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angyanming\Desktop\"/>
    </mc:Choice>
  </mc:AlternateContent>
  <xr:revisionPtr revIDLastSave="0" documentId="13_ncr:1_{5CE7ED67-C626-4370-BBD1-C70EC6F094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definedNames>
    <definedName name="_xlnm._FilterDatabase" localSheetId="0" hidden="1">Sheet2!$A$1:$U$10093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" i="2" l="1"/>
  <c r="AB2" i="2" a="1"/>
  <c r="AB2" i="2"/>
  <c r="AC2" i="2" s="1"/>
  <c r="AD2" i="2"/>
  <c r="AF2" i="2" s="1"/>
  <c r="AE2" i="2"/>
  <c r="AA3" i="2"/>
  <c r="AB3" i="2" a="1"/>
  <c r="AB3" i="2"/>
  <c r="AC3" i="2"/>
  <c r="AD3" i="2"/>
  <c r="AE3" i="2"/>
  <c r="AF3" i="2"/>
  <c r="AA4" i="2"/>
  <c r="AB4" i="2" a="1"/>
  <c r="AB4" i="2" s="1"/>
  <c r="AE4" i="2"/>
  <c r="AA5" i="2"/>
  <c r="AB5" i="2" a="1"/>
  <c r="AB5" i="2" s="1"/>
  <c r="AE5" i="2"/>
  <c r="AA6" i="2"/>
  <c r="AC6" i="2" s="1"/>
  <c r="AB6" i="2" a="1"/>
  <c r="AB6" i="2"/>
  <c r="AD6" i="2"/>
  <c r="AE6" i="2"/>
  <c r="AF6" i="2"/>
  <c r="AA7" i="2"/>
  <c r="AB7" i="2" a="1"/>
  <c r="AB7" i="2" s="1"/>
  <c r="AC7" i="2"/>
  <c r="AD7" i="2"/>
  <c r="AE7" i="2"/>
  <c r="AF7" i="2"/>
  <c r="AA8" i="2"/>
  <c r="AB8" i="2" a="1"/>
  <c r="AB8" i="2"/>
  <c r="AD8" i="2"/>
  <c r="AF8" i="2" s="1"/>
  <c r="AE8" i="2"/>
  <c r="AA9" i="2"/>
  <c r="AB9" i="2" a="1"/>
  <c r="AB9" i="2" s="1"/>
  <c r="AE9" i="2"/>
  <c r="AA10" i="2"/>
  <c r="AD10" i="2" s="1"/>
  <c r="AF10" i="2" s="1"/>
  <c r="AB10" i="2" a="1"/>
  <c r="AB10" i="2" s="1"/>
  <c r="AC10" i="2"/>
  <c r="AE10" i="2"/>
  <c r="AA11" i="2"/>
  <c r="AC11" i="2" s="1"/>
  <c r="AB11" i="2" a="1"/>
  <c r="AB11" i="2" s="1"/>
  <c r="AE11" i="2"/>
  <c r="AA12" i="2"/>
  <c r="AB12" i="2" a="1"/>
  <c r="AB12" i="2" s="1"/>
  <c r="AC12" i="2"/>
  <c r="AD12" i="2"/>
  <c r="AE12" i="2"/>
  <c r="AA13" i="2"/>
  <c r="AB13" i="2" a="1"/>
  <c r="AB13" i="2" s="1"/>
  <c r="AC13" i="2" s="1"/>
  <c r="AD13" i="2"/>
  <c r="AF13" i="2" s="1"/>
  <c r="AE13" i="2"/>
  <c r="AA14" i="2"/>
  <c r="AB14" i="2" a="1"/>
  <c r="AB14" i="2"/>
  <c r="AE14" i="2"/>
  <c r="AA15" i="2"/>
  <c r="AB15" i="2" a="1"/>
  <c r="AB15" i="2"/>
  <c r="AE15" i="2"/>
  <c r="AA16" i="2"/>
  <c r="AB16" i="2" a="1"/>
  <c r="AB16" i="2" s="1"/>
  <c r="AE16" i="2"/>
  <c r="AA17" i="2"/>
  <c r="AB17" i="2" a="1"/>
  <c r="AB17" i="2"/>
  <c r="AE17" i="2"/>
  <c r="AA18" i="2"/>
  <c r="AB18" i="2" a="1"/>
  <c r="AB18" i="2" s="1"/>
  <c r="AC18" i="2" s="1"/>
  <c r="AD18" i="2"/>
  <c r="AE18" i="2"/>
  <c r="AF18" i="2"/>
  <c r="AA19" i="2"/>
  <c r="AB19" i="2" a="1"/>
  <c r="AB19" i="2"/>
  <c r="AC19" i="2"/>
  <c r="AD19" i="2"/>
  <c r="AF19" i="2" s="1"/>
  <c r="AE19" i="2"/>
  <c r="AA20" i="2"/>
  <c r="AB20" i="2" a="1"/>
  <c r="AB20" i="2"/>
  <c r="AC20" i="2" s="1"/>
  <c r="AD20" i="2"/>
  <c r="AE20" i="2"/>
  <c r="AF20" i="2"/>
  <c r="AA21" i="2"/>
  <c r="AB21" i="2" a="1"/>
  <c r="AB21" i="2" s="1"/>
  <c r="AE21" i="2"/>
  <c r="AA22" i="2"/>
  <c r="AD22" i="2" s="1"/>
  <c r="AB22" i="2" a="1"/>
  <c r="AB22" i="2"/>
  <c r="AC22" i="2"/>
  <c r="AE22" i="2"/>
  <c r="AF22" i="2"/>
  <c r="AA23" i="2"/>
  <c r="AB23" i="2" a="1"/>
  <c r="AB23" i="2" s="1"/>
  <c r="AE23" i="2"/>
  <c r="AA24" i="2"/>
  <c r="AB24" i="2" a="1"/>
  <c r="AB24" i="2"/>
  <c r="AE24" i="2"/>
  <c r="AA25" i="2"/>
  <c r="AB25" i="2" a="1"/>
  <c r="AB25" i="2" s="1"/>
  <c r="AE25" i="2"/>
  <c r="AA26" i="2"/>
  <c r="AB26" i="2" a="1"/>
  <c r="AB26" i="2"/>
  <c r="AC26" i="2"/>
  <c r="AD26" i="2"/>
  <c r="AF26" i="2" s="1"/>
  <c r="AE26" i="2"/>
  <c r="AA27" i="2"/>
  <c r="AB27" i="2" a="1"/>
  <c r="AB27" i="2" s="1"/>
  <c r="AC27" i="2"/>
  <c r="AD27" i="2"/>
  <c r="AE27" i="2"/>
  <c r="AF27" i="2" s="1"/>
  <c r="AA28" i="2"/>
  <c r="AD28" i="2" s="1"/>
  <c r="AF28" i="2" s="1"/>
  <c r="AB28" i="2" a="1"/>
  <c r="AB28" i="2"/>
  <c r="AC28" i="2"/>
  <c r="AE28" i="2"/>
  <c r="AA29" i="2"/>
  <c r="AD29" i="2" s="1"/>
  <c r="AB29" i="2" a="1"/>
  <c r="AB29" i="2"/>
  <c r="AE29" i="2"/>
  <c r="AF29" i="2"/>
  <c r="AA30" i="2"/>
  <c r="AC30" i="2" s="1"/>
  <c r="AB30" i="2" a="1"/>
  <c r="AB30" i="2"/>
  <c r="AD30" i="2"/>
  <c r="AF30" i="2" s="1"/>
  <c r="AE30" i="2"/>
  <c r="AA31" i="2"/>
  <c r="AB31" i="2" a="1"/>
  <c r="AB31" i="2" s="1"/>
  <c r="AE31" i="2"/>
  <c r="AA32" i="2"/>
  <c r="AB32" i="2" a="1"/>
  <c r="AB32" i="2" s="1"/>
  <c r="AE32" i="2"/>
  <c r="AA33" i="2"/>
  <c r="AD33" i="2" s="1"/>
  <c r="AF33" i="2" s="1"/>
  <c r="AB33" i="2" a="1"/>
  <c r="AB33" i="2" s="1"/>
  <c r="AC33" i="2" s="1"/>
  <c r="AE33" i="2"/>
  <c r="AA34" i="2"/>
  <c r="AB34" i="2" a="1"/>
  <c r="AB34" i="2" s="1"/>
  <c r="AC34" i="2" s="1"/>
  <c r="AD34" i="2"/>
  <c r="AE34" i="2"/>
  <c r="AF34" i="2"/>
  <c r="AA35" i="2"/>
  <c r="AB35" i="2" a="1"/>
  <c r="AB35" i="2" s="1"/>
  <c r="AC35" i="2" s="1"/>
  <c r="AD35" i="2"/>
  <c r="AF35" i="2" s="1"/>
  <c r="AE35" i="2"/>
  <c r="AA36" i="2"/>
  <c r="AB36" i="2" a="1"/>
  <c r="AB36" i="2" s="1"/>
  <c r="AE36" i="2"/>
  <c r="AA37" i="2"/>
  <c r="AB37" i="2" a="1"/>
  <c r="AB37" i="2" s="1"/>
  <c r="AC37" i="2"/>
  <c r="AD37" i="2"/>
  <c r="AF37" i="2" s="1"/>
  <c r="AE37" i="2"/>
  <c r="AA38" i="2"/>
  <c r="AB38" i="2" a="1"/>
  <c r="AB38" i="2" s="1"/>
  <c r="AC38" i="2"/>
  <c r="AD38" i="2"/>
  <c r="AF38" i="2" s="1"/>
  <c r="AE38" i="2"/>
  <c r="AA39" i="2"/>
  <c r="AB39" i="2" a="1"/>
  <c r="AB39" i="2"/>
  <c r="AC39" i="2" s="1"/>
  <c r="AD39" i="2"/>
  <c r="AF39" i="2" s="1"/>
  <c r="AE39" i="2"/>
  <c r="AA40" i="2"/>
  <c r="AB40" i="2" a="1"/>
  <c r="AB40" i="2"/>
  <c r="AE40" i="2"/>
  <c r="AA41" i="2"/>
  <c r="AB41" i="2" a="1"/>
  <c r="AB41" i="2"/>
  <c r="AC41" i="2"/>
  <c r="AD41" i="2"/>
  <c r="AE41" i="2"/>
  <c r="AF41" i="2"/>
  <c r="AA42" i="2"/>
  <c r="AB42" i="2" a="1"/>
  <c r="AB42" i="2"/>
  <c r="AE42" i="2"/>
  <c r="AA43" i="2"/>
  <c r="AD43" i="2" s="1"/>
  <c r="AF43" i="2" s="1"/>
  <c r="AB43" i="2" a="1"/>
  <c r="AB43" i="2"/>
  <c r="AC43" i="2"/>
  <c r="AE43" i="2"/>
  <c r="AA44" i="2"/>
  <c r="AB44" i="2" a="1"/>
  <c r="AB44" i="2"/>
  <c r="AC44" i="2"/>
  <c r="AD44" i="2"/>
  <c r="AE44" i="2"/>
  <c r="AF44" i="2"/>
  <c r="AA45" i="2"/>
  <c r="AD45" i="2" s="1"/>
  <c r="AF45" i="2" s="1"/>
  <c r="AB45" i="2" a="1"/>
  <c r="AB45" i="2" s="1"/>
  <c r="AC45" i="2" s="1"/>
  <c r="AE45" i="2"/>
  <c r="AA46" i="2"/>
  <c r="AD46" i="2" s="1"/>
  <c r="AB46" i="2" a="1"/>
  <c r="AB46" i="2" s="1"/>
  <c r="AC46" i="2" s="1"/>
  <c r="AE46" i="2"/>
  <c r="AF46" i="2"/>
  <c r="AA47" i="2"/>
  <c r="AB47" i="2" a="1"/>
  <c r="AB47" i="2" s="1"/>
  <c r="AE47" i="2"/>
  <c r="AA48" i="2"/>
  <c r="AD48" i="2" s="1"/>
  <c r="AB48" i="2" a="1"/>
  <c r="AB48" i="2" s="1"/>
  <c r="AC48" i="2"/>
  <c r="AE48" i="2"/>
  <c r="AF48" i="2"/>
  <c r="AA49" i="2"/>
  <c r="AB49" i="2" a="1"/>
  <c r="AB49" i="2" s="1"/>
  <c r="AC49" i="2"/>
  <c r="AD49" i="2"/>
  <c r="AE49" i="2"/>
  <c r="AA50" i="2"/>
  <c r="AB50" i="2" a="1"/>
  <c r="AB50" i="2"/>
  <c r="AC50" i="2" s="1"/>
  <c r="AD50" i="2"/>
  <c r="AF50" i="2" s="1"/>
  <c r="AE50" i="2"/>
  <c r="AA51" i="2"/>
  <c r="AB51" i="2" a="1"/>
  <c r="AB51" i="2" s="1"/>
  <c r="AC51" i="2" s="1"/>
  <c r="AD51" i="2"/>
  <c r="AF51" i="2" s="1"/>
  <c r="AE51" i="2"/>
  <c r="AA52" i="2"/>
  <c r="AB52" i="2" a="1"/>
  <c r="AB52" i="2"/>
  <c r="AC52" i="2"/>
  <c r="AD52" i="2"/>
  <c r="AF52" i="2" s="1"/>
  <c r="AE52" i="2"/>
  <c r="AA53" i="2"/>
  <c r="AB53" i="2" a="1"/>
  <c r="AB53" i="2" s="1"/>
  <c r="AD53" i="2"/>
  <c r="AE53" i="2"/>
  <c r="AA54" i="2"/>
  <c r="AC54" i="2" s="1"/>
  <c r="AB54" i="2" a="1"/>
  <c r="AB54" i="2"/>
  <c r="AD54" i="2"/>
  <c r="AF54" i="2" s="1"/>
  <c r="AE54" i="2"/>
  <c r="AA55" i="2"/>
  <c r="AB55" i="2" a="1"/>
  <c r="AB55" i="2" s="1"/>
  <c r="AE55" i="2"/>
  <c r="AA56" i="2"/>
  <c r="AB56" i="2" a="1"/>
  <c r="AB56" i="2"/>
  <c r="AC56" i="2"/>
  <c r="AD56" i="2"/>
  <c r="AE56" i="2"/>
  <c r="AA57" i="2"/>
  <c r="AD57" i="2" s="1"/>
  <c r="AF57" i="2" s="1"/>
  <c r="AB57" i="2" a="1"/>
  <c r="AB57" i="2"/>
  <c r="AC57" i="2" s="1"/>
  <c r="AE57" i="2"/>
  <c r="AA58" i="2"/>
  <c r="AB58" i="2" a="1"/>
  <c r="AB58" i="2" s="1"/>
  <c r="AC58" i="2" s="1"/>
  <c r="AD58" i="2"/>
  <c r="AE58" i="2"/>
  <c r="AA59" i="2"/>
  <c r="AC59" i="2" s="1"/>
  <c r="AB59" i="2" a="1"/>
  <c r="AB59" i="2"/>
  <c r="AD59" i="2"/>
  <c r="AF59" i="2" s="1"/>
  <c r="AE59" i="2"/>
  <c r="AA60" i="2"/>
  <c r="AB60" i="2" a="1"/>
  <c r="AB60" i="2" s="1"/>
  <c r="AE60" i="2"/>
  <c r="AA61" i="2"/>
  <c r="AB61" i="2" a="1"/>
  <c r="AB61" i="2" s="1"/>
  <c r="AC61" i="2"/>
  <c r="AD61" i="2"/>
  <c r="AF61" i="2" s="1"/>
  <c r="AE61" i="2"/>
  <c r="AA62" i="2"/>
  <c r="AD62" i="2" s="1"/>
  <c r="AF62" i="2" s="1"/>
  <c r="AB62" i="2" a="1"/>
  <c r="AB62" i="2" s="1"/>
  <c r="AC62" i="2" s="1"/>
  <c r="AE62" i="2"/>
  <c r="AA63" i="2"/>
  <c r="AB63" i="2" a="1"/>
  <c r="AB63" i="2"/>
  <c r="AD63" i="2"/>
  <c r="AE63" i="2"/>
  <c r="AF63" i="2"/>
  <c r="AA64" i="2"/>
  <c r="AB64" i="2" a="1"/>
  <c r="AB64" i="2"/>
  <c r="AE64" i="2"/>
  <c r="AA65" i="2"/>
  <c r="AB65" i="2" a="1"/>
  <c r="AB65" i="2"/>
  <c r="AC65" i="2"/>
  <c r="AD65" i="2"/>
  <c r="AE65" i="2"/>
  <c r="AF65" i="2"/>
  <c r="AA66" i="2"/>
  <c r="AB66" i="2" a="1"/>
  <c r="AB66" i="2" s="1"/>
  <c r="AE66" i="2"/>
  <c r="AA67" i="2"/>
  <c r="AB67" i="2" a="1"/>
  <c r="AB67" i="2"/>
  <c r="AC67" i="2"/>
  <c r="AD67" i="2"/>
  <c r="AE67" i="2"/>
  <c r="AA68" i="2"/>
  <c r="AB68" i="2" a="1"/>
  <c r="AB68" i="2"/>
  <c r="AC68" i="2"/>
  <c r="AD68" i="2"/>
  <c r="AE68" i="2"/>
  <c r="AF68" i="2" s="1"/>
  <c r="AA69" i="2"/>
  <c r="AB69" i="2" a="1"/>
  <c r="AB69" i="2"/>
  <c r="AC69" i="2"/>
  <c r="AD69" i="2"/>
  <c r="AF69" i="2" s="1"/>
  <c r="AE69" i="2"/>
  <c r="AA70" i="2"/>
  <c r="AD70" i="2" s="1"/>
  <c r="AB70" i="2" a="1"/>
  <c r="AB70" i="2"/>
  <c r="AE70" i="2"/>
  <c r="AA71" i="2"/>
  <c r="AB71" i="2" a="1"/>
  <c r="AB71" i="2" s="1"/>
  <c r="AE71" i="2"/>
  <c r="AA72" i="2"/>
  <c r="AB72" i="2" a="1"/>
  <c r="AB72" i="2" s="1"/>
  <c r="AC72" i="2" s="1"/>
  <c r="AD72" i="2"/>
  <c r="AE72" i="2"/>
  <c r="AF72" i="2"/>
  <c r="AA73" i="2"/>
  <c r="AB73" i="2" a="1"/>
  <c r="AB73" i="2"/>
  <c r="AC73" i="2" s="1"/>
  <c r="AD73" i="2"/>
  <c r="AE73" i="2"/>
  <c r="AA74" i="2"/>
  <c r="AB74" i="2" a="1"/>
  <c r="AB74" i="2"/>
  <c r="AC74" i="2" s="1"/>
  <c r="AD74" i="2"/>
  <c r="AF74" i="2" s="1"/>
  <c r="AE74" i="2"/>
  <c r="AA75" i="2"/>
  <c r="AB75" i="2" a="1"/>
  <c r="AB75" i="2"/>
  <c r="AC75" i="2" s="1"/>
  <c r="AD75" i="2"/>
  <c r="AE75" i="2"/>
  <c r="AF75" i="2"/>
  <c r="AA76" i="2"/>
  <c r="AB76" i="2" a="1"/>
  <c r="AB76" i="2"/>
  <c r="AC76" i="2" s="1"/>
  <c r="AD76" i="2"/>
  <c r="AF76" i="2" s="1"/>
  <c r="AE76" i="2"/>
  <c r="AA77" i="2"/>
  <c r="AB77" i="2" a="1"/>
  <c r="AB77" i="2" s="1"/>
  <c r="AE77" i="2"/>
  <c r="AA78" i="2"/>
  <c r="AC78" i="2" s="1"/>
  <c r="AB78" i="2" a="1"/>
  <c r="AB78" i="2"/>
  <c r="AE78" i="2"/>
  <c r="AA79" i="2"/>
  <c r="AB79" i="2" a="1"/>
  <c r="AB79" i="2" s="1"/>
  <c r="AC79" i="2" s="1"/>
  <c r="AD79" i="2"/>
  <c r="AE79" i="2"/>
  <c r="AF79" i="2"/>
  <c r="AA80" i="2"/>
  <c r="AB80" i="2" a="1"/>
  <c r="AB80" i="2"/>
  <c r="AE80" i="2"/>
  <c r="AA81" i="2"/>
  <c r="AB81" i="2" a="1"/>
  <c r="AB81" i="2" s="1"/>
  <c r="AE81" i="2"/>
  <c r="AA82" i="2"/>
  <c r="AC82" i="2" s="1"/>
  <c r="AB82" i="2" a="1"/>
  <c r="AB82" i="2"/>
  <c r="AD82" i="2"/>
  <c r="AE82" i="2"/>
  <c r="AF82" i="2"/>
  <c r="AA83" i="2"/>
  <c r="AC83" i="2" s="1"/>
  <c r="AB83" i="2" a="1"/>
  <c r="AB83" i="2"/>
  <c r="AD83" i="2"/>
  <c r="AF83" i="2" s="1"/>
  <c r="AE83" i="2"/>
  <c r="AA84" i="2"/>
  <c r="AB84" i="2" a="1"/>
  <c r="AB84" i="2" s="1"/>
  <c r="AC84" i="2" s="1"/>
  <c r="AD84" i="2"/>
  <c r="AF84" i="2" s="1"/>
  <c r="AE84" i="2"/>
  <c r="AA85" i="2"/>
  <c r="AB85" i="2" a="1"/>
  <c r="AB85" i="2" s="1"/>
  <c r="AC85" i="2" s="1"/>
  <c r="AD85" i="2"/>
  <c r="AF85" i="2" s="1"/>
  <c r="AE85" i="2"/>
  <c r="AA86" i="2"/>
  <c r="AB86" i="2" a="1"/>
  <c r="AB86" i="2"/>
  <c r="AC86" i="2"/>
  <c r="AD86" i="2"/>
  <c r="AE86" i="2"/>
  <c r="AA87" i="2"/>
  <c r="AB87" i="2" a="1"/>
  <c r="AB87" i="2" s="1"/>
  <c r="AC87" i="2" s="1"/>
  <c r="AD87" i="2"/>
  <c r="AE87" i="2"/>
  <c r="AF87" i="2"/>
  <c r="AA88" i="2"/>
  <c r="AB88" i="2" a="1"/>
  <c r="AB88" i="2"/>
  <c r="AD88" i="2"/>
  <c r="AF88" i="2" s="1"/>
  <c r="AE88" i="2"/>
  <c r="AA89" i="2"/>
  <c r="AC89" i="2" s="1"/>
  <c r="AB89" i="2" a="1"/>
  <c r="AB89" i="2"/>
  <c r="AD89" i="2"/>
  <c r="AF89" i="2" s="1"/>
  <c r="AE89" i="2"/>
  <c r="AA90" i="2"/>
  <c r="AB90" i="2" a="1"/>
  <c r="AB90" i="2"/>
  <c r="AD90" i="2"/>
  <c r="AF90" i="2" s="1"/>
  <c r="AE90" i="2"/>
  <c r="AA91" i="2"/>
  <c r="AB91" i="2" a="1"/>
  <c r="AB91" i="2"/>
  <c r="AC91" i="2" s="1"/>
  <c r="AD91" i="2"/>
  <c r="AE91" i="2"/>
  <c r="AA92" i="2"/>
  <c r="AB92" i="2" a="1"/>
  <c r="AB92" i="2"/>
  <c r="AE92" i="2"/>
  <c r="AA93" i="2"/>
  <c r="AB93" i="2" a="1"/>
  <c r="AB93" i="2" s="1"/>
  <c r="AC93" i="2" s="1"/>
  <c r="AD93" i="2"/>
  <c r="AE93" i="2"/>
  <c r="AA94" i="2"/>
  <c r="AD94" i="2" s="1"/>
  <c r="AB94" i="2" a="1"/>
  <c r="AB94" i="2" s="1"/>
  <c r="AC94" i="2" s="1"/>
  <c r="AE94" i="2"/>
  <c r="AF94" i="2"/>
  <c r="AA95" i="2"/>
  <c r="AB95" i="2" a="1"/>
  <c r="AB95" i="2" s="1"/>
  <c r="AE95" i="2"/>
  <c r="AA96" i="2"/>
  <c r="AB96" i="2" a="1"/>
  <c r="AB96" i="2" s="1"/>
  <c r="AE96" i="2"/>
  <c r="AA97" i="2"/>
  <c r="AC97" i="2" s="1"/>
  <c r="AB97" i="2" a="1"/>
  <c r="AB97" i="2"/>
  <c r="AD97" i="2"/>
  <c r="AF97" i="2" s="1"/>
  <c r="AE97" i="2"/>
  <c r="AA98" i="2"/>
  <c r="AB98" i="2" a="1"/>
  <c r="AB98" i="2"/>
  <c r="AC98" i="2"/>
  <c r="AD98" i="2"/>
  <c r="AE98" i="2"/>
  <c r="AF98" i="2"/>
  <c r="AA99" i="2"/>
  <c r="AB99" i="2" a="1"/>
  <c r="AB99" i="2"/>
  <c r="AC99" i="2"/>
  <c r="AD99" i="2"/>
  <c r="AF99" i="2" s="1"/>
  <c r="AE99" i="2"/>
  <c r="AA100" i="2"/>
  <c r="AB100" i="2" a="1"/>
  <c r="AB100" i="2" s="1"/>
  <c r="AC100" i="2"/>
  <c r="AD100" i="2"/>
  <c r="AE100" i="2"/>
  <c r="AF100" i="2"/>
  <c r="AA101" i="2"/>
  <c r="AB101" i="2" a="1"/>
  <c r="AB101" i="2" s="1"/>
  <c r="AD101" i="2"/>
  <c r="AE101" i="2"/>
  <c r="AF101" i="2" s="1"/>
  <c r="AA102" i="2"/>
  <c r="AB102" i="2" a="1"/>
  <c r="AB102" i="2"/>
  <c r="AD102" i="2"/>
  <c r="AE102" i="2"/>
  <c r="AF102" i="2" s="1"/>
  <c r="AA103" i="2"/>
  <c r="AB103" i="2" a="1"/>
  <c r="AB103" i="2" s="1"/>
  <c r="AE103" i="2"/>
  <c r="AA104" i="2"/>
  <c r="AB104" i="2" a="1"/>
  <c r="AB104" i="2" s="1"/>
  <c r="AC104" i="2" s="1"/>
  <c r="AD104" i="2"/>
  <c r="AE104" i="2"/>
  <c r="AA105" i="2"/>
  <c r="AD105" i="2" s="1"/>
  <c r="AB105" i="2" a="1"/>
  <c r="AB105" i="2"/>
  <c r="AC105" i="2"/>
  <c r="AE105" i="2"/>
  <c r="AA106" i="2"/>
  <c r="AB106" i="2" a="1"/>
  <c r="AB106" i="2"/>
  <c r="AE106" i="2"/>
  <c r="AA107" i="2"/>
  <c r="AB107" i="2" a="1"/>
  <c r="AB107" i="2" s="1"/>
  <c r="AE107" i="2"/>
  <c r="AA108" i="2"/>
  <c r="AC108" i="2" s="1"/>
  <c r="AB108" i="2" a="1"/>
  <c r="AB108" i="2" s="1"/>
  <c r="AE108" i="2"/>
  <c r="AA109" i="2"/>
  <c r="AB109" i="2" a="1"/>
  <c r="AB109" i="2" s="1"/>
  <c r="AC109" i="2"/>
  <c r="AD109" i="2"/>
  <c r="AE109" i="2"/>
  <c r="AF109" i="2"/>
  <c r="AA110" i="2"/>
  <c r="AD110" i="2" s="1"/>
  <c r="AF110" i="2" s="1"/>
  <c r="AB110" i="2" a="1"/>
  <c r="AB110" i="2" s="1"/>
  <c r="AC110" i="2" s="1"/>
  <c r="AE110" i="2"/>
  <c r="AA111" i="2"/>
  <c r="AC111" i="2" s="1"/>
  <c r="AB111" i="2" a="1"/>
  <c r="AB111" i="2" s="1"/>
  <c r="AE111" i="2"/>
  <c r="AA112" i="2"/>
  <c r="AB112" i="2" a="1"/>
  <c r="AB112" i="2" s="1"/>
  <c r="AD112" i="2"/>
  <c r="AF112" i="2" s="1"/>
  <c r="AE112" i="2"/>
  <c r="AA113" i="2"/>
  <c r="AB113" i="2" a="1"/>
  <c r="AB113" i="2" s="1"/>
  <c r="AC113" i="2" s="1"/>
  <c r="AD113" i="2"/>
  <c r="AE113" i="2"/>
  <c r="AF113" i="2"/>
  <c r="AA114" i="2"/>
  <c r="AB114" i="2" a="1"/>
  <c r="AB114" i="2" s="1"/>
  <c r="AE114" i="2"/>
  <c r="AA115" i="2"/>
  <c r="AC115" i="2" s="1"/>
  <c r="AB115" i="2" a="1"/>
  <c r="AB115" i="2"/>
  <c r="AD115" i="2"/>
  <c r="AE115" i="2"/>
  <c r="AA116" i="2"/>
  <c r="AB116" i="2" a="1"/>
  <c r="AB116" i="2"/>
  <c r="AC116" i="2"/>
  <c r="AD116" i="2"/>
  <c r="AE116" i="2"/>
  <c r="AF116" i="2"/>
  <c r="AA117" i="2"/>
  <c r="AB117" i="2" a="1"/>
  <c r="AB117" i="2" s="1"/>
  <c r="AC117" i="2" s="1"/>
  <c r="AD117" i="2"/>
  <c r="AE117" i="2"/>
  <c r="AF117" i="2"/>
  <c r="AA118" i="2"/>
  <c r="AB118" i="2" a="1"/>
  <c r="AB118" i="2" s="1"/>
  <c r="AE118" i="2"/>
  <c r="AA119" i="2"/>
  <c r="AB119" i="2" a="1"/>
  <c r="AB119" i="2" s="1"/>
  <c r="AE119" i="2"/>
  <c r="AA120" i="2"/>
  <c r="AB120" i="2" a="1"/>
  <c r="AB120" i="2"/>
  <c r="AC120" i="2"/>
  <c r="AD120" i="2"/>
  <c r="AF120" i="2" s="1"/>
  <c r="AE120" i="2"/>
  <c r="AA121" i="2"/>
  <c r="AB121" i="2" a="1"/>
  <c r="AB121" i="2" s="1"/>
  <c r="AD121" i="2"/>
  <c r="AE121" i="2"/>
  <c r="AA122" i="2"/>
  <c r="AB122" i="2" a="1"/>
  <c r="AB122" i="2" s="1"/>
  <c r="AC122" i="2" s="1"/>
  <c r="AD122" i="2"/>
  <c r="AE122" i="2"/>
  <c r="AF122" i="2"/>
  <c r="AA123" i="2"/>
  <c r="AB123" i="2" a="1"/>
  <c r="AB123" i="2"/>
  <c r="AC123" i="2" s="1"/>
  <c r="AD123" i="2"/>
  <c r="AE123" i="2"/>
  <c r="AF123" i="2"/>
  <c r="AA124" i="2"/>
  <c r="AB124" i="2" a="1"/>
  <c r="AB124" i="2"/>
  <c r="AC124" i="2"/>
  <c r="AD124" i="2"/>
  <c r="AF124" i="2" s="1"/>
  <c r="AE124" i="2"/>
  <c r="AA125" i="2"/>
  <c r="AB125" i="2" a="1"/>
  <c r="AB125" i="2"/>
  <c r="AE125" i="2"/>
  <c r="AA126" i="2"/>
  <c r="AD126" i="2" s="1"/>
  <c r="AB126" i="2" a="1"/>
  <c r="AB126" i="2"/>
  <c r="AE126" i="2"/>
  <c r="AF126" i="2"/>
  <c r="AA127" i="2"/>
  <c r="AC127" i="2" s="1"/>
  <c r="AB127" i="2" a="1"/>
  <c r="AB127" i="2" s="1"/>
  <c r="AE127" i="2"/>
  <c r="AA128" i="2"/>
  <c r="AB128" i="2" a="1"/>
  <c r="AB128" i="2" s="1"/>
  <c r="AE128" i="2"/>
  <c r="AA129" i="2"/>
  <c r="AB129" i="2" a="1"/>
  <c r="AB129" i="2" s="1"/>
  <c r="AE129" i="2"/>
  <c r="AA130" i="2"/>
  <c r="AB130" i="2" a="1"/>
  <c r="AB130" i="2"/>
  <c r="AD130" i="2"/>
  <c r="AE130" i="2"/>
  <c r="AF130" i="2"/>
  <c r="AA131" i="2"/>
  <c r="AB131" i="2" a="1"/>
  <c r="AB131" i="2"/>
  <c r="AC131" i="2" s="1"/>
  <c r="AD131" i="2"/>
  <c r="AE131" i="2"/>
  <c r="AF131" i="2"/>
  <c r="AA132" i="2"/>
  <c r="AC132" i="2" s="1"/>
  <c r="AB132" i="2" a="1"/>
  <c r="AB132" i="2" s="1"/>
  <c r="AE132" i="2"/>
  <c r="AA133" i="2"/>
  <c r="AB133" i="2" a="1"/>
  <c r="AB133" i="2" s="1"/>
  <c r="AC133" i="2" s="1"/>
  <c r="AD133" i="2"/>
  <c r="AF133" i="2" s="1"/>
  <c r="AE133" i="2"/>
  <c r="AA134" i="2"/>
  <c r="AB134" i="2" a="1"/>
  <c r="AB134" i="2"/>
  <c r="AC134" i="2"/>
  <c r="AD134" i="2"/>
  <c r="AF134" i="2" s="1"/>
  <c r="AE134" i="2"/>
  <c r="AA135" i="2"/>
  <c r="AB135" i="2" a="1"/>
  <c r="AB135" i="2" s="1"/>
  <c r="AC135" i="2" s="1"/>
  <c r="AD135" i="2"/>
  <c r="AF135" i="2" s="1"/>
  <c r="AE135" i="2"/>
  <c r="AA136" i="2"/>
  <c r="AB136" i="2" a="1"/>
  <c r="AB136" i="2" s="1"/>
  <c r="AE136" i="2"/>
  <c r="AA137" i="2"/>
  <c r="AC137" i="2" s="1"/>
  <c r="AB137" i="2" a="1"/>
  <c r="AB137" i="2"/>
  <c r="AD137" i="2"/>
  <c r="AF137" i="2" s="1"/>
  <c r="AE137" i="2"/>
  <c r="AA138" i="2"/>
  <c r="AB138" i="2" a="1"/>
  <c r="AB138" i="2"/>
  <c r="AE138" i="2"/>
  <c r="AA139" i="2"/>
  <c r="AB139" i="2" a="1"/>
  <c r="AB139" i="2"/>
  <c r="AC139" i="2" s="1"/>
  <c r="AD139" i="2"/>
  <c r="AE139" i="2"/>
  <c r="AA140" i="2"/>
  <c r="AB140" i="2" a="1"/>
  <c r="AB140" i="2"/>
  <c r="AE140" i="2"/>
  <c r="AA141" i="2"/>
  <c r="AB141" i="2" a="1"/>
  <c r="AB141" i="2" s="1"/>
  <c r="AC141" i="2" s="1"/>
  <c r="AD141" i="2"/>
  <c r="AF141" i="2" s="1"/>
  <c r="AE141" i="2"/>
  <c r="AA142" i="2"/>
  <c r="AD142" i="2" s="1"/>
  <c r="AB142" i="2" a="1"/>
  <c r="AB142" i="2"/>
  <c r="AC142" i="2"/>
  <c r="AE142" i="2"/>
  <c r="AF142" i="2" s="1"/>
  <c r="AA143" i="2"/>
  <c r="AD143" i="2" s="1"/>
  <c r="AB143" i="2" a="1"/>
  <c r="AB143" i="2" s="1"/>
  <c r="AC143" i="2"/>
  <c r="AE143" i="2"/>
  <c r="AF143" i="2"/>
  <c r="AA144" i="2"/>
  <c r="AB144" i="2" a="1"/>
  <c r="AB144" i="2" s="1"/>
  <c r="AE144" i="2"/>
  <c r="AA145" i="2"/>
  <c r="AB145" i="2" a="1"/>
  <c r="AB145" i="2"/>
  <c r="AC145" i="2"/>
  <c r="AD145" i="2"/>
  <c r="AE145" i="2"/>
  <c r="AA146" i="2"/>
  <c r="AB146" i="2" a="1"/>
  <c r="AB146" i="2" s="1"/>
  <c r="AC146" i="2" s="1"/>
  <c r="AD146" i="2"/>
  <c r="AF146" i="2" s="1"/>
  <c r="AE146" i="2"/>
  <c r="AA147" i="2"/>
  <c r="AB147" i="2" a="1"/>
  <c r="AB147" i="2" s="1"/>
  <c r="AC147" i="2" s="1"/>
  <c r="AD147" i="2"/>
  <c r="AE147" i="2"/>
  <c r="AA148" i="2"/>
  <c r="AB148" i="2" a="1"/>
  <c r="AB148" i="2" s="1"/>
  <c r="AC148" i="2"/>
  <c r="AD148" i="2"/>
  <c r="AE148" i="2"/>
  <c r="AF148" i="2"/>
  <c r="AA149" i="2"/>
  <c r="AB149" i="2" a="1"/>
  <c r="AB149" i="2" s="1"/>
  <c r="AE149" i="2"/>
  <c r="AA150" i="2"/>
  <c r="AB150" i="2" a="1"/>
  <c r="AB150" i="2"/>
  <c r="AD150" i="2"/>
  <c r="AE150" i="2"/>
  <c r="AF150" i="2"/>
  <c r="AA151" i="2"/>
  <c r="AD151" i="2" s="1"/>
  <c r="AF151" i="2" s="1"/>
  <c r="AB151" i="2" a="1"/>
  <c r="AB151" i="2" s="1"/>
  <c r="AC151" i="2" s="1"/>
  <c r="AE151" i="2"/>
  <c r="AA152" i="2"/>
  <c r="AB152" i="2" a="1"/>
  <c r="AB152" i="2" s="1"/>
  <c r="AC152" i="2" s="1"/>
  <c r="AD152" i="2"/>
  <c r="AE152" i="2"/>
  <c r="AA153" i="2"/>
  <c r="AD153" i="2" s="1"/>
  <c r="AB153" i="2" a="1"/>
  <c r="AB153" i="2"/>
  <c r="AC153" i="2"/>
  <c r="AE153" i="2"/>
  <c r="AA154" i="2"/>
  <c r="AC154" i="2" s="1"/>
  <c r="AB154" i="2" a="1"/>
  <c r="AB154" i="2"/>
  <c r="AD154" i="2"/>
  <c r="AF154" i="2" s="1"/>
  <c r="AE154" i="2"/>
  <c r="AA155" i="2"/>
  <c r="AB155" i="2" a="1"/>
  <c r="AB155" i="2"/>
  <c r="AE155" i="2"/>
  <c r="AA156" i="2"/>
  <c r="AC156" i="2" s="1"/>
  <c r="AB156" i="2" a="1"/>
  <c r="AB156" i="2" s="1"/>
  <c r="AD156" i="2"/>
  <c r="AF156" i="2" s="1"/>
  <c r="AE156" i="2"/>
  <c r="AA157" i="2"/>
  <c r="AB157" i="2" a="1"/>
  <c r="AB157" i="2" s="1"/>
  <c r="AC157" i="2"/>
  <c r="AD157" i="2"/>
  <c r="AE157" i="2"/>
  <c r="AF157" i="2"/>
  <c r="AA158" i="2"/>
  <c r="AD158" i="2" s="1"/>
  <c r="AF158" i="2" s="1"/>
  <c r="AB158" i="2" a="1"/>
  <c r="AB158" i="2" s="1"/>
  <c r="AC158" i="2"/>
  <c r="AE158" i="2"/>
  <c r="AA159" i="2"/>
  <c r="AB159" i="2" a="1"/>
  <c r="AB159" i="2" s="1"/>
  <c r="AE159" i="2"/>
  <c r="AA160" i="2"/>
  <c r="AB160" i="2" a="1"/>
  <c r="AB160" i="2" s="1"/>
  <c r="AD160" i="2"/>
  <c r="AE160" i="2"/>
  <c r="AF160" i="2"/>
  <c r="AA161" i="2"/>
  <c r="AB161" i="2" a="1"/>
  <c r="AB161" i="2"/>
  <c r="AC161" i="2" s="1"/>
  <c r="AD161" i="2"/>
  <c r="AE161" i="2"/>
  <c r="AF161" i="2" s="1"/>
  <c r="AA162" i="2"/>
  <c r="AB162" i="2" a="1"/>
  <c r="AB162" i="2"/>
  <c r="AC162" i="2" s="1"/>
  <c r="AD162" i="2"/>
  <c r="AF162" i="2" s="1"/>
  <c r="AE162" i="2"/>
  <c r="AA163" i="2"/>
  <c r="AC163" i="2" s="1"/>
  <c r="AB163" i="2" a="1"/>
  <c r="AB163" i="2"/>
  <c r="AE163" i="2"/>
  <c r="AA164" i="2"/>
  <c r="AB164" i="2" a="1"/>
  <c r="AB164" i="2"/>
  <c r="AC164" i="2"/>
  <c r="AD164" i="2"/>
  <c r="AF164" i="2" s="1"/>
  <c r="AE164" i="2"/>
  <c r="AA165" i="2"/>
  <c r="AB165" i="2" a="1"/>
  <c r="AB165" i="2" s="1"/>
  <c r="AC165" i="2" s="1"/>
  <c r="AD165" i="2"/>
  <c r="AE165" i="2"/>
  <c r="AF165" i="2" s="1"/>
  <c r="AA166" i="2"/>
  <c r="AB166" i="2" a="1"/>
  <c r="AB166" i="2" s="1"/>
  <c r="AE166" i="2"/>
  <c r="AA167" i="2"/>
  <c r="AB167" i="2" a="1"/>
  <c r="AB167" i="2" s="1"/>
  <c r="AE167" i="2"/>
  <c r="AA168" i="2"/>
  <c r="AB168" i="2" a="1"/>
  <c r="AB168" i="2"/>
  <c r="AC168" i="2"/>
  <c r="AD168" i="2"/>
  <c r="AF168" i="2" s="1"/>
  <c r="AE168" i="2"/>
  <c r="AA169" i="2"/>
  <c r="AB169" i="2" a="1"/>
  <c r="AB169" i="2" s="1"/>
  <c r="AE169" i="2"/>
  <c r="AA170" i="2"/>
  <c r="AB170" i="2" a="1"/>
  <c r="AB170" i="2" s="1"/>
  <c r="AC170" i="2" s="1"/>
  <c r="AD170" i="2"/>
  <c r="AE170" i="2"/>
  <c r="AF170" i="2"/>
  <c r="AA171" i="2"/>
  <c r="AB171" i="2" a="1"/>
  <c r="AB171" i="2"/>
  <c r="AC171" i="2" s="1"/>
  <c r="AD171" i="2"/>
  <c r="AE171" i="2"/>
  <c r="AF171" i="2"/>
  <c r="AA172" i="2"/>
  <c r="AB172" i="2" a="1"/>
  <c r="AB172" i="2"/>
  <c r="AC172" i="2"/>
  <c r="AD172" i="2"/>
  <c r="AF172" i="2" s="1"/>
  <c r="AE172" i="2"/>
  <c r="AA173" i="2"/>
  <c r="AB173" i="2" a="1"/>
  <c r="AB173" i="2"/>
  <c r="AE173" i="2"/>
  <c r="AA174" i="2"/>
  <c r="AD174" i="2" s="1"/>
  <c r="AB174" i="2" a="1"/>
  <c r="AB174" i="2"/>
  <c r="AE174" i="2"/>
  <c r="AF174" i="2"/>
  <c r="AA175" i="2"/>
  <c r="AB175" i="2" a="1"/>
  <c r="AB175" i="2" s="1"/>
  <c r="AC175" i="2" s="1"/>
  <c r="AD175" i="2"/>
  <c r="AF175" i="2" s="1"/>
  <c r="AE175" i="2"/>
  <c r="AA176" i="2"/>
  <c r="AB176" i="2" a="1"/>
  <c r="AB176" i="2"/>
  <c r="AC176" i="2" s="1"/>
  <c r="AD176" i="2"/>
  <c r="AE176" i="2"/>
  <c r="AA177" i="2"/>
  <c r="AB177" i="2" a="1"/>
  <c r="AB177" i="2" s="1"/>
  <c r="AE177" i="2"/>
  <c r="AA178" i="2"/>
  <c r="AC178" i="2" s="1"/>
  <c r="AB178" i="2" a="1"/>
  <c r="AB178" i="2"/>
  <c r="AE178" i="2"/>
  <c r="AA179" i="2"/>
  <c r="AB179" i="2" a="1"/>
  <c r="AB179" i="2"/>
  <c r="AC179" i="2"/>
  <c r="AD179" i="2"/>
  <c r="AE179" i="2"/>
  <c r="AF179" i="2"/>
  <c r="AA180" i="2"/>
  <c r="AB180" i="2" a="1"/>
  <c r="AB180" i="2" s="1"/>
  <c r="AE180" i="2"/>
  <c r="AA181" i="2"/>
  <c r="AB181" i="2" a="1"/>
  <c r="AB181" i="2" s="1"/>
  <c r="AC181" i="2" s="1"/>
  <c r="AD181" i="2"/>
  <c r="AF181" i="2" s="1"/>
  <c r="AE181" i="2"/>
  <c r="AA182" i="2"/>
  <c r="AD182" i="2" s="1"/>
  <c r="AF182" i="2" s="1"/>
  <c r="AB182" i="2" a="1"/>
  <c r="AB182" i="2"/>
  <c r="AE182" i="2"/>
  <c r="AA183" i="2"/>
  <c r="AB183" i="2" a="1"/>
  <c r="AB183" i="2"/>
  <c r="AC183" i="2" s="1"/>
  <c r="AD183" i="2"/>
  <c r="AE183" i="2"/>
  <c r="AF183" i="2"/>
  <c r="AA184" i="2"/>
  <c r="AB184" i="2" a="1"/>
  <c r="AB184" i="2" s="1"/>
  <c r="AD184" i="2"/>
  <c r="AF184" i="2" s="1"/>
  <c r="AE184" i="2"/>
  <c r="AA185" i="2"/>
  <c r="AC185" i="2" s="1"/>
  <c r="AB185" i="2" a="1"/>
  <c r="AB185" i="2"/>
  <c r="AD185" i="2"/>
  <c r="AF185" i="2" s="1"/>
  <c r="AE185" i="2"/>
  <c r="AA186" i="2"/>
  <c r="AB186" i="2" a="1"/>
  <c r="AB186" i="2"/>
  <c r="AE186" i="2"/>
  <c r="AA187" i="2"/>
  <c r="AB187" i="2" a="1"/>
  <c r="AB187" i="2"/>
  <c r="AC187" i="2"/>
  <c r="AD187" i="2"/>
  <c r="AF187" i="2" s="1"/>
  <c r="AE187" i="2"/>
  <c r="AA188" i="2"/>
  <c r="AD188" i="2" s="1"/>
  <c r="AF188" i="2" s="1"/>
  <c r="AB188" i="2" a="1"/>
  <c r="AB188" i="2"/>
  <c r="AC188" i="2"/>
  <c r="AE188" i="2"/>
  <c r="AA189" i="2"/>
  <c r="AB189" i="2" a="1"/>
  <c r="AB189" i="2" s="1"/>
  <c r="AC189" i="2" s="1"/>
  <c r="AD189" i="2"/>
  <c r="AF189" i="2" s="1"/>
  <c r="AE189" i="2"/>
  <c r="AA190" i="2"/>
  <c r="AD190" i="2" s="1"/>
  <c r="AB190" i="2" a="1"/>
  <c r="AB190" i="2"/>
  <c r="AC190" i="2" s="1"/>
  <c r="AE190" i="2"/>
  <c r="AF190" i="2" s="1"/>
  <c r="AA191" i="2"/>
  <c r="AD191" i="2" s="1"/>
  <c r="AB191" i="2" a="1"/>
  <c r="AB191" i="2" s="1"/>
  <c r="AC191" i="2"/>
  <c r="AE191" i="2"/>
  <c r="AF191" i="2"/>
  <c r="AA192" i="2"/>
  <c r="AB192" i="2" a="1"/>
  <c r="AB192" i="2" s="1"/>
  <c r="AE192" i="2"/>
  <c r="AA193" i="2"/>
  <c r="AB193" i="2" a="1"/>
  <c r="AB193" i="2" s="1"/>
  <c r="AC193" i="2" s="1"/>
  <c r="AD193" i="2"/>
  <c r="AF193" i="2" s="1"/>
  <c r="AE193" i="2"/>
  <c r="AA194" i="2"/>
  <c r="AB194" i="2" a="1"/>
  <c r="AB194" i="2" s="1"/>
  <c r="AC194" i="2" s="1"/>
  <c r="AD194" i="2"/>
  <c r="AE194" i="2"/>
  <c r="AF194" i="2"/>
  <c r="AA195" i="2"/>
  <c r="AB195" i="2" a="1"/>
  <c r="AB195" i="2"/>
  <c r="AC195" i="2" s="1"/>
  <c r="AD195" i="2"/>
  <c r="AE195" i="2"/>
  <c r="AA196" i="2"/>
  <c r="AB196" i="2" a="1"/>
  <c r="AB196" i="2" s="1"/>
  <c r="AC196" i="2"/>
  <c r="AD196" i="2"/>
  <c r="AE196" i="2"/>
  <c r="AF196" i="2"/>
  <c r="AA197" i="2"/>
  <c r="AB197" i="2" a="1"/>
  <c r="AB197" i="2" s="1"/>
  <c r="AD197" i="2"/>
  <c r="AE197" i="2"/>
  <c r="AF197" i="2"/>
  <c r="AA198" i="2"/>
  <c r="AB198" i="2" a="1"/>
  <c r="AB198" i="2"/>
  <c r="AE198" i="2"/>
  <c r="AA199" i="2"/>
  <c r="AD199" i="2" s="1"/>
  <c r="AF199" i="2" s="1"/>
  <c r="AB199" i="2" a="1"/>
  <c r="AB199" i="2"/>
  <c r="AC199" i="2"/>
  <c r="AE199" i="2"/>
  <c r="AA200" i="2"/>
  <c r="AB200" i="2" a="1"/>
  <c r="AB200" i="2" s="1"/>
  <c r="AC200" i="2" s="1"/>
  <c r="AD200" i="2"/>
  <c r="AE200" i="2"/>
  <c r="AA201" i="2"/>
  <c r="AD201" i="2" s="1"/>
  <c r="AB201" i="2" a="1"/>
  <c r="AB201" i="2"/>
  <c r="AC201" i="2" s="1"/>
  <c r="AE201" i="2"/>
  <c r="AA202" i="2"/>
  <c r="AB202" i="2" a="1"/>
  <c r="AB202" i="2" s="1"/>
  <c r="AC202" i="2" s="1"/>
  <c r="AD202" i="2"/>
  <c r="AE202" i="2"/>
  <c r="AF202" i="2"/>
  <c r="AA203" i="2"/>
  <c r="AB203" i="2" a="1"/>
  <c r="AB203" i="2" s="1"/>
  <c r="AE203" i="2"/>
  <c r="AA204" i="2"/>
  <c r="AC204" i="2" s="1"/>
  <c r="AB204" i="2" a="1"/>
  <c r="AB204" i="2" s="1"/>
  <c r="AD204" i="2"/>
  <c r="AF204" i="2" s="1"/>
  <c r="AE204" i="2"/>
  <c r="AA205" i="2"/>
  <c r="AB205" i="2" a="1"/>
  <c r="AB205" i="2" s="1"/>
  <c r="AC205" i="2"/>
  <c r="AD205" i="2"/>
  <c r="AE205" i="2"/>
  <c r="AF205" i="2" s="1"/>
  <c r="AA206" i="2"/>
  <c r="AC206" i="2" s="1"/>
  <c r="AB206" i="2" a="1"/>
  <c r="AB206" i="2" s="1"/>
  <c r="AE206" i="2"/>
  <c r="AA207" i="2"/>
  <c r="AB207" i="2" a="1"/>
  <c r="AB207" i="2" s="1"/>
  <c r="AE207" i="2"/>
  <c r="AA208" i="2"/>
  <c r="AB208" i="2" a="1"/>
  <c r="AB208" i="2"/>
  <c r="AD208" i="2"/>
  <c r="AE208" i="2"/>
  <c r="AF208" i="2"/>
  <c r="AA209" i="2"/>
  <c r="AB209" i="2" a="1"/>
  <c r="AB209" i="2"/>
  <c r="AC209" i="2" s="1"/>
  <c r="AD209" i="2"/>
  <c r="AE209" i="2"/>
  <c r="AA210" i="2"/>
  <c r="AB210" i="2" a="1"/>
  <c r="AB210" i="2"/>
  <c r="AC210" i="2" s="1"/>
  <c r="AD210" i="2"/>
  <c r="AF210" i="2" s="1"/>
  <c r="AE210" i="2"/>
  <c r="AA211" i="2"/>
  <c r="AC211" i="2" s="1"/>
  <c r="AB211" i="2" a="1"/>
  <c r="AB211" i="2"/>
  <c r="AE211" i="2"/>
  <c r="AA212" i="2"/>
  <c r="AB212" i="2" a="1"/>
  <c r="AB212" i="2"/>
  <c r="AE212" i="2"/>
  <c r="AA213" i="2"/>
  <c r="AB213" i="2" a="1"/>
  <c r="AB213" i="2"/>
  <c r="AC213" i="2" s="1"/>
  <c r="AD213" i="2"/>
  <c r="AF213" i="2" s="1"/>
  <c r="AE213" i="2"/>
  <c r="AA214" i="2"/>
  <c r="AB214" i="2" a="1"/>
  <c r="AB214" i="2" s="1"/>
  <c r="AE214" i="2"/>
  <c r="AA215" i="2"/>
  <c r="AD215" i="2" s="1"/>
  <c r="AB215" i="2" a="1"/>
  <c r="AB215" i="2" s="1"/>
  <c r="AC215" i="2" s="1"/>
  <c r="AE215" i="2"/>
  <c r="AF215" i="2"/>
  <c r="AA216" i="2"/>
  <c r="AB216" i="2" a="1"/>
  <c r="AB216" i="2" s="1"/>
  <c r="AC216" i="2" s="1"/>
  <c r="AD216" i="2"/>
  <c r="AE216" i="2"/>
  <c r="AA217" i="2"/>
  <c r="AB217" i="2" a="1"/>
  <c r="AB217" i="2" s="1"/>
  <c r="AE217" i="2"/>
  <c r="AA218" i="2"/>
  <c r="AB218" i="2" a="1"/>
  <c r="AB218" i="2"/>
  <c r="AC218" i="2" s="1"/>
  <c r="AD218" i="2"/>
  <c r="AF218" i="2" s="1"/>
  <c r="AE218" i="2"/>
  <c r="AA219" i="2"/>
  <c r="AB219" i="2" a="1"/>
  <c r="AB219" i="2" s="1"/>
  <c r="AC219" i="2" s="1"/>
  <c r="AD219" i="2"/>
  <c r="AE219" i="2"/>
  <c r="AF219" i="2"/>
  <c r="AA220" i="2"/>
  <c r="AB220" i="2" a="1"/>
  <c r="AB220" i="2"/>
  <c r="AC220" i="2"/>
  <c r="AD220" i="2"/>
  <c r="AE220" i="2"/>
  <c r="AF220" i="2"/>
  <c r="AA221" i="2"/>
  <c r="AB221" i="2" a="1"/>
  <c r="AB221" i="2"/>
  <c r="AE221" i="2"/>
  <c r="AA222" i="2"/>
  <c r="AB222" i="2" a="1"/>
  <c r="AB222" i="2" s="1"/>
  <c r="AD222" i="2"/>
  <c r="AE222" i="2"/>
  <c r="AF222" i="2" s="1"/>
  <c r="AA223" i="2"/>
  <c r="AB223" i="2" a="1"/>
  <c r="AB223" i="2"/>
  <c r="AE223" i="2"/>
  <c r="AA224" i="2"/>
  <c r="AC224" i="2" s="1"/>
  <c r="AB224" i="2" a="1"/>
  <c r="AB224" i="2" s="1"/>
  <c r="AD224" i="2"/>
  <c r="AE224" i="2"/>
  <c r="AA225" i="2"/>
  <c r="AB225" i="2" a="1"/>
  <c r="AB225" i="2" s="1"/>
  <c r="AE225" i="2"/>
  <c r="AA226" i="2"/>
  <c r="AB226" i="2" a="1"/>
  <c r="AB226" i="2" s="1"/>
  <c r="AC226" i="2"/>
  <c r="AD226" i="2"/>
  <c r="AE226" i="2"/>
  <c r="AA227" i="2"/>
  <c r="AB227" i="2" a="1"/>
  <c r="AB227" i="2"/>
  <c r="AE227" i="2"/>
  <c r="AA228" i="2"/>
  <c r="AB228" i="2" a="1"/>
  <c r="AB228" i="2" s="1"/>
  <c r="AC228" i="2" s="1"/>
  <c r="AD228" i="2"/>
  <c r="AF228" i="2" s="1"/>
  <c r="AE228" i="2"/>
  <c r="AA229" i="2"/>
  <c r="AD229" i="2" s="1"/>
  <c r="AF229" i="2" s="1"/>
  <c r="AB229" i="2" a="1"/>
  <c r="AB229" i="2" s="1"/>
  <c r="AC229" i="2"/>
  <c r="AE229" i="2"/>
  <c r="AA230" i="2"/>
  <c r="AB230" i="2" a="1"/>
  <c r="AB230" i="2" s="1"/>
  <c r="AC230" i="2" s="1"/>
  <c r="AD230" i="2"/>
  <c r="AE230" i="2"/>
  <c r="AF230" i="2"/>
  <c r="AA231" i="2"/>
  <c r="AB231" i="2" a="1"/>
  <c r="AB231" i="2"/>
  <c r="AC231" i="2"/>
  <c r="AD231" i="2"/>
  <c r="AE231" i="2"/>
  <c r="AF231" i="2"/>
  <c r="AA232" i="2"/>
  <c r="AB232" i="2" a="1"/>
  <c r="AB232" i="2" s="1"/>
  <c r="AE232" i="2"/>
  <c r="AA233" i="2"/>
  <c r="AB233" i="2" a="1"/>
  <c r="AB233" i="2" s="1"/>
  <c r="AC233" i="2" s="1"/>
  <c r="AD233" i="2"/>
  <c r="AE233" i="2"/>
  <c r="AA234" i="2"/>
  <c r="AB234" i="2" a="1"/>
  <c r="AB234" i="2" s="1"/>
  <c r="AC234" i="2" s="1"/>
  <c r="AD234" i="2"/>
  <c r="AE234" i="2"/>
  <c r="AF234" i="2"/>
  <c r="AA235" i="2"/>
  <c r="AB235" i="2" a="1"/>
  <c r="AB235" i="2"/>
  <c r="AE235" i="2"/>
  <c r="AA236" i="2"/>
  <c r="AC236" i="2" s="1"/>
  <c r="AB236" i="2" a="1"/>
  <c r="AB236" i="2"/>
  <c r="AD236" i="2"/>
  <c r="AF236" i="2" s="1"/>
  <c r="AE236" i="2"/>
  <c r="AA237" i="2"/>
  <c r="AB237" i="2" a="1"/>
  <c r="AB237" i="2" s="1"/>
  <c r="AD237" i="2"/>
  <c r="AF237" i="2" s="1"/>
  <c r="AE237" i="2"/>
  <c r="AA238" i="2"/>
  <c r="AB238" i="2" a="1"/>
  <c r="AB238" i="2"/>
  <c r="AE238" i="2"/>
  <c r="AA239" i="2"/>
  <c r="AD239" i="2" s="1"/>
  <c r="AF239" i="2" s="1"/>
  <c r="AB239" i="2" a="1"/>
  <c r="AB239" i="2"/>
  <c r="AC239" i="2"/>
  <c r="AE239" i="2"/>
  <c r="AA240" i="2"/>
  <c r="AD240" i="2" s="1"/>
  <c r="AB240" i="2" a="1"/>
  <c r="AB240" i="2"/>
  <c r="AC240" i="2" s="1"/>
  <c r="AE240" i="2"/>
  <c r="AF240" i="2" s="1"/>
  <c r="AA241" i="2"/>
  <c r="AB241" i="2" a="1"/>
  <c r="AB241" i="2"/>
  <c r="AE241" i="2"/>
  <c r="AA242" i="2"/>
  <c r="AB242" i="2" a="1"/>
  <c r="AB242" i="2" s="1"/>
  <c r="AC242" i="2" s="1"/>
  <c r="AD242" i="2"/>
  <c r="AE242" i="2"/>
  <c r="AF242" i="2"/>
  <c r="AA243" i="2"/>
  <c r="AB243" i="2" a="1"/>
  <c r="AB243" i="2" s="1"/>
  <c r="AC243" i="2" s="1"/>
  <c r="AD243" i="2"/>
  <c r="AE243" i="2"/>
  <c r="AF243" i="2" s="1"/>
  <c r="AA244" i="2"/>
  <c r="AB244" i="2" a="1"/>
  <c r="AB244" i="2" s="1"/>
  <c r="AC244" i="2" s="1"/>
  <c r="AD244" i="2"/>
  <c r="AE244" i="2"/>
  <c r="AF244" i="2"/>
  <c r="AA245" i="2"/>
  <c r="AB245" i="2" a="1"/>
  <c r="AB245" i="2"/>
  <c r="AD245" i="2"/>
  <c r="AF245" i="2" s="1"/>
  <c r="AE245" i="2"/>
  <c r="AA246" i="2"/>
  <c r="AB246" i="2" a="1"/>
  <c r="AB246" i="2" s="1"/>
  <c r="AE246" i="2"/>
  <c r="AA247" i="2"/>
  <c r="AD247" i="2" s="1"/>
  <c r="AB247" i="2" a="1"/>
  <c r="AB247" i="2"/>
  <c r="AC247" i="2" s="1"/>
  <c r="AE247" i="2"/>
  <c r="AF247" i="2"/>
  <c r="AA248" i="2"/>
  <c r="AB248" i="2" a="1"/>
  <c r="AB248" i="2"/>
  <c r="AE248" i="2"/>
  <c r="AA249" i="2"/>
  <c r="AB249" i="2" a="1"/>
  <c r="AB249" i="2"/>
  <c r="AC249" i="2"/>
  <c r="AD249" i="2"/>
  <c r="AF249" i="2" s="1"/>
  <c r="AE249" i="2"/>
  <c r="AA250" i="2"/>
  <c r="AB250" i="2" a="1"/>
  <c r="AB250" i="2" s="1"/>
  <c r="AE250" i="2"/>
  <c r="AA251" i="2"/>
  <c r="AB251" i="2" a="1"/>
  <c r="AB251" i="2"/>
  <c r="AC251" i="2" s="1"/>
  <c r="AD251" i="2"/>
  <c r="AF251" i="2" s="1"/>
  <c r="AE251" i="2"/>
  <c r="AA252" i="2"/>
  <c r="AB252" i="2" a="1"/>
  <c r="AB252" i="2" s="1"/>
  <c r="AC252" i="2" s="1"/>
  <c r="AD252" i="2"/>
  <c r="AE252" i="2"/>
  <c r="AA253" i="2"/>
  <c r="AC253" i="2" s="1"/>
  <c r="AB253" i="2" a="1"/>
  <c r="AB253" i="2"/>
  <c r="AE253" i="2"/>
  <c r="AA254" i="2"/>
  <c r="AB254" i="2" a="1"/>
  <c r="AB254" i="2" s="1"/>
  <c r="AC254" i="2" s="1"/>
  <c r="AD254" i="2"/>
  <c r="AE254" i="2"/>
  <c r="AF254" i="2"/>
  <c r="AA255" i="2"/>
  <c r="AB255" i="2" a="1"/>
  <c r="AB255" i="2" s="1"/>
  <c r="AC255" i="2" s="1"/>
  <c r="AD255" i="2"/>
  <c r="AF255" i="2" s="1"/>
  <c r="AE255" i="2"/>
  <c r="AA256" i="2"/>
  <c r="AB256" i="2" a="1"/>
  <c r="AB256" i="2"/>
  <c r="AC256" i="2" s="1"/>
  <c r="AD256" i="2"/>
  <c r="AF256" i="2" s="1"/>
  <c r="AE256" i="2"/>
  <c r="AA257" i="2"/>
  <c r="AB257" i="2" a="1"/>
  <c r="AB257" i="2" s="1"/>
  <c r="AE257" i="2"/>
  <c r="AA258" i="2"/>
  <c r="AB258" i="2" a="1"/>
  <c r="AB258" i="2"/>
  <c r="AC258" i="2"/>
  <c r="AD258" i="2"/>
  <c r="AE258" i="2"/>
  <c r="AF258" i="2"/>
  <c r="AA259" i="2"/>
  <c r="AB259" i="2" a="1"/>
  <c r="AB259" i="2"/>
  <c r="AC259" i="2"/>
  <c r="AD259" i="2"/>
  <c r="AF259" i="2" s="1"/>
  <c r="AE259" i="2"/>
  <c r="AA260" i="2"/>
  <c r="AB260" i="2" a="1"/>
  <c r="AB260" i="2"/>
  <c r="AC260" i="2" s="1"/>
  <c r="AD260" i="2"/>
  <c r="AF260" i="2" s="1"/>
  <c r="AE260" i="2"/>
  <c r="AA261" i="2"/>
  <c r="AD261" i="2" s="1"/>
  <c r="AF261" i="2" s="1"/>
  <c r="AB261" i="2" a="1"/>
  <c r="AB261" i="2"/>
  <c r="AC261" i="2" s="1"/>
  <c r="AE261" i="2"/>
  <c r="AA262" i="2"/>
  <c r="AD262" i="2" s="1"/>
  <c r="AB262" i="2" a="1"/>
  <c r="AB262" i="2"/>
  <c r="AC262" i="2" s="1"/>
  <c r="AE262" i="2"/>
  <c r="AF262" i="2"/>
  <c r="AA263" i="2"/>
  <c r="AB263" i="2" a="1"/>
  <c r="AB263" i="2"/>
  <c r="AC263" i="2" s="1"/>
  <c r="AD263" i="2"/>
  <c r="AF263" i="2" s="1"/>
  <c r="AE263" i="2"/>
  <c r="AA264" i="2"/>
  <c r="AB264" i="2" a="1"/>
  <c r="AB264" i="2" s="1"/>
  <c r="AE264" i="2"/>
  <c r="AA265" i="2"/>
  <c r="AB265" i="2" a="1"/>
  <c r="AB265" i="2"/>
  <c r="AC265" i="2" s="1"/>
  <c r="AD265" i="2"/>
  <c r="AF265" i="2" s="1"/>
  <c r="AE265" i="2"/>
  <c r="AA266" i="2"/>
  <c r="AB266" i="2" a="1"/>
  <c r="AB266" i="2"/>
  <c r="AC266" i="2" s="1"/>
  <c r="AD266" i="2"/>
  <c r="AE266" i="2"/>
  <c r="AF266" i="2"/>
  <c r="AA267" i="2"/>
  <c r="AB267" i="2" a="1"/>
  <c r="AB267" i="2"/>
  <c r="AE267" i="2"/>
  <c r="AA268" i="2"/>
  <c r="AD268" i="2" s="1"/>
  <c r="AB268" i="2" a="1"/>
  <c r="AB268" i="2"/>
  <c r="AC268" i="2" s="1"/>
  <c r="AE268" i="2"/>
  <c r="AF268" i="2" s="1"/>
  <c r="AA269" i="2"/>
  <c r="AB269" i="2" a="1"/>
  <c r="AB269" i="2"/>
  <c r="AE269" i="2"/>
  <c r="AA270" i="2"/>
  <c r="AB270" i="2" a="1"/>
  <c r="AB270" i="2" s="1"/>
  <c r="AC270" i="2" s="1"/>
  <c r="AD270" i="2"/>
  <c r="AE270" i="2"/>
  <c r="AF270" i="2"/>
  <c r="AA271" i="2"/>
  <c r="AB271" i="2" a="1"/>
  <c r="AB271" i="2" s="1"/>
  <c r="AE271" i="2"/>
  <c r="AA272" i="2"/>
  <c r="AB272" i="2" a="1"/>
  <c r="AB272" i="2"/>
  <c r="AC272" i="2" s="1"/>
  <c r="AD272" i="2"/>
  <c r="AF272" i="2" s="1"/>
  <c r="AE272" i="2"/>
  <c r="AA273" i="2"/>
  <c r="AC273" i="2" s="1"/>
  <c r="AB273" i="2" a="1"/>
  <c r="AB273" i="2"/>
  <c r="AE273" i="2"/>
  <c r="AA274" i="2"/>
  <c r="AB274" i="2" a="1"/>
  <c r="AB274" i="2"/>
  <c r="AC274" i="2" s="1"/>
  <c r="AD274" i="2"/>
  <c r="AE274" i="2"/>
  <c r="AA275" i="2"/>
  <c r="AB275" i="2" a="1"/>
  <c r="AB275" i="2" s="1"/>
  <c r="AC275" i="2"/>
  <c r="AD275" i="2"/>
  <c r="AE275" i="2"/>
  <c r="AF275" i="2"/>
  <c r="AA276" i="2"/>
  <c r="AB276" i="2" a="1"/>
  <c r="AB276" i="2" s="1"/>
  <c r="AD276" i="2"/>
  <c r="AF276" i="2" s="1"/>
  <c r="AE276" i="2"/>
  <c r="AA277" i="2"/>
  <c r="AB277" i="2" a="1"/>
  <c r="AB277" i="2"/>
  <c r="AC277" i="2" s="1"/>
  <c r="AD277" i="2"/>
  <c r="AE277" i="2"/>
  <c r="AF277" i="2" s="1"/>
  <c r="AA278" i="2"/>
  <c r="AB278" i="2" a="1"/>
  <c r="AB278" i="2"/>
  <c r="AE278" i="2"/>
  <c r="AA279" i="2"/>
  <c r="AB279" i="2" a="1"/>
  <c r="AB279" i="2" s="1"/>
  <c r="AC279" i="2"/>
  <c r="AD279" i="2"/>
  <c r="AF279" i="2" s="1"/>
  <c r="AE279" i="2"/>
  <c r="AA280" i="2"/>
  <c r="AC280" i="2" s="1"/>
  <c r="AB280" i="2" a="1"/>
  <c r="AB280" i="2"/>
  <c r="AD280" i="2"/>
  <c r="AF280" i="2" s="1"/>
  <c r="AE280" i="2"/>
  <c r="AA281" i="2"/>
  <c r="AB281" i="2" a="1"/>
  <c r="AB281" i="2" s="1"/>
  <c r="AC281" i="2" s="1"/>
  <c r="AD281" i="2"/>
  <c r="AF281" i="2" s="1"/>
  <c r="AE281" i="2"/>
  <c r="AA282" i="2"/>
  <c r="AB282" i="2" a="1"/>
  <c r="AB282" i="2" s="1"/>
  <c r="AC282" i="2" s="1"/>
  <c r="AD282" i="2"/>
  <c r="AE282" i="2"/>
  <c r="AF282" i="2"/>
  <c r="AA283" i="2"/>
  <c r="AB283" i="2" a="1"/>
  <c r="AB283" i="2"/>
  <c r="AC283" i="2"/>
  <c r="AD283" i="2"/>
  <c r="AF283" i="2" s="1"/>
  <c r="AE283" i="2"/>
  <c r="AA284" i="2"/>
  <c r="AB284" i="2" a="1"/>
  <c r="AB284" i="2" s="1"/>
  <c r="AC284" i="2"/>
  <c r="AD284" i="2"/>
  <c r="AF284" i="2" s="1"/>
  <c r="AE284" i="2"/>
  <c r="AA285" i="2"/>
  <c r="AB285" i="2" a="1"/>
  <c r="AB285" i="2" s="1"/>
  <c r="AE285" i="2"/>
  <c r="AA286" i="2"/>
  <c r="AD286" i="2" s="1"/>
  <c r="AB286" i="2" a="1"/>
  <c r="AB286" i="2"/>
  <c r="AC286" i="2"/>
  <c r="AE286" i="2"/>
  <c r="AF286" i="2" s="1"/>
  <c r="AA287" i="2"/>
  <c r="AB287" i="2" a="1"/>
  <c r="AB287" i="2" s="1"/>
  <c r="AC287" i="2" s="1"/>
  <c r="AD287" i="2"/>
  <c r="AE287" i="2"/>
  <c r="AF287" i="2"/>
  <c r="AA288" i="2"/>
  <c r="AB288" i="2" a="1"/>
  <c r="AB288" i="2" s="1"/>
  <c r="AE288" i="2"/>
  <c r="AA289" i="2"/>
  <c r="AB289" i="2" a="1"/>
  <c r="AB289" i="2" s="1"/>
  <c r="AC289" i="2" s="1"/>
  <c r="AD289" i="2"/>
  <c r="AE289" i="2"/>
  <c r="AF289" i="2"/>
  <c r="AA290" i="2"/>
  <c r="AB290" i="2" a="1"/>
  <c r="AB290" i="2" s="1"/>
  <c r="AC290" i="2" s="1"/>
  <c r="AD290" i="2"/>
  <c r="AE290" i="2"/>
  <c r="AA291" i="2"/>
  <c r="AB291" i="2" a="1"/>
  <c r="AB291" i="2" s="1"/>
  <c r="AC291" i="2"/>
  <c r="AD291" i="2"/>
  <c r="AF291" i="2" s="1"/>
  <c r="AE291" i="2"/>
  <c r="AA292" i="2"/>
  <c r="AB292" i="2" a="1"/>
  <c r="AB292" i="2" s="1"/>
  <c r="AE292" i="2"/>
  <c r="AA293" i="2"/>
  <c r="AB293" i="2" a="1"/>
  <c r="AB293" i="2"/>
  <c r="AD293" i="2"/>
  <c r="AE293" i="2"/>
  <c r="AA294" i="2"/>
  <c r="AD294" i="2" s="1"/>
  <c r="AB294" i="2" a="1"/>
  <c r="AB294" i="2" s="1"/>
  <c r="AC294" i="2"/>
  <c r="AE294" i="2"/>
  <c r="AF294" i="2" s="1"/>
  <c r="AA295" i="2"/>
  <c r="AB295" i="2" a="1"/>
  <c r="AB295" i="2" s="1"/>
  <c r="AC295" i="2" s="1"/>
  <c r="AD295" i="2"/>
  <c r="AE295" i="2"/>
  <c r="AA296" i="2"/>
  <c r="AB296" i="2" a="1"/>
  <c r="AB296" i="2" s="1"/>
  <c r="AC296" i="2"/>
  <c r="AD296" i="2"/>
  <c r="AF296" i="2" s="1"/>
  <c r="AE296" i="2"/>
  <c r="AA297" i="2"/>
  <c r="AB297" i="2" a="1"/>
  <c r="AB297" i="2" s="1"/>
  <c r="AE297" i="2"/>
  <c r="AA298" i="2"/>
  <c r="AD298" i="2" s="1"/>
  <c r="AB298" i="2" a="1"/>
  <c r="AB298" i="2"/>
  <c r="AC298" i="2" s="1"/>
  <c r="AE298" i="2"/>
  <c r="AF298" i="2" s="1"/>
  <c r="AA299" i="2"/>
  <c r="AB299" i="2" a="1"/>
  <c r="AB299" i="2" s="1"/>
  <c r="AE299" i="2"/>
  <c r="AA300" i="2"/>
  <c r="AC300" i="2" s="1"/>
  <c r="AB300" i="2" a="1"/>
  <c r="AB300" i="2" s="1"/>
  <c r="AD300" i="2"/>
  <c r="AE300" i="2"/>
  <c r="AF300" i="2"/>
  <c r="AA301" i="2"/>
  <c r="AB301" i="2" a="1"/>
  <c r="AB301" i="2" s="1"/>
  <c r="AC301" i="2" s="1"/>
  <c r="AD301" i="2"/>
  <c r="AE301" i="2"/>
  <c r="AA302" i="2"/>
  <c r="AB302" i="2" a="1"/>
  <c r="AB302" i="2" s="1"/>
  <c r="AE302" i="2"/>
  <c r="AA303" i="2"/>
  <c r="AC303" i="2" s="1"/>
  <c r="AB303" i="2" a="1"/>
  <c r="AB303" i="2"/>
  <c r="AD303" i="2"/>
  <c r="AF303" i="2" s="1"/>
  <c r="AE303" i="2"/>
  <c r="AA304" i="2"/>
  <c r="AB304" i="2" a="1"/>
  <c r="AB304" i="2" s="1"/>
  <c r="AE304" i="2"/>
  <c r="AA305" i="2"/>
  <c r="AB305" i="2" a="1"/>
  <c r="AB305" i="2"/>
  <c r="AC305" i="2"/>
  <c r="AD305" i="2"/>
  <c r="AF305" i="2" s="1"/>
  <c r="AE305" i="2"/>
  <c r="AA306" i="2"/>
  <c r="AB306" i="2" a="1"/>
  <c r="AB306" i="2"/>
  <c r="AE306" i="2"/>
  <c r="AA307" i="2"/>
  <c r="AB307" i="2" a="1"/>
  <c r="AB307" i="2"/>
  <c r="AC307" i="2"/>
  <c r="AD307" i="2"/>
  <c r="AF307" i="2" s="1"/>
  <c r="AE307" i="2"/>
  <c r="AA308" i="2"/>
  <c r="AB308" i="2" a="1"/>
  <c r="AB308" i="2" s="1"/>
  <c r="AC308" i="2" s="1"/>
  <c r="AD308" i="2"/>
  <c r="AE308" i="2"/>
  <c r="AF308" i="2"/>
  <c r="AA309" i="2"/>
  <c r="AB309" i="2" a="1"/>
  <c r="AB309" i="2"/>
  <c r="AC309" i="2"/>
  <c r="AD309" i="2"/>
  <c r="AF309" i="2" s="1"/>
  <c r="AE309" i="2"/>
  <c r="AA310" i="2"/>
  <c r="AD310" i="2" s="1"/>
  <c r="AB310" i="2" a="1"/>
  <c r="AB310" i="2" s="1"/>
  <c r="AC310" i="2" s="1"/>
  <c r="AE310" i="2"/>
  <c r="AF310" i="2" s="1"/>
  <c r="AA311" i="2"/>
  <c r="AB311" i="2" a="1"/>
  <c r="AB311" i="2"/>
  <c r="AD311" i="2"/>
  <c r="AF311" i="2" s="1"/>
  <c r="AE311" i="2"/>
  <c r="AA312" i="2"/>
  <c r="AB312" i="2" a="1"/>
  <c r="AB312" i="2"/>
  <c r="AC312" i="2" s="1"/>
  <c r="AD312" i="2"/>
  <c r="AF312" i="2" s="1"/>
  <c r="AE312" i="2"/>
  <c r="AA313" i="2"/>
  <c r="AB313" i="2" a="1"/>
  <c r="AB313" i="2"/>
  <c r="AE313" i="2"/>
  <c r="AA314" i="2"/>
  <c r="AB314" i="2" a="1"/>
  <c r="AB314" i="2" s="1"/>
  <c r="AC314" i="2" s="1"/>
  <c r="AD314" i="2"/>
  <c r="AF314" i="2" s="1"/>
  <c r="AE314" i="2"/>
  <c r="AA315" i="2"/>
  <c r="AB315" i="2" a="1"/>
  <c r="AB315" i="2"/>
  <c r="AE315" i="2"/>
  <c r="AA316" i="2"/>
  <c r="AB316" i="2" a="1"/>
  <c r="AB316" i="2" s="1"/>
  <c r="AC316" i="2" s="1"/>
  <c r="AD316" i="2"/>
  <c r="AE316" i="2"/>
  <c r="AA317" i="2"/>
  <c r="AB317" i="2" a="1"/>
  <c r="AB317" i="2" s="1"/>
  <c r="AD317" i="2"/>
  <c r="AF317" i="2" s="1"/>
  <c r="AE317" i="2"/>
  <c r="AA318" i="2"/>
  <c r="AB318" i="2" a="1"/>
  <c r="AB318" i="2" s="1"/>
  <c r="AE318" i="2"/>
  <c r="AA319" i="2"/>
  <c r="AD319" i="2" s="1"/>
  <c r="AB319" i="2" a="1"/>
  <c r="AB319" i="2"/>
  <c r="AC319" i="2"/>
  <c r="AE319" i="2"/>
  <c r="AA320" i="2"/>
  <c r="AB320" i="2" a="1"/>
  <c r="AB320" i="2" s="1"/>
  <c r="AE320" i="2"/>
  <c r="AA321" i="2"/>
  <c r="AB321" i="2" a="1"/>
  <c r="AB321" i="2" s="1"/>
  <c r="AC321" i="2" s="1"/>
  <c r="AD321" i="2"/>
  <c r="AE321" i="2"/>
  <c r="AF321" i="2" s="1"/>
  <c r="AA322" i="2"/>
  <c r="AB322" i="2" a="1"/>
  <c r="AB322" i="2"/>
  <c r="AC322" i="2"/>
  <c r="AD322" i="2"/>
  <c r="AE322" i="2"/>
  <c r="AA323" i="2"/>
  <c r="AC323" i="2" s="1"/>
  <c r="AB323" i="2" a="1"/>
  <c r="AB323" i="2"/>
  <c r="AE323" i="2"/>
  <c r="AA324" i="2"/>
  <c r="AD324" i="2" s="1"/>
  <c r="AF324" i="2" s="1"/>
  <c r="AB324" i="2" a="1"/>
  <c r="AB324" i="2" s="1"/>
  <c r="AC324" i="2"/>
  <c r="AE324" i="2"/>
  <c r="AA325" i="2"/>
  <c r="AB325" i="2" a="1"/>
  <c r="AB325" i="2" s="1"/>
  <c r="AC325" i="2" s="1"/>
  <c r="AD325" i="2"/>
  <c r="AE325" i="2"/>
  <c r="AF325" i="2" s="1"/>
  <c r="AA326" i="2"/>
  <c r="AB326" i="2" a="1"/>
  <c r="AB326" i="2" s="1"/>
  <c r="AD326" i="2"/>
  <c r="AE326" i="2"/>
  <c r="AF326" i="2" s="1"/>
  <c r="AA327" i="2"/>
  <c r="AD327" i="2" s="1"/>
  <c r="AF327" i="2" s="1"/>
  <c r="AB327" i="2" a="1"/>
  <c r="AB327" i="2" s="1"/>
  <c r="AE327" i="2"/>
  <c r="AA328" i="2"/>
  <c r="AB328" i="2" a="1"/>
  <c r="AB328" i="2" s="1"/>
  <c r="AC328" i="2" s="1"/>
  <c r="AD328" i="2"/>
  <c r="AE328" i="2"/>
  <c r="AF328" i="2" s="1"/>
  <c r="AA329" i="2"/>
  <c r="AB329" i="2" a="1"/>
  <c r="AB329" i="2"/>
  <c r="AC329" i="2" s="1"/>
  <c r="AD329" i="2"/>
  <c r="AE329" i="2"/>
  <c r="AF329" i="2" s="1"/>
  <c r="AA330" i="2"/>
  <c r="AB330" i="2" a="1"/>
  <c r="AB330" i="2" s="1"/>
  <c r="AE330" i="2"/>
  <c r="AA331" i="2"/>
  <c r="AC331" i="2" s="1"/>
  <c r="AB331" i="2" a="1"/>
  <c r="AB331" i="2"/>
  <c r="AD331" i="2"/>
  <c r="AF331" i="2" s="1"/>
  <c r="AE331" i="2"/>
  <c r="AA332" i="2"/>
  <c r="AB332" i="2" a="1"/>
  <c r="AB332" i="2" s="1"/>
  <c r="AE332" i="2"/>
  <c r="AA333" i="2"/>
  <c r="AB333" i="2" a="1"/>
  <c r="AB333" i="2" s="1"/>
  <c r="AC333" i="2" s="1"/>
  <c r="AD333" i="2"/>
  <c r="AF333" i="2" s="1"/>
  <c r="AE333" i="2"/>
  <c r="AA334" i="2"/>
  <c r="AB334" i="2" a="1"/>
  <c r="AB334" i="2"/>
  <c r="AE334" i="2"/>
  <c r="AA335" i="2"/>
  <c r="AB335" i="2" a="1"/>
  <c r="AB335" i="2" s="1"/>
  <c r="AC335" i="2" s="1"/>
  <c r="AD335" i="2"/>
  <c r="AE335" i="2"/>
  <c r="AF335" i="2"/>
  <c r="AA336" i="2"/>
  <c r="AB336" i="2" a="1"/>
  <c r="AB336" i="2"/>
  <c r="AC336" i="2" s="1"/>
  <c r="AD336" i="2"/>
  <c r="AF336" i="2" s="1"/>
  <c r="AE336" i="2"/>
  <c r="AA337" i="2"/>
  <c r="AB337" i="2" a="1"/>
  <c r="AB337" i="2" s="1"/>
  <c r="AE337" i="2"/>
  <c r="AA338" i="2"/>
  <c r="AB338" i="2" a="1"/>
  <c r="AB338" i="2"/>
  <c r="AC338" i="2" s="1"/>
  <c r="AD338" i="2"/>
  <c r="AF338" i="2" s="1"/>
  <c r="AE338" i="2"/>
  <c r="AA339" i="2"/>
  <c r="AC339" i="2" s="1"/>
  <c r="AB339" i="2" a="1"/>
  <c r="AB339" i="2"/>
  <c r="AE339" i="2"/>
  <c r="AA340" i="2"/>
  <c r="AB340" i="2" a="1"/>
  <c r="AB340" i="2" s="1"/>
  <c r="AE340" i="2"/>
  <c r="AA341" i="2"/>
  <c r="AB341" i="2" a="1"/>
  <c r="AB341" i="2" s="1"/>
  <c r="AE341" i="2"/>
  <c r="AA342" i="2"/>
  <c r="AB342" i="2" a="1"/>
  <c r="AB342" i="2"/>
  <c r="AC342" i="2" s="1"/>
  <c r="AD342" i="2"/>
  <c r="AE342" i="2"/>
  <c r="AF342" i="2" s="1"/>
  <c r="AA343" i="2"/>
  <c r="AB343" i="2" a="1"/>
  <c r="AB343" i="2"/>
  <c r="AC343" i="2" s="1"/>
  <c r="AD343" i="2"/>
  <c r="AE343" i="2"/>
  <c r="AA344" i="2"/>
  <c r="AB344" i="2" a="1"/>
  <c r="AB344" i="2" s="1"/>
  <c r="AE344" i="2"/>
  <c r="AA345" i="2"/>
  <c r="AB345" i="2" a="1"/>
  <c r="AB345" i="2" s="1"/>
  <c r="AE345" i="2"/>
  <c r="AA346" i="2"/>
  <c r="AB346" i="2" a="1"/>
  <c r="AB346" i="2"/>
  <c r="AC346" i="2" s="1"/>
  <c r="AD346" i="2"/>
  <c r="AE346" i="2"/>
  <c r="AF346" i="2" s="1"/>
  <c r="AA347" i="2"/>
  <c r="AB347" i="2" a="1"/>
  <c r="AB347" i="2"/>
  <c r="AC347" i="2"/>
  <c r="AD347" i="2"/>
  <c r="AE347" i="2"/>
  <c r="AA348" i="2"/>
  <c r="AB348" i="2" a="1"/>
  <c r="AB348" i="2" s="1"/>
  <c r="AE348" i="2"/>
  <c r="AA349" i="2"/>
  <c r="AB349" i="2" a="1"/>
  <c r="AB349" i="2"/>
  <c r="AC349" i="2" s="1"/>
  <c r="AD349" i="2"/>
  <c r="AE349" i="2"/>
  <c r="AF349" i="2" s="1"/>
  <c r="AA350" i="2"/>
  <c r="AB350" i="2" a="1"/>
  <c r="AB350" i="2"/>
  <c r="AD350" i="2"/>
  <c r="AE350" i="2"/>
  <c r="AF350" i="2"/>
  <c r="AA351" i="2"/>
  <c r="AD351" i="2" s="1"/>
  <c r="AB351" i="2" a="1"/>
  <c r="AB351" i="2" s="1"/>
  <c r="AC351" i="2" s="1"/>
  <c r="AE351" i="2"/>
  <c r="AF351" i="2"/>
  <c r="AA352" i="2"/>
  <c r="AB352" i="2" a="1"/>
  <c r="AB352" i="2" s="1"/>
  <c r="AE352" i="2"/>
  <c r="AA353" i="2"/>
  <c r="AB353" i="2" a="1"/>
  <c r="AB353" i="2" s="1"/>
  <c r="AC353" i="2" s="1"/>
  <c r="AD353" i="2"/>
  <c r="AE353" i="2"/>
  <c r="AF353" i="2"/>
  <c r="AA354" i="2"/>
  <c r="AB354" i="2" a="1"/>
  <c r="AB354" i="2"/>
  <c r="AC354" i="2" s="1"/>
  <c r="AD354" i="2"/>
  <c r="AE354" i="2"/>
  <c r="AA355" i="2"/>
  <c r="AB355" i="2" a="1"/>
  <c r="AB355" i="2"/>
  <c r="AE355" i="2"/>
  <c r="AA356" i="2"/>
  <c r="AB356" i="2" a="1"/>
  <c r="AB356" i="2"/>
  <c r="AC356" i="2" s="1"/>
  <c r="AD356" i="2"/>
  <c r="AE356" i="2"/>
  <c r="AF356" i="2"/>
  <c r="AA357" i="2"/>
  <c r="AB357" i="2" a="1"/>
  <c r="AB357" i="2" s="1"/>
  <c r="AC357" i="2" s="1"/>
  <c r="AD357" i="2"/>
  <c r="AF357" i="2" s="1"/>
  <c r="AE357" i="2"/>
  <c r="AA358" i="2"/>
  <c r="AD358" i="2" s="1"/>
  <c r="AB358" i="2" a="1"/>
  <c r="AB358" i="2"/>
  <c r="AE358" i="2"/>
  <c r="AF358" i="2"/>
  <c r="AA359" i="2"/>
  <c r="AB359" i="2" a="1"/>
  <c r="AB359" i="2" s="1"/>
  <c r="AE359" i="2"/>
  <c r="AA360" i="2"/>
  <c r="AB360" i="2" a="1"/>
  <c r="AB360" i="2" s="1"/>
  <c r="AC360" i="2" s="1"/>
  <c r="AD360" i="2"/>
  <c r="AE360" i="2"/>
  <c r="AF360" i="2"/>
  <c r="AA361" i="2"/>
  <c r="AB361" i="2" a="1"/>
  <c r="AB361" i="2"/>
  <c r="AC361" i="2"/>
  <c r="AD361" i="2"/>
  <c r="AF361" i="2" s="1"/>
  <c r="AE361" i="2"/>
  <c r="AA362" i="2"/>
  <c r="AB362" i="2" a="1"/>
  <c r="AB362" i="2" s="1"/>
  <c r="AC362" i="2" s="1"/>
  <c r="AD362" i="2"/>
  <c r="AE362" i="2"/>
  <c r="AF362" i="2"/>
  <c r="AA363" i="2"/>
  <c r="AB363" i="2" a="1"/>
  <c r="AB363" i="2" s="1"/>
  <c r="AC363" i="2" s="1"/>
  <c r="AD363" i="2"/>
  <c r="AF363" i="2" s="1"/>
  <c r="AE363" i="2"/>
  <c r="AA364" i="2"/>
  <c r="AB364" i="2" a="1"/>
  <c r="AB364" i="2" s="1"/>
  <c r="AC364" i="2" s="1"/>
  <c r="AD364" i="2"/>
  <c r="AF364" i="2" s="1"/>
  <c r="AE364" i="2"/>
  <c r="AA365" i="2"/>
  <c r="AB365" i="2" a="1"/>
  <c r="AB365" i="2" s="1"/>
  <c r="AD365" i="2"/>
  <c r="AE365" i="2"/>
  <c r="AF365" i="2" s="1"/>
  <c r="AA366" i="2"/>
  <c r="AB366" i="2" a="1"/>
  <c r="AB366" i="2" s="1"/>
  <c r="AE366" i="2"/>
  <c r="AA367" i="2"/>
  <c r="AB367" i="2" a="1"/>
  <c r="AB367" i="2" s="1"/>
  <c r="AC367" i="2" s="1"/>
  <c r="AD367" i="2"/>
  <c r="AE367" i="2"/>
  <c r="AF367" i="2" s="1"/>
  <c r="AA368" i="2"/>
  <c r="AB368" i="2" a="1"/>
  <c r="AB368" i="2" s="1"/>
  <c r="AC368" i="2"/>
  <c r="AD368" i="2"/>
  <c r="AE368" i="2"/>
  <c r="AA369" i="2"/>
  <c r="AB369" i="2" a="1"/>
  <c r="AB369" i="2" s="1"/>
  <c r="AC369" i="2" s="1"/>
  <c r="AD369" i="2"/>
  <c r="AF369" i="2" s="1"/>
  <c r="AE369" i="2"/>
  <c r="AA370" i="2"/>
  <c r="AB370" i="2" a="1"/>
  <c r="AB370" i="2"/>
  <c r="AC370" i="2"/>
  <c r="AD370" i="2"/>
  <c r="AE370" i="2"/>
  <c r="AF370" i="2" s="1"/>
  <c r="AA371" i="2"/>
  <c r="AD371" i="2" s="1"/>
  <c r="AF371" i="2" s="1"/>
  <c r="AB371" i="2" a="1"/>
  <c r="AB371" i="2"/>
  <c r="AE371" i="2"/>
  <c r="AA372" i="2"/>
  <c r="AB372" i="2" a="1"/>
  <c r="AB372" i="2" s="1"/>
  <c r="AC372" i="2"/>
  <c r="AD372" i="2"/>
  <c r="AF372" i="2" s="1"/>
  <c r="AE372" i="2"/>
  <c r="AA373" i="2"/>
  <c r="AB373" i="2" a="1"/>
  <c r="AB373" i="2" s="1"/>
  <c r="AE373" i="2"/>
  <c r="AA374" i="2"/>
  <c r="AB374" i="2" a="1"/>
  <c r="AB374" i="2"/>
  <c r="AC374" i="2"/>
  <c r="AD374" i="2"/>
  <c r="AE374" i="2"/>
  <c r="AF374" i="2"/>
  <c r="AA375" i="2"/>
  <c r="AB375" i="2" a="1"/>
  <c r="AB375" i="2"/>
  <c r="AE375" i="2"/>
  <c r="AA376" i="2"/>
  <c r="AB376" i="2" a="1"/>
  <c r="AB376" i="2"/>
  <c r="AC376" i="2"/>
  <c r="AD376" i="2"/>
  <c r="AF376" i="2" s="1"/>
  <c r="AE376" i="2"/>
  <c r="AA377" i="2"/>
  <c r="AB377" i="2" a="1"/>
  <c r="AB377" i="2"/>
  <c r="AC377" i="2"/>
  <c r="AD377" i="2"/>
  <c r="AE377" i="2"/>
  <c r="AF377" i="2" s="1"/>
  <c r="AA378" i="2"/>
  <c r="AC378" i="2" s="1"/>
  <c r="AB378" i="2" a="1"/>
  <c r="AB378" i="2"/>
  <c r="AE378" i="2"/>
  <c r="AA379" i="2"/>
  <c r="AB379" i="2" a="1"/>
  <c r="AB379" i="2"/>
  <c r="AE379" i="2"/>
  <c r="AA380" i="2"/>
  <c r="AB380" i="2" a="1"/>
  <c r="AB380" i="2" s="1"/>
  <c r="AE380" i="2"/>
  <c r="AA381" i="2"/>
  <c r="AB381" i="2" a="1"/>
  <c r="AB381" i="2"/>
  <c r="AC381" i="2" s="1"/>
  <c r="AD381" i="2"/>
  <c r="AE381" i="2"/>
  <c r="AF381" i="2" s="1"/>
  <c r="AA382" i="2"/>
  <c r="AD382" i="2" s="1"/>
  <c r="AB382" i="2" a="1"/>
  <c r="AB382" i="2"/>
  <c r="AC382" i="2" s="1"/>
  <c r="AE382" i="2"/>
  <c r="AF382" i="2"/>
  <c r="AA383" i="2"/>
  <c r="AB383" i="2" a="1"/>
  <c r="AB383" i="2"/>
  <c r="AE383" i="2"/>
  <c r="AA384" i="2"/>
  <c r="AB384" i="2" a="1"/>
  <c r="AB384" i="2"/>
  <c r="AC384" i="2" s="1"/>
  <c r="AD384" i="2"/>
  <c r="AE384" i="2"/>
  <c r="AF384" i="2"/>
  <c r="AA385" i="2"/>
  <c r="AB385" i="2" a="1"/>
  <c r="AB385" i="2"/>
  <c r="AE385" i="2"/>
  <c r="AA386" i="2"/>
  <c r="AB386" i="2" a="1"/>
  <c r="AB386" i="2" s="1"/>
  <c r="AC386" i="2" s="1"/>
  <c r="AD386" i="2"/>
  <c r="AF386" i="2" s="1"/>
  <c r="AE386" i="2"/>
  <c r="AA387" i="2"/>
  <c r="AB387" i="2" a="1"/>
  <c r="AB387" i="2" s="1"/>
  <c r="AE387" i="2"/>
  <c r="AA388" i="2"/>
  <c r="AB388" i="2" a="1"/>
  <c r="AB388" i="2"/>
  <c r="AC388" i="2" s="1"/>
  <c r="AD388" i="2"/>
  <c r="AE388" i="2"/>
  <c r="AF388" i="2" s="1"/>
  <c r="AA389" i="2"/>
  <c r="AB389" i="2" a="1"/>
  <c r="AB389" i="2" s="1"/>
  <c r="AE389" i="2"/>
  <c r="AA390" i="2"/>
  <c r="AB390" i="2" a="1"/>
  <c r="AB390" i="2" s="1"/>
  <c r="AD390" i="2"/>
  <c r="AF390" i="2" s="1"/>
  <c r="AE390" i="2"/>
  <c r="AA391" i="2"/>
  <c r="AB391" i="2" a="1"/>
  <c r="AB391" i="2"/>
  <c r="AC391" i="2"/>
  <c r="AD391" i="2"/>
  <c r="AE391" i="2"/>
  <c r="AF391" i="2" s="1"/>
  <c r="AA392" i="2"/>
  <c r="AB392" i="2" a="1"/>
  <c r="AB392" i="2"/>
  <c r="AC392" i="2" s="1"/>
  <c r="AD392" i="2"/>
  <c r="AE392" i="2"/>
  <c r="AA393" i="2"/>
  <c r="AB393" i="2" a="1"/>
  <c r="AB393" i="2" s="1"/>
  <c r="AE393" i="2"/>
  <c r="AA394" i="2"/>
  <c r="AB394" i="2" a="1"/>
  <c r="AB394" i="2" s="1"/>
  <c r="AE394" i="2"/>
  <c r="AA395" i="2"/>
  <c r="AB395" i="2" a="1"/>
  <c r="AB395" i="2"/>
  <c r="AC395" i="2"/>
  <c r="AD395" i="2"/>
  <c r="AF395" i="2" s="1"/>
  <c r="AE395" i="2"/>
  <c r="AA396" i="2"/>
  <c r="AB396" i="2" a="1"/>
  <c r="AB396" i="2" s="1"/>
  <c r="AE396" i="2"/>
  <c r="AA397" i="2"/>
  <c r="AB397" i="2" a="1"/>
  <c r="AB397" i="2"/>
  <c r="AE397" i="2"/>
  <c r="AA398" i="2"/>
  <c r="AB398" i="2" a="1"/>
  <c r="AB398" i="2" s="1"/>
  <c r="AC398" i="2"/>
  <c r="AD398" i="2"/>
  <c r="AF398" i="2" s="1"/>
  <c r="AE398" i="2"/>
  <c r="AA399" i="2"/>
  <c r="AB399" i="2" a="1"/>
  <c r="AB399" i="2"/>
  <c r="AC399" i="2" s="1"/>
  <c r="AD399" i="2"/>
  <c r="AE399" i="2"/>
  <c r="AF399" i="2"/>
  <c r="AA400" i="2"/>
  <c r="AD400" i="2" s="1"/>
  <c r="AF400" i="2" s="1"/>
  <c r="AB400" i="2" a="1"/>
  <c r="AB400" i="2" s="1"/>
  <c r="AC400" i="2"/>
  <c r="AE400" i="2"/>
  <c r="AA401" i="2"/>
  <c r="AB401" i="2" a="1"/>
  <c r="AB401" i="2" s="1"/>
  <c r="AE401" i="2"/>
  <c r="AA402" i="2"/>
  <c r="AD402" i="2" s="1"/>
  <c r="AF402" i="2" s="1"/>
  <c r="AB402" i="2" a="1"/>
  <c r="AB402" i="2"/>
  <c r="AC402" i="2" s="1"/>
  <c r="AE402" i="2"/>
  <c r="AA403" i="2"/>
  <c r="AB403" i="2" a="1"/>
  <c r="AB403" i="2"/>
  <c r="AC403" i="2"/>
  <c r="AD403" i="2"/>
  <c r="AE403" i="2"/>
  <c r="AF403" i="2"/>
  <c r="AA404" i="2"/>
  <c r="AC404" i="2" s="1"/>
  <c r="AB404" i="2" a="1"/>
  <c r="AB404" i="2" s="1"/>
  <c r="AE404" i="2"/>
  <c r="AA405" i="2"/>
  <c r="AB405" i="2" a="1"/>
  <c r="AB405" i="2"/>
  <c r="AC405" i="2"/>
  <c r="AD405" i="2"/>
  <c r="AE405" i="2"/>
  <c r="AF405" i="2"/>
  <c r="AA406" i="2"/>
  <c r="AB406" i="2" a="1"/>
  <c r="AB406" i="2"/>
  <c r="AE406" i="2"/>
  <c r="AA407" i="2"/>
  <c r="AB407" i="2" a="1"/>
  <c r="AB407" i="2" s="1"/>
  <c r="AC407" i="2" s="1"/>
  <c r="AD407" i="2"/>
  <c r="AE407" i="2"/>
  <c r="AF407" i="2"/>
  <c r="AA408" i="2"/>
  <c r="AB408" i="2" a="1"/>
  <c r="AB408" i="2" s="1"/>
  <c r="AE408" i="2"/>
  <c r="AA409" i="2"/>
  <c r="AB409" i="2" a="1"/>
  <c r="AB409" i="2" s="1"/>
  <c r="AE409" i="2"/>
  <c r="AA410" i="2"/>
  <c r="AB410" i="2" a="1"/>
  <c r="AB410" i="2"/>
  <c r="AC410" i="2"/>
  <c r="AD410" i="2"/>
  <c r="AE410" i="2"/>
  <c r="AF410" i="2"/>
  <c r="AA411" i="2"/>
  <c r="AB411" i="2" a="1"/>
  <c r="AB411" i="2"/>
  <c r="AC411" i="2"/>
  <c r="AD411" i="2"/>
  <c r="AF411" i="2" s="1"/>
  <c r="AE411" i="2"/>
  <c r="AA412" i="2"/>
  <c r="AB412" i="2" a="1"/>
  <c r="AB412" i="2"/>
  <c r="AC412" i="2"/>
  <c r="AD412" i="2"/>
  <c r="AF412" i="2" s="1"/>
  <c r="AE412" i="2"/>
  <c r="AA413" i="2"/>
  <c r="AB413" i="2" a="1"/>
  <c r="AB413" i="2" s="1"/>
  <c r="AE413" i="2"/>
  <c r="AA414" i="2"/>
  <c r="AB414" i="2" a="1"/>
  <c r="AB414" i="2" s="1"/>
  <c r="AC414" i="2"/>
  <c r="AD414" i="2"/>
  <c r="AE414" i="2"/>
  <c r="AA415" i="2"/>
  <c r="AB415" i="2" a="1"/>
  <c r="AB415" i="2" s="1"/>
  <c r="AE415" i="2"/>
  <c r="AA416" i="2"/>
  <c r="AB416" i="2" a="1"/>
  <c r="AB416" i="2"/>
  <c r="AC416" i="2"/>
  <c r="AD416" i="2"/>
  <c r="AF416" i="2" s="1"/>
  <c r="AE416" i="2"/>
  <c r="AA417" i="2"/>
  <c r="AB417" i="2" a="1"/>
  <c r="AB417" i="2"/>
  <c r="AD417" i="2"/>
  <c r="AF417" i="2" s="1"/>
  <c r="AE417" i="2"/>
  <c r="AA418" i="2"/>
  <c r="AB418" i="2" a="1"/>
  <c r="AB418" i="2" s="1"/>
  <c r="AC418" i="2"/>
  <c r="AD418" i="2"/>
  <c r="AE418" i="2"/>
  <c r="AA419" i="2"/>
  <c r="AB419" i="2" a="1"/>
  <c r="AB419" i="2" s="1"/>
  <c r="AC419" i="2"/>
  <c r="AD419" i="2"/>
  <c r="AF419" i="2" s="1"/>
  <c r="AE419" i="2"/>
  <c r="AA420" i="2"/>
  <c r="AC420" i="2" s="1"/>
  <c r="AB420" i="2" a="1"/>
  <c r="AB420" i="2" s="1"/>
  <c r="AE420" i="2"/>
  <c r="AA421" i="2"/>
  <c r="AB421" i="2" a="1"/>
  <c r="AB421" i="2" s="1"/>
  <c r="AE421" i="2"/>
  <c r="AA422" i="2"/>
  <c r="AB422" i="2" a="1"/>
  <c r="AB422" i="2"/>
  <c r="AE422" i="2"/>
  <c r="AA423" i="2"/>
  <c r="AB423" i="2" a="1"/>
  <c r="AB423" i="2"/>
  <c r="AC423" i="2"/>
  <c r="AD423" i="2"/>
  <c r="AF423" i="2" s="1"/>
  <c r="AE423" i="2"/>
  <c r="AA424" i="2"/>
  <c r="AB424" i="2" a="1"/>
  <c r="AB424" i="2"/>
  <c r="AC424" i="2" s="1"/>
  <c r="AD424" i="2"/>
  <c r="AE424" i="2"/>
  <c r="AF424" i="2" s="1"/>
  <c r="AA425" i="2"/>
  <c r="AB425" i="2" a="1"/>
  <c r="AB425" i="2"/>
  <c r="AE425" i="2"/>
  <c r="AA426" i="2"/>
  <c r="AB426" i="2" a="1"/>
  <c r="AB426" i="2" s="1"/>
  <c r="AC426" i="2"/>
  <c r="AD426" i="2"/>
  <c r="AF426" i="2" s="1"/>
  <c r="AE426" i="2"/>
  <c r="AA427" i="2"/>
  <c r="AB427" i="2" a="1"/>
  <c r="AB427" i="2"/>
  <c r="AC427" i="2"/>
  <c r="AD427" i="2"/>
  <c r="AE427" i="2"/>
  <c r="AA428" i="2"/>
  <c r="AB428" i="2" a="1"/>
  <c r="AB428" i="2"/>
  <c r="AC428" i="2" s="1"/>
  <c r="AD428" i="2"/>
  <c r="AE428" i="2"/>
  <c r="AA429" i="2"/>
  <c r="AB429" i="2" a="1"/>
  <c r="AB429" i="2" s="1"/>
  <c r="AE429" i="2"/>
  <c r="AA430" i="2"/>
  <c r="AD430" i="2" s="1"/>
  <c r="AB430" i="2" a="1"/>
  <c r="AB430" i="2"/>
  <c r="AC430" i="2"/>
  <c r="AE430" i="2"/>
  <c r="AF430" i="2" s="1"/>
  <c r="AA431" i="2"/>
  <c r="AB431" i="2" a="1"/>
  <c r="AB431" i="2" s="1"/>
  <c r="AC431" i="2"/>
  <c r="AD431" i="2"/>
  <c r="AE431" i="2"/>
  <c r="AF431" i="2"/>
  <c r="AA432" i="2"/>
  <c r="AB432" i="2" a="1"/>
  <c r="AB432" i="2"/>
  <c r="AE432" i="2"/>
  <c r="AA433" i="2"/>
  <c r="AB433" i="2" a="1"/>
  <c r="AB433" i="2" s="1"/>
  <c r="AC433" i="2" s="1"/>
  <c r="AD433" i="2"/>
  <c r="AE433" i="2"/>
  <c r="AF433" i="2"/>
  <c r="AA434" i="2"/>
  <c r="AB434" i="2" a="1"/>
  <c r="AB434" i="2" s="1"/>
  <c r="AC434" i="2" s="1"/>
  <c r="AD434" i="2"/>
  <c r="AF434" i="2" s="1"/>
  <c r="AE434" i="2"/>
  <c r="AA435" i="2"/>
  <c r="AB435" i="2" a="1"/>
  <c r="AB435" i="2"/>
  <c r="AC435" i="2"/>
  <c r="AD435" i="2"/>
  <c r="AE435" i="2"/>
  <c r="AF435" i="2" s="1"/>
  <c r="AA436" i="2"/>
  <c r="AB436" i="2" a="1"/>
  <c r="AB436" i="2" s="1"/>
  <c r="AE436" i="2"/>
  <c r="AA437" i="2"/>
  <c r="AD437" i="2" s="1"/>
  <c r="AF437" i="2" s="1"/>
  <c r="AB437" i="2" a="1"/>
  <c r="AB437" i="2"/>
  <c r="AE437" i="2"/>
  <c r="AA438" i="2"/>
  <c r="AB438" i="2" a="1"/>
  <c r="AB438" i="2"/>
  <c r="AC438" i="2" s="1"/>
  <c r="AD438" i="2"/>
  <c r="AF438" i="2" s="1"/>
  <c r="AE438" i="2"/>
  <c r="AA439" i="2"/>
  <c r="AB439" i="2" a="1"/>
  <c r="AB439" i="2"/>
  <c r="AC439" i="2" s="1"/>
  <c r="AD439" i="2"/>
  <c r="AE439" i="2"/>
  <c r="AA440" i="2"/>
  <c r="AB440" i="2" a="1"/>
  <c r="AB440" i="2" s="1"/>
  <c r="AC440" i="2"/>
  <c r="AD440" i="2"/>
  <c r="AE440" i="2"/>
  <c r="AA441" i="2"/>
  <c r="AB441" i="2" a="1"/>
  <c r="AB441" i="2" s="1"/>
  <c r="AD441" i="2"/>
  <c r="AE441" i="2"/>
  <c r="AF441" i="2"/>
  <c r="AA442" i="2"/>
  <c r="AB442" i="2" a="1"/>
  <c r="AB442" i="2"/>
  <c r="AC442" i="2"/>
  <c r="AD442" i="2"/>
  <c r="AF442" i="2" s="1"/>
  <c r="AE442" i="2"/>
  <c r="AA443" i="2"/>
  <c r="AB443" i="2" a="1"/>
  <c r="AB443" i="2"/>
  <c r="AE443" i="2"/>
  <c r="AA444" i="2"/>
  <c r="AB444" i="2" a="1"/>
  <c r="AB444" i="2" s="1"/>
  <c r="AC444" i="2"/>
  <c r="AD444" i="2"/>
  <c r="AE444" i="2"/>
  <c r="AF444" i="2"/>
  <c r="AA445" i="2"/>
  <c r="AB445" i="2" a="1"/>
  <c r="AB445" i="2" s="1"/>
  <c r="AD445" i="2"/>
  <c r="AF445" i="2" s="1"/>
  <c r="AE445" i="2"/>
  <c r="AA446" i="2"/>
  <c r="AC446" i="2" s="1"/>
  <c r="AB446" i="2" a="1"/>
  <c r="AB446" i="2"/>
  <c r="AE446" i="2"/>
  <c r="AA447" i="2"/>
  <c r="AC447" i="2" s="1"/>
  <c r="AB447" i="2" a="1"/>
  <c r="AB447" i="2"/>
  <c r="AD447" i="2"/>
  <c r="AF447" i="2" s="1"/>
  <c r="AE447" i="2"/>
  <c r="AA448" i="2"/>
  <c r="AD448" i="2" s="1"/>
  <c r="AB448" i="2" a="1"/>
  <c r="AB448" i="2" s="1"/>
  <c r="AC448" i="2" s="1"/>
  <c r="AE448" i="2"/>
  <c r="AF448" i="2"/>
  <c r="AA449" i="2"/>
  <c r="AB449" i="2" a="1"/>
  <c r="AB449" i="2"/>
  <c r="AC449" i="2" s="1"/>
  <c r="AD449" i="2"/>
  <c r="AE449" i="2"/>
  <c r="AA450" i="2"/>
  <c r="AB450" i="2" a="1"/>
  <c r="AB450" i="2"/>
  <c r="AE450" i="2"/>
  <c r="AA451" i="2"/>
  <c r="AC451" i="2" s="1"/>
  <c r="AB451" i="2" a="1"/>
  <c r="AB451" i="2"/>
  <c r="AD451" i="2"/>
  <c r="AF451" i="2" s="1"/>
  <c r="AE451" i="2"/>
  <c r="AA452" i="2"/>
  <c r="AB452" i="2" a="1"/>
  <c r="AB452" i="2"/>
  <c r="AD452" i="2"/>
  <c r="AE452" i="2"/>
  <c r="AA453" i="2"/>
  <c r="AB453" i="2" a="1"/>
  <c r="AB453" i="2"/>
  <c r="AD453" i="2"/>
  <c r="AF453" i="2" s="1"/>
  <c r="AE453" i="2"/>
  <c r="AA454" i="2"/>
  <c r="AD454" i="2" s="1"/>
  <c r="AB454" i="2" a="1"/>
  <c r="AB454" i="2" s="1"/>
  <c r="AC454" i="2" s="1"/>
  <c r="AE454" i="2"/>
  <c r="AF454" i="2" s="1"/>
  <c r="AA455" i="2"/>
  <c r="AB455" i="2" a="1"/>
  <c r="AB455" i="2" s="1"/>
  <c r="AE455" i="2"/>
  <c r="AA456" i="2"/>
  <c r="AB456" i="2" a="1"/>
  <c r="AB456" i="2" s="1"/>
  <c r="AE456" i="2"/>
  <c r="AA457" i="2"/>
  <c r="AB457" i="2" a="1"/>
  <c r="AB457" i="2"/>
  <c r="AE457" i="2"/>
  <c r="AA458" i="2"/>
  <c r="AB458" i="2" a="1"/>
  <c r="AB458" i="2" s="1"/>
  <c r="AC458" i="2" s="1"/>
  <c r="AD458" i="2"/>
  <c r="AE458" i="2"/>
  <c r="AF458" i="2" s="1"/>
  <c r="AA459" i="2"/>
  <c r="AB459" i="2" a="1"/>
  <c r="AB459" i="2" s="1"/>
  <c r="AE459" i="2"/>
  <c r="AA460" i="2"/>
  <c r="AB460" i="2" a="1"/>
  <c r="AB460" i="2"/>
  <c r="AE460" i="2"/>
  <c r="AA461" i="2"/>
  <c r="AB461" i="2" a="1"/>
  <c r="AB461" i="2" s="1"/>
  <c r="AD461" i="2"/>
  <c r="AE461" i="2"/>
  <c r="AF461" i="2"/>
  <c r="AA462" i="2"/>
  <c r="AB462" i="2" a="1"/>
  <c r="AB462" i="2"/>
  <c r="AC462" i="2" s="1"/>
  <c r="AD462" i="2"/>
  <c r="AF462" i="2" s="1"/>
  <c r="AE462" i="2"/>
  <c r="AA463" i="2"/>
  <c r="AB463" i="2" a="1"/>
  <c r="AB463" i="2" s="1"/>
  <c r="AE463" i="2"/>
  <c r="AA464" i="2"/>
  <c r="AB464" i="2" a="1"/>
  <c r="AB464" i="2"/>
  <c r="AE464" i="2"/>
  <c r="AA465" i="2"/>
  <c r="AB465" i="2" a="1"/>
  <c r="AB465" i="2" s="1"/>
  <c r="AC465" i="2" s="1"/>
  <c r="AD465" i="2"/>
  <c r="AF465" i="2" s="1"/>
  <c r="AE465" i="2"/>
  <c r="AA466" i="2"/>
  <c r="AB466" i="2" a="1"/>
  <c r="AB466" i="2" s="1"/>
  <c r="AC466" i="2" s="1"/>
  <c r="AD466" i="2"/>
  <c r="AE466" i="2"/>
  <c r="AF466" i="2"/>
  <c r="AA467" i="2"/>
  <c r="AC467" i="2" s="1"/>
  <c r="AB467" i="2" a="1"/>
  <c r="AB467" i="2"/>
  <c r="AD467" i="2"/>
  <c r="AF467" i="2" s="1"/>
  <c r="AE467" i="2"/>
  <c r="AA468" i="2"/>
  <c r="AD468" i="2" s="1"/>
  <c r="AB468" i="2" a="1"/>
  <c r="AB468" i="2" s="1"/>
  <c r="AC468" i="2"/>
  <c r="AE468" i="2"/>
  <c r="AF468" i="2"/>
  <c r="AA469" i="2"/>
  <c r="AB469" i="2" a="1"/>
  <c r="AB469" i="2" s="1"/>
  <c r="AE469" i="2"/>
  <c r="AA470" i="2"/>
  <c r="AB470" i="2" a="1"/>
  <c r="AB470" i="2" s="1"/>
  <c r="AC470" i="2" s="1"/>
  <c r="AD470" i="2"/>
  <c r="AE470" i="2"/>
  <c r="AF470" i="2" s="1"/>
  <c r="AA471" i="2"/>
  <c r="AD471" i="2" s="1"/>
  <c r="AB471" i="2" a="1"/>
  <c r="AB471" i="2" s="1"/>
  <c r="AC471" i="2"/>
  <c r="AE471" i="2"/>
  <c r="AF471" i="2"/>
  <c r="AA472" i="2"/>
  <c r="AB472" i="2" a="1"/>
  <c r="AB472" i="2"/>
  <c r="AC472" i="2"/>
  <c r="AD472" i="2"/>
  <c r="AF472" i="2" s="1"/>
  <c r="AE472" i="2"/>
  <c r="AA473" i="2"/>
  <c r="AB473" i="2" a="1"/>
  <c r="AB473" i="2" s="1"/>
  <c r="AE473" i="2"/>
  <c r="AA474" i="2"/>
  <c r="AD474" i="2" s="1"/>
  <c r="AF474" i="2" s="1"/>
  <c r="AB474" i="2" a="1"/>
  <c r="AB474" i="2" s="1"/>
  <c r="AC474" i="2" s="1"/>
  <c r="AE474" i="2"/>
  <c r="AA475" i="2"/>
  <c r="AB475" i="2" a="1"/>
  <c r="AB475" i="2"/>
  <c r="AD475" i="2"/>
  <c r="AE475" i="2"/>
  <c r="AF475" i="2"/>
  <c r="AA476" i="2"/>
  <c r="AC476" i="2" s="1"/>
  <c r="AB476" i="2" a="1"/>
  <c r="AB476" i="2"/>
  <c r="AE476" i="2"/>
  <c r="AA477" i="2"/>
  <c r="AB477" i="2" a="1"/>
  <c r="AB477" i="2" s="1"/>
  <c r="AE477" i="2"/>
  <c r="AA478" i="2"/>
  <c r="AB478" i="2" a="1"/>
  <c r="AB478" i="2"/>
  <c r="AE478" i="2"/>
  <c r="AA479" i="2"/>
  <c r="AB479" i="2" a="1"/>
  <c r="AB479" i="2" s="1"/>
  <c r="AC479" i="2" s="1"/>
  <c r="AD479" i="2"/>
  <c r="AF479" i="2" s="1"/>
  <c r="AE479" i="2"/>
  <c r="AA480" i="2"/>
  <c r="AB480" i="2" a="1"/>
  <c r="AB480" i="2"/>
  <c r="AC480" i="2"/>
  <c r="AD480" i="2"/>
  <c r="AF480" i="2" s="1"/>
  <c r="AE480" i="2"/>
  <c r="AA481" i="2"/>
  <c r="AC481" i="2" s="1"/>
  <c r="AB481" i="2" a="1"/>
  <c r="AB481" i="2" s="1"/>
  <c r="AE481" i="2"/>
  <c r="AA482" i="2"/>
  <c r="AB482" i="2" a="1"/>
  <c r="AB482" i="2"/>
  <c r="AC482" i="2" s="1"/>
  <c r="AD482" i="2"/>
  <c r="AE482" i="2"/>
  <c r="AF482" i="2" s="1"/>
  <c r="AA483" i="2"/>
  <c r="AB483" i="2" a="1"/>
  <c r="AB483" i="2" s="1"/>
  <c r="AC483" i="2" s="1"/>
  <c r="AD483" i="2"/>
  <c r="AF483" i="2" s="1"/>
  <c r="AE483" i="2"/>
  <c r="AA484" i="2"/>
  <c r="AD484" i="2" s="1"/>
  <c r="AF484" i="2" s="1"/>
  <c r="AB484" i="2" a="1"/>
  <c r="AB484" i="2"/>
  <c r="AC484" i="2"/>
  <c r="AE484" i="2"/>
  <c r="AA485" i="2"/>
  <c r="AB485" i="2" a="1"/>
  <c r="AB485" i="2" s="1"/>
  <c r="AE485" i="2"/>
  <c r="AA486" i="2"/>
  <c r="AB486" i="2" a="1"/>
  <c r="AB486" i="2" s="1"/>
  <c r="AC486" i="2"/>
  <c r="AD486" i="2"/>
  <c r="AE486" i="2"/>
  <c r="AF486" i="2"/>
  <c r="AA487" i="2"/>
  <c r="AB487" i="2" a="1"/>
  <c r="AB487" i="2" s="1"/>
  <c r="AE487" i="2"/>
  <c r="AA488" i="2"/>
  <c r="AD488" i="2" s="1"/>
  <c r="AF488" i="2" s="1"/>
  <c r="AB488" i="2" a="1"/>
  <c r="AB488" i="2"/>
  <c r="AE488" i="2"/>
  <c r="AA489" i="2"/>
  <c r="AD489" i="2" s="1"/>
  <c r="AB489" i="2" a="1"/>
  <c r="AB489" i="2" s="1"/>
  <c r="AC489" i="2"/>
  <c r="AE489" i="2"/>
  <c r="AA490" i="2"/>
  <c r="AD490" i="2" s="1"/>
  <c r="AB490" i="2" a="1"/>
  <c r="AB490" i="2"/>
  <c r="AC490" i="2" s="1"/>
  <c r="AE490" i="2"/>
  <c r="AF490" i="2"/>
  <c r="AA491" i="2"/>
  <c r="AB491" i="2" a="1"/>
  <c r="AB491" i="2"/>
  <c r="AC491" i="2"/>
  <c r="AD491" i="2"/>
  <c r="AF491" i="2" s="1"/>
  <c r="AE491" i="2"/>
  <c r="AA492" i="2"/>
  <c r="AD492" i="2" s="1"/>
  <c r="AF492" i="2" s="1"/>
  <c r="AB492" i="2" a="1"/>
  <c r="AB492" i="2" s="1"/>
  <c r="AC492" i="2"/>
  <c r="AE492" i="2"/>
  <c r="AA493" i="2"/>
  <c r="AC493" i="2" s="1"/>
  <c r="AB493" i="2" a="1"/>
  <c r="AB493" i="2"/>
  <c r="AE493" i="2"/>
  <c r="AA494" i="2"/>
  <c r="AB494" i="2" a="1"/>
  <c r="AB494" i="2" s="1"/>
  <c r="AC494" i="2"/>
  <c r="AD494" i="2"/>
  <c r="AF494" i="2" s="1"/>
  <c r="AE494" i="2"/>
  <c r="AA495" i="2"/>
  <c r="AC495" i="2" s="1"/>
  <c r="AB495" i="2" a="1"/>
  <c r="AB495" i="2"/>
  <c r="AE495" i="2"/>
  <c r="AA496" i="2"/>
  <c r="AB496" i="2" a="1"/>
  <c r="AB496" i="2" s="1"/>
  <c r="AE496" i="2"/>
  <c r="AA497" i="2"/>
  <c r="AD497" i="2" s="1"/>
  <c r="AF497" i="2" s="1"/>
  <c r="AB497" i="2" a="1"/>
  <c r="AB497" i="2" s="1"/>
  <c r="AE497" i="2"/>
  <c r="AA498" i="2"/>
  <c r="AB498" i="2" a="1"/>
  <c r="AB498" i="2"/>
  <c r="AC498" i="2"/>
  <c r="AD498" i="2"/>
  <c r="AE498" i="2"/>
  <c r="AF498" i="2"/>
  <c r="AA499" i="2"/>
  <c r="AD499" i="2" s="1"/>
  <c r="AF499" i="2" s="1"/>
  <c r="AB499" i="2" a="1"/>
  <c r="AB499" i="2"/>
  <c r="AC499" i="2"/>
  <c r="AE499" i="2"/>
  <c r="AA500" i="2"/>
  <c r="AB500" i="2" a="1"/>
  <c r="AB500" i="2" s="1"/>
  <c r="AC500" i="2" s="1"/>
  <c r="AD500" i="2"/>
  <c r="AF500" i="2" s="1"/>
  <c r="AE500" i="2"/>
  <c r="AA501" i="2"/>
  <c r="AB501" i="2" a="1"/>
  <c r="AB501" i="2"/>
  <c r="AE501" i="2"/>
  <c r="AA502" i="2"/>
  <c r="AD502" i="2" s="1"/>
  <c r="AB502" i="2" a="1"/>
  <c r="AB502" i="2"/>
  <c r="AC502" i="2" s="1"/>
  <c r="AE502" i="2"/>
  <c r="AF502" i="2" s="1"/>
  <c r="AA503" i="2"/>
  <c r="AD503" i="2" s="1"/>
  <c r="AB503" i="2" a="1"/>
  <c r="AB503" i="2" s="1"/>
  <c r="AC503" i="2"/>
  <c r="AE503" i="2"/>
  <c r="AF503" i="2" s="1"/>
  <c r="AA504" i="2"/>
  <c r="AB504" i="2" a="1"/>
  <c r="AB504" i="2"/>
  <c r="AC504" i="2"/>
  <c r="AD504" i="2"/>
  <c r="AF504" i="2" s="1"/>
  <c r="AE504" i="2"/>
  <c r="AA505" i="2"/>
  <c r="AB505" i="2" a="1"/>
  <c r="AB505" i="2" s="1"/>
  <c r="AD505" i="2"/>
  <c r="AE505" i="2"/>
  <c r="AF505" i="2" s="1"/>
  <c r="AA506" i="2"/>
  <c r="AB506" i="2" a="1"/>
  <c r="AB506" i="2"/>
  <c r="AC506" i="2"/>
  <c r="AD506" i="2"/>
  <c r="AF506" i="2" s="1"/>
  <c r="AE506" i="2"/>
  <c r="AA507" i="2"/>
  <c r="AB507" i="2" a="1"/>
  <c r="AB507" i="2" s="1"/>
  <c r="AC507" i="2"/>
  <c r="AD507" i="2"/>
  <c r="AE507" i="2"/>
  <c r="AA508" i="2"/>
  <c r="AB508" i="2" a="1"/>
  <c r="AB508" i="2" s="1"/>
  <c r="AE508" i="2"/>
  <c r="AA509" i="2"/>
  <c r="AB509" i="2" a="1"/>
  <c r="AB509" i="2" s="1"/>
  <c r="AE509" i="2"/>
  <c r="AA510" i="2"/>
  <c r="AD510" i="2" s="1"/>
  <c r="AB510" i="2" a="1"/>
  <c r="AB510" i="2" s="1"/>
  <c r="AC510" i="2" s="1"/>
  <c r="AE510" i="2"/>
  <c r="AF510" i="2"/>
  <c r="AA511" i="2"/>
  <c r="AB511" i="2" a="1"/>
  <c r="AB511" i="2" s="1"/>
  <c r="AC511" i="2"/>
  <c r="AD511" i="2"/>
  <c r="AE511" i="2"/>
  <c r="AF511" i="2"/>
  <c r="AA512" i="2"/>
  <c r="AC512" i="2" s="1"/>
  <c r="AB512" i="2" a="1"/>
  <c r="AB512" i="2" s="1"/>
  <c r="AD512" i="2"/>
  <c r="AF512" i="2" s="1"/>
  <c r="AE512" i="2"/>
  <c r="AA513" i="2"/>
  <c r="AB513" i="2" a="1"/>
  <c r="AB513" i="2" s="1"/>
  <c r="AE513" i="2"/>
  <c r="AA514" i="2"/>
  <c r="AB514" i="2" a="1"/>
  <c r="AB514" i="2"/>
  <c r="AC514" i="2"/>
  <c r="AD514" i="2"/>
  <c r="AE514" i="2"/>
  <c r="AF514" i="2" s="1"/>
  <c r="AA515" i="2"/>
  <c r="AC515" i="2" s="1"/>
  <c r="AB515" i="2" a="1"/>
  <c r="AB515" i="2" s="1"/>
  <c r="AD515" i="2"/>
  <c r="AE515" i="2"/>
  <c r="AF515" i="2"/>
  <c r="AA516" i="2"/>
  <c r="AB516" i="2" a="1"/>
  <c r="AB516" i="2"/>
  <c r="AE516" i="2"/>
  <c r="AA517" i="2"/>
  <c r="AB517" i="2" a="1"/>
  <c r="AB517" i="2"/>
  <c r="AD517" i="2"/>
  <c r="AF517" i="2" s="1"/>
  <c r="AE517" i="2"/>
  <c r="AA518" i="2"/>
  <c r="AB518" i="2" a="1"/>
  <c r="AB518" i="2" s="1"/>
  <c r="AC518" i="2" s="1"/>
  <c r="AD518" i="2"/>
  <c r="AE518" i="2"/>
  <c r="AF518" i="2"/>
  <c r="AA519" i="2"/>
  <c r="AB519" i="2" a="1"/>
  <c r="AB519" i="2" s="1"/>
  <c r="AC519" i="2"/>
  <c r="AD519" i="2"/>
  <c r="AE519" i="2"/>
  <c r="AF519" i="2"/>
  <c r="AA520" i="2"/>
  <c r="AB520" i="2" a="1"/>
  <c r="AB520" i="2" s="1"/>
  <c r="AE520" i="2"/>
  <c r="AA521" i="2"/>
  <c r="AB521" i="2" a="1"/>
  <c r="AB521" i="2"/>
  <c r="AC521" i="2" s="1"/>
  <c r="AD521" i="2"/>
  <c r="AF521" i="2" s="1"/>
  <c r="AE521" i="2"/>
  <c r="AA522" i="2"/>
  <c r="AB522" i="2" a="1"/>
  <c r="AB522" i="2" s="1"/>
  <c r="AC522" i="2"/>
  <c r="AD522" i="2"/>
  <c r="AF522" i="2" s="1"/>
  <c r="AE522" i="2"/>
  <c r="AA523" i="2"/>
  <c r="AB523" i="2" a="1"/>
  <c r="AB523" i="2" s="1"/>
  <c r="AC523" i="2" s="1"/>
  <c r="AD523" i="2"/>
  <c r="AF523" i="2" s="1"/>
  <c r="AE523" i="2"/>
  <c r="AA524" i="2"/>
  <c r="AB524" i="2" a="1"/>
  <c r="AB524" i="2" s="1"/>
  <c r="AC524" i="2" s="1"/>
  <c r="AD524" i="2"/>
  <c r="AE524" i="2"/>
  <c r="AF524" i="2"/>
  <c r="AA525" i="2"/>
  <c r="AB525" i="2" a="1"/>
  <c r="AB525" i="2"/>
  <c r="AE525" i="2"/>
  <c r="AA526" i="2"/>
  <c r="AD526" i="2" s="1"/>
  <c r="AB526" i="2" a="1"/>
  <c r="AB526" i="2"/>
  <c r="AC526" i="2" s="1"/>
  <c r="AE526" i="2"/>
  <c r="AF526" i="2"/>
  <c r="AA527" i="2"/>
  <c r="AB527" i="2" a="1"/>
  <c r="AB527" i="2" s="1"/>
  <c r="AD527" i="2"/>
  <c r="AF527" i="2" s="1"/>
  <c r="AE527" i="2"/>
  <c r="AA528" i="2"/>
  <c r="AC528" i="2" s="1"/>
  <c r="AB528" i="2" a="1"/>
  <c r="AB528" i="2"/>
  <c r="AD528" i="2"/>
  <c r="AE528" i="2"/>
  <c r="AF528" i="2" s="1"/>
  <c r="AA529" i="2"/>
  <c r="AB529" i="2" a="1"/>
  <c r="AB529" i="2" s="1"/>
  <c r="AE529" i="2"/>
  <c r="AA530" i="2"/>
  <c r="AD530" i="2" s="1"/>
  <c r="AB530" i="2" a="1"/>
  <c r="AB530" i="2"/>
  <c r="AC530" i="2" s="1"/>
  <c r="AE530" i="2"/>
  <c r="AA531" i="2"/>
  <c r="AB531" i="2" a="1"/>
  <c r="AB531" i="2"/>
  <c r="AC531" i="2" s="1"/>
  <c r="AD531" i="2"/>
  <c r="AE531" i="2"/>
  <c r="AA532" i="2"/>
  <c r="AB532" i="2" a="1"/>
  <c r="AB532" i="2"/>
  <c r="AC532" i="2" s="1"/>
  <c r="AD532" i="2"/>
  <c r="AF532" i="2" s="1"/>
  <c r="AE532" i="2"/>
  <c r="AA533" i="2"/>
  <c r="AB533" i="2" a="1"/>
  <c r="AB533" i="2" s="1"/>
  <c r="AE533" i="2"/>
  <c r="AA534" i="2"/>
  <c r="AD534" i="2" s="1"/>
  <c r="AF534" i="2" s="1"/>
  <c r="AB534" i="2" a="1"/>
  <c r="AB534" i="2" s="1"/>
  <c r="AC534" i="2"/>
  <c r="AE534" i="2"/>
  <c r="AA535" i="2"/>
  <c r="AB535" i="2" a="1"/>
  <c r="AB535" i="2"/>
  <c r="AE535" i="2"/>
  <c r="AA536" i="2"/>
  <c r="AB536" i="2" a="1"/>
  <c r="AB536" i="2" s="1"/>
  <c r="AE536" i="2"/>
  <c r="AA537" i="2"/>
  <c r="AB537" i="2" a="1"/>
  <c r="AB537" i="2" s="1"/>
  <c r="AE537" i="2"/>
  <c r="AA538" i="2"/>
  <c r="AB538" i="2" a="1"/>
  <c r="AB538" i="2"/>
  <c r="AC538" i="2"/>
  <c r="AD538" i="2"/>
  <c r="AE538" i="2"/>
  <c r="AA539" i="2"/>
  <c r="AB539" i="2" a="1"/>
  <c r="AB539" i="2" s="1"/>
  <c r="AE539" i="2"/>
  <c r="AA540" i="2"/>
  <c r="AB540" i="2" a="1"/>
  <c r="AB540" i="2" s="1"/>
  <c r="AC540" i="2"/>
  <c r="AD540" i="2"/>
  <c r="AE540" i="2"/>
  <c r="AA541" i="2"/>
  <c r="AB541" i="2" a="1"/>
  <c r="AB541" i="2"/>
  <c r="AE541" i="2"/>
  <c r="AA542" i="2"/>
  <c r="AB542" i="2" a="1"/>
  <c r="AB542" i="2"/>
  <c r="AC542" i="2"/>
  <c r="AD542" i="2"/>
  <c r="AF542" i="2" s="1"/>
  <c r="AE542" i="2"/>
  <c r="AA543" i="2"/>
  <c r="AB543" i="2" a="1"/>
  <c r="AB543" i="2" s="1"/>
  <c r="AC543" i="2"/>
  <c r="AD543" i="2"/>
  <c r="AF543" i="2" s="1"/>
  <c r="AE543" i="2"/>
  <c r="AA544" i="2"/>
  <c r="AB544" i="2" a="1"/>
  <c r="AB544" i="2" s="1"/>
  <c r="AE544" i="2"/>
  <c r="AA545" i="2"/>
  <c r="AD545" i="2" s="1"/>
  <c r="AF545" i="2" s="1"/>
  <c r="AB545" i="2" a="1"/>
  <c r="AB545" i="2"/>
  <c r="AC545" i="2"/>
  <c r="AE545" i="2"/>
  <c r="AA546" i="2"/>
  <c r="AB546" i="2" a="1"/>
  <c r="AB546" i="2"/>
  <c r="AC546" i="2"/>
  <c r="AD546" i="2"/>
  <c r="AF546" i="2" s="1"/>
  <c r="AE546" i="2"/>
  <c r="AA547" i="2"/>
  <c r="AB547" i="2" a="1"/>
  <c r="AB547" i="2"/>
  <c r="AC547" i="2"/>
  <c r="AD547" i="2"/>
  <c r="AE547" i="2"/>
  <c r="AF547" i="2"/>
  <c r="AA548" i="2"/>
  <c r="AB548" i="2" a="1"/>
  <c r="AB548" i="2" s="1"/>
  <c r="AC548" i="2"/>
  <c r="AD548" i="2"/>
  <c r="AF548" i="2" s="1"/>
  <c r="AE548" i="2"/>
  <c r="AA549" i="2"/>
  <c r="AB549" i="2" a="1"/>
  <c r="AB549" i="2" s="1"/>
  <c r="AE549" i="2"/>
  <c r="AA550" i="2"/>
  <c r="AB550" i="2" a="1"/>
  <c r="AB550" i="2"/>
  <c r="AE550" i="2"/>
  <c r="AA551" i="2"/>
  <c r="AB551" i="2" a="1"/>
  <c r="AB551" i="2" s="1"/>
  <c r="AD551" i="2"/>
  <c r="AF551" i="2" s="1"/>
  <c r="AE551" i="2"/>
  <c r="AA552" i="2"/>
  <c r="AB552" i="2" a="1"/>
  <c r="AB552" i="2" s="1"/>
  <c r="AC552" i="2" s="1"/>
  <c r="AD552" i="2"/>
  <c r="AE552" i="2"/>
  <c r="AF552" i="2" s="1"/>
  <c r="AA553" i="2"/>
  <c r="AB553" i="2" a="1"/>
  <c r="AB553" i="2"/>
  <c r="AE553" i="2"/>
  <c r="AA554" i="2"/>
  <c r="AB554" i="2" a="1"/>
  <c r="AB554" i="2" s="1"/>
  <c r="AE554" i="2"/>
  <c r="AA555" i="2"/>
  <c r="AB555" i="2" a="1"/>
  <c r="AB555" i="2"/>
  <c r="AC555" i="2"/>
  <c r="AD555" i="2"/>
  <c r="AF555" i="2" s="1"/>
  <c r="AE555" i="2"/>
  <c r="AA556" i="2"/>
  <c r="AB556" i="2" a="1"/>
  <c r="AB556" i="2" s="1"/>
  <c r="AC556" i="2" s="1"/>
  <c r="AD556" i="2"/>
  <c r="AE556" i="2"/>
  <c r="AF556" i="2"/>
  <c r="AA557" i="2"/>
  <c r="AB557" i="2" a="1"/>
  <c r="AB557" i="2" s="1"/>
  <c r="AE557" i="2"/>
  <c r="AA558" i="2"/>
  <c r="AB558" i="2" a="1"/>
  <c r="AB558" i="2"/>
  <c r="AC558" i="2" s="1"/>
  <c r="AD558" i="2"/>
  <c r="AF558" i="2" s="1"/>
  <c r="AE558" i="2"/>
  <c r="AA559" i="2"/>
  <c r="AC559" i="2" s="1"/>
  <c r="AB559" i="2" a="1"/>
  <c r="AB559" i="2"/>
  <c r="AE559" i="2"/>
  <c r="AA560" i="2"/>
  <c r="AC560" i="2" s="1"/>
  <c r="AB560" i="2" a="1"/>
  <c r="AB560" i="2"/>
  <c r="AE560" i="2"/>
  <c r="AA561" i="2"/>
  <c r="AC561" i="2" s="1"/>
  <c r="AB561" i="2" a="1"/>
  <c r="AB561" i="2"/>
  <c r="AE561" i="2"/>
  <c r="AA562" i="2"/>
  <c r="AB562" i="2" a="1"/>
  <c r="AB562" i="2"/>
  <c r="AE562" i="2"/>
  <c r="AA563" i="2"/>
  <c r="AD563" i="2" s="1"/>
  <c r="AF563" i="2" s="1"/>
  <c r="AB563" i="2" a="1"/>
  <c r="AB563" i="2"/>
  <c r="AC563" i="2"/>
  <c r="AE563" i="2"/>
  <c r="AA564" i="2"/>
  <c r="AB564" i="2" a="1"/>
  <c r="AB564" i="2" s="1"/>
  <c r="AE564" i="2"/>
  <c r="AA565" i="2"/>
  <c r="AD565" i="2" s="1"/>
  <c r="AB565" i="2" a="1"/>
  <c r="AB565" i="2"/>
  <c r="AC565" i="2"/>
  <c r="AE565" i="2"/>
  <c r="AF565" i="2" s="1"/>
  <c r="AA566" i="2"/>
  <c r="AB566" i="2" a="1"/>
  <c r="AB566" i="2" s="1"/>
  <c r="AC566" i="2" s="1"/>
  <c r="AD566" i="2"/>
  <c r="AE566" i="2"/>
  <c r="AF566" i="2"/>
  <c r="AA567" i="2"/>
  <c r="AB567" i="2" a="1"/>
  <c r="AB567" i="2" s="1"/>
  <c r="AE567" i="2"/>
  <c r="AA568" i="2"/>
  <c r="AB568" i="2" a="1"/>
  <c r="AB568" i="2" s="1"/>
  <c r="AE568" i="2"/>
  <c r="AA569" i="2"/>
  <c r="AB569" i="2" a="1"/>
  <c r="AB569" i="2"/>
  <c r="AD569" i="2"/>
  <c r="AE569" i="2"/>
  <c r="AF569" i="2"/>
  <c r="AA570" i="2"/>
  <c r="AB570" i="2" a="1"/>
  <c r="AB570" i="2" s="1"/>
  <c r="AE570" i="2"/>
  <c r="AA571" i="2"/>
  <c r="AB571" i="2" a="1"/>
  <c r="AB571" i="2" s="1"/>
  <c r="AC571" i="2" s="1"/>
  <c r="AD571" i="2"/>
  <c r="AF571" i="2" s="1"/>
  <c r="AE571" i="2"/>
  <c r="AA572" i="2"/>
  <c r="AB572" i="2" a="1"/>
  <c r="AB572" i="2"/>
  <c r="AD572" i="2"/>
  <c r="AF572" i="2" s="1"/>
  <c r="AE572" i="2"/>
  <c r="AA573" i="2"/>
  <c r="AB573" i="2" a="1"/>
  <c r="AB573" i="2"/>
  <c r="AC573" i="2"/>
  <c r="AD573" i="2"/>
  <c r="AE573" i="2"/>
  <c r="AF573" i="2"/>
  <c r="AA574" i="2"/>
  <c r="AB574" i="2" a="1"/>
  <c r="AB574" i="2"/>
  <c r="AE574" i="2"/>
  <c r="AA575" i="2"/>
  <c r="AD575" i="2" s="1"/>
  <c r="AF575" i="2" s="1"/>
  <c r="AB575" i="2" a="1"/>
  <c r="AB575" i="2" s="1"/>
  <c r="AC575" i="2"/>
  <c r="AE575" i="2"/>
  <c r="AA576" i="2"/>
  <c r="AB576" i="2" a="1"/>
  <c r="AB576" i="2" s="1"/>
  <c r="AC576" i="2"/>
  <c r="AD576" i="2"/>
  <c r="AF576" i="2" s="1"/>
  <c r="AE576" i="2"/>
  <c r="AA577" i="2"/>
  <c r="AB577" i="2" a="1"/>
  <c r="AB577" i="2"/>
  <c r="AC577" i="2"/>
  <c r="AD577" i="2"/>
  <c r="AE577" i="2"/>
  <c r="AF577" i="2"/>
  <c r="AA578" i="2"/>
  <c r="AB578" i="2" a="1"/>
  <c r="AB578" i="2" s="1"/>
  <c r="AC578" i="2" s="1"/>
  <c r="AD578" i="2"/>
  <c r="AE578" i="2"/>
  <c r="AA579" i="2"/>
  <c r="AB579" i="2" a="1"/>
  <c r="AB579" i="2" s="1"/>
  <c r="AE579" i="2"/>
  <c r="AA580" i="2"/>
  <c r="AB580" i="2" a="1"/>
  <c r="AB580" i="2"/>
  <c r="AE580" i="2"/>
  <c r="AA581" i="2"/>
  <c r="AB581" i="2" a="1"/>
  <c r="AB581" i="2"/>
  <c r="AC581" i="2"/>
  <c r="AD581" i="2"/>
  <c r="AE581" i="2"/>
  <c r="AA582" i="2"/>
  <c r="AB582" i="2" a="1"/>
  <c r="AB582" i="2"/>
  <c r="AC582" i="2"/>
  <c r="AD582" i="2"/>
  <c r="AF582" i="2" s="1"/>
  <c r="AE582" i="2"/>
  <c r="AA583" i="2"/>
  <c r="AB583" i="2" a="1"/>
  <c r="AB583" i="2"/>
  <c r="AC583" i="2" s="1"/>
  <c r="AD583" i="2"/>
  <c r="AF583" i="2" s="1"/>
  <c r="AE583" i="2"/>
  <c r="AA584" i="2"/>
  <c r="AB584" i="2" a="1"/>
  <c r="AB584" i="2" s="1"/>
  <c r="AE584" i="2"/>
  <c r="AA585" i="2"/>
  <c r="AB585" i="2" a="1"/>
  <c r="AB585" i="2" s="1"/>
  <c r="AE585" i="2"/>
  <c r="AA586" i="2"/>
  <c r="AB586" i="2" a="1"/>
  <c r="AB586" i="2"/>
  <c r="AE586" i="2"/>
  <c r="AA587" i="2"/>
  <c r="AB587" i="2" a="1"/>
  <c r="AB587" i="2"/>
  <c r="AC587" i="2" s="1"/>
  <c r="AD587" i="2"/>
  <c r="AF587" i="2" s="1"/>
  <c r="AE587" i="2"/>
  <c r="AA588" i="2"/>
  <c r="AB588" i="2" a="1"/>
  <c r="AB588" i="2" s="1"/>
  <c r="AC588" i="2" s="1"/>
  <c r="AD588" i="2"/>
  <c r="AE588" i="2"/>
  <c r="AF588" i="2" s="1"/>
  <c r="AA589" i="2"/>
  <c r="AD589" i="2" s="1"/>
  <c r="AF589" i="2" s="1"/>
  <c r="AB589" i="2" a="1"/>
  <c r="AB589" i="2"/>
  <c r="AC589" i="2" s="1"/>
  <c r="AE589" i="2"/>
  <c r="AA590" i="2"/>
  <c r="AB590" i="2" a="1"/>
  <c r="AB590" i="2" s="1"/>
  <c r="AC590" i="2"/>
  <c r="AD590" i="2"/>
  <c r="AE590" i="2"/>
  <c r="AF590" i="2"/>
  <c r="AA591" i="2"/>
  <c r="AB591" i="2" a="1"/>
  <c r="AB591" i="2" s="1"/>
  <c r="AE591" i="2"/>
  <c r="AA592" i="2"/>
  <c r="AB592" i="2" a="1"/>
  <c r="AB592" i="2"/>
  <c r="AC592" i="2"/>
  <c r="AD592" i="2"/>
  <c r="AE592" i="2"/>
  <c r="AA593" i="2"/>
  <c r="AC593" i="2" s="1"/>
  <c r="AB593" i="2" a="1"/>
  <c r="AB593" i="2"/>
  <c r="AD593" i="2"/>
  <c r="AE593" i="2"/>
  <c r="AF593" i="2" s="1"/>
  <c r="AA594" i="2"/>
  <c r="AB594" i="2" a="1"/>
  <c r="AB594" i="2" s="1"/>
  <c r="AE594" i="2"/>
  <c r="AA595" i="2"/>
  <c r="AB595" i="2" a="1"/>
  <c r="AB595" i="2" s="1"/>
  <c r="AE595" i="2"/>
  <c r="AA596" i="2"/>
  <c r="AB596" i="2" a="1"/>
  <c r="AB596" i="2"/>
  <c r="AD596" i="2"/>
  <c r="AF596" i="2" s="1"/>
  <c r="AE596" i="2"/>
  <c r="AA597" i="2"/>
  <c r="AB597" i="2" a="1"/>
  <c r="AB597" i="2" s="1"/>
  <c r="AE597" i="2"/>
  <c r="AA598" i="2"/>
  <c r="AC598" i="2" s="1"/>
  <c r="AB598" i="2" a="1"/>
  <c r="AB598" i="2"/>
  <c r="AE598" i="2"/>
  <c r="AA599" i="2"/>
  <c r="AB599" i="2" a="1"/>
  <c r="AB599" i="2" s="1"/>
  <c r="AE599" i="2"/>
  <c r="AA600" i="2"/>
  <c r="AB600" i="2" a="1"/>
  <c r="AB600" i="2" s="1"/>
  <c r="AC600" i="2"/>
  <c r="AD600" i="2"/>
  <c r="AF600" i="2" s="1"/>
  <c r="AE600" i="2"/>
  <c r="AA601" i="2"/>
  <c r="AB601" i="2" a="1"/>
  <c r="AB601" i="2" s="1"/>
  <c r="AC601" i="2"/>
  <c r="AD601" i="2"/>
  <c r="AE601" i="2"/>
  <c r="AF601" i="2"/>
  <c r="AA602" i="2"/>
  <c r="AC602" i="2" s="1"/>
  <c r="AB602" i="2" a="1"/>
  <c r="AB602" i="2" s="1"/>
  <c r="AE602" i="2"/>
  <c r="AA603" i="2"/>
  <c r="AB603" i="2" a="1"/>
  <c r="AB603" i="2" s="1"/>
  <c r="AE603" i="2"/>
  <c r="AA604" i="2"/>
  <c r="AD604" i="2" s="1"/>
  <c r="AF604" i="2" s="1"/>
  <c r="AB604" i="2" a="1"/>
  <c r="AB604" i="2"/>
  <c r="AC604" i="2"/>
  <c r="AE604" i="2"/>
  <c r="AA605" i="2"/>
  <c r="AB605" i="2" a="1"/>
  <c r="AB605" i="2"/>
  <c r="AC605" i="2" s="1"/>
  <c r="AD605" i="2"/>
  <c r="AE605" i="2"/>
  <c r="AF605" i="2"/>
  <c r="AA606" i="2"/>
  <c r="AB606" i="2" a="1"/>
  <c r="AB606" i="2"/>
  <c r="AC606" i="2"/>
  <c r="AD606" i="2"/>
  <c r="AF606" i="2" s="1"/>
  <c r="AE606" i="2"/>
  <c r="AA607" i="2"/>
  <c r="AC607" i="2" s="1"/>
  <c r="AB607" i="2" a="1"/>
  <c r="AB607" i="2"/>
  <c r="AE607" i="2"/>
  <c r="AA608" i="2"/>
  <c r="AB608" i="2" a="1"/>
  <c r="AB608" i="2" s="1"/>
  <c r="AC608" i="2"/>
  <c r="AD608" i="2"/>
  <c r="AE608" i="2"/>
  <c r="AF608" i="2"/>
  <c r="AA609" i="2"/>
  <c r="AB609" i="2" a="1"/>
  <c r="AB609" i="2" s="1"/>
  <c r="AC609" i="2" s="1"/>
  <c r="AD609" i="2"/>
  <c r="AF609" i="2" s="1"/>
  <c r="AE609" i="2"/>
  <c r="AA610" i="2"/>
  <c r="AD610" i="2" s="1"/>
  <c r="AF610" i="2" s="1"/>
  <c r="AB610" i="2" a="1"/>
  <c r="AB610" i="2"/>
  <c r="AC610" i="2" s="1"/>
  <c r="AE610" i="2"/>
  <c r="AA611" i="2"/>
  <c r="AD611" i="2" s="1"/>
  <c r="AF611" i="2" s="1"/>
  <c r="AB611" i="2" a="1"/>
  <c r="AB611" i="2" s="1"/>
  <c r="AC611" i="2" s="1"/>
  <c r="AE611" i="2"/>
  <c r="AA612" i="2"/>
  <c r="AB612" i="2" a="1"/>
  <c r="AB612" i="2" s="1"/>
  <c r="AE612" i="2"/>
  <c r="AA613" i="2"/>
  <c r="AD613" i="2" s="1"/>
  <c r="AB613" i="2" a="1"/>
  <c r="AB613" i="2"/>
  <c r="AC613" i="2"/>
  <c r="AE613" i="2"/>
  <c r="AF613" i="2" s="1"/>
  <c r="AA614" i="2"/>
  <c r="AB614" i="2" a="1"/>
  <c r="AB614" i="2"/>
  <c r="AC614" i="2" s="1"/>
  <c r="AD614" i="2"/>
  <c r="AF614" i="2" s="1"/>
  <c r="AE614" i="2"/>
  <c r="AA615" i="2"/>
  <c r="AC615" i="2" s="1"/>
  <c r="AB615" i="2" a="1"/>
  <c r="AB615" i="2"/>
  <c r="AD615" i="2"/>
  <c r="AE615" i="2"/>
  <c r="AF615" i="2" s="1"/>
  <c r="AA616" i="2"/>
  <c r="AB616" i="2" a="1"/>
  <c r="AB616" i="2"/>
  <c r="AE616" i="2"/>
  <c r="AA617" i="2"/>
  <c r="AB617" i="2" a="1"/>
  <c r="AB617" i="2" s="1"/>
  <c r="AD617" i="2"/>
  <c r="AF617" i="2" s="1"/>
  <c r="AE617" i="2"/>
  <c r="AA618" i="2"/>
  <c r="AB618" i="2" a="1"/>
  <c r="AB618" i="2" s="1"/>
  <c r="AE618" i="2"/>
  <c r="AA619" i="2"/>
  <c r="AB619" i="2" a="1"/>
  <c r="AB619" i="2"/>
  <c r="AC619" i="2" s="1"/>
  <c r="AD619" i="2"/>
  <c r="AF619" i="2" s="1"/>
  <c r="AE619" i="2"/>
  <c r="AA620" i="2"/>
  <c r="AB620" i="2" a="1"/>
  <c r="AB620" i="2"/>
  <c r="AE620" i="2"/>
  <c r="AA621" i="2"/>
  <c r="AC621" i="2" s="1"/>
  <c r="AB621" i="2" a="1"/>
  <c r="AB621" i="2"/>
  <c r="AE621" i="2"/>
  <c r="AA622" i="2"/>
  <c r="AB622" i="2" a="1"/>
  <c r="AB622" i="2" s="1"/>
  <c r="AE622" i="2"/>
  <c r="AA623" i="2"/>
  <c r="AB623" i="2" a="1"/>
  <c r="AB623" i="2"/>
  <c r="AC623" i="2"/>
  <c r="AD623" i="2"/>
  <c r="AF623" i="2" s="1"/>
  <c r="AE623" i="2"/>
  <c r="AA624" i="2"/>
  <c r="AB624" i="2" a="1"/>
  <c r="AB624" i="2" s="1"/>
  <c r="AC624" i="2"/>
  <c r="AD624" i="2"/>
  <c r="AE624" i="2"/>
  <c r="AF624" i="2" s="1"/>
  <c r="AA625" i="2"/>
  <c r="AC625" i="2" s="1"/>
  <c r="AB625" i="2" a="1"/>
  <c r="AB625" i="2"/>
  <c r="AE625" i="2"/>
  <c r="AA626" i="2"/>
  <c r="AB626" i="2" a="1"/>
  <c r="AB626" i="2"/>
  <c r="AE626" i="2"/>
  <c r="AA627" i="2"/>
  <c r="AB627" i="2" a="1"/>
  <c r="AB627" i="2" s="1"/>
  <c r="AC627" i="2" s="1"/>
  <c r="AD627" i="2"/>
  <c r="AF627" i="2" s="1"/>
  <c r="AE627" i="2"/>
  <c r="AA628" i="2"/>
  <c r="AB628" i="2" a="1"/>
  <c r="AB628" i="2" s="1"/>
  <c r="AE628" i="2"/>
  <c r="AA629" i="2"/>
  <c r="AB629" i="2" a="1"/>
  <c r="AB629" i="2" s="1"/>
  <c r="AE629" i="2"/>
  <c r="AA630" i="2"/>
  <c r="AB630" i="2" a="1"/>
  <c r="AB630" i="2" s="1"/>
  <c r="AC630" i="2" s="1"/>
  <c r="AD630" i="2"/>
  <c r="AE630" i="2"/>
  <c r="AF630" i="2"/>
  <c r="AA631" i="2"/>
  <c r="AB631" i="2" a="1"/>
  <c r="AB631" i="2"/>
  <c r="AD631" i="2"/>
  <c r="AE631" i="2"/>
  <c r="AF631" i="2"/>
  <c r="AA632" i="2"/>
  <c r="AB632" i="2" a="1"/>
  <c r="AB632" i="2" s="1"/>
  <c r="AC632" i="2" s="1"/>
  <c r="AD632" i="2"/>
  <c r="AF632" i="2" s="1"/>
  <c r="AE632" i="2"/>
  <c r="AA633" i="2"/>
  <c r="AB633" i="2" a="1"/>
  <c r="AB633" i="2"/>
  <c r="AE633" i="2"/>
  <c r="AA634" i="2"/>
  <c r="AD634" i="2" s="1"/>
  <c r="AB634" i="2" a="1"/>
  <c r="AB634" i="2"/>
  <c r="AC634" i="2"/>
  <c r="AE634" i="2"/>
  <c r="AF634" i="2"/>
  <c r="AA635" i="2"/>
  <c r="AC635" i="2" s="1"/>
  <c r="AB635" i="2" a="1"/>
  <c r="AB635" i="2"/>
  <c r="AE635" i="2"/>
  <c r="AA636" i="2"/>
  <c r="AD636" i="2" s="1"/>
  <c r="AF636" i="2" s="1"/>
  <c r="AB636" i="2" a="1"/>
  <c r="AB636" i="2"/>
  <c r="AC636" i="2"/>
  <c r="AE636" i="2"/>
  <c r="AA637" i="2"/>
  <c r="AD637" i="2" s="1"/>
  <c r="AB637" i="2" a="1"/>
  <c r="AB637" i="2" s="1"/>
  <c r="AC637" i="2" s="1"/>
  <c r="AE637" i="2"/>
  <c r="AF637" i="2"/>
  <c r="AA638" i="2"/>
  <c r="AB638" i="2" a="1"/>
  <c r="AB638" i="2"/>
  <c r="AC638" i="2"/>
  <c r="AD638" i="2"/>
  <c r="AE638" i="2"/>
  <c r="AA639" i="2"/>
  <c r="AB639" i="2" a="1"/>
  <c r="AB639" i="2" s="1"/>
  <c r="AC639" i="2" s="1"/>
  <c r="AD639" i="2"/>
  <c r="AE639" i="2"/>
  <c r="AA640" i="2"/>
  <c r="AB640" i="2" a="1"/>
  <c r="AB640" i="2" s="1"/>
  <c r="AE640" i="2"/>
  <c r="AA641" i="2"/>
  <c r="AB641" i="2" a="1"/>
  <c r="AB641" i="2" s="1"/>
  <c r="AC641" i="2" s="1"/>
  <c r="AD641" i="2"/>
  <c r="AF641" i="2" s="1"/>
  <c r="AE641" i="2"/>
  <c r="AA642" i="2"/>
  <c r="AB642" i="2" a="1"/>
  <c r="AB642" i="2"/>
  <c r="AC642" i="2"/>
  <c r="AD642" i="2"/>
  <c r="AE642" i="2"/>
  <c r="AA643" i="2"/>
  <c r="AB643" i="2" a="1"/>
  <c r="AB643" i="2"/>
  <c r="AC643" i="2" s="1"/>
  <c r="AD643" i="2"/>
  <c r="AF643" i="2" s="1"/>
  <c r="AE643" i="2"/>
  <c r="AA644" i="2"/>
  <c r="AB644" i="2" a="1"/>
  <c r="AB644" i="2"/>
  <c r="AD644" i="2"/>
  <c r="AE644" i="2"/>
  <c r="AA645" i="2"/>
  <c r="AB645" i="2" a="1"/>
  <c r="AB645" i="2" s="1"/>
  <c r="AE645" i="2"/>
  <c r="AA646" i="2"/>
  <c r="AB646" i="2" a="1"/>
  <c r="AB646" i="2" s="1"/>
  <c r="AC646" i="2" s="1"/>
  <c r="AD646" i="2"/>
  <c r="AF646" i="2" s="1"/>
  <c r="AE646" i="2"/>
  <c r="AA647" i="2"/>
  <c r="AD647" i="2" s="1"/>
  <c r="AF647" i="2" s="1"/>
  <c r="AB647" i="2" a="1"/>
  <c r="AB647" i="2"/>
  <c r="AE647" i="2"/>
  <c r="AA648" i="2"/>
  <c r="AB648" i="2" a="1"/>
  <c r="AB648" i="2" s="1"/>
  <c r="AC648" i="2"/>
  <c r="AD648" i="2"/>
  <c r="AE648" i="2"/>
  <c r="AF648" i="2"/>
  <c r="AA649" i="2"/>
  <c r="AB649" i="2" a="1"/>
  <c r="AB649" i="2" s="1"/>
  <c r="AE649" i="2"/>
  <c r="AA650" i="2"/>
  <c r="AD650" i="2" s="1"/>
  <c r="AB650" i="2" a="1"/>
  <c r="AB650" i="2"/>
  <c r="AC650" i="2"/>
  <c r="AE650" i="2"/>
  <c r="AF650" i="2" s="1"/>
  <c r="AA651" i="2"/>
  <c r="AB651" i="2" a="1"/>
  <c r="AB651" i="2" s="1"/>
  <c r="AE651" i="2"/>
  <c r="AA652" i="2"/>
  <c r="AC652" i="2" s="1"/>
  <c r="AB652" i="2" a="1"/>
  <c r="AB652" i="2"/>
  <c r="AE652" i="2"/>
  <c r="AA653" i="2"/>
  <c r="AC653" i="2" s="1"/>
  <c r="AB653" i="2" a="1"/>
  <c r="AB653" i="2" s="1"/>
  <c r="AE653" i="2"/>
  <c r="AA654" i="2"/>
  <c r="AB654" i="2" a="1"/>
  <c r="AB654" i="2"/>
  <c r="AE654" i="2"/>
  <c r="AA655" i="2"/>
  <c r="AB655" i="2" a="1"/>
  <c r="AB655" i="2"/>
  <c r="AC655" i="2"/>
  <c r="AD655" i="2"/>
  <c r="AE655" i="2"/>
  <c r="AA656" i="2"/>
  <c r="AD656" i="2" s="1"/>
  <c r="AF656" i="2" s="1"/>
  <c r="AB656" i="2" a="1"/>
  <c r="AB656" i="2" s="1"/>
  <c r="AC656" i="2" s="1"/>
  <c r="AE656" i="2"/>
  <c r="AA657" i="2"/>
  <c r="AB657" i="2" a="1"/>
  <c r="AB657" i="2"/>
  <c r="AC657" i="2"/>
  <c r="AD657" i="2"/>
  <c r="AE657" i="2"/>
  <c r="AF657" i="2"/>
  <c r="AA658" i="2"/>
  <c r="AB658" i="2" a="1"/>
  <c r="AB658" i="2"/>
  <c r="AE658" i="2"/>
  <c r="AA659" i="2"/>
  <c r="AB659" i="2" a="1"/>
  <c r="AB659" i="2"/>
  <c r="AC659" i="2"/>
  <c r="AD659" i="2"/>
  <c r="AF659" i="2" s="1"/>
  <c r="AE659" i="2"/>
  <c r="AA660" i="2"/>
  <c r="AB660" i="2" a="1"/>
  <c r="AB660" i="2" s="1"/>
  <c r="AE660" i="2"/>
  <c r="AA661" i="2"/>
  <c r="AD661" i="2" s="1"/>
  <c r="AB661" i="2" a="1"/>
  <c r="AB661" i="2"/>
  <c r="AC661" i="2"/>
  <c r="AE661" i="2"/>
  <c r="AF661" i="2" s="1"/>
  <c r="AA662" i="2"/>
  <c r="AB662" i="2" a="1"/>
  <c r="AB662" i="2" s="1"/>
  <c r="AC662" i="2"/>
  <c r="AD662" i="2"/>
  <c r="AE662" i="2"/>
  <c r="AA663" i="2"/>
  <c r="AD663" i="2" s="1"/>
  <c r="AF663" i="2" s="1"/>
  <c r="AB663" i="2" a="1"/>
  <c r="AB663" i="2"/>
  <c r="AC663" i="2"/>
  <c r="AE663" i="2"/>
  <c r="AA664" i="2"/>
  <c r="AB664" i="2" a="1"/>
  <c r="AB664" i="2" s="1"/>
  <c r="AE664" i="2"/>
  <c r="AA665" i="2"/>
  <c r="AC665" i="2" s="1"/>
  <c r="AB665" i="2" a="1"/>
  <c r="AB665" i="2"/>
  <c r="AD665" i="2"/>
  <c r="AF665" i="2" s="1"/>
  <c r="AE665" i="2"/>
  <c r="AA666" i="2"/>
  <c r="AB666" i="2" a="1"/>
  <c r="AB666" i="2" s="1"/>
  <c r="AE666" i="2"/>
  <c r="AA667" i="2"/>
  <c r="AB667" i="2" a="1"/>
  <c r="AB667" i="2"/>
  <c r="AC667" i="2" s="1"/>
  <c r="AD667" i="2"/>
  <c r="AF667" i="2" s="1"/>
  <c r="AE667" i="2"/>
  <c r="AA668" i="2"/>
  <c r="AB668" i="2" a="1"/>
  <c r="AB668" i="2" s="1"/>
  <c r="AD668" i="2"/>
  <c r="AE668" i="2"/>
  <c r="AA669" i="2"/>
  <c r="AB669" i="2" a="1"/>
  <c r="AB669" i="2" s="1"/>
  <c r="AE669" i="2"/>
  <c r="AA670" i="2"/>
  <c r="AB670" i="2" a="1"/>
  <c r="AB670" i="2"/>
  <c r="AC670" i="2"/>
  <c r="AD670" i="2"/>
  <c r="AE670" i="2"/>
  <c r="AF670" i="2"/>
  <c r="AA671" i="2"/>
  <c r="AB671" i="2" a="1"/>
  <c r="AB671" i="2"/>
  <c r="AC671" i="2" s="1"/>
  <c r="AD671" i="2"/>
  <c r="AE671" i="2"/>
  <c r="AA672" i="2"/>
  <c r="AC672" i="2" s="1"/>
  <c r="AB672" i="2" a="1"/>
  <c r="AB672" i="2" s="1"/>
  <c r="AE672" i="2"/>
  <c r="AA673" i="2"/>
  <c r="AB673" i="2" a="1"/>
  <c r="AB673" i="2" s="1"/>
  <c r="AC673" i="2" s="1"/>
  <c r="AD673" i="2"/>
  <c r="AF673" i="2" s="1"/>
  <c r="AE673" i="2"/>
  <c r="AA674" i="2"/>
  <c r="AB674" i="2" a="1"/>
  <c r="AB674" i="2" s="1"/>
  <c r="AC674" i="2" s="1"/>
  <c r="AD674" i="2"/>
  <c r="AE674" i="2"/>
  <c r="AF674" i="2"/>
  <c r="AA675" i="2"/>
  <c r="AB675" i="2" a="1"/>
  <c r="AB675" i="2" s="1"/>
  <c r="AD675" i="2"/>
  <c r="AF675" i="2" s="1"/>
  <c r="AE675" i="2"/>
  <c r="AA676" i="2"/>
  <c r="AD676" i="2" s="1"/>
  <c r="AF676" i="2" s="1"/>
  <c r="AB676" i="2" a="1"/>
  <c r="AB676" i="2"/>
  <c r="AE676" i="2"/>
  <c r="AA677" i="2"/>
  <c r="AD677" i="2" s="1"/>
  <c r="AB677" i="2" a="1"/>
  <c r="AB677" i="2"/>
  <c r="AC677" i="2"/>
  <c r="AE677" i="2"/>
  <c r="AF677" i="2"/>
  <c r="AA678" i="2"/>
  <c r="AB678" i="2" a="1"/>
  <c r="AB678" i="2" s="1"/>
  <c r="AE678" i="2"/>
  <c r="AA679" i="2"/>
  <c r="AD679" i="2" s="1"/>
  <c r="AF679" i="2" s="1"/>
  <c r="AB679" i="2" a="1"/>
  <c r="AB679" i="2"/>
  <c r="AC679" i="2" s="1"/>
  <c r="AE679" i="2"/>
  <c r="AA680" i="2"/>
  <c r="AB680" i="2" a="1"/>
  <c r="AB680" i="2" s="1"/>
  <c r="AC680" i="2"/>
  <c r="AD680" i="2"/>
  <c r="AE680" i="2"/>
  <c r="AF680" i="2" s="1"/>
  <c r="AA681" i="2"/>
  <c r="AB681" i="2" a="1"/>
  <c r="AB681" i="2"/>
  <c r="AE681" i="2"/>
  <c r="AA682" i="2"/>
  <c r="AD682" i="2" s="1"/>
  <c r="AB682" i="2" a="1"/>
  <c r="AB682" i="2"/>
  <c r="AE682" i="2"/>
  <c r="AF682" i="2"/>
  <c r="AA683" i="2"/>
  <c r="AB683" i="2" a="1"/>
  <c r="AB683" i="2" s="1"/>
  <c r="AE683" i="2"/>
  <c r="AA684" i="2"/>
  <c r="AB684" i="2" a="1"/>
  <c r="AB684" i="2"/>
  <c r="AC684" i="2"/>
  <c r="AD684" i="2"/>
  <c r="AE684" i="2"/>
  <c r="AF684" i="2"/>
  <c r="AA685" i="2"/>
  <c r="AD685" i="2" s="1"/>
  <c r="AB685" i="2" a="1"/>
  <c r="AB685" i="2"/>
  <c r="AC685" i="2"/>
  <c r="AE685" i="2"/>
  <c r="AF685" i="2"/>
  <c r="AA686" i="2"/>
  <c r="AB686" i="2" a="1"/>
  <c r="AB686" i="2" s="1"/>
  <c r="AC686" i="2" s="1"/>
  <c r="AD686" i="2"/>
  <c r="AF686" i="2" s="1"/>
  <c r="AE686" i="2"/>
  <c r="AA687" i="2"/>
  <c r="AB687" i="2" a="1"/>
  <c r="AB687" i="2"/>
  <c r="AE687" i="2"/>
  <c r="AA688" i="2"/>
  <c r="AB688" i="2" a="1"/>
  <c r="AB688" i="2"/>
  <c r="AC688" i="2"/>
  <c r="AD688" i="2"/>
  <c r="AE688" i="2"/>
  <c r="AF688" i="2"/>
  <c r="AA689" i="2"/>
  <c r="AB689" i="2" a="1"/>
  <c r="AB689" i="2"/>
  <c r="AD689" i="2"/>
  <c r="AF689" i="2" s="1"/>
  <c r="AE689" i="2"/>
  <c r="AA690" i="2"/>
  <c r="AB690" i="2" a="1"/>
  <c r="AB690" i="2" s="1"/>
  <c r="AE690" i="2"/>
  <c r="AA691" i="2"/>
  <c r="AB691" i="2" a="1"/>
  <c r="AB691" i="2"/>
  <c r="AC691" i="2"/>
  <c r="AD691" i="2"/>
  <c r="AE691" i="2"/>
  <c r="AF691" i="2" s="1"/>
  <c r="AA692" i="2"/>
  <c r="AB692" i="2" a="1"/>
  <c r="AB692" i="2" s="1"/>
  <c r="AE692" i="2"/>
  <c r="AA693" i="2"/>
  <c r="AB693" i="2" a="1"/>
  <c r="AB693" i="2"/>
  <c r="AC693" i="2"/>
  <c r="AD693" i="2"/>
  <c r="AE693" i="2"/>
  <c r="AF693" i="2"/>
  <c r="AA694" i="2"/>
  <c r="AB694" i="2" a="1"/>
  <c r="AB694" i="2" s="1"/>
  <c r="AE694" i="2"/>
  <c r="AA695" i="2"/>
  <c r="AB695" i="2" a="1"/>
  <c r="AB695" i="2" s="1"/>
  <c r="AC695" i="2" s="1"/>
  <c r="AD695" i="2"/>
  <c r="AE695" i="2"/>
  <c r="AA696" i="2"/>
  <c r="AC696" i="2" s="1"/>
  <c r="AB696" i="2" a="1"/>
  <c r="AB696" i="2" s="1"/>
  <c r="AE696" i="2"/>
  <c r="AA697" i="2"/>
  <c r="AB697" i="2" a="1"/>
  <c r="AB697" i="2"/>
  <c r="AE697" i="2"/>
  <c r="AA698" i="2"/>
  <c r="AB698" i="2" a="1"/>
  <c r="AB698" i="2"/>
  <c r="AE698" i="2"/>
  <c r="AA699" i="2"/>
  <c r="AB699" i="2" a="1"/>
  <c r="AB699" i="2" s="1"/>
  <c r="AC699" i="2"/>
  <c r="AD699" i="2"/>
  <c r="AF699" i="2" s="1"/>
  <c r="AE699" i="2"/>
  <c r="AA700" i="2"/>
  <c r="AB700" i="2" a="1"/>
  <c r="AB700" i="2"/>
  <c r="AC700" i="2" s="1"/>
  <c r="AD700" i="2"/>
  <c r="AE700" i="2"/>
  <c r="AF700" i="2"/>
  <c r="AA701" i="2"/>
  <c r="AD701" i="2" s="1"/>
  <c r="AB701" i="2" a="1"/>
  <c r="AB701" i="2"/>
  <c r="AC701" i="2"/>
  <c r="AE701" i="2"/>
  <c r="AF701" i="2"/>
  <c r="AA702" i="2"/>
  <c r="AB702" i="2" a="1"/>
  <c r="AB702" i="2" s="1"/>
  <c r="AC702" i="2" s="1"/>
  <c r="AD702" i="2"/>
  <c r="AE702" i="2"/>
  <c r="AF702" i="2"/>
  <c r="AA703" i="2"/>
  <c r="AD703" i="2" s="1"/>
  <c r="AB703" i="2" a="1"/>
  <c r="AB703" i="2"/>
  <c r="AE703" i="2"/>
  <c r="AF703" i="2"/>
  <c r="AA704" i="2"/>
  <c r="AB704" i="2" a="1"/>
  <c r="AB704" i="2"/>
  <c r="AC704" i="2" s="1"/>
  <c r="AD704" i="2"/>
  <c r="AE704" i="2"/>
  <c r="AF704" i="2"/>
  <c r="AA705" i="2"/>
  <c r="AB705" i="2" a="1"/>
  <c r="AB705" i="2"/>
  <c r="AD705" i="2"/>
  <c r="AF705" i="2" s="1"/>
  <c r="AE705" i="2"/>
  <c r="AA706" i="2"/>
  <c r="AB706" i="2" a="1"/>
  <c r="AB706" i="2" s="1"/>
  <c r="AC706" i="2" s="1"/>
  <c r="AD706" i="2"/>
  <c r="AE706" i="2"/>
  <c r="AA707" i="2"/>
  <c r="AB707" i="2" a="1"/>
  <c r="AB707" i="2"/>
  <c r="AE707" i="2"/>
  <c r="AA708" i="2"/>
  <c r="AD708" i="2" s="1"/>
  <c r="AB708" i="2" a="1"/>
  <c r="AB708" i="2" s="1"/>
  <c r="AC708" i="2" s="1"/>
  <c r="AE708" i="2"/>
  <c r="AA709" i="2"/>
  <c r="AB709" i="2" a="1"/>
  <c r="AB709" i="2" s="1"/>
  <c r="AE709" i="2"/>
  <c r="AA710" i="2"/>
  <c r="AB710" i="2" a="1"/>
  <c r="AB710" i="2"/>
  <c r="AC710" i="2"/>
  <c r="AD710" i="2"/>
  <c r="AF710" i="2" s="1"/>
  <c r="AE710" i="2"/>
  <c r="AA711" i="2"/>
  <c r="AB711" i="2" a="1"/>
  <c r="AB711" i="2"/>
  <c r="AE711" i="2"/>
  <c r="AA712" i="2"/>
  <c r="AB712" i="2" a="1"/>
  <c r="AB712" i="2" s="1"/>
  <c r="AC712" i="2"/>
  <c r="AD712" i="2"/>
  <c r="AE712" i="2"/>
  <c r="AA713" i="2"/>
  <c r="AB713" i="2" a="1"/>
  <c r="AB713" i="2" s="1"/>
  <c r="AE713" i="2"/>
  <c r="AA714" i="2"/>
  <c r="AD714" i="2" s="1"/>
  <c r="AF714" i="2" s="1"/>
  <c r="AB714" i="2" a="1"/>
  <c r="AB714" i="2" s="1"/>
  <c r="AE714" i="2"/>
  <c r="AA715" i="2"/>
  <c r="AB715" i="2" a="1"/>
  <c r="AB715" i="2" s="1"/>
  <c r="AE715" i="2"/>
  <c r="AA716" i="2"/>
  <c r="AD716" i="2" s="1"/>
  <c r="AF716" i="2" s="1"/>
  <c r="AB716" i="2" a="1"/>
  <c r="AB716" i="2"/>
  <c r="AE716" i="2"/>
  <c r="AA717" i="2"/>
  <c r="AB717" i="2" a="1"/>
  <c r="AB717" i="2"/>
  <c r="AC717" i="2"/>
  <c r="AD717" i="2"/>
  <c r="AF717" i="2" s="1"/>
  <c r="AE717" i="2"/>
  <c r="AA718" i="2"/>
  <c r="AB718" i="2" a="1"/>
  <c r="AB718" i="2"/>
  <c r="AC718" i="2" s="1"/>
  <c r="AD718" i="2"/>
  <c r="AE718" i="2"/>
  <c r="AA719" i="2"/>
  <c r="AD719" i="2" s="1"/>
  <c r="AF719" i="2" s="1"/>
  <c r="AB719" i="2" a="1"/>
  <c r="AB719" i="2"/>
  <c r="AC719" i="2"/>
  <c r="AE719" i="2"/>
  <c r="AA720" i="2"/>
  <c r="AB720" i="2" a="1"/>
  <c r="AB720" i="2" s="1"/>
  <c r="AE720" i="2"/>
  <c r="AA721" i="2"/>
  <c r="AD721" i="2" s="1"/>
  <c r="AB721" i="2" a="1"/>
  <c r="AB721" i="2" s="1"/>
  <c r="AC721" i="2" s="1"/>
  <c r="AE721" i="2"/>
  <c r="AF721" i="2"/>
  <c r="AA722" i="2"/>
  <c r="AD722" i="2" s="1"/>
  <c r="AB722" i="2" a="1"/>
  <c r="AB722" i="2" s="1"/>
  <c r="AC722" i="2"/>
  <c r="AE722" i="2"/>
  <c r="AF722" i="2"/>
  <c r="AA723" i="2"/>
  <c r="AB723" i="2" a="1"/>
  <c r="AB723" i="2" s="1"/>
  <c r="AC723" i="2" s="1"/>
  <c r="AD723" i="2"/>
  <c r="AE723" i="2"/>
  <c r="AA724" i="2"/>
  <c r="AC724" i="2" s="1"/>
  <c r="AB724" i="2" a="1"/>
  <c r="AB724" i="2"/>
  <c r="AE724" i="2"/>
  <c r="AA725" i="2"/>
  <c r="AB725" i="2" a="1"/>
  <c r="AB725" i="2" s="1"/>
  <c r="AC725" i="2"/>
  <c r="AD725" i="2"/>
  <c r="AF725" i="2" s="1"/>
  <c r="AE725" i="2"/>
  <c r="AA726" i="2"/>
  <c r="AB726" i="2" a="1"/>
  <c r="AB726" i="2" s="1"/>
  <c r="AC726" i="2" s="1"/>
  <c r="AD726" i="2"/>
  <c r="AE726" i="2"/>
  <c r="AF726" i="2"/>
  <c r="AA727" i="2"/>
  <c r="AB727" i="2" a="1"/>
  <c r="AB727" i="2" s="1"/>
  <c r="AE727" i="2"/>
  <c r="AA728" i="2"/>
  <c r="AB728" i="2" a="1"/>
  <c r="AB728" i="2"/>
  <c r="AC728" i="2"/>
  <c r="AD728" i="2"/>
  <c r="AE728" i="2"/>
  <c r="AF728" i="2"/>
  <c r="AA729" i="2"/>
  <c r="AB729" i="2" a="1"/>
  <c r="AB729" i="2"/>
  <c r="AD729" i="2"/>
  <c r="AE729" i="2"/>
  <c r="AF729" i="2" s="1"/>
  <c r="AA730" i="2"/>
  <c r="AB730" i="2" a="1"/>
  <c r="AB730" i="2"/>
  <c r="AC730" i="2" s="1"/>
  <c r="AD730" i="2"/>
  <c r="AE730" i="2"/>
  <c r="AA731" i="2"/>
  <c r="AC731" i="2" s="1"/>
  <c r="AB731" i="2" a="1"/>
  <c r="AB731" i="2"/>
  <c r="AE731" i="2"/>
  <c r="AA732" i="2"/>
  <c r="AD732" i="2" s="1"/>
  <c r="AB732" i="2" a="1"/>
  <c r="AB732" i="2" s="1"/>
  <c r="AE732" i="2"/>
  <c r="AA733" i="2"/>
  <c r="AC733" i="2" s="1"/>
  <c r="AB733" i="2" a="1"/>
  <c r="AB733" i="2"/>
  <c r="AE733" i="2"/>
  <c r="AA734" i="2"/>
  <c r="AB734" i="2" a="1"/>
  <c r="AB734" i="2"/>
  <c r="AE734" i="2"/>
  <c r="AA735" i="2"/>
  <c r="AB735" i="2" a="1"/>
  <c r="AB735" i="2"/>
  <c r="AC735" i="2"/>
  <c r="AD735" i="2"/>
  <c r="AF735" i="2" s="1"/>
  <c r="AE735" i="2"/>
  <c r="AA736" i="2"/>
  <c r="AB736" i="2" a="1"/>
  <c r="AB736" i="2" s="1"/>
  <c r="AC736" i="2"/>
  <c r="AD736" i="2"/>
  <c r="AE736" i="2"/>
  <c r="AA737" i="2"/>
  <c r="AB737" i="2" a="1"/>
  <c r="AB737" i="2" s="1"/>
  <c r="AC737" i="2" s="1"/>
  <c r="AD737" i="2"/>
  <c r="AE737" i="2"/>
  <c r="AF737" i="2"/>
  <c r="AA738" i="2"/>
  <c r="AB738" i="2" a="1"/>
  <c r="AB738" i="2" s="1"/>
  <c r="AE738" i="2"/>
  <c r="AA739" i="2"/>
  <c r="AB739" i="2" a="1"/>
  <c r="AB739" i="2"/>
  <c r="AD739" i="2"/>
  <c r="AF739" i="2" s="1"/>
  <c r="AE739" i="2"/>
  <c r="AA740" i="2"/>
  <c r="AB740" i="2" a="1"/>
  <c r="AB740" i="2"/>
  <c r="AC740" i="2" s="1"/>
  <c r="AD740" i="2"/>
  <c r="AE740" i="2"/>
  <c r="AF740" i="2"/>
  <c r="AA741" i="2"/>
  <c r="AC741" i="2" s="1"/>
  <c r="AB741" i="2" a="1"/>
  <c r="AB741" i="2"/>
  <c r="AE741" i="2"/>
  <c r="AA742" i="2"/>
  <c r="AB742" i="2" a="1"/>
  <c r="AB742" i="2"/>
  <c r="AC742" i="2"/>
  <c r="AD742" i="2"/>
  <c r="AE742" i="2"/>
  <c r="AA743" i="2"/>
  <c r="AB743" i="2" a="1"/>
  <c r="AB743" i="2"/>
  <c r="AE743" i="2"/>
  <c r="AA744" i="2"/>
  <c r="AB744" i="2" a="1"/>
  <c r="AB744" i="2"/>
  <c r="AC744" i="2" s="1"/>
  <c r="AD744" i="2"/>
  <c r="AF744" i="2" s="1"/>
  <c r="AE744" i="2"/>
  <c r="AA745" i="2"/>
  <c r="AB745" i="2" a="1"/>
  <c r="AB745" i="2" s="1"/>
  <c r="AE745" i="2"/>
  <c r="AA746" i="2"/>
  <c r="AD746" i="2" s="1"/>
  <c r="AB746" i="2" a="1"/>
  <c r="AB746" i="2" s="1"/>
  <c r="AC746" i="2"/>
  <c r="AE746" i="2"/>
  <c r="AF746" i="2"/>
  <c r="AA747" i="2"/>
  <c r="AB747" i="2" a="1"/>
  <c r="AB747" i="2"/>
  <c r="AC747" i="2"/>
  <c r="AD747" i="2"/>
  <c r="AE747" i="2"/>
  <c r="AF747" i="2"/>
  <c r="AA748" i="2"/>
  <c r="AB748" i="2" a="1"/>
  <c r="AB748" i="2" s="1"/>
  <c r="AE748" i="2"/>
  <c r="AA749" i="2"/>
  <c r="AC749" i="2" s="1"/>
  <c r="AB749" i="2" a="1"/>
  <c r="AB749" i="2" s="1"/>
  <c r="AE749" i="2"/>
  <c r="AA750" i="2"/>
  <c r="AB750" i="2" a="1"/>
  <c r="AB750" i="2"/>
  <c r="AC750" i="2" s="1"/>
  <c r="AD750" i="2"/>
  <c r="AF750" i="2" s="1"/>
  <c r="AE750" i="2"/>
  <c r="AA751" i="2"/>
  <c r="AB751" i="2" a="1"/>
  <c r="AB751" i="2"/>
  <c r="AC751" i="2"/>
  <c r="AD751" i="2"/>
  <c r="AF751" i="2" s="1"/>
  <c r="AE751" i="2"/>
  <c r="AA752" i="2"/>
  <c r="AB752" i="2" a="1"/>
  <c r="AB752" i="2"/>
  <c r="AE752" i="2"/>
  <c r="AA753" i="2"/>
  <c r="AB753" i="2" a="1"/>
  <c r="AB753" i="2"/>
  <c r="AD753" i="2"/>
  <c r="AE753" i="2"/>
  <c r="AF753" i="2"/>
  <c r="AA754" i="2"/>
  <c r="AB754" i="2" a="1"/>
  <c r="AB754" i="2"/>
  <c r="AC754" i="2"/>
  <c r="AD754" i="2"/>
  <c r="AF754" i="2" s="1"/>
  <c r="AE754" i="2"/>
  <c r="AA755" i="2"/>
  <c r="AB755" i="2" a="1"/>
  <c r="AB755" i="2"/>
  <c r="AC755" i="2" s="1"/>
  <c r="AD755" i="2"/>
  <c r="AF755" i="2" s="1"/>
  <c r="AE755" i="2"/>
  <c r="AA756" i="2"/>
  <c r="AD756" i="2" s="1"/>
  <c r="AF756" i="2" s="1"/>
  <c r="AB756" i="2" a="1"/>
  <c r="AB756" i="2" s="1"/>
  <c r="AE756" i="2"/>
  <c r="AA757" i="2"/>
  <c r="AB757" i="2" a="1"/>
  <c r="AB757" i="2"/>
  <c r="AC757" i="2"/>
  <c r="AD757" i="2"/>
  <c r="AE757" i="2"/>
  <c r="AF757" i="2"/>
  <c r="AA758" i="2"/>
  <c r="AB758" i="2" a="1"/>
  <c r="AB758" i="2"/>
  <c r="AC758" i="2"/>
  <c r="AD758" i="2"/>
  <c r="AF758" i="2" s="1"/>
  <c r="AE758" i="2"/>
  <c r="AA759" i="2"/>
  <c r="AB759" i="2" a="1"/>
  <c r="AB759" i="2"/>
  <c r="AC759" i="2"/>
  <c r="AD759" i="2"/>
  <c r="AF759" i="2" s="1"/>
  <c r="AE759" i="2"/>
  <c r="AA760" i="2"/>
  <c r="AB760" i="2" a="1"/>
  <c r="AB760" i="2" s="1"/>
  <c r="AC760" i="2" s="1"/>
  <c r="AD760" i="2"/>
  <c r="AE760" i="2"/>
  <c r="AF760" i="2"/>
  <c r="AA761" i="2"/>
  <c r="AB761" i="2" a="1"/>
  <c r="AB761" i="2" s="1"/>
  <c r="AE761" i="2"/>
  <c r="AA762" i="2"/>
  <c r="AB762" i="2" a="1"/>
  <c r="AB762" i="2"/>
  <c r="AC762" i="2"/>
  <c r="AD762" i="2"/>
  <c r="AE762" i="2"/>
  <c r="AF762" i="2" s="1"/>
  <c r="AA763" i="2"/>
  <c r="AB763" i="2" a="1"/>
  <c r="AB763" i="2" s="1"/>
  <c r="AE763" i="2"/>
  <c r="AA764" i="2"/>
  <c r="AB764" i="2" a="1"/>
  <c r="AB764" i="2"/>
  <c r="AC764" i="2"/>
  <c r="AD764" i="2"/>
  <c r="AE764" i="2"/>
  <c r="AA765" i="2"/>
  <c r="AB765" i="2" a="1"/>
  <c r="AB765" i="2"/>
  <c r="AC765" i="2" s="1"/>
  <c r="AD765" i="2"/>
  <c r="AF765" i="2" s="1"/>
  <c r="AE765" i="2"/>
  <c r="AA766" i="2"/>
  <c r="AC766" i="2" s="1"/>
  <c r="AB766" i="2" a="1"/>
  <c r="AB766" i="2"/>
  <c r="AE766" i="2"/>
  <c r="AA767" i="2"/>
  <c r="AC767" i="2" s="1"/>
  <c r="AB767" i="2" a="1"/>
  <c r="AB767" i="2"/>
  <c r="AE767" i="2"/>
  <c r="AA768" i="2"/>
  <c r="AB768" i="2" a="1"/>
  <c r="AB768" i="2"/>
  <c r="AD768" i="2"/>
  <c r="AE768" i="2"/>
  <c r="AF768" i="2"/>
  <c r="AA769" i="2"/>
  <c r="AB769" i="2" a="1"/>
  <c r="AB769" i="2"/>
  <c r="AC769" i="2"/>
  <c r="AD769" i="2"/>
  <c r="AF769" i="2" s="1"/>
  <c r="AE769" i="2"/>
  <c r="AA770" i="2"/>
  <c r="AD770" i="2" s="1"/>
  <c r="AF770" i="2" s="1"/>
  <c r="AB770" i="2" a="1"/>
  <c r="AB770" i="2" s="1"/>
  <c r="AE770" i="2"/>
  <c r="AA771" i="2"/>
  <c r="AB771" i="2" a="1"/>
  <c r="AB771" i="2" s="1"/>
  <c r="AC771" i="2" s="1"/>
  <c r="AD771" i="2"/>
  <c r="AE771" i="2"/>
  <c r="AA772" i="2"/>
  <c r="AB772" i="2" a="1"/>
  <c r="AB772" i="2"/>
  <c r="AE772" i="2"/>
  <c r="AA773" i="2"/>
  <c r="AB773" i="2" a="1"/>
  <c r="AB773" i="2"/>
  <c r="AC773" i="2"/>
  <c r="AD773" i="2"/>
  <c r="AF773" i="2" s="1"/>
  <c r="AE773" i="2"/>
  <c r="AA774" i="2"/>
  <c r="AB774" i="2" a="1"/>
  <c r="AB774" i="2" s="1"/>
  <c r="AC774" i="2" s="1"/>
  <c r="AD774" i="2"/>
  <c r="AE774" i="2"/>
  <c r="AF774" i="2"/>
  <c r="AA775" i="2"/>
  <c r="AD775" i="2" s="1"/>
  <c r="AB775" i="2" a="1"/>
  <c r="AB775" i="2"/>
  <c r="AC775" i="2" s="1"/>
  <c r="AE775" i="2"/>
  <c r="AF775" i="2"/>
  <c r="AA776" i="2"/>
  <c r="AB776" i="2" a="1"/>
  <c r="AB776" i="2" s="1"/>
  <c r="AE776" i="2"/>
  <c r="AA777" i="2"/>
  <c r="AB777" i="2" a="1"/>
  <c r="AB777" i="2"/>
  <c r="AD777" i="2"/>
  <c r="AF777" i="2" s="1"/>
  <c r="AE777" i="2"/>
  <c r="AA778" i="2"/>
  <c r="AB778" i="2" a="1"/>
  <c r="AB778" i="2" s="1"/>
  <c r="AC778" i="2" s="1"/>
  <c r="AD778" i="2"/>
  <c r="AF778" i="2" s="1"/>
  <c r="AE778" i="2"/>
  <c r="AA779" i="2"/>
  <c r="AB779" i="2" a="1"/>
  <c r="AB779" i="2"/>
  <c r="AC779" i="2"/>
  <c r="AD779" i="2"/>
  <c r="AF779" i="2" s="1"/>
  <c r="AE779" i="2"/>
  <c r="AA780" i="2"/>
  <c r="AB780" i="2" a="1"/>
  <c r="AB780" i="2"/>
  <c r="AE780" i="2"/>
  <c r="AA781" i="2"/>
  <c r="AB781" i="2" a="1"/>
  <c r="AB781" i="2"/>
  <c r="AE781" i="2"/>
  <c r="AA782" i="2"/>
  <c r="AB782" i="2" a="1"/>
  <c r="AB782" i="2"/>
  <c r="AC782" i="2" s="1"/>
  <c r="AD782" i="2"/>
  <c r="AE782" i="2"/>
  <c r="AA783" i="2"/>
  <c r="AB783" i="2" a="1"/>
  <c r="AB783" i="2"/>
  <c r="AC783" i="2"/>
  <c r="AD783" i="2"/>
  <c r="AF783" i="2" s="1"/>
  <c r="AE783" i="2"/>
  <c r="AA784" i="2"/>
  <c r="AB784" i="2" a="1"/>
  <c r="AB784" i="2" s="1"/>
  <c r="AC784" i="2" s="1"/>
  <c r="AD784" i="2"/>
  <c r="AF784" i="2" s="1"/>
  <c r="AE784" i="2"/>
  <c r="AA785" i="2"/>
  <c r="AC785" i="2" s="1"/>
  <c r="AB785" i="2" a="1"/>
  <c r="AB785" i="2"/>
  <c r="AE785" i="2"/>
  <c r="AA786" i="2"/>
  <c r="AD786" i="2" s="1"/>
  <c r="AF786" i="2" s="1"/>
  <c r="AB786" i="2" a="1"/>
  <c r="AB786" i="2" s="1"/>
  <c r="AC786" i="2"/>
  <c r="AE786" i="2"/>
  <c r="AA787" i="2"/>
  <c r="AB787" i="2" a="1"/>
  <c r="AB787" i="2"/>
  <c r="AC787" i="2"/>
  <c r="AD787" i="2"/>
  <c r="AE787" i="2"/>
  <c r="AF787" i="2"/>
  <c r="AA788" i="2"/>
  <c r="AB788" i="2" a="1"/>
  <c r="AB788" i="2" s="1"/>
  <c r="AE788" i="2"/>
  <c r="AA789" i="2"/>
  <c r="AB789" i="2" a="1"/>
  <c r="AB789" i="2" s="1"/>
  <c r="AC789" i="2" s="1"/>
  <c r="AD789" i="2"/>
  <c r="AF789" i="2" s="1"/>
  <c r="AE789" i="2"/>
  <c r="AA790" i="2"/>
  <c r="AD790" i="2" s="1"/>
  <c r="AF790" i="2" s="1"/>
  <c r="AB790" i="2" a="1"/>
  <c r="AB790" i="2"/>
  <c r="AC790" i="2"/>
  <c r="AE790" i="2"/>
  <c r="AA791" i="2"/>
  <c r="AB791" i="2" a="1"/>
  <c r="AB791" i="2"/>
  <c r="AC791" i="2"/>
  <c r="AD791" i="2"/>
  <c r="AF791" i="2" s="1"/>
  <c r="AE791" i="2"/>
  <c r="AA792" i="2"/>
  <c r="AB792" i="2" a="1"/>
  <c r="AB792" i="2" s="1"/>
  <c r="AC792" i="2" s="1"/>
  <c r="AD792" i="2"/>
  <c r="AE792" i="2"/>
  <c r="AF792" i="2"/>
  <c r="AA793" i="2"/>
  <c r="AB793" i="2" a="1"/>
  <c r="AB793" i="2"/>
  <c r="AC793" i="2"/>
  <c r="AD793" i="2"/>
  <c r="AF793" i="2" s="1"/>
  <c r="AE793" i="2"/>
  <c r="AA794" i="2"/>
  <c r="AB794" i="2" a="1"/>
  <c r="AB794" i="2" s="1"/>
  <c r="AE794" i="2"/>
  <c r="AA795" i="2"/>
  <c r="AB795" i="2" a="1"/>
  <c r="AB795" i="2" s="1"/>
  <c r="AE795" i="2"/>
  <c r="AA796" i="2"/>
  <c r="AB796" i="2" a="1"/>
  <c r="AB796" i="2" s="1"/>
  <c r="AE796" i="2"/>
  <c r="AA797" i="2"/>
  <c r="AB797" i="2" a="1"/>
  <c r="AB797" i="2" s="1"/>
  <c r="AC797" i="2" s="1"/>
  <c r="AD797" i="2"/>
  <c r="AE797" i="2"/>
  <c r="AF797" i="2"/>
  <c r="AA798" i="2"/>
  <c r="AB798" i="2" a="1"/>
  <c r="AB798" i="2" s="1"/>
  <c r="AE798" i="2"/>
  <c r="AA799" i="2"/>
  <c r="AB799" i="2" a="1"/>
  <c r="AB799" i="2"/>
  <c r="AC799" i="2"/>
  <c r="AD799" i="2"/>
  <c r="AE799" i="2"/>
  <c r="AF799" i="2"/>
  <c r="AA800" i="2"/>
  <c r="AB800" i="2" a="1"/>
  <c r="AB800" i="2" s="1"/>
  <c r="AC800" i="2" s="1"/>
  <c r="AD800" i="2"/>
  <c r="AE800" i="2"/>
  <c r="AF800" i="2" s="1"/>
  <c r="AA801" i="2"/>
  <c r="AB801" i="2" a="1"/>
  <c r="AB801" i="2" s="1"/>
  <c r="AC801" i="2" s="1"/>
  <c r="AD801" i="2"/>
  <c r="AE801" i="2"/>
  <c r="AF801" i="2"/>
  <c r="AA802" i="2"/>
  <c r="AB802" i="2" a="1"/>
  <c r="AB802" i="2" s="1"/>
  <c r="AE802" i="2"/>
  <c r="AA803" i="2"/>
  <c r="AC803" i="2" s="1"/>
  <c r="AB803" i="2" a="1"/>
  <c r="AB803" i="2"/>
  <c r="AE803" i="2"/>
  <c r="AA804" i="2"/>
  <c r="AB804" i="2" a="1"/>
  <c r="AB804" i="2" s="1"/>
  <c r="AC804" i="2"/>
  <c r="AD804" i="2"/>
  <c r="AE804" i="2"/>
  <c r="AA805" i="2"/>
  <c r="AD805" i="2" s="1"/>
  <c r="AF805" i="2" s="1"/>
  <c r="AB805" i="2" a="1"/>
  <c r="AB805" i="2" s="1"/>
  <c r="AC805" i="2" s="1"/>
  <c r="AE805" i="2"/>
  <c r="AA806" i="2"/>
  <c r="AB806" i="2" a="1"/>
  <c r="AB806" i="2"/>
  <c r="AC806" i="2" s="1"/>
  <c r="AD806" i="2"/>
  <c r="AF806" i="2" s="1"/>
  <c r="AE806" i="2"/>
  <c r="AA807" i="2"/>
  <c r="AC807" i="2" s="1"/>
  <c r="AB807" i="2" a="1"/>
  <c r="AB807" i="2"/>
  <c r="AE807" i="2"/>
  <c r="AA808" i="2"/>
  <c r="AB808" i="2" a="1"/>
  <c r="AB808" i="2"/>
  <c r="AC808" i="2"/>
  <c r="AD808" i="2"/>
  <c r="AF808" i="2" s="1"/>
  <c r="AE808" i="2"/>
  <c r="AA809" i="2"/>
  <c r="AC809" i="2" s="1"/>
  <c r="AB809" i="2" a="1"/>
  <c r="AB809" i="2"/>
  <c r="AE809" i="2"/>
  <c r="AA810" i="2"/>
  <c r="AD810" i="2" s="1"/>
  <c r="AF810" i="2" s="1"/>
  <c r="AB810" i="2" a="1"/>
  <c r="AB810" i="2" s="1"/>
  <c r="AE810" i="2"/>
  <c r="AA811" i="2"/>
  <c r="AB811" i="2" a="1"/>
  <c r="AB811" i="2"/>
  <c r="AC811" i="2"/>
  <c r="AD811" i="2"/>
  <c r="AF811" i="2" s="1"/>
  <c r="AE811" i="2"/>
  <c r="AA812" i="2"/>
  <c r="AB812" i="2" a="1"/>
  <c r="AB812" i="2"/>
  <c r="AE812" i="2"/>
  <c r="AA813" i="2"/>
  <c r="AB813" i="2" a="1"/>
  <c r="AB813" i="2"/>
  <c r="AC813" i="2" s="1"/>
  <c r="AD813" i="2"/>
  <c r="AE813" i="2"/>
  <c r="AF813" i="2"/>
  <c r="AA814" i="2"/>
  <c r="AB814" i="2" a="1"/>
  <c r="AB814" i="2" s="1"/>
  <c r="AE814" i="2"/>
  <c r="AA815" i="2"/>
  <c r="AB815" i="2" a="1"/>
  <c r="AB815" i="2"/>
  <c r="AC815" i="2"/>
  <c r="AD815" i="2"/>
  <c r="AE815" i="2"/>
  <c r="AA816" i="2"/>
  <c r="AB816" i="2" a="1"/>
  <c r="AB816" i="2" s="1"/>
  <c r="AC816" i="2" s="1"/>
  <c r="AD816" i="2"/>
  <c r="AF816" i="2" s="1"/>
  <c r="AE816" i="2"/>
  <c r="AA817" i="2"/>
  <c r="AB817" i="2" a="1"/>
  <c r="AB817" i="2"/>
  <c r="AC817" i="2"/>
  <c r="AD817" i="2"/>
  <c r="AE817" i="2"/>
  <c r="AA818" i="2"/>
  <c r="AB818" i="2" a="1"/>
  <c r="AB818" i="2" s="1"/>
  <c r="AE818" i="2"/>
  <c r="AA819" i="2"/>
  <c r="AB819" i="2" a="1"/>
  <c r="AB819" i="2" s="1"/>
  <c r="AE819" i="2"/>
  <c r="AA820" i="2"/>
  <c r="AB820" i="2" a="1"/>
  <c r="AB820" i="2" s="1"/>
  <c r="AE820" i="2"/>
  <c r="AA821" i="2"/>
  <c r="AB821" i="2" a="1"/>
  <c r="AB821" i="2" s="1"/>
  <c r="AE821" i="2"/>
  <c r="AA822" i="2"/>
  <c r="AB822" i="2" a="1"/>
  <c r="AB822" i="2"/>
  <c r="AE822" i="2"/>
  <c r="AA823" i="2"/>
  <c r="AB823" i="2" a="1"/>
  <c r="AB823" i="2"/>
  <c r="AC823" i="2"/>
  <c r="AD823" i="2"/>
  <c r="AE823" i="2"/>
  <c r="AF823" i="2" s="1"/>
  <c r="AA824" i="2"/>
  <c r="AB824" i="2" a="1"/>
  <c r="AB824" i="2" s="1"/>
  <c r="AC824" i="2" s="1"/>
  <c r="AD824" i="2"/>
  <c r="AE824" i="2"/>
  <c r="AA825" i="2"/>
  <c r="AB825" i="2" a="1"/>
  <c r="AB825" i="2"/>
  <c r="AE825" i="2"/>
  <c r="AA826" i="2"/>
  <c r="AB826" i="2" a="1"/>
  <c r="AB826" i="2" s="1"/>
  <c r="AE826" i="2"/>
  <c r="AA827" i="2"/>
  <c r="AB827" i="2" a="1"/>
  <c r="AB827" i="2"/>
  <c r="AD827" i="2"/>
  <c r="AE827" i="2"/>
  <c r="AF827" i="2"/>
  <c r="AA828" i="2"/>
  <c r="AB828" i="2" a="1"/>
  <c r="AB828" i="2"/>
  <c r="AC828" i="2"/>
  <c r="AD828" i="2"/>
  <c r="AE828" i="2"/>
  <c r="AA829" i="2"/>
  <c r="AB829" i="2" a="1"/>
  <c r="AB829" i="2" s="1"/>
  <c r="AE829" i="2"/>
  <c r="AA830" i="2"/>
  <c r="AB830" i="2" a="1"/>
  <c r="AB830" i="2"/>
  <c r="AC830" i="2" s="1"/>
  <c r="AD830" i="2"/>
  <c r="AF830" i="2" s="1"/>
  <c r="AE830" i="2"/>
  <c r="AA831" i="2"/>
  <c r="AB831" i="2" a="1"/>
  <c r="AB831" i="2"/>
  <c r="AC831" i="2"/>
  <c r="AD831" i="2"/>
  <c r="AF831" i="2" s="1"/>
  <c r="AE831" i="2"/>
  <c r="AA832" i="2"/>
  <c r="AB832" i="2" a="1"/>
  <c r="AB832" i="2" s="1"/>
  <c r="AC832" i="2" s="1"/>
  <c r="AD832" i="2"/>
  <c r="AE832" i="2"/>
  <c r="AF832" i="2"/>
  <c r="AA833" i="2"/>
  <c r="AC833" i="2" s="1"/>
  <c r="AB833" i="2" a="1"/>
  <c r="AB833" i="2"/>
  <c r="AE833" i="2"/>
  <c r="AA834" i="2"/>
  <c r="AB834" i="2" a="1"/>
  <c r="AB834" i="2" s="1"/>
  <c r="AE834" i="2"/>
  <c r="AA835" i="2"/>
  <c r="AB835" i="2" a="1"/>
  <c r="AB835" i="2"/>
  <c r="AC835" i="2" s="1"/>
  <c r="AD835" i="2"/>
  <c r="AF835" i="2" s="1"/>
  <c r="AE835" i="2"/>
  <c r="AA836" i="2"/>
  <c r="AB836" i="2" a="1"/>
  <c r="AB836" i="2"/>
  <c r="AE836" i="2"/>
  <c r="AA837" i="2"/>
  <c r="AB837" i="2" a="1"/>
  <c r="AB837" i="2"/>
  <c r="AC837" i="2" s="1"/>
  <c r="AD837" i="2"/>
  <c r="AE837" i="2"/>
  <c r="AF837" i="2"/>
  <c r="AA838" i="2"/>
  <c r="AB838" i="2" a="1"/>
  <c r="AB838" i="2" s="1"/>
  <c r="AE838" i="2"/>
  <c r="AA839" i="2"/>
  <c r="AB839" i="2" a="1"/>
  <c r="AB839" i="2"/>
  <c r="AC839" i="2"/>
  <c r="AD839" i="2"/>
  <c r="AE839" i="2"/>
  <c r="AA840" i="2"/>
  <c r="AB840" i="2" a="1"/>
  <c r="AB840" i="2" s="1"/>
  <c r="AC840" i="2" s="1"/>
  <c r="AD840" i="2"/>
  <c r="AE840" i="2"/>
  <c r="AF840" i="2"/>
  <c r="AA841" i="2"/>
  <c r="AB841" i="2" a="1"/>
  <c r="AB841" i="2"/>
  <c r="AC841" i="2" s="1"/>
  <c r="AD841" i="2"/>
  <c r="AF841" i="2" s="1"/>
  <c r="AE841" i="2"/>
  <c r="AA842" i="2"/>
  <c r="AC842" i="2" s="1"/>
  <c r="AB842" i="2" a="1"/>
  <c r="AB842" i="2"/>
  <c r="AD842" i="2"/>
  <c r="AE842" i="2"/>
  <c r="AF842" i="2"/>
  <c r="AA843" i="2"/>
  <c r="AB843" i="2" a="1"/>
  <c r="AB843" i="2" s="1"/>
  <c r="AE843" i="2"/>
  <c r="AA844" i="2"/>
  <c r="AD844" i="2" s="1"/>
  <c r="AB844" i="2" a="1"/>
  <c r="AB844" i="2"/>
  <c r="AC844" i="2"/>
  <c r="AE844" i="2"/>
  <c r="AF844" i="2" s="1"/>
  <c r="AA845" i="2"/>
  <c r="AB845" i="2" a="1"/>
  <c r="AB845" i="2"/>
  <c r="AC845" i="2"/>
  <c r="AD845" i="2"/>
  <c r="AE845" i="2"/>
  <c r="AA846" i="2"/>
  <c r="AB846" i="2" a="1"/>
  <c r="AB846" i="2" s="1"/>
  <c r="AE846" i="2"/>
  <c r="AA847" i="2"/>
  <c r="AB847" i="2" a="1"/>
  <c r="AB847" i="2"/>
  <c r="AC847" i="2"/>
  <c r="AD847" i="2"/>
  <c r="AF847" i="2" s="1"/>
  <c r="AE847" i="2"/>
  <c r="AA848" i="2"/>
  <c r="AB848" i="2" a="1"/>
  <c r="AB848" i="2" s="1"/>
  <c r="AC848" i="2" s="1"/>
  <c r="AD848" i="2"/>
  <c r="AE848" i="2"/>
  <c r="AA849" i="2"/>
  <c r="AB849" i="2" a="1"/>
  <c r="AB849" i="2" s="1"/>
  <c r="AC849" i="2" s="1"/>
  <c r="AD849" i="2"/>
  <c r="AF849" i="2" s="1"/>
  <c r="AE849" i="2"/>
  <c r="AA850" i="2"/>
  <c r="AB850" i="2" a="1"/>
  <c r="AB850" i="2" s="1"/>
  <c r="AE850" i="2"/>
  <c r="AA851" i="2"/>
  <c r="AB851" i="2" a="1"/>
  <c r="AB851" i="2"/>
  <c r="AD851" i="2"/>
  <c r="AF851" i="2" s="1"/>
  <c r="AE851" i="2"/>
  <c r="AA852" i="2"/>
  <c r="AB852" i="2" a="1"/>
  <c r="AB852" i="2"/>
  <c r="AC852" i="2"/>
  <c r="AD852" i="2"/>
  <c r="AF852" i="2" s="1"/>
  <c r="AE852" i="2"/>
  <c r="AA853" i="2"/>
  <c r="AC853" i="2" s="1"/>
  <c r="AB853" i="2" a="1"/>
  <c r="AB853" i="2"/>
  <c r="AE853" i="2"/>
  <c r="AA854" i="2"/>
  <c r="AB854" i="2" a="1"/>
  <c r="AB854" i="2"/>
  <c r="AC854" i="2"/>
  <c r="AD854" i="2"/>
  <c r="AE854" i="2"/>
  <c r="AA855" i="2"/>
  <c r="AB855" i="2" a="1"/>
  <c r="AB855" i="2"/>
  <c r="AE855" i="2"/>
  <c r="AA856" i="2"/>
  <c r="AB856" i="2" a="1"/>
  <c r="AB856" i="2"/>
  <c r="AC856" i="2" s="1"/>
  <c r="AD856" i="2"/>
  <c r="AE856" i="2"/>
  <c r="AA857" i="2"/>
  <c r="AB857" i="2" a="1"/>
  <c r="AB857" i="2"/>
  <c r="AE857" i="2"/>
  <c r="AA858" i="2"/>
  <c r="AC858" i="2" s="1"/>
  <c r="AB858" i="2" a="1"/>
  <c r="AB858" i="2" s="1"/>
  <c r="AE858" i="2"/>
  <c r="AA859" i="2"/>
  <c r="AB859" i="2" a="1"/>
  <c r="AB859" i="2" s="1"/>
  <c r="AC859" i="2"/>
  <c r="AD859" i="2"/>
  <c r="AE859" i="2"/>
  <c r="AF859" i="2"/>
  <c r="AA860" i="2"/>
  <c r="AD860" i="2" s="1"/>
  <c r="AF860" i="2" s="1"/>
  <c r="AB860" i="2" a="1"/>
  <c r="AB860" i="2" s="1"/>
  <c r="AC860" i="2" s="1"/>
  <c r="AE860" i="2"/>
  <c r="AA861" i="2"/>
  <c r="AB861" i="2" a="1"/>
  <c r="AB861" i="2"/>
  <c r="AC861" i="2"/>
  <c r="AD861" i="2"/>
  <c r="AE861" i="2"/>
  <c r="AF861" i="2"/>
  <c r="AA862" i="2"/>
  <c r="AB862" i="2" a="1"/>
  <c r="AB862" i="2"/>
  <c r="AC862" i="2"/>
  <c r="AD862" i="2"/>
  <c r="AF862" i="2" s="1"/>
  <c r="AE862" i="2"/>
  <c r="AA863" i="2"/>
  <c r="AB863" i="2" a="1"/>
  <c r="AB863" i="2"/>
  <c r="AC863" i="2"/>
  <c r="AD863" i="2"/>
  <c r="AF863" i="2" s="1"/>
  <c r="AE863" i="2"/>
  <c r="AA864" i="2"/>
  <c r="AB864" i="2" a="1"/>
  <c r="AB864" i="2" s="1"/>
  <c r="AC864" i="2"/>
  <c r="AD864" i="2"/>
  <c r="AE864" i="2"/>
  <c r="AF864" i="2" s="1"/>
  <c r="AA865" i="2"/>
  <c r="AB865" i="2" a="1"/>
  <c r="AB865" i="2"/>
  <c r="AE865" i="2"/>
  <c r="AA866" i="2"/>
  <c r="AB866" i="2" a="1"/>
  <c r="AB866" i="2" s="1"/>
  <c r="AC866" i="2" s="1"/>
  <c r="AD866" i="2"/>
  <c r="AE866" i="2"/>
  <c r="AF866" i="2" s="1"/>
  <c r="AA867" i="2"/>
  <c r="AB867" i="2" a="1"/>
  <c r="AB867" i="2"/>
  <c r="AE867" i="2"/>
  <c r="AA868" i="2"/>
  <c r="AD868" i="2" s="1"/>
  <c r="AB868" i="2" a="1"/>
  <c r="AB868" i="2" s="1"/>
  <c r="AC868" i="2" s="1"/>
  <c r="AE868" i="2"/>
  <c r="AF868" i="2"/>
  <c r="AA869" i="2"/>
  <c r="AC869" i="2" s="1"/>
  <c r="AB869" i="2" a="1"/>
  <c r="AB869" i="2"/>
  <c r="AD869" i="2"/>
  <c r="AE869" i="2"/>
  <c r="AF869" i="2"/>
  <c r="AA870" i="2"/>
  <c r="AB870" i="2" a="1"/>
  <c r="AB870" i="2"/>
  <c r="AD870" i="2"/>
  <c r="AF870" i="2" s="1"/>
  <c r="AE870" i="2"/>
  <c r="AA871" i="2"/>
  <c r="AB871" i="2" a="1"/>
  <c r="AB871" i="2"/>
  <c r="AC871" i="2" s="1"/>
  <c r="AD871" i="2"/>
  <c r="AE871" i="2"/>
  <c r="AF871" i="2"/>
  <c r="AA872" i="2"/>
  <c r="AB872" i="2" a="1"/>
  <c r="AB872" i="2" s="1"/>
  <c r="AC872" i="2" s="1"/>
  <c r="AD872" i="2"/>
  <c r="AE872" i="2"/>
  <c r="AF872" i="2"/>
  <c r="AA873" i="2"/>
  <c r="AB873" i="2" a="1"/>
  <c r="AB873" i="2"/>
  <c r="AC873" i="2"/>
  <c r="AD873" i="2"/>
  <c r="AE873" i="2"/>
  <c r="AF873" i="2"/>
  <c r="AA874" i="2"/>
  <c r="AB874" i="2" a="1"/>
  <c r="AB874" i="2" s="1"/>
  <c r="AE874" i="2"/>
  <c r="AA875" i="2"/>
  <c r="AC875" i="2" s="1"/>
  <c r="AB875" i="2" a="1"/>
  <c r="AB875" i="2"/>
  <c r="AE875" i="2"/>
  <c r="AA876" i="2"/>
  <c r="AD876" i="2" s="1"/>
  <c r="AF876" i="2" s="1"/>
  <c r="AB876" i="2" a="1"/>
  <c r="AB876" i="2" s="1"/>
  <c r="AC876" i="2" s="1"/>
  <c r="AE876" i="2"/>
  <c r="AA877" i="2"/>
  <c r="AB877" i="2" a="1"/>
  <c r="AB877" i="2"/>
  <c r="AC877" i="2"/>
  <c r="AD877" i="2"/>
  <c r="AF877" i="2" s="1"/>
  <c r="AE877" i="2"/>
  <c r="AA878" i="2"/>
  <c r="AB878" i="2" a="1"/>
  <c r="AB878" i="2"/>
  <c r="AC878" i="2" s="1"/>
  <c r="AD878" i="2"/>
  <c r="AF878" i="2" s="1"/>
  <c r="AE878" i="2"/>
  <c r="AA879" i="2"/>
  <c r="AB879" i="2" a="1"/>
  <c r="AB879" i="2" s="1"/>
  <c r="AE879" i="2"/>
  <c r="AA880" i="2"/>
  <c r="AC880" i="2" s="1"/>
  <c r="AB880" i="2" a="1"/>
  <c r="AB880" i="2"/>
  <c r="AD880" i="2"/>
  <c r="AE880" i="2"/>
  <c r="AF880" i="2"/>
  <c r="AA881" i="2"/>
  <c r="AB881" i="2" a="1"/>
  <c r="AB881" i="2"/>
  <c r="AE881" i="2"/>
  <c r="AA882" i="2"/>
  <c r="AC882" i="2" s="1"/>
  <c r="AB882" i="2" a="1"/>
  <c r="AB882" i="2"/>
  <c r="AE882" i="2"/>
  <c r="AA883" i="2"/>
  <c r="AB883" i="2" a="1"/>
  <c r="AB883" i="2" s="1"/>
  <c r="AE883" i="2"/>
  <c r="AA884" i="2"/>
  <c r="AD884" i="2" s="1"/>
  <c r="AB884" i="2" a="1"/>
  <c r="AB884" i="2"/>
  <c r="AC884" i="2"/>
  <c r="AE884" i="2"/>
  <c r="AF884" i="2"/>
  <c r="AA885" i="2"/>
  <c r="AB885" i="2" a="1"/>
  <c r="AB885" i="2" s="1"/>
  <c r="AC885" i="2" s="1"/>
  <c r="AD885" i="2"/>
  <c r="AE885" i="2"/>
  <c r="AF885" i="2"/>
  <c r="AA886" i="2"/>
  <c r="AB886" i="2" a="1"/>
  <c r="AB886" i="2"/>
  <c r="AC886" i="2" s="1"/>
  <c r="AD886" i="2"/>
  <c r="AE886" i="2"/>
  <c r="AF886" i="2" s="1"/>
  <c r="AA887" i="2"/>
  <c r="AC887" i="2" s="1"/>
  <c r="AB887" i="2" a="1"/>
  <c r="AB887" i="2"/>
  <c r="AD887" i="2"/>
  <c r="AE887" i="2"/>
  <c r="AF887" i="2"/>
  <c r="AA888" i="2"/>
  <c r="AB888" i="2" a="1"/>
  <c r="AB888" i="2"/>
  <c r="AC888" i="2" s="1"/>
  <c r="AD888" i="2"/>
  <c r="AE888" i="2"/>
  <c r="AF888" i="2"/>
  <c r="AA889" i="2"/>
  <c r="AC889" i="2" s="1"/>
  <c r="AB889" i="2" a="1"/>
  <c r="AB889" i="2"/>
  <c r="AD889" i="2"/>
  <c r="AE889" i="2"/>
  <c r="AF889" i="2"/>
  <c r="AA890" i="2"/>
  <c r="AB890" i="2" a="1"/>
  <c r="AB890" i="2" s="1"/>
  <c r="AE890" i="2"/>
  <c r="AA891" i="2"/>
  <c r="AB891" i="2" a="1"/>
  <c r="AB891" i="2"/>
  <c r="AD891" i="2"/>
  <c r="AF891" i="2" s="1"/>
  <c r="AE891" i="2"/>
  <c r="AA892" i="2"/>
  <c r="AB892" i="2" a="1"/>
  <c r="AB892" i="2"/>
  <c r="AC892" i="2"/>
  <c r="AD892" i="2"/>
  <c r="AE892" i="2"/>
  <c r="AF892" i="2"/>
  <c r="AA893" i="2"/>
  <c r="AB893" i="2" a="1"/>
  <c r="AB893" i="2"/>
  <c r="AC893" i="2"/>
  <c r="AD893" i="2"/>
  <c r="AF893" i="2" s="1"/>
  <c r="AE893" i="2"/>
  <c r="AA894" i="2"/>
  <c r="AC894" i="2" s="1"/>
  <c r="AB894" i="2" a="1"/>
  <c r="AB894" i="2"/>
  <c r="AD894" i="2"/>
  <c r="AE894" i="2"/>
  <c r="AA895" i="2"/>
  <c r="AB895" i="2" a="1"/>
  <c r="AB895" i="2"/>
  <c r="AC895" i="2" s="1"/>
  <c r="AD895" i="2"/>
  <c r="AE895" i="2"/>
  <c r="AF895" i="2" s="1"/>
  <c r="AA896" i="2"/>
  <c r="AB896" i="2" a="1"/>
  <c r="AB896" i="2" s="1"/>
  <c r="AC896" i="2" s="1"/>
  <c r="AD896" i="2"/>
  <c r="AE896" i="2"/>
  <c r="AA897" i="2"/>
  <c r="AD897" i="2" s="1"/>
  <c r="AF897" i="2" s="1"/>
  <c r="AB897" i="2" a="1"/>
  <c r="AB897" i="2"/>
  <c r="AC897" i="2" s="1"/>
  <c r="AE897" i="2"/>
  <c r="AA898" i="2"/>
  <c r="AB898" i="2" a="1"/>
  <c r="AB898" i="2" s="1"/>
  <c r="AC898" i="2"/>
  <c r="AD898" i="2"/>
  <c r="AE898" i="2"/>
  <c r="AF898" i="2" s="1"/>
  <c r="AA899" i="2"/>
  <c r="AB899" i="2" a="1"/>
  <c r="AB899" i="2"/>
  <c r="AE899" i="2"/>
  <c r="AA900" i="2"/>
  <c r="AB900" i="2" a="1"/>
  <c r="AB900" i="2" s="1"/>
  <c r="AE900" i="2"/>
  <c r="AA901" i="2"/>
  <c r="AB901" i="2" a="1"/>
  <c r="AB901" i="2" s="1"/>
  <c r="AE901" i="2"/>
  <c r="AA902" i="2"/>
  <c r="AB902" i="2" a="1"/>
  <c r="AB902" i="2" s="1"/>
  <c r="AC902" i="2" s="1"/>
  <c r="AD902" i="2"/>
  <c r="AE902" i="2"/>
  <c r="AF902" i="2" s="1"/>
  <c r="AA903" i="2"/>
  <c r="AB903" i="2" a="1"/>
  <c r="AB903" i="2" s="1"/>
  <c r="AE903" i="2"/>
  <c r="AA904" i="2"/>
  <c r="AD904" i="2" s="1"/>
  <c r="AF904" i="2" s="1"/>
  <c r="AB904" i="2" a="1"/>
  <c r="AB904" i="2"/>
  <c r="AC904" i="2" s="1"/>
  <c r="AE904" i="2"/>
  <c r="AA905" i="2"/>
  <c r="AB905" i="2" a="1"/>
  <c r="AB905" i="2"/>
  <c r="AC905" i="2"/>
  <c r="AD905" i="2"/>
  <c r="AF905" i="2" s="1"/>
  <c r="AE905" i="2"/>
  <c r="AA906" i="2"/>
  <c r="AB906" i="2" a="1"/>
  <c r="AB906" i="2"/>
  <c r="AC906" i="2"/>
  <c r="AD906" i="2"/>
  <c r="AE906" i="2"/>
  <c r="AF906" i="2"/>
  <c r="AA907" i="2"/>
  <c r="AB907" i="2" a="1"/>
  <c r="AB907" i="2" s="1"/>
  <c r="AC907" i="2" s="1"/>
  <c r="AD907" i="2"/>
  <c r="AE907" i="2"/>
  <c r="AF907" i="2"/>
  <c r="AA908" i="2"/>
  <c r="AD908" i="2" s="1"/>
  <c r="AB908" i="2" a="1"/>
  <c r="AB908" i="2"/>
  <c r="AE908" i="2"/>
  <c r="AF908" i="2"/>
  <c r="AA909" i="2"/>
  <c r="AB909" i="2" a="1"/>
  <c r="AB909" i="2"/>
  <c r="AC909" i="2"/>
  <c r="AD909" i="2"/>
  <c r="AE909" i="2"/>
  <c r="AF909" i="2"/>
  <c r="AA910" i="2"/>
  <c r="AB910" i="2" a="1"/>
  <c r="AB910" i="2"/>
  <c r="AC910" i="2"/>
  <c r="AD910" i="2"/>
  <c r="AF910" i="2" s="1"/>
  <c r="AE910" i="2"/>
  <c r="AA911" i="2"/>
  <c r="AD911" i="2" s="1"/>
  <c r="AF911" i="2" s="1"/>
  <c r="AB911" i="2" a="1"/>
  <c r="AB911" i="2"/>
  <c r="AC911" i="2"/>
  <c r="AE911" i="2"/>
  <c r="AA912" i="2"/>
  <c r="AB912" i="2" a="1"/>
  <c r="AB912" i="2"/>
  <c r="AC912" i="2"/>
  <c r="AD912" i="2"/>
  <c r="AF912" i="2" s="1"/>
  <c r="AE912" i="2"/>
  <c r="AA913" i="2"/>
  <c r="AB913" i="2" a="1"/>
  <c r="AB913" i="2"/>
  <c r="AC913" i="2" s="1"/>
  <c r="AD913" i="2"/>
  <c r="AE913" i="2"/>
  <c r="AF913" i="2"/>
  <c r="AA914" i="2"/>
  <c r="AB914" i="2" a="1"/>
  <c r="AB914" i="2" s="1"/>
  <c r="AE914" i="2"/>
  <c r="AA915" i="2"/>
  <c r="AD915" i="2" s="1"/>
  <c r="AF915" i="2" s="1"/>
  <c r="AB915" i="2" a="1"/>
  <c r="AB915" i="2"/>
  <c r="AE915" i="2"/>
  <c r="AA916" i="2"/>
  <c r="AB916" i="2" a="1"/>
  <c r="AB916" i="2" s="1"/>
  <c r="AC916" i="2" s="1"/>
  <c r="AD916" i="2"/>
  <c r="AE916" i="2"/>
  <c r="AF916" i="2" s="1"/>
  <c r="AA917" i="2"/>
  <c r="AB917" i="2" a="1"/>
  <c r="AB917" i="2"/>
  <c r="AE917" i="2"/>
  <c r="AA918" i="2"/>
  <c r="AB918" i="2" a="1"/>
  <c r="AB918" i="2" s="1"/>
  <c r="AE918" i="2"/>
  <c r="AA919" i="2"/>
  <c r="AC919" i="2" s="1"/>
  <c r="AB919" i="2" a="1"/>
  <c r="AB919" i="2"/>
  <c r="AE919" i="2"/>
  <c r="AA920" i="2"/>
  <c r="AB920" i="2" a="1"/>
  <c r="AB920" i="2"/>
  <c r="AC920" i="2"/>
  <c r="AD920" i="2"/>
  <c r="AE920" i="2"/>
  <c r="AF920" i="2" s="1"/>
  <c r="AA921" i="2"/>
  <c r="AB921" i="2" a="1"/>
  <c r="AB921" i="2"/>
  <c r="AC921" i="2"/>
  <c r="AD921" i="2"/>
  <c r="AF921" i="2" s="1"/>
  <c r="AE921" i="2"/>
  <c r="AA922" i="2"/>
  <c r="AB922" i="2" a="1"/>
  <c r="AB922" i="2" s="1"/>
  <c r="AE922" i="2"/>
  <c r="AA923" i="2"/>
  <c r="AB923" i="2" a="1"/>
  <c r="AB923" i="2"/>
  <c r="AC923" i="2"/>
  <c r="AD923" i="2"/>
  <c r="AF923" i="2" s="1"/>
  <c r="AE923" i="2"/>
  <c r="AA924" i="2"/>
  <c r="AC924" i="2" s="1"/>
  <c r="AB924" i="2" a="1"/>
  <c r="AB924" i="2" s="1"/>
  <c r="AE924" i="2"/>
  <c r="AA925" i="2"/>
  <c r="AB925" i="2" a="1"/>
  <c r="AB925" i="2" s="1"/>
  <c r="AE925" i="2"/>
  <c r="AA926" i="2"/>
  <c r="AC926" i="2" s="1"/>
  <c r="AB926" i="2" a="1"/>
  <c r="AB926" i="2"/>
  <c r="AE926" i="2"/>
  <c r="AA927" i="2"/>
  <c r="AB927" i="2" a="1"/>
  <c r="AB927" i="2"/>
  <c r="AC927" i="2"/>
  <c r="AD927" i="2"/>
  <c r="AE927" i="2"/>
  <c r="AA928" i="2"/>
  <c r="AB928" i="2" a="1"/>
  <c r="AB928" i="2"/>
  <c r="AE928" i="2"/>
  <c r="AA929" i="2"/>
  <c r="AB929" i="2" a="1"/>
  <c r="AB929" i="2"/>
  <c r="AE929" i="2"/>
  <c r="AA930" i="2"/>
  <c r="AB930" i="2" a="1"/>
  <c r="AB930" i="2" s="1"/>
  <c r="AC930" i="2" s="1"/>
  <c r="AD930" i="2"/>
  <c r="AE930" i="2"/>
  <c r="AF930" i="2" s="1"/>
  <c r="AA931" i="2"/>
  <c r="AB931" i="2" a="1"/>
  <c r="AB931" i="2"/>
  <c r="AC931" i="2"/>
  <c r="AD931" i="2"/>
  <c r="AE931" i="2"/>
  <c r="AA932" i="2"/>
  <c r="AD932" i="2" s="1"/>
  <c r="AF932" i="2" s="1"/>
  <c r="AB932" i="2" a="1"/>
  <c r="AB932" i="2"/>
  <c r="AC932" i="2" s="1"/>
  <c r="AE932" i="2"/>
  <c r="AA933" i="2"/>
  <c r="AC933" i="2" s="1"/>
  <c r="AB933" i="2" a="1"/>
  <c r="AB933" i="2"/>
  <c r="AE933" i="2"/>
  <c r="AA934" i="2"/>
  <c r="AB934" i="2" a="1"/>
  <c r="AB934" i="2" s="1"/>
  <c r="AE934" i="2"/>
  <c r="AA935" i="2"/>
  <c r="AB935" i="2" a="1"/>
  <c r="AB935" i="2"/>
  <c r="AC935" i="2"/>
  <c r="AD935" i="2"/>
  <c r="AE935" i="2"/>
  <c r="AF935" i="2"/>
  <c r="AA936" i="2"/>
  <c r="AB936" i="2" a="1"/>
  <c r="AB936" i="2" s="1"/>
  <c r="AC936" i="2" s="1"/>
  <c r="AD936" i="2"/>
  <c r="AE936" i="2"/>
  <c r="AF936" i="2"/>
  <c r="AA937" i="2"/>
  <c r="AB937" i="2" a="1"/>
  <c r="AB937" i="2"/>
  <c r="AC937" i="2"/>
  <c r="AD937" i="2"/>
  <c r="AF937" i="2" s="1"/>
  <c r="AE937" i="2"/>
  <c r="AA938" i="2"/>
  <c r="AB938" i="2" a="1"/>
  <c r="AB938" i="2" s="1"/>
  <c r="AE938" i="2"/>
  <c r="AA939" i="2"/>
  <c r="AB939" i="2" a="1"/>
  <c r="AB939" i="2"/>
  <c r="AD939" i="2"/>
  <c r="AF939" i="2" s="1"/>
  <c r="AE939" i="2"/>
  <c r="AA940" i="2"/>
  <c r="AC940" i="2" s="1"/>
  <c r="AB940" i="2" a="1"/>
  <c r="AB940" i="2"/>
  <c r="AE940" i="2"/>
  <c r="AA941" i="2"/>
  <c r="AB941" i="2" a="1"/>
  <c r="AB941" i="2"/>
  <c r="AC941" i="2" s="1"/>
  <c r="AD941" i="2"/>
  <c r="AE941" i="2"/>
  <c r="AF941" i="2" s="1"/>
  <c r="AA942" i="2"/>
  <c r="AB942" i="2" a="1"/>
  <c r="AB942" i="2" s="1"/>
  <c r="AE942" i="2"/>
  <c r="AA943" i="2"/>
  <c r="AB943" i="2" a="1"/>
  <c r="AB943" i="2" s="1"/>
  <c r="AE943" i="2"/>
  <c r="AA944" i="2"/>
  <c r="AB944" i="2" a="1"/>
  <c r="AB944" i="2"/>
  <c r="AC944" i="2" s="1"/>
  <c r="AD944" i="2"/>
  <c r="AF944" i="2" s="1"/>
  <c r="AE944" i="2"/>
  <c r="AA945" i="2"/>
  <c r="AB945" i="2" a="1"/>
  <c r="AB945" i="2"/>
  <c r="AC945" i="2"/>
  <c r="AD945" i="2"/>
  <c r="AF945" i="2" s="1"/>
  <c r="AE945" i="2"/>
  <c r="AA946" i="2"/>
  <c r="AD946" i="2" s="1"/>
  <c r="AF946" i="2" s="1"/>
  <c r="AB946" i="2" a="1"/>
  <c r="AB946" i="2" s="1"/>
  <c r="AC946" i="2" s="1"/>
  <c r="AE946" i="2"/>
  <c r="AA947" i="2"/>
  <c r="AB947" i="2" a="1"/>
  <c r="AB947" i="2" s="1"/>
  <c r="AC947" i="2" s="1"/>
  <c r="AD947" i="2"/>
  <c r="AE947" i="2"/>
  <c r="AF947" i="2"/>
  <c r="AA948" i="2"/>
  <c r="AB948" i="2" a="1"/>
  <c r="AB948" i="2"/>
  <c r="AE948" i="2"/>
  <c r="AA949" i="2"/>
  <c r="AC949" i="2" s="1"/>
  <c r="AB949" i="2" a="1"/>
  <c r="AB949" i="2"/>
  <c r="AE949" i="2"/>
  <c r="AA950" i="2"/>
  <c r="AB950" i="2" a="1"/>
  <c r="AB950" i="2" s="1"/>
  <c r="AE950" i="2"/>
  <c r="AA951" i="2"/>
  <c r="AB951" i="2" a="1"/>
  <c r="AB951" i="2"/>
  <c r="AC951" i="2" s="1"/>
  <c r="AD951" i="2"/>
  <c r="AE951" i="2"/>
  <c r="AF951" i="2" s="1"/>
  <c r="AA952" i="2"/>
  <c r="AB952" i="2" a="1"/>
  <c r="AB952" i="2" s="1"/>
  <c r="AD952" i="2"/>
  <c r="AF952" i="2" s="1"/>
  <c r="AE952" i="2"/>
  <c r="AA953" i="2"/>
  <c r="AB953" i="2" a="1"/>
  <c r="AB953" i="2"/>
  <c r="AC953" i="2" s="1"/>
  <c r="AD953" i="2"/>
  <c r="AF953" i="2" s="1"/>
  <c r="AE953" i="2"/>
  <c r="AA954" i="2"/>
  <c r="AC954" i="2" s="1"/>
  <c r="AB954" i="2" a="1"/>
  <c r="AB954" i="2"/>
  <c r="AE954" i="2"/>
  <c r="AA955" i="2"/>
  <c r="AC955" i="2" s="1"/>
  <c r="AB955" i="2" a="1"/>
  <c r="AB955" i="2" s="1"/>
  <c r="AD955" i="2"/>
  <c r="AE955" i="2"/>
  <c r="AF955" i="2"/>
  <c r="AA956" i="2"/>
  <c r="AD956" i="2" s="1"/>
  <c r="AB956" i="2" a="1"/>
  <c r="AB956" i="2" s="1"/>
  <c r="AC956" i="2" s="1"/>
  <c r="AE956" i="2"/>
  <c r="AF956" i="2" s="1"/>
  <c r="AA957" i="2"/>
  <c r="AB957" i="2" a="1"/>
  <c r="AB957" i="2" s="1"/>
  <c r="AE957" i="2"/>
  <c r="AA958" i="2"/>
  <c r="AB958" i="2" a="1"/>
  <c r="AB958" i="2"/>
  <c r="AC958" i="2" s="1"/>
  <c r="AD958" i="2"/>
  <c r="AE958" i="2"/>
  <c r="AF958" i="2"/>
  <c r="AA959" i="2"/>
  <c r="AB959" i="2" a="1"/>
  <c r="AB959" i="2" s="1"/>
  <c r="AC959" i="2" s="1"/>
  <c r="AD959" i="2"/>
  <c r="AE959" i="2"/>
  <c r="AF959" i="2"/>
  <c r="AA960" i="2"/>
  <c r="AB960" i="2" a="1"/>
  <c r="AB960" i="2"/>
  <c r="AC960" i="2" s="1"/>
  <c r="AD960" i="2"/>
  <c r="AF960" i="2" s="1"/>
  <c r="AE960" i="2"/>
  <c r="AA961" i="2"/>
  <c r="AC961" i="2" s="1"/>
  <c r="AB961" i="2" a="1"/>
  <c r="AB961" i="2"/>
  <c r="AE961" i="2"/>
  <c r="AA962" i="2"/>
  <c r="AB962" i="2" a="1"/>
  <c r="AB962" i="2" s="1"/>
  <c r="AE962" i="2"/>
  <c r="AA963" i="2"/>
  <c r="AD963" i="2" s="1"/>
  <c r="AB963" i="2" a="1"/>
  <c r="AB963" i="2" s="1"/>
  <c r="AE963" i="2"/>
  <c r="AF963" i="2"/>
  <c r="AA964" i="2"/>
  <c r="AB964" i="2" a="1"/>
  <c r="AB964" i="2" s="1"/>
  <c r="AE964" i="2"/>
  <c r="AA965" i="2"/>
  <c r="AB965" i="2" a="1"/>
  <c r="AB965" i="2"/>
  <c r="AC965" i="2"/>
  <c r="AD965" i="2"/>
  <c r="AF965" i="2" s="1"/>
  <c r="AE965" i="2"/>
  <c r="AA966" i="2"/>
  <c r="AC966" i="2" s="1"/>
  <c r="AB966" i="2" a="1"/>
  <c r="AB966" i="2" s="1"/>
  <c r="AE966" i="2"/>
  <c r="AA967" i="2"/>
  <c r="AB967" i="2" a="1"/>
  <c r="AB967" i="2"/>
  <c r="AE967" i="2"/>
  <c r="AA968" i="2"/>
  <c r="AB968" i="2" a="1"/>
  <c r="AB968" i="2" s="1"/>
  <c r="AC968" i="2" s="1"/>
  <c r="AD968" i="2"/>
  <c r="AE968" i="2"/>
  <c r="AF968" i="2"/>
  <c r="AA969" i="2"/>
  <c r="AB969" i="2" a="1"/>
  <c r="AB969" i="2"/>
  <c r="AC969" i="2"/>
  <c r="AD969" i="2"/>
  <c r="AE969" i="2"/>
  <c r="AF969" i="2"/>
  <c r="AA970" i="2"/>
  <c r="AB970" i="2" a="1"/>
  <c r="AB970" i="2" s="1"/>
  <c r="AC970" i="2"/>
  <c r="AD970" i="2"/>
  <c r="AF970" i="2" s="1"/>
  <c r="AE970" i="2"/>
  <c r="AA971" i="2"/>
  <c r="AB971" i="2" a="1"/>
  <c r="AB971" i="2"/>
  <c r="AE971" i="2"/>
  <c r="AA972" i="2"/>
  <c r="AB972" i="2" a="1"/>
  <c r="AB972" i="2"/>
  <c r="AC972" i="2"/>
  <c r="AD972" i="2"/>
  <c r="AE972" i="2"/>
  <c r="AF972" i="2"/>
  <c r="AA973" i="2"/>
  <c r="AB973" i="2" a="1"/>
  <c r="AB973" i="2"/>
  <c r="AC973" i="2"/>
  <c r="AD973" i="2"/>
  <c r="AE973" i="2"/>
  <c r="AF973" i="2"/>
  <c r="AA974" i="2"/>
  <c r="AD974" i="2" s="1"/>
  <c r="AF974" i="2" s="1"/>
  <c r="AB974" i="2" a="1"/>
  <c r="AB974" i="2"/>
  <c r="AC974" i="2" s="1"/>
  <c r="AE974" i="2"/>
  <c r="AA975" i="2"/>
  <c r="AB975" i="2" a="1"/>
  <c r="AB975" i="2" s="1"/>
  <c r="AC975" i="2" s="1"/>
  <c r="AD975" i="2"/>
  <c r="AE975" i="2"/>
  <c r="AF975" i="2"/>
  <c r="AA976" i="2"/>
  <c r="AB976" i="2" a="1"/>
  <c r="AB976" i="2"/>
  <c r="AC976" i="2"/>
  <c r="AD976" i="2"/>
  <c r="AE976" i="2"/>
  <c r="AA977" i="2"/>
  <c r="AB977" i="2" a="1"/>
  <c r="AB977" i="2"/>
  <c r="AC977" i="2"/>
  <c r="AD977" i="2"/>
  <c r="AF977" i="2" s="1"/>
  <c r="AE977" i="2"/>
  <c r="AA978" i="2"/>
  <c r="AB978" i="2" a="1"/>
  <c r="AB978" i="2" s="1"/>
  <c r="AE978" i="2"/>
  <c r="AA979" i="2"/>
  <c r="AB979" i="2" a="1"/>
  <c r="AB979" i="2"/>
  <c r="AC979" i="2" s="1"/>
  <c r="AD979" i="2"/>
  <c r="AF979" i="2" s="1"/>
  <c r="AE979" i="2"/>
  <c r="AA980" i="2"/>
  <c r="AD980" i="2" s="1"/>
  <c r="AB980" i="2" a="1"/>
  <c r="AB980" i="2"/>
  <c r="AC980" i="2" s="1"/>
  <c r="AE980" i="2"/>
  <c r="AF980" i="2"/>
  <c r="AA981" i="2"/>
  <c r="AB981" i="2" a="1"/>
  <c r="AB981" i="2"/>
  <c r="AC981" i="2" s="1"/>
  <c r="AD981" i="2"/>
  <c r="AE981" i="2"/>
  <c r="AA982" i="2"/>
  <c r="AB982" i="2" a="1"/>
  <c r="AB982" i="2" s="1"/>
  <c r="AC982" i="2" s="1"/>
  <c r="AD982" i="2"/>
  <c r="AE982" i="2"/>
  <c r="AF982" i="2"/>
  <c r="AA983" i="2"/>
  <c r="AB983" i="2" a="1"/>
  <c r="AB983" i="2"/>
  <c r="AE983" i="2"/>
  <c r="AA984" i="2"/>
  <c r="AB984" i="2" a="1"/>
  <c r="AB984" i="2" s="1"/>
  <c r="AC984" i="2" s="1"/>
  <c r="AD984" i="2"/>
  <c r="AE984" i="2"/>
  <c r="AA985" i="2"/>
  <c r="AB985" i="2" a="1"/>
  <c r="AB985" i="2" s="1"/>
  <c r="AE985" i="2"/>
  <c r="AA986" i="2"/>
  <c r="AB986" i="2" a="1"/>
  <c r="AB986" i="2"/>
  <c r="AC986" i="2"/>
  <c r="AD986" i="2"/>
  <c r="AE986" i="2"/>
  <c r="AF986" i="2"/>
  <c r="AA987" i="2"/>
  <c r="AB987" i="2" a="1"/>
  <c r="AB987" i="2"/>
  <c r="AE987" i="2"/>
  <c r="AA988" i="2"/>
  <c r="AB988" i="2" a="1"/>
  <c r="AB988" i="2"/>
  <c r="AC988" i="2"/>
  <c r="AD988" i="2"/>
  <c r="AF988" i="2" s="1"/>
  <c r="AE988" i="2"/>
  <c r="AA989" i="2"/>
  <c r="AB989" i="2" a="1"/>
  <c r="AB989" i="2" s="1"/>
  <c r="AC989" i="2" s="1"/>
  <c r="AD989" i="2"/>
  <c r="AE989" i="2"/>
  <c r="AF989" i="2"/>
  <c r="AA990" i="2"/>
  <c r="AB990" i="2" a="1"/>
  <c r="AB990" i="2"/>
  <c r="AC990" i="2"/>
  <c r="AD990" i="2"/>
  <c r="AE990" i="2"/>
  <c r="AA991" i="2"/>
  <c r="AD991" i="2" s="1"/>
  <c r="AF991" i="2" s="1"/>
  <c r="AB991" i="2" a="1"/>
  <c r="AB991" i="2"/>
  <c r="AC991" i="2" s="1"/>
  <c r="AE991" i="2"/>
  <c r="AA992" i="2"/>
  <c r="AB992" i="2" a="1"/>
  <c r="AB992" i="2"/>
  <c r="AE992" i="2"/>
  <c r="AA993" i="2"/>
  <c r="AB993" i="2" a="1"/>
  <c r="AB993" i="2"/>
  <c r="AC993" i="2"/>
  <c r="AD993" i="2"/>
  <c r="AF993" i="2" s="1"/>
  <c r="AE993" i="2"/>
  <c r="AA994" i="2"/>
  <c r="AC994" i="2" s="1"/>
  <c r="AB994" i="2" a="1"/>
  <c r="AB994" i="2" s="1"/>
  <c r="AE994" i="2"/>
  <c r="AA995" i="2"/>
  <c r="AD995" i="2" s="1"/>
  <c r="AF995" i="2" s="1"/>
  <c r="AB995" i="2" a="1"/>
  <c r="AB995" i="2" s="1"/>
  <c r="AE995" i="2"/>
  <c r="AA996" i="2"/>
  <c r="AC996" i="2" s="1"/>
  <c r="AB996" i="2" a="1"/>
  <c r="AB996" i="2"/>
  <c r="AD996" i="2"/>
  <c r="AE996" i="2"/>
  <c r="AF996" i="2"/>
  <c r="AA997" i="2"/>
  <c r="AB997" i="2" a="1"/>
  <c r="AB997" i="2"/>
  <c r="AE997" i="2"/>
  <c r="AA998" i="2"/>
  <c r="AB998" i="2" a="1"/>
  <c r="AB998" i="2" s="1"/>
  <c r="AE998" i="2"/>
  <c r="AA999" i="2"/>
  <c r="AB999" i="2" a="1"/>
  <c r="AB999" i="2"/>
  <c r="AE999" i="2"/>
  <c r="AA1000" i="2"/>
  <c r="AB1000" i="2" a="1"/>
  <c r="AB1000" i="2"/>
  <c r="AC1000" i="2"/>
  <c r="AD1000" i="2"/>
  <c r="AE1000" i="2"/>
  <c r="AF1000" i="2" s="1"/>
  <c r="AA1001" i="2"/>
  <c r="AB1001" i="2" a="1"/>
  <c r="AB1001" i="2"/>
  <c r="AC1001" i="2"/>
  <c r="AD1001" i="2"/>
  <c r="AE1001" i="2"/>
  <c r="AF1001" i="2"/>
  <c r="AA1002" i="2"/>
  <c r="AC1002" i="2" s="1"/>
  <c r="AB1002" i="2" a="1"/>
  <c r="AB1002" i="2"/>
  <c r="AE1002" i="2"/>
  <c r="AA1003" i="2"/>
  <c r="AB1003" i="2" a="1"/>
  <c r="AB1003" i="2" s="1"/>
  <c r="AC1003" i="2" s="1"/>
  <c r="AD1003" i="2"/>
  <c r="AE1003" i="2"/>
  <c r="AF1003" i="2"/>
  <c r="AA1004" i="2"/>
  <c r="AD1004" i="2" s="1"/>
  <c r="AB1004" i="2" a="1"/>
  <c r="AB1004" i="2" s="1"/>
  <c r="AC1004" i="2" s="1"/>
  <c r="AE1004" i="2"/>
  <c r="AF1004" i="2" s="1"/>
  <c r="AA1005" i="2"/>
  <c r="AB1005" i="2" a="1"/>
  <c r="AB1005" i="2"/>
  <c r="AC1005" i="2"/>
  <c r="AD1005" i="2"/>
  <c r="AE1005" i="2"/>
  <c r="AF1005" i="2"/>
  <c r="AA1006" i="2"/>
  <c r="AB1006" i="2" a="1"/>
  <c r="AB1006" i="2"/>
  <c r="AE1006" i="2"/>
  <c r="AA1007" i="2"/>
  <c r="AB1007" i="2" a="1"/>
  <c r="AB1007" i="2"/>
  <c r="AC1007" i="2"/>
  <c r="AD1007" i="2"/>
  <c r="AF1007" i="2" s="1"/>
  <c r="AE1007" i="2"/>
  <c r="AA1008" i="2"/>
  <c r="AB1008" i="2" a="1"/>
  <c r="AB1008" i="2" s="1"/>
  <c r="AC1008" i="2" s="1"/>
  <c r="AD1008" i="2"/>
  <c r="AF1008" i="2" s="1"/>
  <c r="AE1008" i="2"/>
  <c r="AA1009" i="2"/>
  <c r="AB1009" i="2" a="1"/>
  <c r="AB1009" i="2" s="1"/>
  <c r="AC1009" i="2" s="1"/>
  <c r="AD1009" i="2"/>
  <c r="AF1009" i="2" s="1"/>
  <c r="AE1009" i="2"/>
  <c r="AA1010" i="2"/>
  <c r="AB1010" i="2" a="1"/>
  <c r="AB1010" i="2" s="1"/>
  <c r="AC1010" i="2" s="1"/>
  <c r="AD1010" i="2"/>
  <c r="AE1010" i="2"/>
  <c r="AF1010" i="2"/>
  <c r="AA1011" i="2"/>
  <c r="AB1011" i="2" a="1"/>
  <c r="AB1011" i="2" s="1"/>
  <c r="AE1011" i="2"/>
  <c r="AA1012" i="2"/>
  <c r="AB1012" i="2" a="1"/>
  <c r="AB1012" i="2"/>
  <c r="AC1012" i="2"/>
  <c r="AD1012" i="2"/>
  <c r="AF1012" i="2" s="1"/>
  <c r="AE1012" i="2"/>
  <c r="AA1013" i="2"/>
  <c r="AB1013" i="2" a="1"/>
  <c r="AB1013" i="2" s="1"/>
  <c r="AE1013" i="2"/>
  <c r="AA1014" i="2"/>
  <c r="AB1014" i="2" a="1"/>
  <c r="AB1014" i="2"/>
  <c r="AC1014" i="2"/>
  <c r="AD1014" i="2"/>
  <c r="AF1014" i="2" s="1"/>
  <c r="AE1014" i="2"/>
  <c r="AA1015" i="2"/>
  <c r="AB1015" i="2" a="1"/>
  <c r="AB1015" i="2" s="1"/>
  <c r="AE1015" i="2"/>
  <c r="AA1016" i="2"/>
  <c r="AB1016" i="2" a="1"/>
  <c r="AB1016" i="2"/>
  <c r="AC1016" i="2"/>
  <c r="AD1016" i="2"/>
  <c r="AE1016" i="2"/>
  <c r="AF1016" i="2"/>
  <c r="AA1017" i="2"/>
  <c r="AC1017" i="2" s="1"/>
  <c r="AB1017" i="2" a="1"/>
  <c r="AB1017" i="2"/>
  <c r="AD1017" i="2"/>
  <c r="AE1017" i="2"/>
  <c r="AF1017" i="2"/>
  <c r="AA1018" i="2"/>
  <c r="AB1018" i="2" a="1"/>
  <c r="AB1018" i="2" s="1"/>
  <c r="AE1018" i="2"/>
  <c r="AA1019" i="2"/>
  <c r="AB1019" i="2" a="1"/>
  <c r="AB1019" i="2"/>
  <c r="AE1019" i="2"/>
  <c r="AA1020" i="2"/>
  <c r="AD1020" i="2" s="1"/>
  <c r="AF1020" i="2" s="1"/>
  <c r="AB1020" i="2" a="1"/>
  <c r="AB1020" i="2"/>
  <c r="AC1020" i="2"/>
  <c r="AE1020" i="2"/>
  <c r="AA1021" i="2"/>
  <c r="AB1021" i="2" a="1"/>
  <c r="AB1021" i="2"/>
  <c r="AC1021" i="2"/>
  <c r="AD1021" i="2"/>
  <c r="AF1021" i="2" s="1"/>
  <c r="AE1021" i="2"/>
  <c r="AA1022" i="2"/>
  <c r="AD1022" i="2" s="1"/>
  <c r="AF1022" i="2" s="1"/>
  <c r="AB1022" i="2" a="1"/>
  <c r="AB1022" i="2" s="1"/>
  <c r="AC1022" i="2"/>
  <c r="AE1022" i="2"/>
  <c r="AA1023" i="2"/>
  <c r="AC1023" i="2" s="1"/>
  <c r="AB1023" i="2" a="1"/>
  <c r="AB1023" i="2" s="1"/>
  <c r="AD1023" i="2"/>
  <c r="AE1023" i="2"/>
  <c r="AF1023" i="2" s="1"/>
  <c r="AA1024" i="2"/>
  <c r="AC1024" i="2" s="1"/>
  <c r="AB1024" i="2" a="1"/>
  <c r="AB1024" i="2"/>
  <c r="AD1024" i="2"/>
  <c r="AE1024" i="2"/>
  <c r="AF1024" i="2"/>
  <c r="AA1025" i="2"/>
  <c r="AB1025" i="2" a="1"/>
  <c r="AB1025" i="2"/>
  <c r="AC1025" i="2"/>
  <c r="AD1025" i="2"/>
  <c r="AE1025" i="2"/>
  <c r="AF1025" i="2"/>
  <c r="AA1026" i="2"/>
  <c r="AB1026" i="2" a="1"/>
  <c r="AB1026" i="2"/>
  <c r="AE1026" i="2"/>
  <c r="AA1027" i="2"/>
  <c r="AB1027" i="2" a="1"/>
  <c r="AB1027" i="2"/>
  <c r="AE1027" i="2"/>
  <c r="AA1028" i="2"/>
  <c r="AD1028" i="2" s="1"/>
  <c r="AB1028" i="2" a="1"/>
  <c r="AB1028" i="2"/>
  <c r="AC1028" i="2"/>
  <c r="AE1028" i="2"/>
  <c r="AF1028" i="2"/>
  <c r="AA1029" i="2"/>
  <c r="AB1029" i="2" a="1"/>
  <c r="AB1029" i="2"/>
  <c r="AC1029" i="2" s="1"/>
  <c r="AD1029" i="2"/>
  <c r="AE1029" i="2"/>
  <c r="AA1030" i="2"/>
  <c r="AB1030" i="2" a="1"/>
  <c r="AB1030" i="2" s="1"/>
  <c r="AE1030" i="2"/>
  <c r="AA1031" i="2"/>
  <c r="AC1031" i="2" s="1"/>
  <c r="AB1031" i="2" a="1"/>
  <c r="AB1031" i="2"/>
  <c r="AD1031" i="2"/>
  <c r="AE1031" i="2"/>
  <c r="AF1031" i="2"/>
  <c r="AA1032" i="2"/>
  <c r="AB1032" i="2" a="1"/>
  <c r="AB1032" i="2"/>
  <c r="AC1032" i="2" s="1"/>
  <c r="AD1032" i="2"/>
  <c r="AE1032" i="2"/>
  <c r="AF1032" i="2"/>
  <c r="AA1033" i="2"/>
  <c r="AB1033" i="2" a="1"/>
  <c r="AB1033" i="2" s="1"/>
  <c r="AC1033" i="2" s="1"/>
  <c r="AD1033" i="2"/>
  <c r="AE1033" i="2"/>
  <c r="AF1033" i="2"/>
  <c r="AA1034" i="2"/>
  <c r="AB1034" i="2" a="1"/>
  <c r="AB1034" i="2" s="1"/>
  <c r="AE1034" i="2"/>
  <c r="AA1035" i="2"/>
  <c r="AB1035" i="2" a="1"/>
  <c r="AB1035" i="2"/>
  <c r="AD1035" i="2"/>
  <c r="AE1035" i="2"/>
  <c r="AA1036" i="2"/>
  <c r="AB1036" i="2" a="1"/>
  <c r="AB1036" i="2"/>
  <c r="AE1036" i="2"/>
  <c r="AA1037" i="2"/>
  <c r="AB1037" i="2" a="1"/>
  <c r="AB1037" i="2"/>
  <c r="AC1037" i="2"/>
  <c r="AD1037" i="2"/>
  <c r="AE1037" i="2"/>
  <c r="AF1037" i="2"/>
  <c r="AA1038" i="2"/>
  <c r="AC1038" i="2" s="1"/>
  <c r="AB1038" i="2" a="1"/>
  <c r="AB1038" i="2"/>
  <c r="AD1038" i="2"/>
  <c r="AE1038" i="2"/>
  <c r="AA1039" i="2"/>
  <c r="AB1039" i="2" a="1"/>
  <c r="AB1039" i="2"/>
  <c r="AC1039" i="2" s="1"/>
  <c r="AD1039" i="2"/>
  <c r="AE1039" i="2"/>
  <c r="AA1040" i="2"/>
  <c r="AB1040" i="2" a="1"/>
  <c r="AB1040" i="2" s="1"/>
  <c r="AC1040" i="2" s="1"/>
  <c r="AD1040" i="2"/>
  <c r="AE1040" i="2"/>
  <c r="AF1040" i="2"/>
  <c r="AA1041" i="2"/>
  <c r="AD1041" i="2" s="1"/>
  <c r="AF1041" i="2" s="1"/>
  <c r="AB1041" i="2" a="1"/>
  <c r="AB1041" i="2" s="1"/>
  <c r="AE1041" i="2"/>
  <c r="AA1042" i="2"/>
  <c r="AB1042" i="2" a="1"/>
  <c r="AB1042" i="2" s="1"/>
  <c r="AC1042" i="2"/>
  <c r="AD1042" i="2"/>
  <c r="AE1042" i="2"/>
  <c r="AF1042" i="2"/>
  <c r="AA1043" i="2"/>
  <c r="AB1043" i="2" a="1"/>
  <c r="AB1043" i="2" s="1"/>
  <c r="AD1043" i="2"/>
  <c r="AF1043" i="2" s="1"/>
  <c r="AE1043" i="2"/>
  <c r="AA1044" i="2"/>
  <c r="AB1044" i="2" a="1"/>
  <c r="AB1044" i="2" s="1"/>
  <c r="AE1044" i="2"/>
  <c r="AA1045" i="2"/>
  <c r="AB1045" i="2" a="1"/>
  <c r="AB1045" i="2" s="1"/>
  <c r="AE1045" i="2"/>
  <c r="AA1046" i="2"/>
  <c r="AB1046" i="2" a="1"/>
  <c r="AB1046" i="2"/>
  <c r="AC1046" i="2" s="1"/>
  <c r="AD1046" i="2"/>
  <c r="AE1046" i="2"/>
  <c r="AF1046" i="2"/>
  <c r="AA1047" i="2"/>
  <c r="AB1047" i="2" a="1"/>
  <c r="AB1047" i="2" s="1"/>
  <c r="AE1047" i="2"/>
  <c r="AA1048" i="2"/>
  <c r="AD1048" i="2" s="1"/>
  <c r="AF1048" i="2" s="1"/>
  <c r="AB1048" i="2" a="1"/>
  <c r="AB1048" i="2" s="1"/>
  <c r="AC1048" i="2" s="1"/>
  <c r="AE1048" i="2"/>
  <c r="AA1049" i="2"/>
  <c r="AB1049" i="2" a="1"/>
  <c r="AB1049" i="2"/>
  <c r="AC1049" i="2"/>
  <c r="AD1049" i="2"/>
  <c r="AE1049" i="2"/>
  <c r="AA1050" i="2"/>
  <c r="AB1050" i="2" a="1"/>
  <c r="AB1050" i="2" s="1"/>
  <c r="AD1050" i="2"/>
  <c r="AF1050" i="2" s="1"/>
  <c r="AE1050" i="2"/>
  <c r="AA1051" i="2"/>
  <c r="AB1051" i="2" a="1"/>
  <c r="AB1051" i="2"/>
  <c r="AC1051" i="2"/>
  <c r="AD1051" i="2"/>
  <c r="AE1051" i="2"/>
  <c r="AF1051" i="2" s="1"/>
  <c r="AA1052" i="2"/>
  <c r="AD1052" i="2" s="1"/>
  <c r="AB1052" i="2" a="1"/>
  <c r="AB1052" i="2"/>
  <c r="AE1052" i="2"/>
  <c r="AF1052" i="2"/>
  <c r="AA1053" i="2"/>
  <c r="AB1053" i="2" a="1"/>
  <c r="AB1053" i="2"/>
  <c r="AC1053" i="2"/>
  <c r="AD1053" i="2"/>
  <c r="AE1053" i="2"/>
  <c r="AF1053" i="2" s="1"/>
  <c r="AA1054" i="2"/>
  <c r="AB1054" i="2" a="1"/>
  <c r="AB1054" i="2"/>
  <c r="AC1054" i="2"/>
  <c r="AD1054" i="2"/>
  <c r="AE1054" i="2"/>
  <c r="AF1054" i="2" s="1"/>
  <c r="AA1055" i="2"/>
  <c r="AD1055" i="2" s="1"/>
  <c r="AF1055" i="2" s="1"/>
  <c r="AB1055" i="2" a="1"/>
  <c r="AB1055" i="2" s="1"/>
  <c r="AC1055" i="2" s="1"/>
  <c r="AE1055" i="2"/>
  <c r="AA1056" i="2"/>
  <c r="AB1056" i="2" a="1"/>
  <c r="AB1056" i="2"/>
  <c r="AC1056" i="2"/>
  <c r="AD1056" i="2"/>
  <c r="AF1056" i="2" s="1"/>
  <c r="AE1056" i="2"/>
  <c r="AA1057" i="2"/>
  <c r="AB1057" i="2" a="1"/>
  <c r="AB1057" i="2" s="1"/>
  <c r="AE1057" i="2"/>
  <c r="AA1058" i="2"/>
  <c r="AB1058" i="2" a="1"/>
  <c r="AB1058" i="2"/>
  <c r="AC1058" i="2"/>
  <c r="AD1058" i="2"/>
  <c r="AE1058" i="2"/>
  <c r="AA1059" i="2"/>
  <c r="AD1059" i="2" s="1"/>
  <c r="AF1059" i="2" s="1"/>
  <c r="AB1059" i="2" a="1"/>
  <c r="AB1059" i="2"/>
  <c r="AE1059" i="2"/>
  <c r="AA1060" i="2"/>
  <c r="AB1060" i="2" a="1"/>
  <c r="AB1060" i="2"/>
  <c r="AC1060" i="2" s="1"/>
  <c r="AD1060" i="2"/>
  <c r="AE1060" i="2"/>
  <c r="AF1060" i="2"/>
  <c r="AA1061" i="2"/>
  <c r="AB1061" i="2" a="1"/>
  <c r="AB1061" i="2"/>
  <c r="AE1061" i="2"/>
  <c r="AA1062" i="2"/>
  <c r="AD1062" i="2" s="1"/>
  <c r="AF1062" i="2" s="1"/>
  <c r="AB1062" i="2" a="1"/>
  <c r="AB1062" i="2" s="1"/>
  <c r="AC1062" i="2"/>
  <c r="AE1062" i="2"/>
  <c r="AA1063" i="2"/>
  <c r="AC1063" i="2" s="1"/>
  <c r="AB1063" i="2" a="1"/>
  <c r="AB1063" i="2"/>
  <c r="AE1063" i="2"/>
  <c r="AA1064" i="2"/>
  <c r="AB1064" i="2" a="1"/>
  <c r="AB1064" i="2" s="1"/>
  <c r="AC1064" i="2" s="1"/>
  <c r="AD1064" i="2"/>
  <c r="AE1064" i="2"/>
  <c r="AA1065" i="2"/>
  <c r="AB1065" i="2" a="1"/>
  <c r="AB1065" i="2"/>
  <c r="AE1065" i="2"/>
  <c r="AA1066" i="2"/>
  <c r="AB1066" i="2" a="1"/>
  <c r="AB1066" i="2" s="1"/>
  <c r="AE1066" i="2"/>
  <c r="AA1067" i="2"/>
  <c r="AB1067" i="2" a="1"/>
  <c r="AB1067" i="2"/>
  <c r="AC1067" i="2"/>
  <c r="AD1067" i="2"/>
  <c r="AE1067" i="2"/>
  <c r="AF1067" i="2"/>
  <c r="AA1068" i="2"/>
  <c r="AD1068" i="2" s="1"/>
  <c r="AF1068" i="2" s="1"/>
  <c r="AB1068" i="2" a="1"/>
  <c r="AB1068" i="2"/>
  <c r="AC1068" i="2"/>
  <c r="AE1068" i="2"/>
  <c r="AA1069" i="2"/>
  <c r="AB1069" i="2" a="1"/>
  <c r="AB1069" i="2"/>
  <c r="AE1069" i="2"/>
  <c r="AA1070" i="2"/>
  <c r="AC1070" i="2" s="1"/>
  <c r="AB1070" i="2" a="1"/>
  <c r="AB1070" i="2"/>
  <c r="AE1070" i="2"/>
  <c r="AA1071" i="2"/>
  <c r="AD1071" i="2" s="1"/>
  <c r="AF1071" i="2" s="1"/>
  <c r="AB1071" i="2" a="1"/>
  <c r="AB1071" i="2" s="1"/>
  <c r="AC1071" i="2" s="1"/>
  <c r="AE1071" i="2"/>
  <c r="AA1072" i="2"/>
  <c r="AC1072" i="2" s="1"/>
  <c r="AB1072" i="2" a="1"/>
  <c r="AB1072" i="2"/>
  <c r="AE1072" i="2"/>
  <c r="AA1073" i="2"/>
  <c r="AB1073" i="2" a="1"/>
  <c r="AB1073" i="2"/>
  <c r="AE1073" i="2"/>
  <c r="AA1074" i="2"/>
  <c r="AB1074" i="2" a="1"/>
  <c r="AB1074" i="2" s="1"/>
  <c r="AC1074" i="2" s="1"/>
  <c r="AD1074" i="2"/>
  <c r="AE1074" i="2"/>
  <c r="AF1074" i="2"/>
  <c r="AA1075" i="2"/>
  <c r="AC1075" i="2" s="1"/>
  <c r="AB1075" i="2" a="1"/>
  <c r="AB1075" i="2"/>
  <c r="AE1075" i="2"/>
  <c r="AA1076" i="2"/>
  <c r="AB1076" i="2" a="1"/>
  <c r="AB1076" i="2" s="1"/>
  <c r="AE1076" i="2"/>
  <c r="AA1077" i="2"/>
  <c r="AC1077" i="2" s="1"/>
  <c r="AB1077" i="2" a="1"/>
  <c r="AB1077" i="2"/>
  <c r="AE1077" i="2"/>
  <c r="AA1078" i="2"/>
  <c r="AB1078" i="2" a="1"/>
  <c r="AB1078" i="2" s="1"/>
  <c r="AC1078" i="2" s="1"/>
  <c r="AD1078" i="2"/>
  <c r="AE1078" i="2"/>
  <c r="AF1078" i="2"/>
  <c r="AA1079" i="2"/>
  <c r="AB1079" i="2" a="1"/>
  <c r="AB1079" i="2" s="1"/>
  <c r="AE1079" i="2"/>
  <c r="AA1080" i="2"/>
  <c r="AB1080" i="2" a="1"/>
  <c r="AB1080" i="2" s="1"/>
  <c r="AC1080" i="2" s="1"/>
  <c r="AD1080" i="2"/>
  <c r="AE1080" i="2"/>
  <c r="AF1080" i="2"/>
  <c r="AA1081" i="2"/>
  <c r="AB1081" i="2" a="1"/>
  <c r="AB1081" i="2"/>
  <c r="AC1081" i="2" s="1"/>
  <c r="AD1081" i="2"/>
  <c r="AE1081" i="2"/>
  <c r="AF1081" i="2"/>
  <c r="AA1082" i="2"/>
  <c r="AC1082" i="2" s="1"/>
  <c r="AB1082" i="2" a="1"/>
  <c r="AB1082" i="2" s="1"/>
  <c r="AE1082" i="2"/>
  <c r="AA1083" i="2"/>
  <c r="AB1083" i="2" a="1"/>
  <c r="AB1083" i="2"/>
  <c r="AD1083" i="2"/>
  <c r="AF1083" i="2" s="1"/>
  <c r="AE1083" i="2"/>
  <c r="AA1084" i="2"/>
  <c r="AC1084" i="2" s="1"/>
  <c r="AB1084" i="2" a="1"/>
  <c r="AB1084" i="2"/>
  <c r="AE1084" i="2"/>
  <c r="AA1085" i="2"/>
  <c r="AB1085" i="2" a="1"/>
  <c r="AB1085" i="2"/>
  <c r="AE1085" i="2"/>
  <c r="AA1086" i="2"/>
  <c r="AB1086" i="2" a="1"/>
  <c r="AB1086" i="2"/>
  <c r="AC1086" i="2" s="1"/>
  <c r="AD1086" i="2"/>
  <c r="AE1086" i="2"/>
  <c r="AA1087" i="2"/>
  <c r="AB1087" i="2" a="1"/>
  <c r="AB1087" i="2" s="1"/>
  <c r="AE1087" i="2"/>
  <c r="AA1088" i="2"/>
  <c r="AB1088" i="2" a="1"/>
  <c r="AB1088" i="2"/>
  <c r="AC1088" i="2"/>
  <c r="AD1088" i="2"/>
  <c r="AE1088" i="2"/>
  <c r="AF1088" i="2"/>
  <c r="AA1089" i="2"/>
  <c r="AB1089" i="2" a="1"/>
  <c r="AB1089" i="2" s="1"/>
  <c r="AE1089" i="2"/>
  <c r="AA1090" i="2"/>
  <c r="AB1090" i="2" a="1"/>
  <c r="AB1090" i="2" s="1"/>
  <c r="AC1090" i="2"/>
  <c r="AD1090" i="2"/>
  <c r="AF1090" i="2" s="1"/>
  <c r="AE1090" i="2"/>
  <c r="AA1091" i="2"/>
  <c r="AB1091" i="2" a="1"/>
  <c r="AB1091" i="2" s="1"/>
  <c r="AC1091" i="2" s="1"/>
  <c r="AD1091" i="2"/>
  <c r="AE1091" i="2"/>
  <c r="AF1091" i="2"/>
  <c r="AA1092" i="2"/>
  <c r="AB1092" i="2" a="1"/>
  <c r="AB1092" i="2"/>
  <c r="AC1092" i="2" s="1"/>
  <c r="AD1092" i="2"/>
  <c r="AE1092" i="2"/>
  <c r="AF1092" i="2"/>
  <c r="AA1093" i="2"/>
  <c r="AB1093" i="2" a="1"/>
  <c r="AB1093" i="2" s="1"/>
  <c r="AE1093" i="2"/>
  <c r="AA1094" i="2"/>
  <c r="AB1094" i="2" a="1"/>
  <c r="AB1094" i="2" s="1"/>
  <c r="AE1094" i="2"/>
  <c r="AA1095" i="2"/>
  <c r="AB1095" i="2" a="1"/>
  <c r="AB1095" i="2"/>
  <c r="AC1095" i="2"/>
  <c r="AD1095" i="2"/>
  <c r="AE1095" i="2"/>
  <c r="AF1095" i="2"/>
  <c r="AA1096" i="2"/>
  <c r="AC1096" i="2" s="1"/>
  <c r="AB1096" i="2" a="1"/>
  <c r="AB1096" i="2"/>
  <c r="AE1096" i="2"/>
  <c r="AA1097" i="2"/>
  <c r="AD1097" i="2" s="1"/>
  <c r="AF1097" i="2" s="1"/>
  <c r="AB1097" i="2" a="1"/>
  <c r="AB1097" i="2"/>
  <c r="AC1097" i="2"/>
  <c r="AE1097" i="2"/>
  <c r="AA1098" i="2"/>
  <c r="AC1098" i="2" s="1"/>
  <c r="AB1098" i="2" a="1"/>
  <c r="AB1098" i="2"/>
  <c r="AD1098" i="2"/>
  <c r="AE1098" i="2"/>
  <c r="AF1098" i="2"/>
  <c r="AA1099" i="2"/>
  <c r="AB1099" i="2" a="1"/>
  <c r="AB1099" i="2" s="1"/>
  <c r="AE1099" i="2"/>
  <c r="AA1100" i="2"/>
  <c r="AD1100" i="2" s="1"/>
  <c r="AB1100" i="2" a="1"/>
  <c r="AB1100" i="2"/>
  <c r="AC1100" i="2"/>
  <c r="AE1100" i="2"/>
  <c r="AF1100" i="2"/>
  <c r="AA1101" i="2"/>
  <c r="AB1101" i="2" a="1"/>
  <c r="AB1101" i="2" s="1"/>
  <c r="AE1101" i="2"/>
  <c r="AA1102" i="2"/>
  <c r="AB1102" i="2" a="1"/>
  <c r="AB1102" i="2"/>
  <c r="AC1102" i="2"/>
  <c r="AD1102" i="2"/>
  <c r="AE1102" i="2"/>
  <c r="AF1102" i="2"/>
  <c r="AA1103" i="2"/>
  <c r="AB1103" i="2" a="1"/>
  <c r="AB1103" i="2" s="1"/>
  <c r="AE1103" i="2"/>
  <c r="AA1104" i="2"/>
  <c r="AB1104" i="2" a="1"/>
  <c r="AB1104" i="2"/>
  <c r="AC1104" i="2"/>
  <c r="AD1104" i="2"/>
  <c r="AF1104" i="2" s="1"/>
  <c r="AE1104" i="2"/>
  <c r="AA1105" i="2"/>
  <c r="AC1105" i="2" s="1"/>
  <c r="AB1105" i="2" a="1"/>
  <c r="AB1105" i="2"/>
  <c r="AD1105" i="2"/>
  <c r="AE1105" i="2"/>
  <c r="AF1105" i="2" s="1"/>
  <c r="AA1106" i="2"/>
  <c r="AB1106" i="2" a="1"/>
  <c r="AB1106" i="2" s="1"/>
  <c r="AC1106" i="2" s="1"/>
  <c r="AD1106" i="2"/>
  <c r="AE1106" i="2"/>
  <c r="AF1106" i="2"/>
  <c r="AA1107" i="2"/>
  <c r="AB1107" i="2" a="1"/>
  <c r="AB1107" i="2" s="1"/>
  <c r="AE1107" i="2"/>
  <c r="AA1108" i="2"/>
  <c r="AB1108" i="2" a="1"/>
  <c r="AB1108" i="2" s="1"/>
  <c r="AE1108" i="2"/>
  <c r="AA1109" i="2"/>
  <c r="AB1109" i="2" a="1"/>
  <c r="AB1109" i="2"/>
  <c r="AC1109" i="2"/>
  <c r="AD1109" i="2"/>
  <c r="AE1109" i="2"/>
  <c r="AF1109" i="2" s="1"/>
  <c r="AA1110" i="2"/>
  <c r="AB1110" i="2" a="1"/>
  <c r="AB1110" i="2"/>
  <c r="AC1110" i="2"/>
  <c r="AD1110" i="2"/>
  <c r="AE1110" i="2"/>
  <c r="AA1111" i="2"/>
  <c r="AB1111" i="2" a="1"/>
  <c r="AB1111" i="2"/>
  <c r="AC1111" i="2"/>
  <c r="AD1111" i="2"/>
  <c r="AE1111" i="2"/>
  <c r="AA1112" i="2"/>
  <c r="AB1112" i="2" a="1"/>
  <c r="AB1112" i="2" s="1"/>
  <c r="AC1112" i="2" s="1"/>
  <c r="AD1112" i="2"/>
  <c r="AE1112" i="2"/>
  <c r="AF1112" i="2"/>
  <c r="AA1113" i="2"/>
  <c r="AD1113" i="2" s="1"/>
  <c r="AB1113" i="2" a="1"/>
  <c r="AB1113" i="2"/>
  <c r="AC1113" i="2"/>
  <c r="AE1113" i="2"/>
  <c r="AA1114" i="2"/>
  <c r="AB1114" i="2" a="1"/>
  <c r="AB1114" i="2" s="1"/>
  <c r="AC1114" i="2"/>
  <c r="AD1114" i="2"/>
  <c r="AF1114" i="2" s="1"/>
  <c r="AE1114" i="2"/>
  <c r="AA1115" i="2"/>
  <c r="AB1115" i="2" a="1"/>
  <c r="AB1115" i="2" s="1"/>
  <c r="AE1115" i="2"/>
  <c r="AA1116" i="2"/>
  <c r="AB1116" i="2" a="1"/>
  <c r="AB1116" i="2"/>
  <c r="AC1116" i="2"/>
  <c r="AD1116" i="2"/>
  <c r="AE1116" i="2"/>
  <c r="AF1116" i="2"/>
  <c r="AA1117" i="2"/>
  <c r="AD1117" i="2" s="1"/>
  <c r="AF1117" i="2" s="1"/>
  <c r="AB1117" i="2" a="1"/>
  <c r="AB1117" i="2"/>
  <c r="AE1117" i="2"/>
  <c r="AA1118" i="2"/>
  <c r="AB1118" i="2" a="1"/>
  <c r="AB1118" i="2"/>
  <c r="AC1118" i="2"/>
  <c r="AD1118" i="2"/>
  <c r="AE1118" i="2"/>
  <c r="AA1119" i="2"/>
  <c r="AB1119" i="2" a="1"/>
  <c r="AB1119" i="2" s="1"/>
  <c r="AC1119" i="2" s="1"/>
  <c r="AD1119" i="2"/>
  <c r="AE1119" i="2"/>
  <c r="AF1119" i="2"/>
  <c r="AA1120" i="2"/>
  <c r="AB1120" i="2" a="1"/>
  <c r="AB1120" i="2"/>
  <c r="AC1120" i="2"/>
  <c r="AD1120" i="2"/>
  <c r="AF1120" i="2" s="1"/>
  <c r="AE1120" i="2"/>
  <c r="AA1121" i="2"/>
  <c r="AC1121" i="2" s="1"/>
  <c r="AB1121" i="2" a="1"/>
  <c r="AB1121" i="2"/>
  <c r="AE1121" i="2"/>
  <c r="AA1122" i="2"/>
  <c r="AB1122" i="2" a="1"/>
  <c r="AB1122" i="2" s="1"/>
  <c r="AE1122" i="2"/>
  <c r="AA1123" i="2"/>
  <c r="AB1123" i="2" a="1"/>
  <c r="AB1123" i="2"/>
  <c r="AC1123" i="2"/>
  <c r="AD1123" i="2"/>
  <c r="AE1123" i="2"/>
  <c r="AF1123" i="2"/>
  <c r="AA1124" i="2"/>
  <c r="AB1124" i="2" a="1"/>
  <c r="AB1124" i="2" s="1"/>
  <c r="AE1124" i="2"/>
  <c r="AA1125" i="2"/>
  <c r="AB1125" i="2" a="1"/>
  <c r="AB1125" i="2"/>
  <c r="AE1125" i="2"/>
  <c r="AA1126" i="2"/>
  <c r="AB1126" i="2" a="1"/>
  <c r="AB1126" i="2" s="1"/>
  <c r="AC1126" i="2" s="1"/>
  <c r="AD1126" i="2"/>
  <c r="AE1126" i="2"/>
  <c r="AF1126" i="2"/>
  <c r="AA1127" i="2"/>
  <c r="AB1127" i="2" a="1"/>
  <c r="AB1127" i="2"/>
  <c r="AC1127" i="2" s="1"/>
  <c r="AD1127" i="2"/>
  <c r="AF1127" i="2" s="1"/>
  <c r="AE1127" i="2"/>
  <c r="AA1128" i="2"/>
  <c r="AB1128" i="2" a="1"/>
  <c r="AB1128" i="2" s="1"/>
  <c r="AC1128" i="2" s="1"/>
  <c r="AD1128" i="2"/>
  <c r="AE1128" i="2"/>
  <c r="AF1128" i="2" s="1"/>
  <c r="AA1129" i="2"/>
  <c r="AB1129" i="2" a="1"/>
  <c r="AB1129" i="2" s="1"/>
  <c r="AE1129" i="2"/>
  <c r="AA1130" i="2"/>
  <c r="AB1130" i="2" a="1"/>
  <c r="AB1130" i="2"/>
  <c r="AC1130" i="2" s="1"/>
  <c r="AD1130" i="2"/>
  <c r="AE1130" i="2"/>
  <c r="AF1130" i="2"/>
  <c r="AA1131" i="2"/>
  <c r="AB1131" i="2" a="1"/>
  <c r="AB1131" i="2" s="1"/>
  <c r="AE1131" i="2"/>
  <c r="AA1132" i="2"/>
  <c r="AB1132" i="2" a="1"/>
  <c r="AB1132" i="2"/>
  <c r="AE1132" i="2"/>
  <c r="AA1133" i="2"/>
  <c r="AB1133" i="2" a="1"/>
  <c r="AB1133" i="2" s="1"/>
  <c r="AC1133" i="2" s="1"/>
  <c r="AD1133" i="2"/>
  <c r="AE1133" i="2"/>
  <c r="AF1133" i="2"/>
  <c r="AA1134" i="2"/>
  <c r="AB1134" i="2" a="1"/>
  <c r="AB1134" i="2" s="1"/>
  <c r="AC1134" i="2" s="1"/>
  <c r="AD1134" i="2"/>
  <c r="AE1134" i="2"/>
  <c r="AA1135" i="2"/>
  <c r="AB1135" i="2" a="1"/>
  <c r="AB1135" i="2"/>
  <c r="AC1135" i="2"/>
  <c r="AD1135" i="2"/>
  <c r="AF1135" i="2" s="1"/>
  <c r="AE1135" i="2"/>
  <c r="AA1136" i="2"/>
  <c r="AB1136" i="2" a="1"/>
  <c r="AB1136" i="2"/>
  <c r="AE1136" i="2"/>
  <c r="AA1137" i="2"/>
  <c r="AB1137" i="2" a="1"/>
  <c r="AB1137" i="2"/>
  <c r="AC1137" i="2"/>
  <c r="AD1137" i="2"/>
  <c r="AF1137" i="2" s="1"/>
  <c r="AE1137" i="2"/>
  <c r="AA1138" i="2"/>
  <c r="AB1138" i="2" a="1"/>
  <c r="AB1138" i="2" s="1"/>
  <c r="AC1138" i="2" s="1"/>
  <c r="AD1138" i="2"/>
  <c r="AE1138" i="2"/>
  <c r="AF1138" i="2"/>
  <c r="AA1139" i="2"/>
  <c r="AB1139" i="2" a="1"/>
  <c r="AB1139" i="2"/>
  <c r="AC1139" i="2"/>
  <c r="AD1139" i="2"/>
  <c r="AE1139" i="2"/>
  <c r="AA1140" i="2"/>
  <c r="AC1140" i="2" s="1"/>
  <c r="AB1140" i="2" a="1"/>
  <c r="AB1140" i="2"/>
  <c r="AD1140" i="2"/>
  <c r="AE1140" i="2"/>
  <c r="AF1140" i="2"/>
  <c r="AA1141" i="2"/>
  <c r="AB1141" i="2" a="1"/>
  <c r="AB1141" i="2" s="1"/>
  <c r="AE1141" i="2"/>
  <c r="AA1142" i="2"/>
  <c r="AB1142" i="2" a="1"/>
  <c r="AB1142" i="2"/>
  <c r="AC1142" i="2"/>
  <c r="AD1142" i="2"/>
  <c r="AE1142" i="2"/>
  <c r="AF1142" i="2" s="1"/>
  <c r="AA1143" i="2"/>
  <c r="AB1143" i="2" a="1"/>
  <c r="AB1143" i="2" s="1"/>
  <c r="AE1143" i="2"/>
  <c r="AA1144" i="2"/>
  <c r="AB1144" i="2" a="1"/>
  <c r="AB1144" i="2"/>
  <c r="AC1144" i="2"/>
  <c r="AD1144" i="2"/>
  <c r="AE1144" i="2"/>
  <c r="AF1144" i="2"/>
  <c r="AA1145" i="2"/>
  <c r="AD1145" i="2" s="1"/>
  <c r="AB1145" i="2" a="1"/>
  <c r="AB1145" i="2"/>
  <c r="AC1145" i="2"/>
  <c r="AE1145" i="2"/>
  <c r="AA1146" i="2"/>
  <c r="AB1146" i="2" a="1"/>
  <c r="AB1146" i="2"/>
  <c r="AC1146" i="2"/>
  <c r="AD1146" i="2"/>
  <c r="AF1146" i="2" s="1"/>
  <c r="AE1146" i="2"/>
  <c r="AA1147" i="2"/>
  <c r="AB1147" i="2" a="1"/>
  <c r="AB1147" i="2" s="1"/>
  <c r="AC1147" i="2" s="1"/>
  <c r="AD1147" i="2"/>
  <c r="AE1147" i="2"/>
  <c r="AF1147" i="2" s="1"/>
  <c r="AA1148" i="2"/>
  <c r="AD1148" i="2" s="1"/>
  <c r="AB1148" i="2" a="1"/>
  <c r="AB1148" i="2"/>
  <c r="AC1148" i="2" s="1"/>
  <c r="AE1148" i="2"/>
  <c r="AF1148" i="2" s="1"/>
  <c r="AA1149" i="2"/>
  <c r="AD1149" i="2" s="1"/>
  <c r="AF1149" i="2" s="1"/>
  <c r="AB1149" i="2" a="1"/>
  <c r="AB1149" i="2"/>
  <c r="AE1149" i="2"/>
  <c r="AA1150" i="2"/>
  <c r="AB1150" i="2" a="1"/>
  <c r="AB1150" i="2"/>
  <c r="AE1150" i="2"/>
  <c r="AA1151" i="2"/>
  <c r="AB1151" i="2" a="1"/>
  <c r="AB1151" i="2"/>
  <c r="AC1151" i="2" s="1"/>
  <c r="AD1151" i="2"/>
  <c r="AE1151" i="2"/>
  <c r="AF1151" i="2"/>
  <c r="AA1152" i="2"/>
  <c r="AB1152" i="2" a="1"/>
  <c r="AB1152" i="2" s="1"/>
  <c r="AC1152" i="2" s="1"/>
  <c r="AD1152" i="2"/>
  <c r="AE1152" i="2"/>
  <c r="AF1152" i="2"/>
  <c r="AA1153" i="2"/>
  <c r="AB1153" i="2" a="1"/>
  <c r="AB1153" i="2" s="1"/>
  <c r="AD1153" i="2"/>
  <c r="AF1153" i="2" s="1"/>
  <c r="AE1153" i="2"/>
  <c r="AA1154" i="2"/>
  <c r="AB1154" i="2" a="1"/>
  <c r="AB1154" i="2" s="1"/>
  <c r="AC1154" i="2" s="1"/>
  <c r="AD1154" i="2"/>
  <c r="AE1154" i="2"/>
  <c r="AF1154" i="2" s="1"/>
  <c r="AA1155" i="2"/>
  <c r="AB1155" i="2" a="1"/>
  <c r="AB1155" i="2" s="1"/>
  <c r="AD1155" i="2"/>
  <c r="AE1155" i="2"/>
  <c r="AF1155" i="2" s="1"/>
  <c r="AA1156" i="2"/>
  <c r="AB1156" i="2" a="1"/>
  <c r="AB1156" i="2" s="1"/>
  <c r="AC1156" i="2" s="1"/>
  <c r="AD1156" i="2"/>
  <c r="AE1156" i="2"/>
  <c r="AA1157" i="2"/>
  <c r="AB1157" i="2" a="1"/>
  <c r="AB1157" i="2"/>
  <c r="AE1157" i="2"/>
  <c r="AA1158" i="2"/>
  <c r="AB1158" i="2" a="1"/>
  <c r="AB1158" i="2"/>
  <c r="AC1158" i="2"/>
  <c r="AD1158" i="2"/>
  <c r="AF1158" i="2" s="1"/>
  <c r="AE1158" i="2"/>
  <c r="AA1159" i="2"/>
  <c r="AB1159" i="2" a="1"/>
  <c r="AB1159" i="2"/>
  <c r="AC1159" i="2" s="1"/>
  <c r="AD1159" i="2"/>
  <c r="AE1159" i="2"/>
  <c r="AF1159" i="2" s="1"/>
  <c r="AA1160" i="2"/>
  <c r="AB1160" i="2" a="1"/>
  <c r="AB1160" i="2" s="1"/>
  <c r="AC1160" i="2" s="1"/>
  <c r="AD1160" i="2"/>
  <c r="AE1160" i="2"/>
  <c r="AF1160" i="2" s="1"/>
  <c r="AA1161" i="2"/>
  <c r="AC1161" i="2" s="1"/>
  <c r="AB1161" i="2" a="1"/>
  <c r="AB1161" i="2"/>
  <c r="AD1161" i="2"/>
  <c r="AE1161" i="2"/>
  <c r="AF1161" i="2"/>
  <c r="AA1162" i="2"/>
  <c r="AB1162" i="2" a="1"/>
  <c r="AB1162" i="2" s="1"/>
  <c r="AC1162" i="2"/>
  <c r="AD1162" i="2"/>
  <c r="AF1162" i="2" s="1"/>
  <c r="AE1162" i="2"/>
  <c r="AA1163" i="2"/>
  <c r="AB1163" i="2" a="1"/>
  <c r="AB1163" i="2" s="1"/>
  <c r="AE1163" i="2"/>
  <c r="AA1164" i="2"/>
  <c r="AB1164" i="2" a="1"/>
  <c r="AB1164" i="2"/>
  <c r="AE1164" i="2"/>
  <c r="AA1165" i="2"/>
  <c r="AB1165" i="2" a="1"/>
  <c r="AB1165" i="2"/>
  <c r="AC1165" i="2"/>
  <c r="AD1165" i="2"/>
  <c r="AF1165" i="2" s="1"/>
  <c r="AE1165" i="2"/>
  <c r="AA1166" i="2"/>
  <c r="AB1166" i="2" a="1"/>
  <c r="AB1166" i="2" s="1"/>
  <c r="AC1166" i="2" s="1"/>
  <c r="AD1166" i="2"/>
  <c r="AE1166" i="2"/>
  <c r="AF1166" i="2"/>
  <c r="AA1167" i="2"/>
  <c r="AC1167" i="2" s="1"/>
  <c r="AB1167" i="2" a="1"/>
  <c r="AB1167" i="2"/>
  <c r="AE1167" i="2"/>
  <c r="AA1168" i="2"/>
  <c r="AC1168" i="2" s="1"/>
  <c r="AB1168" i="2" a="1"/>
  <c r="AB1168" i="2"/>
  <c r="AD1168" i="2"/>
  <c r="AE1168" i="2"/>
  <c r="AF1168" i="2"/>
  <c r="AA1169" i="2"/>
  <c r="AB1169" i="2" a="1"/>
  <c r="AB1169" i="2"/>
  <c r="AC1169" i="2" s="1"/>
  <c r="AD1169" i="2"/>
  <c r="AE1169" i="2"/>
  <c r="AF1169" i="2"/>
  <c r="AA1170" i="2"/>
  <c r="AB1170" i="2" a="1"/>
  <c r="AB1170" i="2" s="1"/>
  <c r="AE1170" i="2"/>
  <c r="AA1171" i="2"/>
  <c r="AB1171" i="2" a="1"/>
  <c r="AB1171" i="2"/>
  <c r="AE1171" i="2"/>
  <c r="AA1172" i="2"/>
  <c r="AD1172" i="2" s="1"/>
  <c r="AB1172" i="2" a="1"/>
  <c r="AB1172" i="2"/>
  <c r="AC1172" i="2" s="1"/>
  <c r="AE1172" i="2"/>
  <c r="AF1172" i="2"/>
  <c r="AA1173" i="2"/>
  <c r="AB1173" i="2" a="1"/>
  <c r="AB1173" i="2" s="1"/>
  <c r="AC1173" i="2" s="1"/>
  <c r="AD1173" i="2"/>
  <c r="AE1173" i="2"/>
  <c r="AF1173" i="2"/>
  <c r="AA1174" i="2"/>
  <c r="AD1174" i="2" s="1"/>
  <c r="AF1174" i="2" s="1"/>
  <c r="AB1174" i="2" a="1"/>
  <c r="AB1174" i="2"/>
  <c r="AC1174" i="2" s="1"/>
  <c r="AE1174" i="2"/>
  <c r="AA1175" i="2"/>
  <c r="AC1175" i="2" s="1"/>
  <c r="AB1175" i="2" a="1"/>
  <c r="AB1175" i="2"/>
  <c r="AD1175" i="2"/>
  <c r="AE1175" i="2"/>
  <c r="AF1175" i="2"/>
  <c r="AA1176" i="2"/>
  <c r="AB1176" i="2" a="1"/>
  <c r="AB1176" i="2"/>
  <c r="AC1176" i="2" s="1"/>
  <c r="AD1176" i="2"/>
  <c r="AE1176" i="2"/>
  <c r="AF1176" i="2" s="1"/>
  <c r="AA1177" i="2"/>
  <c r="AB1177" i="2" a="1"/>
  <c r="AB1177" i="2"/>
  <c r="AC1177" i="2"/>
  <c r="AD1177" i="2"/>
  <c r="AF1177" i="2" s="1"/>
  <c r="AE1177" i="2"/>
  <c r="AA1178" i="2"/>
  <c r="AB1178" i="2" a="1"/>
  <c r="AB1178" i="2" s="1"/>
  <c r="AE1178" i="2"/>
  <c r="AA1179" i="2"/>
  <c r="AB1179" i="2" a="1"/>
  <c r="AB1179" i="2"/>
  <c r="AD1179" i="2"/>
  <c r="AE1179" i="2"/>
  <c r="AF1179" i="2"/>
  <c r="AA1180" i="2"/>
  <c r="AD1180" i="2" s="1"/>
  <c r="AF1180" i="2" s="1"/>
  <c r="AB1180" i="2" a="1"/>
  <c r="AB1180" i="2" s="1"/>
  <c r="AC1180" i="2"/>
  <c r="AE1180" i="2"/>
  <c r="AA1181" i="2"/>
  <c r="AB1181" i="2" a="1"/>
  <c r="AB1181" i="2"/>
  <c r="AC1181" i="2"/>
  <c r="AD1181" i="2"/>
  <c r="AF1181" i="2" s="1"/>
  <c r="AE1181" i="2"/>
  <c r="AA1182" i="2"/>
  <c r="AC1182" i="2" s="1"/>
  <c r="AB1182" i="2" a="1"/>
  <c r="AB1182" i="2"/>
  <c r="AD1182" i="2"/>
  <c r="AE1182" i="2"/>
  <c r="AA1183" i="2"/>
  <c r="AB1183" i="2" a="1"/>
  <c r="AB1183" i="2" s="1"/>
  <c r="AC1183" i="2" s="1"/>
  <c r="AD1183" i="2"/>
  <c r="AE1183" i="2"/>
  <c r="AF1183" i="2"/>
  <c r="AA1184" i="2"/>
  <c r="AB1184" i="2" a="1"/>
  <c r="AB1184" i="2" s="1"/>
  <c r="AE1184" i="2"/>
  <c r="AA1185" i="2"/>
  <c r="AD1185" i="2" s="1"/>
  <c r="AB1185" i="2" a="1"/>
  <c r="AB1185" i="2"/>
  <c r="AE1185" i="2"/>
  <c r="AF1185" i="2"/>
  <c r="AA1186" i="2"/>
  <c r="AB1186" i="2" a="1"/>
  <c r="AB1186" i="2" s="1"/>
  <c r="AC1186" i="2"/>
  <c r="AD1186" i="2"/>
  <c r="AE1186" i="2"/>
  <c r="AA1187" i="2"/>
  <c r="AB1187" i="2" a="1"/>
  <c r="AB1187" i="2"/>
  <c r="AC1187" i="2" s="1"/>
  <c r="AD1187" i="2"/>
  <c r="AE1187" i="2"/>
  <c r="AF1187" i="2"/>
  <c r="AA1188" i="2"/>
  <c r="AB1188" i="2" a="1"/>
  <c r="AB1188" i="2" s="1"/>
  <c r="AC1188" i="2" s="1"/>
  <c r="AD1188" i="2"/>
  <c r="AE1188" i="2"/>
  <c r="AF1188" i="2"/>
  <c r="AA1189" i="2"/>
  <c r="AD1189" i="2" s="1"/>
  <c r="AF1189" i="2" s="1"/>
  <c r="AB1189" i="2" a="1"/>
  <c r="AB1189" i="2" s="1"/>
  <c r="AC1189" i="2"/>
  <c r="AE1189" i="2"/>
  <c r="AA1190" i="2"/>
  <c r="AB1190" i="2" a="1"/>
  <c r="AB1190" i="2" s="1"/>
  <c r="AC1190" i="2"/>
  <c r="AD1190" i="2"/>
  <c r="AF1190" i="2" s="1"/>
  <c r="AE1190" i="2"/>
  <c r="AA1191" i="2"/>
  <c r="AB1191" i="2" a="1"/>
  <c r="AB1191" i="2"/>
  <c r="AC1191" i="2" s="1"/>
  <c r="AD1191" i="2"/>
  <c r="AE1191" i="2"/>
  <c r="AF1191" i="2"/>
  <c r="AA1192" i="2"/>
  <c r="AD1192" i="2" s="1"/>
  <c r="AB1192" i="2" a="1"/>
  <c r="AB1192" i="2"/>
  <c r="AC1192" i="2"/>
  <c r="AE1192" i="2"/>
  <c r="AF1192" i="2"/>
  <c r="AA1193" i="2"/>
  <c r="AB1193" i="2" a="1"/>
  <c r="AB1193" i="2"/>
  <c r="AC1193" i="2" s="1"/>
  <c r="AD1193" i="2"/>
  <c r="AE1193" i="2"/>
  <c r="AF1193" i="2" s="1"/>
  <c r="AA1194" i="2"/>
  <c r="AD1194" i="2" s="1"/>
  <c r="AF1194" i="2" s="1"/>
  <c r="AB1194" i="2" a="1"/>
  <c r="AB1194" i="2"/>
  <c r="AC1194" i="2"/>
  <c r="AE1194" i="2"/>
  <c r="AA1195" i="2"/>
  <c r="AD1195" i="2" s="1"/>
  <c r="AF1195" i="2" s="1"/>
  <c r="AB1195" i="2" a="1"/>
  <c r="AB1195" i="2" s="1"/>
  <c r="AE1195" i="2"/>
  <c r="AA1196" i="2"/>
  <c r="AD1196" i="2" s="1"/>
  <c r="AB1196" i="2" a="1"/>
  <c r="AB1196" i="2"/>
  <c r="AE1196" i="2"/>
  <c r="AF1196" i="2"/>
  <c r="AA1197" i="2"/>
  <c r="AD1197" i="2" s="1"/>
  <c r="AB1197" i="2" a="1"/>
  <c r="AB1197" i="2"/>
  <c r="AC1197" i="2" s="1"/>
  <c r="AE1197" i="2"/>
  <c r="AF1197" i="2"/>
  <c r="AA1198" i="2"/>
  <c r="AB1198" i="2" a="1"/>
  <c r="AB1198" i="2"/>
  <c r="AC1198" i="2"/>
  <c r="AD1198" i="2"/>
  <c r="AF1198" i="2" s="1"/>
  <c r="AE1198" i="2"/>
  <c r="AA1199" i="2"/>
  <c r="AD1199" i="2" s="1"/>
  <c r="AB1199" i="2" a="1"/>
  <c r="AB1199" i="2" s="1"/>
  <c r="AC1199" i="2" s="1"/>
  <c r="AE1199" i="2"/>
  <c r="AF1199" i="2"/>
  <c r="AA1200" i="2"/>
  <c r="AB1200" i="2" a="1"/>
  <c r="AB1200" i="2"/>
  <c r="AC1200" i="2" s="1"/>
  <c r="AD1200" i="2"/>
  <c r="AE1200" i="2"/>
  <c r="AF1200" i="2" s="1"/>
  <c r="AA1201" i="2"/>
  <c r="AD1201" i="2" s="1"/>
  <c r="AB1201" i="2" a="1"/>
  <c r="AB1201" i="2" s="1"/>
  <c r="AC1201" i="2" s="1"/>
  <c r="AE1201" i="2"/>
  <c r="AF1201" i="2"/>
  <c r="AA1202" i="2"/>
  <c r="AD1202" i="2" s="1"/>
  <c r="AF1202" i="2" s="1"/>
  <c r="AB1202" i="2" a="1"/>
  <c r="AB1202" i="2"/>
  <c r="AC1202" i="2"/>
  <c r="AE1202" i="2"/>
  <c r="AA1203" i="2"/>
  <c r="AD1203" i="2" s="1"/>
  <c r="AB1203" i="2" a="1"/>
  <c r="AB1203" i="2"/>
  <c r="AE1203" i="2"/>
  <c r="AF1203" i="2"/>
  <c r="AA1204" i="2"/>
  <c r="AB1204" i="2" a="1"/>
  <c r="AB1204" i="2"/>
  <c r="AC1204" i="2" s="1"/>
  <c r="AD1204" i="2"/>
  <c r="AE1204" i="2"/>
  <c r="AF1204" i="2" s="1"/>
  <c r="AA1205" i="2"/>
  <c r="AB1205" i="2" a="1"/>
  <c r="AB1205" i="2" s="1"/>
  <c r="AE1205" i="2"/>
  <c r="AA1206" i="2"/>
  <c r="AD1206" i="2" s="1"/>
  <c r="AF1206" i="2" s="1"/>
  <c r="AB1206" i="2" a="1"/>
  <c r="AB1206" i="2" s="1"/>
  <c r="AC1206" i="2"/>
  <c r="AE1206" i="2"/>
  <c r="AA1207" i="2"/>
  <c r="AB1207" i="2" a="1"/>
  <c r="AB1207" i="2"/>
  <c r="AC1207" i="2"/>
  <c r="AD1207" i="2"/>
  <c r="AE1207" i="2"/>
  <c r="AF1207" i="2" s="1"/>
  <c r="AA1208" i="2"/>
  <c r="AB1208" i="2" a="1"/>
  <c r="AB1208" i="2"/>
  <c r="AC1208" i="2" s="1"/>
  <c r="AD1208" i="2"/>
  <c r="AE1208" i="2"/>
  <c r="AF1208" i="2"/>
  <c r="AA1209" i="2"/>
  <c r="AB1209" i="2" a="1"/>
  <c r="AB1209" i="2"/>
  <c r="AC1209" i="2"/>
  <c r="AD1209" i="2"/>
  <c r="AF1209" i="2" s="1"/>
  <c r="AE1209" i="2"/>
  <c r="AA1210" i="2"/>
  <c r="AC1210" i="2" s="1"/>
  <c r="AB1210" i="2" a="1"/>
  <c r="AB1210" i="2" s="1"/>
  <c r="AD1210" i="2"/>
  <c r="AF1210" i="2" s="1"/>
  <c r="AE1210" i="2"/>
  <c r="AA1211" i="2"/>
  <c r="AB1211" i="2" a="1"/>
  <c r="AB1211" i="2" s="1"/>
  <c r="AC1211" i="2" s="1"/>
  <c r="AD1211" i="2"/>
  <c r="AE1211" i="2"/>
  <c r="AF1211" i="2"/>
  <c r="AA1212" i="2"/>
  <c r="AD1212" i="2" s="1"/>
  <c r="AF1212" i="2" s="1"/>
  <c r="AB1212" i="2" a="1"/>
  <c r="AB1212" i="2" s="1"/>
  <c r="AC1212" i="2"/>
  <c r="AE1212" i="2"/>
  <c r="AA1213" i="2"/>
  <c r="AB1213" i="2" a="1"/>
  <c r="AB1213" i="2" s="1"/>
  <c r="AC1213" i="2"/>
  <c r="AD1213" i="2"/>
  <c r="AF1213" i="2" s="1"/>
  <c r="AE1213" i="2"/>
  <c r="AA1214" i="2"/>
  <c r="AB1214" i="2" a="1"/>
  <c r="AB1214" i="2"/>
  <c r="AC1214" i="2"/>
  <c r="AD1214" i="2"/>
  <c r="AE1214" i="2"/>
  <c r="AF1214" i="2" s="1"/>
  <c r="AA1215" i="2"/>
  <c r="AB1215" i="2" a="1"/>
  <c r="AB1215" i="2" s="1"/>
  <c r="AC1215" i="2" s="1"/>
  <c r="AD1215" i="2"/>
  <c r="AE1215" i="2"/>
  <c r="AA1216" i="2"/>
  <c r="AB1216" i="2" a="1"/>
  <c r="AB1216" i="2"/>
  <c r="AC1216" i="2"/>
  <c r="AD1216" i="2"/>
  <c r="AF1216" i="2" s="1"/>
  <c r="AE1216" i="2"/>
  <c r="AA1217" i="2"/>
  <c r="AB1217" i="2" a="1"/>
  <c r="AB1217" i="2"/>
  <c r="AE1217" i="2"/>
  <c r="AA1218" i="2"/>
  <c r="AB1218" i="2" a="1"/>
  <c r="AB1218" i="2"/>
  <c r="AC1218" i="2"/>
  <c r="AD1218" i="2"/>
  <c r="AF1218" i="2" s="1"/>
  <c r="AE1218" i="2"/>
  <c r="AA1219" i="2"/>
  <c r="AB1219" i="2" a="1"/>
  <c r="AB1219" i="2"/>
  <c r="AC1219" i="2"/>
  <c r="AD1219" i="2"/>
  <c r="AF1219" i="2" s="1"/>
  <c r="AE1219" i="2"/>
  <c r="AA1220" i="2"/>
  <c r="AD1220" i="2" s="1"/>
  <c r="AF1220" i="2" s="1"/>
  <c r="AB1220" i="2" a="1"/>
  <c r="AB1220" i="2" s="1"/>
  <c r="AC1220" i="2"/>
  <c r="AE1220" i="2"/>
  <c r="AA1221" i="2"/>
  <c r="AB1221" i="2" a="1"/>
  <c r="AB1221" i="2"/>
  <c r="AC1221" i="2" s="1"/>
  <c r="AD1221" i="2"/>
  <c r="AE1221" i="2"/>
  <c r="AF1221" i="2"/>
  <c r="AA1222" i="2"/>
  <c r="AB1222" i="2" a="1"/>
  <c r="AB1222" i="2"/>
  <c r="AC1222" i="2" s="1"/>
  <c r="AD1222" i="2"/>
  <c r="AE1222" i="2"/>
  <c r="AF1222" i="2" s="1"/>
  <c r="AA1223" i="2"/>
  <c r="AB1223" i="2" a="1"/>
  <c r="AB1223" i="2" s="1"/>
  <c r="AC1223" i="2" s="1"/>
  <c r="AD1223" i="2"/>
  <c r="AF1223" i="2" s="1"/>
  <c r="AE1223" i="2"/>
  <c r="AA1224" i="2"/>
  <c r="AC1224" i="2" s="1"/>
  <c r="AB1224" i="2" a="1"/>
  <c r="AB1224" i="2"/>
  <c r="AD1224" i="2"/>
  <c r="AE1224" i="2"/>
  <c r="AF1224" i="2"/>
  <c r="AA1225" i="2"/>
  <c r="AB1225" i="2" a="1"/>
  <c r="AB1225" i="2"/>
  <c r="AC1225" i="2"/>
  <c r="AD1225" i="2"/>
  <c r="AE1225" i="2"/>
  <c r="AF1225" i="2"/>
  <c r="AA1226" i="2"/>
  <c r="AC1226" i="2" s="1"/>
  <c r="AB1226" i="2" a="1"/>
  <c r="AB1226" i="2"/>
  <c r="AE1226" i="2"/>
  <c r="AA1227" i="2"/>
  <c r="AB1227" i="2" a="1"/>
  <c r="AB1227" i="2" s="1"/>
  <c r="AE1227" i="2"/>
  <c r="AA1228" i="2"/>
  <c r="AB1228" i="2" a="1"/>
  <c r="AB1228" i="2" s="1"/>
  <c r="AC1228" i="2" s="1"/>
  <c r="AD1228" i="2"/>
  <c r="AE1228" i="2"/>
  <c r="AF1228" i="2" s="1"/>
  <c r="AA1229" i="2"/>
  <c r="AB1229" i="2" a="1"/>
  <c r="AB1229" i="2"/>
  <c r="AC1229" i="2"/>
  <c r="AD1229" i="2"/>
  <c r="AE1229" i="2"/>
  <c r="AF1229" i="2"/>
  <c r="AA1230" i="2"/>
  <c r="AC1230" i="2" s="1"/>
  <c r="AB1230" i="2" a="1"/>
  <c r="AB1230" i="2"/>
  <c r="AE1230" i="2"/>
  <c r="AA1231" i="2"/>
  <c r="AB1231" i="2" a="1"/>
  <c r="AB1231" i="2" s="1"/>
  <c r="AC1231" i="2" s="1"/>
  <c r="AD1231" i="2"/>
  <c r="AF1231" i="2" s="1"/>
  <c r="AE1231" i="2"/>
  <c r="AA1232" i="2"/>
  <c r="AB1232" i="2" a="1"/>
  <c r="AB1232" i="2" s="1"/>
  <c r="AD1232" i="2"/>
  <c r="AF1232" i="2" s="1"/>
  <c r="AE1232" i="2"/>
  <c r="AA1233" i="2"/>
  <c r="AB1233" i="2" a="1"/>
  <c r="AB1233" i="2"/>
  <c r="AC1233" i="2"/>
  <c r="AD1233" i="2"/>
  <c r="AF1233" i="2" s="1"/>
  <c r="AE1233" i="2"/>
  <c r="AA1234" i="2"/>
  <c r="AC1234" i="2" s="1"/>
  <c r="AB1234" i="2" a="1"/>
  <c r="AB1234" i="2" s="1"/>
  <c r="AE1234" i="2"/>
  <c r="AA1235" i="2"/>
  <c r="AB1235" i="2" a="1"/>
  <c r="AB1235" i="2"/>
  <c r="AC1235" i="2" s="1"/>
  <c r="AD1235" i="2"/>
  <c r="AF1235" i="2" s="1"/>
  <c r="AE1235" i="2"/>
  <c r="AA1236" i="2"/>
  <c r="AB1236" i="2" a="1"/>
  <c r="AB1236" i="2"/>
  <c r="AE1236" i="2"/>
  <c r="AA1237" i="2"/>
  <c r="AB1237" i="2" a="1"/>
  <c r="AB1237" i="2" s="1"/>
  <c r="AE1237" i="2"/>
  <c r="AA1238" i="2"/>
  <c r="AB1238" i="2" a="1"/>
  <c r="AB1238" i="2"/>
  <c r="AC1238" i="2" s="1"/>
  <c r="AD1238" i="2"/>
  <c r="AE1238" i="2"/>
  <c r="AF1238" i="2"/>
  <c r="AA1239" i="2"/>
  <c r="AB1239" i="2" a="1"/>
  <c r="AB1239" i="2" s="1"/>
  <c r="AC1239" i="2"/>
  <c r="AD1239" i="2"/>
  <c r="AE1239" i="2"/>
  <c r="AF1239" i="2"/>
  <c r="AA1240" i="2"/>
  <c r="AB1240" i="2" a="1"/>
  <c r="AB1240" i="2"/>
  <c r="AC1240" i="2"/>
  <c r="AD1240" i="2"/>
  <c r="AF1240" i="2" s="1"/>
  <c r="AE1240" i="2"/>
  <c r="AA1241" i="2"/>
  <c r="AB1241" i="2" a="1"/>
  <c r="AB1241" i="2" s="1"/>
  <c r="AE1241" i="2"/>
  <c r="AA1242" i="2"/>
  <c r="AC1242" i="2" s="1"/>
  <c r="AB1242" i="2" a="1"/>
  <c r="AB1242" i="2"/>
  <c r="AE1242" i="2"/>
  <c r="AA1243" i="2"/>
  <c r="AB1243" i="2" a="1"/>
  <c r="AB1243" i="2" s="1"/>
  <c r="AD1243" i="2"/>
  <c r="AF1243" i="2" s="1"/>
  <c r="AE1243" i="2"/>
  <c r="AA1244" i="2"/>
  <c r="AD1244" i="2" s="1"/>
  <c r="AB1244" i="2" a="1"/>
  <c r="AB1244" i="2" s="1"/>
  <c r="AC1244" i="2" s="1"/>
  <c r="AE1244" i="2"/>
  <c r="AF1244" i="2"/>
  <c r="AA1245" i="2"/>
  <c r="AB1245" i="2" a="1"/>
  <c r="AB1245" i="2" s="1"/>
  <c r="AC1245" i="2" s="1"/>
  <c r="AD1245" i="2"/>
  <c r="AE1245" i="2"/>
  <c r="AF1245" i="2" s="1"/>
  <c r="AA1246" i="2"/>
  <c r="AB1246" i="2" a="1"/>
  <c r="AB1246" i="2" s="1"/>
  <c r="AC1246" i="2" s="1"/>
  <c r="AD1246" i="2"/>
  <c r="AF1246" i="2" s="1"/>
  <c r="AE1246" i="2"/>
  <c r="AA1247" i="2"/>
  <c r="AB1247" i="2" a="1"/>
  <c r="AB1247" i="2" s="1"/>
  <c r="AC1247" i="2" s="1"/>
  <c r="AD1247" i="2"/>
  <c r="AE1247" i="2"/>
  <c r="AF1247" i="2" s="1"/>
  <c r="AA1248" i="2"/>
  <c r="AC1248" i="2" s="1"/>
  <c r="AB1248" i="2" a="1"/>
  <c r="AB1248" i="2"/>
  <c r="AD1248" i="2"/>
  <c r="AE1248" i="2"/>
  <c r="AF1248" i="2"/>
  <c r="AA1249" i="2"/>
  <c r="AB1249" i="2" a="1"/>
  <c r="AB1249" i="2" s="1"/>
  <c r="AE1249" i="2"/>
  <c r="AA1250" i="2"/>
  <c r="AD1250" i="2" s="1"/>
  <c r="AB1250" i="2" a="1"/>
  <c r="AB1250" i="2" s="1"/>
  <c r="AC1250" i="2"/>
  <c r="AE1250" i="2"/>
  <c r="AA1251" i="2"/>
  <c r="AB1251" i="2" a="1"/>
  <c r="AB1251" i="2"/>
  <c r="AE1251" i="2"/>
  <c r="AA1252" i="2"/>
  <c r="AB1252" i="2" a="1"/>
  <c r="AB1252" i="2" s="1"/>
  <c r="AE1252" i="2"/>
  <c r="AA1253" i="2"/>
  <c r="AB1253" i="2" a="1"/>
  <c r="AB1253" i="2" s="1"/>
  <c r="AE1253" i="2"/>
  <c r="AA1254" i="2"/>
  <c r="AB1254" i="2" a="1"/>
  <c r="AB1254" i="2" s="1"/>
  <c r="AD1254" i="2"/>
  <c r="AF1254" i="2" s="1"/>
  <c r="AE1254" i="2"/>
  <c r="AA1255" i="2"/>
  <c r="AB1255" i="2" a="1"/>
  <c r="AB1255" i="2" s="1"/>
  <c r="AC1255" i="2"/>
  <c r="AD1255" i="2"/>
  <c r="AF1255" i="2" s="1"/>
  <c r="AE1255" i="2"/>
  <c r="AA1256" i="2"/>
  <c r="AB1256" i="2" a="1"/>
  <c r="AB1256" i="2"/>
  <c r="AE1256" i="2"/>
  <c r="AA1257" i="2"/>
  <c r="AB1257" i="2" a="1"/>
  <c r="AB1257" i="2" s="1"/>
  <c r="AE1257" i="2"/>
  <c r="AA1258" i="2"/>
  <c r="AC1258" i="2" s="1"/>
  <c r="AB1258" i="2" a="1"/>
  <c r="AB1258" i="2" s="1"/>
  <c r="AE1258" i="2"/>
  <c r="AA1259" i="2"/>
  <c r="AB1259" i="2" a="1"/>
  <c r="AB1259" i="2"/>
  <c r="AC1259" i="2"/>
  <c r="AD1259" i="2"/>
  <c r="AE1259" i="2"/>
  <c r="AA1260" i="2"/>
  <c r="AB1260" i="2" a="1"/>
  <c r="AB1260" i="2"/>
  <c r="AD1260" i="2"/>
  <c r="AF1260" i="2" s="1"/>
  <c r="AE1260" i="2"/>
  <c r="AA1261" i="2"/>
  <c r="AB1261" i="2" a="1"/>
  <c r="AB1261" i="2"/>
  <c r="AE1261" i="2"/>
  <c r="AA1262" i="2"/>
  <c r="AB1262" i="2" a="1"/>
  <c r="AB1262" i="2"/>
  <c r="AC1262" i="2" s="1"/>
  <c r="AD1262" i="2"/>
  <c r="AF1262" i="2" s="1"/>
  <c r="AE1262" i="2"/>
  <c r="AA1263" i="2"/>
  <c r="AB1263" i="2" a="1"/>
  <c r="AB1263" i="2" s="1"/>
  <c r="AC1263" i="2"/>
  <c r="AD1263" i="2"/>
  <c r="AF1263" i="2" s="1"/>
  <c r="AE1263" i="2"/>
  <c r="AA1264" i="2"/>
  <c r="AD1264" i="2" s="1"/>
  <c r="AF1264" i="2" s="1"/>
  <c r="AB1264" i="2" a="1"/>
  <c r="AB1264" i="2"/>
  <c r="AC1264" i="2" s="1"/>
  <c r="AE1264" i="2"/>
  <c r="AA1265" i="2"/>
  <c r="AD1265" i="2" s="1"/>
  <c r="AB1265" i="2" a="1"/>
  <c r="AB1265" i="2" s="1"/>
  <c r="AC1265" i="2" s="1"/>
  <c r="AE1265" i="2"/>
  <c r="AF1265" i="2"/>
  <c r="AA1266" i="2"/>
  <c r="AB1266" i="2" a="1"/>
  <c r="AB1266" i="2"/>
  <c r="AC1266" i="2"/>
  <c r="AD1266" i="2"/>
  <c r="AE1266" i="2"/>
  <c r="AF1266" i="2" s="1"/>
  <c r="AA1267" i="2"/>
  <c r="AB1267" i="2" a="1"/>
  <c r="AB1267" i="2" s="1"/>
  <c r="AC1267" i="2" s="1"/>
  <c r="AD1267" i="2"/>
  <c r="AF1267" i="2" s="1"/>
  <c r="AE1267" i="2"/>
  <c r="AA1268" i="2"/>
  <c r="AD1268" i="2" s="1"/>
  <c r="AF1268" i="2" s="1"/>
  <c r="AB1268" i="2" a="1"/>
  <c r="AB1268" i="2" s="1"/>
  <c r="AC1268" i="2" s="1"/>
  <c r="AE1268" i="2"/>
  <c r="AA1269" i="2"/>
  <c r="AB1269" i="2" a="1"/>
  <c r="AB1269" i="2" s="1"/>
  <c r="AC1269" i="2" s="1"/>
  <c r="AD1269" i="2"/>
  <c r="AE1269" i="2"/>
  <c r="AF1269" i="2"/>
  <c r="AA1270" i="2"/>
  <c r="AB1270" i="2" a="1"/>
  <c r="AB1270" i="2" s="1"/>
  <c r="AC1270" i="2"/>
  <c r="AD1270" i="2"/>
  <c r="AF1270" i="2" s="1"/>
  <c r="AE1270" i="2"/>
  <c r="AA1271" i="2"/>
  <c r="AB1271" i="2" a="1"/>
  <c r="AB1271" i="2"/>
  <c r="AC1271" i="2" s="1"/>
  <c r="AD1271" i="2"/>
  <c r="AF1271" i="2" s="1"/>
  <c r="AE1271" i="2"/>
  <c r="AA1272" i="2"/>
  <c r="AC1272" i="2" s="1"/>
  <c r="AB1272" i="2" a="1"/>
  <c r="AB1272" i="2"/>
  <c r="AD1272" i="2"/>
  <c r="AE1272" i="2"/>
  <c r="AA1273" i="2"/>
  <c r="AC1273" i="2" s="1"/>
  <c r="AB1273" i="2" a="1"/>
  <c r="AB1273" i="2" s="1"/>
  <c r="AE1273" i="2"/>
  <c r="AA1274" i="2"/>
  <c r="AD1274" i="2" s="1"/>
  <c r="AF1274" i="2" s="1"/>
  <c r="AB1274" i="2" a="1"/>
  <c r="AB1274" i="2"/>
  <c r="AC1274" i="2" s="1"/>
  <c r="AE1274" i="2"/>
  <c r="AA1275" i="2"/>
  <c r="AB1275" i="2" a="1"/>
  <c r="AB1275" i="2" s="1"/>
  <c r="AE1275" i="2"/>
  <c r="AA1276" i="2"/>
  <c r="AD1276" i="2" s="1"/>
  <c r="AF1276" i="2" s="1"/>
  <c r="AB1276" i="2" a="1"/>
  <c r="AB1276" i="2" s="1"/>
  <c r="AC1276" i="2" s="1"/>
  <c r="AE1276" i="2"/>
  <c r="AA1277" i="2"/>
  <c r="AB1277" i="2" a="1"/>
  <c r="AB1277" i="2"/>
  <c r="AC1277" i="2"/>
  <c r="AD1277" i="2"/>
  <c r="AE1277" i="2"/>
  <c r="AF1277" i="2" s="1"/>
  <c r="AA1278" i="2"/>
  <c r="AB1278" i="2" a="1"/>
  <c r="AB1278" i="2" s="1"/>
  <c r="AC1278" i="2" s="1"/>
  <c r="AD1278" i="2"/>
  <c r="AE1278" i="2"/>
  <c r="AA1279" i="2"/>
  <c r="AB1279" i="2" a="1"/>
  <c r="AB1279" i="2" s="1"/>
  <c r="AC1279" i="2"/>
  <c r="AD1279" i="2"/>
  <c r="AE1279" i="2"/>
  <c r="AF1279" i="2"/>
  <c r="AA1280" i="2"/>
  <c r="AB1280" i="2" a="1"/>
  <c r="AB1280" i="2" s="1"/>
  <c r="AE1280" i="2"/>
  <c r="AA1281" i="2"/>
  <c r="AC1281" i="2" s="1"/>
  <c r="AB1281" i="2" a="1"/>
  <c r="AB1281" i="2"/>
  <c r="AE1281" i="2"/>
  <c r="AA1282" i="2"/>
  <c r="AB1282" i="2" a="1"/>
  <c r="AB1282" i="2" s="1"/>
  <c r="AD1282" i="2"/>
  <c r="AE1282" i="2"/>
  <c r="AF1282" i="2"/>
  <c r="AA1283" i="2"/>
  <c r="AB1283" i="2" a="1"/>
  <c r="AB1283" i="2" s="1"/>
  <c r="AD1283" i="2"/>
  <c r="AF1283" i="2" s="1"/>
  <c r="AE1283" i="2"/>
  <c r="AA1284" i="2"/>
  <c r="AB1284" i="2" a="1"/>
  <c r="AB1284" i="2"/>
  <c r="AE1284" i="2"/>
  <c r="AA1285" i="2"/>
  <c r="AC1285" i="2" s="1"/>
  <c r="AB1285" i="2" a="1"/>
  <c r="AB1285" i="2"/>
  <c r="AE1285" i="2"/>
  <c r="AA1286" i="2"/>
  <c r="AB1286" i="2" a="1"/>
  <c r="AB1286" i="2"/>
  <c r="AE1286" i="2"/>
  <c r="AA1287" i="2"/>
  <c r="AB1287" i="2" a="1"/>
  <c r="AB1287" i="2"/>
  <c r="AC1287" i="2"/>
  <c r="AD1287" i="2"/>
  <c r="AF1287" i="2" s="1"/>
  <c r="AE1287" i="2"/>
  <c r="AA1288" i="2"/>
  <c r="AB1288" i="2" a="1"/>
  <c r="AB1288" i="2"/>
  <c r="AC1288" i="2"/>
  <c r="AD1288" i="2"/>
  <c r="AF1288" i="2" s="1"/>
  <c r="AE1288" i="2"/>
  <c r="AA1289" i="2"/>
  <c r="AD1289" i="2" s="1"/>
  <c r="AB1289" i="2" a="1"/>
  <c r="AB1289" i="2" s="1"/>
  <c r="AC1289" i="2"/>
  <c r="AE1289" i="2"/>
  <c r="AF1289" i="2" s="1"/>
  <c r="AA1290" i="2"/>
  <c r="AB1290" i="2" a="1"/>
  <c r="AB1290" i="2"/>
  <c r="AE1290" i="2"/>
  <c r="AA1291" i="2"/>
  <c r="AB1291" i="2" a="1"/>
  <c r="AB1291" i="2"/>
  <c r="AD1291" i="2"/>
  <c r="AF1291" i="2" s="1"/>
  <c r="AE1291" i="2"/>
  <c r="AA1292" i="2"/>
  <c r="AB1292" i="2" a="1"/>
  <c r="AB1292" i="2"/>
  <c r="AE1292" i="2"/>
  <c r="AA1293" i="2"/>
  <c r="AB1293" i="2" a="1"/>
  <c r="AB1293" i="2" s="1"/>
  <c r="AC1293" i="2" s="1"/>
  <c r="AD1293" i="2"/>
  <c r="AE1293" i="2"/>
  <c r="AF1293" i="2"/>
  <c r="AA1294" i="2"/>
  <c r="AB1294" i="2" a="1"/>
  <c r="AB1294" i="2" s="1"/>
  <c r="AE1294" i="2"/>
  <c r="AA1295" i="2"/>
  <c r="AB1295" i="2" a="1"/>
  <c r="AB1295" i="2" s="1"/>
  <c r="AC1295" i="2" s="1"/>
  <c r="AD1295" i="2"/>
  <c r="AE1295" i="2"/>
  <c r="AF1295" i="2"/>
  <c r="AA1296" i="2"/>
  <c r="AB1296" i="2" a="1"/>
  <c r="AB1296" i="2"/>
  <c r="AD1296" i="2"/>
  <c r="AF1296" i="2" s="1"/>
  <c r="AE1296" i="2"/>
  <c r="AA1297" i="2"/>
  <c r="AB1297" i="2" a="1"/>
  <c r="AB1297" i="2"/>
  <c r="AC1297" i="2" s="1"/>
  <c r="AD1297" i="2"/>
  <c r="AE1297" i="2"/>
  <c r="AF1297" i="2"/>
  <c r="AA1298" i="2"/>
  <c r="AB1298" i="2" a="1"/>
  <c r="AB1298" i="2" s="1"/>
  <c r="AE1298" i="2"/>
  <c r="AA1299" i="2"/>
  <c r="AB1299" i="2" a="1"/>
  <c r="AB1299" i="2" s="1"/>
  <c r="AE1299" i="2"/>
  <c r="AA1300" i="2"/>
  <c r="AB1300" i="2" a="1"/>
  <c r="AB1300" i="2" s="1"/>
  <c r="AE1300" i="2"/>
  <c r="AA1301" i="2"/>
  <c r="AB1301" i="2" a="1"/>
  <c r="AB1301" i="2" s="1"/>
  <c r="AC1301" i="2" s="1"/>
  <c r="AD1301" i="2"/>
  <c r="AF1301" i="2" s="1"/>
  <c r="AE1301" i="2"/>
  <c r="AA1302" i="2"/>
  <c r="AD1302" i="2" s="1"/>
  <c r="AF1302" i="2" s="1"/>
  <c r="AB1302" i="2" a="1"/>
  <c r="AB1302" i="2" s="1"/>
  <c r="AE1302" i="2"/>
  <c r="AA1303" i="2"/>
  <c r="AB1303" i="2" a="1"/>
  <c r="AB1303" i="2" s="1"/>
  <c r="AC1303" i="2" s="1"/>
  <c r="AD1303" i="2"/>
  <c r="AE1303" i="2"/>
  <c r="AF1303" i="2"/>
  <c r="AA1304" i="2"/>
  <c r="AB1304" i="2" a="1"/>
  <c r="AB1304" i="2"/>
  <c r="AE1304" i="2"/>
  <c r="AA1305" i="2"/>
  <c r="AB1305" i="2" a="1"/>
  <c r="AB1305" i="2"/>
  <c r="AC1305" i="2"/>
  <c r="AD1305" i="2"/>
  <c r="AE1305" i="2"/>
  <c r="AF1305" i="2"/>
  <c r="AA1306" i="2"/>
  <c r="AB1306" i="2" a="1"/>
  <c r="AB1306" i="2" s="1"/>
  <c r="AE1306" i="2"/>
  <c r="AA1307" i="2"/>
  <c r="AB1307" i="2" a="1"/>
  <c r="AB1307" i="2" s="1"/>
  <c r="AC1307" i="2" s="1"/>
  <c r="AD1307" i="2"/>
  <c r="AE1307" i="2"/>
  <c r="AF1307" i="2"/>
  <c r="AA1308" i="2"/>
  <c r="AB1308" i="2" a="1"/>
  <c r="AB1308" i="2"/>
  <c r="AC1308" i="2" s="1"/>
  <c r="AD1308" i="2"/>
  <c r="AE1308" i="2"/>
  <c r="AF1308" i="2"/>
  <c r="AA1309" i="2"/>
  <c r="AB1309" i="2" a="1"/>
  <c r="AB1309" i="2" s="1"/>
  <c r="AC1309" i="2" s="1"/>
  <c r="AD1309" i="2"/>
  <c r="AF1309" i="2" s="1"/>
  <c r="AE1309" i="2"/>
  <c r="AA1310" i="2"/>
  <c r="AB1310" i="2" a="1"/>
  <c r="AB1310" i="2"/>
  <c r="AC1310" i="2" s="1"/>
  <c r="AD1310" i="2"/>
  <c r="AE1310" i="2"/>
  <c r="AF1310" i="2" s="1"/>
  <c r="AA1311" i="2"/>
  <c r="AB1311" i="2" a="1"/>
  <c r="AB1311" i="2" s="1"/>
  <c r="AC1311" i="2"/>
  <c r="AD1311" i="2"/>
  <c r="AF1311" i="2" s="1"/>
  <c r="AE1311" i="2"/>
  <c r="AA1312" i="2"/>
  <c r="AC1312" i="2" s="1"/>
  <c r="AB1312" i="2" a="1"/>
  <c r="AB1312" i="2" s="1"/>
  <c r="AE1312" i="2"/>
  <c r="AA1313" i="2"/>
  <c r="AB1313" i="2" a="1"/>
  <c r="AB1313" i="2" s="1"/>
  <c r="AE1313" i="2"/>
  <c r="AA1314" i="2"/>
  <c r="AB1314" i="2" a="1"/>
  <c r="AB1314" i="2"/>
  <c r="AC1314" i="2"/>
  <c r="AD1314" i="2"/>
  <c r="AE1314" i="2"/>
  <c r="AA1315" i="2"/>
  <c r="AB1315" i="2" a="1"/>
  <c r="AB1315" i="2" s="1"/>
  <c r="AE1315" i="2"/>
  <c r="AA1316" i="2"/>
  <c r="AD1316" i="2" s="1"/>
  <c r="AB1316" i="2" a="1"/>
  <c r="AB1316" i="2" s="1"/>
  <c r="AC1316" i="2" s="1"/>
  <c r="AE1316" i="2"/>
  <c r="AF1316" i="2"/>
  <c r="AA1317" i="2"/>
  <c r="AB1317" i="2" a="1"/>
  <c r="AB1317" i="2" s="1"/>
  <c r="AC1317" i="2"/>
  <c r="AD1317" i="2"/>
  <c r="AE1317" i="2"/>
  <c r="AF1317" i="2"/>
  <c r="AA1318" i="2"/>
  <c r="AB1318" i="2" a="1"/>
  <c r="AB1318" i="2" s="1"/>
  <c r="AE1318" i="2"/>
  <c r="AA1319" i="2"/>
  <c r="AB1319" i="2" a="1"/>
  <c r="AB1319" i="2"/>
  <c r="AE1319" i="2"/>
  <c r="AA1320" i="2"/>
  <c r="AB1320" i="2" a="1"/>
  <c r="AB1320" i="2"/>
  <c r="AD1320" i="2"/>
  <c r="AF1320" i="2" s="1"/>
  <c r="AE1320" i="2"/>
  <c r="AA1321" i="2"/>
  <c r="AB1321" i="2" a="1"/>
  <c r="AB1321" i="2" s="1"/>
  <c r="AE1321" i="2"/>
  <c r="AA1322" i="2"/>
  <c r="AB1322" i="2" a="1"/>
  <c r="AB1322" i="2" s="1"/>
  <c r="AD1322" i="2"/>
  <c r="AE1322" i="2"/>
  <c r="AF1322" i="2"/>
  <c r="AA1323" i="2"/>
  <c r="AB1323" i="2" a="1"/>
  <c r="AB1323" i="2"/>
  <c r="AE1323" i="2"/>
  <c r="AA1324" i="2"/>
  <c r="AB1324" i="2" a="1"/>
  <c r="AB1324" i="2" s="1"/>
  <c r="AC1324" i="2" s="1"/>
  <c r="AD1324" i="2"/>
  <c r="AF1324" i="2" s="1"/>
  <c r="AE1324" i="2"/>
  <c r="AA1325" i="2"/>
  <c r="AB1325" i="2" a="1"/>
  <c r="AB1325" i="2"/>
  <c r="AC1325" i="2" s="1"/>
  <c r="AD1325" i="2"/>
  <c r="AE1325" i="2"/>
  <c r="AA1326" i="2"/>
  <c r="AB1326" i="2" a="1"/>
  <c r="AB1326" i="2" s="1"/>
  <c r="AC1326" i="2" s="1"/>
  <c r="AD1326" i="2"/>
  <c r="AF1326" i="2" s="1"/>
  <c r="AE1326" i="2"/>
  <c r="AA1327" i="2"/>
  <c r="AB1327" i="2" a="1"/>
  <c r="AB1327" i="2" s="1"/>
  <c r="AC1327" i="2"/>
  <c r="AD1327" i="2"/>
  <c r="AF1327" i="2" s="1"/>
  <c r="AE1327" i="2"/>
  <c r="AA1328" i="2"/>
  <c r="AB1328" i="2" a="1"/>
  <c r="AB1328" i="2"/>
  <c r="AD1328" i="2"/>
  <c r="AF1328" i="2" s="1"/>
  <c r="AE1328" i="2"/>
  <c r="AA1329" i="2"/>
  <c r="AB1329" i="2" a="1"/>
  <c r="AB1329" i="2" s="1"/>
  <c r="AC1329" i="2"/>
  <c r="AD1329" i="2"/>
  <c r="AE1329" i="2"/>
  <c r="AF1329" i="2" s="1"/>
  <c r="AA1330" i="2"/>
  <c r="AB1330" i="2" a="1"/>
  <c r="AB1330" i="2" s="1"/>
  <c r="AD1330" i="2"/>
  <c r="AF1330" i="2" s="1"/>
  <c r="AE1330" i="2"/>
  <c r="AA1331" i="2"/>
  <c r="AB1331" i="2" a="1"/>
  <c r="AB1331" i="2"/>
  <c r="AE1331" i="2"/>
  <c r="AA1332" i="2"/>
  <c r="AB1332" i="2" a="1"/>
  <c r="AB1332" i="2"/>
  <c r="AE1332" i="2"/>
  <c r="AA1333" i="2"/>
  <c r="AB1333" i="2" a="1"/>
  <c r="AB1333" i="2"/>
  <c r="AE1333" i="2"/>
  <c r="AA1334" i="2"/>
  <c r="AB1334" i="2" a="1"/>
  <c r="AB1334" i="2"/>
  <c r="AC1334" i="2"/>
  <c r="AD1334" i="2"/>
  <c r="AF1334" i="2" s="1"/>
  <c r="AE1334" i="2"/>
  <c r="AA1335" i="2"/>
  <c r="AB1335" i="2" a="1"/>
  <c r="AB1335" i="2"/>
  <c r="AC1335" i="2" s="1"/>
  <c r="AD1335" i="2"/>
  <c r="AE1335" i="2"/>
  <c r="AF1335" i="2"/>
  <c r="AA1336" i="2"/>
  <c r="AB1336" i="2" a="1"/>
  <c r="AB1336" i="2"/>
  <c r="AC1336" i="2" s="1"/>
  <c r="AD1336" i="2"/>
  <c r="AE1336" i="2"/>
  <c r="AF1336" i="2"/>
  <c r="AA1337" i="2"/>
  <c r="AD1337" i="2" s="1"/>
  <c r="AB1337" i="2" a="1"/>
  <c r="AB1337" i="2" s="1"/>
  <c r="AC1337" i="2" s="1"/>
  <c r="AE1337" i="2"/>
  <c r="AF1337" i="2"/>
  <c r="AA1338" i="2"/>
  <c r="AB1338" i="2" a="1"/>
  <c r="AB1338" i="2"/>
  <c r="AC1338" i="2" s="1"/>
  <c r="AD1338" i="2"/>
  <c r="AF1338" i="2" s="1"/>
  <c r="AE1338" i="2"/>
  <c r="AA1339" i="2"/>
  <c r="AD1339" i="2" s="1"/>
  <c r="AF1339" i="2" s="1"/>
  <c r="AB1339" i="2" a="1"/>
  <c r="AB1339" i="2" s="1"/>
  <c r="AE1339" i="2"/>
  <c r="AA1340" i="2"/>
  <c r="AD1340" i="2" s="1"/>
  <c r="AB1340" i="2" a="1"/>
  <c r="AB1340" i="2" s="1"/>
  <c r="AC1340" i="2" s="1"/>
  <c r="AE1340" i="2"/>
  <c r="AF1340" i="2"/>
  <c r="AA1341" i="2"/>
  <c r="AB1341" i="2" a="1"/>
  <c r="AB1341" i="2"/>
  <c r="AC1341" i="2"/>
  <c r="AD1341" i="2"/>
  <c r="AF1341" i="2" s="1"/>
  <c r="AE1341" i="2"/>
  <c r="AA1342" i="2"/>
  <c r="AD1342" i="2" s="1"/>
  <c r="AF1342" i="2" s="1"/>
  <c r="AB1342" i="2" a="1"/>
  <c r="AB1342" i="2"/>
  <c r="AC1342" i="2" s="1"/>
  <c r="AE1342" i="2"/>
  <c r="AA1343" i="2"/>
  <c r="AB1343" i="2" a="1"/>
  <c r="AB1343" i="2" s="1"/>
  <c r="AC1343" i="2" s="1"/>
  <c r="AD1343" i="2"/>
  <c r="AF1343" i="2" s="1"/>
  <c r="AE1343" i="2"/>
  <c r="AA1344" i="2"/>
  <c r="AC1344" i="2" s="1"/>
  <c r="AB1344" i="2" a="1"/>
  <c r="AB1344" i="2"/>
  <c r="AD1344" i="2"/>
  <c r="AE1344" i="2"/>
  <c r="AF1344" i="2"/>
  <c r="AA1345" i="2"/>
  <c r="AB1345" i="2" a="1"/>
  <c r="AB1345" i="2" s="1"/>
  <c r="AE1345" i="2"/>
  <c r="AA1346" i="2"/>
  <c r="AB1346" i="2" a="1"/>
  <c r="AB1346" i="2" s="1"/>
  <c r="AE1346" i="2"/>
  <c r="AA1347" i="2"/>
  <c r="AB1347" i="2" a="1"/>
  <c r="AB1347" i="2" s="1"/>
  <c r="AE1347" i="2"/>
  <c r="AA1348" i="2"/>
  <c r="AB1348" i="2" a="1"/>
  <c r="AB1348" i="2"/>
  <c r="AC1348" i="2" s="1"/>
  <c r="AD1348" i="2"/>
  <c r="AE1348" i="2"/>
  <c r="AF1348" i="2"/>
  <c r="AA1349" i="2"/>
  <c r="AB1349" i="2" a="1"/>
  <c r="AB1349" i="2" s="1"/>
  <c r="AC1349" i="2"/>
  <c r="AD1349" i="2"/>
  <c r="AE1349" i="2"/>
  <c r="AA1350" i="2"/>
  <c r="AB1350" i="2" a="1"/>
  <c r="AB1350" i="2" s="1"/>
  <c r="AE1350" i="2"/>
  <c r="AA1351" i="2"/>
  <c r="AB1351" i="2" a="1"/>
  <c r="AB1351" i="2" s="1"/>
  <c r="AC1351" i="2" s="1"/>
  <c r="AD1351" i="2"/>
  <c r="AE1351" i="2"/>
  <c r="AF1351" i="2" s="1"/>
  <c r="AA1352" i="2"/>
  <c r="AB1352" i="2" a="1"/>
  <c r="AB1352" i="2" s="1"/>
  <c r="AC1352" i="2" s="1"/>
  <c r="AD1352" i="2"/>
  <c r="AF1352" i="2" s="1"/>
  <c r="AE1352" i="2"/>
  <c r="AA1353" i="2"/>
  <c r="AC1353" i="2" s="1"/>
  <c r="AB1353" i="2" a="1"/>
  <c r="AB1353" i="2"/>
  <c r="AE1353" i="2"/>
  <c r="AA1354" i="2"/>
  <c r="AB1354" i="2" a="1"/>
  <c r="AB1354" i="2" s="1"/>
  <c r="AE1354" i="2"/>
  <c r="AA1355" i="2"/>
  <c r="AB1355" i="2" a="1"/>
  <c r="AB1355" i="2" s="1"/>
  <c r="AC1355" i="2" s="1"/>
  <c r="AD1355" i="2"/>
  <c r="AF1355" i="2" s="1"/>
  <c r="AE1355" i="2"/>
  <c r="AA1356" i="2"/>
  <c r="AB1356" i="2" a="1"/>
  <c r="AB1356" i="2" s="1"/>
  <c r="AC1356" i="2" s="1"/>
  <c r="AD1356" i="2"/>
  <c r="AF1356" i="2" s="1"/>
  <c r="AE1356" i="2"/>
  <c r="AA1357" i="2"/>
  <c r="AB1357" i="2" a="1"/>
  <c r="AB1357" i="2"/>
  <c r="AE1357" i="2"/>
  <c r="AA1358" i="2"/>
  <c r="AB1358" i="2" a="1"/>
  <c r="AB1358" i="2"/>
  <c r="AC1358" i="2" s="1"/>
  <c r="AD1358" i="2"/>
  <c r="AE1358" i="2"/>
  <c r="AF1358" i="2"/>
  <c r="AA1359" i="2"/>
  <c r="AC1359" i="2" s="1"/>
  <c r="AB1359" i="2" a="1"/>
  <c r="AB1359" i="2"/>
  <c r="AE1359" i="2"/>
  <c r="AA1360" i="2"/>
  <c r="AB1360" i="2" a="1"/>
  <c r="AB1360" i="2"/>
  <c r="AC1360" i="2" s="1"/>
  <c r="AD1360" i="2"/>
  <c r="AE1360" i="2"/>
  <c r="AF1360" i="2" s="1"/>
  <c r="AA1361" i="2"/>
  <c r="AB1361" i="2" a="1"/>
  <c r="AB1361" i="2" s="1"/>
  <c r="AE1361" i="2"/>
  <c r="AA1362" i="2"/>
  <c r="AB1362" i="2" a="1"/>
  <c r="AB1362" i="2"/>
  <c r="AC1362" i="2"/>
  <c r="AD1362" i="2"/>
  <c r="AF1362" i="2" s="1"/>
  <c r="AE1362" i="2"/>
  <c r="AA1363" i="2"/>
  <c r="AB1363" i="2" a="1"/>
  <c r="AB1363" i="2" s="1"/>
  <c r="AC1363" i="2"/>
  <c r="AD1363" i="2"/>
  <c r="AF1363" i="2" s="1"/>
  <c r="AE1363" i="2"/>
  <c r="AA1364" i="2"/>
  <c r="AD1364" i="2" s="1"/>
  <c r="AB1364" i="2" a="1"/>
  <c r="AB1364" i="2"/>
  <c r="AC1364" i="2" s="1"/>
  <c r="AE1364" i="2"/>
  <c r="AF1364" i="2"/>
  <c r="AA1365" i="2"/>
  <c r="AB1365" i="2" a="1"/>
  <c r="AB1365" i="2" s="1"/>
  <c r="AC1365" i="2" s="1"/>
  <c r="AD1365" i="2"/>
  <c r="AE1365" i="2"/>
  <c r="AF1365" i="2"/>
  <c r="AA1366" i="2"/>
  <c r="AB1366" i="2" a="1"/>
  <c r="AB1366" i="2"/>
  <c r="AC1366" i="2" s="1"/>
  <c r="AD1366" i="2"/>
  <c r="AE1366" i="2"/>
  <c r="AF1366" i="2"/>
  <c r="AA1367" i="2"/>
  <c r="AB1367" i="2" a="1"/>
  <c r="AB1367" i="2" s="1"/>
  <c r="AC1367" i="2" s="1"/>
  <c r="AD1367" i="2"/>
  <c r="AF1367" i="2" s="1"/>
  <c r="AE1367" i="2"/>
  <c r="AA1368" i="2"/>
  <c r="AB1368" i="2" a="1"/>
  <c r="AB1368" i="2"/>
  <c r="AD1368" i="2"/>
  <c r="AE1368" i="2"/>
  <c r="AA1369" i="2"/>
  <c r="AD1369" i="2" s="1"/>
  <c r="AB1369" i="2" a="1"/>
  <c r="AB1369" i="2" s="1"/>
  <c r="AC1369" i="2"/>
  <c r="AE1369" i="2"/>
  <c r="AA1370" i="2"/>
  <c r="AB1370" i="2" a="1"/>
  <c r="AB1370" i="2" s="1"/>
  <c r="AC1370" i="2" s="1"/>
  <c r="AD1370" i="2"/>
  <c r="AF1370" i="2" s="1"/>
  <c r="AE1370" i="2"/>
  <c r="AA1371" i="2"/>
  <c r="AB1371" i="2" a="1"/>
  <c r="AB1371" i="2" s="1"/>
  <c r="AE1371" i="2"/>
  <c r="AA1372" i="2"/>
  <c r="AB1372" i="2" a="1"/>
  <c r="AB1372" i="2" s="1"/>
  <c r="AC1372" i="2" s="1"/>
  <c r="AD1372" i="2"/>
  <c r="AF1372" i="2" s="1"/>
  <c r="AE1372" i="2"/>
  <c r="AA1373" i="2"/>
  <c r="AB1373" i="2" a="1"/>
  <c r="AB1373" i="2"/>
  <c r="AC1373" i="2"/>
  <c r="AD1373" i="2"/>
  <c r="AF1373" i="2" s="1"/>
  <c r="AE1373" i="2"/>
  <c r="AA1374" i="2"/>
  <c r="AB1374" i="2" a="1"/>
  <c r="AB1374" i="2" s="1"/>
  <c r="AE1374" i="2"/>
  <c r="AA1375" i="2"/>
  <c r="AB1375" i="2" a="1"/>
  <c r="AB1375" i="2" s="1"/>
  <c r="AC1375" i="2" s="1"/>
  <c r="AD1375" i="2"/>
  <c r="AE1375" i="2"/>
  <c r="AA1376" i="2"/>
  <c r="AB1376" i="2" a="1"/>
  <c r="AB1376" i="2"/>
  <c r="AE1376" i="2"/>
  <c r="AA1377" i="2"/>
  <c r="AB1377" i="2" a="1"/>
  <c r="AB1377" i="2"/>
  <c r="AE1377" i="2"/>
  <c r="AA1378" i="2"/>
  <c r="AC1378" i="2" s="1"/>
  <c r="AB1378" i="2" a="1"/>
  <c r="AB1378" i="2" s="1"/>
  <c r="AE1378" i="2"/>
  <c r="AA1379" i="2"/>
  <c r="AB1379" i="2" a="1"/>
  <c r="AB1379" i="2" s="1"/>
  <c r="AC1379" i="2" s="1"/>
  <c r="AD1379" i="2"/>
  <c r="AE1379" i="2"/>
  <c r="AF1379" i="2"/>
  <c r="AA1380" i="2"/>
  <c r="AB1380" i="2" a="1"/>
  <c r="AB1380" i="2"/>
  <c r="AE1380" i="2"/>
  <c r="AA1381" i="2"/>
  <c r="AB1381" i="2" a="1"/>
  <c r="AB1381" i="2"/>
  <c r="AC1381" i="2" s="1"/>
  <c r="AD1381" i="2"/>
  <c r="AF1381" i="2" s="1"/>
  <c r="AE1381" i="2"/>
  <c r="AA1382" i="2"/>
  <c r="AB1382" i="2" a="1"/>
  <c r="AB1382" i="2"/>
  <c r="AC1382" i="2" s="1"/>
  <c r="AD1382" i="2"/>
  <c r="AF1382" i="2" s="1"/>
  <c r="AE1382" i="2"/>
  <c r="AA1383" i="2"/>
  <c r="AB1383" i="2" a="1"/>
  <c r="AB1383" i="2" s="1"/>
  <c r="AC1383" i="2"/>
  <c r="AD1383" i="2"/>
  <c r="AF1383" i="2" s="1"/>
  <c r="AE1383" i="2"/>
  <c r="AA1384" i="2"/>
  <c r="AB1384" i="2" a="1"/>
  <c r="AB1384" i="2"/>
  <c r="AC1384" i="2"/>
  <c r="AD1384" i="2"/>
  <c r="AE1384" i="2"/>
  <c r="AF1384" i="2" s="1"/>
  <c r="AA1385" i="2"/>
  <c r="AB1385" i="2" a="1"/>
  <c r="AB1385" i="2" s="1"/>
  <c r="AE1385" i="2"/>
  <c r="AA1386" i="2"/>
  <c r="AC1386" i="2" s="1"/>
  <c r="AB1386" i="2" a="1"/>
  <c r="AB1386" i="2"/>
  <c r="AE1386" i="2"/>
  <c r="AA1387" i="2"/>
  <c r="AB1387" i="2" a="1"/>
  <c r="AB1387" i="2" s="1"/>
  <c r="AD1387" i="2"/>
  <c r="AE1387" i="2"/>
  <c r="AA1388" i="2"/>
  <c r="AD1388" i="2" s="1"/>
  <c r="AB1388" i="2" a="1"/>
  <c r="AB1388" i="2" s="1"/>
  <c r="AC1388" i="2" s="1"/>
  <c r="AE1388" i="2"/>
  <c r="AF1388" i="2"/>
  <c r="AA1389" i="2"/>
  <c r="AB1389" i="2" a="1"/>
  <c r="AB1389" i="2" s="1"/>
  <c r="AC1389" i="2" s="1"/>
  <c r="AD1389" i="2"/>
  <c r="AE1389" i="2"/>
  <c r="AF1389" i="2" s="1"/>
  <c r="AA1390" i="2"/>
  <c r="AB1390" i="2" a="1"/>
  <c r="AB1390" i="2"/>
  <c r="AC1390" i="2" s="1"/>
  <c r="AD1390" i="2"/>
  <c r="AF1390" i="2" s="1"/>
  <c r="AE1390" i="2"/>
  <c r="AA1391" i="2"/>
  <c r="AB1391" i="2" a="1"/>
  <c r="AB1391" i="2" s="1"/>
  <c r="AC1391" i="2" s="1"/>
  <c r="AD1391" i="2"/>
  <c r="AF1391" i="2" s="1"/>
  <c r="AE1391" i="2"/>
  <c r="AA1392" i="2"/>
  <c r="AB1392" i="2" a="1"/>
  <c r="AB1392" i="2"/>
  <c r="AD1392" i="2"/>
  <c r="AE1392" i="2"/>
  <c r="AF1392" i="2"/>
  <c r="AA1393" i="2"/>
  <c r="AB1393" i="2" a="1"/>
  <c r="AB1393" i="2"/>
  <c r="AE1393" i="2"/>
  <c r="AA1394" i="2"/>
  <c r="AD1394" i="2" s="1"/>
  <c r="AB1394" i="2" a="1"/>
  <c r="AB1394" i="2"/>
  <c r="AC1394" i="2"/>
  <c r="AE1394" i="2"/>
  <c r="AF1394" i="2"/>
  <c r="AA1395" i="2"/>
  <c r="AB1395" i="2" a="1"/>
  <c r="AB1395" i="2"/>
  <c r="AE1395" i="2"/>
  <c r="AA1396" i="2"/>
  <c r="AB1396" i="2" a="1"/>
  <c r="AB1396" i="2" s="1"/>
  <c r="AC1396" i="2" s="1"/>
  <c r="AD1396" i="2"/>
  <c r="AE1396" i="2"/>
  <c r="AF1396" i="2"/>
  <c r="AA1397" i="2"/>
  <c r="AB1397" i="2" a="1"/>
  <c r="AB1397" i="2"/>
  <c r="AE1397" i="2"/>
  <c r="AA1398" i="2"/>
  <c r="AB1398" i="2" a="1"/>
  <c r="AB1398" i="2"/>
  <c r="AD1398" i="2"/>
  <c r="AF1398" i="2" s="1"/>
  <c r="AE1398" i="2"/>
  <c r="AA1399" i="2"/>
  <c r="AB1399" i="2" a="1"/>
  <c r="AB1399" i="2" s="1"/>
  <c r="AC1399" i="2" s="1"/>
  <c r="AD1399" i="2"/>
  <c r="AF1399" i="2" s="1"/>
  <c r="AE1399" i="2"/>
  <c r="AA1400" i="2"/>
  <c r="AB1400" i="2" a="1"/>
  <c r="AB1400" i="2" s="1"/>
  <c r="AE1400" i="2"/>
  <c r="AA1401" i="2"/>
  <c r="AB1401" i="2" a="1"/>
  <c r="AB1401" i="2"/>
  <c r="AC1401" i="2" s="1"/>
  <c r="AD1401" i="2"/>
  <c r="AE1401" i="2"/>
  <c r="AF1401" i="2" s="1"/>
  <c r="AA1402" i="2"/>
  <c r="AC1402" i="2" s="1"/>
  <c r="AB1402" i="2" a="1"/>
  <c r="AB1402" i="2" s="1"/>
  <c r="AD1402" i="2"/>
  <c r="AF1402" i="2" s="1"/>
  <c r="AE1402" i="2"/>
  <c r="AA1403" i="2"/>
  <c r="AB1403" i="2" a="1"/>
  <c r="AB1403" i="2"/>
  <c r="AC1403" i="2" s="1"/>
  <c r="AD1403" i="2"/>
  <c r="AE1403" i="2"/>
  <c r="AF1403" i="2"/>
  <c r="AA1404" i="2"/>
  <c r="AB1404" i="2" a="1"/>
  <c r="AB1404" i="2"/>
  <c r="AE1404" i="2"/>
  <c r="AA1405" i="2"/>
  <c r="AB1405" i="2" a="1"/>
  <c r="AB1405" i="2" s="1"/>
  <c r="AC1405" i="2" s="1"/>
  <c r="AD1405" i="2"/>
  <c r="AF1405" i="2" s="1"/>
  <c r="AE1405" i="2"/>
  <c r="AA1406" i="2"/>
  <c r="AB1406" i="2" a="1"/>
  <c r="AB1406" i="2"/>
  <c r="AC1406" i="2" s="1"/>
  <c r="AD1406" i="2"/>
  <c r="AE1406" i="2"/>
  <c r="AF1406" i="2" s="1"/>
  <c r="AA1407" i="2"/>
  <c r="AB1407" i="2" a="1"/>
  <c r="AB1407" i="2" s="1"/>
  <c r="AC1407" i="2" s="1"/>
  <c r="AD1407" i="2"/>
  <c r="AE1407" i="2"/>
  <c r="AF1407" i="2"/>
  <c r="AA1408" i="2"/>
  <c r="AD1408" i="2" s="1"/>
  <c r="AF1408" i="2" s="1"/>
  <c r="AB1408" i="2" a="1"/>
  <c r="AB1408" i="2"/>
  <c r="AC1408" i="2" s="1"/>
  <c r="AE1408" i="2"/>
  <c r="AA1409" i="2"/>
  <c r="AD1409" i="2" s="1"/>
  <c r="AF1409" i="2" s="1"/>
  <c r="AB1409" i="2" a="1"/>
  <c r="AB1409" i="2" s="1"/>
  <c r="AE1409" i="2"/>
  <c r="AA1410" i="2"/>
  <c r="AB1410" i="2" a="1"/>
  <c r="AB1410" i="2"/>
  <c r="AC1410" i="2"/>
  <c r="AD1410" i="2"/>
  <c r="AE1410" i="2"/>
  <c r="AA1411" i="2"/>
  <c r="AB1411" i="2" a="1"/>
  <c r="AB1411" i="2" s="1"/>
  <c r="AC1411" i="2" s="1"/>
  <c r="AD1411" i="2"/>
  <c r="AF1411" i="2" s="1"/>
  <c r="AE1411" i="2"/>
  <c r="AA1412" i="2"/>
  <c r="AB1412" i="2" a="1"/>
  <c r="AB1412" i="2" s="1"/>
  <c r="AE1412" i="2"/>
  <c r="AA1413" i="2"/>
  <c r="AB1413" i="2" a="1"/>
  <c r="AB1413" i="2" s="1"/>
  <c r="AC1413" i="2" s="1"/>
  <c r="AD1413" i="2"/>
  <c r="AE1413" i="2"/>
  <c r="AF1413" i="2"/>
  <c r="AA1414" i="2"/>
  <c r="AB1414" i="2" a="1"/>
  <c r="AB1414" i="2"/>
  <c r="AC1414" i="2"/>
  <c r="AD1414" i="2"/>
  <c r="AF1414" i="2" s="1"/>
  <c r="AE1414" i="2"/>
  <c r="AA1415" i="2"/>
  <c r="AB1415" i="2" a="1"/>
  <c r="AB1415" i="2"/>
  <c r="AE1415" i="2"/>
  <c r="AA1416" i="2"/>
  <c r="AB1416" i="2" a="1"/>
  <c r="AB1416" i="2"/>
  <c r="AD1416" i="2"/>
  <c r="AF1416" i="2" s="1"/>
  <c r="AE1416" i="2"/>
  <c r="AA1417" i="2"/>
  <c r="AC1417" i="2" s="1"/>
  <c r="AB1417" i="2" a="1"/>
  <c r="AB1417" i="2" s="1"/>
  <c r="AD1417" i="2"/>
  <c r="AF1417" i="2" s="1"/>
  <c r="AE1417" i="2"/>
  <c r="AA1418" i="2"/>
  <c r="AB1418" i="2" a="1"/>
  <c r="AB1418" i="2" s="1"/>
  <c r="AE1418" i="2"/>
  <c r="AA1419" i="2"/>
  <c r="AB1419" i="2" a="1"/>
  <c r="AB1419" i="2" s="1"/>
  <c r="AE1419" i="2"/>
  <c r="AA1420" i="2"/>
  <c r="AB1420" i="2" a="1"/>
  <c r="AB1420" i="2" s="1"/>
  <c r="AE1420" i="2"/>
  <c r="AA1421" i="2"/>
  <c r="AB1421" i="2" a="1"/>
  <c r="AB1421" i="2"/>
  <c r="AC1421" i="2"/>
  <c r="AD1421" i="2"/>
  <c r="AF1421" i="2" s="1"/>
  <c r="AE1421" i="2"/>
  <c r="AA1422" i="2"/>
  <c r="AB1422" i="2" a="1"/>
  <c r="AB1422" i="2" s="1"/>
  <c r="AE1422" i="2"/>
  <c r="AA1423" i="2"/>
  <c r="AB1423" i="2" a="1"/>
  <c r="AB1423" i="2" s="1"/>
  <c r="AC1423" i="2"/>
  <c r="AD1423" i="2"/>
  <c r="AF1423" i="2" s="1"/>
  <c r="AE1423" i="2"/>
  <c r="AA1424" i="2"/>
  <c r="AB1424" i="2" a="1"/>
  <c r="AB1424" i="2"/>
  <c r="AD1424" i="2"/>
  <c r="AF1424" i="2" s="1"/>
  <c r="AE1424" i="2"/>
  <c r="AA1425" i="2"/>
  <c r="AB1425" i="2" a="1"/>
  <c r="AB1425" i="2" s="1"/>
  <c r="AC1425" i="2"/>
  <c r="AD1425" i="2"/>
  <c r="AE1425" i="2"/>
  <c r="AF1425" i="2"/>
  <c r="AA1426" i="2"/>
  <c r="AB1426" i="2" a="1"/>
  <c r="AB1426" i="2" s="1"/>
  <c r="AD1426" i="2"/>
  <c r="AF1426" i="2" s="1"/>
  <c r="AE1426" i="2"/>
  <c r="AA1427" i="2"/>
  <c r="AB1427" i="2" a="1"/>
  <c r="AB1427" i="2"/>
  <c r="AC1427" i="2"/>
  <c r="AD1427" i="2"/>
  <c r="AE1427" i="2"/>
  <c r="AF1427" i="2" s="1"/>
  <c r="AA1428" i="2"/>
  <c r="AD1428" i="2" s="1"/>
  <c r="AB1428" i="2" a="1"/>
  <c r="AB1428" i="2"/>
  <c r="AC1428" i="2" s="1"/>
  <c r="AE1428" i="2"/>
  <c r="AF1428" i="2"/>
  <c r="AA1429" i="2"/>
  <c r="AB1429" i="2" a="1"/>
  <c r="AB1429" i="2"/>
  <c r="AC1429" i="2"/>
  <c r="AD1429" i="2"/>
  <c r="AF1429" i="2" s="1"/>
  <c r="AE1429" i="2"/>
  <c r="AA1430" i="2"/>
  <c r="AD1430" i="2" s="1"/>
  <c r="AF1430" i="2" s="1"/>
  <c r="AB1430" i="2" a="1"/>
  <c r="AB1430" i="2"/>
  <c r="AE1430" i="2"/>
  <c r="AA1431" i="2"/>
  <c r="AB1431" i="2" a="1"/>
  <c r="AB1431" i="2"/>
  <c r="AC1431" i="2"/>
  <c r="AD1431" i="2"/>
  <c r="AF1431" i="2" s="1"/>
  <c r="AE1431" i="2"/>
  <c r="AA1432" i="2"/>
  <c r="AC1432" i="2" s="1"/>
  <c r="AB1432" i="2" a="1"/>
  <c r="AB1432" i="2"/>
  <c r="AE1432" i="2"/>
  <c r="AA1433" i="2"/>
  <c r="AD1433" i="2" s="1"/>
  <c r="AB1433" i="2" a="1"/>
  <c r="AB1433" i="2" s="1"/>
  <c r="AC1433" i="2"/>
  <c r="AE1433" i="2"/>
  <c r="AF1433" i="2" s="1"/>
  <c r="AA1434" i="2"/>
  <c r="AB1434" i="2" a="1"/>
  <c r="AB1434" i="2" s="1"/>
  <c r="AE1434" i="2"/>
  <c r="AA1435" i="2"/>
  <c r="AB1435" i="2" a="1"/>
  <c r="AB1435" i="2"/>
  <c r="AE1435" i="2"/>
  <c r="AA1436" i="2"/>
  <c r="AD1436" i="2" s="1"/>
  <c r="AF1436" i="2" s="1"/>
  <c r="AB1436" i="2" a="1"/>
  <c r="AB1436" i="2" s="1"/>
  <c r="AE1436" i="2"/>
  <c r="AA1437" i="2"/>
  <c r="AB1437" i="2" a="1"/>
  <c r="AB1437" i="2" s="1"/>
  <c r="AC1437" i="2"/>
  <c r="AD1437" i="2"/>
  <c r="AE1437" i="2"/>
  <c r="AF1437" i="2"/>
  <c r="AA1438" i="2"/>
  <c r="AC1438" i="2" s="1"/>
  <c r="AB1438" i="2" a="1"/>
  <c r="AB1438" i="2"/>
  <c r="AE1438" i="2"/>
  <c r="AA1439" i="2"/>
  <c r="AB1439" i="2" a="1"/>
  <c r="AB1439" i="2" s="1"/>
  <c r="AC1439" i="2" s="1"/>
  <c r="AD1439" i="2"/>
  <c r="AE1439" i="2"/>
  <c r="AF1439" i="2" s="1"/>
  <c r="AA1440" i="2"/>
  <c r="AB1440" i="2" a="1"/>
  <c r="AB1440" i="2"/>
  <c r="AD1440" i="2"/>
  <c r="AE1440" i="2"/>
  <c r="AF1440" i="2"/>
  <c r="AA1441" i="2"/>
  <c r="AB1441" i="2" a="1"/>
  <c r="AB1441" i="2" s="1"/>
  <c r="AC1441" i="2"/>
  <c r="AD1441" i="2"/>
  <c r="AF1441" i="2" s="1"/>
  <c r="AE1441" i="2"/>
  <c r="AA1442" i="2"/>
  <c r="AB1442" i="2" a="1"/>
  <c r="AB1442" i="2" s="1"/>
  <c r="AE1442" i="2"/>
  <c r="AA1443" i="2"/>
  <c r="AB1443" i="2" a="1"/>
  <c r="AB1443" i="2"/>
  <c r="AE1443" i="2"/>
  <c r="AA1444" i="2"/>
  <c r="AC1444" i="2" s="1"/>
  <c r="AB1444" i="2" a="1"/>
  <c r="AB1444" i="2"/>
  <c r="AE1444" i="2"/>
  <c r="AA1445" i="2"/>
  <c r="AB1445" i="2" a="1"/>
  <c r="AB1445" i="2"/>
  <c r="AC1445" i="2" s="1"/>
  <c r="AD1445" i="2"/>
  <c r="AE1445" i="2"/>
  <c r="AF1445" i="2"/>
  <c r="AA1446" i="2"/>
  <c r="AB1446" i="2" a="1"/>
  <c r="AB1446" i="2"/>
  <c r="AD1446" i="2"/>
  <c r="AF1446" i="2" s="1"/>
  <c r="AE1446" i="2"/>
  <c r="AA1447" i="2"/>
  <c r="AB1447" i="2" a="1"/>
  <c r="AB1447" i="2" s="1"/>
  <c r="AC1447" i="2" s="1"/>
  <c r="AD1447" i="2"/>
  <c r="AE1447" i="2"/>
  <c r="AF1447" i="2" s="1"/>
  <c r="AA1448" i="2"/>
  <c r="AB1448" i="2" a="1"/>
  <c r="AB1448" i="2" s="1"/>
  <c r="AC1448" i="2" s="1"/>
  <c r="AD1448" i="2"/>
  <c r="AE1448" i="2"/>
  <c r="AA1449" i="2"/>
  <c r="AB1449" i="2" a="1"/>
  <c r="AB1449" i="2"/>
  <c r="AC1449" i="2" s="1"/>
  <c r="AD1449" i="2"/>
  <c r="AE1449" i="2"/>
  <c r="AF1449" i="2"/>
  <c r="AA1450" i="2"/>
  <c r="AB1450" i="2" a="1"/>
  <c r="AB1450" i="2" s="1"/>
  <c r="AE1450" i="2"/>
  <c r="AA1451" i="2"/>
  <c r="AB1451" i="2" a="1"/>
  <c r="AB1451" i="2" s="1"/>
  <c r="AE1451" i="2"/>
  <c r="AA1452" i="2"/>
  <c r="AB1452" i="2" a="1"/>
  <c r="AB1452" i="2" s="1"/>
  <c r="AC1452" i="2"/>
  <c r="AD1452" i="2"/>
  <c r="AF1452" i="2" s="1"/>
  <c r="AE1452" i="2"/>
  <c r="AA1453" i="2"/>
  <c r="AB1453" i="2" a="1"/>
  <c r="AB1453" i="2" s="1"/>
  <c r="AE1453" i="2"/>
  <c r="AA1454" i="2"/>
  <c r="AB1454" i="2" a="1"/>
  <c r="AB1454" i="2"/>
  <c r="AC1454" i="2" s="1"/>
  <c r="AD1454" i="2"/>
  <c r="AE1454" i="2"/>
  <c r="AF1454" i="2" s="1"/>
  <c r="AA1455" i="2"/>
  <c r="AB1455" i="2" a="1"/>
  <c r="AB1455" i="2"/>
  <c r="AC1455" i="2" s="1"/>
  <c r="AD1455" i="2"/>
  <c r="AE1455" i="2"/>
  <c r="AF1455" i="2" s="1"/>
  <c r="AA1456" i="2"/>
  <c r="AB1456" i="2" a="1"/>
  <c r="AB1456" i="2"/>
  <c r="AC1456" i="2" s="1"/>
  <c r="AD1456" i="2"/>
  <c r="AE1456" i="2"/>
  <c r="AF1456" i="2"/>
  <c r="AA1457" i="2"/>
  <c r="AB1457" i="2" a="1"/>
  <c r="AB1457" i="2" s="1"/>
  <c r="AE1457" i="2"/>
  <c r="AA1458" i="2"/>
  <c r="AB1458" i="2" a="1"/>
  <c r="AB1458" i="2"/>
  <c r="AC1458" i="2" s="1"/>
  <c r="AD1458" i="2"/>
  <c r="AF1458" i="2" s="1"/>
  <c r="AE1458" i="2"/>
  <c r="AA1459" i="2"/>
  <c r="AB1459" i="2" a="1"/>
  <c r="AB1459" i="2" s="1"/>
  <c r="AE1459" i="2"/>
  <c r="AA1460" i="2"/>
  <c r="AD1460" i="2" s="1"/>
  <c r="AB1460" i="2" a="1"/>
  <c r="AB1460" i="2"/>
  <c r="AC1460" i="2" s="1"/>
  <c r="AE1460" i="2"/>
  <c r="AF1460" i="2"/>
  <c r="AA1461" i="2"/>
  <c r="AB1461" i="2" a="1"/>
  <c r="AB1461" i="2" s="1"/>
  <c r="AC1461" i="2" s="1"/>
  <c r="AD1461" i="2"/>
  <c r="AE1461" i="2"/>
  <c r="AF1461" i="2"/>
  <c r="AA1462" i="2"/>
  <c r="AB1462" i="2" a="1"/>
  <c r="AB1462" i="2" s="1"/>
  <c r="AE1462" i="2"/>
  <c r="AA1463" i="2"/>
  <c r="AB1463" i="2" a="1"/>
  <c r="AB1463" i="2" s="1"/>
  <c r="AC1463" i="2" s="1"/>
  <c r="AD1463" i="2"/>
  <c r="AF1463" i="2" s="1"/>
  <c r="AE1463" i="2"/>
  <c r="AA1464" i="2"/>
  <c r="AB1464" i="2" a="1"/>
  <c r="AB1464" i="2"/>
  <c r="AD1464" i="2"/>
  <c r="AE1464" i="2"/>
  <c r="AA1465" i="2"/>
  <c r="AB1465" i="2" a="1"/>
  <c r="AB1465" i="2" s="1"/>
  <c r="AE1465" i="2"/>
  <c r="AA1466" i="2"/>
  <c r="AB1466" i="2" a="1"/>
  <c r="AB1466" i="2" s="1"/>
  <c r="AE1466" i="2"/>
  <c r="AA1467" i="2"/>
  <c r="AB1467" i="2" a="1"/>
  <c r="AB1467" i="2" s="1"/>
  <c r="AD1467" i="2"/>
  <c r="AF1467" i="2" s="1"/>
  <c r="AE1467" i="2"/>
  <c r="AA1468" i="2"/>
  <c r="AD1468" i="2" s="1"/>
  <c r="AB1468" i="2" a="1"/>
  <c r="AB1468" i="2" s="1"/>
  <c r="AC1468" i="2" s="1"/>
  <c r="AE1468" i="2"/>
  <c r="AF1468" i="2" s="1"/>
  <c r="AA1469" i="2"/>
  <c r="AB1469" i="2" a="1"/>
  <c r="AB1469" i="2"/>
  <c r="AC1469" i="2"/>
  <c r="AD1469" i="2"/>
  <c r="AE1469" i="2"/>
  <c r="AF1469" i="2"/>
  <c r="AA1470" i="2"/>
  <c r="AB1470" i="2" a="1"/>
  <c r="AB1470" i="2"/>
  <c r="AE1470" i="2"/>
  <c r="AA1471" i="2"/>
  <c r="AC1471" i="2" s="1"/>
  <c r="AB1471" i="2" a="1"/>
  <c r="AB1471" i="2" s="1"/>
  <c r="AD1471" i="2"/>
  <c r="AE1471" i="2"/>
  <c r="AA1472" i="2"/>
  <c r="AC1472" i="2" s="1"/>
  <c r="AB1472" i="2" a="1"/>
  <c r="AB1472" i="2" s="1"/>
  <c r="AE1472" i="2"/>
  <c r="AA1473" i="2"/>
  <c r="AB1473" i="2" a="1"/>
  <c r="AB1473" i="2"/>
  <c r="AE1473" i="2"/>
  <c r="AA1474" i="2"/>
  <c r="AB1474" i="2" a="1"/>
  <c r="AB1474" i="2" s="1"/>
  <c r="AC1474" i="2"/>
  <c r="AD1474" i="2"/>
  <c r="AF1474" i="2" s="1"/>
  <c r="AE1474" i="2"/>
  <c r="AA1475" i="2"/>
  <c r="AB1475" i="2" a="1"/>
  <c r="AB1475" i="2"/>
  <c r="AC1475" i="2" s="1"/>
  <c r="AD1475" i="2"/>
  <c r="AF1475" i="2" s="1"/>
  <c r="AE1475" i="2"/>
  <c r="AA1476" i="2"/>
  <c r="AC1476" i="2" s="1"/>
  <c r="AB1476" i="2" a="1"/>
  <c r="AB1476" i="2" s="1"/>
  <c r="AE1476" i="2"/>
  <c r="AA1477" i="2"/>
  <c r="AB1477" i="2" a="1"/>
  <c r="AB1477" i="2"/>
  <c r="AD1477" i="2"/>
  <c r="AF1477" i="2" s="1"/>
  <c r="AE1477" i="2"/>
  <c r="AA1478" i="2"/>
  <c r="AB1478" i="2" a="1"/>
  <c r="AB1478" i="2"/>
  <c r="AC1478" i="2" s="1"/>
  <c r="AD1478" i="2"/>
  <c r="AF1478" i="2" s="1"/>
  <c r="AE1478" i="2"/>
  <c r="AA1479" i="2"/>
  <c r="AB1479" i="2" a="1"/>
  <c r="AB1479" i="2" s="1"/>
  <c r="AC1479" i="2" s="1"/>
  <c r="AD1479" i="2"/>
  <c r="AE1479" i="2"/>
  <c r="AF1479" i="2"/>
  <c r="AA1480" i="2"/>
  <c r="AB1480" i="2" a="1"/>
  <c r="AB1480" i="2" s="1"/>
  <c r="AC1480" i="2" s="1"/>
  <c r="AD1480" i="2"/>
  <c r="AE1480" i="2"/>
  <c r="AF1480" i="2"/>
  <c r="AA1481" i="2"/>
  <c r="AB1481" i="2" a="1"/>
  <c r="AB1481" i="2"/>
  <c r="AE1481" i="2"/>
  <c r="AA1482" i="2"/>
  <c r="AC1482" i="2" s="1"/>
  <c r="AB1482" i="2" a="1"/>
  <c r="AB1482" i="2"/>
  <c r="AE1482" i="2"/>
  <c r="AA1483" i="2"/>
  <c r="AB1483" i="2" a="1"/>
  <c r="AB1483" i="2" s="1"/>
  <c r="AE1483" i="2"/>
  <c r="AA1484" i="2"/>
  <c r="AB1484" i="2" a="1"/>
  <c r="AB1484" i="2" s="1"/>
  <c r="AE1484" i="2"/>
  <c r="AA1485" i="2"/>
  <c r="AB1485" i="2" a="1"/>
  <c r="AB1485" i="2" s="1"/>
  <c r="AC1485" i="2" s="1"/>
  <c r="AD1485" i="2"/>
  <c r="AE1485" i="2"/>
  <c r="AF1485" i="2" s="1"/>
  <c r="AA1486" i="2"/>
  <c r="AD1486" i="2" s="1"/>
  <c r="AF1486" i="2" s="1"/>
  <c r="AB1486" i="2" a="1"/>
  <c r="AB1486" i="2" s="1"/>
  <c r="AE1486" i="2"/>
  <c r="AA1487" i="2"/>
  <c r="AB1487" i="2" a="1"/>
  <c r="AB1487" i="2" s="1"/>
  <c r="AD1487" i="2"/>
  <c r="AE1487" i="2"/>
  <c r="AF1487" i="2"/>
  <c r="AA1488" i="2"/>
  <c r="AC1488" i="2" s="1"/>
  <c r="AB1488" i="2" a="1"/>
  <c r="AB1488" i="2" s="1"/>
  <c r="AD1488" i="2"/>
  <c r="AF1488" i="2" s="1"/>
  <c r="AE1488" i="2"/>
  <c r="AA1489" i="2"/>
  <c r="AB1489" i="2" a="1"/>
  <c r="AB1489" i="2" s="1"/>
  <c r="AE1489" i="2"/>
  <c r="AA1490" i="2"/>
  <c r="AB1490" i="2" a="1"/>
  <c r="AB1490" i="2" s="1"/>
  <c r="AC1490" i="2" s="1"/>
  <c r="AD1490" i="2"/>
  <c r="AE1490" i="2"/>
  <c r="AF1490" i="2" s="1"/>
  <c r="AA1491" i="2"/>
  <c r="AB1491" i="2" a="1"/>
  <c r="AB1491" i="2" s="1"/>
  <c r="AD1491" i="2"/>
  <c r="AE1491" i="2"/>
  <c r="AA1492" i="2"/>
  <c r="AB1492" i="2" a="1"/>
  <c r="AB1492" i="2"/>
  <c r="AC1492" i="2"/>
  <c r="AD1492" i="2"/>
  <c r="AF1492" i="2" s="1"/>
  <c r="AE1492" i="2"/>
  <c r="AA1493" i="2"/>
  <c r="AB1493" i="2" a="1"/>
  <c r="AB1493" i="2"/>
  <c r="AE1493" i="2"/>
  <c r="AA1494" i="2"/>
  <c r="AB1494" i="2" a="1"/>
  <c r="AB1494" i="2"/>
  <c r="AC1494" i="2" s="1"/>
  <c r="AD1494" i="2"/>
  <c r="AF1494" i="2" s="1"/>
  <c r="AE1494" i="2"/>
  <c r="AA1495" i="2"/>
  <c r="AB1495" i="2" a="1"/>
  <c r="AB1495" i="2" s="1"/>
  <c r="AE1495" i="2"/>
  <c r="AA1496" i="2"/>
  <c r="AB1496" i="2" a="1"/>
  <c r="AB1496" i="2" s="1"/>
  <c r="AC1496" i="2" s="1"/>
  <c r="AD1496" i="2"/>
  <c r="AE1496" i="2"/>
  <c r="AA1497" i="2"/>
  <c r="AB1497" i="2" a="1"/>
  <c r="AB1497" i="2" s="1"/>
  <c r="AD1497" i="2"/>
  <c r="AE1497" i="2"/>
  <c r="AA1498" i="2"/>
  <c r="AB1498" i="2" a="1"/>
  <c r="AB1498" i="2" s="1"/>
  <c r="AC1498" i="2"/>
  <c r="AD1498" i="2"/>
  <c r="AF1498" i="2" s="1"/>
  <c r="AE1498" i="2"/>
  <c r="AA1499" i="2"/>
  <c r="AB1499" i="2" a="1"/>
  <c r="AB1499" i="2"/>
  <c r="AC1499" i="2" s="1"/>
  <c r="AD1499" i="2"/>
  <c r="AE1499" i="2"/>
  <c r="AF1499" i="2"/>
  <c r="AA1500" i="2"/>
  <c r="AC1500" i="2" s="1"/>
  <c r="AB1500" i="2" a="1"/>
  <c r="AB1500" i="2"/>
  <c r="AE1500" i="2"/>
  <c r="AA1501" i="2"/>
  <c r="AB1501" i="2" a="1"/>
  <c r="AB1501" i="2" s="1"/>
  <c r="AC1501" i="2" s="1"/>
  <c r="AD1501" i="2"/>
  <c r="AF1501" i="2" s="1"/>
  <c r="AE1501" i="2"/>
  <c r="AA1502" i="2"/>
  <c r="AB1502" i="2" a="1"/>
  <c r="AB1502" i="2"/>
  <c r="AE1502" i="2"/>
  <c r="AA1503" i="2"/>
  <c r="AB1503" i="2" a="1"/>
  <c r="AB1503" i="2"/>
  <c r="AC1503" i="2"/>
  <c r="AD1503" i="2"/>
  <c r="AE1503" i="2"/>
  <c r="AA1504" i="2"/>
  <c r="AB1504" i="2" a="1"/>
  <c r="AB1504" i="2" s="1"/>
  <c r="AE1504" i="2"/>
  <c r="AA1505" i="2"/>
  <c r="AD1505" i="2" s="1"/>
  <c r="AB1505" i="2" a="1"/>
  <c r="AB1505" i="2"/>
  <c r="AE1505" i="2"/>
  <c r="AF1505" i="2"/>
  <c r="AA1506" i="2"/>
  <c r="AB1506" i="2" a="1"/>
  <c r="AB1506" i="2"/>
  <c r="AE1506" i="2"/>
  <c r="AA1507" i="2"/>
  <c r="AB1507" i="2" a="1"/>
  <c r="AB1507" i="2"/>
  <c r="AC1507" i="2"/>
  <c r="AD1507" i="2"/>
  <c r="AE1507" i="2"/>
  <c r="AF1507" i="2" s="1"/>
  <c r="AA1508" i="2"/>
  <c r="AD1508" i="2" s="1"/>
  <c r="AB1508" i="2" a="1"/>
  <c r="AB1508" i="2"/>
  <c r="AC1508" i="2" s="1"/>
  <c r="AE1508" i="2"/>
  <c r="AF1508" i="2" s="1"/>
  <c r="AA1509" i="2"/>
  <c r="AB1509" i="2" a="1"/>
  <c r="AB1509" i="2" s="1"/>
  <c r="AC1509" i="2" s="1"/>
  <c r="AD1509" i="2"/>
  <c r="AF1509" i="2" s="1"/>
  <c r="AE1509" i="2"/>
  <c r="AA1510" i="2"/>
  <c r="AB1510" i="2" a="1"/>
  <c r="AB1510" i="2" s="1"/>
  <c r="AC1510" i="2"/>
  <c r="AD1510" i="2"/>
  <c r="AE1510" i="2"/>
  <c r="AA1511" i="2"/>
  <c r="AD1511" i="2" s="1"/>
  <c r="AB1511" i="2" a="1"/>
  <c r="AB1511" i="2" s="1"/>
  <c r="AE1511" i="2"/>
  <c r="AF1511" i="2"/>
  <c r="AA1512" i="2"/>
  <c r="AB1512" i="2" a="1"/>
  <c r="AB1512" i="2"/>
  <c r="AD1512" i="2"/>
  <c r="AF1512" i="2" s="1"/>
  <c r="AE1512" i="2"/>
  <c r="AA1513" i="2"/>
  <c r="AB1513" i="2" a="1"/>
  <c r="AB1513" i="2"/>
  <c r="AC1513" i="2" s="1"/>
  <c r="AD1513" i="2"/>
  <c r="AE1513" i="2"/>
  <c r="AF1513" i="2" s="1"/>
  <c r="AA1514" i="2"/>
  <c r="AB1514" i="2" a="1"/>
  <c r="AB1514" i="2" s="1"/>
  <c r="AC1514" i="2" s="1"/>
  <c r="AD1514" i="2"/>
  <c r="AF1514" i="2" s="1"/>
  <c r="AE1514" i="2"/>
  <c r="AA1515" i="2"/>
  <c r="AB1515" i="2" a="1"/>
  <c r="AB1515" i="2"/>
  <c r="AD1515" i="2"/>
  <c r="AF1515" i="2" s="1"/>
  <c r="AE1515" i="2"/>
  <c r="AA1516" i="2"/>
  <c r="AB1516" i="2" a="1"/>
  <c r="AB1516" i="2"/>
  <c r="AC1516" i="2" s="1"/>
  <c r="AD1516" i="2"/>
  <c r="AF1516" i="2" s="1"/>
  <c r="AE1516" i="2"/>
  <c r="AA1517" i="2"/>
  <c r="AB1517" i="2" a="1"/>
  <c r="AB1517" i="2" s="1"/>
  <c r="AC1517" i="2" s="1"/>
  <c r="AD1517" i="2"/>
  <c r="AE1517" i="2"/>
  <c r="AF1517" i="2"/>
  <c r="AA1518" i="2"/>
  <c r="AB1518" i="2" a="1"/>
  <c r="AB1518" i="2"/>
  <c r="AE1518" i="2"/>
  <c r="AA1519" i="2"/>
  <c r="AB1519" i="2" a="1"/>
  <c r="AB1519" i="2" s="1"/>
  <c r="AC1519" i="2" s="1"/>
  <c r="AD1519" i="2"/>
  <c r="AE1519" i="2"/>
  <c r="AF1519" i="2"/>
  <c r="AA1520" i="2"/>
  <c r="AB1520" i="2" a="1"/>
  <c r="AB1520" i="2"/>
  <c r="AE1520" i="2"/>
  <c r="AA1521" i="2"/>
  <c r="AB1521" i="2" a="1"/>
  <c r="AB1521" i="2"/>
  <c r="AC1521" i="2" s="1"/>
  <c r="AD1521" i="2"/>
  <c r="AF1521" i="2" s="1"/>
  <c r="AE1521" i="2"/>
  <c r="AA1522" i="2"/>
  <c r="AB1522" i="2" a="1"/>
  <c r="AB1522" i="2" s="1"/>
  <c r="AD1522" i="2"/>
  <c r="AF1522" i="2" s="1"/>
  <c r="AE1522" i="2"/>
  <c r="AA1523" i="2"/>
  <c r="AC1523" i="2" s="1"/>
  <c r="AB1523" i="2" a="1"/>
  <c r="AB1523" i="2"/>
  <c r="AE1523" i="2"/>
  <c r="AA1524" i="2"/>
  <c r="AB1524" i="2" a="1"/>
  <c r="AB1524" i="2"/>
  <c r="AC1524" i="2" s="1"/>
  <c r="AD1524" i="2"/>
  <c r="AF1524" i="2" s="1"/>
  <c r="AE1524" i="2"/>
  <c r="AA1525" i="2"/>
  <c r="AB1525" i="2" a="1"/>
  <c r="AB1525" i="2" s="1"/>
  <c r="AC1525" i="2"/>
  <c r="AD1525" i="2"/>
  <c r="AF1525" i="2" s="1"/>
  <c r="AE1525" i="2"/>
  <c r="AA1526" i="2"/>
  <c r="AB1526" i="2" a="1"/>
  <c r="AB1526" i="2"/>
  <c r="AE1526" i="2"/>
  <c r="AA1527" i="2"/>
  <c r="AB1527" i="2" a="1"/>
  <c r="AB1527" i="2" s="1"/>
  <c r="AE1527" i="2"/>
  <c r="AA1528" i="2"/>
  <c r="AD1528" i="2" s="1"/>
  <c r="AF1528" i="2" s="1"/>
  <c r="AB1528" i="2" a="1"/>
  <c r="AB1528" i="2" s="1"/>
  <c r="AC1528" i="2" s="1"/>
  <c r="AE1528" i="2"/>
  <c r="AA1529" i="2"/>
  <c r="AD1529" i="2" s="1"/>
  <c r="AF1529" i="2" s="1"/>
  <c r="AB1529" i="2" a="1"/>
  <c r="AB1529" i="2"/>
  <c r="AE1529" i="2"/>
  <c r="AA1530" i="2"/>
  <c r="AB1530" i="2" a="1"/>
  <c r="AB1530" i="2"/>
  <c r="AE1530" i="2"/>
  <c r="AA1531" i="2"/>
  <c r="AB1531" i="2" a="1"/>
  <c r="AB1531" i="2" s="1"/>
  <c r="AC1531" i="2" s="1"/>
  <c r="AD1531" i="2"/>
  <c r="AE1531" i="2"/>
  <c r="AF1531" i="2"/>
  <c r="AA1532" i="2"/>
  <c r="AB1532" i="2" a="1"/>
  <c r="AB1532" i="2" s="1"/>
  <c r="AE1532" i="2"/>
  <c r="AA1533" i="2"/>
  <c r="AB1533" i="2" a="1"/>
  <c r="AB1533" i="2"/>
  <c r="AC1533" i="2"/>
  <c r="AD1533" i="2"/>
  <c r="AE1533" i="2"/>
  <c r="AF1533" i="2"/>
  <c r="AA1534" i="2"/>
  <c r="AB1534" i="2" a="1"/>
  <c r="AB1534" i="2" s="1"/>
  <c r="AE1534" i="2"/>
  <c r="AA1535" i="2"/>
  <c r="AB1535" i="2" a="1"/>
  <c r="AB1535" i="2" s="1"/>
  <c r="AC1535" i="2" s="1"/>
  <c r="AD1535" i="2"/>
  <c r="AE1535" i="2"/>
  <c r="AF1535" i="2"/>
  <c r="AA1536" i="2"/>
  <c r="AD1536" i="2" s="1"/>
  <c r="AF1536" i="2" s="1"/>
  <c r="AB1536" i="2" a="1"/>
  <c r="AB1536" i="2"/>
  <c r="AE1536" i="2"/>
  <c r="AA1537" i="2"/>
  <c r="AB1537" i="2" a="1"/>
  <c r="AB1537" i="2"/>
  <c r="AE1537" i="2"/>
  <c r="AA1538" i="2"/>
  <c r="AB1538" i="2" a="1"/>
  <c r="AB1538" i="2" s="1"/>
  <c r="AC1538" i="2"/>
  <c r="AD1538" i="2"/>
  <c r="AE1538" i="2"/>
  <c r="AF1538" i="2" s="1"/>
  <c r="AA1539" i="2"/>
  <c r="AB1539" i="2" a="1"/>
  <c r="AB1539" i="2" s="1"/>
  <c r="AC1539" i="2" s="1"/>
  <c r="AD1539" i="2"/>
  <c r="AE1539" i="2"/>
  <c r="AA1540" i="2"/>
  <c r="AC1540" i="2" s="1"/>
  <c r="AB1540" i="2" a="1"/>
  <c r="AB1540" i="2" s="1"/>
  <c r="AD1540" i="2"/>
  <c r="AE1540" i="2"/>
  <c r="AF1540" i="2"/>
  <c r="AA1541" i="2"/>
  <c r="AB1541" i="2" a="1"/>
  <c r="AB1541" i="2"/>
  <c r="AC1541" i="2"/>
  <c r="AD1541" i="2"/>
  <c r="AE1541" i="2"/>
  <c r="AF1541" i="2"/>
  <c r="AA1542" i="2"/>
  <c r="AB1542" i="2" a="1"/>
  <c r="AB1542" i="2"/>
  <c r="AC1542" i="2"/>
  <c r="AD1542" i="2"/>
  <c r="AF1542" i="2" s="1"/>
  <c r="AE1542" i="2"/>
  <c r="AA1543" i="2"/>
  <c r="AB1543" i="2" a="1"/>
  <c r="AB1543" i="2" s="1"/>
  <c r="AC1543" i="2"/>
  <c r="AD1543" i="2"/>
  <c r="AE1543" i="2"/>
  <c r="AA1544" i="2"/>
  <c r="AB1544" i="2" a="1"/>
  <c r="AB1544" i="2"/>
  <c r="AC1544" i="2"/>
  <c r="AD1544" i="2"/>
  <c r="AF1544" i="2" s="1"/>
  <c r="AE1544" i="2"/>
  <c r="AA1545" i="2"/>
  <c r="AB1545" i="2" a="1"/>
  <c r="AB1545" i="2" s="1"/>
  <c r="AE1545" i="2"/>
  <c r="AA1546" i="2"/>
  <c r="AB1546" i="2" a="1"/>
  <c r="AB1546" i="2"/>
  <c r="AE1546" i="2"/>
  <c r="AA1547" i="2"/>
  <c r="AB1547" i="2" a="1"/>
  <c r="AB1547" i="2" s="1"/>
  <c r="AC1547" i="2" s="1"/>
  <c r="AD1547" i="2"/>
  <c r="AE1547" i="2"/>
  <c r="AF1547" i="2"/>
  <c r="AA1548" i="2"/>
  <c r="AB1548" i="2" a="1"/>
  <c r="AB1548" i="2" s="1"/>
  <c r="AD1548" i="2"/>
  <c r="AF1548" i="2" s="1"/>
  <c r="AE1548" i="2"/>
  <c r="AA1549" i="2"/>
  <c r="AB1549" i="2" a="1"/>
  <c r="AB1549" i="2" s="1"/>
  <c r="AC1549" i="2" s="1"/>
  <c r="AD1549" i="2"/>
  <c r="AE1549" i="2"/>
  <c r="AF1549" i="2"/>
  <c r="AA1550" i="2"/>
  <c r="AB1550" i="2" a="1"/>
  <c r="AB1550" i="2"/>
  <c r="AE1550" i="2"/>
  <c r="AA1551" i="2"/>
  <c r="AB1551" i="2" a="1"/>
  <c r="AB1551" i="2"/>
  <c r="AE1551" i="2"/>
  <c r="AA1552" i="2"/>
  <c r="AB1552" i="2" a="1"/>
  <c r="AB1552" i="2" s="1"/>
  <c r="AE1552" i="2"/>
  <c r="AA1553" i="2"/>
  <c r="AD1553" i="2" s="1"/>
  <c r="AB1553" i="2" a="1"/>
  <c r="AB1553" i="2" s="1"/>
  <c r="AC1553" i="2"/>
  <c r="AE1553" i="2"/>
  <c r="AF1553" i="2"/>
  <c r="AA1554" i="2"/>
  <c r="AB1554" i="2" a="1"/>
  <c r="AB1554" i="2" s="1"/>
  <c r="AC1554" i="2"/>
  <c r="AD1554" i="2"/>
  <c r="AF1554" i="2" s="1"/>
  <c r="AE1554" i="2"/>
  <c r="AA1555" i="2"/>
  <c r="AB1555" i="2" a="1"/>
  <c r="AB1555" i="2" s="1"/>
  <c r="AE1555" i="2"/>
  <c r="AA1556" i="2"/>
  <c r="AB1556" i="2" a="1"/>
  <c r="AB1556" i="2"/>
  <c r="AD1556" i="2"/>
  <c r="AE1556" i="2"/>
  <c r="AF1556" i="2" s="1"/>
  <c r="AA1557" i="2"/>
  <c r="AB1557" i="2" a="1"/>
  <c r="AB1557" i="2"/>
  <c r="AC1557" i="2" s="1"/>
  <c r="AD1557" i="2"/>
  <c r="AE1557" i="2"/>
  <c r="AF1557" i="2"/>
  <c r="AA1558" i="2"/>
  <c r="AB1558" i="2" a="1"/>
  <c r="AB1558" i="2" s="1"/>
  <c r="AC1558" i="2" s="1"/>
  <c r="AD1558" i="2"/>
  <c r="AE1558" i="2"/>
  <c r="AA1559" i="2"/>
  <c r="AB1559" i="2" a="1"/>
  <c r="AB1559" i="2"/>
  <c r="AC1559" i="2" s="1"/>
  <c r="AD1559" i="2"/>
  <c r="AE1559" i="2"/>
  <c r="AA1560" i="2"/>
  <c r="AB1560" i="2" a="1"/>
  <c r="AB1560" i="2"/>
  <c r="AD1560" i="2"/>
  <c r="AE1560" i="2"/>
  <c r="AF1560" i="2"/>
  <c r="AA1561" i="2"/>
  <c r="AB1561" i="2" a="1"/>
  <c r="AB1561" i="2" s="1"/>
  <c r="AC1561" i="2"/>
  <c r="AD1561" i="2"/>
  <c r="AF1561" i="2" s="1"/>
  <c r="AE1561" i="2"/>
  <c r="AA1562" i="2"/>
  <c r="AD1562" i="2" s="1"/>
  <c r="AB1562" i="2" a="1"/>
  <c r="AB1562" i="2"/>
  <c r="AC1562" i="2" s="1"/>
  <c r="AE1562" i="2"/>
  <c r="AF1562" i="2"/>
  <c r="AA1563" i="2"/>
  <c r="AB1563" i="2" a="1"/>
  <c r="AB1563" i="2"/>
  <c r="AE1563" i="2"/>
  <c r="AA1564" i="2"/>
  <c r="AB1564" i="2" a="1"/>
  <c r="AB1564" i="2" s="1"/>
  <c r="AE1564" i="2"/>
  <c r="AA1565" i="2"/>
  <c r="AB1565" i="2" a="1"/>
  <c r="AB1565" i="2"/>
  <c r="AC1565" i="2" s="1"/>
  <c r="AD1565" i="2"/>
  <c r="AE1565" i="2"/>
  <c r="AF1565" i="2"/>
  <c r="AA1566" i="2"/>
  <c r="AB1566" i="2" a="1"/>
  <c r="AB1566" i="2" s="1"/>
  <c r="AE1566" i="2"/>
  <c r="AA1567" i="2"/>
  <c r="AC1567" i="2" s="1"/>
  <c r="AB1567" i="2" a="1"/>
  <c r="AB1567" i="2" s="1"/>
  <c r="AD1567" i="2"/>
  <c r="AF1567" i="2" s="1"/>
  <c r="AE1567" i="2"/>
  <c r="AA1568" i="2"/>
  <c r="AB1568" i="2" a="1"/>
  <c r="AB1568" i="2"/>
  <c r="AE1568" i="2"/>
  <c r="AA1569" i="2"/>
  <c r="AB1569" i="2" a="1"/>
  <c r="AB1569" i="2"/>
  <c r="AC1569" i="2"/>
  <c r="AD1569" i="2"/>
  <c r="AE1569" i="2"/>
  <c r="AF1569" i="2" s="1"/>
  <c r="AA1570" i="2"/>
  <c r="AB1570" i="2" a="1"/>
  <c r="AB1570" i="2"/>
  <c r="AC1570" i="2"/>
  <c r="AD1570" i="2"/>
  <c r="AE1570" i="2"/>
  <c r="AF1570" i="2"/>
  <c r="AA1571" i="2"/>
  <c r="AB1571" i="2" a="1"/>
  <c r="AB1571" i="2" s="1"/>
  <c r="AC1571" i="2" s="1"/>
  <c r="AD1571" i="2"/>
  <c r="AF1571" i="2" s="1"/>
  <c r="AE1571" i="2"/>
  <c r="AA1572" i="2"/>
  <c r="AB1572" i="2" a="1"/>
  <c r="AB1572" i="2" s="1"/>
  <c r="AE1572" i="2"/>
  <c r="AA1573" i="2"/>
  <c r="AD1573" i="2" s="1"/>
  <c r="AB1573" i="2" a="1"/>
  <c r="AB1573" i="2"/>
  <c r="AC1573" i="2"/>
  <c r="AE1573" i="2"/>
  <c r="AF1573" i="2"/>
  <c r="AA1574" i="2"/>
  <c r="AB1574" i="2" a="1"/>
  <c r="AB1574" i="2"/>
  <c r="AE1574" i="2"/>
  <c r="AA1575" i="2"/>
  <c r="AB1575" i="2" a="1"/>
  <c r="AB1575" i="2" s="1"/>
  <c r="AC1575" i="2" s="1"/>
  <c r="AD1575" i="2"/>
  <c r="AF1575" i="2" s="1"/>
  <c r="AE1575" i="2"/>
  <c r="AA1576" i="2"/>
  <c r="AB1576" i="2" a="1"/>
  <c r="AB1576" i="2"/>
  <c r="AC1576" i="2"/>
  <c r="AD1576" i="2"/>
  <c r="AF1576" i="2" s="1"/>
  <c r="AE1576" i="2"/>
  <c r="AA1577" i="2"/>
  <c r="AD1577" i="2" s="1"/>
  <c r="AB1577" i="2" a="1"/>
  <c r="AB1577" i="2"/>
  <c r="AC1577" i="2"/>
  <c r="AE1577" i="2"/>
  <c r="AA1578" i="2"/>
  <c r="AB1578" i="2" a="1"/>
  <c r="AB1578" i="2" s="1"/>
  <c r="AE1578" i="2"/>
  <c r="AA1579" i="2"/>
  <c r="AB1579" i="2" a="1"/>
  <c r="AB1579" i="2" s="1"/>
  <c r="AD1579" i="2"/>
  <c r="AF1579" i="2" s="1"/>
  <c r="AE1579" i="2"/>
  <c r="AA1580" i="2"/>
  <c r="AB1580" i="2" a="1"/>
  <c r="AB1580" i="2"/>
  <c r="AC1580" i="2"/>
  <c r="AD1580" i="2"/>
  <c r="AF1580" i="2" s="1"/>
  <c r="AE1580" i="2"/>
  <c r="AA1581" i="2"/>
  <c r="AB1581" i="2" a="1"/>
  <c r="AB1581" i="2" s="1"/>
  <c r="AC1581" i="2" s="1"/>
  <c r="AD1581" i="2"/>
  <c r="AE1581" i="2"/>
  <c r="AA1582" i="2"/>
  <c r="AB1582" i="2" a="1"/>
  <c r="AB1582" i="2" s="1"/>
  <c r="AC1582" i="2"/>
  <c r="AD1582" i="2"/>
  <c r="AE1582" i="2"/>
  <c r="AA1583" i="2"/>
  <c r="AB1583" i="2" a="1"/>
  <c r="AB1583" i="2" s="1"/>
  <c r="AC1583" i="2" s="1"/>
  <c r="AD1583" i="2"/>
  <c r="AF1583" i="2" s="1"/>
  <c r="AE1583" i="2"/>
  <c r="AA1584" i="2"/>
  <c r="AB1584" i="2" a="1"/>
  <c r="AB1584" i="2"/>
  <c r="AE1584" i="2"/>
  <c r="AA1585" i="2"/>
  <c r="AB1585" i="2" a="1"/>
  <c r="AB1585" i="2"/>
  <c r="AE1585" i="2"/>
  <c r="AA1586" i="2"/>
  <c r="AB1586" i="2" a="1"/>
  <c r="AB1586" i="2" s="1"/>
  <c r="AC1586" i="2" s="1"/>
  <c r="AD1586" i="2"/>
  <c r="AE1586" i="2"/>
  <c r="AF1586" i="2"/>
  <c r="AA1587" i="2"/>
  <c r="AB1587" i="2" a="1"/>
  <c r="AB1587" i="2"/>
  <c r="AC1587" i="2"/>
  <c r="AD1587" i="2"/>
  <c r="AF1587" i="2" s="1"/>
  <c r="AE1587" i="2"/>
  <c r="AA1588" i="2"/>
  <c r="AC1588" i="2" s="1"/>
  <c r="AB1588" i="2" a="1"/>
  <c r="AB1588" i="2" s="1"/>
  <c r="AE1588" i="2"/>
  <c r="AA1589" i="2"/>
  <c r="AB1589" i="2" a="1"/>
  <c r="AB1589" i="2" s="1"/>
  <c r="AD1589" i="2"/>
  <c r="AE1589" i="2"/>
  <c r="AF1589" i="2"/>
  <c r="AA1590" i="2"/>
  <c r="AB1590" i="2" a="1"/>
  <c r="AB1590" i="2" s="1"/>
  <c r="AC1590" i="2" s="1"/>
  <c r="AD1590" i="2"/>
  <c r="AE1590" i="2"/>
  <c r="AF1590" i="2" s="1"/>
  <c r="AA1591" i="2"/>
  <c r="AD1591" i="2" s="1"/>
  <c r="AB1591" i="2" a="1"/>
  <c r="AB1591" i="2" s="1"/>
  <c r="AC1591" i="2"/>
  <c r="AE1591" i="2"/>
  <c r="AF1591" i="2"/>
  <c r="AA1592" i="2"/>
  <c r="AB1592" i="2" a="1"/>
  <c r="AB1592" i="2"/>
  <c r="AC1592" i="2" s="1"/>
  <c r="AD1592" i="2"/>
  <c r="AE1592" i="2"/>
  <c r="AF1592" i="2" s="1"/>
  <c r="AA1593" i="2"/>
  <c r="AB1593" i="2" a="1"/>
  <c r="AB1593" i="2" s="1"/>
  <c r="AC1593" i="2" s="1"/>
  <c r="AD1593" i="2"/>
  <c r="AE1593" i="2"/>
  <c r="AA1594" i="2"/>
  <c r="AC1594" i="2" s="1"/>
  <c r="AB1594" i="2" a="1"/>
  <c r="AB1594" i="2"/>
  <c r="AE1594" i="2"/>
  <c r="AA1595" i="2"/>
  <c r="AB1595" i="2" a="1"/>
  <c r="AB1595" i="2" s="1"/>
  <c r="AE1595" i="2"/>
  <c r="AA1596" i="2"/>
  <c r="AD1596" i="2" s="1"/>
  <c r="AF1596" i="2" s="1"/>
  <c r="AB1596" i="2" a="1"/>
  <c r="AB1596" i="2" s="1"/>
  <c r="AE1596" i="2"/>
  <c r="AA1597" i="2"/>
  <c r="AB1597" i="2" a="1"/>
  <c r="AB1597" i="2"/>
  <c r="AC1597" i="2"/>
  <c r="AD1597" i="2"/>
  <c r="AF1597" i="2" s="1"/>
  <c r="AE1597" i="2"/>
  <c r="AA1598" i="2"/>
  <c r="AB1598" i="2" a="1"/>
  <c r="AB1598" i="2"/>
  <c r="AE1598" i="2"/>
  <c r="AA1599" i="2"/>
  <c r="AB1599" i="2" a="1"/>
  <c r="AB1599" i="2"/>
  <c r="AC1599" i="2" s="1"/>
  <c r="AD1599" i="2"/>
  <c r="AE1599" i="2"/>
  <c r="AA1600" i="2"/>
  <c r="AB1600" i="2" a="1"/>
  <c r="AB1600" i="2"/>
  <c r="AC1600" i="2" s="1"/>
  <c r="AD1600" i="2"/>
  <c r="AE1600" i="2"/>
  <c r="AF1600" i="2" s="1"/>
  <c r="AA1601" i="2"/>
  <c r="AB1601" i="2" a="1"/>
  <c r="AB1601" i="2" s="1"/>
  <c r="AE1601" i="2"/>
  <c r="AA1602" i="2"/>
  <c r="AB1602" i="2" a="1"/>
  <c r="AB1602" i="2"/>
  <c r="AE1602" i="2"/>
  <c r="AA1603" i="2"/>
  <c r="AB1603" i="2" a="1"/>
  <c r="AB1603" i="2" s="1"/>
  <c r="AD1603" i="2"/>
  <c r="AF1603" i="2" s="1"/>
  <c r="AE1603" i="2"/>
  <c r="AA1604" i="2"/>
  <c r="AC1604" i="2" s="1"/>
  <c r="AB1604" i="2" a="1"/>
  <c r="AB1604" i="2" s="1"/>
  <c r="AE1604" i="2"/>
  <c r="AA1605" i="2"/>
  <c r="AB1605" i="2" a="1"/>
  <c r="AB1605" i="2"/>
  <c r="AC1605" i="2"/>
  <c r="AD1605" i="2"/>
  <c r="AE1605" i="2"/>
  <c r="AF1605" i="2"/>
  <c r="AA1606" i="2"/>
  <c r="AB1606" i="2" a="1"/>
  <c r="AB1606" i="2" s="1"/>
  <c r="AD1606" i="2"/>
  <c r="AE1606" i="2"/>
  <c r="AA1607" i="2"/>
  <c r="AB1607" i="2" a="1"/>
  <c r="AB1607" i="2" s="1"/>
  <c r="AD1607" i="2"/>
  <c r="AE1607" i="2"/>
  <c r="AA1608" i="2"/>
  <c r="AD1608" i="2" s="1"/>
  <c r="AB1608" i="2" a="1"/>
  <c r="AB1608" i="2" s="1"/>
  <c r="AE1608" i="2"/>
  <c r="AF1608" i="2"/>
  <c r="AA1609" i="2"/>
  <c r="AB1609" i="2" a="1"/>
  <c r="AB1609" i="2"/>
  <c r="AC1609" i="2"/>
  <c r="AD1609" i="2"/>
  <c r="AF1609" i="2" s="1"/>
  <c r="AE1609" i="2"/>
  <c r="AA1610" i="2"/>
  <c r="AB1610" i="2" a="1"/>
  <c r="AB1610" i="2"/>
  <c r="AD1610" i="2"/>
  <c r="AE1610" i="2"/>
  <c r="AF1610" i="2"/>
  <c r="AA1611" i="2"/>
  <c r="AB1611" i="2" a="1"/>
  <c r="AB1611" i="2"/>
  <c r="AE1611" i="2"/>
  <c r="AA1612" i="2"/>
  <c r="AB1612" i="2" a="1"/>
  <c r="AB1612" i="2"/>
  <c r="AC1612" i="2"/>
  <c r="AD1612" i="2"/>
  <c r="AE1612" i="2"/>
  <c r="AF1612" i="2"/>
  <c r="AA1613" i="2"/>
  <c r="AB1613" i="2" a="1"/>
  <c r="AB1613" i="2"/>
  <c r="AC1613" i="2"/>
  <c r="AD1613" i="2"/>
  <c r="AF1613" i="2" s="1"/>
  <c r="AE1613" i="2"/>
  <c r="AA1614" i="2"/>
  <c r="AB1614" i="2" a="1"/>
  <c r="AB1614" i="2"/>
  <c r="AC1614" i="2"/>
  <c r="AD1614" i="2"/>
  <c r="AE1614" i="2"/>
  <c r="AF1614" i="2"/>
  <c r="AA1615" i="2"/>
  <c r="AB1615" i="2" a="1"/>
  <c r="AB1615" i="2" s="1"/>
  <c r="AE1615" i="2"/>
  <c r="AA1616" i="2"/>
  <c r="AB1616" i="2" a="1"/>
  <c r="AB1616" i="2"/>
  <c r="AC1616" i="2" s="1"/>
  <c r="AD1616" i="2"/>
  <c r="AE1616" i="2"/>
  <c r="AF1616" i="2" s="1"/>
  <c r="AA1617" i="2"/>
  <c r="AB1617" i="2" a="1"/>
  <c r="AB1617" i="2" s="1"/>
  <c r="AE1617" i="2"/>
  <c r="AA1618" i="2"/>
  <c r="AB1618" i="2" a="1"/>
  <c r="AB1618" i="2"/>
  <c r="AD1618" i="2"/>
  <c r="AF1618" i="2" s="1"/>
  <c r="AE1618" i="2"/>
  <c r="AA1619" i="2"/>
  <c r="AB1619" i="2" a="1"/>
  <c r="AB1619" i="2" s="1"/>
  <c r="AE1619" i="2"/>
  <c r="AA1620" i="2"/>
  <c r="AB1620" i="2" a="1"/>
  <c r="AB1620" i="2"/>
  <c r="AC1620" i="2" s="1"/>
  <c r="AD1620" i="2"/>
  <c r="AE1620" i="2"/>
  <c r="AA1621" i="2"/>
  <c r="AB1621" i="2" a="1"/>
  <c r="AB1621" i="2"/>
  <c r="AC1621" i="2" s="1"/>
  <c r="AD1621" i="2"/>
  <c r="AF1621" i="2" s="1"/>
  <c r="AE1621" i="2"/>
  <c r="AA1622" i="2"/>
  <c r="AB1622" i="2" a="1"/>
  <c r="AB1622" i="2"/>
  <c r="AC1622" i="2" s="1"/>
  <c r="AD1622" i="2"/>
  <c r="AE1622" i="2"/>
  <c r="AA1623" i="2"/>
  <c r="AB1623" i="2" a="1"/>
  <c r="AB1623" i="2"/>
  <c r="AE1623" i="2"/>
  <c r="AA1624" i="2"/>
  <c r="AB1624" i="2" a="1"/>
  <c r="AB1624" i="2" s="1"/>
  <c r="AE1624" i="2"/>
  <c r="AA1625" i="2"/>
  <c r="AB1625" i="2" a="1"/>
  <c r="AB1625" i="2"/>
  <c r="AD1625" i="2"/>
  <c r="AE1625" i="2"/>
  <c r="AF1625" i="2"/>
  <c r="AA1626" i="2"/>
  <c r="AB1626" i="2" a="1"/>
  <c r="AB1626" i="2" s="1"/>
  <c r="AD1626" i="2"/>
  <c r="AE1626" i="2"/>
  <c r="AA1627" i="2"/>
  <c r="AB1627" i="2" a="1"/>
  <c r="AB1627" i="2"/>
  <c r="AE1627" i="2"/>
  <c r="AA1628" i="2"/>
  <c r="AB1628" i="2" a="1"/>
  <c r="AB1628" i="2"/>
  <c r="AC1628" i="2"/>
  <c r="AD1628" i="2"/>
  <c r="AF1628" i="2" s="1"/>
  <c r="AE1628" i="2"/>
  <c r="AA1629" i="2"/>
  <c r="AB1629" i="2" a="1"/>
  <c r="AB1629" i="2"/>
  <c r="AC1629" i="2"/>
  <c r="AD1629" i="2"/>
  <c r="AE1629" i="2"/>
  <c r="AF1629" i="2"/>
  <c r="AA1630" i="2"/>
  <c r="AB1630" i="2" a="1"/>
  <c r="AB1630" i="2"/>
  <c r="AE1630" i="2"/>
  <c r="AA1631" i="2"/>
  <c r="AD1631" i="2" s="1"/>
  <c r="AB1631" i="2" a="1"/>
  <c r="AB1631" i="2" s="1"/>
  <c r="AC1631" i="2"/>
  <c r="AE1631" i="2"/>
  <c r="AF1631" i="2"/>
  <c r="AA1632" i="2"/>
  <c r="AD1632" i="2" s="1"/>
  <c r="AF1632" i="2" s="1"/>
  <c r="AB1632" i="2" a="1"/>
  <c r="AB1632" i="2" s="1"/>
  <c r="AC1632" i="2"/>
  <c r="AE1632" i="2"/>
  <c r="AA1633" i="2"/>
  <c r="AB1633" i="2" a="1"/>
  <c r="AB1633" i="2"/>
  <c r="AC1633" i="2"/>
  <c r="AD1633" i="2"/>
  <c r="AE1633" i="2"/>
  <c r="AF1633" i="2"/>
  <c r="AA1634" i="2"/>
  <c r="AD1634" i="2" s="1"/>
  <c r="AF1634" i="2" s="1"/>
  <c r="AB1634" i="2" a="1"/>
  <c r="AB1634" i="2" s="1"/>
  <c r="AC1634" i="2" s="1"/>
  <c r="AE1634" i="2"/>
  <c r="AA1635" i="2"/>
  <c r="AB1635" i="2" a="1"/>
  <c r="AB1635" i="2"/>
  <c r="AC1635" i="2"/>
  <c r="AD1635" i="2"/>
  <c r="AF1635" i="2" s="1"/>
  <c r="AE1635" i="2"/>
  <c r="AA1636" i="2"/>
  <c r="AB1636" i="2" a="1"/>
  <c r="AB1636" i="2" s="1"/>
  <c r="AC1636" i="2" s="1"/>
  <c r="AD1636" i="2"/>
  <c r="AF1636" i="2" s="1"/>
  <c r="AE1636" i="2"/>
  <c r="AA1637" i="2"/>
  <c r="AB1637" i="2" a="1"/>
  <c r="AB1637" i="2"/>
  <c r="AC1637" i="2"/>
  <c r="AD1637" i="2"/>
  <c r="AE1637" i="2"/>
  <c r="AA1638" i="2"/>
  <c r="AB1638" i="2" a="1"/>
  <c r="AB1638" i="2"/>
  <c r="AE1638" i="2"/>
  <c r="AA1639" i="2"/>
  <c r="AB1639" i="2" a="1"/>
  <c r="AB1639" i="2"/>
  <c r="AD1639" i="2"/>
  <c r="AF1639" i="2" s="1"/>
  <c r="AE1639" i="2"/>
  <c r="AA1640" i="2"/>
  <c r="AB1640" i="2" a="1"/>
  <c r="AB1640" i="2" s="1"/>
  <c r="AE1640" i="2"/>
  <c r="AA1641" i="2"/>
  <c r="AD1641" i="2" s="1"/>
  <c r="AB1641" i="2" a="1"/>
  <c r="AB1641" i="2" s="1"/>
  <c r="AC1641" i="2" s="1"/>
  <c r="AE1641" i="2"/>
  <c r="AF1641" i="2" s="1"/>
  <c r="AA1642" i="2"/>
  <c r="AB1642" i="2" a="1"/>
  <c r="AB1642" i="2"/>
  <c r="AC1642" i="2" s="1"/>
  <c r="AD1642" i="2"/>
  <c r="AE1642" i="2"/>
  <c r="AF1642" i="2"/>
  <c r="AA1643" i="2"/>
  <c r="AB1643" i="2" a="1"/>
  <c r="AB1643" i="2"/>
  <c r="AC1643" i="2"/>
  <c r="AD1643" i="2"/>
  <c r="AE1643" i="2"/>
  <c r="AF1643" i="2" s="1"/>
  <c r="AA1644" i="2"/>
  <c r="AB1644" i="2" a="1"/>
  <c r="AB1644" i="2"/>
  <c r="AE1644" i="2"/>
  <c r="AA1645" i="2"/>
  <c r="AB1645" i="2" a="1"/>
  <c r="AB1645" i="2"/>
  <c r="AC1645" i="2" s="1"/>
  <c r="AD1645" i="2"/>
  <c r="AE1645" i="2"/>
  <c r="AF1645" i="2" s="1"/>
  <c r="AA1646" i="2"/>
  <c r="AB1646" i="2" a="1"/>
  <c r="AB1646" i="2" s="1"/>
  <c r="AD1646" i="2"/>
  <c r="AE1646" i="2"/>
  <c r="AF1646" i="2"/>
  <c r="AA1647" i="2"/>
  <c r="AB1647" i="2" a="1"/>
  <c r="AB1647" i="2" s="1"/>
  <c r="AC1647" i="2" s="1"/>
  <c r="AD1647" i="2"/>
  <c r="AE1647" i="2"/>
  <c r="AF1647" i="2"/>
  <c r="AA1648" i="2"/>
  <c r="AB1648" i="2" a="1"/>
  <c r="AB1648" i="2"/>
  <c r="AE1648" i="2"/>
  <c r="AA1649" i="2"/>
  <c r="AB1649" i="2" a="1"/>
  <c r="AB1649" i="2"/>
  <c r="AC1649" i="2"/>
  <c r="AD1649" i="2"/>
  <c r="AE1649" i="2"/>
  <c r="AF1649" i="2"/>
  <c r="AA1650" i="2"/>
  <c r="AB1650" i="2" a="1"/>
  <c r="AB1650" i="2" s="1"/>
  <c r="AC1650" i="2" s="1"/>
  <c r="AD1650" i="2"/>
  <c r="AE1650" i="2"/>
  <c r="AF1650" i="2" s="1"/>
  <c r="AA1651" i="2"/>
  <c r="AB1651" i="2" a="1"/>
  <c r="AB1651" i="2" s="1"/>
  <c r="AD1651" i="2"/>
  <c r="AF1651" i="2" s="1"/>
  <c r="AE1651" i="2"/>
  <c r="AA1652" i="2"/>
  <c r="AD1652" i="2" s="1"/>
  <c r="AF1652" i="2" s="1"/>
  <c r="AB1652" i="2" a="1"/>
  <c r="AB1652" i="2"/>
  <c r="AE1652" i="2"/>
  <c r="AA1653" i="2"/>
  <c r="AD1653" i="2" s="1"/>
  <c r="AB1653" i="2" a="1"/>
  <c r="AB1653" i="2" s="1"/>
  <c r="AC1653" i="2" s="1"/>
  <c r="AE1653" i="2"/>
  <c r="AF1653" i="2" s="1"/>
  <c r="AA1654" i="2"/>
  <c r="AB1654" i="2" a="1"/>
  <c r="AB1654" i="2"/>
  <c r="AC1654" i="2"/>
  <c r="AD1654" i="2"/>
  <c r="AE1654" i="2"/>
  <c r="AA1655" i="2"/>
  <c r="AB1655" i="2" a="1"/>
  <c r="AB1655" i="2" s="1"/>
  <c r="AC1655" i="2"/>
  <c r="AD1655" i="2"/>
  <c r="AE1655" i="2"/>
  <c r="AF1655" i="2" s="1"/>
  <c r="AA1656" i="2"/>
  <c r="AB1656" i="2" a="1"/>
  <c r="AB1656" i="2"/>
  <c r="AE1656" i="2"/>
  <c r="AA1657" i="2"/>
  <c r="AB1657" i="2" a="1"/>
  <c r="AB1657" i="2"/>
  <c r="AC1657" i="2" s="1"/>
  <c r="AD1657" i="2"/>
  <c r="AF1657" i="2" s="1"/>
  <c r="AE1657" i="2"/>
  <c r="AA1658" i="2"/>
  <c r="AB1658" i="2" a="1"/>
  <c r="AB1658" i="2"/>
  <c r="AC1658" i="2" s="1"/>
  <c r="AD1658" i="2"/>
  <c r="AF1658" i="2" s="1"/>
  <c r="AE1658" i="2"/>
  <c r="AA1659" i="2"/>
  <c r="AB1659" i="2" a="1"/>
  <c r="AB1659" i="2" s="1"/>
  <c r="AE1659" i="2"/>
  <c r="AA1660" i="2"/>
  <c r="AB1660" i="2" a="1"/>
  <c r="AB1660" i="2" s="1"/>
  <c r="AE1660" i="2"/>
  <c r="AA1661" i="2"/>
  <c r="AB1661" i="2" a="1"/>
  <c r="AB1661" i="2"/>
  <c r="AC1661" i="2" s="1"/>
  <c r="AD1661" i="2"/>
  <c r="AE1661" i="2"/>
  <c r="AF1661" i="2" s="1"/>
  <c r="AA1662" i="2"/>
  <c r="AB1662" i="2" a="1"/>
  <c r="AB1662" i="2"/>
  <c r="AC1662" i="2"/>
  <c r="AD1662" i="2"/>
  <c r="AF1662" i="2" s="1"/>
  <c r="AE1662" i="2"/>
  <c r="AA1663" i="2"/>
  <c r="AB1663" i="2" a="1"/>
  <c r="AB1663" i="2"/>
  <c r="AC1663" i="2" s="1"/>
  <c r="AD1663" i="2"/>
  <c r="AE1663" i="2"/>
  <c r="AA1664" i="2"/>
  <c r="AB1664" i="2" a="1"/>
  <c r="AB1664" i="2" s="1"/>
  <c r="AC1664" i="2" s="1"/>
  <c r="AD1664" i="2"/>
  <c r="AE1664" i="2"/>
  <c r="AF1664" i="2"/>
  <c r="AA1665" i="2"/>
  <c r="AD1665" i="2" s="1"/>
  <c r="AB1665" i="2" a="1"/>
  <c r="AB1665" i="2" s="1"/>
  <c r="AC1665" i="2"/>
  <c r="AE1665" i="2"/>
  <c r="AF1665" i="2"/>
  <c r="AA1666" i="2"/>
  <c r="AD1666" i="2" s="1"/>
  <c r="AB1666" i="2" a="1"/>
  <c r="AB1666" i="2"/>
  <c r="AC1666" i="2" s="1"/>
  <c r="AE1666" i="2"/>
  <c r="AF1666" i="2"/>
  <c r="AA1667" i="2"/>
  <c r="AD1667" i="2" s="1"/>
  <c r="AF1667" i="2" s="1"/>
  <c r="AB1667" i="2" a="1"/>
  <c r="AB1667" i="2" s="1"/>
  <c r="AE1667" i="2"/>
  <c r="AA1668" i="2"/>
  <c r="AB1668" i="2" a="1"/>
  <c r="AB1668" i="2"/>
  <c r="AC1668" i="2"/>
  <c r="AD1668" i="2"/>
  <c r="AF1668" i="2" s="1"/>
  <c r="AE1668" i="2"/>
  <c r="AA1669" i="2"/>
  <c r="AB1669" i="2" a="1"/>
  <c r="AB1669" i="2" s="1"/>
  <c r="AC1669" i="2"/>
  <c r="AD1669" i="2"/>
  <c r="AE1669" i="2"/>
  <c r="AA1670" i="2"/>
  <c r="AB1670" i="2" a="1"/>
  <c r="AB1670" i="2"/>
  <c r="AC1670" i="2" s="1"/>
  <c r="AD1670" i="2"/>
  <c r="AE1670" i="2"/>
  <c r="AF1670" i="2"/>
  <c r="AA1671" i="2"/>
  <c r="AB1671" i="2" a="1"/>
  <c r="AB1671" i="2"/>
  <c r="AC1671" i="2" s="1"/>
  <c r="AD1671" i="2"/>
  <c r="AE1671" i="2"/>
  <c r="AF1671" i="2" s="1"/>
  <c r="AA1672" i="2"/>
  <c r="AB1672" i="2" a="1"/>
  <c r="AB1672" i="2"/>
  <c r="AE1672" i="2"/>
  <c r="AA1673" i="2"/>
  <c r="AD1673" i="2" s="1"/>
  <c r="AB1673" i="2" a="1"/>
  <c r="AB1673" i="2"/>
  <c r="AC1673" i="2" s="1"/>
  <c r="AE1673" i="2"/>
  <c r="AF1673" i="2"/>
  <c r="AA1674" i="2"/>
  <c r="AD1674" i="2" s="1"/>
  <c r="AB1674" i="2" a="1"/>
  <c r="AB1674" i="2" s="1"/>
  <c r="AC1674" i="2"/>
  <c r="AE1674" i="2"/>
  <c r="AF1674" i="2" s="1"/>
  <c r="AA1675" i="2"/>
  <c r="AB1675" i="2" a="1"/>
  <c r="AB1675" i="2" s="1"/>
  <c r="AC1675" i="2" s="1"/>
  <c r="AD1675" i="2"/>
  <c r="AE1675" i="2"/>
  <c r="AA1676" i="2"/>
  <c r="AB1676" i="2" a="1"/>
  <c r="AB1676" i="2"/>
  <c r="AE1676" i="2"/>
  <c r="AA1677" i="2"/>
  <c r="AB1677" i="2" a="1"/>
  <c r="AB1677" i="2"/>
  <c r="AC1677" i="2"/>
  <c r="AD1677" i="2"/>
  <c r="AF1677" i="2" s="1"/>
  <c r="AE1677" i="2"/>
  <c r="AA1678" i="2"/>
  <c r="AD1678" i="2" s="1"/>
  <c r="AF1678" i="2" s="1"/>
  <c r="AB1678" i="2" a="1"/>
  <c r="AB1678" i="2"/>
  <c r="AC1678" i="2"/>
  <c r="AE1678" i="2"/>
  <c r="AA1679" i="2"/>
  <c r="AB1679" i="2" a="1"/>
  <c r="AB1679" i="2" s="1"/>
  <c r="AC1679" i="2" s="1"/>
  <c r="AD1679" i="2"/>
  <c r="AE1679" i="2"/>
  <c r="AA1680" i="2"/>
  <c r="AB1680" i="2" a="1"/>
  <c r="AB1680" i="2"/>
  <c r="AE1680" i="2"/>
  <c r="AA1681" i="2"/>
  <c r="AB1681" i="2" a="1"/>
  <c r="AB1681" i="2"/>
  <c r="AC1681" i="2" s="1"/>
  <c r="AD1681" i="2"/>
  <c r="AF1681" i="2" s="1"/>
  <c r="AE1681" i="2"/>
  <c r="AA1682" i="2"/>
  <c r="AB1682" i="2" a="1"/>
  <c r="AB1682" i="2" s="1"/>
  <c r="AE1682" i="2"/>
  <c r="AA1683" i="2"/>
  <c r="AB1683" i="2" a="1"/>
  <c r="AB1683" i="2" s="1"/>
  <c r="AC1683" i="2" s="1"/>
  <c r="AD1683" i="2"/>
  <c r="AE1683" i="2"/>
  <c r="AF1683" i="2"/>
  <c r="AA1684" i="2"/>
  <c r="AD1684" i="2" s="1"/>
  <c r="AF1684" i="2" s="1"/>
  <c r="AB1684" i="2" a="1"/>
  <c r="AB1684" i="2"/>
  <c r="AC1684" i="2"/>
  <c r="AE1684" i="2"/>
  <c r="AA1685" i="2"/>
  <c r="AB1685" i="2" a="1"/>
  <c r="AB1685" i="2"/>
  <c r="AC1685" i="2" s="1"/>
  <c r="AD1685" i="2"/>
  <c r="AF1685" i="2" s="1"/>
  <c r="AE1685" i="2"/>
  <c r="AA1686" i="2"/>
  <c r="AB1686" i="2" a="1"/>
  <c r="AB1686" i="2"/>
  <c r="AC1686" i="2" s="1"/>
  <c r="AD1686" i="2"/>
  <c r="AF1686" i="2" s="1"/>
  <c r="AE1686" i="2"/>
  <c r="AA1687" i="2"/>
  <c r="AD1687" i="2" s="1"/>
  <c r="AB1687" i="2" a="1"/>
  <c r="AB1687" i="2"/>
  <c r="AC1687" i="2" s="1"/>
  <c r="AE1687" i="2"/>
  <c r="AF1687" i="2"/>
  <c r="AA1688" i="2"/>
  <c r="AB1688" i="2" a="1"/>
  <c r="AB1688" i="2" s="1"/>
  <c r="AE1688" i="2"/>
  <c r="AA1689" i="2"/>
  <c r="AB1689" i="2" a="1"/>
  <c r="AB1689" i="2"/>
  <c r="AE1689" i="2"/>
  <c r="AA1690" i="2"/>
  <c r="AB1690" i="2" a="1"/>
  <c r="AB1690" i="2" s="1"/>
  <c r="AC1690" i="2" s="1"/>
  <c r="AD1690" i="2"/>
  <c r="AE1690" i="2"/>
  <c r="AF1690" i="2"/>
  <c r="AA1691" i="2"/>
  <c r="AB1691" i="2" a="1"/>
  <c r="AB1691" i="2"/>
  <c r="AE1691" i="2"/>
  <c r="AA1692" i="2"/>
  <c r="AD1692" i="2" s="1"/>
  <c r="AF1692" i="2" s="1"/>
  <c r="AB1692" i="2" a="1"/>
  <c r="AB1692" i="2"/>
  <c r="AC1692" i="2"/>
  <c r="AE1692" i="2"/>
  <c r="AA1693" i="2"/>
  <c r="AB1693" i="2" a="1"/>
  <c r="AB1693" i="2" s="1"/>
  <c r="AC1693" i="2" s="1"/>
  <c r="AD1693" i="2"/>
  <c r="AE1693" i="2"/>
  <c r="AF1693" i="2"/>
  <c r="AA1694" i="2"/>
  <c r="AB1694" i="2" a="1"/>
  <c r="AB1694" i="2" s="1"/>
  <c r="AE1694" i="2"/>
  <c r="AA1695" i="2"/>
  <c r="AD1695" i="2" s="1"/>
  <c r="AF1695" i="2" s="1"/>
  <c r="AB1695" i="2" a="1"/>
  <c r="AB1695" i="2"/>
  <c r="AC1695" i="2" s="1"/>
  <c r="AE1695" i="2"/>
  <c r="AA1696" i="2"/>
  <c r="AB1696" i="2" a="1"/>
  <c r="AB1696" i="2" s="1"/>
  <c r="AD1696" i="2"/>
  <c r="AF1696" i="2" s="1"/>
  <c r="AE1696" i="2"/>
  <c r="AA1697" i="2"/>
  <c r="AC1697" i="2" s="1"/>
  <c r="AB1697" i="2" a="1"/>
  <c r="AB1697" i="2" s="1"/>
  <c r="AE1697" i="2"/>
  <c r="AA1698" i="2"/>
  <c r="AB1698" i="2" a="1"/>
  <c r="AB1698" i="2"/>
  <c r="AC1698" i="2"/>
  <c r="AD1698" i="2"/>
  <c r="AF1698" i="2" s="1"/>
  <c r="AE1698" i="2"/>
  <c r="AA1699" i="2"/>
  <c r="AB1699" i="2" a="1"/>
  <c r="AB1699" i="2"/>
  <c r="AC1699" i="2" s="1"/>
  <c r="AD1699" i="2"/>
  <c r="AE1699" i="2"/>
  <c r="AA1700" i="2"/>
  <c r="AB1700" i="2" a="1"/>
  <c r="AB1700" i="2" s="1"/>
  <c r="AE1700" i="2"/>
  <c r="AA1701" i="2"/>
  <c r="AB1701" i="2" a="1"/>
  <c r="AB1701" i="2"/>
  <c r="AC1701" i="2"/>
  <c r="AD1701" i="2"/>
  <c r="AF1701" i="2" s="1"/>
  <c r="AE1701" i="2"/>
  <c r="AA1702" i="2"/>
  <c r="AB1702" i="2" a="1"/>
  <c r="AB1702" i="2" s="1"/>
  <c r="AC1702" i="2" s="1"/>
  <c r="AD1702" i="2"/>
  <c r="AE1702" i="2"/>
  <c r="AA1703" i="2"/>
  <c r="AB1703" i="2" a="1"/>
  <c r="AB1703" i="2" s="1"/>
  <c r="AC1703" i="2" s="1"/>
  <c r="AD1703" i="2"/>
  <c r="AF1703" i="2" s="1"/>
  <c r="AE1703" i="2"/>
  <c r="AA1704" i="2"/>
  <c r="AB1704" i="2" a="1"/>
  <c r="AB1704" i="2"/>
  <c r="AE1704" i="2"/>
  <c r="AA1705" i="2"/>
  <c r="AB1705" i="2" a="1"/>
  <c r="AB1705" i="2" s="1"/>
  <c r="AE1705" i="2"/>
  <c r="AA1706" i="2"/>
  <c r="AB1706" i="2" a="1"/>
  <c r="AB1706" i="2"/>
  <c r="AC1706" i="2"/>
  <c r="AD1706" i="2"/>
  <c r="AE1706" i="2"/>
  <c r="AF1706" i="2"/>
  <c r="AA1707" i="2"/>
  <c r="AC1707" i="2" s="1"/>
  <c r="AB1707" i="2" a="1"/>
  <c r="AB1707" i="2"/>
  <c r="AE1707" i="2"/>
  <c r="AA1708" i="2"/>
  <c r="AB1708" i="2" a="1"/>
  <c r="AB1708" i="2" s="1"/>
  <c r="AC1708" i="2" s="1"/>
  <c r="AD1708" i="2"/>
  <c r="AF1708" i="2" s="1"/>
  <c r="AE1708" i="2"/>
  <c r="AA1709" i="2"/>
  <c r="AD1709" i="2" s="1"/>
  <c r="AF1709" i="2" s="1"/>
  <c r="AB1709" i="2" a="1"/>
  <c r="AB1709" i="2" s="1"/>
  <c r="AC1709" i="2" s="1"/>
  <c r="AE1709" i="2"/>
  <c r="AA1710" i="2"/>
  <c r="AB1710" i="2" a="1"/>
  <c r="AB1710" i="2"/>
  <c r="AC1710" i="2"/>
  <c r="AD1710" i="2"/>
  <c r="AE1710" i="2"/>
  <c r="AF1710" i="2"/>
  <c r="AA1711" i="2"/>
  <c r="AB1711" i="2" a="1"/>
  <c r="AB1711" i="2" s="1"/>
  <c r="AE1711" i="2"/>
  <c r="AA1712" i="2"/>
  <c r="AB1712" i="2" a="1"/>
  <c r="AB1712" i="2" s="1"/>
  <c r="AC1712" i="2"/>
  <c r="AD1712" i="2"/>
  <c r="AF1712" i="2" s="1"/>
  <c r="AE1712" i="2"/>
  <c r="AA1713" i="2"/>
  <c r="AD1713" i="2" s="1"/>
  <c r="AB1713" i="2" a="1"/>
  <c r="AB1713" i="2"/>
  <c r="AC1713" i="2"/>
  <c r="AE1713" i="2"/>
  <c r="AA1714" i="2"/>
  <c r="AC1714" i="2" s="1"/>
  <c r="AB1714" i="2" a="1"/>
  <c r="AB1714" i="2"/>
  <c r="AD1714" i="2"/>
  <c r="AE1714" i="2"/>
  <c r="AF1714" i="2"/>
  <c r="AA1715" i="2"/>
  <c r="AB1715" i="2" a="1"/>
  <c r="AB1715" i="2"/>
  <c r="AE1715" i="2"/>
  <c r="AA1716" i="2"/>
  <c r="AB1716" i="2" a="1"/>
  <c r="AB1716" i="2" s="1"/>
  <c r="AC1716" i="2"/>
  <c r="AD1716" i="2"/>
  <c r="AF1716" i="2" s="1"/>
  <c r="AE1716" i="2"/>
  <c r="AA1717" i="2"/>
  <c r="AB1717" i="2" a="1"/>
  <c r="AB1717" i="2" s="1"/>
  <c r="AC1717" i="2" s="1"/>
  <c r="AD1717" i="2"/>
  <c r="AF1717" i="2" s="1"/>
  <c r="AE1717" i="2"/>
  <c r="AA1718" i="2"/>
  <c r="AB1718" i="2" a="1"/>
  <c r="AB1718" i="2"/>
  <c r="AC1718" i="2"/>
  <c r="AD1718" i="2"/>
  <c r="AF1718" i="2" s="1"/>
  <c r="AE1718" i="2"/>
  <c r="AA1719" i="2"/>
  <c r="AB1719" i="2" a="1"/>
  <c r="AB1719" i="2" s="1"/>
  <c r="AC1719" i="2"/>
  <c r="AD1719" i="2"/>
  <c r="AE1719" i="2"/>
  <c r="AF1719" i="2"/>
  <c r="AA1720" i="2"/>
  <c r="AB1720" i="2" a="1"/>
  <c r="AB1720" i="2"/>
  <c r="AD1720" i="2"/>
  <c r="AE1720" i="2"/>
  <c r="AF1720" i="2"/>
  <c r="AA1721" i="2"/>
  <c r="AB1721" i="2" a="1"/>
  <c r="AB1721" i="2" s="1"/>
  <c r="AE1721" i="2"/>
  <c r="AA1722" i="2"/>
  <c r="AB1722" i="2" a="1"/>
  <c r="AB1722" i="2"/>
  <c r="AE1722" i="2"/>
  <c r="AA1723" i="2"/>
  <c r="AB1723" i="2" a="1"/>
  <c r="AB1723" i="2" s="1"/>
  <c r="AC1723" i="2"/>
  <c r="AD1723" i="2"/>
  <c r="AF1723" i="2" s="1"/>
  <c r="AE1723" i="2"/>
  <c r="AA1724" i="2"/>
  <c r="AB1724" i="2" a="1"/>
  <c r="AB1724" i="2"/>
  <c r="AC1724" i="2"/>
  <c r="AD1724" i="2"/>
  <c r="AE1724" i="2"/>
  <c r="AF1724" i="2"/>
  <c r="AA1725" i="2"/>
  <c r="AD1725" i="2" s="1"/>
  <c r="AF1725" i="2" s="1"/>
  <c r="AB1725" i="2" a="1"/>
  <c r="AB1725" i="2"/>
  <c r="AC1725" i="2" s="1"/>
  <c r="AE1725" i="2"/>
  <c r="AA1726" i="2"/>
  <c r="AB1726" i="2" a="1"/>
  <c r="AB1726" i="2" s="1"/>
  <c r="AE1726" i="2"/>
  <c r="AA1727" i="2"/>
  <c r="AB1727" i="2" a="1"/>
  <c r="AB1727" i="2" s="1"/>
  <c r="AC1727" i="2"/>
  <c r="AD1727" i="2"/>
  <c r="AE1727" i="2"/>
  <c r="AA1728" i="2"/>
  <c r="AB1728" i="2" a="1"/>
  <c r="AB1728" i="2"/>
  <c r="AC1728" i="2" s="1"/>
  <c r="AD1728" i="2"/>
  <c r="AE1728" i="2"/>
  <c r="AF1728" i="2"/>
  <c r="AA1729" i="2"/>
  <c r="AC1729" i="2" s="1"/>
  <c r="AB1729" i="2" a="1"/>
  <c r="AB1729" i="2"/>
  <c r="AE1729" i="2"/>
  <c r="AA1730" i="2"/>
  <c r="AB1730" i="2" a="1"/>
  <c r="AB1730" i="2"/>
  <c r="AC1730" i="2" s="1"/>
  <c r="AD1730" i="2"/>
  <c r="AE1730" i="2"/>
  <c r="AF1730" i="2"/>
  <c r="AA1731" i="2"/>
  <c r="AB1731" i="2" a="1"/>
  <c r="AB1731" i="2" s="1"/>
  <c r="AC1731" i="2" s="1"/>
  <c r="AD1731" i="2"/>
  <c r="AE1731" i="2"/>
  <c r="AF1731" i="2"/>
  <c r="AA1732" i="2"/>
  <c r="AC1732" i="2" s="1"/>
  <c r="AB1732" i="2" a="1"/>
  <c r="AB1732" i="2" s="1"/>
  <c r="AE1732" i="2"/>
  <c r="AA1733" i="2"/>
  <c r="AB1733" i="2" a="1"/>
  <c r="AB1733" i="2" s="1"/>
  <c r="AE1733" i="2"/>
  <c r="AA1734" i="2"/>
  <c r="AB1734" i="2" a="1"/>
  <c r="AB1734" i="2"/>
  <c r="AC1734" i="2"/>
  <c r="AD1734" i="2"/>
  <c r="AE1734" i="2"/>
  <c r="AF1734" i="2" s="1"/>
  <c r="AA1735" i="2"/>
  <c r="AB1735" i="2" a="1"/>
  <c r="AB1735" i="2" s="1"/>
  <c r="AE1735" i="2"/>
  <c r="AA1736" i="2"/>
  <c r="AB1736" i="2" a="1"/>
  <c r="AB1736" i="2"/>
  <c r="AC1736" i="2" s="1"/>
  <c r="AD1736" i="2"/>
  <c r="AF1736" i="2" s="1"/>
  <c r="AE1736" i="2"/>
  <c r="AA1737" i="2"/>
  <c r="AB1737" i="2" a="1"/>
  <c r="AB1737" i="2" s="1"/>
  <c r="AE1737" i="2"/>
  <c r="AA1738" i="2"/>
  <c r="AB1738" i="2" a="1"/>
  <c r="AB1738" i="2" s="1"/>
  <c r="AC1738" i="2" s="1"/>
  <c r="AD1738" i="2"/>
  <c r="AE1738" i="2"/>
  <c r="AF1738" i="2"/>
  <c r="AA1739" i="2"/>
  <c r="AB1739" i="2" a="1"/>
  <c r="AB1739" i="2"/>
  <c r="AC1739" i="2" s="1"/>
  <c r="AD1739" i="2"/>
  <c r="AE1739" i="2"/>
  <c r="AF1739" i="2"/>
  <c r="AA1740" i="2"/>
  <c r="AB1740" i="2" a="1"/>
  <c r="AB1740" i="2" s="1"/>
  <c r="AD1740" i="2"/>
  <c r="AE1740" i="2"/>
  <c r="AF1740" i="2"/>
  <c r="AA1741" i="2"/>
  <c r="AB1741" i="2" a="1"/>
  <c r="AB1741" i="2" s="1"/>
  <c r="AC1741" i="2" s="1"/>
  <c r="AD1741" i="2"/>
  <c r="AE1741" i="2"/>
  <c r="AF1741" i="2"/>
  <c r="AA1742" i="2"/>
  <c r="AB1742" i="2" a="1"/>
  <c r="AB1742" i="2"/>
  <c r="AC1742" i="2" s="1"/>
  <c r="AD1742" i="2"/>
  <c r="AE1742" i="2"/>
  <c r="AF1742" i="2"/>
  <c r="AA1743" i="2"/>
  <c r="AB1743" i="2" a="1"/>
  <c r="AB1743" i="2"/>
  <c r="AC1743" i="2"/>
  <c r="AD1743" i="2"/>
  <c r="AF1743" i="2" s="1"/>
  <c r="AE1743" i="2"/>
  <c r="AA1744" i="2"/>
  <c r="AB1744" i="2" a="1"/>
  <c r="AB1744" i="2" s="1"/>
  <c r="AE1744" i="2"/>
  <c r="AA1745" i="2"/>
  <c r="AB1745" i="2" a="1"/>
  <c r="AB1745" i="2" s="1"/>
  <c r="AC1745" i="2" s="1"/>
  <c r="AD1745" i="2"/>
  <c r="AE1745" i="2"/>
  <c r="AF1745" i="2"/>
  <c r="AA1746" i="2"/>
  <c r="AB1746" i="2" a="1"/>
  <c r="AB1746" i="2"/>
  <c r="AE1746" i="2"/>
  <c r="AA1747" i="2"/>
  <c r="AB1747" i="2" a="1"/>
  <c r="AB1747" i="2" s="1"/>
  <c r="AD1747" i="2"/>
  <c r="AF1747" i="2" s="1"/>
  <c r="AE1747" i="2"/>
  <c r="AA1748" i="2"/>
  <c r="AB1748" i="2" a="1"/>
  <c r="AB1748" i="2"/>
  <c r="AC1748" i="2" s="1"/>
  <c r="AD1748" i="2"/>
  <c r="AE1748" i="2"/>
  <c r="AA1749" i="2"/>
  <c r="AB1749" i="2" a="1"/>
  <c r="AB1749" i="2" s="1"/>
  <c r="AC1749" i="2" s="1"/>
  <c r="AD1749" i="2"/>
  <c r="AE1749" i="2"/>
  <c r="AF1749" i="2" s="1"/>
  <c r="AA1750" i="2"/>
  <c r="AB1750" i="2" a="1"/>
  <c r="AB1750" i="2" s="1"/>
  <c r="AE1750" i="2"/>
  <c r="AA1751" i="2"/>
  <c r="AB1751" i="2" a="1"/>
  <c r="AB1751" i="2" s="1"/>
  <c r="AC1751" i="2" s="1"/>
  <c r="AD1751" i="2"/>
  <c r="AE1751" i="2"/>
  <c r="AF1751" i="2"/>
  <c r="AA1752" i="2"/>
  <c r="AD1752" i="2" s="1"/>
  <c r="AF1752" i="2" s="1"/>
  <c r="AB1752" i="2" a="1"/>
  <c r="AB1752" i="2" s="1"/>
  <c r="AC1752" i="2"/>
  <c r="AE1752" i="2"/>
  <c r="AA1753" i="2"/>
  <c r="AB1753" i="2" a="1"/>
  <c r="AB1753" i="2" s="1"/>
  <c r="AC1753" i="2" s="1"/>
  <c r="AD1753" i="2"/>
  <c r="AE1753" i="2"/>
  <c r="AA1754" i="2"/>
  <c r="AB1754" i="2" a="1"/>
  <c r="AB1754" i="2"/>
  <c r="AE1754" i="2"/>
  <c r="AA1755" i="2"/>
  <c r="AB1755" i="2" a="1"/>
  <c r="AB1755" i="2"/>
  <c r="AC1755" i="2"/>
  <c r="AD1755" i="2"/>
  <c r="AE1755" i="2"/>
  <c r="AF1755" i="2"/>
  <c r="AA1756" i="2"/>
  <c r="AB1756" i="2" a="1"/>
  <c r="AB1756" i="2" s="1"/>
  <c r="AE1756" i="2"/>
  <c r="AA1757" i="2"/>
  <c r="AB1757" i="2" a="1"/>
  <c r="AB1757" i="2"/>
  <c r="AC1757" i="2"/>
  <c r="AD1757" i="2"/>
  <c r="AE1757" i="2"/>
  <c r="AA1758" i="2"/>
  <c r="AB1758" i="2" a="1"/>
  <c r="AB1758" i="2"/>
  <c r="AC1758" i="2" s="1"/>
  <c r="AD1758" i="2"/>
  <c r="AF1758" i="2" s="1"/>
  <c r="AE1758" i="2"/>
  <c r="AA1759" i="2"/>
  <c r="AB1759" i="2" a="1"/>
  <c r="AB1759" i="2" s="1"/>
  <c r="AC1759" i="2" s="1"/>
  <c r="AD1759" i="2"/>
  <c r="AF1759" i="2" s="1"/>
  <c r="AE1759" i="2"/>
  <c r="AA1760" i="2"/>
  <c r="AB1760" i="2" a="1"/>
  <c r="AB1760" i="2" s="1"/>
  <c r="AC1760" i="2" s="1"/>
  <c r="AD1760" i="2"/>
  <c r="AE1760" i="2"/>
  <c r="AF1760" i="2" s="1"/>
  <c r="AA1761" i="2"/>
  <c r="AB1761" i="2" a="1"/>
  <c r="AB1761" i="2" s="1"/>
  <c r="AE1761" i="2"/>
  <c r="AA1762" i="2"/>
  <c r="AB1762" i="2" a="1"/>
  <c r="AB1762" i="2"/>
  <c r="AC1762" i="2"/>
  <c r="AD1762" i="2"/>
  <c r="AF1762" i="2" s="1"/>
  <c r="AE1762" i="2"/>
  <c r="AA1763" i="2"/>
  <c r="AB1763" i="2" a="1"/>
  <c r="AB1763" i="2" s="1"/>
  <c r="AE1763" i="2"/>
  <c r="AA1764" i="2"/>
  <c r="AB1764" i="2" a="1"/>
  <c r="AB1764" i="2"/>
  <c r="AC1764" i="2" s="1"/>
  <c r="AD1764" i="2"/>
  <c r="AE1764" i="2"/>
  <c r="AA1765" i="2"/>
  <c r="AB1765" i="2" a="1"/>
  <c r="AB1765" i="2" s="1"/>
  <c r="AC1765" i="2"/>
  <c r="AD1765" i="2"/>
  <c r="AF1765" i="2" s="1"/>
  <c r="AE1765" i="2"/>
  <c r="AA1766" i="2"/>
  <c r="AB1766" i="2" a="1"/>
  <c r="AB1766" i="2"/>
  <c r="AC1766" i="2"/>
  <c r="AD1766" i="2"/>
  <c r="AE1766" i="2"/>
  <c r="AF1766" i="2"/>
  <c r="AA1767" i="2"/>
  <c r="AB1767" i="2" a="1"/>
  <c r="AB1767" i="2" s="1"/>
  <c r="AE1767" i="2"/>
  <c r="AA1768" i="2"/>
  <c r="AB1768" i="2" a="1"/>
  <c r="AB1768" i="2" s="1"/>
  <c r="AE1768" i="2"/>
  <c r="AA1769" i="2"/>
  <c r="AB1769" i="2" a="1"/>
  <c r="AB1769" i="2"/>
  <c r="AC1769" i="2" s="1"/>
  <c r="AD1769" i="2"/>
  <c r="AE1769" i="2"/>
  <c r="AF1769" i="2"/>
  <c r="AA1770" i="2"/>
  <c r="AC1770" i="2" s="1"/>
  <c r="AB1770" i="2" a="1"/>
  <c r="AB1770" i="2" s="1"/>
  <c r="AD1770" i="2"/>
  <c r="AF1770" i="2" s="1"/>
  <c r="AE1770" i="2"/>
  <c r="AA1771" i="2"/>
  <c r="AB1771" i="2" a="1"/>
  <c r="AB1771" i="2"/>
  <c r="AE1771" i="2"/>
  <c r="AA1772" i="2"/>
  <c r="AB1772" i="2" a="1"/>
  <c r="AB1772" i="2"/>
  <c r="AC1772" i="2"/>
  <c r="AD1772" i="2"/>
  <c r="AF1772" i="2" s="1"/>
  <c r="AE1772" i="2"/>
  <c r="AA1773" i="2"/>
  <c r="AB1773" i="2" a="1"/>
  <c r="AB1773" i="2"/>
  <c r="AE1773" i="2"/>
  <c r="AA1774" i="2"/>
  <c r="AB1774" i="2" a="1"/>
  <c r="AB1774" i="2"/>
  <c r="AC1774" i="2"/>
  <c r="AD1774" i="2"/>
  <c r="AF1774" i="2" s="1"/>
  <c r="AE1774" i="2"/>
  <c r="AA1775" i="2"/>
  <c r="AD1775" i="2" s="1"/>
  <c r="AB1775" i="2" a="1"/>
  <c r="AB1775" i="2" s="1"/>
  <c r="AC1775" i="2"/>
  <c r="AE1775" i="2"/>
  <c r="AF1775" i="2"/>
  <c r="AA1776" i="2"/>
  <c r="AB1776" i="2" a="1"/>
  <c r="AB1776" i="2"/>
  <c r="AC1776" i="2"/>
  <c r="AD1776" i="2"/>
  <c r="AE1776" i="2"/>
  <c r="AF1776" i="2"/>
  <c r="AA1777" i="2"/>
  <c r="AC1777" i="2" s="1"/>
  <c r="AB1777" i="2" a="1"/>
  <c r="AB1777" i="2" s="1"/>
  <c r="AE1777" i="2"/>
  <c r="AA1778" i="2"/>
  <c r="AB1778" i="2" a="1"/>
  <c r="AB1778" i="2" s="1"/>
  <c r="AE1778" i="2"/>
  <c r="AA1779" i="2"/>
  <c r="AB1779" i="2" a="1"/>
  <c r="AB1779" i="2"/>
  <c r="AC1779" i="2"/>
  <c r="AD1779" i="2"/>
  <c r="AF1779" i="2" s="1"/>
  <c r="AE1779" i="2"/>
  <c r="AA1780" i="2"/>
  <c r="AB1780" i="2" a="1"/>
  <c r="AB1780" i="2"/>
  <c r="AC1780" i="2" s="1"/>
  <c r="AD1780" i="2"/>
  <c r="AE1780" i="2"/>
  <c r="AF1780" i="2"/>
  <c r="AA1781" i="2"/>
  <c r="AD1781" i="2" s="1"/>
  <c r="AF1781" i="2" s="1"/>
  <c r="AB1781" i="2" a="1"/>
  <c r="AB1781" i="2" s="1"/>
  <c r="AC1781" i="2"/>
  <c r="AE1781" i="2"/>
  <c r="AA1782" i="2"/>
  <c r="AB1782" i="2" a="1"/>
  <c r="AB1782" i="2"/>
  <c r="AE1782" i="2"/>
  <c r="AA1783" i="2"/>
  <c r="AB1783" i="2" a="1"/>
  <c r="AB1783" i="2"/>
  <c r="AC1783" i="2"/>
  <c r="AD1783" i="2"/>
  <c r="AF1783" i="2" s="1"/>
  <c r="AE1783" i="2"/>
  <c r="AA1784" i="2"/>
  <c r="AB1784" i="2" a="1"/>
  <c r="AB1784" i="2"/>
  <c r="AC1784" i="2" s="1"/>
  <c r="AD1784" i="2"/>
  <c r="AE1784" i="2"/>
  <c r="AF1784" i="2" s="1"/>
  <c r="AA1785" i="2"/>
  <c r="AD1785" i="2" s="1"/>
  <c r="AF1785" i="2" s="1"/>
  <c r="AB1785" i="2" a="1"/>
  <c r="AB1785" i="2" s="1"/>
  <c r="AE1785" i="2"/>
  <c r="AA1786" i="2"/>
  <c r="AB1786" i="2" a="1"/>
  <c r="AB1786" i="2"/>
  <c r="AC1786" i="2" s="1"/>
  <c r="AD1786" i="2"/>
  <c r="AE1786" i="2"/>
  <c r="AF1786" i="2"/>
  <c r="AA1787" i="2"/>
  <c r="AD1787" i="2" s="1"/>
  <c r="AF1787" i="2" s="1"/>
  <c r="AB1787" i="2" a="1"/>
  <c r="AB1787" i="2" s="1"/>
  <c r="AC1787" i="2" s="1"/>
  <c r="AE1787" i="2"/>
  <c r="AA1788" i="2"/>
  <c r="AB1788" i="2" a="1"/>
  <c r="AB1788" i="2" s="1"/>
  <c r="AC1788" i="2" s="1"/>
  <c r="AD1788" i="2"/>
  <c r="AE1788" i="2"/>
  <c r="AF1788" i="2"/>
  <c r="AA1789" i="2"/>
  <c r="AB1789" i="2" a="1"/>
  <c r="AB1789" i="2"/>
  <c r="AC1789" i="2" s="1"/>
  <c r="AD1789" i="2"/>
  <c r="AE1789" i="2"/>
  <c r="AF1789" i="2"/>
  <c r="AA1790" i="2"/>
  <c r="AB1790" i="2" a="1"/>
  <c r="AB1790" i="2"/>
  <c r="AC1790" i="2"/>
  <c r="AD1790" i="2"/>
  <c r="AF1790" i="2" s="1"/>
  <c r="AE1790" i="2"/>
  <c r="AA1791" i="2"/>
  <c r="AB1791" i="2" a="1"/>
  <c r="AB1791" i="2"/>
  <c r="AE1791" i="2"/>
  <c r="AA1792" i="2"/>
  <c r="AB1792" i="2" a="1"/>
  <c r="AB1792" i="2"/>
  <c r="AD1792" i="2"/>
  <c r="AF1792" i="2" s="1"/>
  <c r="AE1792" i="2"/>
  <c r="AA1793" i="2"/>
  <c r="AB1793" i="2" a="1"/>
  <c r="AB1793" i="2"/>
  <c r="AC1793" i="2"/>
  <c r="AD1793" i="2"/>
  <c r="AE1793" i="2"/>
  <c r="AF1793" i="2"/>
  <c r="AA1794" i="2"/>
  <c r="AC1794" i="2" s="1"/>
  <c r="AB1794" i="2" a="1"/>
  <c r="AB1794" i="2"/>
  <c r="AE1794" i="2"/>
  <c r="AA1795" i="2"/>
  <c r="AB1795" i="2" a="1"/>
  <c r="AB1795" i="2"/>
  <c r="AC1795" i="2"/>
  <c r="AD1795" i="2"/>
  <c r="AF1795" i="2" s="1"/>
  <c r="AE1795" i="2"/>
  <c r="AA1796" i="2"/>
  <c r="AB1796" i="2" a="1"/>
  <c r="AB1796" i="2"/>
  <c r="AE1796" i="2"/>
  <c r="AA1797" i="2"/>
  <c r="AB1797" i="2" a="1"/>
  <c r="AB1797" i="2" s="1"/>
  <c r="AC1797" i="2"/>
  <c r="AD1797" i="2"/>
  <c r="AF1797" i="2" s="1"/>
  <c r="AE1797" i="2"/>
  <c r="AA1798" i="2"/>
  <c r="AB1798" i="2" a="1"/>
  <c r="AB1798" i="2" s="1"/>
  <c r="AE1798" i="2"/>
  <c r="AA1799" i="2"/>
  <c r="AB1799" i="2" a="1"/>
  <c r="AB1799" i="2" s="1"/>
  <c r="AC1799" i="2" s="1"/>
  <c r="AD1799" i="2"/>
  <c r="AE1799" i="2"/>
  <c r="AF1799" i="2" s="1"/>
  <c r="AA1800" i="2"/>
  <c r="AB1800" i="2" a="1"/>
  <c r="AB1800" i="2" s="1"/>
  <c r="AE1800" i="2"/>
  <c r="AA1801" i="2"/>
  <c r="AB1801" i="2" a="1"/>
  <c r="AB1801" i="2" s="1"/>
  <c r="AC1801" i="2"/>
  <c r="AD1801" i="2"/>
  <c r="AE1801" i="2"/>
  <c r="AF1801" i="2"/>
  <c r="AA1802" i="2"/>
  <c r="AB1802" i="2" a="1"/>
  <c r="AB1802" i="2" s="1"/>
  <c r="AC1802" i="2" s="1"/>
  <c r="AD1802" i="2"/>
  <c r="AF1802" i="2" s="1"/>
  <c r="AE1802" i="2"/>
  <c r="AA1803" i="2"/>
  <c r="AB1803" i="2" a="1"/>
  <c r="AB1803" i="2"/>
  <c r="AE1803" i="2"/>
  <c r="AA1804" i="2"/>
  <c r="AB1804" i="2" a="1"/>
  <c r="AB1804" i="2" s="1"/>
  <c r="AC1804" i="2" s="1"/>
  <c r="AD1804" i="2"/>
  <c r="AE1804" i="2"/>
  <c r="AF1804" i="2" s="1"/>
  <c r="AA1805" i="2"/>
  <c r="AB1805" i="2" a="1"/>
  <c r="AB1805" i="2" s="1"/>
  <c r="AE1805" i="2"/>
  <c r="AA1806" i="2"/>
  <c r="AB1806" i="2" a="1"/>
  <c r="AB1806" i="2"/>
  <c r="AC1806" i="2"/>
  <c r="AD1806" i="2"/>
  <c r="AF1806" i="2" s="1"/>
  <c r="AE1806" i="2"/>
  <c r="AA1807" i="2"/>
  <c r="AB1807" i="2" a="1"/>
  <c r="AB1807" i="2"/>
  <c r="AC1807" i="2"/>
  <c r="AD1807" i="2"/>
  <c r="AE1807" i="2"/>
  <c r="AF1807" i="2"/>
  <c r="AA1808" i="2"/>
  <c r="AB1808" i="2" a="1"/>
  <c r="AB1808" i="2"/>
  <c r="AC1808" i="2" s="1"/>
  <c r="AD1808" i="2"/>
  <c r="AE1808" i="2"/>
  <c r="AF1808" i="2"/>
  <c r="AA1809" i="2"/>
  <c r="AD1809" i="2" s="1"/>
  <c r="AB1809" i="2" a="1"/>
  <c r="AB1809" i="2"/>
  <c r="AE1809" i="2"/>
  <c r="AF1809" i="2"/>
  <c r="AA1810" i="2"/>
  <c r="AB1810" i="2" a="1"/>
  <c r="AB1810" i="2"/>
  <c r="AE1810" i="2"/>
  <c r="AA1811" i="2"/>
  <c r="AB1811" i="2" a="1"/>
  <c r="AB1811" i="2" s="1"/>
  <c r="AC1811" i="2" s="1"/>
  <c r="AD1811" i="2"/>
  <c r="AE1811" i="2"/>
  <c r="AF1811" i="2"/>
  <c r="AA1812" i="2"/>
  <c r="AB1812" i="2" a="1"/>
  <c r="AB1812" i="2"/>
  <c r="AC1812" i="2"/>
  <c r="AD1812" i="2"/>
  <c r="AE1812" i="2"/>
  <c r="AF1812" i="2" s="1"/>
  <c r="AA1813" i="2"/>
  <c r="AB1813" i="2" a="1"/>
  <c r="AB1813" i="2"/>
  <c r="AC1813" i="2"/>
  <c r="AD1813" i="2"/>
  <c r="AE1813" i="2"/>
  <c r="AF1813" i="2"/>
  <c r="AA1814" i="2"/>
  <c r="AB1814" i="2" a="1"/>
  <c r="AB1814" i="2"/>
  <c r="AC1814" i="2" s="1"/>
  <c r="AD1814" i="2"/>
  <c r="AF1814" i="2" s="1"/>
  <c r="AE1814" i="2"/>
  <c r="AA1815" i="2"/>
  <c r="AB1815" i="2" a="1"/>
  <c r="AB1815" i="2"/>
  <c r="AC1815" i="2"/>
  <c r="AD1815" i="2"/>
  <c r="AE1815" i="2"/>
  <c r="AF1815" i="2"/>
  <c r="AA1816" i="2"/>
  <c r="AB1816" i="2" a="1"/>
  <c r="AB1816" i="2" s="1"/>
  <c r="AD1816" i="2"/>
  <c r="AE1816" i="2"/>
  <c r="AF1816" i="2" s="1"/>
  <c r="AA1817" i="2"/>
  <c r="AD1817" i="2" s="1"/>
  <c r="AB1817" i="2" a="1"/>
  <c r="AB1817" i="2"/>
  <c r="AC1817" i="2"/>
  <c r="AE1817" i="2"/>
  <c r="AF1817" i="2"/>
  <c r="AA1818" i="2"/>
  <c r="AB1818" i="2" a="1"/>
  <c r="AB1818" i="2"/>
  <c r="AE1818" i="2"/>
  <c r="AA1819" i="2"/>
  <c r="AB1819" i="2" a="1"/>
  <c r="AB1819" i="2" s="1"/>
  <c r="AC1819" i="2" s="1"/>
  <c r="AD1819" i="2"/>
  <c r="AF1819" i="2" s="1"/>
  <c r="AE1819" i="2"/>
  <c r="AA1820" i="2"/>
  <c r="AB1820" i="2" a="1"/>
  <c r="AB1820" i="2" s="1"/>
  <c r="AC1820" i="2" s="1"/>
  <c r="AD1820" i="2"/>
  <c r="AE1820" i="2"/>
  <c r="AF1820" i="2"/>
  <c r="AA1821" i="2"/>
  <c r="AB1821" i="2" a="1"/>
  <c r="AB1821" i="2"/>
  <c r="AC1821" i="2"/>
  <c r="AD1821" i="2"/>
  <c r="AF1821" i="2" s="1"/>
  <c r="AE1821" i="2"/>
  <c r="AA1822" i="2"/>
  <c r="AB1822" i="2" a="1"/>
  <c r="AB1822" i="2"/>
  <c r="AC1822" i="2" s="1"/>
  <c r="AD1822" i="2"/>
  <c r="AE1822" i="2"/>
  <c r="AA1823" i="2"/>
  <c r="AC1823" i="2" s="1"/>
  <c r="AB1823" i="2" a="1"/>
  <c r="AB1823" i="2" s="1"/>
  <c r="AD1823" i="2"/>
  <c r="AF1823" i="2" s="1"/>
  <c r="AE1823" i="2"/>
  <c r="AA1824" i="2"/>
  <c r="AB1824" i="2" a="1"/>
  <c r="AB1824" i="2" s="1"/>
  <c r="AE1824" i="2"/>
  <c r="AA1825" i="2"/>
  <c r="AB1825" i="2" a="1"/>
  <c r="AB1825" i="2"/>
  <c r="AE1825" i="2"/>
  <c r="AA1826" i="2"/>
  <c r="AB1826" i="2" a="1"/>
  <c r="AB1826" i="2"/>
  <c r="AC1826" i="2"/>
  <c r="AD1826" i="2"/>
  <c r="AE1826" i="2"/>
  <c r="AF1826" i="2"/>
  <c r="AA1827" i="2"/>
  <c r="AB1827" i="2" a="1"/>
  <c r="AB1827" i="2" s="1"/>
  <c r="AC1827" i="2" s="1"/>
  <c r="AD1827" i="2"/>
  <c r="AF1827" i="2" s="1"/>
  <c r="AE1827" i="2"/>
  <c r="AA1828" i="2"/>
  <c r="AD1828" i="2" s="1"/>
  <c r="AB1828" i="2" a="1"/>
  <c r="AB1828" i="2" s="1"/>
  <c r="AC1828" i="2"/>
  <c r="AE1828" i="2"/>
  <c r="AF1828" i="2"/>
  <c r="AA1829" i="2"/>
  <c r="AB1829" i="2" a="1"/>
  <c r="AB1829" i="2" s="1"/>
  <c r="AC1829" i="2" s="1"/>
  <c r="AD1829" i="2"/>
  <c r="AE1829" i="2"/>
  <c r="AF1829" i="2"/>
  <c r="AA1830" i="2"/>
  <c r="AB1830" i="2" a="1"/>
  <c r="AB1830" i="2"/>
  <c r="AC1830" i="2" s="1"/>
  <c r="AD1830" i="2"/>
  <c r="AF1830" i="2" s="1"/>
  <c r="AE1830" i="2"/>
  <c r="AA1831" i="2"/>
  <c r="AD1831" i="2" s="1"/>
  <c r="AB1831" i="2" a="1"/>
  <c r="AB1831" i="2"/>
  <c r="AC1831" i="2"/>
  <c r="AE1831" i="2"/>
  <c r="AF1831" i="2"/>
  <c r="AA1832" i="2"/>
  <c r="AB1832" i="2" a="1"/>
  <c r="AB1832" i="2"/>
  <c r="AE1832" i="2"/>
  <c r="AA1833" i="2"/>
  <c r="AD1833" i="2" s="1"/>
  <c r="AB1833" i="2" a="1"/>
  <c r="AB1833" i="2" s="1"/>
  <c r="AC1833" i="2" s="1"/>
  <c r="AE1833" i="2"/>
  <c r="AF1833" i="2" s="1"/>
  <c r="AA1834" i="2"/>
  <c r="AB1834" i="2" a="1"/>
  <c r="AB1834" i="2" s="1"/>
  <c r="AE1834" i="2"/>
  <c r="AA1835" i="2"/>
  <c r="AB1835" i="2" a="1"/>
  <c r="AB1835" i="2" s="1"/>
  <c r="AC1835" i="2" s="1"/>
  <c r="AD1835" i="2"/>
  <c r="AE1835" i="2"/>
  <c r="AF1835" i="2" s="1"/>
  <c r="AA1836" i="2"/>
  <c r="AB1836" i="2" a="1"/>
  <c r="AB1836" i="2" s="1"/>
  <c r="AE1836" i="2"/>
  <c r="AA1837" i="2"/>
  <c r="AB1837" i="2" a="1"/>
  <c r="AB1837" i="2"/>
  <c r="AC1837" i="2" s="1"/>
  <c r="AD1837" i="2"/>
  <c r="AE1837" i="2"/>
  <c r="AF1837" i="2"/>
  <c r="AA1838" i="2"/>
  <c r="AD1838" i="2" s="1"/>
  <c r="AF1838" i="2" s="1"/>
  <c r="AB1838" i="2" a="1"/>
  <c r="AB1838" i="2"/>
  <c r="AC1838" i="2"/>
  <c r="AE1838" i="2"/>
  <c r="AA1839" i="2"/>
  <c r="AB1839" i="2" a="1"/>
  <c r="AB1839" i="2" s="1"/>
  <c r="AE1839" i="2"/>
  <c r="AA1840" i="2"/>
  <c r="AB1840" i="2" a="1"/>
  <c r="AB1840" i="2" s="1"/>
  <c r="AD1840" i="2"/>
  <c r="AE1840" i="2"/>
  <c r="AF1840" i="2"/>
  <c r="AA1841" i="2"/>
  <c r="AC1841" i="2" s="1"/>
  <c r="AB1841" i="2" a="1"/>
  <c r="AB1841" i="2"/>
  <c r="AE1841" i="2"/>
  <c r="AA1842" i="2"/>
  <c r="AB1842" i="2" a="1"/>
  <c r="AB1842" i="2" s="1"/>
  <c r="AC1842" i="2"/>
  <c r="AD1842" i="2"/>
  <c r="AE1842" i="2"/>
  <c r="AF1842" i="2"/>
  <c r="AA1843" i="2"/>
  <c r="AB1843" i="2" a="1"/>
  <c r="AB1843" i="2" s="1"/>
  <c r="AE1843" i="2"/>
  <c r="AA1844" i="2"/>
  <c r="AB1844" i="2" a="1"/>
  <c r="AB1844" i="2"/>
  <c r="AC1844" i="2"/>
  <c r="AD1844" i="2"/>
  <c r="AF1844" i="2" s="1"/>
  <c r="AE1844" i="2"/>
  <c r="AA1845" i="2"/>
  <c r="AB1845" i="2" a="1"/>
  <c r="AB1845" i="2" s="1"/>
  <c r="AC1845" i="2" s="1"/>
  <c r="AD1845" i="2"/>
  <c r="AF1845" i="2" s="1"/>
  <c r="AE1845" i="2"/>
  <c r="AA1846" i="2"/>
  <c r="AB1846" i="2" a="1"/>
  <c r="AB1846" i="2"/>
  <c r="AC1846" i="2" s="1"/>
  <c r="AD1846" i="2"/>
  <c r="AE1846" i="2"/>
  <c r="AF1846" i="2"/>
  <c r="AA1847" i="2"/>
  <c r="AB1847" i="2" a="1"/>
  <c r="AB1847" i="2" s="1"/>
  <c r="AE1847" i="2"/>
  <c r="AA1848" i="2"/>
  <c r="AB1848" i="2" a="1"/>
  <c r="AB1848" i="2"/>
  <c r="AC1848" i="2" s="1"/>
  <c r="AD1848" i="2"/>
  <c r="AE1848" i="2"/>
  <c r="AF1848" i="2"/>
  <c r="AA1849" i="2"/>
  <c r="AC1849" i="2" s="1"/>
  <c r="AB1849" i="2" a="1"/>
  <c r="AB1849" i="2" s="1"/>
  <c r="AD1849" i="2"/>
  <c r="AE1849" i="2"/>
  <c r="AF1849" i="2" s="1"/>
  <c r="AA1850" i="2"/>
  <c r="AB1850" i="2" a="1"/>
  <c r="AB1850" i="2"/>
  <c r="AC1850" i="2" s="1"/>
  <c r="AD1850" i="2"/>
  <c r="AE1850" i="2"/>
  <c r="AF1850" i="2"/>
  <c r="AA1851" i="2"/>
  <c r="AB1851" i="2" a="1"/>
  <c r="AB1851" i="2"/>
  <c r="AE1851" i="2"/>
  <c r="AA1852" i="2"/>
  <c r="AB1852" i="2" a="1"/>
  <c r="AB1852" i="2"/>
  <c r="AC1852" i="2"/>
  <c r="AD1852" i="2"/>
  <c r="AF1852" i="2" s="1"/>
  <c r="AE1852" i="2"/>
  <c r="AA1853" i="2"/>
  <c r="AB1853" i="2" a="1"/>
  <c r="AB1853" i="2" s="1"/>
  <c r="AD1853" i="2"/>
  <c r="AE1853" i="2"/>
  <c r="AF1853" i="2"/>
  <c r="AA1854" i="2"/>
  <c r="AB1854" i="2" a="1"/>
  <c r="AB1854" i="2"/>
  <c r="AE1854" i="2"/>
  <c r="AA1855" i="2"/>
  <c r="AB1855" i="2" a="1"/>
  <c r="AB1855" i="2"/>
  <c r="AC1855" i="2"/>
  <c r="AD1855" i="2"/>
  <c r="AE1855" i="2"/>
  <c r="AF1855" i="2" s="1"/>
  <c r="AA1856" i="2"/>
  <c r="AB1856" i="2" a="1"/>
  <c r="AB1856" i="2" s="1"/>
  <c r="AC1856" i="2"/>
  <c r="AD1856" i="2"/>
  <c r="AE1856" i="2"/>
  <c r="AF1856" i="2"/>
  <c r="AA1857" i="2"/>
  <c r="AD1857" i="2" s="1"/>
  <c r="AB1857" i="2" a="1"/>
  <c r="AB1857" i="2"/>
  <c r="AC1857" i="2" s="1"/>
  <c r="AE1857" i="2"/>
  <c r="AF1857" i="2"/>
  <c r="AA1858" i="2"/>
  <c r="AB1858" i="2" a="1"/>
  <c r="AB1858" i="2"/>
  <c r="AE1858" i="2"/>
  <c r="AA1859" i="2"/>
  <c r="AB1859" i="2" a="1"/>
  <c r="AB1859" i="2"/>
  <c r="AC1859" i="2"/>
  <c r="AD1859" i="2"/>
  <c r="AF1859" i="2" s="1"/>
  <c r="AE1859" i="2"/>
  <c r="AA1860" i="2"/>
  <c r="AB1860" i="2" a="1"/>
  <c r="AB1860" i="2"/>
  <c r="AC1860" i="2"/>
  <c r="AD1860" i="2"/>
  <c r="AE1860" i="2"/>
  <c r="AF1860" i="2"/>
  <c r="AA1861" i="2"/>
  <c r="AB1861" i="2" a="1"/>
  <c r="AB1861" i="2" s="1"/>
  <c r="AC1861" i="2"/>
  <c r="AD1861" i="2"/>
  <c r="AE1861" i="2"/>
  <c r="AF1861" i="2"/>
  <c r="AA1862" i="2"/>
  <c r="AB1862" i="2" a="1"/>
  <c r="AB1862" i="2" s="1"/>
  <c r="AC1862" i="2" s="1"/>
  <c r="AD1862" i="2"/>
  <c r="AE1862" i="2"/>
  <c r="AF1862" i="2"/>
  <c r="AA1863" i="2"/>
  <c r="AC1863" i="2" s="1"/>
  <c r="AB1863" i="2" a="1"/>
  <c r="AB1863" i="2" s="1"/>
  <c r="AD1863" i="2"/>
  <c r="AF1863" i="2" s="1"/>
  <c r="AE1863" i="2"/>
  <c r="AA1864" i="2"/>
  <c r="AB1864" i="2" a="1"/>
  <c r="AB1864" i="2"/>
  <c r="AD1864" i="2"/>
  <c r="AE1864" i="2"/>
  <c r="AF1864" i="2"/>
  <c r="AA1865" i="2"/>
  <c r="AB1865" i="2" a="1"/>
  <c r="AB1865" i="2"/>
  <c r="AC1865" i="2" s="1"/>
  <c r="AD1865" i="2"/>
  <c r="AF1865" i="2" s="1"/>
  <c r="AE1865" i="2"/>
  <c r="AA1866" i="2"/>
  <c r="AB1866" i="2" a="1"/>
  <c r="AB1866" i="2"/>
  <c r="AC1866" i="2"/>
  <c r="AD1866" i="2"/>
  <c r="AF1866" i="2" s="1"/>
  <c r="AE1866" i="2"/>
  <c r="AA1867" i="2"/>
  <c r="AB1867" i="2" a="1"/>
  <c r="AB1867" i="2" s="1"/>
  <c r="AE1867" i="2"/>
  <c r="AA1868" i="2"/>
  <c r="AB1868" i="2" a="1"/>
  <c r="AB1868" i="2"/>
  <c r="AC1868" i="2"/>
  <c r="AD1868" i="2"/>
  <c r="AE1868" i="2"/>
  <c r="AF1868" i="2" s="1"/>
  <c r="AA1869" i="2"/>
  <c r="AB1869" i="2" a="1"/>
  <c r="AB1869" i="2"/>
  <c r="AE1869" i="2"/>
  <c r="AA1870" i="2"/>
  <c r="AB1870" i="2" a="1"/>
  <c r="AB1870" i="2" s="1"/>
  <c r="AD1870" i="2"/>
  <c r="AE1870" i="2"/>
  <c r="AF1870" i="2"/>
  <c r="AA1871" i="2"/>
  <c r="AD1871" i="2" s="1"/>
  <c r="AB1871" i="2" a="1"/>
  <c r="AB1871" i="2" s="1"/>
  <c r="AC1871" i="2"/>
  <c r="AE1871" i="2"/>
  <c r="AA1872" i="2"/>
  <c r="AB1872" i="2" a="1"/>
  <c r="AB1872" i="2" s="1"/>
  <c r="AC1872" i="2" s="1"/>
  <c r="AD1872" i="2"/>
  <c r="AE1872" i="2"/>
  <c r="AF1872" i="2" s="1"/>
  <c r="AA1873" i="2"/>
  <c r="AB1873" i="2" a="1"/>
  <c r="AB1873" i="2" s="1"/>
  <c r="AE1873" i="2"/>
  <c r="AA1874" i="2"/>
  <c r="AB1874" i="2" a="1"/>
  <c r="AB1874" i="2"/>
  <c r="AC1874" i="2"/>
  <c r="AD1874" i="2"/>
  <c r="AE1874" i="2"/>
  <c r="AF1874" i="2"/>
  <c r="AA1875" i="2"/>
  <c r="AB1875" i="2" a="1"/>
  <c r="AB1875" i="2"/>
  <c r="AC1875" i="2"/>
  <c r="AD1875" i="2"/>
  <c r="AE1875" i="2"/>
  <c r="AF1875" i="2"/>
  <c r="AA1876" i="2"/>
  <c r="AB1876" i="2" a="1"/>
  <c r="AB1876" i="2" s="1"/>
  <c r="AC1876" i="2" s="1"/>
  <c r="AD1876" i="2"/>
  <c r="AE1876" i="2"/>
  <c r="AA1877" i="2"/>
  <c r="AC1877" i="2" s="1"/>
  <c r="AB1877" i="2" a="1"/>
  <c r="AB1877" i="2" s="1"/>
  <c r="AE1877" i="2"/>
  <c r="AA1878" i="2"/>
  <c r="AD1878" i="2" s="1"/>
  <c r="AF1878" i="2" s="1"/>
  <c r="AB1878" i="2" a="1"/>
  <c r="AB1878" i="2"/>
  <c r="AC1878" i="2"/>
  <c r="AE1878" i="2"/>
  <c r="AA1879" i="2"/>
  <c r="AB1879" i="2" a="1"/>
  <c r="AB1879" i="2"/>
  <c r="AC1879" i="2" s="1"/>
  <c r="AD1879" i="2"/>
  <c r="AE1879" i="2"/>
  <c r="AF1879" i="2"/>
  <c r="AA1880" i="2"/>
  <c r="AB1880" i="2" a="1"/>
  <c r="AB1880" i="2"/>
  <c r="AE1880" i="2"/>
  <c r="AA1881" i="2"/>
  <c r="AD1881" i="2" s="1"/>
  <c r="AB1881" i="2" a="1"/>
  <c r="AB1881" i="2"/>
  <c r="AC1881" i="2"/>
  <c r="AE1881" i="2"/>
  <c r="AF1881" i="2" s="1"/>
  <c r="AA1882" i="2"/>
  <c r="AD1882" i="2" s="1"/>
  <c r="AF1882" i="2" s="1"/>
  <c r="AB1882" i="2" a="1"/>
  <c r="AB1882" i="2"/>
  <c r="AC1882" i="2"/>
  <c r="AE1882" i="2"/>
  <c r="AA1883" i="2"/>
  <c r="AB1883" i="2" a="1"/>
  <c r="AB1883" i="2"/>
  <c r="AC1883" i="2" s="1"/>
  <c r="AD1883" i="2"/>
  <c r="AE1883" i="2"/>
  <c r="AF1883" i="2"/>
  <c r="AA1884" i="2"/>
  <c r="AB1884" i="2" a="1"/>
  <c r="AB1884" i="2" s="1"/>
  <c r="AE1884" i="2"/>
  <c r="AA1885" i="2"/>
  <c r="AB1885" i="2" a="1"/>
  <c r="AB1885" i="2"/>
  <c r="AC1885" i="2"/>
  <c r="AD1885" i="2"/>
  <c r="AE1885" i="2"/>
  <c r="AF1885" i="2"/>
  <c r="AA1886" i="2"/>
  <c r="AB1886" i="2" a="1"/>
  <c r="AB1886" i="2" s="1"/>
  <c r="AE1886" i="2"/>
  <c r="AA1887" i="2"/>
  <c r="AB1887" i="2" a="1"/>
  <c r="AB1887" i="2"/>
  <c r="AC1887" i="2" s="1"/>
  <c r="AD1887" i="2"/>
  <c r="AF1887" i="2" s="1"/>
  <c r="AE1887" i="2"/>
  <c r="AA1888" i="2"/>
  <c r="AB1888" i="2" a="1"/>
  <c r="AB1888" i="2"/>
  <c r="AE1888" i="2"/>
  <c r="AA1889" i="2"/>
  <c r="AB1889" i="2" a="1"/>
  <c r="AB1889" i="2"/>
  <c r="AC1889" i="2" s="1"/>
  <c r="AD1889" i="2"/>
  <c r="AF1889" i="2" s="1"/>
  <c r="AE1889" i="2"/>
  <c r="AA1890" i="2"/>
  <c r="AB1890" i="2" a="1"/>
  <c r="AB1890" i="2"/>
  <c r="AD1890" i="2"/>
  <c r="AF1890" i="2" s="1"/>
  <c r="AE1890" i="2"/>
  <c r="AA1891" i="2"/>
  <c r="AB1891" i="2" a="1"/>
  <c r="AB1891" i="2" s="1"/>
  <c r="AD1891" i="2"/>
  <c r="AE1891" i="2"/>
  <c r="AA1892" i="2"/>
  <c r="AB1892" i="2" a="1"/>
  <c r="AB1892" i="2"/>
  <c r="AE1892" i="2"/>
  <c r="AA1893" i="2"/>
  <c r="AB1893" i="2" a="1"/>
  <c r="AB1893" i="2"/>
  <c r="AC1893" i="2"/>
  <c r="AD1893" i="2"/>
  <c r="AE1893" i="2"/>
  <c r="AF1893" i="2"/>
  <c r="AA1894" i="2"/>
  <c r="AB1894" i="2" a="1"/>
  <c r="AB1894" i="2" s="1"/>
  <c r="AD1894" i="2"/>
  <c r="AE1894" i="2"/>
  <c r="AA1895" i="2"/>
  <c r="AB1895" i="2" a="1"/>
  <c r="AB1895" i="2" s="1"/>
  <c r="AC1895" i="2" s="1"/>
  <c r="AD1895" i="2"/>
  <c r="AE1895" i="2"/>
  <c r="AA1896" i="2"/>
  <c r="AB1896" i="2" a="1"/>
  <c r="AB1896" i="2" s="1"/>
  <c r="AC1896" i="2" s="1"/>
  <c r="AD1896" i="2"/>
  <c r="AE1896" i="2"/>
  <c r="AF1896" i="2"/>
  <c r="AA1897" i="2"/>
  <c r="AB1897" i="2" a="1"/>
  <c r="AB1897" i="2" s="1"/>
  <c r="AC1897" i="2" s="1"/>
  <c r="AD1897" i="2"/>
  <c r="AF1897" i="2" s="1"/>
  <c r="AE1897" i="2"/>
  <c r="AA1898" i="2"/>
  <c r="AB1898" i="2" a="1"/>
  <c r="AB1898" i="2"/>
  <c r="AE1898" i="2"/>
  <c r="AA1899" i="2"/>
  <c r="AD1899" i="2" s="1"/>
  <c r="AF1899" i="2" s="1"/>
  <c r="AB1899" i="2" a="1"/>
  <c r="AB1899" i="2"/>
  <c r="AC1899" i="2" s="1"/>
  <c r="AE1899" i="2"/>
  <c r="AA1900" i="2"/>
  <c r="AB1900" i="2" a="1"/>
  <c r="AB1900" i="2" s="1"/>
  <c r="AC1900" i="2" s="1"/>
  <c r="AD1900" i="2"/>
  <c r="AE1900" i="2"/>
  <c r="AF1900" i="2" s="1"/>
  <c r="AA1901" i="2"/>
  <c r="AB1901" i="2" a="1"/>
  <c r="AB1901" i="2"/>
  <c r="AE1901" i="2"/>
  <c r="AA1902" i="2"/>
  <c r="AB1902" i="2" a="1"/>
  <c r="AB1902" i="2"/>
  <c r="AC1902" i="2"/>
  <c r="AD1902" i="2"/>
  <c r="AF1902" i="2" s="1"/>
  <c r="AE1902" i="2"/>
  <c r="AA1903" i="2"/>
  <c r="AB1903" i="2" a="1"/>
  <c r="AB1903" i="2"/>
  <c r="AE1903" i="2"/>
  <c r="AA1904" i="2"/>
  <c r="AD1904" i="2" s="1"/>
  <c r="AF1904" i="2" s="1"/>
  <c r="AB1904" i="2" a="1"/>
  <c r="AB1904" i="2"/>
  <c r="AC1904" i="2" s="1"/>
  <c r="AE1904" i="2"/>
  <c r="AA1905" i="2"/>
  <c r="AB1905" i="2" a="1"/>
  <c r="AB1905" i="2" s="1"/>
  <c r="AE1905" i="2"/>
  <c r="AA1906" i="2"/>
  <c r="AB1906" i="2" a="1"/>
  <c r="AB1906" i="2" s="1"/>
  <c r="AC1906" i="2" s="1"/>
  <c r="AD1906" i="2"/>
  <c r="AE1906" i="2"/>
  <c r="AF1906" i="2"/>
  <c r="AA1907" i="2"/>
  <c r="AB1907" i="2" a="1"/>
  <c r="AB1907" i="2" s="1"/>
  <c r="AC1907" i="2" s="1"/>
  <c r="AD1907" i="2"/>
  <c r="AE1907" i="2"/>
  <c r="AF1907" i="2"/>
  <c r="AA1908" i="2"/>
  <c r="AB1908" i="2" a="1"/>
  <c r="AB1908" i="2" s="1"/>
  <c r="AE1908" i="2"/>
  <c r="AA1909" i="2"/>
  <c r="AB1909" i="2" a="1"/>
  <c r="AB1909" i="2" s="1"/>
  <c r="AC1909" i="2" s="1"/>
  <c r="AD1909" i="2"/>
  <c r="AF1909" i="2" s="1"/>
  <c r="AE1909" i="2"/>
  <c r="AA1910" i="2"/>
  <c r="AD1910" i="2" s="1"/>
  <c r="AF1910" i="2" s="1"/>
  <c r="AB1910" i="2" a="1"/>
  <c r="AB1910" i="2" s="1"/>
  <c r="AC1910" i="2"/>
  <c r="AE1910" i="2"/>
  <c r="AA1911" i="2"/>
  <c r="AB1911" i="2" a="1"/>
  <c r="AB1911" i="2" s="1"/>
  <c r="AC1911" i="2"/>
  <c r="AD1911" i="2"/>
  <c r="AE1911" i="2"/>
  <c r="AF1911" i="2"/>
  <c r="AA1912" i="2"/>
  <c r="AB1912" i="2" a="1"/>
  <c r="AB1912" i="2" s="1"/>
  <c r="AE1912" i="2"/>
  <c r="AA1913" i="2"/>
  <c r="AB1913" i="2" a="1"/>
  <c r="AB1913" i="2" s="1"/>
  <c r="AE1913" i="2"/>
  <c r="AA1914" i="2"/>
  <c r="AB1914" i="2" a="1"/>
  <c r="AB1914" i="2"/>
  <c r="AE1914" i="2"/>
  <c r="AA1915" i="2"/>
  <c r="AB1915" i="2" a="1"/>
  <c r="AB1915" i="2"/>
  <c r="AC1915" i="2" s="1"/>
  <c r="AD1915" i="2"/>
  <c r="AE1915" i="2"/>
  <c r="AA1916" i="2"/>
  <c r="AB1916" i="2" a="1"/>
  <c r="AB1916" i="2"/>
  <c r="AC1916" i="2"/>
  <c r="AD1916" i="2"/>
  <c r="AF1916" i="2" s="1"/>
  <c r="AE1916" i="2"/>
  <c r="AA1917" i="2"/>
  <c r="AB1917" i="2" a="1"/>
  <c r="AB1917" i="2"/>
  <c r="AC1917" i="2" s="1"/>
  <c r="AD1917" i="2"/>
  <c r="AF1917" i="2" s="1"/>
  <c r="AE1917" i="2"/>
  <c r="AA1918" i="2"/>
  <c r="AB1918" i="2" a="1"/>
  <c r="AB1918" i="2" s="1"/>
  <c r="AC1918" i="2" s="1"/>
  <c r="AD1918" i="2"/>
  <c r="AF1918" i="2" s="1"/>
  <c r="AE1918" i="2"/>
  <c r="AA1919" i="2"/>
  <c r="AD1919" i="2" s="1"/>
  <c r="AB1919" i="2" a="1"/>
  <c r="AB1919" i="2" s="1"/>
  <c r="AC1919" i="2" s="1"/>
  <c r="AE1919" i="2"/>
  <c r="AF1919" i="2"/>
  <c r="AA1920" i="2"/>
  <c r="AD1920" i="2" s="1"/>
  <c r="AF1920" i="2" s="1"/>
  <c r="AB1920" i="2" a="1"/>
  <c r="AB1920" i="2"/>
  <c r="AC1920" i="2" s="1"/>
  <c r="AE1920" i="2"/>
  <c r="AA1921" i="2"/>
  <c r="AB1921" i="2" a="1"/>
  <c r="AB1921" i="2" s="1"/>
  <c r="AC1921" i="2" s="1"/>
  <c r="AD1921" i="2"/>
  <c r="AF1921" i="2" s="1"/>
  <c r="AE1921" i="2"/>
  <c r="AA1922" i="2"/>
  <c r="AB1922" i="2" a="1"/>
  <c r="AB1922" i="2"/>
  <c r="AC1922" i="2"/>
  <c r="AD1922" i="2"/>
  <c r="AE1922" i="2"/>
  <c r="AF1922" i="2"/>
  <c r="AA1923" i="2"/>
  <c r="AB1923" i="2" a="1"/>
  <c r="AB1923" i="2"/>
  <c r="AC1923" i="2" s="1"/>
  <c r="AD1923" i="2"/>
  <c r="AE1923" i="2"/>
  <c r="AF1923" i="2"/>
  <c r="AA1924" i="2"/>
  <c r="AB1924" i="2" a="1"/>
  <c r="AB1924" i="2"/>
  <c r="AE1924" i="2"/>
  <c r="AA1925" i="2"/>
  <c r="AB1925" i="2" a="1"/>
  <c r="AB1925" i="2"/>
  <c r="AE1925" i="2"/>
  <c r="AA1926" i="2"/>
  <c r="AB1926" i="2" a="1"/>
  <c r="AB1926" i="2"/>
  <c r="AE1926" i="2"/>
  <c r="AA1927" i="2"/>
  <c r="AB1927" i="2" a="1"/>
  <c r="AB1927" i="2" s="1"/>
  <c r="AC1927" i="2"/>
  <c r="AD1927" i="2"/>
  <c r="AE1927" i="2"/>
  <c r="AF1927" i="2"/>
  <c r="AA1928" i="2"/>
  <c r="AC1928" i="2" s="1"/>
  <c r="AB1928" i="2" a="1"/>
  <c r="AB1928" i="2" s="1"/>
  <c r="AE1928" i="2"/>
  <c r="AA1929" i="2"/>
  <c r="AD1929" i="2" s="1"/>
  <c r="AB1929" i="2" a="1"/>
  <c r="AB1929" i="2" s="1"/>
  <c r="AC1929" i="2" s="1"/>
  <c r="AE1929" i="2"/>
  <c r="AF1929" i="2"/>
  <c r="AA1930" i="2"/>
  <c r="AB1930" i="2" a="1"/>
  <c r="AB1930" i="2"/>
  <c r="AC1930" i="2" s="1"/>
  <c r="AD1930" i="2"/>
  <c r="AE1930" i="2"/>
  <c r="AF1930" i="2" s="1"/>
  <c r="AA1931" i="2"/>
  <c r="AB1931" i="2" a="1"/>
  <c r="AB1931" i="2" s="1"/>
  <c r="AC1931" i="2"/>
  <c r="AD1931" i="2"/>
  <c r="AE1931" i="2"/>
  <c r="AF1931" i="2"/>
  <c r="AA1932" i="2"/>
  <c r="AB1932" i="2" a="1"/>
  <c r="AB1932" i="2" s="1"/>
  <c r="AE1932" i="2"/>
  <c r="AA1933" i="2"/>
  <c r="AB1933" i="2" a="1"/>
  <c r="AB1933" i="2" s="1"/>
  <c r="AE1933" i="2"/>
  <c r="AA1934" i="2"/>
  <c r="AB1934" i="2" a="1"/>
  <c r="AB1934" i="2"/>
  <c r="AC1934" i="2"/>
  <c r="AD1934" i="2"/>
  <c r="AE1934" i="2"/>
  <c r="AF1934" i="2"/>
  <c r="AA1935" i="2"/>
  <c r="AC1935" i="2" s="1"/>
  <c r="AB1935" i="2" a="1"/>
  <c r="AB1935" i="2"/>
  <c r="AE1935" i="2"/>
  <c r="AA1936" i="2"/>
  <c r="AB1936" i="2" a="1"/>
  <c r="AB1936" i="2"/>
  <c r="AE1936" i="2"/>
  <c r="AA1937" i="2"/>
  <c r="AB1937" i="2" a="1"/>
  <c r="AB1937" i="2"/>
  <c r="AC1937" i="2" s="1"/>
  <c r="AD1937" i="2"/>
  <c r="AF1937" i="2" s="1"/>
  <c r="AE1937" i="2"/>
  <c r="AA1938" i="2"/>
  <c r="AB1938" i="2" a="1"/>
  <c r="AB1938" i="2"/>
  <c r="AC1938" i="2" s="1"/>
  <c r="AD1938" i="2"/>
  <c r="AE1938" i="2"/>
  <c r="AF1938" i="2"/>
  <c r="AA1939" i="2"/>
  <c r="AB1939" i="2" a="1"/>
  <c r="AB1939" i="2" s="1"/>
  <c r="AE1939" i="2"/>
  <c r="AA1940" i="2"/>
  <c r="AC1940" i="2" s="1"/>
  <c r="AB1940" i="2" a="1"/>
  <c r="AB1940" i="2" s="1"/>
  <c r="AD1940" i="2"/>
  <c r="AE1940" i="2"/>
  <c r="AF1940" i="2"/>
  <c r="AA1941" i="2"/>
  <c r="AB1941" i="2" a="1"/>
  <c r="AB1941" i="2"/>
  <c r="AE1941" i="2"/>
  <c r="AA1942" i="2"/>
  <c r="AB1942" i="2" a="1"/>
  <c r="AB1942" i="2" s="1"/>
  <c r="AC1942" i="2" s="1"/>
  <c r="AD1942" i="2"/>
  <c r="AE1942" i="2"/>
  <c r="AF1942" i="2"/>
  <c r="AA1943" i="2"/>
  <c r="AB1943" i="2" a="1"/>
  <c r="AB1943" i="2"/>
  <c r="AE1943" i="2"/>
  <c r="AA1944" i="2"/>
  <c r="AB1944" i="2" a="1"/>
  <c r="AB1944" i="2"/>
  <c r="AC1944" i="2"/>
  <c r="AD1944" i="2"/>
  <c r="AE1944" i="2"/>
  <c r="AF1944" i="2" s="1"/>
  <c r="AA1945" i="2"/>
  <c r="AB1945" i="2" a="1"/>
  <c r="AB1945" i="2"/>
  <c r="AE1945" i="2"/>
  <c r="AA1946" i="2"/>
  <c r="AB1946" i="2" a="1"/>
  <c r="AB1946" i="2" s="1"/>
  <c r="AC1946" i="2"/>
  <c r="AD1946" i="2"/>
  <c r="AF1946" i="2" s="1"/>
  <c r="AE1946" i="2"/>
  <c r="AA1947" i="2"/>
  <c r="AB1947" i="2" a="1"/>
  <c r="AB1947" i="2" s="1"/>
  <c r="AC1947" i="2" s="1"/>
  <c r="AD1947" i="2"/>
  <c r="AE1947" i="2"/>
  <c r="AF1947" i="2" s="1"/>
  <c r="AA1948" i="2"/>
  <c r="AB1948" i="2" a="1"/>
  <c r="AB1948" i="2" s="1"/>
  <c r="AE1948" i="2"/>
  <c r="AA1949" i="2"/>
  <c r="AB1949" i="2" a="1"/>
  <c r="AB1949" i="2"/>
  <c r="AE1949" i="2"/>
  <c r="AA1950" i="2"/>
  <c r="AD1950" i="2" s="1"/>
  <c r="AF1950" i="2" s="1"/>
  <c r="AB1950" i="2" a="1"/>
  <c r="AB1950" i="2" s="1"/>
  <c r="AC1950" i="2" s="1"/>
  <c r="AE1950" i="2"/>
  <c r="AA1951" i="2"/>
  <c r="AB1951" i="2" a="1"/>
  <c r="AB1951" i="2"/>
  <c r="AC1951" i="2"/>
  <c r="AD1951" i="2"/>
  <c r="AE1951" i="2"/>
  <c r="AF1951" i="2"/>
  <c r="AA1952" i="2"/>
  <c r="AB1952" i="2" a="1"/>
  <c r="AB1952" i="2"/>
  <c r="AE1952" i="2"/>
  <c r="AA1953" i="2"/>
  <c r="AB1953" i="2" a="1"/>
  <c r="AB1953" i="2"/>
  <c r="AC1953" i="2"/>
  <c r="AD1953" i="2"/>
  <c r="AE1953" i="2"/>
  <c r="AF1953" i="2"/>
  <c r="AA1954" i="2"/>
  <c r="AB1954" i="2" a="1"/>
  <c r="AB1954" i="2"/>
  <c r="AC1954" i="2" s="1"/>
  <c r="AD1954" i="2"/>
  <c r="AE1954" i="2"/>
  <c r="AF1954" i="2"/>
  <c r="AA1955" i="2"/>
  <c r="AB1955" i="2" a="1"/>
  <c r="AB1955" i="2" s="1"/>
  <c r="AC1955" i="2" s="1"/>
  <c r="AD1955" i="2"/>
  <c r="AE1955" i="2"/>
  <c r="AF1955" i="2"/>
  <c r="AA1956" i="2"/>
  <c r="AB1956" i="2" a="1"/>
  <c r="AB1956" i="2" s="1"/>
  <c r="AE1956" i="2"/>
  <c r="AA1957" i="2"/>
  <c r="AB1957" i="2" a="1"/>
  <c r="AB1957" i="2" s="1"/>
  <c r="AE1957" i="2"/>
  <c r="AA1958" i="2"/>
  <c r="AB1958" i="2" a="1"/>
  <c r="AB1958" i="2" s="1"/>
  <c r="AC1958" i="2"/>
  <c r="AD1958" i="2"/>
  <c r="AE1958" i="2"/>
  <c r="AA1959" i="2"/>
  <c r="AB1959" i="2" a="1"/>
  <c r="AB1959" i="2"/>
  <c r="AC1959" i="2" s="1"/>
  <c r="AD1959" i="2"/>
  <c r="AE1959" i="2"/>
  <c r="AF1959" i="2"/>
  <c r="AA1960" i="2"/>
  <c r="AB1960" i="2" a="1"/>
  <c r="AB1960" i="2" s="1"/>
  <c r="AE1960" i="2"/>
  <c r="AA1961" i="2"/>
  <c r="AB1961" i="2" a="1"/>
  <c r="AB1961" i="2" s="1"/>
  <c r="AC1961" i="2" s="1"/>
  <c r="AD1961" i="2"/>
  <c r="AF1961" i="2" s="1"/>
  <c r="AE1961" i="2"/>
  <c r="AA1962" i="2"/>
  <c r="AB1962" i="2" a="1"/>
  <c r="AB1962" i="2"/>
  <c r="AC1962" i="2" s="1"/>
  <c r="AD1962" i="2"/>
  <c r="AE1962" i="2"/>
  <c r="AF1962" i="2"/>
  <c r="AA1963" i="2"/>
  <c r="AB1963" i="2" a="1"/>
  <c r="AB1963" i="2"/>
  <c r="AE1963" i="2"/>
  <c r="AA1964" i="2"/>
  <c r="AB1964" i="2" a="1"/>
  <c r="AB1964" i="2" s="1"/>
  <c r="AE1964" i="2"/>
  <c r="AA1965" i="2"/>
  <c r="AB1965" i="2" a="1"/>
  <c r="AB1965" i="2"/>
  <c r="AE1965" i="2"/>
  <c r="AA1966" i="2"/>
  <c r="AB1966" i="2" a="1"/>
  <c r="AB1966" i="2"/>
  <c r="AC1966" i="2" s="1"/>
  <c r="AD1966" i="2"/>
  <c r="AF1966" i="2" s="1"/>
  <c r="AE1966" i="2"/>
  <c r="AA1967" i="2"/>
  <c r="AB1967" i="2" a="1"/>
  <c r="AB1967" i="2" s="1"/>
  <c r="AD1967" i="2"/>
  <c r="AF1967" i="2" s="1"/>
  <c r="AE1967" i="2"/>
  <c r="AA1968" i="2"/>
  <c r="AB1968" i="2" a="1"/>
  <c r="AB1968" i="2"/>
  <c r="AE1968" i="2"/>
  <c r="AA1969" i="2"/>
  <c r="AB1969" i="2" a="1"/>
  <c r="AB1969" i="2"/>
  <c r="AC1969" i="2"/>
  <c r="AD1969" i="2"/>
  <c r="AE1969" i="2"/>
  <c r="AA1970" i="2"/>
  <c r="AB1970" i="2" a="1"/>
  <c r="AB1970" i="2"/>
  <c r="AC1970" i="2" s="1"/>
  <c r="AD1970" i="2"/>
  <c r="AF1970" i="2" s="1"/>
  <c r="AE1970" i="2"/>
  <c r="AA1971" i="2"/>
  <c r="AD1971" i="2" s="1"/>
  <c r="AF1971" i="2" s="1"/>
  <c r="AB1971" i="2" a="1"/>
  <c r="AB1971" i="2" s="1"/>
  <c r="AC1971" i="2" s="1"/>
  <c r="AE1971" i="2"/>
  <c r="AA1972" i="2"/>
  <c r="AB1972" i="2" a="1"/>
  <c r="AB1972" i="2" s="1"/>
  <c r="AE1972" i="2"/>
  <c r="AA1973" i="2"/>
  <c r="AB1973" i="2" a="1"/>
  <c r="AB1973" i="2" s="1"/>
  <c r="AC1973" i="2" s="1"/>
  <c r="AD1973" i="2"/>
  <c r="AF1973" i="2" s="1"/>
  <c r="AE1973" i="2"/>
  <c r="AA1974" i="2"/>
  <c r="AB1974" i="2" a="1"/>
  <c r="AB1974" i="2" s="1"/>
  <c r="AE1974" i="2"/>
  <c r="AA1975" i="2"/>
  <c r="AB1975" i="2" a="1"/>
  <c r="AB1975" i="2" s="1"/>
  <c r="AC1975" i="2" s="1"/>
  <c r="AD1975" i="2"/>
  <c r="AE1975" i="2"/>
  <c r="AA1976" i="2"/>
  <c r="AB1976" i="2" a="1"/>
  <c r="AB1976" i="2" s="1"/>
  <c r="AC1976" i="2" s="1"/>
  <c r="AD1976" i="2"/>
  <c r="AF1976" i="2" s="1"/>
  <c r="AE1976" i="2"/>
  <c r="AA1977" i="2"/>
  <c r="AB1977" i="2" a="1"/>
  <c r="AB1977" i="2" s="1"/>
  <c r="AC1977" i="2" s="1"/>
  <c r="AD1977" i="2"/>
  <c r="AE1977" i="2"/>
  <c r="AF1977" i="2"/>
  <c r="AA1978" i="2"/>
  <c r="AB1978" i="2" a="1"/>
  <c r="AB1978" i="2"/>
  <c r="AC1978" i="2"/>
  <c r="AD1978" i="2"/>
  <c r="AF1978" i="2" s="1"/>
  <c r="AE1978" i="2"/>
  <c r="AA1979" i="2"/>
  <c r="AB1979" i="2" a="1"/>
  <c r="AB1979" i="2" s="1"/>
  <c r="AE1979" i="2"/>
  <c r="AA1980" i="2"/>
  <c r="AB1980" i="2" a="1"/>
  <c r="AB1980" i="2" s="1"/>
  <c r="AE1980" i="2"/>
  <c r="AA1981" i="2"/>
  <c r="AB1981" i="2" a="1"/>
  <c r="AB1981" i="2"/>
  <c r="AE1981" i="2"/>
  <c r="AA1982" i="2"/>
  <c r="AB1982" i="2" a="1"/>
  <c r="AB1982" i="2"/>
  <c r="AC1982" i="2" s="1"/>
  <c r="AD1982" i="2"/>
  <c r="AE1982" i="2"/>
  <c r="AF1982" i="2"/>
  <c r="AA1983" i="2"/>
  <c r="AB1983" i="2" a="1"/>
  <c r="AB1983" i="2" s="1"/>
  <c r="AC1983" i="2" s="1"/>
  <c r="AD1983" i="2"/>
  <c r="AF1983" i="2" s="1"/>
  <c r="AE1983" i="2"/>
  <c r="AA1984" i="2"/>
  <c r="AB1984" i="2" a="1"/>
  <c r="AB1984" i="2" s="1"/>
  <c r="AE1984" i="2"/>
  <c r="AA1985" i="2"/>
  <c r="AB1985" i="2" a="1"/>
  <c r="AB1985" i="2" s="1"/>
  <c r="AC1985" i="2"/>
  <c r="AD1985" i="2"/>
  <c r="AE1985" i="2"/>
  <c r="AA1986" i="2"/>
  <c r="AD1986" i="2" s="1"/>
  <c r="AF1986" i="2" s="1"/>
  <c r="AB1986" i="2" a="1"/>
  <c r="AB1986" i="2"/>
  <c r="AE1986" i="2"/>
  <c r="AA1987" i="2"/>
  <c r="AB1987" i="2" a="1"/>
  <c r="AB1987" i="2"/>
  <c r="AC1987" i="2" s="1"/>
  <c r="AD1987" i="2"/>
  <c r="AE1987" i="2"/>
  <c r="AF1987" i="2"/>
  <c r="AA1988" i="2"/>
  <c r="AB1988" i="2" a="1"/>
  <c r="AB1988" i="2" s="1"/>
  <c r="AE1988" i="2"/>
  <c r="AA1989" i="2"/>
  <c r="AB1989" i="2" a="1"/>
  <c r="AB1989" i="2" s="1"/>
  <c r="AC1989" i="2"/>
  <c r="AD1989" i="2"/>
  <c r="AE1989" i="2"/>
  <c r="AF1989" i="2"/>
  <c r="AA1990" i="2"/>
  <c r="AB1990" i="2" a="1"/>
  <c r="AB1990" i="2" s="1"/>
  <c r="AE1990" i="2"/>
  <c r="AA1991" i="2"/>
  <c r="AD1991" i="2" s="1"/>
  <c r="AF1991" i="2" s="1"/>
  <c r="AB1991" i="2" a="1"/>
  <c r="AB1991" i="2"/>
  <c r="AC1991" i="2"/>
  <c r="AE1991" i="2"/>
  <c r="AA1992" i="2"/>
  <c r="AB1992" i="2" a="1"/>
  <c r="AB1992" i="2" s="1"/>
  <c r="AE1992" i="2"/>
  <c r="AA1993" i="2"/>
  <c r="AB1993" i="2" a="1"/>
  <c r="AB1993" i="2" s="1"/>
  <c r="AC1993" i="2" s="1"/>
  <c r="AD1993" i="2"/>
  <c r="AE1993" i="2"/>
  <c r="AA1994" i="2"/>
  <c r="AB1994" i="2" a="1"/>
  <c r="AB1994" i="2" s="1"/>
  <c r="AC1994" i="2" s="1"/>
  <c r="AD1994" i="2"/>
  <c r="AE1994" i="2"/>
  <c r="AF1994" i="2"/>
  <c r="AA1995" i="2"/>
  <c r="AC1995" i="2" s="1"/>
  <c r="AB1995" i="2" a="1"/>
  <c r="AB1995" i="2" s="1"/>
  <c r="AD1995" i="2"/>
  <c r="AE1995" i="2"/>
  <c r="AF1995" i="2"/>
  <c r="AA1996" i="2"/>
  <c r="AB1996" i="2" a="1"/>
  <c r="AB1996" i="2" s="1"/>
  <c r="AE1996" i="2"/>
  <c r="AA1997" i="2"/>
  <c r="AB1997" i="2" a="1"/>
  <c r="AB1997" i="2"/>
  <c r="AE1997" i="2"/>
  <c r="AA1998" i="2"/>
  <c r="AB1998" i="2" a="1"/>
  <c r="AB1998" i="2" s="1"/>
  <c r="AE1998" i="2"/>
  <c r="AA1999" i="2"/>
  <c r="AB1999" i="2" a="1"/>
  <c r="AB1999" i="2" s="1"/>
  <c r="AE1999" i="2"/>
  <c r="AA2000" i="2"/>
  <c r="AB2000" i="2" a="1"/>
  <c r="AB2000" i="2" s="1"/>
  <c r="AE2000" i="2"/>
  <c r="AA2001" i="2"/>
  <c r="AB2001" i="2" a="1"/>
  <c r="AB2001" i="2" s="1"/>
  <c r="AC2001" i="2" s="1"/>
  <c r="AD2001" i="2"/>
  <c r="AE2001" i="2"/>
  <c r="AF2001" i="2"/>
  <c r="AA2002" i="2"/>
  <c r="AB2002" i="2" a="1"/>
  <c r="AB2002" i="2"/>
  <c r="AC2002" i="2"/>
  <c r="AD2002" i="2"/>
  <c r="AF2002" i="2" s="1"/>
  <c r="AE2002" i="2"/>
  <c r="AA2003" i="2"/>
  <c r="AB2003" i="2" a="1"/>
  <c r="AB2003" i="2"/>
  <c r="AC2003" i="2" s="1"/>
  <c r="AD2003" i="2"/>
  <c r="AE2003" i="2"/>
  <c r="AF2003" i="2"/>
  <c r="AA2004" i="2"/>
  <c r="AB2004" i="2" a="1"/>
  <c r="AB2004" i="2" s="1"/>
  <c r="AE2004" i="2"/>
  <c r="AA2005" i="2"/>
  <c r="AB2005" i="2" a="1"/>
  <c r="AB2005" i="2" s="1"/>
  <c r="AE2005" i="2"/>
  <c r="AA2006" i="2"/>
  <c r="AB2006" i="2" a="1"/>
  <c r="AB2006" i="2" s="1"/>
  <c r="AC2006" i="2" s="1"/>
  <c r="AD2006" i="2"/>
  <c r="AE2006" i="2"/>
  <c r="AF2006" i="2" s="1"/>
  <c r="AA2007" i="2"/>
  <c r="AC2007" i="2" s="1"/>
  <c r="AB2007" i="2" a="1"/>
  <c r="AB2007" i="2"/>
  <c r="AE2007" i="2"/>
  <c r="AA2008" i="2"/>
  <c r="AB2008" i="2" a="1"/>
  <c r="AB2008" i="2"/>
  <c r="AE2008" i="2"/>
  <c r="AA2009" i="2"/>
  <c r="AB2009" i="2" a="1"/>
  <c r="AB2009" i="2"/>
  <c r="AC2009" i="2" s="1"/>
  <c r="AD2009" i="2"/>
  <c r="AF2009" i="2" s="1"/>
  <c r="AE2009" i="2"/>
  <c r="AA2010" i="2"/>
  <c r="AB2010" i="2" a="1"/>
  <c r="AB2010" i="2" s="1"/>
  <c r="AC2010" i="2" s="1"/>
  <c r="AD2010" i="2"/>
  <c r="AF2010" i="2" s="1"/>
  <c r="AE2010" i="2"/>
  <c r="AA2011" i="2"/>
  <c r="AC2011" i="2" s="1"/>
  <c r="AB2011" i="2" a="1"/>
  <c r="AB2011" i="2"/>
  <c r="AE2011" i="2"/>
  <c r="AA2012" i="2"/>
  <c r="AC2012" i="2" s="1"/>
  <c r="AB2012" i="2" a="1"/>
  <c r="AB2012" i="2" s="1"/>
  <c r="AD2012" i="2"/>
  <c r="AF2012" i="2" s="1"/>
  <c r="AE2012" i="2"/>
  <c r="AA2013" i="2"/>
  <c r="AB2013" i="2" a="1"/>
  <c r="AB2013" i="2" s="1"/>
  <c r="AC2013" i="2"/>
  <c r="AD2013" i="2"/>
  <c r="AF2013" i="2" s="1"/>
  <c r="AE2013" i="2"/>
  <c r="AA2014" i="2"/>
  <c r="AB2014" i="2" a="1"/>
  <c r="AB2014" i="2"/>
  <c r="AE2014" i="2"/>
  <c r="AA2015" i="2"/>
  <c r="AB2015" i="2" a="1"/>
  <c r="AB2015" i="2" s="1"/>
  <c r="AE2015" i="2"/>
  <c r="AA2016" i="2"/>
  <c r="AB2016" i="2" a="1"/>
  <c r="AB2016" i="2" s="1"/>
  <c r="AC2016" i="2" s="1"/>
  <c r="AD2016" i="2"/>
  <c r="AE2016" i="2"/>
  <c r="AF2016" i="2"/>
  <c r="AA2017" i="2"/>
  <c r="AB2017" i="2" a="1"/>
  <c r="AB2017" i="2"/>
  <c r="AC2017" i="2" s="1"/>
  <c r="AD2017" i="2"/>
  <c r="AE2017" i="2"/>
  <c r="AF2017" i="2"/>
  <c r="AA2018" i="2"/>
  <c r="AC2018" i="2" s="1"/>
  <c r="AB2018" i="2" a="1"/>
  <c r="AB2018" i="2"/>
  <c r="AD2018" i="2"/>
  <c r="AF2018" i="2" s="1"/>
  <c r="AE2018" i="2"/>
  <c r="AA2019" i="2"/>
  <c r="AB2019" i="2" a="1"/>
  <c r="AB2019" i="2" s="1"/>
  <c r="AC2019" i="2" s="1"/>
  <c r="AD2019" i="2"/>
  <c r="AE2019" i="2"/>
  <c r="AF2019" i="2"/>
  <c r="AA2020" i="2"/>
  <c r="AB2020" i="2" a="1"/>
  <c r="AB2020" i="2" s="1"/>
  <c r="AC2020" i="2" s="1"/>
  <c r="AD2020" i="2"/>
  <c r="AE2020" i="2"/>
  <c r="AF2020" i="2" s="1"/>
  <c r="AA2021" i="2"/>
  <c r="AD2021" i="2" s="1"/>
  <c r="AF2021" i="2" s="1"/>
  <c r="AB2021" i="2" a="1"/>
  <c r="AB2021" i="2"/>
  <c r="AC2021" i="2" s="1"/>
  <c r="AE2021" i="2"/>
  <c r="AA2022" i="2"/>
  <c r="AD2022" i="2" s="1"/>
  <c r="AF2022" i="2" s="1"/>
  <c r="AB2022" i="2" a="1"/>
  <c r="AB2022" i="2"/>
  <c r="AC2022" i="2"/>
  <c r="AE2022" i="2"/>
  <c r="AA2023" i="2"/>
  <c r="AB2023" i="2" a="1"/>
  <c r="AB2023" i="2"/>
  <c r="AC2023" i="2" s="1"/>
  <c r="AD2023" i="2"/>
  <c r="AF2023" i="2" s="1"/>
  <c r="AE2023" i="2"/>
  <c r="AA2024" i="2"/>
  <c r="AB2024" i="2" a="1"/>
  <c r="AB2024" i="2"/>
  <c r="AC2024" i="2"/>
  <c r="AD2024" i="2"/>
  <c r="AE2024" i="2"/>
  <c r="AF2024" i="2" s="1"/>
  <c r="AA2025" i="2"/>
  <c r="AB2025" i="2" a="1"/>
  <c r="AB2025" i="2" s="1"/>
  <c r="AD2025" i="2"/>
  <c r="AF2025" i="2" s="1"/>
  <c r="AE2025" i="2"/>
  <c r="AA2026" i="2"/>
  <c r="AB2026" i="2" a="1"/>
  <c r="AB2026" i="2"/>
  <c r="AC2026" i="2" s="1"/>
  <c r="AD2026" i="2"/>
  <c r="AE2026" i="2"/>
  <c r="AF2026" i="2"/>
  <c r="AA2027" i="2"/>
  <c r="AB2027" i="2" a="1"/>
  <c r="AB2027" i="2" s="1"/>
  <c r="AE2027" i="2"/>
  <c r="AA2028" i="2"/>
  <c r="AB2028" i="2" a="1"/>
  <c r="AB2028" i="2"/>
  <c r="AC2028" i="2"/>
  <c r="AD2028" i="2"/>
  <c r="AE2028" i="2"/>
  <c r="AF2028" i="2" s="1"/>
  <c r="AA2029" i="2"/>
  <c r="AB2029" i="2" a="1"/>
  <c r="AB2029" i="2"/>
  <c r="AE2029" i="2"/>
  <c r="AA2030" i="2"/>
  <c r="AB2030" i="2" a="1"/>
  <c r="AB2030" i="2" s="1"/>
  <c r="AC2030" i="2" s="1"/>
  <c r="AD2030" i="2"/>
  <c r="AF2030" i="2" s="1"/>
  <c r="AE2030" i="2"/>
  <c r="AA2031" i="2"/>
  <c r="AB2031" i="2" a="1"/>
  <c r="AB2031" i="2" s="1"/>
  <c r="AE2031" i="2"/>
  <c r="AA2032" i="2"/>
  <c r="AB2032" i="2" a="1"/>
  <c r="AB2032" i="2"/>
  <c r="AC2032" i="2"/>
  <c r="AD2032" i="2"/>
  <c r="AF2032" i="2" s="1"/>
  <c r="AE2032" i="2"/>
  <c r="AA2033" i="2"/>
  <c r="AB2033" i="2" a="1"/>
  <c r="AB2033" i="2" s="1"/>
  <c r="AC2033" i="2" s="1"/>
  <c r="AD2033" i="2"/>
  <c r="AF2033" i="2" s="1"/>
  <c r="AE2033" i="2"/>
  <c r="AA2034" i="2"/>
  <c r="AD2034" i="2" s="1"/>
  <c r="AB2034" i="2" a="1"/>
  <c r="AB2034" i="2"/>
  <c r="AC2034" i="2"/>
  <c r="AE2034" i="2"/>
  <c r="AF2034" i="2"/>
  <c r="AA2035" i="2"/>
  <c r="AB2035" i="2" a="1"/>
  <c r="AB2035" i="2"/>
  <c r="AE2035" i="2"/>
  <c r="AA2036" i="2"/>
  <c r="AB2036" i="2" a="1"/>
  <c r="AB2036" i="2" s="1"/>
  <c r="AD2036" i="2"/>
  <c r="AE2036" i="2"/>
  <c r="AF2036" i="2"/>
  <c r="AA2037" i="2"/>
  <c r="AB2037" i="2" a="1"/>
  <c r="AB2037" i="2"/>
  <c r="AE2037" i="2"/>
  <c r="AA2038" i="2"/>
  <c r="AB2038" i="2" a="1"/>
  <c r="AB2038" i="2" s="1"/>
  <c r="AC2038" i="2" s="1"/>
  <c r="AD2038" i="2"/>
  <c r="AE2038" i="2"/>
  <c r="AF2038" i="2"/>
  <c r="AA2039" i="2"/>
  <c r="AB2039" i="2" a="1"/>
  <c r="AB2039" i="2"/>
  <c r="AE2039" i="2"/>
  <c r="AA2040" i="2"/>
  <c r="AB2040" i="2" a="1"/>
  <c r="AB2040" i="2"/>
  <c r="AC2040" i="2"/>
  <c r="AD2040" i="2"/>
  <c r="AF2040" i="2" s="1"/>
  <c r="AE2040" i="2"/>
  <c r="AA2041" i="2"/>
  <c r="AB2041" i="2" a="1"/>
  <c r="AB2041" i="2"/>
  <c r="AC2041" i="2"/>
  <c r="AD2041" i="2"/>
  <c r="AE2041" i="2"/>
  <c r="AF2041" i="2"/>
  <c r="AA2042" i="2"/>
  <c r="AB2042" i="2" a="1"/>
  <c r="AB2042" i="2" s="1"/>
  <c r="AC2042" i="2" s="1"/>
  <c r="AD2042" i="2"/>
  <c r="AE2042" i="2"/>
  <c r="AA2043" i="2"/>
  <c r="AC2043" i="2" s="1"/>
  <c r="AB2043" i="2" a="1"/>
  <c r="AB2043" i="2" s="1"/>
  <c r="AD2043" i="2"/>
  <c r="AE2043" i="2"/>
  <c r="AF2043" i="2" s="1"/>
  <c r="AA2044" i="2"/>
  <c r="AB2044" i="2" a="1"/>
  <c r="AB2044" i="2" s="1"/>
  <c r="AE2044" i="2"/>
  <c r="AA2045" i="2"/>
  <c r="AD2045" i="2" s="1"/>
  <c r="AF2045" i="2" s="1"/>
  <c r="AB2045" i="2" a="1"/>
  <c r="AB2045" i="2" s="1"/>
  <c r="AC2045" i="2" s="1"/>
  <c r="AE2045" i="2"/>
  <c r="AA2046" i="2"/>
  <c r="AD2046" i="2" s="1"/>
  <c r="AB2046" i="2" a="1"/>
  <c r="AB2046" i="2"/>
  <c r="AC2046" i="2" s="1"/>
  <c r="AE2046" i="2"/>
  <c r="AF2046" i="2"/>
  <c r="AA2047" i="2"/>
  <c r="AB2047" i="2" a="1"/>
  <c r="AB2047" i="2" s="1"/>
  <c r="AC2047" i="2" s="1"/>
  <c r="AD2047" i="2"/>
  <c r="AE2047" i="2"/>
  <c r="AA2048" i="2"/>
  <c r="AB2048" i="2" a="1"/>
  <c r="AB2048" i="2" s="1"/>
  <c r="AC2048" i="2"/>
  <c r="AD2048" i="2"/>
  <c r="AE2048" i="2"/>
  <c r="AF2048" i="2"/>
  <c r="AA2049" i="2"/>
  <c r="AB2049" i="2" a="1"/>
  <c r="AB2049" i="2"/>
  <c r="AC2049" i="2"/>
  <c r="AD2049" i="2"/>
  <c r="AE2049" i="2"/>
  <c r="AA2050" i="2"/>
  <c r="AB2050" i="2" a="1"/>
  <c r="AB2050" i="2"/>
  <c r="AC2050" i="2"/>
  <c r="AD2050" i="2"/>
  <c r="AF2050" i="2" s="1"/>
  <c r="AE2050" i="2"/>
  <c r="AA2051" i="2"/>
  <c r="AB2051" i="2" a="1"/>
  <c r="AB2051" i="2" s="1"/>
  <c r="AE2051" i="2"/>
  <c r="AA2052" i="2"/>
  <c r="AB2052" i="2" a="1"/>
  <c r="AB2052" i="2" s="1"/>
  <c r="AC2052" i="2" s="1"/>
  <c r="AD2052" i="2"/>
  <c r="AE2052" i="2"/>
  <c r="AF2052" i="2" s="1"/>
  <c r="AA2053" i="2"/>
  <c r="AB2053" i="2" a="1"/>
  <c r="AB2053" i="2"/>
  <c r="AE2053" i="2"/>
  <c r="AA2054" i="2"/>
  <c r="AD2054" i="2" s="1"/>
  <c r="AF2054" i="2" s="1"/>
  <c r="AB2054" i="2" a="1"/>
  <c r="AB2054" i="2"/>
  <c r="AC2054" i="2"/>
  <c r="AE2054" i="2"/>
  <c r="AA2055" i="2"/>
  <c r="AB2055" i="2" a="1"/>
  <c r="AB2055" i="2" s="1"/>
  <c r="AC2055" i="2" s="1"/>
  <c r="AD2055" i="2"/>
  <c r="AE2055" i="2"/>
  <c r="AF2055" i="2"/>
  <c r="AA2056" i="2"/>
  <c r="AB2056" i="2" a="1"/>
  <c r="AB2056" i="2" s="1"/>
  <c r="AC2056" i="2" s="1"/>
  <c r="AD2056" i="2"/>
  <c r="AE2056" i="2"/>
  <c r="AA2057" i="2"/>
  <c r="AB2057" i="2" a="1"/>
  <c r="AB2057" i="2"/>
  <c r="AC2057" i="2" s="1"/>
  <c r="AD2057" i="2"/>
  <c r="AE2057" i="2"/>
  <c r="AF2057" i="2"/>
  <c r="AA2058" i="2"/>
  <c r="AD2058" i="2" s="1"/>
  <c r="AF2058" i="2" s="1"/>
  <c r="AB2058" i="2" a="1"/>
  <c r="AB2058" i="2" s="1"/>
  <c r="AC2058" i="2"/>
  <c r="AE2058" i="2"/>
  <c r="AA2059" i="2"/>
  <c r="AB2059" i="2" a="1"/>
  <c r="AB2059" i="2" s="1"/>
  <c r="AC2059" i="2" s="1"/>
  <c r="AD2059" i="2"/>
  <c r="AE2059" i="2"/>
  <c r="AF2059" i="2" s="1"/>
  <c r="AA2060" i="2"/>
  <c r="AB2060" i="2" a="1"/>
  <c r="AB2060" i="2" s="1"/>
  <c r="AD2060" i="2"/>
  <c r="AE2060" i="2"/>
  <c r="AF2060" i="2"/>
  <c r="AA2061" i="2"/>
  <c r="AB2061" i="2" a="1"/>
  <c r="AB2061" i="2"/>
  <c r="AC2061" i="2" s="1"/>
  <c r="AD2061" i="2"/>
  <c r="AE2061" i="2"/>
  <c r="AF2061" i="2" s="1"/>
  <c r="AA2062" i="2"/>
  <c r="AB2062" i="2" a="1"/>
  <c r="AB2062" i="2" s="1"/>
  <c r="AE2062" i="2"/>
  <c r="AA2063" i="2"/>
  <c r="AB2063" i="2" a="1"/>
  <c r="AB2063" i="2"/>
  <c r="AE2063" i="2"/>
  <c r="AA2064" i="2"/>
  <c r="AB2064" i="2" a="1"/>
  <c r="AB2064" i="2"/>
  <c r="AC2064" i="2"/>
  <c r="AD2064" i="2"/>
  <c r="AE2064" i="2"/>
  <c r="AF2064" i="2"/>
  <c r="AA2065" i="2"/>
  <c r="AD2065" i="2" s="1"/>
  <c r="AF2065" i="2" s="1"/>
  <c r="AB2065" i="2" a="1"/>
  <c r="AB2065" i="2" s="1"/>
  <c r="AE2065" i="2"/>
  <c r="AA2066" i="2"/>
  <c r="AB2066" i="2" a="1"/>
  <c r="AB2066" i="2" s="1"/>
  <c r="AC2066" i="2"/>
  <c r="AD2066" i="2"/>
  <c r="AE2066" i="2"/>
  <c r="AF2066" i="2"/>
  <c r="AA2067" i="2"/>
  <c r="AB2067" i="2" a="1"/>
  <c r="AB2067" i="2" s="1"/>
  <c r="AC2067" i="2" s="1"/>
  <c r="AD2067" i="2"/>
  <c r="AE2067" i="2"/>
  <c r="AF2067" i="2"/>
  <c r="AA2068" i="2"/>
  <c r="AB2068" i="2" a="1"/>
  <c r="AB2068" i="2" s="1"/>
  <c r="AC2068" i="2" s="1"/>
  <c r="AD2068" i="2"/>
  <c r="AE2068" i="2"/>
  <c r="AF2068" i="2"/>
  <c r="AA2069" i="2"/>
  <c r="AB2069" i="2" a="1"/>
  <c r="AB2069" i="2" s="1"/>
  <c r="AE2069" i="2"/>
  <c r="AA2070" i="2"/>
  <c r="AB2070" i="2" a="1"/>
  <c r="AB2070" i="2" s="1"/>
  <c r="AE2070" i="2"/>
  <c r="AA2071" i="2"/>
  <c r="AB2071" i="2" a="1"/>
  <c r="AB2071" i="2"/>
  <c r="AE2071" i="2"/>
  <c r="AA2072" i="2"/>
  <c r="AB2072" i="2" a="1"/>
  <c r="AB2072" i="2" s="1"/>
  <c r="AC2072" i="2" s="1"/>
  <c r="AD2072" i="2"/>
  <c r="AE2072" i="2"/>
  <c r="AF2072" i="2"/>
  <c r="AA2073" i="2"/>
  <c r="AB2073" i="2" a="1"/>
  <c r="AB2073" i="2" s="1"/>
  <c r="AC2073" i="2" s="1"/>
  <c r="AD2073" i="2"/>
  <c r="AE2073" i="2"/>
  <c r="AF2073" i="2"/>
  <c r="AA2074" i="2"/>
  <c r="AB2074" i="2" a="1"/>
  <c r="AB2074" i="2"/>
  <c r="AC2074" i="2" s="1"/>
  <c r="AD2074" i="2"/>
  <c r="AF2074" i="2" s="1"/>
  <c r="AE2074" i="2"/>
  <c r="AA2075" i="2"/>
  <c r="AB2075" i="2" a="1"/>
  <c r="AB2075" i="2"/>
  <c r="AC2075" i="2"/>
  <c r="AD2075" i="2"/>
  <c r="AE2075" i="2"/>
  <c r="AF2075" i="2"/>
  <c r="AA2076" i="2"/>
  <c r="AB2076" i="2" a="1"/>
  <c r="AB2076" i="2"/>
  <c r="AE2076" i="2"/>
  <c r="AA2077" i="2"/>
  <c r="AB2077" i="2" a="1"/>
  <c r="AB2077" i="2" s="1"/>
  <c r="AE2077" i="2"/>
  <c r="AA2078" i="2"/>
  <c r="AB2078" i="2" a="1"/>
  <c r="AB2078" i="2" s="1"/>
  <c r="AC2078" i="2"/>
  <c r="AD2078" i="2"/>
  <c r="AF2078" i="2" s="1"/>
  <c r="AE2078" i="2"/>
  <c r="AA2079" i="2"/>
  <c r="AB2079" i="2" a="1"/>
  <c r="AB2079" i="2" s="1"/>
  <c r="AC2079" i="2" s="1"/>
  <c r="AD2079" i="2"/>
  <c r="AE2079" i="2"/>
  <c r="AF2079" i="2" s="1"/>
  <c r="AA2080" i="2"/>
  <c r="AB2080" i="2" a="1"/>
  <c r="AB2080" i="2"/>
  <c r="AE2080" i="2"/>
  <c r="AA2081" i="2"/>
  <c r="AB2081" i="2" a="1"/>
  <c r="AB2081" i="2"/>
  <c r="AC2081" i="2"/>
  <c r="AD2081" i="2"/>
  <c r="AE2081" i="2"/>
  <c r="AF2081" i="2" s="1"/>
  <c r="AA2082" i="2"/>
  <c r="AD2082" i="2" s="1"/>
  <c r="AB2082" i="2" a="1"/>
  <c r="AB2082" i="2"/>
  <c r="AC2082" i="2"/>
  <c r="AE2082" i="2"/>
  <c r="AA2083" i="2"/>
  <c r="AB2083" i="2" a="1"/>
  <c r="AB2083" i="2"/>
  <c r="AC2083" i="2"/>
  <c r="AD2083" i="2"/>
  <c r="AF2083" i="2" s="1"/>
  <c r="AE2083" i="2"/>
  <c r="AA2084" i="2"/>
  <c r="AC2084" i="2" s="1"/>
  <c r="AB2084" i="2" a="1"/>
  <c r="AB2084" i="2" s="1"/>
  <c r="AD2084" i="2"/>
  <c r="AF2084" i="2" s="1"/>
  <c r="AE2084" i="2"/>
  <c r="AA2085" i="2"/>
  <c r="AB2085" i="2" a="1"/>
  <c r="AB2085" i="2"/>
  <c r="AE2085" i="2"/>
  <c r="AA2086" i="2"/>
  <c r="AD2086" i="2" s="1"/>
  <c r="AF2086" i="2" s="1"/>
  <c r="AB2086" i="2" a="1"/>
  <c r="AB2086" i="2"/>
  <c r="AC2086" i="2"/>
  <c r="AE2086" i="2"/>
  <c r="AA2087" i="2"/>
  <c r="AB2087" i="2" a="1"/>
  <c r="AB2087" i="2"/>
  <c r="AE2087" i="2"/>
  <c r="AA2088" i="2"/>
  <c r="AB2088" i="2" a="1"/>
  <c r="AB2088" i="2"/>
  <c r="AC2088" i="2"/>
  <c r="AD2088" i="2"/>
  <c r="AE2088" i="2"/>
  <c r="AF2088" i="2" s="1"/>
  <c r="AA2089" i="2"/>
  <c r="AB2089" i="2" a="1"/>
  <c r="AB2089" i="2"/>
  <c r="AE2089" i="2"/>
  <c r="AA2090" i="2"/>
  <c r="AD2090" i="2" s="1"/>
  <c r="AF2090" i="2" s="1"/>
  <c r="AB2090" i="2" a="1"/>
  <c r="AB2090" i="2"/>
  <c r="AC2090" i="2" s="1"/>
  <c r="AE2090" i="2"/>
  <c r="AA2091" i="2"/>
  <c r="AB2091" i="2" a="1"/>
  <c r="AB2091" i="2" s="1"/>
  <c r="AC2091" i="2" s="1"/>
  <c r="AD2091" i="2"/>
  <c r="AE2091" i="2"/>
  <c r="AF2091" i="2"/>
  <c r="AA2092" i="2"/>
  <c r="AB2092" i="2" a="1"/>
  <c r="AB2092" i="2"/>
  <c r="AC2092" i="2"/>
  <c r="AD2092" i="2"/>
  <c r="AE2092" i="2"/>
  <c r="AF2092" i="2"/>
  <c r="AA2093" i="2"/>
  <c r="AB2093" i="2" a="1"/>
  <c r="AB2093" i="2"/>
  <c r="AE2093" i="2"/>
  <c r="AA2094" i="2"/>
  <c r="AB2094" i="2" a="1"/>
  <c r="AB2094" i="2" s="1"/>
  <c r="AE2094" i="2"/>
  <c r="AA2095" i="2"/>
  <c r="AB2095" i="2" a="1"/>
  <c r="AB2095" i="2"/>
  <c r="AC2095" i="2" s="1"/>
  <c r="AD2095" i="2"/>
  <c r="AE2095" i="2"/>
  <c r="AF2095" i="2"/>
  <c r="AA2096" i="2"/>
  <c r="AB2096" i="2" a="1"/>
  <c r="AB2096" i="2"/>
  <c r="AC2096" i="2"/>
  <c r="AD2096" i="2"/>
  <c r="AE2096" i="2"/>
  <c r="AF2096" i="2"/>
  <c r="AA2097" i="2"/>
  <c r="AB2097" i="2" a="1"/>
  <c r="AB2097" i="2" s="1"/>
  <c r="AE2097" i="2"/>
  <c r="AA2098" i="2"/>
  <c r="AB2098" i="2" a="1"/>
  <c r="AB2098" i="2"/>
  <c r="AC2098" i="2" s="1"/>
  <c r="AD2098" i="2"/>
  <c r="AE2098" i="2"/>
  <c r="AF2098" i="2"/>
  <c r="AA2099" i="2"/>
  <c r="AB2099" i="2" a="1"/>
  <c r="AB2099" i="2"/>
  <c r="AC2099" i="2"/>
  <c r="AD2099" i="2"/>
  <c r="AE2099" i="2"/>
  <c r="AF2099" i="2"/>
  <c r="AA2100" i="2"/>
  <c r="AB2100" i="2" a="1"/>
  <c r="AB2100" i="2"/>
  <c r="AC2100" i="2"/>
  <c r="AD2100" i="2"/>
  <c r="AE2100" i="2"/>
  <c r="AA2101" i="2"/>
  <c r="AB2101" i="2" a="1"/>
  <c r="AB2101" i="2" s="1"/>
  <c r="AE2101" i="2"/>
  <c r="AA2102" i="2"/>
  <c r="AB2102" i="2" a="1"/>
  <c r="AB2102" i="2" s="1"/>
  <c r="AC2102" i="2" s="1"/>
  <c r="AD2102" i="2"/>
  <c r="AE2102" i="2"/>
  <c r="AF2102" i="2"/>
  <c r="AA2103" i="2"/>
  <c r="AB2103" i="2" a="1"/>
  <c r="AB2103" i="2" s="1"/>
  <c r="AC2103" i="2" s="1"/>
  <c r="AD2103" i="2"/>
  <c r="AE2103" i="2"/>
  <c r="AF2103" i="2"/>
  <c r="AA2104" i="2"/>
  <c r="AB2104" i="2" a="1"/>
  <c r="AB2104" i="2"/>
  <c r="AC2104" i="2"/>
  <c r="AD2104" i="2"/>
  <c r="AF2104" i="2" s="1"/>
  <c r="AE2104" i="2"/>
  <c r="AA2105" i="2"/>
  <c r="AB2105" i="2" a="1"/>
  <c r="AB2105" i="2"/>
  <c r="AC2105" i="2" s="1"/>
  <c r="AD2105" i="2"/>
  <c r="AF2105" i="2" s="1"/>
  <c r="AE2105" i="2"/>
  <c r="AA2106" i="2"/>
  <c r="AB2106" i="2" a="1"/>
  <c r="AB2106" i="2" s="1"/>
  <c r="AC2106" i="2" s="1"/>
  <c r="AD2106" i="2"/>
  <c r="AF2106" i="2" s="1"/>
  <c r="AE2106" i="2"/>
  <c r="AA2107" i="2"/>
  <c r="AC2107" i="2" s="1"/>
  <c r="AB2107" i="2" a="1"/>
  <c r="AB2107" i="2" s="1"/>
  <c r="AD2107" i="2"/>
  <c r="AF2107" i="2" s="1"/>
  <c r="AE2107" i="2"/>
  <c r="AA2108" i="2"/>
  <c r="AB2108" i="2" a="1"/>
  <c r="AB2108" i="2" s="1"/>
  <c r="AD2108" i="2"/>
  <c r="AF2108" i="2" s="1"/>
  <c r="AE2108" i="2"/>
  <c r="AA2109" i="2"/>
  <c r="AB2109" i="2" a="1"/>
  <c r="AB2109" i="2"/>
  <c r="AE2109" i="2"/>
  <c r="AA2110" i="2"/>
  <c r="AB2110" i="2" a="1"/>
  <c r="AB2110" i="2" s="1"/>
  <c r="AC2110" i="2" s="1"/>
  <c r="AD2110" i="2"/>
  <c r="AE2110" i="2"/>
  <c r="AF2110" i="2" s="1"/>
  <c r="AA2111" i="2"/>
  <c r="AB2111" i="2" a="1"/>
  <c r="AB2111" i="2"/>
  <c r="AC2111" i="2"/>
  <c r="AD2111" i="2"/>
  <c r="AF2111" i="2" s="1"/>
  <c r="AE2111" i="2"/>
  <c r="AA2112" i="2"/>
  <c r="AB2112" i="2" a="1"/>
  <c r="AB2112" i="2"/>
  <c r="AE2112" i="2"/>
  <c r="AA2113" i="2"/>
  <c r="AB2113" i="2" a="1"/>
  <c r="AB2113" i="2"/>
  <c r="AC2113" i="2"/>
  <c r="AD2113" i="2"/>
  <c r="AE2113" i="2"/>
  <c r="AF2113" i="2" s="1"/>
  <c r="AA2114" i="2"/>
  <c r="AB2114" i="2" a="1"/>
  <c r="AB2114" i="2"/>
  <c r="AC2114" i="2" s="1"/>
  <c r="AD2114" i="2"/>
  <c r="AE2114" i="2"/>
  <c r="AF2114" i="2" s="1"/>
  <c r="AA2115" i="2"/>
  <c r="AB2115" i="2" a="1"/>
  <c r="AB2115" i="2" s="1"/>
  <c r="AC2115" i="2"/>
  <c r="AD2115" i="2"/>
  <c r="AF2115" i="2" s="1"/>
  <c r="AE2115" i="2"/>
  <c r="AA2116" i="2"/>
  <c r="AD2116" i="2" s="1"/>
  <c r="AF2116" i="2" s="1"/>
  <c r="AB2116" i="2" a="1"/>
  <c r="AB2116" i="2" s="1"/>
  <c r="AC2116" i="2" s="1"/>
  <c r="AE2116" i="2"/>
  <c r="AA2117" i="2"/>
  <c r="AB2117" i="2" a="1"/>
  <c r="AB2117" i="2"/>
  <c r="AE2117" i="2"/>
  <c r="AA2118" i="2"/>
  <c r="AD2118" i="2" s="1"/>
  <c r="AB2118" i="2" a="1"/>
  <c r="AB2118" i="2" s="1"/>
  <c r="AC2118" i="2"/>
  <c r="AE2118" i="2"/>
  <c r="AF2118" i="2"/>
  <c r="AA2119" i="2"/>
  <c r="AB2119" i="2" a="1"/>
  <c r="AB2119" i="2"/>
  <c r="AC2119" i="2" s="1"/>
  <c r="AD2119" i="2"/>
  <c r="AE2119" i="2"/>
  <c r="AA2120" i="2"/>
  <c r="AB2120" i="2" a="1"/>
  <c r="AB2120" i="2" s="1"/>
  <c r="AD2120" i="2"/>
  <c r="AE2120" i="2"/>
  <c r="AA2121" i="2"/>
  <c r="AB2121" i="2" a="1"/>
  <c r="AB2121" i="2" s="1"/>
  <c r="AE2121" i="2"/>
  <c r="AA2122" i="2"/>
  <c r="AB2122" i="2" a="1"/>
  <c r="AB2122" i="2"/>
  <c r="AC2122" i="2"/>
  <c r="AD2122" i="2"/>
  <c r="AF2122" i="2" s="1"/>
  <c r="AE2122" i="2"/>
  <c r="AA2123" i="2"/>
  <c r="AD2123" i="2" s="1"/>
  <c r="AB2123" i="2" a="1"/>
  <c r="AB2123" i="2" s="1"/>
  <c r="AC2123" i="2"/>
  <c r="AE2123" i="2"/>
  <c r="AF2123" i="2"/>
  <c r="AA2124" i="2"/>
  <c r="AB2124" i="2" a="1"/>
  <c r="AB2124" i="2"/>
  <c r="AC2124" i="2"/>
  <c r="AD2124" i="2"/>
  <c r="AF2124" i="2" s="1"/>
  <c r="AE2124" i="2"/>
  <c r="AA2125" i="2"/>
  <c r="AB2125" i="2" a="1"/>
  <c r="AB2125" i="2" s="1"/>
  <c r="AE2125" i="2"/>
  <c r="AA2126" i="2"/>
  <c r="AB2126" i="2" a="1"/>
  <c r="AB2126" i="2"/>
  <c r="AC2126" i="2"/>
  <c r="AD2126" i="2"/>
  <c r="AE2126" i="2"/>
  <c r="AF2126" i="2"/>
  <c r="AA2127" i="2"/>
  <c r="AB2127" i="2" a="1"/>
  <c r="AB2127" i="2" s="1"/>
  <c r="AC2127" i="2" s="1"/>
  <c r="AD2127" i="2"/>
  <c r="AE2127" i="2"/>
  <c r="AF2127" i="2"/>
  <c r="AA2128" i="2"/>
  <c r="AB2128" i="2" a="1"/>
  <c r="AB2128" i="2" s="1"/>
  <c r="AC2128" i="2" s="1"/>
  <c r="AD2128" i="2"/>
  <c r="AE2128" i="2"/>
  <c r="AA2129" i="2"/>
  <c r="AB2129" i="2" a="1"/>
  <c r="AB2129" i="2"/>
  <c r="AC2129" i="2" s="1"/>
  <c r="AD2129" i="2"/>
  <c r="AE2129" i="2"/>
  <c r="AF2129" i="2"/>
  <c r="AA2130" i="2"/>
  <c r="AD2130" i="2" s="1"/>
  <c r="AB2130" i="2" a="1"/>
  <c r="AB2130" i="2"/>
  <c r="AC2130" i="2" s="1"/>
  <c r="AE2130" i="2"/>
  <c r="AA2131" i="2"/>
  <c r="AB2131" i="2" a="1"/>
  <c r="AB2131" i="2"/>
  <c r="AC2131" i="2"/>
  <c r="AD2131" i="2"/>
  <c r="AE2131" i="2"/>
  <c r="AF2131" i="2"/>
  <c r="AA2132" i="2"/>
  <c r="AB2132" i="2" a="1"/>
  <c r="AB2132" i="2" s="1"/>
  <c r="AD2132" i="2"/>
  <c r="AE2132" i="2"/>
  <c r="AF2132" i="2"/>
  <c r="AA2133" i="2"/>
  <c r="AB2133" i="2" a="1"/>
  <c r="AB2133" i="2"/>
  <c r="AE2133" i="2"/>
  <c r="AA2134" i="2"/>
  <c r="AD2134" i="2" s="1"/>
  <c r="AB2134" i="2" a="1"/>
  <c r="AB2134" i="2" s="1"/>
  <c r="AC2134" i="2"/>
  <c r="AE2134" i="2"/>
  <c r="AF2134" i="2"/>
  <c r="AA2135" i="2"/>
  <c r="AB2135" i="2" a="1"/>
  <c r="AB2135" i="2" s="1"/>
  <c r="AE2135" i="2"/>
  <c r="AA2136" i="2"/>
  <c r="AB2136" i="2" a="1"/>
  <c r="AB2136" i="2"/>
  <c r="AE2136" i="2"/>
  <c r="AA2137" i="2"/>
  <c r="AB2137" i="2" a="1"/>
  <c r="AB2137" i="2" s="1"/>
  <c r="AC2137" i="2" s="1"/>
  <c r="AD2137" i="2"/>
  <c r="AE2137" i="2"/>
  <c r="AA2138" i="2"/>
  <c r="AB2138" i="2" a="1"/>
  <c r="AB2138" i="2" s="1"/>
  <c r="AC2138" i="2" s="1"/>
  <c r="AD2138" i="2"/>
  <c r="AF2138" i="2" s="1"/>
  <c r="AE2138" i="2"/>
  <c r="AA2139" i="2"/>
  <c r="AC2139" i="2" s="1"/>
  <c r="AB2139" i="2" a="1"/>
  <c r="AB2139" i="2" s="1"/>
  <c r="AE2139" i="2"/>
  <c r="AA2140" i="2"/>
  <c r="AB2140" i="2" a="1"/>
  <c r="AB2140" i="2" s="1"/>
  <c r="AE2140" i="2"/>
  <c r="AA2141" i="2"/>
  <c r="AC2141" i="2" s="1"/>
  <c r="AB2141" i="2" a="1"/>
  <c r="AB2141" i="2"/>
  <c r="AD2141" i="2"/>
  <c r="AF2141" i="2" s="1"/>
  <c r="AE2141" i="2"/>
  <c r="AA2142" i="2"/>
  <c r="AD2142" i="2" s="1"/>
  <c r="AB2142" i="2" a="1"/>
  <c r="AB2142" i="2"/>
  <c r="AC2142" i="2"/>
  <c r="AE2142" i="2"/>
  <c r="AF2142" i="2"/>
  <c r="AA2143" i="2"/>
  <c r="AB2143" i="2" a="1"/>
  <c r="AB2143" i="2" s="1"/>
  <c r="AC2143" i="2" s="1"/>
  <c r="AD2143" i="2"/>
  <c r="AF2143" i="2" s="1"/>
  <c r="AE2143" i="2"/>
  <c r="AA2144" i="2"/>
  <c r="AB2144" i="2" a="1"/>
  <c r="AB2144" i="2" s="1"/>
  <c r="AE2144" i="2"/>
  <c r="AA2145" i="2"/>
  <c r="AB2145" i="2" a="1"/>
  <c r="AB2145" i="2" s="1"/>
  <c r="AC2145" i="2" s="1"/>
  <c r="AD2145" i="2"/>
  <c r="AF2145" i="2" s="1"/>
  <c r="AE2145" i="2"/>
  <c r="AA2146" i="2"/>
  <c r="AB2146" i="2" a="1"/>
  <c r="AB2146" i="2"/>
  <c r="AC2146" i="2"/>
  <c r="AD2146" i="2"/>
  <c r="AF2146" i="2" s="1"/>
  <c r="AE2146" i="2"/>
  <c r="AA2147" i="2"/>
  <c r="AB2147" i="2" a="1"/>
  <c r="AB2147" i="2" s="1"/>
  <c r="AE2147" i="2"/>
  <c r="AA2148" i="2"/>
  <c r="AB2148" i="2" a="1"/>
  <c r="AB2148" i="2" s="1"/>
  <c r="AE2148" i="2"/>
  <c r="AA2149" i="2"/>
  <c r="AB2149" i="2" a="1"/>
  <c r="AB2149" i="2"/>
  <c r="AE2149" i="2"/>
  <c r="AA2150" i="2"/>
  <c r="AD2150" i="2" s="1"/>
  <c r="AB2150" i="2" a="1"/>
  <c r="AB2150" i="2"/>
  <c r="AC2150" i="2"/>
  <c r="AE2150" i="2"/>
  <c r="AF2150" i="2" s="1"/>
  <c r="AA2151" i="2"/>
  <c r="AB2151" i="2" a="1"/>
  <c r="AB2151" i="2"/>
  <c r="AC2151" i="2" s="1"/>
  <c r="AD2151" i="2"/>
  <c r="AF2151" i="2" s="1"/>
  <c r="AE2151" i="2"/>
  <c r="AA2152" i="2"/>
  <c r="AB2152" i="2" a="1"/>
  <c r="AB2152" i="2"/>
  <c r="AE2152" i="2"/>
  <c r="AA2153" i="2"/>
  <c r="AB2153" i="2" a="1"/>
  <c r="AB2153" i="2"/>
  <c r="AC2153" i="2"/>
  <c r="AD2153" i="2"/>
  <c r="AE2153" i="2"/>
  <c r="AF2153" i="2"/>
  <c r="AA2154" i="2"/>
  <c r="AB2154" i="2" a="1"/>
  <c r="AB2154" i="2"/>
  <c r="AD2154" i="2"/>
  <c r="AF2154" i="2" s="1"/>
  <c r="AE2154" i="2"/>
  <c r="AA2155" i="2"/>
  <c r="AB2155" i="2" a="1"/>
  <c r="AB2155" i="2"/>
  <c r="AC2155" i="2"/>
  <c r="AD2155" i="2"/>
  <c r="AE2155" i="2"/>
  <c r="AF2155" i="2"/>
  <c r="AA2156" i="2"/>
  <c r="AC2156" i="2" s="1"/>
  <c r="AB2156" i="2" a="1"/>
  <c r="AB2156" i="2" s="1"/>
  <c r="AD2156" i="2"/>
  <c r="AE2156" i="2"/>
  <c r="AF2156" i="2" s="1"/>
  <c r="AA2157" i="2"/>
  <c r="AB2157" i="2" a="1"/>
  <c r="AB2157" i="2"/>
  <c r="AC2157" i="2" s="1"/>
  <c r="AD2157" i="2"/>
  <c r="AF2157" i="2" s="1"/>
  <c r="AE2157" i="2"/>
  <c r="AA2158" i="2"/>
  <c r="AC2158" i="2" s="1"/>
  <c r="AB2158" i="2" a="1"/>
  <c r="AB2158" i="2"/>
  <c r="AD2158" i="2"/>
  <c r="AE2158" i="2"/>
  <c r="AF2158" i="2"/>
  <c r="AA2159" i="2"/>
  <c r="AB2159" i="2" a="1"/>
  <c r="AB2159" i="2"/>
  <c r="AD2159" i="2"/>
  <c r="AF2159" i="2" s="1"/>
  <c r="AE2159" i="2"/>
  <c r="AA2160" i="2"/>
  <c r="AB2160" i="2" a="1"/>
  <c r="AB2160" i="2" s="1"/>
  <c r="AC2160" i="2" s="1"/>
  <c r="AD2160" i="2"/>
  <c r="AE2160" i="2"/>
  <c r="AF2160" i="2"/>
  <c r="AA2161" i="2"/>
  <c r="AB2161" i="2" a="1"/>
  <c r="AB2161" i="2"/>
  <c r="AC2161" i="2"/>
  <c r="AD2161" i="2"/>
  <c r="AF2161" i="2" s="1"/>
  <c r="AE2161" i="2"/>
  <c r="AA2162" i="2"/>
  <c r="AB2162" i="2" a="1"/>
  <c r="AB2162" i="2" s="1"/>
  <c r="AD2162" i="2"/>
  <c r="AF2162" i="2" s="1"/>
  <c r="AE2162" i="2"/>
  <c r="AA2163" i="2"/>
  <c r="AB2163" i="2" a="1"/>
  <c r="AB2163" i="2" s="1"/>
  <c r="AC2163" i="2" s="1"/>
  <c r="AD2163" i="2"/>
  <c r="AE2163" i="2"/>
  <c r="AF2163" i="2"/>
  <c r="AA2164" i="2"/>
  <c r="AB2164" i="2" a="1"/>
  <c r="AB2164" i="2" s="1"/>
  <c r="AC2164" i="2" s="1"/>
  <c r="AD2164" i="2"/>
  <c r="AF2164" i="2" s="1"/>
  <c r="AE2164" i="2"/>
  <c r="AA2165" i="2"/>
  <c r="AB2165" i="2" a="1"/>
  <c r="AB2165" i="2"/>
  <c r="AE2165" i="2"/>
  <c r="AA2166" i="2"/>
  <c r="AD2166" i="2" s="1"/>
  <c r="AB2166" i="2" a="1"/>
  <c r="AB2166" i="2"/>
  <c r="AC2166" i="2" s="1"/>
  <c r="AE2166" i="2"/>
  <c r="AF2166" i="2"/>
  <c r="AA2167" i="2"/>
  <c r="AB2167" i="2" a="1"/>
  <c r="AB2167" i="2"/>
  <c r="AC2167" i="2"/>
  <c r="AD2167" i="2"/>
  <c r="AE2167" i="2"/>
  <c r="AF2167" i="2" s="1"/>
  <c r="AA2168" i="2"/>
  <c r="AB2168" i="2" a="1"/>
  <c r="AB2168" i="2"/>
  <c r="AC2168" i="2" s="1"/>
  <c r="AD2168" i="2"/>
  <c r="AE2168" i="2"/>
  <c r="AF2168" i="2"/>
  <c r="AA2169" i="2"/>
  <c r="AB2169" i="2" a="1"/>
  <c r="AB2169" i="2"/>
  <c r="AC2169" i="2"/>
  <c r="AD2169" i="2"/>
  <c r="AF2169" i="2" s="1"/>
  <c r="AE2169" i="2"/>
  <c r="AA2170" i="2"/>
  <c r="AB2170" i="2" a="1"/>
  <c r="AB2170" i="2"/>
  <c r="AC2170" i="2" s="1"/>
  <c r="AD2170" i="2"/>
  <c r="AE2170" i="2"/>
  <c r="AF2170" i="2"/>
  <c r="AA2171" i="2"/>
  <c r="AB2171" i="2" a="1"/>
  <c r="AB2171" i="2"/>
  <c r="AE2171" i="2"/>
  <c r="AA2172" i="2"/>
  <c r="AB2172" i="2" a="1"/>
  <c r="AB2172" i="2"/>
  <c r="AC2172" i="2" s="1"/>
  <c r="AD2172" i="2"/>
  <c r="AE2172" i="2"/>
  <c r="AF2172" i="2"/>
  <c r="AA2173" i="2"/>
  <c r="AB2173" i="2" a="1"/>
  <c r="AB2173" i="2"/>
  <c r="AE2173" i="2"/>
  <c r="AA2174" i="2"/>
  <c r="AB2174" i="2" a="1"/>
  <c r="AB2174" i="2" s="1"/>
  <c r="AE2174" i="2"/>
  <c r="AA2175" i="2"/>
  <c r="AB2175" i="2" a="1"/>
  <c r="AB2175" i="2"/>
  <c r="AE2175" i="2"/>
  <c r="AA2176" i="2"/>
  <c r="AB2176" i="2" a="1"/>
  <c r="AB2176" i="2"/>
  <c r="AC2176" i="2" s="1"/>
  <c r="AD2176" i="2"/>
  <c r="AF2176" i="2" s="1"/>
  <c r="AE2176" i="2"/>
  <c r="AA2177" i="2"/>
  <c r="AB2177" i="2" a="1"/>
  <c r="AB2177" i="2" s="1"/>
  <c r="AC2177" i="2" s="1"/>
  <c r="AD2177" i="2"/>
  <c r="AF2177" i="2" s="1"/>
  <c r="AE2177" i="2"/>
  <c r="AA2178" i="2"/>
  <c r="AB2178" i="2" a="1"/>
  <c r="AB2178" i="2"/>
  <c r="AC2178" i="2"/>
  <c r="AD2178" i="2"/>
  <c r="AE2178" i="2"/>
  <c r="AF2178" i="2"/>
  <c r="AA2179" i="2"/>
  <c r="AB2179" i="2" a="1"/>
  <c r="AB2179" i="2" s="1"/>
  <c r="AC2179" i="2" s="1"/>
  <c r="AD2179" i="2"/>
  <c r="AF2179" i="2" s="1"/>
  <c r="AE2179" i="2"/>
  <c r="AA2180" i="2"/>
  <c r="AC2180" i="2" s="1"/>
  <c r="AB2180" i="2" a="1"/>
  <c r="AB2180" i="2" s="1"/>
  <c r="AE2180" i="2"/>
  <c r="AA2181" i="2"/>
  <c r="AB2181" i="2" a="1"/>
  <c r="AB2181" i="2"/>
  <c r="AE2181" i="2"/>
  <c r="AA2182" i="2"/>
  <c r="AB2182" i="2" a="1"/>
  <c r="AB2182" i="2" s="1"/>
  <c r="AE2182" i="2"/>
  <c r="AA2183" i="2"/>
  <c r="AB2183" i="2" a="1"/>
  <c r="AB2183" i="2" s="1"/>
  <c r="AC2183" i="2" s="1"/>
  <c r="AD2183" i="2"/>
  <c r="AF2183" i="2" s="1"/>
  <c r="AE2183" i="2"/>
  <c r="AA2184" i="2"/>
  <c r="AB2184" i="2" a="1"/>
  <c r="AB2184" i="2"/>
  <c r="AC2184" i="2"/>
  <c r="AD2184" i="2"/>
  <c r="AE2184" i="2"/>
  <c r="AF2184" i="2"/>
  <c r="AA2185" i="2"/>
  <c r="AB2185" i="2" a="1"/>
  <c r="AB2185" i="2"/>
  <c r="AC2185" i="2" s="1"/>
  <c r="AD2185" i="2"/>
  <c r="AF2185" i="2" s="1"/>
  <c r="AE2185" i="2"/>
  <c r="AA2186" i="2"/>
  <c r="AB2186" i="2" a="1"/>
  <c r="AB2186" i="2"/>
  <c r="AE2186" i="2"/>
  <c r="AA2187" i="2"/>
  <c r="AB2187" i="2" a="1"/>
  <c r="AB2187" i="2" s="1"/>
  <c r="AC2187" i="2"/>
  <c r="AD2187" i="2"/>
  <c r="AE2187" i="2"/>
  <c r="AF2187" i="2"/>
  <c r="AA2188" i="2"/>
  <c r="AD2188" i="2" s="1"/>
  <c r="AB2188" i="2" a="1"/>
  <c r="AB2188" i="2" s="1"/>
  <c r="AC2188" i="2"/>
  <c r="AE2188" i="2"/>
  <c r="AF2188" i="2"/>
  <c r="AA2189" i="2"/>
  <c r="AB2189" i="2" a="1"/>
  <c r="AB2189" i="2"/>
  <c r="AE2189" i="2"/>
  <c r="AA2190" i="2"/>
  <c r="AB2190" i="2" a="1"/>
  <c r="AB2190" i="2" s="1"/>
  <c r="AE2190" i="2"/>
  <c r="AA2191" i="2"/>
  <c r="AB2191" i="2" a="1"/>
  <c r="AB2191" i="2" s="1"/>
  <c r="AC2191" i="2" s="1"/>
  <c r="AD2191" i="2"/>
  <c r="AF2191" i="2" s="1"/>
  <c r="AE2191" i="2"/>
  <c r="AA2192" i="2"/>
  <c r="AB2192" i="2" a="1"/>
  <c r="AB2192" i="2" s="1"/>
  <c r="AC2192" i="2"/>
  <c r="AD2192" i="2"/>
  <c r="AF2192" i="2" s="1"/>
  <c r="AE2192" i="2"/>
  <c r="AA2193" i="2"/>
  <c r="AB2193" i="2" a="1"/>
  <c r="AB2193" i="2" s="1"/>
  <c r="AD2193" i="2"/>
  <c r="AE2193" i="2"/>
  <c r="AF2193" i="2"/>
  <c r="AA2194" i="2"/>
  <c r="AB2194" i="2" a="1"/>
  <c r="AB2194" i="2"/>
  <c r="AC2194" i="2"/>
  <c r="AD2194" i="2"/>
  <c r="AE2194" i="2"/>
  <c r="AF2194" i="2"/>
  <c r="AA2195" i="2"/>
  <c r="AD2195" i="2" s="1"/>
  <c r="AB2195" i="2" a="1"/>
  <c r="AB2195" i="2" s="1"/>
  <c r="AC2195" i="2"/>
  <c r="AE2195" i="2"/>
  <c r="AF2195" i="2"/>
  <c r="AA2196" i="2"/>
  <c r="AB2196" i="2" a="1"/>
  <c r="AB2196" i="2"/>
  <c r="AD2196" i="2"/>
  <c r="AF2196" i="2" s="1"/>
  <c r="AE2196" i="2"/>
  <c r="AA2197" i="2"/>
  <c r="AB2197" i="2" a="1"/>
  <c r="AB2197" i="2"/>
  <c r="AE2197" i="2"/>
  <c r="AA2198" i="2"/>
  <c r="AB2198" i="2" a="1"/>
  <c r="AB2198" i="2" s="1"/>
  <c r="AE2198" i="2"/>
  <c r="AA2199" i="2"/>
  <c r="AB2199" i="2" a="1"/>
  <c r="AB2199" i="2" s="1"/>
  <c r="AC2199" i="2" s="1"/>
  <c r="AD2199" i="2"/>
  <c r="AE2199" i="2"/>
  <c r="AF2199" i="2"/>
  <c r="AA2200" i="2"/>
  <c r="AB2200" i="2" a="1"/>
  <c r="AB2200" i="2" s="1"/>
  <c r="AC2200" i="2" s="1"/>
  <c r="AD2200" i="2"/>
  <c r="AE2200" i="2"/>
  <c r="AA2201" i="2"/>
  <c r="AB2201" i="2" a="1"/>
  <c r="AB2201" i="2"/>
  <c r="AC2201" i="2"/>
  <c r="AD2201" i="2"/>
  <c r="AF2201" i="2" s="1"/>
  <c r="AE2201" i="2"/>
  <c r="AA2202" i="2"/>
  <c r="AB2202" i="2" a="1"/>
  <c r="AB2202" i="2"/>
  <c r="AE2202" i="2"/>
  <c r="AA2203" i="2"/>
  <c r="AB2203" i="2" a="1"/>
  <c r="AB2203" i="2" s="1"/>
  <c r="AC2203" i="2" s="1"/>
  <c r="AD2203" i="2"/>
  <c r="AF2203" i="2" s="1"/>
  <c r="AE2203" i="2"/>
  <c r="AA2204" i="2"/>
  <c r="AB2204" i="2" a="1"/>
  <c r="AB2204" i="2" s="1"/>
  <c r="AD2204" i="2"/>
  <c r="AF2204" i="2" s="1"/>
  <c r="AE2204" i="2"/>
  <c r="AA2205" i="2"/>
  <c r="AB2205" i="2" a="1"/>
  <c r="AB2205" i="2" s="1"/>
  <c r="AD2205" i="2"/>
  <c r="AE2205" i="2"/>
  <c r="AF2205" i="2"/>
  <c r="AA2206" i="2"/>
  <c r="AB2206" i="2" a="1"/>
  <c r="AB2206" i="2" s="1"/>
  <c r="AE2206" i="2"/>
  <c r="AA2207" i="2"/>
  <c r="AB2207" i="2" a="1"/>
  <c r="AB2207" i="2" s="1"/>
  <c r="AC2207" i="2"/>
  <c r="AD2207" i="2"/>
  <c r="AF2207" i="2" s="1"/>
  <c r="AE2207" i="2"/>
  <c r="AA2208" i="2"/>
  <c r="AB2208" i="2" a="1"/>
  <c r="AB2208" i="2" s="1"/>
  <c r="AE2208" i="2"/>
  <c r="AA2209" i="2"/>
  <c r="AB2209" i="2" a="1"/>
  <c r="AB2209" i="2"/>
  <c r="AC2209" i="2"/>
  <c r="AD2209" i="2"/>
  <c r="AF2209" i="2" s="1"/>
  <c r="AE2209" i="2"/>
  <c r="AA2210" i="2"/>
  <c r="AB2210" i="2" a="1"/>
  <c r="AB2210" i="2" s="1"/>
  <c r="AE2210" i="2"/>
  <c r="AA2211" i="2"/>
  <c r="AB2211" i="2" a="1"/>
  <c r="AB2211" i="2" s="1"/>
  <c r="AC2211" i="2"/>
  <c r="AD2211" i="2"/>
  <c r="AE2211" i="2"/>
  <c r="AF2211" i="2"/>
  <c r="AA2212" i="2"/>
  <c r="AB2212" i="2" a="1"/>
  <c r="AB2212" i="2"/>
  <c r="AE2212" i="2"/>
  <c r="AA2213" i="2"/>
  <c r="AB2213" i="2" a="1"/>
  <c r="AB2213" i="2" s="1"/>
  <c r="AD2213" i="2"/>
  <c r="AF2213" i="2" s="1"/>
  <c r="AE2213" i="2"/>
  <c r="AA2214" i="2"/>
  <c r="AB2214" i="2" a="1"/>
  <c r="AB2214" i="2"/>
  <c r="AE2214" i="2"/>
  <c r="AA2215" i="2"/>
  <c r="AB2215" i="2" a="1"/>
  <c r="AB2215" i="2"/>
  <c r="AC2215" i="2" s="1"/>
  <c r="AD2215" i="2"/>
  <c r="AE2215" i="2"/>
  <c r="AF2215" i="2"/>
  <c r="AA2216" i="2"/>
  <c r="AB2216" i="2" a="1"/>
  <c r="AB2216" i="2" s="1"/>
  <c r="AC2216" i="2" s="1"/>
  <c r="AD2216" i="2"/>
  <c r="AF2216" i="2" s="1"/>
  <c r="AE2216" i="2"/>
  <c r="AA2217" i="2"/>
  <c r="AB2217" i="2" a="1"/>
  <c r="AB2217" i="2" s="1"/>
  <c r="AC2217" i="2" s="1"/>
  <c r="AD2217" i="2"/>
  <c r="AF2217" i="2" s="1"/>
  <c r="AE2217" i="2"/>
  <c r="AA2218" i="2"/>
  <c r="AB2218" i="2" a="1"/>
  <c r="AB2218" i="2"/>
  <c r="AC2218" i="2"/>
  <c r="AD2218" i="2"/>
  <c r="AF2218" i="2" s="1"/>
  <c r="AE2218" i="2"/>
  <c r="AA2219" i="2"/>
  <c r="AB2219" i="2" a="1"/>
  <c r="AB2219" i="2"/>
  <c r="AC2219" i="2"/>
  <c r="AD2219" i="2"/>
  <c r="AE2219" i="2"/>
  <c r="AF2219" i="2"/>
  <c r="AA2220" i="2"/>
  <c r="AB2220" i="2" a="1"/>
  <c r="AB2220" i="2"/>
  <c r="AD2220" i="2"/>
  <c r="AF2220" i="2" s="1"/>
  <c r="AE2220" i="2"/>
  <c r="AA2221" i="2"/>
  <c r="AB2221" i="2" a="1"/>
  <c r="AB2221" i="2"/>
  <c r="AE2221" i="2"/>
  <c r="AA2222" i="2"/>
  <c r="AB2222" i="2" a="1"/>
  <c r="AB2222" i="2" s="1"/>
  <c r="AC2222" i="2" s="1"/>
  <c r="AD2222" i="2"/>
  <c r="AF2222" i="2" s="1"/>
  <c r="AE2222" i="2"/>
  <c r="AA2223" i="2"/>
  <c r="AB2223" i="2" a="1"/>
  <c r="AB2223" i="2"/>
  <c r="AC2223" i="2" s="1"/>
  <c r="AD2223" i="2"/>
  <c r="AE2223" i="2"/>
  <c r="AF2223" i="2"/>
  <c r="AA2224" i="2"/>
  <c r="AB2224" i="2" a="1"/>
  <c r="AB2224" i="2"/>
  <c r="AE2224" i="2"/>
  <c r="AA2225" i="2"/>
  <c r="AB2225" i="2" a="1"/>
  <c r="AB2225" i="2"/>
  <c r="AC2225" i="2" s="1"/>
  <c r="AD2225" i="2"/>
  <c r="AE2225" i="2"/>
  <c r="AA2226" i="2"/>
  <c r="AB2226" i="2" a="1"/>
  <c r="AB2226" i="2"/>
  <c r="AC2226" i="2"/>
  <c r="AD2226" i="2"/>
  <c r="AE2226" i="2"/>
  <c r="AF2226" i="2"/>
  <c r="AA2227" i="2"/>
  <c r="AB2227" i="2" a="1"/>
  <c r="AB2227" i="2"/>
  <c r="AC2227" i="2"/>
  <c r="AD2227" i="2"/>
  <c r="AE2227" i="2"/>
  <c r="AF2227" i="2"/>
  <c r="AA2228" i="2"/>
  <c r="AC2228" i="2" s="1"/>
  <c r="AB2228" i="2" a="1"/>
  <c r="AB2228" i="2" s="1"/>
  <c r="AD2228" i="2"/>
  <c r="AE2228" i="2"/>
  <c r="AF2228" i="2"/>
  <c r="AA2229" i="2"/>
  <c r="AB2229" i="2" a="1"/>
  <c r="AB2229" i="2" s="1"/>
  <c r="AE2229" i="2"/>
  <c r="AA2230" i="2"/>
  <c r="AB2230" i="2" a="1"/>
  <c r="AB2230" i="2"/>
  <c r="AC2230" i="2" s="1"/>
  <c r="AD2230" i="2"/>
  <c r="AE2230" i="2"/>
  <c r="AF2230" i="2"/>
  <c r="AA2231" i="2"/>
  <c r="AB2231" i="2" a="1"/>
  <c r="AB2231" i="2"/>
  <c r="AD2231" i="2"/>
  <c r="AF2231" i="2" s="1"/>
  <c r="AE2231" i="2"/>
  <c r="AA2232" i="2"/>
  <c r="AB2232" i="2" a="1"/>
  <c r="AB2232" i="2" s="1"/>
  <c r="AC2232" i="2" s="1"/>
  <c r="AD2232" i="2"/>
  <c r="AE2232" i="2"/>
  <c r="AF2232" i="2"/>
  <c r="AA2233" i="2"/>
  <c r="AB2233" i="2" a="1"/>
  <c r="AB2233" i="2" s="1"/>
  <c r="AE2233" i="2"/>
  <c r="AA2234" i="2"/>
  <c r="AB2234" i="2" a="1"/>
  <c r="AB2234" i="2"/>
  <c r="AC2234" i="2"/>
  <c r="AD2234" i="2"/>
  <c r="AF2234" i="2" s="1"/>
  <c r="AE2234" i="2"/>
  <c r="AA2235" i="2"/>
  <c r="AB2235" i="2" a="1"/>
  <c r="AB2235" i="2" s="1"/>
  <c r="AC2235" i="2" s="1"/>
  <c r="AD2235" i="2"/>
  <c r="AE2235" i="2"/>
  <c r="AF2235" i="2"/>
  <c r="AA2236" i="2"/>
  <c r="AB2236" i="2" a="1"/>
  <c r="AB2236" i="2" s="1"/>
  <c r="AC2236" i="2" s="1"/>
  <c r="AD2236" i="2"/>
  <c r="AF2236" i="2" s="1"/>
  <c r="AE2236" i="2"/>
  <c r="AA2237" i="2"/>
  <c r="AB2237" i="2" a="1"/>
  <c r="AB2237" i="2" s="1"/>
  <c r="AC2237" i="2" s="1"/>
  <c r="AD2237" i="2"/>
  <c r="AE2237" i="2"/>
  <c r="AF2237" i="2" s="1"/>
  <c r="AA2238" i="2"/>
  <c r="AB2238" i="2" a="1"/>
  <c r="AB2238" i="2"/>
  <c r="AE2238" i="2"/>
  <c r="AA2239" i="2"/>
  <c r="AB2239" i="2" a="1"/>
  <c r="AB2239" i="2"/>
  <c r="AC2239" i="2"/>
  <c r="AD2239" i="2"/>
  <c r="AE2239" i="2"/>
  <c r="AF2239" i="2"/>
  <c r="AA2240" i="2"/>
  <c r="AD2240" i="2" s="1"/>
  <c r="AF2240" i="2" s="1"/>
  <c r="AB2240" i="2" a="1"/>
  <c r="AB2240" i="2" s="1"/>
  <c r="AC2240" i="2"/>
  <c r="AE2240" i="2"/>
  <c r="AA2241" i="2"/>
  <c r="AB2241" i="2" a="1"/>
  <c r="AB2241" i="2"/>
  <c r="AC2241" i="2" s="1"/>
  <c r="AD2241" i="2"/>
  <c r="AE2241" i="2"/>
  <c r="AF2241" i="2"/>
  <c r="AA2242" i="2"/>
  <c r="AB2242" i="2" a="1"/>
  <c r="AB2242" i="2"/>
  <c r="AC2242" i="2" s="1"/>
  <c r="AD2242" i="2"/>
  <c r="AE2242" i="2"/>
  <c r="AF2242" i="2"/>
  <c r="AA2243" i="2"/>
  <c r="AB2243" i="2" a="1"/>
  <c r="AB2243" i="2"/>
  <c r="AC2243" i="2"/>
  <c r="AD2243" i="2"/>
  <c r="AE2243" i="2"/>
  <c r="AF2243" i="2"/>
  <c r="AA2244" i="2"/>
  <c r="AB2244" i="2" a="1"/>
  <c r="AB2244" i="2"/>
  <c r="AE2244" i="2"/>
  <c r="AA2245" i="2"/>
  <c r="AB2245" i="2" a="1"/>
  <c r="AB2245" i="2" s="1"/>
  <c r="AE2245" i="2"/>
  <c r="AA2246" i="2"/>
  <c r="AB2246" i="2" a="1"/>
  <c r="AB2246" i="2" s="1"/>
  <c r="AC2246" i="2"/>
  <c r="AD2246" i="2"/>
  <c r="AF2246" i="2" s="1"/>
  <c r="AE2246" i="2"/>
  <c r="AA2247" i="2"/>
  <c r="AB2247" i="2" a="1"/>
  <c r="AB2247" i="2"/>
  <c r="AC2247" i="2" s="1"/>
  <c r="AD2247" i="2"/>
  <c r="AE2247" i="2"/>
  <c r="AF2247" i="2"/>
  <c r="AA2248" i="2"/>
  <c r="AB2248" i="2" a="1"/>
  <c r="AB2248" i="2"/>
  <c r="AE2248" i="2"/>
  <c r="AA2249" i="2"/>
  <c r="AB2249" i="2" a="1"/>
  <c r="AB2249" i="2"/>
  <c r="AC2249" i="2" s="1"/>
  <c r="AD2249" i="2"/>
  <c r="AF2249" i="2" s="1"/>
  <c r="AE2249" i="2"/>
  <c r="AA2250" i="2"/>
  <c r="AB2250" i="2" a="1"/>
  <c r="AB2250" i="2" s="1"/>
  <c r="AE2250" i="2"/>
  <c r="AA2251" i="2"/>
  <c r="AB2251" i="2" a="1"/>
  <c r="AB2251" i="2"/>
  <c r="AC2251" i="2"/>
  <c r="AD2251" i="2"/>
  <c r="AE2251" i="2"/>
  <c r="AF2251" i="2"/>
  <c r="AA2252" i="2"/>
  <c r="AB2252" i="2" a="1"/>
  <c r="AB2252" i="2" s="1"/>
  <c r="AD2252" i="2"/>
  <c r="AE2252" i="2"/>
  <c r="AF2252" i="2"/>
  <c r="AA2253" i="2"/>
  <c r="AB2253" i="2" a="1"/>
  <c r="AB2253" i="2"/>
  <c r="AE2253" i="2"/>
  <c r="AA2254" i="2"/>
  <c r="AB2254" i="2" a="1"/>
  <c r="AB2254" i="2"/>
  <c r="AE2254" i="2"/>
  <c r="AA2255" i="2"/>
  <c r="AB2255" i="2" a="1"/>
  <c r="AB2255" i="2"/>
  <c r="AC2255" i="2"/>
  <c r="AD2255" i="2"/>
  <c r="AF2255" i="2" s="1"/>
  <c r="AE2255" i="2"/>
  <c r="AA2256" i="2"/>
  <c r="AB2256" i="2" a="1"/>
  <c r="AB2256" i="2"/>
  <c r="AE2256" i="2"/>
  <c r="AA2257" i="2"/>
  <c r="AB2257" i="2" a="1"/>
  <c r="AB2257" i="2"/>
  <c r="AC2257" i="2"/>
  <c r="AD2257" i="2"/>
  <c r="AE2257" i="2"/>
  <c r="AF2257" i="2" s="1"/>
  <c r="AA2258" i="2"/>
  <c r="AD2258" i="2" s="1"/>
  <c r="AF2258" i="2" s="1"/>
  <c r="AB2258" i="2" a="1"/>
  <c r="AB2258" i="2"/>
  <c r="AC2258" i="2" s="1"/>
  <c r="AE2258" i="2"/>
  <c r="AA2259" i="2"/>
  <c r="AB2259" i="2" a="1"/>
  <c r="AB2259" i="2" s="1"/>
  <c r="AC2259" i="2"/>
  <c r="AD2259" i="2"/>
  <c r="AF2259" i="2" s="1"/>
  <c r="AE2259" i="2"/>
  <c r="AA2260" i="2"/>
  <c r="AD2260" i="2" s="1"/>
  <c r="AB2260" i="2" a="1"/>
  <c r="AB2260" i="2" s="1"/>
  <c r="AC2260" i="2"/>
  <c r="AE2260" i="2"/>
  <c r="AF2260" i="2"/>
  <c r="AA2261" i="2"/>
  <c r="AB2261" i="2" a="1"/>
  <c r="AB2261" i="2" s="1"/>
  <c r="AC2261" i="2" s="1"/>
  <c r="AD2261" i="2"/>
  <c r="AE2261" i="2"/>
  <c r="AA2262" i="2"/>
  <c r="AD2262" i="2" s="1"/>
  <c r="AF2262" i="2" s="1"/>
  <c r="AB2262" i="2" a="1"/>
  <c r="AB2262" i="2"/>
  <c r="AE2262" i="2"/>
  <c r="AA2263" i="2"/>
  <c r="AD2263" i="2" s="1"/>
  <c r="AF2263" i="2" s="1"/>
  <c r="AB2263" i="2" a="1"/>
  <c r="AB2263" i="2"/>
  <c r="AC2263" i="2"/>
  <c r="AE2263" i="2"/>
  <c r="AA2264" i="2"/>
  <c r="AB2264" i="2" a="1"/>
  <c r="AB2264" i="2" s="1"/>
  <c r="AC2264" i="2"/>
  <c r="AD2264" i="2"/>
  <c r="AE2264" i="2"/>
  <c r="AF2264" i="2"/>
  <c r="AA2265" i="2"/>
  <c r="AC2265" i="2" s="1"/>
  <c r="AB2265" i="2" a="1"/>
  <c r="AB2265" i="2"/>
  <c r="AE2265" i="2"/>
  <c r="AA2266" i="2"/>
  <c r="AB2266" i="2" a="1"/>
  <c r="AB2266" i="2"/>
  <c r="AC2266" i="2"/>
  <c r="AD2266" i="2"/>
  <c r="AF2266" i="2" s="1"/>
  <c r="AE2266" i="2"/>
  <c r="AA2267" i="2"/>
  <c r="AB2267" i="2" a="1"/>
  <c r="AB2267" i="2" s="1"/>
  <c r="AE2267" i="2"/>
  <c r="AA2268" i="2"/>
  <c r="AB2268" i="2" a="1"/>
  <c r="AB2268" i="2" s="1"/>
  <c r="AC2268" i="2" s="1"/>
  <c r="AD2268" i="2"/>
  <c r="AE2268" i="2"/>
  <c r="AF2268" i="2"/>
  <c r="AA2269" i="2"/>
  <c r="AB2269" i="2" a="1"/>
  <c r="AB2269" i="2"/>
  <c r="AE2269" i="2"/>
  <c r="AA2270" i="2"/>
  <c r="AB2270" i="2" a="1"/>
  <c r="AB2270" i="2"/>
  <c r="AC2270" i="2"/>
  <c r="AD2270" i="2"/>
  <c r="AF2270" i="2" s="1"/>
  <c r="AE2270" i="2"/>
  <c r="AA2271" i="2"/>
  <c r="AB2271" i="2" a="1"/>
  <c r="AB2271" i="2" s="1"/>
  <c r="AC2271" i="2" s="1"/>
  <c r="AD2271" i="2"/>
  <c r="AE2271" i="2"/>
  <c r="AF2271" i="2" s="1"/>
  <c r="AA2272" i="2"/>
  <c r="AB2272" i="2" a="1"/>
  <c r="AB2272" i="2" s="1"/>
  <c r="AC2272" i="2"/>
  <c r="AD2272" i="2"/>
  <c r="AF2272" i="2" s="1"/>
  <c r="AE2272" i="2"/>
  <c r="AA2273" i="2"/>
  <c r="AB2273" i="2" a="1"/>
  <c r="AB2273" i="2"/>
  <c r="AC2273" i="2" s="1"/>
  <c r="AD2273" i="2"/>
  <c r="AE2273" i="2"/>
  <c r="AF2273" i="2" s="1"/>
  <c r="AA2274" i="2"/>
  <c r="AD2274" i="2" s="1"/>
  <c r="AB2274" i="2" a="1"/>
  <c r="AB2274" i="2" s="1"/>
  <c r="AC2274" i="2" s="1"/>
  <c r="AE2274" i="2"/>
  <c r="AA2275" i="2"/>
  <c r="AB2275" i="2" a="1"/>
  <c r="AB2275" i="2"/>
  <c r="AC2275" i="2" s="1"/>
  <c r="AD2275" i="2"/>
  <c r="AF2275" i="2" s="1"/>
  <c r="AE2275" i="2"/>
  <c r="AA2276" i="2"/>
  <c r="AB2276" i="2" a="1"/>
  <c r="AB2276" i="2" s="1"/>
  <c r="AE2276" i="2"/>
  <c r="AA2277" i="2"/>
  <c r="AB2277" i="2" a="1"/>
  <c r="AB2277" i="2" s="1"/>
  <c r="AD2277" i="2"/>
  <c r="AF2277" i="2" s="1"/>
  <c r="AE2277" i="2"/>
  <c r="AA2278" i="2"/>
  <c r="AD2278" i="2" s="1"/>
  <c r="AB2278" i="2" a="1"/>
  <c r="AB2278" i="2" s="1"/>
  <c r="AC2278" i="2"/>
  <c r="AE2278" i="2"/>
  <c r="AF2278" i="2"/>
  <c r="AA2279" i="2"/>
  <c r="AB2279" i="2" a="1"/>
  <c r="AB2279" i="2" s="1"/>
  <c r="AE2279" i="2"/>
  <c r="AA2280" i="2"/>
  <c r="AB2280" i="2" a="1"/>
  <c r="AB2280" i="2"/>
  <c r="AC2280" i="2"/>
  <c r="AD2280" i="2"/>
  <c r="AE2280" i="2"/>
  <c r="AF2280" i="2"/>
  <c r="AA2281" i="2"/>
  <c r="AB2281" i="2" a="1"/>
  <c r="AB2281" i="2" s="1"/>
  <c r="AC2281" i="2" s="1"/>
  <c r="AD2281" i="2"/>
  <c r="AE2281" i="2"/>
  <c r="AA2282" i="2"/>
  <c r="AB2282" i="2" a="1"/>
  <c r="AB2282" i="2" s="1"/>
  <c r="AC2282" i="2"/>
  <c r="AD2282" i="2"/>
  <c r="AE2282" i="2"/>
  <c r="AF2282" i="2"/>
  <c r="AA2283" i="2"/>
  <c r="AB2283" i="2" a="1"/>
  <c r="AB2283" i="2" s="1"/>
  <c r="AE2283" i="2"/>
  <c r="AA2284" i="2"/>
  <c r="AB2284" i="2" a="1"/>
  <c r="AB2284" i="2" s="1"/>
  <c r="AE2284" i="2"/>
  <c r="AA2285" i="2"/>
  <c r="AB2285" i="2" a="1"/>
  <c r="AB2285" i="2" s="1"/>
  <c r="AD2285" i="2"/>
  <c r="AF2285" i="2" s="1"/>
  <c r="AE2285" i="2"/>
  <c r="AA2286" i="2"/>
  <c r="AD2286" i="2" s="1"/>
  <c r="AB2286" i="2" a="1"/>
  <c r="AB2286" i="2"/>
  <c r="AC2286" i="2" s="1"/>
  <c r="AE2286" i="2"/>
  <c r="AF2286" i="2"/>
  <c r="AA2287" i="2"/>
  <c r="AB2287" i="2" a="1"/>
  <c r="AB2287" i="2" s="1"/>
  <c r="AE2287" i="2"/>
  <c r="AA2288" i="2"/>
  <c r="AB2288" i="2" a="1"/>
  <c r="AB2288" i="2"/>
  <c r="AC2288" i="2"/>
  <c r="AD2288" i="2"/>
  <c r="AE2288" i="2"/>
  <c r="AF2288" i="2"/>
  <c r="AA2289" i="2"/>
  <c r="AB2289" i="2" a="1"/>
  <c r="AB2289" i="2" s="1"/>
  <c r="AC2289" i="2" s="1"/>
  <c r="AD2289" i="2"/>
  <c r="AE2289" i="2"/>
  <c r="AF2289" i="2" s="1"/>
  <c r="AA2290" i="2"/>
  <c r="AB2290" i="2" a="1"/>
  <c r="AB2290" i="2"/>
  <c r="AC2290" i="2"/>
  <c r="AD2290" i="2"/>
  <c r="AF2290" i="2" s="1"/>
  <c r="AE2290" i="2"/>
  <c r="AA2291" i="2"/>
  <c r="AB2291" i="2" a="1"/>
  <c r="AB2291" i="2" s="1"/>
  <c r="AC2291" i="2" s="1"/>
  <c r="AD2291" i="2"/>
  <c r="AE2291" i="2"/>
  <c r="AF2291" i="2"/>
  <c r="AA2292" i="2"/>
  <c r="AB2292" i="2" a="1"/>
  <c r="AB2292" i="2"/>
  <c r="AD2292" i="2"/>
  <c r="AF2292" i="2" s="1"/>
  <c r="AE2292" i="2"/>
  <c r="AA2293" i="2"/>
  <c r="AB2293" i="2" a="1"/>
  <c r="AB2293" i="2" s="1"/>
  <c r="AE2293" i="2"/>
  <c r="AA2294" i="2"/>
  <c r="AB2294" i="2" a="1"/>
  <c r="AB2294" i="2"/>
  <c r="AC2294" i="2" s="1"/>
  <c r="AD2294" i="2"/>
  <c r="AE2294" i="2"/>
  <c r="AF2294" i="2"/>
  <c r="AA2295" i="2"/>
  <c r="AB2295" i="2" a="1"/>
  <c r="AB2295" i="2" s="1"/>
  <c r="AC2295" i="2" s="1"/>
  <c r="AD2295" i="2"/>
  <c r="AF2295" i="2" s="1"/>
  <c r="AE2295" i="2"/>
  <c r="AA2296" i="2"/>
  <c r="AB2296" i="2" a="1"/>
  <c r="AB2296" i="2"/>
  <c r="AE2296" i="2"/>
  <c r="AA2297" i="2"/>
  <c r="AB2297" i="2" a="1"/>
  <c r="AB2297" i="2"/>
  <c r="AC2297" i="2"/>
  <c r="AD2297" i="2"/>
  <c r="AE2297" i="2"/>
  <c r="AA2298" i="2"/>
  <c r="AB2298" i="2" a="1"/>
  <c r="AB2298" i="2" s="1"/>
  <c r="AC2298" i="2" s="1"/>
  <c r="AD2298" i="2"/>
  <c r="AE2298" i="2"/>
  <c r="AA2299" i="2"/>
  <c r="AB2299" i="2" a="1"/>
  <c r="AB2299" i="2"/>
  <c r="AC2299" i="2"/>
  <c r="AD2299" i="2"/>
  <c r="AF2299" i="2" s="1"/>
  <c r="AE2299" i="2"/>
  <c r="AA2300" i="2"/>
  <c r="AC2300" i="2" s="1"/>
  <c r="AB2300" i="2" a="1"/>
  <c r="AB2300" i="2" s="1"/>
  <c r="AD2300" i="2"/>
  <c r="AE2300" i="2"/>
  <c r="AF2300" i="2"/>
  <c r="AA2301" i="2"/>
  <c r="AB2301" i="2" a="1"/>
  <c r="AB2301" i="2" s="1"/>
  <c r="AC2301" i="2" s="1"/>
  <c r="AD2301" i="2"/>
  <c r="AF2301" i="2" s="1"/>
  <c r="AE2301" i="2"/>
  <c r="AA2302" i="2"/>
  <c r="AD2302" i="2" s="1"/>
  <c r="AF2302" i="2" s="1"/>
  <c r="AB2302" i="2" a="1"/>
  <c r="AB2302" i="2"/>
  <c r="AC2302" i="2" s="1"/>
  <c r="AE2302" i="2"/>
  <c r="AA2303" i="2"/>
  <c r="AB2303" i="2" a="1"/>
  <c r="AB2303" i="2" s="1"/>
  <c r="AD2303" i="2"/>
  <c r="AF2303" i="2" s="1"/>
  <c r="AE2303" i="2"/>
  <c r="AA2304" i="2"/>
  <c r="AB2304" i="2" a="1"/>
  <c r="AB2304" i="2"/>
  <c r="AC2304" i="2"/>
  <c r="AD2304" i="2"/>
  <c r="AF2304" i="2" s="1"/>
  <c r="AE2304" i="2"/>
  <c r="AA2305" i="2"/>
  <c r="AB2305" i="2" a="1"/>
  <c r="AB2305" i="2"/>
  <c r="AC2305" i="2" s="1"/>
  <c r="AD2305" i="2"/>
  <c r="AF2305" i="2" s="1"/>
  <c r="AE2305" i="2"/>
  <c r="AA2306" i="2"/>
  <c r="AB2306" i="2" a="1"/>
  <c r="AB2306" i="2" s="1"/>
  <c r="AE2306" i="2"/>
  <c r="AA2307" i="2"/>
  <c r="AB2307" i="2" a="1"/>
  <c r="AB2307" i="2" s="1"/>
  <c r="AC2307" i="2" s="1"/>
  <c r="AD2307" i="2"/>
  <c r="AE2307" i="2"/>
  <c r="AF2307" i="2" s="1"/>
  <c r="AA2308" i="2"/>
  <c r="AD2308" i="2" s="1"/>
  <c r="AF2308" i="2" s="1"/>
  <c r="AB2308" i="2" a="1"/>
  <c r="AB2308" i="2"/>
  <c r="AC2308" i="2" s="1"/>
  <c r="AE2308" i="2"/>
  <c r="AA2309" i="2"/>
  <c r="AB2309" i="2" a="1"/>
  <c r="AB2309" i="2" s="1"/>
  <c r="AE2309" i="2"/>
  <c r="AA2310" i="2"/>
  <c r="AD2310" i="2" s="1"/>
  <c r="AB2310" i="2" a="1"/>
  <c r="AB2310" i="2" s="1"/>
  <c r="AC2310" i="2" s="1"/>
  <c r="AE2310" i="2"/>
  <c r="AF2310" i="2"/>
  <c r="AA2311" i="2"/>
  <c r="AB2311" i="2" a="1"/>
  <c r="AB2311" i="2"/>
  <c r="AC2311" i="2"/>
  <c r="AD2311" i="2"/>
  <c r="AE2311" i="2"/>
  <c r="AF2311" i="2"/>
  <c r="AA2312" i="2"/>
  <c r="AB2312" i="2" a="1"/>
  <c r="AB2312" i="2" s="1"/>
  <c r="AE2312" i="2"/>
  <c r="AA2313" i="2"/>
  <c r="AB2313" i="2" a="1"/>
  <c r="AB2313" i="2" s="1"/>
  <c r="AE2313" i="2"/>
  <c r="AA2314" i="2"/>
  <c r="AB2314" i="2" a="1"/>
  <c r="AB2314" i="2"/>
  <c r="AC2314" i="2" s="1"/>
  <c r="AD2314" i="2"/>
  <c r="AE2314" i="2"/>
  <c r="AF2314" i="2" s="1"/>
  <c r="AA2315" i="2"/>
  <c r="AD2315" i="2" s="1"/>
  <c r="AB2315" i="2" a="1"/>
  <c r="AB2315" i="2"/>
  <c r="AC2315" i="2" s="1"/>
  <c r="AE2315" i="2"/>
  <c r="AF2315" i="2"/>
  <c r="AA2316" i="2"/>
  <c r="AB2316" i="2" a="1"/>
  <c r="AB2316" i="2"/>
  <c r="AC2316" i="2"/>
  <c r="AD2316" i="2"/>
  <c r="AF2316" i="2" s="1"/>
  <c r="AE2316" i="2"/>
  <c r="AA2317" i="2"/>
  <c r="AB2317" i="2" a="1"/>
  <c r="AB2317" i="2"/>
  <c r="AE2317" i="2"/>
  <c r="AA2318" i="2"/>
  <c r="AB2318" i="2" a="1"/>
  <c r="AB2318" i="2" s="1"/>
  <c r="AC2318" i="2"/>
  <c r="AD2318" i="2"/>
  <c r="AE2318" i="2"/>
  <c r="AF2318" i="2" s="1"/>
  <c r="AA2319" i="2"/>
  <c r="AD2319" i="2" s="1"/>
  <c r="AB2319" i="2" a="1"/>
  <c r="AB2319" i="2"/>
  <c r="AC2319" i="2" s="1"/>
  <c r="AE2319" i="2"/>
  <c r="AF2319" i="2" s="1"/>
  <c r="AA2320" i="2"/>
  <c r="AB2320" i="2" a="1"/>
  <c r="AB2320" i="2" s="1"/>
  <c r="AC2320" i="2" s="1"/>
  <c r="AD2320" i="2"/>
  <c r="AF2320" i="2" s="1"/>
  <c r="AE2320" i="2"/>
  <c r="AA2321" i="2"/>
  <c r="AB2321" i="2" a="1"/>
  <c r="AB2321" i="2" s="1"/>
  <c r="AE2321" i="2"/>
  <c r="AA2322" i="2"/>
  <c r="AB2322" i="2" a="1"/>
  <c r="AB2322" i="2" s="1"/>
  <c r="AC2322" i="2" s="1"/>
  <c r="AD2322" i="2"/>
  <c r="AE2322" i="2"/>
  <c r="AF2322" i="2"/>
  <c r="AA2323" i="2"/>
  <c r="AB2323" i="2" a="1"/>
  <c r="AB2323" i="2"/>
  <c r="AC2323" i="2"/>
  <c r="AD2323" i="2"/>
  <c r="AE2323" i="2"/>
  <c r="AF2323" i="2"/>
  <c r="AA2324" i="2"/>
  <c r="AC2324" i="2" s="1"/>
  <c r="AB2324" i="2" a="1"/>
  <c r="AB2324" i="2" s="1"/>
  <c r="AD2324" i="2"/>
  <c r="AE2324" i="2"/>
  <c r="AF2324" i="2"/>
  <c r="AA2325" i="2"/>
  <c r="AB2325" i="2" a="1"/>
  <c r="AB2325" i="2" s="1"/>
  <c r="AC2325" i="2" s="1"/>
  <c r="AD2325" i="2"/>
  <c r="AF2325" i="2" s="1"/>
  <c r="AE2325" i="2"/>
  <c r="AA2326" i="2"/>
  <c r="AB2326" i="2" a="1"/>
  <c r="AB2326" i="2" s="1"/>
  <c r="AE2326" i="2"/>
  <c r="AA2327" i="2"/>
  <c r="AB2327" i="2" a="1"/>
  <c r="AB2327" i="2"/>
  <c r="AC2327" i="2"/>
  <c r="AD2327" i="2"/>
  <c r="AE2327" i="2"/>
  <c r="AF2327" i="2"/>
  <c r="AA2328" i="2"/>
  <c r="AB2328" i="2" a="1"/>
  <c r="AB2328" i="2"/>
  <c r="AD2328" i="2"/>
  <c r="AF2328" i="2" s="1"/>
  <c r="AE2328" i="2"/>
  <c r="AA2329" i="2"/>
  <c r="AB2329" i="2" a="1"/>
  <c r="AB2329" i="2"/>
  <c r="AE2329" i="2"/>
  <c r="AA2330" i="2"/>
  <c r="AB2330" i="2" a="1"/>
  <c r="AB2330" i="2" s="1"/>
  <c r="AE2330" i="2"/>
  <c r="AA2331" i="2"/>
  <c r="AB2331" i="2" a="1"/>
  <c r="AB2331" i="2"/>
  <c r="AC2331" i="2"/>
  <c r="AD2331" i="2"/>
  <c r="AF2331" i="2" s="1"/>
  <c r="AE2331" i="2"/>
  <c r="AA2332" i="2"/>
  <c r="AB2332" i="2" a="1"/>
  <c r="AB2332" i="2" s="1"/>
  <c r="AC2332" i="2"/>
  <c r="AD2332" i="2"/>
  <c r="AF2332" i="2" s="1"/>
  <c r="AE2332" i="2"/>
  <c r="AA2333" i="2"/>
  <c r="AB2333" i="2" a="1"/>
  <c r="AB2333" i="2"/>
  <c r="AC2333" i="2"/>
  <c r="AD2333" i="2"/>
  <c r="AE2333" i="2"/>
  <c r="AF2333" i="2"/>
  <c r="AA2334" i="2"/>
  <c r="AB2334" i="2" a="1"/>
  <c r="AB2334" i="2"/>
  <c r="AE2334" i="2"/>
  <c r="AA2335" i="2"/>
  <c r="AD2335" i="2" s="1"/>
  <c r="AF2335" i="2" s="1"/>
  <c r="AB2335" i="2" a="1"/>
  <c r="AB2335" i="2" s="1"/>
  <c r="AC2335" i="2"/>
  <c r="AE2335" i="2"/>
  <c r="AA2336" i="2"/>
  <c r="AB2336" i="2" a="1"/>
  <c r="AB2336" i="2" s="1"/>
  <c r="AE2336" i="2"/>
  <c r="AA2337" i="2"/>
  <c r="AB2337" i="2" a="1"/>
  <c r="AB2337" i="2" s="1"/>
  <c r="AC2337" i="2" s="1"/>
  <c r="AD2337" i="2"/>
  <c r="AE2337" i="2"/>
  <c r="AF2337" i="2"/>
  <c r="AA2338" i="2"/>
  <c r="AB2338" i="2" a="1"/>
  <c r="AB2338" i="2"/>
  <c r="AE2338" i="2"/>
  <c r="AA2339" i="2"/>
  <c r="AB2339" i="2" a="1"/>
  <c r="AB2339" i="2"/>
  <c r="AC2339" i="2"/>
  <c r="AD2339" i="2"/>
  <c r="AE2339" i="2"/>
  <c r="AF2339" i="2"/>
  <c r="AA2340" i="2"/>
  <c r="AB2340" i="2" a="1"/>
  <c r="AB2340" i="2" s="1"/>
  <c r="AC2340" i="2" s="1"/>
  <c r="AD2340" i="2"/>
  <c r="AF2340" i="2" s="1"/>
  <c r="AE2340" i="2"/>
  <c r="AA2341" i="2"/>
  <c r="AB2341" i="2" a="1"/>
  <c r="AB2341" i="2"/>
  <c r="AC2341" i="2" s="1"/>
  <c r="AD2341" i="2"/>
  <c r="AE2341" i="2"/>
  <c r="AA2342" i="2"/>
  <c r="AB2342" i="2" a="1"/>
  <c r="AB2342" i="2"/>
  <c r="AE2342" i="2"/>
  <c r="AA2343" i="2"/>
  <c r="AD2343" i="2" s="1"/>
  <c r="AF2343" i="2" s="1"/>
  <c r="AB2343" i="2" a="1"/>
  <c r="AB2343" i="2"/>
  <c r="AC2343" i="2" s="1"/>
  <c r="AE2343" i="2"/>
  <c r="AA2344" i="2"/>
  <c r="AB2344" i="2" a="1"/>
  <c r="AB2344" i="2"/>
  <c r="AC2344" i="2"/>
  <c r="AD2344" i="2"/>
  <c r="AF2344" i="2" s="1"/>
  <c r="AE2344" i="2"/>
  <c r="AA2345" i="2"/>
  <c r="AD2345" i="2" s="1"/>
  <c r="AB2345" i="2" a="1"/>
  <c r="AB2345" i="2" s="1"/>
  <c r="AC2345" i="2" s="1"/>
  <c r="AE2345" i="2"/>
  <c r="AA2346" i="2"/>
  <c r="AB2346" i="2" a="1"/>
  <c r="AB2346" i="2"/>
  <c r="AC2346" i="2"/>
  <c r="AD2346" i="2"/>
  <c r="AF2346" i="2" s="1"/>
  <c r="AE2346" i="2"/>
  <c r="AA2347" i="2"/>
  <c r="AB2347" i="2" a="1"/>
  <c r="AB2347" i="2"/>
  <c r="AE2347" i="2"/>
  <c r="AA2348" i="2"/>
  <c r="AB2348" i="2" a="1"/>
  <c r="AB2348" i="2" s="1"/>
  <c r="AC2348" i="2" s="1"/>
  <c r="AD2348" i="2"/>
  <c r="AE2348" i="2"/>
  <c r="AF2348" i="2" s="1"/>
  <c r="AA2349" i="2"/>
  <c r="AB2349" i="2" a="1"/>
  <c r="AB2349" i="2" s="1"/>
  <c r="AC2349" i="2" s="1"/>
  <c r="AD2349" i="2"/>
  <c r="AE2349" i="2"/>
  <c r="AF2349" i="2" s="1"/>
  <c r="AA2350" i="2"/>
  <c r="AB2350" i="2" a="1"/>
  <c r="AB2350" i="2"/>
  <c r="AE2350" i="2"/>
  <c r="AA2351" i="2"/>
  <c r="AB2351" i="2" a="1"/>
  <c r="AB2351" i="2"/>
  <c r="AE2351" i="2"/>
  <c r="AA2352" i="2"/>
  <c r="AC2352" i="2" s="1"/>
  <c r="AB2352" i="2" a="1"/>
  <c r="AB2352" i="2"/>
  <c r="AD2352" i="2"/>
  <c r="AF2352" i="2" s="1"/>
  <c r="AE2352" i="2"/>
  <c r="AA2353" i="2"/>
  <c r="AB2353" i="2" a="1"/>
  <c r="AB2353" i="2" s="1"/>
  <c r="AC2353" i="2" s="1"/>
  <c r="AD2353" i="2"/>
  <c r="AE2353" i="2"/>
  <c r="AF2353" i="2"/>
  <c r="AA2354" i="2"/>
  <c r="AB2354" i="2" a="1"/>
  <c r="AB2354" i="2"/>
  <c r="AE2354" i="2"/>
  <c r="AA2355" i="2"/>
  <c r="AB2355" i="2" a="1"/>
  <c r="AB2355" i="2"/>
  <c r="AC2355" i="2"/>
  <c r="AD2355" i="2"/>
  <c r="AF2355" i="2" s="1"/>
  <c r="AE2355" i="2"/>
  <c r="AA2356" i="2"/>
  <c r="AC2356" i="2" s="1"/>
  <c r="AB2356" i="2" a="1"/>
  <c r="AB2356" i="2" s="1"/>
  <c r="AE2356" i="2"/>
  <c r="AA2357" i="2"/>
  <c r="AB2357" i="2" a="1"/>
  <c r="AB2357" i="2"/>
  <c r="AE2357" i="2"/>
  <c r="AA2358" i="2"/>
  <c r="AD2358" i="2" s="1"/>
  <c r="AF2358" i="2" s="1"/>
  <c r="AB2358" i="2" a="1"/>
  <c r="AB2358" i="2"/>
  <c r="AC2358" i="2"/>
  <c r="AE2358" i="2"/>
  <c r="AA2359" i="2"/>
  <c r="AD2359" i="2" s="1"/>
  <c r="AB2359" i="2" a="1"/>
  <c r="AB2359" i="2" s="1"/>
  <c r="AC2359" i="2"/>
  <c r="AE2359" i="2"/>
  <c r="AF2359" i="2"/>
  <c r="AA2360" i="2"/>
  <c r="AB2360" i="2" a="1"/>
  <c r="AB2360" i="2" s="1"/>
  <c r="AC2360" i="2" s="1"/>
  <c r="AD2360" i="2"/>
  <c r="AE2360" i="2"/>
  <c r="AF2360" i="2"/>
  <c r="AA2361" i="2"/>
  <c r="AC2361" i="2" s="1"/>
  <c r="AB2361" i="2" a="1"/>
  <c r="AB2361" i="2"/>
  <c r="AD2361" i="2"/>
  <c r="AF2361" i="2" s="1"/>
  <c r="AE2361" i="2"/>
  <c r="AA2362" i="2"/>
  <c r="AB2362" i="2" a="1"/>
  <c r="AB2362" i="2" s="1"/>
  <c r="AE2362" i="2"/>
  <c r="AA2363" i="2"/>
  <c r="AB2363" i="2" a="1"/>
  <c r="AB2363" i="2"/>
  <c r="AC2363" i="2"/>
  <c r="AD2363" i="2"/>
  <c r="AF2363" i="2" s="1"/>
  <c r="AE2363" i="2"/>
  <c r="AA2364" i="2"/>
  <c r="AB2364" i="2" a="1"/>
  <c r="AB2364" i="2" s="1"/>
  <c r="AC2364" i="2" s="1"/>
  <c r="AD2364" i="2"/>
  <c r="AF2364" i="2" s="1"/>
  <c r="AE2364" i="2"/>
  <c r="AA2365" i="2"/>
  <c r="AB2365" i="2" a="1"/>
  <c r="AB2365" i="2" s="1"/>
  <c r="AC2365" i="2" s="1"/>
  <c r="AD2365" i="2"/>
  <c r="AF2365" i="2" s="1"/>
  <c r="AE2365" i="2"/>
  <c r="AA2366" i="2"/>
  <c r="AB2366" i="2" a="1"/>
  <c r="AB2366" i="2"/>
  <c r="AE2366" i="2"/>
  <c r="AA2367" i="2"/>
  <c r="AB2367" i="2" a="1"/>
  <c r="AB2367" i="2"/>
  <c r="AC2367" i="2"/>
  <c r="AD2367" i="2"/>
  <c r="AE2367" i="2"/>
  <c r="AF2367" i="2"/>
  <c r="AA2368" i="2"/>
  <c r="AB2368" i="2" a="1"/>
  <c r="AB2368" i="2" s="1"/>
  <c r="AE2368" i="2"/>
  <c r="AA2369" i="2"/>
  <c r="AB2369" i="2" a="1"/>
  <c r="AB2369" i="2" s="1"/>
  <c r="AE2369" i="2"/>
  <c r="AA2370" i="2"/>
  <c r="AB2370" i="2" a="1"/>
  <c r="AB2370" i="2"/>
  <c r="AC2370" i="2"/>
  <c r="AD2370" i="2"/>
  <c r="AE2370" i="2"/>
  <c r="AF2370" i="2" s="1"/>
  <c r="AA2371" i="2"/>
  <c r="AD2371" i="2" s="1"/>
  <c r="AB2371" i="2" a="1"/>
  <c r="AB2371" i="2"/>
  <c r="AC2371" i="2"/>
  <c r="AE2371" i="2"/>
  <c r="AF2371" i="2" s="1"/>
  <c r="AA2372" i="2"/>
  <c r="AB2372" i="2" a="1"/>
  <c r="AB2372" i="2" s="1"/>
  <c r="AC2372" i="2"/>
  <c r="AD2372" i="2"/>
  <c r="AF2372" i="2" s="1"/>
  <c r="AE2372" i="2"/>
  <c r="AA2373" i="2"/>
  <c r="AB2373" i="2" a="1"/>
  <c r="AB2373" i="2" s="1"/>
  <c r="AC2373" i="2" s="1"/>
  <c r="AD2373" i="2"/>
  <c r="AF2373" i="2" s="1"/>
  <c r="AE2373" i="2"/>
  <c r="AA2374" i="2"/>
  <c r="AB2374" i="2" a="1"/>
  <c r="AB2374" i="2"/>
  <c r="AC2374" i="2"/>
  <c r="AD2374" i="2"/>
  <c r="AF2374" i="2" s="1"/>
  <c r="AE2374" i="2"/>
  <c r="AA2375" i="2"/>
  <c r="AB2375" i="2" a="1"/>
  <c r="AB2375" i="2" s="1"/>
  <c r="AD2375" i="2"/>
  <c r="AE2375" i="2"/>
  <c r="AF2375" i="2" s="1"/>
  <c r="AA2376" i="2"/>
  <c r="AB2376" i="2" a="1"/>
  <c r="AB2376" i="2"/>
  <c r="AD2376" i="2"/>
  <c r="AF2376" i="2" s="1"/>
  <c r="AE2376" i="2"/>
  <c r="AA2377" i="2"/>
  <c r="AB2377" i="2" a="1"/>
  <c r="AB2377" i="2"/>
  <c r="AE2377" i="2"/>
  <c r="AA2378" i="2"/>
  <c r="AB2378" i="2" a="1"/>
  <c r="AB2378" i="2"/>
  <c r="AC2378" i="2"/>
  <c r="AD2378" i="2"/>
  <c r="AF2378" i="2" s="1"/>
  <c r="AE2378" i="2"/>
  <c r="AA2379" i="2"/>
  <c r="AB2379" i="2" a="1"/>
  <c r="AB2379" i="2" s="1"/>
  <c r="AD2379" i="2"/>
  <c r="AF2379" i="2" s="1"/>
  <c r="AE2379" i="2"/>
  <c r="AA2380" i="2"/>
  <c r="AB2380" i="2" a="1"/>
  <c r="AB2380" i="2" s="1"/>
  <c r="AC2380" i="2" s="1"/>
  <c r="AD2380" i="2"/>
  <c r="AE2380" i="2"/>
  <c r="AA2381" i="2"/>
  <c r="AB2381" i="2" a="1"/>
  <c r="AB2381" i="2" s="1"/>
  <c r="AC2381" i="2"/>
  <c r="AD2381" i="2"/>
  <c r="AF2381" i="2" s="1"/>
  <c r="AE2381" i="2"/>
  <c r="AA2382" i="2"/>
  <c r="AB2382" i="2" a="1"/>
  <c r="AB2382" i="2"/>
  <c r="AC2382" i="2"/>
  <c r="AD2382" i="2"/>
  <c r="AF2382" i="2" s="1"/>
  <c r="AE2382" i="2"/>
  <c r="AA2383" i="2"/>
  <c r="AD2383" i="2" s="1"/>
  <c r="AB2383" i="2" a="1"/>
  <c r="AB2383" i="2" s="1"/>
  <c r="AC2383" i="2" s="1"/>
  <c r="AE2383" i="2"/>
  <c r="AF2383" i="2"/>
  <c r="AA2384" i="2"/>
  <c r="AD2384" i="2" s="1"/>
  <c r="AF2384" i="2" s="1"/>
  <c r="AB2384" i="2" a="1"/>
  <c r="AB2384" i="2"/>
  <c r="AC2384" i="2"/>
  <c r="AE2384" i="2"/>
  <c r="AA2385" i="2"/>
  <c r="AB2385" i="2" a="1"/>
  <c r="AB2385" i="2"/>
  <c r="AC2385" i="2"/>
  <c r="AD2385" i="2"/>
  <c r="AE2385" i="2"/>
  <c r="AF2385" i="2"/>
  <c r="AA2386" i="2"/>
  <c r="AB2386" i="2" a="1"/>
  <c r="AB2386" i="2"/>
  <c r="AC2386" i="2"/>
  <c r="AD2386" i="2"/>
  <c r="AF2386" i="2" s="1"/>
  <c r="AE2386" i="2"/>
  <c r="AA2387" i="2"/>
  <c r="AB2387" i="2" a="1"/>
  <c r="AB2387" i="2"/>
  <c r="AC2387" i="2" s="1"/>
  <c r="AD2387" i="2"/>
  <c r="AE2387" i="2"/>
  <c r="AA2388" i="2"/>
  <c r="AB2388" i="2" a="1"/>
  <c r="AB2388" i="2" s="1"/>
  <c r="AC2388" i="2" s="1"/>
  <c r="AD2388" i="2"/>
  <c r="AE2388" i="2"/>
  <c r="AF2388" i="2" s="1"/>
  <c r="AA2389" i="2"/>
  <c r="AB2389" i="2" a="1"/>
  <c r="AB2389" i="2"/>
  <c r="AC2389" i="2" s="1"/>
  <c r="AD2389" i="2"/>
  <c r="AF2389" i="2" s="1"/>
  <c r="AE2389" i="2"/>
  <c r="AA2390" i="2"/>
  <c r="AB2390" i="2" a="1"/>
  <c r="AB2390" i="2"/>
  <c r="AE2390" i="2"/>
  <c r="AA2391" i="2"/>
  <c r="AB2391" i="2" a="1"/>
  <c r="AB2391" i="2" s="1"/>
  <c r="AD2391" i="2"/>
  <c r="AF2391" i="2" s="1"/>
  <c r="AE2391" i="2"/>
  <c r="AA2392" i="2"/>
  <c r="AB2392" i="2" a="1"/>
  <c r="AB2392" i="2"/>
  <c r="AC2392" i="2" s="1"/>
  <c r="AD2392" i="2"/>
  <c r="AE2392" i="2"/>
  <c r="AF2392" i="2"/>
  <c r="AA2393" i="2"/>
  <c r="AD2393" i="2" s="1"/>
  <c r="AF2393" i="2" s="1"/>
  <c r="AB2393" i="2" a="1"/>
  <c r="AB2393" i="2" s="1"/>
  <c r="AC2393" i="2" s="1"/>
  <c r="AE2393" i="2"/>
  <c r="AA2394" i="2"/>
  <c r="AB2394" i="2" a="1"/>
  <c r="AB2394" i="2"/>
  <c r="AC2394" i="2"/>
  <c r="AD2394" i="2"/>
  <c r="AE2394" i="2"/>
  <c r="AF2394" i="2"/>
  <c r="AA2395" i="2"/>
  <c r="AB2395" i="2" a="1"/>
  <c r="AB2395" i="2" s="1"/>
  <c r="AE2395" i="2"/>
  <c r="AA2396" i="2"/>
  <c r="AB2396" i="2" a="1"/>
  <c r="AB2396" i="2" s="1"/>
  <c r="AE2396" i="2"/>
  <c r="AA2397" i="2"/>
  <c r="AB2397" i="2" a="1"/>
  <c r="AB2397" i="2" s="1"/>
  <c r="AC2397" i="2" s="1"/>
  <c r="AD2397" i="2"/>
  <c r="AF2397" i="2" s="1"/>
  <c r="AE2397" i="2"/>
  <c r="AA2398" i="2"/>
  <c r="AB2398" i="2" a="1"/>
  <c r="AB2398" i="2"/>
  <c r="AC2398" i="2"/>
  <c r="AD2398" i="2"/>
  <c r="AF2398" i="2" s="1"/>
  <c r="AE2398" i="2"/>
  <c r="AA2399" i="2"/>
  <c r="AB2399" i="2" a="1"/>
  <c r="AB2399" i="2"/>
  <c r="AE2399" i="2"/>
  <c r="AA2400" i="2"/>
  <c r="AC2400" i="2" s="1"/>
  <c r="AB2400" i="2" a="1"/>
  <c r="AB2400" i="2"/>
  <c r="AE2400" i="2"/>
  <c r="AA2401" i="2"/>
  <c r="AB2401" i="2" a="1"/>
  <c r="AB2401" i="2"/>
  <c r="AE2401" i="2"/>
  <c r="AA2402" i="2"/>
  <c r="AB2402" i="2" a="1"/>
  <c r="AB2402" i="2"/>
  <c r="AC2402" i="2"/>
  <c r="AD2402" i="2"/>
  <c r="AF2402" i="2" s="1"/>
  <c r="AE2402" i="2"/>
  <c r="AA2403" i="2"/>
  <c r="AB2403" i="2" a="1"/>
  <c r="AB2403" i="2" s="1"/>
  <c r="AC2403" i="2"/>
  <c r="AD2403" i="2"/>
  <c r="AF2403" i="2" s="1"/>
  <c r="AE2403" i="2"/>
  <c r="AA2404" i="2"/>
  <c r="AB2404" i="2" a="1"/>
  <c r="AB2404" i="2" s="1"/>
  <c r="AD2404" i="2"/>
  <c r="AE2404" i="2"/>
  <c r="AA2405" i="2"/>
  <c r="AB2405" i="2" a="1"/>
  <c r="AB2405" i="2"/>
  <c r="AE2405" i="2"/>
  <c r="AA2406" i="2"/>
  <c r="AD2406" i="2" s="1"/>
  <c r="AF2406" i="2" s="1"/>
  <c r="AB2406" i="2" a="1"/>
  <c r="AB2406" i="2"/>
  <c r="AC2406" i="2"/>
  <c r="AE2406" i="2"/>
  <c r="AA2407" i="2"/>
  <c r="AD2407" i="2" s="1"/>
  <c r="AB2407" i="2" a="1"/>
  <c r="AB2407" i="2" s="1"/>
  <c r="AC2407" i="2"/>
  <c r="AE2407" i="2"/>
  <c r="AF2407" i="2"/>
  <c r="AA2408" i="2"/>
  <c r="AB2408" i="2" a="1"/>
  <c r="AB2408" i="2" s="1"/>
  <c r="AC2408" i="2" s="1"/>
  <c r="AD2408" i="2"/>
  <c r="AE2408" i="2"/>
  <c r="AA2409" i="2"/>
  <c r="AB2409" i="2" a="1"/>
  <c r="AB2409" i="2"/>
  <c r="AE2409" i="2"/>
  <c r="AA2410" i="2"/>
  <c r="AB2410" i="2" a="1"/>
  <c r="AB2410" i="2" s="1"/>
  <c r="AE2410" i="2"/>
  <c r="AA2411" i="2"/>
  <c r="AB2411" i="2" a="1"/>
  <c r="AB2411" i="2"/>
  <c r="AC2411" i="2"/>
  <c r="AD2411" i="2"/>
  <c r="AF2411" i="2" s="1"/>
  <c r="AE2411" i="2"/>
  <c r="AA2412" i="2"/>
  <c r="AC2412" i="2" s="1"/>
  <c r="AB2412" i="2" a="1"/>
  <c r="AB2412" i="2"/>
  <c r="AD2412" i="2"/>
  <c r="AE2412" i="2"/>
  <c r="AF2412" i="2"/>
  <c r="AA2413" i="2"/>
  <c r="AB2413" i="2" a="1"/>
  <c r="AB2413" i="2" s="1"/>
  <c r="AE2413" i="2"/>
  <c r="AA2414" i="2"/>
  <c r="AB2414" i="2" a="1"/>
  <c r="AB2414" i="2"/>
  <c r="AE2414" i="2"/>
  <c r="AA2415" i="2"/>
  <c r="AB2415" i="2" a="1"/>
  <c r="AB2415" i="2"/>
  <c r="AC2415" i="2"/>
  <c r="AD2415" i="2"/>
  <c r="AE2415" i="2"/>
  <c r="AF2415" i="2"/>
  <c r="AA2416" i="2"/>
  <c r="AC2416" i="2" s="1"/>
  <c r="AB2416" i="2" a="1"/>
  <c r="AB2416" i="2"/>
  <c r="AD2416" i="2"/>
  <c r="AF2416" i="2" s="1"/>
  <c r="AE2416" i="2"/>
  <c r="AA2417" i="2"/>
  <c r="AB2417" i="2" a="1"/>
  <c r="AB2417" i="2"/>
  <c r="AE2417" i="2"/>
  <c r="AA2418" i="2"/>
  <c r="AB2418" i="2" a="1"/>
  <c r="AB2418" i="2"/>
  <c r="AC2418" i="2"/>
  <c r="AD2418" i="2"/>
  <c r="AE2418" i="2"/>
  <c r="AF2418" i="2" s="1"/>
  <c r="AA2419" i="2"/>
  <c r="AD2419" i="2" s="1"/>
  <c r="AF2419" i="2" s="1"/>
  <c r="AB2419" i="2" a="1"/>
  <c r="AB2419" i="2"/>
  <c r="AC2419" i="2"/>
  <c r="AE2419" i="2"/>
  <c r="AA2420" i="2"/>
  <c r="AB2420" i="2" a="1"/>
  <c r="AB2420" i="2" s="1"/>
  <c r="AC2420" i="2" s="1"/>
  <c r="AD2420" i="2"/>
  <c r="AF2420" i="2" s="1"/>
  <c r="AE2420" i="2"/>
  <c r="AA2421" i="2"/>
  <c r="AB2421" i="2" a="1"/>
  <c r="AB2421" i="2" s="1"/>
  <c r="AC2421" i="2" s="1"/>
  <c r="AD2421" i="2"/>
  <c r="AF2421" i="2" s="1"/>
  <c r="AE2421" i="2"/>
  <c r="AA2422" i="2"/>
  <c r="AB2422" i="2" a="1"/>
  <c r="AB2422" i="2"/>
  <c r="AC2422" i="2"/>
  <c r="AD2422" i="2"/>
  <c r="AF2422" i="2" s="1"/>
  <c r="AE2422" i="2"/>
  <c r="AA2423" i="2"/>
  <c r="AB2423" i="2" a="1"/>
  <c r="AB2423" i="2" s="1"/>
  <c r="AD2423" i="2"/>
  <c r="AE2423" i="2"/>
  <c r="AF2423" i="2" s="1"/>
  <c r="AA2424" i="2"/>
  <c r="AB2424" i="2" a="1"/>
  <c r="AB2424" i="2"/>
  <c r="AD2424" i="2"/>
  <c r="AF2424" i="2" s="1"/>
  <c r="AE2424" i="2"/>
  <c r="AA2425" i="2"/>
  <c r="AB2425" i="2" a="1"/>
  <c r="AB2425" i="2"/>
  <c r="AE2425" i="2"/>
  <c r="AA2426" i="2"/>
  <c r="AB2426" i="2" a="1"/>
  <c r="AB2426" i="2"/>
  <c r="AC2426" i="2"/>
  <c r="AD2426" i="2"/>
  <c r="AF2426" i="2" s="1"/>
  <c r="AE2426" i="2"/>
  <c r="AA2427" i="2"/>
  <c r="AB2427" i="2" a="1"/>
  <c r="AB2427" i="2"/>
  <c r="AD2427" i="2"/>
  <c r="AF2427" i="2" s="1"/>
  <c r="AE2427" i="2"/>
  <c r="AA2428" i="2"/>
  <c r="AB2428" i="2" a="1"/>
  <c r="AB2428" i="2" s="1"/>
  <c r="AC2428" i="2" s="1"/>
  <c r="AD2428" i="2"/>
  <c r="AE2428" i="2"/>
  <c r="AA2429" i="2"/>
  <c r="AB2429" i="2" a="1"/>
  <c r="AB2429" i="2" s="1"/>
  <c r="AC2429" i="2"/>
  <c r="AD2429" i="2"/>
  <c r="AF2429" i="2" s="1"/>
  <c r="AE2429" i="2"/>
  <c r="AA2430" i="2"/>
  <c r="AB2430" i="2" a="1"/>
  <c r="AB2430" i="2"/>
  <c r="AC2430" i="2"/>
  <c r="AD2430" i="2"/>
  <c r="AF2430" i="2" s="1"/>
  <c r="AE2430" i="2"/>
  <c r="AA2431" i="2"/>
  <c r="AD2431" i="2" s="1"/>
  <c r="AB2431" i="2" a="1"/>
  <c r="AB2431" i="2" s="1"/>
  <c r="AC2431" i="2" s="1"/>
  <c r="AE2431" i="2"/>
  <c r="AF2431" i="2"/>
  <c r="AA2432" i="2"/>
  <c r="AB2432" i="2" a="1"/>
  <c r="AB2432" i="2" s="1"/>
  <c r="AE2432" i="2"/>
  <c r="AA2433" i="2"/>
  <c r="AB2433" i="2" a="1"/>
  <c r="AB2433" i="2"/>
  <c r="AC2433" i="2"/>
  <c r="AD2433" i="2"/>
  <c r="AE2433" i="2"/>
  <c r="AF2433" i="2" s="1"/>
  <c r="AA2434" i="2"/>
  <c r="AB2434" i="2" a="1"/>
  <c r="AB2434" i="2"/>
  <c r="AC2434" i="2"/>
  <c r="AD2434" i="2"/>
  <c r="AF2434" i="2" s="1"/>
  <c r="AE2434" i="2"/>
  <c r="AA2435" i="2"/>
  <c r="AB2435" i="2" a="1"/>
  <c r="AB2435" i="2"/>
  <c r="AC2435" i="2" s="1"/>
  <c r="AD2435" i="2"/>
  <c r="AE2435" i="2"/>
  <c r="AF2435" i="2"/>
  <c r="AA2436" i="2"/>
  <c r="AB2436" i="2" a="1"/>
  <c r="AB2436" i="2" s="1"/>
  <c r="AC2436" i="2" s="1"/>
  <c r="AD2436" i="2"/>
  <c r="AF2436" i="2" s="1"/>
  <c r="AE2436" i="2"/>
  <c r="AA2437" i="2"/>
  <c r="AB2437" i="2" a="1"/>
  <c r="AB2437" i="2"/>
  <c r="AC2437" i="2"/>
  <c r="AD2437" i="2"/>
  <c r="AF2437" i="2" s="1"/>
  <c r="AE2437" i="2"/>
  <c r="AA2438" i="2"/>
  <c r="AB2438" i="2" a="1"/>
  <c r="AB2438" i="2"/>
  <c r="AE2438" i="2"/>
  <c r="AA2439" i="2"/>
  <c r="AB2439" i="2" a="1"/>
  <c r="AB2439" i="2" s="1"/>
  <c r="AD2439" i="2"/>
  <c r="AF2439" i="2" s="1"/>
  <c r="AE2439" i="2"/>
  <c r="AA2440" i="2"/>
  <c r="AB2440" i="2" a="1"/>
  <c r="AB2440" i="2"/>
  <c r="AC2440" i="2"/>
  <c r="AD2440" i="2"/>
  <c r="AE2440" i="2"/>
  <c r="AF2440" i="2"/>
  <c r="AA2441" i="2"/>
  <c r="AD2441" i="2" s="1"/>
  <c r="AF2441" i="2" s="1"/>
  <c r="AB2441" i="2" a="1"/>
  <c r="AB2441" i="2"/>
  <c r="AE2441" i="2"/>
  <c r="AA2442" i="2"/>
  <c r="AB2442" i="2" a="1"/>
  <c r="AB2442" i="2"/>
  <c r="AC2442" i="2"/>
  <c r="AD2442" i="2"/>
  <c r="AF2442" i="2" s="1"/>
  <c r="AE2442" i="2"/>
  <c r="AA2443" i="2"/>
  <c r="AB2443" i="2" a="1"/>
  <c r="AB2443" i="2" s="1"/>
  <c r="AE2443" i="2"/>
  <c r="AA2444" i="2"/>
  <c r="AB2444" i="2" a="1"/>
  <c r="AB2444" i="2"/>
  <c r="AC2444" i="2" s="1"/>
  <c r="AD2444" i="2"/>
  <c r="AE2444" i="2"/>
  <c r="AF2444" i="2"/>
  <c r="AA2445" i="2"/>
  <c r="AB2445" i="2" a="1"/>
  <c r="AB2445" i="2" s="1"/>
  <c r="AC2445" i="2" s="1"/>
  <c r="AD2445" i="2"/>
  <c r="AE2445" i="2"/>
  <c r="AA2446" i="2"/>
  <c r="AB2446" i="2" a="1"/>
  <c r="AB2446" i="2"/>
  <c r="AC2446" i="2"/>
  <c r="AD2446" i="2"/>
  <c r="AF2446" i="2" s="1"/>
  <c r="AE2446" i="2"/>
  <c r="AA2447" i="2"/>
  <c r="AB2447" i="2" a="1"/>
  <c r="AB2447" i="2"/>
  <c r="AE2447" i="2"/>
  <c r="AA2448" i="2"/>
  <c r="AB2448" i="2" a="1"/>
  <c r="AB2448" i="2"/>
  <c r="AD2448" i="2"/>
  <c r="AF2448" i="2" s="1"/>
  <c r="AE2448" i="2"/>
  <c r="AA2449" i="2"/>
  <c r="AB2449" i="2" a="1"/>
  <c r="AB2449" i="2"/>
  <c r="AC2449" i="2"/>
  <c r="AD2449" i="2"/>
  <c r="AF2449" i="2" s="1"/>
  <c r="AE2449" i="2"/>
  <c r="AA2450" i="2"/>
  <c r="AB2450" i="2" a="1"/>
  <c r="AB2450" i="2"/>
  <c r="AC2450" i="2"/>
  <c r="AD2450" i="2"/>
  <c r="AF2450" i="2" s="1"/>
  <c r="AE2450" i="2"/>
  <c r="AA2451" i="2"/>
  <c r="AB2451" i="2" a="1"/>
  <c r="AB2451" i="2" s="1"/>
  <c r="AC2451" i="2"/>
  <c r="AD2451" i="2"/>
  <c r="AF2451" i="2" s="1"/>
  <c r="AE2451" i="2"/>
  <c r="AA2452" i="2"/>
  <c r="AC2452" i="2" s="1"/>
  <c r="AB2452" i="2" a="1"/>
  <c r="AB2452" i="2" s="1"/>
  <c r="AD2452" i="2"/>
  <c r="AE2452" i="2"/>
  <c r="AF2452" i="2" s="1"/>
  <c r="AA2453" i="2"/>
  <c r="AB2453" i="2" a="1"/>
  <c r="AB2453" i="2"/>
  <c r="AC2453" i="2" s="1"/>
  <c r="AD2453" i="2"/>
  <c r="AE2453" i="2"/>
  <c r="AF2453" i="2" s="1"/>
  <c r="AA2454" i="2"/>
  <c r="AD2454" i="2" s="1"/>
  <c r="AF2454" i="2" s="1"/>
  <c r="AB2454" i="2" a="1"/>
  <c r="AB2454" i="2"/>
  <c r="AC2454" i="2"/>
  <c r="AE2454" i="2"/>
  <c r="AA2455" i="2"/>
  <c r="AD2455" i="2" s="1"/>
  <c r="AB2455" i="2" a="1"/>
  <c r="AB2455" i="2" s="1"/>
  <c r="AC2455" i="2" s="1"/>
  <c r="AE2455" i="2"/>
  <c r="AF2455" i="2"/>
  <c r="AA2456" i="2"/>
  <c r="AB2456" i="2" a="1"/>
  <c r="AB2456" i="2" s="1"/>
  <c r="AC2456" i="2" s="1"/>
  <c r="AD2456" i="2"/>
  <c r="AE2456" i="2"/>
  <c r="AF2456" i="2"/>
  <c r="AA2457" i="2"/>
  <c r="AB2457" i="2" a="1"/>
  <c r="AB2457" i="2"/>
  <c r="AC2457" i="2"/>
  <c r="AD2457" i="2"/>
  <c r="AF2457" i="2" s="1"/>
  <c r="AE2457" i="2"/>
  <c r="AA2458" i="2"/>
  <c r="AB2458" i="2" a="1"/>
  <c r="AB2458" i="2" s="1"/>
  <c r="AE2458" i="2"/>
  <c r="AA2459" i="2"/>
  <c r="AB2459" i="2" a="1"/>
  <c r="AB2459" i="2"/>
  <c r="AC2459" i="2" s="1"/>
  <c r="AD2459" i="2"/>
  <c r="AF2459" i="2" s="1"/>
  <c r="AE2459" i="2"/>
  <c r="AA2460" i="2"/>
  <c r="AD2460" i="2" s="1"/>
  <c r="AF2460" i="2" s="1"/>
  <c r="AB2460" i="2" a="1"/>
  <c r="AB2460" i="2"/>
  <c r="AC2460" i="2"/>
  <c r="AE2460" i="2"/>
  <c r="AA2461" i="2"/>
  <c r="AB2461" i="2" a="1"/>
  <c r="AB2461" i="2" s="1"/>
  <c r="AC2461" i="2" s="1"/>
  <c r="AD2461" i="2"/>
  <c r="AF2461" i="2" s="1"/>
  <c r="AE2461" i="2"/>
  <c r="AA2462" i="2"/>
  <c r="AB2462" i="2" a="1"/>
  <c r="AB2462" i="2"/>
  <c r="AE2462" i="2"/>
  <c r="AA2463" i="2"/>
  <c r="AB2463" i="2" a="1"/>
  <c r="AB2463" i="2" s="1"/>
  <c r="AC2463" i="2"/>
  <c r="AD2463" i="2"/>
  <c r="AF2463" i="2" s="1"/>
  <c r="AE2463" i="2"/>
  <c r="AA2464" i="2"/>
  <c r="AB2464" i="2" a="1"/>
  <c r="AB2464" i="2" s="1"/>
  <c r="AE2464" i="2"/>
  <c r="AA2465" i="2"/>
  <c r="AB2465" i="2" a="1"/>
  <c r="AB2465" i="2" s="1"/>
  <c r="AE2465" i="2"/>
  <c r="AA2466" i="2"/>
  <c r="AB2466" i="2" a="1"/>
  <c r="AB2466" i="2"/>
  <c r="AC2466" i="2"/>
  <c r="AD2466" i="2"/>
  <c r="AE2466" i="2"/>
  <c r="AF2466" i="2" s="1"/>
  <c r="AA2467" i="2"/>
  <c r="AD2467" i="2" s="1"/>
  <c r="AB2467" i="2" a="1"/>
  <c r="AB2467" i="2"/>
  <c r="AC2467" i="2" s="1"/>
  <c r="AE2467" i="2"/>
  <c r="AF2467" i="2"/>
  <c r="AA2468" i="2"/>
  <c r="AB2468" i="2" a="1"/>
  <c r="AB2468" i="2" s="1"/>
  <c r="AC2468" i="2" s="1"/>
  <c r="AD2468" i="2"/>
  <c r="AF2468" i="2" s="1"/>
  <c r="AE2468" i="2"/>
  <c r="AA2469" i="2"/>
  <c r="AB2469" i="2" a="1"/>
  <c r="AB2469" i="2" s="1"/>
  <c r="AC2469" i="2" s="1"/>
  <c r="AD2469" i="2"/>
  <c r="AF2469" i="2" s="1"/>
  <c r="AE2469" i="2"/>
  <c r="AA2470" i="2"/>
  <c r="AB2470" i="2" a="1"/>
  <c r="AB2470" i="2"/>
  <c r="AC2470" i="2"/>
  <c r="AD2470" i="2"/>
  <c r="AF2470" i="2" s="1"/>
  <c r="AE2470" i="2"/>
  <c r="AA2471" i="2"/>
  <c r="AC2471" i="2" s="1"/>
  <c r="AB2471" i="2" a="1"/>
  <c r="AB2471" i="2"/>
  <c r="AD2471" i="2"/>
  <c r="AE2471" i="2"/>
  <c r="AA2472" i="2"/>
  <c r="AB2472" i="2" a="1"/>
  <c r="AB2472" i="2"/>
  <c r="AD2472" i="2"/>
  <c r="AF2472" i="2" s="1"/>
  <c r="AE2472" i="2"/>
  <c r="AA2473" i="2"/>
  <c r="AB2473" i="2" a="1"/>
  <c r="AB2473" i="2"/>
  <c r="AE2473" i="2"/>
  <c r="AA2474" i="2"/>
  <c r="AB2474" i="2" a="1"/>
  <c r="AB2474" i="2"/>
  <c r="AC2474" i="2"/>
  <c r="AD2474" i="2"/>
  <c r="AF2474" i="2" s="1"/>
  <c r="AE2474" i="2"/>
  <c r="AA2475" i="2"/>
  <c r="AB2475" i="2" a="1"/>
  <c r="AB2475" i="2" s="1"/>
  <c r="AD2475" i="2"/>
  <c r="AF2475" i="2" s="1"/>
  <c r="AE2475" i="2"/>
  <c r="AA2476" i="2"/>
  <c r="AB2476" i="2" a="1"/>
  <c r="AB2476" i="2" s="1"/>
  <c r="AC2476" i="2"/>
  <c r="AD2476" i="2"/>
  <c r="AF2476" i="2" s="1"/>
  <c r="AE2476" i="2"/>
  <c r="AA2477" i="2"/>
  <c r="AB2477" i="2" a="1"/>
  <c r="AB2477" i="2" s="1"/>
  <c r="AC2477" i="2"/>
  <c r="AD2477" i="2"/>
  <c r="AF2477" i="2" s="1"/>
  <c r="AE2477" i="2"/>
  <c r="AA2478" i="2"/>
  <c r="AB2478" i="2" a="1"/>
  <c r="AB2478" i="2"/>
  <c r="AC2478" i="2"/>
  <c r="AD2478" i="2"/>
  <c r="AF2478" i="2" s="1"/>
  <c r="AE2478" i="2"/>
  <c r="AA2479" i="2"/>
  <c r="AD2479" i="2" s="1"/>
  <c r="AB2479" i="2" a="1"/>
  <c r="AB2479" i="2" s="1"/>
  <c r="AC2479" i="2"/>
  <c r="AE2479" i="2"/>
  <c r="AF2479" i="2"/>
  <c r="AA2480" i="2"/>
  <c r="AD2480" i="2" s="1"/>
  <c r="AF2480" i="2" s="1"/>
  <c r="AB2480" i="2" a="1"/>
  <c r="AB2480" i="2" s="1"/>
  <c r="AC2480" i="2"/>
  <c r="AE2480" i="2"/>
  <c r="AA2481" i="2"/>
  <c r="AB2481" i="2" a="1"/>
  <c r="AB2481" i="2"/>
  <c r="AC2481" i="2" s="1"/>
  <c r="AD2481" i="2"/>
  <c r="AE2481" i="2"/>
  <c r="AA2482" i="2"/>
  <c r="AB2482" i="2" a="1"/>
  <c r="AB2482" i="2"/>
  <c r="AC2482" i="2"/>
  <c r="AD2482" i="2"/>
  <c r="AF2482" i="2" s="1"/>
  <c r="AE2482" i="2"/>
  <c r="AA2483" i="2"/>
  <c r="AB2483" i="2" a="1"/>
  <c r="AB2483" i="2"/>
  <c r="AC2483" i="2" s="1"/>
  <c r="AD2483" i="2"/>
  <c r="AE2483" i="2"/>
  <c r="AF2483" i="2" s="1"/>
  <c r="AA2484" i="2"/>
  <c r="AB2484" i="2" a="1"/>
  <c r="AB2484" i="2" s="1"/>
  <c r="AC2484" i="2" s="1"/>
  <c r="AD2484" i="2"/>
  <c r="AF2484" i="2" s="1"/>
  <c r="AE2484" i="2"/>
  <c r="AA2485" i="2"/>
  <c r="AB2485" i="2" a="1"/>
  <c r="AB2485" i="2" s="1"/>
  <c r="AC2485" i="2" s="1"/>
  <c r="AD2485" i="2"/>
  <c r="AF2485" i="2" s="1"/>
  <c r="AE2485" i="2"/>
  <c r="AA2486" i="2"/>
  <c r="AB2486" i="2" a="1"/>
  <c r="AB2486" i="2"/>
  <c r="AE2486" i="2"/>
  <c r="AA2487" i="2"/>
  <c r="AB2487" i="2" a="1"/>
  <c r="AB2487" i="2" s="1"/>
  <c r="AD2487" i="2"/>
  <c r="AF2487" i="2" s="1"/>
  <c r="AE2487" i="2"/>
  <c r="AA2488" i="2"/>
  <c r="AB2488" i="2" a="1"/>
  <c r="AB2488" i="2"/>
  <c r="AC2488" i="2"/>
  <c r="AD2488" i="2"/>
  <c r="AE2488" i="2"/>
  <c r="AF2488" i="2" s="1"/>
  <c r="AA2489" i="2"/>
  <c r="AD2489" i="2" s="1"/>
  <c r="AF2489" i="2" s="1"/>
  <c r="AB2489" i="2" a="1"/>
  <c r="AB2489" i="2"/>
  <c r="AC2489" i="2"/>
  <c r="AE2489" i="2"/>
  <c r="AA2490" i="2"/>
  <c r="AB2490" i="2" a="1"/>
  <c r="AB2490" i="2"/>
  <c r="AC2490" i="2" s="1"/>
  <c r="AD2490" i="2"/>
  <c r="AE2490" i="2"/>
  <c r="AF2490" i="2"/>
  <c r="AA2491" i="2"/>
  <c r="AB2491" i="2" a="1"/>
  <c r="AB2491" i="2" s="1"/>
  <c r="AE2491" i="2"/>
  <c r="AA2492" i="2"/>
  <c r="AC2492" i="2" s="1"/>
  <c r="AB2492" i="2" a="1"/>
  <c r="AB2492" i="2"/>
  <c r="AE2492" i="2"/>
  <c r="AA2493" i="2"/>
  <c r="AB2493" i="2" a="1"/>
  <c r="AB2493" i="2" s="1"/>
  <c r="AC2493" i="2" s="1"/>
  <c r="AD2493" i="2"/>
  <c r="AF2493" i="2" s="1"/>
  <c r="AE2493" i="2"/>
  <c r="AA2494" i="2"/>
  <c r="AB2494" i="2" a="1"/>
  <c r="AB2494" i="2"/>
  <c r="AC2494" i="2" s="1"/>
  <c r="AD2494" i="2"/>
  <c r="AF2494" i="2" s="1"/>
  <c r="AE2494" i="2"/>
  <c r="AA2495" i="2"/>
  <c r="AB2495" i="2" a="1"/>
  <c r="AB2495" i="2" s="1"/>
  <c r="AC2495" i="2" s="1"/>
  <c r="AD2495" i="2"/>
  <c r="AE2495" i="2"/>
  <c r="AF2495" i="2"/>
  <c r="AA2496" i="2"/>
  <c r="AB2496" i="2" a="1"/>
  <c r="AB2496" i="2"/>
  <c r="AD2496" i="2"/>
  <c r="AE2496" i="2"/>
  <c r="AA2497" i="2"/>
  <c r="AB2497" i="2" a="1"/>
  <c r="AB2497" i="2"/>
  <c r="AC2497" i="2"/>
  <c r="AD2497" i="2"/>
  <c r="AF2497" i="2" s="1"/>
  <c r="AE2497" i="2"/>
  <c r="AA2498" i="2"/>
  <c r="AD2498" i="2" s="1"/>
  <c r="AF2498" i="2" s="1"/>
  <c r="AB2498" i="2" a="1"/>
  <c r="AB2498" i="2"/>
  <c r="AC2498" i="2" s="1"/>
  <c r="AE2498" i="2"/>
  <c r="AA2499" i="2"/>
  <c r="AB2499" i="2" a="1"/>
  <c r="AB2499" i="2" s="1"/>
  <c r="AC2499" i="2" s="1"/>
  <c r="AD2499" i="2"/>
  <c r="AF2499" i="2" s="1"/>
  <c r="AE2499" i="2"/>
  <c r="AA2500" i="2"/>
  <c r="AB2500" i="2" a="1"/>
  <c r="AB2500" i="2" s="1"/>
  <c r="AC2500" i="2"/>
  <c r="AD2500" i="2"/>
  <c r="AF2500" i="2" s="1"/>
  <c r="AE2500" i="2"/>
  <c r="AA2501" i="2"/>
  <c r="AB2501" i="2" a="1"/>
  <c r="AB2501" i="2" s="1"/>
  <c r="AE2501" i="2"/>
  <c r="AA2502" i="2"/>
  <c r="AB2502" i="2" a="1"/>
  <c r="AB2502" i="2" s="1"/>
  <c r="AE2502" i="2"/>
  <c r="AA2503" i="2"/>
  <c r="AB2503" i="2" a="1"/>
  <c r="AB2503" i="2" s="1"/>
  <c r="AC2503" i="2"/>
  <c r="AD2503" i="2"/>
  <c r="AE2503" i="2"/>
  <c r="AF2503" i="2"/>
  <c r="AA2504" i="2"/>
  <c r="AB2504" i="2" a="1"/>
  <c r="AB2504" i="2" s="1"/>
  <c r="AE2504" i="2"/>
  <c r="AA2505" i="2"/>
  <c r="AB2505" i="2" a="1"/>
  <c r="AB2505" i="2"/>
  <c r="AC2505" i="2"/>
  <c r="AD2505" i="2"/>
  <c r="AF2505" i="2" s="1"/>
  <c r="AE2505" i="2"/>
  <c r="AA2506" i="2"/>
  <c r="AB2506" i="2" a="1"/>
  <c r="AB2506" i="2" s="1"/>
  <c r="AC2506" i="2"/>
  <c r="AD2506" i="2"/>
  <c r="AF2506" i="2" s="1"/>
  <c r="AE2506" i="2"/>
  <c r="AA2507" i="2"/>
  <c r="AB2507" i="2" a="1"/>
  <c r="AB2507" i="2"/>
  <c r="AD2507" i="2"/>
  <c r="AE2507" i="2"/>
  <c r="AF2507" i="2" s="1"/>
  <c r="AA2508" i="2"/>
  <c r="AB2508" i="2" a="1"/>
  <c r="AB2508" i="2" s="1"/>
  <c r="AE2508" i="2"/>
  <c r="AA2509" i="2"/>
  <c r="AB2509" i="2" a="1"/>
  <c r="AB2509" i="2" s="1"/>
  <c r="AE2509" i="2"/>
  <c r="AA2510" i="2"/>
  <c r="AB2510" i="2" a="1"/>
  <c r="AB2510" i="2"/>
  <c r="AC2510" i="2"/>
  <c r="AD2510" i="2"/>
  <c r="AF2510" i="2" s="1"/>
  <c r="AE2510" i="2"/>
  <c r="AA2511" i="2"/>
  <c r="AB2511" i="2" a="1"/>
  <c r="AB2511" i="2" s="1"/>
  <c r="AE2511" i="2"/>
  <c r="AA2512" i="2"/>
  <c r="AD2512" i="2" s="1"/>
  <c r="AF2512" i="2" s="1"/>
  <c r="AB2512" i="2" a="1"/>
  <c r="AB2512" i="2"/>
  <c r="AC2512" i="2" s="1"/>
  <c r="AE2512" i="2"/>
  <c r="AA2513" i="2"/>
  <c r="AD2513" i="2" s="1"/>
  <c r="AB2513" i="2" a="1"/>
  <c r="AB2513" i="2"/>
  <c r="AC2513" i="2" s="1"/>
  <c r="AE2513" i="2"/>
  <c r="AF2513" i="2"/>
  <c r="AA2514" i="2"/>
  <c r="AB2514" i="2" a="1"/>
  <c r="AB2514" i="2" s="1"/>
  <c r="AC2514" i="2" s="1"/>
  <c r="AD2514" i="2"/>
  <c r="AE2514" i="2"/>
  <c r="AF2514" i="2"/>
  <c r="AA2515" i="2"/>
  <c r="AB2515" i="2" a="1"/>
  <c r="AB2515" i="2"/>
  <c r="AC2515" i="2"/>
  <c r="AD2515" i="2"/>
  <c r="AF2515" i="2" s="1"/>
  <c r="AE2515" i="2"/>
  <c r="AA2516" i="2"/>
  <c r="AB2516" i="2" a="1"/>
  <c r="AB2516" i="2" s="1"/>
  <c r="AE2516" i="2"/>
  <c r="AA2517" i="2"/>
  <c r="AB2517" i="2" a="1"/>
  <c r="AB2517" i="2"/>
  <c r="AC2517" i="2" s="1"/>
  <c r="AD2517" i="2"/>
  <c r="AE2517" i="2"/>
  <c r="AF2517" i="2"/>
  <c r="AA2518" i="2"/>
  <c r="AC2518" i="2" s="1"/>
  <c r="AB2518" i="2" a="1"/>
  <c r="AB2518" i="2" s="1"/>
  <c r="AD2518" i="2"/>
  <c r="AE2518" i="2"/>
  <c r="AA2519" i="2"/>
  <c r="AB2519" i="2" a="1"/>
  <c r="AB2519" i="2" s="1"/>
  <c r="AC2519" i="2"/>
  <c r="AD2519" i="2"/>
  <c r="AF2519" i="2" s="1"/>
  <c r="AE2519" i="2"/>
  <c r="AA2520" i="2"/>
  <c r="AB2520" i="2" a="1"/>
  <c r="AB2520" i="2" s="1"/>
  <c r="AD2520" i="2"/>
  <c r="AE2520" i="2"/>
  <c r="AF2520" i="2" s="1"/>
  <c r="AA2521" i="2"/>
  <c r="AB2521" i="2" a="1"/>
  <c r="AB2521" i="2"/>
  <c r="AE2521" i="2"/>
  <c r="AA2522" i="2"/>
  <c r="AD2522" i="2" s="1"/>
  <c r="AB2522" i="2" a="1"/>
  <c r="AB2522" i="2"/>
  <c r="AC2522" i="2"/>
  <c r="AE2522" i="2"/>
  <c r="AF2522" i="2" s="1"/>
  <c r="AA2523" i="2"/>
  <c r="AB2523" i="2" a="1"/>
  <c r="AB2523" i="2" s="1"/>
  <c r="AE2523" i="2"/>
  <c r="AA2524" i="2"/>
  <c r="AD2524" i="2" s="1"/>
  <c r="AB2524" i="2" a="1"/>
  <c r="AB2524" i="2" s="1"/>
  <c r="AC2524" i="2" s="1"/>
  <c r="AE2524" i="2"/>
  <c r="AF2524" i="2"/>
  <c r="AA2525" i="2"/>
  <c r="AB2525" i="2" a="1"/>
  <c r="AB2525" i="2"/>
  <c r="AE2525" i="2"/>
  <c r="AA2526" i="2"/>
  <c r="AD2526" i="2" s="1"/>
  <c r="AF2526" i="2" s="1"/>
  <c r="AB2526" i="2" a="1"/>
  <c r="AB2526" i="2"/>
  <c r="AC2526" i="2" s="1"/>
  <c r="AE2526" i="2"/>
  <c r="AA2527" i="2"/>
  <c r="AB2527" i="2" a="1"/>
  <c r="AB2527" i="2" s="1"/>
  <c r="AC2527" i="2"/>
  <c r="AD2527" i="2"/>
  <c r="AE2527" i="2"/>
  <c r="AF2527" i="2"/>
  <c r="AA2528" i="2"/>
  <c r="AB2528" i="2" a="1"/>
  <c r="AB2528" i="2"/>
  <c r="AC2528" i="2" s="1"/>
  <c r="AD2528" i="2"/>
  <c r="AF2528" i="2" s="1"/>
  <c r="AE2528" i="2"/>
  <c r="AA2529" i="2"/>
  <c r="AB2529" i="2" a="1"/>
  <c r="AB2529" i="2"/>
  <c r="AC2529" i="2"/>
  <c r="AD2529" i="2"/>
  <c r="AF2529" i="2" s="1"/>
  <c r="AE2529" i="2"/>
  <c r="AA2530" i="2"/>
  <c r="AB2530" i="2" a="1"/>
  <c r="AB2530" i="2" s="1"/>
  <c r="AE2530" i="2"/>
  <c r="AA2531" i="2"/>
  <c r="AB2531" i="2" a="1"/>
  <c r="AB2531" i="2" s="1"/>
  <c r="AC2531" i="2" s="1"/>
  <c r="AD2531" i="2"/>
  <c r="AF2531" i="2" s="1"/>
  <c r="AE2531" i="2"/>
  <c r="AA2532" i="2"/>
  <c r="AD2532" i="2" s="1"/>
  <c r="AF2532" i="2" s="1"/>
  <c r="AB2532" i="2" a="1"/>
  <c r="AB2532" i="2" s="1"/>
  <c r="AC2532" i="2" s="1"/>
  <c r="AE2532" i="2"/>
  <c r="AA2533" i="2"/>
  <c r="AB2533" i="2" a="1"/>
  <c r="AB2533" i="2" s="1"/>
  <c r="AC2533" i="2" s="1"/>
  <c r="AD2533" i="2"/>
  <c r="AE2533" i="2"/>
  <c r="AA2534" i="2"/>
  <c r="AB2534" i="2" a="1"/>
  <c r="AB2534" i="2"/>
  <c r="AC2534" i="2" s="1"/>
  <c r="AD2534" i="2"/>
  <c r="AF2534" i="2" s="1"/>
  <c r="AE2534" i="2"/>
  <c r="AA2535" i="2"/>
  <c r="AB2535" i="2" a="1"/>
  <c r="AB2535" i="2"/>
  <c r="AE2535" i="2"/>
  <c r="AA2536" i="2"/>
  <c r="AB2536" i="2" a="1"/>
  <c r="AB2536" i="2"/>
  <c r="AE2536" i="2"/>
  <c r="AA2537" i="2"/>
  <c r="AB2537" i="2" a="1"/>
  <c r="AB2537" i="2" s="1"/>
  <c r="AE2537" i="2"/>
  <c r="AA2538" i="2"/>
  <c r="AB2538" i="2" a="1"/>
  <c r="AB2538" i="2"/>
  <c r="AC2538" i="2"/>
  <c r="AD2538" i="2"/>
  <c r="AE2538" i="2"/>
  <c r="AF2538" i="2"/>
  <c r="AA2539" i="2"/>
  <c r="AB2539" i="2" a="1"/>
  <c r="AB2539" i="2" s="1"/>
  <c r="AE2539" i="2"/>
  <c r="AA2540" i="2"/>
  <c r="AB2540" i="2" a="1"/>
  <c r="AB2540" i="2"/>
  <c r="AC2540" i="2"/>
  <c r="AD2540" i="2"/>
  <c r="AF2540" i="2" s="1"/>
  <c r="AE2540" i="2"/>
  <c r="AA2541" i="2"/>
  <c r="AB2541" i="2" a="1"/>
  <c r="AB2541" i="2"/>
  <c r="AC2541" i="2" s="1"/>
  <c r="AD2541" i="2"/>
  <c r="AE2541" i="2"/>
  <c r="AF2541" i="2"/>
  <c r="AA2542" i="2"/>
  <c r="AB2542" i="2" a="1"/>
  <c r="AB2542" i="2"/>
  <c r="AE2542" i="2"/>
  <c r="AA2543" i="2"/>
  <c r="AD2543" i="2" s="1"/>
  <c r="AF2543" i="2" s="1"/>
  <c r="AB2543" i="2" a="1"/>
  <c r="AB2543" i="2" s="1"/>
  <c r="AC2543" i="2" s="1"/>
  <c r="AE2543" i="2"/>
  <c r="AA2544" i="2"/>
  <c r="AB2544" i="2" a="1"/>
  <c r="AB2544" i="2" s="1"/>
  <c r="AD2544" i="2"/>
  <c r="AF2544" i="2" s="1"/>
  <c r="AE2544" i="2"/>
  <c r="AA2545" i="2"/>
  <c r="AB2545" i="2" a="1"/>
  <c r="AB2545" i="2" s="1"/>
  <c r="AC2545" i="2"/>
  <c r="AD2545" i="2"/>
  <c r="AF2545" i="2" s="1"/>
  <c r="AE2545" i="2"/>
  <c r="AA2546" i="2"/>
  <c r="AB2546" i="2" a="1"/>
  <c r="AB2546" i="2" s="1"/>
  <c r="AC2546" i="2"/>
  <c r="AD2546" i="2"/>
  <c r="AE2546" i="2"/>
  <c r="AF2546" i="2" s="1"/>
  <c r="AA2547" i="2"/>
  <c r="AB2547" i="2" a="1"/>
  <c r="AB2547" i="2" s="1"/>
  <c r="AE2547" i="2"/>
  <c r="AA2548" i="2"/>
  <c r="AB2548" i="2" a="1"/>
  <c r="AB2548" i="2" s="1"/>
  <c r="AC2548" i="2" s="1"/>
  <c r="AD2548" i="2"/>
  <c r="AE2548" i="2"/>
  <c r="AF2548" i="2" s="1"/>
  <c r="AA2549" i="2"/>
  <c r="AB2549" i="2" a="1"/>
  <c r="AB2549" i="2" s="1"/>
  <c r="AC2549" i="2" s="1"/>
  <c r="AD2549" i="2"/>
  <c r="AE2549" i="2"/>
  <c r="AF2549" i="2"/>
  <c r="AA2550" i="2"/>
  <c r="AB2550" i="2" a="1"/>
  <c r="AB2550" i="2"/>
  <c r="AE2550" i="2"/>
  <c r="AA2551" i="2"/>
  <c r="AD2551" i="2" s="1"/>
  <c r="AB2551" i="2" a="1"/>
  <c r="AB2551" i="2" s="1"/>
  <c r="AC2551" i="2"/>
  <c r="AE2551" i="2"/>
  <c r="AA2552" i="2"/>
  <c r="AD2552" i="2" s="1"/>
  <c r="AF2552" i="2" s="1"/>
  <c r="AB2552" i="2" a="1"/>
  <c r="AB2552" i="2" s="1"/>
  <c r="AE2552" i="2"/>
  <c r="AA2553" i="2"/>
  <c r="AB2553" i="2" a="1"/>
  <c r="AB2553" i="2" s="1"/>
  <c r="AC2553" i="2" s="1"/>
  <c r="AD2553" i="2"/>
  <c r="AF2553" i="2" s="1"/>
  <c r="AE2553" i="2"/>
  <c r="AA2554" i="2"/>
  <c r="AB2554" i="2" a="1"/>
  <c r="AB2554" i="2"/>
  <c r="AC2554" i="2"/>
  <c r="AD2554" i="2"/>
  <c r="AF2554" i="2" s="1"/>
  <c r="AE2554" i="2"/>
  <c r="AA2555" i="2"/>
  <c r="AB2555" i="2" a="1"/>
  <c r="AB2555" i="2" s="1"/>
  <c r="AC2555" i="2"/>
  <c r="AD2555" i="2"/>
  <c r="AF2555" i="2" s="1"/>
  <c r="AE2555" i="2"/>
  <c r="AA2556" i="2"/>
  <c r="AB2556" i="2" a="1"/>
  <c r="AB2556" i="2" s="1"/>
  <c r="AD2556" i="2"/>
  <c r="AE2556" i="2"/>
  <c r="AF2556" i="2"/>
  <c r="AA2557" i="2"/>
  <c r="AB2557" i="2" a="1"/>
  <c r="AB2557" i="2" s="1"/>
  <c r="AC2557" i="2" s="1"/>
  <c r="AD2557" i="2"/>
  <c r="AE2557" i="2"/>
  <c r="AF2557" i="2" s="1"/>
  <c r="AA2558" i="2"/>
  <c r="AB2558" i="2" a="1"/>
  <c r="AB2558" i="2"/>
  <c r="AE2558" i="2"/>
  <c r="AA2559" i="2"/>
  <c r="AB2559" i="2" a="1"/>
  <c r="AB2559" i="2" s="1"/>
  <c r="AC2559" i="2" s="1"/>
  <c r="AD2559" i="2"/>
  <c r="AE2559" i="2"/>
  <c r="AF2559" i="2"/>
  <c r="AA2560" i="2"/>
  <c r="AB2560" i="2" a="1"/>
  <c r="AB2560" i="2" s="1"/>
  <c r="AC2560" i="2"/>
  <c r="AD2560" i="2"/>
  <c r="AF2560" i="2" s="1"/>
  <c r="AE2560" i="2"/>
  <c r="AA2561" i="2"/>
  <c r="AD2561" i="2" s="1"/>
  <c r="AB2561" i="2" a="1"/>
  <c r="AB2561" i="2" s="1"/>
  <c r="AC2561" i="2" s="1"/>
  <c r="AE2561" i="2"/>
  <c r="AF2561" i="2" s="1"/>
  <c r="AA2562" i="2"/>
  <c r="AB2562" i="2" a="1"/>
  <c r="AB2562" i="2" s="1"/>
  <c r="AC2562" i="2"/>
  <c r="AD2562" i="2"/>
  <c r="AE2562" i="2"/>
  <c r="AF2562" i="2"/>
  <c r="AA2563" i="2"/>
  <c r="AB2563" i="2" a="1"/>
  <c r="AB2563" i="2" s="1"/>
  <c r="AC2563" i="2" s="1"/>
  <c r="AD2563" i="2"/>
  <c r="AE2563" i="2"/>
  <c r="AF2563" i="2"/>
  <c r="AA2564" i="2"/>
  <c r="AB2564" i="2" a="1"/>
  <c r="AB2564" i="2" s="1"/>
  <c r="AE2564" i="2"/>
  <c r="AA2565" i="2"/>
  <c r="AB2565" i="2" a="1"/>
  <c r="AB2565" i="2" s="1"/>
  <c r="AC2565" i="2" s="1"/>
  <c r="AD2565" i="2"/>
  <c r="AF2565" i="2" s="1"/>
  <c r="AE2565" i="2"/>
  <c r="AA2566" i="2"/>
  <c r="AB2566" i="2" a="1"/>
  <c r="AB2566" i="2"/>
  <c r="AC2566" i="2"/>
  <c r="AD2566" i="2"/>
  <c r="AF2566" i="2" s="1"/>
  <c r="AE2566" i="2"/>
  <c r="AA2567" i="2"/>
  <c r="AB2567" i="2" a="1"/>
  <c r="AB2567" i="2" s="1"/>
  <c r="AE2567" i="2"/>
  <c r="AA2568" i="2"/>
  <c r="AB2568" i="2" a="1"/>
  <c r="AB2568" i="2"/>
  <c r="AE2568" i="2"/>
  <c r="AA2569" i="2"/>
  <c r="AB2569" i="2" a="1"/>
  <c r="AB2569" i="2" s="1"/>
  <c r="AC2569" i="2" s="1"/>
  <c r="AD2569" i="2"/>
  <c r="AE2569" i="2"/>
  <c r="AF2569" i="2"/>
  <c r="AA2570" i="2"/>
  <c r="AB2570" i="2" a="1"/>
  <c r="AB2570" i="2" s="1"/>
  <c r="AC2570" i="2" s="1"/>
  <c r="AD2570" i="2"/>
  <c r="AE2570" i="2"/>
  <c r="AF2570" i="2"/>
  <c r="AA2571" i="2"/>
  <c r="AB2571" i="2" a="1"/>
  <c r="AB2571" i="2"/>
  <c r="AC2571" i="2"/>
  <c r="AD2571" i="2"/>
  <c r="AE2571" i="2"/>
  <c r="AA2572" i="2"/>
  <c r="AB2572" i="2" a="1"/>
  <c r="AB2572" i="2" s="1"/>
  <c r="AE2572" i="2"/>
  <c r="AA2573" i="2"/>
  <c r="AB2573" i="2" a="1"/>
  <c r="AB2573" i="2"/>
  <c r="AE2573" i="2"/>
  <c r="AA2574" i="2"/>
  <c r="AC2574" i="2" s="1"/>
  <c r="AB2574" i="2" a="1"/>
  <c r="AB2574" i="2" s="1"/>
  <c r="AD2574" i="2"/>
  <c r="AF2574" i="2" s="1"/>
  <c r="AE2574" i="2"/>
  <c r="AA2575" i="2"/>
  <c r="AD2575" i="2" s="1"/>
  <c r="AF2575" i="2" s="1"/>
  <c r="AB2575" i="2" a="1"/>
  <c r="AB2575" i="2" s="1"/>
  <c r="AC2575" i="2"/>
  <c r="AE2575" i="2"/>
  <c r="AA2576" i="2"/>
  <c r="AC2576" i="2" s="1"/>
  <c r="AB2576" i="2" a="1"/>
  <c r="AB2576" i="2"/>
  <c r="AD2576" i="2"/>
  <c r="AE2576" i="2"/>
  <c r="AA2577" i="2"/>
  <c r="AB2577" i="2" a="1"/>
  <c r="AB2577" i="2"/>
  <c r="AE2577" i="2"/>
  <c r="AA2578" i="2"/>
  <c r="AD2578" i="2" s="1"/>
  <c r="AB2578" i="2" a="1"/>
  <c r="AB2578" i="2"/>
  <c r="AC2578" i="2"/>
  <c r="AE2578" i="2"/>
  <c r="AF2578" i="2"/>
  <c r="AA2579" i="2"/>
  <c r="AB2579" i="2" a="1"/>
  <c r="AB2579" i="2"/>
  <c r="AE2579" i="2"/>
  <c r="AA2580" i="2"/>
  <c r="AC2580" i="2" s="1"/>
  <c r="AB2580" i="2" a="1"/>
  <c r="AB2580" i="2"/>
  <c r="AE2580" i="2"/>
  <c r="AA2581" i="2"/>
  <c r="AB2581" i="2" a="1"/>
  <c r="AB2581" i="2"/>
  <c r="AC2581" i="2"/>
  <c r="AD2581" i="2"/>
  <c r="AF2581" i="2" s="1"/>
  <c r="AE2581" i="2"/>
  <c r="AA2582" i="2"/>
  <c r="AB2582" i="2" a="1"/>
  <c r="AB2582" i="2"/>
  <c r="AC2582" i="2"/>
  <c r="AD2582" i="2"/>
  <c r="AF2582" i="2" s="1"/>
  <c r="AE2582" i="2"/>
  <c r="AA2583" i="2"/>
  <c r="AB2583" i="2" a="1"/>
  <c r="AB2583" i="2" s="1"/>
  <c r="AC2583" i="2" s="1"/>
  <c r="AD2583" i="2"/>
  <c r="AE2583" i="2"/>
  <c r="AA2584" i="2"/>
  <c r="AB2584" i="2" a="1"/>
  <c r="AB2584" i="2" s="1"/>
  <c r="AE2584" i="2"/>
  <c r="AA2585" i="2"/>
  <c r="AB2585" i="2" a="1"/>
  <c r="AB2585" i="2" s="1"/>
  <c r="AE2585" i="2"/>
  <c r="AA2586" i="2"/>
  <c r="AD2586" i="2" s="1"/>
  <c r="AB2586" i="2" a="1"/>
  <c r="AB2586" i="2" s="1"/>
  <c r="AC2586" i="2" s="1"/>
  <c r="AE2586" i="2"/>
  <c r="AA2587" i="2"/>
  <c r="AB2587" i="2" a="1"/>
  <c r="AB2587" i="2"/>
  <c r="AC2587" i="2" s="1"/>
  <c r="AD2587" i="2"/>
  <c r="AE2587" i="2"/>
  <c r="AF2587" i="2"/>
  <c r="AA2588" i="2"/>
  <c r="AB2588" i="2" a="1"/>
  <c r="AB2588" i="2" s="1"/>
  <c r="AE2588" i="2"/>
  <c r="AA2589" i="2"/>
  <c r="AB2589" i="2" a="1"/>
  <c r="AB2589" i="2" s="1"/>
  <c r="AC2589" i="2"/>
  <c r="AD2589" i="2"/>
  <c r="AF2589" i="2" s="1"/>
  <c r="AE2589" i="2"/>
  <c r="AA2590" i="2"/>
  <c r="AB2590" i="2" a="1"/>
  <c r="AB2590" i="2" s="1"/>
  <c r="AC2590" i="2" s="1"/>
  <c r="AD2590" i="2"/>
  <c r="AE2590" i="2"/>
  <c r="AA2591" i="2"/>
  <c r="AB2591" i="2" a="1"/>
  <c r="AB2591" i="2"/>
  <c r="AC2591" i="2"/>
  <c r="AD2591" i="2"/>
  <c r="AF2591" i="2" s="1"/>
  <c r="AE2591" i="2"/>
  <c r="AA2592" i="2"/>
  <c r="AB2592" i="2" a="1"/>
  <c r="AB2592" i="2"/>
  <c r="AD2592" i="2"/>
  <c r="AF2592" i="2" s="1"/>
  <c r="AE2592" i="2"/>
  <c r="AA2593" i="2"/>
  <c r="AD2593" i="2" s="1"/>
  <c r="AB2593" i="2" a="1"/>
  <c r="AB2593" i="2"/>
  <c r="AE2593" i="2"/>
  <c r="AA2594" i="2"/>
  <c r="AB2594" i="2" a="1"/>
  <c r="AB2594" i="2"/>
  <c r="AE2594" i="2"/>
  <c r="AA2595" i="2"/>
  <c r="AB2595" i="2" a="1"/>
  <c r="AB2595" i="2"/>
  <c r="AE2595" i="2"/>
  <c r="AA2596" i="2"/>
  <c r="AB2596" i="2" a="1"/>
  <c r="AB2596" i="2"/>
  <c r="AC2596" i="2"/>
  <c r="AD2596" i="2"/>
  <c r="AF2596" i="2" s="1"/>
  <c r="AE2596" i="2"/>
  <c r="AA2597" i="2"/>
  <c r="AC2597" i="2" s="1"/>
  <c r="AB2597" i="2" a="1"/>
  <c r="AB2597" i="2"/>
  <c r="AE2597" i="2"/>
  <c r="AA2598" i="2"/>
  <c r="AB2598" i="2" a="1"/>
  <c r="AB2598" i="2"/>
  <c r="AC2598" i="2"/>
  <c r="AD2598" i="2"/>
  <c r="AF2598" i="2" s="1"/>
  <c r="AE2598" i="2"/>
  <c r="AA2599" i="2"/>
  <c r="AD2599" i="2" s="1"/>
  <c r="AF2599" i="2" s="1"/>
  <c r="AB2599" i="2" a="1"/>
  <c r="AB2599" i="2" s="1"/>
  <c r="AE2599" i="2"/>
  <c r="AA2600" i="2"/>
  <c r="AB2600" i="2" a="1"/>
  <c r="AB2600" i="2" s="1"/>
  <c r="AC2600" i="2" s="1"/>
  <c r="AD2600" i="2"/>
  <c r="AE2600" i="2"/>
  <c r="AF2600" i="2"/>
  <c r="AA2601" i="2"/>
  <c r="AB2601" i="2" a="1"/>
  <c r="AB2601" i="2" s="1"/>
  <c r="AC2601" i="2" s="1"/>
  <c r="AD2601" i="2"/>
  <c r="AE2601" i="2"/>
  <c r="AA2602" i="2"/>
  <c r="AB2602" i="2" a="1"/>
  <c r="AB2602" i="2" s="1"/>
  <c r="AC2602" i="2" s="1"/>
  <c r="AD2602" i="2"/>
  <c r="AF2602" i="2" s="1"/>
  <c r="AE2602" i="2"/>
  <c r="AA2603" i="2"/>
  <c r="AB2603" i="2" a="1"/>
  <c r="AB2603" i="2"/>
  <c r="AC2603" i="2"/>
  <c r="AD2603" i="2"/>
  <c r="AF2603" i="2" s="1"/>
  <c r="AE2603" i="2"/>
  <c r="AA2604" i="2"/>
  <c r="AD2604" i="2" s="1"/>
  <c r="AB2604" i="2" a="1"/>
  <c r="AB2604" i="2"/>
  <c r="AE2604" i="2"/>
  <c r="AF2604" i="2"/>
  <c r="AA2605" i="2"/>
  <c r="AC2605" i="2" s="1"/>
  <c r="AB2605" i="2" a="1"/>
  <c r="AB2605" i="2"/>
  <c r="AD2605" i="2"/>
  <c r="AE2605" i="2"/>
  <c r="AF2605" i="2"/>
  <c r="AA2606" i="2"/>
  <c r="AD2606" i="2" s="1"/>
  <c r="AF2606" i="2" s="1"/>
  <c r="AB2606" i="2" a="1"/>
  <c r="AB2606" i="2"/>
  <c r="AC2606" i="2"/>
  <c r="AE2606" i="2"/>
  <c r="AA2607" i="2"/>
  <c r="AD2607" i="2" s="1"/>
  <c r="AB2607" i="2" a="1"/>
  <c r="AB2607" i="2" s="1"/>
  <c r="AC2607" i="2" s="1"/>
  <c r="AE2607" i="2"/>
  <c r="AA2608" i="2"/>
  <c r="AC2608" i="2" s="1"/>
  <c r="AB2608" i="2" a="1"/>
  <c r="AB2608" i="2" s="1"/>
  <c r="AD2608" i="2"/>
  <c r="AF2608" i="2" s="1"/>
  <c r="AE2608" i="2"/>
  <c r="AA2609" i="2"/>
  <c r="AD2609" i="2" s="1"/>
  <c r="AB2609" i="2" a="1"/>
  <c r="AB2609" i="2" s="1"/>
  <c r="AC2609" i="2" s="1"/>
  <c r="AE2609" i="2"/>
  <c r="AF2609" i="2"/>
  <c r="AA2610" i="2"/>
  <c r="AB2610" i="2" a="1"/>
  <c r="AB2610" i="2" s="1"/>
  <c r="AE2610" i="2"/>
  <c r="AA2611" i="2"/>
  <c r="AB2611" i="2" a="1"/>
  <c r="AB2611" i="2"/>
  <c r="AE2611" i="2"/>
  <c r="AA2612" i="2"/>
  <c r="AB2612" i="2" a="1"/>
  <c r="AB2612" i="2" s="1"/>
  <c r="AC2612" i="2" s="1"/>
  <c r="AD2612" i="2"/>
  <c r="AE2612" i="2"/>
  <c r="AF2612" i="2"/>
  <c r="AA2613" i="2"/>
  <c r="AB2613" i="2" a="1"/>
  <c r="AB2613" i="2"/>
  <c r="AC2613" i="2"/>
  <c r="AD2613" i="2"/>
  <c r="AE2613" i="2"/>
  <c r="AF2613" i="2" s="1"/>
  <c r="AA2614" i="2"/>
  <c r="AD2614" i="2" s="1"/>
  <c r="AB2614" i="2" a="1"/>
  <c r="AB2614" i="2"/>
  <c r="AC2614" i="2"/>
  <c r="AE2614" i="2"/>
  <c r="AA2615" i="2"/>
  <c r="AB2615" i="2" a="1"/>
  <c r="AB2615" i="2" s="1"/>
  <c r="AC2615" i="2" s="1"/>
  <c r="AD2615" i="2"/>
  <c r="AF2615" i="2" s="1"/>
  <c r="AE2615" i="2"/>
  <c r="AA2616" i="2"/>
  <c r="AB2616" i="2" a="1"/>
  <c r="AB2616" i="2"/>
  <c r="AE2616" i="2"/>
  <c r="AA2617" i="2"/>
  <c r="AB2617" i="2" a="1"/>
  <c r="AB2617" i="2"/>
  <c r="AC2617" i="2"/>
  <c r="AD2617" i="2"/>
  <c r="AE2617" i="2"/>
  <c r="AA2618" i="2"/>
  <c r="AB2618" i="2" a="1"/>
  <c r="AB2618" i="2"/>
  <c r="AD2618" i="2"/>
  <c r="AF2618" i="2" s="1"/>
  <c r="AE2618" i="2"/>
  <c r="AA2619" i="2"/>
  <c r="AC2619" i="2" s="1"/>
  <c r="AB2619" i="2" a="1"/>
  <c r="AB2619" i="2"/>
  <c r="AD2619" i="2"/>
  <c r="AE2619" i="2"/>
  <c r="AA2620" i="2"/>
  <c r="AB2620" i="2" a="1"/>
  <c r="AB2620" i="2"/>
  <c r="AE2620" i="2"/>
  <c r="AA2621" i="2"/>
  <c r="AD2621" i="2" s="1"/>
  <c r="AF2621" i="2" s="1"/>
  <c r="AB2621" i="2" a="1"/>
  <c r="AB2621" i="2" s="1"/>
  <c r="AC2621" i="2" s="1"/>
  <c r="AE2621" i="2"/>
  <c r="AA2622" i="2"/>
  <c r="AB2622" i="2" a="1"/>
  <c r="AB2622" i="2" s="1"/>
  <c r="AC2622" i="2" s="1"/>
  <c r="AD2622" i="2"/>
  <c r="AE2622" i="2"/>
  <c r="AF2622" i="2" s="1"/>
  <c r="AA2623" i="2"/>
  <c r="AB2623" i="2" a="1"/>
  <c r="AB2623" i="2" s="1"/>
  <c r="AC2623" i="2"/>
  <c r="AD2623" i="2"/>
  <c r="AE2623" i="2"/>
  <c r="AF2623" i="2"/>
  <c r="AA2624" i="2"/>
  <c r="AB2624" i="2" a="1"/>
  <c r="AB2624" i="2"/>
  <c r="AE2624" i="2"/>
  <c r="AA2625" i="2"/>
  <c r="AB2625" i="2" a="1"/>
  <c r="AB2625" i="2" s="1"/>
  <c r="AE2625" i="2"/>
  <c r="AA2626" i="2"/>
  <c r="AB2626" i="2" a="1"/>
  <c r="AB2626" i="2"/>
  <c r="AD2626" i="2"/>
  <c r="AF2626" i="2" s="1"/>
  <c r="AE2626" i="2"/>
  <c r="AA2627" i="2"/>
  <c r="AC2627" i="2" s="1"/>
  <c r="AB2627" i="2" a="1"/>
  <c r="AB2627" i="2"/>
  <c r="AD2627" i="2"/>
  <c r="AF2627" i="2" s="1"/>
  <c r="AE2627" i="2"/>
  <c r="AA2628" i="2"/>
  <c r="AB2628" i="2" a="1"/>
  <c r="AB2628" i="2"/>
  <c r="AC2628" i="2"/>
  <c r="AD2628" i="2"/>
  <c r="AF2628" i="2" s="1"/>
  <c r="AE2628" i="2"/>
  <c r="AA2629" i="2"/>
  <c r="AB2629" i="2" a="1"/>
  <c r="AB2629" i="2" s="1"/>
  <c r="AC2629" i="2" s="1"/>
  <c r="AD2629" i="2"/>
  <c r="AE2629" i="2"/>
  <c r="AA2630" i="2"/>
  <c r="AB2630" i="2" a="1"/>
  <c r="AB2630" i="2" s="1"/>
  <c r="AC2630" i="2"/>
  <c r="AD2630" i="2"/>
  <c r="AE2630" i="2"/>
  <c r="AF2630" i="2"/>
  <c r="AA2631" i="2"/>
  <c r="AB2631" i="2" a="1"/>
  <c r="AB2631" i="2"/>
  <c r="AC2631" i="2" s="1"/>
  <c r="AD2631" i="2"/>
  <c r="AF2631" i="2" s="1"/>
  <c r="AE2631" i="2"/>
  <c r="AA2632" i="2"/>
  <c r="AB2632" i="2" a="1"/>
  <c r="AB2632" i="2"/>
  <c r="AE2632" i="2"/>
  <c r="AA2633" i="2"/>
  <c r="AB2633" i="2" a="1"/>
  <c r="AB2633" i="2" s="1"/>
  <c r="AE2633" i="2"/>
  <c r="AA2634" i="2"/>
  <c r="AB2634" i="2" a="1"/>
  <c r="AB2634" i="2" s="1"/>
  <c r="AC2634" i="2" s="1"/>
  <c r="AD2634" i="2"/>
  <c r="AE2634" i="2"/>
  <c r="AF2634" i="2"/>
  <c r="AA2635" i="2"/>
  <c r="AD2635" i="2" s="1"/>
  <c r="AB2635" i="2" a="1"/>
  <c r="AB2635" i="2"/>
  <c r="AC2635" i="2" s="1"/>
  <c r="AE2635" i="2"/>
  <c r="AA2636" i="2"/>
  <c r="AB2636" i="2" a="1"/>
  <c r="AB2636" i="2"/>
  <c r="AE2636" i="2"/>
  <c r="AA2637" i="2"/>
  <c r="AB2637" i="2" a="1"/>
  <c r="AB2637" i="2"/>
  <c r="AE2637" i="2"/>
  <c r="AA2638" i="2"/>
  <c r="AB2638" i="2" a="1"/>
  <c r="AB2638" i="2"/>
  <c r="AC2638" i="2" s="1"/>
  <c r="AD2638" i="2"/>
  <c r="AE2638" i="2"/>
  <c r="AF2638" i="2" s="1"/>
  <c r="AA2639" i="2"/>
  <c r="AB2639" i="2" a="1"/>
  <c r="AB2639" i="2" s="1"/>
  <c r="AC2639" i="2"/>
  <c r="AD2639" i="2"/>
  <c r="AF2639" i="2" s="1"/>
  <c r="AE2639" i="2"/>
  <c r="AA2640" i="2"/>
  <c r="AB2640" i="2" a="1"/>
  <c r="AB2640" i="2"/>
  <c r="AC2640" i="2" s="1"/>
  <c r="AD2640" i="2"/>
  <c r="AE2640" i="2"/>
  <c r="AF2640" i="2"/>
  <c r="AA2641" i="2"/>
  <c r="AB2641" i="2" a="1"/>
  <c r="AB2641" i="2"/>
  <c r="AE2641" i="2"/>
  <c r="AA2642" i="2"/>
  <c r="AB2642" i="2" a="1"/>
  <c r="AB2642" i="2" s="1"/>
  <c r="AD2642" i="2"/>
  <c r="AE2642" i="2"/>
  <c r="AF2642" i="2"/>
  <c r="AA2643" i="2"/>
  <c r="AB2643" i="2" a="1"/>
  <c r="AB2643" i="2" s="1"/>
  <c r="AE2643" i="2"/>
  <c r="AA2644" i="2"/>
  <c r="AB2644" i="2" a="1"/>
  <c r="AB2644" i="2" s="1"/>
  <c r="AC2644" i="2"/>
  <c r="AD2644" i="2"/>
  <c r="AE2644" i="2"/>
  <c r="AF2644" i="2"/>
  <c r="AA2645" i="2"/>
  <c r="AD2645" i="2" s="1"/>
  <c r="AF2645" i="2" s="1"/>
  <c r="AB2645" i="2" a="1"/>
  <c r="AB2645" i="2"/>
  <c r="AE2645" i="2"/>
  <c r="AA2646" i="2"/>
  <c r="AB2646" i="2" a="1"/>
  <c r="AB2646" i="2"/>
  <c r="AC2646" i="2" s="1"/>
  <c r="AD2646" i="2"/>
  <c r="AE2646" i="2"/>
  <c r="AA2647" i="2"/>
  <c r="AB2647" i="2" a="1"/>
  <c r="AB2647" i="2" s="1"/>
  <c r="AC2647" i="2"/>
  <c r="AD2647" i="2"/>
  <c r="AF2647" i="2" s="1"/>
  <c r="AE2647" i="2"/>
  <c r="AA2648" i="2"/>
  <c r="AD2648" i="2" s="1"/>
  <c r="AB2648" i="2" a="1"/>
  <c r="AB2648" i="2" s="1"/>
  <c r="AC2648" i="2"/>
  <c r="AE2648" i="2"/>
  <c r="AF2648" i="2"/>
  <c r="AA2649" i="2"/>
  <c r="AD2649" i="2" s="1"/>
  <c r="AB2649" i="2" a="1"/>
  <c r="AB2649" i="2" s="1"/>
  <c r="AE2649" i="2"/>
  <c r="AF2649" i="2"/>
  <c r="AA2650" i="2"/>
  <c r="AD2650" i="2" s="1"/>
  <c r="AF2650" i="2" s="1"/>
  <c r="AB2650" i="2" a="1"/>
  <c r="AB2650" i="2" s="1"/>
  <c r="AC2650" i="2" s="1"/>
  <c r="AE2650" i="2"/>
  <c r="AA2651" i="2"/>
  <c r="AB2651" i="2" a="1"/>
  <c r="AB2651" i="2"/>
  <c r="AC2651" i="2" s="1"/>
  <c r="AD2651" i="2"/>
  <c r="AE2651" i="2"/>
  <c r="AF2651" i="2"/>
  <c r="AA2652" i="2"/>
  <c r="AB2652" i="2" a="1"/>
  <c r="AB2652" i="2" s="1"/>
  <c r="AC2652" i="2" s="1"/>
  <c r="AD2652" i="2"/>
  <c r="AF2652" i="2" s="1"/>
  <c r="AE2652" i="2"/>
  <c r="AA2653" i="2"/>
  <c r="AB2653" i="2" a="1"/>
  <c r="AB2653" i="2"/>
  <c r="AC2653" i="2"/>
  <c r="AD2653" i="2"/>
  <c r="AF2653" i="2" s="1"/>
  <c r="AE2653" i="2"/>
  <c r="AA2654" i="2"/>
  <c r="AB2654" i="2" a="1"/>
  <c r="AB2654" i="2"/>
  <c r="AC2654" i="2" s="1"/>
  <c r="AD2654" i="2"/>
  <c r="AE2654" i="2"/>
  <c r="AF2654" i="2"/>
  <c r="AA2655" i="2"/>
  <c r="AC2655" i="2" s="1"/>
  <c r="AB2655" i="2" a="1"/>
  <c r="AB2655" i="2"/>
  <c r="AD2655" i="2"/>
  <c r="AE2655" i="2"/>
  <c r="AF2655" i="2"/>
  <c r="AA2656" i="2"/>
  <c r="AB2656" i="2" a="1"/>
  <c r="AB2656" i="2"/>
  <c r="AE2656" i="2"/>
  <c r="AA2657" i="2"/>
  <c r="AB2657" i="2" a="1"/>
  <c r="AB2657" i="2" s="1"/>
  <c r="AE2657" i="2"/>
  <c r="AA2658" i="2"/>
  <c r="AB2658" i="2" a="1"/>
  <c r="AB2658" i="2"/>
  <c r="AC2658" i="2"/>
  <c r="AD2658" i="2"/>
  <c r="AE2658" i="2"/>
  <c r="AF2658" i="2"/>
  <c r="AA2659" i="2"/>
  <c r="AD2659" i="2" s="1"/>
  <c r="AB2659" i="2" a="1"/>
  <c r="AB2659" i="2"/>
  <c r="AC2659" i="2" s="1"/>
  <c r="AE2659" i="2"/>
  <c r="AA2660" i="2"/>
  <c r="AB2660" i="2" a="1"/>
  <c r="AB2660" i="2" s="1"/>
  <c r="AC2660" i="2" s="1"/>
  <c r="AD2660" i="2"/>
  <c r="AE2660" i="2"/>
  <c r="AA2661" i="2"/>
  <c r="AB2661" i="2" a="1"/>
  <c r="AB2661" i="2" s="1"/>
  <c r="AE2661" i="2"/>
  <c r="AA2662" i="2"/>
  <c r="AC2662" i="2" s="1"/>
  <c r="AB2662" i="2" a="1"/>
  <c r="AB2662" i="2" s="1"/>
  <c r="AD2662" i="2"/>
  <c r="AE2662" i="2"/>
  <c r="AF2662" i="2"/>
  <c r="AA2663" i="2"/>
  <c r="AB2663" i="2" a="1"/>
  <c r="AB2663" i="2" s="1"/>
  <c r="AC2663" i="2"/>
  <c r="AD2663" i="2"/>
  <c r="AF2663" i="2" s="1"/>
  <c r="AE2663" i="2"/>
  <c r="AA2664" i="2"/>
  <c r="AB2664" i="2" a="1"/>
  <c r="AB2664" i="2"/>
  <c r="AC2664" i="2"/>
  <c r="AD2664" i="2"/>
  <c r="AE2664" i="2"/>
  <c r="AA2665" i="2"/>
  <c r="AB2665" i="2" a="1"/>
  <c r="AB2665" i="2" s="1"/>
  <c r="AC2665" i="2" s="1"/>
  <c r="AD2665" i="2"/>
  <c r="AE2665" i="2"/>
  <c r="AA2666" i="2"/>
  <c r="AB2666" i="2" a="1"/>
  <c r="AB2666" i="2" s="1"/>
  <c r="AE2666" i="2"/>
  <c r="AA2667" i="2"/>
  <c r="AB2667" i="2" a="1"/>
  <c r="AB2667" i="2" s="1"/>
  <c r="AD2667" i="2"/>
  <c r="AF2667" i="2" s="1"/>
  <c r="AE2667" i="2"/>
  <c r="AA2668" i="2"/>
  <c r="AB2668" i="2" a="1"/>
  <c r="AB2668" i="2" s="1"/>
  <c r="AE2668" i="2"/>
  <c r="AA2669" i="2"/>
  <c r="AB2669" i="2" a="1"/>
  <c r="AB2669" i="2"/>
  <c r="AD2669" i="2"/>
  <c r="AF2669" i="2" s="1"/>
  <c r="AE2669" i="2"/>
  <c r="AA2670" i="2"/>
  <c r="AB2670" i="2" a="1"/>
  <c r="AB2670" i="2"/>
  <c r="AC2670" i="2" s="1"/>
  <c r="AD2670" i="2"/>
  <c r="AF2670" i="2" s="1"/>
  <c r="AE2670" i="2"/>
  <c r="AA2671" i="2"/>
  <c r="AB2671" i="2" a="1"/>
  <c r="AB2671" i="2" s="1"/>
  <c r="AC2671" i="2" s="1"/>
  <c r="AD2671" i="2"/>
  <c r="AE2671" i="2"/>
  <c r="AF2671" i="2" s="1"/>
  <c r="AA2672" i="2"/>
  <c r="AB2672" i="2" a="1"/>
  <c r="AB2672" i="2"/>
  <c r="AC2672" i="2" s="1"/>
  <c r="AD2672" i="2"/>
  <c r="AF2672" i="2" s="1"/>
  <c r="AE2672" i="2"/>
  <c r="AA2673" i="2"/>
  <c r="AD2673" i="2" s="1"/>
  <c r="AB2673" i="2" a="1"/>
  <c r="AB2673" i="2" s="1"/>
  <c r="AC2673" i="2" s="1"/>
  <c r="AE2673" i="2"/>
  <c r="AF2673" i="2"/>
  <c r="AA2674" i="2"/>
  <c r="AB2674" i="2" a="1"/>
  <c r="AB2674" i="2"/>
  <c r="AE2674" i="2"/>
  <c r="AA2675" i="2"/>
  <c r="AB2675" i="2" a="1"/>
  <c r="AB2675" i="2" s="1"/>
  <c r="AC2675" i="2"/>
  <c r="AD2675" i="2"/>
  <c r="AF2675" i="2" s="1"/>
  <c r="AE2675" i="2"/>
  <c r="AA2676" i="2"/>
  <c r="AB2676" i="2" a="1"/>
  <c r="AB2676" i="2"/>
  <c r="AC2676" i="2"/>
  <c r="AD2676" i="2"/>
  <c r="AE2676" i="2"/>
  <c r="AF2676" i="2"/>
  <c r="AA2677" i="2"/>
  <c r="AB2677" i="2" a="1"/>
  <c r="AB2677" i="2"/>
  <c r="AC2677" i="2" s="1"/>
  <c r="AD2677" i="2"/>
  <c r="AF2677" i="2" s="1"/>
  <c r="AE2677" i="2"/>
  <c r="AA2678" i="2"/>
  <c r="AB2678" i="2" a="1"/>
  <c r="AB2678" i="2" s="1"/>
  <c r="AC2678" i="2" s="1"/>
  <c r="AD2678" i="2"/>
  <c r="AF2678" i="2" s="1"/>
  <c r="AE2678" i="2"/>
  <c r="AA2679" i="2"/>
  <c r="AB2679" i="2" a="1"/>
  <c r="AB2679" i="2"/>
  <c r="AE2679" i="2"/>
  <c r="AA2680" i="2"/>
  <c r="AB2680" i="2" a="1"/>
  <c r="AB2680" i="2"/>
  <c r="AE2680" i="2"/>
  <c r="AA2681" i="2"/>
  <c r="AB2681" i="2" a="1"/>
  <c r="AB2681" i="2" s="1"/>
  <c r="AC2681" i="2" s="1"/>
  <c r="AD2681" i="2"/>
  <c r="AF2681" i="2" s="1"/>
  <c r="AE2681" i="2"/>
  <c r="AA2682" i="2"/>
  <c r="AB2682" i="2" a="1"/>
  <c r="AB2682" i="2"/>
  <c r="AC2682" i="2"/>
  <c r="AD2682" i="2"/>
  <c r="AF2682" i="2" s="1"/>
  <c r="AE2682" i="2"/>
  <c r="AA2683" i="2"/>
  <c r="AD2683" i="2" s="1"/>
  <c r="AB2683" i="2" a="1"/>
  <c r="AB2683" i="2"/>
  <c r="AC2683" i="2" s="1"/>
  <c r="AE2683" i="2"/>
  <c r="AA2684" i="2"/>
  <c r="AB2684" i="2" a="1"/>
  <c r="AB2684" i="2" s="1"/>
  <c r="AD2684" i="2"/>
  <c r="AF2684" i="2" s="1"/>
  <c r="AE2684" i="2"/>
  <c r="AA2685" i="2"/>
  <c r="AB2685" i="2" a="1"/>
  <c r="AB2685" i="2"/>
  <c r="AC2685" i="2"/>
  <c r="AD2685" i="2"/>
  <c r="AE2685" i="2"/>
  <c r="AA2686" i="2"/>
  <c r="AB2686" i="2" a="1"/>
  <c r="AB2686" i="2"/>
  <c r="AE2686" i="2"/>
  <c r="AA2687" i="2"/>
  <c r="AB2687" i="2" a="1"/>
  <c r="AB2687" i="2" s="1"/>
  <c r="AC2687" i="2"/>
  <c r="AD2687" i="2"/>
  <c r="AE2687" i="2"/>
  <c r="AF2687" i="2"/>
  <c r="AA2688" i="2"/>
  <c r="AB2688" i="2" a="1"/>
  <c r="AB2688" i="2" s="1"/>
  <c r="AC2688" i="2"/>
  <c r="AD2688" i="2"/>
  <c r="AF2688" i="2" s="1"/>
  <c r="AE2688" i="2"/>
  <c r="AA2689" i="2"/>
  <c r="AB2689" i="2" a="1"/>
  <c r="AB2689" i="2"/>
  <c r="AC2689" i="2"/>
  <c r="AD2689" i="2"/>
  <c r="AE2689" i="2"/>
  <c r="AA2690" i="2"/>
  <c r="AB2690" i="2" a="1"/>
  <c r="AB2690" i="2"/>
  <c r="AD2690" i="2"/>
  <c r="AE2690" i="2"/>
  <c r="AF2690" i="2"/>
  <c r="AA2691" i="2"/>
  <c r="AB2691" i="2" a="1"/>
  <c r="AB2691" i="2"/>
  <c r="AE2691" i="2"/>
  <c r="AA2692" i="2"/>
  <c r="AB2692" i="2" a="1"/>
  <c r="AB2692" i="2" s="1"/>
  <c r="AC2692" i="2" s="1"/>
  <c r="AD2692" i="2"/>
  <c r="AF2692" i="2" s="1"/>
  <c r="AE2692" i="2"/>
  <c r="AA2693" i="2"/>
  <c r="AB2693" i="2" a="1"/>
  <c r="AB2693" i="2" s="1"/>
  <c r="AE2693" i="2"/>
  <c r="AA2694" i="2"/>
  <c r="AB2694" i="2" a="1"/>
  <c r="AB2694" i="2"/>
  <c r="AC2694" i="2"/>
  <c r="AD2694" i="2"/>
  <c r="AE2694" i="2"/>
  <c r="AF2694" i="2"/>
  <c r="AA2695" i="2"/>
  <c r="AD2695" i="2" s="1"/>
  <c r="AB2695" i="2" a="1"/>
  <c r="AB2695" i="2"/>
  <c r="AC2695" i="2"/>
  <c r="AE2695" i="2"/>
  <c r="AF2695" i="2" s="1"/>
  <c r="AA2696" i="2"/>
  <c r="AC2696" i="2" s="1"/>
  <c r="AB2696" i="2" a="1"/>
  <c r="AB2696" i="2" s="1"/>
  <c r="AD2696" i="2"/>
  <c r="AE2696" i="2"/>
  <c r="AF2696" i="2"/>
  <c r="AA2697" i="2"/>
  <c r="AB2697" i="2" a="1"/>
  <c r="AB2697" i="2" s="1"/>
  <c r="AE2697" i="2"/>
  <c r="AA2698" i="2"/>
  <c r="AC2698" i="2" s="1"/>
  <c r="AB2698" i="2" a="1"/>
  <c r="AB2698" i="2"/>
  <c r="AD2698" i="2"/>
  <c r="AF2698" i="2" s="1"/>
  <c r="AE2698" i="2"/>
  <c r="AA2699" i="2"/>
  <c r="AB2699" i="2" a="1"/>
  <c r="AB2699" i="2" s="1"/>
  <c r="AC2699" i="2"/>
  <c r="AD2699" i="2"/>
  <c r="AE2699" i="2"/>
  <c r="AF2699" i="2" s="1"/>
  <c r="AA2700" i="2"/>
  <c r="AB2700" i="2" a="1"/>
  <c r="AB2700" i="2"/>
  <c r="AC2700" i="2" s="1"/>
  <c r="AD2700" i="2"/>
  <c r="AF2700" i="2" s="1"/>
  <c r="AE2700" i="2"/>
  <c r="AA2701" i="2"/>
  <c r="AB2701" i="2" a="1"/>
  <c r="AB2701" i="2" s="1"/>
  <c r="AC2701" i="2" s="1"/>
  <c r="AD2701" i="2"/>
  <c r="AE2701" i="2"/>
  <c r="AA2702" i="2"/>
  <c r="AC2702" i="2" s="1"/>
  <c r="AB2702" i="2" a="1"/>
  <c r="AB2702" i="2" s="1"/>
  <c r="AD2702" i="2"/>
  <c r="AE2702" i="2"/>
  <c r="AF2702" i="2" s="1"/>
  <c r="AA2703" i="2"/>
  <c r="AB2703" i="2" a="1"/>
  <c r="AB2703" i="2"/>
  <c r="AC2703" i="2"/>
  <c r="AD2703" i="2"/>
  <c r="AF2703" i="2" s="1"/>
  <c r="AE2703" i="2"/>
  <c r="AA2704" i="2"/>
  <c r="AB2704" i="2" a="1"/>
  <c r="AB2704" i="2"/>
  <c r="AE2704" i="2"/>
  <c r="AA2705" i="2"/>
  <c r="AB2705" i="2" a="1"/>
  <c r="AB2705" i="2" s="1"/>
  <c r="AD2705" i="2"/>
  <c r="AF2705" i="2" s="1"/>
  <c r="AE2705" i="2"/>
  <c r="AA2706" i="2"/>
  <c r="AB2706" i="2" a="1"/>
  <c r="AB2706" i="2" s="1"/>
  <c r="AE2706" i="2"/>
  <c r="AA2707" i="2"/>
  <c r="AD2707" i="2" s="1"/>
  <c r="AB2707" i="2" a="1"/>
  <c r="AB2707" i="2"/>
  <c r="AC2707" i="2"/>
  <c r="AE2707" i="2"/>
  <c r="AA2708" i="2"/>
  <c r="AB2708" i="2" a="1"/>
  <c r="AB2708" i="2"/>
  <c r="AE2708" i="2"/>
  <c r="AA2709" i="2"/>
  <c r="AD2709" i="2" s="1"/>
  <c r="AB2709" i="2" a="1"/>
  <c r="AB2709" i="2"/>
  <c r="AC2709" i="2"/>
  <c r="AE2709" i="2"/>
  <c r="AF2709" i="2"/>
  <c r="AA2710" i="2"/>
  <c r="AB2710" i="2" a="1"/>
  <c r="AB2710" i="2"/>
  <c r="AE2710" i="2"/>
  <c r="AA2711" i="2"/>
  <c r="AB2711" i="2" a="1"/>
  <c r="AB2711" i="2" s="1"/>
  <c r="AC2711" i="2" s="1"/>
  <c r="AD2711" i="2"/>
  <c r="AF2711" i="2" s="1"/>
  <c r="AE2711" i="2"/>
  <c r="AA2712" i="2"/>
  <c r="AB2712" i="2" a="1"/>
  <c r="AB2712" i="2"/>
  <c r="AC2712" i="2"/>
  <c r="AD2712" i="2"/>
  <c r="AE2712" i="2"/>
  <c r="AF2712" i="2"/>
  <c r="AA2713" i="2"/>
  <c r="AB2713" i="2" a="1"/>
  <c r="AB2713" i="2"/>
  <c r="AE2713" i="2"/>
  <c r="AA2714" i="2"/>
  <c r="AB2714" i="2" a="1"/>
  <c r="AB2714" i="2"/>
  <c r="AE2714" i="2"/>
  <c r="AA2715" i="2"/>
  <c r="AB2715" i="2" a="1"/>
  <c r="AB2715" i="2" s="1"/>
  <c r="AE2715" i="2"/>
  <c r="AA2716" i="2"/>
  <c r="AD2716" i="2" s="1"/>
  <c r="AF2716" i="2" s="1"/>
  <c r="AB2716" i="2" a="1"/>
  <c r="AB2716" i="2" s="1"/>
  <c r="AC2716" i="2"/>
  <c r="AE2716" i="2"/>
  <c r="AA2717" i="2"/>
  <c r="AB2717" i="2" a="1"/>
  <c r="AB2717" i="2"/>
  <c r="AC2717" i="2" s="1"/>
  <c r="AD2717" i="2"/>
  <c r="AF2717" i="2" s="1"/>
  <c r="AE2717" i="2"/>
  <c r="AA2718" i="2"/>
  <c r="AB2718" i="2" a="1"/>
  <c r="AB2718" i="2"/>
  <c r="AE2718" i="2"/>
  <c r="AA2719" i="2"/>
  <c r="AB2719" i="2" a="1"/>
  <c r="AB2719" i="2" s="1"/>
  <c r="AC2719" i="2" s="1"/>
  <c r="AD2719" i="2"/>
  <c r="AE2719" i="2"/>
  <c r="AA2720" i="2"/>
  <c r="AB2720" i="2" a="1"/>
  <c r="AB2720" i="2" s="1"/>
  <c r="AC2720" i="2" s="1"/>
  <c r="AD2720" i="2"/>
  <c r="AE2720" i="2"/>
  <c r="AA2721" i="2"/>
  <c r="AB2721" i="2" a="1"/>
  <c r="AB2721" i="2" s="1"/>
  <c r="AE2721" i="2"/>
  <c r="AA2722" i="2"/>
  <c r="AD2722" i="2" s="1"/>
  <c r="AF2722" i="2" s="1"/>
  <c r="AB2722" i="2" a="1"/>
  <c r="AB2722" i="2" s="1"/>
  <c r="AC2722" i="2"/>
  <c r="AE2722" i="2"/>
  <c r="AA2723" i="2"/>
  <c r="AB2723" i="2" a="1"/>
  <c r="AB2723" i="2" s="1"/>
  <c r="AC2723" i="2" s="1"/>
  <c r="AD2723" i="2"/>
  <c r="AE2723" i="2"/>
  <c r="AF2723" i="2" s="1"/>
  <c r="AA2724" i="2"/>
  <c r="AB2724" i="2" a="1"/>
  <c r="AB2724" i="2" s="1"/>
  <c r="AC2724" i="2" s="1"/>
  <c r="AD2724" i="2"/>
  <c r="AF2724" i="2" s="1"/>
  <c r="AE2724" i="2"/>
  <c r="AA2725" i="2"/>
  <c r="AB2725" i="2" a="1"/>
  <c r="AB2725" i="2" s="1"/>
  <c r="AC2725" i="2"/>
  <c r="AD2725" i="2"/>
  <c r="AE2725" i="2"/>
  <c r="AF2725" i="2" s="1"/>
  <c r="AA2726" i="2"/>
  <c r="AB2726" i="2" a="1"/>
  <c r="AB2726" i="2"/>
  <c r="AC2726" i="2" s="1"/>
  <c r="AD2726" i="2"/>
  <c r="AF2726" i="2" s="1"/>
  <c r="AE2726" i="2"/>
  <c r="AA2727" i="2"/>
  <c r="AB2727" i="2" a="1"/>
  <c r="AB2727" i="2" s="1"/>
  <c r="AD2727" i="2"/>
  <c r="AE2727" i="2"/>
  <c r="AF2727" i="2"/>
  <c r="AA2728" i="2"/>
  <c r="AB2728" i="2" a="1"/>
  <c r="AB2728" i="2"/>
  <c r="AE2728" i="2"/>
  <c r="AA2729" i="2"/>
  <c r="AD2729" i="2" s="1"/>
  <c r="AF2729" i="2" s="1"/>
  <c r="AB2729" i="2" a="1"/>
  <c r="AB2729" i="2"/>
  <c r="AC2729" i="2"/>
  <c r="AE2729" i="2"/>
  <c r="AA2730" i="2"/>
  <c r="AB2730" i="2" a="1"/>
  <c r="AB2730" i="2" s="1"/>
  <c r="AC2730" i="2" s="1"/>
  <c r="AD2730" i="2"/>
  <c r="AE2730" i="2"/>
  <c r="AF2730" i="2" s="1"/>
  <c r="AA2731" i="2"/>
  <c r="AD2731" i="2" s="1"/>
  <c r="AB2731" i="2" a="1"/>
  <c r="AB2731" i="2" s="1"/>
  <c r="AC2731" i="2" s="1"/>
  <c r="AE2731" i="2"/>
  <c r="AA2732" i="2"/>
  <c r="AD2732" i="2" s="1"/>
  <c r="AF2732" i="2" s="1"/>
  <c r="AB2732" i="2" a="1"/>
  <c r="AB2732" i="2"/>
  <c r="AC2732" i="2"/>
  <c r="AE2732" i="2"/>
  <c r="AA2733" i="2"/>
  <c r="AB2733" i="2" a="1"/>
  <c r="AB2733" i="2" s="1"/>
  <c r="AE2733" i="2"/>
  <c r="AA2734" i="2"/>
  <c r="AC2734" i="2" s="1"/>
  <c r="AB2734" i="2" a="1"/>
  <c r="AB2734" i="2" s="1"/>
  <c r="AD2734" i="2"/>
  <c r="AF2734" i="2" s="1"/>
  <c r="AE2734" i="2"/>
  <c r="AA2735" i="2"/>
  <c r="AB2735" i="2" a="1"/>
  <c r="AB2735" i="2" s="1"/>
  <c r="AC2735" i="2"/>
  <c r="AD2735" i="2"/>
  <c r="AF2735" i="2" s="1"/>
  <c r="AE2735" i="2"/>
  <c r="AA2736" i="2"/>
  <c r="AB2736" i="2" a="1"/>
  <c r="AB2736" i="2" s="1"/>
  <c r="AC2736" i="2"/>
  <c r="AD2736" i="2"/>
  <c r="AE2736" i="2"/>
  <c r="AA2737" i="2"/>
  <c r="AB2737" i="2" a="1"/>
  <c r="AB2737" i="2" s="1"/>
  <c r="AC2737" i="2" s="1"/>
  <c r="AD2737" i="2"/>
  <c r="AE2737" i="2"/>
  <c r="AA2738" i="2"/>
  <c r="AB2738" i="2" a="1"/>
  <c r="AB2738" i="2" s="1"/>
  <c r="AE2738" i="2"/>
  <c r="AA2739" i="2"/>
  <c r="AB2739" i="2" a="1"/>
  <c r="AB2739" i="2"/>
  <c r="AE2739" i="2"/>
  <c r="AA2740" i="2"/>
  <c r="AB2740" i="2" a="1"/>
  <c r="AB2740" i="2"/>
  <c r="AE2740" i="2"/>
  <c r="AA2741" i="2"/>
  <c r="AB2741" i="2" a="1"/>
  <c r="AB2741" i="2" s="1"/>
  <c r="AD2741" i="2"/>
  <c r="AF2741" i="2" s="1"/>
  <c r="AE2741" i="2"/>
  <c r="AA2742" i="2"/>
  <c r="AB2742" i="2" a="1"/>
  <c r="AB2742" i="2" s="1"/>
  <c r="AC2742" i="2" s="1"/>
  <c r="AD2742" i="2"/>
  <c r="AE2742" i="2"/>
  <c r="AA2743" i="2"/>
  <c r="AB2743" i="2" a="1"/>
  <c r="AB2743" i="2" s="1"/>
  <c r="AE2743" i="2"/>
  <c r="AA2744" i="2"/>
  <c r="AB2744" i="2" a="1"/>
  <c r="AB2744" i="2"/>
  <c r="AC2744" i="2" s="1"/>
  <c r="AD2744" i="2"/>
  <c r="AF2744" i="2" s="1"/>
  <c r="AE2744" i="2"/>
  <c r="AA2745" i="2"/>
  <c r="AD2745" i="2" s="1"/>
  <c r="AB2745" i="2" a="1"/>
  <c r="AB2745" i="2" s="1"/>
  <c r="AC2745" i="2" s="1"/>
  <c r="AE2745" i="2"/>
  <c r="AF2745" i="2" s="1"/>
  <c r="AA2746" i="2"/>
  <c r="AB2746" i="2" a="1"/>
  <c r="AB2746" i="2"/>
  <c r="AC2746" i="2"/>
  <c r="AD2746" i="2"/>
  <c r="AE2746" i="2"/>
  <c r="AF2746" i="2"/>
  <c r="AA2747" i="2"/>
  <c r="AB2747" i="2" a="1"/>
  <c r="AB2747" i="2"/>
  <c r="AE2747" i="2"/>
  <c r="AA2748" i="2"/>
  <c r="AB2748" i="2" a="1"/>
  <c r="AB2748" i="2" s="1"/>
  <c r="AC2748" i="2"/>
  <c r="AD2748" i="2"/>
  <c r="AE2748" i="2"/>
  <c r="AF2748" i="2"/>
  <c r="AA2749" i="2"/>
  <c r="AB2749" i="2" a="1"/>
  <c r="AB2749" i="2"/>
  <c r="AC2749" i="2"/>
  <c r="AD2749" i="2"/>
  <c r="AE2749" i="2"/>
  <c r="AA2750" i="2"/>
  <c r="AB2750" i="2" a="1"/>
  <c r="AB2750" i="2"/>
  <c r="AE2750" i="2"/>
  <c r="AA2751" i="2"/>
  <c r="AB2751" i="2" a="1"/>
  <c r="AB2751" i="2"/>
  <c r="AC2751" i="2" s="1"/>
  <c r="AD2751" i="2"/>
  <c r="AF2751" i="2" s="1"/>
  <c r="AE2751" i="2"/>
  <c r="AA2752" i="2"/>
  <c r="AC2752" i="2" s="1"/>
  <c r="AB2752" i="2" a="1"/>
  <c r="AB2752" i="2"/>
  <c r="AD2752" i="2"/>
  <c r="AF2752" i="2" s="1"/>
  <c r="AE2752" i="2"/>
  <c r="AA2753" i="2"/>
  <c r="AB2753" i="2" a="1"/>
  <c r="AB2753" i="2"/>
  <c r="AC2753" i="2"/>
  <c r="AD2753" i="2"/>
  <c r="AE2753" i="2"/>
  <c r="AA2754" i="2"/>
  <c r="AB2754" i="2" a="1"/>
  <c r="AB2754" i="2"/>
  <c r="AE2754" i="2"/>
  <c r="AA2755" i="2"/>
  <c r="AB2755" i="2" a="1"/>
  <c r="AB2755" i="2" s="1"/>
  <c r="AE2755" i="2"/>
  <c r="AA2756" i="2"/>
  <c r="AB2756" i="2" a="1"/>
  <c r="AB2756" i="2"/>
  <c r="AC2756" i="2" s="1"/>
  <c r="AD2756" i="2"/>
  <c r="AE2756" i="2"/>
  <c r="AF2756" i="2"/>
  <c r="AA2757" i="2"/>
  <c r="AB2757" i="2" a="1"/>
  <c r="AB2757" i="2" s="1"/>
  <c r="AC2757" i="2" s="1"/>
  <c r="AD2757" i="2"/>
  <c r="AE2757" i="2"/>
  <c r="AF2757" i="2" s="1"/>
  <c r="AA2758" i="2"/>
  <c r="AB2758" i="2" a="1"/>
  <c r="AB2758" i="2"/>
  <c r="AC2758" i="2" s="1"/>
  <c r="AD2758" i="2"/>
  <c r="AE2758" i="2"/>
  <c r="AA2759" i="2"/>
  <c r="AB2759" i="2" a="1"/>
  <c r="AB2759" i="2"/>
  <c r="AC2759" i="2" s="1"/>
  <c r="AD2759" i="2"/>
  <c r="AF2759" i="2" s="1"/>
  <c r="AE2759" i="2"/>
  <c r="AA2760" i="2"/>
  <c r="AB2760" i="2" a="1"/>
  <c r="AB2760" i="2"/>
  <c r="AC2760" i="2"/>
  <c r="AD2760" i="2"/>
  <c r="AE2760" i="2"/>
  <c r="AF2760" i="2" s="1"/>
  <c r="AA2761" i="2"/>
  <c r="AB2761" i="2" a="1"/>
  <c r="AB2761" i="2" s="1"/>
  <c r="AE2761" i="2"/>
  <c r="AA2762" i="2"/>
  <c r="AB2762" i="2" a="1"/>
  <c r="AB2762" i="2" s="1"/>
  <c r="AE2762" i="2"/>
  <c r="AA2763" i="2"/>
  <c r="AB2763" i="2" a="1"/>
  <c r="AB2763" i="2"/>
  <c r="AC2763" i="2" s="1"/>
  <c r="AD2763" i="2"/>
  <c r="AE2763" i="2"/>
  <c r="AF2763" i="2" s="1"/>
  <c r="AA2764" i="2"/>
  <c r="AB2764" i="2" a="1"/>
  <c r="AB2764" i="2"/>
  <c r="AC2764" i="2" s="1"/>
  <c r="AD2764" i="2"/>
  <c r="AF2764" i="2" s="1"/>
  <c r="AE2764" i="2"/>
  <c r="AA2765" i="2"/>
  <c r="AB2765" i="2" a="1"/>
  <c r="AB2765" i="2"/>
  <c r="AC2765" i="2" s="1"/>
  <c r="AD2765" i="2"/>
  <c r="AE2765" i="2"/>
  <c r="AA2766" i="2"/>
  <c r="AD2766" i="2" s="1"/>
  <c r="AB2766" i="2" a="1"/>
  <c r="AB2766" i="2"/>
  <c r="AC2766" i="2"/>
  <c r="AE2766" i="2"/>
  <c r="AF2766" i="2"/>
  <c r="AA2767" i="2"/>
  <c r="AB2767" i="2" a="1"/>
  <c r="AB2767" i="2" s="1"/>
  <c r="AC2767" i="2" s="1"/>
  <c r="AD2767" i="2"/>
  <c r="AF2767" i="2" s="1"/>
  <c r="AE2767" i="2"/>
  <c r="AA2768" i="2"/>
  <c r="AD2768" i="2" s="1"/>
  <c r="AF2768" i="2" s="1"/>
  <c r="AB2768" i="2" a="1"/>
  <c r="AB2768" i="2"/>
  <c r="AC2768" i="2" s="1"/>
  <c r="AE2768" i="2"/>
  <c r="AA2769" i="2"/>
  <c r="AB2769" i="2" a="1"/>
  <c r="AB2769" i="2" s="1"/>
  <c r="AC2769" i="2" s="1"/>
  <c r="AD2769" i="2"/>
  <c r="AF2769" i="2" s="1"/>
  <c r="AE2769" i="2"/>
  <c r="AA2770" i="2"/>
  <c r="AB2770" i="2" a="1"/>
  <c r="AB2770" i="2"/>
  <c r="AE2770" i="2"/>
  <c r="AA2771" i="2"/>
  <c r="AB2771" i="2" a="1"/>
  <c r="AB2771" i="2"/>
  <c r="AC2771" i="2"/>
  <c r="AD2771" i="2"/>
  <c r="AE2771" i="2"/>
  <c r="AF2771" i="2"/>
  <c r="AA2772" i="2"/>
  <c r="AB2772" i="2" a="1"/>
  <c r="AB2772" i="2"/>
  <c r="AE2772" i="2"/>
  <c r="AA2773" i="2"/>
  <c r="AD2773" i="2" s="1"/>
  <c r="AB2773" i="2" a="1"/>
  <c r="AB2773" i="2"/>
  <c r="AC2773" i="2"/>
  <c r="AE2773" i="2"/>
  <c r="AF2773" i="2" s="1"/>
  <c r="AA2774" i="2"/>
  <c r="AB2774" i="2" a="1"/>
  <c r="AB2774" i="2"/>
  <c r="AE2774" i="2"/>
  <c r="AA2775" i="2"/>
  <c r="AD2775" i="2" s="1"/>
  <c r="AF2775" i="2" s="1"/>
  <c r="AB2775" i="2" a="1"/>
  <c r="AB2775" i="2"/>
  <c r="AC2775" i="2" s="1"/>
  <c r="AE2775" i="2"/>
  <c r="AA2776" i="2"/>
  <c r="AB2776" i="2" a="1"/>
  <c r="AB2776" i="2"/>
  <c r="AC2776" i="2" s="1"/>
  <c r="AD2776" i="2"/>
  <c r="AE2776" i="2"/>
  <c r="AF2776" i="2" s="1"/>
  <c r="AA2777" i="2"/>
  <c r="AB2777" i="2" a="1"/>
  <c r="AB2777" i="2"/>
  <c r="AC2777" i="2" s="1"/>
  <c r="AD2777" i="2"/>
  <c r="AE2777" i="2"/>
  <c r="AF2777" i="2"/>
  <c r="AA2778" i="2"/>
  <c r="AB2778" i="2" a="1"/>
  <c r="AB2778" i="2"/>
  <c r="AE2778" i="2"/>
  <c r="AA2779" i="2"/>
  <c r="AD2779" i="2" s="1"/>
  <c r="AB2779" i="2" a="1"/>
  <c r="AB2779" i="2"/>
  <c r="AC2779" i="2" s="1"/>
  <c r="AE2779" i="2"/>
  <c r="AF2779" i="2"/>
  <c r="AA2780" i="2"/>
  <c r="AD2780" i="2" s="1"/>
  <c r="AB2780" i="2" a="1"/>
  <c r="AB2780" i="2" s="1"/>
  <c r="AC2780" i="2" s="1"/>
  <c r="AE2780" i="2"/>
  <c r="AF2780" i="2" s="1"/>
  <c r="AA2781" i="2"/>
  <c r="AB2781" i="2" a="1"/>
  <c r="AB2781" i="2" s="1"/>
  <c r="AC2781" i="2" s="1"/>
  <c r="AD2781" i="2"/>
  <c r="AE2781" i="2"/>
  <c r="AF2781" i="2" s="1"/>
  <c r="AA2782" i="2"/>
  <c r="AB2782" i="2" a="1"/>
  <c r="AB2782" i="2" s="1"/>
  <c r="AE2782" i="2"/>
  <c r="AA2783" i="2"/>
  <c r="AB2783" i="2" a="1"/>
  <c r="AB2783" i="2" s="1"/>
  <c r="AC2783" i="2" s="1"/>
  <c r="AD2783" i="2"/>
  <c r="AE2783" i="2"/>
  <c r="AF2783" i="2"/>
  <c r="AA2784" i="2"/>
  <c r="AB2784" i="2" a="1"/>
  <c r="AB2784" i="2"/>
  <c r="AC2784" i="2" s="1"/>
  <c r="AD2784" i="2"/>
  <c r="AF2784" i="2" s="1"/>
  <c r="AE2784" i="2"/>
  <c r="AA2785" i="2"/>
  <c r="AB2785" i="2" a="1"/>
  <c r="AB2785" i="2" s="1"/>
  <c r="AE2785" i="2"/>
  <c r="AA2786" i="2"/>
  <c r="AB2786" i="2" a="1"/>
  <c r="AB2786" i="2"/>
  <c r="AD2786" i="2"/>
  <c r="AE2786" i="2"/>
  <c r="AF2786" i="2" s="1"/>
  <c r="AA2787" i="2"/>
  <c r="AD2787" i="2" s="1"/>
  <c r="AB2787" i="2" a="1"/>
  <c r="AB2787" i="2" s="1"/>
  <c r="AC2787" i="2" s="1"/>
  <c r="AE2787" i="2"/>
  <c r="AF2787" i="2"/>
  <c r="AA2788" i="2"/>
  <c r="AB2788" i="2" a="1"/>
  <c r="AB2788" i="2" s="1"/>
  <c r="AC2788" i="2" s="1"/>
  <c r="AD2788" i="2"/>
  <c r="AE2788" i="2"/>
  <c r="AF2788" i="2"/>
  <c r="AA2789" i="2"/>
  <c r="AB2789" i="2" a="1"/>
  <c r="AB2789" i="2"/>
  <c r="AE2789" i="2"/>
  <c r="AA2790" i="2"/>
  <c r="AB2790" i="2" a="1"/>
  <c r="AB2790" i="2"/>
  <c r="AC2790" i="2"/>
  <c r="AD2790" i="2"/>
  <c r="AF2790" i="2" s="1"/>
  <c r="AE2790" i="2"/>
  <c r="AA2791" i="2"/>
  <c r="AB2791" i="2" a="1"/>
  <c r="AB2791" i="2"/>
  <c r="AC2791" i="2"/>
  <c r="AD2791" i="2"/>
  <c r="AE2791" i="2"/>
  <c r="AF2791" i="2" s="1"/>
  <c r="AA2792" i="2"/>
  <c r="AC2792" i="2" s="1"/>
  <c r="AB2792" i="2" a="1"/>
  <c r="AB2792" i="2"/>
  <c r="AD2792" i="2"/>
  <c r="AF2792" i="2" s="1"/>
  <c r="AE2792" i="2"/>
  <c r="AA2793" i="2"/>
  <c r="AB2793" i="2" a="1"/>
  <c r="AB2793" i="2" s="1"/>
  <c r="AE2793" i="2"/>
  <c r="AA2794" i="2"/>
  <c r="AB2794" i="2" a="1"/>
  <c r="AB2794" i="2"/>
  <c r="AC2794" i="2"/>
  <c r="AD2794" i="2"/>
  <c r="AE2794" i="2"/>
  <c r="AF2794" i="2"/>
  <c r="AA2795" i="2"/>
  <c r="AB2795" i="2" a="1"/>
  <c r="AB2795" i="2" s="1"/>
  <c r="AC2795" i="2" s="1"/>
  <c r="AD2795" i="2"/>
  <c r="AE2795" i="2"/>
  <c r="AF2795" i="2" s="1"/>
  <c r="AA2796" i="2"/>
  <c r="AB2796" i="2" a="1"/>
  <c r="AB2796" i="2"/>
  <c r="AD2796" i="2"/>
  <c r="AF2796" i="2" s="1"/>
  <c r="AE2796" i="2"/>
  <c r="AA2797" i="2"/>
  <c r="AB2797" i="2" a="1"/>
  <c r="AB2797" i="2"/>
  <c r="AC2797" i="2" s="1"/>
  <c r="AD2797" i="2"/>
  <c r="AF2797" i="2" s="1"/>
  <c r="AE2797" i="2"/>
  <c r="AA2798" i="2"/>
  <c r="AD2798" i="2" s="1"/>
  <c r="AF2798" i="2" s="1"/>
  <c r="AB2798" i="2" a="1"/>
  <c r="AB2798" i="2"/>
  <c r="AC2798" i="2"/>
  <c r="AE2798" i="2"/>
  <c r="AA2799" i="2"/>
  <c r="AB2799" i="2" a="1"/>
  <c r="AB2799" i="2"/>
  <c r="AC2799" i="2"/>
  <c r="AD2799" i="2"/>
  <c r="AE2799" i="2"/>
  <c r="AF2799" i="2"/>
  <c r="AA2800" i="2"/>
  <c r="AB2800" i="2" a="1"/>
  <c r="AB2800" i="2"/>
  <c r="AE2800" i="2"/>
  <c r="AA2801" i="2"/>
  <c r="AB2801" i="2" a="1"/>
  <c r="AB2801" i="2"/>
  <c r="AE2801" i="2"/>
  <c r="AA2802" i="2"/>
  <c r="AB2802" i="2" a="1"/>
  <c r="AB2802" i="2"/>
  <c r="AC2802" i="2"/>
  <c r="AD2802" i="2"/>
  <c r="AF2802" i="2" s="1"/>
  <c r="AE2802" i="2"/>
  <c r="AA2803" i="2"/>
  <c r="AD2803" i="2" s="1"/>
  <c r="AF2803" i="2" s="1"/>
  <c r="AB2803" i="2" a="1"/>
  <c r="AB2803" i="2"/>
  <c r="AC2803" i="2"/>
  <c r="AE2803" i="2"/>
  <c r="AA2804" i="2"/>
  <c r="AB2804" i="2" a="1"/>
  <c r="AB2804" i="2"/>
  <c r="AC2804" i="2"/>
  <c r="AD2804" i="2"/>
  <c r="AE2804" i="2"/>
  <c r="AF2804" i="2"/>
  <c r="AA2805" i="2"/>
  <c r="AB2805" i="2" a="1"/>
  <c r="AB2805" i="2"/>
  <c r="AC2805" i="2"/>
  <c r="AD2805" i="2"/>
  <c r="AF2805" i="2" s="1"/>
  <c r="AE2805" i="2"/>
  <c r="AA2806" i="2"/>
  <c r="AB2806" i="2" a="1"/>
  <c r="AB2806" i="2" s="1"/>
  <c r="AE2806" i="2"/>
  <c r="AA2807" i="2"/>
  <c r="AB2807" i="2" a="1"/>
  <c r="AB2807" i="2"/>
  <c r="AC2807" i="2"/>
  <c r="AD2807" i="2"/>
  <c r="AE2807" i="2"/>
  <c r="AF2807" i="2" s="1"/>
  <c r="AA2808" i="2"/>
  <c r="AB2808" i="2" a="1"/>
  <c r="AB2808" i="2"/>
  <c r="AE2808" i="2"/>
  <c r="AA2809" i="2"/>
  <c r="AB2809" i="2" a="1"/>
  <c r="AB2809" i="2" s="1"/>
  <c r="AC2809" i="2" s="1"/>
  <c r="AD2809" i="2"/>
  <c r="AF2809" i="2" s="1"/>
  <c r="AE2809" i="2"/>
  <c r="AA2810" i="2"/>
  <c r="AB2810" i="2" a="1"/>
  <c r="AB2810" i="2"/>
  <c r="AD2810" i="2"/>
  <c r="AF2810" i="2" s="1"/>
  <c r="AE2810" i="2"/>
  <c r="AA2811" i="2"/>
  <c r="AB2811" i="2" a="1"/>
  <c r="AB2811" i="2"/>
  <c r="AC2811" i="2" s="1"/>
  <c r="AD2811" i="2"/>
  <c r="AE2811" i="2"/>
  <c r="AF2811" i="2"/>
  <c r="AA2812" i="2"/>
  <c r="AB2812" i="2" a="1"/>
  <c r="AB2812" i="2"/>
  <c r="AE2812" i="2"/>
  <c r="AA2813" i="2"/>
  <c r="AB2813" i="2" a="1"/>
  <c r="AB2813" i="2"/>
  <c r="AC2813" i="2"/>
  <c r="AD2813" i="2"/>
  <c r="AE2813" i="2"/>
  <c r="AA2814" i="2"/>
  <c r="AB2814" i="2" a="1"/>
  <c r="AB2814" i="2" s="1"/>
  <c r="AE2814" i="2"/>
  <c r="AA2815" i="2"/>
  <c r="AB2815" i="2" a="1"/>
  <c r="AB2815" i="2" s="1"/>
  <c r="AE2815" i="2"/>
  <c r="AA2816" i="2"/>
  <c r="AB2816" i="2" a="1"/>
  <c r="AB2816" i="2" s="1"/>
  <c r="AE2816" i="2"/>
  <c r="AA2817" i="2"/>
  <c r="AB2817" i="2" a="1"/>
  <c r="AB2817" i="2" s="1"/>
  <c r="AC2817" i="2"/>
  <c r="AD2817" i="2"/>
  <c r="AE2817" i="2"/>
  <c r="AA2818" i="2"/>
  <c r="AB2818" i="2" a="1"/>
  <c r="AB2818" i="2" s="1"/>
  <c r="AC2818" i="2" s="1"/>
  <c r="AD2818" i="2"/>
  <c r="AF2818" i="2" s="1"/>
  <c r="AE2818" i="2"/>
  <c r="AA2819" i="2"/>
  <c r="AB2819" i="2" a="1"/>
  <c r="AB2819" i="2" s="1"/>
  <c r="AC2819" i="2" s="1"/>
  <c r="AD2819" i="2"/>
  <c r="AF2819" i="2" s="1"/>
  <c r="AE2819" i="2"/>
  <c r="AA2820" i="2"/>
  <c r="AB2820" i="2" a="1"/>
  <c r="AB2820" i="2" s="1"/>
  <c r="AE2820" i="2"/>
  <c r="AA2821" i="2"/>
  <c r="AB2821" i="2" a="1"/>
  <c r="AB2821" i="2" s="1"/>
  <c r="AE2821" i="2"/>
  <c r="AA2822" i="2"/>
  <c r="AB2822" i="2" a="1"/>
  <c r="AB2822" i="2"/>
  <c r="AE2822" i="2"/>
  <c r="AA2823" i="2"/>
  <c r="AB2823" i="2" a="1"/>
  <c r="AB2823" i="2" s="1"/>
  <c r="AC2823" i="2"/>
  <c r="AD2823" i="2"/>
  <c r="AE2823" i="2"/>
  <c r="AF2823" i="2" s="1"/>
  <c r="AA2824" i="2"/>
  <c r="AB2824" i="2" a="1"/>
  <c r="AB2824" i="2"/>
  <c r="AE2824" i="2"/>
  <c r="AA2825" i="2"/>
  <c r="AB2825" i="2" a="1"/>
  <c r="AB2825" i="2"/>
  <c r="AC2825" i="2" s="1"/>
  <c r="AD2825" i="2"/>
  <c r="AE2825" i="2"/>
  <c r="AF2825" i="2"/>
  <c r="AA2826" i="2"/>
  <c r="AB2826" i="2" a="1"/>
  <c r="AB2826" i="2"/>
  <c r="AC2826" i="2"/>
  <c r="AD2826" i="2"/>
  <c r="AF2826" i="2" s="1"/>
  <c r="AE2826" i="2"/>
  <c r="AA2827" i="2"/>
  <c r="AD2827" i="2" s="1"/>
  <c r="AB2827" i="2" a="1"/>
  <c r="AB2827" i="2" s="1"/>
  <c r="AC2827" i="2"/>
  <c r="AE2827" i="2"/>
  <c r="AA2828" i="2"/>
  <c r="AB2828" i="2" a="1"/>
  <c r="AB2828" i="2" s="1"/>
  <c r="AE2828" i="2"/>
  <c r="AA2829" i="2"/>
  <c r="AB2829" i="2" a="1"/>
  <c r="AB2829" i="2"/>
  <c r="AC2829" i="2"/>
  <c r="AD2829" i="2"/>
  <c r="AE2829" i="2"/>
  <c r="AF2829" i="2"/>
  <c r="AA2830" i="2"/>
  <c r="AD2830" i="2" s="1"/>
  <c r="AF2830" i="2" s="1"/>
  <c r="AB2830" i="2" a="1"/>
  <c r="AB2830" i="2"/>
  <c r="AC2830" i="2" s="1"/>
  <c r="AE2830" i="2"/>
  <c r="AA2831" i="2"/>
  <c r="AB2831" i="2" a="1"/>
  <c r="AB2831" i="2"/>
  <c r="AC2831" i="2"/>
  <c r="AD2831" i="2"/>
  <c r="AF2831" i="2" s="1"/>
  <c r="AE2831" i="2"/>
  <c r="AA2832" i="2"/>
  <c r="AB2832" i="2" a="1"/>
  <c r="AB2832" i="2"/>
  <c r="AC2832" i="2"/>
  <c r="AD2832" i="2"/>
  <c r="AE2832" i="2"/>
  <c r="AF2832" i="2"/>
  <c r="AA2833" i="2"/>
  <c r="AB2833" i="2" a="1"/>
  <c r="AB2833" i="2"/>
  <c r="AE2833" i="2"/>
  <c r="AA2834" i="2"/>
  <c r="AB2834" i="2" a="1"/>
  <c r="AB2834" i="2" s="1"/>
  <c r="AE2834" i="2"/>
  <c r="AA2835" i="2"/>
  <c r="AB2835" i="2" a="1"/>
  <c r="AB2835" i="2" s="1"/>
  <c r="AE2835" i="2"/>
  <c r="AA2836" i="2"/>
  <c r="AB2836" i="2" a="1"/>
  <c r="AB2836" i="2"/>
  <c r="AC2836" i="2"/>
  <c r="AD2836" i="2"/>
  <c r="AE2836" i="2"/>
  <c r="AF2836" i="2"/>
  <c r="AA2837" i="2"/>
  <c r="AB2837" i="2" a="1"/>
  <c r="AB2837" i="2" s="1"/>
  <c r="AC2837" i="2"/>
  <c r="AD2837" i="2"/>
  <c r="AE2837" i="2"/>
  <c r="AA2838" i="2"/>
  <c r="AB2838" i="2" a="1"/>
  <c r="AB2838" i="2"/>
  <c r="AC2838" i="2" s="1"/>
  <c r="AD2838" i="2"/>
  <c r="AF2838" i="2" s="1"/>
  <c r="AE2838" i="2"/>
  <c r="AA2839" i="2"/>
  <c r="AB2839" i="2" a="1"/>
  <c r="AB2839" i="2"/>
  <c r="AC2839" i="2"/>
  <c r="AD2839" i="2"/>
  <c r="AE2839" i="2"/>
  <c r="AF2839" i="2" s="1"/>
  <c r="AA2840" i="2"/>
  <c r="AB2840" i="2" a="1"/>
  <c r="AB2840" i="2" s="1"/>
  <c r="AC2840" i="2" s="1"/>
  <c r="AD2840" i="2"/>
  <c r="AE2840" i="2"/>
  <c r="AF2840" i="2" s="1"/>
  <c r="AA2841" i="2"/>
  <c r="AB2841" i="2" a="1"/>
  <c r="AB2841" i="2" s="1"/>
  <c r="AC2841" i="2"/>
  <c r="AD2841" i="2"/>
  <c r="AE2841" i="2"/>
  <c r="AF2841" i="2" s="1"/>
  <c r="AA2842" i="2"/>
  <c r="AB2842" i="2" a="1"/>
  <c r="AB2842" i="2"/>
  <c r="AE2842" i="2"/>
  <c r="AA2843" i="2"/>
  <c r="AD2843" i="2" s="1"/>
  <c r="AF2843" i="2" s="1"/>
  <c r="AB2843" i="2" a="1"/>
  <c r="AB2843" i="2" s="1"/>
  <c r="AC2843" i="2"/>
  <c r="AE2843" i="2"/>
  <c r="AA2844" i="2"/>
  <c r="AB2844" i="2" a="1"/>
  <c r="AB2844" i="2"/>
  <c r="AC2844" i="2"/>
  <c r="AD2844" i="2"/>
  <c r="AE2844" i="2"/>
  <c r="AF2844" i="2"/>
  <c r="AA2845" i="2"/>
  <c r="AB2845" i="2" a="1"/>
  <c r="AB2845" i="2"/>
  <c r="AC2845" i="2"/>
  <c r="AD2845" i="2"/>
  <c r="AE2845" i="2"/>
  <c r="AA2846" i="2"/>
  <c r="AB2846" i="2" a="1"/>
  <c r="AB2846" i="2"/>
  <c r="AC2846" i="2"/>
  <c r="AD2846" i="2"/>
  <c r="AE2846" i="2"/>
  <c r="AF2846" i="2"/>
  <c r="AA2847" i="2"/>
  <c r="AB2847" i="2" a="1"/>
  <c r="AB2847" i="2" s="1"/>
  <c r="AE2847" i="2"/>
  <c r="AA2848" i="2"/>
  <c r="AB2848" i="2" a="1"/>
  <c r="AB2848" i="2"/>
  <c r="AC2848" i="2" s="1"/>
  <c r="AD2848" i="2"/>
  <c r="AE2848" i="2"/>
  <c r="AA2849" i="2"/>
  <c r="AB2849" i="2" a="1"/>
  <c r="AB2849" i="2" s="1"/>
  <c r="AE2849" i="2"/>
  <c r="AA2850" i="2"/>
  <c r="AB2850" i="2" a="1"/>
  <c r="AB2850" i="2"/>
  <c r="AE2850" i="2"/>
  <c r="AA2851" i="2"/>
  <c r="AB2851" i="2" a="1"/>
  <c r="AB2851" i="2"/>
  <c r="AE2851" i="2"/>
  <c r="AA2852" i="2"/>
  <c r="AB2852" i="2" a="1"/>
  <c r="AB2852" i="2" s="1"/>
  <c r="AC2852" i="2" s="1"/>
  <c r="AD2852" i="2"/>
  <c r="AE2852" i="2"/>
  <c r="AA2853" i="2"/>
  <c r="AB2853" i="2" a="1"/>
  <c r="AB2853" i="2" s="1"/>
  <c r="AC2853" i="2"/>
  <c r="AD2853" i="2"/>
  <c r="AF2853" i="2" s="1"/>
  <c r="AE2853" i="2"/>
  <c r="AA2854" i="2"/>
  <c r="AB2854" i="2" a="1"/>
  <c r="AB2854" i="2" s="1"/>
  <c r="AC2854" i="2"/>
  <c r="AD2854" i="2"/>
  <c r="AE2854" i="2"/>
  <c r="AF2854" i="2"/>
  <c r="AA2855" i="2"/>
  <c r="AB2855" i="2" a="1"/>
  <c r="AB2855" i="2" s="1"/>
  <c r="AC2855" i="2" s="1"/>
  <c r="AD2855" i="2"/>
  <c r="AF2855" i="2" s="1"/>
  <c r="AE2855" i="2"/>
  <c r="AA2856" i="2"/>
  <c r="AB2856" i="2" a="1"/>
  <c r="AB2856" i="2" s="1"/>
  <c r="AE2856" i="2"/>
  <c r="AA2857" i="2"/>
  <c r="AB2857" i="2" a="1"/>
  <c r="AB2857" i="2"/>
  <c r="AC2857" i="2"/>
  <c r="AD2857" i="2"/>
  <c r="AF2857" i="2" s="1"/>
  <c r="AE2857" i="2"/>
  <c r="AA2858" i="2"/>
  <c r="AB2858" i="2" a="1"/>
  <c r="AB2858" i="2" s="1"/>
  <c r="AD2858" i="2"/>
  <c r="AE2858" i="2"/>
  <c r="AF2858" i="2"/>
  <c r="AA2859" i="2"/>
  <c r="AB2859" i="2" a="1"/>
  <c r="AB2859" i="2" s="1"/>
  <c r="AE2859" i="2"/>
  <c r="AA2860" i="2"/>
  <c r="AB2860" i="2" a="1"/>
  <c r="AB2860" i="2" s="1"/>
  <c r="AC2860" i="2" s="1"/>
  <c r="AD2860" i="2"/>
  <c r="AE2860" i="2"/>
  <c r="AF2860" i="2" s="1"/>
  <c r="AA2861" i="2"/>
  <c r="AB2861" i="2" a="1"/>
  <c r="AB2861" i="2" s="1"/>
  <c r="AC2861" i="2"/>
  <c r="AD2861" i="2"/>
  <c r="AE2861" i="2"/>
  <c r="AA2862" i="2"/>
  <c r="AD2862" i="2" s="1"/>
  <c r="AF2862" i="2" s="1"/>
  <c r="AB2862" i="2" a="1"/>
  <c r="AB2862" i="2"/>
  <c r="AC2862" i="2"/>
  <c r="AE2862" i="2"/>
  <c r="AA2863" i="2"/>
  <c r="AB2863" i="2" a="1"/>
  <c r="AB2863" i="2"/>
  <c r="AE2863" i="2"/>
  <c r="AA2864" i="2"/>
  <c r="AB2864" i="2" a="1"/>
  <c r="AB2864" i="2"/>
  <c r="AC2864" i="2"/>
  <c r="AD2864" i="2"/>
  <c r="AF2864" i="2" s="1"/>
  <c r="AE2864" i="2"/>
  <c r="AA2865" i="2"/>
  <c r="AD2865" i="2" s="1"/>
  <c r="AF2865" i="2" s="1"/>
  <c r="AB2865" i="2" a="1"/>
  <c r="AB2865" i="2" s="1"/>
  <c r="AC2865" i="2"/>
  <c r="AE2865" i="2"/>
  <c r="AA2866" i="2"/>
  <c r="AB2866" i="2" a="1"/>
  <c r="AB2866" i="2"/>
  <c r="AC2866" i="2"/>
  <c r="AD2866" i="2"/>
  <c r="AF2866" i="2" s="1"/>
  <c r="AE2866" i="2"/>
  <c r="AA2867" i="2"/>
  <c r="AB2867" i="2" a="1"/>
  <c r="AB2867" i="2"/>
  <c r="AC2867" i="2" s="1"/>
  <c r="AD2867" i="2"/>
  <c r="AF2867" i="2" s="1"/>
  <c r="AE2867" i="2"/>
  <c r="AA2868" i="2"/>
  <c r="AB2868" i="2" a="1"/>
  <c r="AB2868" i="2"/>
  <c r="AD2868" i="2"/>
  <c r="AE2868" i="2"/>
  <c r="AF2868" i="2"/>
  <c r="AA2869" i="2"/>
  <c r="AB2869" i="2" a="1"/>
  <c r="AB2869" i="2" s="1"/>
  <c r="AE2869" i="2"/>
  <c r="AA2870" i="2"/>
  <c r="AB2870" i="2" a="1"/>
  <c r="AB2870" i="2"/>
  <c r="AE2870" i="2"/>
  <c r="AA2871" i="2"/>
  <c r="AB2871" i="2" a="1"/>
  <c r="AB2871" i="2" s="1"/>
  <c r="AC2871" i="2" s="1"/>
  <c r="AD2871" i="2"/>
  <c r="AF2871" i="2" s="1"/>
  <c r="AE2871" i="2"/>
  <c r="AA2872" i="2"/>
  <c r="AB2872" i="2" a="1"/>
  <c r="AB2872" i="2"/>
  <c r="AC2872" i="2"/>
  <c r="AD2872" i="2"/>
  <c r="AE2872" i="2"/>
  <c r="AF2872" i="2"/>
  <c r="AA2873" i="2"/>
  <c r="AC2873" i="2" s="1"/>
  <c r="AB2873" i="2" a="1"/>
  <c r="AB2873" i="2"/>
  <c r="AE2873" i="2"/>
  <c r="AA2874" i="2"/>
  <c r="AB2874" i="2" a="1"/>
  <c r="AB2874" i="2" s="1"/>
  <c r="AC2874" i="2"/>
  <c r="AD2874" i="2"/>
  <c r="AE2874" i="2"/>
  <c r="AA2875" i="2"/>
  <c r="AD2875" i="2" s="1"/>
  <c r="AB2875" i="2" a="1"/>
  <c r="AB2875" i="2" s="1"/>
  <c r="AE2875" i="2"/>
  <c r="AA2876" i="2"/>
  <c r="AB2876" i="2" a="1"/>
  <c r="AB2876" i="2"/>
  <c r="AC2876" i="2"/>
  <c r="AD2876" i="2"/>
  <c r="AE2876" i="2"/>
  <c r="AF2876" i="2"/>
  <c r="AA2877" i="2"/>
  <c r="AB2877" i="2" a="1"/>
  <c r="AB2877" i="2" s="1"/>
  <c r="AE2877" i="2"/>
  <c r="AA2878" i="2"/>
  <c r="AC2878" i="2" s="1"/>
  <c r="AB2878" i="2" a="1"/>
  <c r="AB2878" i="2"/>
  <c r="AE2878" i="2"/>
  <c r="AA2879" i="2"/>
  <c r="AB2879" i="2" a="1"/>
  <c r="AB2879" i="2" s="1"/>
  <c r="AC2879" i="2" s="1"/>
  <c r="AD2879" i="2"/>
  <c r="AE2879" i="2"/>
  <c r="AA2880" i="2"/>
  <c r="AB2880" i="2" a="1"/>
  <c r="AB2880" i="2"/>
  <c r="AC2880" i="2"/>
  <c r="AD2880" i="2"/>
  <c r="AF2880" i="2" s="1"/>
  <c r="AE2880" i="2"/>
  <c r="AA2881" i="2"/>
  <c r="AB2881" i="2" a="1"/>
  <c r="AB2881" i="2" s="1"/>
  <c r="AC2881" i="2" s="1"/>
  <c r="AD2881" i="2"/>
  <c r="AE2881" i="2"/>
  <c r="AF2881" i="2"/>
  <c r="AA2882" i="2"/>
  <c r="AB2882" i="2" a="1"/>
  <c r="AB2882" i="2" s="1"/>
  <c r="AD2882" i="2"/>
  <c r="AE2882" i="2"/>
  <c r="AA2883" i="2"/>
  <c r="AB2883" i="2" a="1"/>
  <c r="AB2883" i="2"/>
  <c r="AE2883" i="2"/>
  <c r="AA2884" i="2"/>
  <c r="AB2884" i="2" a="1"/>
  <c r="AB2884" i="2"/>
  <c r="AE2884" i="2"/>
  <c r="AA2885" i="2"/>
  <c r="AB2885" i="2" a="1"/>
  <c r="AB2885" i="2"/>
  <c r="AC2885" i="2" s="1"/>
  <c r="AD2885" i="2"/>
  <c r="AF2885" i="2" s="1"/>
  <c r="AE2885" i="2"/>
  <c r="AA2886" i="2"/>
  <c r="AB2886" i="2" a="1"/>
  <c r="AB2886" i="2" s="1"/>
  <c r="AC2886" i="2" s="1"/>
  <c r="AD2886" i="2"/>
  <c r="AE2886" i="2"/>
  <c r="AF2886" i="2" s="1"/>
  <c r="AA2887" i="2"/>
  <c r="AD2887" i="2" s="1"/>
  <c r="AF2887" i="2" s="1"/>
  <c r="AB2887" i="2" a="1"/>
  <c r="AB2887" i="2" s="1"/>
  <c r="AC2887" i="2"/>
  <c r="AE2887" i="2"/>
  <c r="AA2888" i="2"/>
  <c r="AB2888" i="2" a="1"/>
  <c r="AB2888" i="2"/>
  <c r="AC2888" i="2" s="1"/>
  <c r="AD2888" i="2"/>
  <c r="AF2888" i="2" s="1"/>
  <c r="AE2888" i="2"/>
  <c r="AA2889" i="2"/>
  <c r="AB2889" i="2" a="1"/>
  <c r="AB2889" i="2" s="1"/>
  <c r="AE2889" i="2"/>
  <c r="AA2890" i="2"/>
  <c r="AB2890" i="2" a="1"/>
  <c r="AB2890" i="2"/>
  <c r="AE2890" i="2"/>
  <c r="AA2891" i="2"/>
  <c r="AB2891" i="2" a="1"/>
  <c r="AB2891" i="2"/>
  <c r="AE2891" i="2"/>
  <c r="AA2892" i="2"/>
  <c r="AB2892" i="2" a="1"/>
  <c r="AB2892" i="2" s="1"/>
  <c r="AC2892" i="2" s="1"/>
  <c r="AD2892" i="2"/>
  <c r="AF2892" i="2" s="1"/>
  <c r="AE2892" i="2"/>
  <c r="AA2893" i="2"/>
  <c r="AB2893" i="2" a="1"/>
  <c r="AB2893" i="2" s="1"/>
  <c r="AC2893" i="2"/>
  <c r="AD2893" i="2"/>
  <c r="AE2893" i="2"/>
  <c r="AF2893" i="2" s="1"/>
  <c r="AA2894" i="2"/>
  <c r="AB2894" i="2" a="1"/>
  <c r="AB2894" i="2" s="1"/>
  <c r="AE2894" i="2"/>
  <c r="AA2895" i="2"/>
  <c r="AB2895" i="2" a="1"/>
  <c r="AB2895" i="2"/>
  <c r="AC2895" i="2" s="1"/>
  <c r="AD2895" i="2"/>
  <c r="AF2895" i="2" s="1"/>
  <c r="AE2895" i="2"/>
  <c r="AA2896" i="2"/>
  <c r="AB2896" i="2" a="1"/>
  <c r="AB2896" i="2"/>
  <c r="AD2896" i="2"/>
  <c r="AE2896" i="2"/>
  <c r="AF2896" i="2"/>
  <c r="AA2897" i="2"/>
  <c r="AB2897" i="2" a="1"/>
  <c r="AB2897" i="2"/>
  <c r="AE2897" i="2"/>
  <c r="AA2898" i="2"/>
  <c r="AB2898" i="2" a="1"/>
  <c r="AB2898" i="2"/>
  <c r="AE2898" i="2"/>
  <c r="AA2899" i="2"/>
  <c r="AD2899" i="2" s="1"/>
  <c r="AF2899" i="2" s="1"/>
  <c r="AB2899" i="2" a="1"/>
  <c r="AB2899" i="2"/>
  <c r="AC2899" i="2" s="1"/>
  <c r="AE2899" i="2"/>
  <c r="AA2900" i="2"/>
  <c r="AB2900" i="2" a="1"/>
  <c r="AB2900" i="2"/>
  <c r="AC2900" i="2" s="1"/>
  <c r="AD2900" i="2"/>
  <c r="AE2900" i="2"/>
  <c r="AF2900" i="2" s="1"/>
  <c r="AA2901" i="2"/>
  <c r="AB2901" i="2" a="1"/>
  <c r="AB2901" i="2"/>
  <c r="AC2901" i="2" s="1"/>
  <c r="AD2901" i="2"/>
  <c r="AE2901" i="2"/>
  <c r="AF2901" i="2"/>
  <c r="AA2902" i="2"/>
  <c r="AB2902" i="2" a="1"/>
  <c r="AB2902" i="2"/>
  <c r="AC2902" i="2" s="1"/>
  <c r="AD2902" i="2"/>
  <c r="AE2902" i="2"/>
  <c r="AF2902" i="2"/>
  <c r="AA2903" i="2"/>
  <c r="AB2903" i="2" a="1"/>
  <c r="AB2903" i="2" s="1"/>
  <c r="AC2903" i="2" s="1"/>
  <c r="AD2903" i="2"/>
  <c r="AF2903" i="2" s="1"/>
  <c r="AE2903" i="2"/>
  <c r="AA2904" i="2"/>
  <c r="AC2904" i="2" s="1"/>
  <c r="AB2904" i="2" a="1"/>
  <c r="AB2904" i="2" s="1"/>
  <c r="AD2904" i="2"/>
  <c r="AF2904" i="2" s="1"/>
  <c r="AE2904" i="2"/>
  <c r="AA2905" i="2"/>
  <c r="AB2905" i="2" a="1"/>
  <c r="AB2905" i="2"/>
  <c r="AE2905" i="2"/>
  <c r="AA2906" i="2"/>
  <c r="AB2906" i="2" a="1"/>
  <c r="AB2906" i="2" s="1"/>
  <c r="AD2906" i="2"/>
  <c r="AE2906" i="2"/>
  <c r="AF2906" i="2"/>
  <c r="AA2907" i="2"/>
  <c r="AB2907" i="2" a="1"/>
  <c r="AB2907" i="2"/>
  <c r="AC2907" i="2" s="1"/>
  <c r="AD2907" i="2"/>
  <c r="AF2907" i="2" s="1"/>
  <c r="AE2907" i="2"/>
  <c r="AA2908" i="2"/>
  <c r="AD2908" i="2" s="1"/>
  <c r="AF2908" i="2" s="1"/>
  <c r="AB2908" i="2" a="1"/>
  <c r="AB2908" i="2" s="1"/>
  <c r="AC2908" i="2"/>
  <c r="AE2908" i="2"/>
  <c r="AA2909" i="2"/>
  <c r="AB2909" i="2" a="1"/>
  <c r="AB2909" i="2"/>
  <c r="AC2909" i="2" s="1"/>
  <c r="AD2909" i="2"/>
  <c r="AE2909" i="2"/>
  <c r="AA2910" i="2"/>
  <c r="AD2910" i="2" s="1"/>
  <c r="AB2910" i="2" a="1"/>
  <c r="AB2910" i="2" s="1"/>
  <c r="AC2910" i="2"/>
  <c r="AE2910" i="2"/>
  <c r="AF2910" i="2"/>
  <c r="AA2911" i="2"/>
  <c r="AB2911" i="2" a="1"/>
  <c r="AB2911" i="2" s="1"/>
  <c r="AE2911" i="2"/>
  <c r="AA2912" i="2"/>
  <c r="AB2912" i="2" a="1"/>
  <c r="AB2912" i="2"/>
  <c r="AE2912" i="2"/>
  <c r="AA2913" i="2"/>
  <c r="AB2913" i="2" a="1"/>
  <c r="AB2913" i="2" s="1"/>
  <c r="AC2913" i="2" s="1"/>
  <c r="AD2913" i="2"/>
  <c r="AE2913" i="2"/>
  <c r="AA2914" i="2"/>
  <c r="AB2914" i="2" a="1"/>
  <c r="AB2914" i="2"/>
  <c r="AC2914" i="2"/>
  <c r="AD2914" i="2"/>
  <c r="AE2914" i="2"/>
  <c r="AF2914" i="2"/>
  <c r="AA2915" i="2"/>
  <c r="AB2915" i="2" a="1"/>
  <c r="AB2915" i="2"/>
  <c r="AE2915" i="2"/>
  <c r="AA2916" i="2"/>
  <c r="AB2916" i="2" a="1"/>
  <c r="AB2916" i="2"/>
  <c r="AE2916" i="2"/>
  <c r="AA2917" i="2"/>
  <c r="AD2917" i="2" s="1"/>
  <c r="AF2917" i="2" s="1"/>
  <c r="AB2917" i="2" a="1"/>
  <c r="AB2917" i="2" s="1"/>
  <c r="AC2917" i="2" s="1"/>
  <c r="AE2917" i="2"/>
  <c r="AA2918" i="2"/>
  <c r="AB2918" i="2" a="1"/>
  <c r="AB2918" i="2" s="1"/>
  <c r="AC2918" i="2" s="1"/>
  <c r="AD2918" i="2"/>
  <c r="AE2918" i="2"/>
  <c r="AF2918" i="2" s="1"/>
  <c r="AA2919" i="2"/>
  <c r="AD2919" i="2" s="1"/>
  <c r="AF2919" i="2" s="1"/>
  <c r="AB2919" i="2" a="1"/>
  <c r="AB2919" i="2" s="1"/>
  <c r="AC2919" i="2" s="1"/>
  <c r="AE2919" i="2"/>
  <c r="AA2920" i="2"/>
  <c r="AB2920" i="2" a="1"/>
  <c r="AB2920" i="2"/>
  <c r="AC2920" i="2"/>
  <c r="AD2920" i="2"/>
  <c r="AE2920" i="2"/>
  <c r="AF2920" i="2" s="1"/>
  <c r="AA2921" i="2"/>
  <c r="AB2921" i="2" a="1"/>
  <c r="AB2921" i="2"/>
  <c r="AC2921" i="2"/>
  <c r="AD2921" i="2"/>
  <c r="AF2921" i="2" s="1"/>
  <c r="AE2921" i="2"/>
  <c r="AA2922" i="2"/>
  <c r="AB2922" i="2" a="1"/>
  <c r="AB2922" i="2" s="1"/>
  <c r="AC2922" i="2" s="1"/>
  <c r="AD2922" i="2"/>
  <c r="AF2922" i="2" s="1"/>
  <c r="AE2922" i="2"/>
  <c r="AA2923" i="2"/>
  <c r="AD2923" i="2" s="1"/>
  <c r="AB2923" i="2" a="1"/>
  <c r="AB2923" i="2"/>
  <c r="AC2923" i="2" s="1"/>
  <c r="AE2923" i="2"/>
  <c r="AF2923" i="2" s="1"/>
  <c r="AA2924" i="2"/>
  <c r="AD2924" i="2" s="1"/>
  <c r="AB2924" i="2" a="1"/>
  <c r="AB2924" i="2"/>
  <c r="AC2924" i="2"/>
  <c r="AE2924" i="2"/>
  <c r="AF2924" i="2"/>
  <c r="AA2925" i="2"/>
  <c r="AD2925" i="2" s="1"/>
  <c r="AB2925" i="2" a="1"/>
  <c r="AB2925" i="2"/>
  <c r="AC2925" i="2" s="1"/>
  <c r="AE2925" i="2"/>
  <c r="AF2925" i="2"/>
  <c r="AA2926" i="2"/>
  <c r="AB2926" i="2" a="1"/>
  <c r="AB2926" i="2"/>
  <c r="AE2926" i="2"/>
  <c r="AA2927" i="2"/>
  <c r="AB2927" i="2" a="1"/>
  <c r="AB2927" i="2"/>
  <c r="AC2927" i="2"/>
  <c r="AD2927" i="2"/>
  <c r="AE2927" i="2"/>
  <c r="AF2927" i="2"/>
  <c r="AA2928" i="2"/>
  <c r="AB2928" i="2" a="1"/>
  <c r="AB2928" i="2"/>
  <c r="AC2928" i="2"/>
  <c r="AD2928" i="2"/>
  <c r="AE2928" i="2"/>
  <c r="AF2928" i="2" s="1"/>
  <c r="AA2929" i="2"/>
  <c r="AB2929" i="2" a="1"/>
  <c r="AB2929" i="2"/>
  <c r="AD2929" i="2"/>
  <c r="AF2929" i="2" s="1"/>
  <c r="AE2929" i="2"/>
  <c r="AA2930" i="2"/>
  <c r="AB2930" i="2" a="1"/>
  <c r="AB2930" i="2"/>
  <c r="AD2930" i="2"/>
  <c r="AE2930" i="2"/>
  <c r="AF2930" i="2"/>
  <c r="AA2931" i="2"/>
  <c r="AD2931" i="2" s="1"/>
  <c r="AB2931" i="2" a="1"/>
  <c r="AB2931" i="2" s="1"/>
  <c r="AE2931" i="2"/>
  <c r="AF2931" i="2"/>
  <c r="AA2932" i="2"/>
  <c r="AB2932" i="2" a="1"/>
  <c r="AB2932" i="2"/>
  <c r="AC2932" i="2"/>
  <c r="AD2932" i="2"/>
  <c r="AE2932" i="2"/>
  <c r="AF2932" i="2"/>
  <c r="AA2933" i="2"/>
  <c r="AD2933" i="2" s="1"/>
  <c r="AF2933" i="2" s="1"/>
  <c r="AB2933" i="2" a="1"/>
  <c r="AB2933" i="2" s="1"/>
  <c r="AC2933" i="2" s="1"/>
  <c r="AE2933" i="2"/>
  <c r="AA2934" i="2"/>
  <c r="AB2934" i="2" a="1"/>
  <c r="AB2934" i="2"/>
  <c r="AC2934" i="2"/>
  <c r="AD2934" i="2"/>
  <c r="AE2934" i="2"/>
  <c r="AF2934" i="2"/>
  <c r="AA2935" i="2"/>
  <c r="AC2935" i="2" s="1"/>
  <c r="AB2935" i="2" a="1"/>
  <c r="AB2935" i="2"/>
  <c r="AD2935" i="2"/>
  <c r="AE2935" i="2"/>
  <c r="AF2935" i="2" s="1"/>
  <c r="AA2936" i="2"/>
  <c r="AC2936" i="2" s="1"/>
  <c r="AB2936" i="2" a="1"/>
  <c r="AB2936" i="2"/>
  <c r="AE2936" i="2"/>
  <c r="AA2937" i="2"/>
  <c r="AB2937" i="2" a="1"/>
  <c r="AB2937" i="2" s="1"/>
  <c r="AE2937" i="2"/>
  <c r="AA2938" i="2"/>
  <c r="AB2938" i="2" a="1"/>
  <c r="AB2938" i="2" s="1"/>
  <c r="AE2938" i="2"/>
  <c r="AA2939" i="2"/>
  <c r="AB2939" i="2" a="1"/>
  <c r="AB2939" i="2"/>
  <c r="AC2939" i="2" s="1"/>
  <c r="AD2939" i="2"/>
  <c r="AE2939" i="2"/>
  <c r="AF2939" i="2"/>
  <c r="AA2940" i="2"/>
  <c r="AB2940" i="2" a="1"/>
  <c r="AB2940" i="2"/>
  <c r="AC2940" i="2"/>
  <c r="AD2940" i="2"/>
  <c r="AF2940" i="2" s="1"/>
  <c r="AE2940" i="2"/>
  <c r="AA2941" i="2"/>
  <c r="AB2941" i="2" a="1"/>
  <c r="AB2941" i="2"/>
  <c r="AC2941" i="2"/>
  <c r="AD2941" i="2"/>
  <c r="AE2941" i="2"/>
  <c r="AA2942" i="2"/>
  <c r="AB2942" i="2" a="1"/>
  <c r="AB2942" i="2"/>
  <c r="AC2942" i="2"/>
  <c r="AD2942" i="2"/>
  <c r="AE2942" i="2"/>
  <c r="AF2942" i="2" s="1"/>
  <c r="AA2943" i="2"/>
  <c r="AB2943" i="2" a="1"/>
  <c r="AB2943" i="2"/>
  <c r="AE2943" i="2"/>
  <c r="AA2944" i="2"/>
  <c r="AB2944" i="2" a="1"/>
  <c r="AB2944" i="2"/>
  <c r="AE2944" i="2"/>
  <c r="AA2945" i="2"/>
  <c r="AB2945" i="2" a="1"/>
  <c r="AB2945" i="2" s="1"/>
  <c r="AE2945" i="2"/>
  <c r="AA2946" i="2"/>
  <c r="AB2946" i="2" a="1"/>
  <c r="AB2946" i="2" s="1"/>
  <c r="AC2946" i="2" s="1"/>
  <c r="AD2946" i="2"/>
  <c r="AE2946" i="2"/>
  <c r="AF2946" i="2"/>
  <c r="AA2947" i="2"/>
  <c r="AD2947" i="2" s="1"/>
  <c r="AF2947" i="2" s="1"/>
  <c r="AB2947" i="2" a="1"/>
  <c r="AB2947" i="2" s="1"/>
  <c r="AC2947" i="2"/>
  <c r="AE2947" i="2"/>
  <c r="AA2948" i="2"/>
  <c r="AB2948" i="2" a="1"/>
  <c r="AB2948" i="2"/>
  <c r="AC2948" i="2"/>
  <c r="AD2948" i="2"/>
  <c r="AF2948" i="2" s="1"/>
  <c r="AE2948" i="2"/>
  <c r="AA2949" i="2"/>
  <c r="AB2949" i="2" a="1"/>
  <c r="AB2949" i="2"/>
  <c r="AE2949" i="2"/>
  <c r="AA2950" i="2"/>
  <c r="AB2950" i="2" a="1"/>
  <c r="AB2950" i="2"/>
  <c r="AE2950" i="2"/>
  <c r="AA2951" i="2"/>
  <c r="AB2951" i="2" a="1"/>
  <c r="AB2951" i="2"/>
  <c r="AC2951" i="2"/>
  <c r="AD2951" i="2"/>
  <c r="AE2951" i="2"/>
  <c r="AF2951" i="2" s="1"/>
  <c r="AA2952" i="2"/>
  <c r="AB2952" i="2" a="1"/>
  <c r="AB2952" i="2" s="1"/>
  <c r="AE2952" i="2"/>
  <c r="AA2953" i="2"/>
  <c r="AB2953" i="2" a="1"/>
  <c r="AB2953" i="2"/>
  <c r="AC2953" i="2"/>
  <c r="AD2953" i="2"/>
  <c r="AF2953" i="2" s="1"/>
  <c r="AE2953" i="2"/>
  <c r="AA2954" i="2"/>
  <c r="AB2954" i="2" a="1"/>
  <c r="AB2954" i="2"/>
  <c r="AD2954" i="2"/>
  <c r="AF2954" i="2" s="1"/>
  <c r="AE2954" i="2"/>
  <c r="AA2955" i="2"/>
  <c r="AB2955" i="2" a="1"/>
  <c r="AB2955" i="2"/>
  <c r="AC2955" i="2" s="1"/>
  <c r="AD2955" i="2"/>
  <c r="AE2955" i="2"/>
  <c r="AF2955" i="2"/>
  <c r="AA2956" i="2"/>
  <c r="AB2956" i="2" a="1"/>
  <c r="AB2956" i="2"/>
  <c r="AE2956" i="2"/>
  <c r="AA2957" i="2"/>
  <c r="AB2957" i="2" a="1"/>
  <c r="AB2957" i="2"/>
  <c r="AC2957" i="2" s="1"/>
  <c r="AD2957" i="2"/>
  <c r="AF2957" i="2" s="1"/>
  <c r="AE2957" i="2"/>
  <c r="AA2958" i="2"/>
  <c r="AB2958" i="2" a="1"/>
  <c r="AB2958" i="2" s="1"/>
  <c r="AE2958" i="2"/>
  <c r="AA2959" i="2"/>
  <c r="AB2959" i="2" a="1"/>
  <c r="AB2959" i="2"/>
  <c r="AE2959" i="2"/>
  <c r="AA2960" i="2"/>
  <c r="AC2960" i="2" s="1"/>
  <c r="AB2960" i="2" a="1"/>
  <c r="AB2960" i="2"/>
  <c r="AE2960" i="2"/>
  <c r="AA2961" i="2"/>
  <c r="AB2961" i="2" a="1"/>
  <c r="AB2961" i="2" s="1"/>
  <c r="AC2961" i="2"/>
  <c r="AD2961" i="2"/>
  <c r="AE2961" i="2"/>
  <c r="AA2962" i="2"/>
  <c r="AB2962" i="2" a="1"/>
  <c r="AB2962" i="2" s="1"/>
  <c r="AC2962" i="2"/>
  <c r="AD2962" i="2"/>
  <c r="AE2962" i="2"/>
  <c r="AF2962" i="2"/>
  <c r="AA2963" i="2"/>
  <c r="AD2963" i="2" s="1"/>
  <c r="AB2963" i="2" a="1"/>
  <c r="AB2963" i="2" s="1"/>
  <c r="AC2963" i="2"/>
  <c r="AE2963" i="2"/>
  <c r="AA2964" i="2"/>
  <c r="AB2964" i="2" a="1"/>
  <c r="AB2964" i="2"/>
  <c r="AE2964" i="2"/>
  <c r="AA2965" i="2"/>
  <c r="AB2965" i="2" a="1"/>
  <c r="AB2965" i="2" s="1"/>
  <c r="AE2965" i="2"/>
  <c r="AA2966" i="2"/>
  <c r="AB2966" i="2" a="1"/>
  <c r="AB2966" i="2"/>
  <c r="AE2966" i="2"/>
  <c r="AA2967" i="2"/>
  <c r="AB2967" i="2" a="1"/>
  <c r="AB2967" i="2"/>
  <c r="AC2967" i="2" s="1"/>
  <c r="AD2967" i="2"/>
  <c r="AE2967" i="2"/>
  <c r="AF2967" i="2"/>
  <c r="AA2968" i="2"/>
  <c r="AD2968" i="2" s="1"/>
  <c r="AF2968" i="2" s="1"/>
  <c r="AB2968" i="2" a="1"/>
  <c r="AB2968" i="2"/>
  <c r="AC2968" i="2" s="1"/>
  <c r="AE2968" i="2"/>
  <c r="AA2969" i="2"/>
  <c r="AB2969" i="2" a="1"/>
  <c r="AB2969" i="2"/>
  <c r="AC2969" i="2" s="1"/>
  <c r="AD2969" i="2"/>
  <c r="AF2969" i="2" s="1"/>
  <c r="AE2969" i="2"/>
  <c r="AA2970" i="2"/>
  <c r="AB2970" i="2" a="1"/>
  <c r="AB2970" i="2"/>
  <c r="AE2970" i="2"/>
  <c r="AA2971" i="2"/>
  <c r="AD2971" i="2" s="1"/>
  <c r="AB2971" i="2" a="1"/>
  <c r="AB2971" i="2" s="1"/>
  <c r="AC2971" i="2" s="1"/>
  <c r="AE2971" i="2"/>
  <c r="AF2971" i="2"/>
  <c r="AA2972" i="2"/>
  <c r="AB2972" i="2" a="1"/>
  <c r="AB2972" i="2" s="1"/>
  <c r="AE2972" i="2"/>
  <c r="AA2973" i="2"/>
  <c r="AC2973" i="2" s="1"/>
  <c r="AB2973" i="2" a="1"/>
  <c r="AB2973" i="2" s="1"/>
  <c r="AD2973" i="2"/>
  <c r="AE2973" i="2"/>
  <c r="AF2973" i="2"/>
  <c r="AA2974" i="2"/>
  <c r="AD2974" i="2" s="1"/>
  <c r="AF2974" i="2" s="1"/>
  <c r="AB2974" i="2" a="1"/>
  <c r="AB2974" i="2"/>
  <c r="AC2974" i="2"/>
  <c r="AE2974" i="2"/>
  <c r="AA2975" i="2"/>
  <c r="AB2975" i="2" a="1"/>
  <c r="AB2975" i="2"/>
  <c r="AC2975" i="2"/>
  <c r="AD2975" i="2"/>
  <c r="AF2975" i="2" s="1"/>
  <c r="AE2975" i="2"/>
  <c r="AA2976" i="2"/>
  <c r="AB2976" i="2" a="1"/>
  <c r="AB2976" i="2" s="1"/>
  <c r="AD2976" i="2"/>
  <c r="AE2976" i="2"/>
  <c r="AA2977" i="2"/>
  <c r="AB2977" i="2" a="1"/>
  <c r="AB2977" i="2"/>
  <c r="AC2977" i="2" s="1"/>
  <c r="AD2977" i="2"/>
  <c r="AF2977" i="2" s="1"/>
  <c r="AE2977" i="2"/>
  <c r="AA2978" i="2"/>
  <c r="AB2978" i="2" a="1"/>
  <c r="AB2978" i="2"/>
  <c r="AE2978" i="2"/>
  <c r="AA2979" i="2"/>
  <c r="AC2979" i="2" s="1"/>
  <c r="AB2979" i="2" a="1"/>
  <c r="AB2979" i="2" s="1"/>
  <c r="AE2979" i="2"/>
  <c r="AA2980" i="2"/>
  <c r="AB2980" i="2" a="1"/>
  <c r="AB2980" i="2"/>
  <c r="AC2980" i="2"/>
  <c r="AD2980" i="2"/>
  <c r="AE2980" i="2"/>
  <c r="AF2980" i="2"/>
  <c r="AA2981" i="2"/>
  <c r="AB2981" i="2" a="1"/>
  <c r="AB2981" i="2"/>
  <c r="AC2981" i="2"/>
  <c r="AD2981" i="2"/>
  <c r="AE2981" i="2"/>
  <c r="AA2982" i="2"/>
  <c r="AB2982" i="2" a="1"/>
  <c r="AB2982" i="2" s="1"/>
  <c r="AC2982" i="2" s="1"/>
  <c r="AD2982" i="2"/>
  <c r="AF2982" i="2" s="1"/>
  <c r="AE2982" i="2"/>
  <c r="AA2983" i="2"/>
  <c r="AB2983" i="2" a="1"/>
  <c r="AB2983" i="2"/>
  <c r="AC2983" i="2"/>
  <c r="AD2983" i="2"/>
  <c r="AF2983" i="2" s="1"/>
  <c r="AE2983" i="2"/>
  <c r="AA2984" i="2"/>
  <c r="AB2984" i="2" a="1"/>
  <c r="AB2984" i="2" s="1"/>
  <c r="AC2984" i="2"/>
  <c r="AD2984" i="2"/>
  <c r="AE2984" i="2"/>
  <c r="AF2984" i="2"/>
  <c r="AA2985" i="2"/>
  <c r="AB2985" i="2" a="1"/>
  <c r="AB2985" i="2" s="1"/>
  <c r="AC2985" i="2"/>
  <c r="AD2985" i="2"/>
  <c r="AE2985" i="2"/>
  <c r="AF2985" i="2"/>
  <c r="AA2986" i="2"/>
  <c r="AB2986" i="2" a="1"/>
  <c r="AB2986" i="2" s="1"/>
  <c r="AE2986" i="2"/>
  <c r="AA2987" i="2"/>
  <c r="AB2987" i="2" a="1"/>
  <c r="AB2987" i="2" s="1"/>
  <c r="AC2987" i="2" s="1"/>
  <c r="AD2987" i="2"/>
  <c r="AF2987" i="2" s="1"/>
  <c r="AE2987" i="2"/>
  <c r="AA2988" i="2"/>
  <c r="AB2988" i="2" a="1"/>
  <c r="AB2988" i="2"/>
  <c r="AC2988" i="2"/>
  <c r="AD2988" i="2"/>
  <c r="AE2988" i="2"/>
  <c r="AF2988" i="2"/>
  <c r="AA2989" i="2"/>
  <c r="AB2989" i="2" a="1"/>
  <c r="AB2989" i="2"/>
  <c r="AC2989" i="2" s="1"/>
  <c r="AD2989" i="2"/>
  <c r="AE2989" i="2"/>
  <c r="AA2990" i="2"/>
  <c r="AB2990" i="2" a="1"/>
  <c r="AB2990" i="2"/>
  <c r="AC2990" i="2" s="1"/>
  <c r="AD2990" i="2"/>
  <c r="AF2990" i="2" s="1"/>
  <c r="AE2990" i="2"/>
  <c r="AA2991" i="2"/>
  <c r="AD2991" i="2" s="1"/>
  <c r="AF2991" i="2" s="1"/>
  <c r="AB2991" i="2" a="1"/>
  <c r="AB2991" i="2" s="1"/>
  <c r="AC2991" i="2"/>
  <c r="AE2991" i="2"/>
  <c r="AA2992" i="2"/>
  <c r="AB2992" i="2" a="1"/>
  <c r="AB2992" i="2"/>
  <c r="AC2992" i="2"/>
  <c r="AD2992" i="2"/>
  <c r="AE2992" i="2"/>
  <c r="AF2992" i="2"/>
  <c r="AA2993" i="2"/>
  <c r="AB2993" i="2" a="1"/>
  <c r="AB2993" i="2" s="1"/>
  <c r="AD2993" i="2"/>
  <c r="AE2993" i="2"/>
  <c r="AF2993" i="2" s="1"/>
  <c r="AA2994" i="2"/>
  <c r="AB2994" i="2" a="1"/>
  <c r="AB2994" i="2"/>
  <c r="AC2994" i="2"/>
  <c r="AD2994" i="2"/>
  <c r="AF2994" i="2" s="1"/>
  <c r="AE2994" i="2"/>
  <c r="AA2995" i="2"/>
  <c r="AB2995" i="2" a="1"/>
  <c r="AB2995" i="2" s="1"/>
  <c r="AE2995" i="2"/>
  <c r="AA2996" i="2"/>
  <c r="AB2996" i="2" a="1"/>
  <c r="AB2996" i="2"/>
  <c r="AE2996" i="2"/>
  <c r="AA2997" i="2"/>
  <c r="AB2997" i="2" a="1"/>
  <c r="AB2997" i="2" s="1"/>
  <c r="AC2997" i="2" s="1"/>
  <c r="AD2997" i="2"/>
  <c r="AF2997" i="2" s="1"/>
  <c r="AE2997" i="2"/>
  <c r="AA2998" i="2"/>
  <c r="AB2998" i="2" a="1"/>
  <c r="AB2998" i="2" s="1"/>
  <c r="AC2998" i="2" s="1"/>
  <c r="AD2998" i="2"/>
  <c r="AF2998" i="2" s="1"/>
  <c r="AE2998" i="2"/>
  <c r="AA2999" i="2"/>
  <c r="AB2999" i="2" a="1"/>
  <c r="AB2999" i="2"/>
  <c r="AC2999" i="2"/>
  <c r="AD2999" i="2"/>
  <c r="AE2999" i="2"/>
  <c r="AF2999" i="2"/>
  <c r="AA3000" i="2"/>
  <c r="AB3000" i="2" a="1"/>
  <c r="AB3000" i="2" s="1"/>
  <c r="AD3000" i="2"/>
  <c r="AE3000" i="2"/>
  <c r="AF3000" i="2"/>
  <c r="AA3001" i="2"/>
  <c r="AB3001" i="2" a="1"/>
  <c r="AB3001" i="2"/>
  <c r="AE3001" i="2"/>
  <c r="AA3002" i="2"/>
  <c r="AB3002" i="2" a="1"/>
  <c r="AB3002" i="2"/>
  <c r="AD3002" i="2"/>
  <c r="AF3002" i="2" s="1"/>
  <c r="AE3002" i="2"/>
  <c r="AA3003" i="2"/>
  <c r="AB3003" i="2" a="1"/>
  <c r="AB3003" i="2"/>
  <c r="AC3003" i="2"/>
  <c r="AD3003" i="2"/>
  <c r="AE3003" i="2"/>
  <c r="AA3004" i="2"/>
  <c r="AB3004" i="2" a="1"/>
  <c r="AB3004" i="2"/>
  <c r="AC3004" i="2" s="1"/>
  <c r="AD3004" i="2"/>
  <c r="AF3004" i="2" s="1"/>
  <c r="AE3004" i="2"/>
  <c r="AA3005" i="2"/>
  <c r="AB3005" i="2" a="1"/>
  <c r="AB3005" i="2"/>
  <c r="AE3005" i="2"/>
  <c r="AA3006" i="2"/>
  <c r="AD3006" i="2" s="1"/>
  <c r="AF3006" i="2" s="1"/>
  <c r="AB3006" i="2" a="1"/>
  <c r="AB3006" i="2" s="1"/>
  <c r="AC3006" i="2" s="1"/>
  <c r="AE3006" i="2"/>
  <c r="AA3007" i="2"/>
  <c r="AB3007" i="2" a="1"/>
  <c r="AB3007" i="2" s="1"/>
  <c r="AE3007" i="2"/>
  <c r="AA3008" i="2"/>
  <c r="AB3008" i="2" a="1"/>
  <c r="AB3008" i="2"/>
  <c r="AD3008" i="2"/>
  <c r="AF3008" i="2" s="1"/>
  <c r="AE3008" i="2"/>
  <c r="AA3009" i="2"/>
  <c r="AD3009" i="2" s="1"/>
  <c r="AB3009" i="2" a="1"/>
  <c r="AB3009" i="2" s="1"/>
  <c r="AC3009" i="2"/>
  <c r="AE3009" i="2"/>
  <c r="AA3010" i="2"/>
  <c r="AB3010" i="2" a="1"/>
  <c r="AB3010" i="2" s="1"/>
  <c r="AE3010" i="2"/>
  <c r="AA3011" i="2"/>
  <c r="AB3011" i="2" a="1"/>
  <c r="AB3011" i="2"/>
  <c r="AC3011" i="2" s="1"/>
  <c r="AD3011" i="2"/>
  <c r="AE3011" i="2"/>
  <c r="AF3011" i="2"/>
  <c r="AA3012" i="2"/>
  <c r="AD3012" i="2" s="1"/>
  <c r="AB3012" i="2" a="1"/>
  <c r="AB3012" i="2" s="1"/>
  <c r="AC3012" i="2"/>
  <c r="AE3012" i="2"/>
  <c r="AF3012" i="2"/>
  <c r="AA3013" i="2"/>
  <c r="AD3013" i="2" s="1"/>
  <c r="AB3013" i="2" a="1"/>
  <c r="AB3013" i="2" s="1"/>
  <c r="AC3013" i="2" s="1"/>
  <c r="AE3013" i="2"/>
  <c r="AA3014" i="2"/>
  <c r="AB3014" i="2" a="1"/>
  <c r="AB3014" i="2"/>
  <c r="AE3014" i="2"/>
  <c r="AA3015" i="2"/>
  <c r="AB3015" i="2" a="1"/>
  <c r="AB3015" i="2"/>
  <c r="AE3015" i="2"/>
  <c r="AA3016" i="2"/>
  <c r="AD3016" i="2" s="1"/>
  <c r="AF3016" i="2" s="1"/>
  <c r="AB3016" i="2" a="1"/>
  <c r="AB3016" i="2"/>
  <c r="AC3016" i="2"/>
  <c r="AE3016" i="2"/>
  <c r="AA3017" i="2"/>
  <c r="AD3017" i="2" s="1"/>
  <c r="AF3017" i="2" s="1"/>
  <c r="AB3017" i="2" a="1"/>
  <c r="AB3017" i="2"/>
  <c r="AC3017" i="2"/>
  <c r="AE3017" i="2"/>
  <c r="AA3018" i="2"/>
  <c r="AB3018" i="2" a="1"/>
  <c r="AB3018" i="2"/>
  <c r="AC3018" i="2" s="1"/>
  <c r="AD3018" i="2"/>
  <c r="AE3018" i="2"/>
  <c r="AA3019" i="2"/>
  <c r="AD3019" i="2" s="1"/>
  <c r="AB3019" i="2" a="1"/>
  <c r="AB3019" i="2" s="1"/>
  <c r="AC3019" i="2" s="1"/>
  <c r="AE3019" i="2"/>
  <c r="AF3019" i="2"/>
  <c r="AA3020" i="2"/>
  <c r="AD3020" i="2" s="1"/>
  <c r="AB3020" i="2" a="1"/>
  <c r="AB3020" i="2" s="1"/>
  <c r="AC3020" i="2" s="1"/>
  <c r="AE3020" i="2"/>
  <c r="AF3020" i="2"/>
  <c r="AA3021" i="2"/>
  <c r="AB3021" i="2" a="1"/>
  <c r="AB3021" i="2" s="1"/>
  <c r="AE3021" i="2"/>
  <c r="AA3022" i="2"/>
  <c r="AC3022" i="2" s="1"/>
  <c r="AB3022" i="2" a="1"/>
  <c r="AB3022" i="2" s="1"/>
  <c r="AE3022" i="2"/>
  <c r="AA3023" i="2"/>
  <c r="AB3023" i="2" a="1"/>
  <c r="AB3023" i="2" s="1"/>
  <c r="AC3023" i="2" s="1"/>
  <c r="AD3023" i="2"/>
  <c r="AE3023" i="2"/>
  <c r="AF3023" i="2"/>
  <c r="AA3024" i="2"/>
  <c r="AB3024" i="2" a="1"/>
  <c r="AB3024" i="2"/>
  <c r="AD3024" i="2"/>
  <c r="AF3024" i="2" s="1"/>
  <c r="AE3024" i="2"/>
  <c r="AA3025" i="2"/>
  <c r="AB3025" i="2" a="1"/>
  <c r="AB3025" i="2" s="1"/>
  <c r="AC3025" i="2" s="1"/>
  <c r="AD3025" i="2"/>
  <c r="AE3025" i="2"/>
  <c r="AA3026" i="2"/>
  <c r="AB3026" i="2" a="1"/>
  <c r="AB3026" i="2"/>
  <c r="AD3026" i="2"/>
  <c r="AF3026" i="2" s="1"/>
  <c r="AE3026" i="2"/>
  <c r="AA3027" i="2"/>
  <c r="AB3027" i="2" a="1"/>
  <c r="AB3027" i="2"/>
  <c r="AE3027" i="2"/>
  <c r="AA3028" i="2"/>
  <c r="AB3028" i="2" a="1"/>
  <c r="AB3028" i="2" s="1"/>
  <c r="AE3028" i="2"/>
  <c r="AA3029" i="2"/>
  <c r="AB3029" i="2" a="1"/>
  <c r="AB3029" i="2"/>
  <c r="AC3029" i="2"/>
  <c r="AD3029" i="2"/>
  <c r="AF3029" i="2" s="1"/>
  <c r="AE3029" i="2"/>
  <c r="AA3030" i="2"/>
  <c r="AB3030" i="2" a="1"/>
  <c r="AB3030" i="2" s="1"/>
  <c r="AC3030" i="2" s="1"/>
  <c r="AD3030" i="2"/>
  <c r="AE3030" i="2"/>
  <c r="AF3030" i="2"/>
  <c r="AA3031" i="2"/>
  <c r="AB3031" i="2" a="1"/>
  <c r="AB3031" i="2"/>
  <c r="AE3031" i="2"/>
  <c r="AA3032" i="2"/>
  <c r="AB3032" i="2" a="1"/>
  <c r="AB3032" i="2"/>
  <c r="AC3032" i="2" s="1"/>
  <c r="AD3032" i="2"/>
  <c r="AF3032" i="2" s="1"/>
  <c r="AE3032" i="2"/>
  <c r="AA3033" i="2"/>
  <c r="AD3033" i="2" s="1"/>
  <c r="AF3033" i="2" s="1"/>
  <c r="AB3033" i="2" a="1"/>
  <c r="AB3033" i="2" s="1"/>
  <c r="AC3033" i="2" s="1"/>
  <c r="AE3033" i="2"/>
  <c r="AA3034" i="2"/>
  <c r="AB3034" i="2" a="1"/>
  <c r="AB3034" i="2"/>
  <c r="AC3034" i="2"/>
  <c r="AD3034" i="2"/>
  <c r="AE3034" i="2"/>
  <c r="AF3034" i="2" s="1"/>
  <c r="AA3035" i="2"/>
  <c r="AB3035" i="2" a="1"/>
  <c r="AB3035" i="2" s="1"/>
  <c r="AD3035" i="2"/>
  <c r="AE3035" i="2"/>
  <c r="AF3035" i="2"/>
  <c r="AA3036" i="2"/>
  <c r="AB3036" i="2" a="1"/>
  <c r="AB3036" i="2" s="1"/>
  <c r="AE3036" i="2"/>
  <c r="AA3037" i="2"/>
  <c r="AB3037" i="2" a="1"/>
  <c r="AB3037" i="2"/>
  <c r="AC3037" i="2"/>
  <c r="AD3037" i="2"/>
  <c r="AF3037" i="2" s="1"/>
  <c r="AE3037" i="2"/>
  <c r="AA3038" i="2"/>
  <c r="AB3038" i="2" a="1"/>
  <c r="AB3038" i="2" s="1"/>
  <c r="AC3038" i="2" s="1"/>
  <c r="AD3038" i="2"/>
  <c r="AF3038" i="2" s="1"/>
  <c r="AE3038" i="2"/>
  <c r="AA3039" i="2"/>
  <c r="AB3039" i="2" a="1"/>
  <c r="AB3039" i="2" s="1"/>
  <c r="AE3039" i="2"/>
  <c r="AA3040" i="2"/>
  <c r="AB3040" i="2" a="1"/>
  <c r="AB3040" i="2"/>
  <c r="AC3040" i="2"/>
  <c r="AD3040" i="2"/>
  <c r="AE3040" i="2"/>
  <c r="AF3040" i="2" s="1"/>
  <c r="AA3041" i="2"/>
  <c r="AB3041" i="2" a="1"/>
  <c r="AB3041" i="2"/>
  <c r="AE3041" i="2"/>
  <c r="AA3042" i="2"/>
  <c r="AB3042" i="2" a="1"/>
  <c r="AB3042" i="2"/>
  <c r="AE3042" i="2"/>
  <c r="AA3043" i="2"/>
  <c r="AB3043" i="2" a="1"/>
  <c r="AB3043" i="2" s="1"/>
  <c r="AE3043" i="2"/>
  <c r="AA3044" i="2"/>
  <c r="AB3044" i="2" a="1"/>
  <c r="AB3044" i="2"/>
  <c r="AC3044" i="2" s="1"/>
  <c r="AD3044" i="2"/>
  <c r="AF3044" i="2" s="1"/>
  <c r="AE3044" i="2"/>
  <c r="AA3045" i="2"/>
  <c r="AD3045" i="2" s="1"/>
  <c r="AF3045" i="2" s="1"/>
  <c r="AB3045" i="2" a="1"/>
  <c r="AB3045" i="2"/>
  <c r="AC3045" i="2" s="1"/>
  <c r="AE3045" i="2"/>
  <c r="AA3046" i="2"/>
  <c r="AB3046" i="2" a="1"/>
  <c r="AB3046" i="2" s="1"/>
  <c r="AE3046" i="2"/>
  <c r="AA3047" i="2"/>
  <c r="AB3047" i="2" a="1"/>
  <c r="AB3047" i="2"/>
  <c r="AC3047" i="2"/>
  <c r="AD3047" i="2"/>
  <c r="AE3047" i="2"/>
  <c r="AF3047" i="2" s="1"/>
  <c r="AA3048" i="2"/>
  <c r="AB3048" i="2" a="1"/>
  <c r="AB3048" i="2"/>
  <c r="AD3048" i="2"/>
  <c r="AF3048" i="2" s="1"/>
  <c r="AE3048" i="2"/>
  <c r="AA3049" i="2"/>
  <c r="AB3049" i="2" a="1"/>
  <c r="AB3049" i="2"/>
  <c r="AC3049" i="2" s="1"/>
  <c r="AD3049" i="2"/>
  <c r="AE3049" i="2"/>
  <c r="AF3049" i="2" s="1"/>
  <c r="AA3050" i="2"/>
  <c r="AB3050" i="2" a="1"/>
  <c r="AB3050" i="2" s="1"/>
  <c r="AE3050" i="2"/>
  <c r="AA3051" i="2"/>
  <c r="AB3051" i="2" a="1"/>
  <c r="AB3051" i="2"/>
  <c r="AC3051" i="2"/>
  <c r="AD3051" i="2"/>
  <c r="AE3051" i="2"/>
  <c r="AF3051" i="2"/>
  <c r="AA3052" i="2"/>
  <c r="AB3052" i="2" a="1"/>
  <c r="AB3052" i="2" s="1"/>
  <c r="AE3052" i="2"/>
  <c r="AA3053" i="2"/>
  <c r="AB3053" i="2" a="1"/>
  <c r="AB3053" i="2" s="1"/>
  <c r="AD3053" i="2"/>
  <c r="AF3053" i="2" s="1"/>
  <c r="AE3053" i="2"/>
  <c r="AA3054" i="2"/>
  <c r="AB3054" i="2" a="1"/>
  <c r="AB3054" i="2"/>
  <c r="AC3054" i="2"/>
  <c r="AD3054" i="2"/>
  <c r="AE3054" i="2"/>
  <c r="AF3054" i="2"/>
  <c r="AA3055" i="2"/>
  <c r="AB3055" i="2" a="1"/>
  <c r="AB3055" i="2"/>
  <c r="AC3055" i="2" s="1"/>
  <c r="AD3055" i="2"/>
  <c r="AF3055" i="2" s="1"/>
  <c r="AE3055" i="2"/>
  <c r="AA3056" i="2"/>
  <c r="AB3056" i="2" a="1"/>
  <c r="AB3056" i="2"/>
  <c r="AC3056" i="2" s="1"/>
  <c r="AD3056" i="2"/>
  <c r="AF3056" i="2" s="1"/>
  <c r="AE3056" i="2"/>
  <c r="AA3057" i="2"/>
  <c r="AD3057" i="2" s="1"/>
  <c r="AF3057" i="2" s="1"/>
  <c r="AB3057" i="2" a="1"/>
  <c r="AB3057" i="2" s="1"/>
  <c r="AC3057" i="2" s="1"/>
  <c r="AE3057" i="2"/>
  <c r="AA3058" i="2"/>
  <c r="AB3058" i="2" a="1"/>
  <c r="AB3058" i="2" s="1"/>
  <c r="AE3058" i="2"/>
  <c r="AA3059" i="2"/>
  <c r="AB3059" i="2" a="1"/>
  <c r="AB3059" i="2" s="1"/>
  <c r="AD3059" i="2"/>
  <c r="AE3059" i="2"/>
  <c r="AF3059" i="2"/>
  <c r="AA3060" i="2"/>
  <c r="AB3060" i="2" a="1"/>
  <c r="AB3060" i="2" s="1"/>
  <c r="AC3060" i="2"/>
  <c r="AD3060" i="2"/>
  <c r="AE3060" i="2"/>
  <c r="AF3060" i="2"/>
  <c r="AA3061" i="2"/>
  <c r="AB3061" i="2" a="1"/>
  <c r="AB3061" i="2" s="1"/>
  <c r="AE3061" i="2"/>
  <c r="AA3062" i="2"/>
  <c r="AB3062" i="2" a="1"/>
  <c r="AB3062" i="2" s="1"/>
  <c r="AC3062" i="2" s="1"/>
  <c r="AD3062" i="2"/>
  <c r="AF3062" i="2" s="1"/>
  <c r="AE3062" i="2"/>
  <c r="AA3063" i="2"/>
  <c r="AB3063" i="2" a="1"/>
  <c r="AB3063" i="2"/>
  <c r="AC3063" i="2"/>
  <c r="AD3063" i="2"/>
  <c r="AF3063" i="2" s="1"/>
  <c r="AE3063" i="2"/>
  <c r="AA3064" i="2"/>
  <c r="AB3064" i="2" a="1"/>
  <c r="AB3064" i="2" s="1"/>
  <c r="AC3064" i="2"/>
  <c r="AD3064" i="2"/>
  <c r="AE3064" i="2"/>
  <c r="AA3065" i="2"/>
  <c r="AB3065" i="2" a="1"/>
  <c r="AB3065" i="2"/>
  <c r="AC3065" i="2" s="1"/>
  <c r="AD3065" i="2"/>
  <c r="AE3065" i="2"/>
  <c r="AF3065" i="2" s="1"/>
  <c r="AA3066" i="2"/>
  <c r="AB3066" i="2" a="1"/>
  <c r="AB3066" i="2"/>
  <c r="AE3066" i="2"/>
  <c r="AA3067" i="2"/>
  <c r="AB3067" i="2" a="1"/>
  <c r="AB3067" i="2" s="1"/>
  <c r="AC3067" i="2"/>
  <c r="AD3067" i="2"/>
  <c r="AE3067" i="2"/>
  <c r="AF3067" i="2" s="1"/>
  <c r="AA3068" i="2"/>
  <c r="AB3068" i="2" a="1"/>
  <c r="AB3068" i="2" s="1"/>
  <c r="AE3068" i="2"/>
  <c r="AA3069" i="2"/>
  <c r="AD3069" i="2" s="1"/>
  <c r="AB3069" i="2" a="1"/>
  <c r="AB3069" i="2"/>
  <c r="AC3069" i="2"/>
  <c r="AE3069" i="2"/>
  <c r="AF3069" i="2"/>
  <c r="AA3070" i="2"/>
  <c r="AB3070" i="2" a="1"/>
  <c r="AB3070" i="2" s="1"/>
  <c r="AE3070" i="2"/>
  <c r="AA3071" i="2"/>
  <c r="AB3071" i="2" a="1"/>
  <c r="AB3071" i="2" s="1"/>
  <c r="AC3071" i="2" s="1"/>
  <c r="AD3071" i="2"/>
  <c r="AE3071" i="2"/>
  <c r="AA3072" i="2"/>
  <c r="AB3072" i="2" a="1"/>
  <c r="AB3072" i="2"/>
  <c r="AC3072" i="2"/>
  <c r="AD3072" i="2"/>
  <c r="AE3072" i="2"/>
  <c r="AF3072" i="2" s="1"/>
  <c r="AA3073" i="2"/>
  <c r="AB3073" i="2" a="1"/>
  <c r="AB3073" i="2"/>
  <c r="AC3073" i="2"/>
  <c r="AD3073" i="2"/>
  <c r="AE3073" i="2"/>
  <c r="AF3073" i="2"/>
  <c r="AA3074" i="2"/>
  <c r="AB3074" i="2" a="1"/>
  <c r="AB3074" i="2" s="1"/>
  <c r="AC3074" i="2" s="1"/>
  <c r="AD3074" i="2"/>
  <c r="AE3074" i="2"/>
  <c r="AF3074" i="2" s="1"/>
  <c r="AA3075" i="2"/>
  <c r="AB3075" i="2" a="1"/>
  <c r="AB3075" i="2" s="1"/>
  <c r="AE3075" i="2"/>
  <c r="AA3076" i="2"/>
  <c r="AB3076" i="2" a="1"/>
  <c r="AB3076" i="2"/>
  <c r="AE3076" i="2"/>
  <c r="AA3077" i="2"/>
  <c r="AB3077" i="2" a="1"/>
  <c r="AB3077" i="2"/>
  <c r="AE3077" i="2"/>
  <c r="AA3078" i="2"/>
  <c r="AB3078" i="2" a="1"/>
  <c r="AB3078" i="2"/>
  <c r="AE3078" i="2"/>
  <c r="AA3079" i="2"/>
  <c r="AB3079" i="2" a="1"/>
  <c r="AB3079" i="2"/>
  <c r="AC3079" i="2"/>
  <c r="AD3079" i="2"/>
  <c r="AF3079" i="2" s="1"/>
  <c r="AE3079" i="2"/>
  <c r="AA3080" i="2"/>
  <c r="AB3080" i="2" a="1"/>
  <c r="AB3080" i="2"/>
  <c r="AC3080" i="2"/>
  <c r="AD3080" i="2"/>
  <c r="AE3080" i="2"/>
  <c r="AF3080" i="2" s="1"/>
  <c r="AA3081" i="2"/>
  <c r="AB3081" i="2" a="1"/>
  <c r="AB3081" i="2"/>
  <c r="AE3081" i="2"/>
  <c r="AA3082" i="2"/>
  <c r="AD3082" i="2" s="1"/>
  <c r="AF3082" i="2" s="1"/>
  <c r="AB3082" i="2" a="1"/>
  <c r="AB3082" i="2"/>
  <c r="AC3082" i="2"/>
  <c r="AE3082" i="2"/>
  <c r="AA3083" i="2"/>
  <c r="AB3083" i="2" a="1"/>
  <c r="AB3083" i="2" s="1"/>
  <c r="AE3083" i="2"/>
  <c r="AA3084" i="2"/>
  <c r="AB3084" i="2" a="1"/>
  <c r="AB3084" i="2"/>
  <c r="AC3084" i="2"/>
  <c r="AD3084" i="2"/>
  <c r="AE3084" i="2"/>
  <c r="AF3084" i="2"/>
  <c r="AA3085" i="2"/>
  <c r="AB3085" i="2" a="1"/>
  <c r="AB3085" i="2" s="1"/>
  <c r="AD3085" i="2"/>
  <c r="AF3085" i="2" s="1"/>
  <c r="AE3085" i="2"/>
  <c r="AA3086" i="2"/>
  <c r="AB3086" i="2" a="1"/>
  <c r="AB3086" i="2" s="1"/>
  <c r="AE3086" i="2"/>
  <c r="AA3087" i="2"/>
  <c r="AB3087" i="2" a="1"/>
  <c r="AB3087" i="2"/>
  <c r="AC3087" i="2"/>
  <c r="AD3087" i="2"/>
  <c r="AE3087" i="2"/>
  <c r="AF3087" i="2" s="1"/>
  <c r="AA3088" i="2"/>
  <c r="AB3088" i="2" a="1"/>
  <c r="AB3088" i="2"/>
  <c r="AC3088" i="2" s="1"/>
  <c r="AD3088" i="2"/>
  <c r="AF3088" i="2" s="1"/>
  <c r="AE3088" i="2"/>
  <c r="AA3089" i="2"/>
  <c r="AB3089" i="2" a="1"/>
  <c r="AB3089" i="2"/>
  <c r="AC3089" i="2"/>
  <c r="AD3089" i="2"/>
  <c r="AE3089" i="2"/>
  <c r="AA3090" i="2"/>
  <c r="AB3090" i="2" a="1"/>
  <c r="AB3090" i="2"/>
  <c r="AC3090" i="2"/>
  <c r="AD3090" i="2"/>
  <c r="AE3090" i="2"/>
  <c r="AF3090" i="2" s="1"/>
  <c r="AA3091" i="2"/>
  <c r="AB3091" i="2" a="1"/>
  <c r="AB3091" i="2"/>
  <c r="AD3091" i="2"/>
  <c r="AE3091" i="2"/>
  <c r="AF3091" i="2"/>
  <c r="AA3092" i="2"/>
  <c r="AB3092" i="2" a="1"/>
  <c r="AB3092" i="2" s="1"/>
  <c r="AC3092" i="2"/>
  <c r="AD3092" i="2"/>
  <c r="AF3092" i="2" s="1"/>
  <c r="AE3092" i="2"/>
  <c r="AA3093" i="2"/>
  <c r="AB3093" i="2" a="1"/>
  <c r="AB3093" i="2" s="1"/>
  <c r="AE3093" i="2"/>
  <c r="AA3094" i="2"/>
  <c r="AB3094" i="2" a="1"/>
  <c r="AB3094" i="2"/>
  <c r="AC3094" i="2"/>
  <c r="AD3094" i="2"/>
  <c r="AE3094" i="2"/>
  <c r="AF3094" i="2"/>
  <c r="AA3095" i="2"/>
  <c r="AB3095" i="2" a="1"/>
  <c r="AB3095" i="2" s="1"/>
  <c r="AC3095" i="2"/>
  <c r="AD3095" i="2"/>
  <c r="AE3095" i="2"/>
  <c r="AF3095" i="2"/>
  <c r="AA3096" i="2"/>
  <c r="AB3096" i="2" a="1"/>
  <c r="AB3096" i="2"/>
  <c r="AC3096" i="2" s="1"/>
  <c r="AD3096" i="2"/>
  <c r="AF3096" i="2" s="1"/>
  <c r="AE3096" i="2"/>
  <c r="AA3097" i="2"/>
  <c r="AB3097" i="2" a="1"/>
  <c r="AB3097" i="2"/>
  <c r="AC3097" i="2" s="1"/>
  <c r="AD3097" i="2"/>
  <c r="AE3097" i="2"/>
  <c r="AF3097" i="2"/>
  <c r="AA3098" i="2"/>
  <c r="AB3098" i="2" a="1"/>
  <c r="AB3098" i="2" s="1"/>
  <c r="AC3098" i="2"/>
  <c r="AD3098" i="2"/>
  <c r="AE3098" i="2"/>
  <c r="AF3098" i="2" s="1"/>
  <c r="AA3099" i="2"/>
  <c r="AB3099" i="2" a="1"/>
  <c r="AB3099" i="2"/>
  <c r="AC3099" i="2"/>
  <c r="AD3099" i="2"/>
  <c r="AE3099" i="2"/>
  <c r="AF3099" i="2"/>
  <c r="AA3100" i="2"/>
  <c r="AB3100" i="2" a="1"/>
  <c r="AB3100" i="2" s="1"/>
  <c r="AE3100" i="2"/>
  <c r="AA3101" i="2"/>
  <c r="AD3101" i="2" s="1"/>
  <c r="AF3101" i="2" s="1"/>
  <c r="AB3101" i="2" a="1"/>
  <c r="AB3101" i="2" s="1"/>
  <c r="AC3101" i="2" s="1"/>
  <c r="AE3101" i="2"/>
  <c r="AA3102" i="2"/>
  <c r="AB3102" i="2" a="1"/>
  <c r="AB3102" i="2"/>
  <c r="AC3102" i="2" s="1"/>
  <c r="AD3102" i="2"/>
  <c r="AE3102" i="2"/>
  <c r="AF3102" i="2"/>
  <c r="AA3103" i="2"/>
  <c r="AB3103" i="2" a="1"/>
  <c r="AB3103" i="2" s="1"/>
  <c r="AC3103" i="2" s="1"/>
  <c r="AD3103" i="2"/>
  <c r="AF3103" i="2" s="1"/>
  <c r="AE3103" i="2"/>
  <c r="AA3104" i="2"/>
  <c r="AB3104" i="2" a="1"/>
  <c r="AB3104" i="2" s="1"/>
  <c r="AC3104" i="2" s="1"/>
  <c r="AD3104" i="2"/>
  <c r="AF3104" i="2" s="1"/>
  <c r="AE3104" i="2"/>
  <c r="AA3105" i="2"/>
  <c r="AD3105" i="2" s="1"/>
  <c r="AF3105" i="2" s="1"/>
  <c r="AB3105" i="2" a="1"/>
  <c r="AB3105" i="2"/>
  <c r="AC3105" i="2"/>
  <c r="AE3105" i="2"/>
  <c r="AA3106" i="2"/>
  <c r="AB3106" i="2" a="1"/>
  <c r="AB3106" i="2"/>
  <c r="AC3106" i="2" s="1"/>
  <c r="AD3106" i="2"/>
  <c r="AF3106" i="2" s="1"/>
  <c r="AE3106" i="2"/>
  <c r="AA3107" i="2"/>
  <c r="AB3107" i="2" a="1"/>
  <c r="AB3107" i="2" s="1"/>
  <c r="AD3107" i="2"/>
  <c r="AF3107" i="2" s="1"/>
  <c r="AE3107" i="2"/>
  <c r="AA3108" i="2"/>
  <c r="AB3108" i="2" a="1"/>
  <c r="AB3108" i="2"/>
  <c r="AC3108" i="2"/>
  <c r="AD3108" i="2"/>
  <c r="AE3108" i="2"/>
  <c r="AF3108" i="2"/>
  <c r="AA3109" i="2"/>
  <c r="AB3109" i="2" a="1"/>
  <c r="AB3109" i="2" s="1"/>
  <c r="AE3109" i="2"/>
  <c r="AA3110" i="2"/>
  <c r="AB3110" i="2" a="1"/>
  <c r="AB3110" i="2" s="1"/>
  <c r="AC3110" i="2"/>
  <c r="AD3110" i="2"/>
  <c r="AF3110" i="2" s="1"/>
  <c r="AE3110" i="2"/>
  <c r="AA3111" i="2"/>
  <c r="AB3111" i="2" a="1"/>
  <c r="AB3111" i="2"/>
  <c r="AE3111" i="2"/>
  <c r="AA3112" i="2"/>
  <c r="AD3112" i="2" s="1"/>
  <c r="AF3112" i="2" s="1"/>
  <c r="AB3112" i="2" a="1"/>
  <c r="AB3112" i="2"/>
  <c r="AE3112" i="2"/>
  <c r="AA3113" i="2"/>
  <c r="AB3113" i="2" a="1"/>
  <c r="AB3113" i="2" s="1"/>
  <c r="AE3113" i="2"/>
  <c r="AA3114" i="2"/>
  <c r="AB3114" i="2" a="1"/>
  <c r="AB3114" i="2"/>
  <c r="AE3114" i="2"/>
  <c r="AA3115" i="2"/>
  <c r="AB3115" i="2" a="1"/>
  <c r="AB3115" i="2"/>
  <c r="AC3115" i="2"/>
  <c r="AD3115" i="2"/>
  <c r="AE3115" i="2"/>
  <c r="AF3115" i="2"/>
  <c r="AA3116" i="2"/>
  <c r="AC3116" i="2" s="1"/>
  <c r="AB3116" i="2" a="1"/>
  <c r="AB3116" i="2" s="1"/>
  <c r="AE3116" i="2"/>
  <c r="AA3117" i="2"/>
  <c r="AD3117" i="2" s="1"/>
  <c r="AB3117" i="2" a="1"/>
  <c r="AB3117" i="2"/>
  <c r="AC3117" i="2"/>
  <c r="AE3117" i="2"/>
  <c r="AF3117" i="2"/>
  <c r="AA3118" i="2"/>
  <c r="AB3118" i="2" a="1"/>
  <c r="AB3118" i="2"/>
  <c r="AE3118" i="2"/>
  <c r="AA3119" i="2"/>
  <c r="AB3119" i="2" a="1"/>
  <c r="AB3119" i="2"/>
  <c r="AC3119" i="2"/>
  <c r="AD3119" i="2"/>
  <c r="AE3119" i="2"/>
  <c r="AF3119" i="2"/>
  <c r="AA3120" i="2"/>
  <c r="AB3120" i="2" a="1"/>
  <c r="AB3120" i="2" s="1"/>
  <c r="AE3120" i="2"/>
  <c r="AA3121" i="2"/>
  <c r="AB3121" i="2" a="1"/>
  <c r="AB3121" i="2"/>
  <c r="AC3121" i="2"/>
  <c r="AD3121" i="2"/>
  <c r="AE3121" i="2"/>
  <c r="AA3122" i="2"/>
  <c r="AB3122" i="2" a="1"/>
  <c r="AB3122" i="2"/>
  <c r="AC3122" i="2"/>
  <c r="AD3122" i="2"/>
  <c r="AE3122" i="2"/>
  <c r="AF3122" i="2"/>
  <c r="AA3123" i="2"/>
  <c r="AB3123" i="2" a="1"/>
  <c r="AB3123" i="2"/>
  <c r="AC3123" i="2" s="1"/>
  <c r="AD3123" i="2"/>
  <c r="AF3123" i="2" s="1"/>
  <c r="AE3123" i="2"/>
  <c r="AA3124" i="2"/>
  <c r="AB3124" i="2" a="1"/>
  <c r="AB3124" i="2" s="1"/>
  <c r="AE3124" i="2"/>
  <c r="AA3125" i="2"/>
  <c r="AD3125" i="2" s="1"/>
  <c r="AF3125" i="2" s="1"/>
  <c r="AB3125" i="2" a="1"/>
  <c r="AB3125" i="2"/>
  <c r="AC3125" i="2" s="1"/>
  <c r="AE3125" i="2"/>
  <c r="AA3126" i="2"/>
  <c r="AB3126" i="2" a="1"/>
  <c r="AB3126" i="2" s="1"/>
  <c r="AC3126" i="2" s="1"/>
  <c r="AD3126" i="2"/>
  <c r="AE3126" i="2"/>
  <c r="AF3126" i="2"/>
  <c r="AA3127" i="2"/>
  <c r="AB3127" i="2" a="1"/>
  <c r="AB3127" i="2" s="1"/>
  <c r="AE3127" i="2"/>
  <c r="AA3128" i="2"/>
  <c r="AB3128" i="2" a="1"/>
  <c r="AB3128" i="2" s="1"/>
  <c r="AC3128" i="2"/>
  <c r="AD3128" i="2"/>
  <c r="AE3128" i="2"/>
  <c r="AF3128" i="2" s="1"/>
  <c r="AA3129" i="2"/>
  <c r="AB3129" i="2" a="1"/>
  <c r="AB3129" i="2" s="1"/>
  <c r="AD3129" i="2"/>
  <c r="AF3129" i="2" s="1"/>
  <c r="AE3129" i="2"/>
  <c r="AA3130" i="2"/>
  <c r="AB3130" i="2" a="1"/>
  <c r="AB3130" i="2"/>
  <c r="AD3130" i="2"/>
  <c r="AE3130" i="2"/>
  <c r="AF3130" i="2"/>
  <c r="AA3131" i="2"/>
  <c r="AB3131" i="2" a="1"/>
  <c r="AB3131" i="2" s="1"/>
  <c r="AE3131" i="2"/>
  <c r="AA3132" i="2"/>
  <c r="AB3132" i="2" a="1"/>
  <c r="AB3132" i="2"/>
  <c r="AC3132" i="2"/>
  <c r="AD3132" i="2"/>
  <c r="AF3132" i="2" s="1"/>
  <c r="AE3132" i="2"/>
  <c r="AA3133" i="2"/>
  <c r="AB3133" i="2" a="1"/>
  <c r="AB3133" i="2"/>
  <c r="AC3133" i="2"/>
  <c r="AD3133" i="2"/>
  <c r="AE3133" i="2"/>
  <c r="AF3133" i="2" s="1"/>
  <c r="AA3134" i="2"/>
  <c r="AB3134" i="2" a="1"/>
  <c r="AB3134" i="2" s="1"/>
  <c r="AC3134" i="2"/>
  <c r="AD3134" i="2"/>
  <c r="AF3134" i="2" s="1"/>
  <c r="AE3134" i="2"/>
  <c r="AA3135" i="2"/>
  <c r="AB3135" i="2" a="1"/>
  <c r="AB3135" i="2" s="1"/>
  <c r="AC3135" i="2" s="1"/>
  <c r="AD3135" i="2"/>
  <c r="AF3135" i="2" s="1"/>
  <c r="AE3135" i="2"/>
  <c r="AA3136" i="2"/>
  <c r="AB3136" i="2" a="1"/>
  <c r="AB3136" i="2"/>
  <c r="AE3136" i="2"/>
  <c r="AA3137" i="2"/>
  <c r="AB3137" i="2" a="1"/>
  <c r="AB3137" i="2"/>
  <c r="AC3137" i="2"/>
  <c r="AD3137" i="2"/>
  <c r="AE3137" i="2"/>
  <c r="AA3138" i="2"/>
  <c r="AB3138" i="2" a="1"/>
  <c r="AB3138" i="2"/>
  <c r="AE3138" i="2"/>
  <c r="AA3139" i="2"/>
  <c r="AB3139" i="2" a="1"/>
  <c r="AB3139" i="2" s="1"/>
  <c r="AC3139" i="2"/>
  <c r="AD3139" i="2"/>
  <c r="AF3139" i="2" s="1"/>
  <c r="AE3139" i="2"/>
  <c r="AA3140" i="2"/>
  <c r="AB3140" i="2" a="1"/>
  <c r="AB3140" i="2"/>
  <c r="AC3140" i="2"/>
  <c r="AD3140" i="2"/>
  <c r="AE3140" i="2"/>
  <c r="AF3140" i="2"/>
  <c r="AA3141" i="2"/>
  <c r="AB3141" i="2" a="1"/>
  <c r="AB3141" i="2"/>
  <c r="AE3141" i="2"/>
  <c r="AA3142" i="2"/>
  <c r="AB3142" i="2" a="1"/>
  <c r="AB3142" i="2"/>
  <c r="AE3142" i="2"/>
  <c r="AA3143" i="2"/>
  <c r="AB3143" i="2" a="1"/>
  <c r="AB3143" i="2"/>
  <c r="AE3143" i="2"/>
  <c r="AA3144" i="2"/>
  <c r="AB3144" i="2" a="1"/>
  <c r="AB3144" i="2"/>
  <c r="AE3144" i="2"/>
  <c r="AA3145" i="2"/>
  <c r="AB3145" i="2" a="1"/>
  <c r="AB3145" i="2"/>
  <c r="AC3145" i="2"/>
  <c r="AD3145" i="2"/>
  <c r="AE3145" i="2"/>
  <c r="AF3145" i="2" s="1"/>
  <c r="AA3146" i="2"/>
  <c r="AB3146" i="2" a="1"/>
  <c r="AB3146" i="2"/>
  <c r="AE3146" i="2"/>
  <c r="AA3147" i="2"/>
  <c r="AB3147" i="2" a="1"/>
  <c r="AB3147" i="2"/>
  <c r="AC3147" i="2" s="1"/>
  <c r="AD3147" i="2"/>
  <c r="AE3147" i="2"/>
  <c r="AF3147" i="2"/>
  <c r="AA3148" i="2"/>
  <c r="AB3148" i="2" a="1"/>
  <c r="AB3148" i="2"/>
  <c r="AE3148" i="2"/>
  <c r="AA3149" i="2"/>
  <c r="AC3149" i="2" s="1"/>
  <c r="AB3149" i="2" a="1"/>
  <c r="AB3149" i="2"/>
  <c r="AE3149" i="2"/>
  <c r="AA3150" i="2"/>
  <c r="AD3150" i="2" s="1"/>
  <c r="AF3150" i="2" s="1"/>
  <c r="AB3150" i="2" a="1"/>
  <c r="AB3150" i="2"/>
  <c r="AC3150" i="2" s="1"/>
  <c r="AE3150" i="2"/>
  <c r="AA3151" i="2"/>
  <c r="AB3151" i="2" a="1"/>
  <c r="AB3151" i="2" s="1"/>
  <c r="AC3151" i="2"/>
  <c r="AD3151" i="2"/>
  <c r="AF3151" i="2" s="1"/>
  <c r="AE3151" i="2"/>
  <c r="AA3152" i="2"/>
  <c r="AB3152" i="2" a="1"/>
  <c r="AB3152" i="2" s="1"/>
  <c r="AC3152" i="2" s="1"/>
  <c r="AD3152" i="2"/>
  <c r="AE3152" i="2"/>
  <c r="AF3152" i="2"/>
  <c r="AA3153" i="2"/>
  <c r="AB3153" i="2" a="1"/>
  <c r="AB3153" i="2"/>
  <c r="AE3153" i="2"/>
  <c r="AA3154" i="2"/>
  <c r="AB3154" i="2" a="1"/>
  <c r="AB3154" i="2" s="1"/>
  <c r="AE3154" i="2"/>
  <c r="AA3155" i="2"/>
  <c r="AC3155" i="2" s="1"/>
  <c r="AB3155" i="2" a="1"/>
  <c r="AB3155" i="2" s="1"/>
  <c r="AE3155" i="2"/>
  <c r="AA3156" i="2"/>
  <c r="AB3156" i="2" a="1"/>
  <c r="AB3156" i="2"/>
  <c r="AE3156" i="2"/>
  <c r="AA3157" i="2"/>
  <c r="AD3157" i="2" s="1"/>
  <c r="AF3157" i="2" s="1"/>
  <c r="AB3157" i="2" a="1"/>
  <c r="AB3157" i="2" s="1"/>
  <c r="AC3157" i="2"/>
  <c r="AE3157" i="2"/>
  <c r="AA3158" i="2"/>
  <c r="AB3158" i="2" a="1"/>
  <c r="AB3158" i="2"/>
  <c r="AC3158" i="2" s="1"/>
  <c r="AD3158" i="2"/>
  <c r="AF3158" i="2" s="1"/>
  <c r="AE3158" i="2"/>
  <c r="AA3159" i="2"/>
  <c r="AB3159" i="2" a="1"/>
  <c r="AB3159" i="2"/>
  <c r="AE3159" i="2"/>
  <c r="AA3160" i="2"/>
  <c r="AB3160" i="2" a="1"/>
  <c r="AB3160" i="2"/>
  <c r="AC3160" i="2"/>
  <c r="AD3160" i="2"/>
  <c r="AE3160" i="2"/>
  <c r="AF3160" i="2"/>
  <c r="AA3161" i="2"/>
  <c r="AB3161" i="2" a="1"/>
  <c r="AB3161" i="2"/>
  <c r="AE3161" i="2"/>
  <c r="AA3162" i="2"/>
  <c r="AB3162" i="2" a="1"/>
  <c r="AB3162" i="2"/>
  <c r="AE3162" i="2"/>
  <c r="AA3163" i="2"/>
  <c r="AD3163" i="2" s="1"/>
  <c r="AF3163" i="2" s="1"/>
  <c r="AB3163" i="2" a="1"/>
  <c r="AB3163" i="2"/>
  <c r="AC3163" i="2" s="1"/>
  <c r="AE3163" i="2"/>
  <c r="AA3164" i="2"/>
  <c r="AB3164" i="2" a="1"/>
  <c r="AB3164" i="2"/>
  <c r="AC3164" i="2"/>
  <c r="AD3164" i="2"/>
  <c r="AF3164" i="2" s="1"/>
  <c r="AE3164" i="2"/>
  <c r="AA3165" i="2"/>
  <c r="AD3165" i="2" s="1"/>
  <c r="AB3165" i="2" a="1"/>
  <c r="AB3165" i="2"/>
  <c r="AC3165" i="2" s="1"/>
  <c r="AE3165" i="2"/>
  <c r="AF3165" i="2"/>
  <c r="AA3166" i="2"/>
  <c r="AD3166" i="2" s="1"/>
  <c r="AF3166" i="2" s="1"/>
  <c r="AB3166" i="2" a="1"/>
  <c r="AB3166" i="2"/>
  <c r="AC3166" i="2"/>
  <c r="AE3166" i="2"/>
  <c r="AA3167" i="2"/>
  <c r="AB3167" i="2" a="1"/>
  <c r="AB3167" i="2" s="1"/>
  <c r="AE3167" i="2"/>
  <c r="AA3168" i="2"/>
  <c r="AB3168" i="2" a="1"/>
  <c r="AB3168" i="2"/>
  <c r="AE3168" i="2"/>
  <c r="AA3169" i="2"/>
  <c r="AB3169" i="2" a="1"/>
  <c r="AB3169" i="2"/>
  <c r="AC3169" i="2"/>
  <c r="AD3169" i="2"/>
  <c r="AF3169" i="2" s="1"/>
  <c r="AE3169" i="2"/>
  <c r="AA3170" i="2"/>
  <c r="AB3170" i="2" a="1"/>
  <c r="AB3170" i="2"/>
  <c r="AC3170" i="2"/>
  <c r="AD3170" i="2"/>
  <c r="AE3170" i="2"/>
  <c r="AF3170" i="2"/>
  <c r="AA3171" i="2"/>
  <c r="AB3171" i="2" a="1"/>
  <c r="AB3171" i="2" s="1"/>
  <c r="AC3171" i="2" s="1"/>
  <c r="AD3171" i="2"/>
  <c r="AE3171" i="2"/>
  <c r="AA3172" i="2"/>
  <c r="AB3172" i="2" a="1"/>
  <c r="AB3172" i="2"/>
  <c r="AE3172" i="2"/>
  <c r="AA3173" i="2"/>
  <c r="AD3173" i="2" s="1"/>
  <c r="AB3173" i="2" a="1"/>
  <c r="AB3173" i="2" s="1"/>
  <c r="AC3173" i="2" s="1"/>
  <c r="AE3173" i="2"/>
  <c r="AA3174" i="2"/>
  <c r="AB3174" i="2" a="1"/>
  <c r="AB3174" i="2"/>
  <c r="AE3174" i="2"/>
  <c r="AA3175" i="2"/>
  <c r="AD3175" i="2" s="1"/>
  <c r="AF3175" i="2" s="1"/>
  <c r="AB3175" i="2" a="1"/>
  <c r="AB3175" i="2" s="1"/>
  <c r="AC3175" i="2" s="1"/>
  <c r="AE3175" i="2"/>
  <c r="AA3176" i="2"/>
  <c r="AB3176" i="2" a="1"/>
  <c r="AB3176" i="2"/>
  <c r="AC3176" i="2" s="1"/>
  <c r="AD3176" i="2"/>
  <c r="AE3176" i="2"/>
  <c r="AF3176" i="2"/>
  <c r="AA3177" i="2"/>
  <c r="AB3177" i="2" a="1"/>
  <c r="AB3177" i="2"/>
  <c r="AC3177" i="2" s="1"/>
  <c r="AD3177" i="2"/>
  <c r="AF3177" i="2" s="1"/>
  <c r="AE3177" i="2"/>
  <c r="AA3178" i="2"/>
  <c r="AD3178" i="2" s="1"/>
  <c r="AF3178" i="2" s="1"/>
  <c r="AB3178" i="2" a="1"/>
  <c r="AB3178" i="2" s="1"/>
  <c r="AC3178" i="2"/>
  <c r="AE3178" i="2"/>
  <c r="AA3179" i="2"/>
  <c r="AB3179" i="2" a="1"/>
  <c r="AB3179" i="2" s="1"/>
  <c r="AE3179" i="2"/>
  <c r="AA3180" i="2"/>
  <c r="AB3180" i="2" a="1"/>
  <c r="AB3180" i="2"/>
  <c r="AE3180" i="2"/>
  <c r="AA3181" i="2"/>
  <c r="AB3181" i="2" a="1"/>
  <c r="AB3181" i="2"/>
  <c r="AC3181" i="2"/>
  <c r="AD3181" i="2"/>
  <c r="AE3181" i="2"/>
  <c r="AF3181" i="2"/>
  <c r="AA3182" i="2"/>
  <c r="AB3182" i="2" a="1"/>
  <c r="AB3182" i="2" s="1"/>
  <c r="AC3182" i="2" s="1"/>
  <c r="AD3182" i="2"/>
  <c r="AF3182" i="2" s="1"/>
  <c r="AE3182" i="2"/>
  <c r="AA3183" i="2"/>
  <c r="AB3183" i="2" a="1"/>
  <c r="AB3183" i="2"/>
  <c r="AC3183" i="2"/>
  <c r="AD3183" i="2"/>
  <c r="AE3183" i="2"/>
  <c r="AF3183" i="2"/>
  <c r="AA3184" i="2"/>
  <c r="AB3184" i="2" a="1"/>
  <c r="AB3184" i="2"/>
  <c r="AC3184" i="2"/>
  <c r="AD3184" i="2"/>
  <c r="AE3184" i="2"/>
  <c r="AF3184" i="2"/>
  <c r="AA3185" i="2"/>
  <c r="AB3185" i="2" a="1"/>
  <c r="AB3185" i="2" s="1"/>
  <c r="AC3185" i="2"/>
  <c r="AD3185" i="2"/>
  <c r="AF3185" i="2" s="1"/>
  <c r="AE3185" i="2"/>
  <c r="AA3186" i="2"/>
  <c r="AB3186" i="2" a="1"/>
  <c r="AB3186" i="2"/>
  <c r="AE3186" i="2"/>
  <c r="AA3187" i="2"/>
  <c r="AB3187" i="2" a="1"/>
  <c r="AB3187" i="2"/>
  <c r="AC3187" i="2"/>
  <c r="AD3187" i="2"/>
  <c r="AF3187" i="2" s="1"/>
  <c r="AE3187" i="2"/>
  <c r="AA3188" i="2"/>
  <c r="AB3188" i="2" a="1"/>
  <c r="AB3188" i="2"/>
  <c r="AC3188" i="2" s="1"/>
  <c r="AD3188" i="2"/>
  <c r="AE3188" i="2"/>
  <c r="AF3188" i="2"/>
  <c r="AA3189" i="2"/>
  <c r="AD3189" i="2" s="1"/>
  <c r="AB3189" i="2" a="1"/>
  <c r="AB3189" i="2" s="1"/>
  <c r="AC3189" i="2" s="1"/>
  <c r="AE3189" i="2"/>
  <c r="AF3189" i="2"/>
  <c r="AA3190" i="2"/>
  <c r="AB3190" i="2" a="1"/>
  <c r="AB3190" i="2"/>
  <c r="AC3190" i="2"/>
  <c r="AD3190" i="2"/>
  <c r="AE3190" i="2"/>
  <c r="AF3190" i="2"/>
  <c r="AA3191" i="2"/>
  <c r="AB3191" i="2" a="1"/>
  <c r="AB3191" i="2" s="1"/>
  <c r="AE3191" i="2"/>
  <c r="AA3192" i="2"/>
  <c r="AB3192" i="2" a="1"/>
  <c r="AB3192" i="2"/>
  <c r="AC3192" i="2"/>
  <c r="AD3192" i="2"/>
  <c r="AE3192" i="2"/>
  <c r="AF3192" i="2"/>
  <c r="AA3193" i="2"/>
  <c r="AB3193" i="2" a="1"/>
  <c r="AB3193" i="2"/>
  <c r="AC3193" i="2" s="1"/>
  <c r="AD3193" i="2"/>
  <c r="AE3193" i="2"/>
  <c r="AF3193" i="2"/>
  <c r="AA3194" i="2"/>
  <c r="AB3194" i="2" a="1"/>
  <c r="AB3194" i="2"/>
  <c r="AC3194" i="2"/>
  <c r="AD3194" i="2"/>
  <c r="AE3194" i="2"/>
  <c r="AA3195" i="2"/>
  <c r="AB3195" i="2" a="1"/>
  <c r="AB3195" i="2" s="1"/>
  <c r="AE3195" i="2"/>
  <c r="AA3196" i="2"/>
  <c r="AB3196" i="2" a="1"/>
  <c r="AB3196" i="2"/>
  <c r="AE3196" i="2"/>
  <c r="AA3197" i="2"/>
  <c r="AB3197" i="2" a="1"/>
  <c r="AB3197" i="2" s="1"/>
  <c r="AD3197" i="2"/>
  <c r="AF3197" i="2" s="1"/>
  <c r="AE3197" i="2"/>
  <c r="AA3198" i="2"/>
  <c r="AB3198" i="2" a="1"/>
  <c r="AB3198" i="2"/>
  <c r="AC3198" i="2"/>
  <c r="AD3198" i="2"/>
  <c r="AE3198" i="2"/>
  <c r="AF3198" i="2" s="1"/>
  <c r="AA3199" i="2"/>
  <c r="AB3199" i="2" a="1"/>
  <c r="AB3199" i="2"/>
  <c r="AC3199" i="2" s="1"/>
  <c r="AD3199" i="2"/>
  <c r="AE3199" i="2"/>
  <c r="AA3200" i="2"/>
  <c r="AB3200" i="2" a="1"/>
  <c r="AB3200" i="2"/>
  <c r="AC3200" i="2"/>
  <c r="AD3200" i="2"/>
  <c r="AF3200" i="2" s="1"/>
  <c r="AE3200" i="2"/>
  <c r="AA3201" i="2"/>
  <c r="AB3201" i="2" a="1"/>
  <c r="AB3201" i="2"/>
  <c r="AC3201" i="2" s="1"/>
  <c r="AD3201" i="2"/>
  <c r="AF3201" i="2" s="1"/>
  <c r="AE3201" i="2"/>
  <c r="AA3202" i="2"/>
  <c r="AB3202" i="2" a="1"/>
  <c r="AB3202" i="2"/>
  <c r="AC3202" i="2"/>
  <c r="AD3202" i="2"/>
  <c r="AE3202" i="2"/>
  <c r="AA3203" i="2"/>
  <c r="AB3203" i="2" a="1"/>
  <c r="AB3203" i="2" s="1"/>
  <c r="AE3203" i="2"/>
  <c r="AA3204" i="2"/>
  <c r="AB3204" i="2" a="1"/>
  <c r="AB3204" i="2"/>
  <c r="AE3204" i="2"/>
  <c r="AA3205" i="2"/>
  <c r="AB3205" i="2" a="1"/>
  <c r="AB3205" i="2"/>
  <c r="AC3205" i="2" s="1"/>
  <c r="AD3205" i="2"/>
  <c r="AF3205" i="2" s="1"/>
  <c r="AE3205" i="2"/>
  <c r="AA3206" i="2"/>
  <c r="AB3206" i="2" a="1"/>
  <c r="AB3206" i="2"/>
  <c r="AC3206" i="2"/>
  <c r="AD3206" i="2"/>
  <c r="AF3206" i="2" s="1"/>
  <c r="AE3206" i="2"/>
  <c r="AA3207" i="2"/>
  <c r="AB3207" i="2" a="1"/>
  <c r="AB3207" i="2"/>
  <c r="AC3207" i="2" s="1"/>
  <c r="AD3207" i="2"/>
  <c r="AE3207" i="2"/>
  <c r="AF3207" i="2"/>
  <c r="AA3208" i="2"/>
  <c r="AB3208" i="2" a="1"/>
  <c r="AB3208" i="2"/>
  <c r="AC3208" i="2"/>
  <c r="AD3208" i="2"/>
  <c r="AE3208" i="2"/>
  <c r="AF3208" i="2"/>
  <c r="AA3209" i="2"/>
  <c r="AB3209" i="2" a="1"/>
  <c r="AB3209" i="2" s="1"/>
  <c r="AE3209" i="2"/>
  <c r="AA3210" i="2"/>
  <c r="AC3210" i="2" s="1"/>
  <c r="AB3210" i="2" a="1"/>
  <c r="AB3210" i="2"/>
  <c r="AD3210" i="2"/>
  <c r="AE3210" i="2"/>
  <c r="AF3210" i="2"/>
  <c r="AA3211" i="2"/>
  <c r="AB3211" i="2" a="1"/>
  <c r="AB3211" i="2" s="1"/>
  <c r="AE3211" i="2"/>
  <c r="AA3212" i="2"/>
  <c r="AB3212" i="2" a="1"/>
  <c r="AB3212" i="2"/>
  <c r="AE3212" i="2"/>
  <c r="AA3213" i="2"/>
  <c r="AD3213" i="2" s="1"/>
  <c r="AB3213" i="2" a="1"/>
  <c r="AB3213" i="2" s="1"/>
  <c r="AC3213" i="2" s="1"/>
  <c r="AE3213" i="2"/>
  <c r="AF3213" i="2"/>
  <c r="AA3214" i="2"/>
  <c r="AB3214" i="2" a="1"/>
  <c r="AB3214" i="2" s="1"/>
  <c r="AE3214" i="2"/>
  <c r="AA3215" i="2"/>
  <c r="AB3215" i="2" a="1"/>
  <c r="AB3215" i="2"/>
  <c r="AC3215" i="2"/>
  <c r="AD3215" i="2"/>
  <c r="AE3215" i="2"/>
  <c r="AF3215" i="2"/>
  <c r="AA3216" i="2"/>
  <c r="AB3216" i="2" a="1"/>
  <c r="AB3216" i="2" s="1"/>
  <c r="AE3216" i="2"/>
  <c r="AA3217" i="2"/>
  <c r="AB3217" i="2" a="1"/>
  <c r="AB3217" i="2"/>
  <c r="AC3217" i="2"/>
  <c r="AD3217" i="2"/>
  <c r="AE3217" i="2"/>
  <c r="AF3217" i="2"/>
  <c r="AA3218" i="2"/>
  <c r="AB3218" i="2" a="1"/>
  <c r="AB3218" i="2" s="1"/>
  <c r="AE3218" i="2"/>
  <c r="AA3219" i="2"/>
  <c r="AB3219" i="2" a="1"/>
  <c r="AB3219" i="2"/>
  <c r="AC3219" i="2"/>
  <c r="AD3219" i="2"/>
  <c r="AE3219" i="2"/>
  <c r="AF3219" i="2"/>
  <c r="AA3220" i="2"/>
  <c r="AB3220" i="2" a="1"/>
  <c r="AB3220" i="2" s="1"/>
  <c r="AE3220" i="2"/>
  <c r="AA3221" i="2"/>
  <c r="AB3221" i="2" a="1"/>
  <c r="AB3221" i="2"/>
  <c r="AC3221" i="2" s="1"/>
  <c r="AD3221" i="2"/>
  <c r="AE3221" i="2"/>
  <c r="AF3221" i="2"/>
  <c r="AA3222" i="2"/>
  <c r="AB3222" i="2" a="1"/>
  <c r="AB3222" i="2" s="1"/>
  <c r="AE3222" i="2"/>
  <c r="AA3223" i="2"/>
  <c r="AB3223" i="2" a="1"/>
  <c r="AB3223" i="2" s="1"/>
  <c r="AE3223" i="2"/>
  <c r="AA3224" i="2"/>
  <c r="AB3224" i="2" a="1"/>
  <c r="AB3224" i="2" s="1"/>
  <c r="AC3224" i="2" s="1"/>
  <c r="AD3224" i="2"/>
  <c r="AE3224" i="2"/>
  <c r="AF3224" i="2" s="1"/>
  <c r="AA3225" i="2"/>
  <c r="AB3225" i="2" a="1"/>
  <c r="AB3225" i="2"/>
  <c r="AC3225" i="2"/>
  <c r="AD3225" i="2"/>
  <c r="AF3225" i="2" s="1"/>
  <c r="AE3225" i="2"/>
  <c r="AA3226" i="2"/>
  <c r="AB3226" i="2" a="1"/>
  <c r="AB3226" i="2" s="1"/>
  <c r="AC3226" i="2" s="1"/>
  <c r="AD3226" i="2"/>
  <c r="AF3226" i="2" s="1"/>
  <c r="AE3226" i="2"/>
  <c r="AA3227" i="2"/>
  <c r="AB3227" i="2" a="1"/>
  <c r="AB3227" i="2" s="1"/>
  <c r="AE3227" i="2"/>
  <c r="AA3228" i="2"/>
  <c r="AD3228" i="2" s="1"/>
  <c r="AF3228" i="2" s="1"/>
  <c r="AB3228" i="2" a="1"/>
  <c r="AB3228" i="2"/>
  <c r="AC3228" i="2" s="1"/>
  <c r="AE3228" i="2"/>
  <c r="AA3229" i="2"/>
  <c r="AB3229" i="2" a="1"/>
  <c r="AB3229" i="2"/>
  <c r="AE3229" i="2"/>
  <c r="AA3230" i="2"/>
  <c r="AB3230" i="2" a="1"/>
  <c r="AB3230" i="2"/>
  <c r="AC3230" i="2"/>
  <c r="AD3230" i="2"/>
  <c r="AF3230" i="2" s="1"/>
  <c r="AE3230" i="2"/>
  <c r="AA3231" i="2"/>
  <c r="AB3231" i="2" a="1"/>
  <c r="AB3231" i="2"/>
  <c r="AD3231" i="2"/>
  <c r="AF3231" i="2" s="1"/>
  <c r="AE3231" i="2"/>
  <c r="AA3232" i="2"/>
  <c r="AB3232" i="2" a="1"/>
  <c r="AB3232" i="2"/>
  <c r="AE3232" i="2"/>
  <c r="AA3233" i="2"/>
  <c r="AB3233" i="2" a="1"/>
  <c r="AB3233" i="2"/>
  <c r="AC3233" i="2"/>
  <c r="AD3233" i="2"/>
  <c r="AE3233" i="2"/>
  <c r="AF3233" i="2"/>
  <c r="AA3234" i="2"/>
  <c r="AB3234" i="2" a="1"/>
  <c r="AB3234" i="2"/>
  <c r="AC3234" i="2"/>
  <c r="AD3234" i="2"/>
  <c r="AE3234" i="2"/>
  <c r="AF3234" i="2"/>
  <c r="AA3235" i="2"/>
  <c r="AD3235" i="2" s="1"/>
  <c r="AF3235" i="2" s="1"/>
  <c r="AB3235" i="2" a="1"/>
  <c r="AB3235" i="2"/>
  <c r="AE3235" i="2"/>
  <c r="AA3236" i="2"/>
  <c r="AB3236" i="2" a="1"/>
  <c r="AB3236" i="2"/>
  <c r="AE3236" i="2"/>
  <c r="AA3237" i="2"/>
  <c r="AD3237" i="2" s="1"/>
  <c r="AF3237" i="2" s="1"/>
  <c r="AB3237" i="2" a="1"/>
  <c r="AB3237" i="2"/>
  <c r="AC3237" i="2"/>
  <c r="AE3237" i="2"/>
  <c r="AA3238" i="2"/>
  <c r="AB3238" i="2" a="1"/>
  <c r="AB3238" i="2"/>
  <c r="AC3238" i="2"/>
  <c r="AD3238" i="2"/>
  <c r="AF3238" i="2" s="1"/>
  <c r="AE3238" i="2"/>
  <c r="AA3239" i="2"/>
  <c r="AB3239" i="2" a="1"/>
  <c r="AB3239" i="2"/>
  <c r="AC3239" i="2"/>
  <c r="AD3239" i="2"/>
  <c r="AF3239" i="2" s="1"/>
  <c r="AE3239" i="2"/>
  <c r="AA3240" i="2"/>
  <c r="AB3240" i="2" a="1"/>
  <c r="AB3240" i="2"/>
  <c r="AC3240" i="2"/>
  <c r="AD3240" i="2"/>
  <c r="AF3240" i="2" s="1"/>
  <c r="AE3240" i="2"/>
  <c r="AA3241" i="2"/>
  <c r="AB3241" i="2" a="1"/>
  <c r="AB3241" i="2"/>
  <c r="AC3241" i="2" s="1"/>
  <c r="AD3241" i="2"/>
  <c r="AE3241" i="2"/>
  <c r="AF3241" i="2" s="1"/>
  <c r="AA3242" i="2"/>
  <c r="AB3242" i="2" a="1"/>
  <c r="AB3242" i="2"/>
  <c r="AC3242" i="2" s="1"/>
  <c r="AD3242" i="2"/>
  <c r="AF3242" i="2" s="1"/>
  <c r="AE3242" i="2"/>
  <c r="AA3243" i="2"/>
  <c r="AB3243" i="2" a="1"/>
  <c r="AB3243" i="2"/>
  <c r="AE3243" i="2"/>
  <c r="AA3244" i="2"/>
  <c r="AB3244" i="2" a="1"/>
  <c r="AB3244" i="2"/>
  <c r="AE3244" i="2"/>
  <c r="AA3245" i="2"/>
  <c r="AB3245" i="2" a="1"/>
  <c r="AB3245" i="2"/>
  <c r="AC3245" i="2"/>
  <c r="AD3245" i="2"/>
  <c r="AF3245" i="2" s="1"/>
  <c r="AE3245" i="2"/>
  <c r="AA3246" i="2"/>
  <c r="AB3246" i="2" a="1"/>
  <c r="AB3246" i="2"/>
  <c r="AC3246" i="2"/>
  <c r="AD3246" i="2"/>
  <c r="AF3246" i="2" s="1"/>
  <c r="AE3246" i="2"/>
  <c r="AA3247" i="2"/>
  <c r="AB3247" i="2" a="1"/>
  <c r="AB3247" i="2" s="1"/>
  <c r="AE3247" i="2"/>
  <c r="AA3248" i="2"/>
  <c r="AB3248" i="2" a="1"/>
  <c r="AB3248" i="2"/>
  <c r="AC3248" i="2"/>
  <c r="AD3248" i="2"/>
  <c r="AF3248" i="2" s="1"/>
  <c r="AE3248" i="2"/>
  <c r="AA3249" i="2"/>
  <c r="AB3249" i="2" a="1"/>
  <c r="AB3249" i="2"/>
  <c r="AC3249" i="2"/>
  <c r="AD3249" i="2"/>
  <c r="AF3249" i="2" s="1"/>
  <c r="AE3249" i="2"/>
  <c r="AA3250" i="2"/>
  <c r="AB3250" i="2" a="1"/>
  <c r="AB3250" i="2"/>
  <c r="AC3250" i="2"/>
  <c r="AD3250" i="2"/>
  <c r="AF3250" i="2" s="1"/>
  <c r="AE3250" i="2"/>
  <c r="AA3251" i="2"/>
  <c r="AB3251" i="2" a="1"/>
  <c r="AB3251" i="2" s="1"/>
  <c r="AD3251" i="2"/>
  <c r="AF3251" i="2" s="1"/>
  <c r="AE3251" i="2"/>
  <c r="AA3252" i="2"/>
  <c r="AB3252" i="2" a="1"/>
  <c r="AB3252" i="2" s="1"/>
  <c r="AC3252" i="2" s="1"/>
  <c r="AD3252" i="2"/>
  <c r="AE3252" i="2"/>
  <c r="AF3252" i="2" s="1"/>
  <c r="AA3253" i="2"/>
  <c r="AB3253" i="2" a="1"/>
  <c r="AB3253" i="2"/>
  <c r="AC3253" i="2"/>
  <c r="AD3253" i="2"/>
  <c r="AF3253" i="2" s="1"/>
  <c r="AE3253" i="2"/>
  <c r="AA3254" i="2"/>
  <c r="AB3254" i="2" a="1"/>
  <c r="AB3254" i="2"/>
  <c r="AE3254" i="2"/>
  <c r="AA3255" i="2"/>
  <c r="AB3255" i="2" a="1"/>
  <c r="AB3255" i="2" s="1"/>
  <c r="AE3255" i="2"/>
  <c r="AA3256" i="2"/>
  <c r="AB3256" i="2" a="1"/>
  <c r="AB3256" i="2"/>
  <c r="AC3256" i="2"/>
  <c r="AD3256" i="2"/>
  <c r="AE3256" i="2"/>
  <c r="AF3256" i="2" s="1"/>
  <c r="AA3257" i="2"/>
  <c r="AB3257" i="2" a="1"/>
  <c r="AB3257" i="2"/>
  <c r="AE3257" i="2"/>
  <c r="AA3258" i="2"/>
  <c r="AB3258" i="2" a="1"/>
  <c r="AB3258" i="2"/>
  <c r="AC3258" i="2"/>
  <c r="AD3258" i="2"/>
  <c r="AF3258" i="2" s="1"/>
  <c r="AE3258" i="2"/>
  <c r="AA3259" i="2"/>
  <c r="AB3259" i="2" a="1"/>
  <c r="AB3259" i="2"/>
  <c r="AC3259" i="2"/>
  <c r="AD3259" i="2"/>
  <c r="AE3259" i="2"/>
  <c r="AF3259" i="2"/>
  <c r="AA3260" i="2"/>
  <c r="AB3260" i="2" a="1"/>
  <c r="AB3260" i="2"/>
  <c r="AC3260" i="2"/>
  <c r="AD3260" i="2"/>
  <c r="AE3260" i="2"/>
  <c r="AA3261" i="2"/>
  <c r="AB3261" i="2" a="1"/>
  <c r="AB3261" i="2"/>
  <c r="AE3261" i="2"/>
  <c r="AA3262" i="2"/>
  <c r="AB3262" i="2" a="1"/>
  <c r="AB3262" i="2" s="1"/>
  <c r="AE3262" i="2"/>
  <c r="AA3263" i="2"/>
  <c r="AB3263" i="2" a="1"/>
  <c r="AB3263" i="2"/>
  <c r="AC3263" i="2"/>
  <c r="AD3263" i="2"/>
  <c r="AE3263" i="2"/>
  <c r="AF3263" i="2"/>
  <c r="AA3264" i="2"/>
  <c r="AB3264" i="2" a="1"/>
  <c r="AB3264" i="2"/>
  <c r="AC3264" i="2"/>
  <c r="AD3264" i="2"/>
  <c r="AE3264" i="2"/>
  <c r="AF3264" i="2"/>
  <c r="AA3265" i="2"/>
  <c r="AB3265" i="2" a="1"/>
  <c r="AB3265" i="2"/>
  <c r="AC3265" i="2"/>
  <c r="AD3265" i="2"/>
  <c r="AF3265" i="2" s="1"/>
  <c r="AE3265" i="2"/>
  <c r="AA3266" i="2"/>
  <c r="AB3266" i="2" a="1"/>
  <c r="AB3266" i="2" s="1"/>
  <c r="AE3266" i="2"/>
  <c r="AA3267" i="2"/>
  <c r="AB3267" i="2" a="1"/>
  <c r="AB3267" i="2"/>
  <c r="AD3267" i="2"/>
  <c r="AF3267" i="2" s="1"/>
  <c r="AE3267" i="2"/>
  <c r="AA3268" i="2"/>
  <c r="AB3268" i="2" a="1"/>
  <c r="AB3268" i="2"/>
  <c r="AE3268" i="2"/>
  <c r="AA3269" i="2"/>
  <c r="AB3269" i="2" a="1"/>
  <c r="AB3269" i="2"/>
  <c r="AC3269" i="2" s="1"/>
  <c r="AD3269" i="2"/>
  <c r="AE3269" i="2"/>
  <c r="AF3269" i="2"/>
  <c r="AA3270" i="2"/>
  <c r="AB3270" i="2" a="1"/>
  <c r="AB3270" i="2" s="1"/>
  <c r="AE3270" i="2"/>
  <c r="AA3271" i="2"/>
  <c r="AB3271" i="2" a="1"/>
  <c r="AB3271" i="2"/>
  <c r="AE3271" i="2"/>
  <c r="AA3272" i="2"/>
  <c r="AB3272" i="2" a="1"/>
  <c r="AB3272" i="2" s="1"/>
  <c r="AC3272" i="2" s="1"/>
  <c r="AD3272" i="2"/>
  <c r="AE3272" i="2"/>
  <c r="AF3272" i="2" s="1"/>
  <c r="AA3273" i="2"/>
  <c r="AB3273" i="2" a="1"/>
  <c r="AB3273" i="2"/>
  <c r="AC3273" i="2"/>
  <c r="AD3273" i="2"/>
  <c r="AE3273" i="2"/>
  <c r="AF3273" i="2"/>
  <c r="AA3274" i="2"/>
  <c r="AB3274" i="2" a="1"/>
  <c r="AB3274" i="2"/>
  <c r="AE3274" i="2"/>
  <c r="AA3275" i="2"/>
  <c r="AB3275" i="2" a="1"/>
  <c r="AB3275" i="2" s="1"/>
  <c r="AE3275" i="2"/>
  <c r="AA3276" i="2"/>
  <c r="AB3276" i="2" a="1"/>
  <c r="AB3276" i="2"/>
  <c r="AC3276" i="2"/>
  <c r="AD3276" i="2"/>
  <c r="AE3276" i="2"/>
  <c r="AF3276" i="2"/>
  <c r="AA3277" i="2"/>
  <c r="AB3277" i="2" a="1"/>
  <c r="AB3277" i="2"/>
  <c r="AE3277" i="2"/>
  <c r="AA3278" i="2"/>
  <c r="AB3278" i="2" a="1"/>
  <c r="AB3278" i="2"/>
  <c r="AC3278" i="2"/>
  <c r="AD3278" i="2"/>
  <c r="AF3278" i="2" s="1"/>
  <c r="AE3278" i="2"/>
  <c r="AA3279" i="2"/>
  <c r="AD3279" i="2" s="1"/>
  <c r="AF3279" i="2" s="1"/>
  <c r="AB3279" i="2" a="1"/>
  <c r="AB3279" i="2"/>
  <c r="AE3279" i="2"/>
  <c r="AA3280" i="2"/>
  <c r="AB3280" i="2" a="1"/>
  <c r="AB3280" i="2" s="1"/>
  <c r="AC3280" i="2" s="1"/>
  <c r="AD3280" i="2"/>
  <c r="AE3280" i="2"/>
  <c r="AF3280" i="2"/>
  <c r="AA3281" i="2"/>
  <c r="AB3281" i="2" a="1"/>
  <c r="AB3281" i="2"/>
  <c r="AC3281" i="2"/>
  <c r="AD3281" i="2"/>
  <c r="AF3281" i="2" s="1"/>
  <c r="AE3281" i="2"/>
  <c r="AA3282" i="2"/>
  <c r="AB3282" i="2" a="1"/>
  <c r="AB3282" i="2"/>
  <c r="AC3282" i="2"/>
  <c r="AD3282" i="2"/>
  <c r="AE3282" i="2"/>
  <c r="AF3282" i="2"/>
  <c r="AA3283" i="2"/>
  <c r="AB3283" i="2" a="1"/>
  <c r="AB3283" i="2"/>
  <c r="AC3283" i="2"/>
  <c r="AD3283" i="2"/>
  <c r="AE3283" i="2"/>
  <c r="AF3283" i="2"/>
  <c r="AA3284" i="2"/>
  <c r="AB3284" i="2" a="1"/>
  <c r="AB3284" i="2"/>
  <c r="AC3284" i="2"/>
  <c r="AD3284" i="2"/>
  <c r="AE3284" i="2"/>
  <c r="AF3284" i="2"/>
  <c r="AA3285" i="2"/>
  <c r="AB3285" i="2" a="1"/>
  <c r="AB3285" i="2" s="1"/>
  <c r="AE3285" i="2"/>
  <c r="AA3286" i="2"/>
  <c r="AD3286" i="2" s="1"/>
  <c r="AF3286" i="2" s="1"/>
  <c r="AB3286" i="2" a="1"/>
  <c r="AB3286" i="2"/>
  <c r="AC3286" i="2" s="1"/>
  <c r="AE3286" i="2"/>
  <c r="AA3287" i="2"/>
  <c r="AB3287" i="2" a="1"/>
  <c r="AB3287" i="2" s="1"/>
  <c r="AC3287" i="2"/>
  <c r="AD3287" i="2"/>
  <c r="AE3287" i="2"/>
  <c r="AF3287" i="2"/>
  <c r="AA3288" i="2"/>
  <c r="AB3288" i="2" a="1"/>
  <c r="AB3288" i="2"/>
  <c r="AC3288" i="2" s="1"/>
  <c r="AD3288" i="2"/>
  <c r="AE3288" i="2"/>
  <c r="AF3288" i="2"/>
  <c r="AA3289" i="2"/>
  <c r="AB3289" i="2" a="1"/>
  <c r="AB3289" i="2"/>
  <c r="AC3289" i="2"/>
  <c r="AD3289" i="2"/>
  <c r="AE3289" i="2"/>
  <c r="AF3289" i="2"/>
  <c r="AA3290" i="2"/>
  <c r="AB3290" i="2" a="1"/>
  <c r="AB3290" i="2"/>
  <c r="AC3290" i="2"/>
  <c r="AD3290" i="2"/>
  <c r="AF3290" i="2" s="1"/>
  <c r="AE3290" i="2"/>
  <c r="AA3291" i="2"/>
  <c r="AB3291" i="2" a="1"/>
  <c r="AB3291" i="2"/>
  <c r="AE3291" i="2"/>
  <c r="AA3292" i="2"/>
  <c r="AB3292" i="2" a="1"/>
  <c r="AB3292" i="2" s="1"/>
  <c r="AE3292" i="2"/>
  <c r="AA3293" i="2"/>
  <c r="AB3293" i="2" a="1"/>
  <c r="AB3293" i="2" s="1"/>
  <c r="AC3293" i="2" s="1"/>
  <c r="AD3293" i="2"/>
  <c r="AF3293" i="2" s="1"/>
  <c r="AE3293" i="2"/>
  <c r="AA3294" i="2"/>
  <c r="AB3294" i="2" a="1"/>
  <c r="AB3294" i="2" s="1"/>
  <c r="AC3294" i="2" s="1"/>
  <c r="AD3294" i="2"/>
  <c r="AE3294" i="2"/>
  <c r="AF3294" i="2"/>
  <c r="AA3295" i="2"/>
  <c r="AB3295" i="2" a="1"/>
  <c r="AB3295" i="2" s="1"/>
  <c r="AC3295" i="2" s="1"/>
  <c r="AD3295" i="2"/>
  <c r="AE3295" i="2"/>
  <c r="AA3296" i="2"/>
  <c r="AB3296" i="2" a="1"/>
  <c r="AB3296" i="2"/>
  <c r="AC3296" i="2" s="1"/>
  <c r="AD3296" i="2"/>
  <c r="AE3296" i="2"/>
  <c r="AA3297" i="2"/>
  <c r="AB3297" i="2" a="1"/>
  <c r="AB3297" i="2" s="1"/>
  <c r="AE3297" i="2"/>
  <c r="AA3298" i="2"/>
  <c r="AB3298" i="2" a="1"/>
  <c r="AB3298" i="2"/>
  <c r="AC3298" i="2" s="1"/>
  <c r="AD3298" i="2"/>
  <c r="AE3298" i="2"/>
  <c r="AF3298" i="2"/>
  <c r="AA3299" i="2"/>
  <c r="AB3299" i="2" a="1"/>
  <c r="AB3299" i="2" s="1"/>
  <c r="AE3299" i="2"/>
  <c r="AA3300" i="2"/>
  <c r="AB3300" i="2" a="1"/>
  <c r="AB3300" i="2"/>
  <c r="AE3300" i="2"/>
  <c r="AA3301" i="2"/>
  <c r="AB3301" i="2" a="1"/>
  <c r="AB3301" i="2"/>
  <c r="AC3301" i="2"/>
  <c r="AD3301" i="2"/>
  <c r="AE3301" i="2"/>
  <c r="AF3301" i="2"/>
  <c r="AA3302" i="2"/>
  <c r="AB3302" i="2" a="1"/>
  <c r="AB3302" i="2"/>
  <c r="AC3302" i="2"/>
  <c r="AD3302" i="2"/>
  <c r="AF3302" i="2" s="1"/>
  <c r="AE3302" i="2"/>
  <c r="AA3303" i="2"/>
  <c r="AB3303" i="2" a="1"/>
  <c r="AB3303" i="2"/>
  <c r="AD3303" i="2"/>
  <c r="AE3303" i="2"/>
  <c r="AF3303" i="2"/>
  <c r="AA3304" i="2"/>
  <c r="AB3304" i="2" a="1"/>
  <c r="AB3304" i="2"/>
  <c r="AE3304" i="2"/>
  <c r="AA3305" i="2"/>
  <c r="AC3305" i="2" s="1"/>
  <c r="AB3305" i="2" a="1"/>
  <c r="AB3305" i="2" s="1"/>
  <c r="AD3305" i="2"/>
  <c r="AE3305" i="2"/>
  <c r="AF3305" i="2"/>
  <c r="AA3306" i="2"/>
  <c r="AC3306" i="2" s="1"/>
  <c r="AB3306" i="2" a="1"/>
  <c r="AB3306" i="2"/>
  <c r="AE3306" i="2"/>
  <c r="AA3307" i="2"/>
  <c r="AD3307" i="2" s="1"/>
  <c r="AF3307" i="2" s="1"/>
  <c r="AB3307" i="2" a="1"/>
  <c r="AB3307" i="2" s="1"/>
  <c r="AC3307" i="2" s="1"/>
  <c r="AE3307" i="2"/>
  <c r="AA3308" i="2"/>
  <c r="AB3308" i="2" a="1"/>
  <c r="AB3308" i="2"/>
  <c r="AC3308" i="2"/>
  <c r="AD3308" i="2"/>
  <c r="AF3308" i="2" s="1"/>
  <c r="AE3308" i="2"/>
  <c r="AA3309" i="2"/>
  <c r="AD3309" i="2" s="1"/>
  <c r="AB3309" i="2" a="1"/>
  <c r="AB3309" i="2" s="1"/>
  <c r="AC3309" i="2" s="1"/>
  <c r="AE3309" i="2"/>
  <c r="AF3309" i="2"/>
  <c r="AA3310" i="2"/>
  <c r="AB3310" i="2" a="1"/>
  <c r="AB3310" i="2"/>
  <c r="AC3310" i="2"/>
  <c r="AD3310" i="2"/>
  <c r="AE3310" i="2"/>
  <c r="AF3310" i="2"/>
  <c r="AA3311" i="2"/>
  <c r="AB3311" i="2" a="1"/>
  <c r="AB3311" i="2" s="1"/>
  <c r="AE3311" i="2"/>
  <c r="AA3312" i="2"/>
  <c r="AB3312" i="2" a="1"/>
  <c r="AB3312" i="2" s="1"/>
  <c r="AE3312" i="2"/>
  <c r="AA3313" i="2"/>
  <c r="AB3313" i="2" a="1"/>
  <c r="AB3313" i="2"/>
  <c r="AC3313" i="2"/>
  <c r="AD3313" i="2"/>
  <c r="AE3313" i="2"/>
  <c r="AF3313" i="2" s="1"/>
  <c r="AA3314" i="2"/>
  <c r="AC3314" i="2" s="1"/>
  <c r="AB3314" i="2" a="1"/>
  <c r="AB3314" i="2"/>
  <c r="AE3314" i="2"/>
  <c r="AA3315" i="2"/>
  <c r="AB3315" i="2" a="1"/>
  <c r="AB3315" i="2"/>
  <c r="AC3315" i="2"/>
  <c r="AD3315" i="2"/>
  <c r="AF3315" i="2" s="1"/>
  <c r="AE3315" i="2"/>
  <c r="AA3316" i="2"/>
  <c r="AB3316" i="2" a="1"/>
  <c r="AB3316" i="2"/>
  <c r="AE3316" i="2"/>
  <c r="AA3317" i="2"/>
  <c r="AB3317" i="2" a="1"/>
  <c r="AB3317" i="2"/>
  <c r="AC3317" i="2"/>
  <c r="AD3317" i="2"/>
  <c r="AE3317" i="2"/>
  <c r="AF3317" i="2"/>
  <c r="AA3318" i="2"/>
  <c r="AC3318" i="2" s="1"/>
  <c r="AB3318" i="2" a="1"/>
  <c r="AB3318" i="2"/>
  <c r="AE3318" i="2"/>
  <c r="AA3319" i="2"/>
  <c r="AB3319" i="2" a="1"/>
  <c r="AB3319" i="2"/>
  <c r="AC3319" i="2" s="1"/>
  <c r="AD3319" i="2"/>
  <c r="AF3319" i="2" s="1"/>
  <c r="AE3319" i="2"/>
  <c r="AA3320" i="2"/>
  <c r="AB3320" i="2" a="1"/>
  <c r="AB3320" i="2" s="1"/>
  <c r="AC3320" i="2" s="1"/>
  <c r="AD3320" i="2"/>
  <c r="AE3320" i="2"/>
  <c r="AF3320" i="2"/>
  <c r="AA3321" i="2"/>
  <c r="AB3321" i="2" a="1"/>
  <c r="AB3321" i="2"/>
  <c r="AC3321" i="2"/>
  <c r="AD3321" i="2"/>
  <c r="AE3321" i="2"/>
  <c r="AF3321" i="2"/>
  <c r="AA3322" i="2"/>
  <c r="AB3322" i="2" a="1"/>
  <c r="AB3322" i="2" s="1"/>
  <c r="AE3322" i="2"/>
  <c r="AA3323" i="2"/>
  <c r="AB3323" i="2" a="1"/>
  <c r="AB3323" i="2" s="1"/>
  <c r="AD3323" i="2"/>
  <c r="AE3323" i="2"/>
  <c r="AF3323" i="2" s="1"/>
  <c r="AA3324" i="2"/>
  <c r="AB3324" i="2" a="1"/>
  <c r="AB3324" i="2"/>
  <c r="AE3324" i="2"/>
  <c r="AA3325" i="2"/>
  <c r="AB3325" i="2" a="1"/>
  <c r="AB3325" i="2"/>
  <c r="AE3325" i="2"/>
  <c r="AA3326" i="2"/>
  <c r="AB3326" i="2" a="1"/>
  <c r="AB3326" i="2"/>
  <c r="AC3326" i="2"/>
  <c r="AD3326" i="2"/>
  <c r="AF3326" i="2" s="1"/>
  <c r="AE3326" i="2"/>
  <c r="AA3327" i="2"/>
  <c r="AC3327" i="2" s="1"/>
  <c r="AB3327" i="2" a="1"/>
  <c r="AB3327" i="2"/>
  <c r="AE3327" i="2"/>
  <c r="AA3328" i="2"/>
  <c r="AB3328" i="2" a="1"/>
  <c r="AB3328" i="2"/>
  <c r="AC3328" i="2"/>
  <c r="AD3328" i="2"/>
  <c r="AF3328" i="2" s="1"/>
  <c r="AE3328" i="2"/>
  <c r="AA3329" i="2"/>
  <c r="AD3329" i="2" s="1"/>
  <c r="AF3329" i="2" s="1"/>
  <c r="AB3329" i="2" a="1"/>
  <c r="AB3329" i="2" s="1"/>
  <c r="AC3329" i="2" s="1"/>
  <c r="AE3329" i="2"/>
  <c r="AA3330" i="2"/>
  <c r="AB3330" i="2" a="1"/>
  <c r="AB3330" i="2"/>
  <c r="AC3330" i="2"/>
  <c r="AD3330" i="2"/>
  <c r="AF3330" i="2" s="1"/>
  <c r="AE3330" i="2"/>
  <c r="AA3331" i="2"/>
  <c r="AB3331" i="2" a="1"/>
  <c r="AB3331" i="2" s="1"/>
  <c r="AE3331" i="2"/>
  <c r="AA3332" i="2"/>
  <c r="AB3332" i="2" a="1"/>
  <c r="AB3332" i="2"/>
  <c r="AC3332" i="2"/>
  <c r="AD3332" i="2"/>
  <c r="AE3332" i="2"/>
  <c r="AF3332" i="2"/>
  <c r="AA3333" i="2"/>
  <c r="AD3333" i="2" s="1"/>
  <c r="AB3333" i="2" a="1"/>
  <c r="AB3333" i="2"/>
  <c r="AC3333" i="2"/>
  <c r="AE3333" i="2"/>
  <c r="AF3333" i="2"/>
  <c r="AA3334" i="2"/>
  <c r="AB3334" i="2" a="1"/>
  <c r="AB3334" i="2"/>
  <c r="AC3334" i="2" s="1"/>
  <c r="AD3334" i="2"/>
  <c r="AE3334" i="2"/>
  <c r="AF3334" i="2"/>
  <c r="AA3335" i="2"/>
  <c r="AB3335" i="2" a="1"/>
  <c r="AB3335" i="2" s="1"/>
  <c r="AC3335" i="2" s="1"/>
  <c r="AD3335" i="2"/>
  <c r="AE3335" i="2"/>
  <c r="AF3335" i="2"/>
  <c r="AA3336" i="2"/>
  <c r="AD3336" i="2" s="1"/>
  <c r="AF3336" i="2" s="1"/>
  <c r="AB3336" i="2" a="1"/>
  <c r="AB3336" i="2"/>
  <c r="AC3336" i="2"/>
  <c r="AE3336" i="2"/>
  <c r="AA3337" i="2"/>
  <c r="AB3337" i="2" a="1"/>
  <c r="AB3337" i="2"/>
  <c r="AC3337" i="2"/>
  <c r="AD3337" i="2"/>
  <c r="AE3337" i="2"/>
  <c r="AF3337" i="2"/>
  <c r="AA3338" i="2"/>
  <c r="AB3338" i="2" a="1"/>
  <c r="AB3338" i="2"/>
  <c r="AC3338" i="2" s="1"/>
  <c r="AD3338" i="2"/>
  <c r="AF3338" i="2" s="1"/>
  <c r="AE3338" i="2"/>
  <c r="AA3339" i="2"/>
  <c r="AB3339" i="2" a="1"/>
  <c r="AB3339" i="2"/>
  <c r="AC3339" i="2"/>
  <c r="AD3339" i="2"/>
  <c r="AE3339" i="2"/>
  <c r="AF3339" i="2"/>
  <c r="AA3340" i="2"/>
  <c r="AB3340" i="2" a="1"/>
  <c r="AB3340" i="2"/>
  <c r="AE3340" i="2"/>
  <c r="AA3341" i="2"/>
  <c r="AB3341" i="2" a="1"/>
  <c r="AB3341" i="2"/>
  <c r="AC3341" i="2" s="1"/>
  <c r="AD3341" i="2"/>
  <c r="AE3341" i="2"/>
  <c r="AF3341" i="2"/>
  <c r="AA3342" i="2"/>
  <c r="AB3342" i="2" a="1"/>
  <c r="AB3342" i="2"/>
  <c r="AE3342" i="2"/>
  <c r="AA3343" i="2"/>
  <c r="AB3343" i="2" a="1"/>
  <c r="AB3343" i="2"/>
  <c r="AC3343" i="2" s="1"/>
  <c r="AD3343" i="2"/>
  <c r="AF3343" i="2" s="1"/>
  <c r="AE3343" i="2"/>
  <c r="AA3344" i="2"/>
  <c r="AB3344" i="2" a="1"/>
  <c r="AB3344" i="2"/>
  <c r="AC3344" i="2"/>
  <c r="AD3344" i="2"/>
  <c r="AE3344" i="2"/>
  <c r="AF3344" i="2" s="1"/>
  <c r="AA3345" i="2"/>
  <c r="AB3345" i="2" a="1"/>
  <c r="AB3345" i="2"/>
  <c r="AC3345" i="2" s="1"/>
  <c r="AD3345" i="2"/>
  <c r="AE3345" i="2"/>
  <c r="AF3345" i="2"/>
  <c r="AA3346" i="2"/>
  <c r="AB3346" i="2" a="1"/>
  <c r="AB3346" i="2" s="1"/>
  <c r="AC3346" i="2" s="1"/>
  <c r="AD3346" i="2"/>
  <c r="AE3346" i="2"/>
  <c r="AF3346" i="2" s="1"/>
  <c r="AA3347" i="2"/>
  <c r="AB3347" i="2" a="1"/>
  <c r="AB3347" i="2" s="1"/>
  <c r="AE3347" i="2"/>
  <c r="AA3348" i="2"/>
  <c r="AB3348" i="2" a="1"/>
  <c r="AB3348" i="2" s="1"/>
  <c r="AE3348" i="2"/>
  <c r="AA3349" i="2"/>
  <c r="AB3349" i="2" a="1"/>
  <c r="AB3349" i="2"/>
  <c r="AE3349" i="2"/>
  <c r="AA3350" i="2"/>
  <c r="AB3350" i="2" a="1"/>
  <c r="AB3350" i="2"/>
  <c r="AE3350" i="2"/>
  <c r="AA3351" i="2"/>
  <c r="AC3351" i="2" s="1"/>
  <c r="AB3351" i="2" a="1"/>
  <c r="AB3351" i="2" s="1"/>
  <c r="AE3351" i="2"/>
  <c r="AA3352" i="2"/>
  <c r="AD3352" i="2" s="1"/>
  <c r="AF3352" i="2" s="1"/>
  <c r="AB3352" i="2" a="1"/>
  <c r="AB3352" i="2"/>
  <c r="AC3352" i="2"/>
  <c r="AE3352" i="2"/>
  <c r="AA3353" i="2"/>
  <c r="AB3353" i="2" a="1"/>
  <c r="AB3353" i="2" s="1"/>
  <c r="AE3353" i="2"/>
  <c r="AA3354" i="2"/>
  <c r="AB3354" i="2" a="1"/>
  <c r="AB3354" i="2"/>
  <c r="AE3354" i="2"/>
  <c r="AA3355" i="2"/>
  <c r="AB3355" i="2" a="1"/>
  <c r="AB3355" i="2" s="1"/>
  <c r="AC3355" i="2" s="1"/>
  <c r="AD3355" i="2"/>
  <c r="AE3355" i="2"/>
  <c r="AF3355" i="2"/>
  <c r="AA3356" i="2"/>
  <c r="AB3356" i="2" a="1"/>
  <c r="AB3356" i="2" s="1"/>
  <c r="AC3356" i="2" s="1"/>
  <c r="AD3356" i="2"/>
  <c r="AE3356" i="2"/>
  <c r="AA3357" i="2"/>
  <c r="AB3357" i="2" a="1"/>
  <c r="AB3357" i="2" s="1"/>
  <c r="AE3357" i="2"/>
  <c r="AA3358" i="2"/>
  <c r="AB3358" i="2" a="1"/>
  <c r="AB3358" i="2" s="1"/>
  <c r="AE3358" i="2"/>
  <c r="AA3359" i="2"/>
  <c r="AB3359" i="2" a="1"/>
  <c r="AB3359" i="2"/>
  <c r="AC3359" i="2" s="1"/>
  <c r="AD3359" i="2"/>
  <c r="AE3359" i="2"/>
  <c r="AF3359" i="2"/>
  <c r="AA3360" i="2"/>
  <c r="AB3360" i="2" a="1"/>
  <c r="AB3360" i="2" s="1"/>
  <c r="AC3360" i="2"/>
  <c r="AD3360" i="2"/>
  <c r="AF3360" i="2" s="1"/>
  <c r="AE3360" i="2"/>
  <c r="AA3361" i="2"/>
  <c r="AB3361" i="2" a="1"/>
  <c r="AB3361" i="2"/>
  <c r="AC3361" i="2" s="1"/>
  <c r="AD3361" i="2"/>
  <c r="AF3361" i="2" s="1"/>
  <c r="AE3361" i="2"/>
  <c r="AA3362" i="2"/>
  <c r="AB3362" i="2" a="1"/>
  <c r="AB3362" i="2" s="1"/>
  <c r="AE3362" i="2"/>
  <c r="AA3363" i="2"/>
  <c r="AB3363" i="2" a="1"/>
  <c r="AB3363" i="2"/>
  <c r="AC3363" i="2"/>
  <c r="AD3363" i="2"/>
  <c r="AF3363" i="2" s="1"/>
  <c r="AE3363" i="2"/>
  <c r="AA3364" i="2"/>
  <c r="AB3364" i="2" a="1"/>
  <c r="AB3364" i="2"/>
  <c r="AE3364" i="2"/>
  <c r="AA3365" i="2"/>
  <c r="AB3365" i="2" a="1"/>
  <c r="AB3365" i="2" s="1"/>
  <c r="AE3365" i="2"/>
  <c r="AA3366" i="2"/>
  <c r="AB3366" i="2" a="1"/>
  <c r="AB3366" i="2"/>
  <c r="AC3366" i="2" s="1"/>
  <c r="AD3366" i="2"/>
  <c r="AF3366" i="2" s="1"/>
  <c r="AE3366" i="2"/>
  <c r="AA3367" i="2"/>
  <c r="AB3367" i="2" a="1"/>
  <c r="AB3367" i="2"/>
  <c r="AC3367" i="2" s="1"/>
  <c r="AD3367" i="2"/>
  <c r="AE3367" i="2"/>
  <c r="AA3368" i="2"/>
  <c r="AB3368" i="2" a="1"/>
  <c r="AB3368" i="2" s="1"/>
  <c r="AC3368" i="2" s="1"/>
  <c r="AD3368" i="2"/>
  <c r="AE3368" i="2"/>
  <c r="AA3369" i="2"/>
  <c r="AB3369" i="2" a="1"/>
  <c r="AB3369" i="2"/>
  <c r="AC3369" i="2"/>
  <c r="AD3369" i="2"/>
  <c r="AE3369" i="2"/>
  <c r="AF3369" i="2" s="1"/>
  <c r="AA3370" i="2"/>
  <c r="AB3370" i="2" a="1"/>
  <c r="AB3370" i="2"/>
  <c r="AE3370" i="2"/>
  <c r="AA3371" i="2"/>
  <c r="AB3371" i="2" a="1"/>
  <c r="AB3371" i="2" s="1"/>
  <c r="AD3371" i="2"/>
  <c r="AF3371" i="2" s="1"/>
  <c r="AE3371" i="2"/>
  <c r="AA3372" i="2"/>
  <c r="AD3372" i="2" s="1"/>
  <c r="AF3372" i="2" s="1"/>
  <c r="AB3372" i="2" a="1"/>
  <c r="AB3372" i="2" s="1"/>
  <c r="AC3372" i="2"/>
  <c r="AE3372" i="2"/>
  <c r="AA3373" i="2"/>
  <c r="AB3373" i="2" a="1"/>
  <c r="AB3373" i="2" s="1"/>
  <c r="AE3373" i="2"/>
  <c r="AA3374" i="2"/>
  <c r="AB3374" i="2" a="1"/>
  <c r="AB3374" i="2" s="1"/>
  <c r="AE3374" i="2"/>
  <c r="AA3375" i="2"/>
  <c r="AB3375" i="2" a="1"/>
  <c r="AB3375" i="2"/>
  <c r="AC3375" i="2" s="1"/>
  <c r="AD3375" i="2"/>
  <c r="AF3375" i="2" s="1"/>
  <c r="AE3375" i="2"/>
  <c r="AA3376" i="2"/>
  <c r="AC3376" i="2" s="1"/>
  <c r="AB3376" i="2" a="1"/>
  <c r="AB3376" i="2" s="1"/>
  <c r="AE3376" i="2"/>
  <c r="AA3377" i="2"/>
  <c r="AB3377" i="2" a="1"/>
  <c r="AB3377" i="2"/>
  <c r="AC3377" i="2" s="1"/>
  <c r="AD3377" i="2"/>
  <c r="AE3377" i="2"/>
  <c r="AA3378" i="2"/>
  <c r="AB3378" i="2" a="1"/>
  <c r="AB3378" i="2"/>
  <c r="AE3378" i="2"/>
  <c r="AA3379" i="2"/>
  <c r="AD3379" i="2" s="1"/>
  <c r="AF3379" i="2" s="1"/>
  <c r="AB3379" i="2" a="1"/>
  <c r="AB3379" i="2"/>
  <c r="AC3379" i="2"/>
  <c r="AE3379" i="2"/>
  <c r="AA3380" i="2"/>
  <c r="AB3380" i="2" a="1"/>
  <c r="AB3380" i="2" s="1"/>
  <c r="AE3380" i="2"/>
  <c r="AA3381" i="2"/>
  <c r="AD3381" i="2" s="1"/>
  <c r="AB3381" i="2" a="1"/>
  <c r="AB3381" i="2" s="1"/>
  <c r="AC3381" i="2" s="1"/>
  <c r="AE3381" i="2"/>
  <c r="AF3381" i="2"/>
  <c r="AA3382" i="2"/>
  <c r="AB3382" i="2" a="1"/>
  <c r="AB3382" i="2" s="1"/>
  <c r="AE3382" i="2"/>
  <c r="AA3383" i="2"/>
  <c r="AC3383" i="2" s="1"/>
  <c r="AB3383" i="2" a="1"/>
  <c r="AB3383" i="2" s="1"/>
  <c r="AD3383" i="2"/>
  <c r="AF3383" i="2" s="1"/>
  <c r="AE3383" i="2"/>
  <c r="AA3384" i="2"/>
  <c r="AB3384" i="2" a="1"/>
  <c r="AB3384" i="2" s="1"/>
  <c r="AE3384" i="2"/>
  <c r="AA3385" i="2"/>
  <c r="AB3385" i="2" a="1"/>
  <c r="AB3385" i="2"/>
  <c r="AC3385" i="2" s="1"/>
  <c r="AD3385" i="2"/>
  <c r="AE3385" i="2"/>
  <c r="AF3385" i="2" s="1"/>
  <c r="AA3386" i="2"/>
  <c r="AB3386" i="2" a="1"/>
  <c r="AB3386" i="2"/>
  <c r="AE3386" i="2"/>
  <c r="AA3387" i="2"/>
  <c r="AB3387" i="2" a="1"/>
  <c r="AB3387" i="2" s="1"/>
  <c r="AC3387" i="2" s="1"/>
  <c r="AD3387" i="2"/>
  <c r="AF3387" i="2" s="1"/>
  <c r="AE3387" i="2"/>
  <c r="AA3388" i="2"/>
  <c r="AB3388" i="2" a="1"/>
  <c r="AB3388" i="2" s="1"/>
  <c r="AE3388" i="2"/>
  <c r="AA3389" i="2"/>
  <c r="AB3389" i="2" a="1"/>
  <c r="AB3389" i="2" s="1"/>
  <c r="AE3389" i="2"/>
  <c r="AA3390" i="2"/>
  <c r="AB3390" i="2" a="1"/>
  <c r="AB3390" i="2" s="1"/>
  <c r="AE3390" i="2"/>
  <c r="AA3391" i="2"/>
  <c r="AB3391" i="2" a="1"/>
  <c r="AB3391" i="2"/>
  <c r="AC3391" i="2"/>
  <c r="AD3391" i="2"/>
  <c r="AE3391" i="2"/>
  <c r="AA3392" i="2"/>
  <c r="AB3392" i="2" a="1"/>
  <c r="AB3392" i="2"/>
  <c r="AC3392" i="2" s="1"/>
  <c r="AD3392" i="2"/>
  <c r="AE3392" i="2"/>
  <c r="AF3392" i="2"/>
  <c r="AA3393" i="2"/>
  <c r="AB3393" i="2" a="1"/>
  <c r="AB3393" i="2"/>
  <c r="AE3393" i="2"/>
  <c r="AA3394" i="2"/>
  <c r="AB3394" i="2" a="1"/>
  <c r="AB3394" i="2"/>
  <c r="AC3394" i="2" s="1"/>
  <c r="AD3394" i="2"/>
  <c r="AE3394" i="2"/>
  <c r="AF3394" i="2"/>
  <c r="AA3395" i="2"/>
  <c r="AB3395" i="2" a="1"/>
  <c r="AB3395" i="2" s="1"/>
  <c r="AD3395" i="2"/>
  <c r="AF3395" i="2" s="1"/>
  <c r="AE3395" i="2"/>
  <c r="AA3396" i="2"/>
  <c r="AB3396" i="2" a="1"/>
  <c r="AB3396" i="2"/>
  <c r="AC3396" i="2"/>
  <c r="AD3396" i="2"/>
  <c r="AE3396" i="2"/>
  <c r="AF3396" i="2"/>
  <c r="AA3397" i="2"/>
  <c r="AB3397" i="2" a="1"/>
  <c r="AB3397" i="2" s="1"/>
  <c r="AE3397" i="2"/>
  <c r="AA3398" i="2"/>
  <c r="AD3398" i="2" s="1"/>
  <c r="AF3398" i="2" s="1"/>
  <c r="AB3398" i="2" a="1"/>
  <c r="AB3398" i="2" s="1"/>
  <c r="AE3398" i="2"/>
  <c r="AA3399" i="2"/>
  <c r="AB3399" i="2" a="1"/>
  <c r="AB3399" i="2"/>
  <c r="AC3399" i="2"/>
  <c r="AD3399" i="2"/>
  <c r="AE3399" i="2"/>
  <c r="AA3400" i="2"/>
  <c r="AB3400" i="2" a="1"/>
  <c r="AB3400" i="2" s="1"/>
  <c r="AE3400" i="2"/>
  <c r="AA3401" i="2"/>
  <c r="AC3401" i="2" s="1"/>
  <c r="AB3401" i="2" a="1"/>
  <c r="AB3401" i="2" s="1"/>
  <c r="AD3401" i="2"/>
  <c r="AE3401" i="2"/>
  <c r="AA3402" i="2"/>
  <c r="AD3402" i="2" s="1"/>
  <c r="AF3402" i="2" s="1"/>
  <c r="AB3402" i="2" a="1"/>
  <c r="AB3402" i="2"/>
  <c r="AC3402" i="2"/>
  <c r="AE3402" i="2"/>
  <c r="AA3403" i="2"/>
  <c r="AB3403" i="2" a="1"/>
  <c r="AB3403" i="2"/>
  <c r="AC3403" i="2" s="1"/>
  <c r="AD3403" i="2"/>
  <c r="AE3403" i="2"/>
  <c r="AF3403" i="2"/>
  <c r="AA3404" i="2"/>
  <c r="AB3404" i="2" a="1"/>
  <c r="AB3404" i="2" s="1"/>
  <c r="AE3404" i="2"/>
  <c r="AA3405" i="2"/>
  <c r="AD3405" i="2" s="1"/>
  <c r="AB3405" i="2" a="1"/>
  <c r="AB3405" i="2" s="1"/>
  <c r="AC3405" i="2"/>
  <c r="AE3405" i="2"/>
  <c r="AF3405" i="2"/>
  <c r="AA3406" i="2"/>
  <c r="AB3406" i="2" a="1"/>
  <c r="AB3406" i="2" s="1"/>
  <c r="AE3406" i="2"/>
  <c r="AA3407" i="2"/>
  <c r="AB3407" i="2" a="1"/>
  <c r="AB3407" i="2"/>
  <c r="AC3407" i="2" s="1"/>
  <c r="AD3407" i="2"/>
  <c r="AE3407" i="2"/>
  <c r="AF3407" i="2"/>
  <c r="AA3408" i="2"/>
  <c r="AB3408" i="2" a="1"/>
  <c r="AB3408" i="2" s="1"/>
  <c r="AD3408" i="2"/>
  <c r="AF3408" i="2" s="1"/>
  <c r="AE3408" i="2"/>
  <c r="AA3409" i="2"/>
  <c r="AB3409" i="2" a="1"/>
  <c r="AB3409" i="2"/>
  <c r="AC3409" i="2" s="1"/>
  <c r="AD3409" i="2"/>
  <c r="AE3409" i="2"/>
  <c r="AF3409" i="2"/>
  <c r="AA3410" i="2"/>
  <c r="AB3410" i="2" a="1"/>
  <c r="AB3410" i="2" s="1"/>
  <c r="AE3410" i="2"/>
  <c r="AA3411" i="2"/>
  <c r="AD3411" i="2" s="1"/>
  <c r="AF3411" i="2" s="1"/>
  <c r="AB3411" i="2" a="1"/>
  <c r="AB3411" i="2" s="1"/>
  <c r="AC3411" i="2" s="1"/>
  <c r="AE3411" i="2"/>
  <c r="AA3412" i="2"/>
  <c r="AB3412" i="2" a="1"/>
  <c r="AB3412" i="2" s="1"/>
  <c r="AE3412" i="2"/>
  <c r="AA3413" i="2"/>
  <c r="AB3413" i="2" a="1"/>
  <c r="AB3413" i="2"/>
  <c r="AD3413" i="2"/>
  <c r="AF3413" i="2" s="1"/>
  <c r="AE3413" i="2"/>
  <c r="AA3414" i="2"/>
  <c r="AB3414" i="2" a="1"/>
  <c r="AB3414" i="2" s="1"/>
  <c r="AE3414" i="2"/>
  <c r="AA3415" i="2"/>
  <c r="AB3415" i="2" a="1"/>
  <c r="AB3415" i="2" s="1"/>
  <c r="AE3415" i="2"/>
  <c r="AA3416" i="2"/>
  <c r="AB3416" i="2" a="1"/>
  <c r="AB3416" i="2"/>
  <c r="AC3416" i="2"/>
  <c r="AD3416" i="2"/>
  <c r="AE3416" i="2"/>
  <c r="AF3416" i="2"/>
  <c r="AA3417" i="2"/>
  <c r="AB3417" i="2" a="1"/>
  <c r="AB3417" i="2"/>
  <c r="AC3417" i="2"/>
  <c r="AD3417" i="2"/>
  <c r="AE3417" i="2"/>
  <c r="AF3417" i="2"/>
  <c r="AA3418" i="2"/>
  <c r="AB3418" i="2" a="1"/>
  <c r="AB3418" i="2"/>
  <c r="AE3418" i="2"/>
  <c r="AA3419" i="2"/>
  <c r="AB3419" i="2" a="1"/>
  <c r="AB3419" i="2" s="1"/>
  <c r="AD3419" i="2"/>
  <c r="AE3419" i="2"/>
  <c r="AA3420" i="2"/>
  <c r="AB3420" i="2" a="1"/>
  <c r="AB3420" i="2"/>
  <c r="AC3420" i="2" s="1"/>
  <c r="AD3420" i="2"/>
  <c r="AE3420" i="2"/>
  <c r="AF3420" i="2" s="1"/>
  <c r="AA3421" i="2"/>
  <c r="AC3421" i="2" s="1"/>
  <c r="AB3421" i="2" a="1"/>
  <c r="AB3421" i="2"/>
  <c r="AE3421" i="2"/>
  <c r="AA3422" i="2"/>
  <c r="AD3422" i="2" s="1"/>
  <c r="AF3422" i="2" s="1"/>
  <c r="AB3422" i="2" a="1"/>
  <c r="AB3422" i="2" s="1"/>
  <c r="AE3422" i="2"/>
  <c r="AA3423" i="2"/>
  <c r="AB3423" i="2" a="1"/>
  <c r="AB3423" i="2"/>
  <c r="AC3423" i="2" s="1"/>
  <c r="AD3423" i="2"/>
  <c r="AE3423" i="2"/>
  <c r="AF3423" i="2" s="1"/>
  <c r="AA3424" i="2"/>
  <c r="AB3424" i="2" a="1"/>
  <c r="AB3424" i="2" s="1"/>
  <c r="AC3424" i="2" s="1"/>
  <c r="AD3424" i="2"/>
  <c r="AE3424" i="2"/>
  <c r="AF3424" i="2" s="1"/>
  <c r="AA3425" i="2"/>
  <c r="AB3425" i="2" a="1"/>
  <c r="AB3425" i="2"/>
  <c r="AE3425" i="2"/>
  <c r="AA3426" i="2"/>
  <c r="AB3426" i="2" a="1"/>
  <c r="AB3426" i="2" s="1"/>
  <c r="AE3426" i="2"/>
  <c r="AA3427" i="2"/>
  <c r="AB3427" i="2" a="1"/>
  <c r="AB3427" i="2"/>
  <c r="AC3427" i="2"/>
  <c r="AD3427" i="2"/>
  <c r="AF3427" i="2" s="1"/>
  <c r="AE3427" i="2"/>
  <c r="AA3428" i="2"/>
  <c r="AB3428" i="2" a="1"/>
  <c r="AB3428" i="2" s="1"/>
  <c r="AC3428" i="2" s="1"/>
  <c r="AD3428" i="2"/>
  <c r="AE3428" i="2"/>
  <c r="AF3428" i="2"/>
  <c r="AA3429" i="2"/>
  <c r="AD3429" i="2" s="1"/>
  <c r="AF3429" i="2" s="1"/>
  <c r="AB3429" i="2" a="1"/>
  <c r="AB3429" i="2" s="1"/>
  <c r="AC3429" i="2" s="1"/>
  <c r="AE3429" i="2"/>
  <c r="AA3430" i="2"/>
  <c r="AB3430" i="2" a="1"/>
  <c r="AB3430" i="2"/>
  <c r="AC3430" i="2" s="1"/>
  <c r="AD3430" i="2"/>
  <c r="AE3430" i="2"/>
  <c r="AF3430" i="2" s="1"/>
  <c r="AA3431" i="2"/>
  <c r="AB3431" i="2" a="1"/>
  <c r="AB3431" i="2"/>
  <c r="AC3431" i="2"/>
  <c r="AD3431" i="2"/>
  <c r="AF3431" i="2" s="1"/>
  <c r="AE3431" i="2"/>
  <c r="AA3432" i="2"/>
  <c r="AB3432" i="2" a="1"/>
  <c r="AB3432" i="2"/>
  <c r="AC3432" i="2"/>
  <c r="AD3432" i="2"/>
  <c r="AE3432" i="2"/>
  <c r="AF3432" i="2"/>
  <c r="AA3433" i="2"/>
  <c r="AB3433" i="2" a="1"/>
  <c r="AB3433" i="2"/>
  <c r="AC3433" i="2" s="1"/>
  <c r="AD3433" i="2"/>
  <c r="AE3433" i="2"/>
  <c r="AF3433" i="2"/>
  <c r="AA3434" i="2"/>
  <c r="AB3434" i="2" a="1"/>
  <c r="AB3434" i="2"/>
  <c r="AC3434" i="2" s="1"/>
  <c r="AD3434" i="2"/>
  <c r="AE3434" i="2"/>
  <c r="AF3434" i="2"/>
  <c r="AA3435" i="2"/>
  <c r="AB3435" i="2" a="1"/>
  <c r="AB3435" i="2"/>
  <c r="AE3435" i="2"/>
  <c r="AA3436" i="2"/>
  <c r="AB3436" i="2" a="1"/>
  <c r="AB3436" i="2" s="1"/>
  <c r="AE3436" i="2"/>
  <c r="AA3437" i="2"/>
  <c r="AB3437" i="2" a="1"/>
  <c r="AB3437" i="2"/>
  <c r="AC3437" i="2"/>
  <c r="AD3437" i="2"/>
  <c r="AF3437" i="2" s="1"/>
  <c r="AE3437" i="2"/>
  <c r="AA3438" i="2"/>
  <c r="AB3438" i="2" a="1"/>
  <c r="AB3438" i="2"/>
  <c r="AC3438" i="2"/>
  <c r="AD3438" i="2"/>
  <c r="AF3438" i="2" s="1"/>
  <c r="AE3438" i="2"/>
  <c r="AA3439" i="2"/>
  <c r="AB3439" i="2" a="1"/>
  <c r="AB3439" i="2" s="1"/>
  <c r="AE3439" i="2"/>
  <c r="AA3440" i="2"/>
  <c r="AB3440" i="2" a="1"/>
  <c r="AB3440" i="2"/>
  <c r="AC3440" i="2"/>
  <c r="AD3440" i="2"/>
  <c r="AF3440" i="2" s="1"/>
  <c r="AE3440" i="2"/>
  <c r="AA3441" i="2"/>
  <c r="AB3441" i="2" a="1"/>
  <c r="AB3441" i="2" s="1"/>
  <c r="AC3441" i="2"/>
  <c r="AD3441" i="2"/>
  <c r="AF3441" i="2" s="1"/>
  <c r="AE3441" i="2"/>
  <c r="AA3442" i="2"/>
  <c r="AB3442" i="2" a="1"/>
  <c r="AB3442" i="2"/>
  <c r="AC3442" i="2"/>
  <c r="AD3442" i="2"/>
  <c r="AE3442" i="2"/>
  <c r="AF3442" i="2" s="1"/>
  <c r="AA3443" i="2"/>
  <c r="AB3443" i="2" a="1"/>
  <c r="AB3443" i="2" s="1"/>
  <c r="AE3443" i="2"/>
  <c r="AA3444" i="2"/>
  <c r="AB3444" i="2" a="1"/>
  <c r="AB3444" i="2" s="1"/>
  <c r="AE3444" i="2"/>
  <c r="AA3445" i="2"/>
  <c r="AB3445" i="2" a="1"/>
  <c r="AB3445" i="2"/>
  <c r="AC3445" i="2" s="1"/>
  <c r="AD3445" i="2"/>
  <c r="AE3445" i="2"/>
  <c r="AA3446" i="2"/>
  <c r="AB3446" i="2" a="1"/>
  <c r="AB3446" i="2"/>
  <c r="AC3446" i="2"/>
  <c r="AD3446" i="2"/>
  <c r="AF3446" i="2" s="1"/>
  <c r="AE3446" i="2"/>
  <c r="AA3447" i="2"/>
  <c r="AB3447" i="2" a="1"/>
  <c r="AB3447" i="2" s="1"/>
  <c r="AC3447" i="2" s="1"/>
  <c r="AD3447" i="2"/>
  <c r="AF3447" i="2" s="1"/>
  <c r="AE3447" i="2"/>
  <c r="AA3448" i="2"/>
  <c r="AB3448" i="2" a="1"/>
  <c r="AB3448" i="2"/>
  <c r="AC3448" i="2"/>
  <c r="AD3448" i="2"/>
  <c r="AE3448" i="2"/>
  <c r="AF3448" i="2"/>
  <c r="AA3449" i="2"/>
  <c r="AB3449" i="2" a="1"/>
  <c r="AB3449" i="2" s="1"/>
  <c r="AE3449" i="2"/>
  <c r="AA3450" i="2"/>
  <c r="AB3450" i="2" a="1"/>
  <c r="AB3450" i="2" s="1"/>
  <c r="AC3450" i="2"/>
  <c r="AD3450" i="2"/>
  <c r="AE3450" i="2"/>
  <c r="AF3450" i="2"/>
  <c r="AA3451" i="2"/>
  <c r="AB3451" i="2" a="1"/>
  <c r="AB3451" i="2" s="1"/>
  <c r="AE3451" i="2"/>
  <c r="AA3452" i="2"/>
  <c r="AB3452" i="2" a="1"/>
  <c r="AB3452" i="2"/>
  <c r="AC3452" i="2" s="1"/>
  <c r="AD3452" i="2"/>
  <c r="AE3452" i="2"/>
  <c r="AF3452" i="2" s="1"/>
  <c r="AA3453" i="2"/>
  <c r="AB3453" i="2" a="1"/>
  <c r="AB3453" i="2" s="1"/>
  <c r="AE3453" i="2"/>
  <c r="AA3454" i="2"/>
  <c r="AB3454" i="2" a="1"/>
  <c r="AB3454" i="2"/>
  <c r="AC3454" i="2"/>
  <c r="AD3454" i="2"/>
  <c r="AE3454" i="2"/>
  <c r="AF3454" i="2"/>
  <c r="AA3455" i="2"/>
  <c r="AB3455" i="2" a="1"/>
  <c r="AB3455" i="2"/>
  <c r="AC3455" i="2"/>
  <c r="AD3455" i="2"/>
  <c r="AF3455" i="2" s="1"/>
  <c r="AE3455" i="2"/>
  <c r="AA3456" i="2"/>
  <c r="AB3456" i="2" a="1"/>
  <c r="AB3456" i="2" s="1"/>
  <c r="AC3456" i="2" s="1"/>
  <c r="AD3456" i="2"/>
  <c r="AE3456" i="2"/>
  <c r="AF3456" i="2"/>
  <c r="AA3457" i="2"/>
  <c r="AB3457" i="2" a="1"/>
  <c r="AB3457" i="2"/>
  <c r="AC3457" i="2"/>
  <c r="AD3457" i="2"/>
  <c r="AE3457" i="2"/>
  <c r="AF3457" i="2" s="1"/>
  <c r="AA3458" i="2"/>
  <c r="AB3458" i="2" a="1"/>
  <c r="AB3458" i="2"/>
  <c r="AE3458" i="2"/>
  <c r="AA3459" i="2"/>
  <c r="AD3459" i="2" s="1"/>
  <c r="AF3459" i="2" s="1"/>
  <c r="AB3459" i="2" a="1"/>
  <c r="AB3459" i="2"/>
  <c r="AC3459" i="2"/>
  <c r="AE3459" i="2"/>
  <c r="AA3460" i="2"/>
  <c r="AB3460" i="2" a="1"/>
  <c r="AB3460" i="2"/>
  <c r="AE3460" i="2"/>
  <c r="AA3461" i="2"/>
  <c r="AB3461" i="2" a="1"/>
  <c r="AB3461" i="2" s="1"/>
  <c r="AC3461" i="2" s="1"/>
  <c r="AD3461" i="2"/>
  <c r="AE3461" i="2"/>
  <c r="AF3461" i="2"/>
  <c r="AA3462" i="2"/>
  <c r="AB3462" i="2" a="1"/>
  <c r="AB3462" i="2" s="1"/>
  <c r="AE3462" i="2"/>
  <c r="AA3463" i="2"/>
  <c r="AB3463" i="2" a="1"/>
  <c r="AB3463" i="2"/>
  <c r="AC3463" i="2"/>
  <c r="AD3463" i="2"/>
  <c r="AE3463" i="2"/>
  <c r="AA3464" i="2"/>
  <c r="AB3464" i="2" a="1"/>
  <c r="AB3464" i="2"/>
  <c r="AC3464" i="2"/>
  <c r="AD3464" i="2"/>
  <c r="AE3464" i="2"/>
  <c r="AF3464" i="2"/>
  <c r="AA3465" i="2"/>
  <c r="AB3465" i="2" a="1"/>
  <c r="AB3465" i="2" s="1"/>
  <c r="AC3465" i="2" s="1"/>
  <c r="AD3465" i="2"/>
  <c r="AF3465" i="2" s="1"/>
  <c r="AE3465" i="2"/>
  <c r="AA3466" i="2"/>
  <c r="AB3466" i="2" a="1"/>
  <c r="AB3466" i="2"/>
  <c r="AC3466" i="2" s="1"/>
  <c r="AD3466" i="2"/>
  <c r="AE3466" i="2"/>
  <c r="AA3467" i="2"/>
  <c r="AC3467" i="2" s="1"/>
  <c r="AB3467" i="2" a="1"/>
  <c r="AB3467" i="2" s="1"/>
  <c r="AE3467" i="2"/>
  <c r="AA3468" i="2"/>
  <c r="AB3468" i="2" a="1"/>
  <c r="AB3468" i="2" s="1"/>
  <c r="AE3468" i="2"/>
  <c r="AA3469" i="2"/>
  <c r="AB3469" i="2" a="1"/>
  <c r="AB3469" i="2" s="1"/>
  <c r="AE3469" i="2"/>
  <c r="AA3470" i="2"/>
  <c r="AC3470" i="2" s="1"/>
  <c r="AB3470" i="2" a="1"/>
  <c r="AB3470" i="2"/>
  <c r="AD3470" i="2"/>
  <c r="AF3470" i="2" s="1"/>
  <c r="AE3470" i="2"/>
  <c r="AA3471" i="2"/>
  <c r="AB3471" i="2" a="1"/>
  <c r="AB3471" i="2" s="1"/>
  <c r="AE3471" i="2"/>
  <c r="AA3472" i="2"/>
  <c r="AD3472" i="2" s="1"/>
  <c r="AF3472" i="2" s="1"/>
  <c r="AB3472" i="2" a="1"/>
  <c r="AB3472" i="2"/>
  <c r="AC3472" i="2"/>
  <c r="AE3472" i="2"/>
  <c r="AA3473" i="2"/>
  <c r="AB3473" i="2" a="1"/>
  <c r="AB3473" i="2"/>
  <c r="AC3473" i="2"/>
  <c r="AD3473" i="2"/>
  <c r="AE3473" i="2"/>
  <c r="AF3473" i="2"/>
  <c r="AA3474" i="2"/>
  <c r="AC3474" i="2" s="1"/>
  <c r="AB3474" i="2" a="1"/>
  <c r="AB3474" i="2" s="1"/>
  <c r="AD3474" i="2"/>
  <c r="AE3474" i="2"/>
  <c r="AF3474" i="2"/>
  <c r="AA3475" i="2"/>
  <c r="AB3475" i="2" a="1"/>
  <c r="AB3475" i="2"/>
  <c r="AE3475" i="2"/>
  <c r="AA3476" i="2"/>
  <c r="AB3476" i="2" a="1"/>
  <c r="AB3476" i="2" s="1"/>
  <c r="AE3476" i="2"/>
  <c r="AA3477" i="2"/>
  <c r="AD3477" i="2" s="1"/>
  <c r="AB3477" i="2" a="1"/>
  <c r="AB3477" i="2" s="1"/>
  <c r="AC3477" i="2"/>
  <c r="AE3477" i="2"/>
  <c r="AF3477" i="2"/>
  <c r="AA3478" i="2"/>
  <c r="AB3478" i="2" a="1"/>
  <c r="AB3478" i="2"/>
  <c r="AC3478" i="2"/>
  <c r="AD3478" i="2"/>
  <c r="AF3478" i="2" s="1"/>
  <c r="AE3478" i="2"/>
  <c r="AA3479" i="2"/>
  <c r="AB3479" i="2" a="1"/>
  <c r="AB3479" i="2"/>
  <c r="AC3479" i="2"/>
  <c r="AD3479" i="2"/>
  <c r="AE3479" i="2"/>
  <c r="AF3479" i="2" s="1"/>
  <c r="AA3480" i="2"/>
  <c r="AC3480" i="2" s="1"/>
  <c r="AB3480" i="2" a="1"/>
  <c r="AB3480" i="2" s="1"/>
  <c r="AE3480" i="2"/>
  <c r="AA3481" i="2"/>
  <c r="AB3481" i="2" a="1"/>
  <c r="AB3481" i="2"/>
  <c r="AC3481" i="2"/>
  <c r="AD3481" i="2"/>
  <c r="AF3481" i="2" s="1"/>
  <c r="AE3481" i="2"/>
  <c r="AA3482" i="2"/>
  <c r="AB3482" i="2" a="1"/>
  <c r="AB3482" i="2"/>
  <c r="AC3482" i="2"/>
  <c r="AD3482" i="2"/>
  <c r="AE3482" i="2"/>
  <c r="AF3482" i="2" s="1"/>
  <c r="AA3483" i="2"/>
  <c r="AD3483" i="2" s="1"/>
  <c r="AF3483" i="2" s="1"/>
  <c r="AB3483" i="2" a="1"/>
  <c r="AB3483" i="2"/>
  <c r="AC3483" i="2"/>
  <c r="AE3483" i="2"/>
  <c r="AA3484" i="2"/>
  <c r="AB3484" i="2" a="1"/>
  <c r="AB3484" i="2" s="1"/>
  <c r="AE3484" i="2"/>
  <c r="AA3485" i="2"/>
  <c r="AB3485" i="2" a="1"/>
  <c r="AB3485" i="2" s="1"/>
  <c r="AC3485" i="2" s="1"/>
  <c r="AD3485" i="2"/>
  <c r="AE3485" i="2"/>
  <c r="AF3485" i="2"/>
  <c r="AA3486" i="2"/>
  <c r="AB3486" i="2" a="1"/>
  <c r="AB3486" i="2" s="1"/>
  <c r="AE3486" i="2"/>
  <c r="AA3487" i="2"/>
  <c r="AB3487" i="2" a="1"/>
  <c r="AB3487" i="2" s="1"/>
  <c r="AE3487" i="2"/>
  <c r="AA3488" i="2"/>
  <c r="AB3488" i="2" a="1"/>
  <c r="AB3488" i="2"/>
  <c r="AC3488" i="2" s="1"/>
  <c r="AD3488" i="2"/>
  <c r="AE3488" i="2"/>
  <c r="AA3489" i="2"/>
  <c r="AB3489" i="2" a="1"/>
  <c r="AB3489" i="2" s="1"/>
  <c r="AC3489" i="2" s="1"/>
  <c r="AD3489" i="2"/>
  <c r="AE3489" i="2"/>
  <c r="AF3489" i="2"/>
  <c r="AA3490" i="2"/>
  <c r="AB3490" i="2" a="1"/>
  <c r="AB3490" i="2"/>
  <c r="AC3490" i="2" s="1"/>
  <c r="AD3490" i="2"/>
  <c r="AF3490" i="2" s="1"/>
  <c r="AE3490" i="2"/>
  <c r="AA3491" i="2"/>
  <c r="AB3491" i="2" a="1"/>
  <c r="AB3491" i="2" s="1"/>
  <c r="AD3491" i="2"/>
  <c r="AF3491" i="2" s="1"/>
  <c r="AE3491" i="2"/>
  <c r="AA3492" i="2"/>
  <c r="AD3492" i="2" s="1"/>
  <c r="AF3492" i="2" s="1"/>
  <c r="AB3492" i="2" a="1"/>
  <c r="AB3492" i="2"/>
  <c r="AC3492" i="2"/>
  <c r="AE3492" i="2"/>
  <c r="AA3493" i="2"/>
  <c r="AB3493" i="2" a="1"/>
  <c r="AB3493" i="2" s="1"/>
  <c r="AC3493" i="2" s="1"/>
  <c r="AD3493" i="2"/>
  <c r="AE3493" i="2"/>
  <c r="AF3493" i="2" s="1"/>
  <c r="AA3494" i="2"/>
  <c r="AD3494" i="2" s="1"/>
  <c r="AF3494" i="2" s="1"/>
  <c r="AB3494" i="2" a="1"/>
  <c r="AB3494" i="2" s="1"/>
  <c r="AC3494" i="2" s="1"/>
  <c r="AE3494" i="2"/>
  <c r="AA3495" i="2"/>
  <c r="AB3495" i="2" a="1"/>
  <c r="AB3495" i="2"/>
  <c r="AC3495" i="2" s="1"/>
  <c r="AD3495" i="2"/>
  <c r="AE3495" i="2"/>
  <c r="AA3496" i="2"/>
  <c r="AC3496" i="2" s="1"/>
  <c r="AB3496" i="2" a="1"/>
  <c r="AB3496" i="2"/>
  <c r="AE3496" i="2"/>
  <c r="AA3497" i="2"/>
  <c r="AB3497" i="2" a="1"/>
  <c r="AB3497" i="2"/>
  <c r="AC3497" i="2"/>
  <c r="AD3497" i="2"/>
  <c r="AE3497" i="2"/>
  <c r="AA3498" i="2"/>
  <c r="AB3498" i="2" a="1"/>
  <c r="AB3498" i="2" s="1"/>
  <c r="AE3498" i="2"/>
  <c r="AA3499" i="2"/>
  <c r="AB3499" i="2" a="1"/>
  <c r="AB3499" i="2"/>
  <c r="AC3499" i="2"/>
  <c r="AD3499" i="2"/>
  <c r="AE3499" i="2"/>
  <c r="AF3499" i="2"/>
  <c r="AA3500" i="2"/>
  <c r="AB3500" i="2" a="1"/>
  <c r="AB3500" i="2"/>
  <c r="AE3500" i="2"/>
  <c r="AA3501" i="2"/>
  <c r="AD3501" i="2" s="1"/>
  <c r="AF3501" i="2" s="1"/>
  <c r="AB3501" i="2" a="1"/>
  <c r="AB3501" i="2"/>
  <c r="AC3501" i="2"/>
  <c r="AE3501" i="2"/>
  <c r="AA3502" i="2"/>
  <c r="AB3502" i="2" a="1"/>
  <c r="AB3502" i="2"/>
  <c r="AC3502" i="2"/>
  <c r="AD3502" i="2"/>
  <c r="AE3502" i="2"/>
  <c r="AF3502" i="2"/>
  <c r="AA3503" i="2"/>
  <c r="AB3503" i="2" a="1"/>
  <c r="AB3503" i="2"/>
  <c r="AC3503" i="2" s="1"/>
  <c r="AD3503" i="2"/>
  <c r="AE3503" i="2"/>
  <c r="AF3503" i="2"/>
  <c r="AA3504" i="2"/>
  <c r="AB3504" i="2" a="1"/>
  <c r="AB3504" i="2" s="1"/>
  <c r="AE3504" i="2"/>
  <c r="AA3505" i="2"/>
  <c r="AB3505" i="2" a="1"/>
  <c r="AB3505" i="2"/>
  <c r="AC3505" i="2" s="1"/>
  <c r="AD3505" i="2"/>
  <c r="AE3505" i="2"/>
  <c r="AF3505" i="2"/>
  <c r="AA3506" i="2"/>
  <c r="AB3506" i="2" a="1"/>
  <c r="AB3506" i="2"/>
  <c r="AC3506" i="2"/>
  <c r="AD3506" i="2"/>
  <c r="AE3506" i="2"/>
  <c r="AF3506" i="2"/>
  <c r="AA3507" i="2"/>
  <c r="AB3507" i="2" a="1"/>
  <c r="AB3507" i="2"/>
  <c r="AC3507" i="2" s="1"/>
  <c r="AD3507" i="2"/>
  <c r="AE3507" i="2"/>
  <c r="AF3507" i="2"/>
  <c r="AA3508" i="2"/>
  <c r="AB3508" i="2" a="1"/>
  <c r="AB3508" i="2" s="1"/>
  <c r="AE3508" i="2"/>
  <c r="AA3509" i="2"/>
  <c r="AB3509" i="2" a="1"/>
  <c r="AB3509" i="2"/>
  <c r="AC3509" i="2"/>
  <c r="AD3509" i="2"/>
  <c r="AE3509" i="2"/>
  <c r="AF3509" i="2"/>
  <c r="AA3510" i="2"/>
  <c r="AB3510" i="2" a="1"/>
  <c r="AB3510" i="2"/>
  <c r="AE3510" i="2"/>
  <c r="AA3511" i="2"/>
  <c r="AB3511" i="2" a="1"/>
  <c r="AB3511" i="2"/>
  <c r="AC3511" i="2"/>
  <c r="AD3511" i="2"/>
  <c r="AF3511" i="2" s="1"/>
  <c r="AE3511" i="2"/>
  <c r="AA3512" i="2"/>
  <c r="AB3512" i="2" a="1"/>
  <c r="AB3512" i="2"/>
  <c r="AC3512" i="2"/>
  <c r="AD3512" i="2"/>
  <c r="AF3512" i="2" s="1"/>
  <c r="AE3512" i="2"/>
  <c r="AA3513" i="2"/>
  <c r="AB3513" i="2" a="1"/>
  <c r="AB3513" i="2" s="1"/>
  <c r="AE3513" i="2"/>
  <c r="AA3514" i="2"/>
  <c r="AB3514" i="2" a="1"/>
  <c r="AB3514" i="2"/>
  <c r="AC3514" i="2" s="1"/>
  <c r="AD3514" i="2"/>
  <c r="AE3514" i="2"/>
  <c r="AF3514" i="2" s="1"/>
  <c r="AA3515" i="2"/>
  <c r="AB3515" i="2" a="1"/>
  <c r="AB3515" i="2" s="1"/>
  <c r="AD3515" i="2"/>
  <c r="AE3515" i="2"/>
  <c r="AA3516" i="2"/>
  <c r="AB3516" i="2" a="1"/>
  <c r="AB3516" i="2" s="1"/>
  <c r="AE3516" i="2"/>
  <c r="AA3517" i="2"/>
  <c r="AB3517" i="2" a="1"/>
  <c r="AB3517" i="2" s="1"/>
  <c r="AC3517" i="2"/>
  <c r="AD3517" i="2"/>
  <c r="AF3517" i="2" s="1"/>
  <c r="AE3517" i="2"/>
  <c r="AA3518" i="2"/>
  <c r="AB3518" i="2" a="1"/>
  <c r="AB3518" i="2"/>
  <c r="AE3518" i="2"/>
  <c r="AA3519" i="2"/>
  <c r="AB3519" i="2" a="1"/>
  <c r="AB3519" i="2"/>
  <c r="AC3519" i="2"/>
  <c r="AD3519" i="2"/>
  <c r="AF3519" i="2" s="1"/>
  <c r="AE3519" i="2"/>
  <c r="AA3520" i="2"/>
  <c r="AB3520" i="2" a="1"/>
  <c r="AB3520" i="2"/>
  <c r="AC3520" i="2"/>
  <c r="AD3520" i="2"/>
  <c r="AE3520" i="2"/>
  <c r="AF3520" i="2"/>
  <c r="AA3521" i="2"/>
  <c r="AB3521" i="2" a="1"/>
  <c r="AB3521" i="2" s="1"/>
  <c r="AC3521" i="2"/>
  <c r="AD3521" i="2"/>
  <c r="AE3521" i="2"/>
  <c r="AA3522" i="2"/>
  <c r="AB3522" i="2" a="1"/>
  <c r="AB3522" i="2" s="1"/>
  <c r="AE3522" i="2"/>
  <c r="AA3523" i="2"/>
  <c r="AB3523" i="2" a="1"/>
  <c r="AB3523" i="2" s="1"/>
  <c r="AE3523" i="2"/>
  <c r="AA3524" i="2"/>
  <c r="AB3524" i="2" a="1"/>
  <c r="AB3524" i="2"/>
  <c r="AC3524" i="2"/>
  <c r="AD3524" i="2"/>
  <c r="AE3524" i="2"/>
  <c r="AF3524" i="2"/>
  <c r="AA3525" i="2"/>
  <c r="AD3525" i="2" s="1"/>
  <c r="AF3525" i="2" s="1"/>
  <c r="AB3525" i="2" a="1"/>
  <c r="AB3525" i="2"/>
  <c r="AC3525" i="2"/>
  <c r="AE3525" i="2"/>
  <c r="AA3526" i="2"/>
  <c r="AB3526" i="2" a="1"/>
  <c r="AB3526" i="2" s="1"/>
  <c r="AE3526" i="2"/>
  <c r="AA3527" i="2"/>
  <c r="AB3527" i="2" a="1"/>
  <c r="AB3527" i="2"/>
  <c r="AC3527" i="2"/>
  <c r="AD3527" i="2"/>
  <c r="AF3527" i="2" s="1"/>
  <c r="AE3527" i="2"/>
  <c r="AA3528" i="2"/>
  <c r="AB3528" i="2" a="1"/>
  <c r="AB3528" i="2" s="1"/>
  <c r="AC3528" i="2" s="1"/>
  <c r="AD3528" i="2"/>
  <c r="AE3528" i="2"/>
  <c r="AF3528" i="2"/>
  <c r="AA3529" i="2"/>
  <c r="AB3529" i="2" a="1"/>
  <c r="AB3529" i="2"/>
  <c r="AC3529" i="2" s="1"/>
  <c r="AD3529" i="2"/>
  <c r="AF3529" i="2" s="1"/>
  <c r="AE3529" i="2"/>
  <c r="AA3530" i="2"/>
  <c r="AB3530" i="2" a="1"/>
  <c r="AB3530" i="2" s="1"/>
  <c r="AE3530" i="2"/>
  <c r="AA3531" i="2"/>
  <c r="AB3531" i="2" a="1"/>
  <c r="AB3531" i="2"/>
  <c r="AE3531" i="2"/>
  <c r="AA3532" i="2"/>
  <c r="AB3532" i="2" a="1"/>
  <c r="AB3532" i="2"/>
  <c r="AE3532" i="2"/>
  <c r="AA3533" i="2"/>
  <c r="AC3533" i="2" s="1"/>
  <c r="AB3533" i="2" a="1"/>
  <c r="AB3533" i="2"/>
  <c r="AE3533" i="2"/>
  <c r="AA3534" i="2"/>
  <c r="AB3534" i="2" a="1"/>
  <c r="AB3534" i="2" s="1"/>
  <c r="AE3534" i="2"/>
  <c r="AA3535" i="2"/>
  <c r="AB3535" i="2" a="1"/>
  <c r="AB3535" i="2" s="1"/>
  <c r="AE3535" i="2"/>
  <c r="AA3536" i="2"/>
  <c r="AB3536" i="2" a="1"/>
  <c r="AB3536" i="2" s="1"/>
  <c r="AC3536" i="2"/>
  <c r="AD3536" i="2"/>
  <c r="AE3536" i="2"/>
  <c r="AF3536" i="2"/>
  <c r="AA3537" i="2"/>
  <c r="AD3537" i="2" s="1"/>
  <c r="AF3537" i="2" s="1"/>
  <c r="AB3537" i="2" a="1"/>
  <c r="AB3537" i="2"/>
  <c r="AC3537" i="2" s="1"/>
  <c r="AE3537" i="2"/>
  <c r="AA3538" i="2"/>
  <c r="AB3538" i="2" a="1"/>
  <c r="AB3538" i="2"/>
  <c r="AC3538" i="2" s="1"/>
  <c r="AD3538" i="2"/>
  <c r="AE3538" i="2"/>
  <c r="AA3539" i="2"/>
  <c r="AB3539" i="2" a="1"/>
  <c r="AB3539" i="2" s="1"/>
  <c r="AE3539" i="2"/>
  <c r="AA3540" i="2"/>
  <c r="AB3540" i="2" a="1"/>
  <c r="AB3540" i="2"/>
  <c r="AC3540" i="2"/>
  <c r="AD3540" i="2"/>
  <c r="AE3540" i="2"/>
  <c r="AF3540" i="2"/>
  <c r="AA3541" i="2"/>
  <c r="AB3541" i="2" a="1"/>
  <c r="AB3541" i="2"/>
  <c r="AE3541" i="2"/>
  <c r="AA3542" i="2"/>
  <c r="AB3542" i="2" a="1"/>
  <c r="AB3542" i="2"/>
  <c r="AE3542" i="2"/>
  <c r="AA3543" i="2"/>
  <c r="AB3543" i="2" a="1"/>
  <c r="AB3543" i="2" s="1"/>
  <c r="AE3543" i="2"/>
  <c r="AA3544" i="2"/>
  <c r="AB3544" i="2" a="1"/>
  <c r="AB3544" i="2" s="1"/>
  <c r="AC3544" i="2" s="1"/>
  <c r="AD3544" i="2"/>
  <c r="AE3544" i="2"/>
  <c r="AA3545" i="2"/>
  <c r="AB3545" i="2" a="1"/>
  <c r="AB3545" i="2"/>
  <c r="AC3545" i="2"/>
  <c r="AD3545" i="2"/>
  <c r="AF3545" i="2" s="1"/>
  <c r="AE3545" i="2"/>
  <c r="AA3546" i="2"/>
  <c r="AB3546" i="2" a="1"/>
  <c r="AB3546" i="2" s="1"/>
  <c r="AC3546" i="2"/>
  <c r="AD3546" i="2"/>
  <c r="AE3546" i="2"/>
  <c r="AA3547" i="2"/>
  <c r="AB3547" i="2" a="1"/>
  <c r="AB3547" i="2"/>
  <c r="AC3547" i="2"/>
  <c r="AD3547" i="2"/>
  <c r="AE3547" i="2"/>
  <c r="AF3547" i="2"/>
  <c r="AA3548" i="2"/>
  <c r="AD3548" i="2" s="1"/>
  <c r="AF3548" i="2" s="1"/>
  <c r="AB3548" i="2" a="1"/>
  <c r="AB3548" i="2"/>
  <c r="AC3548" i="2"/>
  <c r="AE3548" i="2"/>
  <c r="AA3549" i="2"/>
  <c r="AD3549" i="2" s="1"/>
  <c r="AB3549" i="2" a="1"/>
  <c r="AB3549" i="2" s="1"/>
  <c r="AC3549" i="2"/>
  <c r="AE3549" i="2"/>
  <c r="AF3549" i="2"/>
  <c r="AA3550" i="2"/>
  <c r="AB3550" i="2" a="1"/>
  <c r="AB3550" i="2" s="1"/>
  <c r="AC3550" i="2"/>
  <c r="AD3550" i="2"/>
  <c r="AE3550" i="2"/>
  <c r="AA3551" i="2"/>
  <c r="AB3551" i="2" a="1"/>
  <c r="AB3551" i="2"/>
  <c r="AC3551" i="2"/>
  <c r="AD3551" i="2"/>
  <c r="AF3551" i="2" s="1"/>
  <c r="AE3551" i="2"/>
  <c r="AA3552" i="2"/>
  <c r="AC3552" i="2" s="1"/>
  <c r="AB3552" i="2" a="1"/>
  <c r="AB3552" i="2" s="1"/>
  <c r="AE3552" i="2"/>
  <c r="AA3553" i="2"/>
  <c r="AB3553" i="2" a="1"/>
  <c r="AB3553" i="2"/>
  <c r="AC3553" i="2" s="1"/>
  <c r="AD3553" i="2"/>
  <c r="AE3553" i="2"/>
  <c r="AF3553" i="2"/>
  <c r="AA3554" i="2"/>
  <c r="AB3554" i="2" a="1"/>
  <c r="AB3554" i="2" s="1"/>
  <c r="AC3554" i="2" s="1"/>
  <c r="AD3554" i="2"/>
  <c r="AF3554" i="2" s="1"/>
  <c r="AE3554" i="2"/>
  <c r="AA3555" i="2"/>
  <c r="AD3555" i="2" s="1"/>
  <c r="AF3555" i="2" s="1"/>
  <c r="AB3555" i="2" a="1"/>
  <c r="AB3555" i="2"/>
  <c r="AC3555" i="2"/>
  <c r="AE3555" i="2"/>
  <c r="AA3556" i="2"/>
  <c r="AB3556" i="2" a="1"/>
  <c r="AB3556" i="2" s="1"/>
  <c r="AE3556" i="2"/>
  <c r="AA3557" i="2"/>
  <c r="AB3557" i="2" a="1"/>
  <c r="AB3557" i="2" s="1"/>
  <c r="AC3557" i="2"/>
  <c r="AD3557" i="2"/>
  <c r="AF3557" i="2" s="1"/>
  <c r="AE3557" i="2"/>
  <c r="AA3558" i="2"/>
  <c r="AB3558" i="2" a="1"/>
  <c r="AB3558" i="2"/>
  <c r="AD3558" i="2"/>
  <c r="AE3558" i="2"/>
  <c r="AA3559" i="2"/>
  <c r="AB3559" i="2" a="1"/>
  <c r="AB3559" i="2" s="1"/>
  <c r="AE3559" i="2"/>
  <c r="AA3560" i="2"/>
  <c r="AB3560" i="2" a="1"/>
  <c r="AB3560" i="2"/>
  <c r="AC3560" i="2" s="1"/>
  <c r="AD3560" i="2"/>
  <c r="AE3560" i="2"/>
  <c r="AF3560" i="2"/>
  <c r="AA3561" i="2"/>
  <c r="AB3561" i="2" a="1"/>
  <c r="AB3561" i="2"/>
  <c r="AC3561" i="2" s="1"/>
  <c r="AD3561" i="2"/>
  <c r="AE3561" i="2"/>
  <c r="AF3561" i="2"/>
  <c r="AA3562" i="2"/>
  <c r="AB3562" i="2" a="1"/>
  <c r="AB3562" i="2" s="1"/>
  <c r="AC3562" i="2" s="1"/>
  <c r="AD3562" i="2"/>
  <c r="AE3562" i="2"/>
  <c r="AA3563" i="2"/>
  <c r="AB3563" i="2" a="1"/>
  <c r="AB3563" i="2" s="1"/>
  <c r="AD3563" i="2"/>
  <c r="AE3563" i="2"/>
  <c r="AA3564" i="2"/>
  <c r="AB3564" i="2" a="1"/>
  <c r="AB3564" i="2" s="1"/>
  <c r="AC3564" i="2" s="1"/>
  <c r="AD3564" i="2"/>
  <c r="AE3564" i="2"/>
  <c r="AF3564" i="2"/>
  <c r="AA3565" i="2"/>
  <c r="AB3565" i="2" a="1"/>
  <c r="AB3565" i="2"/>
  <c r="AC3565" i="2" s="1"/>
  <c r="AD3565" i="2"/>
  <c r="AE3565" i="2"/>
  <c r="AF3565" i="2" s="1"/>
  <c r="AA3566" i="2"/>
  <c r="AD3566" i="2" s="1"/>
  <c r="AF3566" i="2" s="1"/>
  <c r="AB3566" i="2" a="1"/>
  <c r="AB3566" i="2"/>
  <c r="AC3566" i="2"/>
  <c r="AE3566" i="2"/>
  <c r="AA3567" i="2"/>
  <c r="AB3567" i="2" a="1"/>
  <c r="AB3567" i="2"/>
  <c r="AC3567" i="2" s="1"/>
  <c r="AD3567" i="2"/>
  <c r="AE3567" i="2"/>
  <c r="AF3567" i="2"/>
  <c r="AA3568" i="2"/>
  <c r="AB3568" i="2" a="1"/>
  <c r="AB3568" i="2" s="1"/>
  <c r="AE3568" i="2"/>
  <c r="AA3569" i="2"/>
  <c r="AB3569" i="2" a="1"/>
  <c r="AB3569" i="2"/>
  <c r="AC3569" i="2"/>
  <c r="AD3569" i="2"/>
  <c r="AE3569" i="2"/>
  <c r="AF3569" i="2"/>
  <c r="AA3570" i="2"/>
  <c r="AB3570" i="2" a="1"/>
  <c r="AB3570" i="2" s="1"/>
  <c r="AE3570" i="2"/>
  <c r="AA3571" i="2"/>
  <c r="AB3571" i="2" a="1"/>
  <c r="AB3571" i="2"/>
  <c r="AC3571" i="2" s="1"/>
  <c r="AD3571" i="2"/>
  <c r="AE3571" i="2"/>
  <c r="AF3571" i="2"/>
  <c r="AA3572" i="2"/>
  <c r="AB3572" i="2" a="1"/>
  <c r="AB3572" i="2"/>
  <c r="AE3572" i="2"/>
  <c r="AA3573" i="2"/>
  <c r="AD3573" i="2" s="1"/>
  <c r="AF3573" i="2" s="1"/>
  <c r="AB3573" i="2" a="1"/>
  <c r="AB3573" i="2" s="1"/>
  <c r="AC3573" i="2" s="1"/>
  <c r="AE3573" i="2"/>
  <c r="AA3574" i="2"/>
  <c r="AB3574" i="2" a="1"/>
  <c r="AB3574" i="2"/>
  <c r="AC3574" i="2" s="1"/>
  <c r="AD3574" i="2"/>
  <c r="AE3574" i="2"/>
  <c r="AF3574" i="2" s="1"/>
  <c r="AA3575" i="2"/>
  <c r="AB3575" i="2" a="1"/>
  <c r="AB3575" i="2"/>
  <c r="AC3575" i="2"/>
  <c r="AD3575" i="2"/>
  <c r="AF3575" i="2" s="1"/>
  <c r="AE3575" i="2"/>
  <c r="AA3576" i="2"/>
  <c r="AB3576" i="2" a="1"/>
  <c r="AB3576" i="2" s="1"/>
  <c r="AE3576" i="2"/>
  <c r="AA3577" i="2"/>
  <c r="AB3577" i="2" a="1"/>
  <c r="AB3577" i="2"/>
  <c r="AC3577" i="2" s="1"/>
  <c r="AD3577" i="2"/>
  <c r="AE3577" i="2"/>
  <c r="AF3577" i="2" s="1"/>
  <c r="AA3578" i="2"/>
  <c r="AB3578" i="2" a="1"/>
  <c r="AB3578" i="2" s="1"/>
  <c r="AC3578" i="2" s="1"/>
  <c r="AD3578" i="2"/>
  <c r="AF3578" i="2" s="1"/>
  <c r="AE3578" i="2"/>
  <c r="AA3579" i="2"/>
  <c r="AB3579" i="2" a="1"/>
  <c r="AB3579" i="2" s="1"/>
  <c r="AC3579" i="2"/>
  <c r="AD3579" i="2"/>
  <c r="AE3579" i="2"/>
  <c r="AF3579" i="2" s="1"/>
  <c r="AA3580" i="2"/>
  <c r="AB3580" i="2" a="1"/>
  <c r="AB3580" i="2"/>
  <c r="AE3580" i="2"/>
  <c r="AA3581" i="2"/>
  <c r="AB3581" i="2" a="1"/>
  <c r="AB3581" i="2"/>
  <c r="AC3581" i="2"/>
  <c r="AD3581" i="2"/>
  <c r="AF3581" i="2" s="1"/>
  <c r="AE3581" i="2"/>
  <c r="AA3582" i="2"/>
  <c r="AB3582" i="2" a="1"/>
  <c r="AB3582" i="2"/>
  <c r="AE3582" i="2"/>
  <c r="AA3583" i="2"/>
  <c r="AB3583" i="2" a="1"/>
  <c r="AB3583" i="2"/>
  <c r="AC3583" i="2" s="1"/>
  <c r="AD3583" i="2"/>
  <c r="AF3583" i="2" s="1"/>
  <c r="AE3583" i="2"/>
  <c r="AA3584" i="2"/>
  <c r="AB3584" i="2" a="1"/>
  <c r="AB3584" i="2" s="1"/>
  <c r="AC3584" i="2" s="1"/>
  <c r="AD3584" i="2"/>
  <c r="AF3584" i="2" s="1"/>
  <c r="AE3584" i="2"/>
  <c r="AA3585" i="2"/>
  <c r="AB3585" i="2" a="1"/>
  <c r="AB3585" i="2" s="1"/>
  <c r="AC3585" i="2" s="1"/>
  <c r="AD3585" i="2"/>
  <c r="AF3585" i="2" s="1"/>
  <c r="AE3585" i="2"/>
  <c r="AA3586" i="2"/>
  <c r="AB3586" i="2" a="1"/>
  <c r="AB3586" i="2" s="1"/>
  <c r="AC3586" i="2" s="1"/>
  <c r="AD3586" i="2"/>
  <c r="AE3586" i="2"/>
  <c r="AF3586" i="2"/>
  <c r="AA3587" i="2"/>
  <c r="AC3587" i="2" s="1"/>
  <c r="AB3587" i="2" a="1"/>
  <c r="AB3587" i="2" s="1"/>
  <c r="AD3587" i="2"/>
  <c r="AE3587" i="2"/>
  <c r="AF3587" i="2" s="1"/>
  <c r="AA3588" i="2"/>
  <c r="AB3588" i="2" a="1"/>
  <c r="AB3588" i="2" s="1"/>
  <c r="AE3588" i="2"/>
  <c r="AA3589" i="2"/>
  <c r="AB3589" i="2" a="1"/>
  <c r="AB3589" i="2"/>
  <c r="AC3589" i="2" s="1"/>
  <c r="AD3589" i="2"/>
  <c r="AE3589" i="2"/>
  <c r="AF3589" i="2" s="1"/>
  <c r="AA3590" i="2"/>
  <c r="AB3590" i="2" a="1"/>
  <c r="AB3590" i="2"/>
  <c r="AE3590" i="2"/>
  <c r="AA3591" i="2"/>
  <c r="AB3591" i="2" a="1"/>
  <c r="AB3591" i="2" s="1"/>
  <c r="AE3591" i="2"/>
  <c r="AA3592" i="2"/>
  <c r="AB3592" i="2" a="1"/>
  <c r="AB3592" i="2"/>
  <c r="AC3592" i="2" s="1"/>
  <c r="AD3592" i="2"/>
  <c r="AE3592" i="2"/>
  <c r="AF3592" i="2"/>
  <c r="AA3593" i="2"/>
  <c r="AB3593" i="2" a="1"/>
  <c r="AB3593" i="2"/>
  <c r="AC3593" i="2" s="1"/>
  <c r="AD3593" i="2"/>
  <c r="AE3593" i="2"/>
  <c r="AA3594" i="2"/>
  <c r="AC3594" i="2" s="1"/>
  <c r="AB3594" i="2" a="1"/>
  <c r="AB3594" i="2" s="1"/>
  <c r="AD3594" i="2"/>
  <c r="AE3594" i="2"/>
  <c r="AF3594" i="2"/>
  <c r="AA3595" i="2"/>
  <c r="AB3595" i="2" a="1"/>
  <c r="AB3595" i="2"/>
  <c r="AE3595" i="2"/>
  <c r="AA3596" i="2"/>
  <c r="AB3596" i="2" a="1"/>
  <c r="AB3596" i="2"/>
  <c r="AC3596" i="2"/>
  <c r="AD3596" i="2"/>
  <c r="AE3596" i="2"/>
  <c r="AF3596" i="2"/>
  <c r="AA3597" i="2"/>
  <c r="AB3597" i="2" a="1"/>
  <c r="AB3597" i="2"/>
  <c r="AE3597" i="2"/>
  <c r="AA3598" i="2"/>
  <c r="AB3598" i="2" a="1"/>
  <c r="AB3598" i="2"/>
  <c r="AC3598" i="2"/>
  <c r="AD3598" i="2"/>
  <c r="AF3598" i="2" s="1"/>
  <c r="AE3598" i="2"/>
  <c r="AA3599" i="2"/>
  <c r="AB3599" i="2" a="1"/>
  <c r="AB3599" i="2"/>
  <c r="AC3599" i="2"/>
  <c r="AD3599" i="2"/>
  <c r="AF3599" i="2" s="1"/>
  <c r="AE3599" i="2"/>
  <c r="AA3600" i="2"/>
  <c r="AB3600" i="2" a="1"/>
  <c r="AB3600" i="2"/>
  <c r="AC3600" i="2"/>
  <c r="AD3600" i="2"/>
  <c r="AE3600" i="2"/>
  <c r="AA3601" i="2"/>
  <c r="AB3601" i="2" a="1"/>
  <c r="AB3601" i="2"/>
  <c r="AC3601" i="2"/>
  <c r="AD3601" i="2"/>
  <c r="AE3601" i="2"/>
  <c r="AF3601" i="2"/>
  <c r="AA3602" i="2"/>
  <c r="AB3602" i="2" a="1"/>
  <c r="AB3602" i="2"/>
  <c r="AE3602" i="2"/>
  <c r="AA3603" i="2"/>
  <c r="AB3603" i="2" a="1"/>
  <c r="AB3603" i="2"/>
  <c r="AE3603" i="2"/>
  <c r="AA3604" i="2"/>
  <c r="AB3604" i="2" a="1"/>
  <c r="AB3604" i="2"/>
  <c r="AE3604" i="2"/>
  <c r="AA3605" i="2"/>
  <c r="AB3605" i="2" a="1"/>
  <c r="AB3605" i="2" s="1"/>
  <c r="AE3605" i="2"/>
  <c r="AA3606" i="2"/>
  <c r="AB3606" i="2" a="1"/>
  <c r="AB3606" i="2" s="1"/>
  <c r="AD3606" i="2"/>
  <c r="AE3606" i="2"/>
  <c r="AA3607" i="2"/>
  <c r="AB3607" i="2" a="1"/>
  <c r="AB3607" i="2"/>
  <c r="AC3607" i="2"/>
  <c r="AD3607" i="2"/>
  <c r="AF3607" i="2" s="1"/>
  <c r="AE3607" i="2"/>
  <c r="AA3608" i="2"/>
  <c r="AB3608" i="2" a="1"/>
  <c r="AB3608" i="2"/>
  <c r="AC3608" i="2" s="1"/>
  <c r="AD3608" i="2"/>
  <c r="AE3608" i="2"/>
  <c r="AF3608" i="2"/>
  <c r="AA3609" i="2"/>
  <c r="AB3609" i="2" a="1"/>
  <c r="AB3609" i="2" s="1"/>
  <c r="AE3609" i="2"/>
  <c r="AA3610" i="2"/>
  <c r="AB3610" i="2" a="1"/>
  <c r="AB3610" i="2"/>
  <c r="AC3610" i="2" s="1"/>
  <c r="AD3610" i="2"/>
  <c r="AE3610" i="2"/>
  <c r="AF3610" i="2"/>
  <c r="AA3611" i="2"/>
  <c r="AB3611" i="2" a="1"/>
  <c r="AB3611" i="2" s="1"/>
  <c r="AE3611" i="2"/>
  <c r="AA3612" i="2"/>
  <c r="AD3612" i="2" s="1"/>
  <c r="AF3612" i="2" s="1"/>
  <c r="AB3612" i="2" a="1"/>
  <c r="AB3612" i="2"/>
  <c r="AC3612" i="2"/>
  <c r="AE3612" i="2"/>
  <c r="AA3613" i="2"/>
  <c r="AB3613" i="2" a="1"/>
  <c r="AB3613" i="2" s="1"/>
  <c r="AE3613" i="2"/>
  <c r="AA3614" i="2"/>
  <c r="AB3614" i="2" a="1"/>
  <c r="AB3614" i="2"/>
  <c r="AC3614" i="2" s="1"/>
  <c r="AD3614" i="2"/>
  <c r="AF3614" i="2" s="1"/>
  <c r="AE3614" i="2"/>
  <c r="AA3615" i="2"/>
  <c r="AB3615" i="2" a="1"/>
  <c r="AB3615" i="2"/>
  <c r="AC3615" i="2"/>
  <c r="AD3615" i="2"/>
  <c r="AF3615" i="2" s="1"/>
  <c r="AE3615" i="2"/>
  <c r="AA3616" i="2"/>
  <c r="AB3616" i="2" a="1"/>
  <c r="AB3616" i="2"/>
  <c r="AC3616" i="2"/>
  <c r="AD3616" i="2"/>
  <c r="AE3616" i="2"/>
  <c r="AF3616" i="2"/>
  <c r="AA3617" i="2"/>
  <c r="AB3617" i="2" a="1"/>
  <c r="AB3617" i="2"/>
  <c r="AC3617" i="2"/>
  <c r="AD3617" i="2"/>
  <c r="AE3617" i="2"/>
  <c r="AF3617" i="2"/>
  <c r="AA3618" i="2"/>
  <c r="AB3618" i="2" a="1"/>
  <c r="AB3618" i="2" s="1"/>
  <c r="AC3618" i="2"/>
  <c r="AD3618" i="2"/>
  <c r="AE3618" i="2"/>
  <c r="AF3618" i="2"/>
  <c r="AA3619" i="2"/>
  <c r="AB3619" i="2" a="1"/>
  <c r="AB3619" i="2" s="1"/>
  <c r="AE3619" i="2"/>
  <c r="AA3620" i="2"/>
  <c r="AD3620" i="2" s="1"/>
  <c r="AF3620" i="2" s="1"/>
  <c r="AB3620" i="2" a="1"/>
  <c r="AB3620" i="2"/>
  <c r="AC3620" i="2"/>
  <c r="AE3620" i="2"/>
  <c r="AA3621" i="2"/>
  <c r="AD3621" i="2" s="1"/>
  <c r="AB3621" i="2" a="1"/>
  <c r="AB3621" i="2" s="1"/>
  <c r="AC3621" i="2" s="1"/>
  <c r="AE3621" i="2"/>
  <c r="AF3621" i="2"/>
  <c r="AA3622" i="2"/>
  <c r="AB3622" i="2" a="1"/>
  <c r="AB3622" i="2" s="1"/>
  <c r="AE3622" i="2"/>
  <c r="AA3623" i="2"/>
  <c r="AD3623" i="2" s="1"/>
  <c r="AF3623" i="2" s="1"/>
  <c r="AB3623" i="2" a="1"/>
  <c r="AB3623" i="2"/>
  <c r="AC3623" i="2"/>
  <c r="AE3623" i="2"/>
  <c r="AA3624" i="2"/>
  <c r="AC3624" i="2" s="1"/>
  <c r="AB3624" i="2" a="1"/>
  <c r="AB3624" i="2" s="1"/>
  <c r="AD3624" i="2"/>
  <c r="AF3624" i="2" s="1"/>
  <c r="AE3624" i="2"/>
  <c r="AA3625" i="2"/>
  <c r="AB3625" i="2" a="1"/>
  <c r="AB3625" i="2"/>
  <c r="AC3625" i="2" s="1"/>
  <c r="AD3625" i="2"/>
  <c r="AE3625" i="2"/>
  <c r="AF3625" i="2"/>
  <c r="AA3626" i="2"/>
  <c r="AC3626" i="2" s="1"/>
  <c r="AB3626" i="2" a="1"/>
  <c r="AB3626" i="2" s="1"/>
  <c r="AE3626" i="2"/>
  <c r="AA3627" i="2"/>
  <c r="AD3627" i="2" s="1"/>
  <c r="AF3627" i="2" s="1"/>
  <c r="AB3627" i="2" a="1"/>
  <c r="AB3627" i="2"/>
  <c r="AC3627" i="2" s="1"/>
  <c r="AE3627" i="2"/>
  <c r="AA3628" i="2"/>
  <c r="AB3628" i="2" a="1"/>
  <c r="AB3628" i="2" s="1"/>
  <c r="AE3628" i="2"/>
  <c r="AA3629" i="2"/>
  <c r="AB3629" i="2" a="1"/>
  <c r="AB3629" i="2" s="1"/>
  <c r="AE3629" i="2"/>
  <c r="AA3630" i="2"/>
  <c r="AB3630" i="2" a="1"/>
  <c r="AB3630" i="2"/>
  <c r="AE3630" i="2"/>
  <c r="AA3631" i="2"/>
  <c r="AB3631" i="2" a="1"/>
  <c r="AB3631" i="2" s="1"/>
  <c r="AE3631" i="2"/>
  <c r="AA3632" i="2"/>
  <c r="AB3632" i="2" a="1"/>
  <c r="AB3632" i="2"/>
  <c r="AC3632" i="2"/>
  <c r="AD3632" i="2"/>
  <c r="AE3632" i="2"/>
  <c r="AF3632" i="2"/>
  <c r="AA3633" i="2"/>
  <c r="AB3633" i="2" a="1"/>
  <c r="AB3633" i="2" s="1"/>
  <c r="AE3633" i="2"/>
  <c r="AA3634" i="2"/>
  <c r="AD3634" i="2" s="1"/>
  <c r="AF3634" i="2" s="1"/>
  <c r="AB3634" i="2" a="1"/>
  <c r="AB3634" i="2" s="1"/>
  <c r="AE3634" i="2"/>
  <c r="AA3635" i="2"/>
  <c r="AB3635" i="2" a="1"/>
  <c r="AB3635" i="2" s="1"/>
  <c r="AD3635" i="2"/>
  <c r="AF3635" i="2" s="1"/>
  <c r="AE3635" i="2"/>
  <c r="AA3636" i="2"/>
  <c r="AB3636" i="2" a="1"/>
  <c r="AB3636" i="2"/>
  <c r="AE3636" i="2"/>
  <c r="AA3637" i="2"/>
  <c r="AB3637" i="2" a="1"/>
  <c r="AB3637" i="2" s="1"/>
  <c r="AE3637" i="2"/>
  <c r="AA3638" i="2"/>
  <c r="AD3638" i="2" s="1"/>
  <c r="AF3638" i="2" s="1"/>
  <c r="AB3638" i="2" a="1"/>
  <c r="AB3638" i="2" s="1"/>
  <c r="AC3638" i="2" s="1"/>
  <c r="AE3638" i="2"/>
  <c r="AA3639" i="2"/>
  <c r="AB3639" i="2" a="1"/>
  <c r="AB3639" i="2"/>
  <c r="AC3639" i="2" s="1"/>
  <c r="AD3639" i="2"/>
  <c r="AE3639" i="2"/>
  <c r="AF3639" i="2"/>
  <c r="AA3640" i="2"/>
  <c r="AB3640" i="2" a="1"/>
  <c r="AB3640" i="2"/>
  <c r="AE3640" i="2"/>
  <c r="AA3641" i="2"/>
  <c r="AB3641" i="2" a="1"/>
  <c r="AB3641" i="2"/>
  <c r="AE3641" i="2"/>
  <c r="AA3642" i="2"/>
  <c r="AB3642" i="2" a="1"/>
  <c r="AB3642" i="2" s="1"/>
  <c r="AE3642" i="2"/>
  <c r="AA3643" i="2"/>
  <c r="AB3643" i="2" a="1"/>
  <c r="AB3643" i="2" s="1"/>
  <c r="AC3643" i="2"/>
  <c r="AD3643" i="2"/>
  <c r="AF3643" i="2" s="1"/>
  <c r="AE3643" i="2"/>
  <c r="AA3644" i="2"/>
  <c r="AB3644" i="2" a="1"/>
  <c r="AB3644" i="2" s="1"/>
  <c r="AE3644" i="2"/>
  <c r="AA3645" i="2"/>
  <c r="AD3645" i="2" s="1"/>
  <c r="AF3645" i="2" s="1"/>
  <c r="AB3645" i="2" a="1"/>
  <c r="AB3645" i="2" s="1"/>
  <c r="AC3645" i="2" s="1"/>
  <c r="AE3645" i="2"/>
  <c r="AA3646" i="2"/>
  <c r="AB3646" i="2" a="1"/>
  <c r="AB3646" i="2"/>
  <c r="AC3646" i="2" s="1"/>
  <c r="AD3646" i="2"/>
  <c r="AE3646" i="2"/>
  <c r="AF3646" i="2" s="1"/>
  <c r="AA3647" i="2"/>
  <c r="AB3647" i="2" a="1"/>
  <c r="AB3647" i="2"/>
  <c r="AD3647" i="2"/>
  <c r="AE3647" i="2"/>
  <c r="AF3647" i="2"/>
  <c r="AA3648" i="2"/>
  <c r="AB3648" i="2" a="1"/>
  <c r="AB3648" i="2"/>
  <c r="AC3648" i="2" s="1"/>
  <c r="AD3648" i="2"/>
  <c r="AF3648" i="2" s="1"/>
  <c r="AE3648" i="2"/>
  <c r="AA3649" i="2"/>
  <c r="AB3649" i="2" a="1"/>
  <c r="AB3649" i="2"/>
  <c r="AC3649" i="2" s="1"/>
  <c r="AD3649" i="2"/>
  <c r="AE3649" i="2"/>
  <c r="AF3649" i="2"/>
  <c r="AA3650" i="2"/>
  <c r="AB3650" i="2" a="1"/>
  <c r="AB3650" i="2"/>
  <c r="AC3650" i="2"/>
  <c r="AD3650" i="2"/>
  <c r="AE3650" i="2"/>
  <c r="AF3650" i="2"/>
  <c r="AA3651" i="2"/>
  <c r="AC3651" i="2" s="1"/>
  <c r="AB3651" i="2" a="1"/>
  <c r="AB3651" i="2"/>
  <c r="AD3651" i="2"/>
  <c r="AE3651" i="2"/>
  <c r="AF3651" i="2"/>
  <c r="AA3652" i="2"/>
  <c r="AB3652" i="2" a="1"/>
  <c r="AB3652" i="2" s="1"/>
  <c r="AE3652" i="2"/>
  <c r="AA3653" i="2"/>
  <c r="AB3653" i="2" a="1"/>
  <c r="AB3653" i="2"/>
  <c r="AC3653" i="2"/>
  <c r="AD3653" i="2"/>
  <c r="AE3653" i="2"/>
  <c r="AF3653" i="2"/>
  <c r="AA3654" i="2"/>
  <c r="AB3654" i="2" a="1"/>
  <c r="AB3654" i="2"/>
  <c r="AC3654" i="2"/>
  <c r="AD3654" i="2"/>
  <c r="AE3654" i="2"/>
  <c r="AF3654" i="2"/>
  <c r="AA3655" i="2"/>
  <c r="AB3655" i="2" a="1"/>
  <c r="AB3655" i="2"/>
  <c r="AD3655" i="2"/>
  <c r="AF3655" i="2" s="1"/>
  <c r="AE3655" i="2"/>
  <c r="AA3656" i="2"/>
  <c r="AB3656" i="2" a="1"/>
  <c r="AB3656" i="2"/>
  <c r="AC3656" i="2" s="1"/>
  <c r="AD3656" i="2"/>
  <c r="AF3656" i="2" s="1"/>
  <c r="AE3656" i="2"/>
  <c r="AA3657" i="2"/>
  <c r="AB3657" i="2" a="1"/>
  <c r="AB3657" i="2" s="1"/>
  <c r="AC3657" i="2" s="1"/>
  <c r="AD3657" i="2"/>
  <c r="AE3657" i="2"/>
  <c r="AF3657" i="2" s="1"/>
  <c r="AA3658" i="2"/>
  <c r="AB3658" i="2" a="1"/>
  <c r="AB3658" i="2" s="1"/>
  <c r="AC3658" i="2" s="1"/>
  <c r="AD3658" i="2"/>
  <c r="AE3658" i="2"/>
  <c r="AF3658" i="2"/>
  <c r="AA3659" i="2"/>
  <c r="AB3659" i="2" a="1"/>
  <c r="AB3659" i="2" s="1"/>
  <c r="AE3659" i="2"/>
  <c r="AA3660" i="2"/>
  <c r="AB3660" i="2" a="1"/>
  <c r="AB3660" i="2" s="1"/>
  <c r="AE3660" i="2"/>
  <c r="AA3661" i="2"/>
  <c r="AB3661" i="2" a="1"/>
  <c r="AB3661" i="2"/>
  <c r="AC3661" i="2"/>
  <c r="AD3661" i="2"/>
  <c r="AF3661" i="2" s="1"/>
  <c r="AE3661" i="2"/>
  <c r="AA3662" i="2"/>
  <c r="AB3662" i="2" a="1"/>
  <c r="AB3662" i="2" s="1"/>
  <c r="AE3662" i="2"/>
  <c r="AA3663" i="2"/>
  <c r="AB3663" i="2" a="1"/>
  <c r="AB3663" i="2" s="1"/>
  <c r="AC3663" i="2" s="1"/>
  <c r="AD3663" i="2"/>
  <c r="AE3663" i="2"/>
  <c r="AA3664" i="2"/>
  <c r="AB3664" i="2" a="1"/>
  <c r="AB3664" i="2"/>
  <c r="AC3664" i="2"/>
  <c r="AD3664" i="2"/>
  <c r="AE3664" i="2"/>
  <c r="AF3664" i="2"/>
  <c r="AA3665" i="2"/>
  <c r="AB3665" i="2" a="1"/>
  <c r="AB3665" i="2"/>
  <c r="AC3665" i="2" s="1"/>
  <c r="AD3665" i="2"/>
  <c r="AE3665" i="2"/>
  <c r="AF3665" i="2" s="1"/>
  <c r="AA3666" i="2"/>
  <c r="AC3666" i="2" s="1"/>
  <c r="AB3666" i="2" a="1"/>
  <c r="AB3666" i="2" s="1"/>
  <c r="AE3666" i="2"/>
  <c r="AA3667" i="2"/>
  <c r="AB3667" i="2" a="1"/>
  <c r="AB3667" i="2"/>
  <c r="AE3667" i="2"/>
  <c r="AA3668" i="2"/>
  <c r="AB3668" i="2" a="1"/>
  <c r="AB3668" i="2"/>
  <c r="AE3668" i="2"/>
  <c r="AA3669" i="2"/>
  <c r="AD3669" i="2" s="1"/>
  <c r="AF3669" i="2" s="1"/>
  <c r="AB3669" i="2" a="1"/>
  <c r="AB3669" i="2"/>
  <c r="AE3669" i="2"/>
  <c r="AA3670" i="2"/>
  <c r="AB3670" i="2" a="1"/>
  <c r="AB3670" i="2"/>
  <c r="AE3670" i="2"/>
  <c r="AA3671" i="2"/>
  <c r="AB3671" i="2" a="1"/>
  <c r="AB3671" i="2"/>
  <c r="AC3671" i="2"/>
  <c r="AD3671" i="2"/>
  <c r="AF3671" i="2" s="1"/>
  <c r="AE3671" i="2"/>
  <c r="AA3672" i="2"/>
  <c r="AB3672" i="2" a="1"/>
  <c r="AB3672" i="2"/>
  <c r="AC3672" i="2"/>
  <c r="AD3672" i="2"/>
  <c r="AF3672" i="2" s="1"/>
  <c r="AE3672" i="2"/>
  <c r="AA3673" i="2"/>
  <c r="AB3673" i="2" a="1"/>
  <c r="AB3673" i="2"/>
  <c r="AC3673" i="2"/>
  <c r="AD3673" i="2"/>
  <c r="AE3673" i="2"/>
  <c r="AF3673" i="2"/>
  <c r="AA3674" i="2"/>
  <c r="AB3674" i="2" a="1"/>
  <c r="AB3674" i="2" s="1"/>
  <c r="AE3674" i="2"/>
  <c r="AA3675" i="2"/>
  <c r="AB3675" i="2" a="1"/>
  <c r="AB3675" i="2"/>
  <c r="AE3675" i="2"/>
  <c r="AA3676" i="2"/>
  <c r="AB3676" i="2" a="1"/>
  <c r="AB3676" i="2" s="1"/>
  <c r="AE3676" i="2"/>
  <c r="AA3677" i="2"/>
  <c r="AB3677" i="2" a="1"/>
  <c r="AB3677" i="2" s="1"/>
  <c r="AE3677" i="2"/>
  <c r="AA3678" i="2"/>
  <c r="AB3678" i="2" a="1"/>
  <c r="AB3678" i="2" s="1"/>
  <c r="AD3678" i="2"/>
  <c r="AF3678" i="2" s="1"/>
  <c r="AE3678" i="2"/>
  <c r="AA3679" i="2"/>
  <c r="AB3679" i="2" a="1"/>
  <c r="AB3679" i="2" s="1"/>
  <c r="AE3679" i="2"/>
  <c r="AA3680" i="2"/>
  <c r="AB3680" i="2" a="1"/>
  <c r="AB3680" i="2"/>
  <c r="AC3680" i="2"/>
  <c r="AD3680" i="2"/>
  <c r="AE3680" i="2"/>
  <c r="AF3680" i="2"/>
  <c r="AA3681" i="2"/>
  <c r="AB3681" i="2" a="1"/>
  <c r="AB3681" i="2" s="1"/>
  <c r="AE3681" i="2"/>
  <c r="AA3682" i="2"/>
  <c r="AB3682" i="2" a="1"/>
  <c r="AB3682" i="2"/>
  <c r="AC3682" i="2" s="1"/>
  <c r="AD3682" i="2"/>
  <c r="AE3682" i="2"/>
  <c r="AF3682" i="2"/>
  <c r="AA3683" i="2"/>
  <c r="AB3683" i="2" a="1"/>
  <c r="AB3683" i="2" s="1"/>
  <c r="AD3683" i="2"/>
  <c r="AF3683" i="2" s="1"/>
  <c r="AE3683" i="2"/>
  <c r="AA3684" i="2"/>
  <c r="AB3684" i="2" a="1"/>
  <c r="AB3684" i="2"/>
  <c r="AC3684" i="2"/>
  <c r="AD3684" i="2"/>
  <c r="AE3684" i="2"/>
  <c r="AF3684" i="2"/>
  <c r="AA3685" i="2"/>
  <c r="AB3685" i="2" a="1"/>
  <c r="AB3685" i="2"/>
  <c r="AE3685" i="2"/>
  <c r="AA3686" i="2"/>
  <c r="AB3686" i="2" a="1"/>
  <c r="AB3686" i="2"/>
  <c r="AC3686" i="2"/>
  <c r="AD3686" i="2"/>
  <c r="AF3686" i="2" s="1"/>
  <c r="AE3686" i="2"/>
  <c r="AA3687" i="2"/>
  <c r="AD3687" i="2" s="1"/>
  <c r="AF3687" i="2" s="1"/>
  <c r="AB3687" i="2" a="1"/>
  <c r="AB3687" i="2"/>
  <c r="AC3687" i="2" s="1"/>
  <c r="AE3687" i="2"/>
  <c r="AA3688" i="2"/>
  <c r="AB3688" i="2" a="1"/>
  <c r="AB3688" i="2"/>
  <c r="AC3688" i="2" s="1"/>
  <c r="AD3688" i="2"/>
  <c r="AE3688" i="2"/>
  <c r="AF3688" i="2"/>
  <c r="AA3689" i="2"/>
  <c r="AB3689" i="2" a="1"/>
  <c r="AB3689" i="2"/>
  <c r="AC3689" i="2"/>
  <c r="AD3689" i="2"/>
  <c r="AF3689" i="2" s="1"/>
  <c r="AE3689" i="2"/>
  <c r="AA3690" i="2"/>
  <c r="AC3690" i="2" s="1"/>
  <c r="AB3690" i="2" a="1"/>
  <c r="AB3690" i="2" s="1"/>
  <c r="AD3690" i="2"/>
  <c r="AE3690" i="2"/>
  <c r="AF3690" i="2"/>
  <c r="AA3691" i="2"/>
  <c r="AB3691" i="2" a="1"/>
  <c r="AB3691" i="2"/>
  <c r="AE3691" i="2"/>
  <c r="AA3692" i="2"/>
  <c r="AD3692" i="2" s="1"/>
  <c r="AF3692" i="2" s="1"/>
  <c r="AB3692" i="2" a="1"/>
  <c r="AB3692" i="2"/>
  <c r="AC3692" i="2"/>
  <c r="AE3692" i="2"/>
  <c r="AA3693" i="2"/>
  <c r="AD3693" i="2" s="1"/>
  <c r="AB3693" i="2" a="1"/>
  <c r="AB3693" i="2" s="1"/>
  <c r="AC3693" i="2"/>
  <c r="AE3693" i="2"/>
  <c r="AF3693" i="2"/>
  <c r="AA3694" i="2"/>
  <c r="AD3694" i="2" s="1"/>
  <c r="AF3694" i="2" s="1"/>
  <c r="AB3694" i="2" a="1"/>
  <c r="AB3694" i="2"/>
  <c r="AC3694" i="2"/>
  <c r="AE3694" i="2"/>
  <c r="AA3695" i="2"/>
  <c r="AB3695" i="2" a="1"/>
  <c r="AB3695" i="2"/>
  <c r="AE3695" i="2"/>
  <c r="AA3696" i="2"/>
  <c r="AB3696" i="2" a="1"/>
  <c r="AB3696" i="2" s="1"/>
  <c r="AD3696" i="2"/>
  <c r="AE3696" i="2"/>
  <c r="AA3697" i="2"/>
  <c r="AB3697" i="2" a="1"/>
  <c r="AB3697" i="2"/>
  <c r="AE3697" i="2"/>
  <c r="AA3698" i="2"/>
  <c r="AB3698" i="2" a="1"/>
  <c r="AB3698" i="2" s="1"/>
  <c r="AD3698" i="2"/>
  <c r="AF3698" i="2" s="1"/>
  <c r="AE3698" i="2"/>
  <c r="AA3699" i="2"/>
  <c r="AD3699" i="2" s="1"/>
  <c r="AF3699" i="2" s="1"/>
  <c r="AB3699" i="2" a="1"/>
  <c r="AB3699" i="2" s="1"/>
  <c r="AC3699" i="2" s="1"/>
  <c r="AE3699" i="2"/>
  <c r="AA3700" i="2"/>
  <c r="AB3700" i="2" a="1"/>
  <c r="AB3700" i="2" s="1"/>
  <c r="AC3700" i="2" s="1"/>
  <c r="AD3700" i="2"/>
  <c r="AE3700" i="2"/>
  <c r="AF3700" i="2"/>
  <c r="AA3701" i="2"/>
  <c r="AD3701" i="2" s="1"/>
  <c r="AB3701" i="2" a="1"/>
  <c r="AB3701" i="2" s="1"/>
  <c r="AE3701" i="2"/>
  <c r="AF3701" i="2"/>
  <c r="AA3702" i="2"/>
  <c r="AB3702" i="2" a="1"/>
  <c r="AB3702" i="2"/>
  <c r="AE3702" i="2"/>
  <c r="AA3703" i="2"/>
  <c r="AB3703" i="2" a="1"/>
  <c r="AB3703" i="2"/>
  <c r="AC3703" i="2"/>
  <c r="AD3703" i="2"/>
  <c r="AE3703" i="2"/>
  <c r="AF3703" i="2"/>
  <c r="AA3704" i="2"/>
  <c r="AB3704" i="2" a="1"/>
  <c r="AB3704" i="2" s="1"/>
  <c r="AC3704" i="2" s="1"/>
  <c r="AD3704" i="2"/>
  <c r="AE3704" i="2"/>
  <c r="AF3704" i="2"/>
  <c r="AA3705" i="2"/>
  <c r="AB3705" i="2" a="1"/>
  <c r="AB3705" i="2" s="1"/>
  <c r="AD3705" i="2"/>
  <c r="AF3705" i="2" s="1"/>
  <c r="AE3705" i="2"/>
  <c r="AA3706" i="2"/>
  <c r="AB3706" i="2" a="1"/>
  <c r="AB3706" i="2" s="1"/>
  <c r="AE3706" i="2"/>
  <c r="AA3707" i="2"/>
  <c r="AB3707" i="2" a="1"/>
  <c r="AB3707" i="2"/>
  <c r="AC3707" i="2" s="1"/>
  <c r="AD3707" i="2"/>
  <c r="AE3707" i="2"/>
  <c r="AF3707" i="2"/>
  <c r="AA3708" i="2"/>
  <c r="AB3708" i="2" a="1"/>
  <c r="AB3708" i="2"/>
  <c r="AC3708" i="2"/>
  <c r="AD3708" i="2"/>
  <c r="AE3708" i="2"/>
  <c r="AF3708" i="2"/>
  <c r="AA3709" i="2"/>
  <c r="AB3709" i="2" a="1"/>
  <c r="AB3709" i="2"/>
  <c r="AC3709" i="2" s="1"/>
  <c r="AD3709" i="2"/>
  <c r="AE3709" i="2"/>
  <c r="AA3710" i="2"/>
  <c r="AB3710" i="2" a="1"/>
  <c r="AB3710" i="2"/>
  <c r="AC3710" i="2" s="1"/>
  <c r="AD3710" i="2"/>
  <c r="AE3710" i="2"/>
  <c r="AF3710" i="2"/>
  <c r="AA3711" i="2"/>
  <c r="AB3711" i="2" a="1"/>
  <c r="AB3711" i="2"/>
  <c r="AC3711" i="2"/>
  <c r="AD3711" i="2"/>
  <c r="AE3711" i="2"/>
  <c r="AF3711" i="2"/>
  <c r="AA3712" i="2"/>
  <c r="AB3712" i="2" a="1"/>
  <c r="AB3712" i="2" s="1"/>
  <c r="AD3712" i="2"/>
  <c r="AE3712" i="2"/>
  <c r="AF3712" i="2"/>
  <c r="AA3713" i="2"/>
  <c r="AB3713" i="2" a="1"/>
  <c r="AB3713" i="2" s="1"/>
  <c r="AE3713" i="2"/>
  <c r="AA3714" i="2"/>
  <c r="AB3714" i="2" a="1"/>
  <c r="AB3714" i="2" s="1"/>
  <c r="AC3714" i="2" s="1"/>
  <c r="AD3714" i="2"/>
  <c r="AE3714" i="2"/>
  <c r="AF3714" i="2" s="1"/>
  <c r="AA3715" i="2"/>
  <c r="AB3715" i="2" a="1"/>
  <c r="AB3715" i="2"/>
  <c r="AC3715" i="2" s="1"/>
  <c r="AD3715" i="2"/>
  <c r="AF3715" i="2" s="1"/>
  <c r="AE3715" i="2"/>
  <c r="AA3716" i="2"/>
  <c r="AB3716" i="2" a="1"/>
  <c r="AB3716" i="2"/>
  <c r="AC3716" i="2"/>
  <c r="AD3716" i="2"/>
  <c r="AF3716" i="2" s="1"/>
  <c r="AE3716" i="2"/>
  <c r="AA3717" i="2"/>
  <c r="AB3717" i="2" a="1"/>
  <c r="AB3717" i="2" s="1"/>
  <c r="AC3717" i="2" s="1"/>
  <c r="AD3717" i="2"/>
  <c r="AE3717" i="2"/>
  <c r="AF3717" i="2" s="1"/>
  <c r="AA3718" i="2"/>
  <c r="AB3718" i="2" a="1"/>
  <c r="AB3718" i="2"/>
  <c r="AC3718" i="2"/>
  <c r="AD3718" i="2"/>
  <c r="AE3718" i="2"/>
  <c r="AF3718" i="2"/>
  <c r="AA3719" i="2"/>
  <c r="AB3719" i="2" a="1"/>
  <c r="AB3719" i="2"/>
  <c r="AC3719" i="2" s="1"/>
  <c r="AD3719" i="2"/>
  <c r="AE3719" i="2"/>
  <c r="AF3719" i="2"/>
  <c r="AA3720" i="2"/>
  <c r="AB3720" i="2" a="1"/>
  <c r="AB3720" i="2" s="1"/>
  <c r="AD3720" i="2"/>
  <c r="AF3720" i="2" s="1"/>
  <c r="AE3720" i="2"/>
  <c r="AA3721" i="2"/>
  <c r="AB3721" i="2" a="1"/>
  <c r="AB3721" i="2" s="1"/>
  <c r="AE3721" i="2"/>
  <c r="AA3722" i="2"/>
  <c r="AB3722" i="2" a="1"/>
  <c r="AB3722" i="2" s="1"/>
  <c r="AE3722" i="2"/>
  <c r="AA3723" i="2"/>
  <c r="AD3723" i="2" s="1"/>
  <c r="AF3723" i="2" s="1"/>
  <c r="AB3723" i="2" a="1"/>
  <c r="AB3723" i="2" s="1"/>
  <c r="AC3723" i="2" s="1"/>
  <c r="AE3723" i="2"/>
  <c r="AA3724" i="2"/>
  <c r="AD3724" i="2" s="1"/>
  <c r="AF3724" i="2" s="1"/>
  <c r="AB3724" i="2" a="1"/>
  <c r="AB3724" i="2"/>
  <c r="AC3724" i="2" s="1"/>
  <c r="AE3724" i="2"/>
  <c r="AA3725" i="2"/>
  <c r="AB3725" i="2" a="1"/>
  <c r="AB3725" i="2" s="1"/>
  <c r="AC3725" i="2" s="1"/>
  <c r="AD3725" i="2"/>
  <c r="AE3725" i="2"/>
  <c r="AF3725" i="2"/>
  <c r="AA3726" i="2"/>
  <c r="AB3726" i="2" a="1"/>
  <c r="AB3726" i="2" s="1"/>
  <c r="AE3726" i="2"/>
  <c r="AA3727" i="2"/>
  <c r="AB3727" i="2" a="1"/>
  <c r="AB3727" i="2"/>
  <c r="AC3727" i="2"/>
  <c r="AD3727" i="2"/>
  <c r="AE3727" i="2"/>
  <c r="AF3727" i="2"/>
  <c r="AA3728" i="2"/>
  <c r="AB3728" i="2" a="1"/>
  <c r="AB3728" i="2"/>
  <c r="AE3728" i="2"/>
  <c r="AA3729" i="2"/>
  <c r="AB3729" i="2" a="1"/>
  <c r="AB3729" i="2"/>
  <c r="AE3729" i="2"/>
  <c r="AA3730" i="2"/>
  <c r="AB3730" i="2" a="1"/>
  <c r="AB3730" i="2"/>
  <c r="AE3730" i="2"/>
  <c r="AA3731" i="2"/>
  <c r="AB3731" i="2" a="1"/>
  <c r="AB3731" i="2" s="1"/>
  <c r="AC3731" i="2" s="1"/>
  <c r="AD3731" i="2"/>
  <c r="AE3731" i="2"/>
  <c r="AF3731" i="2"/>
  <c r="AA3732" i="2"/>
  <c r="AB3732" i="2" a="1"/>
  <c r="AB3732" i="2"/>
  <c r="AE3732" i="2"/>
  <c r="AA3733" i="2"/>
  <c r="AB3733" i="2" a="1"/>
  <c r="AB3733" i="2" s="1"/>
  <c r="AC3733" i="2" s="1"/>
  <c r="AD3733" i="2"/>
  <c r="AF3733" i="2" s="1"/>
  <c r="AE3733" i="2"/>
  <c r="AA3734" i="2"/>
  <c r="AB3734" i="2" a="1"/>
  <c r="AB3734" i="2"/>
  <c r="AC3734" i="2"/>
  <c r="AD3734" i="2"/>
  <c r="AF3734" i="2" s="1"/>
  <c r="AE3734" i="2"/>
  <c r="AA3735" i="2"/>
  <c r="AB3735" i="2" a="1"/>
  <c r="AB3735" i="2" s="1"/>
  <c r="AE3735" i="2"/>
  <c r="AA3736" i="2"/>
  <c r="AB3736" i="2" a="1"/>
  <c r="AB3736" i="2"/>
  <c r="AC3736" i="2"/>
  <c r="AD3736" i="2"/>
  <c r="AE3736" i="2"/>
  <c r="AF3736" i="2"/>
  <c r="AA3737" i="2"/>
  <c r="AB3737" i="2" a="1"/>
  <c r="AB3737" i="2" s="1"/>
  <c r="AE3737" i="2"/>
  <c r="AA3738" i="2"/>
  <c r="AB3738" i="2" a="1"/>
  <c r="AB3738" i="2" s="1"/>
  <c r="AE3738" i="2"/>
  <c r="AA3739" i="2"/>
  <c r="AD3739" i="2" s="1"/>
  <c r="AF3739" i="2" s="1"/>
  <c r="AB3739" i="2" a="1"/>
  <c r="AB3739" i="2"/>
  <c r="AC3739" i="2"/>
  <c r="AE3739" i="2"/>
  <c r="AA3740" i="2"/>
  <c r="AB3740" i="2" a="1"/>
  <c r="AB3740" i="2" s="1"/>
  <c r="AC3740" i="2" s="1"/>
  <c r="AD3740" i="2"/>
  <c r="AF3740" i="2" s="1"/>
  <c r="AE3740" i="2"/>
  <c r="AA3741" i="2"/>
  <c r="AB3741" i="2" a="1"/>
  <c r="AB3741" i="2"/>
  <c r="AC3741" i="2"/>
  <c r="AD3741" i="2"/>
  <c r="AE3741" i="2"/>
  <c r="AA3742" i="2"/>
  <c r="AD3742" i="2" s="1"/>
  <c r="AF3742" i="2" s="1"/>
  <c r="AB3742" i="2" a="1"/>
  <c r="AB3742" i="2"/>
  <c r="AC3742" i="2"/>
  <c r="AE3742" i="2"/>
  <c r="AA3743" i="2"/>
  <c r="AB3743" i="2" a="1"/>
  <c r="AB3743" i="2"/>
  <c r="AE3743" i="2"/>
  <c r="AA3744" i="2"/>
  <c r="AB3744" i="2" a="1"/>
  <c r="AB3744" i="2" s="1"/>
  <c r="AE3744" i="2"/>
  <c r="AA3745" i="2"/>
  <c r="AB3745" i="2" a="1"/>
  <c r="AB3745" i="2"/>
  <c r="AC3745" i="2"/>
  <c r="AD3745" i="2"/>
  <c r="AE3745" i="2"/>
  <c r="AF3745" i="2" s="1"/>
  <c r="AA3746" i="2"/>
  <c r="AD3746" i="2" s="1"/>
  <c r="AF3746" i="2" s="1"/>
  <c r="AB3746" i="2" a="1"/>
  <c r="AB3746" i="2"/>
  <c r="AC3746" i="2"/>
  <c r="AE3746" i="2"/>
  <c r="AA3747" i="2"/>
  <c r="AD3747" i="2" s="1"/>
  <c r="AF3747" i="2" s="1"/>
  <c r="AB3747" i="2" a="1"/>
  <c r="AB3747" i="2"/>
  <c r="AC3747" i="2"/>
  <c r="AE3747" i="2"/>
  <c r="AA3748" i="2"/>
  <c r="AB3748" i="2" a="1"/>
  <c r="AB3748" i="2"/>
  <c r="AE3748" i="2"/>
  <c r="AA3749" i="2"/>
  <c r="AB3749" i="2" a="1"/>
  <c r="AB3749" i="2"/>
  <c r="AC3749" i="2"/>
  <c r="AD3749" i="2"/>
  <c r="AE3749" i="2"/>
  <c r="AF3749" i="2"/>
  <c r="AA3750" i="2"/>
  <c r="AD3750" i="2" s="1"/>
  <c r="AF3750" i="2" s="1"/>
  <c r="AB3750" i="2" a="1"/>
  <c r="AB3750" i="2"/>
  <c r="AC3750" i="2" s="1"/>
  <c r="AE3750" i="2"/>
  <c r="AA3751" i="2"/>
  <c r="AB3751" i="2" a="1"/>
  <c r="AB3751" i="2"/>
  <c r="AC3751" i="2"/>
  <c r="AD3751" i="2"/>
  <c r="AE3751" i="2"/>
  <c r="AF3751" i="2" s="1"/>
  <c r="AA3752" i="2"/>
  <c r="AB3752" i="2" a="1"/>
  <c r="AB3752" i="2" s="1"/>
  <c r="AE3752" i="2"/>
  <c r="AA3753" i="2"/>
  <c r="AB3753" i="2" a="1"/>
  <c r="AB3753" i="2" s="1"/>
  <c r="AC3753" i="2"/>
  <c r="AD3753" i="2"/>
  <c r="AF3753" i="2" s="1"/>
  <c r="AE3753" i="2"/>
  <c r="AA3754" i="2"/>
  <c r="AB3754" i="2" a="1"/>
  <c r="AB3754" i="2" s="1"/>
  <c r="AE3754" i="2"/>
  <c r="AA3755" i="2"/>
  <c r="AB3755" i="2" a="1"/>
  <c r="AB3755" i="2"/>
  <c r="AE3755" i="2"/>
  <c r="AA3756" i="2"/>
  <c r="AB3756" i="2" a="1"/>
  <c r="AB3756" i="2" s="1"/>
  <c r="AE3756" i="2"/>
  <c r="AA3757" i="2"/>
  <c r="AD3757" i="2" s="1"/>
  <c r="AF3757" i="2" s="1"/>
  <c r="AB3757" i="2" a="1"/>
  <c r="AB3757" i="2" s="1"/>
  <c r="AC3757" i="2"/>
  <c r="AE3757" i="2"/>
  <c r="AA3758" i="2"/>
  <c r="AB3758" i="2" a="1"/>
  <c r="AB3758" i="2"/>
  <c r="AC3758" i="2"/>
  <c r="AD3758" i="2"/>
  <c r="AE3758" i="2"/>
  <c r="AF3758" i="2"/>
  <c r="AA3759" i="2"/>
  <c r="AD3759" i="2" s="1"/>
  <c r="AB3759" i="2" a="1"/>
  <c r="AB3759" i="2" s="1"/>
  <c r="AE3759" i="2"/>
  <c r="AF3759" i="2" s="1"/>
  <c r="AA3760" i="2"/>
  <c r="AC3760" i="2" s="1"/>
  <c r="AB3760" i="2" a="1"/>
  <c r="AB3760" i="2"/>
  <c r="AE3760" i="2"/>
  <c r="AA3761" i="2"/>
  <c r="AB3761" i="2" a="1"/>
  <c r="AB3761" i="2" s="1"/>
  <c r="AE3761" i="2"/>
  <c r="AA3762" i="2"/>
  <c r="AB3762" i="2" a="1"/>
  <c r="AB3762" i="2"/>
  <c r="AC3762" i="2"/>
  <c r="AD3762" i="2"/>
  <c r="AE3762" i="2"/>
  <c r="AF3762" i="2"/>
  <c r="AA3763" i="2"/>
  <c r="AB3763" i="2" a="1"/>
  <c r="AB3763" i="2"/>
  <c r="AC3763" i="2"/>
  <c r="AD3763" i="2"/>
  <c r="AE3763" i="2"/>
  <c r="AF3763" i="2"/>
  <c r="AA3764" i="2"/>
  <c r="AC3764" i="2" s="1"/>
  <c r="AB3764" i="2" a="1"/>
  <c r="AB3764" i="2"/>
  <c r="AE3764" i="2"/>
  <c r="AA3765" i="2"/>
  <c r="AB3765" i="2" a="1"/>
  <c r="AB3765" i="2" s="1"/>
  <c r="AC3765" i="2" s="1"/>
  <c r="AD3765" i="2"/>
  <c r="AE3765" i="2"/>
  <c r="AF3765" i="2"/>
  <c r="AA3766" i="2"/>
  <c r="AB3766" i="2" a="1"/>
  <c r="AB3766" i="2"/>
  <c r="AC3766" i="2" s="1"/>
  <c r="AD3766" i="2"/>
  <c r="AF3766" i="2" s="1"/>
  <c r="AE3766" i="2"/>
  <c r="AA3767" i="2"/>
  <c r="AB3767" i="2" a="1"/>
  <c r="AB3767" i="2"/>
  <c r="AC3767" i="2"/>
  <c r="AD3767" i="2"/>
  <c r="AF3767" i="2" s="1"/>
  <c r="AE3767" i="2"/>
  <c r="AA3768" i="2"/>
  <c r="AB3768" i="2" a="1"/>
  <c r="AB3768" i="2" s="1"/>
  <c r="AD3768" i="2"/>
  <c r="AE3768" i="2"/>
  <c r="AF3768" i="2"/>
  <c r="AA3769" i="2"/>
  <c r="AB3769" i="2" a="1"/>
  <c r="AB3769" i="2" s="1"/>
  <c r="AC3769" i="2" s="1"/>
  <c r="AD3769" i="2"/>
  <c r="AE3769" i="2"/>
  <c r="AF3769" i="2"/>
  <c r="AA3770" i="2"/>
  <c r="AB3770" i="2" a="1"/>
  <c r="AB3770" i="2"/>
  <c r="AC3770" i="2"/>
  <c r="AD3770" i="2"/>
  <c r="AF3770" i="2" s="1"/>
  <c r="AE3770" i="2"/>
  <c r="AA3771" i="2"/>
  <c r="AB3771" i="2" a="1"/>
  <c r="AB3771" i="2"/>
  <c r="AC3771" i="2"/>
  <c r="AD3771" i="2"/>
  <c r="AF3771" i="2" s="1"/>
  <c r="AE3771" i="2"/>
  <c r="AA3772" i="2"/>
  <c r="AD3772" i="2" s="1"/>
  <c r="AF3772" i="2" s="1"/>
  <c r="AB3772" i="2" a="1"/>
  <c r="AB3772" i="2"/>
  <c r="AE3772" i="2"/>
  <c r="AA3773" i="2"/>
  <c r="AB3773" i="2" a="1"/>
  <c r="AB3773" i="2" s="1"/>
  <c r="AC3773" i="2" s="1"/>
  <c r="AD3773" i="2"/>
  <c r="AE3773" i="2"/>
  <c r="AF3773" i="2" s="1"/>
  <c r="AA3774" i="2"/>
  <c r="AB3774" i="2" a="1"/>
  <c r="AB3774" i="2"/>
  <c r="AC3774" i="2" s="1"/>
  <c r="AD3774" i="2"/>
  <c r="AE3774" i="2"/>
  <c r="AF3774" i="2"/>
  <c r="AA3775" i="2"/>
  <c r="AB3775" i="2" a="1"/>
  <c r="AB3775" i="2"/>
  <c r="AE3775" i="2"/>
  <c r="AA3776" i="2"/>
  <c r="AB3776" i="2" a="1"/>
  <c r="AB3776" i="2" s="1"/>
  <c r="AC3776" i="2" s="1"/>
  <c r="AD3776" i="2"/>
  <c r="AE3776" i="2"/>
  <c r="AF3776" i="2" s="1"/>
  <c r="AA3777" i="2"/>
  <c r="AD3777" i="2" s="1"/>
  <c r="AB3777" i="2" a="1"/>
  <c r="AB3777" i="2"/>
  <c r="AC3777" i="2"/>
  <c r="AE3777" i="2"/>
  <c r="AF3777" i="2"/>
  <c r="AA3778" i="2"/>
  <c r="AD3778" i="2" s="1"/>
  <c r="AB3778" i="2" a="1"/>
  <c r="AB3778" i="2"/>
  <c r="AC3778" i="2" s="1"/>
  <c r="AE3778" i="2"/>
  <c r="AF3778" i="2"/>
  <c r="AA3779" i="2"/>
  <c r="AB3779" i="2" a="1"/>
  <c r="AB3779" i="2"/>
  <c r="AE3779" i="2"/>
  <c r="AA3780" i="2"/>
  <c r="AB3780" i="2" a="1"/>
  <c r="AB3780" i="2" s="1"/>
  <c r="AC3780" i="2" s="1"/>
  <c r="AD3780" i="2"/>
  <c r="AE3780" i="2"/>
  <c r="AF3780" i="2" s="1"/>
  <c r="AA3781" i="2"/>
  <c r="AB3781" i="2" a="1"/>
  <c r="AB3781" i="2"/>
  <c r="AC3781" i="2" s="1"/>
  <c r="AD3781" i="2"/>
  <c r="AE3781" i="2"/>
  <c r="AF3781" i="2"/>
  <c r="AA3782" i="2"/>
  <c r="AB3782" i="2" a="1"/>
  <c r="AB3782" i="2"/>
  <c r="AC3782" i="2"/>
  <c r="AD3782" i="2"/>
  <c r="AE3782" i="2"/>
  <c r="AF3782" i="2" s="1"/>
  <c r="AA3783" i="2"/>
  <c r="AB3783" i="2" a="1"/>
  <c r="AB3783" i="2" s="1"/>
  <c r="AC3783" i="2" s="1"/>
  <c r="AD3783" i="2"/>
  <c r="AF3783" i="2" s="1"/>
  <c r="AE3783" i="2"/>
  <c r="AA3784" i="2"/>
  <c r="AB3784" i="2" a="1"/>
  <c r="AB3784" i="2" s="1"/>
  <c r="AE3784" i="2"/>
  <c r="AA3785" i="2"/>
  <c r="AC3785" i="2" s="1"/>
  <c r="AB3785" i="2" a="1"/>
  <c r="AB3785" i="2"/>
  <c r="AD3785" i="2"/>
  <c r="AF3785" i="2" s="1"/>
  <c r="AE3785" i="2"/>
  <c r="AA3786" i="2"/>
  <c r="AD3786" i="2" s="1"/>
  <c r="AF3786" i="2" s="1"/>
  <c r="AB3786" i="2" a="1"/>
  <c r="AB3786" i="2"/>
  <c r="AC3786" i="2"/>
  <c r="AE3786" i="2"/>
  <c r="AA3787" i="2"/>
  <c r="AB3787" i="2" a="1"/>
  <c r="AB3787" i="2"/>
  <c r="AC3787" i="2" s="1"/>
  <c r="AD3787" i="2"/>
  <c r="AE3787" i="2"/>
  <c r="AF3787" i="2"/>
  <c r="AA3788" i="2"/>
  <c r="AB3788" i="2" a="1"/>
  <c r="AB3788" i="2" s="1"/>
  <c r="AE3788" i="2"/>
  <c r="AA3789" i="2"/>
  <c r="AB3789" i="2" a="1"/>
  <c r="AB3789" i="2"/>
  <c r="AC3789" i="2"/>
  <c r="AD3789" i="2"/>
  <c r="AE3789" i="2"/>
  <c r="AF3789" i="2" s="1"/>
  <c r="AA3790" i="2"/>
  <c r="AB3790" i="2" a="1"/>
  <c r="AB3790" i="2"/>
  <c r="AE3790" i="2"/>
  <c r="AA3791" i="2"/>
  <c r="AB3791" i="2" a="1"/>
  <c r="AB3791" i="2" s="1"/>
  <c r="AD3791" i="2"/>
  <c r="AF3791" i="2" s="1"/>
  <c r="AE3791" i="2"/>
  <c r="AA3792" i="2"/>
  <c r="AB3792" i="2" a="1"/>
  <c r="AB3792" i="2" s="1"/>
  <c r="AE3792" i="2"/>
  <c r="AA3793" i="2"/>
  <c r="AB3793" i="2" a="1"/>
  <c r="AB3793" i="2"/>
  <c r="AC3793" i="2"/>
  <c r="AD3793" i="2"/>
  <c r="AF3793" i="2" s="1"/>
  <c r="AE3793" i="2"/>
  <c r="AA3794" i="2"/>
  <c r="AB3794" i="2" a="1"/>
  <c r="AB3794" i="2"/>
  <c r="AC3794" i="2" s="1"/>
  <c r="AD3794" i="2"/>
  <c r="AE3794" i="2"/>
  <c r="AF3794" i="2" s="1"/>
  <c r="AA3795" i="2"/>
  <c r="AB3795" i="2" a="1"/>
  <c r="AB3795" i="2" s="1"/>
  <c r="AC3795" i="2" s="1"/>
  <c r="AD3795" i="2"/>
  <c r="AE3795" i="2"/>
  <c r="AF3795" i="2"/>
  <c r="AA3796" i="2"/>
  <c r="AB3796" i="2" a="1"/>
  <c r="AB3796" i="2"/>
  <c r="AE3796" i="2"/>
  <c r="AA3797" i="2"/>
  <c r="AB3797" i="2" a="1"/>
  <c r="AB3797" i="2"/>
  <c r="AE3797" i="2"/>
  <c r="AA3798" i="2"/>
  <c r="AB3798" i="2" a="1"/>
  <c r="AB3798" i="2"/>
  <c r="AC3798" i="2"/>
  <c r="AD3798" i="2"/>
  <c r="AF3798" i="2" s="1"/>
  <c r="AE3798" i="2"/>
  <c r="AA3799" i="2"/>
  <c r="AB3799" i="2" a="1"/>
  <c r="AB3799" i="2"/>
  <c r="AC3799" i="2"/>
  <c r="AD3799" i="2"/>
  <c r="AF3799" i="2" s="1"/>
  <c r="AE3799" i="2"/>
  <c r="AA3800" i="2"/>
  <c r="AD3800" i="2" s="1"/>
  <c r="AF3800" i="2" s="1"/>
  <c r="AB3800" i="2" a="1"/>
  <c r="AB3800" i="2" s="1"/>
  <c r="AC3800" i="2" s="1"/>
  <c r="AE3800" i="2"/>
  <c r="AA3801" i="2"/>
  <c r="AB3801" i="2" a="1"/>
  <c r="AB3801" i="2"/>
  <c r="AC3801" i="2"/>
  <c r="AD3801" i="2"/>
  <c r="AE3801" i="2"/>
  <c r="AF3801" i="2"/>
  <c r="AA3802" i="2"/>
  <c r="AD3802" i="2" s="1"/>
  <c r="AB3802" i="2" a="1"/>
  <c r="AB3802" i="2"/>
  <c r="AC3802" i="2"/>
  <c r="AE3802" i="2"/>
  <c r="AF3802" i="2"/>
  <c r="AA3803" i="2"/>
  <c r="AB3803" i="2" a="1"/>
  <c r="AB3803" i="2" s="1"/>
  <c r="AC3803" i="2" s="1"/>
  <c r="AD3803" i="2"/>
  <c r="AF3803" i="2" s="1"/>
  <c r="AE3803" i="2"/>
  <c r="AA3804" i="2"/>
  <c r="AB3804" i="2" a="1"/>
  <c r="AB3804" i="2"/>
  <c r="AE3804" i="2"/>
  <c r="AA3805" i="2"/>
  <c r="AB3805" i="2" a="1"/>
  <c r="AB3805" i="2"/>
  <c r="AC3805" i="2"/>
  <c r="AD3805" i="2"/>
  <c r="AE3805" i="2"/>
  <c r="AF3805" i="2" s="1"/>
  <c r="AA3806" i="2"/>
  <c r="AB3806" i="2" a="1"/>
  <c r="AB3806" i="2"/>
  <c r="AC3806" i="2"/>
  <c r="AD3806" i="2"/>
  <c r="AF3806" i="2" s="1"/>
  <c r="AE3806" i="2"/>
  <c r="AA3807" i="2"/>
  <c r="AB3807" i="2" a="1"/>
  <c r="AB3807" i="2" s="1"/>
  <c r="AE3807" i="2"/>
  <c r="AA3808" i="2"/>
  <c r="AB3808" i="2" a="1"/>
  <c r="AB3808" i="2"/>
  <c r="AC3808" i="2"/>
  <c r="AD3808" i="2"/>
  <c r="AE3808" i="2"/>
  <c r="AF3808" i="2"/>
  <c r="AA3809" i="2"/>
  <c r="AB3809" i="2" a="1"/>
  <c r="AB3809" i="2"/>
  <c r="AD3809" i="2"/>
  <c r="AE3809" i="2"/>
  <c r="AA3810" i="2"/>
  <c r="AB3810" i="2" a="1"/>
  <c r="AB3810" i="2"/>
  <c r="AC3810" i="2"/>
  <c r="AD3810" i="2"/>
  <c r="AE3810" i="2"/>
  <c r="AF3810" i="2" s="1"/>
  <c r="AA3811" i="2"/>
  <c r="AB3811" i="2" a="1"/>
  <c r="AB3811" i="2"/>
  <c r="AE3811" i="2"/>
  <c r="AA3812" i="2"/>
  <c r="AB3812" i="2" a="1"/>
  <c r="AB3812" i="2"/>
  <c r="AC3812" i="2" s="1"/>
  <c r="AD3812" i="2"/>
  <c r="AE3812" i="2"/>
  <c r="AA3813" i="2"/>
  <c r="AB3813" i="2" a="1"/>
  <c r="AB3813" i="2"/>
  <c r="AC3813" i="2"/>
  <c r="AD3813" i="2"/>
  <c r="AF3813" i="2" s="1"/>
  <c r="AE3813" i="2"/>
  <c r="AA3814" i="2"/>
  <c r="AB3814" i="2" a="1"/>
  <c r="AB3814" i="2"/>
  <c r="AC3814" i="2"/>
  <c r="AD3814" i="2"/>
  <c r="AF3814" i="2" s="1"/>
  <c r="AE3814" i="2"/>
  <c r="AA3815" i="2"/>
  <c r="AB3815" i="2" a="1"/>
  <c r="AB3815" i="2"/>
  <c r="AC3815" i="2"/>
  <c r="AD3815" i="2"/>
  <c r="AF3815" i="2" s="1"/>
  <c r="AE3815" i="2"/>
  <c r="AA3816" i="2"/>
  <c r="AB3816" i="2" a="1"/>
  <c r="AB3816" i="2" s="1"/>
  <c r="AE3816" i="2"/>
  <c r="AA3817" i="2"/>
  <c r="AB3817" i="2" a="1"/>
  <c r="AB3817" i="2"/>
  <c r="AC3817" i="2"/>
  <c r="AD3817" i="2"/>
  <c r="AF3817" i="2" s="1"/>
  <c r="AE3817" i="2"/>
  <c r="AA3818" i="2"/>
  <c r="AB3818" i="2" a="1"/>
  <c r="AB3818" i="2" s="1"/>
  <c r="AE3818" i="2"/>
  <c r="AA3819" i="2"/>
  <c r="AB3819" i="2" a="1"/>
  <c r="AB3819" i="2" s="1"/>
  <c r="AD3819" i="2"/>
  <c r="AF3819" i="2" s="1"/>
  <c r="AE3819" i="2"/>
  <c r="AA3820" i="2"/>
  <c r="AD3820" i="2" s="1"/>
  <c r="AF3820" i="2" s="1"/>
  <c r="AB3820" i="2" a="1"/>
  <c r="AB3820" i="2" s="1"/>
  <c r="AC3820" i="2"/>
  <c r="AE3820" i="2"/>
  <c r="AA3821" i="2"/>
  <c r="AB3821" i="2" a="1"/>
  <c r="AB3821" i="2"/>
  <c r="AC3821" i="2"/>
  <c r="AD3821" i="2"/>
  <c r="AF3821" i="2" s="1"/>
  <c r="AE3821" i="2"/>
  <c r="AA3822" i="2"/>
  <c r="AB3822" i="2" a="1"/>
  <c r="AB3822" i="2"/>
  <c r="AC3822" i="2"/>
  <c r="AD3822" i="2"/>
  <c r="AF3822" i="2" s="1"/>
  <c r="AE3822" i="2"/>
  <c r="AA3823" i="2"/>
  <c r="AB3823" i="2" a="1"/>
  <c r="AB3823" i="2"/>
  <c r="AC3823" i="2"/>
  <c r="AD3823" i="2"/>
  <c r="AE3823" i="2"/>
  <c r="AF3823" i="2" s="1"/>
  <c r="AA3824" i="2"/>
  <c r="AB3824" i="2" a="1"/>
  <c r="AB3824" i="2"/>
  <c r="AE3824" i="2"/>
  <c r="AA3825" i="2"/>
  <c r="AB3825" i="2" a="1"/>
  <c r="AB3825" i="2"/>
  <c r="AE3825" i="2"/>
  <c r="AA3826" i="2"/>
  <c r="AB3826" i="2" a="1"/>
  <c r="AB3826" i="2"/>
  <c r="AE3826" i="2"/>
  <c r="AA3827" i="2"/>
  <c r="AB3827" i="2" a="1"/>
  <c r="AB3827" i="2"/>
  <c r="AE3827" i="2"/>
  <c r="AA3828" i="2"/>
  <c r="AB3828" i="2" a="1"/>
  <c r="AB3828" i="2" s="1"/>
  <c r="AE3828" i="2"/>
  <c r="AA3829" i="2"/>
  <c r="AB3829" i="2" a="1"/>
  <c r="AB3829" i="2"/>
  <c r="AC3829" i="2"/>
  <c r="AD3829" i="2"/>
  <c r="AE3829" i="2"/>
  <c r="AF3829" i="2"/>
  <c r="AA3830" i="2"/>
  <c r="AB3830" i="2" a="1"/>
  <c r="AB3830" i="2" s="1"/>
  <c r="AC3830" i="2" s="1"/>
  <c r="AD3830" i="2"/>
  <c r="AF3830" i="2" s="1"/>
  <c r="AE3830" i="2"/>
  <c r="AA3831" i="2"/>
  <c r="AB3831" i="2" a="1"/>
  <c r="AB3831" i="2" s="1"/>
  <c r="AE3831" i="2"/>
  <c r="AA3832" i="2"/>
  <c r="AB3832" i="2" a="1"/>
  <c r="AB3832" i="2"/>
  <c r="AE3832" i="2"/>
  <c r="AA3833" i="2"/>
  <c r="AB3833" i="2" a="1"/>
  <c r="AB3833" i="2"/>
  <c r="AD3833" i="2"/>
  <c r="AE3833" i="2"/>
  <c r="AF3833" i="2"/>
  <c r="AA3834" i="2"/>
  <c r="AD3834" i="2" s="1"/>
  <c r="AB3834" i="2" a="1"/>
  <c r="AB3834" i="2"/>
  <c r="AC3834" i="2"/>
  <c r="AE3834" i="2"/>
  <c r="AF3834" i="2"/>
  <c r="AA3835" i="2"/>
  <c r="AB3835" i="2" a="1"/>
  <c r="AB3835" i="2"/>
  <c r="AE3835" i="2"/>
  <c r="AA3836" i="2"/>
  <c r="AB3836" i="2" a="1"/>
  <c r="AB3836" i="2"/>
  <c r="AC3836" i="2"/>
  <c r="AD3836" i="2"/>
  <c r="AE3836" i="2"/>
  <c r="AA3837" i="2"/>
  <c r="AB3837" i="2" a="1"/>
  <c r="AB3837" i="2"/>
  <c r="AC3837" i="2"/>
  <c r="AD3837" i="2"/>
  <c r="AE3837" i="2"/>
  <c r="AA3838" i="2"/>
  <c r="AB3838" i="2" a="1"/>
  <c r="AB3838" i="2" s="1"/>
  <c r="AC3838" i="2" s="1"/>
  <c r="AD3838" i="2"/>
  <c r="AE3838" i="2"/>
  <c r="AF3838" i="2"/>
  <c r="AA3839" i="2"/>
  <c r="AB3839" i="2" a="1"/>
  <c r="AB3839" i="2" s="1"/>
  <c r="AE3839" i="2"/>
  <c r="AA3840" i="2"/>
  <c r="AD3840" i="2" s="1"/>
  <c r="AF3840" i="2" s="1"/>
  <c r="AB3840" i="2" a="1"/>
  <c r="AB3840" i="2" s="1"/>
  <c r="AC3840" i="2"/>
  <c r="AE3840" i="2"/>
  <c r="AA3841" i="2"/>
  <c r="AB3841" i="2" a="1"/>
  <c r="AB3841" i="2"/>
  <c r="AE3841" i="2"/>
  <c r="AA3842" i="2"/>
  <c r="AB3842" i="2" a="1"/>
  <c r="AB3842" i="2" s="1"/>
  <c r="AC3842" i="2" s="1"/>
  <c r="AD3842" i="2"/>
  <c r="AF3842" i="2" s="1"/>
  <c r="AE3842" i="2"/>
  <c r="AA3843" i="2"/>
  <c r="AB3843" i="2" a="1"/>
  <c r="AB3843" i="2"/>
  <c r="AC3843" i="2"/>
  <c r="AD3843" i="2"/>
  <c r="AE3843" i="2"/>
  <c r="AF3843" i="2"/>
  <c r="AA3844" i="2"/>
  <c r="AB3844" i="2" a="1"/>
  <c r="AB3844" i="2" s="1"/>
  <c r="AC3844" i="2" s="1"/>
  <c r="AD3844" i="2"/>
  <c r="AF3844" i="2" s="1"/>
  <c r="AE3844" i="2"/>
  <c r="AA3845" i="2"/>
  <c r="AB3845" i="2" a="1"/>
  <c r="AB3845" i="2"/>
  <c r="AE3845" i="2"/>
  <c r="AA3846" i="2"/>
  <c r="AB3846" i="2" a="1"/>
  <c r="AB3846" i="2" s="1"/>
  <c r="AE3846" i="2"/>
  <c r="AA3847" i="2"/>
  <c r="AC3847" i="2" s="1"/>
  <c r="AB3847" i="2" a="1"/>
  <c r="AB3847" i="2"/>
  <c r="AD3847" i="2"/>
  <c r="AE3847" i="2"/>
  <c r="AF3847" i="2" s="1"/>
  <c r="AA3848" i="2"/>
  <c r="AB3848" i="2" a="1"/>
  <c r="AB3848" i="2"/>
  <c r="AC3848" i="2" s="1"/>
  <c r="AD3848" i="2"/>
  <c r="AE3848" i="2"/>
  <c r="AF3848" i="2" s="1"/>
  <c r="AA3849" i="2"/>
  <c r="AB3849" i="2" a="1"/>
  <c r="AB3849" i="2" s="1"/>
  <c r="AE3849" i="2"/>
  <c r="AA3850" i="2"/>
  <c r="AD3850" i="2" s="1"/>
  <c r="AB3850" i="2" a="1"/>
  <c r="AB3850" i="2"/>
  <c r="AC3850" i="2"/>
  <c r="AE3850" i="2"/>
  <c r="AF3850" i="2" s="1"/>
  <c r="AA3851" i="2"/>
  <c r="AB3851" i="2" a="1"/>
  <c r="AB3851" i="2" s="1"/>
  <c r="AD3851" i="2"/>
  <c r="AE3851" i="2"/>
  <c r="AA3852" i="2"/>
  <c r="AB3852" i="2" a="1"/>
  <c r="AB3852" i="2"/>
  <c r="AC3852" i="2"/>
  <c r="AD3852" i="2"/>
  <c r="AF3852" i="2" s="1"/>
  <c r="AE3852" i="2"/>
  <c r="AA3853" i="2"/>
  <c r="AB3853" i="2" a="1"/>
  <c r="AB3853" i="2" s="1"/>
  <c r="AE3853" i="2"/>
  <c r="AA3854" i="2"/>
  <c r="AB3854" i="2" a="1"/>
  <c r="AB3854" i="2"/>
  <c r="AC3854" i="2" s="1"/>
  <c r="AD3854" i="2"/>
  <c r="AE3854" i="2"/>
  <c r="AF3854" i="2"/>
  <c r="AA3855" i="2"/>
  <c r="AB3855" i="2" a="1"/>
  <c r="AB3855" i="2" s="1"/>
  <c r="AD3855" i="2"/>
  <c r="AF3855" i="2" s="1"/>
  <c r="AE3855" i="2"/>
  <c r="AA3856" i="2"/>
  <c r="AB3856" i="2" a="1"/>
  <c r="AB3856" i="2" s="1"/>
  <c r="AC3856" i="2"/>
  <c r="AD3856" i="2"/>
  <c r="AF3856" i="2" s="1"/>
  <c r="AE3856" i="2"/>
  <c r="AA3857" i="2"/>
  <c r="AB3857" i="2" a="1"/>
  <c r="AB3857" i="2"/>
  <c r="AD3857" i="2"/>
  <c r="AE3857" i="2"/>
  <c r="AF3857" i="2"/>
  <c r="AA3858" i="2"/>
  <c r="AB3858" i="2" a="1"/>
  <c r="AB3858" i="2"/>
  <c r="AC3858" i="2"/>
  <c r="AD3858" i="2"/>
  <c r="AE3858" i="2"/>
  <c r="AF3858" i="2"/>
  <c r="AA3859" i="2"/>
  <c r="AB3859" i="2" a="1"/>
  <c r="AB3859" i="2"/>
  <c r="AD3859" i="2"/>
  <c r="AF3859" i="2" s="1"/>
  <c r="AE3859" i="2"/>
  <c r="AA3860" i="2"/>
  <c r="AB3860" i="2" a="1"/>
  <c r="AB3860" i="2" s="1"/>
  <c r="AE3860" i="2"/>
  <c r="AA3861" i="2"/>
  <c r="AD3861" i="2" s="1"/>
  <c r="AF3861" i="2" s="1"/>
  <c r="AB3861" i="2" a="1"/>
  <c r="AB3861" i="2"/>
  <c r="AC3861" i="2"/>
  <c r="AE3861" i="2"/>
  <c r="AA3862" i="2"/>
  <c r="AB3862" i="2" a="1"/>
  <c r="AB3862" i="2" s="1"/>
  <c r="AC3862" i="2" s="1"/>
  <c r="AD3862" i="2"/>
  <c r="AE3862" i="2"/>
  <c r="AF3862" i="2"/>
  <c r="AA3863" i="2"/>
  <c r="AB3863" i="2" a="1"/>
  <c r="AB3863" i="2" s="1"/>
  <c r="AC3863" i="2"/>
  <c r="AD3863" i="2"/>
  <c r="AE3863" i="2"/>
  <c r="AA3864" i="2"/>
  <c r="AC3864" i="2" s="1"/>
  <c r="AB3864" i="2" a="1"/>
  <c r="AB3864" i="2" s="1"/>
  <c r="AD3864" i="2"/>
  <c r="AE3864" i="2"/>
  <c r="AF3864" i="2" s="1"/>
  <c r="AA3865" i="2"/>
  <c r="AB3865" i="2" a="1"/>
  <c r="AB3865" i="2"/>
  <c r="AC3865" i="2" s="1"/>
  <c r="AD3865" i="2"/>
  <c r="AE3865" i="2"/>
  <c r="AF3865" i="2" s="1"/>
  <c r="AA3866" i="2"/>
  <c r="AB3866" i="2" a="1"/>
  <c r="AB3866" i="2" s="1"/>
  <c r="AC3866" i="2" s="1"/>
  <c r="AD3866" i="2"/>
  <c r="AE3866" i="2"/>
  <c r="AF3866" i="2"/>
  <c r="AA3867" i="2"/>
  <c r="AB3867" i="2" a="1"/>
  <c r="AB3867" i="2" s="1"/>
  <c r="AE3867" i="2"/>
  <c r="AA3868" i="2"/>
  <c r="AB3868" i="2" a="1"/>
  <c r="AB3868" i="2"/>
  <c r="AC3868" i="2"/>
  <c r="AD3868" i="2"/>
  <c r="AE3868" i="2"/>
  <c r="AA3869" i="2"/>
  <c r="AB3869" i="2" a="1"/>
  <c r="AB3869" i="2" s="1"/>
  <c r="AC3869" i="2" s="1"/>
  <c r="AD3869" i="2"/>
  <c r="AE3869" i="2"/>
  <c r="AF3869" i="2" s="1"/>
  <c r="AA3870" i="2"/>
  <c r="AB3870" i="2" a="1"/>
  <c r="AB3870" i="2"/>
  <c r="AE3870" i="2"/>
  <c r="AA3871" i="2"/>
  <c r="AB3871" i="2" a="1"/>
  <c r="AB3871" i="2"/>
  <c r="AC3871" i="2"/>
  <c r="AD3871" i="2"/>
  <c r="AE3871" i="2"/>
  <c r="AF3871" i="2"/>
  <c r="AA3872" i="2"/>
  <c r="AB3872" i="2" a="1"/>
  <c r="AB3872" i="2"/>
  <c r="AE3872" i="2"/>
  <c r="AA3873" i="2"/>
  <c r="AB3873" i="2" a="1"/>
  <c r="AB3873" i="2" s="1"/>
  <c r="AC3873" i="2" s="1"/>
  <c r="AD3873" i="2"/>
  <c r="AE3873" i="2"/>
  <c r="AF3873" i="2" s="1"/>
  <c r="AA3874" i="2"/>
  <c r="AB3874" i="2" a="1"/>
  <c r="AB3874" i="2" s="1"/>
  <c r="AE3874" i="2"/>
  <c r="AA3875" i="2"/>
  <c r="AB3875" i="2" a="1"/>
  <c r="AB3875" i="2"/>
  <c r="AC3875" i="2"/>
  <c r="AD3875" i="2"/>
  <c r="AF3875" i="2" s="1"/>
  <c r="AE3875" i="2"/>
  <c r="AA3876" i="2"/>
  <c r="AB3876" i="2" a="1"/>
  <c r="AB3876" i="2"/>
  <c r="AE3876" i="2"/>
  <c r="AA3877" i="2"/>
  <c r="AB3877" i="2" a="1"/>
  <c r="AB3877" i="2"/>
  <c r="AC3877" i="2"/>
  <c r="AD3877" i="2"/>
  <c r="AF3877" i="2" s="1"/>
  <c r="AE3877" i="2"/>
  <c r="AA3878" i="2"/>
  <c r="AB3878" i="2" a="1"/>
  <c r="AB3878" i="2"/>
  <c r="AC3878" i="2"/>
  <c r="AD3878" i="2"/>
  <c r="AF3878" i="2" s="1"/>
  <c r="AE3878" i="2"/>
  <c r="AA3879" i="2"/>
  <c r="AB3879" i="2" a="1"/>
  <c r="AB3879" i="2"/>
  <c r="AC3879" i="2"/>
  <c r="AD3879" i="2"/>
  <c r="AF3879" i="2" s="1"/>
  <c r="AE3879" i="2"/>
  <c r="AA3880" i="2"/>
  <c r="AB3880" i="2" a="1"/>
  <c r="AB3880" i="2"/>
  <c r="AC3880" i="2" s="1"/>
  <c r="AD3880" i="2"/>
  <c r="AE3880" i="2"/>
  <c r="AF3880" i="2"/>
  <c r="AA3881" i="2"/>
  <c r="AB3881" i="2" a="1"/>
  <c r="AB3881" i="2" s="1"/>
  <c r="AE3881" i="2"/>
  <c r="AA3882" i="2"/>
  <c r="AB3882" i="2" a="1"/>
  <c r="AB3882" i="2" s="1"/>
  <c r="AE3882" i="2"/>
  <c r="AA3883" i="2"/>
  <c r="AB3883" i="2" a="1"/>
  <c r="AB3883" i="2" s="1"/>
  <c r="AC3883" i="2" s="1"/>
  <c r="AD3883" i="2"/>
  <c r="AF3883" i="2" s="1"/>
  <c r="AE3883" i="2"/>
  <c r="AA3884" i="2"/>
  <c r="AB3884" i="2" a="1"/>
  <c r="AB3884" i="2"/>
  <c r="AC3884" i="2" s="1"/>
  <c r="AD3884" i="2"/>
  <c r="AE3884" i="2"/>
  <c r="AA3885" i="2"/>
  <c r="AB3885" i="2" a="1"/>
  <c r="AB3885" i="2" s="1"/>
  <c r="AC3885" i="2" s="1"/>
  <c r="AD3885" i="2"/>
  <c r="AF3885" i="2" s="1"/>
  <c r="AE3885" i="2"/>
  <c r="AA3886" i="2"/>
  <c r="AB3886" i="2" a="1"/>
  <c r="AB3886" i="2"/>
  <c r="AC3886" i="2"/>
  <c r="AD3886" i="2"/>
  <c r="AE3886" i="2"/>
  <c r="AA3887" i="2"/>
  <c r="AB3887" i="2" a="1"/>
  <c r="AB3887" i="2" s="1"/>
  <c r="AC3887" i="2" s="1"/>
  <c r="AD3887" i="2"/>
  <c r="AE3887" i="2"/>
  <c r="AA3888" i="2"/>
  <c r="AD3888" i="2" s="1"/>
  <c r="AF3888" i="2" s="1"/>
  <c r="AB3888" i="2" a="1"/>
  <c r="AB3888" i="2" s="1"/>
  <c r="AC3888" i="2" s="1"/>
  <c r="AE3888" i="2"/>
  <c r="AA3889" i="2"/>
  <c r="AB3889" i="2" a="1"/>
  <c r="AB3889" i="2"/>
  <c r="AC3889" i="2" s="1"/>
  <c r="AD3889" i="2"/>
  <c r="AE3889" i="2"/>
  <c r="AF3889" i="2"/>
  <c r="AA3890" i="2"/>
  <c r="AB3890" i="2" a="1"/>
  <c r="AB3890" i="2" s="1"/>
  <c r="AE3890" i="2"/>
  <c r="AA3891" i="2"/>
  <c r="AB3891" i="2" a="1"/>
  <c r="AB3891" i="2"/>
  <c r="AC3891" i="2" s="1"/>
  <c r="AD3891" i="2"/>
  <c r="AF3891" i="2" s="1"/>
  <c r="AE3891" i="2"/>
  <c r="AA3892" i="2"/>
  <c r="AB3892" i="2" a="1"/>
  <c r="AB3892" i="2" s="1"/>
  <c r="AC3892" i="2" s="1"/>
  <c r="AD3892" i="2"/>
  <c r="AE3892" i="2"/>
  <c r="AF3892" i="2" s="1"/>
  <c r="AA3893" i="2"/>
  <c r="AB3893" i="2" a="1"/>
  <c r="AB3893" i="2"/>
  <c r="AC3893" i="2" s="1"/>
  <c r="AD3893" i="2"/>
  <c r="AF3893" i="2" s="1"/>
  <c r="AE3893" i="2"/>
  <c r="AA3894" i="2"/>
  <c r="AB3894" i="2" a="1"/>
  <c r="AB3894" i="2"/>
  <c r="AE3894" i="2"/>
  <c r="AA3895" i="2"/>
  <c r="AB3895" i="2" a="1"/>
  <c r="AB3895" i="2"/>
  <c r="AE3895" i="2"/>
  <c r="AA3896" i="2"/>
  <c r="AB3896" i="2" a="1"/>
  <c r="AB3896" i="2" s="1"/>
  <c r="AC3896" i="2" s="1"/>
  <c r="AD3896" i="2"/>
  <c r="AE3896" i="2"/>
  <c r="AF3896" i="2"/>
  <c r="AA3897" i="2"/>
  <c r="AB3897" i="2" a="1"/>
  <c r="AB3897" i="2" s="1"/>
  <c r="AC3897" i="2" s="1"/>
  <c r="AD3897" i="2"/>
  <c r="AE3897" i="2"/>
  <c r="AF3897" i="2"/>
  <c r="AA3898" i="2"/>
  <c r="AB3898" i="2" a="1"/>
  <c r="AB3898" i="2" s="1"/>
  <c r="AE3898" i="2"/>
  <c r="AA3899" i="2"/>
  <c r="AB3899" i="2" a="1"/>
  <c r="AB3899" i="2" s="1"/>
  <c r="AC3899" i="2" s="1"/>
  <c r="AD3899" i="2"/>
  <c r="AF3899" i="2" s="1"/>
  <c r="AE3899" i="2"/>
  <c r="AA3900" i="2"/>
  <c r="AB3900" i="2" a="1"/>
  <c r="AB3900" i="2"/>
  <c r="AC3900" i="2"/>
  <c r="AD3900" i="2"/>
  <c r="AF3900" i="2" s="1"/>
  <c r="AE3900" i="2"/>
  <c r="AA3901" i="2"/>
  <c r="AB3901" i="2" a="1"/>
  <c r="AB3901" i="2"/>
  <c r="AC3901" i="2" s="1"/>
  <c r="AD3901" i="2"/>
  <c r="AE3901" i="2"/>
  <c r="AF3901" i="2" s="1"/>
  <c r="AA3902" i="2"/>
  <c r="AB3902" i="2" a="1"/>
  <c r="AB3902" i="2" s="1"/>
  <c r="AC3902" i="2" s="1"/>
  <c r="AD3902" i="2"/>
  <c r="AF3902" i="2" s="1"/>
  <c r="AE3902" i="2"/>
  <c r="AA3903" i="2"/>
  <c r="AB3903" i="2" a="1"/>
  <c r="AB3903" i="2" s="1"/>
  <c r="AE3903" i="2"/>
  <c r="AA3904" i="2"/>
  <c r="AB3904" i="2" a="1"/>
  <c r="AB3904" i="2"/>
  <c r="AC3904" i="2"/>
  <c r="AD3904" i="2"/>
  <c r="AE3904" i="2"/>
  <c r="AF3904" i="2"/>
  <c r="AA3905" i="2"/>
  <c r="AB3905" i="2" a="1"/>
  <c r="AB3905" i="2"/>
  <c r="AD3905" i="2"/>
  <c r="AE3905" i="2"/>
  <c r="AA3906" i="2"/>
  <c r="AB3906" i="2" a="1"/>
  <c r="AB3906" i="2" s="1"/>
  <c r="AC3906" i="2" s="1"/>
  <c r="AD3906" i="2"/>
  <c r="AE3906" i="2"/>
  <c r="AF3906" i="2"/>
  <c r="AA3907" i="2"/>
  <c r="AB3907" i="2" a="1"/>
  <c r="AB3907" i="2" s="1"/>
  <c r="AE3907" i="2"/>
  <c r="AA3908" i="2"/>
  <c r="AB3908" i="2" a="1"/>
  <c r="AB3908" i="2"/>
  <c r="AC3908" i="2" s="1"/>
  <c r="AD3908" i="2"/>
  <c r="AE3908" i="2"/>
  <c r="AA3909" i="2"/>
  <c r="AD3909" i="2" s="1"/>
  <c r="AF3909" i="2" s="1"/>
  <c r="AB3909" i="2" a="1"/>
  <c r="AB3909" i="2" s="1"/>
  <c r="AE3909" i="2"/>
  <c r="AA3910" i="2"/>
  <c r="AB3910" i="2" a="1"/>
  <c r="AB3910" i="2"/>
  <c r="AC3910" i="2" s="1"/>
  <c r="AD3910" i="2"/>
  <c r="AF3910" i="2" s="1"/>
  <c r="AE3910" i="2"/>
  <c r="AA3911" i="2"/>
  <c r="AD3911" i="2" s="1"/>
  <c r="AF3911" i="2" s="1"/>
  <c r="AB3911" i="2" a="1"/>
  <c r="AB3911" i="2"/>
  <c r="AC3911" i="2"/>
  <c r="AE3911" i="2"/>
  <c r="AA3912" i="2"/>
  <c r="AB3912" i="2" a="1"/>
  <c r="AB3912" i="2" s="1"/>
  <c r="AC3912" i="2"/>
  <c r="AD3912" i="2"/>
  <c r="AE3912" i="2"/>
  <c r="AF3912" i="2"/>
  <c r="AA3913" i="2"/>
  <c r="AB3913" i="2" a="1"/>
  <c r="AB3913" i="2"/>
  <c r="AE3913" i="2"/>
  <c r="AA3914" i="2"/>
  <c r="AB3914" i="2" a="1"/>
  <c r="AB3914" i="2"/>
  <c r="AC3914" i="2" s="1"/>
  <c r="AD3914" i="2"/>
  <c r="AE3914" i="2"/>
  <c r="AA3915" i="2"/>
  <c r="AB3915" i="2" a="1"/>
  <c r="AB3915" i="2"/>
  <c r="AC3915" i="2" s="1"/>
  <c r="AD3915" i="2"/>
  <c r="AE3915" i="2"/>
  <c r="AF3915" i="2"/>
  <c r="AA3916" i="2"/>
  <c r="AD3916" i="2" s="1"/>
  <c r="AF3916" i="2" s="1"/>
  <c r="AB3916" i="2" a="1"/>
  <c r="AB3916" i="2"/>
  <c r="AC3916" i="2" s="1"/>
  <c r="AE3916" i="2"/>
  <c r="AA3917" i="2"/>
  <c r="AB3917" i="2" a="1"/>
  <c r="AB3917" i="2"/>
  <c r="AC3917" i="2" s="1"/>
  <c r="AD3917" i="2"/>
  <c r="AE3917" i="2"/>
  <c r="AF3917" i="2"/>
  <c r="AA3918" i="2"/>
  <c r="AB3918" i="2" a="1"/>
  <c r="AB3918" i="2"/>
  <c r="AC3918" i="2"/>
  <c r="AD3918" i="2"/>
  <c r="AF3918" i="2" s="1"/>
  <c r="AE3918" i="2"/>
  <c r="AA3919" i="2"/>
  <c r="AC3919" i="2" s="1"/>
  <c r="AB3919" i="2" a="1"/>
  <c r="AB3919" i="2"/>
  <c r="AD3919" i="2"/>
  <c r="AE3919" i="2"/>
  <c r="AA3920" i="2"/>
  <c r="AB3920" i="2" a="1"/>
  <c r="AB3920" i="2" s="1"/>
  <c r="AC3920" i="2" s="1"/>
  <c r="AD3920" i="2"/>
  <c r="AE3920" i="2"/>
  <c r="AF3920" i="2"/>
  <c r="AA3921" i="2"/>
  <c r="AD3921" i="2" s="1"/>
  <c r="AB3921" i="2" a="1"/>
  <c r="AB3921" i="2"/>
  <c r="AC3921" i="2"/>
  <c r="AE3921" i="2"/>
  <c r="AF3921" i="2" s="1"/>
  <c r="AA3922" i="2"/>
  <c r="AB3922" i="2" a="1"/>
  <c r="AB3922" i="2"/>
  <c r="AE3922" i="2"/>
  <c r="AA3923" i="2"/>
  <c r="AD3923" i="2" s="1"/>
  <c r="AF3923" i="2" s="1"/>
  <c r="AB3923" i="2" a="1"/>
  <c r="AB3923" i="2"/>
  <c r="AC3923" i="2" s="1"/>
  <c r="AE3923" i="2"/>
  <c r="AA3924" i="2"/>
  <c r="AB3924" i="2" a="1"/>
  <c r="AB3924" i="2"/>
  <c r="AC3924" i="2"/>
  <c r="AD3924" i="2"/>
  <c r="AE3924" i="2"/>
  <c r="AF3924" i="2"/>
  <c r="AA3925" i="2"/>
  <c r="AD3925" i="2" s="1"/>
  <c r="AB3925" i="2" a="1"/>
  <c r="AB3925" i="2"/>
  <c r="AC3925" i="2"/>
  <c r="AE3925" i="2"/>
  <c r="AF3925" i="2"/>
  <c r="AA3926" i="2"/>
  <c r="AB3926" i="2" a="1"/>
  <c r="AB3926" i="2" s="1"/>
  <c r="AD3926" i="2"/>
  <c r="AF3926" i="2" s="1"/>
  <c r="AE3926" i="2"/>
  <c r="AA3927" i="2"/>
  <c r="AB3927" i="2" a="1"/>
  <c r="AB3927" i="2" s="1"/>
  <c r="AC3927" i="2" s="1"/>
  <c r="AD3927" i="2"/>
  <c r="AE3927" i="2"/>
  <c r="AF3927" i="2"/>
  <c r="AA3928" i="2"/>
  <c r="AB3928" i="2" a="1"/>
  <c r="AB3928" i="2" s="1"/>
  <c r="AE3928" i="2"/>
  <c r="AA3929" i="2"/>
  <c r="AD3929" i="2" s="1"/>
  <c r="AF3929" i="2" s="1"/>
  <c r="AB3929" i="2" a="1"/>
  <c r="AB3929" i="2" s="1"/>
  <c r="AC3929" i="2" s="1"/>
  <c r="AE3929" i="2"/>
  <c r="AA3930" i="2"/>
  <c r="AB3930" i="2" a="1"/>
  <c r="AB3930" i="2"/>
  <c r="AE3930" i="2"/>
  <c r="AA3931" i="2"/>
  <c r="AB3931" i="2" a="1"/>
  <c r="AB3931" i="2"/>
  <c r="AC3931" i="2" s="1"/>
  <c r="AD3931" i="2"/>
  <c r="AF3931" i="2" s="1"/>
  <c r="AE3931" i="2"/>
  <c r="AA3932" i="2"/>
  <c r="AB3932" i="2" a="1"/>
  <c r="AB3932" i="2"/>
  <c r="AE3932" i="2"/>
  <c r="AA3933" i="2"/>
  <c r="AB3933" i="2" a="1"/>
  <c r="AB3933" i="2" s="1"/>
  <c r="AE3933" i="2"/>
  <c r="AA3934" i="2"/>
  <c r="AB3934" i="2" a="1"/>
  <c r="AB3934" i="2"/>
  <c r="AC3934" i="2"/>
  <c r="AD3934" i="2"/>
  <c r="AE3934" i="2"/>
  <c r="AF3934" i="2" s="1"/>
  <c r="AA3935" i="2"/>
  <c r="AB3935" i="2" a="1"/>
  <c r="AB3935" i="2"/>
  <c r="AD3935" i="2"/>
  <c r="AF3935" i="2" s="1"/>
  <c r="AE3935" i="2"/>
  <c r="AA3936" i="2"/>
  <c r="AB3936" i="2" a="1"/>
  <c r="AB3936" i="2"/>
  <c r="AC3936" i="2"/>
  <c r="AD3936" i="2"/>
  <c r="AE3936" i="2"/>
  <c r="AF3936" i="2"/>
  <c r="AA3937" i="2"/>
  <c r="AB3937" i="2" a="1"/>
  <c r="AB3937" i="2" s="1"/>
  <c r="AE3937" i="2"/>
  <c r="AA3938" i="2"/>
  <c r="AB3938" i="2" a="1"/>
  <c r="AB3938" i="2" s="1"/>
  <c r="AC3938" i="2" s="1"/>
  <c r="AD3938" i="2"/>
  <c r="AE3938" i="2"/>
  <c r="AF3938" i="2"/>
  <c r="AA3939" i="2"/>
  <c r="AD3939" i="2" s="1"/>
  <c r="AB3939" i="2" a="1"/>
  <c r="AB3939" i="2"/>
  <c r="AC3939" i="2" s="1"/>
  <c r="AE3939" i="2"/>
  <c r="AA3940" i="2"/>
  <c r="AB3940" i="2" a="1"/>
  <c r="AB3940" i="2"/>
  <c r="AC3940" i="2" s="1"/>
  <c r="AD3940" i="2"/>
  <c r="AF3940" i="2" s="1"/>
  <c r="AE3940" i="2"/>
  <c r="AA3941" i="2"/>
  <c r="AB3941" i="2" a="1"/>
  <c r="AB3941" i="2"/>
  <c r="AC3941" i="2" s="1"/>
  <c r="AD3941" i="2"/>
  <c r="AE3941" i="2"/>
  <c r="AF3941" i="2" s="1"/>
  <c r="AA3942" i="2"/>
  <c r="AB3942" i="2" a="1"/>
  <c r="AB3942" i="2" s="1"/>
  <c r="AC3942" i="2" s="1"/>
  <c r="AD3942" i="2"/>
  <c r="AE3942" i="2"/>
  <c r="AF3942" i="2"/>
  <c r="AA3943" i="2"/>
  <c r="AD3943" i="2" s="1"/>
  <c r="AF3943" i="2" s="1"/>
  <c r="AB3943" i="2" a="1"/>
  <c r="AB3943" i="2"/>
  <c r="AC3943" i="2" s="1"/>
  <c r="AE3943" i="2"/>
  <c r="AA3944" i="2"/>
  <c r="AB3944" i="2" a="1"/>
  <c r="AB3944" i="2"/>
  <c r="AE3944" i="2"/>
  <c r="AA3945" i="2"/>
  <c r="AD3945" i="2" s="1"/>
  <c r="AB3945" i="2" a="1"/>
  <c r="AB3945" i="2"/>
  <c r="AC3945" i="2"/>
  <c r="AE3945" i="2"/>
  <c r="AF3945" i="2"/>
  <c r="AA3946" i="2"/>
  <c r="AB3946" i="2" a="1"/>
  <c r="AB3946" i="2"/>
  <c r="AE3946" i="2"/>
  <c r="AA3947" i="2"/>
  <c r="AD3947" i="2" s="1"/>
  <c r="AF3947" i="2" s="1"/>
  <c r="AB3947" i="2" a="1"/>
  <c r="AB3947" i="2"/>
  <c r="AC3947" i="2" s="1"/>
  <c r="AE3947" i="2"/>
  <c r="AA3948" i="2"/>
  <c r="AB3948" i="2" a="1"/>
  <c r="AB3948" i="2"/>
  <c r="AC3948" i="2" s="1"/>
  <c r="AD3948" i="2"/>
  <c r="AE3948" i="2"/>
  <c r="AA3949" i="2"/>
  <c r="AB3949" i="2" a="1"/>
  <c r="AB3949" i="2" s="1"/>
  <c r="AC3949" i="2" s="1"/>
  <c r="AD3949" i="2"/>
  <c r="AE3949" i="2"/>
  <c r="AA3950" i="2"/>
  <c r="AB3950" i="2" a="1"/>
  <c r="AB3950" i="2"/>
  <c r="AC3950" i="2"/>
  <c r="AD3950" i="2"/>
  <c r="AE3950" i="2"/>
  <c r="AA3951" i="2"/>
  <c r="AB3951" i="2" a="1"/>
  <c r="AB3951" i="2" s="1"/>
  <c r="AC3951" i="2" s="1"/>
  <c r="AD3951" i="2"/>
  <c r="AE3951" i="2"/>
  <c r="AF3951" i="2"/>
  <c r="AA3952" i="2"/>
  <c r="AB3952" i="2" a="1"/>
  <c r="AB3952" i="2"/>
  <c r="AE3952" i="2"/>
  <c r="AA3953" i="2"/>
  <c r="AB3953" i="2" a="1"/>
  <c r="AB3953" i="2"/>
  <c r="AC3953" i="2"/>
  <c r="AD3953" i="2"/>
  <c r="AE3953" i="2"/>
  <c r="AF3953" i="2"/>
  <c r="AA3954" i="2"/>
  <c r="AB3954" i="2" a="1"/>
  <c r="AB3954" i="2" s="1"/>
  <c r="AE3954" i="2"/>
  <c r="AA3955" i="2"/>
  <c r="AB3955" i="2" a="1"/>
  <c r="AB3955" i="2"/>
  <c r="AE3955" i="2"/>
  <c r="AA3956" i="2"/>
  <c r="AB3956" i="2" a="1"/>
  <c r="AB3956" i="2"/>
  <c r="AE3956" i="2"/>
  <c r="AA3957" i="2"/>
  <c r="AB3957" i="2" a="1"/>
  <c r="AB3957" i="2"/>
  <c r="AC3957" i="2"/>
  <c r="AD3957" i="2"/>
  <c r="AF3957" i="2" s="1"/>
  <c r="AE3957" i="2"/>
  <c r="AA3958" i="2"/>
  <c r="AB3958" i="2" a="1"/>
  <c r="AB3958" i="2"/>
  <c r="AC3958" i="2"/>
  <c r="AD3958" i="2"/>
  <c r="AE3958" i="2"/>
  <c r="AF3958" i="2" s="1"/>
  <c r="AA3959" i="2"/>
  <c r="AB3959" i="2" a="1"/>
  <c r="AB3959" i="2"/>
  <c r="AE3959" i="2"/>
  <c r="AA3960" i="2"/>
  <c r="AB3960" i="2" a="1"/>
  <c r="AB3960" i="2"/>
  <c r="AC3960" i="2" s="1"/>
  <c r="AD3960" i="2"/>
  <c r="AE3960" i="2"/>
  <c r="AF3960" i="2"/>
  <c r="AA3961" i="2"/>
  <c r="AB3961" i="2" a="1"/>
  <c r="AB3961" i="2" s="1"/>
  <c r="AE3961" i="2"/>
  <c r="AA3962" i="2"/>
  <c r="AB3962" i="2" a="1"/>
  <c r="AB3962" i="2"/>
  <c r="AC3962" i="2"/>
  <c r="AD3962" i="2"/>
  <c r="AE3962" i="2"/>
  <c r="AF3962" i="2"/>
  <c r="AA3963" i="2"/>
  <c r="AB3963" i="2" a="1"/>
  <c r="AB3963" i="2"/>
  <c r="AE3963" i="2"/>
  <c r="AA3964" i="2"/>
  <c r="AB3964" i="2" a="1"/>
  <c r="AB3964" i="2" s="1"/>
  <c r="AC3964" i="2" s="1"/>
  <c r="AD3964" i="2"/>
  <c r="AF3964" i="2" s="1"/>
  <c r="AE3964" i="2"/>
  <c r="AA3965" i="2"/>
  <c r="AB3965" i="2" a="1"/>
  <c r="AB3965" i="2"/>
  <c r="AC3965" i="2"/>
  <c r="AD3965" i="2"/>
  <c r="AE3965" i="2"/>
  <c r="AA3966" i="2"/>
  <c r="AB3966" i="2" a="1"/>
  <c r="AB3966" i="2"/>
  <c r="AC3966" i="2"/>
  <c r="AD3966" i="2"/>
  <c r="AE3966" i="2"/>
  <c r="AA3967" i="2"/>
  <c r="AB3967" i="2" a="1"/>
  <c r="AB3967" i="2" s="1"/>
  <c r="AE3967" i="2"/>
  <c r="AA3968" i="2"/>
  <c r="AB3968" i="2" a="1"/>
  <c r="AB3968" i="2"/>
  <c r="AE3968" i="2"/>
  <c r="AA3969" i="2"/>
  <c r="AB3969" i="2" a="1"/>
  <c r="AB3969" i="2" s="1"/>
  <c r="AC3969" i="2" s="1"/>
  <c r="AD3969" i="2"/>
  <c r="AE3969" i="2"/>
  <c r="AF3969" i="2"/>
  <c r="AA3970" i="2"/>
  <c r="AB3970" i="2" a="1"/>
  <c r="AB3970" i="2" s="1"/>
  <c r="AC3970" i="2"/>
  <c r="AD3970" i="2"/>
  <c r="AE3970" i="2"/>
  <c r="AF3970" i="2"/>
  <c r="AA3971" i="2"/>
  <c r="AD3971" i="2" s="1"/>
  <c r="AF3971" i="2" s="1"/>
  <c r="AB3971" i="2" a="1"/>
  <c r="AB3971" i="2"/>
  <c r="AC3971" i="2"/>
  <c r="AE3971" i="2"/>
  <c r="AA3972" i="2"/>
  <c r="AB3972" i="2" a="1"/>
  <c r="AB3972" i="2" s="1"/>
  <c r="AC3972" i="2" s="1"/>
  <c r="AD3972" i="2"/>
  <c r="AE3972" i="2"/>
  <c r="AF3972" i="2"/>
  <c r="AA3973" i="2"/>
  <c r="AB3973" i="2" a="1"/>
  <c r="AB3973" i="2"/>
  <c r="AC3973" i="2" s="1"/>
  <c r="AD3973" i="2"/>
  <c r="AE3973" i="2"/>
  <c r="AF3973" i="2" s="1"/>
  <c r="AA3974" i="2"/>
  <c r="AB3974" i="2" a="1"/>
  <c r="AB3974" i="2"/>
  <c r="AC3974" i="2"/>
  <c r="AD3974" i="2"/>
  <c r="AF3974" i="2" s="1"/>
  <c r="AE3974" i="2"/>
  <c r="AA3975" i="2"/>
  <c r="AB3975" i="2" a="1"/>
  <c r="AB3975" i="2" s="1"/>
  <c r="AC3975" i="2" s="1"/>
  <c r="AD3975" i="2"/>
  <c r="AE3975" i="2"/>
  <c r="AF3975" i="2"/>
  <c r="AA3976" i="2"/>
  <c r="AB3976" i="2" a="1"/>
  <c r="AB3976" i="2" s="1"/>
  <c r="AE3976" i="2"/>
  <c r="AA3977" i="2"/>
  <c r="AB3977" i="2" a="1"/>
  <c r="AB3977" i="2"/>
  <c r="AC3977" i="2"/>
  <c r="AD3977" i="2"/>
  <c r="AF3977" i="2" s="1"/>
  <c r="AE3977" i="2"/>
  <c r="AA3978" i="2"/>
  <c r="AB3978" i="2" a="1"/>
  <c r="AB3978" i="2" s="1"/>
  <c r="AE3978" i="2"/>
  <c r="AA3979" i="2"/>
  <c r="AB3979" i="2" a="1"/>
  <c r="AB3979" i="2"/>
  <c r="AC3979" i="2" s="1"/>
  <c r="AD3979" i="2"/>
  <c r="AE3979" i="2"/>
  <c r="AF3979" i="2" s="1"/>
  <c r="AA3980" i="2"/>
  <c r="AB3980" i="2" a="1"/>
  <c r="AB3980" i="2" s="1"/>
  <c r="AE3980" i="2"/>
  <c r="AA3981" i="2"/>
  <c r="AB3981" i="2" a="1"/>
  <c r="AB3981" i="2" s="1"/>
  <c r="AC3981" i="2" s="1"/>
  <c r="AD3981" i="2"/>
  <c r="AE3981" i="2"/>
  <c r="AA3982" i="2"/>
  <c r="AB3982" i="2" a="1"/>
  <c r="AB3982" i="2"/>
  <c r="AC3982" i="2"/>
  <c r="AD3982" i="2"/>
  <c r="AE3982" i="2"/>
  <c r="AF3982" i="2"/>
  <c r="AA3983" i="2"/>
  <c r="AB3983" i="2" a="1"/>
  <c r="AB3983" i="2"/>
  <c r="AC3983" i="2" s="1"/>
  <c r="AD3983" i="2"/>
  <c r="AF3983" i="2" s="1"/>
  <c r="AE3983" i="2"/>
  <c r="AA3984" i="2"/>
  <c r="AB3984" i="2" a="1"/>
  <c r="AB3984" i="2"/>
  <c r="AC3984" i="2" s="1"/>
  <c r="AD3984" i="2"/>
  <c r="AE3984" i="2"/>
  <c r="AF3984" i="2"/>
  <c r="AA3985" i="2"/>
  <c r="AB3985" i="2" a="1"/>
  <c r="AB3985" i="2" s="1"/>
  <c r="AE3985" i="2"/>
  <c r="AA3986" i="2"/>
  <c r="AB3986" i="2" a="1"/>
  <c r="AB3986" i="2"/>
  <c r="AE3986" i="2"/>
  <c r="AA3987" i="2"/>
  <c r="AB3987" i="2" a="1"/>
  <c r="AB3987" i="2"/>
  <c r="AC3987" i="2" s="1"/>
  <c r="AD3987" i="2"/>
  <c r="AE3987" i="2"/>
  <c r="AF3987" i="2"/>
  <c r="AA3988" i="2"/>
  <c r="AB3988" i="2" a="1"/>
  <c r="AB3988" i="2" s="1"/>
  <c r="AE3988" i="2"/>
  <c r="AA3989" i="2"/>
  <c r="AB3989" i="2" a="1"/>
  <c r="AB3989" i="2"/>
  <c r="AC3989" i="2" s="1"/>
  <c r="AD3989" i="2"/>
  <c r="AE3989" i="2"/>
  <c r="AA3990" i="2"/>
  <c r="AB3990" i="2" a="1"/>
  <c r="AB3990" i="2"/>
  <c r="AC3990" i="2" s="1"/>
  <c r="AD3990" i="2"/>
  <c r="AE3990" i="2"/>
  <c r="AF3990" i="2"/>
  <c r="AA3991" i="2"/>
  <c r="AB3991" i="2" a="1"/>
  <c r="AB3991" i="2"/>
  <c r="AD3991" i="2"/>
  <c r="AF3991" i="2" s="1"/>
  <c r="AE3991" i="2"/>
  <c r="AA3992" i="2"/>
  <c r="AB3992" i="2" a="1"/>
  <c r="AB3992" i="2"/>
  <c r="AE3992" i="2"/>
  <c r="AA3993" i="2"/>
  <c r="AB3993" i="2" a="1"/>
  <c r="AB3993" i="2"/>
  <c r="AE3993" i="2"/>
  <c r="AA3994" i="2"/>
  <c r="AB3994" i="2" a="1"/>
  <c r="AB3994" i="2"/>
  <c r="AE3994" i="2"/>
  <c r="AA3995" i="2"/>
  <c r="AB3995" i="2" a="1"/>
  <c r="AB3995" i="2" s="1"/>
  <c r="AE3995" i="2"/>
  <c r="AA3996" i="2"/>
  <c r="AB3996" i="2" a="1"/>
  <c r="AB3996" i="2"/>
  <c r="AC3996" i="2"/>
  <c r="AD3996" i="2"/>
  <c r="AE3996" i="2"/>
  <c r="AF3996" i="2"/>
  <c r="AA3997" i="2"/>
  <c r="AB3997" i="2" a="1"/>
  <c r="AB3997" i="2"/>
  <c r="AE3997" i="2"/>
  <c r="AA3998" i="2"/>
  <c r="AB3998" i="2" a="1"/>
  <c r="AB3998" i="2"/>
  <c r="AC3998" i="2" s="1"/>
  <c r="AD3998" i="2"/>
  <c r="AE3998" i="2"/>
  <c r="AF3998" i="2"/>
  <c r="AA3999" i="2"/>
  <c r="AB3999" i="2" a="1"/>
  <c r="AB3999" i="2" s="1"/>
  <c r="AC3999" i="2" s="1"/>
  <c r="AD3999" i="2"/>
  <c r="AF3999" i="2" s="1"/>
  <c r="AE3999" i="2"/>
  <c r="AA4000" i="2"/>
  <c r="AB4000" i="2" a="1"/>
  <c r="AB4000" i="2" s="1"/>
  <c r="AE4000" i="2"/>
  <c r="AA4001" i="2"/>
  <c r="AD4001" i="2" s="1"/>
  <c r="AF4001" i="2" s="1"/>
  <c r="AB4001" i="2" a="1"/>
  <c r="AB4001" i="2"/>
  <c r="AC4001" i="2"/>
  <c r="AE4001" i="2"/>
  <c r="AA4002" i="2"/>
  <c r="AB4002" i="2" a="1"/>
  <c r="AB4002" i="2" s="1"/>
  <c r="AE4002" i="2"/>
  <c r="AA4003" i="2"/>
  <c r="AB4003" i="2" a="1"/>
  <c r="AB4003" i="2" s="1"/>
  <c r="AE4003" i="2"/>
  <c r="AA4004" i="2"/>
  <c r="AB4004" i="2" a="1"/>
  <c r="AB4004" i="2" s="1"/>
  <c r="AE4004" i="2"/>
  <c r="AA4005" i="2"/>
  <c r="AB4005" i="2" a="1"/>
  <c r="AB4005" i="2"/>
  <c r="AC4005" i="2" s="1"/>
  <c r="AD4005" i="2"/>
  <c r="AE4005" i="2"/>
  <c r="AA4006" i="2"/>
  <c r="AB4006" i="2" a="1"/>
  <c r="AB4006" i="2"/>
  <c r="AC4006" i="2"/>
  <c r="AD4006" i="2"/>
  <c r="AE4006" i="2"/>
  <c r="AF4006" i="2" s="1"/>
  <c r="AA4007" i="2"/>
  <c r="AB4007" i="2" a="1"/>
  <c r="AB4007" i="2"/>
  <c r="AC4007" i="2" s="1"/>
  <c r="AD4007" i="2"/>
  <c r="AF4007" i="2" s="1"/>
  <c r="AE4007" i="2"/>
  <c r="AA4008" i="2"/>
  <c r="AD4008" i="2" s="1"/>
  <c r="AB4008" i="2" a="1"/>
  <c r="AB4008" i="2"/>
  <c r="AC4008" i="2" s="1"/>
  <c r="AE4008" i="2"/>
  <c r="AF4008" i="2"/>
  <c r="AA4009" i="2"/>
  <c r="AB4009" i="2" a="1"/>
  <c r="AB4009" i="2" s="1"/>
  <c r="AE4009" i="2"/>
  <c r="AA4010" i="2"/>
  <c r="AB4010" i="2" a="1"/>
  <c r="AB4010" i="2" s="1"/>
  <c r="AC4010" i="2" s="1"/>
  <c r="AD4010" i="2"/>
  <c r="AE4010" i="2"/>
  <c r="AF4010" i="2"/>
  <c r="AA4011" i="2"/>
  <c r="AB4011" i="2" a="1"/>
  <c r="AB4011" i="2" s="1"/>
  <c r="AC4011" i="2" s="1"/>
  <c r="AD4011" i="2"/>
  <c r="AE4011" i="2"/>
  <c r="AA4012" i="2"/>
  <c r="AB4012" i="2" a="1"/>
  <c r="AB4012" i="2"/>
  <c r="AE4012" i="2"/>
  <c r="AA4013" i="2"/>
  <c r="AB4013" i="2" a="1"/>
  <c r="AB4013" i="2"/>
  <c r="AC4013" i="2" s="1"/>
  <c r="AD4013" i="2"/>
  <c r="AF4013" i="2" s="1"/>
  <c r="AE4013" i="2"/>
  <c r="AA4014" i="2"/>
  <c r="AB4014" i="2" a="1"/>
  <c r="AB4014" i="2" s="1"/>
  <c r="AC4014" i="2"/>
  <c r="AD4014" i="2"/>
  <c r="AF4014" i="2" s="1"/>
  <c r="AE4014" i="2"/>
  <c r="AA4015" i="2"/>
  <c r="AB4015" i="2" a="1"/>
  <c r="AB4015" i="2" s="1"/>
  <c r="AC4015" i="2"/>
  <c r="AD4015" i="2"/>
  <c r="AF4015" i="2" s="1"/>
  <c r="AE4015" i="2"/>
  <c r="AA4016" i="2"/>
  <c r="AB4016" i="2" a="1"/>
  <c r="AB4016" i="2"/>
  <c r="AE4016" i="2"/>
  <c r="AA4017" i="2"/>
  <c r="AD4017" i="2" s="1"/>
  <c r="AF4017" i="2" s="1"/>
  <c r="AB4017" i="2" a="1"/>
  <c r="AB4017" i="2" s="1"/>
  <c r="AC4017" i="2" s="1"/>
  <c r="AE4017" i="2"/>
  <c r="AA4018" i="2"/>
  <c r="AB4018" i="2" a="1"/>
  <c r="AB4018" i="2" s="1"/>
  <c r="AE4018" i="2"/>
  <c r="AA4019" i="2"/>
  <c r="AD4019" i="2" s="1"/>
  <c r="AF4019" i="2" s="1"/>
  <c r="AB4019" i="2" a="1"/>
  <c r="AB4019" i="2"/>
  <c r="AC4019" i="2"/>
  <c r="AE4019" i="2"/>
  <c r="AA4020" i="2"/>
  <c r="AB4020" i="2" a="1"/>
  <c r="AB4020" i="2"/>
  <c r="AC4020" i="2" s="1"/>
  <c r="AD4020" i="2"/>
  <c r="AE4020" i="2"/>
  <c r="AF4020" i="2"/>
  <c r="AA4021" i="2"/>
  <c r="AB4021" i="2" a="1"/>
  <c r="AB4021" i="2"/>
  <c r="AE4021" i="2"/>
  <c r="AA4022" i="2"/>
  <c r="AB4022" i="2" a="1"/>
  <c r="AB4022" i="2" s="1"/>
  <c r="AE4022" i="2"/>
  <c r="AA4023" i="2"/>
  <c r="AB4023" i="2" a="1"/>
  <c r="AB4023" i="2" s="1"/>
  <c r="AC4023" i="2" s="1"/>
  <c r="AD4023" i="2"/>
  <c r="AF4023" i="2" s="1"/>
  <c r="AE4023" i="2"/>
  <c r="AA4024" i="2"/>
  <c r="AB4024" i="2" a="1"/>
  <c r="AB4024" i="2"/>
  <c r="AC4024" i="2"/>
  <c r="AD4024" i="2"/>
  <c r="AE4024" i="2"/>
  <c r="AF4024" i="2"/>
  <c r="AA4025" i="2"/>
  <c r="AB4025" i="2" a="1"/>
  <c r="AB4025" i="2" s="1"/>
  <c r="AE4025" i="2"/>
  <c r="AA4026" i="2"/>
  <c r="AB4026" i="2" a="1"/>
  <c r="AB4026" i="2"/>
  <c r="AE4026" i="2"/>
  <c r="AA4027" i="2"/>
  <c r="AB4027" i="2" a="1"/>
  <c r="AB4027" i="2" s="1"/>
  <c r="AE4027" i="2"/>
  <c r="AA4028" i="2"/>
  <c r="AB4028" i="2" a="1"/>
  <c r="AB4028" i="2"/>
  <c r="AC4028" i="2" s="1"/>
  <c r="AD4028" i="2"/>
  <c r="AE4028" i="2"/>
  <c r="AF4028" i="2"/>
  <c r="AA4029" i="2"/>
  <c r="AB4029" i="2" a="1"/>
  <c r="AB4029" i="2"/>
  <c r="AD4029" i="2"/>
  <c r="AE4029" i="2"/>
  <c r="AA4030" i="2"/>
  <c r="AB4030" i="2" a="1"/>
  <c r="AB4030" i="2"/>
  <c r="AC4030" i="2"/>
  <c r="AD4030" i="2"/>
  <c r="AE4030" i="2"/>
  <c r="AA4031" i="2"/>
  <c r="AB4031" i="2" a="1"/>
  <c r="AB4031" i="2"/>
  <c r="AE4031" i="2"/>
  <c r="AA4032" i="2"/>
  <c r="AB4032" i="2" a="1"/>
  <c r="AB4032" i="2"/>
  <c r="AC4032" i="2"/>
  <c r="AD4032" i="2"/>
  <c r="AE4032" i="2"/>
  <c r="AF4032" i="2"/>
  <c r="AA4033" i="2"/>
  <c r="AB4033" i="2" a="1"/>
  <c r="AB4033" i="2" s="1"/>
  <c r="AE4033" i="2"/>
  <c r="AA4034" i="2"/>
  <c r="AC4034" i="2" s="1"/>
  <c r="AB4034" i="2" a="1"/>
  <c r="AB4034" i="2"/>
  <c r="AD4034" i="2"/>
  <c r="AE4034" i="2"/>
  <c r="AF4034" i="2" s="1"/>
  <c r="AA4035" i="2"/>
  <c r="AB4035" i="2" a="1"/>
  <c r="AB4035" i="2"/>
  <c r="AC4035" i="2" s="1"/>
  <c r="AD4035" i="2"/>
  <c r="AE4035" i="2"/>
  <c r="AF4035" i="2"/>
  <c r="AA4036" i="2"/>
  <c r="AB4036" i="2" a="1"/>
  <c r="AB4036" i="2"/>
  <c r="AC4036" i="2"/>
  <c r="AD4036" i="2"/>
  <c r="AF4036" i="2" s="1"/>
  <c r="AE4036" i="2"/>
  <c r="AA4037" i="2"/>
  <c r="AB4037" i="2" a="1"/>
  <c r="AB4037" i="2"/>
  <c r="AC4037" i="2"/>
  <c r="AD4037" i="2"/>
  <c r="AE4037" i="2"/>
  <c r="AA4038" i="2"/>
  <c r="AD4038" i="2" s="1"/>
  <c r="AB4038" i="2" a="1"/>
  <c r="AB4038" i="2"/>
  <c r="AC4038" i="2"/>
  <c r="AE4038" i="2"/>
  <c r="AF4038" i="2"/>
  <c r="AA4039" i="2"/>
  <c r="AB4039" i="2" a="1"/>
  <c r="AB4039" i="2"/>
  <c r="AC4039" i="2" s="1"/>
  <c r="AD4039" i="2"/>
  <c r="AE4039" i="2"/>
  <c r="AF4039" i="2" s="1"/>
  <c r="AA4040" i="2"/>
  <c r="AB4040" i="2" a="1"/>
  <c r="AB4040" i="2"/>
  <c r="AE4040" i="2"/>
  <c r="AA4041" i="2"/>
  <c r="AB4041" i="2" a="1"/>
  <c r="AB4041" i="2"/>
  <c r="AC4041" i="2"/>
  <c r="AD4041" i="2"/>
  <c r="AE4041" i="2"/>
  <c r="AF4041" i="2"/>
  <c r="AA4042" i="2"/>
  <c r="AB4042" i="2" a="1"/>
  <c r="AB4042" i="2" s="1"/>
  <c r="AD4042" i="2"/>
  <c r="AF4042" i="2" s="1"/>
  <c r="AE4042" i="2"/>
  <c r="AA4043" i="2"/>
  <c r="AD4043" i="2" s="1"/>
  <c r="AF4043" i="2" s="1"/>
  <c r="AB4043" i="2" a="1"/>
  <c r="AB4043" i="2"/>
  <c r="AC4043" i="2" s="1"/>
  <c r="AE4043" i="2"/>
  <c r="AA4044" i="2"/>
  <c r="AB4044" i="2" a="1"/>
  <c r="AB4044" i="2" s="1"/>
  <c r="AC4044" i="2" s="1"/>
  <c r="AD4044" i="2"/>
  <c r="AE4044" i="2"/>
  <c r="AF4044" i="2"/>
  <c r="AA4045" i="2"/>
  <c r="AB4045" i="2" a="1"/>
  <c r="AB4045" i="2" s="1"/>
  <c r="AE4045" i="2"/>
  <c r="AA4046" i="2"/>
  <c r="AB4046" i="2" a="1"/>
  <c r="AB4046" i="2"/>
  <c r="AC4046" i="2" s="1"/>
  <c r="AD4046" i="2"/>
  <c r="AE4046" i="2"/>
  <c r="AF4046" i="2"/>
  <c r="AA4047" i="2"/>
  <c r="AB4047" i="2" a="1"/>
  <c r="AB4047" i="2" s="1"/>
  <c r="AC4047" i="2" s="1"/>
  <c r="AD4047" i="2"/>
  <c r="AF4047" i="2" s="1"/>
  <c r="AE4047" i="2"/>
  <c r="AA4048" i="2"/>
  <c r="AB4048" i="2" a="1"/>
  <c r="AB4048" i="2"/>
  <c r="AC4048" i="2"/>
  <c r="AD4048" i="2"/>
  <c r="AE4048" i="2"/>
  <c r="AF4048" i="2"/>
  <c r="AA4049" i="2"/>
  <c r="AB4049" i="2" a="1"/>
  <c r="AB4049" i="2"/>
  <c r="AE4049" i="2"/>
  <c r="AA4050" i="2"/>
  <c r="AB4050" i="2" a="1"/>
  <c r="AB4050" i="2"/>
  <c r="AE4050" i="2"/>
  <c r="AA4051" i="2"/>
  <c r="AB4051" i="2" a="1"/>
  <c r="AB4051" i="2"/>
  <c r="AD4051" i="2"/>
  <c r="AF4051" i="2" s="1"/>
  <c r="AE4051" i="2"/>
  <c r="AA4052" i="2"/>
  <c r="AB4052" i="2" a="1"/>
  <c r="AB4052" i="2"/>
  <c r="AC4052" i="2"/>
  <c r="AD4052" i="2"/>
  <c r="AE4052" i="2"/>
  <c r="AF4052" i="2"/>
  <c r="AA4053" i="2"/>
  <c r="AD4053" i="2" s="1"/>
  <c r="AF4053" i="2" s="1"/>
  <c r="AB4053" i="2" a="1"/>
  <c r="AB4053" i="2"/>
  <c r="AC4053" i="2"/>
  <c r="AE4053" i="2"/>
  <c r="AA4054" i="2"/>
  <c r="AB4054" i="2" a="1"/>
  <c r="AB4054" i="2"/>
  <c r="AC4054" i="2"/>
  <c r="AD4054" i="2"/>
  <c r="AE4054" i="2"/>
  <c r="AF4054" i="2"/>
  <c r="AA4055" i="2"/>
  <c r="AB4055" i="2" a="1"/>
  <c r="AB4055" i="2" s="1"/>
  <c r="AE4055" i="2"/>
  <c r="AA4056" i="2"/>
  <c r="AB4056" i="2" a="1"/>
  <c r="AB4056" i="2" s="1"/>
  <c r="AC4056" i="2" s="1"/>
  <c r="AD4056" i="2"/>
  <c r="AE4056" i="2"/>
  <c r="AA4057" i="2"/>
  <c r="AB4057" i="2" a="1"/>
  <c r="AB4057" i="2" s="1"/>
  <c r="AE4057" i="2"/>
  <c r="AA4058" i="2"/>
  <c r="AB4058" i="2" a="1"/>
  <c r="AB4058" i="2"/>
  <c r="AC4058" i="2"/>
  <c r="AD4058" i="2"/>
  <c r="AE4058" i="2"/>
  <c r="AF4058" i="2"/>
  <c r="AA4059" i="2"/>
  <c r="AB4059" i="2" a="1"/>
  <c r="AB4059" i="2" s="1"/>
  <c r="AE4059" i="2"/>
  <c r="AA4060" i="2"/>
  <c r="AB4060" i="2" a="1"/>
  <c r="AB4060" i="2" s="1"/>
  <c r="AC4060" i="2"/>
  <c r="AD4060" i="2"/>
  <c r="AF4060" i="2" s="1"/>
  <c r="AE4060" i="2"/>
  <c r="AA4061" i="2"/>
  <c r="AB4061" i="2" a="1"/>
  <c r="AB4061" i="2"/>
  <c r="AC4061" i="2"/>
  <c r="AD4061" i="2"/>
  <c r="AE4061" i="2"/>
  <c r="AF4061" i="2"/>
  <c r="AA4062" i="2"/>
  <c r="AB4062" i="2" a="1"/>
  <c r="AB4062" i="2"/>
  <c r="AE4062" i="2"/>
  <c r="AA4063" i="2"/>
  <c r="AB4063" i="2" a="1"/>
  <c r="AB4063" i="2" s="1"/>
  <c r="AC4063" i="2" s="1"/>
  <c r="AD4063" i="2"/>
  <c r="AE4063" i="2"/>
  <c r="AF4063" i="2"/>
  <c r="AA4064" i="2"/>
  <c r="AB4064" i="2" a="1"/>
  <c r="AB4064" i="2"/>
  <c r="AE4064" i="2"/>
  <c r="AA4065" i="2"/>
  <c r="AB4065" i="2" a="1"/>
  <c r="AB4065" i="2" s="1"/>
  <c r="AC4065" i="2" s="1"/>
  <c r="AD4065" i="2"/>
  <c r="AF4065" i="2" s="1"/>
  <c r="AE4065" i="2"/>
  <c r="AA4066" i="2"/>
  <c r="AB4066" i="2" a="1"/>
  <c r="AB4066" i="2"/>
  <c r="AC4066" i="2"/>
  <c r="AD4066" i="2"/>
  <c r="AF4066" i="2" s="1"/>
  <c r="AE4066" i="2"/>
  <c r="AA4067" i="2"/>
  <c r="AD4067" i="2" s="1"/>
  <c r="AF4067" i="2" s="1"/>
  <c r="AB4067" i="2" a="1"/>
  <c r="AB4067" i="2"/>
  <c r="AC4067" i="2" s="1"/>
  <c r="AE4067" i="2"/>
  <c r="AA4068" i="2"/>
  <c r="AB4068" i="2" a="1"/>
  <c r="AB4068" i="2" s="1"/>
  <c r="AC4068" i="2" s="1"/>
  <c r="AD4068" i="2"/>
  <c r="AE4068" i="2"/>
  <c r="AF4068" i="2"/>
  <c r="AA4069" i="2"/>
  <c r="AB4069" i="2" a="1"/>
  <c r="AB4069" i="2"/>
  <c r="AC4069" i="2" s="1"/>
  <c r="AD4069" i="2"/>
  <c r="AE4069" i="2"/>
  <c r="AF4069" i="2"/>
  <c r="AA4070" i="2"/>
  <c r="AB4070" i="2" a="1"/>
  <c r="AB4070" i="2"/>
  <c r="AC4070" i="2"/>
  <c r="AD4070" i="2"/>
  <c r="AF4070" i="2" s="1"/>
  <c r="AE4070" i="2"/>
  <c r="AA4071" i="2"/>
  <c r="AB4071" i="2" a="1"/>
  <c r="AB4071" i="2" s="1"/>
  <c r="AC4071" i="2" s="1"/>
  <c r="AD4071" i="2"/>
  <c r="AE4071" i="2"/>
  <c r="AF4071" i="2"/>
  <c r="AA4072" i="2"/>
  <c r="AC4072" i="2" s="1"/>
  <c r="AB4072" i="2" a="1"/>
  <c r="AB4072" i="2" s="1"/>
  <c r="AD4072" i="2"/>
  <c r="AF4072" i="2" s="1"/>
  <c r="AE4072" i="2"/>
  <c r="AA4073" i="2"/>
  <c r="AD4073" i="2" s="1"/>
  <c r="AB4073" i="2" a="1"/>
  <c r="AB4073" i="2"/>
  <c r="AE4073" i="2"/>
  <c r="AA4074" i="2"/>
  <c r="AB4074" i="2" a="1"/>
  <c r="AB4074" i="2" s="1"/>
  <c r="AE4074" i="2"/>
  <c r="AA4075" i="2"/>
  <c r="AB4075" i="2" a="1"/>
  <c r="AB4075" i="2" s="1"/>
  <c r="AE4075" i="2"/>
  <c r="AA4076" i="2"/>
  <c r="AB4076" i="2" a="1"/>
  <c r="AB4076" i="2"/>
  <c r="AE4076" i="2"/>
  <c r="AA4077" i="2"/>
  <c r="AD4077" i="2" s="1"/>
  <c r="AF4077" i="2" s="1"/>
  <c r="AB4077" i="2" a="1"/>
  <c r="AB4077" i="2" s="1"/>
  <c r="AC4077" i="2" s="1"/>
  <c r="AE4077" i="2"/>
  <c r="AA4078" i="2"/>
  <c r="AB4078" i="2" a="1"/>
  <c r="AB4078" i="2" s="1"/>
  <c r="AC4078" i="2"/>
  <c r="AD4078" i="2"/>
  <c r="AE4078" i="2"/>
  <c r="AF4078" i="2"/>
  <c r="AA4079" i="2"/>
  <c r="AB4079" i="2" a="1"/>
  <c r="AB4079" i="2"/>
  <c r="AE4079" i="2"/>
  <c r="AA4080" i="2"/>
  <c r="AB4080" i="2" a="1"/>
  <c r="AB4080" i="2" s="1"/>
  <c r="AC4080" i="2" s="1"/>
  <c r="AD4080" i="2"/>
  <c r="AE4080" i="2"/>
  <c r="AA4081" i="2"/>
  <c r="AB4081" i="2" a="1"/>
  <c r="AB4081" i="2" s="1"/>
  <c r="AE4081" i="2"/>
  <c r="AA4082" i="2"/>
  <c r="AB4082" i="2" a="1"/>
  <c r="AB4082" i="2"/>
  <c r="AD4082" i="2"/>
  <c r="AF4082" i="2" s="1"/>
  <c r="AE4082" i="2"/>
  <c r="AA4083" i="2"/>
  <c r="AB4083" i="2" a="1"/>
  <c r="AB4083" i="2"/>
  <c r="AE4083" i="2"/>
  <c r="AA4084" i="2"/>
  <c r="AB4084" i="2" a="1"/>
  <c r="AB4084" i="2"/>
  <c r="AC4084" i="2"/>
  <c r="AD4084" i="2"/>
  <c r="AF4084" i="2" s="1"/>
  <c r="AE4084" i="2"/>
  <c r="AA4085" i="2"/>
  <c r="AB4085" i="2" a="1"/>
  <c r="AB4085" i="2"/>
  <c r="AC4085" i="2"/>
  <c r="AD4085" i="2"/>
  <c r="AE4085" i="2"/>
  <c r="AF4085" i="2"/>
  <c r="AA4086" i="2"/>
  <c r="AB4086" i="2" a="1"/>
  <c r="AB4086" i="2"/>
  <c r="AD4086" i="2"/>
  <c r="AF4086" i="2" s="1"/>
  <c r="AE4086" i="2"/>
  <c r="AA4087" i="2"/>
  <c r="AB4087" i="2" a="1"/>
  <c r="AB4087" i="2" s="1"/>
  <c r="AE4087" i="2"/>
  <c r="AA4088" i="2"/>
  <c r="AB4088" i="2" a="1"/>
  <c r="AB4088" i="2"/>
  <c r="AE4088" i="2"/>
  <c r="AA4089" i="2"/>
  <c r="AD4089" i="2" s="1"/>
  <c r="AF4089" i="2" s="1"/>
  <c r="AB4089" i="2" a="1"/>
  <c r="AB4089" i="2" s="1"/>
  <c r="AC4089" i="2"/>
  <c r="AE4089" i="2"/>
  <c r="AA4090" i="2"/>
  <c r="AB4090" i="2" a="1"/>
  <c r="AB4090" i="2"/>
  <c r="AC4090" i="2"/>
  <c r="AD4090" i="2"/>
  <c r="AF4090" i="2" s="1"/>
  <c r="AE4090" i="2"/>
  <c r="AA4091" i="2"/>
  <c r="AD4091" i="2" s="1"/>
  <c r="AF4091" i="2" s="1"/>
  <c r="AB4091" i="2" a="1"/>
  <c r="AB4091" i="2"/>
  <c r="AC4091" i="2" s="1"/>
  <c r="AE4091" i="2"/>
  <c r="AA4092" i="2"/>
  <c r="AB4092" i="2" a="1"/>
  <c r="AB4092" i="2"/>
  <c r="AC4092" i="2"/>
  <c r="AD4092" i="2"/>
  <c r="AE4092" i="2"/>
  <c r="AF4092" i="2"/>
  <c r="AA4093" i="2"/>
  <c r="AD4093" i="2" s="1"/>
  <c r="AF4093" i="2" s="1"/>
  <c r="AB4093" i="2" a="1"/>
  <c r="AB4093" i="2"/>
  <c r="AC4093" i="2" s="1"/>
  <c r="AE4093" i="2"/>
  <c r="AA4094" i="2"/>
  <c r="AB4094" i="2" a="1"/>
  <c r="AB4094" i="2"/>
  <c r="AC4094" i="2"/>
  <c r="AD4094" i="2"/>
  <c r="AF4094" i="2" s="1"/>
  <c r="AE4094" i="2"/>
  <c r="AA4095" i="2"/>
  <c r="AC4095" i="2" s="1"/>
  <c r="AB4095" i="2" a="1"/>
  <c r="AB4095" i="2" s="1"/>
  <c r="AD4095" i="2"/>
  <c r="AE4095" i="2"/>
  <c r="AF4095" i="2"/>
  <c r="AA4096" i="2"/>
  <c r="AB4096" i="2" a="1"/>
  <c r="AB4096" i="2"/>
  <c r="AC4096" i="2"/>
  <c r="AD4096" i="2"/>
  <c r="AE4096" i="2"/>
  <c r="AF4096" i="2"/>
  <c r="AA4097" i="2"/>
  <c r="AB4097" i="2" a="1"/>
  <c r="AB4097" i="2"/>
  <c r="AC4097" i="2" s="1"/>
  <c r="AD4097" i="2"/>
  <c r="AE4097" i="2"/>
  <c r="AF4097" i="2"/>
  <c r="AA4098" i="2"/>
  <c r="AB4098" i="2" a="1"/>
  <c r="AB4098" i="2"/>
  <c r="AE4098" i="2"/>
  <c r="AA4099" i="2"/>
  <c r="AB4099" i="2" a="1"/>
  <c r="AB4099" i="2" s="1"/>
  <c r="AC4099" i="2" s="1"/>
  <c r="AD4099" i="2"/>
  <c r="AF4099" i="2" s="1"/>
  <c r="AE4099" i="2"/>
  <c r="AA4100" i="2"/>
  <c r="AB4100" i="2" a="1"/>
  <c r="AB4100" i="2"/>
  <c r="AC4100" i="2"/>
  <c r="AD4100" i="2"/>
  <c r="AE4100" i="2"/>
  <c r="AF4100" i="2"/>
  <c r="AA4101" i="2"/>
  <c r="AB4101" i="2" a="1"/>
  <c r="AB4101" i="2"/>
  <c r="AC4101" i="2" s="1"/>
  <c r="AD4101" i="2"/>
  <c r="AF4101" i="2" s="1"/>
  <c r="AE4101" i="2"/>
  <c r="AA4102" i="2"/>
  <c r="AB4102" i="2" a="1"/>
  <c r="AB4102" i="2" s="1"/>
  <c r="AC4102" i="2"/>
  <c r="AD4102" i="2"/>
  <c r="AE4102" i="2"/>
  <c r="AF4102" i="2"/>
  <c r="AA4103" i="2"/>
  <c r="AB4103" i="2" a="1"/>
  <c r="AB4103" i="2"/>
  <c r="AC4103" i="2" s="1"/>
  <c r="AD4103" i="2"/>
  <c r="AE4103" i="2"/>
  <c r="AF4103" i="2" s="1"/>
  <c r="AA4104" i="2"/>
  <c r="AB4104" i="2" a="1"/>
  <c r="AB4104" i="2"/>
  <c r="AC4104" i="2"/>
  <c r="AD4104" i="2"/>
  <c r="AF4104" i="2" s="1"/>
  <c r="AE4104" i="2"/>
  <c r="AA4105" i="2"/>
  <c r="AB4105" i="2" a="1"/>
  <c r="AB4105" i="2" s="1"/>
  <c r="AE4105" i="2"/>
  <c r="AA4106" i="2"/>
  <c r="AB4106" i="2" a="1"/>
  <c r="AB4106" i="2" s="1"/>
  <c r="AE4106" i="2"/>
  <c r="AA4107" i="2"/>
  <c r="AB4107" i="2" a="1"/>
  <c r="AB4107" i="2"/>
  <c r="AC4107" i="2"/>
  <c r="AD4107" i="2"/>
  <c r="AF4107" i="2" s="1"/>
  <c r="AE4107" i="2"/>
  <c r="AA4108" i="2"/>
  <c r="AB4108" i="2" a="1"/>
  <c r="AB4108" i="2"/>
  <c r="AC4108" i="2"/>
  <c r="AD4108" i="2"/>
  <c r="AF4108" i="2" s="1"/>
  <c r="AE4108" i="2"/>
  <c r="AA4109" i="2"/>
  <c r="AB4109" i="2" a="1"/>
  <c r="AB4109" i="2"/>
  <c r="AC4109" i="2"/>
  <c r="AD4109" i="2"/>
  <c r="AE4109" i="2"/>
  <c r="AF4109" i="2" s="1"/>
  <c r="AA4110" i="2"/>
  <c r="AB4110" i="2" a="1"/>
  <c r="AB4110" i="2"/>
  <c r="AC4110" i="2" s="1"/>
  <c r="AD4110" i="2"/>
  <c r="AE4110" i="2"/>
  <c r="AF4110" i="2"/>
  <c r="AA4111" i="2"/>
  <c r="AB4111" i="2" a="1"/>
  <c r="AB4111" i="2"/>
  <c r="AE4111" i="2"/>
  <c r="AA4112" i="2"/>
  <c r="AB4112" i="2" a="1"/>
  <c r="AB4112" i="2"/>
  <c r="AE4112" i="2"/>
  <c r="AA4113" i="2"/>
  <c r="AC4113" i="2" s="1"/>
  <c r="AB4113" i="2" a="1"/>
  <c r="AB4113" i="2"/>
  <c r="AE4113" i="2"/>
  <c r="AA4114" i="2"/>
  <c r="AB4114" i="2" a="1"/>
  <c r="AB4114" i="2"/>
  <c r="AC4114" i="2"/>
  <c r="AD4114" i="2"/>
  <c r="AF4114" i="2" s="1"/>
  <c r="AE4114" i="2"/>
  <c r="AA4115" i="2"/>
  <c r="AB4115" i="2" a="1"/>
  <c r="AB4115" i="2" s="1"/>
  <c r="AE4115" i="2"/>
  <c r="AA4116" i="2"/>
  <c r="AB4116" i="2" a="1"/>
  <c r="AB4116" i="2"/>
  <c r="AC4116" i="2"/>
  <c r="AD4116" i="2"/>
  <c r="AE4116" i="2"/>
  <c r="AF4116" i="2" s="1"/>
  <c r="AA4117" i="2"/>
  <c r="AB4117" i="2" a="1"/>
  <c r="AB4117" i="2"/>
  <c r="AE4117" i="2"/>
  <c r="AA4118" i="2"/>
  <c r="AB4118" i="2" a="1"/>
  <c r="AB4118" i="2"/>
  <c r="AC4118" i="2"/>
  <c r="AD4118" i="2"/>
  <c r="AE4118" i="2"/>
  <c r="AF4118" i="2"/>
  <c r="AA4119" i="2"/>
  <c r="AB4119" i="2" a="1"/>
  <c r="AB4119" i="2" s="1"/>
  <c r="AD4119" i="2"/>
  <c r="AF4119" i="2" s="1"/>
  <c r="AE4119" i="2"/>
  <c r="AA4120" i="2"/>
  <c r="AB4120" i="2" a="1"/>
  <c r="AB4120" i="2"/>
  <c r="AC4120" i="2"/>
  <c r="AD4120" i="2"/>
  <c r="AF4120" i="2" s="1"/>
  <c r="AE4120" i="2"/>
  <c r="AA4121" i="2"/>
  <c r="AD4121" i="2" s="1"/>
  <c r="AB4121" i="2" a="1"/>
  <c r="AB4121" i="2"/>
  <c r="AE4121" i="2"/>
  <c r="AF4121" i="2"/>
  <c r="AA4122" i="2"/>
  <c r="AB4122" i="2" a="1"/>
  <c r="AB4122" i="2" s="1"/>
  <c r="AE4122" i="2"/>
  <c r="AA4123" i="2"/>
  <c r="AB4123" i="2" a="1"/>
  <c r="AB4123" i="2" s="1"/>
  <c r="AE4123" i="2"/>
  <c r="AA4124" i="2"/>
  <c r="AB4124" i="2" a="1"/>
  <c r="AB4124" i="2"/>
  <c r="AC4124" i="2"/>
  <c r="AD4124" i="2"/>
  <c r="AF4124" i="2" s="1"/>
  <c r="AE4124" i="2"/>
  <c r="AA4125" i="2"/>
  <c r="AB4125" i="2" a="1"/>
  <c r="AB4125" i="2"/>
  <c r="AC4125" i="2" s="1"/>
  <c r="AD4125" i="2"/>
  <c r="AE4125" i="2"/>
  <c r="AA4126" i="2"/>
  <c r="AB4126" i="2" a="1"/>
  <c r="AB4126" i="2" s="1"/>
  <c r="AC4126" i="2" s="1"/>
  <c r="AD4126" i="2"/>
  <c r="AE4126" i="2"/>
  <c r="AA4127" i="2"/>
  <c r="AB4127" i="2" a="1"/>
  <c r="AB4127" i="2" s="1"/>
  <c r="AE4127" i="2"/>
  <c r="AA4128" i="2"/>
  <c r="AB4128" i="2" a="1"/>
  <c r="AB4128" i="2"/>
  <c r="AC4128" i="2"/>
  <c r="AD4128" i="2"/>
  <c r="AF4128" i="2" s="1"/>
  <c r="AE4128" i="2"/>
  <c r="AA4129" i="2"/>
  <c r="AB4129" i="2" a="1"/>
  <c r="AB4129" i="2" s="1"/>
  <c r="AE4129" i="2"/>
  <c r="AA4130" i="2"/>
  <c r="AB4130" i="2" a="1"/>
  <c r="AB4130" i="2" s="1"/>
  <c r="AC4130" i="2" s="1"/>
  <c r="AD4130" i="2"/>
  <c r="AF4130" i="2" s="1"/>
  <c r="AE4130" i="2"/>
  <c r="AA4131" i="2"/>
  <c r="AB4131" i="2" a="1"/>
  <c r="AB4131" i="2" s="1"/>
  <c r="AE4131" i="2"/>
  <c r="AA4132" i="2"/>
  <c r="AD4132" i="2" s="1"/>
  <c r="AF4132" i="2" s="1"/>
  <c r="AB4132" i="2" a="1"/>
  <c r="AB4132" i="2"/>
  <c r="AC4132" i="2"/>
  <c r="AE4132" i="2"/>
  <c r="AA4133" i="2"/>
  <c r="AB4133" i="2" a="1"/>
  <c r="AB4133" i="2"/>
  <c r="AC4133" i="2"/>
  <c r="AD4133" i="2"/>
  <c r="AF4133" i="2" s="1"/>
  <c r="AE4133" i="2"/>
  <c r="AA4134" i="2"/>
  <c r="AB4134" i="2" a="1"/>
  <c r="AB4134" i="2"/>
  <c r="AC4134" i="2" s="1"/>
  <c r="AD4134" i="2"/>
  <c r="AE4134" i="2"/>
  <c r="AF4134" i="2" s="1"/>
  <c r="AA4135" i="2"/>
  <c r="AB4135" i="2" a="1"/>
  <c r="AB4135" i="2" s="1"/>
  <c r="AE4135" i="2"/>
  <c r="AA4136" i="2"/>
  <c r="AB4136" i="2" a="1"/>
  <c r="AB4136" i="2"/>
  <c r="AE4136" i="2"/>
  <c r="AA4137" i="2"/>
  <c r="AB4137" i="2" a="1"/>
  <c r="AB4137" i="2"/>
  <c r="AC4137" i="2"/>
  <c r="AD4137" i="2"/>
  <c r="AE4137" i="2"/>
  <c r="AF4137" i="2" s="1"/>
  <c r="AA4138" i="2"/>
  <c r="AB4138" i="2" a="1"/>
  <c r="AB4138" i="2"/>
  <c r="AE4138" i="2"/>
  <c r="AA4139" i="2"/>
  <c r="AB4139" i="2" a="1"/>
  <c r="AB4139" i="2"/>
  <c r="AE4139" i="2"/>
  <c r="AA4140" i="2"/>
  <c r="AB4140" i="2" a="1"/>
  <c r="AB4140" i="2"/>
  <c r="AC4140" i="2"/>
  <c r="AD4140" i="2"/>
  <c r="AE4140" i="2"/>
  <c r="AF4140" i="2"/>
  <c r="AA4141" i="2"/>
  <c r="AB4141" i="2" a="1"/>
  <c r="AB4141" i="2"/>
  <c r="AC4141" i="2"/>
  <c r="AD4141" i="2"/>
  <c r="AE4141" i="2"/>
  <c r="AA4142" i="2"/>
  <c r="AB4142" i="2" a="1"/>
  <c r="AB4142" i="2" s="1"/>
  <c r="AC4142" i="2"/>
  <c r="AD4142" i="2"/>
  <c r="AF4142" i="2" s="1"/>
  <c r="AE4142" i="2"/>
  <c r="AA4143" i="2"/>
  <c r="AB4143" i="2" a="1"/>
  <c r="AB4143" i="2" s="1"/>
  <c r="AD4143" i="2"/>
  <c r="AE4143" i="2"/>
  <c r="AA4144" i="2"/>
  <c r="AB4144" i="2" a="1"/>
  <c r="AB4144" i="2" s="1"/>
  <c r="AC4144" i="2" s="1"/>
  <c r="AD4144" i="2"/>
  <c r="AF4144" i="2" s="1"/>
  <c r="AE4144" i="2"/>
  <c r="AA4145" i="2"/>
  <c r="AB4145" i="2" a="1"/>
  <c r="AB4145" i="2"/>
  <c r="AC4145" i="2"/>
  <c r="AD4145" i="2"/>
  <c r="AE4145" i="2"/>
  <c r="AF4145" i="2"/>
  <c r="AA4146" i="2"/>
  <c r="AB4146" i="2" a="1"/>
  <c r="AB4146" i="2" s="1"/>
  <c r="AE4146" i="2"/>
  <c r="AA4147" i="2"/>
  <c r="AB4147" i="2" a="1"/>
  <c r="AB4147" i="2"/>
  <c r="AE4147" i="2"/>
  <c r="AA4148" i="2"/>
  <c r="AB4148" i="2" a="1"/>
  <c r="AB4148" i="2"/>
  <c r="AC4148" i="2"/>
  <c r="AD4148" i="2"/>
  <c r="AE4148" i="2"/>
  <c r="AF4148" i="2"/>
  <c r="AA4149" i="2"/>
  <c r="AB4149" i="2" a="1"/>
  <c r="AB4149" i="2" s="1"/>
  <c r="AC4149" i="2" s="1"/>
  <c r="AD4149" i="2"/>
  <c r="AE4149" i="2"/>
  <c r="AA4150" i="2"/>
  <c r="AB4150" i="2" a="1"/>
  <c r="AB4150" i="2" s="1"/>
  <c r="AC4150" i="2"/>
  <c r="AD4150" i="2"/>
  <c r="AF4150" i="2" s="1"/>
  <c r="AE4150" i="2"/>
  <c r="AA4151" i="2"/>
  <c r="AB4151" i="2" a="1"/>
  <c r="AB4151" i="2" s="1"/>
  <c r="AE4151" i="2"/>
  <c r="AA4152" i="2"/>
  <c r="AB4152" i="2" a="1"/>
  <c r="AB4152" i="2"/>
  <c r="AC4152" i="2"/>
  <c r="AD4152" i="2"/>
  <c r="AF4152" i="2" s="1"/>
  <c r="AE4152" i="2"/>
  <c r="AA4153" i="2"/>
  <c r="AB4153" i="2" a="1"/>
  <c r="AB4153" i="2" s="1"/>
  <c r="AE4153" i="2"/>
  <c r="AA4154" i="2"/>
  <c r="AB4154" i="2" a="1"/>
  <c r="AB4154" i="2"/>
  <c r="AE4154" i="2"/>
  <c r="AA4155" i="2"/>
  <c r="AB4155" i="2" a="1"/>
  <c r="AB4155" i="2" s="1"/>
  <c r="AE4155" i="2"/>
  <c r="AA4156" i="2"/>
  <c r="AB4156" i="2" a="1"/>
  <c r="AB4156" i="2"/>
  <c r="AC4156" i="2" s="1"/>
  <c r="AD4156" i="2"/>
  <c r="AF4156" i="2" s="1"/>
  <c r="AE4156" i="2"/>
  <c r="AA4157" i="2"/>
  <c r="AB4157" i="2" a="1"/>
  <c r="AB4157" i="2"/>
  <c r="AC4157" i="2" s="1"/>
  <c r="AD4157" i="2"/>
  <c r="AE4157" i="2"/>
  <c r="AF4157" i="2" s="1"/>
  <c r="AA4158" i="2"/>
  <c r="AB4158" i="2" a="1"/>
  <c r="AB4158" i="2" s="1"/>
  <c r="AE4158" i="2"/>
  <c r="AA4159" i="2"/>
  <c r="AB4159" i="2" a="1"/>
  <c r="AB4159" i="2" s="1"/>
  <c r="AC4159" i="2" s="1"/>
  <c r="AD4159" i="2"/>
  <c r="AF4159" i="2" s="1"/>
  <c r="AE4159" i="2"/>
  <c r="AA4160" i="2"/>
  <c r="AB4160" i="2" a="1"/>
  <c r="AB4160" i="2"/>
  <c r="AE4160" i="2"/>
  <c r="AA4161" i="2"/>
  <c r="AB4161" i="2" a="1"/>
  <c r="AB4161" i="2" s="1"/>
  <c r="AE4161" i="2"/>
  <c r="AA4162" i="2"/>
  <c r="AD4162" i="2" s="1"/>
  <c r="AF4162" i="2" s="1"/>
  <c r="AB4162" i="2" a="1"/>
  <c r="AB4162" i="2"/>
  <c r="AC4162" i="2" s="1"/>
  <c r="AE4162" i="2"/>
  <c r="AA4163" i="2"/>
  <c r="AD4163" i="2" s="1"/>
  <c r="AF4163" i="2" s="1"/>
  <c r="AB4163" i="2" a="1"/>
  <c r="AB4163" i="2"/>
  <c r="AC4163" i="2"/>
  <c r="AE4163" i="2"/>
  <c r="AA4164" i="2"/>
  <c r="AB4164" i="2" a="1"/>
  <c r="AB4164" i="2"/>
  <c r="AC4164" i="2"/>
  <c r="AD4164" i="2"/>
  <c r="AE4164" i="2"/>
  <c r="AF4164" i="2"/>
  <c r="AA4165" i="2"/>
  <c r="AB4165" i="2" a="1"/>
  <c r="AB4165" i="2" s="1"/>
  <c r="AE4165" i="2"/>
  <c r="AA4166" i="2"/>
  <c r="AB4166" i="2" a="1"/>
  <c r="AB4166" i="2" s="1"/>
  <c r="AD4166" i="2"/>
  <c r="AF4166" i="2" s="1"/>
  <c r="AE4166" i="2"/>
  <c r="AA4167" i="2"/>
  <c r="AB4167" i="2" a="1"/>
  <c r="AB4167" i="2" s="1"/>
  <c r="AC4167" i="2" s="1"/>
  <c r="AD4167" i="2"/>
  <c r="AE4167" i="2"/>
  <c r="AF4167" i="2"/>
  <c r="AA4168" i="2"/>
  <c r="AB4168" i="2" a="1"/>
  <c r="AB4168" i="2" s="1"/>
  <c r="AE4168" i="2"/>
  <c r="AA4169" i="2"/>
  <c r="AB4169" i="2" a="1"/>
  <c r="AB4169" i="2" s="1"/>
  <c r="AC4169" i="2" s="1"/>
  <c r="AD4169" i="2"/>
  <c r="AE4169" i="2"/>
  <c r="AF4169" i="2"/>
  <c r="AA4170" i="2"/>
  <c r="AB4170" i="2" a="1"/>
  <c r="AB4170" i="2"/>
  <c r="AE4170" i="2"/>
  <c r="AA4171" i="2"/>
  <c r="AB4171" i="2" a="1"/>
  <c r="AB4171" i="2"/>
  <c r="AE4171" i="2"/>
  <c r="AA4172" i="2"/>
  <c r="AB4172" i="2" a="1"/>
  <c r="AB4172" i="2"/>
  <c r="AE4172" i="2"/>
  <c r="AA4173" i="2"/>
  <c r="AB4173" i="2" a="1"/>
  <c r="AB4173" i="2"/>
  <c r="AE4173" i="2"/>
  <c r="AA4174" i="2"/>
  <c r="AB4174" i="2" a="1"/>
  <c r="AB4174" i="2" s="1"/>
  <c r="AC4174" i="2"/>
  <c r="AD4174" i="2"/>
  <c r="AE4174" i="2"/>
  <c r="AF4174" i="2"/>
  <c r="AA4175" i="2"/>
  <c r="AD4175" i="2" s="1"/>
  <c r="AF4175" i="2" s="1"/>
  <c r="AB4175" i="2" a="1"/>
  <c r="AB4175" i="2"/>
  <c r="AE4175" i="2"/>
  <c r="AA4176" i="2"/>
  <c r="AB4176" i="2" a="1"/>
  <c r="AB4176" i="2" s="1"/>
  <c r="AC4176" i="2" s="1"/>
  <c r="AD4176" i="2"/>
  <c r="AE4176" i="2"/>
  <c r="AF4176" i="2"/>
  <c r="AA4177" i="2"/>
  <c r="AB4177" i="2" a="1"/>
  <c r="AB4177" i="2" s="1"/>
  <c r="AE4177" i="2"/>
  <c r="AA4178" i="2"/>
  <c r="AB4178" i="2" a="1"/>
  <c r="AB4178" i="2"/>
  <c r="AC4178" i="2" s="1"/>
  <c r="AD4178" i="2"/>
  <c r="AF4178" i="2" s="1"/>
  <c r="AE4178" i="2"/>
  <c r="AA4179" i="2"/>
  <c r="AB4179" i="2" a="1"/>
  <c r="AB4179" i="2"/>
  <c r="AC4179" i="2"/>
  <c r="AD4179" i="2"/>
  <c r="AF4179" i="2" s="1"/>
  <c r="AE4179" i="2"/>
  <c r="AA4180" i="2"/>
  <c r="AB4180" i="2" a="1"/>
  <c r="AB4180" i="2" s="1"/>
  <c r="AC4180" i="2" s="1"/>
  <c r="AD4180" i="2"/>
  <c r="AF4180" i="2" s="1"/>
  <c r="AE4180" i="2"/>
  <c r="AA4181" i="2"/>
  <c r="AB4181" i="2" a="1"/>
  <c r="AB4181" i="2"/>
  <c r="AC4181" i="2" s="1"/>
  <c r="AD4181" i="2"/>
  <c r="AE4181" i="2"/>
  <c r="AF4181" i="2"/>
  <c r="AA4182" i="2"/>
  <c r="AB4182" i="2" a="1"/>
  <c r="AB4182" i="2"/>
  <c r="AC4182" i="2" s="1"/>
  <c r="AD4182" i="2"/>
  <c r="AE4182" i="2"/>
  <c r="AA4183" i="2"/>
  <c r="AB4183" i="2" a="1"/>
  <c r="AB4183" i="2"/>
  <c r="AE4183" i="2"/>
  <c r="AA4184" i="2"/>
  <c r="AB4184" i="2" a="1"/>
  <c r="AB4184" i="2"/>
  <c r="AE4184" i="2"/>
  <c r="AA4185" i="2"/>
  <c r="AB4185" i="2" a="1"/>
  <c r="AB4185" i="2" s="1"/>
  <c r="AE4185" i="2"/>
  <c r="AA4186" i="2"/>
  <c r="AD4186" i="2" s="1"/>
  <c r="AF4186" i="2" s="1"/>
  <c r="AB4186" i="2" a="1"/>
  <c r="AB4186" i="2" s="1"/>
  <c r="AC4186" i="2" s="1"/>
  <c r="AE4186" i="2"/>
  <c r="AA4187" i="2"/>
  <c r="AB4187" i="2" a="1"/>
  <c r="AB4187" i="2"/>
  <c r="AE4187" i="2"/>
  <c r="AA4188" i="2"/>
  <c r="AB4188" i="2" a="1"/>
  <c r="AB4188" i="2"/>
  <c r="AC4188" i="2"/>
  <c r="AD4188" i="2"/>
  <c r="AE4188" i="2"/>
  <c r="AF4188" i="2" s="1"/>
  <c r="AA4189" i="2"/>
  <c r="AB4189" i="2" a="1"/>
  <c r="AB4189" i="2"/>
  <c r="AC4189" i="2" s="1"/>
  <c r="AD4189" i="2"/>
  <c r="AE4189" i="2"/>
  <c r="AF4189" i="2"/>
  <c r="AA4190" i="2"/>
  <c r="AD4190" i="2" s="1"/>
  <c r="AB4190" i="2" a="1"/>
  <c r="AB4190" i="2" s="1"/>
  <c r="AC4190" i="2" s="1"/>
  <c r="AE4190" i="2"/>
  <c r="AA4191" i="2"/>
  <c r="AB4191" i="2" a="1"/>
  <c r="AB4191" i="2" s="1"/>
  <c r="AD4191" i="2"/>
  <c r="AE4191" i="2"/>
  <c r="AF4191" i="2"/>
  <c r="AA4192" i="2"/>
  <c r="AB4192" i="2" a="1"/>
  <c r="AB4192" i="2"/>
  <c r="AC4192" i="2" s="1"/>
  <c r="AD4192" i="2"/>
  <c r="AF4192" i="2" s="1"/>
  <c r="AE4192" i="2"/>
  <c r="AA4193" i="2"/>
  <c r="AB4193" i="2" a="1"/>
  <c r="AB4193" i="2"/>
  <c r="AE4193" i="2"/>
  <c r="AA4194" i="2"/>
  <c r="AB4194" i="2" a="1"/>
  <c r="AB4194" i="2"/>
  <c r="AE4194" i="2"/>
  <c r="AA4195" i="2"/>
  <c r="AD4195" i="2" s="1"/>
  <c r="AF4195" i="2" s="1"/>
  <c r="AB4195" i="2" a="1"/>
  <c r="AB4195" i="2"/>
  <c r="AC4195" i="2" s="1"/>
  <c r="AE4195" i="2"/>
  <c r="AA4196" i="2"/>
  <c r="AD4196" i="2" s="1"/>
  <c r="AB4196" i="2" a="1"/>
  <c r="AB4196" i="2"/>
  <c r="AC4196" i="2"/>
  <c r="AE4196" i="2"/>
  <c r="AF4196" i="2"/>
  <c r="AA4197" i="2"/>
  <c r="AB4197" i="2" a="1"/>
  <c r="AB4197" i="2"/>
  <c r="AC4197" i="2" s="1"/>
  <c r="AD4197" i="2"/>
  <c r="AE4197" i="2"/>
  <c r="AA4198" i="2"/>
  <c r="AB4198" i="2" a="1"/>
  <c r="AB4198" i="2" s="1"/>
  <c r="AC4198" i="2"/>
  <c r="AD4198" i="2"/>
  <c r="AF4198" i="2" s="1"/>
  <c r="AE4198" i="2"/>
  <c r="AA4199" i="2"/>
  <c r="AB4199" i="2" a="1"/>
  <c r="AB4199" i="2" s="1"/>
  <c r="AE4199" i="2"/>
  <c r="AA4200" i="2"/>
  <c r="AB4200" i="2" a="1"/>
  <c r="AB4200" i="2" s="1"/>
  <c r="AD4200" i="2"/>
  <c r="AF4200" i="2" s="1"/>
  <c r="AE4200" i="2"/>
  <c r="AA4201" i="2"/>
  <c r="AB4201" i="2" a="1"/>
  <c r="AB4201" i="2" s="1"/>
  <c r="AE4201" i="2"/>
  <c r="AA4202" i="2"/>
  <c r="AB4202" i="2" a="1"/>
  <c r="AB4202" i="2"/>
  <c r="AE4202" i="2"/>
  <c r="AA4203" i="2"/>
  <c r="AD4203" i="2" s="1"/>
  <c r="AF4203" i="2" s="1"/>
  <c r="AB4203" i="2" a="1"/>
  <c r="AB4203" i="2" s="1"/>
  <c r="AC4203" i="2" s="1"/>
  <c r="AE4203" i="2"/>
  <c r="AA4204" i="2"/>
  <c r="AD4204" i="2" s="1"/>
  <c r="AF4204" i="2" s="1"/>
  <c r="AB4204" i="2" a="1"/>
  <c r="AB4204" i="2"/>
  <c r="AC4204" i="2"/>
  <c r="AE4204" i="2"/>
  <c r="AA4205" i="2"/>
  <c r="AB4205" i="2" a="1"/>
  <c r="AB4205" i="2"/>
  <c r="AC4205" i="2"/>
  <c r="AD4205" i="2"/>
  <c r="AF4205" i="2" s="1"/>
  <c r="AE4205" i="2"/>
  <c r="AA4206" i="2"/>
  <c r="AB4206" i="2" a="1"/>
  <c r="AB4206" i="2"/>
  <c r="AE4206" i="2"/>
  <c r="AA4207" i="2"/>
  <c r="AB4207" i="2" a="1"/>
  <c r="AB4207" i="2" s="1"/>
  <c r="AE4207" i="2"/>
  <c r="AA4208" i="2"/>
  <c r="AB4208" i="2" a="1"/>
  <c r="AB4208" i="2"/>
  <c r="AE4208" i="2"/>
  <c r="AA4209" i="2"/>
  <c r="AB4209" i="2" a="1"/>
  <c r="AB4209" i="2"/>
  <c r="AE4209" i="2"/>
  <c r="AA4210" i="2"/>
  <c r="AB4210" i="2" a="1"/>
  <c r="AB4210" i="2" s="1"/>
  <c r="AE4210" i="2"/>
  <c r="AA4211" i="2"/>
  <c r="AB4211" i="2" a="1"/>
  <c r="AB4211" i="2"/>
  <c r="AE4211" i="2"/>
  <c r="AA4212" i="2"/>
  <c r="AB4212" i="2" a="1"/>
  <c r="AB4212" i="2"/>
  <c r="AC4212" i="2"/>
  <c r="AD4212" i="2"/>
  <c r="AE4212" i="2"/>
  <c r="AF4212" i="2" s="1"/>
  <c r="AA4213" i="2"/>
  <c r="AB4213" i="2" a="1"/>
  <c r="AB4213" i="2"/>
  <c r="AC4213" i="2"/>
  <c r="AD4213" i="2"/>
  <c r="AE4213" i="2"/>
  <c r="AF4213" i="2" s="1"/>
  <c r="AA4214" i="2"/>
  <c r="AB4214" i="2" a="1"/>
  <c r="AB4214" i="2" s="1"/>
  <c r="AE4214" i="2"/>
  <c r="AA4215" i="2"/>
  <c r="AC4215" i="2" s="1"/>
  <c r="AB4215" i="2" a="1"/>
  <c r="AB4215" i="2" s="1"/>
  <c r="AD4215" i="2"/>
  <c r="AE4215" i="2"/>
  <c r="AF4215" i="2" s="1"/>
  <c r="AA4216" i="2"/>
  <c r="AB4216" i="2" a="1"/>
  <c r="AB4216" i="2"/>
  <c r="AC4216" i="2" s="1"/>
  <c r="AD4216" i="2"/>
  <c r="AE4216" i="2"/>
  <c r="AA4217" i="2"/>
  <c r="AB4217" i="2" a="1"/>
  <c r="AB4217" i="2" s="1"/>
  <c r="AC4217" i="2" s="1"/>
  <c r="AD4217" i="2"/>
  <c r="AE4217" i="2"/>
  <c r="AF4217" i="2" s="1"/>
  <c r="AA4218" i="2"/>
  <c r="AB4218" i="2" a="1"/>
  <c r="AB4218" i="2" s="1"/>
  <c r="AE4218" i="2"/>
  <c r="AA4219" i="2"/>
  <c r="AB4219" i="2" a="1"/>
  <c r="AB4219" i="2" s="1"/>
  <c r="AE4219" i="2"/>
  <c r="AA4220" i="2"/>
  <c r="AB4220" i="2" a="1"/>
  <c r="AB4220" i="2"/>
  <c r="AC4220" i="2"/>
  <c r="AD4220" i="2"/>
  <c r="AE4220" i="2"/>
  <c r="AF4220" i="2"/>
  <c r="AA4221" i="2"/>
  <c r="AB4221" i="2" a="1"/>
  <c r="AB4221" i="2"/>
  <c r="AC4221" i="2" s="1"/>
  <c r="AD4221" i="2"/>
  <c r="AE4221" i="2"/>
  <c r="AA4222" i="2"/>
  <c r="AB4222" i="2" a="1"/>
  <c r="AB4222" i="2" s="1"/>
  <c r="AC4222" i="2"/>
  <c r="AD4222" i="2"/>
  <c r="AF4222" i="2" s="1"/>
  <c r="AE4222" i="2"/>
  <c r="AA4223" i="2"/>
  <c r="AB4223" i="2" a="1"/>
  <c r="AB4223" i="2"/>
  <c r="AC4223" i="2" s="1"/>
  <c r="AD4223" i="2"/>
  <c r="AE4223" i="2"/>
  <c r="AF4223" i="2" s="1"/>
  <c r="AA4224" i="2"/>
  <c r="AB4224" i="2" a="1"/>
  <c r="AB4224" i="2"/>
  <c r="AC4224" i="2"/>
  <c r="AD4224" i="2"/>
  <c r="AF4224" i="2" s="1"/>
  <c r="AE4224" i="2"/>
  <c r="AA4225" i="2"/>
  <c r="AB4225" i="2" a="1"/>
  <c r="AB4225" i="2" s="1"/>
  <c r="AE4225" i="2"/>
  <c r="AA4226" i="2"/>
  <c r="AB4226" i="2" a="1"/>
  <c r="AB4226" i="2"/>
  <c r="AC4226" i="2"/>
  <c r="AD4226" i="2"/>
  <c r="AE4226" i="2"/>
  <c r="AA4227" i="2"/>
  <c r="AB4227" i="2" a="1"/>
  <c r="AB4227" i="2" s="1"/>
  <c r="AC4227" i="2"/>
  <c r="AD4227" i="2"/>
  <c r="AE4227" i="2"/>
  <c r="AF4227" i="2"/>
  <c r="AA4228" i="2"/>
  <c r="AB4228" i="2" a="1"/>
  <c r="AB4228" i="2"/>
  <c r="AC4228" i="2"/>
  <c r="AD4228" i="2"/>
  <c r="AF4228" i="2" s="1"/>
  <c r="AE4228" i="2"/>
  <c r="AA4229" i="2"/>
  <c r="AB4229" i="2" a="1"/>
  <c r="AB4229" i="2"/>
  <c r="AC4229" i="2" s="1"/>
  <c r="AD4229" i="2"/>
  <c r="AE4229" i="2"/>
  <c r="AF4229" i="2"/>
  <c r="AA4230" i="2"/>
  <c r="AB4230" i="2" a="1"/>
  <c r="AB4230" i="2"/>
  <c r="AE4230" i="2"/>
  <c r="AA4231" i="2"/>
  <c r="AD4231" i="2" s="1"/>
  <c r="AF4231" i="2" s="1"/>
  <c r="AB4231" i="2" a="1"/>
  <c r="AB4231" i="2"/>
  <c r="AC4231" i="2" s="1"/>
  <c r="AE4231" i="2"/>
  <c r="AA4232" i="2"/>
  <c r="AB4232" i="2" a="1"/>
  <c r="AB4232" i="2"/>
  <c r="AE4232" i="2"/>
  <c r="AA4233" i="2"/>
  <c r="AB4233" i="2" a="1"/>
  <c r="AB4233" i="2" s="1"/>
  <c r="AC4233" i="2"/>
  <c r="AD4233" i="2"/>
  <c r="AF4233" i="2" s="1"/>
  <c r="AE4233" i="2"/>
  <c r="AA4234" i="2"/>
  <c r="AD4234" i="2" s="1"/>
  <c r="AB4234" i="2" a="1"/>
  <c r="AB4234" i="2"/>
  <c r="AC4234" i="2"/>
  <c r="AE4234" i="2"/>
  <c r="AF4234" i="2" s="1"/>
  <c r="AA4235" i="2"/>
  <c r="AB4235" i="2" a="1"/>
  <c r="AB4235" i="2"/>
  <c r="AE4235" i="2"/>
  <c r="AA4236" i="2"/>
  <c r="AB4236" i="2" a="1"/>
  <c r="AB4236" i="2"/>
  <c r="AC4236" i="2"/>
  <c r="AD4236" i="2"/>
  <c r="AE4236" i="2"/>
  <c r="AF4236" i="2"/>
  <c r="AA4237" i="2"/>
  <c r="AB4237" i="2" a="1"/>
  <c r="AB4237" i="2"/>
  <c r="AC4237" i="2" s="1"/>
  <c r="AD4237" i="2"/>
  <c r="AF4237" i="2" s="1"/>
  <c r="AE4237" i="2"/>
  <c r="AA4238" i="2"/>
  <c r="AB4238" i="2" a="1"/>
  <c r="AB4238" i="2" s="1"/>
  <c r="AC4238" i="2"/>
  <c r="AD4238" i="2"/>
  <c r="AE4238" i="2"/>
  <c r="AF4238" i="2"/>
  <c r="AA4239" i="2"/>
  <c r="AB4239" i="2" a="1"/>
  <c r="AB4239" i="2" s="1"/>
  <c r="AD4239" i="2"/>
  <c r="AF4239" i="2" s="1"/>
  <c r="AE4239" i="2"/>
  <c r="AA4240" i="2"/>
  <c r="AB4240" i="2" a="1"/>
  <c r="AB4240" i="2"/>
  <c r="AC4240" i="2"/>
  <c r="AD4240" i="2"/>
  <c r="AF4240" i="2" s="1"/>
  <c r="AE4240" i="2"/>
  <c r="AA4241" i="2"/>
  <c r="AD4241" i="2" s="1"/>
  <c r="AB4241" i="2" a="1"/>
  <c r="AB4241" i="2"/>
  <c r="AC4241" i="2"/>
  <c r="AE4241" i="2"/>
  <c r="AF4241" i="2"/>
  <c r="AA4242" i="2"/>
  <c r="AB4242" i="2" a="1"/>
  <c r="AB4242" i="2" s="1"/>
  <c r="AE4242" i="2"/>
  <c r="AA4243" i="2"/>
  <c r="AB4243" i="2" a="1"/>
  <c r="AB4243" i="2" s="1"/>
  <c r="AE4243" i="2"/>
  <c r="AA4244" i="2"/>
  <c r="AB4244" i="2" a="1"/>
  <c r="AB4244" i="2"/>
  <c r="AC4244" i="2"/>
  <c r="AD4244" i="2"/>
  <c r="AE4244" i="2"/>
  <c r="AA4245" i="2"/>
  <c r="AB4245" i="2" a="1"/>
  <c r="AB4245" i="2"/>
  <c r="AE4245" i="2"/>
  <c r="AA4246" i="2"/>
  <c r="AB4246" i="2" a="1"/>
  <c r="AB4246" i="2" s="1"/>
  <c r="AC4246" i="2"/>
  <c r="AD4246" i="2"/>
  <c r="AE4246" i="2"/>
  <c r="AF4246" i="2" s="1"/>
  <c r="AA4247" i="2"/>
  <c r="AD4247" i="2" s="1"/>
  <c r="AF4247" i="2" s="1"/>
  <c r="AB4247" i="2" a="1"/>
  <c r="AB4247" i="2" s="1"/>
  <c r="AC4247" i="2" s="1"/>
  <c r="AE4247" i="2"/>
  <c r="AA4248" i="2"/>
  <c r="AB4248" i="2" a="1"/>
  <c r="AB4248" i="2"/>
  <c r="AC4248" i="2"/>
  <c r="AD4248" i="2"/>
  <c r="AE4248" i="2"/>
  <c r="AA4249" i="2"/>
  <c r="AB4249" i="2" a="1"/>
  <c r="AB4249" i="2" s="1"/>
  <c r="AE4249" i="2"/>
  <c r="AA4250" i="2"/>
  <c r="AB4250" i="2" a="1"/>
  <c r="AB4250" i="2"/>
  <c r="AC4250" i="2"/>
  <c r="AD4250" i="2"/>
  <c r="AE4250" i="2"/>
  <c r="AF4250" i="2" s="1"/>
  <c r="AA4251" i="2"/>
  <c r="AD4251" i="2" s="1"/>
  <c r="AF4251" i="2" s="1"/>
  <c r="AB4251" i="2" a="1"/>
  <c r="AB4251" i="2" s="1"/>
  <c r="AC4251" i="2"/>
  <c r="AE4251" i="2"/>
  <c r="AA4252" i="2"/>
  <c r="AB4252" i="2" a="1"/>
  <c r="AB4252" i="2"/>
  <c r="AC4252" i="2" s="1"/>
  <c r="AD4252" i="2"/>
  <c r="AF4252" i="2" s="1"/>
  <c r="AE4252" i="2"/>
  <c r="AA4253" i="2"/>
  <c r="AB4253" i="2" a="1"/>
  <c r="AB4253" i="2"/>
  <c r="AC4253" i="2"/>
  <c r="AD4253" i="2"/>
  <c r="AE4253" i="2"/>
  <c r="AF4253" i="2"/>
  <c r="AA4254" i="2"/>
  <c r="AB4254" i="2" a="1"/>
  <c r="AB4254" i="2" s="1"/>
  <c r="AD4254" i="2"/>
  <c r="AE4254" i="2"/>
  <c r="AF4254" i="2"/>
  <c r="AA4255" i="2"/>
  <c r="AB4255" i="2" a="1"/>
  <c r="AB4255" i="2"/>
  <c r="AE4255" i="2"/>
  <c r="AA4256" i="2"/>
  <c r="AB4256" i="2" a="1"/>
  <c r="AB4256" i="2"/>
  <c r="AE4256" i="2"/>
  <c r="AA4257" i="2"/>
  <c r="AB4257" i="2" a="1"/>
  <c r="AB4257" i="2" s="1"/>
  <c r="AC4257" i="2"/>
  <c r="AD4257" i="2"/>
  <c r="AE4257" i="2"/>
  <c r="AF4257" i="2"/>
  <c r="AA4258" i="2"/>
  <c r="AB4258" i="2" a="1"/>
  <c r="AB4258" i="2"/>
  <c r="AC4258" i="2"/>
  <c r="AD4258" i="2"/>
  <c r="AE4258" i="2"/>
  <c r="AF4258" i="2"/>
  <c r="AA4259" i="2"/>
  <c r="AB4259" i="2" a="1"/>
  <c r="AB4259" i="2"/>
  <c r="AE4259" i="2"/>
  <c r="AA4260" i="2"/>
  <c r="AB4260" i="2" a="1"/>
  <c r="AB4260" i="2"/>
  <c r="AC4260" i="2"/>
  <c r="AD4260" i="2"/>
  <c r="AE4260" i="2"/>
  <c r="AF4260" i="2"/>
  <c r="AA4261" i="2"/>
  <c r="AB4261" i="2" a="1"/>
  <c r="AB4261" i="2"/>
  <c r="AC4261" i="2" s="1"/>
  <c r="AD4261" i="2"/>
  <c r="AE4261" i="2"/>
  <c r="AF4261" i="2"/>
  <c r="AA4262" i="2"/>
  <c r="AD4262" i="2" s="1"/>
  <c r="AF4262" i="2" s="1"/>
  <c r="AB4262" i="2" a="1"/>
  <c r="AB4262" i="2" s="1"/>
  <c r="AC4262" i="2"/>
  <c r="AE4262" i="2"/>
  <c r="AA4263" i="2"/>
  <c r="AB4263" i="2" a="1"/>
  <c r="AB4263" i="2" s="1"/>
  <c r="AD4263" i="2"/>
  <c r="AE4263" i="2"/>
  <c r="AF4263" i="2"/>
  <c r="AA4264" i="2"/>
  <c r="AB4264" i="2" a="1"/>
  <c r="AB4264" i="2" s="1"/>
  <c r="AD4264" i="2"/>
  <c r="AF4264" i="2" s="1"/>
  <c r="AE4264" i="2"/>
  <c r="AA4265" i="2"/>
  <c r="AB4265" i="2" a="1"/>
  <c r="AB4265" i="2" s="1"/>
  <c r="AE4265" i="2"/>
  <c r="AA4266" i="2"/>
  <c r="AB4266" i="2" a="1"/>
  <c r="AB4266" i="2"/>
  <c r="AE4266" i="2"/>
  <c r="AA4267" i="2"/>
  <c r="AB4267" i="2" a="1"/>
  <c r="AB4267" i="2" s="1"/>
  <c r="AE4267" i="2"/>
  <c r="AA4268" i="2"/>
  <c r="AD4268" i="2" s="1"/>
  <c r="AB4268" i="2" a="1"/>
  <c r="AB4268" i="2"/>
  <c r="AC4268" i="2"/>
  <c r="AE4268" i="2"/>
  <c r="AA4269" i="2"/>
  <c r="AB4269" i="2" a="1"/>
  <c r="AB4269" i="2"/>
  <c r="AC4269" i="2"/>
  <c r="AD4269" i="2"/>
  <c r="AE4269" i="2"/>
  <c r="AA4270" i="2"/>
  <c r="AB4270" i="2" a="1"/>
  <c r="AB4270" i="2" s="1"/>
  <c r="AC4270" i="2" s="1"/>
  <c r="AD4270" i="2"/>
  <c r="AF4270" i="2" s="1"/>
  <c r="AE4270" i="2"/>
  <c r="AA4271" i="2"/>
  <c r="AB4271" i="2" a="1"/>
  <c r="AB4271" i="2"/>
  <c r="AE4271" i="2"/>
  <c r="AA4272" i="2"/>
  <c r="AB4272" i="2" a="1"/>
  <c r="AB4272" i="2" s="1"/>
  <c r="AC4272" i="2" s="1"/>
  <c r="AD4272" i="2"/>
  <c r="AF4272" i="2" s="1"/>
  <c r="AE4272" i="2"/>
  <c r="AA4273" i="2"/>
  <c r="AB4273" i="2" a="1"/>
  <c r="AB4273" i="2" s="1"/>
  <c r="AE4273" i="2"/>
  <c r="AA4274" i="2"/>
  <c r="AC4274" i="2" s="1"/>
  <c r="AB4274" i="2" a="1"/>
  <c r="AB4274" i="2"/>
  <c r="AE4274" i="2"/>
  <c r="AA4275" i="2"/>
  <c r="AB4275" i="2" a="1"/>
  <c r="AB4275" i="2" s="1"/>
  <c r="AE4275" i="2"/>
  <c r="AA4276" i="2"/>
  <c r="AB4276" i="2" a="1"/>
  <c r="AB4276" i="2"/>
  <c r="AC4276" i="2"/>
  <c r="AD4276" i="2"/>
  <c r="AF4276" i="2" s="1"/>
  <c r="AE4276" i="2"/>
  <c r="AA4277" i="2"/>
  <c r="AB4277" i="2" a="1"/>
  <c r="AB4277" i="2"/>
  <c r="AC4277" i="2" s="1"/>
  <c r="AD4277" i="2"/>
  <c r="AE4277" i="2"/>
  <c r="AF4277" i="2"/>
  <c r="AA4278" i="2"/>
  <c r="AB4278" i="2" a="1"/>
  <c r="AB4278" i="2"/>
  <c r="AE4278" i="2"/>
  <c r="AA4279" i="2"/>
  <c r="AB4279" i="2" a="1"/>
  <c r="AB4279" i="2" s="1"/>
  <c r="AD4279" i="2"/>
  <c r="AE4279" i="2"/>
  <c r="AF4279" i="2"/>
  <c r="AA4280" i="2"/>
  <c r="AB4280" i="2" a="1"/>
  <c r="AB4280" i="2" s="1"/>
  <c r="AE4280" i="2"/>
  <c r="AA4281" i="2"/>
  <c r="AB4281" i="2" a="1"/>
  <c r="AB4281" i="2"/>
  <c r="AE4281" i="2"/>
  <c r="AA4282" i="2"/>
  <c r="AB4282" i="2" a="1"/>
  <c r="AB4282" i="2"/>
  <c r="AC4282" i="2"/>
  <c r="AD4282" i="2"/>
  <c r="AE4282" i="2"/>
  <c r="AF4282" i="2" s="1"/>
  <c r="AA4283" i="2"/>
  <c r="AB4283" i="2" a="1"/>
  <c r="AB4283" i="2"/>
  <c r="AE4283" i="2"/>
  <c r="AA4284" i="2"/>
  <c r="AB4284" i="2" a="1"/>
  <c r="AB4284" i="2"/>
  <c r="AC4284" i="2"/>
  <c r="AD4284" i="2"/>
  <c r="AE4284" i="2"/>
  <c r="AA4285" i="2"/>
  <c r="AD4285" i="2" s="1"/>
  <c r="AF4285" i="2" s="1"/>
  <c r="AB4285" i="2" a="1"/>
  <c r="AB4285" i="2" s="1"/>
  <c r="AC4285" i="2"/>
  <c r="AE4285" i="2"/>
  <c r="AA4286" i="2"/>
  <c r="AB4286" i="2" a="1"/>
  <c r="AB4286" i="2"/>
  <c r="AC4286" i="2"/>
  <c r="AD4286" i="2"/>
  <c r="AE4286" i="2"/>
  <c r="AA4287" i="2"/>
  <c r="AC4287" i="2" s="1"/>
  <c r="AB4287" i="2" a="1"/>
  <c r="AB4287" i="2"/>
  <c r="AD4287" i="2"/>
  <c r="AE4287" i="2"/>
  <c r="AF4287" i="2"/>
  <c r="AA4288" i="2"/>
  <c r="AD4288" i="2" s="1"/>
  <c r="AB4288" i="2" a="1"/>
  <c r="AB4288" i="2"/>
  <c r="AC4288" i="2"/>
  <c r="AE4288" i="2"/>
  <c r="AF4288" i="2"/>
  <c r="AA4289" i="2"/>
  <c r="AB4289" i="2" a="1"/>
  <c r="AB4289" i="2"/>
  <c r="AD4289" i="2"/>
  <c r="AF4289" i="2" s="1"/>
  <c r="AE4289" i="2"/>
  <c r="AA4290" i="2"/>
  <c r="AB4290" i="2" a="1"/>
  <c r="AB4290" i="2"/>
  <c r="AE4290" i="2"/>
  <c r="AA4291" i="2"/>
  <c r="AB4291" i="2" a="1"/>
  <c r="AB4291" i="2" s="1"/>
  <c r="AC4291" i="2"/>
  <c r="AD4291" i="2"/>
  <c r="AE4291" i="2"/>
  <c r="AF4291" i="2"/>
  <c r="AA4292" i="2"/>
  <c r="AD4292" i="2" s="1"/>
  <c r="AB4292" i="2" a="1"/>
  <c r="AB4292" i="2"/>
  <c r="AC4292" i="2"/>
  <c r="AE4292" i="2"/>
  <c r="AF4292" i="2"/>
  <c r="AA4293" i="2"/>
  <c r="AD4293" i="2" s="1"/>
  <c r="AB4293" i="2" a="1"/>
  <c r="AB4293" i="2" s="1"/>
  <c r="AC4293" i="2" s="1"/>
  <c r="AE4293" i="2"/>
  <c r="AA4294" i="2"/>
  <c r="AB4294" i="2" a="1"/>
  <c r="AB4294" i="2" s="1"/>
  <c r="AC4294" i="2" s="1"/>
  <c r="AD4294" i="2"/>
  <c r="AE4294" i="2"/>
  <c r="AF4294" i="2"/>
  <c r="AA4295" i="2"/>
  <c r="AB4295" i="2" a="1"/>
  <c r="AB4295" i="2" s="1"/>
  <c r="AC4295" i="2" s="1"/>
  <c r="AD4295" i="2"/>
  <c r="AE4295" i="2"/>
  <c r="AF4295" i="2"/>
  <c r="AA4296" i="2"/>
  <c r="AB4296" i="2" a="1"/>
  <c r="AB4296" i="2" s="1"/>
  <c r="AE4296" i="2"/>
  <c r="AA4297" i="2"/>
  <c r="AB4297" i="2" a="1"/>
  <c r="AB4297" i="2" s="1"/>
  <c r="AE4297" i="2"/>
  <c r="AA4298" i="2"/>
  <c r="AB4298" i="2" a="1"/>
  <c r="AB4298" i="2"/>
  <c r="AE4298" i="2"/>
  <c r="AA4299" i="2"/>
  <c r="AB4299" i="2" a="1"/>
  <c r="AB4299" i="2"/>
  <c r="AE4299" i="2"/>
  <c r="AA4300" i="2"/>
  <c r="AD4300" i="2" s="1"/>
  <c r="AF4300" i="2" s="1"/>
  <c r="AB4300" i="2" a="1"/>
  <c r="AB4300" i="2" s="1"/>
  <c r="AC4300" i="2" s="1"/>
  <c r="AE4300" i="2"/>
  <c r="AA4301" i="2"/>
  <c r="AB4301" i="2" a="1"/>
  <c r="AB4301" i="2"/>
  <c r="AC4301" i="2"/>
  <c r="AD4301" i="2"/>
  <c r="AE4301" i="2"/>
  <c r="AF4301" i="2"/>
  <c r="AA4302" i="2"/>
  <c r="AB4302" i="2" a="1"/>
  <c r="AB4302" i="2"/>
  <c r="AC4302" i="2" s="1"/>
  <c r="AD4302" i="2"/>
  <c r="AF4302" i="2" s="1"/>
  <c r="AE4302" i="2"/>
  <c r="AA4303" i="2"/>
  <c r="AB4303" i="2" a="1"/>
  <c r="AB4303" i="2" s="1"/>
  <c r="AC4303" i="2" s="1"/>
  <c r="AD4303" i="2"/>
  <c r="AE4303" i="2"/>
  <c r="AF4303" i="2"/>
  <c r="AA4304" i="2"/>
  <c r="AB4304" i="2" a="1"/>
  <c r="AB4304" i="2" s="1"/>
  <c r="AE4304" i="2"/>
  <c r="AA4305" i="2"/>
  <c r="AB4305" i="2" a="1"/>
  <c r="AB4305" i="2"/>
  <c r="AE4305" i="2"/>
  <c r="AA4306" i="2"/>
  <c r="AB4306" i="2" a="1"/>
  <c r="AB4306" i="2" s="1"/>
  <c r="AC4306" i="2"/>
  <c r="AD4306" i="2"/>
  <c r="AF4306" i="2" s="1"/>
  <c r="AE4306" i="2"/>
  <c r="AA4307" i="2"/>
  <c r="AD4307" i="2" s="1"/>
  <c r="AF4307" i="2" s="1"/>
  <c r="AB4307" i="2" a="1"/>
  <c r="AB4307" i="2"/>
  <c r="AC4307" i="2" s="1"/>
  <c r="AE4307" i="2"/>
  <c r="AA4308" i="2"/>
  <c r="AB4308" i="2" a="1"/>
  <c r="AB4308" i="2"/>
  <c r="AC4308" i="2" s="1"/>
  <c r="AD4308" i="2"/>
  <c r="AE4308" i="2"/>
  <c r="AF4308" i="2"/>
  <c r="AA4309" i="2"/>
  <c r="AD4309" i="2" s="1"/>
  <c r="AF4309" i="2" s="1"/>
  <c r="AB4309" i="2" a="1"/>
  <c r="AB4309" i="2"/>
  <c r="AC4309" i="2" s="1"/>
  <c r="AE4309" i="2"/>
  <c r="AA4310" i="2"/>
  <c r="AB4310" i="2" a="1"/>
  <c r="AB4310" i="2"/>
  <c r="AC4310" i="2"/>
  <c r="AD4310" i="2"/>
  <c r="AE4310" i="2"/>
  <c r="AA4311" i="2"/>
  <c r="AC4311" i="2" s="1"/>
  <c r="AB4311" i="2" a="1"/>
  <c r="AB4311" i="2"/>
  <c r="AD4311" i="2"/>
  <c r="AE4311" i="2"/>
  <c r="AF4311" i="2" s="1"/>
  <c r="AA4312" i="2"/>
  <c r="AD4312" i="2" s="1"/>
  <c r="AF4312" i="2" s="1"/>
  <c r="AB4312" i="2" a="1"/>
  <c r="AB4312" i="2"/>
  <c r="AE4312" i="2"/>
  <c r="AA4313" i="2"/>
  <c r="AD4313" i="2" s="1"/>
  <c r="AF4313" i="2" s="1"/>
  <c r="AB4313" i="2" a="1"/>
  <c r="AB4313" i="2"/>
  <c r="AC4313" i="2"/>
  <c r="AE4313" i="2"/>
  <c r="AA4314" i="2"/>
  <c r="AB4314" i="2" a="1"/>
  <c r="AB4314" i="2"/>
  <c r="AE4314" i="2"/>
  <c r="AA4315" i="2"/>
  <c r="AB4315" i="2" a="1"/>
  <c r="AB4315" i="2" s="1"/>
  <c r="AC4315" i="2" s="1"/>
  <c r="AD4315" i="2"/>
  <c r="AE4315" i="2"/>
  <c r="AF4315" i="2" s="1"/>
  <c r="AA4316" i="2"/>
  <c r="AB4316" i="2" a="1"/>
  <c r="AB4316" i="2" s="1"/>
  <c r="AD4316" i="2"/>
  <c r="AF4316" i="2" s="1"/>
  <c r="AE4316" i="2"/>
  <c r="AA4317" i="2"/>
  <c r="AB4317" i="2" a="1"/>
  <c r="AB4317" i="2"/>
  <c r="AC4317" i="2" s="1"/>
  <c r="AD4317" i="2"/>
  <c r="AF4317" i="2" s="1"/>
  <c r="AE4317" i="2"/>
  <c r="AA4318" i="2"/>
  <c r="AB4318" i="2" a="1"/>
  <c r="AB4318" i="2" s="1"/>
  <c r="AC4318" i="2"/>
  <c r="AD4318" i="2"/>
  <c r="AE4318" i="2"/>
  <c r="AF4318" i="2"/>
  <c r="AA4319" i="2"/>
  <c r="AB4319" i="2" a="1"/>
  <c r="AB4319" i="2"/>
  <c r="AC4319" i="2" s="1"/>
  <c r="AD4319" i="2"/>
  <c r="AE4319" i="2"/>
  <c r="AF4319" i="2"/>
  <c r="AA4320" i="2"/>
  <c r="AB4320" i="2" a="1"/>
  <c r="AB4320" i="2"/>
  <c r="AC4320" i="2" s="1"/>
  <c r="AD4320" i="2"/>
  <c r="AF4320" i="2" s="1"/>
  <c r="AE4320" i="2"/>
  <c r="AA4321" i="2"/>
  <c r="AB4321" i="2" a="1"/>
  <c r="AB4321" i="2" s="1"/>
  <c r="AE4321" i="2"/>
  <c r="AA4322" i="2"/>
  <c r="AB4322" i="2" a="1"/>
  <c r="AB4322" i="2" s="1"/>
  <c r="AE4322" i="2"/>
  <c r="AA4323" i="2"/>
  <c r="AB4323" i="2" a="1"/>
  <c r="AB4323" i="2"/>
  <c r="AC4323" i="2"/>
  <c r="AD4323" i="2"/>
  <c r="AF4323" i="2" s="1"/>
  <c r="AE4323" i="2"/>
  <c r="AA4324" i="2"/>
  <c r="AD4324" i="2" s="1"/>
  <c r="AF4324" i="2" s="1"/>
  <c r="AB4324" i="2" a="1"/>
  <c r="AB4324" i="2"/>
  <c r="AC4324" i="2"/>
  <c r="AE4324" i="2"/>
  <c r="AA4325" i="2"/>
  <c r="AB4325" i="2" a="1"/>
  <c r="AB4325" i="2"/>
  <c r="AC4325" i="2" s="1"/>
  <c r="AD4325" i="2"/>
  <c r="AE4325" i="2"/>
  <c r="AF4325" i="2" s="1"/>
  <c r="AA4326" i="2"/>
  <c r="AB4326" i="2" a="1"/>
  <c r="AB4326" i="2" s="1"/>
  <c r="AE4326" i="2"/>
  <c r="AA4327" i="2"/>
  <c r="AB4327" i="2" a="1"/>
  <c r="AB4327" i="2"/>
  <c r="AC4327" i="2"/>
  <c r="AD4327" i="2"/>
  <c r="AE4327" i="2"/>
  <c r="AF4327" i="2"/>
  <c r="AA4328" i="2"/>
  <c r="AB4328" i="2" a="1"/>
  <c r="AB4328" i="2" s="1"/>
  <c r="AE4328" i="2"/>
  <c r="AA4329" i="2"/>
  <c r="AB4329" i="2" a="1"/>
  <c r="AB4329" i="2" s="1"/>
  <c r="AE4329" i="2"/>
  <c r="AA4330" i="2"/>
  <c r="AB4330" i="2" a="1"/>
  <c r="AB4330" i="2"/>
  <c r="AE4330" i="2"/>
  <c r="AA4331" i="2"/>
  <c r="AD4331" i="2" s="1"/>
  <c r="AF4331" i="2" s="1"/>
  <c r="AB4331" i="2" a="1"/>
  <c r="AB4331" i="2"/>
  <c r="AC4331" i="2"/>
  <c r="AE4331" i="2"/>
  <c r="AA4332" i="2"/>
  <c r="AB4332" i="2" a="1"/>
  <c r="AB4332" i="2" s="1"/>
  <c r="AC4332" i="2" s="1"/>
  <c r="AD4332" i="2"/>
  <c r="AF4332" i="2" s="1"/>
  <c r="AE4332" i="2"/>
  <c r="AA4333" i="2"/>
  <c r="AB4333" i="2" a="1"/>
  <c r="AB4333" i="2" s="1"/>
  <c r="AC4333" i="2" s="1"/>
  <c r="AD4333" i="2"/>
  <c r="AE4333" i="2"/>
  <c r="AF4333" i="2"/>
  <c r="AA4334" i="2"/>
  <c r="AB4334" i="2" a="1"/>
  <c r="AB4334" i="2"/>
  <c r="AE4334" i="2"/>
  <c r="AA4335" i="2"/>
  <c r="AC4335" i="2" s="1"/>
  <c r="AB4335" i="2" a="1"/>
  <c r="AB4335" i="2"/>
  <c r="AD4335" i="2"/>
  <c r="AF4335" i="2" s="1"/>
  <c r="AE4335" i="2"/>
  <c r="AA4336" i="2"/>
  <c r="AB4336" i="2" a="1"/>
  <c r="AB4336" i="2" s="1"/>
  <c r="AC4336" i="2" s="1"/>
  <c r="AD4336" i="2"/>
  <c r="AE4336" i="2"/>
  <c r="AF4336" i="2"/>
  <c r="AA4337" i="2"/>
  <c r="AB4337" i="2" a="1"/>
  <c r="AB4337" i="2" s="1"/>
  <c r="AC4337" i="2" s="1"/>
  <c r="AD4337" i="2"/>
  <c r="AF4337" i="2" s="1"/>
  <c r="AE4337" i="2"/>
  <c r="AA4338" i="2"/>
  <c r="AB4338" i="2" a="1"/>
  <c r="AB4338" i="2" s="1"/>
  <c r="AE4338" i="2"/>
  <c r="AA4339" i="2"/>
  <c r="AB4339" i="2" a="1"/>
  <c r="AB4339" i="2" s="1"/>
  <c r="AC4339" i="2" s="1"/>
  <c r="AD4339" i="2"/>
  <c r="AF4339" i="2" s="1"/>
  <c r="AE4339" i="2"/>
  <c r="AA4340" i="2"/>
  <c r="AB4340" i="2" a="1"/>
  <c r="AB4340" i="2"/>
  <c r="AC4340" i="2"/>
  <c r="AD4340" i="2"/>
  <c r="AF4340" i="2" s="1"/>
  <c r="AE4340" i="2"/>
  <c r="AA4341" i="2"/>
  <c r="AB4341" i="2" a="1"/>
  <c r="AB4341" i="2" s="1"/>
  <c r="AC4341" i="2" s="1"/>
  <c r="AD4341" i="2"/>
  <c r="AF4341" i="2" s="1"/>
  <c r="AE4341" i="2"/>
  <c r="AA4342" i="2"/>
  <c r="AB4342" i="2" a="1"/>
  <c r="AB4342" i="2" s="1"/>
  <c r="AC4342" i="2"/>
  <c r="AD4342" i="2"/>
  <c r="AE4342" i="2"/>
  <c r="AF4342" i="2"/>
  <c r="AA4343" i="2"/>
  <c r="AB4343" i="2" a="1"/>
  <c r="AB4343" i="2" s="1"/>
  <c r="AE4343" i="2"/>
  <c r="AA4344" i="2"/>
  <c r="AB4344" i="2" a="1"/>
  <c r="AB4344" i="2"/>
  <c r="AC4344" i="2"/>
  <c r="AD4344" i="2"/>
  <c r="AE4344" i="2"/>
  <c r="AF4344" i="2"/>
  <c r="AA4345" i="2"/>
  <c r="AB4345" i="2" a="1"/>
  <c r="AB4345" i="2" s="1"/>
  <c r="AE4345" i="2"/>
  <c r="AA4346" i="2"/>
  <c r="AB4346" i="2" a="1"/>
  <c r="AB4346" i="2" s="1"/>
  <c r="AE4346" i="2"/>
  <c r="AA4347" i="2"/>
  <c r="AC4347" i="2" s="1"/>
  <c r="AB4347" i="2" a="1"/>
  <c r="AB4347" i="2" s="1"/>
  <c r="AD4347" i="2"/>
  <c r="AF4347" i="2" s="1"/>
  <c r="AE4347" i="2"/>
  <c r="AA4348" i="2"/>
  <c r="AB4348" i="2" a="1"/>
  <c r="AB4348" i="2" s="1"/>
  <c r="AC4348" i="2" s="1"/>
  <c r="AD4348" i="2"/>
  <c r="AF4348" i="2" s="1"/>
  <c r="AE4348" i="2"/>
  <c r="AA4349" i="2"/>
  <c r="AB4349" i="2" a="1"/>
  <c r="AB4349" i="2"/>
  <c r="AC4349" i="2"/>
  <c r="AD4349" i="2"/>
  <c r="AE4349" i="2"/>
  <c r="AF4349" i="2"/>
  <c r="AA4350" i="2"/>
  <c r="AB4350" i="2" a="1"/>
  <c r="AB4350" i="2"/>
  <c r="AE4350" i="2"/>
  <c r="AA4351" i="2"/>
  <c r="AB4351" i="2" a="1"/>
  <c r="AB4351" i="2"/>
  <c r="AC4351" i="2"/>
  <c r="AD4351" i="2"/>
  <c r="AF4351" i="2" s="1"/>
  <c r="AE4351" i="2"/>
  <c r="AA4352" i="2"/>
  <c r="AB4352" i="2" a="1"/>
  <c r="AB4352" i="2" s="1"/>
  <c r="AE4352" i="2"/>
  <c r="AA4353" i="2"/>
  <c r="AB4353" i="2" a="1"/>
  <c r="AB4353" i="2"/>
  <c r="AE4353" i="2"/>
  <c r="AA4354" i="2"/>
  <c r="AB4354" i="2" a="1"/>
  <c r="AB4354" i="2"/>
  <c r="AE4354" i="2"/>
  <c r="AA4355" i="2"/>
  <c r="AD4355" i="2" s="1"/>
  <c r="AF4355" i="2" s="1"/>
  <c r="AB4355" i="2" a="1"/>
  <c r="AB4355" i="2" s="1"/>
  <c r="AC4355" i="2" s="1"/>
  <c r="AE4355" i="2"/>
  <c r="AA4356" i="2"/>
  <c r="AB4356" i="2" a="1"/>
  <c r="AB4356" i="2"/>
  <c r="AC4356" i="2"/>
  <c r="AD4356" i="2"/>
  <c r="AE4356" i="2"/>
  <c r="AF4356" i="2"/>
  <c r="AA4357" i="2"/>
  <c r="AB4357" i="2" a="1"/>
  <c r="AB4357" i="2" s="1"/>
  <c r="AE4357" i="2"/>
  <c r="AA4358" i="2"/>
  <c r="AB4358" i="2" a="1"/>
  <c r="AB4358" i="2"/>
  <c r="AE4358" i="2"/>
  <c r="AA4359" i="2"/>
  <c r="AB4359" i="2" a="1"/>
  <c r="AB4359" i="2"/>
  <c r="AC4359" i="2" s="1"/>
  <c r="AD4359" i="2"/>
  <c r="AE4359" i="2"/>
  <c r="AA4360" i="2"/>
  <c r="AD4360" i="2" s="1"/>
  <c r="AB4360" i="2" a="1"/>
  <c r="AB4360" i="2" s="1"/>
  <c r="AC4360" i="2" s="1"/>
  <c r="AE4360" i="2"/>
  <c r="AA4361" i="2"/>
  <c r="AB4361" i="2" a="1"/>
  <c r="AB4361" i="2" s="1"/>
  <c r="AE4361" i="2"/>
  <c r="AA4362" i="2"/>
  <c r="AB4362" i="2" a="1"/>
  <c r="AB4362" i="2"/>
  <c r="AE4362" i="2"/>
  <c r="AA4363" i="2"/>
  <c r="AB4363" i="2" a="1"/>
  <c r="AB4363" i="2"/>
  <c r="AE4363" i="2"/>
  <c r="AA4364" i="2"/>
  <c r="AB4364" i="2" a="1"/>
  <c r="AB4364" i="2"/>
  <c r="AC4364" i="2" s="1"/>
  <c r="AD4364" i="2"/>
  <c r="AE4364" i="2"/>
  <c r="AF4364" i="2"/>
  <c r="AA4365" i="2"/>
  <c r="AB4365" i="2" a="1"/>
  <c r="AB4365" i="2"/>
  <c r="AE4365" i="2"/>
  <c r="AA4366" i="2"/>
  <c r="AB4366" i="2" a="1"/>
  <c r="AB4366" i="2" s="1"/>
  <c r="AC4366" i="2"/>
  <c r="AD4366" i="2"/>
  <c r="AE4366" i="2"/>
  <c r="AF4366" i="2" s="1"/>
  <c r="AA4367" i="2"/>
  <c r="AB4367" i="2" a="1"/>
  <c r="AB4367" i="2"/>
  <c r="AD4367" i="2"/>
  <c r="AF4367" i="2" s="1"/>
  <c r="AE4367" i="2"/>
  <c r="AA4368" i="2"/>
  <c r="AB4368" i="2" a="1"/>
  <c r="AB4368" i="2"/>
  <c r="AC4368" i="2"/>
  <c r="AD4368" i="2"/>
  <c r="AE4368" i="2"/>
  <c r="AF4368" i="2" s="1"/>
  <c r="AA4369" i="2"/>
  <c r="AB4369" i="2" a="1"/>
  <c r="AB4369" i="2" s="1"/>
  <c r="AE4369" i="2"/>
  <c r="AA4370" i="2"/>
  <c r="AB4370" i="2" a="1"/>
  <c r="AB4370" i="2"/>
  <c r="AC4370" i="2"/>
  <c r="AD4370" i="2"/>
  <c r="AE4370" i="2"/>
  <c r="AA4371" i="2"/>
  <c r="AB4371" i="2" a="1"/>
  <c r="AB4371" i="2" s="1"/>
  <c r="AC4371" i="2" s="1"/>
  <c r="AD4371" i="2"/>
  <c r="AE4371" i="2"/>
  <c r="AF4371" i="2" s="1"/>
  <c r="AA4372" i="2"/>
  <c r="AC4372" i="2" s="1"/>
  <c r="AB4372" i="2" a="1"/>
  <c r="AB4372" i="2"/>
  <c r="AE4372" i="2"/>
  <c r="AA4373" i="2"/>
  <c r="AB4373" i="2" a="1"/>
  <c r="AB4373" i="2"/>
  <c r="AC4373" i="2" s="1"/>
  <c r="AD4373" i="2"/>
  <c r="AE4373" i="2"/>
  <c r="AF4373" i="2"/>
  <c r="AA4374" i="2"/>
  <c r="AB4374" i="2" a="1"/>
  <c r="AB4374" i="2"/>
  <c r="AC4374" i="2"/>
  <c r="AD4374" i="2"/>
  <c r="AE4374" i="2"/>
  <c r="AA4375" i="2"/>
  <c r="AB4375" i="2" a="1"/>
  <c r="AB4375" i="2" s="1"/>
  <c r="AC4375" i="2"/>
  <c r="AD4375" i="2"/>
  <c r="AE4375" i="2"/>
  <c r="AF4375" i="2" s="1"/>
  <c r="AA4376" i="2"/>
  <c r="AB4376" i="2" a="1"/>
  <c r="AB4376" i="2" s="1"/>
  <c r="AE4376" i="2"/>
  <c r="AA4377" i="2"/>
  <c r="AB4377" i="2" a="1"/>
  <c r="AB4377" i="2" s="1"/>
  <c r="AE4377" i="2"/>
  <c r="AA4378" i="2"/>
  <c r="AB4378" i="2" a="1"/>
  <c r="AB4378" i="2"/>
  <c r="AC4378" i="2"/>
  <c r="AD4378" i="2"/>
  <c r="AE4378" i="2"/>
  <c r="AF4378" i="2"/>
  <c r="AA4379" i="2"/>
  <c r="AD4379" i="2" s="1"/>
  <c r="AF4379" i="2" s="1"/>
  <c r="AB4379" i="2" a="1"/>
  <c r="AB4379" i="2"/>
  <c r="AC4379" i="2" s="1"/>
  <c r="AE4379" i="2"/>
  <c r="AA4380" i="2"/>
  <c r="AB4380" i="2" a="1"/>
  <c r="AB4380" i="2"/>
  <c r="AC4380" i="2" s="1"/>
  <c r="AD4380" i="2"/>
  <c r="AF4380" i="2" s="1"/>
  <c r="AE4380" i="2"/>
  <c r="AA4381" i="2"/>
  <c r="AB4381" i="2" a="1"/>
  <c r="AB4381" i="2"/>
  <c r="AE4381" i="2"/>
  <c r="AA4382" i="2"/>
  <c r="AB4382" i="2" a="1"/>
  <c r="AB4382" i="2"/>
  <c r="AE4382" i="2"/>
  <c r="AA4383" i="2"/>
  <c r="AB4383" i="2" a="1"/>
  <c r="AB4383" i="2"/>
  <c r="AC4383" i="2" s="1"/>
  <c r="AD4383" i="2"/>
  <c r="AE4383" i="2"/>
  <c r="AF4383" i="2"/>
  <c r="AA4384" i="2"/>
  <c r="AB4384" i="2" a="1"/>
  <c r="AB4384" i="2"/>
  <c r="AC4384" i="2" s="1"/>
  <c r="AD4384" i="2"/>
  <c r="AF4384" i="2" s="1"/>
  <c r="AE4384" i="2"/>
  <c r="AA4385" i="2"/>
  <c r="AB4385" i="2" a="1"/>
  <c r="AB4385" i="2"/>
  <c r="AC4385" i="2" s="1"/>
  <c r="AD4385" i="2"/>
  <c r="AE4385" i="2"/>
  <c r="AF4385" i="2"/>
  <c r="AA4386" i="2"/>
  <c r="AB4386" i="2" a="1"/>
  <c r="AB4386" i="2" s="1"/>
  <c r="AE4386" i="2"/>
  <c r="AA4387" i="2"/>
  <c r="AB4387" i="2" a="1"/>
  <c r="AB4387" i="2"/>
  <c r="AC4387" i="2" s="1"/>
  <c r="AD4387" i="2"/>
  <c r="AF4387" i="2" s="1"/>
  <c r="AE4387" i="2"/>
  <c r="AA4388" i="2"/>
  <c r="AD4388" i="2" s="1"/>
  <c r="AB4388" i="2" a="1"/>
  <c r="AB4388" i="2"/>
  <c r="AC4388" i="2" s="1"/>
  <c r="AE4388" i="2"/>
  <c r="AF4388" i="2"/>
  <c r="AA4389" i="2"/>
  <c r="AB4389" i="2" a="1"/>
  <c r="AB4389" i="2"/>
  <c r="AC4389" i="2" s="1"/>
  <c r="AD4389" i="2"/>
  <c r="AE4389" i="2"/>
  <c r="AA4390" i="2"/>
  <c r="AB4390" i="2" a="1"/>
  <c r="AB4390" i="2" s="1"/>
  <c r="AC4390" i="2" s="1"/>
  <c r="AD4390" i="2"/>
  <c r="AF4390" i="2" s="1"/>
  <c r="AE4390" i="2"/>
  <c r="AA4391" i="2"/>
  <c r="AB4391" i="2" a="1"/>
  <c r="AB4391" i="2"/>
  <c r="AC4391" i="2"/>
  <c r="AD4391" i="2"/>
  <c r="AE4391" i="2"/>
  <c r="AA4392" i="2"/>
  <c r="AC4392" i="2" s="1"/>
  <c r="AB4392" i="2" a="1"/>
  <c r="AB4392" i="2" s="1"/>
  <c r="AD4392" i="2"/>
  <c r="AF4392" i="2" s="1"/>
  <c r="AE4392" i="2"/>
  <c r="AA4393" i="2"/>
  <c r="AB4393" i="2" a="1"/>
  <c r="AB4393" i="2" s="1"/>
  <c r="AE4393" i="2"/>
  <c r="AA4394" i="2"/>
  <c r="AB4394" i="2" a="1"/>
  <c r="AB4394" i="2"/>
  <c r="AC4394" i="2" s="1"/>
  <c r="AD4394" i="2"/>
  <c r="AE4394" i="2"/>
  <c r="AA4395" i="2"/>
  <c r="AB4395" i="2" a="1"/>
  <c r="AB4395" i="2"/>
  <c r="AE4395" i="2"/>
  <c r="AA4396" i="2"/>
  <c r="AD4396" i="2" s="1"/>
  <c r="AF4396" i="2" s="1"/>
  <c r="AB4396" i="2" a="1"/>
  <c r="AB4396" i="2"/>
  <c r="AC4396" i="2"/>
  <c r="AE4396" i="2"/>
  <c r="AA4397" i="2"/>
  <c r="AB4397" i="2" a="1"/>
  <c r="AB4397" i="2"/>
  <c r="AC4397" i="2"/>
  <c r="AD4397" i="2"/>
  <c r="AE4397" i="2"/>
  <c r="AF4397" i="2"/>
  <c r="AA4398" i="2"/>
  <c r="AB4398" i="2" a="1"/>
  <c r="AB4398" i="2" s="1"/>
  <c r="AE4398" i="2"/>
  <c r="AA4399" i="2"/>
  <c r="AB4399" i="2" a="1"/>
  <c r="AB4399" i="2"/>
  <c r="AC4399" i="2"/>
  <c r="AD4399" i="2"/>
  <c r="AF4399" i="2" s="1"/>
  <c r="AE4399" i="2"/>
  <c r="AA4400" i="2"/>
  <c r="AB4400" i="2" a="1"/>
  <c r="AB4400" i="2" s="1"/>
  <c r="AE4400" i="2"/>
  <c r="AA4401" i="2"/>
  <c r="AB4401" i="2" a="1"/>
  <c r="AB4401" i="2"/>
  <c r="AC4401" i="2"/>
  <c r="AD4401" i="2"/>
  <c r="AE4401" i="2"/>
  <c r="AF4401" i="2" s="1"/>
  <c r="AA4402" i="2"/>
  <c r="AB4402" i="2" a="1"/>
  <c r="AB4402" i="2"/>
  <c r="AE4402" i="2"/>
  <c r="AA4403" i="2"/>
  <c r="AD4403" i="2" s="1"/>
  <c r="AF4403" i="2" s="1"/>
  <c r="AB4403" i="2" a="1"/>
  <c r="AB4403" i="2"/>
  <c r="AC4403" i="2"/>
  <c r="AE4403" i="2"/>
  <c r="AA4404" i="2"/>
  <c r="AB4404" i="2" a="1"/>
  <c r="AB4404" i="2"/>
  <c r="AC4404" i="2" s="1"/>
  <c r="AD4404" i="2"/>
  <c r="AF4404" i="2" s="1"/>
  <c r="AE4404" i="2"/>
  <c r="AA4405" i="2"/>
  <c r="AB4405" i="2" a="1"/>
  <c r="AB4405" i="2"/>
  <c r="AC4405" i="2"/>
  <c r="AD4405" i="2"/>
  <c r="AE4405" i="2"/>
  <c r="AF4405" i="2"/>
  <c r="AA4406" i="2"/>
  <c r="AB4406" i="2" a="1"/>
  <c r="AB4406" i="2"/>
  <c r="AC4406" i="2" s="1"/>
  <c r="AD4406" i="2"/>
  <c r="AF4406" i="2" s="1"/>
  <c r="AE4406" i="2"/>
  <c r="AA4407" i="2"/>
  <c r="AC4407" i="2" s="1"/>
  <c r="AB4407" i="2" a="1"/>
  <c r="AB4407" i="2"/>
  <c r="AD4407" i="2"/>
  <c r="AE4407" i="2"/>
  <c r="AF4407" i="2"/>
  <c r="AA4408" i="2"/>
  <c r="AB4408" i="2" a="1"/>
  <c r="AB4408" i="2" s="1"/>
  <c r="AE4408" i="2"/>
  <c r="AA4409" i="2"/>
  <c r="AB4409" i="2" a="1"/>
  <c r="AB4409" i="2" s="1"/>
  <c r="AC4409" i="2" s="1"/>
  <c r="AD4409" i="2"/>
  <c r="AE4409" i="2"/>
  <c r="AF4409" i="2"/>
  <c r="AA4410" i="2"/>
  <c r="AB4410" i="2" a="1"/>
  <c r="AB4410" i="2"/>
  <c r="AE4410" i="2"/>
  <c r="AA4411" i="2"/>
  <c r="AD4411" i="2" s="1"/>
  <c r="AF4411" i="2" s="1"/>
  <c r="AB4411" i="2" a="1"/>
  <c r="AB4411" i="2" s="1"/>
  <c r="AC4411" i="2"/>
  <c r="AE4411" i="2"/>
  <c r="AA4412" i="2"/>
  <c r="AB4412" i="2" a="1"/>
  <c r="AB4412" i="2" s="1"/>
  <c r="AE4412" i="2"/>
  <c r="AA4413" i="2"/>
  <c r="AD4413" i="2" s="1"/>
  <c r="AF4413" i="2" s="1"/>
  <c r="AB4413" i="2" a="1"/>
  <c r="AB4413" i="2" s="1"/>
  <c r="AC4413" i="2" s="1"/>
  <c r="AE4413" i="2"/>
  <c r="AA4414" i="2"/>
  <c r="AB4414" i="2" a="1"/>
  <c r="AB4414" i="2" s="1"/>
  <c r="AC4414" i="2"/>
  <c r="AD4414" i="2"/>
  <c r="AF4414" i="2" s="1"/>
  <c r="AE4414" i="2"/>
  <c r="AA4415" i="2"/>
  <c r="AB4415" i="2" a="1"/>
  <c r="AB4415" i="2"/>
  <c r="AC4415" i="2"/>
  <c r="AD4415" i="2"/>
  <c r="AE4415" i="2"/>
  <c r="AA4416" i="2"/>
  <c r="AB4416" i="2" a="1"/>
  <c r="AB4416" i="2"/>
  <c r="AC4416" i="2"/>
  <c r="AD4416" i="2"/>
  <c r="AE4416" i="2"/>
  <c r="AF4416" i="2"/>
  <c r="AA4417" i="2"/>
  <c r="AB4417" i="2" a="1"/>
  <c r="AB4417" i="2" s="1"/>
  <c r="AE4417" i="2"/>
  <c r="AA4418" i="2"/>
  <c r="AB4418" i="2" a="1"/>
  <c r="AB4418" i="2"/>
  <c r="AC4418" i="2"/>
  <c r="AD4418" i="2"/>
  <c r="AE4418" i="2"/>
  <c r="AA4419" i="2"/>
  <c r="AC4419" i="2" s="1"/>
  <c r="AB4419" i="2" a="1"/>
  <c r="AB4419" i="2" s="1"/>
  <c r="AE4419" i="2"/>
  <c r="AA4420" i="2"/>
  <c r="AB4420" i="2" a="1"/>
  <c r="AB4420" i="2"/>
  <c r="AC4420" i="2"/>
  <c r="AD4420" i="2"/>
  <c r="AF4420" i="2" s="1"/>
  <c r="AE4420" i="2"/>
  <c r="AA4421" i="2"/>
  <c r="AB4421" i="2" a="1"/>
  <c r="AB4421" i="2"/>
  <c r="AC4421" i="2"/>
  <c r="AD4421" i="2"/>
  <c r="AE4421" i="2"/>
  <c r="AF4421" i="2" s="1"/>
  <c r="AA4422" i="2"/>
  <c r="AC4422" i="2" s="1"/>
  <c r="AB4422" i="2" a="1"/>
  <c r="AB4422" i="2"/>
  <c r="AE4422" i="2"/>
  <c r="AA4423" i="2"/>
  <c r="AC4423" i="2" s="1"/>
  <c r="AB4423" i="2" a="1"/>
  <c r="AB4423" i="2"/>
  <c r="AE4423" i="2"/>
  <c r="AA4424" i="2"/>
  <c r="AB4424" i="2" a="1"/>
  <c r="AB4424" i="2" s="1"/>
  <c r="AE4424" i="2"/>
  <c r="AA4425" i="2"/>
  <c r="AB4425" i="2" a="1"/>
  <c r="AB4425" i="2"/>
  <c r="AE4425" i="2"/>
  <c r="AA4426" i="2"/>
  <c r="AD4426" i="2" s="1"/>
  <c r="AF4426" i="2" s="1"/>
  <c r="AB4426" i="2" a="1"/>
  <c r="AB4426" i="2" s="1"/>
  <c r="AC4426" i="2"/>
  <c r="AE4426" i="2"/>
  <c r="AA4427" i="2"/>
  <c r="AB4427" i="2" a="1"/>
  <c r="AB4427" i="2" s="1"/>
  <c r="AE4427" i="2"/>
  <c r="AA4428" i="2"/>
  <c r="AB4428" i="2" a="1"/>
  <c r="AB4428" i="2"/>
  <c r="AC4428" i="2"/>
  <c r="AD4428" i="2"/>
  <c r="AE4428" i="2"/>
  <c r="AF4428" i="2"/>
  <c r="AA4429" i="2"/>
  <c r="AB4429" i="2" a="1"/>
  <c r="AB4429" i="2" s="1"/>
  <c r="AE4429" i="2"/>
  <c r="AA4430" i="2"/>
  <c r="AB4430" i="2" a="1"/>
  <c r="AB4430" i="2"/>
  <c r="AC4430" i="2"/>
  <c r="AD4430" i="2"/>
  <c r="AE4430" i="2"/>
  <c r="AF4430" i="2"/>
  <c r="AA4431" i="2"/>
  <c r="AB4431" i="2" a="1"/>
  <c r="AB4431" i="2"/>
  <c r="AC4431" i="2" s="1"/>
  <c r="AD4431" i="2"/>
  <c r="AE4431" i="2"/>
  <c r="AF4431" i="2"/>
  <c r="AA4432" i="2"/>
  <c r="AB4432" i="2" a="1"/>
  <c r="AB4432" i="2"/>
  <c r="AC4432" i="2"/>
  <c r="AD4432" i="2"/>
  <c r="AE4432" i="2"/>
  <c r="AF4432" i="2"/>
  <c r="AA4433" i="2"/>
  <c r="AD4433" i="2" s="1"/>
  <c r="AB4433" i="2" a="1"/>
  <c r="AB4433" i="2"/>
  <c r="AC4433" i="2" s="1"/>
  <c r="AE4433" i="2"/>
  <c r="AF4433" i="2"/>
  <c r="AA4434" i="2"/>
  <c r="AB4434" i="2" a="1"/>
  <c r="AB4434" i="2"/>
  <c r="AE4434" i="2"/>
  <c r="AA4435" i="2"/>
  <c r="AD4435" i="2" s="1"/>
  <c r="AF4435" i="2" s="1"/>
  <c r="AB4435" i="2" a="1"/>
  <c r="AB4435" i="2" s="1"/>
  <c r="AC4435" i="2"/>
  <c r="AE4435" i="2"/>
  <c r="AA4436" i="2"/>
  <c r="AB4436" i="2" a="1"/>
  <c r="AB4436" i="2"/>
  <c r="AC4436" i="2"/>
  <c r="AD4436" i="2"/>
  <c r="AE4436" i="2"/>
  <c r="AF4436" i="2"/>
  <c r="AA4437" i="2"/>
  <c r="AB4437" i="2" a="1"/>
  <c r="AB4437" i="2"/>
  <c r="AD4437" i="2"/>
  <c r="AE4437" i="2"/>
  <c r="AA4438" i="2"/>
  <c r="AB4438" i="2" a="1"/>
  <c r="AB4438" i="2" s="1"/>
  <c r="AC4438" i="2"/>
  <c r="AD4438" i="2"/>
  <c r="AE4438" i="2"/>
  <c r="AF4438" i="2"/>
  <c r="AA4439" i="2"/>
  <c r="AB4439" i="2" a="1"/>
  <c r="AB4439" i="2"/>
  <c r="AE4439" i="2"/>
  <c r="AA4440" i="2"/>
  <c r="AB4440" i="2" a="1"/>
  <c r="AB4440" i="2" s="1"/>
  <c r="AC4440" i="2" s="1"/>
  <c r="AD4440" i="2"/>
  <c r="AE4440" i="2"/>
  <c r="AA4441" i="2"/>
  <c r="AC4441" i="2" s="1"/>
  <c r="AB4441" i="2" a="1"/>
  <c r="AB4441" i="2" s="1"/>
  <c r="AD4441" i="2"/>
  <c r="AE4441" i="2"/>
  <c r="AF4441" i="2"/>
  <c r="AA4442" i="2"/>
  <c r="AB4442" i="2" a="1"/>
  <c r="AB4442" i="2"/>
  <c r="AE4442" i="2"/>
  <c r="AA4443" i="2"/>
  <c r="AB4443" i="2" a="1"/>
  <c r="AB4443" i="2"/>
  <c r="AE4443" i="2"/>
  <c r="AA4444" i="2"/>
  <c r="AD4444" i="2" s="1"/>
  <c r="AF4444" i="2" s="1"/>
  <c r="AB4444" i="2" a="1"/>
  <c r="AB4444" i="2"/>
  <c r="AC4444" i="2"/>
  <c r="AE4444" i="2"/>
  <c r="AA4445" i="2"/>
  <c r="AB4445" i="2" a="1"/>
  <c r="AB4445" i="2"/>
  <c r="AC4445" i="2"/>
  <c r="AD4445" i="2"/>
  <c r="AF4445" i="2" s="1"/>
  <c r="AE4445" i="2"/>
  <c r="AA4446" i="2"/>
  <c r="AB4446" i="2" a="1"/>
  <c r="AB4446" i="2"/>
  <c r="AD4446" i="2"/>
  <c r="AF4446" i="2" s="1"/>
  <c r="AE4446" i="2"/>
  <c r="AA4447" i="2"/>
  <c r="AB4447" i="2" a="1"/>
  <c r="AB4447" i="2"/>
  <c r="AC4447" i="2"/>
  <c r="AD4447" i="2"/>
  <c r="AF4447" i="2" s="1"/>
  <c r="AE4447" i="2"/>
  <c r="AA4448" i="2"/>
  <c r="AB4448" i="2" a="1"/>
  <c r="AB4448" i="2"/>
  <c r="AD4448" i="2"/>
  <c r="AF4448" i="2" s="1"/>
  <c r="AE4448" i="2"/>
  <c r="AA4449" i="2"/>
  <c r="AB4449" i="2" a="1"/>
  <c r="AB4449" i="2"/>
  <c r="AC4449" i="2"/>
  <c r="AD4449" i="2"/>
  <c r="AF4449" i="2" s="1"/>
  <c r="AE4449" i="2"/>
  <c r="AA4450" i="2"/>
  <c r="AB4450" i="2" a="1"/>
  <c r="AB4450" i="2" s="1"/>
  <c r="AE4450" i="2"/>
  <c r="AA4451" i="2"/>
  <c r="AB4451" i="2" a="1"/>
  <c r="AB4451" i="2" s="1"/>
  <c r="AD4451" i="2"/>
  <c r="AF4451" i="2" s="1"/>
  <c r="AE4451" i="2"/>
  <c r="AA4452" i="2"/>
  <c r="AB4452" i="2" a="1"/>
  <c r="AB4452" i="2" s="1"/>
  <c r="AD4452" i="2"/>
  <c r="AF4452" i="2" s="1"/>
  <c r="AE4452" i="2"/>
  <c r="AA4453" i="2"/>
  <c r="AB4453" i="2" a="1"/>
  <c r="AB4453" i="2"/>
  <c r="AC4453" i="2"/>
  <c r="AD4453" i="2"/>
  <c r="AE4453" i="2"/>
  <c r="AA4454" i="2"/>
  <c r="AB4454" i="2" a="1"/>
  <c r="AB4454" i="2"/>
  <c r="AC4454" i="2"/>
  <c r="AD4454" i="2"/>
  <c r="AF4454" i="2" s="1"/>
  <c r="AE4454" i="2"/>
  <c r="AA4455" i="2"/>
  <c r="AB4455" i="2" a="1"/>
  <c r="AB4455" i="2" s="1"/>
  <c r="AE4455" i="2"/>
  <c r="AA4456" i="2"/>
  <c r="AB4456" i="2" a="1"/>
  <c r="AB4456" i="2"/>
  <c r="AD4456" i="2"/>
  <c r="AF4456" i="2" s="1"/>
  <c r="AE4456" i="2"/>
  <c r="AA4457" i="2"/>
  <c r="AB4457" i="2" a="1"/>
  <c r="AB4457" i="2"/>
  <c r="AE4457" i="2"/>
  <c r="AA4458" i="2"/>
  <c r="AB4458" i="2" a="1"/>
  <c r="AB4458" i="2" s="1"/>
  <c r="AC4458" i="2"/>
  <c r="AD4458" i="2"/>
  <c r="AF4458" i="2" s="1"/>
  <c r="AE4458" i="2"/>
  <c r="AA4459" i="2"/>
  <c r="AB4459" i="2" a="1"/>
  <c r="AB4459" i="2"/>
  <c r="AC4459" i="2" s="1"/>
  <c r="AD4459" i="2"/>
  <c r="AF4459" i="2" s="1"/>
  <c r="AE4459" i="2"/>
  <c r="AA4460" i="2"/>
  <c r="AC4460" i="2" s="1"/>
  <c r="AB4460" i="2" a="1"/>
  <c r="AB4460" i="2"/>
  <c r="AE4460" i="2"/>
  <c r="AA4461" i="2"/>
  <c r="AB4461" i="2" a="1"/>
  <c r="AB4461" i="2"/>
  <c r="AC4461" i="2"/>
  <c r="AD4461" i="2"/>
  <c r="AE4461" i="2"/>
  <c r="AA4462" i="2"/>
  <c r="AB4462" i="2" a="1"/>
  <c r="AB4462" i="2"/>
  <c r="AC4462" i="2"/>
  <c r="AD4462" i="2"/>
  <c r="AE4462" i="2"/>
  <c r="AF4462" i="2"/>
  <c r="AA4463" i="2"/>
  <c r="AB4463" i="2" a="1"/>
  <c r="AB4463" i="2" s="1"/>
  <c r="AD4463" i="2"/>
  <c r="AF4463" i="2" s="1"/>
  <c r="AE4463" i="2"/>
  <c r="AA4464" i="2"/>
  <c r="AB4464" i="2" a="1"/>
  <c r="AB4464" i="2" s="1"/>
  <c r="AE4464" i="2"/>
  <c r="AA4465" i="2"/>
  <c r="AD4465" i="2" s="1"/>
  <c r="AB4465" i="2" a="1"/>
  <c r="AB4465" i="2"/>
  <c r="AC4465" i="2"/>
  <c r="AE4465" i="2"/>
  <c r="AA4466" i="2"/>
  <c r="AD4466" i="2" s="1"/>
  <c r="AF4466" i="2" s="1"/>
  <c r="AB4466" i="2" a="1"/>
  <c r="AB4466" i="2" s="1"/>
  <c r="AC4466" i="2"/>
  <c r="AE4466" i="2"/>
  <c r="AA4467" i="2"/>
  <c r="AB4467" i="2" a="1"/>
  <c r="AB4467" i="2"/>
  <c r="AD4467" i="2"/>
  <c r="AF4467" i="2" s="1"/>
  <c r="AE4467" i="2"/>
  <c r="AA4468" i="2"/>
  <c r="AB4468" i="2" a="1"/>
  <c r="AB4468" i="2"/>
  <c r="AC4468" i="2"/>
  <c r="AD4468" i="2"/>
  <c r="AF4468" i="2" s="1"/>
  <c r="AE4468" i="2"/>
  <c r="AA4469" i="2"/>
  <c r="AB4469" i="2" a="1"/>
  <c r="AB4469" i="2" s="1"/>
  <c r="AC4469" i="2"/>
  <c r="AD4469" i="2"/>
  <c r="AF4469" i="2" s="1"/>
  <c r="AE4469" i="2"/>
  <c r="AA4470" i="2"/>
  <c r="AB4470" i="2" a="1"/>
  <c r="AB4470" i="2" s="1"/>
  <c r="AC4470" i="2" s="1"/>
  <c r="AD4470" i="2"/>
  <c r="AE4470" i="2"/>
  <c r="AF4470" i="2"/>
  <c r="AA4471" i="2"/>
  <c r="AB4471" i="2" a="1"/>
  <c r="AB4471" i="2" s="1"/>
  <c r="AE4471" i="2"/>
  <c r="AA4472" i="2"/>
  <c r="AB4472" i="2" a="1"/>
  <c r="AB4472" i="2"/>
  <c r="AE4472" i="2"/>
  <c r="AA4473" i="2"/>
  <c r="AB4473" i="2" a="1"/>
  <c r="AB4473" i="2"/>
  <c r="AE4473" i="2"/>
  <c r="AA4474" i="2"/>
  <c r="AD4474" i="2" s="1"/>
  <c r="AB4474" i="2" a="1"/>
  <c r="AB4474" i="2" s="1"/>
  <c r="AC4474" i="2"/>
  <c r="AE4474" i="2"/>
  <c r="AA4475" i="2"/>
  <c r="AB4475" i="2" a="1"/>
  <c r="AB4475" i="2"/>
  <c r="AC4475" i="2"/>
  <c r="AD4475" i="2"/>
  <c r="AF4475" i="2" s="1"/>
  <c r="AE4475" i="2"/>
  <c r="AA4476" i="2"/>
  <c r="AD4476" i="2" s="1"/>
  <c r="AB4476" i="2" a="1"/>
  <c r="AB4476" i="2"/>
  <c r="AE4476" i="2"/>
  <c r="AF4476" i="2"/>
  <c r="AA4477" i="2"/>
  <c r="AB4477" i="2" a="1"/>
  <c r="AB4477" i="2"/>
  <c r="AC4477" i="2"/>
  <c r="AD4477" i="2"/>
  <c r="AE4477" i="2"/>
  <c r="AF4477" i="2"/>
  <c r="AA4478" i="2"/>
  <c r="AB4478" i="2" a="1"/>
  <c r="AB4478" i="2"/>
  <c r="AE4478" i="2"/>
  <c r="AA4479" i="2"/>
  <c r="AB4479" i="2" a="1"/>
  <c r="AB4479" i="2" s="1"/>
  <c r="AC4479" i="2"/>
  <c r="AD4479" i="2"/>
  <c r="AE4479" i="2"/>
  <c r="AA4480" i="2"/>
  <c r="AB4480" i="2" a="1"/>
  <c r="AB4480" i="2"/>
  <c r="AC4480" i="2"/>
  <c r="AD4480" i="2"/>
  <c r="AE4480" i="2"/>
  <c r="AF4480" i="2"/>
  <c r="AA4481" i="2"/>
  <c r="AB4481" i="2" a="1"/>
  <c r="AB4481" i="2"/>
  <c r="AC4481" i="2"/>
  <c r="AD4481" i="2"/>
  <c r="AE4481" i="2"/>
  <c r="AA4482" i="2"/>
  <c r="AB4482" i="2" a="1"/>
  <c r="AB4482" i="2" s="1"/>
  <c r="AC4482" i="2" s="1"/>
  <c r="AD4482" i="2"/>
  <c r="AE4482" i="2"/>
  <c r="AA4483" i="2"/>
  <c r="AB4483" i="2" a="1"/>
  <c r="AB4483" i="2" s="1"/>
  <c r="AC4483" i="2"/>
  <c r="AD4483" i="2"/>
  <c r="AE4483" i="2"/>
  <c r="AF4483" i="2" s="1"/>
  <c r="AA4484" i="2"/>
  <c r="AB4484" i="2" a="1"/>
  <c r="AB4484" i="2" s="1"/>
  <c r="AC4484" i="2" s="1"/>
  <c r="AD4484" i="2"/>
  <c r="AE4484" i="2"/>
  <c r="AA4485" i="2"/>
  <c r="AB4485" i="2" a="1"/>
  <c r="AB4485" i="2" s="1"/>
  <c r="AE4485" i="2"/>
  <c r="AA4486" i="2"/>
  <c r="AB4486" i="2" a="1"/>
  <c r="AB4486" i="2" s="1"/>
  <c r="AC4486" i="2"/>
  <c r="AD4486" i="2"/>
  <c r="AF4486" i="2" s="1"/>
  <c r="AE4486" i="2"/>
  <c r="AA4487" i="2"/>
  <c r="AB4487" i="2" a="1"/>
  <c r="AB4487" i="2"/>
  <c r="AC4487" i="2"/>
  <c r="AD4487" i="2"/>
  <c r="AF4487" i="2" s="1"/>
  <c r="AE4487" i="2"/>
  <c r="AA4488" i="2"/>
  <c r="AB4488" i="2" a="1"/>
  <c r="AB4488" i="2" s="1"/>
  <c r="AC4488" i="2" s="1"/>
  <c r="AD4488" i="2"/>
  <c r="AF4488" i="2" s="1"/>
  <c r="AE4488" i="2"/>
  <c r="AA4489" i="2"/>
  <c r="AB4489" i="2" a="1"/>
  <c r="AB4489" i="2"/>
  <c r="AC4489" i="2"/>
  <c r="AD4489" i="2"/>
  <c r="AE4489" i="2"/>
  <c r="AF4489" i="2" s="1"/>
  <c r="AA4490" i="2"/>
  <c r="AB4490" i="2" a="1"/>
  <c r="AB4490" i="2"/>
  <c r="AE4490" i="2"/>
  <c r="AA4491" i="2"/>
  <c r="AB4491" i="2" a="1"/>
  <c r="AB4491" i="2"/>
  <c r="AC4491" i="2"/>
  <c r="AD4491" i="2"/>
  <c r="AE4491" i="2"/>
  <c r="AA4492" i="2"/>
  <c r="AB4492" i="2" a="1"/>
  <c r="AB4492" i="2"/>
  <c r="AE4492" i="2"/>
  <c r="AA4493" i="2"/>
  <c r="AD4493" i="2" s="1"/>
  <c r="AB4493" i="2" a="1"/>
  <c r="AB4493" i="2"/>
  <c r="AC4493" i="2"/>
  <c r="AE4493" i="2"/>
  <c r="AF4493" i="2"/>
  <c r="AA4494" i="2"/>
  <c r="AB4494" i="2" a="1"/>
  <c r="AB4494" i="2"/>
  <c r="AD4494" i="2"/>
  <c r="AF4494" i="2" s="1"/>
  <c r="AE4494" i="2"/>
  <c r="AA4495" i="2"/>
  <c r="AD4495" i="2" s="1"/>
  <c r="AF4495" i="2" s="1"/>
  <c r="AB4495" i="2" a="1"/>
  <c r="AB4495" i="2"/>
  <c r="AE4495" i="2"/>
  <c r="AA4496" i="2"/>
  <c r="AB4496" i="2" a="1"/>
  <c r="AB4496" i="2"/>
  <c r="AC4496" i="2"/>
  <c r="AD4496" i="2"/>
  <c r="AF4496" i="2" s="1"/>
  <c r="AE4496" i="2"/>
  <c r="AA4497" i="2"/>
  <c r="AB4497" i="2" a="1"/>
  <c r="AB4497" i="2"/>
  <c r="AC4497" i="2" s="1"/>
  <c r="AD4497" i="2"/>
  <c r="AF4497" i="2" s="1"/>
  <c r="AE4497" i="2"/>
  <c r="AA4498" i="2"/>
  <c r="AD4498" i="2" s="1"/>
  <c r="AF4498" i="2" s="1"/>
  <c r="AB4498" i="2" a="1"/>
  <c r="AB4498" i="2"/>
  <c r="AC4498" i="2"/>
  <c r="AE4498" i="2"/>
  <c r="AA4499" i="2"/>
  <c r="AB4499" i="2" a="1"/>
  <c r="AB4499" i="2"/>
  <c r="AC4499" i="2"/>
  <c r="AD4499" i="2"/>
  <c r="AE4499" i="2"/>
  <c r="AF4499" i="2"/>
  <c r="AA4500" i="2"/>
  <c r="AB4500" i="2" a="1"/>
  <c r="AB4500" i="2"/>
  <c r="AE4500" i="2"/>
  <c r="AA4501" i="2"/>
  <c r="AB4501" i="2" a="1"/>
  <c r="AB4501" i="2"/>
  <c r="AE4501" i="2"/>
  <c r="AA4502" i="2"/>
  <c r="AB4502" i="2" a="1"/>
  <c r="AB4502" i="2" s="1"/>
  <c r="AE4502" i="2"/>
  <c r="AA4503" i="2"/>
  <c r="AB4503" i="2" a="1"/>
  <c r="AB4503" i="2" s="1"/>
  <c r="AC4503" i="2" s="1"/>
  <c r="AD4503" i="2"/>
  <c r="AE4503" i="2"/>
  <c r="AA4504" i="2"/>
  <c r="AB4504" i="2" a="1"/>
  <c r="AB4504" i="2" s="1"/>
  <c r="AE4504" i="2"/>
  <c r="AA4505" i="2"/>
  <c r="AB4505" i="2" a="1"/>
  <c r="AB4505" i="2" s="1"/>
  <c r="AD4505" i="2"/>
  <c r="AF4505" i="2" s="1"/>
  <c r="AE4505" i="2"/>
  <c r="AA4506" i="2"/>
  <c r="AB4506" i="2" a="1"/>
  <c r="AB4506" i="2"/>
  <c r="AC4506" i="2"/>
  <c r="AD4506" i="2"/>
  <c r="AE4506" i="2"/>
  <c r="AF4506" i="2"/>
  <c r="AA4507" i="2"/>
  <c r="AC4507" i="2" s="1"/>
  <c r="AB4507" i="2" a="1"/>
  <c r="AB4507" i="2" s="1"/>
  <c r="AE4507" i="2"/>
  <c r="AA4508" i="2"/>
  <c r="AB4508" i="2" a="1"/>
  <c r="AB4508" i="2"/>
  <c r="AC4508" i="2"/>
  <c r="AD4508" i="2"/>
  <c r="AE4508" i="2"/>
  <c r="AF4508" i="2"/>
  <c r="AA4509" i="2"/>
  <c r="AB4509" i="2" a="1"/>
  <c r="AB4509" i="2" s="1"/>
  <c r="AE4509" i="2"/>
  <c r="AA4510" i="2"/>
  <c r="AB4510" i="2" a="1"/>
  <c r="AB4510" i="2" s="1"/>
  <c r="AC4510" i="2" s="1"/>
  <c r="AD4510" i="2"/>
  <c r="AE4510" i="2"/>
  <c r="AF4510" i="2"/>
  <c r="AA4511" i="2"/>
  <c r="AB4511" i="2" a="1"/>
  <c r="AB4511" i="2" s="1"/>
  <c r="AD4511" i="2"/>
  <c r="AE4511" i="2"/>
  <c r="AF4511" i="2" s="1"/>
  <c r="AA4512" i="2"/>
  <c r="AB4512" i="2" a="1"/>
  <c r="AB4512" i="2"/>
  <c r="AC4512" i="2"/>
  <c r="AD4512" i="2"/>
  <c r="AF4512" i="2" s="1"/>
  <c r="AE4512" i="2"/>
  <c r="AA4513" i="2"/>
  <c r="AB4513" i="2" a="1"/>
  <c r="AB4513" i="2"/>
  <c r="AC4513" i="2"/>
  <c r="AD4513" i="2"/>
  <c r="AE4513" i="2"/>
  <c r="AF4513" i="2" s="1"/>
  <c r="AA4514" i="2"/>
  <c r="AB4514" i="2" a="1"/>
  <c r="AB4514" i="2"/>
  <c r="AD4514" i="2"/>
  <c r="AF4514" i="2" s="1"/>
  <c r="AE4514" i="2"/>
  <c r="AA4515" i="2"/>
  <c r="AD4515" i="2" s="1"/>
  <c r="AF4515" i="2" s="1"/>
  <c r="AB4515" i="2" a="1"/>
  <c r="AB4515" i="2"/>
  <c r="AC4515" i="2"/>
  <c r="AE4515" i="2"/>
  <c r="AA4516" i="2"/>
  <c r="AB4516" i="2" a="1"/>
  <c r="AB4516" i="2"/>
  <c r="AE4516" i="2"/>
  <c r="AA4517" i="2"/>
  <c r="AD4517" i="2" s="1"/>
  <c r="AB4517" i="2" a="1"/>
  <c r="AB4517" i="2" s="1"/>
  <c r="AC4517" i="2"/>
  <c r="AE4517" i="2"/>
  <c r="AF4517" i="2" s="1"/>
  <c r="AA4518" i="2"/>
  <c r="AB4518" i="2" a="1"/>
  <c r="AB4518" i="2" s="1"/>
  <c r="AD4518" i="2"/>
  <c r="AE4518" i="2"/>
  <c r="AF4518" i="2"/>
  <c r="AA4519" i="2"/>
  <c r="AB4519" i="2" a="1"/>
  <c r="AB4519" i="2" s="1"/>
  <c r="AE4519" i="2"/>
  <c r="AA4520" i="2"/>
  <c r="AB4520" i="2" a="1"/>
  <c r="AB4520" i="2"/>
  <c r="AC4520" i="2"/>
  <c r="AD4520" i="2"/>
  <c r="AE4520" i="2"/>
  <c r="AA4521" i="2"/>
  <c r="AB4521" i="2" a="1"/>
  <c r="AB4521" i="2"/>
  <c r="AC4521" i="2" s="1"/>
  <c r="AD4521" i="2"/>
  <c r="AE4521" i="2"/>
  <c r="AF4521" i="2"/>
  <c r="AA4522" i="2"/>
  <c r="AD4522" i="2" s="1"/>
  <c r="AF4522" i="2" s="1"/>
  <c r="AB4522" i="2" a="1"/>
  <c r="AB4522" i="2" s="1"/>
  <c r="AE4522" i="2"/>
  <c r="AA4523" i="2"/>
  <c r="AB4523" i="2" a="1"/>
  <c r="AB4523" i="2"/>
  <c r="AC4523" i="2"/>
  <c r="AD4523" i="2"/>
  <c r="AE4523" i="2"/>
  <c r="AF4523" i="2" s="1"/>
  <c r="AA4524" i="2"/>
  <c r="AB4524" i="2" a="1"/>
  <c r="AB4524" i="2" s="1"/>
  <c r="AE4524" i="2"/>
  <c r="AA4525" i="2"/>
  <c r="AB4525" i="2" a="1"/>
  <c r="AB4525" i="2"/>
  <c r="AE4525" i="2"/>
  <c r="AA4526" i="2"/>
  <c r="AB4526" i="2" a="1"/>
  <c r="AB4526" i="2"/>
  <c r="AE4526" i="2"/>
  <c r="AA4527" i="2"/>
  <c r="AB4527" i="2" a="1"/>
  <c r="AB4527" i="2"/>
  <c r="AC4527" i="2"/>
  <c r="AD4527" i="2"/>
  <c r="AE4527" i="2"/>
  <c r="AA4528" i="2"/>
  <c r="AB4528" i="2" a="1"/>
  <c r="AB4528" i="2"/>
  <c r="AD4528" i="2"/>
  <c r="AE4528" i="2"/>
  <c r="AF4528" i="2"/>
  <c r="AA4529" i="2"/>
  <c r="AB4529" i="2" a="1"/>
  <c r="AB4529" i="2" s="1"/>
  <c r="AE4529" i="2"/>
  <c r="AA4530" i="2"/>
  <c r="AB4530" i="2" a="1"/>
  <c r="AB4530" i="2"/>
  <c r="AC4530" i="2"/>
  <c r="AD4530" i="2"/>
  <c r="AF4530" i="2" s="1"/>
  <c r="AE4530" i="2"/>
  <c r="AA4531" i="2"/>
  <c r="AB4531" i="2" a="1"/>
  <c r="AB4531" i="2" s="1"/>
  <c r="AC4531" i="2"/>
  <c r="AD4531" i="2"/>
  <c r="AE4531" i="2"/>
  <c r="AF4531" i="2" s="1"/>
  <c r="AA4532" i="2"/>
  <c r="AB4532" i="2" a="1"/>
  <c r="AB4532" i="2"/>
  <c r="AD4532" i="2"/>
  <c r="AE4532" i="2"/>
  <c r="AF4532" i="2"/>
  <c r="AA4533" i="2"/>
  <c r="AB4533" i="2" a="1"/>
  <c r="AB4533" i="2" s="1"/>
  <c r="AE4533" i="2"/>
  <c r="AA4534" i="2"/>
  <c r="AC4534" i="2" s="1"/>
  <c r="AB4534" i="2" a="1"/>
  <c r="AB4534" i="2"/>
  <c r="AE4534" i="2"/>
  <c r="AA4535" i="2"/>
  <c r="AB4535" i="2" a="1"/>
  <c r="AB4535" i="2"/>
  <c r="AC4535" i="2"/>
  <c r="AD4535" i="2"/>
  <c r="AE4535" i="2"/>
  <c r="AF4535" i="2"/>
  <c r="AA4536" i="2"/>
  <c r="AB4536" i="2" a="1"/>
  <c r="AB4536" i="2"/>
  <c r="AD4536" i="2"/>
  <c r="AF4536" i="2" s="1"/>
  <c r="AE4536" i="2"/>
  <c r="AA4537" i="2"/>
  <c r="AB4537" i="2" a="1"/>
  <c r="AB4537" i="2"/>
  <c r="AC4537" i="2"/>
  <c r="AD4537" i="2"/>
  <c r="AF4537" i="2" s="1"/>
  <c r="AE4537" i="2"/>
  <c r="AA4538" i="2"/>
  <c r="AB4538" i="2" a="1"/>
  <c r="AB4538" i="2"/>
  <c r="AE4538" i="2"/>
  <c r="AA4539" i="2"/>
  <c r="AB4539" i="2" a="1"/>
  <c r="AB4539" i="2"/>
  <c r="AC4539" i="2"/>
  <c r="AD4539" i="2"/>
  <c r="AF4539" i="2" s="1"/>
  <c r="AE4539" i="2"/>
  <c r="AA4540" i="2"/>
  <c r="AB4540" i="2" a="1"/>
  <c r="AB4540" i="2" s="1"/>
  <c r="AE4540" i="2"/>
  <c r="AA4541" i="2"/>
  <c r="AB4541" i="2" a="1"/>
  <c r="AB4541" i="2" s="1"/>
  <c r="AE4541" i="2"/>
  <c r="AA4542" i="2"/>
  <c r="AB4542" i="2" a="1"/>
  <c r="AB4542" i="2"/>
  <c r="AE4542" i="2"/>
  <c r="AA4543" i="2"/>
  <c r="AD4543" i="2" s="1"/>
  <c r="AF4543" i="2" s="1"/>
  <c r="AB4543" i="2" a="1"/>
  <c r="AB4543" i="2"/>
  <c r="AC4543" i="2" s="1"/>
  <c r="AE4543" i="2"/>
  <c r="AA4544" i="2"/>
  <c r="AB4544" i="2" a="1"/>
  <c r="AB4544" i="2"/>
  <c r="AC4544" i="2"/>
  <c r="AD4544" i="2"/>
  <c r="AE4544" i="2"/>
  <c r="AF4544" i="2"/>
  <c r="AA4545" i="2"/>
  <c r="AB4545" i="2" a="1"/>
  <c r="AB4545" i="2"/>
  <c r="AC4545" i="2"/>
  <c r="AD4545" i="2"/>
  <c r="AF4545" i="2" s="1"/>
  <c r="AE4545" i="2"/>
  <c r="AA4546" i="2"/>
  <c r="AB4546" i="2" a="1"/>
  <c r="AB4546" i="2" s="1"/>
  <c r="AE4546" i="2"/>
  <c r="AA4547" i="2"/>
  <c r="AB4547" i="2" a="1"/>
  <c r="AB4547" i="2"/>
  <c r="AC4547" i="2"/>
  <c r="AD4547" i="2"/>
  <c r="AE4547" i="2"/>
  <c r="AF4547" i="2"/>
  <c r="AA4548" i="2"/>
  <c r="AB4548" i="2" a="1"/>
  <c r="AB4548" i="2"/>
  <c r="AD4548" i="2"/>
  <c r="AF4548" i="2" s="1"/>
  <c r="AE4548" i="2"/>
  <c r="AA4549" i="2"/>
  <c r="AB4549" i="2" a="1"/>
  <c r="AB4549" i="2" s="1"/>
  <c r="AC4549" i="2"/>
  <c r="AD4549" i="2"/>
  <c r="AE4549" i="2"/>
  <c r="AA4550" i="2"/>
  <c r="AB4550" i="2" a="1"/>
  <c r="AB4550" i="2"/>
  <c r="AE4550" i="2"/>
  <c r="AA4551" i="2"/>
  <c r="AB4551" i="2" a="1"/>
  <c r="AB4551" i="2" s="1"/>
  <c r="AC4551" i="2" s="1"/>
  <c r="AD4551" i="2"/>
  <c r="AF4551" i="2" s="1"/>
  <c r="AE4551" i="2"/>
  <c r="AA4552" i="2"/>
  <c r="AB4552" i="2" a="1"/>
  <c r="AB4552" i="2"/>
  <c r="AC4552" i="2" s="1"/>
  <c r="AD4552" i="2"/>
  <c r="AE4552" i="2"/>
  <c r="AF4552" i="2" s="1"/>
  <c r="AA4553" i="2"/>
  <c r="AB4553" i="2" a="1"/>
  <c r="AB4553" i="2" s="1"/>
  <c r="AC4553" i="2" s="1"/>
  <c r="AD4553" i="2"/>
  <c r="AE4553" i="2"/>
  <c r="AA4554" i="2"/>
  <c r="AB4554" i="2" a="1"/>
  <c r="AB4554" i="2"/>
  <c r="AC4554" i="2"/>
  <c r="AD4554" i="2"/>
  <c r="AE4554" i="2"/>
  <c r="AA4555" i="2"/>
  <c r="AB4555" i="2" a="1"/>
  <c r="AB4555" i="2" s="1"/>
  <c r="AE4555" i="2"/>
  <c r="AA4556" i="2"/>
  <c r="AB4556" i="2" a="1"/>
  <c r="AB4556" i="2"/>
  <c r="AD4556" i="2"/>
  <c r="AF4556" i="2" s="1"/>
  <c r="AE4556" i="2"/>
  <c r="AA4557" i="2"/>
  <c r="AB4557" i="2" a="1"/>
  <c r="AB4557" i="2" s="1"/>
  <c r="AE4557" i="2"/>
  <c r="AA4558" i="2"/>
  <c r="AB4558" i="2" a="1"/>
  <c r="AB4558" i="2"/>
  <c r="AE4558" i="2"/>
  <c r="AA4559" i="2"/>
  <c r="AB4559" i="2" a="1"/>
  <c r="AB4559" i="2" s="1"/>
  <c r="AE4559" i="2"/>
  <c r="AA4560" i="2"/>
  <c r="AC4560" i="2" s="1"/>
  <c r="AB4560" i="2" a="1"/>
  <c r="AB4560" i="2"/>
  <c r="AD4560" i="2"/>
  <c r="AF4560" i="2" s="1"/>
  <c r="AE4560" i="2"/>
  <c r="AA4561" i="2"/>
  <c r="AB4561" i="2" a="1"/>
  <c r="AB4561" i="2"/>
  <c r="AC4561" i="2"/>
  <c r="AD4561" i="2"/>
  <c r="AF4561" i="2" s="1"/>
  <c r="AE4561" i="2"/>
  <c r="AA4562" i="2"/>
  <c r="AB4562" i="2" a="1"/>
  <c r="AB4562" i="2"/>
  <c r="AC4562" i="2"/>
  <c r="AD4562" i="2"/>
  <c r="AF4562" i="2" s="1"/>
  <c r="AE4562" i="2"/>
  <c r="AA4563" i="2"/>
  <c r="AB4563" i="2" a="1"/>
  <c r="AB4563" i="2"/>
  <c r="AD4563" i="2"/>
  <c r="AF4563" i="2" s="1"/>
  <c r="AE4563" i="2"/>
  <c r="AA4564" i="2"/>
  <c r="AB4564" i="2" a="1"/>
  <c r="AB4564" i="2" s="1"/>
  <c r="AE4564" i="2"/>
  <c r="AA4565" i="2"/>
  <c r="AD4565" i="2" s="1"/>
  <c r="AF4565" i="2" s="1"/>
  <c r="AB4565" i="2" a="1"/>
  <c r="AB4565" i="2" s="1"/>
  <c r="AC4565" i="2"/>
  <c r="AE4565" i="2"/>
  <c r="AA4566" i="2"/>
  <c r="AB4566" i="2" a="1"/>
  <c r="AB4566" i="2"/>
  <c r="AC4566" i="2"/>
  <c r="AD4566" i="2"/>
  <c r="AE4566" i="2"/>
  <c r="AA4567" i="2"/>
  <c r="AD4567" i="2" s="1"/>
  <c r="AF4567" i="2" s="1"/>
  <c r="AB4567" i="2" a="1"/>
  <c r="AB4567" i="2"/>
  <c r="AC4567" i="2"/>
  <c r="AE4567" i="2"/>
  <c r="AA4568" i="2"/>
  <c r="AB4568" i="2" a="1"/>
  <c r="AB4568" i="2"/>
  <c r="AC4568" i="2" s="1"/>
  <c r="AD4568" i="2"/>
  <c r="AE4568" i="2"/>
  <c r="AF4568" i="2" s="1"/>
  <c r="AA4569" i="2"/>
  <c r="AB4569" i="2" a="1"/>
  <c r="AB4569" i="2" s="1"/>
  <c r="AC4569" i="2" s="1"/>
  <c r="AD4569" i="2"/>
  <c r="AE4569" i="2"/>
  <c r="AF4569" i="2"/>
  <c r="AA4570" i="2"/>
  <c r="AD4570" i="2" s="1"/>
  <c r="AB4570" i="2" a="1"/>
  <c r="AB4570" i="2"/>
  <c r="AC4570" i="2"/>
  <c r="AE4570" i="2"/>
  <c r="AA4571" i="2"/>
  <c r="AB4571" i="2" a="1"/>
  <c r="AB4571" i="2"/>
  <c r="AC4571" i="2"/>
  <c r="AD4571" i="2"/>
  <c r="AE4571" i="2"/>
  <c r="AF4571" i="2"/>
  <c r="AA4572" i="2"/>
  <c r="AB4572" i="2" a="1"/>
  <c r="AB4572" i="2" s="1"/>
  <c r="AE4572" i="2"/>
  <c r="AA4573" i="2"/>
  <c r="AB4573" i="2" a="1"/>
  <c r="AB4573" i="2"/>
  <c r="AC4573" i="2"/>
  <c r="AD4573" i="2"/>
  <c r="AF4573" i="2" s="1"/>
  <c r="AE4573" i="2"/>
  <c r="AA4574" i="2"/>
  <c r="AB4574" i="2" a="1"/>
  <c r="AB4574" i="2"/>
  <c r="AE4574" i="2"/>
  <c r="AA4575" i="2"/>
  <c r="AB4575" i="2" a="1"/>
  <c r="AB4575" i="2" s="1"/>
  <c r="AC4575" i="2" s="1"/>
  <c r="AD4575" i="2"/>
  <c r="AF4575" i="2" s="1"/>
  <c r="AE4575" i="2"/>
  <c r="AA4576" i="2"/>
  <c r="AB4576" i="2" a="1"/>
  <c r="AB4576" i="2"/>
  <c r="AE4576" i="2"/>
  <c r="AA4577" i="2"/>
  <c r="AB4577" i="2" a="1"/>
  <c r="AB4577" i="2"/>
  <c r="AC4577" i="2"/>
  <c r="AD4577" i="2"/>
  <c r="AE4577" i="2"/>
  <c r="AA4578" i="2"/>
  <c r="AB4578" i="2" a="1"/>
  <c r="AB4578" i="2"/>
  <c r="AC4578" i="2"/>
  <c r="AD4578" i="2"/>
  <c r="AE4578" i="2"/>
  <c r="AF4578" i="2"/>
  <c r="AA4579" i="2"/>
  <c r="AB4579" i="2" a="1"/>
  <c r="AB4579" i="2" s="1"/>
  <c r="AC4579" i="2"/>
  <c r="AD4579" i="2"/>
  <c r="AE4579" i="2"/>
  <c r="AF4579" i="2" s="1"/>
  <c r="AA4580" i="2"/>
  <c r="AB4580" i="2" a="1"/>
  <c r="AB4580" i="2" s="1"/>
  <c r="AE4580" i="2"/>
  <c r="AA4581" i="2"/>
  <c r="AB4581" i="2" a="1"/>
  <c r="AB4581" i="2" s="1"/>
  <c r="AE4581" i="2"/>
  <c r="AA4582" i="2"/>
  <c r="AB4582" i="2" a="1"/>
  <c r="AB4582" i="2" s="1"/>
  <c r="AD4582" i="2"/>
  <c r="AF4582" i="2" s="1"/>
  <c r="AE4582" i="2"/>
  <c r="AA4583" i="2"/>
  <c r="AB4583" i="2" a="1"/>
  <c r="AB4583" i="2" s="1"/>
  <c r="AE4583" i="2"/>
  <c r="AA4584" i="2"/>
  <c r="AB4584" i="2" a="1"/>
  <c r="AB4584" i="2"/>
  <c r="AE4584" i="2"/>
  <c r="AA4585" i="2"/>
  <c r="AB4585" i="2" a="1"/>
  <c r="AB4585" i="2"/>
  <c r="AC4585" i="2"/>
  <c r="AD4585" i="2"/>
  <c r="AE4585" i="2"/>
  <c r="AF4585" i="2"/>
  <c r="AA4586" i="2"/>
  <c r="AB4586" i="2" a="1"/>
  <c r="AB4586" i="2"/>
  <c r="AC4586" i="2"/>
  <c r="AD4586" i="2"/>
  <c r="AF4586" i="2" s="1"/>
  <c r="AE4586" i="2"/>
  <c r="AA4587" i="2"/>
  <c r="AC4587" i="2" s="1"/>
  <c r="AB4587" i="2" a="1"/>
  <c r="AB4587" i="2"/>
  <c r="AD4587" i="2"/>
  <c r="AE4587" i="2"/>
  <c r="AF4587" i="2"/>
  <c r="AA4588" i="2"/>
  <c r="AB4588" i="2" a="1"/>
  <c r="AB4588" i="2" s="1"/>
  <c r="AE4588" i="2"/>
  <c r="AA4589" i="2"/>
  <c r="AD4589" i="2" s="1"/>
  <c r="AB4589" i="2" a="1"/>
  <c r="AB4589" i="2"/>
  <c r="AC4589" i="2"/>
  <c r="AE4589" i="2"/>
  <c r="AF4589" i="2"/>
  <c r="AA4590" i="2"/>
  <c r="AB4590" i="2" a="1"/>
  <c r="AB4590" i="2" s="1"/>
  <c r="AC4590" i="2"/>
  <c r="AD4590" i="2"/>
  <c r="AE4590" i="2"/>
  <c r="AF4590" i="2"/>
  <c r="AA4591" i="2"/>
  <c r="AB4591" i="2" a="1"/>
  <c r="AB4591" i="2"/>
  <c r="AE4591" i="2"/>
  <c r="AA4592" i="2"/>
  <c r="AB4592" i="2" a="1"/>
  <c r="AB4592" i="2"/>
  <c r="AC4592" i="2" s="1"/>
  <c r="AD4592" i="2"/>
  <c r="AE4592" i="2"/>
  <c r="AF4592" i="2"/>
  <c r="AA4593" i="2"/>
  <c r="AB4593" i="2" a="1"/>
  <c r="AB4593" i="2"/>
  <c r="AC4593" i="2"/>
  <c r="AD4593" i="2"/>
  <c r="AE4593" i="2"/>
  <c r="AF4593" i="2"/>
  <c r="AA4594" i="2"/>
  <c r="AB4594" i="2" a="1"/>
  <c r="AB4594" i="2"/>
  <c r="AC4594" i="2"/>
  <c r="AD4594" i="2"/>
  <c r="AE4594" i="2"/>
  <c r="AA4595" i="2"/>
  <c r="AB4595" i="2" a="1"/>
  <c r="AB4595" i="2"/>
  <c r="AC4595" i="2"/>
  <c r="AD4595" i="2"/>
  <c r="AE4595" i="2"/>
  <c r="AF4595" i="2"/>
  <c r="AA4596" i="2"/>
  <c r="AB4596" i="2" a="1"/>
  <c r="AB4596" i="2"/>
  <c r="AD4596" i="2"/>
  <c r="AE4596" i="2"/>
  <c r="AF4596" i="2"/>
  <c r="AA4597" i="2"/>
  <c r="AD4597" i="2" s="1"/>
  <c r="AF4597" i="2" s="1"/>
  <c r="AB4597" i="2" a="1"/>
  <c r="AB4597" i="2" s="1"/>
  <c r="AE4597" i="2"/>
  <c r="AA4598" i="2"/>
  <c r="AB4598" i="2" a="1"/>
  <c r="AB4598" i="2"/>
  <c r="AE4598" i="2"/>
  <c r="AA4599" i="2"/>
  <c r="AB4599" i="2" a="1"/>
  <c r="AB4599" i="2"/>
  <c r="AC4599" i="2" s="1"/>
  <c r="AD4599" i="2"/>
  <c r="AE4599" i="2"/>
  <c r="AA4600" i="2"/>
  <c r="AB4600" i="2" a="1"/>
  <c r="AB4600" i="2"/>
  <c r="AE4600" i="2"/>
  <c r="AA4601" i="2"/>
  <c r="AB4601" i="2" a="1"/>
  <c r="AB4601" i="2" s="1"/>
  <c r="AE4601" i="2"/>
  <c r="AA4602" i="2"/>
  <c r="AB4602" i="2" a="1"/>
  <c r="AB4602" i="2"/>
  <c r="AC4602" i="2"/>
  <c r="AD4602" i="2"/>
  <c r="AE4602" i="2"/>
  <c r="AF4602" i="2"/>
  <c r="AA4603" i="2"/>
  <c r="AC4603" i="2" s="1"/>
  <c r="AB4603" i="2" a="1"/>
  <c r="AB4603" i="2" s="1"/>
  <c r="AE4603" i="2"/>
  <c r="AA4604" i="2"/>
  <c r="AB4604" i="2" a="1"/>
  <c r="AB4604" i="2"/>
  <c r="AC4604" i="2"/>
  <c r="AD4604" i="2"/>
  <c r="AE4604" i="2"/>
  <c r="AA4605" i="2"/>
  <c r="AB4605" i="2" a="1"/>
  <c r="AB4605" i="2" s="1"/>
  <c r="AE4605" i="2"/>
  <c r="AA4606" i="2"/>
  <c r="AB4606" i="2" a="1"/>
  <c r="AB4606" i="2"/>
  <c r="AE4606" i="2"/>
  <c r="AA4607" i="2"/>
  <c r="AD4607" i="2" s="1"/>
  <c r="AF4607" i="2" s="1"/>
  <c r="AB4607" i="2" a="1"/>
  <c r="AB4607" i="2"/>
  <c r="AC4607" i="2"/>
  <c r="AE4607" i="2"/>
  <c r="AA4608" i="2"/>
  <c r="AB4608" i="2" a="1"/>
  <c r="AB4608" i="2"/>
  <c r="AC4608" i="2"/>
  <c r="AD4608" i="2"/>
  <c r="AF4608" i="2" s="1"/>
  <c r="AE4608" i="2"/>
  <c r="AA4609" i="2"/>
  <c r="AB4609" i="2" a="1"/>
  <c r="AB4609" i="2"/>
  <c r="AC4609" i="2"/>
  <c r="AD4609" i="2"/>
  <c r="AE4609" i="2"/>
  <c r="AF4609" i="2" s="1"/>
  <c r="AA4610" i="2"/>
  <c r="AB4610" i="2" a="1"/>
  <c r="AB4610" i="2"/>
  <c r="AC4610" i="2"/>
  <c r="AD4610" i="2"/>
  <c r="AF4610" i="2" s="1"/>
  <c r="AE4610" i="2"/>
  <c r="AA4611" i="2"/>
  <c r="AB4611" i="2" a="1"/>
  <c r="AB4611" i="2" s="1"/>
  <c r="AE4611" i="2"/>
  <c r="AA4612" i="2"/>
  <c r="AB4612" i="2" a="1"/>
  <c r="AB4612" i="2" s="1"/>
  <c r="AE4612" i="2"/>
  <c r="AA4613" i="2"/>
  <c r="AD4613" i="2" s="1"/>
  <c r="AB4613" i="2" a="1"/>
  <c r="AB4613" i="2" s="1"/>
  <c r="AC4613" i="2"/>
  <c r="AE4613" i="2"/>
  <c r="AF4613" i="2" s="1"/>
  <c r="AA4614" i="2"/>
  <c r="AB4614" i="2" a="1"/>
  <c r="AB4614" i="2"/>
  <c r="AC4614" i="2"/>
  <c r="AD4614" i="2"/>
  <c r="AF4614" i="2" s="1"/>
  <c r="AE4614" i="2"/>
  <c r="AA4615" i="2"/>
  <c r="AB4615" i="2" a="1"/>
  <c r="AB4615" i="2"/>
  <c r="AE4615" i="2"/>
  <c r="AA4616" i="2"/>
  <c r="AB4616" i="2" a="1"/>
  <c r="AB4616" i="2"/>
  <c r="AC4616" i="2" s="1"/>
  <c r="AD4616" i="2"/>
  <c r="AF4616" i="2" s="1"/>
  <c r="AE4616" i="2"/>
  <c r="AA4617" i="2"/>
  <c r="AB4617" i="2" a="1"/>
  <c r="AB4617" i="2"/>
  <c r="AC4617" i="2" s="1"/>
  <c r="AD4617" i="2"/>
  <c r="AF4617" i="2" s="1"/>
  <c r="AE4617" i="2"/>
  <c r="AA4618" i="2"/>
  <c r="AB4618" i="2" a="1"/>
  <c r="AB4618" i="2"/>
  <c r="AC4618" i="2" s="1"/>
  <c r="AD4618" i="2"/>
  <c r="AE4618" i="2"/>
  <c r="AF4618" i="2"/>
  <c r="AA4619" i="2"/>
  <c r="AB4619" i="2" a="1"/>
  <c r="AB4619" i="2"/>
  <c r="AC4619" i="2"/>
  <c r="AD4619" i="2"/>
  <c r="AE4619" i="2"/>
  <c r="AF4619" i="2" s="1"/>
  <c r="AA4620" i="2"/>
  <c r="AC4620" i="2" s="1"/>
  <c r="AB4620" i="2" a="1"/>
  <c r="AB4620" i="2" s="1"/>
  <c r="AD4620" i="2"/>
  <c r="AF4620" i="2" s="1"/>
  <c r="AE4620" i="2"/>
  <c r="AA4621" i="2"/>
  <c r="AB4621" i="2" a="1"/>
  <c r="AB4621" i="2" s="1"/>
  <c r="AE4621" i="2"/>
  <c r="AA4622" i="2"/>
  <c r="AB4622" i="2" a="1"/>
  <c r="AB4622" i="2"/>
  <c r="AE4622" i="2"/>
  <c r="AA4623" i="2"/>
  <c r="AB4623" i="2" a="1"/>
  <c r="AB4623" i="2"/>
  <c r="AC4623" i="2"/>
  <c r="AD4623" i="2"/>
  <c r="AE4623" i="2"/>
  <c r="AA4624" i="2"/>
  <c r="AB4624" i="2" a="1"/>
  <c r="AB4624" i="2"/>
  <c r="AD4624" i="2"/>
  <c r="AE4624" i="2"/>
  <c r="AF4624" i="2"/>
  <c r="AA4625" i="2"/>
  <c r="AD4625" i="2" s="1"/>
  <c r="AF4625" i="2" s="1"/>
  <c r="AB4625" i="2" a="1"/>
  <c r="AB4625" i="2" s="1"/>
  <c r="AC4625" i="2" s="1"/>
  <c r="AE4625" i="2"/>
  <c r="AA4626" i="2"/>
  <c r="AB4626" i="2" a="1"/>
  <c r="AB4626" i="2" s="1"/>
  <c r="AC4626" i="2" s="1"/>
  <c r="AD4626" i="2"/>
  <c r="AE4626" i="2"/>
  <c r="AF4626" i="2"/>
  <c r="AA4627" i="2"/>
  <c r="AB4627" i="2" a="1"/>
  <c r="AB4627" i="2" s="1"/>
  <c r="AE4627" i="2"/>
  <c r="AA4628" i="2"/>
  <c r="AB4628" i="2" a="1"/>
  <c r="AB4628" i="2"/>
  <c r="AD4628" i="2"/>
  <c r="AF4628" i="2" s="1"/>
  <c r="AE4628" i="2"/>
  <c r="AA4629" i="2"/>
  <c r="AB4629" i="2" a="1"/>
  <c r="AB4629" i="2" s="1"/>
  <c r="AE4629" i="2"/>
  <c r="AA4630" i="2"/>
  <c r="AD4630" i="2" s="1"/>
  <c r="AF4630" i="2" s="1"/>
  <c r="AB4630" i="2" a="1"/>
  <c r="AB4630" i="2" s="1"/>
  <c r="AC4630" i="2" s="1"/>
  <c r="AE4630" i="2"/>
  <c r="AA4631" i="2"/>
  <c r="AB4631" i="2" a="1"/>
  <c r="AB4631" i="2" s="1"/>
  <c r="AE4631" i="2"/>
  <c r="AA4632" i="2"/>
  <c r="AB4632" i="2" a="1"/>
  <c r="AB4632" i="2"/>
  <c r="AD4632" i="2"/>
  <c r="AF4632" i="2" s="1"/>
  <c r="AE4632" i="2"/>
  <c r="AA4633" i="2"/>
  <c r="AB4633" i="2" a="1"/>
  <c r="AB4633" i="2"/>
  <c r="AC4633" i="2"/>
  <c r="AD4633" i="2"/>
  <c r="AE4633" i="2"/>
  <c r="AF4633" i="2" s="1"/>
  <c r="AA4634" i="2"/>
  <c r="AB4634" i="2" a="1"/>
  <c r="AB4634" i="2"/>
  <c r="AC4634" i="2" s="1"/>
  <c r="AD4634" i="2"/>
  <c r="AF4634" i="2" s="1"/>
  <c r="AE4634" i="2"/>
  <c r="AA4635" i="2"/>
  <c r="AB4635" i="2" a="1"/>
  <c r="AB4635" i="2"/>
  <c r="AC4635" i="2"/>
  <c r="AD4635" i="2"/>
  <c r="AE4635" i="2"/>
  <c r="AA4636" i="2"/>
  <c r="AB4636" i="2" a="1"/>
  <c r="AB4636" i="2" s="1"/>
  <c r="AE4636" i="2"/>
  <c r="AA4637" i="2"/>
  <c r="AD4637" i="2" s="1"/>
  <c r="AF4637" i="2" s="1"/>
  <c r="AB4637" i="2" a="1"/>
  <c r="AB4637" i="2" s="1"/>
  <c r="AC4637" i="2" s="1"/>
  <c r="AE4637" i="2"/>
  <c r="AA4638" i="2"/>
  <c r="AC4638" i="2" s="1"/>
  <c r="AB4638" i="2" a="1"/>
  <c r="AB4638" i="2"/>
  <c r="AE4638" i="2"/>
  <c r="AA4639" i="2"/>
  <c r="AD4639" i="2" s="1"/>
  <c r="AF4639" i="2" s="1"/>
  <c r="AB4639" i="2" a="1"/>
  <c r="AB4639" i="2"/>
  <c r="AC4639" i="2"/>
  <c r="AE4639" i="2"/>
  <c r="AA4640" i="2"/>
  <c r="AB4640" i="2" a="1"/>
  <c r="AB4640" i="2"/>
  <c r="AC4640" i="2"/>
  <c r="AD4640" i="2"/>
  <c r="AE4640" i="2"/>
  <c r="AF4640" i="2" s="1"/>
  <c r="AA4641" i="2"/>
  <c r="AB4641" i="2" a="1"/>
  <c r="AB4641" i="2" s="1"/>
  <c r="AC4641" i="2" s="1"/>
  <c r="AD4641" i="2"/>
  <c r="AF4641" i="2" s="1"/>
  <c r="AE4641" i="2"/>
  <c r="AA4642" i="2"/>
  <c r="AB4642" i="2" a="1"/>
  <c r="AB4642" i="2"/>
  <c r="AE4642" i="2"/>
  <c r="AA4643" i="2"/>
  <c r="AB4643" i="2" a="1"/>
  <c r="AB4643" i="2"/>
  <c r="AC4643" i="2"/>
  <c r="AD4643" i="2"/>
  <c r="AE4643" i="2"/>
  <c r="AF4643" i="2"/>
  <c r="AA4644" i="2"/>
  <c r="AB4644" i="2" a="1"/>
  <c r="AB4644" i="2"/>
  <c r="AD4644" i="2"/>
  <c r="AE4644" i="2"/>
  <c r="AF4644" i="2"/>
  <c r="AA4645" i="2"/>
  <c r="AB4645" i="2" a="1"/>
  <c r="AB4645" i="2" s="1"/>
  <c r="AC4645" i="2" s="1"/>
  <c r="AD4645" i="2"/>
  <c r="AE4645" i="2"/>
  <c r="AF4645" i="2"/>
  <c r="AA4646" i="2"/>
  <c r="AB4646" i="2" a="1"/>
  <c r="AB4646" i="2"/>
  <c r="AE4646" i="2"/>
  <c r="AA4647" i="2"/>
  <c r="AB4647" i="2" a="1"/>
  <c r="AB4647" i="2"/>
  <c r="AC4647" i="2" s="1"/>
  <c r="AD4647" i="2"/>
  <c r="AF4647" i="2" s="1"/>
  <c r="AE4647" i="2"/>
  <c r="AA4648" i="2"/>
  <c r="AB4648" i="2" a="1"/>
  <c r="AB4648" i="2"/>
  <c r="AC4648" i="2"/>
  <c r="AD4648" i="2"/>
  <c r="AE4648" i="2"/>
  <c r="AA4649" i="2"/>
  <c r="AB4649" i="2" a="1"/>
  <c r="AB4649" i="2"/>
  <c r="AC4649" i="2" s="1"/>
  <c r="AD4649" i="2"/>
  <c r="AE4649" i="2"/>
  <c r="AA4650" i="2"/>
  <c r="AB4650" i="2" a="1"/>
  <c r="AB4650" i="2"/>
  <c r="AC4650" i="2"/>
  <c r="AD4650" i="2"/>
  <c r="AE4650" i="2"/>
  <c r="AF4650" i="2"/>
  <c r="AA4651" i="2"/>
  <c r="AB4651" i="2" a="1"/>
  <c r="AB4651" i="2" s="1"/>
  <c r="AE4651" i="2"/>
  <c r="AA4652" i="2"/>
  <c r="AB4652" i="2" a="1"/>
  <c r="AB4652" i="2"/>
  <c r="AC4652" i="2"/>
  <c r="AD4652" i="2"/>
  <c r="AF4652" i="2" s="1"/>
  <c r="AE4652" i="2"/>
  <c r="AA4653" i="2"/>
  <c r="AB4653" i="2" a="1"/>
  <c r="AB4653" i="2" s="1"/>
  <c r="AE4653" i="2"/>
  <c r="AA4654" i="2"/>
  <c r="AB4654" i="2" a="1"/>
  <c r="AB4654" i="2" s="1"/>
  <c r="AE4654" i="2"/>
  <c r="AA4655" i="2"/>
  <c r="AB4655" i="2" a="1"/>
  <c r="AB4655" i="2" s="1"/>
  <c r="AE4655" i="2"/>
  <c r="AA4656" i="2"/>
  <c r="AB4656" i="2" a="1"/>
  <c r="AB4656" i="2" s="1"/>
  <c r="AC4656" i="2"/>
  <c r="AD4656" i="2"/>
  <c r="AF4656" i="2" s="1"/>
  <c r="AE4656" i="2"/>
  <c r="AA4657" i="2"/>
  <c r="AB4657" i="2" a="1"/>
  <c r="AB4657" i="2"/>
  <c r="AC4657" i="2"/>
  <c r="AD4657" i="2"/>
  <c r="AF4657" i="2" s="1"/>
  <c r="AE4657" i="2"/>
  <c r="AA4658" i="2"/>
  <c r="AB4658" i="2" a="1"/>
  <c r="AB4658" i="2"/>
  <c r="AC4658" i="2"/>
  <c r="AD4658" i="2"/>
  <c r="AE4658" i="2"/>
  <c r="AF4658" i="2" s="1"/>
  <c r="AA4659" i="2"/>
  <c r="AB4659" i="2" a="1"/>
  <c r="AB4659" i="2"/>
  <c r="AE4659" i="2"/>
  <c r="AA4660" i="2"/>
  <c r="AB4660" i="2" a="1"/>
  <c r="AB4660" i="2" s="1"/>
  <c r="AE4660" i="2"/>
  <c r="AA4661" i="2"/>
  <c r="AD4661" i="2" s="1"/>
  <c r="AB4661" i="2" a="1"/>
  <c r="AB4661" i="2"/>
  <c r="AC4661" i="2"/>
  <c r="AE4661" i="2"/>
  <c r="AF4661" i="2"/>
  <c r="AA4662" i="2"/>
  <c r="AB4662" i="2" a="1"/>
  <c r="AB4662" i="2"/>
  <c r="AC4662" i="2"/>
  <c r="AD4662" i="2"/>
  <c r="AE4662" i="2"/>
  <c r="AF4662" i="2" s="1"/>
  <c r="AA4663" i="2"/>
  <c r="AB4663" i="2" a="1"/>
  <c r="AB4663" i="2"/>
  <c r="AE4663" i="2"/>
  <c r="AA4664" i="2"/>
  <c r="AB4664" i="2" a="1"/>
  <c r="AB4664" i="2"/>
  <c r="AC4664" i="2" s="1"/>
  <c r="AD4664" i="2"/>
  <c r="AE4664" i="2"/>
  <c r="AA4665" i="2"/>
  <c r="AB4665" i="2" a="1"/>
  <c r="AB4665" i="2" s="1"/>
  <c r="AC4665" i="2" s="1"/>
  <c r="AD4665" i="2"/>
  <c r="AF4665" i="2" s="1"/>
  <c r="AE4665" i="2"/>
  <c r="AA4666" i="2"/>
  <c r="AB4666" i="2" a="1"/>
  <c r="AB4666" i="2"/>
  <c r="AC4666" i="2"/>
  <c r="AD4666" i="2"/>
  <c r="AF4666" i="2" s="1"/>
  <c r="AE4666" i="2"/>
  <c r="AA4667" i="2"/>
  <c r="AB4667" i="2" a="1"/>
  <c r="AB4667" i="2"/>
  <c r="AC4667" i="2"/>
  <c r="AD4667" i="2"/>
  <c r="AE4667" i="2"/>
  <c r="AF4667" i="2" s="1"/>
  <c r="AA4668" i="2"/>
  <c r="AD4668" i="2" s="1"/>
  <c r="AF4668" i="2" s="1"/>
  <c r="AB4668" i="2" a="1"/>
  <c r="AB4668" i="2"/>
  <c r="AC4668" i="2" s="1"/>
  <c r="AE4668" i="2"/>
  <c r="AA4669" i="2"/>
  <c r="AB4669" i="2" a="1"/>
  <c r="AB4669" i="2"/>
  <c r="AE4669" i="2"/>
  <c r="AA4670" i="2"/>
  <c r="AB4670" i="2" a="1"/>
  <c r="AB4670" i="2" s="1"/>
  <c r="AE4670" i="2"/>
  <c r="AA4671" i="2"/>
  <c r="AB4671" i="2" a="1"/>
  <c r="AB4671" i="2"/>
  <c r="AC4671" i="2"/>
  <c r="AD4671" i="2"/>
  <c r="AF4671" i="2" s="1"/>
  <c r="AE4671" i="2"/>
  <c r="AA4672" i="2"/>
  <c r="AB4672" i="2" a="1"/>
  <c r="AB4672" i="2"/>
  <c r="AD4672" i="2"/>
  <c r="AF4672" i="2" s="1"/>
  <c r="AE4672" i="2"/>
  <c r="AA4673" i="2"/>
  <c r="AB4673" i="2" a="1"/>
  <c r="AB4673" i="2"/>
  <c r="AC4673" i="2"/>
  <c r="AD4673" i="2"/>
  <c r="AE4673" i="2"/>
  <c r="AA4674" i="2"/>
  <c r="AB4674" i="2" a="1"/>
  <c r="AB4674" i="2"/>
  <c r="AC4674" i="2"/>
  <c r="AD4674" i="2"/>
  <c r="AE4674" i="2"/>
  <c r="AF4674" i="2" s="1"/>
  <c r="AA4675" i="2"/>
  <c r="AB4675" i="2" a="1"/>
  <c r="AB4675" i="2" s="1"/>
  <c r="AE4675" i="2"/>
  <c r="AA4676" i="2"/>
  <c r="AD4676" i="2" s="1"/>
  <c r="AF4676" i="2" s="1"/>
  <c r="AB4676" i="2" a="1"/>
  <c r="AB4676" i="2"/>
  <c r="AC4676" i="2" s="1"/>
  <c r="AE4676" i="2"/>
  <c r="AA4677" i="2"/>
  <c r="AB4677" i="2" a="1"/>
  <c r="AB4677" i="2" s="1"/>
  <c r="AE4677" i="2"/>
  <c r="AA4678" i="2"/>
  <c r="AD4678" i="2" s="1"/>
  <c r="AB4678" i="2" a="1"/>
  <c r="AB4678" i="2" s="1"/>
  <c r="AE4678" i="2"/>
  <c r="AF4678" i="2"/>
  <c r="AA4679" i="2"/>
  <c r="AD4679" i="2" s="1"/>
  <c r="AF4679" i="2" s="1"/>
  <c r="AB4679" i="2" a="1"/>
  <c r="AB4679" i="2" s="1"/>
  <c r="AC4679" i="2"/>
  <c r="AE4679" i="2"/>
  <c r="AA4680" i="2"/>
  <c r="AB4680" i="2" a="1"/>
  <c r="AB4680" i="2" s="1"/>
  <c r="AE4680" i="2"/>
  <c r="AA4681" i="2"/>
  <c r="AB4681" i="2" a="1"/>
  <c r="AB4681" i="2"/>
  <c r="AC4681" i="2"/>
  <c r="AD4681" i="2"/>
  <c r="AF4681" i="2" s="1"/>
  <c r="AE4681" i="2"/>
  <c r="AA4682" i="2"/>
  <c r="AB4682" i="2" a="1"/>
  <c r="AB4682" i="2"/>
  <c r="AE4682" i="2"/>
  <c r="AA4683" i="2"/>
  <c r="AD4683" i="2" s="1"/>
  <c r="AB4683" i="2" a="1"/>
  <c r="AB4683" i="2" s="1"/>
  <c r="AC4683" i="2"/>
  <c r="AE4683" i="2"/>
  <c r="AF4683" i="2"/>
  <c r="AA4684" i="2"/>
  <c r="AB4684" i="2" a="1"/>
  <c r="AB4684" i="2" s="1"/>
  <c r="AE4684" i="2"/>
  <c r="AA4685" i="2"/>
  <c r="AB4685" i="2" a="1"/>
  <c r="AB4685" i="2" s="1"/>
  <c r="AC4685" i="2" s="1"/>
  <c r="AD4685" i="2"/>
  <c r="AE4685" i="2"/>
  <c r="AF4685" i="2"/>
  <c r="AA4686" i="2"/>
  <c r="AB4686" i="2" a="1"/>
  <c r="AB4686" i="2"/>
  <c r="AC4686" i="2" s="1"/>
  <c r="AD4686" i="2"/>
  <c r="AE4686" i="2"/>
  <c r="AF4686" i="2"/>
  <c r="AA4687" i="2"/>
  <c r="AD4687" i="2" s="1"/>
  <c r="AF4687" i="2" s="1"/>
  <c r="AB4687" i="2" a="1"/>
  <c r="AB4687" i="2" s="1"/>
  <c r="AC4687" i="2"/>
  <c r="AE4687" i="2"/>
  <c r="AA4688" i="2"/>
  <c r="AB4688" i="2" a="1"/>
  <c r="AB4688" i="2"/>
  <c r="AC4688" i="2"/>
  <c r="AD4688" i="2"/>
  <c r="AE4688" i="2"/>
  <c r="AF4688" i="2"/>
  <c r="AA4689" i="2"/>
  <c r="AC4689" i="2" s="1"/>
  <c r="AB4689" i="2" a="1"/>
  <c r="AB4689" i="2" s="1"/>
  <c r="AD4689" i="2"/>
  <c r="AF4689" i="2" s="1"/>
  <c r="AE4689" i="2"/>
  <c r="AA4690" i="2"/>
  <c r="AB4690" i="2" a="1"/>
  <c r="AB4690" i="2"/>
  <c r="AE4690" i="2"/>
  <c r="AA4691" i="2"/>
  <c r="AB4691" i="2" a="1"/>
  <c r="AB4691" i="2"/>
  <c r="AC4691" i="2"/>
  <c r="AD4691" i="2"/>
  <c r="AE4691" i="2"/>
  <c r="AF4691" i="2"/>
  <c r="AA4692" i="2"/>
  <c r="AB4692" i="2" a="1"/>
  <c r="AB4692" i="2"/>
  <c r="AC4692" i="2"/>
  <c r="AD4692" i="2"/>
  <c r="AF4692" i="2" s="1"/>
  <c r="AE4692" i="2"/>
  <c r="AA4693" i="2"/>
  <c r="AB4693" i="2" a="1"/>
  <c r="AB4693" i="2"/>
  <c r="AC4693" i="2"/>
  <c r="AD4693" i="2"/>
  <c r="AF4693" i="2" s="1"/>
  <c r="AE4693" i="2"/>
  <c r="AA4694" i="2"/>
  <c r="AB4694" i="2" a="1"/>
  <c r="AB4694" i="2"/>
  <c r="AE4694" i="2"/>
  <c r="AA4695" i="2"/>
  <c r="AB4695" i="2" a="1"/>
  <c r="AB4695" i="2" s="1"/>
  <c r="AC4695" i="2" s="1"/>
  <c r="AD4695" i="2"/>
  <c r="AE4695" i="2"/>
  <c r="AF4695" i="2"/>
  <c r="AA4696" i="2"/>
  <c r="AB4696" i="2" a="1"/>
  <c r="AB4696" i="2" s="1"/>
  <c r="AC4696" i="2"/>
  <c r="AD4696" i="2"/>
  <c r="AF4696" i="2" s="1"/>
  <c r="AE4696" i="2"/>
  <c r="AA4697" i="2"/>
  <c r="AB4697" i="2" a="1"/>
  <c r="AB4697" i="2"/>
  <c r="AC4697" i="2" s="1"/>
  <c r="AD4697" i="2"/>
  <c r="AF4697" i="2" s="1"/>
  <c r="AE4697" i="2"/>
  <c r="AA4698" i="2"/>
  <c r="AB4698" i="2" a="1"/>
  <c r="AB4698" i="2"/>
  <c r="AC4698" i="2"/>
  <c r="AD4698" i="2"/>
  <c r="AE4698" i="2"/>
  <c r="AF4698" i="2"/>
  <c r="AA4699" i="2"/>
  <c r="AB4699" i="2" a="1"/>
  <c r="AB4699" i="2"/>
  <c r="AE4699" i="2"/>
  <c r="AA4700" i="2"/>
  <c r="AB4700" i="2" a="1"/>
  <c r="AB4700" i="2" s="1"/>
  <c r="AE4700" i="2"/>
  <c r="AA4701" i="2"/>
  <c r="AB4701" i="2" a="1"/>
  <c r="AB4701" i="2" s="1"/>
  <c r="AE4701" i="2"/>
  <c r="AA4702" i="2"/>
  <c r="AB4702" i="2" a="1"/>
  <c r="AB4702" i="2"/>
  <c r="AC4702" i="2"/>
  <c r="AD4702" i="2"/>
  <c r="AF4702" i="2" s="1"/>
  <c r="AE4702" i="2"/>
  <c r="AA4703" i="2"/>
  <c r="AB4703" i="2" a="1"/>
  <c r="AB4703" i="2"/>
  <c r="AE4703" i="2"/>
  <c r="AA4704" i="2"/>
  <c r="AB4704" i="2" a="1"/>
  <c r="AB4704" i="2" s="1"/>
  <c r="AE4704" i="2"/>
  <c r="AA4705" i="2"/>
  <c r="AB4705" i="2" a="1"/>
  <c r="AB4705" i="2"/>
  <c r="AC4705" i="2"/>
  <c r="AD4705" i="2"/>
  <c r="AE4705" i="2"/>
  <c r="AF4705" i="2"/>
  <c r="AA4706" i="2"/>
  <c r="AB4706" i="2" a="1"/>
  <c r="AB4706" i="2"/>
  <c r="AC4706" i="2" s="1"/>
  <c r="AD4706" i="2"/>
  <c r="AF4706" i="2" s="1"/>
  <c r="AE4706" i="2"/>
  <c r="AA4707" i="2"/>
  <c r="AB4707" i="2" a="1"/>
  <c r="AB4707" i="2"/>
  <c r="AC4707" i="2" s="1"/>
  <c r="AD4707" i="2"/>
  <c r="AE4707" i="2"/>
  <c r="AA4708" i="2"/>
  <c r="AB4708" i="2" a="1"/>
  <c r="AB4708" i="2" s="1"/>
  <c r="AE4708" i="2"/>
  <c r="AA4709" i="2"/>
  <c r="AB4709" i="2" a="1"/>
  <c r="AB4709" i="2" s="1"/>
  <c r="AC4709" i="2"/>
  <c r="AD4709" i="2"/>
  <c r="AE4709" i="2"/>
  <c r="AA4710" i="2"/>
  <c r="AD4710" i="2" s="1"/>
  <c r="AF4710" i="2" s="1"/>
  <c r="AB4710" i="2" a="1"/>
  <c r="AB4710" i="2" s="1"/>
  <c r="AE4710" i="2"/>
  <c r="AA4711" i="2"/>
  <c r="AD4711" i="2" s="1"/>
  <c r="AF4711" i="2" s="1"/>
  <c r="AB4711" i="2" a="1"/>
  <c r="AB4711" i="2"/>
  <c r="AC4711" i="2"/>
  <c r="AE4711" i="2"/>
  <c r="AA4712" i="2"/>
  <c r="AB4712" i="2" a="1"/>
  <c r="AB4712" i="2"/>
  <c r="AC4712" i="2"/>
  <c r="AD4712" i="2"/>
  <c r="AE4712" i="2"/>
  <c r="AA4713" i="2"/>
  <c r="AB4713" i="2" a="1"/>
  <c r="AB4713" i="2" s="1"/>
  <c r="AC4713" i="2"/>
  <c r="AD4713" i="2"/>
  <c r="AE4713" i="2"/>
  <c r="AA4714" i="2"/>
  <c r="AB4714" i="2" a="1"/>
  <c r="AB4714" i="2" s="1"/>
  <c r="AE4714" i="2"/>
  <c r="AA4715" i="2"/>
  <c r="AB4715" i="2" a="1"/>
  <c r="AB4715" i="2"/>
  <c r="AC4715" i="2"/>
  <c r="AD4715" i="2"/>
  <c r="AE4715" i="2"/>
  <c r="AF4715" i="2"/>
  <c r="AA4716" i="2"/>
  <c r="AB4716" i="2" a="1"/>
  <c r="AB4716" i="2"/>
  <c r="AE4716" i="2"/>
  <c r="AA4717" i="2"/>
  <c r="AB4717" i="2" a="1"/>
  <c r="AB4717" i="2"/>
  <c r="AC4717" i="2"/>
  <c r="AD4717" i="2"/>
  <c r="AF4717" i="2" s="1"/>
  <c r="AE4717" i="2"/>
  <c r="AA4718" i="2"/>
  <c r="AB4718" i="2" a="1"/>
  <c r="AB4718" i="2"/>
  <c r="AE4718" i="2"/>
  <c r="AA4719" i="2"/>
  <c r="AB4719" i="2" a="1"/>
  <c r="AB4719" i="2" s="1"/>
  <c r="AC4719" i="2"/>
  <c r="AD4719" i="2"/>
  <c r="AE4719" i="2"/>
  <c r="AF4719" i="2"/>
  <c r="AA4720" i="2"/>
  <c r="AB4720" i="2" a="1"/>
  <c r="AB4720" i="2" s="1"/>
  <c r="AE4720" i="2"/>
  <c r="AA4721" i="2"/>
  <c r="AD4721" i="2" s="1"/>
  <c r="AF4721" i="2" s="1"/>
  <c r="AB4721" i="2" a="1"/>
  <c r="AB4721" i="2" s="1"/>
  <c r="AC4721" i="2"/>
  <c r="AE4721" i="2"/>
  <c r="AA4722" i="2"/>
  <c r="AB4722" i="2" a="1"/>
  <c r="AB4722" i="2" s="1"/>
  <c r="AC4722" i="2" s="1"/>
  <c r="AD4722" i="2"/>
  <c r="AE4722" i="2"/>
  <c r="AF4722" i="2"/>
  <c r="AA4723" i="2"/>
  <c r="AB4723" i="2" a="1"/>
  <c r="AB4723" i="2"/>
  <c r="AD4723" i="2"/>
  <c r="AE4723" i="2"/>
  <c r="AF4723" i="2"/>
  <c r="AA4724" i="2"/>
  <c r="AB4724" i="2" a="1"/>
  <c r="AB4724" i="2"/>
  <c r="AE4724" i="2"/>
  <c r="AA4725" i="2"/>
  <c r="AB4725" i="2" a="1"/>
  <c r="AB4725" i="2" s="1"/>
  <c r="AE4725" i="2"/>
  <c r="AA4726" i="2"/>
  <c r="AB4726" i="2" a="1"/>
  <c r="AB4726" i="2"/>
  <c r="AC4726" i="2"/>
  <c r="AD4726" i="2"/>
  <c r="AE4726" i="2"/>
  <c r="AF4726" i="2" s="1"/>
  <c r="AA4727" i="2"/>
  <c r="AB4727" i="2" a="1"/>
  <c r="AB4727" i="2"/>
  <c r="AD4727" i="2"/>
  <c r="AE4727" i="2"/>
  <c r="AF4727" i="2" s="1"/>
  <c r="AA4728" i="2"/>
  <c r="AB4728" i="2" a="1"/>
  <c r="AB4728" i="2" s="1"/>
  <c r="AD4728" i="2"/>
  <c r="AF4728" i="2" s="1"/>
  <c r="AE4728" i="2"/>
  <c r="AA4729" i="2"/>
  <c r="AB4729" i="2" a="1"/>
  <c r="AB4729" i="2"/>
  <c r="AC4729" i="2"/>
  <c r="AD4729" i="2"/>
  <c r="AE4729" i="2"/>
  <c r="AF4729" i="2"/>
  <c r="AA4730" i="2"/>
  <c r="AB4730" i="2" a="1"/>
  <c r="AB4730" i="2" s="1"/>
  <c r="AC4730" i="2"/>
  <c r="AD4730" i="2"/>
  <c r="AF4730" i="2" s="1"/>
  <c r="AE4730" i="2"/>
  <c r="AA4731" i="2"/>
  <c r="AB4731" i="2" a="1"/>
  <c r="AB4731" i="2"/>
  <c r="AC4731" i="2"/>
  <c r="AD4731" i="2"/>
  <c r="AE4731" i="2"/>
  <c r="AF4731" i="2"/>
  <c r="AA4732" i="2"/>
  <c r="AB4732" i="2" a="1"/>
  <c r="AB4732" i="2" s="1"/>
  <c r="AE4732" i="2"/>
  <c r="AA4733" i="2"/>
  <c r="AB4733" i="2" a="1"/>
  <c r="AB4733" i="2" s="1"/>
  <c r="AE4733" i="2"/>
  <c r="AA4734" i="2"/>
  <c r="AD4734" i="2" s="1"/>
  <c r="AB4734" i="2" a="1"/>
  <c r="AB4734" i="2" s="1"/>
  <c r="AC4734" i="2" s="1"/>
  <c r="AE4734" i="2"/>
  <c r="AA4735" i="2"/>
  <c r="AD4735" i="2" s="1"/>
  <c r="AF4735" i="2" s="1"/>
  <c r="AB4735" i="2" a="1"/>
  <c r="AB4735" i="2" s="1"/>
  <c r="AE4735" i="2"/>
  <c r="AA4736" i="2"/>
  <c r="AB4736" i="2" a="1"/>
  <c r="AB4736" i="2"/>
  <c r="AC4736" i="2"/>
  <c r="AD4736" i="2"/>
  <c r="AE4736" i="2"/>
  <c r="AF4736" i="2"/>
  <c r="AA4737" i="2"/>
  <c r="AB4737" i="2" a="1"/>
  <c r="AB4737" i="2"/>
  <c r="AE4737" i="2"/>
  <c r="AA4738" i="2"/>
  <c r="AD4738" i="2" s="1"/>
  <c r="AB4738" i="2" a="1"/>
  <c r="AB4738" i="2" s="1"/>
  <c r="AC4738" i="2" s="1"/>
  <c r="AE4738" i="2"/>
  <c r="AF4738" i="2" s="1"/>
  <c r="AA4739" i="2"/>
  <c r="AB4739" i="2" a="1"/>
  <c r="AB4739" i="2"/>
  <c r="AC4739" i="2" s="1"/>
  <c r="AD4739" i="2"/>
  <c r="AE4739" i="2"/>
  <c r="AF4739" i="2"/>
  <c r="AA4740" i="2"/>
  <c r="AD4740" i="2" s="1"/>
  <c r="AF4740" i="2" s="1"/>
  <c r="AB4740" i="2" a="1"/>
  <c r="AB4740" i="2"/>
  <c r="AC4740" i="2"/>
  <c r="AE4740" i="2"/>
  <c r="AA4741" i="2"/>
  <c r="AB4741" i="2" a="1"/>
  <c r="AB4741" i="2"/>
  <c r="AC4741" i="2"/>
  <c r="AD4741" i="2"/>
  <c r="AF4741" i="2" s="1"/>
  <c r="AE4741" i="2"/>
  <c r="AA4742" i="2"/>
  <c r="AB4742" i="2" a="1"/>
  <c r="AB4742" i="2"/>
  <c r="AE4742" i="2"/>
  <c r="AA4743" i="2"/>
  <c r="AB4743" i="2" a="1"/>
  <c r="AB4743" i="2"/>
  <c r="AC4743" i="2" s="1"/>
  <c r="AD4743" i="2"/>
  <c r="AE4743" i="2"/>
  <c r="AF4743" i="2"/>
  <c r="AA4744" i="2"/>
  <c r="AD4744" i="2" s="1"/>
  <c r="AF4744" i="2" s="1"/>
  <c r="AB4744" i="2" a="1"/>
  <c r="AB4744" i="2" s="1"/>
  <c r="AE4744" i="2"/>
  <c r="AA4745" i="2"/>
  <c r="AB4745" i="2" a="1"/>
  <c r="AB4745" i="2" s="1"/>
  <c r="AC4745" i="2" s="1"/>
  <c r="AD4745" i="2"/>
  <c r="AF4745" i="2" s="1"/>
  <c r="AE4745" i="2"/>
  <c r="AA4746" i="2"/>
  <c r="AB4746" i="2" a="1"/>
  <c r="AB4746" i="2" s="1"/>
  <c r="AC4746" i="2" s="1"/>
  <c r="AD4746" i="2"/>
  <c r="AE4746" i="2"/>
  <c r="AF4746" i="2"/>
  <c r="AA4747" i="2"/>
  <c r="AB4747" i="2" a="1"/>
  <c r="AB4747" i="2" s="1"/>
  <c r="AC4747" i="2" s="1"/>
  <c r="AD4747" i="2"/>
  <c r="AE4747" i="2"/>
  <c r="AF4747" i="2"/>
  <c r="AA4748" i="2"/>
  <c r="AB4748" i="2" a="1"/>
  <c r="AB4748" i="2"/>
  <c r="AE4748" i="2"/>
  <c r="AA4749" i="2"/>
  <c r="AB4749" i="2" a="1"/>
  <c r="AB4749" i="2" s="1"/>
  <c r="AE4749" i="2"/>
  <c r="AA4750" i="2"/>
  <c r="AB4750" i="2" a="1"/>
  <c r="AB4750" i="2"/>
  <c r="AE4750" i="2"/>
  <c r="AA4751" i="2"/>
  <c r="AD4751" i="2" s="1"/>
  <c r="AB4751" i="2" a="1"/>
  <c r="AB4751" i="2" s="1"/>
  <c r="AC4751" i="2"/>
  <c r="AE4751" i="2"/>
  <c r="AF4751" i="2" s="1"/>
  <c r="AA4752" i="2"/>
  <c r="AB4752" i="2" a="1"/>
  <c r="AB4752" i="2"/>
  <c r="AE4752" i="2"/>
  <c r="AA4753" i="2"/>
  <c r="AB4753" i="2" a="1"/>
  <c r="AB4753" i="2"/>
  <c r="AC4753" i="2"/>
  <c r="AD4753" i="2"/>
  <c r="AF4753" i="2" s="1"/>
  <c r="AE4753" i="2"/>
  <c r="AA4754" i="2"/>
  <c r="AB4754" i="2" a="1"/>
  <c r="AB4754" i="2"/>
  <c r="AC4754" i="2" s="1"/>
  <c r="AD4754" i="2"/>
  <c r="AF4754" i="2" s="1"/>
  <c r="AE4754" i="2"/>
  <c r="AA4755" i="2"/>
  <c r="AB4755" i="2" a="1"/>
  <c r="AB4755" i="2"/>
  <c r="AD4755" i="2"/>
  <c r="AE4755" i="2"/>
  <c r="AF4755" i="2" s="1"/>
  <c r="AA4756" i="2"/>
  <c r="AB4756" i="2" a="1"/>
  <c r="AB4756" i="2" s="1"/>
  <c r="AE4756" i="2"/>
  <c r="AA4757" i="2"/>
  <c r="AD4757" i="2" s="1"/>
  <c r="AB4757" i="2" a="1"/>
  <c r="AB4757" i="2"/>
  <c r="AE4757" i="2"/>
  <c r="AA4758" i="2"/>
  <c r="AB4758" i="2" a="1"/>
  <c r="AB4758" i="2" s="1"/>
  <c r="AC4758" i="2" s="1"/>
  <c r="AD4758" i="2"/>
  <c r="AE4758" i="2"/>
  <c r="AF4758" i="2"/>
  <c r="AA4759" i="2"/>
  <c r="AB4759" i="2" a="1"/>
  <c r="AB4759" i="2" s="1"/>
  <c r="AE4759" i="2"/>
  <c r="AA4760" i="2"/>
  <c r="AB4760" i="2" a="1"/>
  <c r="AB4760" i="2"/>
  <c r="AC4760" i="2"/>
  <c r="AD4760" i="2"/>
  <c r="AE4760" i="2"/>
  <c r="AF4760" i="2"/>
  <c r="AA4761" i="2"/>
  <c r="AB4761" i="2" a="1"/>
  <c r="AB4761" i="2" s="1"/>
  <c r="AE4761" i="2"/>
  <c r="AA4762" i="2"/>
  <c r="AB4762" i="2" a="1"/>
  <c r="AB4762" i="2"/>
  <c r="AC4762" i="2" s="1"/>
  <c r="AD4762" i="2"/>
  <c r="AE4762" i="2"/>
  <c r="AF4762" i="2"/>
  <c r="AA4763" i="2"/>
  <c r="AB4763" i="2" a="1"/>
  <c r="AB4763" i="2"/>
  <c r="AC4763" i="2" s="1"/>
  <c r="AD4763" i="2"/>
  <c r="AE4763" i="2"/>
  <c r="AF4763" i="2"/>
  <c r="AA4764" i="2"/>
  <c r="AB4764" i="2" a="1"/>
  <c r="AB4764" i="2"/>
  <c r="AC4764" i="2" s="1"/>
  <c r="AD4764" i="2"/>
  <c r="AE4764" i="2"/>
  <c r="AA4765" i="2"/>
  <c r="AB4765" i="2" a="1"/>
  <c r="AB4765" i="2"/>
  <c r="AE4765" i="2"/>
  <c r="AA4766" i="2"/>
  <c r="AB4766" i="2" a="1"/>
  <c r="AB4766" i="2"/>
  <c r="AE4766" i="2"/>
  <c r="AA4767" i="2"/>
  <c r="AB4767" i="2" a="1"/>
  <c r="AB4767" i="2" s="1"/>
  <c r="AC4767" i="2" s="1"/>
  <c r="AD4767" i="2"/>
  <c r="AE4767" i="2"/>
  <c r="AF4767" i="2"/>
  <c r="AA4768" i="2"/>
  <c r="AB4768" i="2" a="1"/>
  <c r="AB4768" i="2"/>
  <c r="AC4768" i="2" s="1"/>
  <c r="AD4768" i="2"/>
  <c r="AE4768" i="2"/>
  <c r="AF4768" i="2"/>
  <c r="AA4769" i="2"/>
  <c r="AB4769" i="2" a="1"/>
  <c r="AB4769" i="2"/>
  <c r="AC4769" i="2" s="1"/>
  <c r="AD4769" i="2"/>
  <c r="AF4769" i="2" s="1"/>
  <c r="AE4769" i="2"/>
  <c r="AA4770" i="2"/>
  <c r="AB4770" i="2" a="1"/>
  <c r="AB4770" i="2" s="1"/>
  <c r="AC4770" i="2" s="1"/>
  <c r="AD4770" i="2"/>
  <c r="AE4770" i="2"/>
  <c r="AF4770" i="2"/>
  <c r="AA4771" i="2"/>
  <c r="AB4771" i="2" a="1"/>
  <c r="AB4771" i="2" s="1"/>
  <c r="AE4771" i="2"/>
  <c r="AA4772" i="2"/>
  <c r="AD4772" i="2" s="1"/>
  <c r="AB4772" i="2" a="1"/>
  <c r="AB4772" i="2"/>
  <c r="AC4772" i="2"/>
  <c r="AE4772" i="2"/>
  <c r="AA4773" i="2"/>
  <c r="AB4773" i="2" a="1"/>
  <c r="AB4773" i="2" s="1"/>
  <c r="AE4773" i="2"/>
  <c r="AA4774" i="2"/>
  <c r="AB4774" i="2" a="1"/>
  <c r="AB4774" i="2"/>
  <c r="AE4774" i="2"/>
  <c r="AA4775" i="2"/>
  <c r="AB4775" i="2" a="1"/>
  <c r="AB4775" i="2"/>
  <c r="AE4775" i="2"/>
  <c r="AA4776" i="2"/>
  <c r="AB4776" i="2" a="1"/>
  <c r="AB4776" i="2" s="1"/>
  <c r="AE4776" i="2"/>
  <c r="AA4777" i="2"/>
  <c r="AB4777" i="2" a="1"/>
  <c r="AB4777" i="2"/>
  <c r="AC4777" i="2"/>
  <c r="AD4777" i="2"/>
  <c r="AF4777" i="2" s="1"/>
  <c r="AE4777" i="2"/>
  <c r="AA4778" i="2"/>
  <c r="AB4778" i="2" a="1"/>
  <c r="AB4778" i="2"/>
  <c r="AD4778" i="2"/>
  <c r="AE4778" i="2"/>
  <c r="AF4778" i="2" s="1"/>
  <c r="AA4779" i="2"/>
  <c r="AB4779" i="2" a="1"/>
  <c r="AB4779" i="2"/>
  <c r="AC4779" i="2"/>
  <c r="AD4779" i="2"/>
  <c r="AE4779" i="2"/>
  <c r="AF4779" i="2"/>
  <c r="AA4780" i="2"/>
  <c r="AB4780" i="2" a="1"/>
  <c r="AB4780" i="2" s="1"/>
  <c r="AE4780" i="2"/>
  <c r="AA4781" i="2"/>
  <c r="AB4781" i="2" a="1"/>
  <c r="AB4781" i="2"/>
  <c r="AC4781" i="2"/>
  <c r="AD4781" i="2"/>
  <c r="AF4781" i="2" s="1"/>
  <c r="AE4781" i="2"/>
  <c r="AA4782" i="2"/>
  <c r="AB4782" i="2" a="1"/>
  <c r="AB4782" i="2" s="1"/>
  <c r="AE4782" i="2"/>
  <c r="AA4783" i="2"/>
  <c r="AD4783" i="2" s="1"/>
  <c r="AF4783" i="2" s="1"/>
  <c r="AB4783" i="2" a="1"/>
  <c r="AB4783" i="2"/>
  <c r="AC4783" i="2"/>
  <c r="AE4783" i="2"/>
  <c r="AA4784" i="2"/>
  <c r="AB4784" i="2" a="1"/>
  <c r="AB4784" i="2"/>
  <c r="AC4784" i="2"/>
  <c r="AD4784" i="2"/>
  <c r="AE4784" i="2"/>
  <c r="AF4784" i="2"/>
  <c r="AA4785" i="2"/>
  <c r="AB4785" i="2" a="1"/>
  <c r="AB4785" i="2" s="1"/>
  <c r="AC4785" i="2" s="1"/>
  <c r="AD4785" i="2"/>
  <c r="AE4785" i="2"/>
  <c r="AF4785" i="2"/>
  <c r="AA4786" i="2"/>
  <c r="AD4786" i="2" s="1"/>
  <c r="AF4786" i="2" s="1"/>
  <c r="AB4786" i="2" a="1"/>
  <c r="AB4786" i="2" s="1"/>
  <c r="AC4786" i="2" s="1"/>
  <c r="AE4786" i="2"/>
  <c r="AA4787" i="2"/>
  <c r="AC4787" i="2" s="1"/>
  <c r="AB4787" i="2" a="1"/>
  <c r="AB4787" i="2"/>
  <c r="AD4787" i="2"/>
  <c r="AE4787" i="2"/>
  <c r="AF4787" i="2" s="1"/>
  <c r="AA4788" i="2"/>
  <c r="AD4788" i="2" s="1"/>
  <c r="AB4788" i="2" a="1"/>
  <c r="AB4788" i="2"/>
  <c r="AC4788" i="2" s="1"/>
  <c r="AE4788" i="2"/>
  <c r="AF4788" i="2"/>
  <c r="AA4789" i="2"/>
  <c r="AB4789" i="2" a="1"/>
  <c r="AB4789" i="2"/>
  <c r="AC4789" i="2"/>
  <c r="AD4789" i="2"/>
  <c r="AE4789" i="2"/>
  <c r="AF4789" i="2" s="1"/>
  <c r="AA4790" i="2"/>
  <c r="AB4790" i="2" a="1"/>
  <c r="AB4790" i="2"/>
  <c r="AE4790" i="2"/>
  <c r="AA4791" i="2"/>
  <c r="AB4791" i="2" a="1"/>
  <c r="AB4791" i="2" s="1"/>
  <c r="AC4791" i="2" s="1"/>
  <c r="AD4791" i="2"/>
  <c r="AF4791" i="2" s="1"/>
  <c r="AE4791" i="2"/>
  <c r="AA4792" i="2"/>
  <c r="AB4792" i="2" a="1"/>
  <c r="AB4792" i="2"/>
  <c r="AC4792" i="2" s="1"/>
  <c r="AD4792" i="2"/>
  <c r="AE4792" i="2"/>
  <c r="AF4792" i="2" s="1"/>
  <c r="AA4793" i="2"/>
  <c r="AB4793" i="2" a="1"/>
  <c r="AB4793" i="2"/>
  <c r="AD4793" i="2"/>
  <c r="AF4793" i="2" s="1"/>
  <c r="AE4793" i="2"/>
  <c r="AA4794" i="2"/>
  <c r="AB4794" i="2" a="1"/>
  <c r="AB4794" i="2" s="1"/>
  <c r="AC4794" i="2" s="1"/>
  <c r="AD4794" i="2"/>
  <c r="AE4794" i="2"/>
  <c r="AF4794" i="2"/>
  <c r="AA4795" i="2"/>
  <c r="AD4795" i="2" s="1"/>
  <c r="AB4795" i="2" a="1"/>
  <c r="AB4795" i="2"/>
  <c r="AC4795" i="2"/>
  <c r="AE4795" i="2"/>
  <c r="AA4796" i="2"/>
  <c r="AD4796" i="2" s="1"/>
  <c r="AB4796" i="2" a="1"/>
  <c r="AB4796" i="2" s="1"/>
  <c r="AE4796" i="2"/>
  <c r="AF4796" i="2"/>
  <c r="AA4797" i="2"/>
  <c r="AB4797" i="2" a="1"/>
  <c r="AB4797" i="2" s="1"/>
  <c r="AE4797" i="2"/>
  <c r="AA4798" i="2"/>
  <c r="AB4798" i="2" a="1"/>
  <c r="AB4798" i="2"/>
  <c r="AE4798" i="2"/>
  <c r="AA4799" i="2"/>
  <c r="AD4799" i="2" s="1"/>
  <c r="AB4799" i="2" a="1"/>
  <c r="AB4799" i="2" s="1"/>
  <c r="AC4799" i="2"/>
  <c r="AE4799" i="2"/>
  <c r="AA4800" i="2"/>
  <c r="AD4800" i="2" s="1"/>
  <c r="AF4800" i="2" s="1"/>
  <c r="AB4800" i="2" a="1"/>
  <c r="AB4800" i="2"/>
  <c r="AC4800" i="2" s="1"/>
  <c r="AE4800" i="2"/>
  <c r="AA4801" i="2"/>
  <c r="AB4801" i="2" a="1"/>
  <c r="AB4801" i="2"/>
  <c r="AC4801" i="2"/>
  <c r="AD4801" i="2"/>
  <c r="AE4801" i="2"/>
  <c r="AF4801" i="2" s="1"/>
  <c r="AA4802" i="2"/>
  <c r="AB4802" i="2" a="1"/>
  <c r="AB4802" i="2"/>
  <c r="AC4802" i="2"/>
  <c r="AD4802" i="2"/>
  <c r="AF4802" i="2" s="1"/>
  <c r="AE4802" i="2"/>
  <c r="AA4803" i="2"/>
  <c r="AC4803" i="2" s="1"/>
  <c r="AB4803" i="2" a="1"/>
  <c r="AB4803" i="2"/>
  <c r="AD4803" i="2"/>
  <c r="AE4803" i="2"/>
  <c r="AF4803" i="2"/>
  <c r="AA4804" i="2"/>
  <c r="AB4804" i="2" a="1"/>
  <c r="AB4804" i="2" s="1"/>
  <c r="AE4804" i="2"/>
  <c r="AA4805" i="2"/>
  <c r="AB4805" i="2" a="1"/>
  <c r="AB4805" i="2"/>
  <c r="AE4805" i="2"/>
  <c r="AA4806" i="2"/>
  <c r="AB4806" i="2" a="1"/>
  <c r="AB4806" i="2"/>
  <c r="AC4806" i="2"/>
  <c r="AD4806" i="2"/>
  <c r="AE4806" i="2"/>
  <c r="AF4806" i="2"/>
  <c r="AA4807" i="2"/>
  <c r="AD4807" i="2" s="1"/>
  <c r="AF4807" i="2" s="1"/>
  <c r="AB4807" i="2" a="1"/>
  <c r="AB4807" i="2" s="1"/>
  <c r="AC4807" i="2" s="1"/>
  <c r="AE4807" i="2"/>
  <c r="AA4808" i="2"/>
  <c r="AB4808" i="2" a="1"/>
  <c r="AB4808" i="2"/>
  <c r="AC4808" i="2" s="1"/>
  <c r="AD4808" i="2"/>
  <c r="AE4808" i="2"/>
  <c r="AF4808" i="2"/>
  <c r="AA4809" i="2"/>
  <c r="AB4809" i="2" a="1"/>
  <c r="AB4809" i="2" s="1"/>
  <c r="AE4809" i="2"/>
  <c r="AA4810" i="2"/>
  <c r="AB4810" i="2" a="1"/>
  <c r="AB4810" i="2"/>
  <c r="AC4810" i="2"/>
  <c r="AD4810" i="2"/>
  <c r="AF4810" i="2" s="1"/>
  <c r="AE4810" i="2"/>
  <c r="AA4811" i="2"/>
  <c r="AB4811" i="2" a="1"/>
  <c r="AB4811" i="2" s="1"/>
  <c r="AC4811" i="2" s="1"/>
  <c r="AD4811" i="2"/>
  <c r="AE4811" i="2"/>
  <c r="AF4811" i="2" s="1"/>
  <c r="AA4812" i="2"/>
  <c r="AC4812" i="2" s="1"/>
  <c r="AB4812" i="2" a="1"/>
  <c r="AB4812" i="2"/>
  <c r="AD4812" i="2"/>
  <c r="AF4812" i="2" s="1"/>
  <c r="AE4812" i="2"/>
  <c r="AA4813" i="2"/>
  <c r="AB4813" i="2" a="1"/>
  <c r="AB4813" i="2" s="1"/>
  <c r="AE4813" i="2"/>
  <c r="AA4814" i="2"/>
  <c r="AB4814" i="2" a="1"/>
  <c r="AB4814" i="2" s="1"/>
  <c r="AE4814" i="2"/>
  <c r="AA4815" i="2"/>
  <c r="AB4815" i="2" a="1"/>
  <c r="AB4815" i="2"/>
  <c r="AC4815" i="2"/>
  <c r="AD4815" i="2"/>
  <c r="AE4815" i="2"/>
  <c r="AF4815" i="2"/>
  <c r="AA4816" i="2"/>
  <c r="AB4816" i="2" a="1"/>
  <c r="AB4816" i="2"/>
  <c r="AC4816" i="2" s="1"/>
  <c r="AD4816" i="2"/>
  <c r="AE4816" i="2"/>
  <c r="AF4816" i="2"/>
  <c r="AA4817" i="2"/>
  <c r="AB4817" i="2" a="1"/>
  <c r="AB4817" i="2"/>
  <c r="AE4817" i="2"/>
  <c r="AA4818" i="2"/>
  <c r="AB4818" i="2" a="1"/>
  <c r="AB4818" i="2" s="1"/>
  <c r="AC4818" i="2" s="1"/>
  <c r="AD4818" i="2"/>
  <c r="AE4818" i="2"/>
  <c r="AF4818" i="2"/>
  <c r="AA4819" i="2"/>
  <c r="AB4819" i="2" a="1"/>
  <c r="AB4819" i="2"/>
  <c r="AC4819" i="2" s="1"/>
  <c r="AD4819" i="2"/>
  <c r="AF4819" i="2" s="1"/>
  <c r="AE4819" i="2"/>
  <c r="AA4820" i="2"/>
  <c r="AB4820" i="2" a="1"/>
  <c r="AB4820" i="2" s="1"/>
  <c r="AC4820" i="2" s="1"/>
  <c r="AD4820" i="2"/>
  <c r="AF4820" i="2" s="1"/>
  <c r="AE4820" i="2"/>
  <c r="AA4821" i="2"/>
  <c r="AB4821" i="2" a="1"/>
  <c r="AB4821" i="2" s="1"/>
  <c r="AE4821" i="2"/>
  <c r="AA4822" i="2"/>
  <c r="AB4822" i="2" a="1"/>
  <c r="AB4822" i="2"/>
  <c r="AC4822" i="2"/>
  <c r="AD4822" i="2"/>
  <c r="AE4822" i="2"/>
  <c r="AF4822" i="2"/>
  <c r="AA4823" i="2"/>
  <c r="AB4823" i="2" a="1"/>
  <c r="AB4823" i="2"/>
  <c r="AC4823" i="2" s="1"/>
  <c r="AD4823" i="2"/>
  <c r="AE4823" i="2"/>
  <c r="AA4824" i="2"/>
  <c r="AC4824" i="2" s="1"/>
  <c r="AB4824" i="2" a="1"/>
  <c r="AB4824" i="2"/>
  <c r="AE4824" i="2"/>
  <c r="AA4825" i="2"/>
  <c r="AB4825" i="2" a="1"/>
  <c r="AB4825" i="2"/>
  <c r="AC4825" i="2"/>
  <c r="AD4825" i="2"/>
  <c r="AE4825" i="2"/>
  <c r="AF4825" i="2"/>
  <c r="AA4826" i="2"/>
  <c r="AB4826" i="2" a="1"/>
  <c r="AB4826" i="2" s="1"/>
  <c r="AE4826" i="2"/>
  <c r="AA4827" i="2"/>
  <c r="AB4827" i="2" a="1"/>
  <c r="AB4827" i="2" s="1"/>
  <c r="AC4827" i="2"/>
  <c r="AD4827" i="2"/>
  <c r="AF4827" i="2" s="1"/>
  <c r="AE4827" i="2"/>
  <c r="AA4828" i="2"/>
  <c r="AB4828" i="2" a="1"/>
  <c r="AB4828" i="2" s="1"/>
  <c r="AE4828" i="2"/>
  <c r="AA4829" i="2"/>
  <c r="AB4829" i="2" a="1"/>
  <c r="AB4829" i="2"/>
  <c r="AC4829" i="2"/>
  <c r="AD4829" i="2"/>
  <c r="AE4829" i="2"/>
  <c r="AF4829" i="2" s="1"/>
  <c r="AA4830" i="2"/>
  <c r="AC4830" i="2" s="1"/>
  <c r="AB4830" i="2" a="1"/>
  <c r="AB4830" i="2"/>
  <c r="AE4830" i="2"/>
  <c r="AA4831" i="2"/>
  <c r="AD4831" i="2" s="1"/>
  <c r="AF4831" i="2" s="1"/>
  <c r="AB4831" i="2" a="1"/>
  <c r="AB4831" i="2" s="1"/>
  <c r="AC4831" i="2"/>
  <c r="AE4831" i="2"/>
  <c r="AA4832" i="2"/>
  <c r="AB4832" i="2" a="1"/>
  <c r="AB4832" i="2"/>
  <c r="AC4832" i="2"/>
  <c r="AD4832" i="2"/>
  <c r="AF4832" i="2" s="1"/>
  <c r="AE4832" i="2"/>
  <c r="AA4833" i="2"/>
  <c r="AB4833" i="2" a="1"/>
  <c r="AB4833" i="2"/>
  <c r="AC4833" i="2"/>
  <c r="AD4833" i="2"/>
  <c r="AF4833" i="2" s="1"/>
  <c r="AE4833" i="2"/>
  <c r="AA4834" i="2"/>
  <c r="AB4834" i="2" a="1"/>
  <c r="AB4834" i="2"/>
  <c r="AD4834" i="2"/>
  <c r="AE4834" i="2"/>
  <c r="AF4834" i="2"/>
  <c r="AA4835" i="2"/>
  <c r="AB4835" i="2" a="1"/>
  <c r="AB4835" i="2" s="1"/>
  <c r="AD4835" i="2"/>
  <c r="AE4835" i="2"/>
  <c r="AF4835" i="2"/>
  <c r="AA4836" i="2"/>
  <c r="AB4836" i="2" a="1"/>
  <c r="AB4836" i="2" s="1"/>
  <c r="AE4836" i="2"/>
  <c r="AA4837" i="2"/>
  <c r="AB4837" i="2" a="1"/>
  <c r="AB4837" i="2" s="1"/>
  <c r="AE4837" i="2"/>
  <c r="AA4838" i="2"/>
  <c r="AB4838" i="2" a="1"/>
  <c r="AB4838" i="2"/>
  <c r="AE4838" i="2"/>
  <c r="AA4839" i="2"/>
  <c r="AB4839" i="2" a="1"/>
  <c r="AB4839" i="2" s="1"/>
  <c r="AC4839" i="2" s="1"/>
  <c r="AD4839" i="2"/>
  <c r="AE4839" i="2"/>
  <c r="AF4839" i="2" s="1"/>
  <c r="AA4840" i="2"/>
  <c r="AB4840" i="2" a="1"/>
  <c r="AB4840" i="2" s="1"/>
  <c r="AE4840" i="2"/>
  <c r="AA4841" i="2"/>
  <c r="AB4841" i="2" a="1"/>
  <c r="AB4841" i="2"/>
  <c r="AD4841" i="2"/>
  <c r="AF4841" i="2" s="1"/>
  <c r="AE4841" i="2"/>
  <c r="AA4842" i="2"/>
  <c r="AB4842" i="2" a="1"/>
  <c r="AB4842" i="2" s="1"/>
  <c r="AC4842" i="2" s="1"/>
  <c r="AD4842" i="2"/>
  <c r="AF4842" i="2" s="1"/>
  <c r="AE4842" i="2"/>
  <c r="AA4843" i="2"/>
  <c r="AC4843" i="2" s="1"/>
  <c r="AB4843" i="2" a="1"/>
  <c r="AB4843" i="2"/>
  <c r="AE4843" i="2"/>
  <c r="AA4844" i="2"/>
  <c r="AB4844" i="2" a="1"/>
  <c r="AB4844" i="2"/>
  <c r="AE4844" i="2"/>
  <c r="AA4845" i="2"/>
  <c r="AB4845" i="2" a="1"/>
  <c r="AB4845" i="2" s="1"/>
  <c r="AE4845" i="2"/>
  <c r="AA4846" i="2"/>
  <c r="AB4846" i="2" a="1"/>
  <c r="AB4846" i="2"/>
  <c r="AC4846" i="2" s="1"/>
  <c r="AD4846" i="2"/>
  <c r="AE4846" i="2"/>
  <c r="AF4846" i="2" s="1"/>
  <c r="AA4847" i="2"/>
  <c r="AB4847" i="2" a="1"/>
  <c r="AB4847" i="2"/>
  <c r="AE4847" i="2"/>
  <c r="AA4848" i="2"/>
  <c r="AB4848" i="2" a="1"/>
  <c r="AB4848" i="2"/>
  <c r="AE4848" i="2"/>
  <c r="AA4849" i="2"/>
  <c r="AB4849" i="2" a="1"/>
  <c r="AB4849" i="2"/>
  <c r="AC4849" i="2"/>
  <c r="AD4849" i="2"/>
  <c r="AE4849" i="2"/>
  <c r="AF4849" i="2"/>
  <c r="AA4850" i="2"/>
  <c r="AC4850" i="2" s="1"/>
  <c r="AB4850" i="2" a="1"/>
  <c r="AB4850" i="2"/>
  <c r="AD4850" i="2"/>
  <c r="AE4850" i="2"/>
  <c r="AA4851" i="2"/>
  <c r="AB4851" i="2" a="1"/>
  <c r="AB4851" i="2"/>
  <c r="AE4851" i="2"/>
  <c r="AA4852" i="2"/>
  <c r="AB4852" i="2" a="1"/>
  <c r="AB4852" i="2" s="1"/>
  <c r="AE4852" i="2"/>
  <c r="AA4853" i="2"/>
  <c r="AB4853" i="2" a="1"/>
  <c r="AB4853" i="2" s="1"/>
  <c r="AE4853" i="2"/>
  <c r="AA4854" i="2"/>
  <c r="AB4854" i="2" a="1"/>
  <c r="AB4854" i="2"/>
  <c r="AC4854" i="2"/>
  <c r="AD4854" i="2"/>
  <c r="AE4854" i="2"/>
  <c r="AA4855" i="2"/>
  <c r="AD4855" i="2" s="1"/>
  <c r="AF4855" i="2" s="1"/>
  <c r="AB4855" i="2" a="1"/>
  <c r="AB4855" i="2"/>
  <c r="AE4855" i="2"/>
  <c r="AA4856" i="2"/>
  <c r="AB4856" i="2" a="1"/>
  <c r="AB4856" i="2"/>
  <c r="AC4856" i="2"/>
  <c r="AD4856" i="2"/>
  <c r="AE4856" i="2"/>
  <c r="AF4856" i="2"/>
  <c r="AA4857" i="2"/>
  <c r="AB4857" i="2" a="1"/>
  <c r="AB4857" i="2" s="1"/>
  <c r="AC4857" i="2" s="1"/>
  <c r="AD4857" i="2"/>
  <c r="AF4857" i="2" s="1"/>
  <c r="AE4857" i="2"/>
  <c r="AA4858" i="2"/>
  <c r="AB4858" i="2" a="1"/>
  <c r="AB4858" i="2"/>
  <c r="AC4858" i="2"/>
  <c r="AD4858" i="2"/>
  <c r="AE4858" i="2"/>
  <c r="AA4859" i="2"/>
  <c r="AB4859" i="2" a="1"/>
  <c r="AB4859" i="2" s="1"/>
  <c r="AD4859" i="2"/>
  <c r="AE4859" i="2"/>
  <c r="AF4859" i="2"/>
  <c r="AA4860" i="2"/>
  <c r="AB4860" i="2" a="1"/>
  <c r="AB4860" i="2" s="1"/>
  <c r="AC4860" i="2"/>
  <c r="AD4860" i="2"/>
  <c r="AE4860" i="2"/>
  <c r="AF4860" i="2"/>
  <c r="AA4861" i="2"/>
  <c r="AB4861" i="2" a="1"/>
  <c r="AB4861" i="2"/>
  <c r="AC4861" i="2" s="1"/>
  <c r="AD4861" i="2"/>
  <c r="AF4861" i="2" s="1"/>
  <c r="AE4861" i="2"/>
  <c r="AA4862" i="2"/>
  <c r="AB4862" i="2" a="1"/>
  <c r="AB4862" i="2"/>
  <c r="AE4862" i="2"/>
  <c r="AA4863" i="2"/>
  <c r="AB4863" i="2" a="1"/>
  <c r="AB4863" i="2"/>
  <c r="AC4863" i="2" s="1"/>
  <c r="AD4863" i="2"/>
  <c r="AE4863" i="2"/>
  <c r="AF4863" i="2"/>
  <c r="AA4864" i="2"/>
  <c r="AD4864" i="2" s="1"/>
  <c r="AF4864" i="2" s="1"/>
  <c r="AB4864" i="2" a="1"/>
  <c r="AB4864" i="2" s="1"/>
  <c r="AC4864" i="2" s="1"/>
  <c r="AE4864" i="2"/>
  <c r="AA4865" i="2"/>
  <c r="AB4865" i="2" a="1"/>
  <c r="AB4865" i="2" s="1"/>
  <c r="AE4865" i="2"/>
  <c r="AA4866" i="2"/>
  <c r="AB4866" i="2" a="1"/>
  <c r="AB4866" i="2" s="1"/>
  <c r="AC4866" i="2" s="1"/>
  <c r="AD4866" i="2"/>
  <c r="AF4866" i="2" s="1"/>
  <c r="AE4866" i="2"/>
  <c r="AA4867" i="2"/>
  <c r="AB4867" i="2" a="1"/>
  <c r="AB4867" i="2" s="1"/>
  <c r="AE4867" i="2"/>
  <c r="AA4868" i="2"/>
  <c r="AC4868" i="2" s="1"/>
  <c r="AB4868" i="2" a="1"/>
  <c r="AB4868" i="2"/>
  <c r="AE4868" i="2"/>
  <c r="AA4869" i="2"/>
  <c r="AB4869" i="2" a="1"/>
  <c r="AB4869" i="2" s="1"/>
  <c r="AE4869" i="2"/>
  <c r="AA4870" i="2"/>
  <c r="AB4870" i="2" a="1"/>
  <c r="AB4870" i="2" s="1"/>
  <c r="AD4870" i="2"/>
  <c r="AF4870" i="2" s="1"/>
  <c r="AE4870" i="2"/>
  <c r="AA4871" i="2"/>
  <c r="AB4871" i="2" a="1"/>
  <c r="AB4871" i="2" s="1"/>
  <c r="AE4871" i="2"/>
  <c r="AA4872" i="2"/>
  <c r="AB4872" i="2" a="1"/>
  <c r="AB4872" i="2"/>
  <c r="AD4872" i="2"/>
  <c r="AF4872" i="2" s="1"/>
  <c r="AE4872" i="2"/>
  <c r="AA4873" i="2"/>
  <c r="AB4873" i="2" a="1"/>
  <c r="AB4873" i="2"/>
  <c r="AC4873" i="2"/>
  <c r="AD4873" i="2"/>
  <c r="AE4873" i="2"/>
  <c r="AF4873" i="2"/>
  <c r="AA4874" i="2"/>
  <c r="AB4874" i="2" a="1"/>
  <c r="AB4874" i="2"/>
  <c r="AC4874" i="2"/>
  <c r="AD4874" i="2"/>
  <c r="AE4874" i="2"/>
  <c r="AA4875" i="2"/>
  <c r="AB4875" i="2" a="1"/>
  <c r="AB4875" i="2"/>
  <c r="AC4875" i="2"/>
  <c r="AD4875" i="2"/>
  <c r="AF4875" i="2" s="1"/>
  <c r="AE4875" i="2"/>
  <c r="AA4876" i="2"/>
  <c r="AB4876" i="2" a="1"/>
  <c r="AB4876" i="2" s="1"/>
  <c r="AE4876" i="2"/>
  <c r="AA4877" i="2"/>
  <c r="AB4877" i="2" a="1"/>
  <c r="AB4877" i="2"/>
  <c r="AD4877" i="2"/>
  <c r="AF4877" i="2" s="1"/>
  <c r="AE4877" i="2"/>
  <c r="AA4878" i="2"/>
  <c r="AB4878" i="2" a="1"/>
  <c r="AB4878" i="2" s="1"/>
  <c r="AC4878" i="2" s="1"/>
  <c r="AD4878" i="2"/>
  <c r="AF4878" i="2" s="1"/>
  <c r="AE4878" i="2"/>
  <c r="AA4879" i="2"/>
  <c r="AD4879" i="2" s="1"/>
  <c r="AF4879" i="2" s="1"/>
  <c r="AB4879" i="2" a="1"/>
  <c r="AB4879" i="2"/>
  <c r="AC4879" i="2" s="1"/>
  <c r="AE4879" i="2"/>
  <c r="AA4880" i="2"/>
  <c r="AB4880" i="2" a="1"/>
  <c r="AB4880" i="2"/>
  <c r="AC4880" i="2" s="1"/>
  <c r="AD4880" i="2"/>
  <c r="AE4880" i="2"/>
  <c r="AF4880" i="2"/>
  <c r="AA4881" i="2"/>
  <c r="AB4881" i="2" a="1"/>
  <c r="AB4881" i="2"/>
  <c r="AD4881" i="2"/>
  <c r="AF4881" i="2" s="1"/>
  <c r="AE4881" i="2"/>
  <c r="AA4882" i="2"/>
  <c r="AB4882" i="2" a="1"/>
  <c r="AB4882" i="2"/>
  <c r="AE4882" i="2"/>
  <c r="AA4883" i="2"/>
  <c r="AB4883" i="2" a="1"/>
  <c r="AB4883" i="2" s="1"/>
  <c r="AD4883" i="2"/>
  <c r="AE4883" i="2"/>
  <c r="AA4884" i="2"/>
  <c r="AB4884" i="2" a="1"/>
  <c r="AB4884" i="2"/>
  <c r="AE4884" i="2"/>
  <c r="AA4885" i="2"/>
  <c r="AB4885" i="2" a="1"/>
  <c r="AB4885" i="2"/>
  <c r="AD4885" i="2"/>
  <c r="AF4885" i="2" s="1"/>
  <c r="AE4885" i="2"/>
  <c r="AA4886" i="2"/>
  <c r="AB4886" i="2" a="1"/>
  <c r="AB4886" i="2"/>
  <c r="AE4886" i="2"/>
  <c r="AA4887" i="2"/>
  <c r="AB4887" i="2" a="1"/>
  <c r="AB4887" i="2" s="1"/>
  <c r="AC4887" i="2" s="1"/>
  <c r="AD4887" i="2"/>
  <c r="AF4887" i="2" s="1"/>
  <c r="AE4887" i="2"/>
  <c r="AA4888" i="2"/>
  <c r="AB4888" i="2" a="1"/>
  <c r="AB4888" i="2" s="1"/>
  <c r="AC4888" i="2" s="1"/>
  <c r="AD4888" i="2"/>
  <c r="AE4888" i="2"/>
  <c r="AF4888" i="2"/>
  <c r="AA4889" i="2"/>
  <c r="AC4889" i="2" s="1"/>
  <c r="AB4889" i="2" a="1"/>
  <c r="AB4889" i="2"/>
  <c r="AD4889" i="2"/>
  <c r="AF4889" i="2" s="1"/>
  <c r="AE4889" i="2"/>
  <c r="AA4890" i="2"/>
  <c r="AB4890" i="2" a="1"/>
  <c r="AB4890" i="2" s="1"/>
  <c r="AC4890" i="2"/>
  <c r="AD4890" i="2"/>
  <c r="AE4890" i="2"/>
  <c r="AF4890" i="2"/>
  <c r="AA4891" i="2"/>
  <c r="AB4891" i="2" a="1"/>
  <c r="AB4891" i="2"/>
  <c r="AD4891" i="2"/>
  <c r="AF4891" i="2" s="1"/>
  <c r="AE4891" i="2"/>
  <c r="AA4892" i="2"/>
  <c r="AB4892" i="2" a="1"/>
  <c r="AB4892" i="2"/>
  <c r="AE4892" i="2"/>
  <c r="AA4893" i="2"/>
  <c r="AB4893" i="2" a="1"/>
  <c r="AB4893" i="2" s="1"/>
  <c r="AE4893" i="2"/>
  <c r="AA4894" i="2"/>
  <c r="AB4894" i="2" a="1"/>
  <c r="AB4894" i="2"/>
  <c r="AE4894" i="2"/>
  <c r="AA4895" i="2"/>
  <c r="AB4895" i="2" a="1"/>
  <c r="AB4895" i="2" s="1"/>
  <c r="AE4895" i="2"/>
  <c r="AA4896" i="2"/>
  <c r="AB4896" i="2" a="1"/>
  <c r="AB4896" i="2"/>
  <c r="AC4896" i="2"/>
  <c r="AD4896" i="2"/>
  <c r="AF4896" i="2" s="1"/>
  <c r="AE4896" i="2"/>
  <c r="AA4897" i="2"/>
  <c r="AB4897" i="2" a="1"/>
  <c r="AB4897" i="2"/>
  <c r="AC4897" i="2"/>
  <c r="AD4897" i="2"/>
  <c r="AF4897" i="2" s="1"/>
  <c r="AE4897" i="2"/>
  <c r="AA4898" i="2"/>
  <c r="AB4898" i="2" a="1"/>
  <c r="AB4898" i="2"/>
  <c r="AC4898" i="2" s="1"/>
  <c r="AD4898" i="2"/>
  <c r="AF4898" i="2" s="1"/>
  <c r="AE4898" i="2"/>
  <c r="AA4899" i="2"/>
  <c r="AB4899" i="2" a="1"/>
  <c r="AB4899" i="2"/>
  <c r="AC4899" i="2"/>
  <c r="AD4899" i="2"/>
  <c r="AE4899" i="2"/>
  <c r="AF4899" i="2"/>
  <c r="AA4900" i="2"/>
  <c r="AB4900" i="2" a="1"/>
  <c r="AB4900" i="2" s="1"/>
  <c r="AE4900" i="2"/>
  <c r="AA4901" i="2"/>
  <c r="AB4901" i="2" a="1"/>
  <c r="AB4901" i="2"/>
  <c r="AE4901" i="2"/>
  <c r="AA4902" i="2"/>
  <c r="AB4902" i="2" a="1"/>
  <c r="AB4902" i="2"/>
  <c r="AC4902" i="2"/>
  <c r="AD4902" i="2"/>
  <c r="AE4902" i="2"/>
  <c r="AF4902" i="2"/>
  <c r="AA4903" i="2"/>
  <c r="AD4903" i="2" s="1"/>
  <c r="AF4903" i="2" s="1"/>
  <c r="AB4903" i="2" a="1"/>
  <c r="AB4903" i="2"/>
  <c r="AC4903" i="2" s="1"/>
  <c r="AE4903" i="2"/>
  <c r="AA4904" i="2"/>
  <c r="AB4904" i="2" a="1"/>
  <c r="AB4904" i="2" s="1"/>
  <c r="AC4904" i="2"/>
  <c r="AD4904" i="2"/>
  <c r="AE4904" i="2"/>
  <c r="AF4904" i="2"/>
  <c r="AA4905" i="2"/>
  <c r="AB4905" i="2" a="1"/>
  <c r="AB4905" i="2" s="1"/>
  <c r="AE4905" i="2"/>
  <c r="AA4906" i="2"/>
  <c r="AB4906" i="2" a="1"/>
  <c r="AB4906" i="2"/>
  <c r="AD4906" i="2"/>
  <c r="AF4906" i="2" s="1"/>
  <c r="AE4906" i="2"/>
  <c r="AA4907" i="2"/>
  <c r="AB4907" i="2" a="1"/>
  <c r="AB4907" i="2" s="1"/>
  <c r="AD4907" i="2"/>
  <c r="AE4907" i="2"/>
  <c r="AF4907" i="2" s="1"/>
  <c r="AA4908" i="2"/>
  <c r="AB4908" i="2" a="1"/>
  <c r="AB4908" i="2" s="1"/>
  <c r="AC4908" i="2" s="1"/>
  <c r="AD4908" i="2"/>
  <c r="AF4908" i="2" s="1"/>
  <c r="AE4908" i="2"/>
  <c r="AA4909" i="2"/>
  <c r="AB4909" i="2" a="1"/>
  <c r="AB4909" i="2"/>
  <c r="AC4909" i="2"/>
  <c r="AD4909" i="2"/>
  <c r="AF4909" i="2" s="1"/>
  <c r="AE4909" i="2"/>
  <c r="AA4910" i="2"/>
  <c r="AB4910" i="2" a="1"/>
  <c r="AB4910" i="2"/>
  <c r="AE4910" i="2"/>
  <c r="AA4911" i="2"/>
  <c r="AB4911" i="2" a="1"/>
  <c r="AB4911" i="2"/>
  <c r="AD4911" i="2"/>
  <c r="AE4911" i="2"/>
  <c r="AA4912" i="2"/>
  <c r="AB4912" i="2" a="1"/>
  <c r="AB4912" i="2"/>
  <c r="AC4912" i="2" s="1"/>
  <c r="AD4912" i="2"/>
  <c r="AE4912" i="2"/>
  <c r="AA4913" i="2"/>
  <c r="AB4913" i="2" a="1"/>
  <c r="AB4913" i="2"/>
  <c r="AC4913" i="2"/>
  <c r="AD4913" i="2"/>
  <c r="AE4913" i="2"/>
  <c r="AA4914" i="2"/>
  <c r="AB4914" i="2" a="1"/>
  <c r="AB4914" i="2" s="1"/>
  <c r="AC4914" i="2"/>
  <c r="AD4914" i="2"/>
  <c r="AE4914" i="2"/>
  <c r="AF4914" i="2"/>
  <c r="AA4915" i="2"/>
  <c r="AB4915" i="2" a="1"/>
  <c r="AB4915" i="2" s="1"/>
  <c r="AC4915" i="2"/>
  <c r="AD4915" i="2"/>
  <c r="AE4915" i="2"/>
  <c r="AA4916" i="2"/>
  <c r="AD4916" i="2" s="1"/>
  <c r="AF4916" i="2" s="1"/>
  <c r="AB4916" i="2" a="1"/>
  <c r="AB4916" i="2"/>
  <c r="AC4916" i="2" s="1"/>
  <c r="AE4916" i="2"/>
  <c r="AA4917" i="2"/>
  <c r="AB4917" i="2" a="1"/>
  <c r="AB4917" i="2" s="1"/>
  <c r="AE4917" i="2"/>
  <c r="AA4918" i="2"/>
  <c r="AB4918" i="2" a="1"/>
  <c r="AB4918" i="2"/>
  <c r="AE4918" i="2"/>
  <c r="AA4919" i="2"/>
  <c r="AD4919" i="2" s="1"/>
  <c r="AB4919" i="2" a="1"/>
  <c r="AB4919" i="2" s="1"/>
  <c r="AC4919" i="2"/>
  <c r="AE4919" i="2"/>
  <c r="AF4919" i="2"/>
  <c r="AA4920" i="2"/>
  <c r="AB4920" i="2" a="1"/>
  <c r="AB4920" i="2"/>
  <c r="AE4920" i="2"/>
  <c r="AA4921" i="2"/>
  <c r="AB4921" i="2" a="1"/>
  <c r="AB4921" i="2"/>
  <c r="AC4921" i="2"/>
  <c r="AD4921" i="2"/>
  <c r="AE4921" i="2"/>
  <c r="AF4921" i="2"/>
  <c r="AA4922" i="2"/>
  <c r="AB4922" i="2" a="1"/>
  <c r="AB4922" i="2" s="1"/>
  <c r="AC4922" i="2" s="1"/>
  <c r="AD4922" i="2"/>
  <c r="AF4922" i="2" s="1"/>
  <c r="AE4922" i="2"/>
  <c r="AA4923" i="2"/>
  <c r="AB4923" i="2" a="1"/>
  <c r="AB4923" i="2"/>
  <c r="AD4923" i="2"/>
  <c r="AF4923" i="2" s="1"/>
  <c r="AE4923" i="2"/>
  <c r="AA4924" i="2"/>
  <c r="AB4924" i="2" a="1"/>
  <c r="AB4924" i="2" s="1"/>
  <c r="AE4924" i="2"/>
  <c r="AA4925" i="2"/>
  <c r="AD4925" i="2" s="1"/>
  <c r="AF4925" i="2" s="1"/>
  <c r="AB4925" i="2" a="1"/>
  <c r="AB4925" i="2" s="1"/>
  <c r="AC4925" i="2" s="1"/>
  <c r="AE4925" i="2"/>
  <c r="AA4926" i="2"/>
  <c r="AB4926" i="2" a="1"/>
  <c r="AB4926" i="2"/>
  <c r="AC4926" i="2" s="1"/>
  <c r="AD4926" i="2"/>
  <c r="AE4926" i="2"/>
  <c r="AA4927" i="2"/>
  <c r="AB4927" i="2" a="1"/>
  <c r="AB4927" i="2"/>
  <c r="AE4927" i="2"/>
  <c r="AA4928" i="2"/>
  <c r="AB4928" i="2" a="1"/>
  <c r="AB4928" i="2"/>
  <c r="AC4928" i="2"/>
  <c r="AD4928" i="2"/>
  <c r="AE4928" i="2"/>
  <c r="AF4928" i="2" s="1"/>
  <c r="AA4929" i="2"/>
  <c r="AB4929" i="2" a="1"/>
  <c r="AB4929" i="2" s="1"/>
  <c r="AE4929" i="2"/>
  <c r="AA4930" i="2"/>
  <c r="AB4930" i="2" a="1"/>
  <c r="AB4930" i="2" s="1"/>
  <c r="AE4930" i="2"/>
  <c r="AA4931" i="2"/>
  <c r="AB4931" i="2" a="1"/>
  <c r="AB4931" i="2" s="1"/>
  <c r="AD4931" i="2"/>
  <c r="AF4931" i="2" s="1"/>
  <c r="AE4931" i="2"/>
  <c r="AA4932" i="2"/>
  <c r="AB4932" i="2" a="1"/>
  <c r="AB4932" i="2"/>
  <c r="AC4932" i="2"/>
  <c r="AD4932" i="2"/>
  <c r="AE4932" i="2"/>
  <c r="AF4932" i="2"/>
  <c r="AA4933" i="2"/>
  <c r="AB4933" i="2" a="1"/>
  <c r="AB4933" i="2" s="1"/>
  <c r="AC4933" i="2"/>
  <c r="AD4933" i="2"/>
  <c r="AE4933" i="2"/>
  <c r="AF4933" i="2"/>
  <c r="AA4934" i="2"/>
  <c r="AB4934" i="2" a="1"/>
  <c r="AB4934" i="2" s="1"/>
  <c r="AE4934" i="2"/>
  <c r="AA4935" i="2"/>
  <c r="AB4935" i="2" a="1"/>
  <c r="AB4935" i="2"/>
  <c r="AE4935" i="2"/>
  <c r="AA4936" i="2"/>
  <c r="AB4936" i="2" a="1"/>
  <c r="AB4936" i="2"/>
  <c r="AC4936" i="2"/>
  <c r="AD4936" i="2"/>
  <c r="AF4936" i="2" s="1"/>
  <c r="AE4936" i="2"/>
  <c r="AA4937" i="2"/>
  <c r="AB4937" i="2" a="1"/>
  <c r="AB4937" i="2"/>
  <c r="AC4937" i="2"/>
  <c r="AD4937" i="2"/>
  <c r="AE4937" i="2"/>
  <c r="AA4938" i="2"/>
  <c r="AB4938" i="2" a="1"/>
  <c r="AB4938" i="2" s="1"/>
  <c r="AC4938" i="2" s="1"/>
  <c r="AD4938" i="2"/>
  <c r="AE4938" i="2"/>
  <c r="AA4939" i="2"/>
  <c r="AB4939" i="2" a="1"/>
  <c r="AB4939" i="2"/>
  <c r="AE4939" i="2"/>
  <c r="AA4940" i="2"/>
  <c r="AD4940" i="2" s="1"/>
  <c r="AF4940" i="2" s="1"/>
  <c r="AB4940" i="2" a="1"/>
  <c r="AB4940" i="2" s="1"/>
  <c r="AE4940" i="2"/>
  <c r="AA4941" i="2"/>
  <c r="AB4941" i="2" a="1"/>
  <c r="AB4941" i="2" s="1"/>
  <c r="AE4941" i="2"/>
  <c r="AA4942" i="2"/>
  <c r="AB4942" i="2" a="1"/>
  <c r="AB4942" i="2" s="1"/>
  <c r="AC4942" i="2" s="1"/>
  <c r="AD4942" i="2"/>
  <c r="AE4942" i="2"/>
  <c r="AF4942" i="2"/>
  <c r="AA4943" i="2"/>
  <c r="AB4943" i="2" a="1"/>
  <c r="AB4943" i="2" s="1"/>
  <c r="AE4943" i="2"/>
  <c r="AA4944" i="2"/>
  <c r="AB4944" i="2" a="1"/>
  <c r="AB4944" i="2" s="1"/>
  <c r="AE4944" i="2"/>
  <c r="AA4945" i="2"/>
  <c r="AB4945" i="2" a="1"/>
  <c r="AB4945" i="2"/>
  <c r="AC4945" i="2" s="1"/>
  <c r="AD4945" i="2"/>
  <c r="AE4945" i="2"/>
  <c r="AF4945" i="2"/>
  <c r="AA4946" i="2"/>
  <c r="AB4946" i="2" a="1"/>
  <c r="AB4946" i="2"/>
  <c r="AC4946" i="2"/>
  <c r="AD4946" i="2"/>
  <c r="AF4946" i="2" s="1"/>
  <c r="AE4946" i="2"/>
  <c r="AA4947" i="2"/>
  <c r="AB4947" i="2" a="1"/>
  <c r="AB4947" i="2"/>
  <c r="AC4947" i="2"/>
  <c r="AD4947" i="2"/>
  <c r="AE4947" i="2"/>
  <c r="AF4947" i="2"/>
  <c r="AA4948" i="2"/>
  <c r="AB4948" i="2" a="1"/>
  <c r="AB4948" i="2" s="1"/>
  <c r="AE4948" i="2"/>
  <c r="AA4949" i="2"/>
  <c r="AC4949" i="2" s="1"/>
  <c r="AB4949" i="2" a="1"/>
  <c r="AB4949" i="2"/>
  <c r="AE4949" i="2"/>
  <c r="AA4950" i="2"/>
  <c r="AC4950" i="2" s="1"/>
  <c r="AB4950" i="2" a="1"/>
  <c r="AB4950" i="2" s="1"/>
  <c r="AD4950" i="2"/>
  <c r="AF4950" i="2" s="1"/>
  <c r="AE4950" i="2"/>
  <c r="AA4951" i="2"/>
  <c r="AD4951" i="2" s="1"/>
  <c r="AF4951" i="2" s="1"/>
  <c r="AB4951" i="2" a="1"/>
  <c r="AB4951" i="2"/>
  <c r="AC4951" i="2" s="1"/>
  <c r="AE4951" i="2"/>
  <c r="AA4952" i="2"/>
  <c r="AB4952" i="2" a="1"/>
  <c r="AB4952" i="2"/>
  <c r="AC4952" i="2" s="1"/>
  <c r="AD4952" i="2"/>
  <c r="AE4952" i="2"/>
  <c r="AF4952" i="2"/>
  <c r="AA4953" i="2"/>
  <c r="AB4953" i="2" a="1"/>
  <c r="AB4953" i="2"/>
  <c r="AE4953" i="2"/>
  <c r="AA4954" i="2"/>
  <c r="AB4954" i="2" a="1"/>
  <c r="AB4954" i="2" s="1"/>
  <c r="AE4954" i="2"/>
  <c r="AA4955" i="2"/>
  <c r="AB4955" i="2" a="1"/>
  <c r="AB4955" i="2" s="1"/>
  <c r="AC4955" i="2" s="1"/>
  <c r="AD4955" i="2"/>
  <c r="AE4955" i="2"/>
  <c r="AA4956" i="2"/>
  <c r="AB4956" i="2" a="1"/>
  <c r="AB4956" i="2"/>
  <c r="AC4956" i="2"/>
  <c r="AD4956" i="2"/>
  <c r="AE4956" i="2"/>
  <c r="AF4956" i="2"/>
  <c r="AA4957" i="2"/>
  <c r="AC4957" i="2" s="1"/>
  <c r="AB4957" i="2" a="1"/>
  <c r="AB4957" i="2"/>
  <c r="AE4957" i="2"/>
  <c r="AA4958" i="2"/>
  <c r="AB4958" i="2" a="1"/>
  <c r="AB4958" i="2"/>
  <c r="AE4958" i="2"/>
  <c r="AA4959" i="2"/>
  <c r="AB4959" i="2" a="1"/>
  <c r="AB4959" i="2" s="1"/>
  <c r="AC4959" i="2" s="1"/>
  <c r="AD4959" i="2"/>
  <c r="AE4959" i="2"/>
  <c r="AF4959" i="2"/>
  <c r="AA4960" i="2"/>
  <c r="AB4960" i="2" a="1"/>
  <c r="AB4960" i="2"/>
  <c r="AC4960" i="2" s="1"/>
  <c r="AD4960" i="2"/>
  <c r="AF4960" i="2" s="1"/>
  <c r="AE4960" i="2"/>
  <c r="AA4961" i="2"/>
  <c r="AD4961" i="2" s="1"/>
  <c r="AB4961" i="2" a="1"/>
  <c r="AB4961" i="2" s="1"/>
  <c r="AC4961" i="2"/>
  <c r="AE4961" i="2"/>
  <c r="AA4962" i="2"/>
  <c r="AB4962" i="2" a="1"/>
  <c r="AB4962" i="2" s="1"/>
  <c r="AC4962" i="2"/>
  <c r="AD4962" i="2"/>
  <c r="AE4962" i="2"/>
  <c r="AF4962" i="2"/>
  <c r="AA4963" i="2"/>
  <c r="AB4963" i="2" a="1"/>
  <c r="AB4963" i="2" s="1"/>
  <c r="AD4963" i="2"/>
  <c r="AE4963" i="2"/>
  <c r="AF4963" i="2"/>
  <c r="AA4964" i="2"/>
  <c r="AB4964" i="2" a="1"/>
  <c r="AB4964" i="2" s="1"/>
  <c r="AC4964" i="2" s="1"/>
  <c r="AD4964" i="2"/>
  <c r="AE4964" i="2"/>
  <c r="AF4964" i="2"/>
  <c r="AA4965" i="2"/>
  <c r="AB4965" i="2" a="1"/>
  <c r="AB4965" i="2" s="1"/>
  <c r="AE4965" i="2"/>
  <c r="AA4966" i="2"/>
  <c r="AB4966" i="2" a="1"/>
  <c r="AB4966" i="2"/>
  <c r="AE4966" i="2"/>
  <c r="AA4967" i="2"/>
  <c r="AD4967" i="2" s="1"/>
  <c r="AB4967" i="2" a="1"/>
  <c r="AB4967" i="2" s="1"/>
  <c r="AC4967" i="2"/>
  <c r="AE4967" i="2"/>
  <c r="AF4967" i="2" s="1"/>
  <c r="AA4968" i="2"/>
  <c r="AB4968" i="2" a="1"/>
  <c r="AB4968" i="2"/>
  <c r="AC4968" i="2" s="1"/>
  <c r="AD4968" i="2"/>
  <c r="AF4968" i="2" s="1"/>
  <c r="AE4968" i="2"/>
  <c r="AA4969" i="2"/>
  <c r="AB4969" i="2" a="1"/>
  <c r="AB4969" i="2"/>
  <c r="AC4969" i="2"/>
  <c r="AD4969" i="2"/>
  <c r="AF4969" i="2" s="1"/>
  <c r="AE4969" i="2"/>
  <c r="AA4970" i="2"/>
  <c r="AB4970" i="2" a="1"/>
  <c r="AB4970" i="2"/>
  <c r="AC4970" i="2" s="1"/>
  <c r="AD4970" i="2"/>
  <c r="AE4970" i="2"/>
  <c r="AA4971" i="2"/>
  <c r="AB4971" i="2" a="1"/>
  <c r="AB4971" i="2"/>
  <c r="AC4971" i="2"/>
  <c r="AD4971" i="2"/>
  <c r="AF4971" i="2" s="1"/>
  <c r="AE4971" i="2"/>
  <c r="AA4972" i="2"/>
  <c r="AB4972" i="2" a="1"/>
  <c r="AB4972" i="2" s="1"/>
  <c r="AE4972" i="2"/>
  <c r="AA4973" i="2"/>
  <c r="AD4973" i="2" s="1"/>
  <c r="AF4973" i="2" s="1"/>
  <c r="AB4973" i="2" a="1"/>
  <c r="AB4973" i="2" s="1"/>
  <c r="AC4973" i="2" s="1"/>
  <c r="AE4973" i="2"/>
  <c r="AA4974" i="2"/>
  <c r="AB4974" i="2" a="1"/>
  <c r="AB4974" i="2"/>
  <c r="AC4974" i="2" s="1"/>
  <c r="AD4974" i="2"/>
  <c r="AE4974" i="2"/>
  <c r="AF4974" i="2"/>
  <c r="AA4975" i="2"/>
  <c r="AD4975" i="2" s="1"/>
  <c r="AF4975" i="2" s="1"/>
  <c r="AB4975" i="2" a="1"/>
  <c r="AB4975" i="2" s="1"/>
  <c r="AC4975" i="2" s="1"/>
  <c r="AE4975" i="2"/>
  <c r="AA4976" i="2"/>
  <c r="AB4976" i="2" a="1"/>
  <c r="AB4976" i="2" s="1"/>
  <c r="AC4976" i="2" s="1"/>
  <c r="AD4976" i="2"/>
  <c r="AF4976" i="2" s="1"/>
  <c r="AE4976" i="2"/>
  <c r="AA4977" i="2"/>
  <c r="AB4977" i="2" a="1"/>
  <c r="AB4977" i="2" s="1"/>
  <c r="AE4977" i="2"/>
  <c r="AA4978" i="2"/>
  <c r="AB4978" i="2" a="1"/>
  <c r="AB4978" i="2" s="1"/>
  <c r="AD4978" i="2"/>
  <c r="AE4978" i="2"/>
  <c r="AF4978" i="2"/>
  <c r="AA4979" i="2"/>
  <c r="AB4979" i="2" a="1"/>
  <c r="AB4979" i="2" s="1"/>
  <c r="AC4979" i="2" s="1"/>
  <c r="AD4979" i="2"/>
  <c r="AF4979" i="2" s="1"/>
  <c r="AE4979" i="2"/>
  <c r="AA4980" i="2"/>
  <c r="AB4980" i="2" a="1"/>
  <c r="AB4980" i="2"/>
  <c r="AC4980" i="2"/>
  <c r="AD4980" i="2"/>
  <c r="AE4980" i="2"/>
  <c r="AA4981" i="2"/>
  <c r="AB4981" i="2" a="1"/>
  <c r="AB4981" i="2"/>
  <c r="AC4981" i="2"/>
  <c r="AD4981" i="2"/>
  <c r="AF4981" i="2" s="1"/>
  <c r="AE4981" i="2"/>
  <c r="AA4982" i="2"/>
  <c r="AB4982" i="2" a="1"/>
  <c r="AB4982" i="2"/>
  <c r="AE4982" i="2"/>
  <c r="AA4983" i="2"/>
  <c r="AD4983" i="2" s="1"/>
  <c r="AF4983" i="2" s="1"/>
  <c r="AB4983" i="2" a="1"/>
  <c r="AB4983" i="2"/>
  <c r="AC4983" i="2"/>
  <c r="AE4983" i="2"/>
  <c r="AA4984" i="2"/>
  <c r="AB4984" i="2" a="1"/>
  <c r="AB4984" i="2"/>
  <c r="AC4984" i="2"/>
  <c r="AD4984" i="2"/>
  <c r="AF4984" i="2" s="1"/>
  <c r="AE4984" i="2"/>
  <c r="AA4985" i="2"/>
  <c r="AB4985" i="2" a="1"/>
  <c r="AB4985" i="2"/>
  <c r="AC4985" i="2"/>
  <c r="AD4985" i="2"/>
  <c r="AE4985" i="2"/>
  <c r="AA4986" i="2"/>
  <c r="AB4986" i="2" a="1"/>
  <c r="AB4986" i="2" s="1"/>
  <c r="AC4986" i="2"/>
  <c r="AD4986" i="2"/>
  <c r="AE4986" i="2"/>
  <c r="AF4986" i="2"/>
  <c r="AA4987" i="2"/>
  <c r="AB4987" i="2" a="1"/>
  <c r="AB4987" i="2" s="1"/>
  <c r="AE4987" i="2"/>
  <c r="AA4988" i="2"/>
  <c r="AD4988" i="2" s="1"/>
  <c r="AF4988" i="2" s="1"/>
  <c r="AB4988" i="2" a="1"/>
  <c r="AB4988" i="2"/>
  <c r="AC4988" i="2"/>
  <c r="AE4988" i="2"/>
  <c r="AA4989" i="2"/>
  <c r="AB4989" i="2" a="1"/>
  <c r="AB4989" i="2" s="1"/>
  <c r="AE4989" i="2"/>
  <c r="AA4990" i="2"/>
  <c r="AB4990" i="2" a="1"/>
  <c r="AB4990" i="2"/>
  <c r="AD4990" i="2"/>
  <c r="AF4990" i="2" s="1"/>
  <c r="AE4990" i="2"/>
  <c r="AA4991" i="2"/>
  <c r="AB4991" i="2" a="1"/>
  <c r="AB4991" i="2"/>
  <c r="AC4991" i="2" s="1"/>
  <c r="AD4991" i="2"/>
  <c r="AF4991" i="2" s="1"/>
  <c r="AE4991" i="2"/>
  <c r="AA4992" i="2"/>
  <c r="AB4992" i="2" a="1"/>
  <c r="AB4992" i="2"/>
  <c r="AE4992" i="2"/>
  <c r="AA4993" i="2"/>
  <c r="AB4993" i="2" a="1"/>
  <c r="AB4993" i="2"/>
  <c r="AC4993" i="2"/>
  <c r="AD4993" i="2"/>
  <c r="AE4993" i="2"/>
  <c r="AF4993" i="2"/>
  <c r="AA4994" i="2"/>
  <c r="AD4994" i="2" s="1"/>
  <c r="AB4994" i="2" a="1"/>
  <c r="AB4994" i="2" s="1"/>
  <c r="AC4994" i="2" s="1"/>
  <c r="AE4994" i="2"/>
  <c r="AA4995" i="2"/>
  <c r="AB4995" i="2" a="1"/>
  <c r="AB4995" i="2" s="1"/>
  <c r="AE4995" i="2"/>
  <c r="AA4996" i="2"/>
  <c r="AB4996" i="2" a="1"/>
  <c r="AB4996" i="2" s="1"/>
  <c r="AE4996" i="2"/>
  <c r="AA4997" i="2"/>
  <c r="AD4997" i="2" s="1"/>
  <c r="AB4997" i="2" a="1"/>
  <c r="AB4997" i="2"/>
  <c r="AC4997" i="2" s="1"/>
  <c r="AE4997" i="2"/>
  <c r="AF4997" i="2"/>
  <c r="AA4998" i="2"/>
  <c r="AB4998" i="2" a="1"/>
  <c r="AB4998" i="2"/>
  <c r="AC4998" i="2"/>
  <c r="AD4998" i="2"/>
  <c r="AE4998" i="2"/>
  <c r="AF4998" i="2"/>
  <c r="AA4999" i="2"/>
  <c r="AD4999" i="2" s="1"/>
  <c r="AF4999" i="2" s="1"/>
  <c r="AB4999" i="2" a="1"/>
  <c r="AB4999" i="2"/>
  <c r="AC4999" i="2" s="1"/>
  <c r="AE4999" i="2"/>
  <c r="AA5000" i="2"/>
  <c r="AB5000" i="2" a="1"/>
  <c r="AB5000" i="2"/>
  <c r="AC5000" i="2"/>
  <c r="AD5000" i="2"/>
  <c r="AE5000" i="2"/>
  <c r="AF5000" i="2"/>
  <c r="AA5001" i="2"/>
  <c r="AD5001" i="2" s="1"/>
  <c r="AF5001" i="2" s="1"/>
  <c r="AB5001" i="2" a="1"/>
  <c r="AB5001" i="2" s="1"/>
  <c r="AC5001" i="2" s="1"/>
  <c r="AE5001" i="2"/>
  <c r="AA5002" i="2"/>
  <c r="AD5002" i="2" s="1"/>
  <c r="AB5002" i="2" a="1"/>
  <c r="AB5002" i="2"/>
  <c r="AC5002" i="2" s="1"/>
  <c r="AE5002" i="2"/>
  <c r="AA5003" i="2"/>
  <c r="AB5003" i="2" a="1"/>
  <c r="AB5003" i="2" s="1"/>
  <c r="AC5003" i="2" s="1"/>
  <c r="AD5003" i="2"/>
  <c r="AE5003" i="2"/>
  <c r="AA5004" i="2"/>
  <c r="AB5004" i="2" a="1"/>
  <c r="AB5004" i="2"/>
  <c r="AC5004" i="2"/>
  <c r="AD5004" i="2"/>
  <c r="AF5004" i="2" s="1"/>
  <c r="AE5004" i="2"/>
  <c r="AA5005" i="2"/>
  <c r="AB5005" i="2" a="1"/>
  <c r="AB5005" i="2"/>
  <c r="AC5005" i="2"/>
  <c r="AD5005" i="2"/>
  <c r="AF5005" i="2" s="1"/>
  <c r="AE5005" i="2"/>
  <c r="AA5006" i="2"/>
  <c r="AB5006" i="2" a="1"/>
  <c r="AB5006" i="2" s="1"/>
  <c r="AE5006" i="2"/>
  <c r="AA5007" i="2"/>
  <c r="AB5007" i="2" a="1"/>
  <c r="AB5007" i="2"/>
  <c r="AC5007" i="2"/>
  <c r="AD5007" i="2"/>
  <c r="AF5007" i="2" s="1"/>
  <c r="AE5007" i="2"/>
  <c r="AA5008" i="2"/>
  <c r="AB5008" i="2" a="1"/>
  <c r="AB5008" i="2"/>
  <c r="AC5008" i="2" s="1"/>
  <c r="AD5008" i="2"/>
  <c r="AE5008" i="2"/>
  <c r="AA5009" i="2"/>
  <c r="AB5009" i="2" a="1"/>
  <c r="AB5009" i="2"/>
  <c r="AC5009" i="2"/>
  <c r="AD5009" i="2"/>
  <c r="AE5009" i="2"/>
  <c r="AA5010" i="2"/>
  <c r="AB5010" i="2" a="1"/>
  <c r="AB5010" i="2" s="1"/>
  <c r="AC5010" i="2"/>
  <c r="AD5010" i="2"/>
  <c r="AF5010" i="2" s="1"/>
  <c r="AE5010" i="2"/>
  <c r="AA5011" i="2"/>
  <c r="AB5011" i="2" a="1"/>
  <c r="AB5011" i="2"/>
  <c r="AE5011" i="2"/>
  <c r="AA5012" i="2"/>
  <c r="AD5012" i="2" s="1"/>
  <c r="AB5012" i="2" a="1"/>
  <c r="AB5012" i="2"/>
  <c r="AC5012" i="2"/>
  <c r="AE5012" i="2"/>
  <c r="AA5013" i="2"/>
  <c r="AB5013" i="2" a="1"/>
  <c r="AB5013" i="2" s="1"/>
  <c r="AE5013" i="2"/>
  <c r="AA5014" i="2"/>
  <c r="AB5014" i="2" a="1"/>
  <c r="AB5014" i="2"/>
  <c r="AC5014" i="2"/>
  <c r="AD5014" i="2"/>
  <c r="AE5014" i="2"/>
  <c r="AF5014" i="2"/>
  <c r="AA5015" i="2"/>
  <c r="AB5015" i="2" a="1"/>
  <c r="AB5015" i="2" s="1"/>
  <c r="AE5015" i="2"/>
  <c r="AA5016" i="2"/>
  <c r="AB5016" i="2" a="1"/>
  <c r="AB5016" i="2" s="1"/>
  <c r="AC5016" i="2" s="1"/>
  <c r="AD5016" i="2"/>
  <c r="AF5016" i="2" s="1"/>
  <c r="AE5016" i="2"/>
  <c r="AA5017" i="2"/>
  <c r="AB5017" i="2" a="1"/>
  <c r="AB5017" i="2"/>
  <c r="AC5017" i="2" s="1"/>
  <c r="AD5017" i="2"/>
  <c r="AF5017" i="2" s="1"/>
  <c r="AE5017" i="2"/>
  <c r="AA5018" i="2"/>
  <c r="AB5018" i="2" a="1"/>
  <c r="AB5018" i="2"/>
  <c r="AC5018" i="2"/>
  <c r="AD5018" i="2"/>
  <c r="AF5018" i="2" s="1"/>
  <c r="AE5018" i="2"/>
  <c r="AA5019" i="2"/>
  <c r="AB5019" i="2" a="1"/>
  <c r="AB5019" i="2"/>
  <c r="AC5019" i="2"/>
  <c r="AD5019" i="2"/>
  <c r="AE5019" i="2"/>
  <c r="AF5019" i="2"/>
  <c r="AA5020" i="2"/>
  <c r="AB5020" i="2" a="1"/>
  <c r="AB5020" i="2" s="1"/>
  <c r="AE5020" i="2"/>
  <c r="AA5021" i="2"/>
  <c r="AD5021" i="2" s="1"/>
  <c r="AF5021" i="2" s="1"/>
  <c r="AB5021" i="2" a="1"/>
  <c r="AB5021" i="2"/>
  <c r="AC5021" i="2"/>
  <c r="AE5021" i="2"/>
  <c r="AA5022" i="2"/>
  <c r="AB5022" i="2" a="1"/>
  <c r="AB5022" i="2"/>
  <c r="AC5022" i="2"/>
  <c r="AD5022" i="2"/>
  <c r="AF5022" i="2" s="1"/>
  <c r="AE5022" i="2"/>
  <c r="AA5023" i="2"/>
  <c r="AD5023" i="2" s="1"/>
  <c r="AF5023" i="2" s="1"/>
  <c r="AB5023" i="2" a="1"/>
  <c r="AB5023" i="2"/>
  <c r="AC5023" i="2" s="1"/>
  <c r="AE5023" i="2"/>
  <c r="AA5024" i="2"/>
  <c r="AB5024" i="2" a="1"/>
  <c r="AB5024" i="2"/>
  <c r="AC5024" i="2"/>
  <c r="AD5024" i="2"/>
  <c r="AF5024" i="2" s="1"/>
  <c r="AE5024" i="2"/>
  <c r="AA5025" i="2"/>
  <c r="AD5025" i="2" s="1"/>
  <c r="AF5025" i="2" s="1"/>
  <c r="AB5025" i="2" a="1"/>
  <c r="AB5025" i="2"/>
  <c r="AC5025" i="2" s="1"/>
  <c r="AE5025" i="2"/>
  <c r="AA5026" i="2"/>
  <c r="AB5026" i="2" a="1"/>
  <c r="AB5026" i="2"/>
  <c r="AE5026" i="2"/>
  <c r="AA5027" i="2"/>
  <c r="AC5027" i="2" s="1"/>
  <c r="AB5027" i="2" a="1"/>
  <c r="AB5027" i="2" s="1"/>
  <c r="AD5027" i="2"/>
  <c r="AE5027" i="2"/>
  <c r="AA5028" i="2"/>
  <c r="AD5028" i="2" s="1"/>
  <c r="AF5028" i="2" s="1"/>
  <c r="AB5028" i="2" a="1"/>
  <c r="AB5028" i="2"/>
  <c r="AC5028" i="2"/>
  <c r="AE5028" i="2"/>
  <c r="AA5029" i="2"/>
  <c r="AD5029" i="2" s="1"/>
  <c r="AF5029" i="2" s="1"/>
  <c r="AB5029" i="2" a="1"/>
  <c r="AB5029" i="2"/>
  <c r="AC5029" i="2"/>
  <c r="AE5029" i="2"/>
  <c r="AA5030" i="2"/>
  <c r="AB5030" i="2" a="1"/>
  <c r="AB5030" i="2"/>
  <c r="AE5030" i="2"/>
  <c r="AA5031" i="2"/>
  <c r="AB5031" i="2" a="1"/>
  <c r="AB5031" i="2"/>
  <c r="AC5031" i="2" s="1"/>
  <c r="AD5031" i="2"/>
  <c r="AE5031" i="2"/>
  <c r="AF5031" i="2"/>
  <c r="AA5032" i="2"/>
  <c r="AB5032" i="2" a="1"/>
  <c r="AB5032" i="2" s="1"/>
  <c r="AC5032" i="2" s="1"/>
  <c r="AD5032" i="2"/>
  <c r="AE5032" i="2"/>
  <c r="AF5032" i="2"/>
  <c r="AA5033" i="2"/>
  <c r="AD5033" i="2" s="1"/>
  <c r="AF5033" i="2" s="1"/>
  <c r="AB5033" i="2" a="1"/>
  <c r="AB5033" i="2" s="1"/>
  <c r="AC5033" i="2" s="1"/>
  <c r="AE5033" i="2"/>
  <c r="AA5034" i="2"/>
  <c r="AB5034" i="2" a="1"/>
  <c r="AB5034" i="2" s="1"/>
  <c r="AC5034" i="2"/>
  <c r="AD5034" i="2"/>
  <c r="AE5034" i="2"/>
  <c r="AF5034" i="2"/>
  <c r="AA5035" i="2"/>
  <c r="AB5035" i="2" a="1"/>
  <c r="AB5035" i="2"/>
  <c r="AD5035" i="2"/>
  <c r="AE5035" i="2"/>
  <c r="AF5035" i="2"/>
  <c r="AA5036" i="2"/>
  <c r="AD5036" i="2" s="1"/>
  <c r="AF5036" i="2" s="1"/>
  <c r="AB5036" i="2" a="1"/>
  <c r="AB5036" i="2"/>
  <c r="AC5036" i="2" s="1"/>
  <c r="AE5036" i="2"/>
  <c r="AA5037" i="2"/>
  <c r="AB5037" i="2" a="1"/>
  <c r="AB5037" i="2" s="1"/>
  <c r="AE5037" i="2"/>
  <c r="AA5038" i="2"/>
  <c r="AB5038" i="2" a="1"/>
  <c r="AB5038" i="2"/>
  <c r="AE5038" i="2"/>
  <c r="AA5039" i="2"/>
  <c r="AD5039" i="2" s="1"/>
  <c r="AB5039" i="2" a="1"/>
  <c r="AB5039" i="2" s="1"/>
  <c r="AE5039" i="2"/>
  <c r="AA5040" i="2"/>
  <c r="AB5040" i="2" a="1"/>
  <c r="AB5040" i="2" s="1"/>
  <c r="AC5040" i="2" s="1"/>
  <c r="AD5040" i="2"/>
  <c r="AF5040" i="2" s="1"/>
  <c r="AE5040" i="2"/>
  <c r="AA5041" i="2"/>
  <c r="AB5041" i="2" a="1"/>
  <c r="AB5041" i="2"/>
  <c r="AC5041" i="2" s="1"/>
  <c r="AD5041" i="2"/>
  <c r="AF5041" i="2" s="1"/>
  <c r="AE5041" i="2"/>
  <c r="AA5042" i="2"/>
  <c r="AB5042" i="2" a="1"/>
  <c r="AB5042" i="2"/>
  <c r="AC5042" i="2"/>
  <c r="AD5042" i="2"/>
  <c r="AE5042" i="2"/>
  <c r="AF5042" i="2"/>
  <c r="AA5043" i="2"/>
  <c r="AD5043" i="2" s="1"/>
  <c r="AB5043" i="2" a="1"/>
  <c r="AB5043" i="2" s="1"/>
  <c r="AC5043" i="2" s="1"/>
  <c r="AE5043" i="2"/>
  <c r="AF5043" i="2"/>
  <c r="AA5044" i="2"/>
  <c r="AB5044" i="2" a="1"/>
  <c r="AB5044" i="2" s="1"/>
  <c r="AE5044" i="2"/>
  <c r="AA5045" i="2"/>
  <c r="AD5045" i="2" s="1"/>
  <c r="AF5045" i="2" s="1"/>
  <c r="AB5045" i="2" a="1"/>
  <c r="AB5045" i="2" s="1"/>
  <c r="AC5045" i="2"/>
  <c r="AE5045" i="2"/>
  <c r="AA5046" i="2"/>
  <c r="AB5046" i="2" a="1"/>
  <c r="AB5046" i="2" s="1"/>
  <c r="AC5046" i="2" s="1"/>
  <c r="AD5046" i="2"/>
  <c r="AF5046" i="2" s="1"/>
  <c r="AE5046" i="2"/>
  <c r="AA5047" i="2"/>
  <c r="AB5047" i="2" a="1"/>
  <c r="AB5047" i="2"/>
  <c r="AE5047" i="2"/>
  <c r="AA5048" i="2"/>
  <c r="AB5048" i="2" a="1"/>
  <c r="AB5048" i="2" s="1"/>
  <c r="AC5048" i="2"/>
  <c r="AD5048" i="2"/>
  <c r="AF5048" i="2" s="1"/>
  <c r="AE5048" i="2"/>
  <c r="AA5049" i="2"/>
  <c r="AB5049" i="2" a="1"/>
  <c r="AB5049" i="2" s="1"/>
  <c r="AE5049" i="2"/>
  <c r="AA5050" i="2"/>
  <c r="AD5050" i="2" s="1"/>
  <c r="AB5050" i="2" a="1"/>
  <c r="AB5050" i="2"/>
  <c r="AC5050" i="2"/>
  <c r="AE5050" i="2"/>
  <c r="AF5050" i="2"/>
  <c r="AA5051" i="2"/>
  <c r="AB5051" i="2" a="1"/>
  <c r="AB5051" i="2" s="1"/>
  <c r="AD5051" i="2"/>
  <c r="AE5051" i="2"/>
  <c r="AA5052" i="2"/>
  <c r="AB5052" i="2" a="1"/>
  <c r="AB5052" i="2"/>
  <c r="AC5052" i="2" s="1"/>
  <c r="AD5052" i="2"/>
  <c r="AE5052" i="2"/>
  <c r="AF5052" i="2" s="1"/>
  <c r="AA5053" i="2"/>
  <c r="AB5053" i="2" a="1"/>
  <c r="AB5053" i="2"/>
  <c r="AC5053" i="2"/>
  <c r="AD5053" i="2"/>
  <c r="AE5053" i="2"/>
  <c r="AF5053" i="2" s="1"/>
  <c r="AA5054" i="2"/>
  <c r="AB5054" i="2" a="1"/>
  <c r="AB5054" i="2"/>
  <c r="AE5054" i="2"/>
  <c r="AA5055" i="2"/>
  <c r="AB5055" i="2" a="1"/>
  <c r="AB5055" i="2" s="1"/>
  <c r="AE5055" i="2"/>
  <c r="AA5056" i="2"/>
  <c r="AB5056" i="2" a="1"/>
  <c r="AB5056" i="2"/>
  <c r="AC5056" i="2" s="1"/>
  <c r="AD5056" i="2"/>
  <c r="AF5056" i="2" s="1"/>
  <c r="AE5056" i="2"/>
  <c r="AA5057" i="2"/>
  <c r="AB5057" i="2" a="1"/>
  <c r="AB5057" i="2"/>
  <c r="AC5057" i="2"/>
  <c r="AD5057" i="2"/>
  <c r="AF5057" i="2" s="1"/>
  <c r="AE5057" i="2"/>
  <c r="AA5058" i="2"/>
  <c r="AB5058" i="2" a="1"/>
  <c r="AB5058" i="2" s="1"/>
  <c r="AC5058" i="2" s="1"/>
  <c r="AD5058" i="2"/>
  <c r="AE5058" i="2"/>
  <c r="AF5058" i="2" s="1"/>
  <c r="AA5059" i="2"/>
  <c r="AB5059" i="2" a="1"/>
  <c r="AB5059" i="2"/>
  <c r="AE5059" i="2"/>
  <c r="AA5060" i="2"/>
  <c r="AD5060" i="2" s="1"/>
  <c r="AF5060" i="2" s="1"/>
  <c r="AB5060" i="2" a="1"/>
  <c r="AB5060" i="2"/>
  <c r="AC5060" i="2"/>
  <c r="AE5060" i="2"/>
  <c r="AA5061" i="2"/>
  <c r="AB5061" i="2" a="1"/>
  <c r="AB5061" i="2" s="1"/>
  <c r="AE5061" i="2"/>
  <c r="AA5062" i="2"/>
  <c r="AD5062" i="2" s="1"/>
  <c r="AF5062" i="2" s="1"/>
  <c r="AB5062" i="2" a="1"/>
  <c r="AB5062" i="2"/>
  <c r="AC5062" i="2" s="1"/>
  <c r="AE5062" i="2"/>
  <c r="AA5063" i="2"/>
  <c r="AD5063" i="2" s="1"/>
  <c r="AF5063" i="2" s="1"/>
  <c r="AB5063" i="2" a="1"/>
  <c r="AB5063" i="2"/>
  <c r="AC5063" i="2" s="1"/>
  <c r="AE5063" i="2"/>
  <c r="AA5064" i="2"/>
  <c r="AB5064" i="2" a="1"/>
  <c r="AB5064" i="2"/>
  <c r="AE5064" i="2"/>
  <c r="AA5065" i="2"/>
  <c r="AB5065" i="2" a="1"/>
  <c r="AB5065" i="2"/>
  <c r="AC5065" i="2"/>
  <c r="AD5065" i="2"/>
  <c r="AE5065" i="2"/>
  <c r="AF5065" i="2"/>
  <c r="AA5066" i="2"/>
  <c r="AB5066" i="2" a="1"/>
  <c r="AB5066" i="2"/>
  <c r="AC5066" i="2"/>
  <c r="AD5066" i="2"/>
  <c r="AF5066" i="2" s="1"/>
  <c r="AE5066" i="2"/>
  <c r="AA5067" i="2"/>
  <c r="AB5067" i="2" a="1"/>
  <c r="AB5067" i="2"/>
  <c r="AE5067" i="2"/>
  <c r="AA5068" i="2"/>
  <c r="AB5068" i="2" a="1"/>
  <c r="AB5068" i="2" s="1"/>
  <c r="AE5068" i="2"/>
  <c r="AA5069" i="2"/>
  <c r="AC5069" i="2" s="1"/>
  <c r="AB5069" i="2" a="1"/>
  <c r="AB5069" i="2"/>
  <c r="AD5069" i="2"/>
  <c r="AE5069" i="2"/>
  <c r="AF5069" i="2" s="1"/>
  <c r="AA5070" i="2"/>
  <c r="AB5070" i="2" a="1"/>
  <c r="AB5070" i="2"/>
  <c r="AC5070" i="2"/>
  <c r="AD5070" i="2"/>
  <c r="AE5070" i="2"/>
  <c r="AA5071" i="2"/>
  <c r="AB5071" i="2" a="1"/>
  <c r="AB5071" i="2" s="1"/>
  <c r="AE5071" i="2"/>
  <c r="AA5072" i="2"/>
  <c r="AB5072" i="2" a="1"/>
  <c r="AB5072" i="2"/>
  <c r="AC5072" i="2"/>
  <c r="AD5072" i="2"/>
  <c r="AE5072" i="2"/>
  <c r="AF5072" i="2"/>
  <c r="AA5073" i="2"/>
  <c r="AB5073" i="2" a="1"/>
  <c r="AB5073" i="2"/>
  <c r="AC5073" i="2" s="1"/>
  <c r="AD5073" i="2"/>
  <c r="AE5073" i="2"/>
  <c r="AF5073" i="2" s="1"/>
  <c r="AA5074" i="2"/>
  <c r="AB5074" i="2" a="1"/>
  <c r="AB5074" i="2"/>
  <c r="AC5074" i="2"/>
  <c r="AD5074" i="2"/>
  <c r="AF5074" i="2" s="1"/>
  <c r="AE5074" i="2"/>
  <c r="AA5075" i="2"/>
  <c r="AB5075" i="2" a="1"/>
  <c r="AB5075" i="2" s="1"/>
  <c r="AD5075" i="2"/>
  <c r="AE5075" i="2"/>
  <c r="AA5076" i="2"/>
  <c r="AB5076" i="2" a="1"/>
  <c r="AB5076" i="2"/>
  <c r="AC5076" i="2"/>
  <c r="AD5076" i="2"/>
  <c r="AE5076" i="2"/>
  <c r="AF5076" i="2" s="1"/>
  <c r="AA5077" i="2"/>
  <c r="AB5077" i="2" a="1"/>
  <c r="AB5077" i="2" s="1"/>
  <c r="AC5077" i="2" s="1"/>
  <c r="AD5077" i="2"/>
  <c r="AE5077" i="2"/>
  <c r="AF5077" i="2" s="1"/>
  <c r="AA5078" i="2"/>
  <c r="AB5078" i="2" a="1"/>
  <c r="AB5078" i="2"/>
  <c r="AE5078" i="2"/>
  <c r="AA5079" i="2"/>
  <c r="AB5079" i="2" a="1"/>
  <c r="AB5079" i="2" s="1"/>
  <c r="AE5079" i="2"/>
  <c r="AA5080" i="2"/>
  <c r="AB5080" i="2" a="1"/>
  <c r="AB5080" i="2"/>
  <c r="AC5080" i="2"/>
  <c r="AD5080" i="2"/>
  <c r="AE5080" i="2"/>
  <c r="AF5080" i="2"/>
  <c r="AA5081" i="2"/>
  <c r="AB5081" i="2" a="1"/>
  <c r="AB5081" i="2"/>
  <c r="AC5081" i="2" s="1"/>
  <c r="AD5081" i="2"/>
  <c r="AF5081" i="2" s="1"/>
  <c r="AE5081" i="2"/>
  <c r="AA5082" i="2"/>
  <c r="AB5082" i="2" a="1"/>
  <c r="AB5082" i="2" s="1"/>
  <c r="AC5082" i="2"/>
  <c r="AD5082" i="2"/>
  <c r="AE5082" i="2"/>
  <c r="AF5082" i="2"/>
  <c r="AA5083" i="2"/>
  <c r="AB5083" i="2" a="1"/>
  <c r="AB5083" i="2" s="1"/>
  <c r="AE5083" i="2"/>
  <c r="AA5084" i="2"/>
  <c r="AB5084" i="2" a="1"/>
  <c r="AB5084" i="2"/>
  <c r="AE5084" i="2"/>
  <c r="AA5085" i="2"/>
  <c r="AB5085" i="2" a="1"/>
  <c r="AB5085" i="2" s="1"/>
  <c r="AE5085" i="2"/>
  <c r="AA5086" i="2"/>
  <c r="AB5086" i="2" a="1"/>
  <c r="AB5086" i="2"/>
  <c r="AC5086" i="2" s="1"/>
  <c r="AD5086" i="2"/>
  <c r="AE5086" i="2"/>
  <c r="AA5087" i="2"/>
  <c r="AB5087" i="2" a="1"/>
  <c r="AB5087" i="2" s="1"/>
  <c r="AE5087" i="2"/>
  <c r="AA5088" i="2"/>
  <c r="AB5088" i="2" a="1"/>
  <c r="AB5088" i="2"/>
  <c r="AE5088" i="2"/>
  <c r="AA5089" i="2"/>
  <c r="AB5089" i="2" a="1"/>
  <c r="AB5089" i="2"/>
  <c r="AC5089" i="2"/>
  <c r="AD5089" i="2"/>
  <c r="AF5089" i="2" s="1"/>
  <c r="AE5089" i="2"/>
  <c r="AA5090" i="2"/>
  <c r="AB5090" i="2" a="1"/>
  <c r="AB5090" i="2"/>
  <c r="AD5090" i="2"/>
  <c r="AE5090" i="2"/>
  <c r="AA5091" i="2"/>
  <c r="AB5091" i="2" a="1"/>
  <c r="AB5091" i="2"/>
  <c r="AC5091" i="2"/>
  <c r="AD5091" i="2"/>
  <c r="AF5091" i="2" s="1"/>
  <c r="AE5091" i="2"/>
  <c r="AA5092" i="2"/>
  <c r="AB5092" i="2" a="1"/>
  <c r="AB5092" i="2" s="1"/>
  <c r="AE5092" i="2"/>
  <c r="AA5093" i="2"/>
  <c r="AC5093" i="2" s="1"/>
  <c r="AB5093" i="2" a="1"/>
  <c r="AB5093" i="2"/>
  <c r="AD5093" i="2"/>
  <c r="AE5093" i="2"/>
  <c r="AF5093" i="2" s="1"/>
  <c r="AA5094" i="2"/>
  <c r="AB5094" i="2" a="1"/>
  <c r="AB5094" i="2" s="1"/>
  <c r="AC5094" i="2" s="1"/>
  <c r="AD5094" i="2"/>
  <c r="AF5094" i="2" s="1"/>
  <c r="AE5094" i="2"/>
  <c r="AA5095" i="2"/>
  <c r="AD5095" i="2" s="1"/>
  <c r="AF5095" i="2" s="1"/>
  <c r="AB5095" i="2" a="1"/>
  <c r="AB5095" i="2"/>
  <c r="AC5095" i="2"/>
  <c r="AE5095" i="2"/>
  <c r="AA5096" i="2"/>
  <c r="AB5096" i="2" a="1"/>
  <c r="AB5096" i="2"/>
  <c r="AC5096" i="2" s="1"/>
  <c r="AD5096" i="2"/>
  <c r="AF5096" i="2" s="1"/>
  <c r="AE5096" i="2"/>
  <c r="AA5097" i="2"/>
  <c r="AC5097" i="2" s="1"/>
  <c r="AB5097" i="2" a="1"/>
  <c r="AB5097" i="2"/>
  <c r="AD5097" i="2"/>
  <c r="AE5097" i="2"/>
  <c r="AF5097" i="2"/>
  <c r="AA5098" i="2"/>
  <c r="AB5098" i="2" a="1"/>
  <c r="AB5098" i="2"/>
  <c r="AE5098" i="2"/>
  <c r="AA5099" i="2"/>
  <c r="AC5099" i="2" s="1"/>
  <c r="AB5099" i="2" a="1"/>
  <c r="AB5099" i="2" s="1"/>
  <c r="AD5099" i="2"/>
  <c r="AE5099" i="2"/>
  <c r="AA5100" i="2"/>
  <c r="AB5100" i="2" a="1"/>
  <c r="AB5100" i="2" s="1"/>
  <c r="AE5100" i="2"/>
  <c r="AA5101" i="2"/>
  <c r="AB5101" i="2" a="1"/>
  <c r="AB5101" i="2" s="1"/>
  <c r="AE5101" i="2"/>
  <c r="AA5102" i="2"/>
  <c r="AB5102" i="2" a="1"/>
  <c r="AB5102" i="2"/>
  <c r="AE5102" i="2"/>
  <c r="AA5103" i="2"/>
  <c r="AB5103" i="2" a="1"/>
  <c r="AB5103" i="2"/>
  <c r="AC5103" i="2"/>
  <c r="AD5103" i="2"/>
  <c r="AE5103" i="2"/>
  <c r="AF5103" i="2"/>
  <c r="AA5104" i="2"/>
  <c r="AB5104" i="2" a="1"/>
  <c r="AB5104" i="2"/>
  <c r="AD5104" i="2"/>
  <c r="AE5104" i="2"/>
  <c r="AF5104" i="2"/>
  <c r="AA5105" i="2"/>
  <c r="AB5105" i="2" a="1"/>
  <c r="AB5105" i="2" s="1"/>
  <c r="AE5105" i="2"/>
  <c r="AA5106" i="2"/>
  <c r="AB5106" i="2" a="1"/>
  <c r="AB5106" i="2" s="1"/>
  <c r="AC5106" i="2"/>
  <c r="AD5106" i="2"/>
  <c r="AE5106" i="2"/>
  <c r="AF5106" i="2"/>
  <c r="AA5107" i="2"/>
  <c r="AB5107" i="2" a="1"/>
  <c r="AB5107" i="2"/>
  <c r="AE5107" i="2"/>
  <c r="AA5108" i="2"/>
  <c r="AB5108" i="2" a="1"/>
  <c r="AB5108" i="2"/>
  <c r="AC5108" i="2" s="1"/>
  <c r="AD5108" i="2"/>
  <c r="AE5108" i="2"/>
  <c r="AF5108" i="2"/>
  <c r="AA5109" i="2"/>
  <c r="AB5109" i="2" a="1"/>
  <c r="AB5109" i="2" s="1"/>
  <c r="AE5109" i="2"/>
  <c r="AA5110" i="2"/>
  <c r="AB5110" i="2" a="1"/>
  <c r="AB5110" i="2"/>
  <c r="AE5110" i="2"/>
  <c r="AA5111" i="2"/>
  <c r="AB5111" i="2" a="1"/>
  <c r="AB5111" i="2"/>
  <c r="AC5111" i="2" s="1"/>
  <c r="AD5111" i="2"/>
  <c r="AE5111" i="2"/>
  <c r="AA5112" i="2"/>
  <c r="AB5112" i="2" a="1"/>
  <c r="AB5112" i="2" s="1"/>
  <c r="AC5112" i="2" s="1"/>
  <c r="AD5112" i="2"/>
  <c r="AF5112" i="2" s="1"/>
  <c r="AE5112" i="2"/>
  <c r="AA5113" i="2"/>
  <c r="AB5113" i="2" a="1"/>
  <c r="AB5113" i="2"/>
  <c r="AC5113" i="2"/>
  <c r="AD5113" i="2"/>
  <c r="AF5113" i="2" s="1"/>
  <c r="AE5113" i="2"/>
  <c r="AA5114" i="2"/>
  <c r="AB5114" i="2" a="1"/>
  <c r="AB5114" i="2"/>
  <c r="AC5114" i="2"/>
  <c r="AD5114" i="2"/>
  <c r="AF5114" i="2" s="1"/>
  <c r="AE5114" i="2"/>
  <c r="AA5115" i="2"/>
  <c r="AB5115" i="2" a="1"/>
  <c r="AB5115" i="2"/>
  <c r="AC5115" i="2"/>
  <c r="AD5115" i="2"/>
  <c r="AF5115" i="2" s="1"/>
  <c r="AE5115" i="2"/>
  <c r="AA5116" i="2"/>
  <c r="AB5116" i="2" a="1"/>
  <c r="AB5116" i="2" s="1"/>
  <c r="AE5116" i="2"/>
  <c r="AA5117" i="2"/>
  <c r="AD5117" i="2" s="1"/>
  <c r="AF5117" i="2" s="1"/>
  <c r="AB5117" i="2" a="1"/>
  <c r="AB5117" i="2" s="1"/>
  <c r="AC5117" i="2"/>
  <c r="AE5117" i="2"/>
  <c r="AA5118" i="2"/>
  <c r="AB5118" i="2" a="1"/>
  <c r="AB5118" i="2"/>
  <c r="AC5118" i="2"/>
  <c r="AD5118" i="2"/>
  <c r="AE5118" i="2"/>
  <c r="AF5118" i="2" s="1"/>
  <c r="AA5119" i="2"/>
  <c r="AD5119" i="2" s="1"/>
  <c r="AF5119" i="2" s="1"/>
  <c r="AB5119" i="2" a="1"/>
  <c r="AB5119" i="2"/>
  <c r="AC5119" i="2" s="1"/>
  <c r="AE5119" i="2"/>
  <c r="AA5120" i="2"/>
  <c r="AB5120" i="2" a="1"/>
  <c r="AB5120" i="2"/>
  <c r="AC5120" i="2" s="1"/>
  <c r="AD5120" i="2"/>
  <c r="AE5120" i="2"/>
  <c r="AF5120" i="2" s="1"/>
  <c r="AA5121" i="2"/>
  <c r="AB5121" i="2" a="1"/>
  <c r="AB5121" i="2" s="1"/>
  <c r="AE5121" i="2"/>
  <c r="AA5122" i="2"/>
  <c r="AB5122" i="2" a="1"/>
  <c r="AB5122" i="2"/>
  <c r="AE5122" i="2"/>
  <c r="AA5123" i="2"/>
  <c r="AB5123" i="2" a="1"/>
  <c r="AB5123" i="2" s="1"/>
  <c r="AD5123" i="2"/>
  <c r="AE5123" i="2"/>
  <c r="AF5123" i="2"/>
  <c r="AA5124" i="2"/>
  <c r="AD5124" i="2" s="1"/>
  <c r="AB5124" i="2" a="1"/>
  <c r="AB5124" i="2" s="1"/>
  <c r="AE5124" i="2"/>
  <c r="AF5124" i="2"/>
  <c r="AA5125" i="2"/>
  <c r="AB5125" i="2" a="1"/>
  <c r="AB5125" i="2"/>
  <c r="AC5125" i="2"/>
  <c r="AD5125" i="2"/>
  <c r="AE5125" i="2"/>
  <c r="AF5125" i="2"/>
  <c r="AA5126" i="2"/>
  <c r="AB5126" i="2" a="1"/>
  <c r="AB5126" i="2"/>
  <c r="AE5126" i="2"/>
  <c r="AA5127" i="2"/>
  <c r="AB5127" i="2" a="1"/>
  <c r="AB5127" i="2"/>
  <c r="AC5127" i="2"/>
  <c r="AD5127" i="2"/>
  <c r="AE5127" i="2"/>
  <c r="AF5127" i="2"/>
  <c r="AA5128" i="2"/>
  <c r="AC5128" i="2" s="1"/>
  <c r="AB5128" i="2" a="1"/>
  <c r="AB5128" i="2"/>
  <c r="AD5128" i="2"/>
  <c r="AF5128" i="2" s="1"/>
  <c r="AE5128" i="2"/>
  <c r="AA5129" i="2"/>
  <c r="AB5129" i="2" a="1"/>
  <c r="AB5129" i="2"/>
  <c r="AC5129" i="2"/>
  <c r="AD5129" i="2"/>
  <c r="AE5129" i="2"/>
  <c r="AA5130" i="2"/>
  <c r="AB5130" i="2" a="1"/>
  <c r="AB5130" i="2" s="1"/>
  <c r="AC5130" i="2"/>
  <c r="AD5130" i="2"/>
  <c r="AF5130" i="2" s="1"/>
  <c r="AE5130" i="2"/>
  <c r="AA5131" i="2"/>
  <c r="AB5131" i="2" a="1"/>
  <c r="AB5131" i="2"/>
  <c r="AC5131" i="2"/>
  <c r="AD5131" i="2"/>
  <c r="AE5131" i="2"/>
  <c r="AF5131" i="2"/>
  <c r="AA5132" i="2"/>
  <c r="AD5132" i="2" s="1"/>
  <c r="AF5132" i="2" s="1"/>
  <c r="AB5132" i="2" a="1"/>
  <c r="AB5132" i="2" s="1"/>
  <c r="AC5132" i="2"/>
  <c r="AE5132" i="2"/>
  <c r="AA5133" i="2"/>
  <c r="AB5133" i="2" a="1"/>
  <c r="AB5133" i="2" s="1"/>
  <c r="AE5133" i="2"/>
  <c r="AA5134" i="2"/>
  <c r="AB5134" i="2" a="1"/>
  <c r="AB5134" i="2"/>
  <c r="AE5134" i="2"/>
  <c r="AA5135" i="2"/>
  <c r="AC5135" i="2" s="1"/>
  <c r="AB5135" i="2" a="1"/>
  <c r="AB5135" i="2"/>
  <c r="AD5135" i="2"/>
  <c r="AE5135" i="2"/>
  <c r="AF5135" i="2" s="1"/>
  <c r="AA5136" i="2"/>
  <c r="AB5136" i="2" a="1"/>
  <c r="AB5136" i="2"/>
  <c r="AE5136" i="2"/>
  <c r="AA5137" i="2"/>
  <c r="AB5137" i="2" a="1"/>
  <c r="AB5137" i="2"/>
  <c r="AC5137" i="2"/>
  <c r="AD5137" i="2"/>
  <c r="AE5137" i="2"/>
  <c r="AA5138" i="2"/>
  <c r="AB5138" i="2" a="1"/>
  <c r="AB5138" i="2" s="1"/>
  <c r="AE5138" i="2"/>
  <c r="AA5139" i="2"/>
  <c r="AB5139" i="2" a="1"/>
  <c r="AB5139" i="2"/>
  <c r="AC5139" i="2"/>
  <c r="AD5139" i="2"/>
  <c r="AF5139" i="2" s="1"/>
  <c r="AE5139" i="2"/>
  <c r="AA5140" i="2"/>
  <c r="AB5140" i="2" a="1"/>
  <c r="AB5140" i="2" s="1"/>
  <c r="AE5140" i="2"/>
  <c r="AA5141" i="2"/>
  <c r="AC5141" i="2" s="1"/>
  <c r="AB5141" i="2" a="1"/>
  <c r="AB5141" i="2"/>
  <c r="AE5141" i="2"/>
  <c r="AA5142" i="2"/>
  <c r="AD5142" i="2" s="1"/>
  <c r="AF5142" i="2" s="1"/>
  <c r="AB5142" i="2" a="1"/>
  <c r="AB5142" i="2"/>
  <c r="AC5142" i="2"/>
  <c r="AE5142" i="2"/>
  <c r="AA5143" i="2"/>
  <c r="AD5143" i="2" s="1"/>
  <c r="AF5143" i="2" s="1"/>
  <c r="AB5143" i="2" a="1"/>
  <c r="AB5143" i="2"/>
  <c r="AC5143" i="2"/>
  <c r="AE5143" i="2"/>
  <c r="AA5144" i="2"/>
  <c r="AB5144" i="2" a="1"/>
  <c r="AB5144" i="2"/>
  <c r="AC5144" i="2"/>
  <c r="AD5144" i="2"/>
  <c r="AE5144" i="2"/>
  <c r="AF5144" i="2" s="1"/>
  <c r="AA5145" i="2"/>
  <c r="AC5145" i="2" s="1"/>
  <c r="AB5145" i="2" a="1"/>
  <c r="AB5145" i="2"/>
  <c r="AE5145" i="2"/>
  <c r="AA5146" i="2"/>
  <c r="AB5146" i="2" a="1"/>
  <c r="AB5146" i="2"/>
  <c r="AE5146" i="2"/>
  <c r="AA5147" i="2"/>
  <c r="AB5147" i="2" a="1"/>
  <c r="AB5147" i="2" s="1"/>
  <c r="AD5147" i="2"/>
  <c r="AE5147" i="2"/>
  <c r="AA5148" i="2"/>
  <c r="AB5148" i="2" a="1"/>
  <c r="AB5148" i="2"/>
  <c r="AC5148" i="2"/>
  <c r="AD5148" i="2"/>
  <c r="AE5148" i="2"/>
  <c r="AF5148" i="2"/>
  <c r="AA5149" i="2"/>
  <c r="AB5149" i="2" a="1"/>
  <c r="AB5149" i="2" s="1"/>
  <c r="AE5149" i="2"/>
  <c r="AA5150" i="2"/>
  <c r="AB5150" i="2" a="1"/>
  <c r="AB5150" i="2" s="1"/>
  <c r="AE5150" i="2"/>
  <c r="AA5151" i="2"/>
  <c r="AB5151" i="2" a="1"/>
  <c r="AB5151" i="2"/>
  <c r="AC5151" i="2"/>
  <c r="AD5151" i="2"/>
  <c r="AF5151" i="2" s="1"/>
  <c r="AE5151" i="2"/>
  <c r="AA5152" i="2"/>
  <c r="AB5152" i="2" a="1"/>
  <c r="AB5152" i="2"/>
  <c r="AC5152" i="2" s="1"/>
  <c r="AD5152" i="2"/>
  <c r="AE5152" i="2"/>
  <c r="AF5152" i="2" s="1"/>
  <c r="AA5153" i="2"/>
  <c r="AB5153" i="2" a="1"/>
  <c r="AB5153" i="2"/>
  <c r="AC5153" i="2" s="1"/>
  <c r="AD5153" i="2"/>
  <c r="AF5153" i="2" s="1"/>
  <c r="AE5153" i="2"/>
  <c r="AA5154" i="2"/>
  <c r="AB5154" i="2" a="1"/>
  <c r="AB5154" i="2" s="1"/>
  <c r="AC5154" i="2" s="1"/>
  <c r="AD5154" i="2"/>
  <c r="AF5154" i="2" s="1"/>
  <c r="AE5154" i="2"/>
  <c r="AA5155" i="2"/>
  <c r="AB5155" i="2" a="1"/>
  <c r="AB5155" i="2"/>
  <c r="AE5155" i="2"/>
  <c r="AA5156" i="2"/>
  <c r="AB5156" i="2" a="1"/>
  <c r="AB5156" i="2" s="1"/>
  <c r="AE5156" i="2"/>
  <c r="AA5157" i="2"/>
  <c r="AB5157" i="2" a="1"/>
  <c r="AB5157" i="2" s="1"/>
  <c r="AE5157" i="2"/>
  <c r="AA5158" i="2"/>
  <c r="AB5158" i="2" a="1"/>
  <c r="AB5158" i="2"/>
  <c r="AE5158" i="2"/>
  <c r="AA5159" i="2"/>
  <c r="AB5159" i="2" a="1"/>
  <c r="AB5159" i="2" s="1"/>
  <c r="AE5159" i="2"/>
  <c r="AA5160" i="2"/>
  <c r="AD5160" i="2" s="1"/>
  <c r="AF5160" i="2" s="1"/>
  <c r="AB5160" i="2" a="1"/>
  <c r="AB5160" i="2"/>
  <c r="AC5160" i="2"/>
  <c r="AE5160" i="2"/>
  <c r="AA5161" i="2"/>
  <c r="AB5161" i="2" a="1"/>
  <c r="AB5161" i="2"/>
  <c r="AC5161" i="2" s="1"/>
  <c r="AD5161" i="2"/>
  <c r="AE5161" i="2"/>
  <c r="AF5161" i="2" s="1"/>
  <c r="AA5162" i="2"/>
  <c r="AB5162" i="2" a="1"/>
  <c r="AB5162" i="2"/>
  <c r="AD5162" i="2"/>
  <c r="AF5162" i="2" s="1"/>
  <c r="AE5162" i="2"/>
  <c r="AA5163" i="2"/>
  <c r="AB5163" i="2" a="1"/>
  <c r="AB5163" i="2"/>
  <c r="AC5163" i="2"/>
  <c r="AD5163" i="2"/>
  <c r="AF5163" i="2" s="1"/>
  <c r="AE5163" i="2"/>
  <c r="AA5164" i="2"/>
  <c r="AB5164" i="2" a="1"/>
  <c r="AB5164" i="2" s="1"/>
  <c r="AE5164" i="2"/>
  <c r="AA5165" i="2"/>
  <c r="AB5165" i="2" a="1"/>
  <c r="AB5165" i="2"/>
  <c r="AC5165" i="2"/>
  <c r="AD5165" i="2"/>
  <c r="AE5165" i="2"/>
  <c r="AF5165" i="2"/>
  <c r="AA5166" i="2"/>
  <c r="AD5166" i="2" s="1"/>
  <c r="AF5166" i="2" s="1"/>
  <c r="AB5166" i="2" a="1"/>
  <c r="AB5166" i="2"/>
  <c r="AC5166" i="2" s="1"/>
  <c r="AE5166" i="2"/>
  <c r="AA5167" i="2"/>
  <c r="AD5167" i="2" s="1"/>
  <c r="AF5167" i="2" s="1"/>
  <c r="AB5167" i="2" a="1"/>
  <c r="AB5167" i="2"/>
  <c r="AC5167" i="2" s="1"/>
  <c r="AE5167" i="2"/>
  <c r="AA5168" i="2"/>
  <c r="AB5168" i="2" a="1"/>
  <c r="AB5168" i="2"/>
  <c r="AC5168" i="2"/>
  <c r="AD5168" i="2"/>
  <c r="AE5168" i="2"/>
  <c r="AF5168" i="2" s="1"/>
  <c r="AA5169" i="2"/>
  <c r="AB5169" i="2" a="1"/>
  <c r="AB5169" i="2"/>
  <c r="AE5169" i="2"/>
  <c r="AA5170" i="2"/>
  <c r="AB5170" i="2" a="1"/>
  <c r="AB5170" i="2"/>
  <c r="AE5170" i="2"/>
  <c r="AA5171" i="2"/>
  <c r="AB5171" i="2" a="1"/>
  <c r="AB5171" i="2" s="1"/>
  <c r="AD5171" i="2"/>
  <c r="AE5171" i="2"/>
  <c r="AF5171" i="2" s="1"/>
  <c r="AA5172" i="2"/>
  <c r="AB5172" i="2" a="1"/>
  <c r="AB5172" i="2"/>
  <c r="AE5172" i="2"/>
  <c r="AA5173" i="2"/>
  <c r="AB5173" i="2" a="1"/>
  <c r="AB5173" i="2" s="1"/>
  <c r="AC5173" i="2" s="1"/>
  <c r="AD5173" i="2"/>
  <c r="AF5173" i="2" s="1"/>
  <c r="AE5173" i="2"/>
  <c r="AA5174" i="2"/>
  <c r="AB5174" i="2" a="1"/>
  <c r="AB5174" i="2"/>
  <c r="AE5174" i="2"/>
  <c r="AA5175" i="2"/>
  <c r="AB5175" i="2" a="1"/>
  <c r="AB5175" i="2"/>
  <c r="AC5175" i="2" s="1"/>
  <c r="AD5175" i="2"/>
  <c r="AE5175" i="2"/>
  <c r="AF5175" i="2"/>
  <c r="AA5176" i="2"/>
  <c r="AD5176" i="2" s="1"/>
  <c r="AF5176" i="2" s="1"/>
  <c r="AB5176" i="2" a="1"/>
  <c r="AB5176" i="2" s="1"/>
  <c r="AE5176" i="2"/>
  <c r="AA5177" i="2"/>
  <c r="AB5177" i="2" a="1"/>
  <c r="AB5177" i="2"/>
  <c r="AE5177" i="2"/>
  <c r="AA5178" i="2"/>
  <c r="AB5178" i="2" a="1"/>
  <c r="AB5178" i="2" s="1"/>
  <c r="AC5178" i="2"/>
  <c r="AD5178" i="2"/>
  <c r="AE5178" i="2"/>
  <c r="AF5178" i="2"/>
  <c r="AA5179" i="2"/>
  <c r="AB5179" i="2" a="1"/>
  <c r="AB5179" i="2"/>
  <c r="AC5179" i="2" s="1"/>
  <c r="AD5179" i="2"/>
  <c r="AE5179" i="2"/>
  <c r="AF5179" i="2"/>
  <c r="AA5180" i="2"/>
  <c r="AD5180" i="2" s="1"/>
  <c r="AF5180" i="2" s="1"/>
  <c r="AB5180" i="2" a="1"/>
  <c r="AB5180" i="2" s="1"/>
  <c r="AE5180" i="2"/>
  <c r="AA5181" i="2"/>
  <c r="AB5181" i="2" a="1"/>
  <c r="AB5181" i="2" s="1"/>
  <c r="AE5181" i="2"/>
  <c r="AA5182" i="2"/>
  <c r="AB5182" i="2" a="1"/>
  <c r="AB5182" i="2"/>
  <c r="AE5182" i="2"/>
  <c r="AA5183" i="2"/>
  <c r="AB5183" i="2" a="1"/>
  <c r="AB5183" i="2" s="1"/>
  <c r="AE5183" i="2"/>
  <c r="AA5184" i="2"/>
  <c r="AB5184" i="2" a="1"/>
  <c r="AB5184" i="2" s="1"/>
  <c r="AE5184" i="2"/>
  <c r="AA5185" i="2"/>
  <c r="AB5185" i="2" a="1"/>
  <c r="AB5185" i="2"/>
  <c r="AC5185" i="2"/>
  <c r="AD5185" i="2"/>
  <c r="AF5185" i="2" s="1"/>
  <c r="AE5185" i="2"/>
  <c r="AA5186" i="2"/>
  <c r="AB5186" i="2" a="1"/>
  <c r="AB5186" i="2"/>
  <c r="AC5186" i="2" s="1"/>
  <c r="AD5186" i="2"/>
  <c r="AE5186" i="2"/>
  <c r="AF5186" i="2"/>
  <c r="AA5187" i="2"/>
  <c r="AB5187" i="2" a="1"/>
  <c r="AB5187" i="2"/>
  <c r="AE5187" i="2"/>
  <c r="AA5188" i="2"/>
  <c r="AB5188" i="2" a="1"/>
  <c r="AB5188" i="2" s="1"/>
  <c r="AE5188" i="2"/>
  <c r="AA5189" i="2"/>
  <c r="AD5189" i="2" s="1"/>
  <c r="AF5189" i="2" s="1"/>
  <c r="AB5189" i="2" a="1"/>
  <c r="AB5189" i="2"/>
  <c r="AE5189" i="2"/>
  <c r="AA5190" i="2"/>
  <c r="AB5190" i="2" a="1"/>
  <c r="AB5190" i="2" s="1"/>
  <c r="AC5190" i="2"/>
  <c r="AD5190" i="2"/>
  <c r="AE5190" i="2"/>
  <c r="AF5190" i="2"/>
  <c r="AA5191" i="2"/>
  <c r="AD5191" i="2" s="1"/>
  <c r="AF5191" i="2" s="1"/>
  <c r="AB5191" i="2" a="1"/>
  <c r="AB5191" i="2"/>
  <c r="AC5191" i="2" s="1"/>
  <c r="AE5191" i="2"/>
  <c r="AA5192" i="2"/>
  <c r="AB5192" i="2" a="1"/>
  <c r="AB5192" i="2" s="1"/>
  <c r="AC5192" i="2" s="1"/>
  <c r="AD5192" i="2"/>
  <c r="AE5192" i="2"/>
  <c r="AF5192" i="2" s="1"/>
  <c r="AA5193" i="2"/>
  <c r="AB5193" i="2" a="1"/>
  <c r="AB5193" i="2" s="1"/>
  <c r="AE5193" i="2"/>
  <c r="AA5194" i="2"/>
  <c r="AB5194" i="2" a="1"/>
  <c r="AB5194" i="2" s="1"/>
  <c r="AC5194" i="2" s="1"/>
  <c r="AD5194" i="2"/>
  <c r="AE5194" i="2"/>
  <c r="AF5194" i="2" s="1"/>
  <c r="AA5195" i="2"/>
  <c r="AB5195" i="2" a="1"/>
  <c r="AB5195" i="2" s="1"/>
  <c r="AD5195" i="2"/>
  <c r="AE5195" i="2"/>
  <c r="AF5195" i="2"/>
  <c r="AA5196" i="2"/>
  <c r="AB5196" i="2" a="1"/>
  <c r="AB5196" i="2"/>
  <c r="AC5196" i="2" s="1"/>
  <c r="AD5196" i="2"/>
  <c r="AF5196" i="2" s="1"/>
  <c r="AE5196" i="2"/>
  <c r="AA5197" i="2"/>
  <c r="AB5197" i="2" a="1"/>
  <c r="AB5197" i="2"/>
  <c r="AC5197" i="2"/>
  <c r="AD5197" i="2"/>
  <c r="AE5197" i="2"/>
  <c r="AF5197" i="2"/>
  <c r="AA5198" i="2"/>
  <c r="AB5198" i="2" a="1"/>
  <c r="AB5198" i="2" s="1"/>
  <c r="AE5198" i="2"/>
  <c r="AA5199" i="2"/>
  <c r="AB5199" i="2" a="1"/>
  <c r="AB5199" i="2" s="1"/>
  <c r="AC5199" i="2" s="1"/>
  <c r="AD5199" i="2"/>
  <c r="AE5199" i="2"/>
  <c r="AF5199" i="2" s="1"/>
  <c r="AA5200" i="2"/>
  <c r="AD5200" i="2" s="1"/>
  <c r="AB5200" i="2" a="1"/>
  <c r="AB5200" i="2" s="1"/>
  <c r="AC5200" i="2"/>
  <c r="AE5200" i="2"/>
  <c r="AA5201" i="2"/>
  <c r="AB5201" i="2" a="1"/>
  <c r="AB5201" i="2"/>
  <c r="AC5201" i="2"/>
  <c r="AD5201" i="2"/>
  <c r="AE5201" i="2"/>
  <c r="AA5202" i="2"/>
  <c r="AB5202" i="2" a="1"/>
  <c r="AB5202" i="2" s="1"/>
  <c r="AC5202" i="2"/>
  <c r="AD5202" i="2"/>
  <c r="AF5202" i="2" s="1"/>
  <c r="AE5202" i="2"/>
  <c r="AA5203" i="2"/>
  <c r="AB5203" i="2" a="1"/>
  <c r="AB5203" i="2" s="1"/>
  <c r="AC5203" i="2" s="1"/>
  <c r="AD5203" i="2"/>
  <c r="AE5203" i="2"/>
  <c r="AF5203" i="2" s="1"/>
  <c r="AA5204" i="2"/>
  <c r="AB5204" i="2" a="1"/>
  <c r="AB5204" i="2" s="1"/>
  <c r="AE5204" i="2"/>
  <c r="AA5205" i="2"/>
  <c r="AB5205" i="2" a="1"/>
  <c r="AB5205" i="2" s="1"/>
  <c r="AE5205" i="2"/>
  <c r="AA5206" i="2"/>
  <c r="AC5206" i="2" s="1"/>
  <c r="AB5206" i="2" a="1"/>
  <c r="AB5206" i="2"/>
  <c r="AD5206" i="2"/>
  <c r="AF5206" i="2" s="1"/>
  <c r="AE5206" i="2"/>
  <c r="AA5207" i="2"/>
  <c r="AB5207" i="2" a="1"/>
  <c r="AB5207" i="2" s="1"/>
  <c r="AC5207" i="2" s="1"/>
  <c r="AD5207" i="2"/>
  <c r="AF5207" i="2" s="1"/>
  <c r="AE5207" i="2"/>
  <c r="AA5208" i="2"/>
  <c r="AB5208" i="2" a="1"/>
  <c r="AB5208" i="2"/>
  <c r="AE5208" i="2"/>
  <c r="AA5209" i="2"/>
  <c r="AB5209" i="2" a="1"/>
  <c r="AB5209" i="2"/>
  <c r="AC5209" i="2"/>
  <c r="AD5209" i="2"/>
  <c r="AF5209" i="2" s="1"/>
  <c r="AE5209" i="2"/>
  <c r="AA5210" i="2"/>
  <c r="AB5210" i="2" a="1"/>
  <c r="AB5210" i="2"/>
  <c r="AC5210" i="2"/>
  <c r="AD5210" i="2"/>
  <c r="AF5210" i="2" s="1"/>
  <c r="AE5210" i="2"/>
  <c r="AA5211" i="2"/>
  <c r="AB5211" i="2" a="1"/>
  <c r="AB5211" i="2" s="1"/>
  <c r="AD5211" i="2"/>
  <c r="AE5211" i="2"/>
  <c r="AA5212" i="2"/>
  <c r="AB5212" i="2" a="1"/>
  <c r="AB5212" i="2" s="1"/>
  <c r="AE5212" i="2"/>
  <c r="AA5213" i="2"/>
  <c r="AB5213" i="2" a="1"/>
  <c r="AB5213" i="2" s="1"/>
  <c r="AC5213" i="2"/>
  <c r="AD5213" i="2"/>
  <c r="AE5213" i="2"/>
  <c r="AA5214" i="2"/>
  <c r="AC5214" i="2" s="1"/>
  <c r="AB5214" i="2" a="1"/>
  <c r="AB5214" i="2"/>
  <c r="AD5214" i="2"/>
  <c r="AE5214" i="2"/>
  <c r="AF5214" i="2" s="1"/>
  <c r="AA5215" i="2"/>
  <c r="AD5215" i="2" s="1"/>
  <c r="AF5215" i="2" s="1"/>
  <c r="AB5215" i="2" a="1"/>
  <c r="AB5215" i="2" s="1"/>
  <c r="AC5215" i="2" s="1"/>
  <c r="AE5215" i="2"/>
  <c r="AA5216" i="2"/>
  <c r="AB5216" i="2" a="1"/>
  <c r="AB5216" i="2"/>
  <c r="AC5216" i="2"/>
  <c r="AD5216" i="2"/>
  <c r="AE5216" i="2"/>
  <c r="AF5216" i="2"/>
  <c r="AA5217" i="2"/>
  <c r="AB5217" i="2" a="1"/>
  <c r="AB5217" i="2"/>
  <c r="AC5217" i="2"/>
  <c r="AD5217" i="2"/>
  <c r="AF5217" i="2" s="1"/>
  <c r="AE5217" i="2"/>
  <c r="AA5218" i="2"/>
  <c r="AB5218" i="2" a="1"/>
  <c r="AB5218" i="2"/>
  <c r="AC5218" i="2"/>
  <c r="AD5218" i="2"/>
  <c r="AE5218" i="2"/>
  <c r="AF5218" i="2"/>
  <c r="AA5219" i="2"/>
  <c r="AB5219" i="2" a="1"/>
  <c r="AB5219" i="2" s="1"/>
  <c r="AC5219" i="2" s="1"/>
  <c r="AD5219" i="2"/>
  <c r="AE5219" i="2"/>
  <c r="AA5220" i="2"/>
  <c r="AB5220" i="2" a="1"/>
  <c r="AB5220" i="2"/>
  <c r="AC5220" i="2"/>
  <c r="AD5220" i="2"/>
  <c r="AE5220" i="2"/>
  <c r="AF5220" i="2" s="1"/>
  <c r="AA5221" i="2"/>
  <c r="AB5221" i="2" a="1"/>
  <c r="AB5221" i="2" s="1"/>
  <c r="AE5221" i="2"/>
  <c r="AA5222" i="2"/>
  <c r="AB5222" i="2" a="1"/>
  <c r="AB5222" i="2"/>
  <c r="AE5222" i="2"/>
  <c r="AA5223" i="2"/>
  <c r="AB5223" i="2" a="1"/>
  <c r="AB5223" i="2"/>
  <c r="AC5223" i="2" s="1"/>
  <c r="AD5223" i="2"/>
  <c r="AF5223" i="2" s="1"/>
  <c r="AE5223" i="2"/>
  <c r="AA5224" i="2"/>
  <c r="AB5224" i="2" a="1"/>
  <c r="AB5224" i="2"/>
  <c r="AC5224" i="2"/>
  <c r="AD5224" i="2"/>
  <c r="AE5224" i="2"/>
  <c r="AF5224" i="2" s="1"/>
  <c r="AA5225" i="2"/>
  <c r="AB5225" i="2" a="1"/>
  <c r="AB5225" i="2"/>
  <c r="AC5225" i="2" s="1"/>
  <c r="AD5225" i="2"/>
  <c r="AF5225" i="2" s="1"/>
  <c r="AE5225" i="2"/>
  <c r="AA5226" i="2"/>
  <c r="AB5226" i="2" a="1"/>
  <c r="AB5226" i="2" s="1"/>
  <c r="AC5226" i="2"/>
  <c r="AD5226" i="2"/>
  <c r="AE5226" i="2"/>
  <c r="AF5226" i="2"/>
  <c r="AA5227" i="2"/>
  <c r="AB5227" i="2" a="1"/>
  <c r="AB5227" i="2"/>
  <c r="AE5227" i="2"/>
  <c r="AA5228" i="2"/>
  <c r="AB5228" i="2" a="1"/>
  <c r="AB5228" i="2" s="1"/>
  <c r="AC5228" i="2" s="1"/>
  <c r="AD5228" i="2"/>
  <c r="AF5228" i="2" s="1"/>
  <c r="AE5228" i="2"/>
  <c r="AA5229" i="2"/>
  <c r="AB5229" i="2" a="1"/>
  <c r="AB5229" i="2" s="1"/>
  <c r="AE5229" i="2"/>
  <c r="AA5230" i="2"/>
  <c r="AB5230" i="2" a="1"/>
  <c r="AB5230" i="2" s="1"/>
  <c r="AE5230" i="2"/>
  <c r="AA5231" i="2"/>
  <c r="AB5231" i="2" a="1"/>
  <c r="AB5231" i="2" s="1"/>
  <c r="AE5231" i="2"/>
  <c r="AA5232" i="2"/>
  <c r="AB5232" i="2" a="1"/>
  <c r="AB5232" i="2"/>
  <c r="AE5232" i="2"/>
  <c r="AA5233" i="2"/>
  <c r="AB5233" i="2" a="1"/>
  <c r="AB5233" i="2"/>
  <c r="AC5233" i="2" s="1"/>
  <c r="AD5233" i="2"/>
  <c r="AE5233" i="2"/>
  <c r="AF5233" i="2"/>
  <c r="AA5234" i="2"/>
  <c r="AB5234" i="2" a="1"/>
  <c r="AB5234" i="2"/>
  <c r="AE5234" i="2"/>
  <c r="AA5235" i="2"/>
  <c r="AB5235" i="2" a="1"/>
  <c r="AB5235" i="2"/>
  <c r="AC5235" i="2"/>
  <c r="AD5235" i="2"/>
  <c r="AE5235" i="2"/>
  <c r="AF5235" i="2"/>
  <c r="AA5236" i="2"/>
  <c r="AB5236" i="2" a="1"/>
  <c r="AB5236" i="2" s="1"/>
  <c r="AE5236" i="2"/>
  <c r="AA5237" i="2"/>
  <c r="AB5237" i="2" a="1"/>
  <c r="AB5237" i="2"/>
  <c r="AD5237" i="2"/>
  <c r="AE5237" i="2"/>
  <c r="AF5237" i="2"/>
  <c r="AA5238" i="2"/>
  <c r="AD5238" i="2" s="1"/>
  <c r="AF5238" i="2" s="1"/>
  <c r="AB5238" i="2" a="1"/>
  <c r="AB5238" i="2"/>
  <c r="AC5238" i="2" s="1"/>
  <c r="AE5238" i="2"/>
  <c r="AA5239" i="2"/>
  <c r="AD5239" i="2" s="1"/>
  <c r="AF5239" i="2" s="1"/>
  <c r="AB5239" i="2" a="1"/>
  <c r="AB5239" i="2"/>
  <c r="AC5239" i="2"/>
  <c r="AE5239" i="2"/>
  <c r="AA5240" i="2"/>
  <c r="AB5240" i="2" a="1"/>
  <c r="AB5240" i="2"/>
  <c r="AC5240" i="2" s="1"/>
  <c r="AD5240" i="2"/>
  <c r="AE5240" i="2"/>
  <c r="AA5241" i="2"/>
  <c r="AB5241" i="2" a="1"/>
  <c r="AB5241" i="2" s="1"/>
  <c r="AC5241" i="2"/>
  <c r="AD5241" i="2"/>
  <c r="AE5241" i="2"/>
  <c r="AF5241" i="2"/>
  <c r="AA5242" i="2"/>
  <c r="AB5242" i="2" a="1"/>
  <c r="AB5242" i="2" s="1"/>
  <c r="AE5242" i="2"/>
  <c r="AA5243" i="2"/>
  <c r="AB5243" i="2" a="1"/>
  <c r="AB5243" i="2" s="1"/>
  <c r="AC5243" i="2" s="1"/>
  <c r="AD5243" i="2"/>
  <c r="AE5243" i="2"/>
  <c r="AF5243" i="2"/>
  <c r="AA5244" i="2"/>
  <c r="AB5244" i="2" a="1"/>
  <c r="AB5244" i="2" s="1"/>
  <c r="AD5244" i="2"/>
  <c r="AF5244" i="2" s="1"/>
  <c r="AE5244" i="2"/>
  <c r="AA5245" i="2"/>
  <c r="AB5245" i="2" a="1"/>
  <c r="AB5245" i="2"/>
  <c r="AE5245" i="2"/>
  <c r="AA5246" i="2"/>
  <c r="AB5246" i="2" a="1"/>
  <c r="AB5246" i="2"/>
  <c r="AE5246" i="2"/>
  <c r="AA5247" i="2"/>
  <c r="AB5247" i="2" a="1"/>
  <c r="AB5247" i="2" s="1"/>
  <c r="AC5247" i="2" s="1"/>
  <c r="AD5247" i="2"/>
  <c r="AE5247" i="2"/>
  <c r="AF5247" i="2"/>
  <c r="AA5248" i="2"/>
  <c r="AB5248" i="2" a="1"/>
  <c r="AB5248" i="2" s="1"/>
  <c r="AD5248" i="2"/>
  <c r="AE5248" i="2"/>
  <c r="AF5248" i="2"/>
  <c r="AA5249" i="2"/>
  <c r="AB5249" i="2" a="1"/>
  <c r="AB5249" i="2" s="1"/>
  <c r="AC5249" i="2" s="1"/>
  <c r="AD5249" i="2"/>
  <c r="AE5249" i="2"/>
  <c r="AA5250" i="2"/>
  <c r="AB5250" i="2" a="1"/>
  <c r="AB5250" i="2" s="1"/>
  <c r="AC5250" i="2"/>
  <c r="AD5250" i="2"/>
  <c r="AE5250" i="2"/>
  <c r="AF5250" i="2"/>
  <c r="AA5251" i="2"/>
  <c r="AB5251" i="2" a="1"/>
  <c r="AB5251" i="2"/>
  <c r="AE5251" i="2"/>
  <c r="AA5252" i="2"/>
  <c r="AB5252" i="2" a="1"/>
  <c r="AB5252" i="2" s="1"/>
  <c r="AE5252" i="2"/>
  <c r="AA5253" i="2"/>
  <c r="AB5253" i="2" a="1"/>
  <c r="AB5253" i="2" s="1"/>
  <c r="AE5253" i="2"/>
  <c r="AA5254" i="2"/>
  <c r="AB5254" i="2" a="1"/>
  <c r="AB5254" i="2"/>
  <c r="AE5254" i="2"/>
  <c r="AA5255" i="2"/>
  <c r="AB5255" i="2" a="1"/>
  <c r="AB5255" i="2" s="1"/>
  <c r="AE5255" i="2"/>
  <c r="AA5256" i="2"/>
  <c r="AB5256" i="2" a="1"/>
  <c r="AB5256" i="2"/>
  <c r="AD5256" i="2"/>
  <c r="AF5256" i="2" s="1"/>
  <c r="AE5256" i="2"/>
  <c r="AA5257" i="2"/>
  <c r="AB5257" i="2" a="1"/>
  <c r="AB5257" i="2"/>
  <c r="AC5257" i="2"/>
  <c r="AD5257" i="2"/>
  <c r="AF5257" i="2" s="1"/>
  <c r="AE5257" i="2"/>
  <c r="AA5258" i="2"/>
  <c r="AB5258" i="2" a="1"/>
  <c r="AB5258" i="2"/>
  <c r="AC5258" i="2" s="1"/>
  <c r="AD5258" i="2"/>
  <c r="AE5258" i="2"/>
  <c r="AF5258" i="2"/>
  <c r="AA5259" i="2"/>
  <c r="AC5259" i="2" s="1"/>
  <c r="AB5259" i="2" a="1"/>
  <c r="AB5259" i="2" s="1"/>
  <c r="AE5259" i="2"/>
  <c r="AA5260" i="2"/>
  <c r="AB5260" i="2" a="1"/>
  <c r="AB5260" i="2" s="1"/>
  <c r="AE5260" i="2"/>
  <c r="AA5261" i="2"/>
  <c r="AD5261" i="2" s="1"/>
  <c r="AF5261" i="2" s="1"/>
  <c r="AB5261" i="2" a="1"/>
  <c r="AB5261" i="2" s="1"/>
  <c r="AC5261" i="2" s="1"/>
  <c r="AE5261" i="2"/>
  <c r="AA5262" i="2"/>
  <c r="AB5262" i="2" a="1"/>
  <c r="AB5262" i="2"/>
  <c r="AC5262" i="2"/>
  <c r="AD5262" i="2"/>
  <c r="AF5262" i="2" s="1"/>
  <c r="AE5262" i="2"/>
  <c r="AA5263" i="2"/>
  <c r="AB5263" i="2" a="1"/>
  <c r="AB5263" i="2" s="1"/>
  <c r="AE5263" i="2"/>
  <c r="AA5264" i="2"/>
  <c r="AB5264" i="2" a="1"/>
  <c r="AB5264" i="2"/>
  <c r="AC5264" i="2"/>
  <c r="AD5264" i="2"/>
  <c r="AF5264" i="2" s="1"/>
  <c r="AE5264" i="2"/>
  <c r="AA5265" i="2"/>
  <c r="AB5265" i="2" a="1"/>
  <c r="AB5265" i="2" s="1"/>
  <c r="AE5265" i="2"/>
  <c r="AA5266" i="2"/>
  <c r="AD5266" i="2" s="1"/>
  <c r="AB5266" i="2" a="1"/>
  <c r="AB5266" i="2"/>
  <c r="AC5266" i="2"/>
  <c r="AE5266" i="2"/>
  <c r="AF5266" i="2"/>
  <c r="AA5267" i="2"/>
  <c r="AB5267" i="2" a="1"/>
  <c r="AB5267" i="2" s="1"/>
  <c r="AD5267" i="2"/>
  <c r="AF5267" i="2" s="1"/>
  <c r="AE5267" i="2"/>
  <c r="AA5268" i="2"/>
  <c r="AB5268" i="2" a="1"/>
  <c r="AB5268" i="2"/>
  <c r="AC5268" i="2"/>
  <c r="AD5268" i="2"/>
  <c r="AE5268" i="2"/>
  <c r="AA5269" i="2"/>
  <c r="AB5269" i="2" a="1"/>
  <c r="AB5269" i="2"/>
  <c r="AC5269" i="2"/>
  <c r="AD5269" i="2"/>
  <c r="AE5269" i="2"/>
  <c r="AF5269" i="2"/>
  <c r="AA5270" i="2"/>
  <c r="AB5270" i="2" a="1"/>
  <c r="AB5270" i="2"/>
  <c r="AE5270" i="2"/>
  <c r="AA5271" i="2"/>
  <c r="AD5271" i="2" s="1"/>
  <c r="AF5271" i="2" s="1"/>
  <c r="AB5271" i="2" a="1"/>
  <c r="AB5271" i="2"/>
  <c r="AC5271" i="2"/>
  <c r="AE5271" i="2"/>
  <c r="AA5272" i="2"/>
  <c r="AB5272" i="2" a="1"/>
  <c r="AB5272" i="2"/>
  <c r="AC5272" i="2"/>
  <c r="AD5272" i="2"/>
  <c r="AF5272" i="2" s="1"/>
  <c r="AE5272" i="2"/>
  <c r="AA5273" i="2"/>
  <c r="AB5273" i="2" a="1"/>
  <c r="AB5273" i="2"/>
  <c r="AC5273" i="2"/>
  <c r="AD5273" i="2"/>
  <c r="AE5273" i="2"/>
  <c r="AA5274" i="2"/>
  <c r="AB5274" i="2" a="1"/>
  <c r="AB5274" i="2" s="1"/>
  <c r="AC5274" i="2"/>
  <c r="AD5274" i="2"/>
  <c r="AE5274" i="2"/>
  <c r="AF5274" i="2"/>
  <c r="AA5275" i="2"/>
  <c r="AB5275" i="2" a="1"/>
  <c r="AB5275" i="2"/>
  <c r="AE5275" i="2"/>
  <c r="AA5276" i="2"/>
  <c r="AD5276" i="2" s="1"/>
  <c r="AF5276" i="2" s="1"/>
  <c r="AB5276" i="2" a="1"/>
  <c r="AB5276" i="2" s="1"/>
  <c r="AC5276" i="2" s="1"/>
  <c r="AE5276" i="2"/>
  <c r="AA5277" i="2"/>
  <c r="AB5277" i="2" a="1"/>
  <c r="AB5277" i="2" s="1"/>
  <c r="AE5277" i="2"/>
  <c r="AA5278" i="2"/>
  <c r="AB5278" i="2" a="1"/>
  <c r="AB5278" i="2"/>
  <c r="AE5278" i="2"/>
  <c r="AA5279" i="2"/>
  <c r="AB5279" i="2" a="1"/>
  <c r="AB5279" i="2" s="1"/>
  <c r="AC5279" i="2" s="1"/>
  <c r="AD5279" i="2"/>
  <c r="AF5279" i="2" s="1"/>
  <c r="AE5279" i="2"/>
  <c r="AA5280" i="2"/>
  <c r="AB5280" i="2" a="1"/>
  <c r="AB5280" i="2"/>
  <c r="AE5280" i="2"/>
  <c r="AA5281" i="2"/>
  <c r="AB5281" i="2" a="1"/>
  <c r="AB5281" i="2"/>
  <c r="AC5281" i="2" s="1"/>
  <c r="AD5281" i="2"/>
  <c r="AF5281" i="2" s="1"/>
  <c r="AE5281" i="2"/>
  <c r="AA5282" i="2"/>
  <c r="AB5282" i="2" a="1"/>
  <c r="AB5282" i="2" s="1"/>
  <c r="AE5282" i="2"/>
  <c r="AA5283" i="2"/>
  <c r="AB5283" i="2" a="1"/>
  <c r="AB5283" i="2"/>
  <c r="AC5283" i="2" s="1"/>
  <c r="AD5283" i="2"/>
  <c r="AF5283" i="2" s="1"/>
  <c r="AE5283" i="2"/>
  <c r="AA5284" i="2"/>
  <c r="AB5284" i="2" a="1"/>
  <c r="AB5284" i="2" s="1"/>
  <c r="AE5284" i="2"/>
  <c r="AA5285" i="2"/>
  <c r="AB5285" i="2" a="1"/>
  <c r="AB5285" i="2" s="1"/>
  <c r="AE5285" i="2"/>
  <c r="AA5286" i="2"/>
  <c r="AD5286" i="2" s="1"/>
  <c r="AB5286" i="2" a="1"/>
  <c r="AB5286" i="2"/>
  <c r="AC5286" i="2" s="1"/>
  <c r="AE5286" i="2"/>
  <c r="AF5286" i="2" s="1"/>
  <c r="AA5287" i="2"/>
  <c r="AD5287" i="2" s="1"/>
  <c r="AF5287" i="2" s="1"/>
  <c r="AB5287" i="2" a="1"/>
  <c r="AB5287" i="2"/>
  <c r="AC5287" i="2" s="1"/>
  <c r="AE5287" i="2"/>
  <c r="AA5288" i="2"/>
  <c r="AB5288" i="2" a="1"/>
  <c r="AB5288" i="2"/>
  <c r="AC5288" i="2"/>
  <c r="AD5288" i="2"/>
  <c r="AE5288" i="2"/>
  <c r="AF5288" i="2"/>
  <c r="AA5289" i="2"/>
  <c r="AC5289" i="2" s="1"/>
  <c r="AB5289" i="2" a="1"/>
  <c r="AB5289" i="2"/>
  <c r="AD5289" i="2"/>
  <c r="AE5289" i="2"/>
  <c r="AF5289" i="2"/>
  <c r="AA5290" i="2"/>
  <c r="AD5290" i="2" s="1"/>
  <c r="AF5290" i="2" s="1"/>
  <c r="AB5290" i="2" a="1"/>
  <c r="AB5290" i="2"/>
  <c r="AC5290" i="2"/>
  <c r="AE5290" i="2"/>
  <c r="AA5291" i="2"/>
  <c r="AB5291" i="2" a="1"/>
  <c r="AB5291" i="2" s="1"/>
  <c r="AD5291" i="2"/>
  <c r="AE5291" i="2"/>
  <c r="AA5292" i="2"/>
  <c r="AB5292" i="2" a="1"/>
  <c r="AB5292" i="2"/>
  <c r="AC5292" i="2"/>
  <c r="AD5292" i="2"/>
  <c r="AE5292" i="2"/>
  <c r="AF5292" i="2"/>
  <c r="AA5293" i="2"/>
  <c r="AB5293" i="2" a="1"/>
  <c r="AB5293" i="2" s="1"/>
  <c r="AC5293" i="2" s="1"/>
  <c r="AD5293" i="2"/>
  <c r="AE5293" i="2"/>
  <c r="AF5293" i="2" s="1"/>
  <c r="AA5294" i="2"/>
  <c r="AB5294" i="2" a="1"/>
  <c r="AB5294" i="2"/>
  <c r="AE5294" i="2"/>
  <c r="AA5295" i="2"/>
  <c r="AB5295" i="2" a="1"/>
  <c r="AB5295" i="2" s="1"/>
  <c r="AE5295" i="2"/>
  <c r="AA5296" i="2"/>
  <c r="AB5296" i="2" a="1"/>
  <c r="AB5296" i="2"/>
  <c r="AC5296" i="2"/>
  <c r="AD5296" i="2"/>
  <c r="AE5296" i="2"/>
  <c r="AF5296" i="2"/>
  <c r="AA5297" i="2"/>
  <c r="AB5297" i="2" a="1"/>
  <c r="AB5297" i="2" s="1"/>
  <c r="AC5297" i="2"/>
  <c r="AD5297" i="2"/>
  <c r="AE5297" i="2"/>
  <c r="AA5298" i="2"/>
  <c r="AB5298" i="2" a="1"/>
  <c r="AB5298" i="2" s="1"/>
  <c r="AC5298" i="2"/>
  <c r="AD5298" i="2"/>
  <c r="AE5298" i="2"/>
  <c r="AF5298" i="2"/>
  <c r="AA5299" i="2"/>
  <c r="AB5299" i="2" a="1"/>
  <c r="AB5299" i="2"/>
  <c r="AE5299" i="2"/>
  <c r="AA5300" i="2"/>
  <c r="AD5300" i="2" s="1"/>
  <c r="AF5300" i="2" s="1"/>
  <c r="AB5300" i="2" a="1"/>
  <c r="AB5300" i="2" s="1"/>
  <c r="AC5300" i="2" s="1"/>
  <c r="AE5300" i="2"/>
  <c r="AA5301" i="2"/>
  <c r="AB5301" i="2" a="1"/>
  <c r="AB5301" i="2" s="1"/>
  <c r="AE5301" i="2"/>
  <c r="AA5302" i="2"/>
  <c r="AD5302" i="2" s="1"/>
  <c r="AF5302" i="2" s="1"/>
  <c r="AB5302" i="2" a="1"/>
  <c r="AB5302" i="2" s="1"/>
  <c r="AC5302" i="2"/>
  <c r="AE5302" i="2"/>
  <c r="AA5303" i="2"/>
  <c r="AB5303" i="2" a="1"/>
  <c r="AB5303" i="2" s="1"/>
  <c r="AE5303" i="2"/>
  <c r="AA5304" i="2"/>
  <c r="AB5304" i="2" a="1"/>
  <c r="AB5304" i="2"/>
  <c r="AC5304" i="2"/>
  <c r="AD5304" i="2"/>
  <c r="AF5304" i="2" s="1"/>
  <c r="AE5304" i="2"/>
  <c r="AA5305" i="2"/>
  <c r="AB5305" i="2" a="1"/>
  <c r="AB5305" i="2"/>
  <c r="AC5305" i="2" s="1"/>
  <c r="AD5305" i="2"/>
  <c r="AE5305" i="2"/>
  <c r="AF5305" i="2" s="1"/>
  <c r="AA5306" i="2"/>
  <c r="AC5306" i="2" s="1"/>
  <c r="AB5306" i="2" a="1"/>
  <c r="AB5306" i="2"/>
  <c r="AE5306" i="2"/>
  <c r="AA5307" i="2"/>
  <c r="AB5307" i="2" a="1"/>
  <c r="AB5307" i="2"/>
  <c r="AC5307" i="2"/>
  <c r="AD5307" i="2"/>
  <c r="AF5307" i="2" s="1"/>
  <c r="AE5307" i="2"/>
  <c r="AA5308" i="2"/>
  <c r="AB5308" i="2" a="1"/>
  <c r="AB5308" i="2" s="1"/>
  <c r="AE5308" i="2"/>
  <c r="AA5309" i="2"/>
  <c r="AB5309" i="2" a="1"/>
  <c r="AB5309" i="2" s="1"/>
  <c r="AE5309" i="2"/>
  <c r="AA5310" i="2"/>
  <c r="AB5310" i="2" a="1"/>
  <c r="AB5310" i="2"/>
  <c r="AC5310" i="2"/>
  <c r="AD5310" i="2"/>
  <c r="AF5310" i="2" s="1"/>
  <c r="AE5310" i="2"/>
  <c r="AA5311" i="2"/>
  <c r="AD5311" i="2" s="1"/>
  <c r="AF5311" i="2" s="1"/>
  <c r="AB5311" i="2" a="1"/>
  <c r="AB5311" i="2"/>
  <c r="AC5311" i="2" s="1"/>
  <c r="AE5311" i="2"/>
  <c r="AA5312" i="2"/>
  <c r="AB5312" i="2" a="1"/>
  <c r="AB5312" i="2"/>
  <c r="AC5312" i="2"/>
  <c r="AD5312" i="2"/>
  <c r="AF5312" i="2" s="1"/>
  <c r="AE5312" i="2"/>
  <c r="AA5313" i="2"/>
  <c r="AB5313" i="2" a="1"/>
  <c r="AB5313" i="2" s="1"/>
  <c r="AE5313" i="2"/>
  <c r="AA5314" i="2"/>
  <c r="AB5314" i="2" a="1"/>
  <c r="AB5314" i="2"/>
  <c r="AE5314" i="2"/>
  <c r="AA5315" i="2"/>
  <c r="AC5315" i="2" s="1"/>
  <c r="AB5315" i="2" a="1"/>
  <c r="AB5315" i="2" s="1"/>
  <c r="AD5315" i="2"/>
  <c r="AE5315" i="2"/>
  <c r="AF5315" i="2"/>
  <c r="AA5316" i="2"/>
  <c r="AB5316" i="2" a="1"/>
  <c r="AB5316" i="2" s="1"/>
  <c r="AC5316" i="2"/>
  <c r="AD5316" i="2"/>
  <c r="AF5316" i="2" s="1"/>
  <c r="AE5316" i="2"/>
  <c r="AA5317" i="2"/>
  <c r="AB5317" i="2" a="1"/>
  <c r="AB5317" i="2"/>
  <c r="AE5317" i="2"/>
  <c r="AA5318" i="2"/>
  <c r="AB5318" i="2" a="1"/>
  <c r="AB5318" i="2"/>
  <c r="AE5318" i="2"/>
  <c r="AA5319" i="2"/>
  <c r="AB5319" i="2" a="1"/>
  <c r="AB5319" i="2"/>
  <c r="AC5319" i="2" s="1"/>
  <c r="AD5319" i="2"/>
  <c r="AE5319" i="2"/>
  <c r="AF5319" i="2" s="1"/>
  <c r="AA5320" i="2"/>
  <c r="AB5320" i="2" a="1"/>
  <c r="AB5320" i="2"/>
  <c r="AE5320" i="2"/>
  <c r="AA5321" i="2"/>
  <c r="AB5321" i="2" a="1"/>
  <c r="AB5321" i="2"/>
  <c r="AE5321" i="2"/>
  <c r="AA5322" i="2"/>
  <c r="AB5322" i="2" a="1"/>
  <c r="AB5322" i="2" s="1"/>
  <c r="AC5322" i="2"/>
  <c r="AD5322" i="2"/>
  <c r="AE5322" i="2"/>
  <c r="AF5322" i="2"/>
  <c r="AA5323" i="2"/>
  <c r="AB5323" i="2" a="1"/>
  <c r="AB5323" i="2" s="1"/>
  <c r="AD5323" i="2"/>
  <c r="AE5323" i="2"/>
  <c r="AF5323" i="2"/>
  <c r="AA5324" i="2"/>
  <c r="AB5324" i="2" a="1"/>
  <c r="AB5324" i="2"/>
  <c r="AE5324" i="2"/>
  <c r="AA5325" i="2"/>
  <c r="AB5325" i="2" a="1"/>
  <c r="AB5325" i="2" s="1"/>
  <c r="AE5325" i="2"/>
  <c r="AA5326" i="2"/>
  <c r="AB5326" i="2" a="1"/>
  <c r="AB5326" i="2"/>
  <c r="AE5326" i="2"/>
  <c r="AA5327" i="2"/>
  <c r="AB5327" i="2" a="1"/>
  <c r="AB5327" i="2"/>
  <c r="AC5327" i="2" s="1"/>
  <c r="AD5327" i="2"/>
  <c r="AE5327" i="2"/>
  <c r="AF5327" i="2"/>
  <c r="AA5328" i="2"/>
  <c r="AB5328" i="2" a="1"/>
  <c r="AB5328" i="2"/>
  <c r="AC5328" i="2"/>
  <c r="AD5328" i="2"/>
  <c r="AF5328" i="2" s="1"/>
  <c r="AE5328" i="2"/>
  <c r="AA5329" i="2"/>
  <c r="AB5329" i="2" a="1"/>
  <c r="AB5329" i="2"/>
  <c r="AC5329" i="2" s="1"/>
  <c r="AD5329" i="2"/>
  <c r="AF5329" i="2" s="1"/>
  <c r="AE5329" i="2"/>
  <c r="AA5330" i="2"/>
  <c r="AB5330" i="2" a="1"/>
  <c r="AB5330" i="2"/>
  <c r="AC5330" i="2" s="1"/>
  <c r="AD5330" i="2"/>
  <c r="AF5330" i="2" s="1"/>
  <c r="AE5330" i="2"/>
  <c r="AA5331" i="2"/>
  <c r="AB5331" i="2" a="1"/>
  <c r="AB5331" i="2" s="1"/>
  <c r="AC5331" i="2" s="1"/>
  <c r="AD5331" i="2"/>
  <c r="AE5331" i="2"/>
  <c r="AF5331" i="2"/>
  <c r="AA5332" i="2"/>
  <c r="AB5332" i="2" a="1"/>
  <c r="AB5332" i="2" s="1"/>
  <c r="AE5332" i="2"/>
  <c r="AA5333" i="2"/>
  <c r="AB5333" i="2" a="1"/>
  <c r="AB5333" i="2"/>
  <c r="AE5333" i="2"/>
  <c r="AA5334" i="2"/>
  <c r="AB5334" i="2" a="1"/>
  <c r="AB5334" i="2" s="1"/>
  <c r="AC5334" i="2" s="1"/>
  <c r="AD5334" i="2"/>
  <c r="AF5334" i="2" s="1"/>
  <c r="AE5334" i="2"/>
  <c r="AA5335" i="2"/>
  <c r="AD5335" i="2" s="1"/>
  <c r="AF5335" i="2" s="1"/>
  <c r="AB5335" i="2" a="1"/>
  <c r="AB5335" i="2"/>
  <c r="AC5335" i="2"/>
  <c r="AE5335" i="2"/>
  <c r="AA5336" i="2"/>
  <c r="AB5336" i="2" a="1"/>
  <c r="AB5336" i="2"/>
  <c r="AC5336" i="2"/>
  <c r="AD5336" i="2"/>
  <c r="AE5336" i="2"/>
  <c r="AF5336" i="2"/>
  <c r="AA5337" i="2"/>
  <c r="AB5337" i="2" a="1"/>
  <c r="AB5337" i="2" s="1"/>
  <c r="AE5337" i="2"/>
  <c r="AA5338" i="2"/>
  <c r="AB5338" i="2" a="1"/>
  <c r="AB5338" i="2"/>
  <c r="AC5338" i="2"/>
  <c r="AD5338" i="2"/>
  <c r="AF5338" i="2" s="1"/>
  <c r="AE5338" i="2"/>
  <c r="AA5339" i="2"/>
  <c r="AC5339" i="2" s="1"/>
  <c r="AB5339" i="2" a="1"/>
  <c r="AB5339" i="2" s="1"/>
  <c r="AE5339" i="2"/>
  <c r="AA5340" i="2"/>
  <c r="AD5340" i="2" s="1"/>
  <c r="AF5340" i="2" s="1"/>
  <c r="AB5340" i="2" a="1"/>
  <c r="AB5340" i="2"/>
  <c r="AE5340" i="2"/>
  <c r="AA5341" i="2"/>
  <c r="AB5341" i="2" a="1"/>
  <c r="AB5341" i="2"/>
  <c r="AC5341" i="2" s="1"/>
  <c r="AD5341" i="2"/>
  <c r="AE5341" i="2"/>
  <c r="AF5341" i="2"/>
  <c r="AA5342" i="2"/>
  <c r="AD5342" i="2" s="1"/>
  <c r="AF5342" i="2" s="1"/>
  <c r="AB5342" i="2" a="1"/>
  <c r="AB5342" i="2"/>
  <c r="AE5342" i="2"/>
  <c r="AA5343" i="2"/>
  <c r="AB5343" i="2" a="1"/>
  <c r="AB5343" i="2"/>
  <c r="AC5343" i="2"/>
  <c r="AD5343" i="2"/>
  <c r="AE5343" i="2"/>
  <c r="AA5344" i="2"/>
  <c r="AB5344" i="2" a="1"/>
  <c r="AB5344" i="2"/>
  <c r="AE5344" i="2"/>
  <c r="AA5345" i="2"/>
  <c r="AB5345" i="2" a="1"/>
  <c r="AB5345" i="2"/>
  <c r="AD5345" i="2"/>
  <c r="AE5345" i="2"/>
  <c r="AF5345" i="2"/>
  <c r="AA5346" i="2"/>
  <c r="AD5346" i="2" s="1"/>
  <c r="AF5346" i="2" s="1"/>
  <c r="AB5346" i="2" a="1"/>
  <c r="AB5346" i="2" s="1"/>
  <c r="AC5346" i="2"/>
  <c r="AE5346" i="2"/>
  <c r="AA5347" i="2"/>
  <c r="AD5347" i="2" s="1"/>
  <c r="AF5347" i="2" s="1"/>
  <c r="AB5347" i="2" a="1"/>
  <c r="AB5347" i="2"/>
  <c r="AC5347" i="2"/>
  <c r="AE5347" i="2"/>
  <c r="AA5348" i="2"/>
  <c r="AB5348" i="2" a="1"/>
  <c r="AB5348" i="2" s="1"/>
  <c r="AC5348" i="2" s="1"/>
  <c r="AD5348" i="2"/>
  <c r="AF5348" i="2" s="1"/>
  <c r="AE5348" i="2"/>
  <c r="AA5349" i="2"/>
  <c r="AB5349" i="2" a="1"/>
  <c r="AB5349" i="2"/>
  <c r="AE5349" i="2"/>
  <c r="AA5350" i="2"/>
  <c r="AB5350" i="2" a="1"/>
  <c r="AB5350" i="2" s="1"/>
  <c r="AE5350" i="2"/>
  <c r="AA5351" i="2"/>
  <c r="AB5351" i="2" a="1"/>
  <c r="AB5351" i="2"/>
  <c r="AC5351" i="2"/>
  <c r="AD5351" i="2"/>
  <c r="AE5351" i="2"/>
  <c r="AF5351" i="2"/>
  <c r="AA5352" i="2"/>
  <c r="AB5352" i="2" a="1"/>
  <c r="AB5352" i="2" s="1"/>
  <c r="AE5352" i="2"/>
  <c r="AA5353" i="2"/>
  <c r="AB5353" i="2" a="1"/>
  <c r="AB5353" i="2"/>
  <c r="AE5353" i="2"/>
  <c r="AA5354" i="2"/>
  <c r="AB5354" i="2" a="1"/>
  <c r="AB5354" i="2"/>
  <c r="AE5354" i="2"/>
  <c r="AA5355" i="2"/>
  <c r="AB5355" i="2" a="1"/>
  <c r="AB5355" i="2"/>
  <c r="AC5355" i="2"/>
  <c r="AD5355" i="2"/>
  <c r="AE5355" i="2"/>
  <c r="AF5355" i="2"/>
  <c r="AA5356" i="2"/>
  <c r="AC5356" i="2" s="1"/>
  <c r="AB5356" i="2" a="1"/>
  <c r="AB5356" i="2"/>
  <c r="AD5356" i="2"/>
  <c r="AE5356" i="2"/>
  <c r="AF5356" i="2"/>
  <c r="AA5357" i="2"/>
  <c r="AB5357" i="2" a="1"/>
  <c r="AB5357" i="2"/>
  <c r="AE5357" i="2"/>
  <c r="AA5358" i="2"/>
  <c r="AB5358" i="2" a="1"/>
  <c r="AB5358" i="2"/>
  <c r="AC5358" i="2"/>
  <c r="AD5358" i="2"/>
  <c r="AE5358" i="2"/>
  <c r="AF5358" i="2"/>
  <c r="AA5359" i="2"/>
  <c r="AB5359" i="2" a="1"/>
  <c r="AB5359" i="2" s="1"/>
  <c r="AD5359" i="2"/>
  <c r="AE5359" i="2"/>
  <c r="AF5359" i="2"/>
  <c r="AA5360" i="2"/>
  <c r="AB5360" i="2" a="1"/>
  <c r="AB5360" i="2"/>
  <c r="AC5360" i="2" s="1"/>
  <c r="AD5360" i="2"/>
  <c r="AE5360" i="2"/>
  <c r="AF5360" i="2"/>
  <c r="AA5361" i="2"/>
  <c r="AB5361" i="2" a="1"/>
  <c r="AB5361" i="2" s="1"/>
  <c r="AE5361" i="2"/>
  <c r="AA5362" i="2"/>
  <c r="AB5362" i="2" a="1"/>
  <c r="AB5362" i="2"/>
  <c r="AE5362" i="2"/>
  <c r="AA5363" i="2"/>
  <c r="AB5363" i="2" a="1"/>
  <c r="AB5363" i="2" s="1"/>
  <c r="AE5363" i="2"/>
  <c r="AA5364" i="2"/>
  <c r="AB5364" i="2" a="1"/>
  <c r="AB5364" i="2" s="1"/>
  <c r="AC5364" i="2" s="1"/>
  <c r="AD5364" i="2"/>
  <c r="AF5364" i="2" s="1"/>
  <c r="AE5364" i="2"/>
  <c r="AA5365" i="2"/>
  <c r="AB5365" i="2" a="1"/>
  <c r="AB5365" i="2"/>
  <c r="AC5365" i="2" s="1"/>
  <c r="AD5365" i="2"/>
  <c r="AF5365" i="2" s="1"/>
  <c r="AE5365" i="2"/>
  <c r="AA5366" i="2"/>
  <c r="AB5366" i="2" a="1"/>
  <c r="AB5366" i="2" s="1"/>
  <c r="AE5366" i="2"/>
  <c r="AA5367" i="2"/>
  <c r="AB5367" i="2" a="1"/>
  <c r="AB5367" i="2"/>
  <c r="AE5367" i="2"/>
  <c r="AA5368" i="2"/>
  <c r="AB5368" i="2" a="1"/>
  <c r="AB5368" i="2"/>
  <c r="AE5368" i="2"/>
  <c r="AA5369" i="2"/>
  <c r="AB5369" i="2" a="1"/>
  <c r="AB5369" i="2"/>
  <c r="AC5369" i="2"/>
  <c r="AD5369" i="2"/>
  <c r="AF5369" i="2" s="1"/>
  <c r="AE5369" i="2"/>
  <c r="AA5370" i="2"/>
  <c r="AC5370" i="2" s="1"/>
  <c r="AB5370" i="2" a="1"/>
  <c r="AB5370" i="2"/>
  <c r="AD5370" i="2"/>
  <c r="AE5370" i="2"/>
  <c r="AA5371" i="2"/>
  <c r="AD5371" i="2" s="1"/>
  <c r="AF5371" i="2" s="1"/>
  <c r="AB5371" i="2" a="1"/>
  <c r="AB5371" i="2"/>
  <c r="AC5371" i="2"/>
  <c r="AE5371" i="2"/>
  <c r="AA5372" i="2"/>
  <c r="AB5372" i="2" a="1"/>
  <c r="AB5372" i="2" s="1"/>
  <c r="AC5372" i="2" s="1"/>
  <c r="AD5372" i="2"/>
  <c r="AF5372" i="2" s="1"/>
  <c r="AE5372" i="2"/>
  <c r="AA5373" i="2"/>
  <c r="AB5373" i="2" a="1"/>
  <c r="AB5373" i="2"/>
  <c r="AC5373" i="2" s="1"/>
  <c r="AD5373" i="2"/>
  <c r="AF5373" i="2" s="1"/>
  <c r="AE5373" i="2"/>
  <c r="AA5374" i="2"/>
  <c r="AD5374" i="2" s="1"/>
  <c r="AB5374" i="2" a="1"/>
  <c r="AB5374" i="2"/>
  <c r="AC5374" i="2"/>
  <c r="AE5374" i="2"/>
  <c r="AA5375" i="2"/>
  <c r="AB5375" i="2" a="1"/>
  <c r="AB5375" i="2"/>
  <c r="AC5375" i="2"/>
  <c r="AD5375" i="2"/>
  <c r="AE5375" i="2"/>
  <c r="AF5375" i="2" s="1"/>
  <c r="AA5376" i="2"/>
  <c r="AB5376" i="2" a="1"/>
  <c r="AB5376" i="2"/>
  <c r="AE5376" i="2"/>
  <c r="AA5377" i="2"/>
  <c r="AB5377" i="2" a="1"/>
  <c r="AB5377" i="2" s="1"/>
  <c r="AE5377" i="2"/>
  <c r="AA5378" i="2"/>
  <c r="AB5378" i="2" a="1"/>
  <c r="AB5378" i="2" s="1"/>
  <c r="AE5378" i="2"/>
  <c r="AA5379" i="2"/>
  <c r="AB5379" i="2" a="1"/>
  <c r="AB5379" i="2"/>
  <c r="AE5379" i="2"/>
  <c r="AA5380" i="2"/>
  <c r="AB5380" i="2" a="1"/>
  <c r="AB5380" i="2"/>
  <c r="AE5380" i="2"/>
  <c r="AA5381" i="2"/>
  <c r="AB5381" i="2" a="1"/>
  <c r="AB5381" i="2"/>
  <c r="AE5381" i="2"/>
  <c r="AA5382" i="2"/>
  <c r="AB5382" i="2" a="1"/>
  <c r="AB5382" i="2"/>
  <c r="AC5382" i="2"/>
  <c r="AD5382" i="2"/>
  <c r="AE5382" i="2"/>
  <c r="AF5382" i="2"/>
  <c r="AA5383" i="2"/>
  <c r="AB5383" i="2" a="1"/>
  <c r="AB5383" i="2"/>
  <c r="AC5383" i="2" s="1"/>
  <c r="AD5383" i="2"/>
  <c r="AE5383" i="2"/>
  <c r="AF5383" i="2"/>
  <c r="AA5384" i="2"/>
  <c r="AB5384" i="2" a="1"/>
  <c r="AB5384" i="2" s="1"/>
  <c r="AE5384" i="2"/>
  <c r="AA5385" i="2"/>
  <c r="AB5385" i="2" a="1"/>
  <c r="AB5385" i="2" s="1"/>
  <c r="AE5385" i="2"/>
  <c r="AA5386" i="2"/>
  <c r="AB5386" i="2" a="1"/>
  <c r="AB5386" i="2"/>
  <c r="AC5386" i="2" s="1"/>
  <c r="AD5386" i="2"/>
  <c r="AE5386" i="2"/>
  <c r="AF5386" i="2"/>
  <c r="AA5387" i="2"/>
  <c r="AB5387" i="2" a="1"/>
  <c r="AB5387" i="2"/>
  <c r="AC5387" i="2" s="1"/>
  <c r="AD5387" i="2"/>
  <c r="AE5387" i="2"/>
  <c r="AF5387" i="2"/>
  <c r="AA5388" i="2"/>
  <c r="AB5388" i="2" a="1"/>
  <c r="AB5388" i="2" s="1"/>
  <c r="AD5388" i="2"/>
  <c r="AF5388" i="2" s="1"/>
  <c r="AE5388" i="2"/>
  <c r="AA5389" i="2"/>
  <c r="AB5389" i="2" a="1"/>
  <c r="AB5389" i="2"/>
  <c r="AC5389" i="2" s="1"/>
  <c r="AD5389" i="2"/>
  <c r="AE5389" i="2"/>
  <c r="AF5389" i="2"/>
  <c r="AA5390" i="2"/>
  <c r="AB5390" i="2" a="1"/>
  <c r="AB5390" i="2" s="1"/>
  <c r="AE5390" i="2"/>
  <c r="AA5391" i="2"/>
  <c r="AB5391" i="2" a="1"/>
  <c r="AB5391" i="2" s="1"/>
  <c r="AC5391" i="2" s="1"/>
  <c r="AD5391" i="2"/>
  <c r="AE5391" i="2"/>
  <c r="AF5391" i="2"/>
  <c r="AA5392" i="2"/>
  <c r="AB5392" i="2" a="1"/>
  <c r="AB5392" i="2"/>
  <c r="AE5392" i="2"/>
  <c r="AA5393" i="2"/>
  <c r="AC5393" i="2" s="1"/>
  <c r="AB5393" i="2" a="1"/>
  <c r="AB5393" i="2"/>
  <c r="AE5393" i="2"/>
  <c r="AA5394" i="2"/>
  <c r="AB5394" i="2" a="1"/>
  <c r="AB5394" i="2" s="1"/>
  <c r="AE5394" i="2"/>
  <c r="AA5395" i="2"/>
  <c r="AD5395" i="2" s="1"/>
  <c r="AF5395" i="2" s="1"/>
  <c r="AB5395" i="2" a="1"/>
  <c r="AB5395" i="2"/>
  <c r="AC5395" i="2" s="1"/>
  <c r="AE5395" i="2"/>
  <c r="AA5396" i="2"/>
  <c r="AB5396" i="2" a="1"/>
  <c r="AB5396" i="2"/>
  <c r="AC5396" i="2"/>
  <c r="AD5396" i="2"/>
  <c r="AF5396" i="2" s="1"/>
  <c r="AE5396" i="2"/>
  <c r="AA5397" i="2"/>
  <c r="AC5397" i="2" s="1"/>
  <c r="AB5397" i="2" a="1"/>
  <c r="AB5397" i="2"/>
  <c r="AE5397" i="2"/>
  <c r="AA5398" i="2"/>
  <c r="AB5398" i="2" a="1"/>
  <c r="AB5398" i="2"/>
  <c r="AC5398" i="2"/>
  <c r="AD5398" i="2"/>
  <c r="AE5398" i="2"/>
  <c r="AF5398" i="2"/>
  <c r="AA5399" i="2"/>
  <c r="AB5399" i="2" a="1"/>
  <c r="AB5399" i="2"/>
  <c r="AC5399" i="2"/>
  <c r="AD5399" i="2"/>
  <c r="AE5399" i="2"/>
  <c r="AF5399" i="2"/>
  <c r="AA5400" i="2"/>
  <c r="AD5400" i="2" s="1"/>
  <c r="AF5400" i="2" s="1"/>
  <c r="AB5400" i="2" a="1"/>
  <c r="AB5400" i="2" s="1"/>
  <c r="AC5400" i="2"/>
  <c r="AE5400" i="2"/>
  <c r="AA5401" i="2"/>
  <c r="AB5401" i="2" a="1"/>
  <c r="AB5401" i="2"/>
  <c r="AC5401" i="2"/>
  <c r="AD5401" i="2"/>
  <c r="AF5401" i="2" s="1"/>
  <c r="AE5401" i="2"/>
  <c r="AA5402" i="2"/>
  <c r="AB5402" i="2" a="1"/>
  <c r="AB5402" i="2" s="1"/>
  <c r="AE5402" i="2"/>
  <c r="AA5403" i="2"/>
  <c r="AD5403" i="2" s="1"/>
  <c r="AF5403" i="2" s="1"/>
  <c r="AB5403" i="2" a="1"/>
  <c r="AB5403" i="2"/>
  <c r="AC5403" i="2" s="1"/>
  <c r="AE5403" i="2"/>
  <c r="AA5404" i="2"/>
  <c r="AB5404" i="2" a="1"/>
  <c r="AB5404" i="2"/>
  <c r="AD5404" i="2"/>
  <c r="AF5404" i="2" s="1"/>
  <c r="AE5404" i="2"/>
  <c r="AA5405" i="2"/>
  <c r="AB5405" i="2" a="1"/>
  <c r="AB5405" i="2"/>
  <c r="AC5405" i="2"/>
  <c r="AD5405" i="2"/>
  <c r="AE5405" i="2"/>
  <c r="AA5406" i="2"/>
  <c r="AB5406" i="2" a="1"/>
  <c r="AB5406" i="2"/>
  <c r="AC5406" i="2"/>
  <c r="AD5406" i="2"/>
  <c r="AE5406" i="2"/>
  <c r="AF5406" i="2"/>
  <c r="AA5407" i="2"/>
  <c r="AB5407" i="2" a="1"/>
  <c r="AB5407" i="2"/>
  <c r="AE5407" i="2"/>
  <c r="AA5408" i="2"/>
  <c r="AB5408" i="2" a="1"/>
  <c r="AB5408" i="2" s="1"/>
  <c r="AC5408" i="2" s="1"/>
  <c r="AD5408" i="2"/>
  <c r="AE5408" i="2"/>
  <c r="AF5408" i="2"/>
  <c r="AA5409" i="2"/>
  <c r="AB5409" i="2" a="1"/>
  <c r="AB5409" i="2" s="1"/>
  <c r="AE5409" i="2"/>
  <c r="AA5410" i="2"/>
  <c r="AB5410" i="2" a="1"/>
  <c r="AB5410" i="2" s="1"/>
  <c r="AC5410" i="2"/>
  <c r="AD5410" i="2"/>
  <c r="AF5410" i="2" s="1"/>
  <c r="AE5410" i="2"/>
  <c r="AA5411" i="2"/>
  <c r="AD5411" i="2" s="1"/>
  <c r="AF5411" i="2" s="1"/>
  <c r="AB5411" i="2" a="1"/>
  <c r="AB5411" i="2" s="1"/>
  <c r="AC5411" i="2"/>
  <c r="AE5411" i="2"/>
  <c r="AA5412" i="2"/>
  <c r="AB5412" i="2" a="1"/>
  <c r="AB5412" i="2"/>
  <c r="AE5412" i="2"/>
  <c r="AA5413" i="2"/>
  <c r="AB5413" i="2" a="1"/>
  <c r="AB5413" i="2"/>
  <c r="AC5413" i="2" s="1"/>
  <c r="AD5413" i="2"/>
  <c r="AF5413" i="2" s="1"/>
  <c r="AE5413" i="2"/>
  <c r="AA5414" i="2"/>
  <c r="AB5414" i="2" a="1"/>
  <c r="AB5414" i="2"/>
  <c r="AC5414" i="2"/>
  <c r="AD5414" i="2"/>
  <c r="AE5414" i="2"/>
  <c r="AF5414" i="2"/>
  <c r="AA5415" i="2"/>
  <c r="AB5415" i="2" a="1"/>
  <c r="AB5415" i="2"/>
  <c r="AD5415" i="2"/>
  <c r="AE5415" i="2"/>
  <c r="AF5415" i="2"/>
  <c r="AA5416" i="2"/>
  <c r="AB5416" i="2" a="1"/>
  <c r="AB5416" i="2"/>
  <c r="AE5416" i="2"/>
  <c r="AA5417" i="2"/>
  <c r="AB5417" i="2" a="1"/>
  <c r="AB5417" i="2"/>
  <c r="AC5417" i="2" s="1"/>
  <c r="AD5417" i="2"/>
  <c r="AE5417" i="2"/>
  <c r="AF5417" i="2" s="1"/>
  <c r="AA5418" i="2"/>
  <c r="AB5418" i="2" a="1"/>
  <c r="AB5418" i="2"/>
  <c r="AC5418" i="2"/>
  <c r="AD5418" i="2"/>
  <c r="AF5418" i="2" s="1"/>
  <c r="AE5418" i="2"/>
  <c r="AA5419" i="2"/>
  <c r="AD5419" i="2" s="1"/>
  <c r="AF5419" i="2" s="1"/>
  <c r="AB5419" i="2" a="1"/>
  <c r="AB5419" i="2"/>
  <c r="AC5419" i="2"/>
  <c r="AE5419" i="2"/>
  <c r="AA5420" i="2"/>
  <c r="AB5420" i="2" a="1"/>
  <c r="AB5420" i="2" s="1"/>
  <c r="AC5420" i="2" s="1"/>
  <c r="AD5420" i="2"/>
  <c r="AE5420" i="2"/>
  <c r="AF5420" i="2"/>
  <c r="AA5421" i="2"/>
  <c r="AB5421" i="2" a="1"/>
  <c r="AB5421" i="2"/>
  <c r="AD5421" i="2"/>
  <c r="AF5421" i="2" s="1"/>
  <c r="AE5421" i="2"/>
  <c r="AA5422" i="2"/>
  <c r="AD5422" i="2" s="1"/>
  <c r="AB5422" i="2" a="1"/>
  <c r="AB5422" i="2"/>
  <c r="AC5422" i="2" s="1"/>
  <c r="AE5422" i="2"/>
  <c r="AF5422" i="2"/>
  <c r="AA5423" i="2"/>
  <c r="AB5423" i="2" a="1"/>
  <c r="AB5423" i="2"/>
  <c r="AC5423" i="2"/>
  <c r="AD5423" i="2"/>
  <c r="AE5423" i="2"/>
  <c r="AA5424" i="2"/>
  <c r="AC5424" i="2" s="1"/>
  <c r="AB5424" i="2" a="1"/>
  <c r="AB5424" i="2"/>
  <c r="AD5424" i="2"/>
  <c r="AE5424" i="2"/>
  <c r="AF5424" i="2"/>
  <c r="AA5425" i="2"/>
  <c r="AB5425" i="2" a="1"/>
  <c r="AB5425" i="2"/>
  <c r="AC5425" i="2"/>
  <c r="AD5425" i="2"/>
  <c r="AF5425" i="2" s="1"/>
  <c r="AE5425" i="2"/>
  <c r="AA5426" i="2"/>
  <c r="AB5426" i="2" a="1"/>
  <c r="AB5426" i="2" s="1"/>
  <c r="AE5426" i="2"/>
  <c r="AA5427" i="2"/>
  <c r="AB5427" i="2" a="1"/>
  <c r="AB5427" i="2" s="1"/>
  <c r="AC5427" i="2" s="1"/>
  <c r="AD5427" i="2"/>
  <c r="AF5427" i="2" s="1"/>
  <c r="AE5427" i="2"/>
  <c r="AA5428" i="2"/>
  <c r="AB5428" i="2" a="1"/>
  <c r="AB5428" i="2"/>
  <c r="AC5428" i="2"/>
  <c r="AD5428" i="2"/>
  <c r="AE5428" i="2"/>
  <c r="AA5429" i="2"/>
  <c r="AB5429" i="2" a="1"/>
  <c r="AB5429" i="2"/>
  <c r="AC5429" i="2"/>
  <c r="AD5429" i="2"/>
  <c r="AE5429" i="2"/>
  <c r="AA5430" i="2"/>
  <c r="AB5430" i="2" a="1"/>
  <c r="AB5430" i="2"/>
  <c r="AC5430" i="2"/>
  <c r="AD5430" i="2"/>
  <c r="AE5430" i="2"/>
  <c r="AF5430" i="2"/>
  <c r="AA5431" i="2"/>
  <c r="AB5431" i="2" a="1"/>
  <c r="AB5431" i="2" s="1"/>
  <c r="AE5431" i="2"/>
  <c r="AA5432" i="2"/>
  <c r="AC5432" i="2" s="1"/>
  <c r="AB5432" i="2" a="1"/>
  <c r="AB5432" i="2"/>
  <c r="AE5432" i="2"/>
  <c r="AA5433" i="2"/>
  <c r="AB5433" i="2" a="1"/>
  <c r="AB5433" i="2" s="1"/>
  <c r="AE5433" i="2"/>
  <c r="AA5434" i="2"/>
  <c r="AB5434" i="2" a="1"/>
  <c r="AB5434" i="2"/>
  <c r="AC5434" i="2" s="1"/>
  <c r="AD5434" i="2"/>
  <c r="AF5434" i="2" s="1"/>
  <c r="AE5434" i="2"/>
  <c r="AA5435" i="2"/>
  <c r="AB5435" i="2" a="1"/>
  <c r="AB5435" i="2" s="1"/>
  <c r="AE5435" i="2"/>
  <c r="AA5436" i="2"/>
  <c r="AB5436" i="2" a="1"/>
  <c r="AB5436" i="2"/>
  <c r="AD5436" i="2"/>
  <c r="AF5436" i="2" s="1"/>
  <c r="AE5436" i="2"/>
  <c r="AA5437" i="2"/>
  <c r="AB5437" i="2" a="1"/>
  <c r="AB5437" i="2"/>
  <c r="AC5437" i="2" s="1"/>
  <c r="AD5437" i="2"/>
  <c r="AE5437" i="2"/>
  <c r="AA5438" i="2"/>
  <c r="AB5438" i="2" a="1"/>
  <c r="AB5438" i="2"/>
  <c r="AC5438" i="2" s="1"/>
  <c r="AD5438" i="2"/>
  <c r="AE5438" i="2"/>
  <c r="AF5438" i="2"/>
  <c r="AA5439" i="2"/>
  <c r="AB5439" i="2" a="1"/>
  <c r="AB5439" i="2" s="1"/>
  <c r="AE5439" i="2"/>
  <c r="AA5440" i="2"/>
  <c r="AB5440" i="2" a="1"/>
  <c r="AB5440" i="2"/>
  <c r="AE5440" i="2"/>
  <c r="AA5441" i="2"/>
  <c r="AB5441" i="2" a="1"/>
  <c r="AB5441" i="2"/>
  <c r="AC5441" i="2"/>
  <c r="AD5441" i="2"/>
  <c r="AF5441" i="2" s="1"/>
  <c r="AE5441" i="2"/>
  <c r="AA5442" i="2"/>
  <c r="AB5442" i="2" a="1"/>
  <c r="AB5442" i="2"/>
  <c r="AE5442" i="2"/>
  <c r="AA5443" i="2"/>
  <c r="AD5443" i="2" s="1"/>
  <c r="AF5443" i="2" s="1"/>
  <c r="AB5443" i="2" a="1"/>
  <c r="AB5443" i="2"/>
  <c r="AC5443" i="2"/>
  <c r="AE5443" i="2"/>
  <c r="AA5444" i="2"/>
  <c r="AB5444" i="2" a="1"/>
  <c r="AB5444" i="2"/>
  <c r="AC5444" i="2" s="1"/>
  <c r="AD5444" i="2"/>
  <c r="AE5444" i="2"/>
  <c r="AA5445" i="2"/>
  <c r="AB5445" i="2" a="1"/>
  <c r="AB5445" i="2"/>
  <c r="AC5445" i="2"/>
  <c r="AD5445" i="2"/>
  <c r="AE5445" i="2"/>
  <c r="AF5445" i="2"/>
  <c r="AA5446" i="2"/>
  <c r="AB5446" i="2" a="1"/>
  <c r="AB5446" i="2"/>
  <c r="AE5446" i="2"/>
  <c r="AA5447" i="2"/>
  <c r="AB5447" i="2" a="1"/>
  <c r="AB5447" i="2"/>
  <c r="AC5447" i="2"/>
  <c r="AD5447" i="2"/>
  <c r="AF5447" i="2" s="1"/>
  <c r="AE5447" i="2"/>
  <c r="AA5448" i="2"/>
  <c r="AD5448" i="2" s="1"/>
  <c r="AF5448" i="2" s="1"/>
  <c r="AB5448" i="2" a="1"/>
  <c r="AB5448" i="2" s="1"/>
  <c r="AC5448" i="2"/>
  <c r="AE5448" i="2"/>
  <c r="AA5449" i="2"/>
  <c r="AB5449" i="2" a="1"/>
  <c r="AB5449" i="2"/>
  <c r="AC5449" i="2"/>
  <c r="AD5449" i="2"/>
  <c r="AE5449" i="2"/>
  <c r="AF5449" i="2"/>
  <c r="AA5450" i="2"/>
  <c r="AB5450" i="2" a="1"/>
  <c r="AB5450" i="2"/>
  <c r="AE5450" i="2"/>
  <c r="AA5451" i="2"/>
  <c r="AB5451" i="2" a="1"/>
  <c r="AB5451" i="2"/>
  <c r="AC5451" i="2"/>
  <c r="AD5451" i="2"/>
  <c r="AF5451" i="2" s="1"/>
  <c r="AE5451" i="2"/>
  <c r="AA5452" i="2"/>
  <c r="AD5452" i="2" s="1"/>
  <c r="AF5452" i="2" s="1"/>
  <c r="AB5452" i="2" a="1"/>
  <c r="AB5452" i="2"/>
  <c r="AC5452" i="2"/>
  <c r="AE5452" i="2"/>
  <c r="AA5453" i="2"/>
  <c r="AB5453" i="2" a="1"/>
  <c r="AB5453" i="2"/>
  <c r="AC5453" i="2"/>
  <c r="AD5453" i="2"/>
  <c r="AE5453" i="2"/>
  <c r="AA5454" i="2"/>
  <c r="AB5454" i="2" a="1"/>
  <c r="AB5454" i="2"/>
  <c r="AC5454" i="2"/>
  <c r="AD5454" i="2"/>
  <c r="AE5454" i="2"/>
  <c r="AF5454" i="2"/>
  <c r="AA5455" i="2"/>
  <c r="AD5455" i="2" s="1"/>
  <c r="AB5455" i="2" a="1"/>
  <c r="AB5455" i="2" s="1"/>
  <c r="AC5455" i="2" s="1"/>
  <c r="AE5455" i="2"/>
  <c r="AF5455" i="2"/>
  <c r="AA5456" i="2"/>
  <c r="AB5456" i="2" a="1"/>
  <c r="AB5456" i="2" s="1"/>
  <c r="AE5456" i="2"/>
  <c r="AA5457" i="2"/>
  <c r="AB5457" i="2" a="1"/>
  <c r="AB5457" i="2" s="1"/>
  <c r="AE5457" i="2"/>
  <c r="AA5458" i="2"/>
  <c r="AB5458" i="2" a="1"/>
  <c r="AB5458" i="2" s="1"/>
  <c r="AE5458" i="2"/>
  <c r="AA5459" i="2"/>
  <c r="AD5459" i="2" s="1"/>
  <c r="AB5459" i="2" a="1"/>
  <c r="AB5459" i="2"/>
  <c r="AC5459" i="2"/>
  <c r="AE5459" i="2"/>
  <c r="AF5459" i="2"/>
  <c r="AA5460" i="2"/>
  <c r="AB5460" i="2" a="1"/>
  <c r="AB5460" i="2"/>
  <c r="AC5460" i="2" s="1"/>
  <c r="AD5460" i="2"/>
  <c r="AF5460" i="2" s="1"/>
  <c r="AE5460" i="2"/>
  <c r="AA5461" i="2"/>
  <c r="AB5461" i="2" a="1"/>
  <c r="AB5461" i="2"/>
  <c r="AC5461" i="2"/>
  <c r="AD5461" i="2"/>
  <c r="AF5461" i="2" s="1"/>
  <c r="AE5461" i="2"/>
  <c r="AA5462" i="2"/>
  <c r="AB5462" i="2" a="1"/>
  <c r="AB5462" i="2"/>
  <c r="AC5462" i="2"/>
  <c r="AD5462" i="2"/>
  <c r="AF5462" i="2" s="1"/>
  <c r="AE5462" i="2"/>
  <c r="AA5463" i="2"/>
  <c r="AB5463" i="2" a="1"/>
  <c r="AB5463" i="2"/>
  <c r="AC5463" i="2" s="1"/>
  <c r="AD5463" i="2"/>
  <c r="AE5463" i="2"/>
  <c r="AA5464" i="2"/>
  <c r="AB5464" i="2" a="1"/>
  <c r="AB5464" i="2"/>
  <c r="AE5464" i="2"/>
  <c r="AA5465" i="2"/>
  <c r="AB5465" i="2" a="1"/>
  <c r="AB5465" i="2" s="1"/>
  <c r="AE5465" i="2"/>
  <c r="AA5466" i="2"/>
  <c r="AB5466" i="2" a="1"/>
  <c r="AB5466" i="2" s="1"/>
  <c r="AC5466" i="2" s="1"/>
  <c r="AD5466" i="2"/>
  <c r="AE5466" i="2"/>
  <c r="AA5467" i="2"/>
  <c r="AD5467" i="2" s="1"/>
  <c r="AF5467" i="2" s="1"/>
  <c r="AB5467" i="2" a="1"/>
  <c r="AB5467" i="2"/>
  <c r="AC5467" i="2"/>
  <c r="AE5467" i="2"/>
  <c r="AA5468" i="2"/>
  <c r="AB5468" i="2" a="1"/>
  <c r="AB5468" i="2" s="1"/>
  <c r="AC5468" i="2" s="1"/>
  <c r="AD5468" i="2"/>
  <c r="AE5468" i="2"/>
  <c r="AF5468" i="2" s="1"/>
  <c r="AA5469" i="2"/>
  <c r="AB5469" i="2" a="1"/>
  <c r="AB5469" i="2" s="1"/>
  <c r="AE5469" i="2"/>
  <c r="AA5470" i="2"/>
  <c r="AB5470" i="2" a="1"/>
  <c r="AB5470" i="2" s="1"/>
  <c r="AE5470" i="2"/>
  <c r="AA5471" i="2"/>
  <c r="AB5471" i="2" a="1"/>
  <c r="AB5471" i="2"/>
  <c r="AC5471" i="2"/>
  <c r="AD5471" i="2"/>
  <c r="AE5471" i="2"/>
  <c r="AF5471" i="2"/>
  <c r="AA5472" i="2"/>
  <c r="AC5472" i="2" s="1"/>
  <c r="AB5472" i="2" a="1"/>
  <c r="AB5472" i="2"/>
  <c r="AE5472" i="2"/>
  <c r="AA5473" i="2"/>
  <c r="AC5473" i="2" s="1"/>
  <c r="AB5473" i="2" a="1"/>
  <c r="AB5473" i="2"/>
  <c r="AD5473" i="2"/>
  <c r="AE5473" i="2"/>
  <c r="AA5474" i="2"/>
  <c r="AB5474" i="2" a="1"/>
  <c r="AB5474" i="2" s="1"/>
  <c r="AE5474" i="2"/>
  <c r="AA5475" i="2"/>
  <c r="AB5475" i="2" a="1"/>
  <c r="AB5475" i="2" s="1"/>
  <c r="AE5475" i="2"/>
  <c r="AA5476" i="2"/>
  <c r="AB5476" i="2" a="1"/>
  <c r="AB5476" i="2" s="1"/>
  <c r="AC5476" i="2"/>
  <c r="AD5476" i="2"/>
  <c r="AF5476" i="2" s="1"/>
  <c r="AE5476" i="2"/>
  <c r="AA5477" i="2"/>
  <c r="AB5477" i="2" a="1"/>
  <c r="AB5477" i="2"/>
  <c r="AC5477" i="2"/>
  <c r="AD5477" i="2"/>
  <c r="AF5477" i="2" s="1"/>
  <c r="AE5477" i="2"/>
  <c r="AA5478" i="2"/>
  <c r="AB5478" i="2" a="1"/>
  <c r="AB5478" i="2"/>
  <c r="AC5478" i="2"/>
  <c r="AD5478" i="2"/>
  <c r="AE5478" i="2"/>
  <c r="AA5479" i="2"/>
  <c r="AB5479" i="2" a="1"/>
  <c r="AB5479" i="2"/>
  <c r="AE5479" i="2"/>
  <c r="AA5480" i="2"/>
  <c r="AB5480" i="2" a="1"/>
  <c r="AB5480" i="2" s="1"/>
  <c r="AE5480" i="2"/>
  <c r="AA5481" i="2"/>
  <c r="AB5481" i="2" a="1"/>
  <c r="AB5481" i="2" s="1"/>
  <c r="AE5481" i="2"/>
  <c r="AA5482" i="2"/>
  <c r="AB5482" i="2" a="1"/>
  <c r="AB5482" i="2" s="1"/>
  <c r="AC5482" i="2" s="1"/>
  <c r="AD5482" i="2"/>
  <c r="AF5482" i="2" s="1"/>
  <c r="AE5482" i="2"/>
  <c r="AA5483" i="2"/>
  <c r="AD5483" i="2" s="1"/>
  <c r="AF5483" i="2" s="1"/>
  <c r="AB5483" i="2" a="1"/>
  <c r="AB5483" i="2" s="1"/>
  <c r="AC5483" i="2" s="1"/>
  <c r="AE5483" i="2"/>
  <c r="AA5484" i="2"/>
  <c r="AB5484" i="2" a="1"/>
  <c r="AB5484" i="2" s="1"/>
  <c r="AE5484" i="2"/>
  <c r="AA5485" i="2"/>
  <c r="AB5485" i="2" a="1"/>
  <c r="AB5485" i="2"/>
  <c r="AC5485" i="2" s="1"/>
  <c r="AD5485" i="2"/>
  <c r="AF5485" i="2" s="1"/>
  <c r="AE5485" i="2"/>
  <c r="AA5486" i="2"/>
  <c r="AB5486" i="2" a="1"/>
  <c r="AB5486" i="2" s="1"/>
  <c r="AC5486" i="2"/>
  <c r="AD5486" i="2"/>
  <c r="AF5486" i="2" s="1"/>
  <c r="AE5486" i="2"/>
  <c r="AA5487" i="2"/>
  <c r="AB5487" i="2" a="1"/>
  <c r="AB5487" i="2"/>
  <c r="AE5487" i="2"/>
  <c r="AA5488" i="2"/>
  <c r="AB5488" i="2" a="1"/>
  <c r="AB5488" i="2" s="1"/>
  <c r="AE5488" i="2"/>
  <c r="AA5489" i="2"/>
  <c r="AB5489" i="2" a="1"/>
  <c r="AB5489" i="2" s="1"/>
  <c r="AC5489" i="2"/>
  <c r="AD5489" i="2"/>
  <c r="AE5489" i="2"/>
  <c r="AF5489" i="2"/>
  <c r="AA5490" i="2"/>
  <c r="AB5490" i="2" a="1"/>
  <c r="AB5490" i="2"/>
  <c r="AC5490" i="2" s="1"/>
  <c r="AD5490" i="2"/>
  <c r="AE5490" i="2"/>
  <c r="AF5490" i="2"/>
  <c r="AA5491" i="2"/>
  <c r="AB5491" i="2" a="1"/>
  <c r="AB5491" i="2"/>
  <c r="AE5491" i="2"/>
  <c r="AA5492" i="2"/>
  <c r="AB5492" i="2" a="1"/>
  <c r="AB5492" i="2" s="1"/>
  <c r="AC5492" i="2" s="1"/>
  <c r="AD5492" i="2"/>
  <c r="AE5492" i="2"/>
  <c r="AF5492" i="2"/>
  <c r="AA5493" i="2"/>
  <c r="AB5493" i="2" a="1"/>
  <c r="AB5493" i="2"/>
  <c r="AC5493" i="2" s="1"/>
  <c r="AD5493" i="2"/>
  <c r="AE5493" i="2"/>
  <c r="AF5493" i="2"/>
  <c r="AA5494" i="2"/>
  <c r="AB5494" i="2" a="1"/>
  <c r="AB5494" i="2"/>
  <c r="AC5494" i="2"/>
  <c r="AD5494" i="2"/>
  <c r="AE5494" i="2"/>
  <c r="AF5494" i="2"/>
  <c r="AA5495" i="2"/>
  <c r="AB5495" i="2" a="1"/>
  <c r="AB5495" i="2"/>
  <c r="AC5495" i="2"/>
  <c r="AD5495" i="2"/>
  <c r="AF5495" i="2" s="1"/>
  <c r="AE5495" i="2"/>
  <c r="AA5496" i="2"/>
  <c r="AB5496" i="2" a="1"/>
  <c r="AB5496" i="2"/>
  <c r="AD5496" i="2"/>
  <c r="AE5496" i="2"/>
  <c r="AF5496" i="2" s="1"/>
  <c r="AA5497" i="2"/>
  <c r="AB5497" i="2" a="1"/>
  <c r="AB5497" i="2"/>
  <c r="AC5497" i="2"/>
  <c r="AD5497" i="2"/>
  <c r="AE5497" i="2"/>
  <c r="AA5498" i="2"/>
  <c r="AB5498" i="2" a="1"/>
  <c r="AB5498" i="2" s="1"/>
  <c r="AE5498" i="2"/>
  <c r="AA5499" i="2"/>
  <c r="AC5499" i="2" s="1"/>
  <c r="AB5499" i="2" a="1"/>
  <c r="AB5499" i="2"/>
  <c r="AD5499" i="2"/>
  <c r="AF5499" i="2" s="1"/>
  <c r="AE5499" i="2"/>
  <c r="AA5500" i="2"/>
  <c r="AB5500" i="2" a="1"/>
  <c r="AB5500" i="2" s="1"/>
  <c r="AC5500" i="2"/>
  <c r="AD5500" i="2"/>
  <c r="AE5500" i="2"/>
  <c r="AF5500" i="2"/>
  <c r="AA5501" i="2"/>
  <c r="AB5501" i="2" a="1"/>
  <c r="AB5501" i="2"/>
  <c r="AC5501" i="2" s="1"/>
  <c r="AD5501" i="2"/>
  <c r="AE5501" i="2"/>
  <c r="AA5502" i="2"/>
  <c r="AB5502" i="2" a="1"/>
  <c r="AB5502" i="2"/>
  <c r="AC5502" i="2"/>
  <c r="AD5502" i="2"/>
  <c r="AE5502" i="2"/>
  <c r="AF5502" i="2"/>
  <c r="AA5503" i="2"/>
  <c r="AB5503" i="2" a="1"/>
  <c r="AB5503" i="2"/>
  <c r="AE5503" i="2"/>
  <c r="AA5504" i="2"/>
  <c r="AB5504" i="2" a="1"/>
  <c r="AB5504" i="2"/>
  <c r="AC5504" i="2"/>
  <c r="AD5504" i="2"/>
  <c r="AE5504" i="2"/>
  <c r="AF5504" i="2"/>
  <c r="AA5505" i="2"/>
  <c r="AB5505" i="2" a="1"/>
  <c r="AB5505" i="2" s="1"/>
  <c r="AE5505" i="2"/>
  <c r="AA5506" i="2"/>
  <c r="AB5506" i="2" a="1"/>
  <c r="AB5506" i="2" s="1"/>
  <c r="AD5506" i="2"/>
  <c r="AE5506" i="2"/>
  <c r="AF5506" i="2"/>
  <c r="AA5507" i="2"/>
  <c r="AB5507" i="2" a="1"/>
  <c r="AB5507" i="2"/>
  <c r="AE5507" i="2"/>
  <c r="AA5508" i="2"/>
  <c r="AB5508" i="2" a="1"/>
  <c r="AB5508" i="2" s="1"/>
  <c r="AC5508" i="2" s="1"/>
  <c r="AD5508" i="2"/>
  <c r="AF5508" i="2" s="1"/>
  <c r="AE5508" i="2"/>
  <c r="AA5509" i="2"/>
  <c r="AB5509" i="2" a="1"/>
  <c r="AB5509" i="2"/>
  <c r="AC5509" i="2" s="1"/>
  <c r="AD5509" i="2"/>
  <c r="AE5509" i="2"/>
  <c r="AF5509" i="2"/>
  <c r="AA5510" i="2"/>
  <c r="AC5510" i="2" s="1"/>
  <c r="AB5510" i="2" a="1"/>
  <c r="AB5510" i="2"/>
  <c r="AE5510" i="2"/>
  <c r="AA5511" i="2"/>
  <c r="AC5511" i="2" s="1"/>
  <c r="AB5511" i="2" a="1"/>
  <c r="AB5511" i="2" s="1"/>
  <c r="AE5511" i="2"/>
  <c r="AA5512" i="2"/>
  <c r="AB5512" i="2" a="1"/>
  <c r="AB5512" i="2" s="1"/>
  <c r="AE5512" i="2"/>
  <c r="AA5513" i="2"/>
  <c r="AB5513" i="2" a="1"/>
  <c r="AB5513" i="2" s="1"/>
  <c r="AE5513" i="2"/>
  <c r="AA5514" i="2"/>
  <c r="AB5514" i="2" a="1"/>
  <c r="AB5514" i="2" s="1"/>
  <c r="AC5514" i="2"/>
  <c r="AD5514" i="2"/>
  <c r="AE5514" i="2"/>
  <c r="AF5514" i="2"/>
  <c r="AA5515" i="2"/>
  <c r="AD5515" i="2" s="1"/>
  <c r="AF5515" i="2" s="1"/>
  <c r="AB5515" i="2" a="1"/>
  <c r="AB5515" i="2"/>
  <c r="AE5515" i="2"/>
  <c r="AA5516" i="2"/>
  <c r="AB5516" i="2" a="1"/>
  <c r="AB5516" i="2"/>
  <c r="AC5516" i="2" s="1"/>
  <c r="AD5516" i="2"/>
  <c r="AE5516" i="2"/>
  <c r="AF5516" i="2"/>
  <c r="AA5517" i="2"/>
  <c r="AB5517" i="2" a="1"/>
  <c r="AB5517" i="2" s="1"/>
  <c r="AE5517" i="2"/>
  <c r="AA5518" i="2"/>
  <c r="AB5518" i="2" a="1"/>
  <c r="AB5518" i="2" s="1"/>
  <c r="AE5518" i="2"/>
  <c r="AA5519" i="2"/>
  <c r="AB5519" i="2" a="1"/>
  <c r="AB5519" i="2"/>
  <c r="AC5519" i="2"/>
  <c r="AD5519" i="2"/>
  <c r="AF5519" i="2" s="1"/>
  <c r="AE5519" i="2"/>
  <c r="AA5520" i="2"/>
  <c r="AB5520" i="2" a="1"/>
  <c r="AB5520" i="2" s="1"/>
  <c r="AC5520" i="2" s="1"/>
  <c r="AD5520" i="2"/>
  <c r="AE5520" i="2"/>
  <c r="AA5521" i="2"/>
  <c r="AB5521" i="2" a="1"/>
  <c r="AB5521" i="2" s="1"/>
  <c r="AC5521" i="2" s="1"/>
  <c r="AD5521" i="2"/>
  <c r="AF5521" i="2" s="1"/>
  <c r="AE5521" i="2"/>
  <c r="AA5522" i="2"/>
  <c r="AB5522" i="2" a="1"/>
  <c r="AB5522" i="2" s="1"/>
  <c r="AE5522" i="2"/>
  <c r="AA5523" i="2"/>
  <c r="AC5523" i="2" s="1"/>
  <c r="AB5523" i="2" a="1"/>
  <c r="AB5523" i="2"/>
  <c r="AD5523" i="2"/>
  <c r="AF5523" i="2" s="1"/>
  <c r="AE5523" i="2"/>
  <c r="AA5524" i="2"/>
  <c r="AB5524" i="2" a="1"/>
  <c r="AB5524" i="2" s="1"/>
  <c r="AC5524" i="2" s="1"/>
  <c r="AD5524" i="2"/>
  <c r="AE5524" i="2"/>
  <c r="AF5524" i="2" s="1"/>
  <c r="AA5525" i="2"/>
  <c r="AB5525" i="2" a="1"/>
  <c r="AB5525" i="2"/>
  <c r="AC5525" i="2" s="1"/>
  <c r="AD5525" i="2"/>
  <c r="AE5525" i="2"/>
  <c r="AA5526" i="2"/>
  <c r="AB5526" i="2" a="1"/>
  <c r="AB5526" i="2"/>
  <c r="AC5526" i="2"/>
  <c r="AD5526" i="2"/>
  <c r="AF5526" i="2" s="1"/>
  <c r="AE5526" i="2"/>
  <c r="AA5527" i="2"/>
  <c r="AB5527" i="2" a="1"/>
  <c r="AB5527" i="2" s="1"/>
  <c r="AC5527" i="2" s="1"/>
  <c r="AD5527" i="2"/>
  <c r="AE5527" i="2"/>
  <c r="AF5527" i="2"/>
  <c r="AA5528" i="2"/>
  <c r="AB5528" i="2" a="1"/>
  <c r="AB5528" i="2" s="1"/>
  <c r="AE5528" i="2"/>
  <c r="AA5529" i="2"/>
  <c r="AB5529" i="2" a="1"/>
  <c r="AB5529" i="2" s="1"/>
  <c r="AE5529" i="2"/>
  <c r="AA5530" i="2"/>
  <c r="AB5530" i="2" a="1"/>
  <c r="AB5530" i="2"/>
  <c r="AE5530" i="2"/>
  <c r="AA5531" i="2"/>
  <c r="AB5531" i="2" a="1"/>
  <c r="AB5531" i="2" s="1"/>
  <c r="AD5531" i="2"/>
  <c r="AF5531" i="2" s="1"/>
  <c r="AE5531" i="2"/>
  <c r="AA5532" i="2"/>
  <c r="AB5532" i="2" a="1"/>
  <c r="AB5532" i="2"/>
  <c r="AE5532" i="2"/>
  <c r="AA5533" i="2"/>
  <c r="AB5533" i="2" a="1"/>
  <c r="AB5533" i="2"/>
  <c r="AC5533" i="2"/>
  <c r="AD5533" i="2"/>
  <c r="AF5533" i="2" s="1"/>
  <c r="AE5533" i="2"/>
  <c r="AA5534" i="2"/>
  <c r="AC5534" i="2" s="1"/>
  <c r="AB5534" i="2" a="1"/>
  <c r="AB5534" i="2"/>
  <c r="AD5534" i="2"/>
  <c r="AF5534" i="2" s="1"/>
  <c r="AE5534" i="2"/>
  <c r="AA5535" i="2"/>
  <c r="AB5535" i="2" a="1"/>
  <c r="AB5535" i="2" s="1"/>
  <c r="AC5535" i="2"/>
  <c r="AD5535" i="2"/>
  <c r="AE5535" i="2"/>
  <c r="AF5535" i="2"/>
  <c r="AA5536" i="2"/>
  <c r="AB5536" i="2" a="1"/>
  <c r="AB5536" i="2" s="1"/>
  <c r="AE5536" i="2"/>
  <c r="AA5537" i="2"/>
  <c r="AB5537" i="2" a="1"/>
  <c r="AB5537" i="2"/>
  <c r="AE5537" i="2"/>
  <c r="AA5538" i="2"/>
  <c r="AC5538" i="2" s="1"/>
  <c r="AB5538" i="2" a="1"/>
  <c r="AB5538" i="2"/>
  <c r="AD5538" i="2"/>
  <c r="AE5538" i="2"/>
  <c r="AF5538" i="2"/>
  <c r="AA5539" i="2"/>
  <c r="AD5539" i="2" s="1"/>
  <c r="AF5539" i="2" s="1"/>
  <c r="AB5539" i="2" a="1"/>
  <c r="AB5539" i="2" s="1"/>
  <c r="AC5539" i="2"/>
  <c r="AE5539" i="2"/>
  <c r="AA5540" i="2"/>
  <c r="AB5540" i="2" a="1"/>
  <c r="AB5540" i="2"/>
  <c r="AC5540" i="2"/>
  <c r="AD5540" i="2"/>
  <c r="AE5540" i="2"/>
  <c r="AF5540" i="2"/>
  <c r="AA5541" i="2"/>
  <c r="AD5541" i="2" s="1"/>
  <c r="AF5541" i="2" s="1"/>
  <c r="AB5541" i="2" a="1"/>
  <c r="AB5541" i="2" s="1"/>
  <c r="AE5541" i="2"/>
  <c r="AA5542" i="2"/>
  <c r="AB5542" i="2" a="1"/>
  <c r="AB5542" i="2"/>
  <c r="AC5542" i="2"/>
  <c r="AD5542" i="2"/>
  <c r="AE5542" i="2"/>
  <c r="AA5543" i="2"/>
  <c r="AB5543" i="2" a="1"/>
  <c r="AB5543" i="2"/>
  <c r="AC5543" i="2"/>
  <c r="AD5543" i="2"/>
  <c r="AE5543" i="2"/>
  <c r="AA5544" i="2"/>
  <c r="AB5544" i="2" a="1"/>
  <c r="AB5544" i="2" s="1"/>
  <c r="AC5544" i="2"/>
  <c r="AD5544" i="2"/>
  <c r="AE5544" i="2"/>
  <c r="AF5544" i="2"/>
  <c r="AA5545" i="2"/>
  <c r="AB5545" i="2" a="1"/>
  <c r="AB5545" i="2"/>
  <c r="AE5545" i="2"/>
  <c r="AA5546" i="2"/>
  <c r="AB5546" i="2" a="1"/>
  <c r="AB5546" i="2" s="1"/>
  <c r="AE5546" i="2"/>
  <c r="AA5547" i="2"/>
  <c r="AB5547" i="2" a="1"/>
  <c r="AB5547" i="2"/>
  <c r="AC5547" i="2" s="1"/>
  <c r="AD5547" i="2"/>
  <c r="AF5547" i="2" s="1"/>
  <c r="AE5547" i="2"/>
  <c r="AA5548" i="2"/>
  <c r="AB5548" i="2" a="1"/>
  <c r="AB5548" i="2" s="1"/>
  <c r="AE5548" i="2"/>
  <c r="AA5549" i="2"/>
  <c r="AB5549" i="2" a="1"/>
  <c r="AB5549" i="2"/>
  <c r="AE5549" i="2"/>
  <c r="AA5550" i="2"/>
  <c r="AB5550" i="2" a="1"/>
  <c r="AB5550" i="2"/>
  <c r="AC5550" i="2"/>
  <c r="AD5550" i="2"/>
  <c r="AE5550" i="2"/>
  <c r="AF5550" i="2"/>
  <c r="AA5551" i="2"/>
  <c r="AB5551" i="2" a="1"/>
  <c r="AB5551" i="2"/>
  <c r="AC5551" i="2"/>
  <c r="AD5551" i="2"/>
  <c r="AF5551" i="2" s="1"/>
  <c r="AE5551" i="2"/>
  <c r="AA5552" i="2"/>
  <c r="AB5552" i="2" a="1"/>
  <c r="AB5552" i="2"/>
  <c r="AD5552" i="2"/>
  <c r="AF5552" i="2" s="1"/>
  <c r="AE5552" i="2"/>
  <c r="AA5553" i="2"/>
  <c r="AB5553" i="2" a="1"/>
  <c r="AB5553" i="2" s="1"/>
  <c r="AE5553" i="2"/>
  <c r="AA5554" i="2"/>
  <c r="AB5554" i="2" a="1"/>
  <c r="AB5554" i="2" s="1"/>
  <c r="AE5554" i="2"/>
  <c r="AA5555" i="2"/>
  <c r="AB5555" i="2" a="1"/>
  <c r="AB5555" i="2"/>
  <c r="AC5555" i="2" s="1"/>
  <c r="AD5555" i="2"/>
  <c r="AE5555" i="2"/>
  <c r="AF5555" i="2"/>
  <c r="AA5556" i="2"/>
  <c r="AB5556" i="2" a="1"/>
  <c r="AB5556" i="2" s="1"/>
  <c r="AC5556" i="2" s="1"/>
  <c r="AD5556" i="2"/>
  <c r="AF5556" i="2" s="1"/>
  <c r="AE5556" i="2"/>
  <c r="AA5557" i="2"/>
  <c r="AB5557" i="2" a="1"/>
  <c r="AB5557" i="2"/>
  <c r="AC5557" i="2"/>
  <c r="AD5557" i="2"/>
  <c r="AE5557" i="2"/>
  <c r="AA5558" i="2"/>
  <c r="AB5558" i="2" a="1"/>
  <c r="AB5558" i="2" s="1"/>
  <c r="AC5558" i="2" s="1"/>
  <c r="AD5558" i="2"/>
  <c r="AE5558" i="2"/>
  <c r="AA5559" i="2"/>
  <c r="AD5559" i="2" s="1"/>
  <c r="AB5559" i="2" a="1"/>
  <c r="AB5559" i="2" s="1"/>
  <c r="AC5559" i="2"/>
  <c r="AE5559" i="2"/>
  <c r="AF5559" i="2"/>
  <c r="AA5560" i="2"/>
  <c r="AB5560" i="2" a="1"/>
  <c r="AB5560" i="2" s="1"/>
  <c r="AE5560" i="2"/>
  <c r="AA5561" i="2"/>
  <c r="AB5561" i="2" a="1"/>
  <c r="AB5561" i="2"/>
  <c r="AC5561" i="2"/>
  <c r="AD5561" i="2"/>
  <c r="AE5561" i="2"/>
  <c r="AA5562" i="2"/>
  <c r="AB5562" i="2" a="1"/>
  <c r="AB5562" i="2"/>
  <c r="AC5562" i="2" s="1"/>
  <c r="AD5562" i="2"/>
  <c r="AE5562" i="2"/>
  <c r="AF5562" i="2"/>
  <c r="AA5563" i="2"/>
  <c r="AB5563" i="2" a="1"/>
  <c r="AB5563" i="2" s="1"/>
  <c r="AE5563" i="2"/>
  <c r="AA5564" i="2"/>
  <c r="AB5564" i="2" a="1"/>
  <c r="AB5564" i="2" s="1"/>
  <c r="AC5564" i="2" s="1"/>
  <c r="AD5564" i="2"/>
  <c r="AF5564" i="2" s="1"/>
  <c r="AE5564" i="2"/>
  <c r="AA5565" i="2"/>
  <c r="AB5565" i="2" a="1"/>
  <c r="AB5565" i="2"/>
  <c r="AC5565" i="2" s="1"/>
  <c r="AD5565" i="2"/>
  <c r="AE5565" i="2"/>
  <c r="AF5565" i="2" s="1"/>
  <c r="AA5566" i="2"/>
  <c r="AB5566" i="2" a="1"/>
  <c r="AB5566" i="2"/>
  <c r="AC5566" i="2" s="1"/>
  <c r="AD5566" i="2"/>
  <c r="AE5566" i="2"/>
  <c r="AF5566" i="2" s="1"/>
  <c r="AA5567" i="2"/>
  <c r="AB5567" i="2" a="1"/>
  <c r="AB5567" i="2"/>
  <c r="AC5567" i="2"/>
  <c r="AD5567" i="2"/>
  <c r="AE5567" i="2"/>
  <c r="AF5567" i="2"/>
  <c r="AA5568" i="2"/>
  <c r="AB5568" i="2" a="1"/>
  <c r="AB5568" i="2" s="1"/>
  <c r="AE5568" i="2"/>
  <c r="AA5569" i="2"/>
  <c r="AB5569" i="2" a="1"/>
  <c r="AB5569" i="2" s="1"/>
  <c r="AD5569" i="2"/>
  <c r="AE5569" i="2"/>
  <c r="AA5570" i="2"/>
  <c r="AB5570" i="2" a="1"/>
  <c r="AB5570" i="2" s="1"/>
  <c r="AE5570" i="2"/>
  <c r="AA5571" i="2"/>
  <c r="AB5571" i="2" a="1"/>
  <c r="AB5571" i="2" s="1"/>
  <c r="AC5571" i="2" s="1"/>
  <c r="AD5571" i="2"/>
  <c r="AF5571" i="2" s="1"/>
  <c r="AE5571" i="2"/>
  <c r="AA5572" i="2"/>
  <c r="AC5572" i="2" s="1"/>
  <c r="AB5572" i="2" a="1"/>
  <c r="AB5572" i="2"/>
  <c r="AD5572" i="2"/>
  <c r="AE5572" i="2"/>
  <c r="AF5572" i="2" s="1"/>
  <c r="AA5573" i="2"/>
  <c r="AB5573" i="2" a="1"/>
  <c r="AB5573" i="2"/>
  <c r="AC5573" i="2"/>
  <c r="AD5573" i="2"/>
  <c r="AF5573" i="2" s="1"/>
  <c r="AE5573" i="2"/>
  <c r="AA5574" i="2"/>
  <c r="AB5574" i="2" a="1"/>
  <c r="AB5574" i="2"/>
  <c r="AC5574" i="2"/>
  <c r="AD5574" i="2"/>
  <c r="AE5574" i="2"/>
  <c r="AF5574" i="2"/>
  <c r="AA5575" i="2"/>
  <c r="AB5575" i="2" a="1"/>
  <c r="AB5575" i="2" s="1"/>
  <c r="AE5575" i="2"/>
  <c r="AA5576" i="2"/>
  <c r="AB5576" i="2" a="1"/>
  <c r="AB5576" i="2" s="1"/>
  <c r="AC5576" i="2" s="1"/>
  <c r="AD5576" i="2"/>
  <c r="AE5576" i="2"/>
  <c r="AF5576" i="2" s="1"/>
  <c r="AA5577" i="2"/>
  <c r="AB5577" i="2" a="1"/>
  <c r="AB5577" i="2" s="1"/>
  <c r="AE5577" i="2"/>
  <c r="AA5578" i="2"/>
  <c r="AB5578" i="2" a="1"/>
  <c r="AB5578" i="2" s="1"/>
  <c r="AE5578" i="2"/>
  <c r="AA5579" i="2"/>
  <c r="AB5579" i="2" a="1"/>
  <c r="AB5579" i="2"/>
  <c r="AE5579" i="2"/>
  <c r="AA5580" i="2"/>
  <c r="AB5580" i="2" a="1"/>
  <c r="AB5580" i="2"/>
  <c r="AC5580" i="2" s="1"/>
  <c r="AD5580" i="2"/>
  <c r="AF5580" i="2" s="1"/>
  <c r="AE5580" i="2"/>
  <c r="AA5581" i="2"/>
  <c r="AB5581" i="2" a="1"/>
  <c r="AB5581" i="2"/>
  <c r="AC5581" i="2" s="1"/>
  <c r="AD5581" i="2"/>
  <c r="AE5581" i="2"/>
  <c r="AF5581" i="2" s="1"/>
  <c r="AA5582" i="2"/>
  <c r="AB5582" i="2" a="1"/>
  <c r="AB5582" i="2"/>
  <c r="AC5582" i="2"/>
  <c r="AD5582" i="2"/>
  <c r="AE5582" i="2"/>
  <c r="AF5582" i="2"/>
  <c r="AA5583" i="2"/>
  <c r="AB5583" i="2" a="1"/>
  <c r="AB5583" i="2" s="1"/>
  <c r="AE5583" i="2"/>
  <c r="AA5584" i="2"/>
  <c r="AB5584" i="2" a="1"/>
  <c r="AB5584" i="2" s="1"/>
  <c r="AE5584" i="2"/>
  <c r="AA5585" i="2"/>
  <c r="AB5585" i="2" a="1"/>
  <c r="AB5585" i="2"/>
  <c r="AC5585" i="2"/>
  <c r="AD5585" i="2"/>
  <c r="AF5585" i="2" s="1"/>
  <c r="AE5585" i="2"/>
  <c r="AA5586" i="2"/>
  <c r="AB5586" i="2" a="1"/>
  <c r="AB5586" i="2"/>
  <c r="AC5586" i="2" s="1"/>
  <c r="AD5586" i="2"/>
  <c r="AE5586" i="2"/>
  <c r="AF5586" i="2"/>
  <c r="AA5587" i="2"/>
  <c r="AD5587" i="2" s="1"/>
  <c r="AF5587" i="2" s="1"/>
  <c r="AB5587" i="2" a="1"/>
  <c r="AB5587" i="2" s="1"/>
  <c r="AE5587" i="2"/>
  <c r="AA5588" i="2"/>
  <c r="AB5588" i="2" a="1"/>
  <c r="AB5588" i="2"/>
  <c r="AC5588" i="2"/>
  <c r="AD5588" i="2"/>
  <c r="AE5588" i="2"/>
  <c r="AF5588" i="2"/>
  <c r="AA5589" i="2"/>
  <c r="AD5589" i="2" s="1"/>
  <c r="AB5589" i="2" a="1"/>
  <c r="AB5589" i="2" s="1"/>
  <c r="AC5589" i="2" s="1"/>
  <c r="AE5589" i="2"/>
  <c r="AF5589" i="2"/>
  <c r="AA5590" i="2"/>
  <c r="AC5590" i="2" s="1"/>
  <c r="AB5590" i="2" a="1"/>
  <c r="AB5590" i="2"/>
  <c r="AE5590" i="2"/>
  <c r="AA5591" i="2"/>
  <c r="AB5591" i="2" a="1"/>
  <c r="AB5591" i="2"/>
  <c r="AC5591" i="2"/>
  <c r="AD5591" i="2"/>
  <c r="AE5591" i="2"/>
  <c r="AF5591" i="2"/>
  <c r="AA5592" i="2"/>
  <c r="AC5592" i="2" s="1"/>
  <c r="AB5592" i="2" a="1"/>
  <c r="AB5592" i="2" s="1"/>
  <c r="AD5592" i="2"/>
  <c r="AE5592" i="2"/>
  <c r="AF5592" i="2"/>
  <c r="AA5593" i="2"/>
  <c r="AB5593" i="2" a="1"/>
  <c r="AB5593" i="2" s="1"/>
  <c r="AC5593" i="2" s="1"/>
  <c r="AD5593" i="2"/>
  <c r="AF5593" i="2" s="1"/>
  <c r="AE5593" i="2"/>
  <c r="AA5594" i="2"/>
  <c r="AB5594" i="2" a="1"/>
  <c r="AB5594" i="2" s="1"/>
  <c r="AE5594" i="2"/>
  <c r="AA5595" i="2"/>
  <c r="AB5595" i="2" a="1"/>
  <c r="AB5595" i="2"/>
  <c r="AC5595" i="2"/>
  <c r="AD5595" i="2"/>
  <c r="AE5595" i="2"/>
  <c r="AF5595" i="2"/>
  <c r="AA5596" i="2"/>
  <c r="AB5596" i="2" a="1"/>
  <c r="AB5596" i="2" s="1"/>
  <c r="AC5596" i="2"/>
  <c r="AD5596" i="2"/>
  <c r="AF5596" i="2" s="1"/>
  <c r="AE5596" i="2"/>
  <c r="AA5597" i="2"/>
  <c r="AB5597" i="2" a="1"/>
  <c r="AB5597" i="2"/>
  <c r="AC5597" i="2"/>
  <c r="AD5597" i="2"/>
  <c r="AF5597" i="2" s="1"/>
  <c r="AE5597" i="2"/>
  <c r="AA5598" i="2"/>
  <c r="AB5598" i="2" a="1"/>
  <c r="AB5598" i="2"/>
  <c r="AC5598" i="2"/>
  <c r="AD5598" i="2"/>
  <c r="AF5598" i="2" s="1"/>
  <c r="AE5598" i="2"/>
  <c r="AA5599" i="2"/>
  <c r="AB5599" i="2" a="1"/>
  <c r="AB5599" i="2"/>
  <c r="AC5599" i="2"/>
  <c r="AD5599" i="2"/>
  <c r="AE5599" i="2"/>
  <c r="AF5599" i="2"/>
  <c r="AA5600" i="2"/>
  <c r="AB5600" i="2" a="1"/>
  <c r="AB5600" i="2"/>
  <c r="AD5600" i="2"/>
  <c r="AE5600" i="2"/>
  <c r="AF5600" i="2"/>
  <c r="AA5601" i="2"/>
  <c r="AB5601" i="2" a="1"/>
  <c r="AB5601" i="2" s="1"/>
  <c r="AE5601" i="2"/>
  <c r="AA5602" i="2"/>
  <c r="AB5602" i="2" a="1"/>
  <c r="AB5602" i="2"/>
  <c r="AE5602" i="2"/>
  <c r="AA5603" i="2"/>
  <c r="AB5603" i="2" a="1"/>
  <c r="AB5603" i="2"/>
  <c r="AC5603" i="2"/>
  <c r="AD5603" i="2"/>
  <c r="AE5603" i="2"/>
  <c r="AF5603" i="2"/>
  <c r="AA5604" i="2"/>
  <c r="AB5604" i="2" a="1"/>
  <c r="AB5604" i="2" s="1"/>
  <c r="AC5604" i="2"/>
  <c r="AD5604" i="2"/>
  <c r="AF5604" i="2" s="1"/>
  <c r="AE5604" i="2"/>
  <c r="AA5605" i="2"/>
  <c r="AB5605" i="2" a="1"/>
  <c r="AB5605" i="2"/>
  <c r="AC5605" i="2"/>
  <c r="AD5605" i="2"/>
  <c r="AE5605" i="2"/>
  <c r="AF5605" i="2"/>
  <c r="AA5606" i="2"/>
  <c r="AB5606" i="2" a="1"/>
  <c r="AB5606" i="2"/>
  <c r="AE5606" i="2"/>
  <c r="AA5607" i="2"/>
  <c r="AD5607" i="2" s="1"/>
  <c r="AF5607" i="2" s="1"/>
  <c r="AB5607" i="2" a="1"/>
  <c r="AB5607" i="2"/>
  <c r="AC5607" i="2"/>
  <c r="AE5607" i="2"/>
  <c r="AA5608" i="2"/>
  <c r="AC5608" i="2" s="1"/>
  <c r="AB5608" i="2" a="1"/>
  <c r="AB5608" i="2" s="1"/>
  <c r="AD5608" i="2"/>
  <c r="AE5608" i="2"/>
  <c r="AF5608" i="2"/>
  <c r="AA5609" i="2"/>
  <c r="AB5609" i="2" a="1"/>
  <c r="AB5609" i="2"/>
  <c r="AD5609" i="2"/>
  <c r="AF5609" i="2" s="1"/>
  <c r="AE5609" i="2"/>
  <c r="AA5610" i="2"/>
  <c r="AC5610" i="2" s="1"/>
  <c r="AB5610" i="2" a="1"/>
  <c r="AB5610" i="2" s="1"/>
  <c r="AE5610" i="2"/>
  <c r="AA5611" i="2"/>
  <c r="AD5611" i="2" s="1"/>
  <c r="AF5611" i="2" s="1"/>
  <c r="AB5611" i="2" a="1"/>
  <c r="AB5611" i="2"/>
  <c r="AE5611" i="2"/>
  <c r="AA5612" i="2"/>
  <c r="AB5612" i="2" a="1"/>
  <c r="AB5612" i="2"/>
  <c r="AE5612" i="2"/>
  <c r="AA5613" i="2"/>
  <c r="AB5613" i="2" a="1"/>
  <c r="AB5613" i="2"/>
  <c r="AE5613" i="2"/>
  <c r="AA5614" i="2"/>
  <c r="AB5614" i="2" a="1"/>
  <c r="AB5614" i="2"/>
  <c r="AC5614" i="2"/>
  <c r="AD5614" i="2"/>
  <c r="AF5614" i="2" s="1"/>
  <c r="AE5614" i="2"/>
  <c r="AA5615" i="2"/>
  <c r="AB5615" i="2" a="1"/>
  <c r="AB5615" i="2"/>
  <c r="AC5615" i="2"/>
  <c r="AD5615" i="2"/>
  <c r="AF5615" i="2" s="1"/>
  <c r="AE5615" i="2"/>
  <c r="AA5616" i="2"/>
  <c r="AB5616" i="2" a="1"/>
  <c r="AB5616" i="2"/>
  <c r="AC5616" i="2"/>
  <c r="AD5616" i="2"/>
  <c r="AE5616" i="2"/>
  <c r="AF5616" i="2"/>
  <c r="AA5617" i="2"/>
  <c r="AB5617" i="2" a="1"/>
  <c r="AB5617" i="2"/>
  <c r="AE5617" i="2"/>
  <c r="AA5618" i="2"/>
  <c r="AB5618" i="2" a="1"/>
  <c r="AB5618" i="2" s="1"/>
  <c r="AE5618" i="2"/>
  <c r="AA5619" i="2"/>
  <c r="AB5619" i="2" a="1"/>
  <c r="AB5619" i="2" s="1"/>
  <c r="AC5619" i="2" s="1"/>
  <c r="AD5619" i="2"/>
  <c r="AF5619" i="2" s="1"/>
  <c r="AE5619" i="2"/>
  <c r="AA5620" i="2"/>
  <c r="AB5620" i="2" a="1"/>
  <c r="AB5620" i="2"/>
  <c r="AC5620" i="2"/>
  <c r="AD5620" i="2"/>
  <c r="AE5620" i="2"/>
  <c r="AA5621" i="2"/>
  <c r="AC5621" i="2" s="1"/>
  <c r="AB5621" i="2" a="1"/>
  <c r="AB5621" i="2"/>
  <c r="AD5621" i="2"/>
  <c r="AE5621" i="2"/>
  <c r="AA5622" i="2"/>
  <c r="AB5622" i="2" a="1"/>
  <c r="AB5622" i="2"/>
  <c r="AC5622" i="2" s="1"/>
  <c r="AD5622" i="2"/>
  <c r="AE5622" i="2"/>
  <c r="AF5622" i="2"/>
  <c r="AA5623" i="2"/>
  <c r="AB5623" i="2" a="1"/>
  <c r="AB5623" i="2" s="1"/>
  <c r="AE5623" i="2"/>
  <c r="AA5624" i="2"/>
  <c r="AB5624" i="2" a="1"/>
  <c r="AB5624" i="2"/>
  <c r="AE5624" i="2"/>
  <c r="AA5625" i="2"/>
  <c r="AB5625" i="2" a="1"/>
  <c r="AB5625" i="2" s="1"/>
  <c r="AE5625" i="2"/>
  <c r="AA5626" i="2"/>
  <c r="AB5626" i="2" a="1"/>
  <c r="AB5626" i="2" s="1"/>
  <c r="AE5626" i="2"/>
  <c r="AA5627" i="2"/>
  <c r="AB5627" i="2" a="1"/>
  <c r="AB5627" i="2"/>
  <c r="AC5627" i="2"/>
  <c r="AD5627" i="2"/>
  <c r="AE5627" i="2"/>
  <c r="AF5627" i="2" s="1"/>
  <c r="AA5628" i="2"/>
  <c r="AB5628" i="2" a="1"/>
  <c r="AB5628" i="2"/>
  <c r="AE5628" i="2"/>
  <c r="AA5629" i="2"/>
  <c r="AB5629" i="2" a="1"/>
  <c r="AB5629" i="2"/>
  <c r="AC5629" i="2"/>
  <c r="AD5629" i="2"/>
  <c r="AE5629" i="2"/>
  <c r="AA5630" i="2"/>
  <c r="AB5630" i="2" a="1"/>
  <c r="AB5630" i="2"/>
  <c r="AC5630" i="2" s="1"/>
  <c r="AD5630" i="2"/>
  <c r="AF5630" i="2" s="1"/>
  <c r="AE5630" i="2"/>
  <c r="AA5631" i="2"/>
  <c r="AB5631" i="2" a="1"/>
  <c r="AB5631" i="2" s="1"/>
  <c r="AC5631" i="2" s="1"/>
  <c r="AD5631" i="2"/>
  <c r="AF5631" i="2" s="1"/>
  <c r="AE5631" i="2"/>
  <c r="AA5632" i="2"/>
  <c r="AD5632" i="2" s="1"/>
  <c r="AF5632" i="2" s="1"/>
  <c r="AB5632" i="2" a="1"/>
  <c r="AB5632" i="2" s="1"/>
  <c r="AE5632" i="2"/>
  <c r="AA5633" i="2"/>
  <c r="AB5633" i="2" a="1"/>
  <c r="AB5633" i="2"/>
  <c r="AC5633" i="2"/>
  <c r="AD5633" i="2"/>
  <c r="AF5633" i="2" s="1"/>
  <c r="AE5633" i="2"/>
  <c r="AA5634" i="2"/>
  <c r="AB5634" i="2" a="1"/>
  <c r="AB5634" i="2" s="1"/>
  <c r="AC5634" i="2" s="1"/>
  <c r="AD5634" i="2"/>
  <c r="AE5634" i="2"/>
  <c r="AF5634" i="2"/>
  <c r="AA5635" i="2"/>
  <c r="AB5635" i="2" a="1"/>
  <c r="AB5635" i="2" s="1"/>
  <c r="AE5635" i="2"/>
  <c r="AA5636" i="2"/>
  <c r="AC5636" i="2" s="1"/>
  <c r="AB5636" i="2" a="1"/>
  <c r="AB5636" i="2" s="1"/>
  <c r="AE5636" i="2"/>
  <c r="AA5637" i="2"/>
  <c r="AB5637" i="2" a="1"/>
  <c r="AB5637" i="2"/>
  <c r="AD5637" i="2"/>
  <c r="AF5637" i="2" s="1"/>
  <c r="AE5637" i="2"/>
  <c r="AA5638" i="2"/>
  <c r="AB5638" i="2" a="1"/>
  <c r="AB5638" i="2"/>
  <c r="AC5638" i="2"/>
  <c r="AD5638" i="2"/>
  <c r="AE5638" i="2"/>
  <c r="AF5638" i="2"/>
  <c r="AA5639" i="2"/>
  <c r="AB5639" i="2" a="1"/>
  <c r="AB5639" i="2"/>
  <c r="AC5639" i="2"/>
  <c r="AD5639" i="2"/>
  <c r="AF5639" i="2" s="1"/>
  <c r="AE5639" i="2"/>
  <c r="AA5640" i="2"/>
  <c r="AB5640" i="2" a="1"/>
  <c r="AB5640" i="2"/>
  <c r="AC5640" i="2"/>
  <c r="AD5640" i="2"/>
  <c r="AF5640" i="2" s="1"/>
  <c r="AE5640" i="2"/>
  <c r="AA5641" i="2"/>
  <c r="AB5641" i="2" a="1"/>
  <c r="AB5641" i="2" s="1"/>
  <c r="AC5641" i="2" s="1"/>
  <c r="AD5641" i="2"/>
  <c r="AE5641" i="2"/>
  <c r="AA5642" i="2"/>
  <c r="AB5642" i="2" a="1"/>
  <c r="AB5642" i="2"/>
  <c r="AE5642" i="2"/>
  <c r="AA5643" i="2"/>
  <c r="AB5643" i="2" a="1"/>
  <c r="AB5643" i="2" s="1"/>
  <c r="AE5643" i="2"/>
  <c r="AA5644" i="2"/>
  <c r="AD5644" i="2" s="1"/>
  <c r="AB5644" i="2" a="1"/>
  <c r="AB5644" i="2" s="1"/>
  <c r="AC5644" i="2" s="1"/>
  <c r="AE5644" i="2"/>
  <c r="AF5644" i="2"/>
  <c r="AA5645" i="2"/>
  <c r="AB5645" i="2" a="1"/>
  <c r="AB5645" i="2"/>
  <c r="AC5645" i="2"/>
  <c r="AD5645" i="2"/>
  <c r="AF5645" i="2" s="1"/>
  <c r="AE5645" i="2"/>
  <c r="AA5646" i="2"/>
  <c r="AB5646" i="2" a="1"/>
  <c r="AB5646" i="2"/>
  <c r="AC5646" i="2"/>
  <c r="AD5646" i="2"/>
  <c r="AE5646" i="2"/>
  <c r="AF5646" i="2"/>
  <c r="AA5647" i="2"/>
  <c r="AB5647" i="2" a="1"/>
  <c r="AB5647" i="2"/>
  <c r="AE5647" i="2"/>
  <c r="AA5648" i="2"/>
  <c r="AD5648" i="2" s="1"/>
  <c r="AF5648" i="2" s="1"/>
  <c r="AB5648" i="2" a="1"/>
  <c r="AB5648" i="2"/>
  <c r="AC5648" i="2"/>
  <c r="AE5648" i="2"/>
  <c r="AA5649" i="2"/>
  <c r="AB5649" i="2" a="1"/>
  <c r="AB5649" i="2" s="1"/>
  <c r="AE5649" i="2"/>
  <c r="AA5650" i="2"/>
  <c r="AB5650" i="2" a="1"/>
  <c r="AB5650" i="2" s="1"/>
  <c r="AE5650" i="2"/>
  <c r="AA5651" i="2"/>
  <c r="AB5651" i="2" a="1"/>
  <c r="AB5651" i="2" s="1"/>
  <c r="AE5651" i="2"/>
  <c r="AA5652" i="2"/>
  <c r="AB5652" i="2" a="1"/>
  <c r="AB5652" i="2" s="1"/>
  <c r="AC5652" i="2" s="1"/>
  <c r="AD5652" i="2"/>
  <c r="AF5652" i="2" s="1"/>
  <c r="AE5652" i="2"/>
  <c r="AA5653" i="2"/>
  <c r="AB5653" i="2" a="1"/>
  <c r="AB5653" i="2"/>
  <c r="AC5653" i="2" s="1"/>
  <c r="AD5653" i="2"/>
  <c r="AE5653" i="2"/>
  <c r="AF5653" i="2" s="1"/>
  <c r="AA5654" i="2"/>
  <c r="AB5654" i="2" a="1"/>
  <c r="AB5654" i="2" s="1"/>
  <c r="AE5654" i="2"/>
  <c r="AA5655" i="2"/>
  <c r="AD5655" i="2" s="1"/>
  <c r="AB5655" i="2" a="1"/>
  <c r="AB5655" i="2"/>
  <c r="AC5655" i="2"/>
  <c r="AE5655" i="2"/>
  <c r="AF5655" i="2"/>
  <c r="AA5656" i="2"/>
  <c r="AB5656" i="2" a="1"/>
  <c r="AB5656" i="2" s="1"/>
  <c r="AD5656" i="2"/>
  <c r="AE5656" i="2"/>
  <c r="AF5656" i="2"/>
  <c r="AA5657" i="2"/>
  <c r="AB5657" i="2" a="1"/>
  <c r="AB5657" i="2"/>
  <c r="AE5657" i="2"/>
  <c r="AA5658" i="2"/>
  <c r="AB5658" i="2" a="1"/>
  <c r="AB5658" i="2"/>
  <c r="AE5658" i="2"/>
  <c r="AA5659" i="2"/>
  <c r="AD5659" i="2" s="1"/>
  <c r="AF5659" i="2" s="1"/>
  <c r="AB5659" i="2" a="1"/>
  <c r="AB5659" i="2" s="1"/>
  <c r="AC5659" i="2"/>
  <c r="AE5659" i="2"/>
  <c r="AA5660" i="2"/>
  <c r="AC5660" i="2" s="1"/>
  <c r="AB5660" i="2" a="1"/>
  <c r="AB5660" i="2"/>
  <c r="AE5660" i="2"/>
  <c r="AA5661" i="2"/>
  <c r="AB5661" i="2" a="1"/>
  <c r="AB5661" i="2"/>
  <c r="AE5661" i="2"/>
  <c r="AA5662" i="2"/>
  <c r="AB5662" i="2" a="1"/>
  <c r="AB5662" i="2" s="1"/>
  <c r="AE5662" i="2"/>
  <c r="AA5663" i="2"/>
  <c r="AB5663" i="2" a="1"/>
  <c r="AB5663" i="2"/>
  <c r="AC5663" i="2"/>
  <c r="AD5663" i="2"/>
  <c r="AE5663" i="2"/>
  <c r="AA5664" i="2"/>
  <c r="AB5664" i="2" a="1"/>
  <c r="AB5664" i="2" s="1"/>
  <c r="AE5664" i="2"/>
  <c r="AA5665" i="2"/>
  <c r="AB5665" i="2" a="1"/>
  <c r="AB5665" i="2"/>
  <c r="AE5665" i="2"/>
  <c r="AA5666" i="2"/>
  <c r="AB5666" i="2" a="1"/>
  <c r="AB5666" i="2"/>
  <c r="AE5666" i="2"/>
  <c r="AA5667" i="2"/>
  <c r="AB5667" i="2" a="1"/>
  <c r="AB5667" i="2" s="1"/>
  <c r="AD5667" i="2"/>
  <c r="AF5667" i="2" s="1"/>
  <c r="AE5667" i="2"/>
  <c r="AA5668" i="2"/>
  <c r="AB5668" i="2" a="1"/>
  <c r="AB5668" i="2"/>
  <c r="AC5668" i="2"/>
  <c r="AD5668" i="2"/>
  <c r="AF5668" i="2" s="1"/>
  <c r="AE5668" i="2"/>
  <c r="AA5669" i="2"/>
  <c r="AB5669" i="2" a="1"/>
  <c r="AB5669" i="2" s="1"/>
  <c r="AE5669" i="2"/>
  <c r="AA5670" i="2"/>
  <c r="AB5670" i="2" a="1"/>
  <c r="AB5670" i="2"/>
  <c r="AC5670" i="2"/>
  <c r="AD5670" i="2"/>
  <c r="AE5670" i="2"/>
  <c r="AA5671" i="2"/>
  <c r="AB5671" i="2" a="1"/>
  <c r="AB5671" i="2"/>
  <c r="AD5671" i="2"/>
  <c r="AF5671" i="2" s="1"/>
  <c r="AE5671" i="2"/>
  <c r="AA5672" i="2"/>
  <c r="AC5672" i="2" s="1"/>
  <c r="AB5672" i="2" a="1"/>
  <c r="AB5672" i="2"/>
  <c r="AD5672" i="2"/>
  <c r="AF5672" i="2" s="1"/>
  <c r="AE5672" i="2"/>
  <c r="AA5673" i="2"/>
  <c r="AB5673" i="2" a="1"/>
  <c r="AB5673" i="2" s="1"/>
  <c r="AE5673" i="2"/>
  <c r="AA5674" i="2"/>
  <c r="AB5674" i="2" a="1"/>
  <c r="AB5674" i="2"/>
  <c r="AC5674" i="2"/>
  <c r="AD5674" i="2"/>
  <c r="AF5674" i="2" s="1"/>
  <c r="AE5674" i="2"/>
  <c r="AA5675" i="2"/>
  <c r="AB5675" i="2" a="1"/>
  <c r="AB5675" i="2"/>
  <c r="AD5675" i="2"/>
  <c r="AF5675" i="2" s="1"/>
  <c r="AE5675" i="2"/>
  <c r="AA5676" i="2"/>
  <c r="AB5676" i="2" a="1"/>
  <c r="AB5676" i="2"/>
  <c r="AE5676" i="2"/>
  <c r="AA5677" i="2"/>
  <c r="AB5677" i="2" a="1"/>
  <c r="AB5677" i="2" s="1"/>
  <c r="AC5677" i="2" s="1"/>
  <c r="AD5677" i="2"/>
  <c r="AE5677" i="2"/>
  <c r="AF5677" i="2"/>
  <c r="AA5678" i="2"/>
  <c r="AB5678" i="2" a="1"/>
  <c r="AB5678" i="2"/>
  <c r="AC5678" i="2"/>
  <c r="AD5678" i="2"/>
  <c r="AF5678" i="2" s="1"/>
  <c r="AE5678" i="2"/>
  <c r="AA5679" i="2"/>
  <c r="AB5679" i="2" a="1"/>
  <c r="AB5679" i="2" s="1"/>
  <c r="AC5679" i="2" s="1"/>
  <c r="AD5679" i="2"/>
  <c r="AF5679" i="2" s="1"/>
  <c r="AE5679" i="2"/>
  <c r="AA5680" i="2"/>
  <c r="AB5680" i="2" a="1"/>
  <c r="AB5680" i="2" s="1"/>
  <c r="AE5680" i="2"/>
  <c r="AA5681" i="2"/>
  <c r="AB5681" i="2" a="1"/>
  <c r="AB5681" i="2"/>
  <c r="AD5681" i="2"/>
  <c r="AE5681" i="2"/>
  <c r="AF5681" i="2" s="1"/>
  <c r="AA5682" i="2"/>
  <c r="AB5682" i="2" a="1"/>
  <c r="AB5682" i="2" s="1"/>
  <c r="AC5682" i="2" s="1"/>
  <c r="AD5682" i="2"/>
  <c r="AF5682" i="2" s="1"/>
  <c r="AE5682" i="2"/>
  <c r="AA5683" i="2"/>
  <c r="AB5683" i="2" a="1"/>
  <c r="AB5683" i="2" s="1"/>
  <c r="AE5683" i="2"/>
  <c r="AA5684" i="2"/>
  <c r="AB5684" i="2" a="1"/>
  <c r="AB5684" i="2" s="1"/>
  <c r="AE5684" i="2"/>
  <c r="AA5685" i="2"/>
  <c r="AB5685" i="2" a="1"/>
  <c r="AB5685" i="2"/>
  <c r="AC5685" i="2" s="1"/>
  <c r="AD5685" i="2"/>
  <c r="AE5685" i="2"/>
  <c r="AF5685" i="2" s="1"/>
  <c r="AA5686" i="2"/>
  <c r="AB5686" i="2" a="1"/>
  <c r="AB5686" i="2"/>
  <c r="AC5686" i="2"/>
  <c r="AD5686" i="2"/>
  <c r="AF5686" i="2" s="1"/>
  <c r="AE5686" i="2"/>
  <c r="AA5687" i="2"/>
  <c r="AB5687" i="2" a="1"/>
  <c r="AB5687" i="2"/>
  <c r="AC5687" i="2"/>
  <c r="AD5687" i="2"/>
  <c r="AE5687" i="2"/>
  <c r="AA5688" i="2"/>
  <c r="AD5688" i="2" s="1"/>
  <c r="AB5688" i="2" a="1"/>
  <c r="AB5688" i="2" s="1"/>
  <c r="AE5688" i="2"/>
  <c r="AF5688" i="2"/>
  <c r="AA5689" i="2"/>
  <c r="AB5689" i="2" a="1"/>
  <c r="AB5689" i="2" s="1"/>
  <c r="AE5689" i="2"/>
  <c r="AA5690" i="2"/>
  <c r="AB5690" i="2" a="1"/>
  <c r="AB5690" i="2" s="1"/>
  <c r="AE5690" i="2"/>
  <c r="AA5691" i="2"/>
  <c r="AB5691" i="2" a="1"/>
  <c r="AB5691" i="2"/>
  <c r="AC5691" i="2"/>
  <c r="AD5691" i="2"/>
  <c r="AE5691" i="2"/>
  <c r="AA5692" i="2"/>
  <c r="AB5692" i="2" a="1"/>
  <c r="AB5692" i="2" s="1"/>
  <c r="AE5692" i="2"/>
  <c r="AA5693" i="2"/>
  <c r="AB5693" i="2" a="1"/>
  <c r="AB5693" i="2"/>
  <c r="AE5693" i="2"/>
  <c r="AA5694" i="2"/>
  <c r="AB5694" i="2" a="1"/>
  <c r="AB5694" i="2"/>
  <c r="AC5694" i="2"/>
  <c r="AD5694" i="2"/>
  <c r="AF5694" i="2" s="1"/>
  <c r="AE5694" i="2"/>
  <c r="AA5695" i="2"/>
  <c r="AD5695" i="2" s="1"/>
  <c r="AB5695" i="2" a="1"/>
  <c r="AB5695" i="2"/>
  <c r="AC5695" i="2"/>
  <c r="AE5695" i="2"/>
  <c r="AA5696" i="2"/>
  <c r="AB5696" i="2" a="1"/>
  <c r="AB5696" i="2"/>
  <c r="AC5696" i="2"/>
  <c r="AD5696" i="2"/>
  <c r="AE5696" i="2"/>
  <c r="AF5696" i="2"/>
  <c r="AA5697" i="2"/>
  <c r="AB5697" i="2" a="1"/>
  <c r="AB5697" i="2" s="1"/>
  <c r="AE5697" i="2"/>
  <c r="AA5698" i="2"/>
  <c r="AB5698" i="2" a="1"/>
  <c r="AB5698" i="2" s="1"/>
  <c r="AC5698" i="2" s="1"/>
  <c r="AD5698" i="2"/>
  <c r="AE5698" i="2"/>
  <c r="AA5699" i="2"/>
  <c r="AB5699" i="2" a="1"/>
  <c r="AB5699" i="2" s="1"/>
  <c r="AE5699" i="2"/>
  <c r="AA5700" i="2"/>
  <c r="AB5700" i="2" a="1"/>
  <c r="AB5700" i="2"/>
  <c r="AC5700" i="2"/>
  <c r="AD5700" i="2"/>
  <c r="AF5700" i="2" s="1"/>
  <c r="AE5700" i="2"/>
  <c r="AA5701" i="2"/>
  <c r="AB5701" i="2" a="1"/>
  <c r="AB5701" i="2" s="1"/>
  <c r="AC5701" i="2" s="1"/>
  <c r="AD5701" i="2"/>
  <c r="AF5701" i="2" s="1"/>
  <c r="AE5701" i="2"/>
  <c r="AA5702" i="2"/>
  <c r="AB5702" i="2" a="1"/>
  <c r="AB5702" i="2"/>
  <c r="AC5702" i="2"/>
  <c r="AD5702" i="2"/>
  <c r="AF5702" i="2" s="1"/>
  <c r="AE5702" i="2"/>
  <c r="AA5703" i="2"/>
  <c r="AD5703" i="2" s="1"/>
  <c r="AF5703" i="2" s="1"/>
  <c r="AB5703" i="2" a="1"/>
  <c r="AB5703" i="2" s="1"/>
  <c r="AC5703" i="2"/>
  <c r="AE5703" i="2"/>
  <c r="AA5704" i="2"/>
  <c r="AB5704" i="2" a="1"/>
  <c r="AB5704" i="2" s="1"/>
  <c r="AD5704" i="2"/>
  <c r="AE5704" i="2"/>
  <c r="AF5704" i="2"/>
  <c r="AA5705" i="2"/>
  <c r="AB5705" i="2" a="1"/>
  <c r="AB5705" i="2" s="1"/>
  <c r="AC5705" i="2"/>
  <c r="AD5705" i="2"/>
  <c r="AF5705" i="2" s="1"/>
  <c r="AE5705" i="2"/>
  <c r="AA5706" i="2"/>
  <c r="AB5706" i="2" a="1"/>
  <c r="AB5706" i="2" s="1"/>
  <c r="AC5706" i="2" s="1"/>
  <c r="AD5706" i="2"/>
  <c r="AF5706" i="2" s="1"/>
  <c r="AE5706" i="2"/>
  <c r="AA5707" i="2"/>
  <c r="AD5707" i="2" s="1"/>
  <c r="AF5707" i="2" s="1"/>
  <c r="AB5707" i="2" a="1"/>
  <c r="AB5707" i="2" s="1"/>
  <c r="AC5707" i="2" s="1"/>
  <c r="AE5707" i="2"/>
  <c r="AA5708" i="2"/>
  <c r="AD5708" i="2" s="1"/>
  <c r="AF5708" i="2" s="1"/>
  <c r="AB5708" i="2" a="1"/>
  <c r="AB5708" i="2"/>
  <c r="AC5708" i="2"/>
  <c r="AE5708" i="2"/>
  <c r="AA5709" i="2"/>
  <c r="AB5709" i="2" a="1"/>
  <c r="AB5709" i="2"/>
  <c r="AC5709" i="2"/>
  <c r="AD5709" i="2"/>
  <c r="AF5709" i="2" s="1"/>
  <c r="AE5709" i="2"/>
  <c r="AA5710" i="2"/>
  <c r="AB5710" i="2" a="1"/>
  <c r="AB5710" i="2" s="1"/>
  <c r="AC5710" i="2" s="1"/>
  <c r="AD5710" i="2"/>
  <c r="AE5710" i="2"/>
  <c r="AF5710" i="2"/>
  <c r="AA5711" i="2"/>
  <c r="AB5711" i="2" a="1"/>
  <c r="AB5711" i="2"/>
  <c r="AC5711" i="2"/>
  <c r="AD5711" i="2"/>
  <c r="AE5711" i="2"/>
  <c r="AF5711" i="2"/>
  <c r="AA5712" i="2"/>
  <c r="AB5712" i="2" a="1"/>
  <c r="AB5712" i="2"/>
  <c r="AE5712" i="2"/>
  <c r="AA5713" i="2"/>
  <c r="AB5713" i="2" a="1"/>
  <c r="AB5713" i="2" s="1"/>
  <c r="AE5713" i="2"/>
  <c r="AA5714" i="2"/>
  <c r="AB5714" i="2" a="1"/>
  <c r="AB5714" i="2"/>
  <c r="AE5714" i="2"/>
  <c r="AA5715" i="2"/>
  <c r="AB5715" i="2" a="1"/>
  <c r="AB5715" i="2"/>
  <c r="AC5715" i="2"/>
  <c r="AD5715" i="2"/>
  <c r="AE5715" i="2"/>
  <c r="AF5715" i="2" s="1"/>
  <c r="AA5716" i="2"/>
  <c r="AD5716" i="2" s="1"/>
  <c r="AF5716" i="2" s="1"/>
  <c r="AB5716" i="2" a="1"/>
  <c r="AB5716" i="2" s="1"/>
  <c r="AC5716" i="2" s="1"/>
  <c r="AE5716" i="2"/>
  <c r="AA5717" i="2"/>
  <c r="AB5717" i="2" a="1"/>
  <c r="AB5717" i="2"/>
  <c r="AE5717" i="2"/>
  <c r="AA5718" i="2"/>
  <c r="AB5718" i="2" a="1"/>
  <c r="AB5718" i="2"/>
  <c r="AC5718" i="2"/>
  <c r="AD5718" i="2"/>
  <c r="AE5718" i="2"/>
  <c r="AF5718" i="2"/>
  <c r="AA5719" i="2"/>
  <c r="AB5719" i="2" a="1"/>
  <c r="AB5719" i="2"/>
  <c r="AE5719" i="2"/>
  <c r="AA5720" i="2"/>
  <c r="AB5720" i="2" a="1"/>
  <c r="AB5720" i="2"/>
  <c r="AC5720" i="2" s="1"/>
  <c r="AD5720" i="2"/>
  <c r="AF5720" i="2" s="1"/>
  <c r="AE5720" i="2"/>
  <c r="AA5721" i="2"/>
  <c r="AB5721" i="2" a="1"/>
  <c r="AB5721" i="2" s="1"/>
  <c r="AE5721" i="2"/>
  <c r="AA5722" i="2"/>
  <c r="AB5722" i="2" a="1"/>
  <c r="AB5722" i="2" s="1"/>
  <c r="AE5722" i="2"/>
  <c r="AA5723" i="2"/>
  <c r="AC5723" i="2" s="1"/>
  <c r="AB5723" i="2" a="1"/>
  <c r="AB5723" i="2"/>
  <c r="AD5723" i="2"/>
  <c r="AE5723" i="2"/>
  <c r="AF5723" i="2"/>
  <c r="AA5724" i="2"/>
  <c r="AB5724" i="2" a="1"/>
  <c r="AB5724" i="2"/>
  <c r="AC5724" i="2" s="1"/>
  <c r="AD5724" i="2"/>
  <c r="AF5724" i="2" s="1"/>
  <c r="AE5724" i="2"/>
  <c r="AA5725" i="2"/>
  <c r="AB5725" i="2" a="1"/>
  <c r="AB5725" i="2" s="1"/>
  <c r="AC5725" i="2" s="1"/>
  <c r="AD5725" i="2"/>
  <c r="AE5725" i="2"/>
  <c r="AF5725" i="2"/>
  <c r="AA5726" i="2"/>
  <c r="AB5726" i="2" a="1"/>
  <c r="AB5726" i="2"/>
  <c r="AC5726" i="2"/>
  <c r="AD5726" i="2"/>
  <c r="AE5726" i="2"/>
  <c r="AA5727" i="2"/>
  <c r="AB5727" i="2" a="1"/>
  <c r="AB5727" i="2"/>
  <c r="AD5727" i="2"/>
  <c r="AF5727" i="2" s="1"/>
  <c r="AE5727" i="2"/>
  <c r="AA5728" i="2"/>
  <c r="AB5728" i="2" a="1"/>
  <c r="AB5728" i="2" s="1"/>
  <c r="AD5728" i="2"/>
  <c r="AF5728" i="2" s="1"/>
  <c r="AE5728" i="2"/>
  <c r="AA5729" i="2"/>
  <c r="AB5729" i="2" a="1"/>
  <c r="AB5729" i="2"/>
  <c r="AE5729" i="2"/>
  <c r="AA5730" i="2"/>
  <c r="AB5730" i="2" a="1"/>
  <c r="AB5730" i="2"/>
  <c r="AC5730" i="2"/>
  <c r="AD5730" i="2"/>
  <c r="AE5730" i="2"/>
  <c r="AA5731" i="2"/>
  <c r="AD5731" i="2" s="1"/>
  <c r="AF5731" i="2" s="1"/>
  <c r="AB5731" i="2" a="1"/>
  <c r="AB5731" i="2"/>
  <c r="AC5731" i="2"/>
  <c r="AE5731" i="2"/>
  <c r="AA5732" i="2"/>
  <c r="AB5732" i="2" a="1"/>
  <c r="AB5732" i="2"/>
  <c r="AD5732" i="2"/>
  <c r="AF5732" i="2" s="1"/>
  <c r="AE5732" i="2"/>
  <c r="AA5733" i="2"/>
  <c r="AB5733" i="2" a="1"/>
  <c r="AB5733" i="2" s="1"/>
  <c r="AE5733" i="2"/>
  <c r="AA5734" i="2"/>
  <c r="AB5734" i="2" a="1"/>
  <c r="AB5734" i="2"/>
  <c r="AC5734" i="2" s="1"/>
  <c r="AD5734" i="2"/>
  <c r="AE5734" i="2"/>
  <c r="AA5735" i="2"/>
  <c r="AB5735" i="2" a="1"/>
  <c r="AB5735" i="2"/>
  <c r="AC5735" i="2"/>
  <c r="AD5735" i="2"/>
  <c r="AF5735" i="2" s="1"/>
  <c r="AE5735" i="2"/>
  <c r="AA5736" i="2"/>
  <c r="AB5736" i="2" a="1"/>
  <c r="AB5736" i="2"/>
  <c r="AC5736" i="2"/>
  <c r="AD5736" i="2"/>
  <c r="AF5736" i="2" s="1"/>
  <c r="AE5736" i="2"/>
  <c r="AA5737" i="2"/>
  <c r="AB5737" i="2" a="1"/>
  <c r="AB5737" i="2"/>
  <c r="AC5737" i="2" s="1"/>
  <c r="AD5737" i="2"/>
  <c r="AE5737" i="2"/>
  <c r="AF5737" i="2" s="1"/>
  <c r="AA5738" i="2"/>
  <c r="AB5738" i="2" a="1"/>
  <c r="AB5738" i="2" s="1"/>
  <c r="AE5738" i="2"/>
  <c r="AA5739" i="2"/>
  <c r="AB5739" i="2" a="1"/>
  <c r="AB5739" i="2"/>
  <c r="AC5739" i="2"/>
  <c r="AD5739" i="2"/>
  <c r="AF5739" i="2" s="1"/>
  <c r="AE5739" i="2"/>
  <c r="AA5740" i="2"/>
  <c r="AD5740" i="2" s="1"/>
  <c r="AF5740" i="2" s="1"/>
  <c r="AB5740" i="2" a="1"/>
  <c r="AB5740" i="2"/>
  <c r="AC5740" i="2" s="1"/>
  <c r="AE5740" i="2"/>
  <c r="AA5741" i="2"/>
  <c r="AB5741" i="2" a="1"/>
  <c r="AB5741" i="2"/>
  <c r="AE5741" i="2"/>
  <c r="AA5742" i="2"/>
  <c r="AB5742" i="2" a="1"/>
  <c r="AB5742" i="2" s="1"/>
  <c r="AE5742" i="2"/>
  <c r="AA5743" i="2"/>
  <c r="AB5743" i="2" a="1"/>
  <c r="AB5743" i="2" s="1"/>
  <c r="AD5743" i="2"/>
  <c r="AE5743" i="2"/>
  <c r="AF5743" i="2"/>
  <c r="AA5744" i="2"/>
  <c r="AB5744" i="2" a="1"/>
  <c r="AB5744" i="2" s="1"/>
  <c r="AE5744" i="2"/>
  <c r="AA5745" i="2"/>
  <c r="AB5745" i="2" a="1"/>
  <c r="AB5745" i="2" s="1"/>
  <c r="AE5745" i="2"/>
  <c r="AA5746" i="2"/>
  <c r="AB5746" i="2" a="1"/>
  <c r="AB5746" i="2"/>
  <c r="AC5746" i="2" s="1"/>
  <c r="AD5746" i="2"/>
  <c r="AF5746" i="2" s="1"/>
  <c r="AE5746" i="2"/>
  <c r="AA5747" i="2"/>
  <c r="AB5747" i="2" a="1"/>
  <c r="AB5747" i="2"/>
  <c r="AE5747" i="2"/>
  <c r="AA5748" i="2"/>
  <c r="AB5748" i="2" a="1"/>
  <c r="AB5748" i="2"/>
  <c r="AC5748" i="2"/>
  <c r="AD5748" i="2"/>
  <c r="AE5748" i="2"/>
  <c r="AF5748" i="2"/>
  <c r="AA5749" i="2"/>
  <c r="AB5749" i="2" a="1"/>
  <c r="AB5749" i="2"/>
  <c r="AC5749" i="2" s="1"/>
  <c r="AD5749" i="2"/>
  <c r="AE5749" i="2"/>
  <c r="AF5749" i="2" s="1"/>
  <c r="AA5750" i="2"/>
  <c r="AD5750" i="2" s="1"/>
  <c r="AB5750" i="2" a="1"/>
  <c r="AB5750" i="2" s="1"/>
  <c r="AE5750" i="2"/>
  <c r="AF5750" i="2"/>
  <c r="AA5751" i="2"/>
  <c r="AB5751" i="2" a="1"/>
  <c r="AB5751" i="2" s="1"/>
  <c r="AE5751" i="2"/>
  <c r="AA5752" i="2"/>
  <c r="AB5752" i="2" a="1"/>
  <c r="AB5752" i="2" s="1"/>
  <c r="AC5752" i="2" s="1"/>
  <c r="AD5752" i="2"/>
  <c r="AE5752" i="2"/>
  <c r="AA5753" i="2"/>
  <c r="AB5753" i="2" a="1"/>
  <c r="AB5753" i="2" s="1"/>
  <c r="AC5753" i="2" s="1"/>
  <c r="AD5753" i="2"/>
  <c r="AE5753" i="2"/>
  <c r="AF5753" i="2"/>
  <c r="AA5754" i="2"/>
  <c r="AB5754" i="2" a="1"/>
  <c r="AB5754" i="2" s="1"/>
  <c r="AE5754" i="2"/>
  <c r="AA5755" i="2"/>
  <c r="AB5755" i="2" a="1"/>
  <c r="AB5755" i="2"/>
  <c r="AC5755" i="2" s="1"/>
  <c r="AD5755" i="2"/>
  <c r="AE5755" i="2"/>
  <c r="AF5755" i="2"/>
  <c r="AA5756" i="2"/>
  <c r="AB5756" i="2" a="1"/>
  <c r="AB5756" i="2"/>
  <c r="AE5756" i="2"/>
  <c r="AA5757" i="2"/>
  <c r="AB5757" i="2" a="1"/>
  <c r="AB5757" i="2"/>
  <c r="AC5757" i="2"/>
  <c r="AD5757" i="2"/>
  <c r="AE5757" i="2"/>
  <c r="AA5758" i="2"/>
  <c r="AB5758" i="2" a="1"/>
  <c r="AB5758" i="2" s="1"/>
  <c r="AE5758" i="2"/>
  <c r="AA5759" i="2"/>
  <c r="AB5759" i="2" a="1"/>
  <c r="AB5759" i="2"/>
  <c r="AC5759" i="2" s="1"/>
  <c r="AD5759" i="2"/>
  <c r="AF5759" i="2" s="1"/>
  <c r="AE5759" i="2"/>
  <c r="AA5760" i="2"/>
  <c r="AB5760" i="2" a="1"/>
  <c r="AB5760" i="2" s="1"/>
  <c r="AE5760" i="2"/>
  <c r="AA5761" i="2"/>
  <c r="AB5761" i="2" a="1"/>
  <c r="AB5761" i="2"/>
  <c r="AC5761" i="2" s="1"/>
  <c r="AD5761" i="2"/>
  <c r="AE5761" i="2"/>
  <c r="AA5762" i="2"/>
  <c r="AB5762" i="2" a="1"/>
  <c r="AB5762" i="2"/>
  <c r="AC5762" i="2" s="1"/>
  <c r="AD5762" i="2"/>
  <c r="AE5762" i="2"/>
  <c r="AF5762" i="2"/>
  <c r="AA5763" i="2"/>
  <c r="AB5763" i="2" a="1"/>
  <c r="AB5763" i="2"/>
  <c r="AD5763" i="2"/>
  <c r="AF5763" i="2" s="1"/>
  <c r="AE5763" i="2"/>
  <c r="AA5764" i="2"/>
  <c r="AB5764" i="2" a="1"/>
  <c r="AB5764" i="2"/>
  <c r="AC5764" i="2" s="1"/>
  <c r="AD5764" i="2"/>
  <c r="AE5764" i="2"/>
  <c r="AF5764" i="2"/>
  <c r="AA5765" i="2"/>
  <c r="AB5765" i="2" a="1"/>
  <c r="AB5765" i="2" s="1"/>
  <c r="AE5765" i="2"/>
  <c r="AA5766" i="2"/>
  <c r="AB5766" i="2" a="1"/>
  <c r="AB5766" i="2"/>
  <c r="AC5766" i="2"/>
  <c r="AD5766" i="2"/>
  <c r="AE5766" i="2"/>
  <c r="AF5766" i="2"/>
  <c r="AA5767" i="2"/>
  <c r="AB5767" i="2" a="1"/>
  <c r="AB5767" i="2" s="1"/>
  <c r="AD5767" i="2"/>
  <c r="AE5767" i="2"/>
  <c r="AA5768" i="2"/>
  <c r="AB5768" i="2" a="1"/>
  <c r="AB5768" i="2"/>
  <c r="AC5768" i="2" s="1"/>
  <c r="AD5768" i="2"/>
  <c r="AE5768" i="2"/>
  <c r="AA5769" i="2"/>
  <c r="AB5769" i="2" a="1"/>
  <c r="AB5769" i="2"/>
  <c r="AC5769" i="2"/>
  <c r="AD5769" i="2"/>
  <c r="AE5769" i="2"/>
  <c r="AF5769" i="2"/>
  <c r="AA5770" i="2"/>
  <c r="AB5770" i="2" a="1"/>
  <c r="AB5770" i="2"/>
  <c r="AE5770" i="2"/>
  <c r="AA5771" i="2"/>
  <c r="AB5771" i="2" a="1"/>
  <c r="AB5771" i="2" s="1"/>
  <c r="AC5771" i="2"/>
  <c r="AD5771" i="2"/>
  <c r="AF5771" i="2" s="1"/>
  <c r="AE5771" i="2"/>
  <c r="AA5772" i="2"/>
  <c r="AB5772" i="2" a="1"/>
  <c r="AB5772" i="2"/>
  <c r="AE5772" i="2"/>
  <c r="AA5773" i="2"/>
  <c r="AB5773" i="2" a="1"/>
  <c r="AB5773" i="2"/>
  <c r="AE5773" i="2"/>
  <c r="AA5774" i="2"/>
  <c r="AB5774" i="2" a="1"/>
  <c r="AB5774" i="2" s="1"/>
  <c r="AC5774" i="2"/>
  <c r="AD5774" i="2"/>
  <c r="AE5774" i="2"/>
  <c r="AA5775" i="2"/>
  <c r="AB5775" i="2" a="1"/>
  <c r="AB5775" i="2"/>
  <c r="AE5775" i="2"/>
  <c r="AA5776" i="2"/>
  <c r="AB5776" i="2" a="1"/>
  <c r="AB5776" i="2"/>
  <c r="AC5776" i="2"/>
  <c r="AD5776" i="2"/>
  <c r="AF5776" i="2" s="1"/>
  <c r="AE5776" i="2"/>
  <c r="AA5777" i="2"/>
  <c r="AB5777" i="2" a="1"/>
  <c r="AB5777" i="2"/>
  <c r="AC5777" i="2"/>
  <c r="AD5777" i="2"/>
  <c r="AE5777" i="2"/>
  <c r="AF5777" i="2"/>
  <c r="AA5778" i="2"/>
  <c r="AD5778" i="2" s="1"/>
  <c r="AB5778" i="2" a="1"/>
  <c r="AB5778" i="2" s="1"/>
  <c r="AC5778" i="2" s="1"/>
  <c r="AE5778" i="2"/>
  <c r="AF5778" i="2"/>
  <c r="AA5779" i="2"/>
  <c r="AB5779" i="2" a="1"/>
  <c r="AB5779" i="2"/>
  <c r="AE5779" i="2"/>
  <c r="AA5780" i="2"/>
  <c r="AB5780" i="2" a="1"/>
  <c r="AB5780" i="2" s="1"/>
  <c r="AC5780" i="2"/>
  <c r="AD5780" i="2"/>
  <c r="AE5780" i="2"/>
  <c r="AF5780" i="2"/>
  <c r="AA5781" i="2"/>
  <c r="AB5781" i="2" a="1"/>
  <c r="AB5781" i="2"/>
  <c r="AC5781" i="2" s="1"/>
  <c r="AD5781" i="2"/>
  <c r="AE5781" i="2"/>
  <c r="AF5781" i="2"/>
  <c r="AA5782" i="2"/>
  <c r="AC5782" i="2" s="1"/>
  <c r="AB5782" i="2" a="1"/>
  <c r="AB5782" i="2"/>
  <c r="AE5782" i="2"/>
  <c r="AA5783" i="2"/>
  <c r="AB5783" i="2" a="1"/>
  <c r="AB5783" i="2"/>
  <c r="AC5783" i="2"/>
  <c r="AD5783" i="2"/>
  <c r="AF5783" i="2" s="1"/>
  <c r="AE5783" i="2"/>
  <c r="AA5784" i="2"/>
  <c r="AB5784" i="2" a="1"/>
  <c r="AB5784" i="2" s="1"/>
  <c r="AC5784" i="2"/>
  <c r="AD5784" i="2"/>
  <c r="AF5784" i="2" s="1"/>
  <c r="AE5784" i="2"/>
  <c r="AA5785" i="2"/>
  <c r="AB5785" i="2" a="1"/>
  <c r="AB5785" i="2"/>
  <c r="AC5785" i="2"/>
  <c r="AD5785" i="2"/>
  <c r="AE5785" i="2"/>
  <c r="AF5785" i="2"/>
  <c r="AA5786" i="2"/>
  <c r="AB5786" i="2" a="1"/>
  <c r="AB5786" i="2" s="1"/>
  <c r="AE5786" i="2"/>
  <c r="AA5787" i="2"/>
  <c r="AB5787" i="2" a="1"/>
  <c r="AB5787" i="2"/>
  <c r="AC5787" i="2"/>
  <c r="AD5787" i="2"/>
  <c r="AF5787" i="2" s="1"/>
  <c r="AE5787" i="2"/>
  <c r="AA5788" i="2"/>
  <c r="AC5788" i="2" s="1"/>
  <c r="AB5788" i="2" a="1"/>
  <c r="AB5788" i="2"/>
  <c r="AD5788" i="2"/>
  <c r="AF5788" i="2" s="1"/>
  <c r="AE5788" i="2"/>
  <c r="AA5789" i="2"/>
  <c r="AB5789" i="2" a="1"/>
  <c r="AB5789" i="2"/>
  <c r="AC5789" i="2"/>
  <c r="AD5789" i="2"/>
  <c r="AF5789" i="2" s="1"/>
  <c r="AE5789" i="2"/>
  <c r="AA5790" i="2"/>
  <c r="AB5790" i="2" a="1"/>
  <c r="AB5790" i="2" s="1"/>
  <c r="AC5790" i="2" s="1"/>
  <c r="AD5790" i="2"/>
  <c r="AE5790" i="2"/>
  <c r="AF5790" i="2"/>
  <c r="AA5791" i="2"/>
  <c r="AC5791" i="2" s="1"/>
  <c r="AB5791" i="2" a="1"/>
  <c r="AB5791" i="2"/>
  <c r="AE5791" i="2"/>
  <c r="AA5792" i="2"/>
  <c r="AD5792" i="2" s="1"/>
  <c r="AF5792" i="2" s="1"/>
  <c r="AB5792" i="2" a="1"/>
  <c r="AB5792" i="2"/>
  <c r="AE5792" i="2"/>
  <c r="AA5793" i="2"/>
  <c r="AC5793" i="2" s="1"/>
  <c r="AB5793" i="2" a="1"/>
  <c r="AB5793" i="2"/>
  <c r="AD5793" i="2"/>
  <c r="AE5793" i="2"/>
  <c r="AA5794" i="2"/>
  <c r="AB5794" i="2" a="1"/>
  <c r="AB5794" i="2" s="1"/>
  <c r="AC5794" i="2" s="1"/>
  <c r="AD5794" i="2"/>
  <c r="AE5794" i="2"/>
  <c r="AF5794" i="2" s="1"/>
  <c r="AA5795" i="2"/>
  <c r="AB5795" i="2" a="1"/>
  <c r="AB5795" i="2" s="1"/>
  <c r="AE5795" i="2"/>
  <c r="AA5796" i="2"/>
  <c r="AB5796" i="2" a="1"/>
  <c r="AB5796" i="2"/>
  <c r="AE5796" i="2"/>
  <c r="AA5797" i="2"/>
  <c r="AD5797" i="2" s="1"/>
  <c r="AF5797" i="2" s="1"/>
  <c r="AB5797" i="2" a="1"/>
  <c r="AB5797" i="2"/>
  <c r="AC5797" i="2" s="1"/>
  <c r="AE5797" i="2"/>
  <c r="AA5798" i="2"/>
  <c r="AB5798" i="2" a="1"/>
  <c r="AB5798" i="2"/>
  <c r="AC5798" i="2"/>
  <c r="AD5798" i="2"/>
  <c r="AF5798" i="2" s="1"/>
  <c r="AE5798" i="2"/>
  <c r="AA5799" i="2"/>
  <c r="AB5799" i="2" a="1"/>
  <c r="AB5799" i="2" s="1"/>
  <c r="AC5799" i="2" s="1"/>
  <c r="AD5799" i="2"/>
  <c r="AE5799" i="2"/>
  <c r="AA5800" i="2"/>
  <c r="AB5800" i="2" a="1"/>
  <c r="AB5800" i="2"/>
  <c r="AC5800" i="2"/>
  <c r="AD5800" i="2"/>
  <c r="AF5800" i="2" s="1"/>
  <c r="AE5800" i="2"/>
  <c r="AA5801" i="2"/>
  <c r="AB5801" i="2" a="1"/>
  <c r="AB5801" i="2"/>
  <c r="AC5801" i="2" s="1"/>
  <c r="AD5801" i="2"/>
  <c r="AE5801" i="2"/>
  <c r="AF5801" i="2" s="1"/>
  <c r="AA5802" i="2"/>
  <c r="AC5802" i="2" s="1"/>
  <c r="AB5802" i="2" a="1"/>
  <c r="AB5802" i="2" s="1"/>
  <c r="AD5802" i="2"/>
  <c r="AE5802" i="2"/>
  <c r="AA5803" i="2"/>
  <c r="AB5803" i="2" a="1"/>
  <c r="AB5803" i="2"/>
  <c r="AE5803" i="2"/>
  <c r="AA5804" i="2"/>
  <c r="AB5804" i="2" a="1"/>
  <c r="AB5804" i="2"/>
  <c r="AE5804" i="2"/>
  <c r="AA5805" i="2"/>
  <c r="AB5805" i="2" a="1"/>
  <c r="AB5805" i="2"/>
  <c r="AC5805" i="2"/>
  <c r="AD5805" i="2"/>
  <c r="AE5805" i="2"/>
  <c r="AF5805" i="2" s="1"/>
  <c r="AA5806" i="2"/>
  <c r="AB5806" i="2" a="1"/>
  <c r="AB5806" i="2"/>
  <c r="AC5806" i="2"/>
  <c r="AD5806" i="2"/>
  <c r="AF5806" i="2" s="1"/>
  <c r="AE5806" i="2"/>
  <c r="AA5807" i="2"/>
  <c r="AB5807" i="2" a="1"/>
  <c r="AB5807" i="2"/>
  <c r="AC5807" i="2" s="1"/>
  <c r="AD5807" i="2"/>
  <c r="AE5807" i="2"/>
  <c r="AF5807" i="2" s="1"/>
  <c r="AA5808" i="2"/>
  <c r="AB5808" i="2" a="1"/>
  <c r="AB5808" i="2" s="1"/>
  <c r="AE5808" i="2"/>
  <c r="AA5809" i="2"/>
  <c r="AB5809" i="2" a="1"/>
  <c r="AB5809" i="2"/>
  <c r="AC5809" i="2" s="1"/>
  <c r="AD5809" i="2"/>
  <c r="AE5809" i="2"/>
  <c r="AF5809" i="2"/>
  <c r="AA5810" i="2"/>
  <c r="AB5810" i="2" a="1"/>
  <c r="AB5810" i="2" s="1"/>
  <c r="AE5810" i="2"/>
  <c r="AA5811" i="2"/>
  <c r="AB5811" i="2" a="1"/>
  <c r="AB5811" i="2"/>
  <c r="AD5811" i="2"/>
  <c r="AE5811" i="2"/>
  <c r="AF5811" i="2"/>
  <c r="AA5812" i="2"/>
  <c r="AB5812" i="2" a="1"/>
  <c r="AB5812" i="2"/>
  <c r="AE5812" i="2"/>
  <c r="AA5813" i="2"/>
  <c r="AB5813" i="2" a="1"/>
  <c r="AB5813" i="2"/>
  <c r="AE5813" i="2"/>
  <c r="AA5814" i="2"/>
  <c r="AB5814" i="2" a="1"/>
  <c r="AB5814" i="2"/>
  <c r="AC5814" i="2" s="1"/>
  <c r="AD5814" i="2"/>
  <c r="AF5814" i="2" s="1"/>
  <c r="AE5814" i="2"/>
  <c r="AA5815" i="2"/>
  <c r="AB5815" i="2" a="1"/>
  <c r="AB5815" i="2" s="1"/>
  <c r="AD5815" i="2"/>
  <c r="AF5815" i="2" s="1"/>
  <c r="AE5815" i="2"/>
  <c r="AA5816" i="2"/>
  <c r="AB5816" i="2" a="1"/>
  <c r="AB5816" i="2"/>
  <c r="AC5816" i="2"/>
  <c r="AD5816" i="2"/>
  <c r="AE5816" i="2"/>
  <c r="AF5816" i="2" s="1"/>
  <c r="AA5817" i="2"/>
  <c r="AC5817" i="2" s="1"/>
  <c r="AB5817" i="2" a="1"/>
  <c r="AB5817" i="2"/>
  <c r="AD5817" i="2"/>
  <c r="AE5817" i="2"/>
  <c r="AF5817" i="2"/>
  <c r="AA5818" i="2"/>
  <c r="AD5818" i="2" s="1"/>
  <c r="AB5818" i="2" a="1"/>
  <c r="AB5818" i="2"/>
  <c r="AC5818" i="2" s="1"/>
  <c r="AE5818" i="2"/>
  <c r="AF5818" i="2" s="1"/>
  <c r="AA5819" i="2"/>
  <c r="AB5819" i="2" a="1"/>
  <c r="AB5819" i="2" s="1"/>
  <c r="AE5819" i="2"/>
  <c r="AA5820" i="2"/>
  <c r="AB5820" i="2" a="1"/>
  <c r="AB5820" i="2"/>
  <c r="AE5820" i="2"/>
  <c r="AA5821" i="2"/>
  <c r="AB5821" i="2" a="1"/>
  <c r="AB5821" i="2" s="1"/>
  <c r="AC5821" i="2" s="1"/>
  <c r="AD5821" i="2"/>
  <c r="AE5821" i="2"/>
  <c r="AF5821" i="2" s="1"/>
  <c r="AA5822" i="2"/>
  <c r="AB5822" i="2" a="1"/>
  <c r="AB5822" i="2"/>
  <c r="AC5822" i="2"/>
  <c r="AD5822" i="2"/>
  <c r="AF5822" i="2" s="1"/>
  <c r="AE5822" i="2"/>
  <c r="AA5823" i="2"/>
  <c r="AB5823" i="2" a="1"/>
  <c r="AB5823" i="2"/>
  <c r="AC5823" i="2" s="1"/>
  <c r="AD5823" i="2"/>
  <c r="AE5823" i="2"/>
  <c r="AF5823" i="2"/>
  <c r="AA5824" i="2"/>
  <c r="AB5824" i="2" a="1"/>
  <c r="AB5824" i="2"/>
  <c r="AC5824" i="2"/>
  <c r="AD5824" i="2"/>
  <c r="AF5824" i="2" s="1"/>
  <c r="AE5824" i="2"/>
  <c r="AA5825" i="2"/>
  <c r="AB5825" i="2" a="1"/>
  <c r="AB5825" i="2"/>
  <c r="AC5825" i="2" s="1"/>
  <c r="AD5825" i="2"/>
  <c r="AE5825" i="2"/>
  <c r="AF5825" i="2"/>
  <c r="AA5826" i="2"/>
  <c r="AB5826" i="2" a="1"/>
  <c r="AB5826" i="2" s="1"/>
  <c r="AE5826" i="2"/>
  <c r="AA5827" i="2"/>
  <c r="AB5827" i="2" a="1"/>
  <c r="AB5827" i="2"/>
  <c r="AE5827" i="2"/>
  <c r="AA5828" i="2"/>
  <c r="AB5828" i="2" a="1"/>
  <c r="AB5828" i="2"/>
  <c r="AC5828" i="2" s="1"/>
  <c r="AD5828" i="2"/>
  <c r="AE5828" i="2"/>
  <c r="AF5828" i="2"/>
  <c r="AA5829" i="2"/>
  <c r="AB5829" i="2" a="1"/>
  <c r="AB5829" i="2"/>
  <c r="AE5829" i="2"/>
  <c r="AA5830" i="2"/>
  <c r="AB5830" i="2" a="1"/>
  <c r="AB5830" i="2"/>
  <c r="AE5830" i="2"/>
  <c r="AA5831" i="2"/>
  <c r="AB5831" i="2" a="1"/>
  <c r="AB5831" i="2"/>
  <c r="AC5831" i="2"/>
  <c r="AD5831" i="2"/>
  <c r="AE5831" i="2"/>
  <c r="AF5831" i="2"/>
  <c r="AA5832" i="2"/>
  <c r="AB5832" i="2" a="1"/>
  <c r="AB5832" i="2" s="1"/>
  <c r="AC5832" i="2"/>
  <c r="AD5832" i="2"/>
  <c r="AF5832" i="2" s="1"/>
  <c r="AE5832" i="2"/>
  <c r="AA5833" i="2"/>
  <c r="AB5833" i="2" a="1"/>
  <c r="AB5833" i="2"/>
  <c r="AC5833" i="2" s="1"/>
  <c r="AD5833" i="2"/>
  <c r="AF5833" i="2" s="1"/>
  <c r="AE5833" i="2"/>
  <c r="AA5834" i="2"/>
  <c r="AB5834" i="2" a="1"/>
  <c r="AB5834" i="2" s="1"/>
  <c r="AE5834" i="2"/>
  <c r="AA5835" i="2"/>
  <c r="AD5835" i="2" s="1"/>
  <c r="AB5835" i="2" a="1"/>
  <c r="AB5835" i="2"/>
  <c r="AC5835" i="2" s="1"/>
  <c r="AE5835" i="2"/>
  <c r="AF5835" i="2"/>
  <c r="AA5836" i="2"/>
  <c r="AD5836" i="2" s="1"/>
  <c r="AF5836" i="2" s="1"/>
  <c r="AB5836" i="2" a="1"/>
  <c r="AB5836" i="2" s="1"/>
  <c r="AC5836" i="2" s="1"/>
  <c r="AE5836" i="2"/>
  <c r="AA5837" i="2"/>
  <c r="AB5837" i="2" a="1"/>
  <c r="AB5837" i="2"/>
  <c r="AE5837" i="2"/>
  <c r="AA5838" i="2"/>
  <c r="AB5838" i="2" a="1"/>
  <c r="AB5838" i="2"/>
  <c r="AC5838" i="2"/>
  <c r="AD5838" i="2"/>
  <c r="AF5838" i="2" s="1"/>
  <c r="AE5838" i="2"/>
  <c r="AA5839" i="2"/>
  <c r="AB5839" i="2" a="1"/>
  <c r="AB5839" i="2"/>
  <c r="AE5839" i="2"/>
  <c r="AA5840" i="2"/>
  <c r="AB5840" i="2" a="1"/>
  <c r="AB5840" i="2"/>
  <c r="AC5840" i="2" s="1"/>
  <c r="AD5840" i="2"/>
  <c r="AF5840" i="2" s="1"/>
  <c r="AE5840" i="2"/>
  <c r="AA5841" i="2"/>
  <c r="AB5841" i="2" a="1"/>
  <c r="AB5841" i="2"/>
  <c r="AE5841" i="2"/>
  <c r="AA5842" i="2"/>
  <c r="AB5842" i="2" a="1"/>
  <c r="AB5842" i="2"/>
  <c r="AC5842" i="2" s="1"/>
  <c r="AD5842" i="2"/>
  <c r="AE5842" i="2"/>
  <c r="AF5842" i="2"/>
  <c r="AA5843" i="2"/>
  <c r="AB5843" i="2" a="1"/>
  <c r="AB5843" i="2"/>
  <c r="AC5843" i="2"/>
  <c r="AD5843" i="2"/>
  <c r="AE5843" i="2"/>
  <c r="AF5843" i="2"/>
  <c r="AA5844" i="2"/>
  <c r="AD5844" i="2" s="1"/>
  <c r="AF5844" i="2" s="1"/>
  <c r="AB5844" i="2" a="1"/>
  <c r="AB5844" i="2"/>
  <c r="AC5844" i="2" s="1"/>
  <c r="AE5844" i="2"/>
  <c r="AA5845" i="2"/>
  <c r="AB5845" i="2" a="1"/>
  <c r="AB5845" i="2"/>
  <c r="AC5845" i="2" s="1"/>
  <c r="AD5845" i="2"/>
  <c r="AE5845" i="2"/>
  <c r="AF5845" i="2"/>
  <c r="AA5846" i="2"/>
  <c r="AD5846" i="2" s="1"/>
  <c r="AF5846" i="2" s="1"/>
  <c r="AB5846" i="2" a="1"/>
  <c r="AB5846" i="2"/>
  <c r="AE5846" i="2"/>
  <c r="AA5847" i="2"/>
  <c r="AB5847" i="2" a="1"/>
  <c r="AB5847" i="2" s="1"/>
  <c r="AE5847" i="2"/>
  <c r="AA5848" i="2"/>
  <c r="AB5848" i="2" a="1"/>
  <c r="AB5848" i="2"/>
  <c r="AC5848" i="2"/>
  <c r="AD5848" i="2"/>
  <c r="AE5848" i="2"/>
  <c r="AF5848" i="2" s="1"/>
  <c r="AA5849" i="2"/>
  <c r="AB5849" i="2" a="1"/>
  <c r="AB5849" i="2" s="1"/>
  <c r="AC5849" i="2" s="1"/>
  <c r="AD5849" i="2"/>
  <c r="AE5849" i="2"/>
  <c r="AA5850" i="2"/>
  <c r="AB5850" i="2" a="1"/>
  <c r="AB5850" i="2" s="1"/>
  <c r="AD5850" i="2"/>
  <c r="AE5850" i="2"/>
  <c r="AF5850" i="2"/>
  <c r="AA5851" i="2"/>
  <c r="AB5851" i="2" a="1"/>
  <c r="AB5851" i="2"/>
  <c r="AE5851" i="2"/>
  <c r="AA5852" i="2"/>
  <c r="AB5852" i="2" a="1"/>
  <c r="AB5852" i="2"/>
  <c r="AE5852" i="2"/>
  <c r="AA5853" i="2"/>
  <c r="AD5853" i="2" s="1"/>
  <c r="AB5853" i="2" a="1"/>
  <c r="AB5853" i="2"/>
  <c r="AC5853" i="2" s="1"/>
  <c r="AE5853" i="2"/>
  <c r="AF5853" i="2"/>
  <c r="AA5854" i="2"/>
  <c r="AB5854" i="2" a="1"/>
  <c r="AB5854" i="2" s="1"/>
  <c r="AE5854" i="2"/>
  <c r="AA5855" i="2"/>
  <c r="AB5855" i="2" a="1"/>
  <c r="AB5855" i="2"/>
  <c r="AC5855" i="2"/>
  <c r="AD5855" i="2"/>
  <c r="AF5855" i="2" s="1"/>
  <c r="AE5855" i="2"/>
  <c r="AA5856" i="2"/>
  <c r="AB5856" i="2" a="1"/>
  <c r="AB5856" i="2"/>
  <c r="AC5856" i="2"/>
  <c r="AD5856" i="2"/>
  <c r="AF5856" i="2" s="1"/>
  <c r="AE5856" i="2"/>
  <c r="AA5857" i="2"/>
  <c r="AB5857" i="2" a="1"/>
  <c r="AB5857" i="2"/>
  <c r="AC5857" i="2"/>
  <c r="AD5857" i="2"/>
  <c r="AE5857" i="2"/>
  <c r="AF5857" i="2"/>
  <c r="AA5858" i="2"/>
  <c r="AB5858" i="2" a="1"/>
  <c r="AB5858" i="2" s="1"/>
  <c r="AE5858" i="2"/>
  <c r="AA5859" i="2"/>
  <c r="AD5859" i="2" s="1"/>
  <c r="AF5859" i="2" s="1"/>
  <c r="AB5859" i="2" a="1"/>
  <c r="AB5859" i="2"/>
  <c r="AE5859" i="2"/>
  <c r="AA5860" i="2"/>
  <c r="AB5860" i="2" a="1"/>
  <c r="AB5860" i="2"/>
  <c r="AC5860" i="2"/>
  <c r="AD5860" i="2"/>
  <c r="AE5860" i="2"/>
  <c r="AA5861" i="2"/>
  <c r="AB5861" i="2" a="1"/>
  <c r="AB5861" i="2"/>
  <c r="AC5861" i="2" s="1"/>
  <c r="AD5861" i="2"/>
  <c r="AF5861" i="2" s="1"/>
  <c r="AE5861" i="2"/>
  <c r="AA5862" i="2"/>
  <c r="AB5862" i="2" a="1"/>
  <c r="AB5862" i="2"/>
  <c r="AC5862" i="2"/>
  <c r="AD5862" i="2"/>
  <c r="AE5862" i="2"/>
  <c r="AF5862" i="2" s="1"/>
  <c r="AA5863" i="2"/>
  <c r="AB5863" i="2" a="1"/>
  <c r="AB5863" i="2"/>
  <c r="AE5863" i="2"/>
  <c r="AA5864" i="2"/>
  <c r="AD5864" i="2" s="1"/>
  <c r="AB5864" i="2" a="1"/>
  <c r="AB5864" i="2" s="1"/>
  <c r="AC5864" i="2" s="1"/>
  <c r="AE5864" i="2"/>
  <c r="AF5864" i="2"/>
  <c r="AA5865" i="2"/>
  <c r="AC5865" i="2" s="1"/>
  <c r="AB5865" i="2" a="1"/>
  <c r="AB5865" i="2"/>
  <c r="AD5865" i="2"/>
  <c r="AE5865" i="2"/>
  <c r="AF5865" i="2"/>
  <c r="AA5866" i="2"/>
  <c r="AD5866" i="2" s="1"/>
  <c r="AF5866" i="2" s="1"/>
  <c r="AB5866" i="2" a="1"/>
  <c r="AB5866" i="2"/>
  <c r="AC5866" i="2"/>
  <c r="AE5866" i="2"/>
  <c r="AA5867" i="2"/>
  <c r="AB5867" i="2" a="1"/>
  <c r="AB5867" i="2"/>
  <c r="AC5867" i="2"/>
  <c r="AD5867" i="2"/>
  <c r="AE5867" i="2"/>
  <c r="AF5867" i="2"/>
  <c r="AA5868" i="2"/>
  <c r="AD5868" i="2" s="1"/>
  <c r="AF5868" i="2" s="1"/>
  <c r="AB5868" i="2" a="1"/>
  <c r="AB5868" i="2"/>
  <c r="AC5868" i="2"/>
  <c r="AE5868" i="2"/>
  <c r="AA5869" i="2"/>
  <c r="AB5869" i="2" a="1"/>
  <c r="AB5869" i="2"/>
  <c r="AC5869" i="2" s="1"/>
  <c r="AD5869" i="2"/>
  <c r="AE5869" i="2"/>
  <c r="AF5869" i="2"/>
  <c r="AA5870" i="2"/>
  <c r="AB5870" i="2" a="1"/>
  <c r="AB5870" i="2" s="1"/>
  <c r="AE5870" i="2"/>
  <c r="AA5871" i="2"/>
  <c r="AB5871" i="2" a="1"/>
  <c r="AB5871" i="2" s="1"/>
  <c r="AC5871" i="2" s="1"/>
  <c r="AD5871" i="2"/>
  <c r="AE5871" i="2"/>
  <c r="AA5872" i="2"/>
  <c r="AB5872" i="2" a="1"/>
  <c r="AB5872" i="2"/>
  <c r="AC5872" i="2"/>
  <c r="AD5872" i="2"/>
  <c r="AE5872" i="2"/>
  <c r="AF5872" i="2"/>
  <c r="AA5873" i="2"/>
  <c r="AB5873" i="2" a="1"/>
  <c r="AB5873" i="2"/>
  <c r="AC5873" i="2" s="1"/>
  <c r="AD5873" i="2"/>
  <c r="AE5873" i="2"/>
  <c r="AA5874" i="2"/>
  <c r="AB5874" i="2" a="1"/>
  <c r="AB5874" i="2" s="1"/>
  <c r="AC5874" i="2" s="1"/>
  <c r="AD5874" i="2"/>
  <c r="AE5874" i="2"/>
  <c r="AA5875" i="2"/>
  <c r="AB5875" i="2" a="1"/>
  <c r="AB5875" i="2" s="1"/>
  <c r="AE5875" i="2"/>
  <c r="AA5876" i="2"/>
  <c r="AB5876" i="2" a="1"/>
  <c r="AB5876" i="2"/>
  <c r="AE5876" i="2"/>
  <c r="AA5877" i="2"/>
  <c r="AB5877" i="2" a="1"/>
  <c r="AB5877" i="2" s="1"/>
  <c r="AE5877" i="2"/>
  <c r="AA5878" i="2"/>
  <c r="AB5878" i="2" a="1"/>
  <c r="AB5878" i="2"/>
  <c r="AC5878" i="2"/>
  <c r="AD5878" i="2"/>
  <c r="AF5878" i="2" s="1"/>
  <c r="AE5878" i="2"/>
  <c r="AA5879" i="2"/>
  <c r="AB5879" i="2" a="1"/>
  <c r="AB5879" i="2"/>
  <c r="AC5879" i="2"/>
  <c r="AD5879" i="2"/>
  <c r="AE5879" i="2"/>
  <c r="AF5879" i="2" s="1"/>
  <c r="AA5880" i="2"/>
  <c r="AD5880" i="2" s="1"/>
  <c r="AF5880" i="2" s="1"/>
  <c r="AB5880" i="2" a="1"/>
  <c r="AB5880" i="2" s="1"/>
  <c r="AC5880" i="2"/>
  <c r="AE5880" i="2"/>
  <c r="AA5881" i="2"/>
  <c r="AB5881" i="2" a="1"/>
  <c r="AB5881" i="2"/>
  <c r="AE5881" i="2"/>
  <c r="AA5882" i="2"/>
  <c r="AB5882" i="2" a="1"/>
  <c r="AB5882" i="2" s="1"/>
  <c r="AE5882" i="2"/>
  <c r="AA5883" i="2"/>
  <c r="AB5883" i="2" a="1"/>
  <c r="AB5883" i="2" s="1"/>
  <c r="AC5883" i="2"/>
  <c r="AD5883" i="2"/>
  <c r="AF5883" i="2" s="1"/>
  <c r="AE5883" i="2"/>
  <c r="AA5884" i="2"/>
  <c r="AB5884" i="2" a="1"/>
  <c r="AB5884" i="2" s="1"/>
  <c r="AC5884" i="2" s="1"/>
  <c r="AD5884" i="2"/>
  <c r="AF5884" i="2" s="1"/>
  <c r="AE5884" i="2"/>
  <c r="AA5885" i="2"/>
  <c r="AB5885" i="2" a="1"/>
  <c r="AB5885" i="2"/>
  <c r="AC5885" i="2" s="1"/>
  <c r="AD5885" i="2"/>
  <c r="AF5885" i="2" s="1"/>
  <c r="AE5885" i="2"/>
  <c r="AA5886" i="2"/>
  <c r="AB5886" i="2" a="1"/>
  <c r="AB5886" i="2"/>
  <c r="AC5886" i="2" s="1"/>
  <c r="AD5886" i="2"/>
  <c r="AE5886" i="2"/>
  <c r="AF5886" i="2"/>
  <c r="AA5887" i="2"/>
  <c r="AB5887" i="2" a="1"/>
  <c r="AB5887" i="2"/>
  <c r="AC5887" i="2" s="1"/>
  <c r="AD5887" i="2"/>
  <c r="AE5887" i="2"/>
  <c r="AF5887" i="2"/>
  <c r="AA5888" i="2"/>
  <c r="AB5888" i="2" a="1"/>
  <c r="AB5888" i="2"/>
  <c r="AE5888" i="2"/>
  <c r="AA5889" i="2"/>
  <c r="AC5889" i="2" s="1"/>
  <c r="AB5889" i="2" a="1"/>
  <c r="AB5889" i="2"/>
  <c r="AD5889" i="2"/>
  <c r="AE5889" i="2"/>
  <c r="AF5889" i="2" s="1"/>
  <c r="AA5890" i="2"/>
  <c r="AB5890" i="2" a="1"/>
  <c r="AB5890" i="2"/>
  <c r="AC5890" i="2"/>
  <c r="AD5890" i="2"/>
  <c r="AF5890" i="2" s="1"/>
  <c r="AE5890" i="2"/>
  <c r="AA5891" i="2"/>
  <c r="AB5891" i="2" a="1"/>
  <c r="AB5891" i="2"/>
  <c r="AE5891" i="2"/>
  <c r="AA5892" i="2"/>
  <c r="AB5892" i="2" a="1"/>
  <c r="AB5892" i="2"/>
  <c r="AE5892" i="2"/>
  <c r="AA5893" i="2"/>
  <c r="AB5893" i="2" a="1"/>
  <c r="AB5893" i="2" s="1"/>
  <c r="AC5893" i="2" s="1"/>
  <c r="AD5893" i="2"/>
  <c r="AF5893" i="2" s="1"/>
  <c r="AE5893" i="2"/>
  <c r="AA5894" i="2"/>
  <c r="AB5894" i="2" a="1"/>
  <c r="AB5894" i="2"/>
  <c r="AC5894" i="2" s="1"/>
  <c r="AD5894" i="2"/>
  <c r="AF5894" i="2" s="1"/>
  <c r="AE5894" i="2"/>
  <c r="AA5895" i="2"/>
  <c r="AB5895" i="2" a="1"/>
  <c r="AB5895" i="2" s="1"/>
  <c r="AE5895" i="2"/>
  <c r="AA5896" i="2"/>
  <c r="AB5896" i="2" a="1"/>
  <c r="AB5896" i="2"/>
  <c r="AC5896" i="2"/>
  <c r="AD5896" i="2"/>
  <c r="AF5896" i="2" s="1"/>
  <c r="AE5896" i="2"/>
  <c r="AA5897" i="2"/>
  <c r="AB5897" i="2" a="1"/>
  <c r="AB5897" i="2" s="1"/>
  <c r="AC5897" i="2"/>
  <c r="AD5897" i="2"/>
  <c r="AE5897" i="2"/>
  <c r="AF5897" i="2"/>
  <c r="AA5898" i="2"/>
  <c r="AB5898" i="2" a="1"/>
  <c r="AB5898" i="2" s="1"/>
  <c r="AE5898" i="2"/>
  <c r="AA5899" i="2"/>
  <c r="AB5899" i="2" a="1"/>
  <c r="AB5899" i="2" s="1"/>
  <c r="AE5899" i="2"/>
  <c r="AA5900" i="2"/>
  <c r="AB5900" i="2" a="1"/>
  <c r="AB5900" i="2"/>
  <c r="AC5900" i="2" s="1"/>
  <c r="AD5900" i="2"/>
  <c r="AE5900" i="2"/>
  <c r="AF5900" i="2"/>
  <c r="AA5901" i="2"/>
  <c r="AB5901" i="2" a="1"/>
  <c r="AB5901" i="2"/>
  <c r="AC5901" i="2"/>
  <c r="AD5901" i="2"/>
  <c r="AE5901" i="2"/>
  <c r="AF5901" i="2"/>
  <c r="AA5902" i="2"/>
  <c r="AD5902" i="2" s="1"/>
  <c r="AB5902" i="2" a="1"/>
  <c r="AB5902" i="2"/>
  <c r="AC5902" i="2"/>
  <c r="AE5902" i="2"/>
  <c r="AA5903" i="2"/>
  <c r="AB5903" i="2" a="1"/>
  <c r="AB5903" i="2"/>
  <c r="AC5903" i="2"/>
  <c r="AD5903" i="2"/>
  <c r="AE5903" i="2"/>
  <c r="AF5903" i="2"/>
  <c r="AA5904" i="2"/>
  <c r="AD5904" i="2" s="1"/>
  <c r="AB5904" i="2" a="1"/>
  <c r="AB5904" i="2"/>
  <c r="AE5904" i="2"/>
  <c r="AA5905" i="2"/>
  <c r="AB5905" i="2" a="1"/>
  <c r="AB5905" i="2" s="1"/>
  <c r="AC5905" i="2" s="1"/>
  <c r="AD5905" i="2"/>
  <c r="AF5905" i="2" s="1"/>
  <c r="AE5905" i="2"/>
  <c r="AA5906" i="2"/>
  <c r="AB5906" i="2" a="1"/>
  <c r="AB5906" i="2" s="1"/>
  <c r="AE5906" i="2"/>
  <c r="AA5907" i="2"/>
  <c r="AB5907" i="2" a="1"/>
  <c r="AB5907" i="2"/>
  <c r="AC5907" i="2" s="1"/>
  <c r="AD5907" i="2"/>
  <c r="AE5907" i="2"/>
  <c r="AF5907" i="2" s="1"/>
  <c r="AA5908" i="2"/>
  <c r="AB5908" i="2" a="1"/>
  <c r="AB5908" i="2" s="1"/>
  <c r="AE5908" i="2"/>
  <c r="AA5909" i="2"/>
  <c r="AB5909" i="2" a="1"/>
  <c r="AB5909" i="2"/>
  <c r="AC5909" i="2" s="1"/>
  <c r="AD5909" i="2"/>
  <c r="AF5909" i="2" s="1"/>
  <c r="AE5909" i="2"/>
  <c r="AA5910" i="2"/>
  <c r="AB5910" i="2" a="1"/>
  <c r="AB5910" i="2"/>
  <c r="AC5910" i="2"/>
  <c r="AD5910" i="2"/>
  <c r="AE5910" i="2"/>
  <c r="AF5910" i="2"/>
  <c r="AA5911" i="2"/>
  <c r="AB5911" i="2" a="1"/>
  <c r="AB5911" i="2"/>
  <c r="AC5911" i="2"/>
  <c r="AD5911" i="2"/>
  <c r="AE5911" i="2"/>
  <c r="AF5911" i="2"/>
  <c r="AA5912" i="2"/>
  <c r="AB5912" i="2" a="1"/>
  <c r="AB5912" i="2"/>
  <c r="AC5912" i="2"/>
  <c r="AD5912" i="2"/>
  <c r="AE5912" i="2"/>
  <c r="AF5912" i="2"/>
  <c r="AA5913" i="2"/>
  <c r="AC5913" i="2" s="1"/>
  <c r="AB5913" i="2" a="1"/>
  <c r="AB5913" i="2"/>
  <c r="AD5913" i="2"/>
  <c r="AE5913" i="2"/>
  <c r="AF5913" i="2"/>
  <c r="AA5914" i="2"/>
  <c r="AB5914" i="2" a="1"/>
  <c r="AB5914" i="2"/>
  <c r="AE5914" i="2"/>
  <c r="AA5915" i="2"/>
  <c r="AD5915" i="2" s="1"/>
  <c r="AB5915" i="2" a="1"/>
  <c r="AB5915" i="2"/>
  <c r="AC5915" i="2"/>
  <c r="AE5915" i="2"/>
  <c r="AF5915" i="2"/>
  <c r="AA5916" i="2"/>
  <c r="AB5916" i="2" a="1"/>
  <c r="AB5916" i="2"/>
  <c r="AE5916" i="2"/>
  <c r="AA5917" i="2"/>
  <c r="AB5917" i="2" a="1"/>
  <c r="AB5917" i="2" s="1"/>
  <c r="AC5917" i="2" s="1"/>
  <c r="AD5917" i="2"/>
  <c r="AE5917" i="2"/>
  <c r="AA5918" i="2"/>
  <c r="AB5918" i="2" a="1"/>
  <c r="AB5918" i="2" s="1"/>
  <c r="AC5918" i="2" s="1"/>
  <c r="AD5918" i="2"/>
  <c r="AE5918" i="2"/>
  <c r="AF5918" i="2"/>
  <c r="AA5919" i="2"/>
  <c r="AB5919" i="2" a="1"/>
  <c r="AB5919" i="2" s="1"/>
  <c r="AE5919" i="2"/>
  <c r="AA5920" i="2"/>
  <c r="AB5920" i="2" a="1"/>
  <c r="AB5920" i="2"/>
  <c r="AC5920" i="2"/>
  <c r="AD5920" i="2"/>
  <c r="AF5920" i="2" s="1"/>
  <c r="AE5920" i="2"/>
  <c r="AA5921" i="2"/>
  <c r="AB5921" i="2" a="1"/>
  <c r="AB5921" i="2" s="1"/>
  <c r="AE5921" i="2"/>
  <c r="AA5922" i="2"/>
  <c r="AB5922" i="2" a="1"/>
  <c r="AB5922" i="2"/>
  <c r="AC5922" i="2"/>
  <c r="AD5922" i="2"/>
  <c r="AF5922" i="2" s="1"/>
  <c r="AE5922" i="2"/>
  <c r="AA5923" i="2"/>
  <c r="AB5923" i="2" a="1"/>
  <c r="AB5923" i="2"/>
  <c r="AE5923" i="2"/>
  <c r="AA5924" i="2"/>
  <c r="AB5924" i="2" a="1"/>
  <c r="AB5924" i="2"/>
  <c r="AC5924" i="2"/>
  <c r="AD5924" i="2"/>
  <c r="AE5924" i="2"/>
  <c r="AF5924" i="2"/>
  <c r="AA5925" i="2"/>
  <c r="AB5925" i="2" a="1"/>
  <c r="AB5925" i="2"/>
  <c r="AC5925" i="2" s="1"/>
  <c r="AD5925" i="2"/>
  <c r="AE5925" i="2"/>
  <c r="AF5925" i="2"/>
  <c r="AA5926" i="2"/>
  <c r="AB5926" i="2" a="1"/>
  <c r="AB5926" i="2"/>
  <c r="AD5926" i="2"/>
  <c r="AF5926" i="2" s="1"/>
  <c r="AE5926" i="2"/>
  <c r="AA5927" i="2"/>
  <c r="AB5927" i="2" a="1"/>
  <c r="AB5927" i="2"/>
  <c r="AC5927" i="2"/>
  <c r="AD5927" i="2"/>
  <c r="AE5927" i="2"/>
  <c r="AA5928" i="2"/>
  <c r="AB5928" i="2" a="1"/>
  <c r="AB5928" i="2"/>
  <c r="AE5928" i="2"/>
  <c r="AA5929" i="2"/>
  <c r="AB5929" i="2" a="1"/>
  <c r="AB5929" i="2"/>
  <c r="AC5929" i="2"/>
  <c r="AD5929" i="2"/>
  <c r="AE5929" i="2"/>
  <c r="AF5929" i="2"/>
  <c r="AA5930" i="2"/>
  <c r="AB5930" i="2" a="1"/>
  <c r="AB5930" i="2" s="1"/>
  <c r="AE5930" i="2"/>
  <c r="AA5931" i="2"/>
  <c r="AB5931" i="2" a="1"/>
  <c r="AB5931" i="2"/>
  <c r="AC5931" i="2"/>
  <c r="AD5931" i="2"/>
  <c r="AE5931" i="2"/>
  <c r="AF5931" i="2"/>
  <c r="AA5932" i="2"/>
  <c r="AB5932" i="2" a="1"/>
  <c r="AB5932" i="2"/>
  <c r="AE5932" i="2"/>
  <c r="AA5933" i="2"/>
  <c r="AB5933" i="2" a="1"/>
  <c r="AB5933" i="2"/>
  <c r="AC5933" i="2"/>
  <c r="AD5933" i="2"/>
  <c r="AF5933" i="2" s="1"/>
  <c r="AE5933" i="2"/>
  <c r="AA5934" i="2"/>
  <c r="AB5934" i="2" a="1"/>
  <c r="AB5934" i="2"/>
  <c r="AC5934" i="2"/>
  <c r="AD5934" i="2"/>
  <c r="AE5934" i="2"/>
  <c r="AF5934" i="2"/>
  <c r="AA5935" i="2"/>
  <c r="AB5935" i="2" a="1"/>
  <c r="AB5935" i="2"/>
  <c r="AC5935" i="2"/>
  <c r="AD5935" i="2"/>
  <c r="AE5935" i="2"/>
  <c r="AF5935" i="2"/>
  <c r="AA5936" i="2"/>
  <c r="AB5936" i="2" a="1"/>
  <c r="AB5936" i="2"/>
  <c r="AC5936" i="2" s="1"/>
  <c r="AD5936" i="2"/>
  <c r="AE5936" i="2"/>
  <c r="AF5936" i="2"/>
  <c r="AA5937" i="2"/>
  <c r="AB5937" i="2" a="1"/>
  <c r="AB5937" i="2"/>
  <c r="AE5937" i="2"/>
  <c r="AA5938" i="2"/>
  <c r="AB5938" i="2" a="1"/>
  <c r="AB5938" i="2"/>
  <c r="AC5938" i="2"/>
  <c r="AD5938" i="2"/>
  <c r="AE5938" i="2"/>
  <c r="AF5938" i="2"/>
  <c r="AA5939" i="2"/>
  <c r="AD5939" i="2" s="1"/>
  <c r="AF5939" i="2" s="1"/>
  <c r="AB5939" i="2" a="1"/>
  <c r="AB5939" i="2" s="1"/>
  <c r="AC5939" i="2" s="1"/>
  <c r="AE5939" i="2"/>
  <c r="AA5940" i="2"/>
  <c r="AD5940" i="2" s="1"/>
  <c r="AF5940" i="2" s="1"/>
  <c r="AB5940" i="2" a="1"/>
  <c r="AB5940" i="2"/>
  <c r="AC5940" i="2" s="1"/>
  <c r="AE5940" i="2"/>
  <c r="AA5941" i="2"/>
  <c r="AC5941" i="2" s="1"/>
  <c r="AB5941" i="2" a="1"/>
  <c r="AB5941" i="2" s="1"/>
  <c r="AD5941" i="2"/>
  <c r="AF5941" i="2" s="1"/>
  <c r="AE5941" i="2"/>
  <c r="AA5942" i="2"/>
  <c r="AB5942" i="2" a="1"/>
  <c r="AB5942" i="2"/>
  <c r="AC5942" i="2"/>
  <c r="AD5942" i="2"/>
  <c r="AE5942" i="2"/>
  <c r="AF5942" i="2" s="1"/>
  <c r="AA5943" i="2"/>
  <c r="AB5943" i="2" a="1"/>
  <c r="AB5943" i="2" s="1"/>
  <c r="AE5943" i="2"/>
  <c r="AA5944" i="2"/>
  <c r="AB5944" i="2" a="1"/>
  <c r="AB5944" i="2"/>
  <c r="AC5944" i="2"/>
  <c r="AD5944" i="2"/>
  <c r="AE5944" i="2"/>
  <c r="AF5944" i="2"/>
  <c r="AA5945" i="2"/>
  <c r="AB5945" i="2" a="1"/>
  <c r="AB5945" i="2"/>
  <c r="AE5945" i="2"/>
  <c r="AA5946" i="2"/>
  <c r="AB5946" i="2" a="1"/>
  <c r="AB5946" i="2"/>
  <c r="AC5946" i="2"/>
  <c r="AD5946" i="2"/>
  <c r="AF5946" i="2" s="1"/>
  <c r="AE5946" i="2"/>
  <c r="AA5947" i="2"/>
  <c r="AB5947" i="2" a="1"/>
  <c r="AB5947" i="2"/>
  <c r="AE5947" i="2"/>
  <c r="AA5948" i="2"/>
  <c r="AD5948" i="2" s="1"/>
  <c r="AB5948" i="2" a="1"/>
  <c r="AB5948" i="2"/>
  <c r="AE5948" i="2"/>
  <c r="AF5948" i="2"/>
  <c r="AA5949" i="2"/>
  <c r="AC5949" i="2" s="1"/>
  <c r="AB5949" i="2" a="1"/>
  <c r="AB5949" i="2" s="1"/>
  <c r="AE5949" i="2"/>
  <c r="AA5950" i="2"/>
  <c r="AB5950" i="2" a="1"/>
  <c r="AB5950" i="2"/>
  <c r="AE5950" i="2"/>
  <c r="AA5951" i="2"/>
  <c r="AB5951" i="2" a="1"/>
  <c r="AB5951" i="2"/>
  <c r="AC5951" i="2"/>
  <c r="AD5951" i="2"/>
  <c r="AE5951" i="2"/>
  <c r="AF5951" i="2" s="1"/>
  <c r="AA5952" i="2"/>
  <c r="AB5952" i="2" a="1"/>
  <c r="AB5952" i="2" s="1"/>
  <c r="AC5952" i="2" s="1"/>
  <c r="AD5952" i="2"/>
  <c r="AE5952" i="2"/>
  <c r="AF5952" i="2"/>
  <c r="AA5953" i="2"/>
  <c r="AB5953" i="2" a="1"/>
  <c r="AB5953" i="2"/>
  <c r="AE5953" i="2"/>
  <c r="AA5954" i="2"/>
  <c r="AB5954" i="2" a="1"/>
  <c r="AB5954" i="2" s="1"/>
  <c r="AE5954" i="2"/>
  <c r="AA5955" i="2"/>
  <c r="AB5955" i="2" a="1"/>
  <c r="AB5955" i="2"/>
  <c r="AC5955" i="2"/>
  <c r="AD5955" i="2"/>
  <c r="AE5955" i="2"/>
  <c r="AA5956" i="2"/>
  <c r="AB5956" i="2" a="1"/>
  <c r="AB5956" i="2" s="1"/>
  <c r="AC5956" i="2" s="1"/>
  <c r="AD5956" i="2"/>
  <c r="AF5956" i="2" s="1"/>
  <c r="AE5956" i="2"/>
  <c r="AA5957" i="2"/>
  <c r="AB5957" i="2" a="1"/>
  <c r="AB5957" i="2"/>
  <c r="AC5957" i="2"/>
  <c r="AD5957" i="2"/>
  <c r="AF5957" i="2" s="1"/>
  <c r="AE5957" i="2"/>
  <c r="AA5958" i="2"/>
  <c r="AB5958" i="2" a="1"/>
  <c r="AB5958" i="2"/>
  <c r="AC5958" i="2" s="1"/>
  <c r="AD5958" i="2"/>
  <c r="AE5958" i="2"/>
  <c r="AF5958" i="2"/>
  <c r="AA5959" i="2"/>
  <c r="AB5959" i="2" a="1"/>
  <c r="AB5959" i="2"/>
  <c r="AE5959" i="2"/>
  <c r="AA5960" i="2"/>
  <c r="AB5960" i="2" a="1"/>
  <c r="AB5960" i="2"/>
  <c r="AC5960" i="2" s="1"/>
  <c r="AD5960" i="2"/>
  <c r="AE5960" i="2"/>
  <c r="AF5960" i="2"/>
  <c r="AA5961" i="2"/>
  <c r="AB5961" i="2" a="1"/>
  <c r="AB5961" i="2"/>
  <c r="AE5961" i="2"/>
  <c r="AA5962" i="2"/>
  <c r="AB5962" i="2" a="1"/>
  <c r="AB5962" i="2"/>
  <c r="AC5962" i="2" s="1"/>
  <c r="AD5962" i="2"/>
  <c r="AE5962" i="2"/>
  <c r="AF5962" i="2"/>
  <c r="AA5963" i="2"/>
  <c r="AB5963" i="2" a="1"/>
  <c r="AB5963" i="2" s="1"/>
  <c r="AC5963" i="2" s="1"/>
  <c r="AD5963" i="2"/>
  <c r="AF5963" i="2" s="1"/>
  <c r="AE5963" i="2"/>
  <c r="AA5964" i="2"/>
  <c r="AD5964" i="2" s="1"/>
  <c r="AF5964" i="2" s="1"/>
  <c r="AB5964" i="2" a="1"/>
  <c r="AB5964" i="2"/>
  <c r="AC5964" i="2" s="1"/>
  <c r="AE5964" i="2"/>
  <c r="AA5965" i="2"/>
  <c r="AB5965" i="2" a="1"/>
  <c r="AB5965" i="2" s="1"/>
  <c r="AE5965" i="2"/>
  <c r="AA5966" i="2"/>
  <c r="AB5966" i="2" a="1"/>
  <c r="AB5966" i="2" s="1"/>
  <c r="AE5966" i="2"/>
  <c r="AA5967" i="2"/>
  <c r="AB5967" i="2" a="1"/>
  <c r="AB5967" i="2"/>
  <c r="AC5967" i="2"/>
  <c r="AD5967" i="2"/>
  <c r="AF5967" i="2" s="1"/>
  <c r="AE5967" i="2"/>
  <c r="AA5968" i="2"/>
  <c r="AB5968" i="2" a="1"/>
  <c r="AB5968" i="2"/>
  <c r="AC5968" i="2"/>
  <c r="AD5968" i="2"/>
  <c r="AF5968" i="2" s="1"/>
  <c r="AE5968" i="2"/>
  <c r="AA5969" i="2"/>
  <c r="AB5969" i="2" a="1"/>
  <c r="AB5969" i="2"/>
  <c r="AC5969" i="2"/>
  <c r="AD5969" i="2"/>
  <c r="AE5969" i="2"/>
  <c r="AA5970" i="2"/>
  <c r="AB5970" i="2" a="1"/>
  <c r="AB5970" i="2"/>
  <c r="AC5970" i="2"/>
  <c r="AD5970" i="2"/>
  <c r="AF5970" i="2" s="1"/>
  <c r="AE5970" i="2"/>
  <c r="AA5971" i="2"/>
  <c r="AB5971" i="2" a="1"/>
  <c r="AB5971" i="2" s="1"/>
  <c r="AE5971" i="2"/>
  <c r="AA5972" i="2"/>
  <c r="AB5972" i="2" a="1"/>
  <c r="AB5972" i="2" s="1"/>
  <c r="AE5972" i="2"/>
  <c r="AA5973" i="2"/>
  <c r="AB5973" i="2" a="1"/>
  <c r="AB5973" i="2" s="1"/>
  <c r="AC5973" i="2" s="1"/>
  <c r="AD5973" i="2"/>
  <c r="AE5973" i="2"/>
  <c r="AA5974" i="2"/>
  <c r="AB5974" i="2" a="1"/>
  <c r="AB5974" i="2"/>
  <c r="AE5974" i="2"/>
  <c r="AA5975" i="2"/>
  <c r="AB5975" i="2" a="1"/>
  <c r="AB5975" i="2"/>
  <c r="AC5975" i="2"/>
  <c r="AD5975" i="2"/>
  <c r="AE5975" i="2"/>
  <c r="AF5975" i="2"/>
  <c r="AA5976" i="2"/>
  <c r="AB5976" i="2" a="1"/>
  <c r="AB5976" i="2"/>
  <c r="AC5976" i="2" s="1"/>
  <c r="AD5976" i="2"/>
  <c r="AE5976" i="2"/>
  <c r="AA5977" i="2"/>
  <c r="AB5977" i="2" a="1"/>
  <c r="AB5977" i="2"/>
  <c r="AD5977" i="2"/>
  <c r="AE5977" i="2"/>
  <c r="AF5977" i="2" s="1"/>
  <c r="AA5978" i="2"/>
  <c r="AB5978" i="2" a="1"/>
  <c r="AB5978" i="2" s="1"/>
  <c r="AE5978" i="2"/>
  <c r="AA5979" i="2"/>
  <c r="AB5979" i="2" a="1"/>
  <c r="AB5979" i="2"/>
  <c r="AC5979" i="2"/>
  <c r="AD5979" i="2"/>
  <c r="AF5979" i="2" s="1"/>
  <c r="AE5979" i="2"/>
  <c r="AA5980" i="2"/>
  <c r="AB5980" i="2" a="1"/>
  <c r="AB5980" i="2" s="1"/>
  <c r="AC5980" i="2" s="1"/>
  <c r="AD5980" i="2"/>
  <c r="AF5980" i="2" s="1"/>
  <c r="AE5980" i="2"/>
  <c r="AA5981" i="2"/>
  <c r="AB5981" i="2" a="1"/>
  <c r="AB5981" i="2" s="1"/>
  <c r="AC5981" i="2"/>
  <c r="AD5981" i="2"/>
  <c r="AF5981" i="2" s="1"/>
  <c r="AE5981" i="2"/>
  <c r="AA5982" i="2"/>
  <c r="AB5982" i="2" a="1"/>
  <c r="AB5982" i="2" s="1"/>
  <c r="AC5982" i="2" s="1"/>
  <c r="AD5982" i="2"/>
  <c r="AE5982" i="2"/>
  <c r="AF5982" i="2"/>
  <c r="AA5983" i="2"/>
  <c r="AB5983" i="2" a="1"/>
  <c r="AB5983" i="2"/>
  <c r="AE5983" i="2"/>
  <c r="AA5984" i="2"/>
  <c r="AB5984" i="2" a="1"/>
  <c r="AB5984" i="2" s="1"/>
  <c r="AC5984" i="2" s="1"/>
  <c r="AD5984" i="2"/>
  <c r="AF5984" i="2" s="1"/>
  <c r="AE5984" i="2"/>
  <c r="AA5985" i="2"/>
  <c r="AD5985" i="2" s="1"/>
  <c r="AF5985" i="2" s="1"/>
  <c r="AB5985" i="2" a="1"/>
  <c r="AB5985" i="2" s="1"/>
  <c r="AE5985" i="2"/>
  <c r="AA5986" i="2"/>
  <c r="AB5986" i="2" a="1"/>
  <c r="AB5986" i="2" s="1"/>
  <c r="AE5986" i="2"/>
  <c r="AA5987" i="2"/>
  <c r="AB5987" i="2" a="1"/>
  <c r="AB5987" i="2"/>
  <c r="AE5987" i="2"/>
  <c r="AA5988" i="2"/>
  <c r="AD5988" i="2" s="1"/>
  <c r="AF5988" i="2" s="1"/>
  <c r="AB5988" i="2" a="1"/>
  <c r="AB5988" i="2"/>
  <c r="AC5988" i="2"/>
  <c r="AE5988" i="2"/>
  <c r="AA5989" i="2"/>
  <c r="AD5989" i="2" s="1"/>
  <c r="AF5989" i="2" s="1"/>
  <c r="AB5989" i="2" a="1"/>
  <c r="AB5989" i="2" s="1"/>
  <c r="AC5989" i="2" s="1"/>
  <c r="AE5989" i="2"/>
  <c r="AA5990" i="2"/>
  <c r="AB5990" i="2" a="1"/>
  <c r="AB5990" i="2"/>
  <c r="AE5990" i="2"/>
  <c r="AA5991" i="2"/>
  <c r="AB5991" i="2" a="1"/>
  <c r="AB5991" i="2" s="1"/>
  <c r="AC5991" i="2" s="1"/>
  <c r="AD5991" i="2"/>
  <c r="AE5991" i="2"/>
  <c r="AF5991" i="2"/>
  <c r="AA5992" i="2"/>
  <c r="AB5992" i="2" a="1"/>
  <c r="AB5992" i="2" s="1"/>
  <c r="AC5992" i="2" s="1"/>
  <c r="AD5992" i="2"/>
  <c r="AE5992" i="2"/>
  <c r="AF5992" i="2"/>
  <c r="AA5993" i="2"/>
  <c r="AB5993" i="2" a="1"/>
  <c r="AB5993" i="2"/>
  <c r="AC5993" i="2"/>
  <c r="AD5993" i="2"/>
  <c r="AE5993" i="2"/>
  <c r="AF5993" i="2"/>
  <c r="AA5994" i="2"/>
  <c r="AB5994" i="2" a="1"/>
  <c r="AB5994" i="2"/>
  <c r="AE5994" i="2"/>
  <c r="AA5995" i="2"/>
  <c r="AB5995" i="2" a="1"/>
  <c r="AB5995" i="2"/>
  <c r="AE5995" i="2"/>
  <c r="AA5996" i="2"/>
  <c r="AB5996" i="2" a="1"/>
  <c r="AB5996" i="2"/>
  <c r="AC5996" i="2"/>
  <c r="AD5996" i="2"/>
  <c r="AE5996" i="2"/>
  <c r="AA5997" i="2"/>
  <c r="AB5997" i="2" a="1"/>
  <c r="AB5997" i="2"/>
  <c r="AC5997" i="2" s="1"/>
  <c r="AD5997" i="2"/>
  <c r="AE5997" i="2"/>
  <c r="AF5997" i="2"/>
  <c r="AA5998" i="2"/>
  <c r="AB5998" i="2" a="1"/>
  <c r="AB5998" i="2"/>
  <c r="AE5998" i="2"/>
  <c r="AA5999" i="2"/>
  <c r="AB5999" i="2" a="1"/>
  <c r="AB5999" i="2"/>
  <c r="AC5999" i="2"/>
  <c r="AD5999" i="2"/>
  <c r="AE5999" i="2"/>
  <c r="AF5999" i="2"/>
  <c r="AA6000" i="2"/>
  <c r="AB6000" i="2" a="1"/>
  <c r="AB6000" i="2"/>
  <c r="AC6000" i="2" s="1"/>
  <c r="AD6000" i="2"/>
  <c r="AF6000" i="2" s="1"/>
  <c r="AE6000" i="2"/>
  <c r="AA6001" i="2"/>
  <c r="AB6001" i="2" a="1"/>
  <c r="AB6001" i="2"/>
  <c r="AC6001" i="2"/>
  <c r="AD6001" i="2"/>
  <c r="AF6001" i="2" s="1"/>
  <c r="AE6001" i="2"/>
  <c r="AA6002" i="2"/>
  <c r="AB6002" i="2" a="1"/>
  <c r="AB6002" i="2" s="1"/>
  <c r="AE6002" i="2"/>
  <c r="AA6003" i="2"/>
  <c r="AB6003" i="2" a="1"/>
  <c r="AB6003" i="2" s="1"/>
  <c r="AE6003" i="2"/>
  <c r="AA6004" i="2"/>
  <c r="AB6004" i="2" a="1"/>
  <c r="AB6004" i="2"/>
  <c r="AC6004" i="2"/>
  <c r="AD6004" i="2"/>
  <c r="AE6004" i="2"/>
  <c r="AF6004" i="2"/>
  <c r="AA6005" i="2"/>
  <c r="AD6005" i="2" s="1"/>
  <c r="AF6005" i="2" s="1"/>
  <c r="AB6005" i="2" a="1"/>
  <c r="AB6005" i="2"/>
  <c r="AC6005" i="2" s="1"/>
  <c r="AE6005" i="2"/>
  <c r="AA6006" i="2"/>
  <c r="AB6006" i="2" a="1"/>
  <c r="AB6006" i="2"/>
  <c r="AC6006" i="2"/>
  <c r="AD6006" i="2"/>
  <c r="AF6006" i="2" s="1"/>
  <c r="AE6006" i="2"/>
  <c r="AA6007" i="2"/>
  <c r="AB6007" i="2" a="1"/>
  <c r="AB6007" i="2"/>
  <c r="AE6007" i="2"/>
  <c r="AA6008" i="2"/>
  <c r="AB6008" i="2" a="1"/>
  <c r="AB6008" i="2"/>
  <c r="AC6008" i="2" s="1"/>
  <c r="AD6008" i="2"/>
  <c r="AE6008" i="2"/>
  <c r="AA6009" i="2"/>
  <c r="AB6009" i="2" a="1"/>
  <c r="AB6009" i="2" s="1"/>
  <c r="AE6009" i="2"/>
  <c r="AA6010" i="2"/>
  <c r="AB6010" i="2" a="1"/>
  <c r="AB6010" i="2"/>
  <c r="AC6010" i="2" s="1"/>
  <c r="AD6010" i="2"/>
  <c r="AE6010" i="2"/>
  <c r="AA6011" i="2"/>
  <c r="AD6011" i="2" s="1"/>
  <c r="AF6011" i="2" s="1"/>
  <c r="AB6011" i="2" a="1"/>
  <c r="AB6011" i="2"/>
  <c r="AE6011" i="2"/>
  <c r="AA6012" i="2"/>
  <c r="AD6012" i="2" s="1"/>
  <c r="AF6012" i="2" s="1"/>
  <c r="AB6012" i="2" a="1"/>
  <c r="AB6012" i="2"/>
  <c r="AC6012" i="2"/>
  <c r="AE6012" i="2"/>
  <c r="AA6013" i="2"/>
  <c r="AB6013" i="2" a="1"/>
  <c r="AB6013" i="2"/>
  <c r="AE6013" i="2"/>
  <c r="AA6014" i="2"/>
  <c r="AD6014" i="2" s="1"/>
  <c r="AB6014" i="2" a="1"/>
  <c r="AB6014" i="2" s="1"/>
  <c r="AC6014" i="2"/>
  <c r="AE6014" i="2"/>
  <c r="AF6014" i="2"/>
  <c r="AA6015" i="2"/>
  <c r="AB6015" i="2" a="1"/>
  <c r="AB6015" i="2" s="1"/>
  <c r="AE6015" i="2"/>
  <c r="AA6016" i="2"/>
  <c r="AB6016" i="2" a="1"/>
  <c r="AB6016" i="2" s="1"/>
  <c r="AC6016" i="2"/>
  <c r="AD6016" i="2"/>
  <c r="AF6016" i="2" s="1"/>
  <c r="AE6016" i="2"/>
  <c r="AA6017" i="2"/>
  <c r="AB6017" i="2" a="1"/>
  <c r="AB6017" i="2"/>
  <c r="AC6017" i="2"/>
  <c r="AD6017" i="2"/>
  <c r="AE6017" i="2"/>
  <c r="AF6017" i="2" s="1"/>
  <c r="AA6018" i="2"/>
  <c r="AD6018" i="2" s="1"/>
  <c r="AF6018" i="2" s="1"/>
  <c r="AB6018" i="2" a="1"/>
  <c r="AB6018" i="2"/>
  <c r="AC6018" i="2"/>
  <c r="AE6018" i="2"/>
  <c r="AA6019" i="2"/>
  <c r="AB6019" i="2" a="1"/>
  <c r="AB6019" i="2"/>
  <c r="AE6019" i="2"/>
  <c r="AA6020" i="2"/>
  <c r="AB6020" i="2" a="1"/>
  <c r="AB6020" i="2"/>
  <c r="AE6020" i="2"/>
  <c r="AA6021" i="2"/>
  <c r="AB6021" i="2" a="1"/>
  <c r="AB6021" i="2"/>
  <c r="AC6021" i="2"/>
  <c r="AD6021" i="2"/>
  <c r="AE6021" i="2"/>
  <c r="AA6022" i="2"/>
  <c r="AB6022" i="2" a="1"/>
  <c r="AB6022" i="2" s="1"/>
  <c r="AC6022" i="2" s="1"/>
  <c r="AD6022" i="2"/>
  <c r="AF6022" i="2" s="1"/>
  <c r="AE6022" i="2"/>
  <c r="AA6023" i="2"/>
  <c r="AB6023" i="2" a="1"/>
  <c r="AB6023" i="2"/>
  <c r="AC6023" i="2" s="1"/>
  <c r="AD6023" i="2"/>
  <c r="AF6023" i="2" s="1"/>
  <c r="AE6023" i="2"/>
  <c r="AA6024" i="2"/>
  <c r="AB6024" i="2" a="1"/>
  <c r="AB6024" i="2"/>
  <c r="AC6024" i="2" s="1"/>
  <c r="AD6024" i="2"/>
  <c r="AE6024" i="2"/>
  <c r="AF6024" i="2"/>
  <c r="AA6025" i="2"/>
  <c r="AB6025" i="2" a="1"/>
  <c r="AB6025" i="2"/>
  <c r="AE6025" i="2"/>
  <c r="AA6026" i="2"/>
  <c r="AB6026" i="2" a="1"/>
  <c r="AB6026" i="2" s="1"/>
  <c r="AE6026" i="2"/>
  <c r="AA6027" i="2"/>
  <c r="AB6027" i="2" a="1"/>
  <c r="AB6027" i="2" s="1"/>
  <c r="AC6027" i="2"/>
  <c r="AD6027" i="2"/>
  <c r="AE6027" i="2"/>
  <c r="AA6028" i="2"/>
  <c r="AB6028" i="2" a="1"/>
  <c r="AB6028" i="2" s="1"/>
  <c r="AC6028" i="2" s="1"/>
  <c r="AD6028" i="2"/>
  <c r="AE6028" i="2"/>
  <c r="AF6028" i="2" s="1"/>
  <c r="AA6029" i="2"/>
  <c r="AB6029" i="2" a="1"/>
  <c r="AB6029" i="2" s="1"/>
  <c r="AC6029" i="2"/>
  <c r="AD6029" i="2"/>
  <c r="AF6029" i="2" s="1"/>
  <c r="AE6029" i="2"/>
  <c r="AA6030" i="2"/>
  <c r="AB6030" i="2" a="1"/>
  <c r="AB6030" i="2"/>
  <c r="AC6030" i="2"/>
  <c r="AD6030" i="2"/>
  <c r="AE6030" i="2"/>
  <c r="AF6030" i="2" s="1"/>
  <c r="AA6031" i="2"/>
  <c r="AB6031" i="2" a="1"/>
  <c r="AB6031" i="2" s="1"/>
  <c r="AE6031" i="2"/>
  <c r="AA6032" i="2"/>
  <c r="AB6032" i="2" a="1"/>
  <c r="AB6032" i="2"/>
  <c r="AC6032" i="2"/>
  <c r="AD6032" i="2"/>
  <c r="AE6032" i="2"/>
  <c r="AA6033" i="2"/>
  <c r="AC6033" i="2" s="1"/>
  <c r="AB6033" i="2" a="1"/>
  <c r="AB6033" i="2" s="1"/>
  <c r="AD6033" i="2"/>
  <c r="AE6033" i="2"/>
  <c r="AF6033" i="2"/>
  <c r="AA6034" i="2"/>
  <c r="AB6034" i="2" a="1"/>
  <c r="AB6034" i="2" s="1"/>
  <c r="AE6034" i="2"/>
  <c r="AA6035" i="2"/>
  <c r="AB6035" i="2" a="1"/>
  <c r="AB6035" i="2"/>
  <c r="AE6035" i="2"/>
  <c r="AA6036" i="2"/>
  <c r="AD6036" i="2" s="1"/>
  <c r="AF6036" i="2" s="1"/>
  <c r="AB6036" i="2" a="1"/>
  <c r="AB6036" i="2" s="1"/>
  <c r="AE6036" i="2"/>
  <c r="AA6037" i="2"/>
  <c r="AB6037" i="2" a="1"/>
  <c r="AB6037" i="2"/>
  <c r="AC6037" i="2" s="1"/>
  <c r="AD6037" i="2"/>
  <c r="AE6037" i="2"/>
  <c r="AF6037" i="2" s="1"/>
  <c r="AA6038" i="2"/>
  <c r="AB6038" i="2" a="1"/>
  <c r="AB6038" i="2" s="1"/>
  <c r="AE6038" i="2"/>
  <c r="AA6039" i="2"/>
  <c r="AB6039" i="2" a="1"/>
  <c r="AB6039" i="2" s="1"/>
  <c r="AC6039" i="2" s="1"/>
  <c r="AD6039" i="2"/>
  <c r="AF6039" i="2" s="1"/>
  <c r="AE6039" i="2"/>
  <c r="AA6040" i="2"/>
  <c r="AB6040" i="2" a="1"/>
  <c r="AB6040" i="2" s="1"/>
  <c r="AC6040" i="2" s="1"/>
  <c r="AD6040" i="2"/>
  <c r="AF6040" i="2" s="1"/>
  <c r="AE6040" i="2"/>
  <c r="AA6041" i="2"/>
  <c r="AB6041" i="2" a="1"/>
  <c r="AB6041" i="2"/>
  <c r="AE6041" i="2"/>
  <c r="AA6042" i="2"/>
  <c r="AB6042" i="2" a="1"/>
  <c r="AB6042" i="2"/>
  <c r="AE6042" i="2"/>
  <c r="AA6043" i="2"/>
  <c r="AB6043" i="2" a="1"/>
  <c r="AB6043" i="2" s="1"/>
  <c r="AE6043" i="2"/>
  <c r="AA6044" i="2"/>
  <c r="AB6044" i="2" a="1"/>
  <c r="AB6044" i="2"/>
  <c r="AC6044" i="2" s="1"/>
  <c r="AD6044" i="2"/>
  <c r="AE6044" i="2"/>
  <c r="AF6044" i="2"/>
  <c r="AA6045" i="2"/>
  <c r="AB6045" i="2" a="1"/>
  <c r="AB6045" i="2" s="1"/>
  <c r="AE6045" i="2"/>
  <c r="AA6046" i="2"/>
  <c r="AB6046" i="2" a="1"/>
  <c r="AB6046" i="2"/>
  <c r="AE6046" i="2"/>
  <c r="AA6047" i="2"/>
  <c r="AB6047" i="2" a="1"/>
  <c r="AB6047" i="2"/>
  <c r="AC6047" i="2"/>
  <c r="AD6047" i="2"/>
  <c r="AF6047" i="2" s="1"/>
  <c r="AE6047" i="2"/>
  <c r="AA6048" i="2"/>
  <c r="AB6048" i="2" a="1"/>
  <c r="AB6048" i="2"/>
  <c r="AE6048" i="2"/>
  <c r="AA6049" i="2"/>
  <c r="AB6049" i="2" a="1"/>
  <c r="AB6049" i="2"/>
  <c r="AE6049" i="2"/>
  <c r="AA6050" i="2"/>
  <c r="AB6050" i="2" a="1"/>
  <c r="AB6050" i="2" s="1"/>
  <c r="AE6050" i="2"/>
  <c r="AA6051" i="2"/>
  <c r="AD6051" i="2" s="1"/>
  <c r="AF6051" i="2" s="1"/>
  <c r="AB6051" i="2" a="1"/>
  <c r="AB6051" i="2"/>
  <c r="AE6051" i="2"/>
  <c r="AA6052" i="2"/>
  <c r="AB6052" i="2" a="1"/>
  <c r="AB6052" i="2"/>
  <c r="AC6052" i="2"/>
  <c r="AD6052" i="2"/>
  <c r="AF6052" i="2" s="1"/>
  <c r="AE6052" i="2"/>
  <c r="AA6053" i="2"/>
  <c r="AB6053" i="2" a="1"/>
  <c r="AB6053" i="2" s="1"/>
  <c r="AE6053" i="2"/>
  <c r="AA6054" i="2"/>
  <c r="AB6054" i="2" a="1"/>
  <c r="AB6054" i="2"/>
  <c r="AC6054" i="2"/>
  <c r="AD6054" i="2"/>
  <c r="AE6054" i="2"/>
  <c r="AA6055" i="2"/>
  <c r="AB6055" i="2" a="1"/>
  <c r="AB6055" i="2"/>
  <c r="AC6055" i="2" s="1"/>
  <c r="AD6055" i="2"/>
  <c r="AE6055" i="2"/>
  <c r="AF6055" i="2"/>
  <c r="AA6056" i="2"/>
  <c r="AB6056" i="2" a="1"/>
  <c r="AB6056" i="2" s="1"/>
  <c r="AC6056" i="2" s="1"/>
  <c r="AD6056" i="2"/>
  <c r="AE6056" i="2"/>
  <c r="AA6057" i="2"/>
  <c r="AB6057" i="2" a="1"/>
  <c r="AB6057" i="2" s="1"/>
  <c r="AE6057" i="2"/>
  <c r="AA6058" i="2"/>
  <c r="AB6058" i="2" a="1"/>
  <c r="AB6058" i="2"/>
  <c r="AC6058" i="2"/>
  <c r="AD6058" i="2"/>
  <c r="AE6058" i="2"/>
  <c r="AA6059" i="2"/>
  <c r="AB6059" i="2" a="1"/>
  <c r="AB6059" i="2"/>
  <c r="AC6059" i="2"/>
  <c r="AD6059" i="2"/>
  <c r="AF6059" i="2" s="1"/>
  <c r="AE6059" i="2"/>
  <c r="AA6060" i="2"/>
  <c r="AD6060" i="2" s="1"/>
  <c r="AF6060" i="2" s="1"/>
  <c r="AB6060" i="2" a="1"/>
  <c r="AB6060" i="2" s="1"/>
  <c r="AC6060" i="2" s="1"/>
  <c r="AE6060" i="2"/>
  <c r="AA6061" i="2"/>
  <c r="AB6061" i="2" a="1"/>
  <c r="AB6061" i="2"/>
  <c r="AE6061" i="2"/>
  <c r="AA6062" i="2"/>
  <c r="AD6062" i="2" s="1"/>
  <c r="AB6062" i="2" a="1"/>
  <c r="AB6062" i="2"/>
  <c r="AC6062" i="2"/>
  <c r="AE6062" i="2"/>
  <c r="AF6062" i="2"/>
  <c r="AA6063" i="2"/>
  <c r="AB6063" i="2" a="1"/>
  <c r="AB6063" i="2" s="1"/>
  <c r="AD6063" i="2"/>
  <c r="AE6063" i="2"/>
  <c r="AF6063" i="2"/>
  <c r="AA6064" i="2"/>
  <c r="AB6064" i="2" a="1"/>
  <c r="AB6064" i="2" s="1"/>
  <c r="AC6064" i="2" s="1"/>
  <c r="AD6064" i="2"/>
  <c r="AF6064" i="2" s="1"/>
  <c r="AE6064" i="2"/>
  <c r="AA6065" i="2"/>
  <c r="AB6065" i="2" a="1"/>
  <c r="AB6065" i="2"/>
  <c r="AC6065" i="2"/>
  <c r="AD6065" i="2"/>
  <c r="AE6065" i="2"/>
  <c r="AF6065" i="2"/>
  <c r="AA6066" i="2"/>
  <c r="AB6066" i="2" a="1"/>
  <c r="AB6066" i="2"/>
  <c r="AC6066" i="2" s="1"/>
  <c r="AD6066" i="2"/>
  <c r="AF6066" i="2" s="1"/>
  <c r="AE6066" i="2"/>
  <c r="AA6067" i="2"/>
  <c r="AB6067" i="2" a="1"/>
  <c r="AB6067" i="2"/>
  <c r="AE6067" i="2"/>
  <c r="AA6068" i="2"/>
  <c r="AB6068" i="2" a="1"/>
  <c r="AB6068" i="2"/>
  <c r="AE6068" i="2"/>
  <c r="AA6069" i="2"/>
  <c r="AB6069" i="2" a="1"/>
  <c r="AB6069" i="2"/>
  <c r="AC6069" i="2" s="1"/>
  <c r="AD6069" i="2"/>
  <c r="AF6069" i="2" s="1"/>
  <c r="AE6069" i="2"/>
  <c r="AA6070" i="2"/>
  <c r="AB6070" i="2" a="1"/>
  <c r="AB6070" i="2" s="1"/>
  <c r="AC6070" i="2" s="1"/>
  <c r="AD6070" i="2"/>
  <c r="AF6070" i="2" s="1"/>
  <c r="AE6070" i="2"/>
  <c r="AA6071" i="2"/>
  <c r="AB6071" i="2" a="1"/>
  <c r="AB6071" i="2"/>
  <c r="AC6071" i="2" s="1"/>
  <c r="AD6071" i="2"/>
  <c r="AE6071" i="2"/>
  <c r="AF6071" i="2"/>
  <c r="AA6072" i="2"/>
  <c r="AB6072" i="2" a="1"/>
  <c r="AB6072" i="2"/>
  <c r="AC6072" i="2" s="1"/>
  <c r="AD6072" i="2"/>
  <c r="AE6072" i="2"/>
  <c r="AF6072" i="2" s="1"/>
  <c r="AA6073" i="2"/>
  <c r="AB6073" i="2" a="1"/>
  <c r="AB6073" i="2" s="1"/>
  <c r="AE6073" i="2"/>
  <c r="AA6074" i="2"/>
  <c r="AB6074" i="2" a="1"/>
  <c r="AB6074" i="2" s="1"/>
  <c r="AE6074" i="2"/>
  <c r="AA6075" i="2"/>
  <c r="AD6075" i="2" s="1"/>
  <c r="AF6075" i="2" s="1"/>
  <c r="AB6075" i="2" a="1"/>
  <c r="AB6075" i="2" s="1"/>
  <c r="AC6075" i="2" s="1"/>
  <c r="AE6075" i="2"/>
  <c r="AA6076" i="2"/>
  <c r="AB6076" i="2" a="1"/>
  <c r="AB6076" i="2" s="1"/>
  <c r="AC6076" i="2" s="1"/>
  <c r="AD6076" i="2"/>
  <c r="AE6076" i="2"/>
  <c r="AF6076" i="2"/>
  <c r="AA6077" i="2"/>
  <c r="AB6077" i="2" a="1"/>
  <c r="AB6077" i="2" s="1"/>
  <c r="AC6077" i="2"/>
  <c r="AD6077" i="2"/>
  <c r="AF6077" i="2" s="1"/>
  <c r="AE6077" i="2"/>
  <c r="AA6078" i="2"/>
  <c r="AB6078" i="2" a="1"/>
  <c r="AB6078" i="2" s="1"/>
  <c r="AC6078" i="2" s="1"/>
  <c r="AD6078" i="2"/>
  <c r="AE6078" i="2"/>
  <c r="AF6078" i="2"/>
  <c r="AA6079" i="2"/>
  <c r="AB6079" i="2" a="1"/>
  <c r="AB6079" i="2"/>
  <c r="AE6079" i="2"/>
  <c r="AA6080" i="2"/>
  <c r="AB6080" i="2" a="1"/>
  <c r="AB6080" i="2"/>
  <c r="AC6080" i="2"/>
  <c r="AD6080" i="2"/>
  <c r="AE6080" i="2"/>
  <c r="AA6081" i="2"/>
  <c r="AB6081" i="2" a="1"/>
  <c r="AB6081" i="2" s="1"/>
  <c r="AD6081" i="2"/>
  <c r="AE6081" i="2"/>
  <c r="AA6082" i="2"/>
  <c r="AD6082" i="2" s="1"/>
  <c r="AF6082" i="2" s="1"/>
  <c r="AB6082" i="2" a="1"/>
  <c r="AB6082" i="2"/>
  <c r="AC6082" i="2" s="1"/>
  <c r="AE6082" i="2"/>
  <c r="AA6083" i="2"/>
  <c r="AB6083" i="2" a="1"/>
  <c r="AB6083" i="2"/>
  <c r="AE6083" i="2"/>
  <c r="AA6084" i="2"/>
  <c r="AB6084" i="2" a="1"/>
  <c r="AB6084" i="2" s="1"/>
  <c r="AE6084" i="2"/>
  <c r="AA6085" i="2"/>
  <c r="AC6085" i="2" s="1"/>
  <c r="AB6085" i="2" a="1"/>
  <c r="AB6085" i="2"/>
  <c r="AD6085" i="2"/>
  <c r="AE6085" i="2"/>
  <c r="AF6085" i="2"/>
  <c r="AA6086" i="2"/>
  <c r="AD6086" i="2" s="1"/>
  <c r="AF6086" i="2" s="1"/>
  <c r="AB6086" i="2" a="1"/>
  <c r="AB6086" i="2"/>
  <c r="AC6086" i="2" s="1"/>
  <c r="AE6086" i="2"/>
  <c r="AA6087" i="2"/>
  <c r="AB6087" i="2" a="1"/>
  <c r="AB6087" i="2" s="1"/>
  <c r="AC6087" i="2" s="1"/>
  <c r="AD6087" i="2"/>
  <c r="AE6087" i="2"/>
  <c r="AF6087" i="2"/>
  <c r="AA6088" i="2"/>
  <c r="AB6088" i="2" a="1"/>
  <c r="AB6088" i="2" s="1"/>
  <c r="AC6088" i="2" s="1"/>
  <c r="AD6088" i="2"/>
  <c r="AF6088" i="2" s="1"/>
  <c r="AE6088" i="2"/>
  <c r="AA6089" i="2"/>
  <c r="AB6089" i="2" a="1"/>
  <c r="AB6089" i="2"/>
  <c r="AC6089" i="2" s="1"/>
  <c r="AD6089" i="2"/>
  <c r="AE6089" i="2"/>
  <c r="AF6089" i="2"/>
  <c r="AA6090" i="2"/>
  <c r="AB6090" i="2" a="1"/>
  <c r="AB6090" i="2"/>
  <c r="AE6090" i="2"/>
  <c r="AA6091" i="2"/>
  <c r="AB6091" i="2" a="1"/>
  <c r="AB6091" i="2"/>
  <c r="AE6091" i="2"/>
  <c r="AA6092" i="2"/>
  <c r="AB6092" i="2" a="1"/>
  <c r="AB6092" i="2"/>
  <c r="AC6092" i="2" s="1"/>
  <c r="AD6092" i="2"/>
  <c r="AF6092" i="2" s="1"/>
  <c r="AE6092" i="2"/>
  <c r="AA6093" i="2"/>
  <c r="AB6093" i="2" a="1"/>
  <c r="AB6093" i="2" s="1"/>
  <c r="AE6093" i="2"/>
  <c r="AA6094" i="2"/>
  <c r="AB6094" i="2" a="1"/>
  <c r="AB6094" i="2"/>
  <c r="AE6094" i="2"/>
  <c r="AA6095" i="2"/>
  <c r="AB6095" i="2" a="1"/>
  <c r="AB6095" i="2"/>
  <c r="AC6095" i="2"/>
  <c r="AD6095" i="2"/>
  <c r="AE6095" i="2"/>
  <c r="AF6095" i="2"/>
  <c r="AA6096" i="2"/>
  <c r="AB6096" i="2" a="1"/>
  <c r="AB6096" i="2" s="1"/>
  <c r="AE6096" i="2"/>
  <c r="AA6097" i="2"/>
  <c r="AC6097" i="2" s="1"/>
  <c r="AB6097" i="2" a="1"/>
  <c r="AB6097" i="2" s="1"/>
  <c r="AD6097" i="2"/>
  <c r="AF6097" i="2" s="1"/>
  <c r="AE6097" i="2"/>
  <c r="AA6098" i="2"/>
  <c r="AB6098" i="2" a="1"/>
  <c r="AB6098" i="2" s="1"/>
  <c r="AE6098" i="2"/>
  <c r="AA6099" i="2"/>
  <c r="AB6099" i="2" a="1"/>
  <c r="AB6099" i="2" s="1"/>
  <c r="AE6099" i="2"/>
  <c r="AA6100" i="2"/>
  <c r="AB6100" i="2" a="1"/>
  <c r="AB6100" i="2"/>
  <c r="AC6100" i="2" s="1"/>
  <c r="AD6100" i="2"/>
  <c r="AE6100" i="2"/>
  <c r="AA6101" i="2"/>
  <c r="AB6101" i="2" a="1"/>
  <c r="AB6101" i="2" s="1"/>
  <c r="AE6101" i="2"/>
  <c r="AA6102" i="2"/>
  <c r="AB6102" i="2" a="1"/>
  <c r="AB6102" i="2"/>
  <c r="AC6102" i="2"/>
  <c r="AD6102" i="2"/>
  <c r="AF6102" i="2" s="1"/>
  <c r="AE6102" i="2"/>
  <c r="AA6103" i="2"/>
  <c r="AB6103" i="2" a="1"/>
  <c r="AB6103" i="2"/>
  <c r="AE6103" i="2"/>
  <c r="AA6104" i="2"/>
  <c r="AD6104" i="2" s="1"/>
  <c r="AB6104" i="2" a="1"/>
  <c r="AB6104" i="2"/>
  <c r="AC6104" i="2"/>
  <c r="AE6104" i="2"/>
  <c r="AF6104" i="2" s="1"/>
  <c r="AA6105" i="2"/>
  <c r="AB6105" i="2" a="1"/>
  <c r="AB6105" i="2" s="1"/>
  <c r="AE6105" i="2"/>
  <c r="AA6106" i="2"/>
  <c r="AB6106" i="2" a="1"/>
  <c r="AB6106" i="2"/>
  <c r="AC6106" i="2" s="1"/>
  <c r="AD6106" i="2"/>
  <c r="AF6106" i="2" s="1"/>
  <c r="AE6106" i="2"/>
  <c r="AA6107" i="2"/>
  <c r="AB6107" i="2" a="1"/>
  <c r="AB6107" i="2" s="1"/>
  <c r="AE6107" i="2"/>
  <c r="AA6108" i="2"/>
  <c r="AD6108" i="2" s="1"/>
  <c r="AF6108" i="2" s="1"/>
  <c r="AB6108" i="2" a="1"/>
  <c r="AB6108" i="2"/>
  <c r="AC6108" i="2"/>
  <c r="AE6108" i="2"/>
  <c r="AA6109" i="2"/>
  <c r="AB6109" i="2" a="1"/>
  <c r="AB6109" i="2"/>
  <c r="AE6109" i="2"/>
  <c r="AA6110" i="2"/>
  <c r="AD6110" i="2" s="1"/>
  <c r="AB6110" i="2" a="1"/>
  <c r="AB6110" i="2" s="1"/>
  <c r="AC6110" i="2"/>
  <c r="AE6110" i="2"/>
  <c r="AF6110" i="2"/>
  <c r="AA6111" i="2"/>
  <c r="AB6111" i="2" a="1"/>
  <c r="AB6111" i="2" s="1"/>
  <c r="AE6111" i="2"/>
  <c r="AA6112" i="2"/>
  <c r="AB6112" i="2" a="1"/>
  <c r="AB6112" i="2" s="1"/>
  <c r="AC6112" i="2"/>
  <c r="AD6112" i="2"/>
  <c r="AF6112" i="2" s="1"/>
  <c r="AE6112" i="2"/>
  <c r="AA6113" i="2"/>
  <c r="AB6113" i="2" a="1"/>
  <c r="AB6113" i="2"/>
  <c r="AC6113" i="2"/>
  <c r="AD6113" i="2"/>
  <c r="AF6113" i="2" s="1"/>
  <c r="AE6113" i="2"/>
  <c r="AA6114" i="2"/>
  <c r="AD6114" i="2" s="1"/>
  <c r="AF6114" i="2" s="1"/>
  <c r="AB6114" i="2" a="1"/>
  <c r="AB6114" i="2"/>
  <c r="AC6114" i="2"/>
  <c r="AE6114" i="2"/>
  <c r="AA6115" i="2"/>
  <c r="AB6115" i="2" a="1"/>
  <c r="AB6115" i="2"/>
  <c r="AE6115" i="2"/>
  <c r="AA6116" i="2"/>
  <c r="AB6116" i="2" a="1"/>
  <c r="AB6116" i="2"/>
  <c r="AE6116" i="2"/>
  <c r="AA6117" i="2"/>
  <c r="AB6117" i="2" a="1"/>
  <c r="AB6117" i="2" s="1"/>
  <c r="AC6117" i="2" s="1"/>
  <c r="AD6117" i="2"/>
  <c r="AF6117" i="2" s="1"/>
  <c r="AE6117" i="2"/>
  <c r="AA6118" i="2"/>
  <c r="AD6118" i="2" s="1"/>
  <c r="AF6118" i="2" s="1"/>
  <c r="AB6118" i="2" a="1"/>
  <c r="AB6118" i="2" s="1"/>
  <c r="AC6118" i="2" s="1"/>
  <c r="AE6118" i="2"/>
  <c r="AA6119" i="2"/>
  <c r="AB6119" i="2" a="1"/>
  <c r="AB6119" i="2"/>
  <c r="AC6119" i="2" s="1"/>
  <c r="AD6119" i="2"/>
  <c r="AE6119" i="2"/>
  <c r="AF6119" i="2"/>
  <c r="AA6120" i="2"/>
  <c r="AB6120" i="2" a="1"/>
  <c r="AB6120" i="2"/>
  <c r="AC6120" i="2" s="1"/>
  <c r="AD6120" i="2"/>
  <c r="AE6120" i="2"/>
  <c r="AF6120" i="2"/>
  <c r="AA6121" i="2"/>
  <c r="AB6121" i="2" a="1"/>
  <c r="AB6121" i="2"/>
  <c r="AD6121" i="2"/>
  <c r="AF6121" i="2" s="1"/>
  <c r="AE6121" i="2"/>
  <c r="AA6122" i="2"/>
  <c r="AB6122" i="2" a="1"/>
  <c r="AB6122" i="2" s="1"/>
  <c r="AE6122" i="2"/>
  <c r="AA6123" i="2"/>
  <c r="AD6123" i="2" s="1"/>
  <c r="AF6123" i="2" s="1"/>
  <c r="AB6123" i="2" a="1"/>
  <c r="AB6123" i="2" s="1"/>
  <c r="AC6123" i="2"/>
  <c r="AE6123" i="2"/>
  <c r="AA6124" i="2"/>
  <c r="AB6124" i="2" a="1"/>
  <c r="AB6124" i="2" s="1"/>
  <c r="AC6124" i="2" s="1"/>
  <c r="AD6124" i="2"/>
  <c r="AE6124" i="2"/>
  <c r="AF6124" i="2"/>
  <c r="AA6125" i="2"/>
  <c r="AB6125" i="2" a="1"/>
  <c r="AB6125" i="2" s="1"/>
  <c r="AC6125" i="2"/>
  <c r="AD6125" i="2"/>
  <c r="AF6125" i="2" s="1"/>
  <c r="AE6125" i="2"/>
  <c r="AA6126" i="2"/>
  <c r="AB6126" i="2" a="1"/>
  <c r="AB6126" i="2" s="1"/>
  <c r="AC6126" i="2" s="1"/>
  <c r="AD6126" i="2"/>
  <c r="AE6126" i="2"/>
  <c r="AF6126" i="2"/>
  <c r="AA6127" i="2"/>
  <c r="AB6127" i="2" a="1"/>
  <c r="AB6127" i="2"/>
  <c r="AE6127" i="2"/>
  <c r="AA6128" i="2"/>
  <c r="AB6128" i="2" a="1"/>
  <c r="AB6128" i="2" s="1"/>
  <c r="AC6128" i="2" s="1"/>
  <c r="AD6128" i="2"/>
  <c r="AF6128" i="2" s="1"/>
  <c r="AE6128" i="2"/>
  <c r="AA6129" i="2"/>
  <c r="AB6129" i="2" a="1"/>
  <c r="AB6129" i="2" s="1"/>
  <c r="AD6129" i="2"/>
  <c r="AE6129" i="2"/>
  <c r="AA6130" i="2"/>
  <c r="AD6130" i="2" s="1"/>
  <c r="AF6130" i="2" s="1"/>
  <c r="AB6130" i="2" a="1"/>
  <c r="AB6130" i="2"/>
  <c r="AC6130" i="2"/>
  <c r="AE6130" i="2"/>
  <c r="AA6131" i="2"/>
  <c r="AB6131" i="2" a="1"/>
  <c r="AB6131" i="2"/>
  <c r="AE6131" i="2"/>
  <c r="AA6132" i="2"/>
  <c r="AB6132" i="2" a="1"/>
  <c r="AB6132" i="2"/>
  <c r="AE6132" i="2"/>
  <c r="AA6133" i="2"/>
  <c r="AB6133" i="2" a="1"/>
  <c r="AB6133" i="2"/>
  <c r="AC6133" i="2"/>
  <c r="AD6133" i="2"/>
  <c r="AE6133" i="2"/>
  <c r="AA6134" i="2"/>
  <c r="AB6134" i="2" a="1"/>
  <c r="AB6134" i="2"/>
  <c r="AC6134" i="2" s="1"/>
  <c r="AD6134" i="2"/>
  <c r="AF6134" i="2" s="1"/>
  <c r="AE6134" i="2"/>
  <c r="AA6135" i="2"/>
  <c r="AB6135" i="2" a="1"/>
  <c r="AB6135" i="2" s="1"/>
  <c r="AC6135" i="2" s="1"/>
  <c r="AD6135" i="2"/>
  <c r="AF6135" i="2" s="1"/>
  <c r="AE6135" i="2"/>
  <c r="AA6136" i="2"/>
  <c r="AB6136" i="2" a="1"/>
  <c r="AB6136" i="2" s="1"/>
  <c r="AC6136" i="2" s="1"/>
  <c r="AD6136" i="2"/>
  <c r="AE6136" i="2"/>
  <c r="AA6137" i="2"/>
  <c r="AB6137" i="2" a="1"/>
  <c r="AB6137" i="2" s="1"/>
  <c r="AC6137" i="2" s="1"/>
  <c r="AD6137" i="2"/>
  <c r="AF6137" i="2" s="1"/>
  <c r="AE6137" i="2"/>
  <c r="AA6138" i="2"/>
  <c r="AB6138" i="2" a="1"/>
  <c r="AB6138" i="2" s="1"/>
  <c r="AE6138" i="2"/>
  <c r="AA6139" i="2"/>
  <c r="AB6139" i="2" a="1"/>
  <c r="AB6139" i="2"/>
  <c r="AE6139" i="2"/>
  <c r="AA6140" i="2"/>
  <c r="AB6140" i="2" a="1"/>
  <c r="AB6140" i="2"/>
  <c r="AC6140" i="2" s="1"/>
  <c r="AD6140" i="2"/>
  <c r="AF6140" i="2" s="1"/>
  <c r="AE6140" i="2"/>
  <c r="AA6141" i="2"/>
  <c r="AB6141" i="2" a="1"/>
  <c r="AB6141" i="2"/>
  <c r="AC6141" i="2" s="1"/>
  <c r="AD6141" i="2"/>
  <c r="AE6141" i="2"/>
  <c r="AF6141" i="2" s="1"/>
  <c r="AA6142" i="2"/>
  <c r="AB6142" i="2" a="1"/>
  <c r="AB6142" i="2"/>
  <c r="AE6142" i="2"/>
  <c r="AA6143" i="2"/>
  <c r="AB6143" i="2" a="1"/>
  <c r="AB6143" i="2"/>
  <c r="AC6143" i="2" s="1"/>
  <c r="AD6143" i="2"/>
  <c r="AF6143" i="2" s="1"/>
  <c r="AE6143" i="2"/>
  <c r="AA6144" i="2"/>
  <c r="AB6144" i="2" a="1"/>
  <c r="AB6144" i="2"/>
  <c r="AC6144" i="2"/>
  <c r="AD6144" i="2"/>
  <c r="AE6144" i="2"/>
  <c r="AA6145" i="2"/>
  <c r="AB6145" i="2" a="1"/>
  <c r="AB6145" i="2" s="1"/>
  <c r="AC6145" i="2" s="1"/>
  <c r="AD6145" i="2"/>
  <c r="AF6145" i="2" s="1"/>
  <c r="AE6145" i="2"/>
  <c r="AA6146" i="2"/>
  <c r="AB6146" i="2" a="1"/>
  <c r="AB6146" i="2" s="1"/>
  <c r="AE6146" i="2"/>
  <c r="AA6147" i="2"/>
  <c r="AD6147" i="2" s="1"/>
  <c r="AB6147" i="2" a="1"/>
  <c r="AB6147" i="2"/>
  <c r="AC6147" i="2"/>
  <c r="AE6147" i="2"/>
  <c r="AF6147" i="2" s="1"/>
  <c r="AA6148" i="2"/>
  <c r="AD6148" i="2" s="1"/>
  <c r="AF6148" i="2" s="1"/>
  <c r="AB6148" i="2" a="1"/>
  <c r="AB6148" i="2"/>
  <c r="AC6148" i="2"/>
  <c r="AE6148" i="2"/>
  <c r="AA6149" i="2"/>
  <c r="AD6149" i="2" s="1"/>
  <c r="AF6149" i="2" s="1"/>
  <c r="AB6149" i="2" a="1"/>
  <c r="AB6149" i="2"/>
  <c r="AC6149" i="2" s="1"/>
  <c r="AE6149" i="2"/>
  <c r="AA6150" i="2"/>
  <c r="AB6150" i="2" a="1"/>
  <c r="AB6150" i="2"/>
  <c r="AC6150" i="2"/>
  <c r="AD6150" i="2"/>
  <c r="AF6150" i="2" s="1"/>
  <c r="AE6150" i="2"/>
  <c r="AA6151" i="2"/>
  <c r="AC6151" i="2" s="1"/>
  <c r="AB6151" i="2" a="1"/>
  <c r="AB6151" i="2"/>
  <c r="AD6151" i="2"/>
  <c r="AE6151" i="2"/>
  <c r="AF6151" i="2"/>
  <c r="AA6152" i="2"/>
  <c r="AB6152" i="2" a="1"/>
  <c r="AB6152" i="2"/>
  <c r="AC6152" i="2" s="1"/>
  <c r="AD6152" i="2"/>
  <c r="AF6152" i="2" s="1"/>
  <c r="AE6152" i="2"/>
  <c r="AA6153" i="2"/>
  <c r="AB6153" i="2" a="1"/>
  <c r="AB6153" i="2" s="1"/>
  <c r="AE6153" i="2"/>
  <c r="AA6154" i="2"/>
  <c r="AB6154" i="2" a="1"/>
  <c r="AB6154" i="2"/>
  <c r="AC6154" i="2"/>
  <c r="AD6154" i="2"/>
  <c r="AF6154" i="2" s="1"/>
  <c r="AE6154" i="2"/>
  <c r="AA6155" i="2"/>
  <c r="AC6155" i="2" s="1"/>
  <c r="AB6155" i="2" a="1"/>
  <c r="AB6155" i="2"/>
  <c r="AE6155" i="2"/>
  <c r="AA6156" i="2"/>
  <c r="AB6156" i="2" a="1"/>
  <c r="AB6156" i="2" s="1"/>
  <c r="AE6156" i="2"/>
  <c r="AA6157" i="2"/>
  <c r="AB6157" i="2" a="1"/>
  <c r="AB6157" i="2"/>
  <c r="AE6157" i="2"/>
  <c r="AA6158" i="2"/>
  <c r="AD6158" i="2" s="1"/>
  <c r="AB6158" i="2" a="1"/>
  <c r="AB6158" i="2"/>
  <c r="AC6158" i="2"/>
  <c r="AE6158" i="2"/>
  <c r="AF6158" i="2"/>
  <c r="AA6159" i="2"/>
  <c r="AB6159" i="2" a="1"/>
  <c r="AB6159" i="2" s="1"/>
  <c r="AC6159" i="2"/>
  <c r="AD6159" i="2"/>
  <c r="AF6159" i="2" s="1"/>
  <c r="AE6159" i="2"/>
  <c r="AA6160" i="2"/>
  <c r="AB6160" i="2" a="1"/>
  <c r="AB6160" i="2" s="1"/>
  <c r="AC6160" i="2"/>
  <c r="AD6160" i="2"/>
  <c r="AF6160" i="2" s="1"/>
  <c r="AE6160" i="2"/>
  <c r="AA6161" i="2"/>
  <c r="AB6161" i="2" a="1"/>
  <c r="AB6161" i="2"/>
  <c r="AC6161" i="2"/>
  <c r="AD6161" i="2"/>
  <c r="AE6161" i="2"/>
  <c r="AF6161" i="2"/>
  <c r="AA6162" i="2"/>
  <c r="AB6162" i="2" a="1"/>
  <c r="AB6162" i="2"/>
  <c r="AC6162" i="2" s="1"/>
  <c r="AD6162" i="2"/>
  <c r="AE6162" i="2"/>
  <c r="AF6162" i="2"/>
  <c r="AA6163" i="2"/>
  <c r="AB6163" i="2" a="1"/>
  <c r="AB6163" i="2" s="1"/>
  <c r="AE6163" i="2"/>
  <c r="AA6164" i="2"/>
  <c r="AB6164" i="2" a="1"/>
  <c r="AB6164" i="2"/>
  <c r="AE6164" i="2"/>
  <c r="AA6165" i="2"/>
  <c r="AB6165" i="2" a="1"/>
  <c r="AB6165" i="2"/>
  <c r="AC6165" i="2" s="1"/>
  <c r="AD6165" i="2"/>
  <c r="AE6165" i="2"/>
  <c r="AA6166" i="2"/>
  <c r="AB6166" i="2" a="1"/>
  <c r="AB6166" i="2"/>
  <c r="AC6166" i="2" s="1"/>
  <c r="AD6166" i="2"/>
  <c r="AE6166" i="2"/>
  <c r="AA6167" i="2"/>
  <c r="AB6167" i="2" a="1"/>
  <c r="AB6167" i="2"/>
  <c r="AC6167" i="2" s="1"/>
  <c r="AD6167" i="2"/>
  <c r="AE6167" i="2"/>
  <c r="AA6168" i="2"/>
  <c r="AB6168" i="2" a="1"/>
  <c r="AB6168" i="2"/>
  <c r="AC6168" i="2" s="1"/>
  <c r="AD6168" i="2"/>
  <c r="AE6168" i="2"/>
  <c r="AF6168" i="2" s="1"/>
  <c r="AA6169" i="2"/>
  <c r="AB6169" i="2" a="1"/>
  <c r="AB6169" i="2" s="1"/>
  <c r="AE6169" i="2"/>
  <c r="AA6170" i="2"/>
  <c r="AB6170" i="2" a="1"/>
  <c r="AB6170" i="2" s="1"/>
  <c r="AE6170" i="2"/>
  <c r="AA6171" i="2"/>
  <c r="AC6171" i="2" s="1"/>
  <c r="AB6171" i="2" a="1"/>
  <c r="AB6171" i="2" s="1"/>
  <c r="AD6171" i="2"/>
  <c r="AF6171" i="2" s="1"/>
  <c r="AE6171" i="2"/>
  <c r="AA6172" i="2"/>
  <c r="AB6172" i="2" a="1"/>
  <c r="AB6172" i="2" s="1"/>
  <c r="AC6172" i="2" s="1"/>
  <c r="AD6172" i="2"/>
  <c r="AE6172" i="2"/>
  <c r="AA6173" i="2"/>
  <c r="AC6173" i="2" s="1"/>
  <c r="AB6173" i="2" a="1"/>
  <c r="AB6173" i="2" s="1"/>
  <c r="AE6173" i="2"/>
  <c r="AA6174" i="2"/>
  <c r="AB6174" i="2" a="1"/>
  <c r="AB6174" i="2"/>
  <c r="AC6174" i="2" s="1"/>
  <c r="AD6174" i="2"/>
  <c r="AE6174" i="2"/>
  <c r="AF6174" i="2" s="1"/>
  <c r="AA6175" i="2"/>
  <c r="AB6175" i="2" a="1"/>
  <c r="AB6175" i="2"/>
  <c r="AE6175" i="2"/>
  <c r="AA6176" i="2"/>
  <c r="AB6176" i="2" a="1"/>
  <c r="AB6176" i="2"/>
  <c r="AC6176" i="2"/>
  <c r="AD6176" i="2"/>
  <c r="AE6176" i="2"/>
  <c r="AA6177" i="2"/>
  <c r="AB6177" i="2" a="1"/>
  <c r="AB6177" i="2" s="1"/>
  <c r="AD6177" i="2"/>
  <c r="AE6177" i="2"/>
  <c r="AA6178" i="2"/>
  <c r="AB6178" i="2" a="1"/>
  <c r="AB6178" i="2" s="1"/>
  <c r="AE6178" i="2"/>
  <c r="AA6179" i="2"/>
  <c r="AB6179" i="2" a="1"/>
  <c r="AB6179" i="2"/>
  <c r="AE6179" i="2"/>
  <c r="AA6180" i="2"/>
  <c r="AD6180" i="2" s="1"/>
  <c r="AF6180" i="2" s="1"/>
  <c r="AB6180" i="2" a="1"/>
  <c r="AB6180" i="2" s="1"/>
  <c r="AC6180" i="2" s="1"/>
  <c r="AE6180" i="2"/>
  <c r="AA6181" i="2"/>
  <c r="AB6181" i="2" a="1"/>
  <c r="AB6181" i="2" s="1"/>
  <c r="AE6181" i="2"/>
  <c r="AA6182" i="2"/>
  <c r="AB6182" i="2" a="1"/>
  <c r="AB6182" i="2" s="1"/>
  <c r="AE6182" i="2"/>
  <c r="AA6183" i="2"/>
  <c r="AB6183" i="2" a="1"/>
  <c r="AB6183" i="2" s="1"/>
  <c r="AC6183" i="2" s="1"/>
  <c r="AD6183" i="2"/>
  <c r="AE6183" i="2"/>
  <c r="AF6183" i="2"/>
  <c r="AA6184" i="2"/>
  <c r="AB6184" i="2" a="1"/>
  <c r="AB6184" i="2" s="1"/>
  <c r="AC6184" i="2" s="1"/>
  <c r="AD6184" i="2"/>
  <c r="AE6184" i="2"/>
  <c r="AA6185" i="2"/>
  <c r="AB6185" i="2" a="1"/>
  <c r="AB6185" i="2"/>
  <c r="AD6185" i="2"/>
  <c r="AE6185" i="2"/>
  <c r="AF6185" i="2"/>
  <c r="AA6186" i="2"/>
  <c r="AB6186" i="2" a="1"/>
  <c r="AB6186" i="2" s="1"/>
  <c r="AE6186" i="2"/>
  <c r="AA6187" i="2"/>
  <c r="AB6187" i="2" a="1"/>
  <c r="AB6187" i="2" s="1"/>
  <c r="AE6187" i="2"/>
  <c r="AA6188" i="2"/>
  <c r="AB6188" i="2" a="1"/>
  <c r="AB6188" i="2"/>
  <c r="AE6188" i="2"/>
  <c r="AA6189" i="2"/>
  <c r="AD6189" i="2" s="1"/>
  <c r="AB6189" i="2" a="1"/>
  <c r="AB6189" i="2" s="1"/>
  <c r="AC6189" i="2" s="1"/>
  <c r="AE6189" i="2"/>
  <c r="AF6189" i="2"/>
  <c r="AA6190" i="2"/>
  <c r="AB6190" i="2" a="1"/>
  <c r="AB6190" i="2"/>
  <c r="AE6190" i="2"/>
  <c r="AA6191" i="2"/>
  <c r="AB6191" i="2" a="1"/>
  <c r="AB6191" i="2"/>
  <c r="AC6191" i="2" s="1"/>
  <c r="AD6191" i="2"/>
  <c r="AE6191" i="2"/>
  <c r="AF6191" i="2"/>
  <c r="AA6192" i="2"/>
  <c r="AC6192" i="2" s="1"/>
  <c r="AB6192" i="2" a="1"/>
  <c r="AB6192" i="2"/>
  <c r="AE6192" i="2"/>
  <c r="AA6193" i="2"/>
  <c r="AB6193" i="2" a="1"/>
  <c r="AB6193" i="2"/>
  <c r="AC6193" i="2" s="1"/>
  <c r="AD6193" i="2"/>
  <c r="AF6193" i="2" s="1"/>
  <c r="AE6193" i="2"/>
  <c r="AA6194" i="2"/>
  <c r="AB6194" i="2" a="1"/>
  <c r="AB6194" i="2" s="1"/>
  <c r="AE6194" i="2"/>
  <c r="AA6195" i="2"/>
  <c r="AD6195" i="2" s="1"/>
  <c r="AB6195" i="2" a="1"/>
  <c r="AB6195" i="2"/>
  <c r="AC6195" i="2" s="1"/>
  <c r="AE6195" i="2"/>
  <c r="AF6195" i="2"/>
  <c r="AA6196" i="2"/>
  <c r="AD6196" i="2" s="1"/>
  <c r="AB6196" i="2" a="1"/>
  <c r="AB6196" i="2"/>
  <c r="AC6196" i="2" s="1"/>
  <c r="AE6196" i="2"/>
  <c r="AF6196" i="2" s="1"/>
  <c r="AA6197" i="2"/>
  <c r="AB6197" i="2" a="1"/>
  <c r="AB6197" i="2"/>
  <c r="AE6197" i="2"/>
  <c r="AA6198" i="2"/>
  <c r="AB6198" i="2" a="1"/>
  <c r="AB6198" i="2"/>
  <c r="AC6198" i="2"/>
  <c r="AD6198" i="2"/>
  <c r="AF6198" i="2" s="1"/>
  <c r="AE6198" i="2"/>
  <c r="AA6199" i="2"/>
  <c r="AB6199" i="2" a="1"/>
  <c r="AB6199" i="2"/>
  <c r="AC6199" i="2"/>
  <c r="AD6199" i="2"/>
  <c r="AE6199" i="2"/>
  <c r="AF6199" i="2"/>
  <c r="AA6200" i="2"/>
  <c r="AC6200" i="2" s="1"/>
  <c r="AB6200" i="2" a="1"/>
  <c r="AB6200" i="2" s="1"/>
  <c r="AD6200" i="2"/>
  <c r="AF6200" i="2" s="1"/>
  <c r="AE6200" i="2"/>
  <c r="AA6201" i="2"/>
  <c r="AB6201" i="2" a="1"/>
  <c r="AB6201" i="2" s="1"/>
  <c r="AE6201" i="2"/>
  <c r="AA6202" i="2"/>
  <c r="AB6202" i="2" a="1"/>
  <c r="AB6202" i="2"/>
  <c r="AC6202" i="2" s="1"/>
  <c r="AD6202" i="2"/>
  <c r="AF6202" i="2" s="1"/>
  <c r="AE6202" i="2"/>
  <c r="AA6203" i="2"/>
  <c r="AB6203" i="2" a="1"/>
  <c r="AB6203" i="2"/>
  <c r="AC6203" i="2" s="1"/>
  <c r="AD6203" i="2"/>
  <c r="AE6203" i="2"/>
  <c r="AF6203" i="2"/>
  <c r="AA6204" i="2"/>
  <c r="AB6204" i="2" a="1"/>
  <c r="AB6204" i="2"/>
  <c r="AE6204" i="2"/>
  <c r="AA6205" i="2"/>
  <c r="AB6205" i="2" a="1"/>
  <c r="AB6205" i="2"/>
  <c r="AE6205" i="2"/>
  <c r="AA6206" i="2"/>
  <c r="AB6206" i="2" a="1"/>
  <c r="AB6206" i="2" s="1"/>
  <c r="AE6206" i="2"/>
  <c r="AA6207" i="2"/>
  <c r="AB6207" i="2" a="1"/>
  <c r="AB6207" i="2"/>
  <c r="AE6207" i="2"/>
  <c r="AA6208" i="2"/>
  <c r="AB6208" i="2" a="1"/>
  <c r="AB6208" i="2" s="1"/>
  <c r="AC6208" i="2"/>
  <c r="AD6208" i="2"/>
  <c r="AF6208" i="2" s="1"/>
  <c r="AE6208" i="2"/>
  <c r="AA6209" i="2"/>
  <c r="AB6209" i="2" a="1"/>
  <c r="AB6209" i="2"/>
  <c r="AC6209" i="2"/>
  <c r="AD6209" i="2"/>
  <c r="AE6209" i="2"/>
  <c r="AA6210" i="2"/>
  <c r="AD6210" i="2" s="1"/>
  <c r="AF6210" i="2" s="1"/>
  <c r="AB6210" i="2" a="1"/>
  <c r="AB6210" i="2"/>
  <c r="AC6210" i="2"/>
  <c r="AE6210" i="2"/>
  <c r="AA6211" i="2"/>
  <c r="AB6211" i="2" a="1"/>
  <c r="AB6211" i="2" s="1"/>
  <c r="AE6211" i="2"/>
  <c r="AA6212" i="2"/>
  <c r="AB6212" i="2" a="1"/>
  <c r="AB6212" i="2"/>
  <c r="AE6212" i="2"/>
  <c r="AA6213" i="2"/>
  <c r="AB6213" i="2" a="1"/>
  <c r="AB6213" i="2"/>
  <c r="AC6213" i="2"/>
  <c r="AD6213" i="2"/>
  <c r="AE6213" i="2"/>
  <c r="AA6214" i="2"/>
  <c r="AB6214" i="2" a="1"/>
  <c r="AB6214" i="2" s="1"/>
  <c r="AC6214" i="2"/>
  <c r="AD6214" i="2"/>
  <c r="AF6214" i="2" s="1"/>
  <c r="AE6214" i="2"/>
  <c r="AA6215" i="2"/>
  <c r="AB6215" i="2" a="1"/>
  <c r="AB6215" i="2"/>
  <c r="AC6215" i="2"/>
  <c r="AD6215" i="2"/>
  <c r="AE6215" i="2"/>
  <c r="AF6215" i="2"/>
  <c r="AA6216" i="2"/>
  <c r="AB6216" i="2" a="1"/>
  <c r="AB6216" i="2"/>
  <c r="AC6216" i="2" s="1"/>
  <c r="AD6216" i="2"/>
  <c r="AE6216" i="2"/>
  <c r="AF6216" i="2" s="1"/>
  <c r="AA6217" i="2"/>
  <c r="AB6217" i="2" a="1"/>
  <c r="AB6217" i="2"/>
  <c r="AD6217" i="2"/>
  <c r="AF6217" i="2" s="1"/>
  <c r="AE6217" i="2"/>
  <c r="AA6218" i="2"/>
  <c r="AB6218" i="2" a="1"/>
  <c r="AB6218" i="2" s="1"/>
  <c r="AE6218" i="2"/>
  <c r="AA6219" i="2"/>
  <c r="AB6219" i="2" a="1"/>
  <c r="AB6219" i="2"/>
  <c r="AE6219" i="2"/>
  <c r="AA6220" i="2"/>
  <c r="AB6220" i="2" a="1"/>
  <c r="AB6220" i="2" s="1"/>
  <c r="AC6220" i="2" s="1"/>
  <c r="AD6220" i="2"/>
  <c r="AE6220" i="2"/>
  <c r="AF6220" i="2"/>
  <c r="AA6221" i="2"/>
  <c r="AB6221" i="2" a="1"/>
  <c r="AB6221" i="2" s="1"/>
  <c r="AD6221" i="2"/>
  <c r="AF6221" i="2" s="1"/>
  <c r="AE6221" i="2"/>
  <c r="AA6222" i="2"/>
  <c r="AB6222" i="2" a="1"/>
  <c r="AB6222" i="2" s="1"/>
  <c r="AC6222" i="2" s="1"/>
  <c r="AD6222" i="2"/>
  <c r="AE6222" i="2"/>
  <c r="AF6222" i="2" s="1"/>
  <c r="AA6223" i="2"/>
  <c r="AB6223" i="2" a="1"/>
  <c r="AB6223" i="2"/>
  <c r="AE6223" i="2"/>
  <c r="AA6224" i="2"/>
  <c r="AB6224" i="2" a="1"/>
  <c r="AB6224" i="2"/>
  <c r="AC6224" i="2" s="1"/>
  <c r="AD6224" i="2"/>
  <c r="AE6224" i="2"/>
  <c r="AA6225" i="2"/>
  <c r="AB6225" i="2" a="1"/>
  <c r="AB6225" i="2" s="1"/>
  <c r="AE6225" i="2"/>
  <c r="AA6226" i="2"/>
  <c r="AB6226" i="2" a="1"/>
  <c r="AB6226" i="2" s="1"/>
  <c r="AC6226" i="2" s="1"/>
  <c r="AD6226" i="2"/>
  <c r="AE6226" i="2"/>
  <c r="AF6226" i="2"/>
  <c r="AA6227" i="2"/>
  <c r="AB6227" i="2" a="1"/>
  <c r="AB6227" i="2"/>
  <c r="AE6227" i="2"/>
  <c r="AA6228" i="2"/>
  <c r="AB6228" i="2" a="1"/>
  <c r="AB6228" i="2"/>
  <c r="AE6228" i="2"/>
  <c r="AA6229" i="2"/>
  <c r="AB6229" i="2" a="1"/>
  <c r="AB6229" i="2" s="1"/>
  <c r="AC6229" i="2" s="1"/>
  <c r="AD6229" i="2"/>
  <c r="AE6229" i="2"/>
  <c r="AA6230" i="2"/>
  <c r="AB6230" i="2" a="1"/>
  <c r="AB6230" i="2" s="1"/>
  <c r="AC6230" i="2"/>
  <c r="AD6230" i="2"/>
  <c r="AF6230" i="2" s="1"/>
  <c r="AE6230" i="2"/>
  <c r="AA6231" i="2"/>
  <c r="AB6231" i="2" a="1"/>
  <c r="AB6231" i="2" s="1"/>
  <c r="AC6231" i="2" s="1"/>
  <c r="AD6231" i="2"/>
  <c r="AE6231" i="2"/>
  <c r="AF6231" i="2"/>
  <c r="AA6232" i="2"/>
  <c r="AB6232" i="2" a="1"/>
  <c r="AB6232" i="2" s="1"/>
  <c r="AC6232" i="2" s="1"/>
  <c r="AD6232" i="2"/>
  <c r="AE6232" i="2"/>
  <c r="AF6232" i="2"/>
  <c r="AA6233" i="2"/>
  <c r="AB6233" i="2" a="1"/>
  <c r="AB6233" i="2"/>
  <c r="AC6233" i="2"/>
  <c r="AD6233" i="2"/>
  <c r="AF6233" i="2" s="1"/>
  <c r="AE6233" i="2"/>
  <c r="AA6234" i="2"/>
  <c r="AB6234" i="2" a="1"/>
  <c r="AB6234" i="2"/>
  <c r="AE6234" i="2"/>
  <c r="AA6235" i="2"/>
  <c r="AB6235" i="2" a="1"/>
  <c r="AB6235" i="2" s="1"/>
  <c r="AE6235" i="2"/>
  <c r="AA6236" i="2"/>
  <c r="AC6236" i="2" s="1"/>
  <c r="AB6236" i="2" a="1"/>
  <c r="AB6236" i="2"/>
  <c r="AD6236" i="2"/>
  <c r="AF6236" i="2" s="1"/>
  <c r="AE6236" i="2"/>
  <c r="AA6237" i="2"/>
  <c r="AB6237" i="2" a="1"/>
  <c r="AB6237" i="2"/>
  <c r="AC6237" i="2"/>
  <c r="AD6237" i="2"/>
  <c r="AF6237" i="2" s="1"/>
  <c r="AE6237" i="2"/>
  <c r="AA6238" i="2"/>
  <c r="AB6238" i="2" a="1"/>
  <c r="AB6238" i="2"/>
  <c r="AE6238" i="2"/>
  <c r="AA6239" i="2"/>
  <c r="AB6239" i="2" a="1"/>
  <c r="AB6239" i="2"/>
  <c r="AC6239" i="2" s="1"/>
  <c r="AD6239" i="2"/>
  <c r="AF6239" i="2" s="1"/>
  <c r="AE6239" i="2"/>
  <c r="AA6240" i="2"/>
  <c r="AD6240" i="2" s="1"/>
  <c r="AF6240" i="2" s="1"/>
  <c r="AB6240" i="2" a="1"/>
  <c r="AB6240" i="2"/>
  <c r="AE6240" i="2"/>
  <c r="AA6241" i="2"/>
  <c r="AB6241" i="2" a="1"/>
  <c r="AB6241" i="2"/>
  <c r="AC6241" i="2" s="1"/>
  <c r="AD6241" i="2"/>
  <c r="AF6241" i="2" s="1"/>
  <c r="AE6241" i="2"/>
  <c r="AA6242" i="2"/>
  <c r="AB6242" i="2" a="1"/>
  <c r="AB6242" i="2" s="1"/>
  <c r="AE6242" i="2"/>
  <c r="AA6243" i="2"/>
  <c r="AB6243" i="2" a="1"/>
  <c r="AB6243" i="2"/>
  <c r="AE6243" i="2"/>
  <c r="AA6244" i="2"/>
  <c r="AB6244" i="2" a="1"/>
  <c r="AB6244" i="2" s="1"/>
  <c r="AE6244" i="2"/>
  <c r="AA6245" i="2"/>
  <c r="AD6245" i="2" s="1"/>
  <c r="AF6245" i="2" s="1"/>
  <c r="AB6245" i="2" a="1"/>
  <c r="AB6245" i="2"/>
  <c r="AC6245" i="2"/>
  <c r="AE6245" i="2"/>
  <c r="AA6246" i="2"/>
  <c r="AB6246" i="2" a="1"/>
  <c r="AB6246" i="2"/>
  <c r="AC6246" i="2"/>
  <c r="AD6246" i="2"/>
  <c r="AF6246" i="2" s="1"/>
  <c r="AE6246" i="2"/>
  <c r="AA6247" i="2"/>
  <c r="AB6247" i="2" a="1"/>
  <c r="AB6247" i="2"/>
  <c r="AE6247" i="2"/>
  <c r="AA6248" i="2"/>
  <c r="AB6248" i="2" a="1"/>
  <c r="AB6248" i="2" s="1"/>
  <c r="AE6248" i="2"/>
  <c r="AA6249" i="2"/>
  <c r="AB6249" i="2" a="1"/>
  <c r="AB6249" i="2" s="1"/>
  <c r="AE6249" i="2"/>
  <c r="AA6250" i="2"/>
  <c r="AB6250" i="2" a="1"/>
  <c r="AB6250" i="2"/>
  <c r="AC6250" i="2" s="1"/>
  <c r="AD6250" i="2"/>
  <c r="AE6250" i="2"/>
  <c r="AA6251" i="2"/>
  <c r="AB6251" i="2" a="1"/>
  <c r="AB6251" i="2"/>
  <c r="AD6251" i="2"/>
  <c r="AF6251" i="2" s="1"/>
  <c r="AE6251" i="2"/>
  <c r="AA6252" i="2"/>
  <c r="AD6252" i="2" s="1"/>
  <c r="AF6252" i="2" s="1"/>
  <c r="AB6252" i="2" a="1"/>
  <c r="AB6252" i="2"/>
  <c r="AC6252" i="2" s="1"/>
  <c r="AE6252" i="2"/>
  <c r="AA6253" i="2"/>
  <c r="AB6253" i="2" a="1"/>
  <c r="AB6253" i="2"/>
  <c r="AE6253" i="2"/>
  <c r="AA6254" i="2"/>
  <c r="AD6254" i="2" s="1"/>
  <c r="AB6254" i="2" a="1"/>
  <c r="AB6254" i="2" s="1"/>
  <c r="AC6254" i="2" s="1"/>
  <c r="AE6254" i="2"/>
  <c r="AF6254" i="2"/>
  <c r="AA6255" i="2"/>
  <c r="AB6255" i="2" a="1"/>
  <c r="AB6255" i="2"/>
  <c r="AE6255" i="2"/>
  <c r="AA6256" i="2"/>
  <c r="AB6256" i="2" a="1"/>
  <c r="AB6256" i="2" s="1"/>
  <c r="AC6256" i="2" s="1"/>
  <c r="AD6256" i="2"/>
  <c r="AF6256" i="2" s="1"/>
  <c r="AE6256" i="2"/>
  <c r="AA6257" i="2"/>
  <c r="AB6257" i="2" a="1"/>
  <c r="AB6257" i="2"/>
  <c r="AC6257" i="2"/>
  <c r="AD6257" i="2"/>
  <c r="AE6257" i="2"/>
  <c r="AF6257" i="2" s="1"/>
  <c r="AA6258" i="2"/>
  <c r="AB6258" i="2" a="1"/>
  <c r="AB6258" i="2"/>
  <c r="AD6258" i="2"/>
  <c r="AF6258" i="2" s="1"/>
  <c r="AE6258" i="2"/>
  <c r="AA6259" i="2"/>
  <c r="AB6259" i="2" a="1"/>
  <c r="AB6259" i="2" s="1"/>
  <c r="AE6259" i="2"/>
  <c r="AA6260" i="2"/>
  <c r="AB6260" i="2" a="1"/>
  <c r="AB6260" i="2"/>
  <c r="AE6260" i="2"/>
  <c r="AA6261" i="2"/>
  <c r="AB6261" i="2" a="1"/>
  <c r="AB6261" i="2"/>
  <c r="AC6261" i="2"/>
  <c r="AD6261" i="2"/>
  <c r="AE6261" i="2"/>
  <c r="AA6262" i="2"/>
  <c r="AB6262" i="2" a="1"/>
  <c r="AB6262" i="2" s="1"/>
  <c r="AE6262" i="2"/>
  <c r="AA6263" i="2"/>
  <c r="AB6263" i="2" a="1"/>
  <c r="AB6263" i="2"/>
  <c r="AC6263" i="2"/>
  <c r="AD6263" i="2"/>
  <c r="AF6263" i="2" s="1"/>
  <c r="AE6263" i="2"/>
  <c r="AA6264" i="2"/>
  <c r="AB6264" i="2" a="1"/>
  <c r="AB6264" i="2"/>
  <c r="AC6264" i="2" s="1"/>
  <c r="AD6264" i="2"/>
  <c r="AE6264" i="2"/>
  <c r="AF6264" i="2"/>
  <c r="AA6265" i="2"/>
  <c r="AB6265" i="2" a="1"/>
  <c r="AB6265" i="2"/>
  <c r="AD6265" i="2"/>
  <c r="AE6265" i="2"/>
  <c r="AF6265" i="2"/>
  <c r="AA6266" i="2"/>
  <c r="AB6266" i="2" a="1"/>
  <c r="AB6266" i="2" s="1"/>
  <c r="AE6266" i="2"/>
  <c r="AA6267" i="2"/>
  <c r="AB6267" i="2" a="1"/>
  <c r="AB6267" i="2" s="1"/>
  <c r="AC6267" i="2" s="1"/>
  <c r="AD6267" i="2"/>
  <c r="AE6267" i="2"/>
  <c r="AA6268" i="2"/>
  <c r="AB6268" i="2" a="1"/>
  <c r="AB6268" i="2" s="1"/>
  <c r="AC6268" i="2" s="1"/>
  <c r="AD6268" i="2"/>
  <c r="AF6268" i="2" s="1"/>
  <c r="AE6268" i="2"/>
  <c r="AA6269" i="2"/>
  <c r="AD6269" i="2" s="1"/>
  <c r="AF6269" i="2" s="1"/>
  <c r="AB6269" i="2" a="1"/>
  <c r="AB6269" i="2" s="1"/>
  <c r="AC6269" i="2"/>
  <c r="AE6269" i="2"/>
  <c r="AA6270" i="2"/>
  <c r="AB6270" i="2" a="1"/>
  <c r="AB6270" i="2"/>
  <c r="AC6270" i="2"/>
  <c r="AD6270" i="2"/>
  <c r="AE6270" i="2"/>
  <c r="AF6270" i="2" s="1"/>
  <c r="AA6271" i="2"/>
  <c r="AB6271" i="2" a="1"/>
  <c r="AB6271" i="2"/>
  <c r="AE6271" i="2"/>
  <c r="AA6272" i="2"/>
  <c r="AB6272" i="2" a="1"/>
  <c r="AB6272" i="2"/>
  <c r="AC6272" i="2" s="1"/>
  <c r="AD6272" i="2"/>
  <c r="AF6272" i="2" s="1"/>
  <c r="AE6272" i="2"/>
  <c r="AA6273" i="2"/>
  <c r="AB6273" i="2" a="1"/>
  <c r="AB6273" i="2" s="1"/>
  <c r="AE6273" i="2"/>
  <c r="AA6274" i="2"/>
  <c r="AB6274" i="2" a="1"/>
  <c r="AB6274" i="2"/>
  <c r="AC6274" i="2" s="1"/>
  <c r="AD6274" i="2"/>
  <c r="AE6274" i="2"/>
  <c r="AF6274" i="2" s="1"/>
  <c r="AA6275" i="2"/>
  <c r="AB6275" i="2" a="1"/>
  <c r="AB6275" i="2"/>
  <c r="AE6275" i="2"/>
  <c r="AA6276" i="2"/>
  <c r="AB6276" i="2" a="1"/>
  <c r="AB6276" i="2" s="1"/>
  <c r="AE6276" i="2"/>
  <c r="AA6277" i="2"/>
  <c r="AC6277" i="2" s="1"/>
  <c r="AB6277" i="2" a="1"/>
  <c r="AB6277" i="2" s="1"/>
  <c r="AD6277" i="2"/>
  <c r="AE6277" i="2"/>
  <c r="AF6277" i="2"/>
  <c r="AA6278" i="2"/>
  <c r="AB6278" i="2" a="1"/>
  <c r="AB6278" i="2"/>
  <c r="AC6278" i="2" s="1"/>
  <c r="AD6278" i="2"/>
  <c r="AE6278" i="2"/>
  <c r="AA6279" i="2"/>
  <c r="AB6279" i="2" a="1"/>
  <c r="AB6279" i="2" s="1"/>
  <c r="AC6279" i="2" s="1"/>
  <c r="AD6279" i="2"/>
  <c r="AE6279" i="2"/>
  <c r="AA6280" i="2"/>
  <c r="AB6280" i="2" a="1"/>
  <c r="AB6280" i="2" s="1"/>
  <c r="AC6280" i="2" s="1"/>
  <c r="AD6280" i="2"/>
  <c r="AF6280" i="2" s="1"/>
  <c r="AE6280" i="2"/>
  <c r="AA6281" i="2"/>
  <c r="AC6281" i="2" s="1"/>
  <c r="AB6281" i="2" a="1"/>
  <c r="AB6281" i="2"/>
  <c r="AE6281" i="2"/>
  <c r="AA6282" i="2"/>
  <c r="AB6282" i="2" a="1"/>
  <c r="AB6282" i="2"/>
  <c r="AE6282" i="2"/>
  <c r="AA6283" i="2"/>
  <c r="AB6283" i="2" a="1"/>
  <c r="AB6283" i="2"/>
  <c r="AE6283" i="2"/>
  <c r="AA6284" i="2"/>
  <c r="AB6284" i="2" a="1"/>
  <c r="AB6284" i="2"/>
  <c r="AE6284" i="2"/>
  <c r="AA6285" i="2"/>
  <c r="AB6285" i="2" a="1"/>
  <c r="AB6285" i="2" s="1"/>
  <c r="AE6285" i="2"/>
  <c r="AA6286" i="2"/>
  <c r="AB6286" i="2" a="1"/>
  <c r="AB6286" i="2"/>
  <c r="AE6286" i="2"/>
  <c r="AA6287" i="2"/>
  <c r="AB6287" i="2" a="1"/>
  <c r="AB6287" i="2"/>
  <c r="AC6287" i="2"/>
  <c r="AD6287" i="2"/>
  <c r="AE6287" i="2"/>
  <c r="AF6287" i="2"/>
  <c r="AA6288" i="2"/>
  <c r="AB6288" i="2" a="1"/>
  <c r="AB6288" i="2"/>
  <c r="AD6288" i="2"/>
  <c r="AE6288" i="2"/>
  <c r="AA6289" i="2"/>
  <c r="AB6289" i="2" a="1"/>
  <c r="AB6289" i="2" s="1"/>
  <c r="AE6289" i="2"/>
  <c r="AA6290" i="2"/>
  <c r="AB6290" i="2" a="1"/>
  <c r="AB6290" i="2" s="1"/>
  <c r="AE6290" i="2"/>
  <c r="AA6291" i="2"/>
  <c r="AD6291" i="2" s="1"/>
  <c r="AB6291" i="2" a="1"/>
  <c r="AB6291" i="2"/>
  <c r="AC6291" i="2"/>
  <c r="AE6291" i="2"/>
  <c r="AF6291" i="2"/>
  <c r="AA6292" i="2"/>
  <c r="AD6292" i="2" s="1"/>
  <c r="AF6292" i="2" s="1"/>
  <c r="AB6292" i="2" a="1"/>
  <c r="AB6292" i="2" s="1"/>
  <c r="AC6292" i="2" s="1"/>
  <c r="AE6292" i="2"/>
  <c r="AA6293" i="2"/>
  <c r="AD6293" i="2" s="1"/>
  <c r="AF6293" i="2" s="1"/>
  <c r="AB6293" i="2" a="1"/>
  <c r="AB6293" i="2"/>
  <c r="AC6293" i="2"/>
  <c r="AE6293" i="2"/>
  <c r="AA6294" i="2"/>
  <c r="AB6294" i="2" a="1"/>
  <c r="AB6294" i="2"/>
  <c r="AC6294" i="2"/>
  <c r="AD6294" i="2"/>
  <c r="AE6294" i="2"/>
  <c r="AF6294" i="2"/>
  <c r="AA6295" i="2"/>
  <c r="AB6295" i="2" a="1"/>
  <c r="AB6295" i="2"/>
  <c r="AC6295" i="2" s="1"/>
  <c r="AD6295" i="2"/>
  <c r="AE6295" i="2"/>
  <c r="AF6295" i="2"/>
  <c r="AA6296" i="2"/>
  <c r="AB6296" i="2" a="1"/>
  <c r="AB6296" i="2" s="1"/>
  <c r="AC6296" i="2" s="1"/>
  <c r="AD6296" i="2"/>
  <c r="AE6296" i="2"/>
  <c r="AF6296" i="2" s="1"/>
  <c r="AA6297" i="2"/>
  <c r="AB6297" i="2" a="1"/>
  <c r="AB6297" i="2" s="1"/>
  <c r="AE6297" i="2"/>
  <c r="AA6298" i="2"/>
  <c r="AB6298" i="2" a="1"/>
  <c r="AB6298" i="2"/>
  <c r="AC6298" i="2" s="1"/>
  <c r="AD6298" i="2"/>
  <c r="AE6298" i="2"/>
  <c r="AA6299" i="2"/>
  <c r="AB6299" i="2" a="1"/>
  <c r="AB6299" i="2"/>
  <c r="AC6299" i="2"/>
  <c r="AD6299" i="2"/>
  <c r="AE6299" i="2"/>
  <c r="AF6299" i="2"/>
  <c r="AA6300" i="2"/>
  <c r="AD6300" i="2" s="1"/>
  <c r="AF6300" i="2" s="1"/>
  <c r="AB6300" i="2" a="1"/>
  <c r="AB6300" i="2"/>
  <c r="AC6300" i="2" s="1"/>
  <c r="AE6300" i="2"/>
  <c r="AA6301" i="2"/>
  <c r="AB6301" i="2" a="1"/>
  <c r="AB6301" i="2"/>
  <c r="AE6301" i="2"/>
  <c r="AA6302" i="2"/>
  <c r="AB6302" i="2" a="1"/>
  <c r="AB6302" i="2" s="1"/>
  <c r="AE6302" i="2"/>
  <c r="AA6303" i="2"/>
  <c r="AB6303" i="2" a="1"/>
  <c r="AB6303" i="2" s="1"/>
  <c r="AC6303" i="2" s="1"/>
  <c r="AD6303" i="2"/>
  <c r="AE6303" i="2"/>
  <c r="AF6303" i="2" s="1"/>
  <c r="AA6304" i="2"/>
  <c r="AB6304" i="2" a="1"/>
  <c r="AB6304" i="2" s="1"/>
  <c r="AC6304" i="2" s="1"/>
  <c r="AD6304" i="2"/>
  <c r="AF6304" i="2" s="1"/>
  <c r="AE6304" i="2"/>
  <c r="AA6305" i="2"/>
  <c r="AB6305" i="2" a="1"/>
  <c r="AB6305" i="2"/>
  <c r="AC6305" i="2"/>
  <c r="AD6305" i="2"/>
  <c r="AE6305" i="2"/>
  <c r="AF6305" i="2" s="1"/>
  <c r="AA6306" i="2"/>
  <c r="AD6306" i="2" s="1"/>
  <c r="AF6306" i="2" s="1"/>
  <c r="AB6306" i="2" a="1"/>
  <c r="AB6306" i="2"/>
  <c r="AC6306" i="2"/>
  <c r="AE6306" i="2"/>
  <c r="AA6307" i="2"/>
  <c r="AB6307" i="2" a="1"/>
  <c r="AB6307" i="2"/>
  <c r="AE6307" i="2"/>
  <c r="AA6308" i="2"/>
  <c r="AB6308" i="2" a="1"/>
  <c r="AB6308" i="2" s="1"/>
  <c r="AE6308" i="2"/>
  <c r="AA6309" i="2"/>
  <c r="AB6309" i="2" a="1"/>
  <c r="AB6309" i="2"/>
  <c r="AC6309" i="2" s="1"/>
  <c r="AD6309" i="2"/>
  <c r="AF6309" i="2" s="1"/>
  <c r="AE6309" i="2"/>
  <c r="AA6310" i="2"/>
  <c r="AB6310" i="2" a="1"/>
  <c r="AB6310" i="2"/>
  <c r="AC6310" i="2" s="1"/>
  <c r="AD6310" i="2"/>
  <c r="AE6310" i="2"/>
  <c r="AA6311" i="2"/>
  <c r="AB6311" i="2" a="1"/>
  <c r="AB6311" i="2"/>
  <c r="AC6311" i="2" s="1"/>
  <c r="AD6311" i="2"/>
  <c r="AE6311" i="2"/>
  <c r="AF6311" i="2" s="1"/>
  <c r="AA6312" i="2"/>
  <c r="AB6312" i="2" a="1"/>
  <c r="AB6312" i="2"/>
  <c r="AC6312" i="2" s="1"/>
  <c r="AD6312" i="2"/>
  <c r="AE6312" i="2"/>
  <c r="AF6312" i="2" s="1"/>
  <c r="AA6313" i="2"/>
  <c r="AB6313" i="2" a="1"/>
  <c r="AB6313" i="2"/>
  <c r="AD6313" i="2"/>
  <c r="AE6313" i="2"/>
  <c r="AF6313" i="2"/>
  <c r="AA6314" i="2"/>
  <c r="AB6314" i="2" a="1"/>
  <c r="AB6314" i="2" s="1"/>
  <c r="AE6314" i="2"/>
  <c r="AA6315" i="2"/>
  <c r="AB6315" i="2" a="1"/>
  <c r="AB6315" i="2"/>
  <c r="AE6315" i="2"/>
  <c r="AA6316" i="2"/>
  <c r="AB6316" i="2" a="1"/>
  <c r="AB6316" i="2" s="1"/>
  <c r="AC6316" i="2" s="1"/>
  <c r="AD6316" i="2"/>
  <c r="AF6316" i="2" s="1"/>
  <c r="AE6316" i="2"/>
  <c r="AA6317" i="2"/>
  <c r="AB6317" i="2" a="1"/>
  <c r="AB6317" i="2" s="1"/>
  <c r="AC6317" i="2" s="1"/>
  <c r="AD6317" i="2"/>
  <c r="AF6317" i="2" s="1"/>
  <c r="AE6317" i="2"/>
  <c r="AA6318" i="2"/>
  <c r="AB6318" i="2" a="1"/>
  <c r="AB6318" i="2"/>
  <c r="AC6318" i="2"/>
  <c r="AD6318" i="2"/>
  <c r="AE6318" i="2"/>
  <c r="AA6319" i="2"/>
  <c r="AB6319" i="2" a="1"/>
  <c r="AB6319" i="2" s="1"/>
  <c r="AE6319" i="2"/>
  <c r="AA6320" i="2"/>
  <c r="AB6320" i="2" a="1"/>
  <c r="AB6320" i="2"/>
  <c r="AC6320" i="2"/>
  <c r="AD6320" i="2"/>
  <c r="AE6320" i="2"/>
  <c r="AA6321" i="2"/>
  <c r="AB6321" i="2" a="1"/>
  <c r="AB6321" i="2" s="1"/>
  <c r="AE6321" i="2"/>
  <c r="AA6322" i="2"/>
  <c r="AB6322" i="2" a="1"/>
  <c r="AB6322" i="2"/>
  <c r="AD6322" i="2"/>
  <c r="AF6322" i="2" s="1"/>
  <c r="AE6322" i="2"/>
  <c r="AA6323" i="2"/>
  <c r="AB6323" i="2" a="1"/>
  <c r="AB6323" i="2"/>
  <c r="AE6323" i="2"/>
  <c r="AA6324" i="2"/>
  <c r="AD6324" i="2" s="1"/>
  <c r="AF6324" i="2" s="1"/>
  <c r="AB6324" i="2" a="1"/>
  <c r="AB6324" i="2" s="1"/>
  <c r="AC6324" i="2" s="1"/>
  <c r="AE6324" i="2"/>
  <c r="AA6325" i="2"/>
  <c r="AD6325" i="2" s="1"/>
  <c r="AB6325" i="2" a="1"/>
  <c r="AB6325" i="2" s="1"/>
  <c r="AC6325" i="2" s="1"/>
  <c r="AE6325" i="2"/>
  <c r="AF6325" i="2"/>
  <c r="AA6326" i="2"/>
  <c r="AB6326" i="2" a="1"/>
  <c r="AB6326" i="2" s="1"/>
  <c r="AC6326" i="2" s="1"/>
  <c r="AD6326" i="2"/>
  <c r="AF6326" i="2" s="1"/>
  <c r="AE6326" i="2"/>
  <c r="AA6327" i="2"/>
  <c r="AB6327" i="2" a="1"/>
  <c r="AB6327" i="2" s="1"/>
  <c r="AC6327" i="2" s="1"/>
  <c r="AD6327" i="2"/>
  <c r="AE6327" i="2"/>
  <c r="AF6327" i="2"/>
  <c r="AA6328" i="2"/>
  <c r="AB6328" i="2" a="1"/>
  <c r="AB6328" i="2" s="1"/>
  <c r="AC6328" i="2" s="1"/>
  <c r="AD6328" i="2"/>
  <c r="AE6328" i="2"/>
  <c r="AF6328" i="2"/>
  <c r="AA6329" i="2"/>
  <c r="AB6329" i="2" a="1"/>
  <c r="AB6329" i="2"/>
  <c r="AC6329" i="2" s="1"/>
  <c r="AD6329" i="2"/>
  <c r="AF6329" i="2" s="1"/>
  <c r="AE6329" i="2"/>
  <c r="AA6330" i="2"/>
  <c r="AB6330" i="2" a="1"/>
  <c r="AB6330" i="2"/>
  <c r="AE6330" i="2"/>
  <c r="AA6331" i="2"/>
  <c r="AB6331" i="2" a="1"/>
  <c r="AB6331" i="2" s="1"/>
  <c r="AE6331" i="2"/>
  <c r="AA6332" i="2"/>
  <c r="AB6332" i="2" a="1"/>
  <c r="AB6332" i="2"/>
  <c r="AE6332" i="2"/>
  <c r="AA6333" i="2"/>
  <c r="AB6333" i="2" a="1"/>
  <c r="AB6333" i="2"/>
  <c r="AC6333" i="2"/>
  <c r="AD6333" i="2"/>
  <c r="AF6333" i="2" s="1"/>
  <c r="AE6333" i="2"/>
  <c r="AA6334" i="2"/>
  <c r="AB6334" i="2" a="1"/>
  <c r="AB6334" i="2"/>
  <c r="AE6334" i="2"/>
  <c r="AA6335" i="2"/>
  <c r="AB6335" i="2" a="1"/>
  <c r="AB6335" i="2"/>
  <c r="AC6335" i="2"/>
  <c r="AD6335" i="2"/>
  <c r="AE6335" i="2"/>
  <c r="AF6335" i="2"/>
  <c r="AA6336" i="2"/>
  <c r="AB6336" i="2" a="1"/>
  <c r="AB6336" i="2" s="1"/>
  <c r="AE6336" i="2"/>
  <c r="AA6337" i="2"/>
  <c r="AB6337" i="2" a="1"/>
  <c r="AB6337" i="2"/>
  <c r="AC6337" i="2" s="1"/>
  <c r="AD6337" i="2"/>
  <c r="AF6337" i="2" s="1"/>
  <c r="AE6337" i="2"/>
  <c r="AA6338" i="2"/>
  <c r="AB6338" i="2" a="1"/>
  <c r="AB6338" i="2" s="1"/>
  <c r="AE6338" i="2"/>
  <c r="AA6339" i="2"/>
  <c r="AD6339" i="2" s="1"/>
  <c r="AB6339" i="2" a="1"/>
  <c r="AB6339" i="2"/>
  <c r="AC6339" i="2"/>
  <c r="AE6339" i="2"/>
  <c r="AF6339" i="2"/>
  <c r="AA6340" i="2"/>
  <c r="AB6340" i="2" a="1"/>
  <c r="AB6340" i="2" s="1"/>
  <c r="AE6340" i="2"/>
  <c r="AA6341" i="2"/>
  <c r="AD6341" i="2" s="1"/>
  <c r="AF6341" i="2" s="1"/>
  <c r="AB6341" i="2" a="1"/>
  <c r="AB6341" i="2"/>
  <c r="AC6341" i="2" s="1"/>
  <c r="AE6341" i="2"/>
  <c r="AA6342" i="2"/>
  <c r="AB6342" i="2" a="1"/>
  <c r="AB6342" i="2"/>
  <c r="AC6342" i="2"/>
  <c r="AD6342" i="2"/>
  <c r="AF6342" i="2" s="1"/>
  <c r="AE6342" i="2"/>
  <c r="AA6343" i="2"/>
  <c r="AD6343" i="2" s="1"/>
  <c r="AB6343" i="2" a="1"/>
  <c r="AB6343" i="2"/>
  <c r="AC6343" i="2" s="1"/>
  <c r="AE6343" i="2"/>
  <c r="AA6344" i="2"/>
  <c r="AB6344" i="2" a="1"/>
  <c r="AB6344" i="2"/>
  <c r="AE6344" i="2"/>
  <c r="AA6345" i="2"/>
  <c r="AB6345" i="2" a="1"/>
  <c r="AB6345" i="2" s="1"/>
  <c r="AE6345" i="2"/>
  <c r="AA6346" i="2"/>
  <c r="AB6346" i="2" a="1"/>
  <c r="AB6346" i="2"/>
  <c r="AC6346" i="2" s="1"/>
  <c r="AD6346" i="2"/>
  <c r="AE6346" i="2"/>
  <c r="AA6347" i="2"/>
  <c r="AB6347" i="2" a="1"/>
  <c r="AB6347" i="2" s="1"/>
  <c r="AC6347" i="2" s="1"/>
  <c r="AD6347" i="2"/>
  <c r="AE6347" i="2"/>
  <c r="AF6347" i="2"/>
  <c r="AA6348" i="2"/>
  <c r="AB6348" i="2" a="1"/>
  <c r="AB6348" i="2" s="1"/>
  <c r="AE6348" i="2"/>
  <c r="AA6349" i="2"/>
  <c r="AB6349" i="2" a="1"/>
  <c r="AB6349" i="2"/>
  <c r="AE6349" i="2"/>
  <c r="AA6350" i="2"/>
  <c r="AD6350" i="2" s="1"/>
  <c r="AF6350" i="2" s="1"/>
  <c r="AB6350" i="2" a="1"/>
  <c r="AB6350" i="2" s="1"/>
  <c r="AC6350" i="2"/>
  <c r="AE6350" i="2"/>
  <c r="AA6351" i="2"/>
  <c r="AC6351" i="2" s="1"/>
  <c r="AB6351" i="2" a="1"/>
  <c r="AB6351" i="2"/>
  <c r="AE6351" i="2"/>
  <c r="AA6352" i="2"/>
  <c r="AB6352" i="2" a="1"/>
  <c r="AB6352" i="2" s="1"/>
  <c r="AC6352" i="2"/>
  <c r="AD6352" i="2"/>
  <c r="AF6352" i="2" s="1"/>
  <c r="AE6352" i="2"/>
  <c r="AA6353" i="2"/>
  <c r="AB6353" i="2" a="1"/>
  <c r="AB6353" i="2"/>
  <c r="AC6353" i="2"/>
  <c r="AD6353" i="2"/>
  <c r="AF6353" i="2" s="1"/>
  <c r="AE6353" i="2"/>
  <c r="AA6354" i="2"/>
  <c r="AB6354" i="2" a="1"/>
  <c r="AB6354" i="2"/>
  <c r="AD6354" i="2"/>
  <c r="AF6354" i="2" s="1"/>
  <c r="AE6354" i="2"/>
  <c r="AA6355" i="2"/>
  <c r="AB6355" i="2" a="1"/>
  <c r="AB6355" i="2"/>
  <c r="AD6355" i="2"/>
  <c r="AF6355" i="2" s="1"/>
  <c r="AE6355" i="2"/>
  <c r="AA6356" i="2"/>
  <c r="AB6356" i="2" a="1"/>
  <c r="AB6356" i="2" s="1"/>
  <c r="AE6356" i="2"/>
  <c r="AA6357" i="2"/>
  <c r="AB6357" i="2" a="1"/>
  <c r="AB6357" i="2" s="1"/>
  <c r="AC6357" i="2" s="1"/>
  <c r="AD6357" i="2"/>
  <c r="AE6357" i="2"/>
  <c r="AF6357" i="2" s="1"/>
  <c r="AA6358" i="2"/>
  <c r="AB6358" i="2" a="1"/>
  <c r="AB6358" i="2" s="1"/>
  <c r="AC6358" i="2"/>
  <c r="AD6358" i="2"/>
  <c r="AF6358" i="2" s="1"/>
  <c r="AE6358" i="2"/>
  <c r="AA6359" i="2"/>
  <c r="AB6359" i="2" a="1"/>
  <c r="AB6359" i="2"/>
  <c r="AC6359" i="2" s="1"/>
  <c r="AD6359" i="2"/>
  <c r="AF6359" i="2" s="1"/>
  <c r="AE6359" i="2"/>
  <c r="AA6360" i="2"/>
  <c r="AB6360" i="2" a="1"/>
  <c r="AB6360" i="2"/>
  <c r="AC6360" i="2"/>
  <c r="AD6360" i="2"/>
  <c r="AE6360" i="2"/>
  <c r="AF6360" i="2" s="1"/>
  <c r="AA6361" i="2"/>
  <c r="AB6361" i="2" a="1"/>
  <c r="AB6361" i="2" s="1"/>
  <c r="AC6361" i="2"/>
  <c r="AD6361" i="2"/>
  <c r="AF6361" i="2" s="1"/>
  <c r="AE6361" i="2"/>
  <c r="AA6362" i="2"/>
  <c r="AD6362" i="2" s="1"/>
  <c r="AB6362" i="2" a="1"/>
  <c r="AB6362" i="2"/>
  <c r="AC6362" i="2"/>
  <c r="AE6362" i="2"/>
  <c r="AA6363" i="2"/>
  <c r="AB6363" i="2" a="1"/>
  <c r="AB6363" i="2"/>
  <c r="AE6363" i="2"/>
  <c r="AA6364" i="2"/>
  <c r="AB6364" i="2" a="1"/>
  <c r="AB6364" i="2"/>
  <c r="AE6364" i="2"/>
  <c r="AA6365" i="2"/>
  <c r="AD6365" i="2" s="1"/>
  <c r="AB6365" i="2" a="1"/>
  <c r="AB6365" i="2"/>
  <c r="AC6365" i="2"/>
  <c r="AE6365" i="2"/>
  <c r="AF6365" i="2" s="1"/>
  <c r="AA6366" i="2"/>
  <c r="AB6366" i="2" a="1"/>
  <c r="AB6366" i="2" s="1"/>
  <c r="AE6366" i="2"/>
  <c r="AA6367" i="2"/>
  <c r="AB6367" i="2" a="1"/>
  <c r="AB6367" i="2"/>
  <c r="AC6367" i="2"/>
  <c r="AD6367" i="2"/>
  <c r="AE6367" i="2"/>
  <c r="AA6368" i="2"/>
  <c r="AB6368" i="2" a="1"/>
  <c r="AB6368" i="2" s="1"/>
  <c r="AC6368" i="2" s="1"/>
  <c r="AD6368" i="2"/>
  <c r="AF6368" i="2" s="1"/>
  <c r="AE6368" i="2"/>
  <c r="AA6369" i="2"/>
  <c r="AD6369" i="2" s="1"/>
  <c r="AB6369" i="2" a="1"/>
  <c r="AB6369" i="2" s="1"/>
  <c r="AC6369" i="2"/>
  <c r="AE6369" i="2"/>
  <c r="AF6369" i="2"/>
  <c r="AA6370" i="2"/>
  <c r="AB6370" i="2" a="1"/>
  <c r="AB6370" i="2"/>
  <c r="AC6370" i="2" s="1"/>
  <c r="AD6370" i="2"/>
  <c r="AE6370" i="2"/>
  <c r="AF6370" i="2"/>
  <c r="AA6371" i="2"/>
  <c r="AB6371" i="2" a="1"/>
  <c r="AB6371" i="2"/>
  <c r="AE6371" i="2"/>
  <c r="AA6372" i="2"/>
  <c r="AB6372" i="2" a="1"/>
  <c r="AB6372" i="2" s="1"/>
  <c r="AC6372" i="2" s="1"/>
  <c r="AD6372" i="2"/>
  <c r="AF6372" i="2" s="1"/>
  <c r="AE6372" i="2"/>
  <c r="AA6373" i="2"/>
  <c r="AB6373" i="2" a="1"/>
  <c r="AB6373" i="2"/>
  <c r="AE6373" i="2"/>
  <c r="AA6374" i="2"/>
  <c r="AB6374" i="2" a="1"/>
  <c r="AB6374" i="2"/>
  <c r="AC6374" i="2"/>
  <c r="AD6374" i="2"/>
  <c r="AE6374" i="2"/>
  <c r="AA6375" i="2"/>
  <c r="AB6375" i="2" a="1"/>
  <c r="AB6375" i="2" s="1"/>
  <c r="AE6375" i="2"/>
  <c r="AA6376" i="2"/>
  <c r="AB6376" i="2" a="1"/>
  <c r="AB6376" i="2"/>
  <c r="AE6376" i="2"/>
  <c r="AA6377" i="2"/>
  <c r="AB6377" i="2" a="1"/>
  <c r="AB6377" i="2" s="1"/>
  <c r="AC6377" i="2" s="1"/>
  <c r="AD6377" i="2"/>
  <c r="AE6377" i="2"/>
  <c r="AA6378" i="2"/>
  <c r="AB6378" i="2" a="1"/>
  <c r="AB6378" i="2"/>
  <c r="AC6378" i="2" s="1"/>
  <c r="AD6378" i="2"/>
  <c r="AE6378" i="2"/>
  <c r="AF6378" i="2"/>
  <c r="AA6379" i="2"/>
  <c r="AB6379" i="2" a="1"/>
  <c r="AB6379" i="2"/>
  <c r="AE6379" i="2"/>
  <c r="AA6380" i="2"/>
  <c r="AB6380" i="2" a="1"/>
  <c r="AB6380" i="2" s="1"/>
  <c r="AE6380" i="2"/>
  <c r="AA6381" i="2"/>
  <c r="AB6381" i="2" a="1"/>
  <c r="AB6381" i="2"/>
  <c r="AC6381" i="2" s="1"/>
  <c r="AD6381" i="2"/>
  <c r="AE6381" i="2"/>
  <c r="AF6381" i="2"/>
  <c r="AA6382" i="2"/>
  <c r="AB6382" i="2" a="1"/>
  <c r="AB6382" i="2" s="1"/>
  <c r="AE6382" i="2"/>
  <c r="AA6383" i="2"/>
  <c r="AB6383" i="2" a="1"/>
  <c r="AB6383" i="2"/>
  <c r="AE6383" i="2"/>
  <c r="AA6384" i="2"/>
  <c r="AB6384" i="2" a="1"/>
  <c r="AB6384" i="2"/>
  <c r="AC6384" i="2"/>
  <c r="AD6384" i="2"/>
  <c r="AE6384" i="2"/>
  <c r="AF6384" i="2"/>
  <c r="AA6385" i="2"/>
  <c r="AB6385" i="2" a="1"/>
  <c r="AB6385" i="2"/>
  <c r="AC6385" i="2"/>
  <c r="AD6385" i="2"/>
  <c r="AF6385" i="2" s="1"/>
  <c r="AE6385" i="2"/>
  <c r="AA6386" i="2"/>
  <c r="AB6386" i="2" a="1"/>
  <c r="AB6386" i="2" s="1"/>
  <c r="AE6386" i="2"/>
  <c r="AA6387" i="2"/>
  <c r="AB6387" i="2" a="1"/>
  <c r="AB6387" i="2"/>
  <c r="AE6387" i="2"/>
  <c r="AA6388" i="2"/>
  <c r="AB6388" i="2" a="1"/>
  <c r="AB6388" i="2"/>
  <c r="AE6388" i="2"/>
  <c r="AA6389" i="2"/>
  <c r="AB6389" i="2" a="1"/>
  <c r="AB6389" i="2"/>
  <c r="AC6389" i="2"/>
  <c r="AD6389" i="2"/>
  <c r="AE6389" i="2"/>
  <c r="AF6389" i="2"/>
  <c r="AA6390" i="2"/>
  <c r="AB6390" i="2" a="1"/>
  <c r="AB6390" i="2" s="1"/>
  <c r="AE6390" i="2"/>
  <c r="AA6391" i="2"/>
  <c r="AB6391" i="2" a="1"/>
  <c r="AB6391" i="2"/>
  <c r="AC6391" i="2"/>
  <c r="AD6391" i="2"/>
  <c r="AE6391" i="2"/>
  <c r="AF6391" i="2" s="1"/>
  <c r="AA6392" i="2"/>
  <c r="AD6392" i="2" s="1"/>
  <c r="AF6392" i="2" s="1"/>
  <c r="AB6392" i="2" a="1"/>
  <c r="AB6392" i="2"/>
  <c r="AC6392" i="2"/>
  <c r="AE6392" i="2"/>
  <c r="AA6393" i="2"/>
  <c r="AC6393" i="2" s="1"/>
  <c r="AB6393" i="2" a="1"/>
  <c r="AB6393" i="2"/>
  <c r="AD6393" i="2"/>
  <c r="AE6393" i="2"/>
  <c r="AA6394" i="2"/>
  <c r="AB6394" i="2" a="1"/>
  <c r="AB6394" i="2"/>
  <c r="AC6394" i="2" s="1"/>
  <c r="AD6394" i="2"/>
  <c r="AE6394" i="2"/>
  <c r="AF6394" i="2"/>
  <c r="AA6395" i="2"/>
  <c r="AB6395" i="2" a="1"/>
  <c r="AB6395" i="2" s="1"/>
  <c r="AC6395" i="2" s="1"/>
  <c r="AD6395" i="2"/>
  <c r="AF6395" i="2" s="1"/>
  <c r="AE6395" i="2"/>
  <c r="AA6396" i="2"/>
  <c r="AB6396" i="2" a="1"/>
  <c r="AB6396" i="2"/>
  <c r="AD6396" i="2"/>
  <c r="AF6396" i="2" s="1"/>
  <c r="AE6396" i="2"/>
  <c r="AA6397" i="2"/>
  <c r="AB6397" i="2" a="1"/>
  <c r="AB6397" i="2" s="1"/>
  <c r="AE6397" i="2"/>
  <c r="AA6398" i="2"/>
  <c r="AB6398" i="2" a="1"/>
  <c r="AB6398" i="2"/>
  <c r="AC6398" i="2"/>
  <c r="AD6398" i="2"/>
  <c r="AE6398" i="2"/>
  <c r="AF6398" i="2"/>
  <c r="AA6399" i="2"/>
  <c r="AD6399" i="2" s="1"/>
  <c r="AB6399" i="2" a="1"/>
  <c r="AB6399" i="2" s="1"/>
  <c r="AC6399" i="2"/>
  <c r="AE6399" i="2"/>
  <c r="AF6399" i="2"/>
  <c r="AA6400" i="2"/>
  <c r="AB6400" i="2" a="1"/>
  <c r="AB6400" i="2"/>
  <c r="AD6400" i="2"/>
  <c r="AE6400" i="2"/>
  <c r="AA6401" i="2"/>
  <c r="AB6401" i="2" a="1"/>
  <c r="AB6401" i="2" s="1"/>
  <c r="AC6401" i="2" s="1"/>
  <c r="AD6401" i="2"/>
  <c r="AE6401" i="2"/>
  <c r="AF6401" i="2"/>
  <c r="AA6402" i="2"/>
  <c r="AB6402" i="2" a="1"/>
  <c r="AB6402" i="2"/>
  <c r="AC6402" i="2" s="1"/>
  <c r="AD6402" i="2"/>
  <c r="AE6402" i="2"/>
  <c r="AF6402" i="2" s="1"/>
  <c r="AA6403" i="2"/>
  <c r="AB6403" i="2" a="1"/>
  <c r="AB6403" i="2" s="1"/>
  <c r="AD6403" i="2"/>
  <c r="AF6403" i="2" s="1"/>
  <c r="AE6403" i="2"/>
  <c r="AA6404" i="2"/>
  <c r="AB6404" i="2" a="1"/>
  <c r="AB6404" i="2" s="1"/>
  <c r="AE6404" i="2"/>
  <c r="AA6405" i="2"/>
  <c r="AB6405" i="2" a="1"/>
  <c r="AB6405" i="2"/>
  <c r="AE6405" i="2"/>
  <c r="AA6406" i="2"/>
  <c r="AB6406" i="2" a="1"/>
  <c r="AB6406" i="2"/>
  <c r="AC6406" i="2" s="1"/>
  <c r="AD6406" i="2"/>
  <c r="AE6406" i="2"/>
  <c r="AF6406" i="2" s="1"/>
  <c r="AA6407" i="2"/>
  <c r="AB6407" i="2" a="1"/>
  <c r="AB6407" i="2" s="1"/>
  <c r="AE6407" i="2"/>
  <c r="AA6408" i="2"/>
  <c r="AB6408" i="2" a="1"/>
  <c r="AB6408" i="2"/>
  <c r="AC6408" i="2"/>
  <c r="AD6408" i="2"/>
  <c r="AF6408" i="2" s="1"/>
  <c r="AE6408" i="2"/>
  <c r="AA6409" i="2"/>
  <c r="AD6409" i="2" s="1"/>
  <c r="AF6409" i="2" s="1"/>
  <c r="AB6409" i="2" a="1"/>
  <c r="AB6409" i="2"/>
  <c r="AC6409" i="2" s="1"/>
  <c r="AE6409" i="2"/>
  <c r="AA6410" i="2"/>
  <c r="AB6410" i="2" a="1"/>
  <c r="AB6410" i="2"/>
  <c r="AC6410" i="2"/>
  <c r="AD6410" i="2"/>
  <c r="AE6410" i="2"/>
  <c r="AF6410" i="2"/>
  <c r="AA6411" i="2"/>
  <c r="AB6411" i="2" a="1"/>
  <c r="AB6411" i="2"/>
  <c r="AE6411" i="2"/>
  <c r="AA6412" i="2"/>
  <c r="AC6412" i="2" s="1"/>
  <c r="AB6412" i="2" a="1"/>
  <c r="AB6412" i="2" s="1"/>
  <c r="AD6412" i="2"/>
  <c r="AE6412" i="2"/>
  <c r="AF6412" i="2"/>
  <c r="AA6413" i="2"/>
  <c r="AB6413" i="2" a="1"/>
  <c r="AB6413" i="2" s="1"/>
  <c r="AE6413" i="2"/>
  <c r="AA6414" i="2"/>
  <c r="AB6414" i="2" a="1"/>
  <c r="AB6414" i="2"/>
  <c r="AE6414" i="2"/>
  <c r="AA6415" i="2"/>
  <c r="AB6415" i="2" a="1"/>
  <c r="AB6415" i="2"/>
  <c r="AC6415" i="2"/>
  <c r="AD6415" i="2"/>
  <c r="AE6415" i="2"/>
  <c r="AF6415" i="2"/>
  <c r="AA6416" i="2"/>
  <c r="AD6416" i="2" s="1"/>
  <c r="AB6416" i="2" a="1"/>
  <c r="AB6416" i="2"/>
  <c r="AC6416" i="2" s="1"/>
  <c r="AE6416" i="2"/>
  <c r="AF6416" i="2" s="1"/>
  <c r="AA6417" i="2"/>
  <c r="AB6417" i="2" a="1"/>
  <c r="AB6417" i="2"/>
  <c r="AC6417" i="2" s="1"/>
  <c r="AD6417" i="2"/>
  <c r="AE6417" i="2"/>
  <c r="AF6417" i="2"/>
  <c r="AA6418" i="2"/>
  <c r="AB6418" i="2" a="1"/>
  <c r="AB6418" i="2"/>
  <c r="AC6418" i="2" s="1"/>
  <c r="AD6418" i="2"/>
  <c r="AE6418" i="2"/>
  <c r="AF6418" i="2" s="1"/>
  <c r="AA6419" i="2"/>
  <c r="AB6419" i="2" a="1"/>
  <c r="AB6419" i="2"/>
  <c r="AC6419" i="2" s="1"/>
  <c r="AD6419" i="2"/>
  <c r="AF6419" i="2" s="1"/>
  <c r="AE6419" i="2"/>
  <c r="AA6420" i="2"/>
  <c r="AD6420" i="2" s="1"/>
  <c r="AF6420" i="2" s="1"/>
  <c r="AB6420" i="2" a="1"/>
  <c r="AB6420" i="2" s="1"/>
  <c r="AE6420" i="2"/>
  <c r="AA6421" i="2"/>
  <c r="AB6421" i="2" a="1"/>
  <c r="AB6421" i="2"/>
  <c r="AE6421" i="2"/>
  <c r="AA6422" i="2"/>
  <c r="AB6422" i="2" a="1"/>
  <c r="AB6422" i="2"/>
  <c r="AC6422" i="2" s="1"/>
  <c r="AD6422" i="2"/>
  <c r="AE6422" i="2"/>
  <c r="AF6422" i="2"/>
  <c r="AA6423" i="2"/>
  <c r="AD6423" i="2" s="1"/>
  <c r="AF6423" i="2" s="1"/>
  <c r="AB6423" i="2" a="1"/>
  <c r="AB6423" i="2"/>
  <c r="AC6423" i="2"/>
  <c r="AE6423" i="2"/>
  <c r="AA6424" i="2"/>
  <c r="AB6424" i="2" a="1"/>
  <c r="AB6424" i="2" s="1"/>
  <c r="AE6424" i="2"/>
  <c r="AA6425" i="2"/>
  <c r="AB6425" i="2" a="1"/>
  <c r="AB6425" i="2" s="1"/>
  <c r="AC6425" i="2" s="1"/>
  <c r="AD6425" i="2"/>
  <c r="AE6425" i="2"/>
  <c r="AF6425" i="2"/>
  <c r="AA6426" i="2"/>
  <c r="AB6426" i="2" a="1"/>
  <c r="AB6426" i="2" s="1"/>
  <c r="AC6426" i="2" s="1"/>
  <c r="AD6426" i="2"/>
  <c r="AE6426" i="2"/>
  <c r="AF6426" i="2" s="1"/>
  <c r="AA6427" i="2"/>
  <c r="AB6427" i="2" a="1"/>
  <c r="AB6427" i="2"/>
  <c r="AC6427" i="2" s="1"/>
  <c r="AD6427" i="2"/>
  <c r="AE6427" i="2"/>
  <c r="AF6427" i="2"/>
  <c r="AA6428" i="2"/>
  <c r="AB6428" i="2" a="1"/>
  <c r="AB6428" i="2" s="1"/>
  <c r="AE6428" i="2"/>
  <c r="AA6429" i="2"/>
  <c r="AB6429" i="2" a="1"/>
  <c r="AB6429" i="2" s="1"/>
  <c r="AC6429" i="2" s="1"/>
  <c r="AD6429" i="2"/>
  <c r="AF6429" i="2" s="1"/>
  <c r="AE6429" i="2"/>
  <c r="AA6430" i="2"/>
  <c r="AD6430" i="2" s="1"/>
  <c r="AB6430" i="2" a="1"/>
  <c r="AB6430" i="2" s="1"/>
  <c r="AC6430" i="2"/>
  <c r="AE6430" i="2"/>
  <c r="AF6430" i="2"/>
  <c r="AA6431" i="2"/>
  <c r="AB6431" i="2" a="1"/>
  <c r="AB6431" i="2"/>
  <c r="AC6431" i="2"/>
  <c r="AD6431" i="2"/>
  <c r="AF6431" i="2" s="1"/>
  <c r="AE6431" i="2"/>
  <c r="AA6432" i="2"/>
  <c r="AB6432" i="2" a="1"/>
  <c r="AB6432" i="2"/>
  <c r="AC6432" i="2"/>
  <c r="AD6432" i="2"/>
  <c r="AE6432" i="2"/>
  <c r="AF6432" i="2" s="1"/>
  <c r="AA6433" i="2"/>
  <c r="AB6433" i="2" a="1"/>
  <c r="AB6433" i="2" s="1"/>
  <c r="AC6433" i="2" s="1"/>
  <c r="AD6433" i="2"/>
  <c r="AE6433" i="2"/>
  <c r="AA6434" i="2"/>
  <c r="AC6434" i="2" s="1"/>
  <c r="AB6434" i="2" a="1"/>
  <c r="AB6434" i="2"/>
  <c r="AD6434" i="2"/>
  <c r="AF6434" i="2" s="1"/>
  <c r="AE6434" i="2"/>
  <c r="AA6435" i="2"/>
  <c r="AB6435" i="2" a="1"/>
  <c r="AB6435" i="2"/>
  <c r="AE6435" i="2"/>
  <c r="AA6436" i="2"/>
  <c r="AB6436" i="2" a="1"/>
  <c r="AB6436" i="2"/>
  <c r="AE6436" i="2"/>
  <c r="AA6437" i="2"/>
  <c r="AD6437" i="2" s="1"/>
  <c r="AB6437" i="2" a="1"/>
  <c r="AB6437" i="2" s="1"/>
  <c r="AE6437" i="2"/>
  <c r="AA6438" i="2"/>
  <c r="AD6438" i="2" s="1"/>
  <c r="AF6438" i="2" s="1"/>
  <c r="AB6438" i="2" a="1"/>
  <c r="AB6438" i="2" s="1"/>
  <c r="AC6438" i="2"/>
  <c r="AE6438" i="2"/>
  <c r="AA6439" i="2"/>
  <c r="AB6439" i="2" a="1"/>
  <c r="AB6439" i="2"/>
  <c r="AC6439" i="2"/>
  <c r="AD6439" i="2"/>
  <c r="AE6439" i="2"/>
  <c r="AA6440" i="2"/>
  <c r="AB6440" i="2" a="1"/>
  <c r="AB6440" i="2" s="1"/>
  <c r="AC6440" i="2" s="1"/>
  <c r="AD6440" i="2"/>
  <c r="AE6440" i="2"/>
  <c r="AA6441" i="2"/>
  <c r="AB6441" i="2" a="1"/>
  <c r="AB6441" i="2" s="1"/>
  <c r="AC6441" i="2" s="1"/>
  <c r="AD6441" i="2"/>
  <c r="AE6441" i="2"/>
  <c r="AF6441" i="2" s="1"/>
  <c r="AA6442" i="2"/>
  <c r="AB6442" i="2" a="1"/>
  <c r="AB6442" i="2"/>
  <c r="AC6442" i="2" s="1"/>
  <c r="AD6442" i="2"/>
  <c r="AE6442" i="2"/>
  <c r="AF6442" i="2"/>
  <c r="AA6443" i="2"/>
  <c r="AB6443" i="2" a="1"/>
  <c r="AB6443" i="2" s="1"/>
  <c r="AE6443" i="2"/>
  <c r="AA6444" i="2"/>
  <c r="AB6444" i="2" a="1"/>
  <c r="AB6444" i="2" s="1"/>
  <c r="AC6444" i="2" s="1"/>
  <c r="AD6444" i="2"/>
  <c r="AE6444" i="2"/>
  <c r="AA6445" i="2"/>
  <c r="AB6445" i="2" a="1"/>
  <c r="AB6445" i="2"/>
  <c r="AE6445" i="2"/>
  <c r="AA6446" i="2"/>
  <c r="AB6446" i="2" a="1"/>
  <c r="AB6446" i="2"/>
  <c r="AC6446" i="2" s="1"/>
  <c r="AD6446" i="2"/>
  <c r="AF6446" i="2" s="1"/>
  <c r="AE6446" i="2"/>
  <c r="AA6447" i="2"/>
  <c r="AB6447" i="2" a="1"/>
  <c r="AB6447" i="2" s="1"/>
  <c r="AE6447" i="2"/>
  <c r="AA6448" i="2"/>
  <c r="AB6448" i="2" a="1"/>
  <c r="AB6448" i="2" s="1"/>
  <c r="AC6448" i="2"/>
  <c r="AD6448" i="2"/>
  <c r="AF6448" i="2" s="1"/>
  <c r="AE6448" i="2"/>
  <c r="AA6449" i="2"/>
  <c r="AB6449" i="2" a="1"/>
  <c r="AB6449" i="2" s="1"/>
  <c r="AC6449" i="2" s="1"/>
  <c r="AD6449" i="2"/>
  <c r="AE6449" i="2"/>
  <c r="AF6449" i="2" s="1"/>
  <c r="AA6450" i="2"/>
  <c r="AB6450" i="2" a="1"/>
  <c r="AB6450" i="2"/>
  <c r="AC6450" i="2"/>
  <c r="AD6450" i="2"/>
  <c r="AF6450" i="2" s="1"/>
  <c r="AE6450" i="2"/>
  <c r="AA6451" i="2"/>
  <c r="AB6451" i="2" a="1"/>
  <c r="AB6451" i="2"/>
  <c r="AE6451" i="2"/>
  <c r="AA6452" i="2"/>
  <c r="AB6452" i="2" a="1"/>
  <c r="AB6452" i="2" s="1"/>
  <c r="AE6452" i="2"/>
  <c r="AA6453" i="2"/>
  <c r="AB6453" i="2" a="1"/>
  <c r="AB6453" i="2"/>
  <c r="AC6453" i="2" s="1"/>
  <c r="AD6453" i="2"/>
  <c r="AE6453" i="2"/>
  <c r="AA6454" i="2"/>
  <c r="AD6454" i="2" s="1"/>
  <c r="AB6454" i="2" a="1"/>
  <c r="AB6454" i="2"/>
  <c r="AC6454" i="2"/>
  <c r="AE6454" i="2"/>
  <c r="AF6454" i="2"/>
  <c r="AA6455" i="2"/>
  <c r="AB6455" i="2" a="1"/>
  <c r="AB6455" i="2"/>
  <c r="AE6455" i="2"/>
  <c r="AA6456" i="2"/>
  <c r="AB6456" i="2" a="1"/>
  <c r="AB6456" i="2"/>
  <c r="AC6456" i="2"/>
  <c r="AD6456" i="2"/>
  <c r="AE6456" i="2"/>
  <c r="AF6456" i="2"/>
  <c r="AA6457" i="2"/>
  <c r="AB6457" i="2" a="1"/>
  <c r="AB6457" i="2" s="1"/>
  <c r="AC6457" i="2" s="1"/>
  <c r="AD6457" i="2"/>
  <c r="AE6457" i="2"/>
  <c r="AF6457" i="2"/>
  <c r="AA6458" i="2"/>
  <c r="AB6458" i="2" a="1"/>
  <c r="AB6458" i="2" s="1"/>
  <c r="AC6458" i="2" s="1"/>
  <c r="AD6458" i="2"/>
  <c r="AF6458" i="2" s="1"/>
  <c r="AE6458" i="2"/>
  <c r="AA6459" i="2"/>
  <c r="AB6459" i="2" a="1"/>
  <c r="AB6459" i="2"/>
  <c r="AE6459" i="2"/>
  <c r="AA6460" i="2"/>
  <c r="AB6460" i="2" a="1"/>
  <c r="AB6460" i="2"/>
  <c r="AE6460" i="2"/>
  <c r="AA6461" i="2"/>
  <c r="AB6461" i="2" a="1"/>
  <c r="AB6461" i="2"/>
  <c r="AC6461" i="2"/>
  <c r="AD6461" i="2"/>
  <c r="AF6461" i="2" s="1"/>
  <c r="AE6461" i="2"/>
  <c r="AA6462" i="2"/>
  <c r="AB6462" i="2" a="1"/>
  <c r="AB6462" i="2"/>
  <c r="AE6462" i="2"/>
  <c r="AA6463" i="2"/>
  <c r="AB6463" i="2" a="1"/>
  <c r="AB6463" i="2"/>
  <c r="AC6463" i="2"/>
  <c r="AD6463" i="2"/>
  <c r="AE6463" i="2"/>
  <c r="AF6463" i="2"/>
  <c r="AA6464" i="2"/>
  <c r="AB6464" i="2" a="1"/>
  <c r="AB6464" i="2"/>
  <c r="AE6464" i="2"/>
  <c r="AA6465" i="2"/>
  <c r="AB6465" i="2" a="1"/>
  <c r="AB6465" i="2"/>
  <c r="AC6465" i="2"/>
  <c r="AD6465" i="2"/>
  <c r="AE6465" i="2"/>
  <c r="AA6466" i="2"/>
  <c r="AB6466" i="2" a="1"/>
  <c r="AB6466" i="2"/>
  <c r="AC6466" i="2" s="1"/>
  <c r="AD6466" i="2"/>
  <c r="AE6466" i="2"/>
  <c r="AF6466" i="2"/>
  <c r="AA6467" i="2"/>
  <c r="AB6467" i="2" a="1"/>
  <c r="AB6467" i="2" s="1"/>
  <c r="AC6467" i="2"/>
  <c r="AD6467" i="2"/>
  <c r="AE6467" i="2"/>
  <c r="AF6467" i="2"/>
  <c r="AA6468" i="2"/>
  <c r="AB6468" i="2" a="1"/>
  <c r="AB6468" i="2"/>
  <c r="AC6468" i="2"/>
  <c r="AD6468" i="2"/>
  <c r="AF6468" i="2" s="1"/>
  <c r="AE6468" i="2"/>
  <c r="AA6469" i="2"/>
  <c r="AB6469" i="2" a="1"/>
  <c r="AB6469" i="2" s="1"/>
  <c r="AE6469" i="2"/>
  <c r="AA6470" i="2"/>
  <c r="AB6470" i="2" a="1"/>
  <c r="AB6470" i="2"/>
  <c r="AC6470" i="2"/>
  <c r="AD6470" i="2"/>
  <c r="AE6470" i="2"/>
  <c r="AF6470" i="2"/>
  <c r="AA6471" i="2"/>
  <c r="AD6471" i="2" s="1"/>
  <c r="AF6471" i="2" s="1"/>
  <c r="AB6471" i="2" a="1"/>
  <c r="AB6471" i="2"/>
  <c r="AC6471" i="2"/>
  <c r="AE6471" i="2"/>
  <c r="AA6472" i="2"/>
  <c r="AB6472" i="2" a="1"/>
  <c r="AB6472" i="2"/>
  <c r="AC6472" i="2"/>
  <c r="AD6472" i="2"/>
  <c r="AE6472" i="2"/>
  <c r="AA6473" i="2"/>
  <c r="AB6473" i="2" a="1"/>
  <c r="AB6473" i="2" s="1"/>
  <c r="AC6473" i="2" s="1"/>
  <c r="AD6473" i="2"/>
  <c r="AE6473" i="2"/>
  <c r="AF6473" i="2" s="1"/>
  <c r="AA6474" i="2"/>
  <c r="AB6474" i="2" a="1"/>
  <c r="AB6474" i="2"/>
  <c r="AC6474" i="2" s="1"/>
  <c r="AD6474" i="2"/>
  <c r="AE6474" i="2"/>
  <c r="AF6474" i="2"/>
  <c r="AA6475" i="2"/>
  <c r="AD6475" i="2" s="1"/>
  <c r="AF6475" i="2" s="1"/>
  <c r="AB6475" i="2" a="1"/>
  <c r="AB6475" i="2" s="1"/>
  <c r="AE6475" i="2"/>
  <c r="AA6476" i="2"/>
  <c r="AB6476" i="2" a="1"/>
  <c r="AB6476" i="2" s="1"/>
  <c r="AE6476" i="2"/>
  <c r="AA6477" i="2"/>
  <c r="AB6477" i="2" a="1"/>
  <c r="AB6477" i="2"/>
  <c r="AE6477" i="2"/>
  <c r="AA6478" i="2"/>
  <c r="AB6478" i="2" a="1"/>
  <c r="AB6478" i="2"/>
  <c r="AC6478" i="2" s="1"/>
  <c r="AD6478" i="2"/>
  <c r="AE6478" i="2"/>
  <c r="AF6478" i="2"/>
  <c r="AA6479" i="2"/>
  <c r="AB6479" i="2" a="1"/>
  <c r="AB6479" i="2" s="1"/>
  <c r="AE6479" i="2"/>
  <c r="AA6480" i="2"/>
  <c r="AB6480" i="2" a="1"/>
  <c r="AB6480" i="2"/>
  <c r="AC6480" i="2"/>
  <c r="AD6480" i="2"/>
  <c r="AE6480" i="2"/>
  <c r="AF6480" i="2"/>
  <c r="AA6481" i="2"/>
  <c r="AD6481" i="2" s="1"/>
  <c r="AF6481" i="2" s="1"/>
  <c r="AB6481" i="2" a="1"/>
  <c r="AB6481" i="2"/>
  <c r="AC6481" i="2" s="1"/>
  <c r="AE6481" i="2"/>
  <c r="AA6482" i="2"/>
  <c r="AB6482" i="2" a="1"/>
  <c r="AB6482" i="2"/>
  <c r="AC6482" i="2" s="1"/>
  <c r="AD6482" i="2"/>
  <c r="AE6482" i="2"/>
  <c r="AF6482" i="2"/>
  <c r="AA6483" i="2"/>
  <c r="AB6483" i="2" a="1"/>
  <c r="AB6483" i="2"/>
  <c r="AE6483" i="2"/>
  <c r="AA6484" i="2"/>
  <c r="AB6484" i="2" a="1"/>
  <c r="AB6484" i="2" s="1"/>
  <c r="AE6484" i="2"/>
  <c r="AA6485" i="2"/>
  <c r="AB6485" i="2" a="1"/>
  <c r="AB6485" i="2" s="1"/>
  <c r="AE6485" i="2"/>
  <c r="AA6486" i="2"/>
  <c r="AD6486" i="2" s="1"/>
  <c r="AF6486" i="2" s="1"/>
  <c r="AB6486" i="2" a="1"/>
  <c r="AB6486" i="2"/>
  <c r="AC6486" i="2" s="1"/>
  <c r="AE6486" i="2"/>
  <c r="AA6487" i="2"/>
  <c r="AB6487" i="2" a="1"/>
  <c r="AB6487" i="2"/>
  <c r="AC6487" i="2"/>
  <c r="AD6487" i="2"/>
  <c r="AF6487" i="2" s="1"/>
  <c r="AE6487" i="2"/>
  <c r="AA6488" i="2"/>
  <c r="AD6488" i="2" s="1"/>
  <c r="AB6488" i="2" a="1"/>
  <c r="AB6488" i="2"/>
  <c r="AC6488" i="2" s="1"/>
  <c r="AE6488" i="2"/>
  <c r="AA6489" i="2"/>
  <c r="AB6489" i="2" a="1"/>
  <c r="AB6489" i="2"/>
  <c r="AC6489" i="2" s="1"/>
  <c r="AD6489" i="2"/>
  <c r="AE6489" i="2"/>
  <c r="AF6489" i="2"/>
  <c r="AA6490" i="2"/>
  <c r="AB6490" i="2" a="1"/>
  <c r="AB6490" i="2"/>
  <c r="AC6490" i="2" s="1"/>
  <c r="AD6490" i="2"/>
  <c r="AE6490" i="2"/>
  <c r="AF6490" i="2"/>
  <c r="AA6491" i="2"/>
  <c r="AB6491" i="2" a="1"/>
  <c r="AB6491" i="2"/>
  <c r="AC6491" i="2"/>
  <c r="AD6491" i="2"/>
  <c r="AF6491" i="2" s="1"/>
  <c r="AE6491" i="2"/>
  <c r="AA6492" i="2"/>
  <c r="AD6492" i="2" s="1"/>
  <c r="AF6492" i="2" s="1"/>
  <c r="AB6492" i="2" a="1"/>
  <c r="AB6492" i="2" s="1"/>
  <c r="AC6492" i="2"/>
  <c r="AE6492" i="2"/>
  <c r="AA6493" i="2"/>
  <c r="AB6493" i="2" a="1"/>
  <c r="AB6493" i="2"/>
  <c r="AE6493" i="2"/>
  <c r="AA6494" i="2"/>
  <c r="AB6494" i="2" a="1"/>
  <c r="AB6494" i="2"/>
  <c r="AC6494" i="2" s="1"/>
  <c r="AD6494" i="2"/>
  <c r="AF6494" i="2" s="1"/>
  <c r="AE6494" i="2"/>
  <c r="AA6495" i="2"/>
  <c r="AD6495" i="2" s="1"/>
  <c r="AF6495" i="2" s="1"/>
  <c r="AB6495" i="2" a="1"/>
  <c r="AB6495" i="2" s="1"/>
  <c r="AC6495" i="2" s="1"/>
  <c r="AE6495" i="2"/>
  <c r="AA6496" i="2"/>
  <c r="AB6496" i="2" a="1"/>
  <c r="AB6496" i="2"/>
  <c r="AE6496" i="2"/>
  <c r="AA6497" i="2"/>
  <c r="AB6497" i="2" a="1"/>
  <c r="AB6497" i="2" s="1"/>
  <c r="AC6497" i="2" s="1"/>
  <c r="AD6497" i="2"/>
  <c r="AE6497" i="2"/>
  <c r="AF6497" i="2" s="1"/>
  <c r="AA6498" i="2"/>
  <c r="AB6498" i="2" a="1"/>
  <c r="AB6498" i="2" s="1"/>
  <c r="AC6498" i="2" s="1"/>
  <c r="AD6498" i="2"/>
  <c r="AE6498" i="2"/>
  <c r="AF6498" i="2"/>
  <c r="AA6499" i="2"/>
  <c r="AB6499" i="2" a="1"/>
  <c r="AB6499" i="2"/>
  <c r="AE6499" i="2"/>
  <c r="AA6500" i="2"/>
  <c r="AB6500" i="2" a="1"/>
  <c r="AB6500" i="2" s="1"/>
  <c r="AE6500" i="2"/>
  <c r="AA6501" i="2"/>
  <c r="AB6501" i="2" a="1"/>
  <c r="AB6501" i="2" s="1"/>
  <c r="AC6501" i="2" s="1"/>
  <c r="AD6501" i="2"/>
  <c r="AE6501" i="2"/>
  <c r="AF6501" i="2"/>
  <c r="AA6502" i="2"/>
  <c r="AB6502" i="2" a="1"/>
  <c r="AB6502" i="2" s="1"/>
  <c r="AC6502" i="2"/>
  <c r="AD6502" i="2"/>
  <c r="AF6502" i="2" s="1"/>
  <c r="AE6502" i="2"/>
  <c r="AA6503" i="2"/>
  <c r="AD6503" i="2" s="1"/>
  <c r="AF6503" i="2" s="1"/>
  <c r="AB6503" i="2" a="1"/>
  <c r="AB6503" i="2"/>
  <c r="AC6503" i="2" s="1"/>
  <c r="AE6503" i="2"/>
  <c r="AA6504" i="2"/>
  <c r="AB6504" i="2" a="1"/>
  <c r="AB6504" i="2"/>
  <c r="AC6504" i="2"/>
  <c r="AD6504" i="2"/>
  <c r="AE6504" i="2"/>
  <c r="AF6504" i="2" s="1"/>
  <c r="AA6505" i="2"/>
  <c r="AB6505" i="2" a="1"/>
  <c r="AB6505" i="2"/>
  <c r="AC6505" i="2"/>
  <c r="AD6505" i="2"/>
  <c r="AE6505" i="2"/>
  <c r="AA6506" i="2"/>
  <c r="AB6506" i="2" a="1"/>
  <c r="AB6506" i="2"/>
  <c r="AC6506" i="2"/>
  <c r="AD6506" i="2"/>
  <c r="AE6506" i="2"/>
  <c r="AA6507" i="2"/>
  <c r="AB6507" i="2" a="1"/>
  <c r="AB6507" i="2"/>
  <c r="AE6507" i="2"/>
  <c r="AA6508" i="2"/>
  <c r="AB6508" i="2" a="1"/>
  <c r="AB6508" i="2"/>
  <c r="AE6508" i="2"/>
  <c r="AA6509" i="2"/>
  <c r="AD6509" i="2" s="1"/>
  <c r="AF6509" i="2" s="1"/>
  <c r="AB6509" i="2" a="1"/>
  <c r="AB6509" i="2" s="1"/>
  <c r="AC6509" i="2"/>
  <c r="AE6509" i="2"/>
  <c r="AA6510" i="2"/>
  <c r="AD6510" i="2" s="1"/>
  <c r="AF6510" i="2" s="1"/>
  <c r="AB6510" i="2" a="1"/>
  <c r="AB6510" i="2"/>
  <c r="AC6510" i="2"/>
  <c r="AE6510" i="2"/>
  <c r="AA6511" i="2"/>
  <c r="AB6511" i="2" a="1"/>
  <c r="AB6511" i="2"/>
  <c r="AC6511" i="2"/>
  <c r="AD6511" i="2"/>
  <c r="AF6511" i="2" s="1"/>
  <c r="AE6511" i="2"/>
  <c r="AA6512" i="2"/>
  <c r="AB6512" i="2" a="1"/>
  <c r="AB6512" i="2" s="1"/>
  <c r="AC6512" i="2" s="1"/>
  <c r="AD6512" i="2"/>
  <c r="AE6512" i="2"/>
  <c r="AF6512" i="2"/>
  <c r="AA6513" i="2"/>
  <c r="AC6513" i="2" s="1"/>
  <c r="AB6513" i="2" a="1"/>
  <c r="AB6513" i="2" s="1"/>
  <c r="AD6513" i="2"/>
  <c r="AE6513" i="2"/>
  <c r="AF6513" i="2"/>
  <c r="AA6514" i="2"/>
  <c r="AB6514" i="2" a="1"/>
  <c r="AB6514" i="2"/>
  <c r="AC6514" i="2" s="1"/>
  <c r="AD6514" i="2"/>
  <c r="AE6514" i="2"/>
  <c r="AF6514" i="2"/>
  <c r="AA6515" i="2"/>
  <c r="AB6515" i="2" a="1"/>
  <c r="AB6515" i="2"/>
  <c r="AE6515" i="2"/>
  <c r="AA6516" i="2"/>
  <c r="AB6516" i="2" a="1"/>
  <c r="AB6516" i="2" s="1"/>
  <c r="AC6516" i="2" s="1"/>
  <c r="AD6516" i="2"/>
  <c r="AF6516" i="2" s="1"/>
  <c r="AE6516" i="2"/>
  <c r="AA6517" i="2"/>
  <c r="AB6517" i="2" a="1"/>
  <c r="AB6517" i="2" s="1"/>
  <c r="AE6517" i="2"/>
  <c r="AA6518" i="2"/>
  <c r="AB6518" i="2" a="1"/>
  <c r="AB6518" i="2" s="1"/>
  <c r="AC6518" i="2"/>
  <c r="AD6518" i="2"/>
  <c r="AF6518" i="2" s="1"/>
  <c r="AE6518" i="2"/>
  <c r="AA6519" i="2"/>
  <c r="AB6519" i="2" a="1"/>
  <c r="AB6519" i="2" s="1"/>
  <c r="AE6519" i="2"/>
  <c r="AA6520" i="2"/>
  <c r="AB6520" i="2" a="1"/>
  <c r="AB6520" i="2"/>
  <c r="AC6520" i="2"/>
  <c r="AD6520" i="2"/>
  <c r="AF6520" i="2" s="1"/>
  <c r="AE6520" i="2"/>
  <c r="AA6521" i="2"/>
  <c r="AB6521" i="2" a="1"/>
  <c r="AB6521" i="2" s="1"/>
  <c r="AC6521" i="2" s="1"/>
  <c r="AD6521" i="2"/>
  <c r="AE6521" i="2"/>
  <c r="AA6522" i="2"/>
  <c r="AD6522" i="2" s="1"/>
  <c r="AB6522" i="2" a="1"/>
  <c r="AB6522" i="2" s="1"/>
  <c r="AC6522" i="2" s="1"/>
  <c r="AE6522" i="2"/>
  <c r="AF6522" i="2"/>
  <c r="AA6523" i="2"/>
  <c r="AB6523" i="2" a="1"/>
  <c r="AB6523" i="2"/>
  <c r="AE6523" i="2"/>
  <c r="AA6524" i="2"/>
  <c r="AB6524" i="2" a="1"/>
  <c r="AB6524" i="2" s="1"/>
  <c r="AE6524" i="2"/>
  <c r="AA6525" i="2"/>
  <c r="AB6525" i="2" a="1"/>
  <c r="AB6525" i="2"/>
  <c r="AE6525" i="2"/>
  <c r="AA6526" i="2"/>
  <c r="AB6526" i="2" a="1"/>
  <c r="AB6526" i="2"/>
  <c r="AE6526" i="2"/>
  <c r="AA6527" i="2"/>
  <c r="AB6527" i="2" a="1"/>
  <c r="AB6527" i="2"/>
  <c r="AE6527" i="2"/>
  <c r="AA6528" i="2"/>
  <c r="AB6528" i="2" a="1"/>
  <c r="AB6528" i="2"/>
  <c r="AC6528" i="2"/>
  <c r="AD6528" i="2"/>
  <c r="AE6528" i="2"/>
  <c r="AF6528" i="2"/>
  <c r="AA6529" i="2"/>
  <c r="AD6529" i="2" s="1"/>
  <c r="AB6529" i="2" a="1"/>
  <c r="AB6529" i="2"/>
  <c r="AC6529" i="2"/>
  <c r="AE6529" i="2"/>
  <c r="AF6529" i="2"/>
  <c r="AA6530" i="2"/>
  <c r="AB6530" i="2" a="1"/>
  <c r="AB6530" i="2"/>
  <c r="AC6530" i="2" s="1"/>
  <c r="AD6530" i="2"/>
  <c r="AF6530" i="2" s="1"/>
  <c r="AE6530" i="2"/>
  <c r="AA6531" i="2"/>
  <c r="AB6531" i="2" a="1"/>
  <c r="AB6531" i="2"/>
  <c r="AE6531" i="2"/>
  <c r="AA6532" i="2"/>
  <c r="AB6532" i="2" a="1"/>
  <c r="AB6532" i="2" s="1"/>
  <c r="AD6532" i="2"/>
  <c r="AE6532" i="2"/>
  <c r="AA6533" i="2"/>
  <c r="AC6533" i="2" s="1"/>
  <c r="AB6533" i="2" a="1"/>
  <c r="AB6533" i="2"/>
  <c r="AD6533" i="2"/>
  <c r="AE6533" i="2"/>
  <c r="AA6534" i="2"/>
  <c r="AB6534" i="2" a="1"/>
  <c r="AB6534" i="2"/>
  <c r="AE6534" i="2"/>
  <c r="AA6535" i="2"/>
  <c r="AB6535" i="2" a="1"/>
  <c r="AB6535" i="2"/>
  <c r="AC6535" i="2"/>
  <c r="AD6535" i="2"/>
  <c r="AF6535" i="2" s="1"/>
  <c r="AE6535" i="2"/>
  <c r="AA6536" i="2"/>
  <c r="AB6536" i="2" a="1"/>
  <c r="AB6536" i="2"/>
  <c r="AC6536" i="2"/>
  <c r="AD6536" i="2"/>
  <c r="AF6536" i="2" s="1"/>
  <c r="AE6536" i="2"/>
  <c r="AA6537" i="2"/>
  <c r="AC6537" i="2" s="1"/>
  <c r="AB6537" i="2" a="1"/>
  <c r="AB6537" i="2"/>
  <c r="AD6537" i="2"/>
  <c r="AF6537" i="2" s="1"/>
  <c r="AE6537" i="2"/>
  <c r="AA6538" i="2"/>
  <c r="AB6538" i="2" a="1"/>
  <c r="AB6538" i="2"/>
  <c r="AC6538" i="2" s="1"/>
  <c r="AD6538" i="2"/>
  <c r="AE6538" i="2"/>
  <c r="AF6538" i="2"/>
  <c r="AA6539" i="2"/>
  <c r="AB6539" i="2" a="1"/>
  <c r="AB6539" i="2" s="1"/>
  <c r="AE6539" i="2"/>
  <c r="AA6540" i="2"/>
  <c r="AC6540" i="2" s="1"/>
  <c r="AB6540" i="2" a="1"/>
  <c r="AB6540" i="2"/>
  <c r="AD6540" i="2"/>
  <c r="AE6540" i="2"/>
  <c r="AA6541" i="2"/>
  <c r="AB6541" i="2" a="1"/>
  <c r="AB6541" i="2"/>
  <c r="AE6541" i="2"/>
  <c r="AA6542" i="2"/>
  <c r="AB6542" i="2" a="1"/>
  <c r="AB6542" i="2"/>
  <c r="AC6542" i="2"/>
  <c r="AD6542" i="2"/>
  <c r="AE6542" i="2"/>
  <c r="AF6542" i="2"/>
  <c r="AA6543" i="2"/>
  <c r="AB6543" i="2" a="1"/>
  <c r="AB6543" i="2"/>
  <c r="AE6543" i="2"/>
  <c r="AA6544" i="2"/>
  <c r="AC6544" i="2" s="1"/>
  <c r="AB6544" i="2" a="1"/>
  <c r="AB6544" i="2"/>
  <c r="AE6544" i="2"/>
  <c r="AA6545" i="2"/>
  <c r="AB6545" i="2" a="1"/>
  <c r="AB6545" i="2" s="1"/>
  <c r="AC6545" i="2" s="1"/>
  <c r="AD6545" i="2"/>
  <c r="AE6545" i="2"/>
  <c r="AF6545" i="2"/>
  <c r="AA6546" i="2"/>
  <c r="AB6546" i="2" a="1"/>
  <c r="AB6546" i="2"/>
  <c r="AC6546" i="2" s="1"/>
  <c r="AD6546" i="2"/>
  <c r="AE6546" i="2"/>
  <c r="AF6546" i="2" s="1"/>
  <c r="AA6547" i="2"/>
  <c r="AD6547" i="2" s="1"/>
  <c r="AB6547" i="2" a="1"/>
  <c r="AB6547" i="2" s="1"/>
  <c r="AE6547" i="2"/>
  <c r="AF6547" i="2"/>
  <c r="AA6548" i="2"/>
  <c r="AB6548" i="2" a="1"/>
  <c r="AB6548" i="2" s="1"/>
  <c r="AE6548" i="2"/>
  <c r="AA6549" i="2"/>
  <c r="AB6549" i="2" a="1"/>
  <c r="AB6549" i="2" s="1"/>
  <c r="AE6549" i="2"/>
  <c r="AA6550" i="2"/>
  <c r="AB6550" i="2" a="1"/>
  <c r="AB6550" i="2"/>
  <c r="AC6550" i="2" s="1"/>
  <c r="AD6550" i="2"/>
  <c r="AE6550" i="2"/>
  <c r="AF6550" i="2"/>
  <c r="AA6551" i="2"/>
  <c r="AB6551" i="2" a="1"/>
  <c r="AB6551" i="2"/>
  <c r="AD6551" i="2"/>
  <c r="AF6551" i="2" s="1"/>
  <c r="AE6551" i="2"/>
  <c r="AA6552" i="2"/>
  <c r="AB6552" i="2" a="1"/>
  <c r="AB6552" i="2"/>
  <c r="AC6552" i="2"/>
  <c r="AD6552" i="2"/>
  <c r="AE6552" i="2"/>
  <c r="AF6552" i="2"/>
  <c r="AA6553" i="2"/>
  <c r="AD6553" i="2" s="1"/>
  <c r="AF6553" i="2" s="1"/>
  <c r="AB6553" i="2" a="1"/>
  <c r="AB6553" i="2"/>
  <c r="AE6553" i="2"/>
  <c r="AA6554" i="2"/>
  <c r="AB6554" i="2" a="1"/>
  <c r="AB6554" i="2"/>
  <c r="AC6554" i="2" s="1"/>
  <c r="AD6554" i="2"/>
  <c r="AE6554" i="2"/>
  <c r="AF6554" i="2"/>
  <c r="AA6555" i="2"/>
  <c r="AB6555" i="2" a="1"/>
  <c r="AB6555" i="2"/>
  <c r="AE6555" i="2"/>
  <c r="AA6556" i="2"/>
  <c r="AB6556" i="2" a="1"/>
  <c r="AB6556" i="2"/>
  <c r="AC6556" i="2"/>
  <c r="AD6556" i="2"/>
  <c r="AF6556" i="2" s="1"/>
  <c r="AE6556" i="2"/>
  <c r="AA6557" i="2"/>
  <c r="AB6557" i="2" a="1"/>
  <c r="AB6557" i="2" s="1"/>
  <c r="AE6557" i="2"/>
  <c r="AA6558" i="2"/>
  <c r="AD6558" i="2" s="1"/>
  <c r="AF6558" i="2" s="1"/>
  <c r="AB6558" i="2" a="1"/>
  <c r="AB6558" i="2"/>
  <c r="AE6558" i="2"/>
  <c r="AA6559" i="2"/>
  <c r="AB6559" i="2" a="1"/>
  <c r="AB6559" i="2"/>
  <c r="AC6559" i="2"/>
  <c r="AD6559" i="2"/>
  <c r="AF6559" i="2" s="1"/>
  <c r="AE6559" i="2"/>
  <c r="AA6560" i="2"/>
  <c r="AD6560" i="2" s="1"/>
  <c r="AB6560" i="2" a="1"/>
  <c r="AB6560" i="2"/>
  <c r="AE6560" i="2"/>
  <c r="AF6560" i="2"/>
  <c r="AA6561" i="2"/>
  <c r="AB6561" i="2" a="1"/>
  <c r="AB6561" i="2"/>
  <c r="AC6561" i="2" s="1"/>
  <c r="AD6561" i="2"/>
  <c r="AE6561" i="2"/>
  <c r="AF6561" i="2" s="1"/>
  <c r="AA6562" i="2"/>
  <c r="AB6562" i="2" a="1"/>
  <c r="AB6562" i="2"/>
  <c r="AC6562" i="2" s="1"/>
  <c r="AD6562" i="2"/>
  <c r="AE6562" i="2"/>
  <c r="AF6562" i="2"/>
  <c r="AA6563" i="2"/>
  <c r="AB6563" i="2" a="1"/>
  <c r="AB6563" i="2" s="1"/>
  <c r="AE6563" i="2"/>
  <c r="AA6564" i="2"/>
  <c r="AD6564" i="2" s="1"/>
  <c r="AF6564" i="2" s="1"/>
  <c r="AB6564" i="2" a="1"/>
  <c r="AB6564" i="2"/>
  <c r="AC6564" i="2"/>
  <c r="AE6564" i="2"/>
  <c r="AA6565" i="2"/>
  <c r="AB6565" i="2" a="1"/>
  <c r="AB6565" i="2"/>
  <c r="AE6565" i="2"/>
  <c r="AA6566" i="2"/>
  <c r="AB6566" i="2" a="1"/>
  <c r="AB6566" i="2" s="1"/>
  <c r="AC6566" i="2" s="1"/>
  <c r="AD6566" i="2"/>
  <c r="AE6566" i="2"/>
  <c r="AF6566" i="2" s="1"/>
  <c r="AA6567" i="2"/>
  <c r="AB6567" i="2" a="1"/>
  <c r="AB6567" i="2" s="1"/>
  <c r="AE6567" i="2"/>
  <c r="AA6568" i="2"/>
  <c r="AB6568" i="2" a="1"/>
  <c r="AB6568" i="2"/>
  <c r="AE6568" i="2"/>
  <c r="AA6569" i="2"/>
  <c r="AB6569" i="2" a="1"/>
  <c r="AB6569" i="2" s="1"/>
  <c r="AC6569" i="2" s="1"/>
  <c r="AD6569" i="2"/>
  <c r="AE6569" i="2"/>
  <c r="AF6569" i="2"/>
  <c r="AA6570" i="2"/>
  <c r="AB6570" i="2" a="1"/>
  <c r="AB6570" i="2" s="1"/>
  <c r="AD6570" i="2"/>
  <c r="AF6570" i="2" s="1"/>
  <c r="AE6570" i="2"/>
  <c r="AA6571" i="2"/>
  <c r="AD6571" i="2" s="1"/>
  <c r="AF6571" i="2" s="1"/>
  <c r="AB6571" i="2" a="1"/>
  <c r="AB6571" i="2"/>
  <c r="AE6571" i="2"/>
  <c r="AA6572" i="2"/>
  <c r="AB6572" i="2" a="1"/>
  <c r="AB6572" i="2" s="1"/>
  <c r="AE6572" i="2"/>
  <c r="AA6573" i="2"/>
  <c r="AB6573" i="2" a="1"/>
  <c r="AB6573" i="2" s="1"/>
  <c r="AC6573" i="2" s="1"/>
  <c r="AD6573" i="2"/>
  <c r="AE6573" i="2"/>
  <c r="AF6573" i="2"/>
  <c r="AA6574" i="2"/>
  <c r="AB6574" i="2" a="1"/>
  <c r="AB6574" i="2" s="1"/>
  <c r="AC6574" i="2" s="1"/>
  <c r="AD6574" i="2"/>
  <c r="AE6574" i="2"/>
  <c r="AA6575" i="2"/>
  <c r="AB6575" i="2" a="1"/>
  <c r="AB6575" i="2" s="1"/>
  <c r="AC6575" i="2" s="1"/>
  <c r="AD6575" i="2"/>
  <c r="AF6575" i="2" s="1"/>
  <c r="AE6575" i="2"/>
  <c r="AA6576" i="2"/>
  <c r="AB6576" i="2" a="1"/>
  <c r="AB6576" i="2"/>
  <c r="AC6576" i="2"/>
  <c r="AD6576" i="2"/>
  <c r="AE6576" i="2"/>
  <c r="AF6576" i="2" s="1"/>
  <c r="AA6577" i="2"/>
  <c r="AB6577" i="2" a="1"/>
  <c r="AB6577" i="2"/>
  <c r="AC6577" i="2" s="1"/>
  <c r="AD6577" i="2"/>
  <c r="AF6577" i="2" s="1"/>
  <c r="AE6577" i="2"/>
  <c r="AA6578" i="2"/>
  <c r="AB6578" i="2" a="1"/>
  <c r="AB6578" i="2"/>
  <c r="AC6578" i="2" s="1"/>
  <c r="AD6578" i="2"/>
  <c r="AE6578" i="2"/>
  <c r="AA6579" i="2"/>
  <c r="AB6579" i="2" a="1"/>
  <c r="AB6579" i="2"/>
  <c r="AE6579" i="2"/>
  <c r="AA6580" i="2"/>
  <c r="AB6580" i="2" a="1"/>
  <c r="AB6580" i="2"/>
  <c r="AE6580" i="2"/>
  <c r="AA6581" i="2"/>
  <c r="AB6581" i="2" a="1"/>
  <c r="AB6581" i="2" s="1"/>
  <c r="AE6581" i="2"/>
  <c r="AA6582" i="2"/>
  <c r="AD6582" i="2" s="1"/>
  <c r="AF6582" i="2" s="1"/>
  <c r="AB6582" i="2" a="1"/>
  <c r="AB6582" i="2" s="1"/>
  <c r="AC6582" i="2" s="1"/>
  <c r="AE6582" i="2"/>
  <c r="AA6583" i="2"/>
  <c r="AB6583" i="2" a="1"/>
  <c r="AB6583" i="2"/>
  <c r="AC6583" i="2" s="1"/>
  <c r="AD6583" i="2"/>
  <c r="AE6583" i="2"/>
  <c r="AA6584" i="2"/>
  <c r="AB6584" i="2" a="1"/>
  <c r="AB6584" i="2" s="1"/>
  <c r="AC6584" i="2" s="1"/>
  <c r="AD6584" i="2"/>
  <c r="AE6584" i="2"/>
  <c r="AA6585" i="2"/>
  <c r="AD6585" i="2" s="1"/>
  <c r="AF6585" i="2" s="1"/>
  <c r="AB6585" i="2" a="1"/>
  <c r="AB6585" i="2" s="1"/>
  <c r="AE6585" i="2"/>
  <c r="AA6586" i="2"/>
  <c r="AB6586" i="2" a="1"/>
  <c r="AB6586" i="2"/>
  <c r="AC6586" i="2" s="1"/>
  <c r="AD6586" i="2"/>
  <c r="AE6586" i="2"/>
  <c r="AF6586" i="2"/>
  <c r="AA6587" i="2"/>
  <c r="AB6587" i="2" a="1"/>
  <c r="AB6587" i="2"/>
  <c r="AE6587" i="2"/>
  <c r="AA6588" i="2"/>
  <c r="AB6588" i="2" a="1"/>
  <c r="AB6588" i="2"/>
  <c r="AC6588" i="2" s="1"/>
  <c r="AD6588" i="2"/>
  <c r="AE6588" i="2"/>
  <c r="AA6589" i="2"/>
  <c r="AB6589" i="2" a="1"/>
  <c r="AB6589" i="2" s="1"/>
  <c r="AE6589" i="2"/>
  <c r="AA6590" i="2"/>
  <c r="AB6590" i="2" a="1"/>
  <c r="AB6590" i="2" s="1"/>
  <c r="AC6590" i="2"/>
  <c r="AD6590" i="2"/>
  <c r="AE6590" i="2"/>
  <c r="AF6590" i="2" s="1"/>
  <c r="AA6591" i="2"/>
  <c r="AB6591" i="2" a="1"/>
  <c r="AB6591" i="2" s="1"/>
  <c r="AE6591" i="2"/>
  <c r="AA6592" i="2"/>
  <c r="AB6592" i="2" a="1"/>
  <c r="AB6592" i="2"/>
  <c r="AC6592" i="2"/>
  <c r="AD6592" i="2"/>
  <c r="AF6592" i="2" s="1"/>
  <c r="AE6592" i="2"/>
  <c r="AA6593" i="2"/>
  <c r="AB6593" i="2" a="1"/>
  <c r="AB6593" i="2" s="1"/>
  <c r="AC6593" i="2" s="1"/>
  <c r="AD6593" i="2"/>
  <c r="AF6593" i="2" s="1"/>
  <c r="AE6593" i="2"/>
  <c r="AA6594" i="2"/>
  <c r="AB6594" i="2" a="1"/>
  <c r="AB6594" i="2" s="1"/>
  <c r="AC6594" i="2"/>
  <c r="AD6594" i="2"/>
  <c r="AE6594" i="2"/>
  <c r="AF6594" i="2"/>
  <c r="AA6595" i="2"/>
  <c r="AB6595" i="2" a="1"/>
  <c r="AB6595" i="2"/>
  <c r="AE6595" i="2"/>
  <c r="AA6596" i="2"/>
  <c r="AB6596" i="2" a="1"/>
  <c r="AB6596" i="2" s="1"/>
  <c r="AE6596" i="2"/>
  <c r="AA6597" i="2"/>
  <c r="AB6597" i="2" a="1"/>
  <c r="AB6597" i="2"/>
  <c r="AC6597" i="2"/>
  <c r="AD6597" i="2"/>
  <c r="AF6597" i="2" s="1"/>
  <c r="AE6597" i="2"/>
  <c r="AA6598" i="2"/>
  <c r="AB6598" i="2" a="1"/>
  <c r="AB6598" i="2" s="1"/>
  <c r="AE6598" i="2"/>
  <c r="AA6599" i="2"/>
  <c r="AB6599" i="2" a="1"/>
  <c r="AB6599" i="2"/>
  <c r="AE6599" i="2"/>
  <c r="AA6600" i="2"/>
  <c r="AB6600" i="2" a="1"/>
  <c r="AB6600" i="2"/>
  <c r="AC6600" i="2"/>
  <c r="AD6600" i="2"/>
  <c r="AE6600" i="2"/>
  <c r="AF6600" i="2"/>
  <c r="AA6601" i="2"/>
  <c r="AB6601" i="2" a="1"/>
  <c r="AB6601" i="2" s="1"/>
  <c r="AC6601" i="2" s="1"/>
  <c r="AD6601" i="2"/>
  <c r="AF6601" i="2" s="1"/>
  <c r="AE6601" i="2"/>
  <c r="AA6602" i="2"/>
  <c r="AB6602" i="2" a="1"/>
  <c r="AB6602" i="2" s="1"/>
  <c r="AE6602" i="2"/>
  <c r="AA6603" i="2"/>
  <c r="AB6603" i="2" a="1"/>
  <c r="AB6603" i="2"/>
  <c r="AE6603" i="2"/>
  <c r="AA6604" i="2"/>
  <c r="AB6604" i="2" a="1"/>
  <c r="AB6604" i="2" s="1"/>
  <c r="AE6604" i="2"/>
  <c r="AA6605" i="2"/>
  <c r="AB6605" i="2" a="1"/>
  <c r="AB6605" i="2"/>
  <c r="AC6605" i="2" s="1"/>
  <c r="AD6605" i="2"/>
  <c r="AE6605" i="2"/>
  <c r="AA6606" i="2"/>
  <c r="AB6606" i="2" a="1"/>
  <c r="AB6606" i="2"/>
  <c r="AE6606" i="2"/>
  <c r="AA6607" i="2"/>
  <c r="AB6607" i="2" a="1"/>
  <c r="AB6607" i="2"/>
  <c r="AC6607" i="2"/>
  <c r="AD6607" i="2"/>
  <c r="AE6607" i="2"/>
  <c r="AF6607" i="2" s="1"/>
  <c r="AA6608" i="2"/>
  <c r="AB6608" i="2" a="1"/>
  <c r="AB6608" i="2"/>
  <c r="AE6608" i="2"/>
  <c r="AA6609" i="2"/>
  <c r="AB6609" i="2" a="1"/>
  <c r="AB6609" i="2" s="1"/>
  <c r="AC6609" i="2" s="1"/>
  <c r="AD6609" i="2"/>
  <c r="AF6609" i="2" s="1"/>
  <c r="AE6609" i="2"/>
  <c r="AA6610" i="2"/>
  <c r="AB6610" i="2" a="1"/>
  <c r="AB6610" i="2"/>
  <c r="AC6610" i="2" s="1"/>
  <c r="AD6610" i="2"/>
  <c r="AE6610" i="2"/>
  <c r="AF6610" i="2"/>
  <c r="AA6611" i="2"/>
  <c r="AB6611" i="2" a="1"/>
  <c r="AB6611" i="2"/>
  <c r="AC6611" i="2" s="1"/>
  <c r="AD6611" i="2"/>
  <c r="AF6611" i="2" s="1"/>
  <c r="AE6611" i="2"/>
  <c r="AA6612" i="2"/>
  <c r="AD6612" i="2" s="1"/>
  <c r="AF6612" i="2" s="1"/>
  <c r="AB6612" i="2" a="1"/>
  <c r="AB6612" i="2" s="1"/>
  <c r="AC6612" i="2" s="1"/>
  <c r="AE6612" i="2"/>
  <c r="AA6613" i="2"/>
  <c r="AB6613" i="2" a="1"/>
  <c r="AB6613" i="2" s="1"/>
  <c r="AE6613" i="2"/>
  <c r="AA6614" i="2"/>
  <c r="AB6614" i="2" a="1"/>
  <c r="AB6614" i="2"/>
  <c r="AC6614" i="2"/>
  <c r="AD6614" i="2"/>
  <c r="AE6614" i="2"/>
  <c r="AF6614" i="2"/>
  <c r="AA6615" i="2"/>
  <c r="AD6615" i="2" s="1"/>
  <c r="AB6615" i="2" a="1"/>
  <c r="AB6615" i="2"/>
  <c r="AC6615" i="2"/>
  <c r="AE6615" i="2"/>
  <c r="AF6615" i="2" s="1"/>
  <c r="AA6616" i="2"/>
  <c r="AD6616" i="2" s="1"/>
  <c r="AF6616" i="2" s="1"/>
  <c r="AB6616" i="2" a="1"/>
  <c r="AB6616" i="2" s="1"/>
  <c r="AC6616" i="2" s="1"/>
  <c r="AE6616" i="2"/>
  <c r="AA6617" i="2"/>
  <c r="AB6617" i="2" a="1"/>
  <c r="AB6617" i="2" s="1"/>
  <c r="AC6617" i="2" s="1"/>
  <c r="AD6617" i="2"/>
  <c r="AE6617" i="2"/>
  <c r="AF6617" i="2"/>
  <c r="AA6618" i="2"/>
  <c r="AB6618" i="2" a="1"/>
  <c r="AB6618" i="2"/>
  <c r="AC6618" i="2" s="1"/>
  <c r="AD6618" i="2"/>
  <c r="AE6618" i="2"/>
  <c r="AF6618" i="2" s="1"/>
  <c r="AA6619" i="2"/>
  <c r="AB6619" i="2" a="1"/>
  <c r="AB6619" i="2"/>
  <c r="AD6619" i="2"/>
  <c r="AE6619" i="2"/>
  <c r="AF6619" i="2"/>
  <c r="AA6620" i="2"/>
  <c r="AB6620" i="2" a="1"/>
  <c r="AB6620" i="2" s="1"/>
  <c r="AE6620" i="2"/>
  <c r="AA6621" i="2"/>
  <c r="AC6621" i="2" s="1"/>
  <c r="AB6621" i="2" a="1"/>
  <c r="AB6621" i="2"/>
  <c r="AD6621" i="2"/>
  <c r="AF6621" i="2" s="1"/>
  <c r="AE6621" i="2"/>
  <c r="AA6622" i="2"/>
  <c r="AB6622" i="2" a="1"/>
  <c r="AB6622" i="2"/>
  <c r="AC6622" i="2" s="1"/>
  <c r="AD6622" i="2"/>
  <c r="AE6622" i="2"/>
  <c r="AF6622" i="2"/>
  <c r="AA6623" i="2"/>
  <c r="AB6623" i="2" a="1"/>
  <c r="AB6623" i="2"/>
  <c r="AE6623" i="2"/>
  <c r="AA6624" i="2"/>
  <c r="AB6624" i="2" a="1"/>
  <c r="AB6624" i="2"/>
  <c r="AC6624" i="2"/>
  <c r="AD6624" i="2"/>
  <c r="AF6624" i="2" s="1"/>
  <c r="AE6624" i="2"/>
  <c r="AA6625" i="2"/>
  <c r="AD6625" i="2" s="1"/>
  <c r="AF6625" i="2" s="1"/>
  <c r="AB6625" i="2" a="1"/>
  <c r="AB6625" i="2"/>
  <c r="AE6625" i="2"/>
  <c r="AA6626" i="2"/>
  <c r="AB6626" i="2" a="1"/>
  <c r="AB6626" i="2"/>
  <c r="AC6626" i="2" s="1"/>
  <c r="AD6626" i="2"/>
  <c r="AE6626" i="2"/>
  <c r="AF6626" i="2"/>
  <c r="AA6627" i="2"/>
  <c r="AB6627" i="2" a="1"/>
  <c r="AB6627" i="2" s="1"/>
  <c r="AE6627" i="2"/>
  <c r="AA6628" i="2"/>
  <c r="AB6628" i="2" a="1"/>
  <c r="AB6628" i="2"/>
  <c r="AC6628" i="2" s="1"/>
  <c r="AD6628" i="2"/>
  <c r="AF6628" i="2" s="1"/>
  <c r="AE6628" i="2"/>
  <c r="AA6629" i="2"/>
  <c r="AB6629" i="2" a="1"/>
  <c r="AB6629" i="2"/>
  <c r="AE6629" i="2"/>
  <c r="AA6630" i="2"/>
  <c r="AD6630" i="2" s="1"/>
  <c r="AF6630" i="2" s="1"/>
  <c r="AB6630" i="2" a="1"/>
  <c r="AB6630" i="2"/>
  <c r="AC6630" i="2" s="1"/>
  <c r="AE6630" i="2"/>
  <c r="AA6631" i="2"/>
  <c r="AB6631" i="2" a="1"/>
  <c r="AB6631" i="2"/>
  <c r="AC6631" i="2"/>
  <c r="AD6631" i="2"/>
  <c r="AE6631" i="2"/>
  <c r="AF6631" i="2"/>
  <c r="AA6632" i="2"/>
  <c r="AB6632" i="2" a="1"/>
  <c r="AB6632" i="2" s="1"/>
  <c r="AC6632" i="2" s="1"/>
  <c r="AD6632" i="2"/>
  <c r="AF6632" i="2" s="1"/>
  <c r="AE6632" i="2"/>
  <c r="AA6633" i="2"/>
  <c r="AB6633" i="2" a="1"/>
  <c r="AB6633" i="2"/>
  <c r="AE6633" i="2"/>
  <c r="AA6634" i="2"/>
  <c r="AB6634" i="2" a="1"/>
  <c r="AB6634" i="2"/>
  <c r="AC6634" i="2" s="1"/>
  <c r="AD6634" i="2"/>
  <c r="AE6634" i="2"/>
  <c r="AF6634" i="2"/>
  <c r="AA6635" i="2"/>
  <c r="AD6635" i="2" s="1"/>
  <c r="AB6635" i="2" a="1"/>
  <c r="AB6635" i="2"/>
  <c r="AC6635" i="2"/>
  <c r="AE6635" i="2"/>
  <c r="AA6636" i="2"/>
  <c r="AD6636" i="2" s="1"/>
  <c r="AF6636" i="2" s="1"/>
  <c r="AB6636" i="2" a="1"/>
  <c r="AB6636" i="2" s="1"/>
  <c r="AC6636" i="2" s="1"/>
  <c r="AE6636" i="2"/>
  <c r="AA6637" i="2"/>
  <c r="AB6637" i="2" a="1"/>
  <c r="AB6637" i="2"/>
  <c r="AE6637" i="2"/>
  <c r="AA6638" i="2"/>
  <c r="AB6638" i="2" a="1"/>
  <c r="AB6638" i="2" s="1"/>
  <c r="AC6638" i="2" s="1"/>
  <c r="AD6638" i="2"/>
  <c r="AE6638" i="2"/>
  <c r="AF6638" i="2"/>
  <c r="AA6639" i="2"/>
  <c r="AD6639" i="2" s="1"/>
  <c r="AB6639" i="2" a="1"/>
  <c r="AB6639" i="2"/>
  <c r="AC6639" i="2"/>
  <c r="AE6639" i="2"/>
  <c r="AA6640" i="2"/>
  <c r="AD6640" i="2" s="1"/>
  <c r="AF6640" i="2" s="1"/>
  <c r="AB6640" i="2" a="1"/>
  <c r="AB6640" i="2"/>
  <c r="AC6640" i="2" s="1"/>
  <c r="AE6640" i="2"/>
  <c r="AA6641" i="2"/>
  <c r="AB6641" i="2" a="1"/>
  <c r="AB6641" i="2" s="1"/>
  <c r="AC6641" i="2" s="1"/>
  <c r="AD6641" i="2"/>
  <c r="AE6641" i="2"/>
  <c r="AF6641" i="2"/>
  <c r="AA6642" i="2"/>
  <c r="AB6642" i="2" a="1"/>
  <c r="AB6642" i="2"/>
  <c r="AE6642" i="2"/>
  <c r="AA6643" i="2"/>
  <c r="AB6643" i="2" a="1"/>
  <c r="AB6643" i="2" s="1"/>
  <c r="AC6643" i="2" s="1"/>
  <c r="AD6643" i="2"/>
  <c r="AF6643" i="2" s="1"/>
  <c r="AE6643" i="2"/>
  <c r="AA6644" i="2"/>
  <c r="AB6644" i="2" a="1"/>
  <c r="AB6644" i="2" s="1"/>
  <c r="AE6644" i="2"/>
  <c r="AA6645" i="2"/>
  <c r="AB6645" i="2" a="1"/>
  <c r="AB6645" i="2"/>
  <c r="AC6645" i="2" s="1"/>
  <c r="AD6645" i="2"/>
  <c r="AE6645" i="2"/>
  <c r="AF6645" i="2" s="1"/>
  <c r="AA6646" i="2"/>
  <c r="AB6646" i="2" a="1"/>
  <c r="AB6646" i="2" s="1"/>
  <c r="AD6646" i="2"/>
  <c r="AF6646" i="2" s="1"/>
  <c r="AE6646" i="2"/>
  <c r="AA6647" i="2"/>
  <c r="AD6647" i="2" s="1"/>
  <c r="AF6647" i="2" s="1"/>
  <c r="AB6647" i="2" a="1"/>
  <c r="AB6647" i="2"/>
  <c r="AE6647" i="2"/>
  <c r="AA6648" i="2"/>
  <c r="AB6648" i="2" a="1"/>
  <c r="AB6648" i="2"/>
  <c r="AC6648" i="2"/>
  <c r="AD6648" i="2"/>
  <c r="AE6648" i="2"/>
  <c r="AF6648" i="2"/>
  <c r="AA6649" i="2"/>
  <c r="AB6649" i="2" a="1"/>
  <c r="AB6649" i="2"/>
  <c r="AC6649" i="2"/>
  <c r="AD6649" i="2"/>
  <c r="AE6649" i="2"/>
  <c r="AF6649" i="2"/>
  <c r="AA6650" i="2"/>
  <c r="AB6650" i="2" a="1"/>
  <c r="AB6650" i="2"/>
  <c r="AC6650" i="2" s="1"/>
  <c r="AD6650" i="2"/>
  <c r="AF6650" i="2" s="1"/>
  <c r="AE6650" i="2"/>
  <c r="AA6651" i="2"/>
  <c r="AB6651" i="2" a="1"/>
  <c r="AB6651" i="2" s="1"/>
  <c r="AE6651" i="2"/>
  <c r="AA6652" i="2"/>
  <c r="AB6652" i="2" a="1"/>
  <c r="AB6652" i="2" s="1"/>
  <c r="AE6652" i="2"/>
  <c r="AA6653" i="2"/>
  <c r="AB6653" i="2" a="1"/>
  <c r="AB6653" i="2" s="1"/>
  <c r="AC6653" i="2" s="1"/>
  <c r="AD6653" i="2"/>
  <c r="AE6653" i="2"/>
  <c r="AA6654" i="2"/>
  <c r="AD6654" i="2" s="1"/>
  <c r="AF6654" i="2" s="1"/>
  <c r="AB6654" i="2" a="1"/>
  <c r="AB6654" i="2" s="1"/>
  <c r="AC6654" i="2" s="1"/>
  <c r="AE6654" i="2"/>
  <c r="AA6655" i="2"/>
  <c r="AB6655" i="2" a="1"/>
  <c r="AB6655" i="2"/>
  <c r="AC6655" i="2"/>
  <c r="AD6655" i="2"/>
  <c r="AF6655" i="2" s="1"/>
  <c r="AE6655" i="2"/>
  <c r="AA6656" i="2"/>
  <c r="AB6656" i="2" a="1"/>
  <c r="AB6656" i="2"/>
  <c r="AE6656" i="2"/>
  <c r="AA6657" i="2"/>
  <c r="AD6657" i="2" s="1"/>
  <c r="AF6657" i="2" s="1"/>
  <c r="AB6657" i="2" a="1"/>
  <c r="AB6657" i="2" s="1"/>
  <c r="AC6657" i="2" s="1"/>
  <c r="AE6657" i="2"/>
  <c r="AA6658" i="2"/>
  <c r="AB6658" i="2" a="1"/>
  <c r="AB6658" i="2"/>
  <c r="AC6658" i="2" s="1"/>
  <c r="AD6658" i="2"/>
  <c r="AE6658" i="2"/>
  <c r="AF6658" i="2"/>
  <c r="AA6659" i="2"/>
  <c r="AD6659" i="2" s="1"/>
  <c r="AF6659" i="2" s="1"/>
  <c r="AB6659" i="2" a="1"/>
  <c r="AB6659" i="2"/>
  <c r="AE6659" i="2"/>
  <c r="AA6660" i="2"/>
  <c r="AB6660" i="2" a="1"/>
  <c r="AB6660" i="2"/>
  <c r="AC6660" i="2"/>
  <c r="AD6660" i="2"/>
  <c r="AE6660" i="2"/>
  <c r="AF6660" i="2"/>
  <c r="AA6661" i="2"/>
  <c r="AB6661" i="2" a="1"/>
  <c r="AB6661" i="2"/>
  <c r="AE6661" i="2"/>
  <c r="AA6662" i="2"/>
  <c r="AB6662" i="2" a="1"/>
  <c r="AB6662" i="2" s="1"/>
  <c r="AE6662" i="2"/>
  <c r="AA6663" i="2"/>
  <c r="AB6663" i="2" a="1"/>
  <c r="AB6663" i="2" s="1"/>
  <c r="AE6663" i="2"/>
  <c r="AA6664" i="2"/>
  <c r="AB6664" i="2" a="1"/>
  <c r="AB6664" i="2"/>
  <c r="AC6664" i="2"/>
  <c r="AD6664" i="2"/>
  <c r="AE6664" i="2"/>
  <c r="AA6665" i="2"/>
  <c r="AB6665" i="2" a="1"/>
  <c r="AB6665" i="2" s="1"/>
  <c r="AC6665" i="2"/>
  <c r="AD6665" i="2"/>
  <c r="AE6665" i="2"/>
  <c r="AF6665" i="2"/>
  <c r="AA6666" i="2"/>
  <c r="AB6666" i="2" a="1"/>
  <c r="AB6666" i="2" s="1"/>
  <c r="AE6666" i="2"/>
  <c r="AA6667" i="2"/>
  <c r="AB6667" i="2" a="1"/>
  <c r="AB6667" i="2" s="1"/>
  <c r="AE6667" i="2"/>
  <c r="AA6668" i="2"/>
  <c r="AB6668" i="2" a="1"/>
  <c r="AB6668" i="2" s="1"/>
  <c r="AE6668" i="2"/>
  <c r="AA6669" i="2"/>
  <c r="AD6669" i="2" s="1"/>
  <c r="AB6669" i="2" a="1"/>
  <c r="AB6669" i="2"/>
  <c r="AE6669" i="2"/>
  <c r="AF6669" i="2" s="1"/>
  <c r="AA6670" i="2"/>
  <c r="AC6670" i="2" s="1"/>
  <c r="AB6670" i="2" a="1"/>
  <c r="AB6670" i="2" s="1"/>
  <c r="AD6670" i="2"/>
  <c r="AE6670" i="2"/>
  <c r="AF6670" i="2"/>
  <c r="AA6671" i="2"/>
  <c r="AB6671" i="2" a="1"/>
  <c r="AB6671" i="2"/>
  <c r="AE6671" i="2"/>
  <c r="AA6672" i="2"/>
  <c r="AB6672" i="2" a="1"/>
  <c r="AB6672" i="2"/>
  <c r="AC6672" i="2"/>
  <c r="AD6672" i="2"/>
  <c r="AF6672" i="2" s="1"/>
  <c r="AE6672" i="2"/>
  <c r="AA6673" i="2"/>
  <c r="AD6673" i="2" s="1"/>
  <c r="AB6673" i="2" a="1"/>
  <c r="AB6673" i="2"/>
  <c r="AE6673" i="2"/>
  <c r="AF6673" i="2" s="1"/>
  <c r="AA6674" i="2"/>
  <c r="AB6674" i="2" a="1"/>
  <c r="AB6674" i="2" s="1"/>
  <c r="AC6674" i="2" s="1"/>
  <c r="AD6674" i="2"/>
  <c r="AF6674" i="2" s="1"/>
  <c r="AE6674" i="2"/>
  <c r="AA6675" i="2"/>
  <c r="AB6675" i="2" a="1"/>
  <c r="AB6675" i="2" s="1"/>
  <c r="AE6675" i="2"/>
  <c r="AA6676" i="2"/>
  <c r="AB6676" i="2" a="1"/>
  <c r="AB6676" i="2" s="1"/>
  <c r="AE6676" i="2"/>
  <c r="AA6677" i="2"/>
  <c r="AB6677" i="2" a="1"/>
  <c r="AB6677" i="2" s="1"/>
  <c r="AE6677" i="2"/>
  <c r="AA6678" i="2"/>
  <c r="AD6678" i="2" s="1"/>
  <c r="AF6678" i="2" s="1"/>
  <c r="AB6678" i="2" a="1"/>
  <c r="AB6678" i="2"/>
  <c r="AC6678" i="2"/>
  <c r="AE6678" i="2"/>
  <c r="AA6679" i="2"/>
  <c r="AB6679" i="2" a="1"/>
  <c r="AB6679" i="2" s="1"/>
  <c r="AC6679" i="2" s="1"/>
  <c r="AD6679" i="2"/>
  <c r="AF6679" i="2" s="1"/>
  <c r="AE6679" i="2"/>
  <c r="AA6680" i="2"/>
  <c r="AB6680" i="2" a="1"/>
  <c r="AB6680" i="2" s="1"/>
  <c r="AE6680" i="2"/>
  <c r="AA6681" i="2"/>
  <c r="AB6681" i="2" a="1"/>
  <c r="AB6681" i="2" s="1"/>
  <c r="AC6681" i="2" s="1"/>
  <c r="AD6681" i="2"/>
  <c r="AF6681" i="2" s="1"/>
  <c r="AE6681" i="2"/>
  <c r="AA6682" i="2"/>
  <c r="AB6682" i="2" a="1"/>
  <c r="AB6682" i="2"/>
  <c r="AC6682" i="2" s="1"/>
  <c r="AD6682" i="2"/>
  <c r="AE6682" i="2"/>
  <c r="AF6682" i="2" s="1"/>
  <c r="AA6683" i="2"/>
  <c r="AB6683" i="2" a="1"/>
  <c r="AB6683" i="2"/>
  <c r="AC6683" i="2" s="1"/>
  <c r="AD6683" i="2"/>
  <c r="AF6683" i="2" s="1"/>
  <c r="AE6683" i="2"/>
  <c r="AA6684" i="2"/>
  <c r="AB6684" i="2" a="1"/>
  <c r="AB6684" i="2"/>
  <c r="AC6684" i="2" s="1"/>
  <c r="AD6684" i="2"/>
  <c r="AF6684" i="2" s="1"/>
  <c r="AE6684" i="2"/>
  <c r="AA6685" i="2"/>
  <c r="AB6685" i="2" a="1"/>
  <c r="AB6685" i="2" s="1"/>
  <c r="AE6685" i="2"/>
  <c r="AA6686" i="2"/>
  <c r="AB6686" i="2" a="1"/>
  <c r="AB6686" i="2" s="1"/>
  <c r="AE6686" i="2"/>
  <c r="AA6687" i="2"/>
  <c r="AD6687" i="2" s="1"/>
  <c r="AF6687" i="2" s="1"/>
  <c r="AB6687" i="2" a="1"/>
  <c r="AB6687" i="2" s="1"/>
  <c r="AC6687" i="2" s="1"/>
  <c r="AE6687" i="2"/>
  <c r="AA6688" i="2"/>
  <c r="AB6688" i="2" a="1"/>
  <c r="AB6688" i="2" s="1"/>
  <c r="AE6688" i="2"/>
  <c r="AA6689" i="2"/>
  <c r="AB6689" i="2" a="1"/>
  <c r="AB6689" i="2" s="1"/>
  <c r="AC6689" i="2"/>
  <c r="AD6689" i="2"/>
  <c r="AE6689" i="2"/>
  <c r="AF6689" i="2" s="1"/>
  <c r="AA6690" i="2"/>
  <c r="AB6690" i="2" a="1"/>
  <c r="AB6690" i="2"/>
  <c r="AC6690" i="2" s="1"/>
  <c r="AD6690" i="2"/>
  <c r="AE6690" i="2"/>
  <c r="AF6690" i="2"/>
  <c r="AA6691" i="2"/>
  <c r="AD6691" i="2" s="1"/>
  <c r="AF6691" i="2" s="1"/>
  <c r="AB6691" i="2" a="1"/>
  <c r="AB6691" i="2"/>
  <c r="AE6691" i="2"/>
  <c r="AA6692" i="2"/>
  <c r="AB6692" i="2" a="1"/>
  <c r="AB6692" i="2" s="1"/>
  <c r="AE6692" i="2"/>
  <c r="AA6693" i="2"/>
  <c r="AB6693" i="2" a="1"/>
  <c r="AB6693" i="2"/>
  <c r="AC6693" i="2"/>
  <c r="AD6693" i="2"/>
  <c r="AF6693" i="2" s="1"/>
  <c r="AE6693" i="2"/>
  <c r="AA6694" i="2"/>
  <c r="AB6694" i="2" a="1"/>
  <c r="AB6694" i="2" s="1"/>
  <c r="AC6694" i="2" s="1"/>
  <c r="AD6694" i="2"/>
  <c r="AE6694" i="2"/>
  <c r="AF6694" i="2" s="1"/>
  <c r="AA6695" i="2"/>
  <c r="AB6695" i="2" a="1"/>
  <c r="AB6695" i="2" s="1"/>
  <c r="AE6695" i="2"/>
  <c r="AA6696" i="2"/>
  <c r="AB6696" i="2" a="1"/>
  <c r="AB6696" i="2"/>
  <c r="AC6696" i="2"/>
  <c r="AD6696" i="2"/>
  <c r="AE6696" i="2"/>
  <c r="AF6696" i="2"/>
  <c r="AA6697" i="2"/>
  <c r="AB6697" i="2" a="1"/>
  <c r="AB6697" i="2"/>
  <c r="AE6697" i="2"/>
  <c r="AA6698" i="2"/>
  <c r="AB6698" i="2" a="1"/>
  <c r="AB6698" i="2" s="1"/>
  <c r="AC6698" i="2"/>
  <c r="AD6698" i="2"/>
  <c r="AF6698" i="2" s="1"/>
  <c r="AE6698" i="2"/>
  <c r="AA6699" i="2"/>
  <c r="AB6699" i="2" a="1"/>
  <c r="AB6699" i="2" s="1"/>
  <c r="AE6699" i="2"/>
  <c r="AA6700" i="2"/>
  <c r="AB6700" i="2" a="1"/>
  <c r="AB6700" i="2"/>
  <c r="AE6700" i="2"/>
  <c r="AA6701" i="2"/>
  <c r="AB6701" i="2" a="1"/>
  <c r="AB6701" i="2" s="1"/>
  <c r="AE6701" i="2"/>
  <c r="AA6702" i="2"/>
  <c r="AB6702" i="2" a="1"/>
  <c r="AB6702" i="2"/>
  <c r="AE6702" i="2"/>
  <c r="AA6703" i="2"/>
  <c r="AB6703" i="2" a="1"/>
  <c r="AB6703" i="2"/>
  <c r="AC6703" i="2" s="1"/>
  <c r="AD6703" i="2"/>
  <c r="AE6703" i="2"/>
  <c r="AF6703" i="2" s="1"/>
  <c r="AA6704" i="2"/>
  <c r="AD6704" i="2" s="1"/>
  <c r="AF6704" i="2" s="1"/>
  <c r="AB6704" i="2" a="1"/>
  <c r="AB6704" i="2"/>
  <c r="AE6704" i="2"/>
  <c r="AA6705" i="2"/>
  <c r="AB6705" i="2" a="1"/>
  <c r="AB6705" i="2"/>
  <c r="AC6705" i="2" s="1"/>
  <c r="AD6705" i="2"/>
  <c r="AE6705" i="2"/>
  <c r="AF6705" i="2"/>
  <c r="AA6706" i="2"/>
  <c r="AB6706" i="2" a="1"/>
  <c r="AB6706" i="2"/>
  <c r="AC6706" i="2" s="1"/>
  <c r="AD6706" i="2"/>
  <c r="AE6706" i="2"/>
  <c r="AF6706" i="2" s="1"/>
  <c r="AA6707" i="2"/>
  <c r="AD6707" i="2" s="1"/>
  <c r="AB6707" i="2" a="1"/>
  <c r="AB6707" i="2" s="1"/>
  <c r="AE6707" i="2"/>
  <c r="AF6707" i="2" s="1"/>
  <c r="AA6708" i="2"/>
  <c r="AD6708" i="2" s="1"/>
  <c r="AF6708" i="2" s="1"/>
  <c r="AB6708" i="2" a="1"/>
  <c r="AB6708" i="2"/>
  <c r="AC6708" i="2"/>
  <c r="AE6708" i="2"/>
  <c r="AA6709" i="2"/>
  <c r="AB6709" i="2" a="1"/>
  <c r="AB6709" i="2"/>
  <c r="AE6709" i="2"/>
  <c r="AA6710" i="2"/>
  <c r="AB6710" i="2" a="1"/>
  <c r="AB6710" i="2"/>
  <c r="AD6710" i="2"/>
  <c r="AE6710" i="2"/>
  <c r="AF6710" i="2"/>
  <c r="AA6711" i="2"/>
  <c r="AD6711" i="2" s="1"/>
  <c r="AB6711" i="2" a="1"/>
  <c r="AB6711" i="2"/>
  <c r="AC6711" i="2"/>
  <c r="AE6711" i="2"/>
  <c r="AA6712" i="2"/>
  <c r="AB6712" i="2" a="1"/>
  <c r="AB6712" i="2"/>
  <c r="AE6712" i="2"/>
  <c r="AA6713" i="2"/>
  <c r="AB6713" i="2" a="1"/>
  <c r="AB6713" i="2" s="1"/>
  <c r="AC6713" i="2"/>
  <c r="AD6713" i="2"/>
  <c r="AE6713" i="2"/>
  <c r="AA6714" i="2"/>
  <c r="AD6714" i="2" s="1"/>
  <c r="AB6714" i="2" a="1"/>
  <c r="AB6714" i="2"/>
  <c r="AC6714" i="2"/>
  <c r="AE6714" i="2"/>
  <c r="AF6714" i="2"/>
  <c r="AA6715" i="2"/>
  <c r="AD6715" i="2" s="1"/>
  <c r="AB6715" i="2" a="1"/>
  <c r="AB6715" i="2"/>
  <c r="AE6715" i="2"/>
  <c r="AA6716" i="2"/>
  <c r="AB6716" i="2" a="1"/>
  <c r="AB6716" i="2" s="1"/>
  <c r="AE6716" i="2"/>
  <c r="AA6717" i="2"/>
  <c r="AB6717" i="2" a="1"/>
  <c r="AB6717" i="2"/>
  <c r="AC6717" i="2"/>
  <c r="AD6717" i="2"/>
  <c r="AF6717" i="2" s="1"/>
  <c r="AE6717" i="2"/>
  <c r="AA6718" i="2"/>
  <c r="AB6718" i="2" a="1"/>
  <c r="AB6718" i="2"/>
  <c r="AC6718" i="2"/>
  <c r="AD6718" i="2"/>
  <c r="AE6718" i="2"/>
  <c r="AF6718" i="2" s="1"/>
  <c r="AA6719" i="2"/>
  <c r="AD6719" i="2" s="1"/>
  <c r="AF6719" i="2" s="1"/>
  <c r="AB6719" i="2" a="1"/>
  <c r="AB6719" i="2"/>
  <c r="AC6719" i="2"/>
  <c r="AE6719" i="2"/>
  <c r="AA6720" i="2"/>
  <c r="AB6720" i="2" a="1"/>
  <c r="AB6720" i="2"/>
  <c r="AC6720" i="2"/>
  <c r="AD6720" i="2"/>
  <c r="AE6720" i="2"/>
  <c r="AF6720" i="2"/>
  <c r="AA6721" i="2"/>
  <c r="AD6721" i="2" s="1"/>
  <c r="AF6721" i="2" s="1"/>
  <c r="AB6721" i="2" a="1"/>
  <c r="AB6721" i="2"/>
  <c r="AC6721" i="2" s="1"/>
  <c r="AE6721" i="2"/>
  <c r="AA6722" i="2"/>
  <c r="AB6722" i="2" a="1"/>
  <c r="AB6722" i="2"/>
  <c r="AC6722" i="2" s="1"/>
  <c r="AD6722" i="2"/>
  <c r="AF6722" i="2" s="1"/>
  <c r="AE6722" i="2"/>
  <c r="AA6723" i="2"/>
  <c r="AB6723" i="2" a="1"/>
  <c r="AB6723" i="2" s="1"/>
  <c r="AE6723" i="2"/>
  <c r="AA6724" i="2"/>
  <c r="AB6724" i="2" a="1"/>
  <c r="AB6724" i="2"/>
  <c r="AC6724" i="2" s="1"/>
  <c r="AD6724" i="2"/>
  <c r="AE6724" i="2"/>
  <c r="AF6724" i="2"/>
  <c r="AA6725" i="2"/>
  <c r="AB6725" i="2" a="1"/>
  <c r="AB6725" i="2"/>
  <c r="AD6725" i="2"/>
  <c r="AE6725" i="2"/>
  <c r="AF6725" i="2"/>
  <c r="AA6726" i="2"/>
  <c r="AB6726" i="2" a="1"/>
  <c r="AB6726" i="2" s="1"/>
  <c r="AE6726" i="2"/>
  <c r="AA6727" i="2"/>
  <c r="AB6727" i="2" a="1"/>
  <c r="AB6727" i="2" s="1"/>
  <c r="AC6727" i="2" s="1"/>
  <c r="AD6727" i="2"/>
  <c r="AF6727" i="2" s="1"/>
  <c r="AE6727" i="2"/>
  <c r="AA6728" i="2"/>
  <c r="AB6728" i="2" a="1"/>
  <c r="AB6728" i="2"/>
  <c r="AC6728" i="2"/>
  <c r="AD6728" i="2"/>
  <c r="AE6728" i="2"/>
  <c r="AF6728" i="2" s="1"/>
  <c r="AA6729" i="2"/>
  <c r="AB6729" i="2" a="1"/>
  <c r="AB6729" i="2"/>
  <c r="AE6729" i="2"/>
  <c r="AA6730" i="2"/>
  <c r="AB6730" i="2" a="1"/>
  <c r="AB6730" i="2"/>
  <c r="AC6730" i="2" s="1"/>
  <c r="AD6730" i="2"/>
  <c r="AF6730" i="2" s="1"/>
  <c r="AE6730" i="2"/>
  <c r="AA6731" i="2"/>
  <c r="AB6731" i="2" a="1"/>
  <c r="AB6731" i="2" s="1"/>
  <c r="AE6731" i="2"/>
  <c r="AA6732" i="2"/>
  <c r="AB6732" i="2" a="1"/>
  <c r="AB6732" i="2" s="1"/>
  <c r="AC6732" i="2" s="1"/>
  <c r="AD6732" i="2"/>
  <c r="AE6732" i="2"/>
  <c r="AF6732" i="2"/>
  <c r="AA6733" i="2"/>
  <c r="AB6733" i="2" a="1"/>
  <c r="AB6733" i="2"/>
  <c r="AE6733" i="2"/>
  <c r="AA6734" i="2"/>
  <c r="AB6734" i="2" a="1"/>
  <c r="AB6734" i="2" s="1"/>
  <c r="AE6734" i="2"/>
  <c r="AA6735" i="2"/>
  <c r="AB6735" i="2" a="1"/>
  <c r="AB6735" i="2"/>
  <c r="AE6735" i="2"/>
  <c r="AA6736" i="2"/>
  <c r="AB6736" i="2" a="1"/>
  <c r="AB6736" i="2"/>
  <c r="AE6736" i="2"/>
  <c r="AA6737" i="2"/>
  <c r="AB6737" i="2" a="1"/>
  <c r="AB6737" i="2" s="1"/>
  <c r="AC6737" i="2"/>
  <c r="AD6737" i="2"/>
  <c r="AF6737" i="2" s="1"/>
  <c r="AE6737" i="2"/>
  <c r="AA6738" i="2"/>
  <c r="AC6738" i="2" s="1"/>
  <c r="AB6738" i="2" a="1"/>
  <c r="AB6738" i="2"/>
  <c r="AD6738" i="2"/>
  <c r="AE6738" i="2"/>
  <c r="AA6739" i="2"/>
  <c r="AB6739" i="2" a="1"/>
  <c r="AB6739" i="2" s="1"/>
  <c r="AC6739" i="2" s="1"/>
  <c r="AD6739" i="2"/>
  <c r="AF6739" i="2" s="1"/>
  <c r="AE6739" i="2"/>
  <c r="AA6740" i="2"/>
  <c r="AB6740" i="2" a="1"/>
  <c r="AB6740" i="2" s="1"/>
  <c r="AE6740" i="2"/>
  <c r="AA6741" i="2"/>
  <c r="AB6741" i="2" a="1"/>
  <c r="AB6741" i="2"/>
  <c r="AC6741" i="2" s="1"/>
  <c r="AD6741" i="2"/>
  <c r="AE6741" i="2"/>
  <c r="AF6741" i="2"/>
  <c r="AA6742" i="2"/>
  <c r="AB6742" i="2" a="1"/>
  <c r="AB6742" i="2" s="1"/>
  <c r="AE6742" i="2"/>
  <c r="AA6743" i="2"/>
  <c r="AB6743" i="2" a="1"/>
  <c r="AB6743" i="2"/>
  <c r="AC6743" i="2"/>
  <c r="AD6743" i="2"/>
  <c r="AF6743" i="2" s="1"/>
  <c r="AE6743" i="2"/>
  <c r="AA6744" i="2"/>
  <c r="AB6744" i="2" a="1"/>
  <c r="AB6744" i="2"/>
  <c r="AC6744" i="2"/>
  <c r="AD6744" i="2"/>
  <c r="AE6744" i="2"/>
  <c r="AF6744" i="2" s="1"/>
  <c r="AA6745" i="2"/>
  <c r="AD6745" i="2" s="1"/>
  <c r="AB6745" i="2" a="1"/>
  <c r="AB6745" i="2" s="1"/>
  <c r="AC6745" i="2" s="1"/>
  <c r="AE6745" i="2"/>
  <c r="AF6745" i="2"/>
  <c r="AA6746" i="2"/>
  <c r="AB6746" i="2" a="1"/>
  <c r="AB6746" i="2" s="1"/>
  <c r="AE6746" i="2"/>
  <c r="AA6747" i="2"/>
  <c r="AB6747" i="2" a="1"/>
  <c r="AB6747" i="2" s="1"/>
  <c r="AE6747" i="2"/>
  <c r="AA6748" i="2"/>
  <c r="AB6748" i="2" a="1"/>
  <c r="AB6748" i="2"/>
  <c r="AE6748" i="2"/>
  <c r="AA6749" i="2"/>
  <c r="AB6749" i="2" a="1"/>
  <c r="AB6749" i="2" s="1"/>
  <c r="AC6749" i="2"/>
  <c r="AD6749" i="2"/>
  <c r="AE6749" i="2"/>
  <c r="AF6749" i="2" s="1"/>
  <c r="AA6750" i="2"/>
  <c r="AB6750" i="2" a="1"/>
  <c r="AB6750" i="2"/>
  <c r="AE6750" i="2"/>
  <c r="AA6751" i="2"/>
  <c r="AB6751" i="2" a="1"/>
  <c r="AB6751" i="2" s="1"/>
  <c r="AC6751" i="2" s="1"/>
  <c r="AD6751" i="2"/>
  <c r="AF6751" i="2" s="1"/>
  <c r="AE6751" i="2"/>
  <c r="AA6752" i="2"/>
  <c r="AD6752" i="2" s="1"/>
  <c r="AB6752" i="2" a="1"/>
  <c r="AB6752" i="2"/>
  <c r="AC6752" i="2" s="1"/>
  <c r="AE6752" i="2"/>
  <c r="AF6752" i="2" s="1"/>
  <c r="AA6753" i="2"/>
  <c r="AB6753" i="2" a="1"/>
  <c r="AB6753" i="2" s="1"/>
  <c r="AC6753" i="2"/>
  <c r="AD6753" i="2"/>
  <c r="AE6753" i="2"/>
  <c r="AA6754" i="2"/>
  <c r="AB6754" i="2" a="1"/>
  <c r="AB6754" i="2"/>
  <c r="AC6754" i="2" s="1"/>
  <c r="AD6754" i="2"/>
  <c r="AE6754" i="2"/>
  <c r="AF6754" i="2" s="1"/>
  <c r="AA6755" i="2"/>
  <c r="AB6755" i="2" a="1"/>
  <c r="AB6755" i="2" s="1"/>
  <c r="AD6755" i="2"/>
  <c r="AF6755" i="2" s="1"/>
  <c r="AE6755" i="2"/>
  <c r="AA6756" i="2"/>
  <c r="AB6756" i="2" a="1"/>
  <c r="AB6756" i="2" s="1"/>
  <c r="AE6756" i="2"/>
  <c r="AA6757" i="2"/>
  <c r="AB6757" i="2" a="1"/>
  <c r="AB6757" i="2"/>
  <c r="AE6757" i="2"/>
  <c r="AA6758" i="2"/>
  <c r="AB6758" i="2" a="1"/>
  <c r="AB6758" i="2" s="1"/>
  <c r="AC6758" i="2" s="1"/>
  <c r="AD6758" i="2"/>
  <c r="AE6758" i="2"/>
  <c r="AF6758" i="2"/>
  <c r="AA6759" i="2"/>
  <c r="AB6759" i="2" a="1"/>
  <c r="AB6759" i="2" s="1"/>
  <c r="AE6759" i="2"/>
  <c r="AA6760" i="2"/>
  <c r="AD6760" i="2" s="1"/>
  <c r="AF6760" i="2" s="1"/>
  <c r="AB6760" i="2" a="1"/>
  <c r="AB6760" i="2"/>
  <c r="AC6760" i="2" s="1"/>
  <c r="AE6760" i="2"/>
  <c r="AA6761" i="2"/>
  <c r="AB6761" i="2" a="1"/>
  <c r="AB6761" i="2" s="1"/>
  <c r="AC6761" i="2" s="1"/>
  <c r="AD6761" i="2"/>
  <c r="AE6761" i="2"/>
  <c r="AF6761" i="2"/>
  <c r="AA6762" i="2"/>
  <c r="AB6762" i="2" a="1"/>
  <c r="AB6762" i="2"/>
  <c r="AC6762" i="2" s="1"/>
  <c r="AD6762" i="2"/>
  <c r="AE6762" i="2"/>
  <c r="AF6762" i="2"/>
  <c r="AA6763" i="2"/>
  <c r="AB6763" i="2" a="1"/>
  <c r="AB6763" i="2"/>
  <c r="AC6763" i="2" s="1"/>
  <c r="AD6763" i="2"/>
  <c r="AE6763" i="2"/>
  <c r="AF6763" i="2"/>
  <c r="AA6764" i="2"/>
  <c r="AB6764" i="2" a="1"/>
  <c r="AB6764" i="2" s="1"/>
  <c r="AE6764" i="2"/>
  <c r="AA6765" i="2"/>
  <c r="AB6765" i="2" a="1"/>
  <c r="AB6765" i="2" s="1"/>
  <c r="AE6765" i="2"/>
  <c r="AA6766" i="2"/>
  <c r="AB6766" i="2" a="1"/>
  <c r="AB6766" i="2" s="1"/>
  <c r="AC6766" i="2" s="1"/>
  <c r="AD6766" i="2"/>
  <c r="AE6766" i="2"/>
  <c r="AA6767" i="2"/>
  <c r="AC6767" i="2" s="1"/>
  <c r="AB6767" i="2" a="1"/>
  <c r="AB6767" i="2"/>
  <c r="AD6767" i="2"/>
  <c r="AF6767" i="2" s="1"/>
  <c r="AE6767" i="2"/>
  <c r="AA6768" i="2"/>
  <c r="AB6768" i="2" a="1"/>
  <c r="AB6768" i="2"/>
  <c r="AC6768" i="2"/>
  <c r="AD6768" i="2"/>
  <c r="AE6768" i="2"/>
  <c r="AF6768" i="2"/>
  <c r="AA6769" i="2"/>
  <c r="AB6769" i="2" a="1"/>
  <c r="AB6769" i="2"/>
  <c r="AC6769" i="2" s="1"/>
  <c r="AD6769" i="2"/>
  <c r="AE6769" i="2"/>
  <c r="AF6769" i="2" s="1"/>
  <c r="AA6770" i="2"/>
  <c r="AB6770" i="2" a="1"/>
  <c r="AB6770" i="2" s="1"/>
  <c r="AE6770" i="2"/>
  <c r="AA6771" i="2"/>
  <c r="AB6771" i="2" a="1"/>
  <c r="AB6771" i="2" s="1"/>
  <c r="AE6771" i="2"/>
  <c r="AA6772" i="2"/>
  <c r="AB6772" i="2" a="1"/>
  <c r="AB6772" i="2"/>
  <c r="AE6772" i="2"/>
  <c r="AA6773" i="2"/>
  <c r="AB6773" i="2" a="1"/>
  <c r="AB6773" i="2" s="1"/>
  <c r="AC6773" i="2" s="1"/>
  <c r="AD6773" i="2"/>
  <c r="AE6773" i="2"/>
  <c r="AF6773" i="2"/>
  <c r="AA6774" i="2"/>
  <c r="AD6774" i="2" s="1"/>
  <c r="AF6774" i="2" s="1"/>
  <c r="AB6774" i="2" a="1"/>
  <c r="AB6774" i="2" s="1"/>
  <c r="AC6774" i="2" s="1"/>
  <c r="AE6774" i="2"/>
  <c r="AA6775" i="2"/>
  <c r="AB6775" i="2" a="1"/>
  <c r="AB6775" i="2" s="1"/>
  <c r="AC6775" i="2" s="1"/>
  <c r="AD6775" i="2"/>
  <c r="AE6775" i="2"/>
  <c r="AF6775" i="2"/>
  <c r="AA6776" i="2"/>
  <c r="AD6776" i="2" s="1"/>
  <c r="AF6776" i="2" s="1"/>
  <c r="AB6776" i="2" a="1"/>
  <c r="AB6776" i="2" s="1"/>
  <c r="AC6776" i="2"/>
  <c r="AE6776" i="2"/>
  <c r="AA6777" i="2"/>
  <c r="AB6777" i="2" a="1"/>
  <c r="AB6777" i="2"/>
  <c r="AC6777" i="2"/>
  <c r="AD6777" i="2"/>
  <c r="AE6777" i="2"/>
  <c r="AF6777" i="2"/>
  <c r="AA6778" i="2"/>
  <c r="AB6778" i="2" a="1"/>
  <c r="AB6778" i="2"/>
  <c r="AC6778" i="2" s="1"/>
  <c r="AD6778" i="2"/>
  <c r="AE6778" i="2"/>
  <c r="AF6778" i="2" s="1"/>
  <c r="AA6779" i="2"/>
  <c r="AB6779" i="2" a="1"/>
  <c r="AB6779" i="2" s="1"/>
  <c r="AE6779" i="2"/>
  <c r="AA6780" i="2"/>
  <c r="AB6780" i="2" a="1"/>
  <c r="AB6780" i="2"/>
  <c r="AE6780" i="2"/>
  <c r="AA6781" i="2"/>
  <c r="AB6781" i="2" a="1"/>
  <c r="AB6781" i="2"/>
  <c r="AE6781" i="2"/>
  <c r="AA6782" i="2"/>
  <c r="AB6782" i="2" a="1"/>
  <c r="AB6782" i="2"/>
  <c r="AC6782" i="2" s="1"/>
  <c r="AD6782" i="2"/>
  <c r="AE6782" i="2"/>
  <c r="AF6782" i="2"/>
  <c r="AA6783" i="2"/>
  <c r="AB6783" i="2" a="1"/>
  <c r="AB6783" i="2"/>
  <c r="AC6783" i="2"/>
  <c r="AD6783" i="2"/>
  <c r="AF6783" i="2" s="1"/>
  <c r="AE6783" i="2"/>
  <c r="AA6784" i="2"/>
  <c r="AB6784" i="2" a="1"/>
  <c r="AB6784" i="2"/>
  <c r="AC6784" i="2" s="1"/>
  <c r="AD6784" i="2"/>
  <c r="AE6784" i="2"/>
  <c r="AA6785" i="2"/>
  <c r="AB6785" i="2" a="1"/>
  <c r="AB6785" i="2" s="1"/>
  <c r="AC6785" i="2" s="1"/>
  <c r="AD6785" i="2"/>
  <c r="AF6785" i="2" s="1"/>
  <c r="AE6785" i="2"/>
  <c r="AA6786" i="2"/>
  <c r="AB6786" i="2" a="1"/>
  <c r="AB6786" i="2" s="1"/>
  <c r="AE6786" i="2"/>
  <c r="AA6787" i="2"/>
  <c r="AB6787" i="2" a="1"/>
  <c r="AB6787" i="2" s="1"/>
  <c r="AC6787" i="2" s="1"/>
  <c r="AD6787" i="2"/>
  <c r="AF6787" i="2" s="1"/>
  <c r="AE6787" i="2"/>
  <c r="AA6788" i="2"/>
  <c r="AB6788" i="2" a="1"/>
  <c r="AB6788" i="2" s="1"/>
  <c r="AE6788" i="2"/>
  <c r="AA6789" i="2"/>
  <c r="AD6789" i="2" s="1"/>
  <c r="AB6789" i="2" a="1"/>
  <c r="AB6789" i="2" s="1"/>
  <c r="AC6789" i="2"/>
  <c r="AE6789" i="2"/>
  <c r="AF6789" i="2"/>
  <c r="AA6790" i="2"/>
  <c r="AB6790" i="2" a="1"/>
  <c r="AB6790" i="2"/>
  <c r="AC6790" i="2" s="1"/>
  <c r="AD6790" i="2"/>
  <c r="AF6790" i="2" s="1"/>
  <c r="AE6790" i="2"/>
  <c r="AA6791" i="2"/>
  <c r="AD6791" i="2" s="1"/>
  <c r="AF6791" i="2" s="1"/>
  <c r="AB6791" i="2" a="1"/>
  <c r="AB6791" i="2"/>
  <c r="AC6791" i="2"/>
  <c r="AE6791" i="2"/>
  <c r="AA6792" i="2"/>
  <c r="AB6792" i="2" a="1"/>
  <c r="AB6792" i="2"/>
  <c r="AC6792" i="2"/>
  <c r="AD6792" i="2"/>
  <c r="AE6792" i="2"/>
  <c r="AF6792" i="2"/>
  <c r="AA6793" i="2"/>
  <c r="AB6793" i="2" a="1"/>
  <c r="AB6793" i="2"/>
  <c r="AC6793" i="2"/>
  <c r="AD6793" i="2"/>
  <c r="AF6793" i="2" s="1"/>
  <c r="AE6793" i="2"/>
  <c r="AA6794" i="2"/>
  <c r="AB6794" i="2" a="1"/>
  <c r="AB6794" i="2"/>
  <c r="AD6794" i="2"/>
  <c r="AF6794" i="2" s="1"/>
  <c r="AE6794" i="2"/>
  <c r="AA6795" i="2"/>
  <c r="AB6795" i="2" a="1"/>
  <c r="AB6795" i="2" s="1"/>
  <c r="AE6795" i="2"/>
  <c r="AA6796" i="2"/>
  <c r="AB6796" i="2" a="1"/>
  <c r="AB6796" i="2"/>
  <c r="AC6796" i="2" s="1"/>
  <c r="AD6796" i="2"/>
  <c r="AF6796" i="2" s="1"/>
  <c r="AE6796" i="2"/>
  <c r="AA6797" i="2"/>
  <c r="AB6797" i="2" a="1"/>
  <c r="AB6797" i="2"/>
  <c r="AC6797" i="2" s="1"/>
  <c r="AD6797" i="2"/>
  <c r="AF6797" i="2" s="1"/>
  <c r="AE6797" i="2"/>
  <c r="AA6798" i="2"/>
  <c r="AB6798" i="2" a="1"/>
  <c r="AB6798" i="2"/>
  <c r="AE6798" i="2"/>
  <c r="AA6799" i="2"/>
  <c r="AB6799" i="2" a="1"/>
  <c r="AB6799" i="2" s="1"/>
  <c r="AC6799" i="2" s="1"/>
  <c r="AD6799" i="2"/>
  <c r="AE6799" i="2"/>
  <c r="AF6799" i="2"/>
  <c r="AA6800" i="2"/>
  <c r="AC6800" i="2" s="1"/>
  <c r="AB6800" i="2" a="1"/>
  <c r="AB6800" i="2"/>
  <c r="AD6800" i="2"/>
  <c r="AF6800" i="2" s="1"/>
  <c r="AE6800" i="2"/>
  <c r="AA6801" i="2"/>
  <c r="AD6801" i="2" s="1"/>
  <c r="AB6801" i="2" a="1"/>
  <c r="AB6801" i="2" s="1"/>
  <c r="AC6801" i="2" s="1"/>
  <c r="AE6801" i="2"/>
  <c r="AF6801" i="2"/>
  <c r="AA6802" i="2"/>
  <c r="AC6802" i="2" s="1"/>
  <c r="AB6802" i="2" a="1"/>
  <c r="AB6802" i="2"/>
  <c r="AD6802" i="2"/>
  <c r="AE6802" i="2"/>
  <c r="AA6803" i="2"/>
  <c r="AB6803" i="2" a="1"/>
  <c r="AB6803" i="2" s="1"/>
  <c r="AC6803" i="2" s="1"/>
  <c r="AD6803" i="2"/>
  <c r="AF6803" i="2" s="1"/>
  <c r="AE6803" i="2"/>
  <c r="AA6804" i="2"/>
  <c r="AD6804" i="2" s="1"/>
  <c r="AF6804" i="2" s="1"/>
  <c r="AB6804" i="2" a="1"/>
  <c r="AB6804" i="2" s="1"/>
  <c r="AC6804" i="2" s="1"/>
  <c r="AE6804" i="2"/>
  <c r="AA6805" i="2"/>
  <c r="AB6805" i="2" a="1"/>
  <c r="AB6805" i="2"/>
  <c r="AE6805" i="2"/>
  <c r="AA6806" i="2"/>
  <c r="AB6806" i="2" a="1"/>
  <c r="AB6806" i="2" s="1"/>
  <c r="AC6806" i="2"/>
  <c r="AD6806" i="2"/>
  <c r="AF6806" i="2" s="1"/>
  <c r="AE6806" i="2"/>
  <c r="AA6807" i="2"/>
  <c r="AB6807" i="2" a="1"/>
  <c r="AB6807" i="2"/>
  <c r="AC6807" i="2"/>
  <c r="AD6807" i="2"/>
  <c r="AF6807" i="2" s="1"/>
  <c r="AE6807" i="2"/>
  <c r="AA6808" i="2"/>
  <c r="AC6808" i="2" s="1"/>
  <c r="AB6808" i="2" a="1"/>
  <c r="AB6808" i="2"/>
  <c r="AE6808" i="2"/>
  <c r="AA6809" i="2"/>
  <c r="AB6809" i="2" a="1"/>
  <c r="AB6809" i="2" s="1"/>
  <c r="AC6809" i="2" s="1"/>
  <c r="AD6809" i="2"/>
  <c r="AF6809" i="2" s="1"/>
  <c r="AE6809" i="2"/>
  <c r="AA6810" i="2"/>
  <c r="AB6810" i="2" a="1"/>
  <c r="AB6810" i="2"/>
  <c r="AE6810" i="2"/>
  <c r="AA6811" i="2"/>
  <c r="AB6811" i="2" a="1"/>
  <c r="AB6811" i="2" s="1"/>
  <c r="AC6811" i="2" s="1"/>
  <c r="AD6811" i="2"/>
  <c r="AE6811" i="2"/>
  <c r="AA6812" i="2"/>
  <c r="AB6812" i="2" a="1"/>
  <c r="AB6812" i="2" s="1"/>
  <c r="AE6812" i="2"/>
  <c r="AA6813" i="2"/>
  <c r="AB6813" i="2" a="1"/>
  <c r="AB6813" i="2" s="1"/>
  <c r="AE6813" i="2"/>
  <c r="AA6814" i="2"/>
  <c r="AB6814" i="2" a="1"/>
  <c r="AB6814" i="2" s="1"/>
  <c r="AE6814" i="2"/>
  <c r="AA6815" i="2"/>
  <c r="AD6815" i="2" s="1"/>
  <c r="AF6815" i="2" s="1"/>
  <c r="AB6815" i="2" a="1"/>
  <c r="AB6815" i="2"/>
  <c r="AC6815" i="2"/>
  <c r="AE6815" i="2"/>
  <c r="AA6816" i="2"/>
  <c r="AB6816" i="2" a="1"/>
  <c r="AB6816" i="2"/>
  <c r="AC6816" i="2"/>
  <c r="AD6816" i="2"/>
  <c r="AE6816" i="2"/>
  <c r="AA6817" i="2"/>
  <c r="AB6817" i="2" a="1"/>
  <c r="AB6817" i="2"/>
  <c r="AC6817" i="2" s="1"/>
  <c r="AD6817" i="2"/>
  <c r="AF6817" i="2" s="1"/>
  <c r="AE6817" i="2"/>
  <c r="AA6818" i="2"/>
  <c r="AB6818" i="2" a="1"/>
  <c r="AB6818" i="2" s="1"/>
  <c r="AC6818" i="2" s="1"/>
  <c r="AD6818" i="2"/>
  <c r="AF6818" i="2" s="1"/>
  <c r="AE6818" i="2"/>
  <c r="AA6819" i="2"/>
  <c r="AB6819" i="2" a="1"/>
  <c r="AB6819" i="2" s="1"/>
  <c r="AE6819" i="2"/>
  <c r="AA6820" i="2"/>
  <c r="AB6820" i="2" a="1"/>
  <c r="AB6820" i="2" s="1"/>
  <c r="AC6820" i="2"/>
  <c r="AD6820" i="2"/>
  <c r="AE6820" i="2"/>
  <c r="AF6820" i="2"/>
  <c r="AA6821" i="2"/>
  <c r="AD6821" i="2" s="1"/>
  <c r="AF6821" i="2" s="1"/>
  <c r="AB6821" i="2" a="1"/>
  <c r="AB6821" i="2"/>
  <c r="AC6821" i="2"/>
  <c r="AE6821" i="2"/>
  <c r="AA6822" i="2"/>
  <c r="AD6822" i="2" s="1"/>
  <c r="AF6822" i="2" s="1"/>
  <c r="AB6822" i="2" a="1"/>
  <c r="AB6822" i="2"/>
  <c r="AC6822" i="2"/>
  <c r="AE6822" i="2"/>
  <c r="AA6823" i="2"/>
  <c r="AB6823" i="2" a="1"/>
  <c r="AB6823" i="2"/>
  <c r="AC6823" i="2" s="1"/>
  <c r="AD6823" i="2"/>
  <c r="AE6823" i="2"/>
  <c r="AF6823" i="2"/>
  <c r="AA6824" i="2"/>
  <c r="AB6824" i="2" a="1"/>
  <c r="AB6824" i="2" s="1"/>
  <c r="AC6824" i="2"/>
  <c r="AD6824" i="2"/>
  <c r="AF6824" i="2" s="1"/>
  <c r="AE6824" i="2"/>
  <c r="AA6825" i="2"/>
  <c r="AB6825" i="2" a="1"/>
  <c r="AB6825" i="2"/>
  <c r="AE6825" i="2"/>
  <c r="AA6826" i="2"/>
  <c r="AC6826" i="2" s="1"/>
  <c r="AB6826" i="2" a="1"/>
  <c r="AB6826" i="2"/>
  <c r="AD6826" i="2"/>
  <c r="AE6826" i="2"/>
  <c r="AF6826" i="2"/>
  <c r="AA6827" i="2"/>
  <c r="AB6827" i="2" a="1"/>
  <c r="AB6827" i="2" s="1"/>
  <c r="AC6827" i="2" s="1"/>
  <c r="AD6827" i="2"/>
  <c r="AE6827" i="2"/>
  <c r="AF6827" i="2" s="1"/>
  <c r="AA6828" i="2"/>
  <c r="AB6828" i="2" a="1"/>
  <c r="AB6828" i="2" s="1"/>
  <c r="AC6828" i="2"/>
  <c r="AD6828" i="2"/>
  <c r="AF6828" i="2" s="1"/>
  <c r="AE6828" i="2"/>
  <c r="AA6829" i="2"/>
  <c r="AB6829" i="2" a="1"/>
  <c r="AB6829" i="2"/>
  <c r="AE6829" i="2"/>
  <c r="AA6830" i="2"/>
  <c r="AB6830" i="2" a="1"/>
  <c r="AB6830" i="2"/>
  <c r="AC6830" i="2"/>
  <c r="AD6830" i="2"/>
  <c r="AE6830" i="2"/>
  <c r="AA6831" i="2"/>
  <c r="AD6831" i="2" s="1"/>
  <c r="AF6831" i="2" s="1"/>
  <c r="AB6831" i="2" a="1"/>
  <c r="AB6831" i="2"/>
  <c r="AC6831" i="2"/>
  <c r="AE6831" i="2"/>
  <c r="AA6832" i="2"/>
  <c r="AB6832" i="2" a="1"/>
  <c r="AB6832" i="2" s="1"/>
  <c r="AC6832" i="2"/>
  <c r="AD6832" i="2"/>
  <c r="AE6832" i="2"/>
  <c r="AA6833" i="2"/>
  <c r="AB6833" i="2" a="1"/>
  <c r="AB6833" i="2" s="1"/>
  <c r="AC6833" i="2"/>
  <c r="AD6833" i="2"/>
  <c r="AE6833" i="2"/>
  <c r="AF6833" i="2"/>
  <c r="AA6834" i="2"/>
  <c r="AD6834" i="2" s="1"/>
  <c r="AB6834" i="2" a="1"/>
  <c r="AB6834" i="2"/>
  <c r="AC6834" i="2" s="1"/>
  <c r="AE6834" i="2"/>
  <c r="AF6834" i="2"/>
  <c r="AA6835" i="2"/>
  <c r="AB6835" i="2" a="1"/>
  <c r="AB6835" i="2" s="1"/>
  <c r="AE6835" i="2"/>
  <c r="AA6836" i="2"/>
  <c r="AB6836" i="2" a="1"/>
  <c r="AB6836" i="2" s="1"/>
  <c r="AE6836" i="2"/>
  <c r="AA6837" i="2"/>
  <c r="AB6837" i="2" a="1"/>
  <c r="AB6837" i="2"/>
  <c r="AC6837" i="2" s="1"/>
  <c r="AD6837" i="2"/>
  <c r="AE6837" i="2"/>
  <c r="AF6837" i="2"/>
  <c r="AA6838" i="2"/>
  <c r="AB6838" i="2" a="1"/>
  <c r="AB6838" i="2"/>
  <c r="AD6838" i="2"/>
  <c r="AF6838" i="2" s="1"/>
  <c r="AE6838" i="2"/>
  <c r="AA6839" i="2"/>
  <c r="AD6839" i="2" s="1"/>
  <c r="AF6839" i="2" s="1"/>
  <c r="AB6839" i="2" a="1"/>
  <c r="AB6839" i="2" s="1"/>
  <c r="AC6839" i="2" s="1"/>
  <c r="AE6839" i="2"/>
  <c r="AA6840" i="2"/>
  <c r="AB6840" i="2" a="1"/>
  <c r="AB6840" i="2"/>
  <c r="AC6840" i="2" s="1"/>
  <c r="AD6840" i="2"/>
  <c r="AE6840" i="2"/>
  <c r="AF6840" i="2"/>
  <c r="AA6841" i="2"/>
  <c r="AB6841" i="2" a="1"/>
  <c r="AB6841" i="2"/>
  <c r="AC6841" i="2"/>
  <c r="AD6841" i="2"/>
  <c r="AE6841" i="2"/>
  <c r="AF6841" i="2"/>
  <c r="AA6842" i="2"/>
  <c r="AB6842" i="2" a="1"/>
  <c r="AB6842" i="2"/>
  <c r="AC6842" i="2" s="1"/>
  <c r="AD6842" i="2"/>
  <c r="AE6842" i="2"/>
  <c r="AF6842" i="2"/>
  <c r="AA6843" i="2"/>
  <c r="AB6843" i="2" a="1"/>
  <c r="AB6843" i="2" s="1"/>
  <c r="AE6843" i="2"/>
  <c r="AA6844" i="2"/>
  <c r="AB6844" i="2" a="1"/>
  <c r="AB6844" i="2" s="1"/>
  <c r="AE6844" i="2"/>
  <c r="AA6845" i="2"/>
  <c r="AB6845" i="2" a="1"/>
  <c r="AB6845" i="2"/>
  <c r="AC6845" i="2" s="1"/>
  <c r="AD6845" i="2"/>
  <c r="AF6845" i="2" s="1"/>
  <c r="AE6845" i="2"/>
  <c r="AA6846" i="2"/>
  <c r="AB6846" i="2" a="1"/>
  <c r="AB6846" i="2" s="1"/>
  <c r="AE6846" i="2"/>
  <c r="AA6847" i="2"/>
  <c r="AB6847" i="2" a="1"/>
  <c r="AB6847" i="2"/>
  <c r="AC6847" i="2"/>
  <c r="AD6847" i="2"/>
  <c r="AE6847" i="2"/>
  <c r="AA6848" i="2"/>
  <c r="AB6848" i="2" a="1"/>
  <c r="AB6848" i="2"/>
  <c r="AE6848" i="2"/>
  <c r="AA6849" i="2"/>
  <c r="AB6849" i="2" a="1"/>
  <c r="AB6849" i="2"/>
  <c r="AE6849" i="2"/>
  <c r="AA6850" i="2"/>
  <c r="AB6850" i="2" a="1"/>
  <c r="AB6850" i="2"/>
  <c r="AC6850" i="2" s="1"/>
  <c r="AD6850" i="2"/>
  <c r="AE6850" i="2"/>
  <c r="AA6851" i="2"/>
  <c r="AB6851" i="2" a="1"/>
  <c r="AB6851" i="2"/>
  <c r="AE6851" i="2"/>
  <c r="AA6852" i="2"/>
  <c r="AB6852" i="2" a="1"/>
  <c r="AB6852" i="2"/>
  <c r="AC6852" i="2"/>
  <c r="AD6852" i="2"/>
  <c r="AF6852" i="2" s="1"/>
  <c r="AE6852" i="2"/>
  <c r="AA6853" i="2"/>
  <c r="AB6853" i="2" a="1"/>
  <c r="AB6853" i="2"/>
  <c r="AE6853" i="2"/>
  <c r="AA6854" i="2"/>
  <c r="AC6854" i="2" s="1"/>
  <c r="AB6854" i="2" a="1"/>
  <c r="AB6854" i="2"/>
  <c r="AD6854" i="2"/>
  <c r="AF6854" i="2" s="1"/>
  <c r="AE6854" i="2"/>
  <c r="AA6855" i="2"/>
  <c r="AB6855" i="2" a="1"/>
  <c r="AB6855" i="2"/>
  <c r="AE6855" i="2"/>
  <c r="AA6856" i="2"/>
  <c r="AB6856" i="2" a="1"/>
  <c r="AB6856" i="2"/>
  <c r="AC6856" i="2"/>
  <c r="AD6856" i="2"/>
  <c r="AE6856" i="2"/>
  <c r="AA6857" i="2"/>
  <c r="AB6857" i="2" a="1"/>
  <c r="AB6857" i="2" s="1"/>
  <c r="AC6857" i="2"/>
  <c r="AD6857" i="2"/>
  <c r="AF6857" i="2" s="1"/>
  <c r="AE6857" i="2"/>
  <c r="AA6858" i="2"/>
  <c r="AC6858" i="2" s="1"/>
  <c r="AB6858" i="2" a="1"/>
  <c r="AB6858" i="2"/>
  <c r="AD6858" i="2"/>
  <c r="AE6858" i="2"/>
  <c r="AF6858" i="2" s="1"/>
  <c r="AA6859" i="2"/>
  <c r="AB6859" i="2" a="1"/>
  <c r="AB6859" i="2" s="1"/>
  <c r="AE6859" i="2"/>
  <c r="AA6860" i="2"/>
  <c r="AB6860" i="2" a="1"/>
  <c r="AB6860" i="2" s="1"/>
  <c r="AE6860" i="2"/>
  <c r="AA6861" i="2"/>
  <c r="AD6861" i="2" s="1"/>
  <c r="AB6861" i="2" a="1"/>
  <c r="AB6861" i="2"/>
  <c r="AC6861" i="2"/>
  <c r="AE6861" i="2"/>
  <c r="AA6862" i="2"/>
  <c r="AB6862" i="2" a="1"/>
  <c r="AB6862" i="2"/>
  <c r="AE6862" i="2"/>
  <c r="AA6863" i="2"/>
  <c r="AB6863" i="2" a="1"/>
  <c r="AB6863" i="2"/>
  <c r="AE6863" i="2"/>
  <c r="AA6864" i="2"/>
  <c r="AB6864" i="2" a="1"/>
  <c r="AB6864" i="2"/>
  <c r="AC6864" i="2"/>
  <c r="AD6864" i="2"/>
  <c r="AF6864" i="2" s="1"/>
  <c r="AE6864" i="2"/>
  <c r="AA6865" i="2"/>
  <c r="AB6865" i="2" a="1"/>
  <c r="AB6865" i="2"/>
  <c r="AE6865" i="2"/>
  <c r="AA6866" i="2"/>
  <c r="AB6866" i="2" a="1"/>
  <c r="AB6866" i="2" s="1"/>
  <c r="AE6866" i="2"/>
  <c r="AA6867" i="2"/>
  <c r="AB6867" i="2" a="1"/>
  <c r="AB6867" i="2" s="1"/>
  <c r="AE6867" i="2"/>
  <c r="AA6868" i="2"/>
  <c r="AB6868" i="2" a="1"/>
  <c r="AB6868" i="2" s="1"/>
  <c r="AE6868" i="2"/>
  <c r="AA6869" i="2"/>
  <c r="AD6869" i="2" s="1"/>
  <c r="AB6869" i="2" a="1"/>
  <c r="AB6869" i="2" s="1"/>
  <c r="AC6869" i="2"/>
  <c r="AE6869" i="2"/>
  <c r="AF6869" i="2"/>
  <c r="AA6870" i="2"/>
  <c r="AB6870" i="2" a="1"/>
  <c r="AB6870" i="2" s="1"/>
  <c r="AE6870" i="2"/>
  <c r="AA6871" i="2"/>
  <c r="AB6871" i="2" a="1"/>
  <c r="AB6871" i="2" s="1"/>
  <c r="AC6871" i="2" s="1"/>
  <c r="AD6871" i="2"/>
  <c r="AE6871" i="2"/>
  <c r="AF6871" i="2"/>
  <c r="AA6872" i="2"/>
  <c r="AC6872" i="2" s="1"/>
  <c r="AB6872" i="2" a="1"/>
  <c r="AB6872" i="2" s="1"/>
  <c r="AD6872" i="2"/>
  <c r="AE6872" i="2"/>
  <c r="AF6872" i="2"/>
  <c r="AA6873" i="2"/>
  <c r="AB6873" i="2" a="1"/>
  <c r="AB6873" i="2"/>
  <c r="AC6873" i="2" s="1"/>
  <c r="AD6873" i="2"/>
  <c r="AF6873" i="2" s="1"/>
  <c r="AE6873" i="2"/>
  <c r="AA6874" i="2"/>
  <c r="AB6874" i="2" a="1"/>
  <c r="AB6874" i="2"/>
  <c r="AC6874" i="2" s="1"/>
  <c r="AD6874" i="2"/>
  <c r="AE6874" i="2"/>
  <c r="AF6874" i="2" s="1"/>
  <c r="AA6875" i="2"/>
  <c r="AB6875" i="2" a="1"/>
  <c r="AB6875" i="2"/>
  <c r="AC6875" i="2"/>
  <c r="AD6875" i="2"/>
  <c r="AE6875" i="2"/>
  <c r="AA6876" i="2"/>
  <c r="AC6876" i="2" s="1"/>
  <c r="AB6876" i="2" a="1"/>
  <c r="AB6876" i="2"/>
  <c r="AD6876" i="2"/>
  <c r="AE6876" i="2"/>
  <c r="AA6877" i="2"/>
  <c r="AB6877" i="2" a="1"/>
  <c r="AB6877" i="2" s="1"/>
  <c r="AE6877" i="2"/>
  <c r="AA6878" i="2"/>
  <c r="AB6878" i="2" a="1"/>
  <c r="AB6878" i="2" s="1"/>
  <c r="AE6878" i="2"/>
  <c r="AA6879" i="2"/>
  <c r="AB6879" i="2" a="1"/>
  <c r="AB6879" i="2"/>
  <c r="AC6879" i="2" s="1"/>
  <c r="AD6879" i="2"/>
  <c r="AE6879" i="2"/>
  <c r="AF6879" i="2"/>
  <c r="AA6880" i="2"/>
  <c r="AB6880" i="2" a="1"/>
  <c r="AB6880" i="2"/>
  <c r="AE6880" i="2"/>
  <c r="AA6881" i="2"/>
  <c r="AB6881" i="2" a="1"/>
  <c r="AB6881" i="2" s="1"/>
  <c r="AC6881" i="2" s="1"/>
  <c r="AD6881" i="2"/>
  <c r="AE6881" i="2"/>
  <c r="AF6881" i="2"/>
  <c r="AA6882" i="2"/>
  <c r="AB6882" i="2" a="1"/>
  <c r="AB6882" i="2"/>
  <c r="AC6882" i="2" s="1"/>
  <c r="AD6882" i="2"/>
  <c r="AE6882" i="2"/>
  <c r="AF6882" i="2"/>
  <c r="AA6883" i="2"/>
  <c r="AB6883" i="2" a="1"/>
  <c r="AB6883" i="2" s="1"/>
  <c r="AE6883" i="2"/>
  <c r="AA6884" i="2"/>
  <c r="AB6884" i="2" a="1"/>
  <c r="AB6884" i="2" s="1"/>
  <c r="AE6884" i="2"/>
  <c r="AA6885" i="2"/>
  <c r="AD6885" i="2" s="1"/>
  <c r="AF6885" i="2" s="1"/>
  <c r="AB6885" i="2" a="1"/>
  <c r="AB6885" i="2" s="1"/>
  <c r="AC6885" i="2" s="1"/>
  <c r="AE6885" i="2"/>
  <c r="AA6886" i="2"/>
  <c r="AB6886" i="2" a="1"/>
  <c r="AB6886" i="2" s="1"/>
  <c r="AC6886" i="2" s="1"/>
  <c r="AD6886" i="2"/>
  <c r="AE6886" i="2"/>
  <c r="AF6886" i="2" s="1"/>
  <c r="AA6887" i="2"/>
  <c r="AB6887" i="2" a="1"/>
  <c r="AB6887" i="2" s="1"/>
  <c r="AC6887" i="2"/>
  <c r="AD6887" i="2"/>
  <c r="AF6887" i="2" s="1"/>
  <c r="AE6887" i="2"/>
  <c r="AA6888" i="2"/>
  <c r="AB6888" i="2" a="1"/>
  <c r="AB6888" i="2"/>
  <c r="AC6888" i="2"/>
  <c r="AD6888" i="2"/>
  <c r="AF6888" i="2" s="1"/>
  <c r="AE6888" i="2"/>
  <c r="AA6889" i="2"/>
  <c r="AB6889" i="2" a="1"/>
  <c r="AB6889" i="2"/>
  <c r="AE6889" i="2"/>
  <c r="AA6890" i="2"/>
  <c r="AB6890" i="2" a="1"/>
  <c r="AB6890" i="2" s="1"/>
  <c r="AC6890" i="2" s="1"/>
  <c r="AD6890" i="2"/>
  <c r="AF6890" i="2" s="1"/>
  <c r="AE6890" i="2"/>
  <c r="AA6891" i="2"/>
  <c r="AB6891" i="2" a="1"/>
  <c r="AB6891" i="2" s="1"/>
  <c r="AE6891" i="2"/>
  <c r="AA6892" i="2"/>
  <c r="AB6892" i="2" a="1"/>
  <c r="AB6892" i="2"/>
  <c r="AC6892" i="2"/>
  <c r="AD6892" i="2"/>
  <c r="AF6892" i="2" s="1"/>
  <c r="AE6892" i="2"/>
  <c r="AA6893" i="2"/>
  <c r="AB6893" i="2" a="1"/>
  <c r="AB6893" i="2" s="1"/>
  <c r="AE6893" i="2"/>
  <c r="AA6894" i="2"/>
  <c r="AB6894" i="2" a="1"/>
  <c r="AB6894" i="2" s="1"/>
  <c r="AE6894" i="2"/>
  <c r="AA6895" i="2"/>
  <c r="AB6895" i="2" a="1"/>
  <c r="AB6895" i="2"/>
  <c r="AC6895" i="2"/>
  <c r="AD6895" i="2"/>
  <c r="AE6895" i="2"/>
  <c r="AF6895" i="2" s="1"/>
  <c r="AA6896" i="2"/>
  <c r="AB6896" i="2" a="1"/>
  <c r="AB6896" i="2"/>
  <c r="AC6896" i="2"/>
  <c r="AD6896" i="2"/>
  <c r="AF6896" i="2" s="1"/>
  <c r="AE6896" i="2"/>
  <c r="AA6897" i="2"/>
  <c r="AB6897" i="2" a="1"/>
  <c r="AB6897" i="2"/>
  <c r="AC6897" i="2" s="1"/>
  <c r="AD6897" i="2"/>
  <c r="AE6897" i="2"/>
  <c r="AF6897" i="2" s="1"/>
  <c r="AA6898" i="2"/>
  <c r="AC6898" i="2" s="1"/>
  <c r="AB6898" i="2" a="1"/>
  <c r="AB6898" i="2"/>
  <c r="AD6898" i="2"/>
  <c r="AE6898" i="2"/>
  <c r="AF6898" i="2" s="1"/>
  <c r="AA6899" i="2"/>
  <c r="AD6899" i="2" s="1"/>
  <c r="AB6899" i="2" a="1"/>
  <c r="AB6899" i="2" s="1"/>
  <c r="AE6899" i="2"/>
  <c r="AF6899" i="2" s="1"/>
  <c r="AA6900" i="2"/>
  <c r="AD6900" i="2" s="1"/>
  <c r="AF6900" i="2" s="1"/>
  <c r="AB6900" i="2" a="1"/>
  <c r="AB6900" i="2" s="1"/>
  <c r="AC6900" i="2"/>
  <c r="AE6900" i="2"/>
  <c r="AA6901" i="2"/>
  <c r="AB6901" i="2" a="1"/>
  <c r="AB6901" i="2"/>
  <c r="AE6901" i="2"/>
  <c r="AA6902" i="2"/>
  <c r="AB6902" i="2" a="1"/>
  <c r="AB6902" i="2" s="1"/>
  <c r="AD6902" i="2"/>
  <c r="AE6902" i="2"/>
  <c r="AF6902" i="2"/>
  <c r="AA6903" i="2"/>
  <c r="AB6903" i="2" a="1"/>
  <c r="AB6903" i="2"/>
  <c r="AE6903" i="2"/>
  <c r="AA6904" i="2"/>
  <c r="AB6904" i="2" a="1"/>
  <c r="AB6904" i="2"/>
  <c r="AE6904" i="2"/>
  <c r="AA6905" i="2"/>
  <c r="AB6905" i="2" a="1"/>
  <c r="AB6905" i="2" s="1"/>
  <c r="AC6905" i="2"/>
  <c r="AD6905" i="2"/>
  <c r="AE6905" i="2"/>
  <c r="AF6905" i="2"/>
  <c r="AA6906" i="2"/>
  <c r="AB6906" i="2" a="1"/>
  <c r="AB6906" i="2"/>
  <c r="AC6906" i="2" s="1"/>
  <c r="AD6906" i="2"/>
  <c r="AE6906" i="2"/>
  <c r="AF6906" i="2"/>
  <c r="AA6907" i="2"/>
  <c r="AB6907" i="2" a="1"/>
  <c r="AB6907" i="2"/>
  <c r="AE6907" i="2"/>
  <c r="AA6908" i="2"/>
  <c r="AB6908" i="2" a="1"/>
  <c r="AB6908" i="2" s="1"/>
  <c r="AE6908" i="2"/>
  <c r="AA6909" i="2"/>
  <c r="AB6909" i="2" a="1"/>
  <c r="AB6909" i="2"/>
  <c r="AC6909" i="2"/>
  <c r="AD6909" i="2"/>
  <c r="AF6909" i="2" s="1"/>
  <c r="AE6909" i="2"/>
  <c r="AA6910" i="2"/>
  <c r="AB6910" i="2" a="1"/>
  <c r="AB6910" i="2"/>
  <c r="AC6910" i="2" s="1"/>
  <c r="AD6910" i="2"/>
  <c r="AE6910" i="2"/>
  <c r="AA6911" i="2"/>
  <c r="AD6911" i="2" s="1"/>
  <c r="AF6911" i="2" s="1"/>
  <c r="AB6911" i="2" a="1"/>
  <c r="AB6911" i="2"/>
  <c r="AC6911" i="2" s="1"/>
  <c r="AE6911" i="2"/>
  <c r="AA6912" i="2"/>
  <c r="AB6912" i="2" a="1"/>
  <c r="AB6912" i="2"/>
  <c r="AC6912" i="2"/>
  <c r="AD6912" i="2"/>
  <c r="AE6912" i="2"/>
  <c r="AF6912" i="2"/>
  <c r="AA6913" i="2"/>
  <c r="AB6913" i="2" a="1"/>
  <c r="AB6913" i="2" s="1"/>
  <c r="AE6913" i="2"/>
  <c r="AA6914" i="2"/>
  <c r="AB6914" i="2" a="1"/>
  <c r="AB6914" i="2"/>
  <c r="AD6914" i="2"/>
  <c r="AE6914" i="2"/>
  <c r="AA6915" i="2"/>
  <c r="AB6915" i="2" a="1"/>
  <c r="AB6915" i="2" s="1"/>
  <c r="AE6915" i="2"/>
  <c r="AA6916" i="2"/>
  <c r="AB6916" i="2" a="1"/>
  <c r="AB6916" i="2"/>
  <c r="AC6916" i="2" s="1"/>
  <c r="AD6916" i="2"/>
  <c r="AE6916" i="2"/>
  <c r="AF6916" i="2"/>
  <c r="AA6917" i="2"/>
  <c r="AB6917" i="2" a="1"/>
  <c r="AB6917" i="2" s="1"/>
  <c r="AD6917" i="2"/>
  <c r="AE6917" i="2"/>
  <c r="AA6918" i="2"/>
  <c r="AB6918" i="2" a="1"/>
  <c r="AB6918" i="2" s="1"/>
  <c r="AE6918" i="2"/>
  <c r="AA6919" i="2"/>
  <c r="AB6919" i="2" a="1"/>
  <c r="AB6919" i="2" s="1"/>
  <c r="AC6919" i="2"/>
  <c r="AD6919" i="2"/>
  <c r="AF6919" i="2" s="1"/>
  <c r="AE6919" i="2"/>
  <c r="AA6920" i="2"/>
  <c r="AB6920" i="2" a="1"/>
  <c r="AB6920" i="2"/>
  <c r="AC6920" i="2"/>
  <c r="AD6920" i="2"/>
  <c r="AF6920" i="2" s="1"/>
  <c r="AE6920" i="2"/>
  <c r="AA6921" i="2"/>
  <c r="AB6921" i="2" a="1"/>
  <c r="AB6921" i="2"/>
  <c r="AC6921" i="2" s="1"/>
  <c r="AD6921" i="2"/>
  <c r="AE6921" i="2"/>
  <c r="AA6922" i="2"/>
  <c r="AC6922" i="2" s="1"/>
  <c r="AB6922" i="2" a="1"/>
  <c r="AB6922" i="2"/>
  <c r="AD6922" i="2"/>
  <c r="AF6922" i="2" s="1"/>
  <c r="AE6922" i="2"/>
  <c r="AA6923" i="2"/>
  <c r="AB6923" i="2" a="1"/>
  <c r="AB6923" i="2" s="1"/>
  <c r="AE6923" i="2"/>
  <c r="AA6924" i="2"/>
  <c r="AB6924" i="2" a="1"/>
  <c r="AB6924" i="2" s="1"/>
  <c r="AC6924" i="2" s="1"/>
  <c r="AD6924" i="2"/>
  <c r="AF6924" i="2" s="1"/>
  <c r="AE6924" i="2"/>
  <c r="AA6925" i="2"/>
  <c r="AB6925" i="2" a="1"/>
  <c r="AB6925" i="2"/>
  <c r="AE6925" i="2"/>
  <c r="AA6926" i="2"/>
  <c r="AD6926" i="2" s="1"/>
  <c r="AB6926" i="2" a="1"/>
  <c r="AB6926" i="2"/>
  <c r="AC6926" i="2" s="1"/>
  <c r="AE6926" i="2"/>
  <c r="AF6926" i="2" s="1"/>
  <c r="AA6927" i="2"/>
  <c r="AB6927" i="2" a="1"/>
  <c r="AB6927" i="2"/>
  <c r="AE6927" i="2"/>
  <c r="AA6928" i="2"/>
  <c r="AB6928" i="2" a="1"/>
  <c r="AB6928" i="2"/>
  <c r="AE6928" i="2"/>
  <c r="AA6929" i="2"/>
  <c r="AB6929" i="2" a="1"/>
  <c r="AB6929" i="2" s="1"/>
  <c r="AC6929" i="2" s="1"/>
  <c r="AD6929" i="2"/>
  <c r="AF6929" i="2" s="1"/>
  <c r="AE6929" i="2"/>
  <c r="AA6930" i="2"/>
  <c r="AB6930" i="2" a="1"/>
  <c r="AB6930" i="2"/>
  <c r="AC6930" i="2"/>
  <c r="AD6930" i="2"/>
  <c r="AF6930" i="2" s="1"/>
  <c r="AE6930" i="2"/>
  <c r="AA6931" i="2"/>
  <c r="AB6931" i="2" a="1"/>
  <c r="AB6931" i="2" s="1"/>
  <c r="AC6931" i="2" s="1"/>
  <c r="AD6931" i="2"/>
  <c r="AE6931" i="2"/>
  <c r="AF6931" i="2"/>
  <c r="AA6932" i="2"/>
  <c r="AB6932" i="2" a="1"/>
  <c r="AB6932" i="2" s="1"/>
  <c r="AE6932" i="2"/>
  <c r="AA6933" i="2"/>
  <c r="AC6933" i="2" s="1"/>
  <c r="AB6933" i="2" a="1"/>
  <c r="AB6933" i="2"/>
  <c r="AD6933" i="2"/>
  <c r="AF6933" i="2" s="1"/>
  <c r="AE6933" i="2"/>
  <c r="AA6934" i="2"/>
  <c r="AD6934" i="2" s="1"/>
  <c r="AF6934" i="2" s="1"/>
  <c r="AB6934" i="2" a="1"/>
  <c r="AB6934" i="2" s="1"/>
  <c r="AC6934" i="2" s="1"/>
  <c r="AE6934" i="2"/>
  <c r="AA6935" i="2"/>
  <c r="AB6935" i="2" a="1"/>
  <c r="AB6935" i="2"/>
  <c r="AC6935" i="2"/>
  <c r="AD6935" i="2"/>
  <c r="AF6935" i="2" s="1"/>
  <c r="AE6935" i="2"/>
  <c r="AA6936" i="2"/>
  <c r="AB6936" i="2" a="1"/>
  <c r="AB6936" i="2"/>
  <c r="AC6936" i="2"/>
  <c r="AD6936" i="2"/>
  <c r="AE6936" i="2"/>
  <c r="AF6936" i="2" s="1"/>
  <c r="AA6937" i="2"/>
  <c r="AD6937" i="2" s="1"/>
  <c r="AF6937" i="2" s="1"/>
  <c r="AB6937" i="2" a="1"/>
  <c r="AB6937" i="2"/>
  <c r="AE6937" i="2"/>
  <c r="AA6938" i="2"/>
  <c r="AB6938" i="2" a="1"/>
  <c r="AB6938" i="2" s="1"/>
  <c r="AE6938" i="2"/>
  <c r="AA6939" i="2"/>
  <c r="AB6939" i="2" a="1"/>
  <c r="AB6939" i="2" s="1"/>
  <c r="AE6939" i="2"/>
  <c r="AA6940" i="2"/>
  <c r="AD6940" i="2" s="1"/>
  <c r="AB6940" i="2" a="1"/>
  <c r="AB6940" i="2"/>
  <c r="AC6940" i="2"/>
  <c r="AE6940" i="2"/>
  <c r="AF6940" i="2"/>
  <c r="AA6941" i="2"/>
  <c r="AB6941" i="2" a="1"/>
  <c r="AB6941" i="2" s="1"/>
  <c r="AC6941" i="2" s="1"/>
  <c r="AD6941" i="2"/>
  <c r="AE6941" i="2"/>
  <c r="AF6941" i="2"/>
  <c r="AA6942" i="2"/>
  <c r="AB6942" i="2" a="1"/>
  <c r="AB6942" i="2"/>
  <c r="AE6942" i="2"/>
  <c r="AA6943" i="2"/>
  <c r="AB6943" i="2" a="1"/>
  <c r="AB6943" i="2" s="1"/>
  <c r="AC6943" i="2" s="1"/>
  <c r="AD6943" i="2"/>
  <c r="AE6943" i="2"/>
  <c r="AA6944" i="2"/>
  <c r="AB6944" i="2" a="1"/>
  <c r="AB6944" i="2" s="1"/>
  <c r="AE6944" i="2"/>
  <c r="AA6945" i="2"/>
  <c r="AB6945" i="2" a="1"/>
  <c r="AB6945" i="2" s="1"/>
  <c r="AC6945" i="2" s="1"/>
  <c r="AD6945" i="2"/>
  <c r="AF6945" i="2" s="1"/>
  <c r="AE6945" i="2"/>
  <c r="AA6946" i="2"/>
  <c r="AB6946" i="2" a="1"/>
  <c r="AB6946" i="2"/>
  <c r="AC6946" i="2" s="1"/>
  <c r="AD6946" i="2"/>
  <c r="AE6946" i="2"/>
  <c r="AF6946" i="2"/>
  <c r="AA6947" i="2"/>
  <c r="AB6947" i="2" a="1"/>
  <c r="AB6947" i="2"/>
  <c r="AD6947" i="2"/>
  <c r="AF6947" i="2" s="1"/>
  <c r="AE6947" i="2"/>
  <c r="AA6948" i="2"/>
  <c r="AB6948" i="2" a="1"/>
  <c r="AB6948" i="2" s="1"/>
  <c r="AD6948" i="2"/>
  <c r="AF6948" i="2" s="1"/>
  <c r="AE6948" i="2"/>
  <c r="AA6949" i="2"/>
  <c r="AB6949" i="2" a="1"/>
  <c r="AB6949" i="2"/>
  <c r="AE6949" i="2"/>
  <c r="AA6950" i="2"/>
  <c r="AB6950" i="2" a="1"/>
  <c r="AB6950" i="2" s="1"/>
  <c r="AC6950" i="2" s="1"/>
  <c r="AD6950" i="2"/>
  <c r="AE6950" i="2"/>
  <c r="AF6950" i="2" s="1"/>
  <c r="AA6951" i="2"/>
  <c r="AB6951" i="2" a="1"/>
  <c r="AB6951" i="2" s="1"/>
  <c r="AC6951" i="2" s="1"/>
  <c r="AD6951" i="2"/>
  <c r="AF6951" i="2" s="1"/>
  <c r="AE6951" i="2"/>
  <c r="AA6952" i="2"/>
  <c r="AC6952" i="2" s="1"/>
  <c r="AB6952" i="2" a="1"/>
  <c r="AB6952" i="2"/>
  <c r="AD6952" i="2"/>
  <c r="AF6952" i="2" s="1"/>
  <c r="AE6952" i="2"/>
  <c r="AA6953" i="2"/>
  <c r="AB6953" i="2" a="1"/>
  <c r="AB6953" i="2" s="1"/>
  <c r="AC6953" i="2" s="1"/>
  <c r="AD6953" i="2"/>
  <c r="AE6953" i="2"/>
  <c r="AF6953" i="2"/>
  <c r="AA6954" i="2"/>
  <c r="AB6954" i="2" a="1"/>
  <c r="AB6954" i="2"/>
  <c r="AC6954" i="2" s="1"/>
  <c r="AD6954" i="2"/>
  <c r="AF6954" i="2" s="1"/>
  <c r="AE6954" i="2"/>
  <c r="AA6955" i="2"/>
  <c r="AB6955" i="2" a="1"/>
  <c r="AB6955" i="2"/>
  <c r="AC6955" i="2"/>
  <c r="AD6955" i="2"/>
  <c r="AE6955" i="2"/>
  <c r="AF6955" i="2"/>
  <c r="AA6956" i="2"/>
  <c r="AB6956" i="2" a="1"/>
  <c r="AB6956" i="2" s="1"/>
  <c r="AE6956" i="2"/>
  <c r="AA6957" i="2"/>
  <c r="AB6957" i="2" a="1"/>
  <c r="AB6957" i="2" s="1"/>
  <c r="AE6957" i="2"/>
  <c r="AA6958" i="2"/>
  <c r="AB6958" i="2" a="1"/>
  <c r="AB6958" i="2"/>
  <c r="AC6958" i="2" s="1"/>
  <c r="AD6958" i="2"/>
  <c r="AE6958" i="2"/>
  <c r="AA6959" i="2"/>
  <c r="AC6959" i="2" s="1"/>
  <c r="AB6959" i="2" a="1"/>
  <c r="AB6959" i="2"/>
  <c r="AE6959" i="2"/>
  <c r="AA6960" i="2"/>
  <c r="AB6960" i="2" a="1"/>
  <c r="AB6960" i="2"/>
  <c r="AC6960" i="2" s="1"/>
  <c r="AD6960" i="2"/>
  <c r="AF6960" i="2" s="1"/>
  <c r="AE6960" i="2"/>
  <c r="AA6961" i="2"/>
  <c r="AB6961" i="2" a="1"/>
  <c r="AB6961" i="2"/>
  <c r="AC6961" i="2" s="1"/>
  <c r="AD6961" i="2"/>
  <c r="AE6961" i="2"/>
  <c r="AF6961" i="2" s="1"/>
  <c r="AA6962" i="2"/>
  <c r="AD6962" i="2" s="1"/>
  <c r="AF6962" i="2" s="1"/>
  <c r="AB6962" i="2" a="1"/>
  <c r="AB6962" i="2"/>
  <c r="AE6962" i="2"/>
  <c r="AA6963" i="2"/>
  <c r="AB6963" i="2" a="1"/>
  <c r="AB6963" i="2" s="1"/>
  <c r="AE6963" i="2"/>
  <c r="AA6964" i="2"/>
  <c r="AB6964" i="2" a="1"/>
  <c r="AB6964" i="2"/>
  <c r="AC6964" i="2" s="1"/>
  <c r="AD6964" i="2"/>
  <c r="AF6964" i="2" s="1"/>
  <c r="AE6964" i="2"/>
  <c r="AA6965" i="2"/>
  <c r="AB6965" i="2" a="1"/>
  <c r="AB6965" i="2" s="1"/>
  <c r="AC6965" i="2" s="1"/>
  <c r="AD6965" i="2"/>
  <c r="AE6965" i="2"/>
  <c r="AF6965" i="2" s="1"/>
  <c r="AA6966" i="2"/>
  <c r="AD6966" i="2" s="1"/>
  <c r="AF6966" i="2" s="1"/>
  <c r="AB6966" i="2" a="1"/>
  <c r="AB6966" i="2" s="1"/>
  <c r="AC6966" i="2" s="1"/>
  <c r="AE6966" i="2"/>
  <c r="AA6967" i="2"/>
  <c r="AB6967" i="2" a="1"/>
  <c r="AB6967" i="2"/>
  <c r="AC6967" i="2"/>
  <c r="AD6967" i="2"/>
  <c r="AE6967" i="2"/>
  <c r="AF6967" i="2" s="1"/>
  <c r="AA6968" i="2"/>
  <c r="AD6968" i="2" s="1"/>
  <c r="AF6968" i="2" s="1"/>
  <c r="AB6968" i="2" a="1"/>
  <c r="AB6968" i="2"/>
  <c r="AC6968" i="2" s="1"/>
  <c r="AE6968" i="2"/>
  <c r="AA6969" i="2"/>
  <c r="AB6969" i="2" a="1"/>
  <c r="AB6969" i="2"/>
  <c r="AC6969" i="2" s="1"/>
  <c r="AD6969" i="2"/>
  <c r="AF6969" i="2" s="1"/>
  <c r="AE6969" i="2"/>
  <c r="AA6970" i="2"/>
  <c r="AB6970" i="2" a="1"/>
  <c r="AB6970" i="2"/>
  <c r="AC6970" i="2" s="1"/>
  <c r="AD6970" i="2"/>
  <c r="AE6970" i="2"/>
  <c r="AF6970" i="2"/>
  <c r="AA6971" i="2"/>
  <c r="AB6971" i="2" a="1"/>
  <c r="AB6971" i="2"/>
  <c r="AC6971" i="2"/>
  <c r="AD6971" i="2"/>
  <c r="AF6971" i="2" s="1"/>
  <c r="AE6971" i="2"/>
  <c r="AA6972" i="2"/>
  <c r="AB6972" i="2" a="1"/>
  <c r="AB6972" i="2"/>
  <c r="AE6972" i="2"/>
  <c r="AA6973" i="2"/>
  <c r="AB6973" i="2" a="1"/>
  <c r="AB6973" i="2" s="1"/>
  <c r="AE6973" i="2"/>
  <c r="AA6974" i="2"/>
  <c r="AB6974" i="2" a="1"/>
  <c r="AB6974" i="2"/>
  <c r="AC6974" i="2" s="1"/>
  <c r="AD6974" i="2"/>
  <c r="AE6974" i="2"/>
  <c r="AF6974" i="2"/>
  <c r="AA6975" i="2"/>
  <c r="AC6975" i="2" s="1"/>
  <c r="AB6975" i="2" a="1"/>
  <c r="AB6975" i="2" s="1"/>
  <c r="AD6975" i="2"/>
  <c r="AF6975" i="2" s="1"/>
  <c r="AE6975" i="2"/>
  <c r="AA6976" i="2"/>
  <c r="AB6976" i="2" a="1"/>
  <c r="AB6976" i="2"/>
  <c r="AC6976" i="2" s="1"/>
  <c r="AD6976" i="2"/>
  <c r="AE6976" i="2"/>
  <c r="AA6977" i="2"/>
  <c r="AB6977" i="2" a="1"/>
  <c r="AB6977" i="2" s="1"/>
  <c r="AC6977" i="2"/>
  <c r="AD6977" i="2"/>
  <c r="AF6977" i="2" s="1"/>
  <c r="AE6977" i="2"/>
  <c r="AA6978" i="2"/>
  <c r="AD6978" i="2" s="1"/>
  <c r="AF6978" i="2" s="1"/>
  <c r="AB6978" i="2" a="1"/>
  <c r="AB6978" i="2" s="1"/>
  <c r="AE6978" i="2"/>
  <c r="AA6979" i="2"/>
  <c r="AD6979" i="2" s="1"/>
  <c r="AF6979" i="2" s="1"/>
  <c r="AB6979" i="2" a="1"/>
  <c r="AB6979" i="2" s="1"/>
  <c r="AC6979" i="2" s="1"/>
  <c r="AE6979" i="2"/>
  <c r="AA6980" i="2"/>
  <c r="AC6980" i="2" s="1"/>
  <c r="AB6980" i="2" a="1"/>
  <c r="AB6980" i="2" s="1"/>
  <c r="AD6980" i="2"/>
  <c r="AE6980" i="2"/>
  <c r="AF6980" i="2"/>
  <c r="AA6981" i="2"/>
  <c r="AD6981" i="2" s="1"/>
  <c r="AB6981" i="2" a="1"/>
  <c r="AB6981" i="2"/>
  <c r="AE6981" i="2"/>
  <c r="AA6982" i="2"/>
  <c r="AB6982" i="2" a="1"/>
  <c r="AB6982" i="2" s="1"/>
  <c r="AE6982" i="2"/>
  <c r="AA6983" i="2"/>
  <c r="AB6983" i="2" a="1"/>
  <c r="AB6983" i="2" s="1"/>
  <c r="AE6983" i="2"/>
  <c r="AA6984" i="2"/>
  <c r="AB6984" i="2" a="1"/>
  <c r="AB6984" i="2"/>
  <c r="AC6984" i="2" s="1"/>
  <c r="AD6984" i="2"/>
  <c r="AE6984" i="2"/>
  <c r="AF6984" i="2"/>
  <c r="AA6985" i="2"/>
  <c r="AB6985" i="2" a="1"/>
  <c r="AB6985" i="2"/>
  <c r="AC6985" i="2"/>
  <c r="AD6985" i="2"/>
  <c r="AF6985" i="2" s="1"/>
  <c r="AE6985" i="2"/>
  <c r="AA6986" i="2"/>
  <c r="AB6986" i="2" a="1"/>
  <c r="AB6986" i="2"/>
  <c r="AE6986" i="2"/>
  <c r="AA6987" i="2"/>
  <c r="AD6987" i="2" s="1"/>
  <c r="AB6987" i="2" a="1"/>
  <c r="AB6987" i="2" s="1"/>
  <c r="AC6987" i="2"/>
  <c r="AE6987" i="2"/>
  <c r="AF6987" i="2"/>
  <c r="AA6988" i="2"/>
  <c r="AB6988" i="2" a="1"/>
  <c r="AB6988" i="2" s="1"/>
  <c r="AE6988" i="2"/>
  <c r="AA6989" i="2"/>
  <c r="AD6989" i="2" s="1"/>
  <c r="AF6989" i="2" s="1"/>
  <c r="AB6989" i="2" a="1"/>
  <c r="AB6989" i="2"/>
  <c r="AE6989" i="2"/>
  <c r="AA6990" i="2"/>
  <c r="AB6990" i="2" a="1"/>
  <c r="AB6990" i="2"/>
  <c r="AE6990" i="2"/>
  <c r="AA6991" i="2"/>
  <c r="AB6991" i="2" a="1"/>
  <c r="AB6991" i="2" s="1"/>
  <c r="AC6991" i="2" s="1"/>
  <c r="AD6991" i="2"/>
  <c r="AF6991" i="2" s="1"/>
  <c r="AE6991" i="2"/>
  <c r="AA6992" i="2"/>
  <c r="AC6992" i="2" s="1"/>
  <c r="AB6992" i="2" a="1"/>
  <c r="AB6992" i="2" s="1"/>
  <c r="AD6992" i="2"/>
  <c r="AF6992" i="2" s="1"/>
  <c r="AE6992" i="2"/>
  <c r="AA6993" i="2"/>
  <c r="AB6993" i="2" a="1"/>
  <c r="AB6993" i="2" s="1"/>
  <c r="AE6993" i="2"/>
  <c r="AA6994" i="2"/>
  <c r="AB6994" i="2" a="1"/>
  <c r="AB6994" i="2"/>
  <c r="AC6994" i="2" s="1"/>
  <c r="AD6994" i="2"/>
  <c r="AE6994" i="2"/>
  <c r="AF6994" i="2" s="1"/>
  <c r="AA6995" i="2"/>
  <c r="AB6995" i="2" a="1"/>
  <c r="AB6995" i="2"/>
  <c r="AC6995" i="2"/>
  <c r="AD6995" i="2"/>
  <c r="AE6995" i="2"/>
  <c r="AA6996" i="2"/>
  <c r="AB6996" i="2" a="1"/>
  <c r="AB6996" i="2" s="1"/>
  <c r="AC6996" i="2" s="1"/>
  <c r="AD6996" i="2"/>
  <c r="AE6996" i="2"/>
  <c r="AF6996" i="2"/>
  <c r="AA6997" i="2"/>
  <c r="AB6997" i="2" a="1"/>
  <c r="AB6997" i="2" s="1"/>
  <c r="AE6997" i="2"/>
  <c r="AA6998" i="2"/>
  <c r="AB6998" i="2" a="1"/>
  <c r="AB6998" i="2" s="1"/>
  <c r="AE6998" i="2"/>
  <c r="AA6999" i="2"/>
  <c r="AD6999" i="2" s="1"/>
  <c r="AF6999" i="2" s="1"/>
  <c r="AB6999" i="2" a="1"/>
  <c r="AB6999" i="2"/>
  <c r="AC6999" i="2"/>
  <c r="AE6999" i="2"/>
  <c r="AA7000" i="2"/>
  <c r="AC7000" i="2" s="1"/>
  <c r="AB7000" i="2" a="1"/>
  <c r="AB7000" i="2"/>
  <c r="AD7000" i="2"/>
  <c r="AE7000" i="2"/>
  <c r="AA7001" i="2"/>
  <c r="AB7001" i="2" a="1"/>
  <c r="AB7001" i="2" s="1"/>
  <c r="AC7001" i="2" s="1"/>
  <c r="AD7001" i="2"/>
  <c r="AE7001" i="2"/>
  <c r="AF7001" i="2" s="1"/>
  <c r="AA7002" i="2"/>
  <c r="AB7002" i="2" a="1"/>
  <c r="AB7002" i="2"/>
  <c r="AC7002" i="2" s="1"/>
  <c r="AD7002" i="2"/>
  <c r="AE7002" i="2"/>
  <c r="AF7002" i="2"/>
  <c r="AA7003" i="2"/>
  <c r="AB7003" i="2" a="1"/>
  <c r="AB7003" i="2"/>
  <c r="AD7003" i="2"/>
  <c r="AF7003" i="2" s="1"/>
  <c r="AE7003" i="2"/>
  <c r="AA7004" i="2"/>
  <c r="AC7004" i="2" s="1"/>
  <c r="AB7004" i="2" a="1"/>
  <c r="AB7004" i="2" s="1"/>
  <c r="AD7004" i="2"/>
  <c r="AE7004" i="2"/>
  <c r="AF7004" i="2"/>
  <c r="AA7005" i="2"/>
  <c r="AC7005" i="2" s="1"/>
  <c r="AB7005" i="2" a="1"/>
  <c r="AB7005" i="2"/>
  <c r="AD7005" i="2"/>
  <c r="AF7005" i="2" s="1"/>
  <c r="AE7005" i="2"/>
  <c r="AA7006" i="2"/>
  <c r="AB7006" i="2" a="1"/>
  <c r="AB7006" i="2"/>
  <c r="AC7006" i="2"/>
  <c r="AD7006" i="2"/>
  <c r="AE7006" i="2"/>
  <c r="AF7006" i="2"/>
  <c r="AA7007" i="2"/>
  <c r="AB7007" i="2" a="1"/>
  <c r="AB7007" i="2"/>
  <c r="AC7007" i="2" s="1"/>
  <c r="AD7007" i="2"/>
  <c r="AF7007" i="2" s="1"/>
  <c r="AE7007" i="2"/>
  <c r="AA7008" i="2"/>
  <c r="AC7008" i="2" s="1"/>
  <c r="AB7008" i="2" a="1"/>
  <c r="AB7008" i="2"/>
  <c r="AD7008" i="2"/>
  <c r="AE7008" i="2"/>
  <c r="AF7008" i="2"/>
  <c r="AA7009" i="2"/>
  <c r="AB7009" i="2" a="1"/>
  <c r="AB7009" i="2" s="1"/>
  <c r="AE7009" i="2"/>
  <c r="AA7010" i="2"/>
  <c r="AC7010" i="2" s="1"/>
  <c r="AB7010" i="2" a="1"/>
  <c r="AB7010" i="2"/>
  <c r="AD7010" i="2"/>
  <c r="AF7010" i="2" s="1"/>
  <c r="AE7010" i="2"/>
  <c r="AA7011" i="2"/>
  <c r="AD7011" i="2" s="1"/>
  <c r="AB7011" i="2" a="1"/>
  <c r="AB7011" i="2" s="1"/>
  <c r="AC7011" i="2"/>
  <c r="AE7011" i="2"/>
  <c r="AF7011" i="2"/>
  <c r="AA7012" i="2"/>
  <c r="AB7012" i="2" a="1"/>
  <c r="AB7012" i="2" s="1"/>
  <c r="AE7012" i="2"/>
  <c r="AA7013" i="2"/>
  <c r="AB7013" i="2" a="1"/>
  <c r="AB7013" i="2"/>
  <c r="AC7013" i="2" s="1"/>
  <c r="AD7013" i="2"/>
  <c r="AE7013" i="2"/>
  <c r="AF7013" i="2" s="1"/>
  <c r="AA7014" i="2"/>
  <c r="AB7014" i="2" a="1"/>
  <c r="AB7014" i="2" s="1"/>
  <c r="AE7014" i="2"/>
  <c r="AA7015" i="2"/>
  <c r="AB7015" i="2" a="1"/>
  <c r="AB7015" i="2" s="1"/>
  <c r="AC7015" i="2"/>
  <c r="AD7015" i="2"/>
  <c r="AE7015" i="2"/>
  <c r="AF7015" i="2"/>
  <c r="AA7016" i="2"/>
  <c r="AB7016" i="2" a="1"/>
  <c r="AB7016" i="2"/>
  <c r="AE7016" i="2"/>
  <c r="AA7017" i="2"/>
  <c r="AB7017" i="2" a="1"/>
  <c r="AB7017" i="2"/>
  <c r="AC7017" i="2" s="1"/>
  <c r="AD7017" i="2"/>
  <c r="AF7017" i="2" s="1"/>
  <c r="AE7017" i="2"/>
  <c r="AA7018" i="2"/>
  <c r="AB7018" i="2" a="1"/>
  <c r="AB7018" i="2"/>
  <c r="AC7018" i="2" s="1"/>
  <c r="AD7018" i="2"/>
  <c r="AF7018" i="2" s="1"/>
  <c r="AE7018" i="2"/>
  <c r="AA7019" i="2"/>
  <c r="AC7019" i="2" s="1"/>
  <c r="AB7019" i="2" a="1"/>
  <c r="AB7019" i="2"/>
  <c r="AD7019" i="2"/>
  <c r="AE7019" i="2"/>
  <c r="AA7020" i="2"/>
  <c r="AB7020" i="2" a="1"/>
  <c r="AB7020" i="2"/>
  <c r="AE7020" i="2"/>
  <c r="AA7021" i="2"/>
  <c r="AB7021" i="2" a="1"/>
  <c r="AB7021" i="2"/>
  <c r="AE7021" i="2"/>
  <c r="AA7022" i="2"/>
  <c r="AB7022" i="2" a="1"/>
  <c r="AB7022" i="2"/>
  <c r="AC7022" i="2" s="1"/>
  <c r="AD7022" i="2"/>
  <c r="AE7022" i="2"/>
  <c r="AF7022" i="2"/>
  <c r="AA7023" i="2"/>
  <c r="AB7023" i="2" a="1"/>
  <c r="AB7023" i="2" s="1"/>
  <c r="AC7023" i="2"/>
  <c r="AD7023" i="2"/>
  <c r="AE7023" i="2"/>
  <c r="AA7024" i="2"/>
  <c r="AB7024" i="2" a="1"/>
  <c r="AB7024" i="2"/>
  <c r="AC7024" i="2" s="1"/>
  <c r="AD7024" i="2"/>
  <c r="AE7024" i="2"/>
  <c r="AA7025" i="2"/>
  <c r="AB7025" i="2" a="1"/>
  <c r="AB7025" i="2" s="1"/>
  <c r="AC7025" i="2"/>
  <c r="AD7025" i="2"/>
  <c r="AF7025" i="2" s="1"/>
  <c r="AE7025" i="2"/>
  <c r="AA7026" i="2"/>
  <c r="AB7026" i="2" a="1"/>
  <c r="AB7026" i="2"/>
  <c r="AD7026" i="2"/>
  <c r="AF7026" i="2" s="1"/>
  <c r="AE7026" i="2"/>
  <c r="AA7027" i="2"/>
  <c r="AD7027" i="2" s="1"/>
  <c r="AF7027" i="2" s="1"/>
  <c r="AB7027" i="2" a="1"/>
  <c r="AB7027" i="2"/>
  <c r="AE7027" i="2"/>
  <c r="AA7028" i="2"/>
  <c r="AC7028" i="2" s="1"/>
  <c r="AB7028" i="2" a="1"/>
  <c r="AB7028" i="2" s="1"/>
  <c r="AD7028" i="2"/>
  <c r="AE7028" i="2"/>
  <c r="AF7028" i="2"/>
  <c r="AA7029" i="2"/>
  <c r="AB7029" i="2" a="1"/>
  <c r="AB7029" i="2" s="1"/>
  <c r="AE7029" i="2"/>
  <c r="AA7030" i="2"/>
  <c r="AB7030" i="2" a="1"/>
  <c r="AB7030" i="2"/>
  <c r="AD7030" i="2"/>
  <c r="AF7030" i="2" s="1"/>
  <c r="AE7030" i="2"/>
  <c r="AA7031" i="2"/>
  <c r="AB7031" i="2" a="1"/>
  <c r="AB7031" i="2"/>
  <c r="AE7031" i="2"/>
  <c r="AA7032" i="2"/>
  <c r="AB7032" i="2" a="1"/>
  <c r="AB7032" i="2"/>
  <c r="AC7032" i="2" s="1"/>
  <c r="AD7032" i="2"/>
  <c r="AF7032" i="2" s="1"/>
  <c r="AE7032" i="2"/>
  <c r="AA7033" i="2"/>
  <c r="AB7033" i="2" a="1"/>
  <c r="AB7033" i="2" s="1"/>
  <c r="AC7033" i="2" s="1"/>
  <c r="AD7033" i="2"/>
  <c r="AE7033" i="2"/>
  <c r="AF7033" i="2"/>
  <c r="AA7034" i="2"/>
  <c r="AC7034" i="2" s="1"/>
  <c r="AB7034" i="2" a="1"/>
  <c r="AB7034" i="2" s="1"/>
  <c r="AD7034" i="2"/>
  <c r="AE7034" i="2"/>
  <c r="AF7034" i="2"/>
  <c r="AA7035" i="2"/>
  <c r="AD7035" i="2" s="1"/>
  <c r="AB7035" i="2" a="1"/>
  <c r="AB7035" i="2" s="1"/>
  <c r="AC7035" i="2"/>
  <c r="AE7035" i="2"/>
  <c r="AF7035" i="2"/>
  <c r="AA7036" i="2"/>
  <c r="AD7036" i="2" s="1"/>
  <c r="AF7036" i="2" s="1"/>
  <c r="AB7036" i="2" a="1"/>
  <c r="AB7036" i="2"/>
  <c r="AC7036" i="2"/>
  <c r="AE7036" i="2"/>
  <c r="AA7037" i="2"/>
  <c r="AB7037" i="2" a="1"/>
  <c r="AB7037" i="2" s="1"/>
  <c r="AE7037" i="2"/>
  <c r="AA7038" i="2"/>
  <c r="AD7038" i="2" s="1"/>
  <c r="AF7038" i="2" s="1"/>
  <c r="AB7038" i="2" a="1"/>
  <c r="AB7038" i="2"/>
  <c r="AC7038" i="2" s="1"/>
  <c r="AE7038" i="2"/>
  <c r="AA7039" i="2"/>
  <c r="AB7039" i="2" a="1"/>
  <c r="AB7039" i="2" s="1"/>
  <c r="AC7039" i="2" s="1"/>
  <c r="AD7039" i="2"/>
  <c r="AE7039" i="2"/>
  <c r="AF7039" i="2"/>
  <c r="AA7040" i="2"/>
  <c r="AB7040" i="2" a="1"/>
  <c r="AB7040" i="2" s="1"/>
  <c r="AE7040" i="2"/>
  <c r="AA7041" i="2"/>
  <c r="AB7041" i="2" a="1"/>
  <c r="AB7041" i="2" s="1"/>
  <c r="AE7041" i="2"/>
  <c r="AA7042" i="2"/>
  <c r="AB7042" i="2" a="1"/>
  <c r="AB7042" i="2"/>
  <c r="AC7042" i="2" s="1"/>
  <c r="AD7042" i="2"/>
  <c r="AE7042" i="2"/>
  <c r="AF7042" i="2" s="1"/>
  <c r="AA7043" i="2"/>
  <c r="AB7043" i="2" a="1"/>
  <c r="AB7043" i="2" s="1"/>
  <c r="AC7043" i="2"/>
  <c r="AD7043" i="2"/>
  <c r="AE7043" i="2"/>
  <c r="AA7044" i="2"/>
  <c r="AB7044" i="2" a="1"/>
  <c r="AB7044" i="2"/>
  <c r="AC7044" i="2"/>
  <c r="AD7044" i="2"/>
  <c r="AE7044" i="2"/>
  <c r="AA7045" i="2"/>
  <c r="AB7045" i="2" a="1"/>
  <c r="AB7045" i="2" s="1"/>
  <c r="AE7045" i="2"/>
  <c r="AA7046" i="2"/>
  <c r="AB7046" i="2" a="1"/>
  <c r="AB7046" i="2" s="1"/>
  <c r="AE7046" i="2"/>
  <c r="AA7047" i="2"/>
  <c r="AB7047" i="2" a="1"/>
  <c r="AB7047" i="2"/>
  <c r="AD7047" i="2"/>
  <c r="AF7047" i="2" s="1"/>
  <c r="AE7047" i="2"/>
  <c r="AA7048" i="2"/>
  <c r="AB7048" i="2" a="1"/>
  <c r="AB7048" i="2"/>
  <c r="AC7048" i="2"/>
  <c r="AD7048" i="2"/>
  <c r="AF7048" i="2" s="1"/>
  <c r="AE7048" i="2"/>
  <c r="AA7049" i="2"/>
  <c r="AB7049" i="2" a="1"/>
  <c r="AB7049" i="2" s="1"/>
  <c r="AC7049" i="2"/>
  <c r="AD7049" i="2"/>
  <c r="AE7049" i="2"/>
  <c r="AA7050" i="2"/>
  <c r="AB7050" i="2" a="1"/>
  <c r="AB7050" i="2"/>
  <c r="AC7050" i="2" s="1"/>
  <c r="AD7050" i="2"/>
  <c r="AE7050" i="2"/>
  <c r="AF7050" i="2"/>
  <c r="AA7051" i="2"/>
  <c r="AB7051" i="2" a="1"/>
  <c r="AB7051" i="2" s="1"/>
  <c r="AD7051" i="2"/>
  <c r="AE7051" i="2"/>
  <c r="AF7051" i="2"/>
  <c r="AA7052" i="2"/>
  <c r="AB7052" i="2" a="1"/>
  <c r="AB7052" i="2" s="1"/>
  <c r="AD7052" i="2"/>
  <c r="AE7052" i="2"/>
  <c r="AF7052" i="2"/>
  <c r="AA7053" i="2"/>
  <c r="AB7053" i="2" a="1"/>
  <c r="AB7053" i="2" s="1"/>
  <c r="AE7053" i="2"/>
  <c r="AA7054" i="2"/>
  <c r="AB7054" i="2" a="1"/>
  <c r="AB7054" i="2"/>
  <c r="AC7054" i="2" s="1"/>
  <c r="AD7054" i="2"/>
  <c r="AE7054" i="2"/>
  <c r="AF7054" i="2" s="1"/>
  <c r="AA7055" i="2"/>
  <c r="AB7055" i="2" a="1"/>
  <c r="AB7055" i="2"/>
  <c r="AC7055" i="2"/>
  <c r="AD7055" i="2"/>
  <c r="AF7055" i="2" s="1"/>
  <c r="AE7055" i="2"/>
  <c r="AA7056" i="2"/>
  <c r="AB7056" i="2" a="1"/>
  <c r="AB7056" i="2"/>
  <c r="AC7056" i="2" s="1"/>
  <c r="AD7056" i="2"/>
  <c r="AE7056" i="2"/>
  <c r="AF7056" i="2"/>
  <c r="AA7057" i="2"/>
  <c r="AB7057" i="2" a="1"/>
  <c r="AB7057" i="2" s="1"/>
  <c r="AE7057" i="2"/>
  <c r="AA7058" i="2"/>
  <c r="AB7058" i="2" a="1"/>
  <c r="AB7058" i="2" s="1"/>
  <c r="AE7058" i="2"/>
  <c r="AA7059" i="2"/>
  <c r="AD7059" i="2" s="1"/>
  <c r="AB7059" i="2" a="1"/>
  <c r="AB7059" i="2" s="1"/>
  <c r="AC7059" i="2" s="1"/>
  <c r="AE7059" i="2"/>
  <c r="AF7059" i="2"/>
  <c r="AA7060" i="2"/>
  <c r="AB7060" i="2" a="1"/>
  <c r="AB7060" i="2"/>
  <c r="AE7060" i="2"/>
  <c r="AA7061" i="2"/>
  <c r="AB7061" i="2" a="1"/>
  <c r="AB7061" i="2"/>
  <c r="AC7061" i="2" s="1"/>
  <c r="AD7061" i="2"/>
  <c r="AE7061" i="2"/>
  <c r="AF7061" i="2"/>
  <c r="AA7062" i="2"/>
  <c r="AB7062" i="2" a="1"/>
  <c r="AB7062" i="2"/>
  <c r="AE7062" i="2"/>
  <c r="AA7063" i="2"/>
  <c r="AB7063" i="2" a="1"/>
  <c r="AB7063" i="2"/>
  <c r="AC7063" i="2" s="1"/>
  <c r="AD7063" i="2"/>
  <c r="AE7063" i="2"/>
  <c r="AF7063" i="2"/>
  <c r="AA7064" i="2"/>
  <c r="AB7064" i="2" a="1"/>
  <c r="AB7064" i="2"/>
  <c r="AE7064" i="2"/>
  <c r="AA7065" i="2"/>
  <c r="AB7065" i="2" a="1"/>
  <c r="AB7065" i="2"/>
  <c r="AC7065" i="2" s="1"/>
  <c r="AD7065" i="2"/>
  <c r="AF7065" i="2" s="1"/>
  <c r="AE7065" i="2"/>
  <c r="AA7066" i="2"/>
  <c r="AB7066" i="2" a="1"/>
  <c r="AB7066" i="2"/>
  <c r="AD7066" i="2"/>
  <c r="AE7066" i="2"/>
  <c r="AF7066" i="2" s="1"/>
  <c r="AA7067" i="2"/>
  <c r="AB7067" i="2" a="1"/>
  <c r="AB7067" i="2" s="1"/>
  <c r="AC7067" i="2" s="1"/>
  <c r="AD7067" i="2"/>
  <c r="AE7067" i="2"/>
  <c r="AF7067" i="2"/>
  <c r="AA7068" i="2"/>
  <c r="AB7068" i="2" a="1"/>
  <c r="AB7068" i="2"/>
  <c r="AE7068" i="2"/>
  <c r="AA7069" i="2"/>
  <c r="AB7069" i="2" a="1"/>
  <c r="AB7069" i="2"/>
  <c r="AE7069" i="2"/>
  <c r="AA7070" i="2"/>
  <c r="AB7070" i="2" a="1"/>
  <c r="AB7070" i="2"/>
  <c r="AC7070" i="2"/>
  <c r="AD7070" i="2"/>
  <c r="AE7070" i="2"/>
  <c r="AF7070" i="2"/>
  <c r="AA7071" i="2"/>
  <c r="AB7071" i="2" a="1"/>
  <c r="AB7071" i="2"/>
  <c r="AE7071" i="2"/>
  <c r="AA7072" i="2"/>
  <c r="AB7072" i="2" a="1"/>
  <c r="AB7072" i="2"/>
  <c r="AC7072" i="2" s="1"/>
  <c r="AD7072" i="2"/>
  <c r="AF7072" i="2" s="1"/>
  <c r="AE7072" i="2"/>
  <c r="AA7073" i="2"/>
  <c r="AB7073" i="2" a="1"/>
  <c r="AB7073" i="2" s="1"/>
  <c r="AC7073" i="2" s="1"/>
  <c r="AD7073" i="2"/>
  <c r="AF7073" i="2" s="1"/>
  <c r="AE7073" i="2"/>
  <c r="AA7074" i="2"/>
  <c r="AD7074" i="2" s="1"/>
  <c r="AB7074" i="2" a="1"/>
  <c r="AB7074" i="2"/>
  <c r="AE7074" i="2"/>
  <c r="AF7074" i="2"/>
  <c r="AA7075" i="2"/>
  <c r="AB7075" i="2" a="1"/>
  <c r="AB7075" i="2" s="1"/>
  <c r="AC7075" i="2" s="1"/>
  <c r="AD7075" i="2"/>
  <c r="AF7075" i="2" s="1"/>
  <c r="AE7075" i="2"/>
  <c r="AA7076" i="2"/>
  <c r="AC7076" i="2" s="1"/>
  <c r="AB7076" i="2" a="1"/>
  <c r="AB7076" i="2" s="1"/>
  <c r="AD7076" i="2"/>
  <c r="AE7076" i="2"/>
  <c r="AF7076" i="2"/>
  <c r="AA7077" i="2"/>
  <c r="AB7077" i="2" a="1"/>
  <c r="AB7077" i="2" s="1"/>
  <c r="AD7077" i="2"/>
  <c r="AF7077" i="2" s="1"/>
  <c r="AE7077" i="2"/>
  <c r="AA7078" i="2"/>
  <c r="AB7078" i="2" a="1"/>
  <c r="AB7078" i="2"/>
  <c r="AE7078" i="2"/>
  <c r="AA7079" i="2"/>
  <c r="AB7079" i="2" a="1"/>
  <c r="AB7079" i="2" s="1"/>
  <c r="AE7079" i="2"/>
  <c r="AA7080" i="2"/>
  <c r="AB7080" i="2" a="1"/>
  <c r="AB7080" i="2"/>
  <c r="AC7080" i="2"/>
  <c r="AD7080" i="2"/>
  <c r="AF7080" i="2" s="1"/>
  <c r="AE7080" i="2"/>
  <c r="AA7081" i="2"/>
  <c r="AB7081" i="2" a="1"/>
  <c r="AB7081" i="2"/>
  <c r="AC7081" i="2" s="1"/>
  <c r="AD7081" i="2"/>
  <c r="AE7081" i="2"/>
  <c r="AF7081" i="2"/>
  <c r="AA7082" i="2"/>
  <c r="AB7082" i="2" a="1"/>
  <c r="AB7082" i="2"/>
  <c r="AE7082" i="2"/>
  <c r="AA7083" i="2"/>
  <c r="AD7083" i="2" s="1"/>
  <c r="AB7083" i="2" a="1"/>
  <c r="AB7083" i="2" s="1"/>
  <c r="AC7083" i="2"/>
  <c r="AE7083" i="2"/>
  <c r="AF7083" i="2"/>
  <c r="AA7084" i="2"/>
  <c r="AB7084" i="2" a="1"/>
  <c r="AB7084" i="2"/>
  <c r="AE7084" i="2"/>
  <c r="AA7085" i="2"/>
  <c r="AB7085" i="2" a="1"/>
  <c r="AB7085" i="2" s="1"/>
  <c r="AE7085" i="2"/>
  <c r="AA7086" i="2"/>
  <c r="AD7086" i="2" s="1"/>
  <c r="AF7086" i="2" s="1"/>
  <c r="AB7086" i="2" a="1"/>
  <c r="AB7086" i="2"/>
  <c r="AC7086" i="2"/>
  <c r="AE7086" i="2"/>
  <c r="AA7087" i="2"/>
  <c r="AB7087" i="2" a="1"/>
  <c r="AB7087" i="2" s="1"/>
  <c r="AC7087" i="2"/>
  <c r="AD7087" i="2"/>
  <c r="AF7087" i="2" s="1"/>
  <c r="AE7087" i="2"/>
  <c r="AA7088" i="2"/>
  <c r="AB7088" i="2" a="1"/>
  <c r="AB7088" i="2" s="1"/>
  <c r="AC7088" i="2"/>
  <c r="AD7088" i="2"/>
  <c r="AF7088" i="2" s="1"/>
  <c r="AE7088" i="2"/>
  <c r="AA7089" i="2"/>
  <c r="AD7089" i="2" s="1"/>
  <c r="AB7089" i="2" a="1"/>
  <c r="AB7089" i="2"/>
  <c r="AC7089" i="2" s="1"/>
  <c r="AE7089" i="2"/>
  <c r="AF7089" i="2" s="1"/>
  <c r="AA7090" i="2"/>
  <c r="AC7090" i="2" s="1"/>
  <c r="AB7090" i="2" a="1"/>
  <c r="AB7090" i="2"/>
  <c r="AD7090" i="2"/>
  <c r="AE7090" i="2"/>
  <c r="AF7090" i="2" s="1"/>
  <c r="AA7091" i="2"/>
  <c r="AB7091" i="2" a="1"/>
  <c r="AB7091" i="2"/>
  <c r="AC7091" i="2"/>
  <c r="AD7091" i="2"/>
  <c r="AF7091" i="2" s="1"/>
  <c r="AE7091" i="2"/>
  <c r="AA7092" i="2"/>
  <c r="AB7092" i="2" a="1"/>
  <c r="AB7092" i="2"/>
  <c r="AC7092" i="2" s="1"/>
  <c r="AD7092" i="2"/>
  <c r="AE7092" i="2"/>
  <c r="AF7092" i="2"/>
  <c r="AA7093" i="2"/>
  <c r="AB7093" i="2" a="1"/>
  <c r="AB7093" i="2"/>
  <c r="AE7093" i="2"/>
  <c r="AA7094" i="2"/>
  <c r="AB7094" i="2" a="1"/>
  <c r="AB7094" i="2" s="1"/>
  <c r="AE7094" i="2"/>
  <c r="AA7095" i="2"/>
  <c r="AD7095" i="2" s="1"/>
  <c r="AB7095" i="2" a="1"/>
  <c r="AB7095" i="2" s="1"/>
  <c r="AC7095" i="2"/>
  <c r="AE7095" i="2"/>
  <c r="AF7095" i="2"/>
  <c r="AA7096" i="2"/>
  <c r="AB7096" i="2" a="1"/>
  <c r="AB7096" i="2"/>
  <c r="AC7096" i="2"/>
  <c r="AD7096" i="2"/>
  <c r="AF7096" i="2" s="1"/>
  <c r="AE7096" i="2"/>
  <c r="AA7097" i="2"/>
  <c r="AB7097" i="2" a="1"/>
  <c r="AB7097" i="2" s="1"/>
  <c r="AC7097" i="2" s="1"/>
  <c r="AD7097" i="2"/>
  <c r="AE7097" i="2"/>
  <c r="AF7097" i="2"/>
  <c r="AA7098" i="2"/>
  <c r="AB7098" i="2" a="1"/>
  <c r="AB7098" i="2"/>
  <c r="AC7098" i="2" s="1"/>
  <c r="AD7098" i="2"/>
  <c r="AE7098" i="2"/>
  <c r="AF7098" i="2"/>
  <c r="AA7099" i="2"/>
  <c r="AB7099" i="2" a="1"/>
  <c r="AB7099" i="2"/>
  <c r="AE7099" i="2"/>
  <c r="AA7100" i="2"/>
  <c r="AB7100" i="2" a="1"/>
  <c r="AB7100" i="2" s="1"/>
  <c r="AD7100" i="2"/>
  <c r="AE7100" i="2"/>
  <c r="AF7100" i="2"/>
  <c r="AA7101" i="2"/>
  <c r="AB7101" i="2" a="1"/>
  <c r="AB7101" i="2"/>
  <c r="AE7101" i="2"/>
  <c r="AA7102" i="2"/>
  <c r="AB7102" i="2" a="1"/>
  <c r="AB7102" i="2"/>
  <c r="AC7102" i="2" s="1"/>
  <c r="AD7102" i="2"/>
  <c r="AF7102" i="2" s="1"/>
  <c r="AE7102" i="2"/>
  <c r="AA7103" i="2"/>
  <c r="AB7103" i="2" a="1"/>
  <c r="AB7103" i="2"/>
  <c r="AD7103" i="2"/>
  <c r="AF7103" i="2" s="1"/>
  <c r="AE7103" i="2"/>
  <c r="AA7104" i="2"/>
  <c r="AB7104" i="2" a="1"/>
  <c r="AB7104" i="2"/>
  <c r="AE7104" i="2"/>
  <c r="AA7105" i="2"/>
  <c r="AB7105" i="2" a="1"/>
  <c r="AB7105" i="2" s="1"/>
  <c r="AE7105" i="2"/>
  <c r="AA7106" i="2"/>
  <c r="AB7106" i="2" a="1"/>
  <c r="AB7106" i="2"/>
  <c r="AC7106" i="2"/>
  <c r="AD7106" i="2"/>
  <c r="AF7106" i="2" s="1"/>
  <c r="AE7106" i="2"/>
  <c r="AA7107" i="2"/>
  <c r="AB7107" i="2" a="1"/>
  <c r="AB7107" i="2" s="1"/>
  <c r="AE7107" i="2"/>
  <c r="AA7108" i="2"/>
  <c r="AB7108" i="2" a="1"/>
  <c r="AB7108" i="2" s="1"/>
  <c r="AC7108" i="2"/>
  <c r="AD7108" i="2"/>
  <c r="AF7108" i="2" s="1"/>
  <c r="AE7108" i="2"/>
  <c r="AA7109" i="2"/>
  <c r="AB7109" i="2" a="1"/>
  <c r="AB7109" i="2"/>
  <c r="AC7109" i="2" s="1"/>
  <c r="AD7109" i="2"/>
  <c r="AE7109" i="2"/>
  <c r="AF7109" i="2"/>
  <c r="AA7110" i="2"/>
  <c r="AB7110" i="2" a="1"/>
  <c r="AB7110" i="2"/>
  <c r="AE7110" i="2"/>
  <c r="AA7111" i="2"/>
  <c r="AB7111" i="2" a="1"/>
  <c r="AB7111" i="2" s="1"/>
  <c r="AC7111" i="2"/>
  <c r="AD7111" i="2"/>
  <c r="AE7111" i="2"/>
  <c r="AF7111" i="2"/>
  <c r="AA7112" i="2"/>
  <c r="AD7112" i="2" s="1"/>
  <c r="AF7112" i="2" s="1"/>
  <c r="AB7112" i="2" a="1"/>
  <c r="AB7112" i="2" s="1"/>
  <c r="AC7112" i="2" s="1"/>
  <c r="AE7112" i="2"/>
  <c r="AA7113" i="2"/>
  <c r="AB7113" i="2" a="1"/>
  <c r="AB7113" i="2" s="1"/>
  <c r="AC7113" i="2" s="1"/>
  <c r="AD7113" i="2"/>
  <c r="AE7113" i="2"/>
  <c r="AF7113" i="2"/>
  <c r="AA7114" i="2"/>
  <c r="AB7114" i="2" a="1"/>
  <c r="AB7114" i="2"/>
  <c r="AD7114" i="2"/>
  <c r="AE7114" i="2"/>
  <c r="AF7114" i="2"/>
  <c r="AA7115" i="2"/>
  <c r="AB7115" i="2" a="1"/>
  <c r="AB7115" i="2"/>
  <c r="AD7115" i="2"/>
  <c r="AF7115" i="2" s="1"/>
  <c r="AE7115" i="2"/>
  <c r="AA7116" i="2"/>
  <c r="AB7116" i="2" a="1"/>
  <c r="AB7116" i="2"/>
  <c r="AE7116" i="2"/>
  <c r="AA7117" i="2"/>
  <c r="AB7117" i="2" a="1"/>
  <c r="AB7117" i="2" s="1"/>
  <c r="AE7117" i="2"/>
  <c r="AA7118" i="2"/>
  <c r="AB7118" i="2" a="1"/>
  <c r="AB7118" i="2"/>
  <c r="AC7118" i="2" s="1"/>
  <c r="AD7118" i="2"/>
  <c r="AF7118" i="2" s="1"/>
  <c r="AE7118" i="2"/>
  <c r="AA7119" i="2"/>
  <c r="AB7119" i="2" a="1"/>
  <c r="AB7119" i="2" s="1"/>
  <c r="AE7119" i="2"/>
  <c r="AA7120" i="2"/>
  <c r="AB7120" i="2" a="1"/>
  <c r="AB7120" i="2"/>
  <c r="AC7120" i="2" s="1"/>
  <c r="AD7120" i="2"/>
  <c r="AF7120" i="2" s="1"/>
  <c r="AE7120" i="2"/>
  <c r="AA7121" i="2"/>
  <c r="AB7121" i="2" a="1"/>
  <c r="AB7121" i="2" s="1"/>
  <c r="AC7121" i="2"/>
  <c r="AD7121" i="2"/>
  <c r="AE7121" i="2"/>
  <c r="AF7121" i="2"/>
  <c r="AA7122" i="2"/>
  <c r="AB7122" i="2" a="1"/>
  <c r="AB7122" i="2" s="1"/>
  <c r="AE7122" i="2"/>
  <c r="AA7123" i="2"/>
  <c r="AB7123" i="2" a="1"/>
  <c r="AB7123" i="2"/>
  <c r="AD7123" i="2"/>
  <c r="AF7123" i="2" s="1"/>
  <c r="AE7123" i="2"/>
  <c r="AA7124" i="2"/>
  <c r="AC7124" i="2" s="1"/>
  <c r="AB7124" i="2" a="1"/>
  <c r="AB7124" i="2" s="1"/>
  <c r="AD7124" i="2"/>
  <c r="AE7124" i="2"/>
  <c r="AF7124" i="2"/>
  <c r="AA7125" i="2"/>
  <c r="AC7125" i="2" s="1"/>
  <c r="AB7125" i="2" a="1"/>
  <c r="AB7125" i="2"/>
  <c r="AD7125" i="2"/>
  <c r="AF7125" i="2" s="1"/>
  <c r="AE7125" i="2"/>
  <c r="AA7126" i="2"/>
  <c r="AB7126" i="2" a="1"/>
  <c r="AB7126" i="2" s="1"/>
  <c r="AE7126" i="2"/>
  <c r="AA7127" i="2"/>
  <c r="AB7127" i="2" a="1"/>
  <c r="AB7127" i="2"/>
  <c r="AE7127" i="2"/>
  <c r="AA7128" i="2"/>
  <c r="AB7128" i="2" a="1"/>
  <c r="AB7128" i="2"/>
  <c r="AC7128" i="2"/>
  <c r="AD7128" i="2"/>
  <c r="AE7128" i="2"/>
  <c r="AF7128" i="2"/>
  <c r="AA7129" i="2"/>
  <c r="AB7129" i="2" a="1"/>
  <c r="AB7129" i="2"/>
  <c r="AC7129" i="2"/>
  <c r="AD7129" i="2"/>
  <c r="AE7129" i="2"/>
  <c r="AF7129" i="2"/>
  <c r="AA7130" i="2"/>
  <c r="AB7130" i="2" a="1"/>
  <c r="AB7130" i="2" s="1"/>
  <c r="AE7130" i="2"/>
  <c r="AA7131" i="2"/>
  <c r="AD7131" i="2" s="1"/>
  <c r="AB7131" i="2" a="1"/>
  <c r="AB7131" i="2" s="1"/>
  <c r="AC7131" i="2"/>
  <c r="AE7131" i="2"/>
  <c r="AF7131" i="2"/>
  <c r="AA7132" i="2"/>
  <c r="AB7132" i="2" a="1"/>
  <c r="AB7132" i="2"/>
  <c r="AE7132" i="2"/>
  <c r="AA7133" i="2"/>
  <c r="AB7133" i="2" a="1"/>
  <c r="AB7133" i="2" s="1"/>
  <c r="AE7133" i="2"/>
  <c r="AA7134" i="2"/>
  <c r="AB7134" i="2" a="1"/>
  <c r="AB7134" i="2" s="1"/>
  <c r="AE7134" i="2"/>
  <c r="AA7135" i="2"/>
  <c r="AB7135" i="2" a="1"/>
  <c r="AB7135" i="2" s="1"/>
  <c r="AC7135" i="2" s="1"/>
  <c r="AD7135" i="2"/>
  <c r="AE7135" i="2"/>
  <c r="AF7135" i="2" s="1"/>
  <c r="AA7136" i="2"/>
  <c r="AD7136" i="2" s="1"/>
  <c r="AF7136" i="2" s="1"/>
  <c r="AB7136" i="2" a="1"/>
  <c r="AB7136" i="2" s="1"/>
  <c r="AE7136" i="2"/>
  <c r="AA7137" i="2"/>
  <c r="AD7137" i="2" s="1"/>
  <c r="AF7137" i="2" s="1"/>
  <c r="AB7137" i="2" a="1"/>
  <c r="AB7137" i="2"/>
  <c r="AC7137" i="2" s="1"/>
  <c r="AE7137" i="2"/>
  <c r="AA7138" i="2"/>
  <c r="AC7138" i="2" s="1"/>
  <c r="AB7138" i="2" a="1"/>
  <c r="AB7138" i="2"/>
  <c r="AD7138" i="2"/>
  <c r="AE7138" i="2"/>
  <c r="AF7138" i="2" s="1"/>
  <c r="AA7139" i="2"/>
  <c r="AB7139" i="2" a="1"/>
  <c r="AB7139" i="2" s="1"/>
  <c r="AC7139" i="2"/>
  <c r="AD7139" i="2"/>
  <c r="AE7139" i="2"/>
  <c r="AA7140" i="2"/>
  <c r="AB7140" i="2" a="1"/>
  <c r="AB7140" i="2" s="1"/>
  <c r="AD7140" i="2"/>
  <c r="AE7140" i="2"/>
  <c r="AF7140" i="2" s="1"/>
  <c r="AA7141" i="2"/>
  <c r="AB7141" i="2" a="1"/>
  <c r="AB7141" i="2"/>
  <c r="AE7141" i="2"/>
  <c r="AA7142" i="2"/>
  <c r="AB7142" i="2" a="1"/>
  <c r="AB7142" i="2"/>
  <c r="AE7142" i="2"/>
  <c r="AA7143" i="2"/>
  <c r="AB7143" i="2" a="1"/>
  <c r="AB7143" i="2"/>
  <c r="AE7143" i="2"/>
  <c r="AA7144" i="2"/>
  <c r="AB7144" i="2" a="1"/>
  <c r="AB7144" i="2"/>
  <c r="AC7144" i="2" s="1"/>
  <c r="AD7144" i="2"/>
  <c r="AE7144" i="2"/>
  <c r="AF7144" i="2"/>
  <c r="AA7145" i="2"/>
  <c r="AD7145" i="2" s="1"/>
  <c r="AF7145" i="2" s="1"/>
  <c r="AB7145" i="2" a="1"/>
  <c r="AB7145" i="2"/>
  <c r="AC7145" i="2"/>
  <c r="AE7145" i="2"/>
  <c r="AA7146" i="2"/>
  <c r="AB7146" i="2" a="1"/>
  <c r="AB7146" i="2"/>
  <c r="AC7146" i="2" s="1"/>
  <c r="AD7146" i="2"/>
  <c r="AE7146" i="2"/>
  <c r="AF7146" i="2"/>
  <c r="AA7147" i="2"/>
  <c r="AB7147" i="2" a="1"/>
  <c r="AB7147" i="2" s="1"/>
  <c r="AC7147" i="2"/>
  <c r="AD7147" i="2"/>
  <c r="AF7147" i="2" s="1"/>
  <c r="AE7147" i="2"/>
  <c r="AA7148" i="2"/>
  <c r="AD7148" i="2" s="1"/>
  <c r="AB7148" i="2" a="1"/>
  <c r="AB7148" i="2"/>
  <c r="AC7148" i="2"/>
  <c r="AE7148" i="2"/>
  <c r="AF7148" i="2"/>
  <c r="AA7149" i="2"/>
  <c r="AB7149" i="2" a="1"/>
  <c r="AB7149" i="2"/>
  <c r="AC7149" i="2" s="1"/>
  <c r="AD7149" i="2"/>
  <c r="AF7149" i="2" s="1"/>
  <c r="AE7149" i="2"/>
  <c r="AA7150" i="2"/>
  <c r="AB7150" i="2" a="1"/>
  <c r="AB7150" i="2"/>
  <c r="AD7150" i="2"/>
  <c r="AF7150" i="2" s="1"/>
  <c r="AE7150" i="2"/>
  <c r="AA7151" i="2"/>
  <c r="AB7151" i="2" a="1"/>
  <c r="AB7151" i="2" s="1"/>
  <c r="AC7151" i="2" s="1"/>
  <c r="AD7151" i="2"/>
  <c r="AE7151" i="2"/>
  <c r="AF7151" i="2" s="1"/>
  <c r="AA7152" i="2"/>
  <c r="AB7152" i="2" a="1"/>
  <c r="AB7152" i="2" s="1"/>
  <c r="AE7152" i="2"/>
  <c r="AA7153" i="2"/>
  <c r="AB7153" i="2" a="1"/>
  <c r="AB7153" i="2" s="1"/>
  <c r="AC7153" i="2" s="1"/>
  <c r="AD7153" i="2"/>
  <c r="AE7153" i="2"/>
  <c r="AA7154" i="2"/>
  <c r="AB7154" i="2" a="1"/>
  <c r="AB7154" i="2" s="1"/>
  <c r="AE7154" i="2"/>
  <c r="AA7155" i="2"/>
  <c r="AB7155" i="2" a="1"/>
  <c r="AB7155" i="2"/>
  <c r="AC7155" i="2" s="1"/>
  <c r="AD7155" i="2"/>
  <c r="AF7155" i="2" s="1"/>
  <c r="AE7155" i="2"/>
  <c r="AA7156" i="2"/>
  <c r="AB7156" i="2" a="1"/>
  <c r="AB7156" i="2" s="1"/>
  <c r="AC7156" i="2"/>
  <c r="AD7156" i="2"/>
  <c r="AE7156" i="2"/>
  <c r="AF7156" i="2"/>
  <c r="AA7157" i="2"/>
  <c r="AB7157" i="2" a="1"/>
  <c r="AB7157" i="2" s="1"/>
  <c r="AC7157" i="2"/>
  <c r="AD7157" i="2"/>
  <c r="AE7157" i="2"/>
  <c r="AA7158" i="2"/>
  <c r="AD7158" i="2" s="1"/>
  <c r="AB7158" i="2" a="1"/>
  <c r="AB7158" i="2"/>
  <c r="AC7158" i="2" s="1"/>
  <c r="AE7158" i="2"/>
  <c r="AA7159" i="2"/>
  <c r="AB7159" i="2" a="1"/>
  <c r="AB7159" i="2" s="1"/>
  <c r="AE7159" i="2"/>
  <c r="AA7160" i="2"/>
  <c r="AB7160" i="2" a="1"/>
  <c r="AB7160" i="2" s="1"/>
  <c r="AC7160" i="2"/>
  <c r="AD7160" i="2"/>
  <c r="AE7160" i="2"/>
  <c r="AF7160" i="2"/>
  <c r="AA7161" i="2"/>
  <c r="AB7161" i="2" a="1"/>
  <c r="AB7161" i="2"/>
  <c r="AC7161" i="2"/>
  <c r="AD7161" i="2"/>
  <c r="AE7161" i="2"/>
  <c r="AF7161" i="2"/>
  <c r="AA7162" i="2"/>
  <c r="AB7162" i="2" a="1"/>
  <c r="AB7162" i="2" s="1"/>
  <c r="AC7162" i="2" s="1"/>
  <c r="AD7162" i="2"/>
  <c r="AF7162" i="2" s="1"/>
  <c r="AE7162" i="2"/>
  <c r="AA7163" i="2"/>
  <c r="AB7163" i="2" a="1"/>
  <c r="AB7163" i="2"/>
  <c r="AC7163" i="2"/>
  <c r="AD7163" i="2"/>
  <c r="AE7163" i="2"/>
  <c r="AF7163" i="2"/>
  <c r="AA7164" i="2"/>
  <c r="AB7164" i="2" a="1"/>
  <c r="AB7164" i="2"/>
  <c r="AC7164" i="2"/>
  <c r="AD7164" i="2"/>
  <c r="AF7164" i="2" s="1"/>
  <c r="AE7164" i="2"/>
  <c r="AA7165" i="2"/>
  <c r="AB7165" i="2" a="1"/>
  <c r="AB7165" i="2" s="1"/>
  <c r="AE7165" i="2"/>
  <c r="AA7166" i="2"/>
  <c r="AB7166" i="2" a="1"/>
  <c r="AB7166" i="2"/>
  <c r="AE7166" i="2"/>
  <c r="AA7167" i="2"/>
  <c r="AB7167" i="2" a="1"/>
  <c r="AB7167" i="2"/>
  <c r="AE7167" i="2"/>
  <c r="AA7168" i="2"/>
  <c r="AB7168" i="2" a="1"/>
  <c r="AB7168" i="2" s="1"/>
  <c r="AC7168" i="2" s="1"/>
  <c r="AD7168" i="2"/>
  <c r="AE7168" i="2"/>
  <c r="AF7168" i="2"/>
  <c r="AA7169" i="2"/>
  <c r="AB7169" i="2" a="1"/>
  <c r="AB7169" i="2"/>
  <c r="AE7169" i="2"/>
  <c r="AA7170" i="2"/>
  <c r="AB7170" i="2" a="1"/>
  <c r="AB7170" i="2"/>
  <c r="AC7170" i="2" s="1"/>
  <c r="AD7170" i="2"/>
  <c r="AE7170" i="2"/>
  <c r="AF7170" i="2"/>
  <c r="AA7171" i="2"/>
  <c r="AB7171" i="2" a="1"/>
  <c r="AB7171" i="2" s="1"/>
  <c r="AC7171" i="2" s="1"/>
  <c r="AD7171" i="2"/>
  <c r="AE7171" i="2"/>
  <c r="AF7171" i="2"/>
  <c r="AA7172" i="2"/>
  <c r="AB7172" i="2" a="1"/>
  <c r="AB7172" i="2"/>
  <c r="AC7172" i="2"/>
  <c r="AD7172" i="2"/>
  <c r="AF7172" i="2" s="1"/>
  <c r="AE7172" i="2"/>
  <c r="AA7173" i="2"/>
  <c r="AB7173" i="2" a="1"/>
  <c r="AB7173" i="2"/>
  <c r="AC7173" i="2" s="1"/>
  <c r="AD7173" i="2"/>
  <c r="AE7173" i="2"/>
  <c r="AF7173" i="2"/>
  <c r="AA7174" i="2"/>
  <c r="AB7174" i="2" a="1"/>
  <c r="AB7174" i="2"/>
  <c r="AD7174" i="2"/>
  <c r="AE7174" i="2"/>
  <c r="AF7174" i="2"/>
  <c r="AA7175" i="2"/>
  <c r="AB7175" i="2" a="1"/>
  <c r="AB7175" i="2"/>
  <c r="AC7175" i="2" s="1"/>
  <c r="AD7175" i="2"/>
  <c r="AE7175" i="2"/>
  <c r="AF7175" i="2"/>
  <c r="AA7176" i="2"/>
  <c r="AB7176" i="2" a="1"/>
  <c r="AB7176" i="2"/>
  <c r="AE7176" i="2"/>
  <c r="AA7177" i="2"/>
  <c r="AB7177" i="2" a="1"/>
  <c r="AB7177" i="2" s="1"/>
  <c r="AE7177" i="2"/>
  <c r="AA7178" i="2"/>
  <c r="AB7178" i="2" a="1"/>
  <c r="AB7178" i="2"/>
  <c r="AC7178" i="2" s="1"/>
  <c r="AD7178" i="2"/>
  <c r="AE7178" i="2"/>
  <c r="AF7178" i="2"/>
  <c r="AA7179" i="2"/>
  <c r="AB7179" i="2" a="1"/>
  <c r="AB7179" i="2"/>
  <c r="AE7179" i="2"/>
  <c r="AA7180" i="2"/>
  <c r="AB7180" i="2" a="1"/>
  <c r="AB7180" i="2" s="1"/>
  <c r="AC7180" i="2" s="1"/>
  <c r="AD7180" i="2"/>
  <c r="AF7180" i="2" s="1"/>
  <c r="AE7180" i="2"/>
  <c r="AA7181" i="2"/>
  <c r="AB7181" i="2" a="1"/>
  <c r="AB7181" i="2" s="1"/>
  <c r="AC7181" i="2"/>
  <c r="AD7181" i="2"/>
  <c r="AF7181" i="2" s="1"/>
  <c r="AE7181" i="2"/>
  <c r="AA7182" i="2"/>
  <c r="AB7182" i="2" a="1"/>
  <c r="AB7182" i="2" s="1"/>
  <c r="AC7182" i="2" s="1"/>
  <c r="AD7182" i="2"/>
  <c r="AF7182" i="2" s="1"/>
  <c r="AE7182" i="2"/>
  <c r="AA7183" i="2"/>
  <c r="AB7183" i="2" a="1"/>
  <c r="AB7183" i="2" s="1"/>
  <c r="AE7183" i="2"/>
  <c r="AA7184" i="2"/>
  <c r="AB7184" i="2" a="1"/>
  <c r="AB7184" i="2"/>
  <c r="AC7184" i="2" s="1"/>
  <c r="AD7184" i="2"/>
  <c r="AF7184" i="2" s="1"/>
  <c r="AE7184" i="2"/>
  <c r="AA7185" i="2"/>
  <c r="AD7185" i="2" s="1"/>
  <c r="AF7185" i="2" s="1"/>
  <c r="AB7185" i="2" a="1"/>
  <c r="AB7185" i="2"/>
  <c r="AC7185" i="2" s="1"/>
  <c r="AE7185" i="2"/>
  <c r="AA7186" i="2"/>
  <c r="AC7186" i="2" s="1"/>
  <c r="AB7186" i="2" a="1"/>
  <c r="AB7186" i="2"/>
  <c r="AD7186" i="2"/>
  <c r="AF7186" i="2" s="1"/>
  <c r="AE7186" i="2"/>
  <c r="AA7187" i="2"/>
  <c r="AB7187" i="2" a="1"/>
  <c r="AB7187" i="2"/>
  <c r="AC7187" i="2"/>
  <c r="AD7187" i="2"/>
  <c r="AE7187" i="2"/>
  <c r="AF7187" i="2"/>
  <c r="AA7188" i="2"/>
  <c r="AB7188" i="2" a="1"/>
  <c r="AB7188" i="2"/>
  <c r="AC7188" i="2"/>
  <c r="AD7188" i="2"/>
  <c r="AE7188" i="2"/>
  <c r="AF7188" i="2"/>
  <c r="AA7189" i="2"/>
  <c r="AB7189" i="2" a="1"/>
  <c r="AB7189" i="2"/>
  <c r="AD7189" i="2"/>
  <c r="AF7189" i="2" s="1"/>
  <c r="AE7189" i="2"/>
  <c r="AA7190" i="2"/>
  <c r="AB7190" i="2" a="1"/>
  <c r="AB7190" i="2"/>
  <c r="AE7190" i="2"/>
  <c r="AA7191" i="2"/>
  <c r="AB7191" i="2" a="1"/>
  <c r="AB7191" i="2"/>
  <c r="AE7191" i="2"/>
  <c r="AA7192" i="2"/>
  <c r="AD7192" i="2" s="1"/>
  <c r="AB7192" i="2" a="1"/>
  <c r="AB7192" i="2" s="1"/>
  <c r="AC7192" i="2" s="1"/>
  <c r="AE7192" i="2"/>
  <c r="AF7192" i="2" s="1"/>
  <c r="AA7193" i="2"/>
  <c r="AD7193" i="2" s="1"/>
  <c r="AF7193" i="2" s="1"/>
  <c r="AB7193" i="2" a="1"/>
  <c r="AB7193" i="2" s="1"/>
  <c r="AC7193" i="2" s="1"/>
  <c r="AE7193" i="2"/>
  <c r="AA7194" i="2"/>
  <c r="AB7194" i="2" a="1"/>
  <c r="AB7194" i="2"/>
  <c r="AC7194" i="2"/>
  <c r="AD7194" i="2"/>
  <c r="AF7194" i="2" s="1"/>
  <c r="AE7194" i="2"/>
  <c r="AA7195" i="2"/>
  <c r="AB7195" i="2" a="1"/>
  <c r="AB7195" i="2" s="1"/>
  <c r="AC7195" i="2" s="1"/>
  <c r="AD7195" i="2"/>
  <c r="AE7195" i="2"/>
  <c r="AF7195" i="2"/>
  <c r="AA7196" i="2"/>
  <c r="AB7196" i="2" a="1"/>
  <c r="AB7196" i="2" s="1"/>
  <c r="AC7196" i="2"/>
  <c r="AD7196" i="2"/>
  <c r="AF7196" i="2" s="1"/>
  <c r="AE7196" i="2"/>
  <c r="AA7197" i="2"/>
  <c r="AB7197" i="2" a="1"/>
  <c r="AB7197" i="2"/>
  <c r="AC7197" i="2" s="1"/>
  <c r="AD7197" i="2"/>
  <c r="AE7197" i="2"/>
  <c r="AF7197" i="2"/>
  <c r="AA7198" i="2"/>
  <c r="AB7198" i="2" a="1"/>
  <c r="AB7198" i="2" s="1"/>
  <c r="AD7198" i="2"/>
  <c r="AE7198" i="2"/>
  <c r="AF7198" i="2" s="1"/>
  <c r="AA7199" i="2"/>
  <c r="AB7199" i="2" a="1"/>
  <c r="AB7199" i="2"/>
  <c r="AE7199" i="2"/>
  <c r="AA7200" i="2"/>
  <c r="AB7200" i="2" a="1"/>
  <c r="AB7200" i="2" s="1"/>
  <c r="AE7200" i="2"/>
  <c r="AA7201" i="2"/>
  <c r="AB7201" i="2" a="1"/>
  <c r="AB7201" i="2"/>
  <c r="AC7201" i="2" s="1"/>
  <c r="AD7201" i="2"/>
  <c r="AF7201" i="2" s="1"/>
  <c r="AE7201" i="2"/>
  <c r="AA7202" i="2"/>
  <c r="AC7202" i="2" s="1"/>
  <c r="AB7202" i="2" a="1"/>
  <c r="AB7202" i="2"/>
  <c r="AE7202" i="2"/>
  <c r="AA7203" i="2"/>
  <c r="AB7203" i="2" a="1"/>
  <c r="AB7203" i="2"/>
  <c r="AE7203" i="2"/>
  <c r="AA7204" i="2"/>
  <c r="AB7204" i="2" a="1"/>
  <c r="AB7204" i="2" s="1"/>
  <c r="AC7204" i="2"/>
  <c r="AD7204" i="2"/>
  <c r="AF7204" i="2" s="1"/>
  <c r="AE7204" i="2"/>
  <c r="AA7205" i="2"/>
  <c r="AB7205" i="2" a="1"/>
  <c r="AB7205" i="2" s="1"/>
  <c r="AC7205" i="2"/>
  <c r="AD7205" i="2"/>
  <c r="AF7205" i="2" s="1"/>
  <c r="AE7205" i="2"/>
  <c r="AA7206" i="2"/>
  <c r="AB7206" i="2" a="1"/>
  <c r="AB7206" i="2" s="1"/>
  <c r="AE7206" i="2"/>
  <c r="AA7207" i="2"/>
  <c r="AB7207" i="2" a="1"/>
  <c r="AB7207" i="2" s="1"/>
  <c r="AE7207" i="2"/>
  <c r="AA7208" i="2"/>
  <c r="AB7208" i="2" a="1"/>
  <c r="AB7208" i="2" s="1"/>
  <c r="AC7208" i="2"/>
  <c r="AD7208" i="2"/>
  <c r="AE7208" i="2"/>
  <c r="AF7208" i="2"/>
  <c r="AA7209" i="2"/>
  <c r="AB7209" i="2" a="1"/>
  <c r="AB7209" i="2" s="1"/>
  <c r="AC7209" i="2" s="1"/>
  <c r="AD7209" i="2"/>
  <c r="AE7209" i="2"/>
  <c r="AF7209" i="2" s="1"/>
  <c r="AA7210" i="2"/>
  <c r="AD7210" i="2" s="1"/>
  <c r="AF7210" i="2" s="1"/>
  <c r="AB7210" i="2" a="1"/>
  <c r="AB7210" i="2" s="1"/>
  <c r="AC7210" i="2" s="1"/>
  <c r="AE7210" i="2"/>
  <c r="AA7211" i="2"/>
  <c r="AB7211" i="2" a="1"/>
  <c r="AB7211" i="2"/>
  <c r="AC7211" i="2"/>
  <c r="AD7211" i="2"/>
  <c r="AE7211" i="2"/>
  <c r="AA7212" i="2"/>
  <c r="AD7212" i="2" s="1"/>
  <c r="AB7212" i="2" a="1"/>
  <c r="AB7212" i="2"/>
  <c r="AC7212" i="2"/>
  <c r="AE7212" i="2"/>
  <c r="AF7212" i="2" s="1"/>
  <c r="AA7213" i="2"/>
  <c r="AB7213" i="2" a="1"/>
  <c r="AB7213" i="2"/>
  <c r="AC7213" i="2" s="1"/>
  <c r="AD7213" i="2"/>
  <c r="AE7213" i="2"/>
  <c r="AF7213" i="2"/>
  <c r="AA7214" i="2"/>
  <c r="AB7214" i="2" a="1"/>
  <c r="AB7214" i="2"/>
  <c r="AE7214" i="2"/>
  <c r="AA7215" i="2"/>
  <c r="AB7215" i="2" a="1"/>
  <c r="AB7215" i="2"/>
  <c r="AE7215" i="2"/>
  <c r="AA7216" i="2"/>
  <c r="AB7216" i="2" a="1"/>
  <c r="AB7216" i="2"/>
  <c r="AD7216" i="2"/>
  <c r="AF7216" i="2" s="1"/>
  <c r="AE7216" i="2"/>
  <c r="AA7217" i="2"/>
  <c r="AD7217" i="2" s="1"/>
  <c r="AF7217" i="2" s="1"/>
  <c r="AB7217" i="2" a="1"/>
  <c r="AB7217" i="2"/>
  <c r="AE7217" i="2"/>
  <c r="AA7218" i="2"/>
  <c r="AB7218" i="2" a="1"/>
  <c r="AB7218" i="2"/>
  <c r="AC7218" i="2"/>
  <c r="AD7218" i="2"/>
  <c r="AE7218" i="2"/>
  <c r="AF7218" i="2"/>
  <c r="AA7219" i="2"/>
  <c r="AB7219" i="2" a="1"/>
  <c r="AB7219" i="2"/>
  <c r="AC7219" i="2" s="1"/>
  <c r="AD7219" i="2"/>
  <c r="AF7219" i="2" s="1"/>
  <c r="AE7219" i="2"/>
  <c r="AA7220" i="2"/>
  <c r="AB7220" i="2" a="1"/>
  <c r="AB7220" i="2"/>
  <c r="AC7220" i="2" s="1"/>
  <c r="AD7220" i="2"/>
  <c r="AF7220" i="2" s="1"/>
  <c r="AE7220" i="2"/>
  <c r="AA7221" i="2"/>
  <c r="AB7221" i="2" a="1"/>
  <c r="AB7221" i="2"/>
  <c r="AC7221" i="2" s="1"/>
  <c r="AD7221" i="2"/>
  <c r="AF7221" i="2" s="1"/>
  <c r="AE7221" i="2"/>
  <c r="AA7222" i="2"/>
  <c r="AC7222" i="2" s="1"/>
  <c r="AB7222" i="2" a="1"/>
  <c r="AB7222" i="2"/>
  <c r="AD7222" i="2"/>
  <c r="AE7222" i="2"/>
  <c r="AF7222" i="2" s="1"/>
  <c r="AA7223" i="2"/>
  <c r="AB7223" i="2" a="1"/>
  <c r="AB7223" i="2"/>
  <c r="AE7223" i="2"/>
  <c r="AA7224" i="2"/>
  <c r="AB7224" i="2" a="1"/>
  <c r="AB7224" i="2"/>
  <c r="AE7224" i="2"/>
  <c r="AA7225" i="2"/>
  <c r="AD7225" i="2" s="1"/>
  <c r="AF7225" i="2" s="1"/>
  <c r="AB7225" i="2" a="1"/>
  <c r="AB7225" i="2" s="1"/>
  <c r="AC7225" i="2"/>
  <c r="AE7225" i="2"/>
  <c r="AA7226" i="2"/>
  <c r="AC7226" i="2" s="1"/>
  <c r="AB7226" i="2" a="1"/>
  <c r="AB7226" i="2"/>
  <c r="AD7226" i="2"/>
  <c r="AE7226" i="2"/>
  <c r="AA7227" i="2"/>
  <c r="AB7227" i="2" a="1"/>
  <c r="AB7227" i="2"/>
  <c r="AE7227" i="2"/>
  <c r="AA7228" i="2"/>
  <c r="AB7228" i="2" a="1"/>
  <c r="AB7228" i="2" s="1"/>
  <c r="AC7228" i="2"/>
  <c r="AD7228" i="2"/>
  <c r="AE7228" i="2"/>
  <c r="AF7228" i="2"/>
  <c r="AA7229" i="2"/>
  <c r="AB7229" i="2" a="1"/>
  <c r="AB7229" i="2" s="1"/>
  <c r="AE7229" i="2"/>
  <c r="AA7230" i="2"/>
  <c r="AC7230" i="2" s="1"/>
  <c r="AB7230" i="2" a="1"/>
  <c r="AB7230" i="2"/>
  <c r="AD7230" i="2"/>
  <c r="AE7230" i="2"/>
  <c r="AF7230" i="2"/>
  <c r="AA7231" i="2"/>
  <c r="AB7231" i="2" a="1"/>
  <c r="AB7231" i="2" s="1"/>
  <c r="AE7231" i="2"/>
  <c r="AA7232" i="2"/>
  <c r="AB7232" i="2" a="1"/>
  <c r="AB7232" i="2"/>
  <c r="AC7232" i="2" s="1"/>
  <c r="AD7232" i="2"/>
  <c r="AE7232" i="2"/>
  <c r="AF7232" i="2"/>
  <c r="AA7233" i="2"/>
  <c r="AD7233" i="2" s="1"/>
  <c r="AB7233" i="2" a="1"/>
  <c r="AB7233" i="2" s="1"/>
  <c r="AE7233" i="2"/>
  <c r="AA7234" i="2"/>
  <c r="AB7234" i="2" a="1"/>
  <c r="AB7234" i="2"/>
  <c r="AE7234" i="2"/>
  <c r="AA7235" i="2"/>
  <c r="AB7235" i="2" a="1"/>
  <c r="AB7235" i="2"/>
  <c r="AC7235" i="2" s="1"/>
  <c r="AD7235" i="2"/>
  <c r="AF7235" i="2" s="1"/>
  <c r="AE7235" i="2"/>
  <c r="AA7236" i="2"/>
  <c r="AC7236" i="2" s="1"/>
  <c r="AB7236" i="2" a="1"/>
  <c r="AB7236" i="2"/>
  <c r="AD7236" i="2"/>
  <c r="AF7236" i="2" s="1"/>
  <c r="AE7236" i="2"/>
  <c r="AA7237" i="2"/>
  <c r="AB7237" i="2" a="1"/>
  <c r="AB7237" i="2"/>
  <c r="AC7237" i="2"/>
  <c r="AD7237" i="2"/>
  <c r="AE7237" i="2"/>
  <c r="AF7237" i="2"/>
  <c r="AA7238" i="2"/>
  <c r="AB7238" i="2" a="1"/>
  <c r="AB7238" i="2"/>
  <c r="AE7238" i="2"/>
  <c r="AA7239" i="2"/>
  <c r="AB7239" i="2" a="1"/>
  <c r="AB7239" i="2"/>
  <c r="AE7239" i="2"/>
  <c r="AA7240" i="2"/>
  <c r="AC7240" i="2" s="1"/>
  <c r="AB7240" i="2" a="1"/>
  <c r="AB7240" i="2"/>
  <c r="AD7240" i="2"/>
  <c r="AF7240" i="2" s="1"/>
  <c r="AE7240" i="2"/>
  <c r="AA7241" i="2"/>
  <c r="AD7241" i="2" s="1"/>
  <c r="AF7241" i="2" s="1"/>
  <c r="AB7241" i="2" a="1"/>
  <c r="AB7241" i="2"/>
  <c r="AE7241" i="2"/>
  <c r="AA7242" i="2"/>
  <c r="AB7242" i="2" a="1"/>
  <c r="AB7242" i="2"/>
  <c r="AC7242" i="2"/>
  <c r="AD7242" i="2"/>
  <c r="AE7242" i="2"/>
  <c r="AF7242" i="2" s="1"/>
  <c r="AA7243" i="2"/>
  <c r="AB7243" i="2" a="1"/>
  <c r="AB7243" i="2" s="1"/>
  <c r="AC7243" i="2"/>
  <c r="AD7243" i="2"/>
  <c r="AE7243" i="2"/>
  <c r="AF7243" i="2"/>
  <c r="AA7244" i="2"/>
  <c r="AB7244" i="2" a="1"/>
  <c r="AB7244" i="2" s="1"/>
  <c r="AC7244" i="2"/>
  <c r="AD7244" i="2"/>
  <c r="AF7244" i="2" s="1"/>
  <c r="AE7244" i="2"/>
  <c r="AA7245" i="2"/>
  <c r="AB7245" i="2" a="1"/>
  <c r="AB7245" i="2"/>
  <c r="AC7245" i="2" s="1"/>
  <c r="AD7245" i="2"/>
  <c r="AE7245" i="2"/>
  <c r="AF7245" i="2" s="1"/>
  <c r="AA7246" i="2"/>
  <c r="AB7246" i="2" a="1"/>
  <c r="AB7246" i="2"/>
  <c r="AD7246" i="2"/>
  <c r="AF7246" i="2" s="1"/>
  <c r="AE7246" i="2"/>
  <c r="AA7247" i="2"/>
  <c r="AB7247" i="2" a="1"/>
  <c r="AB7247" i="2" s="1"/>
  <c r="AC7247" i="2" s="1"/>
  <c r="AD7247" i="2"/>
  <c r="AE7247" i="2"/>
  <c r="AF7247" i="2"/>
  <c r="AA7248" i="2"/>
  <c r="AB7248" i="2" a="1"/>
  <c r="AB7248" i="2" s="1"/>
  <c r="AE7248" i="2"/>
  <c r="AA7249" i="2"/>
  <c r="AC7249" i="2" s="1"/>
  <c r="AB7249" i="2" a="1"/>
  <c r="AB7249" i="2"/>
  <c r="AD7249" i="2"/>
  <c r="AF7249" i="2" s="1"/>
  <c r="AE7249" i="2"/>
  <c r="AA7250" i="2"/>
  <c r="AB7250" i="2" a="1"/>
  <c r="AB7250" i="2" s="1"/>
  <c r="AE7250" i="2"/>
  <c r="AA7251" i="2"/>
  <c r="AB7251" i="2" a="1"/>
  <c r="AB7251" i="2" s="1"/>
  <c r="AC7251" i="2" s="1"/>
  <c r="AD7251" i="2"/>
  <c r="AE7251" i="2"/>
  <c r="AA7252" i="2"/>
  <c r="AB7252" i="2" a="1"/>
  <c r="AB7252" i="2" s="1"/>
  <c r="AC7252" i="2" s="1"/>
  <c r="AD7252" i="2"/>
  <c r="AE7252" i="2"/>
  <c r="AF7252" i="2" s="1"/>
  <c r="AA7253" i="2"/>
  <c r="AB7253" i="2" a="1"/>
  <c r="AB7253" i="2" s="1"/>
  <c r="AC7253" i="2"/>
  <c r="AD7253" i="2"/>
  <c r="AF7253" i="2" s="1"/>
  <c r="AE7253" i="2"/>
  <c r="AA7254" i="2"/>
  <c r="AD7254" i="2" s="1"/>
  <c r="AB7254" i="2" a="1"/>
  <c r="AB7254" i="2"/>
  <c r="AC7254" i="2"/>
  <c r="AE7254" i="2"/>
  <c r="AA7255" i="2"/>
  <c r="AB7255" i="2" a="1"/>
  <c r="AB7255" i="2" s="1"/>
  <c r="AE7255" i="2"/>
  <c r="AA7256" i="2"/>
  <c r="AB7256" i="2" a="1"/>
  <c r="AB7256" i="2"/>
  <c r="AC7256" i="2" s="1"/>
  <c r="AD7256" i="2"/>
  <c r="AE7256" i="2"/>
  <c r="AF7256" i="2"/>
  <c r="AA7257" i="2"/>
  <c r="AB7257" i="2" a="1"/>
  <c r="AB7257" i="2" s="1"/>
  <c r="AD7257" i="2"/>
  <c r="AE7257" i="2"/>
  <c r="AF7257" i="2"/>
  <c r="AA7258" i="2"/>
  <c r="AB7258" i="2" a="1"/>
  <c r="AB7258" i="2"/>
  <c r="AC7258" i="2" s="1"/>
  <c r="AD7258" i="2"/>
  <c r="AF7258" i="2" s="1"/>
  <c r="AE7258" i="2"/>
  <c r="AA7259" i="2"/>
  <c r="AB7259" i="2" a="1"/>
  <c r="AB7259" i="2"/>
  <c r="AC7259" i="2"/>
  <c r="AD7259" i="2"/>
  <c r="AF7259" i="2" s="1"/>
  <c r="AE7259" i="2"/>
  <c r="AA7260" i="2"/>
  <c r="AC7260" i="2" s="1"/>
  <c r="AB7260" i="2" a="1"/>
  <c r="AB7260" i="2"/>
  <c r="AD7260" i="2"/>
  <c r="AE7260" i="2"/>
  <c r="AF7260" i="2"/>
  <c r="AA7261" i="2"/>
  <c r="AD7261" i="2" s="1"/>
  <c r="AF7261" i="2" s="1"/>
  <c r="AB7261" i="2" a="1"/>
  <c r="AB7261" i="2"/>
  <c r="AE7261" i="2"/>
  <c r="AA7262" i="2"/>
  <c r="AB7262" i="2" a="1"/>
  <c r="AB7262" i="2"/>
  <c r="AE7262" i="2"/>
  <c r="AA7263" i="2"/>
  <c r="AD7263" i="2" s="1"/>
  <c r="AF7263" i="2" s="1"/>
  <c r="AB7263" i="2" a="1"/>
  <c r="AB7263" i="2"/>
  <c r="AE7263" i="2"/>
  <c r="AA7264" i="2"/>
  <c r="AB7264" i="2" a="1"/>
  <c r="AB7264" i="2" s="1"/>
  <c r="AC7264" i="2"/>
  <c r="AD7264" i="2"/>
  <c r="AF7264" i="2" s="1"/>
  <c r="AE7264" i="2"/>
  <c r="AA7265" i="2"/>
  <c r="AD7265" i="2" s="1"/>
  <c r="AF7265" i="2" s="1"/>
  <c r="AB7265" i="2" a="1"/>
  <c r="AB7265" i="2" s="1"/>
  <c r="AC7265" i="2"/>
  <c r="AE7265" i="2"/>
  <c r="AA7266" i="2"/>
  <c r="AB7266" i="2" a="1"/>
  <c r="AB7266" i="2" s="1"/>
  <c r="AC7266" i="2" s="1"/>
  <c r="AD7266" i="2"/>
  <c r="AE7266" i="2"/>
  <c r="AF7266" i="2"/>
  <c r="AA7267" i="2"/>
  <c r="AB7267" i="2" a="1"/>
  <c r="AB7267" i="2"/>
  <c r="AE7267" i="2"/>
  <c r="AA7268" i="2"/>
  <c r="AB7268" i="2" a="1"/>
  <c r="AB7268" i="2" s="1"/>
  <c r="AC7268" i="2" s="1"/>
  <c r="AD7268" i="2"/>
  <c r="AF7268" i="2" s="1"/>
  <c r="AE7268" i="2"/>
  <c r="AA7269" i="2"/>
  <c r="AB7269" i="2" a="1"/>
  <c r="AB7269" i="2"/>
  <c r="AC7269" i="2" s="1"/>
  <c r="AD7269" i="2"/>
  <c r="AE7269" i="2"/>
  <c r="AF7269" i="2" s="1"/>
  <c r="AA7270" i="2"/>
  <c r="AD7270" i="2" s="1"/>
  <c r="AF7270" i="2" s="1"/>
  <c r="AB7270" i="2" a="1"/>
  <c r="AB7270" i="2"/>
  <c r="AE7270" i="2"/>
  <c r="AA7271" i="2"/>
  <c r="AB7271" i="2" a="1"/>
  <c r="AB7271" i="2" s="1"/>
  <c r="AE7271" i="2"/>
  <c r="AA7272" i="2"/>
  <c r="AB7272" i="2" a="1"/>
  <c r="AB7272" i="2" s="1"/>
  <c r="AE7272" i="2"/>
  <c r="AA7273" i="2"/>
  <c r="AB7273" i="2" a="1"/>
  <c r="AB7273" i="2"/>
  <c r="AC7273" i="2" s="1"/>
  <c r="AD7273" i="2"/>
  <c r="AF7273" i="2" s="1"/>
  <c r="AE7273" i="2"/>
  <c r="AA7274" i="2"/>
  <c r="AC7274" i="2" s="1"/>
  <c r="AB7274" i="2" a="1"/>
  <c r="AB7274" i="2"/>
  <c r="AD7274" i="2"/>
  <c r="AF7274" i="2" s="1"/>
  <c r="AE7274" i="2"/>
  <c r="AA7275" i="2"/>
  <c r="AB7275" i="2" a="1"/>
  <c r="AB7275" i="2" s="1"/>
  <c r="AE7275" i="2"/>
  <c r="AA7276" i="2"/>
  <c r="AB7276" i="2" a="1"/>
  <c r="AB7276" i="2" s="1"/>
  <c r="AC7276" i="2"/>
  <c r="AD7276" i="2"/>
  <c r="AE7276" i="2"/>
  <c r="AF7276" i="2"/>
  <c r="AA7277" i="2"/>
  <c r="AB7277" i="2" a="1"/>
  <c r="AB7277" i="2"/>
  <c r="AD7277" i="2"/>
  <c r="AE7277" i="2"/>
  <c r="AF7277" i="2"/>
  <c r="AA7278" i="2"/>
  <c r="AB7278" i="2" a="1"/>
  <c r="AB7278" i="2" s="1"/>
  <c r="AE7278" i="2"/>
  <c r="AA7279" i="2"/>
  <c r="AB7279" i="2" a="1"/>
  <c r="AB7279" i="2" s="1"/>
  <c r="AE7279" i="2"/>
  <c r="AA7280" i="2"/>
  <c r="AD7280" i="2" s="1"/>
  <c r="AB7280" i="2" a="1"/>
  <c r="AB7280" i="2" s="1"/>
  <c r="AC7280" i="2"/>
  <c r="AE7280" i="2"/>
  <c r="AF7280" i="2" s="1"/>
  <c r="AA7281" i="2"/>
  <c r="AB7281" i="2" a="1"/>
  <c r="AB7281" i="2"/>
  <c r="AC7281" i="2"/>
  <c r="AD7281" i="2"/>
  <c r="AE7281" i="2"/>
  <c r="AA7282" i="2"/>
  <c r="AB7282" i="2" a="1"/>
  <c r="AB7282" i="2"/>
  <c r="AC7282" i="2"/>
  <c r="AD7282" i="2"/>
  <c r="AF7282" i="2" s="1"/>
  <c r="AE7282" i="2"/>
  <c r="AA7283" i="2"/>
  <c r="AB7283" i="2" a="1"/>
  <c r="AB7283" i="2"/>
  <c r="AC7283" i="2"/>
  <c r="AD7283" i="2"/>
  <c r="AE7283" i="2"/>
  <c r="AF7283" i="2"/>
  <c r="AA7284" i="2"/>
  <c r="AB7284" i="2" a="1"/>
  <c r="AB7284" i="2"/>
  <c r="AC7284" i="2" s="1"/>
  <c r="AD7284" i="2"/>
  <c r="AE7284" i="2"/>
  <c r="AF7284" i="2"/>
  <c r="AA7285" i="2"/>
  <c r="AB7285" i="2" a="1"/>
  <c r="AB7285" i="2" s="1"/>
  <c r="AE7285" i="2"/>
  <c r="AA7286" i="2"/>
  <c r="AB7286" i="2" a="1"/>
  <c r="AB7286" i="2"/>
  <c r="AE7286" i="2"/>
  <c r="AA7287" i="2"/>
  <c r="AB7287" i="2" a="1"/>
  <c r="AB7287" i="2"/>
  <c r="AC7287" i="2" s="1"/>
  <c r="AD7287" i="2"/>
  <c r="AF7287" i="2" s="1"/>
  <c r="AE7287" i="2"/>
  <c r="AA7288" i="2"/>
  <c r="AD7288" i="2" s="1"/>
  <c r="AB7288" i="2" a="1"/>
  <c r="AB7288" i="2"/>
  <c r="AC7288" i="2"/>
  <c r="AE7288" i="2"/>
  <c r="AF7288" i="2"/>
  <c r="AA7289" i="2"/>
  <c r="AD7289" i="2" s="1"/>
  <c r="AF7289" i="2" s="1"/>
  <c r="AB7289" i="2" a="1"/>
  <c r="AB7289" i="2"/>
  <c r="AC7289" i="2" s="1"/>
  <c r="AE7289" i="2"/>
  <c r="AA7290" i="2"/>
  <c r="AB7290" i="2" a="1"/>
  <c r="AB7290" i="2"/>
  <c r="AC7290" i="2"/>
  <c r="AD7290" i="2"/>
  <c r="AF7290" i="2" s="1"/>
  <c r="AE7290" i="2"/>
  <c r="AA7291" i="2"/>
  <c r="AD7291" i="2" s="1"/>
  <c r="AB7291" i="2" a="1"/>
  <c r="AB7291" i="2" s="1"/>
  <c r="AC7291" i="2" s="1"/>
  <c r="AE7291" i="2"/>
  <c r="AF7291" i="2"/>
  <c r="AA7292" i="2"/>
  <c r="AB7292" i="2" a="1"/>
  <c r="AB7292" i="2" s="1"/>
  <c r="AE7292" i="2"/>
  <c r="AA7293" i="2"/>
  <c r="AB7293" i="2" a="1"/>
  <c r="AB7293" i="2"/>
  <c r="AC7293" i="2" s="1"/>
  <c r="AD7293" i="2"/>
  <c r="AE7293" i="2"/>
  <c r="AF7293" i="2" s="1"/>
  <c r="AA7294" i="2"/>
  <c r="AD7294" i="2" s="1"/>
  <c r="AF7294" i="2" s="1"/>
  <c r="AB7294" i="2" a="1"/>
  <c r="AB7294" i="2"/>
  <c r="AC7294" i="2" s="1"/>
  <c r="AE7294" i="2"/>
  <c r="AA7295" i="2"/>
  <c r="AB7295" i="2" a="1"/>
  <c r="AB7295" i="2"/>
  <c r="AC7295" i="2"/>
  <c r="AD7295" i="2"/>
  <c r="AE7295" i="2"/>
  <c r="AA7296" i="2"/>
  <c r="AB7296" i="2" a="1"/>
  <c r="AB7296" i="2" s="1"/>
  <c r="AE7296" i="2"/>
  <c r="AA7297" i="2"/>
  <c r="AB7297" i="2" a="1"/>
  <c r="AB7297" i="2" s="1"/>
  <c r="AE7297" i="2"/>
  <c r="AA7298" i="2"/>
  <c r="AB7298" i="2" a="1"/>
  <c r="AB7298" i="2" s="1"/>
  <c r="AE7298" i="2"/>
  <c r="AA7299" i="2"/>
  <c r="AB7299" i="2" a="1"/>
  <c r="AB7299" i="2"/>
  <c r="AC7299" i="2" s="1"/>
  <c r="AD7299" i="2"/>
  <c r="AE7299" i="2"/>
  <c r="AA7300" i="2"/>
  <c r="AB7300" i="2" a="1"/>
  <c r="AB7300" i="2" s="1"/>
  <c r="AC7300" i="2" s="1"/>
  <c r="AD7300" i="2"/>
  <c r="AE7300" i="2"/>
  <c r="AA7301" i="2"/>
  <c r="AB7301" i="2" a="1"/>
  <c r="AB7301" i="2" s="1"/>
  <c r="AC7301" i="2" s="1"/>
  <c r="AD7301" i="2"/>
  <c r="AE7301" i="2"/>
  <c r="AA7302" i="2"/>
  <c r="AB7302" i="2" a="1"/>
  <c r="AB7302" i="2"/>
  <c r="AE7302" i="2"/>
  <c r="AA7303" i="2"/>
  <c r="AB7303" i="2" a="1"/>
  <c r="AB7303" i="2" s="1"/>
  <c r="AE7303" i="2"/>
  <c r="AA7304" i="2"/>
  <c r="AB7304" i="2" a="1"/>
  <c r="AB7304" i="2"/>
  <c r="AC7304" i="2"/>
  <c r="AD7304" i="2"/>
  <c r="AF7304" i="2" s="1"/>
  <c r="AE7304" i="2"/>
  <c r="AA7305" i="2"/>
  <c r="AC7305" i="2" s="1"/>
  <c r="AB7305" i="2" a="1"/>
  <c r="AB7305" i="2"/>
  <c r="AE7305" i="2"/>
  <c r="AA7306" i="2"/>
  <c r="AD7306" i="2" s="1"/>
  <c r="AF7306" i="2" s="1"/>
  <c r="AB7306" i="2" a="1"/>
  <c r="AB7306" i="2"/>
  <c r="AC7306" i="2" s="1"/>
  <c r="AE7306" i="2"/>
  <c r="AA7307" i="2"/>
  <c r="AB7307" i="2" a="1"/>
  <c r="AB7307" i="2"/>
  <c r="AC7307" i="2" s="1"/>
  <c r="AD7307" i="2"/>
  <c r="AE7307" i="2"/>
  <c r="AF7307" i="2"/>
  <c r="AA7308" i="2"/>
  <c r="AB7308" i="2" a="1"/>
  <c r="AB7308" i="2"/>
  <c r="AC7308" i="2"/>
  <c r="AD7308" i="2"/>
  <c r="AE7308" i="2"/>
  <c r="AF7308" i="2" s="1"/>
  <c r="AA7309" i="2"/>
  <c r="AB7309" i="2" a="1"/>
  <c r="AB7309" i="2"/>
  <c r="AC7309" i="2"/>
  <c r="AD7309" i="2"/>
  <c r="AF7309" i="2" s="1"/>
  <c r="AE7309" i="2"/>
  <c r="AA7310" i="2"/>
  <c r="AB7310" i="2" a="1"/>
  <c r="AB7310" i="2"/>
  <c r="AE7310" i="2"/>
  <c r="AA7311" i="2"/>
  <c r="AB7311" i="2" a="1"/>
  <c r="AB7311" i="2" s="1"/>
  <c r="AD7311" i="2"/>
  <c r="AE7311" i="2"/>
  <c r="AA7312" i="2"/>
  <c r="AB7312" i="2" a="1"/>
  <c r="AB7312" i="2"/>
  <c r="AC7312" i="2"/>
  <c r="AD7312" i="2"/>
  <c r="AE7312" i="2"/>
  <c r="AF7312" i="2" s="1"/>
  <c r="AA7313" i="2"/>
  <c r="AB7313" i="2" a="1"/>
  <c r="AB7313" i="2"/>
  <c r="AE7313" i="2"/>
  <c r="AA7314" i="2"/>
  <c r="AB7314" i="2" a="1"/>
  <c r="AB7314" i="2"/>
  <c r="AC7314" i="2" s="1"/>
  <c r="AD7314" i="2"/>
  <c r="AF7314" i="2" s="1"/>
  <c r="AE7314" i="2"/>
  <c r="AA7315" i="2"/>
  <c r="AC7315" i="2" s="1"/>
  <c r="AB7315" i="2" a="1"/>
  <c r="AB7315" i="2"/>
  <c r="AD7315" i="2"/>
  <c r="AF7315" i="2" s="1"/>
  <c r="AE7315" i="2"/>
  <c r="AA7316" i="2"/>
  <c r="AB7316" i="2" a="1"/>
  <c r="AB7316" i="2"/>
  <c r="AC7316" i="2"/>
  <c r="AD7316" i="2"/>
  <c r="AE7316" i="2"/>
  <c r="AF7316" i="2"/>
  <c r="AA7317" i="2"/>
  <c r="AB7317" i="2" a="1"/>
  <c r="AB7317" i="2"/>
  <c r="AC7317" i="2" s="1"/>
  <c r="AD7317" i="2"/>
  <c r="AE7317" i="2"/>
  <c r="AF7317" i="2"/>
  <c r="AA7318" i="2"/>
  <c r="AB7318" i="2" a="1"/>
  <c r="AB7318" i="2" s="1"/>
  <c r="AC7318" i="2" s="1"/>
  <c r="AD7318" i="2"/>
  <c r="AE7318" i="2"/>
  <c r="AF7318" i="2"/>
  <c r="AA7319" i="2"/>
  <c r="AD7319" i="2" s="1"/>
  <c r="AF7319" i="2" s="1"/>
  <c r="AB7319" i="2" a="1"/>
  <c r="AB7319" i="2"/>
  <c r="AC7319" i="2"/>
  <c r="AE7319" i="2"/>
  <c r="AA7320" i="2"/>
  <c r="AB7320" i="2" a="1"/>
  <c r="AB7320" i="2"/>
  <c r="AE7320" i="2"/>
  <c r="AA7321" i="2"/>
  <c r="AB7321" i="2" a="1"/>
  <c r="AB7321" i="2"/>
  <c r="AE7321" i="2"/>
  <c r="AA7322" i="2"/>
  <c r="AB7322" i="2" a="1"/>
  <c r="AB7322" i="2" s="1"/>
  <c r="AC7322" i="2" s="1"/>
  <c r="AD7322" i="2"/>
  <c r="AF7322" i="2" s="1"/>
  <c r="AE7322" i="2"/>
  <c r="AA7323" i="2"/>
  <c r="AD7323" i="2" s="1"/>
  <c r="AB7323" i="2" a="1"/>
  <c r="AB7323" i="2" s="1"/>
  <c r="AC7323" i="2" s="1"/>
  <c r="AE7323" i="2"/>
  <c r="AA7324" i="2"/>
  <c r="AB7324" i="2" a="1"/>
  <c r="AB7324" i="2" s="1"/>
  <c r="AC7324" i="2"/>
  <c r="AD7324" i="2"/>
  <c r="AE7324" i="2"/>
  <c r="AF7324" i="2"/>
  <c r="AA7325" i="2"/>
  <c r="AB7325" i="2" a="1"/>
  <c r="AB7325" i="2" s="1"/>
  <c r="AC7325" i="2"/>
  <c r="AD7325" i="2"/>
  <c r="AF7325" i="2" s="1"/>
  <c r="AE7325" i="2"/>
  <c r="AA7326" i="2"/>
  <c r="AD7326" i="2" s="1"/>
  <c r="AB7326" i="2" a="1"/>
  <c r="AB7326" i="2" s="1"/>
  <c r="AC7326" i="2" s="1"/>
  <c r="AE7326" i="2"/>
  <c r="AA7327" i="2"/>
  <c r="AB7327" i="2" a="1"/>
  <c r="AB7327" i="2" s="1"/>
  <c r="AE7327" i="2"/>
  <c r="AA7328" i="2"/>
  <c r="AB7328" i="2" a="1"/>
  <c r="AB7328" i="2"/>
  <c r="AE7328" i="2"/>
  <c r="AA7329" i="2"/>
  <c r="AB7329" i="2" a="1"/>
  <c r="AB7329" i="2"/>
  <c r="AC7329" i="2" s="1"/>
  <c r="AD7329" i="2"/>
  <c r="AE7329" i="2"/>
  <c r="AF7329" i="2"/>
  <c r="AA7330" i="2"/>
  <c r="AB7330" i="2" a="1"/>
  <c r="AB7330" i="2"/>
  <c r="AD7330" i="2"/>
  <c r="AF7330" i="2" s="1"/>
  <c r="AE7330" i="2"/>
  <c r="AA7331" i="2"/>
  <c r="AB7331" i="2" a="1"/>
  <c r="AB7331" i="2"/>
  <c r="AC7331" i="2" s="1"/>
  <c r="AD7331" i="2"/>
  <c r="AE7331" i="2"/>
  <c r="AF7331" i="2"/>
  <c r="AA7332" i="2"/>
  <c r="AB7332" i="2" a="1"/>
  <c r="AB7332" i="2" s="1"/>
  <c r="AE7332" i="2"/>
  <c r="AA7333" i="2"/>
  <c r="AB7333" i="2" a="1"/>
  <c r="AB7333" i="2" s="1"/>
  <c r="AC7333" i="2"/>
  <c r="AD7333" i="2"/>
  <c r="AF7333" i="2" s="1"/>
  <c r="AE7333" i="2"/>
  <c r="AA7334" i="2"/>
  <c r="AB7334" i="2" a="1"/>
  <c r="AB7334" i="2"/>
  <c r="AE7334" i="2"/>
  <c r="AA7335" i="2"/>
  <c r="AB7335" i="2" a="1"/>
  <c r="AB7335" i="2"/>
  <c r="AC7335" i="2"/>
  <c r="AD7335" i="2"/>
  <c r="AF7335" i="2" s="1"/>
  <c r="AE7335" i="2"/>
  <c r="AA7336" i="2"/>
  <c r="AB7336" i="2" a="1"/>
  <c r="AB7336" i="2" s="1"/>
  <c r="AE7336" i="2"/>
  <c r="AA7337" i="2"/>
  <c r="AD7337" i="2" s="1"/>
  <c r="AF7337" i="2" s="1"/>
  <c r="AB7337" i="2" a="1"/>
  <c r="AB7337" i="2"/>
  <c r="AC7337" i="2"/>
  <c r="AE7337" i="2"/>
  <c r="AA7338" i="2"/>
  <c r="AB7338" i="2" a="1"/>
  <c r="AB7338" i="2"/>
  <c r="AC7338" i="2"/>
  <c r="AD7338" i="2"/>
  <c r="AE7338" i="2"/>
  <c r="AF7338" i="2"/>
  <c r="AA7339" i="2"/>
  <c r="AB7339" i="2" a="1"/>
  <c r="AB7339" i="2"/>
  <c r="AC7339" i="2" s="1"/>
  <c r="AD7339" i="2"/>
  <c r="AF7339" i="2" s="1"/>
  <c r="AE7339" i="2"/>
  <c r="AA7340" i="2"/>
  <c r="AB7340" i="2" a="1"/>
  <c r="AB7340" i="2"/>
  <c r="AE7340" i="2"/>
  <c r="AA7341" i="2"/>
  <c r="AB7341" i="2" a="1"/>
  <c r="AB7341" i="2"/>
  <c r="AC7341" i="2" s="1"/>
  <c r="AD7341" i="2"/>
  <c r="AF7341" i="2" s="1"/>
  <c r="AE7341" i="2"/>
  <c r="AA7342" i="2"/>
  <c r="AB7342" i="2" a="1"/>
  <c r="AB7342" i="2" s="1"/>
  <c r="AD7342" i="2"/>
  <c r="AF7342" i="2" s="1"/>
  <c r="AE7342" i="2"/>
  <c r="AA7343" i="2"/>
  <c r="AD7343" i="2" s="1"/>
  <c r="AF7343" i="2" s="1"/>
  <c r="AB7343" i="2" a="1"/>
  <c r="AB7343" i="2"/>
  <c r="AC7343" i="2"/>
  <c r="AE7343" i="2"/>
  <c r="AA7344" i="2"/>
  <c r="AB7344" i="2" a="1"/>
  <c r="AB7344" i="2"/>
  <c r="AE7344" i="2"/>
  <c r="AA7345" i="2"/>
  <c r="AB7345" i="2" a="1"/>
  <c r="AB7345" i="2" s="1"/>
  <c r="AE7345" i="2"/>
  <c r="AA7346" i="2"/>
  <c r="AB7346" i="2" a="1"/>
  <c r="AB7346" i="2" s="1"/>
  <c r="AC7346" i="2" s="1"/>
  <c r="AD7346" i="2"/>
  <c r="AE7346" i="2"/>
  <c r="AF7346" i="2"/>
  <c r="AA7347" i="2"/>
  <c r="AB7347" i="2" a="1"/>
  <c r="AB7347" i="2" s="1"/>
  <c r="AE7347" i="2"/>
  <c r="AA7348" i="2"/>
  <c r="AB7348" i="2" a="1"/>
  <c r="AB7348" i="2" s="1"/>
  <c r="AC7348" i="2" s="1"/>
  <c r="AD7348" i="2"/>
  <c r="AE7348" i="2"/>
  <c r="AF7348" i="2"/>
  <c r="AA7349" i="2"/>
  <c r="AB7349" i="2" a="1"/>
  <c r="AB7349" i="2"/>
  <c r="AE7349" i="2"/>
  <c r="AA7350" i="2"/>
  <c r="AB7350" i="2" a="1"/>
  <c r="AB7350" i="2"/>
  <c r="AE7350" i="2"/>
  <c r="AA7351" i="2"/>
  <c r="AB7351" i="2" a="1"/>
  <c r="AB7351" i="2" s="1"/>
  <c r="AE7351" i="2"/>
  <c r="AA7352" i="2"/>
  <c r="AD7352" i="2" s="1"/>
  <c r="AB7352" i="2" a="1"/>
  <c r="AB7352" i="2" s="1"/>
  <c r="AC7352" i="2" s="1"/>
  <c r="AE7352" i="2"/>
  <c r="AA7353" i="2"/>
  <c r="AB7353" i="2" a="1"/>
  <c r="AB7353" i="2" s="1"/>
  <c r="AC7353" i="2" s="1"/>
  <c r="AD7353" i="2"/>
  <c r="AF7353" i="2" s="1"/>
  <c r="AE7353" i="2"/>
  <c r="AA7354" i="2"/>
  <c r="AC7354" i="2" s="1"/>
  <c r="AB7354" i="2" a="1"/>
  <c r="AB7354" i="2"/>
  <c r="AD7354" i="2"/>
  <c r="AF7354" i="2" s="1"/>
  <c r="AE7354" i="2"/>
  <c r="AA7355" i="2"/>
  <c r="AB7355" i="2" a="1"/>
  <c r="AB7355" i="2"/>
  <c r="AC7355" i="2"/>
  <c r="AD7355" i="2"/>
  <c r="AF7355" i="2" s="1"/>
  <c r="AE7355" i="2"/>
  <c r="AA7356" i="2"/>
  <c r="AB7356" i="2" a="1"/>
  <c r="AB7356" i="2"/>
  <c r="AC7356" i="2"/>
  <c r="AD7356" i="2"/>
  <c r="AE7356" i="2"/>
  <c r="AA7357" i="2"/>
  <c r="AC7357" i="2" s="1"/>
  <c r="AB7357" i="2" a="1"/>
  <c r="AB7357" i="2"/>
  <c r="AE7357" i="2"/>
  <c r="AA7358" i="2"/>
  <c r="AB7358" i="2" a="1"/>
  <c r="AB7358" i="2"/>
  <c r="AE7358" i="2"/>
  <c r="AA7359" i="2"/>
  <c r="AB7359" i="2" a="1"/>
  <c r="AB7359" i="2"/>
  <c r="AC7359" i="2"/>
  <c r="AD7359" i="2"/>
  <c r="AF7359" i="2" s="1"/>
  <c r="AE7359" i="2"/>
  <c r="AA7360" i="2"/>
  <c r="AD7360" i="2" s="1"/>
  <c r="AB7360" i="2" a="1"/>
  <c r="AB7360" i="2"/>
  <c r="AE7360" i="2"/>
  <c r="AF7360" i="2"/>
  <c r="AA7361" i="2"/>
  <c r="AB7361" i="2" a="1"/>
  <c r="AB7361" i="2" s="1"/>
  <c r="AE7361" i="2"/>
  <c r="AA7362" i="2"/>
  <c r="AB7362" i="2" a="1"/>
  <c r="AB7362" i="2" s="1"/>
  <c r="AC7362" i="2" s="1"/>
  <c r="AD7362" i="2"/>
  <c r="AF7362" i="2" s="1"/>
  <c r="AE7362" i="2"/>
  <c r="AA7363" i="2"/>
  <c r="AD7363" i="2" s="1"/>
  <c r="AB7363" i="2" a="1"/>
  <c r="AB7363" i="2" s="1"/>
  <c r="AC7363" i="2" s="1"/>
  <c r="AE7363" i="2"/>
  <c r="AF7363" i="2" s="1"/>
  <c r="AA7364" i="2"/>
  <c r="AB7364" i="2" a="1"/>
  <c r="AB7364" i="2" s="1"/>
  <c r="AC7364" i="2" s="1"/>
  <c r="AD7364" i="2"/>
  <c r="AF7364" i="2" s="1"/>
  <c r="AE7364" i="2"/>
  <c r="AA7365" i="2"/>
  <c r="AB7365" i="2" a="1"/>
  <c r="AB7365" i="2"/>
  <c r="AC7365" i="2" s="1"/>
  <c r="AD7365" i="2"/>
  <c r="AE7365" i="2"/>
  <c r="AF7365" i="2" s="1"/>
  <c r="AA7366" i="2"/>
  <c r="AB7366" i="2" a="1"/>
  <c r="AB7366" i="2" s="1"/>
  <c r="AE7366" i="2"/>
  <c r="AA7367" i="2"/>
  <c r="AB7367" i="2" a="1"/>
  <c r="AB7367" i="2" s="1"/>
  <c r="AC7367" i="2"/>
  <c r="AD7367" i="2"/>
  <c r="AF7367" i="2" s="1"/>
  <c r="AE7367" i="2"/>
  <c r="AA7368" i="2"/>
  <c r="AB7368" i="2" a="1"/>
  <c r="AB7368" i="2"/>
  <c r="AE7368" i="2"/>
  <c r="AA7369" i="2"/>
  <c r="AB7369" i="2" a="1"/>
  <c r="AB7369" i="2" s="1"/>
  <c r="AE7369" i="2"/>
  <c r="AA7370" i="2"/>
  <c r="AB7370" i="2" a="1"/>
  <c r="AB7370" i="2"/>
  <c r="AE7370" i="2"/>
  <c r="AA7371" i="2"/>
  <c r="AB7371" i="2" a="1"/>
  <c r="AB7371" i="2"/>
  <c r="AC7371" i="2" s="1"/>
  <c r="AD7371" i="2"/>
  <c r="AE7371" i="2"/>
  <c r="AA7372" i="2"/>
  <c r="AB7372" i="2" a="1"/>
  <c r="AB7372" i="2" s="1"/>
  <c r="AC7372" i="2"/>
  <c r="AD7372" i="2"/>
  <c r="AF7372" i="2" s="1"/>
  <c r="AE7372" i="2"/>
  <c r="AA7373" i="2"/>
  <c r="AB7373" i="2" a="1"/>
  <c r="AB7373" i="2" s="1"/>
  <c r="AE7373" i="2"/>
  <c r="AA7374" i="2"/>
  <c r="AB7374" i="2" a="1"/>
  <c r="AB7374" i="2" s="1"/>
  <c r="AE7374" i="2"/>
  <c r="AA7375" i="2"/>
  <c r="AB7375" i="2" a="1"/>
  <c r="AB7375" i="2" s="1"/>
  <c r="AE7375" i="2"/>
  <c r="AA7376" i="2"/>
  <c r="AB7376" i="2" a="1"/>
  <c r="AB7376" i="2"/>
  <c r="AE7376" i="2"/>
  <c r="AA7377" i="2"/>
  <c r="AB7377" i="2" a="1"/>
  <c r="AB7377" i="2" s="1"/>
  <c r="AD7377" i="2"/>
  <c r="AE7377" i="2"/>
  <c r="AF7377" i="2"/>
  <c r="AA7378" i="2"/>
  <c r="AB7378" i="2" a="1"/>
  <c r="AB7378" i="2"/>
  <c r="AE7378" i="2"/>
  <c r="AA7379" i="2"/>
  <c r="AB7379" i="2" a="1"/>
  <c r="AB7379" i="2"/>
  <c r="AC7379" i="2" s="1"/>
  <c r="AD7379" i="2"/>
  <c r="AF7379" i="2" s="1"/>
  <c r="AE7379" i="2"/>
  <c r="AA7380" i="2"/>
  <c r="AC7380" i="2" s="1"/>
  <c r="AB7380" i="2" a="1"/>
  <c r="AB7380" i="2"/>
  <c r="AD7380" i="2"/>
  <c r="AF7380" i="2" s="1"/>
  <c r="AE7380" i="2"/>
  <c r="AA7381" i="2"/>
  <c r="AC7381" i="2" s="1"/>
  <c r="AB7381" i="2" a="1"/>
  <c r="AB7381" i="2" s="1"/>
  <c r="AD7381" i="2"/>
  <c r="AE7381" i="2"/>
  <c r="AA7382" i="2"/>
  <c r="AB7382" i="2" a="1"/>
  <c r="AB7382" i="2"/>
  <c r="AE7382" i="2"/>
  <c r="AA7383" i="2"/>
  <c r="AB7383" i="2" a="1"/>
  <c r="AB7383" i="2" s="1"/>
  <c r="AE7383" i="2"/>
  <c r="AA7384" i="2"/>
  <c r="AB7384" i="2" a="1"/>
  <c r="AB7384" i="2"/>
  <c r="AE7384" i="2"/>
  <c r="AA7385" i="2"/>
  <c r="AD7385" i="2" s="1"/>
  <c r="AF7385" i="2" s="1"/>
  <c r="AB7385" i="2" a="1"/>
  <c r="AB7385" i="2" s="1"/>
  <c r="AC7385" i="2" s="1"/>
  <c r="AE7385" i="2"/>
  <c r="AA7386" i="2"/>
  <c r="AB7386" i="2" a="1"/>
  <c r="AB7386" i="2" s="1"/>
  <c r="AC7386" i="2" s="1"/>
  <c r="AD7386" i="2"/>
  <c r="AE7386" i="2"/>
  <c r="AF7386" i="2"/>
  <c r="AA7387" i="2"/>
  <c r="AB7387" i="2" a="1"/>
  <c r="AB7387" i="2" s="1"/>
  <c r="AE7387" i="2"/>
  <c r="AA7388" i="2"/>
  <c r="AD7388" i="2" s="1"/>
  <c r="AF7388" i="2" s="1"/>
  <c r="AB7388" i="2" a="1"/>
  <c r="AB7388" i="2"/>
  <c r="AE7388" i="2"/>
  <c r="AA7389" i="2"/>
  <c r="AB7389" i="2" a="1"/>
  <c r="AB7389" i="2"/>
  <c r="AC7389" i="2" s="1"/>
  <c r="AD7389" i="2"/>
  <c r="AF7389" i="2" s="1"/>
  <c r="AE7389" i="2"/>
  <c r="AA7390" i="2"/>
  <c r="AB7390" i="2" a="1"/>
  <c r="AB7390" i="2"/>
  <c r="AC7390" i="2" s="1"/>
  <c r="AD7390" i="2"/>
  <c r="AE7390" i="2"/>
  <c r="AA7391" i="2"/>
  <c r="AD7391" i="2" s="1"/>
  <c r="AF7391" i="2" s="1"/>
  <c r="AB7391" i="2" a="1"/>
  <c r="AB7391" i="2" s="1"/>
  <c r="AC7391" i="2" s="1"/>
  <c r="AE7391" i="2"/>
  <c r="AA7392" i="2"/>
  <c r="AB7392" i="2" a="1"/>
  <c r="AB7392" i="2" s="1"/>
  <c r="AE7392" i="2"/>
  <c r="AA7393" i="2"/>
  <c r="AB7393" i="2" a="1"/>
  <c r="AB7393" i="2"/>
  <c r="AE7393" i="2"/>
  <c r="AA7394" i="2"/>
  <c r="AB7394" i="2" a="1"/>
  <c r="AB7394" i="2"/>
  <c r="AC7394" i="2" s="1"/>
  <c r="AD7394" i="2"/>
  <c r="AE7394" i="2"/>
  <c r="AA7395" i="2"/>
  <c r="AB7395" i="2" a="1"/>
  <c r="AB7395" i="2"/>
  <c r="AD7395" i="2"/>
  <c r="AF7395" i="2" s="1"/>
  <c r="AE7395" i="2"/>
  <c r="AA7396" i="2"/>
  <c r="AB7396" i="2" a="1"/>
  <c r="AB7396" i="2" s="1"/>
  <c r="AC7396" i="2" s="1"/>
  <c r="AD7396" i="2"/>
  <c r="AE7396" i="2"/>
  <c r="AA7397" i="2"/>
  <c r="AB7397" i="2" a="1"/>
  <c r="AB7397" i="2" s="1"/>
  <c r="AE7397" i="2"/>
  <c r="AA7398" i="2"/>
  <c r="AB7398" i="2" a="1"/>
  <c r="AB7398" i="2"/>
  <c r="AC7398" i="2"/>
  <c r="AD7398" i="2"/>
  <c r="AE7398" i="2"/>
  <c r="AF7398" i="2"/>
  <c r="AA7399" i="2"/>
  <c r="AB7399" i="2" a="1"/>
  <c r="AB7399" i="2" s="1"/>
  <c r="AE7399" i="2"/>
  <c r="AA7400" i="2"/>
  <c r="AB7400" i="2" a="1"/>
  <c r="AB7400" i="2" s="1"/>
  <c r="AD7400" i="2"/>
  <c r="AE7400" i="2"/>
  <c r="AF7400" i="2"/>
  <c r="AA7401" i="2"/>
  <c r="AB7401" i="2" a="1"/>
  <c r="AB7401" i="2" s="1"/>
  <c r="AE7401" i="2"/>
  <c r="AA7402" i="2"/>
  <c r="AB7402" i="2" a="1"/>
  <c r="AB7402" i="2" s="1"/>
  <c r="AC7402" i="2" s="1"/>
  <c r="AD7402" i="2"/>
  <c r="AF7402" i="2" s="1"/>
  <c r="AE7402" i="2"/>
  <c r="AA7403" i="2"/>
  <c r="AB7403" i="2" a="1"/>
  <c r="AB7403" i="2"/>
  <c r="AC7403" i="2"/>
  <c r="AD7403" i="2"/>
  <c r="AF7403" i="2" s="1"/>
  <c r="AE7403" i="2"/>
  <c r="AA7404" i="2"/>
  <c r="AB7404" i="2" a="1"/>
  <c r="AB7404" i="2"/>
  <c r="AC7404" i="2"/>
  <c r="AD7404" i="2"/>
  <c r="AE7404" i="2"/>
  <c r="AF7404" i="2"/>
  <c r="AA7405" i="2"/>
  <c r="AB7405" i="2" a="1"/>
  <c r="AB7405" i="2"/>
  <c r="AC7405" i="2" s="1"/>
  <c r="AD7405" i="2"/>
  <c r="AE7405" i="2"/>
  <c r="AF7405" i="2"/>
  <c r="AA7406" i="2"/>
  <c r="AB7406" i="2" a="1"/>
  <c r="AB7406" i="2"/>
  <c r="AE7406" i="2"/>
  <c r="AA7407" i="2"/>
  <c r="AD7407" i="2" s="1"/>
  <c r="AF7407" i="2" s="1"/>
  <c r="AB7407" i="2" a="1"/>
  <c r="AB7407" i="2" s="1"/>
  <c r="AC7407" i="2" s="1"/>
  <c r="AE7407" i="2"/>
  <c r="AA7408" i="2"/>
  <c r="AB7408" i="2" a="1"/>
  <c r="AB7408" i="2"/>
  <c r="AC7408" i="2" s="1"/>
  <c r="AD7408" i="2"/>
  <c r="AE7408" i="2"/>
  <c r="AA7409" i="2"/>
  <c r="AD7409" i="2" s="1"/>
  <c r="AF7409" i="2" s="1"/>
  <c r="AB7409" i="2" a="1"/>
  <c r="AB7409" i="2" s="1"/>
  <c r="AC7409" i="2" s="1"/>
  <c r="AE7409" i="2"/>
  <c r="AA7410" i="2"/>
  <c r="AB7410" i="2" a="1"/>
  <c r="AB7410" i="2"/>
  <c r="AC7410" i="2" s="1"/>
  <c r="AD7410" i="2"/>
  <c r="AE7410" i="2"/>
  <c r="AF7410" i="2"/>
  <c r="AA7411" i="2"/>
  <c r="AB7411" i="2" a="1"/>
  <c r="AB7411" i="2" s="1"/>
  <c r="AC7411" i="2"/>
  <c r="AD7411" i="2"/>
  <c r="AE7411" i="2"/>
  <c r="AF7411" i="2"/>
  <c r="AA7412" i="2"/>
  <c r="AB7412" i="2" a="1"/>
  <c r="AB7412" i="2"/>
  <c r="AC7412" i="2"/>
  <c r="AD7412" i="2"/>
  <c r="AF7412" i="2" s="1"/>
  <c r="AE7412" i="2"/>
  <c r="AA7413" i="2"/>
  <c r="AB7413" i="2" a="1"/>
  <c r="AB7413" i="2"/>
  <c r="AC7413" i="2" s="1"/>
  <c r="AD7413" i="2"/>
  <c r="AE7413" i="2"/>
  <c r="AF7413" i="2"/>
  <c r="AA7414" i="2"/>
  <c r="AB7414" i="2" a="1"/>
  <c r="AB7414" i="2" s="1"/>
  <c r="AC7414" i="2" s="1"/>
  <c r="AD7414" i="2"/>
  <c r="AE7414" i="2"/>
  <c r="AA7415" i="2"/>
  <c r="AB7415" i="2" a="1"/>
  <c r="AB7415" i="2"/>
  <c r="AE7415" i="2"/>
  <c r="AA7416" i="2"/>
  <c r="AB7416" i="2" a="1"/>
  <c r="AB7416" i="2"/>
  <c r="AE7416" i="2"/>
  <c r="AA7417" i="2"/>
  <c r="AD7417" i="2" s="1"/>
  <c r="AB7417" i="2" a="1"/>
  <c r="AB7417" i="2" s="1"/>
  <c r="AC7417" i="2" s="1"/>
  <c r="AE7417" i="2"/>
  <c r="AF7417" i="2"/>
  <c r="AA7418" i="2"/>
  <c r="AD7418" i="2" s="1"/>
  <c r="AF7418" i="2" s="1"/>
  <c r="AB7418" i="2" a="1"/>
  <c r="AB7418" i="2" s="1"/>
  <c r="AC7418" i="2"/>
  <c r="AE7418" i="2"/>
  <c r="AA7419" i="2"/>
  <c r="AD7419" i="2" s="1"/>
  <c r="AF7419" i="2" s="1"/>
  <c r="AB7419" i="2" a="1"/>
  <c r="AB7419" i="2"/>
  <c r="AE7419" i="2"/>
  <c r="AA7420" i="2"/>
  <c r="AB7420" i="2" a="1"/>
  <c r="AB7420" i="2" s="1"/>
  <c r="AC7420" i="2" s="1"/>
  <c r="AD7420" i="2"/>
  <c r="AE7420" i="2"/>
  <c r="AF7420" i="2"/>
  <c r="AA7421" i="2"/>
  <c r="AB7421" i="2" a="1"/>
  <c r="AB7421" i="2" s="1"/>
  <c r="AC7421" i="2"/>
  <c r="AD7421" i="2"/>
  <c r="AE7421" i="2"/>
  <c r="AF7421" i="2"/>
  <c r="AA7422" i="2"/>
  <c r="AB7422" i="2" a="1"/>
  <c r="AB7422" i="2" s="1"/>
  <c r="AD7422" i="2"/>
  <c r="AE7422" i="2"/>
  <c r="AA7423" i="2"/>
  <c r="AB7423" i="2" a="1"/>
  <c r="AB7423" i="2" s="1"/>
  <c r="AE7423" i="2"/>
  <c r="AA7424" i="2"/>
  <c r="AD7424" i="2" s="1"/>
  <c r="AF7424" i="2" s="1"/>
  <c r="AB7424" i="2" a="1"/>
  <c r="AB7424" i="2"/>
  <c r="AC7424" i="2"/>
  <c r="AE7424" i="2"/>
  <c r="AA7425" i="2"/>
  <c r="AB7425" i="2" a="1"/>
  <c r="AB7425" i="2" s="1"/>
  <c r="AC7425" i="2" s="1"/>
  <c r="AD7425" i="2"/>
  <c r="AE7425" i="2"/>
  <c r="AF7425" i="2" s="1"/>
  <c r="AA7426" i="2"/>
  <c r="AB7426" i="2" a="1"/>
  <c r="AB7426" i="2" s="1"/>
  <c r="AC7426" i="2" s="1"/>
  <c r="AD7426" i="2"/>
  <c r="AF7426" i="2" s="1"/>
  <c r="AE7426" i="2"/>
  <c r="AA7427" i="2"/>
  <c r="AB7427" i="2" a="1"/>
  <c r="AB7427" i="2"/>
  <c r="AC7427" i="2"/>
  <c r="AD7427" i="2"/>
  <c r="AE7427" i="2"/>
  <c r="AF7427" i="2" s="1"/>
  <c r="AA7428" i="2"/>
  <c r="AB7428" i="2" a="1"/>
  <c r="AB7428" i="2" s="1"/>
  <c r="AE7428" i="2"/>
  <c r="AA7429" i="2"/>
  <c r="AB7429" i="2" a="1"/>
  <c r="AB7429" i="2" s="1"/>
  <c r="AC7429" i="2"/>
  <c r="AD7429" i="2"/>
  <c r="AF7429" i="2" s="1"/>
  <c r="AE7429" i="2"/>
  <c r="AA7430" i="2"/>
  <c r="AB7430" i="2" a="1"/>
  <c r="AB7430" i="2"/>
  <c r="AE7430" i="2"/>
  <c r="AA7431" i="2"/>
  <c r="AC7431" i="2" s="1"/>
  <c r="AB7431" i="2" a="1"/>
  <c r="AB7431" i="2"/>
  <c r="AD7431" i="2"/>
  <c r="AF7431" i="2" s="1"/>
  <c r="AE7431" i="2"/>
  <c r="AA7432" i="2"/>
  <c r="AB7432" i="2" a="1"/>
  <c r="AB7432" i="2"/>
  <c r="AE7432" i="2"/>
  <c r="AA7433" i="2"/>
  <c r="AD7433" i="2" s="1"/>
  <c r="AF7433" i="2" s="1"/>
  <c r="AB7433" i="2" a="1"/>
  <c r="AB7433" i="2"/>
  <c r="AC7433" i="2"/>
  <c r="AE7433" i="2"/>
  <c r="AA7434" i="2"/>
  <c r="AB7434" i="2" a="1"/>
  <c r="AB7434" i="2" s="1"/>
  <c r="AC7434" i="2" s="1"/>
  <c r="AD7434" i="2"/>
  <c r="AE7434" i="2"/>
  <c r="AF7434" i="2"/>
  <c r="AA7435" i="2"/>
  <c r="AB7435" i="2" a="1"/>
  <c r="AB7435" i="2"/>
  <c r="AE7435" i="2"/>
  <c r="AA7436" i="2"/>
  <c r="AD7436" i="2" s="1"/>
  <c r="AB7436" i="2" a="1"/>
  <c r="AB7436" i="2" s="1"/>
  <c r="AC7436" i="2" s="1"/>
  <c r="AE7436" i="2"/>
  <c r="AA7437" i="2"/>
  <c r="AB7437" i="2" a="1"/>
  <c r="AB7437" i="2"/>
  <c r="AC7437" i="2" s="1"/>
  <c r="AD7437" i="2"/>
  <c r="AE7437" i="2"/>
  <c r="AF7437" i="2"/>
  <c r="AA7438" i="2"/>
  <c r="AB7438" i="2" a="1"/>
  <c r="AB7438" i="2"/>
  <c r="AC7438" i="2" s="1"/>
  <c r="AD7438" i="2"/>
  <c r="AF7438" i="2" s="1"/>
  <c r="AE7438" i="2"/>
  <c r="AA7439" i="2"/>
  <c r="AB7439" i="2" a="1"/>
  <c r="AB7439" i="2" s="1"/>
  <c r="AE7439" i="2"/>
  <c r="AA7440" i="2"/>
  <c r="AB7440" i="2" a="1"/>
  <c r="AB7440" i="2"/>
  <c r="AE7440" i="2"/>
  <c r="AA7441" i="2"/>
  <c r="AB7441" i="2" a="1"/>
  <c r="AB7441" i="2" s="1"/>
  <c r="AD7441" i="2"/>
  <c r="AF7441" i="2" s="1"/>
  <c r="AE7441" i="2"/>
  <c r="AA7442" i="2"/>
  <c r="AB7442" i="2" a="1"/>
  <c r="AB7442" i="2"/>
  <c r="AC7442" i="2"/>
  <c r="AD7442" i="2"/>
  <c r="AE7442" i="2"/>
  <c r="AF7442" i="2"/>
  <c r="AA7443" i="2"/>
  <c r="AB7443" i="2" a="1"/>
  <c r="AB7443" i="2" s="1"/>
  <c r="AE7443" i="2"/>
  <c r="AA7444" i="2"/>
  <c r="AB7444" i="2" a="1"/>
  <c r="AB7444" i="2" s="1"/>
  <c r="AC7444" i="2" s="1"/>
  <c r="AD7444" i="2"/>
  <c r="AF7444" i="2" s="1"/>
  <c r="AE7444" i="2"/>
  <c r="AA7445" i="2"/>
  <c r="AB7445" i="2" a="1"/>
  <c r="AB7445" i="2"/>
  <c r="AC7445" i="2" s="1"/>
  <c r="AD7445" i="2"/>
  <c r="AF7445" i="2" s="1"/>
  <c r="AE7445" i="2"/>
  <c r="AA7446" i="2"/>
  <c r="AB7446" i="2" a="1"/>
  <c r="AB7446" i="2"/>
  <c r="AE7446" i="2"/>
  <c r="AA7447" i="2"/>
  <c r="AB7447" i="2" a="1"/>
  <c r="AB7447" i="2" s="1"/>
  <c r="AE7447" i="2"/>
  <c r="AA7448" i="2"/>
  <c r="AB7448" i="2" a="1"/>
  <c r="AB7448" i="2" s="1"/>
  <c r="AC7448" i="2"/>
  <c r="AD7448" i="2"/>
  <c r="AE7448" i="2"/>
  <c r="AA7449" i="2"/>
  <c r="AB7449" i="2" a="1"/>
  <c r="AB7449" i="2"/>
  <c r="AE7449" i="2"/>
  <c r="AA7450" i="2"/>
  <c r="AB7450" i="2" a="1"/>
  <c r="AB7450" i="2" s="1"/>
  <c r="AE7450" i="2"/>
  <c r="AA7451" i="2"/>
  <c r="AB7451" i="2" a="1"/>
  <c r="AB7451" i="2"/>
  <c r="AC7451" i="2"/>
  <c r="AD7451" i="2"/>
  <c r="AE7451" i="2"/>
  <c r="AF7451" i="2"/>
  <c r="AA7452" i="2"/>
  <c r="AB7452" i="2" a="1"/>
  <c r="AB7452" i="2" s="1"/>
  <c r="AD7452" i="2"/>
  <c r="AF7452" i="2" s="1"/>
  <c r="AE7452" i="2"/>
  <c r="AA7453" i="2"/>
  <c r="AB7453" i="2" a="1"/>
  <c r="AB7453" i="2" s="1"/>
  <c r="AE7453" i="2"/>
  <c r="AA7454" i="2"/>
  <c r="AB7454" i="2" a="1"/>
  <c r="AB7454" i="2"/>
  <c r="AE7454" i="2"/>
  <c r="AA7455" i="2"/>
  <c r="AB7455" i="2" a="1"/>
  <c r="AB7455" i="2"/>
  <c r="AE7455" i="2"/>
  <c r="AA7456" i="2"/>
  <c r="AD7456" i="2" s="1"/>
  <c r="AB7456" i="2" a="1"/>
  <c r="AB7456" i="2"/>
  <c r="AC7456" i="2"/>
  <c r="AE7456" i="2"/>
  <c r="AF7456" i="2" s="1"/>
  <c r="AA7457" i="2"/>
  <c r="AD7457" i="2" s="1"/>
  <c r="AF7457" i="2" s="1"/>
  <c r="AB7457" i="2" a="1"/>
  <c r="AB7457" i="2" s="1"/>
  <c r="AC7457" i="2" s="1"/>
  <c r="AE7457" i="2"/>
  <c r="AA7458" i="2"/>
  <c r="AB7458" i="2" a="1"/>
  <c r="AB7458" i="2"/>
  <c r="AC7458" i="2" s="1"/>
  <c r="AD7458" i="2"/>
  <c r="AF7458" i="2" s="1"/>
  <c r="AE7458" i="2"/>
  <c r="AA7459" i="2"/>
  <c r="AD7459" i="2" s="1"/>
  <c r="AB7459" i="2" a="1"/>
  <c r="AB7459" i="2" s="1"/>
  <c r="AC7459" i="2" s="1"/>
  <c r="AE7459" i="2"/>
  <c r="AA7460" i="2"/>
  <c r="AB7460" i="2" a="1"/>
  <c r="AB7460" i="2"/>
  <c r="AD7460" i="2"/>
  <c r="AF7460" i="2" s="1"/>
  <c r="AE7460" i="2"/>
  <c r="AA7461" i="2"/>
  <c r="AB7461" i="2" a="1"/>
  <c r="AB7461" i="2"/>
  <c r="AC7461" i="2" s="1"/>
  <c r="AD7461" i="2"/>
  <c r="AF7461" i="2" s="1"/>
  <c r="AE7461" i="2"/>
  <c r="AA7462" i="2"/>
  <c r="AB7462" i="2" a="1"/>
  <c r="AB7462" i="2"/>
  <c r="AE7462" i="2"/>
  <c r="AA7463" i="2"/>
  <c r="AB7463" i="2" a="1"/>
  <c r="AB7463" i="2" s="1"/>
  <c r="AD7463" i="2"/>
  <c r="AF7463" i="2" s="1"/>
  <c r="AE7463" i="2"/>
  <c r="AA7464" i="2"/>
  <c r="AB7464" i="2" a="1"/>
  <c r="AB7464" i="2"/>
  <c r="AE7464" i="2"/>
  <c r="AA7465" i="2"/>
  <c r="AB7465" i="2" a="1"/>
  <c r="AB7465" i="2" s="1"/>
  <c r="AC7465" i="2"/>
  <c r="AD7465" i="2"/>
  <c r="AE7465" i="2"/>
  <c r="AF7465" i="2"/>
  <c r="AA7466" i="2"/>
  <c r="AB7466" i="2" a="1"/>
  <c r="AB7466" i="2" s="1"/>
  <c r="AE7466" i="2"/>
  <c r="AA7467" i="2"/>
  <c r="AB7467" i="2" a="1"/>
  <c r="AB7467" i="2" s="1"/>
  <c r="AC7467" i="2" s="1"/>
  <c r="AD7467" i="2"/>
  <c r="AF7467" i="2" s="1"/>
  <c r="AE7467" i="2"/>
  <c r="AA7468" i="2"/>
  <c r="AB7468" i="2" a="1"/>
  <c r="AB7468" i="2" s="1"/>
  <c r="AC7468" i="2" s="1"/>
  <c r="AD7468" i="2"/>
  <c r="AF7468" i="2" s="1"/>
  <c r="AE7468" i="2"/>
  <c r="AA7469" i="2"/>
  <c r="AB7469" i="2" a="1"/>
  <c r="AB7469" i="2" s="1"/>
  <c r="AC7469" i="2"/>
  <c r="AD7469" i="2"/>
  <c r="AF7469" i="2" s="1"/>
  <c r="AE7469" i="2"/>
  <c r="AA7470" i="2"/>
  <c r="AB7470" i="2" a="1"/>
  <c r="AB7470" i="2" s="1"/>
  <c r="AE7470" i="2"/>
  <c r="AA7471" i="2"/>
  <c r="AB7471" i="2" a="1"/>
  <c r="AB7471" i="2" s="1"/>
  <c r="AE7471" i="2"/>
  <c r="AA7472" i="2"/>
  <c r="AB7472" i="2" a="1"/>
  <c r="AB7472" i="2" s="1"/>
  <c r="AE7472" i="2"/>
  <c r="AA7473" i="2"/>
  <c r="AC7473" i="2" s="1"/>
  <c r="AB7473" i="2" a="1"/>
  <c r="AB7473" i="2"/>
  <c r="AD7473" i="2"/>
  <c r="AE7473" i="2"/>
  <c r="AF7473" i="2"/>
  <c r="AA7474" i="2"/>
  <c r="AB7474" i="2" a="1"/>
  <c r="AB7474" i="2" s="1"/>
  <c r="AE7474" i="2"/>
  <c r="AA7475" i="2"/>
  <c r="AB7475" i="2" a="1"/>
  <c r="AB7475" i="2"/>
  <c r="AC7475" i="2"/>
  <c r="AD7475" i="2"/>
  <c r="AE7475" i="2"/>
  <c r="AA7476" i="2"/>
  <c r="AB7476" i="2" a="1"/>
  <c r="AB7476" i="2" s="1"/>
  <c r="AC7476" i="2"/>
  <c r="AD7476" i="2"/>
  <c r="AF7476" i="2" s="1"/>
  <c r="AE7476" i="2"/>
  <c r="AA7477" i="2"/>
  <c r="AB7477" i="2" a="1"/>
  <c r="AB7477" i="2" s="1"/>
  <c r="AE7477" i="2"/>
  <c r="AA7478" i="2"/>
  <c r="AB7478" i="2" a="1"/>
  <c r="AB7478" i="2"/>
  <c r="AE7478" i="2"/>
  <c r="AA7479" i="2"/>
  <c r="AD7479" i="2" s="1"/>
  <c r="AB7479" i="2" a="1"/>
  <c r="AB7479" i="2" s="1"/>
  <c r="AC7479" i="2" s="1"/>
  <c r="AE7479" i="2"/>
  <c r="AF7479" i="2"/>
  <c r="AA7480" i="2"/>
  <c r="AC7480" i="2" s="1"/>
  <c r="AB7480" i="2" a="1"/>
  <c r="AB7480" i="2"/>
  <c r="AE7480" i="2"/>
  <c r="AA7481" i="2"/>
  <c r="AB7481" i="2" a="1"/>
  <c r="AB7481" i="2" s="1"/>
  <c r="AE7481" i="2"/>
  <c r="AA7482" i="2"/>
  <c r="AB7482" i="2" a="1"/>
  <c r="AB7482" i="2" s="1"/>
  <c r="AC7482" i="2" s="1"/>
  <c r="AD7482" i="2"/>
  <c r="AE7482" i="2"/>
  <c r="AF7482" i="2"/>
  <c r="AA7483" i="2"/>
  <c r="AB7483" i="2" a="1"/>
  <c r="AB7483" i="2"/>
  <c r="AD7483" i="2"/>
  <c r="AE7483" i="2"/>
  <c r="AF7483" i="2"/>
  <c r="AA7484" i="2"/>
  <c r="AB7484" i="2" a="1"/>
  <c r="AB7484" i="2"/>
  <c r="AC7484" i="2" s="1"/>
  <c r="AD7484" i="2"/>
  <c r="AE7484" i="2"/>
  <c r="AF7484" i="2"/>
  <c r="AA7485" i="2"/>
  <c r="AB7485" i="2" a="1"/>
  <c r="AB7485" i="2"/>
  <c r="AC7485" i="2" s="1"/>
  <c r="AD7485" i="2"/>
  <c r="AE7485" i="2"/>
  <c r="AF7485" i="2"/>
  <c r="AA7486" i="2"/>
  <c r="AB7486" i="2" a="1"/>
  <c r="AB7486" i="2" s="1"/>
  <c r="AC7486" i="2" s="1"/>
  <c r="AD7486" i="2"/>
  <c r="AE7486" i="2"/>
  <c r="AA7487" i="2"/>
  <c r="AB7487" i="2" a="1"/>
  <c r="AB7487" i="2" s="1"/>
  <c r="AC7487" i="2"/>
  <c r="AD7487" i="2"/>
  <c r="AF7487" i="2" s="1"/>
  <c r="AE7487" i="2"/>
  <c r="AA7488" i="2"/>
  <c r="AB7488" i="2" a="1"/>
  <c r="AB7488" i="2"/>
  <c r="AE7488" i="2"/>
  <c r="AA7489" i="2"/>
  <c r="AB7489" i="2" a="1"/>
  <c r="AB7489" i="2" s="1"/>
  <c r="AE7489" i="2"/>
  <c r="AA7490" i="2"/>
  <c r="AB7490" i="2" a="1"/>
  <c r="AB7490" i="2" s="1"/>
  <c r="AC7490" i="2"/>
  <c r="AD7490" i="2"/>
  <c r="AF7490" i="2" s="1"/>
  <c r="AE7490" i="2"/>
  <c r="AA7491" i="2"/>
  <c r="AB7491" i="2" a="1"/>
  <c r="AB7491" i="2" s="1"/>
  <c r="AC7491" i="2"/>
  <c r="AD7491" i="2"/>
  <c r="AF7491" i="2" s="1"/>
  <c r="AE7491" i="2"/>
  <c r="AA7492" i="2"/>
  <c r="AB7492" i="2" a="1"/>
  <c r="AB7492" i="2" s="1"/>
  <c r="AC7492" i="2"/>
  <c r="AD7492" i="2"/>
  <c r="AF7492" i="2" s="1"/>
  <c r="AE7492" i="2"/>
  <c r="AA7493" i="2"/>
  <c r="AB7493" i="2" a="1"/>
  <c r="AB7493" i="2" s="1"/>
  <c r="AE7493" i="2"/>
  <c r="AA7494" i="2"/>
  <c r="AB7494" i="2" a="1"/>
  <c r="AB7494" i="2"/>
  <c r="AC7494" i="2" s="1"/>
  <c r="AD7494" i="2"/>
  <c r="AE7494" i="2"/>
  <c r="AA7495" i="2"/>
  <c r="AB7495" i="2" a="1"/>
  <c r="AB7495" i="2" s="1"/>
  <c r="AE7495" i="2"/>
  <c r="AA7496" i="2"/>
  <c r="AB7496" i="2" a="1"/>
  <c r="AB7496" i="2"/>
  <c r="AE7496" i="2"/>
  <c r="AA7497" i="2"/>
  <c r="AB7497" i="2" a="1"/>
  <c r="AB7497" i="2" s="1"/>
  <c r="AE7497" i="2"/>
  <c r="AA7498" i="2"/>
  <c r="AB7498" i="2" a="1"/>
  <c r="AB7498" i="2"/>
  <c r="AC7498" i="2" s="1"/>
  <c r="AD7498" i="2"/>
  <c r="AF7498" i="2" s="1"/>
  <c r="AE7498" i="2"/>
  <c r="AA7499" i="2"/>
  <c r="AB7499" i="2" a="1"/>
  <c r="AB7499" i="2"/>
  <c r="AC7499" i="2"/>
  <c r="AD7499" i="2"/>
  <c r="AF7499" i="2" s="1"/>
  <c r="AE7499" i="2"/>
  <c r="AA7500" i="2"/>
  <c r="AB7500" i="2" a="1"/>
  <c r="AB7500" i="2" s="1"/>
  <c r="AE7500" i="2"/>
  <c r="AA7501" i="2"/>
  <c r="AB7501" i="2" a="1"/>
  <c r="AB7501" i="2"/>
  <c r="AC7501" i="2" s="1"/>
  <c r="AD7501" i="2"/>
  <c r="AE7501" i="2"/>
  <c r="AF7501" i="2"/>
  <c r="AA7502" i="2"/>
  <c r="AB7502" i="2" a="1"/>
  <c r="AB7502" i="2"/>
  <c r="AE7502" i="2"/>
  <c r="AA7503" i="2"/>
  <c r="AC7503" i="2" s="1"/>
  <c r="AB7503" i="2" a="1"/>
  <c r="AB7503" i="2"/>
  <c r="AD7503" i="2"/>
  <c r="AF7503" i="2" s="1"/>
  <c r="AE7503" i="2"/>
  <c r="AA7504" i="2"/>
  <c r="AD7504" i="2" s="1"/>
  <c r="AF7504" i="2" s="1"/>
  <c r="AB7504" i="2" a="1"/>
  <c r="AB7504" i="2"/>
  <c r="AC7504" i="2" s="1"/>
  <c r="AE7504" i="2"/>
  <c r="AA7505" i="2"/>
  <c r="AD7505" i="2" s="1"/>
  <c r="AB7505" i="2" a="1"/>
  <c r="AB7505" i="2"/>
  <c r="AE7505" i="2"/>
  <c r="AF7505" i="2"/>
  <c r="AA7506" i="2"/>
  <c r="AB7506" i="2" a="1"/>
  <c r="AB7506" i="2" s="1"/>
  <c r="AC7506" i="2" s="1"/>
  <c r="AD7506" i="2"/>
  <c r="AF7506" i="2" s="1"/>
  <c r="AE7506" i="2"/>
  <c r="AA7507" i="2"/>
  <c r="AB7507" i="2" a="1"/>
  <c r="AB7507" i="2" s="1"/>
  <c r="AE7507" i="2"/>
  <c r="AA7508" i="2"/>
  <c r="AB7508" i="2" a="1"/>
  <c r="AB7508" i="2"/>
  <c r="AE7508" i="2"/>
  <c r="AA7509" i="2"/>
  <c r="AB7509" i="2" a="1"/>
  <c r="AB7509" i="2"/>
  <c r="AC7509" i="2" s="1"/>
  <c r="AD7509" i="2"/>
  <c r="AF7509" i="2" s="1"/>
  <c r="AE7509" i="2"/>
  <c r="AA7510" i="2"/>
  <c r="AB7510" i="2" a="1"/>
  <c r="AB7510" i="2"/>
  <c r="AC7510" i="2" s="1"/>
  <c r="AD7510" i="2"/>
  <c r="AE7510" i="2"/>
  <c r="AF7510" i="2"/>
  <c r="AA7511" i="2"/>
  <c r="AB7511" i="2" a="1"/>
  <c r="AB7511" i="2" s="1"/>
  <c r="AE7511" i="2"/>
  <c r="AA7512" i="2"/>
  <c r="AB7512" i="2" a="1"/>
  <c r="AB7512" i="2" s="1"/>
  <c r="AE7512" i="2"/>
  <c r="AA7513" i="2"/>
  <c r="AB7513" i="2" a="1"/>
  <c r="AB7513" i="2"/>
  <c r="AC7513" i="2"/>
  <c r="AD7513" i="2"/>
  <c r="AF7513" i="2" s="1"/>
  <c r="AE7513" i="2"/>
  <c r="AA7514" i="2"/>
  <c r="AB7514" i="2" a="1"/>
  <c r="AB7514" i="2" s="1"/>
  <c r="AE7514" i="2"/>
  <c r="AA7515" i="2"/>
  <c r="AD7515" i="2" s="1"/>
  <c r="AF7515" i="2" s="1"/>
  <c r="AB7515" i="2" a="1"/>
  <c r="AB7515" i="2"/>
  <c r="AC7515" i="2" s="1"/>
  <c r="AE7515" i="2"/>
  <c r="AA7516" i="2"/>
  <c r="AB7516" i="2" a="1"/>
  <c r="AB7516" i="2" s="1"/>
  <c r="AC7516" i="2"/>
  <c r="AD7516" i="2"/>
  <c r="AE7516" i="2"/>
  <c r="AF7516" i="2" s="1"/>
  <c r="AA7517" i="2"/>
  <c r="AD7517" i="2" s="1"/>
  <c r="AB7517" i="2" a="1"/>
  <c r="AB7517" i="2"/>
  <c r="AC7517" i="2"/>
  <c r="AE7517" i="2"/>
  <c r="AF7517" i="2"/>
  <c r="AA7518" i="2"/>
  <c r="AD7518" i="2" s="1"/>
  <c r="AF7518" i="2" s="1"/>
  <c r="AB7518" i="2" a="1"/>
  <c r="AB7518" i="2"/>
  <c r="AC7518" i="2" s="1"/>
  <c r="AE7518" i="2"/>
  <c r="AA7519" i="2"/>
  <c r="AB7519" i="2" a="1"/>
  <c r="AB7519" i="2" s="1"/>
  <c r="AE7519" i="2"/>
  <c r="AA7520" i="2"/>
  <c r="AB7520" i="2" a="1"/>
  <c r="AB7520" i="2"/>
  <c r="AC7520" i="2" s="1"/>
  <c r="AD7520" i="2"/>
  <c r="AE7520" i="2"/>
  <c r="AF7520" i="2"/>
  <c r="AA7521" i="2"/>
  <c r="AC7521" i="2" s="1"/>
  <c r="AB7521" i="2" a="1"/>
  <c r="AB7521" i="2" s="1"/>
  <c r="AD7521" i="2"/>
  <c r="AE7521" i="2"/>
  <c r="AF7521" i="2" s="1"/>
  <c r="AA7522" i="2"/>
  <c r="AD7522" i="2" s="1"/>
  <c r="AF7522" i="2" s="1"/>
  <c r="AB7522" i="2" a="1"/>
  <c r="AB7522" i="2" s="1"/>
  <c r="AC7522" i="2"/>
  <c r="AE7522" i="2"/>
  <c r="AA7523" i="2"/>
  <c r="AD7523" i="2" s="1"/>
  <c r="AF7523" i="2" s="1"/>
  <c r="AB7523" i="2" a="1"/>
  <c r="AB7523" i="2"/>
  <c r="AC7523" i="2" s="1"/>
  <c r="AE7523" i="2"/>
  <c r="AA7524" i="2"/>
  <c r="AB7524" i="2" a="1"/>
  <c r="AB7524" i="2" s="1"/>
  <c r="AC7524" i="2" s="1"/>
  <c r="AD7524" i="2"/>
  <c r="AE7524" i="2"/>
  <c r="AF7524" i="2"/>
  <c r="AA7525" i="2"/>
  <c r="AB7525" i="2" a="1"/>
  <c r="AB7525" i="2" s="1"/>
  <c r="AC7525" i="2" s="1"/>
  <c r="AD7525" i="2"/>
  <c r="AE7525" i="2"/>
  <c r="AF7525" i="2" s="1"/>
  <c r="AA7526" i="2"/>
  <c r="AD7526" i="2" s="1"/>
  <c r="AF7526" i="2" s="1"/>
  <c r="AB7526" i="2" a="1"/>
  <c r="AB7526" i="2"/>
  <c r="AC7526" i="2"/>
  <c r="AE7526" i="2"/>
  <c r="AA7527" i="2"/>
  <c r="AB7527" i="2" a="1"/>
  <c r="AB7527" i="2"/>
  <c r="AE7527" i="2"/>
  <c r="AA7528" i="2"/>
  <c r="AB7528" i="2" a="1"/>
  <c r="AB7528" i="2"/>
  <c r="AE7528" i="2"/>
  <c r="AA7529" i="2"/>
  <c r="AD7529" i="2" s="1"/>
  <c r="AF7529" i="2" s="1"/>
  <c r="AB7529" i="2" a="1"/>
  <c r="AB7529" i="2"/>
  <c r="AC7529" i="2" s="1"/>
  <c r="AE7529" i="2"/>
  <c r="AA7530" i="2"/>
  <c r="AB7530" i="2" a="1"/>
  <c r="AB7530" i="2" s="1"/>
  <c r="AC7530" i="2"/>
  <c r="AD7530" i="2"/>
  <c r="AE7530" i="2"/>
  <c r="AA7531" i="2"/>
  <c r="AD7531" i="2" s="1"/>
  <c r="AB7531" i="2" a="1"/>
  <c r="AB7531" i="2" s="1"/>
  <c r="AC7531" i="2" s="1"/>
  <c r="AE7531" i="2"/>
  <c r="AF7531" i="2" s="1"/>
  <c r="AA7532" i="2"/>
  <c r="AD7532" i="2" s="1"/>
  <c r="AF7532" i="2" s="1"/>
  <c r="AB7532" i="2" a="1"/>
  <c r="AB7532" i="2" s="1"/>
  <c r="AC7532" i="2"/>
  <c r="AE7532" i="2"/>
  <c r="AA7533" i="2"/>
  <c r="AB7533" i="2" a="1"/>
  <c r="AB7533" i="2"/>
  <c r="AC7533" i="2" s="1"/>
  <c r="AD7533" i="2"/>
  <c r="AF7533" i="2" s="1"/>
  <c r="AE7533" i="2"/>
  <c r="AA7534" i="2"/>
  <c r="AB7534" i="2" a="1"/>
  <c r="AB7534" i="2" s="1"/>
  <c r="AE7534" i="2"/>
  <c r="AA7535" i="2"/>
  <c r="AB7535" i="2" a="1"/>
  <c r="AB7535" i="2" s="1"/>
  <c r="AC7535" i="2" s="1"/>
  <c r="AD7535" i="2"/>
  <c r="AE7535" i="2"/>
  <c r="AF7535" i="2" s="1"/>
  <c r="AA7536" i="2"/>
  <c r="AB7536" i="2" a="1"/>
  <c r="AB7536" i="2" s="1"/>
  <c r="AE7536" i="2"/>
  <c r="AA7537" i="2"/>
  <c r="AB7537" i="2" a="1"/>
  <c r="AB7537" i="2" s="1"/>
  <c r="AE7537" i="2"/>
  <c r="AA7538" i="2"/>
  <c r="AB7538" i="2" a="1"/>
  <c r="AB7538" i="2"/>
  <c r="AE7538" i="2"/>
  <c r="AA7539" i="2"/>
  <c r="AB7539" i="2" a="1"/>
  <c r="AB7539" i="2"/>
  <c r="AC7539" i="2" s="1"/>
  <c r="AD7539" i="2"/>
  <c r="AF7539" i="2" s="1"/>
  <c r="AE7539" i="2"/>
  <c r="AA7540" i="2"/>
  <c r="AB7540" i="2" a="1"/>
  <c r="AB7540" i="2" s="1"/>
  <c r="AC7540" i="2"/>
  <c r="AD7540" i="2"/>
  <c r="AF7540" i="2" s="1"/>
  <c r="AE7540" i="2"/>
  <c r="AA7541" i="2"/>
  <c r="AB7541" i="2" a="1"/>
  <c r="AB7541" i="2" s="1"/>
  <c r="AD7541" i="2"/>
  <c r="AF7541" i="2" s="1"/>
  <c r="AE7541" i="2"/>
  <c r="AA7542" i="2"/>
  <c r="AB7542" i="2" a="1"/>
  <c r="AB7542" i="2" s="1"/>
  <c r="AE7542" i="2"/>
  <c r="AA7543" i="2"/>
  <c r="AB7543" i="2" a="1"/>
  <c r="AB7543" i="2" s="1"/>
  <c r="AD7543" i="2"/>
  <c r="AE7543" i="2"/>
  <c r="AF7543" i="2"/>
  <c r="AA7544" i="2"/>
  <c r="AB7544" i="2" a="1"/>
  <c r="AB7544" i="2" s="1"/>
  <c r="AC7544" i="2"/>
  <c r="AD7544" i="2"/>
  <c r="AE7544" i="2"/>
  <c r="AF7544" i="2"/>
  <c r="AA7545" i="2"/>
  <c r="AB7545" i="2" a="1"/>
  <c r="AB7545" i="2"/>
  <c r="AE7545" i="2"/>
  <c r="AA7546" i="2"/>
  <c r="AB7546" i="2" a="1"/>
  <c r="AB7546" i="2"/>
  <c r="AC7546" i="2" s="1"/>
  <c r="AD7546" i="2"/>
  <c r="AF7546" i="2" s="1"/>
  <c r="AE7546" i="2"/>
  <c r="AA7547" i="2"/>
  <c r="AD7547" i="2" s="1"/>
  <c r="AB7547" i="2" a="1"/>
  <c r="AB7547" i="2"/>
  <c r="AC7547" i="2" s="1"/>
  <c r="AE7547" i="2"/>
  <c r="AF7547" i="2" s="1"/>
  <c r="AA7548" i="2"/>
  <c r="AB7548" i="2" a="1"/>
  <c r="AB7548" i="2" s="1"/>
  <c r="AC7548" i="2"/>
  <c r="AD7548" i="2"/>
  <c r="AE7548" i="2"/>
  <c r="AF7548" i="2"/>
  <c r="AA7549" i="2"/>
  <c r="AB7549" i="2" a="1"/>
  <c r="AB7549" i="2"/>
  <c r="AE7549" i="2"/>
  <c r="AA7550" i="2"/>
  <c r="AD7550" i="2" s="1"/>
  <c r="AB7550" i="2" a="1"/>
  <c r="AB7550" i="2"/>
  <c r="AC7550" i="2"/>
  <c r="AE7550" i="2"/>
  <c r="AF7550" i="2"/>
  <c r="AA7551" i="2"/>
  <c r="AB7551" i="2" a="1"/>
  <c r="AB7551" i="2"/>
  <c r="AC7551" i="2" s="1"/>
  <c r="AD7551" i="2"/>
  <c r="AE7551" i="2"/>
  <c r="AA7552" i="2"/>
  <c r="AB7552" i="2" a="1"/>
  <c r="AB7552" i="2" s="1"/>
  <c r="AE7552" i="2"/>
  <c r="AA7553" i="2"/>
  <c r="AB7553" i="2" a="1"/>
  <c r="AB7553" i="2" s="1"/>
  <c r="AE7553" i="2"/>
  <c r="AA7554" i="2"/>
  <c r="AB7554" i="2" a="1"/>
  <c r="AB7554" i="2"/>
  <c r="AC7554" i="2" s="1"/>
  <c r="AD7554" i="2"/>
  <c r="AE7554" i="2"/>
  <c r="AA7555" i="2"/>
  <c r="AB7555" i="2" a="1"/>
  <c r="AB7555" i="2" s="1"/>
  <c r="AE7555" i="2"/>
  <c r="AA7556" i="2"/>
  <c r="AB7556" i="2" a="1"/>
  <c r="AB7556" i="2"/>
  <c r="AC7556" i="2"/>
  <c r="AD7556" i="2"/>
  <c r="AE7556" i="2"/>
  <c r="AA7557" i="2"/>
  <c r="AB7557" i="2" a="1"/>
  <c r="AB7557" i="2"/>
  <c r="AC7557" i="2" s="1"/>
  <c r="AD7557" i="2"/>
  <c r="AE7557" i="2"/>
  <c r="AF7557" i="2" s="1"/>
  <c r="AA7558" i="2"/>
  <c r="AD7558" i="2" s="1"/>
  <c r="AF7558" i="2" s="1"/>
  <c r="AB7558" i="2" a="1"/>
  <c r="AB7558" i="2" s="1"/>
  <c r="AC7558" i="2" s="1"/>
  <c r="AE7558" i="2"/>
  <c r="AA7559" i="2"/>
  <c r="AB7559" i="2" a="1"/>
  <c r="AB7559" i="2" s="1"/>
  <c r="AE7559" i="2"/>
  <c r="AA7560" i="2"/>
  <c r="AB7560" i="2" a="1"/>
  <c r="AB7560" i="2" s="1"/>
  <c r="AE7560" i="2"/>
  <c r="AA7561" i="2"/>
  <c r="AB7561" i="2" a="1"/>
  <c r="AB7561" i="2"/>
  <c r="AE7561" i="2"/>
  <c r="AA7562" i="2"/>
  <c r="AD7562" i="2" s="1"/>
  <c r="AB7562" i="2" a="1"/>
  <c r="AB7562" i="2"/>
  <c r="AC7562" i="2"/>
  <c r="AE7562" i="2"/>
  <c r="AF7562" i="2"/>
  <c r="AA7563" i="2"/>
  <c r="AB7563" i="2" a="1"/>
  <c r="AB7563" i="2" s="1"/>
  <c r="AE7563" i="2"/>
  <c r="AA7564" i="2"/>
  <c r="AB7564" i="2" a="1"/>
  <c r="AB7564" i="2" s="1"/>
  <c r="AC7564" i="2"/>
  <c r="AD7564" i="2"/>
  <c r="AF7564" i="2" s="1"/>
  <c r="AE7564" i="2"/>
  <c r="AA7565" i="2"/>
  <c r="AB7565" i="2" a="1"/>
  <c r="AB7565" i="2"/>
  <c r="AC7565" i="2" s="1"/>
  <c r="AD7565" i="2"/>
  <c r="AE7565" i="2"/>
  <c r="AF7565" i="2"/>
  <c r="AA7566" i="2"/>
  <c r="AB7566" i="2" a="1"/>
  <c r="AB7566" i="2"/>
  <c r="AD7566" i="2"/>
  <c r="AF7566" i="2" s="1"/>
  <c r="AE7566" i="2"/>
  <c r="AA7567" i="2"/>
  <c r="AB7567" i="2" a="1"/>
  <c r="AB7567" i="2" s="1"/>
  <c r="AD7567" i="2"/>
  <c r="AF7567" i="2" s="1"/>
  <c r="AE7567" i="2"/>
  <c r="AA7568" i="2"/>
  <c r="AB7568" i="2" a="1"/>
  <c r="AB7568" i="2" s="1"/>
  <c r="AE7568" i="2"/>
  <c r="AA7569" i="2"/>
  <c r="AC7569" i="2" s="1"/>
  <c r="AB7569" i="2" a="1"/>
  <c r="AB7569" i="2"/>
  <c r="AD7569" i="2"/>
  <c r="AE7569" i="2"/>
  <c r="AF7569" i="2"/>
  <c r="AA7570" i="2"/>
  <c r="AB7570" i="2" a="1"/>
  <c r="AB7570" i="2"/>
  <c r="AC7570" i="2"/>
  <c r="AD7570" i="2"/>
  <c r="AF7570" i="2" s="1"/>
  <c r="AE7570" i="2"/>
  <c r="AA7571" i="2"/>
  <c r="AD7571" i="2" s="1"/>
  <c r="AB7571" i="2" a="1"/>
  <c r="AB7571" i="2"/>
  <c r="AC7571" i="2" s="1"/>
  <c r="AE7571" i="2"/>
  <c r="AF7571" i="2"/>
  <c r="AA7572" i="2"/>
  <c r="AB7572" i="2" a="1"/>
  <c r="AB7572" i="2" s="1"/>
  <c r="AE7572" i="2"/>
  <c r="AA7573" i="2"/>
  <c r="AB7573" i="2" a="1"/>
  <c r="AB7573" i="2"/>
  <c r="AC7573" i="2" s="1"/>
  <c r="AD7573" i="2"/>
  <c r="AF7573" i="2" s="1"/>
  <c r="AE7573" i="2"/>
  <c r="AA7574" i="2"/>
  <c r="AB7574" i="2" a="1"/>
  <c r="AB7574" i="2" s="1"/>
  <c r="AE7574" i="2"/>
  <c r="AA7575" i="2"/>
  <c r="AB7575" i="2" a="1"/>
  <c r="AB7575" i="2" s="1"/>
  <c r="AC7575" i="2" s="1"/>
  <c r="AD7575" i="2"/>
  <c r="AE7575" i="2"/>
  <c r="AF7575" i="2"/>
  <c r="AA7576" i="2"/>
  <c r="AB7576" i="2" a="1"/>
  <c r="AB7576" i="2"/>
  <c r="AE7576" i="2"/>
  <c r="AA7577" i="2"/>
  <c r="AD7577" i="2" s="1"/>
  <c r="AB7577" i="2" a="1"/>
  <c r="AB7577" i="2"/>
  <c r="AC7577" i="2" s="1"/>
  <c r="AE7577" i="2"/>
  <c r="AF7577" i="2"/>
  <c r="AA7578" i="2"/>
  <c r="AB7578" i="2" a="1"/>
  <c r="AB7578" i="2"/>
  <c r="AC7578" i="2" s="1"/>
  <c r="AD7578" i="2"/>
  <c r="AF7578" i="2" s="1"/>
  <c r="AE7578" i="2"/>
  <c r="AA7579" i="2"/>
  <c r="AB7579" i="2" a="1"/>
  <c r="AB7579" i="2"/>
  <c r="AC7579" i="2"/>
  <c r="AD7579" i="2"/>
  <c r="AF7579" i="2" s="1"/>
  <c r="AE7579" i="2"/>
  <c r="AA7580" i="2"/>
  <c r="AC7580" i="2" s="1"/>
  <c r="AB7580" i="2" a="1"/>
  <c r="AB7580" i="2"/>
  <c r="AD7580" i="2"/>
  <c r="AF7580" i="2" s="1"/>
  <c r="AE7580" i="2"/>
  <c r="AA7581" i="2"/>
  <c r="AB7581" i="2" a="1"/>
  <c r="AB7581" i="2"/>
  <c r="AC7581" i="2" s="1"/>
  <c r="AD7581" i="2"/>
  <c r="AE7581" i="2"/>
  <c r="AF7581" i="2"/>
  <c r="AA7582" i="2"/>
  <c r="AB7582" i="2" a="1"/>
  <c r="AB7582" i="2"/>
  <c r="AE7582" i="2"/>
  <c r="AA7583" i="2"/>
  <c r="AB7583" i="2" a="1"/>
  <c r="AB7583" i="2" s="1"/>
  <c r="AE7583" i="2"/>
  <c r="AA7584" i="2"/>
  <c r="AB7584" i="2" a="1"/>
  <c r="AB7584" i="2" s="1"/>
  <c r="AE7584" i="2"/>
  <c r="AA7585" i="2"/>
  <c r="AD7585" i="2" s="1"/>
  <c r="AB7585" i="2" a="1"/>
  <c r="AB7585" i="2"/>
  <c r="AE7585" i="2"/>
  <c r="AF7585" i="2"/>
  <c r="AA7586" i="2"/>
  <c r="AB7586" i="2" a="1"/>
  <c r="AB7586" i="2"/>
  <c r="AC7586" i="2" s="1"/>
  <c r="AD7586" i="2"/>
  <c r="AE7586" i="2"/>
  <c r="AF7586" i="2"/>
  <c r="AA7587" i="2"/>
  <c r="AB7587" i="2" a="1"/>
  <c r="AB7587" i="2" s="1"/>
  <c r="AE7587" i="2"/>
  <c r="AA7588" i="2"/>
  <c r="AB7588" i="2" a="1"/>
  <c r="AB7588" i="2" s="1"/>
  <c r="AC7588" i="2"/>
  <c r="AD7588" i="2"/>
  <c r="AE7588" i="2"/>
  <c r="AF7588" i="2" s="1"/>
  <c r="AA7589" i="2"/>
  <c r="AB7589" i="2" a="1"/>
  <c r="AB7589" i="2" s="1"/>
  <c r="AC7589" i="2"/>
  <c r="AD7589" i="2"/>
  <c r="AE7589" i="2"/>
  <c r="AA7590" i="2"/>
  <c r="AB7590" i="2" a="1"/>
  <c r="AB7590" i="2" s="1"/>
  <c r="AC7590" i="2"/>
  <c r="AD7590" i="2"/>
  <c r="AF7590" i="2" s="1"/>
  <c r="AE7590" i="2"/>
  <c r="AA7591" i="2"/>
  <c r="AB7591" i="2" a="1"/>
  <c r="AB7591" i="2" s="1"/>
  <c r="AE7591" i="2"/>
  <c r="AA7592" i="2"/>
  <c r="AB7592" i="2" a="1"/>
  <c r="AB7592" i="2"/>
  <c r="AC7592" i="2"/>
  <c r="AD7592" i="2"/>
  <c r="AF7592" i="2" s="1"/>
  <c r="AE7592" i="2"/>
  <c r="AA7593" i="2"/>
  <c r="AB7593" i="2" a="1"/>
  <c r="AB7593" i="2"/>
  <c r="AC7593" i="2" s="1"/>
  <c r="AD7593" i="2"/>
  <c r="AE7593" i="2"/>
  <c r="AF7593" i="2" s="1"/>
  <c r="AA7594" i="2"/>
  <c r="AB7594" i="2" a="1"/>
  <c r="AB7594" i="2" s="1"/>
  <c r="AC7594" i="2" s="1"/>
  <c r="AD7594" i="2"/>
  <c r="AF7594" i="2" s="1"/>
  <c r="AE7594" i="2"/>
  <c r="AA7595" i="2"/>
  <c r="AB7595" i="2" a="1"/>
  <c r="AB7595" i="2"/>
  <c r="AC7595" i="2" s="1"/>
  <c r="AD7595" i="2"/>
  <c r="AE7595" i="2"/>
  <c r="AF7595" i="2"/>
  <c r="AA7596" i="2"/>
  <c r="AB7596" i="2" a="1"/>
  <c r="AB7596" i="2"/>
  <c r="AE7596" i="2"/>
  <c r="AA7597" i="2"/>
  <c r="AB7597" i="2" a="1"/>
  <c r="AB7597" i="2"/>
  <c r="AE7597" i="2"/>
  <c r="AA7598" i="2"/>
  <c r="AD7598" i="2" s="1"/>
  <c r="AB7598" i="2" a="1"/>
  <c r="AB7598" i="2" s="1"/>
  <c r="AC7598" i="2"/>
  <c r="AE7598" i="2"/>
  <c r="AA7599" i="2"/>
  <c r="AD7599" i="2" s="1"/>
  <c r="AB7599" i="2" a="1"/>
  <c r="AB7599" i="2" s="1"/>
  <c r="AC7599" i="2" s="1"/>
  <c r="AE7599" i="2"/>
  <c r="AF7599" i="2"/>
  <c r="AA7600" i="2"/>
  <c r="AB7600" i="2" a="1"/>
  <c r="AB7600" i="2" s="1"/>
  <c r="AD7600" i="2"/>
  <c r="AE7600" i="2"/>
  <c r="AF7600" i="2"/>
  <c r="AA7601" i="2"/>
  <c r="AD7601" i="2" s="1"/>
  <c r="AF7601" i="2" s="1"/>
  <c r="AB7601" i="2" a="1"/>
  <c r="AB7601" i="2"/>
  <c r="AE7601" i="2"/>
  <c r="AA7602" i="2"/>
  <c r="AB7602" i="2" a="1"/>
  <c r="AB7602" i="2"/>
  <c r="AC7602" i="2"/>
  <c r="AD7602" i="2"/>
  <c r="AE7602" i="2"/>
  <c r="AF7602" i="2"/>
  <c r="AA7603" i="2"/>
  <c r="AB7603" i="2" a="1"/>
  <c r="AB7603" i="2" s="1"/>
  <c r="AC7603" i="2"/>
  <c r="AD7603" i="2"/>
  <c r="AE7603" i="2"/>
  <c r="AA7604" i="2"/>
  <c r="AB7604" i="2" a="1"/>
  <c r="AB7604" i="2"/>
  <c r="AC7604" i="2"/>
  <c r="AD7604" i="2"/>
  <c r="AE7604" i="2"/>
  <c r="AF7604" i="2"/>
  <c r="AA7605" i="2"/>
  <c r="AB7605" i="2" a="1"/>
  <c r="AB7605" i="2"/>
  <c r="AC7605" i="2" s="1"/>
  <c r="AD7605" i="2"/>
  <c r="AE7605" i="2"/>
  <c r="AF7605" i="2"/>
  <c r="AA7606" i="2"/>
  <c r="AB7606" i="2" a="1"/>
  <c r="AB7606" i="2" s="1"/>
  <c r="AE7606" i="2"/>
  <c r="AA7607" i="2"/>
  <c r="AB7607" i="2" a="1"/>
  <c r="AB7607" i="2"/>
  <c r="AD7607" i="2"/>
  <c r="AF7607" i="2" s="1"/>
  <c r="AE7607" i="2"/>
  <c r="AA7608" i="2"/>
  <c r="AB7608" i="2" a="1"/>
  <c r="AB7608" i="2"/>
  <c r="AE7608" i="2"/>
  <c r="AA7609" i="2"/>
  <c r="AD7609" i="2" s="1"/>
  <c r="AB7609" i="2" a="1"/>
  <c r="AB7609" i="2"/>
  <c r="AC7609" i="2" s="1"/>
  <c r="AE7609" i="2"/>
  <c r="AF7609" i="2"/>
  <c r="AA7610" i="2"/>
  <c r="AB7610" i="2" a="1"/>
  <c r="AB7610" i="2" s="1"/>
  <c r="AE7610" i="2"/>
  <c r="AA7611" i="2"/>
  <c r="AB7611" i="2" a="1"/>
  <c r="AB7611" i="2" s="1"/>
  <c r="AC7611" i="2" s="1"/>
  <c r="AD7611" i="2"/>
  <c r="AE7611" i="2"/>
  <c r="AA7612" i="2"/>
  <c r="AB7612" i="2" a="1"/>
  <c r="AB7612" i="2" s="1"/>
  <c r="AC7612" i="2"/>
  <c r="AD7612" i="2"/>
  <c r="AF7612" i="2" s="1"/>
  <c r="AE7612" i="2"/>
  <c r="AA7613" i="2"/>
  <c r="AB7613" i="2" a="1"/>
  <c r="AB7613" i="2" s="1"/>
  <c r="AC7613" i="2" s="1"/>
  <c r="AD7613" i="2"/>
  <c r="AE7613" i="2"/>
  <c r="AF7613" i="2"/>
  <c r="AA7614" i="2"/>
  <c r="AB7614" i="2" a="1"/>
  <c r="AB7614" i="2"/>
  <c r="AE7614" i="2"/>
  <c r="AA7615" i="2"/>
  <c r="AB7615" i="2" a="1"/>
  <c r="AB7615" i="2" s="1"/>
  <c r="AD7615" i="2"/>
  <c r="AF7615" i="2" s="1"/>
  <c r="AE7615" i="2"/>
  <c r="AA7616" i="2"/>
  <c r="AB7616" i="2" a="1"/>
  <c r="AB7616" i="2"/>
  <c r="AC7616" i="2" s="1"/>
  <c r="AD7616" i="2"/>
  <c r="AE7616" i="2"/>
  <c r="AF7616" i="2"/>
  <c r="AA7617" i="2"/>
  <c r="AB7617" i="2" a="1"/>
  <c r="AB7617" i="2"/>
  <c r="AC7617" i="2"/>
  <c r="AD7617" i="2"/>
  <c r="AF7617" i="2" s="1"/>
  <c r="AE7617" i="2"/>
  <c r="AA7618" i="2"/>
  <c r="AD7618" i="2" s="1"/>
  <c r="AF7618" i="2" s="1"/>
  <c r="AB7618" i="2" a="1"/>
  <c r="AB7618" i="2" s="1"/>
  <c r="AC7618" i="2" s="1"/>
  <c r="AE7618" i="2"/>
  <c r="AA7619" i="2"/>
  <c r="AD7619" i="2" s="1"/>
  <c r="AB7619" i="2" a="1"/>
  <c r="AB7619" i="2"/>
  <c r="AE7619" i="2"/>
  <c r="AF7619" i="2"/>
  <c r="AA7620" i="2"/>
  <c r="AB7620" i="2" a="1"/>
  <c r="AB7620" i="2" s="1"/>
  <c r="AD7620" i="2"/>
  <c r="AF7620" i="2" s="1"/>
  <c r="AE7620" i="2"/>
  <c r="AA7621" i="2"/>
  <c r="AB7621" i="2" a="1"/>
  <c r="AB7621" i="2" s="1"/>
  <c r="AE7621" i="2"/>
  <c r="AA7622" i="2"/>
  <c r="AB7622" i="2" a="1"/>
  <c r="AB7622" i="2" s="1"/>
  <c r="AE7622" i="2"/>
  <c r="AA7623" i="2"/>
  <c r="AC7623" i="2" s="1"/>
  <c r="AB7623" i="2" a="1"/>
  <c r="AB7623" i="2" s="1"/>
  <c r="AE7623" i="2"/>
  <c r="AA7624" i="2"/>
  <c r="AB7624" i="2" a="1"/>
  <c r="AB7624" i="2" s="1"/>
  <c r="AC7624" i="2" s="1"/>
  <c r="AD7624" i="2"/>
  <c r="AF7624" i="2" s="1"/>
  <c r="AE7624" i="2"/>
  <c r="AA7625" i="2"/>
  <c r="AB7625" i="2" a="1"/>
  <c r="AB7625" i="2" s="1"/>
  <c r="AE7625" i="2"/>
  <c r="AA7626" i="2"/>
  <c r="AB7626" i="2" a="1"/>
  <c r="AB7626" i="2"/>
  <c r="AC7626" i="2"/>
  <c r="AD7626" i="2"/>
  <c r="AE7626" i="2"/>
  <c r="AA7627" i="2"/>
  <c r="AD7627" i="2" s="1"/>
  <c r="AF7627" i="2" s="1"/>
  <c r="AB7627" i="2" a="1"/>
  <c r="AB7627" i="2" s="1"/>
  <c r="AE7627" i="2"/>
  <c r="AA7628" i="2"/>
  <c r="AB7628" i="2" a="1"/>
  <c r="AB7628" i="2" s="1"/>
  <c r="AD7628" i="2"/>
  <c r="AF7628" i="2" s="1"/>
  <c r="AE7628" i="2"/>
  <c r="AA7629" i="2"/>
  <c r="AB7629" i="2" a="1"/>
  <c r="AB7629" i="2"/>
  <c r="AC7629" i="2" s="1"/>
  <c r="AD7629" i="2"/>
  <c r="AE7629" i="2"/>
  <c r="AF7629" i="2"/>
  <c r="AA7630" i="2"/>
  <c r="AB7630" i="2" a="1"/>
  <c r="AB7630" i="2"/>
  <c r="AD7630" i="2"/>
  <c r="AE7630" i="2"/>
  <c r="AF7630" i="2" s="1"/>
  <c r="AA7631" i="2"/>
  <c r="AB7631" i="2" a="1"/>
  <c r="AB7631" i="2"/>
  <c r="AE7631" i="2"/>
  <c r="AA7632" i="2"/>
  <c r="AB7632" i="2" a="1"/>
  <c r="AB7632" i="2"/>
  <c r="AE7632" i="2"/>
  <c r="AA7633" i="2"/>
  <c r="AD7633" i="2" s="1"/>
  <c r="AB7633" i="2" a="1"/>
  <c r="AB7633" i="2" s="1"/>
  <c r="AC7633" i="2" s="1"/>
  <c r="AE7633" i="2"/>
  <c r="AF7633" i="2"/>
  <c r="AA7634" i="2"/>
  <c r="AB7634" i="2" a="1"/>
  <c r="AB7634" i="2"/>
  <c r="AD7634" i="2"/>
  <c r="AE7634" i="2"/>
  <c r="AF7634" i="2"/>
  <c r="AA7635" i="2"/>
  <c r="AD7635" i="2" s="1"/>
  <c r="AB7635" i="2" a="1"/>
  <c r="AB7635" i="2"/>
  <c r="AE7635" i="2"/>
  <c r="AA7636" i="2"/>
  <c r="AB7636" i="2" a="1"/>
  <c r="AB7636" i="2" s="1"/>
  <c r="AC7636" i="2" s="1"/>
  <c r="AD7636" i="2"/>
  <c r="AF7636" i="2" s="1"/>
  <c r="AE7636" i="2"/>
  <c r="AA7637" i="2"/>
  <c r="AC7637" i="2" s="1"/>
  <c r="AB7637" i="2" a="1"/>
  <c r="AB7637" i="2" s="1"/>
  <c r="AE7637" i="2"/>
  <c r="AA7638" i="2"/>
  <c r="AB7638" i="2" a="1"/>
  <c r="AB7638" i="2" s="1"/>
  <c r="AC7638" i="2"/>
  <c r="AD7638" i="2"/>
  <c r="AE7638" i="2"/>
  <c r="AF7638" i="2"/>
  <c r="AA7639" i="2"/>
  <c r="AC7639" i="2" s="1"/>
  <c r="AB7639" i="2" a="1"/>
  <c r="AB7639" i="2" s="1"/>
  <c r="AD7639" i="2"/>
  <c r="AE7639" i="2"/>
  <c r="AF7639" i="2"/>
  <c r="AA7640" i="2"/>
  <c r="AD7640" i="2" s="1"/>
  <c r="AF7640" i="2" s="1"/>
  <c r="AB7640" i="2" a="1"/>
  <c r="AB7640" i="2" s="1"/>
  <c r="AE7640" i="2"/>
  <c r="AA7641" i="2"/>
  <c r="AB7641" i="2" a="1"/>
  <c r="AB7641" i="2" s="1"/>
  <c r="AC7641" i="2" s="1"/>
  <c r="AD7641" i="2"/>
  <c r="AF7641" i="2" s="1"/>
  <c r="AE7641" i="2"/>
  <c r="AA7642" i="2"/>
  <c r="AB7642" i="2" a="1"/>
  <c r="AB7642" i="2" s="1"/>
  <c r="AC7642" i="2" s="1"/>
  <c r="AD7642" i="2"/>
  <c r="AF7642" i="2" s="1"/>
  <c r="AE7642" i="2"/>
  <c r="AA7643" i="2"/>
  <c r="AB7643" i="2" a="1"/>
  <c r="AB7643" i="2"/>
  <c r="AC7643" i="2" s="1"/>
  <c r="AD7643" i="2"/>
  <c r="AE7643" i="2"/>
  <c r="AF7643" i="2"/>
  <c r="AA7644" i="2"/>
  <c r="AB7644" i="2" a="1"/>
  <c r="AB7644" i="2"/>
  <c r="AE7644" i="2"/>
  <c r="AA7645" i="2"/>
  <c r="AB7645" i="2" a="1"/>
  <c r="AB7645" i="2"/>
  <c r="AC7645" i="2"/>
  <c r="AD7645" i="2"/>
  <c r="AF7645" i="2" s="1"/>
  <c r="AE7645" i="2"/>
  <c r="AA7646" i="2"/>
  <c r="AB7646" i="2" a="1"/>
  <c r="AB7646" i="2" s="1"/>
  <c r="AE7646" i="2"/>
  <c r="AA7647" i="2"/>
  <c r="AD7647" i="2" s="1"/>
  <c r="AF7647" i="2" s="1"/>
  <c r="AB7647" i="2" a="1"/>
  <c r="AB7647" i="2"/>
  <c r="AC7647" i="2"/>
  <c r="AE7647" i="2"/>
  <c r="AA7648" i="2"/>
  <c r="AB7648" i="2" a="1"/>
  <c r="AB7648" i="2" s="1"/>
  <c r="AC7648" i="2"/>
  <c r="AD7648" i="2"/>
  <c r="AE7648" i="2"/>
  <c r="AF7648" i="2" s="1"/>
  <c r="AA7649" i="2"/>
  <c r="AB7649" i="2" a="1"/>
  <c r="AB7649" i="2"/>
  <c r="AE7649" i="2"/>
  <c r="AA7650" i="2"/>
  <c r="AB7650" i="2" a="1"/>
  <c r="AB7650" i="2"/>
  <c r="AC7650" i="2" s="1"/>
  <c r="AD7650" i="2"/>
  <c r="AE7650" i="2"/>
  <c r="AF7650" i="2"/>
  <c r="AA7651" i="2"/>
  <c r="AB7651" i="2" a="1"/>
  <c r="AB7651" i="2" s="1"/>
  <c r="AC7651" i="2" s="1"/>
  <c r="AD7651" i="2"/>
  <c r="AF7651" i="2" s="1"/>
  <c r="AE7651" i="2"/>
  <c r="AA7652" i="2"/>
  <c r="AD7652" i="2" s="1"/>
  <c r="AB7652" i="2" a="1"/>
  <c r="AB7652" i="2" s="1"/>
  <c r="AC7652" i="2" s="1"/>
  <c r="AE7652" i="2"/>
  <c r="AF7652" i="2" s="1"/>
  <c r="AA7653" i="2"/>
  <c r="AB7653" i="2" a="1"/>
  <c r="AB7653" i="2"/>
  <c r="AC7653" i="2" s="1"/>
  <c r="AD7653" i="2"/>
  <c r="AF7653" i="2" s="1"/>
  <c r="AE7653" i="2"/>
  <c r="AA7654" i="2"/>
  <c r="AD7654" i="2" s="1"/>
  <c r="AB7654" i="2" a="1"/>
  <c r="AB7654" i="2"/>
  <c r="AC7654" i="2"/>
  <c r="AE7654" i="2"/>
  <c r="AF7654" i="2"/>
  <c r="AA7655" i="2"/>
  <c r="AB7655" i="2" a="1"/>
  <c r="AB7655" i="2"/>
  <c r="AE7655" i="2"/>
  <c r="AA7656" i="2"/>
  <c r="AB7656" i="2" a="1"/>
  <c r="AB7656" i="2" s="1"/>
  <c r="AE7656" i="2"/>
  <c r="AA7657" i="2"/>
  <c r="AB7657" i="2" a="1"/>
  <c r="AB7657" i="2"/>
  <c r="AE7657" i="2"/>
  <c r="AA7658" i="2"/>
  <c r="AB7658" i="2" a="1"/>
  <c r="AB7658" i="2"/>
  <c r="AC7658" i="2"/>
  <c r="AD7658" i="2"/>
  <c r="AF7658" i="2" s="1"/>
  <c r="AE7658" i="2"/>
  <c r="AA7659" i="2"/>
  <c r="AB7659" i="2" a="1"/>
  <c r="AB7659" i="2" s="1"/>
  <c r="AE7659" i="2"/>
  <c r="AA7660" i="2"/>
  <c r="AB7660" i="2" a="1"/>
  <c r="AB7660" i="2" s="1"/>
  <c r="AC7660" i="2"/>
  <c r="AD7660" i="2"/>
  <c r="AE7660" i="2"/>
  <c r="AF7660" i="2"/>
  <c r="AA7661" i="2"/>
  <c r="AD7661" i="2" s="1"/>
  <c r="AF7661" i="2" s="1"/>
  <c r="AB7661" i="2" a="1"/>
  <c r="AB7661" i="2" s="1"/>
  <c r="AC7661" i="2"/>
  <c r="AE7661" i="2"/>
  <c r="AA7662" i="2"/>
  <c r="AB7662" i="2" a="1"/>
  <c r="AB7662" i="2" s="1"/>
  <c r="AC7662" i="2" s="1"/>
  <c r="AD7662" i="2"/>
  <c r="AF7662" i="2" s="1"/>
  <c r="AE7662" i="2"/>
  <c r="AA7663" i="2"/>
  <c r="AB7663" i="2" a="1"/>
  <c r="AB7663" i="2" s="1"/>
  <c r="AD7663" i="2"/>
  <c r="AE7663" i="2"/>
  <c r="AF7663" i="2"/>
  <c r="AA7664" i="2"/>
  <c r="AB7664" i="2" a="1"/>
  <c r="AB7664" i="2" s="1"/>
  <c r="AC7664" i="2"/>
  <c r="AD7664" i="2"/>
  <c r="AE7664" i="2"/>
  <c r="AF7664" i="2"/>
  <c r="AA7665" i="2"/>
  <c r="AB7665" i="2" a="1"/>
  <c r="AB7665" i="2" s="1"/>
  <c r="AC7665" i="2" s="1"/>
  <c r="AD7665" i="2"/>
  <c r="AF7665" i="2" s="1"/>
  <c r="AE7665" i="2"/>
  <c r="AA7666" i="2"/>
  <c r="AB7666" i="2" a="1"/>
  <c r="AB7666" i="2"/>
  <c r="AC7666" i="2"/>
  <c r="AD7666" i="2"/>
  <c r="AF7666" i="2" s="1"/>
  <c r="AE7666" i="2"/>
  <c r="AA7667" i="2"/>
  <c r="AB7667" i="2" a="1"/>
  <c r="AB7667" i="2"/>
  <c r="AE7667" i="2"/>
  <c r="AA7668" i="2"/>
  <c r="AD7668" i="2" s="1"/>
  <c r="AF7668" i="2" s="1"/>
  <c r="AB7668" i="2" a="1"/>
  <c r="AB7668" i="2" s="1"/>
  <c r="AE7668" i="2"/>
  <c r="AA7669" i="2"/>
  <c r="AB7669" i="2" a="1"/>
  <c r="AB7669" i="2"/>
  <c r="AE7669" i="2"/>
  <c r="AA7670" i="2"/>
  <c r="AB7670" i="2" a="1"/>
  <c r="AB7670" i="2" s="1"/>
  <c r="AE7670" i="2"/>
  <c r="AA7671" i="2"/>
  <c r="AB7671" i="2" a="1"/>
  <c r="AB7671" i="2"/>
  <c r="AC7671" i="2" s="1"/>
  <c r="AD7671" i="2"/>
  <c r="AE7671" i="2"/>
  <c r="AF7671" i="2"/>
  <c r="AA7672" i="2"/>
  <c r="AD7672" i="2" s="1"/>
  <c r="AF7672" i="2" s="1"/>
  <c r="AB7672" i="2" a="1"/>
  <c r="AB7672" i="2" s="1"/>
  <c r="AE7672" i="2"/>
  <c r="AA7673" i="2"/>
  <c r="AD7673" i="2" s="1"/>
  <c r="AB7673" i="2" a="1"/>
  <c r="AB7673" i="2" s="1"/>
  <c r="AC7673" i="2" s="1"/>
  <c r="AE7673" i="2"/>
  <c r="AF7673" i="2"/>
  <c r="AA7674" i="2"/>
  <c r="AB7674" i="2" a="1"/>
  <c r="AB7674" i="2"/>
  <c r="AC7674" i="2"/>
  <c r="AD7674" i="2"/>
  <c r="AE7674" i="2"/>
  <c r="AF7674" i="2"/>
  <c r="AA7675" i="2"/>
  <c r="AB7675" i="2" a="1"/>
  <c r="AB7675" i="2" s="1"/>
  <c r="AC7675" i="2"/>
  <c r="AD7675" i="2"/>
  <c r="AF7675" i="2" s="1"/>
  <c r="AE7675" i="2"/>
  <c r="AA7676" i="2"/>
  <c r="AB7676" i="2" a="1"/>
  <c r="AB7676" i="2" s="1"/>
  <c r="AC7676" i="2" s="1"/>
  <c r="AD7676" i="2"/>
  <c r="AE7676" i="2"/>
  <c r="AF7676" i="2"/>
  <c r="AA7677" i="2"/>
  <c r="AB7677" i="2" a="1"/>
  <c r="AB7677" i="2"/>
  <c r="AC7677" i="2" s="1"/>
  <c r="AD7677" i="2"/>
  <c r="AF7677" i="2" s="1"/>
  <c r="AE7677" i="2"/>
  <c r="AA7678" i="2"/>
  <c r="AB7678" i="2" a="1"/>
  <c r="AB7678" i="2"/>
  <c r="AE7678" i="2"/>
  <c r="AA7679" i="2"/>
  <c r="AD7679" i="2" s="1"/>
  <c r="AB7679" i="2" a="1"/>
  <c r="AB7679" i="2"/>
  <c r="AE7679" i="2"/>
  <c r="AA7680" i="2"/>
  <c r="AB7680" i="2" a="1"/>
  <c r="AB7680" i="2" s="1"/>
  <c r="AE7680" i="2"/>
  <c r="AA7681" i="2"/>
  <c r="AD7681" i="2" s="1"/>
  <c r="AB7681" i="2" a="1"/>
  <c r="AB7681" i="2" s="1"/>
  <c r="AC7681" i="2"/>
  <c r="AE7681" i="2"/>
  <c r="AF7681" i="2"/>
  <c r="AA7682" i="2"/>
  <c r="AB7682" i="2" a="1"/>
  <c r="AB7682" i="2"/>
  <c r="AE7682" i="2"/>
  <c r="AA7683" i="2"/>
  <c r="AB7683" i="2" a="1"/>
  <c r="AB7683" i="2" s="1"/>
  <c r="AE7683" i="2"/>
  <c r="AA7684" i="2"/>
  <c r="AB7684" i="2" a="1"/>
  <c r="AB7684" i="2" s="1"/>
  <c r="AC7684" i="2" s="1"/>
  <c r="AD7684" i="2"/>
  <c r="AF7684" i="2" s="1"/>
  <c r="AE7684" i="2"/>
  <c r="AA7685" i="2"/>
  <c r="AD7685" i="2" s="1"/>
  <c r="AF7685" i="2" s="1"/>
  <c r="AB7685" i="2" a="1"/>
  <c r="AB7685" i="2" s="1"/>
  <c r="AE7685" i="2"/>
  <c r="AA7686" i="2"/>
  <c r="AB7686" i="2" a="1"/>
  <c r="AB7686" i="2"/>
  <c r="AC7686" i="2" s="1"/>
  <c r="AD7686" i="2"/>
  <c r="AE7686" i="2"/>
  <c r="AF7686" i="2"/>
  <c r="AA7687" i="2"/>
  <c r="AB7687" i="2" a="1"/>
  <c r="AB7687" i="2" s="1"/>
  <c r="AD7687" i="2"/>
  <c r="AF7687" i="2" s="1"/>
  <c r="AE7687" i="2"/>
  <c r="AA7688" i="2"/>
  <c r="AB7688" i="2" a="1"/>
  <c r="AB7688" i="2" s="1"/>
  <c r="AE7688" i="2"/>
  <c r="AA7689" i="2"/>
  <c r="AB7689" i="2" a="1"/>
  <c r="AB7689" i="2" s="1"/>
  <c r="AC7689" i="2" s="1"/>
  <c r="AD7689" i="2"/>
  <c r="AF7689" i="2" s="1"/>
  <c r="AE7689" i="2"/>
  <c r="AA7690" i="2"/>
  <c r="AC7690" i="2" s="1"/>
  <c r="AB7690" i="2" a="1"/>
  <c r="AB7690" i="2"/>
  <c r="AD7690" i="2"/>
  <c r="AF7690" i="2" s="1"/>
  <c r="AE7690" i="2"/>
  <c r="AA7691" i="2"/>
  <c r="AB7691" i="2" a="1"/>
  <c r="AB7691" i="2"/>
  <c r="AC7691" i="2"/>
  <c r="AD7691" i="2"/>
  <c r="AE7691" i="2"/>
  <c r="AF7691" i="2"/>
  <c r="AA7692" i="2"/>
  <c r="AB7692" i="2" a="1"/>
  <c r="AB7692" i="2" s="1"/>
  <c r="AE7692" i="2"/>
  <c r="AA7693" i="2"/>
  <c r="AB7693" i="2" a="1"/>
  <c r="AB7693" i="2" s="1"/>
  <c r="AE7693" i="2"/>
  <c r="AA7694" i="2"/>
  <c r="AD7694" i="2" s="1"/>
  <c r="AB7694" i="2" a="1"/>
  <c r="AB7694" i="2" s="1"/>
  <c r="AC7694" i="2"/>
  <c r="AE7694" i="2"/>
  <c r="AF7694" i="2" s="1"/>
  <c r="AA7695" i="2"/>
  <c r="AB7695" i="2" a="1"/>
  <c r="AB7695" i="2"/>
  <c r="AC7695" i="2"/>
  <c r="AD7695" i="2"/>
  <c r="AE7695" i="2"/>
  <c r="AF7695" i="2" s="1"/>
  <c r="AA7696" i="2"/>
  <c r="AC7696" i="2" s="1"/>
  <c r="AB7696" i="2" a="1"/>
  <c r="AB7696" i="2" s="1"/>
  <c r="AD7696" i="2"/>
  <c r="AE7696" i="2"/>
  <c r="AF7696" i="2"/>
  <c r="AA7697" i="2"/>
  <c r="AB7697" i="2" a="1"/>
  <c r="AB7697" i="2" s="1"/>
  <c r="AE7697" i="2"/>
  <c r="AA7698" i="2"/>
  <c r="AB7698" i="2" a="1"/>
  <c r="AB7698" i="2"/>
  <c r="AC7698" i="2"/>
  <c r="AD7698" i="2"/>
  <c r="AE7698" i="2"/>
  <c r="AA7699" i="2"/>
  <c r="AB7699" i="2" a="1"/>
  <c r="AB7699" i="2" s="1"/>
  <c r="AE7699" i="2"/>
  <c r="AA7700" i="2"/>
  <c r="AB7700" i="2" a="1"/>
  <c r="AB7700" i="2"/>
  <c r="AC7700" i="2" s="1"/>
  <c r="AD7700" i="2"/>
  <c r="AE7700" i="2"/>
  <c r="AA7701" i="2"/>
  <c r="AB7701" i="2" a="1"/>
  <c r="AB7701" i="2"/>
  <c r="AC7701" i="2" s="1"/>
  <c r="AD7701" i="2"/>
  <c r="AF7701" i="2" s="1"/>
  <c r="AE7701" i="2"/>
  <c r="AA7702" i="2"/>
  <c r="AD7702" i="2" s="1"/>
  <c r="AB7702" i="2" a="1"/>
  <c r="AB7702" i="2"/>
  <c r="AC7702" i="2"/>
  <c r="AE7702" i="2"/>
  <c r="AF7702" i="2"/>
  <c r="AA7703" i="2"/>
  <c r="AB7703" i="2" a="1"/>
  <c r="AB7703" i="2" s="1"/>
  <c r="AE7703" i="2"/>
  <c r="AA7704" i="2"/>
  <c r="AB7704" i="2" a="1"/>
  <c r="AB7704" i="2" s="1"/>
  <c r="AE7704" i="2"/>
  <c r="AA7705" i="2"/>
  <c r="AB7705" i="2" a="1"/>
  <c r="AB7705" i="2"/>
  <c r="AE7705" i="2"/>
  <c r="AA7706" i="2"/>
  <c r="AB7706" i="2" a="1"/>
  <c r="AB7706" i="2"/>
  <c r="AE7706" i="2"/>
  <c r="AA7707" i="2"/>
  <c r="AC7707" i="2" s="1"/>
  <c r="AB7707" i="2" a="1"/>
  <c r="AB7707" i="2" s="1"/>
  <c r="AD7707" i="2"/>
  <c r="AF7707" i="2" s="1"/>
  <c r="AE7707" i="2"/>
  <c r="AA7708" i="2"/>
  <c r="AB7708" i="2" a="1"/>
  <c r="AB7708" i="2" s="1"/>
  <c r="AC7708" i="2" s="1"/>
  <c r="AD7708" i="2"/>
  <c r="AF7708" i="2" s="1"/>
  <c r="AE7708" i="2"/>
  <c r="AA7709" i="2"/>
  <c r="AB7709" i="2" a="1"/>
  <c r="AB7709" i="2"/>
  <c r="AC7709" i="2" s="1"/>
  <c r="AD7709" i="2"/>
  <c r="AE7709" i="2"/>
  <c r="AF7709" i="2"/>
  <c r="AA7710" i="2"/>
  <c r="AB7710" i="2" a="1"/>
  <c r="AB7710" i="2" s="1"/>
  <c r="AE7710" i="2"/>
  <c r="AA7711" i="2"/>
  <c r="AB7711" i="2" a="1"/>
  <c r="AB7711" i="2" s="1"/>
  <c r="AD7711" i="2"/>
  <c r="AE7711" i="2"/>
  <c r="AF7711" i="2"/>
  <c r="AA7712" i="2"/>
  <c r="AB7712" i="2" a="1"/>
  <c r="AB7712" i="2" s="1"/>
  <c r="AC7712" i="2"/>
  <c r="AD7712" i="2"/>
  <c r="AF7712" i="2" s="1"/>
  <c r="AE7712" i="2"/>
  <c r="AA7713" i="2"/>
  <c r="AC7713" i="2" s="1"/>
  <c r="AB7713" i="2" a="1"/>
  <c r="AB7713" i="2"/>
  <c r="AD7713" i="2"/>
  <c r="AF7713" i="2" s="1"/>
  <c r="AE7713" i="2"/>
  <c r="AA7714" i="2"/>
  <c r="AB7714" i="2" a="1"/>
  <c r="AB7714" i="2"/>
  <c r="AE7714" i="2"/>
  <c r="AA7715" i="2"/>
  <c r="AD7715" i="2" s="1"/>
  <c r="AB7715" i="2" a="1"/>
  <c r="AB7715" i="2"/>
  <c r="AE7715" i="2"/>
  <c r="AA7716" i="2"/>
  <c r="AB7716" i="2" a="1"/>
  <c r="AB7716" i="2" s="1"/>
  <c r="AE7716" i="2"/>
  <c r="AA7717" i="2"/>
  <c r="AB7717" i="2" a="1"/>
  <c r="AB7717" i="2"/>
  <c r="AC7717" i="2" s="1"/>
  <c r="AD7717" i="2"/>
  <c r="AF7717" i="2" s="1"/>
  <c r="AE7717" i="2"/>
  <c r="AA7718" i="2"/>
  <c r="AB7718" i="2" a="1"/>
  <c r="AB7718" i="2" s="1"/>
  <c r="AE7718" i="2"/>
  <c r="AA7719" i="2"/>
  <c r="AB7719" i="2" a="1"/>
  <c r="AB7719" i="2"/>
  <c r="AC7719" i="2"/>
  <c r="AD7719" i="2"/>
  <c r="AE7719" i="2"/>
  <c r="AF7719" i="2" s="1"/>
  <c r="AA7720" i="2"/>
  <c r="AB7720" i="2" a="1"/>
  <c r="AB7720" i="2"/>
  <c r="AE7720" i="2"/>
  <c r="AA7721" i="2"/>
  <c r="AD7721" i="2" s="1"/>
  <c r="AB7721" i="2" a="1"/>
  <c r="AB7721" i="2"/>
  <c r="AE7721" i="2"/>
  <c r="AF7721" i="2"/>
  <c r="AA7722" i="2"/>
  <c r="AB7722" i="2" a="1"/>
  <c r="AB7722" i="2"/>
  <c r="AC7722" i="2"/>
  <c r="AD7722" i="2"/>
  <c r="AE7722" i="2"/>
  <c r="AA7723" i="2"/>
  <c r="AB7723" i="2" a="1"/>
  <c r="AB7723" i="2"/>
  <c r="AC7723" i="2"/>
  <c r="AD7723" i="2"/>
  <c r="AF7723" i="2" s="1"/>
  <c r="AE7723" i="2"/>
  <c r="AA7724" i="2"/>
  <c r="AC7724" i="2" s="1"/>
  <c r="AB7724" i="2" a="1"/>
  <c r="AB7724" i="2"/>
  <c r="AD7724" i="2"/>
  <c r="AE7724" i="2"/>
  <c r="AF7724" i="2"/>
  <c r="AA7725" i="2"/>
  <c r="AB7725" i="2" a="1"/>
  <c r="AB7725" i="2"/>
  <c r="AC7725" i="2" s="1"/>
  <c r="AD7725" i="2"/>
  <c r="AE7725" i="2"/>
  <c r="AF7725" i="2"/>
  <c r="AA7726" i="2"/>
  <c r="AB7726" i="2" a="1"/>
  <c r="AB7726" i="2"/>
  <c r="AE7726" i="2"/>
  <c r="AA7727" i="2"/>
  <c r="AB7727" i="2" a="1"/>
  <c r="AB7727" i="2" s="1"/>
  <c r="AE7727" i="2"/>
  <c r="AA7728" i="2"/>
  <c r="AB7728" i="2" a="1"/>
  <c r="AB7728" i="2" s="1"/>
  <c r="AE7728" i="2"/>
  <c r="AA7729" i="2"/>
  <c r="AB7729" i="2" a="1"/>
  <c r="AB7729" i="2"/>
  <c r="AE7729" i="2"/>
  <c r="AA7730" i="2"/>
  <c r="AB7730" i="2" a="1"/>
  <c r="AB7730" i="2"/>
  <c r="AC7730" i="2" s="1"/>
  <c r="AD7730" i="2"/>
  <c r="AF7730" i="2" s="1"/>
  <c r="AE7730" i="2"/>
  <c r="AA7731" i="2"/>
  <c r="AB7731" i="2" a="1"/>
  <c r="AB7731" i="2" s="1"/>
  <c r="AE7731" i="2"/>
  <c r="AA7732" i="2"/>
  <c r="AB7732" i="2" a="1"/>
  <c r="AB7732" i="2" s="1"/>
  <c r="AC7732" i="2"/>
  <c r="AD7732" i="2"/>
  <c r="AF7732" i="2" s="1"/>
  <c r="AE7732" i="2"/>
  <c r="AA7733" i="2"/>
  <c r="AB7733" i="2" a="1"/>
  <c r="AB7733" i="2" s="1"/>
  <c r="AC7733" i="2"/>
  <c r="AD7733" i="2"/>
  <c r="AF7733" i="2" s="1"/>
  <c r="AE7733" i="2"/>
  <c r="AA7734" i="2"/>
  <c r="AC7734" i="2" s="1"/>
  <c r="AB7734" i="2" a="1"/>
  <c r="AB7734" i="2"/>
  <c r="AD7734" i="2"/>
  <c r="AE7734" i="2"/>
  <c r="AF7734" i="2" s="1"/>
  <c r="AA7735" i="2"/>
  <c r="AB7735" i="2" a="1"/>
  <c r="AB7735" i="2" s="1"/>
  <c r="AE7735" i="2"/>
  <c r="AA7736" i="2"/>
  <c r="AB7736" i="2" a="1"/>
  <c r="AB7736" i="2"/>
  <c r="AC7736" i="2"/>
  <c r="AD7736" i="2"/>
  <c r="AE7736" i="2"/>
  <c r="AA7737" i="2"/>
  <c r="AB7737" i="2" a="1"/>
  <c r="AB7737" i="2" s="1"/>
  <c r="AC7737" i="2" s="1"/>
  <c r="AD7737" i="2"/>
  <c r="AF7737" i="2" s="1"/>
  <c r="AE7737" i="2"/>
  <c r="AA7738" i="2"/>
  <c r="AB7738" i="2" a="1"/>
  <c r="AB7738" i="2"/>
  <c r="AC7738" i="2" s="1"/>
  <c r="AD7738" i="2"/>
  <c r="AF7738" i="2" s="1"/>
  <c r="AE7738" i="2"/>
  <c r="AA7739" i="2"/>
  <c r="AB7739" i="2" a="1"/>
  <c r="AB7739" i="2"/>
  <c r="AC7739" i="2" s="1"/>
  <c r="AD7739" i="2"/>
  <c r="AE7739" i="2"/>
  <c r="AF7739" i="2"/>
  <c r="AA7740" i="2"/>
  <c r="AB7740" i="2" a="1"/>
  <c r="AB7740" i="2"/>
  <c r="AE7740" i="2"/>
  <c r="AA7741" i="2"/>
  <c r="AB7741" i="2" a="1"/>
  <c r="AB7741" i="2" s="1"/>
  <c r="AC7741" i="2" s="1"/>
  <c r="AD7741" i="2"/>
  <c r="AF7741" i="2" s="1"/>
  <c r="AE7741" i="2"/>
  <c r="AA7742" i="2"/>
  <c r="AB7742" i="2" a="1"/>
  <c r="AB7742" i="2" s="1"/>
  <c r="AE7742" i="2"/>
  <c r="AA7743" i="2"/>
  <c r="AD7743" i="2" s="1"/>
  <c r="AB7743" i="2" a="1"/>
  <c r="AB7743" i="2" s="1"/>
  <c r="AC7743" i="2" s="1"/>
  <c r="AE7743" i="2"/>
  <c r="AF7743" i="2"/>
  <c r="AA7744" i="2"/>
  <c r="AC7744" i="2" s="1"/>
  <c r="AB7744" i="2" a="1"/>
  <c r="AB7744" i="2" s="1"/>
  <c r="AD7744" i="2"/>
  <c r="AE7744" i="2"/>
  <c r="AF7744" i="2"/>
  <c r="AA7745" i="2"/>
  <c r="AD7745" i="2" s="1"/>
  <c r="AB7745" i="2" a="1"/>
  <c r="AB7745" i="2"/>
  <c r="AC7745" i="2" s="1"/>
  <c r="AE7745" i="2"/>
  <c r="AF7745" i="2"/>
  <c r="AA7746" i="2"/>
  <c r="AB7746" i="2" a="1"/>
  <c r="AB7746" i="2"/>
  <c r="AC7746" i="2" s="1"/>
  <c r="AD7746" i="2"/>
  <c r="AE7746" i="2"/>
  <c r="AF7746" i="2"/>
  <c r="AA7747" i="2"/>
  <c r="AB7747" i="2" a="1"/>
  <c r="AB7747" i="2" s="1"/>
  <c r="AC7747" i="2" s="1"/>
  <c r="AD7747" i="2"/>
  <c r="AF7747" i="2" s="1"/>
  <c r="AE7747" i="2"/>
  <c r="AA7748" i="2"/>
  <c r="AD7748" i="2" s="1"/>
  <c r="AB7748" i="2" a="1"/>
  <c r="AB7748" i="2"/>
  <c r="AE7748" i="2"/>
  <c r="AA7749" i="2"/>
  <c r="AB7749" i="2" a="1"/>
  <c r="AB7749" i="2"/>
  <c r="AC7749" i="2" s="1"/>
  <c r="AD7749" i="2"/>
  <c r="AE7749" i="2"/>
  <c r="AF7749" i="2"/>
  <c r="AA7750" i="2"/>
  <c r="AB7750" i="2" a="1"/>
  <c r="AB7750" i="2" s="1"/>
  <c r="AE7750" i="2"/>
  <c r="AA7751" i="2"/>
  <c r="AB7751" i="2" a="1"/>
  <c r="AB7751" i="2" s="1"/>
  <c r="AD7751" i="2"/>
  <c r="AE7751" i="2"/>
  <c r="AA7752" i="2"/>
  <c r="AB7752" i="2" a="1"/>
  <c r="AB7752" i="2"/>
  <c r="AE7752" i="2"/>
  <c r="AA7753" i="2"/>
  <c r="AD7753" i="2" s="1"/>
  <c r="AF7753" i="2" s="1"/>
  <c r="AB7753" i="2" a="1"/>
  <c r="AB7753" i="2"/>
  <c r="AC7753" i="2"/>
  <c r="AE7753" i="2"/>
  <c r="AA7754" i="2"/>
  <c r="AB7754" i="2" a="1"/>
  <c r="AB7754" i="2" s="1"/>
  <c r="AE7754" i="2"/>
  <c r="AA7755" i="2"/>
  <c r="AB7755" i="2" a="1"/>
  <c r="AB7755" i="2" s="1"/>
  <c r="AC7755" i="2" s="1"/>
  <c r="AD7755" i="2"/>
  <c r="AF7755" i="2" s="1"/>
  <c r="AE7755" i="2"/>
  <c r="AA7756" i="2"/>
  <c r="AB7756" i="2" a="1"/>
  <c r="AB7756" i="2" s="1"/>
  <c r="AC7756" i="2" s="1"/>
  <c r="AD7756" i="2"/>
  <c r="AE7756" i="2"/>
  <c r="AA7757" i="2"/>
  <c r="AD7757" i="2" s="1"/>
  <c r="AF7757" i="2" s="1"/>
  <c r="AB7757" i="2" a="1"/>
  <c r="AB7757" i="2" s="1"/>
  <c r="AC7757" i="2" s="1"/>
  <c r="AE7757" i="2"/>
  <c r="AA7758" i="2"/>
  <c r="AB7758" i="2" a="1"/>
  <c r="AB7758" i="2"/>
  <c r="AE7758" i="2"/>
  <c r="AA7759" i="2"/>
  <c r="AB7759" i="2" a="1"/>
  <c r="AB7759" i="2" s="1"/>
  <c r="AD7759" i="2"/>
  <c r="AF7759" i="2" s="1"/>
  <c r="AE7759" i="2"/>
  <c r="AA7760" i="2"/>
  <c r="AB7760" i="2" a="1"/>
  <c r="AB7760" i="2"/>
  <c r="AC7760" i="2"/>
  <c r="AD7760" i="2"/>
  <c r="AE7760" i="2"/>
  <c r="AF7760" i="2"/>
  <c r="AA7761" i="2"/>
  <c r="AB7761" i="2" a="1"/>
  <c r="AB7761" i="2"/>
  <c r="AE7761" i="2"/>
  <c r="AA7762" i="2"/>
  <c r="AD7762" i="2" s="1"/>
  <c r="AF7762" i="2" s="1"/>
  <c r="AB7762" i="2" a="1"/>
  <c r="AB7762" i="2" s="1"/>
  <c r="AC7762" i="2" s="1"/>
  <c r="AE7762" i="2"/>
  <c r="AA7763" i="2"/>
  <c r="AC7763" i="2" s="1"/>
  <c r="AB7763" i="2" a="1"/>
  <c r="AB7763" i="2"/>
  <c r="AE7763" i="2"/>
  <c r="AA7764" i="2"/>
  <c r="AB7764" i="2" a="1"/>
  <c r="AB7764" i="2" s="1"/>
  <c r="AC7764" i="2"/>
  <c r="AD7764" i="2"/>
  <c r="AE7764" i="2"/>
  <c r="AF7764" i="2"/>
  <c r="AA7765" i="2"/>
  <c r="AB7765" i="2" a="1"/>
  <c r="AB7765" i="2"/>
  <c r="AE7765" i="2"/>
  <c r="AA7766" i="2"/>
  <c r="AB7766" i="2" a="1"/>
  <c r="AB7766" i="2" s="1"/>
  <c r="AE7766" i="2"/>
  <c r="AA7767" i="2"/>
  <c r="AB7767" i="2" a="1"/>
  <c r="AB7767" i="2" s="1"/>
  <c r="AC7767" i="2" s="1"/>
  <c r="AD7767" i="2"/>
  <c r="AF7767" i="2" s="1"/>
  <c r="AE7767" i="2"/>
  <c r="AA7768" i="2"/>
  <c r="AC7768" i="2" s="1"/>
  <c r="AB7768" i="2" a="1"/>
  <c r="AB7768" i="2" s="1"/>
  <c r="AE7768" i="2"/>
  <c r="AA7769" i="2"/>
  <c r="AB7769" i="2" a="1"/>
  <c r="AB7769" i="2" s="1"/>
  <c r="AE7769" i="2"/>
  <c r="AA7770" i="2"/>
  <c r="AB7770" i="2" a="1"/>
  <c r="AB7770" i="2"/>
  <c r="AC7770" i="2" s="1"/>
  <c r="AD7770" i="2"/>
  <c r="AE7770" i="2"/>
  <c r="AA7771" i="2"/>
  <c r="AB7771" i="2" a="1"/>
  <c r="AB7771" i="2"/>
  <c r="AE7771" i="2"/>
  <c r="AA7772" i="2"/>
  <c r="AB7772" i="2" a="1"/>
  <c r="AB7772" i="2" s="1"/>
  <c r="AD7772" i="2"/>
  <c r="AE7772" i="2"/>
  <c r="AA7773" i="2"/>
  <c r="AB7773" i="2" a="1"/>
  <c r="AB7773" i="2"/>
  <c r="AC7773" i="2" s="1"/>
  <c r="AD7773" i="2"/>
  <c r="AE7773" i="2"/>
  <c r="AF7773" i="2"/>
  <c r="AA7774" i="2"/>
  <c r="AB7774" i="2" a="1"/>
  <c r="AB7774" i="2"/>
  <c r="AD7774" i="2"/>
  <c r="AE7774" i="2"/>
  <c r="AF7774" i="2" s="1"/>
  <c r="AA7775" i="2"/>
  <c r="AB7775" i="2" a="1"/>
  <c r="AB7775" i="2" s="1"/>
  <c r="AE7775" i="2"/>
  <c r="AA7776" i="2"/>
  <c r="AB7776" i="2" a="1"/>
  <c r="AB7776" i="2" s="1"/>
  <c r="AE7776" i="2"/>
  <c r="AA7777" i="2"/>
  <c r="AD7777" i="2" s="1"/>
  <c r="AB7777" i="2" a="1"/>
  <c r="AB7777" i="2" s="1"/>
  <c r="AC7777" i="2" s="1"/>
  <c r="AE7777" i="2"/>
  <c r="AF7777" i="2"/>
  <c r="AA7778" i="2"/>
  <c r="AB7778" i="2" a="1"/>
  <c r="AB7778" i="2" s="1"/>
  <c r="AE7778" i="2"/>
  <c r="AA7779" i="2"/>
  <c r="AB7779" i="2" a="1"/>
  <c r="AB7779" i="2"/>
  <c r="AC7779" i="2"/>
  <c r="AD7779" i="2"/>
  <c r="AF7779" i="2" s="1"/>
  <c r="AE7779" i="2"/>
  <c r="AA7780" i="2"/>
  <c r="AB7780" i="2" a="1"/>
  <c r="AB7780" i="2" s="1"/>
  <c r="AC7780" i="2" s="1"/>
  <c r="AD7780" i="2"/>
  <c r="AF7780" i="2" s="1"/>
  <c r="AE7780" i="2"/>
  <c r="AA7781" i="2"/>
  <c r="AC7781" i="2" s="1"/>
  <c r="AB7781" i="2" a="1"/>
  <c r="AB7781" i="2" s="1"/>
  <c r="AE7781" i="2"/>
  <c r="AA7782" i="2"/>
  <c r="AB7782" i="2" a="1"/>
  <c r="AB7782" i="2" s="1"/>
  <c r="AC7782" i="2"/>
  <c r="AD7782" i="2"/>
  <c r="AE7782" i="2"/>
  <c r="AF7782" i="2"/>
  <c r="AA7783" i="2"/>
  <c r="AB7783" i="2" a="1"/>
  <c r="AB7783" i="2" s="1"/>
  <c r="AE7783" i="2"/>
  <c r="AA7784" i="2"/>
  <c r="AD7784" i="2" s="1"/>
  <c r="AF7784" i="2" s="1"/>
  <c r="AB7784" i="2" a="1"/>
  <c r="AB7784" i="2" s="1"/>
  <c r="AC7784" i="2" s="1"/>
  <c r="AE7784" i="2"/>
  <c r="AA7785" i="2"/>
  <c r="AB7785" i="2" a="1"/>
  <c r="AB7785" i="2" s="1"/>
  <c r="AC7785" i="2"/>
  <c r="AD7785" i="2"/>
  <c r="AF7785" i="2" s="1"/>
  <c r="AE7785" i="2"/>
  <c r="AA7786" i="2"/>
  <c r="AB7786" i="2" a="1"/>
  <c r="AB7786" i="2" s="1"/>
  <c r="AC7786" i="2"/>
  <c r="AD7786" i="2"/>
  <c r="AF7786" i="2" s="1"/>
  <c r="AE7786" i="2"/>
  <c r="AA7787" i="2"/>
  <c r="AC7787" i="2" s="1"/>
  <c r="AB7787" i="2" a="1"/>
  <c r="AB7787" i="2"/>
  <c r="AD7787" i="2"/>
  <c r="AF7787" i="2" s="1"/>
  <c r="AE7787" i="2"/>
  <c r="AA7788" i="2"/>
  <c r="AB7788" i="2" a="1"/>
  <c r="AB7788" i="2"/>
  <c r="AE7788" i="2"/>
  <c r="AA7789" i="2"/>
  <c r="AB7789" i="2" a="1"/>
  <c r="AB7789" i="2" s="1"/>
  <c r="AC7789" i="2" s="1"/>
  <c r="AD7789" i="2"/>
  <c r="AF7789" i="2" s="1"/>
  <c r="AE7789" i="2"/>
  <c r="AA7790" i="2"/>
  <c r="AB7790" i="2" a="1"/>
  <c r="AB7790" i="2" s="1"/>
  <c r="AE7790" i="2"/>
  <c r="AA7791" i="2"/>
  <c r="AB7791" i="2" a="1"/>
  <c r="AB7791" i="2"/>
  <c r="AC7791" i="2"/>
  <c r="AD7791" i="2"/>
  <c r="AF7791" i="2" s="1"/>
  <c r="AE7791" i="2"/>
  <c r="AA7792" i="2"/>
  <c r="AB7792" i="2" a="1"/>
  <c r="AB7792" i="2" s="1"/>
  <c r="AC7792" i="2"/>
  <c r="AD7792" i="2"/>
  <c r="AF7792" i="2" s="1"/>
  <c r="AE7792" i="2"/>
  <c r="AA7793" i="2"/>
  <c r="AB7793" i="2" a="1"/>
  <c r="AB7793" i="2" s="1"/>
  <c r="AE7793" i="2"/>
  <c r="AA7794" i="2"/>
  <c r="AB7794" i="2" a="1"/>
  <c r="AB7794" i="2" s="1"/>
  <c r="AC7794" i="2" s="1"/>
  <c r="AD7794" i="2"/>
  <c r="AF7794" i="2" s="1"/>
  <c r="AE7794" i="2"/>
  <c r="AA7795" i="2"/>
  <c r="AC7795" i="2" s="1"/>
  <c r="AB7795" i="2" a="1"/>
  <c r="AB7795" i="2"/>
  <c r="AD7795" i="2"/>
  <c r="AF7795" i="2" s="1"/>
  <c r="AE7795" i="2"/>
  <c r="AA7796" i="2"/>
  <c r="AD7796" i="2" s="1"/>
  <c r="AF7796" i="2" s="1"/>
  <c r="AB7796" i="2" a="1"/>
  <c r="AB7796" i="2" s="1"/>
  <c r="AC7796" i="2" s="1"/>
  <c r="AE7796" i="2"/>
  <c r="AA7797" i="2"/>
  <c r="AB7797" i="2" a="1"/>
  <c r="AB7797" i="2"/>
  <c r="AC7797" i="2" s="1"/>
  <c r="AD7797" i="2"/>
  <c r="AE7797" i="2"/>
  <c r="AF7797" i="2"/>
  <c r="AA7798" i="2"/>
  <c r="AD7798" i="2" s="1"/>
  <c r="AF7798" i="2" s="1"/>
  <c r="AB7798" i="2" a="1"/>
  <c r="AB7798" i="2"/>
  <c r="AE7798" i="2"/>
  <c r="AA7799" i="2"/>
  <c r="AB7799" i="2" a="1"/>
  <c r="AB7799" i="2"/>
  <c r="AE7799" i="2"/>
  <c r="AA7800" i="2"/>
  <c r="AB7800" i="2" a="1"/>
  <c r="AB7800" i="2" s="1"/>
  <c r="AE7800" i="2"/>
  <c r="AA7801" i="2"/>
  <c r="AB7801" i="2" a="1"/>
  <c r="AB7801" i="2" s="1"/>
  <c r="AE7801" i="2"/>
  <c r="AA7802" i="2"/>
  <c r="AD7802" i="2" s="1"/>
  <c r="AF7802" i="2" s="1"/>
  <c r="AB7802" i="2" a="1"/>
  <c r="AB7802" i="2"/>
  <c r="AE7802" i="2"/>
  <c r="AA7803" i="2"/>
  <c r="AD7803" i="2" s="1"/>
  <c r="AF7803" i="2" s="1"/>
  <c r="AB7803" i="2" a="1"/>
  <c r="AB7803" i="2" s="1"/>
  <c r="AE7803" i="2"/>
  <c r="AA7804" i="2"/>
  <c r="AB7804" i="2" a="1"/>
  <c r="AB7804" i="2" s="1"/>
  <c r="AC7804" i="2"/>
  <c r="AD7804" i="2"/>
  <c r="AE7804" i="2"/>
  <c r="AF7804" i="2" s="1"/>
  <c r="AA7805" i="2"/>
  <c r="AB7805" i="2" a="1"/>
  <c r="AB7805" i="2" s="1"/>
  <c r="AC7805" i="2"/>
  <c r="AD7805" i="2"/>
  <c r="AE7805" i="2"/>
  <c r="AF7805" i="2"/>
  <c r="AA7806" i="2"/>
  <c r="AB7806" i="2" a="1"/>
  <c r="AB7806" i="2" s="1"/>
  <c r="AE7806" i="2"/>
  <c r="AA7807" i="2"/>
  <c r="AB7807" i="2" a="1"/>
  <c r="AB7807" i="2" s="1"/>
  <c r="AD7807" i="2"/>
  <c r="AE7807" i="2"/>
  <c r="AF7807" i="2"/>
  <c r="AA7808" i="2"/>
  <c r="AB7808" i="2" a="1"/>
  <c r="AB7808" i="2" s="1"/>
  <c r="AC7808" i="2"/>
  <c r="AD7808" i="2"/>
  <c r="AE7808" i="2"/>
  <c r="AF7808" i="2"/>
  <c r="AA7809" i="2"/>
  <c r="AB7809" i="2" a="1"/>
  <c r="AB7809" i="2" s="1"/>
  <c r="AC7809" i="2"/>
  <c r="AD7809" i="2"/>
  <c r="AE7809" i="2"/>
  <c r="AF7809" i="2"/>
  <c r="AA7810" i="2"/>
  <c r="AB7810" i="2" a="1"/>
  <c r="AB7810" i="2"/>
  <c r="AC7810" i="2"/>
  <c r="AD7810" i="2"/>
  <c r="AF7810" i="2" s="1"/>
  <c r="AE7810" i="2"/>
  <c r="AA7811" i="2"/>
  <c r="AB7811" i="2" a="1"/>
  <c r="AB7811" i="2"/>
  <c r="AE7811" i="2"/>
  <c r="AA7812" i="2"/>
  <c r="AB7812" i="2" a="1"/>
  <c r="AB7812" i="2" s="1"/>
  <c r="AE7812" i="2"/>
  <c r="AA7813" i="2"/>
  <c r="AC7813" i="2" s="1"/>
  <c r="AB7813" i="2" a="1"/>
  <c r="AB7813" i="2"/>
  <c r="AD7813" i="2"/>
  <c r="AE7813" i="2"/>
  <c r="AF7813" i="2"/>
  <c r="AA7814" i="2"/>
  <c r="AB7814" i="2" a="1"/>
  <c r="AB7814" i="2" s="1"/>
  <c r="AE7814" i="2"/>
  <c r="AA7815" i="2"/>
  <c r="AB7815" i="2" a="1"/>
  <c r="AB7815" i="2"/>
  <c r="AC7815" i="2" s="1"/>
  <c r="AD7815" i="2"/>
  <c r="AE7815" i="2"/>
  <c r="AF7815" i="2"/>
  <c r="AA7816" i="2"/>
  <c r="AB7816" i="2" a="1"/>
  <c r="AB7816" i="2" s="1"/>
  <c r="AD7816" i="2"/>
  <c r="AF7816" i="2" s="1"/>
  <c r="AE7816" i="2"/>
  <c r="AA7817" i="2"/>
  <c r="AD7817" i="2" s="1"/>
  <c r="AB7817" i="2" a="1"/>
  <c r="AB7817" i="2"/>
  <c r="AC7817" i="2" s="1"/>
  <c r="AE7817" i="2"/>
  <c r="AF7817" i="2"/>
  <c r="AA7818" i="2"/>
  <c r="AB7818" i="2" a="1"/>
  <c r="AB7818" i="2"/>
  <c r="AC7818" i="2"/>
  <c r="AD7818" i="2"/>
  <c r="AE7818" i="2"/>
  <c r="AF7818" i="2"/>
  <c r="AA7819" i="2"/>
  <c r="AB7819" i="2" a="1"/>
  <c r="AB7819" i="2" s="1"/>
  <c r="AC7819" i="2"/>
  <c r="AD7819" i="2"/>
  <c r="AF7819" i="2" s="1"/>
  <c r="AE7819" i="2"/>
  <c r="AA7820" i="2"/>
  <c r="AB7820" i="2" a="1"/>
  <c r="AB7820" i="2" s="1"/>
  <c r="AC7820" i="2" s="1"/>
  <c r="AD7820" i="2"/>
  <c r="AF7820" i="2" s="1"/>
  <c r="AE7820" i="2"/>
  <c r="AA7821" i="2"/>
  <c r="AB7821" i="2" a="1"/>
  <c r="AB7821" i="2"/>
  <c r="AC7821" i="2" s="1"/>
  <c r="AD7821" i="2"/>
  <c r="AE7821" i="2"/>
  <c r="AF7821" i="2"/>
  <c r="AA7822" i="2"/>
  <c r="AB7822" i="2" a="1"/>
  <c r="AB7822" i="2"/>
  <c r="AE7822" i="2"/>
  <c r="AA7823" i="2"/>
  <c r="AD7823" i="2" s="1"/>
  <c r="AB7823" i="2" a="1"/>
  <c r="AB7823" i="2" s="1"/>
  <c r="AC7823" i="2" s="1"/>
  <c r="AE7823" i="2"/>
  <c r="AA7824" i="2"/>
  <c r="AB7824" i="2" a="1"/>
  <c r="AB7824" i="2"/>
  <c r="AE7824" i="2"/>
  <c r="AA7825" i="2"/>
  <c r="AB7825" i="2" a="1"/>
  <c r="AB7825" i="2" s="1"/>
  <c r="AE7825" i="2"/>
  <c r="AA7826" i="2"/>
  <c r="AB7826" i="2" a="1"/>
  <c r="AB7826" i="2"/>
  <c r="AC7826" i="2" s="1"/>
  <c r="AD7826" i="2"/>
  <c r="AE7826" i="2"/>
  <c r="AF7826" i="2"/>
  <c r="AA7827" i="2"/>
  <c r="AD7827" i="2" s="1"/>
  <c r="AB7827" i="2" a="1"/>
  <c r="AB7827" i="2"/>
  <c r="AE7827" i="2"/>
  <c r="AA7828" i="2"/>
  <c r="AB7828" i="2" a="1"/>
  <c r="AB7828" i="2" s="1"/>
  <c r="AC7828" i="2"/>
  <c r="AD7828" i="2"/>
  <c r="AE7828" i="2"/>
  <c r="AF7828" i="2" s="1"/>
  <c r="AA7829" i="2"/>
  <c r="AB7829" i="2" a="1"/>
  <c r="AB7829" i="2" s="1"/>
  <c r="AE7829" i="2"/>
  <c r="AA7830" i="2"/>
  <c r="AC7830" i="2" s="1"/>
  <c r="AB7830" i="2" a="1"/>
  <c r="AB7830" i="2"/>
  <c r="AD7830" i="2"/>
  <c r="AE7830" i="2"/>
  <c r="AF7830" i="2"/>
  <c r="AA7831" i="2"/>
  <c r="AC7831" i="2" s="1"/>
  <c r="AB7831" i="2" a="1"/>
  <c r="AB7831" i="2" s="1"/>
  <c r="AD7831" i="2"/>
  <c r="AF7831" i="2" s="1"/>
  <c r="AE7831" i="2"/>
  <c r="AA7832" i="2"/>
  <c r="AD7832" i="2" s="1"/>
  <c r="AB7832" i="2" a="1"/>
  <c r="AB7832" i="2" s="1"/>
  <c r="AC7832" i="2"/>
  <c r="AE7832" i="2"/>
  <c r="AA7833" i="2"/>
  <c r="AB7833" i="2" a="1"/>
  <c r="AB7833" i="2" s="1"/>
  <c r="AE7833" i="2"/>
  <c r="AA7834" i="2"/>
  <c r="AB7834" i="2" a="1"/>
  <c r="AB7834" i="2"/>
  <c r="AC7834" i="2" s="1"/>
  <c r="AD7834" i="2"/>
  <c r="AF7834" i="2" s="1"/>
  <c r="AE7834" i="2"/>
  <c r="AA7835" i="2"/>
  <c r="AB7835" i="2" a="1"/>
  <c r="AB7835" i="2"/>
  <c r="AC7835" i="2"/>
  <c r="AD7835" i="2"/>
  <c r="AF7835" i="2" s="1"/>
  <c r="AE7835" i="2"/>
  <c r="AA7836" i="2"/>
  <c r="AB7836" i="2" a="1"/>
  <c r="AB7836" i="2" s="1"/>
  <c r="AC7836" i="2"/>
  <c r="AD7836" i="2"/>
  <c r="AE7836" i="2"/>
  <c r="AF7836" i="2"/>
  <c r="AA7837" i="2"/>
  <c r="AB7837" i="2" a="1"/>
  <c r="AB7837" i="2"/>
  <c r="AC7837" i="2" s="1"/>
  <c r="AD7837" i="2"/>
  <c r="AE7837" i="2"/>
  <c r="AF7837" i="2"/>
  <c r="AA7838" i="2"/>
  <c r="AB7838" i="2" a="1"/>
  <c r="AB7838" i="2" s="1"/>
  <c r="AE7838" i="2"/>
  <c r="AA7839" i="2"/>
  <c r="AC7839" i="2" s="1"/>
  <c r="AB7839" i="2" a="1"/>
  <c r="AB7839" i="2"/>
  <c r="AD7839" i="2"/>
  <c r="AF7839" i="2" s="1"/>
  <c r="AE7839" i="2"/>
  <c r="AA7840" i="2"/>
  <c r="AB7840" i="2" a="1"/>
  <c r="AB7840" i="2"/>
  <c r="AC7840" i="2"/>
  <c r="AD7840" i="2"/>
  <c r="AF7840" i="2" s="1"/>
  <c r="AE7840" i="2"/>
  <c r="AA7841" i="2"/>
  <c r="AB7841" i="2" a="1"/>
  <c r="AB7841" i="2"/>
  <c r="AE7841" i="2"/>
  <c r="AA7842" i="2"/>
  <c r="AB7842" i="2" a="1"/>
  <c r="AB7842" i="2" s="1"/>
  <c r="AC7842" i="2"/>
  <c r="AD7842" i="2"/>
  <c r="AF7842" i="2" s="1"/>
  <c r="AE7842" i="2"/>
  <c r="AA7843" i="2"/>
  <c r="AC7843" i="2" s="1"/>
  <c r="AB7843" i="2" a="1"/>
  <c r="AB7843" i="2"/>
  <c r="AD7843" i="2"/>
  <c r="AF7843" i="2" s="1"/>
  <c r="AE7843" i="2"/>
  <c r="AA7844" i="2"/>
  <c r="AC7844" i="2" s="1"/>
  <c r="AB7844" i="2" a="1"/>
  <c r="AB7844" i="2" s="1"/>
  <c r="AD7844" i="2"/>
  <c r="AF7844" i="2" s="1"/>
  <c r="AE7844" i="2"/>
  <c r="AA7845" i="2"/>
  <c r="AB7845" i="2" a="1"/>
  <c r="AB7845" i="2"/>
  <c r="AC7845" i="2" s="1"/>
  <c r="AD7845" i="2"/>
  <c r="AE7845" i="2"/>
  <c r="AA7846" i="2"/>
  <c r="AB7846" i="2" a="1"/>
  <c r="AB7846" i="2"/>
  <c r="AC7846" i="2"/>
  <c r="AD7846" i="2"/>
  <c r="AF7846" i="2" s="1"/>
  <c r="AE7846" i="2"/>
  <c r="AA7847" i="2"/>
  <c r="AD7847" i="2" s="1"/>
  <c r="AF7847" i="2" s="1"/>
  <c r="AB7847" i="2" a="1"/>
  <c r="AB7847" i="2" s="1"/>
  <c r="AE7847" i="2"/>
  <c r="AA7848" i="2"/>
  <c r="AB7848" i="2" a="1"/>
  <c r="AB7848" i="2" s="1"/>
  <c r="AE7848" i="2"/>
  <c r="AA7849" i="2"/>
  <c r="AB7849" i="2" a="1"/>
  <c r="AB7849" i="2" s="1"/>
  <c r="AC7849" i="2" s="1"/>
  <c r="AD7849" i="2"/>
  <c r="AF7849" i="2" s="1"/>
  <c r="AE7849" i="2"/>
  <c r="AA7850" i="2"/>
  <c r="AB7850" i="2" a="1"/>
  <c r="AB7850" i="2" s="1"/>
  <c r="AC7850" i="2" s="1"/>
  <c r="AD7850" i="2"/>
  <c r="AE7850" i="2"/>
  <c r="AF7850" i="2" s="1"/>
  <c r="AA7851" i="2"/>
  <c r="AB7851" i="2" a="1"/>
  <c r="AB7851" i="2" s="1"/>
  <c r="AE7851" i="2"/>
  <c r="AA7852" i="2"/>
  <c r="AB7852" i="2" a="1"/>
  <c r="AB7852" i="2" s="1"/>
  <c r="AC7852" i="2" s="1"/>
  <c r="AD7852" i="2"/>
  <c r="AE7852" i="2"/>
  <c r="AF7852" i="2"/>
  <c r="AA7853" i="2"/>
  <c r="AB7853" i="2" a="1"/>
  <c r="AB7853" i="2"/>
  <c r="AE7853" i="2"/>
  <c r="AA7854" i="2"/>
  <c r="AC7854" i="2" s="1"/>
  <c r="AB7854" i="2" a="1"/>
  <c r="AB7854" i="2" s="1"/>
  <c r="AE7854" i="2"/>
  <c r="AA7855" i="2"/>
  <c r="AC7855" i="2" s="1"/>
  <c r="AB7855" i="2" a="1"/>
  <c r="AB7855" i="2" s="1"/>
  <c r="AD7855" i="2"/>
  <c r="AF7855" i="2" s="1"/>
  <c r="AE7855" i="2"/>
  <c r="AA7856" i="2"/>
  <c r="AC7856" i="2" s="1"/>
  <c r="AB7856" i="2" a="1"/>
  <c r="AB7856" i="2"/>
  <c r="AE7856" i="2"/>
  <c r="AA7857" i="2"/>
  <c r="AB7857" i="2" a="1"/>
  <c r="AB7857" i="2"/>
  <c r="AC7857" i="2"/>
  <c r="AD7857" i="2"/>
  <c r="AE7857" i="2"/>
  <c r="AF7857" i="2"/>
  <c r="AA7858" i="2"/>
  <c r="AB7858" i="2" a="1"/>
  <c r="AB7858" i="2" s="1"/>
  <c r="AE7858" i="2"/>
  <c r="AA7859" i="2"/>
  <c r="AC7859" i="2" s="1"/>
  <c r="AB7859" i="2" a="1"/>
  <c r="AB7859" i="2"/>
  <c r="AD7859" i="2"/>
  <c r="AF7859" i="2" s="1"/>
  <c r="AE7859" i="2"/>
  <c r="AA7860" i="2"/>
  <c r="AB7860" i="2" a="1"/>
  <c r="AB7860" i="2"/>
  <c r="AC7860" i="2" s="1"/>
  <c r="AD7860" i="2"/>
  <c r="AF7860" i="2" s="1"/>
  <c r="AE7860" i="2"/>
  <c r="AA7861" i="2"/>
  <c r="AB7861" i="2" a="1"/>
  <c r="AB7861" i="2"/>
  <c r="AC7861" i="2" s="1"/>
  <c r="AD7861" i="2"/>
  <c r="AE7861" i="2"/>
  <c r="AA7862" i="2"/>
  <c r="AD7862" i="2" s="1"/>
  <c r="AB7862" i="2" a="1"/>
  <c r="AB7862" i="2" s="1"/>
  <c r="AC7862" i="2" s="1"/>
  <c r="AE7862" i="2"/>
  <c r="AA7863" i="2"/>
  <c r="AB7863" i="2" a="1"/>
  <c r="AB7863" i="2"/>
  <c r="AC7863" i="2" s="1"/>
  <c r="AD7863" i="2"/>
  <c r="AE7863" i="2"/>
  <c r="AF7863" i="2"/>
  <c r="AA7864" i="2"/>
  <c r="AB7864" i="2" a="1"/>
  <c r="AB7864" i="2" s="1"/>
  <c r="AE7864" i="2"/>
  <c r="AA7865" i="2"/>
  <c r="AD7865" i="2" s="1"/>
  <c r="AB7865" i="2" a="1"/>
  <c r="AB7865" i="2"/>
  <c r="AE7865" i="2"/>
  <c r="AF7865" i="2"/>
  <c r="AA7866" i="2"/>
  <c r="AB7866" i="2" a="1"/>
  <c r="AB7866" i="2" s="1"/>
  <c r="AC7866" i="2" s="1"/>
  <c r="AD7866" i="2"/>
  <c r="AE7866" i="2"/>
  <c r="AF7866" i="2"/>
  <c r="AA7867" i="2"/>
  <c r="AB7867" i="2" a="1"/>
  <c r="AB7867" i="2" s="1"/>
  <c r="AC7867" i="2" s="1"/>
  <c r="AD7867" i="2"/>
  <c r="AE7867" i="2"/>
  <c r="AF7867" i="2"/>
  <c r="AA7868" i="2"/>
  <c r="AB7868" i="2" a="1"/>
  <c r="AB7868" i="2"/>
  <c r="AC7868" i="2" s="1"/>
  <c r="AD7868" i="2"/>
  <c r="AE7868" i="2"/>
  <c r="AF7868" i="2" s="1"/>
  <c r="AA7869" i="2"/>
  <c r="AB7869" i="2" a="1"/>
  <c r="AB7869" i="2"/>
  <c r="AC7869" i="2" s="1"/>
  <c r="AD7869" i="2"/>
  <c r="AE7869" i="2"/>
  <c r="AF7869" i="2" s="1"/>
  <c r="AA7870" i="2"/>
  <c r="AD7870" i="2" s="1"/>
  <c r="AF7870" i="2" s="1"/>
  <c r="AB7870" i="2" a="1"/>
  <c r="AB7870" i="2"/>
  <c r="AC7870" i="2"/>
  <c r="AE7870" i="2"/>
  <c r="AA7871" i="2"/>
  <c r="AB7871" i="2" a="1"/>
  <c r="AB7871" i="2" s="1"/>
  <c r="AE7871" i="2"/>
  <c r="AA7872" i="2"/>
  <c r="AB7872" i="2" a="1"/>
  <c r="AB7872" i="2"/>
  <c r="AE7872" i="2"/>
  <c r="AA7873" i="2"/>
  <c r="AB7873" i="2" a="1"/>
  <c r="AB7873" i="2"/>
  <c r="AC7873" i="2" s="1"/>
  <c r="AD7873" i="2"/>
  <c r="AE7873" i="2"/>
  <c r="AF7873" i="2"/>
  <c r="AA7874" i="2"/>
  <c r="AB7874" i="2" a="1"/>
  <c r="AB7874" i="2"/>
  <c r="AC7874" i="2" s="1"/>
  <c r="AD7874" i="2"/>
  <c r="AE7874" i="2"/>
  <c r="AF7874" i="2"/>
  <c r="AA7875" i="2"/>
  <c r="AB7875" i="2" a="1"/>
  <c r="AB7875" i="2" s="1"/>
  <c r="AE7875" i="2"/>
  <c r="AA7876" i="2"/>
  <c r="AB7876" i="2" a="1"/>
  <c r="AB7876" i="2" s="1"/>
  <c r="AC7876" i="2" s="1"/>
  <c r="AD7876" i="2"/>
  <c r="AE7876" i="2"/>
  <c r="AF7876" i="2" s="1"/>
  <c r="AA7877" i="2"/>
  <c r="AB7877" i="2" a="1"/>
  <c r="AB7877" i="2"/>
  <c r="AC7877" i="2" s="1"/>
  <c r="AD7877" i="2"/>
  <c r="AF7877" i="2" s="1"/>
  <c r="AE7877" i="2"/>
  <c r="AA7878" i="2"/>
  <c r="AC7878" i="2" s="1"/>
  <c r="AB7878" i="2" a="1"/>
  <c r="AB7878" i="2"/>
  <c r="AE7878" i="2"/>
  <c r="AA7879" i="2"/>
  <c r="AC7879" i="2" s="1"/>
  <c r="AB7879" i="2" a="1"/>
  <c r="AB7879" i="2" s="1"/>
  <c r="AD7879" i="2"/>
  <c r="AE7879" i="2"/>
  <c r="AF7879" i="2"/>
  <c r="AA7880" i="2"/>
  <c r="AB7880" i="2" a="1"/>
  <c r="AB7880" i="2"/>
  <c r="AC7880" i="2"/>
  <c r="AD7880" i="2"/>
  <c r="AE7880" i="2"/>
  <c r="AF7880" i="2" s="1"/>
  <c r="AA7881" i="2"/>
  <c r="AB7881" i="2" a="1"/>
  <c r="AB7881" i="2"/>
  <c r="AE7881" i="2"/>
  <c r="AA7882" i="2"/>
  <c r="AB7882" i="2" a="1"/>
  <c r="AB7882" i="2"/>
  <c r="AC7882" i="2"/>
  <c r="AD7882" i="2"/>
  <c r="AF7882" i="2" s="1"/>
  <c r="AE7882" i="2"/>
  <c r="AA7883" i="2"/>
  <c r="AB7883" i="2" a="1"/>
  <c r="AB7883" i="2"/>
  <c r="AC7883" i="2" s="1"/>
  <c r="AD7883" i="2"/>
  <c r="AE7883" i="2"/>
  <c r="AF7883" i="2"/>
  <c r="AA7884" i="2"/>
  <c r="AB7884" i="2" a="1"/>
  <c r="AB7884" i="2"/>
  <c r="AC7884" i="2"/>
  <c r="AD7884" i="2"/>
  <c r="AE7884" i="2"/>
  <c r="AF7884" i="2" s="1"/>
  <c r="AA7885" i="2"/>
  <c r="AB7885" i="2" a="1"/>
  <c r="AB7885" i="2"/>
  <c r="AC7885" i="2" s="1"/>
  <c r="AD7885" i="2"/>
  <c r="AE7885" i="2"/>
  <c r="AF7885" i="2"/>
  <c r="AA7886" i="2"/>
  <c r="AD7886" i="2" s="1"/>
  <c r="AF7886" i="2" s="1"/>
  <c r="AB7886" i="2" a="1"/>
  <c r="AB7886" i="2" s="1"/>
  <c r="AC7886" i="2" s="1"/>
  <c r="AE7886" i="2"/>
  <c r="AA7887" i="2"/>
  <c r="AB7887" i="2" a="1"/>
  <c r="AB7887" i="2"/>
  <c r="AC7887" i="2"/>
  <c r="AD7887" i="2"/>
  <c r="AE7887" i="2"/>
  <c r="AA7888" i="2"/>
  <c r="AB7888" i="2" a="1"/>
  <c r="AB7888" i="2"/>
  <c r="AD7888" i="2"/>
  <c r="AF7888" i="2" s="1"/>
  <c r="AE7888" i="2"/>
  <c r="AA7889" i="2"/>
  <c r="AB7889" i="2" a="1"/>
  <c r="AB7889" i="2"/>
  <c r="AE7889" i="2"/>
  <c r="AA7890" i="2"/>
  <c r="AB7890" i="2" a="1"/>
  <c r="AB7890" i="2" s="1"/>
  <c r="AC7890" i="2" s="1"/>
  <c r="AD7890" i="2"/>
  <c r="AE7890" i="2"/>
  <c r="AF7890" i="2"/>
  <c r="AA7891" i="2"/>
  <c r="AB7891" i="2" a="1"/>
  <c r="AB7891" i="2"/>
  <c r="AD7891" i="2"/>
  <c r="AF7891" i="2" s="1"/>
  <c r="AE7891" i="2"/>
  <c r="AA7892" i="2"/>
  <c r="AB7892" i="2" a="1"/>
  <c r="AB7892" i="2" s="1"/>
  <c r="AD7892" i="2"/>
  <c r="AF7892" i="2" s="1"/>
  <c r="AE7892" i="2"/>
  <c r="AA7893" i="2"/>
  <c r="AB7893" i="2" a="1"/>
  <c r="AB7893" i="2"/>
  <c r="AD7893" i="2"/>
  <c r="AF7893" i="2" s="1"/>
  <c r="AE7893" i="2"/>
  <c r="AA7894" i="2"/>
  <c r="AB7894" i="2" a="1"/>
  <c r="AB7894" i="2"/>
  <c r="AC7894" i="2" s="1"/>
  <c r="AD7894" i="2"/>
  <c r="AE7894" i="2"/>
  <c r="AF7894" i="2"/>
  <c r="AA7895" i="2"/>
  <c r="AB7895" i="2" a="1"/>
  <c r="AB7895" i="2"/>
  <c r="AD7895" i="2"/>
  <c r="AE7895" i="2"/>
  <c r="AA7896" i="2"/>
  <c r="AB7896" i="2" a="1"/>
  <c r="AB7896" i="2" s="1"/>
  <c r="AE7896" i="2"/>
  <c r="AA7897" i="2"/>
  <c r="AB7897" i="2" a="1"/>
  <c r="AB7897" i="2" s="1"/>
  <c r="AC7897" i="2"/>
  <c r="AD7897" i="2"/>
  <c r="AE7897" i="2"/>
  <c r="AF7897" i="2"/>
  <c r="AA7898" i="2"/>
  <c r="AB7898" i="2" a="1"/>
  <c r="AB7898" i="2" s="1"/>
  <c r="AE7898" i="2"/>
  <c r="AA7899" i="2"/>
  <c r="AB7899" i="2" a="1"/>
  <c r="AB7899" i="2" s="1"/>
  <c r="AC7899" i="2" s="1"/>
  <c r="AD7899" i="2"/>
  <c r="AF7899" i="2" s="1"/>
  <c r="AE7899" i="2"/>
  <c r="AA7900" i="2"/>
  <c r="AB7900" i="2" a="1"/>
  <c r="AB7900" i="2" s="1"/>
  <c r="AC7900" i="2" s="1"/>
  <c r="AD7900" i="2"/>
  <c r="AE7900" i="2"/>
  <c r="AF7900" i="2"/>
  <c r="AA7901" i="2"/>
  <c r="AC7901" i="2" s="1"/>
  <c r="AB7901" i="2" a="1"/>
  <c r="AB7901" i="2"/>
  <c r="AD7901" i="2"/>
  <c r="AF7901" i="2" s="1"/>
  <c r="AE7901" i="2"/>
  <c r="AA7902" i="2"/>
  <c r="AB7902" i="2" a="1"/>
  <c r="AB7902" i="2" s="1"/>
  <c r="AE7902" i="2"/>
  <c r="AA7903" i="2"/>
  <c r="AB7903" i="2" a="1"/>
  <c r="AB7903" i="2" s="1"/>
  <c r="AD7903" i="2"/>
  <c r="AF7903" i="2" s="1"/>
  <c r="AE7903" i="2"/>
  <c r="AA7904" i="2"/>
  <c r="AB7904" i="2" a="1"/>
  <c r="AB7904" i="2"/>
  <c r="AE7904" i="2"/>
  <c r="AA7905" i="2"/>
  <c r="AC7905" i="2" s="1"/>
  <c r="AB7905" i="2" a="1"/>
  <c r="AB7905" i="2"/>
  <c r="AD7905" i="2"/>
  <c r="AE7905" i="2"/>
  <c r="AF7905" i="2"/>
  <c r="AA7906" i="2"/>
  <c r="AB7906" i="2" a="1"/>
  <c r="AB7906" i="2"/>
  <c r="AE7906" i="2"/>
  <c r="AA7907" i="2"/>
  <c r="AC7907" i="2" s="1"/>
  <c r="AB7907" i="2" a="1"/>
  <c r="AB7907" i="2"/>
  <c r="AD7907" i="2"/>
  <c r="AF7907" i="2" s="1"/>
  <c r="AE7907" i="2"/>
  <c r="AA7908" i="2"/>
  <c r="AB7908" i="2" a="1"/>
  <c r="AB7908" i="2" s="1"/>
  <c r="AC7908" i="2" s="1"/>
  <c r="AD7908" i="2"/>
  <c r="AE7908" i="2"/>
  <c r="AF7908" i="2"/>
  <c r="AA7909" i="2"/>
  <c r="AD7909" i="2" s="1"/>
  <c r="AF7909" i="2" s="1"/>
  <c r="AB7909" i="2" a="1"/>
  <c r="AB7909" i="2"/>
  <c r="AE7909" i="2"/>
  <c r="AA7910" i="2"/>
  <c r="AD7910" i="2" s="1"/>
  <c r="AF7910" i="2" s="1"/>
  <c r="AB7910" i="2" a="1"/>
  <c r="AB7910" i="2" s="1"/>
  <c r="AC7910" i="2"/>
  <c r="AE7910" i="2"/>
  <c r="AA7911" i="2"/>
  <c r="AB7911" i="2" a="1"/>
  <c r="AB7911" i="2"/>
  <c r="AC7911" i="2" s="1"/>
  <c r="AD7911" i="2"/>
  <c r="AE7911" i="2"/>
  <c r="AF7911" i="2"/>
  <c r="AA7912" i="2"/>
  <c r="AB7912" i="2" a="1"/>
  <c r="AB7912" i="2" s="1"/>
  <c r="AE7912" i="2"/>
  <c r="AA7913" i="2"/>
  <c r="AB7913" i="2" a="1"/>
  <c r="AB7913" i="2"/>
  <c r="AE7913" i="2"/>
  <c r="AA7914" i="2"/>
  <c r="AB7914" i="2" a="1"/>
  <c r="AB7914" i="2" s="1"/>
  <c r="AC7914" i="2" s="1"/>
  <c r="AD7914" i="2"/>
  <c r="AE7914" i="2"/>
  <c r="AF7914" i="2"/>
  <c r="AA7915" i="2"/>
  <c r="AB7915" i="2" a="1"/>
  <c r="AB7915" i="2" s="1"/>
  <c r="AC7915" i="2"/>
  <c r="AD7915" i="2"/>
  <c r="AE7915" i="2"/>
  <c r="AF7915" i="2"/>
  <c r="AA7916" i="2"/>
  <c r="AB7916" i="2" a="1"/>
  <c r="AB7916" i="2" s="1"/>
  <c r="AC7916" i="2" s="1"/>
  <c r="AD7916" i="2"/>
  <c r="AE7916" i="2"/>
  <c r="AA7917" i="2"/>
  <c r="AB7917" i="2" a="1"/>
  <c r="AB7917" i="2"/>
  <c r="AC7917" i="2" s="1"/>
  <c r="AD7917" i="2"/>
  <c r="AF7917" i="2" s="1"/>
  <c r="AE7917" i="2"/>
  <c r="AA7918" i="2"/>
  <c r="AD7918" i="2" s="1"/>
  <c r="AF7918" i="2" s="1"/>
  <c r="AB7918" i="2" a="1"/>
  <c r="AB7918" i="2"/>
  <c r="AE7918" i="2"/>
  <c r="AA7919" i="2"/>
  <c r="AB7919" i="2" a="1"/>
  <c r="AB7919" i="2"/>
  <c r="AE7919" i="2"/>
  <c r="AA7920" i="2"/>
  <c r="AB7920" i="2" a="1"/>
  <c r="AB7920" i="2" s="1"/>
  <c r="AE7920" i="2"/>
  <c r="AA7921" i="2"/>
  <c r="AB7921" i="2" a="1"/>
  <c r="AB7921" i="2" s="1"/>
  <c r="AD7921" i="2"/>
  <c r="AE7921" i="2"/>
  <c r="AF7921" i="2"/>
  <c r="AA7922" i="2"/>
  <c r="AB7922" i="2" a="1"/>
  <c r="AB7922" i="2"/>
  <c r="AC7922" i="2" s="1"/>
  <c r="AD7922" i="2"/>
  <c r="AE7922" i="2"/>
  <c r="AF7922" i="2"/>
  <c r="AA7923" i="2"/>
  <c r="AB7923" i="2" a="1"/>
  <c r="AB7923" i="2" s="1"/>
  <c r="AD7923" i="2"/>
  <c r="AF7923" i="2" s="1"/>
  <c r="AE7923" i="2"/>
  <c r="AA7924" i="2"/>
  <c r="AB7924" i="2" a="1"/>
  <c r="AB7924" i="2" s="1"/>
  <c r="AC7924" i="2" s="1"/>
  <c r="AD7924" i="2"/>
  <c r="AF7924" i="2" s="1"/>
  <c r="AE7924" i="2"/>
  <c r="AA7925" i="2"/>
  <c r="AB7925" i="2" a="1"/>
  <c r="AB7925" i="2" s="1"/>
  <c r="AE7925" i="2"/>
  <c r="AA7926" i="2"/>
  <c r="AC7926" i="2" s="1"/>
  <c r="AB7926" i="2" a="1"/>
  <c r="AB7926" i="2"/>
  <c r="AD7926" i="2"/>
  <c r="AE7926" i="2"/>
  <c r="AF7926" i="2"/>
  <c r="AA7927" i="2"/>
  <c r="AC7927" i="2" s="1"/>
  <c r="AB7927" i="2" a="1"/>
  <c r="AB7927" i="2" s="1"/>
  <c r="AE7927" i="2"/>
  <c r="AA7928" i="2"/>
  <c r="AB7928" i="2" a="1"/>
  <c r="AB7928" i="2" s="1"/>
  <c r="AE7928" i="2"/>
  <c r="AA7929" i="2"/>
  <c r="AB7929" i="2" a="1"/>
  <c r="AB7929" i="2" s="1"/>
  <c r="AE7929" i="2"/>
  <c r="AA7930" i="2"/>
  <c r="AB7930" i="2" a="1"/>
  <c r="AB7930" i="2"/>
  <c r="AC7930" i="2" s="1"/>
  <c r="AD7930" i="2"/>
  <c r="AF7930" i="2" s="1"/>
  <c r="AE7930" i="2"/>
  <c r="AA7931" i="2"/>
  <c r="AB7931" i="2" a="1"/>
  <c r="AB7931" i="2"/>
  <c r="AC7931" i="2" s="1"/>
  <c r="AD7931" i="2"/>
  <c r="AE7931" i="2"/>
  <c r="AF7931" i="2"/>
  <c r="AA7932" i="2"/>
  <c r="AB7932" i="2" a="1"/>
  <c r="AB7932" i="2"/>
  <c r="AE7932" i="2"/>
  <c r="AA7933" i="2"/>
  <c r="AB7933" i="2" a="1"/>
  <c r="AB7933" i="2"/>
  <c r="AC7933" i="2" s="1"/>
  <c r="AD7933" i="2"/>
  <c r="AE7933" i="2"/>
  <c r="AF7933" i="2"/>
  <c r="AA7934" i="2"/>
  <c r="AB7934" i="2" a="1"/>
  <c r="AB7934" i="2" s="1"/>
  <c r="AE7934" i="2"/>
  <c r="AA7935" i="2"/>
  <c r="AB7935" i="2" a="1"/>
  <c r="AB7935" i="2" s="1"/>
  <c r="AC7935" i="2" s="1"/>
  <c r="AD7935" i="2"/>
  <c r="AE7935" i="2"/>
  <c r="AF7935" i="2"/>
  <c r="AA7936" i="2"/>
  <c r="AD7936" i="2" s="1"/>
  <c r="AF7936" i="2" s="1"/>
  <c r="AB7936" i="2" a="1"/>
  <c r="AB7936" i="2"/>
  <c r="AC7936" i="2" s="1"/>
  <c r="AE7936" i="2"/>
  <c r="AA7937" i="2"/>
  <c r="AB7937" i="2" a="1"/>
  <c r="AB7937" i="2"/>
  <c r="AE7937" i="2"/>
  <c r="AA7938" i="2"/>
  <c r="AB7938" i="2" a="1"/>
  <c r="AB7938" i="2" s="1"/>
  <c r="AC7938" i="2" s="1"/>
  <c r="AD7938" i="2"/>
  <c r="AE7938" i="2"/>
  <c r="AF7938" i="2"/>
  <c r="AA7939" i="2"/>
  <c r="AB7939" i="2" a="1"/>
  <c r="AB7939" i="2" s="1"/>
  <c r="AE7939" i="2"/>
  <c r="AA7940" i="2"/>
  <c r="AD7940" i="2" s="1"/>
  <c r="AF7940" i="2" s="1"/>
  <c r="AB7940" i="2" a="1"/>
  <c r="AB7940" i="2" s="1"/>
  <c r="AE7940" i="2"/>
  <c r="AA7941" i="2"/>
  <c r="AB7941" i="2" a="1"/>
  <c r="AB7941" i="2"/>
  <c r="AD7941" i="2"/>
  <c r="AF7941" i="2" s="1"/>
  <c r="AE7941" i="2"/>
  <c r="AA7942" i="2"/>
  <c r="AB7942" i="2" a="1"/>
  <c r="AB7942" i="2" s="1"/>
  <c r="AC7942" i="2"/>
  <c r="AD7942" i="2"/>
  <c r="AF7942" i="2" s="1"/>
  <c r="AE7942" i="2"/>
  <c r="AA7943" i="2"/>
  <c r="AB7943" i="2" a="1"/>
  <c r="AB7943" i="2"/>
  <c r="AC7943" i="2" s="1"/>
  <c r="AD7943" i="2"/>
  <c r="AE7943" i="2"/>
  <c r="AA7944" i="2"/>
  <c r="AB7944" i="2" a="1"/>
  <c r="AB7944" i="2" s="1"/>
  <c r="AE7944" i="2"/>
  <c r="AA7945" i="2"/>
  <c r="AB7945" i="2" a="1"/>
  <c r="AB7945" i="2"/>
  <c r="AC7945" i="2" s="1"/>
  <c r="AD7945" i="2"/>
  <c r="AE7945" i="2"/>
  <c r="AF7945" i="2"/>
  <c r="AA7946" i="2"/>
  <c r="AB7946" i="2" a="1"/>
  <c r="AB7946" i="2" s="1"/>
  <c r="AC7946" i="2" s="1"/>
  <c r="AD7946" i="2"/>
  <c r="AE7946" i="2"/>
  <c r="AF7946" i="2"/>
  <c r="AA7947" i="2"/>
  <c r="AD7947" i="2" s="1"/>
  <c r="AF7947" i="2" s="1"/>
  <c r="AB7947" i="2" a="1"/>
  <c r="AB7947" i="2" s="1"/>
  <c r="AE7947" i="2"/>
  <c r="AA7948" i="2"/>
  <c r="AB7948" i="2" a="1"/>
  <c r="AB7948" i="2" s="1"/>
  <c r="AC7948" i="2" s="1"/>
  <c r="AD7948" i="2"/>
  <c r="AE7948" i="2"/>
  <c r="AF7948" i="2"/>
  <c r="AA7949" i="2"/>
  <c r="AB7949" i="2" a="1"/>
  <c r="AB7949" i="2" s="1"/>
  <c r="AE7949" i="2"/>
  <c r="AA7950" i="2"/>
  <c r="AB7950" i="2" a="1"/>
  <c r="AB7950" i="2" s="1"/>
  <c r="AC7950" i="2" s="1"/>
  <c r="AD7950" i="2"/>
  <c r="AF7950" i="2" s="1"/>
  <c r="AE7950" i="2"/>
  <c r="AA7951" i="2"/>
  <c r="AC7951" i="2" s="1"/>
  <c r="AB7951" i="2" a="1"/>
  <c r="AB7951" i="2" s="1"/>
  <c r="AD7951" i="2"/>
  <c r="AF7951" i="2" s="1"/>
  <c r="AE7951" i="2"/>
  <c r="AA7952" i="2"/>
  <c r="AC7952" i="2" s="1"/>
  <c r="AB7952" i="2" a="1"/>
  <c r="AB7952" i="2"/>
  <c r="AD7952" i="2"/>
  <c r="AF7952" i="2" s="1"/>
  <c r="AE7952" i="2"/>
  <c r="AA7953" i="2"/>
  <c r="AB7953" i="2" a="1"/>
  <c r="AB7953" i="2"/>
  <c r="AE7953" i="2"/>
  <c r="AA7954" i="2"/>
  <c r="AB7954" i="2" a="1"/>
  <c r="AB7954" i="2" s="1"/>
  <c r="AC7954" i="2" s="1"/>
  <c r="AD7954" i="2"/>
  <c r="AF7954" i="2" s="1"/>
  <c r="AE7954" i="2"/>
  <c r="AA7955" i="2"/>
  <c r="AC7955" i="2" s="1"/>
  <c r="AB7955" i="2" a="1"/>
  <c r="AB7955" i="2"/>
  <c r="AD7955" i="2"/>
  <c r="AF7955" i="2" s="1"/>
  <c r="AE7955" i="2"/>
  <c r="AA7956" i="2"/>
  <c r="AB7956" i="2" a="1"/>
  <c r="AB7956" i="2" s="1"/>
  <c r="AC7956" i="2" s="1"/>
  <c r="AD7956" i="2"/>
  <c r="AF7956" i="2" s="1"/>
  <c r="AE7956" i="2"/>
  <c r="AA7957" i="2"/>
  <c r="AB7957" i="2" a="1"/>
  <c r="AB7957" i="2" s="1"/>
  <c r="AD7957" i="2"/>
  <c r="AF7957" i="2" s="1"/>
  <c r="AE7957" i="2"/>
  <c r="AA7958" i="2"/>
  <c r="AB7958" i="2" a="1"/>
  <c r="AB7958" i="2" s="1"/>
  <c r="AE7958" i="2"/>
  <c r="AA7959" i="2"/>
  <c r="AB7959" i="2" a="1"/>
  <c r="AB7959" i="2"/>
  <c r="AC7959" i="2" s="1"/>
  <c r="AD7959" i="2"/>
  <c r="AE7959" i="2"/>
  <c r="AF7959" i="2"/>
  <c r="AA7960" i="2"/>
  <c r="AD7960" i="2" s="1"/>
  <c r="AB7960" i="2" a="1"/>
  <c r="AB7960" i="2"/>
  <c r="AE7960" i="2"/>
  <c r="AA7961" i="2"/>
  <c r="AB7961" i="2" a="1"/>
  <c r="AB7961" i="2" s="1"/>
  <c r="AE7961" i="2"/>
  <c r="AA7962" i="2"/>
  <c r="AB7962" i="2" a="1"/>
  <c r="AB7962" i="2" s="1"/>
  <c r="AC7962" i="2" s="1"/>
  <c r="AD7962" i="2"/>
  <c r="AE7962" i="2"/>
  <c r="AF7962" i="2"/>
  <c r="AA7963" i="2"/>
  <c r="AB7963" i="2" a="1"/>
  <c r="AB7963" i="2" s="1"/>
  <c r="AC7963" i="2"/>
  <c r="AD7963" i="2"/>
  <c r="AF7963" i="2" s="1"/>
  <c r="AE7963" i="2"/>
  <c r="AA7964" i="2"/>
  <c r="AB7964" i="2" a="1"/>
  <c r="AB7964" i="2"/>
  <c r="AC7964" i="2" s="1"/>
  <c r="AD7964" i="2"/>
  <c r="AE7964" i="2"/>
  <c r="AF7964" i="2"/>
  <c r="AA7965" i="2"/>
  <c r="AB7965" i="2" a="1"/>
  <c r="AB7965" i="2"/>
  <c r="AD7965" i="2"/>
  <c r="AE7965" i="2"/>
  <c r="AF7965" i="2"/>
  <c r="AA7966" i="2"/>
  <c r="AD7966" i="2" s="1"/>
  <c r="AF7966" i="2" s="1"/>
  <c r="AB7966" i="2" a="1"/>
  <c r="AB7966" i="2"/>
  <c r="AC7966" i="2"/>
  <c r="AE7966" i="2"/>
  <c r="AA7967" i="2"/>
  <c r="AB7967" i="2" a="1"/>
  <c r="AB7967" i="2" s="1"/>
  <c r="AE7967" i="2"/>
  <c r="AA7968" i="2"/>
  <c r="AB7968" i="2" a="1"/>
  <c r="AB7968" i="2"/>
  <c r="AE7968" i="2"/>
  <c r="AA7969" i="2"/>
  <c r="AB7969" i="2" a="1"/>
  <c r="AB7969" i="2"/>
  <c r="AE7969" i="2"/>
  <c r="AA7970" i="2"/>
  <c r="AB7970" i="2" a="1"/>
  <c r="AB7970" i="2"/>
  <c r="AC7970" i="2" s="1"/>
  <c r="AD7970" i="2"/>
  <c r="AE7970" i="2"/>
  <c r="AF7970" i="2"/>
  <c r="AA7971" i="2"/>
  <c r="AB7971" i="2" a="1"/>
  <c r="AB7971" i="2" s="1"/>
  <c r="AD7971" i="2"/>
  <c r="AE7971" i="2"/>
  <c r="AA7972" i="2"/>
  <c r="AB7972" i="2" a="1"/>
  <c r="AB7972" i="2" s="1"/>
  <c r="AC7972" i="2" s="1"/>
  <c r="AD7972" i="2"/>
  <c r="AF7972" i="2" s="1"/>
  <c r="AE7972" i="2"/>
  <c r="AA7973" i="2"/>
  <c r="AB7973" i="2" a="1"/>
  <c r="AB7973" i="2"/>
  <c r="AE7973" i="2"/>
  <c r="AA7974" i="2"/>
  <c r="AB7974" i="2" a="1"/>
  <c r="AB7974" i="2"/>
  <c r="AE7974" i="2"/>
  <c r="AA7975" i="2"/>
  <c r="AC7975" i="2" s="1"/>
  <c r="AB7975" i="2" a="1"/>
  <c r="AB7975" i="2" s="1"/>
  <c r="AD7975" i="2"/>
  <c r="AF7975" i="2" s="1"/>
  <c r="AE7975" i="2"/>
  <c r="AA7976" i="2"/>
  <c r="AD7976" i="2" s="1"/>
  <c r="AB7976" i="2" a="1"/>
  <c r="AB7976" i="2"/>
  <c r="AC7976" i="2" s="1"/>
  <c r="AE7976" i="2"/>
  <c r="AF7976" i="2"/>
  <c r="AA7977" i="2"/>
  <c r="AB7977" i="2" a="1"/>
  <c r="AB7977" i="2"/>
  <c r="AE7977" i="2"/>
  <c r="AA7978" i="2"/>
  <c r="AB7978" i="2" a="1"/>
  <c r="AB7978" i="2"/>
  <c r="AC7978" i="2" s="1"/>
  <c r="AD7978" i="2"/>
  <c r="AF7978" i="2" s="1"/>
  <c r="AE7978" i="2"/>
  <c r="AA7979" i="2"/>
  <c r="AB7979" i="2" a="1"/>
  <c r="AB7979" i="2"/>
  <c r="AC7979" i="2"/>
  <c r="AD7979" i="2"/>
  <c r="AF7979" i="2" s="1"/>
  <c r="AE7979" i="2"/>
  <c r="AA7980" i="2"/>
  <c r="AB7980" i="2" a="1"/>
  <c r="AB7980" i="2" s="1"/>
  <c r="AC7980" i="2"/>
  <c r="AD7980" i="2"/>
  <c r="AE7980" i="2"/>
  <c r="AF7980" i="2"/>
  <c r="AA7981" i="2"/>
  <c r="AB7981" i="2" a="1"/>
  <c r="AB7981" i="2"/>
  <c r="AC7981" i="2" s="1"/>
  <c r="AD7981" i="2"/>
  <c r="AE7981" i="2"/>
  <c r="AF7981" i="2"/>
  <c r="AA7982" i="2"/>
  <c r="AB7982" i="2" a="1"/>
  <c r="AB7982" i="2"/>
  <c r="AD7982" i="2"/>
  <c r="AF7982" i="2" s="1"/>
  <c r="AE7982" i="2"/>
  <c r="AA7983" i="2"/>
  <c r="AC7983" i="2" s="1"/>
  <c r="AB7983" i="2" a="1"/>
  <c r="AB7983" i="2" s="1"/>
  <c r="AE7983" i="2"/>
  <c r="AA7984" i="2"/>
  <c r="AB7984" i="2" a="1"/>
  <c r="AB7984" i="2"/>
  <c r="AE7984" i="2"/>
  <c r="AA7985" i="2"/>
  <c r="AB7985" i="2" a="1"/>
  <c r="AB7985" i="2"/>
  <c r="AC7985" i="2"/>
  <c r="AD7985" i="2"/>
  <c r="AE7985" i="2"/>
  <c r="AA7986" i="2"/>
  <c r="AB7986" i="2" a="1"/>
  <c r="AB7986" i="2" s="1"/>
  <c r="AC7986" i="2"/>
  <c r="AD7986" i="2"/>
  <c r="AF7986" i="2" s="1"/>
  <c r="AE7986" i="2"/>
  <c r="AA7987" i="2"/>
  <c r="AB7987" i="2" a="1"/>
  <c r="AB7987" i="2" s="1"/>
  <c r="AC7987" i="2" s="1"/>
  <c r="AD7987" i="2"/>
  <c r="AF7987" i="2" s="1"/>
  <c r="AE7987" i="2"/>
  <c r="AA7988" i="2"/>
  <c r="AD7988" i="2" s="1"/>
  <c r="AB7988" i="2" a="1"/>
  <c r="AB7988" i="2" s="1"/>
  <c r="AC7988" i="2" s="1"/>
  <c r="AE7988" i="2"/>
  <c r="AF7988" i="2" s="1"/>
  <c r="AA7989" i="2"/>
  <c r="AB7989" i="2" a="1"/>
  <c r="AB7989" i="2" s="1"/>
  <c r="AD7989" i="2"/>
  <c r="AF7989" i="2" s="1"/>
  <c r="AE7989" i="2"/>
  <c r="AA7990" i="2"/>
  <c r="AB7990" i="2" a="1"/>
  <c r="AB7990" i="2" s="1"/>
  <c r="AD7990" i="2"/>
  <c r="AF7990" i="2" s="1"/>
  <c r="AE7990" i="2"/>
  <c r="AA7991" i="2"/>
  <c r="AC7991" i="2" s="1"/>
  <c r="AB7991" i="2" a="1"/>
  <c r="AB7991" i="2" s="1"/>
  <c r="AD7991" i="2"/>
  <c r="AF7991" i="2" s="1"/>
  <c r="AE7991" i="2"/>
  <c r="AA7992" i="2"/>
  <c r="AB7992" i="2" a="1"/>
  <c r="AB7992" i="2" s="1"/>
  <c r="AC7992" i="2" s="1"/>
  <c r="AD7992" i="2"/>
  <c r="AF7992" i="2" s="1"/>
  <c r="AE7992" i="2"/>
  <c r="AA7993" i="2"/>
  <c r="AB7993" i="2" a="1"/>
  <c r="AB7993" i="2"/>
  <c r="AC7993" i="2" s="1"/>
  <c r="AD7993" i="2"/>
  <c r="AF7993" i="2" s="1"/>
  <c r="AE7993" i="2"/>
  <c r="AA7994" i="2"/>
  <c r="AB7994" i="2" a="1"/>
  <c r="AB7994" i="2" s="1"/>
  <c r="AE7994" i="2"/>
  <c r="AA7995" i="2"/>
  <c r="AC7995" i="2" s="1"/>
  <c r="AB7995" i="2" a="1"/>
  <c r="AB7995" i="2"/>
  <c r="AD7995" i="2"/>
  <c r="AE7995" i="2"/>
  <c r="AF7995" i="2" s="1"/>
  <c r="AA7996" i="2"/>
  <c r="AB7996" i="2" a="1"/>
  <c r="AB7996" i="2"/>
  <c r="AC7996" i="2" s="1"/>
  <c r="AD7996" i="2"/>
  <c r="AF7996" i="2" s="1"/>
  <c r="AE7996" i="2"/>
  <c r="AA7997" i="2"/>
  <c r="AB7997" i="2" a="1"/>
  <c r="AB7997" i="2" s="1"/>
  <c r="AE7997" i="2"/>
  <c r="AA7998" i="2"/>
  <c r="AD7998" i="2" s="1"/>
  <c r="AF7998" i="2" s="1"/>
  <c r="AB7998" i="2" a="1"/>
  <c r="AB7998" i="2"/>
  <c r="AC7998" i="2"/>
  <c r="AE7998" i="2"/>
  <c r="AA7999" i="2"/>
  <c r="AD7999" i="2" s="1"/>
  <c r="AB7999" i="2" a="1"/>
  <c r="AB7999" i="2" s="1"/>
  <c r="AC7999" i="2" s="1"/>
  <c r="AE7999" i="2"/>
  <c r="AF7999" i="2" s="1"/>
  <c r="AA8000" i="2"/>
  <c r="AC8000" i="2" s="1"/>
  <c r="AB8000" i="2" a="1"/>
  <c r="AB8000" i="2"/>
  <c r="AD8000" i="2"/>
  <c r="AF8000" i="2" s="1"/>
  <c r="AE8000" i="2"/>
  <c r="AA8001" i="2"/>
  <c r="AB8001" i="2" a="1"/>
  <c r="AB8001" i="2" s="1"/>
  <c r="AE8001" i="2"/>
  <c r="AA8002" i="2"/>
  <c r="AB8002" i="2" a="1"/>
  <c r="AB8002" i="2" s="1"/>
  <c r="AC8002" i="2"/>
  <c r="AD8002" i="2"/>
  <c r="AE8002" i="2"/>
  <c r="AF8002" i="2"/>
  <c r="AA8003" i="2"/>
  <c r="AB8003" i="2" a="1"/>
  <c r="AB8003" i="2"/>
  <c r="AC8003" i="2" s="1"/>
  <c r="AD8003" i="2"/>
  <c r="AE8003" i="2"/>
  <c r="AF8003" i="2"/>
  <c r="AA8004" i="2"/>
  <c r="AC8004" i="2" s="1"/>
  <c r="AB8004" i="2" a="1"/>
  <c r="AB8004" i="2"/>
  <c r="AD8004" i="2"/>
  <c r="AE8004" i="2"/>
  <c r="AA8005" i="2"/>
  <c r="AB8005" i="2" a="1"/>
  <c r="AB8005" i="2"/>
  <c r="AC8005" i="2" s="1"/>
  <c r="AD8005" i="2"/>
  <c r="AE8005" i="2"/>
  <c r="AF8005" i="2"/>
  <c r="AA8006" i="2"/>
  <c r="AB8006" i="2" a="1"/>
  <c r="AB8006" i="2"/>
  <c r="AE8006" i="2"/>
  <c r="AA8007" i="2"/>
  <c r="AB8007" i="2" a="1"/>
  <c r="AB8007" i="2"/>
  <c r="AC8007" i="2" s="1"/>
  <c r="AD8007" i="2"/>
  <c r="AE8007" i="2"/>
  <c r="AA8008" i="2"/>
  <c r="AB8008" i="2" a="1"/>
  <c r="AB8008" i="2"/>
  <c r="AE8008" i="2"/>
  <c r="AA8009" i="2"/>
  <c r="AB8009" i="2" a="1"/>
  <c r="AB8009" i="2"/>
  <c r="AC8009" i="2"/>
  <c r="AD8009" i="2"/>
  <c r="AF8009" i="2" s="1"/>
  <c r="AE8009" i="2"/>
  <c r="AA8010" i="2"/>
  <c r="AD8010" i="2" s="1"/>
  <c r="AF8010" i="2" s="1"/>
  <c r="AB8010" i="2" a="1"/>
  <c r="AB8010" i="2" s="1"/>
  <c r="AE8010" i="2"/>
  <c r="AA8011" i="2"/>
  <c r="AB8011" i="2" a="1"/>
  <c r="AB8011" i="2" s="1"/>
  <c r="AC8011" i="2" s="1"/>
  <c r="AD8011" i="2"/>
  <c r="AE8011" i="2"/>
  <c r="AA8012" i="2"/>
  <c r="AD8012" i="2" s="1"/>
  <c r="AB8012" i="2" a="1"/>
  <c r="AB8012" i="2" s="1"/>
  <c r="AC8012" i="2" s="1"/>
  <c r="AE8012" i="2"/>
  <c r="AF8012" i="2"/>
  <c r="AA8013" i="2"/>
  <c r="AB8013" i="2" a="1"/>
  <c r="AB8013" i="2" s="1"/>
  <c r="AE8013" i="2"/>
  <c r="AA8014" i="2"/>
  <c r="AB8014" i="2" a="1"/>
  <c r="AB8014" i="2" s="1"/>
  <c r="AC8014" i="2" s="1"/>
  <c r="AD8014" i="2"/>
  <c r="AE8014" i="2"/>
  <c r="AA8015" i="2"/>
  <c r="AB8015" i="2" a="1"/>
  <c r="AB8015" i="2" s="1"/>
  <c r="AE8015" i="2"/>
  <c r="AA8016" i="2"/>
  <c r="AB8016" i="2" a="1"/>
  <c r="AB8016" i="2" s="1"/>
  <c r="AC8016" i="2"/>
  <c r="AD8016" i="2"/>
  <c r="AE8016" i="2"/>
  <c r="AF8016" i="2"/>
  <c r="AA8017" i="2"/>
  <c r="AB8017" i="2" a="1"/>
  <c r="AB8017" i="2" s="1"/>
  <c r="AD8017" i="2"/>
  <c r="AE8017" i="2"/>
  <c r="AA8018" i="2"/>
  <c r="AB8018" i="2" a="1"/>
  <c r="AB8018" i="2" s="1"/>
  <c r="AC8018" i="2"/>
  <c r="AD8018" i="2"/>
  <c r="AF8018" i="2" s="1"/>
  <c r="AE8018" i="2"/>
  <c r="AA8019" i="2"/>
  <c r="AB8019" i="2" a="1"/>
  <c r="AB8019" i="2"/>
  <c r="AE8019" i="2"/>
  <c r="AA8020" i="2"/>
  <c r="AD8020" i="2" s="1"/>
  <c r="AF8020" i="2" s="1"/>
  <c r="AB8020" i="2" a="1"/>
  <c r="AB8020" i="2"/>
  <c r="AC8020" i="2"/>
  <c r="AE8020" i="2"/>
  <c r="AA8021" i="2"/>
  <c r="AB8021" i="2" a="1"/>
  <c r="AB8021" i="2"/>
  <c r="AC8021" i="2"/>
  <c r="AD8021" i="2"/>
  <c r="AE8021" i="2"/>
  <c r="AF8021" i="2"/>
  <c r="AA8022" i="2"/>
  <c r="AD8022" i="2" s="1"/>
  <c r="AF8022" i="2" s="1"/>
  <c r="AB8022" i="2" a="1"/>
  <c r="AB8022" i="2"/>
  <c r="AC8022" i="2"/>
  <c r="AE8022" i="2"/>
  <c r="AA8023" i="2"/>
  <c r="AD8023" i="2" s="1"/>
  <c r="AF8023" i="2" s="1"/>
  <c r="AB8023" i="2" a="1"/>
  <c r="AB8023" i="2" s="1"/>
  <c r="AC8023" i="2" s="1"/>
  <c r="AE8023" i="2"/>
  <c r="AA8024" i="2"/>
  <c r="AC8024" i="2" s="1"/>
  <c r="AB8024" i="2" a="1"/>
  <c r="AB8024" i="2"/>
  <c r="AD8024" i="2"/>
  <c r="AF8024" i="2" s="1"/>
  <c r="AE8024" i="2"/>
  <c r="AA8025" i="2"/>
  <c r="AB8025" i="2" a="1"/>
  <c r="AB8025" i="2" s="1"/>
  <c r="AE8025" i="2"/>
  <c r="AA8026" i="2"/>
  <c r="AB8026" i="2" a="1"/>
  <c r="AB8026" i="2" s="1"/>
  <c r="AC8026" i="2"/>
  <c r="AD8026" i="2"/>
  <c r="AE8026" i="2"/>
  <c r="AF8026" i="2"/>
  <c r="AA8027" i="2"/>
  <c r="AB8027" i="2" a="1"/>
  <c r="AB8027" i="2" s="1"/>
  <c r="AC8027" i="2"/>
  <c r="AD8027" i="2"/>
  <c r="AF8027" i="2" s="1"/>
  <c r="AE8027" i="2"/>
  <c r="AA8028" i="2"/>
  <c r="AD8028" i="2" s="1"/>
  <c r="AB8028" i="2" a="1"/>
  <c r="AB8028" i="2"/>
  <c r="AE8028" i="2"/>
  <c r="AF8028" i="2" s="1"/>
  <c r="AA8029" i="2"/>
  <c r="AB8029" i="2" a="1"/>
  <c r="AB8029" i="2"/>
  <c r="AC8029" i="2" s="1"/>
  <c r="AD8029" i="2"/>
  <c r="AE8029" i="2"/>
  <c r="AF8029" i="2"/>
  <c r="AA8030" i="2"/>
  <c r="AB8030" i="2" a="1"/>
  <c r="AB8030" i="2"/>
  <c r="AD8030" i="2"/>
  <c r="AE8030" i="2"/>
  <c r="AF8030" i="2"/>
  <c r="AA8031" i="2"/>
  <c r="AD8031" i="2" s="1"/>
  <c r="AF8031" i="2" s="1"/>
  <c r="AB8031" i="2" a="1"/>
  <c r="AB8031" i="2"/>
  <c r="AC8031" i="2" s="1"/>
  <c r="AE8031" i="2"/>
  <c r="AA8032" i="2"/>
  <c r="AB8032" i="2" a="1"/>
  <c r="AB8032" i="2" s="1"/>
  <c r="AE8032" i="2"/>
  <c r="AA8033" i="2"/>
  <c r="AB8033" i="2" a="1"/>
  <c r="AB8033" i="2"/>
  <c r="AC8033" i="2"/>
  <c r="AD8033" i="2"/>
  <c r="AF8033" i="2" s="1"/>
  <c r="AE8033" i="2"/>
  <c r="AA8034" i="2"/>
  <c r="AB8034" i="2" a="1"/>
  <c r="AB8034" i="2" s="1"/>
  <c r="AC8034" i="2" s="1"/>
  <c r="AD8034" i="2"/>
  <c r="AE8034" i="2"/>
  <c r="AF8034" i="2"/>
  <c r="AA8035" i="2"/>
  <c r="AD8035" i="2" s="1"/>
  <c r="AF8035" i="2" s="1"/>
  <c r="AB8035" i="2" a="1"/>
  <c r="AB8035" i="2"/>
  <c r="AC8035" i="2"/>
  <c r="AE8035" i="2"/>
  <c r="AA8036" i="2"/>
  <c r="AD8036" i="2" s="1"/>
  <c r="AF8036" i="2" s="1"/>
  <c r="AB8036" i="2" a="1"/>
  <c r="AB8036" i="2" s="1"/>
  <c r="AC8036" i="2" s="1"/>
  <c r="AE8036" i="2"/>
  <c r="AA8037" i="2"/>
  <c r="AD8037" i="2" s="1"/>
  <c r="AB8037" i="2" a="1"/>
  <c r="AB8037" i="2" s="1"/>
  <c r="AC8037" i="2"/>
  <c r="AE8037" i="2"/>
  <c r="AF8037" i="2" s="1"/>
  <c r="AA8038" i="2"/>
  <c r="AB8038" i="2" a="1"/>
  <c r="AB8038" i="2"/>
  <c r="AC8038" i="2"/>
  <c r="AD8038" i="2"/>
  <c r="AE8038" i="2"/>
  <c r="AF8038" i="2" s="1"/>
  <c r="AA8039" i="2"/>
  <c r="AC8039" i="2" s="1"/>
  <c r="AB8039" i="2" a="1"/>
  <c r="AB8039" i="2" s="1"/>
  <c r="AD8039" i="2"/>
  <c r="AF8039" i="2" s="1"/>
  <c r="AE8039" i="2"/>
  <c r="AA8040" i="2"/>
  <c r="AB8040" i="2" a="1"/>
  <c r="AB8040" i="2" s="1"/>
  <c r="AC8040" i="2" s="1"/>
  <c r="AD8040" i="2"/>
  <c r="AF8040" i="2" s="1"/>
  <c r="AE8040" i="2"/>
  <c r="AA8041" i="2"/>
  <c r="AD8041" i="2" s="1"/>
  <c r="AF8041" i="2" s="1"/>
  <c r="AB8041" i="2" a="1"/>
  <c r="AB8041" i="2"/>
  <c r="AE8041" i="2"/>
  <c r="AA8042" i="2"/>
  <c r="AB8042" i="2" a="1"/>
  <c r="AB8042" i="2"/>
  <c r="AE8042" i="2"/>
  <c r="AA8043" i="2"/>
  <c r="AC8043" i="2" s="1"/>
  <c r="AB8043" i="2" a="1"/>
  <c r="AB8043" i="2"/>
  <c r="AE8043" i="2"/>
  <c r="AA8044" i="2"/>
  <c r="AD8044" i="2" s="1"/>
  <c r="AB8044" i="2" a="1"/>
  <c r="AB8044" i="2"/>
  <c r="AE8044" i="2"/>
  <c r="AA8045" i="2"/>
  <c r="AD8045" i="2" s="1"/>
  <c r="AB8045" i="2" a="1"/>
  <c r="AB8045" i="2"/>
  <c r="AC8045" i="2"/>
  <c r="AE8045" i="2"/>
  <c r="AF8045" i="2"/>
  <c r="AA8046" i="2"/>
  <c r="AB8046" i="2" a="1"/>
  <c r="AB8046" i="2"/>
  <c r="AE8046" i="2"/>
  <c r="AA8047" i="2"/>
  <c r="AB8047" i="2" a="1"/>
  <c r="AB8047" i="2" s="1"/>
  <c r="AE8047" i="2"/>
  <c r="AA8048" i="2"/>
  <c r="AB8048" i="2" a="1"/>
  <c r="AB8048" i="2"/>
  <c r="AD8048" i="2"/>
  <c r="AE8048" i="2"/>
  <c r="AF8048" i="2" s="1"/>
  <c r="AA8049" i="2"/>
  <c r="AD8049" i="2" s="1"/>
  <c r="AB8049" i="2" a="1"/>
  <c r="AB8049" i="2"/>
  <c r="AC8049" i="2" s="1"/>
  <c r="AE8049" i="2"/>
  <c r="AF8049" i="2"/>
  <c r="AA8050" i="2"/>
  <c r="AB8050" i="2" a="1"/>
  <c r="AB8050" i="2" s="1"/>
  <c r="AC8050" i="2"/>
  <c r="AD8050" i="2"/>
  <c r="AF8050" i="2" s="1"/>
  <c r="AE8050" i="2"/>
  <c r="AA8051" i="2"/>
  <c r="AB8051" i="2" a="1"/>
  <c r="AB8051" i="2"/>
  <c r="AC8051" i="2" s="1"/>
  <c r="AD8051" i="2"/>
  <c r="AF8051" i="2" s="1"/>
  <c r="AE8051" i="2"/>
  <c r="AA8052" i="2"/>
  <c r="AB8052" i="2" a="1"/>
  <c r="AB8052" i="2"/>
  <c r="AC8052" i="2"/>
  <c r="AD8052" i="2"/>
  <c r="AF8052" i="2" s="1"/>
  <c r="AE8052" i="2"/>
  <c r="AA8053" i="2"/>
  <c r="AB8053" i="2" a="1"/>
  <c r="AB8053" i="2"/>
  <c r="AC8053" i="2" s="1"/>
  <c r="AD8053" i="2"/>
  <c r="AE8053" i="2"/>
  <c r="AF8053" i="2"/>
  <c r="AA8054" i="2"/>
  <c r="AB8054" i="2" a="1"/>
  <c r="AB8054" i="2" s="1"/>
  <c r="AE8054" i="2"/>
  <c r="AA8055" i="2"/>
  <c r="AB8055" i="2" a="1"/>
  <c r="AB8055" i="2"/>
  <c r="AE8055" i="2"/>
  <c r="AA8056" i="2"/>
  <c r="AB8056" i="2" a="1"/>
  <c r="AB8056" i="2"/>
  <c r="AE8056" i="2"/>
  <c r="AA8057" i="2"/>
  <c r="AB8057" i="2" a="1"/>
  <c r="AB8057" i="2"/>
  <c r="AC8057" i="2"/>
  <c r="AD8057" i="2"/>
  <c r="AE8057" i="2"/>
  <c r="AA8058" i="2"/>
  <c r="AB8058" i="2" a="1"/>
  <c r="AB8058" i="2" s="1"/>
  <c r="AC8058" i="2" s="1"/>
  <c r="AD8058" i="2"/>
  <c r="AF8058" i="2" s="1"/>
  <c r="AE8058" i="2"/>
  <c r="AA8059" i="2"/>
  <c r="AB8059" i="2" a="1"/>
  <c r="AB8059" i="2"/>
  <c r="AE8059" i="2"/>
  <c r="AA8060" i="2"/>
  <c r="AD8060" i="2" s="1"/>
  <c r="AB8060" i="2" a="1"/>
  <c r="AB8060" i="2" s="1"/>
  <c r="AC8060" i="2" s="1"/>
  <c r="AE8060" i="2"/>
  <c r="AF8060" i="2" s="1"/>
  <c r="AA8061" i="2"/>
  <c r="AB8061" i="2" a="1"/>
  <c r="AB8061" i="2" s="1"/>
  <c r="AC8061" i="2" s="1"/>
  <c r="AD8061" i="2"/>
  <c r="AE8061" i="2"/>
  <c r="AF8061" i="2" s="1"/>
  <c r="AA8062" i="2"/>
  <c r="AB8062" i="2" a="1"/>
  <c r="AB8062" i="2"/>
  <c r="AC8062" i="2" s="1"/>
  <c r="AD8062" i="2"/>
  <c r="AE8062" i="2"/>
  <c r="AA8063" i="2"/>
  <c r="AB8063" i="2" a="1"/>
  <c r="AB8063" i="2" s="1"/>
  <c r="AD8063" i="2"/>
  <c r="AF8063" i="2" s="1"/>
  <c r="AE8063" i="2"/>
  <c r="AA8064" i="2"/>
  <c r="AB8064" i="2" a="1"/>
  <c r="AB8064" i="2" s="1"/>
  <c r="AC8064" i="2" s="1"/>
  <c r="AD8064" i="2"/>
  <c r="AF8064" i="2" s="1"/>
  <c r="AE8064" i="2"/>
  <c r="AA8065" i="2"/>
  <c r="AB8065" i="2" a="1"/>
  <c r="AB8065" i="2" s="1"/>
  <c r="AC8065" i="2" s="1"/>
  <c r="AD8065" i="2"/>
  <c r="AE8065" i="2"/>
  <c r="AF8065" i="2"/>
  <c r="AA8066" i="2"/>
  <c r="AB8066" i="2" a="1"/>
  <c r="AB8066" i="2" s="1"/>
  <c r="AC8066" i="2"/>
  <c r="AD8066" i="2"/>
  <c r="AF8066" i="2" s="1"/>
  <c r="AE8066" i="2"/>
  <c r="AA8067" i="2"/>
  <c r="AC8067" i="2" s="1"/>
  <c r="AB8067" i="2" a="1"/>
  <c r="AB8067" i="2"/>
  <c r="AD8067" i="2"/>
  <c r="AF8067" i="2" s="1"/>
  <c r="AE8067" i="2"/>
  <c r="AA8068" i="2"/>
  <c r="AB8068" i="2" a="1"/>
  <c r="AB8068" i="2"/>
  <c r="AE8068" i="2"/>
  <c r="AA8069" i="2"/>
  <c r="AB8069" i="2" a="1"/>
  <c r="AB8069" i="2"/>
  <c r="AE8069" i="2"/>
  <c r="AA8070" i="2"/>
  <c r="AD8070" i="2" s="1"/>
  <c r="AF8070" i="2" s="1"/>
  <c r="AB8070" i="2" a="1"/>
  <c r="AB8070" i="2"/>
  <c r="AC8070" i="2"/>
  <c r="AE8070" i="2"/>
  <c r="AA8071" i="2"/>
  <c r="AD8071" i="2" s="1"/>
  <c r="AB8071" i="2" a="1"/>
  <c r="AB8071" i="2"/>
  <c r="AC8071" i="2"/>
  <c r="AE8071" i="2"/>
  <c r="AA8072" i="2"/>
  <c r="AB8072" i="2" a="1"/>
  <c r="AB8072" i="2" s="1"/>
  <c r="AC8072" i="2" s="1"/>
  <c r="AD8072" i="2"/>
  <c r="AE8072" i="2"/>
  <c r="AA8073" i="2"/>
  <c r="AD8073" i="2" s="1"/>
  <c r="AB8073" i="2" a="1"/>
  <c r="AB8073" i="2"/>
  <c r="AC8073" i="2"/>
  <c r="AE8073" i="2"/>
  <c r="AF8073" i="2"/>
  <c r="AA8074" i="2"/>
  <c r="AB8074" i="2" a="1"/>
  <c r="AB8074" i="2" s="1"/>
  <c r="AC8074" i="2" s="1"/>
  <c r="AD8074" i="2"/>
  <c r="AE8074" i="2"/>
  <c r="AA8075" i="2"/>
  <c r="AB8075" i="2" a="1"/>
  <c r="AB8075" i="2" s="1"/>
  <c r="AC8075" i="2" s="1"/>
  <c r="AD8075" i="2"/>
  <c r="AE8075" i="2"/>
  <c r="AF8075" i="2"/>
  <c r="AA8076" i="2"/>
  <c r="AB8076" i="2" a="1"/>
  <c r="AB8076" i="2" s="1"/>
  <c r="AC8076" i="2"/>
  <c r="AD8076" i="2"/>
  <c r="AF8076" i="2" s="1"/>
  <c r="AE8076" i="2"/>
  <c r="AA8077" i="2"/>
  <c r="AB8077" i="2" a="1"/>
  <c r="AB8077" i="2"/>
  <c r="AC8077" i="2" s="1"/>
  <c r="AD8077" i="2"/>
  <c r="AE8077" i="2"/>
  <c r="AF8077" i="2"/>
  <c r="AA8078" i="2"/>
  <c r="AB8078" i="2" a="1"/>
  <c r="AB8078" i="2" s="1"/>
  <c r="AD8078" i="2"/>
  <c r="AF8078" i="2" s="1"/>
  <c r="AE8078" i="2"/>
  <c r="AA8079" i="2"/>
  <c r="AB8079" i="2" a="1"/>
  <c r="AB8079" i="2" s="1"/>
  <c r="AE8079" i="2"/>
  <c r="AA8080" i="2"/>
  <c r="AB8080" i="2" a="1"/>
  <c r="AB8080" i="2"/>
  <c r="AE8080" i="2"/>
  <c r="AA8081" i="2"/>
  <c r="AB8081" i="2" a="1"/>
  <c r="AB8081" i="2"/>
  <c r="AC8081" i="2"/>
  <c r="AD8081" i="2"/>
  <c r="AF8081" i="2" s="1"/>
  <c r="AE8081" i="2"/>
  <c r="AA8082" i="2"/>
  <c r="AB8082" i="2" a="1"/>
  <c r="AB8082" i="2"/>
  <c r="AC8082" i="2"/>
  <c r="AD8082" i="2"/>
  <c r="AE8082" i="2"/>
  <c r="AA8083" i="2"/>
  <c r="AB8083" i="2" a="1"/>
  <c r="AB8083" i="2"/>
  <c r="AD8083" i="2"/>
  <c r="AE8083" i="2"/>
  <c r="AA8084" i="2"/>
  <c r="AD8084" i="2" s="1"/>
  <c r="AB8084" i="2" a="1"/>
  <c r="AB8084" i="2" s="1"/>
  <c r="AC8084" i="2" s="1"/>
  <c r="AE8084" i="2"/>
  <c r="AF8084" i="2"/>
  <c r="AA8085" i="2"/>
  <c r="AB8085" i="2" a="1"/>
  <c r="AB8085" i="2" s="1"/>
  <c r="AC8085" i="2" s="1"/>
  <c r="AD8085" i="2"/>
  <c r="AF8085" i="2" s="1"/>
  <c r="AE8085" i="2"/>
  <c r="AA8086" i="2"/>
  <c r="AC8086" i="2" s="1"/>
  <c r="AB8086" i="2" a="1"/>
  <c r="AB8086" i="2"/>
  <c r="AD8086" i="2"/>
  <c r="AF8086" i="2" s="1"/>
  <c r="AE8086" i="2"/>
  <c r="AA8087" i="2"/>
  <c r="AC8087" i="2" s="1"/>
  <c r="AB8087" i="2" a="1"/>
  <c r="AB8087" i="2" s="1"/>
  <c r="AD8087" i="2"/>
  <c r="AF8087" i="2" s="1"/>
  <c r="AE8087" i="2"/>
  <c r="AA8088" i="2"/>
  <c r="AB8088" i="2" a="1"/>
  <c r="AB8088" i="2"/>
  <c r="AC8088" i="2"/>
  <c r="AD8088" i="2"/>
  <c r="AE8088" i="2"/>
  <c r="AF8088" i="2"/>
  <c r="AA8089" i="2"/>
  <c r="AB8089" i="2" a="1"/>
  <c r="AB8089" i="2"/>
  <c r="AC8089" i="2"/>
  <c r="AD8089" i="2"/>
  <c r="AE8089" i="2"/>
  <c r="AF8089" i="2"/>
  <c r="AA8090" i="2"/>
  <c r="AB8090" i="2" a="1"/>
  <c r="AB8090" i="2" s="1"/>
  <c r="AC8090" i="2"/>
  <c r="AD8090" i="2"/>
  <c r="AF8090" i="2" s="1"/>
  <c r="AE8090" i="2"/>
  <c r="AA8091" i="2"/>
  <c r="AC8091" i="2" s="1"/>
  <c r="AB8091" i="2" a="1"/>
  <c r="AB8091" i="2"/>
  <c r="AD8091" i="2"/>
  <c r="AE8091" i="2"/>
  <c r="AF8091" i="2"/>
  <c r="AA8092" i="2"/>
  <c r="AB8092" i="2" a="1"/>
  <c r="AB8092" i="2"/>
  <c r="AC8092" i="2"/>
  <c r="AD8092" i="2"/>
  <c r="AE8092" i="2"/>
  <c r="AF8092" i="2"/>
  <c r="AA8093" i="2"/>
  <c r="AB8093" i="2" a="1"/>
  <c r="AB8093" i="2" s="1"/>
  <c r="AE8093" i="2"/>
  <c r="AA8094" i="2"/>
  <c r="AD8094" i="2" s="1"/>
  <c r="AF8094" i="2" s="1"/>
  <c r="AB8094" i="2" a="1"/>
  <c r="AB8094" i="2"/>
  <c r="AC8094" i="2"/>
  <c r="AE8094" i="2"/>
  <c r="AA8095" i="2"/>
  <c r="AB8095" i="2" a="1"/>
  <c r="AB8095" i="2" s="1"/>
  <c r="AE8095" i="2"/>
  <c r="AA8096" i="2"/>
  <c r="AD8096" i="2" s="1"/>
  <c r="AB8096" i="2" a="1"/>
  <c r="AB8096" i="2"/>
  <c r="AC8096" i="2"/>
  <c r="AE8096" i="2"/>
  <c r="AF8096" i="2"/>
  <c r="AA8097" i="2"/>
  <c r="AB8097" i="2" a="1"/>
  <c r="AB8097" i="2"/>
  <c r="AE8097" i="2"/>
  <c r="AA8098" i="2"/>
  <c r="AB8098" i="2" a="1"/>
  <c r="AB8098" i="2" s="1"/>
  <c r="AC8098" i="2" s="1"/>
  <c r="AD8098" i="2"/>
  <c r="AF8098" i="2" s="1"/>
  <c r="AE8098" i="2"/>
  <c r="AA8099" i="2"/>
  <c r="AB8099" i="2" a="1"/>
  <c r="AB8099" i="2" s="1"/>
  <c r="AC8099" i="2"/>
  <c r="AD8099" i="2"/>
  <c r="AE8099" i="2"/>
  <c r="AA8100" i="2"/>
  <c r="AC8100" i="2" s="1"/>
  <c r="AB8100" i="2" a="1"/>
  <c r="AB8100" i="2" s="1"/>
  <c r="AE8100" i="2"/>
  <c r="AA8101" i="2"/>
  <c r="AB8101" i="2" a="1"/>
  <c r="AB8101" i="2"/>
  <c r="AC8101" i="2" s="1"/>
  <c r="AD8101" i="2"/>
  <c r="AE8101" i="2"/>
  <c r="AF8101" i="2"/>
  <c r="AA8102" i="2"/>
  <c r="AD8102" i="2" s="1"/>
  <c r="AB8102" i="2" a="1"/>
  <c r="AB8102" i="2"/>
  <c r="AE8102" i="2"/>
  <c r="AF8102" i="2" s="1"/>
  <c r="AA8103" i="2"/>
  <c r="AB8103" i="2" a="1"/>
  <c r="AB8103" i="2" s="1"/>
  <c r="AC8103" i="2"/>
  <c r="AD8103" i="2"/>
  <c r="AE8103" i="2"/>
  <c r="AF8103" i="2" s="1"/>
  <c r="AA8104" i="2"/>
  <c r="AB8104" i="2" a="1"/>
  <c r="AB8104" i="2" s="1"/>
  <c r="AE8104" i="2"/>
  <c r="AA8105" i="2"/>
  <c r="AB8105" i="2" a="1"/>
  <c r="AB8105" i="2"/>
  <c r="AC8105" i="2"/>
  <c r="AD8105" i="2"/>
  <c r="AF8105" i="2" s="1"/>
  <c r="AE8105" i="2"/>
  <c r="AA8106" i="2"/>
  <c r="AD8106" i="2" s="1"/>
  <c r="AF8106" i="2" s="1"/>
  <c r="AB8106" i="2" a="1"/>
  <c r="AB8106" i="2" s="1"/>
  <c r="AC8106" i="2" s="1"/>
  <c r="AE8106" i="2"/>
  <c r="AA8107" i="2"/>
  <c r="AB8107" i="2" a="1"/>
  <c r="AB8107" i="2" s="1"/>
  <c r="AC8107" i="2" s="1"/>
  <c r="AD8107" i="2"/>
  <c r="AE8107" i="2"/>
  <c r="AA8108" i="2"/>
  <c r="AD8108" i="2" s="1"/>
  <c r="AF8108" i="2" s="1"/>
  <c r="AB8108" i="2" a="1"/>
  <c r="AB8108" i="2" s="1"/>
  <c r="AC8108" i="2" s="1"/>
  <c r="AE8108" i="2"/>
  <c r="AA8109" i="2"/>
  <c r="AB8109" i="2" a="1"/>
  <c r="AB8109" i="2" s="1"/>
  <c r="AC8109" i="2" s="1"/>
  <c r="AD8109" i="2"/>
  <c r="AF8109" i="2" s="1"/>
  <c r="AE8109" i="2"/>
  <c r="AA8110" i="2"/>
  <c r="AB8110" i="2" a="1"/>
  <c r="AB8110" i="2"/>
  <c r="AC8110" i="2" s="1"/>
  <c r="AD8110" i="2"/>
  <c r="AE8110" i="2"/>
  <c r="AF8110" i="2"/>
  <c r="AA8111" i="2"/>
  <c r="AC8111" i="2" s="1"/>
  <c r="AB8111" i="2" a="1"/>
  <c r="AB8111" i="2" s="1"/>
  <c r="AE8111" i="2"/>
  <c r="AA8112" i="2"/>
  <c r="AB8112" i="2" a="1"/>
  <c r="AB8112" i="2"/>
  <c r="AC8112" i="2"/>
  <c r="AD8112" i="2"/>
  <c r="AE8112" i="2"/>
  <c r="AF8112" i="2"/>
  <c r="AA8113" i="2"/>
  <c r="AB8113" i="2" a="1"/>
  <c r="AB8113" i="2" s="1"/>
  <c r="AE8113" i="2"/>
  <c r="AA8114" i="2"/>
  <c r="AD8114" i="2" s="1"/>
  <c r="AF8114" i="2" s="1"/>
  <c r="AB8114" i="2" a="1"/>
  <c r="AB8114" i="2" s="1"/>
  <c r="AC8114" i="2" s="1"/>
  <c r="AE8114" i="2"/>
  <c r="AA8115" i="2"/>
  <c r="AB8115" i="2" a="1"/>
  <c r="AB8115" i="2"/>
  <c r="AE8115" i="2"/>
  <c r="AA8116" i="2"/>
  <c r="AB8116" i="2" a="1"/>
  <c r="AB8116" i="2"/>
  <c r="AC8116" i="2"/>
  <c r="AD8116" i="2"/>
  <c r="AE8116" i="2"/>
  <c r="AA8117" i="2"/>
  <c r="AD8117" i="2" s="1"/>
  <c r="AF8117" i="2" s="1"/>
  <c r="AB8117" i="2" a="1"/>
  <c r="AB8117" i="2" s="1"/>
  <c r="AC8117" i="2" s="1"/>
  <c r="AE8117" i="2"/>
  <c r="AA8118" i="2"/>
  <c r="AD8118" i="2" s="1"/>
  <c r="AF8118" i="2" s="1"/>
  <c r="AB8118" i="2" a="1"/>
  <c r="AB8118" i="2"/>
  <c r="AE8118" i="2"/>
  <c r="AA8119" i="2"/>
  <c r="AD8119" i="2" s="1"/>
  <c r="AB8119" i="2" a="1"/>
  <c r="AB8119" i="2" s="1"/>
  <c r="AC8119" i="2" s="1"/>
  <c r="AE8119" i="2"/>
  <c r="AF8119" i="2"/>
  <c r="AA8120" i="2"/>
  <c r="AB8120" i="2" a="1"/>
  <c r="AB8120" i="2"/>
  <c r="AC8120" i="2" s="1"/>
  <c r="AD8120" i="2"/>
  <c r="AE8120" i="2"/>
  <c r="AA8121" i="2"/>
  <c r="AB8121" i="2" a="1"/>
  <c r="AB8121" i="2"/>
  <c r="AE8121" i="2"/>
  <c r="AA8122" i="2"/>
  <c r="AB8122" i="2" a="1"/>
  <c r="AB8122" i="2" s="1"/>
  <c r="AC8122" i="2"/>
  <c r="AD8122" i="2"/>
  <c r="AE8122" i="2"/>
  <c r="AA8123" i="2"/>
  <c r="AB8123" i="2" a="1"/>
  <c r="AB8123" i="2" s="1"/>
  <c r="AC8123" i="2" s="1"/>
  <c r="AD8123" i="2"/>
  <c r="AE8123" i="2"/>
  <c r="AA8124" i="2"/>
  <c r="AB8124" i="2" a="1"/>
  <c r="AB8124" i="2" s="1"/>
  <c r="AE8124" i="2"/>
  <c r="AA8125" i="2"/>
  <c r="AB8125" i="2" a="1"/>
  <c r="AB8125" i="2"/>
  <c r="AC8125" i="2" s="1"/>
  <c r="AD8125" i="2"/>
  <c r="AE8125" i="2"/>
  <c r="AF8125" i="2"/>
  <c r="AA8126" i="2"/>
  <c r="AB8126" i="2" a="1"/>
  <c r="AB8126" i="2" s="1"/>
  <c r="AE8126" i="2"/>
  <c r="AA8127" i="2"/>
  <c r="AD8127" i="2" s="1"/>
  <c r="AF8127" i="2" s="1"/>
  <c r="AB8127" i="2" a="1"/>
  <c r="AB8127" i="2"/>
  <c r="AE8127" i="2"/>
  <c r="AA8128" i="2"/>
  <c r="AB8128" i="2" a="1"/>
  <c r="AB8128" i="2"/>
  <c r="AE8128" i="2"/>
  <c r="AA8129" i="2"/>
  <c r="AB8129" i="2" a="1"/>
  <c r="AB8129" i="2"/>
  <c r="AC8129" i="2"/>
  <c r="AD8129" i="2"/>
  <c r="AE8129" i="2"/>
  <c r="AA8130" i="2"/>
  <c r="AB8130" i="2" a="1"/>
  <c r="AB8130" i="2" s="1"/>
  <c r="AE8130" i="2"/>
  <c r="AA8131" i="2"/>
  <c r="AD8131" i="2" s="1"/>
  <c r="AB8131" i="2" a="1"/>
  <c r="AB8131" i="2"/>
  <c r="AC8131" i="2" s="1"/>
  <c r="AE8131" i="2"/>
  <c r="AA8132" i="2"/>
  <c r="AD8132" i="2" s="1"/>
  <c r="AF8132" i="2" s="1"/>
  <c r="AB8132" i="2" a="1"/>
  <c r="AB8132" i="2" s="1"/>
  <c r="AC8132" i="2" s="1"/>
  <c r="AE8132" i="2"/>
  <c r="AA8133" i="2"/>
  <c r="AB8133" i="2" a="1"/>
  <c r="AB8133" i="2" s="1"/>
  <c r="AC8133" i="2"/>
  <c r="AD8133" i="2"/>
  <c r="AE8133" i="2"/>
  <c r="AF8133" i="2" s="1"/>
  <c r="AA8134" i="2"/>
  <c r="AB8134" i="2" a="1"/>
  <c r="AB8134" i="2"/>
  <c r="AC8134" i="2" s="1"/>
  <c r="AD8134" i="2"/>
  <c r="AF8134" i="2" s="1"/>
  <c r="AE8134" i="2"/>
  <c r="AA8135" i="2"/>
  <c r="AB8135" i="2" a="1"/>
  <c r="AB8135" i="2" s="1"/>
  <c r="AE8135" i="2"/>
  <c r="AA8136" i="2"/>
  <c r="AB8136" i="2" a="1"/>
  <c r="AB8136" i="2"/>
  <c r="AC8136" i="2" s="1"/>
  <c r="AD8136" i="2"/>
  <c r="AF8136" i="2" s="1"/>
  <c r="AE8136" i="2"/>
  <c r="AA8137" i="2"/>
  <c r="AB8137" i="2" a="1"/>
  <c r="AB8137" i="2" s="1"/>
  <c r="AC8137" i="2" s="1"/>
  <c r="AD8137" i="2"/>
  <c r="AE8137" i="2"/>
  <c r="AF8137" i="2"/>
  <c r="AA8138" i="2"/>
  <c r="AD8138" i="2" s="1"/>
  <c r="AF8138" i="2" s="1"/>
  <c r="AB8138" i="2" a="1"/>
  <c r="AB8138" i="2"/>
  <c r="AC8138" i="2" s="1"/>
  <c r="AE8138" i="2"/>
  <c r="AA8139" i="2"/>
  <c r="AC8139" i="2" s="1"/>
  <c r="AB8139" i="2" a="1"/>
  <c r="AB8139" i="2"/>
  <c r="AD8139" i="2"/>
  <c r="AE8139" i="2"/>
  <c r="AA8140" i="2"/>
  <c r="AB8140" i="2" a="1"/>
  <c r="AB8140" i="2"/>
  <c r="AC8140" i="2" s="1"/>
  <c r="AD8140" i="2"/>
  <c r="AF8140" i="2" s="1"/>
  <c r="AE8140" i="2"/>
  <c r="AA8141" i="2"/>
  <c r="AB8141" i="2" a="1"/>
  <c r="AB8141" i="2" s="1"/>
  <c r="AC8141" i="2" s="1"/>
  <c r="AD8141" i="2"/>
  <c r="AE8141" i="2"/>
  <c r="AF8141" i="2"/>
  <c r="AA8142" i="2"/>
  <c r="AD8142" i="2" s="1"/>
  <c r="AF8142" i="2" s="1"/>
  <c r="AB8142" i="2" a="1"/>
  <c r="AB8142" i="2"/>
  <c r="AE8142" i="2"/>
  <c r="AA8143" i="2"/>
  <c r="AD8143" i="2" s="1"/>
  <c r="AB8143" i="2" a="1"/>
  <c r="AB8143" i="2"/>
  <c r="AC8143" i="2" s="1"/>
  <c r="AE8143" i="2"/>
  <c r="AF8143" i="2"/>
  <c r="AA8144" i="2"/>
  <c r="AB8144" i="2" a="1"/>
  <c r="AB8144" i="2"/>
  <c r="AE8144" i="2"/>
  <c r="AA8145" i="2"/>
  <c r="AD8145" i="2" s="1"/>
  <c r="AB8145" i="2" a="1"/>
  <c r="AB8145" i="2"/>
  <c r="AC8145" i="2" s="1"/>
  <c r="AE8145" i="2"/>
  <c r="AF8145" i="2"/>
  <c r="AA8146" i="2"/>
  <c r="AB8146" i="2" a="1"/>
  <c r="AB8146" i="2" s="1"/>
  <c r="AC8146" i="2" s="1"/>
  <c r="AD8146" i="2"/>
  <c r="AE8146" i="2"/>
  <c r="AF8146" i="2"/>
  <c r="AA8147" i="2"/>
  <c r="AB8147" i="2" a="1"/>
  <c r="AB8147" i="2"/>
  <c r="AC8147" i="2" s="1"/>
  <c r="AD8147" i="2"/>
  <c r="AE8147" i="2"/>
  <c r="AF8147" i="2" s="1"/>
  <c r="AA8148" i="2"/>
  <c r="AB8148" i="2" a="1"/>
  <c r="AB8148" i="2" s="1"/>
  <c r="AE8148" i="2"/>
  <c r="AA8149" i="2"/>
  <c r="AB8149" i="2" a="1"/>
  <c r="AB8149" i="2"/>
  <c r="AC8149" i="2" s="1"/>
  <c r="AD8149" i="2"/>
  <c r="AE8149" i="2"/>
  <c r="AF8149" i="2"/>
  <c r="AA8150" i="2"/>
  <c r="AB8150" i="2" a="1"/>
  <c r="AB8150" i="2" s="1"/>
  <c r="AD8150" i="2"/>
  <c r="AF8150" i="2" s="1"/>
  <c r="AE8150" i="2"/>
  <c r="AA8151" i="2"/>
  <c r="AD8151" i="2" s="1"/>
  <c r="AB8151" i="2" a="1"/>
  <c r="AB8151" i="2"/>
  <c r="AC8151" i="2"/>
  <c r="AE8151" i="2"/>
  <c r="AF8151" i="2" s="1"/>
  <c r="AA8152" i="2"/>
  <c r="AB8152" i="2" a="1"/>
  <c r="AB8152" i="2" s="1"/>
  <c r="AE8152" i="2"/>
  <c r="AA8153" i="2"/>
  <c r="AB8153" i="2" a="1"/>
  <c r="AB8153" i="2"/>
  <c r="AC8153" i="2" s="1"/>
  <c r="AD8153" i="2"/>
  <c r="AF8153" i="2" s="1"/>
  <c r="AE8153" i="2"/>
  <c r="AA8154" i="2"/>
  <c r="AB8154" i="2" a="1"/>
  <c r="AB8154" i="2"/>
  <c r="AC8154" i="2"/>
  <c r="AD8154" i="2"/>
  <c r="AF8154" i="2" s="1"/>
  <c r="AE8154" i="2"/>
  <c r="AA8155" i="2"/>
  <c r="AD8155" i="2" s="1"/>
  <c r="AB8155" i="2" a="1"/>
  <c r="AB8155" i="2"/>
  <c r="AC8155" i="2"/>
  <c r="AE8155" i="2"/>
  <c r="AA8156" i="2"/>
  <c r="AD8156" i="2" s="1"/>
  <c r="AB8156" i="2" a="1"/>
  <c r="AB8156" i="2" s="1"/>
  <c r="AC8156" i="2" s="1"/>
  <c r="AE8156" i="2"/>
  <c r="AA8157" i="2"/>
  <c r="AB8157" i="2" a="1"/>
  <c r="AB8157" i="2" s="1"/>
  <c r="AC8157" i="2"/>
  <c r="AD8157" i="2"/>
  <c r="AE8157" i="2"/>
  <c r="AA8158" i="2"/>
  <c r="AB8158" i="2" a="1"/>
  <c r="AB8158" i="2" s="1"/>
  <c r="AE8158" i="2"/>
  <c r="AA8159" i="2"/>
  <c r="AB8159" i="2" a="1"/>
  <c r="AB8159" i="2" s="1"/>
  <c r="AE8159" i="2"/>
  <c r="AA8160" i="2"/>
  <c r="AB8160" i="2" a="1"/>
  <c r="AB8160" i="2" s="1"/>
  <c r="AC8160" i="2" s="1"/>
  <c r="AD8160" i="2"/>
  <c r="AE8160" i="2"/>
  <c r="AF8160" i="2"/>
  <c r="AA8161" i="2"/>
  <c r="AB8161" i="2" a="1"/>
  <c r="AB8161" i="2" s="1"/>
  <c r="AC8161" i="2" s="1"/>
  <c r="AD8161" i="2"/>
  <c r="AF8161" i="2" s="1"/>
  <c r="AE8161" i="2"/>
  <c r="AA8162" i="2"/>
  <c r="AB8162" i="2" a="1"/>
  <c r="AB8162" i="2"/>
  <c r="AC8162" i="2"/>
  <c r="AD8162" i="2"/>
  <c r="AF8162" i="2" s="1"/>
  <c r="AE8162" i="2"/>
  <c r="AA8163" i="2"/>
  <c r="AB8163" i="2" a="1"/>
  <c r="AB8163" i="2"/>
  <c r="AE8163" i="2"/>
  <c r="AA8164" i="2"/>
  <c r="AB8164" i="2" a="1"/>
  <c r="AB8164" i="2"/>
  <c r="AC8164" i="2"/>
  <c r="AD8164" i="2"/>
  <c r="AE8164" i="2"/>
  <c r="AF8164" i="2"/>
  <c r="AA8165" i="2"/>
  <c r="AB8165" i="2" a="1"/>
  <c r="AB8165" i="2"/>
  <c r="AC8165" i="2" s="1"/>
  <c r="AD8165" i="2"/>
  <c r="AE8165" i="2"/>
  <c r="AA8166" i="2"/>
  <c r="AB8166" i="2" a="1"/>
  <c r="AB8166" i="2"/>
  <c r="AE8166" i="2"/>
  <c r="AA8167" i="2"/>
  <c r="AB8167" i="2" a="1"/>
  <c r="AB8167" i="2"/>
  <c r="AE8167" i="2"/>
  <c r="AA8168" i="2"/>
  <c r="AC8168" i="2" s="1"/>
  <c r="AB8168" i="2" a="1"/>
  <c r="AB8168" i="2"/>
  <c r="AD8168" i="2"/>
  <c r="AE8168" i="2"/>
  <c r="AF8168" i="2"/>
  <c r="AA8169" i="2"/>
  <c r="AD8169" i="2" s="1"/>
  <c r="AF8169" i="2" s="1"/>
  <c r="AB8169" i="2" a="1"/>
  <c r="AB8169" i="2"/>
  <c r="AC8169" i="2"/>
  <c r="AE8169" i="2"/>
  <c r="AA8170" i="2"/>
  <c r="AB8170" i="2" a="1"/>
  <c r="AB8170" i="2" s="1"/>
  <c r="AC8170" i="2"/>
  <c r="AD8170" i="2"/>
  <c r="AE8170" i="2"/>
  <c r="AF8170" i="2"/>
  <c r="AA8171" i="2"/>
  <c r="AB8171" i="2" a="1"/>
  <c r="AB8171" i="2"/>
  <c r="AC8171" i="2" s="1"/>
  <c r="AD8171" i="2"/>
  <c r="AE8171" i="2"/>
  <c r="AF8171" i="2"/>
  <c r="AA8172" i="2"/>
  <c r="AB8172" i="2" a="1"/>
  <c r="AB8172" i="2" s="1"/>
  <c r="AC8172" i="2"/>
  <c r="AD8172" i="2"/>
  <c r="AF8172" i="2" s="1"/>
  <c r="AE8172" i="2"/>
  <c r="AA8173" i="2"/>
  <c r="AB8173" i="2" a="1"/>
  <c r="AB8173" i="2"/>
  <c r="AC8173" i="2" s="1"/>
  <c r="AD8173" i="2"/>
  <c r="AE8173" i="2"/>
  <c r="AF8173" i="2"/>
  <c r="AA8174" i="2"/>
  <c r="AB8174" i="2" a="1"/>
  <c r="AB8174" i="2"/>
  <c r="AE8174" i="2"/>
  <c r="AA8175" i="2"/>
  <c r="AB8175" i="2" a="1"/>
  <c r="AB8175" i="2" s="1"/>
  <c r="AE8175" i="2"/>
  <c r="AA8176" i="2"/>
  <c r="AB8176" i="2" a="1"/>
  <c r="AB8176" i="2" s="1"/>
  <c r="AE8176" i="2"/>
  <c r="AA8177" i="2"/>
  <c r="AB8177" i="2" a="1"/>
  <c r="AB8177" i="2"/>
  <c r="AC8177" i="2"/>
  <c r="AD8177" i="2"/>
  <c r="AE8177" i="2"/>
  <c r="AA8178" i="2"/>
  <c r="AD8178" i="2" s="1"/>
  <c r="AF8178" i="2" s="1"/>
  <c r="AB8178" i="2" a="1"/>
  <c r="AB8178" i="2" s="1"/>
  <c r="AC8178" i="2" s="1"/>
  <c r="AE8178" i="2"/>
  <c r="AA8179" i="2"/>
  <c r="AB8179" i="2" a="1"/>
  <c r="AB8179" i="2" s="1"/>
  <c r="AE8179" i="2"/>
  <c r="AA8180" i="2"/>
  <c r="AD8180" i="2" s="1"/>
  <c r="AB8180" i="2" a="1"/>
  <c r="AB8180" i="2" s="1"/>
  <c r="AC8180" i="2" s="1"/>
  <c r="AE8180" i="2"/>
  <c r="AF8180" i="2"/>
  <c r="AA8181" i="2"/>
  <c r="AB8181" i="2" a="1"/>
  <c r="AB8181" i="2" s="1"/>
  <c r="AE8181" i="2"/>
  <c r="AA8182" i="2"/>
  <c r="AB8182" i="2" a="1"/>
  <c r="AB8182" i="2"/>
  <c r="AD8182" i="2"/>
  <c r="AE8182" i="2"/>
  <c r="AA8183" i="2"/>
  <c r="AB8183" i="2" a="1"/>
  <c r="AB8183" i="2" s="1"/>
  <c r="AD8183" i="2"/>
  <c r="AF8183" i="2" s="1"/>
  <c r="AE8183" i="2"/>
  <c r="AA8184" i="2"/>
  <c r="AB8184" i="2" a="1"/>
  <c r="AB8184" i="2" s="1"/>
  <c r="AC8184" i="2" s="1"/>
  <c r="AD8184" i="2"/>
  <c r="AF8184" i="2" s="1"/>
  <c r="AE8184" i="2"/>
  <c r="AA8185" i="2"/>
  <c r="AB8185" i="2" a="1"/>
  <c r="AB8185" i="2"/>
  <c r="AC8185" i="2"/>
  <c r="AD8185" i="2"/>
  <c r="AF8185" i="2" s="1"/>
  <c r="AE8185" i="2"/>
  <c r="AA8186" i="2"/>
  <c r="AB8186" i="2" a="1"/>
  <c r="AB8186" i="2" s="1"/>
  <c r="AE8186" i="2"/>
  <c r="AA8187" i="2"/>
  <c r="AC8187" i="2" s="1"/>
  <c r="AB8187" i="2" a="1"/>
  <c r="AB8187" i="2"/>
  <c r="AD8187" i="2"/>
  <c r="AE8187" i="2"/>
  <c r="AF8187" i="2"/>
  <c r="AA8188" i="2"/>
  <c r="AB8188" i="2" a="1"/>
  <c r="AB8188" i="2"/>
  <c r="AE8188" i="2"/>
  <c r="AA8189" i="2"/>
  <c r="AB8189" i="2" a="1"/>
  <c r="AB8189" i="2" s="1"/>
  <c r="AD8189" i="2"/>
  <c r="AF8189" i="2" s="1"/>
  <c r="AE8189" i="2"/>
  <c r="AA8190" i="2"/>
  <c r="AD8190" i="2" s="1"/>
  <c r="AF8190" i="2" s="1"/>
  <c r="AB8190" i="2" a="1"/>
  <c r="AB8190" i="2"/>
  <c r="AC8190" i="2"/>
  <c r="AE8190" i="2"/>
  <c r="AA8191" i="2"/>
  <c r="AB8191" i="2" a="1"/>
  <c r="AB8191" i="2" s="1"/>
  <c r="AE8191" i="2"/>
  <c r="AA8192" i="2"/>
  <c r="AB8192" i="2" a="1"/>
  <c r="AB8192" i="2" s="1"/>
  <c r="AE8192" i="2"/>
  <c r="AA8193" i="2"/>
  <c r="AD8193" i="2" s="1"/>
  <c r="AB8193" i="2" a="1"/>
  <c r="AB8193" i="2" s="1"/>
  <c r="AC8193" i="2"/>
  <c r="AE8193" i="2"/>
  <c r="AF8193" i="2"/>
  <c r="AA8194" i="2"/>
  <c r="AB8194" i="2" a="1"/>
  <c r="AB8194" i="2" s="1"/>
  <c r="AC8194" i="2"/>
  <c r="AD8194" i="2"/>
  <c r="AE8194" i="2"/>
  <c r="AF8194" i="2" s="1"/>
  <c r="AA8195" i="2"/>
  <c r="AB8195" i="2" a="1"/>
  <c r="AB8195" i="2" s="1"/>
  <c r="AC8195" i="2" s="1"/>
  <c r="AD8195" i="2"/>
  <c r="AF8195" i="2" s="1"/>
  <c r="AE8195" i="2"/>
  <c r="AA8196" i="2"/>
  <c r="AB8196" i="2" a="1"/>
  <c r="AB8196" i="2"/>
  <c r="AE8196" i="2"/>
  <c r="AA8197" i="2"/>
  <c r="AB8197" i="2" a="1"/>
  <c r="AB8197" i="2"/>
  <c r="AC8197" i="2" s="1"/>
  <c r="AD8197" i="2"/>
  <c r="AE8197" i="2"/>
  <c r="AF8197" i="2"/>
  <c r="AA8198" i="2"/>
  <c r="AB8198" i="2" a="1"/>
  <c r="AB8198" i="2"/>
  <c r="AE8198" i="2"/>
  <c r="AA8199" i="2"/>
  <c r="AD8199" i="2" s="1"/>
  <c r="AF8199" i="2" s="1"/>
  <c r="AB8199" i="2" a="1"/>
  <c r="AB8199" i="2" s="1"/>
  <c r="AC8199" i="2"/>
  <c r="AE8199" i="2"/>
  <c r="AA8200" i="2"/>
  <c r="AB8200" i="2" a="1"/>
  <c r="AB8200" i="2" s="1"/>
  <c r="AE8200" i="2"/>
  <c r="AA8201" i="2"/>
  <c r="AB8201" i="2" a="1"/>
  <c r="AB8201" i="2"/>
  <c r="AC8201" i="2"/>
  <c r="AD8201" i="2"/>
  <c r="AF8201" i="2" s="1"/>
  <c r="AE8201" i="2"/>
  <c r="AA8202" i="2"/>
  <c r="AB8202" i="2" a="1"/>
  <c r="AB8202" i="2" s="1"/>
  <c r="AD8202" i="2"/>
  <c r="AE8202" i="2"/>
  <c r="AF8202" i="2"/>
  <c r="AA8203" i="2"/>
  <c r="AB8203" i="2" a="1"/>
  <c r="AB8203" i="2" s="1"/>
  <c r="AE8203" i="2"/>
  <c r="AA8204" i="2"/>
  <c r="AD8204" i="2" s="1"/>
  <c r="AF8204" i="2" s="1"/>
  <c r="AB8204" i="2" a="1"/>
  <c r="AB8204" i="2" s="1"/>
  <c r="AC8204" i="2" s="1"/>
  <c r="AE8204" i="2"/>
  <c r="AA8205" i="2"/>
  <c r="AB8205" i="2" a="1"/>
  <c r="AB8205" i="2" s="1"/>
  <c r="AD8205" i="2"/>
  <c r="AE8205" i="2"/>
  <c r="AF8205" i="2" s="1"/>
  <c r="AA8206" i="2"/>
  <c r="AB8206" i="2" a="1"/>
  <c r="AB8206" i="2" s="1"/>
  <c r="AC8206" i="2" s="1"/>
  <c r="AD8206" i="2"/>
  <c r="AE8206" i="2"/>
  <c r="AF8206" i="2"/>
  <c r="AA8207" i="2"/>
  <c r="AC8207" i="2" s="1"/>
  <c r="AB8207" i="2" a="1"/>
  <c r="AB8207" i="2" s="1"/>
  <c r="AD8207" i="2"/>
  <c r="AF8207" i="2" s="1"/>
  <c r="AE8207" i="2"/>
  <c r="AA8208" i="2"/>
  <c r="AB8208" i="2" a="1"/>
  <c r="AB8208" i="2" s="1"/>
  <c r="AC8208" i="2" s="1"/>
  <c r="AD8208" i="2"/>
  <c r="AF8208" i="2" s="1"/>
  <c r="AE8208" i="2"/>
  <c r="AA8209" i="2"/>
  <c r="AC8209" i="2" s="1"/>
  <c r="AB8209" i="2" a="1"/>
  <c r="AB8209" i="2" s="1"/>
  <c r="AD8209" i="2"/>
  <c r="AF8209" i="2" s="1"/>
  <c r="AE8209" i="2"/>
  <c r="AA8210" i="2"/>
  <c r="AC8210" i="2" s="1"/>
  <c r="AB8210" i="2" a="1"/>
  <c r="AB8210" i="2" s="1"/>
  <c r="AE8210" i="2"/>
  <c r="AA8211" i="2"/>
  <c r="AC8211" i="2" s="1"/>
  <c r="AB8211" i="2" a="1"/>
  <c r="AB8211" i="2"/>
  <c r="AD8211" i="2"/>
  <c r="AE8211" i="2"/>
  <c r="AF8211" i="2"/>
  <c r="AA8212" i="2"/>
  <c r="AB8212" i="2" a="1"/>
  <c r="AB8212" i="2"/>
  <c r="AC8212" i="2"/>
  <c r="AD8212" i="2"/>
  <c r="AE8212" i="2"/>
  <c r="AF8212" i="2"/>
  <c r="AA8213" i="2"/>
  <c r="AB8213" i="2" a="1"/>
  <c r="AB8213" i="2"/>
  <c r="AC8213" i="2" s="1"/>
  <c r="AD8213" i="2"/>
  <c r="AE8213" i="2"/>
  <c r="AF8213" i="2"/>
  <c r="AA8214" i="2"/>
  <c r="AD8214" i="2" s="1"/>
  <c r="AF8214" i="2" s="1"/>
  <c r="AB8214" i="2" a="1"/>
  <c r="AB8214" i="2"/>
  <c r="AC8214" i="2"/>
  <c r="AE8214" i="2"/>
  <c r="AA8215" i="2"/>
  <c r="AB8215" i="2" a="1"/>
  <c r="AB8215" i="2"/>
  <c r="AC8215" i="2"/>
  <c r="AD8215" i="2"/>
  <c r="AE8215" i="2"/>
  <c r="AA8216" i="2"/>
  <c r="AB8216" i="2" a="1"/>
  <c r="AB8216" i="2" s="1"/>
  <c r="AD8216" i="2"/>
  <c r="AF8216" i="2" s="1"/>
  <c r="AE8216" i="2"/>
  <c r="AA8217" i="2"/>
  <c r="AD8217" i="2" s="1"/>
  <c r="AF8217" i="2" s="1"/>
  <c r="AB8217" i="2" a="1"/>
  <c r="AB8217" i="2" s="1"/>
  <c r="AC8217" i="2"/>
  <c r="AE8217" i="2"/>
  <c r="AA8218" i="2"/>
  <c r="AB8218" i="2" a="1"/>
  <c r="AB8218" i="2" s="1"/>
  <c r="AC8218" i="2" s="1"/>
  <c r="AD8218" i="2"/>
  <c r="AF8218" i="2" s="1"/>
  <c r="AE8218" i="2"/>
  <c r="AA8219" i="2"/>
  <c r="AB8219" i="2" a="1"/>
  <c r="AB8219" i="2" s="1"/>
  <c r="AC8219" i="2" s="1"/>
  <c r="AD8219" i="2"/>
  <c r="AE8219" i="2"/>
  <c r="AF8219" i="2"/>
  <c r="AA8220" i="2"/>
  <c r="AB8220" i="2" a="1"/>
  <c r="AB8220" i="2" s="1"/>
  <c r="AD8220" i="2"/>
  <c r="AE8220" i="2"/>
  <c r="AA8221" i="2"/>
  <c r="AB8221" i="2" a="1"/>
  <c r="AB8221" i="2"/>
  <c r="AC8221" i="2" s="1"/>
  <c r="AD8221" i="2"/>
  <c r="AE8221" i="2"/>
  <c r="AF8221" i="2"/>
  <c r="AA8222" i="2"/>
  <c r="AB8222" i="2" a="1"/>
  <c r="AB8222" i="2" s="1"/>
  <c r="AE8222" i="2"/>
  <c r="AA8223" i="2"/>
  <c r="AB8223" i="2" a="1"/>
  <c r="AB8223" i="2" s="1"/>
  <c r="AC8223" i="2" s="1"/>
  <c r="AD8223" i="2"/>
  <c r="AE8223" i="2"/>
  <c r="AF8223" i="2" s="1"/>
  <c r="AA8224" i="2"/>
  <c r="AB8224" i="2" a="1"/>
  <c r="AB8224" i="2" s="1"/>
  <c r="AE8224" i="2"/>
  <c r="AA8225" i="2"/>
  <c r="AB8225" i="2" a="1"/>
  <c r="AB8225" i="2"/>
  <c r="AC8225" i="2" s="1"/>
  <c r="AD8225" i="2"/>
  <c r="AE8225" i="2"/>
  <c r="AF8225" i="2"/>
  <c r="AA8226" i="2"/>
  <c r="AB8226" i="2" a="1"/>
  <c r="AB8226" i="2" s="1"/>
  <c r="AE8226" i="2"/>
  <c r="AA8227" i="2"/>
  <c r="AC8227" i="2" s="1"/>
  <c r="AB8227" i="2" a="1"/>
  <c r="AB8227" i="2"/>
  <c r="AD8227" i="2"/>
  <c r="AF8227" i="2" s="1"/>
  <c r="AE8227" i="2"/>
  <c r="AA8228" i="2"/>
  <c r="AD8228" i="2" s="1"/>
  <c r="AB8228" i="2" a="1"/>
  <c r="AB8228" i="2" s="1"/>
  <c r="AC8228" i="2" s="1"/>
  <c r="AE8228" i="2"/>
  <c r="AF8228" i="2"/>
  <c r="AA8229" i="2"/>
  <c r="AB8229" i="2" a="1"/>
  <c r="AB8229" i="2"/>
  <c r="AC8229" i="2" s="1"/>
  <c r="AD8229" i="2"/>
  <c r="AE8229" i="2"/>
  <c r="AF8229" i="2" s="1"/>
  <c r="AA8230" i="2"/>
  <c r="AD8230" i="2" s="1"/>
  <c r="AB8230" i="2" a="1"/>
  <c r="AB8230" i="2"/>
  <c r="AE8230" i="2"/>
  <c r="AF8230" i="2"/>
  <c r="AA8231" i="2"/>
  <c r="AC8231" i="2" s="1"/>
  <c r="AB8231" i="2" a="1"/>
  <c r="AB8231" i="2" s="1"/>
  <c r="AE8231" i="2"/>
  <c r="AA8232" i="2"/>
  <c r="AB8232" i="2" a="1"/>
  <c r="AB8232" i="2" s="1"/>
  <c r="AC8232" i="2" s="1"/>
  <c r="AD8232" i="2"/>
  <c r="AF8232" i="2" s="1"/>
  <c r="AE8232" i="2"/>
  <c r="AA8233" i="2"/>
  <c r="AB8233" i="2" a="1"/>
  <c r="AB8233" i="2" s="1"/>
  <c r="AE8233" i="2"/>
  <c r="AA8234" i="2"/>
  <c r="AB8234" i="2" a="1"/>
  <c r="AB8234" i="2"/>
  <c r="AC8234" i="2"/>
  <c r="AD8234" i="2"/>
  <c r="AF8234" i="2" s="1"/>
  <c r="AE8234" i="2"/>
  <c r="AA8235" i="2"/>
  <c r="AC8235" i="2" s="1"/>
  <c r="AB8235" i="2" a="1"/>
  <c r="AB8235" i="2"/>
  <c r="AD8235" i="2"/>
  <c r="AE8235" i="2"/>
  <c r="AF8235" i="2" s="1"/>
  <c r="AA8236" i="2"/>
  <c r="AB8236" i="2" a="1"/>
  <c r="AB8236" i="2" s="1"/>
  <c r="AC8236" i="2" s="1"/>
  <c r="AD8236" i="2"/>
  <c r="AE8236" i="2"/>
  <c r="AF8236" i="2" s="1"/>
  <c r="AA8237" i="2"/>
  <c r="AB8237" i="2" a="1"/>
  <c r="AB8237" i="2"/>
  <c r="AC8237" i="2"/>
  <c r="AD8237" i="2"/>
  <c r="AE8237" i="2"/>
  <c r="AF8237" i="2" s="1"/>
  <c r="AA8238" i="2"/>
  <c r="AD8238" i="2" s="1"/>
  <c r="AF8238" i="2" s="1"/>
  <c r="AB8238" i="2" a="1"/>
  <c r="AB8238" i="2"/>
  <c r="AC8238" i="2"/>
  <c r="AE8238" i="2"/>
  <c r="AA8239" i="2"/>
  <c r="AB8239" i="2" a="1"/>
  <c r="AB8239" i="2" s="1"/>
  <c r="AE8239" i="2"/>
  <c r="AA8240" i="2"/>
  <c r="AC8240" i="2" s="1"/>
  <c r="AB8240" i="2" a="1"/>
  <c r="AB8240" i="2" s="1"/>
  <c r="AE8240" i="2"/>
  <c r="AA8241" i="2"/>
  <c r="AD8241" i="2" s="1"/>
  <c r="AB8241" i="2" a="1"/>
  <c r="AB8241" i="2"/>
  <c r="AC8241" i="2" s="1"/>
  <c r="AE8241" i="2"/>
  <c r="AF8241" i="2"/>
  <c r="AA8242" i="2"/>
  <c r="AB8242" i="2" a="1"/>
  <c r="AB8242" i="2" s="1"/>
  <c r="AC8242" i="2"/>
  <c r="AD8242" i="2"/>
  <c r="AE8242" i="2"/>
  <c r="AF8242" i="2"/>
  <c r="AA8243" i="2"/>
  <c r="AB8243" i="2" a="1"/>
  <c r="AB8243" i="2"/>
  <c r="AD8243" i="2"/>
  <c r="AE8243" i="2"/>
  <c r="AF8243" i="2"/>
  <c r="AA8244" i="2"/>
  <c r="AB8244" i="2" a="1"/>
  <c r="AB8244" i="2" s="1"/>
  <c r="AC8244" i="2" s="1"/>
  <c r="AD8244" i="2"/>
  <c r="AE8244" i="2"/>
  <c r="AF8244" i="2"/>
  <c r="AA8245" i="2"/>
  <c r="AB8245" i="2" a="1"/>
  <c r="AB8245" i="2"/>
  <c r="AC8245" i="2" s="1"/>
  <c r="AD8245" i="2"/>
  <c r="AE8245" i="2"/>
  <c r="AF8245" i="2"/>
  <c r="AA8246" i="2"/>
  <c r="AD8246" i="2" s="1"/>
  <c r="AB8246" i="2" a="1"/>
  <c r="AB8246" i="2" s="1"/>
  <c r="AC8246" i="2"/>
  <c r="AE8246" i="2"/>
  <c r="AF8246" i="2"/>
  <c r="AA8247" i="2"/>
  <c r="AB8247" i="2" a="1"/>
  <c r="AB8247" i="2" s="1"/>
  <c r="AC8247" i="2" s="1"/>
  <c r="AD8247" i="2"/>
  <c r="AE8247" i="2"/>
  <c r="AF8247" i="2" s="1"/>
  <c r="AA8248" i="2"/>
  <c r="AB8248" i="2" a="1"/>
  <c r="AB8248" i="2" s="1"/>
  <c r="AE8248" i="2"/>
  <c r="AA8249" i="2"/>
  <c r="AB8249" i="2" a="1"/>
  <c r="AB8249" i="2"/>
  <c r="AC8249" i="2" s="1"/>
  <c r="AD8249" i="2"/>
  <c r="AE8249" i="2"/>
  <c r="AF8249" i="2"/>
  <c r="AA8250" i="2"/>
  <c r="AB8250" i="2" a="1"/>
  <c r="AB8250" i="2"/>
  <c r="AD8250" i="2"/>
  <c r="AE8250" i="2"/>
  <c r="AA8251" i="2"/>
  <c r="AB8251" i="2" a="1"/>
  <c r="AB8251" i="2" s="1"/>
  <c r="AD8251" i="2"/>
  <c r="AE8251" i="2"/>
  <c r="AA8252" i="2"/>
  <c r="AD8252" i="2" s="1"/>
  <c r="AB8252" i="2" a="1"/>
  <c r="AB8252" i="2" s="1"/>
  <c r="AC8252" i="2" s="1"/>
  <c r="AE8252" i="2"/>
  <c r="AF8252" i="2" s="1"/>
  <c r="AA8253" i="2"/>
  <c r="AB8253" i="2" a="1"/>
  <c r="AB8253" i="2"/>
  <c r="AE8253" i="2"/>
  <c r="AA8254" i="2"/>
  <c r="AD8254" i="2" s="1"/>
  <c r="AF8254" i="2" s="1"/>
  <c r="AB8254" i="2" a="1"/>
  <c r="AB8254" i="2" s="1"/>
  <c r="AC8254" i="2" s="1"/>
  <c r="AE8254" i="2"/>
  <c r="AA8255" i="2"/>
  <c r="AB8255" i="2" a="1"/>
  <c r="AB8255" i="2" s="1"/>
  <c r="AE8255" i="2"/>
  <c r="AA8256" i="2"/>
  <c r="AB8256" i="2" a="1"/>
  <c r="AB8256" i="2"/>
  <c r="AC8256" i="2"/>
  <c r="AD8256" i="2"/>
  <c r="AE8256" i="2"/>
  <c r="AA8257" i="2"/>
  <c r="AB8257" i="2" a="1"/>
  <c r="AB8257" i="2"/>
  <c r="AC8257" i="2" s="1"/>
  <c r="AD8257" i="2"/>
  <c r="AE8257" i="2"/>
  <c r="AF8257" i="2"/>
  <c r="AA8258" i="2"/>
  <c r="AB8258" i="2" a="1"/>
  <c r="AB8258" i="2"/>
  <c r="AE8258" i="2"/>
  <c r="AA8259" i="2"/>
  <c r="AC8259" i="2" s="1"/>
  <c r="AB8259" i="2" a="1"/>
  <c r="AB8259" i="2"/>
  <c r="AE8259" i="2"/>
  <c r="AA8260" i="2"/>
  <c r="AC8260" i="2" s="1"/>
  <c r="AB8260" i="2" a="1"/>
  <c r="AB8260" i="2" s="1"/>
  <c r="AE8260" i="2"/>
  <c r="AA8261" i="2"/>
  <c r="AD8261" i="2" s="1"/>
  <c r="AF8261" i="2" s="1"/>
  <c r="AB8261" i="2" a="1"/>
  <c r="AB8261" i="2" s="1"/>
  <c r="AC8261" i="2" s="1"/>
  <c r="AE8261" i="2"/>
  <c r="AA8262" i="2"/>
  <c r="AD8262" i="2" s="1"/>
  <c r="AF8262" i="2" s="1"/>
  <c r="AB8262" i="2" a="1"/>
  <c r="AB8262" i="2"/>
  <c r="AE8262" i="2"/>
  <c r="AA8263" i="2"/>
  <c r="AB8263" i="2" a="1"/>
  <c r="AB8263" i="2" s="1"/>
  <c r="AC8263" i="2" s="1"/>
  <c r="AD8263" i="2"/>
  <c r="AF8263" i="2" s="1"/>
  <c r="AE8263" i="2"/>
  <c r="AA8264" i="2"/>
  <c r="AD8264" i="2" s="1"/>
  <c r="AF8264" i="2" s="1"/>
  <c r="AB8264" i="2" a="1"/>
  <c r="AB8264" i="2" s="1"/>
  <c r="AC8264" i="2" s="1"/>
  <c r="AE8264" i="2"/>
  <c r="AA8265" i="2"/>
  <c r="AD8265" i="2" s="1"/>
  <c r="AB8265" i="2" a="1"/>
  <c r="AB8265" i="2"/>
  <c r="AE8265" i="2"/>
  <c r="AF8265" i="2"/>
  <c r="AA8266" i="2"/>
  <c r="AB8266" i="2" a="1"/>
  <c r="AB8266" i="2" s="1"/>
  <c r="AC8266" i="2" s="1"/>
  <c r="AD8266" i="2"/>
  <c r="AF8266" i="2" s="1"/>
  <c r="AE8266" i="2"/>
  <c r="AA8267" i="2"/>
  <c r="AB8267" i="2" a="1"/>
  <c r="AB8267" i="2"/>
  <c r="AC8267" i="2"/>
  <c r="AD8267" i="2"/>
  <c r="AE8267" i="2"/>
  <c r="AF8267" i="2"/>
  <c r="AA8268" i="2"/>
  <c r="AB8268" i="2" a="1"/>
  <c r="AB8268" i="2"/>
  <c r="AE8268" i="2"/>
  <c r="AA8269" i="2"/>
  <c r="AB8269" i="2" a="1"/>
  <c r="AB8269" i="2"/>
  <c r="AC8269" i="2" s="1"/>
  <c r="AD8269" i="2"/>
  <c r="AF8269" i="2" s="1"/>
  <c r="AE8269" i="2"/>
  <c r="AA8270" i="2"/>
  <c r="AB8270" i="2" a="1"/>
  <c r="AB8270" i="2" s="1"/>
  <c r="AC8270" i="2"/>
  <c r="AD8270" i="2"/>
  <c r="AF8270" i="2" s="1"/>
  <c r="AE8270" i="2"/>
  <c r="AA8271" i="2"/>
  <c r="AB8271" i="2" a="1"/>
  <c r="AB8271" i="2" s="1"/>
  <c r="AD8271" i="2"/>
  <c r="AE8271" i="2"/>
  <c r="AF8271" i="2"/>
  <c r="AA8272" i="2"/>
  <c r="AB8272" i="2" a="1"/>
  <c r="AB8272" i="2"/>
  <c r="AE8272" i="2"/>
  <c r="AA8273" i="2"/>
  <c r="AD8273" i="2" s="1"/>
  <c r="AB8273" i="2" a="1"/>
  <c r="AB8273" i="2"/>
  <c r="AC8273" i="2"/>
  <c r="AE8273" i="2"/>
  <c r="AF8273" i="2"/>
  <c r="AA8274" i="2"/>
  <c r="AD8274" i="2" s="1"/>
  <c r="AF8274" i="2" s="1"/>
  <c r="AB8274" i="2" a="1"/>
  <c r="AB8274" i="2"/>
  <c r="AC8274" i="2"/>
  <c r="AE8274" i="2"/>
  <c r="AA8275" i="2"/>
  <c r="AB8275" i="2" a="1"/>
  <c r="AB8275" i="2" s="1"/>
  <c r="AC8275" i="2" s="1"/>
  <c r="AD8275" i="2"/>
  <c r="AE8275" i="2"/>
  <c r="AA8276" i="2"/>
  <c r="AD8276" i="2" s="1"/>
  <c r="AF8276" i="2" s="1"/>
  <c r="AB8276" i="2" a="1"/>
  <c r="AB8276" i="2" s="1"/>
  <c r="AC8276" i="2" s="1"/>
  <c r="AE8276" i="2"/>
  <c r="AA8277" i="2"/>
  <c r="AD8277" i="2" s="1"/>
  <c r="AB8277" i="2" a="1"/>
  <c r="AB8277" i="2"/>
  <c r="AE8277" i="2"/>
  <c r="AF8277" i="2"/>
  <c r="AA8278" i="2"/>
  <c r="AB8278" i="2" a="1"/>
  <c r="AB8278" i="2" s="1"/>
  <c r="AC8278" i="2" s="1"/>
  <c r="AD8278" i="2"/>
  <c r="AF8278" i="2" s="1"/>
  <c r="AE8278" i="2"/>
  <c r="AA8279" i="2"/>
  <c r="AB8279" i="2" a="1"/>
  <c r="AB8279" i="2" s="1"/>
  <c r="AE8279" i="2"/>
  <c r="AA8280" i="2"/>
  <c r="AB8280" i="2" a="1"/>
  <c r="AB8280" i="2" s="1"/>
  <c r="AC8280" i="2" s="1"/>
  <c r="AD8280" i="2"/>
  <c r="AF8280" i="2" s="1"/>
  <c r="AE8280" i="2"/>
  <c r="AA8281" i="2"/>
  <c r="AC8281" i="2" s="1"/>
  <c r="AB8281" i="2" a="1"/>
  <c r="AB8281" i="2"/>
  <c r="AD8281" i="2"/>
  <c r="AF8281" i="2" s="1"/>
  <c r="AE8281" i="2"/>
  <c r="AA8282" i="2"/>
  <c r="AD8282" i="2" s="1"/>
  <c r="AF8282" i="2" s="1"/>
  <c r="AB8282" i="2" a="1"/>
  <c r="AB8282" i="2"/>
  <c r="AE8282" i="2"/>
  <c r="AA8283" i="2"/>
  <c r="AB8283" i="2" a="1"/>
  <c r="AB8283" i="2"/>
  <c r="AE8283" i="2"/>
  <c r="AA8284" i="2"/>
  <c r="AB8284" i="2" a="1"/>
  <c r="AB8284" i="2" s="1"/>
  <c r="AE8284" i="2"/>
  <c r="AA8285" i="2"/>
  <c r="AB8285" i="2" a="1"/>
  <c r="AB8285" i="2" s="1"/>
  <c r="AD8285" i="2"/>
  <c r="AF8285" i="2" s="1"/>
  <c r="AE8285" i="2"/>
  <c r="AA8286" i="2"/>
  <c r="AD8286" i="2" s="1"/>
  <c r="AB8286" i="2" a="1"/>
  <c r="AB8286" i="2"/>
  <c r="AC8286" i="2"/>
  <c r="AE8286" i="2"/>
  <c r="AA8287" i="2"/>
  <c r="AB8287" i="2" a="1"/>
  <c r="AB8287" i="2"/>
  <c r="AC8287" i="2" s="1"/>
  <c r="AD8287" i="2"/>
  <c r="AE8287" i="2"/>
  <c r="AA8288" i="2"/>
  <c r="AB8288" i="2" a="1"/>
  <c r="AB8288" i="2" s="1"/>
  <c r="AE8288" i="2"/>
  <c r="AA8289" i="2"/>
  <c r="AD8289" i="2" s="1"/>
  <c r="AB8289" i="2" a="1"/>
  <c r="AB8289" i="2"/>
  <c r="AE8289" i="2"/>
  <c r="AF8289" i="2"/>
  <c r="AA8290" i="2"/>
  <c r="AB8290" i="2" a="1"/>
  <c r="AB8290" i="2" s="1"/>
  <c r="AC8290" i="2" s="1"/>
  <c r="AD8290" i="2"/>
  <c r="AE8290" i="2"/>
  <c r="AF8290" i="2" s="1"/>
  <c r="AA8291" i="2"/>
  <c r="AC8291" i="2" s="1"/>
  <c r="AB8291" i="2" a="1"/>
  <c r="AB8291" i="2" s="1"/>
  <c r="AD8291" i="2"/>
  <c r="AF8291" i="2" s="1"/>
  <c r="AE8291" i="2"/>
  <c r="AA8292" i="2"/>
  <c r="AB8292" i="2" a="1"/>
  <c r="AB8292" i="2" s="1"/>
  <c r="AE8292" i="2"/>
  <c r="AA8293" i="2"/>
  <c r="AB8293" i="2" a="1"/>
  <c r="AB8293" i="2"/>
  <c r="AC8293" i="2" s="1"/>
  <c r="AD8293" i="2"/>
  <c r="AE8293" i="2"/>
  <c r="AF8293" i="2"/>
  <c r="AA8294" i="2"/>
  <c r="AB8294" i="2" a="1"/>
  <c r="AB8294" i="2" s="1"/>
  <c r="AC8294" i="2"/>
  <c r="AD8294" i="2"/>
  <c r="AF8294" i="2" s="1"/>
  <c r="AE8294" i="2"/>
  <c r="AA8295" i="2"/>
  <c r="AB8295" i="2" a="1"/>
  <c r="AB8295" i="2" s="1"/>
  <c r="AC8295" i="2" s="1"/>
  <c r="AD8295" i="2"/>
  <c r="AE8295" i="2"/>
  <c r="AA8296" i="2"/>
  <c r="AB8296" i="2" a="1"/>
  <c r="AB8296" i="2"/>
  <c r="AE8296" i="2"/>
  <c r="AA8297" i="2"/>
  <c r="AD8297" i="2" s="1"/>
  <c r="AF8297" i="2" s="1"/>
  <c r="AB8297" i="2" a="1"/>
  <c r="AB8297" i="2"/>
  <c r="AC8297" i="2"/>
  <c r="AE8297" i="2"/>
  <c r="AA8298" i="2"/>
  <c r="AB8298" i="2" a="1"/>
  <c r="AB8298" i="2" s="1"/>
  <c r="AC8298" i="2"/>
  <c r="AD8298" i="2"/>
  <c r="AE8298" i="2"/>
  <c r="AF8298" i="2"/>
  <c r="AA8299" i="2"/>
  <c r="AB8299" i="2" a="1"/>
  <c r="AB8299" i="2"/>
  <c r="AC8299" i="2" s="1"/>
  <c r="AD8299" i="2"/>
  <c r="AF8299" i="2" s="1"/>
  <c r="AE8299" i="2"/>
  <c r="AA8300" i="2"/>
  <c r="AD8300" i="2" s="1"/>
  <c r="AF8300" i="2" s="1"/>
  <c r="AB8300" i="2" a="1"/>
  <c r="AB8300" i="2" s="1"/>
  <c r="AC8300" i="2"/>
  <c r="AE8300" i="2"/>
  <c r="AA8301" i="2"/>
  <c r="AC8301" i="2" s="1"/>
  <c r="AB8301" i="2" a="1"/>
  <c r="AB8301" i="2"/>
  <c r="AD8301" i="2"/>
  <c r="AF8301" i="2" s="1"/>
  <c r="AE8301" i="2"/>
  <c r="AA8302" i="2"/>
  <c r="AB8302" i="2" a="1"/>
  <c r="AB8302" i="2"/>
  <c r="AC8302" i="2"/>
  <c r="AD8302" i="2"/>
  <c r="AE8302" i="2"/>
  <c r="AF8302" i="2"/>
  <c r="AA8303" i="2"/>
  <c r="AC8303" i="2" s="1"/>
  <c r="AB8303" i="2" a="1"/>
  <c r="AB8303" i="2" s="1"/>
  <c r="AD8303" i="2"/>
  <c r="AF8303" i="2" s="1"/>
  <c r="AE8303" i="2"/>
  <c r="AA8304" i="2"/>
  <c r="AB8304" i="2" a="1"/>
  <c r="AB8304" i="2"/>
  <c r="AC8304" i="2" s="1"/>
  <c r="AD8304" i="2"/>
  <c r="AF8304" i="2" s="1"/>
  <c r="AE8304" i="2"/>
  <c r="AA8305" i="2"/>
  <c r="AD8305" i="2" s="1"/>
  <c r="AF8305" i="2" s="1"/>
  <c r="AB8305" i="2" a="1"/>
  <c r="AB8305" i="2" s="1"/>
  <c r="AC8305" i="2" s="1"/>
  <c r="AE8305" i="2"/>
  <c r="AA8306" i="2"/>
  <c r="AB8306" i="2" a="1"/>
  <c r="AB8306" i="2" s="1"/>
  <c r="AE8306" i="2"/>
  <c r="AA8307" i="2"/>
  <c r="AB8307" i="2" a="1"/>
  <c r="AB8307" i="2"/>
  <c r="AE8307" i="2"/>
  <c r="AA8308" i="2"/>
  <c r="AD8308" i="2" s="1"/>
  <c r="AF8308" i="2" s="1"/>
  <c r="AB8308" i="2" a="1"/>
  <c r="AB8308" i="2"/>
  <c r="AC8308" i="2"/>
  <c r="AE8308" i="2"/>
  <c r="AA8309" i="2"/>
  <c r="AD8309" i="2" s="1"/>
  <c r="AB8309" i="2" a="1"/>
  <c r="AB8309" i="2" s="1"/>
  <c r="AC8309" i="2" s="1"/>
  <c r="AE8309" i="2"/>
  <c r="AF8309" i="2"/>
  <c r="AA8310" i="2"/>
  <c r="AD8310" i="2" s="1"/>
  <c r="AB8310" i="2" a="1"/>
  <c r="AB8310" i="2"/>
  <c r="AC8310" i="2"/>
  <c r="AE8310" i="2"/>
  <c r="AA8311" i="2"/>
  <c r="AB8311" i="2" a="1"/>
  <c r="AB8311" i="2" s="1"/>
  <c r="AE8311" i="2"/>
  <c r="AA8312" i="2"/>
  <c r="AB8312" i="2" a="1"/>
  <c r="AB8312" i="2" s="1"/>
  <c r="AC8312" i="2" s="1"/>
  <c r="AD8312" i="2"/>
  <c r="AE8312" i="2"/>
  <c r="AF8312" i="2"/>
  <c r="AA8313" i="2"/>
  <c r="AD8313" i="2" s="1"/>
  <c r="AB8313" i="2" a="1"/>
  <c r="AB8313" i="2"/>
  <c r="AC8313" i="2" s="1"/>
  <c r="AE8313" i="2"/>
  <c r="AF8313" i="2"/>
  <c r="AA8314" i="2"/>
  <c r="AB8314" i="2" a="1"/>
  <c r="AB8314" i="2" s="1"/>
  <c r="AC8314" i="2"/>
  <c r="AD8314" i="2"/>
  <c r="AE8314" i="2"/>
  <c r="AF8314" i="2"/>
  <c r="AA8315" i="2"/>
  <c r="AB8315" i="2" a="1"/>
  <c r="AB8315" i="2" s="1"/>
  <c r="AC8315" i="2" s="1"/>
  <c r="AD8315" i="2"/>
  <c r="AE8315" i="2"/>
  <c r="AF8315" i="2" s="1"/>
  <c r="AA8316" i="2"/>
  <c r="AB8316" i="2" a="1"/>
  <c r="AB8316" i="2" s="1"/>
  <c r="AC8316" i="2" s="1"/>
  <c r="AD8316" i="2"/>
  <c r="AF8316" i="2" s="1"/>
  <c r="AE8316" i="2"/>
  <c r="AA8317" i="2"/>
  <c r="AB8317" i="2" a="1"/>
  <c r="AB8317" i="2"/>
  <c r="AC8317" i="2" s="1"/>
  <c r="AD8317" i="2"/>
  <c r="AE8317" i="2"/>
  <c r="AF8317" i="2"/>
  <c r="AA8318" i="2"/>
  <c r="AD8318" i="2" s="1"/>
  <c r="AF8318" i="2" s="1"/>
  <c r="AB8318" i="2" a="1"/>
  <c r="AB8318" i="2" s="1"/>
  <c r="AE8318" i="2"/>
  <c r="AA8319" i="2"/>
  <c r="AB8319" i="2" a="1"/>
  <c r="AB8319" i="2"/>
  <c r="AE8319" i="2"/>
  <c r="AA8320" i="2"/>
  <c r="AB8320" i="2" a="1"/>
  <c r="AB8320" i="2" s="1"/>
  <c r="AE8320" i="2"/>
  <c r="AA8321" i="2"/>
  <c r="AB8321" i="2" a="1"/>
  <c r="AB8321" i="2"/>
  <c r="AC8321" i="2" s="1"/>
  <c r="AD8321" i="2"/>
  <c r="AE8321" i="2"/>
  <c r="AF8321" i="2"/>
  <c r="AA8322" i="2"/>
  <c r="AB8322" i="2" a="1"/>
  <c r="AB8322" i="2" s="1"/>
  <c r="AE8322" i="2"/>
  <c r="AA8323" i="2"/>
  <c r="AB8323" i="2" a="1"/>
  <c r="AB8323" i="2"/>
  <c r="AC8323" i="2" s="1"/>
  <c r="AD8323" i="2"/>
  <c r="AE8323" i="2"/>
  <c r="AA8324" i="2"/>
  <c r="AB8324" i="2" a="1"/>
  <c r="AB8324" i="2" s="1"/>
  <c r="AC8324" i="2" s="1"/>
  <c r="AD8324" i="2"/>
  <c r="AE8324" i="2"/>
  <c r="AF8324" i="2"/>
  <c r="AA8325" i="2"/>
  <c r="AB8325" i="2" a="1"/>
  <c r="AB8325" i="2"/>
  <c r="AC8325" i="2" s="1"/>
  <c r="AD8325" i="2"/>
  <c r="AE8325" i="2"/>
  <c r="AF8325" i="2"/>
  <c r="AA8326" i="2"/>
  <c r="AB8326" i="2" a="1"/>
  <c r="AB8326" i="2"/>
  <c r="AD8326" i="2"/>
  <c r="AE8326" i="2"/>
  <c r="AF8326" i="2"/>
  <c r="AA8327" i="2"/>
  <c r="AB8327" i="2" a="1"/>
  <c r="AB8327" i="2" s="1"/>
  <c r="AE8327" i="2"/>
  <c r="AA8328" i="2"/>
  <c r="AB8328" i="2" a="1"/>
  <c r="AB8328" i="2" s="1"/>
  <c r="AC8328" i="2" s="1"/>
  <c r="AD8328" i="2"/>
  <c r="AF8328" i="2" s="1"/>
  <c r="AE8328" i="2"/>
  <c r="AA8329" i="2"/>
  <c r="AC8329" i="2" s="1"/>
  <c r="AB8329" i="2" a="1"/>
  <c r="AB8329" i="2"/>
  <c r="AD8329" i="2"/>
  <c r="AE8329" i="2"/>
  <c r="AA8330" i="2"/>
  <c r="AB8330" i="2" a="1"/>
  <c r="AB8330" i="2" s="1"/>
  <c r="AE8330" i="2"/>
  <c r="AA8331" i="2"/>
  <c r="AB8331" i="2" a="1"/>
  <c r="AB8331" i="2"/>
  <c r="AD8331" i="2"/>
  <c r="AE8331" i="2"/>
  <c r="AF8331" i="2"/>
  <c r="AA8332" i="2"/>
  <c r="AB8332" i="2" a="1"/>
  <c r="AB8332" i="2"/>
  <c r="AE8332" i="2"/>
  <c r="AA8333" i="2"/>
  <c r="AD8333" i="2" s="1"/>
  <c r="AB8333" i="2" a="1"/>
  <c r="AB8333" i="2"/>
  <c r="AE8333" i="2"/>
  <c r="AF8333" i="2" s="1"/>
  <c r="AA8334" i="2"/>
  <c r="AD8334" i="2" s="1"/>
  <c r="AF8334" i="2" s="1"/>
  <c r="AB8334" i="2" a="1"/>
  <c r="AB8334" i="2"/>
  <c r="AC8334" i="2"/>
  <c r="AE8334" i="2"/>
  <c r="AA8335" i="2"/>
  <c r="AB8335" i="2" a="1"/>
  <c r="AB8335" i="2"/>
  <c r="AC8335" i="2" s="1"/>
  <c r="AD8335" i="2"/>
  <c r="AE8335" i="2"/>
  <c r="AF8335" i="2"/>
  <c r="AA8336" i="2"/>
  <c r="AD8336" i="2" s="1"/>
  <c r="AF8336" i="2" s="1"/>
  <c r="AB8336" i="2" a="1"/>
  <c r="AB8336" i="2"/>
  <c r="AC8336" i="2"/>
  <c r="AE8336" i="2"/>
  <c r="AA8337" i="2"/>
  <c r="AD8337" i="2" s="1"/>
  <c r="AB8337" i="2" a="1"/>
  <c r="AB8337" i="2" s="1"/>
  <c r="AC8337" i="2" s="1"/>
  <c r="AE8337" i="2"/>
  <c r="AF8337" i="2"/>
  <c r="AA8338" i="2"/>
  <c r="AB8338" i="2" a="1"/>
  <c r="AB8338" i="2" s="1"/>
  <c r="AC8338" i="2" s="1"/>
  <c r="AD8338" i="2"/>
  <c r="AE8338" i="2"/>
  <c r="AF8338" i="2"/>
  <c r="AA8339" i="2"/>
  <c r="AB8339" i="2" a="1"/>
  <c r="AB8339" i="2"/>
  <c r="AD8339" i="2"/>
  <c r="AE8339" i="2"/>
  <c r="AF8339" i="2"/>
  <c r="AA8340" i="2"/>
  <c r="AB8340" i="2" a="1"/>
  <c r="AB8340" i="2" s="1"/>
  <c r="AE8340" i="2"/>
  <c r="AA8341" i="2"/>
  <c r="AB8341" i="2" a="1"/>
  <c r="AB8341" i="2"/>
  <c r="AC8341" i="2" s="1"/>
  <c r="AD8341" i="2"/>
  <c r="AF8341" i="2" s="1"/>
  <c r="AE8341" i="2"/>
  <c r="AA8342" i="2"/>
  <c r="AB8342" i="2" a="1"/>
  <c r="AB8342" i="2"/>
  <c r="AC8342" i="2"/>
  <c r="AD8342" i="2"/>
  <c r="AE8342" i="2"/>
  <c r="AF8342" i="2"/>
  <c r="AA8343" i="2"/>
  <c r="AB8343" i="2" a="1"/>
  <c r="AB8343" i="2" s="1"/>
  <c r="AD8343" i="2"/>
  <c r="AE8343" i="2"/>
  <c r="AF8343" i="2" s="1"/>
  <c r="AA8344" i="2"/>
  <c r="AB8344" i="2" a="1"/>
  <c r="AB8344" i="2"/>
  <c r="AE8344" i="2"/>
  <c r="AA8345" i="2"/>
  <c r="AB8345" i="2" a="1"/>
  <c r="AB8345" i="2"/>
  <c r="AC8345" i="2" s="1"/>
  <c r="AD8345" i="2"/>
  <c r="AE8345" i="2"/>
  <c r="AF8345" i="2" s="1"/>
  <c r="AA8346" i="2"/>
  <c r="AB8346" i="2" a="1"/>
  <c r="AB8346" i="2" s="1"/>
  <c r="AC8346" i="2" s="1"/>
  <c r="AD8346" i="2"/>
  <c r="AE8346" i="2"/>
  <c r="AF8346" i="2"/>
  <c r="AA8347" i="2"/>
  <c r="AB8347" i="2" a="1"/>
  <c r="AB8347" i="2"/>
  <c r="AD8347" i="2"/>
  <c r="AF8347" i="2" s="1"/>
  <c r="AE8347" i="2"/>
  <c r="AA8348" i="2"/>
  <c r="AB8348" i="2" a="1"/>
  <c r="AB8348" i="2" s="1"/>
  <c r="AC8348" i="2"/>
  <c r="AD8348" i="2"/>
  <c r="AE8348" i="2"/>
  <c r="AF8348" i="2"/>
  <c r="AA8349" i="2"/>
  <c r="AD8349" i="2" s="1"/>
  <c r="AF8349" i="2" s="1"/>
  <c r="AB8349" i="2" a="1"/>
  <c r="AB8349" i="2" s="1"/>
  <c r="AE8349" i="2"/>
  <c r="AA8350" i="2"/>
  <c r="AC8350" i="2" s="1"/>
  <c r="AB8350" i="2" a="1"/>
  <c r="AB8350" i="2"/>
  <c r="AE8350" i="2"/>
  <c r="AA8351" i="2"/>
  <c r="AB8351" i="2" a="1"/>
  <c r="AB8351" i="2" s="1"/>
  <c r="AE8351" i="2"/>
  <c r="AA8352" i="2"/>
  <c r="AB8352" i="2" a="1"/>
  <c r="AB8352" i="2"/>
  <c r="AC8352" i="2" s="1"/>
  <c r="AD8352" i="2"/>
  <c r="AE8352" i="2"/>
  <c r="AF8352" i="2" s="1"/>
  <c r="AA8353" i="2"/>
  <c r="AB8353" i="2" a="1"/>
  <c r="AB8353" i="2"/>
  <c r="AC8353" i="2" s="1"/>
  <c r="AD8353" i="2"/>
  <c r="AF8353" i="2" s="1"/>
  <c r="AE8353" i="2"/>
  <c r="AA8354" i="2"/>
  <c r="AD8354" i="2" s="1"/>
  <c r="AF8354" i="2" s="1"/>
  <c r="AB8354" i="2" a="1"/>
  <c r="AB8354" i="2" s="1"/>
  <c r="AC8354" i="2" s="1"/>
  <c r="AE8354" i="2"/>
  <c r="AA8355" i="2"/>
  <c r="AB8355" i="2" a="1"/>
  <c r="AB8355" i="2"/>
  <c r="AD8355" i="2"/>
  <c r="AE8355" i="2"/>
  <c r="AF8355" i="2"/>
  <c r="AA8356" i="2"/>
  <c r="AB8356" i="2" a="1"/>
  <c r="AB8356" i="2"/>
  <c r="AC8356" i="2" s="1"/>
  <c r="AD8356" i="2"/>
  <c r="AE8356" i="2"/>
  <c r="AF8356" i="2"/>
  <c r="AA8357" i="2"/>
  <c r="AB8357" i="2" a="1"/>
  <c r="AB8357" i="2"/>
  <c r="AD8357" i="2"/>
  <c r="AF8357" i="2" s="1"/>
  <c r="AE8357" i="2"/>
  <c r="AA8358" i="2"/>
  <c r="AD8358" i="2" s="1"/>
  <c r="AF8358" i="2" s="1"/>
  <c r="AB8358" i="2" a="1"/>
  <c r="AB8358" i="2"/>
  <c r="AC8358" i="2"/>
  <c r="AE8358" i="2"/>
  <c r="AA8359" i="2"/>
  <c r="AB8359" i="2" a="1"/>
  <c r="AB8359" i="2" s="1"/>
  <c r="AC8359" i="2" s="1"/>
  <c r="AD8359" i="2"/>
  <c r="AF8359" i="2" s="1"/>
  <c r="AE8359" i="2"/>
  <c r="AA8360" i="2"/>
  <c r="AB8360" i="2" a="1"/>
  <c r="AB8360" i="2" s="1"/>
  <c r="AD8360" i="2"/>
  <c r="AF8360" i="2" s="1"/>
  <c r="AE8360" i="2"/>
  <c r="AA8361" i="2"/>
  <c r="AD8361" i="2" s="1"/>
  <c r="AB8361" i="2" a="1"/>
  <c r="AB8361" i="2"/>
  <c r="AC8361" i="2" s="1"/>
  <c r="AE8361" i="2"/>
  <c r="AF8361" i="2"/>
  <c r="AA8362" i="2"/>
  <c r="AB8362" i="2" a="1"/>
  <c r="AB8362" i="2" s="1"/>
  <c r="AC8362" i="2" s="1"/>
  <c r="AD8362" i="2"/>
  <c r="AF8362" i="2" s="1"/>
  <c r="AE8362" i="2"/>
  <c r="AA8363" i="2"/>
  <c r="AD8363" i="2" s="1"/>
  <c r="AB8363" i="2" a="1"/>
  <c r="AB8363" i="2"/>
  <c r="AC8363" i="2"/>
  <c r="AE8363" i="2"/>
  <c r="AF8363" i="2"/>
  <c r="AA8364" i="2"/>
  <c r="AD8364" i="2" s="1"/>
  <c r="AB8364" i="2" a="1"/>
  <c r="AB8364" i="2"/>
  <c r="AC8364" i="2" s="1"/>
  <c r="AE8364" i="2"/>
  <c r="AF8364" i="2" s="1"/>
  <c r="AA8365" i="2"/>
  <c r="AB8365" i="2" a="1"/>
  <c r="AB8365" i="2"/>
  <c r="AC8365" i="2" s="1"/>
  <c r="AD8365" i="2"/>
  <c r="AF8365" i="2" s="1"/>
  <c r="AE8365" i="2"/>
  <c r="AA8366" i="2"/>
  <c r="AD8366" i="2" s="1"/>
  <c r="AF8366" i="2" s="1"/>
  <c r="AB8366" i="2" a="1"/>
  <c r="AB8366" i="2"/>
  <c r="AE8366" i="2"/>
  <c r="AA8367" i="2"/>
  <c r="AB8367" i="2" a="1"/>
  <c r="AB8367" i="2"/>
  <c r="AC8367" i="2"/>
  <c r="AD8367" i="2"/>
  <c r="AF8367" i="2" s="1"/>
  <c r="AE8367" i="2"/>
  <c r="AA8368" i="2"/>
  <c r="AB8368" i="2" a="1"/>
  <c r="AB8368" i="2"/>
  <c r="AE8368" i="2"/>
  <c r="AA8369" i="2"/>
  <c r="AD8369" i="2" s="1"/>
  <c r="AB8369" i="2" a="1"/>
  <c r="AB8369" i="2"/>
  <c r="AC8369" i="2" s="1"/>
  <c r="AE8369" i="2"/>
  <c r="AF8369" i="2" s="1"/>
  <c r="AA8370" i="2"/>
  <c r="AB8370" i="2" a="1"/>
  <c r="AB8370" i="2"/>
  <c r="AE8370" i="2"/>
  <c r="AA8371" i="2"/>
  <c r="AB8371" i="2" a="1"/>
  <c r="AB8371" i="2" s="1"/>
  <c r="AC8371" i="2" s="1"/>
  <c r="AD8371" i="2"/>
  <c r="AE8371" i="2"/>
  <c r="AA8372" i="2"/>
  <c r="AD8372" i="2" s="1"/>
  <c r="AB8372" i="2" a="1"/>
  <c r="AB8372" i="2" s="1"/>
  <c r="AC8372" i="2"/>
  <c r="AE8372" i="2"/>
  <c r="AF8372" i="2"/>
  <c r="AA8373" i="2"/>
  <c r="AD8373" i="2" s="1"/>
  <c r="AF8373" i="2" s="1"/>
  <c r="AB8373" i="2" a="1"/>
  <c r="AB8373" i="2" s="1"/>
  <c r="AE8373" i="2"/>
  <c r="AA8374" i="2"/>
  <c r="AD8374" i="2" s="1"/>
  <c r="AF8374" i="2" s="1"/>
  <c r="AB8374" i="2" a="1"/>
  <c r="AB8374" i="2" s="1"/>
  <c r="AC8374" i="2" s="1"/>
  <c r="AE8374" i="2"/>
  <c r="AA8375" i="2"/>
  <c r="AB8375" i="2" a="1"/>
  <c r="AB8375" i="2" s="1"/>
  <c r="AD8375" i="2"/>
  <c r="AF8375" i="2" s="1"/>
  <c r="AE8375" i="2"/>
  <c r="AA8376" i="2"/>
  <c r="AB8376" i="2" a="1"/>
  <c r="AB8376" i="2"/>
  <c r="AC8376" i="2"/>
  <c r="AD8376" i="2"/>
  <c r="AE8376" i="2"/>
  <c r="AA8377" i="2"/>
  <c r="AB8377" i="2" a="1"/>
  <c r="AB8377" i="2" s="1"/>
  <c r="AC8377" i="2"/>
  <c r="AD8377" i="2"/>
  <c r="AF8377" i="2" s="1"/>
  <c r="AE8377" i="2"/>
  <c r="AA8378" i="2"/>
  <c r="AD8378" i="2" s="1"/>
  <c r="AF8378" i="2" s="1"/>
  <c r="AB8378" i="2" a="1"/>
  <c r="AB8378" i="2" s="1"/>
  <c r="AC8378" i="2" s="1"/>
  <c r="AE8378" i="2"/>
  <c r="AA8379" i="2"/>
  <c r="AB8379" i="2" a="1"/>
  <c r="AB8379" i="2"/>
  <c r="AE8379" i="2"/>
  <c r="AA8380" i="2"/>
  <c r="AD8380" i="2" s="1"/>
  <c r="AB8380" i="2" a="1"/>
  <c r="AB8380" i="2" s="1"/>
  <c r="AC8380" i="2" s="1"/>
  <c r="AE8380" i="2"/>
  <c r="AF8380" i="2"/>
  <c r="AA8381" i="2"/>
  <c r="AD8381" i="2" s="1"/>
  <c r="AB8381" i="2" a="1"/>
  <c r="AB8381" i="2" s="1"/>
  <c r="AC8381" i="2" s="1"/>
  <c r="AE8381" i="2"/>
  <c r="AF8381" i="2"/>
  <c r="AA8382" i="2"/>
  <c r="AD8382" i="2" s="1"/>
  <c r="AB8382" i="2" a="1"/>
  <c r="AB8382" i="2"/>
  <c r="AC8382" i="2"/>
  <c r="AE8382" i="2"/>
  <c r="AA8383" i="2"/>
  <c r="AD8383" i="2" s="1"/>
  <c r="AF8383" i="2" s="1"/>
  <c r="AB8383" i="2" a="1"/>
  <c r="AB8383" i="2"/>
  <c r="AE8383" i="2"/>
  <c r="AA8384" i="2"/>
  <c r="AC8384" i="2" s="1"/>
  <c r="AB8384" i="2" a="1"/>
  <c r="AB8384" i="2"/>
  <c r="AD8384" i="2"/>
  <c r="AF8384" i="2" s="1"/>
  <c r="AE8384" i="2"/>
  <c r="AA8385" i="2"/>
  <c r="AD8385" i="2" s="1"/>
  <c r="AF8385" i="2" s="1"/>
  <c r="AB8385" i="2" a="1"/>
  <c r="AB8385" i="2"/>
  <c r="AC8385" i="2"/>
  <c r="AE8385" i="2"/>
  <c r="AA8386" i="2"/>
  <c r="AB8386" i="2" a="1"/>
  <c r="AB8386" i="2" s="1"/>
  <c r="AC8386" i="2"/>
  <c r="AD8386" i="2"/>
  <c r="AF8386" i="2" s="1"/>
  <c r="AE8386" i="2"/>
  <c r="AA8387" i="2"/>
  <c r="AB8387" i="2" a="1"/>
  <c r="AB8387" i="2" s="1"/>
  <c r="AC8387" i="2" s="1"/>
  <c r="AD8387" i="2"/>
  <c r="AF8387" i="2" s="1"/>
  <c r="AE8387" i="2"/>
  <c r="AA8388" i="2"/>
  <c r="AC8388" i="2" s="1"/>
  <c r="AB8388" i="2" a="1"/>
  <c r="AB8388" i="2"/>
  <c r="AD8388" i="2"/>
  <c r="AE8388" i="2"/>
  <c r="AF8388" i="2"/>
  <c r="AA8389" i="2"/>
  <c r="AB8389" i="2" a="1"/>
  <c r="AB8389" i="2"/>
  <c r="AC8389" i="2" s="1"/>
  <c r="AD8389" i="2"/>
  <c r="AF8389" i="2" s="1"/>
  <c r="AE8389" i="2"/>
  <c r="AA8390" i="2"/>
  <c r="AB8390" i="2" a="1"/>
  <c r="AB8390" i="2" s="1"/>
  <c r="AD8390" i="2"/>
  <c r="AE8390" i="2"/>
  <c r="AA8391" i="2"/>
  <c r="AB8391" i="2" a="1"/>
  <c r="AB8391" i="2"/>
  <c r="AE8391" i="2"/>
  <c r="AA8392" i="2"/>
  <c r="AB8392" i="2" a="1"/>
  <c r="AB8392" i="2"/>
  <c r="AE8392" i="2"/>
  <c r="AA8393" i="2"/>
  <c r="AD8393" i="2" s="1"/>
  <c r="AF8393" i="2" s="1"/>
  <c r="AB8393" i="2" a="1"/>
  <c r="AB8393" i="2"/>
  <c r="AE8393" i="2"/>
  <c r="AA8394" i="2"/>
  <c r="AB8394" i="2" a="1"/>
  <c r="AB8394" i="2" s="1"/>
  <c r="AC8394" i="2" s="1"/>
  <c r="AD8394" i="2"/>
  <c r="AF8394" i="2" s="1"/>
  <c r="AE8394" i="2"/>
  <c r="AA8395" i="2"/>
  <c r="AB8395" i="2" a="1"/>
  <c r="AB8395" i="2" s="1"/>
  <c r="AC8395" i="2" s="1"/>
  <c r="AD8395" i="2"/>
  <c r="AF8395" i="2" s="1"/>
  <c r="AE8395" i="2"/>
  <c r="AA8396" i="2"/>
  <c r="AB8396" i="2" a="1"/>
  <c r="AB8396" i="2" s="1"/>
  <c r="AC8396" i="2" s="1"/>
  <c r="AD8396" i="2"/>
  <c r="AE8396" i="2"/>
  <c r="AF8396" i="2"/>
  <c r="AA8397" i="2"/>
  <c r="AB8397" i="2" a="1"/>
  <c r="AB8397" i="2" s="1"/>
  <c r="AE8397" i="2"/>
  <c r="AA8398" i="2"/>
  <c r="AB8398" i="2" a="1"/>
  <c r="AB8398" i="2" s="1"/>
  <c r="AC8398" i="2" s="1"/>
  <c r="AD8398" i="2"/>
  <c r="AE8398" i="2"/>
  <c r="AF8398" i="2"/>
  <c r="AA8399" i="2"/>
  <c r="AB8399" i="2" a="1"/>
  <c r="AB8399" i="2" s="1"/>
  <c r="AE8399" i="2"/>
  <c r="AA8400" i="2"/>
  <c r="AB8400" i="2" a="1"/>
  <c r="AB8400" i="2"/>
  <c r="AC8400" i="2" s="1"/>
  <c r="AD8400" i="2"/>
  <c r="AE8400" i="2"/>
  <c r="AF8400" i="2"/>
  <c r="AA8401" i="2"/>
  <c r="AB8401" i="2" a="1"/>
  <c r="AB8401" i="2"/>
  <c r="AE8401" i="2"/>
  <c r="AA8402" i="2"/>
  <c r="AC8402" i="2" s="1"/>
  <c r="AB8402" i="2" a="1"/>
  <c r="AB8402" i="2"/>
  <c r="AD8402" i="2"/>
  <c r="AF8402" i="2" s="1"/>
  <c r="AE8402" i="2"/>
  <c r="AA8403" i="2"/>
  <c r="AB8403" i="2" a="1"/>
  <c r="AB8403" i="2"/>
  <c r="AE8403" i="2"/>
  <c r="AA8404" i="2"/>
  <c r="AC8404" i="2" s="1"/>
  <c r="AB8404" i="2" a="1"/>
  <c r="AB8404" i="2"/>
  <c r="AD8404" i="2"/>
  <c r="AF8404" i="2" s="1"/>
  <c r="AE8404" i="2"/>
  <c r="AA8405" i="2"/>
  <c r="AC8405" i="2" s="1"/>
  <c r="AB8405" i="2" a="1"/>
  <c r="AB8405" i="2" s="1"/>
  <c r="AD8405" i="2"/>
  <c r="AE8405" i="2"/>
  <c r="AA8406" i="2"/>
  <c r="AB8406" i="2" a="1"/>
  <c r="AB8406" i="2"/>
  <c r="AE8406" i="2"/>
  <c r="AA8407" i="2"/>
  <c r="AB8407" i="2" a="1"/>
  <c r="AB8407" i="2" s="1"/>
  <c r="AC8407" i="2" s="1"/>
  <c r="AD8407" i="2"/>
  <c r="AE8407" i="2"/>
  <c r="AA8408" i="2"/>
  <c r="AD8408" i="2" s="1"/>
  <c r="AB8408" i="2" a="1"/>
  <c r="AB8408" i="2" s="1"/>
  <c r="AC8408" i="2" s="1"/>
  <c r="AE8408" i="2"/>
  <c r="AF8408" i="2"/>
  <c r="AA8409" i="2"/>
  <c r="AB8409" i="2" a="1"/>
  <c r="AB8409" i="2"/>
  <c r="AE8409" i="2"/>
  <c r="AA8410" i="2"/>
  <c r="AB8410" i="2" a="1"/>
  <c r="AB8410" i="2" s="1"/>
  <c r="AC8410" i="2" s="1"/>
  <c r="AD8410" i="2"/>
  <c r="AF8410" i="2" s="1"/>
  <c r="AE8410" i="2"/>
  <c r="AA8411" i="2"/>
  <c r="AB8411" i="2" a="1"/>
  <c r="AB8411" i="2" s="1"/>
  <c r="AC8411" i="2" s="1"/>
  <c r="AD8411" i="2"/>
  <c r="AF8411" i="2" s="1"/>
  <c r="AE8411" i="2"/>
  <c r="AA8412" i="2"/>
  <c r="AD8412" i="2" s="1"/>
  <c r="AB8412" i="2" a="1"/>
  <c r="AB8412" i="2" s="1"/>
  <c r="AC8412" i="2"/>
  <c r="AE8412" i="2"/>
  <c r="AA8413" i="2"/>
  <c r="AB8413" i="2" a="1"/>
  <c r="AB8413" i="2"/>
  <c r="AC8413" i="2" s="1"/>
  <c r="AD8413" i="2"/>
  <c r="AE8413" i="2"/>
  <c r="AF8413" i="2"/>
  <c r="AA8414" i="2"/>
  <c r="AB8414" i="2" a="1"/>
  <c r="AB8414" i="2" s="1"/>
  <c r="AE8414" i="2"/>
  <c r="AA8415" i="2"/>
  <c r="AD8415" i="2" s="1"/>
  <c r="AF8415" i="2" s="1"/>
  <c r="AB8415" i="2" a="1"/>
  <c r="AB8415" i="2"/>
  <c r="AE8415" i="2"/>
  <c r="AA8416" i="2"/>
  <c r="AB8416" i="2" a="1"/>
  <c r="AB8416" i="2"/>
  <c r="AE8416" i="2"/>
  <c r="AA8417" i="2"/>
  <c r="AB8417" i="2" a="1"/>
  <c r="AB8417" i="2"/>
  <c r="AE8417" i="2"/>
  <c r="AA8418" i="2"/>
  <c r="AB8418" i="2" a="1"/>
  <c r="AB8418" i="2" s="1"/>
  <c r="AC8418" i="2" s="1"/>
  <c r="AD8418" i="2"/>
  <c r="AE8418" i="2"/>
  <c r="AF8418" i="2"/>
  <c r="AA8419" i="2"/>
  <c r="AB8419" i="2" a="1"/>
  <c r="AB8419" i="2" s="1"/>
  <c r="AE8419" i="2"/>
  <c r="AA8420" i="2"/>
  <c r="AB8420" i="2" a="1"/>
  <c r="AB8420" i="2" s="1"/>
  <c r="AC8420" i="2"/>
  <c r="AD8420" i="2"/>
  <c r="AE8420" i="2"/>
  <c r="AF8420" i="2" s="1"/>
  <c r="AA8421" i="2"/>
  <c r="AB8421" i="2" a="1"/>
  <c r="AB8421" i="2" s="1"/>
  <c r="AE8421" i="2"/>
  <c r="AA8422" i="2"/>
  <c r="AB8422" i="2" a="1"/>
  <c r="AB8422" i="2" s="1"/>
  <c r="AC8422" i="2" s="1"/>
  <c r="AD8422" i="2"/>
  <c r="AE8422" i="2"/>
  <c r="AA8423" i="2"/>
  <c r="AB8423" i="2" a="1"/>
  <c r="AB8423" i="2" s="1"/>
  <c r="AE8423" i="2"/>
  <c r="AA8424" i="2"/>
  <c r="AB8424" i="2" a="1"/>
  <c r="AB8424" i="2" s="1"/>
  <c r="AC8424" i="2" s="1"/>
  <c r="AD8424" i="2"/>
  <c r="AF8424" i="2" s="1"/>
  <c r="AE8424" i="2"/>
  <c r="AA8425" i="2"/>
  <c r="AB8425" i="2" a="1"/>
  <c r="AB8425" i="2"/>
  <c r="AC8425" i="2"/>
  <c r="AD8425" i="2"/>
  <c r="AE8425" i="2"/>
  <c r="AA8426" i="2"/>
  <c r="AD8426" i="2" s="1"/>
  <c r="AF8426" i="2" s="1"/>
  <c r="AB8426" i="2" a="1"/>
  <c r="AB8426" i="2"/>
  <c r="AC8426" i="2" s="1"/>
  <c r="AE8426" i="2"/>
  <c r="AA8427" i="2"/>
  <c r="AB8427" i="2" a="1"/>
  <c r="AB8427" i="2"/>
  <c r="AE8427" i="2"/>
  <c r="AA8428" i="2"/>
  <c r="AB8428" i="2" a="1"/>
  <c r="AB8428" i="2"/>
  <c r="AC8428" i="2"/>
  <c r="AD8428" i="2"/>
  <c r="AF8428" i="2" s="1"/>
  <c r="AE8428" i="2"/>
  <c r="AA8429" i="2"/>
  <c r="AB8429" i="2" a="1"/>
  <c r="AB8429" i="2"/>
  <c r="AC8429" i="2" s="1"/>
  <c r="AD8429" i="2"/>
  <c r="AF8429" i="2" s="1"/>
  <c r="AE8429" i="2"/>
  <c r="AA8430" i="2"/>
  <c r="AB8430" i="2" a="1"/>
  <c r="AB8430" i="2"/>
  <c r="AE8430" i="2"/>
  <c r="AA8431" i="2"/>
  <c r="AB8431" i="2" a="1"/>
  <c r="AB8431" i="2"/>
  <c r="AE8431" i="2"/>
  <c r="AA8432" i="2"/>
  <c r="AB8432" i="2" a="1"/>
  <c r="AB8432" i="2"/>
  <c r="AE8432" i="2"/>
  <c r="AA8433" i="2"/>
  <c r="AD8433" i="2" s="1"/>
  <c r="AB8433" i="2" a="1"/>
  <c r="AB8433" i="2"/>
  <c r="AE8433" i="2"/>
  <c r="AF8433" i="2"/>
  <c r="AA8434" i="2"/>
  <c r="AB8434" i="2" a="1"/>
  <c r="AB8434" i="2" s="1"/>
  <c r="AC8434" i="2" s="1"/>
  <c r="AD8434" i="2"/>
  <c r="AF8434" i="2" s="1"/>
  <c r="AE8434" i="2"/>
  <c r="AA8435" i="2"/>
  <c r="AB8435" i="2" a="1"/>
  <c r="AB8435" i="2"/>
  <c r="AD8435" i="2"/>
  <c r="AE8435" i="2"/>
  <c r="AF8435" i="2" s="1"/>
  <c r="AA8436" i="2"/>
  <c r="AD8436" i="2" s="1"/>
  <c r="AB8436" i="2" a="1"/>
  <c r="AB8436" i="2"/>
  <c r="AE8436" i="2"/>
  <c r="AA8437" i="2"/>
  <c r="AB8437" i="2" a="1"/>
  <c r="AB8437" i="2"/>
  <c r="AC8437" i="2" s="1"/>
  <c r="AD8437" i="2"/>
  <c r="AF8437" i="2" s="1"/>
  <c r="AE8437" i="2"/>
  <c r="AA8438" i="2"/>
  <c r="AB8438" i="2" a="1"/>
  <c r="AB8438" i="2"/>
  <c r="AD8438" i="2"/>
  <c r="AF8438" i="2" s="1"/>
  <c r="AE8438" i="2"/>
  <c r="AA8439" i="2"/>
  <c r="AB8439" i="2" a="1"/>
  <c r="AB8439" i="2" s="1"/>
  <c r="AC8439" i="2" s="1"/>
  <c r="AD8439" i="2"/>
  <c r="AE8439" i="2"/>
  <c r="AF8439" i="2" s="1"/>
  <c r="AA8440" i="2"/>
  <c r="AB8440" i="2" a="1"/>
  <c r="AB8440" i="2" s="1"/>
  <c r="AE8440" i="2"/>
  <c r="AA8441" i="2"/>
  <c r="AD8441" i="2" s="1"/>
  <c r="AF8441" i="2" s="1"/>
  <c r="AB8441" i="2" a="1"/>
  <c r="AB8441" i="2"/>
  <c r="AC8441" i="2" s="1"/>
  <c r="AE8441" i="2"/>
  <c r="AA8442" i="2"/>
  <c r="AC8442" i="2" s="1"/>
  <c r="AB8442" i="2" a="1"/>
  <c r="AB8442" i="2" s="1"/>
  <c r="AE8442" i="2"/>
  <c r="AA8443" i="2"/>
  <c r="AB8443" i="2" a="1"/>
  <c r="AB8443" i="2"/>
  <c r="AC8443" i="2" s="1"/>
  <c r="AD8443" i="2"/>
  <c r="AF8443" i="2" s="1"/>
  <c r="AE8443" i="2"/>
  <c r="AA8444" i="2"/>
  <c r="AB8444" i="2" a="1"/>
  <c r="AB8444" i="2" s="1"/>
  <c r="AC8444" i="2"/>
  <c r="AD8444" i="2"/>
  <c r="AE8444" i="2"/>
  <c r="AF8444" i="2"/>
  <c r="AA8445" i="2"/>
  <c r="AB8445" i="2" a="1"/>
  <c r="AB8445" i="2" s="1"/>
  <c r="AE8445" i="2"/>
  <c r="AA8446" i="2"/>
  <c r="AB8446" i="2" a="1"/>
  <c r="AB8446" i="2" s="1"/>
  <c r="AC8446" i="2"/>
  <c r="AD8446" i="2"/>
  <c r="AF8446" i="2" s="1"/>
  <c r="AE8446" i="2"/>
  <c r="AA8447" i="2"/>
  <c r="AC8447" i="2" s="1"/>
  <c r="AB8447" i="2" a="1"/>
  <c r="AB8447" i="2" s="1"/>
  <c r="AD8447" i="2"/>
  <c r="AE8447" i="2"/>
  <c r="AF8447" i="2"/>
  <c r="AA8448" i="2"/>
  <c r="AB8448" i="2" a="1"/>
  <c r="AB8448" i="2"/>
  <c r="AC8448" i="2" s="1"/>
  <c r="AD8448" i="2"/>
  <c r="AE8448" i="2"/>
  <c r="AF8448" i="2" s="1"/>
  <c r="AA8449" i="2"/>
  <c r="AD8449" i="2" s="1"/>
  <c r="AF8449" i="2" s="1"/>
  <c r="AB8449" i="2" a="1"/>
  <c r="AB8449" i="2" s="1"/>
  <c r="AE8449" i="2"/>
  <c r="AA8450" i="2"/>
  <c r="AB8450" i="2" a="1"/>
  <c r="AB8450" i="2" s="1"/>
  <c r="AE8450" i="2"/>
  <c r="AA8451" i="2"/>
  <c r="AB8451" i="2" a="1"/>
  <c r="AB8451" i="2"/>
  <c r="AD8451" i="2"/>
  <c r="AE8451" i="2"/>
  <c r="AF8451" i="2"/>
  <c r="AA8452" i="2"/>
  <c r="AB8452" i="2" a="1"/>
  <c r="AB8452" i="2"/>
  <c r="AE8452" i="2"/>
  <c r="AA8453" i="2"/>
  <c r="AB8453" i="2" a="1"/>
  <c r="AB8453" i="2"/>
  <c r="AD8453" i="2"/>
  <c r="AE8453" i="2"/>
  <c r="AF8453" i="2"/>
  <c r="AA8454" i="2"/>
  <c r="AB8454" i="2" a="1"/>
  <c r="AB8454" i="2"/>
  <c r="AE8454" i="2"/>
  <c r="AA8455" i="2"/>
  <c r="AB8455" i="2" a="1"/>
  <c r="AB8455" i="2" s="1"/>
  <c r="AC8455" i="2"/>
  <c r="AD8455" i="2"/>
  <c r="AF8455" i="2" s="1"/>
  <c r="AE8455" i="2"/>
  <c r="AA8456" i="2"/>
  <c r="AB8456" i="2" a="1"/>
  <c r="AB8456" i="2" s="1"/>
  <c r="AC8456" i="2"/>
  <c r="AD8456" i="2"/>
  <c r="AE8456" i="2"/>
  <c r="AF8456" i="2"/>
  <c r="AA8457" i="2"/>
  <c r="AD8457" i="2" s="1"/>
  <c r="AB8457" i="2" a="1"/>
  <c r="AB8457" i="2"/>
  <c r="AC8457" i="2"/>
  <c r="AE8457" i="2"/>
  <c r="AF8457" i="2"/>
  <c r="AA8458" i="2"/>
  <c r="AB8458" i="2" a="1"/>
  <c r="AB8458" i="2" s="1"/>
  <c r="AC8458" i="2"/>
  <c r="AD8458" i="2"/>
  <c r="AE8458" i="2"/>
  <c r="AF8458" i="2"/>
  <c r="AA8459" i="2"/>
  <c r="AB8459" i="2" a="1"/>
  <c r="AB8459" i="2"/>
  <c r="AC8459" i="2" s="1"/>
  <c r="AD8459" i="2"/>
  <c r="AE8459" i="2"/>
  <c r="AF8459" i="2"/>
  <c r="AA8460" i="2"/>
  <c r="AB8460" i="2" a="1"/>
  <c r="AB8460" i="2" s="1"/>
  <c r="AE8460" i="2"/>
  <c r="AA8461" i="2"/>
  <c r="AB8461" i="2" a="1"/>
  <c r="AB8461" i="2"/>
  <c r="AC8461" i="2" s="1"/>
  <c r="AD8461" i="2"/>
  <c r="AE8461" i="2"/>
  <c r="AF8461" i="2"/>
  <c r="AA8462" i="2"/>
  <c r="AB8462" i="2" a="1"/>
  <c r="AB8462" i="2"/>
  <c r="AC8462" i="2" s="1"/>
  <c r="AD8462" i="2"/>
  <c r="AE8462" i="2"/>
  <c r="AF8462" i="2"/>
  <c r="AA8463" i="2"/>
  <c r="AB8463" i="2" a="1"/>
  <c r="AB8463" i="2" s="1"/>
  <c r="AE8463" i="2"/>
  <c r="AA8464" i="2"/>
  <c r="AB8464" i="2" a="1"/>
  <c r="AB8464" i="2" s="1"/>
  <c r="AE8464" i="2"/>
  <c r="AA8465" i="2"/>
  <c r="AC8465" i="2" s="1"/>
  <c r="AB8465" i="2" a="1"/>
  <c r="AB8465" i="2"/>
  <c r="AD8465" i="2"/>
  <c r="AF8465" i="2" s="1"/>
  <c r="AE8465" i="2"/>
  <c r="AA8466" i="2"/>
  <c r="AD8466" i="2" s="1"/>
  <c r="AB8466" i="2" a="1"/>
  <c r="AB8466" i="2" s="1"/>
  <c r="AC8466" i="2" s="1"/>
  <c r="AE8466" i="2"/>
  <c r="AF8466" i="2"/>
  <c r="AA8467" i="2"/>
  <c r="AB8467" i="2" a="1"/>
  <c r="AB8467" i="2" s="1"/>
  <c r="AC8467" i="2" s="1"/>
  <c r="AD8467" i="2"/>
  <c r="AF8467" i="2" s="1"/>
  <c r="AE8467" i="2"/>
  <c r="AA8468" i="2"/>
  <c r="AB8468" i="2" a="1"/>
  <c r="AB8468" i="2" s="1"/>
  <c r="AC8468" i="2" s="1"/>
  <c r="AD8468" i="2"/>
  <c r="AE8468" i="2"/>
  <c r="AF8468" i="2"/>
  <c r="AA8469" i="2"/>
  <c r="AB8469" i="2" a="1"/>
  <c r="AB8469" i="2"/>
  <c r="AE8469" i="2"/>
  <c r="AA8470" i="2"/>
  <c r="AB8470" i="2" a="1"/>
  <c r="AB8470" i="2" s="1"/>
  <c r="AC8470" i="2"/>
  <c r="AD8470" i="2"/>
  <c r="AE8470" i="2"/>
  <c r="AF8470" i="2"/>
  <c r="AA8471" i="2"/>
  <c r="AB8471" i="2" a="1"/>
  <c r="AB8471" i="2" s="1"/>
  <c r="AD8471" i="2"/>
  <c r="AF8471" i="2" s="1"/>
  <c r="AE8471" i="2"/>
  <c r="AA8472" i="2"/>
  <c r="AB8472" i="2" a="1"/>
  <c r="AB8472" i="2" s="1"/>
  <c r="AC8472" i="2" s="1"/>
  <c r="AD8472" i="2"/>
  <c r="AE8472" i="2"/>
  <c r="AF8472" i="2"/>
  <c r="AA8473" i="2"/>
  <c r="AB8473" i="2" a="1"/>
  <c r="AB8473" i="2" s="1"/>
  <c r="AE8473" i="2"/>
  <c r="AA8474" i="2"/>
  <c r="AB8474" i="2" a="1"/>
  <c r="AB8474" i="2"/>
  <c r="AC8474" i="2"/>
  <c r="AD8474" i="2"/>
  <c r="AF8474" i="2" s="1"/>
  <c r="AE8474" i="2"/>
  <c r="AA8475" i="2"/>
  <c r="AB8475" i="2" a="1"/>
  <c r="AB8475" i="2"/>
  <c r="AD8475" i="2"/>
  <c r="AE8475" i="2"/>
  <c r="AF8475" i="2"/>
  <c r="AA8476" i="2"/>
  <c r="AB8476" i="2" a="1"/>
  <c r="AB8476" i="2" s="1"/>
  <c r="AC8476" i="2" s="1"/>
  <c r="AD8476" i="2"/>
  <c r="AE8476" i="2"/>
  <c r="AF8476" i="2"/>
  <c r="AA8477" i="2"/>
  <c r="AB8477" i="2" a="1"/>
  <c r="AB8477" i="2"/>
  <c r="AE8477" i="2"/>
  <c r="AA8478" i="2"/>
  <c r="AD8478" i="2" s="1"/>
  <c r="AF8478" i="2" s="1"/>
  <c r="AB8478" i="2" a="1"/>
  <c r="AB8478" i="2"/>
  <c r="AC8478" i="2"/>
  <c r="AE8478" i="2"/>
  <c r="AA8479" i="2"/>
  <c r="AB8479" i="2" a="1"/>
  <c r="AB8479" i="2"/>
  <c r="AC8479" i="2" s="1"/>
  <c r="AD8479" i="2"/>
  <c r="AF8479" i="2" s="1"/>
  <c r="AE8479" i="2"/>
  <c r="AA8480" i="2"/>
  <c r="AC8480" i="2" s="1"/>
  <c r="AB8480" i="2" a="1"/>
  <c r="AB8480" i="2"/>
  <c r="AE8480" i="2"/>
  <c r="AA8481" i="2"/>
  <c r="AD8481" i="2" s="1"/>
  <c r="AB8481" i="2" a="1"/>
  <c r="AB8481" i="2" s="1"/>
  <c r="AC8481" i="2" s="1"/>
  <c r="AE8481" i="2"/>
  <c r="AF8481" i="2"/>
  <c r="AA8482" i="2"/>
  <c r="AB8482" i="2" a="1"/>
  <c r="AB8482" i="2" s="1"/>
  <c r="AC8482" i="2" s="1"/>
  <c r="AD8482" i="2"/>
  <c r="AE8482" i="2"/>
  <c r="AF8482" i="2" s="1"/>
  <c r="AA8483" i="2"/>
  <c r="AB8483" i="2" a="1"/>
  <c r="AB8483" i="2"/>
  <c r="AD8483" i="2"/>
  <c r="AF8483" i="2" s="1"/>
  <c r="AE8483" i="2"/>
  <c r="AA8484" i="2"/>
  <c r="AB8484" i="2" a="1"/>
  <c r="AB8484" i="2" s="1"/>
  <c r="AC8484" i="2" s="1"/>
  <c r="AD8484" i="2"/>
  <c r="AF8484" i="2" s="1"/>
  <c r="AE8484" i="2"/>
  <c r="AA8485" i="2"/>
  <c r="AB8485" i="2" a="1"/>
  <c r="AB8485" i="2"/>
  <c r="AC8485" i="2" s="1"/>
  <c r="AD8485" i="2"/>
  <c r="AE8485" i="2"/>
  <c r="AF8485" i="2"/>
  <c r="AA8486" i="2"/>
  <c r="AB8486" i="2" a="1"/>
  <c r="AB8486" i="2" s="1"/>
  <c r="AE8486" i="2"/>
  <c r="AA8487" i="2"/>
  <c r="AB8487" i="2" a="1"/>
  <c r="AB8487" i="2"/>
  <c r="AC8487" i="2"/>
  <c r="AD8487" i="2"/>
  <c r="AF8487" i="2" s="1"/>
  <c r="AE8487" i="2"/>
  <c r="AA8488" i="2"/>
  <c r="AB8488" i="2" a="1"/>
  <c r="AB8488" i="2" s="1"/>
  <c r="AE8488" i="2"/>
  <c r="AA8489" i="2"/>
  <c r="AC8489" i="2" s="1"/>
  <c r="AB8489" i="2" a="1"/>
  <c r="AB8489" i="2"/>
  <c r="AD8489" i="2"/>
  <c r="AE8489" i="2"/>
  <c r="AF8489" i="2"/>
  <c r="AA8490" i="2"/>
  <c r="AB8490" i="2" a="1"/>
  <c r="AB8490" i="2"/>
  <c r="AE8490" i="2"/>
  <c r="AA8491" i="2"/>
  <c r="AC8491" i="2" s="1"/>
  <c r="AB8491" i="2" a="1"/>
  <c r="AB8491" i="2"/>
  <c r="AD8491" i="2"/>
  <c r="AF8491" i="2" s="1"/>
  <c r="AE8491" i="2"/>
  <c r="AA8492" i="2"/>
  <c r="AB8492" i="2" a="1"/>
  <c r="AB8492" i="2" s="1"/>
  <c r="AC8492" i="2" s="1"/>
  <c r="AD8492" i="2"/>
  <c r="AE8492" i="2"/>
  <c r="AF8492" i="2"/>
  <c r="AA8493" i="2"/>
  <c r="AB8493" i="2" a="1"/>
  <c r="AB8493" i="2" s="1"/>
  <c r="AC8493" i="2" s="1"/>
  <c r="AD8493" i="2"/>
  <c r="AE8493" i="2"/>
  <c r="AF8493" i="2" s="1"/>
  <c r="AA8494" i="2"/>
  <c r="AD8494" i="2" s="1"/>
  <c r="AB8494" i="2" a="1"/>
  <c r="AB8494" i="2" s="1"/>
  <c r="AC8494" i="2" s="1"/>
  <c r="AE8494" i="2"/>
  <c r="AF8494" i="2"/>
  <c r="AA8495" i="2"/>
  <c r="AC8495" i="2" s="1"/>
  <c r="AB8495" i="2" a="1"/>
  <c r="AB8495" i="2" s="1"/>
  <c r="AD8495" i="2"/>
  <c r="AE8495" i="2"/>
  <c r="AF8495" i="2"/>
  <c r="AA8496" i="2"/>
  <c r="AB8496" i="2" a="1"/>
  <c r="AB8496" i="2" s="1"/>
  <c r="AC8496" i="2" s="1"/>
  <c r="AD8496" i="2"/>
  <c r="AF8496" i="2" s="1"/>
  <c r="AE8496" i="2"/>
  <c r="AA8497" i="2"/>
  <c r="AB8497" i="2" a="1"/>
  <c r="AB8497" i="2"/>
  <c r="AC8497" i="2" s="1"/>
  <c r="AD8497" i="2"/>
  <c r="AF8497" i="2" s="1"/>
  <c r="AE8497" i="2"/>
  <c r="AA8498" i="2"/>
  <c r="AC8498" i="2" s="1"/>
  <c r="AB8498" i="2" a="1"/>
  <c r="AB8498" i="2" s="1"/>
  <c r="AE8498" i="2"/>
  <c r="AA8499" i="2"/>
  <c r="AB8499" i="2" a="1"/>
  <c r="AB8499" i="2"/>
  <c r="AE8499" i="2"/>
  <c r="AA8500" i="2"/>
  <c r="AB8500" i="2" a="1"/>
  <c r="AB8500" i="2" s="1"/>
  <c r="AE8500" i="2"/>
  <c r="AA8501" i="2"/>
  <c r="AB8501" i="2" a="1"/>
  <c r="AB8501" i="2" s="1"/>
  <c r="AC8501" i="2" s="1"/>
  <c r="AD8501" i="2"/>
  <c r="AE8501" i="2"/>
  <c r="AF8501" i="2"/>
  <c r="AA8502" i="2"/>
  <c r="AD8502" i="2" s="1"/>
  <c r="AB8502" i="2" a="1"/>
  <c r="AB8502" i="2"/>
  <c r="AC8502" i="2"/>
  <c r="AE8502" i="2"/>
  <c r="AA8503" i="2"/>
  <c r="AD8503" i="2" s="1"/>
  <c r="AF8503" i="2" s="1"/>
  <c r="AB8503" i="2" a="1"/>
  <c r="AB8503" i="2" s="1"/>
  <c r="AC8503" i="2" s="1"/>
  <c r="AE8503" i="2"/>
  <c r="AA8504" i="2"/>
  <c r="AB8504" i="2" a="1"/>
  <c r="AB8504" i="2"/>
  <c r="AC8504" i="2" s="1"/>
  <c r="AD8504" i="2"/>
  <c r="AE8504" i="2"/>
  <c r="AF8504" i="2"/>
  <c r="AA8505" i="2"/>
  <c r="AB8505" i="2" a="1"/>
  <c r="AB8505" i="2"/>
  <c r="AE8505" i="2"/>
  <c r="AA8506" i="2"/>
  <c r="AB8506" i="2" a="1"/>
  <c r="AB8506" i="2" s="1"/>
  <c r="AC8506" i="2" s="1"/>
  <c r="AD8506" i="2"/>
  <c r="AF8506" i="2" s="1"/>
  <c r="AE8506" i="2"/>
  <c r="AA8507" i="2"/>
  <c r="AC8507" i="2" s="1"/>
  <c r="AB8507" i="2" a="1"/>
  <c r="AB8507" i="2"/>
  <c r="AD8507" i="2"/>
  <c r="AF8507" i="2" s="1"/>
  <c r="AE8507" i="2"/>
  <c r="AA8508" i="2"/>
  <c r="AD8508" i="2" s="1"/>
  <c r="AB8508" i="2" a="1"/>
  <c r="AB8508" i="2" s="1"/>
  <c r="AC8508" i="2" s="1"/>
  <c r="AE8508" i="2"/>
  <c r="AF8508" i="2"/>
  <c r="AA8509" i="2"/>
  <c r="AB8509" i="2" a="1"/>
  <c r="AB8509" i="2"/>
  <c r="AC8509" i="2" s="1"/>
  <c r="AD8509" i="2"/>
  <c r="AE8509" i="2"/>
  <c r="AF8509" i="2"/>
  <c r="AA8510" i="2"/>
  <c r="AB8510" i="2" a="1"/>
  <c r="AB8510" i="2" s="1"/>
  <c r="AE8510" i="2"/>
  <c r="AA8511" i="2"/>
  <c r="AB8511" i="2" a="1"/>
  <c r="AB8511" i="2"/>
  <c r="AE8511" i="2"/>
  <c r="AA8512" i="2"/>
  <c r="AB8512" i="2" a="1"/>
  <c r="AB8512" i="2"/>
  <c r="AE8512" i="2"/>
  <c r="AA8513" i="2"/>
  <c r="AC8513" i="2" s="1"/>
  <c r="AB8513" i="2" a="1"/>
  <c r="AB8513" i="2"/>
  <c r="AE8513" i="2"/>
  <c r="AA8514" i="2"/>
  <c r="AC8514" i="2" s="1"/>
  <c r="AB8514" i="2" a="1"/>
  <c r="AB8514" i="2" s="1"/>
  <c r="AE8514" i="2"/>
  <c r="AA8515" i="2"/>
  <c r="AB8515" i="2" a="1"/>
  <c r="AB8515" i="2" s="1"/>
  <c r="AE8515" i="2"/>
  <c r="AA8516" i="2"/>
  <c r="AB8516" i="2" a="1"/>
  <c r="AB8516" i="2" s="1"/>
  <c r="AC8516" i="2" s="1"/>
  <c r="AD8516" i="2"/>
  <c r="AE8516" i="2"/>
  <c r="AF8516" i="2" s="1"/>
  <c r="AA8517" i="2"/>
  <c r="AB8517" i="2" a="1"/>
  <c r="AB8517" i="2"/>
  <c r="AC8517" i="2" s="1"/>
  <c r="AD8517" i="2"/>
  <c r="AE8517" i="2"/>
  <c r="AF8517" i="2"/>
  <c r="AA8518" i="2"/>
  <c r="AB8518" i="2" a="1"/>
  <c r="AB8518" i="2" s="1"/>
  <c r="AE8518" i="2"/>
  <c r="AA8519" i="2"/>
  <c r="AB8519" i="2" a="1"/>
  <c r="AB8519" i="2" s="1"/>
  <c r="AE8519" i="2"/>
  <c r="AA8520" i="2"/>
  <c r="AB8520" i="2" a="1"/>
  <c r="AB8520" i="2"/>
  <c r="AC8520" i="2"/>
  <c r="AD8520" i="2"/>
  <c r="AF8520" i="2" s="1"/>
  <c r="AE8520" i="2"/>
  <c r="AA8521" i="2"/>
  <c r="AB8521" i="2" a="1"/>
  <c r="AB8521" i="2"/>
  <c r="AC8521" i="2"/>
  <c r="AD8521" i="2"/>
  <c r="AE8521" i="2"/>
  <c r="AF8521" i="2" s="1"/>
  <c r="AA8522" i="2"/>
  <c r="AD8522" i="2" s="1"/>
  <c r="AF8522" i="2" s="1"/>
  <c r="AB8522" i="2" a="1"/>
  <c r="AB8522" i="2"/>
  <c r="AC8522" i="2"/>
  <c r="AE8522" i="2"/>
  <c r="AA8523" i="2"/>
  <c r="AB8523" i="2" a="1"/>
  <c r="AB8523" i="2"/>
  <c r="AE8523" i="2"/>
  <c r="AA8524" i="2"/>
  <c r="AD8524" i="2" s="1"/>
  <c r="AB8524" i="2" a="1"/>
  <c r="AB8524" i="2"/>
  <c r="AC8524" i="2" s="1"/>
  <c r="AE8524" i="2"/>
  <c r="AA8525" i="2"/>
  <c r="AB8525" i="2" a="1"/>
  <c r="AB8525" i="2"/>
  <c r="AE8525" i="2"/>
  <c r="AA8526" i="2"/>
  <c r="AD8526" i="2" s="1"/>
  <c r="AB8526" i="2" a="1"/>
  <c r="AB8526" i="2"/>
  <c r="AC8526" i="2"/>
  <c r="AE8526" i="2"/>
  <c r="AA8527" i="2"/>
  <c r="AB8527" i="2" a="1"/>
  <c r="AB8527" i="2"/>
  <c r="AE8527" i="2"/>
  <c r="AA8528" i="2"/>
  <c r="AD8528" i="2" s="1"/>
  <c r="AF8528" i="2" s="1"/>
  <c r="AB8528" i="2" a="1"/>
  <c r="AB8528" i="2" s="1"/>
  <c r="AC8528" i="2" s="1"/>
  <c r="AE8528" i="2"/>
  <c r="AA8529" i="2"/>
  <c r="AD8529" i="2" s="1"/>
  <c r="AF8529" i="2" s="1"/>
  <c r="AB8529" i="2" a="1"/>
  <c r="AB8529" i="2"/>
  <c r="AE8529" i="2"/>
  <c r="AA8530" i="2"/>
  <c r="AB8530" i="2" a="1"/>
  <c r="AB8530" i="2" s="1"/>
  <c r="AC8530" i="2" s="1"/>
  <c r="AD8530" i="2"/>
  <c r="AE8530" i="2"/>
  <c r="AF8530" i="2"/>
  <c r="AA8531" i="2"/>
  <c r="AB8531" i="2" a="1"/>
  <c r="AB8531" i="2"/>
  <c r="AC8531" i="2" s="1"/>
  <c r="AD8531" i="2"/>
  <c r="AE8531" i="2"/>
  <c r="AF8531" i="2"/>
  <c r="AA8532" i="2"/>
  <c r="AB8532" i="2" a="1"/>
  <c r="AB8532" i="2"/>
  <c r="AC8532" i="2" s="1"/>
  <c r="AD8532" i="2"/>
  <c r="AE8532" i="2"/>
  <c r="AA8533" i="2"/>
  <c r="AB8533" i="2" a="1"/>
  <c r="AB8533" i="2"/>
  <c r="AC8533" i="2" s="1"/>
  <c r="AD8533" i="2"/>
  <c r="AF8533" i="2" s="1"/>
  <c r="AE8533" i="2"/>
  <c r="AA8534" i="2"/>
  <c r="AD8534" i="2" s="1"/>
  <c r="AF8534" i="2" s="1"/>
  <c r="AB8534" i="2" a="1"/>
  <c r="AB8534" i="2" s="1"/>
  <c r="AC8534" i="2" s="1"/>
  <c r="AE8534" i="2"/>
  <c r="AA8535" i="2"/>
  <c r="AD8535" i="2" s="1"/>
  <c r="AB8535" i="2" a="1"/>
  <c r="AB8535" i="2" s="1"/>
  <c r="AC8535" i="2" s="1"/>
  <c r="AE8535" i="2"/>
  <c r="AF8535" i="2" s="1"/>
  <c r="AA8536" i="2"/>
  <c r="AB8536" i="2" a="1"/>
  <c r="AB8536" i="2"/>
  <c r="AE8536" i="2"/>
  <c r="AA8537" i="2"/>
  <c r="AB8537" i="2" a="1"/>
  <c r="AB8537" i="2"/>
  <c r="AC8537" i="2"/>
  <c r="AD8537" i="2"/>
  <c r="AF8537" i="2" s="1"/>
  <c r="AE8537" i="2"/>
  <c r="AA8538" i="2"/>
  <c r="AB8538" i="2" a="1"/>
  <c r="AB8538" i="2" s="1"/>
  <c r="AE8538" i="2"/>
  <c r="AA8539" i="2"/>
  <c r="AB8539" i="2" a="1"/>
  <c r="AB8539" i="2" s="1"/>
  <c r="AD8539" i="2"/>
  <c r="AE8539" i="2"/>
  <c r="AA8540" i="2"/>
  <c r="AB8540" i="2" a="1"/>
  <c r="AB8540" i="2" s="1"/>
  <c r="AC8540" i="2" s="1"/>
  <c r="AD8540" i="2"/>
  <c r="AE8540" i="2"/>
  <c r="AF8540" i="2"/>
  <c r="AA8541" i="2"/>
  <c r="AB8541" i="2" a="1"/>
  <c r="AB8541" i="2" s="1"/>
  <c r="AD8541" i="2"/>
  <c r="AF8541" i="2" s="1"/>
  <c r="AE8541" i="2"/>
  <c r="AA8542" i="2"/>
  <c r="AB8542" i="2" a="1"/>
  <c r="AB8542" i="2" s="1"/>
  <c r="AE8542" i="2"/>
  <c r="AA8543" i="2"/>
  <c r="AC8543" i="2" s="1"/>
  <c r="AB8543" i="2" a="1"/>
  <c r="AB8543" i="2" s="1"/>
  <c r="AD8543" i="2"/>
  <c r="AF8543" i="2" s="1"/>
  <c r="AE8543" i="2"/>
  <c r="AA8544" i="2"/>
  <c r="AB8544" i="2" a="1"/>
  <c r="AB8544" i="2"/>
  <c r="AC8544" i="2" s="1"/>
  <c r="AD8544" i="2"/>
  <c r="AF8544" i="2" s="1"/>
  <c r="AE8544" i="2"/>
  <c r="AA8545" i="2"/>
  <c r="AB8545" i="2" a="1"/>
  <c r="AB8545" i="2" s="1"/>
  <c r="AC8545" i="2"/>
  <c r="AD8545" i="2"/>
  <c r="AE8545" i="2"/>
  <c r="AA8546" i="2"/>
  <c r="AB8546" i="2" a="1"/>
  <c r="AB8546" i="2"/>
  <c r="AE8546" i="2"/>
  <c r="AA8547" i="2"/>
  <c r="AB8547" i="2" a="1"/>
  <c r="AB8547" i="2"/>
  <c r="AD8547" i="2"/>
  <c r="AE8547" i="2"/>
  <c r="AA8548" i="2"/>
  <c r="AB8548" i="2" a="1"/>
  <c r="AB8548" i="2" s="1"/>
  <c r="AC8548" i="2" s="1"/>
  <c r="AD8548" i="2"/>
  <c r="AF8548" i="2" s="1"/>
  <c r="AE8548" i="2"/>
  <c r="AA8549" i="2"/>
  <c r="AB8549" i="2" a="1"/>
  <c r="AB8549" i="2"/>
  <c r="AC8549" i="2"/>
  <c r="AD8549" i="2"/>
  <c r="AE8549" i="2"/>
  <c r="AA8550" i="2"/>
  <c r="AD8550" i="2" s="1"/>
  <c r="AF8550" i="2" s="1"/>
  <c r="AB8550" i="2" a="1"/>
  <c r="AB8550" i="2"/>
  <c r="AC8550" i="2"/>
  <c r="AE8550" i="2"/>
  <c r="AA8551" i="2"/>
  <c r="AB8551" i="2" a="1"/>
  <c r="AB8551" i="2" s="1"/>
  <c r="AE8551" i="2"/>
  <c r="AA8552" i="2"/>
  <c r="AB8552" i="2" a="1"/>
  <c r="AB8552" i="2" s="1"/>
  <c r="AC8552" i="2" s="1"/>
  <c r="AD8552" i="2"/>
  <c r="AF8552" i="2" s="1"/>
  <c r="AE8552" i="2"/>
  <c r="AA8553" i="2"/>
  <c r="AD8553" i="2" s="1"/>
  <c r="AF8553" i="2" s="1"/>
  <c r="AB8553" i="2" a="1"/>
  <c r="AB8553" i="2" s="1"/>
  <c r="AC8553" i="2" s="1"/>
  <c r="AE8553" i="2"/>
  <c r="AA8554" i="2"/>
  <c r="AB8554" i="2" a="1"/>
  <c r="AB8554" i="2" s="1"/>
  <c r="AC8554" i="2"/>
  <c r="AD8554" i="2"/>
  <c r="AE8554" i="2"/>
  <c r="AF8554" i="2"/>
  <c r="AA8555" i="2"/>
  <c r="AD8555" i="2" s="1"/>
  <c r="AF8555" i="2" s="1"/>
  <c r="AB8555" i="2" a="1"/>
  <c r="AB8555" i="2" s="1"/>
  <c r="AC8555" i="2" s="1"/>
  <c r="AE8555" i="2"/>
  <c r="AA8556" i="2"/>
  <c r="AB8556" i="2" a="1"/>
  <c r="AB8556" i="2" s="1"/>
  <c r="AC8556" i="2" s="1"/>
  <c r="AD8556" i="2"/>
  <c r="AE8556" i="2"/>
  <c r="AF8556" i="2"/>
  <c r="AA8557" i="2"/>
  <c r="AB8557" i="2" a="1"/>
  <c r="AB8557" i="2"/>
  <c r="AC8557" i="2" s="1"/>
  <c r="AD8557" i="2"/>
  <c r="AF8557" i="2" s="1"/>
  <c r="AE8557" i="2"/>
  <c r="AA8558" i="2"/>
  <c r="AB8558" i="2" a="1"/>
  <c r="AB8558" i="2"/>
  <c r="AC8558" i="2"/>
  <c r="AD8558" i="2"/>
  <c r="AF8558" i="2" s="1"/>
  <c r="AE8558" i="2"/>
  <c r="AA8559" i="2"/>
  <c r="AB8559" i="2" a="1"/>
  <c r="AB8559" i="2"/>
  <c r="AE8559" i="2"/>
  <c r="AA8560" i="2"/>
  <c r="AB8560" i="2" a="1"/>
  <c r="AB8560" i="2"/>
  <c r="AE8560" i="2"/>
  <c r="AA8561" i="2"/>
  <c r="AB8561" i="2" a="1"/>
  <c r="AB8561" i="2"/>
  <c r="AE8561" i="2"/>
  <c r="AA8562" i="2"/>
  <c r="AB8562" i="2" a="1"/>
  <c r="AB8562" i="2" s="1"/>
  <c r="AC8562" i="2" s="1"/>
  <c r="AD8562" i="2"/>
  <c r="AF8562" i="2" s="1"/>
  <c r="AE8562" i="2"/>
  <c r="AA8563" i="2"/>
  <c r="AD8563" i="2" s="1"/>
  <c r="AF8563" i="2" s="1"/>
  <c r="AB8563" i="2" a="1"/>
  <c r="AB8563" i="2"/>
  <c r="AC8563" i="2" s="1"/>
  <c r="AE8563" i="2"/>
  <c r="AA8564" i="2"/>
  <c r="AB8564" i="2" a="1"/>
  <c r="AB8564" i="2" s="1"/>
  <c r="AC8564" i="2" s="1"/>
  <c r="AD8564" i="2"/>
  <c r="AE8564" i="2"/>
  <c r="AF8564" i="2"/>
  <c r="AA8565" i="2"/>
  <c r="AB8565" i="2" a="1"/>
  <c r="AB8565" i="2"/>
  <c r="AC8565" i="2" s="1"/>
  <c r="AD8565" i="2"/>
  <c r="AE8565" i="2"/>
  <c r="AF8565" i="2"/>
  <c r="AA8566" i="2"/>
  <c r="AB8566" i="2" a="1"/>
  <c r="AB8566" i="2" s="1"/>
  <c r="AE8566" i="2"/>
  <c r="AA8567" i="2"/>
  <c r="AB8567" i="2" a="1"/>
  <c r="AB8567" i="2" s="1"/>
  <c r="AE8567" i="2"/>
  <c r="AA8568" i="2"/>
  <c r="AB8568" i="2" a="1"/>
  <c r="AB8568" i="2"/>
  <c r="AC8568" i="2" s="1"/>
  <c r="AD8568" i="2"/>
  <c r="AF8568" i="2" s="1"/>
  <c r="AE8568" i="2"/>
  <c r="AA8569" i="2"/>
  <c r="AD8569" i="2" s="1"/>
  <c r="AB8569" i="2" a="1"/>
  <c r="AB8569" i="2"/>
  <c r="AE8569" i="2"/>
  <c r="AA8570" i="2"/>
  <c r="AB8570" i="2" a="1"/>
  <c r="AB8570" i="2" s="1"/>
  <c r="AC8570" i="2"/>
  <c r="AD8570" i="2"/>
  <c r="AF8570" i="2" s="1"/>
  <c r="AE8570" i="2"/>
  <c r="AA8571" i="2"/>
  <c r="AC8571" i="2" s="1"/>
  <c r="AB8571" i="2" a="1"/>
  <c r="AB8571" i="2"/>
  <c r="AE8571" i="2"/>
  <c r="AA8572" i="2"/>
  <c r="AB8572" i="2" a="1"/>
  <c r="AB8572" i="2" s="1"/>
  <c r="AE8572" i="2"/>
  <c r="AA8573" i="2"/>
  <c r="AB8573" i="2" a="1"/>
  <c r="AB8573" i="2"/>
  <c r="AC8573" i="2"/>
  <c r="AD8573" i="2"/>
  <c r="AE8573" i="2"/>
  <c r="AF8573" i="2"/>
  <c r="AA8574" i="2"/>
  <c r="AD8574" i="2" s="1"/>
  <c r="AB8574" i="2" a="1"/>
  <c r="AB8574" i="2"/>
  <c r="AC8574" i="2"/>
  <c r="AE8574" i="2"/>
  <c r="AA8575" i="2"/>
  <c r="AB8575" i="2" a="1"/>
  <c r="AB8575" i="2" s="1"/>
  <c r="AC8575" i="2"/>
  <c r="AD8575" i="2"/>
  <c r="AE8575" i="2"/>
  <c r="AF8575" i="2"/>
  <c r="AA8576" i="2"/>
  <c r="AB8576" i="2" a="1"/>
  <c r="AB8576" i="2" s="1"/>
  <c r="AE8576" i="2"/>
  <c r="AA8577" i="2"/>
  <c r="AD8577" i="2" s="1"/>
  <c r="AB8577" i="2" a="1"/>
  <c r="AB8577" i="2"/>
  <c r="AC8577" i="2"/>
  <c r="AE8577" i="2"/>
  <c r="AF8577" i="2"/>
  <c r="AA8578" i="2"/>
  <c r="AB8578" i="2" a="1"/>
  <c r="AB8578" i="2" s="1"/>
  <c r="AC8578" i="2"/>
  <c r="AD8578" i="2"/>
  <c r="AE8578" i="2"/>
  <c r="AF8578" i="2"/>
  <c r="AA8579" i="2"/>
  <c r="AD8579" i="2" s="1"/>
  <c r="AB8579" i="2" a="1"/>
  <c r="AB8579" i="2" s="1"/>
  <c r="AC8579" i="2"/>
  <c r="AE8579" i="2"/>
  <c r="AF8579" i="2"/>
  <c r="AA8580" i="2"/>
  <c r="AB8580" i="2" a="1"/>
  <c r="AB8580" i="2"/>
  <c r="AE8580" i="2"/>
  <c r="AA8581" i="2"/>
  <c r="AB8581" i="2" a="1"/>
  <c r="AB8581" i="2"/>
  <c r="AC8581" i="2" s="1"/>
  <c r="AD8581" i="2"/>
  <c r="AF8581" i="2" s="1"/>
  <c r="AE8581" i="2"/>
  <c r="AA8582" i="2"/>
  <c r="AB8582" i="2" a="1"/>
  <c r="AB8582" i="2"/>
  <c r="AC8582" i="2" s="1"/>
  <c r="AD8582" i="2"/>
  <c r="AF8582" i="2" s="1"/>
  <c r="AE8582" i="2"/>
  <c r="AA8583" i="2"/>
  <c r="AB8583" i="2" a="1"/>
  <c r="AB8583" i="2"/>
  <c r="AD8583" i="2"/>
  <c r="AE8583" i="2"/>
  <c r="AA8584" i="2"/>
  <c r="AB8584" i="2" a="1"/>
  <c r="AB8584" i="2"/>
  <c r="AE8584" i="2"/>
  <c r="AA8585" i="2"/>
  <c r="AB8585" i="2" a="1"/>
  <c r="AB8585" i="2"/>
  <c r="AC8585" i="2"/>
  <c r="AD8585" i="2"/>
  <c r="AE8585" i="2"/>
  <c r="AF8585" i="2"/>
  <c r="AA8586" i="2"/>
  <c r="AB8586" i="2" a="1"/>
  <c r="AB8586" i="2" s="1"/>
  <c r="AC8586" i="2" s="1"/>
  <c r="AD8586" i="2"/>
  <c r="AF8586" i="2" s="1"/>
  <c r="AE8586" i="2"/>
  <c r="AA8587" i="2"/>
  <c r="AB8587" i="2" a="1"/>
  <c r="AB8587" i="2"/>
  <c r="AC8587" i="2" s="1"/>
  <c r="AD8587" i="2"/>
  <c r="AF8587" i="2" s="1"/>
  <c r="AE8587" i="2"/>
  <c r="AA8588" i="2"/>
  <c r="AB8588" i="2" a="1"/>
  <c r="AB8588" i="2" s="1"/>
  <c r="AC8588" i="2"/>
  <c r="AD8588" i="2"/>
  <c r="AE8588" i="2"/>
  <c r="AF8588" i="2"/>
  <c r="AA8589" i="2"/>
  <c r="AB8589" i="2" a="1"/>
  <c r="AB8589" i="2"/>
  <c r="AD8589" i="2"/>
  <c r="AE8589" i="2"/>
  <c r="AF8589" i="2" s="1"/>
  <c r="AA8590" i="2"/>
  <c r="AB8590" i="2" a="1"/>
  <c r="AB8590" i="2" s="1"/>
  <c r="AE8590" i="2"/>
  <c r="AA8591" i="2"/>
  <c r="AB8591" i="2" a="1"/>
  <c r="AB8591" i="2" s="1"/>
  <c r="AD8591" i="2"/>
  <c r="AF8591" i="2" s="1"/>
  <c r="AE8591" i="2"/>
  <c r="AA8592" i="2"/>
  <c r="AB8592" i="2" a="1"/>
  <c r="AB8592" i="2"/>
  <c r="AC8592" i="2" s="1"/>
  <c r="AD8592" i="2"/>
  <c r="AE8592" i="2"/>
  <c r="AF8592" i="2"/>
  <c r="AA8593" i="2"/>
  <c r="AB8593" i="2" a="1"/>
  <c r="AB8593" i="2"/>
  <c r="AE8593" i="2"/>
  <c r="AA8594" i="2"/>
  <c r="AD8594" i="2" s="1"/>
  <c r="AF8594" i="2" s="1"/>
  <c r="AB8594" i="2" a="1"/>
  <c r="AB8594" i="2"/>
  <c r="AE8594" i="2"/>
  <c r="AA8595" i="2"/>
  <c r="AB8595" i="2" a="1"/>
  <c r="AB8595" i="2"/>
  <c r="AE8595" i="2"/>
  <c r="AA8596" i="2"/>
  <c r="AB8596" i="2" a="1"/>
  <c r="AB8596" i="2"/>
  <c r="AC8596" i="2"/>
  <c r="AD8596" i="2"/>
  <c r="AF8596" i="2" s="1"/>
  <c r="AE8596" i="2"/>
  <c r="AA8597" i="2"/>
  <c r="AB8597" i="2" a="1"/>
  <c r="AB8597" i="2" s="1"/>
  <c r="AE8597" i="2"/>
  <c r="AA8598" i="2"/>
  <c r="AD8598" i="2" s="1"/>
  <c r="AB8598" i="2" a="1"/>
  <c r="AB8598" i="2"/>
  <c r="AC8598" i="2"/>
  <c r="AE8598" i="2"/>
  <c r="AA8599" i="2"/>
  <c r="AB8599" i="2" a="1"/>
  <c r="AB8599" i="2"/>
  <c r="AE8599" i="2"/>
  <c r="AA8600" i="2"/>
  <c r="AB8600" i="2" a="1"/>
  <c r="AB8600" i="2"/>
  <c r="AC8600" i="2"/>
  <c r="AD8600" i="2"/>
  <c r="AE8600" i="2"/>
  <c r="AF8600" i="2"/>
  <c r="AA8601" i="2"/>
  <c r="AB8601" i="2" a="1"/>
  <c r="AB8601" i="2"/>
  <c r="AE8601" i="2"/>
  <c r="AA8602" i="2"/>
  <c r="AB8602" i="2" a="1"/>
  <c r="AB8602" i="2" s="1"/>
  <c r="AC8602" i="2" s="1"/>
  <c r="AD8602" i="2"/>
  <c r="AF8602" i="2" s="1"/>
  <c r="AE8602" i="2"/>
  <c r="AA8603" i="2"/>
  <c r="AB8603" i="2" a="1"/>
  <c r="AB8603" i="2"/>
  <c r="AC8603" i="2" s="1"/>
  <c r="AD8603" i="2"/>
  <c r="AE8603" i="2"/>
  <c r="AF8603" i="2"/>
  <c r="AA8604" i="2"/>
  <c r="AC8604" i="2" s="1"/>
  <c r="AB8604" i="2" a="1"/>
  <c r="AB8604" i="2" s="1"/>
  <c r="AE8604" i="2"/>
  <c r="AA8605" i="2"/>
  <c r="AB8605" i="2" a="1"/>
  <c r="AB8605" i="2"/>
  <c r="AC8605" i="2" s="1"/>
  <c r="AD8605" i="2"/>
  <c r="AE8605" i="2"/>
  <c r="AF8605" i="2"/>
  <c r="AA8606" i="2"/>
  <c r="AD8606" i="2" s="1"/>
  <c r="AF8606" i="2" s="1"/>
  <c r="AB8606" i="2" a="1"/>
  <c r="AB8606" i="2" s="1"/>
  <c r="AC8606" i="2" s="1"/>
  <c r="AE8606" i="2"/>
  <c r="AA8607" i="2"/>
  <c r="AB8607" i="2" a="1"/>
  <c r="AB8607" i="2" s="1"/>
  <c r="AC8607" i="2" s="1"/>
  <c r="AD8607" i="2"/>
  <c r="AF8607" i="2" s="1"/>
  <c r="AE8607" i="2"/>
  <c r="AA8608" i="2"/>
  <c r="AB8608" i="2" a="1"/>
  <c r="AB8608" i="2" s="1"/>
  <c r="AE8608" i="2"/>
  <c r="AA8609" i="2"/>
  <c r="AB8609" i="2" a="1"/>
  <c r="AB8609" i="2"/>
  <c r="AD8609" i="2"/>
  <c r="AF8609" i="2" s="1"/>
  <c r="AE8609" i="2"/>
  <c r="AA8610" i="2"/>
  <c r="AB8610" i="2" a="1"/>
  <c r="AB8610" i="2" s="1"/>
  <c r="AE8610" i="2"/>
  <c r="AA8611" i="2"/>
  <c r="AB8611" i="2" a="1"/>
  <c r="AB8611" i="2" s="1"/>
  <c r="AC8611" i="2" s="1"/>
  <c r="AD8611" i="2"/>
  <c r="AE8611" i="2"/>
  <c r="AA8612" i="2"/>
  <c r="AB8612" i="2" a="1"/>
  <c r="AB8612" i="2" s="1"/>
  <c r="AC8612" i="2"/>
  <c r="AD8612" i="2"/>
  <c r="AE8612" i="2"/>
  <c r="AA8613" i="2"/>
  <c r="AD8613" i="2" s="1"/>
  <c r="AB8613" i="2" a="1"/>
  <c r="AB8613" i="2" s="1"/>
  <c r="AE8613" i="2"/>
  <c r="AF8613" i="2"/>
  <c r="AA8614" i="2"/>
  <c r="AB8614" i="2" a="1"/>
  <c r="AB8614" i="2" s="1"/>
  <c r="AE8614" i="2"/>
  <c r="AA8615" i="2"/>
  <c r="AC8615" i="2" s="1"/>
  <c r="AB8615" i="2" a="1"/>
  <c r="AB8615" i="2" s="1"/>
  <c r="AD8615" i="2"/>
  <c r="AE8615" i="2"/>
  <c r="AF8615" i="2"/>
  <c r="AA8616" i="2"/>
  <c r="AB8616" i="2" a="1"/>
  <c r="AB8616" i="2"/>
  <c r="AC8616" i="2" s="1"/>
  <c r="AD8616" i="2"/>
  <c r="AE8616" i="2"/>
  <c r="AF8616" i="2"/>
  <c r="AA8617" i="2"/>
  <c r="AB8617" i="2" a="1"/>
  <c r="AB8617" i="2"/>
  <c r="AE8617" i="2"/>
  <c r="AA8618" i="2"/>
  <c r="AB8618" i="2" a="1"/>
  <c r="AB8618" i="2"/>
  <c r="AC8618" i="2"/>
  <c r="AD8618" i="2"/>
  <c r="AF8618" i="2" s="1"/>
  <c r="AE8618" i="2"/>
  <c r="AA8619" i="2"/>
  <c r="AB8619" i="2" a="1"/>
  <c r="AB8619" i="2"/>
  <c r="AD8619" i="2"/>
  <c r="AF8619" i="2" s="1"/>
  <c r="AE8619" i="2"/>
  <c r="AA8620" i="2"/>
  <c r="AC8620" i="2" s="1"/>
  <c r="AB8620" i="2" a="1"/>
  <c r="AB8620" i="2" s="1"/>
  <c r="AD8620" i="2"/>
  <c r="AF8620" i="2" s="1"/>
  <c r="AE8620" i="2"/>
  <c r="AA8621" i="2"/>
  <c r="AD8621" i="2" s="1"/>
  <c r="AF8621" i="2" s="1"/>
  <c r="AB8621" i="2" a="1"/>
  <c r="AB8621" i="2" s="1"/>
  <c r="AC8621" i="2"/>
  <c r="AE8621" i="2"/>
  <c r="AA8622" i="2"/>
  <c r="AD8622" i="2" s="1"/>
  <c r="AF8622" i="2" s="1"/>
  <c r="AB8622" i="2" a="1"/>
  <c r="AB8622" i="2"/>
  <c r="AC8622" i="2"/>
  <c r="AE8622" i="2"/>
  <c r="AA8623" i="2"/>
  <c r="AD8623" i="2" s="1"/>
  <c r="AB8623" i="2" a="1"/>
  <c r="AB8623" i="2"/>
  <c r="AE8623" i="2"/>
  <c r="AF8623" i="2"/>
  <c r="AA8624" i="2"/>
  <c r="AB8624" i="2" a="1"/>
  <c r="AB8624" i="2" s="1"/>
  <c r="AE8624" i="2"/>
  <c r="AA8625" i="2"/>
  <c r="AB8625" i="2" a="1"/>
  <c r="AB8625" i="2" s="1"/>
  <c r="AE8625" i="2"/>
  <c r="AA8626" i="2"/>
  <c r="AB8626" i="2" a="1"/>
  <c r="AB8626" i="2" s="1"/>
  <c r="AC8626" i="2" s="1"/>
  <c r="AD8626" i="2"/>
  <c r="AE8626" i="2"/>
  <c r="AF8626" i="2"/>
  <c r="AA8627" i="2"/>
  <c r="AB8627" i="2" a="1"/>
  <c r="AB8627" i="2"/>
  <c r="AD8627" i="2"/>
  <c r="AE8627" i="2"/>
  <c r="AF8627" i="2" s="1"/>
  <c r="AA8628" i="2"/>
  <c r="AD8628" i="2" s="1"/>
  <c r="AB8628" i="2" a="1"/>
  <c r="AB8628" i="2" s="1"/>
  <c r="AC8628" i="2" s="1"/>
  <c r="AE8628" i="2"/>
  <c r="AF8628" i="2" s="1"/>
  <c r="AA8629" i="2"/>
  <c r="AB8629" i="2" a="1"/>
  <c r="AB8629" i="2"/>
  <c r="AC8629" i="2" s="1"/>
  <c r="AD8629" i="2"/>
  <c r="AE8629" i="2"/>
  <c r="AF8629" i="2"/>
  <c r="AA8630" i="2"/>
  <c r="AB8630" i="2" a="1"/>
  <c r="AB8630" i="2" s="1"/>
  <c r="AC8630" i="2" s="1"/>
  <c r="AD8630" i="2"/>
  <c r="AF8630" i="2" s="1"/>
  <c r="AE8630" i="2"/>
  <c r="AA8631" i="2"/>
  <c r="AB8631" i="2" a="1"/>
  <c r="AB8631" i="2" s="1"/>
  <c r="AC8631" i="2" s="1"/>
  <c r="AD8631" i="2"/>
  <c r="AE8631" i="2"/>
  <c r="AF8631" i="2"/>
  <c r="AA8632" i="2"/>
  <c r="AB8632" i="2" a="1"/>
  <c r="AB8632" i="2" s="1"/>
  <c r="AE8632" i="2"/>
  <c r="AA8633" i="2"/>
  <c r="AB8633" i="2" a="1"/>
  <c r="AB8633" i="2"/>
  <c r="AE8633" i="2"/>
  <c r="AA8634" i="2"/>
  <c r="AB8634" i="2" a="1"/>
  <c r="AB8634" i="2"/>
  <c r="AC8634" i="2" s="1"/>
  <c r="AD8634" i="2"/>
  <c r="AE8634" i="2"/>
  <c r="AA8635" i="2"/>
  <c r="AB8635" i="2" a="1"/>
  <c r="AB8635" i="2" s="1"/>
  <c r="AE8635" i="2"/>
  <c r="AA8636" i="2"/>
  <c r="AB8636" i="2" a="1"/>
  <c r="AB8636" i="2" s="1"/>
  <c r="AC8636" i="2"/>
  <c r="AD8636" i="2"/>
  <c r="AE8636" i="2"/>
  <c r="AA8637" i="2"/>
  <c r="AB8637" i="2" a="1"/>
  <c r="AB8637" i="2" s="1"/>
  <c r="AE8637" i="2"/>
  <c r="AA8638" i="2"/>
  <c r="AB8638" i="2" a="1"/>
  <c r="AB8638" i="2" s="1"/>
  <c r="AC8638" i="2"/>
  <c r="AD8638" i="2"/>
  <c r="AE8638" i="2"/>
  <c r="AF8638" i="2"/>
  <c r="AA8639" i="2"/>
  <c r="AB8639" i="2" a="1"/>
  <c r="AB8639" i="2" s="1"/>
  <c r="AD8639" i="2"/>
  <c r="AF8639" i="2" s="1"/>
  <c r="AE8639" i="2"/>
  <c r="AA8640" i="2"/>
  <c r="AB8640" i="2" a="1"/>
  <c r="AB8640" i="2"/>
  <c r="AC8640" i="2" s="1"/>
  <c r="AD8640" i="2"/>
  <c r="AE8640" i="2"/>
  <c r="AF8640" i="2"/>
  <c r="AA8641" i="2"/>
  <c r="AB8641" i="2" a="1"/>
  <c r="AB8641" i="2"/>
  <c r="AC8641" i="2" s="1"/>
  <c r="AD8641" i="2"/>
  <c r="AE8641" i="2"/>
  <c r="AF8641" i="2"/>
  <c r="AA8642" i="2"/>
  <c r="AB8642" i="2" a="1"/>
  <c r="AB8642" i="2" s="1"/>
  <c r="AE8642" i="2"/>
  <c r="AA8643" i="2"/>
  <c r="AB8643" i="2" a="1"/>
  <c r="AB8643" i="2"/>
  <c r="AD8643" i="2"/>
  <c r="AE8643" i="2"/>
  <c r="AF8643" i="2"/>
  <c r="AA8644" i="2"/>
  <c r="AB8644" i="2" a="1"/>
  <c r="AB8644" i="2" s="1"/>
  <c r="AC8644" i="2"/>
  <c r="AD8644" i="2"/>
  <c r="AE8644" i="2"/>
  <c r="AA8645" i="2"/>
  <c r="AD8645" i="2" s="1"/>
  <c r="AB8645" i="2" a="1"/>
  <c r="AB8645" i="2" s="1"/>
  <c r="AC8645" i="2" s="1"/>
  <c r="AE8645" i="2"/>
  <c r="AF8645" i="2" s="1"/>
  <c r="AA8646" i="2"/>
  <c r="AD8646" i="2" s="1"/>
  <c r="AB8646" i="2" a="1"/>
  <c r="AB8646" i="2"/>
  <c r="AC8646" i="2"/>
  <c r="AE8646" i="2"/>
  <c r="AA8647" i="2"/>
  <c r="AB8647" i="2" a="1"/>
  <c r="AB8647" i="2"/>
  <c r="AE8647" i="2"/>
  <c r="AA8648" i="2"/>
  <c r="AB8648" i="2" a="1"/>
  <c r="AB8648" i="2" s="1"/>
  <c r="AC8648" i="2" s="1"/>
  <c r="AD8648" i="2"/>
  <c r="AE8648" i="2"/>
  <c r="AF8648" i="2"/>
  <c r="AA8649" i="2"/>
  <c r="AD8649" i="2" s="1"/>
  <c r="AB8649" i="2" a="1"/>
  <c r="AB8649" i="2" s="1"/>
  <c r="AC8649" i="2"/>
  <c r="AE8649" i="2"/>
  <c r="AF8649" i="2"/>
  <c r="AA8650" i="2"/>
  <c r="AB8650" i="2" a="1"/>
  <c r="AB8650" i="2" s="1"/>
  <c r="AC8650" i="2"/>
  <c r="AD8650" i="2"/>
  <c r="AE8650" i="2"/>
  <c r="AA8651" i="2"/>
  <c r="AB8651" i="2" a="1"/>
  <c r="AB8651" i="2"/>
  <c r="AE8651" i="2"/>
  <c r="AA8652" i="2"/>
  <c r="AB8652" i="2" a="1"/>
  <c r="AB8652" i="2" s="1"/>
  <c r="AE8652" i="2"/>
  <c r="AA8653" i="2"/>
  <c r="AB8653" i="2" a="1"/>
  <c r="AB8653" i="2"/>
  <c r="AC8653" i="2" s="1"/>
  <c r="AD8653" i="2"/>
  <c r="AF8653" i="2" s="1"/>
  <c r="AE8653" i="2"/>
  <c r="AA8654" i="2"/>
  <c r="AB8654" i="2" a="1"/>
  <c r="AB8654" i="2" s="1"/>
  <c r="AE8654" i="2"/>
  <c r="AA8655" i="2"/>
  <c r="AB8655" i="2" a="1"/>
  <c r="AB8655" i="2" s="1"/>
  <c r="AC8655" i="2"/>
  <c r="AD8655" i="2"/>
  <c r="AE8655" i="2"/>
  <c r="AF8655" i="2"/>
  <c r="AA8656" i="2"/>
  <c r="AB8656" i="2" a="1"/>
  <c r="AB8656" i="2"/>
  <c r="AE8656" i="2"/>
  <c r="AA8657" i="2"/>
  <c r="AB8657" i="2" a="1"/>
  <c r="AB8657" i="2"/>
  <c r="AC8657" i="2"/>
  <c r="AD8657" i="2"/>
  <c r="AE8657" i="2"/>
  <c r="AA8658" i="2"/>
  <c r="AB8658" i="2" a="1"/>
  <c r="AB8658" i="2" s="1"/>
  <c r="AC8658" i="2" s="1"/>
  <c r="AD8658" i="2"/>
  <c r="AE8658" i="2"/>
  <c r="AF8658" i="2"/>
  <c r="AA8659" i="2"/>
  <c r="AD8659" i="2" s="1"/>
  <c r="AF8659" i="2" s="1"/>
  <c r="AB8659" i="2" a="1"/>
  <c r="AB8659" i="2"/>
  <c r="AC8659" i="2"/>
  <c r="AE8659" i="2"/>
  <c r="AA8660" i="2"/>
  <c r="AB8660" i="2" a="1"/>
  <c r="AB8660" i="2" s="1"/>
  <c r="AC8660" i="2"/>
  <c r="AD8660" i="2"/>
  <c r="AE8660" i="2"/>
  <c r="AF8660" i="2" s="1"/>
  <c r="AA8661" i="2"/>
  <c r="AB8661" i="2" a="1"/>
  <c r="AB8661" i="2"/>
  <c r="AE8661" i="2"/>
  <c r="AA8662" i="2"/>
  <c r="AB8662" i="2" a="1"/>
  <c r="AB8662" i="2" s="1"/>
  <c r="AC8662" i="2" s="1"/>
  <c r="AD8662" i="2"/>
  <c r="AF8662" i="2" s="1"/>
  <c r="AE8662" i="2"/>
  <c r="AA8663" i="2"/>
  <c r="AC8663" i="2" s="1"/>
  <c r="AB8663" i="2" a="1"/>
  <c r="AB8663" i="2" s="1"/>
  <c r="AD8663" i="2"/>
  <c r="AF8663" i="2" s="1"/>
  <c r="AE8663" i="2"/>
  <c r="AA8664" i="2"/>
  <c r="AB8664" i="2" a="1"/>
  <c r="AB8664" i="2"/>
  <c r="AC8664" i="2" s="1"/>
  <c r="AD8664" i="2"/>
  <c r="AE8664" i="2"/>
  <c r="AF8664" i="2"/>
  <c r="AA8665" i="2"/>
  <c r="AB8665" i="2" a="1"/>
  <c r="AB8665" i="2" s="1"/>
  <c r="AE8665" i="2"/>
  <c r="AA8666" i="2"/>
  <c r="AD8666" i="2" s="1"/>
  <c r="AF8666" i="2" s="1"/>
  <c r="AB8666" i="2" a="1"/>
  <c r="AB8666" i="2"/>
  <c r="AC8666" i="2" s="1"/>
  <c r="AE8666" i="2"/>
  <c r="AA8667" i="2"/>
  <c r="AC8667" i="2" s="1"/>
  <c r="AB8667" i="2" a="1"/>
  <c r="AB8667" i="2"/>
  <c r="AE8667" i="2"/>
  <c r="AA8668" i="2"/>
  <c r="AD8668" i="2" s="1"/>
  <c r="AB8668" i="2" a="1"/>
  <c r="AB8668" i="2" s="1"/>
  <c r="AC8668" i="2" s="1"/>
  <c r="AE8668" i="2"/>
  <c r="AA8669" i="2"/>
  <c r="AB8669" i="2" a="1"/>
  <c r="AB8669" i="2" s="1"/>
  <c r="AC8669" i="2"/>
  <c r="AD8669" i="2"/>
  <c r="AF8669" i="2" s="1"/>
  <c r="AE8669" i="2"/>
  <c r="AA8670" i="2"/>
  <c r="AD8670" i="2" s="1"/>
  <c r="AB8670" i="2" a="1"/>
  <c r="AB8670" i="2"/>
  <c r="AC8670" i="2"/>
  <c r="AE8670" i="2"/>
  <c r="AA8671" i="2"/>
  <c r="AD8671" i="2" s="1"/>
  <c r="AF8671" i="2" s="1"/>
  <c r="AB8671" i="2" a="1"/>
  <c r="AB8671" i="2" s="1"/>
  <c r="AC8671" i="2" s="1"/>
  <c r="AE8671" i="2"/>
  <c r="AA8672" i="2"/>
  <c r="AB8672" i="2" a="1"/>
  <c r="AB8672" i="2" s="1"/>
  <c r="AC8672" i="2"/>
  <c r="AD8672" i="2"/>
  <c r="AF8672" i="2" s="1"/>
  <c r="AE8672" i="2"/>
  <c r="AA8673" i="2"/>
  <c r="AD8673" i="2" s="1"/>
  <c r="AB8673" i="2" a="1"/>
  <c r="AB8673" i="2" s="1"/>
  <c r="AC8673" i="2" s="1"/>
  <c r="AE8673" i="2"/>
  <c r="AF8673" i="2"/>
  <c r="AA8674" i="2"/>
  <c r="AB8674" i="2" a="1"/>
  <c r="AB8674" i="2" s="1"/>
  <c r="AC8674" i="2"/>
  <c r="AD8674" i="2"/>
  <c r="AF8674" i="2" s="1"/>
  <c r="AE8674" i="2"/>
  <c r="AA8675" i="2"/>
  <c r="AB8675" i="2" a="1"/>
  <c r="AB8675" i="2" s="1"/>
  <c r="AE8675" i="2"/>
  <c r="AA8676" i="2"/>
  <c r="AB8676" i="2" a="1"/>
  <c r="AB8676" i="2"/>
  <c r="AC8676" i="2" s="1"/>
  <c r="AD8676" i="2"/>
  <c r="AE8676" i="2"/>
  <c r="AF8676" i="2"/>
  <c r="AA8677" i="2"/>
  <c r="AB8677" i="2" a="1"/>
  <c r="AB8677" i="2"/>
  <c r="AC8677" i="2" s="1"/>
  <c r="AD8677" i="2"/>
  <c r="AF8677" i="2" s="1"/>
  <c r="AE8677" i="2"/>
  <c r="AA8678" i="2"/>
  <c r="AB8678" i="2" a="1"/>
  <c r="AB8678" i="2"/>
  <c r="AE8678" i="2"/>
  <c r="AA8679" i="2"/>
  <c r="AB8679" i="2" a="1"/>
  <c r="AB8679" i="2"/>
  <c r="AC8679" i="2" s="1"/>
  <c r="AD8679" i="2"/>
  <c r="AE8679" i="2"/>
  <c r="AF8679" i="2"/>
  <c r="AA8680" i="2"/>
  <c r="AB8680" i="2" a="1"/>
  <c r="AB8680" i="2" s="1"/>
  <c r="AE8680" i="2"/>
  <c r="AA8681" i="2"/>
  <c r="AB8681" i="2" a="1"/>
  <c r="AB8681" i="2"/>
  <c r="AC8681" i="2" s="1"/>
  <c r="AD8681" i="2"/>
  <c r="AF8681" i="2" s="1"/>
  <c r="AE8681" i="2"/>
  <c r="AA8682" i="2"/>
  <c r="AB8682" i="2" a="1"/>
  <c r="AB8682" i="2" s="1"/>
  <c r="AD8682" i="2"/>
  <c r="AF8682" i="2" s="1"/>
  <c r="AE8682" i="2"/>
  <c r="AA8683" i="2"/>
  <c r="AD8683" i="2" s="1"/>
  <c r="AF8683" i="2" s="1"/>
  <c r="AB8683" i="2" a="1"/>
  <c r="AB8683" i="2" s="1"/>
  <c r="AC8683" i="2" s="1"/>
  <c r="AE8683" i="2"/>
  <c r="AA8684" i="2"/>
  <c r="AB8684" i="2" a="1"/>
  <c r="AB8684" i="2" s="1"/>
  <c r="AC8684" i="2"/>
  <c r="AD8684" i="2"/>
  <c r="AE8684" i="2"/>
  <c r="AA8685" i="2"/>
  <c r="AB8685" i="2" a="1"/>
  <c r="AB8685" i="2"/>
  <c r="AD8685" i="2"/>
  <c r="AF8685" i="2" s="1"/>
  <c r="AE8685" i="2"/>
  <c r="AA8686" i="2"/>
  <c r="AB8686" i="2" a="1"/>
  <c r="AB8686" i="2" s="1"/>
  <c r="AD8686" i="2"/>
  <c r="AF8686" i="2" s="1"/>
  <c r="AE8686" i="2"/>
  <c r="AA8687" i="2"/>
  <c r="AC8687" i="2" s="1"/>
  <c r="AB8687" i="2" a="1"/>
  <c r="AB8687" i="2" s="1"/>
  <c r="AD8687" i="2"/>
  <c r="AE8687" i="2"/>
  <c r="AF8687" i="2"/>
  <c r="AA8688" i="2"/>
  <c r="AB8688" i="2" a="1"/>
  <c r="AB8688" i="2" s="1"/>
  <c r="AC8688" i="2" s="1"/>
  <c r="AD8688" i="2"/>
  <c r="AE8688" i="2"/>
  <c r="AF8688" i="2"/>
  <c r="AA8689" i="2"/>
  <c r="AB8689" i="2" a="1"/>
  <c r="AB8689" i="2"/>
  <c r="AC8689" i="2" s="1"/>
  <c r="AD8689" i="2"/>
  <c r="AF8689" i="2" s="1"/>
  <c r="AE8689" i="2"/>
  <c r="AA8690" i="2"/>
  <c r="AB8690" i="2" a="1"/>
  <c r="AB8690" i="2" s="1"/>
  <c r="AE8690" i="2"/>
  <c r="AA8691" i="2"/>
  <c r="AB8691" i="2" a="1"/>
  <c r="AB8691" i="2"/>
  <c r="AD8691" i="2"/>
  <c r="AF8691" i="2" s="1"/>
  <c r="AE8691" i="2"/>
  <c r="AA8692" i="2"/>
  <c r="AC8692" i="2" s="1"/>
  <c r="AB8692" i="2" a="1"/>
  <c r="AB8692" i="2"/>
  <c r="AD8692" i="2"/>
  <c r="AF8692" i="2" s="1"/>
  <c r="AE8692" i="2"/>
  <c r="AA8693" i="2"/>
  <c r="AB8693" i="2" a="1"/>
  <c r="AB8693" i="2" s="1"/>
  <c r="AC8693" i="2"/>
  <c r="AD8693" i="2"/>
  <c r="AE8693" i="2"/>
  <c r="AF8693" i="2"/>
  <c r="AA8694" i="2"/>
  <c r="AB8694" i="2" a="1"/>
  <c r="AB8694" i="2"/>
  <c r="AE8694" i="2"/>
  <c r="AA8695" i="2"/>
  <c r="AB8695" i="2" a="1"/>
  <c r="AB8695" i="2" s="1"/>
  <c r="AC8695" i="2" s="1"/>
  <c r="AD8695" i="2"/>
  <c r="AF8695" i="2" s="1"/>
  <c r="AE8695" i="2"/>
  <c r="AA8696" i="2"/>
  <c r="AD8696" i="2" s="1"/>
  <c r="AB8696" i="2" a="1"/>
  <c r="AB8696" i="2" s="1"/>
  <c r="AC8696" i="2" s="1"/>
  <c r="AE8696" i="2"/>
  <c r="AF8696" i="2"/>
  <c r="AA8697" i="2"/>
  <c r="AB8697" i="2" a="1"/>
  <c r="AB8697" i="2" s="1"/>
  <c r="AE8697" i="2"/>
  <c r="AA8698" i="2"/>
  <c r="AB8698" i="2" a="1"/>
  <c r="AB8698" i="2" s="1"/>
  <c r="AC8698" i="2" s="1"/>
  <c r="AD8698" i="2"/>
  <c r="AF8698" i="2" s="1"/>
  <c r="AE8698" i="2"/>
  <c r="AA8699" i="2"/>
  <c r="AB8699" i="2" a="1"/>
  <c r="AB8699" i="2"/>
  <c r="AC8699" i="2"/>
  <c r="AD8699" i="2"/>
  <c r="AE8699" i="2"/>
  <c r="AA8700" i="2"/>
  <c r="AB8700" i="2" a="1"/>
  <c r="AB8700" i="2" s="1"/>
  <c r="AE8700" i="2"/>
  <c r="AA8701" i="2"/>
  <c r="AB8701" i="2" a="1"/>
  <c r="AB8701" i="2"/>
  <c r="AC8701" i="2" s="1"/>
  <c r="AD8701" i="2"/>
  <c r="AF8701" i="2" s="1"/>
  <c r="AE8701" i="2"/>
  <c r="AA8702" i="2"/>
  <c r="AB8702" i="2" a="1"/>
  <c r="AB8702" i="2"/>
  <c r="AE8702" i="2"/>
  <c r="AA8703" i="2"/>
  <c r="AB8703" i="2" a="1"/>
  <c r="AB8703" i="2"/>
  <c r="AE8703" i="2"/>
  <c r="AA8704" i="2"/>
  <c r="AB8704" i="2" a="1"/>
  <c r="AB8704" i="2" s="1"/>
  <c r="AE8704" i="2"/>
  <c r="AA8705" i="2"/>
  <c r="AB8705" i="2" a="1"/>
  <c r="AB8705" i="2"/>
  <c r="AC8705" i="2" s="1"/>
  <c r="AD8705" i="2"/>
  <c r="AE8705" i="2"/>
  <c r="AF8705" i="2"/>
  <c r="AA8706" i="2"/>
  <c r="AB8706" i="2" a="1"/>
  <c r="AB8706" i="2"/>
  <c r="AE8706" i="2"/>
  <c r="AA8707" i="2"/>
  <c r="AD8707" i="2" s="1"/>
  <c r="AF8707" i="2" s="1"/>
  <c r="AB8707" i="2" a="1"/>
  <c r="AB8707" i="2" s="1"/>
  <c r="AC8707" i="2" s="1"/>
  <c r="AE8707" i="2"/>
  <c r="AA8708" i="2"/>
  <c r="AB8708" i="2" a="1"/>
  <c r="AB8708" i="2" s="1"/>
  <c r="AC8708" i="2"/>
  <c r="AD8708" i="2"/>
  <c r="AE8708" i="2"/>
  <c r="AF8708" i="2"/>
  <c r="AA8709" i="2"/>
  <c r="AB8709" i="2" a="1"/>
  <c r="AB8709" i="2" s="1"/>
  <c r="AE8709" i="2"/>
  <c r="AA8710" i="2"/>
  <c r="AD8710" i="2" s="1"/>
  <c r="AB8710" i="2" a="1"/>
  <c r="AB8710" i="2" s="1"/>
  <c r="AC8710" i="2" s="1"/>
  <c r="AE8710" i="2"/>
  <c r="AA8711" i="2"/>
  <c r="AB8711" i="2" a="1"/>
  <c r="AB8711" i="2" s="1"/>
  <c r="AE8711" i="2"/>
  <c r="AA8712" i="2"/>
  <c r="AB8712" i="2" a="1"/>
  <c r="AB8712" i="2" s="1"/>
  <c r="AC8712" i="2" s="1"/>
  <c r="AD8712" i="2"/>
  <c r="AF8712" i="2" s="1"/>
  <c r="AE8712" i="2"/>
  <c r="AA8713" i="2"/>
  <c r="AD8713" i="2" s="1"/>
  <c r="AF8713" i="2" s="1"/>
  <c r="AB8713" i="2" a="1"/>
  <c r="AB8713" i="2"/>
  <c r="AC8713" i="2"/>
  <c r="AE8713" i="2"/>
  <c r="AA8714" i="2"/>
  <c r="AB8714" i="2" a="1"/>
  <c r="AB8714" i="2" s="1"/>
  <c r="AC8714" i="2"/>
  <c r="AD8714" i="2"/>
  <c r="AF8714" i="2" s="1"/>
  <c r="AE8714" i="2"/>
  <c r="AA8715" i="2"/>
  <c r="AC8715" i="2" s="1"/>
  <c r="AB8715" i="2" a="1"/>
  <c r="AB8715" i="2"/>
  <c r="AD8715" i="2"/>
  <c r="AE8715" i="2"/>
  <c r="AA8716" i="2"/>
  <c r="AD8716" i="2" s="1"/>
  <c r="AB8716" i="2" a="1"/>
  <c r="AB8716" i="2"/>
  <c r="AC8716" i="2" s="1"/>
  <c r="AE8716" i="2"/>
  <c r="AF8716" i="2"/>
  <c r="AA8717" i="2"/>
  <c r="AB8717" i="2" a="1"/>
  <c r="AB8717" i="2" s="1"/>
  <c r="AE8717" i="2"/>
  <c r="AA8718" i="2"/>
  <c r="AD8718" i="2" s="1"/>
  <c r="AB8718" i="2" a="1"/>
  <c r="AB8718" i="2"/>
  <c r="AC8718" i="2"/>
  <c r="AE8718" i="2"/>
  <c r="AA8719" i="2"/>
  <c r="AB8719" i="2" a="1"/>
  <c r="AB8719" i="2"/>
  <c r="AC8719" i="2" s="1"/>
  <c r="AD8719" i="2"/>
  <c r="AF8719" i="2" s="1"/>
  <c r="AE8719" i="2"/>
  <c r="AA8720" i="2"/>
  <c r="AB8720" i="2" a="1"/>
  <c r="AB8720" i="2"/>
  <c r="AE8720" i="2"/>
  <c r="AA8721" i="2"/>
  <c r="AD8721" i="2" s="1"/>
  <c r="AB8721" i="2" a="1"/>
  <c r="AB8721" i="2"/>
  <c r="AC8721" i="2" s="1"/>
  <c r="AE8721" i="2"/>
  <c r="AF8721" i="2"/>
  <c r="AA8722" i="2"/>
  <c r="AB8722" i="2" a="1"/>
  <c r="AB8722" i="2" s="1"/>
  <c r="AC8722" i="2"/>
  <c r="AD8722" i="2"/>
  <c r="AF8722" i="2" s="1"/>
  <c r="AE8722" i="2"/>
  <c r="AA8723" i="2"/>
  <c r="AC8723" i="2" s="1"/>
  <c r="AB8723" i="2" a="1"/>
  <c r="AB8723" i="2"/>
  <c r="AD8723" i="2"/>
  <c r="AE8723" i="2"/>
  <c r="AF8723" i="2" s="1"/>
  <c r="AA8724" i="2"/>
  <c r="AD8724" i="2" s="1"/>
  <c r="AF8724" i="2" s="1"/>
  <c r="AB8724" i="2" a="1"/>
  <c r="AB8724" i="2"/>
  <c r="AC8724" i="2"/>
  <c r="AE8724" i="2"/>
  <c r="AA8725" i="2"/>
  <c r="AB8725" i="2" a="1"/>
  <c r="AB8725" i="2"/>
  <c r="AC8725" i="2" s="1"/>
  <c r="AD8725" i="2"/>
  <c r="AE8725" i="2"/>
  <c r="AF8725" i="2"/>
  <c r="AA8726" i="2"/>
  <c r="AB8726" i="2" a="1"/>
  <c r="AB8726" i="2" s="1"/>
  <c r="AE8726" i="2"/>
  <c r="AA8727" i="2"/>
  <c r="AC8727" i="2" s="1"/>
  <c r="AB8727" i="2" a="1"/>
  <c r="AB8727" i="2"/>
  <c r="AD8727" i="2"/>
  <c r="AF8727" i="2" s="1"/>
  <c r="AE8727" i="2"/>
  <c r="AA8728" i="2"/>
  <c r="AB8728" i="2" a="1"/>
  <c r="AB8728" i="2"/>
  <c r="AE8728" i="2"/>
  <c r="AA8729" i="2"/>
  <c r="AB8729" i="2" a="1"/>
  <c r="AB8729" i="2"/>
  <c r="AC8729" i="2" s="1"/>
  <c r="AD8729" i="2"/>
  <c r="AE8729" i="2"/>
  <c r="AF8729" i="2"/>
  <c r="AA8730" i="2"/>
  <c r="AD8730" i="2" s="1"/>
  <c r="AB8730" i="2" a="1"/>
  <c r="AB8730" i="2" s="1"/>
  <c r="AC8730" i="2"/>
  <c r="AE8730" i="2"/>
  <c r="AA8731" i="2"/>
  <c r="AB8731" i="2" a="1"/>
  <c r="AB8731" i="2"/>
  <c r="AC8731" i="2" s="1"/>
  <c r="AD8731" i="2"/>
  <c r="AF8731" i="2" s="1"/>
  <c r="AE8731" i="2"/>
  <c r="AA8732" i="2"/>
  <c r="AB8732" i="2" a="1"/>
  <c r="AB8732" i="2" s="1"/>
  <c r="AC8732" i="2"/>
  <c r="AD8732" i="2"/>
  <c r="AE8732" i="2"/>
  <c r="AF8732" i="2" s="1"/>
  <c r="AA8733" i="2"/>
  <c r="AD8733" i="2" s="1"/>
  <c r="AF8733" i="2" s="1"/>
  <c r="AB8733" i="2" a="1"/>
  <c r="AB8733" i="2" s="1"/>
  <c r="AC8733" i="2" s="1"/>
  <c r="AE8733" i="2"/>
  <c r="AA8734" i="2"/>
  <c r="AB8734" i="2" a="1"/>
  <c r="AB8734" i="2" s="1"/>
  <c r="AC8734" i="2" s="1"/>
  <c r="AD8734" i="2"/>
  <c r="AE8734" i="2"/>
  <c r="AA8735" i="2"/>
  <c r="AC8735" i="2" s="1"/>
  <c r="AB8735" i="2" a="1"/>
  <c r="AB8735" i="2" s="1"/>
  <c r="AD8735" i="2"/>
  <c r="AF8735" i="2" s="1"/>
  <c r="AE8735" i="2"/>
  <c r="AA8736" i="2"/>
  <c r="AB8736" i="2" a="1"/>
  <c r="AB8736" i="2"/>
  <c r="AC8736" i="2" s="1"/>
  <c r="AD8736" i="2"/>
  <c r="AE8736" i="2"/>
  <c r="AF8736" i="2"/>
  <c r="AA8737" i="2"/>
  <c r="AB8737" i="2" a="1"/>
  <c r="AB8737" i="2" s="1"/>
  <c r="AC8737" i="2"/>
  <c r="AD8737" i="2"/>
  <c r="AE8737" i="2"/>
  <c r="AF8737" i="2"/>
  <c r="AA8738" i="2"/>
  <c r="AB8738" i="2" a="1"/>
  <c r="AB8738" i="2"/>
  <c r="AC8738" i="2" s="1"/>
  <c r="AD8738" i="2"/>
  <c r="AF8738" i="2" s="1"/>
  <c r="AE8738" i="2"/>
  <c r="AA8739" i="2"/>
  <c r="AB8739" i="2" a="1"/>
  <c r="AB8739" i="2"/>
  <c r="AE8739" i="2"/>
  <c r="AA8740" i="2"/>
  <c r="AB8740" i="2" a="1"/>
  <c r="AB8740" i="2" s="1"/>
  <c r="AE8740" i="2"/>
  <c r="AA8741" i="2"/>
  <c r="AB8741" i="2" a="1"/>
  <c r="AB8741" i="2"/>
  <c r="AD8741" i="2"/>
  <c r="AF8741" i="2" s="1"/>
  <c r="AE8741" i="2"/>
  <c r="AA8742" i="2"/>
  <c r="AD8742" i="2" s="1"/>
  <c r="AF8742" i="2" s="1"/>
  <c r="AB8742" i="2" a="1"/>
  <c r="AB8742" i="2"/>
  <c r="AE8742" i="2"/>
  <c r="AA8743" i="2"/>
  <c r="AB8743" i="2" a="1"/>
  <c r="AB8743" i="2" s="1"/>
  <c r="AE8743" i="2"/>
  <c r="AA8744" i="2"/>
  <c r="AB8744" i="2" a="1"/>
  <c r="AB8744" i="2"/>
  <c r="AE8744" i="2"/>
  <c r="AA8745" i="2"/>
  <c r="AD8745" i="2" s="1"/>
  <c r="AB8745" i="2" a="1"/>
  <c r="AB8745" i="2"/>
  <c r="AC8745" i="2"/>
  <c r="AE8745" i="2"/>
  <c r="AF8745" i="2"/>
  <c r="AA8746" i="2"/>
  <c r="AB8746" i="2" a="1"/>
  <c r="AB8746" i="2" s="1"/>
  <c r="AC8746" i="2"/>
  <c r="AD8746" i="2"/>
  <c r="AE8746" i="2"/>
  <c r="AF8746" i="2" s="1"/>
  <c r="AA8747" i="2"/>
  <c r="AD8747" i="2" s="1"/>
  <c r="AF8747" i="2" s="1"/>
  <c r="AB8747" i="2" a="1"/>
  <c r="AB8747" i="2" s="1"/>
  <c r="AE8747" i="2"/>
  <c r="AA8748" i="2"/>
  <c r="AD8748" i="2" s="1"/>
  <c r="AB8748" i="2" a="1"/>
  <c r="AB8748" i="2" s="1"/>
  <c r="AC8748" i="2" s="1"/>
  <c r="AE8748" i="2"/>
  <c r="AA8749" i="2"/>
  <c r="AB8749" i="2" a="1"/>
  <c r="AB8749" i="2"/>
  <c r="AC8749" i="2" s="1"/>
  <c r="AD8749" i="2"/>
  <c r="AE8749" i="2"/>
  <c r="AF8749" i="2"/>
  <c r="AA8750" i="2"/>
  <c r="AD8750" i="2" s="1"/>
  <c r="AB8750" i="2" a="1"/>
  <c r="AB8750" i="2"/>
  <c r="AC8750" i="2" s="1"/>
  <c r="AE8750" i="2"/>
  <c r="AF8750" i="2"/>
  <c r="AA8751" i="2"/>
  <c r="AD8751" i="2" s="1"/>
  <c r="AF8751" i="2" s="1"/>
  <c r="AB8751" i="2" a="1"/>
  <c r="AB8751" i="2"/>
  <c r="AE8751" i="2"/>
  <c r="AA8752" i="2"/>
  <c r="AB8752" i="2" a="1"/>
  <c r="AB8752" i="2" s="1"/>
  <c r="AE8752" i="2"/>
  <c r="AA8753" i="2"/>
  <c r="AB8753" i="2" a="1"/>
  <c r="AB8753" i="2"/>
  <c r="AE8753" i="2"/>
  <c r="AA8754" i="2"/>
  <c r="AB8754" i="2" a="1"/>
  <c r="AB8754" i="2" s="1"/>
  <c r="AC8754" i="2"/>
  <c r="AD8754" i="2"/>
  <c r="AE8754" i="2"/>
  <c r="AF8754" i="2"/>
  <c r="AA8755" i="2"/>
  <c r="AB8755" i="2" a="1"/>
  <c r="AB8755" i="2"/>
  <c r="AE8755" i="2"/>
  <c r="AA8756" i="2"/>
  <c r="AB8756" i="2" a="1"/>
  <c r="AB8756" i="2" s="1"/>
  <c r="AC8756" i="2" s="1"/>
  <c r="AD8756" i="2"/>
  <c r="AE8756" i="2"/>
  <c r="AF8756" i="2"/>
  <c r="AA8757" i="2"/>
  <c r="AB8757" i="2" a="1"/>
  <c r="AB8757" i="2"/>
  <c r="AE8757" i="2"/>
  <c r="AA8758" i="2"/>
  <c r="AC8758" i="2" s="1"/>
  <c r="AB8758" i="2" a="1"/>
  <c r="AB8758" i="2"/>
  <c r="AD8758" i="2"/>
  <c r="AE8758" i="2"/>
  <c r="AF8758" i="2"/>
  <c r="AA8759" i="2"/>
  <c r="AB8759" i="2" a="1"/>
  <c r="AB8759" i="2" s="1"/>
  <c r="AE8759" i="2"/>
  <c r="AA8760" i="2"/>
  <c r="AB8760" i="2" a="1"/>
  <c r="AB8760" i="2" s="1"/>
  <c r="AC8760" i="2"/>
  <c r="AD8760" i="2"/>
  <c r="AF8760" i="2" s="1"/>
  <c r="AE8760" i="2"/>
  <c r="AA8761" i="2"/>
  <c r="AB8761" i="2" a="1"/>
  <c r="AB8761" i="2"/>
  <c r="AC8761" i="2" s="1"/>
  <c r="AD8761" i="2"/>
  <c r="AF8761" i="2" s="1"/>
  <c r="AE8761" i="2"/>
  <c r="AA8762" i="2"/>
  <c r="AD8762" i="2" s="1"/>
  <c r="AF8762" i="2" s="1"/>
  <c r="AB8762" i="2" a="1"/>
  <c r="AB8762" i="2" s="1"/>
  <c r="AC8762" i="2" s="1"/>
  <c r="AE8762" i="2"/>
  <c r="AA8763" i="2"/>
  <c r="AB8763" i="2" a="1"/>
  <c r="AB8763" i="2"/>
  <c r="AE8763" i="2"/>
  <c r="AA8764" i="2"/>
  <c r="AB8764" i="2" a="1"/>
  <c r="AB8764" i="2"/>
  <c r="AC8764" i="2" s="1"/>
  <c r="AD8764" i="2"/>
  <c r="AF8764" i="2" s="1"/>
  <c r="AE8764" i="2"/>
  <c r="AA8765" i="2"/>
  <c r="AD8765" i="2" s="1"/>
  <c r="AB8765" i="2" a="1"/>
  <c r="AB8765" i="2" s="1"/>
  <c r="AC8765" i="2"/>
  <c r="AE8765" i="2"/>
  <c r="AA8766" i="2"/>
  <c r="AD8766" i="2" s="1"/>
  <c r="AF8766" i="2" s="1"/>
  <c r="AB8766" i="2" a="1"/>
  <c r="AB8766" i="2"/>
  <c r="AC8766" i="2"/>
  <c r="AE8766" i="2"/>
  <c r="AA8767" i="2"/>
  <c r="AB8767" i="2" a="1"/>
  <c r="AB8767" i="2"/>
  <c r="AC8767" i="2" s="1"/>
  <c r="AD8767" i="2"/>
  <c r="AE8767" i="2"/>
  <c r="AF8767" i="2"/>
  <c r="AA8768" i="2"/>
  <c r="AB8768" i="2" a="1"/>
  <c r="AB8768" i="2" s="1"/>
  <c r="AE8768" i="2"/>
  <c r="AA8769" i="2"/>
  <c r="AD8769" i="2" s="1"/>
  <c r="AB8769" i="2" a="1"/>
  <c r="AB8769" i="2"/>
  <c r="AC8769" i="2" s="1"/>
  <c r="AE8769" i="2"/>
  <c r="AF8769" i="2"/>
  <c r="AA8770" i="2"/>
  <c r="AB8770" i="2" a="1"/>
  <c r="AB8770" i="2" s="1"/>
  <c r="AC8770" i="2"/>
  <c r="AD8770" i="2"/>
  <c r="AF8770" i="2" s="1"/>
  <c r="AE8770" i="2"/>
  <c r="AA8771" i="2"/>
  <c r="AD8771" i="2" s="1"/>
  <c r="AB8771" i="2" a="1"/>
  <c r="AB8771" i="2"/>
  <c r="AE8771" i="2"/>
  <c r="AF8771" i="2"/>
  <c r="AA8772" i="2"/>
  <c r="AB8772" i="2" a="1"/>
  <c r="AB8772" i="2" s="1"/>
  <c r="AC8772" i="2"/>
  <c r="AD8772" i="2"/>
  <c r="AE8772" i="2"/>
  <c r="AA8773" i="2"/>
  <c r="AB8773" i="2" a="1"/>
  <c r="AB8773" i="2"/>
  <c r="AC8773" i="2" s="1"/>
  <c r="AD8773" i="2"/>
  <c r="AF8773" i="2" s="1"/>
  <c r="AE8773" i="2"/>
  <c r="AA8774" i="2"/>
  <c r="AB8774" i="2" a="1"/>
  <c r="AB8774" i="2" s="1"/>
  <c r="AE8774" i="2"/>
  <c r="AA8775" i="2"/>
  <c r="AB8775" i="2" a="1"/>
  <c r="AB8775" i="2"/>
  <c r="AC8775" i="2" s="1"/>
  <c r="AD8775" i="2"/>
  <c r="AE8775" i="2"/>
  <c r="AA8776" i="2"/>
  <c r="AB8776" i="2" a="1"/>
  <c r="AB8776" i="2" s="1"/>
  <c r="AE8776" i="2"/>
  <c r="AA8777" i="2"/>
  <c r="AB8777" i="2" a="1"/>
  <c r="AB8777" i="2"/>
  <c r="AE8777" i="2"/>
  <c r="AA8778" i="2"/>
  <c r="AB8778" i="2" a="1"/>
  <c r="AB8778" i="2" s="1"/>
  <c r="AE8778" i="2"/>
  <c r="AA8779" i="2"/>
  <c r="AB8779" i="2" a="1"/>
  <c r="AB8779" i="2"/>
  <c r="AC8779" i="2"/>
  <c r="AD8779" i="2"/>
  <c r="AF8779" i="2" s="1"/>
  <c r="AE8779" i="2"/>
  <c r="AA8780" i="2"/>
  <c r="AB8780" i="2" a="1"/>
  <c r="AB8780" i="2" s="1"/>
  <c r="AC8780" i="2"/>
  <c r="AD8780" i="2"/>
  <c r="AE8780" i="2"/>
  <c r="AF8780" i="2" s="1"/>
  <c r="AA8781" i="2"/>
  <c r="AB8781" i="2" a="1"/>
  <c r="AB8781" i="2"/>
  <c r="AC8781" i="2"/>
  <c r="AD8781" i="2"/>
  <c r="AE8781" i="2"/>
  <c r="AF8781" i="2" s="1"/>
  <c r="AA8782" i="2"/>
  <c r="AB8782" i="2" a="1"/>
  <c r="AB8782" i="2"/>
  <c r="AE8782" i="2"/>
  <c r="AA8783" i="2"/>
  <c r="AB8783" i="2" a="1"/>
  <c r="AB8783" i="2" s="1"/>
  <c r="AD8783" i="2"/>
  <c r="AF8783" i="2" s="1"/>
  <c r="AE8783" i="2"/>
  <c r="AA8784" i="2"/>
  <c r="AB8784" i="2" a="1"/>
  <c r="AB8784" i="2"/>
  <c r="AC8784" i="2" s="1"/>
  <c r="AD8784" i="2"/>
  <c r="AE8784" i="2"/>
  <c r="AA8785" i="2"/>
  <c r="AB8785" i="2" a="1"/>
  <c r="AB8785" i="2"/>
  <c r="AE8785" i="2"/>
  <c r="AA8786" i="2"/>
  <c r="AB8786" i="2" a="1"/>
  <c r="AB8786" i="2" s="1"/>
  <c r="AC8786" i="2"/>
  <c r="AD8786" i="2"/>
  <c r="AF8786" i="2" s="1"/>
  <c r="AE8786" i="2"/>
  <c r="AA8787" i="2"/>
  <c r="AB8787" i="2" a="1"/>
  <c r="AB8787" i="2"/>
  <c r="AD8787" i="2"/>
  <c r="AE8787" i="2"/>
  <c r="AA8788" i="2"/>
  <c r="AC8788" i="2" s="1"/>
  <c r="AB8788" i="2" a="1"/>
  <c r="AB8788" i="2"/>
  <c r="AD8788" i="2"/>
  <c r="AF8788" i="2" s="1"/>
  <c r="AE8788" i="2"/>
  <c r="AA8789" i="2"/>
  <c r="AD8789" i="2" s="1"/>
  <c r="AF8789" i="2" s="1"/>
  <c r="AB8789" i="2" a="1"/>
  <c r="AB8789" i="2"/>
  <c r="AC8789" i="2"/>
  <c r="AE8789" i="2"/>
  <c r="AA8790" i="2"/>
  <c r="AD8790" i="2" s="1"/>
  <c r="AB8790" i="2" a="1"/>
  <c r="AB8790" i="2"/>
  <c r="AC8790" i="2"/>
  <c r="AE8790" i="2"/>
  <c r="AA8791" i="2"/>
  <c r="AB8791" i="2" a="1"/>
  <c r="AB8791" i="2"/>
  <c r="AE8791" i="2"/>
  <c r="AA8792" i="2"/>
  <c r="AC8792" i="2" s="1"/>
  <c r="AB8792" i="2" a="1"/>
  <c r="AB8792" i="2"/>
  <c r="AD8792" i="2"/>
  <c r="AE8792" i="2"/>
  <c r="AF8792" i="2"/>
  <c r="AA8793" i="2"/>
  <c r="AD8793" i="2" s="1"/>
  <c r="AF8793" i="2" s="1"/>
  <c r="AB8793" i="2" a="1"/>
  <c r="AB8793" i="2"/>
  <c r="AC8793" i="2"/>
  <c r="AE8793" i="2"/>
  <c r="AA8794" i="2"/>
  <c r="AB8794" i="2" a="1"/>
  <c r="AB8794" i="2" s="1"/>
  <c r="AC8794" i="2" s="1"/>
  <c r="AD8794" i="2"/>
  <c r="AE8794" i="2"/>
  <c r="AF8794" i="2"/>
  <c r="AA8795" i="2"/>
  <c r="AB8795" i="2" a="1"/>
  <c r="AB8795" i="2"/>
  <c r="AD8795" i="2"/>
  <c r="AF8795" i="2" s="1"/>
  <c r="AE8795" i="2"/>
  <c r="AA8796" i="2"/>
  <c r="AD8796" i="2" s="1"/>
  <c r="AF8796" i="2" s="1"/>
  <c r="AB8796" i="2" a="1"/>
  <c r="AB8796" i="2" s="1"/>
  <c r="AC8796" i="2" s="1"/>
  <c r="AE8796" i="2"/>
  <c r="AA8797" i="2"/>
  <c r="AB8797" i="2" a="1"/>
  <c r="AB8797" i="2"/>
  <c r="AC8797" i="2" s="1"/>
  <c r="AD8797" i="2"/>
  <c r="AE8797" i="2"/>
  <c r="AF8797" i="2"/>
  <c r="AA8798" i="2"/>
  <c r="AB8798" i="2" a="1"/>
  <c r="AB8798" i="2" s="1"/>
  <c r="AC8798" i="2"/>
  <c r="AD8798" i="2"/>
  <c r="AF8798" i="2" s="1"/>
  <c r="AE8798" i="2"/>
  <c r="AA8799" i="2"/>
  <c r="AB8799" i="2" a="1"/>
  <c r="AB8799" i="2"/>
  <c r="AC8799" i="2" s="1"/>
  <c r="AD8799" i="2"/>
  <c r="AE8799" i="2"/>
  <c r="AF8799" i="2"/>
  <c r="AA8800" i="2"/>
  <c r="AB8800" i="2" a="1"/>
  <c r="AB8800" i="2" s="1"/>
  <c r="AE8800" i="2"/>
  <c r="AA8801" i="2"/>
  <c r="AB8801" i="2" a="1"/>
  <c r="AB8801" i="2"/>
  <c r="AE8801" i="2"/>
  <c r="AA8802" i="2"/>
  <c r="AB8802" i="2" a="1"/>
  <c r="AB8802" i="2" s="1"/>
  <c r="AC8802" i="2" s="1"/>
  <c r="AD8802" i="2"/>
  <c r="AF8802" i="2" s="1"/>
  <c r="AE8802" i="2"/>
  <c r="AA8803" i="2"/>
  <c r="AB8803" i="2" a="1"/>
  <c r="AB8803" i="2"/>
  <c r="AC8803" i="2" s="1"/>
  <c r="AD8803" i="2"/>
  <c r="AE8803" i="2"/>
  <c r="AA8804" i="2"/>
  <c r="AB8804" i="2" a="1"/>
  <c r="AB8804" i="2" s="1"/>
  <c r="AC8804" i="2"/>
  <c r="AD8804" i="2"/>
  <c r="AE8804" i="2"/>
  <c r="AF8804" i="2"/>
  <c r="AA8805" i="2"/>
  <c r="AB8805" i="2" a="1"/>
  <c r="AB8805" i="2"/>
  <c r="AE8805" i="2"/>
  <c r="AA8806" i="2"/>
  <c r="AB8806" i="2" a="1"/>
  <c r="AB8806" i="2"/>
  <c r="AC8806" i="2"/>
  <c r="AD8806" i="2"/>
  <c r="AE8806" i="2"/>
  <c r="AF8806" i="2"/>
  <c r="AA8807" i="2"/>
  <c r="AC8807" i="2" s="1"/>
  <c r="AB8807" i="2" a="1"/>
  <c r="AB8807" i="2" s="1"/>
  <c r="AE8807" i="2"/>
  <c r="AA8808" i="2"/>
  <c r="AB8808" i="2" a="1"/>
  <c r="AB8808" i="2" s="1"/>
  <c r="AC8808" i="2" s="1"/>
  <c r="AD8808" i="2"/>
  <c r="AE8808" i="2"/>
  <c r="AA8809" i="2"/>
  <c r="AB8809" i="2" a="1"/>
  <c r="AB8809" i="2"/>
  <c r="AE8809" i="2"/>
  <c r="AA8810" i="2"/>
  <c r="AB8810" i="2" a="1"/>
  <c r="AB8810" i="2"/>
  <c r="AE8810" i="2"/>
  <c r="AA8811" i="2"/>
  <c r="AB8811" i="2" a="1"/>
  <c r="AB8811" i="2"/>
  <c r="AD8811" i="2"/>
  <c r="AF8811" i="2" s="1"/>
  <c r="AE8811" i="2"/>
  <c r="AA8812" i="2"/>
  <c r="AD8812" i="2" s="1"/>
  <c r="AF8812" i="2" s="1"/>
  <c r="AB8812" i="2" a="1"/>
  <c r="AB8812" i="2" s="1"/>
  <c r="AC8812" i="2" s="1"/>
  <c r="AE8812" i="2"/>
  <c r="AA8813" i="2"/>
  <c r="AB8813" i="2" a="1"/>
  <c r="AB8813" i="2"/>
  <c r="AC8813" i="2" s="1"/>
  <c r="AD8813" i="2"/>
  <c r="AE8813" i="2"/>
  <c r="AF8813" i="2"/>
  <c r="AA8814" i="2"/>
  <c r="AB8814" i="2" a="1"/>
  <c r="AB8814" i="2"/>
  <c r="AE8814" i="2"/>
  <c r="AA8815" i="2"/>
  <c r="AB8815" i="2" a="1"/>
  <c r="AB8815" i="2" s="1"/>
  <c r="AC8815" i="2" s="1"/>
  <c r="AD8815" i="2"/>
  <c r="AF8815" i="2" s="1"/>
  <c r="AE8815" i="2"/>
  <c r="AA8816" i="2"/>
  <c r="AB8816" i="2" a="1"/>
  <c r="AB8816" i="2" s="1"/>
  <c r="AC8816" i="2"/>
  <c r="AD8816" i="2"/>
  <c r="AF8816" i="2" s="1"/>
  <c r="AE8816" i="2"/>
  <c r="AA8817" i="2"/>
  <c r="AD8817" i="2" s="1"/>
  <c r="AB8817" i="2" a="1"/>
  <c r="AB8817" i="2" s="1"/>
  <c r="AC8817" i="2" s="1"/>
  <c r="AE8817" i="2"/>
  <c r="AF8817" i="2"/>
  <c r="AA8818" i="2"/>
  <c r="AB8818" i="2" a="1"/>
  <c r="AB8818" i="2"/>
  <c r="AC8818" i="2" s="1"/>
  <c r="AD8818" i="2"/>
  <c r="AE8818" i="2"/>
  <c r="AF8818" i="2"/>
  <c r="AA8819" i="2"/>
  <c r="AB8819" i="2" a="1"/>
  <c r="AB8819" i="2" s="1"/>
  <c r="AC8819" i="2"/>
  <c r="AD8819" i="2"/>
  <c r="AF8819" i="2" s="1"/>
  <c r="AE8819" i="2"/>
  <c r="AA8820" i="2"/>
  <c r="AD8820" i="2" s="1"/>
  <c r="AF8820" i="2" s="1"/>
  <c r="AB8820" i="2" a="1"/>
  <c r="AB8820" i="2" s="1"/>
  <c r="AC8820" i="2" s="1"/>
  <c r="AE8820" i="2"/>
  <c r="AA8821" i="2"/>
  <c r="AB8821" i="2" a="1"/>
  <c r="AB8821" i="2"/>
  <c r="AC8821" i="2"/>
  <c r="AD8821" i="2"/>
  <c r="AF8821" i="2" s="1"/>
  <c r="AE8821" i="2"/>
  <c r="AA8822" i="2"/>
  <c r="AB8822" i="2" a="1"/>
  <c r="AB8822" i="2"/>
  <c r="AC8822" i="2" s="1"/>
  <c r="AD8822" i="2"/>
  <c r="AE8822" i="2"/>
  <c r="AF8822" i="2" s="1"/>
  <c r="AA8823" i="2"/>
  <c r="AB8823" i="2" a="1"/>
  <c r="AB8823" i="2" s="1"/>
  <c r="AC8823" i="2"/>
  <c r="AD8823" i="2"/>
  <c r="AE8823" i="2"/>
  <c r="AF8823" i="2" s="1"/>
  <c r="AA8824" i="2"/>
  <c r="AB8824" i="2" a="1"/>
  <c r="AB8824" i="2"/>
  <c r="AE8824" i="2"/>
  <c r="AA8825" i="2"/>
  <c r="AB8825" i="2" a="1"/>
  <c r="AB8825" i="2"/>
  <c r="AC8825" i="2"/>
  <c r="AD8825" i="2"/>
  <c r="AF8825" i="2" s="1"/>
  <c r="AE8825" i="2"/>
  <c r="AA8826" i="2"/>
  <c r="AD8826" i="2" s="1"/>
  <c r="AB8826" i="2" a="1"/>
  <c r="AB8826" i="2" s="1"/>
  <c r="AC8826" i="2" s="1"/>
  <c r="AE8826" i="2"/>
  <c r="AF8826" i="2"/>
  <c r="AA8827" i="2"/>
  <c r="AB8827" i="2" a="1"/>
  <c r="AB8827" i="2" s="1"/>
  <c r="AC8827" i="2"/>
  <c r="AD8827" i="2"/>
  <c r="AF8827" i="2" s="1"/>
  <c r="AE8827" i="2"/>
  <c r="AA8828" i="2"/>
  <c r="AB8828" i="2" a="1"/>
  <c r="AB8828" i="2"/>
  <c r="AC8828" i="2" s="1"/>
  <c r="AD8828" i="2"/>
  <c r="AE8828" i="2"/>
  <c r="AF8828" i="2"/>
  <c r="AA8829" i="2"/>
  <c r="AB8829" i="2" a="1"/>
  <c r="AB8829" i="2" s="1"/>
  <c r="AD8829" i="2"/>
  <c r="AF8829" i="2" s="1"/>
  <c r="AE8829" i="2"/>
  <c r="AA8830" i="2"/>
  <c r="AD8830" i="2" s="1"/>
  <c r="AB8830" i="2" a="1"/>
  <c r="AB8830" i="2"/>
  <c r="AE8830" i="2"/>
  <c r="AF8830" i="2" s="1"/>
  <c r="AA8831" i="2"/>
  <c r="AB8831" i="2" a="1"/>
  <c r="AB8831" i="2" s="1"/>
  <c r="AD8831" i="2"/>
  <c r="AF8831" i="2" s="1"/>
  <c r="AE8831" i="2"/>
  <c r="AA8832" i="2"/>
  <c r="AC8832" i="2" s="1"/>
  <c r="AB8832" i="2" a="1"/>
  <c r="AB8832" i="2"/>
  <c r="AD8832" i="2"/>
  <c r="AE8832" i="2"/>
  <c r="AA8833" i="2"/>
  <c r="AB8833" i="2" a="1"/>
  <c r="AB8833" i="2"/>
  <c r="AC8833" i="2" s="1"/>
  <c r="AD8833" i="2"/>
  <c r="AF8833" i="2" s="1"/>
  <c r="AE8833" i="2"/>
  <c r="AA8834" i="2"/>
  <c r="AC8834" i="2" s="1"/>
  <c r="AB8834" i="2" a="1"/>
  <c r="AB8834" i="2"/>
  <c r="AD8834" i="2"/>
  <c r="AF8834" i="2" s="1"/>
  <c r="AE8834" i="2"/>
  <c r="AA8835" i="2"/>
  <c r="AB8835" i="2" a="1"/>
  <c r="AB8835" i="2"/>
  <c r="AE8835" i="2"/>
  <c r="AA8836" i="2"/>
  <c r="AD8836" i="2" s="1"/>
  <c r="AF8836" i="2" s="1"/>
  <c r="AB8836" i="2" a="1"/>
  <c r="AB8836" i="2"/>
  <c r="AC8836" i="2"/>
  <c r="AE8836" i="2"/>
  <c r="AA8837" i="2"/>
  <c r="AB8837" i="2" a="1"/>
  <c r="AB8837" i="2"/>
  <c r="AE8837" i="2"/>
  <c r="AA8838" i="2"/>
  <c r="AD8838" i="2" s="1"/>
  <c r="AF8838" i="2" s="1"/>
  <c r="AB8838" i="2" a="1"/>
  <c r="AB8838" i="2"/>
  <c r="AC8838" i="2"/>
  <c r="AE8838" i="2"/>
  <c r="AA8839" i="2"/>
  <c r="AC8839" i="2" s="1"/>
  <c r="AB8839" i="2" a="1"/>
  <c r="AB8839" i="2"/>
  <c r="AD8839" i="2"/>
  <c r="AE8839" i="2"/>
  <c r="AF8839" i="2" s="1"/>
  <c r="AA8840" i="2"/>
  <c r="AC8840" i="2" s="1"/>
  <c r="AB8840" i="2" a="1"/>
  <c r="AB8840" i="2"/>
  <c r="AD8840" i="2"/>
  <c r="AE8840" i="2"/>
  <c r="AF8840" i="2"/>
  <c r="AA8841" i="2"/>
  <c r="AD8841" i="2" s="1"/>
  <c r="AB8841" i="2" a="1"/>
  <c r="AB8841" i="2" s="1"/>
  <c r="AC8841" i="2" s="1"/>
  <c r="AE8841" i="2"/>
  <c r="AF8841" i="2"/>
  <c r="AA8842" i="2"/>
  <c r="AB8842" i="2" a="1"/>
  <c r="AB8842" i="2" s="1"/>
  <c r="AE8842" i="2"/>
  <c r="AA8843" i="2"/>
  <c r="AB8843" i="2" a="1"/>
  <c r="AB8843" i="2"/>
  <c r="AC8843" i="2" s="1"/>
  <c r="AD8843" i="2"/>
  <c r="AF8843" i="2" s="1"/>
  <c r="AE8843" i="2"/>
  <c r="AA8844" i="2"/>
  <c r="AD8844" i="2" s="1"/>
  <c r="AB8844" i="2" a="1"/>
  <c r="AB8844" i="2"/>
  <c r="AC8844" i="2" s="1"/>
  <c r="AE8844" i="2"/>
  <c r="AF8844" i="2"/>
  <c r="AA8845" i="2"/>
  <c r="AB8845" i="2" a="1"/>
  <c r="AB8845" i="2" s="1"/>
  <c r="AC8845" i="2" s="1"/>
  <c r="AD8845" i="2"/>
  <c r="AE8845" i="2"/>
  <c r="AA8846" i="2"/>
  <c r="AD8846" i="2" s="1"/>
  <c r="AB8846" i="2" a="1"/>
  <c r="AB8846" i="2" s="1"/>
  <c r="AC8846" i="2" s="1"/>
  <c r="AE8846" i="2"/>
  <c r="AF8846" i="2" s="1"/>
  <c r="AA8847" i="2"/>
  <c r="AB8847" i="2" a="1"/>
  <c r="AB8847" i="2" s="1"/>
  <c r="AC8847" i="2"/>
  <c r="AD8847" i="2"/>
  <c r="AF8847" i="2" s="1"/>
  <c r="AE8847" i="2"/>
  <c r="AA8848" i="2"/>
  <c r="AB8848" i="2" a="1"/>
  <c r="AB8848" i="2" s="1"/>
  <c r="AD8848" i="2"/>
  <c r="AE8848" i="2"/>
  <c r="AF8848" i="2"/>
  <c r="AA8849" i="2"/>
  <c r="AB8849" i="2" a="1"/>
  <c r="AB8849" i="2"/>
  <c r="AE8849" i="2"/>
  <c r="AA8850" i="2"/>
  <c r="AB8850" i="2" a="1"/>
  <c r="AB8850" i="2"/>
  <c r="AC8850" i="2" s="1"/>
  <c r="AD8850" i="2"/>
  <c r="AE8850" i="2"/>
  <c r="AA8851" i="2"/>
  <c r="AD8851" i="2" s="1"/>
  <c r="AB8851" i="2" a="1"/>
  <c r="AB8851" i="2"/>
  <c r="AE8851" i="2"/>
  <c r="AA8852" i="2"/>
  <c r="AB8852" i="2" a="1"/>
  <c r="AB8852" i="2" s="1"/>
  <c r="AE8852" i="2"/>
  <c r="AA8853" i="2"/>
  <c r="AB8853" i="2" a="1"/>
  <c r="AB8853" i="2"/>
  <c r="AE8853" i="2"/>
  <c r="AA8854" i="2"/>
  <c r="AD8854" i="2" s="1"/>
  <c r="AB8854" i="2" a="1"/>
  <c r="AB8854" i="2"/>
  <c r="AC8854" i="2"/>
  <c r="AE8854" i="2"/>
  <c r="AA8855" i="2"/>
  <c r="AB8855" i="2" a="1"/>
  <c r="AB8855" i="2" s="1"/>
  <c r="AC8855" i="2"/>
  <c r="AD8855" i="2"/>
  <c r="AE8855" i="2"/>
  <c r="AF8855" i="2" s="1"/>
  <c r="AA8856" i="2"/>
  <c r="AD8856" i="2" s="1"/>
  <c r="AF8856" i="2" s="1"/>
  <c r="AB8856" i="2" a="1"/>
  <c r="AB8856" i="2"/>
  <c r="AC8856" i="2"/>
  <c r="AE8856" i="2"/>
  <c r="AA8857" i="2"/>
  <c r="AC8857" i="2" s="1"/>
  <c r="AB8857" i="2" a="1"/>
  <c r="AB8857" i="2"/>
  <c r="AD8857" i="2"/>
  <c r="AF8857" i="2" s="1"/>
  <c r="AE8857" i="2"/>
  <c r="AA8858" i="2"/>
  <c r="AC8858" i="2" s="1"/>
  <c r="AB8858" i="2" a="1"/>
  <c r="AB8858" i="2"/>
  <c r="AD8858" i="2"/>
  <c r="AF8858" i="2" s="1"/>
  <c r="AE8858" i="2"/>
  <c r="AA8859" i="2"/>
  <c r="AD8859" i="2" s="1"/>
  <c r="AB8859" i="2" a="1"/>
  <c r="AB8859" i="2" s="1"/>
  <c r="AC8859" i="2" s="1"/>
  <c r="AE8859" i="2"/>
  <c r="AA8860" i="2"/>
  <c r="AB8860" i="2" a="1"/>
  <c r="AB8860" i="2"/>
  <c r="AE8860" i="2"/>
  <c r="AA8861" i="2"/>
  <c r="AB8861" i="2" a="1"/>
  <c r="AB8861" i="2"/>
  <c r="AE8861" i="2"/>
  <c r="AA8862" i="2"/>
  <c r="AB8862" i="2" a="1"/>
  <c r="AB8862" i="2"/>
  <c r="AE8862" i="2"/>
  <c r="AA8863" i="2"/>
  <c r="AD8863" i="2" s="1"/>
  <c r="AF8863" i="2" s="1"/>
  <c r="AB8863" i="2" a="1"/>
  <c r="AB8863" i="2" s="1"/>
  <c r="AC8863" i="2" s="1"/>
  <c r="AE8863" i="2"/>
  <c r="AA8864" i="2"/>
  <c r="AB8864" i="2" a="1"/>
  <c r="AB8864" i="2" s="1"/>
  <c r="AC8864" i="2" s="1"/>
  <c r="AD8864" i="2"/>
  <c r="AF8864" i="2" s="1"/>
  <c r="AE8864" i="2"/>
  <c r="AA8865" i="2"/>
  <c r="AD8865" i="2" s="1"/>
  <c r="AB8865" i="2" a="1"/>
  <c r="AB8865" i="2"/>
  <c r="AC8865" i="2"/>
  <c r="AE8865" i="2"/>
  <c r="AF8865" i="2"/>
  <c r="AA8866" i="2"/>
  <c r="AD8866" i="2" s="1"/>
  <c r="AF8866" i="2" s="1"/>
  <c r="AB8866" i="2" a="1"/>
  <c r="AB8866" i="2" s="1"/>
  <c r="AC8866" i="2"/>
  <c r="AE8866" i="2"/>
  <c r="AA8867" i="2"/>
  <c r="AB8867" i="2" a="1"/>
  <c r="AB8867" i="2"/>
  <c r="AE8867" i="2"/>
  <c r="AA8868" i="2"/>
  <c r="AD8868" i="2" s="1"/>
  <c r="AB8868" i="2" a="1"/>
  <c r="AB8868" i="2" s="1"/>
  <c r="AC8868" i="2" s="1"/>
  <c r="AE8868" i="2"/>
  <c r="AF8868" i="2" s="1"/>
  <c r="AA8869" i="2"/>
  <c r="AB8869" i="2" a="1"/>
  <c r="AB8869" i="2"/>
  <c r="AC8869" i="2"/>
  <c r="AD8869" i="2"/>
  <c r="AE8869" i="2"/>
  <c r="AF8869" i="2"/>
  <c r="AA8870" i="2"/>
  <c r="AD8870" i="2" s="1"/>
  <c r="AF8870" i="2" s="1"/>
  <c r="AB8870" i="2" a="1"/>
  <c r="AB8870" i="2" s="1"/>
  <c r="AC8870" i="2"/>
  <c r="AE8870" i="2"/>
  <c r="AA8871" i="2"/>
  <c r="AB8871" i="2" a="1"/>
  <c r="AB8871" i="2" s="1"/>
  <c r="AC8871" i="2"/>
  <c r="AD8871" i="2"/>
  <c r="AE8871" i="2"/>
  <c r="AF8871" i="2"/>
  <c r="AA8872" i="2"/>
  <c r="AB8872" i="2" a="1"/>
  <c r="AB8872" i="2"/>
  <c r="AD8872" i="2"/>
  <c r="AF8872" i="2" s="1"/>
  <c r="AE8872" i="2"/>
  <c r="AA8873" i="2"/>
  <c r="AB8873" i="2" a="1"/>
  <c r="AB8873" i="2" s="1"/>
  <c r="AC8873" i="2" s="1"/>
  <c r="AD8873" i="2"/>
  <c r="AE8873" i="2"/>
  <c r="AF8873" i="2"/>
  <c r="AA8874" i="2"/>
  <c r="AB8874" i="2" a="1"/>
  <c r="AB8874" i="2"/>
  <c r="AE8874" i="2"/>
  <c r="AA8875" i="2"/>
  <c r="AB8875" i="2" a="1"/>
  <c r="AB8875" i="2" s="1"/>
  <c r="AE8875" i="2"/>
  <c r="AA8876" i="2"/>
  <c r="AB8876" i="2" a="1"/>
  <c r="AB8876" i="2" s="1"/>
  <c r="AC8876" i="2" s="1"/>
  <c r="AD8876" i="2"/>
  <c r="AE8876" i="2"/>
  <c r="AF8876" i="2"/>
  <c r="AA8877" i="2"/>
  <c r="AB8877" i="2" a="1"/>
  <c r="AB8877" i="2"/>
  <c r="AC8877" i="2" s="1"/>
  <c r="AD8877" i="2"/>
  <c r="AF8877" i="2" s="1"/>
  <c r="AE8877" i="2"/>
  <c r="AA8878" i="2"/>
  <c r="AD8878" i="2" s="1"/>
  <c r="AF8878" i="2" s="1"/>
  <c r="AB8878" i="2" a="1"/>
  <c r="AB8878" i="2" s="1"/>
  <c r="AC8878" i="2" s="1"/>
  <c r="AE8878" i="2"/>
  <c r="AA8879" i="2"/>
  <c r="AD8879" i="2" s="1"/>
  <c r="AF8879" i="2" s="1"/>
  <c r="AB8879" i="2" a="1"/>
  <c r="AB8879" i="2" s="1"/>
  <c r="AE8879" i="2"/>
  <c r="AA8880" i="2"/>
  <c r="AB8880" i="2" a="1"/>
  <c r="AB8880" i="2"/>
  <c r="AE8880" i="2"/>
  <c r="AA8881" i="2"/>
  <c r="AB8881" i="2" a="1"/>
  <c r="AB8881" i="2"/>
  <c r="AE8881" i="2"/>
  <c r="AA8882" i="2"/>
  <c r="AB8882" i="2" a="1"/>
  <c r="AB8882" i="2" s="1"/>
  <c r="AC8882" i="2" s="1"/>
  <c r="AD8882" i="2"/>
  <c r="AE8882" i="2"/>
  <c r="AF8882" i="2"/>
  <c r="AA8883" i="2"/>
  <c r="AB8883" i="2" a="1"/>
  <c r="AB8883" i="2" s="1"/>
  <c r="AC8883" i="2" s="1"/>
  <c r="AD8883" i="2"/>
  <c r="AE8883" i="2"/>
  <c r="AA8884" i="2"/>
  <c r="AB8884" i="2" a="1"/>
  <c r="AB8884" i="2"/>
  <c r="AE8884" i="2"/>
  <c r="AA8885" i="2"/>
  <c r="AB8885" i="2" a="1"/>
  <c r="AB8885" i="2"/>
  <c r="AE8885" i="2"/>
  <c r="AA8886" i="2"/>
  <c r="AD8886" i="2" s="1"/>
  <c r="AB8886" i="2" a="1"/>
  <c r="AB8886" i="2"/>
  <c r="AC8886" i="2" s="1"/>
  <c r="AE8886" i="2"/>
  <c r="AF8886" i="2"/>
  <c r="AA8887" i="2"/>
  <c r="AB8887" i="2" a="1"/>
  <c r="AB8887" i="2" s="1"/>
  <c r="AC8887" i="2" s="1"/>
  <c r="AD8887" i="2"/>
  <c r="AE8887" i="2"/>
  <c r="AA8888" i="2"/>
  <c r="AB8888" i="2" a="1"/>
  <c r="AB8888" i="2"/>
  <c r="AE8888" i="2"/>
  <c r="AA8889" i="2"/>
  <c r="AD8889" i="2" s="1"/>
  <c r="AB8889" i="2" a="1"/>
  <c r="AB8889" i="2" s="1"/>
  <c r="AC8889" i="2"/>
  <c r="AE8889" i="2"/>
  <c r="AF8889" i="2"/>
  <c r="AA8890" i="2"/>
  <c r="AB8890" i="2" a="1"/>
  <c r="AB8890" i="2" s="1"/>
  <c r="AC8890" i="2"/>
  <c r="AD8890" i="2"/>
  <c r="AF8890" i="2" s="1"/>
  <c r="AE8890" i="2"/>
  <c r="AA8891" i="2"/>
  <c r="AB8891" i="2" a="1"/>
  <c r="AB8891" i="2" s="1"/>
  <c r="AC8891" i="2"/>
  <c r="AD8891" i="2"/>
  <c r="AF8891" i="2" s="1"/>
  <c r="AE8891" i="2"/>
  <c r="AA8892" i="2"/>
  <c r="AB8892" i="2" a="1"/>
  <c r="AB8892" i="2" s="1"/>
  <c r="AE8892" i="2"/>
  <c r="AA8893" i="2"/>
  <c r="AB8893" i="2" a="1"/>
  <c r="AB8893" i="2" s="1"/>
  <c r="AC8893" i="2" s="1"/>
  <c r="AD8893" i="2"/>
  <c r="AE8893" i="2"/>
  <c r="AF8893" i="2"/>
  <c r="AA8894" i="2"/>
  <c r="AC8894" i="2" s="1"/>
  <c r="AB8894" i="2" a="1"/>
  <c r="AB8894" i="2" s="1"/>
  <c r="AE8894" i="2"/>
  <c r="AA8895" i="2"/>
  <c r="AB8895" i="2" a="1"/>
  <c r="AB8895" i="2" s="1"/>
  <c r="AC8895" i="2"/>
  <c r="AD8895" i="2"/>
  <c r="AF8895" i="2" s="1"/>
  <c r="AE8895" i="2"/>
  <c r="AA8896" i="2"/>
  <c r="AD8896" i="2" s="1"/>
  <c r="AF8896" i="2" s="1"/>
  <c r="AB8896" i="2" a="1"/>
  <c r="AB8896" i="2"/>
  <c r="AE8896" i="2"/>
  <c r="AA8897" i="2"/>
  <c r="AC8897" i="2" s="1"/>
  <c r="AB8897" i="2" a="1"/>
  <c r="AB8897" i="2" s="1"/>
  <c r="AD8897" i="2"/>
  <c r="AE8897" i="2"/>
  <c r="AF8897" i="2"/>
  <c r="AA8898" i="2"/>
  <c r="AC8898" i="2" s="1"/>
  <c r="AB8898" i="2" a="1"/>
  <c r="AB8898" i="2" s="1"/>
  <c r="AD8898" i="2"/>
  <c r="AF8898" i="2" s="1"/>
  <c r="AE8898" i="2"/>
  <c r="AA8899" i="2"/>
  <c r="AB8899" i="2" a="1"/>
  <c r="AB8899" i="2" s="1"/>
  <c r="AE8899" i="2"/>
  <c r="AA8900" i="2"/>
  <c r="AB8900" i="2" a="1"/>
  <c r="AB8900" i="2" s="1"/>
  <c r="AC8900" i="2"/>
  <c r="AD8900" i="2"/>
  <c r="AF8900" i="2" s="1"/>
  <c r="AE8900" i="2"/>
  <c r="AA8901" i="2"/>
  <c r="AB8901" i="2" a="1"/>
  <c r="AB8901" i="2"/>
  <c r="AE8901" i="2"/>
  <c r="AA8902" i="2"/>
  <c r="AD8902" i="2" s="1"/>
  <c r="AB8902" i="2" a="1"/>
  <c r="AB8902" i="2"/>
  <c r="AC8902" i="2"/>
  <c r="AE8902" i="2"/>
  <c r="AF8902" i="2"/>
  <c r="AA8903" i="2"/>
  <c r="AB8903" i="2" a="1"/>
  <c r="AB8903" i="2" s="1"/>
  <c r="AE8903" i="2"/>
  <c r="AA8904" i="2"/>
  <c r="AB8904" i="2" a="1"/>
  <c r="AB8904" i="2"/>
  <c r="AD8904" i="2"/>
  <c r="AE8904" i="2"/>
  <c r="AA8905" i="2"/>
  <c r="AB8905" i="2" a="1"/>
  <c r="AB8905" i="2" s="1"/>
  <c r="AE8905" i="2"/>
  <c r="AA8906" i="2"/>
  <c r="AB8906" i="2" a="1"/>
  <c r="AB8906" i="2"/>
  <c r="AC8906" i="2" s="1"/>
  <c r="AD8906" i="2"/>
  <c r="AF8906" i="2" s="1"/>
  <c r="AE8906" i="2"/>
  <c r="AA8907" i="2"/>
  <c r="AD8907" i="2" s="1"/>
  <c r="AB8907" i="2" a="1"/>
  <c r="AB8907" i="2" s="1"/>
  <c r="AC8907" i="2" s="1"/>
  <c r="AE8907" i="2"/>
  <c r="AA8908" i="2"/>
  <c r="AC8908" i="2" s="1"/>
  <c r="AB8908" i="2" a="1"/>
  <c r="AB8908" i="2"/>
  <c r="AD8908" i="2"/>
  <c r="AE8908" i="2"/>
  <c r="AF8908" i="2"/>
  <c r="AA8909" i="2"/>
  <c r="AB8909" i="2" a="1"/>
  <c r="AB8909" i="2" s="1"/>
  <c r="AE8909" i="2"/>
  <c r="AA8910" i="2"/>
  <c r="AB8910" i="2" a="1"/>
  <c r="AB8910" i="2"/>
  <c r="AE8910" i="2"/>
  <c r="AA8911" i="2"/>
  <c r="AB8911" i="2" a="1"/>
  <c r="AB8911" i="2" s="1"/>
  <c r="AC8911" i="2"/>
  <c r="AD8911" i="2"/>
  <c r="AF8911" i="2" s="1"/>
  <c r="AE8911" i="2"/>
  <c r="AA8912" i="2"/>
  <c r="AB8912" i="2" a="1"/>
  <c r="AB8912" i="2"/>
  <c r="AC8912" i="2"/>
  <c r="AD8912" i="2"/>
  <c r="AF8912" i="2" s="1"/>
  <c r="AE8912" i="2"/>
  <c r="AA8913" i="2"/>
  <c r="AB8913" i="2" a="1"/>
  <c r="AB8913" i="2" s="1"/>
  <c r="AE8913" i="2"/>
  <c r="AA8914" i="2"/>
  <c r="AB8914" i="2" a="1"/>
  <c r="AB8914" i="2"/>
  <c r="AE8914" i="2"/>
  <c r="AA8915" i="2"/>
  <c r="AB8915" i="2" a="1"/>
  <c r="AB8915" i="2" s="1"/>
  <c r="AC8915" i="2" s="1"/>
  <c r="AD8915" i="2"/>
  <c r="AF8915" i="2" s="1"/>
  <c r="AE8915" i="2"/>
  <c r="AA8916" i="2"/>
  <c r="AC8916" i="2" s="1"/>
  <c r="AB8916" i="2" a="1"/>
  <c r="AB8916" i="2"/>
  <c r="AD8916" i="2"/>
  <c r="AF8916" i="2" s="1"/>
  <c r="AE8916" i="2"/>
  <c r="AA8917" i="2"/>
  <c r="AB8917" i="2" a="1"/>
  <c r="AB8917" i="2"/>
  <c r="AC8917" i="2"/>
  <c r="AD8917" i="2"/>
  <c r="AF8917" i="2" s="1"/>
  <c r="AE8917" i="2"/>
  <c r="AA8918" i="2"/>
  <c r="AD8918" i="2" s="1"/>
  <c r="AF8918" i="2" s="1"/>
  <c r="AB8918" i="2" a="1"/>
  <c r="AB8918" i="2" s="1"/>
  <c r="AC8918" i="2"/>
  <c r="AE8918" i="2"/>
  <c r="AA8919" i="2"/>
  <c r="AC8919" i="2" s="1"/>
  <c r="AB8919" i="2" a="1"/>
  <c r="AB8919" i="2" s="1"/>
  <c r="AE8919" i="2"/>
  <c r="AA8920" i="2"/>
  <c r="AB8920" i="2" a="1"/>
  <c r="AB8920" i="2" s="1"/>
  <c r="AD8920" i="2"/>
  <c r="AE8920" i="2"/>
  <c r="AF8920" i="2"/>
  <c r="AA8921" i="2"/>
  <c r="AB8921" i="2" a="1"/>
  <c r="AB8921" i="2" s="1"/>
  <c r="AE8921" i="2"/>
  <c r="AA8922" i="2"/>
  <c r="AB8922" i="2" a="1"/>
  <c r="AB8922" i="2" s="1"/>
  <c r="AC8922" i="2" s="1"/>
  <c r="AD8922" i="2"/>
  <c r="AF8922" i="2" s="1"/>
  <c r="AE8922" i="2"/>
  <c r="AA8923" i="2"/>
  <c r="AB8923" i="2" a="1"/>
  <c r="AB8923" i="2"/>
  <c r="AC8923" i="2" s="1"/>
  <c r="AD8923" i="2"/>
  <c r="AF8923" i="2" s="1"/>
  <c r="AE8923" i="2"/>
  <c r="AA8924" i="2"/>
  <c r="AB8924" i="2" a="1"/>
  <c r="AB8924" i="2" s="1"/>
  <c r="AC8924" i="2" s="1"/>
  <c r="AD8924" i="2"/>
  <c r="AE8924" i="2"/>
  <c r="AF8924" i="2" s="1"/>
  <c r="AA8925" i="2"/>
  <c r="AB8925" i="2" a="1"/>
  <c r="AB8925" i="2"/>
  <c r="AE8925" i="2"/>
  <c r="AA8926" i="2"/>
  <c r="AB8926" i="2" a="1"/>
  <c r="AB8926" i="2"/>
  <c r="AC8926" i="2" s="1"/>
  <c r="AD8926" i="2"/>
  <c r="AF8926" i="2" s="1"/>
  <c r="AE8926" i="2"/>
  <c r="AA8927" i="2"/>
  <c r="AB8927" i="2" a="1"/>
  <c r="AB8927" i="2" s="1"/>
  <c r="AC8927" i="2"/>
  <c r="AD8927" i="2"/>
  <c r="AF8927" i="2" s="1"/>
  <c r="AE8927" i="2"/>
  <c r="AA8928" i="2"/>
  <c r="AB8928" i="2" a="1"/>
  <c r="AB8928" i="2" s="1"/>
  <c r="AC8928" i="2"/>
  <c r="AD8928" i="2"/>
  <c r="AE8928" i="2"/>
  <c r="AA8929" i="2"/>
  <c r="AB8929" i="2" a="1"/>
  <c r="AB8929" i="2" s="1"/>
  <c r="AC8929" i="2" s="1"/>
  <c r="AD8929" i="2"/>
  <c r="AE8929" i="2"/>
  <c r="AF8929" i="2"/>
  <c r="AA8930" i="2"/>
  <c r="AB8930" i="2" a="1"/>
  <c r="AB8930" i="2" s="1"/>
  <c r="AE8930" i="2"/>
  <c r="AA8931" i="2"/>
  <c r="AB8931" i="2" a="1"/>
  <c r="AB8931" i="2" s="1"/>
  <c r="AC8931" i="2"/>
  <c r="AD8931" i="2"/>
  <c r="AE8931" i="2"/>
  <c r="AF8931" i="2"/>
  <c r="AA8932" i="2"/>
  <c r="AB8932" i="2" a="1"/>
  <c r="AB8932" i="2" s="1"/>
  <c r="AE8932" i="2"/>
  <c r="AA8933" i="2"/>
  <c r="AB8933" i="2" a="1"/>
  <c r="AB8933" i="2"/>
  <c r="AC8933" i="2"/>
  <c r="AD8933" i="2"/>
  <c r="AE8933" i="2"/>
  <c r="AA8934" i="2"/>
  <c r="AB8934" i="2" a="1"/>
  <c r="AB8934" i="2"/>
  <c r="AC8934" i="2"/>
  <c r="AD8934" i="2"/>
  <c r="AF8934" i="2" s="1"/>
  <c r="AE8934" i="2"/>
  <c r="AA8935" i="2"/>
  <c r="AC8935" i="2" s="1"/>
  <c r="AB8935" i="2" a="1"/>
  <c r="AB8935" i="2"/>
  <c r="AD8935" i="2"/>
  <c r="AF8935" i="2" s="1"/>
  <c r="AE8935" i="2"/>
  <c r="AA8936" i="2"/>
  <c r="AB8936" i="2" a="1"/>
  <c r="AB8936" i="2"/>
  <c r="AC8936" i="2" s="1"/>
  <c r="AD8936" i="2"/>
  <c r="AE8936" i="2"/>
  <c r="AF8936" i="2"/>
  <c r="AA8937" i="2"/>
  <c r="AB8937" i="2" a="1"/>
  <c r="AB8937" i="2" s="1"/>
  <c r="AE8937" i="2"/>
  <c r="AA8938" i="2"/>
  <c r="AD8938" i="2" s="1"/>
  <c r="AF8938" i="2" s="1"/>
  <c r="AB8938" i="2" a="1"/>
  <c r="AB8938" i="2" s="1"/>
  <c r="AC8938" i="2"/>
  <c r="AE8938" i="2"/>
  <c r="AA8939" i="2"/>
  <c r="AD8939" i="2" s="1"/>
  <c r="AF8939" i="2" s="1"/>
  <c r="AB8939" i="2" a="1"/>
  <c r="AB8939" i="2"/>
  <c r="AE8939" i="2"/>
  <c r="AA8940" i="2"/>
  <c r="AC8940" i="2" s="1"/>
  <c r="AB8940" i="2" a="1"/>
  <c r="AB8940" i="2"/>
  <c r="AD8940" i="2"/>
  <c r="AE8940" i="2"/>
  <c r="AF8940" i="2"/>
  <c r="AA8941" i="2"/>
  <c r="AB8941" i="2" a="1"/>
  <c r="AB8941" i="2"/>
  <c r="AC8941" i="2" s="1"/>
  <c r="AD8941" i="2"/>
  <c r="AE8941" i="2"/>
  <c r="AA8942" i="2"/>
  <c r="AB8942" i="2" a="1"/>
  <c r="AB8942" i="2" s="1"/>
  <c r="AE8942" i="2"/>
  <c r="AA8943" i="2"/>
  <c r="AB8943" i="2" a="1"/>
  <c r="AB8943" i="2" s="1"/>
  <c r="AE8943" i="2"/>
  <c r="AA8944" i="2"/>
  <c r="AB8944" i="2" a="1"/>
  <c r="AB8944" i="2"/>
  <c r="AD8944" i="2"/>
  <c r="AF8944" i="2" s="1"/>
  <c r="AE8944" i="2"/>
  <c r="AA8945" i="2"/>
  <c r="AB8945" i="2" a="1"/>
  <c r="AB8945" i="2"/>
  <c r="AC8945" i="2"/>
  <c r="AD8945" i="2"/>
  <c r="AF8945" i="2" s="1"/>
  <c r="AE8945" i="2"/>
  <c r="AA8946" i="2"/>
  <c r="AB8946" i="2" a="1"/>
  <c r="AB8946" i="2" s="1"/>
  <c r="AD8946" i="2"/>
  <c r="AE8946" i="2"/>
  <c r="AF8946" i="2" s="1"/>
  <c r="AA8947" i="2"/>
  <c r="AB8947" i="2" a="1"/>
  <c r="AB8947" i="2"/>
  <c r="AC8947" i="2" s="1"/>
  <c r="AD8947" i="2"/>
  <c r="AF8947" i="2" s="1"/>
  <c r="AE8947" i="2"/>
  <c r="AA8948" i="2"/>
  <c r="AD8948" i="2" s="1"/>
  <c r="AB8948" i="2" a="1"/>
  <c r="AB8948" i="2"/>
  <c r="AC8948" i="2" s="1"/>
  <c r="AE8948" i="2"/>
  <c r="AF8948" i="2"/>
  <c r="AA8949" i="2"/>
  <c r="AB8949" i="2" a="1"/>
  <c r="AB8949" i="2" s="1"/>
  <c r="AC8949" i="2"/>
  <c r="AD8949" i="2"/>
  <c r="AE8949" i="2"/>
  <c r="AA8950" i="2"/>
  <c r="AB8950" i="2" a="1"/>
  <c r="AB8950" i="2" s="1"/>
  <c r="AC8950" i="2" s="1"/>
  <c r="AD8950" i="2"/>
  <c r="AE8950" i="2"/>
  <c r="AF8950" i="2"/>
  <c r="AA8951" i="2"/>
  <c r="AB8951" i="2" a="1"/>
  <c r="AB8951" i="2" s="1"/>
  <c r="AC8951" i="2" s="1"/>
  <c r="AD8951" i="2"/>
  <c r="AE8951" i="2"/>
  <c r="AF8951" i="2"/>
  <c r="AA8952" i="2"/>
  <c r="AB8952" i="2" a="1"/>
  <c r="AB8952" i="2"/>
  <c r="AC8952" i="2"/>
  <c r="AD8952" i="2"/>
  <c r="AE8952" i="2"/>
  <c r="AF8952" i="2"/>
  <c r="AA8953" i="2"/>
  <c r="AD8953" i="2" s="1"/>
  <c r="AF8953" i="2" s="1"/>
  <c r="AB8953" i="2" a="1"/>
  <c r="AB8953" i="2" s="1"/>
  <c r="AC8953" i="2"/>
  <c r="AE8953" i="2"/>
  <c r="AA8954" i="2"/>
  <c r="AB8954" i="2" a="1"/>
  <c r="AB8954" i="2" s="1"/>
  <c r="AE8954" i="2"/>
  <c r="AA8955" i="2"/>
  <c r="AB8955" i="2" a="1"/>
  <c r="AB8955" i="2"/>
  <c r="AC8955" i="2" s="1"/>
  <c r="AD8955" i="2"/>
  <c r="AF8955" i="2" s="1"/>
  <c r="AE8955" i="2"/>
  <c r="AA8956" i="2"/>
  <c r="AB8956" i="2" a="1"/>
  <c r="AB8956" i="2"/>
  <c r="AC8956" i="2" s="1"/>
  <c r="AD8956" i="2"/>
  <c r="AF8956" i="2" s="1"/>
  <c r="AE8956" i="2"/>
  <c r="AA8957" i="2"/>
  <c r="AB8957" i="2" a="1"/>
  <c r="AB8957" i="2" s="1"/>
  <c r="AC8957" i="2" s="1"/>
  <c r="AD8957" i="2"/>
  <c r="AF8957" i="2" s="1"/>
  <c r="AE8957" i="2"/>
  <c r="AA8958" i="2"/>
  <c r="AC8958" i="2" s="1"/>
  <c r="AB8958" i="2" a="1"/>
  <c r="AB8958" i="2"/>
  <c r="AD8958" i="2"/>
  <c r="AE8958" i="2"/>
  <c r="AF8958" i="2" s="1"/>
  <c r="AA8959" i="2"/>
  <c r="AB8959" i="2" a="1"/>
  <c r="AB8959" i="2"/>
  <c r="AE8959" i="2"/>
  <c r="AA8960" i="2"/>
  <c r="AB8960" i="2" a="1"/>
  <c r="AB8960" i="2" s="1"/>
  <c r="AD8960" i="2"/>
  <c r="AE8960" i="2"/>
  <c r="AF8960" i="2"/>
  <c r="AA8961" i="2"/>
  <c r="AB8961" i="2" a="1"/>
  <c r="AB8961" i="2" s="1"/>
  <c r="AE8961" i="2"/>
  <c r="AA8962" i="2"/>
  <c r="AB8962" i="2" a="1"/>
  <c r="AB8962" i="2"/>
  <c r="AC8962" i="2"/>
  <c r="AD8962" i="2"/>
  <c r="AF8962" i="2" s="1"/>
  <c r="AE8962" i="2"/>
  <c r="AA8963" i="2"/>
  <c r="AB8963" i="2" a="1"/>
  <c r="AB8963" i="2" s="1"/>
  <c r="AE8963" i="2"/>
  <c r="AA8964" i="2"/>
  <c r="AB8964" i="2" a="1"/>
  <c r="AB8964" i="2"/>
  <c r="AC8964" i="2"/>
  <c r="AD8964" i="2"/>
  <c r="AF8964" i="2" s="1"/>
  <c r="AE8964" i="2"/>
  <c r="AA8965" i="2"/>
  <c r="AB8965" i="2" a="1"/>
  <c r="AB8965" i="2" s="1"/>
  <c r="AC8965" i="2" s="1"/>
  <c r="AD8965" i="2"/>
  <c r="AE8965" i="2"/>
  <c r="AF8965" i="2"/>
  <c r="AA8966" i="2"/>
  <c r="AC8966" i="2" s="1"/>
  <c r="AB8966" i="2" a="1"/>
  <c r="AB8966" i="2" s="1"/>
  <c r="AE8966" i="2"/>
  <c r="AA8967" i="2"/>
  <c r="AB8967" i="2" a="1"/>
  <c r="AB8967" i="2"/>
  <c r="AE8967" i="2"/>
  <c r="AA8968" i="2"/>
  <c r="AB8968" i="2" a="1"/>
  <c r="AB8968" i="2" s="1"/>
  <c r="AE8968" i="2"/>
  <c r="AA8969" i="2"/>
  <c r="AB8969" i="2" a="1"/>
  <c r="AB8969" i="2" s="1"/>
  <c r="AC8969" i="2"/>
  <c r="AD8969" i="2"/>
  <c r="AE8969" i="2"/>
  <c r="AF8969" i="2" s="1"/>
  <c r="AA8970" i="2"/>
  <c r="AB8970" i="2" a="1"/>
  <c r="AB8970" i="2"/>
  <c r="AC8970" i="2"/>
  <c r="AD8970" i="2"/>
  <c r="AE8970" i="2"/>
  <c r="AA8971" i="2"/>
  <c r="AB8971" i="2" a="1"/>
  <c r="AB8971" i="2" s="1"/>
  <c r="AC8971" i="2" s="1"/>
  <c r="AD8971" i="2"/>
  <c r="AE8971" i="2"/>
  <c r="AA8972" i="2"/>
  <c r="AB8972" i="2" a="1"/>
  <c r="AB8972" i="2"/>
  <c r="AE8972" i="2"/>
  <c r="AA8973" i="2"/>
  <c r="AD8973" i="2" s="1"/>
  <c r="AF8973" i="2" s="1"/>
  <c r="AB8973" i="2" a="1"/>
  <c r="AB8973" i="2" s="1"/>
  <c r="AC8973" i="2" s="1"/>
  <c r="AE8973" i="2"/>
  <c r="AA8974" i="2"/>
  <c r="AD8974" i="2" s="1"/>
  <c r="AB8974" i="2" a="1"/>
  <c r="AB8974" i="2" s="1"/>
  <c r="AC8974" i="2" s="1"/>
  <c r="AE8974" i="2"/>
  <c r="AF8974" i="2"/>
  <c r="AA8975" i="2"/>
  <c r="AC8975" i="2" s="1"/>
  <c r="AB8975" i="2" a="1"/>
  <c r="AB8975" i="2" s="1"/>
  <c r="AE8975" i="2"/>
  <c r="AA8976" i="2"/>
  <c r="AD8976" i="2" s="1"/>
  <c r="AF8976" i="2" s="1"/>
  <c r="AB8976" i="2" a="1"/>
  <c r="AB8976" i="2" s="1"/>
  <c r="AC8976" i="2" s="1"/>
  <c r="AE8976" i="2"/>
  <c r="AA8977" i="2"/>
  <c r="AB8977" i="2" a="1"/>
  <c r="AB8977" i="2" s="1"/>
  <c r="AC8977" i="2" s="1"/>
  <c r="AD8977" i="2"/>
  <c r="AE8977" i="2"/>
  <c r="AF8977" i="2"/>
  <c r="AA8978" i="2"/>
  <c r="AB8978" i="2" a="1"/>
  <c r="AB8978" i="2"/>
  <c r="AC8978" i="2"/>
  <c r="AD8978" i="2"/>
  <c r="AF8978" i="2" s="1"/>
  <c r="AE8978" i="2"/>
  <c r="AA8979" i="2"/>
  <c r="AB8979" i="2" a="1"/>
  <c r="AB8979" i="2" s="1"/>
  <c r="AE8979" i="2"/>
  <c r="AA8980" i="2"/>
  <c r="AB8980" i="2" a="1"/>
  <c r="AB8980" i="2" s="1"/>
  <c r="AC8980" i="2" s="1"/>
  <c r="AD8980" i="2"/>
  <c r="AF8980" i="2" s="1"/>
  <c r="AE8980" i="2"/>
  <c r="AA8981" i="2"/>
  <c r="AC8981" i="2" s="1"/>
  <c r="AB8981" i="2" a="1"/>
  <c r="AB8981" i="2"/>
  <c r="AD8981" i="2"/>
  <c r="AE8981" i="2"/>
  <c r="AA8982" i="2"/>
  <c r="AB8982" i="2" a="1"/>
  <c r="AB8982" i="2"/>
  <c r="AD8982" i="2"/>
  <c r="AF8982" i="2" s="1"/>
  <c r="AE8982" i="2"/>
  <c r="AA8983" i="2"/>
  <c r="AC8983" i="2" s="1"/>
  <c r="AB8983" i="2" a="1"/>
  <c r="AB8983" i="2"/>
  <c r="AD8983" i="2"/>
  <c r="AE8983" i="2"/>
  <c r="AF8983" i="2"/>
  <c r="AA8984" i="2"/>
  <c r="AB8984" i="2" a="1"/>
  <c r="AB8984" i="2"/>
  <c r="AE8984" i="2"/>
  <c r="AA8985" i="2"/>
  <c r="AD8985" i="2" s="1"/>
  <c r="AB8985" i="2" a="1"/>
  <c r="AB8985" i="2"/>
  <c r="AC8985" i="2" s="1"/>
  <c r="AE8985" i="2"/>
  <c r="AF8985" i="2"/>
  <c r="AA8986" i="2"/>
  <c r="AB8986" i="2" a="1"/>
  <c r="AB8986" i="2" s="1"/>
  <c r="AE8986" i="2"/>
  <c r="AA8987" i="2"/>
  <c r="AB8987" i="2" a="1"/>
  <c r="AB8987" i="2" s="1"/>
  <c r="AC8987" i="2"/>
  <c r="AD8987" i="2"/>
  <c r="AF8987" i="2" s="1"/>
  <c r="AE8987" i="2"/>
  <c r="AA8988" i="2"/>
  <c r="AD8988" i="2" s="1"/>
  <c r="AF8988" i="2" s="1"/>
  <c r="AB8988" i="2" a="1"/>
  <c r="AB8988" i="2"/>
  <c r="AC8988" i="2"/>
  <c r="AE8988" i="2"/>
  <c r="AA8989" i="2"/>
  <c r="AB8989" i="2" a="1"/>
  <c r="AB8989" i="2" s="1"/>
  <c r="AC8989" i="2"/>
  <c r="AD8989" i="2"/>
  <c r="AF8989" i="2" s="1"/>
  <c r="AE8989" i="2"/>
  <c r="AA8990" i="2"/>
  <c r="AC8990" i="2" s="1"/>
  <c r="AB8990" i="2" a="1"/>
  <c r="AB8990" i="2"/>
  <c r="AD8990" i="2"/>
  <c r="AF8990" i="2" s="1"/>
  <c r="AE8990" i="2"/>
  <c r="AA8991" i="2"/>
  <c r="AC8991" i="2" s="1"/>
  <c r="AB8991" i="2" a="1"/>
  <c r="AB8991" i="2"/>
  <c r="AD8991" i="2"/>
  <c r="AE8991" i="2"/>
  <c r="AF8991" i="2"/>
  <c r="AA8992" i="2"/>
  <c r="AB8992" i="2" a="1"/>
  <c r="AB8992" i="2" s="1"/>
  <c r="AE8992" i="2"/>
  <c r="AA8993" i="2"/>
  <c r="AB8993" i="2" a="1"/>
  <c r="AB8993" i="2" s="1"/>
  <c r="AE8993" i="2"/>
  <c r="AA8994" i="2"/>
  <c r="AB8994" i="2" a="1"/>
  <c r="AB8994" i="2"/>
  <c r="AC8994" i="2" s="1"/>
  <c r="AD8994" i="2"/>
  <c r="AF8994" i="2" s="1"/>
  <c r="AE8994" i="2"/>
  <c r="AA8995" i="2"/>
  <c r="AD8995" i="2" s="1"/>
  <c r="AF8995" i="2" s="1"/>
  <c r="AB8995" i="2" a="1"/>
  <c r="AB8995" i="2" s="1"/>
  <c r="AC8995" i="2" s="1"/>
  <c r="AE8995" i="2"/>
  <c r="AA8996" i="2"/>
  <c r="AD8996" i="2" s="1"/>
  <c r="AF8996" i="2" s="1"/>
  <c r="AB8996" i="2" a="1"/>
  <c r="AB8996" i="2" s="1"/>
  <c r="AC8996" i="2" s="1"/>
  <c r="AE8996" i="2"/>
  <c r="AA8997" i="2"/>
  <c r="AD8997" i="2" s="1"/>
  <c r="AF8997" i="2" s="1"/>
  <c r="AB8997" i="2" a="1"/>
  <c r="AB8997" i="2" s="1"/>
  <c r="AC8997" i="2" s="1"/>
  <c r="AE8997" i="2"/>
  <c r="AA8998" i="2"/>
  <c r="AB8998" i="2" a="1"/>
  <c r="AB8998" i="2" s="1"/>
  <c r="AC8998" i="2"/>
  <c r="AD8998" i="2"/>
  <c r="AE8998" i="2"/>
  <c r="AF8998" i="2"/>
  <c r="AA8999" i="2"/>
  <c r="AD8999" i="2" s="1"/>
  <c r="AF8999" i="2" s="1"/>
  <c r="AB8999" i="2" a="1"/>
  <c r="AB8999" i="2" s="1"/>
  <c r="AC8999" i="2"/>
  <c r="AE8999" i="2"/>
  <c r="AA9000" i="2"/>
  <c r="AB9000" i="2" a="1"/>
  <c r="AB9000" i="2" s="1"/>
  <c r="AE9000" i="2"/>
  <c r="AA9001" i="2"/>
  <c r="AB9001" i="2" a="1"/>
  <c r="AB9001" i="2"/>
  <c r="AC9001" i="2"/>
  <c r="AD9001" i="2"/>
  <c r="AF9001" i="2" s="1"/>
  <c r="AE9001" i="2"/>
  <c r="AA9002" i="2"/>
  <c r="AB9002" i="2" a="1"/>
  <c r="AB9002" i="2"/>
  <c r="AC9002" i="2"/>
  <c r="AD9002" i="2"/>
  <c r="AF9002" i="2" s="1"/>
  <c r="AE9002" i="2"/>
  <c r="AA9003" i="2"/>
  <c r="AD9003" i="2" s="1"/>
  <c r="AB9003" i="2" a="1"/>
  <c r="AB9003" i="2"/>
  <c r="AC9003" i="2"/>
  <c r="AE9003" i="2"/>
  <c r="AA9004" i="2"/>
  <c r="AD9004" i="2" s="1"/>
  <c r="AF9004" i="2" s="1"/>
  <c r="AB9004" i="2" a="1"/>
  <c r="AB9004" i="2" s="1"/>
  <c r="AC9004" i="2" s="1"/>
  <c r="AE9004" i="2"/>
  <c r="AA9005" i="2"/>
  <c r="AD9005" i="2" s="1"/>
  <c r="AF9005" i="2" s="1"/>
  <c r="AB9005" i="2" a="1"/>
  <c r="AB9005" i="2" s="1"/>
  <c r="AC9005" i="2"/>
  <c r="AE9005" i="2"/>
  <c r="AA9006" i="2"/>
  <c r="AB9006" i="2" a="1"/>
  <c r="AB9006" i="2"/>
  <c r="AC9006" i="2"/>
  <c r="AD9006" i="2"/>
  <c r="AE9006" i="2"/>
  <c r="AF9006" i="2" s="1"/>
  <c r="AA9007" i="2"/>
  <c r="AB9007" i="2" a="1"/>
  <c r="AB9007" i="2" s="1"/>
  <c r="AE9007" i="2"/>
  <c r="AA9008" i="2"/>
  <c r="AB9008" i="2" a="1"/>
  <c r="AB9008" i="2"/>
  <c r="AC9008" i="2"/>
  <c r="AD9008" i="2"/>
  <c r="AE9008" i="2"/>
  <c r="AF9008" i="2"/>
  <c r="AA9009" i="2"/>
  <c r="AB9009" i="2" a="1"/>
  <c r="AB9009" i="2" s="1"/>
  <c r="AE9009" i="2"/>
  <c r="AA9010" i="2"/>
  <c r="AC9010" i="2" s="1"/>
  <c r="AB9010" i="2" a="1"/>
  <c r="AB9010" i="2"/>
  <c r="AD9010" i="2"/>
  <c r="AF9010" i="2" s="1"/>
  <c r="AE9010" i="2"/>
  <c r="AA9011" i="2"/>
  <c r="AD9011" i="2" s="1"/>
  <c r="AF9011" i="2" s="1"/>
  <c r="AB9011" i="2" a="1"/>
  <c r="AB9011" i="2" s="1"/>
  <c r="AC9011" i="2" s="1"/>
  <c r="AE9011" i="2"/>
  <c r="AA9012" i="2"/>
  <c r="AB9012" i="2" a="1"/>
  <c r="AB9012" i="2" s="1"/>
  <c r="AC9012" i="2"/>
  <c r="AD9012" i="2"/>
  <c r="AE9012" i="2"/>
  <c r="AF9012" i="2"/>
  <c r="AA9013" i="2"/>
  <c r="AB9013" i="2" a="1"/>
  <c r="AB9013" i="2" s="1"/>
  <c r="AC9013" i="2" s="1"/>
  <c r="AD9013" i="2"/>
  <c r="AE9013" i="2"/>
  <c r="AA9014" i="2"/>
  <c r="AB9014" i="2" a="1"/>
  <c r="AB9014" i="2" s="1"/>
  <c r="AE9014" i="2"/>
  <c r="AA9015" i="2"/>
  <c r="AB9015" i="2" a="1"/>
  <c r="AB9015" i="2"/>
  <c r="AC9015" i="2"/>
  <c r="AD9015" i="2"/>
  <c r="AF9015" i="2" s="1"/>
  <c r="AE9015" i="2"/>
  <c r="AA9016" i="2"/>
  <c r="AB9016" i="2" a="1"/>
  <c r="AB9016" i="2" s="1"/>
  <c r="AD9016" i="2"/>
  <c r="AE9016" i="2"/>
  <c r="AF9016" i="2" s="1"/>
  <c r="AA9017" i="2"/>
  <c r="AB9017" i="2" a="1"/>
  <c r="AB9017" i="2" s="1"/>
  <c r="AC9017" i="2" s="1"/>
  <c r="AD9017" i="2"/>
  <c r="AE9017" i="2"/>
  <c r="AA9018" i="2"/>
  <c r="AD9018" i="2" s="1"/>
  <c r="AF9018" i="2" s="1"/>
  <c r="AB9018" i="2" a="1"/>
  <c r="AB9018" i="2" s="1"/>
  <c r="AC9018" i="2" s="1"/>
  <c r="AE9018" i="2"/>
  <c r="AA9019" i="2"/>
  <c r="AB9019" i="2" a="1"/>
  <c r="AB9019" i="2" s="1"/>
  <c r="AC9019" i="2" s="1"/>
  <c r="AD9019" i="2"/>
  <c r="AE9019" i="2"/>
  <c r="AA9020" i="2"/>
  <c r="AC9020" i="2" s="1"/>
  <c r="AB9020" i="2" a="1"/>
  <c r="AB9020" i="2" s="1"/>
  <c r="AE9020" i="2"/>
  <c r="AA9021" i="2"/>
  <c r="AB9021" i="2" a="1"/>
  <c r="AB9021" i="2"/>
  <c r="AE9021" i="2"/>
  <c r="AA9022" i="2"/>
  <c r="AB9022" i="2" a="1"/>
  <c r="AB9022" i="2"/>
  <c r="AC9022" i="2"/>
  <c r="AD9022" i="2"/>
  <c r="AF9022" i="2" s="1"/>
  <c r="AE9022" i="2"/>
  <c r="AA9023" i="2"/>
  <c r="AC9023" i="2" s="1"/>
  <c r="AB9023" i="2" a="1"/>
  <c r="AB9023" i="2" s="1"/>
  <c r="AD9023" i="2"/>
  <c r="AE9023" i="2"/>
  <c r="AF9023" i="2"/>
  <c r="AA9024" i="2"/>
  <c r="AB9024" i="2" a="1"/>
  <c r="AB9024" i="2"/>
  <c r="AD9024" i="2"/>
  <c r="AF9024" i="2" s="1"/>
  <c r="AE9024" i="2"/>
  <c r="AA9025" i="2"/>
  <c r="AB9025" i="2" a="1"/>
  <c r="AB9025" i="2"/>
  <c r="AC9025" i="2" s="1"/>
  <c r="AD9025" i="2"/>
  <c r="AE9025" i="2"/>
  <c r="AF9025" i="2"/>
  <c r="AA9026" i="2"/>
  <c r="AB9026" i="2" a="1"/>
  <c r="AB9026" i="2" s="1"/>
  <c r="AD9026" i="2"/>
  <c r="AF9026" i="2" s="1"/>
  <c r="AE9026" i="2"/>
  <c r="AA9027" i="2"/>
  <c r="AC9027" i="2" s="1"/>
  <c r="AB9027" i="2" a="1"/>
  <c r="AB9027" i="2"/>
  <c r="AD9027" i="2"/>
  <c r="AE9027" i="2"/>
  <c r="AA9028" i="2"/>
  <c r="AB9028" i="2" a="1"/>
  <c r="AB9028" i="2"/>
  <c r="AE9028" i="2"/>
  <c r="AA9029" i="2"/>
  <c r="AB9029" i="2" a="1"/>
  <c r="AB9029" i="2"/>
  <c r="AC9029" i="2" s="1"/>
  <c r="AD9029" i="2"/>
  <c r="AF9029" i="2" s="1"/>
  <c r="AE9029" i="2"/>
  <c r="AA9030" i="2"/>
  <c r="AC9030" i="2" s="1"/>
  <c r="AB9030" i="2" a="1"/>
  <c r="AB9030" i="2"/>
  <c r="AD9030" i="2"/>
  <c r="AF9030" i="2" s="1"/>
  <c r="AE9030" i="2"/>
  <c r="AA9031" i="2"/>
  <c r="AC9031" i="2" s="1"/>
  <c r="AB9031" i="2" a="1"/>
  <c r="AB9031" i="2"/>
  <c r="AD9031" i="2"/>
  <c r="AF9031" i="2" s="1"/>
  <c r="AE9031" i="2"/>
  <c r="AA9032" i="2"/>
  <c r="AD9032" i="2" s="1"/>
  <c r="AF9032" i="2" s="1"/>
  <c r="AB9032" i="2" a="1"/>
  <c r="AB9032" i="2" s="1"/>
  <c r="AC9032" i="2" s="1"/>
  <c r="AE9032" i="2"/>
  <c r="AA9033" i="2"/>
  <c r="AD9033" i="2" s="1"/>
  <c r="AB9033" i="2" a="1"/>
  <c r="AB9033" i="2" s="1"/>
  <c r="AC9033" i="2"/>
  <c r="AE9033" i="2"/>
  <c r="AA9034" i="2"/>
  <c r="AB9034" i="2" a="1"/>
  <c r="AB9034" i="2" s="1"/>
  <c r="AE9034" i="2"/>
  <c r="AA9035" i="2"/>
  <c r="AB9035" i="2" a="1"/>
  <c r="AB9035" i="2"/>
  <c r="AE9035" i="2"/>
  <c r="AA9036" i="2"/>
  <c r="AB9036" i="2" a="1"/>
  <c r="AB9036" i="2"/>
  <c r="AC9036" i="2"/>
  <c r="AD9036" i="2"/>
  <c r="AE9036" i="2"/>
  <c r="AA9037" i="2"/>
  <c r="AB9037" i="2" a="1"/>
  <c r="AB9037" i="2" s="1"/>
  <c r="AC9037" i="2" s="1"/>
  <c r="AD9037" i="2"/>
  <c r="AF9037" i="2" s="1"/>
  <c r="AE9037" i="2"/>
  <c r="AA9038" i="2"/>
  <c r="AB9038" i="2" a="1"/>
  <c r="AB9038" i="2"/>
  <c r="AD9038" i="2"/>
  <c r="AF9038" i="2" s="1"/>
  <c r="AE9038" i="2"/>
  <c r="AA9039" i="2"/>
  <c r="AD9039" i="2" s="1"/>
  <c r="AF9039" i="2" s="1"/>
  <c r="AB9039" i="2" a="1"/>
  <c r="AB9039" i="2" s="1"/>
  <c r="AC9039" i="2" s="1"/>
  <c r="AE9039" i="2"/>
  <c r="AA9040" i="2"/>
  <c r="AB9040" i="2" a="1"/>
  <c r="AB9040" i="2" s="1"/>
  <c r="AC9040" i="2" s="1"/>
  <c r="AD9040" i="2"/>
  <c r="AF9040" i="2" s="1"/>
  <c r="AE9040" i="2"/>
  <c r="AA9041" i="2"/>
  <c r="AB9041" i="2" a="1"/>
  <c r="AB9041" i="2"/>
  <c r="AC9041" i="2"/>
  <c r="AD9041" i="2"/>
  <c r="AF9041" i="2" s="1"/>
  <c r="AE9041" i="2"/>
  <c r="AA9042" i="2"/>
  <c r="AB9042" i="2" a="1"/>
  <c r="AB9042" i="2" s="1"/>
  <c r="AE9042" i="2"/>
  <c r="AA9043" i="2"/>
  <c r="AB9043" i="2" a="1"/>
  <c r="AB9043" i="2" s="1"/>
  <c r="AC9043" i="2" s="1"/>
  <c r="AD9043" i="2"/>
  <c r="AF9043" i="2" s="1"/>
  <c r="AE9043" i="2"/>
  <c r="AA9044" i="2"/>
  <c r="AC9044" i="2" s="1"/>
  <c r="AB9044" i="2" a="1"/>
  <c r="AB9044" i="2"/>
  <c r="AD9044" i="2"/>
  <c r="AF9044" i="2" s="1"/>
  <c r="AE9044" i="2"/>
  <c r="AA9045" i="2"/>
  <c r="AC9045" i="2" s="1"/>
  <c r="AB9045" i="2" a="1"/>
  <c r="AB9045" i="2"/>
  <c r="AE9045" i="2"/>
  <c r="AA9046" i="2"/>
  <c r="AC9046" i="2" s="1"/>
  <c r="AB9046" i="2" a="1"/>
  <c r="AB9046" i="2"/>
  <c r="AD9046" i="2"/>
  <c r="AE9046" i="2"/>
  <c r="AA9047" i="2"/>
  <c r="AB9047" i="2" a="1"/>
  <c r="AB9047" i="2"/>
  <c r="AE9047" i="2"/>
  <c r="AA9048" i="2"/>
  <c r="AB9048" i="2" a="1"/>
  <c r="AB9048" i="2"/>
  <c r="AC9048" i="2"/>
  <c r="AD9048" i="2"/>
  <c r="AF9048" i="2" s="1"/>
  <c r="AE9048" i="2"/>
  <c r="AA9049" i="2"/>
  <c r="AB9049" i="2" a="1"/>
  <c r="AB9049" i="2"/>
  <c r="AE9049" i="2"/>
  <c r="AA9050" i="2"/>
  <c r="AD9050" i="2" s="1"/>
  <c r="AB9050" i="2" a="1"/>
  <c r="AB9050" i="2" s="1"/>
  <c r="AE9050" i="2"/>
  <c r="AA9051" i="2"/>
  <c r="AB9051" i="2" a="1"/>
  <c r="AB9051" i="2"/>
  <c r="AE9051" i="2"/>
  <c r="AA9052" i="2"/>
  <c r="AD9052" i="2" s="1"/>
  <c r="AF9052" i="2" s="1"/>
  <c r="AB9052" i="2" a="1"/>
  <c r="AB9052" i="2"/>
  <c r="AC9052" i="2" s="1"/>
  <c r="AE9052" i="2"/>
  <c r="AA9053" i="2"/>
  <c r="AB9053" i="2" a="1"/>
  <c r="AB9053" i="2" s="1"/>
  <c r="AC9053" i="2"/>
  <c r="AD9053" i="2"/>
  <c r="AE9053" i="2"/>
  <c r="AF9053" i="2"/>
  <c r="AA9054" i="2"/>
  <c r="AB9054" i="2" a="1"/>
  <c r="AB9054" i="2" s="1"/>
  <c r="AC9054" i="2" s="1"/>
  <c r="AD9054" i="2"/>
  <c r="AF9054" i="2" s="1"/>
  <c r="AE9054" i="2"/>
  <c r="AA9055" i="2"/>
  <c r="AB9055" i="2" a="1"/>
  <c r="AB9055" i="2" s="1"/>
  <c r="AE9055" i="2"/>
  <c r="AA9056" i="2"/>
  <c r="AB9056" i="2" a="1"/>
  <c r="AB9056" i="2"/>
  <c r="AC9056" i="2" s="1"/>
  <c r="AD9056" i="2"/>
  <c r="AE9056" i="2"/>
  <c r="AF9056" i="2"/>
  <c r="AA9057" i="2"/>
  <c r="AB9057" i="2" a="1"/>
  <c r="AB9057" i="2" s="1"/>
  <c r="AD9057" i="2"/>
  <c r="AE9057" i="2"/>
  <c r="AF9057" i="2"/>
  <c r="AA9058" i="2"/>
  <c r="AD9058" i="2" s="1"/>
  <c r="AF9058" i="2" s="1"/>
  <c r="AB9058" i="2" a="1"/>
  <c r="AB9058" i="2"/>
  <c r="AE9058" i="2"/>
  <c r="AA9059" i="2"/>
  <c r="AB9059" i="2" a="1"/>
  <c r="AB9059" i="2"/>
  <c r="AE9059" i="2"/>
  <c r="AA9060" i="2"/>
  <c r="AB9060" i="2" a="1"/>
  <c r="AB9060" i="2"/>
  <c r="AC9060" i="2" s="1"/>
  <c r="AD9060" i="2"/>
  <c r="AE9060" i="2"/>
  <c r="AA9061" i="2"/>
  <c r="AB9061" i="2" a="1"/>
  <c r="AB9061" i="2"/>
  <c r="AC9061" i="2" s="1"/>
  <c r="AD9061" i="2"/>
  <c r="AE9061" i="2"/>
  <c r="AF9061" i="2" s="1"/>
  <c r="AA9062" i="2"/>
  <c r="AB9062" i="2" a="1"/>
  <c r="AB9062" i="2"/>
  <c r="AC9062" i="2"/>
  <c r="AD9062" i="2"/>
  <c r="AF9062" i="2" s="1"/>
  <c r="AE9062" i="2"/>
  <c r="AA9063" i="2"/>
  <c r="AD9063" i="2" s="1"/>
  <c r="AF9063" i="2" s="1"/>
  <c r="AB9063" i="2" a="1"/>
  <c r="AB9063" i="2" s="1"/>
  <c r="AC9063" i="2" s="1"/>
  <c r="AE9063" i="2"/>
  <c r="AA9064" i="2"/>
  <c r="AB9064" i="2" a="1"/>
  <c r="AB9064" i="2" s="1"/>
  <c r="AC9064" i="2" s="1"/>
  <c r="AD9064" i="2"/>
  <c r="AE9064" i="2"/>
  <c r="AF9064" i="2" s="1"/>
  <c r="AA9065" i="2"/>
  <c r="AB9065" i="2" a="1"/>
  <c r="AB9065" i="2"/>
  <c r="AC9065" i="2"/>
  <c r="AD9065" i="2"/>
  <c r="AE9065" i="2"/>
  <c r="AA9066" i="2"/>
  <c r="AB9066" i="2" a="1"/>
  <c r="AB9066" i="2" s="1"/>
  <c r="AE9066" i="2"/>
  <c r="AA9067" i="2"/>
  <c r="AB9067" i="2" a="1"/>
  <c r="AB9067" i="2"/>
  <c r="AC9067" i="2"/>
  <c r="AD9067" i="2"/>
  <c r="AF9067" i="2" s="1"/>
  <c r="AE9067" i="2"/>
  <c r="AA9068" i="2"/>
  <c r="AC9068" i="2" s="1"/>
  <c r="AB9068" i="2" a="1"/>
  <c r="AB9068" i="2"/>
  <c r="AD9068" i="2"/>
  <c r="AF9068" i="2" s="1"/>
  <c r="AE9068" i="2"/>
  <c r="AA9069" i="2"/>
  <c r="AC9069" i="2" s="1"/>
  <c r="AB9069" i="2" a="1"/>
  <c r="AB9069" i="2"/>
  <c r="AD9069" i="2"/>
  <c r="AF9069" i="2" s="1"/>
  <c r="AE9069" i="2"/>
  <c r="AA9070" i="2"/>
  <c r="AC9070" i="2" s="1"/>
  <c r="AB9070" i="2" a="1"/>
  <c r="AB9070" i="2"/>
  <c r="AD9070" i="2"/>
  <c r="AE9070" i="2"/>
  <c r="AF9070" i="2"/>
  <c r="AA9071" i="2"/>
  <c r="AB9071" i="2" a="1"/>
  <c r="AB9071" i="2"/>
  <c r="AE9071" i="2"/>
  <c r="AA9072" i="2"/>
  <c r="AB9072" i="2" a="1"/>
  <c r="AB9072" i="2"/>
  <c r="AC9072" i="2"/>
  <c r="AD9072" i="2"/>
  <c r="AF9072" i="2" s="1"/>
  <c r="AE9072" i="2"/>
  <c r="AA9073" i="2"/>
  <c r="AB9073" i="2" a="1"/>
  <c r="AB9073" i="2"/>
  <c r="AE9073" i="2"/>
  <c r="AA9074" i="2"/>
  <c r="AD9074" i="2" s="1"/>
  <c r="AB9074" i="2" a="1"/>
  <c r="AB9074" i="2"/>
  <c r="AC9074" i="2" s="1"/>
  <c r="AE9074" i="2"/>
  <c r="AF9074" i="2"/>
  <c r="AA9075" i="2"/>
  <c r="AB9075" i="2" a="1"/>
  <c r="AB9075" i="2"/>
  <c r="AE9075" i="2"/>
  <c r="AA9076" i="2"/>
  <c r="AD9076" i="2" s="1"/>
  <c r="AF9076" i="2" s="1"/>
  <c r="AB9076" i="2" a="1"/>
  <c r="AB9076" i="2"/>
  <c r="AC9076" i="2"/>
  <c r="AE9076" i="2"/>
  <c r="AA9077" i="2"/>
  <c r="AB9077" i="2" a="1"/>
  <c r="AB9077" i="2" s="1"/>
  <c r="AC9077" i="2"/>
  <c r="AD9077" i="2"/>
  <c r="AF9077" i="2" s="1"/>
  <c r="AE9077" i="2"/>
  <c r="AA9078" i="2"/>
  <c r="AB9078" i="2" a="1"/>
  <c r="AB9078" i="2" s="1"/>
  <c r="AC9078" i="2" s="1"/>
  <c r="AD9078" i="2"/>
  <c r="AF9078" i="2" s="1"/>
  <c r="AE9078" i="2"/>
  <c r="AA9079" i="2"/>
  <c r="AB9079" i="2" a="1"/>
  <c r="AB9079" i="2" s="1"/>
  <c r="AE9079" i="2"/>
  <c r="AA9080" i="2"/>
  <c r="AB9080" i="2" a="1"/>
  <c r="AB9080" i="2"/>
  <c r="AC9080" i="2" s="1"/>
  <c r="AD9080" i="2"/>
  <c r="AE9080" i="2"/>
  <c r="AF9080" i="2"/>
  <c r="AA9081" i="2"/>
  <c r="AB9081" i="2" a="1"/>
  <c r="AB9081" i="2"/>
  <c r="AD9081" i="2"/>
  <c r="AF9081" i="2" s="1"/>
  <c r="AE9081" i="2"/>
  <c r="AA9082" i="2"/>
  <c r="AB9082" i="2" a="1"/>
  <c r="AB9082" i="2" s="1"/>
  <c r="AC9082" i="2"/>
  <c r="AD9082" i="2"/>
  <c r="AF9082" i="2" s="1"/>
  <c r="AE9082" i="2"/>
  <c r="AA9083" i="2"/>
  <c r="AB9083" i="2" a="1"/>
  <c r="AB9083" i="2"/>
  <c r="AE9083" i="2"/>
  <c r="AA9084" i="2"/>
  <c r="AB9084" i="2" a="1"/>
  <c r="AB9084" i="2"/>
  <c r="AC9084" i="2" s="1"/>
  <c r="AD9084" i="2"/>
  <c r="AF9084" i="2" s="1"/>
  <c r="AE9084" i="2"/>
  <c r="AA9085" i="2"/>
  <c r="AB9085" i="2" a="1"/>
  <c r="AB9085" i="2" s="1"/>
  <c r="AC9085" i="2" s="1"/>
  <c r="AD9085" i="2"/>
  <c r="AF9085" i="2" s="1"/>
  <c r="AE9085" i="2"/>
  <c r="AA9086" i="2"/>
  <c r="AC9086" i="2" s="1"/>
  <c r="AB9086" i="2" a="1"/>
  <c r="AB9086" i="2" s="1"/>
  <c r="AE9086" i="2"/>
  <c r="AA9087" i="2"/>
  <c r="AD9087" i="2" s="1"/>
  <c r="AF9087" i="2" s="1"/>
  <c r="AB9087" i="2" a="1"/>
  <c r="AB9087" i="2" s="1"/>
  <c r="AC9087" i="2" s="1"/>
  <c r="AE9087" i="2"/>
  <c r="AA9088" i="2"/>
  <c r="AB9088" i="2" a="1"/>
  <c r="AB9088" i="2" s="1"/>
  <c r="AC9088" i="2" s="1"/>
  <c r="AD9088" i="2"/>
  <c r="AE9088" i="2"/>
  <c r="AF9088" i="2"/>
  <c r="AA9089" i="2"/>
  <c r="AC9089" i="2" s="1"/>
  <c r="AB9089" i="2" a="1"/>
  <c r="AB9089" i="2"/>
  <c r="AE9089" i="2"/>
  <c r="AA9090" i="2"/>
  <c r="AB9090" i="2" a="1"/>
  <c r="AB9090" i="2" s="1"/>
  <c r="AE9090" i="2"/>
  <c r="AA9091" i="2"/>
  <c r="AB9091" i="2" a="1"/>
  <c r="AB9091" i="2" s="1"/>
  <c r="AC9091" i="2"/>
  <c r="AD9091" i="2"/>
  <c r="AF9091" i="2" s="1"/>
  <c r="AE9091" i="2"/>
  <c r="AA9092" i="2"/>
  <c r="AC9092" i="2" s="1"/>
  <c r="AB9092" i="2" a="1"/>
  <c r="AB9092" i="2"/>
  <c r="AD9092" i="2"/>
  <c r="AE9092" i="2"/>
  <c r="AF9092" i="2" s="1"/>
  <c r="AA9093" i="2"/>
  <c r="AB9093" i="2" a="1"/>
  <c r="AB9093" i="2"/>
  <c r="AC9093" i="2"/>
  <c r="AD9093" i="2"/>
  <c r="AF9093" i="2" s="1"/>
  <c r="AE9093" i="2"/>
  <c r="AA9094" i="2"/>
  <c r="AC9094" i="2" s="1"/>
  <c r="AB9094" i="2" a="1"/>
  <c r="AB9094" i="2"/>
  <c r="AD9094" i="2"/>
  <c r="AE9094" i="2"/>
  <c r="AA9095" i="2"/>
  <c r="AB9095" i="2" a="1"/>
  <c r="AB9095" i="2"/>
  <c r="AE9095" i="2"/>
  <c r="AA9096" i="2"/>
  <c r="AB9096" i="2" a="1"/>
  <c r="AB9096" i="2"/>
  <c r="AC9096" i="2"/>
  <c r="AD9096" i="2"/>
  <c r="AF9096" i="2" s="1"/>
  <c r="AE9096" i="2"/>
  <c r="AA9097" i="2"/>
  <c r="AB9097" i="2" a="1"/>
  <c r="AB9097" i="2"/>
  <c r="AE9097" i="2"/>
  <c r="AA9098" i="2"/>
  <c r="AD9098" i="2" s="1"/>
  <c r="AB9098" i="2" a="1"/>
  <c r="AB9098" i="2"/>
  <c r="AC9098" i="2" s="1"/>
  <c r="AE9098" i="2"/>
  <c r="AA9099" i="2"/>
  <c r="AB9099" i="2" a="1"/>
  <c r="AB9099" i="2" s="1"/>
  <c r="AE9099" i="2"/>
  <c r="AA9100" i="2"/>
  <c r="AD9100" i="2" s="1"/>
  <c r="AF9100" i="2" s="1"/>
  <c r="AB9100" i="2" a="1"/>
  <c r="AB9100" i="2"/>
  <c r="AC9100" i="2"/>
  <c r="AE9100" i="2"/>
  <c r="AA9101" i="2"/>
  <c r="AB9101" i="2" a="1"/>
  <c r="AB9101" i="2" s="1"/>
  <c r="AC9101" i="2"/>
  <c r="AD9101" i="2"/>
  <c r="AF9101" i="2" s="1"/>
  <c r="AE9101" i="2"/>
  <c r="AA9102" i="2"/>
  <c r="AB9102" i="2" a="1"/>
  <c r="AB9102" i="2"/>
  <c r="AC9102" i="2" s="1"/>
  <c r="AD9102" i="2"/>
  <c r="AE9102" i="2"/>
  <c r="AA9103" i="2"/>
  <c r="AB9103" i="2" a="1"/>
  <c r="AB9103" i="2" s="1"/>
  <c r="AE9103" i="2"/>
  <c r="AA9104" i="2"/>
  <c r="AB9104" i="2" a="1"/>
  <c r="AB9104" i="2"/>
  <c r="AC9104" i="2" s="1"/>
  <c r="AD9104" i="2"/>
  <c r="AE9104" i="2"/>
  <c r="AF9104" i="2"/>
  <c r="AA9105" i="2"/>
  <c r="AB9105" i="2" a="1"/>
  <c r="AB9105" i="2" s="1"/>
  <c r="AE9105" i="2"/>
  <c r="AA9106" i="2"/>
  <c r="AB9106" i="2" a="1"/>
  <c r="AB9106" i="2" s="1"/>
  <c r="AC9106" i="2" s="1"/>
  <c r="AD9106" i="2"/>
  <c r="AF9106" i="2" s="1"/>
  <c r="AE9106" i="2"/>
  <c r="AA9107" i="2"/>
  <c r="AB9107" i="2" a="1"/>
  <c r="AB9107" i="2"/>
  <c r="AE9107" i="2"/>
  <c r="AA9108" i="2"/>
  <c r="AB9108" i="2" a="1"/>
  <c r="AB9108" i="2"/>
  <c r="AC9108" i="2"/>
  <c r="AD9108" i="2"/>
  <c r="AF9108" i="2" s="1"/>
  <c r="AE9108" i="2"/>
  <c r="AA9109" i="2"/>
  <c r="AB9109" i="2" a="1"/>
  <c r="AB9109" i="2"/>
  <c r="AC9109" i="2" s="1"/>
  <c r="AD9109" i="2"/>
  <c r="AF9109" i="2" s="1"/>
  <c r="AE9109" i="2"/>
  <c r="AA9110" i="2"/>
  <c r="AB9110" i="2" a="1"/>
  <c r="AB9110" i="2" s="1"/>
  <c r="AC9110" i="2" s="1"/>
  <c r="AD9110" i="2"/>
  <c r="AF9110" i="2" s="1"/>
  <c r="AE9110" i="2"/>
  <c r="AA9111" i="2"/>
  <c r="AD9111" i="2" s="1"/>
  <c r="AF9111" i="2" s="1"/>
  <c r="AB9111" i="2" a="1"/>
  <c r="AB9111" i="2" s="1"/>
  <c r="AC9111" i="2" s="1"/>
  <c r="AE9111" i="2"/>
  <c r="AA9112" i="2"/>
  <c r="AB9112" i="2" a="1"/>
  <c r="AB9112" i="2" s="1"/>
  <c r="AC9112" i="2" s="1"/>
  <c r="AD9112" i="2"/>
  <c r="AE9112" i="2"/>
  <c r="AF9112" i="2"/>
  <c r="AA9113" i="2"/>
  <c r="AC9113" i="2" s="1"/>
  <c r="AB9113" i="2" a="1"/>
  <c r="AB9113" i="2"/>
  <c r="AD9113" i="2"/>
  <c r="AF9113" i="2" s="1"/>
  <c r="AE9113" i="2"/>
  <c r="AA9114" i="2"/>
  <c r="AB9114" i="2" a="1"/>
  <c r="AB9114" i="2" s="1"/>
  <c r="AE9114" i="2"/>
  <c r="AA9115" i="2"/>
  <c r="AB9115" i="2" a="1"/>
  <c r="AB9115" i="2" s="1"/>
  <c r="AC9115" i="2" s="1"/>
  <c r="AD9115" i="2"/>
  <c r="AF9115" i="2" s="1"/>
  <c r="AE9115" i="2"/>
  <c r="AA9116" i="2"/>
  <c r="AC9116" i="2" s="1"/>
  <c r="AB9116" i="2" a="1"/>
  <c r="AB9116" i="2"/>
  <c r="AD9116" i="2"/>
  <c r="AF9116" i="2" s="1"/>
  <c r="AE9116" i="2"/>
  <c r="AA9117" i="2"/>
  <c r="AD9117" i="2" s="1"/>
  <c r="AF9117" i="2" s="1"/>
  <c r="AB9117" i="2" a="1"/>
  <c r="AB9117" i="2"/>
  <c r="AE9117" i="2"/>
  <c r="AA9118" i="2"/>
  <c r="AC9118" i="2" s="1"/>
  <c r="AB9118" i="2" a="1"/>
  <c r="AB9118" i="2"/>
  <c r="AD9118" i="2"/>
  <c r="AE9118" i="2"/>
  <c r="AF9118" i="2"/>
  <c r="AA9119" i="2"/>
  <c r="AB9119" i="2" a="1"/>
  <c r="AB9119" i="2"/>
  <c r="AE9119" i="2"/>
  <c r="AA9120" i="2"/>
  <c r="AB9120" i="2" a="1"/>
  <c r="AB9120" i="2"/>
  <c r="AC9120" i="2" s="1"/>
  <c r="AD9120" i="2"/>
  <c r="AE9120" i="2"/>
  <c r="AA9121" i="2"/>
  <c r="AB9121" i="2" a="1"/>
  <c r="AB9121" i="2"/>
  <c r="AE9121" i="2"/>
  <c r="AA9122" i="2"/>
  <c r="AB9122" i="2" a="1"/>
  <c r="AB9122" i="2" s="1"/>
  <c r="AE9122" i="2"/>
  <c r="AA9123" i="2"/>
  <c r="AB9123" i="2" a="1"/>
  <c r="AB9123" i="2"/>
  <c r="AE9123" i="2"/>
  <c r="AA9124" i="2"/>
  <c r="AD9124" i="2" s="1"/>
  <c r="AF9124" i="2" s="1"/>
  <c r="AB9124" i="2" a="1"/>
  <c r="AB9124" i="2"/>
  <c r="AC9124" i="2"/>
  <c r="AE9124" i="2"/>
  <c r="AA9125" i="2"/>
  <c r="AB9125" i="2" a="1"/>
  <c r="AB9125" i="2" s="1"/>
  <c r="AC9125" i="2"/>
  <c r="AD9125" i="2"/>
  <c r="AF9125" i="2" s="1"/>
  <c r="AE9125" i="2"/>
  <c r="AA9126" i="2"/>
  <c r="AB9126" i="2" a="1"/>
  <c r="AB9126" i="2" s="1"/>
  <c r="AC9126" i="2" s="1"/>
  <c r="AD9126" i="2"/>
  <c r="AF9126" i="2" s="1"/>
  <c r="AE9126" i="2"/>
  <c r="AA9127" i="2"/>
  <c r="AB9127" i="2" a="1"/>
  <c r="AB9127" i="2" s="1"/>
  <c r="AE9127" i="2"/>
  <c r="AA9128" i="2"/>
  <c r="AB9128" i="2" a="1"/>
  <c r="AB9128" i="2"/>
  <c r="AC9128" i="2" s="1"/>
  <c r="AD9128" i="2"/>
  <c r="AE9128" i="2"/>
  <c r="AF9128" i="2"/>
  <c r="AA9129" i="2"/>
  <c r="AB9129" i="2" a="1"/>
  <c r="AB9129" i="2"/>
  <c r="AD9129" i="2"/>
  <c r="AE9129" i="2"/>
  <c r="AF9129" i="2"/>
  <c r="AA9130" i="2"/>
  <c r="AD9130" i="2" s="1"/>
  <c r="AF9130" i="2" s="1"/>
  <c r="AB9130" i="2" a="1"/>
  <c r="AB9130" i="2"/>
  <c r="AE9130" i="2"/>
  <c r="AA9131" i="2"/>
  <c r="AB9131" i="2" a="1"/>
  <c r="AB9131" i="2"/>
  <c r="AE9131" i="2"/>
  <c r="AA9132" i="2"/>
  <c r="AB9132" i="2" a="1"/>
  <c r="AB9132" i="2"/>
  <c r="AC9132" i="2"/>
  <c r="AD9132" i="2"/>
  <c r="AE9132" i="2"/>
  <c r="AA9133" i="2"/>
  <c r="AB9133" i="2" a="1"/>
  <c r="AB9133" i="2"/>
  <c r="AC9133" i="2"/>
  <c r="AD9133" i="2"/>
  <c r="AE9133" i="2"/>
  <c r="AF9133" i="2"/>
  <c r="AA9134" i="2"/>
  <c r="AD9134" i="2" s="1"/>
  <c r="AF9134" i="2" s="1"/>
  <c r="AB9134" i="2" a="1"/>
  <c r="AB9134" i="2"/>
  <c r="AC9134" i="2"/>
  <c r="AE9134" i="2"/>
  <c r="AA9135" i="2"/>
  <c r="AD9135" i="2" s="1"/>
  <c r="AF9135" i="2" s="1"/>
  <c r="AB9135" i="2" a="1"/>
  <c r="AB9135" i="2" s="1"/>
  <c r="AC9135" i="2" s="1"/>
  <c r="AE9135" i="2"/>
  <c r="AA9136" i="2"/>
  <c r="AB9136" i="2" a="1"/>
  <c r="AB9136" i="2" s="1"/>
  <c r="AC9136" i="2" s="1"/>
  <c r="AD9136" i="2"/>
  <c r="AE9136" i="2"/>
  <c r="AA9137" i="2"/>
  <c r="AB9137" i="2" a="1"/>
  <c r="AB9137" i="2"/>
  <c r="AE9137" i="2"/>
  <c r="AA9138" i="2"/>
  <c r="AB9138" i="2" a="1"/>
  <c r="AB9138" i="2" s="1"/>
  <c r="AE9138" i="2"/>
  <c r="AA9139" i="2"/>
  <c r="AB9139" i="2" a="1"/>
  <c r="AB9139" i="2"/>
  <c r="AC9139" i="2"/>
  <c r="AD9139" i="2"/>
  <c r="AF9139" i="2" s="1"/>
  <c r="AE9139" i="2"/>
  <c r="AA9140" i="2"/>
  <c r="AC9140" i="2" s="1"/>
  <c r="AB9140" i="2" a="1"/>
  <c r="AB9140" i="2"/>
  <c r="AD9140" i="2"/>
  <c r="AF9140" i="2" s="1"/>
  <c r="AE9140" i="2"/>
  <c r="AA9141" i="2"/>
  <c r="AB9141" i="2" a="1"/>
  <c r="AB9141" i="2"/>
  <c r="AD9141" i="2"/>
  <c r="AF9141" i="2" s="1"/>
  <c r="AE9141" i="2"/>
  <c r="AA9142" i="2"/>
  <c r="AC9142" i="2" s="1"/>
  <c r="AB9142" i="2" a="1"/>
  <c r="AB9142" i="2"/>
  <c r="AD9142" i="2"/>
  <c r="AE9142" i="2"/>
  <c r="AA9143" i="2"/>
  <c r="AB9143" i="2" a="1"/>
  <c r="AB9143" i="2"/>
  <c r="AE9143" i="2"/>
  <c r="AA9144" i="2"/>
  <c r="AB9144" i="2" a="1"/>
  <c r="AB9144" i="2"/>
  <c r="AC9144" i="2" s="1"/>
  <c r="AD9144" i="2"/>
  <c r="AE9144" i="2"/>
  <c r="AA9145" i="2"/>
  <c r="AB9145" i="2" a="1"/>
  <c r="AB9145" i="2"/>
  <c r="AE9145" i="2"/>
  <c r="AA9146" i="2"/>
  <c r="AB9146" i="2" a="1"/>
  <c r="AB9146" i="2"/>
  <c r="AE9146" i="2"/>
  <c r="AA9147" i="2"/>
  <c r="AB9147" i="2" a="1"/>
  <c r="AB9147" i="2"/>
  <c r="AE9147" i="2"/>
  <c r="AA9148" i="2"/>
  <c r="AD9148" i="2" s="1"/>
  <c r="AF9148" i="2" s="1"/>
  <c r="AB9148" i="2" a="1"/>
  <c r="AB9148" i="2"/>
  <c r="AC9148" i="2" s="1"/>
  <c r="AE9148" i="2"/>
  <c r="AA9149" i="2"/>
  <c r="AB9149" i="2" a="1"/>
  <c r="AB9149" i="2" s="1"/>
  <c r="AC9149" i="2"/>
  <c r="AD9149" i="2"/>
  <c r="AE9149" i="2"/>
  <c r="AA9150" i="2"/>
  <c r="AB9150" i="2" a="1"/>
  <c r="AB9150" i="2" s="1"/>
  <c r="AC9150" i="2" s="1"/>
  <c r="AD9150" i="2"/>
  <c r="AE9150" i="2"/>
  <c r="AA9151" i="2"/>
  <c r="AB9151" i="2" a="1"/>
  <c r="AB9151" i="2" s="1"/>
  <c r="AE9151" i="2"/>
  <c r="AA9152" i="2"/>
  <c r="AB9152" i="2" a="1"/>
  <c r="AB9152" i="2"/>
  <c r="AC9152" i="2" s="1"/>
  <c r="AD9152" i="2"/>
  <c r="AE9152" i="2"/>
  <c r="AF9152" i="2"/>
  <c r="AA9153" i="2"/>
  <c r="AB9153" i="2" a="1"/>
  <c r="AB9153" i="2" s="1"/>
  <c r="AD9153" i="2"/>
  <c r="AF9153" i="2" s="1"/>
  <c r="AE9153" i="2"/>
  <c r="AA9154" i="2"/>
  <c r="AD9154" i="2" s="1"/>
  <c r="AF9154" i="2" s="1"/>
  <c r="AB9154" i="2" a="1"/>
  <c r="AB9154" i="2" s="1"/>
  <c r="AC9154" i="2"/>
  <c r="AE9154" i="2"/>
  <c r="AA9155" i="2"/>
  <c r="AB9155" i="2" a="1"/>
  <c r="AB9155" i="2"/>
  <c r="AE9155" i="2"/>
  <c r="AA9156" i="2"/>
  <c r="AB9156" i="2" a="1"/>
  <c r="AB9156" i="2"/>
  <c r="AC9156" i="2" s="1"/>
  <c r="AD9156" i="2"/>
  <c r="AF9156" i="2" s="1"/>
  <c r="AE9156" i="2"/>
  <c r="AA9157" i="2"/>
  <c r="AB9157" i="2" a="1"/>
  <c r="AB9157" i="2" s="1"/>
  <c r="AC9157" i="2" s="1"/>
  <c r="AD9157" i="2"/>
  <c r="AF9157" i="2" s="1"/>
  <c r="AE9157" i="2"/>
  <c r="AA9158" i="2"/>
  <c r="AB9158" i="2" a="1"/>
  <c r="AB9158" i="2" s="1"/>
  <c r="AC9158" i="2"/>
  <c r="AD9158" i="2"/>
  <c r="AE9158" i="2"/>
  <c r="AA9159" i="2"/>
  <c r="AD9159" i="2" s="1"/>
  <c r="AF9159" i="2" s="1"/>
  <c r="AB9159" i="2" a="1"/>
  <c r="AB9159" i="2" s="1"/>
  <c r="AC9159" i="2" s="1"/>
  <c r="AE9159" i="2"/>
  <c r="AA9160" i="2"/>
  <c r="AB9160" i="2" a="1"/>
  <c r="AB9160" i="2" s="1"/>
  <c r="AC9160" i="2" s="1"/>
  <c r="AD9160" i="2"/>
  <c r="AF9160" i="2" s="1"/>
  <c r="AE9160" i="2"/>
  <c r="AA9161" i="2"/>
  <c r="AB9161" i="2" a="1"/>
  <c r="AB9161" i="2"/>
  <c r="AC9161" i="2"/>
  <c r="AD9161" i="2"/>
  <c r="AE9161" i="2"/>
  <c r="AF9161" i="2"/>
  <c r="AA9162" i="2"/>
  <c r="AB9162" i="2" a="1"/>
  <c r="AB9162" i="2" s="1"/>
  <c r="AE9162" i="2"/>
  <c r="AA9163" i="2"/>
  <c r="AB9163" i="2" a="1"/>
  <c r="AB9163" i="2" s="1"/>
  <c r="AC9163" i="2" s="1"/>
  <c r="AD9163" i="2"/>
  <c r="AF9163" i="2" s="1"/>
  <c r="AE9163" i="2"/>
  <c r="AA9164" i="2"/>
  <c r="AC9164" i="2" s="1"/>
  <c r="AB9164" i="2" a="1"/>
  <c r="AB9164" i="2"/>
  <c r="AD9164" i="2"/>
  <c r="AE9164" i="2"/>
  <c r="AF9164" i="2" s="1"/>
  <c r="AA9165" i="2"/>
  <c r="AB9165" i="2" a="1"/>
  <c r="AB9165" i="2"/>
  <c r="AC9165" i="2"/>
  <c r="AD9165" i="2"/>
  <c r="AF9165" i="2" s="1"/>
  <c r="AE9165" i="2"/>
  <c r="AA9166" i="2"/>
  <c r="AC9166" i="2" s="1"/>
  <c r="AB9166" i="2" a="1"/>
  <c r="AB9166" i="2"/>
  <c r="AD9166" i="2"/>
  <c r="AF9166" i="2" s="1"/>
  <c r="AE9166" i="2"/>
  <c r="AA9167" i="2"/>
  <c r="AB9167" i="2" a="1"/>
  <c r="AB9167" i="2"/>
  <c r="AE9167" i="2"/>
  <c r="AA9168" i="2"/>
  <c r="AB9168" i="2" a="1"/>
  <c r="AB9168" i="2"/>
  <c r="AC9168" i="2"/>
  <c r="AD9168" i="2"/>
  <c r="AE9168" i="2"/>
  <c r="AA9169" i="2"/>
  <c r="AB9169" i="2" a="1"/>
  <c r="AB9169" i="2"/>
  <c r="AE9169" i="2"/>
  <c r="AA9170" i="2"/>
  <c r="AD9170" i="2" s="1"/>
  <c r="AB9170" i="2" a="1"/>
  <c r="AB9170" i="2"/>
  <c r="AC9170" i="2"/>
  <c r="AE9170" i="2"/>
  <c r="AF9170" i="2"/>
  <c r="AA9171" i="2"/>
  <c r="AB9171" i="2" a="1"/>
  <c r="AB9171" i="2" s="1"/>
  <c r="AE9171" i="2"/>
  <c r="AA9172" i="2"/>
  <c r="AD9172" i="2" s="1"/>
  <c r="AF9172" i="2" s="1"/>
  <c r="AB9172" i="2" a="1"/>
  <c r="AB9172" i="2"/>
  <c r="AC9172" i="2"/>
  <c r="AE9172" i="2"/>
  <c r="AA9173" i="2"/>
  <c r="AB9173" i="2" a="1"/>
  <c r="AB9173" i="2" s="1"/>
  <c r="AC9173" i="2"/>
  <c r="AD9173" i="2"/>
  <c r="AE9173" i="2"/>
  <c r="AF9173" i="2"/>
  <c r="AA9174" i="2"/>
  <c r="AB9174" i="2" a="1"/>
  <c r="AB9174" i="2" s="1"/>
  <c r="AC9174" i="2" s="1"/>
  <c r="AD9174" i="2"/>
  <c r="AF9174" i="2" s="1"/>
  <c r="AE9174" i="2"/>
  <c r="AA9175" i="2"/>
  <c r="AB9175" i="2" a="1"/>
  <c r="AB9175" i="2" s="1"/>
  <c r="AE9175" i="2"/>
  <c r="AA9176" i="2"/>
  <c r="AB9176" i="2" a="1"/>
  <c r="AB9176" i="2"/>
  <c r="AC9176" i="2" s="1"/>
  <c r="AD9176" i="2"/>
  <c r="AE9176" i="2"/>
  <c r="AF9176" i="2"/>
  <c r="AA9177" i="2"/>
  <c r="AB9177" i="2" a="1"/>
  <c r="AB9177" i="2"/>
  <c r="AE9177" i="2"/>
  <c r="AA9178" i="2"/>
  <c r="AB9178" i="2" a="1"/>
  <c r="AB9178" i="2" s="1"/>
  <c r="AC9178" i="2" s="1"/>
  <c r="AD9178" i="2"/>
  <c r="AF9178" i="2" s="1"/>
  <c r="AE9178" i="2"/>
  <c r="AA9179" i="2"/>
  <c r="AB9179" i="2" a="1"/>
  <c r="AB9179" i="2"/>
  <c r="AE9179" i="2"/>
  <c r="AA9180" i="2"/>
  <c r="AB9180" i="2" a="1"/>
  <c r="AB9180" i="2"/>
  <c r="AC9180" i="2" s="1"/>
  <c r="AD9180" i="2"/>
  <c r="AE9180" i="2"/>
  <c r="AA9181" i="2"/>
  <c r="AB9181" i="2" a="1"/>
  <c r="AB9181" i="2" s="1"/>
  <c r="AC9181" i="2" s="1"/>
  <c r="AD9181" i="2"/>
  <c r="AE9181" i="2"/>
  <c r="AA9182" i="2"/>
  <c r="AB9182" i="2" a="1"/>
  <c r="AB9182" i="2"/>
  <c r="AC9182" i="2"/>
  <c r="AD9182" i="2"/>
  <c r="AF9182" i="2" s="1"/>
  <c r="AE9182" i="2"/>
  <c r="AA9183" i="2"/>
  <c r="AD9183" i="2" s="1"/>
  <c r="AF9183" i="2" s="1"/>
  <c r="AB9183" i="2" a="1"/>
  <c r="AB9183" i="2" s="1"/>
  <c r="AC9183" i="2" s="1"/>
  <c r="AE9183" i="2"/>
  <c r="AA9184" i="2"/>
  <c r="AB9184" i="2" a="1"/>
  <c r="AB9184" i="2" s="1"/>
  <c r="AC9184" i="2" s="1"/>
  <c r="AD9184" i="2"/>
  <c r="AE9184" i="2"/>
  <c r="AA9185" i="2"/>
  <c r="AB9185" i="2" a="1"/>
  <c r="AB9185" i="2"/>
  <c r="AC9185" i="2" s="1"/>
  <c r="AD9185" i="2"/>
  <c r="AE9185" i="2"/>
  <c r="AF9185" i="2"/>
  <c r="AA9186" i="2"/>
  <c r="AB9186" i="2" a="1"/>
  <c r="AB9186" i="2" s="1"/>
  <c r="AE9186" i="2"/>
  <c r="AA9187" i="2"/>
  <c r="AB9187" i="2" a="1"/>
  <c r="AB9187" i="2"/>
  <c r="AC9187" i="2"/>
  <c r="AD9187" i="2"/>
  <c r="AF9187" i="2" s="1"/>
  <c r="AE9187" i="2"/>
  <c r="AA9188" i="2"/>
  <c r="AC9188" i="2" s="1"/>
  <c r="AB9188" i="2" a="1"/>
  <c r="AB9188" i="2"/>
  <c r="AD9188" i="2"/>
  <c r="AF9188" i="2" s="1"/>
  <c r="AE9188" i="2"/>
  <c r="AA9189" i="2"/>
  <c r="AD9189" i="2" s="1"/>
  <c r="AF9189" i="2" s="1"/>
  <c r="AB9189" i="2" a="1"/>
  <c r="AB9189" i="2"/>
  <c r="AC9189" i="2"/>
  <c r="AE9189" i="2"/>
  <c r="AA9190" i="2"/>
  <c r="AC9190" i="2" s="1"/>
  <c r="AB9190" i="2" a="1"/>
  <c r="AB9190" i="2"/>
  <c r="AD9190" i="2"/>
  <c r="AE9190" i="2"/>
  <c r="AA9191" i="2"/>
  <c r="AB9191" i="2" a="1"/>
  <c r="AB9191" i="2"/>
  <c r="AE9191" i="2"/>
  <c r="AA9192" i="2"/>
  <c r="AB9192" i="2" a="1"/>
  <c r="AB9192" i="2"/>
  <c r="AC9192" i="2"/>
  <c r="AD9192" i="2"/>
  <c r="AF9192" i="2" s="1"/>
  <c r="AE9192" i="2"/>
  <c r="AA9193" i="2"/>
  <c r="AB9193" i="2" a="1"/>
  <c r="AB9193" i="2"/>
  <c r="AE9193" i="2"/>
  <c r="AA9194" i="2"/>
  <c r="AD9194" i="2" s="1"/>
  <c r="AB9194" i="2" a="1"/>
  <c r="AB9194" i="2"/>
  <c r="AC9194" i="2" s="1"/>
  <c r="AE9194" i="2"/>
  <c r="AF9194" i="2"/>
  <c r="AA9195" i="2"/>
  <c r="AB9195" i="2" a="1"/>
  <c r="AB9195" i="2"/>
  <c r="AE9195" i="2"/>
  <c r="AA9196" i="2"/>
  <c r="AD9196" i="2" s="1"/>
  <c r="AF9196" i="2" s="1"/>
  <c r="AB9196" i="2" a="1"/>
  <c r="AB9196" i="2"/>
  <c r="AC9196" i="2" s="1"/>
  <c r="AE9196" i="2"/>
  <c r="AA9197" i="2"/>
  <c r="AB9197" i="2" a="1"/>
  <c r="AB9197" i="2" s="1"/>
  <c r="AC9197" i="2"/>
  <c r="AD9197" i="2"/>
  <c r="AF9197" i="2" s="1"/>
  <c r="AE9197" i="2"/>
  <c r="AA9198" i="2"/>
  <c r="AB9198" i="2" a="1"/>
  <c r="AB9198" i="2" s="1"/>
  <c r="AC9198" i="2" s="1"/>
  <c r="AD9198" i="2"/>
  <c r="AE9198" i="2"/>
  <c r="AA9199" i="2"/>
  <c r="AB9199" i="2" a="1"/>
  <c r="AB9199" i="2" s="1"/>
  <c r="AE9199" i="2"/>
  <c r="AA9200" i="2"/>
  <c r="AB9200" i="2" a="1"/>
  <c r="AB9200" i="2"/>
  <c r="AC9200" i="2" s="1"/>
  <c r="AD9200" i="2"/>
  <c r="AE9200" i="2"/>
  <c r="AF9200" i="2"/>
  <c r="AA9201" i="2"/>
  <c r="AB9201" i="2" a="1"/>
  <c r="AB9201" i="2" s="1"/>
  <c r="AD9201" i="2"/>
  <c r="AF9201" i="2" s="1"/>
  <c r="AE9201" i="2"/>
  <c r="AA9202" i="2"/>
  <c r="AB9202" i="2" a="1"/>
  <c r="AB9202" i="2"/>
  <c r="AE9202" i="2"/>
  <c r="AA9203" i="2"/>
  <c r="AB9203" i="2" a="1"/>
  <c r="AB9203" i="2"/>
  <c r="AE9203" i="2"/>
  <c r="AA9204" i="2"/>
  <c r="AB9204" i="2" a="1"/>
  <c r="AB9204" i="2"/>
  <c r="AC9204" i="2" s="1"/>
  <c r="AD9204" i="2"/>
  <c r="AE9204" i="2"/>
  <c r="AA9205" i="2"/>
  <c r="AB9205" i="2" a="1"/>
  <c r="AB9205" i="2"/>
  <c r="AC9205" i="2" s="1"/>
  <c r="AD9205" i="2"/>
  <c r="AE9205" i="2"/>
  <c r="AF9205" i="2"/>
  <c r="AA9206" i="2"/>
  <c r="AD9206" i="2" s="1"/>
  <c r="AF9206" i="2" s="1"/>
  <c r="AB9206" i="2" a="1"/>
  <c r="AB9206" i="2"/>
  <c r="AC9206" i="2"/>
  <c r="AE9206" i="2"/>
  <c r="AA9207" i="2"/>
  <c r="AD9207" i="2" s="1"/>
  <c r="AF9207" i="2" s="1"/>
  <c r="AB9207" i="2" a="1"/>
  <c r="AB9207" i="2" s="1"/>
  <c r="AC9207" i="2" s="1"/>
  <c r="AE9207" i="2"/>
  <c r="AA9208" i="2"/>
  <c r="AB9208" i="2" a="1"/>
  <c r="AB9208" i="2" s="1"/>
  <c r="AC9208" i="2" s="1"/>
  <c r="AD9208" i="2"/>
  <c r="AE9208" i="2"/>
  <c r="AF9208" i="2"/>
  <c r="AA9209" i="2"/>
  <c r="AB9209" i="2" a="1"/>
  <c r="AB9209" i="2"/>
  <c r="AC9209" i="2" s="1"/>
  <c r="AD9209" i="2"/>
  <c r="AF9209" i="2" s="1"/>
  <c r="AE9209" i="2"/>
  <c r="AA9210" i="2"/>
  <c r="AB9210" i="2" a="1"/>
  <c r="AB9210" i="2" s="1"/>
  <c r="AE9210" i="2"/>
  <c r="AA9211" i="2"/>
  <c r="AB9211" i="2" a="1"/>
  <c r="AB9211" i="2"/>
  <c r="AC9211" i="2" s="1"/>
  <c r="AD9211" i="2"/>
  <c r="AF9211" i="2" s="1"/>
  <c r="AE9211" i="2"/>
  <c r="AA9212" i="2"/>
  <c r="AC9212" i="2" s="1"/>
  <c r="AB9212" i="2" a="1"/>
  <c r="AB9212" i="2"/>
  <c r="AD9212" i="2"/>
  <c r="AE9212" i="2"/>
  <c r="AF9212" i="2"/>
  <c r="AA9213" i="2"/>
  <c r="AB9213" i="2" a="1"/>
  <c r="AB9213" i="2"/>
  <c r="AC9213" i="2"/>
  <c r="AD9213" i="2"/>
  <c r="AF9213" i="2" s="1"/>
  <c r="AE9213" i="2"/>
  <c r="AA9214" i="2"/>
  <c r="AC9214" i="2" s="1"/>
  <c r="AB9214" i="2" a="1"/>
  <c r="AB9214" i="2"/>
  <c r="AD9214" i="2"/>
  <c r="AE9214" i="2"/>
  <c r="AF9214" i="2"/>
  <c r="AA9215" i="2"/>
  <c r="AB9215" i="2" a="1"/>
  <c r="AB9215" i="2"/>
  <c r="AE9215" i="2"/>
  <c r="AA9216" i="2"/>
  <c r="AB9216" i="2" a="1"/>
  <c r="AB9216" i="2"/>
  <c r="AC9216" i="2" s="1"/>
  <c r="AD9216" i="2"/>
  <c r="AE9216" i="2"/>
  <c r="AA9217" i="2"/>
  <c r="AB9217" i="2" a="1"/>
  <c r="AB9217" i="2"/>
  <c r="AE9217" i="2"/>
  <c r="AA9218" i="2"/>
  <c r="AD9218" i="2" s="1"/>
  <c r="AB9218" i="2" a="1"/>
  <c r="AB9218" i="2"/>
  <c r="AC9218" i="2" s="1"/>
  <c r="AE9218" i="2"/>
  <c r="AF9218" i="2"/>
  <c r="AA9219" i="2"/>
  <c r="AB9219" i="2" a="1"/>
  <c r="AB9219" i="2"/>
  <c r="AE9219" i="2"/>
  <c r="AA9220" i="2"/>
  <c r="AD9220" i="2" s="1"/>
  <c r="AF9220" i="2" s="1"/>
  <c r="AB9220" i="2" a="1"/>
  <c r="AB9220" i="2"/>
  <c r="AC9220" i="2" s="1"/>
  <c r="AE9220" i="2"/>
  <c r="AA9221" i="2"/>
  <c r="AB9221" i="2" a="1"/>
  <c r="AB9221" i="2" s="1"/>
  <c r="AC9221" i="2"/>
  <c r="AD9221" i="2"/>
  <c r="AE9221" i="2"/>
  <c r="AF9221" i="2" s="1"/>
  <c r="AA9222" i="2"/>
  <c r="AB9222" i="2" a="1"/>
  <c r="AB9222" i="2"/>
  <c r="AC9222" i="2" s="1"/>
  <c r="AD9222" i="2"/>
  <c r="AE9222" i="2"/>
  <c r="AF9222" i="2"/>
  <c r="AA9223" i="2"/>
  <c r="AB9223" i="2" a="1"/>
  <c r="AB9223" i="2" s="1"/>
  <c r="AE9223" i="2"/>
  <c r="AA9224" i="2"/>
  <c r="AB9224" i="2" a="1"/>
  <c r="AB9224" i="2"/>
  <c r="AC9224" i="2" s="1"/>
  <c r="AD9224" i="2"/>
  <c r="AE9224" i="2"/>
  <c r="AF9224" i="2"/>
  <c r="AA9225" i="2"/>
  <c r="AB9225" i="2" a="1"/>
  <c r="AB9225" i="2" s="1"/>
  <c r="AD9225" i="2"/>
  <c r="AE9225" i="2"/>
  <c r="AA9226" i="2"/>
  <c r="AB9226" i="2" a="1"/>
  <c r="AB9226" i="2"/>
  <c r="AE9226" i="2"/>
  <c r="AA9227" i="2"/>
  <c r="AB9227" i="2" a="1"/>
  <c r="AB9227" i="2"/>
  <c r="AE9227" i="2"/>
  <c r="AA9228" i="2"/>
  <c r="AB9228" i="2" a="1"/>
  <c r="AB9228" i="2"/>
  <c r="AC9228" i="2"/>
  <c r="AD9228" i="2"/>
  <c r="AE9228" i="2"/>
  <c r="AA9229" i="2"/>
  <c r="AB9229" i="2" a="1"/>
  <c r="AB9229" i="2" s="1"/>
  <c r="AC9229" i="2" s="1"/>
  <c r="AD9229" i="2"/>
  <c r="AF9229" i="2" s="1"/>
  <c r="AE9229" i="2"/>
  <c r="AA9230" i="2"/>
  <c r="AB9230" i="2" a="1"/>
  <c r="AB9230" i="2"/>
  <c r="AD9230" i="2"/>
  <c r="AF9230" i="2" s="1"/>
  <c r="AE9230" i="2"/>
  <c r="AA9231" i="2"/>
  <c r="AD9231" i="2" s="1"/>
  <c r="AF9231" i="2" s="1"/>
  <c r="AB9231" i="2" a="1"/>
  <c r="AB9231" i="2" s="1"/>
  <c r="AC9231" i="2" s="1"/>
  <c r="AE9231" i="2"/>
  <c r="AA9232" i="2"/>
  <c r="AB9232" i="2" a="1"/>
  <c r="AB9232" i="2" s="1"/>
  <c r="AC9232" i="2" s="1"/>
  <c r="AD9232" i="2"/>
  <c r="AE9232" i="2"/>
  <c r="AF9232" i="2"/>
  <c r="AA9233" i="2"/>
  <c r="AB9233" i="2" a="1"/>
  <c r="AB9233" i="2"/>
  <c r="AE9233" i="2"/>
  <c r="AA9234" i="2"/>
  <c r="AB9234" i="2" a="1"/>
  <c r="AB9234" i="2" s="1"/>
  <c r="AE9234" i="2"/>
  <c r="AA9235" i="2"/>
  <c r="AB9235" i="2" a="1"/>
  <c r="AB9235" i="2"/>
  <c r="AC9235" i="2" s="1"/>
  <c r="AD9235" i="2"/>
  <c r="AF9235" i="2" s="1"/>
  <c r="AE9235" i="2"/>
  <c r="AA9236" i="2"/>
  <c r="AC9236" i="2" s="1"/>
  <c r="AB9236" i="2" a="1"/>
  <c r="AB9236" i="2"/>
  <c r="AD9236" i="2"/>
  <c r="AE9236" i="2"/>
  <c r="AF9236" i="2" s="1"/>
  <c r="AA9237" i="2"/>
  <c r="AB9237" i="2" a="1"/>
  <c r="AB9237" i="2"/>
  <c r="AC9237" i="2"/>
  <c r="AD9237" i="2"/>
  <c r="AF9237" i="2" s="1"/>
  <c r="AE9237" i="2"/>
  <c r="AA9238" i="2"/>
  <c r="AC9238" i="2" s="1"/>
  <c r="AB9238" i="2" a="1"/>
  <c r="AB9238" i="2"/>
  <c r="AD9238" i="2"/>
  <c r="AE9238" i="2"/>
  <c r="AA9239" i="2"/>
  <c r="AB9239" i="2" a="1"/>
  <c r="AB9239" i="2"/>
  <c r="AE9239" i="2"/>
  <c r="AA9240" i="2"/>
  <c r="AB9240" i="2" a="1"/>
  <c r="AB9240" i="2"/>
  <c r="AC9240" i="2"/>
  <c r="AD9240" i="2"/>
  <c r="AF9240" i="2" s="1"/>
  <c r="AE9240" i="2"/>
  <c r="AA9241" i="2"/>
  <c r="AB9241" i="2" a="1"/>
  <c r="AB9241" i="2"/>
  <c r="AE9241" i="2"/>
  <c r="AA9242" i="2"/>
  <c r="AD9242" i="2" s="1"/>
  <c r="AF9242" i="2" s="1"/>
  <c r="AB9242" i="2" a="1"/>
  <c r="AB9242" i="2"/>
  <c r="AC9242" i="2"/>
  <c r="AE9242" i="2"/>
  <c r="AA9243" i="2"/>
  <c r="AB9243" i="2" a="1"/>
  <c r="AB9243" i="2" s="1"/>
  <c r="AE9243" i="2"/>
  <c r="AA9244" i="2"/>
  <c r="AD9244" i="2" s="1"/>
  <c r="AF9244" i="2" s="1"/>
  <c r="AB9244" i="2" a="1"/>
  <c r="AB9244" i="2"/>
  <c r="AC9244" i="2" s="1"/>
  <c r="AE9244" i="2"/>
  <c r="AA9245" i="2"/>
  <c r="AB9245" i="2" a="1"/>
  <c r="AB9245" i="2" s="1"/>
  <c r="AC9245" i="2"/>
  <c r="AD9245" i="2"/>
  <c r="AE9245" i="2"/>
  <c r="AF9245" i="2" s="1"/>
  <c r="AA9246" i="2"/>
  <c r="AB9246" i="2" a="1"/>
  <c r="AB9246" i="2"/>
  <c r="AC9246" i="2" s="1"/>
  <c r="AD9246" i="2"/>
  <c r="AF9246" i="2" s="1"/>
  <c r="AE9246" i="2"/>
  <c r="AA9247" i="2"/>
  <c r="AB9247" i="2" a="1"/>
  <c r="AB9247" i="2" s="1"/>
  <c r="AE9247" i="2"/>
  <c r="AA9248" i="2"/>
  <c r="AB9248" i="2" a="1"/>
  <c r="AB9248" i="2"/>
  <c r="AC9248" i="2" s="1"/>
  <c r="AD9248" i="2"/>
  <c r="AE9248" i="2"/>
  <c r="AF9248" i="2"/>
  <c r="AA9249" i="2"/>
  <c r="AB9249" i="2" a="1"/>
  <c r="AB9249" i="2" s="1"/>
  <c r="AD9249" i="2"/>
  <c r="AE9249" i="2"/>
  <c r="AF9249" i="2"/>
  <c r="AA9250" i="2"/>
  <c r="AD9250" i="2" s="1"/>
  <c r="AF9250" i="2" s="1"/>
  <c r="AB9250" i="2" a="1"/>
  <c r="AB9250" i="2"/>
  <c r="AC9250" i="2"/>
  <c r="AE9250" i="2"/>
  <c r="AA9251" i="2"/>
  <c r="AB9251" i="2" a="1"/>
  <c r="AB9251" i="2"/>
  <c r="AE9251" i="2"/>
  <c r="AA9252" i="2"/>
  <c r="AB9252" i="2" a="1"/>
  <c r="AB9252" i="2"/>
  <c r="AC9252" i="2" s="1"/>
  <c r="AD9252" i="2"/>
  <c r="AF9252" i="2" s="1"/>
  <c r="AE9252" i="2"/>
  <c r="AA9253" i="2"/>
  <c r="AB9253" i="2" a="1"/>
  <c r="AB9253" i="2"/>
  <c r="AC9253" i="2" s="1"/>
  <c r="AD9253" i="2"/>
  <c r="AE9253" i="2"/>
  <c r="AF9253" i="2" s="1"/>
  <c r="AA9254" i="2"/>
  <c r="AB9254" i="2" a="1"/>
  <c r="AB9254" i="2" s="1"/>
  <c r="AC9254" i="2" s="1"/>
  <c r="AD9254" i="2"/>
  <c r="AE9254" i="2"/>
  <c r="AA9255" i="2"/>
  <c r="AD9255" i="2" s="1"/>
  <c r="AF9255" i="2" s="1"/>
  <c r="AB9255" i="2" a="1"/>
  <c r="AB9255" i="2" s="1"/>
  <c r="AC9255" i="2" s="1"/>
  <c r="AE9255" i="2"/>
  <c r="AA9256" i="2"/>
  <c r="AB9256" i="2" a="1"/>
  <c r="AB9256" i="2" s="1"/>
  <c r="AC9256" i="2" s="1"/>
  <c r="AD9256" i="2"/>
  <c r="AE9256" i="2"/>
  <c r="AF9256" i="2"/>
  <c r="AA9257" i="2"/>
  <c r="AB9257" i="2" a="1"/>
  <c r="AB9257" i="2"/>
  <c r="AC9257" i="2"/>
  <c r="AD9257" i="2"/>
  <c r="AE9257" i="2"/>
  <c r="AA9258" i="2"/>
  <c r="AB9258" i="2" a="1"/>
  <c r="AB9258" i="2" s="1"/>
  <c r="AE9258" i="2"/>
  <c r="AA9259" i="2"/>
  <c r="AB9259" i="2" a="1"/>
  <c r="AB9259" i="2"/>
  <c r="AC9259" i="2" s="1"/>
  <c r="AD9259" i="2"/>
  <c r="AF9259" i="2" s="1"/>
  <c r="AE9259" i="2"/>
  <c r="AA9260" i="2"/>
  <c r="AC9260" i="2" s="1"/>
  <c r="AB9260" i="2" a="1"/>
  <c r="AB9260" i="2"/>
  <c r="AD9260" i="2"/>
  <c r="AF9260" i="2" s="1"/>
  <c r="AE9260" i="2"/>
  <c r="AA9261" i="2"/>
  <c r="AD9261" i="2" s="1"/>
  <c r="AF9261" i="2" s="1"/>
  <c r="AB9261" i="2" a="1"/>
  <c r="AB9261" i="2"/>
  <c r="AC9261" i="2"/>
  <c r="AE9261" i="2"/>
  <c r="AA9262" i="2"/>
  <c r="AC9262" i="2" s="1"/>
  <c r="AB9262" i="2" a="1"/>
  <c r="AB9262" i="2"/>
  <c r="AD9262" i="2"/>
  <c r="AE9262" i="2"/>
  <c r="AF9262" i="2"/>
  <c r="AA9263" i="2"/>
  <c r="AB9263" i="2" a="1"/>
  <c r="AB9263" i="2"/>
  <c r="AE9263" i="2"/>
  <c r="AA9264" i="2"/>
  <c r="AB9264" i="2" a="1"/>
  <c r="AB9264" i="2"/>
  <c r="AC9264" i="2" s="1"/>
  <c r="AD9264" i="2"/>
  <c r="AE9264" i="2"/>
  <c r="AA9265" i="2"/>
  <c r="AB9265" i="2" a="1"/>
  <c r="AB9265" i="2"/>
  <c r="AE9265" i="2"/>
  <c r="AA9266" i="2"/>
  <c r="AD9266" i="2" s="1"/>
  <c r="AB9266" i="2" a="1"/>
  <c r="AB9266" i="2" s="1"/>
  <c r="AC9266" i="2" s="1"/>
  <c r="AE9266" i="2"/>
  <c r="AF9266" i="2"/>
  <c r="AA9267" i="2"/>
  <c r="AB9267" i="2" a="1"/>
  <c r="AB9267" i="2"/>
  <c r="AE9267" i="2"/>
  <c r="AA9268" i="2"/>
  <c r="AD9268" i="2" s="1"/>
  <c r="AF9268" i="2" s="1"/>
  <c r="AB9268" i="2" a="1"/>
  <c r="AB9268" i="2"/>
  <c r="AC9268" i="2"/>
  <c r="AE9268" i="2"/>
  <c r="AA9269" i="2"/>
  <c r="AB9269" i="2" a="1"/>
  <c r="AB9269" i="2" s="1"/>
  <c r="AC9269" i="2"/>
  <c r="AD9269" i="2"/>
  <c r="AE9269" i="2"/>
  <c r="AA9270" i="2"/>
  <c r="AB9270" i="2" a="1"/>
  <c r="AB9270" i="2"/>
  <c r="AC9270" i="2" s="1"/>
  <c r="AD9270" i="2"/>
  <c r="AE9270" i="2"/>
  <c r="AF9270" i="2"/>
  <c r="AA9271" i="2"/>
  <c r="AB9271" i="2" a="1"/>
  <c r="AB9271" i="2" s="1"/>
  <c r="AE9271" i="2"/>
  <c r="AA9272" i="2"/>
  <c r="AB9272" i="2" a="1"/>
  <c r="AB9272" i="2"/>
  <c r="AC9272" i="2" s="1"/>
  <c r="AD9272" i="2"/>
  <c r="AE9272" i="2"/>
  <c r="AF9272" i="2"/>
  <c r="AA9273" i="2"/>
  <c r="AB9273" i="2" a="1"/>
  <c r="AB9273" i="2" s="1"/>
  <c r="AD9273" i="2"/>
  <c r="AE9273" i="2"/>
  <c r="AF9273" i="2" s="1"/>
  <c r="AA9274" i="2"/>
  <c r="AB9274" i="2" a="1"/>
  <c r="AB9274" i="2" s="1"/>
  <c r="AE9274" i="2"/>
  <c r="AA9275" i="2"/>
  <c r="AB9275" i="2" a="1"/>
  <c r="AB9275" i="2"/>
  <c r="AE9275" i="2"/>
  <c r="AA9276" i="2"/>
  <c r="AB9276" i="2" a="1"/>
  <c r="AB9276" i="2"/>
  <c r="AC9276" i="2" s="1"/>
  <c r="AD9276" i="2"/>
  <c r="AF9276" i="2" s="1"/>
  <c r="AE9276" i="2"/>
  <c r="AA9277" i="2"/>
  <c r="AB9277" i="2" a="1"/>
  <c r="AB9277" i="2"/>
  <c r="AC9277" i="2" s="1"/>
  <c r="AD9277" i="2"/>
  <c r="AF9277" i="2" s="1"/>
  <c r="AE9277" i="2"/>
  <c r="AA9278" i="2"/>
  <c r="AB9278" i="2" a="1"/>
  <c r="AB9278" i="2" s="1"/>
  <c r="AE9278" i="2"/>
  <c r="AA9279" i="2"/>
  <c r="AD9279" i="2" s="1"/>
  <c r="AF9279" i="2" s="1"/>
  <c r="AB9279" i="2" a="1"/>
  <c r="AB9279" i="2" s="1"/>
  <c r="AC9279" i="2" s="1"/>
  <c r="AE9279" i="2"/>
  <c r="AA9280" i="2"/>
  <c r="AB9280" i="2" a="1"/>
  <c r="AB9280" i="2" s="1"/>
  <c r="AC9280" i="2" s="1"/>
  <c r="AD9280" i="2"/>
  <c r="AE9280" i="2"/>
  <c r="AF9280" i="2"/>
  <c r="AA9281" i="2"/>
  <c r="AC9281" i="2" s="1"/>
  <c r="AB9281" i="2" a="1"/>
  <c r="AB9281" i="2"/>
  <c r="AE9281" i="2"/>
  <c r="AA9282" i="2"/>
  <c r="AB9282" i="2" a="1"/>
  <c r="AB9282" i="2" s="1"/>
  <c r="AE9282" i="2"/>
  <c r="AA9283" i="2"/>
  <c r="AB9283" i="2" a="1"/>
  <c r="AB9283" i="2" s="1"/>
  <c r="AC9283" i="2" s="1"/>
  <c r="AD9283" i="2"/>
  <c r="AF9283" i="2" s="1"/>
  <c r="AE9283" i="2"/>
  <c r="AA9284" i="2"/>
  <c r="AC9284" i="2" s="1"/>
  <c r="AB9284" i="2" a="1"/>
  <c r="AB9284" i="2"/>
  <c r="AD9284" i="2"/>
  <c r="AE9284" i="2"/>
  <c r="AF9284" i="2" s="1"/>
  <c r="AA9285" i="2"/>
  <c r="AB9285" i="2" a="1"/>
  <c r="AB9285" i="2"/>
  <c r="AC9285" i="2"/>
  <c r="AD9285" i="2"/>
  <c r="AF9285" i="2" s="1"/>
  <c r="AE9285" i="2"/>
  <c r="AA9286" i="2"/>
  <c r="AC9286" i="2" s="1"/>
  <c r="AB9286" i="2" a="1"/>
  <c r="AB9286" i="2"/>
  <c r="AD9286" i="2"/>
  <c r="AE9286" i="2"/>
  <c r="AF9286" i="2"/>
  <c r="AA9287" i="2"/>
  <c r="AB9287" i="2" a="1"/>
  <c r="AB9287" i="2"/>
  <c r="AE9287" i="2"/>
  <c r="AA9288" i="2"/>
  <c r="AB9288" i="2" a="1"/>
  <c r="AB9288" i="2"/>
  <c r="AC9288" i="2" s="1"/>
  <c r="AD9288" i="2"/>
  <c r="AF9288" i="2" s="1"/>
  <c r="AE9288" i="2"/>
  <c r="AA9289" i="2"/>
  <c r="AB9289" i="2" a="1"/>
  <c r="AB9289" i="2"/>
  <c r="AE9289" i="2"/>
  <c r="AA9290" i="2"/>
  <c r="AD9290" i="2" s="1"/>
  <c r="AB9290" i="2" a="1"/>
  <c r="AB9290" i="2"/>
  <c r="AC9290" i="2"/>
  <c r="AE9290" i="2"/>
  <c r="AA9291" i="2"/>
  <c r="AB9291" i="2" a="1"/>
  <c r="AB9291" i="2" s="1"/>
  <c r="AE9291" i="2"/>
  <c r="AA9292" i="2"/>
  <c r="AD9292" i="2" s="1"/>
  <c r="AF9292" i="2" s="1"/>
  <c r="AB9292" i="2" a="1"/>
  <c r="AB9292" i="2"/>
  <c r="AC9292" i="2"/>
  <c r="AE9292" i="2"/>
  <c r="AA9293" i="2"/>
  <c r="AB9293" i="2" a="1"/>
  <c r="AB9293" i="2" s="1"/>
  <c r="AC9293" i="2"/>
  <c r="AD9293" i="2"/>
  <c r="AF9293" i="2" s="1"/>
  <c r="AE9293" i="2"/>
  <c r="AA9294" i="2"/>
  <c r="AB9294" i="2" a="1"/>
  <c r="AB9294" i="2"/>
  <c r="AC9294" i="2"/>
  <c r="AD9294" i="2"/>
  <c r="AE9294" i="2"/>
  <c r="AF9294" i="2"/>
  <c r="AA9295" i="2"/>
  <c r="AB9295" i="2" a="1"/>
  <c r="AB9295" i="2" s="1"/>
  <c r="AE9295" i="2"/>
  <c r="AA9296" i="2"/>
  <c r="AB9296" i="2" a="1"/>
  <c r="AB9296" i="2"/>
  <c r="AC9296" i="2" s="1"/>
  <c r="AD9296" i="2"/>
  <c r="AE9296" i="2"/>
  <c r="AF9296" i="2"/>
  <c r="AA9297" i="2"/>
  <c r="AB9297" i="2" a="1"/>
  <c r="AB9297" i="2" s="1"/>
  <c r="AE9297" i="2"/>
  <c r="AA9298" i="2"/>
  <c r="AB9298" i="2" a="1"/>
  <c r="AB9298" i="2" s="1"/>
  <c r="AC9298" i="2" s="1"/>
  <c r="AD9298" i="2"/>
  <c r="AE9298" i="2"/>
  <c r="AF9298" i="2"/>
  <c r="AA9299" i="2"/>
  <c r="AB9299" i="2" a="1"/>
  <c r="AB9299" i="2"/>
  <c r="AE9299" i="2"/>
  <c r="AA9300" i="2"/>
  <c r="AB9300" i="2" a="1"/>
  <c r="AB9300" i="2"/>
  <c r="AC9300" i="2"/>
  <c r="AD9300" i="2"/>
  <c r="AF9300" i="2" s="1"/>
  <c r="AE9300" i="2"/>
  <c r="AA9301" i="2"/>
  <c r="AB9301" i="2" a="1"/>
  <c r="AB9301" i="2" s="1"/>
  <c r="AC9301" i="2" s="1"/>
  <c r="AD9301" i="2"/>
  <c r="AE9301" i="2"/>
  <c r="AF9301" i="2"/>
  <c r="AA9302" i="2"/>
  <c r="AB9302" i="2" a="1"/>
  <c r="AB9302" i="2" s="1"/>
  <c r="AC9302" i="2" s="1"/>
  <c r="AD9302" i="2"/>
  <c r="AF9302" i="2" s="1"/>
  <c r="AE9302" i="2"/>
  <c r="AA9303" i="2"/>
  <c r="AD9303" i="2" s="1"/>
  <c r="AF9303" i="2" s="1"/>
  <c r="AB9303" i="2" a="1"/>
  <c r="AB9303" i="2" s="1"/>
  <c r="AC9303" i="2" s="1"/>
  <c r="AE9303" i="2"/>
  <c r="AA9304" i="2"/>
  <c r="AB9304" i="2" a="1"/>
  <c r="AB9304" i="2" s="1"/>
  <c r="AC9304" i="2" s="1"/>
  <c r="AD9304" i="2"/>
  <c r="AF9304" i="2" s="1"/>
  <c r="AE9304" i="2"/>
  <c r="AA9305" i="2"/>
  <c r="AC9305" i="2" s="1"/>
  <c r="AB9305" i="2" a="1"/>
  <c r="AB9305" i="2"/>
  <c r="AD9305" i="2"/>
  <c r="AE9305" i="2"/>
  <c r="AA9306" i="2"/>
  <c r="AB9306" i="2" a="1"/>
  <c r="AB9306" i="2" s="1"/>
  <c r="AE9306" i="2"/>
  <c r="AA9307" i="2"/>
  <c r="AB9307" i="2" a="1"/>
  <c r="AB9307" i="2" s="1"/>
  <c r="AC9307" i="2" s="1"/>
  <c r="AD9307" i="2"/>
  <c r="AF9307" i="2" s="1"/>
  <c r="AE9307" i="2"/>
  <c r="AA9308" i="2"/>
  <c r="AC9308" i="2" s="1"/>
  <c r="AB9308" i="2" a="1"/>
  <c r="AB9308" i="2"/>
  <c r="AD9308" i="2"/>
  <c r="AF9308" i="2" s="1"/>
  <c r="AE9308" i="2"/>
  <c r="AA9309" i="2"/>
  <c r="AD9309" i="2" s="1"/>
  <c r="AF9309" i="2" s="1"/>
  <c r="AB9309" i="2" a="1"/>
  <c r="AB9309" i="2"/>
  <c r="AC9309" i="2"/>
  <c r="AE9309" i="2"/>
  <c r="AA9310" i="2"/>
  <c r="AC9310" i="2" s="1"/>
  <c r="AB9310" i="2" a="1"/>
  <c r="AB9310" i="2"/>
  <c r="AD9310" i="2"/>
  <c r="AE9310" i="2"/>
  <c r="AF9310" i="2"/>
  <c r="AA9311" i="2"/>
  <c r="AB9311" i="2" a="1"/>
  <c r="AB9311" i="2"/>
  <c r="AE9311" i="2"/>
  <c r="AA9312" i="2"/>
  <c r="AB9312" i="2" a="1"/>
  <c r="AB9312" i="2"/>
  <c r="AC9312" i="2" s="1"/>
  <c r="AD9312" i="2"/>
  <c r="AF9312" i="2" s="1"/>
  <c r="AE9312" i="2"/>
  <c r="AA9313" i="2"/>
  <c r="AB9313" i="2" a="1"/>
  <c r="AB9313" i="2"/>
  <c r="AE9313" i="2"/>
  <c r="AA9314" i="2"/>
  <c r="AB9314" i="2" a="1"/>
  <c r="AB9314" i="2" s="1"/>
  <c r="AE9314" i="2"/>
  <c r="AA9315" i="2"/>
  <c r="AB9315" i="2" a="1"/>
  <c r="AB9315" i="2" s="1"/>
  <c r="AE9315" i="2"/>
  <c r="AA9316" i="2"/>
  <c r="AD9316" i="2" s="1"/>
  <c r="AF9316" i="2" s="1"/>
  <c r="AB9316" i="2" a="1"/>
  <c r="AB9316" i="2"/>
  <c r="AC9316" i="2"/>
  <c r="AE9316" i="2"/>
  <c r="AA9317" i="2"/>
  <c r="AB9317" i="2" a="1"/>
  <c r="AB9317" i="2" s="1"/>
  <c r="AC9317" i="2"/>
  <c r="AD9317" i="2"/>
  <c r="AF9317" i="2" s="1"/>
  <c r="AE9317" i="2"/>
  <c r="AA9318" i="2"/>
  <c r="AB9318" i="2" a="1"/>
  <c r="AB9318" i="2"/>
  <c r="AC9318" i="2" s="1"/>
  <c r="AD9318" i="2"/>
  <c r="AF9318" i="2" s="1"/>
  <c r="AE9318" i="2"/>
  <c r="AA9319" i="2"/>
  <c r="AB9319" i="2" a="1"/>
  <c r="AB9319" i="2" s="1"/>
  <c r="AE9319" i="2"/>
  <c r="AA9320" i="2"/>
  <c r="AB9320" i="2" a="1"/>
  <c r="AB9320" i="2"/>
  <c r="AC9320" i="2" s="1"/>
  <c r="AD9320" i="2"/>
  <c r="AE9320" i="2"/>
  <c r="AF9320" i="2"/>
  <c r="AA9321" i="2"/>
  <c r="AB9321" i="2" a="1"/>
  <c r="AB9321" i="2"/>
  <c r="AD9321" i="2"/>
  <c r="AE9321" i="2"/>
  <c r="AA9322" i="2"/>
  <c r="AB9322" i="2" a="1"/>
  <c r="AB9322" i="2"/>
  <c r="AE9322" i="2"/>
  <c r="AA9323" i="2"/>
  <c r="AB9323" i="2" a="1"/>
  <c r="AB9323" i="2"/>
  <c r="AE9323" i="2"/>
  <c r="AA9324" i="2"/>
  <c r="AB9324" i="2" a="1"/>
  <c r="AB9324" i="2"/>
  <c r="AC9324" i="2" s="1"/>
  <c r="AD9324" i="2"/>
  <c r="AE9324" i="2"/>
  <c r="AA9325" i="2"/>
  <c r="AB9325" i="2" a="1"/>
  <c r="AB9325" i="2"/>
  <c r="AC9325" i="2"/>
  <c r="AD9325" i="2"/>
  <c r="AE9325" i="2"/>
  <c r="AF9325" i="2"/>
  <c r="AA9326" i="2"/>
  <c r="AB9326" i="2" a="1"/>
  <c r="AB9326" i="2"/>
  <c r="AE9326" i="2"/>
  <c r="AA9327" i="2"/>
  <c r="AD9327" i="2" s="1"/>
  <c r="AF9327" i="2" s="1"/>
  <c r="AB9327" i="2" a="1"/>
  <c r="AB9327" i="2" s="1"/>
  <c r="AC9327" i="2" s="1"/>
  <c r="AE9327" i="2"/>
  <c r="AA9328" i="2"/>
  <c r="AB9328" i="2" a="1"/>
  <c r="AB9328" i="2" s="1"/>
  <c r="AC9328" i="2" s="1"/>
  <c r="AD9328" i="2"/>
  <c r="AE9328" i="2"/>
  <c r="AA9329" i="2"/>
  <c r="AB9329" i="2" a="1"/>
  <c r="AB9329" i="2"/>
  <c r="AE9329" i="2"/>
  <c r="AA9330" i="2"/>
  <c r="AB9330" i="2" a="1"/>
  <c r="AB9330" i="2" s="1"/>
  <c r="AE9330" i="2"/>
  <c r="AA9331" i="2"/>
  <c r="AB9331" i="2" a="1"/>
  <c r="AB9331" i="2"/>
  <c r="AC9331" i="2" s="1"/>
  <c r="AD9331" i="2"/>
  <c r="AF9331" i="2" s="1"/>
  <c r="AE9331" i="2"/>
  <c r="AA9332" i="2"/>
  <c r="AC9332" i="2" s="1"/>
  <c r="AB9332" i="2" a="1"/>
  <c r="AB9332" i="2"/>
  <c r="AD9332" i="2"/>
  <c r="AE9332" i="2"/>
  <c r="AA9333" i="2"/>
  <c r="AB9333" i="2" a="1"/>
  <c r="AB9333" i="2"/>
  <c r="AD9333" i="2"/>
  <c r="AF9333" i="2" s="1"/>
  <c r="AE9333" i="2"/>
  <c r="AA9334" i="2"/>
  <c r="AC9334" i="2" s="1"/>
  <c r="AB9334" i="2" a="1"/>
  <c r="AB9334" i="2"/>
  <c r="AD9334" i="2"/>
  <c r="AE9334" i="2"/>
  <c r="AF9334" i="2"/>
  <c r="AA9335" i="2"/>
  <c r="AB9335" i="2" a="1"/>
  <c r="AB9335" i="2"/>
  <c r="AE9335" i="2"/>
  <c r="AA9336" i="2"/>
  <c r="AB9336" i="2" a="1"/>
  <c r="AB9336" i="2"/>
  <c r="AC9336" i="2" s="1"/>
  <c r="AD9336" i="2"/>
  <c r="AE9336" i="2"/>
  <c r="AA9337" i="2"/>
  <c r="AB9337" i="2" a="1"/>
  <c r="AB9337" i="2"/>
  <c r="AE9337" i="2"/>
  <c r="AA9338" i="2"/>
  <c r="AB9338" i="2" a="1"/>
  <c r="AB9338" i="2"/>
  <c r="AE9338" i="2"/>
  <c r="AA9339" i="2"/>
  <c r="AB9339" i="2" a="1"/>
  <c r="AB9339" i="2"/>
  <c r="AE9339" i="2"/>
  <c r="AA9340" i="2"/>
  <c r="AD9340" i="2" s="1"/>
  <c r="AF9340" i="2" s="1"/>
  <c r="AB9340" i="2" a="1"/>
  <c r="AB9340" i="2"/>
  <c r="AC9340" i="2"/>
  <c r="AE9340" i="2"/>
  <c r="AA9341" i="2"/>
  <c r="AB9341" i="2" a="1"/>
  <c r="AB9341" i="2" s="1"/>
  <c r="AC9341" i="2"/>
  <c r="AD9341" i="2"/>
  <c r="AE9341" i="2"/>
  <c r="AF9341" i="2" s="1"/>
  <c r="AA9342" i="2"/>
  <c r="AB9342" i="2" a="1"/>
  <c r="AB9342" i="2"/>
  <c r="AC9342" i="2"/>
  <c r="AD9342" i="2"/>
  <c r="AE9342" i="2"/>
  <c r="AA9343" i="2"/>
  <c r="AB9343" i="2" a="1"/>
  <c r="AB9343" i="2" s="1"/>
  <c r="AE9343" i="2"/>
  <c r="AA9344" i="2"/>
  <c r="AB9344" i="2" a="1"/>
  <c r="AB9344" i="2"/>
  <c r="AC9344" i="2" s="1"/>
  <c r="AD9344" i="2"/>
  <c r="AE9344" i="2"/>
  <c r="AF9344" i="2"/>
  <c r="AA9345" i="2"/>
  <c r="AC9345" i="2" s="1"/>
  <c r="AB9345" i="2" a="1"/>
  <c r="AB9345" i="2"/>
  <c r="AE9345" i="2"/>
  <c r="AA9346" i="2"/>
  <c r="AC9346" i="2" s="1"/>
  <c r="AB9346" i="2" a="1"/>
  <c r="AB9346" i="2" s="1"/>
  <c r="AE9346" i="2"/>
  <c r="AA9347" i="2"/>
  <c r="AB9347" i="2" a="1"/>
  <c r="AB9347" i="2"/>
  <c r="AE9347" i="2"/>
  <c r="AA9348" i="2"/>
  <c r="AB9348" i="2" a="1"/>
  <c r="AB9348" i="2"/>
  <c r="AC9348" i="2"/>
  <c r="AD9348" i="2"/>
  <c r="AF9348" i="2" s="1"/>
  <c r="AE9348" i="2"/>
  <c r="AA9349" i="2"/>
  <c r="AB9349" i="2" a="1"/>
  <c r="AB9349" i="2" s="1"/>
  <c r="AC9349" i="2" s="1"/>
  <c r="AD9349" i="2"/>
  <c r="AF9349" i="2" s="1"/>
  <c r="AE9349" i="2"/>
  <c r="AA9350" i="2"/>
  <c r="AD9350" i="2" s="1"/>
  <c r="AF9350" i="2" s="1"/>
  <c r="AB9350" i="2" a="1"/>
  <c r="AB9350" i="2" s="1"/>
  <c r="AE9350" i="2"/>
  <c r="AA9351" i="2"/>
  <c r="AD9351" i="2" s="1"/>
  <c r="AF9351" i="2" s="1"/>
  <c r="AB9351" i="2" a="1"/>
  <c r="AB9351" i="2" s="1"/>
  <c r="AC9351" i="2" s="1"/>
  <c r="AE9351" i="2"/>
  <c r="AA9352" i="2"/>
  <c r="AB9352" i="2" a="1"/>
  <c r="AB9352" i="2" s="1"/>
  <c r="AC9352" i="2" s="1"/>
  <c r="AD9352" i="2"/>
  <c r="AF9352" i="2" s="1"/>
  <c r="AE9352" i="2"/>
  <c r="AA9353" i="2"/>
  <c r="AD9353" i="2" s="1"/>
  <c r="AB9353" i="2" a="1"/>
  <c r="AB9353" i="2"/>
  <c r="AC9353" i="2"/>
  <c r="AE9353" i="2"/>
  <c r="AF9353" i="2"/>
  <c r="AA9354" i="2"/>
  <c r="AB9354" i="2" a="1"/>
  <c r="AB9354" i="2" s="1"/>
  <c r="AE9354" i="2"/>
  <c r="AA9355" i="2"/>
  <c r="AB9355" i="2" a="1"/>
  <c r="AB9355" i="2" s="1"/>
  <c r="AC9355" i="2" s="1"/>
  <c r="AD9355" i="2"/>
  <c r="AF9355" i="2" s="1"/>
  <c r="AE9355" i="2"/>
  <c r="AA9356" i="2"/>
  <c r="AC9356" i="2" s="1"/>
  <c r="AB9356" i="2" a="1"/>
  <c r="AB9356" i="2"/>
  <c r="AD9356" i="2"/>
  <c r="AE9356" i="2"/>
  <c r="AF9356" i="2"/>
  <c r="AA9357" i="2"/>
  <c r="AC9357" i="2" s="1"/>
  <c r="AB9357" i="2" a="1"/>
  <c r="AB9357" i="2"/>
  <c r="AD9357" i="2"/>
  <c r="AF9357" i="2" s="1"/>
  <c r="AE9357" i="2"/>
  <c r="AA9358" i="2"/>
  <c r="AC9358" i="2" s="1"/>
  <c r="AB9358" i="2" a="1"/>
  <c r="AB9358" i="2"/>
  <c r="AD9358" i="2"/>
  <c r="AF9358" i="2" s="1"/>
  <c r="AE9358" i="2"/>
  <c r="AA9359" i="2"/>
  <c r="AB9359" i="2" a="1"/>
  <c r="AB9359" i="2"/>
  <c r="AE9359" i="2"/>
  <c r="AA9360" i="2"/>
  <c r="AB9360" i="2" a="1"/>
  <c r="AB9360" i="2"/>
  <c r="AC9360" i="2"/>
  <c r="AD9360" i="2"/>
  <c r="AE9360" i="2"/>
  <c r="AA9361" i="2"/>
  <c r="AB9361" i="2" a="1"/>
  <c r="AB9361" i="2"/>
  <c r="AE9361" i="2"/>
  <c r="AA9362" i="2"/>
  <c r="AD9362" i="2" s="1"/>
  <c r="AB9362" i="2" a="1"/>
  <c r="AB9362" i="2"/>
  <c r="AC9362" i="2"/>
  <c r="AE9362" i="2"/>
  <c r="AF9362" i="2"/>
  <c r="AA9363" i="2"/>
  <c r="AB9363" i="2" a="1"/>
  <c r="AB9363" i="2" s="1"/>
  <c r="AE9363" i="2"/>
  <c r="AA9364" i="2"/>
  <c r="AD9364" i="2" s="1"/>
  <c r="AF9364" i="2" s="1"/>
  <c r="AB9364" i="2" a="1"/>
  <c r="AB9364" i="2"/>
  <c r="AC9364" i="2"/>
  <c r="AE9364" i="2"/>
  <c r="AA9365" i="2"/>
  <c r="AB9365" i="2" a="1"/>
  <c r="AB9365" i="2" s="1"/>
  <c r="AC9365" i="2"/>
  <c r="AD9365" i="2"/>
  <c r="AE9365" i="2"/>
  <c r="AF9365" i="2"/>
  <c r="AA9366" i="2"/>
  <c r="AB9366" i="2" a="1"/>
  <c r="AB9366" i="2"/>
  <c r="AC9366" i="2"/>
  <c r="AD9366" i="2"/>
  <c r="AE9366" i="2"/>
  <c r="AF9366" i="2"/>
  <c r="AA9367" i="2"/>
  <c r="AB9367" i="2" a="1"/>
  <c r="AB9367" i="2" s="1"/>
  <c r="AE9367" i="2"/>
  <c r="AA9368" i="2"/>
  <c r="AB9368" i="2" a="1"/>
  <c r="AB9368" i="2"/>
  <c r="AC9368" i="2" s="1"/>
  <c r="AD9368" i="2"/>
  <c r="AE9368" i="2"/>
  <c r="AF9368" i="2"/>
  <c r="AA9369" i="2"/>
  <c r="AB9369" i="2" a="1"/>
  <c r="AB9369" i="2" s="1"/>
  <c r="AE9369" i="2"/>
  <c r="AA9370" i="2"/>
  <c r="AB9370" i="2" a="1"/>
  <c r="AB9370" i="2" s="1"/>
  <c r="AC9370" i="2" s="1"/>
  <c r="AD9370" i="2"/>
  <c r="AF9370" i="2" s="1"/>
  <c r="AE9370" i="2"/>
  <c r="AA9371" i="2"/>
  <c r="AB9371" i="2" a="1"/>
  <c r="AB9371" i="2"/>
  <c r="AE9371" i="2"/>
  <c r="AA9372" i="2"/>
  <c r="AB9372" i="2" a="1"/>
  <c r="AB9372" i="2"/>
  <c r="AC9372" i="2" s="1"/>
  <c r="AD9372" i="2"/>
  <c r="AE9372" i="2"/>
  <c r="AA9373" i="2"/>
  <c r="AB9373" i="2" a="1"/>
  <c r="AB9373" i="2" s="1"/>
  <c r="AC9373" i="2" s="1"/>
  <c r="AD9373" i="2"/>
  <c r="AE9373" i="2"/>
  <c r="AA9374" i="2"/>
  <c r="AB9374" i="2" a="1"/>
  <c r="AB9374" i="2" s="1"/>
  <c r="AC9374" i="2" s="1"/>
  <c r="AD9374" i="2"/>
  <c r="AF9374" i="2" s="1"/>
  <c r="AE9374" i="2"/>
  <c r="AA9375" i="2"/>
  <c r="AD9375" i="2" s="1"/>
  <c r="AF9375" i="2" s="1"/>
  <c r="AB9375" i="2" a="1"/>
  <c r="AB9375" i="2" s="1"/>
  <c r="AC9375" i="2" s="1"/>
  <c r="AE9375" i="2"/>
  <c r="AA9376" i="2"/>
  <c r="AB9376" i="2" a="1"/>
  <c r="AB9376" i="2" s="1"/>
  <c r="AC9376" i="2" s="1"/>
  <c r="AD9376" i="2"/>
  <c r="AE9376" i="2"/>
  <c r="AA9377" i="2"/>
  <c r="AB9377" i="2" a="1"/>
  <c r="AB9377" i="2"/>
  <c r="AD9377" i="2"/>
  <c r="AE9377" i="2"/>
  <c r="AF9377" i="2" s="1"/>
  <c r="AA9378" i="2"/>
  <c r="AB9378" i="2" a="1"/>
  <c r="AB9378" i="2" s="1"/>
  <c r="AE9378" i="2"/>
  <c r="AA9379" i="2"/>
  <c r="AB9379" i="2" a="1"/>
  <c r="AB9379" i="2"/>
  <c r="AC9379" i="2" s="1"/>
  <c r="AD9379" i="2"/>
  <c r="AF9379" i="2" s="1"/>
  <c r="AE9379" i="2"/>
  <c r="AA9380" i="2"/>
  <c r="AC9380" i="2" s="1"/>
  <c r="AB9380" i="2" a="1"/>
  <c r="AB9380" i="2"/>
  <c r="AD9380" i="2"/>
  <c r="AE9380" i="2"/>
  <c r="AF9380" i="2"/>
  <c r="AA9381" i="2"/>
  <c r="AB9381" i="2" a="1"/>
  <c r="AB9381" i="2"/>
  <c r="AC9381" i="2"/>
  <c r="AD9381" i="2"/>
  <c r="AF9381" i="2" s="1"/>
  <c r="AE9381" i="2"/>
  <c r="AA9382" i="2"/>
  <c r="AC9382" i="2" s="1"/>
  <c r="AB9382" i="2" a="1"/>
  <c r="AB9382" i="2"/>
  <c r="AD9382" i="2"/>
  <c r="AE9382" i="2"/>
  <c r="AA9383" i="2"/>
  <c r="AB9383" i="2" a="1"/>
  <c r="AB9383" i="2"/>
  <c r="AE9383" i="2"/>
  <c r="AA9384" i="2"/>
  <c r="AB9384" i="2" a="1"/>
  <c r="AB9384" i="2"/>
  <c r="AC9384" i="2" s="1"/>
  <c r="AD9384" i="2"/>
  <c r="AE9384" i="2"/>
  <c r="AA9385" i="2"/>
  <c r="AB9385" i="2" a="1"/>
  <c r="AB9385" i="2"/>
  <c r="AE9385" i="2"/>
  <c r="AA9386" i="2"/>
  <c r="AD9386" i="2" s="1"/>
  <c r="AB9386" i="2" a="1"/>
  <c r="AB9386" i="2"/>
  <c r="AE9386" i="2"/>
  <c r="AF9386" i="2" s="1"/>
  <c r="AA9387" i="2"/>
  <c r="AB9387" i="2" a="1"/>
  <c r="AB9387" i="2"/>
  <c r="AE9387" i="2"/>
  <c r="AA9388" i="2"/>
  <c r="AD9388" i="2" s="1"/>
  <c r="AF9388" i="2" s="1"/>
  <c r="AB9388" i="2" a="1"/>
  <c r="AB9388" i="2"/>
  <c r="AC9388" i="2"/>
  <c r="AE9388" i="2"/>
  <c r="AA9389" i="2"/>
  <c r="AB9389" i="2" a="1"/>
  <c r="AB9389" i="2" s="1"/>
  <c r="AC9389" i="2"/>
  <c r="AD9389" i="2"/>
  <c r="AE9389" i="2"/>
  <c r="AF9389" i="2"/>
  <c r="AA9390" i="2"/>
  <c r="AB9390" i="2" a="1"/>
  <c r="AB9390" i="2" s="1"/>
  <c r="AC9390" i="2" s="1"/>
  <c r="AD9390" i="2"/>
  <c r="AF9390" i="2" s="1"/>
  <c r="AE9390" i="2"/>
  <c r="AA9391" i="2"/>
  <c r="AB9391" i="2" a="1"/>
  <c r="AB9391" i="2" s="1"/>
  <c r="AE9391" i="2"/>
  <c r="AA9392" i="2"/>
  <c r="AB9392" i="2" a="1"/>
  <c r="AB9392" i="2"/>
  <c r="AC9392" i="2" s="1"/>
  <c r="AD9392" i="2"/>
  <c r="AE9392" i="2"/>
  <c r="AF9392" i="2"/>
  <c r="AA9393" i="2"/>
  <c r="AB9393" i="2" a="1"/>
  <c r="AB9393" i="2" s="1"/>
  <c r="AD9393" i="2"/>
  <c r="AF9393" i="2" s="1"/>
  <c r="AE9393" i="2"/>
  <c r="AA9394" i="2"/>
  <c r="AD9394" i="2" s="1"/>
  <c r="AF9394" i="2" s="1"/>
  <c r="AB9394" i="2" a="1"/>
  <c r="AB9394" i="2" s="1"/>
  <c r="AE9394" i="2"/>
  <c r="AA9395" i="2"/>
  <c r="AB9395" i="2" a="1"/>
  <c r="AB9395" i="2"/>
  <c r="AE9395" i="2"/>
  <c r="AA9396" i="2"/>
  <c r="AB9396" i="2" a="1"/>
  <c r="AB9396" i="2"/>
  <c r="AC9396" i="2" s="1"/>
  <c r="AD9396" i="2"/>
  <c r="AE9396" i="2"/>
  <c r="AA9397" i="2"/>
  <c r="AB9397" i="2" a="1"/>
  <c r="AB9397" i="2"/>
  <c r="AC9397" i="2" s="1"/>
  <c r="AD9397" i="2"/>
  <c r="AE9397" i="2"/>
  <c r="AF9397" i="2"/>
  <c r="AA9398" i="2"/>
  <c r="AB9398" i="2" a="1"/>
  <c r="AB9398" i="2" s="1"/>
  <c r="AE9398" i="2"/>
  <c r="AA9399" i="2"/>
  <c r="AD9399" i="2" s="1"/>
  <c r="AF9399" i="2" s="1"/>
  <c r="AB9399" i="2" a="1"/>
  <c r="AB9399" i="2" s="1"/>
  <c r="AC9399" i="2" s="1"/>
  <c r="AE9399" i="2"/>
  <c r="AA9400" i="2"/>
  <c r="AB9400" i="2" a="1"/>
  <c r="AB9400" i="2" s="1"/>
  <c r="AC9400" i="2" s="1"/>
  <c r="AD9400" i="2"/>
  <c r="AE9400" i="2"/>
  <c r="AF9400" i="2"/>
  <c r="AA9401" i="2"/>
  <c r="AB9401" i="2" a="1"/>
  <c r="AB9401" i="2"/>
  <c r="AC9401" i="2" s="1"/>
  <c r="AD9401" i="2"/>
  <c r="AE9401" i="2"/>
  <c r="AF9401" i="2"/>
  <c r="AA9402" i="2"/>
  <c r="AB9402" i="2" a="1"/>
  <c r="AB9402" i="2" s="1"/>
  <c r="AE9402" i="2"/>
  <c r="AA9403" i="2"/>
  <c r="AB9403" i="2" a="1"/>
  <c r="AB9403" i="2" s="1"/>
  <c r="AC9403" i="2" s="1"/>
  <c r="AD9403" i="2"/>
  <c r="AF9403" i="2" s="1"/>
  <c r="AE9403" i="2"/>
  <c r="AA9404" i="2"/>
  <c r="AC9404" i="2" s="1"/>
  <c r="AB9404" i="2" a="1"/>
  <c r="AB9404" i="2"/>
  <c r="AD9404" i="2"/>
  <c r="AF9404" i="2" s="1"/>
  <c r="AE9404" i="2"/>
  <c r="AA9405" i="2"/>
  <c r="AB9405" i="2" a="1"/>
  <c r="AB9405" i="2"/>
  <c r="AC9405" i="2"/>
  <c r="AD9405" i="2"/>
  <c r="AF9405" i="2" s="1"/>
  <c r="AE9405" i="2"/>
  <c r="AA9406" i="2"/>
  <c r="AC9406" i="2" s="1"/>
  <c r="AB9406" i="2" a="1"/>
  <c r="AB9406" i="2"/>
  <c r="AD9406" i="2"/>
  <c r="AE9406" i="2"/>
  <c r="AF9406" i="2" s="1"/>
  <c r="AA9407" i="2"/>
  <c r="AB9407" i="2" a="1"/>
  <c r="AB9407" i="2"/>
  <c r="AE9407" i="2"/>
  <c r="AA9408" i="2"/>
  <c r="AB9408" i="2" a="1"/>
  <c r="AB9408" i="2"/>
  <c r="AC9408" i="2"/>
  <c r="AD9408" i="2"/>
  <c r="AE9408" i="2"/>
  <c r="AA9409" i="2"/>
  <c r="AB9409" i="2" a="1"/>
  <c r="AB9409" i="2"/>
  <c r="AE9409" i="2"/>
  <c r="AA9410" i="2"/>
  <c r="AD9410" i="2" s="1"/>
  <c r="AB9410" i="2" a="1"/>
  <c r="AB9410" i="2"/>
  <c r="AC9410" i="2" s="1"/>
  <c r="AE9410" i="2"/>
  <c r="AF9410" i="2"/>
  <c r="AA9411" i="2"/>
  <c r="AB9411" i="2" a="1"/>
  <c r="AB9411" i="2"/>
  <c r="AE9411" i="2"/>
  <c r="AA9412" i="2"/>
  <c r="AD9412" i="2" s="1"/>
  <c r="AF9412" i="2" s="1"/>
  <c r="AB9412" i="2" a="1"/>
  <c r="AB9412" i="2"/>
  <c r="AC9412" i="2" s="1"/>
  <c r="AE9412" i="2"/>
  <c r="AA9413" i="2"/>
  <c r="AB9413" i="2" a="1"/>
  <c r="AB9413" i="2" s="1"/>
  <c r="AC9413" i="2"/>
  <c r="AD9413" i="2"/>
  <c r="AE9413" i="2"/>
  <c r="AF9413" i="2"/>
  <c r="AA9414" i="2"/>
  <c r="AB9414" i="2" a="1"/>
  <c r="AB9414" i="2"/>
  <c r="AC9414" i="2" s="1"/>
  <c r="AD9414" i="2"/>
  <c r="AE9414" i="2"/>
  <c r="AF9414" i="2" s="1"/>
  <c r="AA9415" i="2"/>
  <c r="AB9415" i="2" a="1"/>
  <c r="AB9415" i="2" s="1"/>
  <c r="AE9415" i="2"/>
  <c r="AA9416" i="2"/>
  <c r="AB9416" i="2" a="1"/>
  <c r="AB9416" i="2"/>
  <c r="AC9416" i="2" s="1"/>
  <c r="AD9416" i="2"/>
  <c r="AE9416" i="2"/>
  <c r="AF9416" i="2"/>
  <c r="AA9417" i="2"/>
  <c r="AB9417" i="2" a="1"/>
  <c r="AB9417" i="2" s="1"/>
  <c r="AE9417" i="2"/>
  <c r="AA9418" i="2"/>
  <c r="AB9418" i="2" a="1"/>
  <c r="AB9418" i="2" s="1"/>
  <c r="AD9418" i="2"/>
  <c r="AF9418" i="2" s="1"/>
  <c r="AE9418" i="2"/>
  <c r="AA9419" i="2"/>
  <c r="AB9419" i="2" a="1"/>
  <c r="AB9419" i="2"/>
  <c r="AE9419" i="2"/>
  <c r="AA9420" i="2"/>
  <c r="AB9420" i="2" a="1"/>
  <c r="AB9420" i="2"/>
  <c r="AC9420" i="2"/>
  <c r="AD9420" i="2"/>
  <c r="AE9420" i="2"/>
  <c r="AA9421" i="2"/>
  <c r="AB9421" i="2" a="1"/>
  <c r="AB9421" i="2" s="1"/>
  <c r="AC9421" i="2" s="1"/>
  <c r="AD9421" i="2"/>
  <c r="AE9421" i="2"/>
  <c r="AA9422" i="2"/>
  <c r="AB9422" i="2" a="1"/>
  <c r="AB9422" i="2" s="1"/>
  <c r="AE9422" i="2"/>
  <c r="AA9423" i="2"/>
  <c r="AD9423" i="2" s="1"/>
  <c r="AF9423" i="2" s="1"/>
  <c r="AB9423" i="2" a="1"/>
  <c r="AB9423" i="2" s="1"/>
  <c r="AC9423" i="2" s="1"/>
  <c r="AE9423" i="2"/>
  <c r="AA9424" i="2"/>
  <c r="AB9424" i="2" a="1"/>
  <c r="AB9424" i="2" s="1"/>
  <c r="AC9424" i="2" s="1"/>
  <c r="AD9424" i="2"/>
  <c r="AE9424" i="2"/>
  <c r="AA9425" i="2"/>
  <c r="AB9425" i="2" a="1"/>
  <c r="AB9425" i="2"/>
  <c r="AE9425" i="2"/>
  <c r="AA9426" i="2"/>
  <c r="AB9426" i="2" a="1"/>
  <c r="AB9426" i="2" s="1"/>
  <c r="AE9426" i="2"/>
  <c r="AA9427" i="2"/>
  <c r="AB9427" i="2" a="1"/>
  <c r="AB9427" i="2"/>
  <c r="AC9427" i="2" s="1"/>
  <c r="AD9427" i="2"/>
  <c r="AF9427" i="2" s="1"/>
  <c r="AE9427" i="2"/>
  <c r="AA9428" i="2"/>
  <c r="AC9428" i="2" s="1"/>
  <c r="AB9428" i="2" a="1"/>
  <c r="AB9428" i="2"/>
  <c r="AD9428" i="2"/>
  <c r="AF9428" i="2" s="1"/>
  <c r="AE9428" i="2"/>
  <c r="AA9429" i="2"/>
  <c r="AB9429" i="2" a="1"/>
  <c r="AB9429" i="2"/>
  <c r="AC9429" i="2" s="1"/>
  <c r="AD9429" i="2"/>
  <c r="AF9429" i="2" s="1"/>
  <c r="AE9429" i="2"/>
  <c r="AA9430" i="2"/>
  <c r="AC9430" i="2" s="1"/>
  <c r="AB9430" i="2" a="1"/>
  <c r="AB9430" i="2"/>
  <c r="AD9430" i="2"/>
  <c r="AF9430" i="2" s="1"/>
  <c r="AE9430" i="2"/>
  <c r="AA9431" i="2"/>
  <c r="AB9431" i="2" a="1"/>
  <c r="AB9431" i="2"/>
  <c r="AE9431" i="2"/>
  <c r="AA9432" i="2"/>
  <c r="AB9432" i="2" a="1"/>
  <c r="AB9432" i="2"/>
  <c r="AC9432" i="2"/>
  <c r="AD9432" i="2"/>
  <c r="AF9432" i="2" s="1"/>
  <c r="AE9432" i="2"/>
  <c r="AA9433" i="2"/>
  <c r="AB9433" i="2" a="1"/>
  <c r="AB9433" i="2"/>
  <c r="AE9433" i="2"/>
  <c r="AA9434" i="2"/>
  <c r="AD9434" i="2" s="1"/>
  <c r="AB9434" i="2" a="1"/>
  <c r="AB9434" i="2" s="1"/>
  <c r="AC9434" i="2" s="1"/>
  <c r="AE9434" i="2"/>
  <c r="AA9435" i="2"/>
  <c r="AB9435" i="2" a="1"/>
  <c r="AB9435" i="2"/>
  <c r="AE9435" i="2"/>
  <c r="AA9436" i="2"/>
  <c r="AD9436" i="2" s="1"/>
  <c r="AF9436" i="2" s="1"/>
  <c r="AB9436" i="2" a="1"/>
  <c r="AB9436" i="2"/>
  <c r="AC9436" i="2" s="1"/>
  <c r="AE9436" i="2"/>
  <c r="AA9437" i="2"/>
  <c r="AB9437" i="2" a="1"/>
  <c r="AB9437" i="2" s="1"/>
  <c r="AC9437" i="2"/>
  <c r="AD9437" i="2"/>
  <c r="AF9437" i="2" s="1"/>
  <c r="AE9437" i="2"/>
  <c r="AA9438" i="2"/>
  <c r="AB9438" i="2" a="1"/>
  <c r="AB9438" i="2" s="1"/>
  <c r="AC9438" i="2" s="1"/>
  <c r="AD9438" i="2"/>
  <c r="AF9438" i="2" s="1"/>
  <c r="AE9438" i="2"/>
  <c r="AA9439" i="2"/>
  <c r="AB9439" i="2" a="1"/>
  <c r="AB9439" i="2" s="1"/>
  <c r="AE9439" i="2"/>
  <c r="AA9440" i="2"/>
  <c r="AB9440" i="2" a="1"/>
  <c r="AB9440" i="2"/>
  <c r="AC9440" i="2" s="1"/>
  <c r="AD9440" i="2"/>
  <c r="AE9440" i="2"/>
  <c r="AF9440" i="2"/>
  <c r="AA9441" i="2"/>
  <c r="AB9441" i="2" a="1"/>
  <c r="AB9441" i="2" s="1"/>
  <c r="AD9441" i="2"/>
  <c r="AE9441" i="2"/>
  <c r="AF9441" i="2" s="1"/>
  <c r="AA9442" i="2"/>
  <c r="AC9442" i="2" s="1"/>
  <c r="AB9442" i="2" a="1"/>
  <c r="AB9442" i="2" s="1"/>
  <c r="AD9442" i="2"/>
  <c r="AF9442" i="2" s="1"/>
  <c r="AE9442" i="2"/>
  <c r="AA9443" i="2"/>
  <c r="AB9443" i="2" a="1"/>
  <c r="AB9443" i="2"/>
  <c r="AE9443" i="2"/>
  <c r="AA9444" i="2"/>
  <c r="AB9444" i="2" a="1"/>
  <c r="AB9444" i="2"/>
  <c r="AC9444" i="2" s="1"/>
  <c r="AD9444" i="2"/>
  <c r="AE9444" i="2"/>
  <c r="AA9445" i="2"/>
  <c r="AB9445" i="2" a="1"/>
  <c r="AB9445" i="2"/>
  <c r="AC9445" i="2" s="1"/>
  <c r="AD9445" i="2"/>
  <c r="AE9445" i="2"/>
  <c r="AF9445" i="2"/>
  <c r="AA9446" i="2"/>
  <c r="AB9446" i="2" a="1"/>
  <c r="AB9446" i="2" s="1"/>
  <c r="AE9446" i="2"/>
  <c r="AA9447" i="2"/>
  <c r="AD9447" i="2" s="1"/>
  <c r="AF9447" i="2" s="1"/>
  <c r="AB9447" i="2" a="1"/>
  <c r="AB9447" i="2" s="1"/>
  <c r="AC9447" i="2" s="1"/>
  <c r="AE9447" i="2"/>
  <c r="AA9448" i="2"/>
  <c r="AB9448" i="2" a="1"/>
  <c r="AB9448" i="2" s="1"/>
  <c r="AC9448" i="2" s="1"/>
  <c r="AD9448" i="2"/>
  <c r="AE9448" i="2"/>
  <c r="AF9448" i="2"/>
  <c r="AA9449" i="2"/>
  <c r="AB9449" i="2" a="1"/>
  <c r="AB9449" i="2"/>
  <c r="AC9449" i="2"/>
  <c r="AD9449" i="2"/>
  <c r="AE9449" i="2"/>
  <c r="AF9449" i="2" s="1"/>
  <c r="AA9450" i="2"/>
  <c r="AB9450" i="2" a="1"/>
  <c r="AB9450" i="2" s="1"/>
  <c r="AE9450" i="2"/>
  <c r="AA9451" i="2"/>
  <c r="AB9451" i="2" a="1"/>
  <c r="AB9451" i="2" s="1"/>
  <c r="AC9451" i="2" s="1"/>
  <c r="AD9451" i="2"/>
  <c r="AF9451" i="2" s="1"/>
  <c r="AE9451" i="2"/>
  <c r="AA9452" i="2"/>
  <c r="AC9452" i="2" s="1"/>
  <c r="AB9452" i="2" a="1"/>
  <c r="AB9452" i="2"/>
  <c r="AD9452" i="2"/>
  <c r="AF9452" i="2" s="1"/>
  <c r="AE9452" i="2"/>
  <c r="AA9453" i="2"/>
  <c r="AB9453" i="2" a="1"/>
  <c r="AB9453" i="2"/>
  <c r="AC9453" i="2"/>
  <c r="AD9453" i="2"/>
  <c r="AF9453" i="2" s="1"/>
  <c r="AE9453" i="2"/>
  <c r="AA9454" i="2"/>
  <c r="AC9454" i="2" s="1"/>
  <c r="AB9454" i="2" a="1"/>
  <c r="AB9454" i="2"/>
  <c r="AD9454" i="2"/>
  <c r="AE9454" i="2"/>
  <c r="AF9454" i="2" s="1"/>
  <c r="AA9455" i="2"/>
  <c r="AB9455" i="2" a="1"/>
  <c r="AB9455" i="2"/>
  <c r="AE9455" i="2"/>
  <c r="AA9456" i="2"/>
  <c r="AB9456" i="2" a="1"/>
  <c r="AB9456" i="2"/>
  <c r="AC9456" i="2"/>
  <c r="AD9456" i="2"/>
  <c r="AF9456" i="2" s="1"/>
  <c r="AE9456" i="2"/>
  <c r="AA9457" i="2"/>
  <c r="AB9457" i="2" a="1"/>
  <c r="AB9457" i="2"/>
  <c r="AE9457" i="2"/>
  <c r="AA9458" i="2"/>
  <c r="AD9458" i="2" s="1"/>
  <c r="AB9458" i="2" a="1"/>
  <c r="AB9458" i="2"/>
  <c r="AC9458" i="2"/>
  <c r="AE9458" i="2"/>
  <c r="AF9458" i="2"/>
  <c r="AA9459" i="2"/>
  <c r="AB9459" i="2" a="1"/>
  <c r="AB9459" i="2"/>
  <c r="AE9459" i="2"/>
  <c r="AA9460" i="2"/>
  <c r="AD9460" i="2" s="1"/>
  <c r="AF9460" i="2" s="1"/>
  <c r="AB9460" i="2" a="1"/>
  <c r="AB9460" i="2"/>
  <c r="AC9460" i="2"/>
  <c r="AE9460" i="2"/>
  <c r="AA9461" i="2"/>
  <c r="AB9461" i="2" a="1"/>
  <c r="AB9461" i="2" s="1"/>
  <c r="AC9461" i="2"/>
  <c r="AD9461" i="2"/>
  <c r="AF9461" i="2" s="1"/>
  <c r="AE9461" i="2"/>
  <c r="AA9462" i="2"/>
  <c r="AB9462" i="2" a="1"/>
  <c r="AB9462" i="2" s="1"/>
  <c r="AC9462" i="2" s="1"/>
  <c r="AD9462" i="2"/>
  <c r="AF9462" i="2" s="1"/>
  <c r="AE9462" i="2"/>
  <c r="AA9463" i="2"/>
  <c r="AB9463" i="2" a="1"/>
  <c r="AB9463" i="2" s="1"/>
  <c r="AE9463" i="2"/>
  <c r="AA9464" i="2"/>
  <c r="AB9464" i="2" a="1"/>
  <c r="AB9464" i="2"/>
  <c r="AC9464" i="2" s="1"/>
  <c r="AD9464" i="2"/>
  <c r="AE9464" i="2"/>
  <c r="AF9464" i="2"/>
  <c r="AA9465" i="2"/>
  <c r="AB9465" i="2" a="1"/>
  <c r="AB9465" i="2" s="1"/>
  <c r="AE9465" i="2"/>
  <c r="AA9466" i="2"/>
  <c r="AC9466" i="2" s="1"/>
  <c r="AB9466" i="2" a="1"/>
  <c r="AB9466" i="2" s="1"/>
  <c r="AD9466" i="2"/>
  <c r="AF9466" i="2" s="1"/>
  <c r="AE9466" i="2"/>
  <c r="AA9467" i="2"/>
  <c r="AB9467" i="2" a="1"/>
  <c r="AB9467" i="2"/>
  <c r="AE9467" i="2"/>
  <c r="AA9468" i="2"/>
  <c r="AB9468" i="2" a="1"/>
  <c r="AB9468" i="2"/>
  <c r="AC9468" i="2"/>
  <c r="AD9468" i="2"/>
  <c r="AE9468" i="2"/>
  <c r="AA9469" i="2"/>
  <c r="AB9469" i="2" a="1"/>
  <c r="AB9469" i="2"/>
  <c r="AC9469" i="2" s="1"/>
  <c r="AD9469" i="2"/>
  <c r="AF9469" i="2" s="1"/>
  <c r="AE9469" i="2"/>
  <c r="AA9470" i="2"/>
  <c r="AD9470" i="2" s="1"/>
  <c r="AF9470" i="2" s="1"/>
  <c r="AB9470" i="2" a="1"/>
  <c r="AB9470" i="2" s="1"/>
  <c r="AC9470" i="2"/>
  <c r="AE9470" i="2"/>
  <c r="AA9471" i="2"/>
  <c r="AD9471" i="2" s="1"/>
  <c r="AF9471" i="2" s="1"/>
  <c r="AB9471" i="2" a="1"/>
  <c r="AB9471" i="2" s="1"/>
  <c r="AC9471" i="2" s="1"/>
  <c r="AE9471" i="2"/>
  <c r="AA9472" i="2"/>
  <c r="AB9472" i="2" a="1"/>
  <c r="AB9472" i="2" s="1"/>
  <c r="AC9472" i="2" s="1"/>
  <c r="AD9472" i="2"/>
  <c r="AE9472" i="2"/>
  <c r="AF9472" i="2"/>
  <c r="AA9473" i="2"/>
  <c r="AC9473" i="2" s="1"/>
  <c r="AB9473" i="2" a="1"/>
  <c r="AB9473" i="2"/>
  <c r="AD9473" i="2"/>
  <c r="AE9473" i="2"/>
  <c r="AF9473" i="2"/>
  <c r="AA9474" i="2"/>
  <c r="AB9474" i="2" a="1"/>
  <c r="AB9474" i="2" s="1"/>
  <c r="AE9474" i="2"/>
  <c r="AA9475" i="2"/>
  <c r="AB9475" i="2" a="1"/>
  <c r="AB9475" i="2" s="1"/>
  <c r="AC9475" i="2"/>
  <c r="AD9475" i="2"/>
  <c r="AF9475" i="2" s="1"/>
  <c r="AE9475" i="2"/>
  <c r="AA9476" i="2"/>
  <c r="AC9476" i="2" s="1"/>
  <c r="AB9476" i="2" a="1"/>
  <c r="AB9476" i="2"/>
  <c r="AD9476" i="2"/>
  <c r="AE9476" i="2"/>
  <c r="AA9477" i="2"/>
  <c r="AB9477" i="2" a="1"/>
  <c r="AB9477" i="2"/>
  <c r="AC9477" i="2" s="1"/>
  <c r="AD9477" i="2"/>
  <c r="AF9477" i="2" s="1"/>
  <c r="AE9477" i="2"/>
  <c r="AA9478" i="2"/>
  <c r="AC9478" i="2" s="1"/>
  <c r="AB9478" i="2" a="1"/>
  <c r="AB9478" i="2"/>
  <c r="AD9478" i="2"/>
  <c r="AE9478" i="2"/>
  <c r="AF9478" i="2"/>
  <c r="AA9479" i="2"/>
  <c r="AB9479" i="2" a="1"/>
  <c r="AB9479" i="2"/>
  <c r="AE9479" i="2"/>
  <c r="AA9480" i="2"/>
  <c r="AB9480" i="2" a="1"/>
  <c r="AB9480" i="2"/>
  <c r="AC9480" i="2"/>
  <c r="AD9480" i="2"/>
  <c r="AF9480" i="2" s="1"/>
  <c r="AE9480" i="2"/>
  <c r="AA9481" i="2"/>
  <c r="AB9481" i="2" a="1"/>
  <c r="AB9481" i="2"/>
  <c r="AE9481" i="2"/>
  <c r="AA9482" i="2"/>
  <c r="AD9482" i="2" s="1"/>
  <c r="AB9482" i="2" a="1"/>
  <c r="AB9482" i="2" s="1"/>
  <c r="AC9482" i="2" s="1"/>
  <c r="AE9482" i="2"/>
  <c r="AF9482" i="2"/>
  <c r="AA9483" i="2"/>
  <c r="AB9483" i="2" a="1"/>
  <c r="AB9483" i="2"/>
  <c r="AE9483" i="2"/>
  <c r="AA9484" i="2"/>
  <c r="AD9484" i="2" s="1"/>
  <c r="AF9484" i="2" s="1"/>
  <c r="AB9484" i="2" a="1"/>
  <c r="AB9484" i="2"/>
  <c r="AC9484" i="2"/>
  <c r="AE9484" i="2"/>
  <c r="AA9485" i="2"/>
  <c r="AB9485" i="2" a="1"/>
  <c r="AB9485" i="2" s="1"/>
  <c r="AC9485" i="2"/>
  <c r="AD9485" i="2"/>
  <c r="AE9485" i="2"/>
  <c r="AA9486" i="2"/>
  <c r="AB9486" i="2" a="1"/>
  <c r="AB9486" i="2" s="1"/>
  <c r="AC9486" i="2" s="1"/>
  <c r="AD9486" i="2"/>
  <c r="AE9486" i="2"/>
  <c r="AF9486" i="2" s="1"/>
  <c r="AA9487" i="2"/>
  <c r="AB9487" i="2" a="1"/>
  <c r="AB9487" i="2" s="1"/>
  <c r="AE9487" i="2"/>
  <c r="AA9488" i="2"/>
  <c r="AB9488" i="2" a="1"/>
  <c r="AB9488" i="2"/>
  <c r="AC9488" i="2" s="1"/>
  <c r="AD9488" i="2"/>
  <c r="AE9488" i="2"/>
  <c r="AF9488" i="2"/>
  <c r="AA9489" i="2"/>
  <c r="AD9489" i="2" s="1"/>
  <c r="AF9489" i="2" s="1"/>
  <c r="AB9489" i="2" a="1"/>
  <c r="AB9489" i="2"/>
  <c r="AE9489" i="2"/>
  <c r="AA9490" i="2"/>
  <c r="AD9490" i="2" s="1"/>
  <c r="AF9490" i="2" s="1"/>
  <c r="AB9490" i="2" a="1"/>
  <c r="AB9490" i="2"/>
  <c r="AE9490" i="2"/>
  <c r="AA9491" i="2"/>
  <c r="AB9491" i="2" a="1"/>
  <c r="AB9491" i="2"/>
  <c r="AE9491" i="2"/>
  <c r="AA9492" i="2"/>
  <c r="AB9492" i="2" a="1"/>
  <c r="AB9492" i="2"/>
  <c r="AC9492" i="2"/>
  <c r="AD9492" i="2"/>
  <c r="AF9492" i="2" s="1"/>
  <c r="AE9492" i="2"/>
  <c r="AA9493" i="2"/>
  <c r="AD9493" i="2" s="1"/>
  <c r="AF9493" i="2" s="1"/>
  <c r="AB9493" i="2" a="1"/>
  <c r="AB9493" i="2" s="1"/>
  <c r="AC9493" i="2" s="1"/>
  <c r="AE9493" i="2"/>
  <c r="AA9494" i="2"/>
  <c r="AB9494" i="2" a="1"/>
  <c r="AB9494" i="2"/>
  <c r="AC9494" i="2"/>
  <c r="AD9494" i="2"/>
  <c r="AF9494" i="2" s="1"/>
  <c r="AE9494" i="2"/>
  <c r="AA9495" i="2"/>
  <c r="AD9495" i="2" s="1"/>
  <c r="AF9495" i="2" s="1"/>
  <c r="AB9495" i="2" a="1"/>
  <c r="AB9495" i="2" s="1"/>
  <c r="AC9495" i="2" s="1"/>
  <c r="AE9495" i="2"/>
  <c r="AA9496" i="2"/>
  <c r="AB9496" i="2" a="1"/>
  <c r="AB9496" i="2" s="1"/>
  <c r="AC9496" i="2" s="1"/>
  <c r="AD9496" i="2"/>
  <c r="AE9496" i="2"/>
  <c r="AF9496" i="2"/>
  <c r="AA9497" i="2"/>
  <c r="AC9497" i="2" s="1"/>
  <c r="AB9497" i="2" a="1"/>
  <c r="AB9497" i="2" s="1"/>
  <c r="AE9497" i="2"/>
  <c r="AA9498" i="2"/>
  <c r="AB9498" i="2" a="1"/>
  <c r="AB9498" i="2" s="1"/>
  <c r="AE9498" i="2"/>
  <c r="AA9499" i="2"/>
  <c r="AB9499" i="2" a="1"/>
  <c r="AB9499" i="2"/>
  <c r="AC9499" i="2"/>
  <c r="AD9499" i="2"/>
  <c r="AF9499" i="2" s="1"/>
  <c r="AE9499" i="2"/>
  <c r="AA9500" i="2"/>
  <c r="AC9500" i="2" s="1"/>
  <c r="AB9500" i="2" a="1"/>
  <c r="AB9500" i="2"/>
  <c r="AD9500" i="2"/>
  <c r="AF9500" i="2" s="1"/>
  <c r="AE9500" i="2"/>
  <c r="AA9501" i="2"/>
  <c r="AB9501" i="2" a="1"/>
  <c r="AB9501" i="2" s="1"/>
  <c r="AE9501" i="2"/>
  <c r="AA9502" i="2"/>
  <c r="AC9502" i="2" s="1"/>
  <c r="AB9502" i="2" a="1"/>
  <c r="AB9502" i="2"/>
  <c r="AD9502" i="2"/>
  <c r="AF9502" i="2" s="1"/>
  <c r="AE9502" i="2"/>
  <c r="AA9503" i="2"/>
  <c r="AB9503" i="2" a="1"/>
  <c r="AB9503" i="2"/>
  <c r="AE9503" i="2"/>
  <c r="AA9504" i="2"/>
  <c r="AB9504" i="2" a="1"/>
  <c r="AB9504" i="2"/>
  <c r="AC9504" i="2" s="1"/>
  <c r="AD9504" i="2"/>
  <c r="AE9504" i="2"/>
  <c r="AF9504" i="2"/>
  <c r="AA9505" i="2"/>
  <c r="AB9505" i="2" a="1"/>
  <c r="AB9505" i="2"/>
  <c r="AE9505" i="2"/>
  <c r="AA9506" i="2"/>
  <c r="AD9506" i="2" s="1"/>
  <c r="AB9506" i="2" a="1"/>
  <c r="AB9506" i="2"/>
  <c r="AC9506" i="2" s="1"/>
  <c r="AE9506" i="2"/>
  <c r="AF9506" i="2"/>
  <c r="AA9507" i="2"/>
  <c r="AB9507" i="2" a="1"/>
  <c r="AB9507" i="2" s="1"/>
  <c r="AE9507" i="2"/>
  <c r="AA9508" i="2"/>
  <c r="AD9508" i="2" s="1"/>
  <c r="AF9508" i="2" s="1"/>
  <c r="AB9508" i="2" a="1"/>
  <c r="AB9508" i="2"/>
  <c r="AC9508" i="2"/>
  <c r="AE9508" i="2"/>
  <c r="AA9509" i="2"/>
  <c r="AB9509" i="2" a="1"/>
  <c r="AB9509" i="2" s="1"/>
  <c r="AC9509" i="2" s="1"/>
  <c r="AD9509" i="2"/>
  <c r="AE9509" i="2"/>
  <c r="AF9509" i="2"/>
  <c r="AA9510" i="2"/>
  <c r="AB9510" i="2" a="1"/>
  <c r="AB9510" i="2" s="1"/>
  <c r="AC9510" i="2" s="1"/>
  <c r="AD9510" i="2"/>
  <c r="AE9510" i="2"/>
  <c r="AA9511" i="2"/>
  <c r="AB9511" i="2" a="1"/>
  <c r="AB9511" i="2" s="1"/>
  <c r="AE9511" i="2"/>
  <c r="AA9512" i="2"/>
  <c r="AB9512" i="2" a="1"/>
  <c r="AB9512" i="2"/>
  <c r="AC9512" i="2" s="1"/>
  <c r="AD9512" i="2"/>
  <c r="AE9512" i="2"/>
  <c r="AF9512" i="2"/>
  <c r="AA9513" i="2"/>
  <c r="AB9513" i="2" a="1"/>
  <c r="AB9513" i="2" s="1"/>
  <c r="AD9513" i="2"/>
  <c r="AE9513" i="2"/>
  <c r="AA9514" i="2"/>
  <c r="AB9514" i="2" a="1"/>
  <c r="AB9514" i="2"/>
  <c r="AC9514" i="2"/>
  <c r="AD9514" i="2"/>
  <c r="AF9514" i="2" s="1"/>
  <c r="AE9514" i="2"/>
  <c r="AA9515" i="2"/>
  <c r="AB9515" i="2" a="1"/>
  <c r="AB9515" i="2"/>
  <c r="AE9515" i="2"/>
  <c r="AA9516" i="2"/>
  <c r="AB9516" i="2" a="1"/>
  <c r="AB9516" i="2"/>
  <c r="AC9516" i="2"/>
  <c r="AD9516" i="2"/>
  <c r="AE9516" i="2"/>
  <c r="AA9517" i="2"/>
  <c r="AD9517" i="2" s="1"/>
  <c r="AF9517" i="2" s="1"/>
  <c r="AB9517" i="2" a="1"/>
  <c r="AB9517" i="2" s="1"/>
  <c r="AC9517" i="2" s="1"/>
  <c r="AE9517" i="2"/>
  <c r="AA9518" i="2"/>
  <c r="AB9518" i="2" a="1"/>
  <c r="AB9518" i="2" s="1"/>
  <c r="AC9518" i="2" s="1"/>
  <c r="AD9518" i="2"/>
  <c r="AF9518" i="2" s="1"/>
  <c r="AE9518" i="2"/>
  <c r="AA9519" i="2"/>
  <c r="AD9519" i="2" s="1"/>
  <c r="AF9519" i="2" s="1"/>
  <c r="AB9519" i="2" a="1"/>
  <c r="AB9519" i="2" s="1"/>
  <c r="AC9519" i="2" s="1"/>
  <c r="AE9519" i="2"/>
  <c r="AA9520" i="2"/>
  <c r="AB9520" i="2" a="1"/>
  <c r="AB9520" i="2" s="1"/>
  <c r="AC9520" i="2" s="1"/>
  <c r="AD9520" i="2"/>
  <c r="AE9520" i="2"/>
  <c r="AA9521" i="2"/>
  <c r="AB9521" i="2" a="1"/>
  <c r="AB9521" i="2"/>
  <c r="AE9521" i="2"/>
  <c r="AA9522" i="2"/>
  <c r="AB9522" i="2" a="1"/>
  <c r="AB9522" i="2" s="1"/>
  <c r="AE9522" i="2"/>
  <c r="AA9523" i="2"/>
  <c r="AB9523" i="2" a="1"/>
  <c r="AB9523" i="2"/>
  <c r="AC9523" i="2"/>
  <c r="AD9523" i="2"/>
  <c r="AF9523" i="2" s="1"/>
  <c r="AE9523" i="2"/>
  <c r="AA9524" i="2"/>
  <c r="AC9524" i="2" s="1"/>
  <c r="AB9524" i="2" a="1"/>
  <c r="AB9524" i="2"/>
  <c r="AD9524" i="2"/>
  <c r="AE9524" i="2"/>
  <c r="AF9524" i="2" s="1"/>
  <c r="AA9525" i="2"/>
  <c r="AB9525" i="2" a="1"/>
  <c r="AB9525" i="2"/>
  <c r="AE9525" i="2"/>
  <c r="AA9526" i="2"/>
  <c r="AC9526" i="2" s="1"/>
  <c r="AB9526" i="2" a="1"/>
  <c r="AB9526" i="2"/>
  <c r="AD9526" i="2"/>
  <c r="AE9526" i="2"/>
  <c r="AF9526" i="2"/>
  <c r="AA9527" i="2"/>
  <c r="AB9527" i="2" a="1"/>
  <c r="AB9527" i="2"/>
  <c r="AE9527" i="2"/>
  <c r="AA9528" i="2"/>
  <c r="AB9528" i="2" a="1"/>
  <c r="AB9528" i="2"/>
  <c r="AC9528" i="2"/>
  <c r="AD9528" i="2"/>
  <c r="AE9528" i="2"/>
  <c r="AF9528" i="2"/>
  <c r="AA9529" i="2"/>
  <c r="AB9529" i="2" a="1"/>
  <c r="AB9529" i="2"/>
  <c r="AE9529" i="2"/>
  <c r="AA9530" i="2"/>
  <c r="AD9530" i="2" s="1"/>
  <c r="AB9530" i="2" a="1"/>
  <c r="AB9530" i="2"/>
  <c r="AC9530" i="2"/>
  <c r="AE9530" i="2"/>
  <c r="AF9530" i="2"/>
  <c r="AA9531" i="2"/>
  <c r="AB9531" i="2" a="1"/>
  <c r="AB9531" i="2"/>
  <c r="AE9531" i="2"/>
  <c r="AA9532" i="2"/>
  <c r="AD9532" i="2" s="1"/>
  <c r="AF9532" i="2" s="1"/>
  <c r="AB9532" i="2" a="1"/>
  <c r="AB9532" i="2"/>
  <c r="AC9532" i="2"/>
  <c r="AE9532" i="2"/>
  <c r="AA9533" i="2"/>
  <c r="AB9533" i="2" a="1"/>
  <c r="AB9533" i="2" s="1"/>
  <c r="AC9533" i="2" s="1"/>
  <c r="AD9533" i="2"/>
  <c r="AE9533" i="2"/>
  <c r="AF9533" i="2" s="1"/>
  <c r="AA9534" i="2"/>
  <c r="AB9534" i="2" a="1"/>
  <c r="AB9534" i="2"/>
  <c r="AC9534" i="2" s="1"/>
  <c r="AD9534" i="2"/>
  <c r="AE9534" i="2"/>
  <c r="AF9534" i="2"/>
  <c r="AA9535" i="2"/>
  <c r="AB9535" i="2" a="1"/>
  <c r="AB9535" i="2" s="1"/>
  <c r="AE9535" i="2"/>
  <c r="AA9536" i="2"/>
  <c r="AB9536" i="2" a="1"/>
  <c r="AB9536" i="2"/>
  <c r="AC9536" i="2" s="1"/>
  <c r="AD9536" i="2"/>
  <c r="AE9536" i="2"/>
  <c r="AF9536" i="2"/>
  <c r="AA9537" i="2"/>
  <c r="AB9537" i="2" a="1"/>
  <c r="AB9537" i="2" s="1"/>
  <c r="AD9537" i="2"/>
  <c r="AE9537" i="2"/>
  <c r="AA9538" i="2"/>
  <c r="AB9538" i="2" a="1"/>
  <c r="AB9538" i="2" s="1"/>
  <c r="AD9538" i="2"/>
  <c r="AF9538" i="2" s="1"/>
  <c r="AE9538" i="2"/>
  <c r="AA9539" i="2"/>
  <c r="AB9539" i="2" a="1"/>
  <c r="AB9539" i="2"/>
  <c r="AE9539" i="2"/>
  <c r="AA9540" i="2"/>
  <c r="AB9540" i="2" a="1"/>
  <c r="AB9540" i="2"/>
  <c r="AC9540" i="2" s="1"/>
  <c r="AD9540" i="2"/>
  <c r="AF9540" i="2" s="1"/>
  <c r="AE9540" i="2"/>
  <c r="AA9541" i="2"/>
  <c r="AD9541" i="2" s="1"/>
  <c r="AF9541" i="2" s="1"/>
  <c r="AB9541" i="2" a="1"/>
  <c r="AB9541" i="2" s="1"/>
  <c r="AE9541" i="2"/>
  <c r="AA9542" i="2"/>
  <c r="AB9542" i="2" a="1"/>
  <c r="AB9542" i="2"/>
  <c r="AD9542" i="2"/>
  <c r="AF9542" i="2" s="1"/>
  <c r="AE9542" i="2"/>
  <c r="AA9543" i="2"/>
  <c r="AD9543" i="2" s="1"/>
  <c r="AF9543" i="2" s="1"/>
  <c r="AB9543" i="2" a="1"/>
  <c r="AB9543" i="2" s="1"/>
  <c r="AC9543" i="2" s="1"/>
  <c r="AE9543" i="2"/>
  <c r="AA9544" i="2"/>
  <c r="AB9544" i="2" a="1"/>
  <c r="AB9544" i="2" s="1"/>
  <c r="AC9544" i="2" s="1"/>
  <c r="AD9544" i="2"/>
  <c r="AF9544" i="2" s="1"/>
  <c r="AE9544" i="2"/>
  <c r="AA9545" i="2"/>
  <c r="AD9545" i="2" s="1"/>
  <c r="AF9545" i="2" s="1"/>
  <c r="AB9545" i="2" a="1"/>
  <c r="AB9545" i="2"/>
  <c r="AE9545" i="2"/>
  <c r="AA9546" i="2"/>
  <c r="AB9546" i="2" a="1"/>
  <c r="AB9546" i="2" s="1"/>
  <c r="AE9546" i="2"/>
  <c r="AA9547" i="2"/>
  <c r="AB9547" i="2" a="1"/>
  <c r="AB9547" i="2"/>
  <c r="AC9547" i="2" s="1"/>
  <c r="AD9547" i="2"/>
  <c r="AF9547" i="2" s="1"/>
  <c r="AE9547" i="2"/>
  <c r="AA9548" i="2"/>
  <c r="AC9548" i="2" s="1"/>
  <c r="AB9548" i="2" a="1"/>
  <c r="AB9548" i="2"/>
  <c r="AD9548" i="2"/>
  <c r="AE9548" i="2"/>
  <c r="AF9548" i="2"/>
  <c r="AA9549" i="2"/>
  <c r="AD9549" i="2" s="1"/>
  <c r="AF9549" i="2" s="1"/>
  <c r="AB9549" i="2" a="1"/>
  <c r="AB9549" i="2"/>
  <c r="AC9549" i="2" s="1"/>
  <c r="AE9549" i="2"/>
  <c r="AA9550" i="2"/>
  <c r="AC9550" i="2" s="1"/>
  <c r="AB9550" i="2" a="1"/>
  <c r="AB9550" i="2"/>
  <c r="AD9550" i="2"/>
  <c r="AF9550" i="2" s="1"/>
  <c r="AE9550" i="2"/>
  <c r="AA9551" i="2"/>
  <c r="AB9551" i="2" a="1"/>
  <c r="AB9551" i="2"/>
  <c r="AE9551" i="2"/>
  <c r="AA9552" i="2"/>
  <c r="AB9552" i="2" a="1"/>
  <c r="AB9552" i="2"/>
  <c r="AC9552" i="2"/>
  <c r="AD9552" i="2"/>
  <c r="AF9552" i="2" s="1"/>
  <c r="AE9552" i="2"/>
  <c r="AA9553" i="2"/>
  <c r="AB9553" i="2" a="1"/>
  <c r="AB9553" i="2"/>
  <c r="AE9553" i="2"/>
  <c r="AA9554" i="2"/>
  <c r="AD9554" i="2" s="1"/>
  <c r="AF9554" i="2" s="1"/>
  <c r="AB9554" i="2" a="1"/>
  <c r="AB9554" i="2" s="1"/>
  <c r="AC9554" i="2"/>
  <c r="AE9554" i="2"/>
  <c r="AA9555" i="2"/>
  <c r="AB9555" i="2" a="1"/>
  <c r="AB9555" i="2" s="1"/>
  <c r="AE9555" i="2"/>
  <c r="AA9556" i="2"/>
  <c r="AD9556" i="2" s="1"/>
  <c r="AF9556" i="2" s="1"/>
  <c r="AB9556" i="2" a="1"/>
  <c r="AB9556" i="2"/>
  <c r="AC9556" i="2"/>
  <c r="AE9556" i="2"/>
  <c r="AA9557" i="2"/>
  <c r="AB9557" i="2" a="1"/>
  <c r="AB9557" i="2" s="1"/>
  <c r="AC9557" i="2"/>
  <c r="AD9557" i="2"/>
  <c r="AF9557" i="2" s="1"/>
  <c r="AE9557" i="2"/>
  <c r="AA9558" i="2"/>
  <c r="AB9558" i="2" a="1"/>
  <c r="AB9558" i="2"/>
  <c r="AC9558" i="2"/>
  <c r="AD9558" i="2"/>
  <c r="AF9558" i="2" s="1"/>
  <c r="AE9558" i="2"/>
  <c r="AA9559" i="2"/>
  <c r="AB9559" i="2" a="1"/>
  <c r="AB9559" i="2" s="1"/>
  <c r="AE9559" i="2"/>
  <c r="AA9560" i="2"/>
  <c r="AB9560" i="2" a="1"/>
  <c r="AB9560" i="2"/>
  <c r="AC9560" i="2" s="1"/>
  <c r="AD9560" i="2"/>
  <c r="AE9560" i="2"/>
  <c r="AF9560" i="2"/>
  <c r="AA9561" i="2"/>
  <c r="AC9561" i="2" s="1"/>
  <c r="AB9561" i="2" a="1"/>
  <c r="AB9561" i="2"/>
  <c r="AD9561" i="2"/>
  <c r="AE9561" i="2"/>
  <c r="AF9561" i="2"/>
  <c r="AA9562" i="2"/>
  <c r="AD9562" i="2" s="1"/>
  <c r="AB9562" i="2" a="1"/>
  <c r="AB9562" i="2" s="1"/>
  <c r="AE9562" i="2"/>
  <c r="AF9562" i="2"/>
  <c r="AA9563" i="2"/>
  <c r="AB9563" i="2" a="1"/>
  <c r="AB9563" i="2"/>
  <c r="AE9563" i="2"/>
  <c r="AA9564" i="2"/>
  <c r="AB9564" i="2" a="1"/>
  <c r="AB9564" i="2"/>
  <c r="AC9564" i="2"/>
  <c r="AD9564" i="2"/>
  <c r="AF9564" i="2" s="1"/>
  <c r="AE9564" i="2"/>
  <c r="AA9565" i="2"/>
  <c r="AB9565" i="2" a="1"/>
  <c r="AB9565" i="2" s="1"/>
  <c r="AC9565" i="2" s="1"/>
  <c r="AD9565" i="2"/>
  <c r="AF9565" i="2" s="1"/>
  <c r="AE9565" i="2"/>
  <c r="AA9566" i="2"/>
  <c r="AB9566" i="2" a="1"/>
  <c r="AB9566" i="2"/>
  <c r="AC9566" i="2"/>
  <c r="AD9566" i="2"/>
  <c r="AF9566" i="2" s="1"/>
  <c r="AE9566" i="2"/>
  <c r="AA9567" i="2"/>
  <c r="AD9567" i="2" s="1"/>
  <c r="AF9567" i="2" s="1"/>
  <c r="AB9567" i="2" a="1"/>
  <c r="AB9567" i="2" s="1"/>
  <c r="AC9567" i="2" s="1"/>
  <c r="AE9567" i="2"/>
  <c r="AA9568" i="2"/>
  <c r="AB9568" i="2" a="1"/>
  <c r="AB9568" i="2" s="1"/>
  <c r="AC9568" i="2" s="1"/>
  <c r="AD9568" i="2"/>
  <c r="AE9568" i="2"/>
  <c r="AA9569" i="2"/>
  <c r="AB9569" i="2" a="1"/>
  <c r="AB9569" i="2" s="1"/>
  <c r="AE9569" i="2"/>
  <c r="AA9570" i="2"/>
  <c r="AB9570" i="2" a="1"/>
  <c r="AB9570" i="2" s="1"/>
  <c r="AE9570" i="2"/>
  <c r="AA9571" i="2"/>
  <c r="AB9571" i="2" a="1"/>
  <c r="AB9571" i="2" s="1"/>
  <c r="AC9571" i="2" s="1"/>
  <c r="AD9571" i="2"/>
  <c r="AF9571" i="2" s="1"/>
  <c r="AE9571" i="2"/>
  <c r="AA9572" i="2"/>
  <c r="AC9572" i="2" s="1"/>
  <c r="AB9572" i="2" a="1"/>
  <c r="AB9572" i="2"/>
  <c r="AD9572" i="2"/>
  <c r="AE9572" i="2"/>
  <c r="AF9572" i="2"/>
  <c r="AA9573" i="2"/>
  <c r="AB9573" i="2" a="1"/>
  <c r="AB9573" i="2"/>
  <c r="AC9573" i="2"/>
  <c r="AD9573" i="2"/>
  <c r="AF9573" i="2" s="1"/>
  <c r="AE9573" i="2"/>
  <c r="AA9574" i="2"/>
  <c r="AC9574" i="2" s="1"/>
  <c r="AB9574" i="2" a="1"/>
  <c r="AB9574" i="2"/>
  <c r="AD9574" i="2"/>
  <c r="AF9574" i="2" s="1"/>
  <c r="AE9574" i="2"/>
  <c r="AA9575" i="2"/>
  <c r="AB9575" i="2" a="1"/>
  <c r="AB9575" i="2"/>
  <c r="AE9575" i="2"/>
  <c r="AA9576" i="2"/>
  <c r="AB9576" i="2" a="1"/>
  <c r="AB9576" i="2"/>
  <c r="AC9576" i="2"/>
  <c r="AD9576" i="2"/>
  <c r="AF9576" i="2" s="1"/>
  <c r="AE9576" i="2"/>
  <c r="AA9577" i="2"/>
  <c r="AB9577" i="2" a="1"/>
  <c r="AB9577" i="2"/>
  <c r="AE9577" i="2"/>
  <c r="AA9578" i="2"/>
  <c r="AD9578" i="2" s="1"/>
  <c r="AF9578" i="2" s="1"/>
  <c r="AB9578" i="2" a="1"/>
  <c r="AB9578" i="2" s="1"/>
  <c r="AC9578" i="2"/>
  <c r="AE9578" i="2"/>
  <c r="AA9579" i="2"/>
  <c r="AB9579" i="2" a="1"/>
  <c r="AB9579" i="2" s="1"/>
  <c r="AE9579" i="2"/>
  <c r="AA9580" i="2"/>
  <c r="AD9580" i="2" s="1"/>
  <c r="AF9580" i="2" s="1"/>
  <c r="AB9580" i="2" a="1"/>
  <c r="AB9580" i="2"/>
  <c r="AC9580" i="2"/>
  <c r="AE9580" i="2"/>
  <c r="AA9581" i="2"/>
  <c r="AB9581" i="2" a="1"/>
  <c r="AB9581" i="2" s="1"/>
  <c r="AC9581" i="2" s="1"/>
  <c r="AD9581" i="2"/>
  <c r="AE9581" i="2"/>
  <c r="AF9581" i="2"/>
  <c r="AA9582" i="2"/>
  <c r="AB9582" i="2" a="1"/>
  <c r="AB9582" i="2"/>
  <c r="AC9582" i="2" s="1"/>
  <c r="AD9582" i="2"/>
  <c r="AF9582" i="2" s="1"/>
  <c r="AE9582" i="2"/>
  <c r="AA9583" i="2"/>
  <c r="AB9583" i="2" a="1"/>
  <c r="AB9583" i="2" s="1"/>
  <c r="AE9583" i="2"/>
  <c r="AA9584" i="2"/>
  <c r="AB9584" i="2" a="1"/>
  <c r="AB9584" i="2"/>
  <c r="AC9584" i="2" s="1"/>
  <c r="AD9584" i="2"/>
  <c r="AE9584" i="2"/>
  <c r="AF9584" i="2"/>
  <c r="AA9585" i="2"/>
  <c r="AB9585" i="2" a="1"/>
  <c r="AB9585" i="2"/>
  <c r="AD9585" i="2"/>
  <c r="AE9585" i="2"/>
  <c r="AA9586" i="2"/>
  <c r="AB9586" i="2" a="1"/>
  <c r="AB9586" i="2" s="1"/>
  <c r="AC9586" i="2" s="1"/>
  <c r="AD9586" i="2"/>
  <c r="AF9586" i="2" s="1"/>
  <c r="AE9586" i="2"/>
  <c r="AA9587" i="2"/>
  <c r="AB9587" i="2" a="1"/>
  <c r="AB9587" i="2"/>
  <c r="AE9587" i="2"/>
  <c r="AA9588" i="2"/>
  <c r="AB9588" i="2" a="1"/>
  <c r="AB9588" i="2"/>
  <c r="AC9588" i="2"/>
  <c r="AD9588" i="2"/>
  <c r="AE9588" i="2"/>
  <c r="AA9589" i="2"/>
  <c r="AD9589" i="2" s="1"/>
  <c r="AB9589" i="2" a="1"/>
  <c r="AB9589" i="2"/>
  <c r="AC9589" i="2"/>
  <c r="AE9589" i="2"/>
  <c r="AA9590" i="2"/>
  <c r="AB9590" i="2" a="1"/>
  <c r="AB9590" i="2"/>
  <c r="AC9590" i="2" s="1"/>
  <c r="AD9590" i="2"/>
  <c r="AF9590" i="2" s="1"/>
  <c r="AE9590" i="2"/>
  <c r="AA9591" i="2"/>
  <c r="AD9591" i="2" s="1"/>
  <c r="AF9591" i="2" s="1"/>
  <c r="AB9591" i="2" a="1"/>
  <c r="AB9591" i="2" s="1"/>
  <c r="AC9591" i="2" s="1"/>
  <c r="AE9591" i="2"/>
  <c r="AA9592" i="2"/>
  <c r="AB9592" i="2" a="1"/>
  <c r="AB9592" i="2" s="1"/>
  <c r="AC9592" i="2" s="1"/>
  <c r="AD9592" i="2"/>
  <c r="AF9592" i="2" s="1"/>
  <c r="AE9592" i="2"/>
  <c r="AA9593" i="2"/>
  <c r="AB9593" i="2" a="1"/>
  <c r="AB9593" i="2"/>
  <c r="AE9593" i="2"/>
  <c r="AA9594" i="2"/>
  <c r="AB9594" i="2" a="1"/>
  <c r="AB9594" i="2" s="1"/>
  <c r="AE9594" i="2"/>
  <c r="AA9595" i="2"/>
  <c r="AB9595" i="2" a="1"/>
  <c r="AB9595" i="2" s="1"/>
  <c r="AC9595" i="2" s="1"/>
  <c r="AD9595" i="2"/>
  <c r="AF9595" i="2" s="1"/>
  <c r="AE9595" i="2"/>
  <c r="AA9596" i="2"/>
  <c r="AC9596" i="2" s="1"/>
  <c r="AB9596" i="2" a="1"/>
  <c r="AB9596" i="2"/>
  <c r="AD9596" i="2"/>
  <c r="AE9596" i="2"/>
  <c r="AF9596" i="2"/>
  <c r="AA9597" i="2"/>
  <c r="AD9597" i="2" s="1"/>
  <c r="AF9597" i="2" s="1"/>
  <c r="AB9597" i="2" a="1"/>
  <c r="AB9597" i="2"/>
  <c r="AC9597" i="2" s="1"/>
  <c r="AE9597" i="2"/>
  <c r="AA9598" i="2"/>
  <c r="AC9598" i="2" s="1"/>
  <c r="AB9598" i="2" a="1"/>
  <c r="AB9598" i="2"/>
  <c r="AD9598" i="2"/>
  <c r="AE9598" i="2"/>
  <c r="AA9599" i="2"/>
  <c r="AB9599" i="2" a="1"/>
  <c r="AB9599" i="2"/>
  <c r="AE9599" i="2"/>
  <c r="AA9600" i="2"/>
  <c r="AB9600" i="2" a="1"/>
  <c r="AB9600" i="2"/>
  <c r="AC9600" i="2" s="1"/>
  <c r="AD9600" i="2"/>
  <c r="AF9600" i="2" s="1"/>
  <c r="AE9600" i="2"/>
  <c r="AA9601" i="2"/>
  <c r="AB9601" i="2" a="1"/>
  <c r="AB9601" i="2"/>
  <c r="AE9601" i="2"/>
  <c r="AA9602" i="2"/>
  <c r="AD9602" i="2" s="1"/>
  <c r="AF9602" i="2" s="1"/>
  <c r="AB9602" i="2" a="1"/>
  <c r="AB9602" i="2" s="1"/>
  <c r="AC9602" i="2" s="1"/>
  <c r="AE9602" i="2"/>
  <c r="AA9603" i="2"/>
  <c r="AB9603" i="2" a="1"/>
  <c r="AB9603" i="2" s="1"/>
  <c r="AE9603" i="2"/>
  <c r="AA9604" i="2"/>
  <c r="AD9604" i="2" s="1"/>
  <c r="AF9604" i="2" s="1"/>
  <c r="AB9604" i="2" a="1"/>
  <c r="AB9604" i="2"/>
  <c r="AC9604" i="2"/>
  <c r="AE9604" i="2"/>
  <c r="AA9605" i="2"/>
  <c r="AB9605" i="2" a="1"/>
  <c r="AB9605" i="2" s="1"/>
  <c r="AC9605" i="2"/>
  <c r="AD9605" i="2"/>
  <c r="AE9605" i="2"/>
  <c r="AF9605" i="2"/>
  <c r="AA9606" i="2"/>
  <c r="AB9606" i="2" a="1"/>
  <c r="AB9606" i="2" s="1"/>
  <c r="AC9606" i="2" s="1"/>
  <c r="AD9606" i="2"/>
  <c r="AE9606" i="2"/>
  <c r="AF9606" i="2"/>
  <c r="AA9607" i="2"/>
  <c r="AB9607" i="2" a="1"/>
  <c r="AB9607" i="2" s="1"/>
  <c r="AE9607" i="2"/>
  <c r="AA9608" i="2"/>
  <c r="AB9608" i="2" a="1"/>
  <c r="AB9608" i="2"/>
  <c r="AC9608" i="2" s="1"/>
  <c r="AD9608" i="2"/>
  <c r="AE9608" i="2"/>
  <c r="AF9608" i="2"/>
  <c r="AA9609" i="2"/>
  <c r="AB9609" i="2" a="1"/>
  <c r="AB9609" i="2" s="1"/>
  <c r="AE9609" i="2"/>
  <c r="AA9610" i="2"/>
  <c r="AB9610" i="2" a="1"/>
  <c r="AB9610" i="2" s="1"/>
  <c r="AC9610" i="2"/>
  <c r="AD9610" i="2"/>
  <c r="AF9610" i="2" s="1"/>
  <c r="AE9610" i="2"/>
  <c r="AA9611" i="2"/>
  <c r="AB9611" i="2" a="1"/>
  <c r="AB9611" i="2"/>
  <c r="AE9611" i="2"/>
  <c r="AA9612" i="2"/>
  <c r="AB9612" i="2" a="1"/>
  <c r="AB9612" i="2"/>
  <c r="AC9612" i="2" s="1"/>
  <c r="AD9612" i="2"/>
  <c r="AE9612" i="2"/>
  <c r="AA9613" i="2"/>
  <c r="AB9613" i="2" a="1"/>
  <c r="AB9613" i="2"/>
  <c r="AC9613" i="2"/>
  <c r="AD9613" i="2"/>
  <c r="AE9613" i="2"/>
  <c r="AA9614" i="2"/>
  <c r="AB9614" i="2" a="1"/>
  <c r="AB9614" i="2"/>
  <c r="AC9614" i="2"/>
  <c r="AD9614" i="2"/>
  <c r="AE9614" i="2"/>
  <c r="AA9615" i="2"/>
  <c r="AD9615" i="2" s="1"/>
  <c r="AF9615" i="2" s="1"/>
  <c r="AB9615" i="2" a="1"/>
  <c r="AB9615" i="2" s="1"/>
  <c r="AC9615" i="2" s="1"/>
  <c r="AE9615" i="2"/>
  <c r="AA9616" i="2"/>
  <c r="AB9616" i="2" a="1"/>
  <c r="AB9616" i="2" s="1"/>
  <c r="AC9616" i="2" s="1"/>
  <c r="AD9616" i="2"/>
  <c r="AE9616" i="2"/>
  <c r="AA9617" i="2"/>
  <c r="AB9617" i="2" a="1"/>
  <c r="AB9617" i="2"/>
  <c r="AC9617" i="2" s="1"/>
  <c r="AD9617" i="2"/>
  <c r="AE9617" i="2"/>
  <c r="AF9617" i="2"/>
  <c r="AA9618" i="2"/>
  <c r="AB9618" i="2" a="1"/>
  <c r="AB9618" i="2" s="1"/>
  <c r="AE9618" i="2"/>
  <c r="AA9619" i="2"/>
  <c r="AB9619" i="2" a="1"/>
  <c r="AB9619" i="2"/>
  <c r="AC9619" i="2" s="1"/>
  <c r="AD9619" i="2"/>
  <c r="AF9619" i="2" s="1"/>
  <c r="AE9619" i="2"/>
  <c r="AA9620" i="2"/>
  <c r="AC9620" i="2" s="1"/>
  <c r="AB9620" i="2" a="1"/>
  <c r="AB9620" i="2"/>
  <c r="AD9620" i="2"/>
  <c r="AF9620" i="2" s="1"/>
  <c r="AE9620" i="2"/>
  <c r="AA9621" i="2"/>
  <c r="AC9621" i="2" s="1"/>
  <c r="AB9621" i="2" a="1"/>
  <c r="AB9621" i="2" s="1"/>
  <c r="AE9621" i="2"/>
  <c r="AA9622" i="2"/>
  <c r="AC9622" i="2" s="1"/>
  <c r="AB9622" i="2" a="1"/>
  <c r="AB9622" i="2"/>
  <c r="AD9622" i="2"/>
  <c r="AE9622" i="2"/>
  <c r="AA9623" i="2"/>
  <c r="AB9623" i="2" a="1"/>
  <c r="AB9623" i="2" s="1"/>
  <c r="AE9623" i="2"/>
  <c r="AA9624" i="2"/>
  <c r="AB9624" i="2" a="1"/>
  <c r="AB9624" i="2"/>
  <c r="AC9624" i="2"/>
  <c r="AD9624" i="2"/>
  <c r="AE9624" i="2"/>
  <c r="AF9624" i="2"/>
  <c r="AA9625" i="2"/>
  <c r="AB9625" i="2" a="1"/>
  <c r="AB9625" i="2"/>
  <c r="AE9625" i="2"/>
  <c r="AA9626" i="2"/>
  <c r="AD9626" i="2" s="1"/>
  <c r="AF9626" i="2" s="1"/>
  <c r="AB9626" i="2" a="1"/>
  <c r="AB9626" i="2" s="1"/>
  <c r="AE9626" i="2"/>
  <c r="AA9627" i="2"/>
  <c r="AB9627" i="2" a="1"/>
  <c r="AB9627" i="2" s="1"/>
  <c r="AE9627" i="2"/>
  <c r="AA9628" i="2"/>
  <c r="AD9628" i="2" s="1"/>
  <c r="AF9628" i="2" s="1"/>
  <c r="AB9628" i="2" a="1"/>
  <c r="AB9628" i="2"/>
  <c r="AC9628" i="2" s="1"/>
  <c r="AE9628" i="2"/>
  <c r="AA9629" i="2"/>
  <c r="AB9629" i="2" a="1"/>
  <c r="AB9629" i="2" s="1"/>
  <c r="AC9629" i="2"/>
  <c r="AD9629" i="2"/>
  <c r="AF9629" i="2" s="1"/>
  <c r="AE9629" i="2"/>
  <c r="AA9630" i="2"/>
  <c r="AB9630" i="2" a="1"/>
  <c r="AB9630" i="2" s="1"/>
  <c r="AC9630" i="2"/>
  <c r="AD9630" i="2"/>
  <c r="AE9630" i="2"/>
  <c r="AF9630" i="2"/>
  <c r="AA9631" i="2"/>
  <c r="AB9631" i="2" a="1"/>
  <c r="AB9631" i="2"/>
  <c r="AE9631" i="2"/>
  <c r="AA9632" i="2"/>
  <c r="AB9632" i="2" a="1"/>
  <c r="AB9632" i="2"/>
  <c r="AC9632" i="2" s="1"/>
  <c r="AD9632" i="2"/>
  <c r="AE9632" i="2"/>
  <c r="AF9632" i="2"/>
  <c r="AA9633" i="2"/>
  <c r="AB9633" i="2" a="1"/>
  <c r="AB9633" i="2"/>
  <c r="AC9633" i="2" s="1"/>
  <c r="AD9633" i="2"/>
  <c r="AF9633" i="2" s="1"/>
  <c r="AE9633" i="2"/>
  <c r="AA9634" i="2"/>
  <c r="AB9634" i="2" a="1"/>
  <c r="AB9634" i="2" s="1"/>
  <c r="AC9634" i="2"/>
  <c r="AD9634" i="2"/>
  <c r="AF9634" i="2" s="1"/>
  <c r="AE9634" i="2"/>
  <c r="AA9635" i="2"/>
  <c r="AB9635" i="2" a="1"/>
  <c r="AB9635" i="2"/>
  <c r="AE9635" i="2"/>
  <c r="AA9636" i="2"/>
  <c r="AB9636" i="2" a="1"/>
  <c r="AB9636" i="2"/>
  <c r="AC9636" i="2"/>
  <c r="AD9636" i="2"/>
  <c r="AF9636" i="2" s="1"/>
  <c r="AE9636" i="2"/>
  <c r="AA9637" i="2"/>
  <c r="AC9637" i="2" s="1"/>
  <c r="AB9637" i="2" a="1"/>
  <c r="AB9637" i="2"/>
  <c r="AD9637" i="2"/>
  <c r="AE9637" i="2"/>
  <c r="AF9637" i="2"/>
  <c r="AA9638" i="2"/>
  <c r="AD9638" i="2" s="1"/>
  <c r="AF9638" i="2" s="1"/>
  <c r="AB9638" i="2" a="1"/>
  <c r="AB9638" i="2" s="1"/>
  <c r="AC9638" i="2" s="1"/>
  <c r="AE9638" i="2"/>
  <c r="AA9639" i="2"/>
  <c r="AD9639" i="2" s="1"/>
  <c r="AF9639" i="2" s="1"/>
  <c r="AB9639" i="2" a="1"/>
  <c r="AB9639" i="2" s="1"/>
  <c r="AC9639" i="2" s="1"/>
  <c r="AE9639" i="2"/>
  <c r="AA9640" i="2"/>
  <c r="AB9640" i="2" a="1"/>
  <c r="AB9640" i="2"/>
  <c r="AE9640" i="2"/>
  <c r="AA9641" i="2"/>
  <c r="AC9641" i="2" s="1"/>
  <c r="AB9641" i="2" a="1"/>
  <c r="AB9641" i="2"/>
  <c r="AD9641" i="2"/>
  <c r="AF9641" i="2" s="1"/>
  <c r="AE9641" i="2"/>
  <c r="AA9642" i="2"/>
  <c r="AB9642" i="2" a="1"/>
  <c r="AB9642" i="2" s="1"/>
  <c r="AE9642" i="2"/>
  <c r="AA9643" i="2"/>
  <c r="AB9643" i="2" a="1"/>
  <c r="AB9643" i="2"/>
  <c r="AC9643" i="2"/>
  <c r="AD9643" i="2"/>
  <c r="AE9643" i="2"/>
  <c r="AF9643" i="2" s="1"/>
  <c r="AA9644" i="2"/>
  <c r="AD9644" i="2" s="1"/>
  <c r="AB9644" i="2" a="1"/>
  <c r="AB9644" i="2" s="1"/>
  <c r="AC9644" i="2"/>
  <c r="AE9644" i="2"/>
  <c r="AF9644" i="2"/>
  <c r="AA9645" i="2"/>
  <c r="AB9645" i="2" a="1"/>
  <c r="AB9645" i="2"/>
  <c r="AE9645" i="2"/>
  <c r="AA9646" i="2"/>
  <c r="AC9646" i="2" s="1"/>
  <c r="AB9646" i="2" a="1"/>
  <c r="AB9646" i="2"/>
  <c r="AD9646" i="2"/>
  <c r="AE9646" i="2"/>
  <c r="AA9647" i="2"/>
  <c r="AD9647" i="2" s="1"/>
  <c r="AB9647" i="2" a="1"/>
  <c r="AB9647" i="2" s="1"/>
  <c r="AC9647" i="2" s="1"/>
  <c r="AE9647" i="2"/>
  <c r="AF9647" i="2"/>
  <c r="AA9648" i="2"/>
  <c r="AB9648" i="2" a="1"/>
  <c r="AB9648" i="2"/>
  <c r="AC9648" i="2"/>
  <c r="AD9648" i="2"/>
  <c r="AE9648" i="2"/>
  <c r="AA9649" i="2"/>
  <c r="AB9649" i="2" a="1"/>
  <c r="AB9649" i="2"/>
  <c r="AE9649" i="2"/>
  <c r="AA9650" i="2"/>
  <c r="AB9650" i="2" a="1"/>
  <c r="AB9650" i="2" s="1"/>
  <c r="AD9650" i="2"/>
  <c r="AF9650" i="2" s="1"/>
  <c r="AE9650" i="2"/>
  <c r="AA9651" i="2"/>
  <c r="AC9651" i="2" s="1"/>
  <c r="AB9651" i="2" a="1"/>
  <c r="AB9651" i="2"/>
  <c r="AD9651" i="2"/>
  <c r="AE9651" i="2"/>
  <c r="AF9651" i="2"/>
  <c r="AA9652" i="2"/>
  <c r="AD9652" i="2" s="1"/>
  <c r="AF9652" i="2" s="1"/>
  <c r="AB9652" i="2" a="1"/>
  <c r="AB9652" i="2"/>
  <c r="AC9652" i="2"/>
  <c r="AE9652" i="2"/>
  <c r="AA9653" i="2"/>
  <c r="AB9653" i="2" a="1"/>
  <c r="AB9653" i="2" s="1"/>
  <c r="AC9653" i="2" s="1"/>
  <c r="AD9653" i="2"/>
  <c r="AE9653" i="2"/>
  <c r="AF9653" i="2"/>
  <c r="AA9654" i="2"/>
  <c r="AB9654" i="2" a="1"/>
  <c r="AB9654" i="2" s="1"/>
  <c r="AE9654" i="2"/>
  <c r="AA9655" i="2"/>
  <c r="AB9655" i="2" a="1"/>
  <c r="AB9655" i="2" s="1"/>
  <c r="AC9655" i="2" s="1"/>
  <c r="AD9655" i="2"/>
  <c r="AE9655" i="2"/>
  <c r="AA9656" i="2"/>
  <c r="AB9656" i="2" a="1"/>
  <c r="AB9656" i="2"/>
  <c r="AC9656" i="2" s="1"/>
  <c r="AD9656" i="2"/>
  <c r="AE9656" i="2"/>
  <c r="AF9656" i="2"/>
  <c r="AA9657" i="2"/>
  <c r="AB9657" i="2" a="1"/>
  <c r="AB9657" i="2"/>
  <c r="AE9657" i="2"/>
  <c r="AA9658" i="2"/>
  <c r="AB9658" i="2" a="1"/>
  <c r="AB9658" i="2"/>
  <c r="AE9658" i="2"/>
  <c r="AA9659" i="2"/>
  <c r="AB9659" i="2" a="1"/>
  <c r="AB9659" i="2"/>
  <c r="AE9659" i="2"/>
  <c r="AA9660" i="2"/>
  <c r="AB9660" i="2" a="1"/>
  <c r="AB9660" i="2"/>
  <c r="AC9660" i="2" s="1"/>
  <c r="AD9660" i="2"/>
  <c r="AE9660" i="2"/>
  <c r="AA9661" i="2"/>
  <c r="AB9661" i="2" a="1"/>
  <c r="AB9661" i="2"/>
  <c r="AD9661" i="2"/>
  <c r="AF9661" i="2" s="1"/>
  <c r="AE9661" i="2"/>
  <c r="AA9662" i="2"/>
  <c r="AB9662" i="2" a="1"/>
  <c r="AB9662" i="2"/>
  <c r="AC9662" i="2" s="1"/>
  <c r="AD9662" i="2"/>
  <c r="AF9662" i="2" s="1"/>
  <c r="AE9662" i="2"/>
  <c r="AA9663" i="2"/>
  <c r="AD9663" i="2" s="1"/>
  <c r="AB9663" i="2" a="1"/>
  <c r="AB9663" i="2" s="1"/>
  <c r="AC9663" i="2"/>
  <c r="AE9663" i="2"/>
  <c r="AF9663" i="2"/>
  <c r="AA9664" i="2"/>
  <c r="AB9664" i="2" a="1"/>
  <c r="AB9664" i="2" s="1"/>
  <c r="AE9664" i="2"/>
  <c r="AA9665" i="2"/>
  <c r="AB9665" i="2" a="1"/>
  <c r="AB9665" i="2" s="1"/>
  <c r="AD9665" i="2"/>
  <c r="AF9665" i="2" s="1"/>
  <c r="AE9665" i="2"/>
  <c r="AA9666" i="2"/>
  <c r="AB9666" i="2" a="1"/>
  <c r="AB9666" i="2" s="1"/>
  <c r="AE9666" i="2"/>
  <c r="AA9667" i="2"/>
  <c r="AB9667" i="2" a="1"/>
  <c r="AB9667" i="2" s="1"/>
  <c r="AC9667" i="2" s="1"/>
  <c r="AD9667" i="2"/>
  <c r="AF9667" i="2" s="1"/>
  <c r="AE9667" i="2"/>
  <c r="AA9668" i="2"/>
  <c r="AB9668" i="2" a="1"/>
  <c r="AB9668" i="2" s="1"/>
  <c r="AE9668" i="2"/>
  <c r="AA9669" i="2"/>
  <c r="AB9669" i="2" a="1"/>
  <c r="AB9669" i="2"/>
  <c r="AC9669" i="2" s="1"/>
  <c r="AD9669" i="2"/>
  <c r="AF9669" i="2" s="1"/>
  <c r="AE9669" i="2"/>
  <c r="AA9670" i="2"/>
  <c r="AC9670" i="2" s="1"/>
  <c r="AB9670" i="2" a="1"/>
  <c r="AB9670" i="2"/>
  <c r="AD9670" i="2"/>
  <c r="AE9670" i="2"/>
  <c r="AF9670" i="2"/>
  <c r="AA9671" i="2"/>
  <c r="AD9671" i="2" s="1"/>
  <c r="AF9671" i="2" s="1"/>
  <c r="AB9671" i="2" a="1"/>
  <c r="AB9671" i="2"/>
  <c r="AE9671" i="2"/>
  <c r="AA9672" i="2"/>
  <c r="AC9672" i="2" s="1"/>
  <c r="AB9672" i="2" a="1"/>
  <c r="AB9672" i="2" s="1"/>
  <c r="AD9672" i="2"/>
  <c r="AF9672" i="2" s="1"/>
  <c r="AE9672" i="2"/>
  <c r="AA9673" i="2"/>
  <c r="AB9673" i="2" a="1"/>
  <c r="AB9673" i="2"/>
  <c r="AE9673" i="2"/>
  <c r="AA9674" i="2"/>
  <c r="AD9674" i="2" s="1"/>
  <c r="AB9674" i="2" a="1"/>
  <c r="AB9674" i="2" s="1"/>
  <c r="AC9674" i="2" s="1"/>
  <c r="AE9674" i="2"/>
  <c r="AF9674" i="2"/>
  <c r="AA9675" i="2"/>
  <c r="AB9675" i="2" a="1"/>
  <c r="AB9675" i="2"/>
  <c r="AC9675" i="2" s="1"/>
  <c r="AD9675" i="2"/>
  <c r="AE9675" i="2"/>
  <c r="AA9676" i="2"/>
  <c r="AB9676" i="2" a="1"/>
  <c r="AB9676" i="2" s="1"/>
  <c r="AE9676" i="2"/>
  <c r="AA9677" i="2"/>
  <c r="AB9677" i="2" a="1"/>
  <c r="AB9677" i="2" s="1"/>
  <c r="AC9677" i="2" s="1"/>
  <c r="AD9677" i="2"/>
  <c r="AF9677" i="2" s="1"/>
  <c r="AE9677" i="2"/>
  <c r="AA9678" i="2"/>
  <c r="AC9678" i="2" s="1"/>
  <c r="AB9678" i="2" a="1"/>
  <c r="AB9678" i="2"/>
  <c r="AD9678" i="2"/>
  <c r="AE9678" i="2"/>
  <c r="AF9678" i="2"/>
  <c r="AA9679" i="2"/>
  <c r="AB9679" i="2" a="1"/>
  <c r="AB9679" i="2"/>
  <c r="AC9679" i="2" s="1"/>
  <c r="AD9679" i="2"/>
  <c r="AE9679" i="2"/>
  <c r="AF9679" i="2"/>
  <c r="AA9680" i="2"/>
  <c r="AB9680" i="2" a="1"/>
  <c r="AB9680" i="2"/>
  <c r="AC9680" i="2" s="1"/>
  <c r="AD9680" i="2"/>
  <c r="AF9680" i="2" s="1"/>
  <c r="AE9680" i="2"/>
  <c r="AA9681" i="2"/>
  <c r="AB9681" i="2" a="1"/>
  <c r="AB9681" i="2" s="1"/>
  <c r="AE9681" i="2"/>
  <c r="AA9682" i="2"/>
  <c r="AB9682" i="2" a="1"/>
  <c r="AB9682" i="2" s="1"/>
  <c r="AC9682" i="2" s="1"/>
  <c r="AD9682" i="2"/>
  <c r="AF9682" i="2" s="1"/>
  <c r="AE9682" i="2"/>
  <c r="AA9683" i="2"/>
  <c r="AB9683" i="2" a="1"/>
  <c r="AB9683" i="2" s="1"/>
  <c r="AE9683" i="2"/>
  <c r="AA9684" i="2"/>
  <c r="AB9684" i="2" a="1"/>
  <c r="AB9684" i="2"/>
  <c r="AC9684" i="2" s="1"/>
  <c r="AD9684" i="2"/>
  <c r="AF9684" i="2" s="1"/>
  <c r="AE9684" i="2"/>
  <c r="AA9685" i="2"/>
  <c r="AB9685" i="2" a="1"/>
  <c r="AB9685" i="2"/>
  <c r="AE9685" i="2"/>
  <c r="AA9686" i="2"/>
  <c r="AD9686" i="2" s="1"/>
  <c r="AF9686" i="2" s="1"/>
  <c r="AB9686" i="2" a="1"/>
  <c r="AB9686" i="2"/>
  <c r="AC9686" i="2"/>
  <c r="AE9686" i="2"/>
  <c r="AA9687" i="2"/>
  <c r="AD9687" i="2" s="1"/>
  <c r="AF9687" i="2" s="1"/>
  <c r="AB9687" i="2" a="1"/>
  <c r="AB9687" i="2" s="1"/>
  <c r="AC9687" i="2"/>
  <c r="AE9687" i="2"/>
  <c r="AA9688" i="2"/>
  <c r="AB9688" i="2" a="1"/>
  <c r="AB9688" i="2" s="1"/>
  <c r="AC9688" i="2" s="1"/>
  <c r="AD9688" i="2"/>
  <c r="AE9688" i="2"/>
  <c r="AF9688" i="2"/>
  <c r="AA9689" i="2"/>
  <c r="AB9689" i="2" a="1"/>
  <c r="AB9689" i="2"/>
  <c r="AC9689" i="2" s="1"/>
  <c r="AD9689" i="2"/>
  <c r="AE9689" i="2"/>
  <c r="AF9689" i="2"/>
  <c r="AA9690" i="2"/>
  <c r="AB9690" i="2" a="1"/>
  <c r="AB9690" i="2" s="1"/>
  <c r="AE9690" i="2"/>
  <c r="AA9691" i="2"/>
  <c r="AB9691" i="2" a="1"/>
  <c r="AB9691" i="2"/>
  <c r="AC9691" i="2" s="1"/>
  <c r="AD9691" i="2"/>
  <c r="AE9691" i="2"/>
  <c r="AF9691" i="2"/>
  <c r="AA9692" i="2"/>
  <c r="AC9692" i="2" s="1"/>
  <c r="AB9692" i="2" a="1"/>
  <c r="AB9692" i="2"/>
  <c r="AD9692" i="2"/>
  <c r="AE9692" i="2"/>
  <c r="AA9693" i="2"/>
  <c r="AD9693" i="2" s="1"/>
  <c r="AF9693" i="2" s="1"/>
  <c r="AB9693" i="2" a="1"/>
  <c r="AB9693" i="2" s="1"/>
  <c r="AC9693" i="2" s="1"/>
  <c r="AE9693" i="2"/>
  <c r="AA9694" i="2"/>
  <c r="AC9694" i="2" s="1"/>
  <c r="AB9694" i="2" a="1"/>
  <c r="AB9694" i="2"/>
  <c r="AD9694" i="2"/>
  <c r="AE9694" i="2"/>
  <c r="AA9695" i="2"/>
  <c r="AD9695" i="2" s="1"/>
  <c r="AF9695" i="2" s="1"/>
  <c r="AB9695" i="2" a="1"/>
  <c r="AB9695" i="2"/>
  <c r="AE9695" i="2"/>
  <c r="AA9696" i="2"/>
  <c r="AB9696" i="2" a="1"/>
  <c r="AB9696" i="2" s="1"/>
  <c r="AE9696" i="2"/>
  <c r="AA9697" i="2"/>
  <c r="AB9697" i="2" a="1"/>
  <c r="AB9697" i="2"/>
  <c r="AE9697" i="2"/>
  <c r="AA9698" i="2"/>
  <c r="AB9698" i="2" a="1"/>
  <c r="AB9698" i="2" s="1"/>
  <c r="AE9698" i="2"/>
  <c r="AA9699" i="2"/>
  <c r="AB9699" i="2" a="1"/>
  <c r="AB9699" i="2"/>
  <c r="AC9699" i="2" s="1"/>
  <c r="AD9699" i="2"/>
  <c r="AE9699" i="2"/>
  <c r="AF9699" i="2" s="1"/>
  <c r="AA9700" i="2"/>
  <c r="AB9700" i="2" a="1"/>
  <c r="AB9700" i="2"/>
  <c r="AE9700" i="2"/>
  <c r="AA9701" i="2"/>
  <c r="AB9701" i="2" a="1"/>
  <c r="AB9701" i="2" s="1"/>
  <c r="AC9701" i="2"/>
  <c r="AD9701" i="2"/>
  <c r="AE9701" i="2"/>
  <c r="AF9701" i="2" s="1"/>
  <c r="AA9702" i="2"/>
  <c r="AB9702" i="2" a="1"/>
  <c r="AB9702" i="2" s="1"/>
  <c r="AE9702" i="2"/>
  <c r="AA9703" i="2"/>
  <c r="AB9703" i="2" a="1"/>
  <c r="AB9703" i="2"/>
  <c r="AC9703" i="2" s="1"/>
  <c r="AD9703" i="2"/>
  <c r="AE9703" i="2"/>
  <c r="AA9704" i="2"/>
  <c r="AB9704" i="2" a="1"/>
  <c r="AB9704" i="2"/>
  <c r="AC9704" i="2" s="1"/>
  <c r="AD9704" i="2"/>
  <c r="AF9704" i="2" s="1"/>
  <c r="AE9704" i="2"/>
  <c r="AA9705" i="2"/>
  <c r="AB9705" i="2" a="1"/>
  <c r="AB9705" i="2"/>
  <c r="AC9705" i="2"/>
  <c r="AD9705" i="2"/>
  <c r="AF9705" i="2" s="1"/>
  <c r="AE9705" i="2"/>
  <c r="AA9706" i="2"/>
  <c r="AD9706" i="2" s="1"/>
  <c r="AF9706" i="2" s="1"/>
  <c r="AB9706" i="2" a="1"/>
  <c r="AB9706" i="2" s="1"/>
  <c r="AC9706" i="2"/>
  <c r="AE9706" i="2"/>
  <c r="AA9707" i="2"/>
  <c r="AB9707" i="2" a="1"/>
  <c r="AB9707" i="2" s="1"/>
  <c r="AE9707" i="2"/>
  <c r="AA9708" i="2"/>
  <c r="AB9708" i="2" a="1"/>
  <c r="AB9708" i="2"/>
  <c r="AE9708" i="2"/>
  <c r="AA9709" i="2"/>
  <c r="AB9709" i="2" a="1"/>
  <c r="AB9709" i="2"/>
  <c r="AC9709" i="2"/>
  <c r="AD9709" i="2"/>
  <c r="AE9709" i="2"/>
  <c r="AF9709" i="2"/>
  <c r="AA9710" i="2"/>
  <c r="AB9710" i="2" a="1"/>
  <c r="AB9710" i="2" s="1"/>
  <c r="AE9710" i="2"/>
  <c r="AA9711" i="2"/>
  <c r="AD9711" i="2" s="1"/>
  <c r="AB9711" i="2" a="1"/>
  <c r="AB9711" i="2" s="1"/>
  <c r="AC9711" i="2"/>
  <c r="AE9711" i="2"/>
  <c r="AF9711" i="2"/>
  <c r="AA9712" i="2"/>
  <c r="AB9712" i="2" a="1"/>
  <c r="AB9712" i="2"/>
  <c r="AE9712" i="2"/>
  <c r="AA9713" i="2"/>
  <c r="AB9713" i="2" a="1"/>
  <c r="AB9713" i="2"/>
  <c r="AD9713" i="2"/>
  <c r="AF9713" i="2" s="1"/>
  <c r="AE9713" i="2"/>
  <c r="AA9714" i="2"/>
  <c r="AB9714" i="2" a="1"/>
  <c r="AB9714" i="2" s="1"/>
  <c r="AE9714" i="2"/>
  <c r="AA9715" i="2"/>
  <c r="AB9715" i="2" a="1"/>
  <c r="AB9715" i="2" s="1"/>
  <c r="AC9715" i="2" s="1"/>
  <c r="AD9715" i="2"/>
  <c r="AF9715" i="2" s="1"/>
  <c r="AE9715" i="2"/>
  <c r="AA9716" i="2"/>
  <c r="AB9716" i="2" a="1"/>
  <c r="AB9716" i="2"/>
  <c r="AC9716" i="2" s="1"/>
  <c r="AD9716" i="2"/>
  <c r="AE9716" i="2"/>
  <c r="AF9716" i="2"/>
  <c r="AA9717" i="2"/>
  <c r="AB9717" i="2" a="1"/>
  <c r="AB9717" i="2" s="1"/>
  <c r="AE9717" i="2"/>
  <c r="AA9718" i="2"/>
  <c r="AB9718" i="2" a="1"/>
  <c r="AB9718" i="2"/>
  <c r="AD9718" i="2"/>
  <c r="AF9718" i="2" s="1"/>
  <c r="AE9718" i="2"/>
  <c r="AA9719" i="2"/>
  <c r="AD9719" i="2" s="1"/>
  <c r="AF9719" i="2" s="1"/>
  <c r="AB9719" i="2" a="1"/>
  <c r="AB9719" i="2"/>
  <c r="AC9719" i="2"/>
  <c r="AE9719" i="2"/>
  <c r="AA9720" i="2"/>
  <c r="AC9720" i="2" s="1"/>
  <c r="AB9720" i="2" a="1"/>
  <c r="AB9720" i="2"/>
  <c r="AD9720" i="2"/>
  <c r="AF9720" i="2" s="1"/>
  <c r="AE9720" i="2"/>
  <c r="AA9721" i="2"/>
  <c r="AB9721" i="2" a="1"/>
  <c r="AB9721" i="2"/>
  <c r="AE9721" i="2"/>
  <c r="AA9722" i="2"/>
  <c r="AC9722" i="2" s="1"/>
  <c r="AB9722" i="2" a="1"/>
  <c r="AB9722" i="2" s="1"/>
  <c r="AE9722" i="2"/>
  <c r="AA9723" i="2"/>
  <c r="AD9723" i="2" s="1"/>
  <c r="AF9723" i="2" s="1"/>
  <c r="AB9723" i="2" a="1"/>
  <c r="AB9723" i="2" s="1"/>
  <c r="AE9723" i="2"/>
  <c r="AA9724" i="2"/>
  <c r="AD9724" i="2" s="1"/>
  <c r="AF9724" i="2" s="1"/>
  <c r="AB9724" i="2" a="1"/>
  <c r="AB9724" i="2" s="1"/>
  <c r="AC9724" i="2"/>
  <c r="AE9724" i="2"/>
  <c r="AA9725" i="2"/>
  <c r="AB9725" i="2" a="1"/>
  <c r="AB9725" i="2" s="1"/>
  <c r="AC9725" i="2" s="1"/>
  <c r="AD9725" i="2"/>
  <c r="AE9725" i="2"/>
  <c r="AF9725" i="2"/>
  <c r="AA9726" i="2"/>
  <c r="AB9726" i="2" a="1"/>
  <c r="AB9726" i="2"/>
  <c r="AC9726" i="2"/>
  <c r="AD9726" i="2"/>
  <c r="AF9726" i="2" s="1"/>
  <c r="AE9726" i="2"/>
  <c r="AA9727" i="2"/>
  <c r="AB9727" i="2" a="1"/>
  <c r="AB9727" i="2" s="1"/>
  <c r="AE9727" i="2"/>
  <c r="AA9728" i="2"/>
  <c r="AB9728" i="2" a="1"/>
  <c r="AB9728" i="2"/>
  <c r="AC9728" i="2" s="1"/>
  <c r="AD9728" i="2"/>
  <c r="AE9728" i="2"/>
  <c r="AF9728" i="2"/>
  <c r="AA9729" i="2"/>
  <c r="AB9729" i="2" a="1"/>
  <c r="AB9729" i="2"/>
  <c r="AE9729" i="2"/>
  <c r="AA9730" i="2"/>
  <c r="AB9730" i="2" a="1"/>
  <c r="AB9730" i="2" s="1"/>
  <c r="AC9730" i="2" s="1"/>
  <c r="AD9730" i="2"/>
  <c r="AF9730" i="2" s="1"/>
  <c r="AE9730" i="2"/>
  <c r="AA9731" i="2"/>
  <c r="AB9731" i="2" a="1"/>
  <c r="AB9731" i="2"/>
  <c r="AE9731" i="2"/>
  <c r="AA9732" i="2"/>
  <c r="AB9732" i="2" a="1"/>
  <c r="AB9732" i="2"/>
  <c r="AC9732" i="2" s="1"/>
  <c r="AD9732" i="2"/>
  <c r="AE9732" i="2"/>
  <c r="AF9732" i="2" s="1"/>
  <c r="AA9733" i="2"/>
  <c r="AB9733" i="2" a="1"/>
  <c r="AB9733" i="2" s="1"/>
  <c r="AC9733" i="2" s="1"/>
  <c r="AD9733" i="2"/>
  <c r="AF9733" i="2" s="1"/>
  <c r="AE9733" i="2"/>
  <c r="AA9734" i="2"/>
  <c r="AD9734" i="2" s="1"/>
  <c r="AF9734" i="2" s="1"/>
  <c r="AB9734" i="2" a="1"/>
  <c r="AB9734" i="2"/>
  <c r="AC9734" i="2"/>
  <c r="AE9734" i="2"/>
  <c r="AA9735" i="2"/>
  <c r="AD9735" i="2" s="1"/>
  <c r="AB9735" i="2" a="1"/>
  <c r="AB9735" i="2" s="1"/>
  <c r="AC9735" i="2"/>
  <c r="AE9735" i="2"/>
  <c r="AF9735" i="2"/>
  <c r="AA9736" i="2"/>
  <c r="AB9736" i="2" a="1"/>
  <c r="AB9736" i="2" s="1"/>
  <c r="AC9736" i="2"/>
  <c r="AD9736" i="2"/>
  <c r="AF9736" i="2" s="1"/>
  <c r="AE9736" i="2"/>
  <c r="AA9737" i="2"/>
  <c r="AD9737" i="2" s="1"/>
  <c r="AF9737" i="2" s="1"/>
  <c r="AB9737" i="2" a="1"/>
  <c r="AB9737" i="2"/>
  <c r="AC9737" i="2"/>
  <c r="AE9737" i="2"/>
  <c r="AA9738" i="2"/>
  <c r="AB9738" i="2" a="1"/>
  <c r="AB9738" i="2" s="1"/>
  <c r="AE9738" i="2"/>
  <c r="AA9739" i="2"/>
  <c r="AB9739" i="2" a="1"/>
  <c r="AB9739" i="2"/>
  <c r="AC9739" i="2"/>
  <c r="AD9739" i="2"/>
  <c r="AE9739" i="2"/>
  <c r="AF9739" i="2" s="1"/>
  <c r="AA9740" i="2"/>
  <c r="AB9740" i="2" a="1"/>
  <c r="AB9740" i="2" s="1"/>
  <c r="AC9740" i="2"/>
  <c r="AD9740" i="2"/>
  <c r="AF9740" i="2" s="1"/>
  <c r="AE9740" i="2"/>
  <c r="AA9741" i="2"/>
  <c r="AB9741" i="2" a="1"/>
  <c r="AB9741" i="2"/>
  <c r="AE9741" i="2"/>
  <c r="AA9742" i="2"/>
  <c r="AC9742" i="2" s="1"/>
  <c r="AB9742" i="2" a="1"/>
  <c r="AB9742" i="2"/>
  <c r="AD9742" i="2"/>
  <c r="AE9742" i="2"/>
  <c r="AA9743" i="2"/>
  <c r="AD9743" i="2" s="1"/>
  <c r="AB9743" i="2" a="1"/>
  <c r="AB9743" i="2" s="1"/>
  <c r="AC9743" i="2" s="1"/>
  <c r="AE9743" i="2"/>
  <c r="AA9744" i="2"/>
  <c r="AD9744" i="2" s="1"/>
  <c r="AF9744" i="2" s="1"/>
  <c r="AB9744" i="2" a="1"/>
  <c r="AB9744" i="2"/>
  <c r="AC9744" i="2"/>
  <c r="AE9744" i="2"/>
  <c r="AA9745" i="2"/>
  <c r="AB9745" i="2" a="1"/>
  <c r="AB9745" i="2"/>
  <c r="AE9745" i="2"/>
  <c r="AA9746" i="2"/>
  <c r="AB9746" i="2" a="1"/>
  <c r="AB9746" i="2" s="1"/>
  <c r="AC9746" i="2" s="1"/>
  <c r="AD9746" i="2"/>
  <c r="AF9746" i="2" s="1"/>
  <c r="AE9746" i="2"/>
  <c r="AA9747" i="2"/>
  <c r="AC9747" i="2" s="1"/>
  <c r="AB9747" i="2" a="1"/>
  <c r="AB9747" i="2"/>
  <c r="AD9747" i="2"/>
  <c r="AF9747" i="2" s="1"/>
  <c r="AE9747" i="2"/>
  <c r="AA9748" i="2"/>
  <c r="AD9748" i="2" s="1"/>
  <c r="AF9748" i="2" s="1"/>
  <c r="AB9748" i="2" a="1"/>
  <c r="AB9748" i="2" s="1"/>
  <c r="AE9748" i="2"/>
  <c r="AA9749" i="2"/>
  <c r="AB9749" i="2" a="1"/>
  <c r="AB9749" i="2" s="1"/>
  <c r="AC9749" i="2"/>
  <c r="AD9749" i="2"/>
  <c r="AE9749" i="2"/>
  <c r="AF9749" i="2"/>
  <c r="AA9750" i="2"/>
  <c r="AD9750" i="2" s="1"/>
  <c r="AF9750" i="2" s="1"/>
  <c r="AB9750" i="2" a="1"/>
  <c r="AB9750" i="2"/>
  <c r="AC9750" i="2"/>
  <c r="AE9750" i="2"/>
  <c r="AA9751" i="2"/>
  <c r="AB9751" i="2" a="1"/>
  <c r="AB9751" i="2" s="1"/>
  <c r="AC9751" i="2" s="1"/>
  <c r="AD9751" i="2"/>
  <c r="AF9751" i="2" s="1"/>
  <c r="AE9751" i="2"/>
  <c r="AA9752" i="2"/>
  <c r="AB9752" i="2" a="1"/>
  <c r="AB9752" i="2"/>
  <c r="AC9752" i="2" s="1"/>
  <c r="AD9752" i="2"/>
  <c r="AE9752" i="2"/>
  <c r="AF9752" i="2"/>
  <c r="AA9753" i="2"/>
  <c r="AD9753" i="2" s="1"/>
  <c r="AB9753" i="2" a="1"/>
  <c r="AB9753" i="2"/>
  <c r="AC9753" i="2"/>
  <c r="AE9753" i="2"/>
  <c r="AF9753" i="2"/>
  <c r="AA9754" i="2"/>
  <c r="AB9754" i="2" a="1"/>
  <c r="AB9754" i="2"/>
  <c r="AE9754" i="2"/>
  <c r="AA9755" i="2"/>
  <c r="AB9755" i="2" a="1"/>
  <c r="AB9755" i="2"/>
  <c r="AE9755" i="2"/>
  <c r="AA9756" i="2"/>
  <c r="AD9756" i="2" s="1"/>
  <c r="AF9756" i="2" s="1"/>
  <c r="AB9756" i="2" a="1"/>
  <c r="AB9756" i="2"/>
  <c r="AC9756" i="2"/>
  <c r="AE9756" i="2"/>
  <c r="AA9757" i="2"/>
  <c r="AB9757" i="2" a="1"/>
  <c r="AB9757" i="2"/>
  <c r="AC9757" i="2" s="1"/>
  <c r="AD9757" i="2"/>
  <c r="AF9757" i="2" s="1"/>
  <c r="AE9757" i="2"/>
  <c r="AA9758" i="2"/>
  <c r="AB9758" i="2" a="1"/>
  <c r="AB9758" i="2"/>
  <c r="AC9758" i="2" s="1"/>
  <c r="AD9758" i="2"/>
  <c r="AF9758" i="2" s="1"/>
  <c r="AE9758" i="2"/>
  <c r="AA9759" i="2"/>
  <c r="AD9759" i="2" s="1"/>
  <c r="AB9759" i="2" a="1"/>
  <c r="AB9759" i="2" s="1"/>
  <c r="AC9759" i="2"/>
  <c r="AE9759" i="2"/>
  <c r="AA9760" i="2"/>
  <c r="AB9760" i="2" a="1"/>
  <c r="AB9760" i="2"/>
  <c r="AE9760" i="2"/>
  <c r="AA9761" i="2"/>
  <c r="AB9761" i="2" a="1"/>
  <c r="AB9761" i="2"/>
  <c r="AC9761" i="2" s="1"/>
  <c r="AD9761" i="2"/>
  <c r="AE9761" i="2"/>
  <c r="AA9762" i="2"/>
  <c r="AD9762" i="2" s="1"/>
  <c r="AF9762" i="2" s="1"/>
  <c r="AB9762" i="2" a="1"/>
  <c r="AB9762" i="2" s="1"/>
  <c r="AE9762" i="2"/>
  <c r="AA9763" i="2"/>
  <c r="AB9763" i="2" a="1"/>
  <c r="AB9763" i="2"/>
  <c r="AC9763" i="2"/>
  <c r="AD9763" i="2"/>
  <c r="AF9763" i="2" s="1"/>
  <c r="AE9763" i="2"/>
  <c r="AA9764" i="2"/>
  <c r="AD9764" i="2" s="1"/>
  <c r="AF9764" i="2" s="1"/>
  <c r="AB9764" i="2" a="1"/>
  <c r="AB9764" i="2"/>
  <c r="AC9764" i="2" s="1"/>
  <c r="AE9764" i="2"/>
  <c r="AA9765" i="2"/>
  <c r="AD9765" i="2" s="1"/>
  <c r="AF9765" i="2" s="1"/>
  <c r="AB9765" i="2" a="1"/>
  <c r="AB9765" i="2"/>
  <c r="AC9765" i="2"/>
  <c r="AE9765" i="2"/>
  <c r="AA9766" i="2"/>
  <c r="AC9766" i="2" s="1"/>
  <c r="AB9766" i="2" a="1"/>
  <c r="AB9766" i="2"/>
  <c r="AE9766" i="2"/>
  <c r="AA9767" i="2"/>
  <c r="AB9767" i="2" a="1"/>
  <c r="AB9767" i="2"/>
  <c r="AC9767" i="2" s="1"/>
  <c r="AD9767" i="2"/>
  <c r="AE9767" i="2"/>
  <c r="AF9767" i="2"/>
  <c r="AA9768" i="2"/>
  <c r="AB9768" i="2" a="1"/>
  <c r="AB9768" i="2"/>
  <c r="AE9768" i="2"/>
  <c r="AA9769" i="2"/>
  <c r="AB9769" i="2" a="1"/>
  <c r="AB9769" i="2"/>
  <c r="AE9769" i="2"/>
  <c r="AA9770" i="2"/>
  <c r="AB9770" i="2" a="1"/>
  <c r="AB9770" i="2" s="1"/>
  <c r="AC9770" i="2"/>
  <c r="AD9770" i="2"/>
  <c r="AF9770" i="2" s="1"/>
  <c r="AE9770" i="2"/>
  <c r="AA9771" i="2"/>
  <c r="AB9771" i="2" a="1"/>
  <c r="AB9771" i="2"/>
  <c r="AC9771" i="2" s="1"/>
  <c r="AD9771" i="2"/>
  <c r="AF9771" i="2" s="1"/>
  <c r="AE9771" i="2"/>
  <c r="AA9772" i="2"/>
  <c r="AD9772" i="2" s="1"/>
  <c r="AF9772" i="2" s="1"/>
  <c r="AB9772" i="2" a="1"/>
  <c r="AB9772" i="2"/>
  <c r="AC9772" i="2"/>
  <c r="AE9772" i="2"/>
  <c r="AA9773" i="2"/>
  <c r="AB9773" i="2" a="1"/>
  <c r="AB9773" i="2" s="1"/>
  <c r="AC9773" i="2"/>
  <c r="AD9773" i="2"/>
  <c r="AF9773" i="2" s="1"/>
  <c r="AE9773" i="2"/>
  <c r="AA9774" i="2"/>
  <c r="AB9774" i="2" a="1"/>
  <c r="AB9774" i="2"/>
  <c r="AC9774" i="2" s="1"/>
  <c r="AD9774" i="2"/>
  <c r="AE9774" i="2"/>
  <c r="AA9775" i="2"/>
  <c r="AB9775" i="2" a="1"/>
  <c r="AB9775" i="2"/>
  <c r="AC9775" i="2"/>
  <c r="AD9775" i="2"/>
  <c r="AF9775" i="2" s="1"/>
  <c r="AE9775" i="2"/>
  <c r="AA9776" i="2"/>
  <c r="AB9776" i="2" a="1"/>
  <c r="AB9776" i="2"/>
  <c r="AC9776" i="2" s="1"/>
  <c r="AD9776" i="2"/>
  <c r="AF9776" i="2" s="1"/>
  <c r="AE9776" i="2"/>
  <c r="AA9777" i="2"/>
  <c r="AD9777" i="2" s="1"/>
  <c r="AB9777" i="2" a="1"/>
  <c r="AB9777" i="2" s="1"/>
  <c r="AC9777" i="2" s="1"/>
  <c r="AE9777" i="2"/>
  <c r="AF9777" i="2"/>
  <c r="AA9778" i="2"/>
  <c r="AB9778" i="2" a="1"/>
  <c r="AB9778" i="2"/>
  <c r="AC9778" i="2" s="1"/>
  <c r="AD9778" i="2"/>
  <c r="AE9778" i="2"/>
  <c r="AF9778" i="2"/>
  <c r="AA9779" i="2"/>
  <c r="AB9779" i="2" a="1"/>
  <c r="AB9779" i="2"/>
  <c r="AE9779" i="2"/>
  <c r="AA9780" i="2"/>
  <c r="AD9780" i="2" s="1"/>
  <c r="AF9780" i="2" s="1"/>
  <c r="AB9780" i="2" a="1"/>
  <c r="AB9780" i="2"/>
  <c r="AC9780" i="2"/>
  <c r="AE9780" i="2"/>
  <c r="AA9781" i="2"/>
  <c r="AC9781" i="2" s="1"/>
  <c r="AB9781" i="2" a="1"/>
  <c r="AB9781" i="2"/>
  <c r="AD9781" i="2"/>
  <c r="AF9781" i="2" s="1"/>
  <c r="AE9781" i="2"/>
  <c r="AA9782" i="2"/>
  <c r="AC9782" i="2" s="1"/>
  <c r="AB9782" i="2" a="1"/>
  <c r="AB9782" i="2" s="1"/>
  <c r="AD9782" i="2"/>
  <c r="AE9782" i="2"/>
  <c r="AA9783" i="2"/>
  <c r="AD9783" i="2" s="1"/>
  <c r="AB9783" i="2" a="1"/>
  <c r="AB9783" i="2" s="1"/>
  <c r="AC9783" i="2" s="1"/>
  <c r="AE9783" i="2"/>
  <c r="AF9783" i="2"/>
  <c r="AA9784" i="2"/>
  <c r="AB9784" i="2" a="1"/>
  <c r="AB9784" i="2" s="1"/>
  <c r="AE9784" i="2"/>
  <c r="AA9785" i="2"/>
  <c r="AB9785" i="2" a="1"/>
  <c r="AB9785" i="2" s="1"/>
  <c r="AC9785" i="2"/>
  <c r="AD9785" i="2"/>
  <c r="AF9785" i="2" s="1"/>
  <c r="AE9785" i="2"/>
  <c r="AA9786" i="2"/>
  <c r="AC9786" i="2" s="1"/>
  <c r="AB9786" i="2" a="1"/>
  <c r="AB9786" i="2" s="1"/>
  <c r="AD9786" i="2"/>
  <c r="AF9786" i="2" s="1"/>
  <c r="AE9786" i="2"/>
  <c r="AA9787" i="2"/>
  <c r="AB9787" i="2" a="1"/>
  <c r="AB9787" i="2" s="1"/>
  <c r="AC9787" i="2" s="1"/>
  <c r="AD9787" i="2"/>
  <c r="AF9787" i="2" s="1"/>
  <c r="AE9787" i="2"/>
  <c r="AA9788" i="2"/>
  <c r="AB9788" i="2" a="1"/>
  <c r="AB9788" i="2" s="1"/>
  <c r="AE9788" i="2"/>
  <c r="AA9789" i="2"/>
  <c r="AB9789" i="2" a="1"/>
  <c r="AB9789" i="2"/>
  <c r="AC9789" i="2" s="1"/>
  <c r="AD9789" i="2"/>
  <c r="AF9789" i="2" s="1"/>
  <c r="AE9789" i="2"/>
  <c r="AA9790" i="2"/>
  <c r="AB9790" i="2" a="1"/>
  <c r="AB9790" i="2"/>
  <c r="AE9790" i="2"/>
  <c r="AA9791" i="2"/>
  <c r="AB9791" i="2" a="1"/>
  <c r="AB9791" i="2"/>
  <c r="AE9791" i="2"/>
  <c r="AA9792" i="2"/>
  <c r="AB9792" i="2" a="1"/>
  <c r="AB9792" i="2"/>
  <c r="AC9792" i="2" s="1"/>
  <c r="AD9792" i="2"/>
  <c r="AE9792" i="2"/>
  <c r="AF9792" i="2"/>
  <c r="AA9793" i="2"/>
  <c r="AD9793" i="2" s="1"/>
  <c r="AF9793" i="2" s="1"/>
  <c r="AB9793" i="2" a="1"/>
  <c r="AB9793" i="2"/>
  <c r="AE9793" i="2"/>
  <c r="AA9794" i="2"/>
  <c r="AB9794" i="2" a="1"/>
  <c r="AB9794" i="2" s="1"/>
  <c r="AE9794" i="2"/>
  <c r="AA9795" i="2"/>
  <c r="AB9795" i="2" a="1"/>
  <c r="AB9795" i="2"/>
  <c r="AC9795" i="2" s="1"/>
  <c r="AD9795" i="2"/>
  <c r="AF9795" i="2" s="1"/>
  <c r="AE9795" i="2"/>
  <c r="AA9796" i="2"/>
  <c r="AD9796" i="2" s="1"/>
  <c r="AB9796" i="2" a="1"/>
  <c r="AB9796" i="2"/>
  <c r="AE9796" i="2"/>
  <c r="AF9796" i="2"/>
  <c r="AA9797" i="2"/>
  <c r="AB9797" i="2" a="1"/>
  <c r="AB9797" i="2" s="1"/>
  <c r="AC9797" i="2" s="1"/>
  <c r="AD9797" i="2"/>
  <c r="AE9797" i="2"/>
  <c r="AF9797" i="2"/>
  <c r="AA9798" i="2"/>
  <c r="AB9798" i="2" a="1"/>
  <c r="AB9798" i="2"/>
  <c r="AE9798" i="2"/>
  <c r="AA9799" i="2"/>
  <c r="AB9799" i="2" a="1"/>
  <c r="AB9799" i="2" s="1"/>
  <c r="AE9799" i="2"/>
  <c r="AA9800" i="2"/>
  <c r="AB9800" i="2" a="1"/>
  <c r="AB9800" i="2"/>
  <c r="AC9800" i="2" s="1"/>
  <c r="AD9800" i="2"/>
  <c r="AE9800" i="2"/>
  <c r="AF9800" i="2"/>
  <c r="AA9801" i="2"/>
  <c r="AB9801" i="2" a="1"/>
  <c r="AB9801" i="2"/>
  <c r="AC9801" i="2" s="1"/>
  <c r="AD9801" i="2"/>
  <c r="AE9801" i="2"/>
  <c r="AA9802" i="2"/>
  <c r="AB9802" i="2" a="1"/>
  <c r="AB9802" i="2"/>
  <c r="AE9802" i="2"/>
  <c r="AA9803" i="2"/>
  <c r="AB9803" i="2" a="1"/>
  <c r="AB9803" i="2"/>
  <c r="AE9803" i="2"/>
  <c r="AA9804" i="2"/>
  <c r="AB9804" i="2" a="1"/>
  <c r="AB9804" i="2"/>
  <c r="AC9804" i="2"/>
  <c r="AD9804" i="2"/>
  <c r="AF9804" i="2" s="1"/>
  <c r="AE9804" i="2"/>
  <c r="AA9805" i="2"/>
  <c r="AD9805" i="2" s="1"/>
  <c r="AB9805" i="2" a="1"/>
  <c r="AB9805" i="2"/>
  <c r="AC9805" i="2"/>
  <c r="AE9805" i="2"/>
  <c r="AF9805" i="2" s="1"/>
  <c r="AA9806" i="2"/>
  <c r="AB9806" i="2" a="1"/>
  <c r="AB9806" i="2" s="1"/>
  <c r="AE9806" i="2"/>
  <c r="AA9807" i="2"/>
  <c r="AD9807" i="2" s="1"/>
  <c r="AB9807" i="2" a="1"/>
  <c r="AB9807" i="2" s="1"/>
  <c r="AC9807" i="2"/>
  <c r="AE9807" i="2"/>
  <c r="AF9807" i="2"/>
  <c r="AA9808" i="2"/>
  <c r="AB9808" i="2" a="1"/>
  <c r="AB9808" i="2"/>
  <c r="AC9808" i="2"/>
  <c r="AD9808" i="2"/>
  <c r="AF9808" i="2" s="1"/>
  <c r="AE9808" i="2"/>
  <c r="AA9809" i="2"/>
  <c r="AB9809" i="2" a="1"/>
  <c r="AB9809" i="2" s="1"/>
  <c r="AC9809" i="2" s="1"/>
  <c r="AD9809" i="2"/>
  <c r="AF9809" i="2" s="1"/>
  <c r="AE9809" i="2"/>
  <c r="AA9810" i="2"/>
  <c r="AB9810" i="2" a="1"/>
  <c r="AB9810" i="2" s="1"/>
  <c r="AE9810" i="2"/>
  <c r="AA9811" i="2"/>
  <c r="AB9811" i="2" a="1"/>
  <c r="AB9811" i="2"/>
  <c r="AC9811" i="2" s="1"/>
  <c r="AD9811" i="2"/>
  <c r="AE9811" i="2"/>
  <c r="AF9811" i="2"/>
  <c r="AA9812" i="2"/>
  <c r="AB9812" i="2" a="1"/>
  <c r="AB9812" i="2"/>
  <c r="AC9812" i="2"/>
  <c r="AD9812" i="2"/>
  <c r="AF9812" i="2" s="1"/>
  <c r="AE9812" i="2"/>
  <c r="AA9813" i="2"/>
  <c r="AB9813" i="2" a="1"/>
  <c r="AB9813" i="2" s="1"/>
  <c r="AC9813" i="2" s="1"/>
  <c r="AD9813" i="2"/>
  <c r="AF9813" i="2" s="1"/>
  <c r="AE9813" i="2"/>
  <c r="AA9814" i="2"/>
  <c r="AC9814" i="2" s="1"/>
  <c r="AB9814" i="2" a="1"/>
  <c r="AB9814" i="2"/>
  <c r="AE9814" i="2"/>
  <c r="AA9815" i="2"/>
  <c r="AC9815" i="2" s="1"/>
  <c r="AB9815" i="2" a="1"/>
  <c r="AB9815" i="2"/>
  <c r="AD9815" i="2"/>
  <c r="AF9815" i="2" s="1"/>
  <c r="AE9815" i="2"/>
  <c r="AA9816" i="2"/>
  <c r="AB9816" i="2" a="1"/>
  <c r="AB9816" i="2"/>
  <c r="AC9816" i="2"/>
  <c r="AD9816" i="2"/>
  <c r="AF9816" i="2" s="1"/>
  <c r="AE9816" i="2"/>
  <c r="AA9817" i="2"/>
  <c r="AD9817" i="2" s="1"/>
  <c r="AB9817" i="2" a="1"/>
  <c r="AB9817" i="2"/>
  <c r="AC9817" i="2"/>
  <c r="AE9817" i="2"/>
  <c r="AA9818" i="2"/>
  <c r="AB9818" i="2" a="1"/>
  <c r="AB9818" i="2" s="1"/>
  <c r="AE9818" i="2"/>
  <c r="AA9819" i="2"/>
  <c r="AB9819" i="2" a="1"/>
  <c r="AB9819" i="2"/>
  <c r="AC9819" i="2"/>
  <c r="AD9819" i="2"/>
  <c r="AE9819" i="2"/>
  <c r="AA9820" i="2"/>
  <c r="AB9820" i="2" a="1"/>
  <c r="AB9820" i="2"/>
  <c r="AE9820" i="2"/>
  <c r="AA9821" i="2"/>
  <c r="AB9821" i="2" a="1"/>
  <c r="AB9821" i="2" s="1"/>
  <c r="AC9821" i="2"/>
  <c r="AD9821" i="2"/>
  <c r="AE9821" i="2"/>
  <c r="AF9821" i="2"/>
  <c r="AA9822" i="2"/>
  <c r="AB9822" i="2" a="1"/>
  <c r="AB9822" i="2"/>
  <c r="AE9822" i="2"/>
  <c r="AA9823" i="2"/>
  <c r="AB9823" i="2" a="1"/>
  <c r="AB9823" i="2" s="1"/>
  <c r="AC9823" i="2" s="1"/>
  <c r="AD9823" i="2"/>
  <c r="AF9823" i="2" s="1"/>
  <c r="AE9823" i="2"/>
  <c r="AA9824" i="2"/>
  <c r="AB9824" i="2" a="1"/>
  <c r="AB9824" i="2"/>
  <c r="AC9824" i="2" s="1"/>
  <c r="AD9824" i="2"/>
  <c r="AE9824" i="2"/>
  <c r="AF9824" i="2"/>
  <c r="AA9825" i="2"/>
  <c r="AB9825" i="2" a="1"/>
  <c r="AB9825" i="2"/>
  <c r="AE9825" i="2"/>
  <c r="AA9826" i="2"/>
  <c r="AC9826" i="2" s="1"/>
  <c r="AB9826" i="2" a="1"/>
  <c r="AB9826" i="2"/>
  <c r="AD9826" i="2"/>
  <c r="AF9826" i="2" s="1"/>
  <c r="AE9826" i="2"/>
  <c r="AA9827" i="2"/>
  <c r="AB9827" i="2" a="1"/>
  <c r="AB9827" i="2" s="1"/>
  <c r="AE9827" i="2"/>
  <c r="AA9828" i="2"/>
  <c r="AD9828" i="2" s="1"/>
  <c r="AF9828" i="2" s="1"/>
  <c r="AB9828" i="2" a="1"/>
  <c r="AB9828" i="2"/>
  <c r="AC9828" i="2"/>
  <c r="AE9828" i="2"/>
  <c r="AA9829" i="2"/>
  <c r="AD9829" i="2" s="1"/>
  <c r="AF9829" i="2" s="1"/>
  <c r="AB9829" i="2" a="1"/>
  <c r="AB9829" i="2"/>
  <c r="AC9829" i="2" s="1"/>
  <c r="AE9829" i="2"/>
  <c r="AA9830" i="2"/>
  <c r="AB9830" i="2" a="1"/>
  <c r="AB9830" i="2" s="1"/>
  <c r="AC9830" i="2" s="1"/>
  <c r="AD9830" i="2"/>
  <c r="AF9830" i="2" s="1"/>
  <c r="AE9830" i="2"/>
  <c r="AA9831" i="2"/>
  <c r="AD9831" i="2" s="1"/>
  <c r="AB9831" i="2" a="1"/>
  <c r="AB9831" i="2" s="1"/>
  <c r="AC9831" i="2" s="1"/>
  <c r="AE9831" i="2"/>
  <c r="AF9831" i="2"/>
  <c r="AA9832" i="2"/>
  <c r="AB9832" i="2" a="1"/>
  <c r="AB9832" i="2"/>
  <c r="AC9832" i="2"/>
  <c r="AD9832" i="2"/>
  <c r="AE9832" i="2"/>
  <c r="AA9833" i="2"/>
  <c r="AB9833" i="2" a="1"/>
  <c r="AB9833" i="2"/>
  <c r="AE9833" i="2"/>
  <c r="AA9834" i="2"/>
  <c r="AC9834" i="2" s="1"/>
  <c r="AB9834" i="2" a="1"/>
  <c r="AB9834" i="2" s="1"/>
  <c r="AD9834" i="2"/>
  <c r="AF9834" i="2" s="1"/>
  <c r="AE9834" i="2"/>
  <c r="AA9835" i="2"/>
  <c r="AB9835" i="2" a="1"/>
  <c r="AB9835" i="2" s="1"/>
  <c r="AC9835" i="2" s="1"/>
  <c r="AD9835" i="2"/>
  <c r="AE9835" i="2"/>
  <c r="AF9835" i="2"/>
  <c r="AA9836" i="2"/>
  <c r="AB9836" i="2" a="1"/>
  <c r="AB9836" i="2"/>
  <c r="AC9836" i="2" s="1"/>
  <c r="AD9836" i="2"/>
  <c r="AF9836" i="2" s="1"/>
  <c r="AE9836" i="2"/>
  <c r="AA9837" i="2"/>
  <c r="AB9837" i="2" a="1"/>
  <c r="AB9837" i="2"/>
  <c r="AE9837" i="2"/>
  <c r="AA9838" i="2"/>
  <c r="AB9838" i="2" a="1"/>
  <c r="AB9838" i="2"/>
  <c r="AD9838" i="2"/>
  <c r="AE9838" i="2"/>
  <c r="AF9838" i="2"/>
  <c r="AA9839" i="2"/>
  <c r="AB9839" i="2" a="1"/>
  <c r="AB9839" i="2" s="1"/>
  <c r="AE9839" i="2"/>
  <c r="AA9840" i="2"/>
  <c r="AD9840" i="2" s="1"/>
  <c r="AF9840" i="2" s="1"/>
  <c r="AB9840" i="2" a="1"/>
  <c r="AB9840" i="2"/>
  <c r="AC9840" i="2"/>
  <c r="AE9840" i="2"/>
  <c r="AA9841" i="2"/>
  <c r="AD9841" i="2" s="1"/>
  <c r="AF9841" i="2" s="1"/>
  <c r="AB9841" i="2" a="1"/>
  <c r="AB9841" i="2"/>
  <c r="AC9841" i="2"/>
  <c r="AE9841" i="2"/>
  <c r="AA9842" i="2"/>
  <c r="AC9842" i="2" s="1"/>
  <c r="AB9842" i="2" a="1"/>
  <c r="AB9842" i="2"/>
  <c r="AE9842" i="2"/>
  <c r="AA9843" i="2"/>
  <c r="AB9843" i="2" a="1"/>
  <c r="AB9843" i="2" s="1"/>
  <c r="AE9843" i="2"/>
  <c r="AA9844" i="2"/>
  <c r="AD9844" i="2" s="1"/>
  <c r="AF9844" i="2" s="1"/>
  <c r="AB9844" i="2" a="1"/>
  <c r="AB9844" i="2" s="1"/>
  <c r="AC9844" i="2" s="1"/>
  <c r="AE9844" i="2"/>
  <c r="AA9845" i="2"/>
  <c r="AB9845" i="2" a="1"/>
  <c r="AB9845" i="2" s="1"/>
  <c r="AC9845" i="2"/>
  <c r="AD9845" i="2"/>
  <c r="AE9845" i="2"/>
  <c r="AF9845" i="2"/>
  <c r="AA9846" i="2"/>
  <c r="AB9846" i="2" a="1"/>
  <c r="AB9846" i="2" s="1"/>
  <c r="AC9846" i="2" s="1"/>
  <c r="AD9846" i="2"/>
  <c r="AF9846" i="2" s="1"/>
  <c r="AE9846" i="2"/>
  <c r="AA9847" i="2"/>
  <c r="AB9847" i="2" a="1"/>
  <c r="AB9847" i="2" s="1"/>
  <c r="AD9847" i="2"/>
  <c r="AF9847" i="2" s="1"/>
  <c r="AE9847" i="2"/>
  <c r="AA9848" i="2"/>
  <c r="AB9848" i="2" a="1"/>
  <c r="AB9848" i="2"/>
  <c r="AC9848" i="2" s="1"/>
  <c r="AD9848" i="2"/>
  <c r="AF9848" i="2" s="1"/>
  <c r="AE9848" i="2"/>
  <c r="AA9849" i="2"/>
  <c r="AB9849" i="2" a="1"/>
  <c r="AB9849" i="2"/>
  <c r="AC9849" i="2"/>
  <c r="AD9849" i="2"/>
  <c r="AE9849" i="2"/>
  <c r="AF9849" i="2"/>
  <c r="AA9850" i="2"/>
  <c r="AB9850" i="2" a="1"/>
  <c r="AB9850" i="2" s="1"/>
  <c r="AC9850" i="2" s="1"/>
  <c r="AD9850" i="2"/>
  <c r="AE9850" i="2"/>
  <c r="AA9851" i="2"/>
  <c r="AB9851" i="2" a="1"/>
  <c r="AB9851" i="2"/>
  <c r="AE9851" i="2"/>
  <c r="AA9852" i="2"/>
  <c r="AB9852" i="2" a="1"/>
  <c r="AB9852" i="2"/>
  <c r="AE9852" i="2"/>
  <c r="AA9853" i="2"/>
  <c r="AB9853" i="2" a="1"/>
  <c r="AB9853" i="2" s="1"/>
  <c r="AC9853" i="2" s="1"/>
  <c r="AD9853" i="2"/>
  <c r="AE9853" i="2"/>
  <c r="AA9854" i="2"/>
  <c r="AD9854" i="2" s="1"/>
  <c r="AF9854" i="2" s="1"/>
  <c r="AB9854" i="2" a="1"/>
  <c r="AB9854" i="2" s="1"/>
  <c r="AE9854" i="2"/>
  <c r="AA9855" i="2"/>
  <c r="AD9855" i="2" s="1"/>
  <c r="AF9855" i="2" s="1"/>
  <c r="AB9855" i="2" a="1"/>
  <c r="AB9855" i="2" s="1"/>
  <c r="AC9855" i="2"/>
  <c r="AE9855" i="2"/>
  <c r="AA9856" i="2"/>
  <c r="AB9856" i="2" a="1"/>
  <c r="AB9856" i="2"/>
  <c r="AE9856" i="2"/>
  <c r="AA9857" i="2"/>
  <c r="AB9857" i="2" a="1"/>
  <c r="AB9857" i="2" s="1"/>
  <c r="AE9857" i="2"/>
  <c r="AA9858" i="2"/>
  <c r="AC9858" i="2" s="1"/>
  <c r="AB9858" i="2" a="1"/>
  <c r="AB9858" i="2" s="1"/>
  <c r="AE9858" i="2"/>
  <c r="AA9859" i="2"/>
  <c r="AB9859" i="2" a="1"/>
  <c r="AB9859" i="2"/>
  <c r="AC9859" i="2"/>
  <c r="AD9859" i="2"/>
  <c r="AE9859" i="2"/>
  <c r="AA9860" i="2"/>
  <c r="AD9860" i="2" s="1"/>
  <c r="AB9860" i="2" a="1"/>
  <c r="AB9860" i="2" s="1"/>
  <c r="AC9860" i="2" s="1"/>
  <c r="AE9860" i="2"/>
  <c r="AF9860" i="2"/>
  <c r="AA9861" i="2"/>
  <c r="AB9861" i="2" a="1"/>
  <c r="AB9861" i="2"/>
  <c r="AC9861" i="2" s="1"/>
  <c r="AD9861" i="2"/>
  <c r="AF9861" i="2" s="1"/>
  <c r="AE9861" i="2"/>
  <c r="AA9862" i="2"/>
  <c r="AB9862" i="2" a="1"/>
  <c r="AB9862" i="2"/>
  <c r="AD9862" i="2"/>
  <c r="AF9862" i="2" s="1"/>
  <c r="AE9862" i="2"/>
  <c r="AA9863" i="2"/>
  <c r="AD9863" i="2" s="1"/>
  <c r="AF9863" i="2" s="1"/>
  <c r="AB9863" i="2" a="1"/>
  <c r="AB9863" i="2"/>
  <c r="AE9863" i="2"/>
  <c r="AA9864" i="2"/>
  <c r="AB9864" i="2" a="1"/>
  <c r="AB9864" i="2" s="1"/>
  <c r="AC9864" i="2"/>
  <c r="AD9864" i="2"/>
  <c r="AE9864" i="2"/>
  <c r="AF9864" i="2"/>
  <c r="AA9865" i="2"/>
  <c r="AD9865" i="2" s="1"/>
  <c r="AF9865" i="2" s="1"/>
  <c r="AB9865" i="2" a="1"/>
  <c r="AB9865" i="2"/>
  <c r="AE9865" i="2"/>
  <c r="AA9866" i="2"/>
  <c r="AB9866" i="2" a="1"/>
  <c r="AB9866" i="2" s="1"/>
  <c r="AC9866" i="2" s="1"/>
  <c r="AD9866" i="2"/>
  <c r="AF9866" i="2" s="1"/>
  <c r="AE9866" i="2"/>
  <c r="AA9867" i="2"/>
  <c r="AB9867" i="2" a="1"/>
  <c r="AB9867" i="2" s="1"/>
  <c r="AE9867" i="2"/>
  <c r="AA9868" i="2"/>
  <c r="AD9868" i="2" s="1"/>
  <c r="AB9868" i="2" a="1"/>
  <c r="AB9868" i="2"/>
  <c r="AC9868" i="2" s="1"/>
  <c r="AE9868" i="2"/>
  <c r="AF9868" i="2"/>
  <c r="AA9869" i="2"/>
  <c r="AB9869" i="2" a="1"/>
  <c r="AB9869" i="2" s="1"/>
  <c r="AC9869" i="2"/>
  <c r="AD9869" i="2"/>
  <c r="AE9869" i="2"/>
  <c r="AF9869" i="2"/>
  <c r="AA9870" i="2"/>
  <c r="AD9870" i="2" s="1"/>
  <c r="AF9870" i="2" s="1"/>
  <c r="AB9870" i="2" a="1"/>
  <c r="AB9870" i="2" s="1"/>
  <c r="AE9870" i="2"/>
  <c r="AA9871" i="2"/>
  <c r="AB9871" i="2" a="1"/>
  <c r="AB9871" i="2"/>
  <c r="AC9871" i="2" s="1"/>
  <c r="AD9871" i="2"/>
  <c r="AE9871" i="2"/>
  <c r="AF9871" i="2"/>
  <c r="AA9872" i="2"/>
  <c r="AB9872" i="2" a="1"/>
  <c r="AB9872" i="2"/>
  <c r="AC9872" i="2" s="1"/>
  <c r="AD9872" i="2"/>
  <c r="AF9872" i="2" s="1"/>
  <c r="AE9872" i="2"/>
  <c r="AA9873" i="2"/>
  <c r="AB9873" i="2" a="1"/>
  <c r="AB9873" i="2"/>
  <c r="AC9873" i="2" s="1"/>
  <c r="AD9873" i="2"/>
  <c r="AE9873" i="2"/>
  <c r="AF9873" i="2"/>
  <c r="AA9874" i="2"/>
  <c r="AD9874" i="2" s="1"/>
  <c r="AF9874" i="2" s="1"/>
  <c r="AB9874" i="2" a="1"/>
  <c r="AB9874" i="2" s="1"/>
  <c r="AC9874" i="2" s="1"/>
  <c r="AE9874" i="2"/>
  <c r="AA9875" i="2"/>
  <c r="AB9875" i="2" a="1"/>
  <c r="AB9875" i="2" s="1"/>
  <c r="AE9875" i="2"/>
  <c r="AA9876" i="2"/>
  <c r="AB9876" i="2" a="1"/>
  <c r="AB9876" i="2"/>
  <c r="AE9876" i="2"/>
  <c r="AA9877" i="2"/>
  <c r="AC9877" i="2" s="1"/>
  <c r="AB9877" i="2" a="1"/>
  <c r="AB9877" i="2" s="1"/>
  <c r="AD9877" i="2"/>
  <c r="AE9877" i="2"/>
  <c r="AF9877" i="2"/>
  <c r="AA9878" i="2"/>
  <c r="AB9878" i="2" a="1"/>
  <c r="AB9878" i="2" s="1"/>
  <c r="AE9878" i="2"/>
  <c r="AA9879" i="2"/>
  <c r="AB9879" i="2" a="1"/>
  <c r="AB9879" i="2" s="1"/>
  <c r="AC9879" i="2" s="1"/>
  <c r="AD9879" i="2"/>
  <c r="AE9879" i="2"/>
  <c r="AF9879" i="2"/>
  <c r="AA9880" i="2"/>
  <c r="AD9880" i="2" s="1"/>
  <c r="AF9880" i="2" s="1"/>
  <c r="AB9880" i="2" a="1"/>
  <c r="AB9880" i="2"/>
  <c r="AC9880" i="2"/>
  <c r="AE9880" i="2"/>
  <c r="AA9881" i="2"/>
  <c r="AD9881" i="2" s="1"/>
  <c r="AF9881" i="2" s="1"/>
  <c r="AB9881" i="2" a="1"/>
  <c r="AB9881" i="2" s="1"/>
  <c r="AE9881" i="2"/>
  <c r="AA9882" i="2"/>
  <c r="AB9882" i="2" a="1"/>
  <c r="AB9882" i="2" s="1"/>
  <c r="AE9882" i="2"/>
  <c r="AA9883" i="2"/>
  <c r="AB9883" i="2" a="1"/>
  <c r="AB9883" i="2"/>
  <c r="AC9883" i="2"/>
  <c r="AD9883" i="2"/>
  <c r="AF9883" i="2" s="1"/>
  <c r="AE9883" i="2"/>
  <c r="AA9884" i="2"/>
  <c r="AB9884" i="2" a="1"/>
  <c r="AB9884" i="2"/>
  <c r="AC9884" i="2"/>
  <c r="AD9884" i="2"/>
  <c r="AE9884" i="2"/>
  <c r="AF9884" i="2"/>
  <c r="AA9885" i="2"/>
  <c r="AD9885" i="2" s="1"/>
  <c r="AF9885" i="2" s="1"/>
  <c r="AB9885" i="2" a="1"/>
  <c r="AB9885" i="2" s="1"/>
  <c r="AE9885" i="2"/>
  <c r="AA9886" i="2"/>
  <c r="AB9886" i="2" a="1"/>
  <c r="AB9886" i="2"/>
  <c r="AD9886" i="2"/>
  <c r="AE9886" i="2"/>
  <c r="AF9886" i="2" s="1"/>
  <c r="AA9887" i="2"/>
  <c r="AB9887" i="2" a="1"/>
  <c r="AB9887" i="2"/>
  <c r="AE9887" i="2"/>
  <c r="AA9888" i="2"/>
  <c r="AC9888" i="2" s="1"/>
  <c r="AB9888" i="2" a="1"/>
  <c r="AB9888" i="2" s="1"/>
  <c r="AD9888" i="2"/>
  <c r="AE9888" i="2"/>
  <c r="AF9888" i="2"/>
  <c r="AA9889" i="2"/>
  <c r="AB9889" i="2" a="1"/>
  <c r="AB9889" i="2"/>
  <c r="AE9889" i="2"/>
  <c r="AA9890" i="2"/>
  <c r="AD9890" i="2" s="1"/>
  <c r="AB9890" i="2" a="1"/>
  <c r="AB9890" i="2" s="1"/>
  <c r="AC9890" i="2" s="1"/>
  <c r="AE9890" i="2"/>
  <c r="AF9890" i="2"/>
  <c r="AA9891" i="2"/>
  <c r="AB9891" i="2" a="1"/>
  <c r="AB9891" i="2" s="1"/>
  <c r="AC9891" i="2" s="1"/>
  <c r="AD9891" i="2"/>
  <c r="AF9891" i="2" s="1"/>
  <c r="AE9891" i="2"/>
  <c r="AA9892" i="2"/>
  <c r="AD9892" i="2" s="1"/>
  <c r="AB9892" i="2" a="1"/>
  <c r="AB9892" i="2" s="1"/>
  <c r="AC9892" i="2" s="1"/>
  <c r="AE9892" i="2"/>
  <c r="AF9892" i="2"/>
  <c r="AA9893" i="2"/>
  <c r="AB9893" i="2" a="1"/>
  <c r="AB9893" i="2" s="1"/>
  <c r="AC9893" i="2"/>
  <c r="AD9893" i="2"/>
  <c r="AE9893" i="2"/>
  <c r="AF9893" i="2"/>
  <c r="AA9894" i="2"/>
  <c r="AB9894" i="2" a="1"/>
  <c r="AB9894" i="2" s="1"/>
  <c r="AC9894" i="2"/>
  <c r="AD9894" i="2"/>
  <c r="AF9894" i="2" s="1"/>
  <c r="AE9894" i="2"/>
  <c r="AA9895" i="2"/>
  <c r="AB9895" i="2" a="1"/>
  <c r="AB9895" i="2"/>
  <c r="AC9895" i="2"/>
  <c r="AD9895" i="2"/>
  <c r="AF9895" i="2" s="1"/>
  <c r="AE9895" i="2"/>
  <c r="AA9896" i="2"/>
  <c r="AB9896" i="2" a="1"/>
  <c r="AB9896" i="2"/>
  <c r="AC9896" i="2" s="1"/>
  <c r="AD9896" i="2"/>
  <c r="AF9896" i="2" s="1"/>
  <c r="AE9896" i="2"/>
  <c r="AA9897" i="2"/>
  <c r="AB9897" i="2" a="1"/>
  <c r="AB9897" i="2"/>
  <c r="AE9897" i="2"/>
  <c r="AA9898" i="2"/>
  <c r="AB9898" i="2" a="1"/>
  <c r="AB9898" i="2" s="1"/>
  <c r="AE9898" i="2"/>
  <c r="AA9899" i="2"/>
  <c r="AB9899" i="2" a="1"/>
  <c r="AB9899" i="2"/>
  <c r="AE9899" i="2"/>
  <c r="AA9900" i="2"/>
  <c r="AB9900" i="2" a="1"/>
  <c r="AB9900" i="2"/>
  <c r="AC9900" i="2"/>
  <c r="AD9900" i="2"/>
  <c r="AF9900" i="2" s="1"/>
  <c r="AE9900" i="2"/>
  <c r="AA9901" i="2"/>
  <c r="AB9901" i="2" a="1"/>
  <c r="AB9901" i="2"/>
  <c r="AC9901" i="2" s="1"/>
  <c r="AD9901" i="2"/>
  <c r="AE9901" i="2"/>
  <c r="AF9901" i="2"/>
  <c r="AA9902" i="2"/>
  <c r="AD9902" i="2" s="1"/>
  <c r="AF9902" i="2" s="1"/>
  <c r="AB9902" i="2" a="1"/>
  <c r="AB9902" i="2" s="1"/>
  <c r="AC9902" i="2"/>
  <c r="AE9902" i="2"/>
  <c r="AA9903" i="2"/>
  <c r="AB9903" i="2" a="1"/>
  <c r="AB9903" i="2" s="1"/>
  <c r="AC9903" i="2" s="1"/>
  <c r="AD9903" i="2"/>
  <c r="AE9903" i="2"/>
  <c r="AF9903" i="2"/>
  <c r="AA9904" i="2"/>
  <c r="AB9904" i="2" a="1"/>
  <c r="AB9904" i="2"/>
  <c r="AC9904" i="2"/>
  <c r="AD9904" i="2"/>
  <c r="AF9904" i="2" s="1"/>
  <c r="AE9904" i="2"/>
  <c r="AA9905" i="2"/>
  <c r="AC9905" i="2" s="1"/>
  <c r="AB9905" i="2" a="1"/>
  <c r="AB9905" i="2"/>
  <c r="AD9905" i="2"/>
  <c r="AF9905" i="2" s="1"/>
  <c r="AE9905" i="2"/>
  <c r="AA9906" i="2"/>
  <c r="AB9906" i="2" a="1"/>
  <c r="AB9906" i="2" s="1"/>
  <c r="AE9906" i="2"/>
  <c r="AA9907" i="2"/>
  <c r="AB9907" i="2" a="1"/>
  <c r="AB9907" i="2"/>
  <c r="AC9907" i="2" s="1"/>
  <c r="AD9907" i="2"/>
  <c r="AE9907" i="2"/>
  <c r="AF9907" i="2"/>
  <c r="AA9908" i="2"/>
  <c r="AB9908" i="2" a="1"/>
  <c r="AB9908" i="2"/>
  <c r="AE9908" i="2"/>
  <c r="AA9909" i="2"/>
  <c r="AB9909" i="2" a="1"/>
  <c r="AB9909" i="2"/>
  <c r="AC9909" i="2"/>
  <c r="AD9909" i="2"/>
  <c r="AF9909" i="2" s="1"/>
  <c r="AE9909" i="2"/>
  <c r="AA9910" i="2"/>
  <c r="AB9910" i="2" a="1"/>
  <c r="AB9910" i="2"/>
  <c r="AD9910" i="2"/>
  <c r="AE9910" i="2"/>
  <c r="AF9910" i="2"/>
  <c r="AA9911" i="2"/>
  <c r="AD9911" i="2" s="1"/>
  <c r="AF9911" i="2" s="1"/>
  <c r="AB9911" i="2" a="1"/>
  <c r="AB9911" i="2" s="1"/>
  <c r="AE9911" i="2"/>
  <c r="AA9912" i="2"/>
  <c r="AB9912" i="2" a="1"/>
  <c r="AB9912" i="2"/>
  <c r="AE9912" i="2"/>
  <c r="AA9913" i="2"/>
  <c r="AD9913" i="2" s="1"/>
  <c r="AB9913" i="2" a="1"/>
  <c r="AB9913" i="2"/>
  <c r="AC9913" i="2"/>
  <c r="AE9913" i="2"/>
  <c r="AA9914" i="2"/>
  <c r="AB9914" i="2" a="1"/>
  <c r="AB9914" i="2" s="1"/>
  <c r="AD9914" i="2"/>
  <c r="AE9914" i="2"/>
  <c r="AA9915" i="2"/>
  <c r="AB9915" i="2" a="1"/>
  <c r="AB9915" i="2" s="1"/>
  <c r="AE9915" i="2"/>
  <c r="AA9916" i="2"/>
  <c r="AD9916" i="2" s="1"/>
  <c r="AB9916" i="2" a="1"/>
  <c r="AB9916" i="2" s="1"/>
  <c r="AC9916" i="2" s="1"/>
  <c r="AE9916" i="2"/>
  <c r="AF9916" i="2"/>
  <c r="AA9917" i="2"/>
  <c r="AB9917" i="2" a="1"/>
  <c r="AB9917" i="2" s="1"/>
  <c r="AC9917" i="2"/>
  <c r="AD9917" i="2"/>
  <c r="AE9917" i="2"/>
  <c r="AF9917" i="2"/>
  <c r="AA9918" i="2"/>
  <c r="AB9918" i="2" a="1"/>
  <c r="AB9918" i="2"/>
  <c r="AE9918" i="2"/>
  <c r="AA9919" i="2"/>
  <c r="AD9919" i="2" s="1"/>
  <c r="AF9919" i="2" s="1"/>
  <c r="AB9919" i="2" a="1"/>
  <c r="AB9919" i="2" s="1"/>
  <c r="AC9919" i="2" s="1"/>
  <c r="AE9919" i="2"/>
  <c r="AA9920" i="2"/>
  <c r="AB9920" i="2" a="1"/>
  <c r="AB9920" i="2"/>
  <c r="AC9920" i="2" s="1"/>
  <c r="AD9920" i="2"/>
  <c r="AE9920" i="2"/>
  <c r="AF9920" i="2"/>
  <c r="AA9921" i="2"/>
  <c r="AB9921" i="2" a="1"/>
  <c r="AB9921" i="2" s="1"/>
  <c r="AE9921" i="2"/>
  <c r="AA9922" i="2"/>
  <c r="AC9922" i="2" s="1"/>
  <c r="AB9922" i="2" a="1"/>
  <c r="AB9922" i="2" s="1"/>
  <c r="AE9922" i="2"/>
  <c r="AA9923" i="2"/>
  <c r="AB9923" i="2" a="1"/>
  <c r="AB9923" i="2"/>
  <c r="AE9923" i="2"/>
  <c r="AA9924" i="2"/>
  <c r="AB9924" i="2" a="1"/>
  <c r="AB9924" i="2"/>
  <c r="AC9924" i="2"/>
  <c r="AD9924" i="2"/>
  <c r="AF9924" i="2" s="1"/>
  <c r="AE9924" i="2"/>
  <c r="AA9925" i="2"/>
  <c r="AB9925" i="2" a="1"/>
  <c r="AB9925" i="2" s="1"/>
  <c r="AE9925" i="2"/>
  <c r="AA9926" i="2"/>
  <c r="AD9926" i="2" s="1"/>
  <c r="AF9926" i="2" s="1"/>
  <c r="AB9926" i="2" a="1"/>
  <c r="AB9926" i="2" s="1"/>
  <c r="AC9926" i="2"/>
  <c r="AE9926" i="2"/>
  <c r="AA9927" i="2"/>
  <c r="AD9927" i="2" s="1"/>
  <c r="AF9927" i="2" s="1"/>
  <c r="AB9927" i="2" a="1"/>
  <c r="AB9927" i="2" s="1"/>
  <c r="AC9927" i="2"/>
  <c r="AE9927" i="2"/>
  <c r="AA9928" i="2"/>
  <c r="AB9928" i="2" a="1"/>
  <c r="AB9928" i="2"/>
  <c r="AC9928" i="2"/>
  <c r="AD9928" i="2"/>
  <c r="AF9928" i="2" s="1"/>
  <c r="AE9928" i="2"/>
  <c r="AA9929" i="2"/>
  <c r="AB9929" i="2" a="1"/>
  <c r="AB9929" i="2" s="1"/>
  <c r="AE9929" i="2"/>
  <c r="AA9930" i="2"/>
  <c r="AB9930" i="2" a="1"/>
  <c r="AB9930" i="2" s="1"/>
  <c r="AE9930" i="2"/>
  <c r="AA9931" i="2"/>
  <c r="AB9931" i="2" a="1"/>
  <c r="AB9931" i="2"/>
  <c r="AC9931" i="2"/>
  <c r="AD9931" i="2"/>
  <c r="AE9931" i="2"/>
  <c r="AA9932" i="2"/>
  <c r="AB9932" i="2" a="1"/>
  <c r="AB9932" i="2"/>
  <c r="AC9932" i="2" s="1"/>
  <c r="AD9932" i="2"/>
  <c r="AF9932" i="2" s="1"/>
  <c r="AE9932" i="2"/>
  <c r="AA9933" i="2"/>
  <c r="AD9933" i="2" s="1"/>
  <c r="AF9933" i="2" s="1"/>
  <c r="AB9933" i="2" a="1"/>
  <c r="AB9933" i="2" s="1"/>
  <c r="AC9933" i="2" s="1"/>
  <c r="AE9933" i="2"/>
  <c r="AA9934" i="2"/>
  <c r="AC9934" i="2" s="1"/>
  <c r="AB9934" i="2" a="1"/>
  <c r="AB9934" i="2"/>
  <c r="AE9934" i="2"/>
  <c r="AA9935" i="2"/>
  <c r="AD9935" i="2" s="1"/>
  <c r="AB9935" i="2" a="1"/>
  <c r="AB9935" i="2" s="1"/>
  <c r="AC9935" i="2" s="1"/>
  <c r="AE9935" i="2"/>
  <c r="AF9935" i="2" s="1"/>
  <c r="AA9936" i="2"/>
  <c r="AB9936" i="2" a="1"/>
  <c r="AB9936" i="2" s="1"/>
  <c r="AC9936" i="2" s="1"/>
  <c r="AD9936" i="2"/>
  <c r="AE9936" i="2"/>
  <c r="AF9936" i="2"/>
  <c r="AA9937" i="2"/>
  <c r="AD9937" i="2" s="1"/>
  <c r="AF9937" i="2" s="1"/>
  <c r="AB9937" i="2" a="1"/>
  <c r="AB9937" i="2"/>
  <c r="AC9937" i="2"/>
  <c r="AE9937" i="2"/>
  <c r="AA9938" i="2"/>
  <c r="AD9938" i="2" s="1"/>
  <c r="AF9938" i="2" s="1"/>
  <c r="AB9938" i="2" a="1"/>
  <c r="AB9938" i="2"/>
  <c r="AE9938" i="2"/>
  <c r="AA9939" i="2"/>
  <c r="AB9939" i="2" a="1"/>
  <c r="AB9939" i="2" s="1"/>
  <c r="AC9939" i="2" s="1"/>
  <c r="AD9939" i="2"/>
  <c r="AE9939" i="2"/>
  <c r="AF9939" i="2" s="1"/>
  <c r="AA9940" i="2"/>
  <c r="AB9940" i="2" a="1"/>
  <c r="AB9940" i="2"/>
  <c r="AE9940" i="2"/>
  <c r="AA9941" i="2"/>
  <c r="AB9941" i="2" a="1"/>
  <c r="AB9941" i="2" s="1"/>
  <c r="AC9941" i="2"/>
  <c r="AD9941" i="2"/>
  <c r="AE9941" i="2"/>
  <c r="AF9941" i="2"/>
  <c r="AA9942" i="2"/>
  <c r="AB9942" i="2" a="1"/>
  <c r="AB9942" i="2" s="1"/>
  <c r="AE9942" i="2"/>
  <c r="AA9943" i="2"/>
  <c r="AB9943" i="2" a="1"/>
  <c r="AB9943" i="2" s="1"/>
  <c r="AC9943" i="2" s="1"/>
  <c r="AD9943" i="2"/>
  <c r="AE9943" i="2"/>
  <c r="AA9944" i="2"/>
  <c r="AB9944" i="2" a="1"/>
  <c r="AB9944" i="2"/>
  <c r="AC9944" i="2" s="1"/>
  <c r="AD9944" i="2"/>
  <c r="AE9944" i="2"/>
  <c r="AF9944" i="2"/>
  <c r="AA9945" i="2"/>
  <c r="AB9945" i="2" a="1"/>
  <c r="AB9945" i="2" s="1"/>
  <c r="AC9945" i="2"/>
  <c r="AD9945" i="2"/>
  <c r="AE9945" i="2"/>
  <c r="AA9946" i="2"/>
  <c r="AD9946" i="2" s="1"/>
  <c r="AB9946" i="2" a="1"/>
  <c r="AB9946" i="2" s="1"/>
  <c r="AC9946" i="2" s="1"/>
  <c r="AE9946" i="2"/>
  <c r="AF9946" i="2"/>
  <c r="AA9947" i="2"/>
  <c r="AB9947" i="2" a="1"/>
  <c r="AB9947" i="2"/>
  <c r="AE9947" i="2"/>
  <c r="AA9948" i="2"/>
  <c r="AB9948" i="2" a="1"/>
  <c r="AB9948" i="2"/>
  <c r="AC9948" i="2" s="1"/>
  <c r="AD9948" i="2"/>
  <c r="AF9948" i="2" s="1"/>
  <c r="AE9948" i="2"/>
  <c r="AA9949" i="2"/>
  <c r="AB9949" i="2" a="1"/>
  <c r="AB9949" i="2" s="1"/>
  <c r="AC9949" i="2" s="1"/>
  <c r="AD9949" i="2"/>
  <c r="AF9949" i="2" s="1"/>
  <c r="AE9949" i="2"/>
  <c r="AA9950" i="2"/>
  <c r="AC9950" i="2" s="1"/>
  <c r="AB9950" i="2" a="1"/>
  <c r="AB9950" i="2"/>
  <c r="AD9950" i="2"/>
  <c r="AE9950" i="2"/>
  <c r="AA9951" i="2"/>
  <c r="AB9951" i="2" a="1"/>
  <c r="AB9951" i="2" s="1"/>
  <c r="AC9951" i="2" s="1"/>
  <c r="AD9951" i="2"/>
  <c r="AE9951" i="2"/>
  <c r="AF9951" i="2" s="1"/>
  <c r="AA9952" i="2"/>
  <c r="AB9952" i="2" a="1"/>
  <c r="AB9952" i="2"/>
  <c r="AC9952" i="2" s="1"/>
  <c r="AD9952" i="2"/>
  <c r="AE9952" i="2"/>
  <c r="AF9952" i="2"/>
  <c r="AA9953" i="2"/>
  <c r="AB9953" i="2" a="1"/>
  <c r="AB9953" i="2" s="1"/>
  <c r="AE9953" i="2"/>
  <c r="AA9954" i="2"/>
  <c r="AC9954" i="2" s="1"/>
  <c r="AB9954" i="2" a="1"/>
  <c r="AB9954" i="2" s="1"/>
  <c r="AD9954" i="2"/>
  <c r="AF9954" i="2" s="1"/>
  <c r="AE9954" i="2"/>
  <c r="AA9955" i="2"/>
  <c r="AB9955" i="2" a="1"/>
  <c r="AB9955" i="2" s="1"/>
  <c r="AC9955" i="2" s="1"/>
  <c r="AD9955" i="2"/>
  <c r="AE9955" i="2"/>
  <c r="AF9955" i="2"/>
  <c r="AA9956" i="2"/>
  <c r="AD9956" i="2" s="1"/>
  <c r="AB9956" i="2" a="1"/>
  <c r="AB9956" i="2"/>
  <c r="AC9956" i="2"/>
  <c r="AE9956" i="2"/>
  <c r="AF9956" i="2"/>
  <c r="AA9957" i="2"/>
  <c r="AB9957" i="2" a="1"/>
  <c r="AB9957" i="2"/>
  <c r="AE9957" i="2"/>
  <c r="AA9958" i="2"/>
  <c r="AB9958" i="2" a="1"/>
  <c r="AB9958" i="2"/>
  <c r="AD9958" i="2"/>
  <c r="AE9958" i="2"/>
  <c r="AF9958" i="2"/>
  <c r="AA9959" i="2"/>
  <c r="AB9959" i="2" a="1"/>
  <c r="AB9959" i="2"/>
  <c r="AC9959" i="2" s="1"/>
  <c r="AD9959" i="2"/>
  <c r="AF9959" i="2" s="1"/>
  <c r="AE9959" i="2"/>
  <c r="AA9960" i="2"/>
  <c r="AD9960" i="2" s="1"/>
  <c r="AF9960" i="2" s="1"/>
  <c r="AB9960" i="2" a="1"/>
  <c r="AB9960" i="2"/>
  <c r="AC9960" i="2"/>
  <c r="AE9960" i="2"/>
  <c r="AA9961" i="2"/>
  <c r="AD9961" i="2" s="1"/>
  <c r="AF9961" i="2" s="1"/>
  <c r="AB9961" i="2" a="1"/>
  <c r="AB9961" i="2"/>
  <c r="AC9961" i="2"/>
  <c r="AE9961" i="2"/>
  <c r="AA9962" i="2"/>
  <c r="AB9962" i="2" a="1"/>
  <c r="AB9962" i="2" s="1"/>
  <c r="AC9962" i="2" s="1"/>
  <c r="AD9962" i="2"/>
  <c r="AE9962" i="2"/>
  <c r="AF9962" i="2"/>
  <c r="AA9963" i="2"/>
  <c r="AB9963" i="2" a="1"/>
  <c r="AB9963" i="2"/>
  <c r="AC9963" i="2" s="1"/>
  <c r="AD9963" i="2"/>
  <c r="AE9963" i="2"/>
  <c r="AA9964" i="2"/>
  <c r="AD9964" i="2" s="1"/>
  <c r="AF9964" i="2" s="1"/>
  <c r="AB9964" i="2" a="1"/>
  <c r="AB9964" i="2" s="1"/>
  <c r="AC9964" i="2" s="1"/>
  <c r="AE9964" i="2"/>
  <c r="AA9965" i="2"/>
  <c r="AB9965" i="2" a="1"/>
  <c r="AB9965" i="2" s="1"/>
  <c r="AC9965" i="2"/>
  <c r="AD9965" i="2"/>
  <c r="AE9965" i="2"/>
  <c r="AF9965" i="2"/>
  <c r="AA9966" i="2"/>
  <c r="AB9966" i="2" a="1"/>
  <c r="AB9966" i="2"/>
  <c r="AE9966" i="2"/>
  <c r="AA9967" i="2"/>
  <c r="AD9967" i="2" s="1"/>
  <c r="AF9967" i="2" s="1"/>
  <c r="AB9967" i="2" a="1"/>
  <c r="AB9967" i="2"/>
  <c r="AC9967" i="2"/>
  <c r="AE9967" i="2"/>
  <c r="AA9968" i="2"/>
  <c r="AB9968" i="2" a="1"/>
  <c r="AB9968" i="2"/>
  <c r="AC9968" i="2" s="1"/>
  <c r="AD9968" i="2"/>
  <c r="AF9968" i="2" s="1"/>
  <c r="AE9968" i="2"/>
  <c r="AA9969" i="2"/>
  <c r="AB9969" i="2" a="1"/>
  <c r="AB9969" i="2"/>
  <c r="AC9969" i="2" s="1"/>
  <c r="AD9969" i="2"/>
  <c r="AE9969" i="2"/>
  <c r="AF9969" i="2"/>
  <c r="AA9970" i="2"/>
  <c r="AB9970" i="2" a="1"/>
  <c r="AB9970" i="2" s="1"/>
  <c r="AE9970" i="2"/>
  <c r="AA9971" i="2"/>
  <c r="AB9971" i="2" a="1"/>
  <c r="AB9971" i="2"/>
  <c r="AE9971" i="2"/>
  <c r="AA9972" i="2"/>
  <c r="AB9972" i="2" a="1"/>
  <c r="AB9972" i="2"/>
  <c r="AE9972" i="2"/>
  <c r="AA9973" i="2"/>
  <c r="AB9973" i="2" a="1"/>
  <c r="AB9973" i="2"/>
  <c r="AC9973" i="2" s="1"/>
  <c r="AD9973" i="2"/>
  <c r="AF9973" i="2" s="1"/>
  <c r="AE9973" i="2"/>
  <c r="AA9974" i="2"/>
  <c r="AB9974" i="2" a="1"/>
  <c r="AB9974" i="2" s="1"/>
  <c r="AE9974" i="2"/>
  <c r="AA9975" i="2"/>
  <c r="AB9975" i="2" a="1"/>
  <c r="AB9975" i="2" s="1"/>
  <c r="AC9975" i="2"/>
  <c r="AD9975" i="2"/>
  <c r="AE9975" i="2"/>
  <c r="AF9975" i="2"/>
  <c r="AA9976" i="2"/>
  <c r="AB9976" i="2" a="1"/>
  <c r="AB9976" i="2"/>
  <c r="AC9976" i="2" s="1"/>
  <c r="AD9976" i="2"/>
  <c r="AE9976" i="2"/>
  <c r="AF9976" i="2"/>
  <c r="AA9977" i="2"/>
  <c r="AD9977" i="2" s="1"/>
  <c r="AB9977" i="2" a="1"/>
  <c r="AB9977" i="2" s="1"/>
  <c r="AC9977" i="2"/>
  <c r="AE9977" i="2"/>
  <c r="AF9977" i="2"/>
  <c r="AA9978" i="2"/>
  <c r="AB9978" i="2" a="1"/>
  <c r="AB9978" i="2" s="1"/>
  <c r="AE9978" i="2"/>
  <c r="AA9979" i="2"/>
  <c r="AB9979" i="2" a="1"/>
  <c r="AB9979" i="2"/>
  <c r="AC9979" i="2" s="1"/>
  <c r="AD9979" i="2"/>
  <c r="AF9979" i="2" s="1"/>
  <c r="AE9979" i="2"/>
  <c r="AA9980" i="2"/>
  <c r="AC9980" i="2" s="1"/>
  <c r="AB9980" i="2" a="1"/>
  <c r="AB9980" i="2"/>
  <c r="AD9980" i="2"/>
  <c r="AF9980" i="2" s="1"/>
  <c r="AE9980" i="2"/>
  <c r="AA9981" i="2"/>
  <c r="AB9981" i="2" a="1"/>
  <c r="AB9981" i="2" s="1"/>
  <c r="AE9981" i="2"/>
  <c r="AA9982" i="2"/>
  <c r="AD9982" i="2" s="1"/>
  <c r="AF9982" i="2" s="1"/>
  <c r="AB9982" i="2" a="1"/>
  <c r="AB9982" i="2"/>
  <c r="AE9982" i="2"/>
  <c r="AA9983" i="2"/>
  <c r="AB9983" i="2" a="1"/>
  <c r="AB9983" i="2" s="1"/>
  <c r="AE9983" i="2"/>
  <c r="AA9984" i="2"/>
  <c r="AB9984" i="2" a="1"/>
  <c r="AB9984" i="2"/>
  <c r="AC9984" i="2" s="1"/>
  <c r="AD9984" i="2"/>
  <c r="AE9984" i="2"/>
  <c r="AA9985" i="2"/>
  <c r="AB9985" i="2" a="1"/>
  <c r="AB9985" i="2"/>
  <c r="AE9985" i="2"/>
  <c r="AA9986" i="2"/>
  <c r="AB9986" i="2" a="1"/>
  <c r="AB9986" i="2"/>
  <c r="AC9986" i="2" s="1"/>
  <c r="AD9986" i="2"/>
  <c r="AF9986" i="2" s="1"/>
  <c r="AE9986" i="2"/>
  <c r="AA9987" i="2"/>
  <c r="AB9987" i="2" a="1"/>
  <c r="AB9987" i="2"/>
  <c r="AE9987" i="2"/>
  <c r="AA9988" i="2"/>
  <c r="AB9988" i="2" a="1"/>
  <c r="AB9988" i="2" s="1"/>
  <c r="AE9988" i="2"/>
  <c r="AA9989" i="2"/>
  <c r="AB9989" i="2" a="1"/>
  <c r="AB9989" i="2" s="1"/>
  <c r="AC9989" i="2"/>
  <c r="AD9989" i="2"/>
  <c r="AE9989" i="2"/>
  <c r="AA9990" i="2"/>
  <c r="AB9990" i="2" a="1"/>
  <c r="AB9990" i="2"/>
  <c r="AC9990" i="2"/>
  <c r="AD9990" i="2"/>
  <c r="AE9990" i="2"/>
  <c r="AA9991" i="2"/>
  <c r="AD9991" i="2" s="1"/>
  <c r="AB9991" i="2" a="1"/>
  <c r="AB9991" i="2" s="1"/>
  <c r="AC9991" i="2" s="1"/>
  <c r="AE9991" i="2"/>
  <c r="AF9991" i="2" s="1"/>
  <c r="AA9992" i="2"/>
  <c r="AB9992" i="2" a="1"/>
  <c r="AB9992" i="2"/>
  <c r="AC9992" i="2" s="1"/>
  <c r="AD9992" i="2"/>
  <c r="AF9992" i="2" s="1"/>
  <c r="AE9992" i="2"/>
  <c r="AA9993" i="2"/>
  <c r="AB9993" i="2" a="1"/>
  <c r="AB9993" i="2" s="1"/>
  <c r="AC9993" i="2" s="1"/>
  <c r="AD9993" i="2"/>
  <c r="AF9993" i="2" s="1"/>
  <c r="AE9993" i="2"/>
  <c r="AA9994" i="2"/>
  <c r="AB9994" i="2" a="1"/>
  <c r="AB9994" i="2" s="1"/>
  <c r="AE9994" i="2"/>
  <c r="AA9995" i="2"/>
  <c r="AB9995" i="2" a="1"/>
  <c r="AB9995" i="2"/>
  <c r="AE9995" i="2"/>
  <c r="AA9996" i="2"/>
  <c r="AC9996" i="2" s="1"/>
  <c r="AB9996" i="2" a="1"/>
  <c r="AB9996" i="2"/>
  <c r="AD9996" i="2"/>
  <c r="AE9996" i="2"/>
  <c r="AF9996" i="2"/>
  <c r="AA9997" i="2"/>
  <c r="AD9997" i="2" s="1"/>
  <c r="AF9997" i="2" s="1"/>
  <c r="AB9997" i="2" a="1"/>
  <c r="AB9997" i="2" s="1"/>
  <c r="AC9997" i="2"/>
  <c r="AE9997" i="2"/>
  <c r="AA9998" i="2"/>
  <c r="AB9998" i="2" a="1"/>
  <c r="AB9998" i="2" s="1"/>
  <c r="AE9998" i="2"/>
  <c r="AA9999" i="2"/>
  <c r="AB9999" i="2" a="1"/>
  <c r="AB9999" i="2" s="1"/>
  <c r="AC9999" i="2"/>
  <c r="AD9999" i="2"/>
  <c r="AE9999" i="2"/>
  <c r="AF9999" i="2"/>
  <c r="AA10000" i="2"/>
  <c r="AB10000" i="2" a="1"/>
  <c r="AB10000" i="2"/>
  <c r="AC10000" i="2" s="1"/>
  <c r="AD10000" i="2"/>
  <c r="AF10000" i="2" s="1"/>
  <c r="AE10000" i="2"/>
  <c r="AA10001" i="2"/>
  <c r="AC10001" i="2" s="1"/>
  <c r="AB10001" i="2" a="1"/>
  <c r="AB10001" i="2" s="1"/>
  <c r="AD10001" i="2"/>
  <c r="AF10001" i="2" s="1"/>
  <c r="AE10001" i="2"/>
  <c r="AA10002" i="2"/>
  <c r="AB10002" i="2" a="1"/>
  <c r="AB10002" i="2" s="1"/>
  <c r="AD10002" i="2"/>
  <c r="AF10002" i="2" s="1"/>
  <c r="AE10002" i="2"/>
  <c r="AA10003" i="2"/>
  <c r="AB10003" i="2" a="1"/>
  <c r="AB10003" i="2"/>
  <c r="AC10003" i="2"/>
  <c r="AD10003" i="2"/>
  <c r="AE10003" i="2"/>
  <c r="AF10003" i="2"/>
  <c r="AA10004" i="2"/>
  <c r="AB10004" i="2" a="1"/>
  <c r="AB10004" i="2"/>
  <c r="AC10004" i="2" s="1"/>
  <c r="AD10004" i="2"/>
  <c r="AF10004" i="2" s="1"/>
  <c r="AE10004" i="2"/>
  <c r="AA10005" i="2"/>
  <c r="AC10005" i="2" s="1"/>
  <c r="AB10005" i="2" a="1"/>
  <c r="AB10005" i="2" s="1"/>
  <c r="AD10005" i="2"/>
  <c r="AF10005" i="2" s="1"/>
  <c r="AE10005" i="2"/>
  <c r="AA10006" i="2"/>
  <c r="AC10006" i="2" s="1"/>
  <c r="AB10006" i="2" a="1"/>
  <c r="AB10006" i="2"/>
  <c r="AD10006" i="2"/>
  <c r="AE10006" i="2"/>
  <c r="AF10006" i="2"/>
  <c r="AA10007" i="2"/>
  <c r="AB10007" i="2" a="1"/>
  <c r="AB10007" i="2"/>
  <c r="AC10007" i="2" s="1"/>
  <c r="AD10007" i="2"/>
  <c r="AF10007" i="2" s="1"/>
  <c r="AE10007" i="2"/>
  <c r="AA10008" i="2"/>
  <c r="AB10008" i="2" a="1"/>
  <c r="AB10008" i="2" s="1"/>
  <c r="AC10008" i="2" s="1"/>
  <c r="AD10008" i="2"/>
  <c r="AE10008" i="2"/>
  <c r="AA10009" i="2"/>
  <c r="AB10009" i="2" a="1"/>
  <c r="AB10009" i="2"/>
  <c r="AE10009" i="2"/>
  <c r="AA10010" i="2"/>
  <c r="AC10010" i="2" s="1"/>
  <c r="AB10010" i="2" a="1"/>
  <c r="AB10010" i="2"/>
  <c r="AD10010" i="2"/>
  <c r="AE10010" i="2"/>
  <c r="AA10011" i="2"/>
  <c r="AB10011" i="2" a="1"/>
  <c r="AB10011" i="2" s="1"/>
  <c r="AC10011" i="2" s="1"/>
  <c r="AD10011" i="2"/>
  <c r="AF10011" i="2" s="1"/>
  <c r="AE10011" i="2"/>
  <c r="AA10012" i="2"/>
  <c r="AD10012" i="2" s="1"/>
  <c r="AB10012" i="2" a="1"/>
  <c r="AB10012" i="2"/>
  <c r="AC10012" i="2"/>
  <c r="AE10012" i="2"/>
  <c r="AF10012" i="2"/>
  <c r="AA10013" i="2"/>
  <c r="AB10013" i="2" a="1"/>
  <c r="AB10013" i="2" s="1"/>
  <c r="AC10013" i="2" s="1"/>
  <c r="AD10013" i="2"/>
  <c r="AF10013" i="2" s="1"/>
  <c r="AE10013" i="2"/>
  <c r="AA10014" i="2"/>
  <c r="AB10014" i="2" a="1"/>
  <c r="AB10014" i="2"/>
  <c r="AC10014" i="2" s="1"/>
  <c r="AD10014" i="2"/>
  <c r="AE10014" i="2"/>
  <c r="AA10015" i="2"/>
  <c r="AB10015" i="2" a="1"/>
  <c r="AB10015" i="2" s="1"/>
  <c r="AC10015" i="2" s="1"/>
  <c r="AD10015" i="2"/>
  <c r="AF10015" i="2" s="1"/>
  <c r="AE10015" i="2"/>
  <c r="AA10016" i="2"/>
  <c r="AB10016" i="2" a="1"/>
  <c r="AB10016" i="2"/>
  <c r="AC10016" i="2" s="1"/>
  <c r="AD10016" i="2"/>
  <c r="AF10016" i="2" s="1"/>
  <c r="AE10016" i="2"/>
  <c r="AA10017" i="2"/>
  <c r="AB10017" i="2" a="1"/>
  <c r="AB10017" i="2"/>
  <c r="AC10017" i="2" s="1"/>
  <c r="AD10017" i="2"/>
  <c r="AE10017" i="2"/>
  <c r="AF10017" i="2"/>
  <c r="AA10018" i="2"/>
  <c r="AD10018" i="2" s="1"/>
  <c r="AB10018" i="2" a="1"/>
  <c r="AB10018" i="2" s="1"/>
  <c r="AC10018" i="2"/>
  <c r="AE10018" i="2"/>
  <c r="AF10018" i="2"/>
  <c r="AA10019" i="2"/>
  <c r="AB10019" i="2" a="1"/>
  <c r="AB10019" i="2" s="1"/>
  <c r="AE10019" i="2"/>
  <c r="AA10020" i="2"/>
  <c r="AC10020" i="2" s="1"/>
  <c r="AB10020" i="2" a="1"/>
  <c r="AB10020" i="2"/>
  <c r="AD10020" i="2"/>
  <c r="AF10020" i="2" s="1"/>
  <c r="AE10020" i="2"/>
  <c r="AA10021" i="2"/>
  <c r="AD10021" i="2" s="1"/>
  <c r="AB10021" i="2" a="1"/>
  <c r="AB10021" i="2" s="1"/>
  <c r="AC10021" i="2" s="1"/>
  <c r="AE10021" i="2"/>
  <c r="AF10021" i="2"/>
  <c r="AA10022" i="2"/>
  <c r="AD10022" i="2" s="1"/>
  <c r="AF10022" i="2" s="1"/>
  <c r="AB10022" i="2" a="1"/>
  <c r="AB10022" i="2"/>
  <c r="AC10022" i="2"/>
  <c r="AE10022" i="2"/>
  <c r="AA10023" i="2"/>
  <c r="AD10023" i="2" s="1"/>
  <c r="AB10023" i="2" a="1"/>
  <c r="AB10023" i="2" s="1"/>
  <c r="AC10023" i="2"/>
  <c r="AE10023" i="2"/>
  <c r="AF10023" i="2" s="1"/>
  <c r="AA10024" i="2"/>
  <c r="AB10024" i="2" a="1"/>
  <c r="AB10024" i="2"/>
  <c r="AE10024" i="2"/>
  <c r="AA10025" i="2"/>
  <c r="AC10025" i="2" s="1"/>
  <c r="AB10025" i="2" a="1"/>
  <c r="AB10025" i="2"/>
  <c r="AD10025" i="2"/>
  <c r="AF10025" i="2" s="1"/>
  <c r="AE10025" i="2"/>
  <c r="AA10026" i="2"/>
  <c r="AB10026" i="2" a="1"/>
  <c r="AB10026" i="2" s="1"/>
  <c r="AE10026" i="2"/>
  <c r="AA10027" i="2"/>
  <c r="AB10027" i="2" a="1"/>
  <c r="AB10027" i="2"/>
  <c r="AC10027" i="2" s="1"/>
  <c r="AD10027" i="2"/>
  <c r="AE10027" i="2"/>
  <c r="AF10027" i="2" s="1"/>
  <c r="AA10028" i="2"/>
  <c r="AB10028" i="2" a="1"/>
  <c r="AB10028" i="2"/>
  <c r="AE10028" i="2"/>
  <c r="AA10029" i="2"/>
  <c r="AB10029" i="2" a="1"/>
  <c r="AB10029" i="2"/>
  <c r="AC10029" i="2"/>
  <c r="AD10029" i="2"/>
  <c r="AF10029" i="2" s="1"/>
  <c r="AE10029" i="2"/>
  <c r="AA10030" i="2"/>
  <c r="AB10030" i="2" a="1"/>
  <c r="AB10030" i="2"/>
  <c r="AD10030" i="2"/>
  <c r="AF10030" i="2" s="1"/>
  <c r="AE10030" i="2"/>
  <c r="AA10031" i="2"/>
  <c r="AD10031" i="2" s="1"/>
  <c r="AB10031" i="2" a="1"/>
  <c r="AB10031" i="2" s="1"/>
  <c r="AE10031" i="2"/>
  <c r="AF10031" i="2"/>
  <c r="AA10032" i="2"/>
  <c r="AB10032" i="2" a="1"/>
  <c r="AB10032" i="2"/>
  <c r="AE10032" i="2"/>
  <c r="AA10033" i="2"/>
  <c r="AD10033" i="2" s="1"/>
  <c r="AF10033" i="2" s="1"/>
  <c r="AB10033" i="2" a="1"/>
  <c r="AB10033" i="2"/>
  <c r="AC10033" i="2"/>
  <c r="AE10033" i="2"/>
  <c r="AA10034" i="2"/>
  <c r="AC10034" i="2" s="1"/>
  <c r="AB10034" i="2" a="1"/>
  <c r="AB10034" i="2" s="1"/>
  <c r="AD10034" i="2"/>
  <c r="AF10034" i="2" s="1"/>
  <c r="AE10034" i="2"/>
  <c r="AA10035" i="2"/>
  <c r="AD10035" i="2" s="1"/>
  <c r="AF10035" i="2" s="1"/>
  <c r="AB10035" i="2" a="1"/>
  <c r="AB10035" i="2" s="1"/>
  <c r="AE10035" i="2"/>
  <c r="AA10036" i="2"/>
  <c r="AD10036" i="2" s="1"/>
  <c r="AB10036" i="2" a="1"/>
  <c r="AB10036" i="2"/>
  <c r="AE10036" i="2"/>
  <c r="AF10036" i="2" s="1"/>
  <c r="AA10037" i="2"/>
  <c r="AB10037" i="2" a="1"/>
  <c r="AB10037" i="2"/>
  <c r="AC10037" i="2" s="1"/>
  <c r="AD10037" i="2"/>
  <c r="AE10037" i="2"/>
  <c r="AF10037" i="2"/>
  <c r="AA10038" i="2"/>
  <c r="AD10038" i="2" s="1"/>
  <c r="AF10038" i="2" s="1"/>
  <c r="AB10038" i="2" a="1"/>
  <c r="AB10038" i="2"/>
  <c r="AC10038" i="2" s="1"/>
  <c r="AE10038" i="2"/>
  <c r="AA10039" i="2"/>
  <c r="AB10039" i="2" a="1"/>
  <c r="AB10039" i="2" s="1"/>
  <c r="AE10039" i="2"/>
  <c r="AA10040" i="2"/>
  <c r="AB10040" i="2" a="1"/>
  <c r="AB10040" i="2" s="1"/>
  <c r="AC10040" i="2" s="1"/>
  <c r="AD10040" i="2"/>
  <c r="AF10040" i="2" s="1"/>
  <c r="AE10040" i="2"/>
  <c r="AA10041" i="2"/>
  <c r="AB10041" i="2" a="1"/>
  <c r="AB10041" i="2" s="1"/>
  <c r="AC10041" i="2" s="1"/>
  <c r="AD10041" i="2"/>
  <c r="AF10041" i="2" s="1"/>
  <c r="AE10041" i="2"/>
  <c r="AA10042" i="2"/>
  <c r="AD10042" i="2" s="1"/>
  <c r="AF10042" i="2" s="1"/>
  <c r="AB10042" i="2" a="1"/>
  <c r="AB10042" i="2"/>
  <c r="AC10042" i="2"/>
  <c r="AE10042" i="2"/>
  <c r="AA10043" i="2"/>
  <c r="AC10043" i="2" s="1"/>
  <c r="AB10043" i="2" a="1"/>
  <c r="AB10043" i="2"/>
  <c r="AE10043" i="2"/>
  <c r="AA10044" i="2"/>
  <c r="AB10044" i="2" a="1"/>
  <c r="AB10044" i="2"/>
  <c r="AC10044" i="2"/>
  <c r="AD10044" i="2"/>
  <c r="AE10044" i="2"/>
  <c r="AA10045" i="2"/>
  <c r="AC10045" i="2" s="1"/>
  <c r="AB10045" i="2" a="1"/>
  <c r="AB10045" i="2" s="1"/>
  <c r="AD10045" i="2"/>
  <c r="AF10045" i="2" s="1"/>
  <c r="AE10045" i="2"/>
  <c r="AA10046" i="2"/>
  <c r="AB10046" i="2" a="1"/>
  <c r="AB10046" i="2" s="1"/>
  <c r="AE10046" i="2"/>
  <c r="AA10047" i="2"/>
  <c r="AB10047" i="2" a="1"/>
  <c r="AB10047" i="2"/>
  <c r="AC10047" i="2" s="1"/>
  <c r="AD10047" i="2"/>
  <c r="AE10047" i="2"/>
  <c r="AF10047" i="2" s="1"/>
  <c r="AA10048" i="2"/>
  <c r="AB10048" i="2" a="1"/>
  <c r="AB10048" i="2"/>
  <c r="AC10048" i="2" s="1"/>
  <c r="AD10048" i="2"/>
  <c r="AE10048" i="2"/>
  <c r="AF10048" i="2"/>
  <c r="AA10049" i="2"/>
  <c r="AB10049" i="2" a="1"/>
  <c r="AB10049" i="2"/>
  <c r="AE10049" i="2"/>
  <c r="AA10050" i="2"/>
  <c r="AC10050" i="2" s="1"/>
  <c r="AB10050" i="2" a="1"/>
  <c r="AB10050" i="2" s="1"/>
  <c r="AD10050" i="2"/>
  <c r="AE10050" i="2"/>
  <c r="AF10050" i="2"/>
  <c r="AA10051" i="2"/>
  <c r="AB10051" i="2" a="1"/>
  <c r="AB10051" i="2"/>
  <c r="AE10051" i="2"/>
  <c r="AA10052" i="2"/>
  <c r="AB10052" i="2" a="1"/>
  <c r="AB10052" i="2"/>
  <c r="AC10052" i="2" s="1"/>
  <c r="AD10052" i="2"/>
  <c r="AE10052" i="2"/>
  <c r="AF10052" i="2"/>
  <c r="AA10053" i="2"/>
  <c r="AB10053" i="2" a="1"/>
  <c r="AB10053" i="2" s="1"/>
  <c r="AE10053" i="2"/>
  <c r="AA10054" i="2"/>
  <c r="AB10054" i="2" a="1"/>
  <c r="AB10054" i="2"/>
  <c r="AC10054" i="2"/>
  <c r="AD10054" i="2"/>
  <c r="AF10054" i="2" s="1"/>
  <c r="AE10054" i="2"/>
  <c r="AA10055" i="2"/>
  <c r="AB10055" i="2" a="1"/>
  <c r="AB10055" i="2" s="1"/>
  <c r="AE10055" i="2"/>
  <c r="AA10056" i="2"/>
  <c r="AD10056" i="2" s="1"/>
  <c r="AB10056" i="2" a="1"/>
  <c r="AB10056" i="2"/>
  <c r="AC10056" i="2"/>
  <c r="AE10056" i="2"/>
  <c r="AA10057" i="2"/>
  <c r="AD10057" i="2" s="1"/>
  <c r="AF10057" i="2" s="1"/>
  <c r="AB10057" i="2" a="1"/>
  <c r="AB10057" i="2"/>
  <c r="AC10057" i="2"/>
  <c r="AE10057" i="2"/>
  <c r="AA10058" i="2"/>
  <c r="AB10058" i="2" a="1"/>
  <c r="AB10058" i="2"/>
  <c r="AC10058" i="2" s="1"/>
  <c r="AD10058" i="2"/>
  <c r="AE10058" i="2"/>
  <c r="AF10058" i="2"/>
  <c r="AA10059" i="2"/>
  <c r="AB10059" i="2" a="1"/>
  <c r="AB10059" i="2" s="1"/>
  <c r="AC10059" i="2" s="1"/>
  <c r="AD10059" i="2"/>
  <c r="AF10059" i="2" s="1"/>
  <c r="AE10059" i="2"/>
  <c r="AA10060" i="2"/>
  <c r="AB10060" i="2" a="1"/>
  <c r="AB10060" i="2" s="1"/>
  <c r="AE10060" i="2"/>
  <c r="AA10061" i="2"/>
  <c r="AB10061" i="2" a="1"/>
  <c r="AB10061" i="2"/>
  <c r="AC10061" i="2"/>
  <c r="AD10061" i="2"/>
  <c r="AF10061" i="2" s="1"/>
  <c r="AE10061" i="2"/>
  <c r="AA10062" i="2"/>
  <c r="AB10062" i="2" a="1"/>
  <c r="AB10062" i="2"/>
  <c r="AC10062" i="2" s="1"/>
  <c r="AD10062" i="2"/>
  <c r="AF10062" i="2" s="1"/>
  <c r="AE10062" i="2"/>
  <c r="AA10063" i="2"/>
  <c r="AB10063" i="2" a="1"/>
  <c r="AB10063" i="2" s="1"/>
  <c r="AC10063" i="2" s="1"/>
  <c r="AD10063" i="2"/>
  <c r="AF10063" i="2" s="1"/>
  <c r="AE10063" i="2"/>
  <c r="AA10064" i="2"/>
  <c r="AB10064" i="2" a="1"/>
  <c r="AB10064" i="2" s="1"/>
  <c r="AC10064" i="2" s="1"/>
  <c r="AD10064" i="2"/>
  <c r="AE10064" i="2"/>
  <c r="AF10064" i="2"/>
  <c r="AA10065" i="2"/>
  <c r="AD10065" i="2" s="1"/>
  <c r="AF10065" i="2" s="1"/>
  <c r="AB10065" i="2" a="1"/>
  <c r="AB10065" i="2"/>
  <c r="AC10065" i="2"/>
  <c r="AE10065" i="2"/>
  <c r="AA10066" i="2"/>
  <c r="AC10066" i="2" s="1"/>
  <c r="AB10066" i="2" a="1"/>
  <c r="AB10066" i="2" s="1"/>
  <c r="AD10066" i="2"/>
  <c r="AF10066" i="2" s="1"/>
  <c r="AE10066" i="2"/>
  <c r="AA10067" i="2"/>
  <c r="AB10067" i="2" a="1"/>
  <c r="AB10067" i="2" s="1"/>
  <c r="AE10067" i="2"/>
  <c r="AA10068" i="2"/>
  <c r="AB10068" i="2" a="1"/>
  <c r="AB10068" i="2"/>
  <c r="AC10068" i="2" s="1"/>
  <c r="AD10068" i="2"/>
  <c r="AF10068" i="2" s="1"/>
  <c r="AE10068" i="2"/>
  <c r="AA10069" i="2"/>
  <c r="AD10069" i="2" s="1"/>
  <c r="AF10069" i="2" s="1"/>
  <c r="AB10069" i="2" a="1"/>
  <c r="AB10069" i="2"/>
  <c r="AC10069" i="2"/>
  <c r="AE10069" i="2"/>
  <c r="AA10070" i="2"/>
  <c r="AC10070" i="2" s="1"/>
  <c r="AB10070" i="2" a="1"/>
  <c r="AB10070" i="2" s="1"/>
  <c r="AE10070" i="2"/>
  <c r="AA10071" i="2"/>
  <c r="AC10071" i="2" s="1"/>
  <c r="AB10071" i="2" a="1"/>
  <c r="AB10071" i="2"/>
  <c r="AD10071" i="2"/>
  <c r="AE10071" i="2"/>
  <c r="AF10071" i="2"/>
  <c r="AA10072" i="2"/>
  <c r="AC10072" i="2" s="1"/>
  <c r="AB10072" i="2" a="1"/>
  <c r="AB10072" i="2"/>
  <c r="AD10072" i="2"/>
  <c r="AF10072" i="2" s="1"/>
  <c r="AE10072" i="2"/>
  <c r="AA10073" i="2"/>
  <c r="AB10073" i="2" a="1"/>
  <c r="AB10073" i="2"/>
  <c r="AE10073" i="2"/>
  <c r="AA10074" i="2"/>
  <c r="AD10074" i="2" s="1"/>
  <c r="AF10074" i="2" s="1"/>
  <c r="AB10074" i="2" a="1"/>
  <c r="AB10074" i="2" s="1"/>
  <c r="AC10074" i="2" s="1"/>
  <c r="AE10074" i="2"/>
  <c r="AA10075" i="2"/>
  <c r="AB10075" i="2" a="1"/>
  <c r="AB10075" i="2" s="1"/>
  <c r="AC10075" i="2" s="1"/>
  <c r="AD10075" i="2"/>
  <c r="AE10075" i="2"/>
  <c r="AF10075" i="2"/>
  <c r="AA10076" i="2"/>
  <c r="AD10076" i="2" s="1"/>
  <c r="AB10076" i="2" a="1"/>
  <c r="AB10076" i="2" s="1"/>
  <c r="AC10076" i="2" s="1"/>
  <c r="AE10076" i="2"/>
  <c r="AF10076" i="2"/>
  <c r="AA10077" i="2"/>
  <c r="AB10077" i="2" a="1"/>
  <c r="AB10077" i="2" s="1"/>
  <c r="AE10077" i="2"/>
  <c r="AA10078" i="2"/>
  <c r="AB10078" i="2" a="1"/>
  <c r="AB10078" i="2"/>
  <c r="AC10078" i="2" s="1"/>
  <c r="AD10078" i="2"/>
  <c r="AE10078" i="2"/>
  <c r="AF10078" i="2"/>
  <c r="AA10079" i="2"/>
  <c r="AB10079" i="2" a="1"/>
  <c r="AB10079" i="2"/>
  <c r="AC10079" i="2" s="1"/>
  <c r="AD10079" i="2"/>
  <c r="AF10079" i="2" s="1"/>
  <c r="AE10079" i="2"/>
  <c r="AA10080" i="2"/>
  <c r="AB10080" i="2" a="1"/>
  <c r="AB10080" i="2" s="1"/>
  <c r="AC10080" i="2" s="1"/>
  <c r="AD10080" i="2"/>
  <c r="AF10080" i="2" s="1"/>
  <c r="AE10080" i="2"/>
  <c r="AA10081" i="2"/>
  <c r="AB10081" i="2" a="1"/>
  <c r="AB10081" i="2"/>
  <c r="AE10081" i="2"/>
  <c r="AA10082" i="2"/>
  <c r="AB10082" i="2" a="1"/>
  <c r="AB10082" i="2"/>
  <c r="AC10082" i="2"/>
  <c r="AD10082" i="2"/>
  <c r="AE10082" i="2"/>
  <c r="AA10083" i="2"/>
  <c r="AB10083" i="2" a="1"/>
  <c r="AB10083" i="2"/>
  <c r="AC10083" i="2" s="1"/>
  <c r="AD10083" i="2"/>
  <c r="AF10083" i="2" s="1"/>
  <c r="AE10083" i="2"/>
  <c r="AA10084" i="2"/>
  <c r="AD10084" i="2" s="1"/>
  <c r="AF10084" i="2" s="1"/>
  <c r="AB10084" i="2" a="1"/>
  <c r="AB10084" i="2"/>
  <c r="AC10084" i="2"/>
  <c r="AE10084" i="2"/>
  <c r="AA10085" i="2"/>
  <c r="AC10085" i="2" s="1"/>
  <c r="AB10085" i="2" a="1"/>
  <c r="AB10085" i="2"/>
  <c r="AD10085" i="2"/>
  <c r="AE10085" i="2"/>
  <c r="AF10085" i="2"/>
  <c r="AA10086" i="2"/>
  <c r="AD10086" i="2" s="1"/>
  <c r="AF10086" i="2" s="1"/>
  <c r="AB10086" i="2" a="1"/>
  <c r="AB10086" i="2" s="1"/>
  <c r="AE10086" i="2"/>
  <c r="AA10087" i="2"/>
  <c r="AB10087" i="2" a="1"/>
  <c r="AB10087" i="2" s="1"/>
  <c r="AC10087" i="2" s="1"/>
  <c r="AD10087" i="2"/>
  <c r="AF10087" i="2" s="1"/>
  <c r="AE10087" i="2"/>
  <c r="AA10088" i="2"/>
  <c r="AB10088" i="2" a="1"/>
  <c r="AB10088" i="2"/>
  <c r="AC10088" i="2" s="1"/>
  <c r="AD10088" i="2"/>
  <c r="AE10088" i="2"/>
  <c r="AF10088" i="2"/>
  <c r="AA10089" i="2"/>
  <c r="AB10089" i="2" a="1"/>
  <c r="AB10089" i="2"/>
  <c r="AC10089" i="2"/>
  <c r="AD10089" i="2"/>
  <c r="AE10089" i="2"/>
  <c r="AA10090" i="2"/>
  <c r="AD10090" i="2" s="1"/>
  <c r="AF10090" i="2" s="1"/>
  <c r="AB10090" i="2" a="1"/>
  <c r="AB10090" i="2"/>
  <c r="AC10090" i="2"/>
  <c r="AE10090" i="2"/>
  <c r="AA10091" i="2"/>
  <c r="AB10091" i="2" a="1"/>
  <c r="AB10091" i="2"/>
  <c r="AD10091" i="2"/>
  <c r="AF10091" i="2" s="1"/>
  <c r="AE10091" i="2"/>
  <c r="AA10092" i="2"/>
  <c r="AB10092" i="2" a="1"/>
  <c r="AB10092" i="2"/>
  <c r="AC10092" i="2"/>
  <c r="AD10092" i="2"/>
  <c r="AE10092" i="2"/>
  <c r="AF10092" i="2"/>
  <c r="AA10093" i="2"/>
  <c r="AD10093" i="2" s="1"/>
  <c r="AF10093" i="2" s="1"/>
  <c r="AB10093" i="2" a="1"/>
  <c r="AB10093" i="2" s="1"/>
  <c r="AE10093" i="2"/>
  <c r="P10093" i="2"/>
  <c r="M10093" i="2"/>
  <c r="P10092" i="2"/>
  <c r="M10092" i="2"/>
  <c r="P10091" i="2"/>
  <c r="M10091" i="2"/>
  <c r="P10090" i="2"/>
  <c r="M10090" i="2"/>
  <c r="P10089" i="2"/>
  <c r="M10089" i="2"/>
  <c r="P10088" i="2"/>
  <c r="M10088" i="2"/>
  <c r="P10087" i="2"/>
  <c r="M10087" i="2"/>
  <c r="P10086" i="2"/>
  <c r="M10086" i="2"/>
  <c r="P10085" i="2"/>
  <c r="M10085" i="2"/>
  <c r="P10084" i="2"/>
  <c r="M10084" i="2"/>
  <c r="P10083" i="2"/>
  <c r="M10083" i="2"/>
  <c r="O10082" i="2" a="1"/>
  <c r="O10082" i="2" s="1"/>
  <c r="M10082" i="2"/>
  <c r="O10081" i="2" a="1"/>
  <c r="O10081" i="2" s="1"/>
  <c r="P10081" i="2" s="1"/>
  <c r="M10081" i="2"/>
  <c r="O10080" i="2" a="1"/>
  <c r="O10080" i="2" s="1"/>
  <c r="M10080" i="2"/>
  <c r="O10079" i="2" a="1"/>
  <c r="O10079" i="2" s="1"/>
  <c r="M10079" i="2"/>
  <c r="O10078" i="2" a="1"/>
  <c r="O10078" i="2" s="1"/>
  <c r="M10078" i="2"/>
  <c r="O10077" i="2" a="1"/>
  <c r="O10077" i="2" s="1"/>
  <c r="M10077" i="2"/>
  <c r="P10076" i="2"/>
  <c r="M10076" i="2"/>
  <c r="P10075" i="2"/>
  <c r="M10075" i="2"/>
  <c r="P10074" i="2"/>
  <c r="M10074" i="2"/>
  <c r="P10073" i="2"/>
  <c r="M10073" i="2"/>
  <c r="O10072" i="2" a="1"/>
  <c r="O10072" i="2" s="1"/>
  <c r="M10072" i="2"/>
  <c r="O10071" i="2" a="1"/>
  <c r="O10071" i="2" s="1"/>
  <c r="M10071" i="2"/>
  <c r="O10070" i="2" a="1"/>
  <c r="O10070" i="2" s="1"/>
  <c r="M10070" i="2"/>
  <c r="O10069" i="2" a="1"/>
  <c r="O10069" i="2" s="1"/>
  <c r="M10069" i="2"/>
  <c r="O10068" i="2" a="1"/>
  <c r="O10068" i="2" s="1"/>
  <c r="M10068" i="2"/>
  <c r="O10067" i="2" a="1"/>
  <c r="O10067" i="2" s="1"/>
  <c r="M10067" i="2"/>
  <c r="O10066" i="2" a="1"/>
  <c r="O10066" i="2" s="1"/>
  <c r="M10066" i="2"/>
  <c r="P10065" i="2"/>
  <c r="M10065" i="2"/>
  <c r="P10064" i="2"/>
  <c r="M10064" i="2"/>
  <c r="P10063" i="2"/>
  <c r="M10063" i="2"/>
  <c r="P10062" i="2"/>
  <c r="M10062" i="2"/>
  <c r="P10061" i="2"/>
  <c r="M10061" i="2"/>
  <c r="P10060" i="2"/>
  <c r="M10060" i="2"/>
  <c r="P10059" i="2"/>
  <c r="M10059" i="2"/>
  <c r="P10058" i="2"/>
  <c r="M10058" i="2"/>
  <c r="P10057" i="2"/>
  <c r="M10057" i="2"/>
  <c r="P10056" i="2"/>
  <c r="M10056" i="2"/>
  <c r="P10055" i="2"/>
  <c r="M10055" i="2"/>
  <c r="P10054" i="2"/>
  <c r="M10054" i="2"/>
  <c r="O10053" i="2" a="1"/>
  <c r="O10053" i="2" s="1"/>
  <c r="M10053" i="2"/>
  <c r="O10052" i="2" a="1"/>
  <c r="O10052" i="2" s="1"/>
  <c r="M10052" i="2"/>
  <c r="O10051" i="2" a="1"/>
  <c r="O10051" i="2" s="1"/>
  <c r="M10051" i="2"/>
  <c r="O10050" i="2" a="1"/>
  <c r="O10050" i="2" s="1"/>
  <c r="M10050" i="2"/>
  <c r="O10049" i="2" a="1"/>
  <c r="O10049" i="2" s="1"/>
  <c r="M10049" i="2"/>
  <c r="O10048" i="2" a="1"/>
  <c r="O10048" i="2" s="1"/>
  <c r="M10048" i="2"/>
  <c r="P10047" i="2"/>
  <c r="M10047" i="2"/>
  <c r="P10046" i="2"/>
  <c r="M10046" i="2"/>
  <c r="P10045" i="2"/>
  <c r="M10045" i="2"/>
  <c r="P10044" i="2"/>
  <c r="M10044" i="2"/>
  <c r="O10043" i="2" a="1"/>
  <c r="O10043" i="2" s="1"/>
  <c r="M10043" i="2"/>
  <c r="O10042" i="2" a="1"/>
  <c r="O10042" i="2" s="1"/>
  <c r="M10042" i="2"/>
  <c r="O10041" i="2" a="1"/>
  <c r="O10041" i="2" s="1"/>
  <c r="M10041" i="2"/>
  <c r="O10040" i="2" a="1"/>
  <c r="O10040" i="2" s="1"/>
  <c r="M10040" i="2"/>
  <c r="O10039" i="2" a="1"/>
  <c r="O10039" i="2" s="1"/>
  <c r="P10039" i="2" s="1"/>
  <c r="M10039" i="2"/>
  <c r="O10038" i="2" a="1"/>
  <c r="O10038" i="2" s="1"/>
  <c r="M10038" i="2"/>
  <c r="O10037" i="2" a="1"/>
  <c r="O10037" i="2" s="1"/>
  <c r="M10037" i="2"/>
  <c r="P10036" i="2"/>
  <c r="M10036" i="2"/>
  <c r="P10035" i="2"/>
  <c r="M10035" i="2"/>
  <c r="P10034" i="2"/>
  <c r="M10034" i="2"/>
  <c r="P10033" i="2"/>
  <c r="M10033" i="2"/>
  <c r="P10032" i="2"/>
  <c r="M10032" i="2"/>
  <c r="P10031" i="2"/>
  <c r="M10031" i="2"/>
  <c r="P10030" i="2"/>
  <c r="M10030" i="2"/>
  <c r="P10029" i="2"/>
  <c r="M10029" i="2"/>
  <c r="P10028" i="2"/>
  <c r="M10028" i="2"/>
  <c r="P10027" i="2"/>
  <c r="M10027" i="2"/>
  <c r="P10026" i="2"/>
  <c r="M10026" i="2"/>
  <c r="P10025" i="2"/>
  <c r="M10025" i="2"/>
  <c r="O10024" i="2" a="1"/>
  <c r="O10024" i="2" s="1"/>
  <c r="M10024" i="2"/>
  <c r="O10023" i="2" a="1"/>
  <c r="O10023" i="2" s="1"/>
  <c r="M10023" i="2"/>
  <c r="O10022" i="2" a="1"/>
  <c r="O10022" i="2" s="1"/>
  <c r="P10022" i="2" s="1"/>
  <c r="M10022" i="2"/>
  <c r="O10021" i="2" a="1"/>
  <c r="O10021" i="2" s="1"/>
  <c r="P10021" i="2" s="1"/>
  <c r="M10021" i="2"/>
  <c r="O10020" i="2" a="1"/>
  <c r="O10020" i="2" s="1"/>
  <c r="M10020" i="2"/>
  <c r="O10019" i="2" a="1"/>
  <c r="O10019" i="2" s="1"/>
  <c r="M10019" i="2"/>
  <c r="P10018" i="2"/>
  <c r="M10018" i="2"/>
  <c r="P10017" i="2"/>
  <c r="M10017" i="2"/>
  <c r="P10016" i="2"/>
  <c r="M10016" i="2"/>
  <c r="P10015" i="2"/>
  <c r="M10015" i="2"/>
  <c r="O10014" i="2" a="1"/>
  <c r="O10014" i="2" s="1"/>
  <c r="M10014" i="2"/>
  <c r="O10013" i="2" a="1"/>
  <c r="O10013" i="2" s="1"/>
  <c r="M10013" i="2"/>
  <c r="O10012" i="2" a="1"/>
  <c r="O10012" i="2" s="1"/>
  <c r="M10012" i="2"/>
  <c r="O10011" i="2" a="1"/>
  <c r="O10011" i="2" s="1"/>
  <c r="M10011" i="2"/>
  <c r="O10010" i="2" a="1"/>
  <c r="O10010" i="2" s="1"/>
  <c r="M10010" i="2"/>
  <c r="O10009" i="2" a="1"/>
  <c r="O10009" i="2" s="1"/>
  <c r="M10009" i="2"/>
  <c r="O10008" i="2" a="1"/>
  <c r="O10008" i="2" s="1"/>
  <c r="M10008" i="2"/>
  <c r="P10007" i="2"/>
  <c r="M10007" i="2"/>
  <c r="P10006" i="2"/>
  <c r="M10006" i="2"/>
  <c r="P10005" i="2"/>
  <c r="M10005" i="2"/>
  <c r="P10004" i="2"/>
  <c r="M10004" i="2"/>
  <c r="P10003" i="2"/>
  <c r="M10003" i="2"/>
  <c r="P10002" i="2"/>
  <c r="M10002" i="2"/>
  <c r="P10001" i="2"/>
  <c r="M10001" i="2"/>
  <c r="P10000" i="2"/>
  <c r="M10000" i="2"/>
  <c r="P9999" i="2"/>
  <c r="M9999" i="2"/>
  <c r="P9998" i="2"/>
  <c r="M9998" i="2"/>
  <c r="P9997" i="2"/>
  <c r="M9997" i="2"/>
  <c r="P9996" i="2"/>
  <c r="M9996" i="2"/>
  <c r="O9995" i="2" a="1"/>
  <c r="O9995" i="2" s="1"/>
  <c r="M9995" i="2"/>
  <c r="O9994" i="2" a="1"/>
  <c r="O9994" i="2" s="1"/>
  <c r="M9994" i="2"/>
  <c r="O9993" i="2" a="1"/>
  <c r="O9993" i="2" s="1"/>
  <c r="M9993" i="2"/>
  <c r="O9992" i="2" a="1"/>
  <c r="O9992" i="2" s="1"/>
  <c r="M9992" i="2"/>
  <c r="O9991" i="2" a="1"/>
  <c r="O9991" i="2" s="1"/>
  <c r="M9991" i="2"/>
  <c r="O9990" i="2" a="1"/>
  <c r="O9990" i="2" s="1"/>
  <c r="M9990" i="2"/>
  <c r="P9989" i="2"/>
  <c r="M9989" i="2"/>
  <c r="P9988" i="2"/>
  <c r="M9988" i="2"/>
  <c r="P9987" i="2"/>
  <c r="M9987" i="2"/>
  <c r="P9986" i="2"/>
  <c r="M9986" i="2"/>
  <c r="O9985" i="2" a="1"/>
  <c r="O9985" i="2" s="1"/>
  <c r="M9985" i="2"/>
  <c r="O9984" i="2" a="1"/>
  <c r="O9984" i="2" s="1"/>
  <c r="P9984" i="2" s="1"/>
  <c r="M9984" i="2"/>
  <c r="O9983" i="2" a="1"/>
  <c r="O9983" i="2" s="1"/>
  <c r="M9983" i="2"/>
  <c r="O9982" i="2" a="1"/>
  <c r="O9982" i="2"/>
  <c r="M9982" i="2"/>
  <c r="O9981" i="2" a="1"/>
  <c r="O9981" i="2" s="1"/>
  <c r="M9981" i="2"/>
  <c r="O9980" i="2" a="1"/>
  <c r="O9980" i="2" s="1"/>
  <c r="M9980" i="2"/>
  <c r="O9979" i="2" a="1"/>
  <c r="O9979" i="2" s="1"/>
  <c r="M9979" i="2"/>
  <c r="P9978" i="2"/>
  <c r="M9978" i="2"/>
  <c r="P9977" i="2"/>
  <c r="M9977" i="2"/>
  <c r="P9976" i="2"/>
  <c r="M9976" i="2"/>
  <c r="P9975" i="2"/>
  <c r="M9975" i="2"/>
  <c r="P9974" i="2"/>
  <c r="M9974" i="2"/>
  <c r="P9973" i="2"/>
  <c r="M9973" i="2"/>
  <c r="P9972" i="2"/>
  <c r="M9972" i="2"/>
  <c r="P9971" i="2"/>
  <c r="M9971" i="2"/>
  <c r="P9970" i="2"/>
  <c r="M9970" i="2"/>
  <c r="P9969" i="2"/>
  <c r="M9969" i="2"/>
  <c r="P9968" i="2"/>
  <c r="M9968" i="2"/>
  <c r="P9967" i="2"/>
  <c r="M9967" i="2"/>
  <c r="O9966" i="2" a="1"/>
  <c r="O9966" i="2" s="1"/>
  <c r="P9966" i="2" s="1"/>
  <c r="M9966" i="2"/>
  <c r="O9965" i="2" a="1"/>
  <c r="O9965" i="2" s="1"/>
  <c r="M9965" i="2"/>
  <c r="O9964" i="2" a="1"/>
  <c r="O9964" i="2" s="1"/>
  <c r="M9964" i="2"/>
  <c r="O9963" i="2" a="1"/>
  <c r="O9963" i="2" s="1"/>
  <c r="M9963" i="2"/>
  <c r="O9962" i="2" a="1"/>
  <c r="O9962" i="2" s="1"/>
  <c r="M9962" i="2"/>
  <c r="O9961" i="2" a="1"/>
  <c r="O9961" i="2" s="1"/>
  <c r="P9961" i="2" s="1"/>
  <c r="M9961" i="2"/>
  <c r="P9960" i="2"/>
  <c r="M9960" i="2"/>
  <c r="P9959" i="2"/>
  <c r="M9959" i="2"/>
  <c r="P9958" i="2"/>
  <c r="M9958" i="2"/>
  <c r="P9957" i="2"/>
  <c r="M9957" i="2"/>
  <c r="O9956" i="2" a="1"/>
  <c r="O9956" i="2" s="1"/>
  <c r="M9956" i="2"/>
  <c r="O9955" i="2" a="1"/>
  <c r="O9955" i="2" s="1"/>
  <c r="P9955" i="2" s="1"/>
  <c r="M9955" i="2"/>
  <c r="O9954" i="2" a="1"/>
  <c r="O9954" i="2" s="1"/>
  <c r="M9954" i="2"/>
  <c r="O9953" i="2" a="1"/>
  <c r="O9953" i="2" s="1"/>
  <c r="M9953" i="2"/>
  <c r="O9952" i="2" a="1"/>
  <c r="O9952" i="2" s="1"/>
  <c r="M9952" i="2"/>
  <c r="O9951" i="2" a="1"/>
  <c r="O9951" i="2" s="1"/>
  <c r="M9951" i="2"/>
  <c r="O9950" i="2" a="1"/>
  <c r="O9950" i="2" s="1"/>
  <c r="M9950" i="2"/>
  <c r="P9949" i="2"/>
  <c r="M9949" i="2"/>
  <c r="P9948" i="2"/>
  <c r="M9948" i="2"/>
  <c r="P9947" i="2"/>
  <c r="M9947" i="2"/>
  <c r="P9946" i="2"/>
  <c r="M9946" i="2"/>
  <c r="P9945" i="2"/>
  <c r="M9945" i="2"/>
  <c r="P9944" i="2"/>
  <c r="M9944" i="2"/>
  <c r="P9943" i="2"/>
  <c r="M9943" i="2"/>
  <c r="P9942" i="2"/>
  <c r="M9942" i="2"/>
  <c r="P9941" i="2"/>
  <c r="M9941" i="2"/>
  <c r="P9940" i="2"/>
  <c r="M9940" i="2"/>
  <c r="P9939" i="2"/>
  <c r="M9939" i="2"/>
  <c r="P9938" i="2"/>
  <c r="M9938" i="2"/>
  <c r="O9937" i="2" a="1"/>
  <c r="O9937" i="2" s="1"/>
  <c r="P9937" i="2" s="1"/>
  <c r="M9937" i="2"/>
  <c r="O9936" i="2" a="1"/>
  <c r="O9936" i="2" s="1"/>
  <c r="P9936" i="2" s="1"/>
  <c r="M9936" i="2"/>
  <c r="O9935" i="2" a="1"/>
  <c r="O9935" i="2" s="1"/>
  <c r="M9935" i="2"/>
  <c r="O9934" i="2" a="1"/>
  <c r="O9934" i="2" s="1"/>
  <c r="M9934" i="2"/>
  <c r="O9933" i="2" a="1"/>
  <c r="O9933" i="2" s="1"/>
  <c r="M9933" i="2"/>
  <c r="O9932" i="2" a="1"/>
  <c r="O9932" i="2" s="1"/>
  <c r="M9932" i="2"/>
  <c r="P9931" i="2"/>
  <c r="M9931" i="2"/>
  <c r="P9930" i="2"/>
  <c r="M9930" i="2"/>
  <c r="P9929" i="2"/>
  <c r="M9929" i="2"/>
  <c r="P9928" i="2"/>
  <c r="M9928" i="2"/>
  <c r="O9927" i="2" a="1"/>
  <c r="O9927" i="2" s="1"/>
  <c r="M9927" i="2"/>
  <c r="O9926" i="2" a="1"/>
  <c r="O9926" i="2" s="1"/>
  <c r="P9926" i="2" s="1"/>
  <c r="M9926" i="2"/>
  <c r="O9925" i="2" a="1"/>
  <c r="O9925" i="2" s="1"/>
  <c r="M9925" i="2"/>
  <c r="O9924" i="2" a="1"/>
  <c r="O9924" i="2" s="1"/>
  <c r="M9924" i="2"/>
  <c r="O9923" i="2" a="1"/>
  <c r="O9923" i="2" s="1"/>
  <c r="M9923" i="2"/>
  <c r="O9922" i="2" a="1"/>
  <c r="O9922" i="2" s="1"/>
  <c r="M9922" i="2"/>
  <c r="O9921" i="2" a="1"/>
  <c r="O9921" i="2" s="1"/>
  <c r="P9921" i="2" s="1"/>
  <c r="M9921" i="2"/>
  <c r="P9920" i="2"/>
  <c r="M9920" i="2"/>
  <c r="P9919" i="2"/>
  <c r="M9919" i="2"/>
  <c r="P9918" i="2"/>
  <c r="M9918" i="2"/>
  <c r="P9917" i="2"/>
  <c r="M9917" i="2"/>
  <c r="P9916" i="2"/>
  <c r="M9916" i="2"/>
  <c r="P9915" i="2"/>
  <c r="M9915" i="2"/>
  <c r="P9914" i="2"/>
  <c r="M9914" i="2"/>
  <c r="P9913" i="2"/>
  <c r="M9913" i="2"/>
  <c r="P9912" i="2"/>
  <c r="M9912" i="2"/>
  <c r="P9911" i="2"/>
  <c r="M9911" i="2"/>
  <c r="P9910" i="2"/>
  <c r="M9910" i="2"/>
  <c r="P9909" i="2"/>
  <c r="M9909" i="2"/>
  <c r="O9908" i="2" a="1"/>
  <c r="O9908" i="2" s="1"/>
  <c r="M9908" i="2"/>
  <c r="O9907" i="2" a="1"/>
  <c r="O9907" i="2" s="1"/>
  <c r="M9907" i="2"/>
  <c r="O9906" i="2" a="1"/>
  <c r="O9906" i="2" s="1"/>
  <c r="M9906" i="2"/>
  <c r="O9905" i="2" a="1"/>
  <c r="O9905" i="2" s="1"/>
  <c r="M9905" i="2"/>
  <c r="O9904" i="2" a="1"/>
  <c r="O9904" i="2" s="1"/>
  <c r="M9904" i="2"/>
  <c r="O9903" i="2" a="1"/>
  <c r="O9903" i="2" s="1"/>
  <c r="M9903" i="2"/>
  <c r="P9902" i="2"/>
  <c r="M9902" i="2"/>
  <c r="P9901" i="2"/>
  <c r="M9901" i="2"/>
  <c r="P9900" i="2"/>
  <c r="M9900" i="2"/>
  <c r="P9899" i="2"/>
  <c r="M9899" i="2"/>
  <c r="O9898" i="2" a="1"/>
  <c r="O9898" i="2" s="1"/>
  <c r="M9898" i="2"/>
  <c r="O9897" i="2" a="1"/>
  <c r="O9897" i="2" s="1"/>
  <c r="M9897" i="2"/>
  <c r="O9896" i="2" a="1"/>
  <c r="O9896" i="2" s="1"/>
  <c r="M9896" i="2"/>
  <c r="O9895" i="2" a="1"/>
  <c r="O9895" i="2" s="1"/>
  <c r="M9895" i="2"/>
  <c r="O9894" i="2" a="1"/>
  <c r="O9894" i="2" s="1"/>
  <c r="M9894" i="2"/>
  <c r="O9893" i="2" a="1"/>
  <c r="O9893" i="2" s="1"/>
  <c r="M9893" i="2"/>
  <c r="O9892" i="2" a="1"/>
  <c r="O9892" i="2" s="1"/>
  <c r="M9892" i="2"/>
  <c r="P9891" i="2"/>
  <c r="M9891" i="2"/>
  <c r="P9890" i="2"/>
  <c r="M9890" i="2"/>
  <c r="P9889" i="2"/>
  <c r="M9889" i="2"/>
  <c r="P9888" i="2"/>
  <c r="M9888" i="2"/>
  <c r="P9887" i="2"/>
  <c r="M9887" i="2"/>
  <c r="P9886" i="2"/>
  <c r="M9886" i="2"/>
  <c r="P9885" i="2"/>
  <c r="M9885" i="2"/>
  <c r="P9884" i="2"/>
  <c r="M9884" i="2"/>
  <c r="P9883" i="2"/>
  <c r="M9883" i="2"/>
  <c r="P9882" i="2"/>
  <c r="M9882" i="2"/>
  <c r="P9881" i="2"/>
  <c r="M9881" i="2"/>
  <c r="P9880" i="2"/>
  <c r="M9880" i="2"/>
  <c r="O9879" i="2" a="1"/>
  <c r="O9879" i="2" s="1"/>
  <c r="M9879" i="2"/>
  <c r="O9878" i="2" a="1"/>
  <c r="O9878" i="2" s="1"/>
  <c r="M9878" i="2"/>
  <c r="O9877" i="2" a="1"/>
  <c r="O9877" i="2" s="1"/>
  <c r="M9877" i="2"/>
  <c r="O9876" i="2" a="1"/>
  <c r="O9876" i="2" s="1"/>
  <c r="P9876" i="2" s="1"/>
  <c r="M9876" i="2"/>
  <c r="O9875" i="2" a="1"/>
  <c r="O9875" i="2" s="1"/>
  <c r="M9875" i="2"/>
  <c r="O9874" i="2" a="1"/>
  <c r="O9874" i="2" s="1"/>
  <c r="M9874" i="2"/>
  <c r="P9873" i="2"/>
  <c r="M9873" i="2"/>
  <c r="P9872" i="2"/>
  <c r="M9872" i="2"/>
  <c r="P9871" i="2"/>
  <c r="M9871" i="2"/>
  <c r="P9870" i="2"/>
  <c r="M9870" i="2"/>
  <c r="O9869" i="2" a="1"/>
  <c r="O9869" i="2" s="1"/>
  <c r="P9869" i="2" s="1"/>
  <c r="M9869" i="2"/>
  <c r="O9868" i="2" a="1"/>
  <c r="O9868" i="2" s="1"/>
  <c r="M9868" i="2"/>
  <c r="O9867" i="2" a="1"/>
  <c r="O9867" i="2" s="1"/>
  <c r="M9867" i="2"/>
  <c r="O9866" i="2" a="1"/>
  <c r="O9866" i="2" s="1"/>
  <c r="M9866" i="2"/>
  <c r="O9865" i="2" a="1"/>
  <c r="O9865" i="2" s="1"/>
  <c r="M9865" i="2"/>
  <c r="O9864" i="2" a="1"/>
  <c r="O9864" i="2" s="1"/>
  <c r="M9864" i="2"/>
  <c r="O9863" i="2" a="1"/>
  <c r="O9863" i="2" s="1"/>
  <c r="M9863" i="2"/>
  <c r="P9862" i="2"/>
  <c r="M9862" i="2"/>
  <c r="P9861" i="2"/>
  <c r="M9861" i="2"/>
  <c r="P9860" i="2"/>
  <c r="M9860" i="2"/>
  <c r="P9859" i="2"/>
  <c r="M9859" i="2"/>
  <c r="P9858" i="2"/>
  <c r="M9858" i="2"/>
  <c r="P9857" i="2"/>
  <c r="M9857" i="2"/>
  <c r="P9856" i="2"/>
  <c r="M9856" i="2"/>
  <c r="P9855" i="2"/>
  <c r="M9855" i="2"/>
  <c r="P9854" i="2"/>
  <c r="M9854" i="2"/>
  <c r="P9853" i="2"/>
  <c r="M9853" i="2"/>
  <c r="P9852" i="2"/>
  <c r="M9852" i="2"/>
  <c r="P9851" i="2"/>
  <c r="M9851" i="2"/>
  <c r="O9850" i="2" a="1"/>
  <c r="O9850" i="2" s="1"/>
  <c r="M9850" i="2"/>
  <c r="O9849" i="2" a="1"/>
  <c r="O9849" i="2" s="1"/>
  <c r="M9849" i="2"/>
  <c r="O9848" i="2" a="1"/>
  <c r="O9848" i="2" s="1"/>
  <c r="P9848" i="2" s="1"/>
  <c r="M9848" i="2"/>
  <c r="O9847" i="2" a="1"/>
  <c r="O9847" i="2" s="1"/>
  <c r="M9847" i="2"/>
  <c r="O9846" i="2" a="1"/>
  <c r="O9846" i="2" s="1"/>
  <c r="M9846" i="2"/>
  <c r="O9845" i="2" a="1"/>
  <c r="O9845" i="2" s="1"/>
  <c r="M9845" i="2"/>
  <c r="P9844" i="2"/>
  <c r="M9844" i="2"/>
  <c r="P9843" i="2"/>
  <c r="M9843" i="2"/>
  <c r="P9842" i="2"/>
  <c r="M9842" i="2"/>
  <c r="P9841" i="2"/>
  <c r="M9841" i="2"/>
  <c r="O9840" i="2" a="1"/>
  <c r="O9840" i="2" s="1"/>
  <c r="P9840" i="2" s="1"/>
  <c r="M9840" i="2"/>
  <c r="O9839" i="2" a="1"/>
  <c r="O9839" i="2" s="1"/>
  <c r="M9839" i="2"/>
  <c r="O9838" i="2" a="1"/>
  <c r="O9838" i="2" s="1"/>
  <c r="M9838" i="2"/>
  <c r="O9837" i="2" a="1"/>
  <c r="O9837" i="2" s="1"/>
  <c r="P9837" i="2" s="1"/>
  <c r="M9837" i="2"/>
  <c r="O9836" i="2" a="1"/>
  <c r="O9836" i="2" s="1"/>
  <c r="M9836" i="2"/>
  <c r="O9835" i="2" a="1"/>
  <c r="O9835" i="2" s="1"/>
  <c r="M9835" i="2"/>
  <c r="O9834" i="2" a="1"/>
  <c r="O9834" i="2" s="1"/>
  <c r="M9834" i="2"/>
  <c r="P9833" i="2"/>
  <c r="M9833" i="2"/>
  <c r="P9832" i="2"/>
  <c r="M9832" i="2"/>
  <c r="P9831" i="2"/>
  <c r="M9831" i="2"/>
  <c r="P9830" i="2"/>
  <c r="M9830" i="2"/>
  <c r="P9829" i="2"/>
  <c r="M9829" i="2"/>
  <c r="P9828" i="2"/>
  <c r="M9828" i="2"/>
  <c r="P9827" i="2"/>
  <c r="M9827" i="2"/>
  <c r="P9826" i="2"/>
  <c r="M9826" i="2"/>
  <c r="P9825" i="2"/>
  <c r="M9825" i="2"/>
  <c r="P9824" i="2"/>
  <c r="M9824" i="2"/>
  <c r="P9823" i="2"/>
  <c r="M9823" i="2"/>
  <c r="P9822" i="2"/>
  <c r="M9822" i="2"/>
  <c r="O9821" i="2" a="1"/>
  <c r="O9821" i="2" s="1"/>
  <c r="P9821" i="2" s="1"/>
  <c r="M9821" i="2"/>
  <c r="O9820" i="2" a="1"/>
  <c r="O9820" i="2" s="1"/>
  <c r="M9820" i="2"/>
  <c r="O9819" i="2" a="1"/>
  <c r="O9819" i="2" s="1"/>
  <c r="P9819" i="2" s="1"/>
  <c r="M9819" i="2"/>
  <c r="O9818" i="2" a="1"/>
  <c r="O9818" i="2" s="1"/>
  <c r="P9818" i="2" s="1"/>
  <c r="M9818" i="2"/>
  <c r="Q9818" i="2" s="1"/>
  <c r="O9817" i="2" a="1"/>
  <c r="O9817" i="2" s="1"/>
  <c r="M9817" i="2"/>
  <c r="O9816" i="2" a="1"/>
  <c r="O9816" i="2" s="1"/>
  <c r="M9816" i="2"/>
  <c r="P9815" i="2"/>
  <c r="M9815" i="2"/>
  <c r="P9814" i="2"/>
  <c r="M9814" i="2"/>
  <c r="P9813" i="2"/>
  <c r="M9813" i="2"/>
  <c r="P9812" i="2"/>
  <c r="M9812" i="2"/>
  <c r="O9811" i="2" a="1"/>
  <c r="O9811" i="2" s="1"/>
  <c r="P9811" i="2" s="1"/>
  <c r="M9811" i="2"/>
  <c r="O9810" i="2" a="1"/>
  <c r="O9810" i="2" s="1"/>
  <c r="M9810" i="2"/>
  <c r="O9809" i="2" a="1"/>
  <c r="O9809" i="2" s="1"/>
  <c r="P9809" i="2" s="1"/>
  <c r="M9809" i="2"/>
  <c r="O9808" i="2" a="1"/>
  <c r="O9808" i="2" s="1"/>
  <c r="M9808" i="2"/>
  <c r="O9807" i="2" a="1"/>
  <c r="O9807" i="2" s="1"/>
  <c r="M9807" i="2"/>
  <c r="O9806" i="2" a="1"/>
  <c r="O9806" i="2" s="1"/>
  <c r="P9806" i="2" s="1"/>
  <c r="M9806" i="2"/>
  <c r="O9805" i="2" a="1"/>
  <c r="O9805" i="2" s="1"/>
  <c r="M9805" i="2"/>
  <c r="P9804" i="2"/>
  <c r="M9804" i="2"/>
  <c r="P9803" i="2"/>
  <c r="M9803" i="2"/>
  <c r="P9802" i="2"/>
  <c r="M9802" i="2"/>
  <c r="P9801" i="2"/>
  <c r="M9801" i="2"/>
  <c r="P9800" i="2"/>
  <c r="M9800" i="2"/>
  <c r="P9799" i="2"/>
  <c r="M9799" i="2"/>
  <c r="P9798" i="2"/>
  <c r="M9798" i="2"/>
  <c r="P9797" i="2"/>
  <c r="M9797" i="2"/>
  <c r="P9796" i="2"/>
  <c r="M9796" i="2"/>
  <c r="P9795" i="2"/>
  <c r="M9795" i="2"/>
  <c r="P9794" i="2"/>
  <c r="M9794" i="2"/>
  <c r="P9793" i="2"/>
  <c r="M9793" i="2"/>
  <c r="O9792" i="2" a="1"/>
  <c r="O9792" i="2" s="1"/>
  <c r="M9792" i="2"/>
  <c r="O9791" i="2" a="1"/>
  <c r="O9791" i="2" s="1"/>
  <c r="M9791" i="2"/>
  <c r="O9790" i="2" a="1"/>
  <c r="O9790" i="2" s="1"/>
  <c r="M9790" i="2"/>
  <c r="O9789" i="2" a="1"/>
  <c r="O9789" i="2" s="1"/>
  <c r="M9789" i="2"/>
  <c r="O9788" i="2" a="1"/>
  <c r="O9788" i="2" s="1"/>
  <c r="M9788" i="2"/>
  <c r="O9787" i="2" a="1"/>
  <c r="O9787" i="2" s="1"/>
  <c r="M9787" i="2"/>
  <c r="P9786" i="2"/>
  <c r="M9786" i="2"/>
  <c r="P9785" i="2"/>
  <c r="M9785" i="2"/>
  <c r="P9784" i="2"/>
  <c r="M9784" i="2"/>
  <c r="P9783" i="2"/>
  <c r="M9783" i="2"/>
  <c r="O9782" i="2" a="1"/>
  <c r="O9782" i="2" s="1"/>
  <c r="M9782" i="2"/>
  <c r="O9781" i="2" a="1"/>
  <c r="O9781" i="2" s="1"/>
  <c r="M9781" i="2"/>
  <c r="O9780" i="2" a="1"/>
  <c r="O9780" i="2" s="1"/>
  <c r="M9780" i="2"/>
  <c r="O9779" i="2" a="1"/>
  <c r="O9779" i="2" s="1"/>
  <c r="P9779" i="2" s="1"/>
  <c r="M9779" i="2"/>
  <c r="O9778" i="2" a="1"/>
  <c r="O9778" i="2" s="1"/>
  <c r="M9778" i="2"/>
  <c r="O9777" i="2" a="1"/>
  <c r="O9777" i="2" s="1"/>
  <c r="M9777" i="2"/>
  <c r="O9776" i="2" a="1"/>
  <c r="O9776" i="2" s="1"/>
  <c r="M9776" i="2"/>
  <c r="P9775" i="2"/>
  <c r="M9775" i="2"/>
  <c r="P9774" i="2"/>
  <c r="M9774" i="2"/>
  <c r="P9773" i="2"/>
  <c r="M9773" i="2"/>
  <c r="P9772" i="2"/>
  <c r="M9772" i="2"/>
  <c r="P9771" i="2"/>
  <c r="M9771" i="2"/>
  <c r="P9770" i="2"/>
  <c r="M9770" i="2"/>
  <c r="P9769" i="2"/>
  <c r="M9769" i="2"/>
  <c r="P9768" i="2"/>
  <c r="M9768" i="2"/>
  <c r="P9767" i="2"/>
  <c r="M9767" i="2"/>
  <c r="P9766" i="2"/>
  <c r="M9766" i="2"/>
  <c r="P9765" i="2"/>
  <c r="M9765" i="2"/>
  <c r="P9764" i="2"/>
  <c r="M9764" i="2"/>
  <c r="O9763" i="2" a="1"/>
  <c r="O9763" i="2" s="1"/>
  <c r="M9763" i="2"/>
  <c r="O9762" i="2" a="1"/>
  <c r="O9762" i="2" s="1"/>
  <c r="M9762" i="2"/>
  <c r="O9761" i="2" a="1"/>
  <c r="O9761" i="2" s="1"/>
  <c r="M9761" i="2"/>
  <c r="O9760" i="2" a="1"/>
  <c r="O9760" i="2" s="1"/>
  <c r="M9760" i="2"/>
  <c r="O9759" i="2" a="1"/>
  <c r="O9759" i="2" s="1"/>
  <c r="M9759" i="2"/>
  <c r="O9758" i="2" a="1"/>
  <c r="O9758" i="2" s="1"/>
  <c r="M9758" i="2"/>
  <c r="P9757" i="2"/>
  <c r="M9757" i="2"/>
  <c r="P9756" i="2"/>
  <c r="M9756" i="2"/>
  <c r="P9755" i="2"/>
  <c r="M9755" i="2"/>
  <c r="P9754" i="2"/>
  <c r="M9754" i="2"/>
  <c r="O9753" i="2" a="1"/>
  <c r="O9753" i="2" s="1"/>
  <c r="M9753" i="2"/>
  <c r="O9752" i="2" a="1"/>
  <c r="O9752" i="2" s="1"/>
  <c r="P9752" i="2" s="1"/>
  <c r="M9752" i="2"/>
  <c r="O9751" i="2" a="1"/>
  <c r="O9751" i="2" s="1"/>
  <c r="M9751" i="2"/>
  <c r="O9750" i="2" a="1"/>
  <c r="O9750" i="2" s="1"/>
  <c r="M9750" i="2"/>
  <c r="O9749" i="2" a="1"/>
  <c r="O9749" i="2" s="1"/>
  <c r="M9749" i="2"/>
  <c r="O9748" i="2" a="1"/>
  <c r="O9748" i="2" s="1"/>
  <c r="M9748" i="2"/>
  <c r="O9747" i="2" a="1"/>
  <c r="O9747" i="2" s="1"/>
  <c r="P9747" i="2" s="1"/>
  <c r="M9747" i="2"/>
  <c r="P9746" i="2"/>
  <c r="M9746" i="2"/>
  <c r="P9745" i="2"/>
  <c r="M9745" i="2"/>
  <c r="P9744" i="2"/>
  <c r="M9744" i="2"/>
  <c r="P9743" i="2"/>
  <c r="M9743" i="2"/>
  <c r="P9742" i="2"/>
  <c r="M9742" i="2"/>
  <c r="P9741" i="2"/>
  <c r="M9741" i="2"/>
  <c r="P9740" i="2"/>
  <c r="M9740" i="2"/>
  <c r="P9739" i="2"/>
  <c r="M9739" i="2"/>
  <c r="P9738" i="2"/>
  <c r="M9738" i="2"/>
  <c r="P9737" i="2"/>
  <c r="M9737" i="2"/>
  <c r="P9736" i="2"/>
  <c r="M9736" i="2"/>
  <c r="P9735" i="2"/>
  <c r="M9735" i="2"/>
  <c r="O9734" i="2" a="1"/>
  <c r="O9734" i="2" s="1"/>
  <c r="M9734" i="2"/>
  <c r="O9733" i="2" a="1"/>
  <c r="O9733" i="2"/>
  <c r="M9733" i="2"/>
  <c r="O9732" i="2" a="1"/>
  <c r="O9732" i="2" s="1"/>
  <c r="M9732" i="2"/>
  <c r="O9731" i="2" a="1"/>
  <c r="O9731" i="2" s="1"/>
  <c r="M9731" i="2"/>
  <c r="O9730" i="2" a="1"/>
  <c r="O9730" i="2" s="1"/>
  <c r="M9730" i="2"/>
  <c r="O9729" i="2" a="1"/>
  <c r="O9729" i="2" s="1"/>
  <c r="M9729" i="2"/>
  <c r="P9728" i="2"/>
  <c r="M9728" i="2"/>
  <c r="P9727" i="2"/>
  <c r="M9727" i="2"/>
  <c r="P9726" i="2"/>
  <c r="M9726" i="2"/>
  <c r="P9725" i="2"/>
  <c r="M9725" i="2"/>
  <c r="O9724" i="2" a="1"/>
  <c r="O9724" i="2" s="1"/>
  <c r="M9724" i="2"/>
  <c r="O9723" i="2" a="1"/>
  <c r="O9723" i="2" s="1"/>
  <c r="M9723" i="2"/>
  <c r="O9722" i="2" a="1"/>
  <c r="O9722" i="2" s="1"/>
  <c r="M9722" i="2"/>
  <c r="O9721" i="2" a="1"/>
  <c r="O9721" i="2" s="1"/>
  <c r="M9721" i="2"/>
  <c r="O9720" i="2" a="1"/>
  <c r="O9720" i="2" s="1"/>
  <c r="M9720" i="2"/>
  <c r="O9719" i="2" a="1"/>
  <c r="O9719" i="2" s="1"/>
  <c r="M9719" i="2"/>
  <c r="O9718" i="2" a="1"/>
  <c r="O9718" i="2" s="1"/>
  <c r="M9718" i="2"/>
  <c r="P9717" i="2"/>
  <c r="M9717" i="2"/>
  <c r="P9716" i="2"/>
  <c r="M9716" i="2"/>
  <c r="P9715" i="2"/>
  <c r="M9715" i="2"/>
  <c r="P9714" i="2"/>
  <c r="M9714" i="2"/>
  <c r="P9713" i="2"/>
  <c r="M9713" i="2"/>
  <c r="P9712" i="2"/>
  <c r="M9712" i="2"/>
  <c r="P9711" i="2"/>
  <c r="M9711" i="2"/>
  <c r="P9710" i="2"/>
  <c r="M9710" i="2"/>
  <c r="P9709" i="2"/>
  <c r="M9709" i="2"/>
  <c r="P9708" i="2"/>
  <c r="M9708" i="2"/>
  <c r="P9707" i="2"/>
  <c r="M9707" i="2"/>
  <c r="P9706" i="2"/>
  <c r="M9706" i="2"/>
  <c r="O9705" i="2" a="1"/>
  <c r="O9705" i="2" s="1"/>
  <c r="M9705" i="2"/>
  <c r="O9704" i="2" a="1"/>
  <c r="O9704" i="2" s="1"/>
  <c r="M9704" i="2"/>
  <c r="O9703" i="2" a="1"/>
  <c r="O9703" i="2" s="1"/>
  <c r="M9703" i="2"/>
  <c r="O9702" i="2" a="1"/>
  <c r="O9702" i="2" s="1"/>
  <c r="M9702" i="2"/>
  <c r="O9701" i="2" a="1"/>
  <c r="O9701" i="2" s="1"/>
  <c r="M9701" i="2"/>
  <c r="O9700" i="2" a="1"/>
  <c r="O9700" i="2" s="1"/>
  <c r="M9700" i="2"/>
  <c r="P9699" i="2"/>
  <c r="M9699" i="2"/>
  <c r="P9698" i="2"/>
  <c r="M9698" i="2"/>
  <c r="P9697" i="2"/>
  <c r="M9697" i="2"/>
  <c r="P9696" i="2"/>
  <c r="M9696" i="2"/>
  <c r="O9695" i="2" a="1"/>
  <c r="O9695" i="2" s="1"/>
  <c r="M9695" i="2"/>
  <c r="O9694" i="2" a="1"/>
  <c r="O9694" i="2" s="1"/>
  <c r="M9694" i="2"/>
  <c r="O9693" i="2" a="1"/>
  <c r="O9693" i="2" s="1"/>
  <c r="M9693" i="2"/>
  <c r="O9692" i="2" a="1"/>
  <c r="O9692" i="2" s="1"/>
  <c r="M9692" i="2"/>
  <c r="O9691" i="2" a="1"/>
  <c r="O9691" i="2" s="1"/>
  <c r="M9691" i="2"/>
  <c r="O9690" i="2" a="1"/>
  <c r="O9690" i="2" s="1"/>
  <c r="M9690" i="2"/>
  <c r="O9689" i="2" a="1"/>
  <c r="O9689" i="2"/>
  <c r="M9689" i="2"/>
  <c r="P9688" i="2"/>
  <c r="M9688" i="2"/>
  <c r="P9687" i="2"/>
  <c r="M9687" i="2"/>
  <c r="P9686" i="2"/>
  <c r="M9686" i="2"/>
  <c r="P9685" i="2"/>
  <c r="M9685" i="2"/>
  <c r="P9684" i="2"/>
  <c r="M9684" i="2"/>
  <c r="P9683" i="2"/>
  <c r="M9683" i="2"/>
  <c r="P9682" i="2"/>
  <c r="M9682" i="2"/>
  <c r="P9681" i="2"/>
  <c r="M9681" i="2"/>
  <c r="P9680" i="2"/>
  <c r="M9680" i="2"/>
  <c r="P9679" i="2"/>
  <c r="M9679" i="2"/>
  <c r="P9678" i="2"/>
  <c r="M9678" i="2"/>
  <c r="P9677" i="2"/>
  <c r="M9677" i="2"/>
  <c r="O9676" i="2" a="1"/>
  <c r="O9676" i="2" s="1"/>
  <c r="P9676" i="2" s="1"/>
  <c r="M9676" i="2"/>
  <c r="O9675" i="2" a="1"/>
  <c r="O9675" i="2" s="1"/>
  <c r="M9675" i="2"/>
  <c r="O9674" i="2" a="1"/>
  <c r="O9674" i="2" s="1"/>
  <c r="M9674" i="2"/>
  <c r="O9673" i="2" a="1"/>
  <c r="O9673" i="2" s="1"/>
  <c r="M9673" i="2"/>
  <c r="O9672" i="2" a="1"/>
  <c r="O9672" i="2" s="1"/>
  <c r="M9672" i="2"/>
  <c r="O9671" i="2" a="1"/>
  <c r="O9671" i="2" s="1"/>
  <c r="M9671" i="2"/>
  <c r="P9670" i="2"/>
  <c r="M9670" i="2"/>
  <c r="P9669" i="2"/>
  <c r="M9669" i="2"/>
  <c r="P9668" i="2"/>
  <c r="M9668" i="2"/>
  <c r="P9667" i="2"/>
  <c r="M9667" i="2"/>
  <c r="O9666" i="2" a="1"/>
  <c r="O9666" i="2" s="1"/>
  <c r="M9666" i="2"/>
  <c r="O9665" i="2" a="1"/>
  <c r="O9665" i="2" s="1"/>
  <c r="M9665" i="2"/>
  <c r="O9664" i="2" a="1"/>
  <c r="O9664" i="2" s="1"/>
  <c r="M9664" i="2"/>
  <c r="O9663" i="2" a="1"/>
  <c r="O9663" i="2" s="1"/>
  <c r="M9663" i="2"/>
  <c r="O9662" i="2" a="1"/>
  <c r="O9662" i="2" s="1"/>
  <c r="M9662" i="2"/>
  <c r="O9661" i="2" a="1"/>
  <c r="O9661" i="2" s="1"/>
  <c r="M9661" i="2"/>
  <c r="O9660" i="2" a="1"/>
  <c r="O9660" i="2" s="1"/>
  <c r="M9660" i="2"/>
  <c r="P9659" i="2"/>
  <c r="M9659" i="2"/>
  <c r="P9658" i="2"/>
  <c r="M9658" i="2"/>
  <c r="P9657" i="2"/>
  <c r="M9657" i="2"/>
  <c r="P9656" i="2"/>
  <c r="M9656" i="2"/>
  <c r="P9655" i="2"/>
  <c r="M9655" i="2"/>
  <c r="P9654" i="2"/>
  <c r="M9654" i="2"/>
  <c r="P9653" i="2"/>
  <c r="M9653" i="2"/>
  <c r="P9652" i="2"/>
  <c r="M9652" i="2"/>
  <c r="P9651" i="2"/>
  <c r="M9651" i="2"/>
  <c r="P9650" i="2"/>
  <c r="M9650" i="2"/>
  <c r="P9649" i="2"/>
  <c r="M9649" i="2"/>
  <c r="P9648" i="2"/>
  <c r="M9648" i="2"/>
  <c r="O9647" i="2" a="1"/>
  <c r="O9647" i="2" s="1"/>
  <c r="M9647" i="2"/>
  <c r="O9646" i="2" a="1"/>
  <c r="O9646" i="2" s="1"/>
  <c r="M9646" i="2"/>
  <c r="O9645" i="2" a="1"/>
  <c r="O9645" i="2" s="1"/>
  <c r="M9645" i="2"/>
  <c r="O9644" i="2" a="1"/>
  <c r="O9644" i="2" s="1"/>
  <c r="M9644" i="2"/>
  <c r="O9643" i="2" a="1"/>
  <c r="O9643" i="2" s="1"/>
  <c r="M9643" i="2"/>
  <c r="O9642" i="2" a="1"/>
  <c r="O9642" i="2" s="1"/>
  <c r="M9642" i="2"/>
  <c r="P9641" i="2"/>
  <c r="M9641" i="2"/>
  <c r="P9640" i="2"/>
  <c r="M9640" i="2"/>
  <c r="P9639" i="2"/>
  <c r="M9639" i="2"/>
  <c r="P9638" i="2"/>
  <c r="M9638" i="2"/>
  <c r="O9637" i="2" a="1"/>
  <c r="O9637" i="2" s="1"/>
  <c r="P9637" i="2" s="1"/>
  <c r="M9637" i="2"/>
  <c r="O9636" i="2" a="1"/>
  <c r="O9636" i="2" s="1"/>
  <c r="M9636" i="2"/>
  <c r="O9635" i="2" a="1"/>
  <c r="O9635" i="2" s="1"/>
  <c r="M9635" i="2"/>
  <c r="O9634" i="2" a="1"/>
  <c r="O9634" i="2" s="1"/>
  <c r="M9634" i="2"/>
  <c r="O9633" i="2" a="1"/>
  <c r="O9633" i="2" s="1"/>
  <c r="M9633" i="2"/>
  <c r="O9632" i="2" a="1"/>
  <c r="O9632" i="2" s="1"/>
  <c r="P9632" i="2" s="1"/>
  <c r="M9632" i="2"/>
  <c r="O9631" i="2" a="1"/>
  <c r="O9631" i="2" s="1"/>
  <c r="M9631" i="2"/>
  <c r="P9630" i="2"/>
  <c r="M9630" i="2"/>
  <c r="P9629" i="2"/>
  <c r="M9629" i="2"/>
  <c r="P9628" i="2"/>
  <c r="M9628" i="2"/>
  <c r="P9627" i="2"/>
  <c r="M9627" i="2"/>
  <c r="P9626" i="2"/>
  <c r="M9626" i="2"/>
  <c r="P9625" i="2"/>
  <c r="M9625" i="2"/>
  <c r="P9624" i="2"/>
  <c r="M9624" i="2"/>
  <c r="P9623" i="2"/>
  <c r="M9623" i="2"/>
  <c r="P9622" i="2"/>
  <c r="M9622" i="2"/>
  <c r="P9621" i="2"/>
  <c r="M9621" i="2"/>
  <c r="P9620" i="2"/>
  <c r="M9620" i="2"/>
  <c r="P9619" i="2"/>
  <c r="M9619" i="2"/>
  <c r="O9618" i="2" a="1"/>
  <c r="O9618" i="2" s="1"/>
  <c r="M9618" i="2"/>
  <c r="O9617" i="2" a="1"/>
  <c r="O9617" i="2" s="1"/>
  <c r="P9617" i="2" s="1"/>
  <c r="M9617" i="2"/>
  <c r="O9616" i="2" a="1"/>
  <c r="O9616" i="2" s="1"/>
  <c r="M9616" i="2"/>
  <c r="O9615" i="2" a="1"/>
  <c r="O9615" i="2" s="1"/>
  <c r="P9615" i="2" s="1"/>
  <c r="M9615" i="2"/>
  <c r="O9614" i="2" a="1"/>
  <c r="O9614" i="2" s="1"/>
  <c r="M9614" i="2"/>
  <c r="O9613" i="2" a="1"/>
  <c r="O9613" i="2" s="1"/>
  <c r="M9613" i="2"/>
  <c r="P9612" i="2"/>
  <c r="M9612" i="2"/>
  <c r="P9611" i="2"/>
  <c r="M9611" i="2"/>
  <c r="P9610" i="2"/>
  <c r="M9610" i="2"/>
  <c r="P9609" i="2"/>
  <c r="M9609" i="2"/>
  <c r="O9608" i="2" a="1"/>
  <c r="O9608" i="2" s="1"/>
  <c r="M9608" i="2"/>
  <c r="O9607" i="2" a="1"/>
  <c r="O9607" i="2" s="1"/>
  <c r="M9607" i="2"/>
  <c r="O9606" i="2" a="1"/>
  <c r="O9606" i="2" s="1"/>
  <c r="P9606" i="2" s="1"/>
  <c r="M9606" i="2"/>
  <c r="O9605" i="2" a="1"/>
  <c r="O9605" i="2" s="1"/>
  <c r="M9605" i="2"/>
  <c r="O9604" i="2" a="1"/>
  <c r="O9604" i="2" s="1"/>
  <c r="M9604" i="2"/>
  <c r="O9603" i="2" a="1"/>
  <c r="O9603" i="2" s="1"/>
  <c r="M9603" i="2"/>
  <c r="O9602" i="2" a="1"/>
  <c r="O9602" i="2" s="1"/>
  <c r="M9602" i="2"/>
  <c r="P9601" i="2"/>
  <c r="M9601" i="2"/>
  <c r="P9600" i="2"/>
  <c r="M9600" i="2"/>
  <c r="P9599" i="2"/>
  <c r="M9599" i="2"/>
  <c r="P9598" i="2"/>
  <c r="M9598" i="2"/>
  <c r="P9597" i="2"/>
  <c r="M9597" i="2"/>
  <c r="P9596" i="2"/>
  <c r="M9596" i="2"/>
  <c r="P9595" i="2"/>
  <c r="M9595" i="2"/>
  <c r="P9594" i="2"/>
  <c r="M9594" i="2"/>
  <c r="P9593" i="2"/>
  <c r="M9593" i="2"/>
  <c r="P9592" i="2"/>
  <c r="M9592" i="2"/>
  <c r="P9591" i="2"/>
  <c r="M9591" i="2"/>
  <c r="P9590" i="2"/>
  <c r="M9590" i="2"/>
  <c r="O9589" i="2" a="1"/>
  <c r="O9589" i="2" s="1"/>
  <c r="M9589" i="2"/>
  <c r="O9588" i="2" a="1"/>
  <c r="O9588" i="2" s="1"/>
  <c r="M9588" i="2"/>
  <c r="O9587" i="2" a="1"/>
  <c r="O9587" i="2" s="1"/>
  <c r="M9587" i="2"/>
  <c r="O9586" i="2" a="1"/>
  <c r="O9586" i="2" s="1"/>
  <c r="M9586" i="2"/>
  <c r="O9585" i="2" a="1"/>
  <c r="O9585" i="2" s="1"/>
  <c r="M9585" i="2"/>
  <c r="O9584" i="2" a="1"/>
  <c r="O9584" i="2" s="1"/>
  <c r="M9584" i="2"/>
  <c r="P9583" i="2"/>
  <c r="M9583" i="2"/>
  <c r="P9582" i="2"/>
  <c r="M9582" i="2"/>
  <c r="P9581" i="2"/>
  <c r="M9581" i="2"/>
  <c r="P9580" i="2"/>
  <c r="M9580" i="2"/>
  <c r="O9579" i="2" a="1"/>
  <c r="O9579" i="2" s="1"/>
  <c r="M9579" i="2"/>
  <c r="O9578" i="2" a="1"/>
  <c r="O9578" i="2" s="1"/>
  <c r="M9578" i="2"/>
  <c r="O9577" i="2" a="1"/>
  <c r="O9577" i="2" s="1"/>
  <c r="M9577" i="2"/>
  <c r="O9576" i="2" a="1"/>
  <c r="O9576" i="2" s="1"/>
  <c r="M9576" i="2"/>
  <c r="O9575" i="2" a="1"/>
  <c r="O9575" i="2" s="1"/>
  <c r="M9575" i="2"/>
  <c r="O9574" i="2" a="1"/>
  <c r="O9574" i="2" s="1"/>
  <c r="M9574" i="2"/>
  <c r="O9573" i="2" a="1"/>
  <c r="O9573" i="2" s="1"/>
  <c r="M9573" i="2"/>
  <c r="P9572" i="2"/>
  <c r="M9572" i="2"/>
  <c r="P9571" i="2"/>
  <c r="M9571" i="2"/>
  <c r="P9570" i="2"/>
  <c r="M9570" i="2"/>
  <c r="P9569" i="2"/>
  <c r="M9569" i="2"/>
  <c r="P9568" i="2"/>
  <c r="M9568" i="2"/>
  <c r="P9567" i="2"/>
  <c r="M9567" i="2"/>
  <c r="P9566" i="2"/>
  <c r="M9566" i="2"/>
  <c r="P9565" i="2"/>
  <c r="M9565" i="2"/>
  <c r="P9564" i="2"/>
  <c r="M9564" i="2"/>
  <c r="P9563" i="2"/>
  <c r="M9563" i="2"/>
  <c r="P9562" i="2"/>
  <c r="M9562" i="2"/>
  <c r="P9561" i="2"/>
  <c r="M9561" i="2"/>
  <c r="O9560" i="2" a="1"/>
  <c r="O9560" i="2" s="1"/>
  <c r="M9560" i="2"/>
  <c r="O9559" i="2" a="1"/>
  <c r="O9559" i="2" s="1"/>
  <c r="M9559" i="2"/>
  <c r="O9558" i="2" a="1"/>
  <c r="O9558" i="2" s="1"/>
  <c r="P9558" i="2" s="1"/>
  <c r="M9558" i="2"/>
  <c r="O9557" i="2" a="1"/>
  <c r="O9557" i="2" s="1"/>
  <c r="M9557" i="2"/>
  <c r="O9556" i="2" a="1"/>
  <c r="O9556" i="2" s="1"/>
  <c r="M9556" i="2"/>
  <c r="O9555" i="2" a="1"/>
  <c r="O9555" i="2" s="1"/>
  <c r="M9555" i="2"/>
  <c r="P9554" i="2"/>
  <c r="M9554" i="2"/>
  <c r="P9553" i="2"/>
  <c r="M9553" i="2"/>
  <c r="P9552" i="2"/>
  <c r="M9552" i="2"/>
  <c r="P9551" i="2"/>
  <c r="M9551" i="2"/>
  <c r="O9550" i="2" a="1"/>
  <c r="O9550" i="2" s="1"/>
  <c r="M9550" i="2"/>
  <c r="O9549" i="2" a="1"/>
  <c r="O9549" i="2" s="1"/>
  <c r="P9549" i="2" s="1"/>
  <c r="M9549" i="2"/>
  <c r="O9548" i="2" a="1"/>
  <c r="O9548" i="2" s="1"/>
  <c r="M9548" i="2"/>
  <c r="O9547" i="2" a="1"/>
  <c r="O9547" i="2" s="1"/>
  <c r="M9547" i="2"/>
  <c r="O9546" i="2" a="1"/>
  <c r="O9546" i="2" s="1"/>
  <c r="M9546" i="2"/>
  <c r="O9545" i="2" a="1"/>
  <c r="O9545" i="2" s="1"/>
  <c r="M9545" i="2"/>
  <c r="O9544" i="2" a="1"/>
  <c r="O9544" i="2" s="1"/>
  <c r="M9544" i="2"/>
  <c r="P9543" i="2"/>
  <c r="M9543" i="2"/>
  <c r="P9542" i="2"/>
  <c r="M9542" i="2"/>
  <c r="P9541" i="2"/>
  <c r="M9541" i="2"/>
  <c r="P9540" i="2"/>
  <c r="M9540" i="2"/>
  <c r="P9539" i="2"/>
  <c r="M9539" i="2"/>
  <c r="P9538" i="2"/>
  <c r="M9538" i="2"/>
  <c r="P9537" i="2"/>
  <c r="M9537" i="2"/>
  <c r="P9536" i="2"/>
  <c r="M9536" i="2"/>
  <c r="P9535" i="2"/>
  <c r="M9535" i="2"/>
  <c r="P9534" i="2"/>
  <c r="M9534" i="2"/>
  <c r="P9533" i="2"/>
  <c r="M9533" i="2"/>
  <c r="P9532" i="2"/>
  <c r="M9532" i="2"/>
  <c r="O9531" i="2" a="1"/>
  <c r="O9531" i="2" s="1"/>
  <c r="P9531" i="2" s="1"/>
  <c r="M9531" i="2"/>
  <c r="O9530" i="2" a="1"/>
  <c r="O9530" i="2" s="1"/>
  <c r="M9530" i="2"/>
  <c r="O9529" i="2" a="1"/>
  <c r="O9529" i="2" s="1"/>
  <c r="M9529" i="2"/>
  <c r="O9528" i="2" a="1"/>
  <c r="O9528" i="2" s="1"/>
  <c r="M9528" i="2"/>
  <c r="O9527" i="2" a="1"/>
  <c r="O9527" i="2" s="1"/>
  <c r="M9527" i="2"/>
  <c r="O9526" i="2" a="1"/>
  <c r="O9526" i="2" s="1"/>
  <c r="M9526" i="2"/>
  <c r="P9525" i="2"/>
  <c r="M9525" i="2"/>
  <c r="P9524" i="2"/>
  <c r="M9524" i="2"/>
  <c r="P9523" i="2"/>
  <c r="M9523" i="2"/>
  <c r="P9522" i="2"/>
  <c r="M9522" i="2"/>
  <c r="O9521" i="2" a="1"/>
  <c r="O9521" i="2" s="1"/>
  <c r="M9521" i="2"/>
  <c r="O9520" i="2" a="1"/>
  <c r="O9520" i="2" s="1"/>
  <c r="M9520" i="2"/>
  <c r="O9519" i="2" a="1"/>
  <c r="O9519" i="2"/>
  <c r="M9519" i="2"/>
  <c r="O9518" i="2" a="1"/>
  <c r="O9518" i="2" s="1"/>
  <c r="M9518" i="2"/>
  <c r="O9517" i="2" a="1"/>
  <c r="O9517" i="2" s="1"/>
  <c r="P9517" i="2" s="1"/>
  <c r="M9517" i="2"/>
  <c r="O9516" i="2" a="1"/>
  <c r="O9516" i="2" s="1"/>
  <c r="P9516" i="2" s="1"/>
  <c r="M9516" i="2"/>
  <c r="O9515" i="2" a="1"/>
  <c r="O9515" i="2" s="1"/>
  <c r="M9515" i="2"/>
  <c r="P9514" i="2"/>
  <c r="M9514" i="2"/>
  <c r="P9513" i="2"/>
  <c r="M9513" i="2"/>
  <c r="P9512" i="2"/>
  <c r="M9512" i="2"/>
  <c r="P9511" i="2"/>
  <c r="M9511" i="2"/>
  <c r="P9510" i="2"/>
  <c r="M9510" i="2"/>
  <c r="P9509" i="2"/>
  <c r="M9509" i="2"/>
  <c r="P9508" i="2"/>
  <c r="M9508" i="2"/>
  <c r="P9507" i="2"/>
  <c r="M9507" i="2"/>
  <c r="P9506" i="2"/>
  <c r="M9506" i="2"/>
  <c r="P9505" i="2"/>
  <c r="M9505" i="2"/>
  <c r="P9504" i="2"/>
  <c r="M9504" i="2"/>
  <c r="P9503" i="2"/>
  <c r="M9503" i="2"/>
  <c r="O9502" i="2" a="1"/>
  <c r="O9502" i="2" s="1"/>
  <c r="P9502" i="2" s="1"/>
  <c r="M9502" i="2"/>
  <c r="O9501" i="2" a="1"/>
  <c r="O9501" i="2" s="1"/>
  <c r="M9501" i="2"/>
  <c r="O9500" i="2" a="1"/>
  <c r="O9500" i="2" s="1"/>
  <c r="M9500" i="2"/>
  <c r="O9499" i="2" a="1"/>
  <c r="O9499" i="2" s="1"/>
  <c r="M9499" i="2"/>
  <c r="O9498" i="2" a="1"/>
  <c r="O9498" i="2" s="1"/>
  <c r="P9498" i="2" s="1"/>
  <c r="M9498" i="2"/>
  <c r="O9497" i="2" a="1"/>
  <c r="O9497" i="2" s="1"/>
  <c r="M9497" i="2"/>
  <c r="P9496" i="2"/>
  <c r="M9496" i="2"/>
  <c r="P9495" i="2"/>
  <c r="M9495" i="2"/>
  <c r="P9494" i="2"/>
  <c r="M9494" i="2"/>
  <c r="P9493" i="2"/>
  <c r="M9493" i="2"/>
  <c r="O9492" i="2" a="1"/>
  <c r="O9492" i="2" s="1"/>
  <c r="M9492" i="2"/>
  <c r="O9491" i="2" a="1"/>
  <c r="O9491" i="2" s="1"/>
  <c r="M9491" i="2"/>
  <c r="O9490" i="2" a="1"/>
  <c r="O9490" i="2" s="1"/>
  <c r="M9490" i="2"/>
  <c r="O9489" i="2" a="1"/>
  <c r="O9489" i="2" s="1"/>
  <c r="M9489" i="2"/>
  <c r="O9488" i="2" a="1"/>
  <c r="O9488" i="2" s="1"/>
  <c r="M9488" i="2"/>
  <c r="O9487" i="2" a="1"/>
  <c r="O9487" i="2" s="1"/>
  <c r="M9487" i="2"/>
  <c r="O9486" i="2" a="1"/>
  <c r="O9486" i="2" s="1"/>
  <c r="M9486" i="2"/>
  <c r="P9485" i="2"/>
  <c r="M9485" i="2"/>
  <c r="P9484" i="2"/>
  <c r="M9484" i="2"/>
  <c r="P9483" i="2"/>
  <c r="M9483" i="2"/>
  <c r="P9482" i="2"/>
  <c r="M9482" i="2"/>
  <c r="P9481" i="2"/>
  <c r="M9481" i="2"/>
  <c r="P9480" i="2"/>
  <c r="M9480" i="2"/>
  <c r="P9479" i="2"/>
  <c r="M9479" i="2"/>
  <c r="P9478" i="2"/>
  <c r="M9478" i="2"/>
  <c r="P9477" i="2"/>
  <c r="M9477" i="2"/>
  <c r="P9476" i="2"/>
  <c r="M9476" i="2"/>
  <c r="P9475" i="2"/>
  <c r="M9475" i="2"/>
  <c r="P9474" i="2"/>
  <c r="M9474" i="2"/>
  <c r="O9473" i="2" a="1"/>
  <c r="O9473" i="2" s="1"/>
  <c r="M9473" i="2"/>
  <c r="O9472" i="2" a="1"/>
  <c r="O9472" i="2" s="1"/>
  <c r="P9472" i="2" s="1"/>
  <c r="M9472" i="2"/>
  <c r="O9471" i="2" a="1"/>
  <c r="O9471" i="2" s="1"/>
  <c r="M9471" i="2"/>
  <c r="O9470" i="2" a="1"/>
  <c r="O9470" i="2" s="1"/>
  <c r="M9470" i="2"/>
  <c r="O9469" i="2" a="1"/>
  <c r="O9469" i="2" s="1"/>
  <c r="M9469" i="2"/>
  <c r="O9468" i="2" a="1"/>
  <c r="O9468" i="2" s="1"/>
  <c r="M9468" i="2"/>
  <c r="P9467" i="2"/>
  <c r="M9467" i="2"/>
  <c r="P9466" i="2"/>
  <c r="M9466" i="2"/>
  <c r="P9465" i="2"/>
  <c r="M9465" i="2"/>
  <c r="P9464" i="2"/>
  <c r="M9464" i="2"/>
  <c r="O9463" i="2" a="1"/>
  <c r="O9463" i="2" s="1"/>
  <c r="M9463" i="2"/>
  <c r="O9462" i="2" a="1"/>
  <c r="O9462" i="2" s="1"/>
  <c r="M9462" i="2"/>
  <c r="O9461" i="2" a="1"/>
  <c r="O9461" i="2" s="1"/>
  <c r="M9461" i="2"/>
  <c r="O9460" i="2" a="1"/>
  <c r="O9460" i="2" s="1"/>
  <c r="M9460" i="2"/>
  <c r="O9459" i="2" a="1"/>
  <c r="O9459" i="2" s="1"/>
  <c r="M9459" i="2"/>
  <c r="O9458" i="2" a="1"/>
  <c r="O9458" i="2" s="1"/>
  <c r="M9458" i="2"/>
  <c r="O9457" i="2" a="1"/>
  <c r="O9457" i="2" s="1"/>
  <c r="M9457" i="2"/>
  <c r="P9456" i="2"/>
  <c r="M9456" i="2"/>
  <c r="P9455" i="2"/>
  <c r="M9455" i="2"/>
  <c r="P9454" i="2"/>
  <c r="M9454" i="2"/>
  <c r="P9453" i="2"/>
  <c r="M9453" i="2"/>
  <c r="P9452" i="2"/>
  <c r="M9452" i="2"/>
  <c r="P9451" i="2"/>
  <c r="M9451" i="2"/>
  <c r="P9450" i="2"/>
  <c r="M9450" i="2"/>
  <c r="P9449" i="2"/>
  <c r="M9449" i="2"/>
  <c r="P9448" i="2"/>
  <c r="M9448" i="2"/>
  <c r="P9447" i="2"/>
  <c r="M9447" i="2"/>
  <c r="P9446" i="2"/>
  <c r="M9446" i="2"/>
  <c r="P9445" i="2"/>
  <c r="M9445" i="2"/>
  <c r="O9444" i="2" a="1"/>
  <c r="O9444" i="2" s="1"/>
  <c r="M9444" i="2"/>
  <c r="O9443" i="2" a="1"/>
  <c r="O9443" i="2" s="1"/>
  <c r="M9443" i="2"/>
  <c r="O9442" i="2" a="1"/>
  <c r="O9442" i="2" s="1"/>
  <c r="M9442" i="2"/>
  <c r="O9441" i="2" a="1"/>
  <c r="O9441" i="2" s="1"/>
  <c r="P9441" i="2" s="1"/>
  <c r="M9441" i="2"/>
  <c r="O9440" i="2" a="1"/>
  <c r="O9440" i="2" s="1"/>
  <c r="M9440" i="2"/>
  <c r="O9439" i="2" a="1"/>
  <c r="O9439" i="2" s="1"/>
  <c r="M9439" i="2"/>
  <c r="P9438" i="2"/>
  <c r="M9438" i="2"/>
  <c r="P9437" i="2"/>
  <c r="M9437" i="2"/>
  <c r="P9436" i="2"/>
  <c r="M9436" i="2"/>
  <c r="P9435" i="2"/>
  <c r="M9435" i="2"/>
  <c r="O9434" i="2" a="1"/>
  <c r="O9434" i="2" s="1"/>
  <c r="M9434" i="2"/>
  <c r="O9433" i="2" a="1"/>
  <c r="O9433" i="2" s="1"/>
  <c r="M9433" i="2"/>
  <c r="O9432" i="2" a="1"/>
  <c r="O9432" i="2" s="1"/>
  <c r="M9432" i="2"/>
  <c r="O9431" i="2" a="1"/>
  <c r="O9431" i="2" s="1"/>
  <c r="M9431" i="2"/>
  <c r="O9430" i="2" a="1"/>
  <c r="O9430" i="2" s="1"/>
  <c r="M9430" i="2"/>
  <c r="O9429" i="2" a="1"/>
  <c r="O9429" i="2" s="1"/>
  <c r="M9429" i="2"/>
  <c r="O9428" i="2" a="1"/>
  <c r="O9428" i="2" s="1"/>
  <c r="M9428" i="2"/>
  <c r="P9427" i="2"/>
  <c r="M9427" i="2"/>
  <c r="P9426" i="2"/>
  <c r="M9426" i="2"/>
  <c r="P9425" i="2"/>
  <c r="M9425" i="2"/>
  <c r="P9424" i="2"/>
  <c r="M9424" i="2"/>
  <c r="P9423" i="2"/>
  <c r="M9423" i="2"/>
  <c r="P9422" i="2"/>
  <c r="M9422" i="2"/>
  <c r="P9421" i="2"/>
  <c r="M9421" i="2"/>
  <c r="P9420" i="2"/>
  <c r="M9420" i="2"/>
  <c r="P9419" i="2"/>
  <c r="M9419" i="2"/>
  <c r="P9418" i="2"/>
  <c r="M9418" i="2"/>
  <c r="P9417" i="2"/>
  <c r="M9417" i="2"/>
  <c r="P9416" i="2"/>
  <c r="M9416" i="2"/>
  <c r="O9415" i="2" a="1"/>
  <c r="O9415" i="2" s="1"/>
  <c r="M9415" i="2"/>
  <c r="O9414" i="2" a="1"/>
  <c r="O9414" i="2" s="1"/>
  <c r="M9414" i="2"/>
  <c r="O9413" i="2" a="1"/>
  <c r="O9413" i="2" s="1"/>
  <c r="M9413" i="2"/>
  <c r="O9412" i="2" a="1"/>
  <c r="O9412" i="2" s="1"/>
  <c r="M9412" i="2"/>
  <c r="O9411" i="2" a="1"/>
  <c r="O9411" i="2" s="1"/>
  <c r="M9411" i="2"/>
  <c r="O9410" i="2" a="1"/>
  <c r="O9410" i="2" s="1"/>
  <c r="P9410" i="2" s="1"/>
  <c r="M9410" i="2"/>
  <c r="P9409" i="2"/>
  <c r="M9409" i="2"/>
  <c r="P9408" i="2"/>
  <c r="M9408" i="2"/>
  <c r="P9407" i="2"/>
  <c r="M9407" i="2"/>
  <c r="P9406" i="2"/>
  <c r="M9406" i="2"/>
  <c r="O9405" i="2" a="1"/>
  <c r="O9405" i="2" s="1"/>
  <c r="M9405" i="2"/>
  <c r="O9404" i="2" a="1"/>
  <c r="O9404" i="2" s="1"/>
  <c r="P9404" i="2" s="1"/>
  <c r="M9404" i="2"/>
  <c r="O9403" i="2" a="1"/>
  <c r="O9403" i="2" s="1"/>
  <c r="M9403" i="2"/>
  <c r="O9402" i="2" a="1"/>
  <c r="O9402" i="2" s="1"/>
  <c r="M9402" i="2"/>
  <c r="O9401" i="2" a="1"/>
  <c r="O9401" i="2" s="1"/>
  <c r="M9401" i="2"/>
  <c r="O9400" i="2" a="1"/>
  <c r="O9400" i="2" s="1"/>
  <c r="M9400" i="2"/>
  <c r="O9399" i="2" a="1"/>
  <c r="O9399" i="2" s="1"/>
  <c r="M9399" i="2"/>
  <c r="P9398" i="2"/>
  <c r="M9398" i="2"/>
  <c r="P9397" i="2"/>
  <c r="M9397" i="2"/>
  <c r="P9396" i="2"/>
  <c r="M9396" i="2"/>
  <c r="P9395" i="2"/>
  <c r="M9395" i="2"/>
  <c r="P9394" i="2"/>
  <c r="M9394" i="2"/>
  <c r="P9393" i="2"/>
  <c r="M9393" i="2"/>
  <c r="P9392" i="2"/>
  <c r="M9392" i="2"/>
  <c r="P9391" i="2"/>
  <c r="M9391" i="2"/>
  <c r="P9390" i="2"/>
  <c r="M9390" i="2"/>
  <c r="P9389" i="2"/>
  <c r="M9389" i="2"/>
  <c r="P9388" i="2"/>
  <c r="M9388" i="2"/>
  <c r="P9387" i="2"/>
  <c r="M9387" i="2"/>
  <c r="O9386" i="2" a="1"/>
  <c r="O9386" i="2" s="1"/>
  <c r="M9386" i="2"/>
  <c r="O9385" i="2" a="1"/>
  <c r="O9385" i="2" s="1"/>
  <c r="M9385" i="2"/>
  <c r="O9384" i="2" a="1"/>
  <c r="O9384" i="2" s="1"/>
  <c r="M9384" i="2"/>
  <c r="O9383" i="2" a="1"/>
  <c r="O9383" i="2" s="1"/>
  <c r="M9383" i="2"/>
  <c r="O9382" i="2" a="1"/>
  <c r="O9382" i="2" s="1"/>
  <c r="M9382" i="2"/>
  <c r="O9381" i="2" a="1"/>
  <c r="O9381" i="2" s="1"/>
  <c r="M9381" i="2"/>
  <c r="P9380" i="2"/>
  <c r="M9380" i="2"/>
  <c r="P9379" i="2"/>
  <c r="M9379" i="2"/>
  <c r="P9378" i="2"/>
  <c r="M9378" i="2"/>
  <c r="P9377" i="2"/>
  <c r="M9377" i="2"/>
  <c r="O9376" i="2" a="1"/>
  <c r="O9376" i="2" s="1"/>
  <c r="M9376" i="2"/>
  <c r="O9375" i="2" a="1"/>
  <c r="O9375" i="2" s="1"/>
  <c r="M9375" i="2"/>
  <c r="O9374" i="2" a="1"/>
  <c r="O9374" i="2" s="1"/>
  <c r="M9374" i="2"/>
  <c r="O9373" i="2" a="1"/>
  <c r="O9373" i="2" s="1"/>
  <c r="M9373" i="2"/>
  <c r="O9372" i="2" a="1"/>
  <c r="O9372" i="2" s="1"/>
  <c r="M9372" i="2"/>
  <c r="O9371" i="2" a="1"/>
  <c r="O9371" i="2" s="1"/>
  <c r="M9371" i="2"/>
  <c r="O9370" i="2" a="1"/>
  <c r="O9370" i="2" s="1"/>
  <c r="P9370" i="2" s="1"/>
  <c r="M9370" i="2"/>
  <c r="P9369" i="2"/>
  <c r="M9369" i="2"/>
  <c r="P9368" i="2"/>
  <c r="M9368" i="2"/>
  <c r="P9367" i="2"/>
  <c r="M9367" i="2"/>
  <c r="P9366" i="2"/>
  <c r="M9366" i="2"/>
  <c r="P9365" i="2"/>
  <c r="M9365" i="2"/>
  <c r="P9364" i="2"/>
  <c r="M9364" i="2"/>
  <c r="P9363" i="2"/>
  <c r="M9363" i="2"/>
  <c r="P9362" i="2"/>
  <c r="M9362" i="2"/>
  <c r="P9361" i="2"/>
  <c r="M9361" i="2"/>
  <c r="P9360" i="2"/>
  <c r="M9360" i="2"/>
  <c r="P9359" i="2"/>
  <c r="M9359" i="2"/>
  <c r="P9358" i="2"/>
  <c r="M9358" i="2"/>
  <c r="O9357" i="2" a="1"/>
  <c r="O9357" i="2" s="1"/>
  <c r="M9357" i="2"/>
  <c r="O9356" i="2" a="1"/>
  <c r="O9356" i="2" s="1"/>
  <c r="M9356" i="2"/>
  <c r="O9355" i="2" a="1"/>
  <c r="O9355" i="2" s="1"/>
  <c r="M9355" i="2"/>
  <c r="O9354" i="2" a="1"/>
  <c r="O9354" i="2" s="1"/>
  <c r="M9354" i="2"/>
  <c r="O9353" i="2" a="1"/>
  <c r="O9353" i="2" s="1"/>
  <c r="M9353" i="2"/>
  <c r="O9352" i="2" a="1"/>
  <c r="O9352" i="2" s="1"/>
  <c r="M9352" i="2"/>
  <c r="P9351" i="2"/>
  <c r="M9351" i="2"/>
  <c r="P9350" i="2"/>
  <c r="M9350" i="2"/>
  <c r="P9349" i="2"/>
  <c r="M9349" i="2"/>
  <c r="P9348" i="2"/>
  <c r="M9348" i="2"/>
  <c r="O9347" i="2" a="1"/>
  <c r="O9347" i="2" s="1"/>
  <c r="M9347" i="2"/>
  <c r="O9346" i="2" a="1"/>
  <c r="O9346" i="2" s="1"/>
  <c r="M9346" i="2"/>
  <c r="O9345" i="2" a="1"/>
  <c r="O9345" i="2" s="1"/>
  <c r="M9345" i="2"/>
  <c r="O9344" i="2" a="1"/>
  <c r="O9344" i="2" s="1"/>
  <c r="P9344" i="2" s="1"/>
  <c r="M9344" i="2"/>
  <c r="O9343" i="2" a="1"/>
  <c r="O9343" i="2" s="1"/>
  <c r="M9343" i="2"/>
  <c r="O9342" i="2" a="1"/>
  <c r="O9342" i="2" s="1"/>
  <c r="M9342" i="2"/>
  <c r="O9341" i="2" a="1"/>
  <c r="O9341" i="2" s="1"/>
  <c r="M9341" i="2"/>
  <c r="P9340" i="2"/>
  <c r="M9340" i="2"/>
  <c r="P9339" i="2"/>
  <c r="M9339" i="2"/>
  <c r="P9338" i="2"/>
  <c r="M9338" i="2"/>
  <c r="P9337" i="2"/>
  <c r="M9337" i="2"/>
  <c r="P9336" i="2"/>
  <c r="M9336" i="2"/>
  <c r="P9335" i="2"/>
  <c r="M9335" i="2"/>
  <c r="P9334" i="2"/>
  <c r="M9334" i="2"/>
  <c r="P9333" i="2"/>
  <c r="M9333" i="2"/>
  <c r="P9332" i="2"/>
  <c r="M9332" i="2"/>
  <c r="P9331" i="2"/>
  <c r="M9331" i="2"/>
  <c r="P9330" i="2"/>
  <c r="M9330" i="2"/>
  <c r="P9329" i="2"/>
  <c r="M9329" i="2"/>
  <c r="O9328" i="2" a="1"/>
  <c r="O9328" i="2" s="1"/>
  <c r="P9328" i="2" s="1"/>
  <c r="M9328" i="2"/>
  <c r="O9327" i="2" a="1"/>
  <c r="O9327" i="2" s="1"/>
  <c r="P9327" i="2" s="1"/>
  <c r="M9327" i="2"/>
  <c r="O9326" i="2" a="1"/>
  <c r="O9326" i="2" s="1"/>
  <c r="M9326" i="2"/>
  <c r="O9325" i="2" a="1"/>
  <c r="O9325" i="2" s="1"/>
  <c r="P9325" i="2" s="1"/>
  <c r="M9325" i="2"/>
  <c r="O9324" i="2" a="1"/>
  <c r="O9324" i="2" s="1"/>
  <c r="M9324" i="2"/>
  <c r="O9323" i="2" a="1"/>
  <c r="O9323" i="2" s="1"/>
  <c r="M9323" i="2"/>
  <c r="P9322" i="2"/>
  <c r="M9322" i="2"/>
  <c r="P9321" i="2"/>
  <c r="M9321" i="2"/>
  <c r="P9320" i="2"/>
  <c r="M9320" i="2"/>
  <c r="P9319" i="2"/>
  <c r="M9319" i="2"/>
  <c r="O9318" i="2" a="1"/>
  <c r="O9318" i="2" s="1"/>
  <c r="M9318" i="2"/>
  <c r="O9317" i="2" a="1"/>
  <c r="O9317" i="2" s="1"/>
  <c r="M9317" i="2"/>
  <c r="O9316" i="2" a="1"/>
  <c r="O9316" i="2" s="1"/>
  <c r="M9316" i="2"/>
  <c r="O9315" i="2" a="1"/>
  <c r="O9315" i="2" s="1"/>
  <c r="M9315" i="2"/>
  <c r="O9314" i="2" a="1"/>
  <c r="O9314" i="2" s="1"/>
  <c r="M9314" i="2"/>
  <c r="O9313" i="2" a="1"/>
  <c r="O9313" i="2" s="1"/>
  <c r="P9313" i="2" s="1"/>
  <c r="M9313" i="2"/>
  <c r="O9312" i="2" a="1"/>
  <c r="O9312" i="2" s="1"/>
  <c r="M9312" i="2"/>
  <c r="P9311" i="2"/>
  <c r="M9311" i="2"/>
  <c r="P9310" i="2"/>
  <c r="M9310" i="2"/>
  <c r="P9309" i="2"/>
  <c r="M9309" i="2"/>
  <c r="P9308" i="2"/>
  <c r="M9308" i="2"/>
  <c r="P9307" i="2"/>
  <c r="M9307" i="2"/>
  <c r="P9306" i="2"/>
  <c r="M9306" i="2"/>
  <c r="P9305" i="2"/>
  <c r="M9305" i="2"/>
  <c r="P9304" i="2"/>
  <c r="M9304" i="2"/>
  <c r="P9303" i="2"/>
  <c r="M9303" i="2"/>
  <c r="P9302" i="2"/>
  <c r="M9302" i="2"/>
  <c r="P9301" i="2"/>
  <c r="M9301" i="2"/>
  <c r="P9300" i="2"/>
  <c r="M9300" i="2"/>
  <c r="O9299" i="2" a="1"/>
  <c r="O9299" i="2" s="1"/>
  <c r="P9299" i="2" s="1"/>
  <c r="M9299" i="2"/>
  <c r="O9298" i="2" a="1"/>
  <c r="O9298" i="2" s="1"/>
  <c r="M9298" i="2"/>
  <c r="O9297" i="2" a="1"/>
  <c r="O9297" i="2" s="1"/>
  <c r="M9297" i="2"/>
  <c r="O9296" i="2" a="1"/>
  <c r="O9296" i="2" s="1"/>
  <c r="P9296" i="2" s="1"/>
  <c r="M9296" i="2"/>
  <c r="O9295" i="2" a="1"/>
  <c r="O9295" i="2" s="1"/>
  <c r="M9295" i="2"/>
  <c r="O9294" i="2" a="1"/>
  <c r="O9294" i="2" s="1"/>
  <c r="M9294" i="2"/>
  <c r="P9293" i="2"/>
  <c r="M9293" i="2"/>
  <c r="P9292" i="2"/>
  <c r="M9292" i="2"/>
  <c r="P9291" i="2"/>
  <c r="M9291" i="2"/>
  <c r="P9290" i="2"/>
  <c r="M9290" i="2"/>
  <c r="O9289" i="2" a="1"/>
  <c r="O9289" i="2" s="1"/>
  <c r="P9289" i="2" s="1"/>
  <c r="M9289" i="2"/>
  <c r="O9288" i="2" a="1"/>
  <c r="O9288" i="2" s="1"/>
  <c r="M9288" i="2"/>
  <c r="O9287" i="2" a="1"/>
  <c r="O9287" i="2" s="1"/>
  <c r="P9287" i="2" s="1"/>
  <c r="M9287" i="2"/>
  <c r="O9286" i="2" a="1"/>
  <c r="O9286" i="2" s="1"/>
  <c r="M9286" i="2"/>
  <c r="O9285" i="2" a="1"/>
  <c r="O9285" i="2" s="1"/>
  <c r="M9285" i="2"/>
  <c r="O9284" i="2" a="1"/>
  <c r="O9284" i="2" s="1"/>
  <c r="M9284" i="2"/>
  <c r="O9283" i="2" a="1"/>
  <c r="O9283" i="2" s="1"/>
  <c r="M9283" i="2"/>
  <c r="P9282" i="2"/>
  <c r="M9282" i="2"/>
  <c r="P9281" i="2"/>
  <c r="M9281" i="2"/>
  <c r="P9280" i="2"/>
  <c r="M9280" i="2"/>
  <c r="P9279" i="2"/>
  <c r="M9279" i="2"/>
  <c r="P9278" i="2"/>
  <c r="M9278" i="2"/>
  <c r="P9277" i="2"/>
  <c r="M9277" i="2"/>
  <c r="P9276" i="2"/>
  <c r="M9276" i="2"/>
  <c r="P9275" i="2"/>
  <c r="M9275" i="2"/>
  <c r="P9274" i="2"/>
  <c r="M9274" i="2"/>
  <c r="P9273" i="2"/>
  <c r="M9273" i="2"/>
  <c r="P9272" i="2"/>
  <c r="M9272" i="2"/>
  <c r="O9271" i="2" a="1"/>
  <c r="O9271" i="2" s="1"/>
  <c r="M9271" i="2"/>
  <c r="O9270" i="2" a="1"/>
  <c r="O9270" i="2" s="1"/>
  <c r="M9270" i="2"/>
  <c r="O9269" i="2" a="1"/>
  <c r="O9269" i="2" s="1"/>
  <c r="M9269" i="2"/>
  <c r="O9268" i="2" a="1"/>
  <c r="O9268" i="2" s="1"/>
  <c r="M9268" i="2"/>
  <c r="O9267" i="2" a="1"/>
  <c r="O9267" i="2" s="1"/>
  <c r="P9267" i="2" s="1"/>
  <c r="M9267" i="2"/>
  <c r="O9266" i="2" a="1"/>
  <c r="O9266" i="2" s="1"/>
  <c r="M9266" i="2"/>
  <c r="P9265" i="2"/>
  <c r="M9265" i="2"/>
  <c r="P9264" i="2"/>
  <c r="M9264" i="2"/>
  <c r="P9263" i="2"/>
  <c r="M9263" i="2"/>
  <c r="P9262" i="2"/>
  <c r="M9262" i="2"/>
  <c r="O9261" i="2" a="1"/>
  <c r="O9261" i="2" s="1"/>
  <c r="M9261" i="2"/>
  <c r="O9260" i="2" a="1"/>
  <c r="O9260" i="2" s="1"/>
  <c r="P9260" i="2" s="1"/>
  <c r="M9260" i="2"/>
  <c r="O9259" i="2" a="1"/>
  <c r="O9259" i="2" s="1"/>
  <c r="M9259" i="2"/>
  <c r="O9258" i="2" a="1"/>
  <c r="O9258" i="2" s="1"/>
  <c r="M9258" i="2"/>
  <c r="O9257" i="2" a="1"/>
  <c r="O9257" i="2" s="1"/>
  <c r="M9257" i="2"/>
  <c r="O9256" i="2" a="1"/>
  <c r="O9256" i="2"/>
  <c r="P9256" i="2" s="1"/>
  <c r="M9256" i="2"/>
  <c r="O9255" i="2" a="1"/>
  <c r="O9255" i="2" s="1"/>
  <c r="M9255" i="2"/>
  <c r="P9254" i="2"/>
  <c r="M9254" i="2"/>
  <c r="P9253" i="2"/>
  <c r="M9253" i="2"/>
  <c r="P9252" i="2"/>
  <c r="M9252" i="2"/>
  <c r="P9251" i="2"/>
  <c r="M9251" i="2"/>
  <c r="P9250" i="2"/>
  <c r="M9250" i="2"/>
  <c r="P9249" i="2"/>
  <c r="M9249" i="2"/>
  <c r="P9248" i="2"/>
  <c r="M9248" i="2"/>
  <c r="P9247" i="2"/>
  <c r="M9247" i="2"/>
  <c r="P9246" i="2"/>
  <c r="M9246" i="2"/>
  <c r="P9245" i="2"/>
  <c r="M9245" i="2"/>
  <c r="P9244" i="2"/>
  <c r="M9244" i="2"/>
  <c r="P9243" i="2"/>
  <c r="M9243" i="2"/>
  <c r="O9242" i="2" a="1"/>
  <c r="O9242" i="2" s="1"/>
  <c r="M9242" i="2"/>
  <c r="O9241" i="2" a="1"/>
  <c r="O9241" i="2" s="1"/>
  <c r="M9241" i="2"/>
  <c r="O9240" i="2" a="1"/>
  <c r="O9240" i="2" s="1"/>
  <c r="M9240" i="2"/>
  <c r="O9239" i="2" a="1"/>
  <c r="O9239" i="2" s="1"/>
  <c r="M9239" i="2"/>
  <c r="O9238" i="2" a="1"/>
  <c r="O9238" i="2" s="1"/>
  <c r="M9238" i="2"/>
  <c r="O9237" i="2" a="1"/>
  <c r="O9237" i="2" s="1"/>
  <c r="P9237" i="2" s="1"/>
  <c r="M9237" i="2"/>
  <c r="P9236" i="2"/>
  <c r="M9236" i="2"/>
  <c r="P9235" i="2"/>
  <c r="M9235" i="2"/>
  <c r="P9234" i="2"/>
  <c r="M9234" i="2"/>
  <c r="P9233" i="2"/>
  <c r="M9233" i="2"/>
  <c r="O9232" i="2" a="1"/>
  <c r="O9232" i="2" s="1"/>
  <c r="P9232" i="2" s="1"/>
  <c r="M9232" i="2"/>
  <c r="O9231" i="2" a="1"/>
  <c r="O9231" i="2" s="1"/>
  <c r="M9231" i="2"/>
  <c r="O9230" i="2" a="1"/>
  <c r="O9230" i="2" s="1"/>
  <c r="M9230" i="2"/>
  <c r="O9229" i="2" a="1"/>
  <c r="O9229" i="2" s="1"/>
  <c r="M9229" i="2"/>
  <c r="O9228" i="2" a="1"/>
  <c r="O9228" i="2" s="1"/>
  <c r="M9228" i="2"/>
  <c r="O9227" i="2" a="1"/>
  <c r="O9227" i="2" s="1"/>
  <c r="M9227" i="2"/>
  <c r="O9226" i="2" a="1"/>
  <c r="O9226" i="2" s="1"/>
  <c r="M9226" i="2"/>
  <c r="P9225" i="2"/>
  <c r="M9225" i="2"/>
  <c r="P9224" i="2"/>
  <c r="M9224" i="2"/>
  <c r="P9223" i="2"/>
  <c r="M9223" i="2"/>
  <c r="P9222" i="2"/>
  <c r="M9222" i="2"/>
  <c r="P9221" i="2"/>
  <c r="M9221" i="2"/>
  <c r="P9220" i="2"/>
  <c r="M9220" i="2"/>
  <c r="P9219" i="2"/>
  <c r="M9219" i="2"/>
  <c r="P9218" i="2"/>
  <c r="M9218" i="2"/>
  <c r="P9217" i="2"/>
  <c r="M9217" i="2"/>
  <c r="P9216" i="2"/>
  <c r="M9216" i="2"/>
  <c r="P9215" i="2"/>
  <c r="M9215" i="2"/>
  <c r="P9214" i="2"/>
  <c r="M9214" i="2"/>
  <c r="O9213" i="2" a="1"/>
  <c r="O9213" i="2" s="1"/>
  <c r="P9213" i="2" s="1"/>
  <c r="M9213" i="2"/>
  <c r="O9212" i="2" a="1"/>
  <c r="O9212" i="2" s="1"/>
  <c r="M9212" i="2"/>
  <c r="O9211" i="2" a="1"/>
  <c r="O9211" i="2" s="1"/>
  <c r="M9211" i="2"/>
  <c r="O9210" i="2" a="1"/>
  <c r="O9210" i="2" s="1"/>
  <c r="M9210" i="2"/>
  <c r="O9209" i="2" a="1"/>
  <c r="O9209" i="2" s="1"/>
  <c r="M9209" i="2"/>
  <c r="O9208" i="2" a="1"/>
  <c r="O9208" i="2" s="1"/>
  <c r="M9208" i="2"/>
  <c r="P9207" i="2"/>
  <c r="M9207" i="2"/>
  <c r="P9206" i="2"/>
  <c r="M9206" i="2"/>
  <c r="P9205" i="2"/>
  <c r="M9205" i="2"/>
  <c r="P9204" i="2"/>
  <c r="M9204" i="2"/>
  <c r="O9203" i="2" a="1"/>
  <c r="O9203" i="2" s="1"/>
  <c r="M9203" i="2"/>
  <c r="O9202" i="2" a="1"/>
  <c r="O9202" i="2" s="1"/>
  <c r="M9202" i="2"/>
  <c r="O9201" i="2" a="1"/>
  <c r="O9201" i="2" s="1"/>
  <c r="P9201" i="2" s="1"/>
  <c r="M9201" i="2"/>
  <c r="O9200" i="2" a="1"/>
  <c r="O9200" i="2" s="1"/>
  <c r="M9200" i="2"/>
  <c r="O9199" i="2" a="1"/>
  <c r="O9199" i="2" s="1"/>
  <c r="M9199" i="2"/>
  <c r="O9198" i="2" a="1"/>
  <c r="O9198" i="2" s="1"/>
  <c r="M9198" i="2"/>
  <c r="O9197" i="2" a="1"/>
  <c r="O9197" i="2" s="1"/>
  <c r="M9197" i="2"/>
  <c r="P9196" i="2"/>
  <c r="M9196" i="2"/>
  <c r="P9195" i="2"/>
  <c r="M9195" i="2"/>
  <c r="P9194" i="2"/>
  <c r="M9194" i="2"/>
  <c r="P9193" i="2"/>
  <c r="M9193" i="2"/>
  <c r="P9192" i="2"/>
  <c r="M9192" i="2"/>
  <c r="P9191" i="2"/>
  <c r="M9191" i="2"/>
  <c r="P9190" i="2"/>
  <c r="M9190" i="2"/>
  <c r="P9189" i="2"/>
  <c r="M9189" i="2"/>
  <c r="P9188" i="2"/>
  <c r="M9188" i="2"/>
  <c r="P9187" i="2"/>
  <c r="M9187" i="2"/>
  <c r="P9186" i="2"/>
  <c r="M9186" i="2"/>
  <c r="P9185" i="2"/>
  <c r="M9185" i="2"/>
  <c r="O9184" i="2" a="1"/>
  <c r="O9184" i="2" s="1"/>
  <c r="M9184" i="2"/>
  <c r="O9183" i="2" a="1"/>
  <c r="O9183" i="2" s="1"/>
  <c r="M9183" i="2"/>
  <c r="O9182" i="2" a="1"/>
  <c r="O9182" i="2" s="1"/>
  <c r="M9182" i="2"/>
  <c r="O9181" i="2" a="1"/>
  <c r="O9181" i="2" s="1"/>
  <c r="M9181" i="2"/>
  <c r="O9180" i="2" a="1"/>
  <c r="O9180" i="2" s="1"/>
  <c r="M9180" i="2"/>
  <c r="O9179" i="2" a="1"/>
  <c r="O9179" i="2" s="1"/>
  <c r="M9179" i="2"/>
  <c r="P9178" i="2"/>
  <c r="M9178" i="2"/>
  <c r="P9177" i="2"/>
  <c r="M9177" i="2"/>
  <c r="P9176" i="2"/>
  <c r="M9176" i="2"/>
  <c r="P9175" i="2"/>
  <c r="M9175" i="2"/>
  <c r="O9174" i="2" a="1"/>
  <c r="O9174" i="2" s="1"/>
  <c r="M9174" i="2"/>
  <c r="O9173" i="2" a="1"/>
  <c r="O9173" i="2" s="1"/>
  <c r="M9173" i="2"/>
  <c r="O9172" i="2" a="1"/>
  <c r="O9172" i="2" s="1"/>
  <c r="M9172" i="2"/>
  <c r="O9171" i="2" a="1"/>
  <c r="O9171" i="2" s="1"/>
  <c r="M9171" i="2"/>
  <c r="O9170" i="2" a="1"/>
  <c r="O9170" i="2" s="1"/>
  <c r="M9170" i="2"/>
  <c r="O9169" i="2" a="1"/>
  <c r="O9169" i="2" s="1"/>
  <c r="M9169" i="2"/>
  <c r="O9168" i="2" a="1"/>
  <c r="O9168" i="2" s="1"/>
  <c r="M9168" i="2"/>
  <c r="P9167" i="2"/>
  <c r="M9167" i="2"/>
  <c r="P9166" i="2"/>
  <c r="M9166" i="2"/>
  <c r="P9165" i="2"/>
  <c r="M9165" i="2"/>
  <c r="P9164" i="2"/>
  <c r="M9164" i="2"/>
  <c r="P9163" i="2"/>
  <c r="M9163" i="2"/>
  <c r="P9162" i="2"/>
  <c r="M9162" i="2"/>
  <c r="P9161" i="2"/>
  <c r="M9161" i="2"/>
  <c r="P9160" i="2"/>
  <c r="M9160" i="2"/>
  <c r="P9159" i="2"/>
  <c r="M9159" i="2"/>
  <c r="P9158" i="2"/>
  <c r="M9158" i="2"/>
  <c r="P9157" i="2"/>
  <c r="M9157" i="2"/>
  <c r="P9156" i="2"/>
  <c r="M9156" i="2"/>
  <c r="O9155" i="2" a="1"/>
  <c r="O9155" i="2" s="1"/>
  <c r="M9155" i="2"/>
  <c r="O9154" i="2" a="1"/>
  <c r="O9154" i="2" s="1"/>
  <c r="M9154" i="2"/>
  <c r="O9153" i="2" a="1"/>
  <c r="O9153" i="2" s="1"/>
  <c r="M9153" i="2"/>
  <c r="O9152" i="2" a="1"/>
  <c r="O9152" i="2" s="1"/>
  <c r="M9152" i="2"/>
  <c r="O9151" i="2" a="1"/>
  <c r="O9151" i="2" s="1"/>
  <c r="M9151" i="2"/>
  <c r="O9150" i="2" a="1"/>
  <c r="O9150" i="2" s="1"/>
  <c r="M9150" i="2"/>
  <c r="P9149" i="2"/>
  <c r="M9149" i="2"/>
  <c r="P9148" i="2"/>
  <c r="M9148" i="2"/>
  <c r="P9147" i="2"/>
  <c r="M9147" i="2"/>
  <c r="P9146" i="2"/>
  <c r="M9146" i="2"/>
  <c r="O9145" i="2" a="1"/>
  <c r="O9145" i="2" s="1"/>
  <c r="M9145" i="2"/>
  <c r="O9144" i="2" a="1"/>
  <c r="O9144" i="2" s="1"/>
  <c r="M9144" i="2"/>
  <c r="O9143" i="2" a="1"/>
  <c r="O9143" i="2" s="1"/>
  <c r="M9143" i="2"/>
  <c r="O9142" i="2" a="1"/>
  <c r="O9142" i="2" s="1"/>
  <c r="M9142" i="2"/>
  <c r="O9141" i="2" a="1"/>
  <c r="O9141" i="2" s="1"/>
  <c r="M9141" i="2"/>
  <c r="O9140" i="2" a="1"/>
  <c r="O9140" i="2" s="1"/>
  <c r="M9140" i="2"/>
  <c r="O9139" i="2" a="1"/>
  <c r="O9139" i="2" s="1"/>
  <c r="M9139" i="2"/>
  <c r="P9138" i="2"/>
  <c r="M9138" i="2"/>
  <c r="P9137" i="2"/>
  <c r="M9137" i="2"/>
  <c r="P9136" i="2"/>
  <c r="M9136" i="2"/>
  <c r="P9135" i="2"/>
  <c r="M9135" i="2"/>
  <c r="P9134" i="2"/>
  <c r="M9134" i="2"/>
  <c r="P9133" i="2"/>
  <c r="M9133" i="2"/>
  <c r="P9132" i="2"/>
  <c r="M9132" i="2"/>
  <c r="P9131" i="2"/>
  <c r="M9131" i="2"/>
  <c r="P9130" i="2"/>
  <c r="M9130" i="2"/>
  <c r="P9129" i="2"/>
  <c r="M9129" i="2"/>
  <c r="P9128" i="2"/>
  <c r="M9128" i="2"/>
  <c r="P9127" i="2"/>
  <c r="M9127" i="2"/>
  <c r="O9126" i="2" a="1"/>
  <c r="O9126" i="2" s="1"/>
  <c r="M9126" i="2"/>
  <c r="O9125" i="2" a="1"/>
  <c r="O9125" i="2" s="1"/>
  <c r="M9125" i="2"/>
  <c r="O9124" i="2" a="1"/>
  <c r="O9124" i="2" s="1"/>
  <c r="M9124" i="2"/>
  <c r="O9123" i="2" a="1"/>
  <c r="O9123" i="2" s="1"/>
  <c r="P9123" i="2" s="1"/>
  <c r="M9123" i="2"/>
  <c r="O9122" i="2" a="1"/>
  <c r="O9122" i="2" s="1"/>
  <c r="M9122" i="2"/>
  <c r="O9121" i="2" a="1"/>
  <c r="O9121" i="2" s="1"/>
  <c r="M9121" i="2"/>
  <c r="P9120" i="2"/>
  <c r="M9120" i="2"/>
  <c r="P9119" i="2"/>
  <c r="M9119" i="2"/>
  <c r="P9118" i="2"/>
  <c r="M9118" i="2"/>
  <c r="P9117" i="2"/>
  <c r="M9117" i="2"/>
  <c r="O9116" i="2" a="1"/>
  <c r="O9116" i="2" s="1"/>
  <c r="M9116" i="2"/>
  <c r="O9115" i="2" a="1"/>
  <c r="O9115" i="2" s="1"/>
  <c r="M9115" i="2"/>
  <c r="O9114" i="2" a="1"/>
  <c r="O9114" i="2" s="1"/>
  <c r="M9114" i="2"/>
  <c r="O9113" i="2" a="1"/>
  <c r="O9113" i="2" s="1"/>
  <c r="M9113" i="2"/>
  <c r="O9112" i="2" a="1"/>
  <c r="O9112" i="2" s="1"/>
  <c r="M9112" i="2"/>
  <c r="O9111" i="2" a="1"/>
  <c r="O9111" i="2" s="1"/>
  <c r="M9111" i="2"/>
  <c r="O9110" i="2" a="1"/>
  <c r="O9110" i="2" s="1"/>
  <c r="P9110" i="2" s="1"/>
  <c r="M9110" i="2"/>
  <c r="P9109" i="2"/>
  <c r="M9109" i="2"/>
  <c r="P9108" i="2"/>
  <c r="M9108" i="2"/>
  <c r="P9107" i="2"/>
  <c r="M9107" i="2"/>
  <c r="P9106" i="2"/>
  <c r="M9106" i="2"/>
  <c r="P9105" i="2"/>
  <c r="M9105" i="2"/>
  <c r="P9104" i="2"/>
  <c r="M9104" i="2"/>
  <c r="P9103" i="2"/>
  <c r="M9103" i="2"/>
  <c r="P9102" i="2"/>
  <c r="M9102" i="2"/>
  <c r="P9101" i="2"/>
  <c r="M9101" i="2"/>
  <c r="P9100" i="2"/>
  <c r="M9100" i="2"/>
  <c r="P9099" i="2"/>
  <c r="M9099" i="2"/>
  <c r="P9098" i="2"/>
  <c r="M9098" i="2"/>
  <c r="O9097" i="2" a="1"/>
  <c r="O9097" i="2" s="1"/>
  <c r="M9097" i="2"/>
  <c r="O9096" i="2" a="1"/>
  <c r="O9096" i="2" s="1"/>
  <c r="M9096" i="2"/>
  <c r="O9095" i="2" a="1"/>
  <c r="O9095" i="2" s="1"/>
  <c r="M9095" i="2"/>
  <c r="O9094" i="2" a="1"/>
  <c r="O9094" i="2" s="1"/>
  <c r="M9094" i="2"/>
  <c r="O9093" i="2" a="1"/>
  <c r="O9093" i="2" s="1"/>
  <c r="M9093" i="2"/>
  <c r="O9092" i="2" a="1"/>
  <c r="O9092" i="2" s="1"/>
  <c r="P9092" i="2" s="1"/>
  <c r="M9092" i="2"/>
  <c r="P9091" i="2"/>
  <c r="M9091" i="2"/>
  <c r="P9090" i="2"/>
  <c r="M9090" i="2"/>
  <c r="P9089" i="2"/>
  <c r="M9089" i="2"/>
  <c r="P9088" i="2"/>
  <c r="M9088" i="2"/>
  <c r="O9087" i="2" a="1"/>
  <c r="O9087" i="2" s="1"/>
  <c r="M9087" i="2"/>
  <c r="O9086" i="2" a="1"/>
  <c r="O9086" i="2" s="1"/>
  <c r="M9086" i="2"/>
  <c r="O9085" i="2" a="1"/>
  <c r="O9085" i="2" s="1"/>
  <c r="P9085" i="2" s="1"/>
  <c r="M9085" i="2"/>
  <c r="O9084" i="2" a="1"/>
  <c r="O9084" i="2" s="1"/>
  <c r="M9084" i="2"/>
  <c r="O9083" i="2" a="1"/>
  <c r="O9083" i="2" s="1"/>
  <c r="M9083" i="2"/>
  <c r="O9082" i="2" a="1"/>
  <c r="O9082" i="2" s="1"/>
  <c r="P9082" i="2" s="1"/>
  <c r="M9082" i="2"/>
  <c r="O9081" i="2" a="1"/>
  <c r="O9081" i="2" s="1"/>
  <c r="M9081" i="2"/>
  <c r="P9080" i="2"/>
  <c r="M9080" i="2"/>
  <c r="P9079" i="2"/>
  <c r="M9079" i="2"/>
  <c r="P9078" i="2"/>
  <c r="M9078" i="2"/>
  <c r="P9077" i="2"/>
  <c r="M9077" i="2"/>
  <c r="P9076" i="2"/>
  <c r="M9076" i="2"/>
  <c r="P9075" i="2"/>
  <c r="M9075" i="2"/>
  <c r="P9074" i="2"/>
  <c r="M9074" i="2"/>
  <c r="P9073" i="2"/>
  <c r="M9073" i="2"/>
  <c r="P9072" i="2"/>
  <c r="M9072" i="2"/>
  <c r="P9071" i="2"/>
  <c r="M9071" i="2"/>
  <c r="P9070" i="2"/>
  <c r="M9070" i="2"/>
  <c r="P9069" i="2"/>
  <c r="M9069" i="2"/>
  <c r="O9068" i="2" a="1"/>
  <c r="O9068" i="2" s="1"/>
  <c r="M9068" i="2"/>
  <c r="O9067" i="2" a="1"/>
  <c r="O9067" i="2" s="1"/>
  <c r="M9067" i="2"/>
  <c r="O9066" i="2" a="1"/>
  <c r="O9066" i="2" s="1"/>
  <c r="M9066" i="2"/>
  <c r="O9065" i="2" a="1"/>
  <c r="O9065" i="2" s="1"/>
  <c r="M9065" i="2"/>
  <c r="O9064" i="2" a="1"/>
  <c r="O9064" i="2" s="1"/>
  <c r="M9064" i="2"/>
  <c r="O9063" i="2" a="1"/>
  <c r="O9063" i="2" s="1"/>
  <c r="M9063" i="2"/>
  <c r="P9062" i="2"/>
  <c r="M9062" i="2"/>
  <c r="P9061" i="2"/>
  <c r="M9061" i="2"/>
  <c r="P9060" i="2"/>
  <c r="M9060" i="2"/>
  <c r="P9059" i="2"/>
  <c r="M9059" i="2"/>
  <c r="O9058" i="2" a="1"/>
  <c r="O9058" i="2" s="1"/>
  <c r="M9058" i="2"/>
  <c r="O9057" i="2" a="1"/>
  <c r="O9057" i="2" s="1"/>
  <c r="P9057" i="2" s="1"/>
  <c r="M9057" i="2"/>
  <c r="O9056" i="2" a="1"/>
  <c r="O9056" i="2" s="1"/>
  <c r="M9056" i="2"/>
  <c r="O9055" i="2" a="1"/>
  <c r="O9055" i="2" s="1"/>
  <c r="M9055" i="2"/>
  <c r="O9054" i="2" a="1"/>
  <c r="O9054" i="2" s="1"/>
  <c r="M9054" i="2"/>
  <c r="O9053" i="2" a="1"/>
  <c r="O9053" i="2" s="1"/>
  <c r="M9053" i="2"/>
  <c r="O9052" i="2" a="1"/>
  <c r="O9052" i="2" s="1"/>
  <c r="M9052" i="2"/>
  <c r="P9051" i="2"/>
  <c r="M9051" i="2"/>
  <c r="P9050" i="2"/>
  <c r="M9050" i="2"/>
  <c r="P9049" i="2"/>
  <c r="M9049" i="2"/>
  <c r="P9048" i="2"/>
  <c r="M9048" i="2"/>
  <c r="P9047" i="2"/>
  <c r="M9047" i="2"/>
  <c r="P9046" i="2"/>
  <c r="M9046" i="2"/>
  <c r="P9045" i="2"/>
  <c r="M9045" i="2"/>
  <c r="P9044" i="2"/>
  <c r="M9044" i="2"/>
  <c r="P9043" i="2"/>
  <c r="M9043" i="2"/>
  <c r="P9042" i="2"/>
  <c r="M9042" i="2"/>
  <c r="P9041" i="2"/>
  <c r="M9041" i="2"/>
  <c r="P9040" i="2"/>
  <c r="M9040" i="2"/>
  <c r="O9039" i="2" a="1"/>
  <c r="O9039" i="2" s="1"/>
  <c r="M9039" i="2"/>
  <c r="O9038" i="2" a="1"/>
  <c r="O9038" i="2" s="1"/>
  <c r="M9038" i="2"/>
  <c r="O9037" i="2" a="1"/>
  <c r="O9037" i="2" s="1"/>
  <c r="M9037" i="2"/>
  <c r="O9036" i="2" a="1"/>
  <c r="O9036" i="2" s="1"/>
  <c r="M9036" i="2"/>
  <c r="O9035" i="2" a="1"/>
  <c r="O9035" i="2" s="1"/>
  <c r="M9035" i="2"/>
  <c r="O9034" i="2" a="1"/>
  <c r="O9034" i="2" s="1"/>
  <c r="M9034" i="2"/>
  <c r="P9033" i="2"/>
  <c r="M9033" i="2"/>
  <c r="P9032" i="2"/>
  <c r="M9032" i="2"/>
  <c r="P9031" i="2"/>
  <c r="M9031" i="2"/>
  <c r="P9030" i="2"/>
  <c r="M9030" i="2"/>
  <c r="O9029" i="2" a="1"/>
  <c r="O9029" i="2" s="1"/>
  <c r="M9029" i="2"/>
  <c r="O9028" i="2" a="1"/>
  <c r="O9028" i="2" s="1"/>
  <c r="P9028" i="2" s="1"/>
  <c r="M9028" i="2"/>
  <c r="O9027" i="2" a="1"/>
  <c r="O9027" i="2" s="1"/>
  <c r="M9027" i="2"/>
  <c r="O9026" i="2" a="1"/>
  <c r="O9026" i="2" s="1"/>
  <c r="M9026" i="2"/>
  <c r="O9025" i="2" a="1"/>
  <c r="O9025" i="2" s="1"/>
  <c r="M9025" i="2"/>
  <c r="O9024" i="2" a="1"/>
  <c r="O9024" i="2" s="1"/>
  <c r="M9024" i="2"/>
  <c r="O9023" i="2" a="1"/>
  <c r="O9023" i="2" s="1"/>
  <c r="M9023" i="2"/>
  <c r="P9022" i="2"/>
  <c r="M9022" i="2"/>
  <c r="P9021" i="2"/>
  <c r="M9021" i="2"/>
  <c r="P9020" i="2"/>
  <c r="M9020" i="2"/>
  <c r="P9019" i="2"/>
  <c r="M9019" i="2"/>
  <c r="P9018" i="2"/>
  <c r="M9018" i="2"/>
  <c r="P9017" i="2"/>
  <c r="M9017" i="2"/>
  <c r="P9016" i="2"/>
  <c r="M9016" i="2"/>
  <c r="P9015" i="2"/>
  <c r="M9015" i="2"/>
  <c r="P9014" i="2"/>
  <c r="M9014" i="2"/>
  <c r="P9013" i="2"/>
  <c r="M9013" i="2"/>
  <c r="P9012" i="2"/>
  <c r="M9012" i="2"/>
  <c r="P9011" i="2"/>
  <c r="M9011" i="2"/>
  <c r="O9010" i="2" a="1"/>
  <c r="O9010" i="2" s="1"/>
  <c r="P9010" i="2" s="1"/>
  <c r="M9010" i="2"/>
  <c r="O9009" i="2" a="1"/>
  <c r="O9009" i="2" s="1"/>
  <c r="P9009" i="2" s="1"/>
  <c r="M9009" i="2"/>
  <c r="O9008" i="2" a="1"/>
  <c r="O9008" i="2" s="1"/>
  <c r="M9008" i="2"/>
  <c r="O9007" i="2" a="1"/>
  <c r="O9007" i="2" s="1"/>
  <c r="M9007" i="2"/>
  <c r="O9006" i="2" a="1"/>
  <c r="O9006" i="2" s="1"/>
  <c r="M9006" i="2"/>
  <c r="O9005" i="2" a="1"/>
  <c r="O9005" i="2" s="1"/>
  <c r="P9005" i="2" s="1"/>
  <c r="M9005" i="2"/>
  <c r="P9004" i="2"/>
  <c r="M9004" i="2"/>
  <c r="P9003" i="2"/>
  <c r="M9003" i="2"/>
  <c r="P9002" i="2"/>
  <c r="M9002" i="2"/>
  <c r="P9001" i="2"/>
  <c r="M9001" i="2"/>
  <c r="O9000" i="2" a="1"/>
  <c r="O9000" i="2" s="1"/>
  <c r="P9000" i="2" s="1"/>
  <c r="M9000" i="2"/>
  <c r="O8999" i="2" a="1"/>
  <c r="O8999" i="2" s="1"/>
  <c r="M8999" i="2"/>
  <c r="O8998" i="2" a="1"/>
  <c r="O8998" i="2" s="1"/>
  <c r="M8998" i="2"/>
  <c r="O8997" i="2" a="1"/>
  <c r="O8997" i="2" s="1"/>
  <c r="M8997" i="2"/>
  <c r="O8996" i="2" a="1"/>
  <c r="O8996" i="2" s="1"/>
  <c r="M8996" i="2"/>
  <c r="O8995" i="2" a="1"/>
  <c r="O8995" i="2" s="1"/>
  <c r="M8995" i="2"/>
  <c r="O8994" i="2" a="1"/>
  <c r="O8994" i="2" s="1"/>
  <c r="M8994" i="2"/>
  <c r="P8993" i="2"/>
  <c r="M8993" i="2"/>
  <c r="P8992" i="2"/>
  <c r="M8992" i="2"/>
  <c r="O8991" i="2" a="1"/>
  <c r="O8991" i="2" s="1"/>
  <c r="M8991" i="2"/>
  <c r="O8990" i="2" a="1"/>
  <c r="O8990" i="2" s="1"/>
  <c r="M8990" i="2"/>
  <c r="O8989" i="2" a="1"/>
  <c r="O8989" i="2" s="1"/>
  <c r="M8989" i="2"/>
  <c r="O8988" i="2" a="1"/>
  <c r="O8988" i="2" s="1"/>
  <c r="M8988" i="2"/>
  <c r="P8987" i="2"/>
  <c r="M8987" i="2"/>
  <c r="P8986" i="2"/>
  <c r="M8986" i="2"/>
  <c r="P8985" i="2"/>
  <c r="M8985" i="2"/>
  <c r="P8984" i="2"/>
  <c r="M8984" i="2"/>
  <c r="P8983" i="2"/>
  <c r="M8983" i="2"/>
  <c r="O8982" i="2" a="1"/>
  <c r="O8982" i="2" s="1"/>
  <c r="P8982" i="2" s="1"/>
  <c r="M8982" i="2"/>
  <c r="O8981" i="2" a="1"/>
  <c r="O8981" i="2" s="1"/>
  <c r="M8981" i="2"/>
  <c r="O8980" i="2" a="1"/>
  <c r="O8980" i="2" s="1"/>
  <c r="P8980" i="2" s="1"/>
  <c r="M8980" i="2"/>
  <c r="O8979" i="2" a="1"/>
  <c r="O8979" i="2" s="1"/>
  <c r="M8979" i="2"/>
  <c r="O8978" i="2" a="1"/>
  <c r="O8978" i="2" s="1"/>
  <c r="M8978" i="2"/>
  <c r="O8977" i="2" a="1"/>
  <c r="O8977" i="2" s="1"/>
  <c r="P8977" i="2" s="1"/>
  <c r="M8977" i="2"/>
  <c r="O8976" i="2" a="1"/>
  <c r="O8976" i="2" s="1"/>
  <c r="M8976" i="2"/>
  <c r="P8975" i="2"/>
  <c r="M8975" i="2"/>
  <c r="P8974" i="2"/>
  <c r="M8974" i="2"/>
  <c r="P8973" i="2"/>
  <c r="M8973" i="2"/>
  <c r="P8972" i="2"/>
  <c r="M8972" i="2"/>
  <c r="O8971" i="2" a="1"/>
  <c r="O8971" i="2" s="1"/>
  <c r="M8971" i="2"/>
  <c r="O8970" i="2" a="1"/>
  <c r="O8970" i="2" s="1"/>
  <c r="M8970" i="2"/>
  <c r="O8969" i="2" a="1"/>
  <c r="O8969" i="2" s="1"/>
  <c r="P8969" i="2" s="1"/>
  <c r="M8969" i="2"/>
  <c r="O8968" i="2" a="1"/>
  <c r="O8968" i="2" s="1"/>
  <c r="M8968" i="2"/>
  <c r="O8967" i="2" a="1"/>
  <c r="O8967" i="2" s="1"/>
  <c r="P8967" i="2" s="1"/>
  <c r="M8967" i="2"/>
  <c r="O8966" i="2" a="1"/>
  <c r="O8966" i="2" s="1"/>
  <c r="M8966" i="2"/>
  <c r="P8965" i="2"/>
  <c r="M8965" i="2"/>
  <c r="P8964" i="2"/>
  <c r="M8964" i="2"/>
  <c r="P8963" i="2"/>
  <c r="M8963" i="2"/>
  <c r="O8962" i="2" a="1"/>
  <c r="O8962" i="2" s="1"/>
  <c r="M8962" i="2"/>
  <c r="O8961" i="2" a="1"/>
  <c r="O8961" i="2" s="1"/>
  <c r="M8961" i="2"/>
  <c r="O8960" i="2" a="1"/>
  <c r="O8960" i="2" s="1"/>
  <c r="M8960" i="2"/>
  <c r="O8959" i="2" a="1"/>
  <c r="O8959" i="2" s="1"/>
  <c r="M8959" i="2"/>
  <c r="P8958" i="2"/>
  <c r="M8958" i="2"/>
  <c r="P8957" i="2"/>
  <c r="M8957" i="2"/>
  <c r="P8956" i="2"/>
  <c r="M8956" i="2"/>
  <c r="P8955" i="2"/>
  <c r="M8955" i="2"/>
  <c r="P8954" i="2"/>
  <c r="M8954" i="2"/>
  <c r="O8953" i="2" a="1"/>
  <c r="O8953" i="2" s="1"/>
  <c r="P8953" i="2" s="1"/>
  <c r="M8953" i="2"/>
  <c r="O8952" i="2" a="1"/>
  <c r="O8952" i="2" s="1"/>
  <c r="M8952" i="2"/>
  <c r="O8951" i="2" a="1"/>
  <c r="O8951" i="2" s="1"/>
  <c r="M8951" i="2"/>
  <c r="O8950" i="2" a="1"/>
  <c r="O8950" i="2" s="1"/>
  <c r="M8950" i="2"/>
  <c r="O8949" i="2" a="1"/>
  <c r="O8949" i="2" s="1"/>
  <c r="P8949" i="2" s="1"/>
  <c r="M8949" i="2"/>
  <c r="O8948" i="2" a="1"/>
  <c r="O8948" i="2" s="1"/>
  <c r="M8948" i="2"/>
  <c r="O8947" i="2" a="1"/>
  <c r="O8947" i="2" s="1"/>
  <c r="M8947" i="2"/>
  <c r="P8946" i="2"/>
  <c r="M8946" i="2"/>
  <c r="P8945" i="2"/>
  <c r="M8945" i="2"/>
  <c r="P8944" i="2"/>
  <c r="M8944" i="2"/>
  <c r="P8943" i="2"/>
  <c r="M8943" i="2"/>
  <c r="O8942" i="2" a="1"/>
  <c r="O8942" i="2" s="1"/>
  <c r="M8942" i="2"/>
  <c r="O8941" i="2" a="1"/>
  <c r="O8941" i="2" s="1"/>
  <c r="M8941" i="2"/>
  <c r="O8940" i="2" a="1"/>
  <c r="O8940" i="2" s="1"/>
  <c r="M8940" i="2"/>
  <c r="O8939" i="2" a="1"/>
  <c r="O8939" i="2" s="1"/>
  <c r="M8939" i="2"/>
  <c r="O8938" i="2" a="1"/>
  <c r="O8938" i="2" s="1"/>
  <c r="M8938" i="2"/>
  <c r="O8937" i="2" a="1"/>
  <c r="O8937" i="2" s="1"/>
  <c r="P8937" i="2" s="1"/>
  <c r="M8937" i="2"/>
  <c r="P8936" i="2"/>
  <c r="M8936" i="2"/>
  <c r="P8935" i="2"/>
  <c r="M8935" i="2"/>
  <c r="P8934" i="2"/>
  <c r="M8934" i="2"/>
  <c r="O8933" i="2" a="1"/>
  <c r="O8933" i="2" s="1"/>
  <c r="M8933" i="2"/>
  <c r="O8932" i="2" a="1"/>
  <c r="O8932" i="2" s="1"/>
  <c r="M8932" i="2"/>
  <c r="O8931" i="2" a="1"/>
  <c r="O8931" i="2" s="1"/>
  <c r="M8931" i="2"/>
  <c r="O8930" i="2" a="1"/>
  <c r="O8930" i="2" s="1"/>
  <c r="M8930" i="2"/>
  <c r="O8929" i="2" a="1"/>
  <c r="O8929" i="2" s="1"/>
  <c r="M8929" i="2"/>
  <c r="O8928" i="2" a="1"/>
  <c r="O8928" i="2" s="1"/>
  <c r="M8928" i="2"/>
  <c r="P8927" i="2"/>
  <c r="M8927" i="2"/>
  <c r="P8926" i="2"/>
  <c r="M8926" i="2"/>
  <c r="P8925" i="2"/>
  <c r="M8925" i="2"/>
  <c r="P8924" i="2"/>
  <c r="M8924" i="2"/>
  <c r="O8923" i="2" a="1"/>
  <c r="O8923" i="2" s="1"/>
  <c r="M8923" i="2"/>
  <c r="O8922" i="2" a="1"/>
  <c r="O8922" i="2" s="1"/>
  <c r="M8922" i="2"/>
  <c r="O8921" i="2" a="1"/>
  <c r="O8921" i="2" s="1"/>
  <c r="M8921" i="2"/>
  <c r="O8920" i="2" a="1"/>
  <c r="O8920" i="2" s="1"/>
  <c r="M8920" i="2"/>
  <c r="O8919" i="2" a="1"/>
  <c r="O8919" i="2" s="1"/>
  <c r="M8919" i="2"/>
  <c r="O8918" i="2" a="1"/>
  <c r="O8918" i="2" s="1"/>
  <c r="M8918" i="2"/>
  <c r="P8917" i="2"/>
  <c r="M8917" i="2"/>
  <c r="P8916" i="2"/>
  <c r="M8916" i="2"/>
  <c r="P8915" i="2"/>
  <c r="M8915" i="2"/>
  <c r="P8914" i="2"/>
  <c r="M8914" i="2"/>
  <c r="O8913" i="2" a="1"/>
  <c r="O8913" i="2" s="1"/>
  <c r="M8913" i="2"/>
  <c r="O8912" i="2" a="1"/>
  <c r="O8912" i="2" s="1"/>
  <c r="M8912" i="2"/>
  <c r="O8911" i="2" a="1"/>
  <c r="O8911" i="2" s="1"/>
  <c r="P8911" i="2" s="1"/>
  <c r="M8911" i="2"/>
  <c r="O8910" i="2" a="1"/>
  <c r="O8910" i="2" s="1"/>
  <c r="M8910" i="2"/>
  <c r="O8909" i="2" a="1"/>
  <c r="O8909" i="2" s="1"/>
  <c r="M8909" i="2"/>
  <c r="O8908" i="2" a="1"/>
  <c r="O8908" i="2" s="1"/>
  <c r="P8908" i="2" s="1"/>
  <c r="M8908" i="2"/>
  <c r="P8907" i="2"/>
  <c r="M8907" i="2"/>
  <c r="P8906" i="2"/>
  <c r="M8906" i="2"/>
  <c r="P8905" i="2"/>
  <c r="M8905" i="2"/>
  <c r="O8904" i="2" a="1"/>
  <c r="O8904" i="2" s="1"/>
  <c r="M8904" i="2"/>
  <c r="O8903" i="2" a="1"/>
  <c r="O8903" i="2" s="1"/>
  <c r="M8903" i="2"/>
  <c r="O8902" i="2" a="1"/>
  <c r="O8902" i="2" s="1"/>
  <c r="P8902" i="2" s="1"/>
  <c r="M8902" i="2"/>
  <c r="O8901" i="2" a="1"/>
  <c r="O8901" i="2" s="1"/>
  <c r="P8901" i="2" s="1"/>
  <c r="M8901" i="2"/>
  <c r="O8900" i="2" a="1"/>
  <c r="O8900" i="2" s="1"/>
  <c r="M8900" i="2"/>
  <c r="O8899" i="2" a="1"/>
  <c r="O8899" i="2" s="1"/>
  <c r="P8899" i="2" s="1"/>
  <c r="M8899" i="2"/>
  <c r="P8898" i="2"/>
  <c r="M8898" i="2"/>
  <c r="P8897" i="2"/>
  <c r="M8897" i="2"/>
  <c r="P8896" i="2"/>
  <c r="M8896" i="2"/>
  <c r="P8895" i="2"/>
  <c r="M8895" i="2"/>
  <c r="O8894" i="2" a="1"/>
  <c r="O8894" i="2" s="1"/>
  <c r="M8894" i="2"/>
  <c r="O8893" i="2" a="1"/>
  <c r="O8893" i="2" s="1"/>
  <c r="M8893" i="2"/>
  <c r="O8892" i="2" a="1"/>
  <c r="O8892" i="2" s="1"/>
  <c r="M8892" i="2"/>
  <c r="O8891" i="2" a="1"/>
  <c r="O8891" i="2" s="1"/>
  <c r="M8891" i="2"/>
  <c r="O8890" i="2" a="1"/>
  <c r="O8890" i="2" s="1"/>
  <c r="M8890" i="2"/>
  <c r="O8889" i="2" a="1"/>
  <c r="O8889" i="2" s="1"/>
  <c r="M8889" i="2"/>
  <c r="P8888" i="2"/>
  <c r="M8888" i="2"/>
  <c r="P8887" i="2"/>
  <c r="M8887" i="2"/>
  <c r="P8886" i="2"/>
  <c r="M8886" i="2"/>
  <c r="P8885" i="2"/>
  <c r="M8885" i="2"/>
  <c r="O8884" i="2" a="1"/>
  <c r="O8884" i="2" s="1"/>
  <c r="P8884" i="2" s="1"/>
  <c r="M8884" i="2"/>
  <c r="O8883" i="2" a="1"/>
  <c r="O8883" i="2" s="1"/>
  <c r="M8883" i="2"/>
  <c r="O8882" i="2" a="1"/>
  <c r="O8882" i="2" s="1"/>
  <c r="M8882" i="2"/>
  <c r="O8881" i="2" a="1"/>
  <c r="O8881" i="2" s="1"/>
  <c r="M8881" i="2"/>
  <c r="O8880" i="2" a="1"/>
  <c r="O8880" i="2" s="1"/>
  <c r="P8880" i="2" s="1"/>
  <c r="M8880" i="2"/>
  <c r="O8879" i="2" a="1"/>
  <c r="O8879" i="2" s="1"/>
  <c r="M8879" i="2"/>
  <c r="P8878" i="2"/>
  <c r="M8878" i="2"/>
  <c r="P8877" i="2"/>
  <c r="M8877" i="2"/>
  <c r="P8876" i="2"/>
  <c r="M8876" i="2"/>
  <c r="O8875" i="2" a="1"/>
  <c r="O8875" i="2" s="1"/>
  <c r="M8875" i="2"/>
  <c r="O8874" i="2" a="1"/>
  <c r="O8874" i="2" s="1"/>
  <c r="M8874" i="2"/>
  <c r="O8873" i="2" a="1"/>
  <c r="O8873" i="2" s="1"/>
  <c r="M8873" i="2"/>
  <c r="O8872" i="2" a="1"/>
  <c r="O8872" i="2" s="1"/>
  <c r="M8872" i="2"/>
  <c r="O8871" i="2" a="1"/>
  <c r="O8871" i="2" s="1"/>
  <c r="M8871" i="2"/>
  <c r="O8870" i="2" a="1"/>
  <c r="O8870" i="2" s="1"/>
  <c r="M8870" i="2"/>
  <c r="P8869" i="2"/>
  <c r="M8869" i="2"/>
  <c r="P8868" i="2"/>
  <c r="M8868" i="2"/>
  <c r="P8867" i="2"/>
  <c r="M8867" i="2"/>
  <c r="P8866" i="2"/>
  <c r="M8866" i="2"/>
  <c r="O8865" i="2" a="1"/>
  <c r="O8865" i="2" s="1"/>
  <c r="M8865" i="2"/>
  <c r="O8864" i="2" a="1"/>
  <c r="O8864" i="2" s="1"/>
  <c r="M8864" i="2"/>
  <c r="O8863" i="2" a="1"/>
  <c r="O8863" i="2" s="1"/>
  <c r="M8863" i="2"/>
  <c r="O8862" i="2" a="1"/>
  <c r="O8862" i="2" s="1"/>
  <c r="P8862" i="2" s="1"/>
  <c r="M8862" i="2"/>
  <c r="O8861" i="2" a="1"/>
  <c r="O8861" i="2" s="1"/>
  <c r="M8861" i="2"/>
  <c r="O8860" i="2" a="1"/>
  <c r="O8860" i="2" s="1"/>
  <c r="M8860" i="2"/>
  <c r="P8859" i="2"/>
  <c r="M8859" i="2"/>
  <c r="P8858" i="2"/>
  <c r="M8858" i="2"/>
  <c r="P8857" i="2"/>
  <c r="M8857" i="2"/>
  <c r="P8856" i="2"/>
  <c r="M8856" i="2"/>
  <c r="O8855" i="2" a="1"/>
  <c r="O8855" i="2" s="1"/>
  <c r="M8855" i="2"/>
  <c r="O8854" i="2" a="1"/>
  <c r="O8854" i="2" s="1"/>
  <c r="M8854" i="2"/>
  <c r="O8853" i="2" a="1"/>
  <c r="O8853" i="2" s="1"/>
  <c r="M8853" i="2"/>
  <c r="O8852" i="2" a="1"/>
  <c r="O8852" i="2" s="1"/>
  <c r="M8852" i="2"/>
  <c r="O8851" i="2" a="1"/>
  <c r="O8851" i="2" s="1"/>
  <c r="M8851" i="2"/>
  <c r="O8850" i="2" a="1"/>
  <c r="O8850" i="2" s="1"/>
  <c r="P8850" i="2" s="1"/>
  <c r="M8850" i="2"/>
  <c r="P8849" i="2"/>
  <c r="M8849" i="2"/>
  <c r="P8848" i="2"/>
  <c r="M8848" i="2"/>
  <c r="P8847" i="2"/>
  <c r="M8847" i="2"/>
  <c r="O8846" i="2" a="1"/>
  <c r="O8846" i="2" s="1"/>
  <c r="M8846" i="2"/>
  <c r="O8845" i="2" a="1"/>
  <c r="O8845" i="2" s="1"/>
  <c r="M8845" i="2"/>
  <c r="O8844" i="2" a="1"/>
  <c r="O8844" i="2" s="1"/>
  <c r="M8844" i="2"/>
  <c r="O8843" i="2" a="1"/>
  <c r="O8843" i="2" s="1"/>
  <c r="M8843" i="2"/>
  <c r="O8842" i="2" a="1"/>
  <c r="O8842" i="2" s="1"/>
  <c r="M8842" i="2"/>
  <c r="O8841" i="2" a="1"/>
  <c r="O8841" i="2" s="1"/>
  <c r="M8841" i="2"/>
  <c r="P8840" i="2"/>
  <c r="M8840" i="2"/>
  <c r="P8839" i="2"/>
  <c r="M8839" i="2"/>
  <c r="P8838" i="2"/>
  <c r="M8838" i="2"/>
  <c r="P8837" i="2"/>
  <c r="M8837" i="2"/>
  <c r="O8836" i="2" a="1"/>
  <c r="O8836" i="2" s="1"/>
  <c r="M8836" i="2"/>
  <c r="O8835" i="2" a="1"/>
  <c r="O8835" i="2" s="1"/>
  <c r="P8835" i="2" s="1"/>
  <c r="M8835" i="2"/>
  <c r="O8834" i="2" a="1"/>
  <c r="O8834" i="2" s="1"/>
  <c r="M8834" i="2"/>
  <c r="O8833" i="2" a="1"/>
  <c r="O8833" i="2" s="1"/>
  <c r="P8833" i="2" s="1"/>
  <c r="M8833" i="2"/>
  <c r="O8832" i="2" a="1"/>
  <c r="O8832" i="2" s="1"/>
  <c r="M8832" i="2"/>
  <c r="O8831" i="2" a="1"/>
  <c r="O8831" i="2" s="1"/>
  <c r="M8831" i="2"/>
  <c r="P8830" i="2"/>
  <c r="M8830" i="2"/>
  <c r="P8829" i="2"/>
  <c r="M8829" i="2"/>
  <c r="P8828" i="2"/>
  <c r="M8828" i="2"/>
  <c r="P8827" i="2"/>
  <c r="M8827" i="2"/>
  <c r="O8826" i="2" a="1"/>
  <c r="O8826" i="2" s="1"/>
  <c r="M8826" i="2"/>
  <c r="O8825" i="2" a="1"/>
  <c r="O8825" i="2" s="1"/>
  <c r="M8825" i="2"/>
  <c r="O8824" i="2" a="1"/>
  <c r="O8824" i="2" s="1"/>
  <c r="M8824" i="2"/>
  <c r="O8823" i="2" a="1"/>
  <c r="O8823" i="2" s="1"/>
  <c r="M8823" i="2"/>
  <c r="O8822" i="2" a="1"/>
  <c r="O8822" i="2" s="1"/>
  <c r="P8822" i="2" s="1"/>
  <c r="M8822" i="2"/>
  <c r="O8821" i="2" a="1"/>
  <c r="O8821" i="2" s="1"/>
  <c r="M8821" i="2"/>
  <c r="P8820" i="2"/>
  <c r="M8820" i="2"/>
  <c r="P8819" i="2"/>
  <c r="M8819" i="2"/>
  <c r="P8818" i="2"/>
  <c r="M8818" i="2"/>
  <c r="P8817" i="2"/>
  <c r="M8817" i="2"/>
  <c r="P8816" i="2"/>
  <c r="M8816" i="2"/>
  <c r="P8815" i="2"/>
  <c r="M8815" i="2"/>
  <c r="P8814" i="2"/>
  <c r="M8814" i="2"/>
  <c r="P8813" i="2"/>
  <c r="M8813" i="2"/>
  <c r="P8812" i="2"/>
  <c r="M8812" i="2"/>
  <c r="P8811" i="2"/>
  <c r="M8811" i="2"/>
  <c r="P8810" i="2"/>
  <c r="M8810" i="2"/>
  <c r="O8809" i="2" a="1"/>
  <c r="O8809" i="2" s="1"/>
  <c r="M8809" i="2"/>
  <c r="O8808" i="2" a="1"/>
  <c r="O8808" i="2" s="1"/>
  <c r="M8808" i="2"/>
  <c r="O8807" i="2" a="1"/>
  <c r="O8807" i="2" s="1"/>
  <c r="M8807" i="2"/>
  <c r="O8806" i="2" a="1"/>
  <c r="O8806" i="2" s="1"/>
  <c r="M8806" i="2"/>
  <c r="O8805" i="2" a="1"/>
  <c r="O8805" i="2" s="1"/>
  <c r="M8805" i="2"/>
  <c r="O8804" i="2" a="1"/>
  <c r="O8804" i="2" s="1"/>
  <c r="P8804" i="2" s="1"/>
  <c r="M8804" i="2"/>
  <c r="O8803" i="2" a="1"/>
  <c r="O8803" i="2" s="1"/>
  <c r="M8803" i="2"/>
  <c r="O8802" i="2" a="1"/>
  <c r="O8802" i="2" s="1"/>
  <c r="M8802" i="2"/>
  <c r="P8801" i="2"/>
  <c r="M8801" i="2"/>
  <c r="P8800" i="2"/>
  <c r="M8800" i="2"/>
  <c r="P8799" i="2"/>
  <c r="M8799" i="2"/>
  <c r="O8798" i="2" a="1"/>
  <c r="O8798" i="2" s="1"/>
  <c r="M8798" i="2"/>
  <c r="O8797" i="2" a="1"/>
  <c r="O8797" i="2" s="1"/>
  <c r="P8797" i="2" s="1"/>
  <c r="M8797" i="2"/>
  <c r="O8796" i="2" a="1"/>
  <c r="O8796" i="2" s="1"/>
  <c r="P8796" i="2" s="1"/>
  <c r="M8796" i="2"/>
  <c r="O8795" i="2" a="1"/>
  <c r="O8795" i="2" s="1"/>
  <c r="M8795" i="2"/>
  <c r="O8794" i="2" a="1"/>
  <c r="O8794" i="2" s="1"/>
  <c r="M8794" i="2"/>
  <c r="O8793" i="2" a="1"/>
  <c r="O8793" i="2" s="1"/>
  <c r="M8793" i="2"/>
  <c r="O8792" i="2" a="1"/>
  <c r="O8792" i="2" s="1"/>
  <c r="M8792" i="2"/>
  <c r="O8791" i="2" a="1"/>
  <c r="O8791" i="2" s="1"/>
  <c r="M8791" i="2"/>
  <c r="P8790" i="2"/>
  <c r="M8790" i="2"/>
  <c r="P8789" i="2"/>
  <c r="M8789" i="2"/>
  <c r="P8788" i="2"/>
  <c r="M8788" i="2"/>
  <c r="P8787" i="2"/>
  <c r="M8787" i="2"/>
  <c r="P8786" i="2"/>
  <c r="M8786" i="2"/>
  <c r="P8785" i="2"/>
  <c r="M8785" i="2"/>
  <c r="P8784" i="2"/>
  <c r="M8784" i="2"/>
  <c r="P8783" i="2"/>
  <c r="M8783" i="2"/>
  <c r="P8782" i="2"/>
  <c r="M8782" i="2"/>
  <c r="O8781" i="2" a="1"/>
  <c r="O8781" i="2" s="1"/>
  <c r="M8781" i="2"/>
  <c r="O8780" i="2" a="1"/>
  <c r="O8780" i="2" s="1"/>
  <c r="M8780" i="2"/>
  <c r="O8779" i="2" a="1"/>
  <c r="O8779" i="2" s="1"/>
  <c r="M8779" i="2"/>
  <c r="O8778" i="2" a="1"/>
  <c r="O8778" i="2" s="1"/>
  <c r="M8778" i="2"/>
  <c r="O8777" i="2" a="1"/>
  <c r="O8777" i="2" s="1"/>
  <c r="M8777" i="2"/>
  <c r="O8776" i="2" a="1"/>
  <c r="O8776" i="2" s="1"/>
  <c r="M8776" i="2"/>
  <c r="O8775" i="2" a="1"/>
  <c r="O8775" i="2" s="1"/>
  <c r="M8775" i="2"/>
  <c r="O8774" i="2" a="1"/>
  <c r="O8774" i="2" s="1"/>
  <c r="M8774" i="2"/>
  <c r="P8773" i="2"/>
  <c r="M8773" i="2"/>
  <c r="P8772" i="2"/>
  <c r="M8772" i="2"/>
  <c r="P8771" i="2"/>
  <c r="M8771" i="2"/>
  <c r="O8770" i="2" a="1"/>
  <c r="O8770" i="2" s="1"/>
  <c r="M8770" i="2"/>
  <c r="O8769" i="2" a="1"/>
  <c r="O8769" i="2" s="1"/>
  <c r="M8769" i="2"/>
  <c r="O8768" i="2" a="1"/>
  <c r="O8768" i="2" s="1"/>
  <c r="P8768" i="2" s="1"/>
  <c r="M8768" i="2"/>
  <c r="O8767" i="2" a="1"/>
  <c r="O8767" i="2" s="1"/>
  <c r="M8767" i="2"/>
  <c r="O8766" i="2" a="1"/>
  <c r="O8766" i="2" s="1"/>
  <c r="M8766" i="2"/>
  <c r="O8765" i="2" a="1"/>
  <c r="O8765" i="2" s="1"/>
  <c r="P8765" i="2" s="1"/>
  <c r="M8765" i="2"/>
  <c r="O8764" i="2" a="1"/>
  <c r="O8764" i="2" s="1"/>
  <c r="M8764" i="2"/>
  <c r="O8763" i="2" a="1"/>
  <c r="O8763" i="2" s="1"/>
  <c r="M8763" i="2"/>
  <c r="P8762" i="2"/>
  <c r="M8762" i="2"/>
  <c r="P8761" i="2"/>
  <c r="M8761" i="2"/>
  <c r="P8760" i="2"/>
  <c r="M8760" i="2"/>
  <c r="P8759" i="2"/>
  <c r="M8759" i="2"/>
  <c r="P8758" i="2"/>
  <c r="M8758" i="2"/>
  <c r="P8757" i="2"/>
  <c r="M8757" i="2"/>
  <c r="P8756" i="2"/>
  <c r="M8756" i="2"/>
  <c r="P8755" i="2"/>
  <c r="M8755" i="2"/>
  <c r="P8754" i="2"/>
  <c r="M8754" i="2"/>
  <c r="O8753" i="2" a="1"/>
  <c r="O8753" i="2" s="1"/>
  <c r="M8753" i="2"/>
  <c r="O8752" i="2" a="1"/>
  <c r="O8752" i="2" s="1"/>
  <c r="M8752" i="2"/>
  <c r="O8751" i="2" a="1"/>
  <c r="O8751" i="2" s="1"/>
  <c r="M8751" i="2"/>
  <c r="O8750" i="2" a="1"/>
  <c r="O8750" i="2" s="1"/>
  <c r="M8750" i="2"/>
  <c r="O8749" i="2" a="1"/>
  <c r="O8749" i="2" s="1"/>
  <c r="M8749" i="2"/>
  <c r="O8748" i="2" a="1"/>
  <c r="O8748" i="2" s="1"/>
  <c r="M8748" i="2"/>
  <c r="O8747" i="2" a="1"/>
  <c r="O8747" i="2" s="1"/>
  <c r="M8747" i="2"/>
  <c r="O8746" i="2" a="1"/>
  <c r="O8746" i="2" s="1"/>
  <c r="P8746" i="2" s="1"/>
  <c r="M8746" i="2"/>
  <c r="P8745" i="2"/>
  <c r="M8745" i="2"/>
  <c r="P8744" i="2"/>
  <c r="M8744" i="2"/>
  <c r="P8743" i="2"/>
  <c r="M8743" i="2"/>
  <c r="O8742" i="2" a="1"/>
  <c r="O8742" i="2" s="1"/>
  <c r="P8742" i="2" s="1"/>
  <c r="M8742" i="2"/>
  <c r="O8741" i="2" a="1"/>
  <c r="O8741" i="2" s="1"/>
  <c r="P8741" i="2" s="1"/>
  <c r="M8741" i="2"/>
  <c r="O8740" i="2" a="1"/>
  <c r="O8740" i="2" s="1"/>
  <c r="M8740" i="2"/>
  <c r="O8739" i="2" a="1"/>
  <c r="O8739" i="2" s="1"/>
  <c r="M8739" i="2"/>
  <c r="O8738" i="2" a="1"/>
  <c r="O8738" i="2" s="1"/>
  <c r="M8738" i="2"/>
  <c r="O8737" i="2" a="1"/>
  <c r="O8737" i="2" s="1"/>
  <c r="M8737" i="2"/>
  <c r="O8736" i="2" a="1"/>
  <c r="O8736" i="2" s="1"/>
  <c r="M8736" i="2"/>
  <c r="O8735" i="2" a="1"/>
  <c r="O8735" i="2" s="1"/>
  <c r="M8735" i="2"/>
  <c r="P8734" i="2"/>
  <c r="M8734" i="2"/>
  <c r="P8733" i="2"/>
  <c r="M8733" i="2"/>
  <c r="P8732" i="2"/>
  <c r="M8732" i="2"/>
  <c r="P8731" i="2"/>
  <c r="M8731" i="2"/>
  <c r="P8730" i="2"/>
  <c r="M8730" i="2"/>
  <c r="P8729" i="2"/>
  <c r="M8729" i="2"/>
  <c r="P8728" i="2"/>
  <c r="M8728" i="2"/>
  <c r="P8727" i="2"/>
  <c r="M8727" i="2"/>
  <c r="P8726" i="2"/>
  <c r="M8726" i="2"/>
  <c r="O8725" i="2" a="1"/>
  <c r="O8725" i="2" s="1"/>
  <c r="M8725" i="2"/>
  <c r="O8724" i="2" a="1"/>
  <c r="O8724" i="2" s="1"/>
  <c r="M8724" i="2"/>
  <c r="O8723" i="2" a="1"/>
  <c r="O8723" i="2" s="1"/>
  <c r="M8723" i="2"/>
  <c r="O8722" i="2" a="1"/>
  <c r="O8722" i="2" s="1"/>
  <c r="M8722" i="2"/>
  <c r="O8721" i="2" a="1"/>
  <c r="O8721" i="2" s="1"/>
  <c r="M8721" i="2"/>
  <c r="O8720" i="2" a="1"/>
  <c r="O8720" i="2" s="1"/>
  <c r="M8720" i="2"/>
  <c r="O8719" i="2" a="1"/>
  <c r="O8719" i="2" s="1"/>
  <c r="P8719" i="2" s="1"/>
  <c r="M8719" i="2"/>
  <c r="O8718" i="2" a="1"/>
  <c r="O8718" i="2" s="1"/>
  <c r="M8718" i="2"/>
  <c r="P8717" i="2"/>
  <c r="M8717" i="2"/>
  <c r="P8716" i="2"/>
  <c r="M8716" i="2"/>
  <c r="P8715" i="2"/>
  <c r="M8715" i="2"/>
  <c r="O8714" i="2" a="1"/>
  <c r="O8714" i="2" s="1"/>
  <c r="M8714" i="2"/>
  <c r="O8713" i="2" a="1"/>
  <c r="O8713" i="2" s="1"/>
  <c r="P8713" i="2" s="1"/>
  <c r="M8713" i="2"/>
  <c r="O8712" i="2" a="1"/>
  <c r="O8712" i="2" s="1"/>
  <c r="M8712" i="2"/>
  <c r="O8711" i="2" a="1"/>
  <c r="O8711" i="2" s="1"/>
  <c r="M8711" i="2"/>
  <c r="O8710" i="2" a="1"/>
  <c r="O8710" i="2" s="1"/>
  <c r="P8710" i="2" s="1"/>
  <c r="M8710" i="2"/>
  <c r="O8709" i="2" a="1"/>
  <c r="O8709" i="2" s="1"/>
  <c r="M8709" i="2"/>
  <c r="O8708" i="2" a="1"/>
  <c r="O8708" i="2" s="1"/>
  <c r="M8708" i="2"/>
  <c r="O8707" i="2" a="1"/>
  <c r="O8707" i="2" s="1"/>
  <c r="M8707" i="2"/>
  <c r="P8706" i="2"/>
  <c r="M8706" i="2"/>
  <c r="P8705" i="2"/>
  <c r="M8705" i="2"/>
  <c r="P8704" i="2"/>
  <c r="M8704" i="2"/>
  <c r="P8703" i="2"/>
  <c r="M8703" i="2"/>
  <c r="P8702" i="2"/>
  <c r="M8702" i="2"/>
  <c r="P8701" i="2"/>
  <c r="M8701" i="2"/>
  <c r="P8700" i="2"/>
  <c r="M8700" i="2"/>
  <c r="P8699" i="2"/>
  <c r="M8699" i="2"/>
  <c r="P8698" i="2"/>
  <c r="M8698" i="2"/>
  <c r="O8697" i="2" a="1"/>
  <c r="O8697" i="2" s="1"/>
  <c r="M8697" i="2"/>
  <c r="O8696" i="2" a="1"/>
  <c r="O8696" i="2" s="1"/>
  <c r="M8696" i="2"/>
  <c r="O8695" i="2" a="1"/>
  <c r="O8695" i="2" s="1"/>
  <c r="M8695" i="2"/>
  <c r="O8694" i="2" a="1"/>
  <c r="O8694" i="2" s="1"/>
  <c r="M8694" i="2"/>
  <c r="O8693" i="2" a="1"/>
  <c r="O8693" i="2" s="1"/>
  <c r="M8693" i="2"/>
  <c r="O8692" i="2" a="1"/>
  <c r="O8692" i="2" s="1"/>
  <c r="M8692" i="2"/>
  <c r="O8691" i="2" a="1"/>
  <c r="O8691" i="2" s="1"/>
  <c r="M8691" i="2"/>
  <c r="O8690" i="2" a="1"/>
  <c r="O8690" i="2" s="1"/>
  <c r="M8690" i="2"/>
  <c r="P8689" i="2"/>
  <c r="M8689" i="2"/>
  <c r="P8688" i="2"/>
  <c r="M8688" i="2"/>
  <c r="P8687" i="2"/>
  <c r="M8687" i="2"/>
  <c r="O8686" i="2" a="1"/>
  <c r="O8686" i="2" s="1"/>
  <c r="M8686" i="2"/>
  <c r="O8685" i="2" a="1"/>
  <c r="O8685" i="2" s="1"/>
  <c r="M8685" i="2"/>
  <c r="O8684" i="2" a="1"/>
  <c r="O8684" i="2" s="1"/>
  <c r="M8684" i="2"/>
  <c r="O8683" i="2" a="1"/>
  <c r="O8683" i="2" s="1"/>
  <c r="M8683" i="2"/>
  <c r="O8682" i="2" a="1"/>
  <c r="O8682" i="2" s="1"/>
  <c r="M8682" i="2"/>
  <c r="O8681" i="2" a="1"/>
  <c r="O8681" i="2" s="1"/>
  <c r="M8681" i="2"/>
  <c r="O8680" i="2" a="1"/>
  <c r="O8680" i="2" s="1"/>
  <c r="M8680" i="2"/>
  <c r="O8679" i="2" a="1"/>
  <c r="O8679" i="2" s="1"/>
  <c r="M8679" i="2"/>
  <c r="P8678" i="2"/>
  <c r="M8678" i="2"/>
  <c r="P8677" i="2"/>
  <c r="M8677" i="2"/>
  <c r="P8676" i="2"/>
  <c r="M8676" i="2"/>
  <c r="P8675" i="2"/>
  <c r="M8675" i="2"/>
  <c r="P8674" i="2"/>
  <c r="M8674" i="2"/>
  <c r="P8673" i="2"/>
  <c r="M8673" i="2"/>
  <c r="P8672" i="2"/>
  <c r="M8672" i="2"/>
  <c r="P8671" i="2"/>
  <c r="M8671" i="2"/>
  <c r="P8670" i="2"/>
  <c r="M8670" i="2"/>
  <c r="O8669" i="2" a="1"/>
  <c r="O8669" i="2" s="1"/>
  <c r="M8669" i="2"/>
  <c r="O8668" i="2" a="1"/>
  <c r="O8668" i="2" s="1"/>
  <c r="M8668" i="2"/>
  <c r="O8667" i="2" a="1"/>
  <c r="O8667" i="2" s="1"/>
  <c r="M8667" i="2"/>
  <c r="O8666" i="2" a="1"/>
  <c r="O8666" i="2" s="1"/>
  <c r="M8666" i="2"/>
  <c r="O8665" i="2" a="1"/>
  <c r="O8665" i="2" s="1"/>
  <c r="M8665" i="2"/>
  <c r="O8664" i="2" a="1"/>
  <c r="O8664" i="2" s="1"/>
  <c r="M8664" i="2"/>
  <c r="O8663" i="2" a="1"/>
  <c r="O8663" i="2" s="1"/>
  <c r="M8663" i="2"/>
  <c r="O8662" i="2" a="1"/>
  <c r="O8662" i="2" s="1"/>
  <c r="M8662" i="2"/>
  <c r="P8661" i="2"/>
  <c r="M8661" i="2"/>
  <c r="P8660" i="2"/>
  <c r="M8660" i="2"/>
  <c r="P8659" i="2"/>
  <c r="M8659" i="2"/>
  <c r="O8658" i="2" a="1"/>
  <c r="O8658" i="2" s="1"/>
  <c r="P8658" i="2" s="1"/>
  <c r="M8658" i="2"/>
  <c r="O8657" i="2" a="1"/>
  <c r="O8657" i="2" s="1"/>
  <c r="P8657" i="2" s="1"/>
  <c r="M8657" i="2"/>
  <c r="O8656" i="2" a="1"/>
  <c r="O8656" i="2" s="1"/>
  <c r="P8656" i="2" s="1"/>
  <c r="M8656" i="2"/>
  <c r="O8655" i="2" a="1"/>
  <c r="O8655" i="2" s="1"/>
  <c r="M8655" i="2"/>
  <c r="O8654" i="2" a="1"/>
  <c r="O8654" i="2" s="1"/>
  <c r="P8654" i="2" s="1"/>
  <c r="M8654" i="2"/>
  <c r="O8653" i="2" a="1"/>
  <c r="O8653" i="2" s="1"/>
  <c r="M8653" i="2"/>
  <c r="O8652" i="2" a="1"/>
  <c r="O8652" i="2" s="1"/>
  <c r="M8652" i="2"/>
  <c r="O8651" i="2" a="1"/>
  <c r="O8651" i="2" s="1"/>
  <c r="M8651" i="2"/>
  <c r="P8650" i="2"/>
  <c r="M8650" i="2"/>
  <c r="P8649" i="2"/>
  <c r="M8649" i="2"/>
  <c r="P8648" i="2"/>
  <c r="M8648" i="2"/>
  <c r="P8647" i="2"/>
  <c r="M8647" i="2"/>
  <c r="P8646" i="2"/>
  <c r="M8646" i="2"/>
  <c r="P8645" i="2"/>
  <c r="M8645" i="2"/>
  <c r="P8644" i="2"/>
  <c r="M8644" i="2"/>
  <c r="P8643" i="2"/>
  <c r="M8643" i="2"/>
  <c r="P8642" i="2"/>
  <c r="M8642" i="2"/>
  <c r="O8641" i="2" a="1"/>
  <c r="O8641" i="2" s="1"/>
  <c r="M8641" i="2"/>
  <c r="O8640" i="2" a="1"/>
  <c r="O8640" i="2" s="1"/>
  <c r="M8640" i="2"/>
  <c r="O8639" i="2" a="1"/>
  <c r="O8639" i="2" s="1"/>
  <c r="M8639" i="2"/>
  <c r="O8638" i="2" a="1"/>
  <c r="O8638" i="2" s="1"/>
  <c r="M8638" i="2"/>
  <c r="O8637" i="2" a="1"/>
  <c r="O8637" i="2" s="1"/>
  <c r="M8637" i="2"/>
  <c r="O8636" i="2" a="1"/>
  <c r="O8636" i="2" s="1"/>
  <c r="M8636" i="2"/>
  <c r="O8635" i="2" a="1"/>
  <c r="O8635" i="2" s="1"/>
  <c r="M8635" i="2"/>
  <c r="O8634" i="2" a="1"/>
  <c r="O8634" i="2" s="1"/>
  <c r="M8634" i="2"/>
  <c r="P8633" i="2"/>
  <c r="M8633" i="2"/>
  <c r="P8632" i="2"/>
  <c r="M8632" i="2"/>
  <c r="P8631" i="2"/>
  <c r="M8631" i="2"/>
  <c r="O8630" i="2" a="1"/>
  <c r="O8630" i="2" s="1"/>
  <c r="P8630" i="2" s="1"/>
  <c r="M8630" i="2"/>
  <c r="O8629" i="2" a="1"/>
  <c r="O8629" i="2" s="1"/>
  <c r="M8629" i="2"/>
  <c r="O8628" i="2" a="1"/>
  <c r="O8628" i="2" s="1"/>
  <c r="M8628" i="2"/>
  <c r="O8627" i="2" a="1"/>
  <c r="O8627" i="2" s="1"/>
  <c r="M8627" i="2"/>
  <c r="O8626" i="2" a="1"/>
  <c r="O8626" i="2" s="1"/>
  <c r="M8626" i="2"/>
  <c r="O8625" i="2" a="1"/>
  <c r="O8625" i="2" s="1"/>
  <c r="M8625" i="2"/>
  <c r="O8624" i="2" a="1"/>
  <c r="O8624" i="2" s="1"/>
  <c r="M8624" i="2"/>
  <c r="O8623" i="2" a="1"/>
  <c r="O8623" i="2" s="1"/>
  <c r="M8623" i="2"/>
  <c r="P8622" i="2"/>
  <c r="M8622" i="2"/>
  <c r="P8621" i="2"/>
  <c r="M8621" i="2"/>
  <c r="P8620" i="2"/>
  <c r="M8620" i="2"/>
  <c r="P8619" i="2"/>
  <c r="M8619" i="2"/>
  <c r="P8618" i="2"/>
  <c r="M8618" i="2"/>
  <c r="P8617" i="2"/>
  <c r="M8617" i="2"/>
  <c r="P8616" i="2"/>
  <c r="M8616" i="2"/>
  <c r="P8615" i="2"/>
  <c r="M8615" i="2"/>
  <c r="P8614" i="2"/>
  <c r="M8614" i="2"/>
  <c r="O8613" i="2" a="1"/>
  <c r="O8613" i="2" s="1"/>
  <c r="P8613" i="2" s="1"/>
  <c r="M8613" i="2"/>
  <c r="O8612" i="2" a="1"/>
  <c r="O8612" i="2" s="1"/>
  <c r="M8612" i="2"/>
  <c r="O8611" i="2" a="1"/>
  <c r="O8611" i="2" s="1"/>
  <c r="M8611" i="2"/>
  <c r="O8610" i="2" a="1"/>
  <c r="O8610" i="2" s="1"/>
  <c r="M8610" i="2"/>
  <c r="O8609" i="2" a="1"/>
  <c r="O8609" i="2" s="1"/>
  <c r="M8609" i="2"/>
  <c r="O8608" i="2" a="1"/>
  <c r="O8608" i="2" s="1"/>
  <c r="M8608" i="2"/>
  <c r="O8607" i="2" a="1"/>
  <c r="O8607" i="2" s="1"/>
  <c r="P8607" i="2" s="1"/>
  <c r="M8607" i="2"/>
  <c r="O8606" i="2" a="1"/>
  <c r="O8606" i="2" s="1"/>
  <c r="M8606" i="2"/>
  <c r="P8605" i="2"/>
  <c r="M8605" i="2"/>
  <c r="P8604" i="2"/>
  <c r="M8604" i="2"/>
  <c r="P8603" i="2"/>
  <c r="M8603" i="2"/>
  <c r="O8602" i="2" a="1"/>
  <c r="O8602" i="2" s="1"/>
  <c r="M8602" i="2"/>
  <c r="O8601" i="2" a="1"/>
  <c r="O8601" i="2" s="1"/>
  <c r="M8601" i="2"/>
  <c r="O8600" i="2" a="1"/>
  <c r="O8600" i="2" s="1"/>
  <c r="M8600" i="2"/>
  <c r="O8599" i="2" a="1"/>
  <c r="O8599" i="2" s="1"/>
  <c r="P8599" i="2" s="1"/>
  <c r="M8599" i="2"/>
  <c r="O8598" i="2" a="1"/>
  <c r="O8598" i="2" s="1"/>
  <c r="M8598" i="2"/>
  <c r="O8597" i="2" a="1"/>
  <c r="O8597" i="2" s="1"/>
  <c r="M8597" i="2"/>
  <c r="O8596" i="2" a="1"/>
  <c r="O8596" i="2" s="1"/>
  <c r="M8596" i="2"/>
  <c r="O8595" i="2" a="1"/>
  <c r="O8595" i="2" s="1"/>
  <c r="M8595" i="2"/>
  <c r="P8594" i="2"/>
  <c r="M8594" i="2"/>
  <c r="P8593" i="2"/>
  <c r="M8593" i="2"/>
  <c r="P8592" i="2"/>
  <c r="M8592" i="2"/>
  <c r="P8591" i="2"/>
  <c r="M8591" i="2"/>
  <c r="P8590" i="2"/>
  <c r="M8590" i="2"/>
  <c r="P8589" i="2"/>
  <c r="M8589" i="2"/>
  <c r="P8588" i="2"/>
  <c r="M8588" i="2"/>
  <c r="P8587" i="2"/>
  <c r="M8587" i="2"/>
  <c r="P8586" i="2"/>
  <c r="M8586" i="2"/>
  <c r="P8585" i="2"/>
  <c r="M8585" i="2"/>
  <c r="O8584" i="2" a="1"/>
  <c r="O8584" i="2" s="1"/>
  <c r="M8584" i="2"/>
  <c r="O8583" i="2" a="1"/>
  <c r="O8583" i="2" s="1"/>
  <c r="M8583" i="2"/>
  <c r="O8582" i="2" a="1"/>
  <c r="O8582" i="2" s="1"/>
  <c r="M8582" i="2"/>
  <c r="O8581" i="2" a="1"/>
  <c r="O8581" i="2" s="1"/>
  <c r="P8581" i="2" s="1"/>
  <c r="M8581" i="2"/>
  <c r="O8580" i="2" a="1"/>
  <c r="O8580" i="2" s="1"/>
  <c r="M8580" i="2"/>
  <c r="O8579" i="2" a="1"/>
  <c r="O8579" i="2" s="1"/>
  <c r="M8579" i="2"/>
  <c r="O8578" i="2" a="1"/>
  <c r="O8578" i="2" s="1"/>
  <c r="P8578" i="2" s="1"/>
  <c r="M8578" i="2"/>
  <c r="O8577" i="2" a="1"/>
  <c r="O8577" i="2" s="1"/>
  <c r="M8577" i="2"/>
  <c r="P8576" i="2"/>
  <c r="M8576" i="2"/>
  <c r="P8575" i="2"/>
  <c r="M8575" i="2"/>
  <c r="P8574" i="2"/>
  <c r="M8574" i="2"/>
  <c r="O8573" i="2" a="1"/>
  <c r="O8573" i="2" s="1"/>
  <c r="P8573" i="2" s="1"/>
  <c r="M8573" i="2"/>
  <c r="O8572" i="2" a="1"/>
  <c r="O8572" i="2" s="1"/>
  <c r="M8572" i="2"/>
  <c r="O8571" i="2" a="1"/>
  <c r="O8571" i="2" s="1"/>
  <c r="P8571" i="2" s="1"/>
  <c r="M8571" i="2"/>
  <c r="O8570" i="2" a="1"/>
  <c r="O8570" i="2" s="1"/>
  <c r="M8570" i="2"/>
  <c r="O8569" i="2" a="1"/>
  <c r="O8569" i="2" s="1"/>
  <c r="M8569" i="2"/>
  <c r="O8568" i="2" a="1"/>
  <c r="O8568" i="2" s="1"/>
  <c r="M8568" i="2"/>
  <c r="O8567" i="2" a="1"/>
  <c r="O8567" i="2" s="1"/>
  <c r="M8567" i="2"/>
  <c r="P8566" i="2"/>
  <c r="M8566" i="2"/>
  <c r="P8565" i="2"/>
  <c r="M8565" i="2"/>
  <c r="P8564" i="2"/>
  <c r="M8564" i="2"/>
  <c r="P8563" i="2"/>
  <c r="M8563" i="2"/>
  <c r="P8562" i="2"/>
  <c r="M8562" i="2"/>
  <c r="P8561" i="2"/>
  <c r="M8561" i="2"/>
  <c r="P8560" i="2"/>
  <c r="M8560" i="2"/>
  <c r="P8559" i="2"/>
  <c r="M8559" i="2"/>
  <c r="P8558" i="2"/>
  <c r="M8558" i="2"/>
  <c r="P8557" i="2"/>
  <c r="M8557" i="2"/>
  <c r="P8556" i="2"/>
  <c r="M8556" i="2"/>
  <c r="O8555" i="2" a="1"/>
  <c r="O8555" i="2" s="1"/>
  <c r="M8555" i="2"/>
  <c r="O8554" i="2" a="1"/>
  <c r="O8554" i="2" s="1"/>
  <c r="M8554" i="2"/>
  <c r="O8553" i="2" a="1"/>
  <c r="O8553" i="2" s="1"/>
  <c r="M8553" i="2"/>
  <c r="O8552" i="2" a="1"/>
  <c r="O8552" i="2" s="1"/>
  <c r="M8552" i="2"/>
  <c r="O8551" i="2" a="1"/>
  <c r="O8551" i="2" s="1"/>
  <c r="M8551" i="2"/>
  <c r="O8550" i="2" a="1"/>
  <c r="O8550" i="2" s="1"/>
  <c r="P8550" i="2" s="1"/>
  <c r="M8550" i="2"/>
  <c r="O8549" i="2" a="1"/>
  <c r="O8549" i="2" s="1"/>
  <c r="M8549" i="2"/>
  <c r="O8548" i="2" a="1"/>
  <c r="O8548" i="2" s="1"/>
  <c r="M8548" i="2"/>
  <c r="P8547" i="2"/>
  <c r="M8547" i="2"/>
  <c r="P8546" i="2"/>
  <c r="M8546" i="2"/>
  <c r="P8545" i="2"/>
  <c r="M8545" i="2"/>
  <c r="O8544" i="2" a="1"/>
  <c r="O8544" i="2" s="1"/>
  <c r="M8544" i="2"/>
  <c r="O8543" i="2" a="1"/>
  <c r="O8543" i="2" s="1"/>
  <c r="M8543" i="2"/>
  <c r="O8542" i="2" a="1"/>
  <c r="O8542" i="2" s="1"/>
  <c r="M8542" i="2"/>
  <c r="O8541" i="2" a="1"/>
  <c r="O8541" i="2" s="1"/>
  <c r="M8541" i="2"/>
  <c r="O8540" i="2" a="1"/>
  <c r="O8540" i="2" s="1"/>
  <c r="M8540" i="2"/>
  <c r="O8539" i="2" a="1"/>
  <c r="O8539" i="2" s="1"/>
  <c r="M8539" i="2"/>
  <c r="O8538" i="2" a="1"/>
  <c r="O8538" i="2" s="1"/>
  <c r="M8538" i="2"/>
  <c r="P8537" i="2"/>
  <c r="M8537" i="2"/>
  <c r="P8536" i="2"/>
  <c r="M8536" i="2"/>
  <c r="P8535" i="2"/>
  <c r="M8535" i="2"/>
  <c r="P8534" i="2"/>
  <c r="M8534" i="2"/>
  <c r="P8533" i="2"/>
  <c r="M8533" i="2"/>
  <c r="P8532" i="2"/>
  <c r="M8532" i="2"/>
  <c r="P8531" i="2"/>
  <c r="M8531" i="2"/>
  <c r="P8530" i="2"/>
  <c r="M8530" i="2"/>
  <c r="P8529" i="2"/>
  <c r="M8529" i="2"/>
  <c r="P8528" i="2"/>
  <c r="M8528" i="2"/>
  <c r="P8527" i="2"/>
  <c r="M8527" i="2"/>
  <c r="O8526" i="2" a="1"/>
  <c r="O8526" i="2" s="1"/>
  <c r="P8526" i="2" s="1"/>
  <c r="M8526" i="2"/>
  <c r="O8525" i="2" a="1"/>
  <c r="O8525" i="2" s="1"/>
  <c r="M8525" i="2"/>
  <c r="O8524" i="2" a="1"/>
  <c r="O8524" i="2" s="1"/>
  <c r="M8524" i="2"/>
  <c r="O8523" i="2" a="1"/>
  <c r="O8523" i="2" s="1"/>
  <c r="M8523" i="2"/>
  <c r="O8522" i="2" a="1"/>
  <c r="O8522" i="2" s="1"/>
  <c r="M8522" i="2"/>
  <c r="O8521" i="2" a="1"/>
  <c r="O8521" i="2" s="1"/>
  <c r="M8521" i="2"/>
  <c r="O8520" i="2" a="1"/>
  <c r="O8520" i="2" s="1"/>
  <c r="M8520" i="2"/>
  <c r="O8519" i="2" a="1"/>
  <c r="O8519" i="2" s="1"/>
  <c r="M8519" i="2"/>
  <c r="P8518" i="2"/>
  <c r="M8518" i="2"/>
  <c r="P8517" i="2"/>
  <c r="M8517" i="2"/>
  <c r="P8516" i="2"/>
  <c r="M8516" i="2"/>
  <c r="O8515" i="2" a="1"/>
  <c r="O8515" i="2" s="1"/>
  <c r="M8515" i="2"/>
  <c r="O8514" i="2" a="1"/>
  <c r="O8514" i="2" s="1"/>
  <c r="P8514" i="2" s="1"/>
  <c r="M8514" i="2"/>
  <c r="O8513" i="2" a="1"/>
  <c r="O8513" i="2" s="1"/>
  <c r="M8513" i="2"/>
  <c r="O8512" i="2" a="1"/>
  <c r="O8512" i="2" s="1"/>
  <c r="M8512" i="2"/>
  <c r="O8511" i="2" a="1"/>
  <c r="O8511" i="2" s="1"/>
  <c r="P8511" i="2" s="1"/>
  <c r="M8511" i="2"/>
  <c r="O8510" i="2" a="1"/>
  <c r="O8510" i="2" s="1"/>
  <c r="M8510" i="2"/>
  <c r="O8509" i="2" a="1"/>
  <c r="O8509" i="2" s="1"/>
  <c r="M8509" i="2"/>
  <c r="P8508" i="2"/>
  <c r="M8508" i="2"/>
  <c r="P8507" i="2"/>
  <c r="M8507" i="2"/>
  <c r="P8506" i="2"/>
  <c r="M8506" i="2"/>
  <c r="P8505" i="2"/>
  <c r="M8505" i="2"/>
  <c r="P8504" i="2"/>
  <c r="M8504" i="2"/>
  <c r="P8503" i="2"/>
  <c r="M8503" i="2"/>
  <c r="P8502" i="2"/>
  <c r="M8502" i="2"/>
  <c r="P8501" i="2"/>
  <c r="M8501" i="2"/>
  <c r="P8500" i="2"/>
  <c r="M8500" i="2"/>
  <c r="P8499" i="2"/>
  <c r="M8499" i="2"/>
  <c r="P8498" i="2"/>
  <c r="M8498" i="2"/>
  <c r="O8497" i="2" a="1"/>
  <c r="O8497" i="2" s="1"/>
  <c r="M8497" i="2"/>
  <c r="O8496" i="2" a="1"/>
  <c r="O8496" i="2" s="1"/>
  <c r="P8496" i="2" s="1"/>
  <c r="M8496" i="2"/>
  <c r="O8495" i="2" a="1"/>
  <c r="O8495" i="2" s="1"/>
  <c r="M8495" i="2"/>
  <c r="O8494" i="2" a="1"/>
  <c r="O8494" i="2" s="1"/>
  <c r="P8494" i="2" s="1"/>
  <c r="M8494" i="2"/>
  <c r="O8493" i="2" a="1"/>
  <c r="O8493" i="2" s="1"/>
  <c r="M8493" i="2"/>
  <c r="O8492" i="2" a="1"/>
  <c r="O8492" i="2" s="1"/>
  <c r="P8492" i="2" s="1"/>
  <c r="M8492" i="2"/>
  <c r="O8491" i="2" a="1"/>
  <c r="O8491" i="2" s="1"/>
  <c r="M8491" i="2"/>
  <c r="O8490" i="2" a="1"/>
  <c r="O8490" i="2" s="1"/>
  <c r="M8490" i="2"/>
  <c r="P8489" i="2"/>
  <c r="M8489" i="2"/>
  <c r="P8488" i="2"/>
  <c r="M8488" i="2"/>
  <c r="P8487" i="2"/>
  <c r="M8487" i="2"/>
  <c r="O8486" i="2" a="1"/>
  <c r="O8486" i="2" s="1"/>
  <c r="M8486" i="2"/>
  <c r="O8485" i="2" a="1"/>
  <c r="O8485" i="2" s="1"/>
  <c r="M8485" i="2"/>
  <c r="O8484" i="2" a="1"/>
  <c r="O8484" i="2" s="1"/>
  <c r="M8484" i="2"/>
  <c r="O8483" i="2" a="1"/>
  <c r="O8483" i="2" s="1"/>
  <c r="M8483" i="2"/>
  <c r="O8482" i="2" a="1"/>
  <c r="O8482" i="2" s="1"/>
  <c r="M8482" i="2"/>
  <c r="O8481" i="2" a="1"/>
  <c r="O8481" i="2" s="1"/>
  <c r="M8481" i="2"/>
  <c r="O8480" i="2" a="1"/>
  <c r="O8480" i="2" s="1"/>
  <c r="M8480" i="2"/>
  <c r="P8479" i="2"/>
  <c r="M8479" i="2"/>
  <c r="P8478" i="2"/>
  <c r="M8478" i="2"/>
  <c r="P8477" i="2"/>
  <c r="M8477" i="2"/>
  <c r="P8476" i="2"/>
  <c r="M8476" i="2"/>
  <c r="P8475" i="2"/>
  <c r="M8475" i="2"/>
  <c r="P8474" i="2"/>
  <c r="M8474" i="2"/>
  <c r="P8473" i="2"/>
  <c r="M8473" i="2"/>
  <c r="P8472" i="2"/>
  <c r="M8472" i="2"/>
  <c r="P8471" i="2"/>
  <c r="M8471" i="2"/>
  <c r="P8470" i="2"/>
  <c r="M8470" i="2"/>
  <c r="P8469" i="2"/>
  <c r="M8469" i="2"/>
  <c r="P8468" i="2"/>
  <c r="M8468" i="2"/>
  <c r="P8467" i="2"/>
  <c r="M8467" i="2"/>
  <c r="O8466" i="2" a="1"/>
  <c r="O8466" i="2" s="1"/>
  <c r="M8466" i="2"/>
  <c r="O8465" i="2" a="1"/>
  <c r="O8465" i="2" s="1"/>
  <c r="M8465" i="2"/>
  <c r="O8464" i="2" a="1"/>
  <c r="O8464" i="2" s="1"/>
  <c r="P8464" i="2" s="1"/>
  <c r="M8464" i="2"/>
  <c r="O8463" i="2" a="1"/>
  <c r="O8463" i="2" s="1"/>
  <c r="P8463" i="2" s="1"/>
  <c r="M8463" i="2"/>
  <c r="O8462" i="2" a="1"/>
  <c r="O8462" i="2" s="1"/>
  <c r="P8462" i="2" s="1"/>
  <c r="M8462" i="2"/>
  <c r="O8461" i="2" a="1"/>
  <c r="O8461" i="2" s="1"/>
  <c r="P8461" i="2" s="1"/>
  <c r="M8461" i="2"/>
  <c r="P8460" i="2"/>
  <c r="M8460" i="2"/>
  <c r="P8459" i="2"/>
  <c r="M8459" i="2"/>
  <c r="P8458" i="2"/>
  <c r="M8458" i="2"/>
  <c r="O8457" i="2" a="1"/>
  <c r="O8457" i="2" s="1"/>
  <c r="M8457" i="2"/>
  <c r="O8456" i="2" a="1"/>
  <c r="O8456" i="2" s="1"/>
  <c r="M8456" i="2"/>
  <c r="O8455" i="2" a="1"/>
  <c r="O8455" i="2" s="1"/>
  <c r="M8455" i="2"/>
  <c r="O8454" i="2" a="1"/>
  <c r="O8454" i="2" s="1"/>
  <c r="P8454" i="2" s="1"/>
  <c r="M8454" i="2"/>
  <c r="O8453" i="2" a="1"/>
  <c r="O8453" i="2" s="1"/>
  <c r="M8453" i="2"/>
  <c r="O8452" i="2" a="1"/>
  <c r="O8452" i="2" s="1"/>
  <c r="M8452" i="2"/>
  <c r="O8451" i="2" a="1"/>
  <c r="O8451" i="2" s="1"/>
  <c r="M8451" i="2"/>
  <c r="P8450" i="2"/>
  <c r="M8450" i="2"/>
  <c r="P8449" i="2"/>
  <c r="M8449" i="2"/>
  <c r="P8448" i="2"/>
  <c r="M8448" i="2"/>
  <c r="P8447" i="2"/>
  <c r="M8447" i="2"/>
  <c r="P8446" i="2"/>
  <c r="M8446" i="2"/>
  <c r="P8445" i="2"/>
  <c r="M8445" i="2"/>
  <c r="P8444" i="2"/>
  <c r="M8444" i="2"/>
  <c r="P8443" i="2"/>
  <c r="M8443" i="2"/>
  <c r="P8442" i="2"/>
  <c r="M8442" i="2"/>
  <c r="P8441" i="2"/>
  <c r="M8441" i="2"/>
  <c r="P8440" i="2"/>
  <c r="M8440" i="2"/>
  <c r="P8439" i="2"/>
  <c r="M8439" i="2"/>
  <c r="P8438" i="2"/>
  <c r="M8438" i="2"/>
  <c r="O8437" i="2" a="1"/>
  <c r="O8437" i="2" s="1"/>
  <c r="M8437" i="2"/>
  <c r="O8436" i="2" a="1"/>
  <c r="O8436" i="2" s="1"/>
  <c r="P8436" i="2" s="1"/>
  <c r="M8436" i="2"/>
  <c r="O8435" i="2" a="1"/>
  <c r="O8435" i="2" s="1"/>
  <c r="M8435" i="2"/>
  <c r="O8434" i="2" a="1"/>
  <c r="O8434" i="2" s="1"/>
  <c r="P8434" i="2" s="1"/>
  <c r="M8434" i="2"/>
  <c r="O8433" i="2" a="1"/>
  <c r="O8433" i="2" s="1"/>
  <c r="M8433" i="2"/>
  <c r="O8432" i="2" a="1"/>
  <c r="O8432" i="2" s="1"/>
  <c r="P8432" i="2" s="1"/>
  <c r="M8432" i="2"/>
  <c r="P8431" i="2"/>
  <c r="M8431" i="2"/>
  <c r="P8430" i="2"/>
  <c r="M8430" i="2"/>
  <c r="P8429" i="2"/>
  <c r="M8429" i="2"/>
  <c r="O8428" i="2" a="1"/>
  <c r="O8428" i="2" s="1"/>
  <c r="M8428" i="2"/>
  <c r="O8427" i="2" a="1"/>
  <c r="O8427" i="2" s="1"/>
  <c r="M8427" i="2"/>
  <c r="O8426" i="2" a="1"/>
  <c r="O8426" i="2" s="1"/>
  <c r="M8426" i="2"/>
  <c r="O8425" i="2" a="1"/>
  <c r="O8425" i="2" s="1"/>
  <c r="M8425" i="2"/>
  <c r="O8424" i="2" a="1"/>
  <c r="O8424" i="2" s="1"/>
  <c r="M8424" i="2"/>
  <c r="O8423" i="2" a="1"/>
  <c r="O8423" i="2" s="1"/>
  <c r="M8423" i="2"/>
  <c r="O8422" i="2" a="1"/>
  <c r="O8422" i="2" s="1"/>
  <c r="M8422" i="2"/>
  <c r="P8421" i="2"/>
  <c r="M8421" i="2"/>
  <c r="P8420" i="2"/>
  <c r="M8420" i="2"/>
  <c r="P8419" i="2"/>
  <c r="M8419" i="2"/>
  <c r="P8418" i="2"/>
  <c r="M8418" i="2"/>
  <c r="P8417" i="2"/>
  <c r="M8417" i="2"/>
  <c r="P8416" i="2"/>
  <c r="M8416" i="2"/>
  <c r="P8415" i="2"/>
  <c r="M8415" i="2"/>
  <c r="P8414" i="2"/>
  <c r="M8414" i="2"/>
  <c r="P8413" i="2"/>
  <c r="M8413" i="2"/>
  <c r="P8412" i="2"/>
  <c r="M8412" i="2"/>
  <c r="P8411" i="2"/>
  <c r="M8411" i="2"/>
  <c r="O8410" i="2" a="1"/>
  <c r="O8410" i="2" s="1"/>
  <c r="M8410" i="2"/>
  <c r="O8409" i="2" a="1"/>
  <c r="O8409" i="2" s="1"/>
  <c r="M8409" i="2"/>
  <c r="O8408" i="2" a="1"/>
  <c r="O8408" i="2" s="1"/>
  <c r="M8408" i="2"/>
  <c r="O8407" i="2" a="1"/>
  <c r="O8407" i="2" s="1"/>
  <c r="M8407" i="2"/>
  <c r="O8406" i="2" a="1"/>
  <c r="O8406" i="2" s="1"/>
  <c r="M8406" i="2"/>
  <c r="O8405" i="2" a="1"/>
  <c r="O8405" i="2" s="1"/>
  <c r="P8405" i="2" s="1"/>
  <c r="M8405" i="2"/>
  <c r="O8404" i="2" a="1"/>
  <c r="O8404" i="2" s="1"/>
  <c r="M8404" i="2"/>
  <c r="O8403" i="2" a="1"/>
  <c r="O8403" i="2" s="1"/>
  <c r="M8403" i="2"/>
  <c r="P8402" i="2"/>
  <c r="M8402" i="2"/>
  <c r="P8401" i="2"/>
  <c r="M8401" i="2"/>
  <c r="P8400" i="2"/>
  <c r="M8400" i="2"/>
  <c r="O8399" i="2" a="1"/>
  <c r="O8399" i="2"/>
  <c r="P8399" i="2" s="1"/>
  <c r="M8399" i="2"/>
  <c r="O8398" i="2" a="1"/>
  <c r="O8398" i="2" s="1"/>
  <c r="M8398" i="2"/>
  <c r="O8397" i="2" a="1"/>
  <c r="O8397" i="2" s="1"/>
  <c r="M8397" i="2"/>
  <c r="O8396" i="2" a="1"/>
  <c r="O8396" i="2" s="1"/>
  <c r="P8396" i="2" s="1"/>
  <c r="M8396" i="2"/>
  <c r="O8395" i="2" a="1"/>
  <c r="O8395" i="2" s="1"/>
  <c r="M8395" i="2"/>
  <c r="O8394" i="2" a="1"/>
  <c r="O8394" i="2" s="1"/>
  <c r="M8394" i="2"/>
  <c r="O8393" i="2" a="1"/>
  <c r="O8393" i="2" s="1"/>
  <c r="M8393" i="2"/>
  <c r="O8392" i="2" a="1"/>
  <c r="O8392" i="2" s="1"/>
  <c r="M8392" i="2"/>
  <c r="P8391" i="2"/>
  <c r="M8391" i="2"/>
  <c r="P8390" i="2"/>
  <c r="M8390" i="2"/>
  <c r="P8389" i="2"/>
  <c r="M8389" i="2"/>
  <c r="P8388" i="2"/>
  <c r="M8388" i="2"/>
  <c r="P8387" i="2"/>
  <c r="M8387" i="2"/>
  <c r="P8386" i="2"/>
  <c r="M8386" i="2"/>
  <c r="P8385" i="2"/>
  <c r="M8385" i="2"/>
  <c r="P8384" i="2"/>
  <c r="M8384" i="2"/>
  <c r="P8383" i="2"/>
  <c r="M8383" i="2"/>
  <c r="P8382" i="2"/>
  <c r="M8382" i="2"/>
  <c r="O8381" i="2" a="1"/>
  <c r="O8381" i="2" s="1"/>
  <c r="M8381" i="2"/>
  <c r="O8380" i="2" a="1"/>
  <c r="O8380" i="2" s="1"/>
  <c r="M8380" i="2"/>
  <c r="O8379" i="2" a="1"/>
  <c r="O8379" i="2" s="1"/>
  <c r="M8379" i="2"/>
  <c r="O8378" i="2" a="1"/>
  <c r="O8378" i="2" s="1"/>
  <c r="M8378" i="2"/>
  <c r="O8377" i="2" a="1"/>
  <c r="O8377" i="2" s="1"/>
  <c r="M8377" i="2"/>
  <c r="O8376" i="2" a="1"/>
  <c r="O8376" i="2" s="1"/>
  <c r="P8376" i="2" s="1"/>
  <c r="M8376" i="2"/>
  <c r="O8375" i="2" a="1"/>
  <c r="O8375" i="2" s="1"/>
  <c r="P8375" i="2" s="1"/>
  <c r="M8375" i="2"/>
  <c r="O8374" i="2" a="1"/>
  <c r="O8374" i="2" s="1"/>
  <c r="P8374" i="2" s="1"/>
  <c r="M8374" i="2"/>
  <c r="P8373" i="2"/>
  <c r="M8373" i="2"/>
  <c r="P8372" i="2"/>
  <c r="M8372" i="2"/>
  <c r="P8371" i="2"/>
  <c r="M8371" i="2"/>
  <c r="O8370" i="2" a="1"/>
  <c r="O8370" i="2" s="1"/>
  <c r="M8370" i="2"/>
  <c r="O8369" i="2" a="1"/>
  <c r="O8369" i="2" s="1"/>
  <c r="M8369" i="2"/>
  <c r="O8368" i="2" a="1"/>
  <c r="O8368" i="2" s="1"/>
  <c r="P8368" i="2" s="1"/>
  <c r="M8368" i="2"/>
  <c r="O8367" i="2" a="1"/>
  <c r="O8367" i="2" s="1"/>
  <c r="P8367" i="2" s="1"/>
  <c r="M8367" i="2"/>
  <c r="O8366" i="2" a="1"/>
  <c r="O8366" i="2" s="1"/>
  <c r="M8366" i="2"/>
  <c r="O8365" i="2" a="1"/>
  <c r="O8365" i="2" s="1"/>
  <c r="P8365" i="2" s="1"/>
  <c r="M8365" i="2"/>
  <c r="O8364" i="2" a="1"/>
  <c r="O8364" i="2" s="1"/>
  <c r="M8364" i="2"/>
  <c r="O8363" i="2" a="1"/>
  <c r="O8363" i="2" s="1"/>
  <c r="M8363" i="2"/>
  <c r="P8362" i="2"/>
  <c r="M8362" i="2"/>
  <c r="P8361" i="2"/>
  <c r="M8361" i="2"/>
  <c r="P8360" i="2"/>
  <c r="M8360" i="2"/>
  <c r="P8359" i="2"/>
  <c r="M8359" i="2"/>
  <c r="P8358" i="2"/>
  <c r="M8358" i="2"/>
  <c r="P8357" i="2"/>
  <c r="M8357" i="2"/>
  <c r="P8356" i="2"/>
  <c r="M8356" i="2"/>
  <c r="P8355" i="2"/>
  <c r="M8355" i="2"/>
  <c r="P8354" i="2"/>
  <c r="M8354" i="2"/>
  <c r="P8353" i="2"/>
  <c r="M8353" i="2"/>
  <c r="O8352" i="2" a="1"/>
  <c r="O8352" i="2" s="1"/>
  <c r="P8352" i="2" s="1"/>
  <c r="M8352" i="2"/>
  <c r="O8351" i="2" a="1"/>
  <c r="O8351" i="2" s="1"/>
  <c r="P8351" i="2" s="1"/>
  <c r="M8351" i="2"/>
  <c r="O8350" i="2" a="1"/>
  <c r="O8350" i="2" s="1"/>
  <c r="M8350" i="2"/>
  <c r="O8349" i="2" a="1"/>
  <c r="O8349" i="2" s="1"/>
  <c r="P8349" i="2" s="1"/>
  <c r="M8349" i="2"/>
  <c r="O8348" i="2" a="1"/>
  <c r="O8348" i="2" s="1"/>
  <c r="M8348" i="2"/>
  <c r="O8347" i="2" a="1"/>
  <c r="O8347" i="2" s="1"/>
  <c r="M8347" i="2"/>
  <c r="O8346" i="2" a="1"/>
  <c r="O8346" i="2" s="1"/>
  <c r="M8346" i="2"/>
  <c r="O8345" i="2" a="1"/>
  <c r="O8345" i="2" s="1"/>
  <c r="P8345" i="2" s="1"/>
  <c r="M8345" i="2"/>
  <c r="P8344" i="2"/>
  <c r="M8344" i="2"/>
  <c r="P8343" i="2"/>
  <c r="M8343" i="2"/>
  <c r="P8342" i="2"/>
  <c r="M8342" i="2"/>
  <c r="O8341" i="2" a="1"/>
  <c r="O8341" i="2" s="1"/>
  <c r="M8341" i="2"/>
  <c r="O8340" i="2" a="1"/>
  <c r="O8340" i="2" s="1"/>
  <c r="M8340" i="2"/>
  <c r="O8339" i="2" a="1"/>
  <c r="O8339" i="2" s="1"/>
  <c r="M8339" i="2"/>
  <c r="O8338" i="2" a="1"/>
  <c r="O8338" i="2" s="1"/>
  <c r="M8338" i="2"/>
  <c r="O8337" i="2" a="1"/>
  <c r="O8337" i="2" s="1"/>
  <c r="P8337" i="2" s="1"/>
  <c r="M8337" i="2"/>
  <c r="O8336" i="2" a="1"/>
  <c r="O8336" i="2" s="1"/>
  <c r="P8336" i="2" s="1"/>
  <c r="M8336" i="2"/>
  <c r="O8335" i="2" a="1"/>
  <c r="O8335" i="2" s="1"/>
  <c r="M8335" i="2"/>
  <c r="O8334" i="2" a="1"/>
  <c r="O8334" i="2" s="1"/>
  <c r="M8334" i="2"/>
  <c r="P8333" i="2"/>
  <c r="M8333" i="2"/>
  <c r="P8332" i="2"/>
  <c r="M8332" i="2"/>
  <c r="P8331" i="2"/>
  <c r="M8331" i="2"/>
  <c r="P8330" i="2"/>
  <c r="M8330" i="2"/>
  <c r="P8329" i="2"/>
  <c r="M8329" i="2"/>
  <c r="P8328" i="2"/>
  <c r="M8328" i="2"/>
  <c r="P8327" i="2"/>
  <c r="M8327" i="2"/>
  <c r="P8326" i="2"/>
  <c r="M8326" i="2"/>
  <c r="P8325" i="2"/>
  <c r="M8325" i="2"/>
  <c r="P8324" i="2"/>
  <c r="M8324" i="2"/>
  <c r="O8323" i="2" a="1"/>
  <c r="O8323" i="2" s="1"/>
  <c r="P8323" i="2" s="1"/>
  <c r="M8323" i="2"/>
  <c r="O8322" i="2" a="1"/>
  <c r="O8322" i="2" s="1"/>
  <c r="P8322" i="2" s="1"/>
  <c r="M8322" i="2"/>
  <c r="O8321" i="2" a="1"/>
  <c r="O8321" i="2" s="1"/>
  <c r="M8321" i="2"/>
  <c r="O8320" i="2" a="1"/>
  <c r="O8320" i="2" s="1"/>
  <c r="P8320" i="2" s="1"/>
  <c r="M8320" i="2"/>
  <c r="O8319" i="2" a="1"/>
  <c r="O8319" i="2" s="1"/>
  <c r="M8319" i="2"/>
  <c r="O8318" i="2" a="1"/>
  <c r="O8318" i="2" s="1"/>
  <c r="M8318" i="2"/>
  <c r="O8317" i="2" a="1"/>
  <c r="O8317" i="2" s="1"/>
  <c r="M8317" i="2"/>
  <c r="O8316" i="2" a="1"/>
  <c r="O8316" i="2" s="1"/>
  <c r="P8316" i="2" s="1"/>
  <c r="M8316" i="2"/>
  <c r="P8315" i="2"/>
  <c r="M8315" i="2"/>
  <c r="P8314" i="2"/>
  <c r="M8314" i="2"/>
  <c r="P8313" i="2"/>
  <c r="M8313" i="2"/>
  <c r="O8312" i="2" a="1"/>
  <c r="O8312" i="2" s="1"/>
  <c r="M8312" i="2"/>
  <c r="O8311" i="2" a="1"/>
  <c r="O8311" i="2" s="1"/>
  <c r="M8311" i="2"/>
  <c r="O8310" i="2" a="1"/>
  <c r="O8310" i="2" s="1"/>
  <c r="M8310" i="2"/>
  <c r="O8309" i="2" a="1"/>
  <c r="O8309" i="2" s="1"/>
  <c r="P8309" i="2" s="1"/>
  <c r="M8309" i="2"/>
  <c r="O8308" i="2" a="1"/>
  <c r="O8308" i="2" s="1"/>
  <c r="P8308" i="2" s="1"/>
  <c r="M8308" i="2"/>
  <c r="O8307" i="2" a="1"/>
  <c r="O8307" i="2" s="1"/>
  <c r="M8307" i="2"/>
  <c r="O8306" i="2" a="1"/>
  <c r="O8306" i="2" s="1"/>
  <c r="P8306" i="2" s="1"/>
  <c r="M8306" i="2"/>
  <c r="O8305" i="2" a="1"/>
  <c r="O8305" i="2" s="1"/>
  <c r="M8305" i="2"/>
  <c r="P8304" i="2"/>
  <c r="M8304" i="2"/>
  <c r="P8303" i="2"/>
  <c r="M8303" i="2"/>
  <c r="P8302" i="2"/>
  <c r="M8302" i="2"/>
  <c r="P8301" i="2"/>
  <c r="M8301" i="2"/>
  <c r="P8300" i="2"/>
  <c r="M8300" i="2"/>
  <c r="P8299" i="2"/>
  <c r="M8299" i="2"/>
  <c r="P8298" i="2"/>
  <c r="M8298" i="2"/>
  <c r="P8297" i="2"/>
  <c r="M8297" i="2"/>
  <c r="P8296" i="2"/>
  <c r="M8296" i="2"/>
  <c r="P8295" i="2"/>
  <c r="M8295" i="2"/>
  <c r="O8294" i="2" a="1"/>
  <c r="O8294" i="2" s="1"/>
  <c r="M8294" i="2"/>
  <c r="O8293" i="2" a="1"/>
  <c r="O8293" i="2" s="1"/>
  <c r="M8293" i="2"/>
  <c r="O8292" i="2" a="1"/>
  <c r="O8292" i="2" s="1"/>
  <c r="M8292" i="2"/>
  <c r="O8291" i="2" a="1"/>
  <c r="O8291" i="2" s="1"/>
  <c r="M8291" i="2"/>
  <c r="O8290" i="2" a="1"/>
  <c r="O8290" i="2" s="1"/>
  <c r="M8290" i="2"/>
  <c r="O8289" i="2" a="1"/>
  <c r="O8289" i="2" s="1"/>
  <c r="M8289" i="2"/>
  <c r="O8288" i="2" a="1"/>
  <c r="O8288" i="2" s="1"/>
  <c r="M8288" i="2"/>
  <c r="O8287" i="2" a="1"/>
  <c r="O8287" i="2" s="1"/>
  <c r="M8287" i="2"/>
  <c r="P8286" i="2"/>
  <c r="M8286" i="2"/>
  <c r="P8285" i="2"/>
  <c r="M8285" i="2"/>
  <c r="P8284" i="2"/>
  <c r="M8284" i="2"/>
  <c r="O8283" i="2" a="1"/>
  <c r="O8283" i="2" s="1"/>
  <c r="M8283" i="2"/>
  <c r="O8282" i="2" a="1"/>
  <c r="O8282" i="2" s="1"/>
  <c r="M8282" i="2"/>
  <c r="O8281" i="2" a="1"/>
  <c r="O8281" i="2" s="1"/>
  <c r="M8281" i="2"/>
  <c r="O8280" i="2" a="1"/>
  <c r="O8280" i="2" s="1"/>
  <c r="M8280" i="2"/>
  <c r="O8279" i="2" a="1"/>
  <c r="O8279" i="2" s="1"/>
  <c r="M8279" i="2"/>
  <c r="O8278" i="2" a="1"/>
  <c r="O8278" i="2" s="1"/>
  <c r="M8278" i="2"/>
  <c r="O8277" i="2" a="1"/>
  <c r="O8277" i="2" s="1"/>
  <c r="P8277" i="2" s="1"/>
  <c r="M8277" i="2"/>
  <c r="O8276" i="2" a="1"/>
  <c r="O8276" i="2" s="1"/>
  <c r="P8276" i="2" s="1"/>
  <c r="M8276" i="2"/>
  <c r="P8275" i="2"/>
  <c r="M8275" i="2"/>
  <c r="P8274" i="2"/>
  <c r="M8274" i="2"/>
  <c r="P8273" i="2"/>
  <c r="M8273" i="2"/>
  <c r="P8272" i="2"/>
  <c r="M8272" i="2"/>
  <c r="P8271" i="2"/>
  <c r="M8271" i="2"/>
  <c r="P8270" i="2"/>
  <c r="M8270" i="2"/>
  <c r="P8269" i="2"/>
  <c r="M8269" i="2"/>
  <c r="P8268" i="2"/>
  <c r="M8268" i="2"/>
  <c r="P8267" i="2"/>
  <c r="M8267" i="2"/>
  <c r="P8266" i="2"/>
  <c r="M8266" i="2"/>
  <c r="O8265" i="2" a="1"/>
  <c r="O8265" i="2" s="1"/>
  <c r="M8265" i="2"/>
  <c r="O8264" i="2" a="1"/>
  <c r="O8264" i="2" s="1"/>
  <c r="M8264" i="2"/>
  <c r="O8263" i="2" a="1"/>
  <c r="O8263" i="2" s="1"/>
  <c r="M8263" i="2"/>
  <c r="O8262" i="2" a="1"/>
  <c r="O8262" i="2" s="1"/>
  <c r="M8262" i="2"/>
  <c r="O8261" i="2" a="1"/>
  <c r="O8261" i="2" s="1"/>
  <c r="M8261" i="2"/>
  <c r="O8260" i="2" a="1"/>
  <c r="O8260" i="2" s="1"/>
  <c r="M8260" i="2"/>
  <c r="O8259" i="2" a="1"/>
  <c r="O8259" i="2" s="1"/>
  <c r="P8259" i="2" s="1"/>
  <c r="M8259" i="2"/>
  <c r="O8258" i="2" a="1"/>
  <c r="O8258" i="2" s="1"/>
  <c r="M8258" i="2"/>
  <c r="P8257" i="2"/>
  <c r="M8257" i="2"/>
  <c r="P8256" i="2"/>
  <c r="M8256" i="2"/>
  <c r="P8255" i="2"/>
  <c r="M8255" i="2"/>
  <c r="O8254" i="2" a="1"/>
  <c r="O8254" i="2" s="1"/>
  <c r="M8254" i="2"/>
  <c r="O8253" i="2" a="1"/>
  <c r="O8253" i="2" s="1"/>
  <c r="M8253" i="2"/>
  <c r="O8252" i="2" a="1"/>
  <c r="O8252" i="2" s="1"/>
  <c r="P8252" i="2" s="1"/>
  <c r="M8252" i="2"/>
  <c r="O8251" i="2" a="1"/>
  <c r="O8251" i="2" s="1"/>
  <c r="M8251" i="2"/>
  <c r="O8250" i="2" a="1"/>
  <c r="O8250" i="2" s="1"/>
  <c r="P8250" i="2" s="1"/>
  <c r="M8250" i="2"/>
  <c r="O8249" i="2" a="1"/>
  <c r="O8249" i="2" s="1"/>
  <c r="P8249" i="2" s="1"/>
  <c r="M8249" i="2"/>
  <c r="O8248" i="2" a="1"/>
  <c r="O8248" i="2" s="1"/>
  <c r="P8248" i="2" s="1"/>
  <c r="M8248" i="2"/>
  <c r="O8247" i="2" a="1"/>
  <c r="O8247" i="2" s="1"/>
  <c r="M8247" i="2"/>
  <c r="P8246" i="2"/>
  <c r="M8246" i="2"/>
  <c r="P8245" i="2"/>
  <c r="M8245" i="2"/>
  <c r="P8244" i="2"/>
  <c r="M8244" i="2"/>
  <c r="P8243" i="2"/>
  <c r="M8243" i="2"/>
  <c r="P8242" i="2"/>
  <c r="M8242" i="2"/>
  <c r="P8241" i="2"/>
  <c r="M8241" i="2"/>
  <c r="P8240" i="2"/>
  <c r="M8240" i="2"/>
  <c r="P8239" i="2"/>
  <c r="M8239" i="2"/>
  <c r="P8238" i="2"/>
  <c r="M8238" i="2"/>
  <c r="P8237" i="2"/>
  <c r="M8237" i="2"/>
  <c r="O8236" i="2" a="1"/>
  <c r="O8236" i="2" s="1"/>
  <c r="M8236" i="2"/>
  <c r="O8235" i="2" a="1"/>
  <c r="O8235" i="2" s="1"/>
  <c r="M8235" i="2"/>
  <c r="O8234" i="2" a="1"/>
  <c r="O8234" i="2" s="1"/>
  <c r="M8234" i="2"/>
  <c r="O8233" i="2" a="1"/>
  <c r="O8233" i="2" s="1"/>
  <c r="P8233" i="2" s="1"/>
  <c r="M8233" i="2"/>
  <c r="O8232" i="2" a="1"/>
  <c r="O8232" i="2" s="1"/>
  <c r="M8232" i="2"/>
  <c r="O8231" i="2" a="1"/>
  <c r="O8231" i="2" s="1"/>
  <c r="M8231" i="2"/>
  <c r="O8230" i="2" a="1"/>
  <c r="O8230" i="2" s="1"/>
  <c r="P8230" i="2" s="1"/>
  <c r="M8230" i="2"/>
  <c r="O8229" i="2" a="1"/>
  <c r="O8229" i="2" s="1"/>
  <c r="M8229" i="2"/>
  <c r="P8228" i="2"/>
  <c r="M8228" i="2"/>
  <c r="P8227" i="2"/>
  <c r="M8227" i="2"/>
  <c r="P8226" i="2"/>
  <c r="M8226" i="2"/>
  <c r="O8225" i="2" a="1"/>
  <c r="O8225" i="2" s="1"/>
  <c r="M8225" i="2"/>
  <c r="O8224" i="2" a="1"/>
  <c r="O8224" i="2" s="1"/>
  <c r="M8224" i="2"/>
  <c r="O8223" i="2" a="1"/>
  <c r="O8223" i="2" s="1"/>
  <c r="M8223" i="2"/>
  <c r="O8222" i="2" a="1"/>
  <c r="O8222" i="2" s="1"/>
  <c r="M8222" i="2"/>
  <c r="O8221" i="2" a="1"/>
  <c r="O8221" i="2" s="1"/>
  <c r="M8221" i="2"/>
  <c r="O8220" i="2" a="1"/>
  <c r="O8220" i="2" s="1"/>
  <c r="M8220" i="2"/>
  <c r="O8219" i="2" a="1"/>
  <c r="O8219" i="2" s="1"/>
  <c r="P8219" i="2" s="1"/>
  <c r="M8219" i="2"/>
  <c r="O8218" i="2" a="1"/>
  <c r="O8218" i="2" s="1"/>
  <c r="M8218" i="2"/>
  <c r="P8217" i="2"/>
  <c r="M8217" i="2"/>
  <c r="P8216" i="2"/>
  <c r="M8216" i="2"/>
  <c r="P8215" i="2"/>
  <c r="M8215" i="2"/>
  <c r="P8214" i="2"/>
  <c r="M8214" i="2"/>
  <c r="P8213" i="2"/>
  <c r="M8213" i="2"/>
  <c r="P8212" i="2"/>
  <c r="M8212" i="2"/>
  <c r="P8211" i="2"/>
  <c r="M8211" i="2"/>
  <c r="P8210" i="2"/>
  <c r="M8210" i="2"/>
  <c r="P8209" i="2"/>
  <c r="M8209" i="2"/>
  <c r="P8208" i="2"/>
  <c r="M8208" i="2"/>
  <c r="O8207" i="2" a="1"/>
  <c r="O8207" i="2" s="1"/>
  <c r="M8207" i="2"/>
  <c r="O8206" i="2" a="1"/>
  <c r="O8206" i="2" s="1"/>
  <c r="M8206" i="2"/>
  <c r="O8205" i="2" a="1"/>
  <c r="O8205" i="2" s="1"/>
  <c r="P8205" i="2" s="1"/>
  <c r="M8205" i="2"/>
  <c r="O8204" i="2" a="1"/>
  <c r="O8204" i="2" s="1"/>
  <c r="M8204" i="2"/>
  <c r="O8203" i="2" a="1"/>
  <c r="O8203" i="2" s="1"/>
  <c r="M8203" i="2"/>
  <c r="O8202" i="2" a="1"/>
  <c r="O8202" i="2" s="1"/>
  <c r="M8202" i="2"/>
  <c r="O8201" i="2" a="1"/>
  <c r="O8201" i="2" s="1"/>
  <c r="P8201" i="2" s="1"/>
  <c r="M8201" i="2"/>
  <c r="O8200" i="2" a="1"/>
  <c r="O8200" i="2" s="1"/>
  <c r="M8200" i="2"/>
  <c r="P8199" i="2"/>
  <c r="M8199" i="2"/>
  <c r="P8198" i="2"/>
  <c r="M8198" i="2"/>
  <c r="P8197" i="2"/>
  <c r="M8197" i="2"/>
  <c r="O8196" i="2" a="1"/>
  <c r="O8196" i="2" s="1"/>
  <c r="M8196" i="2"/>
  <c r="O8195" i="2" a="1"/>
  <c r="O8195" i="2" s="1"/>
  <c r="P8195" i="2" s="1"/>
  <c r="M8195" i="2"/>
  <c r="O8194" i="2" a="1"/>
  <c r="O8194" i="2" s="1"/>
  <c r="M8194" i="2"/>
  <c r="O8193" i="2" a="1"/>
  <c r="O8193" i="2" s="1"/>
  <c r="M8193" i="2"/>
  <c r="O8192" i="2" a="1"/>
  <c r="O8192" i="2" s="1"/>
  <c r="M8192" i="2"/>
  <c r="O8191" i="2" a="1"/>
  <c r="O8191" i="2" s="1"/>
  <c r="M8191" i="2"/>
  <c r="O8190" i="2" a="1"/>
  <c r="O8190" i="2" s="1"/>
  <c r="P8190" i="2" s="1"/>
  <c r="M8190" i="2"/>
  <c r="O8189" i="2" a="1"/>
  <c r="O8189" i="2" s="1"/>
  <c r="M8189" i="2"/>
  <c r="P8188" i="2"/>
  <c r="M8188" i="2"/>
  <c r="P8187" i="2"/>
  <c r="M8187" i="2"/>
  <c r="P8186" i="2"/>
  <c r="M8186" i="2"/>
  <c r="P8185" i="2"/>
  <c r="M8185" i="2"/>
  <c r="P8184" i="2"/>
  <c r="M8184" i="2"/>
  <c r="P8183" i="2"/>
  <c r="M8183" i="2"/>
  <c r="P8182" i="2"/>
  <c r="M8182" i="2"/>
  <c r="P8181" i="2"/>
  <c r="M8181" i="2"/>
  <c r="P8180" i="2"/>
  <c r="M8180" i="2"/>
  <c r="P8179" i="2"/>
  <c r="M8179" i="2"/>
  <c r="P8178" i="2"/>
  <c r="M8178" i="2"/>
  <c r="O8177" i="2" a="1"/>
  <c r="O8177" i="2" s="1"/>
  <c r="M8177" i="2"/>
  <c r="O8176" i="2" a="1"/>
  <c r="O8176" i="2" s="1"/>
  <c r="M8176" i="2"/>
  <c r="O8175" i="2" a="1"/>
  <c r="O8175" i="2" s="1"/>
  <c r="M8175" i="2"/>
  <c r="O8174" i="2" a="1"/>
  <c r="O8174" i="2" s="1"/>
  <c r="M8174" i="2"/>
  <c r="O8173" i="2" a="1"/>
  <c r="O8173" i="2" s="1"/>
  <c r="M8173" i="2"/>
  <c r="O8172" i="2" a="1"/>
  <c r="O8172" i="2" s="1"/>
  <c r="M8172" i="2"/>
  <c r="O8171" i="2" a="1"/>
  <c r="O8171" i="2" s="1"/>
  <c r="P8171" i="2" s="1"/>
  <c r="M8171" i="2"/>
  <c r="P8170" i="2"/>
  <c r="M8170" i="2"/>
  <c r="P8169" i="2"/>
  <c r="M8169" i="2"/>
  <c r="P8168" i="2"/>
  <c r="M8168" i="2"/>
  <c r="O8167" i="2" a="1"/>
  <c r="O8167" i="2" s="1"/>
  <c r="M8167" i="2"/>
  <c r="O8166" i="2" a="1"/>
  <c r="O8166" i="2" s="1"/>
  <c r="M8166" i="2"/>
  <c r="O8165" i="2" a="1"/>
  <c r="O8165" i="2" s="1"/>
  <c r="M8165" i="2"/>
  <c r="O8164" i="2" a="1"/>
  <c r="O8164" i="2" s="1"/>
  <c r="M8164" i="2"/>
  <c r="O8163" i="2" a="1"/>
  <c r="O8163" i="2" s="1"/>
  <c r="M8163" i="2"/>
  <c r="O8162" i="2" a="1"/>
  <c r="O8162" i="2" s="1"/>
  <c r="M8162" i="2"/>
  <c r="O8161" i="2" a="1"/>
  <c r="O8161" i="2" s="1"/>
  <c r="P8161" i="2" s="1"/>
  <c r="M8161" i="2"/>
  <c r="O8160" i="2" a="1"/>
  <c r="O8160" i="2" s="1"/>
  <c r="P8160" i="2" s="1"/>
  <c r="M8160" i="2"/>
  <c r="P8159" i="2"/>
  <c r="M8159" i="2"/>
  <c r="P8158" i="2"/>
  <c r="M8158" i="2"/>
  <c r="P8157" i="2"/>
  <c r="M8157" i="2"/>
  <c r="P8156" i="2"/>
  <c r="M8156" i="2"/>
  <c r="P8155" i="2"/>
  <c r="M8155" i="2"/>
  <c r="P8154" i="2"/>
  <c r="M8154" i="2"/>
  <c r="P8153" i="2"/>
  <c r="M8153" i="2"/>
  <c r="P8152" i="2"/>
  <c r="M8152" i="2"/>
  <c r="P8151" i="2"/>
  <c r="M8151" i="2"/>
  <c r="P8150" i="2"/>
  <c r="M8150" i="2"/>
  <c r="P8149" i="2"/>
  <c r="M8149" i="2"/>
  <c r="O8148" i="2" a="1"/>
  <c r="O8148" i="2" s="1"/>
  <c r="M8148" i="2"/>
  <c r="O8147" i="2" a="1"/>
  <c r="O8147" i="2" s="1"/>
  <c r="M8147" i="2"/>
  <c r="O8146" i="2" a="1"/>
  <c r="O8146" i="2" s="1"/>
  <c r="P8146" i="2" s="1"/>
  <c r="M8146" i="2"/>
  <c r="O8145" i="2" a="1"/>
  <c r="O8145" i="2" s="1"/>
  <c r="M8145" i="2"/>
  <c r="O8144" i="2" a="1"/>
  <c r="O8144" i="2" s="1"/>
  <c r="M8144" i="2"/>
  <c r="O8143" i="2" a="1"/>
  <c r="O8143" i="2" s="1"/>
  <c r="M8143" i="2"/>
  <c r="O8142" i="2" a="1"/>
  <c r="O8142" i="2" s="1"/>
  <c r="M8142" i="2"/>
  <c r="P8141" i="2"/>
  <c r="M8141" i="2"/>
  <c r="P8140" i="2"/>
  <c r="M8140" i="2"/>
  <c r="P8139" i="2"/>
  <c r="M8139" i="2"/>
  <c r="O8138" i="2" a="1"/>
  <c r="O8138" i="2" s="1"/>
  <c r="M8138" i="2"/>
  <c r="O8137" i="2" a="1"/>
  <c r="O8137" i="2" s="1"/>
  <c r="M8137" i="2"/>
  <c r="O8136" i="2" a="1"/>
  <c r="O8136" i="2" s="1"/>
  <c r="P8136" i="2" s="1"/>
  <c r="M8136" i="2"/>
  <c r="O8135" i="2" a="1"/>
  <c r="O8135" i="2" s="1"/>
  <c r="M8135" i="2"/>
  <c r="O8134" i="2" a="1"/>
  <c r="O8134" i="2" s="1"/>
  <c r="P8134" i="2" s="1"/>
  <c r="M8134" i="2"/>
  <c r="O8133" i="2" a="1"/>
  <c r="O8133" i="2" s="1"/>
  <c r="P8133" i="2" s="1"/>
  <c r="M8133" i="2"/>
  <c r="O8132" i="2" a="1"/>
  <c r="O8132" i="2" s="1"/>
  <c r="P8132" i="2" s="1"/>
  <c r="M8132" i="2"/>
  <c r="O8131" i="2" a="1"/>
  <c r="O8131" i="2" s="1"/>
  <c r="M8131" i="2"/>
  <c r="P8130" i="2"/>
  <c r="M8130" i="2"/>
  <c r="P8129" i="2"/>
  <c r="M8129" i="2"/>
  <c r="P8128" i="2"/>
  <c r="M8128" i="2"/>
  <c r="P8127" i="2"/>
  <c r="M8127" i="2"/>
  <c r="P8126" i="2"/>
  <c r="M8126" i="2"/>
  <c r="P8125" i="2"/>
  <c r="M8125" i="2"/>
  <c r="P8124" i="2"/>
  <c r="M8124" i="2"/>
  <c r="P8123" i="2"/>
  <c r="M8123" i="2"/>
  <c r="P8122" i="2"/>
  <c r="M8122" i="2"/>
  <c r="P8121" i="2"/>
  <c r="M8121" i="2"/>
  <c r="P8120" i="2"/>
  <c r="M8120" i="2"/>
  <c r="O8119" i="2" a="1"/>
  <c r="O8119" i="2"/>
  <c r="M8119" i="2"/>
  <c r="O8118" i="2" a="1"/>
  <c r="O8118" i="2" s="1"/>
  <c r="M8118" i="2"/>
  <c r="O8117" i="2" a="1"/>
  <c r="O8117" i="2" s="1"/>
  <c r="M8117" i="2"/>
  <c r="O8116" i="2" a="1"/>
  <c r="O8116" i="2" s="1"/>
  <c r="P8116" i="2" s="1"/>
  <c r="M8116" i="2"/>
  <c r="O8115" i="2" a="1"/>
  <c r="O8115" i="2" s="1"/>
  <c r="M8115" i="2"/>
  <c r="O8114" i="2" a="1"/>
  <c r="O8114" i="2" s="1"/>
  <c r="P8114" i="2" s="1"/>
  <c r="M8114" i="2"/>
  <c r="P8113" i="2"/>
  <c r="M8113" i="2"/>
  <c r="P8112" i="2"/>
  <c r="M8112" i="2"/>
  <c r="P8111" i="2"/>
  <c r="M8111" i="2"/>
  <c r="P8110" i="2"/>
  <c r="M8110" i="2"/>
  <c r="O8109" i="2" a="1"/>
  <c r="O8109" i="2" s="1"/>
  <c r="M8109" i="2"/>
  <c r="O8108" i="2" a="1"/>
  <c r="O8108" i="2" s="1"/>
  <c r="M8108" i="2"/>
  <c r="O8107" i="2" a="1"/>
  <c r="O8107" i="2" s="1"/>
  <c r="M8107" i="2"/>
  <c r="O8106" i="2" a="1"/>
  <c r="O8106" i="2" s="1"/>
  <c r="M8106" i="2"/>
  <c r="O8105" i="2" a="1"/>
  <c r="O8105" i="2" s="1"/>
  <c r="M8105" i="2"/>
  <c r="O8104" i="2" a="1"/>
  <c r="O8104" i="2" s="1"/>
  <c r="M8104" i="2"/>
  <c r="O8103" i="2" a="1"/>
  <c r="O8103" i="2" s="1"/>
  <c r="M8103" i="2"/>
  <c r="O8102" i="2" a="1"/>
  <c r="O8102" i="2" s="1"/>
  <c r="M8102" i="2"/>
  <c r="P8101" i="2"/>
  <c r="M8101" i="2"/>
  <c r="P8100" i="2"/>
  <c r="M8100" i="2"/>
  <c r="P8099" i="2"/>
  <c r="M8099" i="2"/>
  <c r="P8098" i="2"/>
  <c r="M8098" i="2"/>
  <c r="P8097" i="2"/>
  <c r="M8097" i="2"/>
  <c r="P8096" i="2"/>
  <c r="M8096" i="2"/>
  <c r="P8095" i="2"/>
  <c r="M8095" i="2"/>
  <c r="P8094" i="2"/>
  <c r="M8094" i="2"/>
  <c r="P8093" i="2"/>
  <c r="M8093" i="2"/>
  <c r="P8092" i="2"/>
  <c r="M8092" i="2"/>
  <c r="P8091" i="2"/>
  <c r="M8091" i="2"/>
  <c r="O8090" i="2" a="1"/>
  <c r="O8090" i="2" s="1"/>
  <c r="P8090" i="2" s="1"/>
  <c r="M8090" i="2"/>
  <c r="O8089" i="2" a="1"/>
  <c r="O8089" i="2" s="1"/>
  <c r="M8089" i="2"/>
  <c r="O8088" i="2" a="1"/>
  <c r="O8088" i="2" s="1"/>
  <c r="M8088" i="2"/>
  <c r="O8087" i="2" a="1"/>
  <c r="O8087" i="2" s="1"/>
  <c r="M8087" i="2"/>
  <c r="O8086" i="2" a="1"/>
  <c r="O8086" i="2" s="1"/>
  <c r="M8086" i="2"/>
  <c r="O8085" i="2" a="1"/>
  <c r="O8085" i="2" s="1"/>
  <c r="M8085" i="2"/>
  <c r="P8084" i="2"/>
  <c r="M8084" i="2"/>
  <c r="P8083" i="2"/>
  <c r="M8083" i="2"/>
  <c r="P8082" i="2"/>
  <c r="M8082" i="2"/>
  <c r="P8081" i="2"/>
  <c r="M8081" i="2"/>
  <c r="O8080" i="2" a="1"/>
  <c r="O8080" i="2" s="1"/>
  <c r="M8080" i="2"/>
  <c r="O8079" i="2" a="1"/>
  <c r="O8079" i="2" s="1"/>
  <c r="M8079" i="2"/>
  <c r="O8078" i="2" a="1"/>
  <c r="O8078" i="2" s="1"/>
  <c r="M8078" i="2"/>
  <c r="O8077" i="2" a="1"/>
  <c r="O8077" i="2" s="1"/>
  <c r="M8077" i="2"/>
  <c r="O8076" i="2" a="1"/>
  <c r="O8076" i="2" s="1"/>
  <c r="P8076" i="2" s="1"/>
  <c r="M8076" i="2"/>
  <c r="O8075" i="2" a="1"/>
  <c r="O8075" i="2" s="1"/>
  <c r="M8075" i="2"/>
  <c r="O8074" i="2" a="1"/>
  <c r="O8074" i="2" s="1"/>
  <c r="M8074" i="2"/>
  <c r="O8073" i="2" a="1"/>
  <c r="O8073" i="2" s="1"/>
  <c r="M8073" i="2"/>
  <c r="P8072" i="2"/>
  <c r="M8072" i="2"/>
  <c r="P8071" i="2"/>
  <c r="M8071" i="2"/>
  <c r="P8070" i="2"/>
  <c r="M8070" i="2"/>
  <c r="P8069" i="2"/>
  <c r="M8069" i="2"/>
  <c r="P8068" i="2"/>
  <c r="M8068" i="2"/>
  <c r="P8067" i="2"/>
  <c r="M8067" i="2"/>
  <c r="P8066" i="2"/>
  <c r="M8066" i="2"/>
  <c r="P8065" i="2"/>
  <c r="M8065" i="2"/>
  <c r="P8064" i="2"/>
  <c r="M8064" i="2"/>
  <c r="P8063" i="2"/>
  <c r="M8063" i="2"/>
  <c r="P8062" i="2"/>
  <c r="M8062" i="2"/>
  <c r="P8061" i="2"/>
  <c r="M8061" i="2"/>
  <c r="P8060" i="2"/>
  <c r="M8060" i="2"/>
  <c r="O8059" i="2" a="1"/>
  <c r="O8059" i="2" s="1"/>
  <c r="M8059" i="2"/>
  <c r="O8058" i="2" a="1"/>
  <c r="O8058" i="2" s="1"/>
  <c r="P8058" i="2" s="1"/>
  <c r="M8058" i="2"/>
  <c r="O8057" i="2" a="1"/>
  <c r="O8057" i="2" s="1"/>
  <c r="M8057" i="2"/>
  <c r="O8056" i="2" a="1"/>
  <c r="O8056" i="2" s="1"/>
  <c r="P8056" i="2" s="1"/>
  <c r="M8056" i="2"/>
  <c r="P8055" i="2"/>
  <c r="M8055" i="2"/>
  <c r="P8054" i="2"/>
  <c r="M8054" i="2"/>
  <c r="P8053" i="2"/>
  <c r="M8053" i="2"/>
  <c r="P8052" i="2"/>
  <c r="M8052" i="2"/>
  <c r="P8051" i="2"/>
  <c r="M8051" i="2"/>
  <c r="O8050" i="2" a="1"/>
  <c r="O8050" i="2" s="1"/>
  <c r="M8050" i="2"/>
  <c r="O8049" i="2" a="1"/>
  <c r="O8049" i="2" s="1"/>
  <c r="M8049" i="2"/>
  <c r="O8048" i="2" a="1"/>
  <c r="O8048" i="2" s="1"/>
  <c r="P8048" i="2" s="1"/>
  <c r="M8048" i="2"/>
  <c r="O8047" i="2" a="1"/>
  <c r="O8047" i="2" s="1"/>
  <c r="M8047" i="2"/>
  <c r="O8046" i="2" a="1"/>
  <c r="O8046" i="2" s="1"/>
  <c r="M8046" i="2"/>
  <c r="P8045" i="2"/>
  <c r="M8045" i="2"/>
  <c r="P8044" i="2"/>
  <c r="M8044" i="2"/>
  <c r="P8043" i="2"/>
  <c r="M8043" i="2"/>
  <c r="P8042" i="2"/>
  <c r="M8042" i="2"/>
  <c r="P8041" i="2"/>
  <c r="M8041" i="2"/>
  <c r="P8040" i="2"/>
  <c r="M8040" i="2"/>
  <c r="P8039" i="2"/>
  <c r="M8039" i="2"/>
  <c r="P8038" i="2"/>
  <c r="M8038" i="2"/>
  <c r="P8037" i="2"/>
  <c r="M8037" i="2"/>
  <c r="P8036" i="2"/>
  <c r="M8036" i="2"/>
  <c r="P8035" i="2"/>
  <c r="M8035" i="2"/>
  <c r="P8034" i="2"/>
  <c r="M8034" i="2"/>
  <c r="P8033" i="2"/>
  <c r="M8033" i="2"/>
  <c r="P8032" i="2"/>
  <c r="M8032" i="2"/>
  <c r="P8031" i="2"/>
  <c r="M8031" i="2"/>
  <c r="O8030" i="2" a="1"/>
  <c r="O8030" i="2" s="1"/>
  <c r="M8030" i="2"/>
  <c r="O8029" i="2" a="1"/>
  <c r="O8029" i="2" s="1"/>
  <c r="M8029" i="2"/>
  <c r="O8028" i="2" a="1"/>
  <c r="O8028" i="2" s="1"/>
  <c r="M8028" i="2"/>
  <c r="P8027" i="2"/>
  <c r="M8027" i="2"/>
  <c r="P8026" i="2"/>
  <c r="M8026" i="2"/>
  <c r="P8025" i="2"/>
  <c r="M8025" i="2"/>
  <c r="P8024" i="2"/>
  <c r="M8024" i="2"/>
  <c r="P8023" i="2"/>
  <c r="M8023" i="2"/>
  <c r="P8022" i="2"/>
  <c r="M8022" i="2"/>
  <c r="P8021" i="2"/>
  <c r="M8021" i="2"/>
  <c r="O8020" i="2" a="1"/>
  <c r="O8020" i="2" s="1"/>
  <c r="P8020" i="2" s="1"/>
  <c r="M8020" i="2"/>
  <c r="O8019" i="2" a="1"/>
  <c r="O8019" i="2" s="1"/>
  <c r="M8019" i="2"/>
  <c r="O8018" i="2" a="1"/>
  <c r="O8018" i="2" s="1"/>
  <c r="P8018" i="2" s="1"/>
  <c r="M8018" i="2"/>
  <c r="O8017" i="2" a="1"/>
  <c r="O8017" i="2" s="1"/>
  <c r="M8017" i="2"/>
  <c r="P8016" i="2"/>
  <c r="M8016" i="2"/>
  <c r="P8015" i="2"/>
  <c r="M8015" i="2"/>
  <c r="P8014" i="2"/>
  <c r="M8014" i="2"/>
  <c r="P8013" i="2"/>
  <c r="M8013" i="2"/>
  <c r="P8012" i="2"/>
  <c r="M8012" i="2"/>
  <c r="P8011" i="2"/>
  <c r="M8011" i="2"/>
  <c r="P8010" i="2"/>
  <c r="M8010" i="2"/>
  <c r="P8009" i="2"/>
  <c r="M8009" i="2"/>
  <c r="P8008" i="2"/>
  <c r="M8008" i="2"/>
  <c r="P8007" i="2"/>
  <c r="M8007" i="2"/>
  <c r="P8006" i="2"/>
  <c r="M8006" i="2"/>
  <c r="P8005" i="2"/>
  <c r="M8005" i="2"/>
  <c r="P8004" i="2"/>
  <c r="M8004" i="2"/>
  <c r="P8003" i="2"/>
  <c r="M8003" i="2"/>
  <c r="P8002" i="2"/>
  <c r="M8002" i="2"/>
  <c r="O8001" i="2" a="1"/>
  <c r="O8001" i="2" s="1"/>
  <c r="P8001" i="2" s="1"/>
  <c r="M8001" i="2"/>
  <c r="O8000" i="2" a="1"/>
  <c r="O8000" i="2" s="1"/>
  <c r="M8000" i="2"/>
  <c r="O7999" i="2" a="1"/>
  <c r="O7999" i="2" s="1"/>
  <c r="M7999" i="2"/>
  <c r="O7998" i="2" a="1"/>
  <c r="O7998" i="2" s="1"/>
  <c r="P7998" i="2" s="1"/>
  <c r="M7998" i="2"/>
  <c r="P7997" i="2"/>
  <c r="M7997" i="2"/>
  <c r="P7996" i="2"/>
  <c r="M7996" i="2"/>
  <c r="P7995" i="2"/>
  <c r="M7995" i="2"/>
  <c r="P7994" i="2"/>
  <c r="M7994" i="2"/>
  <c r="P7993" i="2"/>
  <c r="M7993" i="2"/>
  <c r="O7992" i="2" a="1"/>
  <c r="O7992" i="2" s="1"/>
  <c r="M7992" i="2"/>
  <c r="O7991" i="2" a="1"/>
  <c r="O7991" i="2" s="1"/>
  <c r="M7991" i="2"/>
  <c r="O7990" i="2" a="1"/>
  <c r="O7990" i="2" s="1"/>
  <c r="M7990" i="2"/>
  <c r="O7989" i="2" a="1"/>
  <c r="O7989" i="2" s="1"/>
  <c r="M7989" i="2"/>
  <c r="O7988" i="2" a="1"/>
  <c r="O7988" i="2" s="1"/>
  <c r="M7988" i="2"/>
  <c r="P7987" i="2"/>
  <c r="M7987" i="2"/>
  <c r="P7986" i="2"/>
  <c r="M7986" i="2"/>
  <c r="P7985" i="2"/>
  <c r="M7985" i="2"/>
  <c r="P7984" i="2"/>
  <c r="M7984" i="2"/>
  <c r="P7983" i="2"/>
  <c r="M7983" i="2"/>
  <c r="P7982" i="2"/>
  <c r="M7982" i="2"/>
  <c r="P7981" i="2"/>
  <c r="M7981" i="2"/>
  <c r="P7980" i="2"/>
  <c r="M7980" i="2"/>
  <c r="P7979" i="2"/>
  <c r="M7979" i="2"/>
  <c r="P7978" i="2"/>
  <c r="M7978" i="2"/>
  <c r="P7977" i="2"/>
  <c r="M7977" i="2"/>
  <c r="P7976" i="2"/>
  <c r="M7976" i="2"/>
  <c r="P7975" i="2"/>
  <c r="M7975" i="2"/>
  <c r="P7974" i="2"/>
  <c r="M7974" i="2"/>
  <c r="P7973" i="2"/>
  <c r="M7973" i="2"/>
  <c r="O7972" i="2" a="1"/>
  <c r="O7972" i="2" s="1"/>
  <c r="P7972" i="2" s="1"/>
  <c r="M7972" i="2"/>
  <c r="O7971" i="2" a="1"/>
  <c r="O7971" i="2" s="1"/>
  <c r="P7971" i="2" s="1"/>
  <c r="M7971" i="2"/>
  <c r="O7970" i="2" a="1"/>
  <c r="O7970" i="2" s="1"/>
  <c r="M7970" i="2"/>
  <c r="O7969" i="2" a="1"/>
  <c r="O7969" i="2" s="1"/>
  <c r="M7969" i="2"/>
  <c r="P7968" i="2"/>
  <c r="M7968" i="2"/>
  <c r="P7967" i="2"/>
  <c r="M7967" i="2"/>
  <c r="P7966" i="2"/>
  <c r="M7966" i="2"/>
  <c r="P7965" i="2"/>
  <c r="M7965" i="2"/>
  <c r="P7964" i="2"/>
  <c r="M7964" i="2"/>
  <c r="O7963" i="2" a="1"/>
  <c r="O7963" i="2" s="1"/>
  <c r="P7963" i="2" s="1"/>
  <c r="M7963" i="2"/>
  <c r="O7962" i="2" a="1"/>
  <c r="O7962" i="2" s="1"/>
  <c r="M7962" i="2"/>
  <c r="O7961" i="2" a="1"/>
  <c r="O7961" i="2" s="1"/>
  <c r="M7961" i="2"/>
  <c r="O7960" i="2" a="1"/>
  <c r="O7960" i="2" s="1"/>
  <c r="M7960" i="2"/>
  <c r="O7959" i="2" a="1"/>
  <c r="O7959" i="2" s="1"/>
  <c r="M7959" i="2"/>
  <c r="P7958" i="2"/>
  <c r="M7958" i="2"/>
  <c r="P7957" i="2"/>
  <c r="M7957" i="2"/>
  <c r="P7956" i="2"/>
  <c r="M7956" i="2"/>
  <c r="P7955" i="2"/>
  <c r="M7955" i="2"/>
  <c r="P7954" i="2"/>
  <c r="M7954" i="2"/>
  <c r="P7953" i="2"/>
  <c r="M7953" i="2"/>
  <c r="P7952" i="2"/>
  <c r="M7952" i="2"/>
  <c r="P7951" i="2"/>
  <c r="M7951" i="2"/>
  <c r="P7950" i="2"/>
  <c r="M7950" i="2"/>
  <c r="P7949" i="2"/>
  <c r="M7949" i="2"/>
  <c r="P7948" i="2"/>
  <c r="M7948" i="2"/>
  <c r="P7947" i="2"/>
  <c r="M7947" i="2"/>
  <c r="P7946" i="2"/>
  <c r="M7946" i="2"/>
  <c r="O7945" i="2" a="1"/>
  <c r="O7945" i="2" s="1"/>
  <c r="P7945" i="2" s="1"/>
  <c r="M7945" i="2"/>
  <c r="O7944" i="2" a="1"/>
  <c r="O7944" i="2" s="1"/>
  <c r="M7944" i="2"/>
  <c r="O7943" i="2" a="1"/>
  <c r="O7943" i="2" s="1"/>
  <c r="M7943" i="2"/>
  <c r="O7942" i="2" a="1"/>
  <c r="O7942" i="2" s="1"/>
  <c r="P7942" i="2" s="1"/>
  <c r="M7942" i="2"/>
  <c r="O7941" i="2" a="1"/>
  <c r="O7941" i="2" s="1"/>
  <c r="M7941" i="2"/>
  <c r="O7940" i="2" a="1"/>
  <c r="O7940" i="2" s="1"/>
  <c r="M7940" i="2"/>
  <c r="P7939" i="2"/>
  <c r="M7939" i="2"/>
  <c r="P7938" i="2"/>
  <c r="M7938" i="2"/>
  <c r="P7937" i="2"/>
  <c r="M7937" i="2"/>
  <c r="P7936" i="2"/>
  <c r="M7936" i="2"/>
  <c r="O7935" i="2" a="1"/>
  <c r="O7935" i="2" s="1"/>
  <c r="M7935" i="2"/>
  <c r="O7934" i="2" a="1"/>
  <c r="O7934" i="2" s="1"/>
  <c r="M7934" i="2"/>
  <c r="O7933" i="2" a="1"/>
  <c r="O7933" i="2" s="1"/>
  <c r="M7933" i="2"/>
  <c r="O7932" i="2" a="1"/>
  <c r="O7932" i="2" s="1"/>
  <c r="M7932" i="2"/>
  <c r="O7931" i="2" a="1"/>
  <c r="O7931" i="2" s="1"/>
  <c r="M7931" i="2"/>
  <c r="O7930" i="2" a="1"/>
  <c r="O7930" i="2" s="1"/>
  <c r="M7930" i="2"/>
  <c r="O7929" i="2" a="1"/>
  <c r="O7929" i="2" s="1"/>
  <c r="M7929" i="2"/>
  <c r="O7928" i="2" a="1"/>
  <c r="O7928" i="2" s="1"/>
  <c r="M7928" i="2"/>
  <c r="P7927" i="2"/>
  <c r="M7927" i="2"/>
  <c r="P7926" i="2"/>
  <c r="M7926" i="2"/>
  <c r="P7925" i="2"/>
  <c r="M7925" i="2"/>
  <c r="P7924" i="2"/>
  <c r="M7924" i="2"/>
  <c r="P7923" i="2"/>
  <c r="M7923" i="2"/>
  <c r="P7922" i="2"/>
  <c r="M7922" i="2"/>
  <c r="P7921" i="2"/>
  <c r="M7921" i="2"/>
  <c r="P7920" i="2"/>
  <c r="M7920" i="2"/>
  <c r="P7919" i="2"/>
  <c r="M7919" i="2"/>
  <c r="P7918" i="2"/>
  <c r="M7918" i="2"/>
  <c r="P7917" i="2"/>
  <c r="M7917" i="2"/>
  <c r="O7916" i="2" a="1"/>
  <c r="O7916" i="2" s="1"/>
  <c r="P7916" i="2" s="1"/>
  <c r="M7916" i="2"/>
  <c r="O7915" i="2" a="1"/>
  <c r="O7915" i="2" s="1"/>
  <c r="P7915" i="2" s="1"/>
  <c r="M7915" i="2"/>
  <c r="O7914" i="2" a="1"/>
  <c r="O7914" i="2" s="1"/>
  <c r="P7914" i="2" s="1"/>
  <c r="M7914" i="2"/>
  <c r="O7913" i="2" a="1"/>
  <c r="O7913" i="2" s="1"/>
  <c r="M7913" i="2"/>
  <c r="O7912" i="2" a="1"/>
  <c r="O7912" i="2" s="1"/>
  <c r="M7912" i="2"/>
  <c r="O7911" i="2" a="1"/>
  <c r="O7911" i="2" s="1"/>
  <c r="P7911" i="2" s="1"/>
  <c r="M7911" i="2"/>
  <c r="P7910" i="2"/>
  <c r="M7910" i="2"/>
  <c r="P7909" i="2"/>
  <c r="M7909" i="2"/>
  <c r="P7908" i="2"/>
  <c r="M7908" i="2"/>
  <c r="P7907" i="2"/>
  <c r="M7907" i="2"/>
  <c r="O7906" i="2" a="1"/>
  <c r="O7906" i="2" s="1"/>
  <c r="M7906" i="2"/>
  <c r="O7905" i="2" a="1"/>
  <c r="O7905" i="2" s="1"/>
  <c r="M7905" i="2"/>
  <c r="O7904" i="2" a="1"/>
  <c r="O7904" i="2" s="1"/>
  <c r="M7904" i="2"/>
  <c r="O7903" i="2" a="1"/>
  <c r="O7903" i="2" s="1"/>
  <c r="M7903" i="2"/>
  <c r="O7902" i="2" a="1"/>
  <c r="O7902" i="2" s="1"/>
  <c r="M7902" i="2"/>
  <c r="O7901" i="2" a="1"/>
  <c r="O7901" i="2" s="1"/>
  <c r="P7901" i="2" s="1"/>
  <c r="M7901" i="2"/>
  <c r="O7900" i="2" a="1"/>
  <c r="O7900" i="2" s="1"/>
  <c r="M7900" i="2"/>
  <c r="O7899" i="2" a="1"/>
  <c r="O7899" i="2" s="1"/>
  <c r="M7899" i="2"/>
  <c r="O7898" i="2" a="1"/>
  <c r="O7898" i="2" s="1"/>
  <c r="M7898" i="2"/>
  <c r="O7897" i="2" a="1"/>
  <c r="O7897" i="2" s="1"/>
  <c r="P7897" i="2" s="1"/>
  <c r="M7897" i="2"/>
  <c r="O7896" i="2" a="1"/>
  <c r="O7896" i="2" s="1"/>
  <c r="M7896" i="2"/>
  <c r="O7895" i="2" a="1"/>
  <c r="O7895" i="2" s="1"/>
  <c r="M7895" i="2"/>
  <c r="O7894" i="2" a="1"/>
  <c r="O7894" i="2" s="1"/>
  <c r="M7894" i="2"/>
  <c r="O7893" i="2" a="1"/>
  <c r="O7893" i="2" s="1"/>
  <c r="M7893" i="2"/>
  <c r="O7892" i="2" a="1"/>
  <c r="O7892" i="2" s="1"/>
  <c r="M7892" i="2"/>
  <c r="O7891" i="2" a="1"/>
  <c r="O7891" i="2" s="1"/>
  <c r="M7891" i="2"/>
  <c r="O7890" i="2" a="1"/>
  <c r="O7890" i="2" s="1"/>
  <c r="M7890" i="2"/>
  <c r="O7889" i="2" a="1"/>
  <c r="O7889" i="2" s="1"/>
  <c r="M7889" i="2"/>
  <c r="O7888" i="2" a="1"/>
  <c r="O7888" i="2" s="1"/>
  <c r="M7888" i="2"/>
  <c r="O7887" i="2" a="1"/>
  <c r="O7887" i="2" s="1"/>
  <c r="M7887" i="2"/>
  <c r="O7886" i="2" a="1"/>
  <c r="O7886" i="2" s="1"/>
  <c r="M7886" i="2"/>
  <c r="O7885" i="2" a="1"/>
  <c r="O7885" i="2" s="1"/>
  <c r="M7885" i="2"/>
  <c r="O7884" i="2" a="1"/>
  <c r="O7884" i="2" s="1"/>
  <c r="M7884" i="2"/>
  <c r="O7883" i="2" a="1"/>
  <c r="O7883" i="2" s="1"/>
  <c r="M7883" i="2"/>
  <c r="O7882" i="2" a="1"/>
  <c r="O7882" i="2" s="1"/>
  <c r="M7882" i="2"/>
  <c r="O7881" i="2" a="1"/>
  <c r="O7881" i="2" s="1"/>
  <c r="M7881" i="2"/>
  <c r="P7880" i="2"/>
  <c r="M7880" i="2"/>
  <c r="P7879" i="2"/>
  <c r="M7879" i="2"/>
  <c r="P7878" i="2"/>
  <c r="M7878" i="2"/>
  <c r="O7877" i="2" a="1"/>
  <c r="O7877" i="2" s="1"/>
  <c r="P7877" i="2" s="1"/>
  <c r="M7877" i="2"/>
  <c r="O7876" i="2" a="1"/>
  <c r="O7876" i="2" s="1"/>
  <c r="M7876" i="2"/>
  <c r="O7875" i="2" a="1"/>
  <c r="O7875" i="2" s="1"/>
  <c r="M7875" i="2"/>
  <c r="O7874" i="2" a="1"/>
  <c r="O7874" i="2" s="1"/>
  <c r="M7874" i="2"/>
  <c r="O7873" i="2" a="1"/>
  <c r="O7873" i="2" s="1"/>
  <c r="P7873" i="2" s="1"/>
  <c r="M7873" i="2"/>
  <c r="O7872" i="2" a="1"/>
  <c r="O7872" i="2" s="1"/>
  <c r="P7872" i="2" s="1"/>
  <c r="M7872" i="2"/>
  <c r="O7871" i="2" a="1"/>
  <c r="O7871" i="2" s="1"/>
  <c r="P7871" i="2" s="1"/>
  <c r="M7871" i="2"/>
  <c r="O7870" i="2" a="1"/>
  <c r="O7870" i="2" s="1"/>
  <c r="P7870" i="2" s="1"/>
  <c r="M7870" i="2"/>
  <c r="O7869" i="2" a="1"/>
  <c r="O7869" i="2" s="1"/>
  <c r="M7869" i="2"/>
  <c r="O7868" i="2" a="1"/>
  <c r="O7868" i="2" s="1"/>
  <c r="M7868" i="2"/>
  <c r="O7867" i="2" a="1"/>
  <c r="O7867" i="2" s="1"/>
  <c r="M7867" i="2"/>
  <c r="O7866" i="2" a="1"/>
  <c r="O7866" i="2" s="1"/>
  <c r="M7866" i="2"/>
  <c r="O7865" i="2" a="1"/>
  <c r="O7865" i="2" s="1"/>
  <c r="M7865" i="2"/>
  <c r="O7864" i="2" a="1"/>
  <c r="O7864" i="2" s="1"/>
  <c r="M7864" i="2"/>
  <c r="O7863" i="2" a="1"/>
  <c r="O7863" i="2" s="1"/>
  <c r="P7863" i="2" s="1"/>
  <c r="M7863" i="2"/>
  <c r="O7862" i="2" a="1"/>
  <c r="O7862" i="2" s="1"/>
  <c r="M7862" i="2"/>
  <c r="O7861" i="2" a="1"/>
  <c r="O7861" i="2" s="1"/>
  <c r="M7861" i="2"/>
  <c r="O7860" i="2" a="1"/>
  <c r="O7860" i="2" s="1"/>
  <c r="P7860" i="2" s="1"/>
  <c r="M7860" i="2"/>
  <c r="O7859" i="2" a="1"/>
  <c r="O7859" i="2" s="1"/>
  <c r="P7859" i="2" s="1"/>
  <c r="M7859" i="2"/>
  <c r="O7858" i="2" a="1"/>
  <c r="O7858" i="2" s="1"/>
  <c r="M7858" i="2"/>
  <c r="O7857" i="2" a="1"/>
  <c r="O7857" i="2" s="1"/>
  <c r="P7857" i="2" s="1"/>
  <c r="M7857" i="2"/>
  <c r="O7856" i="2" a="1"/>
  <c r="O7856" i="2" s="1"/>
  <c r="P7856" i="2" s="1"/>
  <c r="M7856" i="2"/>
  <c r="O7855" i="2" a="1"/>
  <c r="O7855" i="2" s="1"/>
  <c r="M7855" i="2"/>
  <c r="O7854" i="2" a="1"/>
  <c r="O7854" i="2" s="1"/>
  <c r="M7854" i="2"/>
  <c r="O7853" i="2" a="1"/>
  <c r="O7853" i="2" s="1"/>
  <c r="P7853" i="2" s="1"/>
  <c r="M7853" i="2"/>
  <c r="O7852" i="2" a="1"/>
  <c r="O7852" i="2" s="1"/>
  <c r="M7852" i="2"/>
  <c r="P7851" i="2"/>
  <c r="M7851" i="2"/>
  <c r="P7850" i="2"/>
  <c r="M7850" i="2"/>
  <c r="P7849" i="2"/>
  <c r="M7849" i="2"/>
  <c r="O7848" i="2" a="1"/>
  <c r="O7848" i="2" s="1"/>
  <c r="M7848" i="2"/>
  <c r="O7847" i="2" a="1"/>
  <c r="O7847" i="2" s="1"/>
  <c r="P7847" i="2" s="1"/>
  <c r="M7847" i="2"/>
  <c r="O7846" i="2" a="1"/>
  <c r="O7846" i="2" s="1"/>
  <c r="M7846" i="2"/>
  <c r="O7845" i="2" a="1"/>
  <c r="O7845" i="2" s="1"/>
  <c r="M7845" i="2"/>
  <c r="O7844" i="2" a="1"/>
  <c r="O7844" i="2" s="1"/>
  <c r="P7844" i="2" s="1"/>
  <c r="M7844" i="2"/>
  <c r="O7843" i="2" a="1"/>
  <c r="O7843" i="2" s="1"/>
  <c r="M7843" i="2"/>
  <c r="O7842" i="2" a="1"/>
  <c r="O7842" i="2" s="1"/>
  <c r="P7842" i="2" s="1"/>
  <c r="M7842" i="2"/>
  <c r="O7841" i="2" a="1"/>
  <c r="O7841" i="2" s="1"/>
  <c r="M7841" i="2"/>
  <c r="P7840" i="2"/>
  <c r="M7840" i="2"/>
  <c r="P7839" i="2"/>
  <c r="M7839" i="2"/>
  <c r="P7838" i="2"/>
  <c r="M7838" i="2"/>
  <c r="P7837" i="2"/>
  <c r="M7837" i="2"/>
  <c r="P7836" i="2"/>
  <c r="M7836" i="2"/>
  <c r="P7835" i="2"/>
  <c r="M7835" i="2"/>
  <c r="O7834" i="2" a="1"/>
  <c r="O7834" i="2" s="1"/>
  <c r="M7834" i="2"/>
  <c r="O7833" i="2" a="1"/>
  <c r="O7833" i="2" s="1"/>
  <c r="M7833" i="2"/>
  <c r="O7832" i="2" a="1"/>
  <c r="O7832" i="2" s="1"/>
  <c r="M7832" i="2"/>
  <c r="O7831" i="2" a="1"/>
  <c r="O7831" i="2" s="1"/>
  <c r="P7831" i="2" s="1"/>
  <c r="M7831" i="2"/>
  <c r="O7830" i="2" a="1"/>
  <c r="O7830" i="2" s="1"/>
  <c r="M7830" i="2"/>
  <c r="O7829" i="2" a="1"/>
  <c r="O7829" i="2" s="1"/>
  <c r="M7829" i="2"/>
  <c r="O7828" i="2" a="1"/>
  <c r="O7828" i="2" s="1"/>
  <c r="M7828" i="2"/>
  <c r="O7827" i="2" a="1"/>
  <c r="O7827" i="2" s="1"/>
  <c r="M7827" i="2"/>
  <c r="O7826" i="2" a="1"/>
  <c r="O7826" i="2" s="1"/>
  <c r="M7826" i="2"/>
  <c r="O7825" i="2" a="1"/>
  <c r="O7825" i="2" s="1"/>
  <c r="M7825" i="2"/>
  <c r="O7824" i="2" a="1"/>
  <c r="O7824" i="2" s="1"/>
  <c r="M7824" i="2"/>
  <c r="O7823" i="2" a="1"/>
  <c r="O7823" i="2" s="1"/>
  <c r="P7823" i="2" s="1"/>
  <c r="M7823" i="2"/>
  <c r="O7822" i="2" a="1"/>
  <c r="O7822" i="2" s="1"/>
  <c r="M7822" i="2"/>
  <c r="O7821" i="2" a="1"/>
  <c r="O7821" i="2" s="1"/>
  <c r="M7821" i="2"/>
  <c r="O7820" i="2" a="1"/>
  <c r="O7820" i="2" s="1"/>
  <c r="M7820" i="2"/>
  <c r="O7819" i="2" a="1"/>
  <c r="O7819" i="2" s="1"/>
  <c r="M7819" i="2"/>
  <c r="O7818" i="2" a="1"/>
  <c r="O7818" i="2" s="1"/>
  <c r="M7818" i="2"/>
  <c r="O7817" i="2" a="1"/>
  <c r="O7817" i="2" s="1"/>
  <c r="M7817" i="2"/>
  <c r="O7816" i="2" a="1"/>
  <c r="O7816" i="2" s="1"/>
  <c r="M7816" i="2"/>
  <c r="O7815" i="2" a="1"/>
  <c r="O7815" i="2" s="1"/>
  <c r="M7815" i="2"/>
  <c r="O7814" i="2" a="1"/>
  <c r="O7814" i="2" s="1"/>
  <c r="M7814" i="2"/>
  <c r="O7813" i="2" a="1"/>
  <c r="O7813" i="2" s="1"/>
  <c r="M7813" i="2"/>
  <c r="O7812" i="2" a="1"/>
  <c r="O7812" i="2" s="1"/>
  <c r="M7812" i="2"/>
  <c r="P7811" i="2"/>
  <c r="M7811" i="2"/>
  <c r="P7810" i="2"/>
  <c r="M7810" i="2"/>
  <c r="P7809" i="2"/>
  <c r="M7809" i="2"/>
  <c r="P7808" i="2"/>
  <c r="M7808" i="2"/>
  <c r="P7807" i="2"/>
  <c r="M7807" i="2"/>
  <c r="O7806" i="2" a="1"/>
  <c r="O7806" i="2" s="1"/>
  <c r="M7806" i="2"/>
  <c r="O7805" i="2" a="1"/>
  <c r="O7805" i="2" s="1"/>
  <c r="P7805" i="2" s="1"/>
  <c r="M7805" i="2"/>
  <c r="O7804" i="2" a="1"/>
  <c r="O7804" i="2" s="1"/>
  <c r="M7804" i="2"/>
  <c r="O7803" i="2" a="1"/>
  <c r="O7803" i="2" s="1"/>
  <c r="M7803" i="2"/>
  <c r="O7802" i="2" a="1"/>
  <c r="O7802" i="2" s="1"/>
  <c r="M7802" i="2"/>
  <c r="O7801" i="2" a="1"/>
  <c r="O7801" i="2" s="1"/>
  <c r="M7801" i="2"/>
  <c r="O7800" i="2" a="1"/>
  <c r="O7800" i="2" s="1"/>
  <c r="M7800" i="2"/>
  <c r="O7799" i="2" a="1"/>
  <c r="O7799" i="2" s="1"/>
  <c r="M7799" i="2"/>
  <c r="O7798" i="2" a="1"/>
  <c r="O7798" i="2" s="1"/>
  <c r="P7798" i="2" s="1"/>
  <c r="M7798" i="2"/>
  <c r="O7797" i="2" a="1"/>
  <c r="O7797" i="2" s="1"/>
  <c r="M7797" i="2"/>
  <c r="O7796" i="2" a="1"/>
  <c r="O7796" i="2" s="1"/>
  <c r="M7796" i="2"/>
  <c r="O7795" i="2" a="1"/>
  <c r="O7795" i="2" s="1"/>
  <c r="M7795" i="2"/>
  <c r="O7794" i="2" a="1"/>
  <c r="O7794" i="2" s="1"/>
  <c r="M7794" i="2"/>
  <c r="O7793" i="2" a="1"/>
  <c r="O7793" i="2" s="1"/>
  <c r="M7793" i="2"/>
  <c r="O7792" i="2" a="1"/>
  <c r="O7792" i="2" s="1"/>
  <c r="M7792" i="2"/>
  <c r="O7791" i="2" a="1"/>
  <c r="O7791" i="2" s="1"/>
  <c r="M7791" i="2"/>
  <c r="O7790" i="2" a="1"/>
  <c r="O7790" i="2" s="1"/>
  <c r="P7790" i="2" s="1"/>
  <c r="M7790" i="2"/>
  <c r="O7789" i="2" a="1"/>
  <c r="O7789" i="2" s="1"/>
  <c r="M7789" i="2"/>
  <c r="O7788" i="2" a="1"/>
  <c r="O7788" i="2" s="1"/>
  <c r="M7788" i="2"/>
  <c r="O7787" i="2" a="1"/>
  <c r="O7787" i="2" s="1"/>
  <c r="M7787" i="2"/>
  <c r="O7786" i="2" a="1"/>
  <c r="O7786" i="2" s="1"/>
  <c r="M7786" i="2"/>
  <c r="O7785" i="2" a="1"/>
  <c r="O7785" i="2" s="1"/>
  <c r="M7785" i="2"/>
  <c r="O7784" i="2" a="1"/>
  <c r="O7784" i="2" s="1"/>
  <c r="M7784" i="2"/>
  <c r="O7783" i="2" a="1"/>
  <c r="O7783" i="2" s="1"/>
  <c r="M7783" i="2"/>
  <c r="O7782" i="2" a="1"/>
  <c r="O7782" i="2" s="1"/>
  <c r="M7782" i="2"/>
  <c r="O7781" i="2" a="1"/>
  <c r="O7781" i="2" s="1"/>
  <c r="P7781" i="2" s="1"/>
  <c r="M7781" i="2"/>
  <c r="O7780" i="2" a="1"/>
  <c r="O7780" i="2" s="1"/>
  <c r="M7780" i="2"/>
  <c r="O7779" i="2" a="1"/>
  <c r="O7779" i="2" s="1"/>
  <c r="M7779" i="2"/>
  <c r="O7778" i="2" a="1"/>
  <c r="O7778" i="2" s="1"/>
  <c r="M7778" i="2"/>
  <c r="O7777" i="2" a="1"/>
  <c r="O7777" i="2" s="1"/>
  <c r="P7777" i="2" s="1"/>
  <c r="M7777" i="2"/>
  <c r="O7776" i="2" a="1"/>
  <c r="O7776" i="2" s="1"/>
  <c r="M7776" i="2"/>
  <c r="O7775" i="2" a="1"/>
  <c r="O7775" i="2" s="1"/>
  <c r="M7775" i="2"/>
  <c r="O7774" i="2" a="1"/>
  <c r="O7774" i="2" s="1"/>
  <c r="P7774" i="2" s="1"/>
  <c r="M7774" i="2"/>
  <c r="O7773" i="2" a="1"/>
  <c r="O7773" i="2" s="1"/>
  <c r="M7773" i="2"/>
  <c r="O7772" i="2" a="1"/>
  <c r="O7772" i="2" s="1"/>
  <c r="M7772" i="2"/>
  <c r="O7771" i="2" a="1"/>
  <c r="O7771" i="2" s="1"/>
  <c r="M7771" i="2"/>
  <c r="O7770" i="2" a="1"/>
  <c r="O7770" i="2" s="1"/>
  <c r="P7770" i="2" s="1"/>
  <c r="M7770" i="2"/>
  <c r="O7769" i="2" a="1"/>
  <c r="O7769" i="2" s="1"/>
  <c r="M7769" i="2"/>
  <c r="O7768" i="2" a="1"/>
  <c r="O7768" i="2" s="1"/>
  <c r="M7768" i="2"/>
  <c r="O7767" i="2" a="1"/>
  <c r="O7767" i="2" s="1"/>
  <c r="M7767" i="2"/>
  <c r="O7766" i="2" a="1"/>
  <c r="O7766" i="2" s="1"/>
  <c r="M7766" i="2"/>
  <c r="O7765" i="2" a="1"/>
  <c r="O7765" i="2" s="1"/>
  <c r="M7765" i="2"/>
  <c r="O7764" i="2" a="1"/>
  <c r="O7764" i="2" s="1"/>
  <c r="M7764" i="2"/>
  <c r="O7763" i="2" a="1"/>
  <c r="O7763" i="2" s="1"/>
  <c r="P7763" i="2" s="1"/>
  <c r="M7763" i="2"/>
  <c r="O7762" i="2" a="1"/>
  <c r="O7762" i="2" s="1"/>
  <c r="M7762" i="2"/>
  <c r="O7761" i="2" a="1"/>
  <c r="O7761" i="2" s="1"/>
  <c r="M7761" i="2"/>
  <c r="O7760" i="2" a="1"/>
  <c r="O7760" i="2" s="1"/>
  <c r="M7760" i="2"/>
  <c r="O7759" i="2" a="1"/>
  <c r="O7759" i="2" s="1"/>
  <c r="M7759" i="2"/>
  <c r="O7758" i="2" a="1"/>
  <c r="O7758" i="2" s="1"/>
  <c r="M7758" i="2"/>
  <c r="O7757" i="2" a="1"/>
  <c r="O7757" i="2" s="1"/>
  <c r="M7757" i="2"/>
  <c r="O7756" i="2" a="1"/>
  <c r="O7756" i="2" s="1"/>
  <c r="M7756" i="2"/>
  <c r="O7755" i="2" a="1"/>
  <c r="O7755" i="2" s="1"/>
  <c r="M7755" i="2"/>
  <c r="O7754" i="2" a="1"/>
  <c r="O7754" i="2" s="1"/>
  <c r="M7754" i="2"/>
  <c r="O7753" i="2" a="1"/>
  <c r="O7753" i="2" s="1"/>
  <c r="M7753" i="2"/>
  <c r="O7752" i="2" a="1"/>
  <c r="O7752" i="2" s="1"/>
  <c r="M7752" i="2"/>
  <c r="O7751" i="2" a="1"/>
  <c r="O7751" i="2" s="1"/>
  <c r="M7751" i="2"/>
  <c r="O7750" i="2" a="1"/>
  <c r="O7750" i="2" s="1"/>
  <c r="M7750" i="2"/>
  <c r="O7749" i="2" a="1"/>
  <c r="O7749" i="2" s="1"/>
  <c r="M7749" i="2"/>
  <c r="O7748" i="2" a="1"/>
  <c r="O7748" i="2" s="1"/>
  <c r="M7748" i="2"/>
  <c r="O7747" i="2" a="1"/>
  <c r="O7747" i="2" s="1"/>
  <c r="P7747" i="2" s="1"/>
  <c r="M7747" i="2"/>
  <c r="O7746" i="2" a="1"/>
  <c r="O7746" i="2" s="1"/>
  <c r="P7746" i="2" s="1"/>
  <c r="M7746" i="2"/>
  <c r="O7745" i="2" a="1"/>
  <c r="O7745" i="2" s="1"/>
  <c r="P7745" i="2" s="1"/>
  <c r="M7745" i="2"/>
  <c r="O7744" i="2" a="1"/>
  <c r="O7744" i="2" s="1"/>
  <c r="M7744" i="2"/>
  <c r="O7743" i="2" a="1"/>
  <c r="O7743" i="2" s="1"/>
  <c r="M7743" i="2"/>
  <c r="O7742" i="2" a="1"/>
  <c r="O7742" i="2" s="1"/>
  <c r="M7742" i="2"/>
  <c r="O7741" i="2" a="1"/>
  <c r="O7741" i="2" s="1"/>
  <c r="M7741" i="2"/>
  <c r="O7740" i="2" a="1"/>
  <c r="O7740" i="2" s="1"/>
  <c r="M7740" i="2"/>
  <c r="O7739" i="2" a="1"/>
  <c r="O7739" i="2" s="1"/>
  <c r="M7739" i="2"/>
  <c r="O7738" i="2" a="1"/>
  <c r="O7738" i="2" s="1"/>
  <c r="P7738" i="2" s="1"/>
  <c r="M7738" i="2"/>
  <c r="O7737" i="2" a="1"/>
  <c r="O7737" i="2" s="1"/>
  <c r="M7737" i="2"/>
  <c r="O7736" i="2" a="1"/>
  <c r="O7736" i="2" s="1"/>
  <c r="M7736" i="2"/>
  <c r="O7735" i="2" a="1"/>
  <c r="O7735" i="2" s="1"/>
  <c r="M7735" i="2"/>
  <c r="O7734" i="2" a="1"/>
  <c r="O7734" i="2" s="1"/>
  <c r="P7734" i="2" s="1"/>
  <c r="M7734" i="2"/>
  <c r="O7733" i="2" a="1"/>
  <c r="O7733" i="2" s="1"/>
  <c r="M7733" i="2"/>
  <c r="O7732" i="2" a="1"/>
  <c r="O7732" i="2" s="1"/>
  <c r="P7732" i="2" s="1"/>
  <c r="M7732" i="2"/>
  <c r="O7731" i="2" a="1"/>
  <c r="O7731" i="2" s="1"/>
  <c r="M7731" i="2"/>
  <c r="O7730" i="2" a="1"/>
  <c r="O7730" i="2" s="1"/>
  <c r="M7730" i="2"/>
  <c r="O7729" i="2" a="1"/>
  <c r="O7729" i="2" s="1"/>
  <c r="M7729" i="2"/>
  <c r="O7728" i="2" a="1"/>
  <c r="O7728" i="2" s="1"/>
  <c r="M7728" i="2"/>
  <c r="O7727" i="2" a="1"/>
  <c r="O7727" i="2" s="1"/>
  <c r="M7727" i="2"/>
  <c r="O7726" i="2" a="1"/>
  <c r="O7726" i="2" s="1"/>
  <c r="M7726" i="2"/>
  <c r="O7725" i="2" a="1"/>
  <c r="O7725" i="2" s="1"/>
  <c r="M7725" i="2"/>
  <c r="O7724" i="2" a="1"/>
  <c r="O7724" i="2" s="1"/>
  <c r="M7724" i="2"/>
  <c r="O7723" i="2" a="1"/>
  <c r="O7723" i="2" s="1"/>
  <c r="M7723" i="2"/>
  <c r="O7722" i="2" a="1"/>
  <c r="O7722" i="2" s="1"/>
  <c r="P7722" i="2" s="1"/>
  <c r="M7722" i="2"/>
  <c r="O7721" i="2" a="1"/>
  <c r="O7721" i="2" s="1"/>
  <c r="M7721" i="2"/>
  <c r="O7720" i="2" a="1"/>
  <c r="O7720" i="2" s="1"/>
  <c r="P7720" i="2" s="1"/>
  <c r="M7720" i="2"/>
  <c r="O7719" i="2" a="1"/>
  <c r="O7719" i="2" s="1"/>
  <c r="M7719" i="2"/>
  <c r="O7718" i="2" a="1"/>
  <c r="O7718" i="2" s="1"/>
  <c r="M7718" i="2"/>
  <c r="O7717" i="2" a="1"/>
  <c r="O7717" i="2" s="1"/>
  <c r="M7717" i="2"/>
  <c r="O7716" i="2" a="1"/>
  <c r="O7716" i="2" s="1"/>
  <c r="M7716" i="2"/>
  <c r="O7715" i="2" a="1"/>
  <c r="O7715" i="2" s="1"/>
  <c r="P7715" i="2" s="1"/>
  <c r="M7715" i="2"/>
  <c r="O7714" i="2" a="1"/>
  <c r="O7714" i="2" s="1"/>
  <c r="M7714" i="2"/>
  <c r="O7713" i="2" a="1"/>
  <c r="O7713" i="2" s="1"/>
  <c r="M7713" i="2"/>
  <c r="O7712" i="2" a="1"/>
  <c r="O7712" i="2" s="1"/>
  <c r="P7712" i="2" s="1"/>
  <c r="M7712" i="2"/>
  <c r="O7711" i="2" a="1"/>
  <c r="O7711" i="2" s="1"/>
  <c r="M7711" i="2"/>
  <c r="O7710" i="2" a="1"/>
  <c r="O7710" i="2" s="1"/>
  <c r="M7710" i="2"/>
  <c r="O7709" i="2" a="1"/>
  <c r="O7709" i="2" s="1"/>
  <c r="M7709" i="2"/>
  <c r="O7708" i="2" a="1"/>
  <c r="O7708" i="2" s="1"/>
  <c r="M7708" i="2"/>
  <c r="O7707" i="2" a="1"/>
  <c r="O7707" i="2" s="1"/>
  <c r="P7707" i="2" s="1"/>
  <c r="M7707" i="2"/>
  <c r="O7706" i="2" a="1"/>
  <c r="O7706" i="2" s="1"/>
  <c r="P7706" i="2" s="1"/>
  <c r="M7706" i="2"/>
  <c r="O7705" i="2" a="1"/>
  <c r="O7705" i="2" s="1"/>
  <c r="M7705" i="2"/>
  <c r="O7704" i="2" a="1"/>
  <c r="O7704" i="2" s="1"/>
  <c r="M7704" i="2"/>
  <c r="O7703" i="2" a="1"/>
  <c r="O7703" i="2" s="1"/>
  <c r="M7703" i="2"/>
  <c r="O7702" i="2" a="1"/>
  <c r="O7702" i="2" s="1"/>
  <c r="M7702" i="2"/>
  <c r="O7701" i="2" a="1"/>
  <c r="O7701" i="2" s="1"/>
  <c r="P7701" i="2" s="1"/>
  <c r="M7701" i="2"/>
  <c r="O7700" i="2" a="1"/>
  <c r="O7700" i="2" s="1"/>
  <c r="P7700" i="2" s="1"/>
  <c r="M7700" i="2"/>
  <c r="O7699" i="2" a="1"/>
  <c r="O7699" i="2" s="1"/>
  <c r="M7699" i="2"/>
  <c r="O7698" i="2" a="1"/>
  <c r="O7698" i="2" s="1"/>
  <c r="M7698" i="2"/>
  <c r="O7697" i="2" a="1"/>
  <c r="O7697" i="2" s="1"/>
  <c r="M7697" i="2"/>
  <c r="O7696" i="2" a="1"/>
  <c r="O7696" i="2" s="1"/>
  <c r="M7696" i="2"/>
  <c r="O7695" i="2" a="1"/>
  <c r="O7695" i="2" s="1"/>
  <c r="M7695" i="2"/>
  <c r="O7694" i="2" a="1"/>
  <c r="O7694" i="2" s="1"/>
  <c r="M7694" i="2"/>
  <c r="O7693" i="2" a="1"/>
  <c r="O7693" i="2" s="1"/>
  <c r="M7693" i="2"/>
  <c r="O7692" i="2" a="1"/>
  <c r="O7692" i="2" s="1"/>
  <c r="M7692" i="2"/>
  <c r="O7691" i="2" a="1"/>
  <c r="O7691" i="2" s="1"/>
  <c r="M7691" i="2"/>
  <c r="O7690" i="2" a="1"/>
  <c r="O7690" i="2" s="1"/>
  <c r="M7690" i="2"/>
  <c r="O7689" i="2" a="1"/>
  <c r="O7689" i="2" s="1"/>
  <c r="M7689" i="2"/>
  <c r="O7688" i="2" a="1"/>
  <c r="O7688" i="2" s="1"/>
  <c r="M7688" i="2"/>
  <c r="O7687" i="2" a="1"/>
  <c r="O7687" i="2" s="1"/>
  <c r="M7687" i="2"/>
  <c r="O7686" i="2" a="1"/>
  <c r="O7686" i="2" s="1"/>
  <c r="M7686" i="2"/>
  <c r="O7685" i="2" a="1"/>
  <c r="O7685" i="2" s="1"/>
  <c r="M7685" i="2"/>
  <c r="O7684" i="2" a="1"/>
  <c r="O7684" i="2" s="1"/>
  <c r="M7684" i="2"/>
  <c r="O7683" i="2" a="1"/>
  <c r="O7683" i="2" s="1"/>
  <c r="M7683" i="2"/>
  <c r="O7682" i="2" a="1"/>
  <c r="O7682" i="2" s="1"/>
  <c r="M7682" i="2"/>
  <c r="O7681" i="2" a="1"/>
  <c r="O7681" i="2" s="1"/>
  <c r="M7681" i="2"/>
  <c r="O7680" i="2" a="1"/>
  <c r="O7680" i="2" s="1"/>
  <c r="M7680" i="2"/>
  <c r="O7679" i="2" a="1"/>
  <c r="O7679" i="2" s="1"/>
  <c r="M7679" i="2"/>
  <c r="O7678" i="2" a="1"/>
  <c r="O7678" i="2" s="1"/>
  <c r="M7678" i="2"/>
  <c r="O7677" i="2" a="1"/>
  <c r="O7677" i="2" s="1"/>
  <c r="M7677" i="2"/>
  <c r="O7676" i="2" a="1"/>
  <c r="O7676" i="2" s="1"/>
  <c r="M7676" i="2"/>
  <c r="O7675" i="2" a="1"/>
  <c r="O7675" i="2" s="1"/>
  <c r="M7675" i="2"/>
  <c r="O7674" i="2" a="1"/>
  <c r="O7674" i="2" s="1"/>
  <c r="M7674" i="2"/>
  <c r="O7673" i="2" a="1"/>
  <c r="O7673" i="2" s="1"/>
  <c r="M7673" i="2"/>
  <c r="O7672" i="2" a="1"/>
  <c r="O7672" i="2" s="1"/>
  <c r="P7672" i="2" s="1"/>
  <c r="M7672" i="2"/>
  <c r="O7671" i="2" a="1"/>
  <c r="O7671" i="2" s="1"/>
  <c r="M7671" i="2"/>
  <c r="O7670" i="2" a="1"/>
  <c r="O7670" i="2" s="1"/>
  <c r="M7670" i="2"/>
  <c r="O7669" i="2" a="1"/>
  <c r="O7669" i="2" s="1"/>
  <c r="P7669" i="2" s="1"/>
  <c r="M7669" i="2"/>
  <c r="O7668" i="2" a="1"/>
  <c r="O7668" i="2" s="1"/>
  <c r="M7668" i="2"/>
  <c r="O7667" i="2" a="1"/>
  <c r="O7667" i="2" s="1"/>
  <c r="M7667" i="2"/>
  <c r="P7666" i="2"/>
  <c r="M7666" i="2"/>
  <c r="P7665" i="2"/>
  <c r="M7665" i="2"/>
  <c r="P7664" i="2"/>
  <c r="M7664" i="2"/>
  <c r="P7663" i="2"/>
  <c r="M7663" i="2"/>
  <c r="P7662" i="2"/>
  <c r="M7662" i="2"/>
  <c r="O7661" i="2" a="1"/>
  <c r="O7661" i="2" s="1"/>
  <c r="P7661" i="2" s="1"/>
  <c r="M7661" i="2"/>
  <c r="P7660" i="2"/>
  <c r="M7660" i="2"/>
  <c r="P7659" i="2"/>
  <c r="M7659" i="2"/>
  <c r="P7658" i="2"/>
  <c r="M7658" i="2"/>
  <c r="P7657" i="2"/>
  <c r="M7657" i="2"/>
  <c r="O7656" i="2" a="1"/>
  <c r="O7656" i="2" s="1"/>
  <c r="M7656" i="2"/>
  <c r="O7655" i="2" a="1"/>
  <c r="O7655" i="2" s="1"/>
  <c r="M7655" i="2"/>
  <c r="O7654" i="2" a="1"/>
  <c r="O7654" i="2" s="1"/>
  <c r="M7654" i="2"/>
  <c r="O7653" i="2" a="1"/>
  <c r="O7653" i="2" s="1"/>
  <c r="M7653" i="2"/>
  <c r="O7652" i="2" a="1"/>
  <c r="O7652" i="2" s="1"/>
  <c r="M7652" i="2"/>
  <c r="O7651" i="2" a="1"/>
  <c r="O7651" i="2" s="1"/>
  <c r="M7651" i="2"/>
  <c r="O7650" i="2" a="1"/>
  <c r="O7650" i="2" s="1"/>
  <c r="M7650" i="2"/>
  <c r="P7649" i="2"/>
  <c r="M7649" i="2"/>
  <c r="P7648" i="2"/>
  <c r="M7648" i="2"/>
  <c r="P7647" i="2"/>
  <c r="M7647" i="2"/>
  <c r="P7646" i="2"/>
  <c r="M7646" i="2"/>
  <c r="O7645" i="2" a="1"/>
  <c r="O7645" i="2" s="1"/>
  <c r="P7645" i="2" s="1"/>
  <c r="M7645" i="2"/>
  <c r="O7644" i="2" a="1"/>
  <c r="O7644" i="2" s="1"/>
  <c r="M7644" i="2"/>
  <c r="O7643" i="2" a="1"/>
  <c r="O7643" i="2" s="1"/>
  <c r="M7643" i="2"/>
  <c r="O7642" i="2" a="1"/>
  <c r="O7642" i="2" s="1"/>
  <c r="P7642" i="2" s="1"/>
  <c r="M7642" i="2"/>
  <c r="O7641" i="2" a="1"/>
  <c r="O7641" i="2" s="1"/>
  <c r="M7641" i="2"/>
  <c r="O7640" i="2" a="1"/>
  <c r="O7640" i="2" s="1"/>
  <c r="M7640" i="2"/>
  <c r="P7639" i="2"/>
  <c r="M7639" i="2"/>
  <c r="P7638" i="2"/>
  <c r="M7638" i="2"/>
  <c r="P7637" i="2"/>
  <c r="M7637" i="2"/>
  <c r="P7636" i="2"/>
  <c r="M7636" i="2"/>
  <c r="P7635" i="2"/>
  <c r="M7635" i="2"/>
  <c r="P7634" i="2"/>
  <c r="M7634" i="2"/>
  <c r="P7633" i="2"/>
  <c r="M7633" i="2"/>
  <c r="O7632" i="2" a="1"/>
  <c r="O7632" i="2" s="1"/>
  <c r="P7632" i="2" s="1"/>
  <c r="M7632" i="2"/>
  <c r="P7631" i="2"/>
  <c r="M7631" i="2"/>
  <c r="P7630" i="2"/>
  <c r="M7630" i="2"/>
  <c r="P7629" i="2"/>
  <c r="M7629" i="2"/>
  <c r="P7628" i="2"/>
  <c r="M7628" i="2"/>
  <c r="O7627" i="2" a="1"/>
  <c r="O7627" i="2" s="1"/>
  <c r="M7627" i="2"/>
  <c r="O7626" i="2" a="1"/>
  <c r="O7626" i="2" s="1"/>
  <c r="P7626" i="2" s="1"/>
  <c r="M7626" i="2"/>
  <c r="O7625" i="2" a="1"/>
  <c r="O7625" i="2" s="1"/>
  <c r="M7625" i="2"/>
  <c r="O7624" i="2" a="1"/>
  <c r="O7624" i="2" s="1"/>
  <c r="M7624" i="2"/>
  <c r="O7623" i="2" a="1"/>
  <c r="O7623" i="2" s="1"/>
  <c r="M7623" i="2"/>
  <c r="O7622" i="2" a="1"/>
  <c r="O7622" i="2" s="1"/>
  <c r="M7622" i="2"/>
  <c r="O7621" i="2" a="1"/>
  <c r="O7621" i="2" s="1"/>
  <c r="M7621" i="2"/>
  <c r="P7620" i="2"/>
  <c r="M7620" i="2"/>
  <c r="P7619" i="2"/>
  <c r="M7619" i="2"/>
  <c r="P7618" i="2"/>
  <c r="M7618" i="2"/>
  <c r="P7617" i="2"/>
  <c r="M7617" i="2"/>
  <c r="O7616" i="2" a="1"/>
  <c r="O7616" i="2" s="1"/>
  <c r="M7616" i="2"/>
  <c r="O7615" i="2" a="1"/>
  <c r="O7615" i="2" s="1"/>
  <c r="M7615" i="2"/>
  <c r="O7614" i="2" a="1"/>
  <c r="O7614" i="2" s="1"/>
  <c r="M7614" i="2"/>
  <c r="O7613" i="2" a="1"/>
  <c r="O7613" i="2" s="1"/>
  <c r="M7613" i="2"/>
  <c r="O7612" i="2" a="1"/>
  <c r="O7612" i="2" s="1"/>
  <c r="M7612" i="2"/>
  <c r="O7611" i="2" a="1"/>
  <c r="O7611" i="2" s="1"/>
  <c r="M7611" i="2"/>
  <c r="P7610" i="2"/>
  <c r="M7610" i="2"/>
  <c r="P7609" i="2"/>
  <c r="M7609" i="2"/>
  <c r="O7608" i="2" a="1"/>
  <c r="O7608" i="2" s="1"/>
  <c r="M7608" i="2"/>
  <c r="O7607" i="2" a="1"/>
  <c r="O7607" i="2" s="1"/>
  <c r="M7607" i="2"/>
  <c r="O7606" i="2" a="1"/>
  <c r="O7606" i="2" s="1"/>
  <c r="P7606" i="2" s="1"/>
  <c r="M7606" i="2"/>
  <c r="O7605" i="2" a="1"/>
  <c r="O7605" i="2" s="1"/>
  <c r="M7605" i="2"/>
  <c r="O7604" i="2" a="1"/>
  <c r="O7604" i="2" s="1"/>
  <c r="M7604" i="2"/>
  <c r="O7603" i="2" a="1"/>
  <c r="O7603" i="2" s="1"/>
  <c r="M7603" i="2"/>
  <c r="O7602" i="2" a="1"/>
  <c r="O7602" i="2" s="1"/>
  <c r="M7602" i="2"/>
  <c r="O7601" i="2" a="1"/>
  <c r="O7601" i="2" s="1"/>
  <c r="M7601" i="2"/>
  <c r="O7600" i="2" a="1"/>
  <c r="O7600" i="2" s="1"/>
  <c r="M7600" i="2"/>
  <c r="O7599" i="2" a="1"/>
  <c r="O7599" i="2" s="1"/>
  <c r="M7599" i="2"/>
  <c r="O7598" i="2" a="1"/>
  <c r="O7598" i="2" s="1"/>
  <c r="P7598" i="2" s="1"/>
  <c r="M7598" i="2"/>
  <c r="O7597" i="2" a="1"/>
  <c r="O7597" i="2" s="1"/>
  <c r="M7597" i="2"/>
  <c r="O7596" i="2" a="1"/>
  <c r="O7596" i="2" s="1"/>
  <c r="P7596" i="2" s="1"/>
  <c r="M7596" i="2"/>
  <c r="O7595" i="2" a="1"/>
  <c r="O7595" i="2" s="1"/>
  <c r="M7595" i="2"/>
  <c r="O7594" i="2" a="1"/>
  <c r="O7594" i="2" s="1"/>
  <c r="P7594" i="2" s="1"/>
  <c r="M7594" i="2"/>
  <c r="O7593" i="2" a="1"/>
  <c r="O7593" i="2" s="1"/>
  <c r="M7593" i="2"/>
  <c r="O7592" i="2" a="1"/>
  <c r="O7592" i="2" s="1"/>
  <c r="M7592" i="2"/>
  <c r="O7591" i="2" a="1"/>
  <c r="O7591" i="2" s="1"/>
  <c r="M7591" i="2"/>
  <c r="O7590" i="2" a="1"/>
  <c r="O7590" i="2" s="1"/>
  <c r="M7590" i="2"/>
  <c r="O7589" i="2" a="1"/>
  <c r="O7589" i="2" s="1"/>
  <c r="M7589" i="2"/>
  <c r="O7588" i="2" a="1"/>
  <c r="O7588" i="2" s="1"/>
  <c r="P7588" i="2" s="1"/>
  <c r="M7588" i="2"/>
  <c r="O7587" i="2" a="1"/>
  <c r="O7587" i="2" s="1"/>
  <c r="M7587" i="2"/>
  <c r="O7586" i="2" a="1"/>
  <c r="O7586" i="2" s="1"/>
  <c r="M7586" i="2"/>
  <c r="O7585" i="2" a="1"/>
  <c r="O7585" i="2" s="1"/>
  <c r="P7585" i="2" s="1"/>
  <c r="M7585" i="2"/>
  <c r="O7584" i="2" a="1"/>
  <c r="O7584" i="2" s="1"/>
  <c r="M7584" i="2"/>
  <c r="O7583" i="2" a="1"/>
  <c r="O7583" i="2" s="1"/>
  <c r="M7583" i="2"/>
  <c r="O7582" i="2" a="1"/>
  <c r="O7582" i="2" s="1"/>
  <c r="P7582" i="2" s="1"/>
  <c r="M7582" i="2"/>
  <c r="O7581" i="2" a="1"/>
  <c r="O7581" i="2" s="1"/>
  <c r="M7581" i="2"/>
  <c r="O7580" i="2" a="1"/>
  <c r="O7580" i="2" s="1"/>
  <c r="M7580" i="2"/>
  <c r="O7579" i="2" a="1"/>
  <c r="O7579" i="2" s="1"/>
  <c r="P7579" i="2" s="1"/>
  <c r="M7579" i="2"/>
  <c r="O7578" i="2" a="1"/>
  <c r="O7578" i="2" s="1"/>
  <c r="M7578" i="2"/>
  <c r="O7577" i="2" a="1"/>
  <c r="O7577" i="2" s="1"/>
  <c r="P7577" i="2" s="1"/>
  <c r="M7577" i="2"/>
  <c r="O7576" i="2" a="1"/>
  <c r="O7576" i="2" s="1"/>
  <c r="M7576" i="2"/>
  <c r="O7575" i="2" a="1"/>
  <c r="O7575" i="2" s="1"/>
  <c r="M7575" i="2"/>
  <c r="O7574" i="2" a="1"/>
  <c r="O7574" i="2" s="1"/>
  <c r="M7574" i="2"/>
  <c r="O7573" i="2" a="1"/>
  <c r="O7573" i="2" s="1"/>
  <c r="M7573" i="2"/>
  <c r="O7572" i="2" a="1"/>
  <c r="O7572" i="2" s="1"/>
  <c r="M7572" i="2"/>
  <c r="O7571" i="2" a="1"/>
  <c r="O7571" i="2" s="1"/>
  <c r="M7571" i="2"/>
  <c r="O7570" i="2" a="1"/>
  <c r="O7570" i="2" s="1"/>
  <c r="M7570" i="2"/>
  <c r="O7569" i="2" a="1"/>
  <c r="O7569" i="2" s="1"/>
  <c r="M7569" i="2"/>
  <c r="O7568" i="2" a="1"/>
  <c r="O7568" i="2" s="1"/>
  <c r="M7568" i="2"/>
  <c r="O7567" i="2" a="1"/>
  <c r="O7567" i="2" s="1"/>
  <c r="P7567" i="2" s="1"/>
  <c r="M7567" i="2"/>
  <c r="O7566" i="2" a="1"/>
  <c r="O7566" i="2" s="1"/>
  <c r="M7566" i="2"/>
  <c r="O7565" i="2" a="1"/>
  <c r="O7565" i="2" s="1"/>
  <c r="M7565" i="2"/>
  <c r="O7564" i="2" a="1"/>
  <c r="O7564" i="2" s="1"/>
  <c r="M7564" i="2"/>
  <c r="O7563" i="2" a="1"/>
  <c r="O7563" i="2" s="1"/>
  <c r="M7563" i="2"/>
  <c r="O7562" i="2" a="1"/>
  <c r="O7562" i="2" s="1"/>
  <c r="P7562" i="2" s="1"/>
  <c r="M7562" i="2"/>
  <c r="O7561" i="2" a="1"/>
  <c r="O7561" i="2" s="1"/>
  <c r="P7561" i="2" s="1"/>
  <c r="M7561" i="2"/>
  <c r="O7560" i="2" a="1"/>
  <c r="O7560" i="2" s="1"/>
  <c r="M7560" i="2"/>
  <c r="O7559" i="2" a="1"/>
  <c r="O7559" i="2" s="1"/>
  <c r="M7559" i="2"/>
  <c r="O7558" i="2" a="1"/>
  <c r="O7558" i="2" s="1"/>
  <c r="P7558" i="2" s="1"/>
  <c r="M7558" i="2"/>
  <c r="O7557" i="2" a="1"/>
  <c r="O7557" i="2" s="1"/>
  <c r="M7557" i="2"/>
  <c r="O7556" i="2" a="1"/>
  <c r="O7556" i="2" s="1"/>
  <c r="P7556" i="2" s="1"/>
  <c r="M7556" i="2"/>
  <c r="O7555" i="2" a="1"/>
  <c r="O7555" i="2" s="1"/>
  <c r="M7555" i="2"/>
  <c r="O7554" i="2" a="1"/>
  <c r="O7554" i="2" s="1"/>
  <c r="P7554" i="2" s="1"/>
  <c r="M7554" i="2"/>
  <c r="O7553" i="2" a="1"/>
  <c r="O7553" i="2" s="1"/>
  <c r="M7553" i="2"/>
  <c r="O7552" i="2" a="1"/>
  <c r="O7552" i="2" s="1"/>
  <c r="M7552" i="2"/>
  <c r="O7551" i="2" a="1"/>
  <c r="O7551" i="2" s="1"/>
  <c r="M7551" i="2"/>
  <c r="O7550" i="2" a="1"/>
  <c r="O7550" i="2" s="1"/>
  <c r="M7550" i="2"/>
  <c r="O7549" i="2" a="1"/>
  <c r="O7549" i="2" s="1"/>
  <c r="M7549" i="2"/>
  <c r="O7548" i="2" a="1"/>
  <c r="O7548" i="2" s="1"/>
  <c r="P7548" i="2" s="1"/>
  <c r="M7548" i="2"/>
  <c r="O7547" i="2" a="1"/>
  <c r="O7547" i="2" s="1"/>
  <c r="M7547" i="2"/>
  <c r="O7546" i="2" a="1"/>
  <c r="O7546" i="2" s="1"/>
  <c r="P7546" i="2" s="1"/>
  <c r="M7546" i="2"/>
  <c r="O7545" i="2" a="1"/>
  <c r="O7545" i="2" s="1"/>
  <c r="M7545" i="2"/>
  <c r="O7544" i="2" a="1"/>
  <c r="O7544" i="2" s="1"/>
  <c r="M7544" i="2"/>
  <c r="O7543" i="2" a="1"/>
  <c r="O7543" i="2" s="1"/>
  <c r="P7543" i="2" s="1"/>
  <c r="M7543" i="2"/>
  <c r="O7542" i="2" a="1"/>
  <c r="O7542" i="2" s="1"/>
  <c r="M7542" i="2"/>
  <c r="O7541" i="2" a="1"/>
  <c r="O7541" i="2" s="1"/>
  <c r="M7541" i="2"/>
  <c r="O7540" i="2" a="1"/>
  <c r="O7540" i="2" s="1"/>
  <c r="M7540" i="2"/>
  <c r="O7539" i="2" a="1"/>
  <c r="O7539" i="2" s="1"/>
  <c r="M7539" i="2"/>
  <c r="O7538" i="2" a="1"/>
  <c r="O7538" i="2" s="1"/>
  <c r="P7538" i="2" s="1"/>
  <c r="M7538" i="2"/>
  <c r="O7537" i="2" a="1"/>
  <c r="O7537" i="2" s="1"/>
  <c r="M7537" i="2"/>
  <c r="O7536" i="2" a="1"/>
  <c r="O7536" i="2" s="1"/>
  <c r="P7536" i="2" s="1"/>
  <c r="M7536" i="2"/>
  <c r="O7535" i="2" a="1"/>
  <c r="O7535" i="2" s="1"/>
  <c r="P7535" i="2" s="1"/>
  <c r="M7535" i="2"/>
  <c r="O7534" i="2" a="1"/>
  <c r="O7534" i="2" s="1"/>
  <c r="P7534" i="2" s="1"/>
  <c r="M7534" i="2"/>
  <c r="O7533" i="2" a="1"/>
  <c r="O7533" i="2" s="1"/>
  <c r="M7533" i="2"/>
  <c r="O7532" i="2" a="1"/>
  <c r="O7532" i="2" s="1"/>
  <c r="M7532" i="2"/>
  <c r="O7531" i="2" a="1"/>
  <c r="O7531" i="2" s="1"/>
  <c r="P7531" i="2" s="1"/>
  <c r="M7531" i="2"/>
  <c r="O7530" i="2" a="1"/>
  <c r="O7530" i="2" s="1"/>
  <c r="M7530" i="2"/>
  <c r="O7529" i="2" a="1"/>
  <c r="O7529" i="2" s="1"/>
  <c r="P7529" i="2" s="1"/>
  <c r="M7529" i="2"/>
  <c r="O7528" i="2" a="1"/>
  <c r="O7528" i="2" s="1"/>
  <c r="P7528" i="2" s="1"/>
  <c r="M7528" i="2"/>
  <c r="O7527" i="2" a="1"/>
  <c r="O7527" i="2" s="1"/>
  <c r="M7527" i="2"/>
  <c r="O7526" i="2" a="1"/>
  <c r="O7526" i="2" s="1"/>
  <c r="M7526" i="2"/>
  <c r="O7525" i="2" a="1"/>
  <c r="O7525" i="2" s="1"/>
  <c r="M7525" i="2"/>
  <c r="O7524" i="2" a="1"/>
  <c r="O7524" i="2" s="1"/>
  <c r="P7524" i="2" s="1"/>
  <c r="M7524" i="2"/>
  <c r="O7523" i="2" a="1"/>
  <c r="O7523" i="2" s="1"/>
  <c r="P7523" i="2" s="1"/>
  <c r="M7523" i="2"/>
  <c r="O7522" i="2" a="1"/>
  <c r="O7522" i="2" s="1"/>
  <c r="P7522" i="2" s="1"/>
  <c r="M7522" i="2"/>
  <c r="O7521" i="2" a="1"/>
  <c r="O7521" i="2" s="1"/>
  <c r="M7521" i="2"/>
  <c r="O7520" i="2" a="1"/>
  <c r="O7520" i="2" s="1"/>
  <c r="M7520" i="2"/>
  <c r="O7519" i="2" a="1"/>
  <c r="O7519" i="2" s="1"/>
  <c r="M7519" i="2"/>
  <c r="O7518" i="2" a="1"/>
  <c r="O7518" i="2" s="1"/>
  <c r="P7518" i="2" s="1"/>
  <c r="M7518" i="2"/>
  <c r="O7517" i="2" a="1"/>
  <c r="O7517" i="2" s="1"/>
  <c r="M7517" i="2"/>
  <c r="O7516" i="2" a="1"/>
  <c r="O7516" i="2" s="1"/>
  <c r="M7516" i="2"/>
  <c r="O7515" i="2" a="1"/>
  <c r="O7515" i="2" s="1"/>
  <c r="M7515" i="2"/>
  <c r="O7514" i="2" a="1"/>
  <c r="O7514" i="2" s="1"/>
  <c r="P7514" i="2" s="1"/>
  <c r="M7514" i="2"/>
  <c r="O7513" i="2" a="1"/>
  <c r="O7513" i="2" s="1"/>
  <c r="M7513" i="2"/>
  <c r="O7512" i="2" a="1"/>
  <c r="O7512" i="2" s="1"/>
  <c r="P7512" i="2" s="1"/>
  <c r="M7512" i="2"/>
  <c r="O7511" i="2" a="1"/>
  <c r="O7511" i="2" s="1"/>
  <c r="M7511" i="2"/>
  <c r="O7510" i="2" a="1"/>
  <c r="O7510" i="2" s="1"/>
  <c r="P7510" i="2" s="1"/>
  <c r="M7510" i="2"/>
  <c r="O7509" i="2" a="1"/>
  <c r="O7509" i="2" s="1"/>
  <c r="P7509" i="2" s="1"/>
  <c r="M7509" i="2"/>
  <c r="O7508" i="2" a="1"/>
  <c r="O7508" i="2" s="1"/>
  <c r="M7508" i="2"/>
  <c r="O7507" i="2" a="1"/>
  <c r="O7507" i="2" s="1"/>
  <c r="M7507" i="2"/>
  <c r="O7506" i="2" a="1"/>
  <c r="O7506" i="2" s="1"/>
  <c r="M7506" i="2"/>
  <c r="O7505" i="2" a="1"/>
  <c r="O7505" i="2" s="1"/>
  <c r="M7505" i="2"/>
  <c r="O7504" i="2" a="1"/>
  <c r="O7504" i="2" s="1"/>
  <c r="M7504" i="2"/>
  <c r="O7503" i="2" a="1"/>
  <c r="O7503" i="2" s="1"/>
  <c r="M7503" i="2"/>
  <c r="O7502" i="2" a="1"/>
  <c r="O7502" i="2" s="1"/>
  <c r="M7502" i="2"/>
  <c r="O7501" i="2" a="1"/>
  <c r="O7501" i="2" s="1"/>
  <c r="M7501" i="2"/>
  <c r="O7500" i="2" a="1"/>
  <c r="O7500" i="2" s="1"/>
  <c r="P7500" i="2" s="1"/>
  <c r="M7500" i="2"/>
  <c r="O7499" i="2" a="1"/>
  <c r="O7499" i="2" s="1"/>
  <c r="M7499" i="2"/>
  <c r="O7498" i="2" a="1"/>
  <c r="O7498" i="2" s="1"/>
  <c r="P7498" i="2" s="1"/>
  <c r="M7498" i="2"/>
  <c r="O7497" i="2" a="1"/>
  <c r="O7497" i="2" s="1"/>
  <c r="M7497" i="2"/>
  <c r="O7496" i="2" a="1"/>
  <c r="O7496" i="2" s="1"/>
  <c r="M7496" i="2"/>
  <c r="O7495" i="2" a="1"/>
  <c r="O7495" i="2" s="1"/>
  <c r="M7495" i="2"/>
  <c r="O7494" i="2" a="1"/>
  <c r="O7494" i="2" s="1"/>
  <c r="P7494" i="2" s="1"/>
  <c r="M7494" i="2"/>
  <c r="O7493" i="2" a="1"/>
  <c r="O7493" i="2" s="1"/>
  <c r="M7493" i="2"/>
  <c r="P7492" i="2"/>
  <c r="M7492" i="2"/>
  <c r="P7491" i="2"/>
  <c r="M7491" i="2"/>
  <c r="P7490" i="2"/>
  <c r="M7490" i="2"/>
  <c r="P7489" i="2"/>
  <c r="M7489" i="2"/>
  <c r="P7488" i="2"/>
  <c r="M7488" i="2"/>
  <c r="P7487" i="2"/>
  <c r="M7487" i="2"/>
  <c r="P7486" i="2"/>
  <c r="M7486" i="2"/>
  <c r="P7485" i="2"/>
  <c r="M7485" i="2"/>
  <c r="P7484" i="2"/>
  <c r="M7484" i="2"/>
  <c r="O7483" i="2" a="1"/>
  <c r="O7483" i="2" s="1"/>
  <c r="P7483" i="2" s="1"/>
  <c r="M7483" i="2"/>
  <c r="O7482" i="2" a="1"/>
  <c r="O7482" i="2"/>
  <c r="M7482" i="2"/>
  <c r="O7481" i="2" a="1"/>
  <c r="O7481" i="2" s="1"/>
  <c r="M7481" i="2"/>
  <c r="O7480" i="2" a="1"/>
  <c r="O7480" i="2" s="1"/>
  <c r="M7480" i="2"/>
  <c r="O7479" i="2" a="1"/>
  <c r="O7479" i="2" s="1"/>
  <c r="P7479" i="2" s="1"/>
  <c r="M7479" i="2"/>
  <c r="O7478" i="2" a="1"/>
  <c r="O7478" i="2" s="1"/>
  <c r="M7478" i="2"/>
  <c r="O7477" i="2" a="1"/>
  <c r="O7477" i="2" s="1"/>
  <c r="M7477" i="2"/>
  <c r="O7476" i="2" a="1"/>
  <c r="O7476" i="2" s="1"/>
  <c r="M7476" i="2"/>
  <c r="O7475" i="2" a="1"/>
  <c r="O7475" i="2" s="1"/>
  <c r="M7475" i="2"/>
  <c r="P7474" i="2"/>
  <c r="M7474" i="2"/>
  <c r="P7473" i="2"/>
  <c r="M7473" i="2"/>
  <c r="P7472" i="2"/>
  <c r="M7472" i="2"/>
  <c r="O7471" i="2" a="1"/>
  <c r="O7471" i="2" s="1"/>
  <c r="M7471" i="2"/>
  <c r="O7470" i="2" a="1"/>
  <c r="O7470" i="2" s="1"/>
  <c r="M7470" i="2"/>
  <c r="O7469" i="2" a="1"/>
  <c r="O7469" i="2" s="1"/>
  <c r="M7469" i="2"/>
  <c r="O7468" i="2" a="1"/>
  <c r="O7468" i="2" s="1"/>
  <c r="M7468" i="2"/>
  <c r="O7467" i="2" a="1"/>
  <c r="O7467" i="2" s="1"/>
  <c r="M7467" i="2"/>
  <c r="O7466" i="2" a="1"/>
  <c r="O7466" i="2" s="1"/>
  <c r="M7466" i="2"/>
  <c r="P7465" i="2"/>
  <c r="M7465" i="2"/>
  <c r="P7464" i="2"/>
  <c r="M7464" i="2"/>
  <c r="P7463" i="2"/>
  <c r="M7463" i="2"/>
  <c r="P7462" i="2"/>
  <c r="M7462" i="2"/>
  <c r="P7461" i="2"/>
  <c r="M7461" i="2"/>
  <c r="P7460" i="2"/>
  <c r="M7460" i="2"/>
  <c r="P7459" i="2"/>
  <c r="M7459" i="2"/>
  <c r="P7458" i="2"/>
  <c r="M7458" i="2"/>
  <c r="P7457" i="2"/>
  <c r="M7457" i="2"/>
  <c r="P7456" i="2"/>
  <c r="M7456" i="2"/>
  <c r="P7455" i="2"/>
  <c r="M7455" i="2"/>
  <c r="P7454" i="2"/>
  <c r="M7454" i="2"/>
  <c r="O7453" i="2" a="1"/>
  <c r="O7453" i="2" s="1"/>
  <c r="M7453" i="2"/>
  <c r="O7452" i="2" a="1"/>
  <c r="O7452" i="2" s="1"/>
  <c r="M7452" i="2"/>
  <c r="O7451" i="2" a="1"/>
  <c r="O7451" i="2" s="1"/>
  <c r="M7451" i="2"/>
  <c r="O7450" i="2" a="1"/>
  <c r="O7450" i="2" s="1"/>
  <c r="P7450" i="2" s="1"/>
  <c r="M7450" i="2"/>
  <c r="O7449" i="2" a="1"/>
  <c r="O7449" i="2" s="1"/>
  <c r="M7449" i="2"/>
  <c r="O7448" i="2" a="1"/>
  <c r="O7448" i="2" s="1"/>
  <c r="M7448" i="2"/>
  <c r="O7447" i="2" a="1"/>
  <c r="O7447" i="2" s="1"/>
  <c r="M7447" i="2"/>
  <c r="O7446" i="2" a="1"/>
  <c r="O7446" i="2" s="1"/>
  <c r="M7446" i="2"/>
  <c r="P7445" i="2"/>
  <c r="M7445" i="2"/>
  <c r="P7444" i="2"/>
  <c r="M7444" i="2"/>
  <c r="P7443" i="2"/>
  <c r="M7443" i="2"/>
  <c r="O7442" i="2" a="1"/>
  <c r="O7442" i="2" s="1"/>
  <c r="M7442" i="2"/>
  <c r="O7441" i="2" a="1"/>
  <c r="O7441" i="2" s="1"/>
  <c r="M7441" i="2"/>
  <c r="O7440" i="2" a="1"/>
  <c r="O7440" i="2" s="1"/>
  <c r="P7440" i="2" s="1"/>
  <c r="M7440" i="2"/>
  <c r="O7439" i="2" a="1"/>
  <c r="O7439" i="2" s="1"/>
  <c r="M7439" i="2"/>
  <c r="O7438" i="2" a="1"/>
  <c r="O7438" i="2" s="1"/>
  <c r="M7438" i="2"/>
  <c r="O7437" i="2" a="1"/>
  <c r="O7437" i="2" s="1"/>
  <c r="M7437" i="2"/>
  <c r="P7436" i="2"/>
  <c r="M7436" i="2"/>
  <c r="P7435" i="2"/>
  <c r="M7435" i="2"/>
  <c r="P7434" i="2"/>
  <c r="M7434" i="2"/>
  <c r="P7433" i="2"/>
  <c r="M7433" i="2"/>
  <c r="P7432" i="2"/>
  <c r="M7432" i="2"/>
  <c r="P7431" i="2"/>
  <c r="M7431" i="2"/>
  <c r="P7430" i="2"/>
  <c r="M7430" i="2"/>
  <c r="P7429" i="2"/>
  <c r="M7429" i="2"/>
  <c r="P7428" i="2"/>
  <c r="M7428" i="2"/>
  <c r="P7427" i="2"/>
  <c r="M7427" i="2"/>
  <c r="P7426" i="2"/>
  <c r="M7426" i="2"/>
  <c r="O7425" i="2" a="1"/>
  <c r="O7425" i="2" s="1"/>
  <c r="M7425" i="2"/>
  <c r="O7424" i="2" a="1"/>
  <c r="O7424" i="2" s="1"/>
  <c r="M7424" i="2"/>
  <c r="O7423" i="2" a="1"/>
  <c r="O7423" i="2" s="1"/>
  <c r="P7423" i="2" s="1"/>
  <c r="M7423" i="2"/>
  <c r="O7422" i="2" a="1"/>
  <c r="O7422" i="2" s="1"/>
  <c r="M7422" i="2"/>
  <c r="O7421" i="2" a="1"/>
  <c r="O7421" i="2" s="1"/>
  <c r="P7421" i="2" s="1"/>
  <c r="M7421" i="2"/>
  <c r="O7420" i="2" a="1"/>
  <c r="O7420" i="2" s="1"/>
  <c r="M7420" i="2"/>
  <c r="O7419" i="2" a="1"/>
  <c r="O7419" i="2" s="1"/>
  <c r="P7419" i="2" s="1"/>
  <c r="M7419" i="2"/>
  <c r="O7418" i="2" a="1"/>
  <c r="O7418" i="2" s="1"/>
  <c r="P7418" i="2" s="1"/>
  <c r="M7418" i="2"/>
  <c r="O7417" i="2" a="1"/>
  <c r="O7417" i="2" s="1"/>
  <c r="M7417" i="2"/>
  <c r="P7416" i="2"/>
  <c r="M7416" i="2"/>
  <c r="P7415" i="2"/>
  <c r="M7415" i="2"/>
  <c r="P7414" i="2"/>
  <c r="M7414" i="2"/>
  <c r="O7413" i="2" a="1"/>
  <c r="O7413" i="2" s="1"/>
  <c r="M7413" i="2"/>
  <c r="O7412" i="2" a="1"/>
  <c r="O7412" i="2" s="1"/>
  <c r="M7412" i="2"/>
  <c r="O7411" i="2" a="1"/>
  <c r="O7411" i="2" s="1"/>
  <c r="P7411" i="2" s="1"/>
  <c r="M7411" i="2"/>
  <c r="O7410" i="2" a="1"/>
  <c r="O7410" i="2" s="1"/>
  <c r="P7410" i="2" s="1"/>
  <c r="M7410" i="2"/>
  <c r="O7409" i="2" a="1"/>
  <c r="O7409" i="2" s="1"/>
  <c r="M7409" i="2"/>
  <c r="O7408" i="2" a="1"/>
  <c r="O7408" i="2" s="1"/>
  <c r="M7408" i="2"/>
  <c r="P7407" i="2"/>
  <c r="M7407" i="2"/>
  <c r="P7406" i="2"/>
  <c r="M7406" i="2"/>
  <c r="P7405" i="2"/>
  <c r="M7405" i="2"/>
  <c r="P7404" i="2"/>
  <c r="M7404" i="2"/>
  <c r="P7403" i="2"/>
  <c r="M7403" i="2"/>
  <c r="P7402" i="2"/>
  <c r="M7402" i="2"/>
  <c r="P7401" i="2"/>
  <c r="M7401" i="2"/>
  <c r="P7400" i="2"/>
  <c r="M7400" i="2"/>
  <c r="P7399" i="2"/>
  <c r="M7399" i="2"/>
  <c r="P7398" i="2"/>
  <c r="M7398" i="2"/>
  <c r="P7397" i="2"/>
  <c r="M7397" i="2"/>
  <c r="P7396" i="2"/>
  <c r="M7396" i="2"/>
  <c r="O7395" i="2" a="1"/>
  <c r="O7395" i="2" s="1"/>
  <c r="P7395" i="2" s="1"/>
  <c r="M7395" i="2"/>
  <c r="O7394" i="2" a="1"/>
  <c r="O7394" i="2" s="1"/>
  <c r="P7394" i="2" s="1"/>
  <c r="M7394" i="2"/>
  <c r="O7393" i="2" a="1"/>
  <c r="O7393" i="2" s="1"/>
  <c r="M7393" i="2"/>
  <c r="O7392" i="2" a="1"/>
  <c r="O7392" i="2" s="1"/>
  <c r="M7392" i="2"/>
  <c r="O7391" i="2" a="1"/>
  <c r="O7391" i="2" s="1"/>
  <c r="M7391" i="2"/>
  <c r="O7390" i="2" a="1"/>
  <c r="O7390" i="2" s="1"/>
  <c r="M7390" i="2"/>
  <c r="O7389" i="2" a="1"/>
  <c r="O7389" i="2" s="1"/>
  <c r="M7389" i="2"/>
  <c r="O7388" i="2" a="1"/>
  <c r="O7388" i="2" s="1"/>
  <c r="M7388" i="2"/>
  <c r="P7387" i="2"/>
  <c r="M7387" i="2"/>
  <c r="P7386" i="2"/>
  <c r="M7386" i="2"/>
  <c r="P7385" i="2"/>
  <c r="M7385" i="2"/>
  <c r="O7384" i="2" a="1"/>
  <c r="O7384" i="2" s="1"/>
  <c r="M7384" i="2"/>
  <c r="O7383" i="2" a="1"/>
  <c r="O7383" i="2" s="1"/>
  <c r="M7383" i="2"/>
  <c r="O7382" i="2" a="1"/>
  <c r="O7382" i="2" s="1"/>
  <c r="M7382" i="2"/>
  <c r="O7381" i="2" a="1"/>
  <c r="O7381" i="2" s="1"/>
  <c r="M7381" i="2"/>
  <c r="O7380" i="2" a="1"/>
  <c r="O7380" i="2" s="1"/>
  <c r="P7380" i="2" s="1"/>
  <c r="M7380" i="2"/>
  <c r="O7379" i="2" a="1"/>
  <c r="O7379" i="2" s="1"/>
  <c r="M7379" i="2"/>
  <c r="P7378" i="2"/>
  <c r="M7378" i="2"/>
  <c r="P7377" i="2"/>
  <c r="M7377" i="2"/>
  <c r="P7376" i="2"/>
  <c r="M7376" i="2"/>
  <c r="P7375" i="2"/>
  <c r="M7375" i="2"/>
  <c r="P7374" i="2"/>
  <c r="M7374" i="2"/>
  <c r="P7373" i="2"/>
  <c r="M7373" i="2"/>
  <c r="P7372" i="2"/>
  <c r="M7372" i="2"/>
  <c r="P7371" i="2"/>
  <c r="M7371" i="2"/>
  <c r="P7370" i="2"/>
  <c r="M7370" i="2"/>
  <c r="P7369" i="2"/>
  <c r="M7369" i="2"/>
  <c r="P7368" i="2"/>
  <c r="M7368" i="2"/>
  <c r="P7367" i="2"/>
  <c r="M7367" i="2"/>
  <c r="P7366" i="2"/>
  <c r="M7366" i="2"/>
  <c r="P7365" i="2"/>
  <c r="M7365" i="2"/>
  <c r="P7364" i="2"/>
  <c r="M7364" i="2"/>
  <c r="P7363" i="2"/>
  <c r="M7363" i="2"/>
  <c r="P7362" i="2"/>
  <c r="M7362" i="2"/>
  <c r="P7361" i="2"/>
  <c r="M7361" i="2"/>
  <c r="P7360" i="2"/>
  <c r="M7360" i="2"/>
  <c r="P7359" i="2"/>
  <c r="M7359" i="2"/>
  <c r="P7358" i="2"/>
  <c r="M7358" i="2"/>
  <c r="P7357" i="2"/>
  <c r="M7357" i="2"/>
  <c r="O7356" i="2" a="1"/>
  <c r="O7356" i="2" s="1"/>
  <c r="M7356" i="2"/>
  <c r="O7355" i="2" a="1"/>
  <c r="O7355" i="2" s="1"/>
  <c r="M7355" i="2"/>
  <c r="O7354" i="2" a="1"/>
  <c r="O7354" i="2" s="1"/>
  <c r="M7354" i="2"/>
  <c r="O7353" i="2" a="1"/>
  <c r="O7353" i="2" s="1"/>
  <c r="M7353" i="2"/>
  <c r="O7352" i="2" a="1"/>
  <c r="O7352" i="2" s="1"/>
  <c r="M7352" i="2"/>
  <c r="O7351" i="2" a="1"/>
  <c r="O7351" i="2" s="1"/>
  <c r="M7351" i="2"/>
  <c r="O7350" i="2" a="1"/>
  <c r="O7350" i="2" s="1"/>
  <c r="M7350" i="2"/>
  <c r="O7349" i="2" a="1"/>
  <c r="O7349" i="2" s="1"/>
  <c r="M7349" i="2"/>
  <c r="O7348" i="2" a="1"/>
  <c r="O7348" i="2" s="1"/>
  <c r="M7348" i="2"/>
  <c r="O7347" i="2" a="1"/>
  <c r="O7347" i="2" s="1"/>
  <c r="M7347" i="2"/>
  <c r="O7346" i="2" a="1"/>
  <c r="O7346" i="2" s="1"/>
  <c r="P7346" i="2" s="1"/>
  <c r="M7346" i="2"/>
  <c r="O7345" i="2" a="1"/>
  <c r="O7345" i="2" s="1"/>
  <c r="M7345" i="2"/>
  <c r="O7344" i="2" a="1"/>
  <c r="O7344" i="2" s="1"/>
  <c r="P7344" i="2" s="1"/>
  <c r="M7344" i="2"/>
  <c r="O7343" i="2" a="1"/>
  <c r="O7343" i="2" s="1"/>
  <c r="M7343" i="2"/>
  <c r="O7342" i="2" a="1"/>
  <c r="O7342" i="2" s="1"/>
  <c r="M7342" i="2"/>
  <c r="O7341" i="2" a="1"/>
  <c r="O7341" i="2" s="1"/>
  <c r="M7341" i="2"/>
  <c r="P7340" i="2"/>
  <c r="M7340" i="2"/>
  <c r="P7339" i="2"/>
  <c r="M7339" i="2"/>
  <c r="P7338" i="2"/>
  <c r="M7338" i="2"/>
  <c r="P7337" i="2"/>
  <c r="M7337" i="2"/>
  <c r="P7336" i="2"/>
  <c r="M7336" i="2"/>
  <c r="P7335" i="2"/>
  <c r="M7335" i="2"/>
  <c r="O7334" i="2" a="1"/>
  <c r="O7334" i="2" s="1"/>
  <c r="M7334" i="2"/>
  <c r="O7333" i="2" a="1"/>
  <c r="O7333" i="2" s="1"/>
  <c r="M7333" i="2"/>
  <c r="O7332" i="2" a="1"/>
  <c r="O7332" i="2" s="1"/>
  <c r="M7332" i="2"/>
  <c r="O7331" i="2" a="1"/>
  <c r="O7331" i="2" s="1"/>
  <c r="M7331" i="2"/>
  <c r="O7330" i="2" a="1"/>
  <c r="O7330" i="2" s="1"/>
  <c r="M7330" i="2"/>
  <c r="O7329" i="2" a="1"/>
  <c r="O7329" i="2" s="1"/>
  <c r="M7329" i="2"/>
  <c r="O7328" i="2" a="1"/>
  <c r="O7328" i="2" s="1"/>
  <c r="M7328" i="2"/>
  <c r="O7327" i="2" a="1"/>
  <c r="O7327" i="2" s="1"/>
  <c r="M7327" i="2"/>
  <c r="O7326" i="2" a="1"/>
  <c r="O7326" i="2" s="1"/>
  <c r="M7326" i="2"/>
  <c r="O7325" i="2" a="1"/>
  <c r="O7325" i="2" s="1"/>
  <c r="P7325" i="2" s="1"/>
  <c r="M7325" i="2"/>
  <c r="O7324" i="2" a="1"/>
  <c r="O7324" i="2" s="1"/>
  <c r="M7324" i="2"/>
  <c r="O7323" i="2" a="1"/>
  <c r="O7323" i="2" s="1"/>
  <c r="M7323" i="2"/>
  <c r="O7322" i="2" a="1"/>
  <c r="O7322" i="2" s="1"/>
  <c r="M7322" i="2"/>
  <c r="O7321" i="2" a="1"/>
  <c r="O7321" i="2" s="1"/>
  <c r="M7321" i="2"/>
  <c r="P7320" i="2"/>
  <c r="M7320" i="2"/>
  <c r="P7319" i="2"/>
  <c r="M7319" i="2"/>
  <c r="P7318" i="2"/>
  <c r="M7318" i="2"/>
  <c r="P7317" i="2"/>
  <c r="M7317" i="2"/>
  <c r="P7316" i="2"/>
  <c r="M7316" i="2"/>
  <c r="P7315" i="2"/>
  <c r="M7315" i="2"/>
  <c r="P7314" i="2"/>
  <c r="M7314" i="2"/>
  <c r="P7313" i="2"/>
  <c r="M7313" i="2"/>
  <c r="P7312" i="2"/>
  <c r="M7312" i="2"/>
  <c r="P7311" i="2"/>
  <c r="M7311" i="2"/>
  <c r="P7310" i="2"/>
  <c r="M7310" i="2"/>
  <c r="P7309" i="2"/>
  <c r="M7309" i="2"/>
  <c r="P7308" i="2"/>
  <c r="M7308" i="2"/>
  <c r="P7307" i="2"/>
  <c r="M7307" i="2"/>
  <c r="P7306" i="2"/>
  <c r="M7306" i="2"/>
  <c r="P7305" i="2"/>
  <c r="M7305" i="2"/>
  <c r="P7304" i="2"/>
  <c r="M7304" i="2"/>
  <c r="P7303" i="2"/>
  <c r="M7303" i="2"/>
  <c r="P7302" i="2"/>
  <c r="M7302" i="2"/>
  <c r="P7301" i="2"/>
  <c r="M7301" i="2"/>
  <c r="P7300" i="2"/>
  <c r="M7300" i="2"/>
  <c r="P7299" i="2"/>
  <c r="M7299" i="2"/>
  <c r="O7298" i="2" a="1"/>
  <c r="O7298" i="2" s="1"/>
  <c r="M7298" i="2"/>
  <c r="O7297" i="2" a="1"/>
  <c r="O7297" i="2" s="1"/>
  <c r="P7297" i="2" s="1"/>
  <c r="M7297" i="2"/>
  <c r="O7296" i="2" a="1"/>
  <c r="O7296" i="2" s="1"/>
  <c r="M7296" i="2"/>
  <c r="O7295" i="2" a="1"/>
  <c r="O7295" i="2" s="1"/>
  <c r="M7295" i="2"/>
  <c r="O7294" i="2" a="1"/>
  <c r="O7294" i="2" s="1"/>
  <c r="M7294" i="2"/>
  <c r="O7293" i="2" a="1"/>
  <c r="O7293" i="2" s="1"/>
  <c r="P7293" i="2" s="1"/>
  <c r="M7293" i="2"/>
  <c r="O7292" i="2" a="1"/>
  <c r="O7292" i="2" s="1"/>
  <c r="M7292" i="2"/>
  <c r="O7291" i="2" a="1"/>
  <c r="O7291" i="2" s="1"/>
  <c r="M7291" i="2"/>
  <c r="O7290" i="2" a="1"/>
  <c r="O7290" i="2" s="1"/>
  <c r="P7290" i="2" s="1"/>
  <c r="M7290" i="2"/>
  <c r="O7289" i="2" a="1"/>
  <c r="O7289" i="2" s="1"/>
  <c r="M7289" i="2"/>
  <c r="O7288" i="2" a="1"/>
  <c r="O7288" i="2" s="1"/>
  <c r="P7288" i="2" s="1"/>
  <c r="M7288" i="2"/>
  <c r="O7287" i="2" a="1"/>
  <c r="O7287" i="2" s="1"/>
  <c r="M7287" i="2"/>
  <c r="O7286" i="2" a="1"/>
  <c r="O7286" i="2" s="1"/>
  <c r="M7286" i="2"/>
  <c r="O7285" i="2" a="1"/>
  <c r="O7285" i="2" s="1"/>
  <c r="M7285" i="2"/>
  <c r="O7284" i="2" a="1"/>
  <c r="O7284" i="2" s="1"/>
  <c r="P7284" i="2" s="1"/>
  <c r="M7284" i="2"/>
  <c r="O7283" i="2" a="1"/>
  <c r="O7283" i="2" s="1"/>
  <c r="M7283" i="2"/>
  <c r="P7282" i="2"/>
  <c r="M7282" i="2"/>
  <c r="P7281" i="2"/>
  <c r="M7281" i="2"/>
  <c r="P7280" i="2"/>
  <c r="M7280" i="2"/>
  <c r="P7279" i="2"/>
  <c r="M7279" i="2"/>
  <c r="P7278" i="2"/>
  <c r="M7278" i="2"/>
  <c r="P7277" i="2"/>
  <c r="M7277" i="2"/>
  <c r="O7276" i="2" a="1"/>
  <c r="O7276" i="2" s="1"/>
  <c r="M7276" i="2"/>
  <c r="O7275" i="2" a="1"/>
  <c r="O7275" i="2" s="1"/>
  <c r="M7275" i="2"/>
  <c r="O7274" i="2" a="1"/>
  <c r="O7274" i="2" s="1"/>
  <c r="P7274" i="2" s="1"/>
  <c r="M7274" i="2"/>
  <c r="O7273" i="2" a="1"/>
  <c r="O7273" i="2" s="1"/>
  <c r="M7273" i="2"/>
  <c r="O7272" i="2" a="1"/>
  <c r="O7272" i="2" s="1"/>
  <c r="M7272" i="2"/>
  <c r="O7271" i="2" a="1"/>
  <c r="O7271" i="2" s="1"/>
  <c r="M7271" i="2"/>
  <c r="O7270" i="2" a="1"/>
  <c r="O7270" i="2" s="1"/>
  <c r="P7270" i="2" s="1"/>
  <c r="M7270" i="2"/>
  <c r="O7269" i="2" a="1"/>
  <c r="O7269" i="2" s="1"/>
  <c r="M7269" i="2"/>
  <c r="O7268" i="2" a="1"/>
  <c r="O7268" i="2" s="1"/>
  <c r="P7268" i="2" s="1"/>
  <c r="M7268" i="2"/>
  <c r="O7267" i="2" a="1"/>
  <c r="O7267" i="2" s="1"/>
  <c r="M7267" i="2"/>
  <c r="O7266" i="2" a="1"/>
  <c r="O7266" i="2" s="1"/>
  <c r="M7266" i="2"/>
  <c r="O7265" i="2" a="1"/>
  <c r="O7265" i="2" s="1"/>
  <c r="M7265" i="2"/>
  <c r="O7264" i="2" a="1"/>
  <c r="O7264" i="2" s="1"/>
  <c r="M7264" i="2"/>
  <c r="O7263" i="2" a="1"/>
  <c r="O7263" i="2" s="1"/>
  <c r="M7263" i="2"/>
  <c r="P7262" i="2"/>
  <c r="M7262" i="2"/>
  <c r="P7261" i="2"/>
  <c r="M7261" i="2"/>
  <c r="P7260" i="2"/>
  <c r="M7260" i="2"/>
  <c r="P7259" i="2"/>
  <c r="M7259" i="2"/>
  <c r="P7258" i="2"/>
  <c r="M7258" i="2"/>
  <c r="P7257" i="2"/>
  <c r="M7257" i="2"/>
  <c r="P7256" i="2"/>
  <c r="M7256" i="2"/>
  <c r="P7255" i="2"/>
  <c r="M7255" i="2"/>
  <c r="P7254" i="2"/>
  <c r="M7254" i="2"/>
  <c r="P7253" i="2"/>
  <c r="M7253" i="2"/>
  <c r="P7252" i="2"/>
  <c r="M7252" i="2"/>
  <c r="P7251" i="2"/>
  <c r="M7251" i="2"/>
  <c r="P7250" i="2"/>
  <c r="M7250" i="2"/>
  <c r="P7249" i="2"/>
  <c r="M7249" i="2"/>
  <c r="P7248" i="2"/>
  <c r="M7248" i="2"/>
  <c r="P7247" i="2"/>
  <c r="M7247" i="2"/>
  <c r="P7246" i="2"/>
  <c r="M7246" i="2"/>
  <c r="P7245" i="2"/>
  <c r="M7245" i="2"/>
  <c r="P7244" i="2"/>
  <c r="M7244" i="2"/>
  <c r="P7243" i="2"/>
  <c r="M7243" i="2"/>
  <c r="P7242" i="2"/>
  <c r="M7242" i="2"/>
  <c r="P7241" i="2"/>
  <c r="M7241" i="2"/>
  <c r="O7240" i="2" a="1"/>
  <c r="O7240" i="2" s="1"/>
  <c r="M7240" i="2"/>
  <c r="O7239" i="2" a="1"/>
  <c r="O7239" i="2" s="1"/>
  <c r="P7239" i="2" s="1"/>
  <c r="M7239" i="2"/>
  <c r="O7238" i="2" a="1"/>
  <c r="O7238" i="2"/>
  <c r="M7238" i="2"/>
  <c r="O7237" i="2" a="1"/>
  <c r="O7237" i="2" s="1"/>
  <c r="M7237" i="2"/>
  <c r="O7236" i="2" a="1"/>
  <c r="O7236" i="2" s="1"/>
  <c r="M7236" i="2"/>
  <c r="O7235" i="2" a="1"/>
  <c r="O7235" i="2" s="1"/>
  <c r="M7235" i="2"/>
  <c r="O7234" i="2" a="1"/>
  <c r="O7234" i="2" s="1"/>
  <c r="M7234" i="2"/>
  <c r="O7233" i="2" a="1"/>
  <c r="O7233" i="2" s="1"/>
  <c r="P7233" i="2" s="1"/>
  <c r="M7233" i="2"/>
  <c r="O7232" i="2" a="1"/>
  <c r="O7232" i="2" s="1"/>
  <c r="M7232" i="2"/>
  <c r="O7231" i="2" a="1"/>
  <c r="O7231" i="2" s="1"/>
  <c r="M7231" i="2"/>
  <c r="O7230" i="2" a="1"/>
  <c r="O7230" i="2" s="1"/>
  <c r="M7230" i="2"/>
  <c r="O7229" i="2" a="1"/>
  <c r="O7229" i="2" s="1"/>
  <c r="M7229" i="2"/>
  <c r="O7228" i="2" a="1"/>
  <c r="O7228" i="2" s="1"/>
  <c r="M7228" i="2"/>
  <c r="O7227" i="2" a="1"/>
  <c r="O7227" i="2" s="1"/>
  <c r="M7227" i="2"/>
  <c r="O7226" i="2" a="1"/>
  <c r="O7226" i="2" s="1"/>
  <c r="P7226" i="2" s="1"/>
  <c r="M7226" i="2"/>
  <c r="O7225" i="2" a="1"/>
  <c r="O7225" i="2" s="1"/>
  <c r="M7225" i="2"/>
  <c r="P7224" i="2"/>
  <c r="M7224" i="2"/>
  <c r="P7223" i="2"/>
  <c r="M7223" i="2"/>
  <c r="P7222" i="2"/>
  <c r="M7222" i="2"/>
  <c r="P7221" i="2"/>
  <c r="M7221" i="2"/>
  <c r="P7220" i="2"/>
  <c r="M7220" i="2"/>
  <c r="P7219" i="2"/>
  <c r="M7219" i="2"/>
  <c r="O7218" i="2" a="1"/>
  <c r="O7218" i="2" s="1"/>
  <c r="M7218" i="2"/>
  <c r="O7217" i="2" a="1"/>
  <c r="O7217" i="2" s="1"/>
  <c r="P7217" i="2" s="1"/>
  <c r="M7217" i="2"/>
  <c r="O7216" i="2" a="1"/>
  <c r="O7216" i="2" s="1"/>
  <c r="P7216" i="2" s="1"/>
  <c r="M7216" i="2"/>
  <c r="O7215" i="2" a="1"/>
  <c r="O7215" i="2" s="1"/>
  <c r="M7215" i="2"/>
  <c r="O7214" i="2" a="1"/>
  <c r="O7214" i="2" s="1"/>
  <c r="P7214" i="2" s="1"/>
  <c r="M7214" i="2"/>
  <c r="O7213" i="2" a="1"/>
  <c r="O7213" i="2" s="1"/>
  <c r="M7213" i="2"/>
  <c r="O7212" i="2" a="1"/>
  <c r="O7212" i="2" s="1"/>
  <c r="P7212" i="2" s="1"/>
  <c r="M7212" i="2"/>
  <c r="O7211" i="2" a="1"/>
  <c r="O7211" i="2" s="1"/>
  <c r="M7211" i="2"/>
  <c r="O7210" i="2" a="1"/>
  <c r="O7210" i="2" s="1"/>
  <c r="M7210" i="2"/>
  <c r="O7209" i="2" a="1"/>
  <c r="O7209" i="2" s="1"/>
  <c r="M7209" i="2"/>
  <c r="O7208" i="2" a="1"/>
  <c r="O7208" i="2" s="1"/>
  <c r="P7208" i="2" s="1"/>
  <c r="M7208" i="2"/>
  <c r="O7207" i="2" a="1"/>
  <c r="O7207" i="2" s="1"/>
  <c r="M7207" i="2"/>
  <c r="O7206" i="2" a="1"/>
  <c r="O7206" i="2" s="1"/>
  <c r="M7206" i="2"/>
  <c r="O7205" i="2" a="1"/>
  <c r="O7205" i="2" s="1"/>
  <c r="M7205" i="2"/>
  <c r="P7204" i="2"/>
  <c r="M7204" i="2"/>
  <c r="P7203" i="2"/>
  <c r="M7203" i="2"/>
  <c r="P7202" i="2"/>
  <c r="M7202" i="2"/>
  <c r="P7201" i="2"/>
  <c r="M7201" i="2"/>
  <c r="P7200" i="2"/>
  <c r="M7200" i="2"/>
  <c r="P7199" i="2"/>
  <c r="M7199" i="2"/>
  <c r="P7198" i="2"/>
  <c r="M7198" i="2"/>
  <c r="P7197" i="2"/>
  <c r="M7197" i="2"/>
  <c r="P7196" i="2"/>
  <c r="M7196" i="2"/>
  <c r="P7195" i="2"/>
  <c r="M7195" i="2"/>
  <c r="P7194" i="2"/>
  <c r="M7194" i="2"/>
  <c r="P7193" i="2"/>
  <c r="M7193" i="2"/>
  <c r="P7192" i="2"/>
  <c r="M7192" i="2"/>
  <c r="P7191" i="2"/>
  <c r="M7191" i="2"/>
  <c r="P7190" i="2"/>
  <c r="M7190" i="2"/>
  <c r="P7189" i="2"/>
  <c r="M7189" i="2"/>
  <c r="P7188" i="2"/>
  <c r="M7188" i="2"/>
  <c r="P7187" i="2"/>
  <c r="M7187" i="2"/>
  <c r="P7186" i="2"/>
  <c r="M7186" i="2"/>
  <c r="P7185" i="2"/>
  <c r="M7185" i="2"/>
  <c r="P7184" i="2"/>
  <c r="M7184" i="2"/>
  <c r="P7183" i="2"/>
  <c r="M7183" i="2"/>
  <c r="O7182" i="2" a="1"/>
  <c r="O7182" i="2" s="1"/>
  <c r="M7182" i="2"/>
  <c r="O7181" i="2" a="1"/>
  <c r="O7181" i="2" s="1"/>
  <c r="M7181" i="2"/>
  <c r="O7180" i="2" a="1"/>
  <c r="O7180" i="2" s="1"/>
  <c r="M7180" i="2"/>
  <c r="O7179" i="2" a="1"/>
  <c r="O7179" i="2" s="1"/>
  <c r="P7179" i="2" s="1"/>
  <c r="M7179" i="2"/>
  <c r="O7178" i="2" a="1"/>
  <c r="O7178" i="2" s="1"/>
  <c r="P7178" i="2" s="1"/>
  <c r="M7178" i="2"/>
  <c r="O7177" i="2" a="1"/>
  <c r="O7177" i="2" s="1"/>
  <c r="M7177" i="2"/>
  <c r="O7176" i="2" a="1"/>
  <c r="O7176" i="2" s="1"/>
  <c r="P7176" i="2" s="1"/>
  <c r="M7176" i="2"/>
  <c r="O7175" i="2" a="1"/>
  <c r="O7175" i="2" s="1"/>
  <c r="P7175" i="2" s="1"/>
  <c r="M7175" i="2"/>
  <c r="O7174" i="2" a="1"/>
  <c r="O7174" i="2" s="1"/>
  <c r="M7174" i="2"/>
  <c r="O7173" i="2" a="1"/>
  <c r="O7173" i="2" s="1"/>
  <c r="M7173" i="2"/>
  <c r="O7172" i="2" a="1"/>
  <c r="O7172" i="2" s="1"/>
  <c r="M7172" i="2"/>
  <c r="O7171" i="2" a="1"/>
  <c r="O7171" i="2" s="1"/>
  <c r="P7171" i="2" s="1"/>
  <c r="M7171" i="2"/>
  <c r="O7170" i="2" a="1"/>
  <c r="O7170" i="2" s="1"/>
  <c r="M7170" i="2"/>
  <c r="O7169" i="2" a="1"/>
  <c r="O7169" i="2" s="1"/>
  <c r="M7169" i="2"/>
  <c r="O7168" i="2" a="1"/>
  <c r="O7168" i="2" s="1"/>
  <c r="M7168" i="2"/>
  <c r="O7167" i="2" a="1"/>
  <c r="O7167" i="2" s="1"/>
  <c r="M7167" i="2"/>
  <c r="P7166" i="2"/>
  <c r="M7166" i="2"/>
  <c r="P7165" i="2"/>
  <c r="M7165" i="2"/>
  <c r="P7164" i="2"/>
  <c r="M7164" i="2"/>
  <c r="P7163" i="2"/>
  <c r="M7163" i="2"/>
  <c r="P7162" i="2"/>
  <c r="M7162" i="2"/>
  <c r="P7161" i="2"/>
  <c r="M7161" i="2"/>
  <c r="O7160" i="2" a="1"/>
  <c r="O7160" i="2" s="1"/>
  <c r="M7160" i="2"/>
  <c r="O7159" i="2" a="1"/>
  <c r="O7159" i="2" s="1"/>
  <c r="M7159" i="2"/>
  <c r="O7158" i="2" a="1"/>
  <c r="O7158" i="2" s="1"/>
  <c r="M7158" i="2"/>
  <c r="O7157" i="2" a="1"/>
  <c r="O7157" i="2" s="1"/>
  <c r="M7157" i="2"/>
  <c r="O7156" i="2" a="1"/>
  <c r="O7156" i="2" s="1"/>
  <c r="M7156" i="2"/>
  <c r="O7155" i="2" a="1"/>
  <c r="O7155" i="2" s="1"/>
  <c r="M7155" i="2"/>
  <c r="O7154" i="2" a="1"/>
  <c r="O7154" i="2" s="1"/>
  <c r="P7154" i="2" s="1"/>
  <c r="M7154" i="2"/>
  <c r="O7153" i="2" a="1"/>
  <c r="O7153" i="2" s="1"/>
  <c r="M7153" i="2"/>
  <c r="O7152" i="2" a="1"/>
  <c r="O7152" i="2" s="1"/>
  <c r="M7152" i="2"/>
  <c r="O7151" i="2" a="1"/>
  <c r="O7151" i="2" s="1"/>
  <c r="M7151" i="2"/>
  <c r="O7150" i="2" a="1"/>
  <c r="O7150" i="2"/>
  <c r="P7150" i="2" s="1"/>
  <c r="M7150" i="2"/>
  <c r="O7149" i="2" a="1"/>
  <c r="O7149" i="2" s="1"/>
  <c r="M7149" i="2"/>
  <c r="O7148" i="2" a="1"/>
  <c r="O7148" i="2" s="1"/>
  <c r="M7148" i="2"/>
  <c r="O7147" i="2" a="1"/>
  <c r="O7147" i="2" s="1"/>
  <c r="M7147" i="2"/>
  <c r="P7146" i="2"/>
  <c r="M7146" i="2"/>
  <c r="P7145" i="2"/>
  <c r="M7145" i="2"/>
  <c r="P7144" i="2"/>
  <c r="M7144" i="2"/>
  <c r="P7143" i="2"/>
  <c r="M7143" i="2"/>
  <c r="P7142" i="2"/>
  <c r="M7142" i="2"/>
  <c r="P7141" i="2"/>
  <c r="M7141" i="2"/>
  <c r="P7140" i="2"/>
  <c r="M7140" i="2"/>
  <c r="P7139" i="2"/>
  <c r="M7139" i="2"/>
  <c r="P7138" i="2"/>
  <c r="M7138" i="2"/>
  <c r="P7137" i="2"/>
  <c r="M7137" i="2"/>
  <c r="P7136" i="2"/>
  <c r="M7136" i="2"/>
  <c r="P7135" i="2"/>
  <c r="M7135" i="2"/>
  <c r="P7134" i="2"/>
  <c r="M7134" i="2"/>
  <c r="P7133" i="2"/>
  <c r="M7133" i="2"/>
  <c r="P7132" i="2"/>
  <c r="M7132" i="2"/>
  <c r="P7131" i="2"/>
  <c r="M7131" i="2"/>
  <c r="P7130" i="2"/>
  <c r="M7130" i="2"/>
  <c r="P7129" i="2"/>
  <c r="M7129" i="2"/>
  <c r="P7128" i="2"/>
  <c r="M7128" i="2"/>
  <c r="P7127" i="2"/>
  <c r="M7127" i="2"/>
  <c r="P7126" i="2"/>
  <c r="M7126" i="2"/>
  <c r="O7125" i="2" a="1"/>
  <c r="O7125" i="2" s="1"/>
  <c r="P7125" i="2" s="1"/>
  <c r="M7125" i="2"/>
  <c r="O7124" i="2" a="1"/>
  <c r="O7124" i="2" s="1"/>
  <c r="M7124" i="2"/>
  <c r="O7123" i="2" a="1"/>
  <c r="O7123" i="2" s="1"/>
  <c r="M7123" i="2"/>
  <c r="O7122" i="2" a="1"/>
  <c r="O7122" i="2" s="1"/>
  <c r="M7122" i="2"/>
  <c r="O7121" i="2" a="1"/>
  <c r="O7121" i="2" s="1"/>
  <c r="M7121" i="2"/>
  <c r="O7120" i="2" a="1"/>
  <c r="O7120" i="2"/>
  <c r="M7120" i="2"/>
  <c r="O7119" i="2" a="1"/>
  <c r="O7119" i="2" s="1"/>
  <c r="P7119" i="2" s="1"/>
  <c r="M7119" i="2"/>
  <c r="O7118" i="2" a="1"/>
  <c r="O7118" i="2" s="1"/>
  <c r="P7118" i="2" s="1"/>
  <c r="M7118" i="2"/>
  <c r="O7117" i="2" a="1"/>
  <c r="O7117" i="2" s="1"/>
  <c r="M7117" i="2"/>
  <c r="O7116" i="2" a="1"/>
  <c r="O7116" i="2" s="1"/>
  <c r="M7116" i="2"/>
  <c r="O7115" i="2" a="1"/>
  <c r="O7115" i="2" s="1"/>
  <c r="M7115" i="2"/>
  <c r="O7114" i="2" a="1"/>
  <c r="O7114" i="2" s="1"/>
  <c r="M7114" i="2"/>
  <c r="O7113" i="2" a="1"/>
  <c r="O7113" i="2" s="1"/>
  <c r="M7113" i="2"/>
  <c r="O7112" i="2" a="1"/>
  <c r="O7112" i="2" s="1"/>
  <c r="M7112" i="2"/>
  <c r="O7111" i="2" a="1"/>
  <c r="O7111" i="2" s="1"/>
  <c r="M7111" i="2"/>
  <c r="O7110" i="2" a="1"/>
  <c r="O7110" i="2" s="1"/>
  <c r="M7110" i="2"/>
  <c r="O7109" i="2" a="1"/>
  <c r="O7109" i="2" s="1"/>
  <c r="P7109" i="2" s="1"/>
  <c r="M7109" i="2"/>
  <c r="P7108" i="2"/>
  <c r="M7108" i="2"/>
  <c r="P7107" i="2"/>
  <c r="M7107" i="2"/>
  <c r="P7106" i="2"/>
  <c r="M7106" i="2"/>
  <c r="P7105" i="2"/>
  <c r="M7105" i="2"/>
  <c r="P7104" i="2"/>
  <c r="M7104" i="2"/>
  <c r="P7103" i="2"/>
  <c r="M7103" i="2"/>
  <c r="O7102" i="2" a="1"/>
  <c r="O7102" i="2" s="1"/>
  <c r="M7102" i="2"/>
  <c r="O7101" i="2" a="1"/>
  <c r="O7101" i="2" s="1"/>
  <c r="M7101" i="2"/>
  <c r="O7100" i="2" a="1"/>
  <c r="O7100" i="2" s="1"/>
  <c r="M7100" i="2"/>
  <c r="O7099" i="2" a="1"/>
  <c r="O7099" i="2" s="1"/>
  <c r="M7099" i="2"/>
  <c r="O7098" i="2" a="1"/>
  <c r="O7098" i="2" s="1"/>
  <c r="M7098" i="2"/>
  <c r="O7097" i="2" a="1"/>
  <c r="O7097" i="2" s="1"/>
  <c r="P7097" i="2" s="1"/>
  <c r="M7097" i="2"/>
  <c r="O7096" i="2" a="1"/>
  <c r="O7096" i="2" s="1"/>
  <c r="M7096" i="2"/>
  <c r="O7095" i="2" a="1"/>
  <c r="O7095" i="2" s="1"/>
  <c r="M7095" i="2"/>
  <c r="O7094" i="2" a="1"/>
  <c r="O7094" i="2" s="1"/>
  <c r="P7094" i="2" s="1"/>
  <c r="M7094" i="2"/>
  <c r="O7093" i="2" a="1"/>
  <c r="O7093" i="2" s="1"/>
  <c r="M7093" i="2"/>
  <c r="O7092" i="2" a="1"/>
  <c r="O7092" i="2" s="1"/>
  <c r="M7092" i="2"/>
  <c r="O7091" i="2" a="1"/>
  <c r="O7091" i="2" s="1"/>
  <c r="M7091" i="2"/>
  <c r="O7090" i="2" a="1"/>
  <c r="O7090" i="2" s="1"/>
  <c r="P7090" i="2" s="1"/>
  <c r="M7090" i="2"/>
  <c r="O7089" i="2" a="1"/>
  <c r="O7089" i="2" s="1"/>
  <c r="M7089" i="2"/>
  <c r="P7088" i="2"/>
  <c r="M7088" i="2"/>
  <c r="P7087" i="2"/>
  <c r="M7087" i="2"/>
  <c r="P7086" i="2"/>
  <c r="M7086" i="2"/>
  <c r="P7085" i="2"/>
  <c r="M7085" i="2"/>
  <c r="P7084" i="2"/>
  <c r="M7084" i="2"/>
  <c r="P7083" i="2"/>
  <c r="M7083" i="2"/>
  <c r="P7082" i="2"/>
  <c r="M7082" i="2"/>
  <c r="P7081" i="2"/>
  <c r="M7081" i="2"/>
  <c r="P7080" i="2"/>
  <c r="M7080" i="2"/>
  <c r="P7079" i="2"/>
  <c r="M7079" i="2"/>
  <c r="P7078" i="2"/>
  <c r="M7078" i="2"/>
  <c r="P7077" i="2"/>
  <c r="M7077" i="2"/>
  <c r="P7076" i="2"/>
  <c r="M7076" i="2"/>
  <c r="P7075" i="2"/>
  <c r="M7075" i="2"/>
  <c r="P7074" i="2"/>
  <c r="M7074" i="2"/>
  <c r="P7073" i="2"/>
  <c r="M7073" i="2"/>
  <c r="P7072" i="2"/>
  <c r="M7072" i="2"/>
  <c r="P7071" i="2"/>
  <c r="M7071" i="2"/>
  <c r="P7070" i="2"/>
  <c r="M7070" i="2"/>
  <c r="P7069" i="2"/>
  <c r="M7069" i="2"/>
  <c r="P7068" i="2"/>
  <c r="M7068" i="2"/>
  <c r="P7067" i="2"/>
  <c r="M7067" i="2"/>
  <c r="O7066" i="2" a="1"/>
  <c r="O7066" i="2" s="1"/>
  <c r="M7066" i="2"/>
  <c r="O7065" i="2" a="1"/>
  <c r="O7065" i="2" s="1"/>
  <c r="M7065" i="2"/>
  <c r="O7064" i="2" a="1"/>
  <c r="O7064" i="2" s="1"/>
  <c r="M7064" i="2"/>
  <c r="O7063" i="2" a="1"/>
  <c r="O7063" i="2" s="1"/>
  <c r="P7063" i="2" s="1"/>
  <c r="M7063" i="2"/>
  <c r="O7062" i="2" a="1"/>
  <c r="O7062" i="2" s="1"/>
  <c r="P7062" i="2" s="1"/>
  <c r="M7062" i="2"/>
  <c r="O7061" i="2" a="1"/>
  <c r="O7061" i="2" s="1"/>
  <c r="M7061" i="2"/>
  <c r="O7060" i="2" a="1"/>
  <c r="O7060" i="2" s="1"/>
  <c r="M7060" i="2"/>
  <c r="O7059" i="2" a="1"/>
  <c r="O7059" i="2" s="1"/>
  <c r="M7059" i="2"/>
  <c r="O7058" i="2" a="1"/>
  <c r="O7058" i="2" s="1"/>
  <c r="M7058" i="2"/>
  <c r="O7057" i="2" a="1"/>
  <c r="O7057" i="2" s="1"/>
  <c r="M7057" i="2"/>
  <c r="O7056" i="2" a="1"/>
  <c r="O7056" i="2" s="1"/>
  <c r="M7056" i="2"/>
  <c r="O7055" i="2" a="1"/>
  <c r="O7055" i="2" s="1"/>
  <c r="M7055" i="2"/>
  <c r="O7054" i="2" a="1"/>
  <c r="O7054" i="2" s="1"/>
  <c r="M7054" i="2"/>
  <c r="O7053" i="2" a="1"/>
  <c r="O7053" i="2" s="1"/>
  <c r="P7053" i="2" s="1"/>
  <c r="M7053" i="2"/>
  <c r="O7052" i="2" a="1"/>
  <c r="O7052" i="2" s="1"/>
  <c r="M7052" i="2"/>
  <c r="O7051" i="2" a="1"/>
  <c r="O7051" i="2" s="1"/>
  <c r="M7051" i="2"/>
  <c r="P7050" i="2"/>
  <c r="M7050" i="2"/>
  <c r="P7049" i="2"/>
  <c r="M7049" i="2"/>
  <c r="P7048" i="2"/>
  <c r="M7048" i="2"/>
  <c r="P7047" i="2"/>
  <c r="M7047" i="2"/>
  <c r="P7046" i="2"/>
  <c r="M7046" i="2"/>
  <c r="P7045" i="2"/>
  <c r="M7045" i="2"/>
  <c r="O7044" i="2" a="1"/>
  <c r="O7044" i="2" s="1"/>
  <c r="P7044" i="2" s="1"/>
  <c r="M7044" i="2"/>
  <c r="O7043" i="2" a="1"/>
  <c r="O7043" i="2" s="1"/>
  <c r="M7043" i="2"/>
  <c r="O7042" i="2" a="1"/>
  <c r="O7042" i="2" s="1"/>
  <c r="M7042" i="2"/>
  <c r="O7041" i="2" a="1"/>
  <c r="O7041" i="2" s="1"/>
  <c r="M7041" i="2"/>
  <c r="O7040" i="2" a="1"/>
  <c r="O7040" i="2" s="1"/>
  <c r="P7040" i="2" s="1"/>
  <c r="M7040" i="2"/>
  <c r="O7039" i="2" a="1"/>
  <c r="O7039" i="2" s="1"/>
  <c r="M7039" i="2"/>
  <c r="O7038" i="2" a="1"/>
  <c r="O7038" i="2" s="1"/>
  <c r="M7038" i="2"/>
  <c r="O7037" i="2" a="1"/>
  <c r="O7037" i="2" s="1"/>
  <c r="M7037" i="2"/>
  <c r="O7036" i="2" a="1"/>
  <c r="O7036" i="2" s="1"/>
  <c r="M7036" i="2"/>
  <c r="O7035" i="2" a="1"/>
  <c r="O7035" i="2" s="1"/>
  <c r="P7035" i="2" s="1"/>
  <c r="M7035" i="2"/>
  <c r="O7034" i="2" a="1"/>
  <c r="O7034" i="2" s="1"/>
  <c r="P7034" i="2" s="1"/>
  <c r="M7034" i="2"/>
  <c r="O7033" i="2" a="1"/>
  <c r="O7033" i="2" s="1"/>
  <c r="M7033" i="2"/>
  <c r="O7032" i="2" a="1"/>
  <c r="O7032" i="2" s="1"/>
  <c r="M7032" i="2"/>
  <c r="O7031" i="2" a="1"/>
  <c r="O7031" i="2" s="1"/>
  <c r="P7031" i="2" s="1"/>
  <c r="M7031" i="2"/>
  <c r="P7030" i="2"/>
  <c r="M7030" i="2"/>
  <c r="P7029" i="2"/>
  <c r="M7029" i="2"/>
  <c r="P7028" i="2"/>
  <c r="M7028" i="2"/>
  <c r="P7027" i="2"/>
  <c r="M7027" i="2"/>
  <c r="P7026" i="2"/>
  <c r="M7026" i="2"/>
  <c r="P7025" i="2"/>
  <c r="M7025" i="2"/>
  <c r="P7024" i="2"/>
  <c r="M7024" i="2"/>
  <c r="P7023" i="2"/>
  <c r="M7023" i="2"/>
  <c r="P7022" i="2"/>
  <c r="M7022" i="2"/>
  <c r="P7021" i="2"/>
  <c r="M7021" i="2"/>
  <c r="P7020" i="2"/>
  <c r="M7020" i="2"/>
  <c r="P7019" i="2"/>
  <c r="M7019" i="2"/>
  <c r="P7018" i="2"/>
  <c r="M7018" i="2"/>
  <c r="P7017" i="2"/>
  <c r="M7017" i="2"/>
  <c r="P7016" i="2"/>
  <c r="M7016" i="2"/>
  <c r="P7015" i="2"/>
  <c r="M7015" i="2"/>
  <c r="P7014" i="2"/>
  <c r="M7014" i="2"/>
  <c r="P7013" i="2"/>
  <c r="M7013" i="2"/>
  <c r="P7012" i="2"/>
  <c r="M7012" i="2"/>
  <c r="P7011" i="2"/>
  <c r="M7011" i="2"/>
  <c r="P7010" i="2"/>
  <c r="M7010" i="2"/>
  <c r="P7009" i="2"/>
  <c r="M7009" i="2"/>
  <c r="O7008" i="2" a="1"/>
  <c r="O7008" i="2" s="1"/>
  <c r="M7008" i="2"/>
  <c r="O7007" i="2" a="1"/>
  <c r="O7007" i="2" s="1"/>
  <c r="M7007" i="2"/>
  <c r="O7006" i="2" a="1"/>
  <c r="O7006" i="2" s="1"/>
  <c r="P7006" i="2" s="1"/>
  <c r="M7006" i="2"/>
  <c r="O7005" i="2" a="1"/>
  <c r="O7005" i="2" s="1"/>
  <c r="P7005" i="2" s="1"/>
  <c r="M7005" i="2"/>
  <c r="O7004" i="2" a="1"/>
  <c r="O7004" i="2" s="1"/>
  <c r="M7004" i="2"/>
  <c r="O7003" i="2" a="1"/>
  <c r="O7003" i="2" s="1"/>
  <c r="M7003" i="2"/>
  <c r="O7002" i="2" a="1"/>
  <c r="O7002" i="2" s="1"/>
  <c r="P7002" i="2" s="1"/>
  <c r="M7002" i="2"/>
  <c r="O7001" i="2" a="1"/>
  <c r="O7001" i="2" s="1"/>
  <c r="M7001" i="2"/>
  <c r="O7000" i="2" a="1"/>
  <c r="O7000" i="2" s="1"/>
  <c r="M7000" i="2"/>
  <c r="O6999" i="2" a="1"/>
  <c r="O6999" i="2" s="1"/>
  <c r="P6999" i="2" s="1"/>
  <c r="M6999" i="2"/>
  <c r="O6998" i="2" a="1"/>
  <c r="O6998" i="2" s="1"/>
  <c r="M6998" i="2"/>
  <c r="O6997" i="2" a="1"/>
  <c r="O6997" i="2" s="1"/>
  <c r="P6997" i="2" s="1"/>
  <c r="M6997" i="2"/>
  <c r="O6996" i="2" a="1"/>
  <c r="O6996" i="2" s="1"/>
  <c r="M6996" i="2"/>
  <c r="O6995" i="2" a="1"/>
  <c r="O6995" i="2" s="1"/>
  <c r="M6995" i="2"/>
  <c r="O6994" i="2" a="1"/>
  <c r="O6994" i="2" s="1"/>
  <c r="M6994" i="2"/>
  <c r="O6993" i="2" a="1"/>
  <c r="O6993" i="2" s="1"/>
  <c r="P6993" i="2" s="1"/>
  <c r="M6993" i="2"/>
  <c r="P6992" i="2"/>
  <c r="M6992" i="2"/>
  <c r="P6991" i="2"/>
  <c r="M6991" i="2"/>
  <c r="P6990" i="2"/>
  <c r="M6990" i="2"/>
  <c r="P6989" i="2"/>
  <c r="M6989" i="2"/>
  <c r="P6988" i="2"/>
  <c r="M6988" i="2"/>
  <c r="P6987" i="2"/>
  <c r="M6987" i="2"/>
  <c r="O6986" i="2" a="1"/>
  <c r="O6986" i="2" s="1"/>
  <c r="P6986" i="2" s="1"/>
  <c r="M6986" i="2"/>
  <c r="O6985" i="2" a="1"/>
  <c r="O6985" i="2" s="1"/>
  <c r="M6985" i="2"/>
  <c r="O6984" i="2" a="1"/>
  <c r="O6984" i="2" s="1"/>
  <c r="M6984" i="2"/>
  <c r="O6983" i="2" a="1"/>
  <c r="O6983" i="2" s="1"/>
  <c r="M6983" i="2"/>
  <c r="O6982" i="2" a="1"/>
  <c r="O6982" i="2" s="1"/>
  <c r="M6982" i="2"/>
  <c r="O6981" i="2" a="1"/>
  <c r="O6981" i="2" s="1"/>
  <c r="M6981" i="2"/>
  <c r="O6980" i="2" a="1"/>
  <c r="O6980" i="2" s="1"/>
  <c r="P6980" i="2" s="1"/>
  <c r="M6980" i="2"/>
  <c r="O6979" i="2" a="1"/>
  <c r="O6979" i="2" s="1"/>
  <c r="M6979" i="2"/>
  <c r="O6978" i="2" a="1"/>
  <c r="O6978" i="2" s="1"/>
  <c r="M6978" i="2"/>
  <c r="O6977" i="2" a="1"/>
  <c r="O6977" i="2" s="1"/>
  <c r="M6977" i="2"/>
  <c r="O6976" i="2" a="1"/>
  <c r="O6976" i="2" s="1"/>
  <c r="P6976" i="2" s="1"/>
  <c r="M6976" i="2"/>
  <c r="O6975" i="2" a="1"/>
  <c r="O6975" i="2" s="1"/>
  <c r="P6975" i="2" s="1"/>
  <c r="M6975" i="2"/>
  <c r="O6974" i="2" a="1"/>
  <c r="O6974" i="2" s="1"/>
  <c r="M6974" i="2"/>
  <c r="O6973" i="2" a="1"/>
  <c r="O6973" i="2" s="1"/>
  <c r="M6973" i="2"/>
  <c r="P6972" i="2"/>
  <c r="M6972" i="2"/>
  <c r="P6971" i="2"/>
  <c r="M6971" i="2"/>
  <c r="O6970" i="2" a="1"/>
  <c r="O6970" i="2" s="1"/>
  <c r="M6970" i="2"/>
  <c r="O6969" i="2" a="1"/>
  <c r="O6969" i="2" s="1"/>
  <c r="M6969" i="2"/>
  <c r="O6968" i="2" a="1"/>
  <c r="O6968" i="2" s="1"/>
  <c r="M6968" i="2"/>
  <c r="O6967" i="2" a="1"/>
  <c r="O6967" i="2" s="1"/>
  <c r="P6967" i="2" s="1"/>
  <c r="M6967" i="2"/>
  <c r="O6966" i="2" a="1"/>
  <c r="O6966" i="2" s="1"/>
  <c r="P6966" i="2" s="1"/>
  <c r="M6966" i="2"/>
  <c r="O6965" i="2" a="1"/>
  <c r="O6965" i="2" s="1"/>
  <c r="M6965" i="2"/>
  <c r="O6964" i="2" a="1"/>
  <c r="O6964" i="2" s="1"/>
  <c r="M6964" i="2"/>
  <c r="O6963" i="2" a="1"/>
  <c r="O6963" i="2" s="1"/>
  <c r="M6963" i="2"/>
  <c r="O6962" i="2" a="1"/>
  <c r="O6962" i="2" s="1"/>
  <c r="M6962" i="2"/>
  <c r="O6961" i="2" a="1"/>
  <c r="O6961" i="2" s="1"/>
  <c r="P6961" i="2" s="1"/>
  <c r="M6961" i="2"/>
  <c r="O6960" i="2" a="1"/>
  <c r="O6960" i="2" s="1"/>
  <c r="P6960" i="2" s="1"/>
  <c r="M6960" i="2"/>
  <c r="O6959" i="2" a="1"/>
  <c r="O6959" i="2" s="1"/>
  <c r="M6959" i="2"/>
  <c r="O6958" i="2" a="1"/>
  <c r="O6958" i="2" s="1"/>
  <c r="P6958" i="2" s="1"/>
  <c r="M6958" i="2"/>
  <c r="O6957" i="2" a="1"/>
  <c r="O6957" i="2" s="1"/>
  <c r="P6957" i="2" s="1"/>
  <c r="M6957" i="2"/>
  <c r="O6956" i="2" a="1"/>
  <c r="O6956" i="2" s="1"/>
  <c r="M6956" i="2"/>
  <c r="O6955" i="2" a="1"/>
  <c r="O6955" i="2" s="1"/>
  <c r="M6955" i="2"/>
  <c r="O6954" i="2" a="1"/>
  <c r="O6954" i="2" s="1"/>
  <c r="M6954" i="2"/>
  <c r="O6953" i="2" a="1"/>
  <c r="O6953" i="2" s="1"/>
  <c r="M6953" i="2"/>
  <c r="O6952" i="2" a="1"/>
  <c r="O6952" i="2" s="1"/>
  <c r="M6952" i="2"/>
  <c r="O6951" i="2" a="1"/>
  <c r="O6951" i="2" s="1"/>
  <c r="P6951" i="2" s="1"/>
  <c r="M6951" i="2"/>
  <c r="Q6951" i="2" s="1"/>
  <c r="O6950" i="2" a="1"/>
  <c r="O6950" i="2" s="1"/>
  <c r="M6950" i="2"/>
  <c r="O6949" i="2" a="1"/>
  <c r="O6949" i="2" s="1"/>
  <c r="M6949" i="2"/>
  <c r="O6948" i="2" a="1"/>
  <c r="O6948" i="2" s="1"/>
  <c r="M6948" i="2"/>
  <c r="O6947" i="2" a="1"/>
  <c r="O6947" i="2" s="1"/>
  <c r="M6947" i="2"/>
  <c r="O6946" i="2" a="1"/>
  <c r="O6946" i="2" s="1"/>
  <c r="M6946" i="2"/>
  <c r="O6945" i="2" a="1"/>
  <c r="O6945" i="2" s="1"/>
  <c r="M6945" i="2"/>
  <c r="O6944" i="2" a="1"/>
  <c r="O6944" i="2" s="1"/>
  <c r="P6944" i="2" s="1"/>
  <c r="M6944" i="2"/>
  <c r="O6943" i="2" a="1"/>
  <c r="O6943" i="2" s="1"/>
  <c r="P6943" i="2" s="1"/>
  <c r="M6943" i="2"/>
  <c r="O6942" i="2" a="1"/>
  <c r="O6942" i="2" s="1"/>
  <c r="M6942" i="2"/>
  <c r="O6941" i="2" a="1"/>
  <c r="O6941" i="2" s="1"/>
  <c r="M6941" i="2"/>
  <c r="O6940" i="2" a="1"/>
  <c r="O6940" i="2" s="1"/>
  <c r="P6940" i="2" s="1"/>
  <c r="M6940" i="2"/>
  <c r="O6939" i="2" a="1"/>
  <c r="O6939" i="2" s="1"/>
  <c r="M6939" i="2"/>
  <c r="O6938" i="2" a="1"/>
  <c r="O6938" i="2" s="1"/>
  <c r="M6938" i="2"/>
  <c r="O6937" i="2" a="1"/>
  <c r="O6937" i="2" s="1"/>
  <c r="M6937" i="2"/>
  <c r="O6936" i="2" a="1"/>
  <c r="O6936" i="2" s="1"/>
  <c r="M6936" i="2"/>
  <c r="O6935" i="2" a="1"/>
  <c r="O6935" i="2" s="1"/>
  <c r="M6935" i="2"/>
  <c r="O6934" i="2" a="1"/>
  <c r="O6934" i="2" s="1"/>
  <c r="M6934" i="2"/>
  <c r="O6933" i="2" a="1"/>
  <c r="O6933" i="2" s="1"/>
  <c r="M6933" i="2"/>
  <c r="O6932" i="2" a="1"/>
  <c r="O6932" i="2" s="1"/>
  <c r="M6932" i="2"/>
  <c r="O6931" i="2" a="1"/>
  <c r="O6931" i="2" s="1"/>
  <c r="P6931" i="2" s="1"/>
  <c r="M6931" i="2"/>
  <c r="O6930" i="2" a="1"/>
  <c r="O6930" i="2" s="1"/>
  <c r="M6930" i="2"/>
  <c r="O6929" i="2" a="1"/>
  <c r="O6929" i="2" s="1"/>
  <c r="M6929" i="2"/>
  <c r="O6928" i="2" a="1"/>
  <c r="O6928" i="2" s="1"/>
  <c r="M6928" i="2"/>
  <c r="O6927" i="2" a="1"/>
  <c r="O6927" i="2" s="1"/>
  <c r="P6927" i="2" s="1"/>
  <c r="M6927" i="2"/>
  <c r="O6926" i="2" a="1"/>
  <c r="O6926" i="2" s="1"/>
  <c r="M6926" i="2"/>
  <c r="O6925" i="2" a="1"/>
  <c r="O6925" i="2" s="1"/>
  <c r="M6925" i="2"/>
  <c r="O6924" i="2" a="1"/>
  <c r="O6924" i="2" s="1"/>
  <c r="M6924" i="2"/>
  <c r="O6923" i="2" a="1"/>
  <c r="O6923" i="2" s="1"/>
  <c r="M6923" i="2"/>
  <c r="O6922" i="2" a="1"/>
  <c r="O6922" i="2" s="1"/>
  <c r="P6922" i="2" s="1"/>
  <c r="M6922" i="2"/>
  <c r="O6921" i="2" a="1"/>
  <c r="O6921" i="2" s="1"/>
  <c r="M6921" i="2"/>
  <c r="O6920" i="2" a="1"/>
  <c r="O6920" i="2" s="1"/>
  <c r="M6920" i="2"/>
  <c r="O6919" i="2" a="1"/>
  <c r="O6919" i="2" s="1"/>
  <c r="M6919" i="2"/>
  <c r="O6918" i="2" a="1"/>
  <c r="O6918" i="2" s="1"/>
  <c r="M6918" i="2"/>
  <c r="O6917" i="2" a="1"/>
  <c r="O6917" i="2" s="1"/>
  <c r="M6917" i="2"/>
  <c r="O6916" i="2" a="1"/>
  <c r="O6916" i="2" s="1"/>
  <c r="P6916" i="2" s="1"/>
  <c r="M6916" i="2"/>
  <c r="O6915" i="2" a="1"/>
  <c r="O6915" i="2" s="1"/>
  <c r="M6915" i="2"/>
  <c r="O6914" i="2" a="1"/>
  <c r="O6914" i="2" s="1"/>
  <c r="M6914" i="2"/>
  <c r="O6913" i="2" a="1"/>
  <c r="O6913" i="2" s="1"/>
  <c r="M6913" i="2"/>
  <c r="O6912" i="2" a="1"/>
  <c r="O6912" i="2" s="1"/>
  <c r="P6912" i="2" s="1"/>
  <c r="M6912" i="2"/>
  <c r="O6911" i="2" a="1"/>
  <c r="O6911" i="2" s="1"/>
  <c r="M6911" i="2"/>
  <c r="O6910" i="2" a="1"/>
  <c r="O6910" i="2" s="1"/>
  <c r="M6910" i="2"/>
  <c r="O6909" i="2" a="1"/>
  <c r="O6909" i="2" s="1"/>
  <c r="M6909" i="2"/>
  <c r="O6908" i="2" a="1"/>
  <c r="O6908" i="2" s="1"/>
  <c r="M6908" i="2"/>
  <c r="O6907" i="2" a="1"/>
  <c r="O6907" i="2" s="1"/>
  <c r="P6907" i="2" s="1"/>
  <c r="M6907" i="2"/>
  <c r="O6906" i="2" a="1"/>
  <c r="O6906" i="2" s="1"/>
  <c r="P6906" i="2" s="1"/>
  <c r="M6906" i="2"/>
  <c r="O6905" i="2" a="1"/>
  <c r="O6905" i="2" s="1"/>
  <c r="M6905" i="2"/>
  <c r="O6904" i="2" a="1"/>
  <c r="O6904" i="2" s="1"/>
  <c r="M6904" i="2"/>
  <c r="O6903" i="2" a="1"/>
  <c r="O6903" i="2" s="1"/>
  <c r="M6903" i="2"/>
  <c r="O6902" i="2" a="1"/>
  <c r="O6902" i="2" s="1"/>
  <c r="M6902" i="2"/>
  <c r="O6901" i="2" a="1"/>
  <c r="O6901" i="2" s="1"/>
  <c r="P6901" i="2" s="1"/>
  <c r="M6901" i="2"/>
  <c r="O6900" i="2" a="1"/>
  <c r="O6900" i="2" s="1"/>
  <c r="M6900" i="2"/>
  <c r="O6899" i="2" a="1"/>
  <c r="O6899" i="2" s="1"/>
  <c r="M6899" i="2"/>
  <c r="O6898" i="2" a="1"/>
  <c r="O6898" i="2" s="1"/>
  <c r="M6898" i="2"/>
  <c r="O6897" i="2" a="1"/>
  <c r="O6897" i="2" s="1"/>
  <c r="M6897" i="2"/>
  <c r="O6896" i="2" a="1"/>
  <c r="O6896" i="2" s="1"/>
  <c r="M6896" i="2"/>
  <c r="O6895" i="2" a="1"/>
  <c r="O6895" i="2" s="1"/>
  <c r="M6895" i="2"/>
  <c r="O6894" i="2" a="1"/>
  <c r="O6894" i="2" s="1"/>
  <c r="M6894" i="2"/>
  <c r="O6893" i="2" a="1"/>
  <c r="O6893" i="2" s="1"/>
  <c r="M6893" i="2"/>
  <c r="O6892" i="2" a="1"/>
  <c r="O6892" i="2" s="1"/>
  <c r="P6892" i="2" s="1"/>
  <c r="M6892" i="2"/>
  <c r="O6891" i="2" a="1"/>
  <c r="O6891" i="2" s="1"/>
  <c r="M6891" i="2"/>
  <c r="O6890" i="2" a="1"/>
  <c r="O6890" i="2" s="1"/>
  <c r="M6890" i="2"/>
  <c r="O6889" i="2" a="1"/>
  <c r="O6889" i="2" s="1"/>
  <c r="M6889" i="2"/>
  <c r="O6888" i="2" a="1"/>
  <c r="O6888" i="2" s="1"/>
  <c r="M6888" i="2"/>
  <c r="O6887" i="2" a="1"/>
  <c r="O6887" i="2" s="1"/>
  <c r="M6887" i="2"/>
  <c r="O6886" i="2" a="1"/>
  <c r="O6886" i="2" s="1"/>
  <c r="M6886" i="2"/>
  <c r="O6885" i="2" a="1"/>
  <c r="O6885" i="2" s="1"/>
  <c r="M6885" i="2"/>
  <c r="O6884" i="2" a="1"/>
  <c r="O6884" i="2" s="1"/>
  <c r="M6884" i="2"/>
  <c r="O6883" i="2" a="1"/>
  <c r="O6883" i="2" s="1"/>
  <c r="M6883" i="2"/>
  <c r="O6882" i="2" a="1"/>
  <c r="O6882" i="2" s="1"/>
  <c r="M6882" i="2"/>
  <c r="O6881" i="2" a="1"/>
  <c r="O6881" i="2" s="1"/>
  <c r="M6881" i="2"/>
  <c r="O6880" i="2" a="1"/>
  <c r="O6880" i="2" s="1"/>
  <c r="M6880" i="2"/>
  <c r="O6879" i="2" a="1"/>
  <c r="O6879" i="2" s="1"/>
  <c r="M6879" i="2"/>
  <c r="O6878" i="2" a="1"/>
  <c r="O6878" i="2" s="1"/>
  <c r="M6878" i="2"/>
  <c r="O6877" i="2" a="1"/>
  <c r="O6877" i="2" s="1"/>
  <c r="M6877" i="2"/>
  <c r="O6876" i="2" a="1"/>
  <c r="O6876" i="2" s="1"/>
  <c r="M6876" i="2"/>
  <c r="O6875" i="2" a="1"/>
  <c r="O6875" i="2" s="1"/>
  <c r="M6875" i="2"/>
  <c r="O6874" i="2" a="1"/>
  <c r="O6874" i="2"/>
  <c r="M6874" i="2"/>
  <c r="O6873" i="2" a="1"/>
  <c r="O6873" i="2" s="1"/>
  <c r="M6873" i="2"/>
  <c r="O6872" i="2" a="1"/>
  <c r="O6872" i="2" s="1"/>
  <c r="M6872" i="2"/>
  <c r="O6871" i="2" a="1"/>
  <c r="O6871" i="2" s="1"/>
  <c r="M6871" i="2"/>
  <c r="O6870" i="2" a="1"/>
  <c r="O6870" i="2" s="1"/>
  <c r="M6870" i="2"/>
  <c r="O6869" i="2" a="1"/>
  <c r="O6869" i="2" s="1"/>
  <c r="M6869" i="2"/>
  <c r="O6868" i="2" a="1"/>
  <c r="O6868" i="2" s="1"/>
  <c r="P6868" i="2" s="1"/>
  <c r="M6868" i="2"/>
  <c r="O6867" i="2" a="1"/>
  <c r="O6867" i="2" s="1"/>
  <c r="P6867" i="2" s="1"/>
  <c r="M6867" i="2"/>
  <c r="O6866" i="2" a="1"/>
  <c r="O6866" i="2" s="1"/>
  <c r="M6866" i="2"/>
  <c r="O6865" i="2" a="1"/>
  <c r="O6865" i="2" s="1"/>
  <c r="M6865" i="2"/>
  <c r="O6864" i="2" a="1"/>
  <c r="O6864" i="2" s="1"/>
  <c r="M6864" i="2"/>
  <c r="O6863" i="2" a="1"/>
  <c r="O6863" i="2" s="1"/>
  <c r="M6863" i="2"/>
  <c r="O6862" i="2" a="1"/>
  <c r="O6862" i="2" s="1"/>
  <c r="M6862" i="2"/>
  <c r="O6861" i="2" a="1"/>
  <c r="O6861" i="2" s="1"/>
  <c r="M6861" i="2"/>
  <c r="O6860" i="2" a="1"/>
  <c r="O6860" i="2" s="1"/>
  <c r="M6860" i="2"/>
  <c r="O6859" i="2" a="1"/>
  <c r="O6859" i="2" s="1"/>
  <c r="M6859" i="2"/>
  <c r="O6858" i="2" a="1"/>
  <c r="O6858" i="2" s="1"/>
  <c r="M6858" i="2"/>
  <c r="O6857" i="2" a="1"/>
  <c r="O6857" i="2" s="1"/>
  <c r="M6857" i="2"/>
  <c r="O6856" i="2" a="1"/>
  <c r="O6856" i="2" s="1"/>
  <c r="M6856" i="2"/>
  <c r="O6855" i="2" a="1"/>
  <c r="O6855" i="2" s="1"/>
  <c r="M6855" i="2"/>
  <c r="O6854" i="2" a="1"/>
  <c r="O6854" i="2" s="1"/>
  <c r="P6854" i="2" s="1"/>
  <c r="M6854" i="2"/>
  <c r="O6853" i="2" a="1"/>
  <c r="O6853" i="2" s="1"/>
  <c r="M6853" i="2"/>
  <c r="O6852" i="2" a="1"/>
  <c r="O6852" i="2" s="1"/>
  <c r="P6852" i="2" s="1"/>
  <c r="M6852" i="2"/>
  <c r="Q6852" i="2" s="1"/>
  <c r="O6851" i="2" a="1"/>
  <c r="O6851" i="2" s="1"/>
  <c r="M6851" i="2"/>
  <c r="O6850" i="2" a="1"/>
  <c r="O6850" i="2" s="1"/>
  <c r="P6850" i="2" s="1"/>
  <c r="M6850" i="2"/>
  <c r="O6849" i="2" a="1"/>
  <c r="O6849" i="2" s="1"/>
  <c r="M6849" i="2"/>
  <c r="O6848" i="2" a="1"/>
  <c r="O6848" i="2" s="1"/>
  <c r="M6848" i="2"/>
  <c r="O6847" i="2" a="1"/>
  <c r="O6847" i="2" s="1"/>
  <c r="M6847" i="2"/>
  <c r="O6846" i="2" a="1"/>
  <c r="O6846" i="2" s="1"/>
  <c r="M6846" i="2"/>
  <c r="O6845" i="2" a="1"/>
  <c r="O6845" i="2" s="1"/>
  <c r="M6845" i="2"/>
  <c r="O6844" i="2" a="1"/>
  <c r="O6844" i="2" s="1"/>
  <c r="M6844" i="2"/>
  <c r="O6843" i="2" a="1"/>
  <c r="O6843" i="2" s="1"/>
  <c r="M6843" i="2"/>
  <c r="O6842" i="2" a="1"/>
  <c r="O6842" i="2" s="1"/>
  <c r="P6842" i="2" s="1"/>
  <c r="M6842" i="2"/>
  <c r="O6841" i="2" a="1"/>
  <c r="O6841" i="2" s="1"/>
  <c r="P6841" i="2" s="1"/>
  <c r="M6841" i="2"/>
  <c r="O6840" i="2" a="1"/>
  <c r="O6840" i="2" s="1"/>
  <c r="M6840" i="2"/>
  <c r="O6839" i="2" a="1"/>
  <c r="O6839" i="2" s="1"/>
  <c r="M6839" i="2"/>
  <c r="O6838" i="2" a="1"/>
  <c r="O6838" i="2" s="1"/>
  <c r="M6838" i="2"/>
  <c r="O6837" i="2" a="1"/>
  <c r="O6837" i="2" s="1"/>
  <c r="M6837" i="2"/>
  <c r="O6836" i="2" a="1"/>
  <c r="O6836" i="2" s="1"/>
  <c r="P6836" i="2" s="1"/>
  <c r="M6836" i="2"/>
  <c r="O6835" i="2" a="1"/>
  <c r="O6835" i="2" s="1"/>
  <c r="M6835" i="2"/>
  <c r="O6834" i="2" a="1"/>
  <c r="O6834" i="2" s="1"/>
  <c r="M6834" i="2"/>
  <c r="O6833" i="2" a="1"/>
  <c r="O6833" i="2" s="1"/>
  <c r="M6833" i="2"/>
  <c r="O6832" i="2" a="1"/>
  <c r="O6832" i="2" s="1"/>
  <c r="M6832" i="2"/>
  <c r="O6831" i="2" a="1"/>
  <c r="O6831" i="2" s="1"/>
  <c r="M6831" i="2"/>
  <c r="O6830" i="2" a="1"/>
  <c r="O6830" i="2" s="1"/>
  <c r="M6830" i="2"/>
  <c r="O6829" i="2" a="1"/>
  <c r="O6829" i="2" s="1"/>
  <c r="P6829" i="2" s="1"/>
  <c r="M6829" i="2"/>
  <c r="O6828" i="2" a="1"/>
  <c r="O6828" i="2" s="1"/>
  <c r="M6828" i="2"/>
  <c r="O6827" i="2" a="1"/>
  <c r="O6827" i="2"/>
  <c r="M6827" i="2"/>
  <c r="O6826" i="2" a="1"/>
  <c r="O6826" i="2" s="1"/>
  <c r="M6826" i="2"/>
  <c r="O6825" i="2" a="1"/>
  <c r="O6825" i="2" s="1"/>
  <c r="M6825" i="2"/>
  <c r="O6824" i="2" a="1"/>
  <c r="O6824" i="2" s="1"/>
  <c r="M6824" i="2"/>
  <c r="O6823" i="2" a="1"/>
  <c r="O6823" i="2" s="1"/>
  <c r="M6823" i="2"/>
  <c r="O6822" i="2" a="1"/>
  <c r="O6822" i="2" s="1"/>
  <c r="M6822" i="2"/>
  <c r="O6821" i="2" a="1"/>
  <c r="O6821" i="2" s="1"/>
  <c r="M6821" i="2"/>
  <c r="O6820" i="2" a="1"/>
  <c r="O6820" i="2" s="1"/>
  <c r="P6820" i="2" s="1"/>
  <c r="M6820" i="2"/>
  <c r="O6819" i="2" a="1"/>
  <c r="O6819" i="2" s="1"/>
  <c r="P6819" i="2" s="1"/>
  <c r="M6819" i="2"/>
  <c r="O6818" i="2" a="1"/>
  <c r="O6818" i="2" s="1"/>
  <c r="M6818" i="2"/>
  <c r="O6817" i="2" a="1"/>
  <c r="O6817" i="2" s="1"/>
  <c r="M6817" i="2"/>
  <c r="O6816" i="2" a="1"/>
  <c r="O6816" i="2" s="1"/>
  <c r="P6816" i="2" s="1"/>
  <c r="M6816" i="2"/>
  <c r="O6815" i="2" a="1"/>
  <c r="O6815" i="2" s="1"/>
  <c r="M6815" i="2"/>
  <c r="O6814" i="2" a="1"/>
  <c r="O6814" i="2" s="1"/>
  <c r="M6814" i="2"/>
  <c r="O6813" i="2" a="1"/>
  <c r="O6813" i="2" s="1"/>
  <c r="M6813" i="2"/>
  <c r="O6812" i="2" a="1"/>
  <c r="O6812" i="2" s="1"/>
  <c r="M6812" i="2"/>
  <c r="O6811" i="2" a="1"/>
  <c r="O6811" i="2" s="1"/>
  <c r="M6811" i="2"/>
  <c r="O6810" i="2" a="1"/>
  <c r="O6810" i="2" s="1"/>
  <c r="M6810" i="2"/>
  <c r="O6809" i="2" a="1"/>
  <c r="O6809" i="2" s="1"/>
  <c r="M6809" i="2"/>
  <c r="O6808" i="2" a="1"/>
  <c r="O6808" i="2" s="1"/>
  <c r="M6808" i="2"/>
  <c r="O6807" i="2" a="1"/>
  <c r="O6807" i="2" s="1"/>
  <c r="M6807" i="2"/>
  <c r="O6806" i="2" a="1"/>
  <c r="O6806" i="2" s="1"/>
  <c r="M6806" i="2"/>
  <c r="O6805" i="2" a="1"/>
  <c r="O6805" i="2" s="1"/>
  <c r="M6805" i="2"/>
  <c r="O6804" i="2" a="1"/>
  <c r="O6804" i="2" s="1"/>
  <c r="M6804" i="2"/>
  <c r="O6803" i="2" a="1"/>
  <c r="O6803" i="2" s="1"/>
  <c r="M6803" i="2"/>
  <c r="O6802" i="2" a="1"/>
  <c r="O6802" i="2" s="1"/>
  <c r="M6802" i="2"/>
  <c r="O6801" i="2" a="1"/>
  <c r="O6801" i="2" s="1"/>
  <c r="M6801" i="2"/>
  <c r="O6800" i="2" a="1"/>
  <c r="O6800" i="2" s="1"/>
  <c r="M6800" i="2"/>
  <c r="O6799" i="2" a="1"/>
  <c r="O6799" i="2" s="1"/>
  <c r="P6799" i="2" s="1"/>
  <c r="M6799" i="2"/>
  <c r="O6798" i="2" a="1"/>
  <c r="O6798" i="2" s="1"/>
  <c r="M6798" i="2"/>
  <c r="O6797" i="2" a="1"/>
  <c r="O6797" i="2" s="1"/>
  <c r="M6797" i="2"/>
  <c r="O6796" i="2" a="1"/>
  <c r="O6796" i="2" s="1"/>
  <c r="P6796" i="2" s="1"/>
  <c r="M6796" i="2"/>
  <c r="O6795" i="2" a="1"/>
  <c r="O6795" i="2" s="1"/>
  <c r="M6795" i="2"/>
  <c r="O6794" i="2" a="1"/>
  <c r="O6794" i="2" s="1"/>
  <c r="M6794" i="2"/>
  <c r="O6793" i="2" a="1"/>
  <c r="O6793" i="2" s="1"/>
  <c r="M6793" i="2"/>
  <c r="O6792" i="2" a="1"/>
  <c r="O6792" i="2" s="1"/>
  <c r="M6792" i="2"/>
  <c r="O6791" i="2" a="1"/>
  <c r="O6791" i="2" s="1"/>
  <c r="M6791" i="2"/>
  <c r="O6790" i="2" a="1"/>
  <c r="O6790" i="2" s="1"/>
  <c r="M6790" i="2"/>
  <c r="O6789" i="2" a="1"/>
  <c r="O6789" i="2" s="1"/>
  <c r="M6789" i="2"/>
  <c r="O6788" i="2" a="1"/>
  <c r="O6788" i="2" s="1"/>
  <c r="P6788" i="2" s="1"/>
  <c r="M6788" i="2"/>
  <c r="O6787" i="2" a="1"/>
  <c r="O6787" i="2" s="1"/>
  <c r="M6787" i="2"/>
  <c r="O6786" i="2" a="1"/>
  <c r="O6786" i="2" s="1"/>
  <c r="M6786" i="2"/>
  <c r="O6785" i="2" a="1"/>
  <c r="O6785" i="2" s="1"/>
  <c r="M6785" i="2"/>
  <c r="O6784" i="2" a="1"/>
  <c r="O6784" i="2" s="1"/>
  <c r="M6784" i="2"/>
  <c r="O6783" i="2" a="1"/>
  <c r="O6783" i="2"/>
  <c r="M6783" i="2"/>
  <c r="O6782" i="2" a="1"/>
  <c r="O6782" i="2" s="1"/>
  <c r="M6782" i="2"/>
  <c r="O6781" i="2" a="1"/>
  <c r="O6781" i="2" s="1"/>
  <c r="M6781" i="2"/>
  <c r="O6780" i="2" a="1"/>
  <c r="O6780" i="2" s="1"/>
  <c r="P6780" i="2" s="1"/>
  <c r="M6780" i="2"/>
  <c r="O6779" i="2" a="1"/>
  <c r="O6779" i="2" s="1"/>
  <c r="M6779" i="2"/>
  <c r="O6778" i="2" a="1"/>
  <c r="O6778" i="2" s="1"/>
  <c r="M6778" i="2"/>
  <c r="O6777" i="2" a="1"/>
  <c r="O6777" i="2" s="1"/>
  <c r="M6777" i="2"/>
  <c r="O6776" i="2" a="1"/>
  <c r="O6776" i="2" s="1"/>
  <c r="M6776" i="2"/>
  <c r="O6775" i="2" a="1"/>
  <c r="O6775" i="2" s="1"/>
  <c r="M6775" i="2"/>
  <c r="O6774" i="2" a="1"/>
  <c r="O6774" i="2" s="1"/>
  <c r="M6774" i="2"/>
  <c r="O6773" i="2" a="1"/>
  <c r="O6773" i="2" s="1"/>
  <c r="M6773" i="2"/>
  <c r="O6772" i="2" a="1"/>
  <c r="O6772" i="2" s="1"/>
  <c r="P6772" i="2" s="1"/>
  <c r="M6772" i="2"/>
  <c r="O6771" i="2" a="1"/>
  <c r="O6771" i="2" s="1"/>
  <c r="M6771" i="2"/>
  <c r="O6770" i="2" a="1"/>
  <c r="O6770" i="2" s="1"/>
  <c r="M6770" i="2"/>
  <c r="O6769" i="2" a="1"/>
  <c r="O6769" i="2" s="1"/>
  <c r="M6769" i="2"/>
  <c r="O6768" i="2" a="1"/>
  <c r="O6768" i="2" s="1"/>
  <c r="M6768" i="2"/>
  <c r="O6767" i="2" a="1"/>
  <c r="O6767" i="2" s="1"/>
  <c r="M6767" i="2"/>
  <c r="O6766" i="2" a="1"/>
  <c r="O6766" i="2" s="1"/>
  <c r="M6766" i="2"/>
  <c r="O6765" i="2" a="1"/>
  <c r="O6765" i="2" s="1"/>
  <c r="M6765" i="2"/>
  <c r="O6764" i="2" a="1"/>
  <c r="O6764" i="2" s="1"/>
  <c r="M6764" i="2"/>
  <c r="O6763" i="2" a="1"/>
  <c r="O6763" i="2" s="1"/>
  <c r="M6763" i="2"/>
  <c r="O6762" i="2" a="1"/>
  <c r="O6762" i="2" s="1"/>
  <c r="M6762" i="2"/>
  <c r="O6761" i="2" a="1"/>
  <c r="O6761" i="2" s="1"/>
  <c r="M6761" i="2"/>
  <c r="O6760" i="2" a="1"/>
  <c r="O6760" i="2" s="1"/>
  <c r="M6760" i="2"/>
  <c r="O6759" i="2" a="1"/>
  <c r="O6759" i="2" s="1"/>
  <c r="P6759" i="2" s="1"/>
  <c r="M6759" i="2"/>
  <c r="O6758" i="2" a="1"/>
  <c r="O6758" i="2" s="1"/>
  <c r="M6758" i="2"/>
  <c r="O6757" i="2" a="1"/>
  <c r="O6757" i="2" s="1"/>
  <c r="M6757" i="2"/>
  <c r="O6756" i="2" a="1"/>
  <c r="O6756" i="2" s="1"/>
  <c r="M6756" i="2"/>
  <c r="O6755" i="2" a="1"/>
  <c r="O6755" i="2" s="1"/>
  <c r="M6755" i="2"/>
  <c r="O6754" i="2" a="1"/>
  <c r="O6754" i="2" s="1"/>
  <c r="M6754" i="2"/>
  <c r="O6753" i="2" a="1"/>
  <c r="O6753" i="2" s="1"/>
  <c r="P6753" i="2" s="1"/>
  <c r="M6753" i="2"/>
  <c r="O6752" i="2" a="1"/>
  <c r="O6752" i="2" s="1"/>
  <c r="M6752" i="2"/>
  <c r="O6751" i="2" a="1"/>
  <c r="O6751" i="2" s="1"/>
  <c r="M6751" i="2"/>
  <c r="O6750" i="2" a="1"/>
  <c r="O6750" i="2" s="1"/>
  <c r="M6750" i="2"/>
  <c r="O6749" i="2" a="1"/>
  <c r="O6749" i="2" s="1"/>
  <c r="M6749" i="2"/>
  <c r="O6748" i="2" a="1"/>
  <c r="O6748" i="2" s="1"/>
  <c r="M6748" i="2"/>
  <c r="O6747" i="2" a="1"/>
  <c r="O6747" i="2" s="1"/>
  <c r="P6747" i="2" s="1"/>
  <c r="M6747" i="2"/>
  <c r="O6746" i="2" a="1"/>
  <c r="O6746" i="2" s="1"/>
  <c r="M6746" i="2"/>
  <c r="O6745" i="2" a="1"/>
  <c r="O6745" i="2" s="1"/>
  <c r="M6745" i="2"/>
  <c r="O6744" i="2" a="1"/>
  <c r="O6744" i="2" s="1"/>
  <c r="M6744" i="2"/>
  <c r="O6743" i="2" a="1"/>
  <c r="O6743" i="2" s="1"/>
  <c r="P6743" i="2" s="1"/>
  <c r="M6743" i="2"/>
  <c r="O6742" i="2" a="1"/>
  <c r="O6742" i="2" s="1"/>
  <c r="M6742" i="2"/>
  <c r="O6741" i="2" a="1"/>
  <c r="O6741" i="2" s="1"/>
  <c r="M6741" i="2"/>
  <c r="O6740" i="2" a="1"/>
  <c r="O6740" i="2" s="1"/>
  <c r="M6740" i="2"/>
  <c r="O6739" i="2" a="1"/>
  <c r="O6739" i="2" s="1"/>
  <c r="M6739" i="2"/>
  <c r="O6738" i="2" a="1"/>
  <c r="O6738" i="2" s="1"/>
  <c r="P6738" i="2" s="1"/>
  <c r="M6738" i="2"/>
  <c r="O6737" i="2" a="1"/>
  <c r="O6737" i="2" s="1"/>
  <c r="M6737" i="2"/>
  <c r="O6736" i="2" a="1"/>
  <c r="O6736" i="2" s="1"/>
  <c r="M6736" i="2"/>
  <c r="O6735" i="2" a="1"/>
  <c r="O6735" i="2" s="1"/>
  <c r="P6735" i="2" s="1"/>
  <c r="M6735" i="2"/>
  <c r="O6734" i="2" a="1"/>
  <c r="O6734" i="2" s="1"/>
  <c r="P6734" i="2" s="1"/>
  <c r="M6734" i="2"/>
  <c r="O6733" i="2" a="1"/>
  <c r="O6733" i="2" s="1"/>
  <c r="M6733" i="2"/>
  <c r="O6732" i="2" a="1"/>
  <c r="O6732" i="2" s="1"/>
  <c r="P6732" i="2" s="1"/>
  <c r="M6732" i="2"/>
  <c r="O6731" i="2" a="1"/>
  <c r="O6731" i="2" s="1"/>
  <c r="M6731" i="2"/>
  <c r="O6730" i="2" a="1"/>
  <c r="O6730" i="2" s="1"/>
  <c r="P6730" i="2" s="1"/>
  <c r="M6730" i="2"/>
  <c r="O6729" i="2" a="1"/>
  <c r="O6729" i="2" s="1"/>
  <c r="M6729" i="2"/>
  <c r="O6728" i="2" a="1"/>
  <c r="O6728" i="2" s="1"/>
  <c r="M6728" i="2"/>
  <c r="O6727" i="2" a="1"/>
  <c r="O6727" i="2" s="1"/>
  <c r="M6727" i="2"/>
  <c r="O6726" i="2" a="1"/>
  <c r="O6726" i="2" s="1"/>
  <c r="M6726" i="2"/>
  <c r="O6725" i="2" a="1"/>
  <c r="O6725" i="2" s="1"/>
  <c r="M6725" i="2"/>
  <c r="O6724" i="2" a="1"/>
  <c r="O6724" i="2" s="1"/>
  <c r="P6724" i="2" s="1"/>
  <c r="M6724" i="2"/>
  <c r="O6723" i="2" a="1"/>
  <c r="O6723" i="2" s="1"/>
  <c r="M6723" i="2"/>
  <c r="O6722" i="2" a="1"/>
  <c r="O6722" i="2" s="1"/>
  <c r="M6722" i="2"/>
  <c r="O6721" i="2" a="1"/>
  <c r="O6721" i="2" s="1"/>
  <c r="M6721" i="2"/>
  <c r="O6720" i="2" a="1"/>
  <c r="O6720" i="2" s="1"/>
  <c r="P6720" i="2" s="1"/>
  <c r="M6720" i="2"/>
  <c r="O6719" i="2" a="1"/>
  <c r="O6719" i="2" s="1"/>
  <c r="M6719" i="2"/>
  <c r="O6718" i="2" a="1"/>
  <c r="O6718" i="2" s="1"/>
  <c r="P6718" i="2" s="1"/>
  <c r="M6718" i="2"/>
  <c r="O6717" i="2" a="1"/>
  <c r="O6717" i="2" s="1"/>
  <c r="M6717" i="2"/>
  <c r="O6716" i="2" a="1"/>
  <c r="O6716" i="2" s="1"/>
  <c r="P6716" i="2" s="1"/>
  <c r="M6716" i="2"/>
  <c r="O6715" i="2" a="1"/>
  <c r="O6715" i="2" s="1"/>
  <c r="M6715" i="2"/>
  <c r="O6714" i="2" a="1"/>
  <c r="O6714" i="2" s="1"/>
  <c r="M6714" i="2"/>
  <c r="O6713" i="2" a="1"/>
  <c r="O6713" i="2" s="1"/>
  <c r="P6713" i="2" s="1"/>
  <c r="M6713" i="2"/>
  <c r="O6712" i="2" a="1"/>
  <c r="O6712" i="2" s="1"/>
  <c r="M6712" i="2"/>
  <c r="O6711" i="2" a="1"/>
  <c r="O6711" i="2" s="1"/>
  <c r="M6711" i="2"/>
  <c r="O6710" i="2" a="1"/>
  <c r="O6710" i="2" s="1"/>
  <c r="M6710" i="2"/>
  <c r="O6709" i="2" a="1"/>
  <c r="O6709" i="2" s="1"/>
  <c r="M6709" i="2"/>
  <c r="O6708" i="2" a="1"/>
  <c r="O6708" i="2" s="1"/>
  <c r="M6708" i="2"/>
  <c r="O6707" i="2" a="1"/>
  <c r="O6707" i="2" s="1"/>
  <c r="M6707" i="2"/>
  <c r="O6706" i="2" a="1"/>
  <c r="O6706" i="2" s="1"/>
  <c r="P6706" i="2" s="1"/>
  <c r="M6706" i="2"/>
  <c r="O6705" i="2" a="1"/>
  <c r="O6705" i="2" s="1"/>
  <c r="M6705" i="2"/>
  <c r="O6704" i="2" a="1"/>
  <c r="O6704" i="2" s="1"/>
  <c r="M6704" i="2"/>
  <c r="O6703" i="2" a="1"/>
  <c r="O6703" i="2" s="1"/>
  <c r="M6703" i="2"/>
  <c r="O6702" i="2" a="1"/>
  <c r="O6702" i="2" s="1"/>
  <c r="P6702" i="2" s="1"/>
  <c r="M6702" i="2"/>
  <c r="O6701" i="2" a="1"/>
  <c r="O6701" i="2" s="1"/>
  <c r="M6701" i="2"/>
  <c r="O6700" i="2" a="1"/>
  <c r="O6700" i="2" s="1"/>
  <c r="M6700" i="2"/>
  <c r="O6699" i="2" a="1"/>
  <c r="O6699" i="2" s="1"/>
  <c r="M6699" i="2"/>
  <c r="O6698" i="2" a="1"/>
  <c r="O6698" i="2" s="1"/>
  <c r="M6698" i="2"/>
  <c r="O6697" i="2" a="1"/>
  <c r="O6697" i="2" s="1"/>
  <c r="M6697" i="2"/>
  <c r="O6696" i="2" a="1"/>
  <c r="O6696" i="2" s="1"/>
  <c r="P6696" i="2" s="1"/>
  <c r="M6696" i="2"/>
  <c r="O6695" i="2" a="1"/>
  <c r="O6695" i="2" s="1"/>
  <c r="M6695" i="2"/>
  <c r="O6694" i="2" a="1"/>
  <c r="O6694" i="2" s="1"/>
  <c r="M6694" i="2"/>
  <c r="O6693" i="2" a="1"/>
  <c r="O6693" i="2" s="1"/>
  <c r="M6693" i="2"/>
  <c r="O6692" i="2" a="1"/>
  <c r="O6692" i="2" s="1"/>
  <c r="M6692" i="2"/>
  <c r="O6691" i="2" a="1"/>
  <c r="O6691" i="2" s="1"/>
  <c r="M6691" i="2"/>
  <c r="O6690" i="2" a="1"/>
  <c r="O6690" i="2" s="1"/>
  <c r="P6690" i="2" s="1"/>
  <c r="M6690" i="2"/>
  <c r="O6689" i="2" a="1"/>
  <c r="O6689" i="2" s="1"/>
  <c r="M6689" i="2"/>
  <c r="O6688" i="2" a="1"/>
  <c r="O6688" i="2" s="1"/>
  <c r="M6688" i="2"/>
  <c r="O6687" i="2" a="1"/>
  <c r="O6687" i="2" s="1"/>
  <c r="M6687" i="2"/>
  <c r="O6686" i="2" a="1"/>
  <c r="O6686" i="2" s="1"/>
  <c r="P6686" i="2" s="1"/>
  <c r="M6686" i="2"/>
  <c r="O6685" i="2" a="1"/>
  <c r="O6685" i="2" s="1"/>
  <c r="M6685" i="2"/>
  <c r="O6684" i="2" a="1"/>
  <c r="O6684" i="2" s="1"/>
  <c r="M6684" i="2"/>
  <c r="O6683" i="2" a="1"/>
  <c r="O6683" i="2" s="1"/>
  <c r="M6683" i="2"/>
  <c r="O6682" i="2" a="1"/>
  <c r="O6682" i="2" s="1"/>
  <c r="M6682" i="2"/>
  <c r="O6681" i="2" a="1"/>
  <c r="O6681" i="2" s="1"/>
  <c r="M6681" i="2"/>
  <c r="O6680" i="2" a="1"/>
  <c r="O6680" i="2" s="1"/>
  <c r="M6680" i="2"/>
  <c r="O6679" i="2" a="1"/>
  <c r="O6679" i="2" s="1"/>
  <c r="M6679" i="2"/>
  <c r="O6678" i="2" a="1"/>
  <c r="O6678" i="2" s="1"/>
  <c r="M6678" i="2"/>
  <c r="O6677" i="2" a="1"/>
  <c r="O6677" i="2" s="1"/>
  <c r="M6677" i="2"/>
  <c r="O6676" i="2" a="1"/>
  <c r="O6676" i="2" s="1"/>
  <c r="P6676" i="2" s="1"/>
  <c r="M6676" i="2"/>
  <c r="O6675" i="2" a="1"/>
  <c r="O6675" i="2" s="1"/>
  <c r="M6675" i="2"/>
  <c r="O6674" i="2" a="1"/>
  <c r="O6674" i="2" s="1"/>
  <c r="M6674" i="2"/>
  <c r="O6673" i="2" a="1"/>
  <c r="O6673" i="2"/>
  <c r="M6673" i="2"/>
  <c r="O6672" i="2" a="1"/>
  <c r="O6672" i="2" s="1"/>
  <c r="P6672" i="2" s="1"/>
  <c r="M6672" i="2"/>
  <c r="O6671" i="2" a="1"/>
  <c r="O6671" i="2" s="1"/>
  <c r="M6671" i="2"/>
  <c r="O6670" i="2" a="1"/>
  <c r="O6670" i="2" s="1"/>
  <c r="M6670" i="2"/>
  <c r="O6669" i="2" a="1"/>
  <c r="O6669" i="2" s="1"/>
  <c r="M6669" i="2"/>
  <c r="O6668" i="2" a="1"/>
  <c r="O6668" i="2" s="1"/>
  <c r="P6668" i="2" s="1"/>
  <c r="M6668" i="2"/>
  <c r="O6667" i="2" a="1"/>
  <c r="O6667" i="2" s="1"/>
  <c r="M6667" i="2"/>
  <c r="O6666" i="2" a="1"/>
  <c r="O6666" i="2" s="1"/>
  <c r="M6666" i="2"/>
  <c r="O6665" i="2" a="1"/>
  <c r="O6665" i="2" s="1"/>
  <c r="P6665" i="2" s="1"/>
  <c r="M6665" i="2"/>
  <c r="O6664" i="2" a="1"/>
  <c r="O6664" i="2" s="1"/>
  <c r="M6664" i="2"/>
  <c r="O6663" i="2" a="1"/>
  <c r="O6663" i="2" s="1"/>
  <c r="M6663" i="2"/>
  <c r="O6662" i="2" a="1"/>
  <c r="O6662" i="2" s="1"/>
  <c r="M6662" i="2"/>
  <c r="O6661" i="2" a="1"/>
  <c r="O6661" i="2" s="1"/>
  <c r="M6661" i="2"/>
  <c r="O6660" i="2" a="1"/>
  <c r="O6660" i="2" s="1"/>
  <c r="M6660" i="2"/>
  <c r="O6659" i="2" a="1"/>
  <c r="O6659" i="2" s="1"/>
  <c r="M6659" i="2"/>
  <c r="O6658" i="2" a="1"/>
  <c r="O6658" i="2" s="1"/>
  <c r="M6658" i="2"/>
  <c r="O6657" i="2" a="1"/>
  <c r="O6657" i="2" s="1"/>
  <c r="M6657" i="2"/>
  <c r="O6656" i="2" a="1"/>
  <c r="O6656" i="2" s="1"/>
  <c r="M6656" i="2"/>
  <c r="O6655" i="2" a="1"/>
  <c r="O6655" i="2" s="1"/>
  <c r="M6655" i="2"/>
  <c r="O6654" i="2" a="1"/>
  <c r="O6654" i="2" s="1"/>
  <c r="M6654" i="2"/>
  <c r="O6653" i="2" a="1"/>
  <c r="O6653" i="2" s="1"/>
  <c r="P6653" i="2" s="1"/>
  <c r="M6653" i="2"/>
  <c r="O6652" i="2" a="1"/>
  <c r="O6652" i="2" s="1"/>
  <c r="M6652" i="2"/>
  <c r="O6651" i="2" a="1"/>
  <c r="O6651" i="2" s="1"/>
  <c r="M6651" i="2"/>
  <c r="O6650" i="2" a="1"/>
  <c r="O6650" i="2" s="1"/>
  <c r="M6650" i="2"/>
  <c r="O6649" i="2" a="1"/>
  <c r="O6649" i="2" s="1"/>
  <c r="M6649" i="2"/>
  <c r="O6648" i="2" a="1"/>
  <c r="O6648" i="2" s="1"/>
  <c r="M6648" i="2"/>
  <c r="O6647" i="2" a="1"/>
  <c r="O6647" i="2" s="1"/>
  <c r="M6647" i="2"/>
  <c r="O6646" i="2" a="1"/>
  <c r="O6646" i="2" s="1"/>
  <c r="M6646" i="2"/>
  <c r="O6645" i="2" a="1"/>
  <c r="O6645" i="2" s="1"/>
  <c r="M6645" i="2"/>
  <c r="O6644" i="2" a="1"/>
  <c r="O6644" i="2" s="1"/>
  <c r="M6644" i="2"/>
  <c r="O6643" i="2" a="1"/>
  <c r="O6643" i="2" s="1"/>
  <c r="M6643" i="2"/>
  <c r="O6642" i="2" a="1"/>
  <c r="O6642" i="2" s="1"/>
  <c r="P6642" i="2" s="1"/>
  <c r="M6642" i="2"/>
  <c r="O6641" i="2" a="1"/>
  <c r="O6641" i="2" s="1"/>
  <c r="P6641" i="2" s="1"/>
  <c r="M6641" i="2"/>
  <c r="O6640" i="2" a="1"/>
  <c r="O6640" i="2" s="1"/>
  <c r="M6640" i="2"/>
  <c r="O6639" i="2" a="1"/>
  <c r="O6639" i="2" s="1"/>
  <c r="M6639" i="2"/>
  <c r="O6638" i="2" a="1"/>
  <c r="O6638" i="2" s="1"/>
  <c r="M6638" i="2"/>
  <c r="O6637" i="2" a="1"/>
  <c r="O6637" i="2" s="1"/>
  <c r="M6637" i="2"/>
  <c r="O6636" i="2" a="1"/>
  <c r="O6636" i="2" s="1"/>
  <c r="P6636" i="2" s="1"/>
  <c r="M6636" i="2"/>
  <c r="O6635" i="2" a="1"/>
  <c r="O6635" i="2" s="1"/>
  <c r="M6635" i="2"/>
  <c r="O6634" i="2" a="1"/>
  <c r="O6634" i="2" s="1"/>
  <c r="M6634" i="2"/>
  <c r="O6633" i="2" a="1"/>
  <c r="O6633" i="2" s="1"/>
  <c r="P6633" i="2" s="1"/>
  <c r="M6633" i="2"/>
  <c r="O6632" i="2" a="1"/>
  <c r="O6632" i="2" s="1"/>
  <c r="M6632" i="2"/>
  <c r="O6631" i="2" a="1"/>
  <c r="O6631" i="2" s="1"/>
  <c r="P6631" i="2" s="1"/>
  <c r="M6631" i="2"/>
  <c r="O6630" i="2" a="1"/>
  <c r="O6630" i="2" s="1"/>
  <c r="M6630" i="2"/>
  <c r="O6629" i="2" a="1"/>
  <c r="O6629" i="2" s="1"/>
  <c r="M6629" i="2"/>
  <c r="O6628" i="2" a="1"/>
  <c r="O6628" i="2" s="1"/>
  <c r="P6628" i="2" s="1"/>
  <c r="M6628" i="2"/>
  <c r="O6627" i="2" a="1"/>
  <c r="O6627" i="2" s="1"/>
  <c r="M6627" i="2"/>
  <c r="O6626" i="2" a="1"/>
  <c r="O6626" i="2" s="1"/>
  <c r="M6626" i="2"/>
  <c r="O6625" i="2" a="1"/>
  <c r="O6625" i="2" s="1"/>
  <c r="P6625" i="2" s="1"/>
  <c r="M6625" i="2"/>
  <c r="O6624" i="2" a="1"/>
  <c r="O6624" i="2" s="1"/>
  <c r="P6624" i="2" s="1"/>
  <c r="M6624" i="2"/>
  <c r="O6623" i="2" a="1"/>
  <c r="O6623" i="2" s="1"/>
  <c r="M6623" i="2"/>
  <c r="O6622" i="2" a="1"/>
  <c r="O6622" i="2" s="1"/>
  <c r="M6622" i="2"/>
  <c r="O6621" i="2" a="1"/>
  <c r="O6621" i="2" s="1"/>
  <c r="M6621" i="2"/>
  <c r="O6620" i="2" a="1"/>
  <c r="O6620" i="2" s="1"/>
  <c r="M6620" i="2"/>
  <c r="O6619" i="2" a="1"/>
  <c r="O6619" i="2" s="1"/>
  <c r="P6619" i="2" s="1"/>
  <c r="M6619" i="2"/>
  <c r="O6618" i="2" a="1"/>
  <c r="O6618" i="2" s="1"/>
  <c r="M6618" i="2"/>
  <c r="O6617" i="2" a="1"/>
  <c r="O6617" i="2" s="1"/>
  <c r="M6617" i="2"/>
  <c r="O6616" i="2" a="1"/>
  <c r="O6616" i="2" s="1"/>
  <c r="M6616" i="2"/>
  <c r="O6615" i="2" a="1"/>
  <c r="O6615" i="2" s="1"/>
  <c r="M6615" i="2"/>
  <c r="O6614" i="2" a="1"/>
  <c r="O6614" i="2" s="1"/>
  <c r="P6614" i="2" s="1"/>
  <c r="M6614" i="2"/>
  <c r="O6613" i="2" a="1"/>
  <c r="O6613" i="2" s="1"/>
  <c r="M6613" i="2"/>
  <c r="O6612" i="2" a="1"/>
  <c r="O6612" i="2" s="1"/>
  <c r="M6612" i="2"/>
  <c r="O6611" i="2" a="1"/>
  <c r="O6611" i="2" s="1"/>
  <c r="P6611" i="2" s="1"/>
  <c r="M6611" i="2"/>
  <c r="O6610" i="2" a="1"/>
  <c r="O6610" i="2" s="1"/>
  <c r="P6610" i="2" s="1"/>
  <c r="M6610" i="2"/>
  <c r="O6609" i="2" a="1"/>
  <c r="O6609" i="2"/>
  <c r="M6609" i="2"/>
  <c r="O6608" i="2" a="1"/>
  <c r="O6608" i="2" s="1"/>
  <c r="M6608" i="2"/>
  <c r="O6607" i="2" a="1"/>
  <c r="O6607" i="2" s="1"/>
  <c r="M6607" i="2"/>
  <c r="O6606" i="2" a="1"/>
  <c r="O6606" i="2" s="1"/>
  <c r="P6606" i="2" s="1"/>
  <c r="M6606" i="2"/>
  <c r="O6605" i="2" a="1"/>
  <c r="O6605" i="2" s="1"/>
  <c r="P6605" i="2" s="1"/>
  <c r="M6605" i="2"/>
  <c r="O6604" i="2" a="1"/>
  <c r="O6604" i="2" s="1"/>
  <c r="M6604" i="2"/>
  <c r="O6603" i="2" a="1"/>
  <c r="O6603" i="2" s="1"/>
  <c r="M6603" i="2"/>
  <c r="O6602" i="2" a="1"/>
  <c r="O6602" i="2" s="1"/>
  <c r="M6602" i="2"/>
  <c r="O6601" i="2" a="1"/>
  <c r="O6601" i="2" s="1"/>
  <c r="M6601" i="2"/>
  <c r="O6600" i="2" a="1"/>
  <c r="O6600" i="2" s="1"/>
  <c r="M6600" i="2"/>
  <c r="O6599" i="2" a="1"/>
  <c r="O6599" i="2" s="1"/>
  <c r="M6599" i="2"/>
  <c r="O6598" i="2" a="1"/>
  <c r="O6598" i="2" s="1"/>
  <c r="M6598" i="2"/>
  <c r="O6597" i="2" a="1"/>
  <c r="O6597" i="2" s="1"/>
  <c r="M6597" i="2"/>
  <c r="O6596" i="2" a="1"/>
  <c r="O6596" i="2" s="1"/>
  <c r="M6596" i="2"/>
  <c r="O6595" i="2" a="1"/>
  <c r="O6595" i="2" s="1"/>
  <c r="P6595" i="2" s="1"/>
  <c r="M6595" i="2"/>
  <c r="O6594" i="2" a="1"/>
  <c r="O6594" i="2" s="1"/>
  <c r="M6594" i="2"/>
  <c r="O6593" i="2" a="1"/>
  <c r="O6593" i="2" s="1"/>
  <c r="P6593" i="2" s="1"/>
  <c r="M6593" i="2"/>
  <c r="O6592" i="2" a="1"/>
  <c r="O6592" i="2" s="1"/>
  <c r="P6592" i="2" s="1"/>
  <c r="M6592" i="2"/>
  <c r="O6591" i="2" a="1"/>
  <c r="O6591" i="2" s="1"/>
  <c r="M6591" i="2"/>
  <c r="O6590" i="2" a="1"/>
  <c r="O6590" i="2" s="1"/>
  <c r="P6590" i="2" s="1"/>
  <c r="M6590" i="2"/>
  <c r="O6589" i="2" a="1"/>
  <c r="O6589" i="2" s="1"/>
  <c r="M6589" i="2"/>
  <c r="O6588" i="2" a="1"/>
  <c r="O6588" i="2" s="1"/>
  <c r="P6588" i="2" s="1"/>
  <c r="M6588" i="2"/>
  <c r="O6587" i="2" a="1"/>
  <c r="O6587" i="2" s="1"/>
  <c r="M6587" i="2"/>
  <c r="O6586" i="2" a="1"/>
  <c r="O6586" i="2" s="1"/>
  <c r="P6586" i="2" s="1"/>
  <c r="M6586" i="2"/>
  <c r="O6585" i="2" a="1"/>
  <c r="O6585" i="2" s="1"/>
  <c r="M6585" i="2"/>
  <c r="O6584" i="2" a="1"/>
  <c r="O6584" i="2" s="1"/>
  <c r="M6584" i="2"/>
  <c r="O6583" i="2" a="1"/>
  <c r="O6583" i="2" s="1"/>
  <c r="M6583" i="2"/>
  <c r="O6582" i="2" a="1"/>
  <c r="O6582" i="2" s="1"/>
  <c r="M6582" i="2"/>
  <c r="O6581" i="2" a="1"/>
  <c r="O6581" i="2" s="1"/>
  <c r="M6581" i="2"/>
  <c r="O6580" i="2" a="1"/>
  <c r="O6580" i="2" s="1"/>
  <c r="P6580" i="2" s="1"/>
  <c r="M6580" i="2"/>
  <c r="O6579" i="2" a="1"/>
  <c r="O6579" i="2" s="1"/>
  <c r="M6579" i="2"/>
  <c r="O6578" i="2" a="1"/>
  <c r="O6578" i="2" s="1"/>
  <c r="M6578" i="2"/>
  <c r="O6577" i="2" a="1"/>
  <c r="O6577" i="2" s="1"/>
  <c r="M6577" i="2"/>
  <c r="O6576" i="2" a="1"/>
  <c r="O6576" i="2" s="1"/>
  <c r="P6576" i="2" s="1"/>
  <c r="M6576" i="2"/>
  <c r="O6575" i="2" a="1"/>
  <c r="O6575" i="2" s="1"/>
  <c r="M6575" i="2"/>
  <c r="O6574" i="2" a="1"/>
  <c r="O6574" i="2" s="1"/>
  <c r="P6574" i="2" s="1"/>
  <c r="M6574" i="2"/>
  <c r="O6573" i="2" a="1"/>
  <c r="O6573" i="2" s="1"/>
  <c r="M6573" i="2"/>
  <c r="O6572" i="2" a="1"/>
  <c r="O6572" i="2" s="1"/>
  <c r="M6572" i="2"/>
  <c r="O6571" i="2" a="1"/>
  <c r="O6571" i="2" s="1"/>
  <c r="M6571" i="2"/>
  <c r="O6570" i="2" a="1"/>
  <c r="O6570" i="2" s="1"/>
  <c r="M6570" i="2"/>
  <c r="O6569" i="2" a="1"/>
  <c r="O6569" i="2" s="1"/>
  <c r="M6569" i="2"/>
  <c r="O6568" i="2" a="1"/>
  <c r="O6568" i="2" s="1"/>
  <c r="M6568" i="2"/>
  <c r="O6567" i="2" a="1"/>
  <c r="O6567" i="2" s="1"/>
  <c r="M6567" i="2"/>
  <c r="O6566" i="2" a="1"/>
  <c r="O6566" i="2" s="1"/>
  <c r="P6566" i="2" s="1"/>
  <c r="M6566" i="2"/>
  <c r="O6565" i="2" a="1"/>
  <c r="O6565" i="2" s="1"/>
  <c r="M6565" i="2"/>
  <c r="O6564" i="2" a="1"/>
  <c r="O6564" i="2" s="1"/>
  <c r="M6564" i="2"/>
  <c r="O6563" i="2" a="1"/>
  <c r="O6563" i="2" s="1"/>
  <c r="M6563" i="2"/>
  <c r="O6562" i="2" a="1"/>
  <c r="O6562" i="2" s="1"/>
  <c r="M6562" i="2"/>
  <c r="O6561" i="2" a="1"/>
  <c r="O6561" i="2" s="1"/>
  <c r="M6561" i="2"/>
  <c r="O6560" i="2" a="1"/>
  <c r="O6560" i="2" s="1"/>
  <c r="P6560" i="2" s="1"/>
  <c r="M6560" i="2"/>
  <c r="O6559" i="2" a="1"/>
  <c r="O6559" i="2" s="1"/>
  <c r="M6559" i="2"/>
  <c r="O6558" i="2" a="1"/>
  <c r="O6558" i="2" s="1"/>
  <c r="M6558" i="2"/>
  <c r="O6557" i="2" a="1"/>
  <c r="O6557" i="2" s="1"/>
  <c r="P6557" i="2" s="1"/>
  <c r="M6557" i="2"/>
  <c r="O6556" i="2" a="1"/>
  <c r="O6556" i="2" s="1"/>
  <c r="M6556" i="2"/>
  <c r="O6555" i="2" a="1"/>
  <c r="O6555" i="2" s="1"/>
  <c r="M6555" i="2"/>
  <c r="O6554" i="2" a="1"/>
  <c r="O6554" i="2" s="1"/>
  <c r="M6554" i="2"/>
  <c r="O6553" i="2" a="1"/>
  <c r="O6553" i="2" s="1"/>
  <c r="M6553" i="2"/>
  <c r="O6552" i="2" a="1"/>
  <c r="O6552" i="2" s="1"/>
  <c r="M6552" i="2"/>
  <c r="O6551" i="2" a="1"/>
  <c r="O6551" i="2" s="1"/>
  <c r="M6551" i="2"/>
  <c r="O6550" i="2" a="1"/>
  <c r="O6550" i="2" s="1"/>
  <c r="M6550" i="2"/>
  <c r="O6549" i="2" a="1"/>
  <c r="O6549" i="2" s="1"/>
  <c r="M6549" i="2"/>
  <c r="O6548" i="2" a="1"/>
  <c r="O6548" i="2" s="1"/>
  <c r="M6548" i="2"/>
  <c r="O6547" i="2" a="1"/>
  <c r="O6547" i="2" s="1"/>
  <c r="M6547" i="2"/>
  <c r="O6546" i="2" a="1"/>
  <c r="O6546" i="2" s="1"/>
  <c r="M6546" i="2"/>
  <c r="O6545" i="2" a="1"/>
  <c r="O6545" i="2" s="1"/>
  <c r="P6545" i="2" s="1"/>
  <c r="M6545" i="2"/>
  <c r="O6544" i="2" a="1"/>
  <c r="O6544" i="2" s="1"/>
  <c r="M6544" i="2"/>
  <c r="O6543" i="2" a="1"/>
  <c r="O6543" i="2" s="1"/>
  <c r="M6543" i="2"/>
  <c r="O6542" i="2" a="1"/>
  <c r="O6542" i="2" s="1"/>
  <c r="P6542" i="2" s="1"/>
  <c r="M6542" i="2"/>
  <c r="O6541" i="2" a="1"/>
  <c r="O6541" i="2" s="1"/>
  <c r="P6541" i="2" s="1"/>
  <c r="M6541" i="2"/>
  <c r="O6540" i="2" a="1"/>
  <c r="O6540" i="2" s="1"/>
  <c r="P6540" i="2" s="1"/>
  <c r="M6540" i="2"/>
  <c r="O6539" i="2" a="1"/>
  <c r="O6539" i="2" s="1"/>
  <c r="P6539" i="2" s="1"/>
  <c r="M6539" i="2"/>
  <c r="O6538" i="2" a="1"/>
  <c r="O6538" i="2" s="1"/>
  <c r="M6538" i="2"/>
  <c r="O6537" i="2" a="1"/>
  <c r="O6537" i="2" s="1"/>
  <c r="P6537" i="2" s="1"/>
  <c r="M6537" i="2"/>
  <c r="O6536" i="2" a="1"/>
  <c r="O6536" i="2" s="1"/>
  <c r="P6536" i="2" s="1"/>
  <c r="M6536" i="2"/>
  <c r="O6535" i="2" a="1"/>
  <c r="O6535" i="2" s="1"/>
  <c r="M6535" i="2"/>
  <c r="O6534" i="2" a="1"/>
  <c r="O6534" i="2" s="1"/>
  <c r="M6534" i="2"/>
  <c r="O6533" i="2" a="1"/>
  <c r="O6533" i="2" s="1"/>
  <c r="M6533" i="2"/>
  <c r="O6532" i="2" a="1"/>
  <c r="O6532" i="2" s="1"/>
  <c r="M6532" i="2"/>
  <c r="O6531" i="2" a="1"/>
  <c r="O6531" i="2" s="1"/>
  <c r="M6531" i="2"/>
  <c r="O6530" i="2" a="1"/>
  <c r="O6530" i="2" s="1"/>
  <c r="M6530" i="2"/>
  <c r="O6529" i="2" a="1"/>
  <c r="O6529" i="2" s="1"/>
  <c r="P6529" i="2" s="1"/>
  <c r="M6529" i="2"/>
  <c r="O6528" i="2" a="1"/>
  <c r="O6528" i="2" s="1"/>
  <c r="M6528" i="2"/>
  <c r="O6527" i="2" a="1"/>
  <c r="O6527" i="2" s="1"/>
  <c r="P6527" i="2" s="1"/>
  <c r="M6527" i="2"/>
  <c r="O6526" i="2" a="1"/>
  <c r="O6526" i="2" s="1"/>
  <c r="P6526" i="2" s="1"/>
  <c r="M6526" i="2"/>
  <c r="O6525" i="2" a="1"/>
  <c r="O6525" i="2" s="1"/>
  <c r="P6525" i="2" s="1"/>
  <c r="M6525" i="2"/>
  <c r="O6524" i="2" a="1"/>
  <c r="O6524" i="2" s="1"/>
  <c r="P6524" i="2" s="1"/>
  <c r="M6524" i="2"/>
  <c r="O6523" i="2" a="1"/>
  <c r="O6523" i="2" s="1"/>
  <c r="P6523" i="2" s="1"/>
  <c r="M6523" i="2"/>
  <c r="O6522" i="2" a="1"/>
  <c r="O6522" i="2" s="1"/>
  <c r="P6522" i="2" s="1"/>
  <c r="M6522" i="2"/>
  <c r="O6521" i="2" a="1"/>
  <c r="O6521" i="2" s="1"/>
  <c r="M6521" i="2"/>
  <c r="O6520" i="2" a="1"/>
  <c r="O6520" i="2" s="1"/>
  <c r="P6520" i="2" s="1"/>
  <c r="M6520" i="2"/>
  <c r="O6519" i="2" a="1"/>
  <c r="O6519" i="2" s="1"/>
  <c r="M6519" i="2"/>
  <c r="O6518" i="2" a="1"/>
  <c r="O6518" i="2" s="1"/>
  <c r="M6518" i="2"/>
  <c r="O6517" i="2" a="1"/>
  <c r="O6517" i="2" s="1"/>
  <c r="M6517" i="2"/>
  <c r="O6516" i="2" a="1"/>
  <c r="O6516" i="2" s="1"/>
  <c r="P6516" i="2" s="1"/>
  <c r="M6516" i="2"/>
  <c r="O6515" i="2" a="1"/>
  <c r="O6515" i="2" s="1"/>
  <c r="M6515" i="2"/>
  <c r="O6514" i="2" a="1"/>
  <c r="O6514" i="2" s="1"/>
  <c r="M6514" i="2"/>
  <c r="O6513" i="2" a="1"/>
  <c r="O6513" i="2" s="1"/>
  <c r="M6513" i="2"/>
  <c r="O6512" i="2" a="1"/>
  <c r="O6512" i="2" s="1"/>
  <c r="M6512" i="2"/>
  <c r="O6511" i="2" a="1"/>
  <c r="O6511" i="2" s="1"/>
  <c r="M6511" i="2"/>
  <c r="O6510" i="2" a="1"/>
  <c r="O6510" i="2" s="1"/>
  <c r="M6510" i="2"/>
  <c r="O6509" i="2" a="1"/>
  <c r="O6509" i="2" s="1"/>
  <c r="M6509" i="2"/>
  <c r="O6508" i="2" a="1"/>
  <c r="O6508" i="2" s="1"/>
  <c r="M6508" i="2"/>
  <c r="O6507" i="2" a="1"/>
  <c r="O6507" i="2" s="1"/>
  <c r="P6507" i="2" s="1"/>
  <c r="M6507" i="2"/>
  <c r="O6506" i="2" a="1"/>
  <c r="O6506" i="2" s="1"/>
  <c r="P6506" i="2" s="1"/>
  <c r="M6506" i="2"/>
  <c r="O6505" i="2" a="1"/>
  <c r="O6505" i="2" s="1"/>
  <c r="M6505" i="2"/>
  <c r="O6504" i="2" a="1"/>
  <c r="O6504" i="2" s="1"/>
  <c r="M6504" i="2"/>
  <c r="O6503" i="2" a="1"/>
  <c r="O6503" i="2" s="1"/>
  <c r="M6503" i="2"/>
  <c r="O6502" i="2" a="1"/>
  <c r="O6502" i="2" s="1"/>
  <c r="P6502" i="2" s="1"/>
  <c r="M6502" i="2"/>
  <c r="O6501" i="2" a="1"/>
  <c r="O6501" i="2" s="1"/>
  <c r="P6501" i="2" s="1"/>
  <c r="M6501" i="2"/>
  <c r="O6500" i="2" a="1"/>
  <c r="O6500" i="2" s="1"/>
  <c r="M6500" i="2"/>
  <c r="O6499" i="2" a="1"/>
  <c r="O6499" i="2" s="1"/>
  <c r="M6499" i="2"/>
  <c r="O6498" i="2" a="1"/>
  <c r="O6498" i="2" s="1"/>
  <c r="M6498" i="2"/>
  <c r="O6497" i="2" a="1"/>
  <c r="O6497" i="2" s="1"/>
  <c r="M6497" i="2"/>
  <c r="O6496" i="2" a="1"/>
  <c r="O6496" i="2" s="1"/>
  <c r="M6496" i="2"/>
  <c r="O6495" i="2" a="1"/>
  <c r="O6495" i="2" s="1"/>
  <c r="M6495" i="2"/>
  <c r="O6494" i="2" a="1"/>
  <c r="O6494" i="2" s="1"/>
  <c r="M6494" i="2"/>
  <c r="O6493" i="2" a="1"/>
  <c r="O6493" i="2" s="1"/>
  <c r="M6493" i="2"/>
  <c r="O6492" i="2" a="1"/>
  <c r="O6492" i="2" s="1"/>
  <c r="M6492" i="2"/>
  <c r="O6491" i="2" a="1"/>
  <c r="O6491" i="2" s="1"/>
  <c r="M6491" i="2"/>
  <c r="O6490" i="2" a="1"/>
  <c r="O6490" i="2" s="1"/>
  <c r="M6490" i="2"/>
  <c r="O6489" i="2" a="1"/>
  <c r="O6489" i="2" s="1"/>
  <c r="M6489" i="2"/>
  <c r="O6488" i="2" a="1"/>
  <c r="O6488" i="2" s="1"/>
  <c r="P6488" i="2" s="1"/>
  <c r="M6488" i="2"/>
  <c r="O6487" i="2" a="1"/>
  <c r="O6487" i="2" s="1"/>
  <c r="P6487" i="2" s="1"/>
  <c r="M6487" i="2"/>
  <c r="O6486" i="2" a="1"/>
  <c r="O6486" i="2" s="1"/>
  <c r="M6486" i="2"/>
  <c r="O6485" i="2" a="1"/>
  <c r="O6485" i="2" s="1"/>
  <c r="M6485" i="2"/>
  <c r="O6484" i="2" a="1"/>
  <c r="O6484" i="2" s="1"/>
  <c r="M6484" i="2"/>
  <c r="O6483" i="2" a="1"/>
  <c r="O6483" i="2" s="1"/>
  <c r="M6483" i="2"/>
  <c r="O6482" i="2" a="1"/>
  <c r="O6482" i="2" s="1"/>
  <c r="P6482" i="2" s="1"/>
  <c r="M6482" i="2"/>
  <c r="O6481" i="2" a="1"/>
  <c r="O6481" i="2" s="1"/>
  <c r="P6481" i="2" s="1"/>
  <c r="M6481" i="2"/>
  <c r="O6480" i="2" a="1"/>
  <c r="O6480" i="2" s="1"/>
  <c r="M6480" i="2"/>
  <c r="O6479" i="2" a="1"/>
  <c r="O6479" i="2" s="1"/>
  <c r="M6479" i="2"/>
  <c r="O6478" i="2" a="1"/>
  <c r="O6478" i="2" s="1"/>
  <c r="P6478" i="2" s="1"/>
  <c r="M6478" i="2"/>
  <c r="O6477" i="2" a="1"/>
  <c r="O6477" i="2" s="1"/>
  <c r="M6477" i="2"/>
  <c r="O6476" i="2" a="1"/>
  <c r="O6476" i="2" s="1"/>
  <c r="M6476" i="2"/>
  <c r="O6475" i="2" a="1"/>
  <c r="O6475" i="2" s="1"/>
  <c r="M6475" i="2"/>
  <c r="O6474" i="2" a="1"/>
  <c r="O6474" i="2" s="1"/>
  <c r="M6474" i="2"/>
  <c r="O6473" i="2" a="1"/>
  <c r="O6473" i="2" s="1"/>
  <c r="M6473" i="2"/>
  <c r="O6472" i="2" a="1"/>
  <c r="O6472" i="2" s="1"/>
  <c r="M6472" i="2"/>
  <c r="O6471" i="2" a="1"/>
  <c r="O6471" i="2" s="1"/>
  <c r="M6471" i="2"/>
  <c r="O6470" i="2" a="1"/>
  <c r="O6470" i="2" s="1"/>
  <c r="M6470" i="2"/>
  <c r="O6469" i="2" a="1"/>
  <c r="O6469" i="2" s="1"/>
  <c r="M6469" i="2"/>
  <c r="O6468" i="2" a="1"/>
  <c r="O6468" i="2" s="1"/>
  <c r="M6468" i="2"/>
  <c r="O6467" i="2" a="1"/>
  <c r="O6467" i="2" s="1"/>
  <c r="M6467" i="2"/>
  <c r="O6466" i="2" a="1"/>
  <c r="O6466" i="2" s="1"/>
  <c r="M6466" i="2"/>
  <c r="O6465" i="2" a="1"/>
  <c r="O6465" i="2" s="1"/>
  <c r="M6465" i="2"/>
  <c r="O6464" i="2" a="1"/>
  <c r="O6464" i="2" s="1"/>
  <c r="M6464" i="2"/>
  <c r="O6463" i="2" a="1"/>
  <c r="O6463" i="2" s="1"/>
  <c r="P6463" i="2" s="1"/>
  <c r="M6463" i="2"/>
  <c r="O6462" i="2" a="1"/>
  <c r="O6462" i="2" s="1"/>
  <c r="M6462" i="2"/>
  <c r="O6461" i="2" a="1"/>
  <c r="O6461" i="2" s="1"/>
  <c r="M6461" i="2"/>
  <c r="O6460" i="2" a="1"/>
  <c r="O6460" i="2" s="1"/>
  <c r="M6460" i="2"/>
  <c r="O6459" i="2" a="1"/>
  <c r="O6459" i="2" s="1"/>
  <c r="P6459" i="2" s="1"/>
  <c r="M6459" i="2"/>
  <c r="O6458" i="2" a="1"/>
  <c r="O6458" i="2" s="1"/>
  <c r="P6458" i="2" s="1"/>
  <c r="M6458" i="2"/>
  <c r="O6457" i="2" a="1"/>
  <c r="O6457" i="2" s="1"/>
  <c r="M6457" i="2"/>
  <c r="O6456" i="2" a="1"/>
  <c r="O6456" i="2" s="1"/>
  <c r="P6456" i="2" s="1"/>
  <c r="M6456" i="2"/>
  <c r="O6455" i="2" a="1"/>
  <c r="O6455" i="2" s="1"/>
  <c r="M6455" i="2"/>
  <c r="O6454" i="2" a="1"/>
  <c r="O6454" i="2" s="1"/>
  <c r="M6454" i="2"/>
  <c r="O6453" i="2" a="1"/>
  <c r="O6453" i="2" s="1"/>
  <c r="M6453" i="2"/>
  <c r="O6452" i="2" a="1"/>
  <c r="O6452" i="2" s="1"/>
  <c r="P6452" i="2" s="1"/>
  <c r="M6452" i="2"/>
  <c r="O6451" i="2" a="1"/>
  <c r="O6451" i="2" s="1"/>
  <c r="M6451" i="2"/>
  <c r="O6450" i="2" a="1"/>
  <c r="O6450" i="2" s="1"/>
  <c r="M6450" i="2"/>
  <c r="O6449" i="2" a="1"/>
  <c r="O6449" i="2" s="1"/>
  <c r="P6449" i="2" s="1"/>
  <c r="M6449" i="2"/>
  <c r="O6448" i="2" a="1"/>
  <c r="O6448" i="2" s="1"/>
  <c r="M6448" i="2"/>
  <c r="O6447" i="2" a="1"/>
  <c r="O6447" i="2" s="1"/>
  <c r="M6447" i="2"/>
  <c r="O6446" i="2" a="1"/>
  <c r="O6446" i="2" s="1"/>
  <c r="M6446" i="2"/>
  <c r="O6445" i="2" a="1"/>
  <c r="O6445" i="2" s="1"/>
  <c r="M6445" i="2"/>
  <c r="O6444" i="2" a="1"/>
  <c r="O6444" i="2" s="1"/>
  <c r="P6444" i="2" s="1"/>
  <c r="M6444" i="2"/>
  <c r="O6443" i="2" a="1"/>
  <c r="O6443" i="2" s="1"/>
  <c r="M6443" i="2"/>
  <c r="O6442" i="2" a="1"/>
  <c r="O6442" i="2" s="1"/>
  <c r="M6442" i="2"/>
  <c r="O6441" i="2" a="1"/>
  <c r="O6441" i="2" s="1"/>
  <c r="M6441" i="2"/>
  <c r="O6440" i="2" a="1"/>
  <c r="O6440" i="2" s="1"/>
  <c r="M6440" i="2"/>
  <c r="O6439" i="2" a="1"/>
  <c r="O6439" i="2" s="1"/>
  <c r="P6439" i="2" s="1"/>
  <c r="M6439" i="2"/>
  <c r="O6438" i="2" a="1"/>
  <c r="O6438" i="2" s="1"/>
  <c r="M6438" i="2"/>
  <c r="O6437" i="2" a="1"/>
  <c r="O6437" i="2" s="1"/>
  <c r="M6437" i="2"/>
  <c r="O6436" i="2" a="1"/>
  <c r="O6436" i="2" s="1"/>
  <c r="M6436" i="2"/>
  <c r="O6435" i="2" a="1"/>
  <c r="O6435" i="2" s="1"/>
  <c r="M6435" i="2"/>
  <c r="O6434" i="2" a="1"/>
  <c r="O6434" i="2" s="1"/>
  <c r="M6434" i="2"/>
  <c r="O6433" i="2" a="1"/>
  <c r="O6433" i="2" s="1"/>
  <c r="P6433" i="2" s="1"/>
  <c r="M6433" i="2"/>
  <c r="O6432" i="2" a="1"/>
  <c r="O6432" i="2" s="1"/>
  <c r="M6432" i="2"/>
  <c r="O6431" i="2" a="1"/>
  <c r="O6431" i="2" s="1"/>
  <c r="P6431" i="2" s="1"/>
  <c r="M6431" i="2"/>
  <c r="O6430" i="2" a="1"/>
  <c r="O6430" i="2" s="1"/>
  <c r="M6430" i="2"/>
  <c r="O6429" i="2" a="1"/>
  <c r="O6429" i="2" s="1"/>
  <c r="M6429" i="2"/>
  <c r="O6428" i="2" a="1"/>
  <c r="O6428" i="2"/>
  <c r="M6428" i="2"/>
  <c r="O6427" i="2" a="1"/>
  <c r="O6427" i="2" s="1"/>
  <c r="M6427" i="2"/>
  <c r="O6426" i="2" a="1"/>
  <c r="O6426" i="2" s="1"/>
  <c r="M6426" i="2"/>
  <c r="O6425" i="2" a="1"/>
  <c r="O6425" i="2" s="1"/>
  <c r="P6425" i="2" s="1"/>
  <c r="M6425" i="2"/>
  <c r="O6424" i="2" a="1"/>
  <c r="O6424" i="2" s="1"/>
  <c r="M6424" i="2"/>
  <c r="O6423" i="2" a="1"/>
  <c r="O6423" i="2" s="1"/>
  <c r="M6423" i="2"/>
  <c r="O6422" i="2" a="1"/>
  <c r="O6422" i="2" s="1"/>
  <c r="P6422" i="2" s="1"/>
  <c r="M6422" i="2"/>
  <c r="O6421" i="2" a="1"/>
  <c r="O6421" i="2" s="1"/>
  <c r="P6421" i="2" s="1"/>
  <c r="M6421" i="2"/>
  <c r="O6420" i="2" a="1"/>
  <c r="O6420" i="2" s="1"/>
  <c r="M6420" i="2"/>
  <c r="O6419" i="2" a="1"/>
  <c r="O6419" i="2" s="1"/>
  <c r="M6419" i="2"/>
  <c r="O6418" i="2" a="1"/>
  <c r="O6418" i="2" s="1"/>
  <c r="M6418" i="2"/>
  <c r="O6417" i="2" a="1"/>
  <c r="O6417" i="2" s="1"/>
  <c r="M6417" i="2"/>
  <c r="O6416" i="2" a="1"/>
  <c r="O6416" i="2" s="1"/>
  <c r="M6416" i="2"/>
  <c r="O6415" i="2" a="1"/>
  <c r="O6415" i="2" s="1"/>
  <c r="M6415" i="2"/>
  <c r="O6414" i="2" a="1"/>
  <c r="O6414" i="2" s="1"/>
  <c r="M6414" i="2"/>
  <c r="O6413" i="2" a="1"/>
  <c r="O6413" i="2" s="1"/>
  <c r="P6413" i="2" s="1"/>
  <c r="M6413" i="2"/>
  <c r="O6412" i="2" a="1"/>
  <c r="O6412" i="2"/>
  <c r="M6412" i="2"/>
  <c r="O6411" i="2" a="1"/>
  <c r="O6411" i="2" s="1"/>
  <c r="M6411" i="2"/>
  <c r="O6410" i="2" a="1"/>
  <c r="O6410" i="2" s="1"/>
  <c r="P6410" i="2" s="1"/>
  <c r="M6410" i="2"/>
  <c r="O6409" i="2" a="1"/>
  <c r="O6409" i="2" s="1"/>
  <c r="M6409" i="2"/>
  <c r="O6408" i="2" a="1"/>
  <c r="O6408" i="2" s="1"/>
  <c r="M6408" i="2"/>
  <c r="O6407" i="2" a="1"/>
  <c r="O6407" i="2" s="1"/>
  <c r="P6407" i="2" s="1"/>
  <c r="M6407" i="2"/>
  <c r="O6406" i="2" a="1"/>
  <c r="O6406" i="2" s="1"/>
  <c r="M6406" i="2"/>
  <c r="O6405" i="2" a="1"/>
  <c r="O6405" i="2" s="1"/>
  <c r="P6405" i="2" s="1"/>
  <c r="M6405" i="2"/>
  <c r="O6404" i="2" a="1"/>
  <c r="O6404" i="2" s="1"/>
  <c r="M6404" i="2"/>
  <c r="O6403" i="2" a="1"/>
  <c r="O6403" i="2" s="1"/>
  <c r="M6403" i="2"/>
  <c r="O6402" i="2" a="1"/>
  <c r="O6402" i="2" s="1"/>
  <c r="P6402" i="2" s="1"/>
  <c r="M6402" i="2"/>
  <c r="O6401" i="2" a="1"/>
  <c r="O6401" i="2" s="1"/>
  <c r="M6401" i="2"/>
  <c r="O6400" i="2" a="1"/>
  <c r="O6400" i="2" s="1"/>
  <c r="M6400" i="2"/>
  <c r="O6399" i="2" a="1"/>
  <c r="O6399" i="2"/>
  <c r="M6399" i="2"/>
  <c r="O6398" i="2" a="1"/>
  <c r="O6398" i="2" s="1"/>
  <c r="M6398" i="2"/>
  <c r="O6397" i="2" a="1"/>
  <c r="O6397" i="2" s="1"/>
  <c r="P6397" i="2" s="1"/>
  <c r="M6397" i="2"/>
  <c r="O6396" i="2" a="1"/>
  <c r="O6396" i="2" s="1"/>
  <c r="M6396" i="2"/>
  <c r="O6395" i="2" a="1"/>
  <c r="O6395" i="2" s="1"/>
  <c r="M6395" i="2"/>
  <c r="O6394" i="2" a="1"/>
  <c r="O6394" i="2" s="1"/>
  <c r="M6394" i="2"/>
  <c r="O6393" i="2" a="1"/>
  <c r="O6393" i="2" s="1"/>
  <c r="M6393" i="2"/>
  <c r="O6392" i="2" a="1"/>
  <c r="O6392" i="2" s="1"/>
  <c r="M6392" i="2"/>
  <c r="O6391" i="2" a="1"/>
  <c r="O6391" i="2" s="1"/>
  <c r="M6391" i="2"/>
  <c r="O6390" i="2" a="1"/>
  <c r="O6390" i="2" s="1"/>
  <c r="M6390" i="2"/>
  <c r="O6389" i="2" a="1"/>
  <c r="O6389" i="2" s="1"/>
  <c r="M6389" i="2"/>
  <c r="O6388" i="2" a="1"/>
  <c r="O6388" i="2" s="1"/>
  <c r="M6388" i="2"/>
  <c r="O6387" i="2" a="1"/>
  <c r="O6387" i="2" s="1"/>
  <c r="M6387" i="2"/>
  <c r="O6386" i="2" a="1"/>
  <c r="O6386" i="2" s="1"/>
  <c r="P6386" i="2" s="1"/>
  <c r="M6386" i="2"/>
  <c r="O6385" i="2" a="1"/>
  <c r="O6385" i="2" s="1"/>
  <c r="P6385" i="2" s="1"/>
  <c r="M6385" i="2"/>
  <c r="O6384" i="2" a="1"/>
  <c r="O6384" i="2" s="1"/>
  <c r="M6384" i="2"/>
  <c r="O6383" i="2" a="1"/>
  <c r="O6383" i="2" s="1"/>
  <c r="M6383" i="2"/>
  <c r="O6382" i="2" a="1"/>
  <c r="O6382" i="2" s="1"/>
  <c r="M6382" i="2"/>
  <c r="O6381" i="2" a="1"/>
  <c r="O6381" i="2" s="1"/>
  <c r="M6381" i="2"/>
  <c r="O6380" i="2" a="1"/>
  <c r="O6380" i="2" s="1"/>
  <c r="P6380" i="2" s="1"/>
  <c r="M6380" i="2"/>
  <c r="O6379" i="2" a="1"/>
  <c r="O6379" i="2" s="1"/>
  <c r="M6379" i="2"/>
  <c r="O6378" i="2" a="1"/>
  <c r="O6378" i="2" s="1"/>
  <c r="M6378" i="2"/>
  <c r="O6377" i="2" a="1"/>
  <c r="O6377" i="2" s="1"/>
  <c r="M6377" i="2"/>
  <c r="O6376" i="2" a="1"/>
  <c r="O6376" i="2" s="1"/>
  <c r="M6376" i="2"/>
  <c r="O6375" i="2" a="1"/>
  <c r="O6375" i="2" s="1"/>
  <c r="M6375" i="2"/>
  <c r="O6374" i="2" a="1"/>
  <c r="O6374" i="2" s="1"/>
  <c r="M6374" i="2"/>
  <c r="O6373" i="2" a="1"/>
  <c r="O6373" i="2" s="1"/>
  <c r="M6373" i="2"/>
  <c r="O6372" i="2" a="1"/>
  <c r="O6372" i="2" s="1"/>
  <c r="M6372" i="2"/>
  <c r="O6371" i="2" a="1"/>
  <c r="O6371" i="2" s="1"/>
  <c r="M6371" i="2"/>
  <c r="O6370" i="2" a="1"/>
  <c r="O6370" i="2" s="1"/>
  <c r="M6370" i="2"/>
  <c r="O6369" i="2" a="1"/>
  <c r="O6369" i="2" s="1"/>
  <c r="M6369" i="2"/>
  <c r="O6368" i="2" a="1"/>
  <c r="O6368" i="2" s="1"/>
  <c r="P6368" i="2" s="1"/>
  <c r="M6368" i="2"/>
  <c r="O6367" i="2" a="1"/>
  <c r="O6367" i="2" s="1"/>
  <c r="P6367" i="2" s="1"/>
  <c r="M6367" i="2"/>
  <c r="O6366" i="2" a="1"/>
  <c r="O6366" i="2" s="1"/>
  <c r="M6366" i="2"/>
  <c r="O6365" i="2" a="1"/>
  <c r="O6365" i="2" s="1"/>
  <c r="M6365" i="2"/>
  <c r="O6364" i="2" a="1"/>
  <c r="O6364" i="2" s="1"/>
  <c r="M6364" i="2"/>
  <c r="O6363" i="2" a="1"/>
  <c r="O6363" i="2" s="1"/>
  <c r="M6363" i="2"/>
  <c r="O6362" i="2" a="1"/>
  <c r="O6362" i="2" s="1"/>
  <c r="M6362" i="2"/>
  <c r="O6361" i="2" a="1"/>
  <c r="O6361" i="2" s="1"/>
  <c r="P6361" i="2" s="1"/>
  <c r="M6361" i="2"/>
  <c r="O6360" i="2" a="1"/>
  <c r="O6360" i="2" s="1"/>
  <c r="M6360" i="2"/>
  <c r="O6359" i="2" a="1"/>
  <c r="O6359" i="2" s="1"/>
  <c r="P6359" i="2" s="1"/>
  <c r="M6359" i="2"/>
  <c r="O6358" i="2" a="1"/>
  <c r="O6358" i="2" s="1"/>
  <c r="M6358" i="2"/>
  <c r="O6357" i="2" a="1"/>
  <c r="O6357" i="2" s="1"/>
  <c r="M6357" i="2"/>
  <c r="O6356" i="2" a="1"/>
  <c r="O6356" i="2" s="1"/>
  <c r="M6356" i="2"/>
  <c r="O6355" i="2" a="1"/>
  <c r="O6355" i="2" s="1"/>
  <c r="M6355" i="2"/>
  <c r="O6354" i="2" a="1"/>
  <c r="O6354" i="2" s="1"/>
  <c r="M6354" i="2"/>
  <c r="O6353" i="2" a="1"/>
  <c r="O6353" i="2" s="1"/>
  <c r="M6353" i="2"/>
  <c r="O6352" i="2" a="1"/>
  <c r="O6352" i="2" s="1"/>
  <c r="M6352" i="2"/>
  <c r="O6351" i="2" a="1"/>
  <c r="O6351" i="2" s="1"/>
  <c r="M6351" i="2"/>
  <c r="O6350" i="2" a="1"/>
  <c r="O6350" i="2" s="1"/>
  <c r="P6350" i="2" s="1"/>
  <c r="M6350" i="2"/>
  <c r="O6349" i="2" a="1"/>
  <c r="O6349" i="2" s="1"/>
  <c r="M6349" i="2"/>
  <c r="O6348" i="2" a="1"/>
  <c r="O6348" i="2" s="1"/>
  <c r="P6348" i="2" s="1"/>
  <c r="M6348" i="2"/>
  <c r="O6347" i="2" a="1"/>
  <c r="O6347" i="2" s="1"/>
  <c r="M6347" i="2"/>
  <c r="O6346" i="2" a="1"/>
  <c r="O6346" i="2" s="1"/>
  <c r="M6346" i="2"/>
  <c r="O6345" i="2" a="1"/>
  <c r="O6345" i="2" s="1"/>
  <c r="M6345" i="2"/>
  <c r="O6344" i="2" a="1"/>
  <c r="O6344" i="2" s="1"/>
  <c r="P6344" i="2" s="1"/>
  <c r="M6344" i="2"/>
  <c r="O6343" i="2" a="1"/>
  <c r="O6343" i="2" s="1"/>
  <c r="M6343" i="2"/>
  <c r="O6342" i="2" a="1"/>
  <c r="O6342" i="2" s="1"/>
  <c r="M6342" i="2"/>
  <c r="O6341" i="2" a="1"/>
  <c r="O6341" i="2" s="1"/>
  <c r="M6341" i="2"/>
  <c r="O6340" i="2" a="1"/>
  <c r="O6340" i="2" s="1"/>
  <c r="M6340" i="2"/>
  <c r="O6339" i="2" a="1"/>
  <c r="O6339" i="2" s="1"/>
  <c r="M6339" i="2"/>
  <c r="O6338" i="2" a="1"/>
  <c r="O6338" i="2" s="1"/>
  <c r="P6338" i="2" s="1"/>
  <c r="M6338" i="2"/>
  <c r="O6337" i="2" a="1"/>
  <c r="O6337" i="2" s="1"/>
  <c r="M6337" i="2"/>
  <c r="O6336" i="2" a="1"/>
  <c r="O6336" i="2" s="1"/>
  <c r="M6336" i="2"/>
  <c r="O6335" i="2" a="1"/>
  <c r="O6335" i="2" s="1"/>
  <c r="M6335" i="2"/>
  <c r="O6334" i="2" a="1"/>
  <c r="O6334" i="2" s="1"/>
  <c r="M6334" i="2"/>
  <c r="O6333" i="2" a="1"/>
  <c r="O6333" i="2" s="1"/>
  <c r="M6333" i="2"/>
  <c r="O6332" i="2" a="1"/>
  <c r="O6332" i="2" s="1"/>
  <c r="M6332" i="2"/>
  <c r="O6331" i="2" a="1"/>
  <c r="O6331" i="2" s="1"/>
  <c r="M6331" i="2"/>
  <c r="O6330" i="2" a="1"/>
  <c r="O6330" i="2" s="1"/>
  <c r="M6330" i="2"/>
  <c r="O6329" i="2" a="1"/>
  <c r="O6329" i="2" s="1"/>
  <c r="M6329" i="2"/>
  <c r="O6328" i="2" a="1"/>
  <c r="O6328" i="2" s="1"/>
  <c r="P6328" i="2" s="1"/>
  <c r="M6328" i="2"/>
  <c r="O6327" i="2" a="1"/>
  <c r="O6327" i="2" s="1"/>
  <c r="M6327" i="2"/>
  <c r="O6326" i="2" a="1"/>
  <c r="O6326" i="2" s="1"/>
  <c r="P6326" i="2" s="1"/>
  <c r="M6326" i="2"/>
  <c r="O6325" i="2" a="1"/>
  <c r="O6325" i="2" s="1"/>
  <c r="M6325" i="2"/>
  <c r="O6324" i="2" a="1"/>
  <c r="O6324" i="2" s="1"/>
  <c r="M6324" i="2"/>
  <c r="O6323" i="2" a="1"/>
  <c r="O6323" i="2" s="1"/>
  <c r="M6323" i="2"/>
  <c r="O6322" i="2" a="1"/>
  <c r="O6322" i="2" s="1"/>
  <c r="M6322" i="2"/>
  <c r="O6321" i="2" a="1"/>
  <c r="O6321" i="2" s="1"/>
  <c r="P6321" i="2" s="1"/>
  <c r="M6321" i="2"/>
  <c r="O6320" i="2" a="1"/>
  <c r="O6320" i="2" s="1"/>
  <c r="P6320" i="2" s="1"/>
  <c r="M6320" i="2"/>
  <c r="O6319" i="2" a="1"/>
  <c r="O6319" i="2" s="1"/>
  <c r="M6319" i="2"/>
  <c r="O6318" i="2" a="1"/>
  <c r="O6318" i="2" s="1"/>
  <c r="M6318" i="2"/>
  <c r="O6317" i="2" a="1"/>
  <c r="O6317" i="2" s="1"/>
  <c r="M6317" i="2"/>
  <c r="O6316" i="2" a="1"/>
  <c r="O6316" i="2" s="1"/>
  <c r="M6316" i="2"/>
  <c r="O6315" i="2" a="1"/>
  <c r="O6315" i="2" s="1"/>
  <c r="M6315" i="2"/>
  <c r="O6314" i="2" a="1"/>
  <c r="O6314" i="2" s="1"/>
  <c r="M6314" i="2"/>
  <c r="O6313" i="2" a="1"/>
  <c r="O6313" i="2" s="1"/>
  <c r="M6313" i="2"/>
  <c r="O6312" i="2" a="1"/>
  <c r="O6312" i="2" s="1"/>
  <c r="P6312" i="2" s="1"/>
  <c r="M6312" i="2"/>
  <c r="O6311" i="2" a="1"/>
  <c r="O6311" i="2" s="1"/>
  <c r="M6311" i="2"/>
  <c r="O6310" i="2" a="1"/>
  <c r="O6310" i="2" s="1"/>
  <c r="M6310" i="2"/>
  <c r="O6309" i="2" a="1"/>
  <c r="O6309" i="2" s="1"/>
  <c r="M6309" i="2"/>
  <c r="O6308" i="2" a="1"/>
  <c r="O6308" i="2" s="1"/>
  <c r="M6308" i="2"/>
  <c r="O6307" i="2" a="1"/>
  <c r="O6307" i="2" s="1"/>
  <c r="M6307" i="2"/>
  <c r="O6306" i="2" a="1"/>
  <c r="O6306" i="2" s="1"/>
  <c r="M6306" i="2"/>
  <c r="O6305" i="2" a="1"/>
  <c r="O6305" i="2" s="1"/>
  <c r="M6305" i="2"/>
  <c r="O6304" i="2" a="1"/>
  <c r="O6304" i="2" s="1"/>
  <c r="M6304" i="2"/>
  <c r="O6303" i="2" a="1"/>
  <c r="O6303" i="2" s="1"/>
  <c r="P6303" i="2" s="1"/>
  <c r="M6303" i="2"/>
  <c r="O6302" i="2" a="1"/>
  <c r="O6302" i="2" s="1"/>
  <c r="M6302" i="2"/>
  <c r="O6301" i="2" a="1"/>
  <c r="O6301" i="2" s="1"/>
  <c r="P6301" i="2" s="1"/>
  <c r="M6301" i="2"/>
  <c r="O6300" i="2" a="1"/>
  <c r="O6300" i="2" s="1"/>
  <c r="P6300" i="2" s="1"/>
  <c r="M6300" i="2"/>
  <c r="O6299" i="2" a="1"/>
  <c r="O6299" i="2" s="1"/>
  <c r="M6299" i="2"/>
  <c r="O6298" i="2" a="1"/>
  <c r="O6298" i="2" s="1"/>
  <c r="M6298" i="2"/>
  <c r="O6297" i="2" a="1"/>
  <c r="O6297" i="2" s="1"/>
  <c r="M6297" i="2"/>
  <c r="O6296" i="2" a="1"/>
  <c r="O6296" i="2" s="1"/>
  <c r="M6296" i="2"/>
  <c r="O6295" i="2" a="1"/>
  <c r="O6295" i="2" s="1"/>
  <c r="M6295" i="2"/>
  <c r="O6294" i="2" a="1"/>
  <c r="O6294" i="2" s="1"/>
  <c r="M6294" i="2"/>
  <c r="O6293" i="2" a="1"/>
  <c r="O6293" i="2" s="1"/>
  <c r="M6293" i="2"/>
  <c r="O6292" i="2" a="1"/>
  <c r="O6292" i="2" s="1"/>
  <c r="M6292" i="2"/>
  <c r="O6291" i="2" a="1"/>
  <c r="O6291" i="2" s="1"/>
  <c r="M6291" i="2"/>
  <c r="O6290" i="2" a="1"/>
  <c r="O6290" i="2" s="1"/>
  <c r="P6290" i="2" s="1"/>
  <c r="M6290" i="2"/>
  <c r="P6289" i="2"/>
  <c r="M6289" i="2"/>
  <c r="P6288" i="2"/>
  <c r="M6288" i="2"/>
  <c r="P6287" i="2"/>
  <c r="M6287" i="2"/>
  <c r="P6286" i="2"/>
  <c r="M6286" i="2"/>
  <c r="P6285" i="2"/>
  <c r="M6285" i="2"/>
  <c r="P6284" i="2"/>
  <c r="M6284" i="2"/>
  <c r="P6283" i="2"/>
  <c r="M6283" i="2"/>
  <c r="P6282" i="2"/>
  <c r="M6282" i="2"/>
  <c r="O6281" i="2" a="1"/>
  <c r="O6281" i="2" s="1"/>
  <c r="M6281" i="2"/>
  <c r="O6280" i="2" a="1"/>
  <c r="O6280" i="2" s="1"/>
  <c r="M6280" i="2"/>
  <c r="O6279" i="2" a="1"/>
  <c r="O6279" i="2" s="1"/>
  <c r="M6279" i="2"/>
  <c r="O6278" i="2" a="1"/>
  <c r="O6278" i="2" s="1"/>
  <c r="P6278" i="2" s="1"/>
  <c r="M6278" i="2"/>
  <c r="O6277" i="2" a="1"/>
  <c r="O6277" i="2" s="1"/>
  <c r="P6277" i="2" s="1"/>
  <c r="M6277" i="2"/>
  <c r="O6276" i="2" a="1"/>
  <c r="O6276" i="2" s="1"/>
  <c r="M6276" i="2"/>
  <c r="O6275" i="2" a="1"/>
  <c r="O6275" i="2" s="1"/>
  <c r="M6275" i="2"/>
  <c r="O6274" i="2" a="1"/>
  <c r="O6274" i="2"/>
  <c r="M6274" i="2"/>
  <c r="O6273" i="2" a="1"/>
  <c r="O6273" i="2" s="1"/>
  <c r="M6273" i="2"/>
  <c r="P6272" i="2"/>
  <c r="M6272" i="2"/>
  <c r="P6271" i="2"/>
  <c r="M6271" i="2"/>
  <c r="O6270" i="2" a="1"/>
  <c r="O6270" i="2" s="1"/>
  <c r="M6270" i="2"/>
  <c r="O6269" i="2" a="1"/>
  <c r="O6269" i="2" s="1"/>
  <c r="P6269" i="2" s="1"/>
  <c r="M6269" i="2"/>
  <c r="O6268" i="2" a="1"/>
  <c r="O6268" i="2" s="1"/>
  <c r="P6268" i="2" s="1"/>
  <c r="M6268" i="2"/>
  <c r="O6267" i="2" a="1"/>
  <c r="O6267" i="2" s="1"/>
  <c r="M6267" i="2"/>
  <c r="O6266" i="2" a="1"/>
  <c r="O6266" i="2" s="1"/>
  <c r="P6266" i="2" s="1"/>
  <c r="M6266" i="2"/>
  <c r="O6265" i="2" a="1"/>
  <c r="O6265" i="2" s="1"/>
  <c r="M6265" i="2"/>
  <c r="O6264" i="2" a="1"/>
  <c r="O6264" i="2" s="1"/>
  <c r="M6264" i="2"/>
  <c r="O6263" i="2" a="1"/>
  <c r="O6263" i="2" s="1"/>
  <c r="P6263" i="2" s="1"/>
  <c r="M6263" i="2"/>
  <c r="O6262" i="2" a="1"/>
  <c r="O6262" i="2" s="1"/>
  <c r="P6262" i="2" s="1"/>
  <c r="M6262" i="2"/>
  <c r="O6261" i="2" a="1"/>
  <c r="O6261" i="2" s="1"/>
  <c r="M6261" i="2"/>
  <c r="O6260" i="2" a="1"/>
  <c r="O6260" i="2" s="1"/>
  <c r="M6260" i="2"/>
  <c r="O6259" i="2" a="1"/>
  <c r="O6259" i="2" s="1"/>
  <c r="M6259" i="2"/>
  <c r="O6258" i="2" a="1"/>
  <c r="O6258" i="2" s="1"/>
  <c r="M6258" i="2"/>
  <c r="O6257" i="2" a="1"/>
  <c r="O6257" i="2" s="1"/>
  <c r="P6257" i="2" s="1"/>
  <c r="M6257" i="2"/>
  <c r="O6256" i="2" a="1"/>
  <c r="O6256" i="2" s="1"/>
  <c r="M6256" i="2"/>
  <c r="O6255" i="2" a="1"/>
  <c r="O6255" i="2" s="1"/>
  <c r="M6255" i="2"/>
  <c r="O6254" i="2" a="1"/>
  <c r="O6254" i="2" s="1"/>
  <c r="M6254" i="2"/>
  <c r="O6253" i="2" a="1"/>
  <c r="O6253" i="2" s="1"/>
  <c r="P6253" i="2" s="1"/>
  <c r="M6253" i="2"/>
  <c r="O6252" i="2" a="1"/>
  <c r="O6252" i="2" s="1"/>
  <c r="M6252" i="2"/>
  <c r="O6251" i="2" a="1"/>
  <c r="O6251" i="2" s="1"/>
  <c r="P6251" i="2" s="1"/>
  <c r="M6251" i="2"/>
  <c r="O6250" i="2" a="1"/>
  <c r="O6250" i="2" s="1"/>
  <c r="M6250" i="2"/>
  <c r="O6249" i="2" a="1"/>
  <c r="O6249" i="2" s="1"/>
  <c r="M6249" i="2"/>
  <c r="O6248" i="2" a="1"/>
  <c r="O6248" i="2" s="1"/>
  <c r="M6248" i="2"/>
  <c r="O6247" i="2" a="1"/>
  <c r="O6247" i="2" s="1"/>
  <c r="M6247" i="2"/>
  <c r="O6246" i="2" a="1"/>
  <c r="O6246" i="2" s="1"/>
  <c r="P6246" i="2" s="1"/>
  <c r="M6246" i="2"/>
  <c r="O6245" i="2" a="1"/>
  <c r="O6245" i="2" s="1"/>
  <c r="P6245" i="2" s="1"/>
  <c r="M6245" i="2"/>
  <c r="P6244" i="2"/>
  <c r="M6244" i="2"/>
  <c r="P6243" i="2"/>
  <c r="M6243" i="2"/>
  <c r="O6242" i="2" a="1"/>
  <c r="O6242" i="2" s="1"/>
  <c r="M6242" i="2"/>
  <c r="O6241" i="2" a="1"/>
  <c r="O6241" i="2" s="1"/>
  <c r="M6241" i="2"/>
  <c r="O6240" i="2" a="1"/>
  <c r="O6240" i="2" s="1"/>
  <c r="M6240" i="2"/>
  <c r="O6239" i="2" a="1"/>
  <c r="O6239" i="2" s="1"/>
  <c r="M6239" i="2"/>
  <c r="O6238" i="2" a="1"/>
  <c r="O6238" i="2" s="1"/>
  <c r="P6238" i="2" s="1"/>
  <c r="M6238" i="2"/>
  <c r="O6237" i="2" a="1"/>
  <c r="O6237" i="2" s="1"/>
  <c r="M6237" i="2"/>
  <c r="O6236" i="2" a="1"/>
  <c r="O6236" i="2" s="1"/>
  <c r="M6236" i="2"/>
  <c r="O6235" i="2" a="1"/>
  <c r="O6235" i="2" s="1"/>
  <c r="M6235" i="2"/>
  <c r="P6234" i="2"/>
  <c r="M6234" i="2"/>
  <c r="P6233" i="2"/>
  <c r="M6233" i="2"/>
  <c r="P6232" i="2"/>
  <c r="M6232" i="2"/>
  <c r="P6231" i="2"/>
  <c r="M6231" i="2"/>
  <c r="P6230" i="2"/>
  <c r="M6230" i="2"/>
  <c r="P6229" i="2"/>
  <c r="M6229" i="2"/>
  <c r="P6228" i="2"/>
  <c r="M6228" i="2"/>
  <c r="P6227" i="2"/>
  <c r="M6227" i="2"/>
  <c r="P6226" i="2"/>
  <c r="M6226" i="2"/>
  <c r="O6225" i="2" a="1"/>
  <c r="O6225" i="2" s="1"/>
  <c r="M6225" i="2"/>
  <c r="O6224" i="2" a="1"/>
  <c r="O6224" i="2" s="1"/>
  <c r="M6224" i="2"/>
  <c r="O6223" i="2" a="1"/>
  <c r="O6223" i="2" s="1"/>
  <c r="M6223" i="2"/>
  <c r="O6222" i="2" a="1"/>
  <c r="O6222" i="2" s="1"/>
  <c r="M6222" i="2"/>
  <c r="O6221" i="2" a="1"/>
  <c r="O6221" i="2" s="1"/>
  <c r="M6221" i="2"/>
  <c r="O6220" i="2" a="1"/>
  <c r="O6220" i="2" s="1"/>
  <c r="P6220" i="2" s="1"/>
  <c r="M6220" i="2"/>
  <c r="O6219" i="2" a="1"/>
  <c r="O6219" i="2" s="1"/>
  <c r="M6219" i="2"/>
  <c r="O6218" i="2" a="1"/>
  <c r="O6218" i="2" s="1"/>
  <c r="M6218" i="2"/>
  <c r="O6217" i="2" a="1"/>
  <c r="O6217" i="2" s="1"/>
  <c r="P6217" i="2" s="1"/>
  <c r="M6217" i="2"/>
  <c r="O6216" i="2" a="1"/>
  <c r="O6216" i="2" s="1"/>
  <c r="P6216" i="2" s="1"/>
  <c r="M6216" i="2"/>
  <c r="O6215" i="2" a="1"/>
  <c r="O6215" i="2" s="1"/>
  <c r="M6215" i="2"/>
  <c r="O6214" i="2" a="1"/>
  <c r="O6214" i="2" s="1"/>
  <c r="M6214" i="2"/>
  <c r="O6213" i="2" a="1"/>
  <c r="O6213" i="2" s="1"/>
  <c r="P6213" i="2" s="1"/>
  <c r="M6213" i="2"/>
  <c r="O6212" i="2" a="1"/>
  <c r="O6212" i="2" s="1"/>
  <c r="M6212" i="2"/>
  <c r="O6211" i="2" a="1"/>
  <c r="O6211" i="2" s="1"/>
  <c r="P6211" i="2" s="1"/>
  <c r="M6211" i="2"/>
  <c r="O6210" i="2" a="1"/>
  <c r="O6210" i="2" s="1"/>
  <c r="M6210" i="2"/>
  <c r="O6209" i="2" a="1"/>
  <c r="O6209" i="2" s="1"/>
  <c r="M6209" i="2"/>
  <c r="O6208" i="2" a="1"/>
  <c r="O6208" i="2" s="1"/>
  <c r="M6208" i="2"/>
  <c r="O6207" i="2" a="1"/>
  <c r="O6207" i="2" s="1"/>
  <c r="M6207" i="2"/>
  <c r="P6206" i="2"/>
  <c r="M6206" i="2"/>
  <c r="P6205" i="2"/>
  <c r="M6205" i="2"/>
  <c r="P6204" i="2"/>
  <c r="M6204" i="2"/>
  <c r="P6203" i="2"/>
  <c r="M6203" i="2"/>
  <c r="P6202" i="2"/>
  <c r="M6202" i="2"/>
  <c r="P6201" i="2"/>
  <c r="M6201" i="2"/>
  <c r="P6200" i="2"/>
  <c r="M6200" i="2"/>
  <c r="P6199" i="2"/>
  <c r="M6199" i="2"/>
  <c r="P6198" i="2"/>
  <c r="M6198" i="2"/>
  <c r="O6197" i="2" a="1"/>
  <c r="O6197" i="2" s="1"/>
  <c r="M6197" i="2"/>
  <c r="O6196" i="2" a="1"/>
  <c r="O6196" i="2" s="1"/>
  <c r="M6196" i="2"/>
  <c r="O6195" i="2" a="1"/>
  <c r="O6195" i="2" s="1"/>
  <c r="M6195" i="2"/>
  <c r="O6194" i="2" a="1"/>
  <c r="O6194" i="2" s="1"/>
  <c r="M6194" i="2"/>
  <c r="O6193" i="2" a="1"/>
  <c r="O6193" i="2" s="1"/>
  <c r="P6193" i="2" s="1"/>
  <c r="M6193" i="2"/>
  <c r="O6192" i="2" a="1"/>
  <c r="O6192" i="2" s="1"/>
  <c r="M6192" i="2"/>
  <c r="O6191" i="2" a="1"/>
  <c r="O6191" i="2" s="1"/>
  <c r="M6191" i="2"/>
  <c r="O6190" i="2" a="1"/>
  <c r="O6190" i="2" s="1"/>
  <c r="M6190" i="2"/>
  <c r="O6189" i="2" a="1"/>
  <c r="O6189" i="2" s="1"/>
  <c r="M6189" i="2"/>
  <c r="O6188" i="2" a="1"/>
  <c r="O6188" i="2" s="1"/>
  <c r="P6188" i="2" s="1"/>
  <c r="M6188" i="2"/>
  <c r="O6187" i="2" a="1"/>
  <c r="O6187" i="2" s="1"/>
  <c r="M6187" i="2"/>
  <c r="O6186" i="2" a="1"/>
  <c r="O6186" i="2" s="1"/>
  <c r="M6186" i="2"/>
  <c r="O6185" i="2" a="1"/>
  <c r="O6185" i="2" s="1"/>
  <c r="M6185" i="2"/>
  <c r="O6184" i="2" a="1"/>
  <c r="O6184" i="2" s="1"/>
  <c r="M6184" i="2"/>
  <c r="O6183" i="2" a="1"/>
  <c r="O6183" i="2" s="1"/>
  <c r="M6183" i="2"/>
  <c r="O6182" i="2" a="1"/>
  <c r="O6182" i="2" s="1"/>
  <c r="M6182" i="2"/>
  <c r="O6181" i="2" a="1"/>
  <c r="O6181" i="2" s="1"/>
  <c r="M6181" i="2"/>
  <c r="O6180" i="2" a="1"/>
  <c r="O6180" i="2" s="1"/>
  <c r="M6180" i="2"/>
  <c r="O6179" i="2" a="1"/>
  <c r="O6179" i="2" s="1"/>
  <c r="P6179" i="2" s="1"/>
  <c r="M6179" i="2"/>
  <c r="P6178" i="2"/>
  <c r="M6178" i="2"/>
  <c r="P6177" i="2"/>
  <c r="M6177" i="2"/>
  <c r="P6176" i="2"/>
  <c r="M6176" i="2"/>
  <c r="P6175" i="2"/>
  <c r="M6175" i="2"/>
  <c r="P6174" i="2"/>
  <c r="M6174" i="2"/>
  <c r="P6173" i="2"/>
  <c r="M6173" i="2"/>
  <c r="P6172" i="2"/>
  <c r="M6172" i="2"/>
  <c r="P6171" i="2"/>
  <c r="M6171" i="2"/>
  <c r="P6170" i="2"/>
  <c r="M6170" i="2"/>
  <c r="O6169" i="2" a="1"/>
  <c r="O6169" i="2" s="1"/>
  <c r="M6169" i="2"/>
  <c r="O6168" i="2" a="1"/>
  <c r="O6168" i="2" s="1"/>
  <c r="M6168" i="2"/>
  <c r="O6167" i="2" a="1"/>
  <c r="O6167" i="2" s="1"/>
  <c r="M6167" i="2"/>
  <c r="O6166" i="2" a="1"/>
  <c r="O6166" i="2" s="1"/>
  <c r="M6166" i="2"/>
  <c r="O6165" i="2" a="1"/>
  <c r="O6165" i="2" s="1"/>
  <c r="M6165" i="2"/>
  <c r="O6164" i="2" a="1"/>
  <c r="O6164" i="2" s="1"/>
  <c r="M6164" i="2"/>
  <c r="O6163" i="2" a="1"/>
  <c r="O6163" i="2" s="1"/>
  <c r="M6163" i="2"/>
  <c r="O6162" i="2" a="1"/>
  <c r="O6162" i="2" s="1"/>
  <c r="M6162" i="2"/>
  <c r="O6161" i="2" a="1"/>
  <c r="O6161" i="2" s="1"/>
  <c r="M6161" i="2"/>
  <c r="O6160" i="2" a="1"/>
  <c r="O6160" i="2" s="1"/>
  <c r="M6160" i="2"/>
  <c r="O6159" i="2" a="1"/>
  <c r="O6159" i="2" s="1"/>
  <c r="P6159" i="2" s="1"/>
  <c r="M6159" i="2"/>
  <c r="O6158" i="2" a="1"/>
  <c r="O6158" i="2" s="1"/>
  <c r="M6158" i="2"/>
  <c r="O6157" i="2" a="1"/>
  <c r="O6157" i="2" s="1"/>
  <c r="P6157" i="2" s="1"/>
  <c r="M6157" i="2"/>
  <c r="O6156" i="2" a="1"/>
  <c r="O6156" i="2" s="1"/>
  <c r="M6156" i="2"/>
  <c r="O6155" i="2" a="1"/>
  <c r="O6155" i="2" s="1"/>
  <c r="M6155" i="2"/>
  <c r="O6154" i="2" a="1"/>
  <c r="O6154" i="2" s="1"/>
  <c r="M6154" i="2"/>
  <c r="O6153" i="2" a="1"/>
  <c r="O6153" i="2" s="1"/>
  <c r="M6153" i="2"/>
  <c r="O6152" i="2" a="1"/>
  <c r="O6152" i="2" s="1"/>
  <c r="M6152" i="2"/>
  <c r="O6151" i="2" a="1"/>
  <c r="O6151" i="2" s="1"/>
  <c r="P6151" i="2" s="1"/>
  <c r="M6151" i="2"/>
  <c r="P6150" i="2"/>
  <c r="M6150" i="2"/>
  <c r="P6149" i="2"/>
  <c r="M6149" i="2"/>
  <c r="P6148" i="2"/>
  <c r="M6148" i="2"/>
  <c r="P6147" i="2"/>
  <c r="M6147" i="2"/>
  <c r="P6146" i="2"/>
  <c r="M6146" i="2"/>
  <c r="P6145" i="2"/>
  <c r="M6145" i="2"/>
  <c r="P6144" i="2"/>
  <c r="M6144" i="2"/>
  <c r="P6143" i="2"/>
  <c r="M6143" i="2"/>
  <c r="P6142" i="2"/>
  <c r="M6142" i="2"/>
  <c r="O6141" i="2" a="1"/>
  <c r="O6141" i="2" s="1"/>
  <c r="M6141" i="2"/>
  <c r="O6140" i="2" a="1"/>
  <c r="O6140" i="2" s="1"/>
  <c r="M6140" i="2"/>
  <c r="O6139" i="2" a="1"/>
  <c r="O6139" i="2" s="1"/>
  <c r="M6139" i="2"/>
  <c r="O6138" i="2" a="1"/>
  <c r="O6138" i="2" s="1"/>
  <c r="M6138" i="2"/>
  <c r="O6137" i="2" a="1"/>
  <c r="O6137" i="2" s="1"/>
  <c r="M6137" i="2"/>
  <c r="O6136" i="2" a="1"/>
  <c r="O6136" i="2" s="1"/>
  <c r="P6136" i="2" s="1"/>
  <c r="M6136" i="2"/>
  <c r="O6135" i="2" a="1"/>
  <c r="O6135" i="2" s="1"/>
  <c r="P6135" i="2" s="1"/>
  <c r="M6135" i="2"/>
  <c r="O6134" i="2" a="1"/>
  <c r="O6134" i="2" s="1"/>
  <c r="M6134" i="2"/>
  <c r="O6133" i="2" a="1"/>
  <c r="O6133" i="2" s="1"/>
  <c r="P6133" i="2" s="1"/>
  <c r="M6133" i="2"/>
  <c r="O6132" i="2" a="1"/>
  <c r="O6132" i="2" s="1"/>
  <c r="M6132" i="2"/>
  <c r="O6131" i="2" a="1"/>
  <c r="O6131" i="2" s="1"/>
  <c r="P6131" i="2" s="1"/>
  <c r="M6131" i="2"/>
  <c r="O6130" i="2" a="1"/>
  <c r="O6130" i="2" s="1"/>
  <c r="M6130" i="2"/>
  <c r="O6129" i="2" a="1"/>
  <c r="O6129" i="2" s="1"/>
  <c r="M6129" i="2"/>
  <c r="O6128" i="2" a="1"/>
  <c r="O6128" i="2" s="1"/>
  <c r="P6128" i="2" s="1"/>
  <c r="M6128" i="2"/>
  <c r="O6127" i="2" a="1"/>
  <c r="O6127" i="2" s="1"/>
  <c r="P6127" i="2" s="1"/>
  <c r="M6127" i="2"/>
  <c r="O6126" i="2" a="1"/>
  <c r="O6126" i="2" s="1"/>
  <c r="P6126" i="2" s="1"/>
  <c r="M6126" i="2"/>
  <c r="O6125" i="2" a="1"/>
  <c r="O6125" i="2" s="1"/>
  <c r="M6125" i="2"/>
  <c r="O6124" i="2" a="1"/>
  <c r="O6124" i="2" s="1"/>
  <c r="M6124" i="2"/>
  <c r="O6123" i="2" a="1"/>
  <c r="O6123" i="2" s="1"/>
  <c r="M6123" i="2"/>
  <c r="P6122" i="2"/>
  <c r="M6122" i="2"/>
  <c r="P6121" i="2"/>
  <c r="M6121" i="2"/>
  <c r="P6120" i="2"/>
  <c r="M6120" i="2"/>
  <c r="P6119" i="2"/>
  <c r="M6119" i="2"/>
  <c r="P6118" i="2"/>
  <c r="M6118" i="2"/>
  <c r="P6117" i="2"/>
  <c r="M6117" i="2"/>
  <c r="P6116" i="2"/>
  <c r="M6116" i="2"/>
  <c r="P6115" i="2"/>
  <c r="M6115" i="2"/>
  <c r="P6114" i="2"/>
  <c r="M6114" i="2"/>
  <c r="O6113" i="2" a="1"/>
  <c r="O6113" i="2" s="1"/>
  <c r="M6113" i="2"/>
  <c r="O6112" i="2" a="1"/>
  <c r="O6112" i="2" s="1"/>
  <c r="M6112" i="2"/>
  <c r="O6111" i="2" a="1"/>
  <c r="O6111" i="2" s="1"/>
  <c r="M6111" i="2"/>
  <c r="O6110" i="2" a="1"/>
  <c r="O6110" i="2" s="1"/>
  <c r="M6110" i="2"/>
  <c r="O6109" i="2" a="1"/>
  <c r="O6109" i="2" s="1"/>
  <c r="M6109" i="2"/>
  <c r="O6108" i="2" a="1"/>
  <c r="O6108" i="2" s="1"/>
  <c r="P6108" i="2" s="1"/>
  <c r="M6108" i="2"/>
  <c r="O6107" i="2" a="1"/>
  <c r="O6107" i="2" s="1"/>
  <c r="M6107" i="2"/>
  <c r="O6106" i="2" a="1"/>
  <c r="O6106" i="2" s="1"/>
  <c r="P6106" i="2" s="1"/>
  <c r="M6106" i="2"/>
  <c r="O6105" i="2" a="1"/>
  <c r="O6105" i="2" s="1"/>
  <c r="P6105" i="2" s="1"/>
  <c r="M6105" i="2"/>
  <c r="P6104" i="2"/>
  <c r="M6104" i="2"/>
  <c r="P6103" i="2"/>
  <c r="M6103" i="2"/>
  <c r="O6102" i="2" a="1"/>
  <c r="O6102" i="2" s="1"/>
  <c r="P6102" i="2" s="1"/>
  <c r="M6102" i="2"/>
  <c r="O6101" i="2" a="1"/>
  <c r="O6101" i="2" s="1"/>
  <c r="M6101" i="2"/>
  <c r="O6100" i="2" a="1"/>
  <c r="O6100" i="2" s="1"/>
  <c r="P6100" i="2" s="1"/>
  <c r="M6100" i="2"/>
  <c r="O6099" i="2" a="1"/>
  <c r="O6099" i="2" s="1"/>
  <c r="P6099" i="2" s="1"/>
  <c r="M6099" i="2"/>
  <c r="O6098" i="2" a="1"/>
  <c r="O6098" i="2" s="1"/>
  <c r="M6098" i="2"/>
  <c r="O6097" i="2" a="1"/>
  <c r="O6097" i="2" s="1"/>
  <c r="M6097" i="2"/>
  <c r="O6096" i="2" a="1"/>
  <c r="O6096" i="2" s="1"/>
  <c r="M6096" i="2"/>
  <c r="O6095" i="2" a="1"/>
  <c r="O6095" i="2" s="1"/>
  <c r="M6095" i="2"/>
  <c r="P6094" i="2"/>
  <c r="M6094" i="2"/>
  <c r="P6093" i="2"/>
  <c r="M6093" i="2"/>
  <c r="P6092" i="2"/>
  <c r="M6092" i="2"/>
  <c r="P6091" i="2"/>
  <c r="M6091" i="2"/>
  <c r="P6090" i="2"/>
  <c r="M6090" i="2"/>
  <c r="P6089" i="2"/>
  <c r="M6089" i="2"/>
  <c r="P6088" i="2"/>
  <c r="M6088" i="2"/>
  <c r="P6087" i="2"/>
  <c r="M6087" i="2"/>
  <c r="P6086" i="2"/>
  <c r="M6086" i="2"/>
  <c r="O6085" i="2" a="1"/>
  <c r="O6085" i="2" s="1"/>
  <c r="P6085" i="2" s="1"/>
  <c r="M6085" i="2"/>
  <c r="O6084" i="2" a="1"/>
  <c r="O6084" i="2" s="1"/>
  <c r="M6084" i="2"/>
  <c r="O6083" i="2" a="1"/>
  <c r="O6083" i="2" s="1"/>
  <c r="M6083" i="2"/>
  <c r="O6082" i="2" a="1"/>
  <c r="O6082" i="2" s="1"/>
  <c r="M6082" i="2"/>
  <c r="O6081" i="2" a="1"/>
  <c r="O6081" i="2" s="1"/>
  <c r="M6081" i="2"/>
  <c r="O6080" i="2" a="1"/>
  <c r="O6080" i="2" s="1"/>
  <c r="M6080" i="2"/>
  <c r="O6079" i="2" a="1"/>
  <c r="O6079" i="2" s="1"/>
  <c r="M6079" i="2"/>
  <c r="O6078" i="2" a="1"/>
  <c r="O6078" i="2" s="1"/>
  <c r="P6078" i="2" s="1"/>
  <c r="M6078" i="2"/>
  <c r="O6077" i="2" a="1"/>
  <c r="O6077" i="2" s="1"/>
  <c r="M6077" i="2"/>
  <c r="P6076" i="2"/>
  <c r="M6076" i="2"/>
  <c r="P6075" i="2"/>
  <c r="M6075" i="2"/>
  <c r="O6074" i="2" a="1"/>
  <c r="O6074" i="2" s="1"/>
  <c r="M6074" i="2"/>
  <c r="O6073" i="2" a="1"/>
  <c r="O6073" i="2"/>
  <c r="P6073" i="2" s="1"/>
  <c r="M6073" i="2"/>
  <c r="O6072" i="2" a="1"/>
  <c r="O6072" i="2" s="1"/>
  <c r="M6072" i="2"/>
  <c r="O6071" i="2" a="1"/>
  <c r="O6071" i="2" s="1"/>
  <c r="M6071" i="2"/>
  <c r="O6070" i="2" a="1"/>
  <c r="O6070" i="2" s="1"/>
  <c r="M6070" i="2"/>
  <c r="O6069" i="2" a="1"/>
  <c r="O6069" i="2" s="1"/>
  <c r="M6069" i="2"/>
  <c r="O6068" i="2" a="1"/>
  <c r="O6068" i="2" s="1"/>
  <c r="M6068" i="2"/>
  <c r="O6067" i="2" a="1"/>
  <c r="O6067" i="2" s="1"/>
  <c r="M6067" i="2"/>
  <c r="P6066" i="2"/>
  <c r="M6066" i="2"/>
  <c r="P6065" i="2"/>
  <c r="M6065" i="2"/>
  <c r="P6064" i="2"/>
  <c r="M6064" i="2"/>
  <c r="P6063" i="2"/>
  <c r="M6063" i="2"/>
  <c r="P6062" i="2"/>
  <c r="M6062" i="2"/>
  <c r="P6061" i="2"/>
  <c r="M6061" i="2"/>
  <c r="P6060" i="2"/>
  <c r="M6060" i="2"/>
  <c r="P6059" i="2"/>
  <c r="M6059" i="2"/>
  <c r="P6058" i="2"/>
  <c r="M6058" i="2"/>
  <c r="O6057" i="2" a="1"/>
  <c r="O6057" i="2" s="1"/>
  <c r="M6057" i="2"/>
  <c r="O6056" i="2" a="1"/>
  <c r="O6056" i="2" s="1"/>
  <c r="P6056" i="2" s="1"/>
  <c r="M6056" i="2"/>
  <c r="O6055" i="2" a="1"/>
  <c r="O6055" i="2" s="1"/>
  <c r="M6055" i="2"/>
  <c r="O6054" i="2" a="1"/>
  <c r="O6054" i="2" s="1"/>
  <c r="M6054" i="2"/>
  <c r="O6053" i="2" a="1"/>
  <c r="O6053" i="2" s="1"/>
  <c r="P6053" i="2" s="1"/>
  <c r="M6053" i="2"/>
  <c r="O6052" i="2" a="1"/>
  <c r="O6052" i="2" s="1"/>
  <c r="M6052" i="2"/>
  <c r="O6051" i="2" a="1"/>
  <c r="O6051" i="2" s="1"/>
  <c r="M6051" i="2"/>
  <c r="O6050" i="2" a="1"/>
  <c r="O6050" i="2" s="1"/>
  <c r="M6050" i="2"/>
  <c r="O6049" i="2" a="1"/>
  <c r="O6049" i="2" s="1"/>
  <c r="M6049" i="2"/>
  <c r="P6048" i="2"/>
  <c r="M6048" i="2"/>
  <c r="P6047" i="2"/>
  <c r="M6047" i="2"/>
  <c r="O6046" i="2" a="1"/>
  <c r="O6046" i="2" s="1"/>
  <c r="M6046" i="2"/>
  <c r="O6045" i="2" a="1"/>
  <c r="O6045" i="2" s="1"/>
  <c r="M6045" i="2"/>
  <c r="O6044" i="2" a="1"/>
  <c r="O6044" i="2" s="1"/>
  <c r="M6044" i="2"/>
  <c r="O6043" i="2" a="1"/>
  <c r="O6043" i="2" s="1"/>
  <c r="M6043" i="2"/>
  <c r="O6042" i="2" a="1"/>
  <c r="O6042" i="2" s="1"/>
  <c r="P6042" i="2" s="1"/>
  <c r="M6042" i="2"/>
  <c r="O6041" i="2" a="1"/>
  <c r="O6041" i="2" s="1"/>
  <c r="M6041" i="2"/>
  <c r="O6040" i="2" a="1"/>
  <c r="O6040" i="2" s="1"/>
  <c r="P6040" i="2" s="1"/>
  <c r="M6040" i="2"/>
  <c r="O6039" i="2" a="1"/>
  <c r="O6039" i="2" s="1"/>
  <c r="M6039" i="2"/>
  <c r="P6038" i="2"/>
  <c r="M6038" i="2"/>
  <c r="P6037" i="2"/>
  <c r="M6037" i="2"/>
  <c r="P6036" i="2"/>
  <c r="M6036" i="2"/>
  <c r="P6035" i="2"/>
  <c r="M6035" i="2"/>
  <c r="P6034" i="2"/>
  <c r="M6034" i="2"/>
  <c r="P6033" i="2"/>
  <c r="M6033" i="2"/>
  <c r="P6032" i="2"/>
  <c r="M6032" i="2"/>
  <c r="P6031" i="2"/>
  <c r="M6031" i="2"/>
  <c r="P6030" i="2"/>
  <c r="M6030" i="2"/>
  <c r="O6029" i="2" a="1"/>
  <c r="O6029" i="2" s="1"/>
  <c r="M6029" i="2"/>
  <c r="O6028" i="2" a="1"/>
  <c r="O6028" i="2" s="1"/>
  <c r="M6028" i="2"/>
  <c r="O6027" i="2" a="1"/>
  <c r="O6027" i="2" s="1"/>
  <c r="M6027" i="2"/>
  <c r="O6026" i="2" a="1"/>
  <c r="O6026" i="2" s="1"/>
  <c r="M6026" i="2"/>
  <c r="O6025" i="2" a="1"/>
  <c r="O6025" i="2" s="1"/>
  <c r="M6025" i="2"/>
  <c r="O6024" i="2" a="1"/>
  <c r="O6024" i="2" s="1"/>
  <c r="M6024" i="2"/>
  <c r="O6023" i="2" a="1"/>
  <c r="O6023" i="2" s="1"/>
  <c r="M6023" i="2"/>
  <c r="O6022" i="2" a="1"/>
  <c r="O6022" i="2" s="1"/>
  <c r="M6022" i="2"/>
  <c r="O6021" i="2" a="1"/>
  <c r="O6021" i="2" s="1"/>
  <c r="M6021" i="2"/>
  <c r="P6020" i="2"/>
  <c r="M6020" i="2"/>
  <c r="P6019" i="2"/>
  <c r="M6019" i="2"/>
  <c r="O6018" i="2" a="1"/>
  <c r="O6018" i="2" s="1"/>
  <c r="M6018" i="2"/>
  <c r="O6017" i="2" a="1"/>
  <c r="O6017" i="2" s="1"/>
  <c r="M6017" i="2"/>
  <c r="O6016" i="2" a="1"/>
  <c r="O6016" i="2" s="1"/>
  <c r="M6016" i="2"/>
  <c r="O6015" i="2" a="1"/>
  <c r="O6015" i="2" s="1"/>
  <c r="M6015" i="2"/>
  <c r="O6014" i="2" a="1"/>
  <c r="O6014" i="2" s="1"/>
  <c r="M6014" i="2"/>
  <c r="O6013" i="2" a="1"/>
  <c r="O6013" i="2" s="1"/>
  <c r="M6013" i="2"/>
  <c r="O6012" i="2" a="1"/>
  <c r="O6012" i="2" s="1"/>
  <c r="P6012" i="2" s="1"/>
  <c r="M6012" i="2"/>
  <c r="O6011" i="2" a="1"/>
  <c r="O6011" i="2" s="1"/>
  <c r="M6011" i="2"/>
  <c r="P6010" i="2"/>
  <c r="M6010" i="2"/>
  <c r="P6009" i="2"/>
  <c r="M6009" i="2"/>
  <c r="P6008" i="2"/>
  <c r="M6008" i="2"/>
  <c r="P6007" i="2"/>
  <c r="M6007" i="2"/>
  <c r="P6006" i="2"/>
  <c r="M6006" i="2"/>
  <c r="P6005" i="2"/>
  <c r="M6005" i="2"/>
  <c r="P6004" i="2"/>
  <c r="M6004" i="2"/>
  <c r="P6003" i="2"/>
  <c r="M6003" i="2"/>
  <c r="P6002" i="2"/>
  <c r="M6002" i="2"/>
  <c r="O6001" i="2" a="1"/>
  <c r="O6001" i="2" s="1"/>
  <c r="M6001" i="2"/>
  <c r="O6000" i="2" a="1"/>
  <c r="O6000" i="2" s="1"/>
  <c r="M6000" i="2"/>
  <c r="O5999" i="2" a="1"/>
  <c r="O5999" i="2" s="1"/>
  <c r="M5999" i="2"/>
  <c r="O5998" i="2" a="1"/>
  <c r="O5998" i="2" s="1"/>
  <c r="M5998" i="2"/>
  <c r="O5997" i="2" a="1"/>
  <c r="O5997" i="2" s="1"/>
  <c r="P5997" i="2" s="1"/>
  <c r="M5997" i="2"/>
  <c r="O5996" i="2" a="1"/>
  <c r="O5996" i="2" s="1"/>
  <c r="M5996" i="2"/>
  <c r="O5995" i="2" a="1"/>
  <c r="O5995" i="2" s="1"/>
  <c r="M5995" i="2"/>
  <c r="O5994" i="2" a="1"/>
  <c r="O5994" i="2" s="1"/>
  <c r="M5994" i="2"/>
  <c r="O5993" i="2" a="1"/>
  <c r="O5993" i="2" s="1"/>
  <c r="M5993" i="2"/>
  <c r="P5992" i="2"/>
  <c r="M5992" i="2"/>
  <c r="P5991" i="2"/>
  <c r="M5991" i="2"/>
  <c r="O5990" i="2" a="1"/>
  <c r="O5990" i="2" s="1"/>
  <c r="M5990" i="2"/>
  <c r="O5989" i="2" a="1"/>
  <c r="O5989" i="2" s="1"/>
  <c r="M5989" i="2"/>
  <c r="O5988" i="2" a="1"/>
  <c r="O5988" i="2" s="1"/>
  <c r="M5988" i="2"/>
  <c r="O5987" i="2" a="1"/>
  <c r="O5987" i="2" s="1"/>
  <c r="M5987" i="2"/>
  <c r="O5986" i="2" a="1"/>
  <c r="O5986" i="2" s="1"/>
  <c r="P5986" i="2" s="1"/>
  <c r="M5986" i="2"/>
  <c r="O5985" i="2" a="1"/>
  <c r="O5985" i="2" s="1"/>
  <c r="M5985" i="2"/>
  <c r="O5984" i="2" a="1"/>
  <c r="O5984" i="2" s="1"/>
  <c r="M5984" i="2"/>
  <c r="O5983" i="2" a="1"/>
  <c r="O5983" i="2" s="1"/>
  <c r="M5983" i="2"/>
  <c r="P5982" i="2"/>
  <c r="M5982" i="2"/>
  <c r="P5981" i="2"/>
  <c r="M5981" i="2"/>
  <c r="P5980" i="2"/>
  <c r="M5980" i="2"/>
  <c r="P5979" i="2"/>
  <c r="M5979" i="2"/>
  <c r="P5978" i="2"/>
  <c r="M5978" i="2"/>
  <c r="P5977" i="2"/>
  <c r="M5977" i="2"/>
  <c r="P5976" i="2"/>
  <c r="M5976" i="2"/>
  <c r="P5975" i="2"/>
  <c r="M5975" i="2"/>
  <c r="P5974" i="2"/>
  <c r="M5974" i="2"/>
  <c r="O5973" i="2" a="1"/>
  <c r="O5973" i="2" s="1"/>
  <c r="M5973" i="2"/>
  <c r="O5972" i="2" a="1"/>
  <c r="O5972" i="2" s="1"/>
  <c r="P5972" i="2" s="1"/>
  <c r="M5972" i="2"/>
  <c r="O5971" i="2" a="1"/>
  <c r="O5971" i="2" s="1"/>
  <c r="M5971" i="2"/>
  <c r="O5970" i="2" a="1"/>
  <c r="O5970" i="2" s="1"/>
  <c r="P5970" i="2" s="1"/>
  <c r="M5970" i="2"/>
  <c r="O5969" i="2" a="1"/>
  <c r="O5969" i="2" s="1"/>
  <c r="M5969" i="2"/>
  <c r="O5968" i="2" a="1"/>
  <c r="O5968" i="2" s="1"/>
  <c r="P5968" i="2" s="1"/>
  <c r="M5968" i="2"/>
  <c r="O5967" i="2" a="1"/>
  <c r="O5967" i="2" s="1"/>
  <c r="M5967" i="2"/>
  <c r="O5966" i="2" a="1"/>
  <c r="O5966" i="2" s="1"/>
  <c r="M5966" i="2"/>
  <c r="O5965" i="2" a="1"/>
  <c r="O5965" i="2" s="1"/>
  <c r="M5965" i="2"/>
  <c r="P5964" i="2"/>
  <c r="M5964" i="2"/>
  <c r="O5963" i="2" a="1"/>
  <c r="O5963" i="2" s="1"/>
  <c r="M5963" i="2"/>
  <c r="O5962" i="2" a="1"/>
  <c r="O5962" i="2" s="1"/>
  <c r="M5962" i="2"/>
  <c r="O5961" i="2" a="1"/>
  <c r="O5961" i="2" s="1"/>
  <c r="M5961" i="2"/>
  <c r="O5960" i="2" a="1"/>
  <c r="O5960" i="2" s="1"/>
  <c r="M5960" i="2"/>
  <c r="O5959" i="2" a="1"/>
  <c r="O5959" i="2" s="1"/>
  <c r="M5959" i="2"/>
  <c r="O5958" i="2" a="1"/>
  <c r="O5958" i="2" s="1"/>
  <c r="P5958" i="2" s="1"/>
  <c r="M5958" i="2"/>
  <c r="O5957" i="2" a="1"/>
  <c r="O5957" i="2" s="1"/>
  <c r="P5957" i="2" s="1"/>
  <c r="M5957" i="2"/>
  <c r="O5956" i="2" a="1"/>
  <c r="O5956" i="2" s="1"/>
  <c r="M5956" i="2"/>
  <c r="O5955" i="2" a="1"/>
  <c r="O5955" i="2" s="1"/>
  <c r="M5955" i="2"/>
  <c r="P5954" i="2"/>
  <c r="M5954" i="2"/>
  <c r="P5953" i="2"/>
  <c r="M5953" i="2"/>
  <c r="P5952" i="2"/>
  <c r="M5952" i="2"/>
  <c r="P5951" i="2"/>
  <c r="M5951" i="2"/>
  <c r="P5950" i="2"/>
  <c r="M5950" i="2"/>
  <c r="P5949" i="2"/>
  <c r="M5949" i="2"/>
  <c r="P5948" i="2"/>
  <c r="M5948" i="2"/>
  <c r="P5947" i="2"/>
  <c r="M5947" i="2"/>
  <c r="P5946" i="2"/>
  <c r="M5946" i="2"/>
  <c r="O5945" i="2" a="1"/>
  <c r="O5945" i="2" s="1"/>
  <c r="P5945" i="2" s="1"/>
  <c r="M5945" i="2"/>
  <c r="O5944" i="2" a="1"/>
  <c r="O5944" i="2" s="1"/>
  <c r="M5944" i="2"/>
  <c r="O5943" i="2" a="1"/>
  <c r="O5943" i="2" s="1"/>
  <c r="M5943" i="2"/>
  <c r="O5942" i="2" a="1"/>
  <c r="O5942" i="2" s="1"/>
  <c r="P5942" i="2" s="1"/>
  <c r="M5942" i="2"/>
  <c r="O5941" i="2" a="1"/>
  <c r="O5941" i="2" s="1"/>
  <c r="M5941" i="2"/>
  <c r="O5940" i="2" a="1"/>
  <c r="O5940" i="2" s="1"/>
  <c r="P5940" i="2" s="1"/>
  <c r="M5940" i="2"/>
  <c r="O5939" i="2" a="1"/>
  <c r="O5939" i="2" s="1"/>
  <c r="P5939" i="2" s="1"/>
  <c r="M5939" i="2"/>
  <c r="O5938" i="2" a="1"/>
  <c r="O5938" i="2" s="1"/>
  <c r="P5938" i="2" s="1"/>
  <c r="M5938" i="2"/>
  <c r="O5937" i="2" a="1"/>
  <c r="O5937" i="2" s="1"/>
  <c r="P5937" i="2" s="1"/>
  <c r="M5937" i="2"/>
  <c r="P5936" i="2"/>
  <c r="M5936" i="2"/>
  <c r="P5935" i="2"/>
  <c r="M5935" i="2"/>
  <c r="O5934" i="2" a="1"/>
  <c r="O5934" i="2" s="1"/>
  <c r="M5934" i="2"/>
  <c r="O5933" i="2" a="1"/>
  <c r="O5933" i="2" s="1"/>
  <c r="M5933" i="2"/>
  <c r="O5932" i="2" a="1"/>
  <c r="O5932" i="2" s="1"/>
  <c r="M5932" i="2"/>
  <c r="O5931" i="2" a="1"/>
  <c r="O5931" i="2" s="1"/>
  <c r="M5931" i="2"/>
  <c r="O5930" i="2" a="1"/>
  <c r="O5930" i="2" s="1"/>
  <c r="M5930" i="2"/>
  <c r="O5929" i="2" a="1"/>
  <c r="O5929" i="2"/>
  <c r="M5929" i="2"/>
  <c r="O5928" i="2" a="1"/>
  <c r="O5928" i="2" s="1"/>
  <c r="M5928" i="2"/>
  <c r="O5927" i="2" a="1"/>
  <c r="O5927" i="2" s="1"/>
  <c r="M5927" i="2"/>
  <c r="P5926" i="2"/>
  <c r="M5926" i="2"/>
  <c r="P5925" i="2"/>
  <c r="M5925" i="2"/>
  <c r="P5924" i="2"/>
  <c r="M5924" i="2"/>
  <c r="P5923" i="2"/>
  <c r="M5923" i="2"/>
  <c r="P5922" i="2"/>
  <c r="M5922" i="2"/>
  <c r="P5921" i="2"/>
  <c r="M5921" i="2"/>
  <c r="P5920" i="2"/>
  <c r="M5920" i="2"/>
  <c r="P5919" i="2"/>
  <c r="M5919" i="2"/>
  <c r="P5918" i="2"/>
  <c r="M5918" i="2"/>
  <c r="O5917" i="2" a="1"/>
  <c r="O5917" i="2" s="1"/>
  <c r="M5917" i="2"/>
  <c r="O5916" i="2" a="1"/>
  <c r="O5916" i="2" s="1"/>
  <c r="P5916" i="2" s="1"/>
  <c r="M5916" i="2"/>
  <c r="O5915" i="2" a="1"/>
  <c r="O5915" i="2" s="1"/>
  <c r="M5915" i="2"/>
  <c r="O5914" i="2" a="1"/>
  <c r="O5914" i="2" s="1"/>
  <c r="M5914" i="2"/>
  <c r="O5913" i="2" a="1"/>
  <c r="O5913" i="2" s="1"/>
  <c r="M5913" i="2"/>
  <c r="O5912" i="2" a="1"/>
  <c r="O5912" i="2" s="1"/>
  <c r="P5912" i="2" s="1"/>
  <c r="M5912" i="2"/>
  <c r="O5911" i="2" a="1"/>
  <c r="O5911" i="2" s="1"/>
  <c r="M5911" i="2"/>
  <c r="O5910" i="2" a="1"/>
  <c r="O5910" i="2" s="1"/>
  <c r="M5910" i="2"/>
  <c r="O5909" i="2" a="1"/>
  <c r="O5909" i="2" s="1"/>
  <c r="P5909" i="2" s="1"/>
  <c r="M5909" i="2"/>
  <c r="P5908" i="2"/>
  <c r="M5908" i="2"/>
  <c r="P5907" i="2"/>
  <c r="M5907" i="2"/>
  <c r="O5906" i="2" a="1"/>
  <c r="O5906" i="2" s="1"/>
  <c r="M5906" i="2"/>
  <c r="O5905" i="2" a="1"/>
  <c r="O5905" i="2" s="1"/>
  <c r="M5905" i="2"/>
  <c r="O5904" i="2" a="1"/>
  <c r="O5904" i="2" s="1"/>
  <c r="P5904" i="2" s="1"/>
  <c r="M5904" i="2"/>
  <c r="O5903" i="2" a="1"/>
  <c r="O5903" i="2" s="1"/>
  <c r="M5903" i="2"/>
  <c r="O5902" i="2" a="1"/>
  <c r="O5902" i="2" s="1"/>
  <c r="M5902" i="2"/>
  <c r="O5901" i="2" a="1"/>
  <c r="O5901" i="2" s="1"/>
  <c r="M5901" i="2"/>
  <c r="O5900" i="2" a="1"/>
  <c r="O5900" i="2" s="1"/>
  <c r="P5900" i="2" s="1"/>
  <c r="M5900" i="2"/>
  <c r="O5899" i="2" a="1"/>
  <c r="O5899" i="2" s="1"/>
  <c r="M5899" i="2"/>
  <c r="P5898" i="2"/>
  <c r="M5898" i="2"/>
  <c r="P5897" i="2"/>
  <c r="M5897" i="2"/>
  <c r="P5896" i="2"/>
  <c r="M5896" i="2"/>
  <c r="P5895" i="2"/>
  <c r="M5895" i="2"/>
  <c r="P5894" i="2"/>
  <c r="M5894" i="2"/>
  <c r="P5893" i="2"/>
  <c r="M5893" i="2"/>
  <c r="P5892" i="2"/>
  <c r="M5892" i="2"/>
  <c r="P5891" i="2"/>
  <c r="M5891" i="2"/>
  <c r="P5890" i="2"/>
  <c r="M5890" i="2"/>
  <c r="O5889" i="2" a="1"/>
  <c r="O5889" i="2" s="1"/>
  <c r="M5889" i="2"/>
  <c r="O5888" i="2" a="1"/>
  <c r="O5888" i="2" s="1"/>
  <c r="M5888" i="2"/>
  <c r="O5887" i="2" a="1"/>
  <c r="O5887" i="2" s="1"/>
  <c r="M5887" i="2"/>
  <c r="O5886" i="2" a="1"/>
  <c r="O5886" i="2" s="1"/>
  <c r="M5886" i="2"/>
  <c r="O5885" i="2" a="1"/>
  <c r="O5885" i="2" s="1"/>
  <c r="M5885" i="2"/>
  <c r="O5884" i="2" a="1"/>
  <c r="O5884" i="2" s="1"/>
  <c r="M5884" i="2"/>
  <c r="O5883" i="2" a="1"/>
  <c r="O5883" i="2" s="1"/>
  <c r="M5883" i="2"/>
  <c r="O5882" i="2" a="1"/>
  <c r="O5882" i="2" s="1"/>
  <c r="M5882" i="2"/>
  <c r="O5881" i="2" a="1"/>
  <c r="O5881" i="2" s="1"/>
  <c r="M5881" i="2"/>
  <c r="P5880" i="2"/>
  <c r="M5880" i="2"/>
  <c r="P5879" i="2"/>
  <c r="M5879" i="2"/>
  <c r="O5878" i="2" a="1"/>
  <c r="O5878" i="2" s="1"/>
  <c r="M5878" i="2"/>
  <c r="O5877" i="2" a="1"/>
  <c r="O5877" i="2" s="1"/>
  <c r="M5877" i="2"/>
  <c r="O5876" i="2" a="1"/>
  <c r="O5876" i="2" s="1"/>
  <c r="M5876" i="2"/>
  <c r="O5875" i="2" a="1"/>
  <c r="O5875" i="2" s="1"/>
  <c r="M5875" i="2"/>
  <c r="O5874" i="2" a="1"/>
  <c r="O5874" i="2" s="1"/>
  <c r="P5874" i="2" s="1"/>
  <c r="M5874" i="2"/>
  <c r="O5873" i="2" a="1"/>
  <c r="O5873" i="2" s="1"/>
  <c r="M5873" i="2"/>
  <c r="O5872" i="2" a="1"/>
  <c r="O5872" i="2" s="1"/>
  <c r="P5872" i="2" s="1"/>
  <c r="M5872" i="2"/>
  <c r="O5871" i="2" a="1"/>
  <c r="O5871" i="2" s="1"/>
  <c r="P5871" i="2" s="1"/>
  <c r="M5871" i="2"/>
  <c r="P5870" i="2"/>
  <c r="M5870" i="2"/>
  <c r="P5869" i="2"/>
  <c r="M5869" i="2"/>
  <c r="P5868" i="2"/>
  <c r="M5868" i="2"/>
  <c r="P5867" i="2"/>
  <c r="M5867" i="2"/>
  <c r="P5866" i="2"/>
  <c r="M5866" i="2"/>
  <c r="P5865" i="2"/>
  <c r="M5865" i="2"/>
  <c r="P5864" i="2"/>
  <c r="M5864" i="2"/>
  <c r="P5863" i="2"/>
  <c r="M5863" i="2"/>
  <c r="P5862" i="2"/>
  <c r="M5862" i="2"/>
  <c r="O5861" i="2" a="1"/>
  <c r="O5861" i="2" s="1"/>
  <c r="P5861" i="2" s="1"/>
  <c r="M5861" i="2"/>
  <c r="O5860" i="2" a="1"/>
  <c r="O5860" i="2" s="1"/>
  <c r="M5860" i="2"/>
  <c r="O5859" i="2" a="1"/>
  <c r="O5859" i="2" s="1"/>
  <c r="M5859" i="2"/>
  <c r="O5858" i="2" a="1"/>
  <c r="O5858" i="2" s="1"/>
  <c r="P5858" i="2" s="1"/>
  <c r="M5858" i="2"/>
  <c r="O5857" i="2" a="1"/>
  <c r="O5857" i="2" s="1"/>
  <c r="M5857" i="2"/>
  <c r="O5856" i="2" a="1"/>
  <c r="O5856" i="2" s="1"/>
  <c r="M5856" i="2"/>
  <c r="O5855" i="2" a="1"/>
  <c r="O5855" i="2" s="1"/>
  <c r="M5855" i="2"/>
  <c r="O5854" i="2" a="1"/>
  <c r="O5854" i="2" s="1"/>
  <c r="M5854" i="2"/>
  <c r="O5853" i="2" a="1"/>
  <c r="O5853" i="2" s="1"/>
  <c r="M5853" i="2"/>
  <c r="P5852" i="2"/>
  <c r="M5852" i="2"/>
  <c r="P5851" i="2"/>
  <c r="M5851" i="2"/>
  <c r="O5850" i="2" a="1"/>
  <c r="O5850" i="2" s="1"/>
  <c r="P5850" i="2" s="1"/>
  <c r="M5850" i="2"/>
  <c r="O5849" i="2" a="1"/>
  <c r="O5849" i="2" s="1"/>
  <c r="P5849" i="2" s="1"/>
  <c r="M5849" i="2"/>
  <c r="O5848" i="2" a="1"/>
  <c r="O5848" i="2" s="1"/>
  <c r="P5848" i="2" s="1"/>
  <c r="M5848" i="2"/>
  <c r="O5847" i="2" a="1"/>
  <c r="O5847" i="2" s="1"/>
  <c r="P5847" i="2" s="1"/>
  <c r="M5847" i="2"/>
  <c r="O5846" i="2" a="1"/>
  <c r="O5846" i="2" s="1"/>
  <c r="M5846" i="2"/>
  <c r="O5845" i="2" a="1"/>
  <c r="O5845" i="2" s="1"/>
  <c r="M5845" i="2"/>
  <c r="O5844" i="2" a="1"/>
  <c r="O5844" i="2" s="1"/>
  <c r="P5844" i="2" s="1"/>
  <c r="M5844" i="2"/>
  <c r="O5843" i="2" a="1"/>
  <c r="O5843" i="2" s="1"/>
  <c r="M5843" i="2"/>
  <c r="P5842" i="2"/>
  <c r="M5842" i="2"/>
  <c r="O5841" i="2" a="1"/>
  <c r="O5841" i="2" s="1"/>
  <c r="M5841" i="2"/>
  <c r="O5840" i="2" a="1"/>
  <c r="O5840" i="2" s="1"/>
  <c r="M5840" i="2"/>
  <c r="O5839" i="2" a="1"/>
  <c r="O5839" i="2" s="1"/>
  <c r="M5839" i="2"/>
  <c r="O5838" i="2" a="1"/>
  <c r="O5838" i="2" s="1"/>
  <c r="P5838" i="2" s="1"/>
  <c r="M5838" i="2"/>
  <c r="O5837" i="2" a="1"/>
  <c r="O5837" i="2" s="1"/>
  <c r="M5837" i="2"/>
  <c r="O5836" i="2" a="1"/>
  <c r="O5836" i="2" s="1"/>
  <c r="M5836" i="2"/>
  <c r="O5835" i="2" a="1"/>
  <c r="O5835" i="2" s="1"/>
  <c r="M5835" i="2"/>
  <c r="O5834" i="2" a="1"/>
  <c r="O5834" i="2" s="1"/>
  <c r="P5834" i="2" s="1"/>
  <c r="M5834" i="2"/>
  <c r="O5833" i="2" a="1"/>
  <c r="O5833" i="2" s="1"/>
  <c r="M5833" i="2"/>
  <c r="O5832" i="2" a="1"/>
  <c r="O5832" i="2" s="1"/>
  <c r="M5832" i="2"/>
  <c r="O5831" i="2" a="1"/>
  <c r="O5831" i="2" s="1"/>
  <c r="M5831" i="2"/>
  <c r="O5830" i="2" a="1"/>
  <c r="O5830" i="2" s="1"/>
  <c r="M5830" i="2"/>
  <c r="O5829" i="2" a="1"/>
  <c r="O5829" i="2" s="1"/>
  <c r="M5829" i="2"/>
  <c r="O5828" i="2" a="1"/>
  <c r="O5828" i="2" s="1"/>
  <c r="M5828" i="2"/>
  <c r="O5827" i="2" a="1"/>
  <c r="O5827" i="2" s="1"/>
  <c r="M5827" i="2"/>
  <c r="O5826" i="2" a="1"/>
  <c r="O5826" i="2" s="1"/>
  <c r="P5826" i="2" s="1"/>
  <c r="M5826" i="2"/>
  <c r="O5825" i="2" a="1"/>
  <c r="O5825" i="2" s="1"/>
  <c r="M5825" i="2"/>
  <c r="O5824" i="2" a="1"/>
  <c r="O5824" i="2" s="1"/>
  <c r="M5824" i="2"/>
  <c r="O5823" i="2" a="1"/>
  <c r="O5823" i="2" s="1"/>
  <c r="P5823" i="2" s="1"/>
  <c r="M5823" i="2"/>
  <c r="O5822" i="2" a="1"/>
  <c r="O5822" i="2" s="1"/>
  <c r="P5822" i="2" s="1"/>
  <c r="M5822" i="2"/>
  <c r="O5821" i="2" a="1"/>
  <c r="O5821" i="2" s="1"/>
  <c r="M5821" i="2"/>
  <c r="O5820" i="2" a="1"/>
  <c r="O5820" i="2" s="1"/>
  <c r="P5820" i="2" s="1"/>
  <c r="M5820" i="2"/>
  <c r="O5819" i="2" a="1"/>
  <c r="O5819" i="2" s="1"/>
  <c r="M5819" i="2"/>
  <c r="O5818" i="2" a="1"/>
  <c r="O5818" i="2" s="1"/>
  <c r="P5818" i="2" s="1"/>
  <c r="M5818" i="2"/>
  <c r="O5817" i="2" a="1"/>
  <c r="O5817" i="2" s="1"/>
  <c r="M5817" i="2"/>
  <c r="O5816" i="2" a="1"/>
  <c r="O5816" i="2" s="1"/>
  <c r="M5816" i="2"/>
  <c r="O5815" i="2" a="1"/>
  <c r="O5815" i="2" s="1"/>
  <c r="M5815" i="2"/>
  <c r="O5814" i="2" a="1"/>
  <c r="O5814" i="2" s="1"/>
  <c r="M5814" i="2"/>
  <c r="O5813" i="2" a="1"/>
  <c r="O5813" i="2" s="1"/>
  <c r="M5813" i="2"/>
  <c r="O5812" i="2" a="1"/>
  <c r="O5812" i="2" s="1"/>
  <c r="M5812" i="2"/>
  <c r="O5811" i="2" a="1"/>
  <c r="O5811" i="2" s="1"/>
  <c r="M5811" i="2"/>
  <c r="O5810" i="2" a="1"/>
  <c r="O5810" i="2" s="1"/>
  <c r="M5810" i="2"/>
  <c r="O5809" i="2" a="1"/>
  <c r="O5809" i="2" s="1"/>
  <c r="M5809" i="2"/>
  <c r="O5808" i="2" a="1"/>
  <c r="O5808" i="2" s="1"/>
  <c r="P5808" i="2" s="1"/>
  <c r="M5808" i="2"/>
  <c r="O5807" i="2" a="1"/>
  <c r="O5807" i="2" s="1"/>
  <c r="M5807" i="2"/>
  <c r="O5806" i="2" a="1"/>
  <c r="O5806" i="2" s="1"/>
  <c r="M5806" i="2"/>
  <c r="O5805" i="2" a="1"/>
  <c r="O5805" i="2" s="1"/>
  <c r="M5805" i="2"/>
  <c r="O5804" i="2" a="1"/>
  <c r="O5804" i="2" s="1"/>
  <c r="M5804" i="2"/>
  <c r="O5803" i="2" a="1"/>
  <c r="O5803" i="2"/>
  <c r="M5803" i="2"/>
  <c r="O5802" i="2" a="1"/>
  <c r="O5802" i="2" s="1"/>
  <c r="M5802" i="2"/>
  <c r="O5801" i="2" a="1"/>
  <c r="O5801" i="2" s="1"/>
  <c r="M5801" i="2"/>
  <c r="O5800" i="2" a="1"/>
  <c r="O5800" i="2" s="1"/>
  <c r="M5800" i="2"/>
  <c r="O5799" i="2" a="1"/>
  <c r="O5799" i="2" s="1"/>
  <c r="M5799" i="2"/>
  <c r="O5798" i="2" a="1"/>
  <c r="O5798" i="2" s="1"/>
  <c r="M5798" i="2"/>
  <c r="O5797" i="2" a="1"/>
  <c r="O5797" i="2" s="1"/>
  <c r="P5797" i="2" s="1"/>
  <c r="M5797" i="2"/>
  <c r="O5796" i="2" a="1"/>
  <c r="O5796" i="2" s="1"/>
  <c r="M5796" i="2"/>
  <c r="O5795" i="2" a="1"/>
  <c r="O5795" i="2" s="1"/>
  <c r="M5795" i="2"/>
  <c r="O5794" i="2" a="1"/>
  <c r="O5794" i="2" s="1"/>
  <c r="M5794" i="2"/>
  <c r="O5793" i="2" a="1"/>
  <c r="O5793" i="2" s="1"/>
  <c r="M5793" i="2"/>
  <c r="O5792" i="2" a="1"/>
  <c r="O5792" i="2" s="1"/>
  <c r="P5792" i="2" s="1"/>
  <c r="M5792" i="2"/>
  <c r="O5791" i="2" a="1"/>
  <c r="O5791" i="2" s="1"/>
  <c r="M5791" i="2"/>
  <c r="O5790" i="2" a="1"/>
  <c r="O5790" i="2" s="1"/>
  <c r="M5790" i="2"/>
  <c r="O5789" i="2" a="1"/>
  <c r="O5789" i="2" s="1"/>
  <c r="M5789" i="2"/>
  <c r="O5788" i="2" a="1"/>
  <c r="O5788" i="2" s="1"/>
  <c r="M5788" i="2"/>
  <c r="O5787" i="2" a="1"/>
  <c r="O5787" i="2" s="1"/>
  <c r="M5787" i="2"/>
  <c r="O5786" i="2" a="1"/>
  <c r="O5786" i="2" s="1"/>
  <c r="M5786" i="2"/>
  <c r="O5785" i="2" a="1"/>
  <c r="O5785" i="2" s="1"/>
  <c r="P5785" i="2" s="1"/>
  <c r="M5785" i="2"/>
  <c r="O5784" i="2" a="1"/>
  <c r="O5784" i="2" s="1"/>
  <c r="P5784" i="2" s="1"/>
  <c r="M5784" i="2"/>
  <c r="O5783" i="2" a="1"/>
  <c r="O5783" i="2" s="1"/>
  <c r="P5783" i="2" s="1"/>
  <c r="M5783" i="2"/>
  <c r="O5782" i="2" a="1"/>
  <c r="O5782" i="2" s="1"/>
  <c r="P5782" i="2" s="1"/>
  <c r="M5782" i="2"/>
  <c r="O5781" i="2" a="1"/>
  <c r="O5781" i="2" s="1"/>
  <c r="M5781" i="2"/>
  <c r="O5780" i="2" a="1"/>
  <c r="O5780" i="2" s="1"/>
  <c r="P5780" i="2" s="1"/>
  <c r="M5780" i="2"/>
  <c r="O5779" i="2" a="1"/>
  <c r="O5779" i="2" s="1"/>
  <c r="P5779" i="2" s="1"/>
  <c r="M5779" i="2"/>
  <c r="O5778" i="2" a="1"/>
  <c r="O5778" i="2" s="1"/>
  <c r="M5778" i="2"/>
  <c r="O5777" i="2" a="1"/>
  <c r="O5777" i="2" s="1"/>
  <c r="M5777" i="2"/>
  <c r="O5776" i="2" a="1"/>
  <c r="O5776" i="2" s="1"/>
  <c r="P5776" i="2" s="1"/>
  <c r="M5776" i="2"/>
  <c r="O5775" i="2" a="1"/>
  <c r="O5775" i="2" s="1"/>
  <c r="M5775" i="2"/>
  <c r="O5774" i="2" a="1"/>
  <c r="O5774" i="2" s="1"/>
  <c r="M5774" i="2"/>
  <c r="O5773" i="2" a="1"/>
  <c r="O5773" i="2" s="1"/>
  <c r="P5773" i="2" s="1"/>
  <c r="M5773" i="2"/>
  <c r="O5772" i="2" a="1"/>
  <c r="O5772" i="2" s="1"/>
  <c r="M5772" i="2"/>
  <c r="O5771" i="2" a="1"/>
  <c r="O5771" i="2" s="1"/>
  <c r="M5771" i="2"/>
  <c r="O5770" i="2" a="1"/>
  <c r="O5770" i="2" s="1"/>
  <c r="M5770" i="2"/>
  <c r="O5769" i="2" a="1"/>
  <c r="O5769" i="2" s="1"/>
  <c r="M5769" i="2"/>
  <c r="O5768" i="2" a="1"/>
  <c r="O5768" i="2" s="1"/>
  <c r="M5768" i="2"/>
  <c r="O5767" i="2" a="1"/>
  <c r="O5767" i="2" s="1"/>
  <c r="P5767" i="2" s="1"/>
  <c r="M5767" i="2"/>
  <c r="O5766" i="2" a="1"/>
  <c r="O5766" i="2" s="1"/>
  <c r="M5766" i="2"/>
  <c r="O5765" i="2" a="1"/>
  <c r="O5765" i="2" s="1"/>
  <c r="M5765" i="2"/>
  <c r="O5764" i="2" a="1"/>
  <c r="O5764" i="2" s="1"/>
  <c r="M5764" i="2"/>
  <c r="O5763" i="2" a="1"/>
  <c r="O5763" i="2" s="1"/>
  <c r="M5763" i="2"/>
  <c r="O5762" i="2" a="1"/>
  <c r="O5762" i="2" s="1"/>
  <c r="M5762" i="2"/>
  <c r="O5761" i="2" a="1"/>
  <c r="O5761" i="2" s="1"/>
  <c r="M5761" i="2"/>
  <c r="O5760" i="2" a="1"/>
  <c r="O5760" i="2" s="1"/>
  <c r="M5760" i="2"/>
  <c r="O5759" i="2" a="1"/>
  <c r="O5759" i="2" s="1"/>
  <c r="M5759" i="2"/>
  <c r="O5758" i="2" a="1"/>
  <c r="O5758" i="2" s="1"/>
  <c r="P5758" i="2" s="1"/>
  <c r="M5758" i="2"/>
  <c r="O5757" i="2" a="1"/>
  <c r="O5757" i="2" s="1"/>
  <c r="P5757" i="2" s="1"/>
  <c r="M5757" i="2"/>
  <c r="O5756" i="2" a="1"/>
  <c r="O5756" i="2" s="1"/>
  <c r="P5756" i="2" s="1"/>
  <c r="M5756" i="2"/>
  <c r="O5755" i="2" a="1"/>
  <c r="O5755" i="2" s="1"/>
  <c r="M5755" i="2"/>
  <c r="O5754" i="2" a="1"/>
  <c r="O5754" i="2" s="1"/>
  <c r="P5754" i="2" s="1"/>
  <c r="M5754" i="2"/>
  <c r="O5753" i="2" a="1"/>
  <c r="O5753" i="2" s="1"/>
  <c r="M5753" i="2"/>
  <c r="O5752" i="2" a="1"/>
  <c r="O5752" i="2" s="1"/>
  <c r="M5752" i="2"/>
  <c r="O5751" i="2" a="1"/>
  <c r="O5751" i="2" s="1"/>
  <c r="P5751" i="2" s="1"/>
  <c r="M5751" i="2"/>
  <c r="O5750" i="2" a="1"/>
  <c r="O5750" i="2" s="1"/>
  <c r="P5750" i="2" s="1"/>
  <c r="M5750" i="2"/>
  <c r="O5749" i="2" a="1"/>
  <c r="O5749" i="2" s="1"/>
  <c r="M5749" i="2"/>
  <c r="O5748" i="2" a="1"/>
  <c r="O5748" i="2" s="1"/>
  <c r="M5748" i="2"/>
  <c r="O5747" i="2" a="1"/>
  <c r="O5747" i="2" s="1"/>
  <c r="M5747" i="2"/>
  <c r="O5746" i="2" a="1"/>
  <c r="O5746" i="2" s="1"/>
  <c r="M5746" i="2"/>
  <c r="O5745" i="2" a="1"/>
  <c r="O5745" i="2" s="1"/>
  <c r="P5745" i="2" s="1"/>
  <c r="M5745" i="2"/>
  <c r="O5744" i="2" a="1"/>
  <c r="O5744" i="2" s="1"/>
  <c r="M5744" i="2"/>
  <c r="O5743" i="2" a="1"/>
  <c r="O5743" i="2" s="1"/>
  <c r="M5743" i="2"/>
  <c r="O5742" i="2" a="1"/>
  <c r="O5742" i="2" s="1"/>
  <c r="M5742" i="2"/>
  <c r="O5741" i="2" a="1"/>
  <c r="O5741" i="2" s="1"/>
  <c r="M5741" i="2"/>
  <c r="O5740" i="2" a="1"/>
  <c r="O5740" i="2" s="1"/>
  <c r="M5740" i="2"/>
  <c r="O5739" i="2" a="1"/>
  <c r="O5739" i="2" s="1"/>
  <c r="M5739" i="2"/>
  <c r="O5738" i="2" a="1"/>
  <c r="O5738" i="2" s="1"/>
  <c r="M5738" i="2"/>
  <c r="O5737" i="2" a="1"/>
  <c r="O5737" i="2"/>
  <c r="M5737" i="2"/>
  <c r="O5736" i="2" a="1"/>
  <c r="O5736" i="2" s="1"/>
  <c r="M5736" i="2"/>
  <c r="O5735" i="2" a="1"/>
  <c r="O5735" i="2" s="1"/>
  <c r="M5735" i="2"/>
  <c r="O5734" i="2" a="1"/>
  <c r="O5734" i="2" s="1"/>
  <c r="M5734" i="2"/>
  <c r="O5733" i="2" a="1"/>
  <c r="O5733" i="2" s="1"/>
  <c r="M5733" i="2"/>
  <c r="O5732" i="2" a="1"/>
  <c r="O5732" i="2" s="1"/>
  <c r="P5732" i="2" s="1"/>
  <c r="M5732" i="2"/>
  <c r="O5731" i="2" a="1"/>
  <c r="O5731" i="2" s="1"/>
  <c r="P5731" i="2" s="1"/>
  <c r="M5731" i="2"/>
  <c r="O5730" i="2" a="1"/>
  <c r="O5730" i="2" s="1"/>
  <c r="P5730" i="2" s="1"/>
  <c r="M5730" i="2"/>
  <c r="O5729" i="2" a="1"/>
  <c r="O5729" i="2" s="1"/>
  <c r="M5729" i="2"/>
  <c r="O5728" i="2" a="1"/>
  <c r="O5728" i="2" s="1"/>
  <c r="M5728" i="2"/>
  <c r="O5727" i="2" a="1"/>
  <c r="O5727" i="2" s="1"/>
  <c r="M5727" i="2"/>
  <c r="O5726" i="2" a="1"/>
  <c r="O5726" i="2" s="1"/>
  <c r="M5726" i="2"/>
  <c r="O5725" i="2" a="1"/>
  <c r="O5725" i="2" s="1"/>
  <c r="P5725" i="2" s="1"/>
  <c r="M5725" i="2"/>
  <c r="O5724" i="2" a="1"/>
  <c r="O5724" i="2" s="1"/>
  <c r="M5724" i="2"/>
  <c r="O5723" i="2" a="1"/>
  <c r="O5723" i="2" s="1"/>
  <c r="M5723" i="2"/>
  <c r="O5722" i="2" a="1"/>
  <c r="O5722" i="2" s="1"/>
  <c r="M5722" i="2"/>
  <c r="O5721" i="2" a="1"/>
  <c r="O5721" i="2" s="1"/>
  <c r="M5721" i="2"/>
  <c r="O5720" i="2" a="1"/>
  <c r="O5720" i="2" s="1"/>
  <c r="P5720" i="2" s="1"/>
  <c r="M5720" i="2"/>
  <c r="O5719" i="2" a="1"/>
  <c r="O5719" i="2" s="1"/>
  <c r="M5719" i="2"/>
  <c r="O5718" i="2" a="1"/>
  <c r="O5718" i="2" s="1"/>
  <c r="M5718" i="2"/>
  <c r="O5717" i="2" a="1"/>
  <c r="O5717" i="2" s="1"/>
  <c r="P5717" i="2" s="1"/>
  <c r="M5717" i="2"/>
  <c r="O5716" i="2" a="1"/>
  <c r="O5716" i="2" s="1"/>
  <c r="M5716" i="2"/>
  <c r="O5715" i="2" a="1"/>
  <c r="O5715" i="2" s="1"/>
  <c r="M5715" i="2"/>
  <c r="O5714" i="2" a="1"/>
  <c r="O5714" i="2" s="1"/>
  <c r="M5714" i="2"/>
  <c r="O5713" i="2" a="1"/>
  <c r="O5713" i="2" s="1"/>
  <c r="P5713" i="2" s="1"/>
  <c r="M5713" i="2"/>
  <c r="O5712" i="2" a="1"/>
  <c r="O5712" i="2" s="1"/>
  <c r="M5712" i="2"/>
  <c r="O5711" i="2" a="1"/>
  <c r="O5711" i="2" s="1"/>
  <c r="M5711" i="2"/>
  <c r="O5710" i="2" a="1"/>
  <c r="O5710" i="2" s="1"/>
  <c r="P5710" i="2" s="1"/>
  <c r="M5710" i="2"/>
  <c r="O5709" i="2" a="1"/>
  <c r="O5709" i="2" s="1"/>
  <c r="M5709" i="2"/>
  <c r="O5708" i="2" a="1"/>
  <c r="O5708" i="2" s="1"/>
  <c r="M5708" i="2"/>
  <c r="O5707" i="2" a="1"/>
  <c r="O5707" i="2" s="1"/>
  <c r="M5707" i="2"/>
  <c r="O5706" i="2" a="1"/>
  <c r="O5706" i="2" s="1"/>
  <c r="P5706" i="2" s="1"/>
  <c r="M5706" i="2"/>
  <c r="O5705" i="2" a="1"/>
  <c r="O5705" i="2" s="1"/>
  <c r="P5705" i="2" s="1"/>
  <c r="M5705" i="2"/>
  <c r="O5704" i="2" a="1"/>
  <c r="O5704" i="2" s="1"/>
  <c r="M5704" i="2"/>
  <c r="O5703" i="2" a="1"/>
  <c r="O5703" i="2" s="1"/>
  <c r="M5703" i="2"/>
  <c r="O5702" i="2" a="1"/>
  <c r="O5702" i="2" s="1"/>
  <c r="M5702" i="2"/>
  <c r="O5701" i="2" a="1"/>
  <c r="O5701" i="2" s="1"/>
  <c r="M5701" i="2"/>
  <c r="O5700" i="2" a="1"/>
  <c r="O5700" i="2" s="1"/>
  <c r="P5700" i="2" s="1"/>
  <c r="M5700" i="2"/>
  <c r="O5699" i="2" a="1"/>
  <c r="O5699" i="2" s="1"/>
  <c r="M5699" i="2"/>
  <c r="O5698" i="2" a="1"/>
  <c r="O5698" i="2" s="1"/>
  <c r="P5698" i="2" s="1"/>
  <c r="M5698" i="2"/>
  <c r="O5697" i="2" a="1"/>
  <c r="O5697" i="2" s="1"/>
  <c r="M5697" i="2"/>
  <c r="O5696" i="2" a="1"/>
  <c r="O5696" i="2" s="1"/>
  <c r="M5696" i="2"/>
  <c r="O5695" i="2" a="1"/>
  <c r="O5695" i="2" s="1"/>
  <c r="M5695" i="2"/>
  <c r="O5694" i="2" a="1"/>
  <c r="O5694" i="2"/>
  <c r="P5694" i="2" s="1"/>
  <c r="M5694" i="2"/>
  <c r="O5693" i="2" a="1"/>
  <c r="O5693" i="2" s="1"/>
  <c r="M5693" i="2"/>
  <c r="O5692" i="2" a="1"/>
  <c r="O5692" i="2" s="1"/>
  <c r="M5692" i="2"/>
  <c r="O5691" i="2" a="1"/>
  <c r="O5691" i="2" s="1"/>
  <c r="P5691" i="2" s="1"/>
  <c r="M5691" i="2"/>
  <c r="O5690" i="2" a="1"/>
  <c r="O5690" i="2" s="1"/>
  <c r="M5690" i="2"/>
  <c r="O5689" i="2" a="1"/>
  <c r="O5689" i="2" s="1"/>
  <c r="M5689" i="2"/>
  <c r="O5688" i="2" a="1"/>
  <c r="O5688" i="2" s="1"/>
  <c r="M5688" i="2"/>
  <c r="O5687" i="2" a="1"/>
  <c r="O5687" i="2" s="1"/>
  <c r="M5687" i="2"/>
  <c r="O5686" i="2" a="1"/>
  <c r="O5686" i="2" s="1"/>
  <c r="M5686" i="2"/>
  <c r="O5685" i="2" a="1"/>
  <c r="O5685" i="2" s="1"/>
  <c r="M5685" i="2"/>
  <c r="O5684" i="2" a="1"/>
  <c r="O5684" i="2" s="1"/>
  <c r="M5684" i="2"/>
  <c r="O5683" i="2" a="1"/>
  <c r="O5683" i="2" s="1"/>
  <c r="P5683" i="2" s="1"/>
  <c r="M5683" i="2"/>
  <c r="O5682" i="2" a="1"/>
  <c r="O5682" i="2" s="1"/>
  <c r="M5682" i="2"/>
  <c r="O5681" i="2" a="1"/>
  <c r="O5681" i="2" s="1"/>
  <c r="P5681" i="2" s="1"/>
  <c r="M5681" i="2"/>
  <c r="O5680" i="2" a="1"/>
  <c r="O5680" i="2" s="1"/>
  <c r="P5680" i="2" s="1"/>
  <c r="M5680" i="2"/>
  <c r="O5679" i="2" a="1"/>
  <c r="O5679" i="2" s="1"/>
  <c r="M5679" i="2"/>
  <c r="O5678" i="2" a="1"/>
  <c r="O5678" i="2" s="1"/>
  <c r="P5678" i="2" s="1"/>
  <c r="M5678" i="2"/>
  <c r="O5677" i="2" a="1"/>
  <c r="O5677" i="2" s="1"/>
  <c r="M5677" i="2"/>
  <c r="O5676" i="2" a="1"/>
  <c r="O5676" i="2" s="1"/>
  <c r="P5676" i="2" s="1"/>
  <c r="M5676" i="2"/>
  <c r="O5675" i="2" a="1"/>
  <c r="O5675" i="2" s="1"/>
  <c r="M5675" i="2"/>
  <c r="O5674" i="2" a="1"/>
  <c r="O5674" i="2" s="1"/>
  <c r="P5674" i="2" s="1"/>
  <c r="M5674" i="2"/>
  <c r="O5673" i="2" a="1"/>
  <c r="O5673" i="2" s="1"/>
  <c r="M5673" i="2"/>
  <c r="O5672" i="2" a="1"/>
  <c r="O5672" i="2" s="1"/>
  <c r="M5672" i="2"/>
  <c r="O5671" i="2" a="1"/>
  <c r="O5671" i="2" s="1"/>
  <c r="M5671" i="2"/>
  <c r="O5670" i="2" a="1"/>
  <c r="O5670" i="2" s="1"/>
  <c r="M5670" i="2"/>
  <c r="O5669" i="2" a="1"/>
  <c r="O5669" i="2" s="1"/>
  <c r="M5669" i="2"/>
  <c r="O5668" i="2" a="1"/>
  <c r="O5668" i="2" s="1"/>
  <c r="M5668" i="2"/>
  <c r="O5667" i="2" a="1"/>
  <c r="O5667" i="2" s="1"/>
  <c r="M5667" i="2"/>
  <c r="O5666" i="2" a="1"/>
  <c r="O5666" i="2" s="1"/>
  <c r="M5666" i="2"/>
  <c r="O5665" i="2" a="1"/>
  <c r="O5665" i="2" s="1"/>
  <c r="M5665" i="2"/>
  <c r="O5664" i="2" a="1"/>
  <c r="O5664" i="2" s="1"/>
  <c r="M5664" i="2"/>
  <c r="O5663" i="2" a="1"/>
  <c r="O5663" i="2" s="1"/>
  <c r="M5663" i="2"/>
  <c r="O5662" i="2" a="1"/>
  <c r="O5662" i="2" s="1"/>
  <c r="M5662" i="2"/>
  <c r="O5661" i="2" a="1"/>
  <c r="O5661" i="2" s="1"/>
  <c r="M5661" i="2"/>
  <c r="O5660" i="2" a="1"/>
  <c r="O5660" i="2" s="1"/>
  <c r="M5660" i="2"/>
  <c r="O5659" i="2" a="1"/>
  <c r="O5659" i="2" s="1"/>
  <c r="M5659" i="2"/>
  <c r="O5658" i="2" a="1"/>
  <c r="O5658" i="2" s="1"/>
  <c r="M5658" i="2"/>
  <c r="O5657" i="2" a="1"/>
  <c r="O5657" i="2" s="1"/>
  <c r="M5657" i="2"/>
  <c r="O5656" i="2" a="1"/>
  <c r="O5656" i="2" s="1"/>
  <c r="M5656" i="2"/>
  <c r="O5655" i="2" a="1"/>
  <c r="O5655" i="2" s="1"/>
  <c r="M5655" i="2"/>
  <c r="O5654" i="2" a="1"/>
  <c r="O5654" i="2" s="1"/>
  <c r="M5654" i="2"/>
  <c r="O5653" i="2" a="1"/>
  <c r="O5653" i="2" s="1"/>
  <c r="M5653" i="2"/>
  <c r="O5652" i="2" a="1"/>
  <c r="O5652" i="2" s="1"/>
  <c r="M5652" i="2"/>
  <c r="O5651" i="2" a="1"/>
  <c r="O5651" i="2" s="1"/>
  <c r="M5651" i="2"/>
  <c r="O5650" i="2" a="1"/>
  <c r="O5650" i="2" s="1"/>
  <c r="M5650" i="2"/>
  <c r="O5649" i="2" a="1"/>
  <c r="O5649" i="2" s="1"/>
  <c r="M5649" i="2"/>
  <c r="O5648" i="2" a="1"/>
  <c r="O5648" i="2" s="1"/>
  <c r="M5648" i="2"/>
  <c r="O5647" i="2" a="1"/>
  <c r="O5647" i="2" s="1"/>
  <c r="M5647" i="2"/>
  <c r="O5646" i="2" a="1"/>
  <c r="O5646" i="2" s="1"/>
  <c r="M5646" i="2"/>
  <c r="O5645" i="2" a="1"/>
  <c r="O5645" i="2" s="1"/>
  <c r="M5645" i="2"/>
  <c r="O5644" i="2" a="1"/>
  <c r="O5644" i="2" s="1"/>
  <c r="M5644" i="2"/>
  <c r="O5643" i="2" a="1"/>
  <c r="O5643" i="2" s="1"/>
  <c r="M5643" i="2"/>
  <c r="O5642" i="2" a="1"/>
  <c r="O5642" i="2" s="1"/>
  <c r="M5642" i="2"/>
  <c r="O5641" i="2" a="1"/>
  <c r="O5641" i="2" s="1"/>
  <c r="M5641" i="2"/>
  <c r="O5640" i="2" a="1"/>
  <c r="O5640" i="2" s="1"/>
  <c r="M5640" i="2"/>
  <c r="O5639" i="2" a="1"/>
  <c r="O5639" i="2" s="1"/>
  <c r="M5639" i="2"/>
  <c r="O5638" i="2" a="1"/>
  <c r="O5638" i="2" s="1"/>
  <c r="P5638" i="2" s="1"/>
  <c r="M5638" i="2"/>
  <c r="O5637" i="2" a="1"/>
  <c r="O5637" i="2" s="1"/>
  <c r="M5637" i="2"/>
  <c r="O5636" i="2" a="1"/>
  <c r="O5636" i="2" s="1"/>
  <c r="M5636" i="2"/>
  <c r="O5635" i="2" a="1"/>
  <c r="O5635" i="2" s="1"/>
  <c r="P5635" i="2" s="1"/>
  <c r="M5635" i="2"/>
  <c r="O5634" i="2" a="1"/>
  <c r="O5634" i="2" s="1"/>
  <c r="M5634" i="2"/>
  <c r="O5633" i="2" a="1"/>
  <c r="O5633" i="2" s="1"/>
  <c r="M5633" i="2"/>
  <c r="O5632" i="2" a="1"/>
  <c r="O5632" i="2" s="1"/>
  <c r="P5632" i="2" s="1"/>
  <c r="M5632" i="2"/>
  <c r="O5631" i="2" a="1"/>
  <c r="O5631" i="2" s="1"/>
  <c r="M5631" i="2"/>
  <c r="O5630" i="2" a="1"/>
  <c r="O5630" i="2" s="1"/>
  <c r="M5630" i="2"/>
  <c r="O5629" i="2" a="1"/>
  <c r="O5629" i="2" s="1"/>
  <c r="P5629" i="2" s="1"/>
  <c r="M5629" i="2"/>
  <c r="O5628" i="2" a="1"/>
  <c r="O5628" i="2" s="1"/>
  <c r="M5628" i="2"/>
  <c r="O5627" i="2" a="1"/>
  <c r="O5627" i="2" s="1"/>
  <c r="P5627" i="2" s="1"/>
  <c r="M5627" i="2"/>
  <c r="O5626" i="2" a="1"/>
  <c r="O5626" i="2" s="1"/>
  <c r="P5626" i="2" s="1"/>
  <c r="M5626" i="2"/>
  <c r="O5625" i="2" a="1"/>
  <c r="O5625" i="2" s="1"/>
  <c r="M5625" i="2"/>
  <c r="O5624" i="2" a="1"/>
  <c r="O5624" i="2" s="1"/>
  <c r="M5624" i="2"/>
  <c r="O5623" i="2" a="1"/>
  <c r="O5623" i="2" s="1"/>
  <c r="P5623" i="2" s="1"/>
  <c r="M5623" i="2"/>
  <c r="O5622" i="2" a="1"/>
  <c r="O5622" i="2" s="1"/>
  <c r="M5622" i="2"/>
  <c r="O5621" i="2" a="1"/>
  <c r="O5621" i="2" s="1"/>
  <c r="P5621" i="2" s="1"/>
  <c r="M5621" i="2"/>
  <c r="O5620" i="2" a="1"/>
  <c r="O5620" i="2" s="1"/>
  <c r="M5620" i="2"/>
  <c r="O5619" i="2" a="1"/>
  <c r="O5619" i="2" s="1"/>
  <c r="M5619" i="2"/>
  <c r="O5618" i="2" a="1"/>
  <c r="O5618" i="2" s="1"/>
  <c r="M5618" i="2"/>
  <c r="O5617" i="2" a="1"/>
  <c r="O5617" i="2" s="1"/>
  <c r="M5617" i="2"/>
  <c r="O5616" i="2" a="1"/>
  <c r="O5616" i="2" s="1"/>
  <c r="P5616" i="2" s="1"/>
  <c r="M5616" i="2"/>
  <c r="O5615" i="2" a="1"/>
  <c r="O5615" i="2" s="1"/>
  <c r="M5615" i="2"/>
  <c r="O5614" i="2" a="1"/>
  <c r="O5614" i="2" s="1"/>
  <c r="P5614" i="2" s="1"/>
  <c r="M5614" i="2"/>
  <c r="O5613" i="2" a="1"/>
  <c r="O5613" i="2" s="1"/>
  <c r="M5613" i="2"/>
  <c r="O5612" i="2" a="1"/>
  <c r="O5612" i="2" s="1"/>
  <c r="P5612" i="2" s="1"/>
  <c r="M5612" i="2"/>
  <c r="O5611" i="2" a="1"/>
  <c r="O5611" i="2" s="1"/>
  <c r="M5611" i="2"/>
  <c r="O5610" i="2" a="1"/>
  <c r="O5610" i="2" s="1"/>
  <c r="P5610" i="2" s="1"/>
  <c r="M5610" i="2"/>
  <c r="O5609" i="2" a="1"/>
  <c r="O5609" i="2" s="1"/>
  <c r="M5609" i="2"/>
  <c r="O5608" i="2" a="1"/>
  <c r="O5608" i="2" s="1"/>
  <c r="M5608" i="2"/>
  <c r="O5607" i="2" a="1"/>
  <c r="O5607" i="2" s="1"/>
  <c r="P5607" i="2" s="1"/>
  <c r="M5607" i="2"/>
  <c r="O5606" i="2" a="1"/>
  <c r="O5606" i="2" s="1"/>
  <c r="P5606" i="2" s="1"/>
  <c r="M5606" i="2"/>
  <c r="O5605" i="2" a="1"/>
  <c r="O5605" i="2" s="1"/>
  <c r="M5605" i="2"/>
  <c r="O5604" i="2" a="1"/>
  <c r="O5604" i="2" s="1"/>
  <c r="M5604" i="2"/>
  <c r="O5603" i="2" a="1"/>
  <c r="O5603" i="2" s="1"/>
  <c r="P5603" i="2" s="1"/>
  <c r="M5603" i="2"/>
  <c r="O5602" i="2" a="1"/>
  <c r="O5602" i="2" s="1"/>
  <c r="M5602" i="2"/>
  <c r="O5601" i="2" a="1"/>
  <c r="O5601" i="2" s="1"/>
  <c r="P5601" i="2" s="1"/>
  <c r="M5601" i="2"/>
  <c r="O5600" i="2" a="1"/>
  <c r="O5600" i="2" s="1"/>
  <c r="M5600" i="2"/>
  <c r="O5599" i="2" a="1"/>
  <c r="O5599" i="2" s="1"/>
  <c r="M5599" i="2"/>
  <c r="O5598" i="2" a="1"/>
  <c r="O5598" i="2" s="1"/>
  <c r="P5598" i="2" s="1"/>
  <c r="M5598" i="2"/>
  <c r="O5597" i="2" a="1"/>
  <c r="O5597" i="2" s="1"/>
  <c r="M5597" i="2"/>
  <c r="O5596" i="2" a="1"/>
  <c r="O5596" i="2" s="1"/>
  <c r="M5596" i="2"/>
  <c r="O5595" i="2" a="1"/>
  <c r="O5595" i="2" s="1"/>
  <c r="P5595" i="2" s="1"/>
  <c r="M5595" i="2"/>
  <c r="O5594" i="2" a="1"/>
  <c r="O5594" i="2" s="1"/>
  <c r="M5594" i="2"/>
  <c r="O5593" i="2" a="1"/>
  <c r="O5593" i="2" s="1"/>
  <c r="M5593" i="2"/>
  <c r="O5592" i="2" a="1"/>
  <c r="O5592" i="2" s="1"/>
  <c r="P5592" i="2" s="1"/>
  <c r="M5592" i="2"/>
  <c r="O5591" i="2" a="1"/>
  <c r="O5591" i="2" s="1"/>
  <c r="M5591" i="2"/>
  <c r="O5590" i="2" a="1"/>
  <c r="O5590" i="2" s="1"/>
  <c r="M5590" i="2"/>
  <c r="O5589" i="2" a="1"/>
  <c r="O5589" i="2" s="1"/>
  <c r="M5589" i="2"/>
  <c r="O5588" i="2" a="1"/>
  <c r="O5588" i="2" s="1"/>
  <c r="M5588" i="2"/>
  <c r="O5587" i="2" a="1"/>
  <c r="O5587" i="2" s="1"/>
  <c r="M5587" i="2"/>
  <c r="O5586" i="2" a="1"/>
  <c r="O5586" i="2" s="1"/>
  <c r="M5586" i="2"/>
  <c r="O5585" i="2" a="1"/>
  <c r="O5585" i="2" s="1"/>
  <c r="P5585" i="2" s="1"/>
  <c r="M5585" i="2"/>
  <c r="O5584" i="2" a="1"/>
  <c r="O5584" i="2" s="1"/>
  <c r="M5584" i="2"/>
  <c r="O5583" i="2" a="1"/>
  <c r="O5583" i="2"/>
  <c r="M5583" i="2"/>
  <c r="O5582" i="2" a="1"/>
  <c r="O5582" i="2" s="1"/>
  <c r="M5582" i="2"/>
  <c r="O5581" i="2" a="1"/>
  <c r="O5581" i="2" s="1"/>
  <c r="M5581" i="2"/>
  <c r="O5580" i="2" a="1"/>
  <c r="O5580" i="2" s="1"/>
  <c r="M5580" i="2"/>
  <c r="O5579" i="2" a="1"/>
  <c r="O5579" i="2" s="1"/>
  <c r="P5579" i="2" s="1"/>
  <c r="M5579" i="2"/>
  <c r="O5578" i="2" a="1"/>
  <c r="O5578" i="2" s="1"/>
  <c r="P5578" i="2" s="1"/>
  <c r="M5578" i="2"/>
  <c r="O5577" i="2" a="1"/>
  <c r="O5577" i="2" s="1"/>
  <c r="M5577" i="2"/>
  <c r="O5576" i="2" a="1"/>
  <c r="O5576" i="2" s="1"/>
  <c r="P5576" i="2" s="1"/>
  <c r="M5576" i="2"/>
  <c r="O5575" i="2" a="1"/>
  <c r="O5575" i="2" s="1"/>
  <c r="M5575" i="2"/>
  <c r="O5574" i="2" a="1"/>
  <c r="O5574" i="2" s="1"/>
  <c r="M5574" i="2"/>
  <c r="O5573" i="2" a="1"/>
  <c r="O5573" i="2" s="1"/>
  <c r="M5573" i="2"/>
  <c r="O5572" i="2" a="1"/>
  <c r="O5572" i="2" s="1"/>
  <c r="M5572" i="2"/>
  <c r="O5571" i="2" a="1"/>
  <c r="O5571" i="2" s="1"/>
  <c r="P5571" i="2" s="1"/>
  <c r="M5571" i="2"/>
  <c r="O5570" i="2" a="1"/>
  <c r="O5570" i="2" s="1"/>
  <c r="M5570" i="2"/>
  <c r="O5569" i="2" a="1"/>
  <c r="O5569" i="2" s="1"/>
  <c r="M5569" i="2"/>
  <c r="O5568" i="2" a="1"/>
  <c r="O5568" i="2" s="1"/>
  <c r="M5568" i="2"/>
  <c r="O5567" i="2" a="1"/>
  <c r="O5567" i="2" s="1"/>
  <c r="P5567" i="2" s="1"/>
  <c r="M5567" i="2"/>
  <c r="O5566" i="2" a="1"/>
  <c r="O5566" i="2" s="1"/>
  <c r="M5566" i="2"/>
  <c r="O5565" i="2" a="1"/>
  <c r="O5565" i="2" s="1"/>
  <c r="P5565" i="2" s="1"/>
  <c r="M5565" i="2"/>
  <c r="O5564" i="2" a="1"/>
  <c r="O5564" i="2" s="1"/>
  <c r="M5564" i="2"/>
  <c r="O5563" i="2" a="1"/>
  <c r="O5563" i="2" s="1"/>
  <c r="P5563" i="2" s="1"/>
  <c r="M5563" i="2"/>
  <c r="O5562" i="2" a="1"/>
  <c r="O5562" i="2" s="1"/>
  <c r="P5562" i="2" s="1"/>
  <c r="M5562" i="2"/>
  <c r="O5561" i="2" a="1"/>
  <c r="O5561" i="2" s="1"/>
  <c r="M5561" i="2"/>
  <c r="O5560" i="2" a="1"/>
  <c r="O5560" i="2" s="1"/>
  <c r="M5560" i="2"/>
  <c r="O5559" i="2" a="1"/>
  <c r="O5559" i="2" s="1"/>
  <c r="P5559" i="2" s="1"/>
  <c r="M5559" i="2"/>
  <c r="O5558" i="2" a="1"/>
  <c r="O5558" i="2" s="1"/>
  <c r="M5558" i="2"/>
  <c r="O5557" i="2" a="1"/>
  <c r="O5557" i="2" s="1"/>
  <c r="M5557" i="2"/>
  <c r="O5556" i="2" a="1"/>
  <c r="O5556" i="2" s="1"/>
  <c r="M5556" i="2"/>
  <c r="O5555" i="2" a="1"/>
  <c r="O5555" i="2" s="1"/>
  <c r="M5555" i="2"/>
  <c r="O5554" i="2" a="1"/>
  <c r="O5554" i="2" s="1"/>
  <c r="P5554" i="2" s="1"/>
  <c r="M5554" i="2"/>
  <c r="O5553" i="2" a="1"/>
  <c r="O5553" i="2" s="1"/>
  <c r="P5553" i="2" s="1"/>
  <c r="M5553" i="2"/>
  <c r="O5552" i="2" a="1"/>
  <c r="O5552" i="2" s="1"/>
  <c r="M5552" i="2"/>
  <c r="O5551" i="2" a="1"/>
  <c r="O5551" i="2" s="1"/>
  <c r="M5551" i="2"/>
  <c r="O5550" i="2" a="1"/>
  <c r="O5550" i="2" s="1"/>
  <c r="M5550" i="2"/>
  <c r="O5549" i="2" a="1"/>
  <c r="O5549" i="2"/>
  <c r="M5549" i="2"/>
  <c r="O5548" i="2" a="1"/>
  <c r="O5548" i="2"/>
  <c r="M5548" i="2"/>
  <c r="O5547" i="2" a="1"/>
  <c r="O5547" i="2" s="1"/>
  <c r="M5547" i="2"/>
  <c r="O5546" i="2" a="1"/>
  <c r="O5546" i="2" s="1"/>
  <c r="M5546" i="2"/>
  <c r="O5545" i="2" a="1"/>
  <c r="O5545" i="2" s="1"/>
  <c r="M5545" i="2"/>
  <c r="O5544" i="2" a="1"/>
  <c r="O5544" i="2" s="1"/>
  <c r="M5544" i="2"/>
  <c r="O5543" i="2" a="1"/>
  <c r="O5543" i="2" s="1"/>
  <c r="M5543" i="2"/>
  <c r="O5542" i="2" a="1"/>
  <c r="O5542" i="2" s="1"/>
  <c r="M5542" i="2"/>
  <c r="O5541" i="2" a="1"/>
  <c r="O5541" i="2" s="1"/>
  <c r="M5541" i="2"/>
  <c r="O5540" i="2" a="1"/>
  <c r="O5540" i="2" s="1"/>
  <c r="M5540" i="2"/>
  <c r="O5539" i="2" a="1"/>
  <c r="O5539" i="2" s="1"/>
  <c r="M5539" i="2"/>
  <c r="O5538" i="2" a="1"/>
  <c r="O5538" i="2" s="1"/>
  <c r="M5538" i="2"/>
  <c r="O5537" i="2" a="1"/>
  <c r="O5537" i="2" s="1"/>
  <c r="M5537" i="2"/>
  <c r="O5536" i="2" a="1"/>
  <c r="O5536" i="2" s="1"/>
  <c r="P5536" i="2" s="1"/>
  <c r="M5536" i="2"/>
  <c r="O5535" i="2" a="1"/>
  <c r="O5535" i="2" s="1"/>
  <c r="M5535" i="2"/>
  <c r="O5534" i="2" a="1"/>
  <c r="O5534" i="2" s="1"/>
  <c r="P5534" i="2" s="1"/>
  <c r="M5534" i="2"/>
  <c r="O5533" i="2" a="1"/>
  <c r="O5533" i="2" s="1"/>
  <c r="M5533" i="2"/>
  <c r="O5532" i="2" a="1"/>
  <c r="O5532" i="2" s="1"/>
  <c r="P5532" i="2" s="1"/>
  <c r="M5532" i="2"/>
  <c r="O5531" i="2" a="1"/>
  <c r="O5531" i="2" s="1"/>
  <c r="P5531" i="2" s="1"/>
  <c r="M5531" i="2"/>
  <c r="O5530" i="2" a="1"/>
  <c r="O5530" i="2" s="1"/>
  <c r="M5530" i="2"/>
  <c r="O5529" i="2" a="1"/>
  <c r="O5529" i="2" s="1"/>
  <c r="M5529" i="2"/>
  <c r="O5528" i="2" a="1"/>
  <c r="O5528" i="2" s="1"/>
  <c r="M5528" i="2"/>
  <c r="O5527" i="2" a="1"/>
  <c r="O5527" i="2" s="1"/>
  <c r="M5527" i="2"/>
  <c r="O5526" i="2" a="1"/>
  <c r="O5526" i="2" s="1"/>
  <c r="M5526" i="2"/>
  <c r="O5525" i="2" a="1"/>
  <c r="O5525" i="2"/>
  <c r="P5525" i="2" s="1"/>
  <c r="M5525" i="2"/>
  <c r="O5524" i="2" a="1"/>
  <c r="O5524" i="2" s="1"/>
  <c r="M5524" i="2"/>
  <c r="O5523" i="2" a="1"/>
  <c r="O5523" i="2" s="1"/>
  <c r="P5523" i="2" s="1"/>
  <c r="M5523" i="2"/>
  <c r="O5522" i="2" a="1"/>
  <c r="O5522" i="2" s="1"/>
  <c r="M5522" i="2"/>
  <c r="O5521" i="2" a="1"/>
  <c r="O5521" i="2" s="1"/>
  <c r="M5521" i="2"/>
  <c r="O5520" i="2" a="1"/>
  <c r="O5520" i="2" s="1"/>
  <c r="M5520" i="2"/>
  <c r="O5519" i="2" a="1"/>
  <c r="O5519" i="2" s="1"/>
  <c r="P5519" i="2" s="1"/>
  <c r="M5519" i="2"/>
  <c r="O5518" i="2" a="1"/>
  <c r="O5518" i="2" s="1"/>
  <c r="P5518" i="2" s="1"/>
  <c r="M5518" i="2"/>
  <c r="O5517" i="2" a="1"/>
  <c r="O5517" i="2" s="1"/>
  <c r="M5517" i="2"/>
  <c r="O5516" i="2" a="1"/>
  <c r="O5516" i="2" s="1"/>
  <c r="M5516" i="2"/>
  <c r="O5515" i="2" a="1"/>
  <c r="O5515" i="2" s="1"/>
  <c r="P5515" i="2" s="1"/>
  <c r="M5515" i="2"/>
  <c r="O5514" i="2" a="1"/>
  <c r="O5514" i="2" s="1"/>
  <c r="M5514" i="2"/>
  <c r="O5513" i="2" a="1"/>
  <c r="O5513" i="2" s="1"/>
  <c r="M5513" i="2"/>
  <c r="O5512" i="2" a="1"/>
  <c r="O5512" i="2" s="1"/>
  <c r="M5512" i="2"/>
  <c r="O5511" i="2" a="1"/>
  <c r="O5511" i="2" s="1"/>
  <c r="M5511" i="2"/>
  <c r="O5510" i="2" a="1"/>
  <c r="O5510" i="2" s="1"/>
  <c r="M5510" i="2"/>
  <c r="O5509" i="2" a="1"/>
  <c r="O5509" i="2" s="1"/>
  <c r="P5509" i="2" s="1"/>
  <c r="M5509" i="2"/>
  <c r="O5508" i="2" a="1"/>
  <c r="O5508" i="2" s="1"/>
  <c r="M5508" i="2"/>
  <c r="O5507" i="2" a="1"/>
  <c r="O5507" i="2" s="1"/>
  <c r="P5507" i="2" s="1"/>
  <c r="M5507" i="2"/>
  <c r="O5506" i="2" a="1"/>
  <c r="O5506" i="2" s="1"/>
  <c r="M5506" i="2"/>
  <c r="O5505" i="2" a="1"/>
  <c r="O5505" i="2" s="1"/>
  <c r="M5505" i="2"/>
  <c r="O5504" i="2" a="1"/>
  <c r="O5504" i="2"/>
  <c r="P5504" i="2" s="1"/>
  <c r="M5504" i="2"/>
  <c r="O5503" i="2" a="1"/>
  <c r="O5503" i="2" s="1"/>
  <c r="M5503" i="2"/>
  <c r="O5502" i="2" a="1"/>
  <c r="O5502" i="2" s="1"/>
  <c r="M5502" i="2"/>
  <c r="O5501" i="2" a="1"/>
  <c r="O5501" i="2" s="1"/>
  <c r="P5501" i="2" s="1"/>
  <c r="M5501" i="2"/>
  <c r="O5500" i="2" a="1"/>
  <c r="O5500" i="2" s="1"/>
  <c r="P5500" i="2" s="1"/>
  <c r="M5500" i="2"/>
  <c r="O5499" i="2" a="1"/>
  <c r="O5499" i="2" s="1"/>
  <c r="M5499" i="2"/>
  <c r="O5498" i="2" a="1"/>
  <c r="O5498" i="2" s="1"/>
  <c r="P5498" i="2" s="1"/>
  <c r="M5498" i="2"/>
  <c r="O5497" i="2" a="1"/>
  <c r="O5497" i="2" s="1"/>
  <c r="M5497" i="2"/>
  <c r="O5496" i="2" a="1"/>
  <c r="O5496" i="2" s="1"/>
  <c r="M5496" i="2"/>
  <c r="O5495" i="2" a="1"/>
  <c r="O5495" i="2" s="1"/>
  <c r="M5495" i="2"/>
  <c r="O5494" i="2" a="1"/>
  <c r="O5494" i="2" s="1"/>
  <c r="M5494" i="2"/>
  <c r="O5493" i="2" a="1"/>
  <c r="O5493" i="2" s="1"/>
  <c r="M5493" i="2"/>
  <c r="O5492" i="2" a="1"/>
  <c r="O5492" i="2" s="1"/>
  <c r="P5492" i="2" s="1"/>
  <c r="M5492" i="2"/>
  <c r="O5491" i="2" a="1"/>
  <c r="O5491" i="2" s="1"/>
  <c r="M5491" i="2"/>
  <c r="O5490" i="2" a="1"/>
  <c r="O5490" i="2" s="1"/>
  <c r="M5490" i="2"/>
  <c r="O5489" i="2" a="1"/>
  <c r="O5489" i="2" s="1"/>
  <c r="M5489" i="2"/>
  <c r="O5488" i="2" a="1"/>
  <c r="O5488" i="2" s="1"/>
  <c r="M5488" i="2"/>
  <c r="O5487" i="2" a="1"/>
  <c r="O5487" i="2" s="1"/>
  <c r="P5487" i="2" s="1"/>
  <c r="M5487" i="2"/>
  <c r="O5486" i="2" a="1"/>
  <c r="O5486" i="2" s="1"/>
  <c r="M5486" i="2"/>
  <c r="O5485" i="2" a="1"/>
  <c r="O5485" i="2" s="1"/>
  <c r="M5485" i="2"/>
  <c r="O5484" i="2" a="1"/>
  <c r="O5484" i="2" s="1"/>
  <c r="M5484" i="2"/>
  <c r="O5483" i="2" a="1"/>
  <c r="O5483" i="2" s="1"/>
  <c r="P5483" i="2" s="1"/>
  <c r="M5483" i="2"/>
  <c r="O5482" i="2" a="1"/>
  <c r="O5482" i="2" s="1"/>
  <c r="M5482" i="2"/>
  <c r="O5481" i="2" a="1"/>
  <c r="O5481" i="2" s="1"/>
  <c r="M5481" i="2"/>
  <c r="O5480" i="2" a="1"/>
  <c r="O5480" i="2" s="1"/>
  <c r="P5480" i="2" s="1"/>
  <c r="M5480" i="2"/>
  <c r="O5479" i="2" a="1"/>
  <c r="O5479" i="2" s="1"/>
  <c r="P5479" i="2" s="1"/>
  <c r="M5479" i="2"/>
  <c r="O5478" i="2" a="1"/>
  <c r="O5478" i="2"/>
  <c r="M5478" i="2"/>
  <c r="O5477" i="2" a="1"/>
  <c r="O5477" i="2" s="1"/>
  <c r="M5477" i="2"/>
  <c r="O5476" i="2" a="1"/>
  <c r="O5476" i="2" s="1"/>
  <c r="P5476" i="2" s="1"/>
  <c r="M5476" i="2"/>
  <c r="O5475" i="2" a="1"/>
  <c r="O5475" i="2" s="1"/>
  <c r="M5475" i="2"/>
  <c r="O5474" i="2" a="1"/>
  <c r="O5474" i="2" s="1"/>
  <c r="M5474" i="2"/>
  <c r="O5473" i="2" a="1"/>
  <c r="O5473" i="2" s="1"/>
  <c r="M5473" i="2"/>
  <c r="O5472" i="2" a="1"/>
  <c r="O5472" i="2" s="1"/>
  <c r="M5472" i="2"/>
  <c r="O5471" i="2" a="1"/>
  <c r="O5471" i="2"/>
  <c r="M5471" i="2"/>
  <c r="O5470" i="2" a="1"/>
  <c r="O5470" i="2" s="1"/>
  <c r="P5470" i="2" s="1"/>
  <c r="M5470" i="2"/>
  <c r="O5469" i="2" a="1"/>
  <c r="O5469" i="2" s="1"/>
  <c r="M5469" i="2"/>
  <c r="O5468" i="2" a="1"/>
  <c r="O5468" i="2" s="1"/>
  <c r="M5468" i="2"/>
  <c r="O5467" i="2" a="1"/>
  <c r="O5467" i="2" s="1"/>
  <c r="P5467" i="2" s="1"/>
  <c r="M5467" i="2"/>
  <c r="O5466" i="2" a="1"/>
  <c r="O5466" i="2" s="1"/>
  <c r="P5466" i="2" s="1"/>
  <c r="M5466" i="2"/>
  <c r="O5465" i="2" a="1"/>
  <c r="O5465" i="2" s="1"/>
  <c r="M5465" i="2"/>
  <c r="O5464" i="2" a="1"/>
  <c r="O5464" i="2" s="1"/>
  <c r="P5464" i="2" s="1"/>
  <c r="M5464" i="2"/>
  <c r="O5463" i="2" a="1"/>
  <c r="O5463" i="2" s="1"/>
  <c r="M5463" i="2"/>
  <c r="O5462" i="2" a="1"/>
  <c r="O5462" i="2" s="1"/>
  <c r="M5462" i="2"/>
  <c r="O5461" i="2" a="1"/>
  <c r="O5461" i="2" s="1"/>
  <c r="M5461" i="2"/>
  <c r="O5460" i="2" a="1"/>
  <c r="O5460" i="2" s="1"/>
  <c r="P5460" i="2" s="1"/>
  <c r="M5460" i="2"/>
  <c r="O5459" i="2" a="1"/>
  <c r="O5459" i="2" s="1"/>
  <c r="M5459" i="2"/>
  <c r="O5458" i="2" a="1"/>
  <c r="O5458" i="2" s="1"/>
  <c r="M5458" i="2"/>
  <c r="O5457" i="2" a="1"/>
  <c r="O5457" i="2" s="1"/>
  <c r="M5457" i="2"/>
  <c r="O5456" i="2" a="1"/>
  <c r="O5456" i="2" s="1"/>
  <c r="M5456" i="2"/>
  <c r="O5455" i="2" a="1"/>
  <c r="O5455" i="2" s="1"/>
  <c r="M5455" i="2"/>
  <c r="O5454" i="2" a="1"/>
  <c r="O5454" i="2" s="1"/>
  <c r="M5454" i="2"/>
  <c r="O5453" i="2" a="1"/>
  <c r="O5453" i="2" s="1"/>
  <c r="M5453" i="2"/>
  <c r="O5452" i="2" a="1"/>
  <c r="O5452" i="2" s="1"/>
  <c r="P5452" i="2" s="1"/>
  <c r="M5452" i="2"/>
  <c r="O5451" i="2" a="1"/>
  <c r="O5451" i="2" s="1"/>
  <c r="M5451" i="2"/>
  <c r="O5450" i="2" a="1"/>
  <c r="O5450" i="2" s="1"/>
  <c r="M5450" i="2"/>
  <c r="O5449" i="2" a="1"/>
  <c r="O5449" i="2" s="1"/>
  <c r="P5449" i="2" s="1"/>
  <c r="M5449" i="2"/>
  <c r="O5448" i="2" a="1"/>
  <c r="O5448" i="2" s="1"/>
  <c r="P5448" i="2" s="1"/>
  <c r="M5448" i="2"/>
  <c r="O5447" i="2" a="1"/>
  <c r="O5447" i="2" s="1"/>
  <c r="M5447" i="2"/>
  <c r="O5446" i="2" a="1"/>
  <c r="O5446" i="2" s="1"/>
  <c r="M5446" i="2"/>
  <c r="O5445" i="2" a="1"/>
  <c r="O5445" i="2" s="1"/>
  <c r="M5445" i="2"/>
  <c r="O5444" i="2" a="1"/>
  <c r="O5444" i="2" s="1"/>
  <c r="M5444" i="2"/>
  <c r="O5443" i="2" a="1"/>
  <c r="O5443" i="2" s="1"/>
  <c r="P5443" i="2" s="1"/>
  <c r="M5443" i="2"/>
  <c r="O5442" i="2" a="1"/>
  <c r="O5442" i="2" s="1"/>
  <c r="M5442" i="2"/>
  <c r="O5441" i="2" a="1"/>
  <c r="O5441" i="2" s="1"/>
  <c r="M5441" i="2"/>
  <c r="O5440" i="2" a="1"/>
  <c r="O5440" i="2" s="1"/>
  <c r="M5440" i="2"/>
  <c r="O5439" i="2" a="1"/>
  <c r="O5439" i="2" s="1"/>
  <c r="M5439" i="2"/>
  <c r="O5438" i="2" a="1"/>
  <c r="O5438" i="2" s="1"/>
  <c r="M5438" i="2"/>
  <c r="O5437" i="2" a="1"/>
  <c r="O5437" i="2" s="1"/>
  <c r="P5437" i="2" s="1"/>
  <c r="M5437" i="2"/>
  <c r="O5436" i="2" a="1"/>
  <c r="O5436" i="2" s="1"/>
  <c r="P5436" i="2" s="1"/>
  <c r="M5436" i="2"/>
  <c r="Q5436" i="2" s="1"/>
  <c r="O5435" i="2" a="1"/>
  <c r="O5435" i="2" s="1"/>
  <c r="P5435" i="2" s="1"/>
  <c r="M5435" i="2"/>
  <c r="O5434" i="2" a="1"/>
  <c r="O5434" i="2" s="1"/>
  <c r="M5434" i="2"/>
  <c r="O5433" i="2" a="1"/>
  <c r="O5433" i="2" s="1"/>
  <c r="M5433" i="2"/>
  <c r="O5432" i="2" a="1"/>
  <c r="O5432" i="2" s="1"/>
  <c r="M5432" i="2"/>
  <c r="O5431" i="2" a="1"/>
  <c r="O5431" i="2" s="1"/>
  <c r="M5431" i="2"/>
  <c r="O5430" i="2" a="1"/>
  <c r="O5430" i="2" s="1"/>
  <c r="M5430" i="2"/>
  <c r="O5429" i="2" a="1"/>
  <c r="O5429" i="2" s="1"/>
  <c r="M5429" i="2"/>
  <c r="O5428" i="2" a="1"/>
  <c r="O5428" i="2" s="1"/>
  <c r="P5428" i="2" s="1"/>
  <c r="M5428" i="2"/>
  <c r="O5427" i="2" a="1"/>
  <c r="O5427" i="2" s="1"/>
  <c r="M5427" i="2"/>
  <c r="O5426" i="2" a="1"/>
  <c r="O5426" i="2" s="1"/>
  <c r="M5426" i="2"/>
  <c r="O5425" i="2" a="1"/>
  <c r="O5425" i="2" s="1"/>
  <c r="M5425" i="2"/>
  <c r="O5424" i="2" a="1"/>
  <c r="O5424" i="2" s="1"/>
  <c r="M5424" i="2"/>
  <c r="O5423" i="2" a="1"/>
  <c r="O5423" i="2" s="1"/>
  <c r="M5423" i="2"/>
  <c r="O5422" i="2" a="1"/>
  <c r="O5422" i="2" s="1"/>
  <c r="P5422" i="2" s="1"/>
  <c r="M5422" i="2"/>
  <c r="O5421" i="2" a="1"/>
  <c r="O5421" i="2" s="1"/>
  <c r="M5421" i="2"/>
  <c r="O5420" i="2" a="1"/>
  <c r="O5420" i="2" s="1"/>
  <c r="P5420" i="2" s="1"/>
  <c r="M5420" i="2"/>
  <c r="O5419" i="2" a="1"/>
  <c r="O5419" i="2" s="1"/>
  <c r="M5419" i="2"/>
  <c r="O5418" i="2" a="1"/>
  <c r="O5418" i="2" s="1"/>
  <c r="M5418" i="2"/>
  <c r="O5417" i="2" a="1"/>
  <c r="O5417" i="2" s="1"/>
  <c r="M5417" i="2"/>
  <c r="O5416" i="2" a="1"/>
  <c r="O5416" i="2" s="1"/>
  <c r="M5416" i="2"/>
  <c r="O5415" i="2" a="1"/>
  <c r="O5415" i="2" s="1"/>
  <c r="M5415" i="2"/>
  <c r="O5414" i="2" a="1"/>
  <c r="O5414" i="2" s="1"/>
  <c r="M5414" i="2"/>
  <c r="O5413" i="2" a="1"/>
  <c r="O5413" i="2" s="1"/>
  <c r="M5413" i="2"/>
  <c r="O5412" i="2" a="1"/>
  <c r="O5412" i="2" s="1"/>
  <c r="M5412" i="2"/>
  <c r="O5411" i="2" a="1"/>
  <c r="O5411" i="2" s="1"/>
  <c r="P5411" i="2" s="1"/>
  <c r="M5411" i="2"/>
  <c r="O5410" i="2" a="1"/>
  <c r="O5410" i="2" s="1"/>
  <c r="M5410" i="2"/>
  <c r="O5409" i="2" a="1"/>
  <c r="O5409" i="2" s="1"/>
  <c r="M5409" i="2"/>
  <c r="O5408" i="2" a="1"/>
  <c r="O5408" i="2" s="1"/>
  <c r="M5408" i="2"/>
  <c r="O5407" i="2" a="1"/>
  <c r="O5407" i="2" s="1"/>
  <c r="P5407" i="2" s="1"/>
  <c r="M5407" i="2"/>
  <c r="O5406" i="2" a="1"/>
  <c r="O5406" i="2" s="1"/>
  <c r="M5406" i="2"/>
  <c r="O5405" i="2" a="1"/>
  <c r="O5405" i="2" s="1"/>
  <c r="M5405" i="2"/>
  <c r="O5404" i="2" a="1"/>
  <c r="O5404" i="2" s="1"/>
  <c r="P5404" i="2" s="1"/>
  <c r="M5404" i="2"/>
  <c r="O5403" i="2" a="1"/>
  <c r="O5403" i="2" s="1"/>
  <c r="M5403" i="2"/>
  <c r="O5402" i="2" a="1"/>
  <c r="O5402" i="2" s="1"/>
  <c r="P5402" i="2" s="1"/>
  <c r="M5402" i="2"/>
  <c r="O5401" i="2" a="1"/>
  <c r="O5401" i="2" s="1"/>
  <c r="P5401" i="2" s="1"/>
  <c r="M5401" i="2"/>
  <c r="O5400" i="2" a="1"/>
  <c r="O5400" i="2" s="1"/>
  <c r="M5400" i="2"/>
  <c r="O5399" i="2" a="1"/>
  <c r="O5399" i="2" s="1"/>
  <c r="M5399" i="2"/>
  <c r="O5398" i="2" a="1"/>
  <c r="O5398" i="2" s="1"/>
  <c r="M5398" i="2"/>
  <c r="O5397" i="2" a="1"/>
  <c r="O5397" i="2" s="1"/>
  <c r="P5397" i="2" s="1"/>
  <c r="M5397" i="2"/>
  <c r="O5396" i="2" a="1"/>
  <c r="O5396" i="2" s="1"/>
  <c r="M5396" i="2"/>
  <c r="O5395" i="2" a="1"/>
  <c r="O5395" i="2" s="1"/>
  <c r="P5395" i="2" s="1"/>
  <c r="M5395" i="2"/>
  <c r="O5394" i="2" a="1"/>
  <c r="O5394" i="2" s="1"/>
  <c r="M5394" i="2"/>
  <c r="O5393" i="2" a="1"/>
  <c r="O5393" i="2" s="1"/>
  <c r="M5393" i="2"/>
  <c r="O5392" i="2" a="1"/>
  <c r="O5392" i="2" s="1"/>
  <c r="M5392" i="2"/>
  <c r="O5391" i="2" a="1"/>
  <c r="O5391" i="2" s="1"/>
  <c r="M5391" i="2"/>
  <c r="O5390" i="2" a="1"/>
  <c r="O5390" i="2" s="1"/>
  <c r="M5390" i="2"/>
  <c r="O5389" i="2" a="1"/>
  <c r="O5389" i="2" s="1"/>
  <c r="P5389" i="2" s="1"/>
  <c r="M5389" i="2"/>
  <c r="O5388" i="2" a="1"/>
  <c r="O5388" i="2" s="1"/>
  <c r="P5388" i="2" s="1"/>
  <c r="M5388" i="2"/>
  <c r="O5387" i="2" a="1"/>
  <c r="O5387" i="2" s="1"/>
  <c r="M5387" i="2"/>
  <c r="O5386" i="2" a="1"/>
  <c r="O5386" i="2" s="1"/>
  <c r="M5386" i="2"/>
  <c r="O5385" i="2" a="1"/>
  <c r="O5385" i="2" s="1"/>
  <c r="M5385" i="2"/>
  <c r="O5384" i="2" a="1"/>
  <c r="O5384" i="2" s="1"/>
  <c r="P5384" i="2" s="1"/>
  <c r="M5384" i="2"/>
  <c r="O5383" i="2" a="1"/>
  <c r="O5383" i="2" s="1"/>
  <c r="M5383" i="2"/>
  <c r="O5382" i="2" a="1"/>
  <c r="O5382" i="2" s="1"/>
  <c r="M5382" i="2"/>
  <c r="O5381" i="2" a="1"/>
  <c r="O5381" i="2" s="1"/>
  <c r="P5381" i="2" s="1"/>
  <c r="M5381" i="2"/>
  <c r="O5380" i="2" a="1"/>
  <c r="O5380" i="2" s="1"/>
  <c r="P5380" i="2" s="1"/>
  <c r="M5380" i="2"/>
  <c r="O5379" i="2" a="1"/>
  <c r="O5379" i="2" s="1"/>
  <c r="M5379" i="2"/>
  <c r="O5378" i="2" a="1"/>
  <c r="O5378" i="2" s="1"/>
  <c r="M5378" i="2"/>
  <c r="O5377" i="2" a="1"/>
  <c r="O5377" i="2" s="1"/>
  <c r="M5377" i="2"/>
  <c r="O5376" i="2" a="1"/>
  <c r="O5376" i="2" s="1"/>
  <c r="M5376" i="2"/>
  <c r="O5375" i="2" a="1"/>
  <c r="O5375" i="2" s="1"/>
  <c r="M5375" i="2"/>
  <c r="O5374" i="2" a="1"/>
  <c r="O5374" i="2" s="1"/>
  <c r="M5374" i="2"/>
  <c r="O5373" i="2" a="1"/>
  <c r="O5373" i="2" s="1"/>
  <c r="M5373" i="2"/>
  <c r="O5372" i="2" a="1"/>
  <c r="O5372" i="2" s="1"/>
  <c r="M5372" i="2"/>
  <c r="O5371" i="2" a="1"/>
  <c r="O5371" i="2" s="1"/>
  <c r="M5371" i="2"/>
  <c r="O5370" i="2" a="1"/>
  <c r="O5370" i="2" s="1"/>
  <c r="M5370" i="2"/>
  <c r="O5369" i="2" a="1"/>
  <c r="O5369" i="2" s="1"/>
  <c r="M5369" i="2"/>
  <c r="O5368" i="2" a="1"/>
  <c r="O5368" i="2" s="1"/>
  <c r="M5368" i="2"/>
  <c r="O5367" i="2" a="1"/>
  <c r="O5367" i="2" s="1"/>
  <c r="P5367" i="2" s="1"/>
  <c r="M5367" i="2"/>
  <c r="O5366" i="2" a="1"/>
  <c r="O5366" i="2" s="1"/>
  <c r="M5366" i="2"/>
  <c r="O5365" i="2" a="1"/>
  <c r="O5365" i="2" s="1"/>
  <c r="P5365" i="2" s="1"/>
  <c r="M5365" i="2"/>
  <c r="O5364" i="2" a="1"/>
  <c r="O5364" i="2" s="1"/>
  <c r="M5364" i="2"/>
  <c r="O5363" i="2" a="1"/>
  <c r="O5363" i="2" s="1"/>
  <c r="P5363" i="2" s="1"/>
  <c r="M5363" i="2"/>
  <c r="O5362" i="2" a="1"/>
  <c r="O5362" i="2" s="1"/>
  <c r="M5362" i="2"/>
  <c r="O5361" i="2" a="1"/>
  <c r="O5361" i="2" s="1"/>
  <c r="M5361" i="2"/>
  <c r="O5360" i="2" a="1"/>
  <c r="O5360" i="2" s="1"/>
  <c r="M5360" i="2"/>
  <c r="O5359" i="2" a="1"/>
  <c r="O5359" i="2" s="1"/>
  <c r="P5359" i="2" s="1"/>
  <c r="M5359" i="2"/>
  <c r="O5358" i="2" a="1"/>
  <c r="O5358" i="2" s="1"/>
  <c r="M5358" i="2"/>
  <c r="O5357" i="2" a="1"/>
  <c r="O5357" i="2" s="1"/>
  <c r="P5357" i="2" s="1"/>
  <c r="M5357" i="2"/>
  <c r="O5356" i="2" a="1"/>
  <c r="O5356" i="2" s="1"/>
  <c r="M5356" i="2"/>
  <c r="O5355" i="2" a="1"/>
  <c r="O5355" i="2" s="1"/>
  <c r="P5355" i="2" s="1"/>
  <c r="M5355" i="2"/>
  <c r="O5354" i="2" a="1"/>
  <c r="O5354" i="2" s="1"/>
  <c r="P5354" i="2" s="1"/>
  <c r="M5354" i="2"/>
  <c r="O5353" i="2" a="1"/>
  <c r="O5353" i="2" s="1"/>
  <c r="M5353" i="2"/>
  <c r="O5352" i="2" a="1"/>
  <c r="O5352" i="2" s="1"/>
  <c r="M5352" i="2"/>
  <c r="O5351" i="2" a="1"/>
  <c r="O5351" i="2" s="1"/>
  <c r="M5351" i="2"/>
  <c r="O5350" i="2" a="1"/>
  <c r="O5350" i="2" s="1"/>
  <c r="M5350" i="2"/>
  <c r="O5349" i="2" a="1"/>
  <c r="O5349" i="2" s="1"/>
  <c r="M5349" i="2"/>
  <c r="O5348" i="2" a="1"/>
  <c r="O5348" i="2" s="1"/>
  <c r="M5348" i="2"/>
  <c r="O5347" i="2" a="1"/>
  <c r="O5347" i="2" s="1"/>
  <c r="P5347" i="2" s="1"/>
  <c r="M5347" i="2"/>
  <c r="O5346" i="2" a="1"/>
  <c r="O5346" i="2"/>
  <c r="M5346" i="2"/>
  <c r="O5345" i="2" a="1"/>
  <c r="O5345" i="2" s="1"/>
  <c r="M5345" i="2"/>
  <c r="O5344" i="2" a="1"/>
  <c r="O5344" i="2" s="1"/>
  <c r="M5344" i="2"/>
  <c r="O5343" i="2" a="1"/>
  <c r="O5343" i="2" s="1"/>
  <c r="M5343" i="2"/>
  <c r="O5342" i="2" a="1"/>
  <c r="O5342" i="2" s="1"/>
  <c r="P5342" i="2" s="1"/>
  <c r="M5342" i="2"/>
  <c r="O5341" i="2" a="1"/>
  <c r="O5341" i="2" s="1"/>
  <c r="P5341" i="2" s="1"/>
  <c r="M5341" i="2"/>
  <c r="O5340" i="2" a="1"/>
  <c r="O5340" i="2" s="1"/>
  <c r="M5340" i="2"/>
  <c r="O5339" i="2" a="1"/>
  <c r="O5339" i="2" s="1"/>
  <c r="P5339" i="2" s="1"/>
  <c r="M5339" i="2"/>
  <c r="O5338" i="2" a="1"/>
  <c r="O5338" i="2" s="1"/>
  <c r="M5338" i="2"/>
  <c r="O5337" i="2" a="1"/>
  <c r="O5337" i="2" s="1"/>
  <c r="M5337" i="2"/>
  <c r="O5336" i="2" a="1"/>
  <c r="O5336" i="2" s="1"/>
  <c r="M5336" i="2"/>
  <c r="O5335" i="2" a="1"/>
  <c r="O5335" i="2" s="1"/>
  <c r="P5335" i="2" s="1"/>
  <c r="M5335" i="2"/>
  <c r="O5334" i="2" a="1"/>
  <c r="O5334" i="2" s="1"/>
  <c r="M5334" i="2"/>
  <c r="O5333" i="2" a="1"/>
  <c r="O5333" i="2" s="1"/>
  <c r="M5333" i="2"/>
  <c r="O5332" i="2" a="1"/>
  <c r="O5332" i="2" s="1"/>
  <c r="M5332" i="2"/>
  <c r="O5331" i="2" a="1"/>
  <c r="O5331" i="2" s="1"/>
  <c r="M5331" i="2"/>
  <c r="O5330" i="2" a="1"/>
  <c r="O5330" i="2" s="1"/>
  <c r="M5330" i="2"/>
  <c r="O5329" i="2" a="1"/>
  <c r="O5329" i="2" s="1"/>
  <c r="M5329" i="2"/>
  <c r="O5328" i="2" a="1"/>
  <c r="O5328" i="2" s="1"/>
  <c r="P5328" i="2" s="1"/>
  <c r="M5328" i="2"/>
  <c r="O5327" i="2" a="1"/>
  <c r="O5327" i="2" s="1"/>
  <c r="M5327" i="2"/>
  <c r="O5326" i="2" a="1"/>
  <c r="O5326" i="2" s="1"/>
  <c r="M5326" i="2"/>
  <c r="O5325" i="2" a="1"/>
  <c r="O5325" i="2" s="1"/>
  <c r="M5325" i="2"/>
  <c r="O5324" i="2" a="1"/>
  <c r="O5324" i="2" s="1"/>
  <c r="M5324" i="2"/>
  <c r="O5323" i="2" a="1"/>
  <c r="O5323" i="2" s="1"/>
  <c r="M5323" i="2"/>
  <c r="O5322" i="2" a="1"/>
  <c r="O5322" i="2" s="1"/>
  <c r="M5322" i="2"/>
  <c r="O5321" i="2" a="1"/>
  <c r="O5321" i="2" s="1"/>
  <c r="M5321" i="2"/>
  <c r="O5320" i="2" a="1"/>
  <c r="O5320" i="2" s="1"/>
  <c r="M5320" i="2"/>
  <c r="O5319" i="2" a="1"/>
  <c r="O5319" i="2" s="1"/>
  <c r="P5319" i="2" s="1"/>
  <c r="M5319" i="2"/>
  <c r="O5318" i="2" a="1"/>
  <c r="O5318" i="2" s="1"/>
  <c r="P5318" i="2" s="1"/>
  <c r="M5318" i="2"/>
  <c r="O5317" i="2" a="1"/>
  <c r="O5317" i="2" s="1"/>
  <c r="M5317" i="2"/>
  <c r="O5316" i="2" a="1"/>
  <c r="O5316" i="2" s="1"/>
  <c r="P5316" i="2" s="1"/>
  <c r="M5316" i="2"/>
  <c r="O5315" i="2" a="1"/>
  <c r="O5315" i="2" s="1"/>
  <c r="M5315" i="2"/>
  <c r="O5314" i="2" a="1"/>
  <c r="O5314" i="2" s="1"/>
  <c r="M5314" i="2"/>
  <c r="O5313" i="2" a="1"/>
  <c r="O5313" i="2" s="1"/>
  <c r="M5313" i="2"/>
  <c r="O5312" i="2" a="1"/>
  <c r="O5312" i="2" s="1"/>
  <c r="M5312" i="2"/>
  <c r="O5311" i="2" a="1"/>
  <c r="O5311" i="2" s="1"/>
  <c r="P5311" i="2" s="1"/>
  <c r="M5311" i="2"/>
  <c r="O5310" i="2" a="1"/>
  <c r="O5310" i="2" s="1"/>
  <c r="M5310" i="2"/>
  <c r="O5309" i="2" a="1"/>
  <c r="O5309" i="2" s="1"/>
  <c r="M5309" i="2"/>
  <c r="O5308" i="2" a="1"/>
  <c r="O5308" i="2" s="1"/>
  <c r="M5308" i="2"/>
  <c r="O5307" i="2" a="1"/>
  <c r="O5307" i="2" s="1"/>
  <c r="M5307" i="2"/>
  <c r="O5306" i="2" a="1"/>
  <c r="O5306" i="2" s="1"/>
  <c r="M5306" i="2"/>
  <c r="O5305" i="2" a="1"/>
  <c r="O5305" i="2" s="1"/>
  <c r="M5305" i="2"/>
  <c r="O5304" i="2" a="1"/>
  <c r="O5304" i="2" s="1"/>
  <c r="P5304" i="2" s="1"/>
  <c r="M5304" i="2"/>
  <c r="O5303" i="2" a="1"/>
  <c r="O5303" i="2" s="1"/>
  <c r="M5303" i="2"/>
  <c r="O5302" i="2" a="1"/>
  <c r="O5302" i="2"/>
  <c r="M5302" i="2"/>
  <c r="O5301" i="2" a="1"/>
  <c r="O5301" i="2" s="1"/>
  <c r="M5301" i="2"/>
  <c r="O5300" i="2" a="1"/>
  <c r="O5300" i="2" s="1"/>
  <c r="M5300" i="2"/>
  <c r="O5299" i="2" a="1"/>
  <c r="O5299" i="2" s="1"/>
  <c r="P5299" i="2" s="1"/>
  <c r="M5299" i="2"/>
  <c r="O5298" i="2" a="1"/>
  <c r="O5298" i="2" s="1"/>
  <c r="M5298" i="2"/>
  <c r="O5297" i="2" a="1"/>
  <c r="O5297" i="2" s="1"/>
  <c r="M5297" i="2"/>
  <c r="O5296" i="2" a="1"/>
  <c r="O5296" i="2" s="1"/>
  <c r="M5296" i="2"/>
  <c r="O5295" i="2" a="1"/>
  <c r="O5295" i="2" s="1"/>
  <c r="P5295" i="2" s="1"/>
  <c r="M5295" i="2"/>
  <c r="O5294" i="2" a="1"/>
  <c r="O5294" i="2" s="1"/>
  <c r="P5294" i="2" s="1"/>
  <c r="M5294" i="2"/>
  <c r="O5293" i="2" a="1"/>
  <c r="O5293" i="2" s="1"/>
  <c r="M5293" i="2"/>
  <c r="O5292" i="2" a="1"/>
  <c r="O5292" i="2" s="1"/>
  <c r="M5292" i="2"/>
  <c r="O5291" i="2" a="1"/>
  <c r="O5291" i="2" s="1"/>
  <c r="P5291" i="2" s="1"/>
  <c r="M5291" i="2"/>
  <c r="O5290" i="2" a="1"/>
  <c r="O5290" i="2" s="1"/>
  <c r="P5290" i="2" s="1"/>
  <c r="M5290" i="2"/>
  <c r="O5289" i="2" a="1"/>
  <c r="O5289" i="2" s="1"/>
  <c r="M5289" i="2"/>
  <c r="O5288" i="2" a="1"/>
  <c r="O5288" i="2" s="1"/>
  <c r="M5288" i="2"/>
  <c r="O5287" i="2" a="1"/>
  <c r="O5287" i="2" s="1"/>
  <c r="M5287" i="2"/>
  <c r="O5286" i="2" a="1"/>
  <c r="O5286" i="2" s="1"/>
  <c r="M5286" i="2"/>
  <c r="O5285" i="2" a="1"/>
  <c r="O5285" i="2" s="1"/>
  <c r="M5285" i="2"/>
  <c r="O5284" i="2" a="1"/>
  <c r="O5284" i="2" s="1"/>
  <c r="M5284" i="2"/>
  <c r="O5283" i="2" a="1"/>
  <c r="O5283" i="2" s="1"/>
  <c r="P5283" i="2" s="1"/>
  <c r="M5283" i="2"/>
  <c r="O5282" i="2" a="1"/>
  <c r="O5282" i="2" s="1"/>
  <c r="P5282" i="2" s="1"/>
  <c r="M5282" i="2"/>
  <c r="P5281" i="2"/>
  <c r="M5281" i="2"/>
  <c r="P5280" i="2"/>
  <c r="M5280" i="2"/>
  <c r="P5279" i="2"/>
  <c r="M5279" i="2"/>
  <c r="P5278" i="2"/>
  <c r="M5278" i="2"/>
  <c r="P5277" i="2"/>
  <c r="M5277" i="2"/>
  <c r="O5276" i="2" a="1"/>
  <c r="O5276" i="2" s="1"/>
  <c r="M5276" i="2"/>
  <c r="O5275" i="2" a="1"/>
  <c r="O5275" i="2" s="1"/>
  <c r="P5275" i="2" s="1"/>
  <c r="M5275" i="2"/>
  <c r="O5274" i="2" a="1"/>
  <c r="O5274" i="2" s="1"/>
  <c r="M5274" i="2"/>
  <c r="O5273" i="2" a="1"/>
  <c r="O5273" i="2" s="1"/>
  <c r="M5273" i="2"/>
  <c r="O5272" i="2" a="1"/>
  <c r="O5272" i="2" s="1"/>
  <c r="M5272" i="2"/>
  <c r="O5271" i="2" a="1"/>
  <c r="O5271" i="2" s="1"/>
  <c r="M5271" i="2"/>
  <c r="O5270" i="2" a="1"/>
  <c r="O5270" i="2" s="1"/>
  <c r="M5270" i="2"/>
  <c r="O5269" i="2" a="1"/>
  <c r="O5269" i="2" s="1"/>
  <c r="M5269" i="2"/>
  <c r="O5268" i="2" a="1"/>
  <c r="O5268" i="2" s="1"/>
  <c r="P5268" i="2" s="1"/>
  <c r="M5268" i="2"/>
  <c r="O5267" i="2" a="1"/>
  <c r="O5267" i="2" s="1"/>
  <c r="M5267" i="2"/>
  <c r="O5266" i="2" a="1"/>
  <c r="O5266" i="2" s="1"/>
  <c r="M5266" i="2"/>
  <c r="O5265" i="2" a="1"/>
  <c r="O5265" i="2" s="1"/>
  <c r="M5265" i="2"/>
  <c r="O5264" i="2" a="1"/>
  <c r="O5264" i="2" s="1"/>
  <c r="M5264" i="2"/>
  <c r="P5263" i="2"/>
  <c r="M5263" i="2"/>
  <c r="P5262" i="2"/>
  <c r="M5262" i="2"/>
  <c r="O5261" i="2" a="1"/>
  <c r="O5261" i="2" s="1"/>
  <c r="P5261" i="2" s="1"/>
  <c r="M5261" i="2"/>
  <c r="O5260" i="2" a="1"/>
  <c r="O5260" i="2" s="1"/>
  <c r="P5260" i="2" s="1"/>
  <c r="M5260" i="2"/>
  <c r="O5259" i="2" a="1"/>
  <c r="O5259" i="2" s="1"/>
  <c r="M5259" i="2"/>
  <c r="O5258" i="2" a="1"/>
  <c r="O5258" i="2" s="1"/>
  <c r="M5258" i="2"/>
  <c r="O5257" i="2" a="1"/>
  <c r="O5257" i="2" s="1"/>
  <c r="M5257" i="2"/>
  <c r="O5256" i="2" a="1"/>
  <c r="O5256" i="2" s="1"/>
  <c r="M5256" i="2"/>
  <c r="O5255" i="2" a="1"/>
  <c r="O5255" i="2" s="1"/>
  <c r="P5255" i="2" s="1"/>
  <c r="M5255" i="2"/>
  <c r="O5254" i="2" a="1"/>
  <c r="O5254" i="2" s="1"/>
  <c r="P5254" i="2" s="1"/>
  <c r="M5254" i="2"/>
  <c r="P5253" i="2"/>
  <c r="M5253" i="2"/>
  <c r="P5252" i="2"/>
  <c r="M5252" i="2"/>
  <c r="P5251" i="2"/>
  <c r="M5251" i="2"/>
  <c r="P5250" i="2"/>
  <c r="M5250" i="2"/>
  <c r="O5249" i="2" a="1"/>
  <c r="O5249" i="2" s="1"/>
  <c r="P5249" i="2" s="1"/>
  <c r="M5249" i="2"/>
  <c r="O5248" i="2" a="1"/>
  <c r="O5248" i="2" s="1"/>
  <c r="M5248" i="2"/>
  <c r="O5247" i="2" a="1"/>
  <c r="O5247" i="2" s="1"/>
  <c r="M5247" i="2"/>
  <c r="O5246" i="2" a="1"/>
  <c r="O5246" i="2" s="1"/>
  <c r="P5246" i="2" s="1"/>
  <c r="M5246" i="2"/>
  <c r="O5245" i="2" a="1"/>
  <c r="O5245" i="2" s="1"/>
  <c r="M5245" i="2"/>
  <c r="O5244" i="2" a="1"/>
  <c r="O5244" i="2" s="1"/>
  <c r="M5244" i="2"/>
  <c r="O5243" i="2" a="1"/>
  <c r="O5243" i="2" s="1"/>
  <c r="M5243" i="2"/>
  <c r="O5242" i="2" a="1"/>
  <c r="O5242" i="2" s="1"/>
  <c r="P5242" i="2" s="1"/>
  <c r="M5242" i="2"/>
  <c r="O5241" i="2" a="1"/>
  <c r="O5241" i="2" s="1"/>
  <c r="M5241" i="2"/>
  <c r="O5240" i="2" a="1"/>
  <c r="O5240" i="2" s="1"/>
  <c r="M5240" i="2"/>
  <c r="O5239" i="2" a="1"/>
  <c r="O5239" i="2" s="1"/>
  <c r="P5239" i="2" s="1"/>
  <c r="M5239" i="2"/>
  <c r="O5238" i="2" a="1"/>
  <c r="O5238" i="2" s="1"/>
  <c r="M5238" i="2"/>
  <c r="O5237" i="2" a="1"/>
  <c r="O5237" i="2" s="1"/>
  <c r="P5237" i="2" s="1"/>
  <c r="M5237" i="2"/>
  <c r="O5236" i="2" a="1"/>
  <c r="O5236" i="2" s="1"/>
  <c r="M5236" i="2"/>
  <c r="P5235" i="2"/>
  <c r="M5235" i="2"/>
  <c r="P5234" i="2"/>
  <c r="M5234" i="2"/>
  <c r="O5233" i="2" a="1"/>
  <c r="O5233" i="2" s="1"/>
  <c r="M5233" i="2"/>
  <c r="O5232" i="2" a="1"/>
  <c r="O5232" i="2" s="1"/>
  <c r="P5232" i="2" s="1"/>
  <c r="M5232" i="2"/>
  <c r="O5231" i="2" a="1"/>
  <c r="O5231" i="2" s="1"/>
  <c r="M5231" i="2"/>
  <c r="O5230" i="2" a="1"/>
  <c r="O5230" i="2" s="1"/>
  <c r="P5230" i="2" s="1"/>
  <c r="M5230" i="2"/>
  <c r="O5229" i="2" a="1"/>
  <c r="O5229" i="2" s="1"/>
  <c r="M5229" i="2"/>
  <c r="O5228" i="2" a="1"/>
  <c r="O5228" i="2" s="1"/>
  <c r="P5228" i="2" s="1"/>
  <c r="M5228" i="2"/>
  <c r="O5227" i="2" a="1"/>
  <c r="O5227" i="2" s="1"/>
  <c r="M5227" i="2"/>
  <c r="O5226" i="2" a="1"/>
  <c r="O5226" i="2" s="1"/>
  <c r="P5226" i="2" s="1"/>
  <c r="M5226" i="2"/>
  <c r="P5225" i="2"/>
  <c r="M5225" i="2"/>
  <c r="P5224" i="2"/>
  <c r="M5224" i="2"/>
  <c r="P5223" i="2"/>
  <c r="M5223" i="2"/>
  <c r="P5222" i="2"/>
  <c r="M5222" i="2"/>
  <c r="P5221" i="2"/>
  <c r="M5221" i="2"/>
  <c r="O5220" i="2" a="1"/>
  <c r="O5220" i="2" s="1"/>
  <c r="M5220" i="2"/>
  <c r="O5219" i="2" a="1"/>
  <c r="O5219" i="2" s="1"/>
  <c r="M5219" i="2"/>
  <c r="O5218" i="2" a="1"/>
  <c r="O5218" i="2" s="1"/>
  <c r="P5218" i="2" s="1"/>
  <c r="M5218" i="2"/>
  <c r="O5217" i="2" a="1"/>
  <c r="O5217" i="2" s="1"/>
  <c r="M5217" i="2"/>
  <c r="O5216" i="2" a="1"/>
  <c r="O5216" i="2" s="1"/>
  <c r="M5216" i="2"/>
  <c r="O5215" i="2" a="1"/>
  <c r="O5215" i="2" s="1"/>
  <c r="M5215" i="2"/>
  <c r="O5214" i="2" a="1"/>
  <c r="O5214" i="2" s="1"/>
  <c r="M5214" i="2"/>
  <c r="O5213" i="2" a="1"/>
  <c r="O5213" i="2" s="1"/>
  <c r="M5213" i="2"/>
  <c r="O5212" i="2" a="1"/>
  <c r="O5212" i="2" s="1"/>
  <c r="P5212" i="2" s="1"/>
  <c r="M5212" i="2"/>
  <c r="O5211" i="2" a="1"/>
  <c r="O5211" i="2" s="1"/>
  <c r="M5211" i="2"/>
  <c r="O5210" i="2" a="1"/>
  <c r="O5210" i="2" s="1"/>
  <c r="M5210" i="2"/>
  <c r="O5209" i="2" a="1"/>
  <c r="O5209" i="2" s="1"/>
  <c r="M5209" i="2"/>
  <c r="O5208" i="2" a="1"/>
  <c r="O5208" i="2" s="1"/>
  <c r="M5208" i="2"/>
  <c r="P5207" i="2"/>
  <c r="M5207" i="2"/>
  <c r="P5206" i="2"/>
  <c r="M5206" i="2"/>
  <c r="O5205" i="2" a="1"/>
  <c r="O5205" i="2" s="1"/>
  <c r="P5205" i="2" s="1"/>
  <c r="M5205" i="2"/>
  <c r="O5204" i="2" a="1"/>
  <c r="O5204" i="2" s="1"/>
  <c r="M5204" i="2"/>
  <c r="O5203" i="2" a="1"/>
  <c r="O5203" i="2" s="1"/>
  <c r="M5203" i="2"/>
  <c r="O5202" i="2" a="1"/>
  <c r="O5202" i="2" s="1"/>
  <c r="M5202" i="2"/>
  <c r="O5201" i="2" a="1"/>
  <c r="O5201" i="2" s="1"/>
  <c r="P5201" i="2" s="1"/>
  <c r="M5201" i="2"/>
  <c r="O5200" i="2" a="1"/>
  <c r="O5200" i="2" s="1"/>
  <c r="M5200" i="2"/>
  <c r="O5199" i="2" a="1"/>
  <c r="O5199" i="2" s="1"/>
  <c r="P5199" i="2" s="1"/>
  <c r="M5199" i="2"/>
  <c r="O5198" i="2" a="1"/>
  <c r="O5198" i="2" s="1"/>
  <c r="M5198" i="2"/>
  <c r="P5197" i="2"/>
  <c r="M5197" i="2"/>
  <c r="P5196" i="2"/>
  <c r="M5196" i="2"/>
  <c r="P5195" i="2"/>
  <c r="M5195" i="2"/>
  <c r="P5194" i="2"/>
  <c r="M5194" i="2"/>
  <c r="O5193" i="2" a="1"/>
  <c r="O5193" i="2" s="1"/>
  <c r="P5193" i="2" s="1"/>
  <c r="M5193" i="2"/>
  <c r="O5192" i="2" a="1"/>
  <c r="O5192" i="2" s="1"/>
  <c r="P5192" i="2" s="1"/>
  <c r="M5192" i="2"/>
  <c r="O5191" i="2" a="1"/>
  <c r="O5191" i="2" s="1"/>
  <c r="M5191" i="2"/>
  <c r="O5190" i="2" a="1"/>
  <c r="O5190" i="2" s="1"/>
  <c r="M5190" i="2"/>
  <c r="O5189" i="2" a="1"/>
  <c r="O5189" i="2"/>
  <c r="P5189" i="2" s="1"/>
  <c r="M5189" i="2"/>
  <c r="O5188" i="2" a="1"/>
  <c r="O5188" i="2" s="1"/>
  <c r="M5188" i="2"/>
  <c r="O5187" i="2" a="1"/>
  <c r="O5187" i="2" s="1"/>
  <c r="M5187" i="2"/>
  <c r="O5186" i="2" a="1"/>
  <c r="O5186" i="2" s="1"/>
  <c r="P5186" i="2" s="1"/>
  <c r="M5186" i="2"/>
  <c r="O5185" i="2" a="1"/>
  <c r="O5185" i="2" s="1"/>
  <c r="P5185" i="2" s="1"/>
  <c r="M5185" i="2"/>
  <c r="O5184" i="2" a="1"/>
  <c r="O5184" i="2" s="1"/>
  <c r="P5184" i="2" s="1"/>
  <c r="M5184" i="2"/>
  <c r="O5183" i="2" a="1"/>
  <c r="O5183" i="2" s="1"/>
  <c r="M5183" i="2"/>
  <c r="O5182" i="2" a="1"/>
  <c r="O5182" i="2" s="1"/>
  <c r="P5182" i="2" s="1"/>
  <c r="M5182" i="2"/>
  <c r="O5181" i="2" a="1"/>
  <c r="O5181" i="2" s="1"/>
  <c r="P5181" i="2" s="1"/>
  <c r="M5181" i="2"/>
  <c r="O5180" i="2" a="1"/>
  <c r="O5180" i="2" s="1"/>
  <c r="M5180" i="2"/>
  <c r="P5179" i="2"/>
  <c r="M5179" i="2"/>
  <c r="P5178" i="2"/>
  <c r="M5178" i="2"/>
  <c r="O5177" i="2" a="1"/>
  <c r="O5177" i="2" s="1"/>
  <c r="M5177" i="2"/>
  <c r="O5176" i="2" a="1"/>
  <c r="O5176" i="2" s="1"/>
  <c r="M5176" i="2"/>
  <c r="O5175" i="2" a="1"/>
  <c r="O5175" i="2" s="1"/>
  <c r="P5175" i="2" s="1"/>
  <c r="M5175" i="2"/>
  <c r="O5174" i="2" a="1"/>
  <c r="O5174" i="2" s="1"/>
  <c r="M5174" i="2"/>
  <c r="O5173" i="2" a="1"/>
  <c r="O5173" i="2" s="1"/>
  <c r="M5173" i="2"/>
  <c r="O5172" i="2" a="1"/>
  <c r="O5172" i="2" s="1"/>
  <c r="P5172" i="2" s="1"/>
  <c r="M5172" i="2"/>
  <c r="O5171" i="2" a="1"/>
  <c r="O5171" i="2" s="1"/>
  <c r="M5171" i="2"/>
  <c r="O5170" i="2" a="1"/>
  <c r="O5170" i="2" s="1"/>
  <c r="M5170" i="2"/>
  <c r="P5169" i="2"/>
  <c r="M5169" i="2"/>
  <c r="P5168" i="2"/>
  <c r="M5168" i="2"/>
  <c r="P5167" i="2"/>
  <c r="M5167" i="2"/>
  <c r="P5166" i="2"/>
  <c r="M5166" i="2"/>
  <c r="O5165" i="2" a="1"/>
  <c r="O5165" i="2" s="1"/>
  <c r="P5165" i="2" s="1"/>
  <c r="M5165" i="2"/>
  <c r="O5164" i="2" a="1"/>
  <c r="O5164" i="2" s="1"/>
  <c r="M5164" i="2"/>
  <c r="O5163" i="2" a="1"/>
  <c r="O5163" i="2" s="1"/>
  <c r="M5163" i="2"/>
  <c r="O5162" i="2" a="1"/>
  <c r="O5162" i="2" s="1"/>
  <c r="M5162" i="2"/>
  <c r="O5161" i="2" a="1"/>
  <c r="O5161" i="2" s="1"/>
  <c r="M5161" i="2"/>
  <c r="O5160" i="2" a="1"/>
  <c r="O5160" i="2" s="1"/>
  <c r="P5160" i="2" s="1"/>
  <c r="M5160" i="2"/>
  <c r="O5159" i="2" a="1"/>
  <c r="O5159" i="2" s="1"/>
  <c r="M5159" i="2"/>
  <c r="O5158" i="2" a="1"/>
  <c r="O5158" i="2" s="1"/>
  <c r="M5158" i="2"/>
  <c r="O5157" i="2" a="1"/>
  <c r="O5157" i="2" s="1"/>
  <c r="P5157" i="2" s="1"/>
  <c r="M5157" i="2"/>
  <c r="O5156" i="2" a="1"/>
  <c r="O5156" i="2" s="1"/>
  <c r="M5156" i="2"/>
  <c r="O5155" i="2" a="1"/>
  <c r="O5155" i="2" s="1"/>
  <c r="P5155" i="2" s="1"/>
  <c r="M5155" i="2"/>
  <c r="O5154" i="2" a="1"/>
  <c r="O5154" i="2" s="1"/>
  <c r="M5154" i="2"/>
  <c r="O5153" i="2" a="1"/>
  <c r="O5153" i="2" s="1"/>
  <c r="M5153" i="2"/>
  <c r="O5152" i="2" a="1"/>
  <c r="O5152" i="2" s="1"/>
  <c r="P5152" i="2" s="1"/>
  <c r="M5152" i="2"/>
  <c r="P5151" i="2"/>
  <c r="M5151" i="2"/>
  <c r="O5150" i="2" a="1"/>
  <c r="O5150" i="2" s="1"/>
  <c r="M5150" i="2"/>
  <c r="O5149" i="2" a="1"/>
  <c r="O5149" i="2" s="1"/>
  <c r="P5149" i="2" s="1"/>
  <c r="M5149" i="2"/>
  <c r="O5148" i="2" a="1"/>
  <c r="O5148" i="2" s="1"/>
  <c r="P5148" i="2" s="1"/>
  <c r="M5148" i="2"/>
  <c r="O5147" i="2" a="1"/>
  <c r="O5147" i="2" s="1"/>
  <c r="P5147" i="2" s="1"/>
  <c r="M5147" i="2"/>
  <c r="O5146" i="2" a="1"/>
  <c r="O5146" i="2" s="1"/>
  <c r="M5146" i="2"/>
  <c r="O5145" i="2" a="1"/>
  <c r="O5145" i="2" s="1"/>
  <c r="P5145" i="2" s="1"/>
  <c r="M5145" i="2"/>
  <c r="O5144" i="2" a="1"/>
  <c r="O5144" i="2" s="1"/>
  <c r="P5144" i="2" s="1"/>
  <c r="M5144" i="2"/>
  <c r="O5143" i="2" a="1"/>
  <c r="O5143" i="2" s="1"/>
  <c r="M5143" i="2"/>
  <c r="O5142" i="2" a="1"/>
  <c r="O5142" i="2" s="1"/>
  <c r="M5142" i="2"/>
  <c r="P5141" i="2"/>
  <c r="M5141" i="2"/>
  <c r="P5140" i="2"/>
  <c r="M5140" i="2"/>
  <c r="P5139" i="2"/>
  <c r="M5139" i="2"/>
  <c r="P5138" i="2"/>
  <c r="M5138" i="2"/>
  <c r="P5137" i="2"/>
  <c r="M5137" i="2"/>
  <c r="O5136" i="2" a="1"/>
  <c r="O5136" i="2" s="1"/>
  <c r="M5136" i="2"/>
  <c r="O5135" i="2" a="1"/>
  <c r="O5135" i="2" s="1"/>
  <c r="P5135" i="2" s="1"/>
  <c r="M5135" i="2"/>
  <c r="O5134" i="2" a="1"/>
  <c r="O5134" i="2" s="1"/>
  <c r="M5134" i="2"/>
  <c r="O5133" i="2" a="1"/>
  <c r="O5133" i="2" s="1"/>
  <c r="P5133" i="2" s="1"/>
  <c r="M5133" i="2"/>
  <c r="O5132" i="2" a="1"/>
  <c r="O5132" i="2" s="1"/>
  <c r="P5132" i="2" s="1"/>
  <c r="M5132" i="2"/>
  <c r="O5131" i="2" a="1"/>
  <c r="O5131" i="2" s="1"/>
  <c r="P5131" i="2" s="1"/>
  <c r="M5131" i="2"/>
  <c r="O5130" i="2" a="1"/>
  <c r="O5130" i="2" s="1"/>
  <c r="P5130" i="2" s="1"/>
  <c r="M5130" i="2"/>
  <c r="O5129" i="2" a="1"/>
  <c r="O5129" i="2" s="1"/>
  <c r="P5129" i="2" s="1"/>
  <c r="M5129" i="2"/>
  <c r="O5128" i="2" a="1"/>
  <c r="O5128" i="2" s="1"/>
  <c r="M5128" i="2"/>
  <c r="O5127" i="2" a="1"/>
  <c r="O5127" i="2" s="1"/>
  <c r="M5127" i="2"/>
  <c r="O5126" i="2" a="1"/>
  <c r="O5126" i="2" s="1"/>
  <c r="M5126" i="2"/>
  <c r="O5125" i="2" a="1"/>
  <c r="O5125" i="2" s="1"/>
  <c r="P5125" i="2" s="1"/>
  <c r="M5125" i="2"/>
  <c r="O5124" i="2" a="1"/>
  <c r="O5124" i="2" s="1"/>
  <c r="M5124" i="2"/>
  <c r="P5123" i="2"/>
  <c r="M5123" i="2"/>
  <c r="P5122" i="2"/>
  <c r="M5122" i="2"/>
  <c r="O5121" i="2" a="1"/>
  <c r="O5121" i="2" s="1"/>
  <c r="M5121" i="2"/>
  <c r="O5120" i="2" a="1"/>
  <c r="O5120" i="2" s="1"/>
  <c r="M5120" i="2"/>
  <c r="O5119" i="2" a="1"/>
  <c r="O5119" i="2" s="1"/>
  <c r="M5119" i="2"/>
  <c r="O5118" i="2" a="1"/>
  <c r="O5118" i="2" s="1"/>
  <c r="P5118" i="2" s="1"/>
  <c r="M5118" i="2"/>
  <c r="O5117" i="2" a="1"/>
  <c r="O5117" i="2" s="1"/>
  <c r="P5117" i="2" s="1"/>
  <c r="M5117" i="2"/>
  <c r="O5116" i="2" a="1"/>
  <c r="O5116" i="2" s="1"/>
  <c r="P5116" i="2" s="1"/>
  <c r="M5116" i="2"/>
  <c r="O5115" i="2" a="1"/>
  <c r="O5115" i="2" s="1"/>
  <c r="M5115" i="2"/>
  <c r="O5114" i="2" a="1"/>
  <c r="O5114" i="2" s="1"/>
  <c r="P5114" i="2" s="1"/>
  <c r="M5114" i="2"/>
  <c r="P5113" i="2"/>
  <c r="M5113" i="2"/>
  <c r="P5112" i="2"/>
  <c r="M5112" i="2"/>
  <c r="P5111" i="2"/>
  <c r="M5111" i="2"/>
  <c r="P5110" i="2"/>
  <c r="M5110" i="2"/>
  <c r="O5109" i="2" a="1"/>
  <c r="O5109" i="2" s="1"/>
  <c r="M5109" i="2"/>
  <c r="O5108" i="2" a="1"/>
  <c r="O5108" i="2" s="1"/>
  <c r="M5108" i="2"/>
  <c r="O5107" i="2" a="1"/>
  <c r="O5107" i="2" s="1"/>
  <c r="P5107" i="2" s="1"/>
  <c r="M5107" i="2"/>
  <c r="O5106" i="2" a="1"/>
  <c r="O5106" i="2" s="1"/>
  <c r="M5106" i="2"/>
  <c r="O5105" i="2" a="1"/>
  <c r="O5105" i="2" s="1"/>
  <c r="M5105" i="2"/>
  <c r="O5104" i="2" a="1"/>
  <c r="O5104" i="2"/>
  <c r="M5104" i="2"/>
  <c r="O5103" i="2" a="1"/>
  <c r="O5103" i="2" s="1"/>
  <c r="P5103" i="2" s="1"/>
  <c r="M5103" i="2"/>
  <c r="O5102" i="2" a="1"/>
  <c r="O5102" i="2" s="1"/>
  <c r="M5102" i="2"/>
  <c r="O5101" i="2" a="1"/>
  <c r="O5101" i="2" s="1"/>
  <c r="M5101" i="2"/>
  <c r="O5100" i="2" a="1"/>
  <c r="O5100" i="2" s="1"/>
  <c r="M5100" i="2"/>
  <c r="O5099" i="2" a="1"/>
  <c r="O5099" i="2" s="1"/>
  <c r="M5099" i="2"/>
  <c r="O5098" i="2" a="1"/>
  <c r="O5098" i="2" s="1"/>
  <c r="P5098" i="2" s="1"/>
  <c r="M5098" i="2"/>
  <c r="O5097" i="2" a="1"/>
  <c r="O5097" i="2" s="1"/>
  <c r="M5097" i="2"/>
  <c r="O5096" i="2" a="1"/>
  <c r="O5096" i="2" s="1"/>
  <c r="M5096" i="2"/>
  <c r="P5095" i="2"/>
  <c r="M5095" i="2"/>
  <c r="P5094" i="2"/>
  <c r="M5094" i="2"/>
  <c r="O5093" i="2" a="1"/>
  <c r="O5093" i="2" s="1"/>
  <c r="M5093" i="2"/>
  <c r="O5092" i="2" a="1"/>
  <c r="O5092" i="2" s="1"/>
  <c r="P5092" i="2" s="1"/>
  <c r="M5092" i="2"/>
  <c r="O5091" i="2" a="1"/>
  <c r="O5091" i="2" s="1"/>
  <c r="P5091" i="2" s="1"/>
  <c r="M5091" i="2"/>
  <c r="O5090" i="2" a="1"/>
  <c r="O5090" i="2" s="1"/>
  <c r="M5090" i="2"/>
  <c r="O5089" i="2" a="1"/>
  <c r="O5089" i="2" s="1"/>
  <c r="M5089" i="2"/>
  <c r="O5088" i="2" a="1"/>
  <c r="O5088" i="2" s="1"/>
  <c r="M5088" i="2"/>
  <c r="O5087" i="2" a="1"/>
  <c r="O5087" i="2" s="1"/>
  <c r="P5087" i="2" s="1"/>
  <c r="M5087" i="2"/>
  <c r="O5086" i="2" a="1"/>
  <c r="O5086" i="2" s="1"/>
  <c r="M5086" i="2"/>
  <c r="P5085" i="2"/>
  <c r="M5085" i="2"/>
  <c r="P5084" i="2"/>
  <c r="M5084" i="2"/>
  <c r="P5083" i="2"/>
  <c r="M5083" i="2"/>
  <c r="P5082" i="2"/>
  <c r="M5082" i="2"/>
  <c r="P5081" i="2"/>
  <c r="M5081" i="2"/>
  <c r="O5080" i="2" a="1"/>
  <c r="O5080" i="2" s="1"/>
  <c r="P5080" i="2" s="1"/>
  <c r="M5080" i="2"/>
  <c r="O5079" i="2" a="1"/>
  <c r="O5079" i="2" s="1"/>
  <c r="M5079" i="2"/>
  <c r="O5078" i="2" a="1"/>
  <c r="O5078" i="2" s="1"/>
  <c r="M5078" i="2"/>
  <c r="P5077" i="2"/>
  <c r="M5077" i="2"/>
  <c r="O5076" i="2" a="1"/>
  <c r="O5076" i="2" s="1"/>
  <c r="M5076" i="2"/>
  <c r="O5075" i="2" a="1"/>
  <c r="O5075" i="2" s="1"/>
  <c r="M5075" i="2"/>
  <c r="O5074" i="2" a="1"/>
  <c r="O5074" i="2" s="1"/>
  <c r="M5074" i="2"/>
  <c r="O5073" i="2" a="1"/>
  <c r="O5073" i="2" s="1"/>
  <c r="P5073" i="2" s="1"/>
  <c r="M5073" i="2"/>
  <c r="O5072" i="2" a="1"/>
  <c r="O5072" i="2" s="1"/>
  <c r="M5072" i="2"/>
  <c r="O5071" i="2" a="1"/>
  <c r="O5071" i="2" s="1"/>
  <c r="M5071" i="2"/>
  <c r="O5070" i="2" a="1"/>
  <c r="O5070" i="2" s="1"/>
  <c r="P5070" i="2" s="1"/>
  <c r="M5070" i="2"/>
  <c r="O5069" i="2" a="1"/>
  <c r="O5069" i="2" s="1"/>
  <c r="M5069" i="2"/>
  <c r="O5068" i="2" a="1"/>
  <c r="O5068" i="2" s="1"/>
  <c r="P5068" i="2" s="1"/>
  <c r="M5068" i="2"/>
  <c r="P5067" i="2"/>
  <c r="M5067" i="2"/>
  <c r="P5066" i="2"/>
  <c r="M5066" i="2"/>
  <c r="O5065" i="2" a="1"/>
  <c r="O5065" i="2" s="1"/>
  <c r="M5065" i="2"/>
  <c r="O5064" i="2" a="1"/>
  <c r="O5064" i="2" s="1"/>
  <c r="P5064" i="2" s="1"/>
  <c r="M5064" i="2"/>
  <c r="O5063" i="2" a="1"/>
  <c r="O5063" i="2" s="1"/>
  <c r="P5063" i="2" s="1"/>
  <c r="M5063" i="2"/>
  <c r="O5062" i="2" a="1"/>
  <c r="O5062" i="2" s="1"/>
  <c r="M5062" i="2"/>
  <c r="O5061" i="2" a="1"/>
  <c r="O5061" i="2" s="1"/>
  <c r="M5061" i="2"/>
  <c r="O5060" i="2" a="1"/>
  <c r="O5060" i="2" s="1"/>
  <c r="M5060" i="2"/>
  <c r="O5059" i="2" a="1"/>
  <c r="O5059" i="2" s="1"/>
  <c r="M5059" i="2"/>
  <c r="O5058" i="2" a="1"/>
  <c r="O5058" i="2" s="1"/>
  <c r="M5058" i="2"/>
  <c r="P5057" i="2"/>
  <c r="M5057" i="2"/>
  <c r="P5056" i="2"/>
  <c r="M5056" i="2"/>
  <c r="P5055" i="2"/>
  <c r="M5055" i="2"/>
  <c r="P5054" i="2"/>
  <c r="M5054" i="2"/>
  <c r="P5053" i="2"/>
  <c r="M5053" i="2"/>
  <c r="O5052" i="2" a="1"/>
  <c r="O5052" i="2" s="1"/>
  <c r="M5052" i="2"/>
  <c r="O5051" i="2" a="1"/>
  <c r="O5051" i="2" s="1"/>
  <c r="P5051" i="2" s="1"/>
  <c r="M5051" i="2"/>
  <c r="O5050" i="2" a="1"/>
  <c r="O5050" i="2" s="1"/>
  <c r="M5050" i="2"/>
  <c r="O5049" i="2" a="1"/>
  <c r="O5049" i="2" s="1"/>
  <c r="P5049" i="2" s="1"/>
  <c r="M5049" i="2"/>
  <c r="O5048" i="2" a="1"/>
  <c r="O5048" i="2" s="1"/>
  <c r="M5048" i="2"/>
  <c r="O5047" i="2" a="1"/>
  <c r="O5047" i="2" s="1"/>
  <c r="M5047" i="2"/>
  <c r="O5046" i="2" a="1"/>
  <c r="O5046" i="2" s="1"/>
  <c r="M5046" i="2"/>
  <c r="O5045" i="2" a="1"/>
  <c r="O5045" i="2" s="1"/>
  <c r="M5045" i="2"/>
  <c r="O5044" i="2" a="1"/>
  <c r="O5044" i="2" s="1"/>
  <c r="M5044" i="2"/>
  <c r="O5043" i="2" a="1"/>
  <c r="O5043" i="2" s="1"/>
  <c r="M5043" i="2"/>
  <c r="O5042" i="2" a="1"/>
  <c r="O5042" i="2" s="1"/>
  <c r="P5042" i="2" s="1"/>
  <c r="M5042" i="2"/>
  <c r="O5041" i="2" a="1"/>
  <c r="O5041" i="2" s="1"/>
  <c r="M5041" i="2"/>
  <c r="O5040" i="2" a="1"/>
  <c r="O5040" i="2" s="1"/>
  <c r="P5040" i="2" s="1"/>
  <c r="M5040" i="2"/>
  <c r="P5039" i="2"/>
  <c r="M5039" i="2"/>
  <c r="P5038" i="2"/>
  <c r="M5038" i="2"/>
  <c r="O5037" i="2" a="1"/>
  <c r="O5037" i="2" s="1"/>
  <c r="M5037" i="2"/>
  <c r="O5036" i="2" a="1"/>
  <c r="O5036" i="2" s="1"/>
  <c r="M5036" i="2"/>
  <c r="O5035" i="2" a="1"/>
  <c r="O5035" i="2" s="1"/>
  <c r="P5035" i="2" s="1"/>
  <c r="M5035" i="2"/>
  <c r="O5034" i="2" a="1"/>
  <c r="O5034" i="2" s="1"/>
  <c r="P5034" i="2" s="1"/>
  <c r="M5034" i="2"/>
  <c r="O5033" i="2" a="1"/>
  <c r="O5033" i="2" s="1"/>
  <c r="M5033" i="2"/>
  <c r="O5032" i="2" a="1"/>
  <c r="O5032" i="2" s="1"/>
  <c r="M5032" i="2"/>
  <c r="O5031" i="2" a="1"/>
  <c r="O5031" i="2" s="1"/>
  <c r="M5031" i="2"/>
  <c r="O5030" i="2" a="1"/>
  <c r="O5030" i="2" s="1"/>
  <c r="M5030" i="2"/>
  <c r="P5029" i="2"/>
  <c r="M5029" i="2"/>
  <c r="P5028" i="2"/>
  <c r="M5028" i="2"/>
  <c r="P5027" i="2"/>
  <c r="M5027" i="2"/>
  <c r="P5026" i="2"/>
  <c r="M5026" i="2"/>
  <c r="O5025" i="2" a="1"/>
  <c r="O5025" i="2" s="1"/>
  <c r="M5025" i="2"/>
  <c r="O5024" i="2" a="1"/>
  <c r="O5024" i="2" s="1"/>
  <c r="M5024" i="2"/>
  <c r="O5023" i="2" a="1"/>
  <c r="O5023" i="2" s="1"/>
  <c r="M5023" i="2"/>
  <c r="O5022" i="2" a="1"/>
  <c r="O5022" i="2" s="1"/>
  <c r="M5022" i="2"/>
  <c r="O5021" i="2" a="1"/>
  <c r="O5021" i="2" s="1"/>
  <c r="M5021" i="2"/>
  <c r="O5020" i="2" a="1"/>
  <c r="O5020" i="2" s="1"/>
  <c r="M5020" i="2"/>
  <c r="O5019" i="2" a="1"/>
  <c r="O5019" i="2" s="1"/>
  <c r="M5019" i="2"/>
  <c r="O5018" i="2" a="1"/>
  <c r="O5018" i="2" s="1"/>
  <c r="M5018" i="2"/>
  <c r="O5017" i="2" a="1"/>
  <c r="O5017" i="2" s="1"/>
  <c r="M5017" i="2"/>
  <c r="O5016" i="2" a="1"/>
  <c r="O5016" i="2" s="1"/>
  <c r="M5016" i="2"/>
  <c r="O5015" i="2" a="1"/>
  <c r="O5015" i="2" s="1"/>
  <c r="M5015" i="2"/>
  <c r="O5014" i="2" a="1"/>
  <c r="O5014" i="2" s="1"/>
  <c r="P5014" i="2" s="1"/>
  <c r="M5014" i="2"/>
  <c r="O5013" i="2" a="1"/>
  <c r="O5013" i="2" s="1"/>
  <c r="P5013" i="2" s="1"/>
  <c r="M5013" i="2"/>
  <c r="O5012" i="2" a="1"/>
  <c r="O5012" i="2" s="1"/>
  <c r="M5012" i="2"/>
  <c r="P5011" i="2"/>
  <c r="M5011" i="2"/>
  <c r="O5010" i="2" a="1"/>
  <c r="O5010" i="2" s="1"/>
  <c r="M5010" i="2"/>
  <c r="O5009" i="2" a="1"/>
  <c r="O5009" i="2" s="1"/>
  <c r="P5009" i="2" s="1"/>
  <c r="M5009" i="2"/>
  <c r="O5008" i="2" a="1"/>
  <c r="O5008" i="2" s="1"/>
  <c r="P5008" i="2" s="1"/>
  <c r="M5008" i="2"/>
  <c r="O5007" i="2" a="1"/>
  <c r="O5007" i="2" s="1"/>
  <c r="P5007" i="2" s="1"/>
  <c r="M5007" i="2"/>
  <c r="O5006" i="2" a="1"/>
  <c r="O5006" i="2" s="1"/>
  <c r="M5006" i="2"/>
  <c r="O5005" i="2" a="1"/>
  <c r="O5005" i="2" s="1"/>
  <c r="P5005" i="2" s="1"/>
  <c r="M5005" i="2"/>
  <c r="O5004" i="2" a="1"/>
  <c r="O5004" i="2" s="1"/>
  <c r="P5004" i="2" s="1"/>
  <c r="M5004" i="2"/>
  <c r="O5003" i="2" a="1"/>
  <c r="O5003" i="2" s="1"/>
  <c r="P5003" i="2" s="1"/>
  <c r="M5003" i="2"/>
  <c r="O5002" i="2" a="1"/>
  <c r="O5002" i="2" s="1"/>
  <c r="P5002" i="2" s="1"/>
  <c r="M5002" i="2"/>
  <c r="P5001" i="2"/>
  <c r="M5001" i="2"/>
  <c r="P5000" i="2"/>
  <c r="M5000" i="2"/>
  <c r="P4999" i="2"/>
  <c r="M4999" i="2"/>
  <c r="P4998" i="2"/>
  <c r="M4998" i="2"/>
  <c r="P4997" i="2"/>
  <c r="M4997" i="2"/>
  <c r="O4996" i="2" a="1"/>
  <c r="O4996" i="2" s="1"/>
  <c r="P4996" i="2" s="1"/>
  <c r="M4996" i="2"/>
  <c r="O4995" i="2" a="1"/>
  <c r="O4995" i="2" s="1"/>
  <c r="M4995" i="2"/>
  <c r="O4994" i="2" a="1"/>
  <c r="O4994" i="2" s="1"/>
  <c r="M4994" i="2"/>
  <c r="P4993" i="2"/>
  <c r="M4993" i="2"/>
  <c r="O4992" i="2" a="1"/>
  <c r="O4992" i="2" s="1"/>
  <c r="M4992" i="2"/>
  <c r="O4991" i="2" a="1"/>
  <c r="O4991" i="2" s="1"/>
  <c r="M4991" i="2"/>
  <c r="O4990" i="2" a="1"/>
  <c r="O4990" i="2" s="1"/>
  <c r="M4990" i="2"/>
  <c r="O4989" i="2" a="1"/>
  <c r="O4989" i="2" s="1"/>
  <c r="P4989" i="2" s="1"/>
  <c r="M4989" i="2"/>
  <c r="O4988" i="2" a="1"/>
  <c r="O4988" i="2" s="1"/>
  <c r="M4988" i="2"/>
  <c r="O4987" i="2" a="1"/>
  <c r="O4987" i="2"/>
  <c r="M4987" i="2"/>
  <c r="O4986" i="2" a="1"/>
  <c r="O4986" i="2" s="1"/>
  <c r="M4986" i="2"/>
  <c r="O4985" i="2" a="1"/>
  <c r="O4985" i="2" s="1"/>
  <c r="M4985" i="2"/>
  <c r="O4984" i="2" a="1"/>
  <c r="O4984" i="2" s="1"/>
  <c r="M4984" i="2"/>
  <c r="P4983" i="2"/>
  <c r="M4983" i="2"/>
  <c r="P4982" i="2"/>
  <c r="M4982" i="2"/>
  <c r="O4981" i="2" a="1"/>
  <c r="O4981" i="2" s="1"/>
  <c r="M4981" i="2"/>
  <c r="O4980" i="2" a="1"/>
  <c r="O4980" i="2" s="1"/>
  <c r="M4980" i="2"/>
  <c r="O4979" i="2" a="1"/>
  <c r="O4979" i="2" s="1"/>
  <c r="M4979" i="2"/>
  <c r="O4978" i="2" a="1"/>
  <c r="O4978" i="2" s="1"/>
  <c r="M4978" i="2"/>
  <c r="O4977" i="2" a="1"/>
  <c r="O4977" i="2" s="1"/>
  <c r="M4977" i="2"/>
  <c r="O4976" i="2" a="1"/>
  <c r="O4976" i="2" s="1"/>
  <c r="P4976" i="2" s="1"/>
  <c r="M4976" i="2"/>
  <c r="Q4976" i="2" s="1"/>
  <c r="O4975" i="2" a="1"/>
  <c r="O4975" i="2" s="1"/>
  <c r="M4975" i="2"/>
  <c r="O4974" i="2" a="1"/>
  <c r="O4974" i="2" s="1"/>
  <c r="P4974" i="2" s="1"/>
  <c r="M4974" i="2"/>
  <c r="P4973" i="2"/>
  <c r="M4973" i="2"/>
  <c r="P4972" i="2"/>
  <c r="M4972" i="2"/>
  <c r="P4971" i="2"/>
  <c r="M4971" i="2"/>
  <c r="P4970" i="2"/>
  <c r="M4970" i="2"/>
  <c r="P4969" i="2"/>
  <c r="M4969" i="2"/>
  <c r="O4968" i="2" a="1"/>
  <c r="O4968" i="2" s="1"/>
  <c r="M4968" i="2"/>
  <c r="O4967" i="2" a="1"/>
  <c r="O4967" i="2" s="1"/>
  <c r="P4967" i="2" s="1"/>
  <c r="M4967" i="2"/>
  <c r="O4966" i="2" a="1"/>
  <c r="O4966" i="2" s="1"/>
  <c r="P4966" i="2" s="1"/>
  <c r="M4966" i="2"/>
  <c r="O4965" i="2" a="1"/>
  <c r="O4965" i="2" s="1"/>
  <c r="M4965" i="2"/>
  <c r="O4964" i="2" a="1"/>
  <c r="O4964" i="2" s="1"/>
  <c r="M4964" i="2"/>
  <c r="O4963" i="2" a="1"/>
  <c r="O4963" i="2" s="1"/>
  <c r="P4963" i="2" s="1"/>
  <c r="M4963" i="2"/>
  <c r="O4962" i="2" a="1"/>
  <c r="O4962" i="2" s="1"/>
  <c r="P4962" i="2" s="1"/>
  <c r="M4962" i="2"/>
  <c r="O4961" i="2" a="1"/>
  <c r="O4961" i="2" s="1"/>
  <c r="M4961" i="2"/>
  <c r="O4960" i="2" a="1"/>
  <c r="O4960" i="2" s="1"/>
  <c r="M4960" i="2"/>
  <c r="O4959" i="2" a="1"/>
  <c r="O4959" i="2" s="1"/>
  <c r="P4959" i="2" s="1"/>
  <c r="M4959" i="2"/>
  <c r="O4958" i="2" a="1"/>
  <c r="O4958" i="2" s="1"/>
  <c r="M4958" i="2"/>
  <c r="O4957" i="2" a="1"/>
  <c r="O4957" i="2" s="1"/>
  <c r="P4957" i="2" s="1"/>
  <c r="M4957" i="2"/>
  <c r="O4956" i="2" a="1"/>
  <c r="O4956" i="2" s="1"/>
  <c r="M4956" i="2"/>
  <c r="P4955" i="2"/>
  <c r="M4955" i="2"/>
  <c r="P4954" i="2"/>
  <c r="M4954" i="2"/>
  <c r="O4953" i="2" a="1"/>
  <c r="O4953" i="2" s="1"/>
  <c r="M4953" i="2"/>
  <c r="O4952" i="2" a="1"/>
  <c r="O4952" i="2" s="1"/>
  <c r="P4952" i="2" s="1"/>
  <c r="M4952" i="2"/>
  <c r="O4951" i="2" a="1"/>
  <c r="O4951" i="2" s="1"/>
  <c r="M4951" i="2"/>
  <c r="O4950" i="2" a="1"/>
  <c r="O4950" i="2" s="1"/>
  <c r="M4950" i="2"/>
  <c r="O4949" i="2" a="1"/>
  <c r="O4949" i="2" s="1"/>
  <c r="M4949" i="2"/>
  <c r="O4948" i="2" a="1"/>
  <c r="O4948" i="2" s="1"/>
  <c r="P4948" i="2" s="1"/>
  <c r="M4948" i="2"/>
  <c r="O4947" i="2" a="1"/>
  <c r="O4947" i="2" s="1"/>
  <c r="M4947" i="2"/>
  <c r="O4946" i="2" a="1"/>
  <c r="O4946" i="2" s="1"/>
  <c r="P4946" i="2" s="1"/>
  <c r="M4946" i="2"/>
  <c r="P4945" i="2"/>
  <c r="M4945" i="2"/>
  <c r="P4944" i="2"/>
  <c r="M4944" i="2"/>
  <c r="P4943" i="2"/>
  <c r="M4943" i="2"/>
  <c r="P4942" i="2"/>
  <c r="M4942" i="2"/>
  <c r="P4941" i="2"/>
  <c r="M4941" i="2"/>
  <c r="O4940" i="2" a="1"/>
  <c r="O4940" i="2" s="1"/>
  <c r="M4940" i="2"/>
  <c r="O4939" i="2" a="1"/>
  <c r="O4939" i="2" s="1"/>
  <c r="M4939" i="2"/>
  <c r="O4938" i="2" a="1"/>
  <c r="O4938" i="2" s="1"/>
  <c r="M4938" i="2"/>
  <c r="P4937" i="2"/>
  <c r="M4937" i="2"/>
  <c r="O4936" i="2" a="1"/>
  <c r="O4936" i="2" s="1"/>
  <c r="M4936" i="2"/>
  <c r="O4935" i="2" a="1"/>
  <c r="O4935" i="2" s="1"/>
  <c r="M4935" i="2"/>
  <c r="O4934" i="2" a="1"/>
  <c r="O4934" i="2" s="1"/>
  <c r="P4934" i="2" s="1"/>
  <c r="M4934" i="2"/>
  <c r="O4933" i="2" a="1"/>
  <c r="O4933" i="2" s="1"/>
  <c r="P4933" i="2" s="1"/>
  <c r="M4933" i="2"/>
  <c r="O4932" i="2" a="1"/>
  <c r="O4932" i="2" s="1"/>
  <c r="P4932" i="2" s="1"/>
  <c r="M4932" i="2"/>
  <c r="O4931" i="2" a="1"/>
  <c r="O4931" i="2" s="1"/>
  <c r="P4931" i="2" s="1"/>
  <c r="M4931" i="2"/>
  <c r="O4930" i="2" a="1"/>
  <c r="O4930" i="2" s="1"/>
  <c r="M4930" i="2"/>
  <c r="O4929" i="2" a="1"/>
  <c r="O4929" i="2" s="1"/>
  <c r="P4929" i="2" s="1"/>
  <c r="M4929" i="2"/>
  <c r="O4928" i="2" a="1"/>
  <c r="O4928" i="2" s="1"/>
  <c r="M4928" i="2"/>
  <c r="P4927" i="2"/>
  <c r="M4927" i="2"/>
  <c r="P4926" i="2"/>
  <c r="M4926" i="2"/>
  <c r="O4925" i="2" a="1"/>
  <c r="O4925" i="2" s="1"/>
  <c r="M4925" i="2"/>
  <c r="O4924" i="2" a="1"/>
  <c r="O4924" i="2" s="1"/>
  <c r="M4924" i="2"/>
  <c r="O4923" i="2" a="1"/>
  <c r="O4923" i="2" s="1"/>
  <c r="M4923" i="2"/>
  <c r="O4922" i="2" a="1"/>
  <c r="O4922" i="2" s="1"/>
  <c r="P4922" i="2" s="1"/>
  <c r="M4922" i="2"/>
  <c r="O4921" i="2" a="1"/>
  <c r="O4921" i="2" s="1"/>
  <c r="P4921" i="2" s="1"/>
  <c r="M4921" i="2"/>
  <c r="O4920" i="2" a="1"/>
  <c r="O4920" i="2" s="1"/>
  <c r="M4920" i="2"/>
  <c r="O4919" i="2" a="1"/>
  <c r="O4919" i="2" s="1"/>
  <c r="M4919" i="2"/>
  <c r="O4918" i="2" a="1"/>
  <c r="O4918" i="2" s="1"/>
  <c r="P4918" i="2" s="1"/>
  <c r="M4918" i="2"/>
  <c r="P4917" i="2"/>
  <c r="M4917" i="2"/>
  <c r="P4916" i="2"/>
  <c r="M4916" i="2"/>
  <c r="P4915" i="2"/>
  <c r="M4915" i="2"/>
  <c r="P4914" i="2"/>
  <c r="M4914" i="2"/>
  <c r="P4913" i="2"/>
  <c r="M4913" i="2"/>
  <c r="O4912" i="2" a="1"/>
  <c r="O4912" i="2" s="1"/>
  <c r="M4912" i="2"/>
  <c r="O4911" i="2" a="1"/>
  <c r="O4911" i="2" s="1"/>
  <c r="M4911" i="2"/>
  <c r="O4910" i="2" a="1"/>
  <c r="O4910" i="2" s="1"/>
  <c r="M4910" i="2"/>
  <c r="O4909" i="2" a="1"/>
  <c r="O4909" i="2" s="1"/>
  <c r="P4909" i="2" s="1"/>
  <c r="M4909" i="2"/>
  <c r="O4908" i="2" a="1"/>
  <c r="O4908" i="2" s="1"/>
  <c r="P4908" i="2" s="1"/>
  <c r="M4908" i="2"/>
  <c r="O4907" i="2" a="1"/>
  <c r="O4907" i="2" s="1"/>
  <c r="M4907" i="2"/>
  <c r="O4906" i="2" a="1"/>
  <c r="O4906" i="2" s="1"/>
  <c r="P4906" i="2" s="1"/>
  <c r="M4906" i="2"/>
  <c r="O4905" i="2" a="1"/>
  <c r="O4905" i="2" s="1"/>
  <c r="P4905" i="2" s="1"/>
  <c r="M4905" i="2"/>
  <c r="O4904" i="2" a="1"/>
  <c r="O4904" i="2" s="1"/>
  <c r="M4904" i="2"/>
  <c r="O4903" i="2" a="1"/>
  <c r="O4903" i="2" s="1"/>
  <c r="M4903" i="2"/>
  <c r="O4902" i="2" a="1"/>
  <c r="O4902" i="2" s="1"/>
  <c r="M4902" i="2"/>
  <c r="O4901" i="2" a="1"/>
  <c r="O4901" i="2" s="1"/>
  <c r="M4901" i="2"/>
  <c r="O4900" i="2" a="1"/>
  <c r="O4900" i="2" s="1"/>
  <c r="M4900" i="2"/>
  <c r="P4899" i="2"/>
  <c r="M4899" i="2"/>
  <c r="P4898" i="2"/>
  <c r="M4898" i="2"/>
  <c r="O4897" i="2" a="1"/>
  <c r="O4897" i="2" s="1"/>
  <c r="M4897" i="2"/>
  <c r="O4896" i="2" a="1"/>
  <c r="O4896" i="2" s="1"/>
  <c r="P4896" i="2" s="1"/>
  <c r="M4896" i="2"/>
  <c r="O4895" i="2" a="1"/>
  <c r="O4895" i="2" s="1"/>
  <c r="P4895" i="2" s="1"/>
  <c r="M4895" i="2"/>
  <c r="O4894" i="2" a="1"/>
  <c r="O4894" i="2" s="1"/>
  <c r="M4894" i="2"/>
  <c r="O4893" i="2" a="1"/>
  <c r="O4893" i="2" s="1"/>
  <c r="M4893" i="2"/>
  <c r="O4892" i="2" a="1"/>
  <c r="O4892" i="2" s="1"/>
  <c r="M4892" i="2"/>
  <c r="O4891" i="2" a="1"/>
  <c r="O4891" i="2" s="1"/>
  <c r="M4891" i="2"/>
  <c r="O4890" i="2" a="1"/>
  <c r="O4890" i="2" s="1"/>
  <c r="M4890" i="2"/>
  <c r="P4889" i="2"/>
  <c r="M4889" i="2"/>
  <c r="P4888" i="2"/>
  <c r="M4888" i="2"/>
  <c r="P4887" i="2"/>
  <c r="M4887" i="2"/>
  <c r="P4886" i="2"/>
  <c r="M4886" i="2"/>
  <c r="P4885" i="2"/>
  <c r="M4885" i="2"/>
  <c r="O4884" i="2" a="1"/>
  <c r="O4884" i="2" s="1"/>
  <c r="M4884" i="2"/>
  <c r="O4883" i="2" a="1"/>
  <c r="O4883" i="2" s="1"/>
  <c r="M4883" i="2"/>
  <c r="O4882" i="2" a="1"/>
  <c r="O4882" i="2" s="1"/>
  <c r="P4882" i="2" s="1"/>
  <c r="M4882" i="2"/>
  <c r="O4881" i="2" a="1"/>
  <c r="O4881" i="2" s="1"/>
  <c r="M4881" i="2"/>
  <c r="O4880" i="2" a="1"/>
  <c r="O4880" i="2" s="1"/>
  <c r="M4880" i="2"/>
  <c r="O4879" i="2" a="1"/>
  <c r="O4879" i="2" s="1"/>
  <c r="M4879" i="2"/>
  <c r="O4878" i="2" a="1"/>
  <c r="O4878" i="2" s="1"/>
  <c r="P4878" i="2" s="1"/>
  <c r="M4878" i="2"/>
  <c r="O4877" i="2" a="1"/>
  <c r="O4877" i="2" s="1"/>
  <c r="M4877" i="2"/>
  <c r="O4876" i="2" a="1"/>
  <c r="O4876" i="2" s="1"/>
  <c r="M4876" i="2"/>
  <c r="O4875" i="2" a="1"/>
  <c r="O4875" i="2" s="1"/>
  <c r="M4875" i="2"/>
  <c r="O4874" i="2" a="1"/>
  <c r="O4874" i="2" s="1"/>
  <c r="M4874" i="2"/>
  <c r="O4873" i="2" a="1"/>
  <c r="O4873" i="2" s="1"/>
  <c r="P4873" i="2" s="1"/>
  <c r="M4873" i="2"/>
  <c r="O4872" i="2" a="1"/>
  <c r="O4872" i="2" s="1"/>
  <c r="M4872" i="2"/>
  <c r="P4871" i="2"/>
  <c r="M4871" i="2"/>
  <c r="O4870" i="2" a="1"/>
  <c r="O4870" i="2" s="1"/>
  <c r="M4870" i="2"/>
  <c r="O4869" i="2" a="1"/>
  <c r="O4869" i="2" s="1"/>
  <c r="P4869" i="2" s="1"/>
  <c r="M4869" i="2"/>
  <c r="O4868" i="2" a="1"/>
  <c r="O4868" i="2" s="1"/>
  <c r="M4868" i="2"/>
  <c r="O4867" i="2" a="1"/>
  <c r="O4867" i="2" s="1"/>
  <c r="P4867" i="2" s="1"/>
  <c r="M4867" i="2"/>
  <c r="O4866" i="2" a="1"/>
  <c r="O4866" i="2" s="1"/>
  <c r="P4866" i="2" s="1"/>
  <c r="M4866" i="2"/>
  <c r="O4865" i="2" a="1"/>
  <c r="O4865" i="2" s="1"/>
  <c r="M4865" i="2"/>
  <c r="O4864" i="2" a="1"/>
  <c r="O4864" i="2" s="1"/>
  <c r="M4864" i="2"/>
  <c r="O4863" i="2" a="1"/>
  <c r="O4863" i="2" s="1"/>
  <c r="M4863" i="2"/>
  <c r="O4862" i="2" a="1"/>
  <c r="O4862" i="2" s="1"/>
  <c r="M4862" i="2"/>
  <c r="P4861" i="2"/>
  <c r="M4861" i="2"/>
  <c r="P4860" i="2"/>
  <c r="M4860" i="2"/>
  <c r="P4859" i="2"/>
  <c r="M4859" i="2"/>
  <c r="P4858" i="2"/>
  <c r="M4858" i="2"/>
  <c r="P4857" i="2"/>
  <c r="M4857" i="2"/>
  <c r="P4856" i="2"/>
  <c r="M4856" i="2"/>
  <c r="O4855" i="2" a="1"/>
  <c r="O4855" i="2" s="1"/>
  <c r="M4855" i="2"/>
  <c r="O4854" i="2" a="1"/>
  <c r="O4854" i="2" s="1"/>
  <c r="M4854" i="2"/>
  <c r="P4853" i="2"/>
  <c r="M4853" i="2"/>
  <c r="O4852" i="2" a="1"/>
  <c r="O4852" i="2" s="1"/>
  <c r="M4852" i="2"/>
  <c r="O4851" i="2" a="1"/>
  <c r="O4851" i="2" s="1"/>
  <c r="M4851" i="2"/>
  <c r="O4850" i="2" a="1"/>
  <c r="O4850" i="2" s="1"/>
  <c r="P4850" i="2" s="1"/>
  <c r="M4850" i="2"/>
  <c r="O4849" i="2" a="1"/>
  <c r="O4849" i="2" s="1"/>
  <c r="P4849" i="2" s="1"/>
  <c r="M4849" i="2"/>
  <c r="O4848" i="2" a="1"/>
  <c r="O4848" i="2" s="1"/>
  <c r="M4848" i="2"/>
  <c r="O4847" i="2" a="1"/>
  <c r="O4847" i="2" s="1"/>
  <c r="M4847" i="2"/>
  <c r="O4846" i="2" a="1"/>
  <c r="O4846" i="2" s="1"/>
  <c r="P4846" i="2" s="1"/>
  <c r="M4846" i="2"/>
  <c r="O4845" i="2" a="1"/>
  <c r="O4845" i="2" s="1"/>
  <c r="M4845" i="2"/>
  <c r="O4844" i="2" a="1"/>
  <c r="O4844" i="2" s="1"/>
  <c r="M4844" i="2"/>
  <c r="P4843" i="2"/>
  <c r="M4843" i="2"/>
  <c r="P4842" i="2"/>
  <c r="M4842" i="2"/>
  <c r="O4841" i="2" a="1"/>
  <c r="O4841" i="2" s="1"/>
  <c r="P4841" i="2" s="1"/>
  <c r="M4841" i="2"/>
  <c r="O4840" i="2" a="1"/>
  <c r="O4840" i="2" s="1"/>
  <c r="M4840" i="2"/>
  <c r="O4839" i="2" a="1"/>
  <c r="O4839" i="2" s="1"/>
  <c r="M4839" i="2"/>
  <c r="O4838" i="2" a="1"/>
  <c r="O4838" i="2" s="1"/>
  <c r="M4838" i="2"/>
  <c r="O4837" i="2" a="1"/>
  <c r="O4837" i="2" s="1"/>
  <c r="M4837" i="2"/>
  <c r="O4836" i="2" a="1"/>
  <c r="O4836" i="2" s="1"/>
  <c r="P4836" i="2" s="1"/>
  <c r="M4836" i="2"/>
  <c r="O4835" i="2" a="1"/>
  <c r="O4835" i="2" s="1"/>
  <c r="M4835" i="2"/>
  <c r="O4834" i="2" a="1"/>
  <c r="O4834" i="2" s="1"/>
  <c r="M4834" i="2"/>
  <c r="P4833" i="2"/>
  <c r="M4833" i="2"/>
  <c r="P4832" i="2"/>
  <c r="M4832" i="2"/>
  <c r="P4831" i="2"/>
  <c r="M4831" i="2"/>
  <c r="P4830" i="2"/>
  <c r="M4830" i="2"/>
  <c r="P4829" i="2"/>
  <c r="M4829" i="2"/>
  <c r="O4828" i="2" a="1"/>
  <c r="O4828" i="2" s="1"/>
  <c r="M4828" i="2"/>
  <c r="O4827" i="2" a="1"/>
  <c r="O4827" i="2" s="1"/>
  <c r="M4827" i="2"/>
  <c r="O4826" i="2" a="1"/>
  <c r="O4826" i="2" s="1"/>
  <c r="M4826" i="2"/>
  <c r="P4825" i="2"/>
  <c r="M4825" i="2"/>
  <c r="O4824" i="2" a="1"/>
  <c r="O4824" i="2" s="1"/>
  <c r="M4824" i="2"/>
  <c r="O4823" i="2" a="1"/>
  <c r="O4823" i="2" s="1"/>
  <c r="P4823" i="2" s="1"/>
  <c r="M4823" i="2"/>
  <c r="O4822" i="2" a="1"/>
  <c r="O4822" i="2" s="1"/>
  <c r="M4822" i="2"/>
  <c r="O4821" i="2" a="1"/>
  <c r="O4821" i="2"/>
  <c r="M4821" i="2"/>
  <c r="O4820" i="2" a="1"/>
  <c r="O4820" i="2" s="1"/>
  <c r="M4820" i="2"/>
  <c r="O4819" i="2" a="1"/>
  <c r="O4819" i="2" s="1"/>
  <c r="P4819" i="2" s="1"/>
  <c r="M4819" i="2"/>
  <c r="O4818" i="2" a="1"/>
  <c r="O4818" i="2" s="1"/>
  <c r="M4818" i="2"/>
  <c r="O4817" i="2" a="1"/>
  <c r="O4817" i="2" s="1"/>
  <c r="M4817" i="2"/>
  <c r="O4816" i="2" a="1"/>
  <c r="O4816" i="2" s="1"/>
  <c r="M4816" i="2"/>
  <c r="P4815" i="2"/>
  <c r="M4815" i="2"/>
  <c r="P4814" i="2"/>
  <c r="M4814" i="2"/>
  <c r="O4813" i="2" a="1"/>
  <c r="O4813" i="2" s="1"/>
  <c r="P4813" i="2" s="1"/>
  <c r="M4813" i="2"/>
  <c r="O4812" i="2" a="1"/>
  <c r="O4812" i="2" s="1"/>
  <c r="M4812" i="2"/>
  <c r="O4811" i="2" a="1"/>
  <c r="O4811" i="2" s="1"/>
  <c r="P4811" i="2" s="1"/>
  <c r="M4811" i="2"/>
  <c r="O4810" i="2" a="1"/>
  <c r="O4810" i="2" s="1"/>
  <c r="M4810" i="2"/>
  <c r="O4809" i="2" a="1"/>
  <c r="O4809" i="2" s="1"/>
  <c r="M4809" i="2"/>
  <c r="O4808" i="2" a="1"/>
  <c r="O4808" i="2" s="1"/>
  <c r="M4808" i="2"/>
  <c r="O4807" i="2" a="1"/>
  <c r="O4807" i="2" s="1"/>
  <c r="M4807" i="2"/>
  <c r="O4806" i="2" a="1"/>
  <c r="O4806" i="2" s="1"/>
  <c r="M4806" i="2"/>
  <c r="P4805" i="2"/>
  <c r="M4805" i="2"/>
  <c r="P4804" i="2"/>
  <c r="M4804" i="2"/>
  <c r="P4803" i="2"/>
  <c r="M4803" i="2"/>
  <c r="P4802" i="2"/>
  <c r="M4802" i="2"/>
  <c r="P4801" i="2"/>
  <c r="M4801" i="2"/>
  <c r="P4800" i="2"/>
  <c r="M4800" i="2"/>
  <c r="P4799" i="2"/>
  <c r="M4799" i="2"/>
  <c r="P4798" i="2"/>
  <c r="M4798" i="2"/>
  <c r="P4797" i="2"/>
  <c r="M4797" i="2"/>
  <c r="P4796" i="2"/>
  <c r="M4796" i="2"/>
  <c r="O4795" i="2" a="1"/>
  <c r="O4795" i="2" s="1"/>
  <c r="M4795" i="2"/>
  <c r="O4794" i="2" a="1"/>
  <c r="O4794" i="2" s="1"/>
  <c r="P4794" i="2" s="1"/>
  <c r="M4794" i="2"/>
  <c r="O4793" i="2" a="1"/>
  <c r="O4793" i="2" s="1"/>
  <c r="M4793" i="2"/>
  <c r="O4792" i="2" a="1"/>
  <c r="O4792" i="2" s="1"/>
  <c r="P4792" i="2" s="1"/>
  <c r="M4792" i="2"/>
  <c r="O4791" i="2" a="1"/>
  <c r="O4791" i="2" s="1"/>
  <c r="M4791" i="2"/>
  <c r="O4790" i="2" a="1"/>
  <c r="O4790" i="2" s="1"/>
  <c r="M4790" i="2"/>
  <c r="P4789" i="2"/>
  <c r="M4789" i="2"/>
  <c r="P4788" i="2"/>
  <c r="M4788" i="2"/>
  <c r="O4787" i="2" a="1"/>
  <c r="O4787" i="2" s="1"/>
  <c r="M4787" i="2"/>
  <c r="O4786" i="2" a="1"/>
  <c r="O4786" i="2" s="1"/>
  <c r="M4786" i="2"/>
  <c r="O4785" i="2" a="1"/>
  <c r="O4785" i="2" s="1"/>
  <c r="M4785" i="2"/>
  <c r="O4784" i="2" a="1"/>
  <c r="O4784" i="2" s="1"/>
  <c r="P4784" i="2" s="1"/>
  <c r="M4784" i="2"/>
  <c r="O4783" i="2" a="1"/>
  <c r="O4783" i="2" s="1"/>
  <c r="P4783" i="2" s="1"/>
  <c r="M4783" i="2"/>
  <c r="O4782" i="2" a="1"/>
  <c r="O4782" i="2" s="1"/>
  <c r="M4782" i="2"/>
  <c r="O4781" i="2" a="1"/>
  <c r="O4781" i="2" s="1"/>
  <c r="M4781" i="2"/>
  <c r="O4780" i="2" a="1"/>
  <c r="O4780" i="2"/>
  <c r="P4780" i="2" s="1"/>
  <c r="M4780" i="2"/>
  <c r="O4779" i="2" a="1"/>
  <c r="O4779" i="2" s="1"/>
  <c r="P4779" i="2" s="1"/>
  <c r="M4779" i="2"/>
  <c r="O4778" i="2" a="1"/>
  <c r="O4778" i="2" s="1"/>
  <c r="M4778" i="2"/>
  <c r="O4777" i="2" a="1"/>
  <c r="O4777" i="2" s="1"/>
  <c r="M4777" i="2"/>
  <c r="O4776" i="2" a="1"/>
  <c r="O4776" i="2" s="1"/>
  <c r="M4776" i="2"/>
  <c r="O4775" i="2" a="1"/>
  <c r="O4775" i="2" s="1"/>
  <c r="M4775" i="2"/>
  <c r="O4774" i="2" a="1"/>
  <c r="O4774" i="2" s="1"/>
  <c r="M4774" i="2"/>
  <c r="O4773" i="2" a="1"/>
  <c r="O4773" i="2" s="1"/>
  <c r="M4773" i="2"/>
  <c r="O4772" i="2" a="1"/>
  <c r="O4772" i="2" s="1"/>
  <c r="P4772" i="2" s="1"/>
  <c r="M4772" i="2"/>
  <c r="O4771" i="2" a="1"/>
  <c r="O4771" i="2" s="1"/>
  <c r="M4771" i="2"/>
  <c r="O4770" i="2" a="1"/>
  <c r="O4770" i="2" s="1"/>
  <c r="M4770" i="2"/>
  <c r="P4769" i="2"/>
  <c r="M4769" i="2"/>
  <c r="P4768" i="2"/>
  <c r="M4768" i="2"/>
  <c r="P4767" i="2"/>
  <c r="M4767" i="2"/>
  <c r="P4766" i="2"/>
  <c r="M4766" i="2"/>
  <c r="O4765" i="2" a="1"/>
  <c r="O4765" i="2" s="1"/>
  <c r="M4765" i="2"/>
  <c r="O4764" i="2" a="1"/>
  <c r="O4764" i="2" s="1"/>
  <c r="P4764" i="2" s="1"/>
  <c r="M4764" i="2"/>
  <c r="O4763" i="2" a="1"/>
  <c r="O4763" i="2" s="1"/>
  <c r="M4763" i="2"/>
  <c r="O4762" i="2" a="1"/>
  <c r="O4762" i="2" s="1"/>
  <c r="M4762" i="2"/>
  <c r="O4761" i="2" a="1"/>
  <c r="O4761" i="2" s="1"/>
  <c r="P4761" i="2" s="1"/>
  <c r="M4761" i="2"/>
  <c r="O4760" i="2" a="1"/>
  <c r="O4760" i="2" s="1"/>
  <c r="M4760" i="2"/>
  <c r="O4759" i="2" a="1"/>
  <c r="O4759" i="2" s="1"/>
  <c r="M4759" i="2"/>
  <c r="O4758" i="2" a="1"/>
  <c r="O4758" i="2" s="1"/>
  <c r="M4758" i="2"/>
  <c r="O4757" i="2" a="1"/>
  <c r="O4757" i="2"/>
  <c r="M4757" i="2"/>
  <c r="O4756" i="2" a="1"/>
  <c r="O4756" i="2" s="1"/>
  <c r="M4756" i="2"/>
  <c r="O4755" i="2" a="1"/>
  <c r="O4755" i="2" s="1"/>
  <c r="M4755" i="2"/>
  <c r="O4754" i="2" a="1"/>
  <c r="O4754" i="2" s="1"/>
  <c r="M4754" i="2"/>
  <c r="O4753" i="2" a="1"/>
  <c r="O4753" i="2" s="1"/>
  <c r="M4753" i="2"/>
  <c r="O4752" i="2" a="1"/>
  <c r="O4752" i="2" s="1"/>
  <c r="M4752" i="2"/>
  <c r="O4751" i="2" a="1"/>
  <c r="O4751" i="2" s="1"/>
  <c r="P4751" i="2" s="1"/>
  <c r="M4751" i="2"/>
  <c r="O4750" i="2" a="1"/>
  <c r="O4750" i="2" s="1"/>
  <c r="M4750" i="2"/>
  <c r="P4749" i="2"/>
  <c r="M4749" i="2"/>
  <c r="P4748" i="2"/>
  <c r="M4748" i="2"/>
  <c r="P4747" i="2"/>
  <c r="M4747" i="2"/>
  <c r="P4746" i="2"/>
  <c r="M4746" i="2"/>
  <c r="P4745" i="2"/>
  <c r="M4745" i="2"/>
  <c r="P4744" i="2"/>
  <c r="M4744" i="2"/>
  <c r="P4743" i="2"/>
  <c r="M4743" i="2"/>
  <c r="P4742" i="2"/>
  <c r="M4742" i="2"/>
  <c r="P4741" i="2"/>
  <c r="M4741" i="2"/>
  <c r="O4740" i="2" a="1"/>
  <c r="O4740" i="2" s="1"/>
  <c r="M4740" i="2"/>
  <c r="O4739" i="2" a="1"/>
  <c r="O4739" i="2" s="1"/>
  <c r="M4739" i="2"/>
  <c r="O4738" i="2" a="1"/>
  <c r="O4738" i="2" s="1"/>
  <c r="M4738" i="2"/>
  <c r="O4737" i="2" a="1"/>
  <c r="O4737" i="2" s="1"/>
  <c r="M4737" i="2"/>
  <c r="O4736" i="2" a="1"/>
  <c r="O4736" i="2" s="1"/>
  <c r="M4736" i="2"/>
  <c r="O4735" i="2" a="1"/>
  <c r="O4735" i="2" s="1"/>
  <c r="M4735" i="2"/>
  <c r="O4734" i="2" a="1"/>
  <c r="O4734" i="2" s="1"/>
  <c r="P4734" i="2" s="1"/>
  <c r="M4734" i="2"/>
  <c r="O4733" i="2" a="1"/>
  <c r="O4733" i="2" s="1"/>
  <c r="M4733" i="2"/>
  <c r="P4732" i="2"/>
  <c r="M4732" i="2"/>
  <c r="P4731" i="2"/>
  <c r="M4731" i="2"/>
  <c r="P4730" i="2"/>
  <c r="M4730" i="2"/>
  <c r="O4729" i="2" a="1"/>
  <c r="O4729" i="2" s="1"/>
  <c r="P4729" i="2" s="1"/>
  <c r="M4729" i="2"/>
  <c r="O4728" i="2" a="1"/>
  <c r="O4728" i="2" s="1"/>
  <c r="M4728" i="2"/>
  <c r="O4727" i="2" a="1"/>
  <c r="O4727" i="2" s="1"/>
  <c r="M4727" i="2"/>
  <c r="O4726" i="2" a="1"/>
  <c r="O4726" i="2" s="1"/>
  <c r="M4726" i="2"/>
  <c r="O4725" i="2" a="1"/>
  <c r="O4725" i="2" s="1"/>
  <c r="M4725" i="2"/>
  <c r="O4724" i="2" a="1"/>
  <c r="O4724" i="2" s="1"/>
  <c r="P4724" i="2" s="1"/>
  <c r="M4724" i="2"/>
  <c r="O4723" i="2" a="1"/>
  <c r="O4723" i="2" s="1"/>
  <c r="M4723" i="2"/>
  <c r="P4722" i="2"/>
  <c r="M4722" i="2"/>
  <c r="P4721" i="2"/>
  <c r="M4721" i="2"/>
  <c r="P4720" i="2"/>
  <c r="M4720" i="2"/>
  <c r="P4719" i="2"/>
  <c r="M4719" i="2"/>
  <c r="P4718" i="2"/>
  <c r="M4718" i="2"/>
  <c r="P4717" i="2"/>
  <c r="M4717" i="2"/>
  <c r="P4716" i="2"/>
  <c r="M4716" i="2"/>
  <c r="P4715" i="2"/>
  <c r="M4715" i="2"/>
  <c r="P4714" i="2"/>
  <c r="M4714" i="2"/>
  <c r="P4713" i="2"/>
  <c r="M4713" i="2"/>
  <c r="O4712" i="2" a="1"/>
  <c r="O4712" i="2" s="1"/>
  <c r="M4712" i="2"/>
  <c r="O4711" i="2" a="1"/>
  <c r="O4711" i="2" s="1"/>
  <c r="M4711" i="2"/>
  <c r="O4710" i="2" a="1"/>
  <c r="O4710" i="2" s="1"/>
  <c r="M4710" i="2"/>
  <c r="O4709" i="2" a="1"/>
  <c r="O4709" i="2" s="1"/>
  <c r="M4709" i="2"/>
  <c r="O4708" i="2" a="1"/>
  <c r="O4708" i="2" s="1"/>
  <c r="M4708" i="2"/>
  <c r="O4707" i="2" a="1"/>
  <c r="O4707" i="2" s="1"/>
  <c r="M4707" i="2"/>
  <c r="O4706" i="2" a="1"/>
  <c r="O4706" i="2" s="1"/>
  <c r="M4706" i="2"/>
  <c r="O4705" i="2" a="1"/>
  <c r="O4705" i="2" s="1"/>
  <c r="M4705" i="2"/>
  <c r="P4704" i="2"/>
  <c r="M4704" i="2"/>
  <c r="P4703" i="2"/>
  <c r="M4703" i="2"/>
  <c r="P4702" i="2"/>
  <c r="M4702" i="2"/>
  <c r="O4701" i="2" a="1"/>
  <c r="O4701" i="2" s="1"/>
  <c r="M4701" i="2"/>
  <c r="O4700" i="2" a="1"/>
  <c r="O4700" i="2" s="1"/>
  <c r="M4700" i="2"/>
  <c r="O4699" i="2" a="1"/>
  <c r="O4699" i="2" s="1"/>
  <c r="M4699" i="2"/>
  <c r="O4698" i="2" a="1"/>
  <c r="O4698" i="2" s="1"/>
  <c r="M4698" i="2"/>
  <c r="O4697" i="2" a="1"/>
  <c r="O4697" i="2" s="1"/>
  <c r="M4697" i="2"/>
  <c r="O4696" i="2" a="1"/>
  <c r="O4696" i="2" s="1"/>
  <c r="P4696" i="2" s="1"/>
  <c r="M4696" i="2"/>
  <c r="O4695" i="2" a="1"/>
  <c r="O4695" i="2" s="1"/>
  <c r="P4695" i="2" s="1"/>
  <c r="M4695" i="2"/>
  <c r="P4694" i="2"/>
  <c r="M4694" i="2"/>
  <c r="P4693" i="2"/>
  <c r="M4693" i="2"/>
  <c r="P4692" i="2"/>
  <c r="M4692" i="2"/>
  <c r="P4691" i="2"/>
  <c r="M4691" i="2"/>
  <c r="P4690" i="2"/>
  <c r="M4690" i="2"/>
  <c r="P4689" i="2"/>
  <c r="M4689" i="2"/>
  <c r="P4688" i="2"/>
  <c r="M4688" i="2"/>
  <c r="P4687" i="2"/>
  <c r="M4687" i="2"/>
  <c r="P4686" i="2"/>
  <c r="M4686" i="2"/>
  <c r="P4685" i="2"/>
  <c r="M4685" i="2"/>
  <c r="O4684" i="2" a="1"/>
  <c r="O4684" i="2" s="1"/>
  <c r="M4684" i="2"/>
  <c r="O4683" i="2" a="1"/>
  <c r="O4683" i="2" s="1"/>
  <c r="M4683" i="2"/>
  <c r="O4682" i="2" a="1"/>
  <c r="O4682" i="2" s="1"/>
  <c r="M4682" i="2"/>
  <c r="O4681" i="2" a="1"/>
  <c r="O4681" i="2" s="1"/>
  <c r="M4681" i="2"/>
  <c r="O4680" i="2" a="1"/>
  <c r="O4680" i="2" s="1"/>
  <c r="M4680" i="2"/>
  <c r="O4679" i="2" a="1"/>
  <c r="O4679" i="2" s="1"/>
  <c r="P4679" i="2" s="1"/>
  <c r="M4679" i="2"/>
  <c r="O4678" i="2" a="1"/>
  <c r="O4678" i="2" s="1"/>
  <c r="M4678" i="2"/>
  <c r="O4677" i="2" a="1"/>
  <c r="O4677" i="2" s="1"/>
  <c r="P4677" i="2" s="1"/>
  <c r="M4677" i="2"/>
  <c r="P4676" i="2"/>
  <c r="M4676" i="2"/>
  <c r="P4675" i="2"/>
  <c r="M4675" i="2"/>
  <c r="P4674" i="2"/>
  <c r="M4674" i="2"/>
  <c r="O4673" i="2" a="1"/>
  <c r="O4673" i="2" s="1"/>
  <c r="M4673" i="2"/>
  <c r="O4672" i="2" a="1"/>
  <c r="O4672" i="2" s="1"/>
  <c r="M4672" i="2"/>
  <c r="O4671" i="2" a="1"/>
  <c r="O4671" i="2" s="1"/>
  <c r="M4671" i="2"/>
  <c r="O4670" i="2" a="1"/>
  <c r="O4670" i="2"/>
  <c r="M4670" i="2"/>
  <c r="O4669" i="2" a="1"/>
  <c r="O4669" i="2" s="1"/>
  <c r="P4669" i="2" s="1"/>
  <c r="M4669" i="2"/>
  <c r="O4668" i="2" a="1"/>
  <c r="O4668" i="2" s="1"/>
  <c r="M4668" i="2"/>
  <c r="O4667" i="2" a="1"/>
  <c r="O4667" i="2" s="1"/>
  <c r="M4667" i="2"/>
  <c r="P4666" i="2"/>
  <c r="M4666" i="2"/>
  <c r="P4665" i="2"/>
  <c r="M4665" i="2"/>
  <c r="P4664" i="2"/>
  <c r="M4664" i="2"/>
  <c r="P4663" i="2"/>
  <c r="M4663" i="2"/>
  <c r="P4662" i="2"/>
  <c r="M4662" i="2"/>
  <c r="P4661" i="2"/>
  <c r="M4661" i="2"/>
  <c r="P4660" i="2"/>
  <c r="M4660" i="2"/>
  <c r="P4659" i="2"/>
  <c r="M4659" i="2"/>
  <c r="P4658" i="2"/>
  <c r="M4658" i="2"/>
  <c r="P4657" i="2"/>
  <c r="M4657" i="2"/>
  <c r="O4656" i="2" a="1"/>
  <c r="O4656" i="2" s="1"/>
  <c r="P4656" i="2" s="1"/>
  <c r="M4656" i="2"/>
  <c r="O4655" i="2" a="1"/>
  <c r="O4655" i="2" s="1"/>
  <c r="M4655" i="2"/>
  <c r="O4654" i="2" a="1"/>
  <c r="O4654" i="2" s="1"/>
  <c r="M4654" i="2"/>
  <c r="O4653" i="2" a="1"/>
  <c r="O4653" i="2" s="1"/>
  <c r="M4653" i="2"/>
  <c r="O4652" i="2" a="1"/>
  <c r="O4652" i="2" s="1"/>
  <c r="M4652" i="2"/>
  <c r="O4651" i="2" a="1"/>
  <c r="O4651" i="2" s="1"/>
  <c r="M4651" i="2"/>
  <c r="O4650" i="2" a="1"/>
  <c r="O4650" i="2" s="1"/>
  <c r="M4650" i="2"/>
  <c r="O4649" i="2" a="1"/>
  <c r="O4649" i="2" s="1"/>
  <c r="M4649" i="2"/>
  <c r="P4648" i="2"/>
  <c r="M4648" i="2"/>
  <c r="P4647" i="2"/>
  <c r="M4647" i="2"/>
  <c r="P4646" i="2"/>
  <c r="M4646" i="2"/>
  <c r="O4645" i="2" a="1"/>
  <c r="O4645" i="2" s="1"/>
  <c r="M4645" i="2"/>
  <c r="O4644" i="2" a="1"/>
  <c r="O4644" i="2" s="1"/>
  <c r="M4644" i="2"/>
  <c r="O4643" i="2" a="1"/>
  <c r="O4643" i="2" s="1"/>
  <c r="M4643" i="2"/>
  <c r="O4642" i="2" a="1"/>
  <c r="O4642" i="2" s="1"/>
  <c r="M4642" i="2"/>
  <c r="O4641" i="2" a="1"/>
  <c r="O4641" i="2" s="1"/>
  <c r="P4641" i="2" s="1"/>
  <c r="M4641" i="2"/>
  <c r="O4640" i="2" a="1"/>
  <c r="O4640" i="2" s="1"/>
  <c r="M4640" i="2"/>
  <c r="O4639" i="2" a="1"/>
  <c r="O4639" i="2" s="1"/>
  <c r="M4639" i="2"/>
  <c r="P4638" i="2"/>
  <c r="M4638" i="2"/>
  <c r="P4637" i="2"/>
  <c r="M4637" i="2"/>
  <c r="P4636" i="2"/>
  <c r="M4636" i="2"/>
  <c r="P4635" i="2"/>
  <c r="M4635" i="2"/>
  <c r="P4634" i="2"/>
  <c r="M4634" i="2"/>
  <c r="P4633" i="2"/>
  <c r="M4633" i="2"/>
  <c r="P4632" i="2"/>
  <c r="M4632" i="2"/>
  <c r="P4631" i="2"/>
  <c r="M4631" i="2"/>
  <c r="P4630" i="2"/>
  <c r="M4630" i="2"/>
  <c r="P4629" i="2"/>
  <c r="M4629" i="2"/>
  <c r="O4628" i="2" a="1"/>
  <c r="O4628" i="2" s="1"/>
  <c r="M4628" i="2"/>
  <c r="O4627" i="2" a="1"/>
  <c r="O4627" i="2" s="1"/>
  <c r="P4627" i="2" s="1"/>
  <c r="M4627" i="2"/>
  <c r="O4626" i="2" a="1"/>
  <c r="O4626" i="2" s="1"/>
  <c r="M4626" i="2"/>
  <c r="O4625" i="2" a="1"/>
  <c r="O4625" i="2" s="1"/>
  <c r="M4625" i="2"/>
  <c r="O4624" i="2" a="1"/>
  <c r="O4624" i="2" s="1"/>
  <c r="P4624" i="2" s="1"/>
  <c r="M4624" i="2"/>
  <c r="O4623" i="2" a="1"/>
  <c r="O4623" i="2" s="1"/>
  <c r="M4623" i="2"/>
  <c r="O4622" i="2" a="1"/>
  <c r="O4622" i="2" s="1"/>
  <c r="M4622" i="2"/>
  <c r="O4621" i="2" a="1"/>
  <c r="O4621" i="2" s="1"/>
  <c r="M4621" i="2"/>
  <c r="P4620" i="2"/>
  <c r="M4620" i="2"/>
  <c r="P4619" i="2"/>
  <c r="M4619" i="2"/>
  <c r="P4618" i="2"/>
  <c r="M4618" i="2"/>
  <c r="O4617" i="2" a="1"/>
  <c r="O4617" i="2" s="1"/>
  <c r="M4617" i="2"/>
  <c r="O4616" i="2" a="1"/>
  <c r="O4616" i="2" s="1"/>
  <c r="M4616" i="2"/>
  <c r="O4615" i="2" a="1"/>
  <c r="O4615" i="2" s="1"/>
  <c r="M4615" i="2"/>
  <c r="O4614" i="2" a="1"/>
  <c r="O4614" i="2" s="1"/>
  <c r="P4614" i="2" s="1"/>
  <c r="M4614" i="2"/>
  <c r="O4613" i="2" a="1"/>
  <c r="O4613" i="2" s="1"/>
  <c r="M4613" i="2"/>
  <c r="O4612" i="2" a="1"/>
  <c r="O4612" i="2" s="1"/>
  <c r="P4612" i="2" s="1"/>
  <c r="M4612" i="2"/>
  <c r="O4611" i="2" a="1"/>
  <c r="O4611" i="2" s="1"/>
  <c r="M4611" i="2"/>
  <c r="P4610" i="2"/>
  <c r="M4610" i="2"/>
  <c r="P4609" i="2"/>
  <c r="M4609" i="2"/>
  <c r="P4608" i="2"/>
  <c r="M4608" i="2"/>
  <c r="P4607" i="2"/>
  <c r="M4607" i="2"/>
  <c r="P4606" i="2"/>
  <c r="M4606" i="2"/>
  <c r="P4605" i="2"/>
  <c r="M4605" i="2"/>
  <c r="P4604" i="2"/>
  <c r="M4604" i="2"/>
  <c r="P4603" i="2"/>
  <c r="M4603" i="2"/>
  <c r="P4602" i="2"/>
  <c r="M4602" i="2"/>
  <c r="P4601" i="2"/>
  <c r="M4601" i="2"/>
  <c r="O4600" i="2" a="1"/>
  <c r="O4600" i="2" s="1"/>
  <c r="M4600" i="2"/>
  <c r="O4599" i="2" a="1"/>
  <c r="O4599" i="2" s="1"/>
  <c r="M4599" i="2"/>
  <c r="O4598" i="2" a="1"/>
  <c r="O4598" i="2" s="1"/>
  <c r="M4598" i="2"/>
  <c r="O4597" i="2" a="1"/>
  <c r="O4597" i="2" s="1"/>
  <c r="P4597" i="2" s="1"/>
  <c r="M4597" i="2"/>
  <c r="O4596" i="2" a="1"/>
  <c r="O4596" i="2" s="1"/>
  <c r="P4596" i="2" s="1"/>
  <c r="M4596" i="2"/>
  <c r="O4595" i="2" a="1"/>
  <c r="O4595" i="2" s="1"/>
  <c r="P4595" i="2" s="1"/>
  <c r="M4595" i="2"/>
  <c r="O4594" i="2" a="1"/>
  <c r="O4594" i="2" s="1"/>
  <c r="M4594" i="2"/>
  <c r="O4593" i="2" a="1"/>
  <c r="O4593" i="2" s="1"/>
  <c r="P4593" i="2" s="1"/>
  <c r="M4593" i="2"/>
  <c r="P4592" i="2"/>
  <c r="M4592" i="2"/>
  <c r="P4591" i="2"/>
  <c r="M4591" i="2"/>
  <c r="P4590" i="2"/>
  <c r="M4590" i="2"/>
  <c r="O4589" i="2" a="1"/>
  <c r="O4589" i="2" s="1"/>
  <c r="M4589" i="2"/>
  <c r="O4588" i="2" a="1"/>
  <c r="O4588" i="2" s="1"/>
  <c r="M4588" i="2"/>
  <c r="O4587" i="2" a="1"/>
  <c r="O4587" i="2" s="1"/>
  <c r="P4587" i="2" s="1"/>
  <c r="M4587" i="2"/>
  <c r="O4586" i="2" a="1"/>
  <c r="O4586" i="2" s="1"/>
  <c r="M4586" i="2"/>
  <c r="O4585" i="2" a="1"/>
  <c r="O4585" i="2" s="1"/>
  <c r="M4585" i="2"/>
  <c r="O4584" i="2" a="1"/>
  <c r="O4584" i="2" s="1"/>
  <c r="M4584" i="2"/>
  <c r="O4583" i="2" a="1"/>
  <c r="O4583" i="2" s="1"/>
  <c r="M4583" i="2"/>
  <c r="P4582" i="2"/>
  <c r="M4582" i="2"/>
  <c r="P4581" i="2"/>
  <c r="M4581" i="2"/>
  <c r="P4580" i="2"/>
  <c r="M4580" i="2"/>
  <c r="P4579" i="2"/>
  <c r="M4579" i="2"/>
  <c r="P4578" i="2"/>
  <c r="M4578" i="2"/>
  <c r="P4577" i="2"/>
  <c r="M4577" i="2"/>
  <c r="P4576" i="2"/>
  <c r="M4576" i="2"/>
  <c r="P4575" i="2"/>
  <c r="M4575" i="2"/>
  <c r="P4574" i="2"/>
  <c r="M4574" i="2"/>
  <c r="P4573" i="2"/>
  <c r="M4573" i="2"/>
  <c r="O4572" i="2" a="1"/>
  <c r="O4572" i="2" s="1"/>
  <c r="M4572" i="2"/>
  <c r="O4571" i="2" a="1"/>
  <c r="O4571" i="2" s="1"/>
  <c r="P4571" i="2" s="1"/>
  <c r="M4571" i="2"/>
  <c r="O4570" i="2" a="1"/>
  <c r="O4570" i="2"/>
  <c r="M4570" i="2"/>
  <c r="O4569" i="2" a="1"/>
  <c r="O4569" i="2" s="1"/>
  <c r="M4569" i="2"/>
  <c r="O4568" i="2" a="1"/>
  <c r="O4568" i="2" s="1"/>
  <c r="M4568" i="2"/>
  <c r="O4567" i="2" a="1"/>
  <c r="O4567" i="2" s="1"/>
  <c r="M4567" i="2"/>
  <c r="O4566" i="2" a="1"/>
  <c r="O4566" i="2" s="1"/>
  <c r="M4566" i="2"/>
  <c r="O4565" i="2" a="1"/>
  <c r="O4565" i="2" s="1"/>
  <c r="M4565" i="2"/>
  <c r="P4564" i="2"/>
  <c r="M4564" i="2"/>
  <c r="P4563" i="2"/>
  <c r="M4563" i="2"/>
  <c r="P4562" i="2"/>
  <c r="M4562" i="2"/>
  <c r="O4561" i="2" a="1"/>
  <c r="O4561" i="2" s="1"/>
  <c r="M4561" i="2"/>
  <c r="O4560" i="2" a="1"/>
  <c r="O4560" i="2" s="1"/>
  <c r="M4560" i="2"/>
  <c r="O4559" i="2" a="1"/>
  <c r="O4559" i="2" s="1"/>
  <c r="M4559" i="2"/>
  <c r="O4558" i="2" a="1"/>
  <c r="O4558" i="2" s="1"/>
  <c r="M4558" i="2"/>
  <c r="O4557" i="2" a="1"/>
  <c r="O4557" i="2" s="1"/>
  <c r="M4557" i="2"/>
  <c r="O4556" i="2" a="1"/>
  <c r="O4556" i="2" s="1"/>
  <c r="M4556" i="2"/>
  <c r="O4555" i="2" a="1"/>
  <c r="O4555" i="2" s="1"/>
  <c r="M4555" i="2"/>
  <c r="P4554" i="2"/>
  <c r="M4554" i="2"/>
  <c r="P4553" i="2"/>
  <c r="M4553" i="2"/>
  <c r="P4552" i="2"/>
  <c r="M4552" i="2"/>
  <c r="P4551" i="2"/>
  <c r="M4551" i="2"/>
  <c r="P4550" i="2"/>
  <c r="M4550" i="2"/>
  <c r="P4549" i="2"/>
  <c r="M4549" i="2"/>
  <c r="P4548" i="2"/>
  <c r="M4548" i="2"/>
  <c r="P4547" i="2"/>
  <c r="M4547" i="2"/>
  <c r="P4546" i="2"/>
  <c r="M4546" i="2"/>
  <c r="P4545" i="2"/>
  <c r="M4545" i="2"/>
  <c r="O4544" i="2" a="1"/>
  <c r="O4544" i="2" s="1"/>
  <c r="M4544" i="2"/>
  <c r="O4543" i="2" a="1"/>
  <c r="O4543" i="2"/>
  <c r="P4543" i="2" s="1"/>
  <c r="M4543" i="2"/>
  <c r="O4542" i="2" a="1"/>
  <c r="O4542" i="2" s="1"/>
  <c r="P4542" i="2" s="1"/>
  <c r="M4542" i="2"/>
  <c r="O4541" i="2" a="1"/>
  <c r="O4541" i="2" s="1"/>
  <c r="P4541" i="2" s="1"/>
  <c r="M4541" i="2"/>
  <c r="O4540" i="2" a="1"/>
  <c r="O4540" i="2" s="1"/>
  <c r="M4540" i="2"/>
  <c r="O4539" i="2" a="1"/>
  <c r="O4539" i="2" s="1"/>
  <c r="P4539" i="2" s="1"/>
  <c r="M4539" i="2"/>
  <c r="O4538" i="2" a="1"/>
  <c r="O4538" i="2" s="1"/>
  <c r="M4538" i="2"/>
  <c r="O4537" i="2" a="1"/>
  <c r="O4537" i="2" s="1"/>
  <c r="P4537" i="2" s="1"/>
  <c r="M4537" i="2"/>
  <c r="P4536" i="2"/>
  <c r="M4536" i="2"/>
  <c r="P4535" i="2"/>
  <c r="M4535" i="2"/>
  <c r="P4534" i="2"/>
  <c r="M4534" i="2"/>
  <c r="O4533" i="2" a="1"/>
  <c r="O4533" i="2" s="1"/>
  <c r="M4533" i="2"/>
  <c r="O4532" i="2" a="1"/>
  <c r="O4532" i="2" s="1"/>
  <c r="P4532" i="2" s="1"/>
  <c r="M4532" i="2"/>
  <c r="O4531" i="2" a="1"/>
  <c r="O4531" i="2" s="1"/>
  <c r="M4531" i="2"/>
  <c r="O4530" i="2" a="1"/>
  <c r="O4530" i="2" s="1"/>
  <c r="P4530" i="2" s="1"/>
  <c r="M4530" i="2"/>
  <c r="O4529" i="2" a="1"/>
  <c r="O4529" i="2" s="1"/>
  <c r="M4529" i="2"/>
  <c r="O4528" i="2" a="1"/>
  <c r="O4528" i="2" s="1"/>
  <c r="P4528" i="2" s="1"/>
  <c r="M4528" i="2"/>
  <c r="O4527" i="2" a="1"/>
  <c r="O4527" i="2" s="1"/>
  <c r="M4527" i="2"/>
  <c r="P4526" i="2"/>
  <c r="M4526" i="2"/>
  <c r="P4525" i="2"/>
  <c r="M4525" i="2"/>
  <c r="P4524" i="2"/>
  <c r="M4524" i="2"/>
  <c r="P4523" i="2"/>
  <c r="M4523" i="2"/>
  <c r="P4522" i="2"/>
  <c r="M4522" i="2"/>
  <c r="P4521" i="2"/>
  <c r="M4521" i="2"/>
  <c r="P4520" i="2"/>
  <c r="M4520" i="2"/>
  <c r="P4519" i="2"/>
  <c r="M4519" i="2"/>
  <c r="P4518" i="2"/>
  <c r="M4518" i="2"/>
  <c r="P4517" i="2"/>
  <c r="M4517" i="2"/>
  <c r="O4516" i="2" a="1"/>
  <c r="O4516" i="2" s="1"/>
  <c r="M4516" i="2"/>
  <c r="O4515" i="2" a="1"/>
  <c r="O4515" i="2" s="1"/>
  <c r="M4515" i="2"/>
  <c r="O4514" i="2" a="1"/>
  <c r="O4514" i="2" s="1"/>
  <c r="M4514" i="2"/>
  <c r="O4513" i="2" a="1"/>
  <c r="O4513" i="2" s="1"/>
  <c r="M4513" i="2"/>
  <c r="O4512" i="2" a="1"/>
  <c r="O4512" i="2" s="1"/>
  <c r="P4512" i="2" s="1"/>
  <c r="M4512" i="2"/>
  <c r="O4511" i="2" a="1"/>
  <c r="O4511" i="2" s="1"/>
  <c r="M4511" i="2"/>
  <c r="O4510" i="2" a="1"/>
  <c r="O4510" i="2" s="1"/>
  <c r="M4510" i="2"/>
  <c r="O4509" i="2" a="1"/>
  <c r="O4509" i="2" s="1"/>
  <c r="P4509" i="2" s="1"/>
  <c r="M4509" i="2"/>
  <c r="P4508" i="2"/>
  <c r="M4508" i="2"/>
  <c r="P4507" i="2"/>
  <c r="M4507" i="2"/>
  <c r="P4506" i="2"/>
  <c r="M4506" i="2"/>
  <c r="O4505" i="2" a="1"/>
  <c r="O4505" i="2" s="1"/>
  <c r="P4505" i="2" s="1"/>
  <c r="M4505" i="2"/>
  <c r="P4504" i="2"/>
  <c r="M4504" i="2"/>
  <c r="O4503" i="2" a="1"/>
  <c r="O4503" i="2" s="1"/>
  <c r="M4503" i="2"/>
  <c r="O4502" i="2" a="1"/>
  <c r="O4502" i="2" s="1"/>
  <c r="M4502" i="2"/>
  <c r="O4501" i="2" a="1"/>
  <c r="O4501" i="2" s="1"/>
  <c r="M4501" i="2"/>
  <c r="O4500" i="2" a="1"/>
  <c r="O4500" i="2" s="1"/>
  <c r="M4500" i="2"/>
  <c r="O4499" i="2" a="1"/>
  <c r="O4499" i="2" s="1"/>
  <c r="M4499" i="2"/>
  <c r="P4498" i="2"/>
  <c r="M4498" i="2"/>
  <c r="P4497" i="2"/>
  <c r="M4497" i="2"/>
  <c r="P4496" i="2"/>
  <c r="M4496" i="2"/>
  <c r="P4495" i="2"/>
  <c r="M4495" i="2"/>
  <c r="P4494" i="2"/>
  <c r="M4494" i="2"/>
  <c r="P4493" i="2"/>
  <c r="M4493" i="2"/>
  <c r="P4492" i="2"/>
  <c r="M4492" i="2"/>
  <c r="P4491" i="2"/>
  <c r="M4491" i="2"/>
  <c r="P4490" i="2"/>
  <c r="M4490" i="2"/>
  <c r="P4489" i="2"/>
  <c r="M4489" i="2"/>
  <c r="O4488" i="2" a="1"/>
  <c r="O4488" i="2" s="1"/>
  <c r="M4488" i="2"/>
  <c r="O4487" i="2" a="1"/>
  <c r="O4487" i="2" s="1"/>
  <c r="P4487" i="2" s="1"/>
  <c r="M4487" i="2"/>
  <c r="O4486" i="2" a="1"/>
  <c r="O4486" i="2" s="1"/>
  <c r="M4486" i="2"/>
  <c r="O4485" i="2" a="1"/>
  <c r="O4485" i="2" s="1"/>
  <c r="M4485" i="2"/>
  <c r="O4484" i="2" a="1"/>
  <c r="O4484" i="2" s="1"/>
  <c r="M4484" i="2"/>
  <c r="O4483" i="2" a="1"/>
  <c r="O4483" i="2" s="1"/>
  <c r="M4483" i="2"/>
  <c r="O4482" i="2" a="1"/>
  <c r="O4482" i="2" s="1"/>
  <c r="P4482" i="2" s="1"/>
  <c r="M4482" i="2"/>
  <c r="O4481" i="2" a="1"/>
  <c r="O4481" i="2" s="1"/>
  <c r="P4481" i="2" s="1"/>
  <c r="M4481" i="2"/>
  <c r="P4480" i="2"/>
  <c r="M4480" i="2"/>
  <c r="P4479" i="2"/>
  <c r="M4479" i="2"/>
  <c r="P4478" i="2"/>
  <c r="M4478" i="2"/>
  <c r="O4477" i="2" a="1"/>
  <c r="O4477" i="2" s="1"/>
  <c r="M4477" i="2"/>
  <c r="O4476" i="2" a="1"/>
  <c r="O4476" i="2" s="1"/>
  <c r="M4476" i="2"/>
  <c r="O4475" i="2" a="1"/>
  <c r="O4475" i="2" s="1"/>
  <c r="M4475" i="2"/>
  <c r="O4474" i="2" a="1"/>
  <c r="O4474" i="2" s="1"/>
  <c r="M4474" i="2"/>
  <c r="O4473" i="2" a="1"/>
  <c r="O4473" i="2" s="1"/>
  <c r="M4473" i="2"/>
  <c r="O4472" i="2" a="1"/>
  <c r="O4472" i="2" s="1"/>
  <c r="P4472" i="2" s="1"/>
  <c r="M4472" i="2"/>
  <c r="O4471" i="2" a="1"/>
  <c r="O4471" i="2" s="1"/>
  <c r="M4471" i="2"/>
  <c r="P4470" i="2"/>
  <c r="M4470" i="2"/>
  <c r="P4469" i="2"/>
  <c r="M4469" i="2"/>
  <c r="P4468" i="2"/>
  <c r="M4468" i="2"/>
  <c r="P4467" i="2"/>
  <c r="M4467" i="2"/>
  <c r="P4466" i="2"/>
  <c r="M4466" i="2"/>
  <c r="P4465" i="2"/>
  <c r="M4465" i="2"/>
  <c r="P4464" i="2"/>
  <c r="M4464" i="2"/>
  <c r="P4463" i="2"/>
  <c r="M4463" i="2"/>
  <c r="P4462" i="2"/>
  <c r="M4462" i="2"/>
  <c r="P4461" i="2"/>
  <c r="M4461" i="2"/>
  <c r="P4460" i="2"/>
  <c r="M4460" i="2"/>
  <c r="P4459" i="2"/>
  <c r="M4459" i="2"/>
  <c r="P4458" i="2"/>
  <c r="M4458" i="2"/>
  <c r="P4457" i="2"/>
  <c r="M4457" i="2"/>
  <c r="P4456" i="2"/>
  <c r="M4456" i="2"/>
  <c r="P4455" i="2"/>
  <c r="M4455" i="2"/>
  <c r="P4454" i="2"/>
  <c r="M4454" i="2"/>
  <c r="P4453" i="2"/>
  <c r="M4453" i="2"/>
  <c r="P4452" i="2"/>
  <c r="M4452" i="2"/>
  <c r="P4451" i="2"/>
  <c r="M4451" i="2"/>
  <c r="P4450" i="2"/>
  <c r="M4450" i="2"/>
  <c r="P4449" i="2"/>
  <c r="M4449" i="2"/>
  <c r="P4448" i="2"/>
  <c r="M4448" i="2"/>
  <c r="P4447" i="2"/>
  <c r="M4447" i="2"/>
  <c r="P4446" i="2"/>
  <c r="M4446" i="2"/>
  <c r="P4445" i="2"/>
  <c r="M4445" i="2"/>
  <c r="P4444" i="2"/>
  <c r="M4444" i="2"/>
  <c r="P4443" i="2"/>
  <c r="M4443" i="2"/>
  <c r="P4442" i="2"/>
  <c r="M4442" i="2"/>
  <c r="P4441" i="2"/>
  <c r="M4441" i="2"/>
  <c r="P4440" i="2"/>
  <c r="M4440" i="2"/>
  <c r="P4439" i="2"/>
  <c r="M4439" i="2"/>
  <c r="P4438" i="2"/>
  <c r="M4438" i="2"/>
  <c r="P4437" i="2"/>
  <c r="M4437" i="2"/>
  <c r="P4436" i="2"/>
  <c r="M4436" i="2"/>
  <c r="P4435" i="2"/>
  <c r="M4435" i="2"/>
  <c r="P4434" i="2"/>
  <c r="M4434" i="2"/>
  <c r="P4433" i="2"/>
  <c r="M4433" i="2"/>
  <c r="P4432" i="2"/>
  <c r="M4432" i="2"/>
  <c r="P4431" i="2"/>
  <c r="M4431" i="2"/>
  <c r="P4430" i="2"/>
  <c r="M4430" i="2"/>
  <c r="P4429" i="2"/>
  <c r="M4429" i="2"/>
  <c r="P4428" i="2"/>
  <c r="M4428" i="2"/>
  <c r="P4427" i="2"/>
  <c r="M4427" i="2"/>
  <c r="P4426" i="2"/>
  <c r="M4426" i="2"/>
  <c r="P4425" i="2"/>
  <c r="M4425" i="2"/>
  <c r="P4424" i="2"/>
  <c r="M4424" i="2"/>
  <c r="P4423" i="2"/>
  <c r="M4423" i="2"/>
  <c r="P4422" i="2"/>
  <c r="M4422" i="2"/>
  <c r="P4421" i="2"/>
  <c r="M4421" i="2"/>
  <c r="P4420" i="2"/>
  <c r="M4420" i="2"/>
  <c r="P4419" i="2"/>
  <c r="M4419" i="2"/>
  <c r="P4418" i="2"/>
  <c r="M4418" i="2"/>
  <c r="P4417" i="2"/>
  <c r="M4417" i="2"/>
  <c r="P4416" i="2"/>
  <c r="M4416" i="2"/>
  <c r="P4415" i="2"/>
  <c r="M4415" i="2"/>
  <c r="P4414" i="2"/>
  <c r="M4414" i="2"/>
  <c r="P4413" i="2"/>
  <c r="M4413" i="2"/>
  <c r="P4412" i="2"/>
  <c r="M4412" i="2"/>
  <c r="P4411" i="2"/>
  <c r="M4411" i="2"/>
  <c r="P4410" i="2"/>
  <c r="M4410" i="2"/>
  <c r="P4409" i="2"/>
  <c r="M4409" i="2"/>
  <c r="P4408" i="2"/>
  <c r="M4408" i="2"/>
  <c r="P4407" i="2"/>
  <c r="M4407" i="2"/>
  <c r="P4406" i="2"/>
  <c r="M4406" i="2"/>
  <c r="P4405" i="2"/>
  <c r="M4405" i="2"/>
  <c r="P4404" i="2"/>
  <c r="M4404" i="2"/>
  <c r="P4403" i="2"/>
  <c r="M4403" i="2"/>
  <c r="P4402" i="2"/>
  <c r="M4402" i="2"/>
  <c r="P4401" i="2"/>
  <c r="M4401" i="2"/>
  <c r="P4400" i="2"/>
  <c r="M4400" i="2"/>
  <c r="P4399" i="2"/>
  <c r="M4399" i="2"/>
  <c r="P4398" i="2"/>
  <c r="M4398" i="2"/>
  <c r="P4397" i="2"/>
  <c r="M4397" i="2"/>
  <c r="P4396" i="2"/>
  <c r="M4396" i="2"/>
  <c r="P4395" i="2"/>
  <c r="M4395" i="2"/>
  <c r="P4394" i="2"/>
  <c r="M4394" i="2"/>
  <c r="P4393" i="2"/>
  <c r="M4393" i="2"/>
  <c r="P4392" i="2"/>
  <c r="M4392" i="2"/>
  <c r="P4391" i="2"/>
  <c r="M4391" i="2"/>
  <c r="P4390" i="2"/>
  <c r="M4390" i="2"/>
  <c r="P4389" i="2"/>
  <c r="M4389" i="2"/>
  <c r="P4388" i="2"/>
  <c r="M4388" i="2"/>
  <c r="P4387" i="2"/>
  <c r="M4387" i="2"/>
  <c r="P4386" i="2"/>
  <c r="M4386" i="2"/>
  <c r="P4385" i="2"/>
  <c r="M4385" i="2"/>
  <c r="P4384" i="2"/>
  <c r="M4384" i="2"/>
  <c r="P4383" i="2"/>
  <c r="M4383" i="2"/>
  <c r="P4382" i="2"/>
  <c r="M4382" i="2"/>
  <c r="P4381" i="2"/>
  <c r="M4381" i="2"/>
  <c r="P4380" i="2"/>
  <c r="M4380" i="2"/>
  <c r="P4379" i="2"/>
  <c r="M4379" i="2"/>
  <c r="P4378" i="2"/>
  <c r="M4378" i="2"/>
  <c r="P4377" i="2"/>
  <c r="M4377" i="2"/>
  <c r="P4376" i="2"/>
  <c r="M4376" i="2"/>
  <c r="P4375" i="2"/>
  <c r="M4375" i="2"/>
  <c r="P4374" i="2"/>
  <c r="M4374" i="2"/>
  <c r="P4373" i="2"/>
  <c r="M4373" i="2"/>
  <c r="P4372" i="2"/>
  <c r="M4372" i="2"/>
  <c r="P4371" i="2"/>
  <c r="M4371" i="2"/>
  <c r="P4370" i="2"/>
  <c r="M4370" i="2"/>
  <c r="P4369" i="2"/>
  <c r="M4369" i="2"/>
  <c r="P4368" i="2"/>
  <c r="M4368" i="2"/>
  <c r="P4367" i="2"/>
  <c r="M4367" i="2"/>
  <c r="P4366" i="2"/>
  <c r="M4366" i="2"/>
  <c r="P4365" i="2"/>
  <c r="M4365" i="2"/>
  <c r="P4364" i="2"/>
  <c r="M4364" i="2"/>
  <c r="P4363" i="2"/>
  <c r="M4363" i="2"/>
  <c r="P4362" i="2"/>
  <c r="M4362" i="2"/>
  <c r="P4361" i="2"/>
  <c r="M4361" i="2"/>
  <c r="P4360" i="2"/>
  <c r="M4360" i="2"/>
  <c r="P4359" i="2"/>
  <c r="M4359" i="2"/>
  <c r="P4358" i="2"/>
  <c r="M4358" i="2"/>
  <c r="P4357" i="2"/>
  <c r="M4357" i="2"/>
  <c r="P4356" i="2"/>
  <c r="M4356" i="2"/>
  <c r="P4355" i="2"/>
  <c r="M4355" i="2"/>
  <c r="P4354" i="2"/>
  <c r="M4354" i="2"/>
  <c r="P4353" i="2"/>
  <c r="M4353" i="2"/>
  <c r="P4352" i="2"/>
  <c r="M4352" i="2"/>
  <c r="P4351" i="2"/>
  <c r="M4351" i="2"/>
  <c r="P4350" i="2"/>
  <c r="M4350" i="2"/>
  <c r="P4349" i="2"/>
  <c r="M4349" i="2"/>
  <c r="P4348" i="2"/>
  <c r="M4348" i="2"/>
  <c r="P4347" i="2"/>
  <c r="M4347" i="2"/>
  <c r="P4346" i="2"/>
  <c r="M4346" i="2"/>
  <c r="P4345" i="2"/>
  <c r="M4345" i="2"/>
  <c r="P4344" i="2"/>
  <c r="M4344" i="2"/>
  <c r="P4343" i="2"/>
  <c r="M4343" i="2"/>
  <c r="P4342" i="2"/>
  <c r="M4342" i="2"/>
  <c r="P4341" i="2"/>
  <c r="M4341" i="2"/>
  <c r="P4340" i="2"/>
  <c r="M4340" i="2"/>
  <c r="P4339" i="2"/>
  <c r="M4339" i="2"/>
  <c r="P4338" i="2"/>
  <c r="M4338" i="2"/>
  <c r="P4337" i="2"/>
  <c r="M4337" i="2"/>
  <c r="P4336" i="2"/>
  <c r="M4336" i="2"/>
  <c r="P4335" i="2"/>
  <c r="M4335" i="2"/>
  <c r="P4334" i="2"/>
  <c r="M4334" i="2"/>
  <c r="P4333" i="2"/>
  <c r="M4333" i="2"/>
  <c r="P4332" i="2"/>
  <c r="M4332" i="2"/>
  <c r="P4331" i="2"/>
  <c r="M4331" i="2"/>
  <c r="P4330" i="2"/>
  <c r="M4330" i="2"/>
  <c r="P4329" i="2"/>
  <c r="M4329" i="2"/>
  <c r="P4328" i="2"/>
  <c r="M4328" i="2"/>
  <c r="P4327" i="2"/>
  <c r="M4327" i="2"/>
  <c r="P4326" i="2"/>
  <c r="M4326" i="2"/>
  <c r="P4325" i="2"/>
  <c r="M4325" i="2"/>
  <c r="P4324" i="2"/>
  <c r="M4324" i="2"/>
  <c r="P4323" i="2"/>
  <c r="M4323" i="2"/>
  <c r="P4322" i="2"/>
  <c r="M4322" i="2"/>
  <c r="P4321" i="2"/>
  <c r="M4321" i="2"/>
  <c r="P4320" i="2"/>
  <c r="M4320" i="2"/>
  <c r="P4319" i="2"/>
  <c r="M4319" i="2"/>
  <c r="P4318" i="2"/>
  <c r="M4318" i="2"/>
  <c r="P4317" i="2"/>
  <c r="M4317" i="2"/>
  <c r="P4316" i="2"/>
  <c r="M4316" i="2"/>
  <c r="P4315" i="2"/>
  <c r="M4315" i="2"/>
  <c r="P4314" i="2"/>
  <c r="M4314" i="2"/>
  <c r="P4313" i="2"/>
  <c r="M4313" i="2"/>
  <c r="P4312" i="2"/>
  <c r="M4312" i="2"/>
  <c r="P4311" i="2"/>
  <c r="M4311" i="2"/>
  <c r="P4310" i="2"/>
  <c r="M4310" i="2"/>
  <c r="P4309" i="2"/>
  <c r="M4309" i="2"/>
  <c r="P4308" i="2"/>
  <c r="M4308" i="2"/>
  <c r="P4307" i="2"/>
  <c r="M4307" i="2"/>
  <c r="P4306" i="2"/>
  <c r="M4306" i="2"/>
  <c r="P4305" i="2"/>
  <c r="M4305" i="2"/>
  <c r="P4304" i="2"/>
  <c r="M4304" i="2"/>
  <c r="P4303" i="2"/>
  <c r="M4303" i="2"/>
  <c r="P4302" i="2"/>
  <c r="M4302" i="2"/>
  <c r="P4301" i="2"/>
  <c r="M4301" i="2"/>
  <c r="P4300" i="2"/>
  <c r="M4300" i="2"/>
  <c r="O4299" i="2" a="1"/>
  <c r="O4299" i="2" s="1"/>
  <c r="M4299" i="2"/>
  <c r="O4298" i="2" a="1"/>
  <c r="O4298" i="2" s="1"/>
  <c r="M4298" i="2"/>
  <c r="O4297" i="2" a="1"/>
  <c r="O4297" i="2"/>
  <c r="M4297" i="2"/>
  <c r="P4296" i="2"/>
  <c r="M4296" i="2"/>
  <c r="O4295" i="2" a="1"/>
  <c r="O4295" i="2" s="1"/>
  <c r="M4295" i="2"/>
  <c r="O4294" i="2" a="1"/>
  <c r="O4294" i="2" s="1"/>
  <c r="P4294" i="2" s="1"/>
  <c r="M4294" i="2"/>
  <c r="O4293" i="2" a="1"/>
  <c r="O4293" i="2" s="1"/>
  <c r="M4293" i="2"/>
  <c r="O4292" i="2" a="1"/>
  <c r="O4292" i="2" s="1"/>
  <c r="P4292" i="2" s="1"/>
  <c r="M4292" i="2"/>
  <c r="O4291" i="2" a="1"/>
  <c r="O4291" i="2" s="1"/>
  <c r="M4291" i="2"/>
  <c r="O4290" i="2" a="1"/>
  <c r="O4290" i="2" s="1"/>
  <c r="P4290" i="2" s="1"/>
  <c r="M4290" i="2"/>
  <c r="O4289" i="2" a="1"/>
  <c r="O4289" i="2" s="1"/>
  <c r="M4289" i="2"/>
  <c r="O4288" i="2" a="1"/>
  <c r="O4288" i="2" s="1"/>
  <c r="P4288" i="2" s="1"/>
  <c r="M4288" i="2"/>
  <c r="O4287" i="2" a="1"/>
  <c r="O4287" i="2" s="1"/>
  <c r="P4287" i="2" s="1"/>
  <c r="M4287" i="2"/>
  <c r="O4286" i="2" a="1"/>
  <c r="O4286" i="2" s="1"/>
  <c r="M4286" i="2"/>
  <c r="O4285" i="2" a="1"/>
  <c r="O4285" i="2" s="1"/>
  <c r="M4285" i="2"/>
  <c r="O4284" i="2" a="1"/>
  <c r="O4284" i="2" s="1"/>
  <c r="M4284" i="2"/>
  <c r="O4283" i="2" a="1"/>
  <c r="O4283" i="2" s="1"/>
  <c r="M4283" i="2"/>
  <c r="O4282" i="2" a="1"/>
  <c r="O4282" i="2" s="1"/>
  <c r="M4282" i="2"/>
  <c r="O4281" i="2" a="1"/>
  <c r="O4281" i="2" s="1"/>
  <c r="M4281" i="2"/>
  <c r="O4280" i="2" a="1"/>
  <c r="O4280" i="2" s="1"/>
  <c r="M4280" i="2"/>
  <c r="O4279" i="2" a="1"/>
  <c r="O4279" i="2" s="1"/>
  <c r="M4279" i="2"/>
  <c r="O4278" i="2" a="1"/>
  <c r="O4278" i="2" s="1"/>
  <c r="P4278" i="2" s="1"/>
  <c r="M4278" i="2"/>
  <c r="O4277" i="2" a="1"/>
  <c r="O4277" i="2" s="1"/>
  <c r="M4277" i="2"/>
  <c r="O4276" i="2" a="1"/>
  <c r="O4276" i="2" s="1"/>
  <c r="M4276" i="2"/>
  <c r="O4275" i="2" a="1"/>
  <c r="O4275" i="2" s="1"/>
  <c r="M4275" i="2"/>
  <c r="O4274" i="2" a="1"/>
  <c r="O4274" i="2" s="1"/>
  <c r="P4274" i="2" s="1"/>
  <c r="M4274" i="2"/>
  <c r="O4273" i="2" a="1"/>
  <c r="O4273" i="2" s="1"/>
  <c r="P4273" i="2" s="1"/>
  <c r="M4273" i="2"/>
  <c r="O4272" i="2" a="1"/>
  <c r="O4272" i="2" s="1"/>
  <c r="M4272" i="2"/>
  <c r="O4271" i="2" a="1"/>
  <c r="O4271" i="2" s="1"/>
  <c r="M4271" i="2"/>
  <c r="O4270" i="2" a="1"/>
  <c r="O4270" i="2" s="1"/>
  <c r="M4270" i="2"/>
  <c r="O4269" i="2" a="1"/>
  <c r="O4269" i="2" s="1"/>
  <c r="M4269" i="2"/>
  <c r="O4268" i="2" a="1"/>
  <c r="O4268" i="2" s="1"/>
  <c r="M4268" i="2"/>
  <c r="P4267" i="2"/>
  <c r="M4267" i="2"/>
  <c r="O4266" i="2" a="1"/>
  <c r="O4266" i="2" s="1"/>
  <c r="M4266" i="2"/>
  <c r="O4265" i="2" a="1"/>
  <c r="O4265" i="2" s="1"/>
  <c r="M4265" i="2"/>
  <c r="O4264" i="2" a="1"/>
  <c r="O4264" i="2" s="1"/>
  <c r="P4264" i="2" s="1"/>
  <c r="M4264" i="2"/>
  <c r="O4263" i="2" a="1"/>
  <c r="O4263" i="2" s="1"/>
  <c r="M4263" i="2"/>
  <c r="O4262" i="2" a="1"/>
  <c r="O4262" i="2" s="1"/>
  <c r="M4262" i="2"/>
  <c r="O4261" i="2" a="1"/>
  <c r="O4261" i="2" s="1"/>
  <c r="P4261" i="2" s="1"/>
  <c r="M4261" i="2"/>
  <c r="O4260" i="2" a="1"/>
  <c r="O4260" i="2" s="1"/>
  <c r="P4260" i="2" s="1"/>
  <c r="M4260" i="2"/>
  <c r="O4259" i="2" a="1"/>
  <c r="O4259" i="2" s="1"/>
  <c r="M4259" i="2"/>
  <c r="O4258" i="2" a="1"/>
  <c r="O4258" i="2" s="1"/>
  <c r="M4258" i="2"/>
  <c r="O4257" i="2" a="1"/>
  <c r="O4257" i="2" s="1"/>
  <c r="M4257" i="2"/>
  <c r="O4256" i="2" a="1"/>
  <c r="O4256" i="2" s="1"/>
  <c r="M4256" i="2"/>
  <c r="O4255" i="2" a="1"/>
  <c r="O4255" i="2" s="1"/>
  <c r="M4255" i="2"/>
  <c r="O4254" i="2" a="1"/>
  <c r="O4254" i="2" s="1"/>
  <c r="M4254" i="2"/>
  <c r="O4253" i="2" a="1"/>
  <c r="O4253" i="2" s="1"/>
  <c r="M4253" i="2"/>
  <c r="O4252" i="2" a="1"/>
  <c r="O4252" i="2" s="1"/>
  <c r="M4252" i="2"/>
  <c r="O4251" i="2" a="1"/>
  <c r="O4251" i="2" s="1"/>
  <c r="M4251" i="2"/>
  <c r="O4250" i="2" a="1"/>
  <c r="O4250" i="2" s="1"/>
  <c r="P4250" i="2" s="1"/>
  <c r="M4250" i="2"/>
  <c r="O4249" i="2" a="1"/>
  <c r="O4249" i="2" s="1"/>
  <c r="M4249" i="2"/>
  <c r="O4248" i="2" a="1"/>
  <c r="O4248" i="2" s="1"/>
  <c r="M4248" i="2"/>
  <c r="O4247" i="2" a="1"/>
  <c r="O4247" i="2" s="1"/>
  <c r="M4247" i="2"/>
  <c r="O4246" i="2" a="1"/>
  <c r="O4246" i="2" s="1"/>
  <c r="P4246" i="2" s="1"/>
  <c r="M4246" i="2"/>
  <c r="O4245" i="2" a="1"/>
  <c r="O4245" i="2" s="1"/>
  <c r="M4245" i="2"/>
  <c r="O4244" i="2" a="1"/>
  <c r="O4244" i="2" s="1"/>
  <c r="M4244" i="2"/>
  <c r="O4243" i="2" a="1"/>
  <c r="O4243" i="2" s="1"/>
  <c r="M4243" i="2"/>
  <c r="O4242" i="2" a="1"/>
  <c r="O4242" i="2" s="1"/>
  <c r="M4242" i="2"/>
  <c r="O4241" i="2" a="1"/>
  <c r="O4241" i="2" s="1"/>
  <c r="P4241" i="2" s="1"/>
  <c r="M4241" i="2"/>
  <c r="O4240" i="2" a="1"/>
  <c r="O4240" i="2" s="1"/>
  <c r="P4240" i="2" s="1"/>
  <c r="M4240" i="2"/>
  <c r="O4239" i="2" a="1"/>
  <c r="O4239" i="2" s="1"/>
  <c r="P4239" i="2" s="1"/>
  <c r="M4239" i="2"/>
  <c r="P4238" i="2"/>
  <c r="M4238" i="2"/>
  <c r="O4237" i="2" a="1"/>
  <c r="O4237" i="2" s="1"/>
  <c r="M4237" i="2"/>
  <c r="O4236" i="2" a="1"/>
  <c r="O4236" i="2" s="1"/>
  <c r="M4236" i="2"/>
  <c r="O4235" i="2" a="1"/>
  <c r="O4235" i="2" s="1"/>
  <c r="M4235" i="2"/>
  <c r="O4234" i="2" a="1"/>
  <c r="O4234" i="2" s="1"/>
  <c r="M4234" i="2"/>
  <c r="O4233" i="2" a="1"/>
  <c r="O4233" i="2" s="1"/>
  <c r="P4233" i="2" s="1"/>
  <c r="M4233" i="2"/>
  <c r="O4232" i="2" a="1"/>
  <c r="O4232" i="2" s="1"/>
  <c r="M4232" i="2"/>
  <c r="O4231" i="2" a="1"/>
  <c r="O4231" i="2" s="1"/>
  <c r="P4231" i="2" s="1"/>
  <c r="M4231" i="2"/>
  <c r="O4230" i="2" a="1"/>
  <c r="O4230" i="2" s="1"/>
  <c r="M4230" i="2"/>
  <c r="O4229" i="2" a="1"/>
  <c r="O4229" i="2" s="1"/>
  <c r="M4229" i="2"/>
  <c r="O4228" i="2" a="1"/>
  <c r="O4228" i="2" s="1"/>
  <c r="P4228" i="2" s="1"/>
  <c r="M4228" i="2"/>
  <c r="O4227" i="2" a="1"/>
  <c r="O4227" i="2" s="1"/>
  <c r="P4227" i="2" s="1"/>
  <c r="M4227" i="2"/>
  <c r="O4226" i="2" a="1"/>
  <c r="O4226" i="2" s="1"/>
  <c r="M4226" i="2"/>
  <c r="O4225" i="2" a="1"/>
  <c r="O4225" i="2" s="1"/>
  <c r="P4225" i="2" s="1"/>
  <c r="M4225" i="2"/>
  <c r="O4224" i="2" a="1"/>
  <c r="O4224" i="2" s="1"/>
  <c r="M4224" i="2"/>
  <c r="O4223" i="2" a="1"/>
  <c r="O4223" i="2" s="1"/>
  <c r="P4223" i="2" s="1"/>
  <c r="M4223" i="2"/>
  <c r="O4222" i="2" a="1"/>
  <c r="O4222" i="2" s="1"/>
  <c r="P4222" i="2" s="1"/>
  <c r="M4222" i="2"/>
  <c r="O4221" i="2" a="1"/>
  <c r="O4221" i="2" s="1"/>
  <c r="M4221" i="2"/>
  <c r="O4220" i="2" a="1"/>
  <c r="O4220" i="2" s="1"/>
  <c r="M4220" i="2"/>
  <c r="O4219" i="2" a="1"/>
  <c r="O4219" i="2" s="1"/>
  <c r="P4219" i="2" s="1"/>
  <c r="M4219" i="2"/>
  <c r="O4218" i="2" a="1"/>
  <c r="O4218" i="2" s="1"/>
  <c r="M4218" i="2"/>
  <c r="O4217" i="2" a="1"/>
  <c r="O4217" i="2" s="1"/>
  <c r="M4217" i="2"/>
  <c r="O4216" i="2" a="1"/>
  <c r="O4216" i="2" s="1"/>
  <c r="M4216" i="2"/>
  <c r="O4215" i="2" a="1"/>
  <c r="O4215" i="2" s="1"/>
  <c r="M4215" i="2"/>
  <c r="O4214" i="2" a="1"/>
  <c r="O4214" i="2" s="1"/>
  <c r="M4214" i="2"/>
  <c r="O4213" i="2" a="1"/>
  <c r="O4213" i="2" s="1"/>
  <c r="M4213" i="2"/>
  <c r="O4212" i="2" a="1"/>
  <c r="O4212" i="2" s="1"/>
  <c r="P4212" i="2" s="1"/>
  <c r="M4212" i="2"/>
  <c r="O4211" i="2" a="1"/>
  <c r="O4211" i="2" s="1"/>
  <c r="M4211" i="2"/>
  <c r="O4210" i="2" a="1"/>
  <c r="O4210" i="2" s="1"/>
  <c r="P4210" i="2" s="1"/>
  <c r="M4210" i="2"/>
  <c r="P4209" i="2"/>
  <c r="M4209" i="2"/>
  <c r="O4208" i="2" a="1"/>
  <c r="O4208" i="2" s="1"/>
  <c r="P4208" i="2" s="1"/>
  <c r="M4208" i="2"/>
  <c r="O4207" i="2" a="1"/>
  <c r="O4207" i="2" s="1"/>
  <c r="P4207" i="2" s="1"/>
  <c r="M4207" i="2"/>
  <c r="O4206" i="2" a="1"/>
  <c r="O4206" i="2" s="1"/>
  <c r="M4206" i="2"/>
  <c r="O4205" i="2" a="1"/>
  <c r="O4205" i="2" s="1"/>
  <c r="M4205" i="2"/>
  <c r="O4204" i="2" a="1"/>
  <c r="O4204" i="2" s="1"/>
  <c r="P4204" i="2" s="1"/>
  <c r="M4204" i="2"/>
  <c r="O4203" i="2" a="1"/>
  <c r="O4203" i="2" s="1"/>
  <c r="P4203" i="2" s="1"/>
  <c r="M4203" i="2"/>
  <c r="O4202" i="2" a="1"/>
  <c r="O4202" i="2" s="1"/>
  <c r="M4202" i="2"/>
  <c r="O4201" i="2" a="1"/>
  <c r="O4201" i="2" s="1"/>
  <c r="M4201" i="2"/>
  <c r="O4200" i="2" a="1"/>
  <c r="O4200" i="2" s="1"/>
  <c r="M4200" i="2"/>
  <c r="O4199" i="2" a="1"/>
  <c r="O4199" i="2" s="1"/>
  <c r="M4199" i="2"/>
  <c r="O4198" i="2" a="1"/>
  <c r="O4198" i="2" s="1"/>
  <c r="M4198" i="2"/>
  <c r="O4197" i="2" a="1"/>
  <c r="O4197" i="2" s="1"/>
  <c r="M4197" i="2"/>
  <c r="O4196" i="2" a="1"/>
  <c r="O4196" i="2" s="1"/>
  <c r="M4196" i="2"/>
  <c r="O4195" i="2" a="1"/>
  <c r="O4195" i="2" s="1"/>
  <c r="M4195" i="2"/>
  <c r="O4194" i="2" a="1"/>
  <c r="O4194" i="2" s="1"/>
  <c r="M4194" i="2"/>
  <c r="O4193" i="2" a="1"/>
  <c r="O4193" i="2" s="1"/>
  <c r="M4193" i="2"/>
  <c r="O4192" i="2" a="1"/>
  <c r="O4192" i="2" s="1"/>
  <c r="P4192" i="2" s="1"/>
  <c r="M4192" i="2"/>
  <c r="O4191" i="2" a="1"/>
  <c r="O4191" i="2" s="1"/>
  <c r="M4191" i="2"/>
  <c r="O4190" i="2" a="1"/>
  <c r="O4190" i="2" s="1"/>
  <c r="M4190" i="2"/>
  <c r="O4189" i="2" a="1"/>
  <c r="O4189" i="2" s="1"/>
  <c r="P4189" i="2" s="1"/>
  <c r="M4189" i="2"/>
  <c r="O4188" i="2" a="1"/>
  <c r="O4188" i="2" s="1"/>
  <c r="M4188" i="2"/>
  <c r="O4187" i="2" a="1"/>
  <c r="O4187" i="2" s="1"/>
  <c r="M4187" i="2"/>
  <c r="O4186" i="2" a="1"/>
  <c r="O4186" i="2" s="1"/>
  <c r="M4186" i="2"/>
  <c r="O4185" i="2" a="1"/>
  <c r="O4185" i="2" s="1"/>
  <c r="M4185" i="2"/>
  <c r="O4184" i="2" a="1"/>
  <c r="O4184" i="2" s="1"/>
  <c r="M4184" i="2"/>
  <c r="O4183" i="2" a="1"/>
  <c r="O4183" i="2" s="1"/>
  <c r="M4183" i="2"/>
  <c r="O4182" i="2" a="1"/>
  <c r="O4182" i="2" s="1"/>
  <c r="M4182" i="2"/>
  <c r="O4181" i="2" a="1"/>
  <c r="O4181" i="2" s="1"/>
  <c r="M4181" i="2"/>
  <c r="P4180" i="2"/>
  <c r="M4180" i="2"/>
  <c r="O4179" i="2" a="1"/>
  <c r="O4179" i="2" s="1"/>
  <c r="M4179" i="2"/>
  <c r="O4178" i="2" a="1"/>
  <c r="O4178" i="2"/>
  <c r="M4178" i="2"/>
  <c r="O4177" i="2" a="1"/>
  <c r="O4177" i="2" s="1"/>
  <c r="P4177" i="2" s="1"/>
  <c r="M4177" i="2"/>
  <c r="O4176" i="2" a="1"/>
  <c r="O4176" i="2" s="1"/>
  <c r="P4176" i="2" s="1"/>
  <c r="M4176" i="2"/>
  <c r="O4175" i="2" a="1"/>
  <c r="O4175" i="2" s="1"/>
  <c r="M4175" i="2"/>
  <c r="O4174" i="2" a="1"/>
  <c r="O4174" i="2" s="1"/>
  <c r="M4174" i="2"/>
  <c r="O4173" i="2" a="1"/>
  <c r="O4173" i="2" s="1"/>
  <c r="P4173" i="2" s="1"/>
  <c r="M4173" i="2"/>
  <c r="O4172" i="2" a="1"/>
  <c r="O4172" i="2" s="1"/>
  <c r="M4172" i="2"/>
  <c r="O4171" i="2" a="1"/>
  <c r="O4171" i="2" s="1"/>
  <c r="M4171" i="2"/>
  <c r="O4170" i="2" a="1"/>
  <c r="O4170" i="2" s="1"/>
  <c r="M4170" i="2"/>
  <c r="O4169" i="2" a="1"/>
  <c r="O4169" i="2" s="1"/>
  <c r="M4169" i="2"/>
  <c r="O4168" i="2" a="1"/>
  <c r="O4168" i="2" s="1"/>
  <c r="M4168" i="2"/>
  <c r="O4167" i="2" a="1"/>
  <c r="O4167" i="2" s="1"/>
  <c r="M4167" i="2"/>
  <c r="O4166" i="2" a="1"/>
  <c r="O4166" i="2" s="1"/>
  <c r="P4166" i="2" s="1"/>
  <c r="M4166" i="2"/>
  <c r="O4165" i="2" a="1"/>
  <c r="O4165" i="2" s="1"/>
  <c r="P4165" i="2" s="1"/>
  <c r="M4165" i="2"/>
  <c r="O4164" i="2" a="1"/>
  <c r="O4164" i="2" s="1"/>
  <c r="M4164" i="2"/>
  <c r="O4163" i="2" a="1"/>
  <c r="O4163" i="2" s="1"/>
  <c r="P4163" i="2" s="1"/>
  <c r="M4163" i="2"/>
  <c r="O4162" i="2" a="1"/>
  <c r="O4162" i="2" s="1"/>
  <c r="M4162" i="2"/>
  <c r="O4161" i="2" a="1"/>
  <c r="O4161" i="2" s="1"/>
  <c r="M4161" i="2"/>
  <c r="O4160" i="2" a="1"/>
  <c r="O4160" i="2" s="1"/>
  <c r="M4160" i="2"/>
  <c r="O4159" i="2" a="1"/>
  <c r="O4159" i="2" s="1"/>
  <c r="M4159" i="2"/>
  <c r="O4158" i="2" a="1"/>
  <c r="O4158" i="2" s="1"/>
  <c r="M4158" i="2"/>
  <c r="O4157" i="2" a="1"/>
  <c r="O4157" i="2" s="1"/>
  <c r="M4157" i="2"/>
  <c r="O4156" i="2" a="1"/>
  <c r="O4156" i="2" s="1"/>
  <c r="M4156" i="2"/>
  <c r="O4155" i="2" a="1"/>
  <c r="O4155" i="2" s="1"/>
  <c r="P4155" i="2" s="1"/>
  <c r="M4155" i="2"/>
  <c r="O4154" i="2" a="1"/>
  <c r="O4154" i="2" s="1"/>
  <c r="M4154" i="2"/>
  <c r="O4153" i="2" a="1"/>
  <c r="O4153" i="2" s="1"/>
  <c r="M4153" i="2"/>
  <c r="O4152" i="2" a="1"/>
  <c r="O4152" i="2" s="1"/>
  <c r="P4152" i="2" s="1"/>
  <c r="M4152" i="2"/>
  <c r="P4151" i="2"/>
  <c r="M4151" i="2"/>
  <c r="O4150" i="2" a="1"/>
  <c r="O4150" i="2" s="1"/>
  <c r="M4150" i="2"/>
  <c r="O4149" i="2" a="1"/>
  <c r="O4149" i="2" s="1"/>
  <c r="M4149" i="2"/>
  <c r="O4148" i="2" a="1"/>
  <c r="O4148" i="2" s="1"/>
  <c r="M4148" i="2"/>
  <c r="O4147" i="2" a="1"/>
  <c r="O4147" i="2" s="1"/>
  <c r="M4147" i="2"/>
  <c r="O4146" i="2" a="1"/>
  <c r="O4146" i="2" s="1"/>
  <c r="M4146" i="2"/>
  <c r="O4145" i="2" a="1"/>
  <c r="O4145" i="2" s="1"/>
  <c r="M4145" i="2"/>
  <c r="O4144" i="2" a="1"/>
  <c r="O4144" i="2" s="1"/>
  <c r="M4144" i="2"/>
  <c r="O4143" i="2" a="1"/>
  <c r="O4143" i="2" s="1"/>
  <c r="M4143" i="2"/>
  <c r="O4142" i="2" a="1"/>
  <c r="O4142" i="2" s="1"/>
  <c r="M4142" i="2"/>
  <c r="O4141" i="2" a="1"/>
  <c r="O4141" i="2" s="1"/>
  <c r="M4141" i="2"/>
  <c r="O4140" i="2" a="1"/>
  <c r="O4140" i="2" s="1"/>
  <c r="M4140" i="2"/>
  <c r="O4139" i="2" a="1"/>
  <c r="O4139" i="2" s="1"/>
  <c r="M4139" i="2"/>
  <c r="O4138" i="2" a="1"/>
  <c r="O4138" i="2" s="1"/>
  <c r="P4138" i="2" s="1"/>
  <c r="M4138" i="2"/>
  <c r="O4137" i="2" a="1"/>
  <c r="O4137" i="2" s="1"/>
  <c r="P4137" i="2" s="1"/>
  <c r="M4137" i="2"/>
  <c r="O4136" i="2" a="1"/>
  <c r="O4136" i="2" s="1"/>
  <c r="M4136" i="2"/>
  <c r="O4135" i="2" a="1"/>
  <c r="O4135" i="2" s="1"/>
  <c r="M4135" i="2"/>
  <c r="O4134" i="2" a="1"/>
  <c r="O4134" i="2" s="1"/>
  <c r="M4134" i="2"/>
  <c r="O4133" i="2" a="1"/>
  <c r="O4133" i="2" s="1"/>
  <c r="M4133" i="2"/>
  <c r="O4132" i="2" a="1"/>
  <c r="O4132" i="2"/>
  <c r="P4132" i="2" s="1"/>
  <c r="M4132" i="2"/>
  <c r="O4131" i="2" a="1"/>
  <c r="O4131" i="2" s="1"/>
  <c r="M4131" i="2"/>
  <c r="O4130" i="2" a="1"/>
  <c r="O4130" i="2" s="1"/>
  <c r="M4130" i="2"/>
  <c r="O4129" i="2" a="1"/>
  <c r="O4129" i="2" s="1"/>
  <c r="M4129" i="2"/>
  <c r="O4128" i="2" a="1"/>
  <c r="O4128" i="2" s="1"/>
  <c r="M4128" i="2"/>
  <c r="O4127" i="2" a="1"/>
  <c r="O4127" i="2" s="1"/>
  <c r="M4127" i="2"/>
  <c r="O4126" i="2" a="1"/>
  <c r="O4126" i="2" s="1"/>
  <c r="P4126" i="2" s="1"/>
  <c r="M4126" i="2"/>
  <c r="O4125" i="2" a="1"/>
  <c r="O4125" i="2" s="1"/>
  <c r="M4125" i="2"/>
  <c r="O4124" i="2" a="1"/>
  <c r="O4124" i="2" s="1"/>
  <c r="M4124" i="2"/>
  <c r="O4123" i="2" a="1"/>
  <c r="O4123" i="2" s="1"/>
  <c r="P4123" i="2" s="1"/>
  <c r="M4123" i="2"/>
  <c r="P4122" i="2"/>
  <c r="M4122" i="2"/>
  <c r="O4121" i="2" a="1"/>
  <c r="O4121" i="2" s="1"/>
  <c r="P4121" i="2" s="1"/>
  <c r="M4121" i="2"/>
  <c r="O4120" i="2" a="1"/>
  <c r="O4120" i="2" s="1"/>
  <c r="M4120" i="2"/>
  <c r="O4119" i="2" a="1"/>
  <c r="O4119" i="2" s="1"/>
  <c r="M4119" i="2"/>
  <c r="O4118" i="2" a="1"/>
  <c r="O4118" i="2" s="1"/>
  <c r="P4118" i="2" s="1"/>
  <c r="M4118" i="2"/>
  <c r="O4117" i="2" a="1"/>
  <c r="O4117" i="2" s="1"/>
  <c r="M4117" i="2"/>
  <c r="O4116" i="2" a="1"/>
  <c r="O4116" i="2" s="1"/>
  <c r="P4116" i="2" s="1"/>
  <c r="M4116" i="2"/>
  <c r="O4115" i="2" a="1"/>
  <c r="O4115" i="2" s="1"/>
  <c r="M4115" i="2"/>
  <c r="O4114" i="2" a="1"/>
  <c r="O4114" i="2" s="1"/>
  <c r="M4114" i="2"/>
  <c r="O4113" i="2" a="1"/>
  <c r="O4113" i="2" s="1"/>
  <c r="M4113" i="2"/>
  <c r="O4112" i="2" a="1"/>
  <c r="O4112" i="2" s="1"/>
  <c r="P4112" i="2" s="1"/>
  <c r="M4112" i="2"/>
  <c r="O4111" i="2" a="1"/>
  <c r="O4111" i="2" s="1"/>
  <c r="M4111" i="2"/>
  <c r="O4110" i="2" a="1"/>
  <c r="O4110" i="2" s="1"/>
  <c r="M4110" i="2"/>
  <c r="O4109" i="2" a="1"/>
  <c r="O4109" i="2" s="1"/>
  <c r="M4109" i="2"/>
  <c r="O4108" i="2" a="1"/>
  <c r="O4108" i="2" s="1"/>
  <c r="M4108" i="2"/>
  <c r="O4107" i="2" a="1"/>
  <c r="O4107" i="2" s="1"/>
  <c r="P4107" i="2" s="1"/>
  <c r="M4107" i="2"/>
  <c r="O4106" i="2" a="1"/>
  <c r="O4106" i="2" s="1"/>
  <c r="M4106" i="2"/>
  <c r="O4105" i="2" a="1"/>
  <c r="O4105" i="2" s="1"/>
  <c r="M4105" i="2"/>
  <c r="O4104" i="2" a="1"/>
  <c r="O4104" i="2" s="1"/>
  <c r="M4104" i="2"/>
  <c r="O4103" i="2" a="1"/>
  <c r="O4103" i="2" s="1"/>
  <c r="M4103" i="2"/>
  <c r="O4102" i="2" a="1"/>
  <c r="O4102" i="2" s="1"/>
  <c r="M4102" i="2"/>
  <c r="O4101" i="2" a="1"/>
  <c r="O4101" i="2" s="1"/>
  <c r="M4101" i="2"/>
  <c r="O4100" i="2" a="1"/>
  <c r="O4100" i="2" s="1"/>
  <c r="M4100" i="2"/>
  <c r="O4099" i="2" a="1"/>
  <c r="O4099" i="2" s="1"/>
  <c r="M4099" i="2"/>
  <c r="O4098" i="2" a="1"/>
  <c r="O4098" i="2" s="1"/>
  <c r="P4098" i="2" s="1"/>
  <c r="M4098" i="2"/>
  <c r="O4097" i="2" a="1"/>
  <c r="O4097" i="2" s="1"/>
  <c r="P4097" i="2" s="1"/>
  <c r="M4097" i="2"/>
  <c r="O4096" i="2" a="1"/>
  <c r="O4096" i="2" s="1"/>
  <c r="M4096" i="2"/>
  <c r="O4095" i="2" a="1"/>
  <c r="O4095" i="2" s="1"/>
  <c r="P4095" i="2" s="1"/>
  <c r="M4095" i="2"/>
  <c r="O4094" i="2" a="1"/>
  <c r="O4094" i="2" s="1"/>
  <c r="M4094" i="2"/>
  <c r="P4093" i="2"/>
  <c r="M4093" i="2"/>
  <c r="O4092" i="2" a="1"/>
  <c r="O4092" i="2" s="1"/>
  <c r="M4092" i="2"/>
  <c r="O4091" i="2" a="1"/>
  <c r="O4091" i="2" s="1"/>
  <c r="P4091" i="2" s="1"/>
  <c r="M4091" i="2"/>
  <c r="O4090" i="2" a="1"/>
  <c r="O4090" i="2" s="1"/>
  <c r="M4090" i="2"/>
  <c r="O4089" i="2" a="1"/>
  <c r="O4089" i="2" s="1"/>
  <c r="P4089" i="2" s="1"/>
  <c r="M4089" i="2"/>
  <c r="O4088" i="2" a="1"/>
  <c r="O4088" i="2" s="1"/>
  <c r="M4088" i="2"/>
  <c r="O4087" i="2" a="1"/>
  <c r="O4087" i="2" s="1"/>
  <c r="M4087" i="2"/>
  <c r="O4086" i="2" a="1"/>
  <c r="O4086" i="2" s="1"/>
  <c r="M4086" i="2"/>
  <c r="O4085" i="2" a="1"/>
  <c r="O4085" i="2" s="1"/>
  <c r="M4085" i="2"/>
  <c r="O4084" i="2" a="1"/>
  <c r="O4084" i="2" s="1"/>
  <c r="P4084" i="2" s="1"/>
  <c r="M4084" i="2"/>
  <c r="O4083" i="2" a="1"/>
  <c r="O4083" i="2" s="1"/>
  <c r="M4083" i="2"/>
  <c r="O4082" i="2" a="1"/>
  <c r="O4082" i="2" s="1"/>
  <c r="M4082" i="2"/>
  <c r="O4081" i="2" a="1"/>
  <c r="O4081" i="2" s="1"/>
  <c r="M4081" i="2"/>
  <c r="O4080" i="2" a="1"/>
  <c r="O4080" i="2" s="1"/>
  <c r="M4080" i="2"/>
  <c r="O4079" i="2" a="1"/>
  <c r="O4079" i="2" s="1"/>
  <c r="M4079" i="2"/>
  <c r="O4078" i="2" a="1"/>
  <c r="O4078" i="2" s="1"/>
  <c r="M4078" i="2"/>
  <c r="O4077" i="2" a="1"/>
  <c r="O4077" i="2" s="1"/>
  <c r="M4077" i="2"/>
  <c r="O4076" i="2" a="1"/>
  <c r="O4076" i="2" s="1"/>
  <c r="M4076" i="2"/>
  <c r="O4075" i="2" a="1"/>
  <c r="O4075" i="2" s="1"/>
  <c r="M4075" i="2"/>
  <c r="O4074" i="2" a="1"/>
  <c r="O4074" i="2" s="1"/>
  <c r="M4074" i="2"/>
  <c r="O4073" i="2" a="1"/>
  <c r="O4073" i="2" s="1"/>
  <c r="M4073" i="2"/>
  <c r="O4072" i="2" a="1"/>
  <c r="O4072" i="2" s="1"/>
  <c r="M4072" i="2"/>
  <c r="O4071" i="2" a="1"/>
  <c r="O4071" i="2" s="1"/>
  <c r="P4071" i="2" s="1"/>
  <c r="M4071" i="2"/>
  <c r="O4070" i="2" a="1"/>
  <c r="O4070" i="2" s="1"/>
  <c r="M4070" i="2"/>
  <c r="O4069" i="2" a="1"/>
  <c r="O4069" i="2" s="1"/>
  <c r="M4069" i="2"/>
  <c r="O4068" i="2" a="1"/>
  <c r="O4068" i="2" s="1"/>
  <c r="M4068" i="2"/>
  <c r="O4067" i="2" a="1"/>
  <c r="O4067" i="2" s="1"/>
  <c r="P4067" i="2" s="1"/>
  <c r="M4067" i="2"/>
  <c r="O4066" i="2" a="1"/>
  <c r="O4066" i="2" s="1"/>
  <c r="P4066" i="2" s="1"/>
  <c r="M4066" i="2"/>
  <c r="O4065" i="2" a="1"/>
  <c r="O4065" i="2" s="1"/>
  <c r="M4065" i="2"/>
  <c r="P4064" i="2"/>
  <c r="M4064" i="2"/>
  <c r="O4063" i="2" a="1"/>
  <c r="O4063" i="2" s="1"/>
  <c r="M4063" i="2"/>
  <c r="O4062" i="2" a="1"/>
  <c r="O4062" i="2" s="1"/>
  <c r="M4062" i="2"/>
  <c r="O4061" i="2" a="1"/>
  <c r="O4061" i="2" s="1"/>
  <c r="M4061" i="2"/>
  <c r="O4060" i="2" a="1"/>
  <c r="O4060" i="2" s="1"/>
  <c r="P4060" i="2" s="1"/>
  <c r="M4060" i="2"/>
  <c r="O4059" i="2" a="1"/>
  <c r="O4059" i="2" s="1"/>
  <c r="M4059" i="2"/>
  <c r="O4058" i="2" a="1"/>
  <c r="O4058" i="2" s="1"/>
  <c r="M4058" i="2"/>
  <c r="O4057" i="2" a="1"/>
  <c r="O4057" i="2" s="1"/>
  <c r="M4057" i="2"/>
  <c r="O4056" i="2" a="1"/>
  <c r="O4056" i="2" s="1"/>
  <c r="P4056" i="2" s="1"/>
  <c r="M4056" i="2"/>
  <c r="O4055" i="2" a="1"/>
  <c r="O4055" i="2" s="1"/>
  <c r="P4055" i="2" s="1"/>
  <c r="M4055" i="2"/>
  <c r="O4054" i="2" a="1"/>
  <c r="O4054" i="2" s="1"/>
  <c r="P4054" i="2" s="1"/>
  <c r="M4054" i="2"/>
  <c r="O4053" i="2" a="1"/>
  <c r="O4053" i="2" s="1"/>
  <c r="P4053" i="2" s="1"/>
  <c r="M4053" i="2"/>
  <c r="O4052" i="2" a="1"/>
  <c r="O4052" i="2" s="1"/>
  <c r="M4052" i="2"/>
  <c r="O4051" i="2" a="1"/>
  <c r="O4051" i="2" s="1"/>
  <c r="P4051" i="2" s="1"/>
  <c r="M4051" i="2"/>
  <c r="O4050" i="2" a="1"/>
  <c r="O4050" i="2" s="1"/>
  <c r="M4050" i="2"/>
  <c r="O4049" i="2" a="1"/>
  <c r="O4049" i="2" s="1"/>
  <c r="M4049" i="2"/>
  <c r="O4048" i="2" a="1"/>
  <c r="O4048" i="2" s="1"/>
  <c r="M4048" i="2"/>
  <c r="O4047" i="2" a="1"/>
  <c r="O4047" i="2" s="1"/>
  <c r="M4047" i="2"/>
  <c r="O4046" i="2" a="1"/>
  <c r="O4046" i="2" s="1"/>
  <c r="M4046" i="2"/>
  <c r="O4045" i="2" a="1"/>
  <c r="O4045" i="2" s="1"/>
  <c r="M4045" i="2"/>
  <c r="O4044" i="2" a="1"/>
  <c r="O4044" i="2" s="1"/>
  <c r="M4044" i="2"/>
  <c r="O4043" i="2" a="1"/>
  <c r="O4043" i="2" s="1"/>
  <c r="P4043" i="2" s="1"/>
  <c r="M4043" i="2"/>
  <c r="O4042" i="2" a="1"/>
  <c r="O4042" i="2" s="1"/>
  <c r="M4042" i="2"/>
  <c r="O4041" i="2" a="1"/>
  <c r="O4041" i="2" s="1"/>
  <c r="P4041" i="2" s="1"/>
  <c r="M4041" i="2"/>
  <c r="O4040" i="2" a="1"/>
  <c r="O4040" i="2" s="1"/>
  <c r="M4040" i="2"/>
  <c r="O4039" i="2" a="1"/>
  <c r="O4039" i="2" s="1"/>
  <c r="M4039" i="2"/>
  <c r="O4038" i="2" a="1"/>
  <c r="O4038" i="2" s="1"/>
  <c r="M4038" i="2"/>
  <c r="O4037" i="2" a="1"/>
  <c r="O4037" i="2" s="1"/>
  <c r="M4037" i="2"/>
  <c r="O4036" i="2" a="1"/>
  <c r="O4036" i="2" s="1"/>
  <c r="M4036" i="2"/>
  <c r="P4035" i="2"/>
  <c r="M4035" i="2"/>
  <c r="O4034" i="2" a="1"/>
  <c r="O4034" i="2" s="1"/>
  <c r="M4034" i="2"/>
  <c r="O4033" i="2" a="1"/>
  <c r="O4033" i="2" s="1"/>
  <c r="P4033" i="2" s="1"/>
  <c r="M4033" i="2"/>
  <c r="O4032" i="2" a="1"/>
  <c r="O4032" i="2" s="1"/>
  <c r="P4032" i="2" s="1"/>
  <c r="M4032" i="2"/>
  <c r="O4031" i="2" a="1"/>
  <c r="O4031" i="2" s="1"/>
  <c r="M4031" i="2"/>
  <c r="O4030" i="2" a="1"/>
  <c r="O4030" i="2" s="1"/>
  <c r="M4030" i="2"/>
  <c r="O4029" i="2" a="1"/>
  <c r="O4029" i="2" s="1"/>
  <c r="P4029" i="2" s="1"/>
  <c r="M4029" i="2"/>
  <c r="O4028" i="2" a="1"/>
  <c r="O4028" i="2" s="1"/>
  <c r="P4028" i="2" s="1"/>
  <c r="M4028" i="2"/>
  <c r="O4027" i="2" a="1"/>
  <c r="O4027" i="2" s="1"/>
  <c r="M4027" i="2"/>
  <c r="O4026" i="2" a="1"/>
  <c r="O4026" i="2" s="1"/>
  <c r="M4026" i="2"/>
  <c r="O4025" i="2" a="1"/>
  <c r="O4025" i="2" s="1"/>
  <c r="P4025" i="2" s="1"/>
  <c r="M4025" i="2"/>
  <c r="O4024" i="2" a="1"/>
  <c r="O4024" i="2" s="1"/>
  <c r="M4024" i="2"/>
  <c r="O4023" i="2" a="1"/>
  <c r="O4023" i="2" s="1"/>
  <c r="M4023" i="2"/>
  <c r="O4022" i="2" a="1"/>
  <c r="O4022" i="2" s="1"/>
  <c r="M4022" i="2"/>
  <c r="O4021" i="2" a="1"/>
  <c r="O4021" i="2" s="1"/>
  <c r="M4021" i="2"/>
  <c r="O4020" i="2" a="1"/>
  <c r="O4020" i="2"/>
  <c r="P4020" i="2" s="1"/>
  <c r="M4020" i="2"/>
  <c r="O4019" i="2" a="1"/>
  <c r="O4019" i="2" s="1"/>
  <c r="M4019" i="2"/>
  <c r="O4018" i="2" a="1"/>
  <c r="O4018" i="2" s="1"/>
  <c r="P4018" i="2" s="1"/>
  <c r="M4018" i="2"/>
  <c r="O4017" i="2" a="1"/>
  <c r="O4017" i="2"/>
  <c r="P4017" i="2" s="1"/>
  <c r="M4017" i="2"/>
  <c r="O4016" i="2" a="1"/>
  <c r="O4016" i="2" s="1"/>
  <c r="M4016" i="2"/>
  <c r="O4015" i="2" a="1"/>
  <c r="O4015" i="2" s="1"/>
  <c r="M4015" i="2"/>
  <c r="O4014" i="2" a="1"/>
  <c r="O4014" i="2" s="1"/>
  <c r="M4014" i="2"/>
  <c r="O4013" i="2" a="1"/>
  <c r="O4013" i="2" s="1"/>
  <c r="P4013" i="2" s="1"/>
  <c r="M4013" i="2"/>
  <c r="O4012" i="2" a="1"/>
  <c r="O4012" i="2" s="1"/>
  <c r="M4012" i="2"/>
  <c r="O4011" i="2" a="1"/>
  <c r="O4011" i="2" s="1"/>
  <c r="M4011" i="2"/>
  <c r="O4010" i="2" a="1"/>
  <c r="O4010" i="2" s="1"/>
  <c r="M4010" i="2"/>
  <c r="O4009" i="2" a="1"/>
  <c r="O4009" i="2" s="1"/>
  <c r="M4009" i="2"/>
  <c r="O4008" i="2" a="1"/>
  <c r="O4008" i="2" s="1"/>
  <c r="M4008" i="2"/>
  <c r="O4007" i="2" a="1"/>
  <c r="O4007" i="2" s="1"/>
  <c r="P4007" i="2" s="1"/>
  <c r="M4007" i="2"/>
  <c r="P4006" i="2"/>
  <c r="M4006" i="2"/>
  <c r="O4005" i="2" a="1"/>
  <c r="O4005" i="2" s="1"/>
  <c r="M4005" i="2"/>
  <c r="O4004" i="2" a="1"/>
  <c r="O4004" i="2" s="1"/>
  <c r="P4004" i="2" s="1"/>
  <c r="M4004" i="2"/>
  <c r="O4003" i="2" a="1"/>
  <c r="O4003" i="2" s="1"/>
  <c r="M4003" i="2"/>
  <c r="O4002" i="2" a="1"/>
  <c r="O4002" i="2" s="1"/>
  <c r="P4002" i="2" s="1"/>
  <c r="M4002" i="2"/>
  <c r="O4001" i="2" a="1"/>
  <c r="O4001" i="2" s="1"/>
  <c r="P4001" i="2" s="1"/>
  <c r="M4001" i="2"/>
  <c r="O4000" i="2" a="1"/>
  <c r="O4000" i="2" s="1"/>
  <c r="P4000" i="2" s="1"/>
  <c r="M4000" i="2"/>
  <c r="O3999" i="2" a="1"/>
  <c r="O3999" i="2" s="1"/>
  <c r="M3999" i="2"/>
  <c r="O3998" i="2" a="1"/>
  <c r="O3998" i="2" s="1"/>
  <c r="P3998" i="2" s="1"/>
  <c r="M3998" i="2"/>
  <c r="O3997" i="2" a="1"/>
  <c r="O3997" i="2" s="1"/>
  <c r="M3997" i="2"/>
  <c r="O3996" i="2" a="1"/>
  <c r="O3996" i="2" s="1"/>
  <c r="P3996" i="2" s="1"/>
  <c r="M3996" i="2"/>
  <c r="O3995" i="2" a="1"/>
  <c r="O3995" i="2" s="1"/>
  <c r="M3995" i="2"/>
  <c r="O3994" i="2" a="1"/>
  <c r="O3994" i="2" s="1"/>
  <c r="P3994" i="2" s="1"/>
  <c r="M3994" i="2"/>
  <c r="O3993" i="2" a="1"/>
  <c r="O3993" i="2" s="1"/>
  <c r="M3993" i="2"/>
  <c r="O3992" i="2" a="1"/>
  <c r="O3992" i="2" s="1"/>
  <c r="M3992" i="2"/>
  <c r="O3991" i="2" a="1"/>
  <c r="O3991" i="2" s="1"/>
  <c r="M3991" i="2"/>
  <c r="O3990" i="2" a="1"/>
  <c r="O3990" i="2" s="1"/>
  <c r="M3990" i="2"/>
  <c r="O3989" i="2" a="1"/>
  <c r="O3989" i="2" s="1"/>
  <c r="M3989" i="2"/>
  <c r="O3988" i="2" a="1"/>
  <c r="O3988" i="2" s="1"/>
  <c r="M3988" i="2"/>
  <c r="O3987" i="2" a="1"/>
  <c r="O3987" i="2" s="1"/>
  <c r="P3987" i="2" s="1"/>
  <c r="M3987" i="2"/>
  <c r="O3986" i="2" a="1"/>
  <c r="O3986" i="2" s="1"/>
  <c r="P3986" i="2" s="1"/>
  <c r="M3986" i="2"/>
  <c r="O3985" i="2" a="1"/>
  <c r="O3985" i="2" s="1"/>
  <c r="M3985" i="2"/>
  <c r="O3984" i="2" a="1"/>
  <c r="O3984" i="2" s="1"/>
  <c r="M3984" i="2"/>
  <c r="O3983" i="2" a="1"/>
  <c r="O3983" i="2" s="1"/>
  <c r="M3983" i="2"/>
  <c r="O3982" i="2" a="1"/>
  <c r="O3982" i="2" s="1"/>
  <c r="M3982" i="2"/>
  <c r="O3981" i="2" a="1"/>
  <c r="O3981" i="2" s="1"/>
  <c r="M3981" i="2"/>
  <c r="O3980" i="2" a="1"/>
  <c r="O3980" i="2" s="1"/>
  <c r="M3980" i="2"/>
  <c r="O3979" i="2" a="1"/>
  <c r="O3979" i="2" s="1"/>
  <c r="P3979" i="2" s="1"/>
  <c r="M3979" i="2"/>
  <c r="O3978" i="2" a="1"/>
  <c r="O3978" i="2" s="1"/>
  <c r="P3978" i="2" s="1"/>
  <c r="M3978" i="2"/>
  <c r="P3977" i="2"/>
  <c r="M3977" i="2"/>
  <c r="O3976" i="2" a="1"/>
  <c r="O3976" i="2" s="1"/>
  <c r="M3976" i="2"/>
  <c r="O3975" i="2" a="1"/>
  <c r="O3975" i="2" s="1"/>
  <c r="P3975" i="2" s="1"/>
  <c r="M3975" i="2"/>
  <c r="O3974" i="2" a="1"/>
  <c r="O3974" i="2" s="1"/>
  <c r="M3974" i="2"/>
  <c r="O3973" i="2" a="1"/>
  <c r="O3973" i="2" s="1"/>
  <c r="M3973" i="2"/>
  <c r="O3972" i="2" a="1"/>
  <c r="O3972" i="2" s="1"/>
  <c r="P3972" i="2" s="1"/>
  <c r="M3972" i="2"/>
  <c r="O3971" i="2" a="1"/>
  <c r="O3971" i="2" s="1"/>
  <c r="M3971" i="2"/>
  <c r="P3970" i="2"/>
  <c r="M3970" i="2"/>
  <c r="O3969" i="2" a="1"/>
  <c r="O3969" i="2" s="1"/>
  <c r="M3969" i="2"/>
  <c r="O3968" i="2" a="1"/>
  <c r="O3968" i="2" s="1"/>
  <c r="M3968" i="2"/>
  <c r="O3967" i="2" a="1"/>
  <c r="O3967" i="2" s="1"/>
  <c r="M3967" i="2"/>
  <c r="O3966" i="2" a="1"/>
  <c r="O3966" i="2" s="1"/>
  <c r="M3966" i="2"/>
  <c r="O3965" i="2" a="1"/>
  <c r="O3965" i="2" s="1"/>
  <c r="M3965" i="2"/>
  <c r="O3964" i="2" a="1"/>
  <c r="O3964" i="2" s="1"/>
  <c r="M3964" i="2"/>
  <c r="O3963" i="2" a="1"/>
  <c r="O3963" i="2" s="1"/>
  <c r="M3963" i="2"/>
  <c r="O3962" i="2" a="1"/>
  <c r="O3962" i="2" s="1"/>
  <c r="M3962" i="2"/>
  <c r="O3961" i="2" a="1"/>
  <c r="O3961" i="2" s="1"/>
  <c r="M3961" i="2"/>
  <c r="O3960" i="2" a="1"/>
  <c r="O3960" i="2" s="1"/>
  <c r="M3960" i="2"/>
  <c r="O3959" i="2" a="1"/>
  <c r="O3959" i="2" s="1"/>
  <c r="P3959" i="2" s="1"/>
  <c r="M3959" i="2"/>
  <c r="O3958" i="2" a="1"/>
  <c r="O3958" i="2" s="1"/>
  <c r="M3958" i="2"/>
  <c r="O3957" i="2" a="1"/>
  <c r="O3957" i="2" s="1"/>
  <c r="M3957" i="2"/>
  <c r="O3956" i="2" a="1"/>
  <c r="O3956" i="2" s="1"/>
  <c r="M3956" i="2"/>
  <c r="O3955" i="2" a="1"/>
  <c r="O3955" i="2" s="1"/>
  <c r="M3955" i="2"/>
  <c r="O3954" i="2" a="1"/>
  <c r="O3954" i="2" s="1"/>
  <c r="P3954" i="2" s="1"/>
  <c r="M3954" i="2"/>
  <c r="O3953" i="2" a="1"/>
  <c r="O3953" i="2" s="1"/>
  <c r="M3953" i="2"/>
  <c r="O3952" i="2" a="1"/>
  <c r="O3952" i="2" s="1"/>
  <c r="M3952" i="2"/>
  <c r="O3951" i="2" a="1"/>
  <c r="O3951" i="2" s="1"/>
  <c r="M3951" i="2"/>
  <c r="O3950" i="2" a="1"/>
  <c r="O3950" i="2" s="1"/>
  <c r="M3950" i="2"/>
  <c r="O3949" i="2" a="1"/>
  <c r="O3949" i="2" s="1"/>
  <c r="P3949" i="2" s="1"/>
  <c r="M3949" i="2"/>
  <c r="P3948" i="2"/>
  <c r="M3948" i="2"/>
  <c r="P3947" i="2"/>
  <c r="M3947" i="2"/>
  <c r="O3946" i="2" a="1"/>
  <c r="O3946" i="2" s="1"/>
  <c r="M3946" i="2"/>
  <c r="O3945" i="2" a="1"/>
  <c r="O3945" i="2" s="1"/>
  <c r="P3945" i="2" s="1"/>
  <c r="M3945" i="2"/>
  <c r="O3944" i="2" a="1"/>
  <c r="O3944" i="2" s="1"/>
  <c r="M3944" i="2"/>
  <c r="O3943" i="2" a="1"/>
  <c r="O3943" i="2" s="1"/>
  <c r="M3943" i="2"/>
  <c r="O3942" i="2" a="1"/>
  <c r="O3942" i="2" s="1"/>
  <c r="M3942" i="2"/>
  <c r="P3941" i="2"/>
  <c r="M3941" i="2"/>
  <c r="P3940" i="2"/>
  <c r="M3940" i="2"/>
  <c r="P3939" i="2"/>
  <c r="M3939" i="2"/>
  <c r="P3938" i="2"/>
  <c r="M3938" i="2"/>
  <c r="O3937" i="2" a="1"/>
  <c r="O3937" i="2" s="1"/>
  <c r="M3937" i="2"/>
  <c r="O3936" i="2" a="1"/>
  <c r="O3936" i="2" s="1"/>
  <c r="M3936" i="2"/>
  <c r="O3935" i="2" a="1"/>
  <c r="O3935" i="2" s="1"/>
  <c r="P3935" i="2" s="1"/>
  <c r="M3935" i="2"/>
  <c r="O3934" i="2" a="1"/>
  <c r="O3934" i="2" s="1"/>
  <c r="M3934" i="2"/>
  <c r="O3933" i="2" a="1"/>
  <c r="O3933" i="2" s="1"/>
  <c r="M3933" i="2"/>
  <c r="O3932" i="2" a="1"/>
  <c r="O3932" i="2" s="1"/>
  <c r="M3932" i="2"/>
  <c r="O3931" i="2" a="1"/>
  <c r="O3931" i="2" s="1"/>
  <c r="M3931" i="2"/>
  <c r="O3930" i="2" a="1"/>
  <c r="O3930" i="2" s="1"/>
  <c r="P3930" i="2" s="1"/>
  <c r="M3930" i="2"/>
  <c r="O3929" i="2" a="1"/>
  <c r="O3929" i="2" s="1"/>
  <c r="M3929" i="2"/>
  <c r="O3928" i="2" a="1"/>
  <c r="O3928" i="2" s="1"/>
  <c r="M3928" i="2"/>
  <c r="O3927" i="2" a="1"/>
  <c r="O3927" i="2" s="1"/>
  <c r="M3927" i="2"/>
  <c r="O3926" i="2" a="1"/>
  <c r="O3926" i="2" s="1"/>
  <c r="M3926" i="2"/>
  <c r="O3925" i="2" a="1"/>
  <c r="O3925" i="2" s="1"/>
  <c r="M3925" i="2"/>
  <c r="O3924" i="2" a="1"/>
  <c r="O3924" i="2" s="1"/>
  <c r="P3924" i="2" s="1"/>
  <c r="M3924" i="2"/>
  <c r="O3923" i="2" a="1"/>
  <c r="O3923" i="2" s="1"/>
  <c r="M3923" i="2"/>
  <c r="O3922" i="2" a="1"/>
  <c r="O3922" i="2" s="1"/>
  <c r="M3922" i="2"/>
  <c r="O3921" i="2" a="1"/>
  <c r="O3921" i="2" s="1"/>
  <c r="M3921" i="2"/>
  <c r="O3920" i="2" a="1"/>
  <c r="O3920" i="2" s="1"/>
  <c r="M3920" i="2"/>
  <c r="O3919" i="2" a="1"/>
  <c r="O3919" i="2" s="1"/>
  <c r="M3919" i="2"/>
  <c r="P3918" i="2"/>
  <c r="M3918" i="2"/>
  <c r="O3917" i="2" a="1"/>
  <c r="O3917" i="2" s="1"/>
  <c r="M3917" i="2"/>
  <c r="O3916" i="2" a="1"/>
  <c r="O3916" i="2" s="1"/>
  <c r="M3916" i="2"/>
  <c r="O3915" i="2" a="1"/>
  <c r="O3915" i="2" s="1"/>
  <c r="P3915" i="2" s="1"/>
  <c r="M3915" i="2"/>
  <c r="Q3915" i="2" s="1"/>
  <c r="O3914" i="2" a="1"/>
  <c r="O3914" i="2" s="1"/>
  <c r="P3914" i="2" s="1"/>
  <c r="M3914" i="2"/>
  <c r="O3913" i="2" a="1"/>
  <c r="O3913" i="2" s="1"/>
  <c r="M3913" i="2"/>
  <c r="O3912" i="2" a="1"/>
  <c r="O3912" i="2" s="1"/>
  <c r="M3912" i="2"/>
  <c r="O3911" i="2" a="1"/>
  <c r="O3911" i="2" s="1"/>
  <c r="P3911" i="2" s="1"/>
  <c r="M3911" i="2"/>
  <c r="O3910" i="2" a="1"/>
  <c r="O3910" i="2" s="1"/>
  <c r="P3910" i="2" s="1"/>
  <c r="M3910" i="2"/>
  <c r="O3909" i="2" a="1"/>
  <c r="O3909" i="2" s="1"/>
  <c r="M3909" i="2"/>
  <c r="O3908" i="2" a="1"/>
  <c r="O3908" i="2" s="1"/>
  <c r="M3908" i="2"/>
  <c r="O3907" i="2" a="1"/>
  <c r="O3907" i="2" s="1"/>
  <c r="P3907" i="2" s="1"/>
  <c r="M3907" i="2"/>
  <c r="O3906" i="2" a="1"/>
  <c r="O3906" i="2" s="1"/>
  <c r="M3906" i="2"/>
  <c r="O3905" i="2" a="1"/>
  <c r="O3905" i="2" s="1"/>
  <c r="P3905" i="2" s="1"/>
  <c r="M3905" i="2"/>
  <c r="O3904" i="2" a="1"/>
  <c r="O3904" i="2" s="1"/>
  <c r="M3904" i="2"/>
  <c r="O3903" i="2" a="1"/>
  <c r="O3903" i="2" s="1"/>
  <c r="P3903" i="2" s="1"/>
  <c r="M3903" i="2"/>
  <c r="O3902" i="2" a="1"/>
  <c r="O3902" i="2" s="1"/>
  <c r="P3902" i="2" s="1"/>
  <c r="M3902" i="2"/>
  <c r="O3901" i="2" a="1"/>
  <c r="O3901" i="2" s="1"/>
  <c r="P3901" i="2" s="1"/>
  <c r="M3901" i="2"/>
  <c r="O3900" i="2" a="1"/>
  <c r="O3900" i="2" s="1"/>
  <c r="M3900" i="2"/>
  <c r="O3899" i="2" a="1"/>
  <c r="O3899" i="2" s="1"/>
  <c r="P3899" i="2" s="1"/>
  <c r="M3899" i="2"/>
  <c r="O3898" i="2" a="1"/>
  <c r="O3898" i="2" s="1"/>
  <c r="P3898" i="2" s="1"/>
  <c r="M3898" i="2"/>
  <c r="O3897" i="2" a="1"/>
  <c r="O3897" i="2" s="1"/>
  <c r="P3897" i="2" s="1"/>
  <c r="M3897" i="2"/>
  <c r="O3896" i="2" a="1"/>
  <c r="O3896" i="2" s="1"/>
  <c r="P3896" i="2" s="1"/>
  <c r="M3896" i="2"/>
  <c r="O3895" i="2" a="1"/>
  <c r="O3895" i="2" s="1"/>
  <c r="M3895" i="2"/>
  <c r="P3894" i="2"/>
  <c r="M3894" i="2"/>
  <c r="P3893" i="2"/>
  <c r="M3893" i="2"/>
  <c r="P3892" i="2"/>
  <c r="M3892" i="2"/>
  <c r="P3891" i="2"/>
  <c r="M3891" i="2"/>
  <c r="P3890" i="2"/>
  <c r="M3890" i="2"/>
  <c r="P3889" i="2"/>
  <c r="M3889" i="2"/>
  <c r="O3888" i="2" a="1"/>
  <c r="O3888" i="2" s="1"/>
  <c r="M3888" i="2"/>
  <c r="O3887" i="2" a="1"/>
  <c r="O3887" i="2" s="1"/>
  <c r="M3887" i="2"/>
  <c r="O3886" i="2" a="1"/>
  <c r="O3886" i="2" s="1"/>
  <c r="P3886" i="2" s="1"/>
  <c r="M3886" i="2"/>
  <c r="O3885" i="2" a="1"/>
  <c r="O3885" i="2" s="1"/>
  <c r="M3885" i="2"/>
  <c r="O3884" i="2" a="1"/>
  <c r="O3884" i="2" s="1"/>
  <c r="M3884" i="2"/>
  <c r="O3883" i="2" a="1"/>
  <c r="O3883" i="2" s="1"/>
  <c r="M3883" i="2"/>
  <c r="O3882" i="2" a="1"/>
  <c r="O3882" i="2" s="1"/>
  <c r="M3882" i="2"/>
  <c r="O3881" i="2" a="1"/>
  <c r="O3881" i="2" s="1"/>
  <c r="M3881" i="2"/>
  <c r="O3880" i="2" a="1"/>
  <c r="O3880" i="2" s="1"/>
  <c r="M3880" i="2"/>
  <c r="O3879" i="2" a="1"/>
  <c r="O3879" i="2" s="1"/>
  <c r="M3879" i="2"/>
  <c r="O3878" i="2" a="1"/>
  <c r="O3878" i="2" s="1"/>
  <c r="M3878" i="2"/>
  <c r="O3877" i="2" a="1"/>
  <c r="O3877" i="2" s="1"/>
  <c r="M3877" i="2"/>
  <c r="O3876" i="2" a="1"/>
  <c r="O3876" i="2" s="1"/>
  <c r="M3876" i="2"/>
  <c r="O3875" i="2" a="1"/>
  <c r="O3875" i="2" s="1"/>
  <c r="M3875" i="2"/>
  <c r="O3874" i="2" a="1"/>
  <c r="O3874" i="2" s="1"/>
  <c r="M3874" i="2"/>
  <c r="O3873" i="2" a="1"/>
  <c r="O3873" i="2" s="1"/>
  <c r="M3873" i="2"/>
  <c r="O3872" i="2" a="1"/>
  <c r="O3872" i="2" s="1"/>
  <c r="P3872" i="2" s="1"/>
  <c r="M3872" i="2"/>
  <c r="O3871" i="2" a="1"/>
  <c r="O3871" i="2" s="1"/>
  <c r="M3871" i="2"/>
  <c r="O3870" i="2" a="1"/>
  <c r="O3870" i="2" s="1"/>
  <c r="M3870" i="2"/>
  <c r="O3869" i="2" a="1"/>
  <c r="O3869" i="2" s="1"/>
  <c r="M3869" i="2"/>
  <c r="O3868" i="2" a="1"/>
  <c r="O3868" i="2" s="1"/>
  <c r="M3868" i="2"/>
  <c r="O3867" i="2" a="1"/>
  <c r="O3867" i="2" s="1"/>
  <c r="M3867" i="2"/>
  <c r="O3866" i="2" a="1"/>
  <c r="O3866" i="2" s="1"/>
  <c r="M3866" i="2"/>
  <c r="O3865" i="2" a="1"/>
  <c r="O3865" i="2" s="1"/>
  <c r="M3865" i="2"/>
  <c r="O3864" i="2" a="1"/>
  <c r="O3864" i="2" s="1"/>
  <c r="M3864" i="2"/>
  <c r="O3863" i="2" a="1"/>
  <c r="O3863" i="2" s="1"/>
  <c r="M3863" i="2"/>
  <c r="O3862" i="2" a="1"/>
  <c r="O3862" i="2" s="1"/>
  <c r="M3862" i="2"/>
  <c r="P3861" i="2"/>
  <c r="M3861" i="2"/>
  <c r="O3860" i="2" a="1"/>
  <c r="O3860" i="2" s="1"/>
  <c r="M3860" i="2"/>
  <c r="O3859" i="2" a="1"/>
  <c r="O3859" i="2" s="1"/>
  <c r="M3859" i="2"/>
  <c r="O3858" i="2" a="1"/>
  <c r="O3858" i="2" s="1"/>
  <c r="M3858" i="2"/>
  <c r="O3857" i="2" a="1"/>
  <c r="O3857" i="2" s="1"/>
  <c r="M3857" i="2"/>
  <c r="O3856" i="2" a="1"/>
  <c r="O3856" i="2" s="1"/>
  <c r="P3856" i="2" s="1"/>
  <c r="M3856" i="2"/>
  <c r="O3855" i="2" a="1"/>
  <c r="O3855" i="2" s="1"/>
  <c r="M3855" i="2"/>
  <c r="O3854" i="2" a="1"/>
  <c r="O3854" i="2" s="1"/>
  <c r="P3854" i="2" s="1"/>
  <c r="M3854" i="2"/>
  <c r="O3853" i="2" a="1"/>
  <c r="O3853" i="2" s="1"/>
  <c r="M3853" i="2"/>
  <c r="O3852" i="2" a="1"/>
  <c r="O3852" i="2" s="1"/>
  <c r="M3852" i="2"/>
  <c r="O3851" i="2" a="1"/>
  <c r="O3851" i="2" s="1"/>
  <c r="M3851" i="2"/>
  <c r="O3850" i="2" a="1"/>
  <c r="O3850" i="2" s="1"/>
  <c r="M3850" i="2"/>
  <c r="O3849" i="2" a="1"/>
  <c r="O3849" i="2" s="1"/>
  <c r="M3849" i="2"/>
  <c r="O3848" i="2" a="1"/>
  <c r="O3848" i="2" s="1"/>
  <c r="M3848" i="2"/>
  <c r="O3847" i="2" a="1"/>
  <c r="O3847" i="2" s="1"/>
  <c r="M3847" i="2"/>
  <c r="O3846" i="2" a="1"/>
  <c r="O3846" i="2" s="1"/>
  <c r="M3846" i="2"/>
  <c r="O3845" i="2" a="1"/>
  <c r="O3845" i="2" s="1"/>
  <c r="M3845" i="2"/>
  <c r="O3844" i="2" a="1"/>
  <c r="O3844" i="2" s="1"/>
  <c r="M3844" i="2"/>
  <c r="O3843" i="2" a="1"/>
  <c r="O3843" i="2" s="1"/>
  <c r="M3843" i="2"/>
  <c r="O3842" i="2" a="1"/>
  <c r="O3842" i="2" s="1"/>
  <c r="P3842" i="2" s="1"/>
  <c r="M3842" i="2"/>
  <c r="O3841" i="2" a="1"/>
  <c r="O3841" i="2" s="1"/>
  <c r="M3841" i="2"/>
  <c r="O3840" i="2" a="1"/>
  <c r="O3840" i="2" s="1"/>
  <c r="M3840" i="2"/>
  <c r="O3839" i="2" a="1"/>
  <c r="O3839" i="2" s="1"/>
  <c r="M3839" i="2"/>
  <c r="O3838" i="2" a="1"/>
  <c r="O3838" i="2" s="1"/>
  <c r="M3838" i="2"/>
  <c r="O3837" i="2" a="1"/>
  <c r="O3837" i="2" s="1"/>
  <c r="M3837" i="2"/>
  <c r="O3836" i="2" a="1"/>
  <c r="O3836" i="2" s="1"/>
  <c r="M3836" i="2"/>
  <c r="O3835" i="2" a="1"/>
  <c r="O3835" i="2" s="1"/>
  <c r="M3835" i="2"/>
  <c r="O3834" i="2" a="1"/>
  <c r="O3834" i="2" s="1"/>
  <c r="M3834" i="2"/>
  <c r="O3833" i="2" a="1"/>
  <c r="O3833" i="2" s="1"/>
  <c r="M3833" i="2"/>
  <c r="P3832" i="2"/>
  <c r="M3832" i="2"/>
  <c r="O3831" i="2" a="1"/>
  <c r="O3831" i="2" s="1"/>
  <c r="M3831" i="2"/>
  <c r="O3830" i="2" a="1"/>
  <c r="O3830" i="2" s="1"/>
  <c r="M3830" i="2"/>
  <c r="O3829" i="2" a="1"/>
  <c r="O3829" i="2" s="1"/>
  <c r="P3829" i="2" s="1"/>
  <c r="M3829" i="2"/>
  <c r="O3828" i="2" a="1"/>
  <c r="O3828" i="2" s="1"/>
  <c r="M3828" i="2"/>
  <c r="O3827" i="2" a="1"/>
  <c r="O3827" i="2" s="1"/>
  <c r="P3827" i="2" s="1"/>
  <c r="M3827" i="2"/>
  <c r="O3826" i="2" a="1"/>
  <c r="O3826" i="2" s="1"/>
  <c r="M3826" i="2"/>
  <c r="O3825" i="2" a="1"/>
  <c r="O3825" i="2" s="1"/>
  <c r="P3825" i="2" s="1"/>
  <c r="M3825" i="2"/>
  <c r="O3824" i="2" a="1"/>
  <c r="O3824" i="2" s="1"/>
  <c r="M3824" i="2"/>
  <c r="O3823" i="2" a="1"/>
  <c r="O3823" i="2" s="1"/>
  <c r="P3823" i="2" s="1"/>
  <c r="M3823" i="2"/>
  <c r="O3822" i="2" a="1"/>
  <c r="O3822" i="2" s="1"/>
  <c r="M3822" i="2"/>
  <c r="O3821" i="2" a="1"/>
  <c r="O3821" i="2" s="1"/>
  <c r="M3821" i="2"/>
  <c r="O3820" i="2" a="1"/>
  <c r="O3820" i="2" s="1"/>
  <c r="M3820" i="2"/>
  <c r="O3819" i="2" a="1"/>
  <c r="O3819" i="2" s="1"/>
  <c r="M3819" i="2"/>
  <c r="O3818" i="2" a="1"/>
  <c r="O3818" i="2" s="1"/>
  <c r="M3818" i="2"/>
  <c r="O3817" i="2" a="1"/>
  <c r="O3817" i="2" s="1"/>
  <c r="P3817" i="2" s="1"/>
  <c r="M3817" i="2"/>
  <c r="O3816" i="2" a="1"/>
  <c r="O3816" i="2" s="1"/>
  <c r="M3816" i="2"/>
  <c r="O3815" i="2" a="1"/>
  <c r="O3815" i="2" s="1"/>
  <c r="P3815" i="2" s="1"/>
  <c r="M3815" i="2"/>
  <c r="O3814" i="2" a="1"/>
  <c r="O3814" i="2" s="1"/>
  <c r="M3814" i="2"/>
  <c r="O3813" i="2" a="1"/>
  <c r="O3813" i="2" s="1"/>
  <c r="P3813" i="2" s="1"/>
  <c r="M3813" i="2"/>
  <c r="O3812" i="2" a="1"/>
  <c r="O3812" i="2" s="1"/>
  <c r="M3812" i="2"/>
  <c r="O3811" i="2" a="1"/>
  <c r="O3811" i="2" s="1"/>
  <c r="P3811" i="2" s="1"/>
  <c r="M3811" i="2"/>
  <c r="O3810" i="2" a="1"/>
  <c r="O3810" i="2" s="1"/>
  <c r="M3810" i="2"/>
  <c r="O3809" i="2" a="1"/>
  <c r="O3809" i="2" s="1"/>
  <c r="M3809" i="2"/>
  <c r="O3808" i="2" a="1"/>
  <c r="O3808" i="2" s="1"/>
  <c r="M3808" i="2"/>
  <c r="O3807" i="2" a="1"/>
  <c r="O3807" i="2" s="1"/>
  <c r="M3807" i="2"/>
  <c r="O3806" i="2" a="1"/>
  <c r="O3806" i="2" s="1"/>
  <c r="M3806" i="2"/>
  <c r="O3805" i="2" a="1"/>
  <c r="O3805" i="2" s="1"/>
  <c r="M3805" i="2"/>
  <c r="O3804" i="2" a="1"/>
  <c r="O3804" i="2" s="1"/>
  <c r="M3804" i="2"/>
  <c r="P3803" i="2"/>
  <c r="M3803" i="2"/>
  <c r="O3802" i="2" a="1"/>
  <c r="O3802" i="2" s="1"/>
  <c r="P3802" i="2" s="1"/>
  <c r="M3802" i="2"/>
  <c r="O3801" i="2" a="1"/>
  <c r="O3801" i="2" s="1"/>
  <c r="M3801" i="2"/>
  <c r="O3800" i="2" a="1"/>
  <c r="O3800" i="2" s="1"/>
  <c r="M3800" i="2"/>
  <c r="O3799" i="2" a="1"/>
  <c r="O3799" i="2" s="1"/>
  <c r="M3799" i="2"/>
  <c r="O3798" i="2" a="1"/>
  <c r="O3798" i="2" s="1"/>
  <c r="M3798" i="2"/>
  <c r="O3797" i="2" a="1"/>
  <c r="O3797" i="2" s="1"/>
  <c r="M3797" i="2"/>
  <c r="O3796" i="2" a="1"/>
  <c r="O3796" i="2" s="1"/>
  <c r="P3796" i="2" s="1"/>
  <c r="M3796" i="2"/>
  <c r="O3795" i="2" a="1"/>
  <c r="O3795" i="2" s="1"/>
  <c r="P3795" i="2" s="1"/>
  <c r="M3795" i="2"/>
  <c r="O3794" i="2" a="1"/>
  <c r="O3794" i="2" s="1"/>
  <c r="M3794" i="2"/>
  <c r="O3793" i="2" a="1"/>
  <c r="O3793" i="2" s="1"/>
  <c r="M3793" i="2"/>
  <c r="O3792" i="2" a="1"/>
  <c r="O3792" i="2" s="1"/>
  <c r="P3792" i="2" s="1"/>
  <c r="M3792" i="2"/>
  <c r="O3791" i="2" a="1"/>
  <c r="O3791" i="2" s="1"/>
  <c r="M3791" i="2"/>
  <c r="O3790" i="2" a="1"/>
  <c r="O3790" i="2" s="1"/>
  <c r="M3790" i="2"/>
  <c r="O3789" i="2" a="1"/>
  <c r="O3789" i="2" s="1"/>
  <c r="P3789" i="2" s="1"/>
  <c r="M3789" i="2"/>
  <c r="O3788" i="2" a="1"/>
  <c r="O3788" i="2" s="1"/>
  <c r="M3788" i="2"/>
  <c r="O3787" i="2" a="1"/>
  <c r="O3787" i="2" s="1"/>
  <c r="P3787" i="2" s="1"/>
  <c r="M3787" i="2"/>
  <c r="O3786" i="2" a="1"/>
  <c r="O3786" i="2" s="1"/>
  <c r="M3786" i="2"/>
  <c r="O3785" i="2" a="1"/>
  <c r="O3785" i="2" s="1"/>
  <c r="M3785" i="2"/>
  <c r="O3784" i="2" a="1"/>
  <c r="O3784" i="2" s="1"/>
  <c r="M3784" i="2"/>
  <c r="O3783" i="2" a="1"/>
  <c r="O3783" i="2" s="1"/>
  <c r="M3783" i="2"/>
  <c r="O3782" i="2" a="1"/>
  <c r="O3782" i="2" s="1"/>
  <c r="M3782" i="2"/>
  <c r="O3781" i="2" a="1"/>
  <c r="O3781" i="2" s="1"/>
  <c r="M3781" i="2"/>
  <c r="O3780" i="2" a="1"/>
  <c r="O3780" i="2" s="1"/>
  <c r="M3780" i="2"/>
  <c r="O3779" i="2" a="1"/>
  <c r="O3779" i="2" s="1"/>
  <c r="M3779" i="2"/>
  <c r="O3778" i="2" a="1"/>
  <c r="O3778" i="2" s="1"/>
  <c r="P3778" i="2" s="1"/>
  <c r="M3778" i="2"/>
  <c r="O3777" i="2" a="1"/>
  <c r="O3777" i="2" s="1"/>
  <c r="M3777" i="2"/>
  <c r="O3776" i="2" a="1"/>
  <c r="O3776" i="2" s="1"/>
  <c r="P3776" i="2" s="1"/>
  <c r="M3776" i="2"/>
  <c r="O3775" i="2" a="1"/>
  <c r="O3775" i="2" s="1"/>
  <c r="P3775" i="2" s="1"/>
  <c r="M3775" i="2"/>
  <c r="P3774" i="2"/>
  <c r="M3774" i="2"/>
  <c r="O3773" i="2" a="1"/>
  <c r="O3773" i="2" s="1"/>
  <c r="M3773" i="2"/>
  <c r="O3772" i="2" a="1"/>
  <c r="O3772" i="2" s="1"/>
  <c r="M3772" i="2"/>
  <c r="O3771" i="2" a="1"/>
  <c r="O3771" i="2" s="1"/>
  <c r="P3771" i="2" s="1"/>
  <c r="M3771" i="2"/>
  <c r="O3770" i="2" a="1"/>
  <c r="O3770" i="2" s="1"/>
  <c r="M3770" i="2"/>
  <c r="O3769" i="2" a="1"/>
  <c r="O3769" i="2" s="1"/>
  <c r="P3769" i="2" s="1"/>
  <c r="M3769" i="2"/>
  <c r="O3768" i="2" a="1"/>
  <c r="O3768" i="2" s="1"/>
  <c r="M3768" i="2"/>
  <c r="O3767" i="2" a="1"/>
  <c r="O3767" i="2" s="1"/>
  <c r="M3767" i="2"/>
  <c r="O3766" i="2" a="1"/>
  <c r="O3766" i="2" s="1"/>
  <c r="M3766" i="2"/>
  <c r="O3765" i="2" a="1"/>
  <c r="O3765" i="2" s="1"/>
  <c r="M3765" i="2"/>
  <c r="O3764" i="2" a="1"/>
  <c r="O3764" i="2" s="1"/>
  <c r="M3764" i="2"/>
  <c r="O3763" i="2" a="1"/>
  <c r="O3763" i="2" s="1"/>
  <c r="M3763" i="2"/>
  <c r="O3762" i="2" a="1"/>
  <c r="O3762" i="2" s="1"/>
  <c r="M3762" i="2"/>
  <c r="O3761" i="2" a="1"/>
  <c r="O3761" i="2" s="1"/>
  <c r="M3761" i="2"/>
  <c r="O3760" i="2" a="1"/>
  <c r="O3760" i="2" s="1"/>
  <c r="M3760" i="2"/>
  <c r="O3759" i="2" a="1"/>
  <c r="O3759" i="2" s="1"/>
  <c r="M3759" i="2"/>
  <c r="O3758" i="2" a="1"/>
  <c r="O3758" i="2" s="1"/>
  <c r="M3758" i="2"/>
  <c r="O3757" i="2" a="1"/>
  <c r="O3757" i="2" s="1"/>
  <c r="M3757" i="2"/>
  <c r="O3756" i="2" a="1"/>
  <c r="O3756" i="2" s="1"/>
  <c r="M3756" i="2"/>
  <c r="O3755" i="2" a="1"/>
  <c r="O3755" i="2" s="1"/>
  <c r="M3755" i="2"/>
  <c r="O3754" i="2" a="1"/>
  <c r="O3754" i="2" s="1"/>
  <c r="M3754" i="2"/>
  <c r="O3753" i="2" a="1"/>
  <c r="O3753" i="2" s="1"/>
  <c r="M3753" i="2"/>
  <c r="O3752" i="2" a="1"/>
  <c r="O3752" i="2" s="1"/>
  <c r="M3752" i="2"/>
  <c r="O3751" i="2" a="1"/>
  <c r="O3751" i="2" s="1"/>
  <c r="P3751" i="2" s="1"/>
  <c r="M3751" i="2"/>
  <c r="O3750" i="2" a="1"/>
  <c r="O3750" i="2" s="1"/>
  <c r="M3750" i="2"/>
  <c r="O3749" i="2" a="1"/>
  <c r="O3749" i="2" s="1"/>
  <c r="M3749" i="2"/>
  <c r="O3748" i="2" a="1"/>
  <c r="O3748" i="2" s="1"/>
  <c r="M3748" i="2"/>
  <c r="O3747" i="2" a="1"/>
  <c r="O3747" i="2" s="1"/>
  <c r="M3747" i="2"/>
  <c r="O3746" i="2" a="1"/>
  <c r="O3746" i="2" s="1"/>
  <c r="M3746" i="2"/>
  <c r="P3745" i="2"/>
  <c r="M3745" i="2"/>
  <c r="O3744" i="2" a="1"/>
  <c r="O3744" i="2" s="1"/>
  <c r="M3744" i="2"/>
  <c r="O3743" i="2" a="1"/>
  <c r="O3743" i="2" s="1"/>
  <c r="M3743" i="2"/>
  <c r="O3742" i="2" a="1"/>
  <c r="O3742" i="2" s="1"/>
  <c r="M3742" i="2"/>
  <c r="O3741" i="2" a="1"/>
  <c r="O3741" i="2" s="1"/>
  <c r="M3741" i="2"/>
  <c r="O3740" i="2" a="1"/>
  <c r="O3740" i="2" s="1"/>
  <c r="M3740" i="2"/>
  <c r="O3739" i="2" a="1"/>
  <c r="O3739" i="2" s="1"/>
  <c r="M3739" i="2"/>
  <c r="O3738" i="2" a="1"/>
  <c r="O3738" i="2" s="1"/>
  <c r="P3738" i="2" s="1"/>
  <c r="M3738" i="2"/>
  <c r="O3737" i="2" a="1"/>
  <c r="O3737" i="2" s="1"/>
  <c r="P3737" i="2" s="1"/>
  <c r="M3737" i="2"/>
  <c r="O3736" i="2" a="1"/>
  <c r="O3736" i="2" s="1"/>
  <c r="M3736" i="2"/>
  <c r="O3735" i="2" a="1"/>
  <c r="O3735" i="2" s="1"/>
  <c r="P3735" i="2" s="1"/>
  <c r="M3735" i="2"/>
  <c r="O3734" i="2" a="1"/>
  <c r="O3734" i="2" s="1"/>
  <c r="M3734" i="2"/>
  <c r="O3733" i="2" a="1"/>
  <c r="O3733" i="2" s="1"/>
  <c r="M3733" i="2"/>
  <c r="O3732" i="2" a="1"/>
  <c r="O3732" i="2" s="1"/>
  <c r="M3732" i="2"/>
  <c r="O3731" i="2" a="1"/>
  <c r="O3731" i="2"/>
  <c r="M3731" i="2"/>
  <c r="O3730" i="2" a="1"/>
  <c r="O3730" i="2" s="1"/>
  <c r="M3730" i="2"/>
  <c r="O3729" i="2" a="1"/>
  <c r="O3729" i="2" s="1"/>
  <c r="M3729" i="2"/>
  <c r="O3728" i="2" a="1"/>
  <c r="O3728" i="2" s="1"/>
  <c r="P3728" i="2" s="1"/>
  <c r="M3728" i="2"/>
  <c r="O3727" i="2" a="1"/>
  <c r="O3727" i="2" s="1"/>
  <c r="M3727" i="2"/>
  <c r="O3726" i="2" a="1"/>
  <c r="O3726" i="2" s="1"/>
  <c r="M3726" i="2"/>
  <c r="O3725" i="2" a="1"/>
  <c r="O3725" i="2" s="1"/>
  <c r="P3725" i="2" s="1"/>
  <c r="M3725" i="2"/>
  <c r="O3724" i="2" a="1"/>
  <c r="O3724" i="2" s="1"/>
  <c r="P3724" i="2" s="1"/>
  <c r="M3724" i="2"/>
  <c r="O3723" i="2" a="1"/>
  <c r="O3723" i="2" s="1"/>
  <c r="M3723" i="2"/>
  <c r="O3722" i="2" a="1"/>
  <c r="O3722" i="2" s="1"/>
  <c r="M3722" i="2"/>
  <c r="O3721" i="2" a="1"/>
  <c r="O3721" i="2" s="1"/>
  <c r="M3721" i="2"/>
  <c r="O3720" i="2" a="1"/>
  <c r="O3720" i="2" s="1"/>
  <c r="M3720" i="2"/>
  <c r="O3719" i="2" a="1"/>
  <c r="O3719" i="2" s="1"/>
  <c r="M3719" i="2"/>
  <c r="O3718" i="2" a="1"/>
  <c r="O3718" i="2" s="1"/>
  <c r="M3718" i="2"/>
  <c r="O3717" i="2" a="1"/>
  <c r="O3717" i="2" s="1"/>
  <c r="M3717" i="2"/>
  <c r="P3716" i="2"/>
  <c r="M3716" i="2"/>
  <c r="P3715" i="2"/>
  <c r="M3715" i="2"/>
  <c r="P3714" i="2"/>
  <c r="M3714" i="2"/>
  <c r="P3713" i="2"/>
  <c r="M3713" i="2"/>
  <c r="P3712" i="2"/>
  <c r="M3712" i="2"/>
  <c r="P3711" i="2"/>
  <c r="M3711" i="2"/>
  <c r="P3710" i="2"/>
  <c r="M3710" i="2"/>
  <c r="P3709" i="2"/>
  <c r="M3709" i="2"/>
  <c r="P3708" i="2"/>
  <c r="M3708" i="2"/>
  <c r="P3707" i="2"/>
  <c r="M3707" i="2"/>
  <c r="P3706" i="2"/>
  <c r="M3706" i="2"/>
  <c r="P3705" i="2"/>
  <c r="M3705" i="2"/>
  <c r="P3704" i="2"/>
  <c r="M3704" i="2"/>
  <c r="P3703" i="2"/>
  <c r="M3703" i="2"/>
  <c r="P3702" i="2"/>
  <c r="M3702" i="2"/>
  <c r="P3701" i="2"/>
  <c r="M3701" i="2"/>
  <c r="P3700" i="2"/>
  <c r="M3700" i="2"/>
  <c r="P3699" i="2"/>
  <c r="M3699" i="2"/>
  <c r="P3698" i="2"/>
  <c r="M3698" i="2"/>
  <c r="P3697" i="2"/>
  <c r="M3697" i="2"/>
  <c r="P3696" i="2"/>
  <c r="M3696" i="2"/>
  <c r="P3695" i="2"/>
  <c r="M3695" i="2"/>
  <c r="P3694" i="2"/>
  <c r="M3694" i="2"/>
  <c r="P3693" i="2"/>
  <c r="M3693" i="2"/>
  <c r="P3692" i="2"/>
  <c r="M3692" i="2"/>
  <c r="P3691" i="2"/>
  <c r="M3691" i="2"/>
  <c r="P3690" i="2"/>
  <c r="M3690" i="2"/>
  <c r="P3689" i="2"/>
  <c r="M3689" i="2"/>
  <c r="P3688" i="2"/>
  <c r="M3688" i="2"/>
  <c r="P3687" i="2"/>
  <c r="M3687" i="2"/>
  <c r="P3686" i="2"/>
  <c r="M3686" i="2"/>
  <c r="P3685" i="2"/>
  <c r="M3685" i="2"/>
  <c r="P3684" i="2"/>
  <c r="M3684" i="2"/>
  <c r="P3683" i="2"/>
  <c r="M3683" i="2"/>
  <c r="P3682" i="2"/>
  <c r="M3682" i="2"/>
  <c r="P3681" i="2"/>
  <c r="M3681" i="2"/>
  <c r="P3680" i="2"/>
  <c r="M3680" i="2"/>
  <c r="P3679" i="2"/>
  <c r="M3679" i="2"/>
  <c r="P3678" i="2"/>
  <c r="M3678" i="2"/>
  <c r="P3677" i="2"/>
  <c r="M3677" i="2"/>
  <c r="P3676" i="2"/>
  <c r="M3676" i="2"/>
  <c r="P3675" i="2"/>
  <c r="M3675" i="2"/>
  <c r="P3674" i="2"/>
  <c r="M3674" i="2"/>
  <c r="P3673" i="2"/>
  <c r="M3673" i="2"/>
  <c r="P3672" i="2"/>
  <c r="M3672" i="2"/>
  <c r="P3671" i="2"/>
  <c r="M3671" i="2"/>
  <c r="P3670" i="2"/>
  <c r="M3670" i="2"/>
  <c r="P3669" i="2"/>
  <c r="M3669" i="2"/>
  <c r="P3668" i="2"/>
  <c r="M3668" i="2"/>
  <c r="P3667" i="2"/>
  <c r="M3667" i="2"/>
  <c r="P3666" i="2"/>
  <c r="M3666" i="2"/>
  <c r="P3665" i="2"/>
  <c r="M3665" i="2"/>
  <c r="P3664" i="2"/>
  <c r="M3664" i="2"/>
  <c r="P3663" i="2"/>
  <c r="M3663" i="2"/>
  <c r="P3662" i="2"/>
  <c r="M3662" i="2"/>
  <c r="P3661" i="2"/>
  <c r="M3661" i="2"/>
  <c r="P3660" i="2"/>
  <c r="M3660" i="2"/>
  <c r="P3659" i="2"/>
  <c r="M3659" i="2"/>
  <c r="P3658" i="2"/>
  <c r="M3658" i="2"/>
  <c r="P3657" i="2"/>
  <c r="M3657" i="2"/>
  <c r="P3656" i="2"/>
  <c r="M3656" i="2"/>
  <c r="P3655" i="2"/>
  <c r="M3655" i="2"/>
  <c r="P3654" i="2"/>
  <c r="M3654" i="2"/>
  <c r="P3653" i="2"/>
  <c r="M3653" i="2"/>
  <c r="P3652" i="2"/>
  <c r="M3652" i="2"/>
  <c r="P3651" i="2"/>
  <c r="M3651" i="2"/>
  <c r="P3650" i="2"/>
  <c r="M3650" i="2"/>
  <c r="P3649" i="2"/>
  <c r="M3649" i="2"/>
  <c r="P3648" i="2"/>
  <c r="M3648" i="2"/>
  <c r="P3647" i="2"/>
  <c r="M3647" i="2"/>
  <c r="P3646" i="2"/>
  <c r="M3646" i="2"/>
  <c r="P3645" i="2"/>
  <c r="M3645" i="2"/>
  <c r="P3644" i="2"/>
  <c r="M3644" i="2"/>
  <c r="P3643" i="2"/>
  <c r="M3643" i="2"/>
  <c r="P3642" i="2"/>
  <c r="M3642" i="2"/>
  <c r="P3641" i="2"/>
  <c r="M3641" i="2"/>
  <c r="P3640" i="2"/>
  <c r="M3640" i="2"/>
  <c r="P3639" i="2"/>
  <c r="M3639" i="2"/>
  <c r="P3638" i="2"/>
  <c r="M3638" i="2"/>
  <c r="P3637" i="2"/>
  <c r="M3637" i="2"/>
  <c r="P3636" i="2"/>
  <c r="M3636" i="2"/>
  <c r="P3635" i="2"/>
  <c r="M3635" i="2"/>
  <c r="P3634" i="2"/>
  <c r="M3634" i="2"/>
  <c r="P3633" i="2"/>
  <c r="M3633" i="2"/>
  <c r="P3632" i="2"/>
  <c r="M3632" i="2"/>
  <c r="P3631" i="2"/>
  <c r="M3631" i="2"/>
  <c r="P3630" i="2"/>
  <c r="M3630" i="2"/>
  <c r="P3629" i="2"/>
  <c r="M3629" i="2"/>
  <c r="P3628" i="2"/>
  <c r="M3628" i="2"/>
  <c r="P3627" i="2"/>
  <c r="M3627" i="2"/>
  <c r="P3626" i="2"/>
  <c r="M3626" i="2"/>
  <c r="P3625" i="2"/>
  <c r="M3625" i="2"/>
  <c r="P3624" i="2"/>
  <c r="M3624" i="2"/>
  <c r="P3623" i="2"/>
  <c r="M3623" i="2"/>
  <c r="P3622" i="2"/>
  <c r="M3622" i="2"/>
  <c r="P3621" i="2"/>
  <c r="M3621" i="2"/>
  <c r="P3620" i="2"/>
  <c r="M3620" i="2"/>
  <c r="P3619" i="2"/>
  <c r="M3619" i="2"/>
  <c r="P3618" i="2"/>
  <c r="M3618" i="2"/>
  <c r="P3617" i="2"/>
  <c r="M3617" i="2"/>
  <c r="P3616" i="2"/>
  <c r="M3616" i="2"/>
  <c r="P3615" i="2"/>
  <c r="M3615" i="2"/>
  <c r="P3614" i="2"/>
  <c r="M3614" i="2"/>
  <c r="P3613" i="2"/>
  <c r="M3613" i="2"/>
  <c r="P3612" i="2"/>
  <c r="M3612" i="2"/>
  <c r="P3611" i="2"/>
  <c r="M3611" i="2"/>
  <c r="P3610" i="2"/>
  <c r="M3610" i="2"/>
  <c r="P3609" i="2"/>
  <c r="M3609" i="2"/>
  <c r="P3608" i="2"/>
  <c r="M3608" i="2"/>
  <c r="P3607" i="2"/>
  <c r="M3607" i="2"/>
  <c r="P3606" i="2"/>
  <c r="M3606" i="2"/>
  <c r="P3605" i="2"/>
  <c r="M3605" i="2"/>
  <c r="P3604" i="2"/>
  <c r="M3604" i="2"/>
  <c r="P3603" i="2"/>
  <c r="M3603" i="2"/>
  <c r="P3602" i="2"/>
  <c r="M3602" i="2"/>
  <c r="P3601" i="2"/>
  <c r="M3601" i="2"/>
  <c r="P3600" i="2"/>
  <c r="M3600" i="2"/>
  <c r="P3599" i="2"/>
  <c r="M3599" i="2"/>
  <c r="P3598" i="2"/>
  <c r="M3598" i="2"/>
  <c r="P3597" i="2"/>
  <c r="M3597" i="2"/>
  <c r="P3596" i="2"/>
  <c r="M3596" i="2"/>
  <c r="P3595" i="2"/>
  <c r="M3595" i="2"/>
  <c r="P3594" i="2"/>
  <c r="M3594" i="2"/>
  <c r="P3593" i="2"/>
  <c r="M3593" i="2"/>
  <c r="P3592" i="2"/>
  <c r="M3592" i="2"/>
  <c r="P3591" i="2"/>
  <c r="M3591" i="2"/>
  <c r="P3590" i="2"/>
  <c r="M3590" i="2"/>
  <c r="P3589" i="2"/>
  <c r="M3589" i="2"/>
  <c r="P3588" i="2"/>
  <c r="M3588" i="2"/>
  <c r="P3587" i="2"/>
  <c r="M3587" i="2"/>
  <c r="P3586" i="2"/>
  <c r="M3586" i="2"/>
  <c r="P3585" i="2"/>
  <c r="M3585" i="2"/>
  <c r="P3584" i="2"/>
  <c r="M3584" i="2"/>
  <c r="P3583" i="2"/>
  <c r="M3583" i="2"/>
  <c r="P3582" i="2"/>
  <c r="M3582" i="2"/>
  <c r="P3581" i="2"/>
  <c r="M3581" i="2"/>
  <c r="P3580" i="2"/>
  <c r="M3580" i="2"/>
  <c r="P3579" i="2"/>
  <c r="M3579" i="2"/>
  <c r="P3578" i="2"/>
  <c r="M3578" i="2"/>
  <c r="P3577" i="2"/>
  <c r="M3577" i="2"/>
  <c r="P3576" i="2"/>
  <c r="M3576" i="2"/>
  <c r="P3575" i="2"/>
  <c r="M3575" i="2"/>
  <c r="P3574" i="2"/>
  <c r="M3574" i="2"/>
  <c r="P3573" i="2"/>
  <c r="M3573" i="2"/>
  <c r="P3572" i="2"/>
  <c r="M3572" i="2"/>
  <c r="P3571" i="2"/>
  <c r="M3571" i="2"/>
  <c r="P3570" i="2"/>
  <c r="M3570" i="2"/>
  <c r="P3569" i="2"/>
  <c r="M3569" i="2"/>
  <c r="P3568" i="2"/>
  <c r="M3568" i="2"/>
  <c r="P3567" i="2"/>
  <c r="M3567" i="2"/>
  <c r="P3566" i="2"/>
  <c r="M3566" i="2"/>
  <c r="P3565" i="2"/>
  <c r="M3565" i="2"/>
  <c r="P3564" i="2"/>
  <c r="M3564" i="2"/>
  <c r="P3563" i="2"/>
  <c r="M3563" i="2"/>
  <c r="P3562" i="2"/>
  <c r="M3562" i="2"/>
  <c r="P3561" i="2"/>
  <c r="M3561" i="2"/>
  <c r="P3560" i="2"/>
  <c r="M3560" i="2"/>
  <c r="P3559" i="2"/>
  <c r="M3559" i="2"/>
  <c r="P3558" i="2"/>
  <c r="M3558" i="2"/>
  <c r="P3557" i="2"/>
  <c r="M3557" i="2"/>
  <c r="P3556" i="2"/>
  <c r="M3556" i="2"/>
  <c r="P3555" i="2"/>
  <c r="M3555" i="2"/>
  <c r="P3554" i="2"/>
  <c r="M3554" i="2"/>
  <c r="P3553" i="2"/>
  <c r="M3553" i="2"/>
  <c r="P3552" i="2"/>
  <c r="M3552" i="2"/>
  <c r="P3551" i="2"/>
  <c r="M3551" i="2"/>
  <c r="P3550" i="2"/>
  <c r="M3550" i="2"/>
  <c r="P3549" i="2"/>
  <c r="M3549" i="2"/>
  <c r="P3548" i="2"/>
  <c r="M3548" i="2"/>
  <c r="P3547" i="2"/>
  <c r="M3547" i="2"/>
  <c r="P3546" i="2"/>
  <c r="M3546" i="2"/>
  <c r="P3545" i="2"/>
  <c r="M3545" i="2"/>
  <c r="P3544" i="2"/>
  <c r="M3544" i="2"/>
  <c r="P3543" i="2"/>
  <c r="M3543" i="2"/>
  <c r="P3542" i="2"/>
  <c r="M3542" i="2"/>
  <c r="P3541" i="2"/>
  <c r="M3541" i="2"/>
  <c r="P3540" i="2"/>
  <c r="M3540" i="2"/>
  <c r="P3539" i="2"/>
  <c r="M3539" i="2"/>
  <c r="P3538" i="2"/>
  <c r="M3538" i="2"/>
  <c r="P3537" i="2"/>
  <c r="M3537" i="2"/>
  <c r="P3536" i="2"/>
  <c r="M3536" i="2"/>
  <c r="P3535" i="2"/>
  <c r="M3535" i="2"/>
  <c r="P3534" i="2"/>
  <c r="M3534" i="2"/>
  <c r="P3533" i="2"/>
  <c r="M3533" i="2"/>
  <c r="P3532" i="2"/>
  <c r="M3532" i="2"/>
  <c r="P3531" i="2"/>
  <c r="M3531" i="2"/>
  <c r="P3530" i="2"/>
  <c r="M3530" i="2"/>
  <c r="P3529" i="2"/>
  <c r="M3529" i="2"/>
  <c r="P3528" i="2"/>
  <c r="M3528" i="2"/>
  <c r="P3527" i="2"/>
  <c r="M3527" i="2"/>
  <c r="P3526" i="2"/>
  <c r="M3526" i="2"/>
  <c r="P3525" i="2"/>
  <c r="M3525" i="2"/>
  <c r="P3524" i="2"/>
  <c r="M3524" i="2"/>
  <c r="P3523" i="2"/>
  <c r="M3523" i="2"/>
  <c r="P3522" i="2"/>
  <c r="M3522" i="2"/>
  <c r="P3521" i="2"/>
  <c r="M3521" i="2"/>
  <c r="P3520" i="2"/>
  <c r="M3520" i="2"/>
  <c r="P3519" i="2"/>
  <c r="M3519" i="2"/>
  <c r="P3518" i="2"/>
  <c r="M3518" i="2"/>
  <c r="P3517" i="2"/>
  <c r="M3517" i="2"/>
  <c r="P3516" i="2"/>
  <c r="M3516" i="2"/>
  <c r="P3515" i="2"/>
  <c r="M3515" i="2"/>
  <c r="P3514" i="2"/>
  <c r="M3514" i="2"/>
  <c r="P3513" i="2"/>
  <c r="M3513" i="2"/>
  <c r="P3512" i="2"/>
  <c r="M3512" i="2"/>
  <c r="P3511" i="2"/>
  <c r="M3511" i="2"/>
  <c r="P3510" i="2"/>
  <c r="M3510" i="2"/>
  <c r="P3509" i="2"/>
  <c r="M3509" i="2"/>
  <c r="P3508" i="2"/>
  <c r="M3508" i="2"/>
  <c r="P3507" i="2"/>
  <c r="M3507" i="2"/>
  <c r="P3506" i="2"/>
  <c r="M3506" i="2"/>
  <c r="P3505" i="2"/>
  <c r="M3505" i="2"/>
  <c r="P3504" i="2"/>
  <c r="M3504" i="2"/>
  <c r="P3503" i="2"/>
  <c r="M3503" i="2"/>
  <c r="P3502" i="2"/>
  <c r="M3502" i="2"/>
  <c r="P3501" i="2"/>
  <c r="M3501" i="2"/>
  <c r="P3500" i="2"/>
  <c r="M3500" i="2"/>
  <c r="P3499" i="2"/>
  <c r="M3499" i="2"/>
  <c r="P3498" i="2"/>
  <c r="M3498" i="2"/>
  <c r="P3497" i="2"/>
  <c r="M3497" i="2"/>
  <c r="P3496" i="2"/>
  <c r="M3496" i="2"/>
  <c r="P3495" i="2"/>
  <c r="M3495" i="2"/>
  <c r="P3494" i="2"/>
  <c r="M3494" i="2"/>
  <c r="P3493" i="2"/>
  <c r="M3493" i="2"/>
  <c r="P3492" i="2"/>
  <c r="M3492" i="2"/>
  <c r="P3491" i="2"/>
  <c r="M3491" i="2"/>
  <c r="P3490" i="2"/>
  <c r="M3490" i="2"/>
  <c r="P3489" i="2"/>
  <c r="M3489" i="2"/>
  <c r="P3488" i="2"/>
  <c r="M3488" i="2"/>
  <c r="P3487" i="2"/>
  <c r="M3487" i="2"/>
  <c r="P3486" i="2"/>
  <c r="M3486" i="2"/>
  <c r="P3485" i="2"/>
  <c r="M3485" i="2"/>
  <c r="P3484" i="2"/>
  <c r="M3484" i="2"/>
  <c r="P3483" i="2"/>
  <c r="M3483" i="2"/>
  <c r="P3482" i="2"/>
  <c r="M3482" i="2"/>
  <c r="P3481" i="2"/>
  <c r="M3481" i="2"/>
  <c r="P3480" i="2"/>
  <c r="M3480" i="2"/>
  <c r="P3479" i="2"/>
  <c r="M3479" i="2"/>
  <c r="P3478" i="2"/>
  <c r="M3478" i="2"/>
  <c r="P3477" i="2"/>
  <c r="M3477" i="2"/>
  <c r="P3476" i="2"/>
  <c r="M3476" i="2"/>
  <c r="P3475" i="2"/>
  <c r="M3475" i="2"/>
  <c r="P3474" i="2"/>
  <c r="M3474" i="2"/>
  <c r="P3473" i="2"/>
  <c r="M3473" i="2"/>
  <c r="P3472" i="2"/>
  <c r="M3472" i="2"/>
  <c r="P3471" i="2"/>
  <c r="M3471" i="2"/>
  <c r="P3470" i="2"/>
  <c r="M3470" i="2"/>
  <c r="P3469" i="2"/>
  <c r="M3469" i="2"/>
  <c r="P3468" i="2"/>
  <c r="M3468" i="2"/>
  <c r="P3467" i="2"/>
  <c r="M3467" i="2"/>
  <c r="P3466" i="2"/>
  <c r="M3466" i="2"/>
  <c r="P3465" i="2"/>
  <c r="M3465" i="2"/>
  <c r="P3464" i="2"/>
  <c r="M3464" i="2"/>
  <c r="P3463" i="2"/>
  <c r="M3463" i="2"/>
  <c r="P3462" i="2"/>
  <c r="M3462" i="2"/>
  <c r="P3461" i="2"/>
  <c r="M3461" i="2"/>
  <c r="P3460" i="2"/>
  <c r="M3460" i="2"/>
  <c r="P3459" i="2"/>
  <c r="M3459" i="2"/>
  <c r="P3458" i="2"/>
  <c r="M3458" i="2"/>
  <c r="P3457" i="2"/>
  <c r="M3457" i="2"/>
  <c r="P3456" i="2"/>
  <c r="M3456" i="2"/>
  <c r="P3455" i="2"/>
  <c r="M3455" i="2"/>
  <c r="P3454" i="2"/>
  <c r="M3454" i="2"/>
  <c r="P3453" i="2"/>
  <c r="M3453" i="2"/>
  <c r="P3452" i="2"/>
  <c r="M3452" i="2"/>
  <c r="P3451" i="2"/>
  <c r="M3451" i="2"/>
  <c r="P3450" i="2"/>
  <c r="M3450" i="2"/>
  <c r="P3449" i="2"/>
  <c r="M3449" i="2"/>
  <c r="P3448" i="2"/>
  <c r="M3448" i="2"/>
  <c r="P3447" i="2"/>
  <c r="M3447" i="2"/>
  <c r="P3446" i="2"/>
  <c r="M3446" i="2"/>
  <c r="P3445" i="2"/>
  <c r="M3445" i="2"/>
  <c r="P3444" i="2"/>
  <c r="M3444" i="2"/>
  <c r="P3443" i="2"/>
  <c r="M3443" i="2"/>
  <c r="P3442" i="2"/>
  <c r="M3442" i="2"/>
  <c r="P3441" i="2"/>
  <c r="M3441" i="2"/>
  <c r="P3440" i="2"/>
  <c r="M3440" i="2"/>
  <c r="P3439" i="2"/>
  <c r="M3439" i="2"/>
  <c r="P3438" i="2"/>
  <c r="M3438" i="2"/>
  <c r="P3437" i="2"/>
  <c r="M3437" i="2"/>
  <c r="P3436" i="2"/>
  <c r="M3436" i="2"/>
  <c r="P3435" i="2"/>
  <c r="M3435" i="2"/>
  <c r="P3434" i="2"/>
  <c r="M3434" i="2"/>
  <c r="P3433" i="2"/>
  <c r="M3433" i="2"/>
  <c r="P3432" i="2"/>
  <c r="M3432" i="2"/>
  <c r="P3431" i="2"/>
  <c r="M3431" i="2"/>
  <c r="P3430" i="2"/>
  <c r="M3430" i="2"/>
  <c r="P3429" i="2"/>
  <c r="M3429" i="2"/>
  <c r="P3428" i="2"/>
  <c r="M3428" i="2"/>
  <c r="P3427" i="2"/>
  <c r="M3427" i="2"/>
  <c r="P3426" i="2"/>
  <c r="M3426" i="2"/>
  <c r="P3425" i="2"/>
  <c r="M3425" i="2"/>
  <c r="P3424" i="2"/>
  <c r="M3424" i="2"/>
  <c r="P3423" i="2"/>
  <c r="M3423" i="2"/>
  <c r="P3422" i="2"/>
  <c r="M3422" i="2"/>
  <c r="P3421" i="2"/>
  <c r="M3421" i="2"/>
  <c r="P3420" i="2"/>
  <c r="M3420" i="2"/>
  <c r="P3419" i="2"/>
  <c r="M3419" i="2"/>
  <c r="P3418" i="2"/>
  <c r="M3418" i="2"/>
  <c r="P3417" i="2"/>
  <c r="M3417" i="2"/>
  <c r="P3416" i="2"/>
  <c r="M3416" i="2"/>
  <c r="P3415" i="2"/>
  <c r="M3415" i="2"/>
  <c r="P3414" i="2"/>
  <c r="M3414" i="2"/>
  <c r="P3413" i="2"/>
  <c r="M3413" i="2"/>
  <c r="P3412" i="2"/>
  <c r="M3412" i="2"/>
  <c r="P3411" i="2"/>
  <c r="M3411" i="2"/>
  <c r="P3410" i="2"/>
  <c r="M3410" i="2"/>
  <c r="P3409" i="2"/>
  <c r="M3409" i="2"/>
  <c r="P3408" i="2"/>
  <c r="M3408" i="2"/>
  <c r="P3407" i="2"/>
  <c r="M3407" i="2"/>
  <c r="P3406" i="2"/>
  <c r="M3406" i="2"/>
  <c r="P3405" i="2"/>
  <c r="M3405" i="2"/>
  <c r="P3404" i="2"/>
  <c r="M3404" i="2"/>
  <c r="P3403" i="2"/>
  <c r="M3403" i="2"/>
  <c r="P3402" i="2"/>
  <c r="M3402" i="2"/>
  <c r="P3401" i="2"/>
  <c r="M3401" i="2"/>
  <c r="P3400" i="2"/>
  <c r="M3400" i="2"/>
  <c r="P3399" i="2"/>
  <c r="M3399" i="2"/>
  <c r="P3398" i="2"/>
  <c r="M3398" i="2"/>
  <c r="P3397" i="2"/>
  <c r="M3397" i="2"/>
  <c r="P3396" i="2"/>
  <c r="M3396" i="2"/>
  <c r="P3395" i="2"/>
  <c r="M3395" i="2"/>
  <c r="P3394" i="2"/>
  <c r="M3394" i="2"/>
  <c r="P3393" i="2"/>
  <c r="M3393" i="2"/>
  <c r="P3392" i="2"/>
  <c r="M3392" i="2"/>
  <c r="P3391" i="2"/>
  <c r="M3391" i="2"/>
  <c r="P3390" i="2"/>
  <c r="M3390" i="2"/>
  <c r="P3389" i="2"/>
  <c r="M3389" i="2"/>
  <c r="P3388" i="2"/>
  <c r="M3388" i="2"/>
  <c r="P3387" i="2"/>
  <c r="M3387" i="2"/>
  <c r="P3386" i="2"/>
  <c r="M3386" i="2"/>
  <c r="P3385" i="2"/>
  <c r="M3385" i="2"/>
  <c r="P3384" i="2"/>
  <c r="M3384" i="2"/>
  <c r="P3383" i="2"/>
  <c r="M3383" i="2"/>
  <c r="P3382" i="2"/>
  <c r="M3382" i="2"/>
  <c r="P3381" i="2"/>
  <c r="M3381" i="2"/>
  <c r="P3380" i="2"/>
  <c r="M3380" i="2"/>
  <c r="P3379" i="2"/>
  <c r="M3379" i="2"/>
  <c r="P3378" i="2"/>
  <c r="M3378" i="2"/>
  <c r="P3377" i="2"/>
  <c r="M3377" i="2"/>
  <c r="P3376" i="2"/>
  <c r="M3376" i="2"/>
  <c r="P3375" i="2"/>
  <c r="M3375" i="2"/>
  <c r="P3374" i="2"/>
  <c r="M3374" i="2"/>
  <c r="P3373" i="2"/>
  <c r="M3373" i="2"/>
  <c r="P3372" i="2"/>
  <c r="M3372" i="2"/>
  <c r="P3371" i="2"/>
  <c r="M3371" i="2"/>
  <c r="P3370" i="2"/>
  <c r="M3370" i="2"/>
  <c r="P3369" i="2"/>
  <c r="M3369" i="2"/>
  <c r="P3368" i="2"/>
  <c r="M3368" i="2"/>
  <c r="P3367" i="2"/>
  <c r="M3367" i="2"/>
  <c r="P3366" i="2"/>
  <c r="M3366" i="2"/>
  <c r="P3365" i="2"/>
  <c r="M3365" i="2"/>
  <c r="P3364" i="2"/>
  <c r="M3364" i="2"/>
  <c r="P3363" i="2"/>
  <c r="M3363" i="2"/>
  <c r="P3362" i="2"/>
  <c r="M3362" i="2"/>
  <c r="P3361" i="2"/>
  <c r="M3361" i="2"/>
  <c r="P3360" i="2"/>
  <c r="M3360" i="2"/>
  <c r="P3359" i="2"/>
  <c r="M3359" i="2"/>
  <c r="P3358" i="2"/>
  <c r="M3358" i="2"/>
  <c r="P3357" i="2"/>
  <c r="M3357" i="2"/>
  <c r="P3356" i="2"/>
  <c r="M3356" i="2"/>
  <c r="P3355" i="2"/>
  <c r="M3355" i="2"/>
  <c r="P3354" i="2"/>
  <c r="M3354" i="2"/>
  <c r="P3353" i="2"/>
  <c r="M3353" i="2"/>
  <c r="P3352" i="2"/>
  <c r="M3352" i="2"/>
  <c r="P3351" i="2"/>
  <c r="M3351" i="2"/>
  <c r="P3350" i="2"/>
  <c r="M3350" i="2"/>
  <c r="P3349" i="2"/>
  <c r="M3349" i="2"/>
  <c r="P3348" i="2"/>
  <c r="M3348" i="2"/>
  <c r="P3347" i="2"/>
  <c r="M3347" i="2"/>
  <c r="P3346" i="2"/>
  <c r="M3346" i="2"/>
  <c r="P3345" i="2"/>
  <c r="M3345" i="2"/>
  <c r="P3344" i="2"/>
  <c r="M3344" i="2"/>
  <c r="P3343" i="2"/>
  <c r="M3343" i="2"/>
  <c r="P3342" i="2"/>
  <c r="M3342" i="2"/>
  <c r="P3341" i="2"/>
  <c r="M3341" i="2"/>
  <c r="P3340" i="2"/>
  <c r="M3340" i="2"/>
  <c r="P3339" i="2"/>
  <c r="M3339" i="2"/>
  <c r="P3338" i="2"/>
  <c r="M3338" i="2"/>
  <c r="P3337" i="2"/>
  <c r="M3337" i="2"/>
  <c r="P3336" i="2"/>
  <c r="M3336" i="2"/>
  <c r="P3335" i="2"/>
  <c r="M3335" i="2"/>
  <c r="P3334" i="2"/>
  <c r="M3334" i="2"/>
  <c r="P3333" i="2"/>
  <c r="M3333" i="2"/>
  <c r="P3332" i="2"/>
  <c r="M3332" i="2"/>
  <c r="P3331" i="2"/>
  <c r="M3331" i="2"/>
  <c r="P3330" i="2"/>
  <c r="M3330" i="2"/>
  <c r="P3329" i="2"/>
  <c r="M3329" i="2"/>
  <c r="P3328" i="2"/>
  <c r="M3328" i="2"/>
  <c r="P3327" i="2"/>
  <c r="M3327" i="2"/>
  <c r="P3326" i="2"/>
  <c r="M3326" i="2"/>
  <c r="P3325" i="2"/>
  <c r="M3325" i="2"/>
  <c r="P3324" i="2"/>
  <c r="M3324" i="2"/>
  <c r="P3323" i="2"/>
  <c r="M3323" i="2"/>
  <c r="P3322" i="2"/>
  <c r="M3322" i="2"/>
  <c r="P3321" i="2"/>
  <c r="M3321" i="2"/>
  <c r="P3320" i="2"/>
  <c r="M3320" i="2"/>
  <c r="P3319" i="2"/>
  <c r="M3319" i="2"/>
  <c r="P3318" i="2"/>
  <c r="M3318" i="2"/>
  <c r="P3317" i="2"/>
  <c r="M3317" i="2"/>
  <c r="P3316" i="2"/>
  <c r="M3316" i="2"/>
  <c r="P3315" i="2"/>
  <c r="M3315" i="2"/>
  <c r="P3314" i="2"/>
  <c r="M3314" i="2"/>
  <c r="P3313" i="2"/>
  <c r="M3313" i="2"/>
  <c r="P3312" i="2"/>
  <c r="M3312" i="2"/>
  <c r="P3311" i="2"/>
  <c r="M3311" i="2"/>
  <c r="P3310" i="2"/>
  <c r="M3310" i="2"/>
  <c r="P3309" i="2"/>
  <c r="M3309" i="2"/>
  <c r="P3308" i="2"/>
  <c r="M3308" i="2"/>
  <c r="P3307" i="2"/>
  <c r="M3307" i="2"/>
  <c r="P3306" i="2"/>
  <c r="M3306" i="2"/>
  <c r="P3305" i="2"/>
  <c r="M3305" i="2"/>
  <c r="P3304" i="2"/>
  <c r="M3304" i="2"/>
  <c r="P3303" i="2"/>
  <c r="M3303" i="2"/>
  <c r="P3302" i="2"/>
  <c r="M3302" i="2"/>
  <c r="P3301" i="2"/>
  <c r="M3301" i="2"/>
  <c r="P3300" i="2"/>
  <c r="M3300" i="2"/>
  <c r="P3299" i="2"/>
  <c r="M3299" i="2"/>
  <c r="P3298" i="2"/>
  <c r="M3298" i="2"/>
  <c r="P3297" i="2"/>
  <c r="M3297" i="2"/>
  <c r="P3296" i="2"/>
  <c r="M3296" i="2"/>
  <c r="P3295" i="2"/>
  <c r="M3295" i="2"/>
  <c r="P3294" i="2"/>
  <c r="M3294" i="2"/>
  <c r="P3293" i="2"/>
  <c r="M3293" i="2"/>
  <c r="P3292" i="2"/>
  <c r="M3292" i="2"/>
  <c r="P3291" i="2"/>
  <c r="M3291" i="2"/>
  <c r="P3290" i="2"/>
  <c r="M3290" i="2"/>
  <c r="P3289" i="2"/>
  <c r="M3289" i="2"/>
  <c r="P3288" i="2"/>
  <c r="M3288" i="2"/>
  <c r="P3287" i="2"/>
  <c r="M3287" i="2"/>
  <c r="P3286" i="2"/>
  <c r="M3286" i="2"/>
  <c r="P3285" i="2"/>
  <c r="M3285" i="2"/>
  <c r="P3284" i="2"/>
  <c r="M3284" i="2"/>
  <c r="P3283" i="2"/>
  <c r="M3283" i="2"/>
  <c r="P3282" i="2"/>
  <c r="M3282" i="2"/>
  <c r="P3281" i="2"/>
  <c r="M3281" i="2"/>
  <c r="P3280" i="2"/>
  <c r="M3280" i="2"/>
  <c r="P3279" i="2"/>
  <c r="M3279" i="2"/>
  <c r="P3278" i="2"/>
  <c r="M3278" i="2"/>
  <c r="P3277" i="2"/>
  <c r="M3277" i="2"/>
  <c r="P3276" i="2"/>
  <c r="M3276" i="2"/>
  <c r="P3275" i="2"/>
  <c r="M3275" i="2"/>
  <c r="P3274" i="2"/>
  <c r="M3274" i="2"/>
  <c r="P3273" i="2"/>
  <c r="M3273" i="2"/>
  <c r="P3272" i="2"/>
  <c r="M3272" i="2"/>
  <c r="P3271" i="2"/>
  <c r="M3271" i="2"/>
  <c r="P3270" i="2"/>
  <c r="M3270" i="2"/>
  <c r="P3269" i="2"/>
  <c r="M3269" i="2"/>
  <c r="P3268" i="2"/>
  <c r="M3268" i="2"/>
  <c r="P3267" i="2"/>
  <c r="M3267" i="2"/>
  <c r="P3266" i="2"/>
  <c r="M3266" i="2"/>
  <c r="P3265" i="2"/>
  <c r="M3265" i="2"/>
  <c r="P3264" i="2"/>
  <c r="M3264" i="2"/>
  <c r="P3263" i="2"/>
  <c r="M3263" i="2"/>
  <c r="P3262" i="2"/>
  <c r="M3262" i="2"/>
  <c r="P3261" i="2"/>
  <c r="M3261" i="2"/>
  <c r="P3260" i="2"/>
  <c r="M3260" i="2"/>
  <c r="P3259" i="2"/>
  <c r="M3259" i="2"/>
  <c r="P3258" i="2"/>
  <c r="M3258" i="2"/>
  <c r="P3257" i="2"/>
  <c r="M3257" i="2"/>
  <c r="P3256" i="2"/>
  <c r="M3256" i="2"/>
  <c r="P3255" i="2"/>
  <c r="M3255" i="2"/>
  <c r="P3254" i="2"/>
  <c r="M3254" i="2"/>
  <c r="P3253" i="2"/>
  <c r="M3253" i="2"/>
  <c r="P3252" i="2"/>
  <c r="M3252" i="2"/>
  <c r="P3251" i="2"/>
  <c r="M3251" i="2"/>
  <c r="P3250" i="2"/>
  <c r="M3250" i="2"/>
  <c r="P3249" i="2"/>
  <c r="M3249" i="2"/>
  <c r="P3248" i="2"/>
  <c r="M3248" i="2"/>
  <c r="P3247" i="2"/>
  <c r="M3247" i="2"/>
  <c r="P3246" i="2"/>
  <c r="M3246" i="2"/>
  <c r="P3245" i="2"/>
  <c r="M3245" i="2"/>
  <c r="P3244" i="2"/>
  <c r="M3244" i="2"/>
  <c r="P3243" i="2"/>
  <c r="M3243" i="2"/>
  <c r="P3242" i="2"/>
  <c r="M3242" i="2"/>
  <c r="P3241" i="2"/>
  <c r="M3241" i="2"/>
  <c r="P3240" i="2"/>
  <c r="M3240" i="2"/>
  <c r="P3239" i="2"/>
  <c r="M3239" i="2"/>
  <c r="P3238" i="2"/>
  <c r="M3238" i="2"/>
  <c r="P3237" i="2"/>
  <c r="M3237" i="2"/>
  <c r="P3236" i="2"/>
  <c r="M3236" i="2"/>
  <c r="P3235" i="2"/>
  <c r="M3235" i="2"/>
  <c r="P3234" i="2"/>
  <c r="M3234" i="2"/>
  <c r="P3233" i="2"/>
  <c r="M3233" i="2"/>
  <c r="P3232" i="2"/>
  <c r="M3232" i="2"/>
  <c r="P3231" i="2"/>
  <c r="M3231" i="2"/>
  <c r="P3230" i="2"/>
  <c r="M3230" i="2"/>
  <c r="P3229" i="2"/>
  <c r="M3229" i="2"/>
  <c r="P3228" i="2"/>
  <c r="M3228" i="2"/>
  <c r="P3227" i="2"/>
  <c r="M3227" i="2"/>
  <c r="P3226" i="2"/>
  <c r="M3226" i="2"/>
  <c r="P3225" i="2"/>
  <c r="M3225" i="2"/>
  <c r="P3224" i="2"/>
  <c r="M3224" i="2"/>
  <c r="P3223" i="2"/>
  <c r="M3223" i="2"/>
  <c r="P3222" i="2"/>
  <c r="M3222" i="2"/>
  <c r="P3221" i="2"/>
  <c r="M3221" i="2"/>
  <c r="P3220" i="2"/>
  <c r="M3220" i="2"/>
  <c r="P3219" i="2"/>
  <c r="M3219" i="2"/>
  <c r="P3218" i="2"/>
  <c r="M3218" i="2"/>
  <c r="P3217" i="2"/>
  <c r="M3217" i="2"/>
  <c r="P3216" i="2"/>
  <c r="M3216" i="2"/>
  <c r="P3215" i="2"/>
  <c r="M3215" i="2"/>
  <c r="P3214" i="2"/>
  <c r="M3214" i="2"/>
  <c r="P3213" i="2"/>
  <c r="M3213" i="2"/>
  <c r="P3212" i="2"/>
  <c r="M3212" i="2"/>
  <c r="P3211" i="2"/>
  <c r="M3211" i="2"/>
  <c r="P3210" i="2"/>
  <c r="M3210" i="2"/>
  <c r="P3209" i="2"/>
  <c r="M3209" i="2"/>
  <c r="P3208" i="2"/>
  <c r="M3208" i="2"/>
  <c r="P3207" i="2"/>
  <c r="M3207" i="2"/>
  <c r="P3206" i="2"/>
  <c r="M3206" i="2"/>
  <c r="P3205" i="2"/>
  <c r="M3205" i="2"/>
  <c r="P3204" i="2"/>
  <c r="M3204" i="2"/>
  <c r="P3203" i="2"/>
  <c r="M3203" i="2"/>
  <c r="P3202" i="2"/>
  <c r="M3202" i="2"/>
  <c r="P3201" i="2"/>
  <c r="M3201" i="2"/>
  <c r="P3200" i="2"/>
  <c r="M3200" i="2"/>
  <c r="P3199" i="2"/>
  <c r="M3199" i="2"/>
  <c r="P3198" i="2"/>
  <c r="M3198" i="2"/>
  <c r="P3197" i="2"/>
  <c r="M3197" i="2"/>
  <c r="P3196" i="2"/>
  <c r="M3196" i="2"/>
  <c r="P3195" i="2"/>
  <c r="M3195" i="2"/>
  <c r="P3194" i="2"/>
  <c r="M3194" i="2"/>
  <c r="P3193" i="2"/>
  <c r="M3193" i="2"/>
  <c r="P3192" i="2"/>
  <c r="M3192" i="2"/>
  <c r="P3191" i="2"/>
  <c r="M3191" i="2"/>
  <c r="P3190" i="2"/>
  <c r="M3190" i="2"/>
  <c r="P3189" i="2"/>
  <c r="M3189" i="2"/>
  <c r="P3188" i="2"/>
  <c r="M3188" i="2"/>
  <c r="P3187" i="2"/>
  <c r="M3187" i="2"/>
  <c r="P3186" i="2"/>
  <c r="M3186" i="2"/>
  <c r="P3185" i="2"/>
  <c r="M3185" i="2"/>
  <c r="P3184" i="2"/>
  <c r="M3184" i="2"/>
  <c r="P3183" i="2"/>
  <c r="M3183" i="2"/>
  <c r="P3182" i="2"/>
  <c r="M3182" i="2"/>
  <c r="P3181" i="2"/>
  <c r="M3181" i="2"/>
  <c r="P3180" i="2"/>
  <c r="M3180" i="2"/>
  <c r="P3179" i="2"/>
  <c r="M3179" i="2"/>
  <c r="P3178" i="2"/>
  <c r="M3178" i="2"/>
  <c r="P3177" i="2"/>
  <c r="M3177" i="2"/>
  <c r="P3176" i="2"/>
  <c r="M3176" i="2"/>
  <c r="P3175" i="2"/>
  <c r="M3175" i="2"/>
  <c r="P3174" i="2"/>
  <c r="M3174" i="2"/>
  <c r="P3173" i="2"/>
  <c r="M3173" i="2"/>
  <c r="P3172" i="2"/>
  <c r="M3172" i="2"/>
  <c r="P3171" i="2"/>
  <c r="M3171" i="2"/>
  <c r="P3170" i="2"/>
  <c r="M3170" i="2"/>
  <c r="P3169" i="2"/>
  <c r="M3169" i="2"/>
  <c r="P3168" i="2"/>
  <c r="M3168" i="2"/>
  <c r="P3167" i="2"/>
  <c r="M3167" i="2"/>
  <c r="P3166" i="2"/>
  <c r="M3166" i="2"/>
  <c r="P3165" i="2"/>
  <c r="M3165" i="2"/>
  <c r="P3164" i="2"/>
  <c r="M3164" i="2"/>
  <c r="P3163" i="2"/>
  <c r="M3163" i="2"/>
  <c r="P3162" i="2"/>
  <c r="M3162" i="2"/>
  <c r="P3161" i="2"/>
  <c r="M3161" i="2"/>
  <c r="P3160" i="2"/>
  <c r="M3160" i="2"/>
  <c r="P3159" i="2"/>
  <c r="M3159" i="2"/>
  <c r="P3158" i="2"/>
  <c r="M3158" i="2"/>
  <c r="P3157" i="2"/>
  <c r="M3157" i="2"/>
  <c r="P3156" i="2"/>
  <c r="M3156" i="2"/>
  <c r="P3155" i="2"/>
  <c r="M3155" i="2"/>
  <c r="P3154" i="2"/>
  <c r="M3154" i="2"/>
  <c r="P3153" i="2"/>
  <c r="M3153" i="2"/>
  <c r="P3152" i="2"/>
  <c r="M3152" i="2"/>
  <c r="P3151" i="2"/>
  <c r="M3151" i="2"/>
  <c r="P3150" i="2"/>
  <c r="M3150" i="2"/>
  <c r="P3149" i="2"/>
  <c r="M3149" i="2"/>
  <c r="P3148" i="2"/>
  <c r="M3148" i="2"/>
  <c r="P3147" i="2"/>
  <c r="M3147" i="2"/>
  <c r="P3146" i="2"/>
  <c r="M3146" i="2"/>
  <c r="P3145" i="2"/>
  <c r="M3145" i="2"/>
  <c r="P3144" i="2"/>
  <c r="M3144" i="2"/>
  <c r="P3143" i="2"/>
  <c r="M3143" i="2"/>
  <c r="P3142" i="2"/>
  <c r="M3142" i="2"/>
  <c r="P3141" i="2"/>
  <c r="M3141" i="2"/>
  <c r="P3140" i="2"/>
  <c r="M3140" i="2"/>
  <c r="P3139" i="2"/>
  <c r="M3139" i="2"/>
  <c r="P3138" i="2"/>
  <c r="M3138" i="2"/>
  <c r="P3137" i="2"/>
  <c r="M3137" i="2"/>
  <c r="P3136" i="2"/>
  <c r="M3136" i="2"/>
  <c r="P3135" i="2"/>
  <c r="M3135" i="2"/>
  <c r="O3134" i="2" a="1"/>
  <c r="O3134" i="2" s="1"/>
  <c r="M3134" i="2"/>
  <c r="O3133" i="2" a="1"/>
  <c r="O3133" i="2" s="1"/>
  <c r="P3133" i="2" s="1"/>
  <c r="M3133" i="2"/>
  <c r="O3132" i="2" a="1"/>
  <c r="O3132" i="2" s="1"/>
  <c r="M3132" i="2"/>
  <c r="O3131" i="2" a="1"/>
  <c r="O3131" i="2" s="1"/>
  <c r="M3131" i="2"/>
  <c r="O3130" i="2" a="1"/>
  <c r="O3130" i="2" s="1"/>
  <c r="M3130" i="2"/>
  <c r="P3129" i="2"/>
  <c r="M3129" i="2"/>
  <c r="P3128" i="2"/>
  <c r="M3128" i="2"/>
  <c r="P3127" i="2"/>
  <c r="M3127" i="2"/>
  <c r="P3126" i="2"/>
  <c r="M3126" i="2"/>
  <c r="O3125" i="2" a="1"/>
  <c r="O3125" i="2" s="1"/>
  <c r="P3125" i="2" s="1"/>
  <c r="M3125" i="2"/>
  <c r="O3124" i="2" a="1"/>
  <c r="O3124" i="2" s="1"/>
  <c r="M3124" i="2"/>
  <c r="O3123" i="2" a="1"/>
  <c r="O3123" i="2" s="1"/>
  <c r="M3123" i="2"/>
  <c r="O3122" i="2" a="1"/>
  <c r="O3122" i="2" s="1"/>
  <c r="M3122" i="2"/>
  <c r="O3121" i="2" a="1"/>
  <c r="O3121" i="2" s="1"/>
  <c r="P3121" i="2" s="1"/>
  <c r="M3121" i="2"/>
  <c r="O3120" i="2" a="1"/>
  <c r="O3120" i="2" s="1"/>
  <c r="M3120" i="2"/>
  <c r="O3119" i="2" a="1"/>
  <c r="O3119" i="2" s="1"/>
  <c r="M3119" i="2"/>
  <c r="O3118" i="2" a="1"/>
  <c r="O3118" i="2" s="1"/>
  <c r="M3118" i="2"/>
  <c r="P3117" i="2"/>
  <c r="M3117" i="2"/>
  <c r="P3116" i="2"/>
  <c r="M3116" i="2"/>
  <c r="P3115" i="2"/>
  <c r="M3115" i="2"/>
  <c r="O3114" i="2" a="1"/>
  <c r="O3114" i="2" s="1"/>
  <c r="M3114" i="2"/>
  <c r="O3113" i="2" a="1"/>
  <c r="O3113" i="2" s="1"/>
  <c r="M3113" i="2"/>
  <c r="O3112" i="2" a="1"/>
  <c r="O3112" i="2" s="1"/>
  <c r="M3112" i="2"/>
  <c r="O3111" i="2" a="1"/>
  <c r="O3111" i="2" s="1"/>
  <c r="M3111" i="2"/>
  <c r="O3110" i="2" a="1"/>
  <c r="O3110" i="2" s="1"/>
  <c r="M3110" i="2"/>
  <c r="O3109" i="2" a="1"/>
  <c r="O3109" i="2" s="1"/>
  <c r="M3109" i="2"/>
  <c r="P3108" i="2"/>
  <c r="M3108" i="2"/>
  <c r="P3107" i="2"/>
  <c r="M3107" i="2"/>
  <c r="P3106" i="2"/>
  <c r="M3106" i="2"/>
  <c r="O3105" i="2" a="1"/>
  <c r="O3105" i="2" s="1"/>
  <c r="P3105" i="2" s="1"/>
  <c r="M3105" i="2"/>
  <c r="O3104" i="2" a="1"/>
  <c r="O3104" i="2" s="1"/>
  <c r="P3104" i="2" s="1"/>
  <c r="M3104" i="2"/>
  <c r="O3103" i="2" a="1"/>
  <c r="O3103" i="2" s="1"/>
  <c r="M3103" i="2"/>
  <c r="O3102" i="2" a="1"/>
  <c r="O3102" i="2" s="1"/>
  <c r="P3102" i="2" s="1"/>
  <c r="M3102" i="2"/>
  <c r="O3101" i="2" a="1"/>
  <c r="O3101" i="2" s="1"/>
  <c r="M3101" i="2"/>
  <c r="P3100" i="2"/>
  <c r="M3100" i="2"/>
  <c r="P3099" i="2"/>
  <c r="M3099" i="2"/>
  <c r="P3098" i="2"/>
  <c r="M3098" i="2"/>
  <c r="P3097" i="2"/>
  <c r="M3097" i="2"/>
  <c r="O3096" i="2" a="1"/>
  <c r="O3096" i="2" s="1"/>
  <c r="P3096" i="2" s="1"/>
  <c r="M3096" i="2"/>
  <c r="O3095" i="2" a="1"/>
  <c r="O3095" i="2" s="1"/>
  <c r="M3095" i="2"/>
  <c r="O3094" i="2" a="1"/>
  <c r="O3094" i="2" s="1"/>
  <c r="M3094" i="2"/>
  <c r="O3093" i="2" a="1"/>
  <c r="O3093" i="2" s="1"/>
  <c r="M3093" i="2"/>
  <c r="O3092" i="2" a="1"/>
  <c r="O3092" i="2" s="1"/>
  <c r="M3092" i="2"/>
  <c r="O3091" i="2" a="1"/>
  <c r="O3091" i="2" s="1"/>
  <c r="M3091" i="2"/>
  <c r="O3090" i="2" a="1"/>
  <c r="O3090" i="2" s="1"/>
  <c r="M3090" i="2"/>
  <c r="O3089" i="2" a="1"/>
  <c r="O3089" i="2" s="1"/>
  <c r="P3089" i="2" s="1"/>
  <c r="M3089" i="2"/>
  <c r="P3088" i="2"/>
  <c r="M3088" i="2"/>
  <c r="P3087" i="2"/>
  <c r="M3087" i="2"/>
  <c r="P3086" i="2"/>
  <c r="M3086" i="2"/>
  <c r="O3085" i="2" a="1"/>
  <c r="O3085" i="2" s="1"/>
  <c r="M3085" i="2"/>
  <c r="O3084" i="2" a="1"/>
  <c r="O3084" i="2" s="1"/>
  <c r="M3084" i="2"/>
  <c r="O3083" i="2" a="1"/>
  <c r="O3083" i="2" s="1"/>
  <c r="M3083" i="2"/>
  <c r="O3082" i="2" a="1"/>
  <c r="O3082" i="2" s="1"/>
  <c r="M3082" i="2"/>
  <c r="O3081" i="2" a="1"/>
  <c r="O3081" i="2" s="1"/>
  <c r="M3081" i="2"/>
  <c r="O3080" i="2" a="1"/>
  <c r="O3080" i="2" s="1"/>
  <c r="M3080" i="2"/>
  <c r="P3079" i="2"/>
  <c r="M3079" i="2"/>
  <c r="P3078" i="2"/>
  <c r="M3078" i="2"/>
  <c r="P3077" i="2"/>
  <c r="M3077" i="2"/>
  <c r="P3076" i="2"/>
  <c r="M3076" i="2"/>
  <c r="P3075" i="2"/>
  <c r="M3075" i="2"/>
  <c r="P3074" i="2"/>
  <c r="M3074" i="2"/>
  <c r="O3073" i="2" a="1"/>
  <c r="O3073" i="2" s="1"/>
  <c r="P3073" i="2" s="1"/>
  <c r="M3073" i="2"/>
  <c r="O3072" i="2" a="1"/>
  <c r="O3072" i="2" s="1"/>
  <c r="M3072" i="2"/>
  <c r="O3071" i="2" a="1"/>
  <c r="O3071" i="2"/>
  <c r="P3071" i="2" s="1"/>
  <c r="M3071" i="2"/>
  <c r="O3070" i="2" a="1"/>
  <c r="O3070" i="2" s="1"/>
  <c r="M3070" i="2"/>
  <c r="O3069" i="2" a="1"/>
  <c r="O3069" i="2" s="1"/>
  <c r="P3069" i="2" s="1"/>
  <c r="M3069" i="2"/>
  <c r="P3068" i="2"/>
  <c r="M3068" i="2"/>
  <c r="P3067" i="2"/>
  <c r="M3067" i="2"/>
  <c r="P3066" i="2"/>
  <c r="M3066" i="2"/>
  <c r="P3065" i="2"/>
  <c r="M3065" i="2"/>
  <c r="O3064" i="2" a="1"/>
  <c r="O3064" i="2" s="1"/>
  <c r="M3064" i="2"/>
  <c r="O3063" i="2" a="1"/>
  <c r="O3063" i="2" s="1"/>
  <c r="M3063" i="2"/>
  <c r="O3062" i="2" a="1"/>
  <c r="O3062" i="2" s="1"/>
  <c r="P3062" i="2" s="1"/>
  <c r="M3062" i="2"/>
  <c r="O3061" i="2" a="1"/>
  <c r="O3061" i="2" s="1"/>
  <c r="M3061" i="2"/>
  <c r="O3060" i="2" a="1"/>
  <c r="O3060" i="2" s="1"/>
  <c r="M3060" i="2"/>
  <c r="P3059" i="2"/>
  <c r="M3059" i="2"/>
  <c r="P3058" i="2"/>
  <c r="M3058" i="2"/>
  <c r="P3057" i="2"/>
  <c r="M3057" i="2"/>
  <c r="P3056" i="2"/>
  <c r="M3056" i="2"/>
  <c r="P3055" i="2"/>
  <c r="M3055" i="2"/>
  <c r="P3054" i="2"/>
  <c r="M3054" i="2"/>
  <c r="O3053" i="2" a="1"/>
  <c r="O3053" i="2" s="1"/>
  <c r="M3053" i="2"/>
  <c r="O3052" i="2" a="1"/>
  <c r="O3052" i="2" s="1"/>
  <c r="M3052" i="2"/>
  <c r="O3051" i="2" a="1"/>
  <c r="O3051" i="2" s="1"/>
  <c r="M3051" i="2"/>
  <c r="O3050" i="2" a="1"/>
  <c r="O3050" i="2" s="1"/>
  <c r="M3050" i="2"/>
  <c r="P3049" i="2"/>
  <c r="M3049" i="2"/>
  <c r="P3048" i="2"/>
  <c r="M3048" i="2"/>
  <c r="P3047" i="2"/>
  <c r="M3047" i="2"/>
  <c r="P3046" i="2"/>
  <c r="M3046" i="2"/>
  <c r="P3045" i="2"/>
  <c r="M3045" i="2"/>
  <c r="O3044" i="2" a="1"/>
  <c r="O3044" i="2" s="1"/>
  <c r="P3044" i="2" s="1"/>
  <c r="M3044" i="2"/>
  <c r="O3043" i="2" a="1"/>
  <c r="O3043" i="2" s="1"/>
  <c r="M3043" i="2"/>
  <c r="O3042" i="2" a="1"/>
  <c r="O3042" i="2" s="1"/>
  <c r="M3042" i="2"/>
  <c r="O3041" i="2" a="1"/>
  <c r="O3041" i="2" s="1"/>
  <c r="M3041" i="2"/>
  <c r="O3040" i="2" a="1"/>
  <c r="O3040" i="2" s="1"/>
  <c r="P3040" i="2" s="1"/>
  <c r="M3040" i="2"/>
  <c r="P3039" i="2"/>
  <c r="M3039" i="2"/>
  <c r="P3038" i="2"/>
  <c r="M3038" i="2"/>
  <c r="P3037" i="2"/>
  <c r="M3037" i="2"/>
  <c r="P3036" i="2"/>
  <c r="M3036" i="2"/>
  <c r="O3035" i="2" a="1"/>
  <c r="O3035" i="2" s="1"/>
  <c r="M3035" i="2"/>
  <c r="O3034" i="2" a="1"/>
  <c r="O3034" i="2" s="1"/>
  <c r="M3034" i="2"/>
  <c r="O3033" i="2" a="1"/>
  <c r="O3033" i="2" s="1"/>
  <c r="P3033" i="2" s="1"/>
  <c r="M3033" i="2"/>
  <c r="O3032" i="2" a="1"/>
  <c r="O3032" i="2" s="1"/>
  <c r="P3032" i="2" s="1"/>
  <c r="M3032" i="2"/>
  <c r="O3031" i="2" a="1"/>
  <c r="O3031" i="2" s="1"/>
  <c r="P3031" i="2" s="1"/>
  <c r="M3031" i="2"/>
  <c r="P3030" i="2"/>
  <c r="M3030" i="2"/>
  <c r="P3029" i="2"/>
  <c r="M3029" i="2"/>
  <c r="P3028" i="2"/>
  <c r="M3028" i="2"/>
  <c r="P3027" i="2"/>
  <c r="M3027" i="2"/>
  <c r="P3026" i="2"/>
  <c r="M3026" i="2"/>
  <c r="P3025" i="2"/>
  <c r="M3025" i="2"/>
  <c r="O3024" i="2" a="1"/>
  <c r="O3024" i="2" s="1"/>
  <c r="M3024" i="2"/>
  <c r="O3023" i="2" a="1"/>
  <c r="O3023" i="2" s="1"/>
  <c r="M3023" i="2"/>
  <c r="O3022" i="2" a="1"/>
  <c r="O3022" i="2" s="1"/>
  <c r="M3022" i="2"/>
  <c r="O3021" i="2" a="1"/>
  <c r="O3021" i="2" s="1"/>
  <c r="P3021" i="2" s="1"/>
  <c r="M3021" i="2"/>
  <c r="P3020" i="2"/>
  <c r="M3020" i="2"/>
  <c r="P3019" i="2"/>
  <c r="M3019" i="2"/>
  <c r="P3018" i="2"/>
  <c r="M3018" i="2"/>
  <c r="P3017" i="2"/>
  <c r="M3017" i="2"/>
  <c r="P3016" i="2"/>
  <c r="M3016" i="2"/>
  <c r="O3015" i="2" a="1"/>
  <c r="O3015" i="2" s="1"/>
  <c r="M3015" i="2"/>
  <c r="O3014" i="2" a="1"/>
  <c r="O3014" i="2" s="1"/>
  <c r="M3014" i="2"/>
  <c r="O3013" i="2" a="1"/>
  <c r="O3013" i="2" s="1"/>
  <c r="M3013" i="2"/>
  <c r="O3012" i="2" a="1"/>
  <c r="O3012" i="2" s="1"/>
  <c r="M3012" i="2"/>
  <c r="O3011" i="2" a="1"/>
  <c r="O3011" i="2" s="1"/>
  <c r="M3011" i="2"/>
  <c r="P3010" i="2"/>
  <c r="M3010" i="2"/>
  <c r="P3009" i="2"/>
  <c r="M3009" i="2"/>
  <c r="P3008" i="2"/>
  <c r="M3008" i="2"/>
  <c r="P3007" i="2"/>
  <c r="M3007" i="2"/>
  <c r="O3006" i="2" a="1"/>
  <c r="O3006" i="2" s="1"/>
  <c r="P3006" i="2" s="1"/>
  <c r="M3006" i="2"/>
  <c r="O3005" i="2" a="1"/>
  <c r="O3005" i="2"/>
  <c r="P3005" i="2" s="1"/>
  <c r="M3005" i="2"/>
  <c r="O3004" i="2" a="1"/>
  <c r="O3004" i="2" s="1"/>
  <c r="M3004" i="2"/>
  <c r="O3003" i="2" a="1"/>
  <c r="O3003" i="2" s="1"/>
  <c r="M3003" i="2"/>
  <c r="O3002" i="2" a="1"/>
  <c r="O3002" i="2" s="1"/>
  <c r="M3002" i="2"/>
  <c r="P3001" i="2"/>
  <c r="M3001" i="2"/>
  <c r="P3000" i="2"/>
  <c r="M3000" i="2"/>
  <c r="P2999" i="2"/>
  <c r="M2999" i="2"/>
  <c r="P2998" i="2"/>
  <c r="M2998" i="2"/>
  <c r="P2997" i="2"/>
  <c r="M2997" i="2"/>
  <c r="P2996" i="2"/>
  <c r="M2996" i="2"/>
  <c r="O2995" i="2" a="1"/>
  <c r="O2995" i="2" s="1"/>
  <c r="M2995" i="2"/>
  <c r="O2994" i="2" a="1"/>
  <c r="O2994" i="2" s="1"/>
  <c r="M2994" i="2"/>
  <c r="O2993" i="2" a="1"/>
  <c r="O2993" i="2" s="1"/>
  <c r="M2993" i="2"/>
  <c r="O2992" i="2" a="1"/>
  <c r="O2992" i="2" s="1"/>
  <c r="M2992" i="2"/>
  <c r="P2991" i="2"/>
  <c r="M2991" i="2"/>
  <c r="P2990" i="2"/>
  <c r="M2990" i="2"/>
  <c r="P2989" i="2"/>
  <c r="M2989" i="2"/>
  <c r="P2988" i="2"/>
  <c r="M2988" i="2"/>
  <c r="P2987" i="2"/>
  <c r="M2987" i="2"/>
  <c r="O2986" i="2" a="1"/>
  <c r="O2986" i="2" s="1"/>
  <c r="M2986" i="2"/>
  <c r="O2985" i="2" a="1"/>
  <c r="O2985" i="2" s="1"/>
  <c r="M2985" i="2"/>
  <c r="O2984" i="2" a="1"/>
  <c r="O2984" i="2" s="1"/>
  <c r="M2984" i="2"/>
  <c r="O2983" i="2" a="1"/>
  <c r="O2983" i="2" s="1"/>
  <c r="M2983" i="2"/>
  <c r="O2982" i="2" a="1"/>
  <c r="O2982" i="2" s="1"/>
  <c r="M2982" i="2"/>
  <c r="P2981" i="2"/>
  <c r="M2981" i="2"/>
  <c r="P2980" i="2"/>
  <c r="M2980" i="2"/>
  <c r="P2979" i="2"/>
  <c r="M2979" i="2"/>
  <c r="P2978" i="2"/>
  <c r="M2978" i="2"/>
  <c r="O2977" i="2" a="1"/>
  <c r="O2977" i="2" s="1"/>
  <c r="M2977" i="2"/>
  <c r="O2976" i="2" a="1"/>
  <c r="O2976" i="2" s="1"/>
  <c r="M2976" i="2"/>
  <c r="O2975" i="2" a="1"/>
  <c r="O2975" i="2" s="1"/>
  <c r="M2975" i="2"/>
  <c r="O2974" i="2" a="1"/>
  <c r="O2974" i="2" s="1"/>
  <c r="M2974" i="2"/>
  <c r="O2973" i="2" a="1"/>
  <c r="O2973" i="2" s="1"/>
  <c r="M2973" i="2"/>
  <c r="P2972" i="2"/>
  <c r="M2972" i="2"/>
  <c r="P2971" i="2"/>
  <c r="M2971" i="2"/>
  <c r="P2970" i="2"/>
  <c r="M2970" i="2"/>
  <c r="P2969" i="2"/>
  <c r="M2969" i="2"/>
  <c r="P2968" i="2"/>
  <c r="M2968" i="2"/>
  <c r="P2967" i="2"/>
  <c r="M2967" i="2"/>
  <c r="O2966" i="2" a="1"/>
  <c r="O2966" i="2" s="1"/>
  <c r="P2966" i="2" s="1"/>
  <c r="M2966" i="2"/>
  <c r="O2965" i="2" a="1"/>
  <c r="O2965" i="2" s="1"/>
  <c r="P2965" i="2" s="1"/>
  <c r="M2965" i="2"/>
  <c r="O2964" i="2" a="1"/>
  <c r="O2964" i="2" s="1"/>
  <c r="M2964" i="2"/>
  <c r="O2963" i="2" a="1"/>
  <c r="O2963" i="2" s="1"/>
  <c r="M2963" i="2"/>
  <c r="P2962" i="2"/>
  <c r="M2962" i="2"/>
  <c r="P2961" i="2"/>
  <c r="M2961" i="2"/>
  <c r="P2960" i="2"/>
  <c r="M2960" i="2"/>
  <c r="P2959" i="2"/>
  <c r="M2959" i="2"/>
  <c r="P2958" i="2"/>
  <c r="M2958" i="2"/>
  <c r="O2957" i="2" a="1"/>
  <c r="O2957" i="2" s="1"/>
  <c r="P2957" i="2" s="1"/>
  <c r="M2957" i="2"/>
  <c r="O2956" i="2" a="1"/>
  <c r="O2956" i="2" s="1"/>
  <c r="M2956" i="2"/>
  <c r="O2955" i="2" a="1"/>
  <c r="O2955" i="2" s="1"/>
  <c r="P2955" i="2" s="1"/>
  <c r="M2955" i="2"/>
  <c r="O2954" i="2" a="1"/>
  <c r="O2954" i="2" s="1"/>
  <c r="M2954" i="2"/>
  <c r="O2953" i="2" a="1"/>
  <c r="O2953" i="2" s="1"/>
  <c r="M2953" i="2"/>
  <c r="P2952" i="2"/>
  <c r="M2952" i="2"/>
  <c r="P2951" i="2"/>
  <c r="M2951" i="2"/>
  <c r="P2950" i="2"/>
  <c r="M2950" i="2"/>
  <c r="P2949" i="2"/>
  <c r="M2949" i="2"/>
  <c r="O2948" i="2" a="1"/>
  <c r="O2948" i="2" s="1"/>
  <c r="M2948" i="2"/>
  <c r="O2947" i="2" a="1"/>
  <c r="O2947" i="2" s="1"/>
  <c r="M2947" i="2"/>
  <c r="O2946" i="2" a="1"/>
  <c r="O2946" i="2" s="1"/>
  <c r="M2946" i="2"/>
  <c r="O2945" i="2" a="1"/>
  <c r="O2945" i="2" s="1"/>
  <c r="M2945" i="2"/>
  <c r="O2944" i="2" a="1"/>
  <c r="O2944" i="2" s="1"/>
  <c r="M2944" i="2"/>
  <c r="P2943" i="2"/>
  <c r="M2943" i="2"/>
  <c r="P2942" i="2"/>
  <c r="M2942" i="2"/>
  <c r="P2941" i="2"/>
  <c r="M2941" i="2"/>
  <c r="P2940" i="2"/>
  <c r="M2940" i="2"/>
  <c r="P2939" i="2"/>
  <c r="M2939" i="2"/>
  <c r="P2938" i="2"/>
  <c r="M2938" i="2"/>
  <c r="O2937" i="2" a="1"/>
  <c r="O2937" i="2" s="1"/>
  <c r="M2937" i="2"/>
  <c r="O2936" i="2" a="1"/>
  <c r="O2936" i="2" s="1"/>
  <c r="M2936" i="2"/>
  <c r="O2935" i="2" a="1"/>
  <c r="O2935" i="2" s="1"/>
  <c r="P2935" i="2" s="1"/>
  <c r="M2935" i="2"/>
  <c r="O2934" i="2" a="1"/>
  <c r="O2934" i="2" s="1"/>
  <c r="M2934" i="2"/>
  <c r="P2933" i="2"/>
  <c r="M2933" i="2"/>
  <c r="P2932" i="2"/>
  <c r="M2932" i="2"/>
  <c r="P2931" i="2"/>
  <c r="M2931" i="2"/>
  <c r="P2930" i="2"/>
  <c r="M2930" i="2"/>
  <c r="P2929" i="2"/>
  <c r="M2929" i="2"/>
  <c r="O2928" i="2" a="1"/>
  <c r="O2928" i="2" s="1"/>
  <c r="M2928" i="2"/>
  <c r="O2927" i="2" a="1"/>
  <c r="O2927" i="2" s="1"/>
  <c r="M2927" i="2"/>
  <c r="O2926" i="2" a="1"/>
  <c r="O2926" i="2" s="1"/>
  <c r="P2926" i="2" s="1"/>
  <c r="M2926" i="2"/>
  <c r="O2925" i="2" a="1"/>
  <c r="O2925" i="2" s="1"/>
  <c r="P2925" i="2" s="1"/>
  <c r="M2925" i="2"/>
  <c r="O2924" i="2" a="1"/>
  <c r="O2924" i="2" s="1"/>
  <c r="P2924" i="2" s="1"/>
  <c r="M2924" i="2"/>
  <c r="P2923" i="2"/>
  <c r="M2923" i="2"/>
  <c r="P2922" i="2"/>
  <c r="M2922" i="2"/>
  <c r="P2921" i="2"/>
  <c r="M2921" i="2"/>
  <c r="P2920" i="2"/>
  <c r="M2920" i="2"/>
  <c r="O2919" i="2" a="1"/>
  <c r="O2919" i="2" s="1"/>
  <c r="P2919" i="2" s="1"/>
  <c r="M2919" i="2"/>
  <c r="O2918" i="2" a="1"/>
  <c r="O2918" i="2" s="1"/>
  <c r="P2918" i="2" s="1"/>
  <c r="M2918" i="2"/>
  <c r="O2917" i="2" a="1"/>
  <c r="O2917" i="2" s="1"/>
  <c r="P2917" i="2" s="1"/>
  <c r="M2917" i="2"/>
  <c r="O2916" i="2" a="1"/>
  <c r="O2916" i="2" s="1"/>
  <c r="M2916" i="2"/>
  <c r="O2915" i="2" a="1"/>
  <c r="O2915" i="2" s="1"/>
  <c r="M2915" i="2"/>
  <c r="P2914" i="2"/>
  <c r="M2914" i="2"/>
  <c r="P2913" i="2"/>
  <c r="M2913" i="2"/>
  <c r="P2912" i="2"/>
  <c r="M2912" i="2"/>
  <c r="P2911" i="2"/>
  <c r="M2911" i="2"/>
  <c r="P2910" i="2"/>
  <c r="M2910" i="2"/>
  <c r="P2909" i="2"/>
  <c r="M2909" i="2"/>
  <c r="O2908" i="2" a="1"/>
  <c r="O2908" i="2" s="1"/>
  <c r="M2908" i="2"/>
  <c r="O2907" i="2" a="1"/>
  <c r="O2907" i="2" s="1"/>
  <c r="M2907" i="2"/>
  <c r="O2906" i="2" a="1"/>
  <c r="O2906" i="2" s="1"/>
  <c r="P2906" i="2" s="1"/>
  <c r="M2906" i="2"/>
  <c r="O2905" i="2" a="1"/>
  <c r="O2905" i="2" s="1"/>
  <c r="M2905" i="2"/>
  <c r="P2904" i="2"/>
  <c r="M2904" i="2"/>
  <c r="P2903" i="2"/>
  <c r="M2903" i="2"/>
  <c r="P2902" i="2"/>
  <c r="M2902" i="2"/>
  <c r="P2901" i="2"/>
  <c r="M2901" i="2"/>
  <c r="O2900" i="2" a="1"/>
  <c r="O2900" i="2" s="1"/>
  <c r="P2900" i="2" s="1"/>
  <c r="M2900" i="2"/>
  <c r="O2899" i="2" a="1"/>
  <c r="O2899" i="2" s="1"/>
  <c r="P2899" i="2" s="1"/>
  <c r="M2899" i="2"/>
  <c r="O2898" i="2" a="1"/>
  <c r="O2898" i="2" s="1"/>
  <c r="M2898" i="2"/>
  <c r="O2897" i="2" a="1"/>
  <c r="O2897" i="2" s="1"/>
  <c r="M2897" i="2"/>
  <c r="O2896" i="2" a="1"/>
  <c r="O2896" i="2" s="1"/>
  <c r="M2896" i="2"/>
  <c r="O2895" i="2" a="1"/>
  <c r="O2895" i="2" s="1"/>
  <c r="M2895" i="2"/>
  <c r="P2894" i="2"/>
  <c r="M2894" i="2"/>
  <c r="P2893" i="2"/>
  <c r="M2893" i="2"/>
  <c r="P2892" i="2"/>
  <c r="M2892" i="2"/>
  <c r="O2891" i="2" a="1"/>
  <c r="O2891" i="2" s="1"/>
  <c r="P2891" i="2" s="1"/>
  <c r="M2891" i="2"/>
  <c r="O2890" i="2" a="1"/>
  <c r="O2890" i="2" s="1"/>
  <c r="M2890" i="2"/>
  <c r="O2889" i="2" a="1"/>
  <c r="O2889" i="2" s="1"/>
  <c r="M2889" i="2"/>
  <c r="O2888" i="2" a="1"/>
  <c r="O2888" i="2" s="1"/>
  <c r="M2888" i="2"/>
  <c r="O2887" i="2" a="1"/>
  <c r="O2887" i="2" s="1"/>
  <c r="P2887" i="2" s="1"/>
  <c r="M2887" i="2"/>
  <c r="O2886" i="2" a="1"/>
  <c r="O2886" i="2" s="1"/>
  <c r="M2886" i="2"/>
  <c r="P2885" i="2"/>
  <c r="M2885" i="2"/>
  <c r="P2884" i="2"/>
  <c r="M2884" i="2"/>
  <c r="P2883" i="2"/>
  <c r="M2883" i="2"/>
  <c r="P2882" i="2"/>
  <c r="M2882" i="2"/>
  <c r="O2881" i="2" a="1"/>
  <c r="O2881" i="2" s="1"/>
  <c r="M2881" i="2"/>
  <c r="O2880" i="2" a="1"/>
  <c r="O2880" i="2" s="1"/>
  <c r="M2880" i="2"/>
  <c r="O2879" i="2" a="1"/>
  <c r="O2879" i="2" s="1"/>
  <c r="M2879" i="2"/>
  <c r="O2878" i="2" a="1"/>
  <c r="O2878" i="2" s="1"/>
  <c r="M2878" i="2"/>
  <c r="O2877" i="2" a="1"/>
  <c r="O2877" i="2" s="1"/>
  <c r="M2877" i="2"/>
  <c r="O2876" i="2" a="1"/>
  <c r="O2876" i="2" s="1"/>
  <c r="P2876" i="2" s="1"/>
  <c r="M2876" i="2"/>
  <c r="P2875" i="2"/>
  <c r="M2875" i="2"/>
  <c r="P2874" i="2"/>
  <c r="M2874" i="2"/>
  <c r="P2873" i="2"/>
  <c r="M2873" i="2"/>
  <c r="P2872" i="2"/>
  <c r="M2872" i="2"/>
  <c r="O2871" i="2" a="1"/>
  <c r="O2871" i="2" s="1"/>
  <c r="M2871" i="2"/>
  <c r="O2870" i="2" a="1"/>
  <c r="O2870" i="2" s="1"/>
  <c r="M2870" i="2"/>
  <c r="O2869" i="2" a="1"/>
  <c r="O2869" i="2" s="1"/>
  <c r="M2869" i="2"/>
  <c r="O2868" i="2" a="1"/>
  <c r="O2868" i="2" s="1"/>
  <c r="M2868" i="2"/>
  <c r="O2867" i="2" a="1"/>
  <c r="O2867" i="2" s="1"/>
  <c r="P2867" i="2" s="1"/>
  <c r="M2867" i="2"/>
  <c r="O2866" i="2" a="1"/>
  <c r="O2866" i="2" s="1"/>
  <c r="M2866" i="2"/>
  <c r="P2865" i="2"/>
  <c r="M2865" i="2"/>
  <c r="P2864" i="2"/>
  <c r="M2864" i="2"/>
  <c r="P2863" i="2"/>
  <c r="M2863" i="2"/>
  <c r="O2862" i="2" a="1"/>
  <c r="O2862" i="2" s="1"/>
  <c r="M2862" i="2"/>
  <c r="O2861" i="2" a="1"/>
  <c r="O2861" i="2" s="1"/>
  <c r="M2861" i="2"/>
  <c r="O2860" i="2" a="1"/>
  <c r="O2860" i="2" s="1"/>
  <c r="M2860" i="2"/>
  <c r="O2859" i="2" a="1"/>
  <c r="O2859" i="2" s="1"/>
  <c r="M2859" i="2"/>
  <c r="O2858" i="2" a="1"/>
  <c r="O2858" i="2" s="1"/>
  <c r="M2858" i="2"/>
  <c r="O2857" i="2" a="1"/>
  <c r="O2857" i="2" s="1"/>
  <c r="M2857" i="2"/>
  <c r="P2856" i="2"/>
  <c r="M2856" i="2"/>
  <c r="P2855" i="2"/>
  <c r="M2855" i="2"/>
  <c r="P2854" i="2"/>
  <c r="M2854" i="2"/>
  <c r="P2853" i="2"/>
  <c r="M2853" i="2"/>
  <c r="O2852" i="2" a="1"/>
  <c r="O2852" i="2" s="1"/>
  <c r="M2852" i="2"/>
  <c r="O2851" i="2" a="1"/>
  <c r="O2851" i="2" s="1"/>
  <c r="M2851" i="2"/>
  <c r="O2850" i="2" a="1"/>
  <c r="O2850" i="2" s="1"/>
  <c r="M2850" i="2"/>
  <c r="O2849" i="2" a="1"/>
  <c r="O2849" i="2" s="1"/>
  <c r="M2849" i="2"/>
  <c r="O2848" i="2" a="1"/>
  <c r="O2848" i="2" s="1"/>
  <c r="M2848" i="2"/>
  <c r="O2847" i="2" a="1"/>
  <c r="O2847" i="2" s="1"/>
  <c r="M2847" i="2"/>
  <c r="P2846" i="2"/>
  <c r="M2846" i="2"/>
  <c r="P2845" i="2"/>
  <c r="M2845" i="2"/>
  <c r="P2844" i="2"/>
  <c r="M2844" i="2"/>
  <c r="P2843" i="2"/>
  <c r="M2843" i="2"/>
  <c r="O2842" i="2" a="1"/>
  <c r="O2842" i="2" s="1"/>
  <c r="M2842" i="2"/>
  <c r="O2841" i="2" a="1"/>
  <c r="O2841" i="2" s="1"/>
  <c r="P2841" i="2" s="1"/>
  <c r="M2841" i="2"/>
  <c r="O2840" i="2" a="1"/>
  <c r="O2840" i="2" s="1"/>
  <c r="M2840" i="2"/>
  <c r="O2839" i="2" a="1"/>
  <c r="O2839" i="2" s="1"/>
  <c r="P2839" i="2" s="1"/>
  <c r="M2839" i="2"/>
  <c r="O2838" i="2" a="1"/>
  <c r="O2838" i="2" s="1"/>
  <c r="M2838" i="2"/>
  <c r="O2837" i="2" a="1"/>
  <c r="O2837" i="2" s="1"/>
  <c r="M2837" i="2"/>
  <c r="P2836" i="2"/>
  <c r="M2836" i="2"/>
  <c r="P2835" i="2"/>
  <c r="M2835" i="2"/>
  <c r="P2834" i="2"/>
  <c r="M2834" i="2"/>
  <c r="O2833" i="2" a="1"/>
  <c r="O2833" i="2" s="1"/>
  <c r="P2833" i="2" s="1"/>
  <c r="M2833" i="2"/>
  <c r="O2832" i="2" a="1"/>
  <c r="O2832" i="2" s="1"/>
  <c r="M2832" i="2"/>
  <c r="O2831" i="2" a="1"/>
  <c r="O2831" i="2" s="1"/>
  <c r="P2831" i="2" s="1"/>
  <c r="M2831" i="2"/>
  <c r="O2830" i="2" a="1"/>
  <c r="O2830" i="2" s="1"/>
  <c r="M2830" i="2"/>
  <c r="O2829" i="2" a="1"/>
  <c r="O2829" i="2" s="1"/>
  <c r="P2829" i="2" s="1"/>
  <c r="M2829" i="2"/>
  <c r="O2828" i="2" a="1"/>
  <c r="O2828" i="2" s="1"/>
  <c r="M2828" i="2"/>
  <c r="P2827" i="2"/>
  <c r="M2827" i="2"/>
  <c r="P2826" i="2"/>
  <c r="M2826" i="2"/>
  <c r="P2825" i="2"/>
  <c r="M2825" i="2"/>
  <c r="P2824" i="2"/>
  <c r="M2824" i="2"/>
  <c r="O2823" i="2" a="1"/>
  <c r="O2823" i="2" s="1"/>
  <c r="M2823" i="2"/>
  <c r="O2822" i="2" a="1"/>
  <c r="O2822" i="2" s="1"/>
  <c r="M2822" i="2"/>
  <c r="O2821" i="2" a="1"/>
  <c r="O2821" i="2" s="1"/>
  <c r="M2821" i="2"/>
  <c r="O2820" i="2" a="1"/>
  <c r="O2820" i="2" s="1"/>
  <c r="P2820" i="2" s="1"/>
  <c r="M2820" i="2"/>
  <c r="O2819" i="2" a="1"/>
  <c r="O2819" i="2" s="1"/>
  <c r="M2819" i="2"/>
  <c r="O2818" i="2" a="1"/>
  <c r="O2818" i="2" s="1"/>
  <c r="P2818" i="2" s="1"/>
  <c r="M2818" i="2"/>
  <c r="P2817" i="2"/>
  <c r="M2817" i="2"/>
  <c r="P2816" i="2"/>
  <c r="M2816" i="2"/>
  <c r="P2815" i="2"/>
  <c r="M2815" i="2"/>
  <c r="P2814" i="2"/>
  <c r="M2814" i="2"/>
  <c r="O2813" i="2" a="1"/>
  <c r="O2813" i="2" s="1"/>
  <c r="P2813" i="2" s="1"/>
  <c r="M2813" i="2"/>
  <c r="O2812" i="2" a="1"/>
  <c r="O2812" i="2" s="1"/>
  <c r="M2812" i="2"/>
  <c r="O2811" i="2" a="1"/>
  <c r="O2811" i="2" s="1"/>
  <c r="P2811" i="2" s="1"/>
  <c r="M2811" i="2"/>
  <c r="O2810" i="2" a="1"/>
  <c r="O2810" i="2" s="1"/>
  <c r="P2810" i="2" s="1"/>
  <c r="M2810" i="2"/>
  <c r="O2809" i="2" a="1"/>
  <c r="O2809" i="2" s="1"/>
  <c r="P2809" i="2" s="1"/>
  <c r="M2809" i="2"/>
  <c r="O2808" i="2" a="1"/>
  <c r="O2808" i="2" s="1"/>
  <c r="M2808" i="2"/>
  <c r="P2807" i="2"/>
  <c r="M2807" i="2"/>
  <c r="P2806" i="2"/>
  <c r="M2806" i="2"/>
  <c r="P2805" i="2"/>
  <c r="M2805" i="2"/>
  <c r="O2804" i="2" a="1"/>
  <c r="O2804" i="2" s="1"/>
  <c r="M2804" i="2"/>
  <c r="O2803" i="2" a="1"/>
  <c r="O2803" i="2" s="1"/>
  <c r="M2803" i="2"/>
  <c r="O2802" i="2" a="1"/>
  <c r="O2802" i="2" s="1"/>
  <c r="M2802" i="2"/>
  <c r="O2801" i="2" a="1"/>
  <c r="O2801" i="2" s="1"/>
  <c r="M2801" i="2"/>
  <c r="O2800" i="2" a="1"/>
  <c r="O2800" i="2" s="1"/>
  <c r="M2800" i="2"/>
  <c r="O2799" i="2" a="1"/>
  <c r="O2799" i="2" s="1"/>
  <c r="M2799" i="2"/>
  <c r="P2798" i="2"/>
  <c r="M2798" i="2"/>
  <c r="P2797" i="2"/>
  <c r="M2797" i="2"/>
  <c r="P2796" i="2"/>
  <c r="M2796" i="2"/>
  <c r="P2795" i="2"/>
  <c r="M2795" i="2"/>
  <c r="O2794" i="2" a="1"/>
  <c r="O2794" i="2" s="1"/>
  <c r="P2794" i="2" s="1"/>
  <c r="M2794" i="2"/>
  <c r="O2793" i="2" a="1"/>
  <c r="O2793" i="2" s="1"/>
  <c r="M2793" i="2"/>
  <c r="O2792" i="2" a="1"/>
  <c r="O2792" i="2" s="1"/>
  <c r="P2792" i="2" s="1"/>
  <c r="M2792" i="2"/>
  <c r="O2791" i="2" a="1"/>
  <c r="O2791" i="2" s="1"/>
  <c r="M2791" i="2"/>
  <c r="O2790" i="2" a="1"/>
  <c r="O2790" i="2" s="1"/>
  <c r="M2790" i="2"/>
  <c r="O2789" i="2" a="1"/>
  <c r="O2789" i="2" s="1"/>
  <c r="M2789" i="2"/>
  <c r="P2788" i="2"/>
  <c r="M2788" i="2"/>
  <c r="P2787" i="2"/>
  <c r="M2787" i="2"/>
  <c r="P2786" i="2"/>
  <c r="M2786" i="2"/>
  <c r="P2785" i="2"/>
  <c r="M2785" i="2"/>
  <c r="O2784" i="2" a="1"/>
  <c r="O2784" i="2" s="1"/>
  <c r="M2784" i="2"/>
  <c r="O2783" i="2" a="1"/>
  <c r="O2783" i="2" s="1"/>
  <c r="P2783" i="2" s="1"/>
  <c r="M2783" i="2"/>
  <c r="O2782" i="2" a="1"/>
  <c r="O2782" i="2" s="1"/>
  <c r="P2782" i="2" s="1"/>
  <c r="M2782" i="2"/>
  <c r="O2781" i="2" a="1"/>
  <c r="O2781" i="2" s="1"/>
  <c r="M2781" i="2"/>
  <c r="O2780" i="2" a="1"/>
  <c r="O2780" i="2" s="1"/>
  <c r="M2780" i="2"/>
  <c r="O2779" i="2" a="1"/>
  <c r="O2779" i="2" s="1"/>
  <c r="M2779" i="2"/>
  <c r="P2778" i="2"/>
  <c r="M2778" i="2"/>
  <c r="P2777" i="2"/>
  <c r="M2777" i="2"/>
  <c r="P2776" i="2"/>
  <c r="M2776" i="2"/>
  <c r="O2775" i="2" a="1"/>
  <c r="O2775" i="2" s="1"/>
  <c r="M2775" i="2"/>
  <c r="O2774" i="2" a="1"/>
  <c r="O2774" i="2" s="1"/>
  <c r="M2774" i="2"/>
  <c r="O2773" i="2" a="1"/>
  <c r="O2773" i="2" s="1"/>
  <c r="P2773" i="2" s="1"/>
  <c r="M2773" i="2"/>
  <c r="O2772" i="2" a="1"/>
  <c r="O2772" i="2" s="1"/>
  <c r="M2772" i="2"/>
  <c r="O2771" i="2" a="1"/>
  <c r="O2771" i="2" s="1"/>
  <c r="M2771" i="2"/>
  <c r="O2770" i="2" a="1"/>
  <c r="O2770" i="2" s="1"/>
  <c r="M2770" i="2"/>
  <c r="P2769" i="2"/>
  <c r="M2769" i="2"/>
  <c r="P2768" i="2"/>
  <c r="M2768" i="2"/>
  <c r="P2767" i="2"/>
  <c r="M2767" i="2"/>
  <c r="P2766" i="2"/>
  <c r="M2766" i="2"/>
  <c r="O2765" i="2" a="1"/>
  <c r="O2765" i="2" s="1"/>
  <c r="M2765" i="2"/>
  <c r="O2764" i="2" a="1"/>
  <c r="O2764" i="2" s="1"/>
  <c r="M2764" i="2"/>
  <c r="O2763" i="2" a="1"/>
  <c r="O2763" i="2" s="1"/>
  <c r="M2763" i="2"/>
  <c r="O2762" i="2" a="1"/>
  <c r="O2762" i="2" s="1"/>
  <c r="M2762" i="2"/>
  <c r="O2761" i="2" a="1"/>
  <c r="O2761" i="2" s="1"/>
  <c r="M2761" i="2"/>
  <c r="O2760" i="2" a="1"/>
  <c r="O2760" i="2" s="1"/>
  <c r="P2760" i="2" s="1"/>
  <c r="M2760" i="2"/>
  <c r="P2759" i="2"/>
  <c r="M2759" i="2"/>
  <c r="P2758" i="2"/>
  <c r="M2758" i="2"/>
  <c r="P2757" i="2"/>
  <c r="M2757" i="2"/>
  <c r="P2756" i="2"/>
  <c r="M2756" i="2"/>
  <c r="O2755" i="2" a="1"/>
  <c r="O2755" i="2" s="1"/>
  <c r="M2755" i="2"/>
  <c r="O2754" i="2" a="1"/>
  <c r="O2754" i="2" s="1"/>
  <c r="M2754" i="2"/>
  <c r="O2753" i="2" a="1"/>
  <c r="O2753" i="2" s="1"/>
  <c r="M2753" i="2"/>
  <c r="O2752" i="2" a="1"/>
  <c r="O2752" i="2" s="1"/>
  <c r="P2752" i="2" s="1"/>
  <c r="M2752" i="2"/>
  <c r="O2751" i="2" a="1"/>
  <c r="O2751" i="2" s="1"/>
  <c r="M2751" i="2"/>
  <c r="O2750" i="2" a="1"/>
  <c r="O2750" i="2" s="1"/>
  <c r="P2750" i="2" s="1"/>
  <c r="M2750" i="2"/>
  <c r="P2749" i="2"/>
  <c r="M2749" i="2"/>
  <c r="P2748" i="2"/>
  <c r="M2748" i="2"/>
  <c r="P2747" i="2"/>
  <c r="M2747" i="2"/>
  <c r="O2746" i="2" a="1"/>
  <c r="O2746" i="2" s="1"/>
  <c r="M2746" i="2"/>
  <c r="O2745" i="2" a="1"/>
  <c r="O2745" i="2" s="1"/>
  <c r="M2745" i="2"/>
  <c r="O2744" i="2" a="1"/>
  <c r="O2744" i="2" s="1"/>
  <c r="M2744" i="2"/>
  <c r="O2743" i="2" a="1"/>
  <c r="O2743" i="2" s="1"/>
  <c r="M2743" i="2"/>
  <c r="O2742" i="2" a="1"/>
  <c r="O2742" i="2" s="1"/>
  <c r="M2742" i="2"/>
  <c r="O2741" i="2" a="1"/>
  <c r="O2741" i="2"/>
  <c r="M2741" i="2"/>
  <c r="P2740" i="2"/>
  <c r="M2740" i="2"/>
  <c r="P2739" i="2"/>
  <c r="M2739" i="2"/>
  <c r="P2738" i="2"/>
  <c r="M2738" i="2"/>
  <c r="P2737" i="2"/>
  <c r="M2737" i="2"/>
  <c r="O2736" i="2" a="1"/>
  <c r="O2736" i="2" s="1"/>
  <c r="M2736" i="2"/>
  <c r="O2735" i="2" a="1"/>
  <c r="O2735" i="2" s="1"/>
  <c r="P2735" i="2" s="1"/>
  <c r="M2735" i="2"/>
  <c r="O2734" i="2" a="1"/>
  <c r="O2734" i="2" s="1"/>
  <c r="M2734" i="2"/>
  <c r="O2733" i="2" a="1"/>
  <c r="O2733" i="2" s="1"/>
  <c r="P2733" i="2" s="1"/>
  <c r="M2733" i="2"/>
  <c r="O2732" i="2" a="1"/>
  <c r="O2732" i="2" s="1"/>
  <c r="P2732" i="2" s="1"/>
  <c r="M2732" i="2"/>
  <c r="O2731" i="2" a="1"/>
  <c r="O2731" i="2" s="1"/>
  <c r="M2731" i="2"/>
  <c r="P2730" i="2"/>
  <c r="M2730" i="2"/>
  <c r="P2729" i="2"/>
  <c r="M2729" i="2"/>
  <c r="P2728" i="2"/>
  <c r="M2728" i="2"/>
  <c r="P2727" i="2"/>
  <c r="M2727" i="2"/>
  <c r="O2726" i="2" a="1"/>
  <c r="O2726" i="2" s="1"/>
  <c r="M2726" i="2"/>
  <c r="O2725" i="2" a="1"/>
  <c r="O2725" i="2" s="1"/>
  <c r="M2725" i="2"/>
  <c r="O2724" i="2" a="1"/>
  <c r="O2724" i="2" s="1"/>
  <c r="M2724" i="2"/>
  <c r="O2723" i="2" a="1"/>
  <c r="O2723" i="2" s="1"/>
  <c r="M2723" i="2"/>
  <c r="O2722" i="2" a="1"/>
  <c r="O2722" i="2" s="1"/>
  <c r="M2722" i="2"/>
  <c r="O2721" i="2" a="1"/>
  <c r="O2721" i="2" s="1"/>
  <c r="M2721" i="2"/>
  <c r="P2720" i="2"/>
  <c r="M2720" i="2"/>
  <c r="P2719" i="2"/>
  <c r="M2719" i="2"/>
  <c r="P2718" i="2"/>
  <c r="M2718" i="2"/>
  <c r="O2717" i="2" a="1"/>
  <c r="O2717" i="2" s="1"/>
  <c r="P2717" i="2" s="1"/>
  <c r="M2717" i="2"/>
  <c r="O2716" i="2" a="1"/>
  <c r="O2716" i="2" s="1"/>
  <c r="M2716" i="2"/>
  <c r="O2715" i="2" a="1"/>
  <c r="O2715" i="2" s="1"/>
  <c r="M2715" i="2"/>
  <c r="O2714" i="2" a="1"/>
  <c r="O2714" i="2" s="1"/>
  <c r="M2714" i="2"/>
  <c r="O2713" i="2" a="1"/>
  <c r="O2713" i="2" s="1"/>
  <c r="P2713" i="2" s="1"/>
  <c r="M2713" i="2"/>
  <c r="O2712" i="2" a="1"/>
  <c r="O2712" i="2" s="1"/>
  <c r="M2712" i="2"/>
  <c r="P2711" i="2"/>
  <c r="M2711" i="2"/>
  <c r="P2710" i="2"/>
  <c r="M2710" i="2"/>
  <c r="P2709" i="2"/>
  <c r="M2709" i="2"/>
  <c r="P2708" i="2"/>
  <c r="M2708" i="2"/>
  <c r="O2707" i="2" a="1"/>
  <c r="O2707" i="2" s="1"/>
  <c r="P2707" i="2" s="1"/>
  <c r="M2707" i="2"/>
  <c r="O2706" i="2" a="1"/>
  <c r="O2706" i="2" s="1"/>
  <c r="M2706" i="2"/>
  <c r="O2705" i="2" a="1"/>
  <c r="O2705" i="2" s="1"/>
  <c r="M2705" i="2"/>
  <c r="O2704" i="2" a="1"/>
  <c r="O2704" i="2" s="1"/>
  <c r="P2704" i="2" s="1"/>
  <c r="M2704" i="2"/>
  <c r="O2703" i="2" a="1"/>
  <c r="O2703" i="2" s="1"/>
  <c r="P2703" i="2" s="1"/>
  <c r="M2703" i="2"/>
  <c r="O2702" i="2" a="1"/>
  <c r="O2702" i="2" s="1"/>
  <c r="M2702" i="2"/>
  <c r="P2701" i="2"/>
  <c r="M2701" i="2"/>
  <c r="P2700" i="2"/>
  <c r="M2700" i="2"/>
  <c r="P2699" i="2"/>
  <c r="M2699" i="2"/>
  <c r="P2698" i="2"/>
  <c r="M2698" i="2"/>
  <c r="O2697" i="2" a="1"/>
  <c r="O2697" i="2" s="1"/>
  <c r="M2697" i="2"/>
  <c r="O2696" i="2" a="1"/>
  <c r="O2696" i="2" s="1"/>
  <c r="M2696" i="2"/>
  <c r="O2695" i="2" a="1"/>
  <c r="O2695" i="2" s="1"/>
  <c r="M2695" i="2"/>
  <c r="O2694" i="2" a="1"/>
  <c r="O2694" i="2" s="1"/>
  <c r="M2694" i="2"/>
  <c r="O2693" i="2" a="1"/>
  <c r="O2693" i="2" s="1"/>
  <c r="M2693" i="2"/>
  <c r="O2692" i="2" a="1"/>
  <c r="O2692" i="2" s="1"/>
  <c r="M2692" i="2"/>
  <c r="P2691" i="2"/>
  <c r="M2691" i="2"/>
  <c r="P2690" i="2"/>
  <c r="M2690" i="2"/>
  <c r="P2689" i="2"/>
  <c r="M2689" i="2"/>
  <c r="O2688" i="2" a="1"/>
  <c r="O2688" i="2" s="1"/>
  <c r="M2688" i="2"/>
  <c r="O2687" i="2" a="1"/>
  <c r="O2687" i="2" s="1"/>
  <c r="M2687" i="2"/>
  <c r="O2686" i="2" a="1"/>
  <c r="O2686" i="2" s="1"/>
  <c r="P2686" i="2" s="1"/>
  <c r="M2686" i="2"/>
  <c r="O2685" i="2" a="1"/>
  <c r="O2685" i="2" s="1"/>
  <c r="M2685" i="2"/>
  <c r="O2684" i="2" a="1"/>
  <c r="O2684" i="2" s="1"/>
  <c r="M2684" i="2"/>
  <c r="O2683" i="2" a="1"/>
  <c r="O2683" i="2" s="1"/>
  <c r="M2683" i="2"/>
  <c r="P2682" i="2"/>
  <c r="M2682" i="2"/>
  <c r="P2681" i="2"/>
  <c r="M2681" i="2"/>
  <c r="P2680" i="2"/>
  <c r="M2680" i="2"/>
  <c r="P2679" i="2"/>
  <c r="M2679" i="2"/>
  <c r="O2678" i="2" a="1"/>
  <c r="O2678" i="2" s="1"/>
  <c r="P2678" i="2" s="1"/>
  <c r="M2678" i="2"/>
  <c r="O2677" i="2" a="1"/>
  <c r="O2677" i="2" s="1"/>
  <c r="M2677" i="2"/>
  <c r="O2676" i="2" a="1"/>
  <c r="O2676" i="2" s="1"/>
  <c r="M2676" i="2"/>
  <c r="O2675" i="2" a="1"/>
  <c r="O2675" i="2" s="1"/>
  <c r="M2675" i="2"/>
  <c r="O2674" i="2" a="1"/>
  <c r="O2674" i="2" s="1"/>
  <c r="M2674" i="2"/>
  <c r="O2673" i="2" a="1"/>
  <c r="O2673" i="2" s="1"/>
  <c r="M2673" i="2"/>
  <c r="P2672" i="2"/>
  <c r="M2672" i="2"/>
  <c r="P2671" i="2"/>
  <c r="M2671" i="2"/>
  <c r="P2670" i="2"/>
  <c r="M2670" i="2"/>
  <c r="P2669" i="2"/>
  <c r="M2669" i="2"/>
  <c r="O2668" i="2" a="1"/>
  <c r="O2668" i="2" s="1"/>
  <c r="M2668" i="2"/>
  <c r="O2667" i="2" a="1"/>
  <c r="O2667" i="2" s="1"/>
  <c r="M2667" i="2"/>
  <c r="O2666" i="2" a="1"/>
  <c r="O2666" i="2" s="1"/>
  <c r="M2666" i="2"/>
  <c r="O2665" i="2" a="1"/>
  <c r="O2665" i="2" s="1"/>
  <c r="M2665" i="2"/>
  <c r="O2664" i="2" a="1"/>
  <c r="O2664" i="2" s="1"/>
  <c r="M2664" i="2"/>
  <c r="O2663" i="2" a="1"/>
  <c r="O2663" i="2" s="1"/>
  <c r="M2663" i="2"/>
  <c r="P2662" i="2"/>
  <c r="M2662" i="2"/>
  <c r="P2661" i="2"/>
  <c r="M2661" i="2"/>
  <c r="P2660" i="2"/>
  <c r="M2660" i="2"/>
  <c r="O2659" i="2" a="1"/>
  <c r="O2659" i="2" s="1"/>
  <c r="M2659" i="2"/>
  <c r="O2658" i="2" a="1"/>
  <c r="O2658" i="2" s="1"/>
  <c r="M2658" i="2"/>
  <c r="O2657" i="2" a="1"/>
  <c r="O2657" i="2" s="1"/>
  <c r="M2657" i="2"/>
  <c r="O2656" i="2" a="1"/>
  <c r="O2656" i="2" s="1"/>
  <c r="M2656" i="2"/>
  <c r="O2655" i="2" a="1"/>
  <c r="O2655" i="2" s="1"/>
  <c r="M2655" i="2"/>
  <c r="O2654" i="2" a="1"/>
  <c r="O2654" i="2" s="1"/>
  <c r="P2654" i="2" s="1"/>
  <c r="M2654" i="2"/>
  <c r="P2653" i="2"/>
  <c r="M2653" i="2"/>
  <c r="P2652" i="2"/>
  <c r="M2652" i="2"/>
  <c r="P2651" i="2"/>
  <c r="M2651" i="2"/>
  <c r="P2650" i="2"/>
  <c r="M2650" i="2"/>
  <c r="O2649" i="2" a="1"/>
  <c r="O2649" i="2" s="1"/>
  <c r="M2649" i="2"/>
  <c r="O2648" i="2" a="1"/>
  <c r="O2648" i="2" s="1"/>
  <c r="M2648" i="2"/>
  <c r="O2647" i="2" a="1"/>
  <c r="O2647" i="2" s="1"/>
  <c r="M2647" i="2"/>
  <c r="O2646" i="2" a="1"/>
  <c r="O2646" i="2" s="1"/>
  <c r="M2646" i="2"/>
  <c r="O2645" i="2" a="1"/>
  <c r="O2645" i="2" s="1"/>
  <c r="P2645" i="2" s="1"/>
  <c r="M2645" i="2"/>
  <c r="O2644" i="2" a="1"/>
  <c r="O2644" i="2" s="1"/>
  <c r="M2644" i="2"/>
  <c r="P2643" i="2"/>
  <c r="M2643" i="2"/>
  <c r="P2642" i="2"/>
  <c r="M2642" i="2"/>
  <c r="P2641" i="2"/>
  <c r="M2641" i="2"/>
  <c r="P2640" i="2"/>
  <c r="M2640" i="2"/>
  <c r="O2639" i="2" a="1"/>
  <c r="O2639" i="2" s="1"/>
  <c r="M2639" i="2"/>
  <c r="O2638" i="2" a="1"/>
  <c r="O2638" i="2" s="1"/>
  <c r="M2638" i="2"/>
  <c r="O2637" i="2" a="1"/>
  <c r="O2637" i="2" s="1"/>
  <c r="M2637" i="2"/>
  <c r="O2636" i="2" a="1"/>
  <c r="O2636" i="2" s="1"/>
  <c r="M2636" i="2"/>
  <c r="O2635" i="2" a="1"/>
  <c r="O2635" i="2" s="1"/>
  <c r="P2635" i="2" s="1"/>
  <c r="M2635" i="2"/>
  <c r="O2634" i="2" a="1"/>
  <c r="O2634" i="2" s="1"/>
  <c r="M2634" i="2"/>
  <c r="P2633" i="2"/>
  <c r="M2633" i="2"/>
  <c r="P2632" i="2"/>
  <c r="M2632" i="2"/>
  <c r="P2631" i="2"/>
  <c r="M2631" i="2"/>
  <c r="O2630" i="2" a="1"/>
  <c r="O2630" i="2" s="1"/>
  <c r="M2630" i="2"/>
  <c r="O2629" i="2" a="1"/>
  <c r="O2629" i="2" s="1"/>
  <c r="M2629" i="2"/>
  <c r="O2628" i="2" a="1"/>
  <c r="O2628" i="2" s="1"/>
  <c r="M2628" i="2"/>
  <c r="O2627" i="2" a="1"/>
  <c r="O2627" i="2" s="1"/>
  <c r="P2627" i="2" s="1"/>
  <c r="M2627" i="2"/>
  <c r="O2626" i="2" a="1"/>
  <c r="O2626" i="2" s="1"/>
  <c r="M2626" i="2"/>
  <c r="O2625" i="2" a="1"/>
  <c r="O2625" i="2" s="1"/>
  <c r="M2625" i="2"/>
  <c r="P2624" i="2"/>
  <c r="M2624" i="2"/>
  <c r="P2623" i="2"/>
  <c r="M2623" i="2"/>
  <c r="P2622" i="2"/>
  <c r="M2622" i="2"/>
  <c r="P2621" i="2"/>
  <c r="M2621" i="2"/>
  <c r="O2620" i="2" a="1"/>
  <c r="O2620" i="2" s="1"/>
  <c r="M2620" i="2"/>
  <c r="O2619" i="2" a="1"/>
  <c r="O2619" i="2" s="1"/>
  <c r="P2619" i="2" s="1"/>
  <c r="M2619" i="2"/>
  <c r="O2618" i="2" a="1"/>
  <c r="O2618" i="2" s="1"/>
  <c r="P2618" i="2" s="1"/>
  <c r="M2618" i="2"/>
  <c r="O2617" i="2" a="1"/>
  <c r="O2617" i="2" s="1"/>
  <c r="M2617" i="2"/>
  <c r="O2616" i="2" a="1"/>
  <c r="O2616" i="2" s="1"/>
  <c r="P2616" i="2" s="1"/>
  <c r="M2616" i="2"/>
  <c r="O2615" i="2" a="1"/>
  <c r="O2615" i="2" s="1"/>
  <c r="M2615" i="2"/>
  <c r="P2614" i="2"/>
  <c r="M2614" i="2"/>
  <c r="P2613" i="2"/>
  <c r="M2613" i="2"/>
  <c r="P2612" i="2"/>
  <c r="M2612" i="2"/>
  <c r="P2611" i="2"/>
  <c r="M2611" i="2"/>
  <c r="O2610" i="2" a="1"/>
  <c r="O2610" i="2" s="1"/>
  <c r="M2610" i="2"/>
  <c r="O2609" i="2" a="1"/>
  <c r="O2609" i="2" s="1"/>
  <c r="M2609" i="2"/>
  <c r="O2608" i="2" a="1"/>
  <c r="O2608" i="2" s="1"/>
  <c r="M2608" i="2"/>
  <c r="O2607" i="2" a="1"/>
  <c r="O2607" i="2" s="1"/>
  <c r="P2607" i="2" s="1"/>
  <c r="M2607" i="2"/>
  <c r="O2606" i="2" a="1"/>
  <c r="O2606" i="2" s="1"/>
  <c r="M2606" i="2"/>
  <c r="O2605" i="2" a="1"/>
  <c r="O2605" i="2" s="1"/>
  <c r="M2605" i="2"/>
  <c r="P2604" i="2"/>
  <c r="M2604" i="2"/>
  <c r="P2603" i="2"/>
  <c r="M2603" i="2"/>
  <c r="P2602" i="2"/>
  <c r="M2602" i="2"/>
  <c r="O2601" i="2" a="1"/>
  <c r="O2601" i="2" s="1"/>
  <c r="M2601" i="2"/>
  <c r="O2600" i="2" a="1"/>
  <c r="O2600" i="2" s="1"/>
  <c r="P2600" i="2" s="1"/>
  <c r="M2600" i="2"/>
  <c r="O2599" i="2" a="1"/>
  <c r="O2599" i="2" s="1"/>
  <c r="M2599" i="2"/>
  <c r="O2598" i="2" a="1"/>
  <c r="O2598" i="2" s="1"/>
  <c r="M2598" i="2"/>
  <c r="O2597" i="2" a="1"/>
  <c r="O2597" i="2" s="1"/>
  <c r="M2597" i="2"/>
  <c r="O2596" i="2" a="1"/>
  <c r="O2596" i="2" s="1"/>
  <c r="M2596" i="2"/>
  <c r="P2595" i="2"/>
  <c r="M2595" i="2"/>
  <c r="P2594" i="2"/>
  <c r="M2594" i="2"/>
  <c r="P2593" i="2"/>
  <c r="M2593" i="2"/>
  <c r="P2592" i="2"/>
  <c r="M2592" i="2"/>
  <c r="O2591" i="2" a="1"/>
  <c r="O2591" i="2" s="1"/>
  <c r="M2591" i="2"/>
  <c r="O2590" i="2" a="1"/>
  <c r="O2590" i="2" s="1"/>
  <c r="P2590" i="2" s="1"/>
  <c r="M2590" i="2"/>
  <c r="O2589" i="2" a="1"/>
  <c r="O2589" i="2" s="1"/>
  <c r="P2589" i="2" s="1"/>
  <c r="M2589" i="2"/>
  <c r="O2588" i="2" a="1"/>
  <c r="O2588" i="2" s="1"/>
  <c r="M2588" i="2"/>
  <c r="O2587" i="2" a="1"/>
  <c r="O2587" i="2" s="1"/>
  <c r="M2587" i="2"/>
  <c r="O2586" i="2" a="1"/>
  <c r="O2586" i="2" s="1"/>
  <c r="M2586" i="2"/>
  <c r="P2585" i="2"/>
  <c r="M2585" i="2"/>
  <c r="P2584" i="2"/>
  <c r="M2584" i="2"/>
  <c r="P2583" i="2"/>
  <c r="M2583" i="2"/>
  <c r="P2582" i="2"/>
  <c r="M2582" i="2"/>
  <c r="O2581" i="2" a="1"/>
  <c r="O2581" i="2" s="1"/>
  <c r="M2581" i="2"/>
  <c r="O2580" i="2" a="1"/>
  <c r="O2580" i="2" s="1"/>
  <c r="P2580" i="2" s="1"/>
  <c r="M2580" i="2"/>
  <c r="O2579" i="2" a="1"/>
  <c r="O2579" i="2" s="1"/>
  <c r="M2579" i="2"/>
  <c r="O2578" i="2" a="1"/>
  <c r="O2578" i="2" s="1"/>
  <c r="M2578" i="2"/>
  <c r="O2577" i="2" a="1"/>
  <c r="O2577" i="2" s="1"/>
  <c r="M2577" i="2"/>
  <c r="O2576" i="2" a="1"/>
  <c r="O2576" i="2" s="1"/>
  <c r="M2576" i="2"/>
  <c r="P2575" i="2"/>
  <c r="M2575" i="2"/>
  <c r="P2574" i="2"/>
  <c r="M2574" i="2"/>
  <c r="P2573" i="2"/>
  <c r="M2573" i="2"/>
  <c r="O2572" i="2" a="1"/>
  <c r="O2572" i="2" s="1"/>
  <c r="M2572" i="2"/>
  <c r="O2571" i="2" a="1"/>
  <c r="O2571" i="2" s="1"/>
  <c r="M2571" i="2"/>
  <c r="O2570" i="2" a="1"/>
  <c r="O2570" i="2" s="1"/>
  <c r="M2570" i="2"/>
  <c r="O2569" i="2" a="1"/>
  <c r="O2569" i="2" s="1"/>
  <c r="M2569" i="2"/>
  <c r="O2568" i="2" a="1"/>
  <c r="O2568" i="2" s="1"/>
  <c r="M2568" i="2"/>
  <c r="O2567" i="2" a="1"/>
  <c r="O2567" i="2" s="1"/>
  <c r="M2567" i="2"/>
  <c r="P2566" i="2"/>
  <c r="M2566" i="2"/>
  <c r="P2565" i="2"/>
  <c r="M2565" i="2"/>
  <c r="P2564" i="2"/>
  <c r="M2564" i="2"/>
  <c r="P2563" i="2"/>
  <c r="M2563" i="2"/>
  <c r="O2562" i="2" a="1"/>
  <c r="O2562" i="2" s="1"/>
  <c r="M2562" i="2"/>
  <c r="O2561" i="2" a="1"/>
  <c r="O2561" i="2" s="1"/>
  <c r="M2561" i="2"/>
  <c r="O2560" i="2" a="1"/>
  <c r="O2560" i="2" s="1"/>
  <c r="P2560" i="2" s="1"/>
  <c r="M2560" i="2"/>
  <c r="O2559" i="2" a="1"/>
  <c r="O2559" i="2" s="1"/>
  <c r="M2559" i="2"/>
  <c r="O2558" i="2" a="1"/>
  <c r="O2558" i="2" s="1"/>
  <c r="M2558" i="2"/>
  <c r="O2557" i="2" a="1"/>
  <c r="O2557" i="2" s="1"/>
  <c r="M2557" i="2"/>
  <c r="P2556" i="2"/>
  <c r="M2556" i="2"/>
  <c r="P2555" i="2"/>
  <c r="M2555" i="2"/>
  <c r="P2554" i="2"/>
  <c r="M2554" i="2"/>
  <c r="P2553" i="2"/>
  <c r="M2553" i="2"/>
  <c r="P2552" i="2"/>
  <c r="M2552" i="2"/>
  <c r="O2551" i="2" a="1"/>
  <c r="O2551" i="2" s="1"/>
  <c r="P2551" i="2" s="1"/>
  <c r="M2551" i="2"/>
  <c r="O2550" i="2" a="1"/>
  <c r="O2550" i="2" s="1"/>
  <c r="M2550" i="2"/>
  <c r="O2549" i="2" a="1"/>
  <c r="O2549" i="2" s="1"/>
  <c r="M2549" i="2"/>
  <c r="O2548" i="2" a="1"/>
  <c r="O2548" i="2" s="1"/>
  <c r="M2548" i="2"/>
  <c r="O2547" i="2" a="1"/>
  <c r="O2547" i="2" s="1"/>
  <c r="P2547" i="2" s="1"/>
  <c r="M2547" i="2"/>
  <c r="P2546" i="2"/>
  <c r="M2546" i="2"/>
  <c r="P2545" i="2"/>
  <c r="M2545" i="2"/>
  <c r="P2544" i="2"/>
  <c r="M2544" i="2"/>
  <c r="O2543" i="2" a="1"/>
  <c r="O2543" i="2" s="1"/>
  <c r="P2543" i="2" s="1"/>
  <c r="M2543" i="2"/>
  <c r="O2542" i="2" a="1"/>
  <c r="O2542" i="2" s="1"/>
  <c r="M2542" i="2"/>
  <c r="O2541" i="2" a="1"/>
  <c r="O2541" i="2" s="1"/>
  <c r="M2541" i="2"/>
  <c r="O2540" i="2" a="1"/>
  <c r="O2540" i="2" s="1"/>
  <c r="M2540" i="2"/>
  <c r="O2539" i="2" a="1"/>
  <c r="O2539" i="2" s="1"/>
  <c r="M2539" i="2"/>
  <c r="O2538" i="2" a="1"/>
  <c r="O2538" i="2" s="1"/>
  <c r="M2538" i="2"/>
  <c r="P2537" i="2"/>
  <c r="M2537" i="2"/>
  <c r="P2536" i="2"/>
  <c r="M2536" i="2"/>
  <c r="P2535" i="2"/>
  <c r="M2535" i="2"/>
  <c r="P2534" i="2"/>
  <c r="M2534" i="2"/>
  <c r="P2533" i="2"/>
  <c r="M2533" i="2"/>
  <c r="O2532" i="2" a="1"/>
  <c r="O2532" i="2" s="1"/>
  <c r="M2532" i="2"/>
  <c r="O2531" i="2" a="1"/>
  <c r="O2531" i="2" s="1"/>
  <c r="M2531" i="2"/>
  <c r="O2530" i="2" a="1"/>
  <c r="O2530" i="2" s="1"/>
  <c r="M2530" i="2"/>
  <c r="O2529" i="2" a="1"/>
  <c r="O2529" i="2" s="1"/>
  <c r="M2529" i="2"/>
  <c r="O2528" i="2" a="1"/>
  <c r="O2528" i="2" s="1"/>
  <c r="P2528" i="2" s="1"/>
  <c r="M2528" i="2"/>
  <c r="P2527" i="2"/>
  <c r="M2527" i="2"/>
  <c r="P2526" i="2"/>
  <c r="M2526" i="2"/>
  <c r="P2525" i="2"/>
  <c r="M2525" i="2"/>
  <c r="P2524" i="2"/>
  <c r="M2524" i="2"/>
  <c r="O2523" i="2" a="1"/>
  <c r="O2523" i="2" s="1"/>
  <c r="M2523" i="2"/>
  <c r="O2522" i="2" a="1"/>
  <c r="O2522" i="2" s="1"/>
  <c r="M2522" i="2"/>
  <c r="O2521" i="2" a="1"/>
  <c r="O2521" i="2" s="1"/>
  <c r="P2521" i="2" s="1"/>
  <c r="M2521" i="2"/>
  <c r="O2520" i="2" a="1"/>
  <c r="O2520" i="2" s="1"/>
  <c r="M2520" i="2"/>
  <c r="O2519" i="2" a="1"/>
  <c r="O2519" i="2" s="1"/>
  <c r="M2519" i="2"/>
  <c r="O2518" i="2" a="1"/>
  <c r="O2518" i="2" s="1"/>
  <c r="M2518" i="2"/>
  <c r="P2517" i="2"/>
  <c r="M2517" i="2"/>
  <c r="P2516" i="2"/>
  <c r="M2516" i="2"/>
  <c r="P2515" i="2"/>
  <c r="M2515" i="2"/>
  <c r="O2514" i="2" a="1"/>
  <c r="O2514" i="2" s="1"/>
  <c r="P2514" i="2" s="1"/>
  <c r="M2514" i="2"/>
  <c r="O2513" i="2" a="1"/>
  <c r="O2513" i="2" s="1"/>
  <c r="P2513" i="2" s="1"/>
  <c r="M2513" i="2"/>
  <c r="O2512" i="2" a="1"/>
  <c r="O2512" i="2" s="1"/>
  <c r="M2512" i="2"/>
  <c r="O2511" i="2" a="1"/>
  <c r="O2511" i="2" s="1"/>
  <c r="M2511" i="2"/>
  <c r="O2510" i="2" a="1"/>
  <c r="O2510" i="2"/>
  <c r="M2510" i="2"/>
  <c r="O2509" i="2" a="1"/>
  <c r="O2509" i="2" s="1"/>
  <c r="M2509" i="2"/>
  <c r="P2508" i="2"/>
  <c r="M2508" i="2"/>
  <c r="P2507" i="2"/>
  <c r="M2507" i="2"/>
  <c r="P2506" i="2"/>
  <c r="M2506" i="2"/>
  <c r="P2505" i="2"/>
  <c r="M2505" i="2"/>
  <c r="O2504" i="2" a="1"/>
  <c r="O2504" i="2" s="1"/>
  <c r="M2504" i="2"/>
  <c r="O2503" i="2" a="1"/>
  <c r="O2503" i="2" s="1"/>
  <c r="M2503" i="2"/>
  <c r="O2502" i="2" a="1"/>
  <c r="O2502" i="2" s="1"/>
  <c r="M2502" i="2"/>
  <c r="O2501" i="2" a="1"/>
  <c r="O2501" i="2" s="1"/>
  <c r="M2501" i="2"/>
  <c r="O2500" i="2" a="1"/>
  <c r="O2500" i="2" s="1"/>
  <c r="M2500" i="2"/>
  <c r="O2499" i="2" a="1"/>
  <c r="O2499" i="2" s="1"/>
  <c r="P2499" i="2" s="1"/>
  <c r="M2499" i="2"/>
  <c r="P2498" i="2"/>
  <c r="M2498" i="2"/>
  <c r="P2497" i="2"/>
  <c r="M2497" i="2"/>
  <c r="P2496" i="2"/>
  <c r="M2496" i="2"/>
  <c r="P2495" i="2"/>
  <c r="M2495" i="2"/>
  <c r="P2494" i="2"/>
  <c r="M2494" i="2"/>
  <c r="O2493" i="2" a="1"/>
  <c r="O2493" i="2" s="1"/>
  <c r="M2493" i="2"/>
  <c r="O2492" i="2" a="1"/>
  <c r="O2492" i="2" s="1"/>
  <c r="M2492" i="2"/>
  <c r="O2491" i="2" a="1"/>
  <c r="O2491" i="2" s="1"/>
  <c r="M2491" i="2"/>
  <c r="O2490" i="2" a="1"/>
  <c r="O2490" i="2" s="1"/>
  <c r="M2490" i="2"/>
  <c r="O2489" i="2" a="1"/>
  <c r="O2489" i="2" s="1"/>
  <c r="P2489" i="2" s="1"/>
  <c r="M2489" i="2"/>
  <c r="Q2489" i="2" s="1"/>
  <c r="P2488" i="2"/>
  <c r="M2488" i="2"/>
  <c r="P2487" i="2"/>
  <c r="M2487" i="2"/>
  <c r="P2486" i="2"/>
  <c r="M2486" i="2"/>
  <c r="O2485" i="2" a="1"/>
  <c r="O2485" i="2" s="1"/>
  <c r="M2485" i="2"/>
  <c r="O2484" i="2" a="1"/>
  <c r="O2484" i="2" s="1"/>
  <c r="M2484" i="2"/>
  <c r="O2483" i="2" a="1"/>
  <c r="O2483" i="2" s="1"/>
  <c r="M2483" i="2"/>
  <c r="O2482" i="2" a="1"/>
  <c r="O2482" i="2" s="1"/>
  <c r="P2482" i="2" s="1"/>
  <c r="M2482" i="2"/>
  <c r="O2481" i="2" a="1"/>
  <c r="O2481" i="2" s="1"/>
  <c r="M2481" i="2"/>
  <c r="O2480" i="2" a="1"/>
  <c r="O2480" i="2" s="1"/>
  <c r="M2480" i="2"/>
  <c r="P2479" i="2"/>
  <c r="M2479" i="2"/>
  <c r="P2478" i="2"/>
  <c r="M2478" i="2"/>
  <c r="P2477" i="2"/>
  <c r="M2477" i="2"/>
  <c r="P2476" i="2"/>
  <c r="M2476" i="2"/>
  <c r="O2475" i="2" a="1"/>
  <c r="O2475" i="2" s="1"/>
  <c r="M2475" i="2"/>
  <c r="O2474" i="2" a="1"/>
  <c r="O2474" i="2" s="1"/>
  <c r="M2474" i="2"/>
  <c r="O2473" i="2" a="1"/>
  <c r="O2473" i="2" s="1"/>
  <c r="M2473" i="2"/>
  <c r="O2472" i="2" a="1"/>
  <c r="O2472" i="2" s="1"/>
  <c r="M2472" i="2"/>
  <c r="O2471" i="2" a="1"/>
  <c r="O2471" i="2" s="1"/>
  <c r="M2471" i="2"/>
  <c r="O2470" i="2" a="1"/>
  <c r="O2470" i="2" s="1"/>
  <c r="M2470" i="2"/>
  <c r="P2469" i="2"/>
  <c r="M2469" i="2"/>
  <c r="P2468" i="2"/>
  <c r="M2468" i="2"/>
  <c r="P2467" i="2"/>
  <c r="M2467" i="2"/>
  <c r="P2466" i="2"/>
  <c r="M2466" i="2"/>
  <c r="O2465" i="2" a="1"/>
  <c r="O2465" i="2" s="1"/>
  <c r="M2465" i="2"/>
  <c r="O2464" i="2" a="1"/>
  <c r="O2464" i="2" s="1"/>
  <c r="P2464" i="2" s="1"/>
  <c r="M2464" i="2"/>
  <c r="O2463" i="2" a="1"/>
  <c r="O2463" i="2" s="1"/>
  <c r="M2463" i="2"/>
  <c r="O2462" i="2" a="1"/>
  <c r="O2462" i="2" s="1"/>
  <c r="M2462" i="2"/>
  <c r="O2461" i="2" a="1"/>
  <c r="O2461" i="2" s="1"/>
  <c r="M2461" i="2"/>
  <c r="O2460" i="2" a="1"/>
  <c r="O2460" i="2" s="1"/>
  <c r="M2460" i="2"/>
  <c r="P2459" i="2"/>
  <c r="M2459" i="2"/>
  <c r="P2458" i="2"/>
  <c r="M2458" i="2"/>
  <c r="P2457" i="2"/>
  <c r="M2457" i="2"/>
  <c r="O2456" i="2" a="1"/>
  <c r="O2456" i="2" s="1"/>
  <c r="M2456" i="2"/>
  <c r="O2455" i="2" a="1"/>
  <c r="O2455" i="2" s="1"/>
  <c r="M2455" i="2"/>
  <c r="O2454" i="2" a="1"/>
  <c r="O2454" i="2" s="1"/>
  <c r="M2454" i="2"/>
  <c r="O2453" i="2" a="1"/>
  <c r="O2453" i="2" s="1"/>
  <c r="M2453" i="2"/>
  <c r="O2452" i="2" a="1"/>
  <c r="O2452" i="2" s="1"/>
  <c r="M2452" i="2"/>
  <c r="O2451" i="2" a="1"/>
  <c r="O2451" i="2" s="1"/>
  <c r="M2451" i="2"/>
  <c r="O2450" i="2" a="1"/>
  <c r="O2450" i="2" s="1"/>
  <c r="M2450" i="2"/>
  <c r="O2449" i="2" a="1"/>
  <c r="O2449" i="2" s="1"/>
  <c r="M2449" i="2"/>
  <c r="O2448" i="2" a="1"/>
  <c r="O2448" i="2" s="1"/>
  <c r="M2448" i="2"/>
  <c r="P2447" i="2"/>
  <c r="M2447" i="2"/>
  <c r="O2446" i="2" a="1"/>
  <c r="O2446" i="2" s="1"/>
  <c r="M2446" i="2"/>
  <c r="O2445" i="2" a="1"/>
  <c r="O2445" i="2" s="1"/>
  <c r="M2445" i="2"/>
  <c r="O2444" i="2" a="1"/>
  <c r="O2444" i="2" s="1"/>
  <c r="M2444" i="2"/>
  <c r="O2443" i="2" a="1"/>
  <c r="O2443" i="2" s="1"/>
  <c r="M2443" i="2"/>
  <c r="O2442" i="2" a="1"/>
  <c r="O2442" i="2" s="1"/>
  <c r="P2442" i="2" s="1"/>
  <c r="M2442" i="2"/>
  <c r="O2441" i="2" a="1"/>
  <c r="O2441" i="2" s="1"/>
  <c r="M2441" i="2"/>
  <c r="P2440" i="2"/>
  <c r="M2440" i="2"/>
  <c r="P2439" i="2"/>
  <c r="M2439" i="2"/>
  <c r="P2438" i="2"/>
  <c r="M2438" i="2"/>
  <c r="P2437" i="2"/>
  <c r="M2437" i="2"/>
  <c r="P2436" i="2"/>
  <c r="M2436" i="2"/>
  <c r="P2435" i="2"/>
  <c r="M2435" i="2"/>
  <c r="P2434" i="2"/>
  <c r="M2434" i="2"/>
  <c r="P2433" i="2"/>
  <c r="M2433" i="2"/>
  <c r="P2432" i="2"/>
  <c r="M2432" i="2"/>
  <c r="P2431" i="2"/>
  <c r="M2431" i="2"/>
  <c r="P2430" i="2"/>
  <c r="M2430" i="2"/>
  <c r="O2429" i="2" a="1"/>
  <c r="O2429" i="2" s="1"/>
  <c r="M2429" i="2"/>
  <c r="O2428" i="2" a="1"/>
  <c r="O2428" i="2" s="1"/>
  <c r="M2428" i="2"/>
  <c r="O2427" i="2" a="1"/>
  <c r="O2427" i="2" s="1"/>
  <c r="M2427" i="2"/>
  <c r="O2426" i="2" a="1"/>
  <c r="O2426" i="2" s="1"/>
  <c r="M2426" i="2"/>
  <c r="O2425" i="2" a="1"/>
  <c r="O2425" i="2" s="1"/>
  <c r="P2425" i="2" s="1"/>
  <c r="M2425" i="2"/>
  <c r="O2424" i="2" a="1"/>
  <c r="O2424" i="2" s="1"/>
  <c r="M2424" i="2"/>
  <c r="O2423" i="2" a="1"/>
  <c r="O2423" i="2" s="1"/>
  <c r="M2423" i="2"/>
  <c r="O2422" i="2" a="1"/>
  <c r="O2422" i="2" s="1"/>
  <c r="M2422" i="2"/>
  <c r="O2421" i="2" a="1"/>
  <c r="O2421" i="2" s="1"/>
  <c r="M2421" i="2"/>
  <c r="O2420" i="2" a="1"/>
  <c r="O2420" i="2" s="1"/>
  <c r="M2420" i="2"/>
  <c r="O2419" i="2" a="1"/>
  <c r="O2419" i="2" s="1"/>
  <c r="P2419" i="2" s="1"/>
  <c r="M2419" i="2"/>
  <c r="O2418" i="2" a="1"/>
  <c r="O2418" i="2" s="1"/>
  <c r="M2418" i="2"/>
  <c r="O2417" i="2" a="1"/>
  <c r="O2417" i="2" s="1"/>
  <c r="M2417" i="2"/>
  <c r="O2416" i="2" a="1"/>
  <c r="O2416" i="2" s="1"/>
  <c r="M2416" i="2"/>
  <c r="O2415" i="2" a="1"/>
  <c r="O2415" i="2" s="1"/>
  <c r="M2415" i="2"/>
  <c r="O2414" i="2" a="1"/>
  <c r="O2414" i="2"/>
  <c r="M2414" i="2"/>
  <c r="O2413" i="2" a="1"/>
  <c r="O2413" i="2" s="1"/>
  <c r="M2413" i="2"/>
  <c r="O2412" i="2" a="1"/>
  <c r="O2412" i="2" s="1"/>
  <c r="M2412" i="2"/>
  <c r="P2411" i="2"/>
  <c r="M2411" i="2"/>
  <c r="P2410" i="2"/>
  <c r="M2410" i="2"/>
  <c r="P2409" i="2"/>
  <c r="M2409" i="2"/>
  <c r="P2408" i="2"/>
  <c r="M2408" i="2"/>
  <c r="P2407" i="2"/>
  <c r="M2407" i="2"/>
  <c r="P2406" i="2"/>
  <c r="M2406" i="2"/>
  <c r="P2405" i="2"/>
  <c r="M2405" i="2"/>
  <c r="P2404" i="2"/>
  <c r="M2404" i="2"/>
  <c r="P2403" i="2"/>
  <c r="M2403" i="2"/>
  <c r="P2402" i="2"/>
  <c r="M2402" i="2"/>
  <c r="P2401" i="2"/>
  <c r="M2401" i="2"/>
  <c r="O2400" i="2" a="1"/>
  <c r="O2400" i="2" s="1"/>
  <c r="P2400" i="2" s="1"/>
  <c r="M2400" i="2"/>
  <c r="O2399" i="2" a="1"/>
  <c r="O2399" i="2" s="1"/>
  <c r="M2399" i="2"/>
  <c r="O2398" i="2" a="1"/>
  <c r="O2398" i="2" s="1"/>
  <c r="P2398" i="2" s="1"/>
  <c r="M2398" i="2"/>
  <c r="O2397" i="2" a="1"/>
  <c r="O2397" i="2" s="1"/>
  <c r="M2397" i="2"/>
  <c r="O2396" i="2" a="1"/>
  <c r="O2396" i="2" s="1"/>
  <c r="M2396" i="2"/>
  <c r="O2395" i="2" a="1"/>
  <c r="O2395" i="2" s="1"/>
  <c r="M2395" i="2"/>
  <c r="O2394" i="2" a="1"/>
  <c r="O2394" i="2" s="1"/>
  <c r="P2394" i="2" s="1"/>
  <c r="M2394" i="2"/>
  <c r="O2393" i="2" a="1"/>
  <c r="O2393" i="2" s="1"/>
  <c r="M2393" i="2"/>
  <c r="O2392" i="2" a="1"/>
  <c r="O2392" i="2" s="1"/>
  <c r="M2392" i="2"/>
  <c r="O2391" i="2" a="1"/>
  <c r="O2391" i="2" s="1"/>
  <c r="M2391" i="2"/>
  <c r="O2390" i="2" a="1"/>
  <c r="O2390" i="2" s="1"/>
  <c r="M2390" i="2"/>
  <c r="O2389" i="2" a="1"/>
  <c r="O2389" i="2" s="1"/>
  <c r="M2389" i="2"/>
  <c r="O2388" i="2" a="1"/>
  <c r="O2388" i="2" s="1"/>
  <c r="P2388" i="2" s="1"/>
  <c r="M2388" i="2"/>
  <c r="O2387" i="2" a="1"/>
  <c r="O2387" i="2" s="1"/>
  <c r="P2387" i="2" s="1"/>
  <c r="M2387" i="2"/>
  <c r="O2386" i="2" a="1"/>
  <c r="O2386" i="2" s="1"/>
  <c r="M2386" i="2"/>
  <c r="O2385" i="2" a="1"/>
  <c r="O2385" i="2" s="1"/>
  <c r="M2385" i="2"/>
  <c r="O2384" i="2" a="1"/>
  <c r="O2384" i="2" s="1"/>
  <c r="M2384" i="2"/>
  <c r="O2383" i="2" a="1"/>
  <c r="O2383" i="2" s="1"/>
  <c r="M2383" i="2"/>
  <c r="P2382" i="2"/>
  <c r="M2382" i="2"/>
  <c r="P2381" i="2"/>
  <c r="M2381" i="2"/>
  <c r="P2380" i="2"/>
  <c r="M2380" i="2"/>
  <c r="P2379" i="2"/>
  <c r="M2379" i="2"/>
  <c r="P2378" i="2"/>
  <c r="M2378" i="2"/>
  <c r="P2377" i="2"/>
  <c r="M2377" i="2"/>
  <c r="P2376" i="2"/>
  <c r="M2376" i="2"/>
  <c r="P2375" i="2"/>
  <c r="M2375" i="2"/>
  <c r="P2374" i="2"/>
  <c r="M2374" i="2"/>
  <c r="P2373" i="2"/>
  <c r="M2373" i="2"/>
  <c r="P2372" i="2"/>
  <c r="M2372" i="2"/>
  <c r="O2371" i="2" a="1"/>
  <c r="O2371" i="2" s="1"/>
  <c r="M2371" i="2"/>
  <c r="O2370" i="2" a="1"/>
  <c r="O2370" i="2" s="1"/>
  <c r="P2370" i="2" s="1"/>
  <c r="M2370" i="2"/>
  <c r="O2369" i="2" a="1"/>
  <c r="O2369" i="2" s="1"/>
  <c r="M2369" i="2"/>
  <c r="O2368" i="2" a="1"/>
  <c r="O2368" i="2" s="1"/>
  <c r="P2368" i="2" s="1"/>
  <c r="M2368" i="2"/>
  <c r="O2367" i="2" a="1"/>
  <c r="O2367" i="2" s="1"/>
  <c r="M2367" i="2"/>
  <c r="O2366" i="2" a="1"/>
  <c r="O2366" i="2" s="1"/>
  <c r="M2366" i="2"/>
  <c r="O2365" i="2" a="1"/>
  <c r="O2365" i="2" s="1"/>
  <c r="M2365" i="2"/>
  <c r="O2364" i="2" a="1"/>
  <c r="O2364" i="2" s="1"/>
  <c r="M2364" i="2"/>
  <c r="O2363" i="2" a="1"/>
  <c r="O2363" i="2" s="1"/>
  <c r="M2363" i="2"/>
  <c r="O2362" i="2" a="1"/>
  <c r="O2362" i="2" s="1"/>
  <c r="P2362" i="2" s="1"/>
  <c r="M2362" i="2"/>
  <c r="O2361" i="2" a="1"/>
  <c r="O2361" i="2" s="1"/>
  <c r="M2361" i="2"/>
  <c r="O2360" i="2" a="1"/>
  <c r="O2360" i="2" s="1"/>
  <c r="M2360" i="2"/>
  <c r="O2359" i="2" a="1"/>
  <c r="O2359" i="2" s="1"/>
  <c r="M2359" i="2"/>
  <c r="O2358" i="2" a="1"/>
  <c r="O2358" i="2" s="1"/>
  <c r="P2358" i="2" s="1"/>
  <c r="M2358" i="2"/>
  <c r="O2357" i="2" a="1"/>
  <c r="O2357" i="2" s="1"/>
  <c r="M2357" i="2"/>
  <c r="O2356" i="2" a="1"/>
  <c r="O2356" i="2" s="1"/>
  <c r="M2356" i="2"/>
  <c r="O2355" i="2" a="1"/>
  <c r="O2355" i="2" s="1"/>
  <c r="M2355" i="2"/>
  <c r="O2354" i="2" a="1"/>
  <c r="O2354" i="2" s="1"/>
  <c r="M2354" i="2"/>
  <c r="P2353" i="2"/>
  <c r="M2353" i="2"/>
  <c r="P2352" i="2"/>
  <c r="M2352" i="2"/>
  <c r="P2351" i="2"/>
  <c r="M2351" i="2"/>
  <c r="P2350" i="2"/>
  <c r="M2350" i="2"/>
  <c r="P2349" i="2"/>
  <c r="M2349" i="2"/>
  <c r="P2348" i="2"/>
  <c r="M2348" i="2"/>
  <c r="P2347" i="2"/>
  <c r="M2347" i="2"/>
  <c r="P2346" i="2"/>
  <c r="M2346" i="2"/>
  <c r="P2345" i="2"/>
  <c r="M2345" i="2"/>
  <c r="P2344" i="2"/>
  <c r="M2344" i="2"/>
  <c r="P2343" i="2"/>
  <c r="M2343" i="2"/>
  <c r="O2342" i="2" a="1"/>
  <c r="O2342" i="2" s="1"/>
  <c r="M2342" i="2"/>
  <c r="O2341" i="2" a="1"/>
  <c r="O2341" i="2" s="1"/>
  <c r="M2341" i="2"/>
  <c r="O2340" i="2" a="1"/>
  <c r="O2340" i="2" s="1"/>
  <c r="M2340" i="2"/>
  <c r="O2339" i="2" a="1"/>
  <c r="O2339" i="2" s="1"/>
  <c r="M2339" i="2"/>
  <c r="O2338" i="2" a="1"/>
  <c r="O2338" i="2" s="1"/>
  <c r="M2338" i="2"/>
  <c r="O2337" i="2" a="1"/>
  <c r="O2337" i="2" s="1"/>
  <c r="P2337" i="2" s="1"/>
  <c r="M2337" i="2"/>
  <c r="O2336" i="2" a="1"/>
  <c r="O2336" i="2" s="1"/>
  <c r="P2336" i="2" s="1"/>
  <c r="M2336" i="2"/>
  <c r="O2335" i="2" a="1"/>
  <c r="O2335" i="2" s="1"/>
  <c r="M2335" i="2"/>
  <c r="O2334" i="2" a="1"/>
  <c r="O2334" i="2" s="1"/>
  <c r="P2334" i="2" s="1"/>
  <c r="M2334" i="2"/>
  <c r="O2333" i="2" a="1"/>
  <c r="O2333" i="2" s="1"/>
  <c r="M2333" i="2"/>
  <c r="O2332" i="2" a="1"/>
  <c r="O2332" i="2" s="1"/>
  <c r="M2332" i="2"/>
  <c r="O2331" i="2" a="1"/>
  <c r="O2331" i="2" s="1"/>
  <c r="M2331" i="2"/>
  <c r="O2330" i="2" a="1"/>
  <c r="O2330" i="2" s="1"/>
  <c r="M2330" i="2"/>
  <c r="O2329" i="2" a="1"/>
  <c r="O2329" i="2" s="1"/>
  <c r="M2329" i="2"/>
  <c r="O2328" i="2" a="1"/>
  <c r="O2328" i="2" s="1"/>
  <c r="P2328" i="2" s="1"/>
  <c r="M2328" i="2"/>
  <c r="O2327" i="2" a="1"/>
  <c r="O2327" i="2" s="1"/>
  <c r="M2327" i="2"/>
  <c r="O2326" i="2" a="1"/>
  <c r="O2326" i="2" s="1"/>
  <c r="M2326" i="2"/>
  <c r="O2325" i="2" a="1"/>
  <c r="O2325" i="2"/>
  <c r="M2325" i="2"/>
  <c r="P2324" i="2"/>
  <c r="M2324" i="2"/>
  <c r="P2323" i="2"/>
  <c r="M2323" i="2"/>
  <c r="P2322" i="2"/>
  <c r="M2322" i="2"/>
  <c r="P2321" i="2"/>
  <c r="M2321" i="2"/>
  <c r="P2320" i="2"/>
  <c r="M2320" i="2"/>
  <c r="P2319" i="2"/>
  <c r="M2319" i="2"/>
  <c r="P2318" i="2"/>
  <c r="M2318" i="2"/>
  <c r="P2317" i="2"/>
  <c r="M2317" i="2"/>
  <c r="P2316" i="2"/>
  <c r="M2316" i="2"/>
  <c r="P2315" i="2"/>
  <c r="M2315" i="2"/>
  <c r="P2314" i="2"/>
  <c r="M2314" i="2"/>
  <c r="O2313" i="2" a="1"/>
  <c r="O2313" i="2" s="1"/>
  <c r="P2313" i="2" s="1"/>
  <c r="M2313" i="2"/>
  <c r="O2312" i="2" a="1"/>
  <c r="O2312" i="2" s="1"/>
  <c r="M2312" i="2"/>
  <c r="O2311" i="2" a="1"/>
  <c r="O2311" i="2" s="1"/>
  <c r="M2311" i="2"/>
  <c r="O2310" i="2" a="1"/>
  <c r="O2310" i="2" s="1"/>
  <c r="M2310" i="2"/>
  <c r="O2309" i="2" a="1"/>
  <c r="O2309" i="2" s="1"/>
  <c r="M2309" i="2"/>
  <c r="O2308" i="2" a="1"/>
  <c r="O2308" i="2" s="1"/>
  <c r="M2308" i="2"/>
  <c r="O2307" i="2" a="1"/>
  <c r="O2307" i="2" s="1"/>
  <c r="M2307" i="2"/>
  <c r="O2306" i="2" a="1"/>
  <c r="O2306" i="2" s="1"/>
  <c r="M2306" i="2"/>
  <c r="O2305" i="2" a="1"/>
  <c r="O2305" i="2" s="1"/>
  <c r="P2305" i="2" s="1"/>
  <c r="M2305" i="2"/>
  <c r="O2304" i="2" a="1"/>
  <c r="O2304" i="2" s="1"/>
  <c r="M2304" i="2"/>
  <c r="O2303" i="2" a="1"/>
  <c r="O2303" i="2" s="1"/>
  <c r="M2303" i="2"/>
  <c r="O2302" i="2" a="1"/>
  <c r="O2302" i="2" s="1"/>
  <c r="M2302" i="2"/>
  <c r="O2301" i="2" a="1"/>
  <c r="O2301" i="2" s="1"/>
  <c r="M2301" i="2"/>
  <c r="O2300" i="2" a="1"/>
  <c r="O2300" i="2" s="1"/>
  <c r="M2300" i="2"/>
  <c r="O2299" i="2" a="1"/>
  <c r="O2299" i="2" s="1"/>
  <c r="M2299" i="2"/>
  <c r="O2298" i="2" a="1"/>
  <c r="O2298" i="2" s="1"/>
  <c r="M2298" i="2"/>
  <c r="O2297" i="2" a="1"/>
  <c r="O2297" i="2" s="1"/>
  <c r="P2297" i="2" s="1"/>
  <c r="M2297" i="2"/>
  <c r="O2296" i="2" a="1"/>
  <c r="O2296" i="2" s="1"/>
  <c r="M2296" i="2"/>
  <c r="P2295" i="2"/>
  <c r="M2295" i="2"/>
  <c r="P2294" i="2"/>
  <c r="M2294" i="2"/>
  <c r="P2293" i="2"/>
  <c r="M2293" i="2"/>
  <c r="P2292" i="2"/>
  <c r="M2292" i="2"/>
  <c r="P2291" i="2"/>
  <c r="M2291" i="2"/>
  <c r="P2290" i="2"/>
  <c r="M2290" i="2"/>
  <c r="P2289" i="2"/>
  <c r="M2289" i="2"/>
  <c r="P2288" i="2"/>
  <c r="M2288" i="2"/>
  <c r="P2287" i="2"/>
  <c r="M2287" i="2"/>
  <c r="P2286" i="2"/>
  <c r="M2286" i="2"/>
  <c r="P2285" i="2"/>
  <c r="M2285" i="2"/>
  <c r="O2284" i="2" a="1"/>
  <c r="O2284" i="2" s="1"/>
  <c r="M2284" i="2"/>
  <c r="O2283" i="2" a="1"/>
  <c r="O2283" i="2" s="1"/>
  <c r="M2283" i="2"/>
  <c r="O2282" i="2" a="1"/>
  <c r="O2282" i="2" s="1"/>
  <c r="M2282" i="2"/>
  <c r="O2281" i="2" a="1"/>
  <c r="O2281" i="2" s="1"/>
  <c r="P2281" i="2" s="1"/>
  <c r="M2281" i="2"/>
  <c r="O2280" i="2" a="1"/>
  <c r="O2280" i="2" s="1"/>
  <c r="M2280" i="2"/>
  <c r="O2279" i="2" a="1"/>
  <c r="O2279" i="2" s="1"/>
  <c r="M2279" i="2"/>
  <c r="O2278" i="2" a="1"/>
  <c r="O2278" i="2" s="1"/>
  <c r="M2278" i="2"/>
  <c r="O2277" i="2" a="1"/>
  <c r="O2277" i="2" s="1"/>
  <c r="M2277" i="2"/>
  <c r="O2276" i="2" a="1"/>
  <c r="O2276" i="2" s="1"/>
  <c r="P2276" i="2" s="1"/>
  <c r="M2276" i="2"/>
  <c r="O2275" i="2" a="1"/>
  <c r="O2275" i="2" s="1"/>
  <c r="M2275" i="2"/>
  <c r="O2274" i="2" a="1"/>
  <c r="O2274" i="2" s="1"/>
  <c r="M2274" i="2"/>
  <c r="O2273" i="2" a="1"/>
  <c r="O2273" i="2" s="1"/>
  <c r="M2273" i="2"/>
  <c r="O2272" i="2" a="1"/>
  <c r="O2272" i="2" s="1"/>
  <c r="M2272" i="2"/>
  <c r="O2271" i="2" a="1"/>
  <c r="O2271" i="2" s="1"/>
  <c r="M2271" i="2"/>
  <c r="O2270" i="2" a="1"/>
  <c r="O2270" i="2" s="1"/>
  <c r="P2270" i="2" s="1"/>
  <c r="M2270" i="2"/>
  <c r="O2269" i="2" a="1"/>
  <c r="O2269" i="2" s="1"/>
  <c r="M2269" i="2"/>
  <c r="O2268" i="2" a="1"/>
  <c r="O2268" i="2" s="1"/>
  <c r="M2268" i="2"/>
  <c r="O2267" i="2" a="1"/>
  <c r="O2267" i="2" s="1"/>
  <c r="M2267" i="2"/>
  <c r="P2266" i="2"/>
  <c r="M2266" i="2"/>
  <c r="P2265" i="2"/>
  <c r="M2265" i="2"/>
  <c r="P2264" i="2"/>
  <c r="M2264" i="2"/>
  <c r="P2263" i="2"/>
  <c r="M2263" i="2"/>
  <c r="P2262" i="2"/>
  <c r="M2262" i="2"/>
  <c r="P2261" i="2"/>
  <c r="M2261" i="2"/>
  <c r="P2260" i="2"/>
  <c r="M2260" i="2"/>
  <c r="P2259" i="2"/>
  <c r="M2259" i="2"/>
  <c r="P2258" i="2"/>
  <c r="M2258" i="2"/>
  <c r="P2257" i="2"/>
  <c r="M2257" i="2"/>
  <c r="P2256" i="2"/>
  <c r="M2256" i="2"/>
  <c r="O2255" i="2" a="1"/>
  <c r="O2255" i="2" s="1"/>
  <c r="M2255" i="2"/>
  <c r="O2254" i="2" a="1"/>
  <c r="O2254" i="2" s="1"/>
  <c r="M2254" i="2"/>
  <c r="O2253" i="2" a="1"/>
  <c r="O2253" i="2" s="1"/>
  <c r="P2253" i="2" s="1"/>
  <c r="M2253" i="2"/>
  <c r="O2252" i="2" a="1"/>
  <c r="O2252" i="2" s="1"/>
  <c r="P2252" i="2" s="1"/>
  <c r="M2252" i="2"/>
  <c r="O2251" i="2" a="1"/>
  <c r="O2251" i="2" s="1"/>
  <c r="M2251" i="2"/>
  <c r="O2250" i="2" a="1"/>
  <c r="O2250" i="2" s="1"/>
  <c r="M2250" i="2"/>
  <c r="O2249" i="2" a="1"/>
  <c r="O2249" i="2" s="1"/>
  <c r="M2249" i="2"/>
  <c r="O2248" i="2" a="1"/>
  <c r="O2248" i="2" s="1"/>
  <c r="M2248" i="2"/>
  <c r="O2247" i="2" a="1"/>
  <c r="O2247" i="2" s="1"/>
  <c r="M2247" i="2"/>
  <c r="O2246" i="2" a="1"/>
  <c r="O2246" i="2" s="1"/>
  <c r="M2246" i="2"/>
  <c r="O2245" i="2" a="1"/>
  <c r="O2245" i="2" s="1"/>
  <c r="M2245" i="2"/>
  <c r="O2244" i="2" a="1"/>
  <c r="O2244" i="2" s="1"/>
  <c r="M2244" i="2"/>
  <c r="O2243" i="2" a="1"/>
  <c r="O2243" i="2" s="1"/>
  <c r="P2243" i="2" s="1"/>
  <c r="M2243" i="2"/>
  <c r="O2242" i="2" a="1"/>
  <c r="O2242" i="2" s="1"/>
  <c r="M2242" i="2"/>
  <c r="O2241" i="2" a="1"/>
  <c r="O2241" i="2" s="1"/>
  <c r="M2241" i="2"/>
  <c r="O2240" i="2" a="1"/>
  <c r="O2240" i="2" s="1"/>
  <c r="M2240" i="2"/>
  <c r="O2239" i="2" a="1"/>
  <c r="O2239" i="2" s="1"/>
  <c r="M2239" i="2"/>
  <c r="O2238" i="2" a="1"/>
  <c r="O2238" i="2" s="1"/>
  <c r="P2238" i="2" s="1"/>
  <c r="M2238" i="2"/>
  <c r="P2237" i="2"/>
  <c r="M2237" i="2"/>
  <c r="O2236" i="2" a="1"/>
  <c r="O2236" i="2" s="1"/>
  <c r="M2236" i="2"/>
  <c r="P2235" i="2"/>
  <c r="M2235" i="2"/>
  <c r="P2234" i="2"/>
  <c r="M2234" i="2"/>
  <c r="P2233" i="2"/>
  <c r="M2233" i="2"/>
  <c r="P2232" i="2"/>
  <c r="M2232" i="2"/>
  <c r="P2231" i="2"/>
  <c r="M2231" i="2"/>
  <c r="P2230" i="2"/>
  <c r="M2230" i="2"/>
  <c r="P2229" i="2"/>
  <c r="M2229" i="2"/>
  <c r="P2228" i="2"/>
  <c r="M2228" i="2"/>
  <c r="P2227" i="2"/>
  <c r="M2227" i="2"/>
  <c r="O2226" i="2" a="1"/>
  <c r="O2226" i="2" s="1"/>
  <c r="M2226" i="2"/>
  <c r="O2225" i="2" a="1"/>
  <c r="O2225" i="2" s="1"/>
  <c r="M2225" i="2"/>
  <c r="O2224" i="2" a="1"/>
  <c r="O2224" i="2" s="1"/>
  <c r="M2224" i="2"/>
  <c r="O2223" i="2" a="1"/>
  <c r="O2223" i="2" s="1"/>
  <c r="M2223" i="2"/>
  <c r="O2222" i="2" a="1"/>
  <c r="O2222" i="2" s="1"/>
  <c r="M2222" i="2"/>
  <c r="O2221" i="2" a="1"/>
  <c r="O2221" i="2" s="1"/>
  <c r="M2221" i="2"/>
  <c r="O2220" i="2" a="1"/>
  <c r="O2220" i="2" s="1"/>
  <c r="M2220" i="2"/>
  <c r="O2219" i="2" a="1"/>
  <c r="O2219" i="2" s="1"/>
  <c r="M2219" i="2"/>
  <c r="O2218" i="2" a="1"/>
  <c r="O2218" i="2" s="1"/>
  <c r="M2218" i="2"/>
  <c r="O2217" i="2" a="1"/>
  <c r="O2217" i="2" s="1"/>
  <c r="M2217" i="2"/>
  <c r="O2216" i="2" a="1"/>
  <c r="O2216" i="2" s="1"/>
  <c r="M2216" i="2"/>
  <c r="O2215" i="2" a="1"/>
  <c r="O2215" i="2" s="1"/>
  <c r="P2215" i="2" s="1"/>
  <c r="M2215" i="2"/>
  <c r="O2214" i="2" a="1"/>
  <c r="O2214" i="2" s="1"/>
  <c r="M2214" i="2"/>
  <c r="O2213" i="2" a="1"/>
  <c r="O2213" i="2" s="1"/>
  <c r="M2213" i="2"/>
  <c r="O2212" i="2" a="1"/>
  <c r="O2212" i="2" s="1"/>
  <c r="M2212" i="2"/>
  <c r="O2211" i="2" a="1"/>
  <c r="O2211" i="2" s="1"/>
  <c r="P2211" i="2" s="1"/>
  <c r="M2211" i="2"/>
  <c r="O2210" i="2" a="1"/>
  <c r="O2210" i="2" s="1"/>
  <c r="M2210" i="2"/>
  <c r="O2209" i="2" a="1"/>
  <c r="O2209" i="2" s="1"/>
  <c r="M2209" i="2"/>
  <c r="P2208" i="2"/>
  <c r="M2208" i="2"/>
  <c r="P2207" i="2"/>
  <c r="M2207" i="2"/>
  <c r="P2206" i="2"/>
  <c r="M2206" i="2"/>
  <c r="P2205" i="2"/>
  <c r="M2205" i="2"/>
  <c r="P2204" i="2"/>
  <c r="M2204" i="2"/>
  <c r="P2203" i="2"/>
  <c r="M2203" i="2"/>
  <c r="P2202" i="2"/>
  <c r="M2202" i="2"/>
  <c r="P2201" i="2"/>
  <c r="M2201" i="2"/>
  <c r="P2200" i="2"/>
  <c r="M2200" i="2"/>
  <c r="P2199" i="2"/>
  <c r="M2199" i="2"/>
  <c r="P2198" i="2"/>
  <c r="M2198" i="2"/>
  <c r="P2197" i="2"/>
  <c r="M2197" i="2"/>
  <c r="P2196" i="2"/>
  <c r="M2196" i="2"/>
  <c r="P2195" i="2"/>
  <c r="M2195" i="2"/>
  <c r="P2194" i="2"/>
  <c r="M2194" i="2"/>
  <c r="P2193" i="2"/>
  <c r="M2193" i="2"/>
  <c r="P2192" i="2"/>
  <c r="M2192" i="2"/>
  <c r="P2191" i="2"/>
  <c r="M2191" i="2"/>
  <c r="P2190" i="2"/>
  <c r="M2190" i="2"/>
  <c r="P2189" i="2"/>
  <c r="M2189" i="2"/>
  <c r="P2188" i="2"/>
  <c r="M2188" i="2"/>
  <c r="P2187" i="2"/>
  <c r="M2187" i="2"/>
  <c r="P2186" i="2"/>
  <c r="M2186" i="2"/>
  <c r="P2185" i="2"/>
  <c r="M2185" i="2"/>
  <c r="P2184" i="2"/>
  <c r="M2184" i="2"/>
  <c r="P2183" i="2"/>
  <c r="M2183" i="2"/>
  <c r="P2182" i="2"/>
  <c r="M2182" i="2"/>
  <c r="P2181" i="2"/>
  <c r="M2181" i="2"/>
  <c r="P2180" i="2"/>
  <c r="M2180" i="2"/>
  <c r="P2179" i="2"/>
  <c r="M2179" i="2"/>
  <c r="P2178" i="2"/>
  <c r="M2178" i="2"/>
  <c r="P2177" i="2"/>
  <c r="M2177" i="2"/>
  <c r="P2176" i="2"/>
  <c r="M2176" i="2"/>
  <c r="P2175" i="2"/>
  <c r="M2175" i="2"/>
  <c r="P2174" i="2"/>
  <c r="M2174" i="2"/>
  <c r="P2173" i="2"/>
  <c r="M2173" i="2"/>
  <c r="P2172" i="2"/>
  <c r="M2172" i="2"/>
  <c r="P2171" i="2"/>
  <c r="M2171" i="2"/>
  <c r="P2170" i="2"/>
  <c r="M2170" i="2"/>
  <c r="P2169" i="2"/>
  <c r="M2169" i="2"/>
  <c r="P2168" i="2"/>
  <c r="M2168" i="2"/>
  <c r="P2167" i="2"/>
  <c r="M2167" i="2"/>
  <c r="P2166" i="2"/>
  <c r="M2166" i="2"/>
  <c r="P2165" i="2"/>
  <c r="M2165" i="2"/>
  <c r="P2164" i="2"/>
  <c r="M2164" i="2"/>
  <c r="P2163" i="2"/>
  <c r="M2163" i="2"/>
  <c r="P2162" i="2"/>
  <c r="M2162" i="2"/>
  <c r="P2161" i="2"/>
  <c r="M2161" i="2"/>
  <c r="P2160" i="2"/>
  <c r="M2160" i="2"/>
  <c r="P2159" i="2"/>
  <c r="M2159" i="2"/>
  <c r="P2158" i="2"/>
  <c r="M2158" i="2"/>
  <c r="P2157" i="2"/>
  <c r="M2157" i="2"/>
  <c r="P2156" i="2"/>
  <c r="M2156" i="2"/>
  <c r="P2155" i="2"/>
  <c r="M2155" i="2"/>
  <c r="P2154" i="2"/>
  <c r="M2154" i="2"/>
  <c r="P2153" i="2"/>
  <c r="M2153" i="2"/>
  <c r="P2152" i="2"/>
  <c r="M2152" i="2"/>
  <c r="P2151" i="2"/>
  <c r="M2151" i="2"/>
  <c r="P2150" i="2"/>
  <c r="M2150" i="2"/>
  <c r="P2149" i="2"/>
  <c r="M2149" i="2"/>
  <c r="P2148" i="2"/>
  <c r="M2148" i="2"/>
  <c r="P2147" i="2"/>
  <c r="M2147" i="2"/>
  <c r="P2146" i="2"/>
  <c r="M2146" i="2"/>
  <c r="P2145" i="2"/>
  <c r="M2145" i="2"/>
  <c r="P2144" i="2"/>
  <c r="M2144" i="2"/>
  <c r="P2143" i="2"/>
  <c r="M2143" i="2"/>
  <c r="P2142" i="2"/>
  <c r="M2142" i="2"/>
  <c r="P2141" i="2"/>
  <c r="M2141" i="2"/>
  <c r="P2140" i="2"/>
  <c r="M2140" i="2"/>
  <c r="P2139" i="2"/>
  <c r="M2139" i="2"/>
  <c r="P2138" i="2"/>
  <c r="M2138" i="2"/>
  <c r="P2137" i="2"/>
  <c r="M2137" i="2"/>
  <c r="P2136" i="2"/>
  <c r="M2136" i="2"/>
  <c r="P2135" i="2"/>
  <c r="M2135" i="2"/>
  <c r="P2134" i="2"/>
  <c r="M2134" i="2"/>
  <c r="P2133" i="2"/>
  <c r="M2133" i="2"/>
  <c r="P2132" i="2"/>
  <c r="M2132" i="2"/>
  <c r="P2131" i="2"/>
  <c r="M2131" i="2"/>
  <c r="P2130" i="2"/>
  <c r="M2130" i="2"/>
  <c r="P2129" i="2"/>
  <c r="M2129" i="2"/>
  <c r="P2128" i="2"/>
  <c r="M2128" i="2"/>
  <c r="P2127" i="2"/>
  <c r="M2127" i="2"/>
  <c r="P2126" i="2"/>
  <c r="M2126" i="2"/>
  <c r="P2125" i="2"/>
  <c r="M2125" i="2"/>
  <c r="P2124" i="2"/>
  <c r="M2124" i="2"/>
  <c r="P2123" i="2"/>
  <c r="M2123" i="2"/>
  <c r="P2122" i="2"/>
  <c r="M2122" i="2"/>
  <c r="P2121" i="2"/>
  <c r="M2121" i="2"/>
  <c r="P2120" i="2"/>
  <c r="M2120" i="2"/>
  <c r="P2119" i="2"/>
  <c r="M2119" i="2"/>
  <c r="P2118" i="2"/>
  <c r="M2118" i="2"/>
  <c r="P2117" i="2"/>
  <c r="M2117" i="2"/>
  <c r="P2116" i="2"/>
  <c r="M2116" i="2"/>
  <c r="P2115" i="2"/>
  <c r="M2115" i="2"/>
  <c r="P2114" i="2"/>
  <c r="M2114" i="2"/>
  <c r="P2113" i="2"/>
  <c r="M2113" i="2"/>
  <c r="P2112" i="2"/>
  <c r="M2112" i="2"/>
  <c r="P2111" i="2"/>
  <c r="M2111" i="2"/>
  <c r="P2110" i="2"/>
  <c r="M2110" i="2"/>
  <c r="P2109" i="2"/>
  <c r="M2109" i="2"/>
  <c r="P2108" i="2"/>
  <c r="M2108" i="2"/>
  <c r="P2107" i="2"/>
  <c r="M2107" i="2"/>
  <c r="P2106" i="2"/>
  <c r="M2106" i="2"/>
  <c r="P2105" i="2"/>
  <c r="M2105" i="2"/>
  <c r="P2104" i="2"/>
  <c r="M2104" i="2"/>
  <c r="P2103" i="2"/>
  <c r="M2103" i="2"/>
  <c r="P2102" i="2"/>
  <c r="M2102" i="2"/>
  <c r="P2101" i="2"/>
  <c r="M2101" i="2"/>
  <c r="P2100" i="2"/>
  <c r="M2100" i="2"/>
  <c r="P2099" i="2"/>
  <c r="M2099" i="2"/>
  <c r="P2098" i="2"/>
  <c r="M2098" i="2"/>
  <c r="P2097" i="2"/>
  <c r="M2097" i="2"/>
  <c r="P2096" i="2"/>
  <c r="M2096" i="2"/>
  <c r="P2095" i="2"/>
  <c r="M2095" i="2"/>
  <c r="P2094" i="2"/>
  <c r="M2094" i="2"/>
  <c r="P2093" i="2"/>
  <c r="M2093" i="2"/>
  <c r="P2092" i="2"/>
  <c r="M2092" i="2"/>
  <c r="P2091" i="2"/>
  <c r="M2091" i="2"/>
  <c r="P2090" i="2"/>
  <c r="M2090" i="2"/>
  <c r="P2089" i="2"/>
  <c r="M2089" i="2"/>
  <c r="P2088" i="2"/>
  <c r="M2088" i="2"/>
  <c r="P2087" i="2"/>
  <c r="M2087" i="2"/>
  <c r="P2086" i="2"/>
  <c r="M2086" i="2"/>
  <c r="P2085" i="2"/>
  <c r="M2085" i="2"/>
  <c r="P2084" i="2"/>
  <c r="M2084" i="2"/>
  <c r="P2083" i="2"/>
  <c r="M2083" i="2"/>
  <c r="P2082" i="2"/>
  <c r="M2082" i="2"/>
  <c r="P2081" i="2"/>
  <c r="M2081" i="2"/>
  <c r="P2080" i="2"/>
  <c r="M2080" i="2"/>
  <c r="P2079" i="2"/>
  <c r="M2079" i="2"/>
  <c r="P2078" i="2"/>
  <c r="M2078" i="2"/>
  <c r="P2077" i="2"/>
  <c r="M2077" i="2"/>
  <c r="P2076" i="2"/>
  <c r="M2076" i="2"/>
  <c r="P2075" i="2"/>
  <c r="M2075" i="2"/>
  <c r="P2074" i="2"/>
  <c r="M2074" i="2"/>
  <c r="P2073" i="2"/>
  <c r="M2073" i="2"/>
  <c r="P2072" i="2"/>
  <c r="M2072" i="2"/>
  <c r="P2071" i="2"/>
  <c r="M2071" i="2"/>
  <c r="P2070" i="2"/>
  <c r="M2070" i="2"/>
  <c r="P2069" i="2"/>
  <c r="M2069" i="2"/>
  <c r="P2068" i="2"/>
  <c r="M2068" i="2"/>
  <c r="P2067" i="2"/>
  <c r="M2067" i="2"/>
  <c r="P2066" i="2"/>
  <c r="M2066" i="2"/>
  <c r="P2065" i="2"/>
  <c r="M2065" i="2"/>
  <c r="P2064" i="2"/>
  <c r="M2064" i="2"/>
  <c r="P2063" i="2"/>
  <c r="M2063" i="2"/>
  <c r="P2062" i="2"/>
  <c r="M2062" i="2"/>
  <c r="P2061" i="2"/>
  <c r="M2061" i="2"/>
  <c r="P2060" i="2"/>
  <c r="M2060" i="2"/>
  <c r="P2059" i="2"/>
  <c r="M2059" i="2"/>
  <c r="P2058" i="2"/>
  <c r="M2058" i="2"/>
  <c r="P2057" i="2"/>
  <c r="M2057" i="2"/>
  <c r="P2056" i="2"/>
  <c r="M2056" i="2"/>
  <c r="P2055" i="2"/>
  <c r="M2055" i="2"/>
  <c r="P2054" i="2"/>
  <c r="M2054" i="2"/>
  <c r="P2053" i="2"/>
  <c r="M2053" i="2"/>
  <c r="P2052" i="2"/>
  <c r="M2052" i="2"/>
  <c r="P2051" i="2"/>
  <c r="M2051" i="2"/>
  <c r="P2050" i="2"/>
  <c r="M2050" i="2"/>
  <c r="P2049" i="2"/>
  <c r="M2049" i="2"/>
  <c r="P2048" i="2"/>
  <c r="M2048" i="2"/>
  <c r="P2047" i="2"/>
  <c r="M2047" i="2"/>
  <c r="P2046" i="2"/>
  <c r="M2046" i="2"/>
  <c r="P2045" i="2"/>
  <c r="M2045" i="2"/>
  <c r="P2044" i="2"/>
  <c r="M2044" i="2"/>
  <c r="P2043" i="2"/>
  <c r="M2043" i="2"/>
  <c r="P2042" i="2"/>
  <c r="M2042" i="2"/>
  <c r="P2041" i="2"/>
  <c r="M2041" i="2"/>
  <c r="P2040" i="2"/>
  <c r="M2040" i="2"/>
  <c r="P2039" i="2"/>
  <c r="M2039" i="2"/>
  <c r="P2038" i="2"/>
  <c r="M2038" i="2"/>
  <c r="P2037" i="2"/>
  <c r="M2037" i="2"/>
  <c r="P2036" i="2"/>
  <c r="M2036" i="2"/>
  <c r="P2035" i="2"/>
  <c r="M2035" i="2"/>
  <c r="P2034" i="2"/>
  <c r="M2034" i="2"/>
  <c r="P2033" i="2"/>
  <c r="M2033" i="2"/>
  <c r="P2032" i="2"/>
  <c r="M2032" i="2"/>
  <c r="P2031" i="2"/>
  <c r="M2031" i="2"/>
  <c r="P2030" i="2"/>
  <c r="M2030" i="2"/>
  <c r="P2029" i="2"/>
  <c r="M2029" i="2"/>
  <c r="P2028" i="2"/>
  <c r="M2028" i="2"/>
  <c r="P2027" i="2"/>
  <c r="M2027" i="2"/>
  <c r="P2026" i="2"/>
  <c r="M2026" i="2"/>
  <c r="P2025" i="2"/>
  <c r="M2025" i="2"/>
  <c r="P2024" i="2"/>
  <c r="M2024" i="2"/>
  <c r="O2023" i="2" a="1"/>
  <c r="O2023" i="2" s="1"/>
  <c r="M2023" i="2"/>
  <c r="O2022" i="2" a="1"/>
  <c r="O2022" i="2" s="1"/>
  <c r="P2022" i="2" s="1"/>
  <c r="M2022" i="2"/>
  <c r="O2021" i="2" a="1"/>
  <c r="O2021" i="2" s="1"/>
  <c r="M2021" i="2"/>
  <c r="O2020" i="2" a="1"/>
  <c r="O2020" i="2" s="1"/>
  <c r="P2020" i="2" s="1"/>
  <c r="M2020" i="2"/>
  <c r="O2019" i="2" a="1"/>
  <c r="O2019" i="2" s="1"/>
  <c r="M2019" i="2"/>
  <c r="O2018" i="2" a="1"/>
  <c r="O2018" i="2" s="1"/>
  <c r="M2018" i="2"/>
  <c r="O2017" i="2" a="1"/>
  <c r="O2017" i="2" s="1"/>
  <c r="M2017" i="2"/>
  <c r="P2016" i="2"/>
  <c r="M2016" i="2"/>
  <c r="P2015" i="2"/>
  <c r="M2015" i="2"/>
  <c r="P2014" i="2"/>
  <c r="M2014" i="2"/>
  <c r="P2013" i="2"/>
  <c r="M2013" i="2"/>
  <c r="O2012" i="2" a="1"/>
  <c r="O2012" i="2" s="1"/>
  <c r="M2012" i="2"/>
  <c r="O2011" i="2" a="1"/>
  <c r="O2011" i="2" s="1"/>
  <c r="P2011" i="2" s="1"/>
  <c r="M2011" i="2"/>
  <c r="O2010" i="2" a="1"/>
  <c r="O2010" i="2" s="1"/>
  <c r="M2010" i="2"/>
  <c r="O2009" i="2" a="1"/>
  <c r="O2009" i="2" s="1"/>
  <c r="M2009" i="2"/>
  <c r="O2008" i="2" a="1"/>
  <c r="O2008" i="2" s="1"/>
  <c r="P2008" i="2" s="1"/>
  <c r="M2008" i="2"/>
  <c r="O2007" i="2" a="1"/>
  <c r="O2007" i="2" s="1"/>
  <c r="P2007" i="2" s="1"/>
  <c r="M2007" i="2"/>
  <c r="O2006" i="2" a="1"/>
  <c r="O2006" i="2" s="1"/>
  <c r="P2006" i="2" s="1"/>
  <c r="M2006" i="2"/>
  <c r="P2005" i="2"/>
  <c r="M2005" i="2"/>
  <c r="P2004" i="2"/>
  <c r="M2004" i="2"/>
  <c r="P2003" i="2"/>
  <c r="M2003" i="2"/>
  <c r="P2002" i="2"/>
  <c r="M2002" i="2"/>
  <c r="P2001" i="2"/>
  <c r="M2001" i="2"/>
  <c r="P2000" i="2"/>
  <c r="M2000" i="2"/>
  <c r="P1999" i="2"/>
  <c r="M1999" i="2"/>
  <c r="P1998" i="2"/>
  <c r="M1998" i="2"/>
  <c r="P1997" i="2"/>
  <c r="M1997" i="2"/>
  <c r="P1996" i="2"/>
  <c r="M1996" i="2"/>
  <c r="P1995" i="2"/>
  <c r="M1995" i="2"/>
  <c r="O1994" i="2" a="1"/>
  <c r="O1994" i="2" s="1"/>
  <c r="M1994" i="2"/>
  <c r="O1993" i="2" a="1"/>
  <c r="O1993" i="2" s="1"/>
  <c r="M1993" i="2"/>
  <c r="O1992" i="2" a="1"/>
  <c r="O1992" i="2" s="1"/>
  <c r="M1992" i="2"/>
  <c r="O1991" i="2" a="1"/>
  <c r="O1991" i="2" s="1"/>
  <c r="M1991" i="2"/>
  <c r="O1990" i="2" a="1"/>
  <c r="O1990" i="2" s="1"/>
  <c r="M1990" i="2"/>
  <c r="O1989" i="2" a="1"/>
  <c r="O1989" i="2" s="1"/>
  <c r="P1989" i="2" s="1"/>
  <c r="M1989" i="2"/>
  <c r="O1988" i="2" a="1"/>
  <c r="O1988" i="2" s="1"/>
  <c r="M1988" i="2"/>
  <c r="P1987" i="2"/>
  <c r="M1987" i="2"/>
  <c r="P1986" i="2"/>
  <c r="M1986" i="2"/>
  <c r="P1985" i="2"/>
  <c r="M1985" i="2"/>
  <c r="P1984" i="2"/>
  <c r="M1984" i="2"/>
  <c r="O1983" i="2" a="1"/>
  <c r="O1983" i="2" s="1"/>
  <c r="M1983" i="2"/>
  <c r="O1982" i="2" a="1"/>
  <c r="O1982" i="2" s="1"/>
  <c r="P1982" i="2" s="1"/>
  <c r="M1982" i="2"/>
  <c r="O1981" i="2" a="1"/>
  <c r="O1981" i="2" s="1"/>
  <c r="M1981" i="2"/>
  <c r="O1980" i="2" a="1"/>
  <c r="O1980" i="2" s="1"/>
  <c r="M1980" i="2"/>
  <c r="O1979" i="2" a="1"/>
  <c r="O1979" i="2" s="1"/>
  <c r="M1979" i="2"/>
  <c r="O1978" i="2" a="1"/>
  <c r="O1978" i="2" s="1"/>
  <c r="M1978" i="2"/>
  <c r="O1977" i="2" a="1"/>
  <c r="O1977" i="2" s="1"/>
  <c r="M1977" i="2"/>
  <c r="P1976" i="2"/>
  <c r="M1976" i="2"/>
  <c r="P1975" i="2"/>
  <c r="M1975" i="2"/>
  <c r="P1974" i="2"/>
  <c r="M1974" i="2"/>
  <c r="P1973" i="2"/>
  <c r="M1973" i="2"/>
  <c r="P1972" i="2"/>
  <c r="M1972" i="2"/>
  <c r="P1971" i="2"/>
  <c r="M1971" i="2"/>
  <c r="P1970" i="2"/>
  <c r="M1970" i="2"/>
  <c r="P1969" i="2"/>
  <c r="M1969" i="2"/>
  <c r="P1968" i="2"/>
  <c r="M1968" i="2"/>
  <c r="P1967" i="2"/>
  <c r="M1967" i="2"/>
  <c r="P1966" i="2"/>
  <c r="M1966" i="2"/>
  <c r="P1965" i="2"/>
  <c r="M1965" i="2"/>
  <c r="P1964" i="2"/>
  <c r="M1964" i="2"/>
  <c r="P1963" i="2"/>
  <c r="M1963" i="2"/>
  <c r="P1962" i="2"/>
  <c r="M1962" i="2"/>
  <c r="P1961" i="2"/>
  <c r="M1961" i="2"/>
  <c r="P1960" i="2"/>
  <c r="M1960" i="2"/>
  <c r="P1959" i="2"/>
  <c r="M1959" i="2"/>
  <c r="P1958" i="2"/>
  <c r="M1958" i="2"/>
  <c r="P1957" i="2"/>
  <c r="M1957" i="2"/>
  <c r="P1956" i="2"/>
  <c r="M1956" i="2"/>
  <c r="P1955" i="2"/>
  <c r="M1955" i="2"/>
  <c r="P1954" i="2"/>
  <c r="M1954" i="2"/>
  <c r="P1953" i="2"/>
  <c r="M1953" i="2"/>
  <c r="P1952" i="2"/>
  <c r="M1952" i="2"/>
  <c r="P1951" i="2"/>
  <c r="M1951" i="2"/>
  <c r="P1950" i="2"/>
  <c r="M1950" i="2"/>
  <c r="P1949" i="2"/>
  <c r="M1949" i="2"/>
  <c r="P1948" i="2"/>
  <c r="M1948" i="2"/>
  <c r="P1947" i="2"/>
  <c r="M1947" i="2"/>
  <c r="P1946" i="2"/>
  <c r="M1946" i="2"/>
  <c r="P1945" i="2"/>
  <c r="M1945" i="2"/>
  <c r="P1944" i="2"/>
  <c r="M1944" i="2"/>
  <c r="P1943" i="2"/>
  <c r="M1943" i="2"/>
  <c r="P1942" i="2"/>
  <c r="M1942" i="2"/>
  <c r="P1941" i="2"/>
  <c r="M1941" i="2"/>
  <c r="P1940" i="2"/>
  <c r="M1940" i="2"/>
  <c r="P1939" i="2"/>
  <c r="M1939" i="2"/>
  <c r="P1938" i="2"/>
  <c r="M1938" i="2"/>
  <c r="P1937" i="2"/>
  <c r="M1937" i="2"/>
  <c r="P1936" i="2"/>
  <c r="M1936" i="2"/>
  <c r="P1935" i="2"/>
  <c r="M1935" i="2"/>
  <c r="P1934" i="2"/>
  <c r="M1934" i="2"/>
  <c r="P1933" i="2"/>
  <c r="M1933" i="2"/>
  <c r="P1932" i="2"/>
  <c r="M1932" i="2"/>
  <c r="P1931" i="2"/>
  <c r="M1931" i="2"/>
  <c r="P1930" i="2"/>
  <c r="M1930" i="2"/>
  <c r="P1929" i="2"/>
  <c r="M1929" i="2"/>
  <c r="P1928" i="2"/>
  <c r="M1928" i="2"/>
  <c r="P1927" i="2"/>
  <c r="M1927" i="2"/>
  <c r="P1926" i="2"/>
  <c r="M1926" i="2"/>
  <c r="P1925" i="2"/>
  <c r="M1925" i="2"/>
  <c r="P1924" i="2"/>
  <c r="M1924" i="2"/>
  <c r="P1923" i="2"/>
  <c r="M1923" i="2"/>
  <c r="P1922" i="2"/>
  <c r="M1922" i="2"/>
  <c r="P1921" i="2"/>
  <c r="M1921" i="2"/>
  <c r="P1920" i="2"/>
  <c r="M1920" i="2"/>
  <c r="P1919" i="2"/>
  <c r="M1919" i="2"/>
  <c r="P1918" i="2"/>
  <c r="M1918" i="2"/>
  <c r="P1917" i="2"/>
  <c r="M1917" i="2"/>
  <c r="P1916" i="2"/>
  <c r="M1916" i="2"/>
  <c r="P1915" i="2"/>
  <c r="M1915" i="2"/>
  <c r="P1914" i="2"/>
  <c r="M1914" i="2"/>
  <c r="P1913" i="2"/>
  <c r="M1913" i="2"/>
  <c r="P1912" i="2"/>
  <c r="M1912" i="2"/>
  <c r="P1911" i="2"/>
  <c r="M1911" i="2"/>
  <c r="P1910" i="2"/>
  <c r="M1910" i="2"/>
  <c r="P1909" i="2"/>
  <c r="M1909" i="2"/>
  <c r="P1908" i="2"/>
  <c r="M1908" i="2"/>
  <c r="P1907" i="2"/>
  <c r="M1907" i="2"/>
  <c r="P1906" i="2"/>
  <c r="M1906" i="2"/>
  <c r="P1905" i="2"/>
  <c r="M1905" i="2"/>
  <c r="P1904" i="2"/>
  <c r="M1904" i="2"/>
  <c r="P1903" i="2"/>
  <c r="M1903" i="2"/>
  <c r="P1902" i="2"/>
  <c r="M1902" i="2"/>
  <c r="P1901" i="2"/>
  <c r="M1901" i="2"/>
  <c r="P1900" i="2"/>
  <c r="M1900" i="2"/>
  <c r="P1899" i="2"/>
  <c r="M1899" i="2"/>
  <c r="P1898" i="2"/>
  <c r="M1898" i="2"/>
  <c r="P1897" i="2"/>
  <c r="M1897" i="2"/>
  <c r="P1896" i="2"/>
  <c r="M1896" i="2"/>
  <c r="P1895" i="2"/>
  <c r="M1895" i="2"/>
  <c r="P1894" i="2"/>
  <c r="M1894" i="2"/>
  <c r="P1893" i="2"/>
  <c r="M1893" i="2"/>
  <c r="P1892" i="2"/>
  <c r="M1892" i="2"/>
  <c r="P1891" i="2"/>
  <c r="M1891" i="2"/>
  <c r="P1890" i="2"/>
  <c r="M1890" i="2"/>
  <c r="P1889" i="2"/>
  <c r="M1889" i="2"/>
  <c r="P1888" i="2"/>
  <c r="M1888" i="2"/>
  <c r="P1887" i="2"/>
  <c r="M1887" i="2"/>
  <c r="P1886" i="2"/>
  <c r="M1886" i="2"/>
  <c r="P1885" i="2"/>
  <c r="M1885" i="2"/>
  <c r="P1884" i="2"/>
  <c r="M1884" i="2"/>
  <c r="P1883" i="2"/>
  <c r="M1883" i="2"/>
  <c r="P1882" i="2"/>
  <c r="M1882" i="2"/>
  <c r="P1881" i="2"/>
  <c r="M1881" i="2"/>
  <c r="P1880" i="2"/>
  <c r="M1880" i="2"/>
  <c r="P1879" i="2"/>
  <c r="M1879" i="2"/>
  <c r="P1878" i="2"/>
  <c r="M1878" i="2"/>
  <c r="P1877" i="2"/>
  <c r="M1877" i="2"/>
  <c r="P1876" i="2"/>
  <c r="M1876" i="2"/>
  <c r="P1875" i="2"/>
  <c r="M1875" i="2"/>
  <c r="P1874" i="2"/>
  <c r="M1874" i="2"/>
  <c r="P1873" i="2"/>
  <c r="M1873" i="2"/>
  <c r="P1872" i="2"/>
  <c r="M1872" i="2"/>
  <c r="P1871" i="2"/>
  <c r="M1871" i="2"/>
  <c r="P1870" i="2"/>
  <c r="M1870" i="2"/>
  <c r="P1869" i="2"/>
  <c r="M1869" i="2"/>
  <c r="P1868" i="2"/>
  <c r="M1868" i="2"/>
  <c r="P1867" i="2"/>
  <c r="M1867" i="2"/>
  <c r="P1866" i="2"/>
  <c r="M1866" i="2"/>
  <c r="P1865" i="2"/>
  <c r="M1865" i="2"/>
  <c r="P1864" i="2"/>
  <c r="M1864" i="2"/>
  <c r="P1863" i="2"/>
  <c r="M1863" i="2"/>
  <c r="P1862" i="2"/>
  <c r="M1862" i="2"/>
  <c r="P1861" i="2"/>
  <c r="M1861" i="2"/>
  <c r="P1860" i="2"/>
  <c r="M1860" i="2"/>
  <c r="P1859" i="2"/>
  <c r="M1859" i="2"/>
  <c r="P1858" i="2"/>
  <c r="M1858" i="2"/>
  <c r="P1857" i="2"/>
  <c r="M1857" i="2"/>
  <c r="P1856" i="2"/>
  <c r="M1856" i="2"/>
  <c r="P1855" i="2"/>
  <c r="M1855" i="2"/>
  <c r="P1854" i="2"/>
  <c r="M1854" i="2"/>
  <c r="P1853" i="2"/>
  <c r="M1853" i="2"/>
  <c r="O1852" i="2" a="1"/>
  <c r="O1852" i="2" s="1"/>
  <c r="M1852" i="2"/>
  <c r="O1851" i="2" a="1"/>
  <c r="O1851" i="2" s="1"/>
  <c r="P1851" i="2" s="1"/>
  <c r="M1851" i="2"/>
  <c r="Q1851" i="2" s="1"/>
  <c r="O1850" i="2" a="1"/>
  <c r="O1850" i="2" s="1"/>
  <c r="M1850" i="2"/>
  <c r="O1849" i="2" a="1"/>
  <c r="O1849" i="2" s="1"/>
  <c r="M1849" i="2"/>
  <c r="O1848" i="2" a="1"/>
  <c r="O1848" i="2" s="1"/>
  <c r="M1848" i="2"/>
  <c r="O1847" i="2" a="1"/>
  <c r="O1847" i="2" s="1"/>
  <c r="M1847" i="2"/>
  <c r="O1846" i="2" a="1"/>
  <c r="O1846" i="2" s="1"/>
  <c r="M1846" i="2"/>
  <c r="O1845" i="2" a="1"/>
  <c r="O1845" i="2" s="1"/>
  <c r="M1845" i="2"/>
  <c r="O1844" i="2" a="1"/>
  <c r="O1844" i="2" s="1"/>
  <c r="M1844" i="2"/>
  <c r="O1843" i="2" a="1"/>
  <c r="O1843" i="2" s="1"/>
  <c r="M1843" i="2"/>
  <c r="O1842" i="2" a="1"/>
  <c r="O1842" i="2" s="1"/>
  <c r="M1842" i="2"/>
  <c r="O1841" i="2" a="1"/>
  <c r="O1841" i="2" s="1"/>
  <c r="M1841" i="2"/>
  <c r="O1840" i="2" a="1"/>
  <c r="O1840" i="2" s="1"/>
  <c r="M1840" i="2"/>
  <c r="O1839" i="2" a="1"/>
  <c r="O1839" i="2" s="1"/>
  <c r="M1839" i="2"/>
  <c r="O1838" i="2" a="1"/>
  <c r="O1838" i="2" s="1"/>
  <c r="M1838" i="2"/>
  <c r="O1837" i="2" a="1"/>
  <c r="O1837" i="2" s="1"/>
  <c r="M1837" i="2"/>
  <c r="O1836" i="2" a="1"/>
  <c r="O1836" i="2" s="1"/>
  <c r="M1836" i="2"/>
  <c r="O1835" i="2" a="1"/>
  <c r="O1835" i="2" s="1"/>
  <c r="M1835" i="2"/>
  <c r="O1834" i="2" a="1"/>
  <c r="O1834" i="2" s="1"/>
  <c r="M1834" i="2"/>
  <c r="O1833" i="2" a="1"/>
  <c r="O1833" i="2" s="1"/>
  <c r="P1833" i="2" s="1"/>
  <c r="M1833" i="2"/>
  <c r="O1832" i="2" a="1"/>
  <c r="O1832" i="2" s="1"/>
  <c r="M1832" i="2"/>
  <c r="P1831" i="2"/>
  <c r="M1831" i="2"/>
  <c r="P1830" i="2"/>
  <c r="M1830" i="2"/>
  <c r="P1829" i="2"/>
  <c r="M1829" i="2"/>
  <c r="P1828" i="2"/>
  <c r="M1828" i="2"/>
  <c r="P1827" i="2"/>
  <c r="M1827" i="2"/>
  <c r="P1826" i="2"/>
  <c r="M1826" i="2"/>
  <c r="P1825" i="2"/>
  <c r="M1825" i="2"/>
  <c r="P1824" i="2"/>
  <c r="M1824" i="2"/>
  <c r="O1823" i="2" a="1"/>
  <c r="O1823" i="2" s="1"/>
  <c r="M1823" i="2"/>
  <c r="O1822" i="2" a="1"/>
  <c r="O1822" i="2" s="1"/>
  <c r="M1822" i="2"/>
  <c r="O1821" i="2" a="1"/>
  <c r="O1821" i="2" s="1"/>
  <c r="M1821" i="2"/>
  <c r="O1820" i="2" a="1"/>
  <c r="O1820" i="2" s="1"/>
  <c r="M1820" i="2"/>
  <c r="O1819" i="2" a="1"/>
  <c r="O1819" i="2" s="1"/>
  <c r="M1819" i="2"/>
  <c r="O1818" i="2" a="1"/>
  <c r="O1818" i="2" s="1"/>
  <c r="M1818" i="2"/>
  <c r="O1817" i="2" a="1"/>
  <c r="O1817" i="2" s="1"/>
  <c r="M1817" i="2"/>
  <c r="O1816" i="2" a="1"/>
  <c r="O1816" i="2" s="1"/>
  <c r="M1816" i="2"/>
  <c r="O1815" i="2" a="1"/>
  <c r="O1815" i="2" s="1"/>
  <c r="M1815" i="2"/>
  <c r="O1814" i="2" a="1"/>
  <c r="O1814" i="2" s="1"/>
  <c r="M1814" i="2"/>
  <c r="O1813" i="2" a="1"/>
  <c r="O1813" i="2" s="1"/>
  <c r="M1813" i="2"/>
  <c r="O1812" i="2" a="1"/>
  <c r="O1812" i="2" s="1"/>
  <c r="M1812" i="2"/>
  <c r="O1811" i="2" a="1"/>
  <c r="O1811" i="2" s="1"/>
  <c r="P1811" i="2" s="1"/>
  <c r="M1811" i="2"/>
  <c r="O1810" i="2" a="1"/>
  <c r="O1810" i="2" s="1"/>
  <c r="M1810" i="2"/>
  <c r="O1809" i="2" a="1"/>
  <c r="O1809" i="2" s="1"/>
  <c r="M1809" i="2"/>
  <c r="O1808" i="2" a="1"/>
  <c r="O1808" i="2" s="1"/>
  <c r="M1808" i="2"/>
  <c r="O1807" i="2" a="1"/>
  <c r="O1807" i="2" s="1"/>
  <c r="M1807" i="2"/>
  <c r="O1806" i="2" a="1"/>
  <c r="O1806" i="2" s="1"/>
  <c r="M1806" i="2"/>
  <c r="O1805" i="2" a="1"/>
  <c r="O1805" i="2" s="1"/>
  <c r="M1805" i="2"/>
  <c r="O1804" i="2" a="1"/>
  <c r="O1804" i="2" s="1"/>
  <c r="M1804" i="2"/>
  <c r="O1803" i="2" a="1"/>
  <c r="O1803" i="2" s="1"/>
  <c r="M1803" i="2"/>
  <c r="P1802" i="2"/>
  <c r="M1802" i="2"/>
  <c r="P1801" i="2"/>
  <c r="M1801" i="2"/>
  <c r="P1800" i="2"/>
  <c r="M1800" i="2"/>
  <c r="P1799" i="2"/>
  <c r="M1799" i="2"/>
  <c r="O1798" i="2" a="1"/>
  <c r="O1798" i="2" s="1"/>
  <c r="M1798" i="2"/>
  <c r="P1797" i="2"/>
  <c r="M1797" i="2"/>
  <c r="P1796" i="2"/>
  <c r="M1796" i="2"/>
  <c r="P1795" i="2"/>
  <c r="M1795" i="2"/>
  <c r="P1794" i="2"/>
  <c r="M1794" i="2"/>
  <c r="P1793" i="2"/>
  <c r="M1793" i="2"/>
  <c r="P1792" i="2"/>
  <c r="M1792" i="2"/>
  <c r="O1791" i="2" a="1"/>
  <c r="O1791" i="2" s="1"/>
  <c r="M1791" i="2"/>
  <c r="O1790" i="2" a="1"/>
  <c r="O1790" i="2" s="1"/>
  <c r="M1790" i="2"/>
  <c r="O1789" i="2" a="1"/>
  <c r="O1789" i="2" s="1"/>
  <c r="M1789" i="2"/>
  <c r="O1788" i="2" a="1"/>
  <c r="O1788" i="2" s="1"/>
  <c r="M1788" i="2"/>
  <c r="O1787" i="2" a="1"/>
  <c r="O1787" i="2" s="1"/>
  <c r="P1787" i="2" s="1"/>
  <c r="M1787" i="2"/>
  <c r="O1786" i="2" a="1"/>
  <c r="O1786" i="2" s="1"/>
  <c r="P1786" i="2" s="1"/>
  <c r="M1786" i="2"/>
  <c r="O1785" i="2" a="1"/>
  <c r="O1785" i="2" s="1"/>
  <c r="P1785" i="2" s="1"/>
  <c r="M1785" i="2"/>
  <c r="P1784" i="2"/>
  <c r="M1784" i="2"/>
  <c r="P1783" i="2"/>
  <c r="M1783" i="2"/>
  <c r="P1782" i="2"/>
  <c r="M1782" i="2"/>
  <c r="P1781" i="2"/>
  <c r="M1781" i="2"/>
  <c r="O1780" i="2" a="1"/>
  <c r="O1780" i="2" s="1"/>
  <c r="M1780" i="2"/>
  <c r="O1779" i="2" a="1"/>
  <c r="O1779" i="2" s="1"/>
  <c r="P1779" i="2" s="1"/>
  <c r="M1779" i="2"/>
  <c r="O1778" i="2" a="1"/>
  <c r="O1778" i="2" s="1"/>
  <c r="M1778" i="2"/>
  <c r="O1777" i="2" a="1"/>
  <c r="O1777" i="2" s="1"/>
  <c r="P1777" i="2" s="1"/>
  <c r="M1777" i="2"/>
  <c r="O1776" i="2" a="1"/>
  <c r="O1776" i="2" s="1"/>
  <c r="M1776" i="2"/>
  <c r="O1775" i="2" a="1"/>
  <c r="O1775" i="2" s="1"/>
  <c r="P1775" i="2" s="1"/>
  <c r="M1775" i="2"/>
  <c r="P1774" i="2"/>
  <c r="M1774" i="2"/>
  <c r="P1773" i="2"/>
  <c r="M1773" i="2"/>
  <c r="P1772" i="2"/>
  <c r="M1772" i="2"/>
  <c r="P1771" i="2"/>
  <c r="M1771" i="2"/>
  <c r="P1770" i="2"/>
  <c r="M1770" i="2"/>
  <c r="P1769" i="2"/>
  <c r="M1769" i="2"/>
  <c r="P1768" i="2"/>
  <c r="M1768" i="2"/>
  <c r="P1767" i="2"/>
  <c r="M1767" i="2"/>
  <c r="P1766" i="2"/>
  <c r="M1766" i="2"/>
  <c r="P1765" i="2"/>
  <c r="M1765" i="2"/>
  <c r="P1764" i="2"/>
  <c r="M1764" i="2"/>
  <c r="P1763" i="2"/>
  <c r="M1763" i="2"/>
  <c r="O1762" i="2" a="1"/>
  <c r="O1762" i="2" s="1"/>
  <c r="M1762" i="2"/>
  <c r="O1761" i="2" a="1"/>
  <c r="O1761" i="2" s="1"/>
  <c r="P1761" i="2" s="1"/>
  <c r="M1761" i="2"/>
  <c r="O1760" i="2" a="1"/>
  <c r="O1760" i="2" s="1"/>
  <c r="P1760" i="2" s="1"/>
  <c r="M1760" i="2"/>
  <c r="O1759" i="2" a="1"/>
  <c r="O1759" i="2" s="1"/>
  <c r="M1759" i="2"/>
  <c r="O1758" i="2" a="1"/>
  <c r="O1758" i="2" s="1"/>
  <c r="M1758" i="2"/>
  <c r="O1757" i="2" a="1"/>
  <c r="O1757" i="2" s="1"/>
  <c r="M1757" i="2"/>
  <c r="O1756" i="2" a="1"/>
  <c r="O1756" i="2" s="1"/>
  <c r="P1756" i="2" s="1"/>
  <c r="M1756" i="2"/>
  <c r="P1755" i="2"/>
  <c r="M1755" i="2"/>
  <c r="P1754" i="2"/>
  <c r="M1754" i="2"/>
  <c r="P1753" i="2"/>
  <c r="M1753" i="2"/>
  <c r="P1752" i="2"/>
  <c r="M1752" i="2"/>
  <c r="O1751" i="2" a="1"/>
  <c r="O1751" i="2" s="1"/>
  <c r="M1751" i="2"/>
  <c r="O1750" i="2" a="1"/>
  <c r="O1750" i="2" s="1"/>
  <c r="M1750" i="2"/>
  <c r="O1749" i="2" a="1"/>
  <c r="O1749" i="2" s="1"/>
  <c r="M1749" i="2"/>
  <c r="O1748" i="2" a="1"/>
  <c r="O1748" i="2" s="1"/>
  <c r="P1748" i="2" s="1"/>
  <c r="M1748" i="2"/>
  <c r="O1747" i="2" a="1"/>
  <c r="O1747" i="2" s="1"/>
  <c r="P1747" i="2" s="1"/>
  <c r="M1747" i="2"/>
  <c r="O1746" i="2" a="1"/>
  <c r="O1746" i="2" s="1"/>
  <c r="M1746" i="2"/>
  <c r="P1745" i="2"/>
  <c r="M1745" i="2"/>
  <c r="P1744" i="2"/>
  <c r="M1744" i="2"/>
  <c r="P1743" i="2"/>
  <c r="M1743" i="2"/>
  <c r="P1742" i="2"/>
  <c r="M1742" i="2"/>
  <c r="P1741" i="2"/>
  <c r="M1741" i="2"/>
  <c r="P1740" i="2"/>
  <c r="M1740" i="2"/>
  <c r="P1739" i="2"/>
  <c r="M1739" i="2"/>
  <c r="P1738" i="2"/>
  <c r="M1738" i="2"/>
  <c r="P1737" i="2"/>
  <c r="M1737" i="2"/>
  <c r="P1736" i="2"/>
  <c r="M1736" i="2"/>
  <c r="P1735" i="2"/>
  <c r="M1735" i="2"/>
  <c r="P1734" i="2"/>
  <c r="M1734" i="2"/>
  <c r="O1733" i="2" a="1"/>
  <c r="O1733" i="2" s="1"/>
  <c r="M1733" i="2"/>
  <c r="O1732" i="2" a="1"/>
  <c r="O1732" i="2" s="1"/>
  <c r="M1732" i="2"/>
  <c r="O1731" i="2" a="1"/>
  <c r="O1731" i="2"/>
  <c r="M1731" i="2"/>
  <c r="O1730" i="2" a="1"/>
  <c r="O1730" i="2" s="1"/>
  <c r="P1730" i="2" s="1"/>
  <c r="M1730" i="2"/>
  <c r="O1729" i="2" a="1"/>
  <c r="O1729" i="2" s="1"/>
  <c r="M1729" i="2"/>
  <c r="O1728" i="2" a="1"/>
  <c r="O1728" i="2" s="1"/>
  <c r="M1728" i="2"/>
  <c r="O1727" i="2" a="1"/>
  <c r="O1727" i="2" s="1"/>
  <c r="P1727" i="2" s="1"/>
  <c r="M1727" i="2"/>
  <c r="P1726" i="2"/>
  <c r="M1726" i="2"/>
  <c r="P1725" i="2"/>
  <c r="M1725" i="2"/>
  <c r="P1724" i="2"/>
  <c r="M1724" i="2"/>
  <c r="P1723" i="2"/>
  <c r="M1723" i="2"/>
  <c r="O1722" i="2" a="1"/>
  <c r="O1722" i="2" s="1"/>
  <c r="M1722" i="2"/>
  <c r="O1721" i="2" a="1"/>
  <c r="O1721" i="2" s="1"/>
  <c r="M1721" i="2"/>
  <c r="O1720" i="2" a="1"/>
  <c r="O1720" i="2" s="1"/>
  <c r="M1720" i="2"/>
  <c r="O1719" i="2" a="1"/>
  <c r="O1719" i="2" s="1"/>
  <c r="P1719" i="2" s="1"/>
  <c r="M1719" i="2"/>
  <c r="O1718" i="2" a="1"/>
  <c r="O1718" i="2" s="1"/>
  <c r="P1718" i="2" s="1"/>
  <c r="M1718" i="2"/>
  <c r="O1717" i="2" a="1"/>
  <c r="O1717" i="2" s="1"/>
  <c r="M1717" i="2"/>
  <c r="P1716" i="2"/>
  <c r="M1716" i="2"/>
  <c r="P1715" i="2"/>
  <c r="M1715" i="2"/>
  <c r="P1714" i="2"/>
  <c r="M1714" i="2"/>
  <c r="P1713" i="2"/>
  <c r="M1713" i="2"/>
  <c r="P1712" i="2"/>
  <c r="M1712" i="2"/>
  <c r="P1711" i="2"/>
  <c r="M1711" i="2"/>
  <c r="P1710" i="2"/>
  <c r="M1710" i="2"/>
  <c r="P1709" i="2"/>
  <c r="M1709" i="2"/>
  <c r="P1708" i="2"/>
  <c r="M1708" i="2"/>
  <c r="P1707" i="2"/>
  <c r="M1707" i="2"/>
  <c r="P1706" i="2"/>
  <c r="M1706" i="2"/>
  <c r="P1705" i="2"/>
  <c r="M1705" i="2"/>
  <c r="O1704" i="2" a="1"/>
  <c r="O1704" i="2" s="1"/>
  <c r="P1704" i="2" s="1"/>
  <c r="M1704" i="2"/>
  <c r="O1703" i="2" a="1"/>
  <c r="O1703" i="2" s="1"/>
  <c r="M1703" i="2"/>
  <c r="O1702" i="2" a="1"/>
  <c r="O1702" i="2" s="1"/>
  <c r="M1702" i="2"/>
  <c r="O1701" i="2" a="1"/>
  <c r="O1701" i="2" s="1"/>
  <c r="M1701" i="2"/>
  <c r="O1700" i="2" a="1"/>
  <c r="O1700" i="2" s="1"/>
  <c r="P1700" i="2" s="1"/>
  <c r="M1700" i="2"/>
  <c r="Q1700" i="2" s="1"/>
  <c r="O1699" i="2" a="1"/>
  <c r="O1699" i="2" s="1"/>
  <c r="M1699" i="2"/>
  <c r="O1698" i="2" a="1"/>
  <c r="O1698" i="2" s="1"/>
  <c r="P1698" i="2" s="1"/>
  <c r="M1698" i="2"/>
  <c r="P1697" i="2"/>
  <c r="M1697" i="2"/>
  <c r="P1696" i="2"/>
  <c r="M1696" i="2"/>
  <c r="P1695" i="2"/>
  <c r="M1695" i="2"/>
  <c r="P1694" i="2"/>
  <c r="M1694" i="2"/>
  <c r="O1693" i="2" a="1"/>
  <c r="O1693" i="2" s="1"/>
  <c r="M1693" i="2"/>
  <c r="O1692" i="2" a="1"/>
  <c r="O1692" i="2" s="1"/>
  <c r="M1692" i="2"/>
  <c r="O1691" i="2" a="1"/>
  <c r="O1691" i="2" s="1"/>
  <c r="M1691" i="2"/>
  <c r="O1690" i="2" a="1"/>
  <c r="O1690" i="2" s="1"/>
  <c r="P1690" i="2" s="1"/>
  <c r="M1690" i="2"/>
  <c r="O1689" i="2" a="1"/>
  <c r="O1689" i="2" s="1"/>
  <c r="P1689" i="2" s="1"/>
  <c r="M1689" i="2"/>
  <c r="O1688" i="2" a="1"/>
  <c r="O1688" i="2" s="1"/>
  <c r="M1688" i="2"/>
  <c r="P1687" i="2"/>
  <c r="M1687" i="2"/>
  <c r="P1686" i="2"/>
  <c r="M1686" i="2"/>
  <c r="P1685" i="2"/>
  <c r="M1685" i="2"/>
  <c r="O1684" i="2" a="1"/>
  <c r="O1684" i="2" s="1"/>
  <c r="M1684" i="2"/>
  <c r="O1683" i="2" a="1"/>
  <c r="O1683" i="2" s="1"/>
  <c r="M1683" i="2"/>
  <c r="O1682" i="2" a="1"/>
  <c r="O1682" i="2" s="1"/>
  <c r="P1682" i="2" s="1"/>
  <c r="M1682" i="2"/>
  <c r="O1681" i="2" a="1"/>
  <c r="O1681" i="2" s="1"/>
  <c r="M1681" i="2"/>
  <c r="O1680" i="2" a="1"/>
  <c r="O1680" i="2" s="1"/>
  <c r="M1680" i="2"/>
  <c r="P1679" i="2"/>
  <c r="M1679" i="2"/>
  <c r="P1678" i="2"/>
  <c r="M1678" i="2"/>
  <c r="P1677" i="2"/>
  <c r="M1677" i="2"/>
  <c r="P1676" i="2"/>
  <c r="M1676" i="2"/>
  <c r="O1675" i="2" a="1"/>
  <c r="O1675" i="2" s="1"/>
  <c r="P1675" i="2" s="1"/>
  <c r="M1675" i="2"/>
  <c r="O1674" i="2" a="1"/>
  <c r="O1674" i="2" s="1"/>
  <c r="M1674" i="2"/>
  <c r="O1673" i="2" a="1"/>
  <c r="O1673" i="2" s="1"/>
  <c r="M1673" i="2"/>
  <c r="O1672" i="2" a="1"/>
  <c r="O1672" i="2" s="1"/>
  <c r="P1672" i="2" s="1"/>
  <c r="M1672" i="2"/>
  <c r="Q1672" i="2" s="1"/>
  <c r="O1671" i="2" a="1"/>
  <c r="O1671" i="2" s="1"/>
  <c r="M1671" i="2"/>
  <c r="O1670" i="2" a="1"/>
  <c r="O1670" i="2" s="1"/>
  <c r="M1670" i="2"/>
  <c r="O1669" i="2" a="1"/>
  <c r="O1669" i="2" s="1"/>
  <c r="M1669" i="2"/>
  <c r="P1668" i="2"/>
  <c r="M1668" i="2"/>
  <c r="P1667" i="2"/>
  <c r="M1667" i="2"/>
  <c r="P1666" i="2"/>
  <c r="M1666" i="2"/>
  <c r="P1665" i="2"/>
  <c r="M1665" i="2"/>
  <c r="O1664" i="2" a="1"/>
  <c r="O1664" i="2" s="1"/>
  <c r="M1664" i="2"/>
  <c r="O1663" i="2" a="1"/>
  <c r="O1663" i="2" s="1"/>
  <c r="M1663" i="2"/>
  <c r="O1662" i="2" a="1"/>
  <c r="O1662" i="2" s="1"/>
  <c r="M1662" i="2"/>
  <c r="O1661" i="2" a="1"/>
  <c r="O1661" i="2" s="1"/>
  <c r="M1661" i="2"/>
  <c r="O1660" i="2" a="1"/>
  <c r="O1660" i="2" s="1"/>
  <c r="P1660" i="2" s="1"/>
  <c r="M1660" i="2"/>
  <c r="O1659" i="2" a="1"/>
  <c r="O1659" i="2" s="1"/>
  <c r="M1659" i="2"/>
  <c r="P1658" i="2"/>
  <c r="M1658" i="2"/>
  <c r="P1657" i="2"/>
  <c r="M1657" i="2"/>
  <c r="P1656" i="2"/>
  <c r="M1656" i="2"/>
  <c r="O1655" i="2" a="1"/>
  <c r="O1655" i="2" s="1"/>
  <c r="M1655" i="2"/>
  <c r="O1654" i="2" a="1"/>
  <c r="O1654" i="2" s="1"/>
  <c r="M1654" i="2"/>
  <c r="O1653" i="2" a="1"/>
  <c r="O1653" i="2" s="1"/>
  <c r="M1653" i="2"/>
  <c r="O1652" i="2" a="1"/>
  <c r="O1652" i="2" s="1"/>
  <c r="M1652" i="2"/>
  <c r="O1651" i="2" a="1"/>
  <c r="O1651" i="2" s="1"/>
  <c r="M1651" i="2"/>
  <c r="P1650" i="2"/>
  <c r="M1650" i="2"/>
  <c r="P1649" i="2"/>
  <c r="M1649" i="2"/>
  <c r="P1648" i="2"/>
  <c r="M1648" i="2"/>
  <c r="P1647" i="2"/>
  <c r="M1647" i="2"/>
  <c r="O1646" i="2" a="1"/>
  <c r="O1646" i="2" s="1"/>
  <c r="M1646" i="2"/>
  <c r="O1645" i="2" a="1"/>
  <c r="O1645" i="2" s="1"/>
  <c r="M1645" i="2"/>
  <c r="O1644" i="2" a="1"/>
  <c r="O1644" i="2" s="1"/>
  <c r="M1644" i="2"/>
  <c r="O1643" i="2" a="1"/>
  <c r="O1643" i="2" s="1"/>
  <c r="P1643" i="2" s="1"/>
  <c r="M1643" i="2"/>
  <c r="O1642" i="2" a="1"/>
  <c r="O1642" i="2" s="1"/>
  <c r="M1642" i="2"/>
  <c r="O1641" i="2" a="1"/>
  <c r="O1641" i="2" s="1"/>
  <c r="P1641" i="2" s="1"/>
  <c r="M1641" i="2"/>
  <c r="O1640" i="2" a="1"/>
  <c r="O1640" i="2" s="1"/>
  <c r="M1640" i="2"/>
  <c r="P1639" i="2"/>
  <c r="M1639" i="2"/>
  <c r="P1638" i="2"/>
  <c r="M1638" i="2"/>
  <c r="P1637" i="2"/>
  <c r="M1637" i="2"/>
  <c r="P1636" i="2"/>
  <c r="M1636" i="2"/>
  <c r="O1635" i="2" a="1"/>
  <c r="O1635" i="2" s="1"/>
  <c r="M1635" i="2"/>
  <c r="O1634" i="2" a="1"/>
  <c r="O1634" i="2" s="1"/>
  <c r="M1634" i="2"/>
  <c r="O1633" i="2" a="1"/>
  <c r="O1633" i="2" s="1"/>
  <c r="M1633" i="2"/>
  <c r="O1632" i="2" a="1"/>
  <c r="O1632" i="2" s="1"/>
  <c r="P1632" i="2" s="1"/>
  <c r="M1632" i="2"/>
  <c r="O1631" i="2" a="1"/>
  <c r="O1631" i="2" s="1"/>
  <c r="M1631" i="2"/>
  <c r="O1630" i="2" a="1"/>
  <c r="O1630" i="2" s="1"/>
  <c r="M1630" i="2"/>
  <c r="P1629" i="2"/>
  <c r="M1629" i="2"/>
  <c r="P1628" i="2"/>
  <c r="M1628" i="2"/>
  <c r="P1627" i="2"/>
  <c r="M1627" i="2"/>
  <c r="O1626" i="2" a="1"/>
  <c r="O1626" i="2" s="1"/>
  <c r="P1626" i="2" s="1"/>
  <c r="M1626" i="2"/>
  <c r="O1625" i="2" a="1"/>
  <c r="O1625" i="2" s="1"/>
  <c r="M1625" i="2"/>
  <c r="O1624" i="2" a="1"/>
  <c r="O1624" i="2"/>
  <c r="M1624" i="2"/>
  <c r="O1623" i="2" a="1"/>
  <c r="O1623" i="2" s="1"/>
  <c r="M1623" i="2"/>
  <c r="O1622" i="2" a="1"/>
  <c r="O1622" i="2" s="1"/>
  <c r="P1622" i="2" s="1"/>
  <c r="M1622" i="2"/>
  <c r="P1621" i="2"/>
  <c r="M1621" i="2"/>
  <c r="P1620" i="2"/>
  <c r="M1620" i="2"/>
  <c r="P1619" i="2"/>
  <c r="M1619" i="2"/>
  <c r="P1618" i="2"/>
  <c r="M1618" i="2"/>
  <c r="O1617" i="2" a="1"/>
  <c r="O1617" i="2" s="1"/>
  <c r="M1617" i="2"/>
  <c r="O1616" i="2" a="1"/>
  <c r="O1616" i="2" s="1"/>
  <c r="M1616" i="2"/>
  <c r="O1615" i="2" a="1"/>
  <c r="O1615" i="2" s="1"/>
  <c r="M1615" i="2"/>
  <c r="O1614" i="2" a="1"/>
  <c r="O1614" i="2" s="1"/>
  <c r="M1614" i="2"/>
  <c r="O1613" i="2" a="1"/>
  <c r="O1613" i="2" s="1"/>
  <c r="M1613" i="2"/>
  <c r="O1612" i="2" a="1"/>
  <c r="O1612" i="2" s="1"/>
  <c r="M1612" i="2"/>
  <c r="O1611" i="2" a="1"/>
  <c r="O1611" i="2" s="1"/>
  <c r="M1611" i="2"/>
  <c r="P1610" i="2"/>
  <c r="M1610" i="2"/>
  <c r="P1609" i="2"/>
  <c r="M1609" i="2"/>
  <c r="P1608" i="2"/>
  <c r="M1608" i="2"/>
  <c r="P1607" i="2"/>
  <c r="M1607" i="2"/>
  <c r="O1606" i="2" a="1"/>
  <c r="O1606" i="2" s="1"/>
  <c r="M1606" i="2"/>
  <c r="O1605" i="2" a="1"/>
  <c r="O1605" i="2" s="1"/>
  <c r="M1605" i="2"/>
  <c r="O1604" i="2" a="1"/>
  <c r="O1604" i="2" s="1"/>
  <c r="M1604" i="2"/>
  <c r="O1603" i="2" a="1"/>
  <c r="O1603" i="2" s="1"/>
  <c r="P1603" i="2" s="1"/>
  <c r="M1603" i="2"/>
  <c r="O1602" i="2" a="1"/>
  <c r="O1602" i="2" s="1"/>
  <c r="P1602" i="2" s="1"/>
  <c r="M1602" i="2"/>
  <c r="O1601" i="2" a="1"/>
  <c r="O1601" i="2" s="1"/>
  <c r="M1601" i="2"/>
  <c r="P1600" i="2"/>
  <c r="M1600" i="2"/>
  <c r="P1599" i="2"/>
  <c r="M1599" i="2"/>
  <c r="P1598" i="2"/>
  <c r="M1598" i="2"/>
  <c r="O1597" i="2" a="1"/>
  <c r="O1597" i="2" s="1"/>
  <c r="P1597" i="2" s="1"/>
  <c r="M1597" i="2"/>
  <c r="O1596" i="2" a="1"/>
  <c r="O1596" i="2" s="1"/>
  <c r="M1596" i="2"/>
  <c r="O1595" i="2" a="1"/>
  <c r="O1595" i="2" s="1"/>
  <c r="M1595" i="2"/>
  <c r="O1594" i="2" a="1"/>
  <c r="O1594" i="2" s="1"/>
  <c r="M1594" i="2"/>
  <c r="O1593" i="2" a="1"/>
  <c r="O1593" i="2" s="1"/>
  <c r="M1593" i="2"/>
  <c r="P1592" i="2"/>
  <c r="M1592" i="2"/>
  <c r="P1591" i="2"/>
  <c r="M1591" i="2"/>
  <c r="P1590" i="2"/>
  <c r="M1590" i="2"/>
  <c r="P1589" i="2"/>
  <c r="M1589" i="2"/>
  <c r="O1588" i="2" a="1"/>
  <c r="O1588" i="2" s="1"/>
  <c r="P1588" i="2" s="1"/>
  <c r="M1588" i="2"/>
  <c r="O1587" i="2" a="1"/>
  <c r="O1587" i="2" s="1"/>
  <c r="P1587" i="2" s="1"/>
  <c r="M1587" i="2"/>
  <c r="O1586" i="2" a="1"/>
  <c r="O1586" i="2" s="1"/>
  <c r="P1586" i="2" s="1"/>
  <c r="M1586" i="2"/>
  <c r="O1585" i="2" a="1"/>
  <c r="O1585" i="2" s="1"/>
  <c r="M1585" i="2"/>
  <c r="O1584" i="2" a="1"/>
  <c r="O1584" i="2" s="1"/>
  <c r="M1584" i="2"/>
  <c r="O1583" i="2" a="1"/>
  <c r="O1583" i="2" s="1"/>
  <c r="P1583" i="2" s="1"/>
  <c r="M1583" i="2"/>
  <c r="O1582" i="2" a="1"/>
  <c r="O1582" i="2" s="1"/>
  <c r="M1582" i="2"/>
  <c r="P1581" i="2"/>
  <c r="M1581" i="2"/>
  <c r="P1580" i="2"/>
  <c r="M1580" i="2"/>
  <c r="P1579" i="2"/>
  <c r="M1579" i="2"/>
  <c r="P1578" i="2"/>
  <c r="M1578" i="2"/>
  <c r="O1577" i="2" a="1"/>
  <c r="O1577" i="2" s="1"/>
  <c r="M1577" i="2"/>
  <c r="O1576" i="2" a="1"/>
  <c r="O1576" i="2" s="1"/>
  <c r="M1576" i="2"/>
  <c r="O1575" i="2" a="1"/>
  <c r="O1575" i="2" s="1"/>
  <c r="P1575" i="2" s="1"/>
  <c r="M1575" i="2"/>
  <c r="O1574" i="2" a="1"/>
  <c r="O1574" i="2" s="1"/>
  <c r="P1574" i="2" s="1"/>
  <c r="M1574" i="2"/>
  <c r="O1573" i="2" a="1"/>
  <c r="O1573" i="2" s="1"/>
  <c r="M1573" i="2"/>
  <c r="O1572" i="2" a="1"/>
  <c r="O1572" i="2" s="1"/>
  <c r="M1572" i="2"/>
  <c r="P1571" i="2"/>
  <c r="M1571" i="2"/>
  <c r="P1570" i="2"/>
  <c r="M1570" i="2"/>
  <c r="P1569" i="2"/>
  <c r="M1569" i="2"/>
  <c r="O1568" i="2" a="1"/>
  <c r="O1568" i="2" s="1"/>
  <c r="P1568" i="2" s="1"/>
  <c r="M1568" i="2"/>
  <c r="O1567" i="2" a="1"/>
  <c r="O1567" i="2" s="1"/>
  <c r="P1567" i="2" s="1"/>
  <c r="M1567" i="2"/>
  <c r="O1566" i="2" a="1"/>
  <c r="O1566" i="2" s="1"/>
  <c r="M1566" i="2"/>
  <c r="O1565" i="2" a="1"/>
  <c r="O1565" i="2" s="1"/>
  <c r="M1565" i="2"/>
  <c r="O1564" i="2" a="1"/>
  <c r="O1564" i="2" s="1"/>
  <c r="M1564" i="2"/>
  <c r="P1563" i="2"/>
  <c r="M1563" i="2"/>
  <c r="P1562" i="2"/>
  <c r="M1562" i="2"/>
  <c r="P1561" i="2"/>
  <c r="M1561" i="2"/>
  <c r="P1560" i="2"/>
  <c r="M1560" i="2"/>
  <c r="O1559" i="2" a="1"/>
  <c r="O1559" i="2" s="1"/>
  <c r="M1559" i="2"/>
  <c r="O1558" i="2" a="1"/>
  <c r="O1558" i="2" s="1"/>
  <c r="P1558" i="2" s="1"/>
  <c r="M1558" i="2"/>
  <c r="O1557" i="2" a="1"/>
  <c r="O1557" i="2" s="1"/>
  <c r="P1557" i="2" s="1"/>
  <c r="M1557" i="2"/>
  <c r="O1556" i="2" a="1"/>
  <c r="O1556" i="2" s="1"/>
  <c r="P1556" i="2" s="1"/>
  <c r="M1556" i="2"/>
  <c r="O1555" i="2" a="1"/>
  <c r="O1555" i="2" s="1"/>
  <c r="M1555" i="2"/>
  <c r="O1554" i="2" a="1"/>
  <c r="O1554" i="2" s="1"/>
  <c r="P1554" i="2" s="1"/>
  <c r="M1554" i="2"/>
  <c r="O1553" i="2" a="1"/>
  <c r="O1553" i="2" s="1"/>
  <c r="M1553" i="2"/>
  <c r="P1552" i="2"/>
  <c r="M1552" i="2"/>
  <c r="P1551" i="2"/>
  <c r="M1551" i="2"/>
  <c r="P1550" i="2"/>
  <c r="M1550" i="2"/>
  <c r="P1549" i="2"/>
  <c r="M1549" i="2"/>
  <c r="O1548" i="2" a="1"/>
  <c r="O1548" i="2" s="1"/>
  <c r="M1548" i="2"/>
  <c r="O1547" i="2" a="1"/>
  <c r="O1547" i="2"/>
  <c r="P1547" i="2" s="1"/>
  <c r="M1547" i="2"/>
  <c r="O1546" i="2" a="1"/>
  <c r="O1546" i="2" s="1"/>
  <c r="P1546" i="2" s="1"/>
  <c r="M1546" i="2"/>
  <c r="O1545" i="2" a="1"/>
  <c r="O1545" i="2" s="1"/>
  <c r="P1545" i="2" s="1"/>
  <c r="M1545" i="2"/>
  <c r="O1544" i="2" a="1"/>
  <c r="O1544" i="2" s="1"/>
  <c r="P1544" i="2" s="1"/>
  <c r="M1544" i="2"/>
  <c r="O1543" i="2" a="1"/>
  <c r="O1543" i="2" s="1"/>
  <c r="M1543" i="2"/>
  <c r="P1542" i="2"/>
  <c r="M1542" i="2"/>
  <c r="P1541" i="2"/>
  <c r="M1541" i="2"/>
  <c r="P1540" i="2"/>
  <c r="M1540" i="2"/>
  <c r="O1539" i="2" a="1"/>
  <c r="O1539" i="2" s="1"/>
  <c r="M1539" i="2"/>
  <c r="O1538" i="2" a="1"/>
  <c r="O1538" i="2" s="1"/>
  <c r="M1538" i="2"/>
  <c r="O1537" i="2" a="1"/>
  <c r="O1537" i="2" s="1"/>
  <c r="M1537" i="2"/>
  <c r="O1536" i="2" a="1"/>
  <c r="O1536" i="2" s="1"/>
  <c r="M1536" i="2"/>
  <c r="O1535" i="2" a="1"/>
  <c r="O1535" i="2" s="1"/>
  <c r="M1535" i="2"/>
  <c r="P1534" i="2"/>
  <c r="M1534" i="2"/>
  <c r="P1533" i="2"/>
  <c r="M1533" i="2"/>
  <c r="P1532" i="2"/>
  <c r="M1532" i="2"/>
  <c r="P1531" i="2"/>
  <c r="M1531" i="2"/>
  <c r="O1530" i="2" a="1"/>
  <c r="O1530" i="2" s="1"/>
  <c r="M1530" i="2"/>
  <c r="O1529" i="2" a="1"/>
  <c r="O1529" i="2" s="1"/>
  <c r="M1529" i="2"/>
  <c r="O1528" i="2" a="1"/>
  <c r="O1528" i="2" s="1"/>
  <c r="M1528" i="2"/>
  <c r="O1527" i="2" a="1"/>
  <c r="O1527" i="2" s="1"/>
  <c r="M1527" i="2"/>
  <c r="O1526" i="2" a="1"/>
  <c r="O1526" i="2" s="1"/>
  <c r="M1526" i="2"/>
  <c r="O1525" i="2" a="1"/>
  <c r="O1525" i="2" s="1"/>
  <c r="M1525" i="2"/>
  <c r="O1524" i="2" a="1"/>
  <c r="O1524" i="2" s="1"/>
  <c r="M1524" i="2"/>
  <c r="P1523" i="2"/>
  <c r="M1523" i="2"/>
  <c r="P1522" i="2"/>
  <c r="M1522" i="2"/>
  <c r="P1521" i="2"/>
  <c r="M1521" i="2"/>
  <c r="P1520" i="2"/>
  <c r="M1520" i="2"/>
  <c r="O1519" i="2" a="1"/>
  <c r="O1519" i="2" s="1"/>
  <c r="M1519" i="2"/>
  <c r="O1518" i="2" a="1"/>
  <c r="O1518" i="2" s="1"/>
  <c r="M1518" i="2"/>
  <c r="O1517" i="2" a="1"/>
  <c r="O1517" i="2"/>
  <c r="P1517" i="2" s="1"/>
  <c r="M1517" i="2"/>
  <c r="O1516" i="2" a="1"/>
  <c r="O1516" i="2" s="1"/>
  <c r="M1516" i="2"/>
  <c r="O1515" i="2" a="1"/>
  <c r="O1515" i="2" s="1"/>
  <c r="M1515" i="2"/>
  <c r="O1514" i="2" a="1"/>
  <c r="O1514" i="2" s="1"/>
  <c r="M1514" i="2"/>
  <c r="P1513" i="2"/>
  <c r="M1513" i="2"/>
  <c r="P1512" i="2"/>
  <c r="M1512" i="2"/>
  <c r="P1511" i="2"/>
  <c r="M1511" i="2"/>
  <c r="O1510" i="2" a="1"/>
  <c r="O1510" i="2" s="1"/>
  <c r="M1510" i="2"/>
  <c r="O1509" i="2" a="1"/>
  <c r="O1509" i="2" s="1"/>
  <c r="M1509" i="2"/>
  <c r="O1508" i="2" a="1"/>
  <c r="O1508" i="2" s="1"/>
  <c r="M1508" i="2"/>
  <c r="O1507" i="2" a="1"/>
  <c r="O1507" i="2" s="1"/>
  <c r="M1507" i="2"/>
  <c r="O1506" i="2" a="1"/>
  <c r="O1506" i="2" s="1"/>
  <c r="M1506" i="2"/>
  <c r="P1505" i="2"/>
  <c r="M1505" i="2"/>
  <c r="P1504" i="2"/>
  <c r="M1504" i="2"/>
  <c r="P1503" i="2"/>
  <c r="M1503" i="2"/>
  <c r="P1502" i="2"/>
  <c r="M1502" i="2"/>
  <c r="O1501" i="2" a="1"/>
  <c r="O1501" i="2" s="1"/>
  <c r="M1501" i="2"/>
  <c r="O1500" i="2" a="1"/>
  <c r="O1500" i="2" s="1"/>
  <c r="M1500" i="2"/>
  <c r="O1499" i="2" a="1"/>
  <c r="O1499" i="2" s="1"/>
  <c r="P1499" i="2" s="1"/>
  <c r="M1499" i="2"/>
  <c r="O1498" i="2" a="1"/>
  <c r="O1498" i="2" s="1"/>
  <c r="M1498" i="2"/>
  <c r="O1497" i="2" a="1"/>
  <c r="O1497" i="2" s="1"/>
  <c r="M1497" i="2"/>
  <c r="O1496" i="2" a="1"/>
  <c r="O1496" i="2" s="1"/>
  <c r="M1496" i="2"/>
  <c r="O1495" i="2" a="1"/>
  <c r="O1495" i="2" s="1"/>
  <c r="P1495" i="2" s="1"/>
  <c r="M1495" i="2"/>
  <c r="P1494" i="2"/>
  <c r="M1494" i="2"/>
  <c r="P1493" i="2"/>
  <c r="M1493" i="2"/>
  <c r="P1492" i="2"/>
  <c r="M1492" i="2"/>
  <c r="P1491" i="2"/>
  <c r="M1491" i="2"/>
  <c r="O1490" i="2" a="1"/>
  <c r="O1490" i="2" s="1"/>
  <c r="P1490" i="2" s="1"/>
  <c r="M1490" i="2"/>
  <c r="O1489" i="2" a="1"/>
  <c r="O1489" i="2" s="1"/>
  <c r="M1489" i="2"/>
  <c r="O1488" i="2" a="1"/>
  <c r="O1488" i="2" s="1"/>
  <c r="M1488" i="2"/>
  <c r="O1487" i="2" a="1"/>
  <c r="O1487" i="2" s="1"/>
  <c r="M1487" i="2"/>
  <c r="O1486" i="2" a="1"/>
  <c r="O1486" i="2" s="1"/>
  <c r="M1486" i="2"/>
  <c r="O1485" i="2" a="1"/>
  <c r="O1485" i="2" s="1"/>
  <c r="M1485" i="2"/>
  <c r="P1484" i="2"/>
  <c r="M1484" i="2"/>
  <c r="P1483" i="2"/>
  <c r="M1483" i="2"/>
  <c r="P1482" i="2"/>
  <c r="M1482" i="2"/>
  <c r="O1481" i="2" a="1"/>
  <c r="O1481" i="2" s="1"/>
  <c r="M1481" i="2"/>
  <c r="O1480" i="2" a="1"/>
  <c r="O1480" i="2" s="1"/>
  <c r="M1480" i="2"/>
  <c r="O1479" i="2" a="1"/>
  <c r="O1479" i="2" s="1"/>
  <c r="P1479" i="2" s="1"/>
  <c r="M1479" i="2"/>
  <c r="O1478" i="2" a="1"/>
  <c r="O1478" i="2" s="1"/>
  <c r="P1478" i="2" s="1"/>
  <c r="M1478" i="2"/>
  <c r="O1477" i="2" a="1"/>
  <c r="O1477" i="2" s="1"/>
  <c r="M1477" i="2"/>
  <c r="P1476" i="2"/>
  <c r="M1476" i="2"/>
  <c r="P1475" i="2"/>
  <c r="M1475" i="2"/>
  <c r="P1474" i="2"/>
  <c r="M1474" i="2"/>
  <c r="P1473" i="2"/>
  <c r="M1473" i="2"/>
  <c r="O1472" i="2" a="1"/>
  <c r="O1472" i="2" s="1"/>
  <c r="P1472" i="2" s="1"/>
  <c r="M1472" i="2"/>
  <c r="O1471" i="2" a="1"/>
  <c r="O1471" i="2" s="1"/>
  <c r="P1471" i="2" s="1"/>
  <c r="M1471" i="2"/>
  <c r="O1470" i="2" a="1"/>
  <c r="O1470" i="2" s="1"/>
  <c r="M1470" i="2"/>
  <c r="O1469" i="2" a="1"/>
  <c r="O1469" i="2" s="1"/>
  <c r="M1469" i="2"/>
  <c r="O1468" i="2" a="1"/>
  <c r="O1468" i="2" s="1"/>
  <c r="M1468" i="2"/>
  <c r="O1467" i="2" a="1"/>
  <c r="O1467" i="2" s="1"/>
  <c r="M1467" i="2"/>
  <c r="O1466" i="2" a="1"/>
  <c r="O1466" i="2" s="1"/>
  <c r="M1466" i="2"/>
  <c r="P1465" i="2"/>
  <c r="M1465" i="2"/>
  <c r="P1464" i="2"/>
  <c r="M1464" i="2"/>
  <c r="P1463" i="2"/>
  <c r="M1463" i="2"/>
  <c r="P1462" i="2"/>
  <c r="M1462" i="2"/>
  <c r="O1461" i="2" a="1"/>
  <c r="O1461" i="2" s="1"/>
  <c r="P1461" i="2" s="1"/>
  <c r="M1461" i="2"/>
  <c r="O1460" i="2" a="1"/>
  <c r="O1460" i="2" s="1"/>
  <c r="M1460" i="2"/>
  <c r="O1459" i="2" a="1"/>
  <c r="O1459" i="2" s="1"/>
  <c r="P1459" i="2" s="1"/>
  <c r="M1459" i="2"/>
  <c r="O1458" i="2" a="1"/>
  <c r="O1458" i="2" s="1"/>
  <c r="M1458" i="2"/>
  <c r="O1457" i="2" a="1"/>
  <c r="O1457" i="2" s="1"/>
  <c r="P1457" i="2" s="1"/>
  <c r="M1457" i="2"/>
  <c r="O1456" i="2" a="1"/>
  <c r="O1456" i="2" s="1"/>
  <c r="M1456" i="2"/>
  <c r="P1455" i="2"/>
  <c r="M1455" i="2"/>
  <c r="P1454" i="2"/>
  <c r="M1454" i="2"/>
  <c r="P1453" i="2"/>
  <c r="M1453" i="2"/>
  <c r="O1452" i="2" a="1"/>
  <c r="O1452" i="2" s="1"/>
  <c r="P1452" i="2" s="1"/>
  <c r="M1452" i="2"/>
  <c r="O1451" i="2" a="1"/>
  <c r="O1451" i="2" s="1"/>
  <c r="M1451" i="2"/>
  <c r="O1450" i="2" a="1"/>
  <c r="O1450" i="2" s="1"/>
  <c r="P1450" i="2" s="1"/>
  <c r="M1450" i="2"/>
  <c r="O1449" i="2" a="1"/>
  <c r="O1449" i="2" s="1"/>
  <c r="M1449" i="2"/>
  <c r="O1448" i="2" a="1"/>
  <c r="O1448" i="2" s="1"/>
  <c r="M1448" i="2"/>
  <c r="P1447" i="2"/>
  <c r="M1447" i="2"/>
  <c r="P1446" i="2"/>
  <c r="M1446" i="2"/>
  <c r="P1445" i="2"/>
  <c r="M1445" i="2"/>
  <c r="P1444" i="2"/>
  <c r="M1444" i="2"/>
  <c r="O1443" i="2" a="1"/>
  <c r="O1443" i="2" s="1"/>
  <c r="P1443" i="2" s="1"/>
  <c r="M1443" i="2"/>
  <c r="O1442" i="2" a="1"/>
  <c r="O1442" i="2" s="1"/>
  <c r="M1442" i="2"/>
  <c r="O1441" i="2" a="1"/>
  <c r="O1441" i="2" s="1"/>
  <c r="P1441" i="2" s="1"/>
  <c r="M1441" i="2"/>
  <c r="O1440" i="2" a="1"/>
  <c r="O1440" i="2" s="1"/>
  <c r="P1440" i="2" s="1"/>
  <c r="M1440" i="2"/>
  <c r="O1439" i="2" a="1"/>
  <c r="O1439" i="2" s="1"/>
  <c r="P1439" i="2" s="1"/>
  <c r="M1439" i="2"/>
  <c r="O1438" i="2" a="1"/>
  <c r="O1438" i="2" s="1"/>
  <c r="M1438" i="2"/>
  <c r="O1437" i="2" a="1"/>
  <c r="O1437" i="2" s="1"/>
  <c r="P1437" i="2" s="1"/>
  <c r="M1437" i="2"/>
  <c r="P1436" i="2"/>
  <c r="M1436" i="2"/>
  <c r="P1435" i="2"/>
  <c r="M1435" i="2"/>
  <c r="P1434" i="2"/>
  <c r="M1434" i="2"/>
  <c r="P1433" i="2"/>
  <c r="M1433" i="2"/>
  <c r="O1432" i="2" a="1"/>
  <c r="O1432" i="2" s="1"/>
  <c r="M1432" i="2"/>
  <c r="O1431" i="2" a="1"/>
  <c r="O1431" i="2" s="1"/>
  <c r="M1431" i="2"/>
  <c r="O1430" i="2" a="1"/>
  <c r="O1430" i="2" s="1"/>
  <c r="P1430" i="2" s="1"/>
  <c r="M1430" i="2"/>
  <c r="O1429" i="2" a="1"/>
  <c r="O1429" i="2" s="1"/>
  <c r="M1429" i="2"/>
  <c r="O1428" i="2" a="1"/>
  <c r="O1428" i="2" s="1"/>
  <c r="P1428" i="2" s="1"/>
  <c r="M1428" i="2"/>
  <c r="O1427" i="2" a="1"/>
  <c r="O1427" i="2" s="1"/>
  <c r="M1427" i="2"/>
  <c r="P1426" i="2"/>
  <c r="M1426" i="2"/>
  <c r="P1425" i="2"/>
  <c r="M1425" i="2"/>
  <c r="P1424" i="2"/>
  <c r="M1424" i="2"/>
  <c r="O1423" i="2" a="1"/>
  <c r="O1423" i="2" s="1"/>
  <c r="M1423" i="2"/>
  <c r="O1422" i="2" a="1"/>
  <c r="O1422" i="2" s="1"/>
  <c r="P1422" i="2" s="1"/>
  <c r="M1422" i="2"/>
  <c r="O1421" i="2" a="1"/>
  <c r="O1421" i="2" s="1"/>
  <c r="M1421" i="2"/>
  <c r="O1420" i="2" a="1"/>
  <c r="O1420" i="2" s="1"/>
  <c r="M1420" i="2"/>
  <c r="O1419" i="2" a="1"/>
  <c r="O1419" i="2" s="1"/>
  <c r="M1419" i="2"/>
  <c r="P1418" i="2"/>
  <c r="M1418" i="2"/>
  <c r="P1417" i="2"/>
  <c r="M1417" i="2"/>
  <c r="P1416" i="2"/>
  <c r="M1416" i="2"/>
  <c r="P1415" i="2"/>
  <c r="M1415" i="2"/>
  <c r="O1414" i="2" a="1"/>
  <c r="O1414" i="2" s="1"/>
  <c r="M1414" i="2"/>
  <c r="O1413" i="2" a="1"/>
  <c r="O1413" i="2" s="1"/>
  <c r="M1413" i="2"/>
  <c r="O1412" i="2" a="1"/>
  <c r="O1412" i="2" s="1"/>
  <c r="M1412" i="2"/>
  <c r="O1411" i="2" a="1"/>
  <c r="O1411" i="2" s="1"/>
  <c r="M1411" i="2"/>
  <c r="O1410" i="2" a="1"/>
  <c r="O1410" i="2" s="1"/>
  <c r="M1410" i="2"/>
  <c r="O1409" i="2" a="1"/>
  <c r="O1409" i="2" s="1"/>
  <c r="M1409" i="2"/>
  <c r="O1408" i="2" a="1"/>
  <c r="O1408" i="2" s="1"/>
  <c r="M1408" i="2"/>
  <c r="P1407" i="2"/>
  <c r="M1407" i="2"/>
  <c r="O1406" i="2" a="1"/>
  <c r="O1406" i="2" s="1"/>
  <c r="P1406" i="2" s="1"/>
  <c r="M1406" i="2"/>
  <c r="P1405" i="2"/>
  <c r="M1405" i="2"/>
  <c r="P1404" i="2"/>
  <c r="M1404" i="2"/>
  <c r="O1403" i="2" a="1"/>
  <c r="O1403" i="2" s="1"/>
  <c r="P1403" i="2" s="1"/>
  <c r="M1403" i="2"/>
  <c r="O1402" i="2" a="1"/>
  <c r="O1402" i="2" s="1"/>
  <c r="M1402" i="2"/>
  <c r="O1401" i="2" a="1"/>
  <c r="O1401" i="2" s="1"/>
  <c r="M1401" i="2"/>
  <c r="O1400" i="2" a="1"/>
  <c r="O1400" i="2" s="1"/>
  <c r="P1400" i="2" s="1"/>
  <c r="M1400" i="2"/>
  <c r="O1399" i="2" a="1"/>
  <c r="O1399" i="2" s="1"/>
  <c r="M1399" i="2"/>
  <c r="O1398" i="2" a="1"/>
  <c r="O1398" i="2" s="1"/>
  <c r="P1398" i="2" s="1"/>
  <c r="M1398" i="2"/>
  <c r="P1397" i="2"/>
  <c r="M1397" i="2"/>
  <c r="P1396" i="2"/>
  <c r="M1396" i="2"/>
  <c r="P1395" i="2"/>
  <c r="M1395" i="2"/>
  <c r="O1394" i="2" a="1"/>
  <c r="O1394" i="2" s="1"/>
  <c r="M1394" i="2"/>
  <c r="O1393" i="2" a="1"/>
  <c r="O1393" i="2" s="1"/>
  <c r="M1393" i="2"/>
  <c r="O1392" i="2" a="1"/>
  <c r="O1392" i="2" s="1"/>
  <c r="M1392" i="2"/>
  <c r="O1391" i="2" a="1"/>
  <c r="O1391" i="2" s="1"/>
  <c r="M1391" i="2"/>
  <c r="O1390" i="2" a="1"/>
  <c r="O1390" i="2" s="1"/>
  <c r="M1390" i="2"/>
  <c r="P1389" i="2"/>
  <c r="M1389" i="2"/>
  <c r="P1388" i="2"/>
  <c r="M1388" i="2"/>
  <c r="P1387" i="2"/>
  <c r="M1387" i="2"/>
  <c r="P1386" i="2"/>
  <c r="M1386" i="2"/>
  <c r="O1385" i="2" a="1"/>
  <c r="O1385" i="2" s="1"/>
  <c r="M1385" i="2"/>
  <c r="O1384" i="2" a="1"/>
  <c r="O1384" i="2" s="1"/>
  <c r="M1384" i="2"/>
  <c r="O1383" i="2" a="1"/>
  <c r="O1383" i="2" s="1"/>
  <c r="P1383" i="2" s="1"/>
  <c r="M1383" i="2"/>
  <c r="O1382" i="2" a="1"/>
  <c r="O1382" i="2" s="1"/>
  <c r="M1382" i="2"/>
  <c r="O1381" i="2" a="1"/>
  <c r="O1381" i="2" s="1"/>
  <c r="M1381" i="2"/>
  <c r="O1380" i="2" a="1"/>
  <c r="O1380" i="2" s="1"/>
  <c r="M1380" i="2"/>
  <c r="O1379" i="2" a="1"/>
  <c r="O1379" i="2" s="1"/>
  <c r="M1379" i="2"/>
  <c r="P1378" i="2"/>
  <c r="M1378" i="2"/>
  <c r="P1377" i="2"/>
  <c r="M1377" i="2"/>
  <c r="P1376" i="2"/>
  <c r="M1376" i="2"/>
  <c r="P1375" i="2"/>
  <c r="M1375" i="2"/>
  <c r="O1374" i="2" a="1"/>
  <c r="O1374" i="2" s="1"/>
  <c r="M1374" i="2"/>
  <c r="O1373" i="2" a="1"/>
  <c r="O1373" i="2" s="1"/>
  <c r="P1373" i="2" s="1"/>
  <c r="M1373" i="2"/>
  <c r="O1372" i="2" a="1"/>
  <c r="O1372" i="2" s="1"/>
  <c r="M1372" i="2"/>
  <c r="O1371" i="2" a="1"/>
  <c r="O1371" i="2" s="1"/>
  <c r="M1371" i="2"/>
  <c r="O1370" i="2" a="1"/>
  <c r="O1370" i="2" s="1"/>
  <c r="M1370" i="2"/>
  <c r="O1369" i="2" a="1"/>
  <c r="O1369" i="2" s="1"/>
  <c r="M1369" i="2"/>
  <c r="P1368" i="2"/>
  <c r="M1368" i="2"/>
  <c r="P1367" i="2"/>
  <c r="M1367" i="2"/>
  <c r="P1366" i="2"/>
  <c r="M1366" i="2"/>
  <c r="O1365" i="2" a="1"/>
  <c r="O1365" i="2" s="1"/>
  <c r="M1365" i="2"/>
  <c r="O1364" i="2" a="1"/>
  <c r="O1364" i="2" s="1"/>
  <c r="M1364" i="2"/>
  <c r="O1363" i="2" a="1"/>
  <c r="O1363" i="2" s="1"/>
  <c r="M1363" i="2"/>
  <c r="O1362" i="2" a="1"/>
  <c r="O1362" i="2" s="1"/>
  <c r="M1362" i="2"/>
  <c r="O1361" i="2" a="1"/>
  <c r="O1361" i="2" s="1"/>
  <c r="M1361" i="2"/>
  <c r="P1360" i="2"/>
  <c r="M1360" i="2"/>
  <c r="P1359" i="2"/>
  <c r="M1359" i="2"/>
  <c r="P1358" i="2"/>
  <c r="M1358" i="2"/>
  <c r="P1357" i="2"/>
  <c r="M1357" i="2"/>
  <c r="O1356" i="2" a="1"/>
  <c r="O1356" i="2" s="1"/>
  <c r="M1356" i="2"/>
  <c r="O1355" i="2" a="1"/>
  <c r="O1355" i="2" s="1"/>
  <c r="P1355" i="2" s="1"/>
  <c r="M1355" i="2"/>
  <c r="O1354" i="2" a="1"/>
  <c r="O1354" i="2" s="1"/>
  <c r="P1354" i="2" s="1"/>
  <c r="M1354" i="2"/>
  <c r="O1353" i="2" a="1"/>
  <c r="O1353" i="2" s="1"/>
  <c r="M1353" i="2"/>
  <c r="O1352" i="2" a="1"/>
  <c r="O1352" i="2" s="1"/>
  <c r="M1352" i="2"/>
  <c r="O1351" i="2" a="1"/>
  <c r="O1351" i="2" s="1"/>
  <c r="M1351" i="2"/>
  <c r="O1350" i="2" a="1"/>
  <c r="O1350" i="2" s="1"/>
  <c r="P1350" i="2" s="1"/>
  <c r="M1350" i="2"/>
  <c r="P1349" i="2"/>
  <c r="M1349" i="2"/>
  <c r="P1348" i="2"/>
  <c r="M1348" i="2"/>
  <c r="P1347" i="2"/>
  <c r="M1347" i="2"/>
  <c r="P1346" i="2"/>
  <c r="M1346" i="2"/>
  <c r="O1345" i="2" a="1"/>
  <c r="O1345" i="2" s="1"/>
  <c r="M1345" i="2"/>
  <c r="O1344" i="2" a="1"/>
  <c r="O1344" i="2" s="1"/>
  <c r="M1344" i="2"/>
  <c r="O1343" i="2" a="1"/>
  <c r="O1343" i="2" s="1"/>
  <c r="P1343" i="2" s="1"/>
  <c r="M1343" i="2"/>
  <c r="O1342" i="2" a="1"/>
  <c r="O1342" i="2" s="1"/>
  <c r="M1342" i="2"/>
  <c r="O1341" i="2" a="1"/>
  <c r="O1341" i="2" s="1"/>
  <c r="M1341" i="2"/>
  <c r="O1340" i="2" a="1"/>
  <c r="O1340" i="2" s="1"/>
  <c r="M1340" i="2"/>
  <c r="P1339" i="2"/>
  <c r="M1339" i="2"/>
  <c r="P1338" i="2"/>
  <c r="M1338" i="2"/>
  <c r="P1337" i="2"/>
  <c r="M1337" i="2"/>
  <c r="O1336" i="2" a="1"/>
  <c r="O1336" i="2" s="1"/>
  <c r="M1336" i="2"/>
  <c r="O1335" i="2" a="1"/>
  <c r="O1335" i="2" s="1"/>
  <c r="M1335" i="2"/>
  <c r="O1334" i="2" a="1"/>
  <c r="O1334" i="2" s="1"/>
  <c r="M1334" i="2"/>
  <c r="O1333" i="2" a="1"/>
  <c r="O1333" i="2" s="1"/>
  <c r="M1333" i="2"/>
  <c r="O1332" i="2" a="1"/>
  <c r="O1332" i="2" s="1"/>
  <c r="M1332" i="2"/>
  <c r="P1331" i="2"/>
  <c r="M1331" i="2"/>
  <c r="P1330" i="2"/>
  <c r="M1330" i="2"/>
  <c r="P1329" i="2"/>
  <c r="M1329" i="2"/>
  <c r="P1328" i="2"/>
  <c r="M1328" i="2"/>
  <c r="O1327" i="2" a="1"/>
  <c r="O1327" i="2" s="1"/>
  <c r="M1327" i="2"/>
  <c r="O1326" i="2" a="1"/>
  <c r="O1326" i="2" s="1"/>
  <c r="P1326" i="2" s="1"/>
  <c r="M1326" i="2"/>
  <c r="O1325" i="2" a="1"/>
  <c r="O1325" i="2" s="1"/>
  <c r="P1325" i="2" s="1"/>
  <c r="M1325" i="2"/>
  <c r="O1324" i="2" a="1"/>
  <c r="O1324" i="2" s="1"/>
  <c r="P1324" i="2" s="1"/>
  <c r="M1324" i="2"/>
  <c r="O1323" i="2" a="1"/>
  <c r="O1323" i="2" s="1"/>
  <c r="M1323" i="2"/>
  <c r="O1322" i="2" a="1"/>
  <c r="O1322" i="2" s="1"/>
  <c r="M1322" i="2"/>
  <c r="O1321" i="2" a="1"/>
  <c r="O1321" i="2" s="1"/>
  <c r="M1321" i="2"/>
  <c r="O1320" i="2" a="1"/>
  <c r="O1320" i="2" s="1"/>
  <c r="P1320" i="2" s="1"/>
  <c r="M1320" i="2"/>
  <c r="P1319" i="2"/>
  <c r="M1319" i="2"/>
  <c r="P1318" i="2"/>
  <c r="M1318" i="2"/>
  <c r="P1317" i="2"/>
  <c r="M1317" i="2"/>
  <c r="O1316" i="2" a="1"/>
  <c r="O1316" i="2"/>
  <c r="M1316" i="2"/>
  <c r="O1315" i="2" a="1"/>
  <c r="O1315" i="2" s="1"/>
  <c r="P1315" i="2" s="1"/>
  <c r="M1315" i="2"/>
  <c r="O1314" i="2" a="1"/>
  <c r="O1314" i="2" s="1"/>
  <c r="M1314" i="2"/>
  <c r="O1313" i="2" a="1"/>
  <c r="O1313" i="2" s="1"/>
  <c r="M1313" i="2"/>
  <c r="O1312" i="2" a="1"/>
  <c r="O1312" i="2" s="1"/>
  <c r="M1312" i="2"/>
  <c r="O1311" i="2" a="1"/>
  <c r="O1311" i="2" s="1"/>
  <c r="M1311" i="2"/>
  <c r="P1310" i="2"/>
  <c r="M1310" i="2"/>
  <c r="P1309" i="2"/>
  <c r="M1309" i="2"/>
  <c r="P1308" i="2"/>
  <c r="M1308" i="2"/>
  <c r="O1307" i="2" a="1"/>
  <c r="O1307" i="2" s="1"/>
  <c r="P1307" i="2" s="1"/>
  <c r="M1307" i="2"/>
  <c r="O1306" i="2" a="1"/>
  <c r="O1306" i="2" s="1"/>
  <c r="M1306" i="2"/>
  <c r="O1305" i="2" a="1"/>
  <c r="O1305" i="2" s="1"/>
  <c r="P1305" i="2" s="1"/>
  <c r="M1305" i="2"/>
  <c r="O1304" i="2" a="1"/>
  <c r="O1304" i="2" s="1"/>
  <c r="M1304" i="2"/>
  <c r="O1303" i="2" a="1"/>
  <c r="O1303" i="2" s="1"/>
  <c r="P1303" i="2" s="1"/>
  <c r="M1303" i="2"/>
  <c r="P1302" i="2"/>
  <c r="M1302" i="2"/>
  <c r="P1301" i="2"/>
  <c r="M1301" i="2"/>
  <c r="P1300" i="2"/>
  <c r="M1300" i="2"/>
  <c r="P1299" i="2"/>
  <c r="M1299" i="2"/>
  <c r="O1298" i="2" a="1"/>
  <c r="O1298" i="2" s="1"/>
  <c r="M1298" i="2"/>
  <c r="O1297" i="2" a="1"/>
  <c r="O1297" i="2"/>
  <c r="P1297" i="2" s="1"/>
  <c r="M1297" i="2"/>
  <c r="O1296" i="2" a="1"/>
  <c r="O1296" i="2" s="1"/>
  <c r="P1296" i="2" s="1"/>
  <c r="M1296" i="2"/>
  <c r="O1295" i="2" a="1"/>
  <c r="O1295" i="2" s="1"/>
  <c r="M1295" i="2"/>
  <c r="O1294" i="2" a="1"/>
  <c r="O1294" i="2" s="1"/>
  <c r="M1294" i="2"/>
  <c r="O1293" i="2" a="1"/>
  <c r="O1293" i="2" s="1"/>
  <c r="M1293" i="2"/>
  <c r="O1292" i="2" a="1"/>
  <c r="O1292" i="2" s="1"/>
  <c r="M1292" i="2"/>
  <c r="P1291" i="2"/>
  <c r="M1291" i="2"/>
  <c r="P1290" i="2"/>
  <c r="M1290" i="2"/>
  <c r="P1289" i="2"/>
  <c r="M1289" i="2"/>
  <c r="P1288" i="2"/>
  <c r="M1288" i="2"/>
  <c r="O1287" i="2" a="1"/>
  <c r="O1287" i="2" s="1"/>
  <c r="M1287" i="2"/>
  <c r="O1286" i="2" a="1"/>
  <c r="O1286" i="2" s="1"/>
  <c r="M1286" i="2"/>
  <c r="O1285" i="2" a="1"/>
  <c r="O1285" i="2"/>
  <c r="M1285" i="2"/>
  <c r="O1284" i="2" a="1"/>
  <c r="O1284" i="2" s="1"/>
  <c r="P1284" i="2" s="1"/>
  <c r="M1284" i="2"/>
  <c r="O1283" i="2" a="1"/>
  <c r="O1283" i="2" s="1"/>
  <c r="M1283" i="2"/>
  <c r="O1282" i="2" a="1"/>
  <c r="O1282" i="2" s="1"/>
  <c r="M1282" i="2"/>
  <c r="P1281" i="2"/>
  <c r="M1281" i="2"/>
  <c r="P1280" i="2"/>
  <c r="M1280" i="2"/>
  <c r="P1279" i="2"/>
  <c r="M1279" i="2"/>
  <c r="O1278" i="2" a="1"/>
  <c r="O1278" i="2" s="1"/>
  <c r="P1278" i="2" s="1"/>
  <c r="M1278" i="2"/>
  <c r="O1277" i="2" a="1"/>
  <c r="O1277" i="2" s="1"/>
  <c r="M1277" i="2"/>
  <c r="O1276" i="2" a="1"/>
  <c r="O1276" i="2" s="1"/>
  <c r="P1276" i="2" s="1"/>
  <c r="M1276" i="2"/>
  <c r="O1275" i="2" a="1"/>
  <c r="O1275" i="2" s="1"/>
  <c r="M1275" i="2"/>
  <c r="O1274" i="2" a="1"/>
  <c r="O1274" i="2" s="1"/>
  <c r="P1274" i="2" s="1"/>
  <c r="M1274" i="2"/>
  <c r="P1273" i="2"/>
  <c r="M1273" i="2"/>
  <c r="P1272" i="2"/>
  <c r="M1272" i="2"/>
  <c r="P1271" i="2"/>
  <c r="M1271" i="2"/>
  <c r="P1270" i="2"/>
  <c r="M1270" i="2"/>
  <c r="O1269" i="2" a="1"/>
  <c r="O1269" i="2" s="1"/>
  <c r="M1269" i="2"/>
  <c r="O1268" i="2" a="1"/>
  <c r="O1268" i="2" s="1"/>
  <c r="M1268" i="2"/>
  <c r="O1267" i="2" a="1"/>
  <c r="O1267" i="2" s="1"/>
  <c r="P1267" i="2" s="1"/>
  <c r="M1267" i="2"/>
  <c r="O1266" i="2" a="1"/>
  <c r="O1266" i="2" s="1"/>
  <c r="M1266" i="2"/>
  <c r="O1265" i="2" a="1"/>
  <c r="O1265" i="2" s="1"/>
  <c r="M1265" i="2"/>
  <c r="O1264" i="2" a="1"/>
  <c r="O1264" i="2" s="1"/>
  <c r="P1264" i="2" s="1"/>
  <c r="M1264" i="2"/>
  <c r="O1263" i="2" a="1"/>
  <c r="O1263" i="2" s="1"/>
  <c r="P1263" i="2" s="1"/>
  <c r="M1263" i="2"/>
  <c r="P1262" i="2"/>
  <c r="M1262" i="2"/>
  <c r="P1261" i="2"/>
  <c r="M1261" i="2"/>
  <c r="P1260" i="2"/>
  <c r="M1260" i="2"/>
  <c r="P1259" i="2"/>
  <c r="M1259" i="2"/>
  <c r="O1258" i="2" a="1"/>
  <c r="O1258" i="2" s="1"/>
  <c r="P1258" i="2" s="1"/>
  <c r="M1258" i="2"/>
  <c r="O1257" i="2" a="1"/>
  <c r="O1257" i="2" s="1"/>
  <c r="M1257" i="2"/>
  <c r="O1256" i="2" a="1"/>
  <c r="O1256" i="2" s="1"/>
  <c r="M1256" i="2"/>
  <c r="O1255" i="2" a="1"/>
  <c r="O1255" i="2" s="1"/>
  <c r="P1255" i="2" s="1"/>
  <c r="M1255" i="2"/>
  <c r="O1254" i="2" a="1"/>
  <c r="O1254" i="2" s="1"/>
  <c r="M1254" i="2"/>
  <c r="O1253" i="2" a="1"/>
  <c r="O1253" i="2" s="1"/>
  <c r="M1253" i="2"/>
  <c r="P1252" i="2"/>
  <c r="M1252" i="2"/>
  <c r="P1251" i="2"/>
  <c r="M1251" i="2"/>
  <c r="P1250" i="2"/>
  <c r="M1250" i="2"/>
  <c r="O1249" i="2" a="1"/>
  <c r="O1249" i="2" s="1"/>
  <c r="M1249" i="2"/>
  <c r="O1248" i="2" a="1"/>
  <c r="O1248" i="2" s="1"/>
  <c r="M1248" i="2"/>
  <c r="O1247" i="2" a="1"/>
  <c r="O1247" i="2" s="1"/>
  <c r="P1247" i="2" s="1"/>
  <c r="M1247" i="2"/>
  <c r="O1246" i="2" a="1"/>
  <c r="O1246" i="2" s="1"/>
  <c r="P1246" i="2" s="1"/>
  <c r="M1246" i="2"/>
  <c r="O1245" i="2" a="1"/>
  <c r="O1245" i="2" s="1"/>
  <c r="P1245" i="2" s="1"/>
  <c r="M1245" i="2"/>
  <c r="P1244" i="2"/>
  <c r="M1244" i="2"/>
  <c r="P1243" i="2"/>
  <c r="M1243" i="2"/>
  <c r="P1242" i="2"/>
  <c r="M1242" i="2"/>
  <c r="P1241" i="2"/>
  <c r="M1241" i="2"/>
  <c r="O1240" i="2" a="1"/>
  <c r="O1240" i="2" s="1"/>
  <c r="P1240" i="2" s="1"/>
  <c r="M1240" i="2"/>
  <c r="O1239" i="2" a="1"/>
  <c r="O1239" i="2" s="1"/>
  <c r="M1239" i="2"/>
  <c r="O1238" i="2" a="1"/>
  <c r="O1238" i="2" s="1"/>
  <c r="M1238" i="2"/>
  <c r="O1237" i="2" a="1"/>
  <c r="O1237" i="2" s="1"/>
  <c r="M1237" i="2"/>
  <c r="O1236" i="2" a="1"/>
  <c r="O1236" i="2" s="1"/>
  <c r="M1236" i="2"/>
  <c r="O1235" i="2" a="1"/>
  <c r="O1235" i="2" s="1"/>
  <c r="M1235" i="2"/>
  <c r="O1234" i="2" a="1"/>
  <c r="O1234" i="2" s="1"/>
  <c r="P1234" i="2" s="1"/>
  <c r="M1234" i="2"/>
  <c r="P1233" i="2"/>
  <c r="M1233" i="2"/>
  <c r="P1232" i="2"/>
  <c r="M1232" i="2"/>
  <c r="P1231" i="2"/>
  <c r="M1231" i="2"/>
  <c r="P1230" i="2"/>
  <c r="M1230" i="2"/>
  <c r="O1229" i="2" a="1"/>
  <c r="O1229" i="2" s="1"/>
  <c r="P1229" i="2" s="1"/>
  <c r="M1229" i="2"/>
  <c r="O1228" i="2" a="1"/>
  <c r="O1228" i="2" s="1"/>
  <c r="M1228" i="2"/>
  <c r="O1227" i="2" a="1"/>
  <c r="O1227" i="2" s="1"/>
  <c r="M1227" i="2"/>
  <c r="O1226" i="2" a="1"/>
  <c r="O1226" i="2" s="1"/>
  <c r="M1226" i="2"/>
  <c r="O1225" i="2" a="1"/>
  <c r="O1225" i="2" s="1"/>
  <c r="M1225" i="2"/>
  <c r="O1224" i="2" a="1"/>
  <c r="O1224" i="2" s="1"/>
  <c r="M1224" i="2"/>
  <c r="P1223" i="2"/>
  <c r="M1223" i="2"/>
  <c r="P1222" i="2"/>
  <c r="M1222" i="2"/>
  <c r="O1221" i="2" a="1"/>
  <c r="O1221" i="2" s="1"/>
  <c r="M1221" i="2"/>
  <c r="O1220" i="2" a="1"/>
  <c r="O1220" i="2" s="1"/>
  <c r="P1220" i="2" s="1"/>
  <c r="M1220" i="2"/>
  <c r="O1219" i="2" a="1"/>
  <c r="O1219" i="2" s="1"/>
  <c r="M1219" i="2"/>
  <c r="O1218" i="2" a="1"/>
  <c r="O1218" i="2" s="1"/>
  <c r="M1218" i="2"/>
  <c r="O1217" i="2" a="1"/>
  <c r="O1217" i="2" s="1"/>
  <c r="P1217" i="2" s="1"/>
  <c r="M1217" i="2"/>
  <c r="O1216" i="2" a="1"/>
  <c r="O1216" i="2" s="1"/>
  <c r="M1216" i="2"/>
  <c r="O1215" i="2" a="1"/>
  <c r="O1215" i="2" s="1"/>
  <c r="M1215" i="2"/>
  <c r="O1214" i="2" a="1"/>
  <c r="O1214" i="2" s="1"/>
  <c r="M1214" i="2"/>
  <c r="O1213" i="2" a="1"/>
  <c r="O1213" i="2" s="1"/>
  <c r="M1213" i="2"/>
  <c r="O1212" i="2" a="1"/>
  <c r="O1212" i="2" s="1"/>
  <c r="M1212" i="2"/>
  <c r="O1211" i="2" a="1"/>
  <c r="O1211" i="2" s="1"/>
  <c r="M1211" i="2"/>
  <c r="O1210" i="2" a="1"/>
  <c r="O1210" i="2" s="1"/>
  <c r="M1210" i="2"/>
  <c r="O1209" i="2" a="1"/>
  <c r="O1209" i="2" s="1"/>
  <c r="M1209" i="2"/>
  <c r="O1208" i="2" a="1"/>
  <c r="O1208" i="2" s="1"/>
  <c r="M1208" i="2"/>
  <c r="O1207" i="2" a="1"/>
  <c r="O1207" i="2" s="1"/>
  <c r="P1207" i="2" s="1"/>
  <c r="M1207" i="2"/>
  <c r="O1206" i="2" a="1"/>
  <c r="O1206" i="2" s="1"/>
  <c r="M1206" i="2"/>
  <c r="O1205" i="2" a="1"/>
  <c r="O1205" i="2" s="1"/>
  <c r="P1205" i="2" s="1"/>
  <c r="M1205" i="2"/>
  <c r="O1204" i="2" a="1"/>
  <c r="O1204" i="2" s="1"/>
  <c r="M1204" i="2"/>
  <c r="O1203" i="2" a="1"/>
  <c r="O1203" i="2" s="1"/>
  <c r="M1203" i="2"/>
  <c r="O1202" i="2" a="1"/>
  <c r="O1202" i="2" s="1"/>
  <c r="M1202" i="2"/>
  <c r="O1201" i="2" a="1"/>
  <c r="O1201" i="2" s="1"/>
  <c r="M1201" i="2"/>
  <c r="O1200" i="2" a="1"/>
  <c r="O1200" i="2" s="1"/>
  <c r="M1200" i="2"/>
  <c r="O1199" i="2" a="1"/>
  <c r="O1199" i="2" s="1"/>
  <c r="P1199" i="2" s="1"/>
  <c r="M1199" i="2"/>
  <c r="O1198" i="2" a="1"/>
  <c r="O1198" i="2" s="1"/>
  <c r="P1198" i="2" s="1"/>
  <c r="M1198" i="2"/>
  <c r="O1197" i="2" a="1"/>
  <c r="O1197" i="2" s="1"/>
  <c r="M1197" i="2"/>
  <c r="O1196" i="2" a="1"/>
  <c r="O1196" i="2" s="1"/>
  <c r="P1196" i="2" s="1"/>
  <c r="M1196" i="2"/>
  <c r="O1195" i="2" a="1"/>
  <c r="O1195" i="2" s="1"/>
  <c r="M1195" i="2"/>
  <c r="O1194" i="2" a="1"/>
  <c r="O1194" i="2" s="1"/>
  <c r="M1194" i="2"/>
  <c r="O1193" i="2" a="1"/>
  <c r="O1193" i="2" s="1"/>
  <c r="M1193" i="2"/>
  <c r="O1192" i="2" a="1"/>
  <c r="O1192" i="2" s="1"/>
  <c r="M1192" i="2"/>
  <c r="O1191" i="2" a="1"/>
  <c r="O1191" i="2" s="1"/>
  <c r="M1191" i="2"/>
  <c r="O1190" i="2" a="1"/>
  <c r="O1190" i="2" s="1"/>
  <c r="M1190" i="2"/>
  <c r="O1189" i="2" a="1"/>
  <c r="O1189" i="2" s="1"/>
  <c r="M1189" i="2"/>
  <c r="O1188" i="2" a="1"/>
  <c r="O1188" i="2" s="1"/>
  <c r="M1188" i="2"/>
  <c r="O1187" i="2" a="1"/>
  <c r="O1187" i="2" s="1"/>
  <c r="M1187" i="2"/>
  <c r="O1186" i="2" a="1"/>
  <c r="O1186" i="2" s="1"/>
  <c r="M1186" i="2"/>
  <c r="O1185" i="2" a="1"/>
  <c r="O1185" i="2" s="1"/>
  <c r="M1185" i="2"/>
  <c r="O1184" i="2" a="1"/>
  <c r="O1184" i="2" s="1"/>
  <c r="P1184" i="2" s="1"/>
  <c r="M1184" i="2"/>
  <c r="O1183" i="2" a="1"/>
  <c r="O1183" i="2" s="1"/>
  <c r="M1183" i="2"/>
  <c r="O1182" i="2" a="1"/>
  <c r="O1182" i="2" s="1"/>
  <c r="M1182" i="2"/>
  <c r="O1181" i="2" a="1"/>
  <c r="O1181" i="2" s="1"/>
  <c r="M1181" i="2"/>
  <c r="O1180" i="2" a="1"/>
  <c r="O1180" i="2" s="1"/>
  <c r="M1180" i="2"/>
  <c r="O1179" i="2" a="1"/>
  <c r="O1179" i="2" s="1"/>
  <c r="P1179" i="2" s="1"/>
  <c r="M1179" i="2"/>
  <c r="O1178" i="2" a="1"/>
  <c r="O1178" i="2" s="1"/>
  <c r="M1178" i="2"/>
  <c r="O1177" i="2" a="1"/>
  <c r="O1177" i="2" s="1"/>
  <c r="M1177" i="2"/>
  <c r="O1176" i="2" a="1"/>
  <c r="O1176" i="2" s="1"/>
  <c r="M1176" i="2"/>
  <c r="O1175" i="2" a="1"/>
  <c r="O1175" i="2" s="1"/>
  <c r="M1175" i="2"/>
  <c r="O1174" i="2" a="1"/>
  <c r="O1174" i="2" s="1"/>
  <c r="P1174" i="2" s="1"/>
  <c r="M1174" i="2"/>
  <c r="O1173" i="2" a="1"/>
  <c r="O1173" i="2" s="1"/>
  <c r="M1173" i="2"/>
  <c r="O1172" i="2" a="1"/>
  <c r="O1172" i="2" s="1"/>
  <c r="M1172" i="2"/>
  <c r="O1171" i="2" a="1"/>
  <c r="O1171" i="2" s="1"/>
  <c r="M1171" i="2"/>
  <c r="O1170" i="2" a="1"/>
  <c r="O1170" i="2" s="1"/>
  <c r="P1170" i="2" s="1"/>
  <c r="M1170" i="2"/>
  <c r="O1169" i="2" a="1"/>
  <c r="O1169" i="2" s="1"/>
  <c r="M1169" i="2"/>
  <c r="O1168" i="2" a="1"/>
  <c r="O1168" i="2" s="1"/>
  <c r="P1168" i="2" s="1"/>
  <c r="M1168" i="2"/>
  <c r="O1167" i="2" a="1"/>
  <c r="O1167" i="2" s="1"/>
  <c r="M1167" i="2"/>
  <c r="O1166" i="2" a="1"/>
  <c r="O1166" i="2" s="1"/>
  <c r="M1166" i="2"/>
  <c r="O1165" i="2" a="1"/>
  <c r="O1165" i="2" s="1"/>
  <c r="M1165" i="2"/>
  <c r="O1164" i="2" a="1"/>
  <c r="O1164" i="2" s="1"/>
  <c r="P1164" i="2" s="1"/>
  <c r="M1164" i="2"/>
  <c r="O1163" i="2" a="1"/>
  <c r="O1163" i="2" s="1"/>
  <c r="M1163" i="2"/>
  <c r="O1162" i="2" a="1"/>
  <c r="O1162" i="2" s="1"/>
  <c r="M1162" i="2"/>
  <c r="O1161" i="2" a="1"/>
  <c r="O1161" i="2" s="1"/>
  <c r="P1161" i="2" s="1"/>
  <c r="M1161" i="2"/>
  <c r="O1160" i="2" a="1"/>
  <c r="O1160" i="2" s="1"/>
  <c r="M1160" i="2"/>
  <c r="O1159" i="2" a="1"/>
  <c r="O1159" i="2" s="1"/>
  <c r="M1159" i="2"/>
  <c r="O1158" i="2" a="1"/>
  <c r="O1158" i="2" s="1"/>
  <c r="M1158" i="2"/>
  <c r="O1157" i="2" a="1"/>
  <c r="O1157" i="2" s="1"/>
  <c r="P1157" i="2" s="1"/>
  <c r="M1157" i="2"/>
  <c r="O1156" i="2" a="1"/>
  <c r="O1156" i="2" s="1"/>
  <c r="M1156" i="2"/>
  <c r="O1155" i="2" a="1"/>
  <c r="O1155" i="2" s="1"/>
  <c r="M1155" i="2"/>
  <c r="O1154" i="2" a="1"/>
  <c r="O1154" i="2" s="1"/>
  <c r="P1154" i="2" s="1"/>
  <c r="M1154" i="2"/>
  <c r="O1153" i="2" a="1"/>
  <c r="O1153" i="2" s="1"/>
  <c r="M1153" i="2"/>
  <c r="O1152" i="2" a="1"/>
  <c r="O1152" i="2" s="1"/>
  <c r="M1152" i="2"/>
  <c r="O1151" i="2" a="1"/>
  <c r="O1151" i="2" s="1"/>
  <c r="P1151" i="2" s="1"/>
  <c r="M1151" i="2"/>
  <c r="O1150" i="2" a="1"/>
  <c r="O1150" i="2" s="1"/>
  <c r="P1150" i="2" s="1"/>
  <c r="M1150" i="2"/>
  <c r="O1149" i="2" a="1"/>
  <c r="O1149" i="2" s="1"/>
  <c r="P1149" i="2" s="1"/>
  <c r="M1149" i="2"/>
  <c r="O1148" i="2" a="1"/>
  <c r="O1148" i="2" s="1"/>
  <c r="M1148" i="2"/>
  <c r="O1147" i="2" a="1"/>
  <c r="O1147" i="2" s="1"/>
  <c r="P1147" i="2" s="1"/>
  <c r="M1147" i="2"/>
  <c r="O1146" i="2" a="1"/>
  <c r="O1146" i="2" s="1"/>
  <c r="P1146" i="2" s="1"/>
  <c r="M1146" i="2"/>
  <c r="O1145" i="2" a="1"/>
  <c r="O1145" i="2" s="1"/>
  <c r="P1145" i="2" s="1"/>
  <c r="M1145" i="2"/>
  <c r="O1144" i="2" a="1"/>
  <c r="O1144" i="2" s="1"/>
  <c r="M1144" i="2"/>
  <c r="O1143" i="2" a="1"/>
  <c r="O1143" i="2" s="1"/>
  <c r="M1143" i="2"/>
  <c r="O1142" i="2" a="1"/>
  <c r="O1142" i="2" s="1"/>
  <c r="M1142" i="2"/>
  <c r="O1141" i="2" a="1"/>
  <c r="O1141" i="2" s="1"/>
  <c r="M1141" i="2"/>
  <c r="O1140" i="2" a="1"/>
  <c r="O1140" i="2" s="1"/>
  <c r="P1140" i="2" s="1"/>
  <c r="M1140" i="2"/>
  <c r="O1139" i="2" a="1"/>
  <c r="O1139" i="2" s="1"/>
  <c r="M1139" i="2"/>
  <c r="O1138" i="2" a="1"/>
  <c r="O1138" i="2" s="1"/>
  <c r="M1138" i="2"/>
  <c r="O1137" i="2" a="1"/>
  <c r="O1137" i="2" s="1"/>
  <c r="M1137" i="2"/>
  <c r="O1136" i="2" a="1"/>
  <c r="O1136" i="2" s="1"/>
  <c r="M1136" i="2"/>
  <c r="O1135" i="2" a="1"/>
  <c r="O1135" i="2" s="1"/>
  <c r="M1135" i="2"/>
  <c r="O1134" i="2" a="1"/>
  <c r="O1134" i="2" s="1"/>
  <c r="M1134" i="2"/>
  <c r="O1133" i="2" a="1"/>
  <c r="O1133" i="2" s="1"/>
  <c r="M1133" i="2"/>
  <c r="O1132" i="2" a="1"/>
  <c r="O1132" i="2" s="1"/>
  <c r="M1132" i="2"/>
  <c r="O1131" i="2" a="1"/>
  <c r="O1131" i="2" s="1"/>
  <c r="P1131" i="2" s="1"/>
  <c r="M1131" i="2"/>
  <c r="O1130" i="2" a="1"/>
  <c r="O1130" i="2" s="1"/>
  <c r="M1130" i="2"/>
  <c r="O1129" i="2" a="1"/>
  <c r="O1129" i="2" s="1"/>
  <c r="M1129" i="2"/>
  <c r="O1128" i="2" a="1"/>
  <c r="O1128" i="2" s="1"/>
  <c r="M1128" i="2"/>
  <c r="O1127" i="2" a="1"/>
  <c r="O1127" i="2" s="1"/>
  <c r="M1127" i="2"/>
  <c r="O1126" i="2" a="1"/>
  <c r="O1126" i="2" s="1"/>
  <c r="M1126" i="2"/>
  <c r="O1125" i="2" a="1"/>
  <c r="O1125" i="2" s="1"/>
  <c r="M1125" i="2"/>
  <c r="O1124" i="2" a="1"/>
  <c r="O1124" i="2" s="1"/>
  <c r="M1124" i="2"/>
  <c r="O1123" i="2" a="1"/>
  <c r="O1123" i="2" s="1"/>
  <c r="M1123" i="2"/>
  <c r="O1122" i="2" a="1"/>
  <c r="O1122" i="2" s="1"/>
  <c r="P1122" i="2" s="1"/>
  <c r="M1122" i="2"/>
  <c r="O1121" i="2" a="1"/>
  <c r="O1121" i="2" s="1"/>
  <c r="P1121" i="2" s="1"/>
  <c r="M1121" i="2"/>
  <c r="O1120" i="2" a="1"/>
  <c r="O1120" i="2" s="1"/>
  <c r="P1120" i="2" s="1"/>
  <c r="M1120" i="2"/>
  <c r="O1119" i="2" a="1"/>
  <c r="O1119" i="2" s="1"/>
  <c r="P1119" i="2" s="1"/>
  <c r="M1119" i="2"/>
  <c r="O1118" i="2" a="1"/>
  <c r="O1118" i="2" s="1"/>
  <c r="M1118" i="2"/>
  <c r="O1117" i="2" a="1"/>
  <c r="O1117" i="2" s="1"/>
  <c r="M1117" i="2"/>
  <c r="O1116" i="2" a="1"/>
  <c r="O1116" i="2" s="1"/>
  <c r="P1116" i="2" s="1"/>
  <c r="M1116" i="2"/>
  <c r="O1115" i="2" a="1"/>
  <c r="O1115" i="2" s="1"/>
  <c r="M1115" i="2"/>
  <c r="O1114" i="2" a="1"/>
  <c r="O1114" i="2" s="1"/>
  <c r="M1114" i="2"/>
  <c r="O1113" i="2" a="1"/>
  <c r="O1113" i="2" s="1"/>
  <c r="P1113" i="2" s="1"/>
  <c r="M1113" i="2"/>
  <c r="O1112" i="2" a="1"/>
  <c r="O1112" i="2" s="1"/>
  <c r="M1112" i="2"/>
  <c r="O1111" i="2" a="1"/>
  <c r="O1111" i="2" s="1"/>
  <c r="P1111" i="2" s="1"/>
  <c r="M1111" i="2"/>
  <c r="O1110" i="2" a="1"/>
  <c r="O1110" i="2" s="1"/>
  <c r="M1110" i="2"/>
  <c r="O1109" i="2" a="1"/>
  <c r="O1109" i="2" s="1"/>
  <c r="M1109" i="2"/>
  <c r="O1108" i="2" a="1"/>
  <c r="O1108" i="2" s="1"/>
  <c r="P1108" i="2" s="1"/>
  <c r="M1108" i="2"/>
  <c r="O1107" i="2" a="1"/>
  <c r="O1107" i="2" s="1"/>
  <c r="M1107" i="2"/>
  <c r="O1106" i="2" a="1"/>
  <c r="O1106" i="2" s="1"/>
  <c r="P1106" i="2" s="1"/>
  <c r="M1106" i="2"/>
  <c r="P1105" i="2"/>
  <c r="M1105" i="2"/>
  <c r="P1104" i="2"/>
  <c r="M1104" i="2"/>
  <c r="P1103" i="2"/>
  <c r="M1103" i="2"/>
  <c r="P1102" i="2"/>
  <c r="M1102" i="2"/>
  <c r="O1101" i="2" a="1"/>
  <c r="O1101" i="2" s="1"/>
  <c r="M1101" i="2"/>
  <c r="O1100" i="2" a="1"/>
  <c r="O1100" i="2" s="1"/>
  <c r="M1100" i="2"/>
  <c r="O1099" i="2" a="1"/>
  <c r="O1099" i="2" s="1"/>
  <c r="M1099" i="2"/>
  <c r="O1098" i="2" a="1"/>
  <c r="O1098" i="2" s="1"/>
  <c r="P1098" i="2" s="1"/>
  <c r="M1098" i="2"/>
  <c r="O1097" i="2" a="1"/>
  <c r="O1097" i="2" s="1"/>
  <c r="M1097" i="2"/>
  <c r="O1096" i="2" a="1"/>
  <c r="O1096" i="2" s="1"/>
  <c r="M1096" i="2"/>
  <c r="O1095" i="2" a="1"/>
  <c r="O1095" i="2"/>
  <c r="M1095" i="2"/>
  <c r="O1094" i="2" a="1"/>
  <c r="O1094" i="2" s="1"/>
  <c r="M1094" i="2"/>
  <c r="O1093" i="2" a="1"/>
  <c r="O1093" i="2" s="1"/>
  <c r="P1093" i="2" s="1"/>
  <c r="M1093" i="2"/>
  <c r="O1092" i="2" a="1"/>
  <c r="O1092" i="2" s="1"/>
  <c r="M1092" i="2"/>
  <c r="O1091" i="2" a="1"/>
  <c r="O1091" i="2" s="1"/>
  <c r="M1091" i="2"/>
  <c r="O1090" i="2" a="1"/>
  <c r="O1090" i="2" s="1"/>
  <c r="P1090" i="2" s="1"/>
  <c r="M1090" i="2"/>
  <c r="O1089" i="2" a="1"/>
  <c r="O1089" i="2" s="1"/>
  <c r="P1089" i="2" s="1"/>
  <c r="M1089" i="2"/>
  <c r="O1088" i="2" a="1"/>
  <c r="O1088" i="2" s="1"/>
  <c r="M1088" i="2"/>
  <c r="O1087" i="2" a="1"/>
  <c r="O1087" i="2" s="1"/>
  <c r="M1087" i="2"/>
  <c r="O1086" i="2" a="1"/>
  <c r="O1086" i="2" s="1"/>
  <c r="P1086" i="2" s="1"/>
  <c r="M1086" i="2"/>
  <c r="O1085" i="2" a="1"/>
  <c r="O1085" i="2" s="1"/>
  <c r="M1085" i="2"/>
  <c r="O1084" i="2" a="1"/>
  <c r="O1084" i="2" s="1"/>
  <c r="M1084" i="2"/>
  <c r="O1083" i="2" a="1"/>
  <c r="O1083" i="2" s="1"/>
  <c r="P1083" i="2" s="1"/>
  <c r="M1083" i="2"/>
  <c r="O1082" i="2" a="1"/>
  <c r="O1082" i="2" s="1"/>
  <c r="M1082" i="2"/>
  <c r="O1081" i="2" a="1"/>
  <c r="O1081" i="2" s="1"/>
  <c r="M1081" i="2"/>
  <c r="O1080" i="2" a="1"/>
  <c r="O1080" i="2" s="1"/>
  <c r="P1080" i="2" s="1"/>
  <c r="M1080" i="2"/>
  <c r="O1079" i="2" a="1"/>
  <c r="O1079" i="2" s="1"/>
  <c r="M1079" i="2"/>
  <c r="O1078" i="2" a="1"/>
  <c r="O1078" i="2" s="1"/>
  <c r="M1078" i="2"/>
  <c r="O1077" i="2" a="1"/>
  <c r="O1077" i="2" s="1"/>
  <c r="P1077" i="2" s="1"/>
  <c r="M1077" i="2"/>
  <c r="O1076" i="2" a="1"/>
  <c r="O1076" i="2" s="1"/>
  <c r="P1076" i="2" s="1"/>
  <c r="M1076" i="2"/>
  <c r="O1075" i="2" a="1"/>
  <c r="O1075" i="2" s="1"/>
  <c r="M1075" i="2"/>
  <c r="O1074" i="2" a="1"/>
  <c r="O1074" i="2" s="1"/>
  <c r="M1074" i="2"/>
  <c r="O1073" i="2" a="1"/>
  <c r="O1073" i="2" s="1"/>
  <c r="P1073" i="2" s="1"/>
  <c r="M1073" i="2"/>
  <c r="O1072" i="2" a="1"/>
  <c r="O1072" i="2" s="1"/>
  <c r="M1072" i="2"/>
  <c r="O1071" i="2" a="1"/>
  <c r="O1071" i="2" s="1"/>
  <c r="M1071" i="2"/>
  <c r="O1070" i="2" a="1"/>
  <c r="O1070" i="2" s="1"/>
  <c r="M1070" i="2"/>
  <c r="O1069" i="2" a="1"/>
  <c r="O1069" i="2" s="1"/>
  <c r="M1069" i="2"/>
  <c r="O1068" i="2" a="1"/>
  <c r="O1068" i="2" s="1"/>
  <c r="M1068" i="2"/>
  <c r="O1067" i="2" a="1"/>
  <c r="O1067" i="2" s="1"/>
  <c r="M1067" i="2"/>
  <c r="O1066" i="2" a="1"/>
  <c r="O1066" i="2" s="1"/>
  <c r="M1066" i="2"/>
  <c r="O1065" i="2" a="1"/>
  <c r="O1065" i="2" s="1"/>
  <c r="P1065" i="2" s="1"/>
  <c r="M1065" i="2"/>
  <c r="O1064" i="2" a="1"/>
  <c r="O1064" i="2" s="1"/>
  <c r="P1064" i="2" s="1"/>
  <c r="M1064" i="2"/>
  <c r="O1063" i="2" a="1"/>
  <c r="O1063" i="2" s="1"/>
  <c r="M1063" i="2"/>
  <c r="O1062" i="2" a="1"/>
  <c r="O1062" i="2"/>
  <c r="M1062" i="2"/>
  <c r="O1061" i="2" a="1"/>
  <c r="O1061" i="2" s="1"/>
  <c r="M1061" i="2"/>
  <c r="O1060" i="2" a="1"/>
  <c r="O1060" i="2" s="1"/>
  <c r="M1060" i="2"/>
  <c r="O1059" i="2" a="1"/>
  <c r="O1059" i="2" s="1"/>
  <c r="M1059" i="2"/>
  <c r="O1058" i="2" a="1"/>
  <c r="O1058" i="2" s="1"/>
  <c r="M1058" i="2"/>
  <c r="O1057" i="2" a="1"/>
  <c r="O1057" i="2" s="1"/>
  <c r="P1057" i="2" s="1"/>
  <c r="M1057" i="2"/>
  <c r="O1056" i="2" a="1"/>
  <c r="O1056" i="2" s="1"/>
  <c r="M1056" i="2"/>
  <c r="O1055" i="2" a="1"/>
  <c r="O1055" i="2" s="1"/>
  <c r="P1055" i="2" s="1"/>
  <c r="M1055" i="2"/>
  <c r="O1054" i="2" a="1"/>
  <c r="O1054" i="2" s="1"/>
  <c r="P1054" i="2" s="1"/>
  <c r="M1054" i="2"/>
  <c r="O1053" i="2" a="1"/>
  <c r="O1053" i="2" s="1"/>
  <c r="P1053" i="2" s="1"/>
  <c r="M1053" i="2"/>
  <c r="O1052" i="2" a="1"/>
  <c r="O1052" i="2" s="1"/>
  <c r="M1052" i="2"/>
  <c r="O1051" i="2" a="1"/>
  <c r="O1051" i="2" s="1"/>
  <c r="M1051" i="2"/>
  <c r="O1050" i="2" a="1"/>
  <c r="O1050" i="2" s="1"/>
  <c r="M1050" i="2"/>
  <c r="O1049" i="2" a="1"/>
  <c r="O1049" i="2" s="1"/>
  <c r="M1049" i="2"/>
  <c r="O1048" i="2" a="1"/>
  <c r="O1048" i="2" s="1"/>
  <c r="P1048" i="2" s="1"/>
  <c r="M1048" i="2"/>
  <c r="P1047" i="2"/>
  <c r="M1047" i="2"/>
  <c r="O1046" i="2" a="1"/>
  <c r="O1046" i="2" s="1"/>
  <c r="M1046" i="2"/>
  <c r="O1045" i="2" a="1"/>
  <c r="O1045" i="2" s="1"/>
  <c r="M1045" i="2"/>
  <c r="O1044" i="2" a="1"/>
  <c r="O1044" i="2" s="1"/>
  <c r="M1044" i="2"/>
  <c r="O1043" i="2" a="1"/>
  <c r="O1043" i="2" s="1"/>
  <c r="P1043" i="2" s="1"/>
  <c r="M1043" i="2"/>
  <c r="O1042" i="2" a="1"/>
  <c r="O1042" i="2" s="1"/>
  <c r="P1042" i="2" s="1"/>
  <c r="M1042" i="2"/>
  <c r="O1041" i="2" a="1"/>
  <c r="O1041" i="2" s="1"/>
  <c r="M1041" i="2"/>
  <c r="O1040" i="2" a="1"/>
  <c r="O1040" i="2" s="1"/>
  <c r="P1040" i="2" s="1"/>
  <c r="M1040" i="2"/>
  <c r="O1039" i="2" a="1"/>
  <c r="O1039" i="2"/>
  <c r="P1039" i="2" s="1"/>
  <c r="M1039" i="2"/>
  <c r="O1038" i="2" a="1"/>
  <c r="O1038" i="2" s="1"/>
  <c r="M1038" i="2"/>
  <c r="O1037" i="2" a="1"/>
  <c r="O1037" i="2" s="1"/>
  <c r="P1037" i="2" s="1"/>
  <c r="M1037" i="2"/>
  <c r="Q1037" i="2" s="1"/>
  <c r="O1036" i="2" a="1"/>
  <c r="O1036" i="2" s="1"/>
  <c r="M1036" i="2"/>
  <c r="O1035" i="2" a="1"/>
  <c r="O1035" i="2" s="1"/>
  <c r="M1035" i="2"/>
  <c r="O1034" i="2" a="1"/>
  <c r="O1034" i="2" s="1"/>
  <c r="M1034" i="2"/>
  <c r="O1033" i="2" a="1"/>
  <c r="O1033" i="2" s="1"/>
  <c r="M1033" i="2"/>
  <c r="O1032" i="2" a="1"/>
  <c r="O1032" i="2" s="1"/>
  <c r="M1032" i="2"/>
  <c r="O1031" i="2" a="1"/>
  <c r="O1031" i="2" s="1"/>
  <c r="P1031" i="2" s="1"/>
  <c r="M1031" i="2"/>
  <c r="O1030" i="2" a="1"/>
  <c r="O1030" i="2" s="1"/>
  <c r="M1030" i="2"/>
  <c r="O1029" i="2" a="1"/>
  <c r="O1029" i="2" s="1"/>
  <c r="M1029" i="2"/>
  <c r="O1028" i="2" a="1"/>
  <c r="O1028" i="2" s="1"/>
  <c r="P1028" i="2" s="1"/>
  <c r="M1028" i="2"/>
  <c r="O1027" i="2" a="1"/>
  <c r="O1027" i="2" s="1"/>
  <c r="M1027" i="2"/>
  <c r="O1026" i="2" a="1"/>
  <c r="O1026" i="2"/>
  <c r="M1026" i="2"/>
  <c r="O1025" i="2" a="1"/>
  <c r="O1025" i="2" s="1"/>
  <c r="M1025" i="2"/>
  <c r="O1024" i="2" a="1"/>
  <c r="O1024" i="2" s="1"/>
  <c r="M1024" i="2"/>
  <c r="O1023" i="2" a="1"/>
  <c r="O1023" i="2" s="1"/>
  <c r="M1023" i="2"/>
  <c r="O1022" i="2" a="1"/>
  <c r="O1022" i="2" s="1"/>
  <c r="P1022" i="2" s="1"/>
  <c r="M1022" i="2"/>
  <c r="O1021" i="2" a="1"/>
  <c r="O1021" i="2" s="1"/>
  <c r="P1021" i="2" s="1"/>
  <c r="M1021" i="2"/>
  <c r="O1020" i="2" a="1"/>
  <c r="O1020" i="2" s="1"/>
  <c r="M1020" i="2"/>
  <c r="O1019" i="2" a="1"/>
  <c r="O1019" i="2" s="1"/>
  <c r="M1019" i="2"/>
  <c r="P1018" i="2"/>
  <c r="M1018" i="2"/>
  <c r="O1017" i="2" a="1"/>
  <c r="O1017" i="2" s="1"/>
  <c r="M1017" i="2"/>
  <c r="O1016" i="2" a="1"/>
  <c r="O1016" i="2" s="1"/>
  <c r="M1016" i="2"/>
  <c r="O1015" i="2" a="1"/>
  <c r="O1015" i="2" s="1"/>
  <c r="P1015" i="2" s="1"/>
  <c r="M1015" i="2"/>
  <c r="O1014" i="2" a="1"/>
  <c r="O1014" i="2" s="1"/>
  <c r="M1014" i="2"/>
  <c r="O1013" i="2" a="1"/>
  <c r="O1013" i="2" s="1"/>
  <c r="M1013" i="2"/>
  <c r="O1012" i="2" a="1"/>
  <c r="O1012" i="2" s="1"/>
  <c r="M1012" i="2"/>
  <c r="O1011" i="2" a="1"/>
  <c r="O1011" i="2" s="1"/>
  <c r="P1011" i="2" s="1"/>
  <c r="M1011" i="2"/>
  <c r="O1010" i="2" a="1"/>
  <c r="O1010" i="2" s="1"/>
  <c r="P1010" i="2" s="1"/>
  <c r="M1010" i="2"/>
  <c r="O1009" i="2" a="1"/>
  <c r="O1009" i="2" s="1"/>
  <c r="P1009" i="2" s="1"/>
  <c r="M1009" i="2"/>
  <c r="O1008" i="2" a="1"/>
  <c r="O1008" i="2" s="1"/>
  <c r="M1008" i="2"/>
  <c r="O1007" i="2" a="1"/>
  <c r="O1007" i="2" s="1"/>
  <c r="M1007" i="2"/>
  <c r="O1006" i="2" a="1"/>
  <c r="O1006" i="2" s="1"/>
  <c r="P1006" i="2" s="1"/>
  <c r="M1006" i="2"/>
  <c r="O1005" i="2" a="1"/>
  <c r="O1005" i="2" s="1"/>
  <c r="P1005" i="2" s="1"/>
  <c r="M1005" i="2"/>
  <c r="O1004" i="2" a="1"/>
  <c r="O1004" i="2" s="1"/>
  <c r="P1004" i="2" s="1"/>
  <c r="M1004" i="2"/>
  <c r="O1003" i="2" a="1"/>
  <c r="O1003" i="2" s="1"/>
  <c r="P1003" i="2" s="1"/>
  <c r="M1003" i="2"/>
  <c r="O1002" i="2" a="1"/>
  <c r="O1002" i="2" s="1"/>
  <c r="M1002" i="2"/>
  <c r="O1001" i="2" a="1"/>
  <c r="O1001" i="2" s="1"/>
  <c r="P1001" i="2" s="1"/>
  <c r="M1001" i="2"/>
  <c r="O1000" i="2" a="1"/>
  <c r="O1000" i="2" s="1"/>
  <c r="M1000" i="2"/>
  <c r="O999" i="2" a="1"/>
  <c r="O999" i="2" s="1"/>
  <c r="M999" i="2"/>
  <c r="O998" i="2" a="1"/>
  <c r="O998" i="2" s="1"/>
  <c r="M998" i="2"/>
  <c r="O997" i="2" a="1"/>
  <c r="O997" i="2" s="1"/>
  <c r="M997" i="2"/>
  <c r="O996" i="2" a="1"/>
  <c r="O996" i="2" s="1"/>
  <c r="P996" i="2" s="1"/>
  <c r="M996" i="2"/>
  <c r="O995" i="2" a="1"/>
  <c r="O995" i="2" s="1"/>
  <c r="M995" i="2"/>
  <c r="O994" i="2" a="1"/>
  <c r="O994" i="2" s="1"/>
  <c r="P994" i="2" s="1"/>
  <c r="M994" i="2"/>
  <c r="O993" i="2" a="1"/>
  <c r="O993" i="2" s="1"/>
  <c r="M993" i="2"/>
  <c r="O992" i="2" a="1"/>
  <c r="O992" i="2" s="1"/>
  <c r="M992" i="2"/>
  <c r="O991" i="2" a="1"/>
  <c r="O991" i="2" s="1"/>
  <c r="P991" i="2" s="1"/>
  <c r="M991" i="2"/>
  <c r="O990" i="2" a="1"/>
  <c r="O990" i="2" s="1"/>
  <c r="M990" i="2"/>
  <c r="P989" i="2"/>
  <c r="M989" i="2"/>
  <c r="P988" i="2"/>
  <c r="M988" i="2"/>
  <c r="P987" i="2"/>
  <c r="M987" i="2"/>
  <c r="P986" i="2"/>
  <c r="M986" i="2"/>
  <c r="P985" i="2"/>
  <c r="M985" i="2"/>
  <c r="P984" i="2"/>
  <c r="M984" i="2"/>
  <c r="P983" i="2"/>
  <c r="M983" i="2"/>
  <c r="P982" i="2"/>
  <c r="M982" i="2"/>
  <c r="P981" i="2"/>
  <c r="M981" i="2"/>
  <c r="P980" i="2"/>
  <c r="M980" i="2"/>
  <c r="P979" i="2"/>
  <c r="M979" i="2"/>
  <c r="P978" i="2"/>
  <c r="M978" i="2"/>
  <c r="P977" i="2"/>
  <c r="M977" i="2"/>
  <c r="P976" i="2"/>
  <c r="M976" i="2"/>
  <c r="P975" i="2"/>
  <c r="M975" i="2"/>
  <c r="P974" i="2"/>
  <c r="M974" i="2"/>
  <c r="P973" i="2"/>
  <c r="M973" i="2"/>
  <c r="P972" i="2"/>
  <c r="M972" i="2"/>
  <c r="P971" i="2"/>
  <c r="M971" i="2"/>
  <c r="P970" i="2"/>
  <c r="M970" i="2"/>
  <c r="P969" i="2"/>
  <c r="M969" i="2"/>
  <c r="P968" i="2"/>
  <c r="M968" i="2"/>
  <c r="P967" i="2"/>
  <c r="M967" i="2"/>
  <c r="P966" i="2"/>
  <c r="M966" i="2"/>
  <c r="P965" i="2"/>
  <c r="M965" i="2"/>
  <c r="P964" i="2"/>
  <c r="M964" i="2"/>
  <c r="P963" i="2"/>
  <c r="M963" i="2"/>
  <c r="P962" i="2"/>
  <c r="M962" i="2"/>
  <c r="P961" i="2"/>
  <c r="M961" i="2"/>
  <c r="P960" i="2"/>
  <c r="M960" i="2"/>
  <c r="P959" i="2"/>
  <c r="M959" i="2"/>
  <c r="P958" i="2"/>
  <c r="M958" i="2"/>
  <c r="P957" i="2"/>
  <c r="M957" i="2"/>
  <c r="P956" i="2"/>
  <c r="M956" i="2"/>
  <c r="P955" i="2"/>
  <c r="M955" i="2"/>
  <c r="P954" i="2"/>
  <c r="M954" i="2"/>
  <c r="P953" i="2"/>
  <c r="M953" i="2"/>
  <c r="P952" i="2"/>
  <c r="M952" i="2"/>
  <c r="P951" i="2"/>
  <c r="M951" i="2"/>
  <c r="P950" i="2"/>
  <c r="M950" i="2"/>
  <c r="P949" i="2"/>
  <c r="M949" i="2"/>
  <c r="P948" i="2"/>
  <c r="M948" i="2"/>
  <c r="P947" i="2"/>
  <c r="M947" i="2"/>
  <c r="P946" i="2"/>
  <c r="M946" i="2"/>
  <c r="P945" i="2"/>
  <c r="M945" i="2"/>
  <c r="P944" i="2"/>
  <c r="M944" i="2"/>
  <c r="P943" i="2"/>
  <c r="M943" i="2"/>
  <c r="P942" i="2"/>
  <c r="M942" i="2"/>
  <c r="P941" i="2"/>
  <c r="M941" i="2"/>
  <c r="P940" i="2"/>
  <c r="M940" i="2"/>
  <c r="P939" i="2"/>
  <c r="M939" i="2"/>
  <c r="P938" i="2"/>
  <c r="M938" i="2"/>
  <c r="P937" i="2"/>
  <c r="M937" i="2"/>
  <c r="P936" i="2"/>
  <c r="M936" i="2"/>
  <c r="P935" i="2"/>
  <c r="M935" i="2"/>
  <c r="P934" i="2"/>
  <c r="M934" i="2"/>
  <c r="P933" i="2"/>
  <c r="M933" i="2"/>
  <c r="P932" i="2"/>
  <c r="M932" i="2"/>
  <c r="P931" i="2"/>
  <c r="M931" i="2"/>
  <c r="P930" i="2"/>
  <c r="M930" i="2"/>
  <c r="P929" i="2"/>
  <c r="M929" i="2"/>
  <c r="P928" i="2"/>
  <c r="M928" i="2"/>
  <c r="P927" i="2"/>
  <c r="M927" i="2"/>
  <c r="P926" i="2"/>
  <c r="M926" i="2"/>
  <c r="P925" i="2"/>
  <c r="M925" i="2"/>
  <c r="P924" i="2"/>
  <c r="M924" i="2"/>
  <c r="P923" i="2"/>
  <c r="M923" i="2"/>
  <c r="P922" i="2"/>
  <c r="M922" i="2"/>
  <c r="P921" i="2"/>
  <c r="M921" i="2"/>
  <c r="P920" i="2"/>
  <c r="M920" i="2"/>
  <c r="P919" i="2"/>
  <c r="M919" i="2"/>
  <c r="P918" i="2"/>
  <c r="M918" i="2"/>
  <c r="P917" i="2"/>
  <c r="M917" i="2"/>
  <c r="P916" i="2"/>
  <c r="M916" i="2"/>
  <c r="P915" i="2"/>
  <c r="M915" i="2"/>
  <c r="P914" i="2"/>
  <c r="M914" i="2"/>
  <c r="P913" i="2"/>
  <c r="M913" i="2"/>
  <c r="P912" i="2"/>
  <c r="M912" i="2"/>
  <c r="P911" i="2"/>
  <c r="M911" i="2"/>
  <c r="P910" i="2"/>
  <c r="M910" i="2"/>
  <c r="P909" i="2"/>
  <c r="M909" i="2"/>
  <c r="P908" i="2"/>
  <c r="M908" i="2"/>
  <c r="P907" i="2"/>
  <c r="M907" i="2"/>
  <c r="P906" i="2"/>
  <c r="M906" i="2"/>
  <c r="P905" i="2"/>
  <c r="M905" i="2"/>
  <c r="P904" i="2"/>
  <c r="M904" i="2"/>
  <c r="P903" i="2"/>
  <c r="M903" i="2"/>
  <c r="P902" i="2"/>
  <c r="M902" i="2"/>
  <c r="P901" i="2"/>
  <c r="M901" i="2"/>
  <c r="P900" i="2"/>
  <c r="M900" i="2"/>
  <c r="P899" i="2"/>
  <c r="M899" i="2"/>
  <c r="P898" i="2"/>
  <c r="M898" i="2"/>
  <c r="P897" i="2"/>
  <c r="M897" i="2"/>
  <c r="P896" i="2"/>
  <c r="M896" i="2"/>
  <c r="P895" i="2"/>
  <c r="M895" i="2"/>
  <c r="P894" i="2"/>
  <c r="M894" i="2"/>
  <c r="P893" i="2"/>
  <c r="M893" i="2"/>
  <c r="P892" i="2"/>
  <c r="M892" i="2"/>
  <c r="P891" i="2"/>
  <c r="M891" i="2"/>
  <c r="P890" i="2"/>
  <c r="M890" i="2"/>
  <c r="P889" i="2"/>
  <c r="M889" i="2"/>
  <c r="P888" i="2"/>
  <c r="M888" i="2"/>
  <c r="P887" i="2"/>
  <c r="M887" i="2"/>
  <c r="P886" i="2"/>
  <c r="M886" i="2"/>
  <c r="P885" i="2"/>
  <c r="M885" i="2"/>
  <c r="P884" i="2"/>
  <c r="M884" i="2"/>
  <c r="P883" i="2"/>
  <c r="M883" i="2"/>
  <c r="P882" i="2"/>
  <c r="M882" i="2"/>
  <c r="P881" i="2"/>
  <c r="M881" i="2"/>
  <c r="P880" i="2"/>
  <c r="M880" i="2"/>
  <c r="P879" i="2"/>
  <c r="M879" i="2"/>
  <c r="P878" i="2"/>
  <c r="M878" i="2"/>
  <c r="P877" i="2"/>
  <c r="M877" i="2"/>
  <c r="P876" i="2"/>
  <c r="M876" i="2"/>
  <c r="P875" i="2"/>
  <c r="M875" i="2"/>
  <c r="P874" i="2"/>
  <c r="M874" i="2"/>
  <c r="P873" i="2"/>
  <c r="M873" i="2"/>
  <c r="P872" i="2"/>
  <c r="M872" i="2"/>
  <c r="P871" i="2"/>
  <c r="M871" i="2"/>
  <c r="P870" i="2"/>
  <c r="M870" i="2"/>
  <c r="P869" i="2"/>
  <c r="M869" i="2"/>
  <c r="P868" i="2"/>
  <c r="M868" i="2"/>
  <c r="P867" i="2"/>
  <c r="M867" i="2"/>
  <c r="P866" i="2"/>
  <c r="M866" i="2"/>
  <c r="P865" i="2"/>
  <c r="M865" i="2"/>
  <c r="P864" i="2"/>
  <c r="M864" i="2"/>
  <c r="P863" i="2"/>
  <c r="M863" i="2"/>
  <c r="P862" i="2"/>
  <c r="M862" i="2"/>
  <c r="P861" i="2"/>
  <c r="M861" i="2"/>
  <c r="P860" i="2"/>
  <c r="M860" i="2"/>
  <c r="P859" i="2"/>
  <c r="M859" i="2"/>
  <c r="P858" i="2"/>
  <c r="M858" i="2"/>
  <c r="P857" i="2"/>
  <c r="M857" i="2"/>
  <c r="P856" i="2"/>
  <c r="M856" i="2"/>
  <c r="P855" i="2"/>
  <c r="M855" i="2"/>
  <c r="P854" i="2"/>
  <c r="M854" i="2"/>
  <c r="P853" i="2"/>
  <c r="M853" i="2"/>
  <c r="P852" i="2"/>
  <c r="M852" i="2"/>
  <c r="P851" i="2"/>
  <c r="M851" i="2"/>
  <c r="P850" i="2"/>
  <c r="M850" i="2"/>
  <c r="P849" i="2"/>
  <c r="M849" i="2"/>
  <c r="P848" i="2"/>
  <c r="M848" i="2"/>
  <c r="P847" i="2"/>
  <c r="M847" i="2"/>
  <c r="P846" i="2"/>
  <c r="M846" i="2"/>
  <c r="P845" i="2"/>
  <c r="M845" i="2"/>
  <c r="P844" i="2"/>
  <c r="M844" i="2"/>
  <c r="P843" i="2"/>
  <c r="M843" i="2"/>
  <c r="P842" i="2"/>
  <c r="M842" i="2"/>
  <c r="P841" i="2"/>
  <c r="M841" i="2"/>
  <c r="O840" i="2" a="1"/>
  <c r="O840" i="2" s="1"/>
  <c r="M840" i="2"/>
  <c r="O839" i="2" a="1"/>
  <c r="O839" i="2" s="1"/>
  <c r="M839" i="2"/>
  <c r="O838" i="2" a="1"/>
  <c r="O838" i="2" s="1"/>
  <c r="M838" i="2"/>
  <c r="O837" i="2" a="1"/>
  <c r="O837" i="2" s="1"/>
  <c r="M837" i="2"/>
  <c r="O836" i="2" a="1"/>
  <c r="O836" i="2" s="1"/>
  <c r="P836" i="2" s="1"/>
  <c r="M836" i="2"/>
  <c r="O835" i="2" a="1"/>
  <c r="O835" i="2" s="1"/>
  <c r="M835" i="2"/>
  <c r="O834" i="2" a="1"/>
  <c r="O834" i="2" s="1"/>
  <c r="P834" i="2" s="1"/>
  <c r="M834" i="2"/>
  <c r="O833" i="2" a="1"/>
  <c r="O833" i="2" s="1"/>
  <c r="M833" i="2"/>
  <c r="O832" i="2" a="1"/>
  <c r="O832" i="2" s="1"/>
  <c r="M832" i="2"/>
  <c r="O831" i="2" a="1"/>
  <c r="O831" i="2" s="1"/>
  <c r="M831" i="2"/>
  <c r="P830" i="2"/>
  <c r="M830" i="2"/>
  <c r="O829" i="2" a="1"/>
  <c r="O829" i="2" s="1"/>
  <c r="P829" i="2" s="1"/>
  <c r="M829" i="2"/>
  <c r="O828" i="2" a="1"/>
  <c r="O828" i="2" s="1"/>
  <c r="M828" i="2"/>
  <c r="O827" i="2" a="1"/>
  <c r="O827" i="2" s="1"/>
  <c r="P827" i="2" s="1"/>
  <c r="M827" i="2"/>
  <c r="O826" i="2" a="1"/>
  <c r="O826" i="2" s="1"/>
  <c r="M826" i="2"/>
  <c r="P825" i="2"/>
  <c r="M825" i="2"/>
  <c r="P824" i="2"/>
  <c r="M824" i="2"/>
  <c r="O823" i="2" a="1"/>
  <c r="O823" i="2" s="1"/>
  <c r="P823" i="2" s="1"/>
  <c r="M823" i="2"/>
  <c r="O822" i="2" a="1"/>
  <c r="O822" i="2" s="1"/>
  <c r="M822" i="2"/>
  <c r="O821" i="2" a="1"/>
  <c r="O821" i="2" s="1"/>
  <c r="M821" i="2"/>
  <c r="O820" i="2" a="1"/>
  <c r="O820" i="2" s="1"/>
  <c r="P820" i="2" s="1"/>
  <c r="M820" i="2"/>
  <c r="O819" i="2" a="1"/>
  <c r="O819" i="2" s="1"/>
  <c r="M819" i="2"/>
  <c r="O818" i="2" a="1"/>
  <c r="O818" i="2" s="1"/>
  <c r="M818" i="2"/>
  <c r="O817" i="2" a="1"/>
  <c r="O817" i="2" s="1"/>
  <c r="M817" i="2"/>
  <c r="O816" i="2" a="1"/>
  <c r="O816" i="2" s="1"/>
  <c r="M816" i="2"/>
  <c r="P815" i="2"/>
  <c r="M815" i="2"/>
  <c r="P814" i="2"/>
  <c r="M814" i="2"/>
  <c r="P813" i="2"/>
  <c r="M813" i="2"/>
  <c r="P812" i="2"/>
  <c r="M812" i="2"/>
  <c r="O811" i="2" a="1"/>
  <c r="O811" i="2" s="1"/>
  <c r="M811" i="2"/>
  <c r="O810" i="2" a="1"/>
  <c r="O810" i="2" s="1"/>
  <c r="M810" i="2"/>
  <c r="O809" i="2" a="1"/>
  <c r="O809" i="2" s="1"/>
  <c r="P809" i="2" s="1"/>
  <c r="M809" i="2"/>
  <c r="O808" i="2" a="1"/>
  <c r="O808" i="2" s="1"/>
  <c r="P808" i="2" s="1"/>
  <c r="M808" i="2"/>
  <c r="O807" i="2" a="1"/>
  <c r="O807" i="2" s="1"/>
  <c r="M807" i="2"/>
  <c r="O806" i="2" a="1"/>
  <c r="O806" i="2" s="1"/>
  <c r="M806" i="2"/>
  <c r="O805" i="2" a="1"/>
  <c r="O805" i="2" s="1"/>
  <c r="P805" i="2" s="1"/>
  <c r="M805" i="2"/>
  <c r="O804" i="2" a="1"/>
  <c r="O804" i="2" s="1"/>
  <c r="M804" i="2"/>
  <c r="O803" i="2" a="1"/>
  <c r="O803" i="2" s="1"/>
  <c r="M803" i="2"/>
  <c r="O802" i="2" a="1"/>
  <c r="O802" i="2" s="1"/>
  <c r="M802" i="2"/>
  <c r="P801" i="2"/>
  <c r="M801" i="2"/>
  <c r="O800" i="2" a="1"/>
  <c r="O800" i="2" s="1"/>
  <c r="P800" i="2" s="1"/>
  <c r="M800" i="2"/>
  <c r="O799" i="2" a="1"/>
  <c r="O799" i="2" s="1"/>
  <c r="M799" i="2"/>
  <c r="O798" i="2" a="1"/>
  <c r="O798" i="2" s="1"/>
  <c r="P798" i="2" s="1"/>
  <c r="M798" i="2"/>
  <c r="O797" i="2" a="1"/>
  <c r="O797" i="2" s="1"/>
  <c r="M797" i="2"/>
  <c r="P796" i="2"/>
  <c r="M796" i="2"/>
  <c r="P795" i="2"/>
  <c r="M795" i="2"/>
  <c r="O794" i="2" a="1"/>
  <c r="O794" i="2" s="1"/>
  <c r="M794" i="2"/>
  <c r="O793" i="2" a="1"/>
  <c r="O793" i="2" s="1"/>
  <c r="M793" i="2"/>
  <c r="O792" i="2" a="1"/>
  <c r="O792" i="2" s="1"/>
  <c r="M792" i="2"/>
  <c r="O791" i="2" a="1"/>
  <c r="O791" i="2" s="1"/>
  <c r="M791" i="2"/>
  <c r="O790" i="2" a="1"/>
  <c r="O790" i="2" s="1"/>
  <c r="M790" i="2"/>
  <c r="O789" i="2" a="1"/>
  <c r="O789" i="2" s="1"/>
  <c r="M789" i="2"/>
  <c r="O788" i="2" a="1"/>
  <c r="O788" i="2" s="1"/>
  <c r="M788" i="2"/>
  <c r="O787" i="2" a="1"/>
  <c r="O787" i="2" s="1"/>
  <c r="P787" i="2" s="1"/>
  <c r="M787" i="2"/>
  <c r="P786" i="2"/>
  <c r="M786" i="2"/>
  <c r="P785" i="2"/>
  <c r="M785" i="2"/>
  <c r="P784" i="2"/>
  <c r="M784" i="2"/>
  <c r="P783" i="2"/>
  <c r="M783" i="2"/>
  <c r="O782" i="2" a="1"/>
  <c r="O782" i="2" s="1"/>
  <c r="M782" i="2"/>
  <c r="O781" i="2" a="1"/>
  <c r="O781" i="2" s="1"/>
  <c r="M781" i="2"/>
  <c r="O780" i="2" a="1"/>
  <c r="O780" i="2" s="1"/>
  <c r="P780" i="2" s="1"/>
  <c r="M780" i="2"/>
  <c r="O779" i="2" a="1"/>
  <c r="O779" i="2" s="1"/>
  <c r="M779" i="2"/>
  <c r="O778" i="2" a="1"/>
  <c r="O778" i="2" s="1"/>
  <c r="M778" i="2"/>
  <c r="O777" i="2" a="1"/>
  <c r="O777" i="2" s="1"/>
  <c r="M777" i="2"/>
  <c r="O776" i="2" a="1"/>
  <c r="O776" i="2" s="1"/>
  <c r="M776" i="2"/>
  <c r="O775" i="2" a="1"/>
  <c r="O775" i="2" s="1"/>
  <c r="P775" i="2" s="1"/>
  <c r="M775" i="2"/>
  <c r="O774" i="2" a="1"/>
  <c r="O774" i="2" s="1"/>
  <c r="M774" i="2"/>
  <c r="O773" i="2" a="1"/>
  <c r="O773" i="2" s="1"/>
  <c r="M773" i="2"/>
  <c r="P772" i="2"/>
  <c r="M772" i="2"/>
  <c r="O771" i="2" a="1"/>
  <c r="O771" i="2" s="1"/>
  <c r="P771" i="2" s="1"/>
  <c r="M771" i="2"/>
  <c r="O770" i="2" a="1"/>
  <c r="O770" i="2" s="1"/>
  <c r="P770" i="2" s="1"/>
  <c r="M770" i="2"/>
  <c r="O769" i="2" a="1"/>
  <c r="O769" i="2" s="1"/>
  <c r="M769" i="2"/>
  <c r="O768" i="2" a="1"/>
  <c r="O768" i="2" s="1"/>
  <c r="P768" i="2" s="1"/>
  <c r="M768" i="2"/>
  <c r="P767" i="2"/>
  <c r="M767" i="2"/>
  <c r="P766" i="2"/>
  <c r="M766" i="2"/>
  <c r="O765" i="2" a="1"/>
  <c r="O765" i="2" s="1"/>
  <c r="P765" i="2" s="1"/>
  <c r="M765" i="2"/>
  <c r="O764" i="2" a="1"/>
  <c r="O764" i="2" s="1"/>
  <c r="M764" i="2"/>
  <c r="O763" i="2" a="1"/>
  <c r="O763" i="2" s="1"/>
  <c r="M763" i="2"/>
  <c r="O762" i="2" a="1"/>
  <c r="O762" i="2" s="1"/>
  <c r="M762" i="2"/>
  <c r="O761" i="2" a="1"/>
  <c r="O761" i="2" s="1"/>
  <c r="P761" i="2" s="1"/>
  <c r="M761" i="2"/>
  <c r="O760" i="2" a="1"/>
  <c r="O760" i="2" s="1"/>
  <c r="M760" i="2"/>
  <c r="O759" i="2" a="1"/>
  <c r="O759" i="2" s="1"/>
  <c r="M759" i="2"/>
  <c r="O758" i="2" a="1"/>
  <c r="O758" i="2" s="1"/>
  <c r="M758" i="2"/>
  <c r="P757" i="2"/>
  <c r="M757" i="2"/>
  <c r="P756" i="2"/>
  <c r="M756" i="2"/>
  <c r="O755" i="2" a="1"/>
  <c r="O755" i="2" s="1"/>
  <c r="P755" i="2" s="1"/>
  <c r="M755" i="2"/>
  <c r="O754" i="2" a="1"/>
  <c r="O754" i="2" s="1"/>
  <c r="M754" i="2"/>
  <c r="O753" i="2" a="1"/>
  <c r="O753" i="2" s="1"/>
  <c r="M753" i="2"/>
  <c r="O752" i="2" a="1"/>
  <c r="O752" i="2" s="1"/>
  <c r="P752" i="2" s="1"/>
  <c r="M752" i="2"/>
  <c r="O751" i="2" a="1"/>
  <c r="O751" i="2" s="1"/>
  <c r="P751" i="2" s="1"/>
  <c r="M751" i="2"/>
  <c r="O750" i="2" a="1"/>
  <c r="O750" i="2" s="1"/>
  <c r="M750" i="2"/>
  <c r="O749" i="2" a="1"/>
  <c r="O749" i="2" s="1"/>
  <c r="M749" i="2"/>
  <c r="O748" i="2" a="1"/>
  <c r="O748" i="2" s="1"/>
  <c r="M748" i="2"/>
  <c r="O747" i="2" a="1"/>
  <c r="O747" i="2" s="1"/>
  <c r="M747" i="2"/>
  <c r="O746" i="2" a="1"/>
  <c r="O746" i="2" s="1"/>
  <c r="P746" i="2" s="1"/>
  <c r="M746" i="2"/>
  <c r="O745" i="2" a="1"/>
  <c r="O745" i="2" s="1"/>
  <c r="M745" i="2"/>
  <c r="O744" i="2" a="1"/>
  <c r="O744" i="2" s="1"/>
  <c r="M744" i="2"/>
  <c r="O743" i="2" a="1"/>
  <c r="O743" i="2" s="1"/>
  <c r="M743" i="2"/>
  <c r="O742" i="2" a="1"/>
  <c r="O742" i="2" s="1"/>
  <c r="M742" i="2"/>
  <c r="O741" i="2" a="1"/>
  <c r="O741" i="2" s="1"/>
  <c r="P741" i="2" s="1"/>
  <c r="M741" i="2"/>
  <c r="O740" i="2" a="1"/>
  <c r="O740" i="2" s="1"/>
  <c r="M740" i="2"/>
  <c r="O739" i="2" a="1"/>
  <c r="O739" i="2" s="1"/>
  <c r="M739" i="2"/>
  <c r="O738" i="2" a="1"/>
  <c r="O738" i="2" s="1"/>
  <c r="M738" i="2"/>
  <c r="O737" i="2" a="1"/>
  <c r="O737" i="2" s="1"/>
  <c r="M737" i="2"/>
  <c r="O736" i="2" a="1"/>
  <c r="O736" i="2"/>
  <c r="M736" i="2"/>
  <c r="O735" i="2" a="1"/>
  <c r="O735" i="2" s="1"/>
  <c r="P735" i="2" s="1"/>
  <c r="M735" i="2"/>
  <c r="O734" i="2" a="1"/>
  <c r="O734" i="2" s="1"/>
  <c r="P734" i="2" s="1"/>
  <c r="M734" i="2"/>
  <c r="O733" i="2" a="1"/>
  <c r="O733" i="2" s="1"/>
  <c r="M733" i="2"/>
  <c r="O732" i="2" a="1"/>
  <c r="O732" i="2" s="1"/>
  <c r="P732" i="2" s="1"/>
  <c r="M732" i="2"/>
  <c r="O731" i="2" a="1"/>
  <c r="O731" i="2" s="1"/>
  <c r="M731" i="2"/>
  <c r="O730" i="2" a="1"/>
  <c r="O730" i="2" s="1"/>
  <c r="P730" i="2" s="1"/>
  <c r="M730" i="2"/>
  <c r="O729" i="2" a="1"/>
  <c r="O729" i="2" s="1"/>
  <c r="P729" i="2" s="1"/>
  <c r="M729" i="2"/>
  <c r="O728" i="2" a="1"/>
  <c r="O728" i="2" s="1"/>
  <c r="P728" i="2" s="1"/>
  <c r="M728" i="2"/>
  <c r="O727" i="2" a="1"/>
  <c r="O727" i="2" s="1"/>
  <c r="M727" i="2"/>
  <c r="O726" i="2" a="1"/>
  <c r="O726" i="2" s="1"/>
  <c r="M726" i="2"/>
  <c r="O725" i="2" a="1"/>
  <c r="O725" i="2" s="1"/>
  <c r="P725" i="2" s="1"/>
  <c r="M725" i="2"/>
  <c r="O724" i="2" a="1"/>
  <c r="O724" i="2" s="1"/>
  <c r="M724" i="2"/>
  <c r="O723" i="2" a="1"/>
  <c r="O723" i="2" s="1"/>
  <c r="M723" i="2"/>
  <c r="O722" i="2" a="1"/>
  <c r="O722" i="2" s="1"/>
  <c r="M722" i="2"/>
  <c r="O721" i="2" a="1"/>
  <c r="O721" i="2" s="1"/>
  <c r="M721" i="2"/>
  <c r="O720" i="2" a="1"/>
  <c r="O720" i="2" s="1"/>
  <c r="M720" i="2"/>
  <c r="O719" i="2" a="1"/>
  <c r="O719" i="2" s="1"/>
  <c r="M719" i="2"/>
  <c r="O718" i="2" a="1"/>
  <c r="O718" i="2" s="1"/>
  <c r="M718" i="2"/>
  <c r="O717" i="2" a="1"/>
  <c r="O717" i="2" s="1"/>
  <c r="M717" i="2"/>
  <c r="O716" i="2" a="1"/>
  <c r="O716" i="2" s="1"/>
  <c r="M716" i="2"/>
  <c r="O715" i="2" a="1"/>
  <c r="O715" i="2" s="1"/>
  <c r="M715" i="2"/>
  <c r="O714" i="2" a="1"/>
  <c r="O714" i="2" s="1"/>
  <c r="M714" i="2"/>
  <c r="O713" i="2" a="1"/>
  <c r="O713" i="2" s="1"/>
  <c r="P713" i="2" s="1"/>
  <c r="M713" i="2"/>
  <c r="O712" i="2" a="1"/>
  <c r="O712" i="2" s="1"/>
  <c r="M712" i="2"/>
  <c r="O711" i="2" a="1"/>
  <c r="O711" i="2" s="1"/>
  <c r="P711" i="2" s="1"/>
  <c r="M711" i="2"/>
  <c r="O710" i="2" a="1"/>
  <c r="O710" i="2" s="1"/>
  <c r="P710" i="2" s="1"/>
  <c r="M710" i="2"/>
  <c r="O709" i="2" a="1"/>
  <c r="O709" i="2" s="1"/>
  <c r="P709" i="2" s="1"/>
  <c r="M709" i="2"/>
  <c r="O708" i="2" a="1"/>
  <c r="O708" i="2" s="1"/>
  <c r="M708" i="2"/>
  <c r="O707" i="2" a="1"/>
  <c r="O707" i="2" s="1"/>
  <c r="M707" i="2"/>
  <c r="O706" i="2" a="1"/>
  <c r="O706" i="2" s="1"/>
  <c r="M706" i="2"/>
  <c r="P705" i="2"/>
  <c r="M705" i="2"/>
  <c r="O704" i="2" a="1"/>
  <c r="O704" i="2" s="1"/>
  <c r="P704" i="2" s="1"/>
  <c r="M704" i="2"/>
  <c r="O703" i="2" a="1"/>
  <c r="O703" i="2" s="1"/>
  <c r="M703" i="2"/>
  <c r="O702" i="2" a="1"/>
  <c r="O702" i="2" s="1"/>
  <c r="P702" i="2" s="1"/>
  <c r="M702" i="2"/>
  <c r="O701" i="2" a="1"/>
  <c r="O701" i="2" s="1"/>
  <c r="M701" i="2"/>
  <c r="O700" i="2" a="1"/>
  <c r="O700" i="2" s="1"/>
  <c r="M700" i="2"/>
  <c r="O699" i="2" a="1"/>
  <c r="O699" i="2" s="1"/>
  <c r="M699" i="2"/>
  <c r="P698" i="2"/>
  <c r="M698" i="2"/>
  <c r="O697" i="2" a="1"/>
  <c r="O697" i="2" s="1"/>
  <c r="M697" i="2"/>
  <c r="O696" i="2" a="1"/>
  <c r="O696" i="2" s="1"/>
  <c r="P696" i="2" s="1"/>
  <c r="M696" i="2"/>
  <c r="O695" i="2" a="1"/>
  <c r="O695" i="2" s="1"/>
  <c r="M695" i="2"/>
  <c r="O694" i="2" a="1"/>
  <c r="O694" i="2" s="1"/>
  <c r="M694" i="2"/>
  <c r="O693" i="2" a="1"/>
  <c r="O693" i="2" s="1"/>
  <c r="M693" i="2"/>
  <c r="O692" i="2" a="1"/>
  <c r="O692" i="2" s="1"/>
  <c r="M692" i="2"/>
  <c r="O691" i="2" a="1"/>
  <c r="O691" i="2" s="1"/>
  <c r="M691" i="2"/>
  <c r="O690" i="2" a="1"/>
  <c r="O690" i="2" s="1"/>
  <c r="M690" i="2"/>
  <c r="O689" i="2" a="1"/>
  <c r="O689" i="2" s="1"/>
  <c r="P689" i="2" s="1"/>
  <c r="M689" i="2"/>
  <c r="O688" i="2" a="1"/>
  <c r="O688" i="2" s="1"/>
  <c r="P688" i="2" s="1"/>
  <c r="M688" i="2"/>
  <c r="O687" i="2" a="1"/>
  <c r="O687" i="2" s="1"/>
  <c r="M687" i="2"/>
  <c r="O686" i="2" a="1"/>
  <c r="O686" i="2" s="1"/>
  <c r="M686" i="2"/>
  <c r="O685" i="2" a="1"/>
  <c r="O685" i="2" s="1"/>
  <c r="M685" i="2"/>
  <c r="O684" i="2" a="1"/>
  <c r="O684" i="2" s="1"/>
  <c r="P684" i="2" s="1"/>
  <c r="M684" i="2"/>
  <c r="O683" i="2" a="1"/>
  <c r="O683" i="2" s="1"/>
  <c r="M683" i="2"/>
  <c r="O682" i="2" a="1"/>
  <c r="O682" i="2" s="1"/>
  <c r="P682" i="2" s="1"/>
  <c r="M682" i="2"/>
  <c r="O681" i="2" a="1"/>
  <c r="O681" i="2" s="1"/>
  <c r="M681" i="2"/>
  <c r="O680" i="2" a="1"/>
  <c r="O680" i="2" s="1"/>
  <c r="M680" i="2"/>
  <c r="O679" i="2" a="1"/>
  <c r="O679" i="2" s="1"/>
  <c r="P679" i="2" s="1"/>
  <c r="M679" i="2"/>
  <c r="O678" i="2" a="1"/>
  <c r="O678" i="2" s="1"/>
  <c r="M678" i="2"/>
  <c r="P677" i="2"/>
  <c r="M677" i="2"/>
  <c r="O676" i="2" a="1"/>
  <c r="O676" i="2" s="1"/>
  <c r="M676" i="2"/>
  <c r="O675" i="2" a="1"/>
  <c r="O675" i="2" s="1"/>
  <c r="M675" i="2"/>
  <c r="O674" i="2" a="1"/>
  <c r="O674" i="2" s="1"/>
  <c r="M674" i="2"/>
  <c r="O673" i="2" a="1"/>
  <c r="O673" i="2" s="1"/>
  <c r="M673" i="2"/>
  <c r="O672" i="2" a="1"/>
  <c r="O672" i="2" s="1"/>
  <c r="M672" i="2"/>
  <c r="O671" i="2" a="1"/>
  <c r="O671" i="2" s="1"/>
  <c r="M671" i="2"/>
  <c r="O670" i="2" a="1"/>
  <c r="O670" i="2" s="1"/>
  <c r="M670" i="2"/>
  <c r="P669" i="2"/>
  <c r="M669" i="2"/>
  <c r="O668" i="2" a="1"/>
  <c r="O668" i="2" s="1"/>
  <c r="M668" i="2"/>
  <c r="P667" i="2"/>
  <c r="M667" i="2"/>
  <c r="O666" i="2" a="1"/>
  <c r="O666" i="2" s="1"/>
  <c r="M666" i="2"/>
  <c r="O665" i="2" a="1"/>
  <c r="O665" i="2" s="1"/>
  <c r="P665" i="2" s="1"/>
  <c r="M665" i="2"/>
  <c r="O664" i="2" a="1"/>
  <c r="O664" i="2" s="1"/>
  <c r="M664" i="2"/>
  <c r="O663" i="2" a="1"/>
  <c r="O663" i="2" s="1"/>
  <c r="M663" i="2"/>
  <c r="O662" i="2" a="1"/>
  <c r="O662" i="2" s="1"/>
  <c r="P662" i="2" s="1"/>
  <c r="M662" i="2"/>
  <c r="O661" i="2" a="1"/>
  <c r="O661" i="2" s="1"/>
  <c r="M661" i="2"/>
  <c r="O660" i="2" a="1"/>
  <c r="O660" i="2" s="1"/>
  <c r="M660" i="2"/>
  <c r="P659" i="2"/>
  <c r="M659" i="2"/>
  <c r="O658" i="2" a="1"/>
  <c r="O658" i="2" s="1"/>
  <c r="M658" i="2"/>
  <c r="O657" i="2" a="1"/>
  <c r="O657" i="2" s="1"/>
  <c r="P657" i="2" s="1"/>
  <c r="M657" i="2"/>
  <c r="O656" i="2" a="1"/>
  <c r="O656" i="2" s="1"/>
  <c r="P656" i="2" s="1"/>
  <c r="M656" i="2"/>
  <c r="O655" i="2" a="1"/>
  <c r="O655" i="2" s="1"/>
  <c r="P655" i="2" s="1"/>
  <c r="M655" i="2"/>
  <c r="O654" i="2" a="1"/>
  <c r="O654" i="2" s="1"/>
  <c r="M654" i="2"/>
  <c r="O653" i="2" a="1"/>
  <c r="O653" i="2" s="1"/>
  <c r="M653" i="2"/>
  <c r="O652" i="2" a="1"/>
  <c r="O652" i="2" s="1"/>
  <c r="M652" i="2"/>
  <c r="O651" i="2" a="1"/>
  <c r="O651" i="2" s="1"/>
  <c r="P651" i="2" s="1"/>
  <c r="M651" i="2"/>
  <c r="O650" i="2" a="1"/>
  <c r="O650" i="2" s="1"/>
  <c r="M650" i="2"/>
  <c r="O649" i="2" a="1"/>
  <c r="O649" i="2" s="1"/>
  <c r="P649" i="2" s="1"/>
  <c r="M649" i="2"/>
  <c r="O648" i="2" a="1"/>
  <c r="O648" i="2" s="1"/>
  <c r="P648" i="2" s="1"/>
  <c r="M648" i="2"/>
  <c r="O647" i="2" a="1"/>
  <c r="O647" i="2" s="1"/>
  <c r="M647" i="2"/>
  <c r="O646" i="2" a="1"/>
  <c r="O646" i="2" s="1"/>
  <c r="M646" i="2"/>
  <c r="O645" i="2" a="1"/>
  <c r="O645" i="2" s="1"/>
  <c r="M645" i="2"/>
  <c r="O644" i="2" a="1"/>
  <c r="O644" i="2" s="1"/>
  <c r="M644" i="2"/>
  <c r="O643" i="2" a="1"/>
  <c r="O643" i="2" s="1"/>
  <c r="M643" i="2"/>
  <c r="O642" i="2" a="1"/>
  <c r="O642" i="2" s="1"/>
  <c r="M642" i="2"/>
  <c r="O641" i="2" a="1"/>
  <c r="O641" i="2" s="1"/>
  <c r="M641" i="2"/>
  <c r="O640" i="2" a="1"/>
  <c r="O640" i="2" s="1"/>
  <c r="M640" i="2"/>
  <c r="O639" i="2" a="1"/>
  <c r="O639" i="2" s="1"/>
  <c r="P639" i="2" s="1"/>
  <c r="M639" i="2"/>
  <c r="P638" i="2"/>
  <c r="M638" i="2"/>
  <c r="O637" i="2" a="1"/>
  <c r="O637" i="2" s="1"/>
  <c r="M637" i="2"/>
  <c r="O636" i="2" a="1"/>
  <c r="O636" i="2" s="1"/>
  <c r="P636" i="2" s="1"/>
  <c r="M636" i="2"/>
  <c r="O635" i="2" a="1"/>
  <c r="O635" i="2" s="1"/>
  <c r="M635" i="2"/>
  <c r="O634" i="2" a="1"/>
  <c r="O634" i="2" s="1"/>
  <c r="P634" i="2" s="1"/>
  <c r="M634" i="2"/>
  <c r="O633" i="2" a="1"/>
  <c r="O633" i="2" s="1"/>
  <c r="M633" i="2"/>
  <c r="O632" i="2" a="1"/>
  <c r="O632" i="2" s="1"/>
  <c r="P632" i="2" s="1"/>
  <c r="M632" i="2"/>
  <c r="O631" i="2" a="1"/>
  <c r="O631" i="2" s="1"/>
  <c r="M631" i="2"/>
  <c r="P630" i="2"/>
  <c r="M630" i="2"/>
  <c r="O629" i="2" a="1"/>
  <c r="O629" i="2" s="1"/>
  <c r="M629" i="2"/>
  <c r="O628" i="2" a="1"/>
  <c r="O628" i="2" s="1"/>
  <c r="M628" i="2"/>
  <c r="O627" i="2" a="1"/>
  <c r="O627" i="2" s="1"/>
  <c r="M627" i="2"/>
  <c r="O626" i="2" a="1"/>
  <c r="O626" i="2" s="1"/>
  <c r="P626" i="2" s="1"/>
  <c r="M626" i="2"/>
  <c r="O625" i="2" a="1"/>
  <c r="O625" i="2" s="1"/>
  <c r="M625" i="2"/>
  <c r="O624" i="2" a="1"/>
  <c r="O624" i="2" s="1"/>
  <c r="P624" i="2" s="1"/>
  <c r="M624" i="2"/>
  <c r="O623" i="2" a="1"/>
  <c r="O623" i="2" s="1"/>
  <c r="M623" i="2"/>
  <c r="O622" i="2" a="1"/>
  <c r="O622" i="2" s="1"/>
  <c r="M622" i="2"/>
  <c r="O621" i="2" a="1"/>
  <c r="O621" i="2" s="1"/>
  <c r="P621" i="2" s="1"/>
  <c r="M621" i="2"/>
  <c r="O620" i="2" a="1"/>
  <c r="O620" i="2" s="1"/>
  <c r="P620" i="2" s="1"/>
  <c r="M620" i="2"/>
  <c r="O619" i="2" a="1"/>
  <c r="O619" i="2" s="1"/>
  <c r="P619" i="2" s="1"/>
  <c r="M619" i="2"/>
  <c r="O618" i="2" a="1"/>
  <c r="O618" i="2" s="1"/>
  <c r="M618" i="2"/>
  <c r="O617" i="2" a="1"/>
  <c r="O617" i="2" s="1"/>
  <c r="P617" i="2" s="1"/>
  <c r="M617" i="2"/>
  <c r="O616" i="2" a="1"/>
  <c r="O616" i="2" s="1"/>
  <c r="P616" i="2" s="1"/>
  <c r="M616" i="2"/>
  <c r="O615" i="2" a="1"/>
  <c r="O615" i="2" s="1"/>
  <c r="M615" i="2"/>
  <c r="O614" i="2" a="1"/>
  <c r="O614" i="2" s="1"/>
  <c r="P614" i="2" s="1"/>
  <c r="M614" i="2"/>
  <c r="O613" i="2" a="1"/>
  <c r="O613" i="2" s="1"/>
  <c r="M613" i="2"/>
  <c r="O612" i="2" a="1"/>
  <c r="O612" i="2"/>
  <c r="M612" i="2"/>
  <c r="O611" i="2" a="1"/>
  <c r="O611" i="2" s="1"/>
  <c r="P611" i="2" s="1"/>
  <c r="M611" i="2"/>
  <c r="O610" i="2" a="1"/>
  <c r="O610" i="2" s="1"/>
  <c r="P610" i="2" s="1"/>
  <c r="M610" i="2"/>
  <c r="P609" i="2"/>
  <c r="M609" i="2"/>
  <c r="O608" i="2" a="1"/>
  <c r="O608" i="2" s="1"/>
  <c r="M608" i="2"/>
  <c r="O607" i="2" a="1"/>
  <c r="O607" i="2" s="1"/>
  <c r="M607" i="2"/>
  <c r="O606" i="2" a="1"/>
  <c r="O606" i="2" s="1"/>
  <c r="P606" i="2" s="1"/>
  <c r="M606" i="2"/>
  <c r="O605" i="2" a="1"/>
  <c r="O605" i="2" s="1"/>
  <c r="M605" i="2"/>
  <c r="O604" i="2" a="1"/>
  <c r="O604" i="2" s="1"/>
  <c r="P604" i="2" s="1"/>
  <c r="M604" i="2"/>
  <c r="O603" i="2" a="1"/>
  <c r="O603" i="2" s="1"/>
  <c r="M603" i="2"/>
  <c r="O602" i="2" a="1"/>
  <c r="O602" i="2" s="1"/>
  <c r="P602" i="2" s="1"/>
  <c r="M602" i="2"/>
  <c r="P601" i="2"/>
  <c r="M601" i="2"/>
  <c r="O600" i="2" a="1"/>
  <c r="O600" i="2" s="1"/>
  <c r="P600" i="2" s="1"/>
  <c r="M600" i="2"/>
  <c r="O599" i="2" a="1"/>
  <c r="O599" i="2" s="1"/>
  <c r="P599" i="2" s="1"/>
  <c r="M599" i="2"/>
  <c r="O598" i="2" a="1"/>
  <c r="O598" i="2" s="1"/>
  <c r="M598" i="2"/>
  <c r="O597" i="2" a="1"/>
  <c r="O597" i="2" s="1"/>
  <c r="M597" i="2"/>
  <c r="O596" i="2" a="1"/>
  <c r="O596" i="2" s="1"/>
  <c r="P596" i="2" s="1"/>
  <c r="M596" i="2"/>
  <c r="O595" i="2" a="1"/>
  <c r="O595" i="2" s="1"/>
  <c r="M595" i="2"/>
  <c r="O594" i="2" a="1"/>
  <c r="O594" i="2" s="1"/>
  <c r="P594" i="2" s="1"/>
  <c r="M594" i="2"/>
  <c r="O593" i="2" a="1"/>
  <c r="O593" i="2" s="1"/>
  <c r="M593" i="2"/>
  <c r="O592" i="2" a="1"/>
  <c r="O592" i="2" s="1"/>
  <c r="M592" i="2"/>
  <c r="O591" i="2" a="1"/>
  <c r="O591" i="2" s="1"/>
  <c r="M591" i="2"/>
  <c r="O590" i="2" a="1"/>
  <c r="O590" i="2" s="1"/>
  <c r="P590" i="2" s="1"/>
  <c r="M590" i="2"/>
  <c r="O589" i="2" a="1"/>
  <c r="O589" i="2" s="1"/>
  <c r="M589" i="2"/>
  <c r="O588" i="2" a="1"/>
  <c r="O588" i="2" s="1"/>
  <c r="M588" i="2"/>
  <c r="O587" i="2" a="1"/>
  <c r="O587" i="2" s="1"/>
  <c r="M587" i="2"/>
  <c r="O586" i="2" a="1"/>
  <c r="O586" i="2" s="1"/>
  <c r="M586" i="2"/>
  <c r="O585" i="2" a="1"/>
  <c r="O585" i="2" s="1"/>
  <c r="M585" i="2"/>
  <c r="O584" i="2" a="1"/>
  <c r="O584" i="2" s="1"/>
  <c r="M584" i="2"/>
  <c r="O583" i="2" a="1"/>
  <c r="O583" i="2"/>
  <c r="M583" i="2"/>
  <c r="O582" i="2" a="1"/>
  <c r="O582" i="2" s="1"/>
  <c r="P582" i="2" s="1"/>
  <c r="M582" i="2"/>
  <c r="O581" i="2" a="1"/>
  <c r="O581" i="2" s="1"/>
  <c r="M581" i="2"/>
  <c r="P580" i="2"/>
  <c r="M580" i="2"/>
  <c r="O579" i="2" a="1"/>
  <c r="O579" i="2" s="1"/>
  <c r="P579" i="2" s="1"/>
  <c r="M579" i="2"/>
  <c r="O578" i="2" a="1"/>
  <c r="O578" i="2" s="1"/>
  <c r="M578" i="2"/>
  <c r="O577" i="2" a="1"/>
  <c r="O577" i="2" s="1"/>
  <c r="M577" i="2"/>
  <c r="O576" i="2" a="1"/>
  <c r="O576" i="2" s="1"/>
  <c r="M576" i="2"/>
  <c r="O575" i="2" a="1"/>
  <c r="O575" i="2" s="1"/>
  <c r="P575" i="2" s="1"/>
  <c r="M575" i="2"/>
  <c r="O574" i="2" a="1"/>
  <c r="O574" i="2" s="1"/>
  <c r="M574" i="2"/>
  <c r="O573" i="2" a="1"/>
  <c r="O573" i="2" s="1"/>
  <c r="P573" i="2" s="1"/>
  <c r="M573" i="2"/>
  <c r="P572" i="2"/>
  <c r="M572" i="2"/>
  <c r="O571" i="2" a="1"/>
  <c r="O571" i="2"/>
  <c r="P571" i="2" s="1"/>
  <c r="M571" i="2"/>
  <c r="O570" i="2" a="1"/>
  <c r="O570" i="2" s="1"/>
  <c r="M570" i="2"/>
  <c r="O569" i="2" a="1"/>
  <c r="O569" i="2" s="1"/>
  <c r="M569" i="2"/>
  <c r="O568" i="2" a="1"/>
  <c r="O568" i="2" s="1"/>
  <c r="M568" i="2"/>
  <c r="O567" i="2" a="1"/>
  <c r="O567" i="2" s="1"/>
  <c r="M567" i="2"/>
  <c r="O566" i="2" a="1"/>
  <c r="O566" i="2" s="1"/>
  <c r="M566" i="2"/>
  <c r="O565" i="2" a="1"/>
  <c r="O565" i="2" s="1"/>
  <c r="M565" i="2"/>
  <c r="O564" i="2" a="1"/>
  <c r="O564" i="2" s="1"/>
  <c r="M564" i="2"/>
  <c r="O563" i="2" a="1"/>
  <c r="O563" i="2" s="1"/>
  <c r="M563" i="2"/>
  <c r="O562" i="2" a="1"/>
  <c r="O562" i="2" s="1"/>
  <c r="P562" i="2" s="1"/>
  <c r="M562" i="2"/>
  <c r="O561" i="2" a="1"/>
  <c r="O561" i="2"/>
  <c r="M561" i="2"/>
  <c r="O560" i="2" a="1"/>
  <c r="O560" i="2" s="1"/>
  <c r="P560" i="2" s="1"/>
  <c r="M560" i="2"/>
  <c r="O559" i="2" a="1"/>
  <c r="O559" i="2" s="1"/>
  <c r="M559" i="2"/>
  <c r="O558" i="2" a="1"/>
  <c r="O558" i="2" s="1"/>
  <c r="M558" i="2"/>
  <c r="O557" i="2" a="1"/>
  <c r="O557" i="2" s="1"/>
  <c r="M557" i="2"/>
  <c r="O556" i="2" a="1"/>
  <c r="O556" i="2" s="1"/>
  <c r="M556" i="2"/>
  <c r="O555" i="2" a="1"/>
  <c r="O555" i="2" s="1"/>
  <c r="P555" i="2" s="1"/>
  <c r="M555" i="2"/>
  <c r="O554" i="2" a="1"/>
  <c r="O554" i="2" s="1"/>
  <c r="P554" i="2" s="1"/>
  <c r="M554" i="2"/>
  <c r="O553" i="2" a="1"/>
  <c r="O553" i="2" s="1"/>
  <c r="M553" i="2"/>
  <c r="O552" i="2" a="1"/>
  <c r="O552" i="2" s="1"/>
  <c r="M552" i="2"/>
  <c r="P551" i="2"/>
  <c r="M551" i="2"/>
  <c r="P550" i="2"/>
  <c r="M550" i="2"/>
  <c r="P549" i="2"/>
  <c r="M549" i="2"/>
  <c r="P548" i="2"/>
  <c r="M548" i="2"/>
  <c r="P547" i="2"/>
  <c r="M547" i="2"/>
  <c r="P546" i="2"/>
  <c r="M546" i="2"/>
  <c r="P545" i="2"/>
  <c r="M545" i="2"/>
  <c r="P544" i="2"/>
  <c r="M544" i="2"/>
  <c r="P543" i="2"/>
  <c r="M543" i="2"/>
  <c r="P542" i="2"/>
  <c r="M542" i="2"/>
  <c r="P541" i="2"/>
  <c r="M541" i="2"/>
  <c r="P540" i="2"/>
  <c r="M540" i="2"/>
  <c r="O539" i="2" a="1"/>
  <c r="O539" i="2" s="1"/>
  <c r="M539" i="2"/>
  <c r="O538" i="2" a="1"/>
  <c r="O538" i="2" s="1"/>
  <c r="P538" i="2" s="1"/>
  <c r="M538" i="2"/>
  <c r="O537" i="2" a="1"/>
  <c r="O537" i="2" s="1"/>
  <c r="M537" i="2"/>
  <c r="O536" i="2" a="1"/>
  <c r="O536" i="2" s="1"/>
  <c r="M536" i="2"/>
  <c r="O535" i="2" a="1"/>
  <c r="O535" i="2" s="1"/>
  <c r="P535" i="2" s="1"/>
  <c r="M535" i="2"/>
  <c r="P534" i="2"/>
  <c r="M534" i="2"/>
  <c r="O533" i="2" a="1"/>
  <c r="O533" i="2" s="1"/>
  <c r="P533" i="2" s="1"/>
  <c r="M533" i="2"/>
  <c r="O532" i="2" a="1"/>
  <c r="O532" i="2" s="1"/>
  <c r="M532" i="2"/>
  <c r="O531" i="2" a="1"/>
  <c r="O531" i="2" s="1"/>
  <c r="M531" i="2"/>
  <c r="O530" i="2" a="1"/>
  <c r="O530" i="2" s="1"/>
  <c r="P530" i="2" s="1"/>
  <c r="M530" i="2"/>
  <c r="O529" i="2" a="1"/>
  <c r="O529" i="2" s="1"/>
  <c r="P529" i="2" s="1"/>
  <c r="M529" i="2"/>
  <c r="O528" i="2" a="1"/>
  <c r="O528" i="2" s="1"/>
  <c r="M528" i="2"/>
  <c r="O527" i="2" a="1"/>
  <c r="O527" i="2" s="1"/>
  <c r="P527" i="2" s="1"/>
  <c r="M527" i="2"/>
  <c r="O526" i="2" a="1"/>
  <c r="O526" i="2" s="1"/>
  <c r="M526" i="2"/>
  <c r="O525" i="2" a="1"/>
  <c r="O525" i="2" s="1"/>
  <c r="M525" i="2"/>
  <c r="O524" i="2" a="1"/>
  <c r="O524" i="2" s="1"/>
  <c r="M524" i="2"/>
  <c r="O523" i="2" a="1"/>
  <c r="O523" i="2" s="1"/>
  <c r="M523" i="2"/>
  <c r="P522" i="2"/>
  <c r="M522" i="2"/>
  <c r="P521" i="2"/>
  <c r="M521" i="2"/>
  <c r="P520" i="2"/>
  <c r="M520" i="2"/>
  <c r="P519" i="2"/>
  <c r="M519" i="2"/>
  <c r="P518" i="2"/>
  <c r="M518" i="2"/>
  <c r="P517" i="2"/>
  <c r="M517" i="2"/>
  <c r="P516" i="2"/>
  <c r="M516" i="2"/>
  <c r="P515" i="2"/>
  <c r="M515" i="2"/>
  <c r="P514" i="2"/>
  <c r="M514" i="2"/>
  <c r="P513" i="2"/>
  <c r="M513" i="2"/>
  <c r="P512" i="2"/>
  <c r="M512" i="2"/>
  <c r="P511" i="2"/>
  <c r="M511" i="2"/>
  <c r="O510" i="2" a="1"/>
  <c r="O510" i="2" s="1"/>
  <c r="M510" i="2"/>
  <c r="O509" i="2" a="1"/>
  <c r="O509" i="2" s="1"/>
  <c r="M509" i="2"/>
  <c r="O508" i="2" a="1"/>
  <c r="O508" i="2" s="1"/>
  <c r="M508" i="2"/>
  <c r="O507" i="2" a="1"/>
  <c r="O507" i="2" s="1"/>
  <c r="M507" i="2"/>
  <c r="O506" i="2" a="1"/>
  <c r="O506" i="2" s="1"/>
  <c r="M506" i="2"/>
  <c r="P505" i="2"/>
  <c r="M505" i="2"/>
  <c r="O504" i="2" a="1"/>
  <c r="O504" i="2" s="1"/>
  <c r="P504" i="2" s="1"/>
  <c r="M504" i="2"/>
  <c r="O503" i="2" a="1"/>
  <c r="O503" i="2" s="1"/>
  <c r="M503" i="2"/>
  <c r="O502" i="2" a="1"/>
  <c r="O502" i="2" s="1"/>
  <c r="M502" i="2"/>
  <c r="O501" i="2" a="1"/>
  <c r="O501" i="2" s="1"/>
  <c r="P501" i="2" s="1"/>
  <c r="M501" i="2"/>
  <c r="O500" i="2" a="1"/>
  <c r="O500" i="2" s="1"/>
  <c r="M500" i="2"/>
  <c r="O499" i="2" a="1"/>
  <c r="O499" i="2" s="1"/>
  <c r="P499" i="2" s="1"/>
  <c r="M499" i="2"/>
  <c r="O498" i="2" a="1"/>
  <c r="O498" i="2" s="1"/>
  <c r="M498" i="2"/>
  <c r="O497" i="2" a="1"/>
  <c r="O497" i="2" s="1"/>
  <c r="M497" i="2"/>
  <c r="O496" i="2" a="1"/>
  <c r="O496" i="2" s="1"/>
  <c r="M496" i="2"/>
  <c r="O495" i="2" a="1"/>
  <c r="O495" i="2" s="1"/>
  <c r="M495" i="2"/>
  <c r="O494" i="2" a="1"/>
  <c r="O494" i="2" s="1"/>
  <c r="P494" i="2" s="1"/>
  <c r="M494" i="2"/>
  <c r="P493" i="2"/>
  <c r="M493" i="2"/>
  <c r="P492" i="2"/>
  <c r="M492" i="2"/>
  <c r="P491" i="2"/>
  <c r="M491" i="2"/>
  <c r="P490" i="2"/>
  <c r="M490" i="2"/>
  <c r="P489" i="2"/>
  <c r="M489" i="2"/>
  <c r="P488" i="2"/>
  <c r="M488" i="2"/>
  <c r="P487" i="2"/>
  <c r="M487" i="2"/>
  <c r="P486" i="2"/>
  <c r="M486" i="2"/>
  <c r="P485" i="2"/>
  <c r="M485" i="2"/>
  <c r="P484" i="2"/>
  <c r="M484" i="2"/>
  <c r="P483" i="2"/>
  <c r="M483" i="2"/>
  <c r="P482" i="2"/>
  <c r="M482" i="2"/>
  <c r="O481" i="2" a="1"/>
  <c r="O481" i="2" s="1"/>
  <c r="P481" i="2" s="1"/>
  <c r="M481" i="2"/>
  <c r="O480" i="2" a="1"/>
  <c r="O480" i="2" s="1"/>
  <c r="M480" i="2"/>
  <c r="O479" i="2" a="1"/>
  <c r="O479" i="2" s="1"/>
  <c r="M479" i="2"/>
  <c r="O478" i="2" a="1"/>
  <c r="O478" i="2" s="1"/>
  <c r="M478" i="2"/>
  <c r="O477" i="2" a="1"/>
  <c r="O477" i="2" s="1"/>
  <c r="M477" i="2"/>
  <c r="P476" i="2"/>
  <c r="M476" i="2"/>
  <c r="O475" i="2" a="1"/>
  <c r="O475" i="2" s="1"/>
  <c r="M475" i="2"/>
  <c r="O474" i="2" a="1"/>
  <c r="O474" i="2" s="1"/>
  <c r="M474" i="2"/>
  <c r="O473" i="2" a="1"/>
  <c r="O473" i="2" s="1"/>
  <c r="P473" i="2" s="1"/>
  <c r="M473" i="2"/>
  <c r="O472" i="2" a="1"/>
  <c r="O472" i="2" s="1"/>
  <c r="M472" i="2"/>
  <c r="O471" i="2" a="1"/>
  <c r="O471" i="2" s="1"/>
  <c r="M471" i="2"/>
  <c r="O470" i="2" a="1"/>
  <c r="O470" i="2" s="1"/>
  <c r="M470" i="2"/>
  <c r="O469" i="2" a="1"/>
  <c r="O469" i="2" s="1"/>
  <c r="M469" i="2"/>
  <c r="O468" i="2" a="1"/>
  <c r="O468" i="2" s="1"/>
  <c r="M468" i="2"/>
  <c r="O467" i="2" a="1"/>
  <c r="O467" i="2" s="1"/>
  <c r="M467" i="2"/>
  <c r="O466" i="2" a="1"/>
  <c r="O466" i="2" s="1"/>
  <c r="P466" i="2" s="1"/>
  <c r="M466" i="2"/>
  <c r="O465" i="2" a="1"/>
  <c r="O465" i="2" s="1"/>
  <c r="M465" i="2"/>
  <c r="P464" i="2"/>
  <c r="M464" i="2"/>
  <c r="P463" i="2"/>
  <c r="M463" i="2"/>
  <c r="P462" i="2"/>
  <c r="M462" i="2"/>
  <c r="P461" i="2"/>
  <c r="M461" i="2"/>
  <c r="P460" i="2"/>
  <c r="M460" i="2"/>
  <c r="P459" i="2"/>
  <c r="M459" i="2"/>
  <c r="P458" i="2"/>
  <c r="M458" i="2"/>
  <c r="P457" i="2"/>
  <c r="M457" i="2"/>
  <c r="P456" i="2"/>
  <c r="M456" i="2"/>
  <c r="P455" i="2"/>
  <c r="M455" i="2"/>
  <c r="P454" i="2"/>
  <c r="M454" i="2"/>
  <c r="P453" i="2"/>
  <c r="M453" i="2"/>
  <c r="O452" i="2" a="1"/>
  <c r="O452" i="2" s="1"/>
  <c r="P452" i="2" s="1"/>
  <c r="M452" i="2"/>
  <c r="O451" i="2" a="1"/>
  <c r="O451" i="2" s="1"/>
  <c r="M451" i="2"/>
  <c r="O450" i="2" a="1"/>
  <c r="O450" i="2" s="1"/>
  <c r="P450" i="2" s="1"/>
  <c r="M450" i="2"/>
  <c r="O449" i="2" a="1"/>
  <c r="O449" i="2" s="1"/>
  <c r="M449" i="2"/>
  <c r="O448" i="2" a="1"/>
  <c r="O448" i="2" s="1"/>
  <c r="M448" i="2"/>
  <c r="P447" i="2"/>
  <c r="M447" i="2"/>
  <c r="P446" i="2"/>
  <c r="M446" i="2"/>
  <c r="P445" i="2"/>
  <c r="M445" i="2"/>
  <c r="O444" i="2" a="1"/>
  <c r="O444" i="2" s="1"/>
  <c r="M444" i="2"/>
  <c r="O443" i="2" a="1"/>
  <c r="O443" i="2" s="1"/>
  <c r="M443" i="2"/>
  <c r="O442" i="2" a="1"/>
  <c r="O442" i="2" s="1"/>
  <c r="M442" i="2"/>
  <c r="O441" i="2" a="1"/>
  <c r="O441" i="2" s="1"/>
  <c r="P441" i="2" s="1"/>
  <c r="M441" i="2"/>
  <c r="O440" i="2" a="1"/>
  <c r="O440" i="2" s="1"/>
  <c r="M440" i="2"/>
  <c r="O439" i="2" a="1"/>
  <c r="O439" i="2" s="1"/>
  <c r="M439" i="2"/>
  <c r="O438" i="2" a="1"/>
  <c r="O438" i="2" s="1"/>
  <c r="P438" i="2" s="1"/>
  <c r="M438" i="2"/>
  <c r="O437" i="2" a="1"/>
  <c r="O437" i="2" s="1"/>
  <c r="M437" i="2"/>
  <c r="O436" i="2" a="1"/>
  <c r="O436" i="2" s="1"/>
  <c r="M436" i="2"/>
  <c r="P435" i="2"/>
  <c r="M435" i="2"/>
  <c r="P434" i="2"/>
  <c r="M434" i="2"/>
  <c r="P433" i="2"/>
  <c r="M433" i="2"/>
  <c r="P432" i="2"/>
  <c r="M432" i="2"/>
  <c r="P431" i="2"/>
  <c r="M431" i="2"/>
  <c r="P430" i="2"/>
  <c r="M430" i="2"/>
  <c r="P429" i="2"/>
  <c r="M429" i="2"/>
  <c r="P428" i="2"/>
  <c r="M428" i="2"/>
  <c r="P427" i="2"/>
  <c r="M427" i="2"/>
  <c r="P426" i="2"/>
  <c r="M426" i="2"/>
  <c r="P425" i="2"/>
  <c r="M425" i="2"/>
  <c r="P424" i="2"/>
  <c r="M424" i="2"/>
  <c r="O423" i="2" a="1"/>
  <c r="O423" i="2" s="1"/>
  <c r="P423" i="2" s="1"/>
  <c r="M423" i="2"/>
  <c r="O422" i="2" a="1"/>
  <c r="O422" i="2" s="1"/>
  <c r="P422" i="2" s="1"/>
  <c r="M422" i="2"/>
  <c r="O421" i="2" a="1"/>
  <c r="O421" i="2" s="1"/>
  <c r="P421" i="2" s="1"/>
  <c r="M421" i="2"/>
  <c r="O420" i="2" a="1"/>
  <c r="O420" i="2" s="1"/>
  <c r="P420" i="2" s="1"/>
  <c r="M420" i="2"/>
  <c r="O419" i="2" a="1"/>
  <c r="O419" i="2" s="1"/>
  <c r="M419" i="2"/>
  <c r="O418" i="2" a="1"/>
  <c r="O418" i="2" s="1"/>
  <c r="P418" i="2" s="1"/>
  <c r="M418" i="2"/>
  <c r="O417" i="2" a="1"/>
  <c r="O417" i="2" s="1"/>
  <c r="P417" i="2" s="1"/>
  <c r="M417" i="2"/>
  <c r="O416" i="2" a="1"/>
  <c r="O416" i="2" s="1"/>
  <c r="M416" i="2"/>
  <c r="O415" i="2" a="1"/>
  <c r="O415" i="2" s="1"/>
  <c r="M415" i="2"/>
  <c r="O414" i="2" a="1"/>
  <c r="O414" i="2" s="1"/>
  <c r="P414" i="2" s="1"/>
  <c r="M414" i="2"/>
  <c r="O413" i="2" a="1"/>
  <c r="O413" i="2" s="1"/>
  <c r="M413" i="2"/>
  <c r="O412" i="2" a="1"/>
  <c r="O412" i="2" s="1"/>
  <c r="P412" i="2" s="1"/>
  <c r="M412" i="2"/>
  <c r="O411" i="2" a="1"/>
  <c r="O411" i="2" s="1"/>
  <c r="M411" i="2"/>
  <c r="O410" i="2" a="1"/>
  <c r="O410" i="2" s="1"/>
  <c r="P410" i="2" s="1"/>
  <c r="M410" i="2"/>
  <c r="O409" i="2" a="1"/>
  <c r="O409" i="2" s="1"/>
  <c r="M409" i="2"/>
  <c r="P408" i="2"/>
  <c r="M408" i="2"/>
  <c r="O407" i="2" a="1"/>
  <c r="O407" i="2"/>
  <c r="P407" i="2" s="1"/>
  <c r="M407" i="2"/>
  <c r="P406" i="2"/>
  <c r="M406" i="2"/>
  <c r="P405" i="2"/>
  <c r="M405" i="2"/>
  <c r="P404" i="2"/>
  <c r="M404" i="2"/>
  <c r="P403" i="2"/>
  <c r="M403" i="2"/>
  <c r="P402" i="2"/>
  <c r="M402" i="2"/>
  <c r="P401" i="2"/>
  <c r="M401" i="2"/>
  <c r="P400" i="2"/>
  <c r="M400" i="2"/>
  <c r="P399" i="2"/>
  <c r="M399" i="2"/>
  <c r="P398" i="2"/>
  <c r="M398" i="2"/>
  <c r="P397" i="2"/>
  <c r="M397" i="2"/>
  <c r="P396" i="2"/>
  <c r="M396" i="2"/>
  <c r="P395" i="2"/>
  <c r="M395" i="2"/>
  <c r="O394" i="2" a="1"/>
  <c r="O394" i="2" s="1"/>
  <c r="P394" i="2" s="1"/>
  <c r="M394" i="2"/>
  <c r="O393" i="2" a="1"/>
  <c r="O393" i="2" s="1"/>
  <c r="M393" i="2"/>
  <c r="O392" i="2" a="1"/>
  <c r="O392" i="2" s="1"/>
  <c r="M392" i="2"/>
  <c r="O391" i="2" a="1"/>
  <c r="O391" i="2" s="1"/>
  <c r="M391" i="2"/>
  <c r="O390" i="2" a="1"/>
  <c r="O390" i="2" s="1"/>
  <c r="P390" i="2" s="1"/>
  <c r="M390" i="2"/>
  <c r="O389" i="2" a="1"/>
  <c r="O389" i="2" s="1"/>
  <c r="M389" i="2"/>
  <c r="O388" i="2" a="1"/>
  <c r="O388" i="2" s="1"/>
  <c r="P388" i="2" s="1"/>
  <c r="M388" i="2"/>
  <c r="O387" i="2" a="1"/>
  <c r="O387" i="2" s="1"/>
  <c r="M387" i="2"/>
  <c r="O386" i="2" a="1"/>
  <c r="O386" i="2" s="1"/>
  <c r="M386" i="2"/>
  <c r="O385" i="2" a="1"/>
  <c r="O385" i="2" s="1"/>
  <c r="M385" i="2"/>
  <c r="O384" i="2" a="1"/>
  <c r="O384" i="2" s="1"/>
  <c r="P384" i="2" s="1"/>
  <c r="M384" i="2"/>
  <c r="O383" i="2" a="1"/>
  <c r="O383" i="2" s="1"/>
  <c r="P383" i="2" s="1"/>
  <c r="M383" i="2"/>
  <c r="O382" i="2" a="1"/>
  <c r="O382" i="2" s="1"/>
  <c r="M382" i="2"/>
  <c r="O381" i="2" a="1"/>
  <c r="O381" i="2" s="1"/>
  <c r="M381" i="2"/>
  <c r="O380" i="2" a="1"/>
  <c r="O380" i="2" s="1"/>
  <c r="P380" i="2" s="1"/>
  <c r="M380" i="2"/>
  <c r="P379" i="2"/>
  <c r="M379" i="2"/>
  <c r="O378" i="2" a="1"/>
  <c r="O378" i="2" s="1"/>
  <c r="M378" i="2"/>
  <c r="P377" i="2"/>
  <c r="M377" i="2"/>
  <c r="P376" i="2"/>
  <c r="M376" i="2"/>
  <c r="P375" i="2"/>
  <c r="M375" i="2"/>
  <c r="P374" i="2"/>
  <c r="M374" i="2"/>
  <c r="P373" i="2"/>
  <c r="M373" i="2"/>
  <c r="P372" i="2"/>
  <c r="M372" i="2"/>
  <c r="P371" i="2"/>
  <c r="M371" i="2"/>
  <c r="P370" i="2"/>
  <c r="M370" i="2"/>
  <c r="P369" i="2"/>
  <c r="M369" i="2"/>
  <c r="P368" i="2"/>
  <c r="M368" i="2"/>
  <c r="P367" i="2"/>
  <c r="M367" i="2"/>
  <c r="P366" i="2"/>
  <c r="M366" i="2"/>
  <c r="O365" i="2" a="1"/>
  <c r="O365" i="2" s="1"/>
  <c r="M365" i="2"/>
  <c r="O364" i="2" a="1"/>
  <c r="O364" i="2" s="1"/>
  <c r="P364" i="2" s="1"/>
  <c r="M364" i="2"/>
  <c r="O363" i="2" a="1"/>
  <c r="O363" i="2" s="1"/>
  <c r="M363" i="2"/>
  <c r="O362" i="2" a="1"/>
  <c r="O362" i="2" s="1"/>
  <c r="P362" i="2" s="1"/>
  <c r="M362" i="2"/>
  <c r="O361" i="2" a="1"/>
  <c r="O361" i="2" s="1"/>
  <c r="P361" i="2" s="1"/>
  <c r="M361" i="2"/>
  <c r="O360" i="2" a="1"/>
  <c r="O360" i="2" s="1"/>
  <c r="M360" i="2"/>
  <c r="O359" i="2" a="1"/>
  <c r="O359" i="2" s="1"/>
  <c r="P359" i="2" s="1"/>
  <c r="M359" i="2"/>
  <c r="O358" i="2" a="1"/>
  <c r="O358" i="2" s="1"/>
  <c r="M358" i="2"/>
  <c r="O357" i="2" a="1"/>
  <c r="O357" i="2" s="1"/>
  <c r="M357" i="2"/>
  <c r="O356" i="2" a="1"/>
  <c r="O356" i="2" s="1"/>
  <c r="P356" i="2" s="1"/>
  <c r="M356" i="2"/>
  <c r="O355" i="2" a="1"/>
  <c r="O355" i="2" s="1"/>
  <c r="M355" i="2"/>
  <c r="O354" i="2" a="1"/>
  <c r="O354" i="2" s="1"/>
  <c r="M354" i="2"/>
  <c r="O353" i="2" a="1"/>
  <c r="O353" i="2" s="1"/>
  <c r="P353" i="2" s="1"/>
  <c r="M353" i="2"/>
  <c r="O352" i="2" a="1"/>
  <c r="O352" i="2" s="1"/>
  <c r="M352" i="2"/>
  <c r="O351" i="2" a="1"/>
  <c r="O351" i="2" s="1"/>
  <c r="M351" i="2"/>
  <c r="P350" i="2"/>
  <c r="M350" i="2"/>
  <c r="O349" i="2" a="1"/>
  <c r="O349" i="2" s="1"/>
  <c r="M349" i="2"/>
  <c r="P348" i="2"/>
  <c r="M348" i="2"/>
  <c r="P347" i="2"/>
  <c r="M347" i="2"/>
  <c r="P346" i="2"/>
  <c r="M346" i="2"/>
  <c r="P345" i="2"/>
  <c r="M345" i="2"/>
  <c r="P344" i="2"/>
  <c r="M344" i="2"/>
  <c r="P343" i="2"/>
  <c r="M343" i="2"/>
  <c r="P342" i="2"/>
  <c r="M342" i="2"/>
  <c r="P341" i="2"/>
  <c r="M341" i="2"/>
  <c r="P340" i="2"/>
  <c r="M340" i="2"/>
  <c r="P339" i="2"/>
  <c r="M339" i="2"/>
  <c r="P338" i="2"/>
  <c r="M338" i="2"/>
  <c r="P337" i="2"/>
  <c r="M337" i="2"/>
  <c r="O336" i="2" a="1"/>
  <c r="O336" i="2" s="1"/>
  <c r="M336" i="2"/>
  <c r="O335" i="2" a="1"/>
  <c r="O335" i="2" s="1"/>
  <c r="M335" i="2"/>
  <c r="O334" i="2" a="1"/>
  <c r="O334" i="2" s="1"/>
  <c r="P334" i="2" s="1"/>
  <c r="M334" i="2"/>
  <c r="O333" i="2" a="1"/>
  <c r="O333" i="2" s="1"/>
  <c r="M333" i="2"/>
  <c r="O332" i="2" a="1"/>
  <c r="O332" i="2"/>
  <c r="P332" i="2" s="1"/>
  <c r="M332" i="2"/>
  <c r="O331" i="2" a="1"/>
  <c r="O331" i="2" s="1"/>
  <c r="M331" i="2"/>
  <c r="O330" i="2" a="1"/>
  <c r="O330" i="2" s="1"/>
  <c r="M330" i="2"/>
  <c r="O329" i="2" a="1"/>
  <c r="O329" i="2" s="1"/>
  <c r="M329" i="2"/>
  <c r="O328" i="2" a="1"/>
  <c r="O328" i="2" s="1"/>
  <c r="M328" i="2"/>
  <c r="O327" i="2" a="1"/>
  <c r="O327" i="2" s="1"/>
  <c r="M327" i="2"/>
  <c r="O326" i="2" a="1"/>
  <c r="O326" i="2" s="1"/>
  <c r="M326" i="2"/>
  <c r="O325" i="2" a="1"/>
  <c r="O325" i="2" s="1"/>
  <c r="M325" i="2"/>
  <c r="O324" i="2" a="1"/>
  <c r="O324" i="2" s="1"/>
  <c r="M324" i="2"/>
  <c r="O323" i="2" a="1"/>
  <c r="O323" i="2" s="1"/>
  <c r="M323" i="2"/>
  <c r="O322" i="2" a="1"/>
  <c r="O322" i="2" s="1"/>
  <c r="M322" i="2"/>
  <c r="P321" i="2"/>
  <c r="M321" i="2"/>
  <c r="O320" i="2" a="1"/>
  <c r="O320" i="2" s="1"/>
  <c r="M320" i="2"/>
  <c r="P319" i="2"/>
  <c r="M319" i="2"/>
  <c r="P318" i="2"/>
  <c r="M318" i="2"/>
  <c r="P317" i="2"/>
  <c r="M317" i="2"/>
  <c r="P316" i="2"/>
  <c r="M316" i="2"/>
  <c r="P315" i="2"/>
  <c r="M315" i="2"/>
  <c r="P314" i="2"/>
  <c r="M314" i="2"/>
  <c r="P313" i="2"/>
  <c r="M313" i="2"/>
  <c r="P312" i="2"/>
  <c r="M312" i="2"/>
  <c r="P311" i="2"/>
  <c r="M311" i="2"/>
  <c r="P310" i="2"/>
  <c r="M310" i="2"/>
  <c r="P309" i="2"/>
  <c r="M309" i="2"/>
  <c r="P308" i="2"/>
  <c r="M308" i="2"/>
  <c r="O307" i="2" a="1"/>
  <c r="O307" i="2" s="1"/>
  <c r="M307" i="2"/>
  <c r="O306" i="2" a="1"/>
  <c r="O306" i="2" s="1"/>
  <c r="M306" i="2"/>
  <c r="O305" i="2" a="1"/>
  <c r="O305" i="2" s="1"/>
  <c r="M305" i="2"/>
  <c r="O304" i="2" a="1"/>
  <c r="O304" i="2" s="1"/>
  <c r="P304" i="2" s="1"/>
  <c r="M304" i="2"/>
  <c r="O303" i="2" a="1"/>
  <c r="O303" i="2" s="1"/>
  <c r="P303" i="2" s="1"/>
  <c r="M303" i="2"/>
  <c r="O302" i="2" a="1"/>
  <c r="O302" i="2" s="1"/>
  <c r="P302" i="2" s="1"/>
  <c r="M302" i="2"/>
  <c r="O301" i="2" a="1"/>
  <c r="O301" i="2" s="1"/>
  <c r="M301" i="2"/>
  <c r="O300" i="2" a="1"/>
  <c r="O300" i="2" s="1"/>
  <c r="M300" i="2"/>
  <c r="O299" i="2" a="1"/>
  <c r="O299" i="2" s="1"/>
  <c r="M299" i="2"/>
  <c r="O298" i="2" a="1"/>
  <c r="O298" i="2" s="1"/>
  <c r="M298" i="2"/>
  <c r="O297" i="2" a="1"/>
  <c r="O297" i="2" s="1"/>
  <c r="M297" i="2"/>
  <c r="O296" i="2" a="1"/>
  <c r="O296" i="2" s="1"/>
  <c r="M296" i="2"/>
  <c r="O295" i="2" a="1"/>
  <c r="O295" i="2" s="1"/>
  <c r="M295" i="2"/>
  <c r="O294" i="2" a="1"/>
  <c r="O294" i="2" s="1"/>
  <c r="M294" i="2"/>
  <c r="O293" i="2" a="1"/>
  <c r="O293" i="2" s="1"/>
  <c r="P293" i="2" s="1"/>
  <c r="M293" i="2"/>
  <c r="P292" i="2"/>
  <c r="M292" i="2"/>
  <c r="O291" i="2" a="1"/>
  <c r="O291" i="2" s="1"/>
  <c r="M291" i="2"/>
  <c r="P290" i="2"/>
  <c r="M290" i="2"/>
  <c r="P289" i="2"/>
  <c r="M289" i="2"/>
  <c r="P288" i="2"/>
  <c r="M288" i="2"/>
  <c r="P287" i="2"/>
  <c r="M287" i="2"/>
  <c r="P286" i="2"/>
  <c r="M286" i="2"/>
  <c r="P285" i="2"/>
  <c r="M285" i="2"/>
  <c r="P284" i="2"/>
  <c r="M284" i="2"/>
  <c r="P283" i="2"/>
  <c r="M283" i="2"/>
  <c r="P282" i="2"/>
  <c r="M282" i="2"/>
  <c r="P281" i="2"/>
  <c r="M281" i="2"/>
  <c r="P280" i="2"/>
  <c r="M280" i="2"/>
  <c r="P279" i="2"/>
  <c r="M279" i="2"/>
  <c r="O278" i="2" a="1"/>
  <c r="O278" i="2" s="1"/>
  <c r="P278" i="2" s="1"/>
  <c r="M278" i="2"/>
  <c r="O277" i="2" a="1"/>
  <c r="O277" i="2" s="1"/>
  <c r="M277" i="2"/>
  <c r="O276" i="2" a="1"/>
  <c r="O276" i="2" s="1"/>
  <c r="M276" i="2"/>
  <c r="O275" i="2" a="1"/>
  <c r="O275" i="2" s="1"/>
  <c r="M275" i="2"/>
  <c r="O274" i="2" a="1"/>
  <c r="O274" i="2"/>
  <c r="M274" i="2"/>
  <c r="O273" i="2" a="1"/>
  <c r="O273" i="2" s="1"/>
  <c r="M273" i="2"/>
  <c r="O272" i="2" a="1"/>
  <c r="O272" i="2" s="1"/>
  <c r="M272" i="2"/>
  <c r="O271" i="2" a="1"/>
  <c r="O271" i="2" s="1"/>
  <c r="M271" i="2"/>
  <c r="O270" i="2" a="1"/>
  <c r="O270" i="2" s="1"/>
  <c r="M270" i="2"/>
  <c r="O269" i="2" a="1"/>
  <c r="O269" i="2" s="1"/>
  <c r="M269" i="2"/>
  <c r="O268" i="2" a="1"/>
  <c r="O268" i="2" s="1"/>
  <c r="M268" i="2"/>
  <c r="O267" i="2" a="1"/>
  <c r="O267" i="2" s="1"/>
  <c r="P267" i="2" s="1"/>
  <c r="M267" i="2"/>
  <c r="O266" i="2" a="1"/>
  <c r="O266" i="2" s="1"/>
  <c r="P266" i="2" s="1"/>
  <c r="M266" i="2"/>
  <c r="O265" i="2" a="1"/>
  <c r="O265" i="2" s="1"/>
  <c r="P265" i="2" s="1"/>
  <c r="M265" i="2"/>
  <c r="O264" i="2" a="1"/>
  <c r="O264" i="2" s="1"/>
  <c r="M264" i="2"/>
  <c r="P263" i="2"/>
  <c r="M263" i="2"/>
  <c r="O262" i="2" a="1"/>
  <c r="O262" i="2" s="1"/>
  <c r="P262" i="2" s="1"/>
  <c r="M262" i="2"/>
  <c r="P261" i="2"/>
  <c r="M261" i="2"/>
  <c r="P260" i="2"/>
  <c r="M260" i="2"/>
  <c r="P259" i="2"/>
  <c r="M259" i="2"/>
  <c r="P258" i="2"/>
  <c r="M258" i="2"/>
  <c r="P257" i="2"/>
  <c r="M257" i="2"/>
  <c r="P256" i="2"/>
  <c r="M256" i="2"/>
  <c r="P255" i="2"/>
  <c r="M255" i="2"/>
  <c r="P254" i="2"/>
  <c r="M254" i="2"/>
  <c r="P253" i="2"/>
  <c r="M253" i="2"/>
  <c r="P252" i="2"/>
  <c r="M252" i="2"/>
  <c r="P251" i="2"/>
  <c r="M251" i="2"/>
  <c r="P250" i="2"/>
  <c r="M250" i="2"/>
  <c r="O249" i="2" a="1"/>
  <c r="O249" i="2" s="1"/>
  <c r="P249" i="2" s="1"/>
  <c r="M249" i="2"/>
  <c r="Q249" i="2" s="1"/>
  <c r="O248" i="2" a="1"/>
  <c r="O248" i="2" s="1"/>
  <c r="P248" i="2" s="1"/>
  <c r="M248" i="2"/>
  <c r="O247" i="2" a="1"/>
  <c r="O247" i="2" s="1"/>
  <c r="P247" i="2" s="1"/>
  <c r="M247" i="2"/>
  <c r="O246" i="2" a="1"/>
  <c r="O246" i="2" s="1"/>
  <c r="M246" i="2"/>
  <c r="O245" i="2" a="1"/>
  <c r="O245" i="2" s="1"/>
  <c r="M245" i="2"/>
  <c r="O244" i="2" a="1"/>
  <c r="O244" i="2" s="1"/>
  <c r="M244" i="2"/>
  <c r="O243" i="2" a="1"/>
  <c r="O243" i="2"/>
  <c r="M243" i="2"/>
  <c r="O242" i="2" a="1"/>
  <c r="O242" i="2" s="1"/>
  <c r="P242" i="2" s="1"/>
  <c r="M242" i="2"/>
  <c r="O241" i="2" a="1"/>
  <c r="O241" i="2" s="1"/>
  <c r="P241" i="2" s="1"/>
  <c r="M241" i="2"/>
  <c r="O240" i="2" a="1"/>
  <c r="O240" i="2" s="1"/>
  <c r="M240" i="2"/>
  <c r="O239" i="2" a="1"/>
  <c r="O239" i="2" s="1"/>
  <c r="M239" i="2"/>
  <c r="O238" i="2" a="1"/>
  <c r="O238" i="2" s="1"/>
  <c r="M238" i="2"/>
  <c r="O237" i="2" a="1"/>
  <c r="O237" i="2" s="1"/>
  <c r="M237" i="2"/>
  <c r="O236" i="2" a="1"/>
  <c r="O236" i="2" s="1"/>
  <c r="M236" i="2"/>
  <c r="O235" i="2" a="1"/>
  <c r="O235" i="2" s="1"/>
  <c r="M235" i="2"/>
  <c r="P234" i="2"/>
  <c r="M234" i="2"/>
  <c r="O233" i="2" a="1"/>
  <c r="O233" i="2" s="1"/>
  <c r="M233" i="2"/>
  <c r="P232" i="2"/>
  <c r="M232" i="2"/>
  <c r="P231" i="2"/>
  <c r="M231" i="2"/>
  <c r="P230" i="2"/>
  <c r="M230" i="2"/>
  <c r="P229" i="2"/>
  <c r="M229" i="2"/>
  <c r="P228" i="2"/>
  <c r="M228" i="2"/>
  <c r="P227" i="2"/>
  <c r="M227" i="2"/>
  <c r="P226" i="2"/>
  <c r="M226" i="2"/>
  <c r="P225" i="2"/>
  <c r="M225" i="2"/>
  <c r="P224" i="2"/>
  <c r="M224" i="2"/>
  <c r="P223" i="2"/>
  <c r="M223" i="2"/>
  <c r="P222" i="2"/>
  <c r="M222" i="2"/>
  <c r="P221" i="2"/>
  <c r="M221" i="2"/>
  <c r="O220" i="2" a="1"/>
  <c r="O220" i="2" s="1"/>
  <c r="M220" i="2"/>
  <c r="O219" i="2" a="1"/>
  <c r="O219" i="2" s="1"/>
  <c r="M219" i="2"/>
  <c r="O218" i="2" a="1"/>
  <c r="O218" i="2" s="1"/>
  <c r="M218" i="2"/>
  <c r="O217" i="2" a="1"/>
  <c r="O217" i="2" s="1"/>
  <c r="M217" i="2"/>
  <c r="O216" i="2" a="1"/>
  <c r="O216" i="2" s="1"/>
  <c r="M216" i="2"/>
  <c r="P215" i="2"/>
  <c r="M215" i="2"/>
  <c r="P214" i="2"/>
  <c r="M214" i="2"/>
  <c r="O213" i="2" a="1"/>
  <c r="O213" i="2" s="1"/>
  <c r="P213" i="2" s="1"/>
  <c r="M213" i="2"/>
  <c r="O212" i="2" a="1"/>
  <c r="O212" i="2" s="1"/>
  <c r="P212" i="2" s="1"/>
  <c r="M212" i="2"/>
  <c r="O211" i="2" a="1"/>
  <c r="O211" i="2" s="1"/>
  <c r="M211" i="2"/>
  <c r="O210" i="2" a="1"/>
  <c r="O210" i="2" s="1"/>
  <c r="P210" i="2" s="1"/>
  <c r="M210" i="2"/>
  <c r="O209" i="2" a="1"/>
  <c r="O209" i="2" s="1"/>
  <c r="M209" i="2"/>
  <c r="O208" i="2" a="1"/>
  <c r="O208" i="2" s="1"/>
  <c r="M208" i="2"/>
  <c r="O207" i="2" a="1"/>
  <c r="O207" i="2" s="1"/>
  <c r="M207" i="2"/>
  <c r="O206" i="2" a="1"/>
  <c r="O206" i="2" s="1"/>
  <c r="M206" i="2"/>
  <c r="P205" i="2"/>
  <c r="M205" i="2"/>
  <c r="O204" i="2" a="1"/>
  <c r="O204" i="2"/>
  <c r="P204" i="2" s="1"/>
  <c r="M204" i="2"/>
  <c r="P203" i="2"/>
  <c r="M203" i="2"/>
  <c r="P202" i="2"/>
  <c r="M202" i="2"/>
  <c r="P201" i="2"/>
  <c r="M201" i="2"/>
  <c r="P200" i="2"/>
  <c r="M200" i="2"/>
  <c r="P199" i="2"/>
  <c r="M199" i="2"/>
  <c r="P198" i="2"/>
  <c r="M198" i="2"/>
  <c r="P197" i="2"/>
  <c r="M197" i="2"/>
  <c r="P196" i="2"/>
  <c r="M196" i="2"/>
  <c r="P195" i="2"/>
  <c r="M195" i="2"/>
  <c r="P194" i="2"/>
  <c r="M194" i="2"/>
  <c r="P193" i="2"/>
  <c r="M193" i="2"/>
  <c r="P192" i="2"/>
  <c r="M192" i="2"/>
  <c r="O191" i="2" a="1"/>
  <c r="O191" i="2" s="1"/>
  <c r="M191" i="2"/>
  <c r="O190" i="2" a="1"/>
  <c r="O190" i="2" s="1"/>
  <c r="M190" i="2"/>
  <c r="O189" i="2" a="1"/>
  <c r="O189" i="2" s="1"/>
  <c r="M189" i="2"/>
  <c r="O188" i="2" a="1"/>
  <c r="O188" i="2" s="1"/>
  <c r="M188" i="2"/>
  <c r="O187" i="2" a="1"/>
  <c r="O187" i="2" s="1"/>
  <c r="M187" i="2"/>
  <c r="O186" i="2" a="1"/>
  <c r="O186" i="2" s="1"/>
  <c r="M186" i="2"/>
  <c r="O185" i="2" a="1"/>
  <c r="O185" i="2" s="1"/>
  <c r="P185" i="2" s="1"/>
  <c r="M185" i="2"/>
  <c r="O184" i="2" a="1"/>
  <c r="O184" i="2" s="1"/>
  <c r="M184" i="2"/>
  <c r="O183" i="2" a="1"/>
  <c r="O183" i="2" s="1"/>
  <c r="P183" i="2" s="1"/>
  <c r="M183" i="2"/>
  <c r="O182" i="2" a="1"/>
  <c r="O182" i="2" s="1"/>
  <c r="P182" i="2" s="1"/>
  <c r="M182" i="2"/>
  <c r="O181" i="2" a="1"/>
  <c r="O181" i="2" s="1"/>
  <c r="P181" i="2" s="1"/>
  <c r="M181" i="2"/>
  <c r="O180" i="2" a="1"/>
  <c r="O180" i="2" s="1"/>
  <c r="M180" i="2"/>
  <c r="O179" i="2" a="1"/>
  <c r="O179" i="2" s="1"/>
  <c r="M179" i="2"/>
  <c r="O178" i="2" a="1"/>
  <c r="O178" i="2" s="1"/>
  <c r="P178" i="2" s="1"/>
  <c r="M178" i="2"/>
  <c r="O177" i="2" a="1"/>
  <c r="O177" i="2" s="1"/>
  <c r="M177" i="2"/>
  <c r="P176" i="2"/>
  <c r="M176" i="2"/>
  <c r="P175" i="2"/>
  <c r="M175" i="2"/>
  <c r="P174" i="2"/>
  <c r="M174" i="2"/>
  <c r="P173" i="2"/>
  <c r="M173" i="2"/>
  <c r="P172" i="2"/>
  <c r="M172" i="2"/>
  <c r="P171" i="2"/>
  <c r="M171" i="2"/>
  <c r="P170" i="2"/>
  <c r="M170" i="2"/>
  <c r="P169" i="2"/>
  <c r="M169" i="2"/>
  <c r="P168" i="2"/>
  <c r="M168" i="2"/>
  <c r="P167" i="2"/>
  <c r="M167" i="2"/>
  <c r="P166" i="2"/>
  <c r="M166" i="2"/>
  <c r="P165" i="2"/>
  <c r="M165" i="2"/>
  <c r="P164" i="2"/>
  <c r="M164" i="2"/>
  <c r="P163" i="2"/>
  <c r="M163" i="2"/>
  <c r="O162" i="2" a="1"/>
  <c r="O162" i="2" s="1"/>
  <c r="P162" i="2" s="1"/>
  <c r="M162" i="2"/>
  <c r="O161" i="2" a="1"/>
  <c r="O161" i="2" s="1"/>
  <c r="M161" i="2"/>
  <c r="O160" i="2" a="1"/>
  <c r="O160" i="2" s="1"/>
  <c r="P160" i="2" s="1"/>
  <c r="M160" i="2"/>
  <c r="O159" i="2" a="1"/>
  <c r="O159" i="2" s="1"/>
  <c r="P159" i="2" s="1"/>
  <c r="M159" i="2"/>
  <c r="O158" i="2" a="1"/>
  <c r="O158" i="2" s="1"/>
  <c r="M158" i="2"/>
  <c r="O157" i="2" a="1"/>
  <c r="O157" i="2" s="1"/>
  <c r="M157" i="2"/>
  <c r="O156" i="2" a="1"/>
  <c r="O156" i="2" s="1"/>
  <c r="P156" i="2" s="1"/>
  <c r="M156" i="2"/>
  <c r="O155" i="2" a="1"/>
  <c r="O155" i="2" s="1"/>
  <c r="M155" i="2"/>
  <c r="O154" i="2" a="1"/>
  <c r="O154" i="2" s="1"/>
  <c r="P154" i="2" s="1"/>
  <c r="M154" i="2"/>
  <c r="O153" i="2" a="1"/>
  <c r="O153" i="2" s="1"/>
  <c r="M153" i="2"/>
  <c r="O152" i="2" a="1"/>
  <c r="O152" i="2" s="1"/>
  <c r="M152" i="2"/>
  <c r="O151" i="2" a="1"/>
  <c r="O151" i="2" s="1"/>
  <c r="M151" i="2"/>
  <c r="O150" i="2" a="1"/>
  <c r="O150" i="2" s="1"/>
  <c r="M150" i="2"/>
  <c r="O149" i="2" a="1"/>
  <c r="O149" i="2" s="1"/>
  <c r="P149" i="2" s="1"/>
  <c r="M149" i="2"/>
  <c r="O148" i="2" a="1"/>
  <c r="O148" i="2" s="1"/>
  <c r="M148" i="2"/>
  <c r="P147" i="2"/>
  <c r="M147" i="2"/>
  <c r="P146" i="2"/>
  <c r="M146" i="2"/>
  <c r="P145" i="2"/>
  <c r="M145" i="2"/>
  <c r="P144" i="2"/>
  <c r="M144" i="2"/>
  <c r="P143" i="2"/>
  <c r="M143" i="2"/>
  <c r="P142" i="2"/>
  <c r="M142" i="2"/>
  <c r="P141" i="2"/>
  <c r="M141" i="2"/>
  <c r="P140" i="2"/>
  <c r="M140" i="2"/>
  <c r="P139" i="2"/>
  <c r="M139" i="2"/>
  <c r="P138" i="2"/>
  <c r="M138" i="2"/>
  <c r="P137" i="2"/>
  <c r="M137" i="2"/>
  <c r="P136" i="2"/>
  <c r="M136" i="2"/>
  <c r="P135" i="2"/>
  <c r="M135" i="2"/>
  <c r="P134" i="2"/>
  <c r="M134" i="2"/>
  <c r="O133" i="2" a="1"/>
  <c r="O133" i="2" s="1"/>
  <c r="M133" i="2"/>
  <c r="O132" i="2" a="1"/>
  <c r="O132" i="2" s="1"/>
  <c r="P132" i="2" s="1"/>
  <c r="M132" i="2"/>
  <c r="O131" i="2" a="1"/>
  <c r="O131" i="2" s="1"/>
  <c r="M131" i="2"/>
  <c r="O130" i="2" a="1"/>
  <c r="O130" i="2" s="1"/>
  <c r="P130" i="2" s="1"/>
  <c r="M130" i="2"/>
  <c r="O129" i="2" a="1"/>
  <c r="O129" i="2" s="1"/>
  <c r="M129" i="2"/>
  <c r="O128" i="2" a="1"/>
  <c r="O128" i="2" s="1"/>
  <c r="P128" i="2" s="1"/>
  <c r="M128" i="2"/>
  <c r="O127" i="2" a="1"/>
  <c r="O127" i="2" s="1"/>
  <c r="P127" i="2" s="1"/>
  <c r="M127" i="2"/>
  <c r="O126" i="2" a="1"/>
  <c r="O126" i="2" s="1"/>
  <c r="M126" i="2"/>
  <c r="O125" i="2" a="1"/>
  <c r="O125" i="2" s="1"/>
  <c r="M125" i="2"/>
  <c r="O124" i="2" a="1"/>
  <c r="O124" i="2" s="1"/>
  <c r="M124" i="2"/>
  <c r="O123" i="2" a="1"/>
  <c r="O123" i="2" s="1"/>
  <c r="M123" i="2"/>
  <c r="O122" i="2" a="1"/>
  <c r="O122" i="2" s="1"/>
  <c r="P122" i="2" s="1"/>
  <c r="M122" i="2"/>
  <c r="O121" i="2" a="1"/>
  <c r="O121" i="2" s="1"/>
  <c r="M121" i="2"/>
  <c r="O120" i="2" a="1"/>
  <c r="O120" i="2" s="1"/>
  <c r="P120" i="2" s="1"/>
  <c r="M120" i="2"/>
  <c r="O119" i="2" a="1"/>
  <c r="O119" i="2" s="1"/>
  <c r="P119" i="2" s="1"/>
  <c r="M119" i="2"/>
  <c r="P118" i="2"/>
  <c r="M118" i="2"/>
  <c r="P117" i="2"/>
  <c r="M117" i="2"/>
  <c r="P116" i="2"/>
  <c r="M116" i="2"/>
  <c r="P115" i="2"/>
  <c r="M115" i="2"/>
  <c r="P114" i="2"/>
  <c r="M114" i="2"/>
  <c r="P113" i="2"/>
  <c r="M113" i="2"/>
  <c r="P112" i="2"/>
  <c r="M112" i="2"/>
  <c r="P111" i="2"/>
  <c r="M111" i="2"/>
  <c r="P110" i="2"/>
  <c r="M110" i="2"/>
  <c r="P109" i="2"/>
  <c r="M109" i="2"/>
  <c r="P108" i="2"/>
  <c r="M108" i="2"/>
  <c r="P107" i="2"/>
  <c r="M107" i="2"/>
  <c r="P106" i="2"/>
  <c r="M106" i="2"/>
  <c r="P105" i="2"/>
  <c r="M105" i="2"/>
  <c r="O104" i="2" a="1"/>
  <c r="O104" i="2" s="1"/>
  <c r="P104" i="2" s="1"/>
  <c r="M104" i="2"/>
  <c r="O103" i="2" a="1"/>
  <c r="O103" i="2" s="1"/>
  <c r="M103" i="2"/>
  <c r="O102" i="2" a="1"/>
  <c r="O102" i="2" s="1"/>
  <c r="M102" i="2"/>
  <c r="O101" i="2" a="1"/>
  <c r="O101" i="2"/>
  <c r="M101" i="2"/>
  <c r="O100" i="2" a="1"/>
  <c r="O100" i="2" s="1"/>
  <c r="M100" i="2"/>
  <c r="O99" i="2" a="1"/>
  <c r="O99" i="2" s="1"/>
  <c r="P99" i="2" s="1"/>
  <c r="M99" i="2"/>
  <c r="O98" i="2" a="1"/>
  <c r="O98" i="2" s="1"/>
  <c r="M98" i="2"/>
  <c r="O97" i="2" a="1"/>
  <c r="O97" i="2" s="1"/>
  <c r="M97" i="2"/>
  <c r="O96" i="2" a="1"/>
  <c r="O96" i="2" s="1"/>
  <c r="M96" i="2"/>
  <c r="O95" i="2" a="1"/>
  <c r="O95" i="2" s="1"/>
  <c r="M95" i="2"/>
  <c r="O94" i="2" a="1"/>
  <c r="O94" i="2" s="1"/>
  <c r="M94" i="2"/>
  <c r="O93" i="2" a="1"/>
  <c r="O93" i="2" s="1"/>
  <c r="M93" i="2"/>
  <c r="O92" i="2" a="1"/>
  <c r="O92" i="2" s="1"/>
  <c r="M92" i="2"/>
  <c r="O91" i="2" a="1"/>
  <c r="O91" i="2" s="1"/>
  <c r="M91" i="2"/>
  <c r="O90" i="2" a="1"/>
  <c r="O90" i="2" s="1"/>
  <c r="M90" i="2"/>
  <c r="P89" i="2"/>
  <c r="M89" i="2"/>
  <c r="P88" i="2"/>
  <c r="M88" i="2"/>
  <c r="P87" i="2"/>
  <c r="M87" i="2"/>
  <c r="P86" i="2"/>
  <c r="M86" i="2"/>
  <c r="P85" i="2"/>
  <c r="M85" i="2"/>
  <c r="P84" i="2"/>
  <c r="M84" i="2"/>
  <c r="P83" i="2"/>
  <c r="M83" i="2"/>
  <c r="P82" i="2"/>
  <c r="M82" i="2"/>
  <c r="P81" i="2"/>
  <c r="M81" i="2"/>
  <c r="P80" i="2"/>
  <c r="M80" i="2"/>
  <c r="P79" i="2"/>
  <c r="M79" i="2"/>
  <c r="P78" i="2"/>
  <c r="M78" i="2"/>
  <c r="P77" i="2"/>
  <c r="M77" i="2"/>
  <c r="P76" i="2"/>
  <c r="M76" i="2"/>
  <c r="O75" i="2" a="1"/>
  <c r="O75" i="2" s="1"/>
  <c r="M75" i="2"/>
  <c r="O74" i="2" a="1"/>
  <c r="O74" i="2" s="1"/>
  <c r="M74" i="2"/>
  <c r="O73" i="2" a="1"/>
  <c r="O73" i="2" s="1"/>
  <c r="M73" i="2"/>
  <c r="O72" i="2" a="1"/>
  <c r="O72" i="2" s="1"/>
  <c r="M72" i="2"/>
  <c r="O71" i="2" a="1"/>
  <c r="O71" i="2" s="1"/>
  <c r="M71" i="2"/>
  <c r="O70" i="2" a="1"/>
  <c r="O70" i="2" s="1"/>
  <c r="M70" i="2"/>
  <c r="O69" i="2" a="1"/>
  <c r="O69" i="2" s="1"/>
  <c r="P69" i="2" s="1"/>
  <c r="M69" i="2"/>
  <c r="O68" i="2" a="1"/>
  <c r="O68" i="2" s="1"/>
  <c r="M68" i="2"/>
  <c r="O67" i="2" a="1"/>
  <c r="O67" i="2" s="1"/>
  <c r="M67" i="2"/>
  <c r="O66" i="2" a="1"/>
  <c r="O66" i="2" s="1"/>
  <c r="P66" i="2" s="1"/>
  <c r="M66" i="2"/>
  <c r="O65" i="2" a="1"/>
  <c r="O65" i="2" s="1"/>
  <c r="M65" i="2"/>
  <c r="O64" i="2" a="1"/>
  <c r="O64" i="2" s="1"/>
  <c r="M64" i="2"/>
  <c r="O63" i="2" a="1"/>
  <c r="O63" i="2" s="1"/>
  <c r="M63" i="2"/>
  <c r="O62" i="2" a="1"/>
  <c r="O62" i="2" s="1"/>
  <c r="M62" i="2"/>
  <c r="O61" i="2" a="1"/>
  <c r="O61" i="2" s="1"/>
  <c r="M61" i="2"/>
  <c r="O60" i="2" a="1"/>
  <c r="O60" i="2" s="1"/>
  <c r="M60" i="2"/>
  <c r="P59" i="2"/>
  <c r="M59" i="2"/>
  <c r="P58" i="2"/>
  <c r="M58" i="2"/>
  <c r="P57" i="2"/>
  <c r="M57" i="2"/>
  <c r="P56" i="2"/>
  <c r="M56" i="2"/>
  <c r="P55" i="2"/>
  <c r="M55" i="2"/>
  <c r="P54" i="2"/>
  <c r="M54" i="2"/>
  <c r="P53" i="2"/>
  <c r="M53" i="2"/>
  <c r="P52" i="2"/>
  <c r="M52" i="2"/>
  <c r="P51" i="2"/>
  <c r="M51" i="2"/>
  <c r="P50" i="2"/>
  <c r="M50" i="2"/>
  <c r="P49" i="2"/>
  <c r="M49" i="2"/>
  <c r="P48" i="2"/>
  <c r="M48" i="2"/>
  <c r="P47" i="2"/>
  <c r="M47" i="2"/>
  <c r="O46" i="2" a="1"/>
  <c r="O46" i="2" s="1"/>
  <c r="M46" i="2"/>
  <c r="O45" i="2" a="1"/>
  <c r="O45" i="2" s="1"/>
  <c r="M45" i="2"/>
  <c r="O44" i="2" a="1"/>
  <c r="O44" i="2" s="1"/>
  <c r="M44" i="2"/>
  <c r="O43" i="2" a="1"/>
  <c r="O43" i="2" s="1"/>
  <c r="M43" i="2"/>
  <c r="O42" i="2" a="1"/>
  <c r="O42" i="2"/>
  <c r="M42" i="2"/>
  <c r="O41" i="2" a="1"/>
  <c r="O41" i="2" s="1"/>
  <c r="M41" i="2"/>
  <c r="O40" i="2" a="1"/>
  <c r="O40" i="2" s="1"/>
  <c r="M40" i="2"/>
  <c r="O39" i="2" a="1"/>
  <c r="O39" i="2" s="1"/>
  <c r="M39" i="2"/>
  <c r="O38" i="2" a="1"/>
  <c r="O38" i="2" s="1"/>
  <c r="M38" i="2"/>
  <c r="O37" i="2" a="1"/>
  <c r="O37" i="2" s="1"/>
  <c r="M37" i="2"/>
  <c r="O36" i="2" a="1"/>
  <c r="O36" i="2" s="1"/>
  <c r="P36" i="2" s="1"/>
  <c r="M36" i="2"/>
  <c r="O35" i="2" a="1"/>
  <c r="O35" i="2" s="1"/>
  <c r="M35" i="2"/>
  <c r="O34" i="2" a="1"/>
  <c r="O34" i="2" s="1"/>
  <c r="P34" i="2" s="1"/>
  <c r="M34" i="2"/>
  <c r="O33" i="2" a="1"/>
  <c r="O33" i="2" s="1"/>
  <c r="M33" i="2"/>
  <c r="O32" i="2" a="1"/>
  <c r="O32" i="2" s="1"/>
  <c r="M32" i="2"/>
  <c r="P31" i="2"/>
  <c r="M31" i="2"/>
  <c r="P30" i="2"/>
  <c r="M30" i="2"/>
  <c r="P29" i="2"/>
  <c r="M29" i="2"/>
  <c r="P28" i="2"/>
  <c r="M28" i="2"/>
  <c r="P27" i="2"/>
  <c r="M27" i="2"/>
  <c r="P26" i="2"/>
  <c r="M26" i="2"/>
  <c r="P25" i="2"/>
  <c r="M25" i="2"/>
  <c r="P24" i="2"/>
  <c r="M24" i="2"/>
  <c r="P23" i="2"/>
  <c r="M23" i="2"/>
  <c r="P22" i="2"/>
  <c r="M22" i="2"/>
  <c r="P21" i="2"/>
  <c r="M21" i="2"/>
  <c r="P20" i="2"/>
  <c r="M20" i="2"/>
  <c r="P19" i="2"/>
  <c r="M19" i="2"/>
  <c r="P18" i="2"/>
  <c r="M18" i="2"/>
  <c r="O17" i="2" a="1"/>
  <c r="O17" i="2" s="1"/>
  <c r="P17" i="2" s="1"/>
  <c r="M17" i="2"/>
  <c r="O16" i="2" a="1"/>
  <c r="O16" i="2" s="1"/>
  <c r="M16" i="2"/>
  <c r="O15" i="2" a="1"/>
  <c r="O15" i="2" s="1"/>
  <c r="M15" i="2"/>
  <c r="O14" i="2" a="1"/>
  <c r="O14" i="2" s="1"/>
  <c r="P14" i="2" s="1"/>
  <c r="M14" i="2"/>
  <c r="O13" i="2" a="1"/>
  <c r="O13" i="2" s="1"/>
  <c r="P13" i="2" s="1"/>
  <c r="M13" i="2"/>
  <c r="O12" i="2" a="1"/>
  <c r="O12" i="2" s="1"/>
  <c r="M12" i="2"/>
  <c r="O11" i="2" a="1"/>
  <c r="O11" i="2" s="1"/>
  <c r="P11" i="2" s="1"/>
  <c r="M11" i="2"/>
  <c r="O10" i="2" a="1"/>
  <c r="O10" i="2" s="1"/>
  <c r="M10" i="2"/>
  <c r="O9" i="2" a="1"/>
  <c r="O9" i="2" s="1"/>
  <c r="M9" i="2"/>
  <c r="O8" i="2" a="1"/>
  <c r="O8" i="2" s="1"/>
  <c r="P8" i="2" s="1"/>
  <c r="M8" i="2"/>
  <c r="O7" i="2" a="1"/>
  <c r="O7" i="2" s="1"/>
  <c r="P7" i="2" s="1"/>
  <c r="M7" i="2"/>
  <c r="O6" i="2" a="1"/>
  <c r="O6" i="2" s="1"/>
  <c r="M6" i="2"/>
  <c r="O5" i="2" a="1"/>
  <c r="O5" i="2" s="1"/>
  <c r="P5" i="2" s="1"/>
  <c r="M5" i="2"/>
  <c r="O4" i="2" a="1"/>
  <c r="O4" i="2" s="1"/>
  <c r="P4" i="2" s="1"/>
  <c r="M4" i="2"/>
  <c r="O3" i="2" a="1"/>
  <c r="O3" i="2" s="1"/>
  <c r="M3" i="2"/>
  <c r="O2" i="2" a="1"/>
  <c r="O2" i="2" s="1"/>
  <c r="M2" i="2"/>
  <c r="Q6213" i="2" l="1"/>
  <c r="AC9974" i="2"/>
  <c r="AD9974" i="2"/>
  <c r="AF9974" i="2" s="1"/>
  <c r="AC9854" i="2"/>
  <c r="AC9793" i="2"/>
  <c r="AC9130" i="2"/>
  <c r="AC9099" i="2"/>
  <c r="AD9099" i="2"/>
  <c r="AF9099" i="2" s="1"/>
  <c r="AC8909" i="2"/>
  <c r="AD8909" i="2"/>
  <c r="AF8909" i="2" s="1"/>
  <c r="AC8892" i="2"/>
  <c r="AD8892" i="2"/>
  <c r="AF8892" i="2" s="1"/>
  <c r="AC8576" i="2"/>
  <c r="AD8576" i="2"/>
  <c r="AF8576" i="2" s="1"/>
  <c r="AC8566" i="2"/>
  <c r="AF10044" i="2"/>
  <c r="AC9631" i="2"/>
  <c r="AD9631" i="2"/>
  <c r="AF9631" i="2" s="1"/>
  <c r="AC9162" i="2"/>
  <c r="AD9162" i="2"/>
  <c r="AF9162" i="2" s="1"/>
  <c r="AC8776" i="2"/>
  <c r="AD8776" i="2"/>
  <c r="AF8776" i="2" s="1"/>
  <c r="AD8590" i="2"/>
  <c r="AF8590" i="2" s="1"/>
  <c r="AC8590" i="2"/>
  <c r="AC8283" i="2"/>
  <c r="AD8283" i="2"/>
  <c r="AF8283" i="2" s="1"/>
  <c r="AD8930" i="2"/>
  <c r="AF8930" i="2" s="1"/>
  <c r="AC8930" i="2"/>
  <c r="AC8239" i="2"/>
  <c r="AD8239" i="2"/>
  <c r="AF8239" i="2" s="1"/>
  <c r="AF9098" i="2"/>
  <c r="AC9978" i="2"/>
  <c r="AD9978" i="2"/>
  <c r="AF9978" i="2" s="1"/>
  <c r="AC9942" i="2"/>
  <c r="AD9942" i="2"/>
  <c r="AF9942" i="2" s="1"/>
  <c r="AF9853" i="2"/>
  <c r="AC9798" i="2"/>
  <c r="AD9798" i="2"/>
  <c r="AF9798" i="2" s="1"/>
  <c r="AC9625" i="2"/>
  <c r="AD9625" i="2"/>
  <c r="AF9625" i="2" s="1"/>
  <c r="AC9505" i="2"/>
  <c r="AD9505" i="2"/>
  <c r="AF9505" i="2" s="1"/>
  <c r="AC9306" i="2"/>
  <c r="AD9306" i="2"/>
  <c r="AF9306" i="2" s="1"/>
  <c r="AC9177" i="2"/>
  <c r="AD9177" i="2"/>
  <c r="AF9177" i="2" s="1"/>
  <c r="AC9114" i="2"/>
  <c r="AD9114" i="2"/>
  <c r="AF9114" i="2" s="1"/>
  <c r="AF8775" i="2"/>
  <c r="AD8580" i="2"/>
  <c r="AF8580" i="2" s="1"/>
  <c r="AC8580" i="2"/>
  <c r="AD8148" i="2"/>
  <c r="AF8148" i="2" s="1"/>
  <c r="AC8148" i="2"/>
  <c r="AF8120" i="2"/>
  <c r="AC9521" i="2"/>
  <c r="AD9521" i="2"/>
  <c r="AF9521" i="2" s="1"/>
  <c r="AC9354" i="2"/>
  <c r="AD9354" i="2"/>
  <c r="AF9354" i="2" s="1"/>
  <c r="AF9342" i="2"/>
  <c r="AC9322" i="2"/>
  <c r="AD9322" i="2"/>
  <c r="AF9322" i="2" s="1"/>
  <c r="AC9295" i="2"/>
  <c r="AD9295" i="2"/>
  <c r="AF9295" i="2" s="1"/>
  <c r="AC9103" i="2"/>
  <c r="AD9103" i="2"/>
  <c r="AF9103" i="2" s="1"/>
  <c r="AD8791" i="2"/>
  <c r="AF8791" i="2" s="1"/>
  <c r="AC8791" i="2"/>
  <c r="AF8765" i="2"/>
  <c r="AC8595" i="2"/>
  <c r="AD8595" i="2"/>
  <c r="AF8595" i="2" s="1"/>
  <c r="AC8222" i="2"/>
  <c r="AD8222" i="2"/>
  <c r="AF8222" i="2" s="1"/>
  <c r="AF9510" i="2"/>
  <c r="AD10049" i="2"/>
  <c r="AF10049" i="2" s="1"/>
  <c r="AC10049" i="2"/>
  <c r="AC9983" i="2"/>
  <c r="AD9983" i="2"/>
  <c r="AF9983" i="2" s="1"/>
  <c r="AC9947" i="2"/>
  <c r="AD9947" i="2"/>
  <c r="AF9947" i="2" s="1"/>
  <c r="AF9305" i="2"/>
  <c r="AD9009" i="2"/>
  <c r="AF9009" i="2" s="1"/>
  <c r="AC9009" i="2"/>
  <c r="AF8970" i="2"/>
  <c r="AF8949" i="2"/>
  <c r="AD8837" i="2"/>
  <c r="AF8837" i="2" s="1"/>
  <c r="AC8837" i="2"/>
  <c r="AF8376" i="2"/>
  <c r="AC8330" i="2"/>
  <c r="AD8330" i="2"/>
  <c r="AF8330" i="2" s="1"/>
  <c r="AF1375" i="2"/>
  <c r="AC9474" i="2"/>
  <c r="AD9474" i="2"/>
  <c r="AF9474" i="2" s="1"/>
  <c r="AD9988" i="2"/>
  <c r="AF9988" i="2" s="1"/>
  <c r="AC9988" i="2"/>
  <c r="AC9957" i="2"/>
  <c r="AD9957" i="2"/>
  <c r="AF9957" i="2" s="1"/>
  <c r="AD9741" i="2"/>
  <c r="AF9741" i="2" s="1"/>
  <c r="AC9741" i="2"/>
  <c r="AC9645" i="2"/>
  <c r="AD9645" i="2"/>
  <c r="AF9645" i="2" s="1"/>
  <c r="AF9613" i="2"/>
  <c r="AD9202" i="2"/>
  <c r="AF9202" i="2" s="1"/>
  <c r="AC9202" i="2"/>
  <c r="AF9149" i="2"/>
  <c r="AD8604" i="2"/>
  <c r="AF8604" i="2" s="1"/>
  <c r="AC8349" i="2"/>
  <c r="AF6440" i="2"/>
  <c r="AC9915" i="2"/>
  <c r="AD9915" i="2"/>
  <c r="AF9915" i="2" s="1"/>
  <c r="AC9802" i="2"/>
  <c r="AD9802" i="2"/>
  <c r="AF9802" i="2" s="1"/>
  <c r="AC9650" i="2"/>
  <c r="AC9409" i="2"/>
  <c r="AD9409" i="2"/>
  <c r="AF9409" i="2" s="1"/>
  <c r="AC9326" i="2"/>
  <c r="AD9326" i="2"/>
  <c r="AF9326" i="2" s="1"/>
  <c r="AF7436" i="2"/>
  <c r="AF7311" i="2"/>
  <c r="AC6770" i="2"/>
  <c r="AD6770" i="2"/>
  <c r="AF6770" i="2" s="1"/>
  <c r="AC6765" i="2"/>
  <c r="AD6765" i="2"/>
  <c r="AF6765" i="2" s="1"/>
  <c r="AC21" i="2"/>
  <c r="AC10053" i="2"/>
  <c r="AD10053" i="2"/>
  <c r="AF10053" i="2" s="1"/>
  <c r="AC9925" i="2"/>
  <c r="AF9914" i="2"/>
  <c r="AD9889" i="2"/>
  <c r="AF9889" i="2" s="1"/>
  <c r="AC9889" i="2"/>
  <c r="AF9801" i="2"/>
  <c r="AC9545" i="2"/>
  <c r="AC8852" i="2"/>
  <c r="AD8852" i="2"/>
  <c r="AF8852" i="2" s="1"/>
  <c r="AD8667" i="2"/>
  <c r="AF8667" i="2" s="1"/>
  <c r="AF8583" i="2"/>
  <c r="AC8477" i="2"/>
  <c r="AD8477" i="2"/>
  <c r="AF8477" i="2" s="1"/>
  <c r="AD8414" i="2"/>
  <c r="AF8414" i="2" s="1"/>
  <c r="AC8414" i="2"/>
  <c r="AD7692" i="2"/>
  <c r="AF7692" i="2" s="1"/>
  <c r="AC7692" i="2"/>
  <c r="AF9859" i="2"/>
  <c r="AC315" i="2"/>
  <c r="AD315" i="2"/>
  <c r="AF315" i="2" s="1"/>
  <c r="AC9525" i="2"/>
  <c r="AD9525" i="2"/>
  <c r="AF9525" i="2" s="1"/>
  <c r="AF9003" i="2"/>
  <c r="AC8785" i="2"/>
  <c r="AD8785" i="2"/>
  <c r="AF8785" i="2" s="1"/>
  <c r="AC8642" i="2"/>
  <c r="AD8642" i="2"/>
  <c r="AF8642" i="2" s="1"/>
  <c r="AC8403" i="2"/>
  <c r="AD8403" i="2"/>
  <c r="AF8403" i="2" s="1"/>
  <c r="AC7829" i="2"/>
  <c r="AD7829" i="2"/>
  <c r="AF7829" i="2" s="1"/>
  <c r="AD7649" i="2"/>
  <c r="AF7649" i="2" s="1"/>
  <c r="AC7649" i="2"/>
  <c r="AC7514" i="2"/>
  <c r="AD7514" i="2"/>
  <c r="AF7514" i="2" s="1"/>
  <c r="AC9987" i="2"/>
  <c r="AD9987" i="2"/>
  <c r="AF9987" i="2" s="1"/>
  <c r="AC9982" i="2"/>
  <c r="AC9806" i="2"/>
  <c r="AD9806" i="2"/>
  <c r="AF9806" i="2" s="1"/>
  <c r="AC9671" i="2"/>
  <c r="AC9425" i="2"/>
  <c r="AD9425" i="2"/>
  <c r="AF9425" i="2" s="1"/>
  <c r="AF9382" i="2"/>
  <c r="AC9367" i="2"/>
  <c r="AD9367" i="2"/>
  <c r="AF9367" i="2" s="1"/>
  <c r="AF9257" i="2"/>
  <c r="AC8711" i="2"/>
  <c r="AD8711" i="2"/>
  <c r="AF8711" i="2" s="1"/>
  <c r="AC8678" i="2"/>
  <c r="AD8678" i="2"/>
  <c r="AF8678" i="2" s="1"/>
  <c r="AC8647" i="2"/>
  <c r="AD8647" i="2"/>
  <c r="AF8647" i="2" s="1"/>
  <c r="AF8636" i="2"/>
  <c r="AF7551" i="2"/>
  <c r="AD6918" i="2"/>
  <c r="AF6918" i="2" s="1"/>
  <c r="AC6918" i="2"/>
  <c r="AC9914" i="2"/>
  <c r="AC9681" i="2"/>
  <c r="AD9681" i="2"/>
  <c r="AF9681" i="2" s="1"/>
  <c r="AD9676" i="2"/>
  <c r="AF9676" i="2" s="1"/>
  <c r="AC9676" i="2"/>
  <c r="AD9654" i="2"/>
  <c r="AF9654" i="2" s="1"/>
  <c r="AC9654" i="2"/>
  <c r="AF9424" i="2"/>
  <c r="AD9398" i="2"/>
  <c r="AF9398" i="2" s="1"/>
  <c r="AC9398" i="2"/>
  <c r="AC9393" i="2"/>
  <c r="AC9175" i="2"/>
  <c r="AD9175" i="2"/>
  <c r="AF9175" i="2" s="1"/>
  <c r="AC9034" i="2"/>
  <c r="AD9034" i="2"/>
  <c r="AF9034" i="2" s="1"/>
  <c r="AF8710" i="2"/>
  <c r="AC8609" i="2"/>
  <c r="AD7659" i="2"/>
  <c r="AF7659" i="2" s="1"/>
  <c r="AC7659" i="2"/>
  <c r="AC7508" i="2"/>
  <c r="AD7508" i="2"/>
  <c r="AF7508" i="2" s="1"/>
  <c r="AC6812" i="2"/>
  <c r="AD6812" i="2"/>
  <c r="AF6812" i="2" s="1"/>
  <c r="AC1013" i="2"/>
  <c r="AD1013" i="2"/>
  <c r="AF1013" i="2" s="1"/>
  <c r="AC10067" i="2"/>
  <c r="AD10067" i="2"/>
  <c r="AF10067" i="2" s="1"/>
  <c r="AD9981" i="2"/>
  <c r="AF9981" i="2" s="1"/>
  <c r="AC9981" i="2"/>
  <c r="AF9759" i="2"/>
  <c r="AC9745" i="2"/>
  <c r="AD9745" i="2"/>
  <c r="AF9745" i="2" s="1"/>
  <c r="AF9675" i="2"/>
  <c r="AC9555" i="2"/>
  <c r="AD9555" i="2"/>
  <c r="AF9555" i="2" s="1"/>
  <c r="AF9513" i="2"/>
  <c r="AC8536" i="2"/>
  <c r="AD8536" i="2"/>
  <c r="AF8536" i="2" s="1"/>
  <c r="AF8071" i="2"/>
  <c r="AC7369" i="2"/>
  <c r="AD7369" i="2"/>
  <c r="AF7369" i="2" s="1"/>
  <c r="AC10077" i="2"/>
  <c r="AD10077" i="2"/>
  <c r="AF10077" i="2" s="1"/>
  <c r="AF9850" i="2"/>
  <c r="AC9825" i="2"/>
  <c r="AD9825" i="2"/>
  <c r="AF9825" i="2" s="1"/>
  <c r="AC9664" i="2"/>
  <c r="AD9664" i="2"/>
  <c r="AF9664" i="2" s="1"/>
  <c r="AC9659" i="2"/>
  <c r="AD9659" i="2"/>
  <c r="AF9659" i="2" s="1"/>
  <c r="AF9585" i="2"/>
  <c r="AF9225" i="2"/>
  <c r="AF9027" i="2"/>
  <c r="AC8651" i="2"/>
  <c r="AD8651" i="2"/>
  <c r="AF8651" i="2" s="1"/>
  <c r="AC8614" i="2"/>
  <c r="AD8614" i="2"/>
  <c r="AF8614" i="2" s="1"/>
  <c r="AC8452" i="2"/>
  <c r="AD8452" i="2"/>
  <c r="AF8452" i="2" s="1"/>
  <c r="AC7669" i="2"/>
  <c r="AD7669" i="2"/>
  <c r="AF7669" i="2" s="1"/>
  <c r="AD7040" i="2"/>
  <c r="AF7040" i="2" s="1"/>
  <c r="AC7040" i="2"/>
  <c r="AD9929" i="2"/>
  <c r="AF9929" i="2" s="1"/>
  <c r="AC9929" i="2"/>
  <c r="AC9898" i="2"/>
  <c r="AD9898" i="2"/>
  <c r="AF9898" i="2" s="1"/>
  <c r="AC9856" i="2"/>
  <c r="AD9856" i="2"/>
  <c r="AF9856" i="2" s="1"/>
  <c r="AD9820" i="2"/>
  <c r="AF9820" i="2" s="1"/>
  <c r="AC9820" i="2"/>
  <c r="AF9485" i="2"/>
  <c r="AC9455" i="2"/>
  <c r="AD9455" i="2"/>
  <c r="AF9455" i="2" s="1"/>
  <c r="AC9215" i="2"/>
  <c r="AD9215" i="2"/>
  <c r="AF9215" i="2" s="1"/>
  <c r="AC9049" i="2"/>
  <c r="AD9049" i="2"/>
  <c r="AF9049" i="2" s="1"/>
  <c r="AF9033" i="2"/>
  <c r="AF8730" i="2"/>
  <c r="AF8650" i="2"/>
  <c r="AD8624" i="2"/>
  <c r="AF8624" i="2" s="1"/>
  <c r="AC8624" i="2"/>
  <c r="AC8486" i="2"/>
  <c r="AD8486" i="2"/>
  <c r="AF8486" i="2" s="1"/>
  <c r="Q5008" i="2"/>
  <c r="AF10010" i="2"/>
  <c r="AD9784" i="2"/>
  <c r="AF9784" i="2" s="1"/>
  <c r="AC9784" i="2"/>
  <c r="AD9696" i="2"/>
  <c r="AF9696" i="2" s="1"/>
  <c r="AC9696" i="2"/>
  <c r="AC9538" i="2"/>
  <c r="AC9465" i="2"/>
  <c r="AD9465" i="2"/>
  <c r="AF9465" i="2" s="1"/>
  <c r="AC9377" i="2"/>
  <c r="AC9225" i="2"/>
  <c r="AD8942" i="2"/>
  <c r="AF8942" i="2" s="1"/>
  <c r="AC8942" i="2"/>
  <c r="AD8757" i="2"/>
  <c r="AF8757" i="2" s="1"/>
  <c r="AC8757" i="2"/>
  <c r="AC8751" i="2"/>
  <c r="AD8480" i="2"/>
  <c r="AF8480" i="2" s="1"/>
  <c r="AF7832" i="2"/>
  <c r="AC7761" i="2"/>
  <c r="AD7761" i="2"/>
  <c r="AF7761" i="2" s="1"/>
  <c r="AD7534" i="2"/>
  <c r="AF7534" i="2" s="1"/>
  <c r="AC7534" i="2"/>
  <c r="AC9601" i="2"/>
  <c r="AD9601" i="2"/>
  <c r="AF9601" i="2" s="1"/>
  <c r="AC9585" i="2"/>
  <c r="AC9407" i="2"/>
  <c r="AD9407" i="2"/>
  <c r="AF9407" i="2" s="1"/>
  <c r="AC8198" i="2"/>
  <c r="AD8198" i="2"/>
  <c r="AF8198" i="2" s="1"/>
  <c r="Q1602" i="2"/>
  <c r="AC10035" i="2"/>
  <c r="AF9990" i="2"/>
  <c r="AC9938" i="2"/>
  <c r="AC9887" i="2"/>
  <c r="AD9887" i="2"/>
  <c r="AF9887" i="2" s="1"/>
  <c r="AC9882" i="2"/>
  <c r="AD9882" i="2"/>
  <c r="AF9882" i="2" s="1"/>
  <c r="AC9490" i="2"/>
  <c r="AC9417" i="2"/>
  <c r="AD9417" i="2"/>
  <c r="AF9417" i="2" s="1"/>
  <c r="AC9402" i="2"/>
  <c r="AD9402" i="2"/>
  <c r="AF9402" i="2" s="1"/>
  <c r="AC9297" i="2"/>
  <c r="AD9297" i="2"/>
  <c r="AF9297" i="2" s="1"/>
  <c r="AC9287" i="2"/>
  <c r="AD9287" i="2"/>
  <c r="AF9287" i="2" s="1"/>
  <c r="AC9282" i="2"/>
  <c r="AD9282" i="2"/>
  <c r="AF9282" i="2" s="1"/>
  <c r="AC9105" i="2"/>
  <c r="AD9105" i="2"/>
  <c r="AF9105" i="2" s="1"/>
  <c r="AF9094" i="2"/>
  <c r="AF8941" i="2"/>
  <c r="AF8887" i="2"/>
  <c r="AD8703" i="2"/>
  <c r="AF8703" i="2" s="1"/>
  <c r="AC8703" i="2"/>
  <c r="AD8111" i="2"/>
  <c r="AF8111" i="2" s="1"/>
  <c r="AC9640" i="2"/>
  <c r="AD9640" i="2"/>
  <c r="AF9640" i="2" s="1"/>
  <c r="AC9535" i="2"/>
  <c r="AD9535" i="2"/>
  <c r="AF9535" i="2" s="1"/>
  <c r="AF9520" i="2"/>
  <c r="AF9321" i="2"/>
  <c r="AC9233" i="2"/>
  <c r="AD9233" i="2"/>
  <c r="AF9233" i="2" s="1"/>
  <c r="AF9181" i="2"/>
  <c r="AF9102" i="2"/>
  <c r="AC8954" i="2"/>
  <c r="AD8954" i="2"/>
  <c r="AF8954" i="2" s="1"/>
  <c r="AC8632" i="2"/>
  <c r="AD8632" i="2"/>
  <c r="AF8632" i="2" s="1"/>
  <c r="AC9760" i="2"/>
  <c r="AD9760" i="2"/>
  <c r="AF9760" i="2" s="1"/>
  <c r="AC8862" i="2"/>
  <c r="AD8862" i="2"/>
  <c r="AF8862" i="2" s="1"/>
  <c r="AD7838" i="2"/>
  <c r="AF7838" i="2" s="1"/>
  <c r="AC7838" i="2"/>
  <c r="AC7336" i="2"/>
  <c r="AD7336" i="2"/>
  <c r="AF7336" i="2" s="1"/>
  <c r="AD6988" i="2"/>
  <c r="AF6988" i="2" s="1"/>
  <c r="AC6988" i="2"/>
  <c r="AF10014" i="2"/>
  <c r="AC9876" i="2"/>
  <c r="AD9876" i="2"/>
  <c r="AF9876" i="2" s="1"/>
  <c r="AC9865" i="2"/>
  <c r="AD9717" i="2"/>
  <c r="AF9717" i="2" s="1"/>
  <c r="AC9717" i="2"/>
  <c r="AD9089" i="2"/>
  <c r="AF9089" i="2" s="1"/>
  <c r="AC9058" i="2"/>
  <c r="AD8697" i="2"/>
  <c r="AF8697" i="2" s="1"/>
  <c r="AC8697" i="2"/>
  <c r="AD8566" i="2"/>
  <c r="AF8566" i="2" s="1"/>
  <c r="AC8203" i="2"/>
  <c r="AD8203" i="2"/>
  <c r="AF8203" i="2" s="1"/>
  <c r="AC8903" i="2"/>
  <c r="AD8903" i="2"/>
  <c r="AF8903" i="2" s="1"/>
  <c r="AC9755" i="2"/>
  <c r="AD9755" i="2"/>
  <c r="AF9755" i="2" s="1"/>
  <c r="AC5795" i="2"/>
  <c r="AD5795" i="2"/>
  <c r="AF5795" i="2" s="1"/>
  <c r="AC9794" i="2"/>
  <c r="AD9794" i="2"/>
  <c r="AF9794" i="2" s="1"/>
  <c r="AC9690" i="2"/>
  <c r="AD9690" i="2"/>
  <c r="AF9690" i="2" s="1"/>
  <c r="AC9685" i="2"/>
  <c r="AD9685" i="2"/>
  <c r="AF9685" i="2" s="1"/>
  <c r="AF9120" i="2"/>
  <c r="AC8518" i="2"/>
  <c r="AD8518" i="2"/>
  <c r="AF8518" i="2" s="1"/>
  <c r="AC7925" i="2"/>
  <c r="AD7925" i="2"/>
  <c r="AF7925" i="2" s="1"/>
  <c r="AC9479" i="2"/>
  <c r="AD9479" i="2"/>
  <c r="AF9479" i="2" s="1"/>
  <c r="AF9648" i="2"/>
  <c r="AF9963" i="2"/>
  <c r="AF9943" i="2"/>
  <c r="AC9870" i="2"/>
  <c r="AD9839" i="2"/>
  <c r="AF9839" i="2" s="1"/>
  <c r="AC9839" i="2"/>
  <c r="AD9768" i="2"/>
  <c r="AF9768" i="2" s="1"/>
  <c r="AC9768" i="2"/>
  <c r="AC9695" i="2"/>
  <c r="AF9568" i="2"/>
  <c r="AF9328" i="2"/>
  <c r="AD9281" i="2"/>
  <c r="AF9281" i="2" s="1"/>
  <c r="AC8777" i="2"/>
  <c r="AD8777" i="2"/>
  <c r="AF8777" i="2" s="1"/>
  <c r="AD8571" i="2"/>
  <c r="AF8571" i="2" s="1"/>
  <c r="AC8561" i="2"/>
  <c r="AD8561" i="2"/>
  <c r="AF8561" i="2" s="1"/>
  <c r="AC8523" i="2"/>
  <c r="AD8523" i="2"/>
  <c r="AF8523" i="2" s="1"/>
  <c r="AD8490" i="2"/>
  <c r="AF8490" i="2" s="1"/>
  <c r="AC8490" i="2"/>
  <c r="AC8174" i="2"/>
  <c r="AD8174" i="2"/>
  <c r="AF8174" i="2" s="1"/>
  <c r="Q5464" i="2"/>
  <c r="AC9446" i="2"/>
  <c r="AD9446" i="2"/>
  <c r="AF9446" i="2" s="1"/>
  <c r="AF9373" i="2"/>
  <c r="AC9359" i="2"/>
  <c r="AD9359" i="2"/>
  <c r="AF9359" i="2" s="1"/>
  <c r="AC9339" i="2"/>
  <c r="AD9339" i="2"/>
  <c r="AF9339" i="2" s="1"/>
  <c r="AC9095" i="2"/>
  <c r="AD9095" i="2"/>
  <c r="AF9095" i="2" s="1"/>
  <c r="AC8473" i="2"/>
  <c r="AD8473" i="2"/>
  <c r="AF8473" i="2" s="1"/>
  <c r="AC8463" i="2"/>
  <c r="AD8417" i="2"/>
  <c r="AF8417" i="2" s="1"/>
  <c r="AC8417" i="2"/>
  <c r="AC8311" i="2"/>
  <c r="AD8311" i="2"/>
  <c r="AF8311" i="2" s="1"/>
  <c r="AC7415" i="2"/>
  <c r="AD7415" i="2"/>
  <c r="AF7415" i="2" s="1"/>
  <c r="Q6131" i="2"/>
  <c r="AC10024" i="2"/>
  <c r="AD10024" i="2"/>
  <c r="AF10024" i="2" s="1"/>
  <c r="AC10019" i="2"/>
  <c r="AD10019" i="2"/>
  <c r="AF10019" i="2" s="1"/>
  <c r="AC9710" i="2"/>
  <c r="AD9710" i="2"/>
  <c r="AF9710" i="2" s="1"/>
  <c r="AF9589" i="2"/>
  <c r="AC9569" i="2"/>
  <c r="AD9569" i="2"/>
  <c r="AF9569" i="2" s="1"/>
  <c r="AC9529" i="2"/>
  <c r="AD9529" i="2"/>
  <c r="AF9529" i="2" s="1"/>
  <c r="AC9439" i="2"/>
  <c r="AD9439" i="2"/>
  <c r="AF9439" i="2" s="1"/>
  <c r="AC9291" i="2"/>
  <c r="AD9291" i="2"/>
  <c r="AF9291" i="2" s="1"/>
  <c r="AC9226" i="2"/>
  <c r="AD9226" i="2"/>
  <c r="AF9226" i="2" s="1"/>
  <c r="AD8861" i="2"/>
  <c r="AF8861" i="2" s="1"/>
  <c r="AC8861" i="2"/>
  <c r="AC8682" i="2"/>
  <c r="AD8661" i="2"/>
  <c r="AF8661" i="2" s="1"/>
  <c r="AC8661" i="2"/>
  <c r="AD5699" i="2"/>
  <c r="AF5699" i="2" s="1"/>
  <c r="AC5699" i="2"/>
  <c r="AC1473" i="2"/>
  <c r="AD1473" i="2"/>
  <c r="AF1473" i="2" s="1"/>
  <c r="AC7904" i="2"/>
  <c r="AD7904" i="2"/>
  <c r="AF7904" i="2" s="1"/>
  <c r="AC7898" i="2"/>
  <c r="AD7898" i="2"/>
  <c r="AF7898" i="2" s="1"/>
  <c r="AC7888" i="2"/>
  <c r="AC7853" i="2"/>
  <c r="AD7853" i="2"/>
  <c r="AF7853" i="2" s="1"/>
  <c r="AD4281" i="2"/>
  <c r="AF4281" i="2" s="1"/>
  <c r="AC4281" i="2"/>
  <c r="AC10028" i="2"/>
  <c r="AD10028" i="2"/>
  <c r="AF10028" i="2" s="1"/>
  <c r="AC9966" i="2"/>
  <c r="AD9966" i="2"/>
  <c r="AF9966" i="2" s="1"/>
  <c r="AF9819" i="2"/>
  <c r="AF9743" i="2"/>
  <c r="AC9483" i="2"/>
  <c r="AD9483" i="2"/>
  <c r="AF9483" i="2" s="1"/>
  <c r="AF9468" i="2"/>
  <c r="AC9422" i="2"/>
  <c r="AD9422" i="2"/>
  <c r="AF9422" i="2" s="1"/>
  <c r="AF9376" i="2"/>
  <c r="AF9290" i="2"/>
  <c r="AC9042" i="2"/>
  <c r="AD9042" i="2"/>
  <c r="AF9042" i="2" s="1"/>
  <c r="AC8759" i="2"/>
  <c r="AD8759" i="2"/>
  <c r="AF8759" i="2" s="1"/>
  <c r="AC8593" i="2"/>
  <c r="AD8593" i="2"/>
  <c r="AF8593" i="2" s="1"/>
  <c r="AC8391" i="2"/>
  <c r="AD8391" i="2"/>
  <c r="AF8391" i="2" s="1"/>
  <c r="AC7974" i="2"/>
  <c r="AD7974" i="2"/>
  <c r="AF7974" i="2" s="1"/>
  <c r="AF7044" i="2"/>
  <c r="AD5770" i="2"/>
  <c r="AF5770" i="2" s="1"/>
  <c r="AC5770" i="2"/>
  <c r="AD5693" i="2"/>
  <c r="AF5693" i="2" s="1"/>
  <c r="AC5693" i="2"/>
  <c r="Q8259" i="2"/>
  <c r="AD10070" i="2"/>
  <c r="AF10070" i="2" s="1"/>
  <c r="AF10008" i="2"/>
  <c r="AC9863" i="2"/>
  <c r="AC9810" i="2"/>
  <c r="AD9810" i="2"/>
  <c r="AF9810" i="2" s="1"/>
  <c r="AC9748" i="2"/>
  <c r="AC9714" i="2"/>
  <c r="AD9714" i="2"/>
  <c r="AF9714" i="2" s="1"/>
  <c r="AC9593" i="2"/>
  <c r="AD9593" i="2"/>
  <c r="AF9593" i="2" s="1"/>
  <c r="AF9537" i="2"/>
  <c r="AD9497" i="2"/>
  <c r="AF9497" i="2" s="1"/>
  <c r="AC9391" i="2"/>
  <c r="AD9391" i="2"/>
  <c r="AF9391" i="2" s="1"/>
  <c r="AC9230" i="2"/>
  <c r="AD8975" i="2"/>
  <c r="AF8975" i="2" s="1"/>
  <c r="AD8913" i="2"/>
  <c r="AF8913" i="2" s="1"/>
  <c r="AC8913" i="2"/>
  <c r="AD8881" i="2"/>
  <c r="AF8881" i="2" s="1"/>
  <c r="AC8881" i="2"/>
  <c r="AD8875" i="2"/>
  <c r="AF8875" i="2" s="1"/>
  <c r="AC8875" i="2"/>
  <c r="AF8784" i="2"/>
  <c r="AC8702" i="2"/>
  <c r="AD8702" i="2"/>
  <c r="AF8702" i="2" s="1"/>
  <c r="AC8686" i="2"/>
  <c r="AC8583" i="2"/>
  <c r="AD8158" i="2"/>
  <c r="AF8158" i="2" s="1"/>
  <c r="AC8158" i="2"/>
  <c r="AF10056" i="2"/>
  <c r="AC10051" i="2"/>
  <c r="AD10051" i="2"/>
  <c r="AF10051" i="2" s="1"/>
  <c r="AC9911" i="2"/>
  <c r="AC9897" i="2"/>
  <c r="AD9897" i="2"/>
  <c r="AF9897" i="2" s="1"/>
  <c r="AD9814" i="2"/>
  <c r="AF9814" i="2" s="1"/>
  <c r="AC9723" i="2"/>
  <c r="AF9703" i="2"/>
  <c r="AC9658" i="2"/>
  <c r="AD9658" i="2"/>
  <c r="AF9658" i="2" s="1"/>
  <c r="AF9421" i="2"/>
  <c r="AC9411" i="2"/>
  <c r="AD9411" i="2"/>
  <c r="AF9411" i="2" s="1"/>
  <c r="AD9345" i="2"/>
  <c r="AF9345" i="2" s="1"/>
  <c r="AF9254" i="2"/>
  <c r="AC9143" i="2"/>
  <c r="AD9143" i="2"/>
  <c r="AF9143" i="2" s="1"/>
  <c r="AD9086" i="2"/>
  <c r="AF9086" i="2" s="1"/>
  <c r="AC8613" i="2"/>
  <c r="AD8538" i="2"/>
  <c r="AF8538" i="2" s="1"/>
  <c r="AC8538" i="2"/>
  <c r="AF8532" i="2"/>
  <c r="AF8390" i="2"/>
  <c r="AF7049" i="2"/>
  <c r="AC10032" i="2"/>
  <c r="AD10032" i="2"/>
  <c r="AF10032" i="2" s="1"/>
  <c r="AC9843" i="2"/>
  <c r="AD9843" i="2"/>
  <c r="AF9843" i="2" s="1"/>
  <c r="AC9791" i="2"/>
  <c r="AD9791" i="2"/>
  <c r="AF9791" i="2" s="1"/>
  <c r="AC9507" i="2"/>
  <c r="AD9507" i="2"/>
  <c r="AF9507" i="2" s="1"/>
  <c r="AC9487" i="2"/>
  <c r="AD9487" i="2"/>
  <c r="AF9487" i="2" s="1"/>
  <c r="AC9350" i="2"/>
  <c r="AC9274" i="2"/>
  <c r="AD9274" i="2"/>
  <c r="AF9274" i="2" s="1"/>
  <c r="AC7292" i="2"/>
  <c r="AD7292" i="2"/>
  <c r="AF7292" i="2" s="1"/>
  <c r="Q7853" i="2"/>
  <c r="AC9970" i="2"/>
  <c r="AD9970" i="2"/>
  <c r="AF9970" i="2" s="1"/>
  <c r="AF9945" i="2"/>
  <c r="AC9921" i="2"/>
  <c r="AD9921" i="2"/>
  <c r="AF9921" i="2" s="1"/>
  <c r="AC9878" i="2"/>
  <c r="AD9878" i="2"/>
  <c r="AF9878" i="2" s="1"/>
  <c r="AC9562" i="2"/>
  <c r="AC9335" i="2"/>
  <c r="AD9335" i="2"/>
  <c r="AF9335" i="2" s="1"/>
  <c r="AC9330" i="2"/>
  <c r="AD9330" i="2"/>
  <c r="AF9330" i="2" s="1"/>
  <c r="AC9219" i="2"/>
  <c r="AD9219" i="2"/>
  <c r="AF9219" i="2" s="1"/>
  <c r="AF9158" i="2"/>
  <c r="AF9142" i="2"/>
  <c r="AD8505" i="2"/>
  <c r="AF8505" i="2" s="1"/>
  <c r="AC8505" i="2"/>
  <c r="AD8445" i="2"/>
  <c r="AF8445" i="2" s="1"/>
  <c r="AC8445" i="2"/>
  <c r="AC8042" i="2"/>
  <c r="AD8042" i="2"/>
  <c r="AF8042" i="2" s="1"/>
  <c r="AD10055" i="2"/>
  <c r="AF10055" i="2" s="1"/>
  <c r="AC10055" i="2"/>
  <c r="AC9642" i="2"/>
  <c r="AD9642" i="2"/>
  <c r="AF9642" i="2" s="1"/>
  <c r="AC9577" i="2"/>
  <c r="AD9577" i="2"/>
  <c r="AF9577" i="2" s="1"/>
  <c r="AC9071" i="2"/>
  <c r="AD9071" i="2"/>
  <c r="AF9071" i="2" s="1"/>
  <c r="AC8880" i="2"/>
  <c r="AD8880" i="2"/>
  <c r="AF8880" i="2" s="1"/>
  <c r="AD8743" i="2"/>
  <c r="AF8743" i="2" s="1"/>
  <c r="AC8743" i="2"/>
  <c r="AC8690" i="2"/>
  <c r="AD8690" i="2"/>
  <c r="AF8690" i="2" s="1"/>
  <c r="AF8612" i="2"/>
  <c r="Q4869" i="2"/>
  <c r="AC10031" i="2"/>
  <c r="AF9950" i="2"/>
  <c r="AD9925" i="2"/>
  <c r="AF9925" i="2" s="1"/>
  <c r="AC9906" i="2"/>
  <c r="AD9906" i="2"/>
  <c r="AF9906" i="2" s="1"/>
  <c r="AD9842" i="2"/>
  <c r="AF9842" i="2" s="1"/>
  <c r="AF9832" i="2"/>
  <c r="AC9718" i="2"/>
  <c r="AC9668" i="2"/>
  <c r="AD9668" i="2"/>
  <c r="AF9668" i="2" s="1"/>
  <c r="AC9607" i="2"/>
  <c r="AD9607" i="2"/>
  <c r="AF9607" i="2" s="1"/>
  <c r="AF9420" i="2"/>
  <c r="AC9234" i="2"/>
  <c r="AD9234" i="2"/>
  <c r="AF9234" i="2" s="1"/>
  <c r="AC9153" i="2"/>
  <c r="AC8717" i="2"/>
  <c r="AD8717" i="2"/>
  <c r="AF8717" i="2" s="1"/>
  <c r="AC8327" i="2"/>
  <c r="AD8327" i="2"/>
  <c r="AF8327" i="2" s="1"/>
  <c r="AC8068" i="2"/>
  <c r="AD8068" i="2"/>
  <c r="AF8068" i="2" s="1"/>
  <c r="AC8063" i="2"/>
  <c r="AF8004" i="2"/>
  <c r="AD7366" i="2"/>
  <c r="AF7366" i="2" s="1"/>
  <c r="AC7366" i="2"/>
  <c r="AD9857" i="2"/>
  <c r="AF9857" i="2" s="1"/>
  <c r="AC9857" i="2"/>
  <c r="AD9722" i="2"/>
  <c r="AF9722" i="2" s="1"/>
  <c r="AC9713" i="2"/>
  <c r="AD9621" i="2"/>
  <c r="AF9621" i="2" s="1"/>
  <c r="AC9542" i="2"/>
  <c r="AC9278" i="2"/>
  <c r="AD9278" i="2"/>
  <c r="AF9278" i="2" s="1"/>
  <c r="AF9228" i="2"/>
  <c r="AC9137" i="2"/>
  <c r="AD9137" i="2"/>
  <c r="AF9137" i="2" s="1"/>
  <c r="AC9081" i="2"/>
  <c r="AF9065" i="2"/>
  <c r="AD9020" i="2"/>
  <c r="AF9020" i="2" s="1"/>
  <c r="AC9000" i="2"/>
  <c r="AD9000" i="2"/>
  <c r="AF9000" i="2" s="1"/>
  <c r="AC8963" i="2"/>
  <c r="AD8963" i="2"/>
  <c r="AF8963" i="2" s="1"/>
  <c r="AC8747" i="2"/>
  <c r="AC8742" i="2"/>
  <c r="AF8684" i="2"/>
  <c r="AD8654" i="2"/>
  <c r="AF8654" i="2" s="1"/>
  <c r="AC8654" i="2"/>
  <c r="AC8639" i="2"/>
  <c r="AD8463" i="2"/>
  <c r="AF8463" i="2" s="1"/>
  <c r="AC8449" i="2"/>
  <c r="AF8422" i="2"/>
  <c r="AD8406" i="2"/>
  <c r="AF8406" i="2" s="1"/>
  <c r="AC8406" i="2"/>
  <c r="AC8306" i="2"/>
  <c r="AD8306" i="2"/>
  <c r="AF8306" i="2" s="1"/>
  <c r="AF8072" i="2"/>
  <c r="AC7472" i="2"/>
  <c r="AD7472" i="2"/>
  <c r="AF7472" i="2" s="1"/>
  <c r="AC7255" i="2"/>
  <c r="AD7255" i="2"/>
  <c r="AF7255" i="2" s="1"/>
  <c r="AC10091" i="2"/>
  <c r="AC9847" i="2"/>
  <c r="AC9790" i="2"/>
  <c r="AD9790" i="2"/>
  <c r="AF9790" i="2" s="1"/>
  <c r="AC9626" i="2"/>
  <c r="AC9501" i="2"/>
  <c r="AD9501" i="2"/>
  <c r="AF9501" i="2" s="1"/>
  <c r="AC9431" i="2"/>
  <c r="AD9431" i="2"/>
  <c r="AF9431" i="2" s="1"/>
  <c r="AC9426" i="2"/>
  <c r="AD9426" i="2"/>
  <c r="AF9426" i="2" s="1"/>
  <c r="AC9369" i="2"/>
  <c r="AD9369" i="2"/>
  <c r="AF9369" i="2" s="1"/>
  <c r="AD9314" i="2"/>
  <c r="AF9314" i="2" s="1"/>
  <c r="AC9314" i="2"/>
  <c r="AF9238" i="2"/>
  <c r="AC9223" i="2"/>
  <c r="AD9223" i="2"/>
  <c r="AF9223" i="2" s="1"/>
  <c r="AF9136" i="2"/>
  <c r="AC8984" i="2"/>
  <c r="AD8984" i="2"/>
  <c r="AF8984" i="2" s="1"/>
  <c r="AF8832" i="2"/>
  <c r="AD8807" i="2"/>
  <c r="AF8807" i="2" s="1"/>
  <c r="AC8567" i="2"/>
  <c r="AD8567" i="2"/>
  <c r="AF8567" i="2" s="1"/>
  <c r="AC8488" i="2"/>
  <c r="AD8488" i="2"/>
  <c r="AF8488" i="2" s="1"/>
  <c r="AF8062" i="2"/>
  <c r="AC7682" i="2"/>
  <c r="AD7682" i="2"/>
  <c r="AF7682" i="2" s="1"/>
  <c r="AC9998" i="2"/>
  <c r="AD9998" i="2"/>
  <c r="AF9998" i="2" s="1"/>
  <c r="AF9774" i="2"/>
  <c r="AC9727" i="2"/>
  <c r="AD9727" i="2"/>
  <c r="AF9727" i="2" s="1"/>
  <c r="AF9616" i="2"/>
  <c r="AF9476" i="2"/>
  <c r="AC9329" i="2"/>
  <c r="AD9329" i="2"/>
  <c r="AF9329" i="2" s="1"/>
  <c r="AC9273" i="2"/>
  <c r="AC9263" i="2"/>
  <c r="AD9263" i="2"/>
  <c r="AF9263" i="2" s="1"/>
  <c r="AC9147" i="2"/>
  <c r="AD9147" i="2"/>
  <c r="AF9147" i="2" s="1"/>
  <c r="AC8633" i="2"/>
  <c r="AD8633" i="2"/>
  <c r="AF8633" i="2" s="1"/>
  <c r="AD8617" i="2"/>
  <c r="AF8617" i="2" s="1"/>
  <c r="AC8617" i="2"/>
  <c r="AC8542" i="2"/>
  <c r="AD8542" i="2"/>
  <c r="AF8542" i="2" s="1"/>
  <c r="AF8295" i="2"/>
  <c r="AC8124" i="2"/>
  <c r="AD8124" i="2"/>
  <c r="AF8124" i="2" s="1"/>
  <c r="AD7596" i="2"/>
  <c r="AF7596" i="2" s="1"/>
  <c r="AC7596" i="2"/>
  <c r="AC7591" i="2"/>
  <c r="AD7591" i="2"/>
  <c r="AF7591" i="2" s="1"/>
  <c r="AC9121" i="2"/>
  <c r="AD9121" i="2"/>
  <c r="AF9121" i="2" s="1"/>
  <c r="AC8853" i="2"/>
  <c r="AD8853" i="2"/>
  <c r="AF8853" i="2" s="1"/>
  <c r="AC8824" i="2"/>
  <c r="AD8824" i="2"/>
  <c r="AF8824" i="2" s="1"/>
  <c r="AC8728" i="2"/>
  <c r="AD8728" i="2"/>
  <c r="AF8728" i="2" s="1"/>
  <c r="AC8440" i="2"/>
  <c r="AD8440" i="2"/>
  <c r="AF8440" i="2" s="1"/>
  <c r="AD8292" i="2"/>
  <c r="AF8292" i="2" s="1"/>
  <c r="AC8292" i="2"/>
  <c r="AC7875" i="2"/>
  <c r="AD7875" i="2"/>
  <c r="AF7875" i="2" s="1"/>
  <c r="AC7824" i="2"/>
  <c r="AD7824" i="2"/>
  <c r="AF7824" i="2" s="1"/>
  <c r="AD6903" i="2"/>
  <c r="AF6903" i="2" s="1"/>
  <c r="AC6903" i="2"/>
  <c r="AC6813" i="2"/>
  <c r="AD6813" i="2"/>
  <c r="AF6813" i="2" s="1"/>
  <c r="AC5" i="2"/>
  <c r="AD5" i="2"/>
  <c r="AF5" i="2" s="1"/>
  <c r="AF9694" i="2"/>
  <c r="AC9657" i="2"/>
  <c r="AD9657" i="2"/>
  <c r="AF9657" i="2" s="1"/>
  <c r="AF9614" i="2"/>
  <c r="AC9553" i="2"/>
  <c r="AD9553" i="2"/>
  <c r="AF9553" i="2" s="1"/>
  <c r="AF9444" i="2"/>
  <c r="AC9415" i="2"/>
  <c r="AD9415" i="2"/>
  <c r="AF9415" i="2" s="1"/>
  <c r="AC9387" i="2"/>
  <c r="AD9387" i="2"/>
  <c r="AF9387" i="2" s="1"/>
  <c r="AF9372" i="2"/>
  <c r="AC9363" i="2"/>
  <c r="AD9363" i="2"/>
  <c r="AF9363" i="2" s="1"/>
  <c r="AC9239" i="2"/>
  <c r="AD9239" i="2"/>
  <c r="AF9239" i="2" s="1"/>
  <c r="AC9210" i="2"/>
  <c r="AD9210" i="2"/>
  <c r="AF9210" i="2" s="1"/>
  <c r="AC9201" i="2"/>
  <c r="AF9190" i="2"/>
  <c r="AC9167" i="2"/>
  <c r="AD9167" i="2"/>
  <c r="AF9167" i="2" s="1"/>
  <c r="AC9138" i="2"/>
  <c r="AD9138" i="2"/>
  <c r="AF9138" i="2" s="1"/>
  <c r="AC9090" i="2"/>
  <c r="AD9090" i="2"/>
  <c r="AF9090" i="2" s="1"/>
  <c r="AC9038" i="2"/>
  <c r="AC9028" i="2"/>
  <c r="AD9028" i="2"/>
  <c r="AF9028" i="2" s="1"/>
  <c r="AF9013" i="2"/>
  <c r="AC8921" i="2"/>
  <c r="AD8921" i="2"/>
  <c r="AF8921" i="2" s="1"/>
  <c r="AC8652" i="2"/>
  <c r="AD8652" i="2"/>
  <c r="AF8652" i="2" s="1"/>
  <c r="AC8243" i="2"/>
  <c r="AC8216" i="2"/>
  <c r="AD8144" i="2"/>
  <c r="AF8144" i="2" s="1"/>
  <c r="AC8144" i="2"/>
  <c r="AF8116" i="2"/>
  <c r="AD7250" i="2"/>
  <c r="AF7250" i="2" s="1"/>
  <c r="AC7250" i="2"/>
  <c r="AC7012" i="2"/>
  <c r="AD7012" i="2"/>
  <c r="AF7012" i="2" s="1"/>
  <c r="AC5719" i="2"/>
  <c r="AD5719" i="2"/>
  <c r="AF5719" i="2" s="1"/>
  <c r="AF5698" i="2"/>
  <c r="AC9195" i="2"/>
  <c r="AD9195" i="2"/>
  <c r="AF9195" i="2" s="1"/>
  <c r="AF9180" i="2"/>
  <c r="AC9171" i="2"/>
  <c r="AD9171" i="2"/>
  <c r="AF9171" i="2" s="1"/>
  <c r="AC9047" i="2"/>
  <c r="AD9047" i="2"/>
  <c r="AF9047" i="2" s="1"/>
  <c r="AF9017" i="2"/>
  <c r="AC8901" i="2"/>
  <c r="AD8901" i="2"/>
  <c r="AF8901" i="2" s="1"/>
  <c r="AC8774" i="2"/>
  <c r="AD8774" i="2"/>
  <c r="AF8774" i="2" s="1"/>
  <c r="AC8700" i="2"/>
  <c r="AD8700" i="2"/>
  <c r="AF8700" i="2" s="1"/>
  <c r="AC8680" i="2"/>
  <c r="AD8680" i="2"/>
  <c r="AF8680" i="2" s="1"/>
  <c r="AC8637" i="2"/>
  <c r="AD8637" i="2"/>
  <c r="AF8637" i="2" s="1"/>
  <c r="AC8546" i="2"/>
  <c r="AD8546" i="2"/>
  <c r="AF8546" i="2" s="1"/>
  <c r="AC8541" i="2"/>
  <c r="AD8432" i="2"/>
  <c r="AF8432" i="2" s="1"/>
  <c r="AC8432" i="2"/>
  <c r="AC8427" i="2"/>
  <c r="AD8427" i="2"/>
  <c r="AF8427" i="2" s="1"/>
  <c r="AC8226" i="2"/>
  <c r="AD8226" i="2"/>
  <c r="AF8226" i="2" s="1"/>
  <c r="AC7801" i="2"/>
  <c r="AD7801" i="2"/>
  <c r="AF7801" i="2" s="1"/>
  <c r="AC7568" i="2"/>
  <c r="AD7568" i="2"/>
  <c r="AF7568" i="2" s="1"/>
  <c r="AC7563" i="2"/>
  <c r="AD7563" i="2"/>
  <c r="AF7563" i="2" s="1"/>
  <c r="AC7053" i="2"/>
  <c r="AD7053" i="2"/>
  <c r="AF7053" i="2" s="1"/>
  <c r="AF5799" i="2"/>
  <c r="AD7967" i="2"/>
  <c r="AF7967" i="2" s="1"/>
  <c r="AC7967" i="2"/>
  <c r="AC7446" i="2"/>
  <c r="AD7446" i="2"/>
  <c r="AF7446" i="2" s="1"/>
  <c r="AC7084" i="2"/>
  <c r="AD7084" i="2"/>
  <c r="AF7084" i="2" s="1"/>
  <c r="AD6663" i="2"/>
  <c r="AF6663" i="2" s="1"/>
  <c r="AC6663" i="2"/>
  <c r="AC2377" i="2"/>
  <c r="AD2377" i="2"/>
  <c r="AF2377" i="2" s="1"/>
  <c r="AD1047" i="2"/>
  <c r="AF1047" i="2" s="1"/>
  <c r="AC1047" i="2"/>
  <c r="AC380" i="2"/>
  <c r="AD380" i="2"/>
  <c r="AF380" i="2" s="1"/>
  <c r="AF10082" i="2"/>
  <c r="AC10026" i="2"/>
  <c r="AD10026" i="2"/>
  <c r="AF10026" i="2" s="1"/>
  <c r="AC9923" i="2"/>
  <c r="AD9923" i="2"/>
  <c r="AF9923" i="2" s="1"/>
  <c r="AC9827" i="2"/>
  <c r="AD9827" i="2"/>
  <c r="AF9827" i="2" s="1"/>
  <c r="AC9818" i="2"/>
  <c r="AD9818" i="2"/>
  <c r="AF9818" i="2" s="1"/>
  <c r="AC9788" i="2"/>
  <c r="AD9788" i="2"/>
  <c r="AF9788" i="2" s="1"/>
  <c r="AF9761" i="2"/>
  <c r="AC9721" i="2"/>
  <c r="AD9721" i="2"/>
  <c r="AF9721" i="2" s="1"/>
  <c r="AC9707" i="2"/>
  <c r="AD9707" i="2"/>
  <c r="AF9707" i="2" s="1"/>
  <c r="AC9661" i="2"/>
  <c r="AF9646" i="2"/>
  <c r="AC9609" i="2"/>
  <c r="AD9609" i="2"/>
  <c r="AF9609" i="2" s="1"/>
  <c r="AC9537" i="2"/>
  <c r="AF9434" i="2"/>
  <c r="AD9338" i="2"/>
  <c r="AF9338" i="2" s="1"/>
  <c r="AC9338" i="2"/>
  <c r="AC9333" i="2"/>
  <c r="AC9319" i="2"/>
  <c r="AD9319" i="2"/>
  <c r="AF9319" i="2" s="1"/>
  <c r="AF9046" i="2"/>
  <c r="AF9036" i="2"/>
  <c r="AF8715" i="2"/>
  <c r="AF8699" i="2"/>
  <c r="AD8694" i="2"/>
  <c r="AF8694" i="2" s="1"/>
  <c r="AC8694" i="2"/>
  <c r="AF8545" i="2"/>
  <c r="AC8379" i="2"/>
  <c r="AD8379" i="2"/>
  <c r="AF8379" i="2" s="1"/>
  <c r="AC8340" i="2"/>
  <c r="AD8340" i="2"/>
  <c r="AF8340" i="2" s="1"/>
  <c r="AF8256" i="2"/>
  <c r="AC7806" i="2"/>
  <c r="AD7806" i="2"/>
  <c r="AF7806" i="2" s="1"/>
  <c r="AC7104" i="2"/>
  <c r="AD7104" i="2"/>
  <c r="AF7104" i="2" s="1"/>
  <c r="AC7094" i="2"/>
  <c r="AD7094" i="2"/>
  <c r="AF7094" i="2" s="1"/>
  <c r="AC6734" i="2"/>
  <c r="AD6734" i="2"/>
  <c r="AF6734" i="2" s="1"/>
  <c r="AC10086" i="2"/>
  <c r="AD9940" i="2"/>
  <c r="AF9940" i="2" s="1"/>
  <c r="AC9940" i="2"/>
  <c r="AD9922" i="2"/>
  <c r="AF9922" i="2" s="1"/>
  <c r="AD9858" i="2"/>
  <c r="AF9858" i="2" s="1"/>
  <c r="AF9782" i="2"/>
  <c r="AC9698" i="2"/>
  <c r="AD9698" i="2"/>
  <c r="AF9698" i="2" s="1"/>
  <c r="AF9692" i="2"/>
  <c r="AF9660" i="2"/>
  <c r="AF9655" i="2"/>
  <c r="AC9594" i="2"/>
  <c r="AD9594" i="2"/>
  <c r="AF9594" i="2" s="1"/>
  <c r="AC9575" i="2"/>
  <c r="AD9575" i="2"/>
  <c r="AF9575" i="2" s="1"/>
  <c r="AF9332" i="2"/>
  <c r="AC9247" i="2"/>
  <c r="AD9247" i="2"/>
  <c r="AF9247" i="2" s="1"/>
  <c r="AF9060" i="2"/>
  <c r="AD8919" i="2"/>
  <c r="AF8919" i="2" s="1"/>
  <c r="AC8835" i="2"/>
  <c r="AD8835" i="2"/>
  <c r="AF8835" i="2" s="1"/>
  <c r="AC8720" i="2"/>
  <c r="AD8720" i="2"/>
  <c r="AF8720" i="2" s="1"/>
  <c r="AF8646" i="2"/>
  <c r="AC8597" i="2"/>
  <c r="AD8597" i="2"/>
  <c r="AF8597" i="2" s="1"/>
  <c r="AF8569" i="2"/>
  <c r="AC8515" i="2"/>
  <c r="AD8515" i="2"/>
  <c r="AF8515" i="2" s="1"/>
  <c r="AC8510" i="2"/>
  <c r="AD8510" i="2"/>
  <c r="AF8510" i="2" s="1"/>
  <c r="AC8431" i="2"/>
  <c r="AD8431" i="2"/>
  <c r="AF8431" i="2" s="1"/>
  <c r="AC8421" i="2"/>
  <c r="AD8421" i="2"/>
  <c r="AF8421" i="2" s="1"/>
  <c r="AF7971" i="2"/>
  <c r="AC7939" i="2"/>
  <c r="AD7939" i="2"/>
  <c r="AF7939" i="2" s="1"/>
  <c r="AC7754" i="2"/>
  <c r="AD7754" i="2"/>
  <c r="AF7754" i="2" s="1"/>
  <c r="AC7572" i="2"/>
  <c r="AD7572" i="2"/>
  <c r="AF7572" i="2" s="1"/>
  <c r="AF7326" i="2"/>
  <c r="AD7191" i="2"/>
  <c r="AF7191" i="2" s="1"/>
  <c r="AC7191" i="2"/>
  <c r="AC10039" i="2"/>
  <c r="AD10039" i="2"/>
  <c r="AF10039" i="2" s="1"/>
  <c r="AC9918" i="2"/>
  <c r="AD9918" i="2"/>
  <c r="AF9918" i="2" s="1"/>
  <c r="AF9913" i="2"/>
  <c r="AC9822" i="2"/>
  <c r="AD9822" i="2"/>
  <c r="AF9822" i="2" s="1"/>
  <c r="AF9622" i="2"/>
  <c r="AF9598" i="2"/>
  <c r="AC9527" i="2"/>
  <c r="AD9527" i="2"/>
  <c r="AF9527" i="2" s="1"/>
  <c r="AC9385" i="2"/>
  <c r="AD9385" i="2"/>
  <c r="AF9385" i="2" s="1"/>
  <c r="AC9289" i="2"/>
  <c r="AD9289" i="2"/>
  <c r="AF9289" i="2" s="1"/>
  <c r="AC9199" i="2"/>
  <c r="AD9199" i="2"/>
  <c r="AF9199" i="2" s="1"/>
  <c r="AF9184" i="2"/>
  <c r="AF9150" i="2"/>
  <c r="AC9117" i="2"/>
  <c r="AC8982" i="2"/>
  <c r="AC8967" i="2"/>
  <c r="AD8967" i="2"/>
  <c r="AF8967" i="2" s="1"/>
  <c r="AC8885" i="2"/>
  <c r="AD8885" i="2"/>
  <c r="AF8885" i="2" s="1"/>
  <c r="AC8874" i="2"/>
  <c r="AD8874" i="2"/>
  <c r="AF8874" i="2" s="1"/>
  <c r="AF8734" i="2"/>
  <c r="AC8529" i="2"/>
  <c r="AC8383" i="2"/>
  <c r="AC8282" i="2"/>
  <c r="AC8272" i="2"/>
  <c r="AD8272" i="2"/>
  <c r="AF8272" i="2" s="1"/>
  <c r="AF8157" i="2"/>
  <c r="AC8008" i="2"/>
  <c r="AD8008" i="2"/>
  <c r="AF8008" i="2" s="1"/>
  <c r="AC7582" i="2"/>
  <c r="AD7582" i="2"/>
  <c r="AF7582" i="2" s="1"/>
  <c r="AF7352" i="2"/>
  <c r="AD9985" i="2"/>
  <c r="AF9985" i="2" s="1"/>
  <c r="AC9985" i="2"/>
  <c r="AC9971" i="2"/>
  <c r="AD9971" i="2"/>
  <c r="AF9971" i="2" s="1"/>
  <c r="AC9908" i="2"/>
  <c r="AD9908" i="2"/>
  <c r="AF9908" i="2" s="1"/>
  <c r="AC9899" i="2"/>
  <c r="AD9899" i="2"/>
  <c r="AF9899" i="2" s="1"/>
  <c r="AC9867" i="2"/>
  <c r="AD9867" i="2"/>
  <c r="AF9867" i="2" s="1"/>
  <c r="AC9522" i="2"/>
  <c r="AD9522" i="2"/>
  <c r="AF9522" i="2" s="1"/>
  <c r="AC9433" i="2"/>
  <c r="AD9433" i="2"/>
  <c r="AF9433" i="2" s="1"/>
  <c r="AC9361" i="2"/>
  <c r="AD9361" i="2"/>
  <c r="AF9361" i="2" s="1"/>
  <c r="AC9337" i="2"/>
  <c r="AD9337" i="2"/>
  <c r="AF9337" i="2" s="1"/>
  <c r="AD9146" i="2"/>
  <c r="AF9146" i="2" s="1"/>
  <c r="AC9146" i="2"/>
  <c r="AC9141" i="2"/>
  <c r="AC9127" i="2"/>
  <c r="AD9127" i="2"/>
  <c r="AF9127" i="2" s="1"/>
  <c r="AC8905" i="2"/>
  <c r="AD8905" i="2"/>
  <c r="AF8905" i="2" s="1"/>
  <c r="AF8859" i="2"/>
  <c r="AC8849" i="2"/>
  <c r="AD8849" i="2"/>
  <c r="AF8849" i="2" s="1"/>
  <c r="AC8739" i="2"/>
  <c r="AD8739" i="2"/>
  <c r="AF8739" i="2" s="1"/>
  <c r="AC8709" i="2"/>
  <c r="AD8709" i="2"/>
  <c r="AF8709" i="2" s="1"/>
  <c r="AC8559" i="2"/>
  <c r="AD8559" i="2"/>
  <c r="AF8559" i="2" s="1"/>
  <c r="AC8499" i="2"/>
  <c r="AD8499" i="2"/>
  <c r="AF8499" i="2" s="1"/>
  <c r="AC8399" i="2"/>
  <c r="AD8399" i="2"/>
  <c r="AF8399" i="2" s="1"/>
  <c r="AD8319" i="2"/>
  <c r="AF8319" i="2" s="1"/>
  <c r="AC8319" i="2"/>
  <c r="AF8287" i="2"/>
  <c r="AC8152" i="2"/>
  <c r="AD8152" i="2"/>
  <c r="AF8152" i="2" s="1"/>
  <c r="AC8054" i="2"/>
  <c r="AD8054" i="2"/>
  <c r="AF8054" i="2" s="1"/>
  <c r="AC8019" i="2"/>
  <c r="AD8019" i="2"/>
  <c r="AF8019" i="2" s="1"/>
  <c r="AD7706" i="2"/>
  <c r="AF7706" i="2" s="1"/>
  <c r="AC7706" i="2"/>
  <c r="AC7340" i="2"/>
  <c r="AD7340" i="2"/>
  <c r="AF7340" i="2" s="1"/>
  <c r="AC6604" i="2"/>
  <c r="AD6604" i="2"/>
  <c r="AF6604" i="2" s="1"/>
  <c r="AC6321" i="2"/>
  <c r="AD6321" i="2"/>
  <c r="AF6321" i="2" s="1"/>
  <c r="AC6284" i="2"/>
  <c r="AD6284" i="2"/>
  <c r="AF6284" i="2" s="1"/>
  <c r="AD10060" i="2"/>
  <c r="AF10060" i="2" s="1"/>
  <c r="AC10060" i="2"/>
  <c r="AF9989" i="2"/>
  <c r="AD9934" i="2"/>
  <c r="AF9934" i="2" s="1"/>
  <c r="AC9881" i="2"/>
  <c r="AF9817" i="2"/>
  <c r="AF9742" i="2"/>
  <c r="AC9738" i="2"/>
  <c r="AD9738" i="2"/>
  <c r="AF9738" i="2" s="1"/>
  <c r="AC9702" i="2"/>
  <c r="AD9702" i="2"/>
  <c r="AF9702" i="2" s="1"/>
  <c r="AC9665" i="2"/>
  <c r="AC9570" i="2"/>
  <c r="AD9570" i="2"/>
  <c r="AF9570" i="2" s="1"/>
  <c r="AC9551" i="2"/>
  <c r="AD9551" i="2"/>
  <c r="AF9551" i="2" s="1"/>
  <c r="AC9541" i="2"/>
  <c r="AC9513" i="2"/>
  <c r="AC9418" i="2"/>
  <c r="AC9394" i="2"/>
  <c r="AF9384" i="2"/>
  <c r="AD9346" i="2"/>
  <c r="AF9346" i="2" s="1"/>
  <c r="AC9313" i="2"/>
  <c r="AD9313" i="2"/>
  <c r="AF9313" i="2" s="1"/>
  <c r="AC9217" i="2"/>
  <c r="AD9217" i="2"/>
  <c r="AF9217" i="2" s="1"/>
  <c r="AF9198" i="2"/>
  <c r="AD9122" i="2"/>
  <c r="AF9122" i="2" s="1"/>
  <c r="AC9122" i="2"/>
  <c r="AC9050" i="2"/>
  <c r="AD9045" i="2"/>
  <c r="AF9045" i="2" s="1"/>
  <c r="AC9026" i="2"/>
  <c r="AF8981" i="2"/>
  <c r="AC8879" i="2"/>
  <c r="AF8854" i="2"/>
  <c r="AC8778" i="2"/>
  <c r="AD8778" i="2"/>
  <c r="AF8778" i="2" s="1"/>
  <c r="AC8768" i="2"/>
  <c r="AD8768" i="2"/>
  <c r="AF8768" i="2" s="1"/>
  <c r="AC8744" i="2"/>
  <c r="AD8744" i="2"/>
  <c r="AF8744" i="2" s="1"/>
  <c r="AC8704" i="2"/>
  <c r="AD8704" i="2"/>
  <c r="AF8704" i="2" s="1"/>
  <c r="AD8625" i="2"/>
  <c r="AF8625" i="2" s="1"/>
  <c r="AC8625" i="2"/>
  <c r="AF8611" i="2"/>
  <c r="AD8514" i="2"/>
  <c r="AF8514" i="2" s="1"/>
  <c r="AF8425" i="2"/>
  <c r="AF8007" i="2"/>
  <c r="AD7825" i="2"/>
  <c r="AF7825" i="2" s="1"/>
  <c r="AC7825" i="2"/>
  <c r="AF7356" i="2"/>
  <c r="AF10089" i="2"/>
  <c r="AF9984" i="2"/>
  <c r="AC9627" i="2"/>
  <c r="AD9627" i="2"/>
  <c r="AF9627" i="2" s="1"/>
  <c r="AF9612" i="2"/>
  <c r="AC9603" i="2"/>
  <c r="AD9603" i="2"/>
  <c r="AF9603" i="2" s="1"/>
  <c r="AF9588" i="2"/>
  <c r="AC9546" i="2"/>
  <c r="AD9546" i="2"/>
  <c r="AF9546" i="2" s="1"/>
  <c r="AC9531" i="2"/>
  <c r="AD9531" i="2"/>
  <c r="AF9531" i="2" s="1"/>
  <c r="AC9489" i="2"/>
  <c r="AC9055" i="2"/>
  <c r="AD9055" i="2"/>
  <c r="AF9055" i="2" s="1"/>
  <c r="AD8966" i="2"/>
  <c r="AF8966" i="2" s="1"/>
  <c r="AF8933" i="2"/>
  <c r="AF8928" i="2"/>
  <c r="AF8904" i="2"/>
  <c r="AD8894" i="2"/>
  <c r="AF8894" i="2" s="1"/>
  <c r="AF8772" i="2"/>
  <c r="AC8635" i="2"/>
  <c r="AD8635" i="2"/>
  <c r="AF8635" i="2" s="1"/>
  <c r="AC8519" i="2"/>
  <c r="AD8519" i="2"/>
  <c r="AF8519" i="2" s="1"/>
  <c r="AD8498" i="2"/>
  <c r="AF8498" i="2" s="1"/>
  <c r="AD8430" i="2"/>
  <c r="AF8430" i="2" s="1"/>
  <c r="AC8430" i="2"/>
  <c r="AC8339" i="2"/>
  <c r="AC8013" i="2"/>
  <c r="AD8013" i="2"/>
  <c r="AF8013" i="2" s="1"/>
  <c r="AD7683" i="2"/>
  <c r="AF7683" i="2" s="1"/>
  <c r="AC7683" i="2"/>
  <c r="AD7345" i="2"/>
  <c r="AF7345" i="2" s="1"/>
  <c r="AC7345" i="2"/>
  <c r="AC6755" i="2"/>
  <c r="AC10073" i="2"/>
  <c r="AD10073" i="2"/>
  <c r="AF10073" i="2" s="1"/>
  <c r="AC9930" i="2"/>
  <c r="AD9930" i="2"/>
  <c r="AF9930" i="2" s="1"/>
  <c r="AC9912" i="2"/>
  <c r="AD9912" i="2"/>
  <c r="AF9912" i="2" s="1"/>
  <c r="AC9729" i="2"/>
  <c r="AD9729" i="2"/>
  <c r="AF9729" i="2" s="1"/>
  <c r="AC9683" i="2"/>
  <c r="AD9683" i="2"/>
  <c r="AF9683" i="2" s="1"/>
  <c r="AC9503" i="2"/>
  <c r="AD9503" i="2"/>
  <c r="AF9503" i="2" s="1"/>
  <c r="AC9498" i="2"/>
  <c r="AD9498" i="2"/>
  <c r="AF9498" i="2" s="1"/>
  <c r="AC9193" i="2"/>
  <c r="AD9193" i="2"/>
  <c r="AF9193" i="2" s="1"/>
  <c r="AC9097" i="2"/>
  <c r="AD9097" i="2"/>
  <c r="AF9097" i="2" s="1"/>
  <c r="AC8899" i="2"/>
  <c r="AD8899" i="2"/>
  <c r="AF8899" i="2" s="1"/>
  <c r="AC8884" i="2"/>
  <c r="AD8884" i="2"/>
  <c r="AF8884" i="2" s="1"/>
  <c r="AD8782" i="2"/>
  <c r="AF8782" i="2" s="1"/>
  <c r="AC8782" i="2"/>
  <c r="AD8260" i="2"/>
  <c r="AF8260" i="2" s="1"/>
  <c r="AC8188" i="2"/>
  <c r="AD8188" i="2"/>
  <c r="AF8188" i="2" s="1"/>
  <c r="AC7949" i="2"/>
  <c r="AD7949" i="2"/>
  <c r="AF7949" i="2" s="1"/>
  <c r="AD6702" i="2"/>
  <c r="AF6702" i="2" s="1"/>
  <c r="AC6702" i="2"/>
  <c r="AC6266" i="2"/>
  <c r="AD6266" i="2"/>
  <c r="AF6266" i="2" s="1"/>
  <c r="AC10093" i="2"/>
  <c r="AC9885" i="2"/>
  <c r="AC9673" i="2"/>
  <c r="AD9673" i="2"/>
  <c r="AF9673" i="2" s="1"/>
  <c r="AC9579" i="2"/>
  <c r="AD9579" i="2"/>
  <c r="AF9579" i="2" s="1"/>
  <c r="AF9269" i="2"/>
  <c r="AF9264" i="2"/>
  <c r="AC9241" i="2"/>
  <c r="AD9241" i="2"/>
  <c r="AF9241" i="2" s="1"/>
  <c r="AC9169" i="2"/>
  <c r="AD9169" i="2"/>
  <c r="AF9169" i="2" s="1"/>
  <c r="AC9145" i="2"/>
  <c r="AD9145" i="2"/>
  <c r="AF9145" i="2" s="1"/>
  <c r="AF9050" i="2"/>
  <c r="AC9021" i="2"/>
  <c r="AD9021" i="2"/>
  <c r="AF9021" i="2" s="1"/>
  <c r="AD8961" i="2"/>
  <c r="AF8961" i="2" s="1"/>
  <c r="AC8961" i="2"/>
  <c r="AF8883" i="2"/>
  <c r="AC8829" i="2"/>
  <c r="AC8811" i="2"/>
  <c r="AF8668" i="2"/>
  <c r="AF8634" i="2"/>
  <c r="AD8409" i="2"/>
  <c r="AF8409" i="2" s="1"/>
  <c r="AC8409" i="2"/>
  <c r="AC8373" i="2"/>
  <c r="AC8343" i="2"/>
  <c r="AD8167" i="2"/>
  <c r="AF8167" i="2" s="1"/>
  <c r="AC8167" i="2"/>
  <c r="AF7396" i="2"/>
  <c r="AC6972" i="2"/>
  <c r="AD6972" i="2"/>
  <c r="AF6972" i="2" s="1"/>
  <c r="AD6913" i="2"/>
  <c r="AF6913" i="2" s="1"/>
  <c r="AC6913" i="2"/>
  <c r="AC7816" i="2"/>
  <c r="AD7740" i="2"/>
  <c r="AF7740" i="2" s="1"/>
  <c r="AC7740" i="2"/>
  <c r="AC7735" i="2"/>
  <c r="AD7735" i="2"/>
  <c r="AF7735" i="2" s="1"/>
  <c r="AC7703" i="2"/>
  <c r="AD7703" i="2"/>
  <c r="AF7703" i="2" s="1"/>
  <c r="AC7455" i="2"/>
  <c r="AD7455" i="2"/>
  <c r="AF7455" i="2" s="1"/>
  <c r="AC7387" i="2"/>
  <c r="AD7387" i="2"/>
  <c r="AF7387" i="2" s="1"/>
  <c r="AC6662" i="2"/>
  <c r="AD6662" i="2"/>
  <c r="AF6662" i="2" s="1"/>
  <c r="AC6428" i="2"/>
  <c r="AD6428" i="2"/>
  <c r="AF6428" i="2" s="1"/>
  <c r="AC8233" i="2"/>
  <c r="AD8233" i="2"/>
  <c r="AF8233" i="2" s="1"/>
  <c r="AD8121" i="2"/>
  <c r="AF8121" i="2" s="1"/>
  <c r="AC8121" i="2"/>
  <c r="AF8017" i="2"/>
  <c r="AF7887" i="2"/>
  <c r="AD7814" i="2"/>
  <c r="AF7814" i="2" s="1"/>
  <c r="AC7814" i="2"/>
  <c r="AC7587" i="2"/>
  <c r="AD7587" i="2"/>
  <c r="AF7587" i="2" s="1"/>
  <c r="AC7401" i="2"/>
  <c r="AD7401" i="2"/>
  <c r="AF7401" i="2" s="1"/>
  <c r="AC7373" i="2"/>
  <c r="AD7361" i="2"/>
  <c r="AF7361" i="2" s="1"/>
  <c r="AC7361" i="2"/>
  <c r="AF6811" i="2"/>
  <c r="AD5820" i="2"/>
  <c r="AF5820" i="2" s="1"/>
  <c r="AC5820" i="2"/>
  <c r="AF8011" i="2"/>
  <c r="AD7913" i="2"/>
  <c r="AF7913" i="2" s="1"/>
  <c r="AC7913" i="2"/>
  <c r="AC7858" i="2"/>
  <c r="AD7858" i="2"/>
  <c r="AF7858" i="2" s="1"/>
  <c r="AF7157" i="2"/>
  <c r="AD6944" i="2"/>
  <c r="AF6944" i="2" s="1"/>
  <c r="AC6944" i="2"/>
  <c r="AF6374" i="2"/>
  <c r="AC6262" i="2"/>
  <c r="AD6262" i="2"/>
  <c r="AF6262" i="2" s="1"/>
  <c r="AC2542" i="2"/>
  <c r="AD2542" i="2"/>
  <c r="AF2542" i="2" s="1"/>
  <c r="AC9833" i="2"/>
  <c r="AD9833" i="2"/>
  <c r="AF9833" i="2" s="1"/>
  <c r="AD9700" i="2"/>
  <c r="AF9700" i="2" s="1"/>
  <c r="AC9700" i="2"/>
  <c r="AC9649" i="2"/>
  <c r="AD9649" i="2"/>
  <c r="AF9649" i="2" s="1"/>
  <c r="AC9623" i="2"/>
  <c r="AD9623" i="2"/>
  <c r="AF9623" i="2" s="1"/>
  <c r="AC9450" i="2"/>
  <c r="AD9450" i="2"/>
  <c r="AF9450" i="2" s="1"/>
  <c r="AF9396" i="2"/>
  <c r="AC9383" i="2"/>
  <c r="AD9383" i="2"/>
  <c r="AF9383" i="2" s="1"/>
  <c r="AC9343" i="2"/>
  <c r="AD9343" i="2"/>
  <c r="AF9343" i="2" s="1"/>
  <c r="AC9321" i="2"/>
  <c r="AC9258" i="2"/>
  <c r="AD9258" i="2"/>
  <c r="AF9258" i="2" s="1"/>
  <c r="AF9204" i="2"/>
  <c r="AC9191" i="2"/>
  <c r="AD9191" i="2"/>
  <c r="AF9191" i="2" s="1"/>
  <c r="AC9151" i="2"/>
  <c r="AD9151" i="2"/>
  <c r="AF9151" i="2" s="1"/>
  <c r="AC9129" i="2"/>
  <c r="AC9066" i="2"/>
  <c r="AD9066" i="2"/>
  <c r="AF9066" i="2" s="1"/>
  <c r="AC8925" i="2"/>
  <c r="AD8925" i="2"/>
  <c r="AF8925" i="2" s="1"/>
  <c r="AD8888" i="2"/>
  <c r="AF8888" i="2" s="1"/>
  <c r="AC8888" i="2"/>
  <c r="AC8860" i="2"/>
  <c r="AD8860" i="2"/>
  <c r="AF8860" i="2" s="1"/>
  <c r="AC8801" i="2"/>
  <c r="AD8801" i="2"/>
  <c r="AF8801" i="2" s="1"/>
  <c r="AC8665" i="2"/>
  <c r="AD8665" i="2"/>
  <c r="AF8665" i="2" s="1"/>
  <c r="AC8643" i="2"/>
  <c r="AD8601" i="2"/>
  <c r="AF8601" i="2" s="1"/>
  <c r="AC8601" i="2"/>
  <c r="AC8591" i="2"/>
  <c r="AD8551" i="2"/>
  <c r="AF8551" i="2" s="1"/>
  <c r="AC8551" i="2"/>
  <c r="AC8423" i="2"/>
  <c r="AD8423" i="2"/>
  <c r="AF8423" i="2" s="1"/>
  <c r="AC8397" i="2"/>
  <c r="AD8397" i="2"/>
  <c r="AF8397" i="2" s="1"/>
  <c r="AD8288" i="2"/>
  <c r="AF8288" i="2" s="1"/>
  <c r="AC8288" i="2"/>
  <c r="AF8251" i="2"/>
  <c r="AD8181" i="2"/>
  <c r="AF8181" i="2" s="1"/>
  <c r="AC8181" i="2"/>
  <c r="AD8047" i="2"/>
  <c r="AF8047" i="2" s="1"/>
  <c r="AC8047" i="2"/>
  <c r="AF7414" i="2"/>
  <c r="AC7069" i="2"/>
  <c r="AD7069" i="2"/>
  <c r="AF7069" i="2" s="1"/>
  <c r="AD7064" i="2"/>
  <c r="AF7064" i="2" s="1"/>
  <c r="AC7064" i="2"/>
  <c r="AF6816" i="2"/>
  <c r="AD6390" i="2"/>
  <c r="AF6390" i="2" s="1"/>
  <c r="AC6390" i="2"/>
  <c r="AC6380" i="2"/>
  <c r="AD6380" i="2"/>
  <c r="AF6380" i="2" s="1"/>
  <c r="AC5998" i="2"/>
  <c r="AD5998" i="2"/>
  <c r="AF5998" i="2" s="1"/>
  <c r="AF5976" i="2"/>
  <c r="AC5829" i="2"/>
  <c r="AD5829" i="2"/>
  <c r="AF5829" i="2" s="1"/>
  <c r="AC4606" i="2"/>
  <c r="AD4606" i="2"/>
  <c r="AF4606" i="2" s="1"/>
  <c r="AC9862" i="2"/>
  <c r="AC9837" i="2"/>
  <c r="AD9837" i="2"/>
  <c r="AF9837" i="2" s="1"/>
  <c r="AC9779" i="2"/>
  <c r="AD9779" i="2"/>
  <c r="AF9779" i="2" s="1"/>
  <c r="AC9754" i="2"/>
  <c r="AD9754" i="2"/>
  <c r="AF9754" i="2" s="1"/>
  <c r="AC9708" i="2"/>
  <c r="AD9708" i="2"/>
  <c r="AF9708" i="2" s="1"/>
  <c r="AC9583" i="2"/>
  <c r="AD9583" i="2"/>
  <c r="AF9583" i="2" s="1"/>
  <c r="AF9516" i="2"/>
  <c r="AC9481" i="2"/>
  <c r="AD9481" i="2"/>
  <c r="AF9481" i="2" s="1"/>
  <c r="AC9459" i="2"/>
  <c r="AD9459" i="2"/>
  <c r="AF9459" i="2" s="1"/>
  <c r="AF9360" i="2"/>
  <c r="AC9267" i="2"/>
  <c r="AD9267" i="2"/>
  <c r="AF9267" i="2" s="1"/>
  <c r="AF9168" i="2"/>
  <c r="AC9075" i="2"/>
  <c r="AD9075" i="2"/>
  <c r="AF9075" i="2" s="1"/>
  <c r="AC8979" i="2"/>
  <c r="AD8979" i="2"/>
  <c r="AF8979" i="2" s="1"/>
  <c r="AF8845" i="2"/>
  <c r="AD8810" i="2"/>
  <c r="AF8810" i="2" s="1"/>
  <c r="AC8810" i="2"/>
  <c r="AC8527" i="2"/>
  <c r="AD8527" i="2"/>
  <c r="AF8527" i="2" s="1"/>
  <c r="AF8382" i="2"/>
  <c r="AF8215" i="2"/>
  <c r="AC8115" i="2"/>
  <c r="AD8115" i="2"/>
  <c r="AF8115" i="2" s="1"/>
  <c r="AC8093" i="2"/>
  <c r="AD8093" i="2"/>
  <c r="AF8093" i="2" s="1"/>
  <c r="AC7902" i="2"/>
  <c r="AD7902" i="2"/>
  <c r="AF7902" i="2" s="1"/>
  <c r="AF7700" i="2"/>
  <c r="AC7628" i="2"/>
  <c r="AC7601" i="2"/>
  <c r="AC7176" i="2"/>
  <c r="AD7176" i="2"/>
  <c r="AF7176" i="2" s="1"/>
  <c r="AC7142" i="2"/>
  <c r="AD7142" i="2"/>
  <c r="AF7142" i="2" s="1"/>
  <c r="AC7099" i="2"/>
  <c r="AD7099" i="2"/>
  <c r="AF7099" i="2" s="1"/>
  <c r="AD6868" i="2"/>
  <c r="AF6868" i="2" s="1"/>
  <c r="AC6868" i="2"/>
  <c r="AC6548" i="2"/>
  <c r="AD6548" i="2"/>
  <c r="AF6548" i="2" s="1"/>
  <c r="AC6405" i="2"/>
  <c r="AD6405" i="2"/>
  <c r="AF6405" i="2" s="1"/>
  <c r="AF6288" i="2"/>
  <c r="AC4995" i="2"/>
  <c r="AD4995" i="2"/>
  <c r="AF4995" i="2" s="1"/>
  <c r="AF4915" i="2"/>
  <c r="AD4901" i="2"/>
  <c r="AF4901" i="2" s="1"/>
  <c r="AC4901" i="2"/>
  <c r="AC9994" i="2"/>
  <c r="AD9994" i="2"/>
  <c r="AF9994" i="2" s="1"/>
  <c r="AC9953" i="2"/>
  <c r="AD9953" i="2"/>
  <c r="AF9953" i="2" s="1"/>
  <c r="AC9712" i="2"/>
  <c r="AD9712" i="2"/>
  <c r="AF9712" i="2" s="1"/>
  <c r="AC9618" i="2"/>
  <c r="AD9618" i="2"/>
  <c r="AF9618" i="2" s="1"/>
  <c r="AC9463" i="2"/>
  <c r="AD9463" i="2"/>
  <c r="AF9463" i="2" s="1"/>
  <c r="AC9441" i="2"/>
  <c r="AC9378" i="2"/>
  <c r="AD9378" i="2"/>
  <c r="AF9378" i="2" s="1"/>
  <c r="AF9324" i="2"/>
  <c r="AC9311" i="2"/>
  <c r="AD9311" i="2"/>
  <c r="AF9311" i="2" s="1"/>
  <c r="AC9271" i="2"/>
  <c r="AD9271" i="2"/>
  <c r="AF9271" i="2" s="1"/>
  <c r="AC9249" i="2"/>
  <c r="AC9186" i="2"/>
  <c r="AD9186" i="2"/>
  <c r="AF9186" i="2" s="1"/>
  <c r="AF9132" i="2"/>
  <c r="AC9119" i="2"/>
  <c r="AD9119" i="2"/>
  <c r="AF9119" i="2" s="1"/>
  <c r="AC9079" i="2"/>
  <c r="AD9079" i="2"/>
  <c r="AF9079" i="2" s="1"/>
  <c r="AC9057" i="2"/>
  <c r="AC9016" i="2"/>
  <c r="AC8992" i="2"/>
  <c r="AD8992" i="2"/>
  <c r="AF8992" i="2" s="1"/>
  <c r="AC8960" i="2"/>
  <c r="AC8920" i="2"/>
  <c r="AD8814" i="2"/>
  <c r="AF8814" i="2" s="1"/>
  <c r="AC8814" i="2"/>
  <c r="AC8726" i="2"/>
  <c r="AD8726" i="2"/>
  <c r="AF8726" i="2" s="1"/>
  <c r="AC8251" i="2"/>
  <c r="AF8220" i="2"/>
  <c r="AD8130" i="2"/>
  <c r="AF8130" i="2" s="1"/>
  <c r="AC8130" i="2"/>
  <c r="AF7960" i="2"/>
  <c r="AC7912" i="2"/>
  <c r="AD7912" i="2"/>
  <c r="AF7912" i="2" s="1"/>
  <c r="AC7726" i="2"/>
  <c r="AD7726" i="2"/>
  <c r="AF7726" i="2" s="1"/>
  <c r="AC7627" i="2"/>
  <c r="AC7419" i="2"/>
  <c r="AC6585" i="2"/>
  <c r="AC6435" i="2"/>
  <c r="AD6435" i="2"/>
  <c r="AF6435" i="2" s="1"/>
  <c r="AC7610" i="2"/>
  <c r="AD7610" i="2"/>
  <c r="AF7610" i="2" s="1"/>
  <c r="AC7474" i="2"/>
  <c r="AD7474" i="2"/>
  <c r="AF7474" i="2" s="1"/>
  <c r="AC7435" i="2"/>
  <c r="AD7435" i="2"/>
  <c r="AF7435" i="2" s="1"/>
  <c r="AC6579" i="2"/>
  <c r="AD6579" i="2"/>
  <c r="AF6579" i="2" s="1"/>
  <c r="AC6404" i="2"/>
  <c r="AD6404" i="2"/>
  <c r="AF6404" i="2" s="1"/>
  <c r="AC6363" i="2"/>
  <c r="AD6363" i="2"/>
  <c r="AF6363" i="2" s="1"/>
  <c r="AC6288" i="2"/>
  <c r="AF8129" i="2"/>
  <c r="AF8083" i="2"/>
  <c r="AC8079" i="2"/>
  <c r="AD8079" i="2"/>
  <c r="AF8079" i="2" s="1"/>
  <c r="AF8074" i="2"/>
  <c r="AC7802" i="2"/>
  <c r="AF7736" i="2"/>
  <c r="AC7678" i="2"/>
  <c r="AD7678" i="2"/>
  <c r="AF7678" i="2" s="1"/>
  <c r="AC7206" i="2"/>
  <c r="AD7206" i="2"/>
  <c r="AF7206" i="2" s="1"/>
  <c r="AC6557" i="2"/>
  <c r="AD6557" i="2"/>
  <c r="AF6557" i="2" s="1"/>
  <c r="AF6521" i="2"/>
  <c r="AD7927" i="2"/>
  <c r="AF7927" i="2" s="1"/>
  <c r="AD7812" i="2"/>
  <c r="AF7812" i="2" s="1"/>
  <c r="AC7812" i="2"/>
  <c r="AC7668" i="2"/>
  <c r="AD5888" i="2"/>
  <c r="AF5888" i="2" s="1"/>
  <c r="AC5888" i="2"/>
  <c r="AC9852" i="2"/>
  <c r="AD9852" i="2"/>
  <c r="AF9852" i="2" s="1"/>
  <c r="AC9799" i="2"/>
  <c r="AD9799" i="2"/>
  <c r="AF9799" i="2" s="1"/>
  <c r="AC9511" i="2"/>
  <c r="AD9511" i="2"/>
  <c r="AF9511" i="2" s="1"/>
  <c r="AF9408" i="2"/>
  <c r="AC9386" i="2"/>
  <c r="AC9315" i="2"/>
  <c r="AD9315" i="2"/>
  <c r="AF9315" i="2" s="1"/>
  <c r="AF9216" i="2"/>
  <c r="AC9123" i="2"/>
  <c r="AD9123" i="2"/>
  <c r="AF9123" i="2" s="1"/>
  <c r="AC8959" i="2"/>
  <c r="AD8959" i="2"/>
  <c r="AF8959" i="2" s="1"/>
  <c r="AC8795" i="2"/>
  <c r="AC8594" i="2"/>
  <c r="AF8549" i="2"/>
  <c r="AC8511" i="2"/>
  <c r="AD8511" i="2"/>
  <c r="AF8511" i="2" s="1"/>
  <c r="AC8460" i="2"/>
  <c r="AD8460" i="2"/>
  <c r="AF8460" i="2" s="1"/>
  <c r="AC8436" i="2"/>
  <c r="AC8401" i="2"/>
  <c r="AD8401" i="2"/>
  <c r="AF8401" i="2" s="1"/>
  <c r="AC8332" i="2"/>
  <c r="AD8332" i="2"/>
  <c r="AF8332" i="2" s="1"/>
  <c r="AC8322" i="2"/>
  <c r="AD8322" i="2"/>
  <c r="AF8322" i="2" s="1"/>
  <c r="AC8296" i="2"/>
  <c r="AD8296" i="2"/>
  <c r="AF8296" i="2" s="1"/>
  <c r="AC8271" i="2"/>
  <c r="AC8179" i="2"/>
  <c r="AD8179" i="2"/>
  <c r="AF8179" i="2" s="1"/>
  <c r="AC8113" i="2"/>
  <c r="AC7731" i="2"/>
  <c r="AD7731" i="2"/>
  <c r="AF7731" i="2" s="1"/>
  <c r="AD7500" i="2"/>
  <c r="AF7500" i="2" s="1"/>
  <c r="AC7500" i="2"/>
  <c r="AC7489" i="2"/>
  <c r="AD7489" i="2"/>
  <c r="AF7489" i="2" s="1"/>
  <c r="AD6414" i="2"/>
  <c r="AF6414" i="2" s="1"/>
  <c r="AC6414" i="2"/>
  <c r="AD5898" i="2"/>
  <c r="AF5898" i="2" s="1"/>
  <c r="AC5898" i="2"/>
  <c r="AD5376" i="2"/>
  <c r="AF5376" i="2" s="1"/>
  <c r="AC5376" i="2"/>
  <c r="AC7906" i="2"/>
  <c r="AD7906" i="2"/>
  <c r="AF7906" i="2" s="1"/>
  <c r="AC7278" i="2"/>
  <c r="AD7278" i="2"/>
  <c r="AF7278" i="2" s="1"/>
  <c r="AD7267" i="2"/>
  <c r="AF7267" i="2" s="1"/>
  <c r="AC7267" i="2"/>
  <c r="AC6642" i="2"/>
  <c r="AD6642" i="2"/>
  <c r="AF6642" i="2" s="1"/>
  <c r="AC6567" i="2"/>
  <c r="AD6567" i="2"/>
  <c r="AF6567" i="2" s="1"/>
  <c r="AC10046" i="2"/>
  <c r="AD10046" i="2"/>
  <c r="AF10046" i="2" s="1"/>
  <c r="AD10009" i="2"/>
  <c r="AF10009" i="2" s="1"/>
  <c r="AC10009" i="2"/>
  <c r="AC9972" i="2"/>
  <c r="AD9972" i="2"/>
  <c r="AF9972" i="2" s="1"/>
  <c r="AC9599" i="2"/>
  <c r="AD9599" i="2"/>
  <c r="AF9599" i="2" s="1"/>
  <c r="AC9435" i="2"/>
  <c r="AD9435" i="2"/>
  <c r="AF9435" i="2" s="1"/>
  <c r="AF9336" i="2"/>
  <c r="AC9243" i="2"/>
  <c r="AD9243" i="2"/>
  <c r="AF9243" i="2" s="1"/>
  <c r="AF9144" i="2"/>
  <c r="AC9051" i="2"/>
  <c r="AD9051" i="2"/>
  <c r="AF9051" i="2" s="1"/>
  <c r="AF9019" i="2"/>
  <c r="AC8946" i="2"/>
  <c r="AD8937" i="2"/>
  <c r="AF8937" i="2" s="1"/>
  <c r="AC8937" i="2"/>
  <c r="AC8831" i="2"/>
  <c r="AF8803" i="2"/>
  <c r="AC8763" i="2"/>
  <c r="AD8763" i="2"/>
  <c r="AF8763" i="2" s="1"/>
  <c r="AF8748" i="2"/>
  <c r="AC8525" i="2"/>
  <c r="AD8525" i="2"/>
  <c r="AF8525" i="2" s="1"/>
  <c r="AC8464" i="2"/>
  <c r="AD8464" i="2"/>
  <c r="AF8464" i="2" s="1"/>
  <c r="AF8436" i="2"/>
  <c r="AF8405" i="2"/>
  <c r="AF8014" i="2"/>
  <c r="AC7989" i="2"/>
  <c r="AC7811" i="2"/>
  <c r="AD7811" i="2"/>
  <c r="AF7811" i="2" s="1"/>
  <c r="AF7756" i="2"/>
  <c r="AC7688" i="2"/>
  <c r="AD7688" i="2"/>
  <c r="AF7688" i="2" s="1"/>
  <c r="AD7631" i="2"/>
  <c r="AF7631" i="2" s="1"/>
  <c r="AC7631" i="2"/>
  <c r="AD7537" i="2"/>
  <c r="AF7537" i="2" s="1"/>
  <c r="AC7537" i="2"/>
  <c r="AC7450" i="2"/>
  <c r="AD7450" i="2"/>
  <c r="AF7450" i="2" s="1"/>
  <c r="AC7439" i="2"/>
  <c r="AD7439" i="2"/>
  <c r="AF7439" i="2" s="1"/>
  <c r="AC6589" i="2"/>
  <c r="AD6589" i="2"/>
  <c r="AF6589" i="2" s="1"/>
  <c r="AC6460" i="2"/>
  <c r="AD6460" i="2"/>
  <c r="AF6460" i="2" s="1"/>
  <c r="AF6177" i="2"/>
  <c r="AC10081" i="2"/>
  <c r="AD10081" i="2"/>
  <c r="AF10081" i="2" s="1"/>
  <c r="AC10030" i="2"/>
  <c r="AC9910" i="2"/>
  <c r="AC9851" i="2"/>
  <c r="AD9851" i="2"/>
  <c r="AF9851" i="2" s="1"/>
  <c r="AD9769" i="2"/>
  <c r="AF9769" i="2" s="1"/>
  <c r="AC9769" i="2"/>
  <c r="AC9559" i="2"/>
  <c r="AD9559" i="2"/>
  <c r="AF9559" i="2" s="1"/>
  <c r="AC9457" i="2"/>
  <c r="AD9457" i="2"/>
  <c r="AF9457" i="2" s="1"/>
  <c r="AC9265" i="2"/>
  <c r="AD9265" i="2"/>
  <c r="AF9265" i="2" s="1"/>
  <c r="AC9073" i="2"/>
  <c r="AD9073" i="2"/>
  <c r="AF9073" i="2" s="1"/>
  <c r="AC9024" i="2"/>
  <c r="AC8753" i="2"/>
  <c r="AD8753" i="2"/>
  <c r="AF8753" i="2" s="1"/>
  <c r="AC8706" i="2"/>
  <c r="AD8706" i="2"/>
  <c r="AF8706" i="2" s="1"/>
  <c r="AD8572" i="2"/>
  <c r="AF8572" i="2" s="1"/>
  <c r="AC8572" i="2"/>
  <c r="AF8524" i="2"/>
  <c r="AD8469" i="2"/>
  <c r="AF8469" i="2" s="1"/>
  <c r="AC8469" i="2"/>
  <c r="AC8370" i="2"/>
  <c r="AD8370" i="2"/>
  <c r="AF8370" i="2" s="1"/>
  <c r="AD8059" i="2"/>
  <c r="AF8059" i="2" s="1"/>
  <c r="AC8059" i="2"/>
  <c r="AD7932" i="2"/>
  <c r="AF7932" i="2" s="1"/>
  <c r="AC7932" i="2"/>
  <c r="AC7552" i="2"/>
  <c r="AD7552" i="2"/>
  <c r="AF7552" i="2" s="1"/>
  <c r="AC7428" i="2"/>
  <c r="AD7428" i="2"/>
  <c r="AF7428" i="2" s="1"/>
  <c r="AC6893" i="2"/>
  <c r="AD6893" i="2"/>
  <c r="AF6893" i="2" s="1"/>
  <c r="AC6680" i="2"/>
  <c r="AD6680" i="2"/>
  <c r="AF6680" i="2" s="1"/>
  <c r="AC6388" i="2"/>
  <c r="AD6388" i="2"/>
  <c r="AF6388" i="2" s="1"/>
  <c r="AC7406" i="2"/>
  <c r="AD7406" i="2"/>
  <c r="AF7406" i="2" s="1"/>
  <c r="AC7376" i="2"/>
  <c r="AD7376" i="2"/>
  <c r="AF7376" i="2" s="1"/>
  <c r="AD6729" i="2"/>
  <c r="AF6729" i="2" s="1"/>
  <c r="AC6729" i="2"/>
  <c r="AC6219" i="2"/>
  <c r="AD6219" i="2"/>
  <c r="AF6219" i="2" s="1"/>
  <c r="AC5751" i="2"/>
  <c r="AD5751" i="2"/>
  <c r="AF5751" i="2" s="1"/>
  <c r="AD5683" i="2"/>
  <c r="AF5683" i="2" s="1"/>
  <c r="AC5683" i="2"/>
  <c r="AC6007" i="2"/>
  <c r="AD6007" i="2"/>
  <c r="AF6007" i="2" s="1"/>
  <c r="AD5804" i="2"/>
  <c r="AF5804" i="2" s="1"/>
  <c r="AC5804" i="2"/>
  <c r="AC9007" i="2"/>
  <c r="AD9007" i="2"/>
  <c r="AF9007" i="2" s="1"/>
  <c r="AC8986" i="2"/>
  <c r="AD8986" i="2"/>
  <c r="AF8986" i="2" s="1"/>
  <c r="AC8932" i="2"/>
  <c r="AD8932" i="2"/>
  <c r="AF8932" i="2" s="1"/>
  <c r="AF8907" i="2"/>
  <c r="AC8755" i="2"/>
  <c r="AD8755" i="2"/>
  <c r="AF8755" i="2" s="1"/>
  <c r="AC8685" i="2"/>
  <c r="AC8599" i="2"/>
  <c r="AD8599" i="2"/>
  <c r="AF8599" i="2" s="1"/>
  <c r="AF8310" i="2"/>
  <c r="AF8250" i="2"/>
  <c r="AC8202" i="2"/>
  <c r="AC8163" i="2"/>
  <c r="AD8163" i="2"/>
  <c r="AF8163" i="2" s="1"/>
  <c r="AD7958" i="2"/>
  <c r="AF7958" i="2" s="1"/>
  <c r="AC7958" i="2"/>
  <c r="AC7891" i="2"/>
  <c r="AC7833" i="2"/>
  <c r="AD7833" i="2"/>
  <c r="AF7833" i="2" s="1"/>
  <c r="AC7783" i="2"/>
  <c r="AD7783" i="2"/>
  <c r="AF7783" i="2" s="1"/>
  <c r="AC7778" i="2"/>
  <c r="AD7778" i="2"/>
  <c r="AF7778" i="2" s="1"/>
  <c r="AF7772" i="2"/>
  <c r="AF7626" i="2"/>
  <c r="AC7545" i="2"/>
  <c r="AD7545" i="2"/>
  <c r="AF7545" i="2" s="1"/>
  <c r="AC7507" i="2"/>
  <c r="AD7507" i="2"/>
  <c r="AF7507" i="2" s="1"/>
  <c r="AD7466" i="2"/>
  <c r="AF7466" i="2" s="1"/>
  <c r="AC7466" i="2"/>
  <c r="AC7423" i="2"/>
  <c r="AD7423" i="2"/>
  <c r="AF7423" i="2" s="1"/>
  <c r="AD7350" i="2"/>
  <c r="AF7350" i="2" s="1"/>
  <c r="AC7350" i="2"/>
  <c r="AC7330" i="2"/>
  <c r="AF7043" i="2"/>
  <c r="AD6726" i="2"/>
  <c r="AF6726" i="2" s="1"/>
  <c r="AC6726" i="2"/>
  <c r="AF6444" i="2"/>
  <c r="AF6172" i="2"/>
  <c r="AC6038" i="2"/>
  <c r="AD6038" i="2"/>
  <c r="AF6038" i="2" s="1"/>
  <c r="AC6011" i="2"/>
  <c r="AC5863" i="2"/>
  <c r="AD5863" i="2"/>
  <c r="AF5863" i="2" s="1"/>
  <c r="AC5858" i="2"/>
  <c r="AD5858" i="2"/>
  <c r="AF5858" i="2" s="1"/>
  <c r="AC4728" i="2"/>
  <c r="AD4651" i="2"/>
  <c r="AF4651" i="2" s="1"/>
  <c r="AC4651" i="2"/>
  <c r="AC7687" i="2"/>
  <c r="AC7449" i="2"/>
  <c r="AD7449" i="2"/>
  <c r="AF7449" i="2" s="1"/>
  <c r="AD7383" i="2"/>
  <c r="AF7383" i="2" s="1"/>
  <c r="AC7383" i="2"/>
  <c r="AC7229" i="2"/>
  <c r="AD7229" i="2"/>
  <c r="AF7229" i="2" s="1"/>
  <c r="AC7093" i="2"/>
  <c r="AD7093" i="2"/>
  <c r="AF7093" i="2" s="1"/>
  <c r="AD6846" i="2"/>
  <c r="AF6846" i="2" s="1"/>
  <c r="AC6846" i="2"/>
  <c r="AC6742" i="2"/>
  <c r="AD6742" i="2"/>
  <c r="AF6742" i="2" s="1"/>
  <c r="AC4646" i="2"/>
  <c r="AD4646" i="2"/>
  <c r="AF4646" i="2" s="1"/>
  <c r="AC7559" i="2"/>
  <c r="AD7559" i="2"/>
  <c r="AF7559" i="2" s="1"/>
  <c r="AD7549" i="2"/>
  <c r="AF7549" i="2" s="1"/>
  <c r="AC7549" i="2"/>
  <c r="AC7527" i="2"/>
  <c r="AD7527" i="2"/>
  <c r="AF7527" i="2" s="1"/>
  <c r="AD7481" i="2"/>
  <c r="AF7481" i="2" s="1"/>
  <c r="AC7481" i="2"/>
  <c r="AC7349" i="2"/>
  <c r="AD7349" i="2"/>
  <c r="AF7349" i="2" s="1"/>
  <c r="AC7214" i="2"/>
  <c r="AD7214" i="2"/>
  <c r="AF7214" i="2" s="1"/>
  <c r="AF6910" i="2"/>
  <c r="AC6525" i="2"/>
  <c r="AD6525" i="2"/>
  <c r="AF6525" i="2" s="1"/>
  <c r="AD4759" i="2"/>
  <c r="AF4759" i="2" s="1"/>
  <c r="AC4759" i="2"/>
  <c r="AD10043" i="2"/>
  <c r="AF10043" i="2" s="1"/>
  <c r="AC10036" i="2"/>
  <c r="AC9958" i="2"/>
  <c r="AF9931" i="2"/>
  <c r="AC9838" i="2"/>
  <c r="AC9796" i="2"/>
  <c r="AD9766" i="2"/>
  <c r="AF9766" i="2" s="1"/>
  <c r="AC8851" i="2"/>
  <c r="AC8830" i="2"/>
  <c r="AC8805" i="2"/>
  <c r="AD8805" i="2"/>
  <c r="AF8805" i="2" s="1"/>
  <c r="AC8623" i="2"/>
  <c r="AF8598" i="2"/>
  <c r="AF8539" i="2"/>
  <c r="AD8513" i="2"/>
  <c r="AF8513" i="2" s="1"/>
  <c r="AC8500" i="2"/>
  <c r="AD8500" i="2"/>
  <c r="AF8500" i="2" s="1"/>
  <c r="AC8390" i="2"/>
  <c r="AC8366" i="2"/>
  <c r="AC8357" i="2"/>
  <c r="AD8259" i="2"/>
  <c r="AF8259" i="2" s="1"/>
  <c r="AC8255" i="2"/>
  <c r="AD8255" i="2"/>
  <c r="AF8255" i="2" s="1"/>
  <c r="AC8230" i="2"/>
  <c r="AD8186" i="2"/>
  <c r="AF8186" i="2" s="1"/>
  <c r="AC8186" i="2"/>
  <c r="AC8175" i="2"/>
  <c r="AD8175" i="2"/>
  <c r="AF8175" i="2" s="1"/>
  <c r="AC8142" i="2"/>
  <c r="AD8097" i="2"/>
  <c r="AF8097" i="2" s="1"/>
  <c r="AC8097" i="2"/>
  <c r="AC8083" i="2"/>
  <c r="AD8046" i="2"/>
  <c r="AF8046" i="2" s="1"/>
  <c r="AC8046" i="2"/>
  <c r="AC7765" i="2"/>
  <c r="AD7765" i="2"/>
  <c r="AF7765" i="2" s="1"/>
  <c r="AC7635" i="2"/>
  <c r="AC7614" i="2"/>
  <c r="AD7614" i="2"/>
  <c r="AF7614" i="2" s="1"/>
  <c r="AC7460" i="2"/>
  <c r="AC7057" i="2"/>
  <c r="AD7057" i="2"/>
  <c r="AF7057" i="2" s="1"/>
  <c r="AC6883" i="2"/>
  <c r="AD6883" i="2"/>
  <c r="AF6883" i="2" s="1"/>
  <c r="AC6851" i="2"/>
  <c r="AD6851" i="2"/>
  <c r="AF6851" i="2" s="1"/>
  <c r="AC6835" i="2"/>
  <c r="AD6835" i="2"/>
  <c r="AF6835" i="2" s="1"/>
  <c r="AC6715" i="2"/>
  <c r="AC6205" i="2"/>
  <c r="AD6205" i="2"/>
  <c r="AF6205" i="2" s="1"/>
  <c r="AD6096" i="2"/>
  <c r="AF6096" i="2" s="1"/>
  <c r="AC6096" i="2"/>
  <c r="AC9995" i="2"/>
  <c r="AD9995" i="2"/>
  <c r="AF9995" i="2" s="1"/>
  <c r="AC8993" i="2"/>
  <c r="AD8993" i="2"/>
  <c r="AF8993" i="2" s="1"/>
  <c r="AC8675" i="2"/>
  <c r="AD8675" i="2"/>
  <c r="AF8675" i="2" s="1"/>
  <c r="AC8560" i="2"/>
  <c r="AD8560" i="2"/>
  <c r="AF8560" i="2" s="1"/>
  <c r="AF8526" i="2"/>
  <c r="AC8483" i="2"/>
  <c r="AC8453" i="2"/>
  <c r="AC8347" i="2"/>
  <c r="AC8279" i="2"/>
  <c r="AD8279" i="2"/>
  <c r="AF8279" i="2" s="1"/>
  <c r="AD8191" i="2"/>
  <c r="AF8191" i="2" s="1"/>
  <c r="AC8191" i="2"/>
  <c r="AD7841" i="2"/>
  <c r="AF7841" i="2" s="1"/>
  <c r="AC7841" i="2"/>
  <c r="AC7154" i="2"/>
  <c r="AD7154" i="2"/>
  <c r="AF7154" i="2" s="1"/>
  <c r="AD6539" i="2"/>
  <c r="AF6539" i="2" s="1"/>
  <c r="AC6539" i="2"/>
  <c r="AC6247" i="2"/>
  <c r="AD6247" i="2"/>
  <c r="AF6247" i="2" s="1"/>
  <c r="AD5916" i="2"/>
  <c r="AF5916" i="2" s="1"/>
  <c r="AC5916" i="2"/>
  <c r="AC9875" i="2"/>
  <c r="AD9875" i="2"/>
  <c r="AF9875" i="2" s="1"/>
  <c r="AC9697" i="2"/>
  <c r="AD9697" i="2"/>
  <c r="AF9697" i="2" s="1"/>
  <c r="AC8968" i="2"/>
  <c r="AD8968" i="2"/>
  <c r="AF8968" i="2" s="1"/>
  <c r="AC8809" i="2"/>
  <c r="AD8809" i="2"/>
  <c r="AF8809" i="2" s="1"/>
  <c r="AC8800" i="2"/>
  <c r="AD8800" i="2"/>
  <c r="AF8800" i="2" s="1"/>
  <c r="AC8740" i="2"/>
  <c r="AD8740" i="2"/>
  <c r="AF8740" i="2" s="1"/>
  <c r="AF8657" i="2"/>
  <c r="AF8644" i="2"/>
  <c r="AF8323" i="2"/>
  <c r="AC8318" i="2"/>
  <c r="AD8166" i="2"/>
  <c r="AF8166" i="2" s="1"/>
  <c r="AC8166" i="2"/>
  <c r="AC7921" i="2"/>
  <c r="AF7862" i="2"/>
  <c r="AC7771" i="2"/>
  <c r="AD7771" i="2"/>
  <c r="AF7771" i="2" s="1"/>
  <c r="AD7718" i="2"/>
  <c r="AF7718" i="2" s="1"/>
  <c r="AC7718" i="2"/>
  <c r="AC7640" i="2"/>
  <c r="AD7625" i="2"/>
  <c r="AF7625" i="2" s="1"/>
  <c r="AC7625" i="2"/>
  <c r="AD7553" i="2"/>
  <c r="AF7553" i="2" s="1"/>
  <c r="AC7553" i="2"/>
  <c r="AD7480" i="2"/>
  <c r="AF7480" i="2" s="1"/>
  <c r="AF7475" i="2"/>
  <c r="AC7470" i="2"/>
  <c r="AD7470" i="2"/>
  <c r="AF7470" i="2" s="1"/>
  <c r="AC7377" i="2"/>
  <c r="AF7254" i="2"/>
  <c r="AC7117" i="2"/>
  <c r="AD7117" i="2"/>
  <c r="AF7117" i="2" s="1"/>
  <c r="AF6850" i="2"/>
  <c r="AC6746" i="2"/>
  <c r="AD6746" i="2"/>
  <c r="AF6746" i="2" s="1"/>
  <c r="AC6048" i="2"/>
  <c r="AD6048" i="2"/>
  <c r="AF6048" i="2" s="1"/>
  <c r="AC9635" i="2"/>
  <c r="AD9635" i="2"/>
  <c r="AF9635" i="2" s="1"/>
  <c r="AC8972" i="2"/>
  <c r="AD8972" i="2"/>
  <c r="AF8972" i="2" s="1"/>
  <c r="AC8943" i="2"/>
  <c r="AD8943" i="2"/>
  <c r="AF8943" i="2" s="1"/>
  <c r="AC8939" i="2"/>
  <c r="AC8910" i="2"/>
  <c r="AD8910" i="2"/>
  <c r="AF8910" i="2" s="1"/>
  <c r="AF8851" i="2"/>
  <c r="AC8842" i="2"/>
  <c r="AD8842" i="2"/>
  <c r="AF8842" i="2" s="1"/>
  <c r="AF8156" i="2"/>
  <c r="AD8055" i="2"/>
  <c r="AF8055" i="2" s="1"/>
  <c r="AC8055" i="2"/>
  <c r="AF7635" i="2"/>
  <c r="AC7453" i="2"/>
  <c r="AD7453" i="2"/>
  <c r="AF7453" i="2" s="1"/>
  <c r="AC7416" i="2"/>
  <c r="AD7416" i="2"/>
  <c r="AF7416" i="2" s="1"/>
  <c r="AC7392" i="2"/>
  <c r="AD7392" i="2"/>
  <c r="AF7392" i="2" s="1"/>
  <c r="AC7263" i="2"/>
  <c r="AC6877" i="2"/>
  <c r="AD6877" i="2"/>
  <c r="AF6877" i="2" s="1"/>
  <c r="AF6861" i="2"/>
  <c r="AF6715" i="2"/>
  <c r="AC6090" i="2"/>
  <c r="AD6090" i="2"/>
  <c r="AF6090" i="2" s="1"/>
  <c r="AC5689" i="2"/>
  <c r="AD5689" i="2"/>
  <c r="AF5689" i="2" s="1"/>
  <c r="AD5684" i="2"/>
  <c r="AF5684" i="2" s="1"/>
  <c r="AC5684" i="2"/>
  <c r="AD5635" i="2"/>
  <c r="AF5635" i="2" s="1"/>
  <c r="AC5635" i="2"/>
  <c r="AC9762" i="2"/>
  <c r="AC9666" i="2"/>
  <c r="AD9666" i="2"/>
  <c r="AF9666" i="2" s="1"/>
  <c r="AC9014" i="2"/>
  <c r="AD9014" i="2"/>
  <c r="AF9014" i="2" s="1"/>
  <c r="AC8914" i="2"/>
  <c r="AD8914" i="2"/>
  <c r="AF8914" i="2" s="1"/>
  <c r="AC8867" i="2"/>
  <c r="AD8867" i="2"/>
  <c r="AF8867" i="2" s="1"/>
  <c r="AF8808" i="2"/>
  <c r="AD8610" i="2"/>
  <c r="AF8610" i="2" s="1"/>
  <c r="AC8610" i="2"/>
  <c r="AF8547" i="2"/>
  <c r="AF8165" i="2"/>
  <c r="AC7940" i="2"/>
  <c r="AD7871" i="2"/>
  <c r="AF7871" i="2" s="1"/>
  <c r="AC7871" i="2"/>
  <c r="AF7861" i="2"/>
  <c r="AF7770" i="2"/>
  <c r="AF7722" i="2"/>
  <c r="AF7381" i="2"/>
  <c r="AF7233" i="2"/>
  <c r="AC6866" i="2"/>
  <c r="AD6866" i="2"/>
  <c r="AF6866" i="2" s="1"/>
  <c r="AC6580" i="2"/>
  <c r="AD6580" i="2"/>
  <c r="AF6580" i="2" s="1"/>
  <c r="AC6225" i="2"/>
  <c r="AC10002" i="2"/>
  <c r="AC9886" i="2"/>
  <c r="AC9803" i="2"/>
  <c r="AD9803" i="2"/>
  <c r="AF9803" i="2" s="1"/>
  <c r="AC9731" i="2"/>
  <c r="AD9731" i="2"/>
  <c r="AF9731" i="2" s="1"/>
  <c r="AC9611" i="2"/>
  <c r="AD9611" i="2"/>
  <c r="AF9611" i="2" s="1"/>
  <c r="AC9587" i="2"/>
  <c r="AD9587" i="2"/>
  <c r="AF9587" i="2" s="1"/>
  <c r="AC9563" i="2"/>
  <c r="AD9563" i="2"/>
  <c r="AF9563" i="2" s="1"/>
  <c r="AC9539" i="2"/>
  <c r="AD9539" i="2"/>
  <c r="AF9539" i="2" s="1"/>
  <c r="AC9515" i="2"/>
  <c r="AD9515" i="2"/>
  <c r="AF9515" i="2" s="1"/>
  <c r="AC9491" i="2"/>
  <c r="AD9491" i="2"/>
  <c r="AF9491" i="2" s="1"/>
  <c r="AC9467" i="2"/>
  <c r="AD9467" i="2"/>
  <c r="AF9467" i="2" s="1"/>
  <c r="AC9443" i="2"/>
  <c r="AD9443" i="2"/>
  <c r="AF9443" i="2" s="1"/>
  <c r="AC9419" i="2"/>
  <c r="AD9419" i="2"/>
  <c r="AF9419" i="2" s="1"/>
  <c r="AC9395" i="2"/>
  <c r="AD9395" i="2"/>
  <c r="AF9395" i="2" s="1"/>
  <c r="AC9371" i="2"/>
  <c r="AD9371" i="2"/>
  <c r="AF9371" i="2" s="1"/>
  <c r="AC9347" i="2"/>
  <c r="AD9347" i="2"/>
  <c r="AF9347" i="2" s="1"/>
  <c r="AC9323" i="2"/>
  <c r="AD9323" i="2"/>
  <c r="AF9323" i="2" s="1"/>
  <c r="AC9299" i="2"/>
  <c r="AD9299" i="2"/>
  <c r="AF9299" i="2" s="1"/>
  <c r="AC9275" i="2"/>
  <c r="AD9275" i="2"/>
  <c r="AF9275" i="2" s="1"/>
  <c r="AC9251" i="2"/>
  <c r="AD9251" i="2"/>
  <c r="AF9251" i="2" s="1"/>
  <c r="AC9227" i="2"/>
  <c r="AD9227" i="2"/>
  <c r="AF9227" i="2" s="1"/>
  <c r="AC9203" i="2"/>
  <c r="AD9203" i="2"/>
  <c r="AF9203" i="2" s="1"/>
  <c r="AC9179" i="2"/>
  <c r="AD9179" i="2"/>
  <c r="AF9179" i="2" s="1"/>
  <c r="AC9155" i="2"/>
  <c r="AD9155" i="2"/>
  <c r="AF9155" i="2" s="1"/>
  <c r="AC9131" i="2"/>
  <c r="AD9131" i="2"/>
  <c r="AF9131" i="2" s="1"/>
  <c r="AC9107" i="2"/>
  <c r="AD9107" i="2"/>
  <c r="AF9107" i="2" s="1"/>
  <c r="AC9083" i="2"/>
  <c r="AD9083" i="2"/>
  <c r="AF9083" i="2" s="1"/>
  <c r="AC9059" i="2"/>
  <c r="AD9059" i="2"/>
  <c r="AF9059" i="2" s="1"/>
  <c r="AC9035" i="2"/>
  <c r="AD9035" i="2"/>
  <c r="AF9035" i="2" s="1"/>
  <c r="AF8971" i="2"/>
  <c r="AF8850" i="2"/>
  <c r="AF8787" i="2"/>
  <c r="AF8670" i="2"/>
  <c r="AC8627" i="2"/>
  <c r="AC8589" i="2"/>
  <c r="AD8419" i="2"/>
  <c r="AF8419" i="2" s="1"/>
  <c r="AC8419" i="2"/>
  <c r="AC8351" i="2"/>
  <c r="AD8351" i="2"/>
  <c r="AF8351" i="2" s="1"/>
  <c r="AC7655" i="2"/>
  <c r="AD7655" i="2"/>
  <c r="AF7655" i="2" s="1"/>
  <c r="AC7397" i="2"/>
  <c r="AD7397" i="2"/>
  <c r="AF7397" i="2" s="1"/>
  <c r="AD7107" i="2"/>
  <c r="AF7107" i="2" s="1"/>
  <c r="AC7107" i="2"/>
  <c r="AF6876" i="2"/>
  <c r="AC6549" i="2"/>
  <c r="AD6549" i="2"/>
  <c r="AF6549" i="2" s="1"/>
  <c r="AF5343" i="2"/>
  <c r="AC5254" i="2"/>
  <c r="AD5254" i="2"/>
  <c r="AF5254" i="2" s="1"/>
  <c r="AD7961" i="2"/>
  <c r="AF7961" i="2" s="1"/>
  <c r="AC7961" i="2"/>
  <c r="AC7872" i="2"/>
  <c r="AD7872" i="2"/>
  <c r="AF7872" i="2" s="1"/>
  <c r="AD7793" i="2"/>
  <c r="AF7793" i="2" s="1"/>
  <c r="AC7793" i="2"/>
  <c r="AC7699" i="2"/>
  <c r="AC7378" i="2"/>
  <c r="AD7378" i="2"/>
  <c r="AF7378" i="2" s="1"/>
  <c r="AC7177" i="2"/>
  <c r="AD7177" i="2"/>
  <c r="AF7177" i="2" s="1"/>
  <c r="AD7085" i="2"/>
  <c r="AF7085" i="2" s="1"/>
  <c r="AC7085" i="2"/>
  <c r="AC7009" i="2"/>
  <c r="AD7009" i="2"/>
  <c r="AF7009" i="2" s="1"/>
  <c r="AD6798" i="2"/>
  <c r="AF6798" i="2" s="1"/>
  <c r="AC6798" i="2"/>
  <c r="AC6685" i="2"/>
  <c r="AD6685" i="2"/>
  <c r="AF6685" i="2" s="1"/>
  <c r="AC6479" i="2"/>
  <c r="AC6436" i="2"/>
  <c r="AD6436" i="2"/>
  <c r="AF6436" i="2" s="1"/>
  <c r="AD6206" i="2"/>
  <c r="AF6206" i="2" s="1"/>
  <c r="AC6206" i="2"/>
  <c r="AC6998" i="2"/>
  <c r="AD6998" i="2"/>
  <c r="AF6998" i="2" s="1"/>
  <c r="AD6993" i="2"/>
  <c r="AF6993" i="2" s="1"/>
  <c r="AC6993" i="2"/>
  <c r="AD6982" i="2"/>
  <c r="AF6982" i="2" s="1"/>
  <c r="AC6982" i="2"/>
  <c r="AF6830" i="2"/>
  <c r="AC6756" i="2"/>
  <c r="AD6756" i="2"/>
  <c r="AF6756" i="2" s="1"/>
  <c r="AF6605" i="2"/>
  <c r="AF6584" i="2"/>
  <c r="AD6543" i="2"/>
  <c r="AF6543" i="2" s="1"/>
  <c r="AC6543" i="2"/>
  <c r="AF6533" i="2"/>
  <c r="AC6523" i="2"/>
  <c r="AD6523" i="2"/>
  <c r="AF6523" i="2" s="1"/>
  <c r="AC6273" i="2"/>
  <c r="AD6273" i="2"/>
  <c r="AF6273" i="2" s="1"/>
  <c r="AD5775" i="2"/>
  <c r="AF5775" i="2" s="1"/>
  <c r="AC5775" i="2"/>
  <c r="AC3218" i="2"/>
  <c r="AD3218" i="2"/>
  <c r="AF3218" i="2" s="1"/>
  <c r="AC8326" i="2"/>
  <c r="AF8286" i="2"/>
  <c r="AC8268" i="2"/>
  <c r="AD8268" i="2"/>
  <c r="AF8268" i="2" s="1"/>
  <c r="AC8250" i="2"/>
  <c r="AC8220" i="2"/>
  <c r="AC8044" i="2"/>
  <c r="AC7994" i="2"/>
  <c r="AD7994" i="2"/>
  <c r="AF7994" i="2" s="1"/>
  <c r="AF7943" i="2"/>
  <c r="AD7878" i="2"/>
  <c r="AF7878" i="2" s="1"/>
  <c r="AC7851" i="2"/>
  <c r="AD7851" i="2"/>
  <c r="AF7851" i="2" s="1"/>
  <c r="AF7823" i="2"/>
  <c r="AC7775" i="2"/>
  <c r="AD7775" i="2"/>
  <c r="AF7775" i="2" s="1"/>
  <c r="AC7748" i="2"/>
  <c r="AC7715" i="2"/>
  <c r="AF7556" i="2"/>
  <c r="AF7448" i="2"/>
  <c r="AC7400" i="2"/>
  <c r="AC7395" i="2"/>
  <c r="AD7297" i="2"/>
  <c r="AF7297" i="2" s="1"/>
  <c r="AC7297" i="2"/>
  <c r="AC7238" i="2"/>
  <c r="AD7238" i="2"/>
  <c r="AF7238" i="2" s="1"/>
  <c r="AD7223" i="2"/>
  <c r="AF7223" i="2" s="1"/>
  <c r="AC7223" i="2"/>
  <c r="AD7132" i="2"/>
  <c r="AF7132" i="2" s="1"/>
  <c r="AC7132" i="2"/>
  <c r="AC7122" i="2"/>
  <c r="AD7122" i="2"/>
  <c r="AF7122" i="2" s="1"/>
  <c r="AC7082" i="2"/>
  <c r="AD7082" i="2"/>
  <c r="AF7082" i="2" s="1"/>
  <c r="AC6997" i="2"/>
  <c r="AD6997" i="2"/>
  <c r="AF6997" i="2" s="1"/>
  <c r="AF6981" i="2"/>
  <c r="AC6860" i="2"/>
  <c r="AD6860" i="2"/>
  <c r="AF6860" i="2" s="1"/>
  <c r="AD6855" i="2"/>
  <c r="AF6855" i="2" s="1"/>
  <c r="AC6855" i="2"/>
  <c r="AF6506" i="2"/>
  <c r="AD5813" i="2"/>
  <c r="AF5813" i="2" s="1"/>
  <c r="AC5813" i="2"/>
  <c r="AC5754" i="2"/>
  <c r="AD5754" i="2"/>
  <c r="AF5754" i="2" s="1"/>
  <c r="AC3591" i="2"/>
  <c r="AD3591" i="2"/>
  <c r="AF3591" i="2" s="1"/>
  <c r="AF8407" i="2"/>
  <c r="AF8155" i="2"/>
  <c r="AF8082" i="2"/>
  <c r="AF8044" i="2"/>
  <c r="AF7895" i="2"/>
  <c r="AF7845" i="2"/>
  <c r="AF7748" i="2"/>
  <c r="AD7729" i="2"/>
  <c r="AF7729" i="2" s="1"/>
  <c r="AC7729" i="2"/>
  <c r="AF7715" i="2"/>
  <c r="AC7710" i="2"/>
  <c r="AD7710" i="2"/>
  <c r="AF7710" i="2" s="1"/>
  <c r="AC7705" i="2"/>
  <c r="AD7705" i="2"/>
  <c r="AF7705" i="2" s="1"/>
  <c r="AC7619" i="2"/>
  <c r="AC7600" i="2"/>
  <c r="AC7233" i="2"/>
  <c r="AC7116" i="2"/>
  <c r="AD7116" i="2"/>
  <c r="AF7116" i="2" s="1"/>
  <c r="AF6917" i="2"/>
  <c r="AC6859" i="2"/>
  <c r="AD6859" i="2"/>
  <c r="AF6859" i="2" s="1"/>
  <c r="AC6437" i="2"/>
  <c r="AC6340" i="2"/>
  <c r="AD6340" i="2"/>
  <c r="AF6340" i="2" s="1"/>
  <c r="AD5892" i="2"/>
  <c r="AF5892" i="2" s="1"/>
  <c r="AC5892" i="2"/>
  <c r="AC5847" i="2"/>
  <c r="AD5847" i="2"/>
  <c r="AF5847" i="2" s="1"/>
  <c r="AF5802" i="2"/>
  <c r="AC5439" i="2"/>
  <c r="AD5363" i="2"/>
  <c r="AF5363" i="2" s="1"/>
  <c r="AC5363" i="2"/>
  <c r="AC8438" i="2"/>
  <c r="AF8412" i="2"/>
  <c r="AC8355" i="2"/>
  <c r="AF8329" i="2"/>
  <c r="AC8183" i="2"/>
  <c r="AC8128" i="2"/>
  <c r="AD8128" i="2"/>
  <c r="AF8128" i="2" s="1"/>
  <c r="AC8030" i="2"/>
  <c r="AC7984" i="2"/>
  <c r="AD7984" i="2"/>
  <c r="AF7984" i="2" s="1"/>
  <c r="AC7953" i="2"/>
  <c r="AD7953" i="2"/>
  <c r="AF7953" i="2" s="1"/>
  <c r="AD7934" i="2"/>
  <c r="AF7934" i="2" s="1"/>
  <c r="AC7934" i="2"/>
  <c r="AD7919" i="2"/>
  <c r="AF7919" i="2" s="1"/>
  <c r="AC7919" i="2"/>
  <c r="AC7864" i="2"/>
  <c r="AD7864" i="2"/>
  <c r="AF7864" i="2" s="1"/>
  <c r="AC7822" i="2"/>
  <c r="AD7822" i="2"/>
  <c r="AF7822" i="2" s="1"/>
  <c r="AC7566" i="2"/>
  <c r="AF7422" i="2"/>
  <c r="AF7301" i="2"/>
  <c r="AC7286" i="2"/>
  <c r="AD7286" i="2"/>
  <c r="AF7286" i="2" s="1"/>
  <c r="AC7026" i="2"/>
  <c r="AD7016" i="2"/>
  <c r="AF7016" i="2" s="1"/>
  <c r="AC7016" i="2"/>
  <c r="AC6345" i="2"/>
  <c r="AD6345" i="2"/>
  <c r="AF6345" i="2" s="1"/>
  <c r="AD6302" i="2"/>
  <c r="AF6302" i="2" s="1"/>
  <c r="AC6302" i="2"/>
  <c r="AD5491" i="2"/>
  <c r="AF5491" i="2" s="1"/>
  <c r="AC5491" i="2"/>
  <c r="AD8442" i="2"/>
  <c r="AF8442" i="2" s="1"/>
  <c r="AC8433" i="2"/>
  <c r="AD8350" i="2"/>
  <c r="AF8350" i="2" s="1"/>
  <c r="AF8275" i="2"/>
  <c r="AD8100" i="2"/>
  <c r="AF8100" i="2" s="1"/>
  <c r="AC8078" i="2"/>
  <c r="AC8006" i="2"/>
  <c r="AD8006" i="2"/>
  <c r="AF8006" i="2" s="1"/>
  <c r="AC7971" i="2"/>
  <c r="AF7827" i="2"/>
  <c r="AC7657" i="2"/>
  <c r="AD7657" i="2"/>
  <c r="AF7657" i="2" s="1"/>
  <c r="AD7502" i="2"/>
  <c r="AF7502" i="2" s="1"/>
  <c r="AC7502" i="2"/>
  <c r="AF7408" i="2"/>
  <c r="AD7373" i="2"/>
  <c r="AF7373" i="2" s="1"/>
  <c r="AF7295" i="2"/>
  <c r="AC7101" i="2"/>
  <c r="AD7101" i="2"/>
  <c r="AF7101" i="2" s="1"/>
  <c r="AD6907" i="2"/>
  <c r="AF6907" i="2" s="1"/>
  <c r="AC6907" i="2"/>
  <c r="AC6764" i="2"/>
  <c r="AD6764" i="2"/>
  <c r="AF6764" i="2" s="1"/>
  <c r="AD6366" i="2"/>
  <c r="AF6366" i="2" s="1"/>
  <c r="AC6366" i="2"/>
  <c r="AD6181" i="2"/>
  <c r="AF6181" i="2" s="1"/>
  <c r="AC6181" i="2"/>
  <c r="AD6101" i="2"/>
  <c r="AF6101" i="2" s="1"/>
  <c r="AC6101" i="2"/>
  <c r="AC5812" i="2"/>
  <c r="AD5812" i="2"/>
  <c r="AF5812" i="2" s="1"/>
  <c r="AC5384" i="2"/>
  <c r="AD5384" i="2"/>
  <c r="AF5384" i="2" s="1"/>
  <c r="AD4027" i="2"/>
  <c r="AF4027" i="2" s="1"/>
  <c r="AC4027" i="2"/>
  <c r="AC8258" i="2"/>
  <c r="AD8258" i="2"/>
  <c r="AF8258" i="2" s="1"/>
  <c r="AC8192" i="2"/>
  <c r="AD8192" i="2"/>
  <c r="AF8192" i="2" s="1"/>
  <c r="AF8182" i="2"/>
  <c r="AC8048" i="2"/>
  <c r="AD8043" i="2"/>
  <c r="AF8043" i="2" s="1"/>
  <c r="AC7957" i="2"/>
  <c r="AC7918" i="2"/>
  <c r="AC7895" i="2"/>
  <c r="AC7774" i="2"/>
  <c r="AD7769" i="2"/>
  <c r="AF7769" i="2" s="1"/>
  <c r="AC7769" i="2"/>
  <c r="AD7763" i="2"/>
  <c r="AF7763" i="2" s="1"/>
  <c r="AF7589" i="2"/>
  <c r="AF7530" i="2"/>
  <c r="AC7497" i="2"/>
  <c r="AD7497" i="2"/>
  <c r="AF7497" i="2" s="1"/>
  <c r="AC7447" i="2"/>
  <c r="AD7447" i="2"/>
  <c r="AF7447" i="2" s="1"/>
  <c r="AF7281" i="2"/>
  <c r="AD7169" i="2"/>
  <c r="AF7169" i="2" s="1"/>
  <c r="AC7169" i="2"/>
  <c r="AC7150" i="2"/>
  <c r="AC7126" i="2"/>
  <c r="AD7126" i="2"/>
  <c r="AF7126" i="2" s="1"/>
  <c r="AC7031" i="2"/>
  <c r="AD7031" i="2"/>
  <c r="AF7031" i="2" s="1"/>
  <c r="AC6937" i="2"/>
  <c r="AC6659" i="2"/>
  <c r="AC6571" i="2"/>
  <c r="AF6437" i="2"/>
  <c r="AC5974" i="2"/>
  <c r="AD5974" i="2"/>
  <c r="AF5974" i="2" s="1"/>
  <c r="AC5606" i="2"/>
  <c r="AD5606" i="2"/>
  <c r="AF5606" i="2" s="1"/>
  <c r="AC5541" i="2"/>
  <c r="AD5532" i="2"/>
  <c r="AF5532" i="2" s="1"/>
  <c r="AC5532" i="2"/>
  <c r="AF5473" i="2"/>
  <c r="AC5379" i="2"/>
  <c r="AD5379" i="2"/>
  <c r="AF5379" i="2" s="1"/>
  <c r="AC5353" i="2"/>
  <c r="AD5353" i="2"/>
  <c r="AF5353" i="2" s="1"/>
  <c r="AC8307" i="2"/>
  <c r="AD8307" i="2"/>
  <c r="AF8307" i="2" s="1"/>
  <c r="AC8262" i="2"/>
  <c r="AD8240" i="2"/>
  <c r="AF8240" i="2" s="1"/>
  <c r="AC8127" i="2"/>
  <c r="AD8113" i="2"/>
  <c r="AF8113" i="2" s="1"/>
  <c r="AD8025" i="2"/>
  <c r="AF8025" i="2" s="1"/>
  <c r="AC8025" i="2"/>
  <c r="AC8010" i="2"/>
  <c r="AD7983" i="2"/>
  <c r="AF7983" i="2" s="1"/>
  <c r="AC7909" i="2"/>
  <c r="AD7854" i="2"/>
  <c r="AF7854" i="2" s="1"/>
  <c r="AC7758" i="2"/>
  <c r="AD7758" i="2"/>
  <c r="AF7758" i="2" s="1"/>
  <c r="AC7714" i="2"/>
  <c r="AD7714" i="2"/>
  <c r="AF7714" i="2" s="1"/>
  <c r="AC7704" i="2"/>
  <c r="AD7704" i="2"/>
  <c r="AF7704" i="2" s="1"/>
  <c r="AC7632" i="2"/>
  <c r="AD7632" i="2"/>
  <c r="AF7632" i="2" s="1"/>
  <c r="AF7603" i="2"/>
  <c r="AC7555" i="2"/>
  <c r="AD7555" i="2"/>
  <c r="AF7555" i="2" s="1"/>
  <c r="AD7357" i="2"/>
  <c r="AF7357" i="2" s="1"/>
  <c r="AD7305" i="2"/>
  <c r="AF7305" i="2" s="1"/>
  <c r="AC7246" i="2"/>
  <c r="AC7141" i="2"/>
  <c r="AD7141" i="2"/>
  <c r="AF7141" i="2" s="1"/>
  <c r="AD7041" i="2"/>
  <c r="AF7041" i="2" s="1"/>
  <c r="AC7041" i="2"/>
  <c r="AC6927" i="2"/>
  <c r="AD6927" i="2"/>
  <c r="AF6927" i="2" s="1"/>
  <c r="AF6921" i="2"/>
  <c r="AD6870" i="2"/>
  <c r="AF6870" i="2" s="1"/>
  <c r="AC6870" i="2"/>
  <c r="AD6808" i="2"/>
  <c r="AF6808" i="2" s="1"/>
  <c r="AC6779" i="2"/>
  <c r="AD6779" i="2"/>
  <c r="AF6779" i="2" s="1"/>
  <c r="AD6276" i="2"/>
  <c r="AF6276" i="2" s="1"/>
  <c r="AC6276" i="2"/>
  <c r="AD6255" i="2"/>
  <c r="AF6255" i="2" s="1"/>
  <c r="AC6255" i="2"/>
  <c r="AC6186" i="2"/>
  <c r="AD6186" i="2"/>
  <c r="AF6186" i="2" s="1"/>
  <c r="AD5664" i="2"/>
  <c r="AF5664" i="2" s="1"/>
  <c r="AC5664" i="2"/>
  <c r="AF5478" i="2"/>
  <c r="AC8415" i="2"/>
  <c r="AC8393" i="2"/>
  <c r="AC8320" i="2"/>
  <c r="AD8320" i="2"/>
  <c r="AF8320" i="2" s="1"/>
  <c r="AC8284" i="2"/>
  <c r="AD8284" i="2"/>
  <c r="AF8284" i="2" s="1"/>
  <c r="AD8210" i="2"/>
  <c r="AF8210" i="2" s="1"/>
  <c r="AC8159" i="2"/>
  <c r="AD8159" i="2"/>
  <c r="AF8159" i="2" s="1"/>
  <c r="AC8056" i="2"/>
  <c r="AD8056" i="2"/>
  <c r="AF8056" i="2" s="1"/>
  <c r="AC7997" i="2"/>
  <c r="AD7997" i="2"/>
  <c r="AF7997" i="2" s="1"/>
  <c r="AC7947" i="2"/>
  <c r="AC7803" i="2"/>
  <c r="AC7798" i="2"/>
  <c r="AD7742" i="2"/>
  <c r="AF7742" i="2" s="1"/>
  <c r="AC7742" i="2"/>
  <c r="AD7699" i="2"/>
  <c r="AF7699" i="2" s="1"/>
  <c r="AD7623" i="2"/>
  <c r="AF7623" i="2" s="1"/>
  <c r="AC7608" i="2"/>
  <c r="AD7608" i="2"/>
  <c r="AF7608" i="2" s="1"/>
  <c r="AC7541" i="2"/>
  <c r="AC7511" i="2"/>
  <c r="AD7511" i="2"/>
  <c r="AF7511" i="2" s="1"/>
  <c r="AD7462" i="2"/>
  <c r="AF7462" i="2" s="1"/>
  <c r="AC7462" i="2"/>
  <c r="AC7432" i="2"/>
  <c r="AD7432" i="2"/>
  <c r="AF7432" i="2" s="1"/>
  <c r="AC7388" i="2"/>
  <c r="AC7342" i="2"/>
  <c r="AC7241" i="2"/>
  <c r="AD6759" i="2"/>
  <c r="AF6759" i="2" s="1"/>
  <c r="AC6759" i="2"/>
  <c r="AD6479" i="2"/>
  <c r="AF6479" i="2" s="1"/>
  <c r="AF6465" i="2"/>
  <c r="AC6451" i="2"/>
  <c r="AD6451" i="2"/>
  <c r="AF6451" i="2" s="1"/>
  <c r="AC6376" i="2"/>
  <c r="AD6376" i="2"/>
  <c r="AF6376" i="2" s="1"/>
  <c r="AC5906" i="2"/>
  <c r="AD5906" i="2"/>
  <c r="AF5906" i="2" s="1"/>
  <c r="AC5658" i="2"/>
  <c r="AD5658" i="2"/>
  <c r="AF5658" i="2" s="1"/>
  <c r="AC8450" i="2"/>
  <c r="AD8450" i="2"/>
  <c r="AF8450" i="2" s="1"/>
  <c r="AC8253" i="2"/>
  <c r="AD8253" i="2"/>
  <c r="AF8253" i="2" s="1"/>
  <c r="AD8231" i="2"/>
  <c r="AF8231" i="2" s="1"/>
  <c r="AC8196" i="2"/>
  <c r="AD8196" i="2"/>
  <c r="AF8196" i="2" s="1"/>
  <c r="AC8182" i="2"/>
  <c r="AC8069" i="2"/>
  <c r="AD8069" i="2"/>
  <c r="AF8069" i="2" s="1"/>
  <c r="AC7928" i="2"/>
  <c r="AD7928" i="2"/>
  <c r="AF7928" i="2" s="1"/>
  <c r="AD7788" i="2"/>
  <c r="AF7788" i="2" s="1"/>
  <c r="AC7788" i="2"/>
  <c r="AD7768" i="2"/>
  <c r="AF7768" i="2" s="1"/>
  <c r="AC7685" i="2"/>
  <c r="AD7646" i="2"/>
  <c r="AF7646" i="2" s="1"/>
  <c r="AC7646" i="2"/>
  <c r="AC7477" i="2"/>
  <c r="AD7477" i="2"/>
  <c r="AF7477" i="2" s="1"/>
  <c r="AF7323" i="2"/>
  <c r="AC7285" i="2"/>
  <c r="AD7285" i="2"/>
  <c r="AF7285" i="2" s="1"/>
  <c r="AC7159" i="2"/>
  <c r="AD7159" i="2"/>
  <c r="AF7159" i="2" s="1"/>
  <c r="AC7136" i="2"/>
  <c r="AD6990" i="2"/>
  <c r="AF6990" i="2" s="1"/>
  <c r="AC6990" i="2"/>
  <c r="AD6581" i="2"/>
  <c r="AF6581" i="2" s="1"/>
  <c r="AC6581" i="2"/>
  <c r="AD6484" i="2"/>
  <c r="AF6484" i="2" s="1"/>
  <c r="AC6484" i="2"/>
  <c r="AD5953" i="2"/>
  <c r="AF5953" i="2" s="1"/>
  <c r="AC5953" i="2"/>
  <c r="AF5663" i="2"/>
  <c r="AC5536" i="2"/>
  <c r="AD5536" i="2"/>
  <c r="AF5536" i="2" s="1"/>
  <c r="AC5394" i="2"/>
  <c r="AD5394" i="2"/>
  <c r="AF5394" i="2" s="1"/>
  <c r="AD5100" i="2"/>
  <c r="AF5100" i="2" s="1"/>
  <c r="AC5100" i="2"/>
  <c r="AD8454" i="2"/>
  <c r="AF8454" i="2" s="1"/>
  <c r="AC8454" i="2"/>
  <c r="AC8375" i="2"/>
  <c r="AF8099" i="2"/>
  <c r="AC8015" i="2"/>
  <c r="AD8015" i="2"/>
  <c r="AF8015" i="2" s="1"/>
  <c r="AD8001" i="2"/>
  <c r="AF8001" i="2" s="1"/>
  <c r="AC8001" i="2"/>
  <c r="AC7923" i="2"/>
  <c r="AC7496" i="2"/>
  <c r="AD7496" i="2"/>
  <c r="AF7496" i="2" s="1"/>
  <c r="AD7347" i="2"/>
  <c r="AF7347" i="2" s="1"/>
  <c r="AC7347" i="2"/>
  <c r="AF7300" i="2"/>
  <c r="AC7060" i="2"/>
  <c r="AD7060" i="2"/>
  <c r="AF7060" i="2" s="1"/>
  <c r="AC7045" i="2"/>
  <c r="AD7045" i="2"/>
  <c r="AF7045" i="2" s="1"/>
  <c r="AD6942" i="2"/>
  <c r="AF6942" i="2" s="1"/>
  <c r="AC6942" i="2"/>
  <c r="AC6201" i="2"/>
  <c r="AD6201" i="2"/>
  <c r="AF6201" i="2" s="1"/>
  <c r="AC5626" i="2"/>
  <c r="AD5626" i="2"/>
  <c r="AF5626" i="2" s="1"/>
  <c r="AC5545" i="2"/>
  <c r="AD5545" i="2"/>
  <c r="AF5545" i="2" s="1"/>
  <c r="AD7215" i="2"/>
  <c r="AF7215" i="2" s="1"/>
  <c r="AC7215" i="2"/>
  <c r="AD6676" i="2"/>
  <c r="AF6676" i="2" s="1"/>
  <c r="AC6676" i="2"/>
  <c r="AC6671" i="2"/>
  <c r="AD6671" i="2"/>
  <c r="AF6671" i="2" s="1"/>
  <c r="AC6371" i="2"/>
  <c r="AD6371" i="2"/>
  <c r="AF6371" i="2" s="1"/>
  <c r="AD6197" i="2"/>
  <c r="AF6197" i="2" s="1"/>
  <c r="AC6197" i="2"/>
  <c r="AC5810" i="2"/>
  <c r="AD5810" i="2"/>
  <c r="AF5810" i="2" s="1"/>
  <c r="AC5187" i="2"/>
  <c r="AD5187" i="2"/>
  <c r="AF5187" i="2" s="1"/>
  <c r="AC6716" i="2"/>
  <c r="AD6716" i="2"/>
  <c r="AF6716" i="2" s="1"/>
  <c r="AC6701" i="2"/>
  <c r="AD6701" i="2"/>
  <c r="AF6701" i="2" s="1"/>
  <c r="AC6570" i="2"/>
  <c r="AC6469" i="2"/>
  <c r="AD6469" i="2"/>
  <c r="AF6469" i="2" s="1"/>
  <c r="AF6393" i="2"/>
  <c r="AC6297" i="2"/>
  <c r="AD6297" i="2"/>
  <c r="AF6297" i="2" s="1"/>
  <c r="AF6209" i="2"/>
  <c r="AF6027" i="2"/>
  <c r="AC5937" i="2"/>
  <c r="AD5937" i="2"/>
  <c r="AF5937" i="2" s="1"/>
  <c r="AC5808" i="2"/>
  <c r="AD5808" i="2"/>
  <c r="AF5808" i="2" s="1"/>
  <c r="AD5352" i="2"/>
  <c r="AF5352" i="2" s="1"/>
  <c r="AC5352" i="2"/>
  <c r="AC4732" i="2"/>
  <c r="AD4732" i="2"/>
  <c r="AF4732" i="2" s="1"/>
  <c r="AF3377" i="2"/>
  <c r="AD2336" i="2"/>
  <c r="AF2336" i="2" s="1"/>
  <c r="AC2336" i="2"/>
  <c r="AD7167" i="2"/>
  <c r="AF7167" i="2" s="1"/>
  <c r="AC7167" i="2"/>
  <c r="AF7158" i="2"/>
  <c r="AC7140" i="2"/>
  <c r="AC7115" i="2"/>
  <c r="AD7078" i="2"/>
  <c r="AF7078" i="2" s="1"/>
  <c r="AC7078" i="2"/>
  <c r="AD7058" i="2"/>
  <c r="AF7058" i="2" s="1"/>
  <c r="AC7058" i="2"/>
  <c r="AC6865" i="2"/>
  <c r="AD6865" i="2"/>
  <c r="AF6865" i="2" s="1"/>
  <c r="AC6695" i="2"/>
  <c r="AD6695" i="2"/>
  <c r="AF6695" i="2" s="1"/>
  <c r="AF6532" i="2"/>
  <c r="AC6507" i="2"/>
  <c r="AD6507" i="2"/>
  <c r="AF6507" i="2" s="1"/>
  <c r="AF6488" i="2"/>
  <c r="AC6271" i="2"/>
  <c r="AD6271" i="2"/>
  <c r="AF6271" i="2" s="1"/>
  <c r="AF6250" i="2"/>
  <c r="AF6054" i="2"/>
  <c r="AD5928" i="2"/>
  <c r="AF5928" i="2" s="1"/>
  <c r="AC5928" i="2"/>
  <c r="AC5919" i="2"/>
  <c r="AD5919" i="2"/>
  <c r="AF5919" i="2" s="1"/>
  <c r="AC5914" i="2"/>
  <c r="AD5914" i="2"/>
  <c r="AF5914" i="2" s="1"/>
  <c r="AC5852" i="2"/>
  <c r="AD5852" i="2"/>
  <c r="AF5852" i="2" s="1"/>
  <c r="AF5687" i="2"/>
  <c r="AC5650" i="2"/>
  <c r="AD5650" i="2"/>
  <c r="AF5650" i="2" s="1"/>
  <c r="AC8872" i="2"/>
  <c r="AC8608" i="2"/>
  <c r="AD8608" i="2"/>
  <c r="AF8608" i="2" s="1"/>
  <c r="AF8574" i="2"/>
  <c r="AC8475" i="2"/>
  <c r="AC8471" i="2"/>
  <c r="AF8123" i="2"/>
  <c r="AD8095" i="2"/>
  <c r="AF8095" i="2" s="1"/>
  <c r="AC8095" i="2"/>
  <c r="AC8017" i="2"/>
  <c r="AF7916" i="2"/>
  <c r="AC7667" i="2"/>
  <c r="AD7667" i="2"/>
  <c r="AF7667" i="2" s="1"/>
  <c r="AD7493" i="2"/>
  <c r="AF7493" i="2" s="1"/>
  <c r="AC7493" i="2"/>
  <c r="AC7488" i="2"/>
  <c r="AD7488" i="2"/>
  <c r="AF7488" i="2" s="1"/>
  <c r="AF7390" i="2"/>
  <c r="AC7320" i="2"/>
  <c r="AD7320" i="2"/>
  <c r="AF7320" i="2" s="1"/>
  <c r="AF7226" i="2"/>
  <c r="AF7153" i="2"/>
  <c r="AC7068" i="2"/>
  <c r="AD7068" i="2"/>
  <c r="AF7068" i="2" s="1"/>
  <c r="AF7019" i="2"/>
  <c r="AC6700" i="2"/>
  <c r="AD6700" i="2"/>
  <c r="AF6700" i="2" s="1"/>
  <c r="AC6633" i="2"/>
  <c r="AD6633" i="2"/>
  <c r="AF6633" i="2" s="1"/>
  <c r="AC6619" i="2"/>
  <c r="AC6464" i="2"/>
  <c r="AD6464" i="2"/>
  <c r="AF6464" i="2" s="1"/>
  <c r="AC6455" i="2"/>
  <c r="AD6455" i="2"/>
  <c r="AF6455" i="2" s="1"/>
  <c r="AC6407" i="2"/>
  <c r="AD6407" i="2"/>
  <c r="AF6407" i="2" s="1"/>
  <c r="AF6343" i="2"/>
  <c r="AC6301" i="2"/>
  <c r="AD6301" i="2"/>
  <c r="AF6301" i="2" s="1"/>
  <c r="AF6229" i="2"/>
  <c r="AC5876" i="2"/>
  <c r="AD5876" i="2"/>
  <c r="AF5876" i="2" s="1"/>
  <c r="AC5157" i="2"/>
  <c r="AD5157" i="2"/>
  <c r="AF5157" i="2" s="1"/>
  <c r="AD4774" i="2"/>
  <c r="AF4774" i="2" s="1"/>
  <c r="AC4774" i="2"/>
  <c r="AF4549" i="2"/>
  <c r="AD3898" i="2"/>
  <c r="AF3898" i="2" s="1"/>
  <c r="AC3898" i="2"/>
  <c r="AC3389" i="2"/>
  <c r="AD3389" i="2"/>
  <c r="AF3389" i="2" s="1"/>
  <c r="AC7203" i="2"/>
  <c r="AD7203" i="2"/>
  <c r="AF7203" i="2" s="1"/>
  <c r="AC7189" i="2"/>
  <c r="AD7134" i="2"/>
  <c r="AF7134" i="2" s="1"/>
  <c r="AC7134" i="2"/>
  <c r="AD7119" i="2"/>
  <c r="AF7119" i="2" s="1"/>
  <c r="AC7119" i="2"/>
  <c r="AC7077" i="2"/>
  <c r="AF7023" i="2"/>
  <c r="AF6738" i="2"/>
  <c r="AC6699" i="2"/>
  <c r="AD6699" i="2"/>
  <c r="AF6699" i="2" s="1"/>
  <c r="AC6667" i="2"/>
  <c r="AD6667" i="2"/>
  <c r="AF6667" i="2" s="1"/>
  <c r="AC6623" i="2"/>
  <c r="AD6623" i="2"/>
  <c r="AF6623" i="2" s="1"/>
  <c r="AC6613" i="2"/>
  <c r="AD6613" i="2"/>
  <c r="AF6613" i="2" s="1"/>
  <c r="AF6540" i="2"/>
  <c r="AF6367" i="2"/>
  <c r="AF6310" i="2"/>
  <c r="AC6260" i="2"/>
  <c r="AD6260" i="2"/>
  <c r="AF6260" i="2" s="1"/>
  <c r="AC6073" i="2"/>
  <c r="AD6073" i="2"/>
  <c r="AF6073" i="2" s="1"/>
  <c r="AF6058" i="2"/>
  <c r="AD5895" i="2"/>
  <c r="AF5895" i="2" s="1"/>
  <c r="AC5895" i="2"/>
  <c r="AC5851" i="2"/>
  <c r="AD5851" i="2"/>
  <c r="AF5851" i="2" s="1"/>
  <c r="AC5826" i="2"/>
  <c r="AD5826" i="2"/>
  <c r="AF5826" i="2" s="1"/>
  <c r="AD5712" i="2"/>
  <c r="AF5712" i="2" s="1"/>
  <c r="AC5712" i="2"/>
  <c r="AD4929" i="2"/>
  <c r="AF4929" i="2" s="1"/>
  <c r="AC4929" i="2"/>
  <c r="AD4131" i="2"/>
  <c r="AF4131" i="2" s="1"/>
  <c r="AC4131" i="2"/>
  <c r="AC8944" i="2"/>
  <c r="AC8904" i="2"/>
  <c r="AC8787" i="2"/>
  <c r="AC8783" i="2"/>
  <c r="AC8741" i="2"/>
  <c r="AF8718" i="2"/>
  <c r="AC8619" i="2"/>
  <c r="AC8333" i="2"/>
  <c r="AC8289" i="2"/>
  <c r="AC8265" i="2"/>
  <c r="AC8189" i="2"/>
  <c r="AC8176" i="2"/>
  <c r="AD8176" i="2"/>
  <c r="AF8176" i="2" s="1"/>
  <c r="AF8122" i="2"/>
  <c r="AC8118" i="2"/>
  <c r="AC8028" i="2"/>
  <c r="AC7982" i="2"/>
  <c r="AC7920" i="2"/>
  <c r="AD7920" i="2"/>
  <c r="AF7920" i="2" s="1"/>
  <c r="AC7903" i="2"/>
  <c r="AC7865" i="2"/>
  <c r="AC7772" i="2"/>
  <c r="AC7721" i="2"/>
  <c r="AC7679" i="2"/>
  <c r="AD7644" i="2"/>
  <c r="AF7644" i="2" s="1"/>
  <c r="AC7644" i="2"/>
  <c r="AC7561" i="2"/>
  <c r="AD7561" i="2"/>
  <c r="AF7561" i="2" s="1"/>
  <c r="AC7454" i="2"/>
  <c r="AD7454" i="2"/>
  <c r="AF7454" i="2" s="1"/>
  <c r="AC7441" i="2"/>
  <c r="AC7370" i="2"/>
  <c r="AD7370" i="2"/>
  <c r="AF7370" i="2" s="1"/>
  <c r="AC7360" i="2"/>
  <c r="AC7271" i="2"/>
  <c r="AD7271" i="2"/>
  <c r="AF7271" i="2" s="1"/>
  <c r="AC7261" i="2"/>
  <c r="AD7062" i="2"/>
  <c r="AF7062" i="2" s="1"/>
  <c r="AC7062" i="2"/>
  <c r="AF6914" i="2"/>
  <c r="AD6849" i="2"/>
  <c r="AF6849" i="2" s="1"/>
  <c r="AC6849" i="2"/>
  <c r="AD6748" i="2"/>
  <c r="AF6748" i="2" s="1"/>
  <c r="AC6748" i="2"/>
  <c r="AC6704" i="2"/>
  <c r="AC6661" i="2"/>
  <c r="AD6661" i="2"/>
  <c r="AF6661" i="2" s="1"/>
  <c r="AD6598" i="2"/>
  <c r="AF6598" i="2" s="1"/>
  <c r="AC6598" i="2"/>
  <c r="AC6477" i="2"/>
  <c r="AD6477" i="2"/>
  <c r="AF6477" i="2" s="1"/>
  <c r="AF6377" i="2"/>
  <c r="AF6320" i="2"/>
  <c r="AD6188" i="2"/>
  <c r="AF6188" i="2" s="1"/>
  <c r="AC6188" i="2"/>
  <c r="AC6177" i="2"/>
  <c r="AF6166" i="2"/>
  <c r="AC6068" i="2"/>
  <c r="AD6068" i="2"/>
  <c r="AF6068" i="2" s="1"/>
  <c r="AF5860" i="2"/>
  <c r="AC5183" i="2"/>
  <c r="AD5183" i="2"/>
  <c r="AF5183" i="2" s="1"/>
  <c r="AC4934" i="2"/>
  <c r="AD4934" i="2"/>
  <c r="AF4934" i="2" s="1"/>
  <c r="AF4850" i="2"/>
  <c r="AC8512" i="2"/>
  <c r="AD8512" i="2"/>
  <c r="AF8512" i="2" s="1"/>
  <c r="AF8131" i="2"/>
  <c r="AC7969" i="2"/>
  <c r="AD7969" i="2"/>
  <c r="AF7969" i="2" s="1"/>
  <c r="AC7929" i="2"/>
  <c r="AD7929" i="2"/>
  <c r="AF7929" i="2" s="1"/>
  <c r="AC7776" i="2"/>
  <c r="AD7776" i="2"/>
  <c r="AF7776" i="2" s="1"/>
  <c r="AC7621" i="2"/>
  <c r="AD7621" i="2"/>
  <c r="AF7621" i="2" s="1"/>
  <c r="AC7583" i="2"/>
  <c r="AD7583" i="2"/>
  <c r="AF7583" i="2" s="1"/>
  <c r="AC7328" i="2"/>
  <c r="AD7328" i="2"/>
  <c r="AF7328" i="2" s="1"/>
  <c r="AC7303" i="2"/>
  <c r="AD7303" i="2"/>
  <c r="AF7303" i="2" s="1"/>
  <c r="AC6884" i="2"/>
  <c r="AD6884" i="2"/>
  <c r="AF6884" i="2" s="1"/>
  <c r="AC6843" i="2"/>
  <c r="AD6843" i="2"/>
  <c r="AF6843" i="2" s="1"/>
  <c r="AD6772" i="2"/>
  <c r="AF6772" i="2" s="1"/>
  <c r="AC6772" i="2"/>
  <c r="AC6733" i="2"/>
  <c r="AD6733" i="2"/>
  <c r="AF6733" i="2" s="1"/>
  <c r="AC6608" i="2"/>
  <c r="AD6608" i="2"/>
  <c r="AF6608" i="2" s="1"/>
  <c r="AF6362" i="2"/>
  <c r="AC6315" i="2"/>
  <c r="AD6315" i="2"/>
  <c r="AF6315" i="2" s="1"/>
  <c r="AC6275" i="2"/>
  <c r="AD6275" i="2"/>
  <c r="AF6275" i="2" s="1"/>
  <c r="AC6115" i="2"/>
  <c r="AD6115" i="2"/>
  <c r="AF6115" i="2" s="1"/>
  <c r="AC6025" i="2"/>
  <c r="AD6025" i="2"/>
  <c r="AF6025" i="2" s="1"/>
  <c r="AC6015" i="2"/>
  <c r="AD6015" i="2"/>
  <c r="AF6015" i="2" s="1"/>
  <c r="AC5945" i="2"/>
  <c r="AD5945" i="2"/>
  <c r="AF5945" i="2" s="1"/>
  <c r="AC8752" i="2"/>
  <c r="AD8752" i="2"/>
  <c r="AF8752" i="2" s="1"/>
  <c r="AC8691" i="2"/>
  <c r="AC8539" i="2"/>
  <c r="AC8451" i="2"/>
  <c r="AC8285" i="2"/>
  <c r="AC8205" i="2"/>
  <c r="AF8139" i="2"/>
  <c r="AF8057" i="2"/>
  <c r="AC8032" i="2"/>
  <c r="AD8032" i="2"/>
  <c r="AF8032" i="2" s="1"/>
  <c r="AC7630" i="2"/>
  <c r="AC7538" i="2"/>
  <c r="AD7538" i="2"/>
  <c r="AF7538" i="2" s="1"/>
  <c r="AC7519" i="2"/>
  <c r="AD7519" i="2"/>
  <c r="AF7519" i="2" s="1"/>
  <c r="AC7351" i="2"/>
  <c r="AD7351" i="2"/>
  <c r="AF7351" i="2" s="1"/>
  <c r="AD7332" i="2"/>
  <c r="AF7332" i="2" s="1"/>
  <c r="AC7332" i="2"/>
  <c r="AC7311" i="2"/>
  <c r="AC7298" i="2"/>
  <c r="AD7298" i="2"/>
  <c r="AF7298" i="2" s="1"/>
  <c r="AD7202" i="2"/>
  <c r="AF7202" i="2" s="1"/>
  <c r="AC7198" i="2"/>
  <c r="AC7152" i="2"/>
  <c r="AD7152" i="2"/>
  <c r="AF7152" i="2" s="1"/>
  <c r="AC7133" i="2"/>
  <c r="AD7133" i="2"/>
  <c r="AF7133" i="2" s="1"/>
  <c r="AC7100" i="2"/>
  <c r="AD6959" i="2"/>
  <c r="AF6959" i="2" s="1"/>
  <c r="AD6786" i="2"/>
  <c r="AF6786" i="2" s="1"/>
  <c r="AC6786" i="2"/>
  <c r="AC6757" i="2"/>
  <c r="AD6757" i="2"/>
  <c r="AF6757" i="2" s="1"/>
  <c r="AC6723" i="2"/>
  <c r="AD6723" i="2"/>
  <c r="AF6723" i="2" s="1"/>
  <c r="AC6666" i="2"/>
  <c r="AD6666" i="2"/>
  <c r="AF6666" i="2" s="1"/>
  <c r="AC6563" i="2"/>
  <c r="AD6563" i="2"/>
  <c r="AF6563" i="2" s="1"/>
  <c r="AD6544" i="2"/>
  <c r="AF6544" i="2" s="1"/>
  <c r="AF6400" i="2"/>
  <c r="AC6382" i="2"/>
  <c r="AD6382" i="2"/>
  <c r="AF6382" i="2" s="1"/>
  <c r="AC6182" i="2"/>
  <c r="AD6182" i="2"/>
  <c r="AF6182" i="2" s="1"/>
  <c r="AF6176" i="2"/>
  <c r="AC6063" i="2"/>
  <c r="AC5899" i="2"/>
  <c r="AD5899" i="2"/>
  <c r="AF5899" i="2" s="1"/>
  <c r="AC5773" i="2"/>
  <c r="AD5773" i="2"/>
  <c r="AF5773" i="2" s="1"/>
  <c r="AC5742" i="2"/>
  <c r="AD5742" i="2"/>
  <c r="AF5742" i="2" s="1"/>
  <c r="AD5548" i="2"/>
  <c r="AF5548" i="2" s="1"/>
  <c r="AC5548" i="2"/>
  <c r="AC5177" i="2"/>
  <c r="AD5177" i="2"/>
  <c r="AF5177" i="2" s="1"/>
  <c r="AC8896" i="2"/>
  <c r="AC8771" i="2"/>
  <c r="AC8569" i="2"/>
  <c r="AC8416" i="2"/>
  <c r="AD8416" i="2"/>
  <c r="AF8416" i="2" s="1"/>
  <c r="AC8392" i="2"/>
  <c r="AD8392" i="2"/>
  <c r="AF8392" i="2" s="1"/>
  <c r="AC8368" i="2"/>
  <c r="AD8368" i="2"/>
  <c r="AF8368" i="2" s="1"/>
  <c r="AC8277" i="2"/>
  <c r="AC8135" i="2"/>
  <c r="AD8135" i="2"/>
  <c r="AF8135" i="2" s="1"/>
  <c r="AC8102" i="2"/>
  <c r="AC8041" i="2"/>
  <c r="AC7973" i="2"/>
  <c r="AD7973" i="2"/>
  <c r="AF7973" i="2" s="1"/>
  <c r="AC7960" i="2"/>
  <c r="AC7752" i="2"/>
  <c r="AD7752" i="2"/>
  <c r="AF7752" i="2" s="1"/>
  <c r="AF7679" i="2"/>
  <c r="AC7597" i="2"/>
  <c r="AD7597" i="2"/>
  <c r="AF7597" i="2" s="1"/>
  <c r="AD7528" i="2"/>
  <c r="AF7528" i="2" s="1"/>
  <c r="AC7528" i="2"/>
  <c r="AC7270" i="2"/>
  <c r="AC7179" i="2"/>
  <c r="AD7179" i="2"/>
  <c r="AF7179" i="2" s="1"/>
  <c r="AD7165" i="2"/>
  <c r="AF7165" i="2" s="1"/>
  <c r="AC7165" i="2"/>
  <c r="AC7071" i="2"/>
  <c r="AD7071" i="2"/>
  <c r="AF7071" i="2" s="1"/>
  <c r="AC7027" i="2"/>
  <c r="AC6989" i="2"/>
  <c r="AC6914" i="2"/>
  <c r="AC6889" i="2"/>
  <c r="AD6889" i="2"/>
  <c r="AF6889" i="2" s="1"/>
  <c r="AC6853" i="2"/>
  <c r="AD6853" i="2"/>
  <c r="AF6853" i="2" s="1"/>
  <c r="AC6688" i="2"/>
  <c r="AD6688" i="2"/>
  <c r="AF6688" i="2" s="1"/>
  <c r="AC6558" i="2"/>
  <c r="AC6553" i="2"/>
  <c r="AC6526" i="2"/>
  <c r="AD6526" i="2"/>
  <c r="AF6526" i="2" s="1"/>
  <c r="AC6515" i="2"/>
  <c r="AD6515" i="2"/>
  <c r="AF6515" i="2" s="1"/>
  <c r="AC6496" i="2"/>
  <c r="AD6496" i="2"/>
  <c r="AF6496" i="2" s="1"/>
  <c r="AC6476" i="2"/>
  <c r="AD6476" i="2"/>
  <c r="AF6476" i="2" s="1"/>
  <c r="AC6424" i="2"/>
  <c r="AD6424" i="2"/>
  <c r="AF6424" i="2" s="1"/>
  <c r="AD6243" i="2"/>
  <c r="AF6243" i="2" s="1"/>
  <c r="AC6243" i="2"/>
  <c r="AD6192" i="2"/>
  <c r="AF6192" i="2" s="1"/>
  <c r="AD5949" i="2"/>
  <c r="AF5949" i="2" s="1"/>
  <c r="AD5563" i="2"/>
  <c r="AF5563" i="2" s="1"/>
  <c r="AC5563" i="2"/>
  <c r="AC5303" i="2"/>
  <c r="AD5303" i="2"/>
  <c r="AF5303" i="2" s="1"/>
  <c r="AD5282" i="2"/>
  <c r="AF5282" i="2" s="1"/>
  <c r="AC5282" i="2"/>
  <c r="AC8584" i="2"/>
  <c r="AD8584" i="2"/>
  <c r="AF8584" i="2" s="1"/>
  <c r="AC8360" i="2"/>
  <c r="AC8200" i="2"/>
  <c r="AD8200" i="2"/>
  <c r="AF8200" i="2" s="1"/>
  <c r="AC8126" i="2"/>
  <c r="AD8126" i="2"/>
  <c r="AF8126" i="2" s="1"/>
  <c r="AC7990" i="2"/>
  <c r="AD7937" i="2"/>
  <c r="AF7937" i="2" s="1"/>
  <c r="AC7937" i="2"/>
  <c r="AC7847" i="2"/>
  <c r="AC7716" i="2"/>
  <c r="AD7716" i="2"/>
  <c r="AF7716" i="2" s="1"/>
  <c r="AC7693" i="2"/>
  <c r="AD7693" i="2"/>
  <c r="AF7693" i="2" s="1"/>
  <c r="AD7670" i="2"/>
  <c r="AF7670" i="2" s="1"/>
  <c r="AC7670" i="2"/>
  <c r="AD7574" i="2"/>
  <c r="AF7574" i="2" s="1"/>
  <c r="AC7574" i="2"/>
  <c r="AC7560" i="2"/>
  <c r="AD7560" i="2"/>
  <c r="AF7560" i="2" s="1"/>
  <c r="AF7486" i="2"/>
  <c r="AC7374" i="2"/>
  <c r="AD7374" i="2"/>
  <c r="AF7374" i="2" s="1"/>
  <c r="AC6848" i="2"/>
  <c r="AD6848" i="2"/>
  <c r="AF6848" i="2" s="1"/>
  <c r="AC6781" i="2"/>
  <c r="AD6781" i="2"/>
  <c r="AF6781" i="2" s="1"/>
  <c r="AC6747" i="2"/>
  <c r="AD6747" i="2"/>
  <c r="AF6747" i="2" s="1"/>
  <c r="AF6713" i="2"/>
  <c r="AC6646" i="2"/>
  <c r="AC6386" i="2"/>
  <c r="AD6386" i="2"/>
  <c r="AF6386" i="2" s="1"/>
  <c r="AD5487" i="2"/>
  <c r="AF5487" i="2" s="1"/>
  <c r="AC5487" i="2"/>
  <c r="AC5324" i="2"/>
  <c r="AD5324" i="2"/>
  <c r="AF5324" i="2" s="1"/>
  <c r="AC5182" i="2"/>
  <c r="AD5182" i="2"/>
  <c r="AF5182" i="2" s="1"/>
  <c r="AC4965" i="2"/>
  <c r="AD4965" i="2"/>
  <c r="AF4965" i="2" s="1"/>
  <c r="AC4782" i="2"/>
  <c r="AD4782" i="2"/>
  <c r="AF4782" i="2" s="1"/>
  <c r="AC8656" i="2"/>
  <c r="AD8656" i="2"/>
  <c r="AF8656" i="2" s="1"/>
  <c r="AC8435" i="2"/>
  <c r="AC8344" i="2"/>
  <c r="AD8344" i="2"/>
  <c r="AF8344" i="2" s="1"/>
  <c r="AC7977" i="2"/>
  <c r="AD7977" i="2"/>
  <c r="AF7977" i="2" s="1"/>
  <c r="AC7968" i="2"/>
  <c r="AD7968" i="2"/>
  <c r="AF7968" i="2" s="1"/>
  <c r="AC7799" i="2"/>
  <c r="AD7799" i="2"/>
  <c r="AF7799" i="2" s="1"/>
  <c r="AD7790" i="2"/>
  <c r="AF7790" i="2" s="1"/>
  <c r="AC7790" i="2"/>
  <c r="AF7751" i="2"/>
  <c r="AC7634" i="2"/>
  <c r="AC7620" i="2"/>
  <c r="AC7384" i="2"/>
  <c r="AD7384" i="2"/>
  <c r="AF7384" i="2" s="1"/>
  <c r="AC7327" i="2"/>
  <c r="AD7327" i="2"/>
  <c r="AF7327" i="2" s="1"/>
  <c r="AC7302" i="2"/>
  <c r="AD7302" i="2"/>
  <c r="AF7302" i="2" s="1"/>
  <c r="AC7275" i="2"/>
  <c r="AD7275" i="2"/>
  <c r="AF7275" i="2" s="1"/>
  <c r="AC7234" i="2"/>
  <c r="AD7234" i="2"/>
  <c r="AF7234" i="2" s="1"/>
  <c r="AC6973" i="2"/>
  <c r="AD6973" i="2"/>
  <c r="AF6973" i="2" s="1"/>
  <c r="AD6894" i="2"/>
  <c r="AF6894" i="2" s="1"/>
  <c r="AC6894" i="2"/>
  <c r="AC6602" i="2"/>
  <c r="AD6602" i="2"/>
  <c r="AF6602" i="2" s="1"/>
  <c r="AC6400" i="2"/>
  <c r="AC6314" i="2"/>
  <c r="AD6314" i="2"/>
  <c r="AF6314" i="2" s="1"/>
  <c r="AC5908" i="2"/>
  <c r="AD5908" i="2"/>
  <c r="AF5908" i="2" s="1"/>
  <c r="AC5830" i="2"/>
  <c r="AD5830" i="2"/>
  <c r="AF5830" i="2" s="1"/>
  <c r="AC5584" i="2"/>
  <c r="AD5584" i="2"/>
  <c r="AF5584" i="2" s="1"/>
  <c r="AF5405" i="2"/>
  <c r="AC5198" i="2"/>
  <c r="AD5198" i="2"/>
  <c r="AF5198" i="2" s="1"/>
  <c r="AC5006" i="2"/>
  <c r="AD5006" i="2"/>
  <c r="AF5006" i="2" s="1"/>
  <c r="AC3247" i="2"/>
  <c r="AD3247" i="2"/>
  <c r="AF3247" i="2" s="1"/>
  <c r="AD3077" i="2"/>
  <c r="AF3077" i="2" s="1"/>
  <c r="AC3077" i="2"/>
  <c r="AC2357" i="2"/>
  <c r="AD2357" i="2"/>
  <c r="AF2357" i="2" s="1"/>
  <c r="AC7430" i="2"/>
  <c r="AD7430" i="2"/>
  <c r="AF7430" i="2" s="1"/>
  <c r="AF7394" i="2"/>
  <c r="AD7227" i="2"/>
  <c r="AF7227" i="2" s="1"/>
  <c r="AC7227" i="2"/>
  <c r="AC7103" i="2"/>
  <c r="AF7024" i="2"/>
  <c r="AC7020" i="2"/>
  <c r="AD7020" i="2"/>
  <c r="AF7020" i="2" s="1"/>
  <c r="AC6902" i="2"/>
  <c r="AC6862" i="2"/>
  <c r="AD6862" i="2"/>
  <c r="AF6862" i="2" s="1"/>
  <c r="AC6825" i="2"/>
  <c r="AD6825" i="2"/>
  <c r="AF6825" i="2" s="1"/>
  <c r="AD6750" i="2"/>
  <c r="AF6750" i="2" s="1"/>
  <c r="AC6750" i="2"/>
  <c r="AC6668" i="2"/>
  <c r="AD6668" i="2"/>
  <c r="AF6668" i="2" s="1"/>
  <c r="AF6588" i="2"/>
  <c r="AF6574" i="2"/>
  <c r="AC6330" i="2"/>
  <c r="AD6330" i="2"/>
  <c r="AF6330" i="2" s="1"/>
  <c r="AC6175" i="2"/>
  <c r="AD6175" i="2"/>
  <c r="AF6175" i="2" s="1"/>
  <c r="AF6129" i="2"/>
  <c r="AD5854" i="2"/>
  <c r="AF5854" i="2" s="1"/>
  <c r="AC5854" i="2"/>
  <c r="AC8331" i="2"/>
  <c r="AC8248" i="2"/>
  <c r="AD8248" i="2"/>
  <c r="AF8248" i="2" s="1"/>
  <c r="AC8104" i="2"/>
  <c r="AD8104" i="2"/>
  <c r="AF8104" i="2" s="1"/>
  <c r="AD7889" i="2"/>
  <c r="AF7889" i="2" s="1"/>
  <c r="AC7889" i="2"/>
  <c r="AC7881" i="2"/>
  <c r="AD7881" i="2"/>
  <c r="AF7881" i="2" s="1"/>
  <c r="AC7750" i="2"/>
  <c r="AD7750" i="2"/>
  <c r="AF7750" i="2" s="1"/>
  <c r="AC7720" i="2"/>
  <c r="AD7720" i="2"/>
  <c r="AF7720" i="2" s="1"/>
  <c r="AF7698" i="2"/>
  <c r="AC7483" i="2"/>
  <c r="AC7443" i="2"/>
  <c r="AD7443" i="2"/>
  <c r="AF7443" i="2" s="1"/>
  <c r="AC7399" i="2"/>
  <c r="AD7399" i="2"/>
  <c r="AF7399" i="2" s="1"/>
  <c r="AD7321" i="2"/>
  <c r="AF7321" i="2" s="1"/>
  <c r="AC7321" i="2"/>
  <c r="AD7313" i="2"/>
  <c r="AF7313" i="2" s="1"/>
  <c r="AC7313" i="2"/>
  <c r="AD7130" i="2"/>
  <c r="AF7130" i="2" s="1"/>
  <c r="AC7130" i="2"/>
  <c r="AC7029" i="2"/>
  <c r="AD7029" i="2"/>
  <c r="AF7029" i="2" s="1"/>
  <c r="AC6963" i="2"/>
  <c r="AD6963" i="2"/>
  <c r="AF6963" i="2" s="1"/>
  <c r="AF6958" i="2"/>
  <c r="AC6949" i="2"/>
  <c r="AD6949" i="2"/>
  <c r="AF6949" i="2" s="1"/>
  <c r="AC6915" i="2"/>
  <c r="AD6915" i="2"/>
  <c r="AF6915" i="2" s="1"/>
  <c r="AF6847" i="2"/>
  <c r="AF6578" i="2"/>
  <c r="AC6445" i="2"/>
  <c r="AD6445" i="2"/>
  <c r="AF6445" i="2" s="1"/>
  <c r="AC6375" i="2"/>
  <c r="AD6375" i="2"/>
  <c r="AF6375" i="2" s="1"/>
  <c r="AF6144" i="2"/>
  <c r="AC6093" i="2"/>
  <c r="AD6093" i="2"/>
  <c r="AF6093" i="2" s="1"/>
  <c r="AF5996" i="2"/>
  <c r="AC5575" i="2"/>
  <c r="AD5575" i="2"/>
  <c r="AF5575" i="2" s="1"/>
  <c r="AC5368" i="2"/>
  <c r="AD5368" i="2"/>
  <c r="AF5368" i="2" s="1"/>
  <c r="AF5086" i="2"/>
  <c r="AC4345" i="2"/>
  <c r="AD4345" i="2"/>
  <c r="AF4345" i="2" s="1"/>
  <c r="AF8371" i="2"/>
  <c r="AF8107" i="2"/>
  <c r="AC8080" i="2"/>
  <c r="AD8080" i="2"/>
  <c r="AF8080" i="2" s="1"/>
  <c r="AD7856" i="2"/>
  <c r="AF7856" i="2" s="1"/>
  <c r="AF7598" i="2"/>
  <c r="AC7585" i="2"/>
  <c r="AC7279" i="2"/>
  <c r="AD7279" i="2"/>
  <c r="AF7279" i="2" s="1"/>
  <c r="AC7257" i="2"/>
  <c r="AC7217" i="2"/>
  <c r="AC7074" i="2"/>
  <c r="AF7000" i="2"/>
  <c r="AC6707" i="2"/>
  <c r="AC6500" i="2"/>
  <c r="AD6500" i="2"/>
  <c r="AF6500" i="2" s="1"/>
  <c r="AF6439" i="2"/>
  <c r="AC6319" i="2"/>
  <c r="AD6319" i="2"/>
  <c r="AF6319" i="2" s="1"/>
  <c r="AC6285" i="2"/>
  <c r="AD6285" i="2"/>
  <c r="AF6285" i="2" s="1"/>
  <c r="AC6244" i="2"/>
  <c r="AD6244" i="2"/>
  <c r="AF6244" i="2" s="1"/>
  <c r="AC6185" i="2"/>
  <c r="AF6133" i="2"/>
  <c r="AF6056" i="2"/>
  <c r="AF5927" i="2"/>
  <c r="AC5839" i="2"/>
  <c r="AD5839" i="2"/>
  <c r="AF5839" i="2" s="1"/>
  <c r="AD5623" i="2"/>
  <c r="AF5623" i="2" s="1"/>
  <c r="AC5623" i="2"/>
  <c r="AF5569" i="2"/>
  <c r="AC5407" i="2"/>
  <c r="AD5407" i="2"/>
  <c r="AF5407" i="2" s="1"/>
  <c r="AC5295" i="2"/>
  <c r="AD5295" i="2"/>
  <c r="AF5295" i="2" s="1"/>
  <c r="AD3697" i="2"/>
  <c r="AF3697" i="2" s="1"/>
  <c r="AC3697" i="2"/>
  <c r="AC6891" i="2"/>
  <c r="AD6891" i="2"/>
  <c r="AF6891" i="2" s="1"/>
  <c r="AC6712" i="2"/>
  <c r="AD6712" i="2"/>
  <c r="AF6712" i="2" s="1"/>
  <c r="AC6692" i="2"/>
  <c r="AD6692" i="2"/>
  <c r="AF6692" i="2" s="1"/>
  <c r="AD6677" i="2"/>
  <c r="AF6677" i="2" s="1"/>
  <c r="AC6677" i="2"/>
  <c r="AC6485" i="2"/>
  <c r="AD6485" i="2"/>
  <c r="AF6485" i="2" s="1"/>
  <c r="AC6163" i="2"/>
  <c r="AD6163" i="2"/>
  <c r="AF6163" i="2" s="1"/>
  <c r="AC6019" i="2"/>
  <c r="AD6019" i="2"/>
  <c r="AF6019" i="2" s="1"/>
  <c r="AC5786" i="2"/>
  <c r="AD5786" i="2"/>
  <c r="AF5786" i="2" s="1"/>
  <c r="AC5763" i="2"/>
  <c r="AC5727" i="2"/>
  <c r="AC5554" i="2"/>
  <c r="AD5554" i="2"/>
  <c r="AF5554" i="2" s="1"/>
  <c r="AC5367" i="2"/>
  <c r="AD5367" i="2"/>
  <c r="AF5367" i="2" s="1"/>
  <c r="AC5158" i="2"/>
  <c r="AD5158" i="2"/>
  <c r="AF5158" i="2" s="1"/>
  <c r="AC4161" i="2"/>
  <c r="AD4161" i="2"/>
  <c r="AF4161" i="2" s="1"/>
  <c r="AC7495" i="2"/>
  <c r="AD7495" i="2"/>
  <c r="AF7495" i="2" s="1"/>
  <c r="AD7239" i="2"/>
  <c r="AF7239" i="2" s="1"/>
  <c r="AC7239" i="2"/>
  <c r="AC7037" i="2"/>
  <c r="AD7037" i="2"/>
  <c r="AF7037" i="2" s="1"/>
  <c r="AC6948" i="2"/>
  <c r="AF6653" i="2"/>
  <c r="AF6639" i="2"/>
  <c r="AC6524" i="2"/>
  <c r="AD6524" i="2"/>
  <c r="AF6524" i="2" s="1"/>
  <c r="AC6475" i="2"/>
  <c r="AC6397" i="2"/>
  <c r="AD6397" i="2"/>
  <c r="AF6397" i="2" s="1"/>
  <c r="AF6318" i="2"/>
  <c r="AD6204" i="2"/>
  <c r="AF6204" i="2" s="1"/>
  <c r="AC6204" i="2"/>
  <c r="AC6190" i="2"/>
  <c r="AD6190" i="2"/>
  <c r="AF6190" i="2" s="1"/>
  <c r="AC6034" i="2"/>
  <c r="AD6034" i="2"/>
  <c r="AF6034" i="2" s="1"/>
  <c r="AC5965" i="2"/>
  <c r="AD5965" i="2"/>
  <c r="AF5965" i="2" s="1"/>
  <c r="AF5767" i="2"/>
  <c r="AF4491" i="2"/>
  <c r="AC7892" i="2"/>
  <c r="AC7827" i="2"/>
  <c r="AC7727" i="2"/>
  <c r="AD7727" i="2"/>
  <c r="AF7727" i="2" s="1"/>
  <c r="AC7680" i="2"/>
  <c r="AD7680" i="2"/>
  <c r="AF7680" i="2" s="1"/>
  <c r="AC7672" i="2"/>
  <c r="AF7611" i="2"/>
  <c r="AC7542" i="2"/>
  <c r="AD7542" i="2"/>
  <c r="AF7542" i="2" s="1"/>
  <c r="AC7464" i="2"/>
  <c r="AD7464" i="2"/>
  <c r="AF7464" i="2" s="1"/>
  <c r="AF7371" i="2"/>
  <c r="AC7190" i="2"/>
  <c r="AD7190" i="2"/>
  <c r="AF7190" i="2" s="1"/>
  <c r="AC6986" i="2"/>
  <c r="AD6986" i="2"/>
  <c r="AF6986" i="2" s="1"/>
  <c r="AC6981" i="2"/>
  <c r="AC6962" i="2"/>
  <c r="AD6928" i="2"/>
  <c r="AF6928" i="2" s="1"/>
  <c r="AC6928" i="2"/>
  <c r="AC6795" i="2"/>
  <c r="AD6795" i="2"/>
  <c r="AF6795" i="2" s="1"/>
  <c r="AC6541" i="2"/>
  <c r="AD6541" i="2"/>
  <c r="AF6541" i="2" s="1"/>
  <c r="AD6462" i="2"/>
  <c r="AF6462" i="2" s="1"/>
  <c r="AC6462" i="2"/>
  <c r="AF6453" i="2"/>
  <c r="AC6379" i="2"/>
  <c r="AD6379" i="2"/>
  <c r="AF6379" i="2" s="1"/>
  <c r="AC6344" i="2"/>
  <c r="AD6344" i="2"/>
  <c r="AF6344" i="2" s="1"/>
  <c r="AC6289" i="2"/>
  <c r="AD6289" i="2"/>
  <c r="AF6289" i="2" s="1"/>
  <c r="AF6279" i="2"/>
  <c r="AC6248" i="2"/>
  <c r="AD6248" i="2"/>
  <c r="AF6248" i="2" s="1"/>
  <c r="AF6081" i="2"/>
  <c r="AC6009" i="2"/>
  <c r="AD6009" i="2"/>
  <c r="AF6009" i="2" s="1"/>
  <c r="AF5871" i="2"/>
  <c r="AD5613" i="2"/>
  <c r="AF5613" i="2" s="1"/>
  <c r="AC5613" i="2"/>
  <c r="AC5321" i="2"/>
  <c r="AD5321" i="2"/>
  <c r="AF5321" i="2" s="1"/>
  <c r="AD5221" i="2"/>
  <c r="AF5221" i="2" s="1"/>
  <c r="AC5221" i="2"/>
  <c r="AF5211" i="2"/>
  <c r="AF5111" i="2"/>
  <c r="AC4611" i="2"/>
  <c r="AD4611" i="2"/>
  <c r="AF4611" i="2" s="1"/>
  <c r="AC8848" i="2"/>
  <c r="AF8790" i="2"/>
  <c r="AC8547" i="2"/>
  <c r="AF8502" i="2"/>
  <c r="AC8224" i="2"/>
  <c r="AD8224" i="2"/>
  <c r="AF8224" i="2" s="1"/>
  <c r="AF8177" i="2"/>
  <c r="AC8150" i="2"/>
  <c r="AF7985" i="2"/>
  <c r="AC7965" i="2"/>
  <c r="AD7697" i="2"/>
  <c r="AF7697" i="2" s="1"/>
  <c r="AC7697" i="2"/>
  <c r="AC7606" i="2"/>
  <c r="AD7606" i="2"/>
  <c r="AF7606" i="2" s="1"/>
  <c r="AC7576" i="2"/>
  <c r="AD7576" i="2"/>
  <c r="AF7576" i="2" s="1"/>
  <c r="AF7554" i="2"/>
  <c r="AF7494" i="2"/>
  <c r="AF7459" i="2"/>
  <c r="AC7393" i="2"/>
  <c r="AD7393" i="2"/>
  <c r="AF7393" i="2" s="1"/>
  <c r="AC7358" i="2"/>
  <c r="AD7358" i="2"/>
  <c r="AF7358" i="2" s="1"/>
  <c r="AF7299" i="2"/>
  <c r="AC7199" i="2"/>
  <c r="AD7199" i="2"/>
  <c r="AF7199" i="2" s="1"/>
  <c r="AD7014" i="2"/>
  <c r="AF7014" i="2" s="1"/>
  <c r="AC7014" i="2"/>
  <c r="AC6957" i="2"/>
  <c r="AD6957" i="2"/>
  <c r="AF6957" i="2" s="1"/>
  <c r="AC6880" i="2"/>
  <c r="AD6880" i="2"/>
  <c r="AF6880" i="2" s="1"/>
  <c r="AC6725" i="2"/>
  <c r="AC6620" i="2"/>
  <c r="AD6620" i="2"/>
  <c r="AF6620" i="2" s="1"/>
  <c r="AD6606" i="2"/>
  <c r="AF6606" i="2" s="1"/>
  <c r="AC6606" i="2"/>
  <c r="AC6568" i="2"/>
  <c r="AD6568" i="2"/>
  <c r="AF6568" i="2" s="1"/>
  <c r="AC6499" i="2"/>
  <c r="AD6499" i="2"/>
  <c r="AF6499" i="2" s="1"/>
  <c r="AC6354" i="2"/>
  <c r="AF6213" i="2"/>
  <c r="AF6167" i="2"/>
  <c r="AC6045" i="2"/>
  <c r="AD6045" i="2"/>
  <c r="AF6045" i="2" s="1"/>
  <c r="AF5969" i="2"/>
  <c r="AC5767" i="2"/>
  <c r="AC5252" i="2"/>
  <c r="AD5252" i="2"/>
  <c r="AF5252" i="2" s="1"/>
  <c r="AC4210" i="2"/>
  <c r="AD4210" i="2"/>
  <c r="AF4210" i="2" s="1"/>
  <c r="AC6131" i="2"/>
  <c r="AD6131" i="2"/>
  <c r="AF6131" i="2" s="1"/>
  <c r="AC5994" i="2"/>
  <c r="AD5994" i="2"/>
  <c r="AF5994" i="2" s="1"/>
  <c r="AC5943" i="2"/>
  <c r="AD5943" i="2"/>
  <c r="AF5943" i="2" s="1"/>
  <c r="AC5881" i="2"/>
  <c r="AD5881" i="2"/>
  <c r="AF5881" i="2" s="1"/>
  <c r="AC5744" i="2"/>
  <c r="AD5744" i="2"/>
  <c r="AF5744" i="2" s="1"/>
  <c r="AC5522" i="2"/>
  <c r="AD5522" i="2"/>
  <c r="AF5522" i="2" s="1"/>
  <c r="AD5456" i="2"/>
  <c r="AF5456" i="2" s="1"/>
  <c r="AC5456" i="2"/>
  <c r="AC5344" i="2"/>
  <c r="AD5344" i="2"/>
  <c r="AF5344" i="2" s="1"/>
  <c r="AC4966" i="2"/>
  <c r="AD4966" i="2"/>
  <c r="AF4966" i="2" s="1"/>
  <c r="AC4584" i="2"/>
  <c r="AD4584" i="2"/>
  <c r="AF4584" i="2" s="1"/>
  <c r="AC6111" i="2"/>
  <c r="AD6111" i="2"/>
  <c r="AF6111" i="2" s="1"/>
  <c r="AF6010" i="2"/>
  <c r="AF5902" i="2"/>
  <c r="AC5732" i="2"/>
  <c r="AF5621" i="2"/>
  <c r="AD5071" i="2"/>
  <c r="AF5071" i="2" s="1"/>
  <c r="AC5071" i="2"/>
  <c r="AC4168" i="2"/>
  <c r="AD4168" i="2"/>
  <c r="AF4168" i="2" s="1"/>
  <c r="AC3619" i="2"/>
  <c r="AD3619" i="2"/>
  <c r="AF3619" i="2" s="1"/>
  <c r="AC5569" i="2"/>
  <c r="AC5245" i="2"/>
  <c r="AD5245" i="2"/>
  <c r="AF5245" i="2" s="1"/>
  <c r="AC5126" i="2"/>
  <c r="AD5126" i="2"/>
  <c r="AF5126" i="2" s="1"/>
  <c r="AC5101" i="2"/>
  <c r="AD5101" i="2"/>
  <c r="AF5101" i="2" s="1"/>
  <c r="AF5090" i="2"/>
  <c r="AF5070" i="2"/>
  <c r="AC4865" i="2"/>
  <c r="AD4865" i="2"/>
  <c r="AF4865" i="2" s="1"/>
  <c r="AC4256" i="2"/>
  <c r="AD4256" i="2"/>
  <c r="AF4256" i="2" s="1"/>
  <c r="AC4026" i="2"/>
  <c r="AD4026" i="2"/>
  <c r="AF4026" i="2" s="1"/>
  <c r="AC3755" i="2"/>
  <c r="AD3755" i="2"/>
  <c r="AF3755" i="2" s="1"/>
  <c r="AC3662" i="2"/>
  <c r="AD3662" i="2"/>
  <c r="AF3662" i="2" s="1"/>
  <c r="AC3652" i="2"/>
  <c r="AD3652" i="2"/>
  <c r="AF3652" i="2" s="1"/>
  <c r="AC3081" i="2"/>
  <c r="AD3081" i="2"/>
  <c r="AF3081" i="2" s="1"/>
  <c r="AD1574" i="2"/>
  <c r="AF1574" i="2" s="1"/>
  <c r="AC1574" i="2"/>
  <c r="AC15" i="2"/>
  <c r="AD15" i="2"/>
  <c r="AF15" i="2" s="1"/>
  <c r="AC4" i="2"/>
  <c r="AD4" i="2"/>
  <c r="AF4" i="2" s="1"/>
  <c r="AD5747" i="2"/>
  <c r="AF5747" i="2" s="1"/>
  <c r="AC5747" i="2"/>
  <c r="AC5549" i="2"/>
  <c r="AD5549" i="2"/>
  <c r="AF5549" i="2" s="1"/>
  <c r="AC5530" i="2"/>
  <c r="AD5530" i="2"/>
  <c r="AF5530" i="2" s="1"/>
  <c r="AF5429" i="2"/>
  <c r="AD5204" i="2"/>
  <c r="AF5204" i="2" s="1"/>
  <c r="AC5204" i="2"/>
  <c r="AC5172" i="2"/>
  <c r="AD5172" i="2"/>
  <c r="AF5172" i="2" s="1"/>
  <c r="AC4881" i="2"/>
  <c r="AC4296" i="2"/>
  <c r="AD4296" i="2"/>
  <c r="AF4296" i="2" s="1"/>
  <c r="AC4265" i="2"/>
  <c r="AD4265" i="2"/>
  <c r="AF4265" i="2" s="1"/>
  <c r="AD4173" i="2"/>
  <c r="AF4173" i="2" s="1"/>
  <c r="AC4173" i="2"/>
  <c r="AC3678" i="2"/>
  <c r="AC2738" i="2"/>
  <c r="AD2738" i="2"/>
  <c r="AF2738" i="2" s="1"/>
  <c r="AC7536" i="2"/>
  <c r="AD7536" i="2"/>
  <c r="AF7536" i="2" s="1"/>
  <c r="AC7422" i="2"/>
  <c r="AC7368" i="2"/>
  <c r="AD7368" i="2"/>
  <c r="AF7368" i="2" s="1"/>
  <c r="AC7334" i="2"/>
  <c r="AD7334" i="2"/>
  <c r="AF7334" i="2" s="1"/>
  <c r="AC7296" i="2"/>
  <c r="AD7296" i="2"/>
  <c r="AF7296" i="2" s="1"/>
  <c r="AC7277" i="2"/>
  <c r="AC7052" i="2"/>
  <c r="AC6838" i="2"/>
  <c r="AC6794" i="2"/>
  <c r="AF6711" i="2"/>
  <c r="AC6697" i="2"/>
  <c r="AD6697" i="2"/>
  <c r="AF6697" i="2" s="1"/>
  <c r="AF6635" i="2"/>
  <c r="AF6583" i="2"/>
  <c r="AC6396" i="2"/>
  <c r="AD6348" i="2"/>
  <c r="AF6348" i="2" s="1"/>
  <c r="AC6348" i="2"/>
  <c r="AC6334" i="2"/>
  <c r="AD6334" i="2"/>
  <c r="AF6334" i="2" s="1"/>
  <c r="AC6251" i="2"/>
  <c r="AD6228" i="2"/>
  <c r="AF6228" i="2" s="1"/>
  <c r="AC6228" i="2"/>
  <c r="AC6223" i="2"/>
  <c r="AD6223" i="2"/>
  <c r="AF6223" i="2" s="1"/>
  <c r="AC6218" i="2"/>
  <c r="AD6218" i="2"/>
  <c r="AF6218" i="2" s="1"/>
  <c r="AC6138" i="2"/>
  <c r="AD6138" i="2"/>
  <c r="AF6138" i="2" s="1"/>
  <c r="AC6105" i="2"/>
  <c r="AD6105" i="2"/>
  <c r="AF6105" i="2" s="1"/>
  <c r="AF6100" i="2"/>
  <c r="AC6081" i="2"/>
  <c r="AC5972" i="2"/>
  <c r="AD5972" i="2"/>
  <c r="AF5972" i="2" s="1"/>
  <c r="AC5932" i="2"/>
  <c r="AD5932" i="2"/>
  <c r="AF5932" i="2" s="1"/>
  <c r="AC5811" i="2"/>
  <c r="AC5692" i="2"/>
  <c r="AD5692" i="2"/>
  <c r="AF5692" i="2" s="1"/>
  <c r="AF5558" i="2"/>
  <c r="AF5543" i="2"/>
  <c r="AC5469" i="2"/>
  <c r="AD5469" i="2"/>
  <c r="AF5469" i="2" s="1"/>
  <c r="AF5249" i="2"/>
  <c r="AC5162" i="2"/>
  <c r="AF4911" i="2"/>
  <c r="AF4772" i="2"/>
  <c r="AD4490" i="2"/>
  <c r="AF4490" i="2" s="1"/>
  <c r="AC4490" i="2"/>
  <c r="AC4194" i="2"/>
  <c r="AD4194" i="2"/>
  <c r="AF4194" i="2" s="1"/>
  <c r="AF4030" i="2"/>
  <c r="AC3712" i="2"/>
  <c r="AC6356" i="2"/>
  <c r="AD6356" i="2"/>
  <c r="AF6356" i="2" s="1"/>
  <c r="AC6323" i="2"/>
  <c r="AD6323" i="2"/>
  <c r="AF6323" i="2" s="1"/>
  <c r="AC6313" i="2"/>
  <c r="AC6282" i="2"/>
  <c r="AD6282" i="2"/>
  <c r="AF6282" i="2" s="1"/>
  <c r="AC6259" i="2"/>
  <c r="AD6259" i="2"/>
  <c r="AF6259" i="2" s="1"/>
  <c r="AD6156" i="2"/>
  <c r="AF6156" i="2" s="1"/>
  <c r="AC6156" i="2"/>
  <c r="AC6142" i="2"/>
  <c r="AD6142" i="2"/>
  <c r="AF6142" i="2" s="1"/>
  <c r="AC6061" i="2"/>
  <c r="AD6061" i="2"/>
  <c r="AF6061" i="2" s="1"/>
  <c r="AC6042" i="2"/>
  <c r="AD6042" i="2"/>
  <c r="AF6042" i="2" s="1"/>
  <c r="AC5986" i="2"/>
  <c r="AD5986" i="2"/>
  <c r="AF5986" i="2" s="1"/>
  <c r="AC5971" i="2"/>
  <c r="AD5971" i="2"/>
  <c r="AF5971" i="2" s="1"/>
  <c r="AC5815" i="2"/>
  <c r="AC5676" i="2"/>
  <c r="AD5676" i="2"/>
  <c r="AF5676" i="2" s="1"/>
  <c r="AF5557" i="2"/>
  <c r="AC5326" i="2"/>
  <c r="AD5326" i="2"/>
  <c r="AF5326" i="2" s="1"/>
  <c r="AC4870" i="2"/>
  <c r="AD4837" i="2"/>
  <c r="AF4837" i="2" s="1"/>
  <c r="AC4837" i="2"/>
  <c r="AC4514" i="2"/>
  <c r="AC4326" i="2"/>
  <c r="AD4326" i="2"/>
  <c r="AF4326" i="2" s="1"/>
  <c r="AC4316" i="2"/>
  <c r="AC7941" i="2"/>
  <c r="AC7893" i="2"/>
  <c r="AD7781" i="2"/>
  <c r="AF7781" i="2" s="1"/>
  <c r="AC7751" i="2"/>
  <c r="AC7728" i="2"/>
  <c r="AD7728" i="2"/>
  <c r="AF7728" i="2" s="1"/>
  <c r="AD7637" i="2"/>
  <c r="AF7637" i="2" s="1"/>
  <c r="AC7607" i="2"/>
  <c r="AC7584" i="2"/>
  <c r="AD7584" i="2"/>
  <c r="AF7584" i="2" s="1"/>
  <c r="AC7543" i="2"/>
  <c r="AC7505" i="2"/>
  <c r="AC7452" i="2"/>
  <c r="AC7375" i="2"/>
  <c r="AD7375" i="2"/>
  <c r="AF7375" i="2" s="1"/>
  <c r="AC7272" i="2"/>
  <c r="AD7272" i="2"/>
  <c r="AF7272" i="2" s="1"/>
  <c r="AC7248" i="2"/>
  <c r="AD7248" i="2"/>
  <c r="AF7248" i="2" s="1"/>
  <c r="AC7216" i="2"/>
  <c r="AF7139" i="2"/>
  <c r="AC7123" i="2"/>
  <c r="AD7110" i="2"/>
  <c r="AF7110" i="2" s="1"/>
  <c r="AC7110" i="2"/>
  <c r="AC7047" i="2"/>
  <c r="AF6943" i="2"/>
  <c r="AC6939" i="2"/>
  <c r="AD6939" i="2"/>
  <c r="AF6939" i="2" s="1"/>
  <c r="AC6917" i="2"/>
  <c r="AC6899" i="2"/>
  <c r="AF6832" i="2"/>
  <c r="AD6736" i="2"/>
  <c r="AF6736" i="2" s="1"/>
  <c r="AC6736" i="2"/>
  <c r="AC6669" i="2"/>
  <c r="AC6647" i="2"/>
  <c r="AC6625" i="2"/>
  <c r="AC6587" i="2"/>
  <c r="AD6587" i="2"/>
  <c r="AF6587" i="2" s="1"/>
  <c r="AF6267" i="2"/>
  <c r="AC6240" i="2"/>
  <c r="AC6227" i="2"/>
  <c r="AD6227" i="2"/>
  <c r="AF6227" i="2" s="1"/>
  <c r="AF6184" i="2"/>
  <c r="AC6127" i="2"/>
  <c r="AD6127" i="2"/>
  <c r="AF6127" i="2" s="1"/>
  <c r="AF6008" i="2"/>
  <c r="AF5774" i="2"/>
  <c r="AC5750" i="2"/>
  <c r="AC5671" i="2"/>
  <c r="AC5518" i="2"/>
  <c r="AD5518" i="2"/>
  <c r="AF5518" i="2" s="1"/>
  <c r="AC5340" i="2"/>
  <c r="AC5181" i="2"/>
  <c r="AD5181" i="2"/>
  <c r="AF5181" i="2" s="1"/>
  <c r="AC5134" i="2"/>
  <c r="AD5134" i="2"/>
  <c r="AF5134" i="2" s="1"/>
  <c r="AC4905" i="2"/>
  <c r="AD4905" i="2"/>
  <c r="AF4905" i="2" s="1"/>
  <c r="AC4524" i="2"/>
  <c r="AD4524" i="2"/>
  <c r="AF4524" i="2" s="1"/>
  <c r="AF4073" i="2"/>
  <c r="AC4002" i="2"/>
  <c r="AD4002" i="2"/>
  <c r="AF4002" i="2" s="1"/>
  <c r="AD7766" i="2"/>
  <c r="AF7766" i="2" s="1"/>
  <c r="AC7766" i="2"/>
  <c r="AD7622" i="2"/>
  <c r="AF7622" i="2" s="1"/>
  <c r="AC7622" i="2"/>
  <c r="AC7440" i="2"/>
  <c r="AD7440" i="2"/>
  <c r="AF7440" i="2" s="1"/>
  <c r="AC7224" i="2"/>
  <c r="AD7224" i="2"/>
  <c r="AF7224" i="2" s="1"/>
  <c r="AC7127" i="2"/>
  <c r="AD7127" i="2"/>
  <c r="AF7127" i="2" s="1"/>
  <c r="AC7030" i="2"/>
  <c r="AC6904" i="2"/>
  <c r="AD6904" i="2"/>
  <c r="AF6904" i="2" s="1"/>
  <c r="AC6863" i="2"/>
  <c r="AD6863" i="2"/>
  <c r="AF6863" i="2" s="1"/>
  <c r="AC6810" i="2"/>
  <c r="AD6810" i="2"/>
  <c r="AF6810" i="2" s="1"/>
  <c r="AC6780" i="2"/>
  <c r="AD6780" i="2"/>
  <c r="AF6780" i="2" s="1"/>
  <c r="AC6710" i="2"/>
  <c r="AC6656" i="2"/>
  <c r="AD6656" i="2"/>
  <c r="AF6656" i="2" s="1"/>
  <c r="AC6651" i="2"/>
  <c r="AD6651" i="2"/>
  <c r="AF6651" i="2" s="1"/>
  <c r="AC6383" i="2"/>
  <c r="AD6383" i="2"/>
  <c r="AF6383" i="2" s="1"/>
  <c r="AC6286" i="2"/>
  <c r="AD6286" i="2"/>
  <c r="AF6286" i="2" s="1"/>
  <c r="AC6217" i="2"/>
  <c r="AD6132" i="2"/>
  <c r="AF6132" i="2" s="1"/>
  <c r="AC6132" i="2"/>
  <c r="AC5891" i="2"/>
  <c r="AD5891" i="2"/>
  <c r="AF5891" i="2" s="1"/>
  <c r="AC5819" i="2"/>
  <c r="AD5819" i="2"/>
  <c r="AF5819" i="2" s="1"/>
  <c r="AD5760" i="2"/>
  <c r="AF5760" i="2" s="1"/>
  <c r="AC5760" i="2"/>
  <c r="AC5680" i="2"/>
  <c r="AD5680" i="2"/>
  <c r="AF5680" i="2" s="1"/>
  <c r="AC5578" i="2"/>
  <c r="AD5578" i="2"/>
  <c r="AF5578" i="2" s="1"/>
  <c r="AC4900" i="2"/>
  <c r="AD4900" i="2"/>
  <c r="AF4900" i="2" s="1"/>
  <c r="AC7800" i="2"/>
  <c r="AD7800" i="2"/>
  <c r="AF7800" i="2" s="1"/>
  <c r="AC7656" i="2"/>
  <c r="AD7656" i="2"/>
  <c r="AF7656" i="2" s="1"/>
  <c r="AC7463" i="2"/>
  <c r="AF7211" i="2"/>
  <c r="AF6995" i="2"/>
  <c r="AC6983" i="2"/>
  <c r="AD6983" i="2"/>
  <c r="AF6983" i="2" s="1"/>
  <c r="AC6978" i="2"/>
  <c r="AC6956" i="2"/>
  <c r="AD6956" i="2"/>
  <c r="AF6956" i="2" s="1"/>
  <c r="AF6753" i="2"/>
  <c r="AC6547" i="2"/>
  <c r="AF6472" i="2"/>
  <c r="AC6420" i="2"/>
  <c r="AD6351" i="2"/>
  <c r="AF6351" i="2" s="1"/>
  <c r="AD6281" i="2"/>
  <c r="AF6281" i="2" s="1"/>
  <c r="AC6179" i="2"/>
  <c r="AD6179" i="2"/>
  <c r="AF6179" i="2" s="1"/>
  <c r="AD6155" i="2"/>
  <c r="AF6155" i="2" s="1"/>
  <c r="AF6136" i="2"/>
  <c r="AD6099" i="2"/>
  <c r="AF6099" i="2" s="1"/>
  <c r="AC6099" i="2"/>
  <c r="AC6036" i="2"/>
  <c r="AC5961" i="2"/>
  <c r="AD5961" i="2"/>
  <c r="AF5961" i="2" s="1"/>
  <c r="AD5791" i="2"/>
  <c r="AF5791" i="2" s="1"/>
  <c r="AF5670" i="2"/>
  <c r="AC5512" i="2"/>
  <c r="AD5512" i="2"/>
  <c r="AF5512" i="2" s="1"/>
  <c r="AD5472" i="2"/>
  <c r="AF5472" i="2" s="1"/>
  <c r="AC5325" i="2"/>
  <c r="AD5325" i="2"/>
  <c r="AF5325" i="2" s="1"/>
  <c r="AF5268" i="2"/>
  <c r="AD4826" i="2"/>
  <c r="AF4826" i="2" s="1"/>
  <c r="AC4826" i="2"/>
  <c r="AC4597" i="2"/>
  <c r="AC7344" i="2"/>
  <c r="AD7344" i="2"/>
  <c r="AF7344" i="2" s="1"/>
  <c r="AC7310" i="2"/>
  <c r="AD7310" i="2"/>
  <c r="AF7310" i="2" s="1"/>
  <c r="AC7021" i="2"/>
  <c r="AD7021" i="2"/>
  <c r="AF7021" i="2" s="1"/>
  <c r="AC6938" i="2"/>
  <c r="AD6938" i="2"/>
  <c r="AF6938" i="2" s="1"/>
  <c r="AC6925" i="2"/>
  <c r="AD6925" i="2"/>
  <c r="AF6925" i="2" s="1"/>
  <c r="AC6908" i="2"/>
  <c r="AD6908" i="2"/>
  <c r="AF6908" i="2" s="1"/>
  <c r="AC6819" i="2"/>
  <c r="AD6819" i="2"/>
  <c r="AF6819" i="2" s="1"/>
  <c r="AC6771" i="2"/>
  <c r="AD6771" i="2"/>
  <c r="AF6771" i="2" s="1"/>
  <c r="AC6691" i="2"/>
  <c r="AC6673" i="2"/>
  <c r="AC6596" i="2"/>
  <c r="AD6596" i="2"/>
  <c r="AF6596" i="2" s="1"/>
  <c r="AC6560" i="2"/>
  <c r="AC6508" i="2"/>
  <c r="AD6508" i="2"/>
  <c r="AF6508" i="2" s="1"/>
  <c r="AD6173" i="2"/>
  <c r="AF6173" i="2" s="1"/>
  <c r="AC6164" i="2"/>
  <c r="AD6164" i="2"/>
  <c r="AF6164" i="2" s="1"/>
  <c r="AC6122" i="2"/>
  <c r="AD6122" i="2"/>
  <c r="AF6122" i="2" s="1"/>
  <c r="AC6051" i="2"/>
  <c r="AC5990" i="2"/>
  <c r="AD5990" i="2"/>
  <c r="AF5990" i="2" s="1"/>
  <c r="AC5948" i="2"/>
  <c r="AC5859" i="2"/>
  <c r="AC5846" i="2"/>
  <c r="AD5782" i="2"/>
  <c r="AF5782" i="2" s="1"/>
  <c r="AC5745" i="2"/>
  <c r="AD5745" i="2"/>
  <c r="AF5745" i="2" s="1"/>
  <c r="AC5517" i="2"/>
  <c r="AD5517" i="2"/>
  <c r="AF5517" i="2" s="1"/>
  <c r="AD5432" i="2"/>
  <c r="AF5432" i="2" s="1"/>
  <c r="AC5320" i="2"/>
  <c r="AD5320" i="2"/>
  <c r="AF5320" i="2" s="1"/>
  <c r="AC5278" i="2"/>
  <c r="AD5278" i="2"/>
  <c r="AF5278" i="2" s="1"/>
  <c r="AC4930" i="2"/>
  <c r="AD4930" i="2"/>
  <c r="AF4930" i="2" s="1"/>
  <c r="AC4724" i="2"/>
  <c r="AD4724" i="2"/>
  <c r="AF4724" i="2" s="1"/>
  <c r="AC7944" i="2"/>
  <c r="AD7944" i="2"/>
  <c r="AF7944" i="2" s="1"/>
  <c r="AC7896" i="2"/>
  <c r="AD7896" i="2"/>
  <c r="AF7896" i="2" s="1"/>
  <c r="AC7848" i="2"/>
  <c r="AD7848" i="2"/>
  <c r="AF7848" i="2" s="1"/>
  <c r="AC7512" i="2"/>
  <c r="AD7512" i="2"/>
  <c r="AF7512" i="2" s="1"/>
  <c r="AC7478" i="2"/>
  <c r="AD7478" i="2"/>
  <c r="AF7478" i="2" s="1"/>
  <c r="AC7382" i="2"/>
  <c r="AD7382" i="2"/>
  <c r="AF7382" i="2" s="1"/>
  <c r="AF7251" i="2"/>
  <c r="AC7046" i="2"/>
  <c r="AD7046" i="2"/>
  <c r="AF7046" i="2" s="1"/>
  <c r="AC6591" i="2"/>
  <c r="AD6591" i="2"/>
  <c r="AF6591" i="2" s="1"/>
  <c r="AC6517" i="2"/>
  <c r="AD6517" i="2"/>
  <c r="AF6517" i="2" s="1"/>
  <c r="AC6452" i="2"/>
  <c r="AD6452" i="2"/>
  <c r="AF6452" i="2" s="1"/>
  <c r="AC6403" i="2"/>
  <c r="AF6346" i="2"/>
  <c r="AD6084" i="2"/>
  <c r="AF6084" i="2" s="1"/>
  <c r="AC6084" i="2"/>
  <c r="AC6031" i="2"/>
  <c r="AD6031" i="2"/>
  <c r="AF6031" i="2" s="1"/>
  <c r="AC5985" i="2"/>
  <c r="AC5966" i="2"/>
  <c r="AD5966" i="2"/>
  <c r="AF5966" i="2" s="1"/>
  <c r="AF5917" i="2"/>
  <c r="AD5877" i="2"/>
  <c r="AF5877" i="2" s="1"/>
  <c r="AC5877" i="2"/>
  <c r="AD5837" i="2"/>
  <c r="AF5837" i="2" s="1"/>
  <c r="AC5837" i="2"/>
  <c r="AD5796" i="2"/>
  <c r="AF5796" i="2" s="1"/>
  <c r="AC5796" i="2"/>
  <c r="AC5690" i="2"/>
  <c r="AD5690" i="2"/>
  <c r="AF5690" i="2" s="1"/>
  <c r="AD5654" i="2"/>
  <c r="AF5654" i="2" s="1"/>
  <c r="AC5654" i="2"/>
  <c r="AD5380" i="2"/>
  <c r="AF5380" i="2" s="1"/>
  <c r="AC5380" i="2"/>
  <c r="AC5349" i="2"/>
  <c r="AD5349" i="2"/>
  <c r="AF5349" i="2" s="1"/>
  <c r="AD5263" i="2"/>
  <c r="AF5263" i="2" s="1"/>
  <c r="AC5263" i="2"/>
  <c r="AD4559" i="2"/>
  <c r="AF4559" i="2" s="1"/>
  <c r="AC4559" i="2"/>
  <c r="AF4553" i="2"/>
  <c r="AC4346" i="2"/>
  <c r="AD4346" i="2"/>
  <c r="AF4346" i="2" s="1"/>
  <c r="AC7207" i="2"/>
  <c r="AD7207" i="2"/>
  <c r="AF7207" i="2" s="1"/>
  <c r="AC7183" i="2"/>
  <c r="AD7183" i="2"/>
  <c r="AF7183" i="2" s="1"/>
  <c r="AD7143" i="2"/>
  <c r="AF7143" i="2" s="1"/>
  <c r="AC7143" i="2"/>
  <c r="AC7105" i="2"/>
  <c r="AD7105" i="2"/>
  <c r="AF7105" i="2" s="1"/>
  <c r="AC6947" i="2"/>
  <c r="AF6875" i="2"/>
  <c r="AC6836" i="2"/>
  <c r="AD6836" i="2"/>
  <c r="AF6836" i="2" s="1"/>
  <c r="AC6814" i="2"/>
  <c r="AD6814" i="2"/>
  <c r="AF6814" i="2" s="1"/>
  <c r="AC6805" i="2"/>
  <c r="AD6805" i="2"/>
  <c r="AF6805" i="2" s="1"/>
  <c r="AF6766" i="2"/>
  <c r="AC6735" i="2"/>
  <c r="AD6735" i="2"/>
  <c r="AF6735" i="2" s="1"/>
  <c r="AC6629" i="2"/>
  <c r="AD6629" i="2"/>
  <c r="AF6629" i="2" s="1"/>
  <c r="AC6551" i="2"/>
  <c r="AD6534" i="2"/>
  <c r="AF6534" i="2" s="1"/>
  <c r="AC6534" i="2"/>
  <c r="AC6447" i="2"/>
  <c r="AD6447" i="2"/>
  <c r="AF6447" i="2" s="1"/>
  <c r="AC6373" i="2"/>
  <c r="AD6373" i="2"/>
  <c r="AF6373" i="2" s="1"/>
  <c r="AC6364" i="2"/>
  <c r="AD6364" i="2"/>
  <c r="AF6364" i="2" s="1"/>
  <c r="AC6355" i="2"/>
  <c r="AC6332" i="2"/>
  <c r="AD6332" i="2"/>
  <c r="AF6332" i="2" s="1"/>
  <c r="AC6322" i="2"/>
  <c r="AC6258" i="2"/>
  <c r="AC6212" i="2"/>
  <c r="AD6212" i="2"/>
  <c r="AF6212" i="2" s="1"/>
  <c r="AC6178" i="2"/>
  <c r="AD6178" i="2"/>
  <c r="AF6178" i="2" s="1"/>
  <c r="AC6079" i="2"/>
  <c r="AD6079" i="2"/>
  <c r="AF6079" i="2" s="1"/>
  <c r="AD6003" i="2"/>
  <c r="AF6003" i="2" s="1"/>
  <c r="AC6003" i="2"/>
  <c r="AC5675" i="2"/>
  <c r="AF5437" i="2"/>
  <c r="AF4961" i="2"/>
  <c r="AC4733" i="2"/>
  <c r="AD4733" i="2"/>
  <c r="AF4733" i="2" s="1"/>
  <c r="AC6046" i="2"/>
  <c r="AD6046" i="2"/>
  <c r="AF6046" i="2" s="1"/>
  <c r="AC6041" i="2"/>
  <c r="AD6041" i="2"/>
  <c r="AF6041" i="2" s="1"/>
  <c r="AC5923" i="2"/>
  <c r="AD5923" i="2"/>
  <c r="AF5923" i="2" s="1"/>
  <c r="AC5850" i="2"/>
  <c r="AF5793" i="2"/>
  <c r="AC5697" i="2"/>
  <c r="AD5697" i="2"/>
  <c r="AF5697" i="2" s="1"/>
  <c r="AC5643" i="2"/>
  <c r="AD5643" i="2"/>
  <c r="AF5643" i="2" s="1"/>
  <c r="AC5601" i="2"/>
  <c r="AD5601" i="2"/>
  <c r="AF5601" i="2" s="1"/>
  <c r="AC5020" i="2"/>
  <c r="AD5020" i="2"/>
  <c r="AF5020" i="2" s="1"/>
  <c r="AF4985" i="2"/>
  <c r="AC4778" i="2"/>
  <c r="AD4642" i="2"/>
  <c r="AF4642" i="2" s="1"/>
  <c r="AC4642" i="2"/>
  <c r="AD4305" i="2"/>
  <c r="AF4305" i="2" s="1"/>
  <c r="AC4305" i="2"/>
  <c r="AD4214" i="2"/>
  <c r="AF4214" i="2" s="1"/>
  <c r="AC4214" i="2"/>
  <c r="AC3683" i="2"/>
  <c r="AD2637" i="2"/>
  <c r="AF2637" i="2" s="1"/>
  <c r="AC2637" i="2"/>
  <c r="AC5149" i="2"/>
  <c r="AD5149" i="2"/>
  <c r="AF5149" i="2" s="1"/>
  <c r="AF5099" i="2"/>
  <c r="AC4990" i="2"/>
  <c r="AD4675" i="2"/>
  <c r="AF4675" i="2" s="1"/>
  <c r="AC4675" i="2"/>
  <c r="AC4472" i="2"/>
  <c r="AD4472" i="2"/>
  <c r="AF4472" i="2" s="1"/>
  <c r="AC4467" i="2"/>
  <c r="AC3991" i="2"/>
  <c r="AC7174" i="2"/>
  <c r="AC7003" i="2"/>
  <c r="AC6878" i="2"/>
  <c r="AD6878" i="2"/>
  <c r="AF6878" i="2" s="1"/>
  <c r="AF6802" i="2"/>
  <c r="AC6686" i="2"/>
  <c r="AD6686" i="2"/>
  <c r="AF6686" i="2" s="1"/>
  <c r="AC6644" i="2"/>
  <c r="AD6644" i="2"/>
  <c r="AF6644" i="2" s="1"/>
  <c r="AC6595" i="2"/>
  <c r="AD6595" i="2"/>
  <c r="AF6595" i="2" s="1"/>
  <c r="AC6532" i="2"/>
  <c r="AC6519" i="2"/>
  <c r="AD6519" i="2"/>
  <c r="AF6519" i="2" s="1"/>
  <c r="AC6443" i="2"/>
  <c r="AD6443" i="2"/>
  <c r="AF6443" i="2" s="1"/>
  <c r="AC6413" i="2"/>
  <c r="AD6413" i="2"/>
  <c r="AF6413" i="2" s="1"/>
  <c r="AC6221" i="2"/>
  <c r="AC6103" i="2"/>
  <c r="AD6103" i="2"/>
  <c r="AF6103" i="2" s="1"/>
  <c r="AF6080" i="2"/>
  <c r="AF5973" i="2"/>
  <c r="AC5904" i="2"/>
  <c r="AC5875" i="2"/>
  <c r="AD5875" i="2"/>
  <c r="AF5875" i="2" s="1"/>
  <c r="AC5792" i="2"/>
  <c r="AC5481" i="2"/>
  <c r="AD5481" i="2"/>
  <c r="AF5481" i="2" s="1"/>
  <c r="AC5465" i="2"/>
  <c r="AD5465" i="2"/>
  <c r="AF5465" i="2" s="1"/>
  <c r="AC5442" i="2"/>
  <c r="AD5442" i="2"/>
  <c r="AF5442" i="2" s="1"/>
  <c r="AC5390" i="2"/>
  <c r="AD5390" i="2"/>
  <c r="AF5390" i="2" s="1"/>
  <c r="AC5381" i="2"/>
  <c r="AD5381" i="2"/>
  <c r="AF5381" i="2" s="1"/>
  <c r="AD5317" i="2"/>
  <c r="AF5317" i="2" s="1"/>
  <c r="AC5317" i="2"/>
  <c r="AD5306" i="2"/>
  <c r="AF5306" i="2" s="1"/>
  <c r="AD5079" i="2"/>
  <c r="AF5079" i="2" s="1"/>
  <c r="AC5079" i="2"/>
  <c r="AD4700" i="2"/>
  <c r="AF4700" i="2" s="1"/>
  <c r="AC4700" i="2"/>
  <c r="AF4461" i="2"/>
  <c r="AC4402" i="2"/>
  <c r="AD4402" i="2"/>
  <c r="AF4402" i="2" s="1"/>
  <c r="AC4361" i="2"/>
  <c r="AD4361" i="2"/>
  <c r="AF4361" i="2" s="1"/>
  <c r="AF3965" i="2"/>
  <c r="AC6094" i="2"/>
  <c r="AD6094" i="2"/>
  <c r="AF6094" i="2" s="1"/>
  <c r="AC6049" i="2"/>
  <c r="AD6049" i="2"/>
  <c r="AF6049" i="2" s="1"/>
  <c r="AC6026" i="2"/>
  <c r="AD6026" i="2"/>
  <c r="AF6026" i="2" s="1"/>
  <c r="AC5926" i="2"/>
  <c r="AC5738" i="2"/>
  <c r="AD5738" i="2"/>
  <c r="AF5738" i="2" s="1"/>
  <c r="AC5729" i="2"/>
  <c r="AD5729" i="2"/>
  <c r="AF5729" i="2" s="1"/>
  <c r="AC5600" i="2"/>
  <c r="AC5552" i="2"/>
  <c r="AC5124" i="2"/>
  <c r="AD4847" i="2"/>
  <c r="AF4847" i="2" s="1"/>
  <c r="AC4847" i="2"/>
  <c r="AC4720" i="2"/>
  <c r="AD4720" i="2"/>
  <c r="AF4720" i="2" s="1"/>
  <c r="AD4541" i="2"/>
  <c r="AF4541" i="2" s="1"/>
  <c r="AC4541" i="2"/>
  <c r="AC3737" i="2"/>
  <c r="AD3737" i="2"/>
  <c r="AF3737" i="2" s="1"/>
  <c r="AC7262" i="2"/>
  <c r="AD7262" i="2"/>
  <c r="AF7262" i="2" s="1"/>
  <c r="AC7166" i="2"/>
  <c r="AD7166" i="2"/>
  <c r="AF7166" i="2" s="1"/>
  <c r="AC7079" i="2"/>
  <c r="AD7079" i="2"/>
  <c r="AF7079" i="2" s="1"/>
  <c r="AC7051" i="2"/>
  <c r="AF6856" i="2"/>
  <c r="AC6844" i="2"/>
  <c r="AD6844" i="2"/>
  <c r="AF6844" i="2" s="1"/>
  <c r="AF6664" i="2"/>
  <c r="AC6652" i="2"/>
  <c r="AD6652" i="2"/>
  <c r="AF6652" i="2" s="1"/>
  <c r="AC6599" i="2"/>
  <c r="AD6599" i="2"/>
  <c r="AF6599" i="2" s="1"/>
  <c r="AF6505" i="2"/>
  <c r="AC6336" i="2"/>
  <c r="AD6336" i="2"/>
  <c r="AF6336" i="2" s="1"/>
  <c r="AC6308" i="2"/>
  <c r="AD6308" i="2"/>
  <c r="AF6308" i="2" s="1"/>
  <c r="AD6225" i="2"/>
  <c r="AF6225" i="2" s="1"/>
  <c r="AC6207" i="2"/>
  <c r="AD6207" i="2"/>
  <c r="AF6207" i="2" s="1"/>
  <c r="AC6157" i="2"/>
  <c r="AD6157" i="2"/>
  <c r="AF6157" i="2" s="1"/>
  <c r="AC6121" i="2"/>
  <c r="AC6035" i="2"/>
  <c r="AD6035" i="2"/>
  <c r="AF6035" i="2" s="1"/>
  <c r="AC6013" i="2"/>
  <c r="AD6013" i="2"/>
  <c r="AF6013" i="2" s="1"/>
  <c r="AF5874" i="2"/>
  <c r="AC5870" i="2"/>
  <c r="AD5870" i="2"/>
  <c r="AF5870" i="2" s="1"/>
  <c r="AF5757" i="2"/>
  <c r="AC5618" i="2"/>
  <c r="AD5618" i="2"/>
  <c r="AF5618" i="2" s="1"/>
  <c r="AC5609" i="2"/>
  <c r="AC5236" i="2"/>
  <c r="AD5236" i="2"/>
  <c r="AF5236" i="2" s="1"/>
  <c r="AC5231" i="2"/>
  <c r="AD5231" i="2"/>
  <c r="AF5231" i="2" s="1"/>
  <c r="AC5211" i="2"/>
  <c r="AC4944" i="2"/>
  <c r="AD4944" i="2"/>
  <c r="AF4944" i="2" s="1"/>
  <c r="AC4710" i="2"/>
  <c r="AC4670" i="2"/>
  <c r="AD4670" i="2"/>
  <c r="AF4670" i="2" s="1"/>
  <c r="AF5904" i="2"/>
  <c r="AC5528" i="2"/>
  <c r="AD5528" i="2"/>
  <c r="AF5528" i="2" s="1"/>
  <c r="AC5138" i="2"/>
  <c r="AD5138" i="2"/>
  <c r="AF5138" i="2" s="1"/>
  <c r="AD4655" i="2"/>
  <c r="AF4655" i="2" s="1"/>
  <c r="AC4655" i="2"/>
  <c r="AC6107" i="2"/>
  <c r="AD6107" i="2"/>
  <c r="AF6107" i="2" s="1"/>
  <c r="AD6053" i="2"/>
  <c r="AF6053" i="2" s="1"/>
  <c r="AC6053" i="2"/>
  <c r="AF5561" i="2"/>
  <c r="AD5470" i="2"/>
  <c r="AF5470" i="2" s="1"/>
  <c r="AC5470" i="2"/>
  <c r="AF5240" i="2"/>
  <c r="AD4680" i="2"/>
  <c r="AF4680" i="2" s="1"/>
  <c r="AC4680" i="2"/>
  <c r="AF4664" i="2"/>
  <c r="AD4427" i="2"/>
  <c r="AF4427" i="2" s="1"/>
  <c r="AC4427" i="2"/>
  <c r="AF4360" i="2"/>
  <c r="AC7807" i="2"/>
  <c r="AC7759" i="2"/>
  <c r="AC7711" i="2"/>
  <c r="AC7663" i="2"/>
  <c r="AC7615" i="2"/>
  <c r="AC7567" i="2"/>
  <c r="AC7471" i="2"/>
  <c r="AD7471" i="2"/>
  <c r="AF7471" i="2" s="1"/>
  <c r="AC7231" i="2"/>
  <c r="AD7231" i="2"/>
  <c r="AF7231" i="2" s="1"/>
  <c r="AC7200" i="2"/>
  <c r="AD7200" i="2"/>
  <c r="AF7200" i="2" s="1"/>
  <c r="AC6932" i="2"/>
  <c r="AD6932" i="2"/>
  <c r="AF6932" i="2" s="1"/>
  <c r="AC6923" i="2"/>
  <c r="AD6923" i="2"/>
  <c r="AF6923" i="2" s="1"/>
  <c r="AC6740" i="2"/>
  <c r="AD6740" i="2"/>
  <c r="AF6740" i="2" s="1"/>
  <c r="AC6731" i="2"/>
  <c r="AD6731" i="2"/>
  <c r="AF6731" i="2" s="1"/>
  <c r="AC6572" i="2"/>
  <c r="AD6572" i="2"/>
  <c r="AF6572" i="2" s="1"/>
  <c r="AC6527" i="2"/>
  <c r="AD6527" i="2"/>
  <c r="AF6527" i="2" s="1"/>
  <c r="AF6433" i="2"/>
  <c r="AC6238" i="2"/>
  <c r="AD6238" i="2"/>
  <c r="AF6238" i="2" s="1"/>
  <c r="AC6169" i="2"/>
  <c r="AD6169" i="2"/>
  <c r="AF6169" i="2" s="1"/>
  <c r="AC5977" i="2"/>
  <c r="AC5959" i="2"/>
  <c r="AD5959" i="2"/>
  <c r="AF5959" i="2" s="1"/>
  <c r="AC5667" i="2"/>
  <c r="AC5513" i="2"/>
  <c r="AD5513" i="2"/>
  <c r="AF5513" i="2" s="1"/>
  <c r="AC5464" i="2"/>
  <c r="AD5464" i="2"/>
  <c r="AF5464" i="2" s="1"/>
  <c r="AC5230" i="2"/>
  <c r="AD5230" i="2"/>
  <c r="AF5230" i="2" s="1"/>
  <c r="AF5200" i="2"/>
  <c r="AF5137" i="2"/>
  <c r="AC5037" i="2"/>
  <c r="AD5037" i="2"/>
  <c r="AF5037" i="2" s="1"/>
  <c r="AC4877" i="2"/>
  <c r="AD4851" i="2"/>
  <c r="AF4851" i="2" s="1"/>
  <c r="AC4851" i="2"/>
  <c r="AC5602" i="2"/>
  <c r="AD5602" i="2"/>
  <c r="AF5602" i="2" s="1"/>
  <c r="AD5537" i="2"/>
  <c r="AF5537" i="2" s="1"/>
  <c r="AC5537" i="2"/>
  <c r="AC5107" i="2"/>
  <c r="AD5107" i="2"/>
  <c r="AF5107" i="2" s="1"/>
  <c r="AC5011" i="2"/>
  <c r="AD5011" i="2"/>
  <c r="AF5011" i="2" s="1"/>
  <c r="AC4750" i="2"/>
  <c r="AD4750" i="2"/>
  <c r="AF4750" i="2" s="1"/>
  <c r="AC4473" i="2"/>
  <c r="AD4473" i="2"/>
  <c r="AF4473" i="2" s="1"/>
  <c r="AC3997" i="2"/>
  <c r="AD3997" i="2"/>
  <c r="AF3997" i="2" s="1"/>
  <c r="AC3384" i="2"/>
  <c r="AD3384" i="2"/>
  <c r="AF3384" i="2" s="1"/>
  <c r="AC5803" i="2"/>
  <c r="AD5803" i="2"/>
  <c r="AF5803" i="2" s="1"/>
  <c r="AC5741" i="2"/>
  <c r="AD5741" i="2"/>
  <c r="AF5741" i="2" s="1"/>
  <c r="AC5728" i="2"/>
  <c r="AF5463" i="2"/>
  <c r="AC5402" i="2"/>
  <c r="AD5402" i="2"/>
  <c r="AF5402" i="2" s="1"/>
  <c r="AC5361" i="2"/>
  <c r="AD5361" i="2"/>
  <c r="AF5361" i="2" s="1"/>
  <c r="AC5357" i="2"/>
  <c r="AD5357" i="2"/>
  <c r="AF5357" i="2" s="1"/>
  <c r="AC5244" i="2"/>
  <c r="AC5105" i="2"/>
  <c r="AD5105" i="2"/>
  <c r="AF5105" i="2" s="1"/>
  <c r="AC5090" i="2"/>
  <c r="AF4980" i="2"/>
  <c r="AC4920" i="2"/>
  <c r="AD4920" i="2"/>
  <c r="AF4920" i="2" s="1"/>
  <c r="AF4182" i="2"/>
  <c r="AD4031" i="2"/>
  <c r="AF4031" i="2" s="1"/>
  <c r="AC4031" i="2"/>
  <c r="AC3721" i="2"/>
  <c r="AD3721" i="2"/>
  <c r="AF3721" i="2" s="1"/>
  <c r="AC7114" i="2"/>
  <c r="AC7066" i="2"/>
  <c r="AC6627" i="2"/>
  <c r="AD6627" i="2"/>
  <c r="AF6627" i="2" s="1"/>
  <c r="AC6555" i="2"/>
  <c r="AD6555" i="2"/>
  <c r="AF6555" i="2" s="1"/>
  <c r="AC6483" i="2"/>
  <c r="AD6483" i="2"/>
  <c r="AF6483" i="2" s="1"/>
  <c r="AC6411" i="2"/>
  <c r="AD6411" i="2"/>
  <c r="AF6411" i="2" s="1"/>
  <c r="AC6234" i="2"/>
  <c r="AD6234" i="2"/>
  <c r="AF6234" i="2" s="1"/>
  <c r="AC6109" i="2"/>
  <c r="AD6109" i="2"/>
  <c r="AF6109" i="2" s="1"/>
  <c r="AC6067" i="2"/>
  <c r="AD6067" i="2"/>
  <c r="AF6067" i="2" s="1"/>
  <c r="AF6021" i="2"/>
  <c r="AF5955" i="2"/>
  <c r="AC5758" i="2"/>
  <c r="AD5758" i="2"/>
  <c r="AF5758" i="2" s="1"/>
  <c r="AC5657" i="2"/>
  <c r="AD5657" i="2"/>
  <c r="AF5657" i="2" s="1"/>
  <c r="AC5617" i="2"/>
  <c r="AD5617" i="2"/>
  <c r="AF5617" i="2" s="1"/>
  <c r="AC5503" i="2"/>
  <c r="AD5503" i="2"/>
  <c r="AF5503" i="2" s="1"/>
  <c r="AD5446" i="2"/>
  <c r="AF5446" i="2" s="1"/>
  <c r="AC5446" i="2"/>
  <c r="AF5423" i="2"/>
  <c r="AC5415" i="2"/>
  <c r="AC5388" i="2"/>
  <c r="AC5248" i="2"/>
  <c r="AC5234" i="2"/>
  <c r="AD5234" i="2"/>
  <c r="AF5234" i="2" s="1"/>
  <c r="AF4994" i="2"/>
  <c r="AF4938" i="2"/>
  <c r="AC4855" i="2"/>
  <c r="AD4805" i="2"/>
  <c r="AF4805" i="2" s="1"/>
  <c r="AC4805" i="2"/>
  <c r="AF4795" i="2"/>
  <c r="AC4790" i="2"/>
  <c r="AD4790" i="2"/>
  <c r="AF4790" i="2" s="1"/>
  <c r="AD4601" i="2"/>
  <c r="AF4601" i="2" s="1"/>
  <c r="AC4601" i="2"/>
  <c r="AC4583" i="2"/>
  <c r="AC4563" i="2"/>
  <c r="AD4519" i="2"/>
  <c r="AF4519" i="2" s="1"/>
  <c r="AC4519" i="2"/>
  <c r="AF4484" i="2"/>
  <c r="AC4049" i="2"/>
  <c r="AD4049" i="2"/>
  <c r="AF4049" i="2" s="1"/>
  <c r="AC3882" i="2"/>
  <c r="AD3882" i="2"/>
  <c r="AF3882" i="2" s="1"/>
  <c r="AC3867" i="2"/>
  <c r="AD3867" i="2"/>
  <c r="AF3867" i="2" s="1"/>
  <c r="AD3120" i="2"/>
  <c r="AF3120" i="2" s="1"/>
  <c r="AC3120" i="2"/>
  <c r="AF5691" i="2"/>
  <c r="AC5647" i="2"/>
  <c r="AD5647" i="2"/>
  <c r="AF5647" i="2" s="1"/>
  <c r="AC5507" i="2"/>
  <c r="AD5507" i="2"/>
  <c r="AF5507" i="2" s="1"/>
  <c r="AC5392" i="2"/>
  <c r="AD5392" i="2"/>
  <c r="AF5392" i="2" s="1"/>
  <c r="AC5342" i="2"/>
  <c r="AD5333" i="2"/>
  <c r="AF5333" i="2" s="1"/>
  <c r="AC5333" i="2"/>
  <c r="AC5267" i="2"/>
  <c r="AF5003" i="2"/>
  <c r="AC4884" i="2"/>
  <c r="AD4884" i="2"/>
  <c r="AF4884" i="2" s="1"/>
  <c r="AD4809" i="2"/>
  <c r="AF4809" i="2" s="1"/>
  <c r="AC4809" i="2"/>
  <c r="AC4752" i="2"/>
  <c r="AD4752" i="2"/>
  <c r="AF4752" i="2" s="1"/>
  <c r="AD4615" i="2"/>
  <c r="AF4615" i="2" s="1"/>
  <c r="AC4615" i="2"/>
  <c r="AC4533" i="2"/>
  <c r="AD4533" i="2"/>
  <c r="AF4533" i="2" s="1"/>
  <c r="AD4209" i="2"/>
  <c r="AF4209" i="2" s="1"/>
  <c r="AC4209" i="2"/>
  <c r="AC4079" i="2"/>
  <c r="AD4079" i="2"/>
  <c r="AF4079" i="2" s="1"/>
  <c r="AC4073" i="2"/>
  <c r="AD3792" i="2"/>
  <c r="AF3792" i="2" s="1"/>
  <c r="AC3792" i="2"/>
  <c r="AC5714" i="2"/>
  <c r="AD5714" i="2"/>
  <c r="AF5714" i="2" s="1"/>
  <c r="AC5661" i="2"/>
  <c r="AD5661" i="2"/>
  <c r="AF5661" i="2" s="1"/>
  <c r="AF5620" i="2"/>
  <c r="AF5453" i="2"/>
  <c r="AC5431" i="2"/>
  <c r="AD5431" i="2"/>
  <c r="AF5431" i="2" s="1"/>
  <c r="AC5299" i="2"/>
  <c r="AD5299" i="2"/>
  <c r="AF5299" i="2" s="1"/>
  <c r="AC5242" i="2"/>
  <c r="AD5242" i="2"/>
  <c r="AF5242" i="2" s="1"/>
  <c r="AF5213" i="2"/>
  <c r="AC5146" i="2"/>
  <c r="AD5146" i="2"/>
  <c r="AF5146" i="2" s="1"/>
  <c r="AC5083" i="2"/>
  <c r="AD5083" i="2"/>
  <c r="AF5083" i="2" s="1"/>
  <c r="AC5055" i="2"/>
  <c r="AD5055" i="2"/>
  <c r="AF5055" i="2" s="1"/>
  <c r="AC4804" i="2"/>
  <c r="AD4804" i="2"/>
  <c r="AF4804" i="2" s="1"/>
  <c r="AC2959" i="2"/>
  <c r="AD2959" i="2"/>
  <c r="AF2959" i="2" s="1"/>
  <c r="AD2693" i="2"/>
  <c r="AF2693" i="2" s="1"/>
  <c r="AC2693" i="2"/>
  <c r="AF5849" i="2"/>
  <c r="AF5752" i="2"/>
  <c r="AF5726" i="2"/>
  <c r="AC5656" i="2"/>
  <c r="AF5629" i="2"/>
  <c r="AC5560" i="2"/>
  <c r="AD5560" i="2"/>
  <c r="AF5560" i="2" s="1"/>
  <c r="AF5542" i="2"/>
  <c r="AF5520" i="2"/>
  <c r="AC5498" i="2"/>
  <c r="AD5498" i="2"/>
  <c r="AF5498" i="2" s="1"/>
  <c r="AC5480" i="2"/>
  <c r="AD5480" i="2"/>
  <c r="AF5480" i="2" s="1"/>
  <c r="AC5337" i="2"/>
  <c r="AD5337" i="2"/>
  <c r="AF5337" i="2" s="1"/>
  <c r="AD5309" i="2"/>
  <c r="AF5309" i="2" s="1"/>
  <c r="AC5309" i="2"/>
  <c r="AC4953" i="2"/>
  <c r="AD4953" i="2"/>
  <c r="AF4953" i="2" s="1"/>
  <c r="AC4943" i="2"/>
  <c r="AD4943" i="2"/>
  <c r="AF4943" i="2" s="1"/>
  <c r="AF4937" i="2"/>
  <c r="AC4918" i="2"/>
  <c r="AD4918" i="2"/>
  <c r="AF4918" i="2" s="1"/>
  <c r="AF4883" i="2"/>
  <c r="AC4859" i="2"/>
  <c r="AF4854" i="2"/>
  <c r="AC4629" i="2"/>
  <c r="AD4629" i="2"/>
  <c r="AF4629" i="2" s="1"/>
  <c r="AC4518" i="2"/>
  <c r="AC3913" i="2"/>
  <c r="AD3913" i="2"/>
  <c r="AF3913" i="2" s="1"/>
  <c r="AF6976" i="2"/>
  <c r="AF6784" i="2"/>
  <c r="AF6278" i="2"/>
  <c r="AC6249" i="2"/>
  <c r="AD6249" i="2"/>
  <c r="AF6249" i="2" s="1"/>
  <c r="AF6224" i="2"/>
  <c r="AC6170" i="2"/>
  <c r="AD6170" i="2"/>
  <c r="AF6170" i="2" s="1"/>
  <c r="AC6129" i="2"/>
  <c r="AC6116" i="2"/>
  <c r="AD6116" i="2"/>
  <c r="AF6116" i="2" s="1"/>
  <c r="AC5882" i="2"/>
  <c r="AD5882" i="2"/>
  <c r="AF5882" i="2" s="1"/>
  <c r="AF5873" i="2"/>
  <c r="AF5761" i="2"/>
  <c r="AC5612" i="2"/>
  <c r="AD5612" i="2"/>
  <c r="AF5612" i="2" s="1"/>
  <c r="AC5577" i="2"/>
  <c r="AD5577" i="2"/>
  <c r="AF5577" i="2" s="1"/>
  <c r="AC5436" i="2"/>
  <c r="AC5294" i="2"/>
  <c r="AD5294" i="2"/>
  <c r="AF5294" i="2" s="1"/>
  <c r="AC5195" i="2"/>
  <c r="AC5150" i="2"/>
  <c r="AD5150" i="2"/>
  <c r="AF5150" i="2" s="1"/>
  <c r="AC5123" i="2"/>
  <c r="AC5088" i="2"/>
  <c r="AD5088" i="2"/>
  <c r="AF5088" i="2" s="1"/>
  <c r="AC5078" i="2"/>
  <c r="AD5078" i="2"/>
  <c r="AF5078" i="2" s="1"/>
  <c r="AC4893" i="2"/>
  <c r="AD4893" i="2"/>
  <c r="AF4893" i="2" s="1"/>
  <c r="AF4823" i="2"/>
  <c r="AC4624" i="2"/>
  <c r="AC4528" i="2"/>
  <c r="AC4439" i="2"/>
  <c r="AD4439" i="2"/>
  <c r="AF4439" i="2" s="1"/>
  <c r="AC4400" i="2"/>
  <c r="AD4400" i="2"/>
  <c r="AF4400" i="2" s="1"/>
  <c r="AC4278" i="2"/>
  <c r="AD4278" i="2"/>
  <c r="AF4278" i="2" s="1"/>
  <c r="AD3922" i="2"/>
  <c r="AF3922" i="2" s="1"/>
  <c r="AC3922" i="2"/>
  <c r="AC3484" i="2"/>
  <c r="AD3484" i="2"/>
  <c r="AF3484" i="2" s="1"/>
  <c r="AC3291" i="2"/>
  <c r="AD3291" i="2"/>
  <c r="AF3291" i="2" s="1"/>
  <c r="AC3268" i="2"/>
  <c r="AD3268" i="2"/>
  <c r="AF3268" i="2" s="1"/>
  <c r="AC6901" i="2"/>
  <c r="AD6901" i="2"/>
  <c r="AF6901" i="2" s="1"/>
  <c r="AC6709" i="2"/>
  <c r="AD6709" i="2"/>
  <c r="AF6709" i="2" s="1"/>
  <c r="AC6565" i="2"/>
  <c r="AD6565" i="2"/>
  <c r="AF6565" i="2" s="1"/>
  <c r="AC6493" i="2"/>
  <c r="AD6493" i="2"/>
  <c r="AF6493" i="2" s="1"/>
  <c r="AC6421" i="2"/>
  <c r="AD6421" i="2"/>
  <c r="AF6421" i="2" s="1"/>
  <c r="AC6349" i="2"/>
  <c r="AD6349" i="2"/>
  <c r="AF6349" i="2" s="1"/>
  <c r="AC6307" i="2"/>
  <c r="AD6307" i="2"/>
  <c r="AF6307" i="2" s="1"/>
  <c r="AF6261" i="2"/>
  <c r="AC6083" i="2"/>
  <c r="AD6083" i="2"/>
  <c r="AF6083" i="2" s="1"/>
  <c r="AC5983" i="2"/>
  <c r="AD5983" i="2"/>
  <c r="AF5983" i="2" s="1"/>
  <c r="AF5730" i="2"/>
  <c r="AC5722" i="2"/>
  <c r="AC5713" i="2"/>
  <c r="AD5713" i="2"/>
  <c r="AF5713" i="2" s="1"/>
  <c r="AC5665" i="2"/>
  <c r="AD5665" i="2"/>
  <c r="AF5665" i="2" s="1"/>
  <c r="AD5660" i="2"/>
  <c r="AF5660" i="2" s="1"/>
  <c r="AC5651" i="2"/>
  <c r="AC5642" i="2"/>
  <c r="AD5642" i="2"/>
  <c r="AF5642" i="2" s="1"/>
  <c r="AD5590" i="2"/>
  <c r="AF5590" i="2" s="1"/>
  <c r="AC5568" i="2"/>
  <c r="AF5497" i="2"/>
  <c r="AC5457" i="2"/>
  <c r="AD5457" i="2"/>
  <c r="AF5457" i="2" s="1"/>
  <c r="AC5275" i="2"/>
  <c r="AD5275" i="2"/>
  <c r="AF5275" i="2" s="1"/>
  <c r="AC5169" i="2"/>
  <c r="AD5169" i="2"/>
  <c r="AF5169" i="2" s="1"/>
  <c r="AD5145" i="2"/>
  <c r="AF5145" i="2" s="1"/>
  <c r="AD5141" i="2"/>
  <c r="AF5141" i="2" s="1"/>
  <c r="AF5012" i="2"/>
  <c r="AF4858" i="2"/>
  <c r="AD4542" i="2"/>
  <c r="AF4542" i="2" s="1"/>
  <c r="AC4542" i="2"/>
  <c r="AC4463" i="2"/>
  <c r="AF4453" i="2"/>
  <c r="AC4138" i="2"/>
  <c r="AD4138" i="2"/>
  <c r="AF4138" i="2" s="1"/>
  <c r="AC3937" i="2"/>
  <c r="AD3937" i="2"/>
  <c r="AF3937" i="2" s="1"/>
  <c r="AC3144" i="2"/>
  <c r="AD3144" i="2"/>
  <c r="AF3144" i="2" s="1"/>
  <c r="AC6867" i="2"/>
  <c r="AD6867" i="2"/>
  <c r="AF6867" i="2" s="1"/>
  <c r="AC6788" i="2"/>
  <c r="AD6788" i="2"/>
  <c r="AF6788" i="2" s="1"/>
  <c r="AC6675" i="2"/>
  <c r="AD6675" i="2"/>
  <c r="AF6675" i="2" s="1"/>
  <c r="AC6637" i="2"/>
  <c r="AD6637" i="2"/>
  <c r="AF6637" i="2" s="1"/>
  <c r="AC6603" i="2"/>
  <c r="AD6603" i="2"/>
  <c r="AF6603" i="2" s="1"/>
  <c r="AC6531" i="2"/>
  <c r="AD6531" i="2"/>
  <c r="AF6531" i="2" s="1"/>
  <c r="AC6459" i="2"/>
  <c r="AD6459" i="2"/>
  <c r="AF6459" i="2" s="1"/>
  <c r="AC6387" i="2"/>
  <c r="AD6387" i="2"/>
  <c r="AF6387" i="2" s="1"/>
  <c r="AC6153" i="2"/>
  <c r="AD6153" i="2"/>
  <c r="AF6153" i="2" s="1"/>
  <c r="AC6074" i="2"/>
  <c r="AD6074" i="2"/>
  <c r="AF6074" i="2" s="1"/>
  <c r="AC6020" i="2"/>
  <c r="AD6020" i="2"/>
  <c r="AF6020" i="2" s="1"/>
  <c r="AC5950" i="2"/>
  <c r="AD5950" i="2"/>
  <c r="AF5950" i="2" s="1"/>
  <c r="AC5765" i="2"/>
  <c r="AD5765" i="2"/>
  <c r="AF5765" i="2" s="1"/>
  <c r="AC5611" i="2"/>
  <c r="AC5594" i="2"/>
  <c r="AD5594" i="2"/>
  <c r="AF5594" i="2" s="1"/>
  <c r="AD5510" i="2"/>
  <c r="AF5510" i="2" s="1"/>
  <c r="AC5409" i="2"/>
  <c r="AD5409" i="2"/>
  <c r="AF5409" i="2" s="1"/>
  <c r="AC5208" i="2"/>
  <c r="AD5208" i="2"/>
  <c r="AF5208" i="2" s="1"/>
  <c r="AD4957" i="2"/>
  <c r="AF4957" i="2" s="1"/>
  <c r="AD4868" i="2"/>
  <c r="AF4868" i="2" s="1"/>
  <c r="AC4813" i="2"/>
  <c r="AD4813" i="2"/>
  <c r="AF4813" i="2" s="1"/>
  <c r="AF4799" i="2"/>
  <c r="AC4716" i="2"/>
  <c r="AD4716" i="2"/>
  <c r="AF4716" i="2" s="1"/>
  <c r="AD4638" i="2"/>
  <c r="AF4638" i="2" s="1"/>
  <c r="AC3932" i="2"/>
  <c r="AD3932" i="2"/>
  <c r="AF3932" i="2" s="1"/>
  <c r="AC3835" i="2"/>
  <c r="AD3835" i="2"/>
  <c r="AF3835" i="2" s="1"/>
  <c r="AC6253" i="2"/>
  <c r="AD6253" i="2"/>
  <c r="AF6253" i="2" s="1"/>
  <c r="AC6211" i="2"/>
  <c r="AD6211" i="2"/>
  <c r="AF6211" i="2" s="1"/>
  <c r="AF6165" i="2"/>
  <c r="AC5987" i="2"/>
  <c r="AD5987" i="2"/>
  <c r="AF5987" i="2" s="1"/>
  <c r="AC5921" i="2"/>
  <c r="AD5921" i="2"/>
  <c r="AF5921" i="2" s="1"/>
  <c r="AC5841" i="2"/>
  <c r="AD5841" i="2"/>
  <c r="AF5841" i="2" s="1"/>
  <c r="AC5743" i="2"/>
  <c r="AF5734" i="2"/>
  <c r="AF5695" i="2"/>
  <c r="AC5669" i="2"/>
  <c r="AD5669" i="2"/>
  <c r="AF5669" i="2" s="1"/>
  <c r="AF5641" i="2"/>
  <c r="AC5506" i="2"/>
  <c r="AF5501" i="2"/>
  <c r="AC5475" i="2"/>
  <c r="AD5475" i="2"/>
  <c r="AF5475" i="2" s="1"/>
  <c r="AF5444" i="2"/>
  <c r="AC5377" i="2"/>
  <c r="AD5377" i="2"/>
  <c r="AF5377" i="2" s="1"/>
  <c r="AC5350" i="2"/>
  <c r="AD5350" i="2"/>
  <c r="AF5350" i="2" s="1"/>
  <c r="AC5313" i="2"/>
  <c r="AD5313" i="2"/>
  <c r="AF5313" i="2" s="1"/>
  <c r="AC5308" i="2"/>
  <c r="AD5308" i="2"/>
  <c r="AF5308" i="2" s="1"/>
  <c r="AC5285" i="2"/>
  <c r="AD5285" i="2"/>
  <c r="AF5285" i="2" s="1"/>
  <c r="AC5092" i="2"/>
  <c r="AD5092" i="2"/>
  <c r="AF5092" i="2" s="1"/>
  <c r="AC4828" i="2"/>
  <c r="AD4828" i="2"/>
  <c r="AF4828" i="2" s="1"/>
  <c r="AC4546" i="2"/>
  <c r="AD4546" i="2"/>
  <c r="AF4546" i="2" s="1"/>
  <c r="AF4394" i="2"/>
  <c r="AC4158" i="2"/>
  <c r="AD4158" i="2"/>
  <c r="AF4158" i="2" s="1"/>
  <c r="AC4018" i="2"/>
  <c r="AD4018" i="2"/>
  <c r="AF4018" i="2" s="1"/>
  <c r="AC4003" i="2"/>
  <c r="AD4003" i="2"/>
  <c r="AF4003" i="2" s="1"/>
  <c r="AC3824" i="2"/>
  <c r="AD3824" i="2"/>
  <c r="AF3824" i="2" s="1"/>
  <c r="AC6829" i="2"/>
  <c r="AD6829" i="2"/>
  <c r="AF6829" i="2" s="1"/>
  <c r="AF6298" i="2"/>
  <c r="AC6265" i="2"/>
  <c r="AC6057" i="2"/>
  <c r="AD6057" i="2"/>
  <c r="AF6057" i="2" s="1"/>
  <c r="AF6032" i="2"/>
  <c r="AC5978" i="2"/>
  <c r="AD5978" i="2"/>
  <c r="AF5978" i="2" s="1"/>
  <c r="AC5756" i="2"/>
  <c r="AD5756" i="2"/>
  <c r="AF5756" i="2" s="1"/>
  <c r="AC5717" i="2"/>
  <c r="AD5717" i="2"/>
  <c r="AF5717" i="2" s="1"/>
  <c r="AC5704" i="2"/>
  <c r="AC5479" i="2"/>
  <c r="AD5479" i="2"/>
  <c r="AF5479" i="2" s="1"/>
  <c r="AC5440" i="2"/>
  <c r="AD5440" i="2"/>
  <c r="AF5440" i="2" s="1"/>
  <c r="AC5232" i="2"/>
  <c r="AD5232" i="2"/>
  <c r="AF5232" i="2" s="1"/>
  <c r="AC5159" i="2"/>
  <c r="AD5159" i="2"/>
  <c r="AF5159" i="2" s="1"/>
  <c r="AC5122" i="2"/>
  <c r="AD5122" i="2"/>
  <c r="AF5122" i="2" s="1"/>
  <c r="AC5087" i="2"/>
  <c r="AD5087" i="2"/>
  <c r="AF5087" i="2" s="1"/>
  <c r="AF5002" i="2"/>
  <c r="AC4892" i="2"/>
  <c r="AD4892" i="2"/>
  <c r="AF4892" i="2" s="1"/>
  <c r="AC4628" i="2"/>
  <c r="AD4580" i="2"/>
  <c r="AF4580" i="2" s="1"/>
  <c r="AC4580" i="2"/>
  <c r="AD4322" i="2"/>
  <c r="AF4322" i="2" s="1"/>
  <c r="AC4322" i="2"/>
  <c r="AC4297" i="2"/>
  <c r="AD4297" i="2"/>
  <c r="AF4297" i="2" s="1"/>
  <c r="AF3966" i="2"/>
  <c r="AC3644" i="2"/>
  <c r="AD3644" i="2"/>
  <c r="AF3644" i="2" s="1"/>
  <c r="AC4598" i="2"/>
  <c r="AD4598" i="2"/>
  <c r="AF4598" i="2" s="1"/>
  <c r="AC4576" i="2"/>
  <c r="AD4576" i="2"/>
  <c r="AF4576" i="2" s="1"/>
  <c r="AC4529" i="2"/>
  <c r="AD4529" i="2"/>
  <c r="AF4529" i="2" s="1"/>
  <c r="AC4492" i="2"/>
  <c r="AD4492" i="2"/>
  <c r="AF4492" i="2" s="1"/>
  <c r="AC3993" i="2"/>
  <c r="AD3993" i="2"/>
  <c r="AF3993" i="2" s="1"/>
  <c r="AC3988" i="2"/>
  <c r="AD3988" i="2"/>
  <c r="AF3988" i="2" s="1"/>
  <c r="AD3679" i="2"/>
  <c r="AF3679" i="2" s="1"/>
  <c r="AC3679" i="2"/>
  <c r="AC3475" i="2"/>
  <c r="AD3475" i="2"/>
  <c r="AF3475" i="2" s="1"/>
  <c r="AD3191" i="2"/>
  <c r="AF3191" i="2" s="1"/>
  <c r="AC3191" i="2"/>
  <c r="AD2912" i="2"/>
  <c r="AF2912" i="2" s="1"/>
  <c r="AC2912" i="2"/>
  <c r="AF4554" i="2"/>
  <c r="AC4532" i="2"/>
  <c r="AC4448" i="2"/>
  <c r="AF4370" i="2"/>
  <c r="AC4074" i="2"/>
  <c r="AD4074" i="2"/>
  <c r="AF4074" i="2" s="1"/>
  <c r="AC4022" i="2"/>
  <c r="AD4022" i="2"/>
  <c r="AF4022" i="2" s="1"/>
  <c r="AF4011" i="2"/>
  <c r="AC3946" i="2"/>
  <c r="AD3946" i="2"/>
  <c r="AF3946" i="2" s="1"/>
  <c r="AC5930" i="2"/>
  <c r="AD5930" i="2"/>
  <c r="AF5930" i="2" s="1"/>
  <c r="AC5531" i="2"/>
  <c r="AC5435" i="2"/>
  <c r="AD5435" i="2"/>
  <c r="AF5435" i="2" s="1"/>
  <c r="AC5359" i="2"/>
  <c r="AC5171" i="2"/>
  <c r="AC5109" i="2"/>
  <c r="AD5109" i="2"/>
  <c r="AF5109" i="2" s="1"/>
  <c r="AC5015" i="2"/>
  <c r="AD5015" i="2"/>
  <c r="AF5015" i="2" s="1"/>
  <c r="AD4830" i="2"/>
  <c r="AF4830" i="2" s="1"/>
  <c r="AC4817" i="2"/>
  <c r="AD4817" i="2"/>
  <c r="AF4817" i="2" s="1"/>
  <c r="AC4536" i="2"/>
  <c r="AC4471" i="2"/>
  <c r="AD4471" i="2"/>
  <c r="AF4471" i="2" s="1"/>
  <c r="AC4395" i="2"/>
  <c r="AD4395" i="2"/>
  <c r="AF4395" i="2" s="1"/>
  <c r="AF4374" i="2"/>
  <c r="AC4365" i="2"/>
  <c r="AD4365" i="2"/>
  <c r="AF4365" i="2" s="1"/>
  <c r="AF4126" i="2"/>
  <c r="AC4121" i="2"/>
  <c r="AD4021" i="2"/>
  <c r="AF4021" i="2" s="1"/>
  <c r="AC4021" i="2"/>
  <c r="AF3399" i="2"/>
  <c r="AF5219" i="2"/>
  <c r="AD5059" i="2"/>
  <c r="AF5059" i="2" s="1"/>
  <c r="AC5059" i="2"/>
  <c r="AC5054" i="2"/>
  <c r="AD5054" i="2"/>
  <c r="AF5054" i="2" s="1"/>
  <c r="AF5009" i="2"/>
  <c r="AF4955" i="2"/>
  <c r="AC4682" i="2"/>
  <c r="AD4682" i="2"/>
  <c r="AF4682" i="2" s="1"/>
  <c r="AC4659" i="2"/>
  <c r="AD4659" i="2"/>
  <c r="AF4659" i="2" s="1"/>
  <c r="AF4649" i="2"/>
  <c r="AF4577" i="2"/>
  <c r="AD4507" i="2"/>
  <c r="AF4507" i="2" s="1"/>
  <c r="AC4476" i="2"/>
  <c r="AC4369" i="2"/>
  <c r="AD4369" i="2"/>
  <c r="AF4369" i="2" s="1"/>
  <c r="AC4264" i="2"/>
  <c r="AC4255" i="2"/>
  <c r="AD4255" i="2"/>
  <c r="AF4255" i="2" s="1"/>
  <c r="AC4135" i="2"/>
  <c r="AD4135" i="2"/>
  <c r="AF4135" i="2" s="1"/>
  <c r="AC4000" i="2"/>
  <c r="AD4000" i="2"/>
  <c r="AF4000" i="2" s="1"/>
  <c r="AD3995" i="2"/>
  <c r="AF3995" i="2" s="1"/>
  <c r="AC3995" i="2"/>
  <c r="AC3849" i="2"/>
  <c r="AD3849" i="2"/>
  <c r="AF3849" i="2" s="1"/>
  <c r="AC3451" i="2"/>
  <c r="AD3451" i="2"/>
  <c r="AF3451" i="2" s="1"/>
  <c r="AD3348" i="2"/>
  <c r="AF3348" i="2" s="1"/>
  <c r="AC3348" i="2"/>
  <c r="AC5270" i="2"/>
  <c r="AD5270" i="2"/>
  <c r="AF5270" i="2" s="1"/>
  <c r="AC5170" i="2"/>
  <c r="AD5170" i="2"/>
  <c r="AF5170" i="2" s="1"/>
  <c r="AC5104" i="2"/>
  <c r="AC5085" i="2"/>
  <c r="AD5085" i="2"/>
  <c r="AF5085" i="2" s="1"/>
  <c r="AD4853" i="2"/>
  <c r="AF4853" i="2" s="1"/>
  <c r="AC4853" i="2"/>
  <c r="AC4793" i="2"/>
  <c r="AC4780" i="2"/>
  <c r="AD4780" i="2"/>
  <c r="AF4780" i="2" s="1"/>
  <c r="AD4776" i="2"/>
  <c r="AF4776" i="2" s="1"/>
  <c r="AC4776" i="2"/>
  <c r="AD4761" i="2"/>
  <c r="AF4761" i="2" s="1"/>
  <c r="AC4761" i="2"/>
  <c r="AC4737" i="2"/>
  <c r="AD4737" i="2"/>
  <c r="AF4737" i="2" s="1"/>
  <c r="AF4709" i="2"/>
  <c r="AF4418" i="2"/>
  <c r="AF4359" i="2"/>
  <c r="AC4329" i="2"/>
  <c r="AC4275" i="2"/>
  <c r="AD4275" i="2"/>
  <c r="AF4275" i="2" s="1"/>
  <c r="AF4269" i="2"/>
  <c r="AD3874" i="2"/>
  <c r="AF3874" i="2" s="1"/>
  <c r="AC3874" i="2"/>
  <c r="AC3839" i="2"/>
  <c r="AD3839" i="2"/>
  <c r="AF3839" i="2" s="1"/>
  <c r="AC3791" i="2"/>
  <c r="AD3404" i="2"/>
  <c r="AF3404" i="2" s="1"/>
  <c r="AC3404" i="2"/>
  <c r="AC4987" i="2"/>
  <c r="AD4987" i="2"/>
  <c r="AF4987" i="2" s="1"/>
  <c r="AD4895" i="2"/>
  <c r="AF4895" i="2" s="1"/>
  <c r="AC4895" i="2"/>
  <c r="AC4714" i="2"/>
  <c r="AD4714" i="2"/>
  <c r="AF4714" i="2" s="1"/>
  <c r="AD4591" i="2"/>
  <c r="AF4591" i="2" s="1"/>
  <c r="AC4591" i="2"/>
  <c r="AC4582" i="2"/>
  <c r="AC4572" i="2"/>
  <c r="AD4572" i="2"/>
  <c r="AF4572" i="2" s="1"/>
  <c r="AC4304" i="2"/>
  <c r="AD4304" i="2"/>
  <c r="AF4304" i="2" s="1"/>
  <c r="AC4025" i="2"/>
  <c r="AD4025" i="2"/>
  <c r="AF4025" i="2" s="1"/>
  <c r="AC3526" i="2"/>
  <c r="AD3526" i="2"/>
  <c r="AF3526" i="2" s="1"/>
  <c r="AD3058" i="2"/>
  <c r="AF3058" i="2" s="1"/>
  <c r="AC3058" i="2"/>
  <c r="AC6331" i="2"/>
  <c r="AD6331" i="2"/>
  <c r="AF6331" i="2" s="1"/>
  <c r="AC6283" i="2"/>
  <c r="AD6283" i="2"/>
  <c r="AF6283" i="2" s="1"/>
  <c r="AC6235" i="2"/>
  <c r="AD6235" i="2"/>
  <c r="AF6235" i="2" s="1"/>
  <c r="AC6187" i="2"/>
  <c r="AD6187" i="2"/>
  <c r="AF6187" i="2" s="1"/>
  <c r="AC6139" i="2"/>
  <c r="AD6139" i="2"/>
  <c r="AF6139" i="2" s="1"/>
  <c r="AC6091" i="2"/>
  <c r="AD6091" i="2"/>
  <c r="AF6091" i="2" s="1"/>
  <c r="AC6043" i="2"/>
  <c r="AD6043" i="2"/>
  <c r="AF6043" i="2" s="1"/>
  <c r="AC5995" i="2"/>
  <c r="AD5995" i="2"/>
  <c r="AF5995" i="2" s="1"/>
  <c r="AC5827" i="2"/>
  <c r="AD5827" i="2"/>
  <c r="AF5827" i="2" s="1"/>
  <c r="AF5768" i="2"/>
  <c r="AC5662" i="2"/>
  <c r="AD5662" i="2"/>
  <c r="AF5662" i="2" s="1"/>
  <c r="AF5525" i="2"/>
  <c r="AC5354" i="2"/>
  <c r="AD5354" i="2"/>
  <c r="AF5354" i="2" s="1"/>
  <c r="AC5251" i="2"/>
  <c r="AD5251" i="2"/>
  <c r="AF5251" i="2" s="1"/>
  <c r="AC5188" i="2"/>
  <c r="AD5188" i="2"/>
  <c r="AF5188" i="2" s="1"/>
  <c r="AC5184" i="2"/>
  <c r="AD5184" i="2"/>
  <c r="AF5184" i="2" s="1"/>
  <c r="AC5121" i="2"/>
  <c r="AD5121" i="2"/>
  <c r="AF5121" i="2" s="1"/>
  <c r="AF5027" i="2"/>
  <c r="AC4978" i="2"/>
  <c r="AF4926" i="2"/>
  <c r="AF4912" i="2"/>
  <c r="AC4834" i="2"/>
  <c r="AC4798" i="2"/>
  <c r="AD4798" i="2"/>
  <c r="AF4798" i="2" s="1"/>
  <c r="AC4699" i="2"/>
  <c r="AD4699" i="2"/>
  <c r="AF4699" i="2" s="1"/>
  <c r="AD4663" i="2"/>
  <c r="AF4663" i="2" s="1"/>
  <c r="AC4663" i="2"/>
  <c r="AC4654" i="2"/>
  <c r="AD4654" i="2"/>
  <c r="AF4654" i="2" s="1"/>
  <c r="AC4558" i="2"/>
  <c r="AD4558" i="2"/>
  <c r="AF4558" i="2" s="1"/>
  <c r="AC4354" i="2"/>
  <c r="AD4354" i="2"/>
  <c r="AF4354" i="2" s="1"/>
  <c r="AF4221" i="2"/>
  <c r="AC4202" i="2"/>
  <c r="AD4202" i="2"/>
  <c r="AF4202" i="2" s="1"/>
  <c r="AC4171" i="2"/>
  <c r="AD4171" i="2"/>
  <c r="AF4171" i="2" s="1"/>
  <c r="AD4165" i="2"/>
  <c r="AF4165" i="2" s="1"/>
  <c r="AC4165" i="2"/>
  <c r="AC4154" i="2"/>
  <c r="AD4154" i="2"/>
  <c r="AF4154" i="2" s="1"/>
  <c r="AF3914" i="2"/>
  <c r="AC3531" i="2"/>
  <c r="AD3531" i="2"/>
  <c r="AF3531" i="2" s="1"/>
  <c r="AC3486" i="2"/>
  <c r="AD3486" i="2"/>
  <c r="AF3486" i="2" s="1"/>
  <c r="AC3324" i="2"/>
  <c r="AD3324" i="2"/>
  <c r="AF3324" i="2" s="1"/>
  <c r="AC5649" i="2"/>
  <c r="AD5649" i="2"/>
  <c r="AF5649" i="2" s="1"/>
  <c r="AC5637" i="2"/>
  <c r="AC5624" i="2"/>
  <c r="AD5624" i="2"/>
  <c r="AF5624" i="2" s="1"/>
  <c r="AC5583" i="2"/>
  <c r="AC5579" i="2"/>
  <c r="AD5579" i="2"/>
  <c r="AF5579" i="2" s="1"/>
  <c r="AC5505" i="2"/>
  <c r="AD5505" i="2"/>
  <c r="AF5505" i="2" s="1"/>
  <c r="AC5421" i="2"/>
  <c r="AC5404" i="2"/>
  <c r="AC5362" i="2"/>
  <c r="AD5362" i="2"/>
  <c r="AF5362" i="2" s="1"/>
  <c r="AC5332" i="2"/>
  <c r="AD5332" i="2"/>
  <c r="AF5332" i="2" s="1"/>
  <c r="AF5291" i="2"/>
  <c r="AC5256" i="2"/>
  <c r="AF5147" i="2"/>
  <c r="AD4843" i="2"/>
  <c r="AF4843" i="2" s="1"/>
  <c r="AD4824" i="2"/>
  <c r="AF4824" i="2" s="1"/>
  <c r="AC4765" i="2"/>
  <c r="AD4765" i="2"/>
  <c r="AF4765" i="2" s="1"/>
  <c r="AC4723" i="2"/>
  <c r="AD4704" i="2"/>
  <c r="AF4704" i="2" s="1"/>
  <c r="AC4704" i="2"/>
  <c r="AF4594" i="2"/>
  <c r="AC4525" i="2"/>
  <c r="AD4525" i="2"/>
  <c r="AF4525" i="2" s="1"/>
  <c r="AF4520" i="2"/>
  <c r="AF4479" i="2"/>
  <c r="AD4274" i="2"/>
  <c r="AF4274" i="2" s="1"/>
  <c r="AC4106" i="2"/>
  <c r="AD4106" i="2"/>
  <c r="AF4106" i="2" s="1"/>
  <c r="AC3894" i="2"/>
  <c r="AD3894" i="2"/>
  <c r="AF3894" i="2" s="1"/>
  <c r="AC3471" i="2"/>
  <c r="AD3471" i="2"/>
  <c r="AF3471" i="2" s="1"/>
  <c r="AC3053" i="2"/>
  <c r="AC6338" i="2"/>
  <c r="AD6338" i="2"/>
  <c r="AF6338" i="2" s="1"/>
  <c r="AC6290" i="2"/>
  <c r="AD6290" i="2"/>
  <c r="AF6290" i="2" s="1"/>
  <c r="AC6242" i="2"/>
  <c r="AD6242" i="2"/>
  <c r="AF6242" i="2" s="1"/>
  <c r="AC6194" i="2"/>
  <c r="AD6194" i="2"/>
  <c r="AF6194" i="2" s="1"/>
  <c r="AC6146" i="2"/>
  <c r="AD6146" i="2"/>
  <c r="AF6146" i="2" s="1"/>
  <c r="AC6098" i="2"/>
  <c r="AD6098" i="2"/>
  <c r="AF6098" i="2" s="1"/>
  <c r="AC6050" i="2"/>
  <c r="AD6050" i="2"/>
  <c r="AF6050" i="2" s="1"/>
  <c r="AC6002" i="2"/>
  <c r="AD6002" i="2"/>
  <c r="AF6002" i="2" s="1"/>
  <c r="AC5947" i="2"/>
  <c r="AD5947" i="2"/>
  <c r="AF5947" i="2" s="1"/>
  <c r="AC5834" i="2"/>
  <c r="AD5834" i="2"/>
  <c r="AF5834" i="2" s="1"/>
  <c r="AC5772" i="2"/>
  <c r="AD5772" i="2"/>
  <c r="AF5772" i="2" s="1"/>
  <c r="AC5721" i="2"/>
  <c r="AD5721" i="2"/>
  <c r="AF5721" i="2" s="1"/>
  <c r="AC5546" i="2"/>
  <c r="AD5546" i="2"/>
  <c r="AF5546" i="2" s="1"/>
  <c r="AC5529" i="2"/>
  <c r="AD5529" i="2"/>
  <c r="AF5529" i="2" s="1"/>
  <c r="AC5484" i="2"/>
  <c r="AD5484" i="2"/>
  <c r="AF5484" i="2" s="1"/>
  <c r="AC5246" i="2"/>
  <c r="AD5246" i="2"/>
  <c r="AF5246" i="2" s="1"/>
  <c r="AC5174" i="2"/>
  <c r="AD5174" i="2"/>
  <c r="AF5174" i="2" s="1"/>
  <c r="AC5084" i="2"/>
  <c r="AD5084" i="2"/>
  <c r="AF5084" i="2" s="1"/>
  <c r="AD5067" i="2"/>
  <c r="AF5067" i="2" s="1"/>
  <c r="AC5067" i="2"/>
  <c r="AC5049" i="2"/>
  <c r="AD5049" i="2"/>
  <c r="AF5049" i="2" s="1"/>
  <c r="AC4982" i="2"/>
  <c r="AD4982" i="2"/>
  <c r="AF4982" i="2" s="1"/>
  <c r="AC4935" i="2"/>
  <c r="AD4935" i="2"/>
  <c r="AF4935" i="2" s="1"/>
  <c r="AC4885" i="2"/>
  <c r="AC4672" i="2"/>
  <c r="AD4603" i="2"/>
  <c r="AF4603" i="2" s="1"/>
  <c r="AC4548" i="2"/>
  <c r="AD4422" i="2"/>
  <c r="AF4422" i="2" s="1"/>
  <c r="AC4398" i="2"/>
  <c r="AD4398" i="2"/>
  <c r="AF4398" i="2" s="1"/>
  <c r="AC4175" i="2"/>
  <c r="AD4139" i="2"/>
  <c r="AF4139" i="2" s="1"/>
  <c r="AC4139" i="2"/>
  <c r="AC4062" i="2"/>
  <c r="AD4062" i="2"/>
  <c r="AF4062" i="2" s="1"/>
  <c r="AC3633" i="2"/>
  <c r="AD3633" i="2"/>
  <c r="AF3633" i="2" s="1"/>
  <c r="AC3131" i="2"/>
  <c r="AD3131" i="2"/>
  <c r="AF3131" i="2" s="1"/>
  <c r="AD3116" i="2"/>
  <c r="AF3116" i="2" s="1"/>
  <c r="AC5570" i="2"/>
  <c r="AD5570" i="2"/>
  <c r="AF5570" i="2" s="1"/>
  <c r="AF5370" i="2"/>
  <c r="AC5366" i="2"/>
  <c r="AC5323" i="2"/>
  <c r="AC5291" i="2"/>
  <c r="AF5273" i="2"/>
  <c r="AC5260" i="2"/>
  <c r="AD5260" i="2"/>
  <c r="AF5260" i="2" s="1"/>
  <c r="AD5156" i="2"/>
  <c r="AF5156" i="2" s="1"/>
  <c r="AC5156" i="2"/>
  <c r="AF5129" i="2"/>
  <c r="AC5044" i="2"/>
  <c r="AD5044" i="2"/>
  <c r="AF5044" i="2" s="1"/>
  <c r="AF4764" i="2"/>
  <c r="AC4755" i="2"/>
  <c r="AC4727" i="2"/>
  <c r="AC4690" i="2"/>
  <c r="AD4690" i="2"/>
  <c r="AF4690" i="2" s="1"/>
  <c r="AC4653" i="2"/>
  <c r="AD4653" i="2"/>
  <c r="AF4653" i="2" s="1"/>
  <c r="AF4648" i="2"/>
  <c r="AC4612" i="2"/>
  <c r="AD4612" i="2"/>
  <c r="AF4612" i="2" s="1"/>
  <c r="AC4557" i="2"/>
  <c r="AD4557" i="2"/>
  <c r="AF4557" i="2" s="1"/>
  <c r="AC4511" i="2"/>
  <c r="AC4254" i="2"/>
  <c r="AF4244" i="2"/>
  <c r="AC3909" i="2"/>
  <c r="AC5954" i="2"/>
  <c r="AD5954" i="2"/>
  <c r="AF5954" i="2" s="1"/>
  <c r="AC5779" i="2"/>
  <c r="AD5779" i="2"/>
  <c r="AF5779" i="2" s="1"/>
  <c r="AC5733" i="2"/>
  <c r="AC5628" i="2"/>
  <c r="AD5628" i="2"/>
  <c r="AF5628" i="2" s="1"/>
  <c r="AC5458" i="2"/>
  <c r="AC5450" i="2"/>
  <c r="AD5450" i="2"/>
  <c r="AF5450" i="2" s="1"/>
  <c r="AC5433" i="2"/>
  <c r="AD5433" i="2"/>
  <c r="AF5433" i="2" s="1"/>
  <c r="AF5428" i="2"/>
  <c r="AC5416" i="2"/>
  <c r="AD5416" i="2"/>
  <c r="AF5416" i="2" s="1"/>
  <c r="AC5412" i="2"/>
  <c r="AD5412" i="2"/>
  <c r="AF5412" i="2" s="1"/>
  <c r="AC5345" i="2"/>
  <c r="AC5255" i="2"/>
  <c r="AD5255" i="2"/>
  <c r="AF5255" i="2" s="1"/>
  <c r="AC5237" i="2"/>
  <c r="AC5227" i="2"/>
  <c r="AD5227" i="2"/>
  <c r="AF5227" i="2" s="1"/>
  <c r="AC5075" i="2"/>
  <c r="AC5035" i="2"/>
  <c r="AC5013" i="2"/>
  <c r="AD5013" i="2"/>
  <c r="AF5013" i="2" s="1"/>
  <c r="AC4977" i="2"/>
  <c r="AD4977" i="2"/>
  <c r="AF4977" i="2" s="1"/>
  <c r="AC4972" i="2"/>
  <c r="AD4972" i="2"/>
  <c r="AF4972" i="2" s="1"/>
  <c r="AC4963" i="2"/>
  <c r="AC4939" i="2"/>
  <c r="AD4939" i="2"/>
  <c r="AF4939" i="2" s="1"/>
  <c r="AC4894" i="2"/>
  <c r="AD4894" i="2"/>
  <c r="AF4894" i="2" s="1"/>
  <c r="AC4871" i="2"/>
  <c r="AD4871" i="2"/>
  <c r="AF4871" i="2" s="1"/>
  <c r="AC4838" i="2"/>
  <c r="AD4838" i="2"/>
  <c r="AF4838" i="2" s="1"/>
  <c r="AF4566" i="2"/>
  <c r="AC4501" i="2"/>
  <c r="AD4501" i="2"/>
  <c r="AF4501" i="2" s="1"/>
  <c r="AC4298" i="2"/>
  <c r="AD4298" i="2"/>
  <c r="AF4298" i="2" s="1"/>
  <c r="AD4283" i="2"/>
  <c r="AF4283" i="2" s="1"/>
  <c r="AC4283" i="2"/>
  <c r="AC4185" i="2"/>
  <c r="AD4185" i="2"/>
  <c r="AF4185" i="2" s="1"/>
  <c r="AC4153" i="2"/>
  <c r="AD4153" i="2"/>
  <c r="AF4153" i="2" s="1"/>
  <c r="AC4057" i="2"/>
  <c r="AD4057" i="2"/>
  <c r="AF4057" i="2" s="1"/>
  <c r="AD3933" i="2"/>
  <c r="AF3933" i="2" s="1"/>
  <c r="AC3933" i="2"/>
  <c r="AF3663" i="2"/>
  <c r="AF3546" i="2"/>
  <c r="AD3425" i="2"/>
  <c r="AF3425" i="2" s="1"/>
  <c r="AC3425" i="2"/>
  <c r="AD2891" i="2"/>
  <c r="AF2891" i="2" s="1"/>
  <c r="AC2891" i="2"/>
  <c r="AC3890" i="2"/>
  <c r="AD3890" i="2"/>
  <c r="AF3890" i="2" s="1"/>
  <c r="AD3788" i="2"/>
  <c r="AF3788" i="2" s="1"/>
  <c r="AC3788" i="2"/>
  <c r="AC3713" i="2"/>
  <c r="AD3713" i="2"/>
  <c r="AF3713" i="2" s="1"/>
  <c r="AC3602" i="2"/>
  <c r="AD3602" i="2"/>
  <c r="AF3602" i="2" s="1"/>
  <c r="AC3588" i="2"/>
  <c r="AD3588" i="2"/>
  <c r="AF3588" i="2" s="1"/>
  <c r="AC3390" i="2"/>
  <c r="AD3390" i="2"/>
  <c r="AF3390" i="2" s="1"/>
  <c r="AD2964" i="2"/>
  <c r="AF2964" i="2" s="1"/>
  <c r="AC2964" i="2"/>
  <c r="AC2814" i="2"/>
  <c r="AD2814" i="2"/>
  <c r="AF2814" i="2" s="1"/>
  <c r="AC2674" i="2"/>
  <c r="AD2674" i="2"/>
  <c r="AF2674" i="2" s="1"/>
  <c r="AF3495" i="2"/>
  <c r="AD3300" i="2"/>
  <c r="AF3300" i="2" s="1"/>
  <c r="AC3300" i="2"/>
  <c r="AC3223" i="2"/>
  <c r="AD3223" i="2"/>
  <c r="AF3223" i="2" s="1"/>
  <c r="AF2583" i="2"/>
  <c r="AF5466" i="2"/>
  <c r="AF5297" i="2"/>
  <c r="AC5136" i="2"/>
  <c r="AD5136" i="2"/>
  <c r="AF5136" i="2" s="1"/>
  <c r="AC5098" i="2"/>
  <c r="AD5098" i="2"/>
  <c r="AF5098" i="2" s="1"/>
  <c r="AC5039" i="2"/>
  <c r="AC4911" i="2"/>
  <c r="AC4771" i="2"/>
  <c r="AD4771" i="2"/>
  <c r="AF4771" i="2" s="1"/>
  <c r="AC4749" i="2"/>
  <c r="AD4749" i="2"/>
  <c r="AF4749" i="2" s="1"/>
  <c r="AC4744" i="2"/>
  <c r="AC4735" i="2"/>
  <c r="AF4713" i="2"/>
  <c r="AC4509" i="2"/>
  <c r="AD4509" i="2"/>
  <c r="AF4509" i="2" s="1"/>
  <c r="AC4505" i="2"/>
  <c r="AC4500" i="2"/>
  <c r="AD4500" i="2"/>
  <c r="AF4500" i="2" s="1"/>
  <c r="AC4452" i="2"/>
  <c r="AC4429" i="2"/>
  <c r="AD4429" i="2"/>
  <c r="AF4429" i="2" s="1"/>
  <c r="AD4235" i="2"/>
  <c r="AF4235" i="2" s="1"/>
  <c r="AC4235" i="2"/>
  <c r="AF3886" i="2"/>
  <c r="AC3804" i="2"/>
  <c r="AD3804" i="2"/>
  <c r="AF3804" i="2" s="1"/>
  <c r="AC3726" i="2"/>
  <c r="AD3726" i="2"/>
  <c r="AF3726" i="2" s="1"/>
  <c r="AC3655" i="2"/>
  <c r="AD3500" i="2"/>
  <c r="AF3500" i="2" s="1"/>
  <c r="AC3500" i="2"/>
  <c r="AC3212" i="2"/>
  <c r="AD3212" i="2"/>
  <c r="AF3212" i="2" s="1"/>
  <c r="AC2834" i="2"/>
  <c r="AD2834" i="2"/>
  <c r="AF2834" i="2" s="1"/>
  <c r="AD2697" i="2"/>
  <c r="AF2697" i="2" s="1"/>
  <c r="AC2697" i="2"/>
  <c r="AC3907" i="2"/>
  <c r="AD3907" i="2"/>
  <c r="AF3907" i="2" s="1"/>
  <c r="AC3827" i="2"/>
  <c r="AD3827" i="2"/>
  <c r="AF3827" i="2" s="1"/>
  <c r="AD3513" i="2"/>
  <c r="AF3513" i="2" s="1"/>
  <c r="AC3513" i="2"/>
  <c r="AC3222" i="2"/>
  <c r="AD3222" i="2"/>
  <c r="AF3222" i="2" s="1"/>
  <c r="AC3174" i="2"/>
  <c r="AD3174" i="2"/>
  <c r="AF3174" i="2" s="1"/>
  <c r="AC3001" i="2"/>
  <c r="AD3001" i="2"/>
  <c r="AF3001" i="2" s="1"/>
  <c r="AC2996" i="2"/>
  <c r="AD2996" i="2"/>
  <c r="AF2996" i="2" s="1"/>
  <c r="AC2567" i="2"/>
  <c r="AD2567" i="2"/>
  <c r="AF2567" i="2" s="1"/>
  <c r="AC2165" i="2"/>
  <c r="AD2165" i="2"/>
  <c r="AF2165" i="2" s="1"/>
  <c r="AC4522" i="2"/>
  <c r="AC4442" i="2"/>
  <c r="AD4442" i="2"/>
  <c r="AF4442" i="2" s="1"/>
  <c r="AF4415" i="2"/>
  <c r="AF4391" i="2"/>
  <c r="AF4286" i="2"/>
  <c r="AF4268" i="2"/>
  <c r="AF4248" i="2"/>
  <c r="AC4225" i="2"/>
  <c r="AD4225" i="2"/>
  <c r="AF4225" i="2" s="1"/>
  <c r="AC4177" i="2"/>
  <c r="AD4177" i="2"/>
  <c r="AF4177" i="2" s="1"/>
  <c r="AF4141" i="2"/>
  <c r="AF4029" i="2"/>
  <c r="AF3950" i="2"/>
  <c r="AC3775" i="2"/>
  <c r="AD3775" i="2"/>
  <c r="AF3775" i="2" s="1"/>
  <c r="AF3741" i="2"/>
  <c r="AC3701" i="2"/>
  <c r="AF3260" i="2"/>
  <c r="AD2869" i="2"/>
  <c r="AF2869" i="2" s="1"/>
  <c r="AC2869" i="2"/>
  <c r="AC2594" i="2"/>
  <c r="AD2594" i="2"/>
  <c r="AF2594" i="2" s="1"/>
  <c r="AC5102" i="2"/>
  <c r="AD5102" i="2"/>
  <c r="AF5102" i="2" s="1"/>
  <c r="AF5039" i="2"/>
  <c r="AC4954" i="2"/>
  <c r="AD4954" i="2"/>
  <c r="AF4954" i="2" s="1"/>
  <c r="AC4941" i="2"/>
  <c r="AD4941" i="2"/>
  <c r="AF4941" i="2" s="1"/>
  <c r="AC4836" i="2"/>
  <c r="AD4836" i="2"/>
  <c r="AF4836" i="2" s="1"/>
  <c r="AC4766" i="2"/>
  <c r="AD4766" i="2"/>
  <c r="AF4766" i="2" s="1"/>
  <c r="AC4708" i="2"/>
  <c r="AD4708" i="2"/>
  <c r="AF4708" i="2" s="1"/>
  <c r="AF4604" i="2"/>
  <c r="AC4600" i="2"/>
  <c r="AD4600" i="2"/>
  <c r="AF4600" i="2" s="1"/>
  <c r="AD4534" i="2"/>
  <c r="AF4534" i="2" s="1"/>
  <c r="AD4460" i="2"/>
  <c r="AF4460" i="2" s="1"/>
  <c r="AC4456" i="2"/>
  <c r="AD4423" i="2"/>
  <c r="AF4423" i="2" s="1"/>
  <c r="AC4410" i="2"/>
  <c r="AD4410" i="2"/>
  <c r="AF4410" i="2" s="1"/>
  <c r="AC4382" i="2"/>
  <c r="AD4382" i="2"/>
  <c r="AF4382" i="2" s="1"/>
  <c r="AC4377" i="2"/>
  <c r="AD4377" i="2"/>
  <c r="AF4377" i="2" s="1"/>
  <c r="AD4372" i="2"/>
  <c r="AF4372" i="2" s="1"/>
  <c r="AC4334" i="2"/>
  <c r="AD4334" i="2"/>
  <c r="AF4334" i="2" s="1"/>
  <c r="AD4329" i="2"/>
  <c r="AF4329" i="2" s="1"/>
  <c r="AC4273" i="2"/>
  <c r="AD4273" i="2"/>
  <c r="AF4273" i="2" s="1"/>
  <c r="AD4187" i="2"/>
  <c r="AF4187" i="2" s="1"/>
  <c r="AC4187" i="2"/>
  <c r="AC4082" i="2"/>
  <c r="AD4076" i="2"/>
  <c r="AF4076" i="2" s="1"/>
  <c r="AC4076" i="2"/>
  <c r="AF4056" i="2"/>
  <c r="AF3851" i="2"/>
  <c r="AC3756" i="2"/>
  <c r="AD3756" i="2"/>
  <c r="AF3756" i="2" s="1"/>
  <c r="AC3270" i="2"/>
  <c r="AD3270" i="2"/>
  <c r="AF3270" i="2" s="1"/>
  <c r="AC3050" i="2"/>
  <c r="AD3050" i="2"/>
  <c r="AF3050" i="2" s="1"/>
  <c r="AD2945" i="2"/>
  <c r="AF2945" i="2" s="1"/>
  <c r="AC2945" i="2"/>
  <c r="AD2926" i="2"/>
  <c r="AF2926" i="2" s="1"/>
  <c r="AC2926" i="2"/>
  <c r="AC2718" i="2"/>
  <c r="AD2718" i="2"/>
  <c r="AF2718" i="2" s="1"/>
  <c r="AD5733" i="2"/>
  <c r="AF5733" i="2" s="1"/>
  <c r="AD5722" i="2"/>
  <c r="AF5722" i="2" s="1"/>
  <c r="AD5651" i="2"/>
  <c r="AF5651" i="2" s="1"/>
  <c r="AD5636" i="2"/>
  <c r="AF5636" i="2" s="1"/>
  <c r="AC5625" i="2"/>
  <c r="AD5625" i="2"/>
  <c r="AF5625" i="2" s="1"/>
  <c r="AD5610" i="2"/>
  <c r="AF5610" i="2" s="1"/>
  <c r="AD5583" i="2"/>
  <c r="AF5583" i="2" s="1"/>
  <c r="AD5568" i="2"/>
  <c r="AF5568" i="2" s="1"/>
  <c r="AD5458" i="2"/>
  <c r="AF5458" i="2" s="1"/>
  <c r="AD5439" i="2"/>
  <c r="AF5439" i="2" s="1"/>
  <c r="AD5397" i="2"/>
  <c r="AF5397" i="2" s="1"/>
  <c r="AD5366" i="2"/>
  <c r="AF5366" i="2" s="1"/>
  <c r="AD5339" i="2"/>
  <c r="AF5339" i="2" s="1"/>
  <c r="AD5259" i="2"/>
  <c r="AF5259" i="2" s="1"/>
  <c r="AC5189" i="2"/>
  <c r="AC5147" i="2"/>
  <c r="AC4923" i="2"/>
  <c r="AC4910" i="2"/>
  <c r="AD4910" i="2"/>
  <c r="AF4910" i="2" s="1"/>
  <c r="AC4841" i="2"/>
  <c r="AC4757" i="2"/>
  <c r="AC4748" i="2"/>
  <c r="AD4748" i="2"/>
  <c r="AF4748" i="2" s="1"/>
  <c r="AC4622" i="2"/>
  <c r="AD4622" i="2"/>
  <c r="AF4622" i="2" s="1"/>
  <c r="AD4583" i="2"/>
  <c r="AF4583" i="2" s="1"/>
  <c r="AF4570" i="2"/>
  <c r="AC4556" i="2"/>
  <c r="AC4504" i="2"/>
  <c r="AD4504" i="2"/>
  <c r="AF4504" i="2" s="1"/>
  <c r="AC4495" i="2"/>
  <c r="AC4451" i="2"/>
  <c r="AD4419" i="2"/>
  <c r="AF4419" i="2" s="1"/>
  <c r="AF4310" i="2"/>
  <c r="AC4146" i="2"/>
  <c r="AD4146" i="2"/>
  <c r="AF4146" i="2" s="1"/>
  <c r="AC4123" i="2"/>
  <c r="AD4123" i="2"/>
  <c r="AF4123" i="2" s="1"/>
  <c r="AD4113" i="2"/>
  <c r="AF4113" i="2" s="1"/>
  <c r="AF4037" i="2"/>
  <c r="AC3955" i="2"/>
  <c r="AD3955" i="2"/>
  <c r="AF3955" i="2" s="1"/>
  <c r="AC3876" i="2"/>
  <c r="AD3876" i="2"/>
  <c r="AF3876" i="2" s="1"/>
  <c r="AC3629" i="2"/>
  <c r="AD3629" i="2"/>
  <c r="AF3629" i="2" s="1"/>
  <c r="AD3603" i="2"/>
  <c r="AF3603" i="2" s="1"/>
  <c r="AC3603" i="2"/>
  <c r="AC3523" i="2"/>
  <c r="AD3523" i="2"/>
  <c r="AF3523" i="2" s="1"/>
  <c r="AC3275" i="2"/>
  <c r="AD3275" i="2"/>
  <c r="AF3275" i="2" s="1"/>
  <c r="AC3227" i="2"/>
  <c r="AD3227" i="2"/>
  <c r="AF3227" i="2" s="1"/>
  <c r="AF3173" i="2"/>
  <c r="AC2950" i="2"/>
  <c r="AD2950" i="2"/>
  <c r="AF2950" i="2" s="1"/>
  <c r="AD2873" i="2"/>
  <c r="AF2873" i="2" s="1"/>
  <c r="AC5688" i="2"/>
  <c r="AC5587" i="2"/>
  <c r="AC5515" i="2"/>
  <c r="AD5511" i="2"/>
  <c r="AF5511" i="2" s="1"/>
  <c r="AD5393" i="2"/>
  <c r="AF5393" i="2" s="1"/>
  <c r="AC5314" i="2"/>
  <c r="AD5314" i="2"/>
  <c r="AF5314" i="2" s="1"/>
  <c r="AC5301" i="2"/>
  <c r="AD5301" i="2"/>
  <c r="AF5301" i="2" s="1"/>
  <c r="AC5222" i="2"/>
  <c r="AD5222" i="2"/>
  <c r="AF5222" i="2" s="1"/>
  <c r="AC5176" i="2"/>
  <c r="AC5164" i="2"/>
  <c r="AD5164" i="2"/>
  <c r="AF5164" i="2" s="1"/>
  <c r="AC5110" i="2"/>
  <c r="AD5110" i="2"/>
  <c r="AF5110" i="2" s="1"/>
  <c r="AC5026" i="2"/>
  <c r="AD5026" i="2"/>
  <c r="AF5026" i="2" s="1"/>
  <c r="AD4949" i="2"/>
  <c r="AF4949" i="2" s="1"/>
  <c r="AC4940" i="2"/>
  <c r="AC4906" i="2"/>
  <c r="AC4867" i="2"/>
  <c r="AD4867" i="2"/>
  <c r="AF4867" i="2" s="1"/>
  <c r="AC4862" i="2"/>
  <c r="AD4862" i="2"/>
  <c r="AF4862" i="2" s="1"/>
  <c r="AC4796" i="2"/>
  <c r="AF4712" i="2"/>
  <c r="AF4707" i="2"/>
  <c r="AC4678" i="2"/>
  <c r="AF4635" i="2"/>
  <c r="AF4599" i="2"/>
  <c r="AC4446" i="2"/>
  <c r="AC4267" i="2"/>
  <c r="AD4267" i="2"/>
  <c r="AF4267" i="2" s="1"/>
  <c r="AC4206" i="2"/>
  <c r="AD4206" i="2"/>
  <c r="AF4206" i="2" s="1"/>
  <c r="AC4201" i="2"/>
  <c r="AD4201" i="2"/>
  <c r="AF4201" i="2" s="1"/>
  <c r="AC4151" i="2"/>
  <c r="AD4151" i="2"/>
  <c r="AF4151" i="2" s="1"/>
  <c r="AC4086" i="2"/>
  <c r="AC3935" i="2"/>
  <c r="AD3826" i="2"/>
  <c r="AF3826" i="2" s="1"/>
  <c r="AC3826" i="2"/>
  <c r="AC3816" i="2"/>
  <c r="AD3816" i="2"/>
  <c r="AF3816" i="2" s="1"/>
  <c r="AC3705" i="2"/>
  <c r="AC3518" i="2"/>
  <c r="AD3518" i="2"/>
  <c r="AF3518" i="2" s="1"/>
  <c r="AD3373" i="2"/>
  <c r="AF3373" i="2" s="1"/>
  <c r="AC3373" i="2"/>
  <c r="AC3279" i="2"/>
  <c r="AC3005" i="2"/>
  <c r="AD3005" i="2"/>
  <c r="AF3005" i="2" s="1"/>
  <c r="AD2878" i="2"/>
  <c r="AF2878" i="2" s="1"/>
  <c r="AC5681" i="2"/>
  <c r="AC5666" i="2"/>
  <c r="AD5666" i="2"/>
  <c r="AF5666" i="2" s="1"/>
  <c r="AC5553" i="2"/>
  <c r="AD5553" i="2"/>
  <c r="AF5553" i="2" s="1"/>
  <c r="AC5496" i="2"/>
  <c r="AF5374" i="2"/>
  <c r="AC5280" i="2"/>
  <c r="AD5280" i="2"/>
  <c r="AF5280" i="2" s="1"/>
  <c r="AF5201" i="2"/>
  <c r="AC5180" i="2"/>
  <c r="AC5155" i="2"/>
  <c r="AD5155" i="2"/>
  <c r="AF5155" i="2" s="1"/>
  <c r="AF5051" i="2"/>
  <c r="AD5047" i="2"/>
  <c r="AF5047" i="2" s="1"/>
  <c r="AC5047" i="2"/>
  <c r="AC4992" i="2"/>
  <c r="AD4992" i="2"/>
  <c r="AF4992" i="2" s="1"/>
  <c r="AC4958" i="2"/>
  <c r="AD4958" i="2"/>
  <c r="AF4958" i="2" s="1"/>
  <c r="AC4872" i="2"/>
  <c r="AC4775" i="2"/>
  <c r="AD4775" i="2"/>
  <c r="AF4775" i="2" s="1"/>
  <c r="AC4703" i="2"/>
  <c r="AD4703" i="2"/>
  <c r="AF4703" i="2" s="1"/>
  <c r="AC4694" i="2"/>
  <c r="AD4694" i="2"/>
  <c r="AF4694" i="2" s="1"/>
  <c r="AF4673" i="2"/>
  <c r="AC4574" i="2"/>
  <c r="AD4574" i="2"/>
  <c r="AF4574" i="2" s="1"/>
  <c r="AD4538" i="2"/>
  <c r="AF4538" i="2" s="1"/>
  <c r="AC4538" i="2"/>
  <c r="AF4503" i="2"/>
  <c r="AC4478" i="2"/>
  <c r="AD4478" i="2"/>
  <c r="AF4478" i="2" s="1"/>
  <c r="AC4464" i="2"/>
  <c r="AD4464" i="2"/>
  <c r="AF4464" i="2" s="1"/>
  <c r="AC4455" i="2"/>
  <c r="AD4455" i="2"/>
  <c r="AF4455" i="2" s="1"/>
  <c r="AC4386" i="2"/>
  <c r="AD4386" i="2"/>
  <c r="AF4386" i="2" s="1"/>
  <c r="AC4363" i="2"/>
  <c r="AD4363" i="2"/>
  <c r="AF4363" i="2" s="1"/>
  <c r="AC4290" i="2"/>
  <c r="AD4290" i="2"/>
  <c r="AF4290" i="2" s="1"/>
  <c r="AC4243" i="2"/>
  <c r="AD4243" i="2"/>
  <c r="AF4243" i="2" s="1"/>
  <c r="AC4191" i="2"/>
  <c r="AC4166" i="2"/>
  <c r="AC4075" i="2"/>
  <c r="AD4075" i="2"/>
  <c r="AF4075" i="2" s="1"/>
  <c r="AC3860" i="2"/>
  <c r="AD3860" i="2"/>
  <c r="AF3860" i="2" s="1"/>
  <c r="AD3779" i="2"/>
  <c r="AF3779" i="2" s="1"/>
  <c r="AC3779" i="2"/>
  <c r="AD3640" i="2"/>
  <c r="AF3640" i="2" s="1"/>
  <c r="AC3640" i="2"/>
  <c r="AF3488" i="2"/>
  <c r="AD3357" i="2"/>
  <c r="AF3357" i="2" s="1"/>
  <c r="AC3357" i="2"/>
  <c r="AD3351" i="2"/>
  <c r="AF3351" i="2" s="1"/>
  <c r="AD2889" i="2"/>
  <c r="AF2889" i="2" s="1"/>
  <c r="AC2889" i="2"/>
  <c r="AD2847" i="2"/>
  <c r="AF2847" i="2" s="1"/>
  <c r="AC2847" i="2"/>
  <c r="AC5030" i="2"/>
  <c r="AD5030" i="2"/>
  <c r="AF5030" i="2" s="1"/>
  <c r="AD4927" i="2"/>
  <c r="AF4927" i="2" s="1"/>
  <c r="AC4927" i="2"/>
  <c r="AC4845" i="2"/>
  <c r="AD4845" i="2"/>
  <c r="AF4845" i="2" s="1"/>
  <c r="AF4757" i="2"/>
  <c r="AC4669" i="2"/>
  <c r="AD4669" i="2"/>
  <c r="AF4669" i="2" s="1"/>
  <c r="AD4555" i="2"/>
  <c r="AF4555" i="2" s="1"/>
  <c r="AC4555" i="2"/>
  <c r="AC4450" i="2"/>
  <c r="AD4450" i="2"/>
  <c r="AF4450" i="2" s="1"/>
  <c r="AC4376" i="2"/>
  <c r="AD4376" i="2"/>
  <c r="AF4376" i="2" s="1"/>
  <c r="AD4127" i="2"/>
  <c r="AF4127" i="2" s="1"/>
  <c r="AC4127" i="2"/>
  <c r="AC3959" i="2"/>
  <c r="AD3959" i="2"/>
  <c r="AF3959" i="2" s="1"/>
  <c r="AC3831" i="2"/>
  <c r="AD3831" i="2"/>
  <c r="AF3831" i="2" s="1"/>
  <c r="AD3735" i="2"/>
  <c r="AF3735" i="2" s="1"/>
  <c r="AC3735" i="2"/>
  <c r="AC3522" i="2"/>
  <c r="AD3522" i="2"/>
  <c r="AF3522" i="2" s="1"/>
  <c r="AC3462" i="2"/>
  <c r="AD3462" i="2"/>
  <c r="AF3462" i="2" s="1"/>
  <c r="AC5673" i="2"/>
  <c r="AD5673" i="2"/>
  <c r="AF5673" i="2" s="1"/>
  <c r="AC5632" i="2"/>
  <c r="AC5488" i="2"/>
  <c r="AD5488" i="2"/>
  <c r="AF5488" i="2" s="1"/>
  <c r="AC5385" i="2"/>
  <c r="AD5385" i="2"/>
  <c r="AF5385" i="2" s="1"/>
  <c r="AC5318" i="2"/>
  <c r="AD5318" i="2"/>
  <c r="AF5318" i="2" s="1"/>
  <c r="AC5193" i="2"/>
  <c r="AD5193" i="2"/>
  <c r="AF5193" i="2" s="1"/>
  <c r="AC5051" i="2"/>
  <c r="AC5038" i="2"/>
  <c r="AD5038" i="2"/>
  <c r="AF5038" i="2" s="1"/>
  <c r="AF5008" i="2"/>
  <c r="AF4970" i="2"/>
  <c r="AC4931" i="2"/>
  <c r="AF4913" i="2"/>
  <c r="AC4840" i="2"/>
  <c r="AD4840" i="2"/>
  <c r="AF4840" i="2" s="1"/>
  <c r="AC4835" i="2"/>
  <c r="AC4621" i="2"/>
  <c r="AD4621" i="2"/>
  <c r="AF4621" i="2" s="1"/>
  <c r="AC4352" i="2"/>
  <c r="AD4352" i="2"/>
  <c r="AF4352" i="2" s="1"/>
  <c r="AC4122" i="2"/>
  <c r="AD4122" i="2"/>
  <c r="AF4122" i="2" s="1"/>
  <c r="AF4080" i="2"/>
  <c r="AC3954" i="2"/>
  <c r="AD3954" i="2"/>
  <c r="AF3954" i="2" s="1"/>
  <c r="AF3949" i="2"/>
  <c r="AF3919" i="2"/>
  <c r="AF3905" i="2"/>
  <c r="AC3634" i="2"/>
  <c r="AC3628" i="2"/>
  <c r="AD3628" i="2"/>
  <c r="AF3628" i="2" s="1"/>
  <c r="AF3466" i="2"/>
  <c r="AF3356" i="2"/>
  <c r="AC3162" i="2"/>
  <c r="AD3162" i="2"/>
  <c r="AF3162" i="2" s="1"/>
  <c r="AC2883" i="2"/>
  <c r="AD2883" i="2"/>
  <c r="AF2883" i="2" s="1"/>
  <c r="AC2806" i="2"/>
  <c r="AD2806" i="2"/>
  <c r="AF2806" i="2" s="1"/>
  <c r="AD1843" i="2"/>
  <c r="AF1843" i="2" s="1"/>
  <c r="AC1843" i="2"/>
  <c r="AC4218" i="2"/>
  <c r="AD4218" i="2"/>
  <c r="AF4218" i="2" s="1"/>
  <c r="AF4190" i="2"/>
  <c r="AC4129" i="2"/>
  <c r="AD4129" i="2"/>
  <c r="AF4129" i="2" s="1"/>
  <c r="AC3963" i="2"/>
  <c r="AD3963" i="2"/>
  <c r="AF3963" i="2" s="1"/>
  <c r="AF3809" i="2"/>
  <c r="AD3796" i="2"/>
  <c r="AF3796" i="2" s="1"/>
  <c r="AC3796" i="2"/>
  <c r="AC3759" i="2"/>
  <c r="AF3696" i="2"/>
  <c r="AC3677" i="2"/>
  <c r="AD3677" i="2"/>
  <c r="AF3677" i="2" s="1"/>
  <c r="AC3532" i="2"/>
  <c r="AD3532" i="2"/>
  <c r="AF3532" i="2" s="1"/>
  <c r="AF3521" i="2"/>
  <c r="AC3370" i="2"/>
  <c r="AD3370" i="2"/>
  <c r="AF3370" i="2" s="1"/>
  <c r="AC3274" i="2"/>
  <c r="AD3274" i="2"/>
  <c r="AF3274" i="2" s="1"/>
  <c r="AC2929" i="2"/>
  <c r="AD2894" i="2"/>
  <c r="AF2894" i="2" s="1"/>
  <c r="AC2894" i="2"/>
  <c r="AF2882" i="2"/>
  <c r="AF2701" i="2"/>
  <c r="AC3967" i="2"/>
  <c r="AD3967" i="2"/>
  <c r="AF3967" i="2" s="1"/>
  <c r="AC3870" i="2"/>
  <c r="AD3870" i="2"/>
  <c r="AF3870" i="2" s="1"/>
  <c r="AC3818" i="2"/>
  <c r="AD3818" i="2"/>
  <c r="AF3818" i="2" s="1"/>
  <c r="AC3696" i="2"/>
  <c r="AC3576" i="2"/>
  <c r="AD3576" i="2"/>
  <c r="AF3576" i="2" s="1"/>
  <c r="AC3542" i="2"/>
  <c r="AD3542" i="2"/>
  <c r="AF3542" i="2" s="1"/>
  <c r="AD3453" i="2"/>
  <c r="AF3453" i="2" s="1"/>
  <c r="AC3453" i="2"/>
  <c r="AC3443" i="2"/>
  <c r="AD3443" i="2"/>
  <c r="AF3443" i="2" s="1"/>
  <c r="AD3414" i="2"/>
  <c r="AF3414" i="2" s="1"/>
  <c r="AC3414" i="2"/>
  <c r="AD3311" i="2"/>
  <c r="AF3311" i="2" s="1"/>
  <c r="AC3311" i="2"/>
  <c r="AC3231" i="2"/>
  <c r="AC2250" i="2"/>
  <c r="AD2250" i="2"/>
  <c r="AF2250" i="2" s="1"/>
  <c r="AC2174" i="2"/>
  <c r="AD2174" i="2"/>
  <c r="AF2174" i="2" s="1"/>
  <c r="AC4891" i="2"/>
  <c r="AC4883" i="2"/>
  <c r="AF4874" i="2"/>
  <c r="AC4773" i="2"/>
  <c r="AD4773" i="2"/>
  <c r="AF4773" i="2" s="1"/>
  <c r="AC4701" i="2"/>
  <c r="AD4701" i="2"/>
  <c r="AF4701" i="2" s="1"/>
  <c r="AC4632" i="2"/>
  <c r="AC4627" i="2"/>
  <c r="AD4627" i="2"/>
  <c r="AF4627" i="2" s="1"/>
  <c r="AF4482" i="2"/>
  <c r="AF4474" i="2"/>
  <c r="AC4408" i="2"/>
  <c r="AD4408" i="2"/>
  <c r="AF4408" i="2" s="1"/>
  <c r="AC4381" i="2"/>
  <c r="AD4381" i="2"/>
  <c r="AF4381" i="2" s="1"/>
  <c r="AF4226" i="2"/>
  <c r="AC4051" i="2"/>
  <c r="AC3976" i="2"/>
  <c r="AD3976" i="2"/>
  <c r="AF3976" i="2" s="1"/>
  <c r="AF3939" i="2"/>
  <c r="AC3729" i="2"/>
  <c r="AD3729" i="2"/>
  <c r="AF3729" i="2" s="1"/>
  <c r="AF3709" i="2"/>
  <c r="AC3408" i="2"/>
  <c r="AC3138" i="2"/>
  <c r="AD3138" i="2"/>
  <c r="AF3138" i="2" s="1"/>
  <c r="AC3085" i="2"/>
  <c r="AD2782" i="2"/>
  <c r="AF2782" i="2" s="1"/>
  <c r="AC2782" i="2"/>
  <c r="AC3114" i="2"/>
  <c r="AD3114" i="2"/>
  <c r="AF3114" i="2" s="1"/>
  <c r="AC2728" i="2"/>
  <c r="AD2728" i="2"/>
  <c r="AF2728" i="2" s="1"/>
  <c r="AC2312" i="2"/>
  <c r="AD2312" i="2"/>
  <c r="AF2312" i="2" s="1"/>
  <c r="AD2189" i="2"/>
  <c r="AF2189" i="2" s="1"/>
  <c r="AC2189" i="2"/>
  <c r="AC2093" i="2"/>
  <c r="AD2093" i="2"/>
  <c r="AF2093" i="2" s="1"/>
  <c r="AC1933" i="2"/>
  <c r="AD1933" i="2"/>
  <c r="AF1933" i="2" s="1"/>
  <c r="AD2801" i="2"/>
  <c r="AF2801" i="2" s="1"/>
  <c r="AC2801" i="2"/>
  <c r="AC2750" i="2"/>
  <c r="AD2750" i="2"/>
  <c r="AF2750" i="2" s="1"/>
  <c r="AC5253" i="2"/>
  <c r="AD5253" i="2"/>
  <c r="AF5253" i="2" s="1"/>
  <c r="AC5229" i="2"/>
  <c r="AD5229" i="2"/>
  <c r="AF5229" i="2" s="1"/>
  <c r="AC5116" i="2"/>
  <c r="AD5116" i="2"/>
  <c r="AF5116" i="2" s="1"/>
  <c r="AC5064" i="2"/>
  <c r="AD5064" i="2"/>
  <c r="AF5064" i="2" s="1"/>
  <c r="AC4882" i="2"/>
  <c r="AD4882" i="2"/>
  <c r="AF4882" i="2" s="1"/>
  <c r="AC4844" i="2"/>
  <c r="AD4844" i="2"/>
  <c r="AF4844" i="2" s="1"/>
  <c r="AC4797" i="2"/>
  <c r="AD4797" i="2"/>
  <c r="AF4797" i="2" s="1"/>
  <c r="AF4734" i="2"/>
  <c r="AC4660" i="2"/>
  <c r="AD4660" i="2"/>
  <c r="AF4660" i="2" s="1"/>
  <c r="AC4631" i="2"/>
  <c r="AD4631" i="2"/>
  <c r="AF4631" i="2" s="1"/>
  <c r="AC4502" i="2"/>
  <c r="AD4502" i="2"/>
  <c r="AF4502" i="2" s="1"/>
  <c r="AC4494" i="2"/>
  <c r="AF4481" i="2"/>
  <c r="AC4443" i="2"/>
  <c r="AD4443" i="2"/>
  <c r="AF4443" i="2" s="1"/>
  <c r="AC4434" i="2"/>
  <c r="AD4434" i="2"/>
  <c r="AF4434" i="2" s="1"/>
  <c r="AC4353" i="2"/>
  <c r="AD4353" i="2"/>
  <c r="AF4353" i="2" s="1"/>
  <c r="AC4289" i="2"/>
  <c r="AC4239" i="2"/>
  <c r="AC4230" i="2"/>
  <c r="AD4230" i="2"/>
  <c r="AF4230" i="2" s="1"/>
  <c r="AC4155" i="2"/>
  <c r="AD4155" i="2"/>
  <c r="AF4155" i="2" s="1"/>
  <c r="AC4119" i="2"/>
  <c r="AC4059" i="2"/>
  <c r="AD4059" i="2"/>
  <c r="AF4059" i="2" s="1"/>
  <c r="AC4045" i="2"/>
  <c r="AD4045" i="2"/>
  <c r="AF4045" i="2" s="1"/>
  <c r="AC3859" i="2"/>
  <c r="AC3855" i="2"/>
  <c r="AC3695" i="2"/>
  <c r="AD3695" i="2"/>
  <c r="AF3695" i="2" s="1"/>
  <c r="AC3681" i="2"/>
  <c r="AD3681" i="2"/>
  <c r="AF3681" i="2" s="1"/>
  <c r="AC3570" i="2"/>
  <c r="AD3570" i="2"/>
  <c r="AF3570" i="2" s="1"/>
  <c r="AF3550" i="2"/>
  <c r="AC3541" i="2"/>
  <c r="AD3541" i="2"/>
  <c r="AF3541" i="2" s="1"/>
  <c r="AC3353" i="2"/>
  <c r="AD3353" i="2"/>
  <c r="AF3353" i="2" s="1"/>
  <c r="AF3295" i="2"/>
  <c r="AC3195" i="2"/>
  <c r="AD3195" i="2"/>
  <c r="AF3195" i="2" s="1"/>
  <c r="AF3013" i="2"/>
  <c r="AD2952" i="2"/>
  <c r="AF2952" i="2" s="1"/>
  <c r="AC2952" i="2"/>
  <c r="AC2815" i="2"/>
  <c r="AD2815" i="2"/>
  <c r="AF2815" i="2" s="1"/>
  <c r="AC4367" i="2"/>
  <c r="AC4321" i="2"/>
  <c r="AD4321" i="2"/>
  <c r="AF4321" i="2" s="1"/>
  <c r="AC4299" i="2"/>
  <c r="AD4299" i="2"/>
  <c r="AF4299" i="2" s="1"/>
  <c r="AC4193" i="2"/>
  <c r="AD4193" i="2"/>
  <c r="AF4193" i="2" s="1"/>
  <c r="AC4105" i="2"/>
  <c r="AD4105" i="2"/>
  <c r="AF4105" i="2" s="1"/>
  <c r="AC4083" i="2"/>
  <c r="AD4083" i="2"/>
  <c r="AF4083" i="2" s="1"/>
  <c r="AC3743" i="2"/>
  <c r="AD3743" i="2"/>
  <c r="AF3743" i="2" s="1"/>
  <c r="AC3738" i="2"/>
  <c r="AD3738" i="2"/>
  <c r="AF3738" i="2" s="1"/>
  <c r="AD3630" i="2"/>
  <c r="AF3630" i="2" s="1"/>
  <c r="AC3630" i="2"/>
  <c r="AC3580" i="2"/>
  <c r="AD3580" i="2"/>
  <c r="AF3580" i="2" s="1"/>
  <c r="AC3413" i="2"/>
  <c r="AC3347" i="2"/>
  <c r="AD3347" i="2"/>
  <c r="AF3347" i="2" s="1"/>
  <c r="AC3325" i="2"/>
  <c r="AD3325" i="2"/>
  <c r="AF3325" i="2" s="1"/>
  <c r="AD3214" i="2"/>
  <c r="AF3214" i="2" s="1"/>
  <c r="AC3214" i="2"/>
  <c r="AC2978" i="2"/>
  <c r="AD2978" i="2"/>
  <c r="AF2978" i="2" s="1"/>
  <c r="AC2810" i="2"/>
  <c r="AD2464" i="2"/>
  <c r="AF2464" i="2" s="1"/>
  <c r="AC2464" i="2"/>
  <c r="AC5474" i="2"/>
  <c r="AD5474" i="2"/>
  <c r="AF5474" i="2" s="1"/>
  <c r="AC5426" i="2"/>
  <c r="AD5426" i="2"/>
  <c r="AF5426" i="2" s="1"/>
  <c r="AC5378" i="2"/>
  <c r="AD5378" i="2"/>
  <c r="AF5378" i="2" s="1"/>
  <c r="AC5265" i="2"/>
  <c r="AD5265" i="2"/>
  <c r="AF5265" i="2" s="1"/>
  <c r="AF5075" i="2"/>
  <c r="AC4907" i="2"/>
  <c r="AC4886" i="2"/>
  <c r="AD4886" i="2"/>
  <c r="AF4886" i="2" s="1"/>
  <c r="AC4869" i="2"/>
  <c r="AD4869" i="2"/>
  <c r="AF4869" i="2" s="1"/>
  <c r="AC4848" i="2"/>
  <c r="AD4848" i="2"/>
  <c r="AF4848" i="2" s="1"/>
  <c r="AC4814" i="2"/>
  <c r="AD4814" i="2"/>
  <c r="AF4814" i="2" s="1"/>
  <c r="AC4564" i="2"/>
  <c r="AD4564" i="2"/>
  <c r="AF4564" i="2" s="1"/>
  <c r="AC4343" i="2"/>
  <c r="AD4343" i="2"/>
  <c r="AF4343" i="2" s="1"/>
  <c r="AC4330" i="2"/>
  <c r="AD4330" i="2"/>
  <c r="AF4330" i="2" s="1"/>
  <c r="AF4293" i="2"/>
  <c r="AF4216" i="2"/>
  <c r="AC4087" i="2"/>
  <c r="AD4087" i="2"/>
  <c r="AF4087" i="2" s="1"/>
  <c r="AC3994" i="2"/>
  <c r="AD3994" i="2"/>
  <c r="AF3994" i="2" s="1"/>
  <c r="AF3989" i="2"/>
  <c r="AC3980" i="2"/>
  <c r="AD3980" i="2"/>
  <c r="AF3980" i="2" s="1"/>
  <c r="AD3952" i="2"/>
  <c r="AF3952" i="2" s="1"/>
  <c r="AC3952" i="2"/>
  <c r="AF3868" i="2"/>
  <c r="AF3863" i="2"/>
  <c r="AC3722" i="2"/>
  <c r="AD3722" i="2"/>
  <c r="AF3722" i="2" s="1"/>
  <c r="AC3590" i="2"/>
  <c r="AD3590" i="2"/>
  <c r="AF3590" i="2" s="1"/>
  <c r="AC3277" i="2"/>
  <c r="AD3277" i="2"/>
  <c r="AF3277" i="2" s="1"/>
  <c r="AF3194" i="2"/>
  <c r="AC3186" i="2"/>
  <c r="AD3186" i="2"/>
  <c r="AF3186" i="2" s="1"/>
  <c r="AC2850" i="2"/>
  <c r="AD2850" i="2"/>
  <c r="AF2850" i="2" s="1"/>
  <c r="AC4742" i="2"/>
  <c r="AD4742" i="2"/>
  <c r="AF4742" i="2" s="1"/>
  <c r="AC4725" i="2"/>
  <c r="AD4725" i="2"/>
  <c r="AF4725" i="2" s="1"/>
  <c r="AC4684" i="2"/>
  <c r="AD4684" i="2"/>
  <c r="AF4684" i="2" s="1"/>
  <c r="AC4588" i="2"/>
  <c r="AD4588" i="2"/>
  <c r="AF4588" i="2" s="1"/>
  <c r="AC4526" i="2"/>
  <c r="AD4526" i="2"/>
  <c r="AF4526" i="2" s="1"/>
  <c r="AD4425" i="2"/>
  <c r="AF4425" i="2" s="1"/>
  <c r="AC4425" i="2"/>
  <c r="AC4357" i="2"/>
  <c r="AD4357" i="2"/>
  <c r="AF4357" i="2" s="1"/>
  <c r="AC4312" i="2"/>
  <c r="AC4183" i="2"/>
  <c r="AD4183" i="2"/>
  <c r="AF4183" i="2" s="1"/>
  <c r="AC4136" i="2"/>
  <c r="AD4136" i="2"/>
  <c r="AF4136" i="2" s="1"/>
  <c r="AC3928" i="2"/>
  <c r="AD3928" i="2"/>
  <c r="AF3928" i="2" s="1"/>
  <c r="AC3752" i="2"/>
  <c r="AD3752" i="2"/>
  <c r="AF3752" i="2" s="1"/>
  <c r="AC3595" i="2"/>
  <c r="AD3595" i="2"/>
  <c r="AF3595" i="2" s="1"/>
  <c r="AD3285" i="2"/>
  <c r="AF3285" i="2" s="1"/>
  <c r="AC3285" i="2"/>
  <c r="AC3039" i="2"/>
  <c r="AD3039" i="2"/>
  <c r="AF3039" i="2" s="1"/>
  <c r="AC2897" i="2"/>
  <c r="AD2897" i="2"/>
  <c r="AF2897" i="2" s="1"/>
  <c r="AD3748" i="2"/>
  <c r="AF3748" i="2" s="1"/>
  <c r="AC3748" i="2"/>
  <c r="AC3400" i="2"/>
  <c r="AD3400" i="2"/>
  <c r="AF3400" i="2" s="1"/>
  <c r="AC2822" i="2"/>
  <c r="AD2822" i="2"/>
  <c r="AF2822" i="2" s="1"/>
  <c r="AD2511" i="2"/>
  <c r="AF2511" i="2" s="1"/>
  <c r="AC2511" i="2"/>
  <c r="AD2212" i="2"/>
  <c r="AF2212" i="2" s="1"/>
  <c r="AC2212" i="2"/>
  <c r="AC3203" i="2"/>
  <c r="AD3203" i="2"/>
  <c r="AF3203" i="2" s="1"/>
  <c r="AD3153" i="2"/>
  <c r="AF3153" i="2" s="1"/>
  <c r="AC3153" i="2"/>
  <c r="AF2963" i="2"/>
  <c r="AC2943" i="2"/>
  <c r="AD2943" i="2"/>
  <c r="AF2943" i="2" s="1"/>
  <c r="AC2796" i="2"/>
  <c r="AC2667" i="2"/>
  <c r="AD2579" i="2"/>
  <c r="AF2579" i="2" s="1"/>
  <c r="AC2579" i="2"/>
  <c r="AC1506" i="2"/>
  <c r="AD1506" i="2"/>
  <c r="AF1506" i="2" s="1"/>
  <c r="AC4644" i="2"/>
  <c r="AC4540" i="2"/>
  <c r="AD4540" i="2"/>
  <c r="AF4540" i="2" s="1"/>
  <c r="AD4259" i="2"/>
  <c r="AF4259" i="2" s="1"/>
  <c r="AC4259" i="2"/>
  <c r="AC4147" i="2"/>
  <c r="AD4147" i="2"/>
  <c r="AF4147" i="2" s="1"/>
  <c r="AC3961" i="2"/>
  <c r="AD3961" i="2"/>
  <c r="AF3961" i="2" s="1"/>
  <c r="AC3905" i="2"/>
  <c r="AF3887" i="2"/>
  <c r="AF3837" i="2"/>
  <c r="AD3418" i="2"/>
  <c r="AF3418" i="2" s="1"/>
  <c r="AC3418" i="2"/>
  <c r="AD3397" i="2"/>
  <c r="AF3397" i="2" s="1"/>
  <c r="AC3397" i="2"/>
  <c r="AC3109" i="2"/>
  <c r="AD3109" i="2"/>
  <c r="AF3109" i="2" s="1"/>
  <c r="AC3048" i="2"/>
  <c r="AC2733" i="2"/>
  <c r="AD2733" i="2"/>
  <c r="AF2733" i="2" s="1"/>
  <c r="AC1579" i="2"/>
  <c r="AC4948" i="2"/>
  <c r="AD4948" i="2"/>
  <c r="AF4948" i="2" s="1"/>
  <c r="AC4876" i="2"/>
  <c r="AD4876" i="2"/>
  <c r="AF4876" i="2" s="1"/>
  <c r="AC4636" i="2"/>
  <c r="AD4636" i="2"/>
  <c r="AF4636" i="2" s="1"/>
  <c r="AC4605" i="2"/>
  <c r="AD4605" i="2"/>
  <c r="AF4605" i="2" s="1"/>
  <c r="AF4437" i="2"/>
  <c r="AC4417" i="2"/>
  <c r="AD4417" i="2"/>
  <c r="AF4417" i="2" s="1"/>
  <c r="AC4350" i="2"/>
  <c r="AD4350" i="2"/>
  <c r="AF4350" i="2" s="1"/>
  <c r="AC4328" i="2"/>
  <c r="AD4328" i="2"/>
  <c r="AF4328" i="2" s="1"/>
  <c r="AC4199" i="2"/>
  <c r="AD4199" i="2"/>
  <c r="AF4199" i="2" s="1"/>
  <c r="AC4064" i="2"/>
  <c r="AD4064" i="2"/>
  <c r="AF4064" i="2" s="1"/>
  <c r="AC4055" i="2"/>
  <c r="AD4055" i="2"/>
  <c r="AF4055" i="2" s="1"/>
  <c r="AC4042" i="2"/>
  <c r="AC3978" i="2"/>
  <c r="AD3978" i="2"/>
  <c r="AF3978" i="2" s="1"/>
  <c r="AC3926" i="2"/>
  <c r="AC3851" i="2"/>
  <c r="AC3811" i="2"/>
  <c r="AD3811" i="2"/>
  <c r="AF3811" i="2" s="1"/>
  <c r="AD3807" i="2"/>
  <c r="AF3807" i="2" s="1"/>
  <c r="AC3807" i="2"/>
  <c r="AF3497" i="2"/>
  <c r="AC3422" i="2"/>
  <c r="AC3235" i="2"/>
  <c r="AC3211" i="2"/>
  <c r="AD3211" i="2"/>
  <c r="AF3211" i="2" s="1"/>
  <c r="AC2986" i="2"/>
  <c r="AD2986" i="2"/>
  <c r="AF2986" i="2" s="1"/>
  <c r="AC2833" i="2"/>
  <c r="AD2833" i="2"/>
  <c r="AF2833" i="2" s="1"/>
  <c r="AC2824" i="2"/>
  <c r="AD2824" i="2"/>
  <c r="AF2824" i="2" s="1"/>
  <c r="AD2572" i="2"/>
  <c r="AF2572" i="2" s="1"/>
  <c r="AC2572" i="2"/>
  <c r="AC1999" i="2"/>
  <c r="AD1999" i="2"/>
  <c r="AF1999" i="2" s="1"/>
  <c r="AC3365" i="2"/>
  <c r="AD3365" i="2"/>
  <c r="AF3365" i="2" s="1"/>
  <c r="AC3021" i="2"/>
  <c r="AD3021" i="2"/>
  <c r="AF3021" i="2" s="1"/>
  <c r="AC2391" i="2"/>
  <c r="AC3660" i="2"/>
  <c r="AD3660" i="2"/>
  <c r="AF3660" i="2" s="1"/>
  <c r="AC3568" i="2"/>
  <c r="AD3568" i="2"/>
  <c r="AF3568" i="2" s="1"/>
  <c r="AC3510" i="2"/>
  <c r="AD3510" i="2"/>
  <c r="AF3510" i="2" s="1"/>
  <c r="AC3380" i="2"/>
  <c r="AD3380" i="2"/>
  <c r="AF3380" i="2" s="1"/>
  <c r="AC3322" i="2"/>
  <c r="AD3322" i="2"/>
  <c r="AF3322" i="2" s="1"/>
  <c r="AC3146" i="2"/>
  <c r="AD3146" i="2"/>
  <c r="AF3146" i="2" s="1"/>
  <c r="AC3118" i="2"/>
  <c r="AD3118" i="2"/>
  <c r="AF3118" i="2" s="1"/>
  <c r="AC3070" i="2"/>
  <c r="AD3070" i="2"/>
  <c r="AF3070" i="2" s="1"/>
  <c r="AF2737" i="2"/>
  <c r="AC2550" i="2"/>
  <c r="AD2550" i="2"/>
  <c r="AF2550" i="2" s="1"/>
  <c r="AC2396" i="2"/>
  <c r="AD2396" i="2"/>
  <c r="AF2396" i="2" s="1"/>
  <c r="AC2283" i="2"/>
  <c r="AD2283" i="2"/>
  <c r="AF2283" i="2" s="1"/>
  <c r="AD1998" i="2"/>
  <c r="AF1998" i="2" s="1"/>
  <c r="AC1998" i="2"/>
  <c r="AC1992" i="2"/>
  <c r="AD1992" i="2"/>
  <c r="AF1992" i="2" s="1"/>
  <c r="AF4284" i="2"/>
  <c r="AC4207" i="2"/>
  <c r="AD4207" i="2"/>
  <c r="AF4207" i="2" s="1"/>
  <c r="AC4098" i="2"/>
  <c r="AD4098" i="2"/>
  <c r="AF4098" i="2" s="1"/>
  <c r="AC4004" i="2"/>
  <c r="AD4004" i="2"/>
  <c r="AF4004" i="2" s="1"/>
  <c r="AC3956" i="2"/>
  <c r="AD3956" i="2"/>
  <c r="AF3956" i="2" s="1"/>
  <c r="AC3828" i="2"/>
  <c r="AD3828" i="2"/>
  <c r="AF3828" i="2" s="1"/>
  <c r="AC3730" i="2"/>
  <c r="AD3730" i="2"/>
  <c r="AF3730" i="2" s="1"/>
  <c r="AC3720" i="2"/>
  <c r="AD3670" i="2"/>
  <c r="AF3670" i="2" s="1"/>
  <c r="AC3670" i="2"/>
  <c r="AC3647" i="2"/>
  <c r="AC3435" i="2"/>
  <c r="AD3435" i="2"/>
  <c r="AF3435" i="2" s="1"/>
  <c r="AC3412" i="2"/>
  <c r="AD3412" i="2"/>
  <c r="AF3412" i="2" s="1"/>
  <c r="AF3401" i="2"/>
  <c r="AC3180" i="2"/>
  <c r="AD3180" i="2"/>
  <c r="AF3180" i="2" s="1"/>
  <c r="AC3127" i="2"/>
  <c r="AD3127" i="2"/>
  <c r="AF3127" i="2" s="1"/>
  <c r="AC3036" i="2"/>
  <c r="AD3036" i="2"/>
  <c r="AF3036" i="2" s="1"/>
  <c r="AF2852" i="2"/>
  <c r="AF2720" i="2"/>
  <c r="AC2577" i="2"/>
  <c r="AD2577" i="2"/>
  <c r="AF2577" i="2" s="1"/>
  <c r="AC2330" i="2"/>
  <c r="AD2330" i="2"/>
  <c r="AF2330" i="2" s="1"/>
  <c r="AC2035" i="2"/>
  <c r="AD2035" i="2"/>
  <c r="AF2035" i="2" s="1"/>
  <c r="AC2025" i="2"/>
  <c r="AC5277" i="2"/>
  <c r="AD5277" i="2"/>
  <c r="AF5277" i="2" s="1"/>
  <c r="AC5205" i="2"/>
  <c r="AD5205" i="2"/>
  <c r="AF5205" i="2" s="1"/>
  <c r="AC5133" i="2"/>
  <c r="AD5133" i="2"/>
  <c r="AF5133" i="2" s="1"/>
  <c r="AC5061" i="2"/>
  <c r="AD5061" i="2"/>
  <c r="AF5061" i="2" s="1"/>
  <c r="AC4989" i="2"/>
  <c r="AD4989" i="2"/>
  <c r="AF4989" i="2" s="1"/>
  <c r="AC4917" i="2"/>
  <c r="AD4917" i="2"/>
  <c r="AF4917" i="2" s="1"/>
  <c r="AC4677" i="2"/>
  <c r="AD4677" i="2"/>
  <c r="AF4677" i="2" s="1"/>
  <c r="AF4623" i="2"/>
  <c r="AF4527" i="2"/>
  <c r="AC4516" i="2"/>
  <c r="AD4516" i="2"/>
  <c r="AF4516" i="2" s="1"/>
  <c r="AC4412" i="2"/>
  <c r="AD4412" i="2"/>
  <c r="AF4412" i="2" s="1"/>
  <c r="AC4111" i="2"/>
  <c r="AD4111" i="2"/>
  <c r="AF4111" i="2" s="1"/>
  <c r="AC4050" i="2"/>
  <c r="AD4050" i="2"/>
  <c r="AF4050" i="2" s="1"/>
  <c r="AC4033" i="2"/>
  <c r="AD4033" i="2"/>
  <c r="AF4033" i="2" s="1"/>
  <c r="AC4029" i="2"/>
  <c r="AC3986" i="2"/>
  <c r="AD3986" i="2"/>
  <c r="AF3986" i="2" s="1"/>
  <c r="AC3841" i="2"/>
  <c r="AD3841" i="2"/>
  <c r="AF3841" i="2" s="1"/>
  <c r="AC3744" i="2"/>
  <c r="AD3744" i="2"/>
  <c r="AF3744" i="2" s="1"/>
  <c r="AC3674" i="2"/>
  <c r="AD3674" i="2"/>
  <c r="AF3674" i="2" s="1"/>
  <c r="AF3558" i="2"/>
  <c r="AD3449" i="2"/>
  <c r="AF3449" i="2" s="1"/>
  <c r="AC3449" i="2"/>
  <c r="AC3426" i="2"/>
  <c r="AD3426" i="2"/>
  <c r="AF3426" i="2" s="1"/>
  <c r="AC3299" i="2"/>
  <c r="AD3299" i="2"/>
  <c r="AF3299" i="2" s="1"/>
  <c r="AC3220" i="2"/>
  <c r="AD3220" i="2"/>
  <c r="AF3220" i="2" s="1"/>
  <c r="AC3031" i="2"/>
  <c r="AD3031" i="2"/>
  <c r="AF3031" i="2" s="1"/>
  <c r="AF2989" i="2"/>
  <c r="AC2898" i="2"/>
  <c r="AD2898" i="2"/>
  <c r="AF2898" i="2" s="1"/>
  <c r="AC2778" i="2"/>
  <c r="AD2778" i="2"/>
  <c r="AF2778" i="2" s="1"/>
  <c r="AC2743" i="2"/>
  <c r="AD2743" i="2"/>
  <c r="AF2743" i="2" s="1"/>
  <c r="AF2049" i="2"/>
  <c r="AC4852" i="2"/>
  <c r="AD4852" i="2"/>
  <c r="AF4852" i="2" s="1"/>
  <c r="AC4718" i="2"/>
  <c r="AD4718" i="2"/>
  <c r="AF4718" i="2" s="1"/>
  <c r="AC4581" i="2"/>
  <c r="AD4581" i="2"/>
  <c r="AF4581" i="2" s="1"/>
  <c r="AC4457" i="2"/>
  <c r="AD4457" i="2"/>
  <c r="AF4457" i="2" s="1"/>
  <c r="AC4314" i="2"/>
  <c r="AD4314" i="2"/>
  <c r="AF4314" i="2" s="1"/>
  <c r="AC4280" i="2"/>
  <c r="AD4280" i="2"/>
  <c r="AF4280" i="2" s="1"/>
  <c r="AC4271" i="2"/>
  <c r="AD4271" i="2"/>
  <c r="AF4271" i="2" s="1"/>
  <c r="AC4266" i="2"/>
  <c r="AD4266" i="2"/>
  <c r="AF4266" i="2" s="1"/>
  <c r="AD4211" i="2"/>
  <c r="AF4211" i="2" s="1"/>
  <c r="AC4211" i="2"/>
  <c r="AC4172" i="2"/>
  <c r="AD4172" i="2"/>
  <c r="AF4172" i="2" s="1"/>
  <c r="AF3981" i="2"/>
  <c r="AC3881" i="2"/>
  <c r="AD3881" i="2"/>
  <c r="AF3881" i="2" s="1"/>
  <c r="AC3832" i="2"/>
  <c r="AD3832" i="2"/>
  <c r="AF3832" i="2" s="1"/>
  <c r="AC3819" i="2"/>
  <c r="AC3669" i="2"/>
  <c r="AD3496" i="2"/>
  <c r="AF3496" i="2" s="1"/>
  <c r="AD3421" i="2"/>
  <c r="AF3421" i="2" s="1"/>
  <c r="AD3406" i="2"/>
  <c r="AF3406" i="2" s="1"/>
  <c r="AC3406" i="2"/>
  <c r="AC3374" i="2"/>
  <c r="AD3374" i="2"/>
  <c r="AF3374" i="2" s="1"/>
  <c r="AC3112" i="2"/>
  <c r="AD3041" i="2"/>
  <c r="AF3041" i="2" s="1"/>
  <c r="AC3041" i="2"/>
  <c r="AC3026" i="2"/>
  <c r="AD2789" i="2"/>
  <c r="AF2789" i="2" s="1"/>
  <c r="AC2789" i="2"/>
  <c r="AC2680" i="2"/>
  <c r="AD2680" i="2"/>
  <c r="AF2680" i="2" s="1"/>
  <c r="AF2445" i="2"/>
  <c r="AD2400" i="2"/>
  <c r="AF2400" i="2" s="1"/>
  <c r="AC2395" i="2"/>
  <c r="AD2395" i="2"/>
  <c r="AF2395" i="2" s="1"/>
  <c r="AC2135" i="2"/>
  <c r="AD2135" i="2"/>
  <c r="AF2135" i="2" s="1"/>
  <c r="AF2120" i="2"/>
  <c r="AC1733" i="2"/>
  <c r="AD1733" i="2"/>
  <c r="AF1733" i="2" s="1"/>
  <c r="AC4550" i="2"/>
  <c r="AD4550" i="2"/>
  <c r="AF4550" i="2" s="1"/>
  <c r="AF4465" i="2"/>
  <c r="AC4245" i="2"/>
  <c r="AD4245" i="2"/>
  <c r="AF4245" i="2" s="1"/>
  <c r="AF4149" i="2"/>
  <c r="AD4115" i="2"/>
  <c r="AF4115" i="2" s="1"/>
  <c r="AC4115" i="2"/>
  <c r="AC3845" i="2"/>
  <c r="AD3845" i="2"/>
  <c r="AF3845" i="2" s="1"/>
  <c r="AC3659" i="2"/>
  <c r="AD3659" i="2"/>
  <c r="AF3659" i="2" s="1"/>
  <c r="AD3636" i="2"/>
  <c r="AF3636" i="2" s="1"/>
  <c r="AC3636" i="2"/>
  <c r="AF3606" i="2"/>
  <c r="AD3597" i="2"/>
  <c r="AF3597" i="2" s="1"/>
  <c r="AC3597" i="2"/>
  <c r="AC3572" i="2"/>
  <c r="AD3572" i="2"/>
  <c r="AF3572" i="2" s="1"/>
  <c r="AF3544" i="2"/>
  <c r="AC3364" i="2"/>
  <c r="AD3364" i="2"/>
  <c r="AF3364" i="2" s="1"/>
  <c r="AC3312" i="2"/>
  <c r="AD3312" i="2"/>
  <c r="AF3312" i="2" s="1"/>
  <c r="AC3303" i="2"/>
  <c r="AC3243" i="2"/>
  <c r="AD3243" i="2"/>
  <c r="AF3243" i="2" s="1"/>
  <c r="AD3093" i="2"/>
  <c r="AF3093" i="2" s="1"/>
  <c r="AC3093" i="2"/>
  <c r="AD3046" i="2"/>
  <c r="AF3046" i="2" s="1"/>
  <c r="AC3046" i="2"/>
  <c r="AF2742" i="2"/>
  <c r="AC2334" i="2"/>
  <c r="AD2334" i="2"/>
  <c r="AF2334" i="2" s="1"/>
  <c r="AC1834" i="2"/>
  <c r="AD1834" i="2"/>
  <c r="AF1834" i="2" s="1"/>
  <c r="AC5284" i="2"/>
  <c r="AD5284" i="2"/>
  <c r="AF5284" i="2" s="1"/>
  <c r="AC5212" i="2"/>
  <c r="AD5212" i="2"/>
  <c r="AF5212" i="2" s="1"/>
  <c r="AC5140" i="2"/>
  <c r="AD5140" i="2"/>
  <c r="AF5140" i="2" s="1"/>
  <c r="AC5068" i="2"/>
  <c r="AD5068" i="2"/>
  <c r="AF5068" i="2" s="1"/>
  <c r="AC4996" i="2"/>
  <c r="AD4996" i="2"/>
  <c r="AF4996" i="2" s="1"/>
  <c r="AC4924" i="2"/>
  <c r="AD4924" i="2"/>
  <c r="AF4924" i="2" s="1"/>
  <c r="AC4821" i="2"/>
  <c r="AD4821" i="2"/>
  <c r="AF4821" i="2" s="1"/>
  <c r="AC4756" i="2"/>
  <c r="AD4756" i="2"/>
  <c r="AF4756" i="2" s="1"/>
  <c r="AC4596" i="2"/>
  <c r="AC4485" i="2"/>
  <c r="AD4485" i="2"/>
  <c r="AF4485" i="2" s="1"/>
  <c r="AF4440" i="2"/>
  <c r="AC4249" i="2"/>
  <c r="AD4249" i="2"/>
  <c r="AF4249" i="2" s="1"/>
  <c r="AC4219" i="2"/>
  <c r="AD4219" i="2"/>
  <c r="AF4219" i="2" s="1"/>
  <c r="AF4197" i="2"/>
  <c r="AC3985" i="2"/>
  <c r="AD3985" i="2"/>
  <c r="AF3985" i="2" s="1"/>
  <c r="AC3903" i="2"/>
  <c r="AD3903" i="2"/>
  <c r="AF3903" i="2" s="1"/>
  <c r="AC3872" i="2"/>
  <c r="AD3872" i="2"/>
  <c r="AF3872" i="2" s="1"/>
  <c r="AC3784" i="2"/>
  <c r="AD3784" i="2"/>
  <c r="AF3784" i="2" s="1"/>
  <c r="AC3611" i="2"/>
  <c r="AD3611" i="2"/>
  <c r="AF3611" i="2" s="1"/>
  <c r="AC3558" i="2"/>
  <c r="AC3439" i="2"/>
  <c r="AD3439" i="2"/>
  <c r="AF3439" i="2" s="1"/>
  <c r="AC3331" i="2"/>
  <c r="AD3331" i="2"/>
  <c r="AF3331" i="2" s="1"/>
  <c r="AD3257" i="2"/>
  <c r="AF3257" i="2" s="1"/>
  <c r="AC3257" i="2"/>
  <c r="AF3009" i="2"/>
  <c r="AC2793" i="2"/>
  <c r="AD2793" i="2"/>
  <c r="AF2793" i="2" s="1"/>
  <c r="AF2617" i="2"/>
  <c r="AC3702" i="2"/>
  <c r="AD3702" i="2"/>
  <c r="AF3702" i="2" s="1"/>
  <c r="AD3261" i="2"/>
  <c r="AF3261" i="2" s="1"/>
  <c r="AC3261" i="2"/>
  <c r="AC3209" i="2"/>
  <c r="AD3209" i="2"/>
  <c r="AF3209" i="2" s="1"/>
  <c r="AC3068" i="2"/>
  <c r="AD3068" i="2"/>
  <c r="AF3068" i="2" s="1"/>
  <c r="AC1908" i="2"/>
  <c r="AD1908" i="2"/>
  <c r="AF1908" i="2" s="1"/>
  <c r="AC3691" i="2"/>
  <c r="AD3691" i="2"/>
  <c r="AF3691" i="2" s="1"/>
  <c r="AF3562" i="2"/>
  <c r="AC3487" i="2"/>
  <c r="AD3487" i="2"/>
  <c r="AF3487" i="2" s="1"/>
  <c r="AC3342" i="2"/>
  <c r="AD3342" i="2"/>
  <c r="AF3342" i="2" s="1"/>
  <c r="AD3304" i="2"/>
  <c r="AF3304" i="2" s="1"/>
  <c r="AC3304" i="2"/>
  <c r="AC3143" i="2"/>
  <c r="AD3143" i="2"/>
  <c r="AF3143" i="2" s="1"/>
  <c r="AF3089" i="2"/>
  <c r="AC3066" i="2"/>
  <c r="AD3066" i="2"/>
  <c r="AF3066" i="2" s="1"/>
  <c r="AF2981" i="2"/>
  <c r="AC4437" i="2"/>
  <c r="AC4117" i="2"/>
  <c r="AD4117" i="2"/>
  <c r="AF4117" i="2" s="1"/>
  <c r="AC4081" i="2"/>
  <c r="AD4081" i="2"/>
  <c r="AF4081" i="2" s="1"/>
  <c r="AC3790" i="2"/>
  <c r="AD3790" i="2"/>
  <c r="AF3790" i="2" s="1"/>
  <c r="AC3668" i="2"/>
  <c r="AD3668" i="2"/>
  <c r="AF3668" i="2" s="1"/>
  <c r="AC3504" i="2"/>
  <c r="AD3504" i="2"/>
  <c r="AF3504" i="2" s="1"/>
  <c r="AC3393" i="2"/>
  <c r="AD3393" i="2"/>
  <c r="AF3393" i="2" s="1"/>
  <c r="AC3388" i="2"/>
  <c r="AD3388" i="2"/>
  <c r="AF3388" i="2" s="1"/>
  <c r="AC3378" i="2"/>
  <c r="AD3378" i="2"/>
  <c r="AF3378" i="2" s="1"/>
  <c r="AF3368" i="2"/>
  <c r="AC3255" i="2"/>
  <c r="AD3255" i="2"/>
  <c r="AF3255" i="2" s="1"/>
  <c r="AD3216" i="2"/>
  <c r="AF3216" i="2" s="1"/>
  <c r="AC3216" i="2"/>
  <c r="AF3202" i="2"/>
  <c r="AC3156" i="2"/>
  <c r="AD3156" i="2"/>
  <c r="AF3156" i="2" s="1"/>
  <c r="AC3142" i="2"/>
  <c r="AD3142" i="2"/>
  <c r="AF3142" i="2" s="1"/>
  <c r="AF3137" i="2"/>
  <c r="AC3124" i="2"/>
  <c r="AD3124" i="2"/>
  <c r="AF3124" i="2" s="1"/>
  <c r="AC3075" i="2"/>
  <c r="AD3075" i="2"/>
  <c r="AF3075" i="2" s="1"/>
  <c r="AC3061" i="2"/>
  <c r="AD3061" i="2"/>
  <c r="AF3061" i="2" s="1"/>
  <c r="AF3018" i="2"/>
  <c r="AF2813" i="2"/>
  <c r="AD2721" i="2"/>
  <c r="AF2721" i="2" s="1"/>
  <c r="AC2721" i="2"/>
  <c r="AC2710" i="2"/>
  <c r="AD2710" i="2"/>
  <c r="AF2710" i="2" s="1"/>
  <c r="AD2657" i="2"/>
  <c r="AF2657" i="2" s="1"/>
  <c r="AC2657" i="2"/>
  <c r="AF2576" i="2"/>
  <c r="AC2473" i="2"/>
  <c r="AD2473" i="2"/>
  <c r="AF2473" i="2" s="1"/>
  <c r="AF2404" i="2"/>
  <c r="AC1630" i="2"/>
  <c r="AD1630" i="2"/>
  <c r="AF1630" i="2" s="1"/>
  <c r="AC1532" i="2"/>
  <c r="AD1532" i="2"/>
  <c r="AF1532" i="2" s="1"/>
  <c r="AC2508" i="2"/>
  <c r="AD2508" i="2"/>
  <c r="AF2508" i="2" s="1"/>
  <c r="AC2404" i="2"/>
  <c r="AC1824" i="2"/>
  <c r="AD1824" i="2"/>
  <c r="AF1824" i="2" s="1"/>
  <c r="AD1810" i="2"/>
  <c r="AF1810" i="2" s="1"/>
  <c r="AC1810" i="2"/>
  <c r="AD1578" i="2"/>
  <c r="AF1578" i="2" s="1"/>
  <c r="AC1578" i="2"/>
  <c r="AD1318" i="2"/>
  <c r="AF1318" i="2" s="1"/>
  <c r="AC1318" i="2"/>
  <c r="AC3761" i="2"/>
  <c r="AD3761" i="2"/>
  <c r="AF3761" i="2" s="1"/>
  <c r="AF3600" i="2"/>
  <c r="AC3534" i="2"/>
  <c r="AD3534" i="2"/>
  <c r="AF3534" i="2" s="1"/>
  <c r="AC2937" i="2"/>
  <c r="AD2937" i="2"/>
  <c r="AF2937" i="2" s="1"/>
  <c r="AD2808" i="2"/>
  <c r="AF2808" i="2" s="1"/>
  <c r="AC2808" i="2"/>
  <c r="AF2685" i="2"/>
  <c r="AC2656" i="2"/>
  <c r="AD2656" i="2"/>
  <c r="AF2656" i="2" s="1"/>
  <c r="AF2601" i="2"/>
  <c r="AC2539" i="2"/>
  <c r="AD2539" i="2"/>
  <c r="AF2539" i="2" s="1"/>
  <c r="AF2518" i="2"/>
  <c r="AC2409" i="2"/>
  <c r="AD2409" i="2"/>
  <c r="AF2409" i="2" s="1"/>
  <c r="AD2214" i="2"/>
  <c r="AF2214" i="2" s="1"/>
  <c r="AC2214" i="2"/>
  <c r="AC1691" i="2"/>
  <c r="AD1691" i="2"/>
  <c r="AF1691" i="2" s="1"/>
  <c r="AC3797" i="2"/>
  <c r="AD3797" i="2"/>
  <c r="AF3797" i="2" s="1"/>
  <c r="AC3728" i="2"/>
  <c r="AD3728" i="2"/>
  <c r="AF3728" i="2" s="1"/>
  <c r="AC3685" i="2"/>
  <c r="AD3685" i="2"/>
  <c r="AF3685" i="2" s="1"/>
  <c r="AC3667" i="2"/>
  <c r="AD3667" i="2"/>
  <c r="AF3667" i="2" s="1"/>
  <c r="AD3141" i="2"/>
  <c r="AF3141" i="2" s="1"/>
  <c r="AC3141" i="2"/>
  <c r="AC3008" i="2"/>
  <c r="AD2966" i="2"/>
  <c r="AF2966" i="2" s="1"/>
  <c r="AC2966" i="2"/>
  <c r="AC2956" i="2"/>
  <c r="AD2956" i="2"/>
  <c r="AF2956" i="2" s="1"/>
  <c r="AD2747" i="2"/>
  <c r="AF2747" i="2" s="1"/>
  <c r="AC2747" i="2"/>
  <c r="AC2666" i="2"/>
  <c r="AD2666" i="2"/>
  <c r="AF2666" i="2" s="1"/>
  <c r="AC2661" i="2"/>
  <c r="AD2661" i="2"/>
  <c r="AF2661" i="2" s="1"/>
  <c r="AC2641" i="2"/>
  <c r="AD2641" i="2"/>
  <c r="AF2641" i="2" s="1"/>
  <c r="AC2198" i="2"/>
  <c r="AD2198" i="2"/>
  <c r="AF2198" i="2" s="1"/>
  <c r="AC1888" i="2"/>
  <c r="AD1888" i="2"/>
  <c r="AF1888" i="2" s="1"/>
  <c r="AC1680" i="2"/>
  <c r="AD1680" i="2"/>
  <c r="AF1680" i="2" s="1"/>
  <c r="AF4389" i="2"/>
  <c r="AC4208" i="2"/>
  <c r="AD4208" i="2"/>
  <c r="AF4208" i="2" s="1"/>
  <c r="AC4200" i="2"/>
  <c r="AC4184" i="2"/>
  <c r="AD4184" i="2"/>
  <c r="AF4184" i="2" s="1"/>
  <c r="AC4112" i="2"/>
  <c r="AD4112" i="2"/>
  <c r="AF4112" i="2" s="1"/>
  <c r="AC4040" i="2"/>
  <c r="AD4040" i="2"/>
  <c r="AF4040" i="2" s="1"/>
  <c r="AF3948" i="2"/>
  <c r="AF3908" i="2"/>
  <c r="AC3825" i="2"/>
  <c r="AD3825" i="2"/>
  <c r="AF3825" i="2" s="1"/>
  <c r="AC3642" i="2"/>
  <c r="AD3642" i="2"/>
  <c r="AF3642" i="2" s="1"/>
  <c r="AF3538" i="2"/>
  <c r="AC3468" i="2"/>
  <c r="AD3468" i="2"/>
  <c r="AF3468" i="2" s="1"/>
  <c r="AF3463" i="2"/>
  <c r="AC3410" i="2"/>
  <c r="AD3410" i="2"/>
  <c r="AF3410" i="2" s="1"/>
  <c r="AC3382" i="2"/>
  <c r="AD3382" i="2"/>
  <c r="AF3382" i="2" s="1"/>
  <c r="AF2941" i="2"/>
  <c r="AC2842" i="2"/>
  <c r="AD2842" i="2"/>
  <c r="AF2842" i="2" s="1"/>
  <c r="AF2689" i="2"/>
  <c r="AC2636" i="2"/>
  <c r="AD2636" i="2"/>
  <c r="AF2636" i="2" s="1"/>
  <c r="AC2616" i="2"/>
  <c r="AD2616" i="2"/>
  <c r="AF2616" i="2" s="1"/>
  <c r="AF2408" i="2"/>
  <c r="AC2338" i="2"/>
  <c r="AD2338" i="2"/>
  <c r="AF2338" i="2" s="1"/>
  <c r="AC2293" i="2"/>
  <c r="AD2293" i="2"/>
  <c r="AF2293" i="2" s="1"/>
  <c r="AC1967" i="2"/>
  <c r="AD1941" i="2"/>
  <c r="AF1941" i="2" s="1"/>
  <c r="AC1941" i="2"/>
  <c r="AC1854" i="2"/>
  <c r="AD1854" i="2"/>
  <c r="AF1854" i="2" s="1"/>
  <c r="AC1818" i="2"/>
  <c r="AD1818" i="2"/>
  <c r="AF1818" i="2" s="1"/>
  <c r="AC4232" i="2"/>
  <c r="AD4232" i="2"/>
  <c r="AF4232" i="2" s="1"/>
  <c r="AF4143" i="2"/>
  <c r="AC4088" i="2"/>
  <c r="AD4088" i="2"/>
  <c r="AF4088" i="2" s="1"/>
  <c r="AC3809" i="2"/>
  <c r="AD3764" i="2"/>
  <c r="AF3764" i="2" s="1"/>
  <c r="AD3760" i="2"/>
  <c r="AF3760" i="2" s="1"/>
  <c r="AC3732" i="2"/>
  <c r="AD3732" i="2"/>
  <c r="AF3732" i="2" s="1"/>
  <c r="AC3698" i="2"/>
  <c r="AC3675" i="2"/>
  <c r="AD3675" i="2"/>
  <c r="AF3675" i="2" s="1"/>
  <c r="AC3637" i="2"/>
  <c r="AD3637" i="2"/>
  <c r="AF3637" i="2" s="1"/>
  <c r="AC3622" i="2"/>
  <c r="AD3622" i="2"/>
  <c r="AF3622" i="2" s="1"/>
  <c r="AC3609" i="2"/>
  <c r="AD3609" i="2"/>
  <c r="AF3609" i="2" s="1"/>
  <c r="AC3604" i="2"/>
  <c r="AD3604" i="2"/>
  <c r="AF3604" i="2" s="1"/>
  <c r="AC3543" i="2"/>
  <c r="AD3543" i="2"/>
  <c r="AF3543" i="2" s="1"/>
  <c r="AD3533" i="2"/>
  <c r="AF3533" i="2" s="1"/>
  <c r="AF3515" i="2"/>
  <c r="AC3349" i="2"/>
  <c r="AD3349" i="2"/>
  <c r="AF3349" i="2" s="1"/>
  <c r="AD3327" i="2"/>
  <c r="AF3327" i="2" s="1"/>
  <c r="AD3318" i="2"/>
  <c r="AF3318" i="2" s="1"/>
  <c r="AD3314" i="2"/>
  <c r="AF3314" i="2" s="1"/>
  <c r="AD3306" i="2"/>
  <c r="AF3306" i="2" s="1"/>
  <c r="AC3262" i="2"/>
  <c r="AD3262" i="2"/>
  <c r="AF3262" i="2" s="1"/>
  <c r="AC3154" i="2"/>
  <c r="AD3154" i="2"/>
  <c r="AF3154" i="2" s="1"/>
  <c r="AD3149" i="2"/>
  <c r="AF3149" i="2" s="1"/>
  <c r="AC3100" i="2"/>
  <c r="AD3100" i="2"/>
  <c r="AF3100" i="2" s="1"/>
  <c r="AC3042" i="2"/>
  <c r="AD3042" i="2"/>
  <c r="AF3042" i="2" s="1"/>
  <c r="AD2960" i="2"/>
  <c r="AF2960" i="2" s="1"/>
  <c r="AD2936" i="2"/>
  <c r="AF2936" i="2" s="1"/>
  <c r="AC2890" i="2"/>
  <c r="AD2890" i="2"/>
  <c r="AF2890" i="2" s="1"/>
  <c r="AF2861" i="2"/>
  <c r="AF2665" i="2"/>
  <c r="AF2660" i="2"/>
  <c r="AC2523" i="2"/>
  <c r="AD2523" i="2"/>
  <c r="AF2523" i="2" s="1"/>
  <c r="AF2471" i="2"/>
  <c r="AF2261" i="2"/>
  <c r="AC1972" i="2"/>
  <c r="AD1972" i="2"/>
  <c r="AF1972" i="2" s="1"/>
  <c r="AC4424" i="2"/>
  <c r="AD4424" i="2"/>
  <c r="AF4424" i="2" s="1"/>
  <c r="AC3833" i="2"/>
  <c r="AC3772" i="2"/>
  <c r="AD3666" i="2"/>
  <c r="AF3666" i="2" s="1"/>
  <c r="AC3197" i="2"/>
  <c r="AC3159" i="2"/>
  <c r="AD3159" i="2"/>
  <c r="AF3159" i="2" s="1"/>
  <c r="AC3136" i="2"/>
  <c r="AD3136" i="2"/>
  <c r="AF3136" i="2" s="1"/>
  <c r="AC3083" i="2"/>
  <c r="AD3083" i="2"/>
  <c r="AF3083" i="2" s="1"/>
  <c r="AD3022" i="2"/>
  <c r="AF3022" i="2" s="1"/>
  <c r="AC2970" i="2"/>
  <c r="AD2970" i="2"/>
  <c r="AF2970" i="2" s="1"/>
  <c r="AF2874" i="2"/>
  <c r="AC2870" i="2"/>
  <c r="AD2870" i="2"/>
  <c r="AF2870" i="2" s="1"/>
  <c r="AD2851" i="2"/>
  <c r="AF2851" i="2" s="1"/>
  <c r="AC2851" i="2"/>
  <c r="AC2785" i="2"/>
  <c r="AD2785" i="2"/>
  <c r="AF2785" i="2" s="1"/>
  <c r="AC2770" i="2"/>
  <c r="AD2770" i="2"/>
  <c r="AF2770" i="2" s="1"/>
  <c r="AC2645" i="2"/>
  <c r="AF2297" i="2"/>
  <c r="AD1867" i="2"/>
  <c r="AF1867" i="2" s="1"/>
  <c r="AC1867" i="2"/>
  <c r="AF1822" i="2"/>
  <c r="AC4338" i="2"/>
  <c r="AD4338" i="2"/>
  <c r="AF4338" i="2" s="1"/>
  <c r="AC4263" i="2"/>
  <c r="AC4143" i="2"/>
  <c r="AC3944" i="2"/>
  <c r="AD3944" i="2"/>
  <c r="AF3944" i="2" s="1"/>
  <c r="AC3895" i="2"/>
  <c r="AD3895" i="2"/>
  <c r="AF3895" i="2" s="1"/>
  <c r="AF3812" i="2"/>
  <c r="AD3626" i="2"/>
  <c r="AF3626" i="2" s="1"/>
  <c r="AC3515" i="2"/>
  <c r="AD3480" i="2"/>
  <c r="AF3480" i="2" s="1"/>
  <c r="AD3476" i="2"/>
  <c r="AF3476" i="2" s="1"/>
  <c r="AC3476" i="2"/>
  <c r="AD3467" i="2"/>
  <c r="AF3467" i="2" s="1"/>
  <c r="AF3391" i="2"/>
  <c r="AC3232" i="2"/>
  <c r="AD3232" i="2"/>
  <c r="AF3232" i="2" s="1"/>
  <c r="AC3027" i="2"/>
  <c r="AD3027" i="2"/>
  <c r="AF3027" i="2" s="1"/>
  <c r="AC3002" i="2"/>
  <c r="AC2856" i="2"/>
  <c r="AD2856" i="2"/>
  <c r="AF2856" i="2" s="1"/>
  <c r="AC2713" i="2"/>
  <c r="AD2713" i="2"/>
  <c r="AF2713" i="2" s="1"/>
  <c r="AC2317" i="2"/>
  <c r="AD2317" i="2"/>
  <c r="AF2317" i="2" s="1"/>
  <c r="AC2193" i="2"/>
  <c r="AC1858" i="2"/>
  <c r="AD1858" i="2"/>
  <c r="AF1858" i="2" s="1"/>
  <c r="AC4393" i="2"/>
  <c r="AD4393" i="2"/>
  <c r="AF4393" i="2" s="1"/>
  <c r="AC4358" i="2"/>
  <c r="AD4358" i="2"/>
  <c r="AF4358" i="2" s="1"/>
  <c r="AC4279" i="2"/>
  <c r="AC4160" i="2"/>
  <c r="AD4160" i="2"/>
  <c r="AF4160" i="2" s="1"/>
  <c r="AC4012" i="2"/>
  <c r="AD4012" i="2"/>
  <c r="AF4012" i="2" s="1"/>
  <c r="AC3992" i="2"/>
  <c r="AD3992" i="2"/>
  <c r="AF3992" i="2" s="1"/>
  <c r="AF3836" i="2"/>
  <c r="AC3768" i="2"/>
  <c r="AC3613" i="2"/>
  <c r="AD3613" i="2"/>
  <c r="AF3613" i="2" s="1"/>
  <c r="AC3582" i="2"/>
  <c r="AD3582" i="2"/>
  <c r="AF3582" i="2" s="1"/>
  <c r="AC3458" i="2"/>
  <c r="AD3458" i="2"/>
  <c r="AF3458" i="2" s="1"/>
  <c r="AF3445" i="2"/>
  <c r="AD3386" i="2"/>
  <c r="AF3386" i="2" s="1"/>
  <c r="AC3386" i="2"/>
  <c r="AC3271" i="2"/>
  <c r="AD3271" i="2"/>
  <c r="AF3271" i="2" s="1"/>
  <c r="AC2774" i="2"/>
  <c r="AD2774" i="2"/>
  <c r="AF2774" i="2" s="1"/>
  <c r="AC2584" i="2"/>
  <c r="AD2584" i="2"/>
  <c r="AF2584" i="2" s="1"/>
  <c r="AD2202" i="2"/>
  <c r="AF2202" i="2" s="1"/>
  <c r="AC2202" i="2"/>
  <c r="AC2197" i="2"/>
  <c r="AD2197" i="2"/>
  <c r="AF2197" i="2" s="1"/>
  <c r="AD1721" i="2"/>
  <c r="AF1721" i="2" s="1"/>
  <c r="AC1721" i="2"/>
  <c r="AC2525" i="2"/>
  <c r="AD2525" i="2"/>
  <c r="AF2525" i="2" s="1"/>
  <c r="AC2504" i="2"/>
  <c r="AD2504" i="2"/>
  <c r="AF2504" i="2" s="1"/>
  <c r="AC2368" i="2"/>
  <c r="AD2368" i="2"/>
  <c r="AF2368" i="2" s="1"/>
  <c r="AC2121" i="2"/>
  <c r="AD2121" i="2"/>
  <c r="AF2121" i="2" s="1"/>
  <c r="AC2037" i="2"/>
  <c r="AD2037" i="2"/>
  <c r="AF2037" i="2" s="1"/>
  <c r="AC1956" i="2"/>
  <c r="AD1956" i="2"/>
  <c r="AF1956" i="2" s="1"/>
  <c r="AD1952" i="2"/>
  <c r="AF1952" i="2" s="1"/>
  <c r="AC1952" i="2"/>
  <c r="AC1451" i="2"/>
  <c r="AD1451" i="2"/>
  <c r="AF1451" i="2" s="1"/>
  <c r="AC2501" i="2"/>
  <c r="AD2501" i="2"/>
  <c r="AF2501" i="2" s="1"/>
  <c r="AF2481" i="2"/>
  <c r="AC2472" i="2"/>
  <c r="AC2405" i="2"/>
  <c r="AD2405" i="2"/>
  <c r="AF2405" i="2" s="1"/>
  <c r="AC2326" i="2"/>
  <c r="AD2326" i="2"/>
  <c r="AF2326" i="2" s="1"/>
  <c r="AC2321" i="2"/>
  <c r="AD2321" i="2"/>
  <c r="AF2321" i="2" s="1"/>
  <c r="AC2208" i="2"/>
  <c r="AD2208" i="2"/>
  <c r="AF2208" i="2" s="1"/>
  <c r="AC2069" i="2"/>
  <c r="AD2069" i="2"/>
  <c r="AF2069" i="2" s="1"/>
  <c r="AD1886" i="2"/>
  <c r="AF1886" i="2" s="1"/>
  <c r="AC1886" i="2"/>
  <c r="AC748" i="2"/>
  <c r="AD748" i="2"/>
  <c r="AF748" i="2" s="1"/>
  <c r="AD743" i="2"/>
  <c r="AF743" i="2" s="1"/>
  <c r="AC743" i="2"/>
  <c r="AC738" i="2"/>
  <c r="AD738" i="2"/>
  <c r="AF738" i="2" s="1"/>
  <c r="AC2706" i="2"/>
  <c r="AD2706" i="2"/>
  <c r="AF2706" i="2" s="1"/>
  <c r="AC2684" i="2"/>
  <c r="AC2547" i="2"/>
  <c r="AD2547" i="2"/>
  <c r="AF2547" i="2" s="1"/>
  <c r="AC2089" i="2"/>
  <c r="AD2089" i="2"/>
  <c r="AF2089" i="2" s="1"/>
  <c r="AC2014" i="2"/>
  <c r="AD2014" i="2"/>
  <c r="AF2014" i="2" s="1"/>
  <c r="AC1913" i="2"/>
  <c r="AD1913" i="2"/>
  <c r="AF1913" i="2" s="1"/>
  <c r="AF1871" i="2"/>
  <c r="AF1679" i="2"/>
  <c r="AC1286" i="2"/>
  <c r="AD1286" i="2"/>
  <c r="AF1286" i="2" s="1"/>
  <c r="AF3025" i="2"/>
  <c r="AC2882" i="2"/>
  <c r="AC2754" i="2"/>
  <c r="AD2754" i="2"/>
  <c r="AF2754" i="2" s="1"/>
  <c r="AF2749" i="2"/>
  <c r="AC2649" i="2"/>
  <c r="AF2635" i="2"/>
  <c r="AF2571" i="2"/>
  <c r="AC2231" i="2"/>
  <c r="AC1711" i="2"/>
  <c r="AD1711" i="2"/>
  <c r="AF1711" i="2" s="1"/>
  <c r="AC1700" i="2"/>
  <c r="AD1700" i="2"/>
  <c r="AF1700" i="2" s="1"/>
  <c r="AC1290" i="2"/>
  <c r="AD1290" i="2"/>
  <c r="AF1290" i="2" s="1"/>
  <c r="AC1036" i="2"/>
  <c r="AD1036" i="2"/>
  <c r="AF1036" i="2" s="1"/>
  <c r="AF3064" i="2"/>
  <c r="AC2949" i="2"/>
  <c r="AD2949" i="2"/>
  <c r="AF2949" i="2" s="1"/>
  <c r="AC2877" i="2"/>
  <c r="AD2877" i="2"/>
  <c r="AF2877" i="2" s="1"/>
  <c r="AF2848" i="2"/>
  <c r="AF2827" i="2"/>
  <c r="AF2753" i="2"/>
  <c r="AC2705" i="2"/>
  <c r="AC2423" i="2"/>
  <c r="AC2269" i="2"/>
  <c r="AD2269" i="2"/>
  <c r="AF2269" i="2" s="1"/>
  <c r="AC2244" i="2"/>
  <c r="AD2244" i="2"/>
  <c r="AF2244" i="2" s="1"/>
  <c r="AC2162" i="2"/>
  <c r="AC1404" i="2"/>
  <c r="AD1404" i="2"/>
  <c r="AF1404" i="2" s="1"/>
  <c r="AF4125" i="2"/>
  <c r="AF4005" i="2"/>
  <c r="AC3968" i="2"/>
  <c r="AD3968" i="2"/>
  <c r="AF3968" i="2" s="1"/>
  <c r="AF3884" i="2"/>
  <c r="AC3846" i="2"/>
  <c r="AD3846" i="2"/>
  <c r="AF3846" i="2" s="1"/>
  <c r="AC3606" i="2"/>
  <c r="AF3593" i="2"/>
  <c r="AD3552" i="2"/>
  <c r="AF3552" i="2" s="1"/>
  <c r="AC3436" i="2"/>
  <c r="AD3436" i="2"/>
  <c r="AF3436" i="2" s="1"/>
  <c r="AC3398" i="2"/>
  <c r="AD3376" i="2"/>
  <c r="AF3376" i="2" s="1"/>
  <c r="AF3367" i="2"/>
  <c r="AC3350" i="2"/>
  <c r="AD3350" i="2"/>
  <c r="AF3350" i="2" s="1"/>
  <c r="AF3296" i="2"/>
  <c r="AC3292" i="2"/>
  <c r="AD3292" i="2"/>
  <c r="AF3292" i="2" s="1"/>
  <c r="AC3267" i="2"/>
  <c r="AC3196" i="2"/>
  <c r="AD3196" i="2"/>
  <c r="AF3196" i="2" s="1"/>
  <c r="AD3155" i="2"/>
  <c r="AF3155" i="2" s="1"/>
  <c r="AC3091" i="2"/>
  <c r="AC2931" i="2"/>
  <c r="AC2835" i="2"/>
  <c r="AD2835" i="2"/>
  <c r="AF2835" i="2" s="1"/>
  <c r="AC2595" i="2"/>
  <c r="AD2595" i="2"/>
  <c r="AF2595" i="2" s="1"/>
  <c r="AF2590" i="2"/>
  <c r="AC2254" i="2"/>
  <c r="AD2254" i="2"/>
  <c r="AF2254" i="2" s="1"/>
  <c r="AC2112" i="2"/>
  <c r="AD2112" i="2"/>
  <c r="AF2112" i="2" s="1"/>
  <c r="AC2063" i="2"/>
  <c r="AD2063" i="2"/>
  <c r="AF2063" i="2" s="1"/>
  <c r="AC1890" i="2"/>
  <c r="AC1735" i="2"/>
  <c r="AD1735" i="2"/>
  <c r="AF1735" i="2" s="1"/>
  <c r="AF1349" i="2"/>
  <c r="AC4242" i="2"/>
  <c r="AD4242" i="2"/>
  <c r="AF4242" i="2" s="1"/>
  <c r="AC4009" i="2"/>
  <c r="AD4009" i="2"/>
  <c r="AF4009" i="2" s="1"/>
  <c r="AC3641" i="2"/>
  <c r="AD3641" i="2"/>
  <c r="AF3641" i="2" s="1"/>
  <c r="AC3535" i="2"/>
  <c r="AD3535" i="2"/>
  <c r="AF3535" i="2" s="1"/>
  <c r="AC3460" i="2"/>
  <c r="AD3460" i="2"/>
  <c r="AF3460" i="2" s="1"/>
  <c r="AC3444" i="2"/>
  <c r="AD3444" i="2"/>
  <c r="AF3444" i="2" s="1"/>
  <c r="AC3168" i="2"/>
  <c r="AD3168" i="2"/>
  <c r="AF3168" i="2" s="1"/>
  <c r="AC3113" i="2"/>
  <c r="AD3113" i="2"/>
  <c r="AF3113" i="2" s="1"/>
  <c r="AC3078" i="2"/>
  <c r="AD3078" i="2"/>
  <c r="AF3078" i="2" s="1"/>
  <c r="AC3015" i="2"/>
  <c r="AD3015" i="2"/>
  <c r="AF3015" i="2" s="1"/>
  <c r="AC2993" i="2"/>
  <c r="AC2944" i="2"/>
  <c r="AD2944" i="2"/>
  <c r="AF2944" i="2" s="1"/>
  <c r="AF2817" i="2"/>
  <c r="AC2739" i="2"/>
  <c r="AD2739" i="2"/>
  <c r="AF2739" i="2" s="1"/>
  <c r="AC2714" i="2"/>
  <c r="AD2714" i="2"/>
  <c r="AF2714" i="2" s="1"/>
  <c r="AD2691" i="2"/>
  <c r="AF2691" i="2" s="1"/>
  <c r="AC2691" i="2"/>
  <c r="AD2580" i="2"/>
  <c r="AF2580" i="2" s="1"/>
  <c r="AC2556" i="2"/>
  <c r="AC2413" i="2"/>
  <c r="AD2413" i="2"/>
  <c r="AF2413" i="2" s="1"/>
  <c r="AC2354" i="2"/>
  <c r="AD2354" i="2"/>
  <c r="AF2354" i="2" s="1"/>
  <c r="AC2171" i="2"/>
  <c r="AD2171" i="2"/>
  <c r="AF2171" i="2" s="1"/>
  <c r="AC1968" i="2"/>
  <c r="AD1968" i="2"/>
  <c r="AF1968" i="2" s="1"/>
  <c r="AC1932" i="2"/>
  <c r="AD1932" i="2"/>
  <c r="AF1932" i="2" s="1"/>
  <c r="AD1729" i="2"/>
  <c r="AF1729" i="2" s="1"/>
  <c r="AC1720" i="2"/>
  <c r="AC1705" i="2"/>
  <c r="AD1705" i="2"/>
  <c r="AF1705" i="2" s="1"/>
  <c r="AD3354" i="2"/>
  <c r="AF3354" i="2" s="1"/>
  <c r="AC3354" i="2"/>
  <c r="AC3254" i="2"/>
  <c r="AD3254" i="2"/>
  <c r="AF3254" i="2" s="1"/>
  <c r="AC2772" i="2"/>
  <c r="AD2772" i="2"/>
  <c r="AF2772" i="2" s="1"/>
  <c r="AC2668" i="2"/>
  <c r="AD2668" i="2"/>
  <c r="AF2668" i="2" s="1"/>
  <c r="AD2624" i="2"/>
  <c r="AF2624" i="2" s="1"/>
  <c r="AC2624" i="2"/>
  <c r="AD2585" i="2"/>
  <c r="AF2585" i="2" s="1"/>
  <c r="AC2585" i="2"/>
  <c r="AC2279" i="2"/>
  <c r="AD2279" i="2"/>
  <c r="AF2279" i="2" s="1"/>
  <c r="AC2097" i="2"/>
  <c r="AD2097" i="2"/>
  <c r="AF2097" i="2" s="1"/>
  <c r="AC1750" i="2"/>
  <c r="AD1750" i="2"/>
  <c r="AF1750" i="2" s="1"/>
  <c r="AD1457" i="2"/>
  <c r="AF1457" i="2" s="1"/>
  <c r="AC1457" i="2"/>
  <c r="AC1420" i="2"/>
  <c r="AD1420" i="2"/>
  <c r="AF1420" i="2" s="1"/>
  <c r="AC3605" i="2"/>
  <c r="AD3605" i="2"/>
  <c r="AF3605" i="2" s="1"/>
  <c r="AC3539" i="2"/>
  <c r="AD3539" i="2"/>
  <c r="AF3539" i="2" s="1"/>
  <c r="AC3530" i="2"/>
  <c r="AD3530" i="2"/>
  <c r="AF3530" i="2" s="1"/>
  <c r="AC3498" i="2"/>
  <c r="AD3498" i="2"/>
  <c r="AF3498" i="2" s="1"/>
  <c r="AC3358" i="2"/>
  <c r="AD3358" i="2"/>
  <c r="AF3358" i="2" s="1"/>
  <c r="AC3266" i="2"/>
  <c r="AD3266" i="2"/>
  <c r="AF3266" i="2" s="1"/>
  <c r="AC3010" i="2"/>
  <c r="AD3010" i="2"/>
  <c r="AF3010" i="2" s="1"/>
  <c r="AF2913" i="2"/>
  <c r="AC2704" i="2"/>
  <c r="AD2704" i="2"/>
  <c r="AF2704" i="2" s="1"/>
  <c r="AD2432" i="2"/>
  <c r="AF2432" i="2" s="1"/>
  <c r="AC2432" i="2"/>
  <c r="AC2284" i="2"/>
  <c r="AD2284" i="2"/>
  <c r="AF2284" i="2" s="1"/>
  <c r="AC2147" i="2"/>
  <c r="AD2147" i="2"/>
  <c r="AF2147" i="2" s="1"/>
  <c r="AC1744" i="2"/>
  <c r="AD1744" i="2"/>
  <c r="AF1744" i="2" s="1"/>
  <c r="AC1446" i="2"/>
  <c r="AC1256" i="2"/>
  <c r="AD1256" i="2"/>
  <c r="AF1256" i="2" s="1"/>
  <c r="AC4362" i="2"/>
  <c r="AD4362" i="2"/>
  <c r="AF4362" i="2" s="1"/>
  <c r="AC4170" i="2"/>
  <c r="AD4170" i="2"/>
  <c r="AF4170" i="2" s="1"/>
  <c r="AC4016" i="2"/>
  <c r="AD4016" i="2"/>
  <c r="AF4016" i="2" s="1"/>
  <c r="AC3930" i="2"/>
  <c r="AD3930" i="2"/>
  <c r="AF3930" i="2" s="1"/>
  <c r="AC3853" i="2"/>
  <c r="AD3853" i="2"/>
  <c r="AF3853" i="2" s="1"/>
  <c r="AC3706" i="2"/>
  <c r="AD3706" i="2"/>
  <c r="AF3706" i="2" s="1"/>
  <c r="AC3631" i="2"/>
  <c r="AD3631" i="2"/>
  <c r="AF3631" i="2" s="1"/>
  <c r="AC3556" i="2"/>
  <c r="AD3556" i="2"/>
  <c r="AF3556" i="2" s="1"/>
  <c r="AC3371" i="2"/>
  <c r="AC3362" i="2"/>
  <c r="AD3362" i="2"/>
  <c r="AF3362" i="2" s="1"/>
  <c r="AC3204" i="2"/>
  <c r="AD3204" i="2"/>
  <c r="AF3204" i="2" s="1"/>
  <c r="AF3199" i="2"/>
  <c r="AC3167" i="2"/>
  <c r="AD3167" i="2"/>
  <c r="AF3167" i="2" s="1"/>
  <c r="AC3130" i="2"/>
  <c r="AC3024" i="2"/>
  <c r="AD2417" i="2"/>
  <c r="AF2417" i="2" s="1"/>
  <c r="AC2417" i="2"/>
  <c r="AC1894" i="2"/>
  <c r="AC1333" i="2"/>
  <c r="AD1333" i="2"/>
  <c r="AF1333" i="2" s="1"/>
  <c r="AC2558" i="2"/>
  <c r="AD2558" i="2"/>
  <c r="AF2558" i="2" s="1"/>
  <c r="AD2313" i="2"/>
  <c r="AF2313" i="2" s="1"/>
  <c r="AC2313" i="2"/>
  <c r="AC2152" i="2"/>
  <c r="AD2152" i="2"/>
  <c r="AF2152" i="2" s="1"/>
  <c r="AC1943" i="2"/>
  <c r="AD1943" i="2"/>
  <c r="AF1943" i="2" s="1"/>
  <c r="AC1903" i="2"/>
  <c r="AD1903" i="2"/>
  <c r="AF1903" i="2" s="1"/>
  <c r="AC1898" i="2"/>
  <c r="AD1898" i="2"/>
  <c r="AF1898" i="2" s="1"/>
  <c r="AD1601" i="2"/>
  <c r="AF1601" i="2" s="1"/>
  <c r="AC1601" i="2"/>
  <c r="AC1534" i="2"/>
  <c r="AD1534" i="2"/>
  <c r="AF1534" i="2" s="1"/>
  <c r="AD1832" i="2"/>
  <c r="AF1832" i="2" s="1"/>
  <c r="AC1832" i="2"/>
  <c r="AC1805" i="2"/>
  <c r="AD1805" i="2"/>
  <c r="AF1805" i="2" s="1"/>
  <c r="AC1715" i="2"/>
  <c r="AD1715" i="2"/>
  <c r="AF1715" i="2" s="1"/>
  <c r="AF1593" i="2"/>
  <c r="AC1495" i="2"/>
  <c r="AD1495" i="2"/>
  <c r="AF1495" i="2" s="1"/>
  <c r="AC1450" i="2"/>
  <c r="AD1450" i="2"/>
  <c r="AF1450" i="2" s="1"/>
  <c r="AC1079" i="2"/>
  <c r="AD1079" i="2"/>
  <c r="AF1079" i="2" s="1"/>
  <c r="AD997" i="2"/>
  <c r="AF997" i="2" s="1"/>
  <c r="AC997" i="2"/>
  <c r="AD1089" i="2"/>
  <c r="AF1089" i="2" s="1"/>
  <c r="AC1089" i="2"/>
  <c r="AC3111" i="2"/>
  <c r="AD3111" i="2"/>
  <c r="AF3111" i="2" s="1"/>
  <c r="AC3107" i="2"/>
  <c r="AF2976" i="2"/>
  <c r="AC2972" i="2"/>
  <c r="AD2972" i="2"/>
  <c r="AF2972" i="2" s="1"/>
  <c r="AC2911" i="2"/>
  <c r="AD2911" i="2"/>
  <c r="AF2911" i="2" s="1"/>
  <c r="AF2758" i="2"/>
  <c r="AF2736" i="2"/>
  <c r="AC2620" i="2"/>
  <c r="AD2620" i="2"/>
  <c r="AF2620" i="2" s="1"/>
  <c r="AC2611" i="2"/>
  <c r="AD2611" i="2"/>
  <c r="AF2611" i="2" s="1"/>
  <c r="AD2597" i="2"/>
  <c r="AF2597" i="2" s="1"/>
  <c r="AC2443" i="2"/>
  <c r="AD2443" i="2"/>
  <c r="AF2443" i="2" s="1"/>
  <c r="AC2329" i="2"/>
  <c r="AD2329" i="2"/>
  <c r="AF2329" i="2" s="1"/>
  <c r="AC2276" i="2"/>
  <c r="AD2276" i="2"/>
  <c r="AF2276" i="2" s="1"/>
  <c r="AC2262" i="2"/>
  <c r="AD2206" i="2"/>
  <c r="AF2206" i="2" s="1"/>
  <c r="AC2206" i="2"/>
  <c r="AC2196" i="2"/>
  <c r="AF2100" i="2"/>
  <c r="AF2082" i="2"/>
  <c r="AC1960" i="2"/>
  <c r="AD1960" i="2"/>
  <c r="AF1960" i="2" s="1"/>
  <c r="AF1748" i="2"/>
  <c r="AC1466" i="2"/>
  <c r="AD1466" i="2"/>
  <c r="AF1466" i="2" s="1"/>
  <c r="AC1099" i="2"/>
  <c r="AD1099" i="2"/>
  <c r="AF1099" i="2" s="1"/>
  <c r="AC1026" i="2"/>
  <c r="AD1026" i="2"/>
  <c r="AF1026" i="2" s="1"/>
  <c r="AC3161" i="2"/>
  <c r="AD3161" i="2"/>
  <c r="AF3161" i="2" s="1"/>
  <c r="AF3071" i="2"/>
  <c r="AC3052" i="2"/>
  <c r="AD3052" i="2"/>
  <c r="AF3052" i="2" s="1"/>
  <c r="AC3000" i="2"/>
  <c r="AC2976" i="2"/>
  <c r="AC2915" i="2"/>
  <c r="AD2915" i="2"/>
  <c r="AF2915" i="2" s="1"/>
  <c r="AF2837" i="2"/>
  <c r="AC2800" i="2"/>
  <c r="AD2800" i="2"/>
  <c r="AF2800" i="2" s="1"/>
  <c r="AC2679" i="2"/>
  <c r="AD2679" i="2"/>
  <c r="AF2679" i="2" s="1"/>
  <c r="AF2619" i="2"/>
  <c r="AC2588" i="2"/>
  <c r="AD2588" i="2"/>
  <c r="AF2588" i="2" s="1"/>
  <c r="AC2425" i="2"/>
  <c r="AD2425" i="2"/>
  <c r="AF2425" i="2" s="1"/>
  <c r="AC2379" i="2"/>
  <c r="AC1986" i="2"/>
  <c r="AF1894" i="2"/>
  <c r="AC1847" i="2"/>
  <c r="AD1847" i="2"/>
  <c r="AF1847" i="2" s="1"/>
  <c r="AC1798" i="2"/>
  <c r="AD1798" i="2"/>
  <c r="AF1798" i="2" s="1"/>
  <c r="AC1672" i="2"/>
  <c r="AD1672" i="2"/>
  <c r="AF1672" i="2" s="1"/>
  <c r="AC1623" i="2"/>
  <c r="AD1623" i="2"/>
  <c r="AF1623" i="2" s="1"/>
  <c r="AC2248" i="2"/>
  <c r="AD2248" i="2"/>
  <c r="AF2248" i="2" s="1"/>
  <c r="AC2220" i="2"/>
  <c r="AC2144" i="2"/>
  <c r="AD2144" i="2"/>
  <c r="AF2144" i="2" s="1"/>
  <c r="AD2139" i="2"/>
  <c r="AF2139" i="2" s="1"/>
  <c r="AD1880" i="2"/>
  <c r="AF1880" i="2" s="1"/>
  <c r="AC1880" i="2"/>
  <c r="AF1753" i="2"/>
  <c r="AD1732" i="2"/>
  <c r="AF1732" i="2" s="1"/>
  <c r="AC1667" i="2"/>
  <c r="AC1536" i="2"/>
  <c r="AF856" i="2"/>
  <c r="AC846" i="2"/>
  <c r="AD846" i="2"/>
  <c r="AF846" i="2" s="1"/>
  <c r="AF3121" i="2"/>
  <c r="AC2906" i="2"/>
  <c r="AC2859" i="2"/>
  <c r="AD2859" i="2"/>
  <c r="AF2859" i="2" s="1"/>
  <c r="AF2845" i="2"/>
  <c r="AC2812" i="2"/>
  <c r="AD2812" i="2"/>
  <c r="AF2812" i="2" s="1"/>
  <c r="AC2741" i="2"/>
  <c r="AF2664" i="2"/>
  <c r="AC2643" i="2"/>
  <c r="AD2643" i="2"/>
  <c r="AF2643" i="2" s="1"/>
  <c r="AC2610" i="2"/>
  <c r="AD2610" i="2"/>
  <c r="AF2610" i="2" s="1"/>
  <c r="AC2564" i="2"/>
  <c r="AD2564" i="2"/>
  <c r="AF2564" i="2" s="1"/>
  <c r="AC2475" i="2"/>
  <c r="AF2387" i="2"/>
  <c r="AD2229" i="2"/>
  <c r="AF2229" i="2" s="1"/>
  <c r="AC2229" i="2"/>
  <c r="AC2120" i="2"/>
  <c r="AC2027" i="2"/>
  <c r="AD2027" i="2"/>
  <c r="AF2027" i="2" s="1"/>
  <c r="AC1996" i="2"/>
  <c r="AD1996" i="2"/>
  <c r="AF1996" i="2" s="1"/>
  <c r="AF1622" i="2"/>
  <c r="AC1566" i="2"/>
  <c r="AD1566" i="2"/>
  <c r="AF1566" i="2" s="1"/>
  <c r="AC1545" i="2"/>
  <c r="AD1545" i="2"/>
  <c r="AF1545" i="2" s="1"/>
  <c r="AF1503" i="2"/>
  <c r="AD1298" i="2"/>
  <c r="AF1298" i="2" s="1"/>
  <c r="AC1298" i="2"/>
  <c r="AD1093" i="2"/>
  <c r="AF1093" i="2" s="1"/>
  <c r="AC1093" i="2"/>
  <c r="AC1924" i="2"/>
  <c r="AD1924" i="2"/>
  <c r="AF1924" i="2" s="1"/>
  <c r="AD1103" i="2"/>
  <c r="AF1103" i="2" s="1"/>
  <c r="AC1103" i="2"/>
  <c r="AC1030" i="2"/>
  <c r="AD1030" i="2"/>
  <c r="AF1030" i="2" s="1"/>
  <c r="AC3676" i="2"/>
  <c r="AD3676" i="2"/>
  <c r="AF3676" i="2" s="1"/>
  <c r="AF3419" i="2"/>
  <c r="AC3395" i="2"/>
  <c r="AC3244" i="2"/>
  <c r="AD3244" i="2"/>
  <c r="AF3244" i="2" s="1"/>
  <c r="AF3171" i="2"/>
  <c r="AC3028" i="2"/>
  <c r="AD3028" i="2"/>
  <c r="AF3028" i="2" s="1"/>
  <c r="AC2816" i="2"/>
  <c r="AD2816" i="2"/>
  <c r="AF2816" i="2" s="1"/>
  <c r="AC2762" i="2"/>
  <c r="AD2762" i="2"/>
  <c r="AF2762" i="2" s="1"/>
  <c r="AC2633" i="2"/>
  <c r="AD2633" i="2"/>
  <c r="AF2633" i="2" s="1"/>
  <c r="AD2369" i="2"/>
  <c r="AF2369" i="2" s="1"/>
  <c r="AC2369" i="2"/>
  <c r="AC2148" i="2"/>
  <c r="AD2148" i="2"/>
  <c r="AF2148" i="2" s="1"/>
  <c r="AC1763" i="2"/>
  <c r="AD1763" i="2"/>
  <c r="AF1763" i="2" s="1"/>
  <c r="AC1550" i="2"/>
  <c r="AD1550" i="2"/>
  <c r="AF1550" i="2" s="1"/>
  <c r="AC3415" i="2"/>
  <c r="AD3415" i="2"/>
  <c r="AF3415" i="2" s="1"/>
  <c r="AC3229" i="2"/>
  <c r="AD3229" i="2"/>
  <c r="AF3229" i="2" s="1"/>
  <c r="AC3129" i="2"/>
  <c r="AC3059" i="2"/>
  <c r="AD2979" i="2"/>
  <c r="AF2979" i="2" s="1"/>
  <c r="AC2875" i="2"/>
  <c r="AC2863" i="2"/>
  <c r="AD2863" i="2"/>
  <c r="AF2863" i="2" s="1"/>
  <c r="AC2708" i="2"/>
  <c r="AD2708" i="2"/>
  <c r="AF2708" i="2" s="1"/>
  <c r="AC2521" i="2"/>
  <c r="AD2521" i="2"/>
  <c r="AF2521" i="2" s="1"/>
  <c r="AC2507" i="2"/>
  <c r="AD2492" i="2"/>
  <c r="AF2492" i="2" s="1"/>
  <c r="AF2428" i="2"/>
  <c r="AC2424" i="2"/>
  <c r="AD2265" i="2"/>
  <c r="AF2265" i="2" s="1"/>
  <c r="AC2065" i="2"/>
  <c r="AF1757" i="2"/>
  <c r="AD1707" i="2"/>
  <c r="AF1707" i="2" s="1"/>
  <c r="AC1319" i="2"/>
  <c r="AD1319" i="2"/>
  <c r="AF1319" i="2" s="1"/>
  <c r="AC1304" i="2"/>
  <c r="AD1304" i="2"/>
  <c r="AF1304" i="2" s="1"/>
  <c r="AC3857" i="2"/>
  <c r="AF3563" i="2"/>
  <c r="AC3148" i="2"/>
  <c r="AD3148" i="2"/>
  <c r="AF3148" i="2" s="1"/>
  <c r="AC2954" i="2"/>
  <c r="AF2909" i="2"/>
  <c r="AC2905" i="2"/>
  <c r="AD2905" i="2"/>
  <c r="AF2905" i="2" s="1"/>
  <c r="AF2879" i="2"/>
  <c r="AC2669" i="2"/>
  <c r="AC2568" i="2"/>
  <c r="AD2568" i="2"/>
  <c r="AF2568" i="2" s="1"/>
  <c r="AC2441" i="2"/>
  <c r="AD2356" i="2"/>
  <c r="AF2356" i="2" s="1"/>
  <c r="AC2309" i="2"/>
  <c r="AD2309" i="2"/>
  <c r="AF2309" i="2" s="1"/>
  <c r="AC2133" i="2"/>
  <c r="AD2133" i="2"/>
  <c r="AF2133" i="2" s="1"/>
  <c r="AD1928" i="2"/>
  <c r="AF1928" i="2" s="1"/>
  <c r="AD1345" i="2"/>
  <c r="AF1345" i="2" s="1"/>
  <c r="AC1345" i="2"/>
  <c r="AD1076" i="2"/>
  <c r="AF1076" i="2" s="1"/>
  <c r="AC1076" i="2"/>
  <c r="AC3559" i="2"/>
  <c r="AD3559" i="2"/>
  <c r="AF3559" i="2" s="1"/>
  <c r="AC3516" i="2"/>
  <c r="AD3516" i="2"/>
  <c r="AF3516" i="2" s="1"/>
  <c r="AC3316" i="2"/>
  <c r="AD3316" i="2"/>
  <c r="AF3316" i="2" s="1"/>
  <c r="AC3297" i="2"/>
  <c r="AD3297" i="2"/>
  <c r="AF3297" i="2" s="1"/>
  <c r="AC3236" i="2"/>
  <c r="AD3236" i="2"/>
  <c r="AF3236" i="2" s="1"/>
  <c r="AC3179" i="2"/>
  <c r="AD3179" i="2"/>
  <c r="AF3179" i="2" s="1"/>
  <c r="AC3086" i="2"/>
  <c r="AD3086" i="2"/>
  <c r="AF3086" i="2" s="1"/>
  <c r="AC3043" i="2"/>
  <c r="AD3043" i="2"/>
  <c r="AF3043" i="2" s="1"/>
  <c r="AC3007" i="2"/>
  <c r="AD3007" i="2"/>
  <c r="AF3007" i="2" s="1"/>
  <c r="AD2995" i="2"/>
  <c r="AF2995" i="2" s="1"/>
  <c r="AC2995" i="2"/>
  <c r="AC2958" i="2"/>
  <c r="AD2958" i="2"/>
  <c r="AF2958" i="2" s="1"/>
  <c r="AC2938" i="2"/>
  <c r="AD2938" i="2"/>
  <c r="AF2938" i="2" s="1"/>
  <c r="AF2875" i="2"/>
  <c r="AC2849" i="2"/>
  <c r="AD2849" i="2"/>
  <c r="AF2849" i="2" s="1"/>
  <c r="AC2820" i="2"/>
  <c r="AD2820" i="2"/>
  <c r="AF2820" i="2" s="1"/>
  <c r="AC2516" i="2"/>
  <c r="AD2516" i="2"/>
  <c r="AF2516" i="2" s="1"/>
  <c r="AD2180" i="2"/>
  <c r="AF2180" i="2" s="1"/>
  <c r="AD2070" i="2"/>
  <c r="AF2070" i="2" s="1"/>
  <c r="AC2070" i="2"/>
  <c r="AC2031" i="2"/>
  <c r="AD2031" i="2"/>
  <c r="AF2031" i="2" s="1"/>
  <c r="AC1676" i="2"/>
  <c r="AD1676" i="2"/>
  <c r="AF1676" i="2" s="1"/>
  <c r="AC3754" i="2"/>
  <c r="AD3754" i="2"/>
  <c r="AF3754" i="2" s="1"/>
  <c r="AC3508" i="2"/>
  <c r="AD3508" i="2"/>
  <c r="AF3508" i="2" s="1"/>
  <c r="AC3469" i="2"/>
  <c r="AD3469" i="2"/>
  <c r="AF3469" i="2" s="1"/>
  <c r="AC3035" i="2"/>
  <c r="AC2858" i="2"/>
  <c r="AF2765" i="2"/>
  <c r="AC2761" i="2"/>
  <c r="AD2761" i="2"/>
  <c r="AF2761" i="2" s="1"/>
  <c r="AC2632" i="2"/>
  <c r="AD2632" i="2"/>
  <c r="AF2632" i="2" s="1"/>
  <c r="AC2535" i="2"/>
  <c r="AD2535" i="2"/>
  <c r="AF2535" i="2" s="1"/>
  <c r="AC2530" i="2"/>
  <c r="AD2530" i="2"/>
  <c r="AF2530" i="2" s="1"/>
  <c r="AF2496" i="2"/>
  <c r="AC2401" i="2"/>
  <c r="AD2401" i="2"/>
  <c r="AF2401" i="2" s="1"/>
  <c r="AF2274" i="2"/>
  <c r="AC1963" i="2"/>
  <c r="AD1963" i="2"/>
  <c r="AF1963" i="2" s="1"/>
  <c r="AC1948" i="2"/>
  <c r="AD1948" i="2"/>
  <c r="AF1948" i="2" s="1"/>
  <c r="AC1767" i="2"/>
  <c r="AD1767" i="2"/>
  <c r="AF1767" i="2" s="1"/>
  <c r="AC1651" i="2"/>
  <c r="AC1415" i="2"/>
  <c r="AD1415" i="2"/>
  <c r="AF1415" i="2" s="1"/>
  <c r="AC1546" i="2"/>
  <c r="AD1546" i="2"/>
  <c r="AF1546" i="2" s="1"/>
  <c r="AD925" i="2"/>
  <c r="AF925" i="2" s="1"/>
  <c r="AC925" i="2"/>
  <c r="AC899" i="2"/>
  <c r="AD899" i="2"/>
  <c r="AF899" i="2" s="1"/>
  <c r="AC1778" i="2"/>
  <c r="AD1778" i="2"/>
  <c r="AF1778" i="2" s="1"/>
  <c r="AC1483" i="2"/>
  <c r="AD1483" i="2"/>
  <c r="AF1483" i="2" s="1"/>
  <c r="AD1361" i="2"/>
  <c r="AF1361" i="2" s="1"/>
  <c r="AC1361" i="2"/>
  <c r="AD1313" i="2"/>
  <c r="AF1313" i="2" s="1"/>
  <c r="AC1313" i="2"/>
  <c r="AC1618" i="2"/>
  <c r="AC1477" i="2"/>
  <c r="AC1376" i="2"/>
  <c r="AD1376" i="2"/>
  <c r="AF1376" i="2" s="1"/>
  <c r="AC1163" i="2"/>
  <c r="AC727" i="2"/>
  <c r="AD727" i="2"/>
  <c r="AF727" i="2" s="1"/>
  <c r="AC2109" i="2"/>
  <c r="AD2109" i="2"/>
  <c r="AF2109" i="2" s="1"/>
  <c r="AC2076" i="2"/>
  <c r="AD2076" i="2"/>
  <c r="AF2076" i="2" s="1"/>
  <c r="AF1969" i="2"/>
  <c r="AF1669" i="2"/>
  <c r="AC1598" i="2"/>
  <c r="AD1598" i="2"/>
  <c r="AF1598" i="2" s="1"/>
  <c r="AD1563" i="2"/>
  <c r="AF1563" i="2" s="1"/>
  <c r="AC1563" i="2"/>
  <c r="AC1518" i="2"/>
  <c r="AD1518" i="2"/>
  <c r="AF1518" i="2" s="1"/>
  <c r="AC1322" i="2"/>
  <c r="AD798" i="2"/>
  <c r="AF798" i="2" s="1"/>
  <c r="AC798" i="2"/>
  <c r="AC651" i="2"/>
  <c r="AD651" i="2"/>
  <c r="AF651" i="2" s="1"/>
  <c r="AC3323" i="2"/>
  <c r="AC3076" i="2"/>
  <c r="AD3076" i="2"/>
  <c r="AF3076" i="2" s="1"/>
  <c r="AF3003" i="2"/>
  <c r="AF2961" i="2"/>
  <c r="AC2916" i="2"/>
  <c r="AD2916" i="2"/>
  <c r="AF2916" i="2" s="1"/>
  <c r="AC2740" i="2"/>
  <c r="AD2740" i="2"/>
  <c r="AF2740" i="2" s="1"/>
  <c r="AF2719" i="2"/>
  <c r="AF2646" i="2"/>
  <c r="AC2626" i="2"/>
  <c r="AC2536" i="2"/>
  <c r="AD2536" i="2"/>
  <c r="AF2536" i="2" s="1"/>
  <c r="AC2427" i="2"/>
  <c r="AF2380" i="2"/>
  <c r="AC2376" i="2"/>
  <c r="AF2341" i="2"/>
  <c r="AC2328" i="2"/>
  <c r="AD2238" i="2"/>
  <c r="AF2238" i="2" s="1"/>
  <c r="AC2238" i="2"/>
  <c r="AC2062" i="2"/>
  <c r="AD2062" i="2"/>
  <c r="AF2062" i="2" s="1"/>
  <c r="AC2053" i="2"/>
  <c r="AD2053" i="2"/>
  <c r="AF2053" i="2" s="1"/>
  <c r="AC2044" i="2"/>
  <c r="AD2044" i="2"/>
  <c r="AF2044" i="2" s="1"/>
  <c r="AF1985" i="2"/>
  <c r="AC1964" i="2"/>
  <c r="AD1964" i="2"/>
  <c r="AF1964" i="2" s="1"/>
  <c r="AC1851" i="2"/>
  <c r="AD1851" i="2"/>
  <c r="AF1851" i="2" s="1"/>
  <c r="AD1737" i="2"/>
  <c r="AF1737" i="2" s="1"/>
  <c r="AC1737" i="2"/>
  <c r="AF1699" i="2"/>
  <c r="AD1617" i="2"/>
  <c r="AF1617" i="2" s="1"/>
  <c r="AC1617" i="2"/>
  <c r="AF1582" i="2"/>
  <c r="AD1412" i="2"/>
  <c r="AF1412" i="2" s="1"/>
  <c r="AC1412" i="2"/>
  <c r="AD1385" i="2"/>
  <c r="AF1385" i="2" s="1"/>
  <c r="AC1385" i="2"/>
  <c r="AC1252" i="2"/>
  <c r="AD1252" i="2"/>
  <c r="AF1252" i="2" s="1"/>
  <c r="AC881" i="2"/>
  <c r="AD881" i="2"/>
  <c r="AF881" i="2" s="1"/>
  <c r="AD761" i="2"/>
  <c r="AF761" i="2" s="1"/>
  <c r="AC761" i="2"/>
  <c r="AC752" i="2"/>
  <c r="AD752" i="2"/>
  <c r="AF752" i="2" s="1"/>
  <c r="AC2821" i="2"/>
  <c r="AD2821" i="2"/>
  <c r="AF2821" i="2" s="1"/>
  <c r="AC2715" i="2"/>
  <c r="AD2715" i="2"/>
  <c r="AF2715" i="2" s="1"/>
  <c r="AF2707" i="2"/>
  <c r="AC2509" i="2"/>
  <c r="AD2509" i="2"/>
  <c r="AF2509" i="2" s="1"/>
  <c r="AC2496" i="2"/>
  <c r="AC2292" i="2"/>
  <c r="AC2233" i="2"/>
  <c r="AD2233" i="2"/>
  <c r="AF2233" i="2" s="1"/>
  <c r="AC2182" i="2"/>
  <c r="AD2182" i="2"/>
  <c r="AF2182" i="2" s="1"/>
  <c r="AC2159" i="2"/>
  <c r="AC1990" i="2"/>
  <c r="AD1990" i="2"/>
  <c r="AF1990" i="2" s="1"/>
  <c r="AC1925" i="2"/>
  <c r="AD1925" i="2"/>
  <c r="AF1925" i="2" s="1"/>
  <c r="AC1912" i="2"/>
  <c r="AD1912" i="2"/>
  <c r="AF1912" i="2" s="1"/>
  <c r="AD1465" i="2"/>
  <c r="AF1465" i="2" s="1"/>
  <c r="AC1465" i="2"/>
  <c r="AF1369" i="2"/>
  <c r="AC2642" i="2"/>
  <c r="AC2487" i="2"/>
  <c r="AC2224" i="2"/>
  <c r="AD2224" i="2"/>
  <c r="AF2224" i="2" s="1"/>
  <c r="AC2210" i="2"/>
  <c r="AD2210" i="2"/>
  <c r="AF2210" i="2" s="1"/>
  <c r="AC2205" i="2"/>
  <c r="AC2136" i="2"/>
  <c r="AD2136" i="2"/>
  <c r="AF2136" i="2" s="1"/>
  <c r="AC2071" i="2"/>
  <c r="AD2071" i="2"/>
  <c r="AF2071" i="2" s="1"/>
  <c r="AC2015" i="2"/>
  <c r="AD2015" i="2"/>
  <c r="AF2015" i="2" s="1"/>
  <c r="AC1873" i="2"/>
  <c r="AD1873" i="2"/>
  <c r="AF1873" i="2" s="1"/>
  <c r="AC1704" i="2"/>
  <c r="AD1704" i="2"/>
  <c r="AF1704" i="2" s="1"/>
  <c r="AD1694" i="2"/>
  <c r="AF1694" i="2" s="1"/>
  <c r="AC1694" i="2"/>
  <c r="AC1640" i="2"/>
  <c r="AD1640" i="2"/>
  <c r="AF1640" i="2" s="1"/>
  <c r="AC1627" i="2"/>
  <c r="AD1627" i="2"/>
  <c r="AF1627" i="2" s="1"/>
  <c r="AD1321" i="2"/>
  <c r="AF1321" i="2" s="1"/>
  <c r="AC1321" i="2"/>
  <c r="AC1257" i="2"/>
  <c r="AD1257" i="2"/>
  <c r="AF1257" i="2" s="1"/>
  <c r="AC776" i="2"/>
  <c r="AD776" i="2"/>
  <c r="AF776" i="2" s="1"/>
  <c r="AC3251" i="2"/>
  <c r="AC2965" i="2"/>
  <c r="AD2965" i="2"/>
  <c r="AF2965" i="2" s="1"/>
  <c r="AC2896" i="2"/>
  <c r="AC2727" i="2"/>
  <c r="AF2629" i="2"/>
  <c r="AD2625" i="2"/>
  <c r="AF2625" i="2" s="1"/>
  <c r="AC2625" i="2"/>
  <c r="AC2491" i="2"/>
  <c r="AD2491" i="2"/>
  <c r="AF2491" i="2" s="1"/>
  <c r="AD2465" i="2"/>
  <c r="AF2465" i="2" s="1"/>
  <c r="AC2465" i="2"/>
  <c r="AC2350" i="2"/>
  <c r="AD2350" i="2"/>
  <c r="AF2350" i="2" s="1"/>
  <c r="AC2287" i="2"/>
  <c r="AD2287" i="2"/>
  <c r="AF2287" i="2" s="1"/>
  <c r="AD2186" i="2"/>
  <c r="AF2186" i="2" s="1"/>
  <c r="AC2186" i="2"/>
  <c r="AD1974" i="2"/>
  <c r="AF1974" i="2" s="1"/>
  <c r="AC1974" i="2"/>
  <c r="AD1841" i="2"/>
  <c r="AF1841" i="2" s="1"/>
  <c r="AD1794" i="2"/>
  <c r="AF1794" i="2" s="1"/>
  <c r="AC1785" i="2"/>
  <c r="AC1746" i="2"/>
  <c r="AD1746" i="2"/>
  <c r="AF1746" i="2" s="1"/>
  <c r="AC1487" i="2"/>
  <c r="AF1186" i="2"/>
  <c r="AC1141" i="2"/>
  <c r="AD1141" i="2"/>
  <c r="AF1141" i="2" s="1"/>
  <c r="AC3635" i="2"/>
  <c r="AC3563" i="2"/>
  <c r="AC3491" i="2"/>
  <c r="AC3419" i="2"/>
  <c r="AC3172" i="2"/>
  <c r="AD3172" i="2"/>
  <c r="AF3172" i="2" s="1"/>
  <c r="AC3014" i="2"/>
  <c r="AD3014" i="2"/>
  <c r="AF3014" i="2" s="1"/>
  <c r="AC2868" i="2"/>
  <c r="AC2599" i="2"/>
  <c r="AC2277" i="2"/>
  <c r="AC2117" i="2"/>
  <c r="AD2117" i="2"/>
  <c r="AF2117" i="2" s="1"/>
  <c r="AC2108" i="2"/>
  <c r="AC2085" i="2"/>
  <c r="AD2085" i="2"/>
  <c r="AF2085" i="2" s="1"/>
  <c r="AC1939" i="2"/>
  <c r="AD1939" i="2"/>
  <c r="AF1939" i="2" s="1"/>
  <c r="AC1771" i="2"/>
  <c r="AD1771" i="2"/>
  <c r="AF1771" i="2" s="1"/>
  <c r="AF1654" i="2"/>
  <c r="AF1626" i="2"/>
  <c r="AC1522" i="2"/>
  <c r="AC1422" i="2"/>
  <c r="AD1422" i="2"/>
  <c r="AF1422" i="2" s="1"/>
  <c r="AC1374" i="2"/>
  <c r="AC1294" i="2"/>
  <c r="AD1294" i="2"/>
  <c r="AF1294" i="2" s="1"/>
  <c r="AF1156" i="2"/>
  <c r="AC3340" i="2"/>
  <c r="AD3340" i="2"/>
  <c r="AF3340" i="2" s="1"/>
  <c r="AC2884" i="2"/>
  <c r="AD2884" i="2"/>
  <c r="AF2884" i="2" s="1"/>
  <c r="AC2828" i="2"/>
  <c r="AD2828" i="2"/>
  <c r="AF2828" i="2" s="1"/>
  <c r="AC2686" i="2"/>
  <c r="AD2686" i="2"/>
  <c r="AF2686" i="2" s="1"/>
  <c r="AC2573" i="2"/>
  <c r="AD2573" i="2"/>
  <c r="AF2573" i="2" s="1"/>
  <c r="AC2448" i="2"/>
  <c r="AC2296" i="2"/>
  <c r="AD2296" i="2"/>
  <c r="AF2296" i="2" s="1"/>
  <c r="AD2190" i="2"/>
  <c r="AF2190" i="2" s="1"/>
  <c r="AC2190" i="2"/>
  <c r="AC2154" i="2"/>
  <c r="AF1713" i="2"/>
  <c r="AD1659" i="2"/>
  <c r="AF1659" i="2" s="1"/>
  <c r="AC1659" i="2"/>
  <c r="AC1644" i="2"/>
  <c r="AD1644" i="2"/>
  <c r="AF1644" i="2" s="1"/>
  <c r="AC1537" i="2"/>
  <c r="AD1537" i="2"/>
  <c r="AF1537" i="2" s="1"/>
  <c r="AC1400" i="2"/>
  <c r="AD1400" i="2"/>
  <c r="AF1400" i="2" s="1"/>
  <c r="AD2755" i="2"/>
  <c r="AF2755" i="2" s="1"/>
  <c r="AC2755" i="2"/>
  <c r="AC2552" i="2"/>
  <c r="AC2439" i="2"/>
  <c r="AC2375" i="2"/>
  <c r="AF2345" i="2"/>
  <c r="AC2181" i="2"/>
  <c r="AD2181" i="2"/>
  <c r="AF2181" i="2" s="1"/>
  <c r="AC2140" i="2"/>
  <c r="AD2140" i="2"/>
  <c r="AF2140" i="2" s="1"/>
  <c r="AC2080" i="2"/>
  <c r="AD2080" i="2"/>
  <c r="AF2080" i="2" s="1"/>
  <c r="AF2056" i="2"/>
  <c r="AC2000" i="2"/>
  <c r="AD2000" i="2"/>
  <c r="AF2000" i="2" s="1"/>
  <c r="AF1958" i="2"/>
  <c r="AC1949" i="2"/>
  <c r="AD1949" i="2"/>
  <c r="AF1949" i="2" s="1"/>
  <c r="AC1901" i="2"/>
  <c r="AD1901" i="2"/>
  <c r="AF1901" i="2" s="1"/>
  <c r="AD1803" i="2"/>
  <c r="AF1803" i="2" s="1"/>
  <c r="AC1803" i="2"/>
  <c r="AD1688" i="2"/>
  <c r="AF1688" i="2" s="1"/>
  <c r="AC1688" i="2"/>
  <c r="AC1626" i="2"/>
  <c r="AC1502" i="2"/>
  <c r="AD1502" i="2"/>
  <c r="AF1502" i="2" s="1"/>
  <c r="AD1442" i="2"/>
  <c r="AF1442" i="2" s="1"/>
  <c r="AC1442" i="2"/>
  <c r="AF1410" i="2"/>
  <c r="AC1283" i="2"/>
  <c r="AC1018" i="2"/>
  <c r="AD1018" i="2"/>
  <c r="AF1018" i="2" s="1"/>
  <c r="AC999" i="2"/>
  <c r="AD999" i="2"/>
  <c r="AF999" i="2" s="1"/>
  <c r="AC1988" i="2"/>
  <c r="AD1988" i="2"/>
  <c r="AF1988" i="2" s="1"/>
  <c r="AC1825" i="2"/>
  <c r="AD1825" i="2"/>
  <c r="AF1825" i="2" s="1"/>
  <c r="AC1754" i="2"/>
  <c r="AD1754" i="2"/>
  <c r="AF1754" i="2" s="1"/>
  <c r="AC1595" i="2"/>
  <c r="AD1595" i="2"/>
  <c r="AF1595" i="2" s="1"/>
  <c r="AD1585" i="2"/>
  <c r="AF1585" i="2" s="1"/>
  <c r="AC1585" i="2"/>
  <c r="AC1371" i="2"/>
  <c r="AD1371" i="2"/>
  <c r="AF1371" i="2" s="1"/>
  <c r="AD1124" i="2"/>
  <c r="AF1124" i="2" s="1"/>
  <c r="AC1124" i="2"/>
  <c r="AC1354" i="2"/>
  <c r="AD1354" i="2"/>
  <c r="AF1354" i="2" s="1"/>
  <c r="AC1261" i="2"/>
  <c r="AD1261" i="2"/>
  <c r="AF1261" i="2" s="1"/>
  <c r="AC890" i="2"/>
  <c r="AD890" i="2"/>
  <c r="AF890" i="2" s="1"/>
  <c r="AF2731" i="2"/>
  <c r="AF2659" i="2"/>
  <c r="AC2593" i="2"/>
  <c r="AF2586" i="2"/>
  <c r="AC2175" i="2"/>
  <c r="AD2175" i="2"/>
  <c r="AF2175" i="2" s="1"/>
  <c r="AC2039" i="2"/>
  <c r="AD2039" i="2"/>
  <c r="AF2039" i="2" s="1"/>
  <c r="AC1809" i="2"/>
  <c r="AC1756" i="2"/>
  <c r="AD1756" i="2"/>
  <c r="AF1756" i="2" s="1"/>
  <c r="AF1702" i="2"/>
  <c r="AC1648" i="2"/>
  <c r="AD1648" i="2"/>
  <c r="AF1648" i="2" s="1"/>
  <c r="AC1602" i="2"/>
  <c r="AD1602" i="2"/>
  <c r="AF1602" i="2" s="1"/>
  <c r="AD1205" i="2"/>
  <c r="AF1205" i="2" s="1"/>
  <c r="AC1205" i="2"/>
  <c r="AC1157" i="2"/>
  <c r="AD1157" i="2"/>
  <c r="AF1157" i="2" s="1"/>
  <c r="AC1132" i="2"/>
  <c r="AD1132" i="2"/>
  <c r="AF1132" i="2" s="1"/>
  <c r="AF1035" i="2"/>
  <c r="AC802" i="2"/>
  <c r="AD802" i="2"/>
  <c r="AF802" i="2" s="1"/>
  <c r="AC2604" i="2"/>
  <c r="AF2593" i="2"/>
  <c r="AF2533" i="2"/>
  <c r="AC2447" i="2"/>
  <c r="AD2447" i="2"/>
  <c r="AF2447" i="2" s="1"/>
  <c r="AC2399" i="2"/>
  <c r="AD2399" i="2"/>
  <c r="AF2399" i="2" s="1"/>
  <c r="AC2347" i="2"/>
  <c r="AD2347" i="2"/>
  <c r="AF2347" i="2" s="1"/>
  <c r="AF2281" i="2"/>
  <c r="AC2256" i="2"/>
  <c r="AD2256" i="2"/>
  <c r="AF2256" i="2" s="1"/>
  <c r="AF2200" i="2"/>
  <c r="AF2128" i="2"/>
  <c r="AF2042" i="2"/>
  <c r="AF1975" i="2"/>
  <c r="AF1606" i="2"/>
  <c r="AC1572" i="2"/>
  <c r="AC1568" i="2"/>
  <c r="AD1568" i="2"/>
  <c r="AF1568" i="2" s="1"/>
  <c r="AF1558" i="2"/>
  <c r="AC1470" i="2"/>
  <c r="AD1470" i="2"/>
  <c r="AF1470" i="2" s="1"/>
  <c r="AC1434" i="2"/>
  <c r="AD1434" i="2"/>
  <c r="AF1434" i="2" s="1"/>
  <c r="AC879" i="2"/>
  <c r="AD879" i="2"/>
  <c r="AF879" i="2" s="1"/>
  <c r="AF216" i="2"/>
  <c r="AD2537" i="2"/>
  <c r="AF2537" i="2" s="1"/>
  <c r="AC2537" i="2"/>
  <c r="AC2351" i="2"/>
  <c r="AD2351" i="2"/>
  <c r="AF2351" i="2" s="1"/>
  <c r="AF2119" i="2"/>
  <c r="AD2094" i="2"/>
  <c r="AF2094" i="2" s="1"/>
  <c r="AC2094" i="2"/>
  <c r="AC2029" i="2"/>
  <c r="AD2029" i="2"/>
  <c r="AF2029" i="2" s="1"/>
  <c r="AC2008" i="2"/>
  <c r="AD2008" i="2"/>
  <c r="AF2008" i="2" s="1"/>
  <c r="AC1980" i="2"/>
  <c r="AD1980" i="2"/>
  <c r="AF1980" i="2" s="1"/>
  <c r="AC1945" i="2"/>
  <c r="AD1945" i="2"/>
  <c r="AF1945" i="2" s="1"/>
  <c r="AC1936" i="2"/>
  <c r="AD1936" i="2"/>
  <c r="AF1936" i="2" s="1"/>
  <c r="AF1915" i="2"/>
  <c r="AD1796" i="2"/>
  <c r="AF1796" i="2" s="1"/>
  <c r="AC1796" i="2"/>
  <c r="AC1656" i="2"/>
  <c r="AD1656" i="2"/>
  <c r="AF1656" i="2" s="1"/>
  <c r="AC1615" i="2"/>
  <c r="AD1615" i="2"/>
  <c r="AF1615" i="2" s="1"/>
  <c r="AD1611" i="2"/>
  <c r="AF1611" i="2" s="1"/>
  <c r="AC1611" i="2"/>
  <c r="AF1259" i="2"/>
  <c r="AD1075" i="2"/>
  <c r="AF1075" i="2" s="1"/>
  <c r="AC1045" i="2"/>
  <c r="AD1045" i="2"/>
  <c r="AF1045" i="2" s="1"/>
  <c r="AC612" i="2"/>
  <c r="AD612" i="2"/>
  <c r="AF612" i="2" s="1"/>
  <c r="AC536" i="2"/>
  <c r="AD536" i="2"/>
  <c r="AF536" i="2" s="1"/>
  <c r="AF2298" i="2"/>
  <c r="AC2060" i="2"/>
  <c r="AC1892" i="2"/>
  <c r="AD1892" i="2"/>
  <c r="AF1892" i="2" s="1"/>
  <c r="AC1606" i="2"/>
  <c r="AC1530" i="2"/>
  <c r="AD1530" i="2"/>
  <c r="AF1530" i="2" s="1"/>
  <c r="AF1510" i="2"/>
  <c r="AF1496" i="2"/>
  <c r="AC1419" i="2"/>
  <c r="AD1419" i="2"/>
  <c r="AF1419" i="2" s="1"/>
  <c r="AC628" i="2"/>
  <c r="AD628" i="2"/>
  <c r="AF628" i="2" s="1"/>
  <c r="AF2607" i="2"/>
  <c r="AC2544" i="2"/>
  <c r="AC2213" i="2"/>
  <c r="AC2132" i="2"/>
  <c r="AC2077" i="2"/>
  <c r="AD2077" i="2"/>
  <c r="AF2077" i="2" s="1"/>
  <c r="AD2011" i="2"/>
  <c r="AF2011" i="2" s="1"/>
  <c r="AD2007" i="2"/>
  <c r="AF2007" i="2" s="1"/>
  <c r="AD1935" i="2"/>
  <c r="AF1935" i="2" s="1"/>
  <c r="AF1891" i="2"/>
  <c r="AC1853" i="2"/>
  <c r="AF1764" i="2"/>
  <c r="AF1637" i="2"/>
  <c r="AD1500" i="2"/>
  <c r="AF1500" i="2" s="1"/>
  <c r="AF1491" i="2"/>
  <c r="AD1438" i="2"/>
  <c r="AF1438" i="2" s="1"/>
  <c r="AC1331" i="2"/>
  <c r="AD1331" i="2"/>
  <c r="AF1331" i="2" s="1"/>
  <c r="AC1170" i="2"/>
  <c r="AD1170" i="2"/>
  <c r="AF1170" i="2" s="1"/>
  <c r="AC1044" i="2"/>
  <c r="AC568" i="2"/>
  <c r="AD568" i="2"/>
  <c r="AF568" i="2" s="1"/>
  <c r="AF2683" i="2"/>
  <c r="AC2502" i="2"/>
  <c r="AD2502" i="2"/>
  <c r="AF2502" i="2" s="1"/>
  <c r="AC2486" i="2"/>
  <c r="AD2486" i="2"/>
  <c r="AF2486" i="2" s="1"/>
  <c r="AC2438" i="2"/>
  <c r="AD2438" i="2"/>
  <c r="AF2438" i="2" s="1"/>
  <c r="AC2390" i="2"/>
  <c r="AD2390" i="2"/>
  <c r="AF2390" i="2" s="1"/>
  <c r="AC2306" i="2"/>
  <c r="AD2306" i="2"/>
  <c r="AF2306" i="2" s="1"/>
  <c r="AC2204" i="2"/>
  <c r="AC1984" i="2"/>
  <c r="AD1984" i="2"/>
  <c r="AF1984" i="2" s="1"/>
  <c r="AC1979" i="2"/>
  <c r="AD1979" i="2"/>
  <c r="AF1979" i="2" s="1"/>
  <c r="AD1905" i="2"/>
  <c r="AF1905" i="2" s="1"/>
  <c r="AC1905" i="2"/>
  <c r="AC1791" i="2"/>
  <c r="AD1791" i="2"/>
  <c r="AF1791" i="2" s="1"/>
  <c r="AC1624" i="2"/>
  <c r="AD1624" i="2"/>
  <c r="AF1624" i="2" s="1"/>
  <c r="AC1453" i="2"/>
  <c r="AD1453" i="2"/>
  <c r="AF1453" i="2" s="1"/>
  <c r="AC1357" i="2"/>
  <c r="AD1357" i="2"/>
  <c r="AF1357" i="2" s="1"/>
  <c r="AC971" i="2"/>
  <c r="AD971" i="2"/>
  <c r="AF971" i="2" s="1"/>
  <c r="AD966" i="2"/>
  <c r="AF966" i="2" s="1"/>
  <c r="AC622" i="2"/>
  <c r="AD622" i="2"/>
  <c r="AF622" i="2" s="1"/>
  <c r="AC2618" i="2"/>
  <c r="AC2592" i="2"/>
  <c r="AC2342" i="2"/>
  <c r="AD2342" i="2"/>
  <c r="AF2342" i="2" s="1"/>
  <c r="AC2285" i="2"/>
  <c r="AD2267" i="2"/>
  <c r="AF2267" i="2" s="1"/>
  <c r="AC2267" i="2"/>
  <c r="AF2225" i="2"/>
  <c r="AC2221" i="2"/>
  <c r="AD2221" i="2"/>
  <c r="AF2221" i="2" s="1"/>
  <c r="AC2101" i="2"/>
  <c r="AD2101" i="2"/>
  <c r="AF2101" i="2" s="1"/>
  <c r="AF1993" i="2"/>
  <c r="AF1895" i="2"/>
  <c r="AC1891" i="2"/>
  <c r="AC1816" i="2"/>
  <c r="AD1777" i="2"/>
  <c r="AF1777" i="2" s="1"/>
  <c r="AC1696" i="2"/>
  <c r="AC1619" i="2"/>
  <c r="AD1619" i="2"/>
  <c r="AF1619" i="2" s="1"/>
  <c r="AC1491" i="2"/>
  <c r="AF1325" i="2"/>
  <c r="AD1237" i="2"/>
  <c r="AF1237" i="2" s="1"/>
  <c r="AC1237" i="2"/>
  <c r="AD1184" i="2"/>
  <c r="AF1184" i="2" s="1"/>
  <c r="AC1184" i="2"/>
  <c r="AC1085" i="2"/>
  <c r="AD1085" i="2"/>
  <c r="AF1085" i="2" s="1"/>
  <c r="AC928" i="2"/>
  <c r="AD928" i="2"/>
  <c r="AF928" i="2" s="1"/>
  <c r="AD469" i="2"/>
  <c r="AF469" i="2" s="1"/>
  <c r="AC469" i="2"/>
  <c r="AC421" i="2"/>
  <c r="AD421" i="2"/>
  <c r="AF421" i="2" s="1"/>
  <c r="AC2930" i="2"/>
  <c r="AC2786" i="2"/>
  <c r="AC2690" i="2"/>
  <c r="AF2614" i="2"/>
  <c r="AF2551" i="2"/>
  <c r="AC2458" i="2"/>
  <c r="AD2458" i="2"/>
  <c r="AF2458" i="2" s="1"/>
  <c r="AC2410" i="2"/>
  <c r="AD2410" i="2"/>
  <c r="AF2410" i="2" s="1"/>
  <c r="AC2362" i="2"/>
  <c r="AD2362" i="2"/>
  <c r="AF2362" i="2" s="1"/>
  <c r="AC2173" i="2"/>
  <c r="AD2173" i="2"/>
  <c r="AF2173" i="2" s="1"/>
  <c r="AC1869" i="2"/>
  <c r="AD1869" i="2"/>
  <c r="AF1869" i="2" s="1"/>
  <c r="AC1839" i="2"/>
  <c r="AD1839" i="2"/>
  <c r="AF1839" i="2" s="1"/>
  <c r="AC1773" i="2"/>
  <c r="AD1773" i="2"/>
  <c r="AF1773" i="2" s="1"/>
  <c r="AC1740" i="2"/>
  <c r="AF1727" i="2"/>
  <c r="AF1663" i="2"/>
  <c r="AD1241" i="2"/>
  <c r="AF1241" i="2" s="1"/>
  <c r="AC1241" i="2"/>
  <c r="AF1058" i="2"/>
  <c r="AC654" i="2"/>
  <c r="AD654" i="2"/>
  <c r="AF654" i="2" s="1"/>
  <c r="AD1481" i="2"/>
  <c r="AF1481" i="2" s="1"/>
  <c r="AC1481" i="2"/>
  <c r="AF1471" i="2"/>
  <c r="AC1418" i="2"/>
  <c r="AC1380" i="2"/>
  <c r="AD1380" i="2"/>
  <c r="AF1380" i="2" s="1"/>
  <c r="AF1118" i="2"/>
  <c r="AC998" i="2"/>
  <c r="AC855" i="2"/>
  <c r="AD855" i="2"/>
  <c r="AF855" i="2" s="1"/>
  <c r="AF354" i="2"/>
  <c r="AC31" i="2"/>
  <c r="AD31" i="2"/>
  <c r="AF31" i="2" s="1"/>
  <c r="AD1761" i="2"/>
  <c r="AF1761" i="2" s="1"/>
  <c r="AC1761" i="2"/>
  <c r="AC1548" i="2"/>
  <c r="AD1526" i="2"/>
  <c r="AF1526" i="2" s="1"/>
  <c r="AC1526" i="2"/>
  <c r="AC1350" i="2"/>
  <c r="AD1350" i="2"/>
  <c r="AF1350" i="2" s="1"/>
  <c r="AF1278" i="2"/>
  <c r="AC1050" i="2"/>
  <c r="AF1039" i="2"/>
  <c r="AC694" i="2"/>
  <c r="AD694" i="2"/>
  <c r="AF694" i="2" s="1"/>
  <c r="AC689" i="2"/>
  <c r="AC385" i="2"/>
  <c r="AD385" i="2"/>
  <c r="AF385" i="2" s="1"/>
  <c r="AD375" i="2"/>
  <c r="AF375" i="2" s="1"/>
  <c r="AC375" i="2"/>
  <c r="AC1682" i="2"/>
  <c r="AD1682" i="2"/>
  <c r="AF1682" i="2" s="1"/>
  <c r="AC1504" i="2"/>
  <c r="AD1504" i="2"/>
  <c r="AF1504" i="2" s="1"/>
  <c r="AD1292" i="2"/>
  <c r="AF1292" i="2" s="1"/>
  <c r="AC1292" i="2"/>
  <c r="AC1260" i="2"/>
  <c r="AC1249" i="2"/>
  <c r="AD1249" i="2"/>
  <c r="AF1249" i="2" s="1"/>
  <c r="AF927" i="2"/>
  <c r="AF771" i="2"/>
  <c r="AD103" i="2"/>
  <c r="AF103" i="2" s="1"/>
  <c r="AC103" i="2"/>
  <c r="AC2245" i="2"/>
  <c r="AD2245" i="2"/>
  <c r="AF2245" i="2" s="1"/>
  <c r="AF2130" i="2"/>
  <c r="AC2036" i="2"/>
  <c r="AC1836" i="2"/>
  <c r="AD1836" i="2"/>
  <c r="AF1836" i="2" s="1"/>
  <c r="AC1800" i="2"/>
  <c r="AD1800" i="2"/>
  <c r="AF1800" i="2" s="1"/>
  <c r="AC1792" i="2"/>
  <c r="AC1747" i="2"/>
  <c r="AF1029" i="2"/>
  <c r="AC942" i="2"/>
  <c r="AD942" i="2"/>
  <c r="AF942" i="2" s="1"/>
  <c r="AC883" i="2"/>
  <c r="AD883" i="2"/>
  <c r="AF883" i="2" s="1"/>
  <c r="AF828" i="2"/>
  <c r="AD496" i="2"/>
  <c r="AF496" i="2" s="1"/>
  <c r="AC496" i="2"/>
  <c r="AC2253" i="2"/>
  <c r="AD2253" i="2"/>
  <c r="AF2253" i="2" s="1"/>
  <c r="AC1997" i="2"/>
  <c r="AD1997" i="2"/>
  <c r="AF1997" i="2" s="1"/>
  <c r="AC1981" i="2"/>
  <c r="AD1981" i="2"/>
  <c r="AF1981" i="2" s="1"/>
  <c r="AC1603" i="2"/>
  <c r="AD1594" i="2"/>
  <c r="AF1594" i="2" s="1"/>
  <c r="AF1464" i="2"/>
  <c r="AD1353" i="2"/>
  <c r="AF1353" i="2" s="1"/>
  <c r="AC1306" i="2"/>
  <c r="AD1306" i="2"/>
  <c r="AF1306" i="2" s="1"/>
  <c r="AC1291" i="2"/>
  <c r="AF1145" i="2"/>
  <c r="AD114" i="2"/>
  <c r="AF114" i="2" s="1"/>
  <c r="AC114" i="2"/>
  <c r="AF2137" i="2"/>
  <c r="AF2047" i="2"/>
  <c r="AC2005" i="2"/>
  <c r="AD2005" i="2"/>
  <c r="AF2005" i="2" s="1"/>
  <c r="AC1957" i="2"/>
  <c r="AD1957" i="2"/>
  <c r="AF1957" i="2" s="1"/>
  <c r="AF1876" i="2"/>
  <c r="AC1652" i="2"/>
  <c r="AC1551" i="2"/>
  <c r="AD1551" i="2"/>
  <c r="AF1551" i="2" s="1"/>
  <c r="AC1529" i="2"/>
  <c r="AD1484" i="2"/>
  <c r="AF1484" i="2" s="1"/>
  <c r="AC1484" i="2"/>
  <c r="AC1430" i="2"/>
  <c r="AC1149" i="2"/>
  <c r="AC1136" i="2"/>
  <c r="AD1136" i="2"/>
  <c r="AF1136" i="2" s="1"/>
  <c r="AF931" i="2"/>
  <c r="AC838" i="2"/>
  <c r="AD838" i="2"/>
  <c r="AF838" i="2" s="1"/>
  <c r="AC2303" i="2"/>
  <c r="AC1965" i="2"/>
  <c r="AD1965" i="2"/>
  <c r="AF1965" i="2" s="1"/>
  <c r="AC1926" i="2"/>
  <c r="AD1926" i="2"/>
  <c r="AF1926" i="2" s="1"/>
  <c r="AC1722" i="2"/>
  <c r="AD1722" i="2"/>
  <c r="AF1722" i="2" s="1"/>
  <c r="AD1689" i="2"/>
  <c r="AF1689" i="2" s="1"/>
  <c r="AC1689" i="2"/>
  <c r="AF1620" i="2"/>
  <c r="AF1607" i="2"/>
  <c r="AF1581" i="2"/>
  <c r="AC1564" i="2"/>
  <c r="AC1426" i="2"/>
  <c r="AC1397" i="2"/>
  <c r="AD1397" i="2"/>
  <c r="AF1397" i="2" s="1"/>
  <c r="AF1215" i="2"/>
  <c r="AC1131" i="2"/>
  <c r="AD1131" i="2"/>
  <c r="AF1131" i="2" s="1"/>
  <c r="AC1107" i="2"/>
  <c r="AD1107" i="2"/>
  <c r="AF1107" i="2" s="1"/>
  <c r="AD1072" i="2"/>
  <c r="AF1072" i="2" s="1"/>
  <c r="AC1043" i="2"/>
  <c r="AC962" i="2"/>
  <c r="AD962" i="2"/>
  <c r="AF962" i="2" s="1"/>
  <c r="AC957" i="2"/>
  <c r="AD957" i="2"/>
  <c r="AF957" i="2" s="1"/>
  <c r="AC952" i="2"/>
  <c r="AD495" i="2"/>
  <c r="AF495" i="2" s="1"/>
  <c r="AC269" i="2"/>
  <c r="AD269" i="2"/>
  <c r="AF269" i="2" s="1"/>
  <c r="AC2520" i="2"/>
  <c r="AC2462" i="2"/>
  <c r="AD2462" i="2"/>
  <c r="AF2462" i="2" s="1"/>
  <c r="AC2414" i="2"/>
  <c r="AD2414" i="2"/>
  <c r="AF2414" i="2" s="1"/>
  <c r="AC2366" i="2"/>
  <c r="AD2366" i="2"/>
  <c r="AF2366" i="2" s="1"/>
  <c r="AC2149" i="2"/>
  <c r="AD2149" i="2"/>
  <c r="AF2149" i="2" s="1"/>
  <c r="AC2087" i="2"/>
  <c r="AD2087" i="2"/>
  <c r="AF2087" i="2" s="1"/>
  <c r="AC2051" i="2"/>
  <c r="AD2051" i="2"/>
  <c r="AF2051" i="2" s="1"/>
  <c r="AC1914" i="2"/>
  <c r="AD1914" i="2"/>
  <c r="AF1914" i="2" s="1"/>
  <c r="AC1864" i="2"/>
  <c r="AC1726" i="2"/>
  <c r="AD1726" i="2"/>
  <c r="AF1726" i="2" s="1"/>
  <c r="AC1625" i="2"/>
  <c r="AF1577" i="2"/>
  <c r="AC1464" i="2"/>
  <c r="AC1459" i="2"/>
  <c r="AF1111" i="2"/>
  <c r="AD602" i="2"/>
  <c r="AF602" i="2" s="1"/>
  <c r="AC341" i="2"/>
  <c r="AD341" i="2"/>
  <c r="AF341" i="2" s="1"/>
  <c r="AF301" i="2"/>
  <c r="AF295" i="2"/>
  <c r="AC248" i="2"/>
  <c r="AD248" i="2"/>
  <c r="AF248" i="2" s="1"/>
  <c r="AD140" i="2"/>
  <c r="AF140" i="2" s="1"/>
  <c r="AC140" i="2"/>
  <c r="AC1377" i="2"/>
  <c r="AD1377" i="2"/>
  <c r="AF1377" i="2" s="1"/>
  <c r="AC1300" i="2"/>
  <c r="AD1300" i="2"/>
  <c r="AF1300" i="2" s="1"/>
  <c r="AD1164" i="2"/>
  <c r="AF1164" i="2" s="1"/>
  <c r="AC1164" i="2"/>
  <c r="AC995" i="2"/>
  <c r="AC516" i="2"/>
  <c r="AD516" i="2"/>
  <c r="AF516" i="2" s="1"/>
  <c r="AC2252" i="2"/>
  <c r="AC2125" i="2"/>
  <c r="AD2125" i="2"/>
  <c r="AF2125" i="2" s="1"/>
  <c r="AC2004" i="2"/>
  <c r="AD2004" i="2"/>
  <c r="AF2004" i="2" s="1"/>
  <c r="AC1884" i="2"/>
  <c r="AD1884" i="2"/>
  <c r="AF1884" i="2" s="1"/>
  <c r="AD1660" i="2"/>
  <c r="AF1660" i="2" s="1"/>
  <c r="AC1660" i="2"/>
  <c r="AC1607" i="2"/>
  <c r="AC1555" i="2"/>
  <c r="AD1555" i="2"/>
  <c r="AF1555" i="2" s="1"/>
  <c r="AC1520" i="2"/>
  <c r="AD1520" i="2"/>
  <c r="AF1520" i="2" s="1"/>
  <c r="AC1493" i="2"/>
  <c r="AD1493" i="2"/>
  <c r="AF1493" i="2" s="1"/>
  <c r="AF1314" i="2"/>
  <c r="AC505" i="2"/>
  <c r="AC1232" i="2"/>
  <c r="AC1185" i="2"/>
  <c r="AC1153" i="2"/>
  <c r="AC917" i="2"/>
  <c r="AD917" i="2"/>
  <c r="AF917" i="2" s="1"/>
  <c r="AD796" i="2"/>
  <c r="AF796" i="2" s="1"/>
  <c r="AC796" i="2"/>
  <c r="AF440" i="2"/>
  <c r="AF1139" i="2"/>
  <c r="AC903" i="2"/>
  <c r="AD903" i="2"/>
  <c r="AF903" i="2" s="1"/>
  <c r="AC865" i="2"/>
  <c r="AD865" i="2"/>
  <c r="AF865" i="2" s="1"/>
  <c r="AD780" i="2"/>
  <c r="AF780" i="2" s="1"/>
  <c r="AC780" i="2"/>
  <c r="AC715" i="2"/>
  <c r="AD715" i="2"/>
  <c r="AF715" i="2" s="1"/>
  <c r="AC626" i="2"/>
  <c r="AD626" i="2"/>
  <c r="AF626" i="2" s="1"/>
  <c r="AC525" i="2"/>
  <c r="AD525" i="2"/>
  <c r="AF525" i="2" s="1"/>
  <c r="AC36" i="2"/>
  <c r="AD36" i="2"/>
  <c r="AF36" i="2" s="1"/>
  <c r="AC1393" i="2"/>
  <c r="AD1393" i="2"/>
  <c r="AF1393" i="2" s="1"/>
  <c r="AC1330" i="2"/>
  <c r="AC1236" i="2"/>
  <c r="AD1236" i="2"/>
  <c r="AF1236" i="2" s="1"/>
  <c r="AC1094" i="2"/>
  <c r="AD1094" i="2"/>
  <c r="AF1094" i="2" s="1"/>
  <c r="AC983" i="2"/>
  <c r="AD983" i="2"/>
  <c r="AF983" i="2" s="1"/>
  <c r="AC978" i="2"/>
  <c r="AD978" i="2"/>
  <c r="AF978" i="2" s="1"/>
  <c r="AC870" i="2"/>
  <c r="AF845" i="2"/>
  <c r="AC1768" i="2"/>
  <c r="AD1768" i="2"/>
  <c r="AF1768" i="2" s="1"/>
  <c r="AD1697" i="2"/>
  <c r="AF1697" i="2" s="1"/>
  <c r="AC1639" i="2"/>
  <c r="AD1604" i="2"/>
  <c r="AF1604" i="2" s="1"/>
  <c r="AC1589" i="2"/>
  <c r="AD1572" i="2"/>
  <c r="AF1572" i="2" s="1"/>
  <c r="AD1564" i="2"/>
  <c r="AF1564" i="2" s="1"/>
  <c r="AC1552" i="2"/>
  <c r="AD1552" i="2"/>
  <c r="AF1552" i="2" s="1"/>
  <c r="AF1543" i="2"/>
  <c r="AD1523" i="2"/>
  <c r="AF1523" i="2" s="1"/>
  <c r="AD1418" i="2"/>
  <c r="AF1418" i="2" s="1"/>
  <c r="AF1368" i="2"/>
  <c r="AC1280" i="2"/>
  <c r="AD1280" i="2"/>
  <c r="AF1280" i="2" s="1"/>
  <c r="AC987" i="2"/>
  <c r="AD987" i="2"/>
  <c r="AF987" i="2" s="1"/>
  <c r="AD820" i="2"/>
  <c r="AF820" i="2" s="1"/>
  <c r="AC820" i="2"/>
  <c r="AD535" i="2"/>
  <c r="AF535" i="2" s="1"/>
  <c r="AC535" i="2"/>
  <c r="AC529" i="2"/>
  <c r="AD529" i="2"/>
  <c r="AF529" i="2" s="1"/>
  <c r="AC340" i="2"/>
  <c r="AD340" i="2"/>
  <c r="AF340" i="2" s="1"/>
  <c r="AC1870" i="2"/>
  <c r="AF1675" i="2"/>
  <c r="AF1539" i="2"/>
  <c r="AC1511" i="2"/>
  <c r="AD1476" i="2"/>
  <c r="AF1476" i="2" s="1"/>
  <c r="AD1472" i="2"/>
  <c r="AF1472" i="2" s="1"/>
  <c r="AC1392" i="2"/>
  <c r="AF1387" i="2"/>
  <c r="AD1125" i="2"/>
  <c r="AF1125" i="2" s="1"/>
  <c r="AC1125" i="2"/>
  <c r="AF1064" i="2"/>
  <c r="AC929" i="2"/>
  <c r="AD929" i="2"/>
  <c r="AF929" i="2" s="1"/>
  <c r="AF804" i="2"/>
  <c r="AC698" i="2"/>
  <c r="AD698" i="2"/>
  <c r="AF698" i="2" s="1"/>
  <c r="AC371" i="2"/>
  <c r="AF322" i="2"/>
  <c r="AD1877" i="2"/>
  <c r="AF1877" i="2" s="1"/>
  <c r="AC1646" i="2"/>
  <c r="AD1588" i="2"/>
  <c r="AF1588" i="2" s="1"/>
  <c r="AC1129" i="2"/>
  <c r="AD1129" i="2"/>
  <c r="AF1129" i="2" s="1"/>
  <c r="AC1083" i="2"/>
  <c r="AC1069" i="2"/>
  <c r="AD1069" i="2"/>
  <c r="AF1069" i="2" s="1"/>
  <c r="AC1041" i="2"/>
  <c r="AD934" i="2"/>
  <c r="AF934" i="2" s="1"/>
  <c r="AC934" i="2"/>
  <c r="AD924" i="2"/>
  <c r="AF924" i="2" s="1"/>
  <c r="AD882" i="2"/>
  <c r="AF882" i="2" s="1"/>
  <c r="AC814" i="2"/>
  <c r="AD814" i="2"/>
  <c r="AF814" i="2" s="1"/>
  <c r="AF712" i="2"/>
  <c r="AC692" i="2"/>
  <c r="AD692" i="2"/>
  <c r="AF692" i="2" s="1"/>
  <c r="AC666" i="2"/>
  <c r="AD666" i="2"/>
  <c r="AF666" i="2" s="1"/>
  <c r="AD598" i="2"/>
  <c r="AF598" i="2" s="1"/>
  <c r="AC567" i="2"/>
  <c r="AD567" i="2"/>
  <c r="AF567" i="2" s="1"/>
  <c r="AF540" i="2"/>
  <c r="AC366" i="2"/>
  <c r="AD366" i="2"/>
  <c r="AF366" i="2" s="1"/>
  <c r="AF316" i="2"/>
  <c r="AC306" i="2"/>
  <c r="AD306" i="2"/>
  <c r="AF306" i="2" s="1"/>
  <c r="AD166" i="2"/>
  <c r="AF166" i="2" s="1"/>
  <c r="AC166" i="2"/>
  <c r="AC1584" i="2"/>
  <c r="AD1584" i="2"/>
  <c r="AF1584" i="2" s="1"/>
  <c r="AC1560" i="2"/>
  <c r="AC1556" i="2"/>
  <c r="AC1527" i="2"/>
  <c r="AD1527" i="2"/>
  <c r="AF1527" i="2" s="1"/>
  <c r="AC1515" i="2"/>
  <c r="AC1435" i="2"/>
  <c r="AD1435" i="2"/>
  <c r="AF1435" i="2" s="1"/>
  <c r="AC1368" i="2"/>
  <c r="AD1217" i="2"/>
  <c r="AF1217" i="2" s="1"/>
  <c r="AC1217" i="2"/>
  <c r="AC1178" i="2"/>
  <c r="AD1178" i="2"/>
  <c r="AF1178" i="2" s="1"/>
  <c r="AC964" i="2"/>
  <c r="AD964" i="2"/>
  <c r="AF964" i="2" s="1"/>
  <c r="AC938" i="2"/>
  <c r="AD938" i="2"/>
  <c r="AF938" i="2" s="1"/>
  <c r="AF824" i="2"/>
  <c r="AC707" i="2"/>
  <c r="AD707" i="2"/>
  <c r="AF707" i="2" s="1"/>
  <c r="AF592" i="2"/>
  <c r="AC1840" i="2"/>
  <c r="AC1782" i="2"/>
  <c r="AD1782" i="2"/>
  <c r="AF1782" i="2" s="1"/>
  <c r="AC1608" i="2"/>
  <c r="AC1315" i="2"/>
  <c r="AD1315" i="2"/>
  <c r="AF1315" i="2" s="1"/>
  <c r="AC1302" i="2"/>
  <c r="AC1284" i="2"/>
  <c r="AD1284" i="2"/>
  <c r="AF1284" i="2" s="1"/>
  <c r="AC1275" i="2"/>
  <c r="AD1275" i="2"/>
  <c r="AF1275" i="2" s="1"/>
  <c r="AC1253" i="2"/>
  <c r="AD1253" i="2"/>
  <c r="AF1253" i="2" s="1"/>
  <c r="AC948" i="2"/>
  <c r="AD948" i="2"/>
  <c r="AF948" i="2" s="1"/>
  <c r="AC603" i="2"/>
  <c r="AD603" i="2"/>
  <c r="AF603" i="2" s="1"/>
  <c r="AC1638" i="2"/>
  <c r="AD1638" i="2"/>
  <c r="AF1638" i="2" s="1"/>
  <c r="AF1559" i="2"/>
  <c r="AC1489" i="2"/>
  <c r="AD1489" i="2"/>
  <c r="AF1489" i="2" s="1"/>
  <c r="AC1462" i="2"/>
  <c r="AD1462" i="2"/>
  <c r="AF1462" i="2" s="1"/>
  <c r="AF1448" i="2"/>
  <c r="AD1346" i="2"/>
  <c r="AF1346" i="2" s="1"/>
  <c r="AC1346" i="2"/>
  <c r="AC1115" i="2"/>
  <c r="AD1115" i="2"/>
  <c r="AF1115" i="2" s="1"/>
  <c r="AF1110" i="2"/>
  <c r="AF990" i="2"/>
  <c r="AC900" i="2"/>
  <c r="AD900" i="2"/>
  <c r="AF900" i="2" s="1"/>
  <c r="AD829" i="2"/>
  <c r="AF829" i="2" s="1"/>
  <c r="AC829" i="2"/>
  <c r="AF706" i="2"/>
  <c r="AC772" i="2"/>
  <c r="AD772" i="2"/>
  <c r="AF772" i="2" s="1"/>
  <c r="AC408" i="2"/>
  <c r="AD408" i="2"/>
  <c r="AF408" i="2" s="1"/>
  <c r="AC217" i="2"/>
  <c r="AD217" i="2"/>
  <c r="AF217" i="2" s="1"/>
  <c r="AF817" i="2"/>
  <c r="AC678" i="2"/>
  <c r="AD678" i="2"/>
  <c r="AF678" i="2" s="1"/>
  <c r="AC396" i="2"/>
  <c r="AD396" i="2"/>
  <c r="AF396" i="2" s="1"/>
  <c r="AC350" i="2"/>
  <c r="AC9" i="2"/>
  <c r="AD9" i="2"/>
  <c r="AF9" i="2" s="1"/>
  <c r="AC1387" i="2"/>
  <c r="AC1282" i="2"/>
  <c r="AC1243" i="2"/>
  <c r="AC1227" i="2"/>
  <c r="AD1227" i="2"/>
  <c r="AF1227" i="2" s="1"/>
  <c r="AC1101" i="2"/>
  <c r="AD1101" i="2"/>
  <c r="AF1101" i="2" s="1"/>
  <c r="AF1049" i="2"/>
  <c r="AF981" i="2"/>
  <c r="AC950" i="2"/>
  <c r="AD950" i="2"/>
  <c r="AF950" i="2" s="1"/>
  <c r="AC616" i="2"/>
  <c r="AD616" i="2"/>
  <c r="AF616" i="2" s="1"/>
  <c r="AC591" i="2"/>
  <c r="AD591" i="2"/>
  <c r="AF591" i="2" s="1"/>
  <c r="AC541" i="2"/>
  <c r="AD541" i="2"/>
  <c r="AF541" i="2" s="1"/>
  <c r="AC509" i="2"/>
  <c r="AD509" i="2"/>
  <c r="AF509" i="2" s="1"/>
  <c r="AC390" i="2"/>
  <c r="AF145" i="2"/>
  <c r="AD1482" i="2"/>
  <c r="AF1482" i="2" s="1"/>
  <c r="AD1444" i="2"/>
  <c r="AF1444" i="2" s="1"/>
  <c r="AD1386" i="2"/>
  <c r="AF1386" i="2" s="1"/>
  <c r="AD1359" i="2"/>
  <c r="AF1359" i="2" s="1"/>
  <c r="AD1285" i="2"/>
  <c r="AF1285" i="2" s="1"/>
  <c r="AD1281" i="2"/>
  <c r="AF1281" i="2" s="1"/>
  <c r="AD1258" i="2"/>
  <c r="AF1258" i="2" s="1"/>
  <c r="AD1242" i="2"/>
  <c r="AF1242" i="2" s="1"/>
  <c r="AD1230" i="2"/>
  <c r="AF1230" i="2" s="1"/>
  <c r="AD1226" i="2"/>
  <c r="AF1226" i="2" s="1"/>
  <c r="AD1167" i="2"/>
  <c r="AF1167" i="2" s="1"/>
  <c r="AC1143" i="2"/>
  <c r="AD1143" i="2"/>
  <c r="AF1143" i="2" s="1"/>
  <c r="AD1096" i="2"/>
  <c r="AF1096" i="2" s="1"/>
  <c r="AD1002" i="2"/>
  <c r="AF1002" i="2" s="1"/>
  <c r="AF976" i="2"/>
  <c r="AD949" i="2"/>
  <c r="AF949" i="2" s="1"/>
  <c r="AC914" i="2"/>
  <c r="AD914" i="2"/>
  <c r="AF914" i="2" s="1"/>
  <c r="AC697" i="2"/>
  <c r="AD697" i="2"/>
  <c r="AF697" i="2" s="1"/>
  <c r="AF655" i="2"/>
  <c r="AC645" i="2"/>
  <c r="AD645" i="2"/>
  <c r="AF645" i="2" s="1"/>
  <c r="AC508" i="2"/>
  <c r="AD508" i="2"/>
  <c r="AF508" i="2" s="1"/>
  <c r="AC445" i="2"/>
  <c r="AC379" i="2"/>
  <c r="AD379" i="2"/>
  <c r="AF379" i="2" s="1"/>
  <c r="AC235" i="2"/>
  <c r="AD235" i="2"/>
  <c r="AF235" i="2" s="1"/>
  <c r="AC1505" i="2"/>
  <c r="AD1459" i="2"/>
  <c r="AF1459" i="2" s="1"/>
  <c r="AD1432" i="2"/>
  <c r="AF1432" i="2" s="1"/>
  <c r="AC1398" i="2"/>
  <c r="AD1374" i="2"/>
  <c r="AF1374" i="2" s="1"/>
  <c r="AC1332" i="2"/>
  <c r="AD1332" i="2"/>
  <c r="AF1332" i="2" s="1"/>
  <c r="AC1328" i="2"/>
  <c r="AC1320" i="2"/>
  <c r="AD1312" i="2"/>
  <c r="AF1312" i="2" s="1"/>
  <c r="AD1273" i="2"/>
  <c r="AF1273" i="2" s="1"/>
  <c r="AD1163" i="2"/>
  <c r="AF1163" i="2" s="1"/>
  <c r="AC1117" i="2"/>
  <c r="AC1087" i="2"/>
  <c r="AD1087" i="2"/>
  <c r="AF1087" i="2" s="1"/>
  <c r="AD1082" i="2"/>
  <c r="AF1082" i="2" s="1"/>
  <c r="AC1066" i="2"/>
  <c r="AD1066" i="2"/>
  <c r="AF1066" i="2" s="1"/>
  <c r="AC1057" i="2"/>
  <c r="AD1057" i="2"/>
  <c r="AF1057" i="2" s="1"/>
  <c r="AD1044" i="2"/>
  <c r="AF1044" i="2" s="1"/>
  <c r="AC1011" i="2"/>
  <c r="AD1011" i="2"/>
  <c r="AF1011" i="2" s="1"/>
  <c r="AD998" i="2"/>
  <c r="AF998" i="2" s="1"/>
  <c r="AC836" i="2"/>
  <c r="AD836" i="2"/>
  <c r="AF836" i="2" s="1"/>
  <c r="AC640" i="2"/>
  <c r="AD640" i="2"/>
  <c r="AF640" i="2" s="1"/>
  <c r="AD635" i="2"/>
  <c r="AF635" i="2" s="1"/>
  <c r="AC585" i="2"/>
  <c r="AD585" i="2"/>
  <c r="AF585" i="2" s="1"/>
  <c r="AD425" i="2"/>
  <c r="AF425" i="2" s="1"/>
  <c r="AC425" i="2"/>
  <c r="AF414" i="2"/>
  <c r="AC348" i="2"/>
  <c r="AD348" i="2"/>
  <c r="AF348" i="2" s="1"/>
  <c r="AC155" i="2"/>
  <c r="AD155" i="2"/>
  <c r="AF155" i="2" s="1"/>
  <c r="AC150" i="2"/>
  <c r="AD24" i="2"/>
  <c r="AF24" i="2" s="1"/>
  <c r="AC24" i="2"/>
  <c r="AC1467" i="2"/>
  <c r="AC1436" i="2"/>
  <c r="AC1409" i="2"/>
  <c r="AF1250" i="2"/>
  <c r="AC1195" i="2"/>
  <c r="AC1171" i="2"/>
  <c r="AD1171" i="2"/>
  <c r="AF1171" i="2" s="1"/>
  <c r="AD1121" i="2"/>
  <c r="AF1121" i="2" s="1"/>
  <c r="AF1113" i="2"/>
  <c r="AD994" i="2"/>
  <c r="AF994" i="2" s="1"/>
  <c r="AC901" i="2"/>
  <c r="AD901" i="2"/>
  <c r="AF901" i="2" s="1"/>
  <c r="AF896" i="2"/>
  <c r="AF730" i="2"/>
  <c r="AC570" i="2"/>
  <c r="AD570" i="2"/>
  <c r="AF570" i="2" s="1"/>
  <c r="AD404" i="2"/>
  <c r="AF404" i="2" s="1"/>
  <c r="AF49" i="2"/>
  <c r="AF1599" i="2"/>
  <c r="AC1596" i="2"/>
  <c r="AF1497" i="2"/>
  <c r="AC1486" i="2"/>
  <c r="AC1440" i="2"/>
  <c r="AD1378" i="2"/>
  <c r="AF1378" i="2" s="1"/>
  <c r="AC1254" i="2"/>
  <c r="AD1234" i="2"/>
  <c r="AF1234" i="2" s="1"/>
  <c r="AF1086" i="2"/>
  <c r="AD918" i="2"/>
  <c r="AF918" i="2" s="1"/>
  <c r="AC918" i="2"/>
  <c r="AC867" i="2"/>
  <c r="AD867" i="2"/>
  <c r="AF867" i="2" s="1"/>
  <c r="AF815" i="2"/>
  <c r="AC681" i="2"/>
  <c r="AD681" i="2"/>
  <c r="AF681" i="2" s="1"/>
  <c r="AF639" i="2"/>
  <c r="AC620" i="2"/>
  <c r="AD620" i="2"/>
  <c r="AF620" i="2" s="1"/>
  <c r="AC549" i="2"/>
  <c r="AD549" i="2"/>
  <c r="AF549" i="2" s="1"/>
  <c r="AF449" i="2"/>
  <c r="AC186" i="2"/>
  <c r="AD186" i="2"/>
  <c r="AF186" i="2" s="1"/>
  <c r="AC1108" i="2"/>
  <c r="AD1108" i="2"/>
  <c r="AF1108" i="2" s="1"/>
  <c r="AC1061" i="2"/>
  <c r="AD1061" i="2"/>
  <c r="AF1061" i="2" s="1"/>
  <c r="AC1006" i="2"/>
  <c r="AD1006" i="2"/>
  <c r="AF1006" i="2" s="1"/>
  <c r="AC985" i="2"/>
  <c r="AD985" i="2"/>
  <c r="AF985" i="2" s="1"/>
  <c r="AD853" i="2"/>
  <c r="AF853" i="2" s="1"/>
  <c r="AC821" i="2"/>
  <c r="AD821" i="2"/>
  <c r="AF821" i="2" s="1"/>
  <c r="AD559" i="2"/>
  <c r="AF559" i="2" s="1"/>
  <c r="AC513" i="2"/>
  <c r="AD513" i="2"/>
  <c r="AF513" i="2" s="1"/>
  <c r="AD476" i="2"/>
  <c r="AF476" i="2" s="1"/>
  <c r="AD212" i="2"/>
  <c r="AF212" i="2" s="1"/>
  <c r="AC212" i="2"/>
  <c r="AC106" i="2"/>
  <c r="AD106" i="2"/>
  <c r="AF106" i="2" s="1"/>
  <c r="AC96" i="2"/>
  <c r="AD96" i="2"/>
  <c r="AF96" i="2" s="1"/>
  <c r="AC80" i="2"/>
  <c r="AD80" i="2"/>
  <c r="AF80" i="2" s="1"/>
  <c r="AC1339" i="2"/>
  <c r="AC922" i="2"/>
  <c r="AD922" i="2"/>
  <c r="AF922" i="2" s="1"/>
  <c r="AD875" i="2"/>
  <c r="AF875" i="2" s="1"/>
  <c r="AC690" i="2"/>
  <c r="AD690" i="2"/>
  <c r="AF690" i="2" s="1"/>
  <c r="AC649" i="2"/>
  <c r="AD649" i="2"/>
  <c r="AF649" i="2" s="1"/>
  <c r="AD564" i="2"/>
  <c r="AF564" i="2" s="1"/>
  <c r="AC564" i="2"/>
  <c r="AC487" i="2"/>
  <c r="AD487" i="2"/>
  <c r="AF487" i="2" s="1"/>
  <c r="AC409" i="2"/>
  <c r="AD409" i="2"/>
  <c r="AF409" i="2" s="1"/>
  <c r="AC149" i="2"/>
  <c r="AD149" i="2"/>
  <c r="AF149" i="2" s="1"/>
  <c r="AC1497" i="2"/>
  <c r="AF1272" i="2"/>
  <c r="AC1155" i="2"/>
  <c r="AC1065" i="2"/>
  <c r="AD1065" i="2"/>
  <c r="AF1065" i="2" s="1"/>
  <c r="AC1015" i="2"/>
  <c r="AD1015" i="2"/>
  <c r="AF1015" i="2" s="1"/>
  <c r="AF984" i="2"/>
  <c r="AC810" i="2"/>
  <c r="AC574" i="2"/>
  <c r="AD574" i="2"/>
  <c r="AF574" i="2" s="1"/>
  <c r="AD544" i="2"/>
  <c r="AF544" i="2" s="1"/>
  <c r="AC544" i="2"/>
  <c r="AC539" i="2"/>
  <c r="AD539" i="2"/>
  <c r="AF539" i="2" s="1"/>
  <c r="AC330" i="2"/>
  <c r="AD330" i="2"/>
  <c r="AF330" i="2" s="1"/>
  <c r="AC285" i="2"/>
  <c r="AD285" i="2"/>
  <c r="AF285" i="2" s="1"/>
  <c r="AD206" i="2"/>
  <c r="AF206" i="2" s="1"/>
  <c r="AC180" i="2"/>
  <c r="AD180" i="2"/>
  <c r="AF180" i="2" s="1"/>
  <c r="AC1610" i="2"/>
  <c r="AC1424" i="2"/>
  <c r="AC1416" i="2"/>
  <c r="AC1323" i="2"/>
  <c r="AD1323" i="2"/>
  <c r="AF1323" i="2" s="1"/>
  <c r="AC1296" i="2"/>
  <c r="AC1019" i="2"/>
  <c r="AD1019" i="2"/>
  <c r="AF1019" i="2" s="1"/>
  <c r="AC967" i="2"/>
  <c r="AD967" i="2"/>
  <c r="AF967" i="2" s="1"/>
  <c r="AC939" i="2"/>
  <c r="AF848" i="2"/>
  <c r="AC825" i="2"/>
  <c r="AD825" i="2"/>
  <c r="AF825" i="2" s="1"/>
  <c r="AC675" i="2"/>
  <c r="AC664" i="2"/>
  <c r="AD460" i="2"/>
  <c r="AF460" i="2" s="1"/>
  <c r="AC460" i="2"/>
  <c r="AC302" i="2"/>
  <c r="AD302" i="2"/>
  <c r="AF302" i="2" s="1"/>
  <c r="AF290" i="2"/>
  <c r="AC818" i="2"/>
  <c r="AD818" i="2"/>
  <c r="AF818" i="2" s="1"/>
  <c r="AC711" i="2"/>
  <c r="AD711" i="2"/>
  <c r="AF711" i="2" s="1"/>
  <c r="AC389" i="2"/>
  <c r="AD389" i="2"/>
  <c r="AF389" i="2" s="1"/>
  <c r="AC359" i="2"/>
  <c r="AD359" i="2"/>
  <c r="AF359" i="2" s="1"/>
  <c r="AC857" i="2"/>
  <c r="AD857" i="2"/>
  <c r="AF857" i="2" s="1"/>
  <c r="AF764" i="2"/>
  <c r="AC739" i="2"/>
  <c r="AD734" i="2"/>
  <c r="AF734" i="2" s="1"/>
  <c r="AC734" i="2"/>
  <c r="AC596" i="2"/>
  <c r="AC459" i="2"/>
  <c r="AD459" i="2"/>
  <c r="AF459" i="2" s="1"/>
  <c r="AD227" i="2"/>
  <c r="AF227" i="2" s="1"/>
  <c r="AC227" i="2"/>
  <c r="AC221" i="2"/>
  <c r="AD221" i="2"/>
  <c r="AF221" i="2" s="1"/>
  <c r="AC705" i="2"/>
  <c r="AC580" i="2"/>
  <c r="AD580" i="2"/>
  <c r="AF580" i="2" s="1"/>
  <c r="AF507" i="2"/>
  <c r="AF427" i="2"/>
  <c r="AC393" i="2"/>
  <c r="AD393" i="2"/>
  <c r="AF393" i="2" s="1"/>
  <c r="AC267" i="2"/>
  <c r="AD267" i="2"/>
  <c r="AF267" i="2" s="1"/>
  <c r="AC822" i="2"/>
  <c r="AD822" i="2"/>
  <c r="AF822" i="2" s="1"/>
  <c r="AC777" i="2"/>
  <c r="AC629" i="2"/>
  <c r="AD629" i="2"/>
  <c r="AF629" i="2" s="1"/>
  <c r="AC557" i="2"/>
  <c r="AD557" i="2"/>
  <c r="AF557" i="2" s="1"/>
  <c r="AC537" i="2"/>
  <c r="AD537" i="2"/>
  <c r="AF537" i="2" s="1"/>
  <c r="AC473" i="2"/>
  <c r="AD473" i="2"/>
  <c r="AF473" i="2" s="1"/>
  <c r="AF252" i="2"/>
  <c r="AF1134" i="2"/>
  <c r="AC1122" i="2"/>
  <c r="AD1122" i="2"/>
  <c r="AF1122" i="2" s="1"/>
  <c r="AC1027" i="2"/>
  <c r="AD1027" i="2"/>
  <c r="AF1027" i="2" s="1"/>
  <c r="AC943" i="2"/>
  <c r="AD943" i="2"/>
  <c r="AF943" i="2" s="1"/>
  <c r="AC732" i="2"/>
  <c r="AF723" i="2"/>
  <c r="AD696" i="2"/>
  <c r="AF696" i="2" s="1"/>
  <c r="AF662" i="2"/>
  <c r="AC594" i="2"/>
  <c r="AD594" i="2"/>
  <c r="AF594" i="2" s="1"/>
  <c r="AC584" i="2"/>
  <c r="AD562" i="2"/>
  <c r="AF562" i="2" s="1"/>
  <c r="AC562" i="2"/>
  <c r="AF531" i="2"/>
  <c r="AC326" i="2"/>
  <c r="AF121" i="2"/>
  <c r="AF53" i="2"/>
  <c r="AC1512" i="2"/>
  <c r="AC1443" i="2"/>
  <c r="AD1443" i="2"/>
  <c r="AF1443" i="2" s="1"/>
  <c r="AC1395" i="2"/>
  <c r="AD1395" i="2"/>
  <c r="AF1395" i="2" s="1"/>
  <c r="AC1347" i="2"/>
  <c r="AD1347" i="2"/>
  <c r="AF1347" i="2" s="1"/>
  <c r="AC1299" i="2"/>
  <c r="AD1299" i="2"/>
  <c r="AF1299" i="2" s="1"/>
  <c r="AC1251" i="2"/>
  <c r="AD1251" i="2"/>
  <c r="AF1251" i="2" s="1"/>
  <c r="AC1150" i="2"/>
  <c r="AD1150" i="2"/>
  <c r="AF1150" i="2" s="1"/>
  <c r="AC992" i="2"/>
  <c r="AD992" i="2"/>
  <c r="AF992" i="2" s="1"/>
  <c r="AC768" i="2"/>
  <c r="AF718" i="2"/>
  <c r="AF671" i="2"/>
  <c r="AD478" i="2"/>
  <c r="AF478" i="2" s="1"/>
  <c r="AC478" i="2"/>
  <c r="AC432" i="2"/>
  <c r="AD432" i="2"/>
  <c r="AF432" i="2" s="1"/>
  <c r="AC843" i="2"/>
  <c r="AD843" i="2"/>
  <c r="AF843" i="2" s="1"/>
  <c r="AC834" i="2"/>
  <c r="AD834" i="2"/>
  <c r="AF834" i="2" s="1"/>
  <c r="AC781" i="2"/>
  <c r="AD781" i="2"/>
  <c r="AF781" i="2" s="1"/>
  <c r="AF732" i="2"/>
  <c r="AC633" i="2"/>
  <c r="AD633" i="2"/>
  <c r="AF633" i="2" s="1"/>
  <c r="AC579" i="2"/>
  <c r="AD579" i="2"/>
  <c r="AF579" i="2" s="1"/>
  <c r="AC64" i="2"/>
  <c r="AD64" i="2"/>
  <c r="AF64" i="2" s="1"/>
  <c r="AC963" i="2"/>
  <c r="AC794" i="2"/>
  <c r="AD794" i="2"/>
  <c r="AF794" i="2" s="1"/>
  <c r="AC714" i="2"/>
  <c r="AC709" i="2"/>
  <c r="AD709" i="2"/>
  <c r="AF709" i="2" s="1"/>
  <c r="AC241" i="2"/>
  <c r="AD241" i="2"/>
  <c r="AF241" i="2" s="1"/>
  <c r="AC136" i="2"/>
  <c r="AD136" i="2"/>
  <c r="AF136" i="2" s="1"/>
  <c r="AC1073" i="2"/>
  <c r="AD1073" i="2"/>
  <c r="AF1073" i="2" s="1"/>
  <c r="AC1034" i="2"/>
  <c r="AD1034" i="2"/>
  <c r="AF1034" i="2" s="1"/>
  <c r="AF736" i="2"/>
  <c r="AC618" i="2"/>
  <c r="AD618" i="2"/>
  <c r="AF618" i="2" s="1"/>
  <c r="AF578" i="2"/>
  <c r="AC477" i="2"/>
  <c r="AD477" i="2"/>
  <c r="AF477" i="2" s="1"/>
  <c r="AC436" i="2"/>
  <c r="AD436" i="2"/>
  <c r="AF436" i="2" s="1"/>
  <c r="AF93" i="2"/>
  <c r="AC318" i="2"/>
  <c r="AD318" i="2"/>
  <c r="AF318" i="2" s="1"/>
  <c r="AC297" i="2"/>
  <c r="AD232" i="2"/>
  <c r="AF232" i="2" s="1"/>
  <c r="AC232" i="2"/>
  <c r="AC207" i="2"/>
  <c r="AD207" i="2"/>
  <c r="AF207" i="2" s="1"/>
  <c r="AD17" i="2"/>
  <c r="AF17" i="2" s="1"/>
  <c r="AC17" i="2"/>
  <c r="AF644" i="2"/>
  <c r="AC597" i="2"/>
  <c r="AD597" i="2"/>
  <c r="AF597" i="2" s="1"/>
  <c r="AC463" i="2"/>
  <c r="AD463" i="2"/>
  <c r="AF463" i="2" s="1"/>
  <c r="AC453" i="2"/>
  <c r="AC159" i="2"/>
  <c r="AD159" i="2"/>
  <c r="AF159" i="2" s="1"/>
  <c r="AC874" i="2"/>
  <c r="AD874" i="2"/>
  <c r="AF874" i="2" s="1"/>
  <c r="AF839" i="2"/>
  <c r="AC812" i="2"/>
  <c r="AD812" i="2"/>
  <c r="AF812" i="2" s="1"/>
  <c r="AC788" i="2"/>
  <c r="AD788" i="2"/>
  <c r="AF788" i="2" s="1"/>
  <c r="AC763" i="2"/>
  <c r="AD763" i="2"/>
  <c r="AF763" i="2" s="1"/>
  <c r="AF742" i="2"/>
  <c r="AC713" i="2"/>
  <c r="AC631" i="2"/>
  <c r="AC553" i="2"/>
  <c r="AD553" i="2"/>
  <c r="AF553" i="2" s="1"/>
  <c r="AC417" i="2"/>
  <c r="AD355" i="2"/>
  <c r="AF355" i="2" s="1"/>
  <c r="AC355" i="2"/>
  <c r="AC184" i="2"/>
  <c r="AC169" i="2"/>
  <c r="AD169" i="2"/>
  <c r="AF169" i="2" s="1"/>
  <c r="AC130" i="2"/>
  <c r="AD1084" i="2"/>
  <c r="AF1084" i="2" s="1"/>
  <c r="AD1077" i="2"/>
  <c r="AF1077" i="2" s="1"/>
  <c r="AD1070" i="2"/>
  <c r="AF1070" i="2" s="1"/>
  <c r="AD1063" i="2"/>
  <c r="AF1063" i="2" s="1"/>
  <c r="AD961" i="2"/>
  <c r="AF961" i="2" s="1"/>
  <c r="AD954" i="2"/>
  <c r="AF954" i="2" s="1"/>
  <c r="AD940" i="2"/>
  <c r="AF940" i="2" s="1"/>
  <c r="AD933" i="2"/>
  <c r="AF933" i="2" s="1"/>
  <c r="AD926" i="2"/>
  <c r="AF926" i="2" s="1"/>
  <c r="AD919" i="2"/>
  <c r="AF919" i="2" s="1"/>
  <c r="AC851" i="2"/>
  <c r="AD807" i="2"/>
  <c r="AF807" i="2" s="1"/>
  <c r="AD766" i="2"/>
  <c r="AF766" i="2" s="1"/>
  <c r="AF708" i="2"/>
  <c r="AD683" i="2"/>
  <c r="AF683" i="2" s="1"/>
  <c r="AC683" i="2"/>
  <c r="AD652" i="2"/>
  <c r="AF652" i="2" s="1"/>
  <c r="AF638" i="2"/>
  <c r="AD621" i="2"/>
  <c r="AF621" i="2" s="1"/>
  <c r="AC617" i="2"/>
  <c r="AC595" i="2"/>
  <c r="AD595" i="2"/>
  <c r="AF595" i="2" s="1"/>
  <c r="AF538" i="2"/>
  <c r="AD520" i="2"/>
  <c r="AF520" i="2" s="1"/>
  <c r="AC520" i="2"/>
  <c r="AC429" i="2"/>
  <c r="AD429" i="2"/>
  <c r="AF429" i="2" s="1"/>
  <c r="AC288" i="2"/>
  <c r="AD288" i="2"/>
  <c r="AF288" i="2" s="1"/>
  <c r="AD273" i="2"/>
  <c r="AF273" i="2" s="1"/>
  <c r="AC203" i="2"/>
  <c r="AD203" i="2"/>
  <c r="AF203" i="2" s="1"/>
  <c r="AC198" i="2"/>
  <c r="AD198" i="2"/>
  <c r="AF198" i="2" s="1"/>
  <c r="AD858" i="2"/>
  <c r="AF858" i="2" s="1"/>
  <c r="AF854" i="2"/>
  <c r="AC819" i="2"/>
  <c r="AD819" i="2"/>
  <c r="AF819" i="2" s="1"/>
  <c r="AD803" i="2"/>
  <c r="AF803" i="2" s="1"/>
  <c r="AC716" i="2"/>
  <c r="AF695" i="2"/>
  <c r="AC687" i="2"/>
  <c r="AD687" i="2"/>
  <c r="AF687" i="2" s="1"/>
  <c r="AC647" i="2"/>
  <c r="AC488" i="2"/>
  <c r="AD420" i="2"/>
  <c r="AF420" i="2" s="1"/>
  <c r="AF392" i="2"/>
  <c r="AC358" i="2"/>
  <c r="AC345" i="2"/>
  <c r="AD345" i="2"/>
  <c r="AF345" i="2" s="1"/>
  <c r="AD339" i="2"/>
  <c r="AF339" i="2" s="1"/>
  <c r="AC304" i="2"/>
  <c r="AD304" i="2"/>
  <c r="AF304" i="2" s="1"/>
  <c r="AF1182" i="2"/>
  <c r="AC1179" i="2"/>
  <c r="AF1038" i="2"/>
  <c r="AC1035" i="2"/>
  <c r="AF894" i="2"/>
  <c r="AC891" i="2"/>
  <c r="AC827" i="2"/>
  <c r="AC795" i="2"/>
  <c r="AD795" i="2"/>
  <c r="AF795" i="2" s="1"/>
  <c r="AC770" i="2"/>
  <c r="AD741" i="2"/>
  <c r="AF741" i="2" s="1"/>
  <c r="AD733" i="2"/>
  <c r="AF733" i="2" s="1"/>
  <c r="AD625" i="2"/>
  <c r="AF625" i="2" s="1"/>
  <c r="AD586" i="2"/>
  <c r="AF586" i="2" s="1"/>
  <c r="AC586" i="2"/>
  <c r="AD560" i="2"/>
  <c r="AF560" i="2" s="1"/>
  <c r="AC533" i="2"/>
  <c r="AD533" i="2"/>
  <c r="AF533" i="2" s="1"/>
  <c r="AC456" i="2"/>
  <c r="AD456" i="2"/>
  <c r="AF456" i="2" s="1"/>
  <c r="AD446" i="2"/>
  <c r="AF446" i="2" s="1"/>
  <c r="AF428" i="2"/>
  <c r="AD223" i="2"/>
  <c r="AF223" i="2" s="1"/>
  <c r="AC223" i="2"/>
  <c r="AD118" i="2"/>
  <c r="AF118" i="2" s="1"/>
  <c r="AC118" i="2"/>
  <c r="AD108" i="2"/>
  <c r="AF108" i="2" s="1"/>
  <c r="AC1196" i="2"/>
  <c r="AC1052" i="2"/>
  <c r="AC908" i="2"/>
  <c r="AC729" i="2"/>
  <c r="AC720" i="2"/>
  <c r="AD720" i="2"/>
  <c r="AF720" i="2" s="1"/>
  <c r="AC703" i="2"/>
  <c r="AC682" i="2"/>
  <c r="AF642" i="2"/>
  <c r="AF581" i="2"/>
  <c r="AD334" i="2"/>
  <c r="AF334" i="2" s="1"/>
  <c r="AC334" i="2"/>
  <c r="AC850" i="2"/>
  <c r="AD850" i="2"/>
  <c r="AF850" i="2" s="1"/>
  <c r="AC745" i="2"/>
  <c r="AD745" i="2"/>
  <c r="AF745" i="2" s="1"/>
  <c r="AC344" i="2"/>
  <c r="AD344" i="2"/>
  <c r="AF344" i="2" s="1"/>
  <c r="AD297" i="2"/>
  <c r="AF297" i="2" s="1"/>
  <c r="AC182" i="2"/>
  <c r="AD177" i="2"/>
  <c r="AF177" i="2" s="1"/>
  <c r="AC177" i="2"/>
  <c r="AD132" i="2"/>
  <c r="AF132" i="2" s="1"/>
  <c r="AD127" i="2"/>
  <c r="AF127" i="2" s="1"/>
  <c r="AF782" i="2"/>
  <c r="AC660" i="2"/>
  <c r="AD660" i="2"/>
  <c r="AF660" i="2" s="1"/>
  <c r="AC599" i="2"/>
  <c r="AD599" i="2"/>
  <c r="AF599" i="2" s="1"/>
  <c r="AD406" i="2"/>
  <c r="AF406" i="2" s="1"/>
  <c r="AC406" i="2"/>
  <c r="AC292" i="2"/>
  <c r="AD292" i="2"/>
  <c r="AF292" i="2" s="1"/>
  <c r="AF67" i="2"/>
  <c r="AC63" i="2"/>
  <c r="AC1203" i="2"/>
  <c r="AC1059" i="2"/>
  <c r="AC915" i="2"/>
  <c r="AC826" i="2"/>
  <c r="AD826" i="2"/>
  <c r="AF826" i="2" s="1"/>
  <c r="AC669" i="2"/>
  <c r="AD669" i="2"/>
  <c r="AF669" i="2" s="1"/>
  <c r="AC455" i="2"/>
  <c r="AD455" i="2"/>
  <c r="AF455" i="2" s="1"/>
  <c r="AC450" i="2"/>
  <c r="AD450" i="2"/>
  <c r="AF450" i="2" s="1"/>
  <c r="AC250" i="2"/>
  <c r="AD250" i="2"/>
  <c r="AF250" i="2" s="1"/>
  <c r="AC173" i="2"/>
  <c r="AD173" i="2"/>
  <c r="AF173" i="2" s="1"/>
  <c r="AF139" i="2"/>
  <c r="AC121" i="2"/>
  <c r="AC77" i="2"/>
  <c r="AD77" i="2"/>
  <c r="AF77" i="2" s="1"/>
  <c r="AF58" i="2"/>
  <c r="AD658" i="2"/>
  <c r="AF658" i="2" s="1"/>
  <c r="AC658" i="2"/>
  <c r="AC551" i="2"/>
  <c r="AC475" i="2"/>
  <c r="AC441" i="2"/>
  <c r="AC415" i="2"/>
  <c r="AD415" i="2"/>
  <c r="AF415" i="2" s="1"/>
  <c r="AF343" i="2"/>
  <c r="AC245" i="2"/>
  <c r="AC125" i="2"/>
  <c r="AD125" i="2"/>
  <c r="AF125" i="2" s="1"/>
  <c r="AC14" i="2"/>
  <c r="AC8" i="2"/>
  <c r="AF224" i="2"/>
  <c r="AF176" i="2"/>
  <c r="AC53" i="2"/>
  <c r="AD833" i="2"/>
  <c r="AF833" i="2" s="1"/>
  <c r="AD809" i="2"/>
  <c r="AF809" i="2" s="1"/>
  <c r="AD785" i="2"/>
  <c r="AF785" i="2" s="1"/>
  <c r="AD731" i="2"/>
  <c r="AF731" i="2" s="1"/>
  <c r="AD724" i="2"/>
  <c r="AF724" i="2" s="1"/>
  <c r="AF668" i="2"/>
  <c r="AC550" i="2"/>
  <c r="AD550" i="2"/>
  <c r="AF550" i="2" s="1"/>
  <c r="AF530" i="2"/>
  <c r="AF452" i="2"/>
  <c r="AD323" i="2"/>
  <c r="AF323" i="2" s="1"/>
  <c r="AF319" i="2"/>
  <c r="AC271" i="2"/>
  <c r="AD271" i="2"/>
  <c r="AF271" i="2" s="1"/>
  <c r="AD253" i="2"/>
  <c r="AF253" i="2" s="1"/>
  <c r="AF209" i="2"/>
  <c r="AD81" i="2"/>
  <c r="AF81" i="2" s="1"/>
  <c r="AC81" i="2"/>
  <c r="AD767" i="2"/>
  <c r="AF767" i="2" s="1"/>
  <c r="AC753" i="2"/>
  <c r="AD749" i="2"/>
  <c r="AF749" i="2" s="1"/>
  <c r="AD713" i="2"/>
  <c r="AF713" i="2" s="1"/>
  <c r="AC676" i="2"/>
  <c r="AD664" i="2"/>
  <c r="AF664" i="2" s="1"/>
  <c r="AD653" i="2"/>
  <c r="AF653" i="2" s="1"/>
  <c r="AD607" i="2"/>
  <c r="AF607" i="2" s="1"/>
  <c r="AD584" i="2"/>
  <c r="AF584" i="2" s="1"/>
  <c r="AD561" i="2"/>
  <c r="AF561" i="2" s="1"/>
  <c r="AC554" i="2"/>
  <c r="AD554" i="2"/>
  <c r="AF554" i="2" s="1"/>
  <c r="AD493" i="2"/>
  <c r="AF493" i="2" s="1"/>
  <c r="AD481" i="2"/>
  <c r="AF481" i="2" s="1"/>
  <c r="AC457" i="2"/>
  <c r="AD457" i="2"/>
  <c r="AF457" i="2" s="1"/>
  <c r="AC397" i="2"/>
  <c r="AD397" i="2"/>
  <c r="AF397" i="2" s="1"/>
  <c r="AD378" i="2"/>
  <c r="AF378" i="2" s="1"/>
  <c r="AD214" i="2"/>
  <c r="AF214" i="2" s="1"/>
  <c r="AC214" i="2"/>
  <c r="AD95" i="2"/>
  <c r="AF95" i="2" s="1"/>
  <c r="AC95" i="2"/>
  <c r="AC756" i="2"/>
  <c r="AD672" i="2"/>
  <c r="AF672" i="2" s="1"/>
  <c r="AC497" i="2"/>
  <c r="AC485" i="2"/>
  <c r="AD485" i="2"/>
  <c r="AF485" i="2" s="1"/>
  <c r="AF439" i="2"/>
  <c r="AC401" i="2"/>
  <c r="AD401" i="2"/>
  <c r="AF401" i="2" s="1"/>
  <c r="AC383" i="2"/>
  <c r="AD383" i="2"/>
  <c r="AF383" i="2" s="1"/>
  <c r="AC332" i="2"/>
  <c r="AD332" i="2"/>
  <c r="AF332" i="2" s="1"/>
  <c r="AC327" i="2"/>
  <c r="AC668" i="2"/>
  <c r="AC569" i="2"/>
  <c r="AF489" i="2"/>
  <c r="AC452" i="2"/>
  <c r="AC337" i="2"/>
  <c r="AD337" i="2"/>
  <c r="AF337" i="2" s="1"/>
  <c r="AC313" i="2"/>
  <c r="AD313" i="2"/>
  <c r="AF313" i="2" s="1"/>
  <c r="AC90" i="2"/>
  <c r="AD501" i="2"/>
  <c r="AF501" i="2" s="1"/>
  <c r="AC501" i="2"/>
  <c r="AC413" i="2"/>
  <c r="AD413" i="2"/>
  <c r="AF413" i="2" s="1"/>
  <c r="AD167" i="2"/>
  <c r="AF167" i="2" s="1"/>
  <c r="AC167" i="2"/>
  <c r="AC128" i="2"/>
  <c r="AD128" i="2"/>
  <c r="AF128" i="2" s="1"/>
  <c r="AD119" i="2"/>
  <c r="AF119" i="2" s="1"/>
  <c r="AC119" i="2"/>
  <c r="AC257" i="2"/>
  <c r="AD257" i="2"/>
  <c r="AF257" i="2" s="1"/>
  <c r="AC66" i="2"/>
  <c r="AD66" i="2"/>
  <c r="AF66" i="2" s="1"/>
  <c r="AC32" i="2"/>
  <c r="AD32" i="2"/>
  <c r="AF32" i="2" s="1"/>
  <c r="AC365" i="2"/>
  <c r="AC264" i="2"/>
  <c r="AD264" i="2"/>
  <c r="AF264" i="2" s="1"/>
  <c r="AD238" i="2"/>
  <c r="AF238" i="2" s="1"/>
  <c r="AC238" i="2"/>
  <c r="AC107" i="2"/>
  <c r="AD107" i="2"/>
  <c r="AF107" i="2" s="1"/>
  <c r="AF347" i="2"/>
  <c r="AF233" i="2"/>
  <c r="AC197" i="2"/>
  <c r="AF147" i="2"/>
  <c r="AC102" i="2"/>
  <c r="AC88" i="2"/>
  <c r="AF70" i="2"/>
  <c r="AC42" i="2"/>
  <c r="AD42" i="2"/>
  <c r="AF42" i="2" s="1"/>
  <c r="AC23" i="2"/>
  <c r="AD23" i="2"/>
  <c r="AF23" i="2" s="1"/>
  <c r="AC138" i="2"/>
  <c r="AD138" i="2"/>
  <c r="AF138" i="2" s="1"/>
  <c r="AD129" i="2"/>
  <c r="AF129" i="2" s="1"/>
  <c r="AC129" i="2"/>
  <c r="AF12" i="2"/>
  <c r="AC517" i="2"/>
  <c r="AF418" i="2"/>
  <c r="AC373" i="2"/>
  <c r="AD373" i="2"/>
  <c r="AF373" i="2" s="1"/>
  <c r="AC311" i="2"/>
  <c r="AF293" i="2"/>
  <c r="AC276" i="2"/>
  <c r="AC192" i="2"/>
  <c r="AD192" i="2"/>
  <c r="AF192" i="2" s="1"/>
  <c r="AD92" i="2"/>
  <c r="AF92" i="2" s="1"/>
  <c r="AC92" i="2"/>
  <c r="AC644" i="2"/>
  <c r="AC572" i="2"/>
  <c r="AC443" i="2"/>
  <c r="AD443" i="2"/>
  <c r="AF443" i="2" s="1"/>
  <c r="AF201" i="2"/>
  <c r="AD60" i="2"/>
  <c r="AF60" i="2" s="1"/>
  <c r="AC60" i="2"/>
  <c r="AF368" i="2"/>
  <c r="AC246" i="2"/>
  <c r="AD246" i="2"/>
  <c r="AF246" i="2" s="1"/>
  <c r="AC237" i="2"/>
  <c r="AC101" i="2"/>
  <c r="AF91" i="2"/>
  <c r="AF226" i="2"/>
  <c r="AF200" i="2"/>
  <c r="AF105" i="2"/>
  <c r="AC47" i="2"/>
  <c r="AD47" i="2"/>
  <c r="AF47" i="2" s="1"/>
  <c r="AC422" i="2"/>
  <c r="AD422" i="2"/>
  <c r="AF422" i="2" s="1"/>
  <c r="AC387" i="2"/>
  <c r="AD387" i="2"/>
  <c r="AF387" i="2" s="1"/>
  <c r="AF153" i="2"/>
  <c r="AC144" i="2"/>
  <c r="AD144" i="2"/>
  <c r="AF144" i="2" s="1"/>
  <c r="AC16" i="2"/>
  <c r="AD16" i="2"/>
  <c r="AF16" i="2" s="1"/>
  <c r="AF274" i="2"/>
  <c r="AF195" i="2"/>
  <c r="AF104" i="2"/>
  <c r="AF86" i="2"/>
  <c r="AF73" i="2"/>
  <c r="AD11" i="2"/>
  <c r="AF11" i="2" s="1"/>
  <c r="AC527" i="2"/>
  <c r="AC352" i="2"/>
  <c r="AD352" i="2"/>
  <c r="AF352" i="2" s="1"/>
  <c r="AC320" i="2"/>
  <c r="AD320" i="2"/>
  <c r="AF320" i="2" s="1"/>
  <c r="AC299" i="2"/>
  <c r="AD299" i="2"/>
  <c r="AF299" i="2" s="1"/>
  <c r="AF152" i="2"/>
  <c r="AC25" i="2"/>
  <c r="AC464" i="2"/>
  <c r="AD464" i="2"/>
  <c r="AF464" i="2" s="1"/>
  <c r="AC437" i="2"/>
  <c r="AC394" i="2"/>
  <c r="AD394" i="2"/>
  <c r="AF394" i="2" s="1"/>
  <c r="AC278" i="2"/>
  <c r="AD278" i="2"/>
  <c r="AF278" i="2" s="1"/>
  <c r="AC225" i="2"/>
  <c r="AD225" i="2"/>
  <c r="AF225" i="2" s="1"/>
  <c r="AC55" i="2"/>
  <c r="AF56" i="2"/>
  <c r="AD211" i="2"/>
  <c r="AF211" i="2" s="1"/>
  <c r="AC208" i="2"/>
  <c r="AD178" i="2"/>
  <c r="AF178" i="2" s="1"/>
  <c r="AD163" i="2"/>
  <c r="AF163" i="2" s="1"/>
  <c r="AC160" i="2"/>
  <c r="AF115" i="2"/>
  <c r="AC112" i="2"/>
  <c r="AC71" i="2"/>
  <c r="AD71" i="2"/>
  <c r="AF71" i="2" s="1"/>
  <c r="AD14" i="2"/>
  <c r="AF14" i="2" s="1"/>
  <c r="AC293" i="2"/>
  <c r="AD78" i="2"/>
  <c r="AF78" i="2" s="1"/>
  <c r="AC222" i="2"/>
  <c r="AD111" i="2"/>
  <c r="AF111" i="2" s="1"/>
  <c r="AC70" i="2"/>
  <c r="AD55" i="2"/>
  <c r="AF55" i="2" s="1"/>
  <c r="AD25" i="2"/>
  <c r="AF25" i="2" s="1"/>
  <c r="AD21" i="2"/>
  <c r="AF21" i="2" s="1"/>
  <c r="AC174" i="2"/>
  <c r="AC126" i="2"/>
  <c r="AC29" i="2"/>
  <c r="AC461" i="2"/>
  <c r="AC317" i="2"/>
  <c r="AC40" i="2"/>
  <c r="AD40" i="2"/>
  <c r="AF40" i="2" s="1"/>
  <c r="Q9718" i="2"/>
  <c r="Q7606" i="2"/>
  <c r="Q2253" i="2"/>
  <c r="Q6696" i="2"/>
  <c r="Q2543" i="2"/>
  <c r="Q8656" i="2"/>
  <c r="Q4287" i="2"/>
  <c r="Q1091" i="2"/>
  <c r="Q1604" i="2"/>
  <c r="Q4740" i="2"/>
  <c r="Q4698" i="2"/>
  <c r="Q5834" i="2"/>
  <c r="Q8763" i="2"/>
  <c r="Q6012" i="2"/>
  <c r="Q191" i="2"/>
  <c r="Q644" i="2"/>
  <c r="Q3913" i="2"/>
  <c r="Q1122" i="2"/>
  <c r="Q4000" i="2"/>
  <c r="Q7498" i="2"/>
  <c r="Q7510" i="2"/>
  <c r="Q3876" i="2"/>
  <c r="Q2732" i="2"/>
  <c r="Q6356" i="2"/>
  <c r="Q6765" i="2"/>
  <c r="Q5266" i="2"/>
  <c r="Q3819" i="2"/>
  <c r="Q8910" i="2"/>
  <c r="Q8403" i="2"/>
  <c r="Q8073" i="2"/>
  <c r="Q1719" i="2"/>
  <c r="Q4505" i="2"/>
  <c r="Q6917" i="2"/>
  <c r="Q9471" i="2"/>
  <c r="Q182" i="2"/>
  <c r="Q7266" i="2"/>
  <c r="Q7174" i="2"/>
  <c r="Q2955" i="2"/>
  <c r="Q3817" i="2"/>
  <c r="Q5070" i="2"/>
  <c r="Q7570" i="2"/>
  <c r="Q5449" i="2"/>
  <c r="Q6057" i="2"/>
  <c r="Q7420" i="2"/>
  <c r="Q361" i="2"/>
  <c r="Q2895" i="2"/>
  <c r="Q4595" i="2"/>
  <c r="Q5816" i="2"/>
  <c r="Q2919" i="2"/>
  <c r="Q6454" i="2"/>
  <c r="Q1442" i="2"/>
  <c r="Q5117" i="2"/>
  <c r="Q7933" i="2"/>
  <c r="Q5906" i="2"/>
  <c r="Q4643" i="2"/>
  <c r="Q6780" i="2"/>
  <c r="P4643" i="2"/>
  <c r="Q6647" i="2"/>
  <c r="Q7900" i="2"/>
  <c r="Q8746" i="2"/>
  <c r="Q2897" i="2"/>
  <c r="P5307" i="2"/>
  <c r="Q5307" i="2"/>
  <c r="Q5010" i="2"/>
  <c r="Q6413" i="2"/>
  <c r="Q2562" i="2"/>
  <c r="Q5102" i="2"/>
  <c r="Q5542" i="2"/>
  <c r="Q5552" i="2"/>
  <c r="Q8959" i="2"/>
  <c r="Q436" i="2"/>
  <c r="Q5365" i="2"/>
  <c r="Q7774" i="2"/>
  <c r="Q8624" i="2"/>
  <c r="Q8822" i="2"/>
  <c r="Q5172" i="2"/>
  <c r="Q5876" i="2"/>
  <c r="Q8195" i="2"/>
  <c r="Q1760" i="2"/>
  <c r="Q5676" i="2"/>
  <c r="Q9762" i="2"/>
  <c r="Q1226" i="2"/>
  <c r="Q5612" i="2"/>
  <c r="Q9154" i="2"/>
  <c r="Q6522" i="2"/>
  <c r="Q6102" i="2"/>
  <c r="Q5970" i="2"/>
  <c r="Q6636" i="2"/>
  <c r="Q8980" i="2"/>
  <c r="Q8427" i="2"/>
  <c r="Q213" i="2"/>
  <c r="Q1136" i="2"/>
  <c r="Q7691" i="2"/>
  <c r="Q552" i="2"/>
  <c r="Q2723" i="2"/>
  <c r="Q1058" i="2"/>
  <c r="Q4150" i="2"/>
  <c r="Q4791" i="2"/>
  <c r="Q7283" i="2"/>
  <c r="Q8523" i="2"/>
  <c r="Q4872" i="2"/>
  <c r="Q2429" i="2"/>
  <c r="Q1165" i="2"/>
  <c r="Q2888" i="2"/>
  <c r="Q6084" i="2"/>
  <c r="Q1187" i="2"/>
  <c r="Q835" i="2"/>
  <c r="Q6051" i="2"/>
  <c r="Q1197" i="2"/>
  <c r="P2562" i="2"/>
  <c r="Q4736" i="2"/>
  <c r="Q119" i="2"/>
  <c r="Q768" i="2"/>
  <c r="Q5514" i="2"/>
  <c r="P7600" i="2"/>
  <c r="Q7600" i="2"/>
  <c r="Q7533" i="2"/>
  <c r="Q2637" i="2"/>
  <c r="Q5064" i="2"/>
  <c r="Q5199" i="2"/>
  <c r="Q6908" i="2"/>
  <c r="Q7061" i="2"/>
  <c r="Q8205" i="2"/>
  <c r="Q8581" i="2"/>
  <c r="Q8833" i="2"/>
  <c r="Q3072" i="2"/>
  <c r="Q6370" i="2"/>
  <c r="Q614" i="2"/>
  <c r="Q1383" i="2"/>
  <c r="Q1572" i="2"/>
  <c r="Q2449" i="2"/>
  <c r="Q4173" i="2"/>
  <c r="Q5181" i="2"/>
  <c r="Q5579" i="2"/>
  <c r="Q6715" i="2"/>
  <c r="Q7471" i="2"/>
  <c r="Q9434" i="2"/>
  <c r="Q6520" i="2"/>
  <c r="Q6554" i="2"/>
  <c r="Q6788" i="2"/>
  <c r="Q8276" i="2"/>
  <c r="Q6448" i="2"/>
  <c r="Q7766" i="2"/>
  <c r="Q9470" i="2"/>
  <c r="Q5641" i="2"/>
  <c r="Q6555" i="2"/>
  <c r="Q1515" i="2"/>
  <c r="Q1843" i="2"/>
  <c r="Q5664" i="2"/>
  <c r="Q6718" i="2"/>
  <c r="Q2736" i="2"/>
  <c r="Q5744" i="2"/>
  <c r="P5744" i="2"/>
  <c r="Q9635" i="2"/>
  <c r="Q4060" i="2"/>
  <c r="Q5425" i="2"/>
  <c r="Q7960" i="2"/>
  <c r="Q9950" i="2"/>
  <c r="Q5239" i="2"/>
  <c r="Q6015" i="2"/>
  <c r="Q6128" i="2"/>
  <c r="Q6139" i="2"/>
  <c r="Q7578" i="2"/>
  <c r="Q7972" i="2"/>
  <c r="Q8832" i="2"/>
  <c r="Q6802" i="2"/>
  <c r="Q6958" i="2"/>
  <c r="Q8630" i="2"/>
  <c r="Q2906" i="2"/>
  <c r="Q7693" i="2"/>
  <c r="Q7863" i="2"/>
  <c r="Q9515" i="2"/>
  <c r="Q9632" i="2"/>
  <c r="Q9691" i="2"/>
  <c r="Q7055" i="2"/>
  <c r="Q7673" i="2"/>
  <c r="Q671" i="2"/>
  <c r="Q3043" i="2"/>
  <c r="Q3785" i="2"/>
  <c r="Q5186" i="2"/>
  <c r="Q5534" i="2"/>
  <c r="Q7585" i="2"/>
  <c r="Q8079" i="2"/>
  <c r="Q8321" i="2"/>
  <c r="Q8553" i="2"/>
  <c r="Q9439" i="2"/>
  <c r="Q745" i="2"/>
  <c r="Q3024" i="2"/>
  <c r="Q5854" i="2"/>
  <c r="Q6221" i="2"/>
  <c r="Q6384" i="2"/>
  <c r="Q6496" i="2"/>
  <c r="Q6682" i="2"/>
  <c r="Q9866" i="2"/>
  <c r="Q409" i="2"/>
  <c r="Q3778" i="2"/>
  <c r="Q3930" i="2"/>
  <c r="Q4034" i="2"/>
  <c r="Q4677" i="2"/>
  <c r="Q5756" i="2"/>
  <c r="Q7288" i="2"/>
  <c r="P8397" i="2"/>
  <c r="Q8397" i="2"/>
  <c r="Q8884" i="2"/>
  <c r="Q7477" i="2"/>
  <c r="Q2994" i="2"/>
  <c r="Q4784" i="2"/>
  <c r="Q5118" i="2"/>
  <c r="Q5844" i="2"/>
  <c r="Q7512" i="2"/>
  <c r="Q7577" i="2"/>
  <c r="Q8432" i="2"/>
  <c r="Q7999" i="2"/>
  <c r="Q8293" i="2"/>
  <c r="Q9749" i="2"/>
  <c r="Q9964" i="2"/>
  <c r="Q4231" i="2"/>
  <c r="Q5799" i="2"/>
  <c r="Q7418" i="2"/>
  <c r="Q7536" i="2"/>
  <c r="Q7559" i="2"/>
  <c r="Q8164" i="2"/>
  <c r="Q8492" i="2"/>
  <c r="Q9093" i="2"/>
  <c r="Q5272" i="2"/>
  <c r="Q5527" i="2"/>
  <c r="Q6629" i="2"/>
  <c r="Q7408" i="2"/>
  <c r="Q4023" i="2"/>
  <c r="Q5354" i="2"/>
  <c r="Q6127" i="2"/>
  <c r="Q6338" i="2"/>
  <c r="Q4539" i="2"/>
  <c r="Q3784" i="2"/>
  <c r="P3784" i="2"/>
  <c r="Q100" i="2"/>
  <c r="Q4510" i="2"/>
  <c r="Q758" i="2"/>
  <c r="Q1314" i="2"/>
  <c r="Q8497" i="2"/>
  <c r="Q9005" i="2"/>
  <c r="Q9500" i="2"/>
  <c r="Q393" i="2"/>
  <c r="Q734" i="2"/>
  <c r="Q3006" i="2"/>
  <c r="Q6404" i="2"/>
  <c r="Q6432" i="2"/>
  <c r="Q7207" i="2"/>
  <c r="Q8939" i="2"/>
  <c r="Q8454" i="2"/>
  <c r="Q787" i="2"/>
  <c r="Q4787" i="2"/>
  <c r="P4787" i="2"/>
  <c r="Q5330" i="2"/>
  <c r="P5330" i="2"/>
  <c r="Q663" i="2"/>
  <c r="Q1065" i="2"/>
  <c r="Q4735" i="2"/>
  <c r="Q5037" i="2"/>
  <c r="Q5282" i="2"/>
  <c r="Q5801" i="2"/>
  <c r="P4725" i="2"/>
  <c r="Q4725" i="2"/>
  <c r="P5545" i="2"/>
  <c r="Q5545" i="2"/>
  <c r="P8466" i="2"/>
  <c r="Q8466" i="2"/>
  <c r="P8951" i="2"/>
  <c r="Q8951" i="2"/>
  <c r="Q719" i="2"/>
  <c r="Q1016" i="2"/>
  <c r="Q1641" i="2"/>
  <c r="Q2880" i="2"/>
  <c r="Q5671" i="2"/>
  <c r="Q3997" i="2"/>
  <c r="Q2800" i="2"/>
  <c r="Q2890" i="2"/>
  <c r="P5010" i="2"/>
  <c r="Q5691" i="2"/>
  <c r="Q6049" i="2"/>
  <c r="Q6785" i="2"/>
  <c r="P9258" i="2"/>
  <c r="Q9258" i="2"/>
  <c r="Q10024" i="2"/>
  <c r="P2523" i="2"/>
  <c r="Q2523" i="2"/>
  <c r="Q2881" i="2"/>
  <c r="Q3919" i="2"/>
  <c r="Q5642" i="2"/>
  <c r="Q2782" i="2"/>
  <c r="Q5245" i="2"/>
  <c r="P5245" i="2"/>
  <c r="Q7094" i="2"/>
  <c r="Q10048" i="2"/>
  <c r="Q124" i="2"/>
  <c r="Q2841" i="2"/>
  <c r="Q2851" i="2"/>
  <c r="Q4873" i="2"/>
  <c r="Q5437" i="2"/>
  <c r="Q6529" i="2"/>
  <c r="Q6749" i="2"/>
  <c r="Q6777" i="2"/>
  <c r="Q6922" i="2"/>
  <c r="Q7044" i="2"/>
  <c r="P10048" i="2"/>
  <c r="Q10070" i="2"/>
  <c r="Q1837" i="2"/>
  <c r="Q7540" i="2"/>
  <c r="Q502" i="2"/>
  <c r="Q2712" i="2"/>
  <c r="Q587" i="2"/>
  <c r="Q1487" i="2"/>
  <c r="Q6212" i="2"/>
  <c r="Q6712" i="2"/>
  <c r="Q2021" i="2"/>
  <c r="Q4934" i="2"/>
  <c r="Q5616" i="2"/>
  <c r="Q8658" i="2"/>
  <c r="Q5310" i="2"/>
  <c r="Q1369" i="2"/>
  <c r="Q1506" i="2"/>
  <c r="Q8742" i="2"/>
  <c r="Q2861" i="2"/>
  <c r="Q4875" i="2"/>
  <c r="Q5360" i="2"/>
  <c r="Q5747" i="2"/>
  <c r="Q7354" i="2"/>
  <c r="Q8521" i="2"/>
  <c r="Q9927" i="2"/>
  <c r="Q1135" i="2"/>
  <c r="Q2453" i="2"/>
  <c r="Q4229" i="2"/>
  <c r="Q6397" i="2"/>
  <c r="Q6484" i="2"/>
  <c r="Q6732" i="2"/>
  <c r="P7420" i="2"/>
  <c r="Q4010" i="2"/>
  <c r="Q5942" i="2"/>
  <c r="Q6100" i="2"/>
  <c r="Q6311" i="2"/>
  <c r="Q6844" i="2"/>
  <c r="Q9259" i="2"/>
  <c r="Q9468" i="2"/>
  <c r="Q2012" i="2"/>
  <c r="Q3826" i="2"/>
  <c r="Q3991" i="2"/>
  <c r="Q4964" i="2"/>
  <c r="Q357" i="2"/>
  <c r="Q1355" i="2"/>
  <c r="Q5915" i="2"/>
  <c r="Q6072" i="2"/>
  <c r="Q6591" i="2"/>
  <c r="Q6964" i="2"/>
  <c r="Q1731" i="2"/>
  <c r="Q1750" i="2"/>
  <c r="Q2023" i="2"/>
  <c r="Q2696" i="2"/>
  <c r="Q4059" i="2"/>
  <c r="P4059" i="2"/>
  <c r="Q4758" i="2"/>
  <c r="Q5071" i="2"/>
  <c r="Q5200" i="2"/>
  <c r="Q5237" i="2"/>
  <c r="Q5510" i="2"/>
  <c r="Q5636" i="2"/>
  <c r="Q2215" i="2"/>
  <c r="Q4125" i="2"/>
  <c r="Q5519" i="2"/>
  <c r="Q5850" i="2"/>
  <c r="Q7770" i="2"/>
  <c r="Q8804" i="2"/>
  <c r="Q9085" i="2"/>
  <c r="Q159" i="2"/>
  <c r="Q1213" i="2"/>
  <c r="Q6648" i="2"/>
  <c r="Q6938" i="2"/>
  <c r="Q1148" i="2"/>
  <c r="Q1693" i="2"/>
  <c r="Q2657" i="2"/>
  <c r="Q3120" i="2"/>
  <c r="Q5335" i="2"/>
  <c r="Q7173" i="2"/>
  <c r="Q8395" i="2"/>
  <c r="Q9327" i="2"/>
  <c r="Q1127" i="2"/>
  <c r="Q2746" i="2"/>
  <c r="Q5136" i="2"/>
  <c r="P7283" i="2"/>
  <c r="P3072" i="2"/>
  <c r="Q9753" i="2"/>
  <c r="P6273" i="2"/>
  <c r="Q6273" i="2"/>
  <c r="Q1156" i="2"/>
  <c r="Q5238" i="2"/>
  <c r="Q5593" i="2"/>
  <c r="Q2465" i="2"/>
  <c r="Q2876" i="2"/>
  <c r="Q3847" i="2"/>
  <c r="Q4155" i="2"/>
  <c r="Q8175" i="2"/>
  <c r="Q9820" i="2"/>
  <c r="Q322" i="2"/>
  <c r="Q160" i="2"/>
  <c r="Q707" i="2"/>
  <c r="Q817" i="2"/>
  <c r="Q1063" i="2"/>
  <c r="Q2334" i="2"/>
  <c r="Q4989" i="2"/>
  <c r="Q5806" i="2"/>
  <c r="Q6763" i="2"/>
  <c r="Q6847" i="2"/>
  <c r="P7654" i="2"/>
  <c r="Q7654" i="2"/>
  <c r="Q7783" i="2"/>
  <c r="Q8252" i="2"/>
  <c r="Q9810" i="2"/>
  <c r="Q2485" i="2"/>
  <c r="Q5840" i="2"/>
  <c r="Q6245" i="2"/>
  <c r="Q6361" i="2"/>
  <c r="Q3763" i="2"/>
  <c r="P4698" i="2"/>
  <c r="Q5433" i="2"/>
  <c r="Q6380" i="2"/>
  <c r="Q240" i="2"/>
  <c r="Q723" i="2"/>
  <c r="P4791" i="2"/>
  <c r="Q5103" i="2"/>
  <c r="Q2360" i="2"/>
  <c r="Q3733" i="2"/>
  <c r="Q7412" i="2"/>
  <c r="Q2274" i="2"/>
  <c r="Q2656" i="2"/>
  <c r="Q4475" i="2"/>
  <c r="Q5583" i="2"/>
  <c r="Q6264" i="2"/>
  <c r="Q2636" i="2"/>
  <c r="Q4270" i="2"/>
  <c r="Q7233" i="2"/>
  <c r="Q8979" i="2"/>
  <c r="Q9174" i="2"/>
  <c r="Q636" i="2"/>
  <c r="P1091" i="2"/>
  <c r="Q2007" i="2"/>
  <c r="Q4053" i="2"/>
  <c r="Q4148" i="2"/>
  <c r="Q4921" i="2"/>
  <c r="Q5475" i="2"/>
  <c r="Q6450" i="2"/>
  <c r="Q6507" i="2"/>
  <c r="Q6566" i="2"/>
  <c r="Q6821" i="2"/>
  <c r="Q6848" i="2"/>
  <c r="Q8580" i="2"/>
  <c r="Q9693" i="2"/>
  <c r="Q4821" i="2"/>
  <c r="Q5296" i="2"/>
  <c r="Q1067" i="2"/>
  <c r="Q1385" i="2"/>
  <c r="Q1544" i="2"/>
  <c r="Q4087" i="2"/>
  <c r="Q4199" i="2"/>
  <c r="Q4812" i="2"/>
  <c r="Q5258" i="2"/>
  <c r="Q6659" i="2"/>
  <c r="Q6805" i="2"/>
  <c r="Q7170" i="2"/>
  <c r="Q8894" i="2"/>
  <c r="Q9287" i="2"/>
  <c r="Q5568" i="2"/>
  <c r="Q5986" i="2"/>
  <c r="Q6268" i="2"/>
  <c r="Q6650" i="2"/>
  <c r="Q712" i="2"/>
  <c r="Q8407" i="2"/>
  <c r="Q9867" i="2"/>
  <c r="Q38" i="2"/>
  <c r="Q704" i="2"/>
  <c r="Q1776" i="2"/>
  <c r="Q2254" i="2"/>
  <c r="Q2395" i="2"/>
  <c r="Q3841" i="2"/>
  <c r="Q3917" i="2"/>
  <c r="P4736" i="2"/>
  <c r="Q4793" i="2"/>
  <c r="Q4822" i="2"/>
  <c r="Q5012" i="2"/>
  <c r="Q5249" i="2"/>
  <c r="Q5409" i="2"/>
  <c r="Q5658" i="2"/>
  <c r="Q5749" i="2"/>
  <c r="Q5847" i="2"/>
  <c r="Q5940" i="2"/>
  <c r="P6139" i="2"/>
  <c r="Q6717" i="2"/>
  <c r="P6805" i="2"/>
  <c r="Q8682" i="2"/>
  <c r="Q9373" i="2"/>
  <c r="Q5479" i="2"/>
  <c r="Q5543" i="2"/>
  <c r="Q6623" i="2"/>
  <c r="Q744" i="2"/>
  <c r="Q326" i="2"/>
  <c r="Q788" i="2"/>
  <c r="Q3822" i="2"/>
  <c r="Q3950" i="2"/>
  <c r="Q1077" i="2"/>
  <c r="P1197" i="2"/>
  <c r="Q1471" i="2"/>
  <c r="Q2571" i="2"/>
  <c r="Q3942" i="2"/>
  <c r="Q4089" i="2"/>
  <c r="Q5382" i="2"/>
  <c r="Q5614" i="2"/>
  <c r="Q5848" i="2"/>
  <c r="Q8526" i="2"/>
  <c r="Q9144" i="2"/>
  <c r="Q9198" i="2"/>
  <c r="Q9673" i="2"/>
  <c r="Q9954" i="2"/>
  <c r="Q7866" i="2"/>
  <c r="Q9028" i="2"/>
  <c r="P9198" i="2"/>
  <c r="Q9662" i="2"/>
  <c r="Q8967" i="2"/>
  <c r="Q5785" i="2"/>
  <c r="Q5855" i="2"/>
  <c r="Q6165" i="2"/>
  <c r="Q6350" i="2"/>
  <c r="Q6771" i="2"/>
  <c r="Q6875" i="2"/>
  <c r="Q7411" i="2"/>
  <c r="Q7911" i="2"/>
  <c r="Q8657" i="2"/>
  <c r="Q8977" i="2"/>
  <c r="Q9530" i="2"/>
  <c r="Q9848" i="2"/>
  <c r="Q8961" i="2"/>
  <c r="Q9608" i="2"/>
  <c r="Q7225" i="2"/>
  <c r="Q7672" i="2"/>
  <c r="Q7526" i="2"/>
  <c r="Q8337" i="2"/>
  <c r="Q8494" i="2"/>
  <c r="Q7419" i="2"/>
  <c r="Q8953" i="2"/>
  <c r="P5760" i="2"/>
  <c r="Q5760" i="2"/>
  <c r="Q6859" i="2"/>
  <c r="P6859" i="2"/>
  <c r="P8191" i="2"/>
  <c r="Q8191" i="2"/>
  <c r="Q3101" i="2"/>
  <c r="P3101" i="2"/>
  <c r="P3083" i="2"/>
  <c r="Q3083" i="2"/>
  <c r="P4069" i="2"/>
  <c r="Q4069" i="2"/>
  <c r="Q6156" i="2"/>
  <c r="P6156" i="2"/>
  <c r="P1188" i="2"/>
  <c r="Q1188" i="2"/>
  <c r="Q4930" i="2"/>
  <c r="P4930" i="2"/>
  <c r="Q6444" i="2"/>
  <c r="Q8116" i="2"/>
  <c r="Q496" i="2"/>
  <c r="Q628" i="2"/>
  <c r="P712" i="2"/>
  <c r="Q720" i="2"/>
  <c r="P2800" i="2"/>
  <c r="P3913" i="2"/>
  <c r="P4023" i="2"/>
  <c r="Q4138" i="2"/>
  <c r="Q4911" i="2"/>
  <c r="Q8998" i="2"/>
  <c r="Q828" i="2"/>
  <c r="P1427" i="2"/>
  <c r="Q1427" i="2"/>
  <c r="Q4894" i="2"/>
  <c r="Q5020" i="2"/>
  <c r="P5020" i="2"/>
  <c r="Q5162" i="2"/>
  <c r="Q5342" i="2"/>
  <c r="Q5476" i="2"/>
  <c r="P5641" i="2"/>
  <c r="Q6372" i="2"/>
  <c r="Q6407" i="2"/>
  <c r="Q6799" i="2"/>
  <c r="Q7098" i="2"/>
  <c r="P7098" i="2"/>
  <c r="Q7560" i="2"/>
  <c r="P7560" i="2"/>
  <c r="Q8261" i="2"/>
  <c r="P8261" i="2"/>
  <c r="P8318" i="2"/>
  <c r="Q8318" i="2"/>
  <c r="P6279" i="2"/>
  <c r="Q6279" i="2"/>
  <c r="P1165" i="2"/>
  <c r="Q452" i="2"/>
  <c r="Q713" i="2"/>
  <c r="Q1048" i="2"/>
  <c r="Q1255" i="2"/>
  <c r="P1776" i="2"/>
  <c r="Q2269" i="2"/>
  <c r="P2269" i="2"/>
  <c r="Q4032" i="2"/>
  <c r="Q4264" i="2"/>
  <c r="Q6113" i="2"/>
  <c r="Q6238" i="2"/>
  <c r="Q6364" i="2"/>
  <c r="P6445" i="2"/>
  <c r="Q6445" i="2"/>
  <c r="Q6677" i="2"/>
  <c r="Q6851" i="2"/>
  <c r="P6851" i="2"/>
  <c r="P6995" i="2"/>
  <c r="Q6995" i="2"/>
  <c r="Q7212" i="2"/>
  <c r="Q8136" i="2"/>
  <c r="Q8280" i="2"/>
  <c r="P8280" i="2"/>
  <c r="Q6781" i="2"/>
  <c r="P6781" i="2"/>
  <c r="Q3133" i="2"/>
  <c r="P8410" i="2"/>
  <c r="Q8410" i="2"/>
  <c r="Q5823" i="2"/>
  <c r="Q5858" i="2"/>
  <c r="Q6247" i="2"/>
  <c r="Q6757" i="2"/>
  <c r="Q6766" i="2"/>
  <c r="P6886" i="2"/>
  <c r="Q6886" i="2"/>
  <c r="Q7552" i="2"/>
  <c r="P7552" i="2"/>
  <c r="Q8225" i="2"/>
  <c r="Q8233" i="2"/>
  <c r="Q9787" i="2"/>
  <c r="Q9808" i="2"/>
  <c r="P9808" i="2"/>
  <c r="Q1149" i="2"/>
  <c r="P1221" i="2"/>
  <c r="Q1221" i="2"/>
  <c r="Q3765" i="2"/>
  <c r="P3765" i="2"/>
  <c r="Q3897" i="2"/>
  <c r="Q4033" i="2"/>
  <c r="P4186" i="2"/>
  <c r="Q4186" i="2"/>
  <c r="Q4867" i="2"/>
  <c r="Q5114" i="2"/>
  <c r="P5409" i="2"/>
  <c r="Q5507" i="2"/>
  <c r="P6049" i="2"/>
  <c r="Q6670" i="2"/>
  <c r="Q6820" i="2"/>
  <c r="Q6828" i="2"/>
  <c r="Q6978" i="2"/>
  <c r="P6978" i="2"/>
  <c r="P3946" i="2"/>
  <c r="Q3946" i="2"/>
  <c r="Q3886" i="2"/>
  <c r="Q4116" i="2"/>
  <c r="Q4710" i="2"/>
  <c r="P4710" i="2"/>
  <c r="P6457" i="2"/>
  <c r="Q6457" i="2"/>
  <c r="P409" i="2"/>
  <c r="Q4980" i="2"/>
  <c r="Q5441" i="2"/>
  <c r="Q699" i="2"/>
  <c r="Q2561" i="2"/>
  <c r="Q2579" i="2"/>
  <c r="Q1751" i="2"/>
  <c r="P5593" i="2"/>
  <c r="Q6348" i="2"/>
  <c r="Q6494" i="2"/>
  <c r="Q6610" i="2"/>
  <c r="Q8254" i="2"/>
  <c r="P8254" i="2"/>
  <c r="P9864" i="2"/>
  <c r="Q9864" i="2"/>
  <c r="P1282" i="2"/>
  <c r="Q1282" i="2"/>
  <c r="P8225" i="2"/>
  <c r="Q8310" i="2"/>
  <c r="P8310" i="2"/>
  <c r="P9788" i="2"/>
  <c r="Q9788" i="2"/>
  <c r="P2531" i="2"/>
  <c r="Q2531" i="2"/>
  <c r="Q4018" i="2"/>
  <c r="Q1341" i="2"/>
  <c r="Q2859" i="2"/>
  <c r="P2934" i="2"/>
  <c r="Q2934" i="2"/>
  <c r="Q3853" i="2"/>
  <c r="Q4953" i="2"/>
  <c r="P4980" i="2"/>
  <c r="Q5098" i="2"/>
  <c r="Q5461" i="2"/>
  <c r="P5461" i="2"/>
  <c r="P6015" i="2"/>
  <c r="Q34" i="2"/>
  <c r="Q1732" i="2"/>
  <c r="P1751" i="2"/>
  <c r="Q2225" i="2"/>
  <c r="P2225" i="2"/>
  <c r="P2454" i="2"/>
  <c r="Q2454" i="2"/>
  <c r="Q2542" i="2"/>
  <c r="Q3110" i="2"/>
  <c r="Q3862" i="2"/>
  <c r="P3950" i="2"/>
  <c r="Q4509" i="2"/>
  <c r="Q4701" i="2"/>
  <c r="Q5115" i="2"/>
  <c r="Q5750" i="2"/>
  <c r="Q5808" i="2"/>
  <c r="Q5833" i="2"/>
  <c r="P5833" i="2"/>
  <c r="Q6725" i="2"/>
  <c r="P6725" i="2"/>
  <c r="Q9082" i="2"/>
  <c r="P9112" i="2"/>
  <c r="Q9112" i="2"/>
  <c r="P2571" i="2"/>
  <c r="P2696" i="2"/>
  <c r="Q3810" i="2"/>
  <c r="Q3880" i="2"/>
  <c r="Q5230" i="2"/>
  <c r="Q5751" i="2"/>
  <c r="P6016" i="2"/>
  <c r="Q6016" i="2"/>
  <c r="Q6504" i="2"/>
  <c r="P6504" i="2"/>
  <c r="P6717" i="2"/>
  <c r="P7477" i="2"/>
  <c r="Q7593" i="2"/>
  <c r="Q266" i="2"/>
  <c r="Q2866" i="2"/>
  <c r="Q6967" i="2"/>
  <c r="Q6863" i="2"/>
  <c r="P6863" i="2"/>
  <c r="P8792" i="2"/>
  <c r="Q8792" i="2"/>
  <c r="P5265" i="2"/>
  <c r="Q5265" i="2"/>
  <c r="Q7450" i="2"/>
  <c r="P7593" i="2"/>
  <c r="Q7798" i="2"/>
  <c r="P7865" i="2"/>
  <c r="Q7865" i="2"/>
  <c r="P8843" i="2"/>
  <c r="Q8843" i="2"/>
  <c r="P5825" i="2"/>
  <c r="Q5825" i="2"/>
  <c r="Q9778" i="2"/>
  <c r="P9778" i="2"/>
  <c r="Q1548" i="2"/>
  <c r="P1548" i="2"/>
  <c r="Q1613" i="2"/>
  <c r="P1613" i="2"/>
  <c r="P2723" i="2"/>
  <c r="Q2" i="2"/>
  <c r="Q411" i="2"/>
  <c r="Q1477" i="2"/>
  <c r="Q2301" i="2"/>
  <c r="P3819" i="2"/>
  <c r="Q384" i="2"/>
  <c r="Q684" i="2"/>
  <c r="Q1459" i="2"/>
  <c r="Q1588" i="2"/>
  <c r="Q2935" i="2"/>
  <c r="P3759" i="2"/>
  <c r="Q3759" i="2"/>
  <c r="Q3927" i="2"/>
  <c r="Q4557" i="2"/>
  <c r="P4557" i="2"/>
  <c r="Q4816" i="2"/>
  <c r="Q5402" i="2"/>
  <c r="Q5768" i="2"/>
  <c r="Q6155" i="2"/>
  <c r="Q7584" i="2"/>
  <c r="Q1315" i="2"/>
  <c r="Q1450" i="2"/>
  <c r="Q1205" i="2"/>
  <c r="Q2427" i="2"/>
  <c r="P2427" i="2"/>
  <c r="Q4614" i="2"/>
  <c r="Q4991" i="2"/>
  <c r="P4991" i="2"/>
  <c r="Q5386" i="2"/>
  <c r="Q5395" i="2"/>
  <c r="Q6890" i="2"/>
  <c r="P6890" i="2"/>
  <c r="Q8105" i="2"/>
  <c r="P8105" i="2"/>
  <c r="Q8655" i="2"/>
  <c r="P8655" i="2"/>
  <c r="P2977" i="2"/>
  <c r="Q2977" i="2"/>
  <c r="Q6194" i="2"/>
  <c r="Q10" i="2"/>
  <c r="Q1485" i="2"/>
  <c r="Q3854" i="2"/>
  <c r="P245" i="2"/>
  <c r="Q245" i="2"/>
  <c r="Q599" i="2"/>
  <c r="Q782" i="2"/>
  <c r="P1460" i="2"/>
  <c r="Q1460" i="2"/>
  <c r="Q1982" i="2"/>
  <c r="Q2283" i="2"/>
  <c r="Q2678" i="2"/>
  <c r="Q2927" i="2"/>
  <c r="Q3838" i="2"/>
  <c r="Q4567" i="2"/>
  <c r="P4567" i="2"/>
  <c r="Q4909" i="2"/>
  <c r="Q4918" i="2"/>
  <c r="Q5674" i="2"/>
  <c r="Q7594" i="2"/>
  <c r="Q7621" i="2"/>
  <c r="P7621" i="2"/>
  <c r="Q93" i="2"/>
  <c r="Q4987" i="2"/>
  <c r="P4987" i="2"/>
  <c r="Q6977" i="2"/>
  <c r="P6977" i="2"/>
  <c r="Q1032" i="2"/>
  <c r="Q1185" i="2"/>
  <c r="P2895" i="2"/>
  <c r="Q5155" i="2"/>
  <c r="Q8118" i="2"/>
  <c r="P8118" i="2"/>
  <c r="P7391" i="2"/>
  <c r="Q7391" i="2"/>
  <c r="Q557" i="2"/>
  <c r="Q1835" i="2"/>
  <c r="Q3920" i="2"/>
  <c r="Q5630" i="2"/>
  <c r="P5630" i="2"/>
  <c r="Q5990" i="2"/>
  <c r="P5990" i="2"/>
  <c r="Q6129" i="2"/>
  <c r="Q7229" i="2"/>
  <c r="Q8363" i="2"/>
  <c r="P8363" i="2"/>
  <c r="Q2490" i="2"/>
  <c r="P3043" i="2"/>
  <c r="P6057" i="2"/>
  <c r="P6212" i="2"/>
  <c r="Q9839" i="2"/>
  <c r="P9839" i="2"/>
  <c r="Q706" i="2"/>
  <c r="Q6400" i="2"/>
  <c r="P6400" i="2"/>
  <c r="Q7348" i="2"/>
  <c r="Q7523" i="2"/>
  <c r="Q4042" i="2"/>
  <c r="P4148" i="2"/>
  <c r="P1344" i="2"/>
  <c r="Q1344" i="2"/>
  <c r="P3995" i="2"/>
  <c r="Q3995" i="2"/>
  <c r="P4947" i="2"/>
  <c r="Q4947" i="2"/>
  <c r="Q298" i="2"/>
  <c r="Q2010" i="2"/>
  <c r="Q3769" i="2"/>
  <c r="P3785" i="2"/>
  <c r="P4475" i="2"/>
  <c r="Q5350" i="2"/>
  <c r="Q5368" i="2"/>
  <c r="Q5571" i="2"/>
  <c r="Q5667" i="2"/>
  <c r="Q5684" i="2"/>
  <c r="P5684" i="2"/>
  <c r="P6129" i="2"/>
  <c r="Q6452" i="2"/>
  <c r="P6762" i="2"/>
  <c r="Q6762" i="2"/>
  <c r="Q7800" i="2"/>
  <c r="Q8134" i="2"/>
  <c r="Q9232" i="2"/>
  <c r="P3051" i="2"/>
  <c r="Q3051" i="2"/>
  <c r="Q620" i="2"/>
  <c r="Q1777" i="2"/>
  <c r="Q4571" i="2"/>
  <c r="P5524" i="2"/>
  <c r="Q5524" i="2"/>
  <c r="Q6669" i="2"/>
  <c r="Q6783" i="2"/>
  <c r="P274" i="2"/>
  <c r="Q274" i="2"/>
  <c r="Q821" i="2"/>
  <c r="Q1140" i="2"/>
  <c r="Q1787" i="2"/>
  <c r="P3084" i="2"/>
  <c r="Q3084" i="2"/>
  <c r="P5853" i="2"/>
  <c r="Q5853" i="2"/>
  <c r="Q8554" i="2"/>
  <c r="P8554" i="2"/>
  <c r="Q1064" i="2"/>
  <c r="Q566" i="2"/>
  <c r="Q751" i="2"/>
  <c r="Q1038" i="2"/>
  <c r="P1038" i="2"/>
  <c r="Q1082" i="2"/>
  <c r="Q3013" i="2"/>
  <c r="Q3813" i="2"/>
  <c r="Q4067" i="2"/>
  <c r="Q5563" i="2"/>
  <c r="P5667" i="2"/>
  <c r="Q6589" i="2"/>
  <c r="Q6833" i="2"/>
  <c r="P6833" i="2"/>
  <c r="Q7567" i="2"/>
  <c r="Q1266" i="2"/>
  <c r="Q1305" i="2"/>
  <c r="Q6211" i="2"/>
  <c r="Q6693" i="2"/>
  <c r="P6693" i="2"/>
  <c r="Q6790" i="2"/>
  <c r="P6790" i="2"/>
  <c r="Q7963" i="2"/>
  <c r="Q162" i="2"/>
  <c r="Q523" i="2"/>
  <c r="Q531" i="2"/>
  <c r="Q1537" i="2"/>
  <c r="Q1805" i="2"/>
  <c r="Q3771" i="2"/>
  <c r="Q3888" i="2"/>
  <c r="Q3937" i="2"/>
  <c r="Q4273" i="2"/>
  <c r="Q4700" i="2"/>
  <c r="Q4850" i="2"/>
  <c r="Q5021" i="2"/>
  <c r="Q5800" i="2"/>
  <c r="P5800" i="2"/>
  <c r="Q5909" i="2"/>
  <c r="Q6719" i="2"/>
  <c r="P6719" i="2"/>
  <c r="Q6735" i="2"/>
  <c r="Q6868" i="2"/>
  <c r="Q6882" i="2"/>
  <c r="Q6891" i="2"/>
  <c r="Q7057" i="2"/>
  <c r="Q7176" i="2"/>
  <c r="Q7479" i="2"/>
  <c r="Q7792" i="2"/>
  <c r="Q8899" i="2"/>
  <c r="Q1384" i="2"/>
  <c r="Q1762" i="2"/>
  <c r="Q3118" i="2"/>
  <c r="Q3855" i="2"/>
  <c r="Q5173" i="2"/>
  <c r="Q5369" i="2"/>
  <c r="Q6581" i="2"/>
  <c r="Q7122" i="2"/>
  <c r="Q8990" i="2"/>
  <c r="Q639" i="2"/>
  <c r="P744" i="2"/>
  <c r="Q1176" i="2"/>
  <c r="Q1411" i="2"/>
  <c r="Q1813" i="2"/>
  <c r="Q2022" i="2"/>
  <c r="Q2387" i="2"/>
  <c r="Q2464" i="2"/>
  <c r="Q2528" i="2"/>
  <c r="Q2750" i="2"/>
  <c r="P3855" i="2"/>
  <c r="Q3872" i="2"/>
  <c r="Q3907" i="2"/>
  <c r="Q4077" i="2"/>
  <c r="Q4241" i="2"/>
  <c r="Q4729" i="2"/>
  <c r="Q5737" i="2"/>
  <c r="Q6105" i="2"/>
  <c r="Q6157" i="2"/>
  <c r="Q6884" i="2"/>
  <c r="Q6918" i="2"/>
  <c r="Q7544" i="2"/>
  <c r="P7766" i="2"/>
  <c r="Q7784" i="2"/>
  <c r="P7784" i="2"/>
  <c r="Q8909" i="2"/>
  <c r="Q9008" i="2"/>
  <c r="Q9730" i="2"/>
  <c r="Q1574" i="2"/>
  <c r="Q1727" i="2"/>
  <c r="Q2243" i="2"/>
  <c r="P2861" i="2"/>
  <c r="Q3070" i="2"/>
  <c r="Q3742" i="2"/>
  <c r="Q3856" i="2"/>
  <c r="Q3955" i="2"/>
  <c r="Q4112" i="2"/>
  <c r="Q4250" i="2"/>
  <c r="Q4808" i="2"/>
  <c r="Q5023" i="2"/>
  <c r="P5258" i="2"/>
  <c r="P5266" i="2"/>
  <c r="Q5389" i="2"/>
  <c r="Q5558" i="2"/>
  <c r="P5671" i="2"/>
  <c r="Q6342" i="2"/>
  <c r="Q6539" i="2"/>
  <c r="Q6565" i="2"/>
  <c r="Q6590" i="2"/>
  <c r="Q6622" i="2"/>
  <c r="Q6853" i="2"/>
  <c r="Q6877" i="2"/>
  <c r="Q7205" i="2"/>
  <c r="Q7344" i="2"/>
  <c r="P7412" i="2"/>
  <c r="Q7725" i="2"/>
  <c r="P7866" i="2"/>
  <c r="Q9095" i="2"/>
  <c r="P9608" i="2"/>
  <c r="Q507" i="2"/>
  <c r="Q2735" i="2"/>
  <c r="Q4020" i="2"/>
  <c r="Q4027" i="2"/>
  <c r="P4027" i="2"/>
  <c r="P4471" i="2"/>
  <c r="Q4471" i="2"/>
  <c r="Q4738" i="2"/>
  <c r="Q5283" i="2"/>
  <c r="Q5302" i="2"/>
  <c r="Q5406" i="2"/>
  <c r="P5876" i="2"/>
  <c r="Q6141" i="2"/>
  <c r="Q6151" i="2"/>
  <c r="Q6606" i="2"/>
  <c r="P6853" i="2"/>
  <c r="P7170" i="2"/>
  <c r="Q7905" i="2"/>
  <c r="P8553" i="2"/>
  <c r="Q9294" i="2"/>
  <c r="P9294" i="2"/>
  <c r="P9578" i="2"/>
  <c r="Q9578" i="2"/>
  <c r="Q10013" i="2"/>
  <c r="Q1480" i="2"/>
  <c r="Q96" i="2"/>
  <c r="Q526" i="2"/>
  <c r="Q533" i="2"/>
  <c r="Q655" i="2"/>
  <c r="P671" i="2"/>
  <c r="Q709" i="2"/>
  <c r="Q1028" i="2"/>
  <c r="Q1076" i="2"/>
  <c r="Q1169" i="2"/>
  <c r="Q1327" i="2"/>
  <c r="P2023" i="2"/>
  <c r="Q2270" i="2"/>
  <c r="Q2674" i="2"/>
  <c r="Q2760" i="2"/>
  <c r="Q2770" i="2"/>
  <c r="Q3823" i="2"/>
  <c r="Q4783" i="2"/>
  <c r="Q4932" i="2"/>
  <c r="P5406" i="2"/>
  <c r="P5558" i="2"/>
  <c r="Q5581" i="2"/>
  <c r="P5581" i="2"/>
  <c r="Q6098" i="2"/>
  <c r="Q6133" i="2"/>
  <c r="Q6182" i="2"/>
  <c r="P6182" i="2"/>
  <c r="Q6861" i="2"/>
  <c r="P6877" i="2"/>
  <c r="Q7096" i="2"/>
  <c r="Q7413" i="2"/>
  <c r="Q7886" i="2"/>
  <c r="P8103" i="2"/>
  <c r="Q8103" i="2"/>
  <c r="Q8883" i="2"/>
  <c r="P8883" i="2"/>
  <c r="P9906" i="2"/>
  <c r="Q9906" i="2"/>
  <c r="Q61" i="2"/>
  <c r="P1226" i="2"/>
  <c r="Q336" i="2"/>
  <c r="Q450" i="2"/>
  <c r="Q1117" i="2"/>
  <c r="Q7897" i="2"/>
  <c r="Q9457" i="2"/>
  <c r="P9457" i="2"/>
  <c r="Q1698" i="2"/>
  <c r="Q2937" i="2"/>
  <c r="P1266" i="2"/>
  <c r="Q1691" i="2"/>
  <c r="Q1815" i="2"/>
  <c r="Q1980" i="2"/>
  <c r="Q2685" i="2"/>
  <c r="Q2744" i="2"/>
  <c r="Q2862" i="2"/>
  <c r="Q2984" i="2"/>
  <c r="Q2992" i="2"/>
  <c r="Q3842" i="2"/>
  <c r="P3917" i="2"/>
  <c r="Q4219" i="2"/>
  <c r="Q4696" i="2"/>
  <c r="Q5049" i="2"/>
  <c r="Q5267" i="2"/>
  <c r="Q5638" i="2"/>
  <c r="Q5681" i="2"/>
  <c r="Q5956" i="2"/>
  <c r="P5956" i="2"/>
  <c r="Q6099" i="2"/>
  <c r="Q6335" i="2"/>
  <c r="Q6523" i="2"/>
  <c r="Q6738" i="2"/>
  <c r="Q6903" i="2"/>
  <c r="Q7546" i="2"/>
  <c r="P8395" i="2"/>
  <c r="P9067" i="2"/>
  <c r="Q9067" i="2"/>
  <c r="Q823" i="2"/>
  <c r="Q3044" i="2"/>
  <c r="Q4126" i="2"/>
  <c r="Q8204" i="2"/>
  <c r="P8204" i="2"/>
  <c r="Q1161" i="2"/>
  <c r="Q1162" i="2"/>
  <c r="Q1202" i="2"/>
  <c r="Q149" i="2"/>
  <c r="Q158" i="2"/>
  <c r="Q262" i="2"/>
  <c r="Q278" i="2"/>
  <c r="Q451" i="2"/>
  <c r="Q696" i="2"/>
  <c r="Q732" i="2"/>
  <c r="Q761" i="2"/>
  <c r="Q1053" i="2"/>
  <c r="Q1101" i="2"/>
  <c r="Q1179" i="2"/>
  <c r="Q1720" i="2"/>
  <c r="Q1747" i="2"/>
  <c r="Q2255" i="2"/>
  <c r="Q2398" i="2"/>
  <c r="Q2423" i="2"/>
  <c r="P2449" i="2"/>
  <c r="Q2601" i="2"/>
  <c r="Q2838" i="2"/>
  <c r="Q2915" i="2"/>
  <c r="Q2925" i="2"/>
  <c r="Q3833" i="2"/>
  <c r="Q4071" i="2"/>
  <c r="Q5706" i="2"/>
  <c r="Q5861" i="2"/>
  <c r="Q6167" i="2"/>
  <c r="P6167" i="2"/>
  <c r="P7571" i="2"/>
  <c r="Q7571" i="2"/>
  <c r="Q1717" i="2"/>
  <c r="Q5317" i="2"/>
  <c r="P1185" i="2"/>
  <c r="Q3102" i="2"/>
  <c r="Q1070" i="2"/>
  <c r="Q1021" i="2"/>
  <c r="Q1084" i="2"/>
  <c r="Q7" i="2"/>
  <c r="Q1567" i="2"/>
  <c r="Q1675" i="2"/>
  <c r="Q2839" i="2"/>
  <c r="Q4679" i="2"/>
  <c r="Q4845" i="2"/>
  <c r="Q5009" i="2"/>
  <c r="Q5466" i="2"/>
  <c r="Q5690" i="2"/>
  <c r="Q6251" i="2"/>
  <c r="Q6739" i="2"/>
  <c r="Q6814" i="2"/>
  <c r="P7356" i="2"/>
  <c r="Q7356" i="2"/>
  <c r="Q7626" i="2"/>
  <c r="Q7700" i="2"/>
  <c r="Q7728" i="2"/>
  <c r="Q8001" i="2"/>
  <c r="Q8352" i="2"/>
  <c r="P8378" i="2"/>
  <c r="Q8378" i="2"/>
  <c r="Q9296" i="2"/>
  <c r="Q9642" i="2"/>
  <c r="Q1573" i="2"/>
  <c r="Q1051" i="2"/>
  <c r="Q500" i="2"/>
  <c r="Q731" i="2"/>
  <c r="P731" i="2"/>
  <c r="Q189" i="2"/>
  <c r="Q423" i="2"/>
  <c r="Q725" i="2"/>
  <c r="Q746" i="2"/>
  <c r="Q1111" i="2"/>
  <c r="Q1286" i="2"/>
  <c r="Q1457" i="2"/>
  <c r="Q1775" i="2"/>
  <c r="Q2219" i="2"/>
  <c r="Q2358" i="2"/>
  <c r="Q2676" i="2"/>
  <c r="Q3011" i="2"/>
  <c r="Q3910" i="2"/>
  <c r="Q3998" i="2"/>
  <c r="Q4212" i="2"/>
  <c r="Q4286" i="2"/>
  <c r="Q4294" i="2"/>
  <c r="Q4533" i="2"/>
  <c r="P9169" i="2"/>
  <c r="Q9169" i="2"/>
  <c r="Q9876" i="2"/>
  <c r="Q42" i="2"/>
  <c r="Q774" i="2"/>
  <c r="Q1689" i="2"/>
  <c r="P507" i="2"/>
  <c r="Q2645" i="2"/>
  <c r="Q9415" i="2"/>
  <c r="P9415" i="2"/>
  <c r="Q1209" i="2"/>
  <c r="P1070" i="2"/>
  <c r="Q467" i="2"/>
  <c r="Q579" i="2"/>
  <c r="Q665" i="2"/>
  <c r="Q809" i="2"/>
  <c r="Q1517" i="2"/>
  <c r="Q3902" i="2"/>
  <c r="Q3911" i="2"/>
  <c r="Q4697" i="2"/>
  <c r="Q5002" i="2"/>
  <c r="Q5051" i="2"/>
  <c r="Q5373" i="2"/>
  <c r="P5373" i="2"/>
  <c r="Q5632" i="2"/>
  <c r="Q5732" i="2"/>
  <c r="Q5757" i="2"/>
  <c r="Q5871" i="2"/>
  <c r="Q6126" i="2"/>
  <c r="Q6193" i="2"/>
  <c r="Q6301" i="2"/>
  <c r="Q6424" i="2"/>
  <c r="P6432" i="2"/>
  <c r="Q7494" i="2"/>
  <c r="Q7547" i="2"/>
  <c r="P7547" i="2"/>
  <c r="Q8584" i="2"/>
  <c r="P8584" i="2"/>
  <c r="Q7514" i="2"/>
  <c r="Q7667" i="2"/>
  <c r="Q7759" i="2"/>
  <c r="Q7768" i="2"/>
  <c r="Q7776" i="2"/>
  <c r="P7776" i="2"/>
  <c r="Q7888" i="2"/>
  <c r="Q7906" i="2"/>
  <c r="Q8307" i="2"/>
  <c r="Q9526" i="2"/>
  <c r="Q6024" i="2"/>
  <c r="Q6159" i="2"/>
  <c r="Q6318" i="2"/>
  <c r="Q6343" i="2"/>
  <c r="Q6550" i="2"/>
  <c r="Q6614" i="2"/>
  <c r="Q6841" i="2"/>
  <c r="P9199" i="2"/>
  <c r="Q9199" i="2"/>
  <c r="Q10037" i="2"/>
  <c r="Q9634" i="2"/>
  <c r="Q5699" i="2"/>
  <c r="Q6216" i="2"/>
  <c r="Q6671" i="2"/>
  <c r="Q6741" i="2"/>
  <c r="Q6842" i="2"/>
  <c r="Q7100" i="2"/>
  <c r="Q7388" i="2"/>
  <c r="Q7652" i="2"/>
  <c r="Q7677" i="2"/>
  <c r="Q7713" i="2"/>
  <c r="Q8132" i="2"/>
  <c r="Q8317" i="2"/>
  <c r="Q8422" i="2"/>
  <c r="Q8978" i="2"/>
  <c r="P8978" i="2"/>
  <c r="P9152" i="2"/>
  <c r="Q9152" i="2"/>
  <c r="Q3949" i="2"/>
  <c r="Q4044" i="2"/>
  <c r="Q5061" i="2"/>
  <c r="Q6136" i="2"/>
  <c r="Q6438" i="2"/>
  <c r="Q6462" i="2"/>
  <c r="Q6615" i="2"/>
  <c r="Q6697" i="2"/>
  <c r="P6712" i="2"/>
  <c r="Q6850" i="2"/>
  <c r="Q6888" i="2"/>
  <c r="Q6940" i="2"/>
  <c r="P7207" i="2"/>
  <c r="Q7389" i="2"/>
  <c r="Q7752" i="2"/>
  <c r="Q8396" i="2"/>
  <c r="P8624" i="2"/>
  <c r="Q8901" i="2"/>
  <c r="Q9821" i="2"/>
  <c r="Q4246" i="2"/>
  <c r="P5061" i="2"/>
  <c r="Q5088" i="2"/>
  <c r="Q5426" i="2"/>
  <c r="Q5621" i="2"/>
  <c r="Q5629" i="2"/>
  <c r="Q5661" i="2"/>
  <c r="Q5731" i="2"/>
  <c r="Q6257" i="2"/>
  <c r="Q6321" i="2"/>
  <c r="Q7935" i="2"/>
  <c r="P7935" i="2"/>
  <c r="P8079" i="2"/>
  <c r="P8497" i="2"/>
  <c r="Q8525" i="2"/>
  <c r="P8525" i="2"/>
  <c r="Q9430" i="2"/>
  <c r="P9430" i="2"/>
  <c r="Q4512" i="2"/>
  <c r="Q4948" i="2"/>
  <c r="P6404" i="2"/>
  <c r="Q6421" i="2"/>
  <c r="Q6587" i="2"/>
  <c r="Q6616" i="2"/>
  <c r="P6763" i="2"/>
  <c r="Q6795" i="2"/>
  <c r="Q7234" i="2"/>
  <c r="Q7270" i="2"/>
  <c r="Q7380" i="2"/>
  <c r="Q7733" i="2"/>
  <c r="Q7864" i="2"/>
  <c r="Q7873" i="2"/>
  <c r="Q8625" i="2"/>
  <c r="P8832" i="2"/>
  <c r="Q8989" i="2"/>
  <c r="Q9201" i="2"/>
  <c r="Q9239" i="2"/>
  <c r="P9490" i="2"/>
  <c r="Q9490" i="2"/>
  <c r="Q9646" i="2"/>
  <c r="Q4179" i="2"/>
  <c r="Q4205" i="2"/>
  <c r="Q4472" i="2"/>
  <c r="Q4923" i="2"/>
  <c r="Q5005" i="2"/>
  <c r="Q5349" i="2"/>
  <c r="Q5605" i="2"/>
  <c r="Q5662" i="2"/>
  <c r="P5747" i="2"/>
  <c r="Q5958" i="2"/>
  <c r="Q6278" i="2"/>
  <c r="P6616" i="2"/>
  <c r="Q6625" i="2"/>
  <c r="P6795" i="2"/>
  <c r="Q6835" i="2"/>
  <c r="Q6966" i="2"/>
  <c r="Q7217" i="2"/>
  <c r="Q7440" i="2"/>
  <c r="Q7696" i="2"/>
  <c r="P7696" i="2"/>
  <c r="P7733" i="2"/>
  <c r="Q8190" i="2"/>
  <c r="Q8462" i="2"/>
  <c r="Q9210" i="2"/>
  <c r="Q9231" i="2"/>
  <c r="P9239" i="2"/>
  <c r="Q9549" i="2"/>
  <c r="Q9898" i="2"/>
  <c r="Q7482" i="2"/>
  <c r="Q7532" i="2"/>
  <c r="Q7605" i="2"/>
  <c r="Q7683" i="2"/>
  <c r="Q7821" i="2"/>
  <c r="P8143" i="2"/>
  <c r="Q8143" i="2"/>
  <c r="Q8654" i="2"/>
  <c r="Q8669" i="2"/>
  <c r="Q8870" i="2"/>
  <c r="Q9081" i="2"/>
  <c r="Q9242" i="2"/>
  <c r="Q9385" i="2"/>
  <c r="Q9527" i="2"/>
  <c r="P9527" i="2"/>
  <c r="Q9057" i="2"/>
  <c r="Q9779" i="2"/>
  <c r="Q9789" i="2"/>
  <c r="Q8077" i="2"/>
  <c r="Q8393" i="2"/>
  <c r="Q8613" i="2"/>
  <c r="Q9181" i="2"/>
  <c r="Q9227" i="2"/>
  <c r="Q9847" i="2"/>
  <c r="Q7535" i="2"/>
  <c r="Q7988" i="2"/>
  <c r="Q8248" i="2"/>
  <c r="Q8481" i="2"/>
  <c r="Q9585" i="2"/>
  <c r="Q10052" i="2"/>
  <c r="Q8889" i="2"/>
  <c r="Q8930" i="2"/>
  <c r="Q9372" i="2"/>
  <c r="Q9325" i="2"/>
  <c r="Q9645" i="2"/>
  <c r="Q6883" i="2"/>
  <c r="Q7101" i="2"/>
  <c r="Q7346" i="2"/>
  <c r="Q7556" i="2"/>
  <c r="Q7867" i="2"/>
  <c r="Q8579" i="2"/>
  <c r="Q9208" i="2"/>
  <c r="Q9548" i="2"/>
  <c r="Q9606" i="2"/>
  <c r="P9810" i="2"/>
  <c r="P1362" i="2"/>
  <c r="Q1362" i="2"/>
  <c r="Q826" i="2"/>
  <c r="P826" i="2"/>
  <c r="P1501" i="2"/>
  <c r="Q1501" i="2"/>
  <c r="P9" i="2"/>
  <c r="Q9" i="2"/>
  <c r="P3824" i="2"/>
  <c r="Q3824" i="2"/>
  <c r="P675" i="2"/>
  <c r="Q675" i="2"/>
  <c r="P1662" i="2"/>
  <c r="Q1662" i="2"/>
  <c r="P73" i="2"/>
  <c r="Q73" i="2"/>
  <c r="P1342" i="2"/>
  <c r="Q1342" i="2"/>
  <c r="Q2441" i="2"/>
  <c r="P2441" i="2"/>
  <c r="P1333" i="2"/>
  <c r="Q1333" i="2"/>
  <c r="P1509" i="2"/>
  <c r="Q1509" i="2"/>
  <c r="P150" i="2"/>
  <c r="Q150" i="2"/>
  <c r="P574" i="2"/>
  <c r="Q574" i="2"/>
  <c r="P806" i="2"/>
  <c r="Q806" i="2"/>
  <c r="P509" i="2"/>
  <c r="Q509" i="2"/>
  <c r="Q275" i="2"/>
  <c r="P275" i="2"/>
  <c r="P1565" i="2"/>
  <c r="Q1565" i="2"/>
  <c r="Q1075" i="2"/>
  <c r="P1075" i="2"/>
  <c r="P268" i="2"/>
  <c r="Q268" i="2"/>
  <c r="P694" i="2"/>
  <c r="Q694" i="2"/>
  <c r="Q1126" i="2"/>
  <c r="P1126" i="2"/>
  <c r="Q449" i="2"/>
  <c r="P449" i="2"/>
  <c r="P1614" i="2"/>
  <c r="Q1614" i="2"/>
  <c r="P3850" i="2"/>
  <c r="Q3850" i="2"/>
  <c r="P4599" i="2"/>
  <c r="Q4599" i="2"/>
  <c r="Q561" i="2"/>
  <c r="Q1283" i="2"/>
  <c r="Q9983" i="2"/>
  <c r="P9983" i="2"/>
  <c r="Q727" i="2"/>
  <c r="Q1530" i="2"/>
  <c r="Q44" i="2"/>
  <c r="Q388" i="2"/>
  <c r="Q1821" i="2"/>
  <c r="Q70" i="2"/>
  <c r="P70" i="2"/>
  <c r="Q575" i="2"/>
  <c r="Q996" i="2"/>
  <c r="P1671" i="2"/>
  <c r="Q1671" i="2"/>
  <c r="Q2342" i="2"/>
  <c r="P2342" i="2"/>
  <c r="P2493" i="2"/>
  <c r="Q2493" i="2"/>
  <c r="P2781" i="2"/>
  <c r="Q2781" i="2"/>
  <c r="Q302" i="2"/>
  <c r="P4510" i="2"/>
  <c r="P5453" i="2"/>
  <c r="Q5453" i="2"/>
  <c r="P568" i="2"/>
  <c r="Q568" i="2"/>
  <c r="Q2714" i="2"/>
  <c r="Q991" i="2"/>
  <c r="P1136" i="2"/>
  <c r="Q1312" i="2"/>
  <c r="P1835" i="2"/>
  <c r="Q2354" i="2"/>
  <c r="Q2847" i="2"/>
  <c r="P2847" i="2"/>
  <c r="Q2916" i="2"/>
  <c r="P2916" i="2"/>
  <c r="Q3844" i="2"/>
  <c r="P3844" i="2"/>
  <c r="P4076" i="2"/>
  <c r="Q4076" i="2"/>
  <c r="P4150" i="2"/>
  <c r="Q4165" i="2"/>
  <c r="Q4174" i="2"/>
  <c r="P4174" i="2"/>
  <c r="P4191" i="2"/>
  <c r="Q4191" i="2"/>
  <c r="P4199" i="2"/>
  <c r="Q6761" i="2"/>
  <c r="P6761" i="2"/>
  <c r="P7595" i="2"/>
  <c r="Q7595" i="2"/>
  <c r="P7740" i="2"/>
  <c r="Q7740" i="2"/>
  <c r="Q9172" i="2"/>
  <c r="P9172" i="2"/>
  <c r="P9605" i="2"/>
  <c r="Q9605" i="2"/>
  <c r="Q66" i="2"/>
  <c r="Q99" i="2"/>
  <c r="Q156" i="2"/>
  <c r="Q296" i="2"/>
  <c r="P393" i="2"/>
  <c r="P451" i="2"/>
  <c r="Q563" i="2"/>
  <c r="P563" i="2"/>
  <c r="P644" i="2"/>
  <c r="P745" i="2"/>
  <c r="P774" i="2"/>
  <c r="Q797" i="2"/>
  <c r="P835" i="2"/>
  <c r="Q1121" i="2"/>
  <c r="Q1430" i="2"/>
  <c r="Q1439" i="2"/>
  <c r="P1487" i="2"/>
  <c r="Q1778" i="2"/>
  <c r="Q2336" i="2"/>
  <c r="Q2362" i="2"/>
  <c r="Q2452" i="2"/>
  <c r="P2576" i="2"/>
  <c r="Q2576" i="2"/>
  <c r="Q2635" i="2"/>
  <c r="P2724" i="2"/>
  <c r="Q2724" i="2"/>
  <c r="Q2775" i="2"/>
  <c r="P2775" i="2"/>
  <c r="Q2808" i="2"/>
  <c r="P2808" i="2"/>
  <c r="Q2993" i="2"/>
  <c r="P2993" i="2"/>
  <c r="P3070" i="2"/>
  <c r="Q3111" i="2"/>
  <c r="P3111" i="2"/>
  <c r="Q3119" i="2"/>
  <c r="P3119" i="2"/>
  <c r="Q4137" i="2"/>
  <c r="Q5193" i="2"/>
  <c r="P5439" i="2"/>
  <c r="Q5439" i="2"/>
  <c r="Q6748" i="2"/>
  <c r="P5298" i="2"/>
  <c r="Q5298" i="2"/>
  <c r="Q155" i="2"/>
  <c r="Q1049" i="2"/>
  <c r="P1049" i="2"/>
  <c r="P1356" i="2"/>
  <c r="Q1356" i="2"/>
  <c r="P2625" i="2"/>
  <c r="Q2625" i="2"/>
  <c r="Q5497" i="2"/>
  <c r="Q1276" i="2"/>
  <c r="Q418" i="2"/>
  <c r="P2279" i="2"/>
  <c r="Q2279" i="2"/>
  <c r="Q2355" i="2"/>
  <c r="P2355" i="2"/>
  <c r="Q2627" i="2"/>
  <c r="Q2654" i="2"/>
  <c r="P6552" i="2"/>
  <c r="Q6552" i="2"/>
  <c r="Q1113" i="2"/>
  <c r="P1312" i="2"/>
  <c r="Q1568" i="2"/>
  <c r="P42" i="2"/>
  <c r="Q219" i="2"/>
  <c r="P219" i="2"/>
  <c r="Q819" i="2"/>
  <c r="Q1452" i="2"/>
  <c r="Q2504" i="2"/>
  <c r="P2504" i="2"/>
  <c r="Q2599" i="2"/>
  <c r="P2599" i="2"/>
  <c r="Q2966" i="2"/>
  <c r="P3810" i="2"/>
  <c r="Q211" i="2"/>
  <c r="Q593" i="2"/>
  <c r="P593" i="2"/>
  <c r="P1294" i="2"/>
  <c r="Q1294" i="2"/>
  <c r="Q1373" i="2"/>
  <c r="Q204" i="2"/>
  <c r="P828" i="2"/>
  <c r="P1082" i="2"/>
  <c r="Q157" i="2"/>
  <c r="Q212" i="2"/>
  <c r="Q272" i="2"/>
  <c r="P436" i="2"/>
  <c r="Q623" i="2"/>
  <c r="P719" i="2"/>
  <c r="Q2848" i="2"/>
  <c r="P4529" i="2"/>
  <c r="Q4529" i="2"/>
  <c r="P6891" i="2"/>
  <c r="Q9758" i="2"/>
  <c r="P9758" i="2"/>
  <c r="P100" i="2"/>
  <c r="P157" i="2"/>
  <c r="Q181" i="2"/>
  <c r="Q362" i="2"/>
  <c r="P690" i="2"/>
  <c r="Q690" i="2"/>
  <c r="Q753" i="2"/>
  <c r="Q822" i="2"/>
  <c r="P822" i="2"/>
  <c r="P1061" i="2"/>
  <c r="Q1061" i="2"/>
  <c r="Q1098" i="2"/>
  <c r="Q1114" i="2"/>
  <c r="Q1224" i="2"/>
  <c r="P1448" i="2"/>
  <c r="Q1448" i="2"/>
  <c r="P1488" i="2"/>
  <c r="Q1488" i="2"/>
  <c r="Q1545" i="2"/>
  <c r="Q1682" i="2"/>
  <c r="Q1690" i="2"/>
  <c r="Q1699" i="2"/>
  <c r="Q1779" i="2"/>
  <c r="Q1788" i="2"/>
  <c r="P1788" i="2"/>
  <c r="P1843" i="2"/>
  <c r="Q2246" i="2"/>
  <c r="P2542" i="2"/>
  <c r="Q2567" i="2"/>
  <c r="Q2577" i="2"/>
  <c r="Q2734" i="2"/>
  <c r="P2734" i="2"/>
  <c r="P3957" i="2"/>
  <c r="Q3957" i="2"/>
  <c r="P4988" i="2"/>
  <c r="Q4988" i="2"/>
  <c r="P5959" i="2"/>
  <c r="Q5959" i="2"/>
  <c r="P6013" i="2"/>
  <c r="Q6013" i="2"/>
  <c r="Q6080" i="2"/>
  <c r="P6080" i="2"/>
  <c r="P6884" i="2"/>
  <c r="Q1011" i="2"/>
  <c r="Q4172" i="2"/>
  <c r="Q5" i="2"/>
  <c r="Q360" i="2"/>
  <c r="P360" i="2"/>
  <c r="P1268" i="2"/>
  <c r="Q1268" i="2"/>
  <c r="Q1365" i="2"/>
  <c r="P1365" i="2"/>
  <c r="Q5359" i="2"/>
  <c r="Q242" i="2"/>
  <c r="Q481" i="2"/>
  <c r="Q1151" i="2"/>
  <c r="Q1246" i="2"/>
  <c r="Q1285" i="2"/>
  <c r="P1285" i="2"/>
  <c r="Q1398" i="2"/>
  <c r="Q1576" i="2"/>
  <c r="Q2394" i="2"/>
  <c r="Q2419" i="2"/>
  <c r="Q2618" i="2"/>
  <c r="Q2831" i="2"/>
  <c r="Q3723" i="2"/>
  <c r="P3723" i="2"/>
  <c r="Q3835" i="2"/>
  <c r="P3835" i="2"/>
  <c r="Q4091" i="2"/>
  <c r="Q5227" i="2"/>
  <c r="P5227" i="2"/>
  <c r="P8721" i="2"/>
  <c r="Q8721" i="2"/>
  <c r="Q304" i="2"/>
  <c r="P577" i="2"/>
  <c r="Q577" i="2"/>
  <c r="Q1145" i="2"/>
  <c r="Q1199" i="2"/>
  <c r="Q1479" i="2"/>
  <c r="P1137" i="2"/>
  <c r="Q1137" i="2"/>
  <c r="P1593" i="2"/>
  <c r="Q1593" i="2"/>
  <c r="Q330" i="2"/>
  <c r="P330" i="2"/>
  <c r="Q355" i="2"/>
  <c r="P355" i="2"/>
  <c r="Q637" i="2"/>
  <c r="P637" i="2"/>
  <c r="Q1263" i="2"/>
  <c r="Q1391" i="2"/>
  <c r="Q2840" i="2"/>
  <c r="P3103" i="2"/>
  <c r="Q3103" i="2"/>
  <c r="Q4184" i="2"/>
  <c r="P4184" i="2"/>
  <c r="Q6907" i="2"/>
  <c r="Q92" i="2"/>
  <c r="P124" i="2"/>
  <c r="Q188" i="2"/>
  <c r="Q412" i="2"/>
  <c r="P467" i="2"/>
  <c r="Q571" i="2"/>
  <c r="Q131" i="2"/>
  <c r="P587" i="2"/>
  <c r="Q594" i="2"/>
  <c r="P623" i="2"/>
  <c r="Q726" i="2"/>
  <c r="Q740" i="2"/>
  <c r="Q1106" i="2"/>
  <c r="P1123" i="2"/>
  <c r="Q1123" i="2"/>
  <c r="Q1400" i="2"/>
  <c r="Q1718" i="2"/>
  <c r="P1762" i="2"/>
  <c r="P2246" i="2"/>
  <c r="Q2337" i="2"/>
  <c r="P2577" i="2"/>
  <c r="P2655" i="2"/>
  <c r="Q2655" i="2"/>
  <c r="Q2986" i="2"/>
  <c r="P2986" i="2"/>
  <c r="Q3781" i="2"/>
  <c r="Q3966" i="2"/>
  <c r="P3966" i="2"/>
  <c r="P4044" i="2"/>
  <c r="Q5148" i="2"/>
  <c r="P5187" i="2"/>
  <c r="Q5187" i="2"/>
  <c r="P5284" i="2"/>
  <c r="Q5284" i="2"/>
  <c r="Q5403" i="2"/>
  <c r="P5403" i="2"/>
  <c r="Q5820" i="2"/>
  <c r="Q6488" i="2"/>
  <c r="Q6536" i="2"/>
  <c r="Q5567" i="2"/>
  <c r="Q1212" i="2"/>
  <c r="P1212" i="2"/>
  <c r="Q765" i="2"/>
  <c r="Q1004" i="2"/>
  <c r="P1159" i="2"/>
  <c r="Q1159" i="2"/>
  <c r="P1364" i="2"/>
  <c r="Q1364" i="2"/>
  <c r="P3971" i="2"/>
  <c r="Q3971" i="2"/>
  <c r="P294" i="2"/>
  <c r="Q294" i="2"/>
  <c r="Q1583" i="2"/>
  <c r="Q3851" i="2"/>
  <c r="P3851" i="2"/>
  <c r="Q4288" i="2"/>
  <c r="Q4487" i="2"/>
  <c r="P1020" i="2"/>
  <c r="Q1020" i="2"/>
  <c r="Q1160" i="2"/>
  <c r="P1160" i="2"/>
  <c r="P2609" i="2"/>
  <c r="Q2609" i="2"/>
  <c r="Q5927" i="2"/>
  <c r="P5927" i="2"/>
  <c r="Q6727" i="2"/>
  <c r="P6727" i="2"/>
  <c r="Q6871" i="2"/>
  <c r="P6871" i="2"/>
  <c r="Q9355" i="2"/>
  <c r="P9355" i="2"/>
  <c r="P1582" i="2"/>
  <c r="Q1582" i="2"/>
  <c r="Q178" i="2"/>
  <c r="Q1119" i="2"/>
  <c r="Q1428" i="2"/>
  <c r="Q810" i="2"/>
  <c r="Q98" i="2"/>
  <c r="P788" i="2"/>
  <c r="P1372" i="2"/>
  <c r="Q1372" i="2"/>
  <c r="Q1406" i="2"/>
  <c r="P2838" i="2"/>
  <c r="P5273" i="2"/>
  <c r="Q5273" i="2"/>
  <c r="P673" i="2"/>
  <c r="Q673" i="2"/>
  <c r="Q1175" i="2"/>
  <c r="Q2368" i="2"/>
  <c r="Q4098" i="2"/>
  <c r="P1543" i="2"/>
  <c r="Q1543" i="2"/>
  <c r="Q2442" i="2"/>
  <c r="Q3731" i="2"/>
  <c r="P3731" i="2"/>
  <c r="Q8740" i="2"/>
  <c r="P8740" i="2"/>
  <c r="Q2247" i="2"/>
  <c r="P1209" i="2"/>
  <c r="P1384" i="2"/>
  <c r="Q1554" i="2"/>
  <c r="P2491" i="2"/>
  <c r="Q2491" i="2"/>
  <c r="Q2810" i="2"/>
  <c r="Q3105" i="2"/>
  <c r="P3131" i="2"/>
  <c r="Q3131" i="2"/>
  <c r="Q3718" i="2"/>
  <c r="P3718" i="2"/>
  <c r="P3920" i="2"/>
  <c r="P3927" i="2"/>
  <c r="P3991" i="2"/>
  <c r="P4613" i="2"/>
  <c r="Q4613" i="2"/>
  <c r="Q4671" i="2"/>
  <c r="P4671" i="2"/>
  <c r="Q5125" i="2"/>
  <c r="P5544" i="2"/>
  <c r="Q5544" i="2"/>
  <c r="Q5783" i="2"/>
  <c r="Q6306" i="2"/>
  <c r="P6306" i="2"/>
  <c r="P4205" i="2"/>
  <c r="P496" i="2"/>
  <c r="Q1293" i="2"/>
  <c r="P1432" i="2"/>
  <c r="Q1432" i="2"/>
  <c r="P1691" i="2"/>
  <c r="P3743" i="2"/>
  <c r="Q3743" i="2"/>
  <c r="Q324" i="2"/>
  <c r="Q1045" i="2"/>
  <c r="P1669" i="2"/>
  <c r="Q1669" i="2"/>
  <c r="Q2238" i="2"/>
  <c r="P2307" i="2"/>
  <c r="Q2307" i="2"/>
  <c r="Q2473" i="2"/>
  <c r="P2473" i="2"/>
  <c r="Q2501" i="2"/>
  <c r="Q2519" i="2"/>
  <c r="P2605" i="2"/>
  <c r="Q2605" i="2"/>
  <c r="Q2954" i="2"/>
  <c r="P2954" i="2"/>
  <c r="Q3031" i="2"/>
  <c r="P3951" i="2"/>
  <c r="Q3951" i="2"/>
  <c r="Q5689" i="2"/>
  <c r="P5689" i="2"/>
  <c r="P5712" i="2"/>
  <c r="Q5712" i="2"/>
  <c r="Q6260" i="2"/>
  <c r="P6260" i="2"/>
  <c r="P6281" i="2"/>
  <c r="Q6281" i="2"/>
  <c r="Q2608" i="2"/>
  <c r="Q71" i="2"/>
  <c r="P71" i="2"/>
  <c r="Q1535" i="2"/>
  <c r="P1535" i="2"/>
  <c r="Q695" i="2"/>
  <c r="Q1237" i="2"/>
  <c r="Q179" i="2"/>
  <c r="P592" i="2"/>
  <c r="Q592" i="2"/>
  <c r="P628" i="2"/>
  <c r="Q1575" i="2"/>
  <c r="Q2707" i="2"/>
  <c r="P4280" i="2"/>
  <c r="Q4280" i="2"/>
  <c r="Q5446" i="2"/>
  <c r="P5446" i="2"/>
  <c r="Q8766" i="2"/>
  <c r="P8766" i="2"/>
  <c r="Q9893" i="2"/>
  <c r="P9893" i="2"/>
  <c r="P9951" i="2"/>
  <c r="Q9951" i="2"/>
  <c r="Q1326" i="2"/>
  <c r="Q10008" i="2"/>
  <c r="P61" i="2"/>
  <c r="Q125" i="2"/>
  <c r="Q356" i="2"/>
  <c r="P468" i="2"/>
  <c r="Q468" i="2"/>
  <c r="P565" i="2"/>
  <c r="Q565" i="2"/>
  <c r="Q602" i="2"/>
  <c r="Q654" i="2"/>
  <c r="P654" i="2"/>
  <c r="P720" i="2"/>
  <c r="Q1099" i="2"/>
  <c r="Q1441" i="2"/>
  <c r="P2995" i="2"/>
  <c r="Q2995" i="2"/>
  <c r="Q3958" i="2"/>
  <c r="P3958" i="2"/>
  <c r="Q4015" i="2"/>
  <c r="P4015" i="2"/>
  <c r="P4070" i="2"/>
  <c r="Q4070" i="2"/>
  <c r="P4923" i="2"/>
  <c r="P4964" i="2"/>
  <c r="Q5004" i="2"/>
  <c r="Q5052" i="2"/>
  <c r="P5052" i="2"/>
  <c r="P5079" i="2"/>
  <c r="Q5079" i="2"/>
  <c r="Q5735" i="2"/>
  <c r="P5735" i="2"/>
  <c r="Q5910" i="2"/>
  <c r="P5910" i="2"/>
  <c r="Q6885" i="2"/>
  <c r="P6885" i="2"/>
  <c r="Q151" i="2"/>
  <c r="P477" i="2"/>
  <c r="Q477" i="2"/>
  <c r="Q595" i="2"/>
  <c r="Q1062" i="2"/>
  <c r="Q1217" i="2"/>
  <c r="Q1643" i="2"/>
  <c r="P2629" i="2"/>
  <c r="Q2629" i="2"/>
  <c r="Q3113" i="2"/>
  <c r="P3113" i="2"/>
  <c r="Q4036" i="2"/>
  <c r="P4036" i="2"/>
  <c r="Q5096" i="2"/>
  <c r="P5096" i="2"/>
  <c r="Q5149" i="2"/>
  <c r="Q6266" i="2"/>
  <c r="P6280" i="2"/>
  <c r="Q6280" i="2"/>
  <c r="Q6481" i="2"/>
  <c r="Q1054" i="2"/>
  <c r="Q389" i="2"/>
  <c r="Q632" i="2"/>
  <c r="Q741" i="2"/>
  <c r="Q1092" i="2"/>
  <c r="P1202" i="2"/>
  <c r="P1807" i="2"/>
  <c r="Q1807" i="2"/>
  <c r="P357" i="2"/>
  <c r="Q438" i="2"/>
  <c r="P566" i="2"/>
  <c r="Q573" i="2"/>
  <c r="Q596" i="2"/>
  <c r="Q611" i="2"/>
  <c r="P1092" i="2"/>
  <c r="P1218" i="2"/>
  <c r="Q1218" i="2"/>
  <c r="Q1354" i="2"/>
  <c r="P1369" i="2"/>
  <c r="Q1508" i="2"/>
  <c r="Q1524" i="2"/>
  <c r="P1720" i="2"/>
  <c r="Q2011" i="2"/>
  <c r="Q2281" i="2"/>
  <c r="P2519" i="2"/>
  <c r="P2712" i="2"/>
  <c r="P2744" i="2"/>
  <c r="Q3005" i="2"/>
  <c r="P3880" i="2"/>
  <c r="Q3906" i="2"/>
  <c r="P3906" i="2"/>
  <c r="Q4949" i="2"/>
  <c r="Q5030" i="2"/>
  <c r="P5030" i="2"/>
  <c r="Q5104" i="2"/>
  <c r="Q5119" i="2"/>
  <c r="Q5133" i="2"/>
  <c r="Q6246" i="2"/>
  <c r="P1664" i="2"/>
  <c r="Q1664" i="2"/>
  <c r="Q2763" i="2"/>
  <c r="P2763" i="2"/>
  <c r="Q128" i="2"/>
  <c r="P2" i="2"/>
  <c r="Q94" i="2"/>
  <c r="Q670" i="2"/>
  <c r="P670" i="2"/>
  <c r="P1084" i="2"/>
  <c r="Q95" i="2"/>
  <c r="P95" i="2"/>
  <c r="Q300" i="2"/>
  <c r="P389" i="2"/>
  <c r="Q501" i="2"/>
  <c r="P1002" i="2"/>
  <c r="Q1002" i="2"/>
  <c r="P1032" i="2"/>
  <c r="P1109" i="2"/>
  <c r="Q1109" i="2"/>
  <c r="Q1180" i="2"/>
  <c r="P1180" i="2"/>
  <c r="Q1324" i="2"/>
  <c r="P1524" i="2"/>
  <c r="Q1547" i="2"/>
  <c r="P1572" i="2"/>
  <c r="P1702" i="2"/>
  <c r="Q1702" i="2"/>
  <c r="Q2020" i="2"/>
  <c r="Q2239" i="2"/>
  <c r="P2239" i="2"/>
  <c r="P2274" i="2"/>
  <c r="P2770" i="2"/>
  <c r="P2860" i="2"/>
  <c r="Q2860" i="2"/>
  <c r="Q3015" i="2"/>
  <c r="P3015" i="2"/>
  <c r="P3936" i="2"/>
  <c r="Q3936" i="2"/>
  <c r="Q3944" i="2"/>
  <c r="P3944" i="2"/>
  <c r="P4875" i="2"/>
  <c r="Q5528" i="2"/>
  <c r="P5528" i="2"/>
  <c r="Q6140" i="2"/>
  <c r="P6140" i="2"/>
  <c r="Q642" i="2"/>
  <c r="Q473" i="2"/>
  <c r="Q535" i="2"/>
  <c r="Q1267" i="2"/>
  <c r="P155" i="2"/>
  <c r="Q1088" i="2"/>
  <c r="P1088" i="2"/>
  <c r="Q1422" i="2"/>
  <c r="Q2425" i="2"/>
  <c r="Q2790" i="2"/>
  <c r="P2790" i="2"/>
  <c r="P5463" i="2"/>
  <c r="Q5463" i="2"/>
  <c r="Q6767" i="2"/>
  <c r="P6767" i="2"/>
  <c r="Q417" i="2"/>
  <c r="P1127" i="2"/>
  <c r="Q248" i="2"/>
  <c r="P1175" i="2"/>
  <c r="Q1495" i="2"/>
  <c r="P1673" i="2"/>
  <c r="Q1673" i="2"/>
  <c r="Q2540" i="2"/>
  <c r="P2540" i="2"/>
  <c r="Q3843" i="2"/>
  <c r="P3843" i="2"/>
  <c r="P1728" i="2"/>
  <c r="Q1728" i="2"/>
  <c r="Q2500" i="2"/>
  <c r="P2637" i="2"/>
  <c r="Q2953" i="2"/>
  <c r="Q6878" i="2"/>
  <c r="P6878" i="2"/>
  <c r="Q349" i="2"/>
  <c r="P1195" i="2"/>
  <c r="Q1195" i="2"/>
  <c r="Q69" i="2"/>
  <c r="Q390" i="2"/>
  <c r="P1316" i="2"/>
  <c r="Q1316" i="2"/>
  <c r="Q1332" i="2"/>
  <c r="P1332" i="2"/>
  <c r="Q2448" i="2"/>
  <c r="P2852" i="2"/>
  <c r="Q2852" i="2"/>
  <c r="Q3082" i="2"/>
  <c r="P3082" i="2"/>
  <c r="Q3914" i="2"/>
  <c r="P5104" i="2"/>
  <c r="P5119" i="2"/>
  <c r="Q104" i="2"/>
  <c r="Q185" i="2"/>
  <c r="Q1437" i="2"/>
  <c r="P2608" i="2"/>
  <c r="Q4198" i="2"/>
  <c r="P4198" i="2"/>
  <c r="Q820" i="2"/>
  <c r="Q90" i="2"/>
  <c r="Q1989" i="2"/>
  <c r="Q1014" i="2"/>
  <c r="P1014" i="2"/>
  <c r="Q1115" i="2"/>
  <c r="P1115" i="2"/>
  <c r="Q2849" i="2"/>
  <c r="P2849" i="2"/>
  <c r="P4109" i="2"/>
  <c r="Q4109" i="2"/>
  <c r="Q691" i="2"/>
  <c r="Q1546" i="2"/>
  <c r="Q4110" i="2"/>
  <c r="P4110" i="2"/>
  <c r="P2520" i="2"/>
  <c r="Q2520" i="2"/>
  <c r="Q3969" i="2"/>
  <c r="P3969" i="2"/>
  <c r="P5415" i="2"/>
  <c r="Q5415" i="2"/>
  <c r="Q635" i="2"/>
  <c r="P2591" i="2"/>
  <c r="Q2591" i="2"/>
  <c r="Q4902" i="2"/>
  <c r="P4902" i="2"/>
  <c r="P2450" i="2"/>
  <c r="Q2450" i="2"/>
  <c r="Q466" i="2"/>
  <c r="P4561" i="2"/>
  <c r="Q4561" i="2"/>
  <c r="Q474" i="2"/>
  <c r="Q752" i="2"/>
  <c r="Q1798" i="2"/>
  <c r="P1798" i="2"/>
  <c r="Q14" i="2"/>
  <c r="P722" i="2"/>
  <c r="Q722" i="2"/>
  <c r="P995" i="2"/>
  <c r="Q995" i="2"/>
  <c r="P1181" i="2"/>
  <c r="Q1181" i="2"/>
  <c r="Q479" i="2"/>
  <c r="P479" i="2"/>
  <c r="Q582" i="2"/>
  <c r="Q1010" i="2"/>
  <c r="P1056" i="2"/>
  <c r="Q1056" i="2"/>
  <c r="P1079" i="2"/>
  <c r="Q1079" i="2"/>
  <c r="Q1370" i="2"/>
  <c r="Q1443" i="2"/>
  <c r="Q1556" i="2"/>
  <c r="Q1597" i="2"/>
  <c r="P1823" i="2"/>
  <c r="Q1823" i="2"/>
  <c r="Q2659" i="2"/>
  <c r="P2659" i="2"/>
  <c r="Q2745" i="2"/>
  <c r="P2745" i="2"/>
  <c r="P2869" i="2"/>
  <c r="Q2869" i="2"/>
  <c r="Q3929" i="2"/>
  <c r="P4706" i="2"/>
  <c r="Q4706" i="2"/>
  <c r="P5642" i="2"/>
  <c r="Q5886" i="2"/>
  <c r="P5886" i="2"/>
  <c r="P6023" i="2"/>
  <c r="Q6023" i="2"/>
  <c r="Q1733" i="2"/>
  <c r="P1733" i="2"/>
  <c r="Q1817" i="2"/>
  <c r="P1817" i="2"/>
  <c r="Q2483" i="2"/>
  <c r="P2483" i="2"/>
  <c r="Q4074" i="2"/>
  <c r="P4074" i="2"/>
  <c r="P4236" i="2"/>
  <c r="Q4236" i="2"/>
  <c r="P4822" i="2"/>
  <c r="Q5131" i="2"/>
  <c r="P5200" i="2"/>
  <c r="P5442" i="2"/>
  <c r="Q5442" i="2"/>
  <c r="P1684" i="2"/>
  <c r="Q1684" i="2"/>
  <c r="Q1780" i="2"/>
  <c r="P1780" i="2"/>
  <c r="Q2313" i="2"/>
  <c r="Q2370" i="2"/>
  <c r="P3014" i="2"/>
  <c r="Q3014" i="2"/>
  <c r="Q3040" i="2"/>
  <c r="Q3064" i="2"/>
  <c r="P3064" i="2"/>
  <c r="P3866" i="2"/>
  <c r="Q3866" i="2"/>
  <c r="Q4511" i="2"/>
  <c r="Q4876" i="2"/>
  <c r="P4876" i="2"/>
  <c r="P5244" i="2"/>
  <c r="Q5244" i="2"/>
  <c r="P5666" i="2"/>
  <c r="Q5666" i="2"/>
  <c r="Q6570" i="2"/>
  <c r="P6570" i="2"/>
  <c r="Q6915" i="2"/>
  <c r="P6915" i="2"/>
  <c r="Q7603" i="2"/>
  <c r="Q8260" i="2"/>
  <c r="P8260" i="2"/>
  <c r="P2217" i="2"/>
  <c r="Q2217" i="2"/>
  <c r="Q2250" i="2"/>
  <c r="P2250" i="2"/>
  <c r="Q2267" i="2"/>
  <c r="P2267" i="2"/>
  <c r="P2364" i="2"/>
  <c r="Q2364" i="2"/>
  <c r="P2664" i="2"/>
  <c r="Q2664" i="2"/>
  <c r="P2731" i="2"/>
  <c r="Q2731" i="2"/>
  <c r="Q2780" i="2"/>
  <c r="P2780" i="2"/>
  <c r="P5047" i="2"/>
  <c r="Q5047" i="2"/>
  <c r="Q5345" i="2"/>
  <c r="P5345" i="2"/>
  <c r="Q5721" i="2"/>
  <c r="P6365" i="2"/>
  <c r="Q6365" i="2"/>
  <c r="P2461" i="2"/>
  <c r="Q2461" i="2"/>
  <c r="Q4047" i="2"/>
  <c r="Q4265" i="2"/>
  <c r="Q4555" i="2"/>
  <c r="P4555" i="2"/>
  <c r="P5329" i="2"/>
  <c r="Q5329" i="2"/>
  <c r="Q6223" i="2"/>
  <c r="P6239" i="2"/>
  <c r="Q6239" i="2"/>
  <c r="Q6779" i="2"/>
  <c r="P6779" i="2"/>
  <c r="Q836" i="2"/>
  <c r="Q992" i="2"/>
  <c r="Q1035" i="2"/>
  <c r="Q1073" i="2"/>
  <c r="Q1210" i="2"/>
  <c r="P1256" i="2"/>
  <c r="Q1256" i="2"/>
  <c r="Q1334" i="2"/>
  <c r="Q1703" i="2"/>
  <c r="Q17" i="2"/>
  <c r="Q554" i="2"/>
  <c r="Q729" i="2"/>
  <c r="Q1116" i="2"/>
  <c r="P1334" i="2"/>
  <c r="Q1350" i="2"/>
  <c r="P1370" i="2"/>
  <c r="Q1403" i="2"/>
  <c r="Q1472" i="2"/>
  <c r="Q1557" i="2"/>
  <c r="P1722" i="2"/>
  <c r="Q1722" i="2"/>
  <c r="Q2332" i="2"/>
  <c r="P2332" i="2"/>
  <c r="Q2389" i="2"/>
  <c r="P2389" i="2"/>
  <c r="Q2397" i="2"/>
  <c r="Q2445" i="2"/>
  <c r="Q2589" i="2"/>
  <c r="Q2858" i="2"/>
  <c r="P2858" i="2"/>
  <c r="P4265" i="2"/>
  <c r="Q4274" i="2"/>
  <c r="P4291" i="2"/>
  <c r="Q4291" i="2"/>
  <c r="P4837" i="2"/>
  <c r="Q4837" i="2"/>
  <c r="Q6253" i="2"/>
  <c r="Q6290" i="2"/>
  <c r="Q6299" i="2"/>
  <c r="Q8221" i="2"/>
  <c r="P8221" i="2"/>
  <c r="P1991" i="2"/>
  <c r="Q1991" i="2"/>
  <c r="Q2606" i="2"/>
  <c r="P2606" i="2"/>
  <c r="P2630" i="2"/>
  <c r="Q2630" i="2"/>
  <c r="P3781" i="2"/>
  <c r="P4047" i="2"/>
  <c r="P4828" i="2"/>
  <c r="Q4828" i="2"/>
  <c r="Q5321" i="2"/>
  <c r="P5321" i="2"/>
  <c r="P6223" i="2"/>
  <c r="Q6857" i="2"/>
  <c r="P6857" i="2"/>
  <c r="Q6865" i="2"/>
  <c r="P6865" i="2"/>
  <c r="Q1086" i="2"/>
  <c r="P1101" i="2"/>
  <c r="Q1131" i="2"/>
  <c r="P1169" i="2"/>
  <c r="Q1198" i="2"/>
  <c r="Q1296" i="2"/>
  <c r="P1327" i="2"/>
  <c r="Q1611" i="2"/>
  <c r="Q1749" i="2"/>
  <c r="P2649" i="2"/>
  <c r="Q2649" i="2"/>
  <c r="Q2703" i="2"/>
  <c r="Q2908" i="2"/>
  <c r="P2908" i="2"/>
  <c r="Q3932" i="2"/>
  <c r="P3932" i="2"/>
  <c r="Q4259" i="2"/>
  <c r="P4778" i="2"/>
  <c r="Q4778" i="2"/>
  <c r="P4870" i="2"/>
  <c r="Q4870" i="2"/>
  <c r="P5238" i="2"/>
  <c r="Q5338" i="2"/>
  <c r="P5338" i="2"/>
  <c r="Q383" i="2"/>
  <c r="Q661" i="2"/>
  <c r="P298" i="2"/>
  <c r="Q359" i="2"/>
  <c r="Q416" i="2"/>
  <c r="Q422" i="2"/>
  <c r="Q440" i="2"/>
  <c r="Q562" i="2"/>
  <c r="Q576" i="2"/>
  <c r="Q676" i="2"/>
  <c r="Q682" i="2"/>
  <c r="Q764" i="2"/>
  <c r="Q1080" i="2"/>
  <c r="Q1124" i="2"/>
  <c r="P1124" i="2"/>
  <c r="P1162" i="2"/>
  <c r="Q1343" i="2"/>
  <c r="P1442" i="2"/>
  <c r="Q1603" i="2"/>
  <c r="P2009" i="2"/>
  <c r="Q2009" i="2"/>
  <c r="Q2717" i="2"/>
  <c r="P2984" i="2"/>
  <c r="P3806" i="2"/>
  <c r="Q3806" i="2"/>
  <c r="Q3964" i="2"/>
  <c r="P3964" i="2"/>
  <c r="Q4854" i="2"/>
  <c r="P4854" i="2"/>
  <c r="P6224" i="2"/>
  <c r="Q6224" i="2"/>
  <c r="Q439" i="2"/>
  <c r="P439" i="2"/>
  <c r="P742" i="2"/>
  <c r="Q742" i="2"/>
  <c r="P992" i="2"/>
  <c r="P1204" i="2"/>
  <c r="Q1204" i="2"/>
  <c r="Q273" i="2"/>
  <c r="Q626" i="2"/>
  <c r="Q770" i="2"/>
  <c r="Q800" i="2"/>
  <c r="P96" i="2"/>
  <c r="Q207" i="2"/>
  <c r="P322" i="2"/>
  <c r="P416" i="2"/>
  <c r="P500" i="2"/>
  <c r="Q530" i="2"/>
  <c r="Q627" i="2"/>
  <c r="Q634" i="2"/>
  <c r="Q648" i="2"/>
  <c r="Q697" i="2"/>
  <c r="P723" i="2"/>
  <c r="Q730" i="2"/>
  <c r="P750" i="2"/>
  <c r="Q750" i="2"/>
  <c r="Q793" i="2"/>
  <c r="P1051" i="2"/>
  <c r="Q1059" i="2"/>
  <c r="Q1074" i="2"/>
  <c r="Q1458" i="2"/>
  <c r="Q1489" i="2"/>
  <c r="P1489" i="2"/>
  <c r="Q1558" i="2"/>
  <c r="Q1626" i="2"/>
  <c r="Q1634" i="2"/>
  <c r="P2018" i="2"/>
  <c r="Q2018" i="2"/>
  <c r="P2219" i="2"/>
  <c r="Q2359" i="2"/>
  <c r="P2463" i="2"/>
  <c r="Q2463" i="2"/>
  <c r="Q2532" i="2"/>
  <c r="Q2590" i="2"/>
  <c r="P2676" i="2"/>
  <c r="Q3737" i="2"/>
  <c r="Q3775" i="2"/>
  <c r="Q3933" i="2"/>
  <c r="Q3986" i="2"/>
  <c r="Q4001" i="2"/>
  <c r="Q4227" i="2"/>
  <c r="Q4251" i="2"/>
  <c r="P4251" i="2"/>
  <c r="Q5184" i="2"/>
  <c r="P415" i="2"/>
  <c r="Q415" i="2"/>
  <c r="Q735" i="2"/>
  <c r="Q102" i="2"/>
  <c r="P605" i="2"/>
  <c r="Q605" i="2"/>
  <c r="Q633" i="2"/>
  <c r="Q12" i="2"/>
  <c r="P12" i="2"/>
  <c r="Q120" i="2"/>
  <c r="Q153" i="2"/>
  <c r="Q306" i="2"/>
  <c r="P576" i="2"/>
  <c r="Q606" i="2"/>
  <c r="P627" i="2"/>
  <c r="P676" i="2"/>
  <c r="P697" i="2"/>
  <c r="Q711" i="2"/>
  <c r="Q1022" i="2"/>
  <c r="Q1043" i="2"/>
  <c r="P1059" i="2"/>
  <c r="P1314" i="2"/>
  <c r="Q1490" i="2"/>
  <c r="Q1612" i="2"/>
  <c r="P1680" i="2"/>
  <c r="Q1680" i="2"/>
  <c r="Q1785" i="2"/>
  <c r="Q2276" i="2"/>
  <c r="P2283" i="2"/>
  <c r="Q2482" i="2"/>
  <c r="Q2499" i="2"/>
  <c r="P2532" i="2"/>
  <c r="P3807" i="2"/>
  <c r="Q3807" i="2"/>
  <c r="P3933" i="2"/>
  <c r="Q3979" i="2"/>
  <c r="Q4025" i="2"/>
  <c r="Q4040" i="2"/>
  <c r="P4040" i="2"/>
  <c r="Q4244" i="2"/>
  <c r="P4244" i="2"/>
  <c r="Q5101" i="2"/>
  <c r="P5101" i="2"/>
  <c r="Q5226" i="2"/>
  <c r="P5382" i="2"/>
  <c r="P5405" i="2"/>
  <c r="Q5405" i="2"/>
  <c r="P6011" i="2"/>
  <c r="Q6011" i="2"/>
  <c r="P4839" i="2"/>
  <c r="Q4839" i="2"/>
  <c r="Q6168" i="2"/>
  <c r="P6168" i="2"/>
  <c r="Q724" i="2"/>
  <c r="P724" i="2"/>
  <c r="Q1031" i="2"/>
  <c r="Q1060" i="2"/>
  <c r="Q1089" i="2"/>
  <c r="Q1110" i="2"/>
  <c r="P1110" i="2"/>
  <c r="Q1164" i="2"/>
  <c r="Q1307" i="2"/>
  <c r="Q1352" i="2"/>
  <c r="Q2245" i="2"/>
  <c r="Q2742" i="2"/>
  <c r="Q2886" i="2"/>
  <c r="P2886" i="2"/>
  <c r="Q4163" i="2"/>
  <c r="P4252" i="2"/>
  <c r="Q4252" i="2"/>
  <c r="Q4795" i="2"/>
  <c r="P4795" i="2"/>
  <c r="Q5185" i="2"/>
  <c r="Q5218" i="2"/>
  <c r="Q6044" i="2"/>
  <c r="P6044" i="2"/>
  <c r="Q4541" i="2"/>
  <c r="Q4669" i="2"/>
  <c r="Q5232" i="2"/>
  <c r="P5535" i="2"/>
  <c r="Q5535" i="2"/>
  <c r="Q5550" i="2"/>
  <c r="P5550" i="2"/>
  <c r="Q5772" i="2"/>
  <c r="P5772" i="2"/>
  <c r="Q5873" i="2"/>
  <c r="P5873" i="2"/>
  <c r="P7764" i="2"/>
  <c r="Q7764" i="2"/>
  <c r="Q994" i="2"/>
  <c r="Q2803" i="2"/>
  <c r="Q2811" i="2"/>
  <c r="Q3738" i="2"/>
  <c r="Q3827" i="2"/>
  <c r="Q3857" i="2"/>
  <c r="P3882" i="2"/>
  <c r="Q3882" i="2"/>
  <c r="Q3935" i="2"/>
  <c r="Q4055" i="2"/>
  <c r="Q4298" i="2"/>
  <c r="Q5374" i="2"/>
  <c r="Q5532" i="2"/>
  <c r="P5643" i="2"/>
  <c r="Q5643" i="2"/>
  <c r="P6483" i="2"/>
  <c r="Q6483" i="2"/>
  <c r="Q3798" i="2"/>
  <c r="P3798" i="2"/>
  <c r="Q5073" i="2"/>
  <c r="P6225" i="2"/>
  <c r="Q6225" i="2"/>
  <c r="Q6360" i="2"/>
  <c r="P6360" i="2"/>
  <c r="Q6729" i="2"/>
  <c r="P6729" i="2"/>
  <c r="P8493" i="2"/>
  <c r="Q8493" i="2"/>
  <c r="Q9141" i="2"/>
  <c r="P9141" i="2"/>
  <c r="Q9209" i="2"/>
  <c r="P9209" i="2"/>
  <c r="Q9497" i="2"/>
  <c r="P9497" i="2"/>
  <c r="P4117" i="2"/>
  <c r="Q4117" i="2"/>
  <c r="Q4723" i="2"/>
  <c r="Q5376" i="2"/>
  <c r="Q5548" i="2"/>
  <c r="P5548" i="2"/>
  <c r="Q5793" i="2"/>
  <c r="Q5903" i="2"/>
  <c r="Q6683" i="2"/>
  <c r="Q6811" i="2"/>
  <c r="P6811" i="2"/>
  <c r="Q504" i="2"/>
  <c r="Q679" i="2"/>
  <c r="Q762" i="2"/>
  <c r="Q775" i="2"/>
  <c r="Q811" i="2"/>
  <c r="Q1008" i="2"/>
  <c r="Q1174" i="2"/>
  <c r="Q1193" i="2"/>
  <c r="Q1601" i="2"/>
  <c r="Q1622" i="2"/>
  <c r="Q2812" i="2"/>
  <c r="Q2891" i="2"/>
  <c r="Q2905" i="2"/>
  <c r="P2905" i="2"/>
  <c r="Q3121" i="2"/>
  <c r="Q3724" i="2"/>
  <c r="Q3740" i="2"/>
  <c r="P3740" i="2"/>
  <c r="Q4048" i="2"/>
  <c r="Q4207" i="2"/>
  <c r="Q4261" i="2"/>
  <c r="P4649" i="2"/>
  <c r="Q4649" i="2"/>
  <c r="Q4764" i="2"/>
  <c r="P4872" i="2"/>
  <c r="P4904" i="2"/>
  <c r="Q4904" i="2"/>
  <c r="P5376" i="2"/>
  <c r="Q5533" i="2"/>
  <c r="Q5779" i="2"/>
  <c r="P5903" i="2"/>
  <c r="P6155" i="2"/>
  <c r="Q6803" i="2"/>
  <c r="P6803" i="2"/>
  <c r="Q6879" i="2"/>
  <c r="P6879" i="2"/>
  <c r="Q2415" i="2"/>
  <c r="P2415" i="2"/>
  <c r="Q2752" i="2"/>
  <c r="Q3859" i="2"/>
  <c r="P3859" i="2"/>
  <c r="P4057" i="2"/>
  <c r="Q4057" i="2"/>
  <c r="P4111" i="2"/>
  <c r="Q4111" i="2"/>
  <c r="Q4176" i="2"/>
  <c r="Q4192" i="2"/>
  <c r="Q4570" i="2"/>
  <c r="P4570" i="2"/>
  <c r="P4865" i="2"/>
  <c r="Q4865" i="2"/>
  <c r="P5510" i="2"/>
  <c r="Q6021" i="2"/>
  <c r="P6021" i="2"/>
  <c r="Q6701" i="2"/>
  <c r="P6701" i="2"/>
  <c r="Q6708" i="2"/>
  <c r="P6708" i="2"/>
  <c r="Q6789" i="2"/>
  <c r="P6789" i="2"/>
  <c r="Q6873" i="2"/>
  <c r="P6873" i="2"/>
  <c r="Q7843" i="2"/>
  <c r="P7843" i="2"/>
  <c r="Q749" i="2"/>
  <c r="Q1090" i="2"/>
  <c r="Q1167" i="2"/>
  <c r="Q1220" i="2"/>
  <c r="Q1379" i="2"/>
  <c r="P1411" i="2"/>
  <c r="P1485" i="2"/>
  <c r="Q1499" i="2"/>
  <c r="P1573" i="2"/>
  <c r="Q1730" i="2"/>
  <c r="Q1756" i="2"/>
  <c r="Q1833" i="2"/>
  <c r="Q2240" i="2"/>
  <c r="P2601" i="2"/>
  <c r="P2791" i="2"/>
  <c r="Q2791" i="2"/>
  <c r="Q2821" i="2"/>
  <c r="P2821" i="2"/>
  <c r="Q2829" i="2"/>
  <c r="Q2899" i="2"/>
  <c r="P2937" i="2"/>
  <c r="Q3732" i="2"/>
  <c r="P3732" i="2"/>
  <c r="P3822" i="2"/>
  <c r="Q3837" i="2"/>
  <c r="Q3959" i="2"/>
  <c r="P3989" i="2"/>
  <c r="Q3989" i="2"/>
  <c r="P4276" i="2"/>
  <c r="Q4276" i="2"/>
  <c r="Q4531" i="2"/>
  <c r="Q4707" i="2"/>
  <c r="P5106" i="2"/>
  <c r="Q5106" i="2"/>
  <c r="P5360" i="2"/>
  <c r="P5794" i="2"/>
  <c r="Q5794" i="2"/>
  <c r="P5855" i="2"/>
  <c r="Q6575" i="2"/>
  <c r="P6575" i="2"/>
  <c r="Q7819" i="2"/>
  <c r="Q827" i="2"/>
  <c r="Q834" i="2"/>
  <c r="Q1015" i="2"/>
  <c r="Q1029" i="2"/>
  <c r="Q1083" i="2"/>
  <c r="Q1147" i="2"/>
  <c r="Q1587" i="2"/>
  <c r="Q1660" i="2"/>
  <c r="Q2211" i="2"/>
  <c r="P2530" i="2"/>
  <c r="Q2530" i="2"/>
  <c r="Q2964" i="2"/>
  <c r="P2964" i="2"/>
  <c r="Q3725" i="2"/>
  <c r="Q3815" i="2"/>
  <c r="Q3829" i="2"/>
  <c r="P3837" i="2"/>
  <c r="Q4004" i="2"/>
  <c r="Q4058" i="2"/>
  <c r="P4081" i="2"/>
  <c r="Q4081" i="2"/>
  <c r="P4153" i="2"/>
  <c r="Q4153" i="2"/>
  <c r="Q4177" i="2"/>
  <c r="Q4208" i="2"/>
  <c r="Q4587" i="2"/>
  <c r="P4707" i="2"/>
  <c r="Q4849" i="2"/>
  <c r="Q5025" i="2"/>
  <c r="Q5048" i="2"/>
  <c r="P5048" i="2"/>
  <c r="P5368" i="2"/>
  <c r="Q5452" i="2"/>
  <c r="P5709" i="2"/>
  <c r="Q5709" i="2"/>
  <c r="P6517" i="2"/>
  <c r="Q6517" i="2"/>
  <c r="P6766" i="2"/>
  <c r="Q2792" i="2"/>
  <c r="P3122" i="2"/>
  <c r="Q3122" i="2"/>
  <c r="Q4133" i="2"/>
  <c r="P4133" i="2"/>
  <c r="P4161" i="2"/>
  <c r="Q4161" i="2"/>
  <c r="P4765" i="2"/>
  <c r="Q4765" i="2"/>
  <c r="Q4963" i="2"/>
  <c r="P5511" i="2"/>
  <c r="Q5511" i="2"/>
  <c r="Q6526" i="2"/>
  <c r="Q6837" i="2"/>
  <c r="P6837" i="2"/>
  <c r="Q6845" i="2"/>
  <c r="P6845" i="2"/>
  <c r="Q7726" i="2"/>
  <c r="P7726" i="2"/>
  <c r="Q1057" i="2"/>
  <c r="Q1380" i="2"/>
  <c r="Q2328" i="2"/>
  <c r="Q2391" i="2"/>
  <c r="P2391" i="2"/>
  <c r="P2423" i="2"/>
  <c r="Q2965" i="2"/>
  <c r="P3011" i="2"/>
  <c r="Q3069" i="2"/>
  <c r="P4147" i="2"/>
  <c r="Q4147" i="2"/>
  <c r="P4247" i="2"/>
  <c r="Q4247" i="2"/>
  <c r="P4700" i="2"/>
  <c r="P4740" i="2"/>
  <c r="P4775" i="2"/>
  <c r="Q4775" i="2"/>
  <c r="P5058" i="2"/>
  <c r="Q5058" i="2"/>
  <c r="Q5246" i="2"/>
  <c r="Q5353" i="2"/>
  <c r="Q5826" i="2"/>
  <c r="Q5997" i="2"/>
  <c r="Q6775" i="2"/>
  <c r="P6775" i="2"/>
  <c r="Q4820" i="2"/>
  <c r="P4820" i="2"/>
  <c r="P4844" i="2"/>
  <c r="Q4844" i="2"/>
  <c r="Q5147" i="2"/>
  <c r="Q6001" i="2"/>
  <c r="P6001" i="2"/>
  <c r="Q6110" i="2"/>
  <c r="P6110" i="2"/>
  <c r="Q6542" i="2"/>
  <c r="Q6628" i="2"/>
  <c r="Q6721" i="2"/>
  <c r="P6721" i="2"/>
  <c r="Q4709" i="2"/>
  <c r="P4709" i="2"/>
  <c r="Q5065" i="2"/>
  <c r="Q5256" i="2"/>
  <c r="P5256" i="2"/>
  <c r="Q5375" i="2"/>
  <c r="P5398" i="2"/>
  <c r="Q5398" i="2"/>
  <c r="P5584" i="2"/>
  <c r="Q5584" i="2"/>
  <c r="Q5713" i="2"/>
  <c r="Q5736" i="2"/>
  <c r="P5736" i="2"/>
  <c r="Q5759" i="2"/>
  <c r="P5759" i="2"/>
  <c r="P6521" i="2"/>
  <c r="Q6521" i="2"/>
  <c r="Q6753" i="2"/>
  <c r="Q6812" i="2"/>
  <c r="P6812" i="2"/>
  <c r="Q2241" i="2"/>
  <c r="Q3109" i="2"/>
  <c r="P3109" i="2"/>
  <c r="Q3901" i="2"/>
  <c r="Q4129" i="2"/>
  <c r="P4129" i="2"/>
  <c r="Q4292" i="2"/>
  <c r="Q4678" i="2"/>
  <c r="Q4848" i="2"/>
  <c r="P4848" i="2"/>
  <c r="P5065" i="2"/>
  <c r="Q5074" i="2"/>
  <c r="Q5092" i="2"/>
  <c r="P5296" i="2"/>
  <c r="Q5328" i="2"/>
  <c r="P5375" i="2"/>
  <c r="P5564" i="2"/>
  <c r="Q5564" i="2"/>
  <c r="Q5623" i="2"/>
  <c r="P6192" i="2"/>
  <c r="Q6192" i="2"/>
  <c r="P6248" i="2"/>
  <c r="Q6248" i="2"/>
  <c r="Q6325" i="2"/>
  <c r="P6325" i="2"/>
  <c r="P6739" i="2"/>
  <c r="Q8912" i="2"/>
  <c r="P8912" i="2"/>
  <c r="P9034" i="2"/>
  <c r="Q9034" i="2"/>
  <c r="Q5036" i="2"/>
  <c r="P5050" i="2"/>
  <c r="Q5050" i="2"/>
  <c r="Q5313" i="2"/>
  <c r="Q5474" i="2"/>
  <c r="Q5821" i="2"/>
  <c r="P5821" i="2"/>
  <c r="Q5829" i="2"/>
  <c r="P6163" i="2"/>
  <c r="Q6163" i="2"/>
  <c r="Q6688" i="2"/>
  <c r="P6688" i="2"/>
  <c r="Q6733" i="2"/>
  <c r="P6733" i="2"/>
  <c r="P7123" i="2"/>
  <c r="Q7123" i="2"/>
  <c r="Q7478" i="2"/>
  <c r="Q7861" i="2"/>
  <c r="P7861" i="2"/>
  <c r="P8078" i="2"/>
  <c r="Q8078" i="2"/>
  <c r="Q1758" i="2"/>
  <c r="Q2721" i="2"/>
  <c r="Q3739" i="2"/>
  <c r="Q3755" i="2"/>
  <c r="Q3804" i="2"/>
  <c r="P3804" i="2"/>
  <c r="Q3923" i="2"/>
  <c r="Q3973" i="2"/>
  <c r="Q4240" i="2"/>
  <c r="Q4655" i="2"/>
  <c r="P4711" i="2"/>
  <c r="Q4711" i="2"/>
  <c r="Q4792" i="2"/>
  <c r="Q5076" i="2"/>
  <c r="P5474" i="2"/>
  <c r="Q5498" i="2"/>
  <c r="Q5594" i="2"/>
  <c r="P5594" i="2"/>
  <c r="Q5753" i="2"/>
  <c r="P5753" i="2"/>
  <c r="P5829" i="2"/>
  <c r="Q5882" i="2"/>
  <c r="P5882" i="2"/>
  <c r="P6741" i="2"/>
  <c r="Q7870" i="2"/>
  <c r="P8634" i="2"/>
  <c r="Q8634" i="2"/>
  <c r="P2721" i="2"/>
  <c r="Q4920" i="2"/>
  <c r="P4920" i="2"/>
  <c r="Q5007" i="2"/>
  <c r="Q5408" i="2"/>
  <c r="P5408" i="2"/>
  <c r="P5529" i="2"/>
  <c r="Q5529" i="2"/>
  <c r="Q5700" i="2"/>
  <c r="P5708" i="2"/>
  <c r="Q5708" i="2"/>
  <c r="P5738" i="2"/>
  <c r="Q5738" i="2"/>
  <c r="P5761" i="2"/>
  <c r="Q5761" i="2"/>
  <c r="Q6067" i="2"/>
  <c r="P6067" i="2"/>
  <c r="P6698" i="2"/>
  <c r="Q6698" i="2"/>
  <c r="Q6815" i="2"/>
  <c r="P6815" i="2"/>
  <c r="Q6823" i="2"/>
  <c r="P6823" i="2"/>
  <c r="Q7038" i="2"/>
  <c r="P7038" i="2"/>
  <c r="Q7350" i="2"/>
  <c r="P7350" i="2"/>
  <c r="P5274" i="2"/>
  <c r="Q5274" i="2"/>
  <c r="P6428" i="2"/>
  <c r="Q6428" i="2"/>
  <c r="P6469" i="2"/>
  <c r="Q6469" i="2"/>
  <c r="P6666" i="2"/>
  <c r="Q6666" i="2"/>
  <c r="Q6681" i="2"/>
  <c r="P6681" i="2"/>
  <c r="Q6913" i="2"/>
  <c r="P6913" i="2"/>
  <c r="Q7804" i="2"/>
  <c r="P7804" i="2"/>
  <c r="Q2340" i="2"/>
  <c r="Q2356" i="2"/>
  <c r="Q2538" i="2"/>
  <c r="Q3849" i="2"/>
  <c r="Q4124" i="2"/>
  <c r="P4600" i="2"/>
  <c r="Q4600" i="2"/>
  <c r="Q4712" i="2"/>
  <c r="P4786" i="2"/>
  <c r="Q4786" i="2"/>
  <c r="Q4819" i="2"/>
  <c r="Q5306" i="2"/>
  <c r="P5425" i="2"/>
  <c r="P5475" i="2"/>
  <c r="P5664" i="2"/>
  <c r="Q5678" i="2"/>
  <c r="Q5754" i="2"/>
  <c r="Q6134" i="2"/>
  <c r="Q6755" i="2"/>
  <c r="P6755" i="2"/>
  <c r="P1813" i="2"/>
  <c r="Q2297" i="2"/>
  <c r="P2340" i="2"/>
  <c r="Q2879" i="2"/>
  <c r="Q3042" i="2"/>
  <c r="Q3104" i="2"/>
  <c r="Q4248" i="2"/>
  <c r="Q4594" i="2"/>
  <c r="Q4761" i="2"/>
  <c r="Q5205" i="2"/>
  <c r="Q5291" i="2"/>
  <c r="Q5315" i="2"/>
  <c r="Q5323" i="2"/>
  <c r="P5331" i="2"/>
  <c r="Q5331" i="2"/>
  <c r="Q5363" i="2"/>
  <c r="Q5394" i="2"/>
  <c r="P5394" i="2"/>
  <c r="Q5538" i="2"/>
  <c r="P5538" i="2"/>
  <c r="Q5694" i="2"/>
  <c r="Q6101" i="2"/>
  <c r="P6101" i="2"/>
  <c r="Q6328" i="2"/>
  <c r="P6437" i="2"/>
  <c r="Q6437" i="2"/>
  <c r="Q6574" i="2"/>
  <c r="P6749" i="2"/>
  <c r="Q6897" i="2"/>
  <c r="P6897" i="2"/>
  <c r="Q6905" i="2"/>
  <c r="P6905" i="2"/>
  <c r="Q6980" i="2"/>
  <c r="P6996" i="2"/>
  <c r="Q6996" i="2"/>
  <c r="P7677" i="2"/>
  <c r="Q7780" i="2"/>
  <c r="P7780" i="2"/>
  <c r="Q2773" i="2"/>
  <c r="P3826" i="2"/>
  <c r="Q3924" i="2"/>
  <c r="Q3954" i="2"/>
  <c r="Q4118" i="2"/>
  <c r="Q4132" i="2"/>
  <c r="Q4152" i="2"/>
  <c r="Q4233" i="2"/>
  <c r="Q4263" i="2"/>
  <c r="P4263" i="2"/>
  <c r="P4770" i="2"/>
  <c r="Q4770" i="2"/>
  <c r="P4793" i="2"/>
  <c r="P5315" i="2"/>
  <c r="Q5370" i="2"/>
  <c r="P5370" i="2"/>
  <c r="Q5491" i="2"/>
  <c r="P5491" i="2"/>
  <c r="P5602" i="2"/>
  <c r="Q5602" i="2"/>
  <c r="Q7497" i="2"/>
  <c r="P7497" i="2"/>
  <c r="Q5804" i="2"/>
  <c r="P5804" i="2"/>
  <c r="Q6392" i="2"/>
  <c r="P6392" i="2"/>
  <c r="P6415" i="2"/>
  <c r="Q6415" i="2"/>
  <c r="Q6773" i="2"/>
  <c r="P6773" i="2"/>
  <c r="P8611" i="2"/>
  <c r="Q8611" i="2"/>
  <c r="Q5554" i="2"/>
  <c r="Q5609" i="2"/>
  <c r="P5609" i="2"/>
  <c r="Q5650" i="2"/>
  <c r="Q5687" i="2"/>
  <c r="Q5912" i="2"/>
  <c r="P6451" i="2"/>
  <c r="Q6451" i="2"/>
  <c r="Q6699" i="2"/>
  <c r="P6699" i="2"/>
  <c r="P6768" i="2"/>
  <c r="Q6768" i="2"/>
  <c r="Q6797" i="2"/>
  <c r="P6797" i="2"/>
  <c r="Q6956" i="2"/>
  <c r="Q8046" i="2"/>
  <c r="P8046" i="2"/>
  <c r="Q8465" i="2"/>
  <c r="Q8483" i="2"/>
  <c r="P8483" i="2"/>
  <c r="Q3776" i="2"/>
  <c r="Q3789" i="2"/>
  <c r="Q4166" i="2"/>
  <c r="Q4187" i="2"/>
  <c r="Q4222" i="2"/>
  <c r="Q4868" i="2"/>
  <c r="Q5422" i="2"/>
  <c r="Q5438" i="2"/>
  <c r="Q5460" i="2"/>
  <c r="Q5603" i="2"/>
  <c r="Q6053" i="2"/>
  <c r="Q6867" i="2"/>
  <c r="P7329" i="2"/>
  <c r="Q7329" i="2"/>
  <c r="Q7941" i="2"/>
  <c r="P9184" i="2"/>
  <c r="Q9184" i="2"/>
  <c r="P6538" i="2"/>
  <c r="Q6538" i="2"/>
  <c r="Q6692" i="2"/>
  <c r="P6692" i="2"/>
  <c r="Q3905" i="2"/>
  <c r="Q4002" i="2"/>
  <c r="Q4016" i="2"/>
  <c r="Q4121" i="2"/>
  <c r="Q4134" i="2"/>
  <c r="Q4188" i="2"/>
  <c r="Q4223" i="2"/>
  <c r="Q4543" i="2"/>
  <c r="P4640" i="2"/>
  <c r="Q4640" i="2"/>
  <c r="Q4847" i="2"/>
  <c r="Q4951" i="2"/>
  <c r="P4951" i="2"/>
  <c r="Q5087" i="2"/>
  <c r="Q5135" i="2"/>
  <c r="Q5144" i="2"/>
  <c r="P5356" i="2"/>
  <c r="Q5356" i="2"/>
  <c r="Q5401" i="2"/>
  <c r="P5653" i="2"/>
  <c r="Q5653" i="2"/>
  <c r="Q6506" i="2"/>
  <c r="Q6662" i="2"/>
  <c r="P6715" i="2"/>
  <c r="P7232" i="2"/>
  <c r="Q7232" i="2"/>
  <c r="Q7410" i="2"/>
  <c r="P8513" i="2"/>
  <c r="Q8513" i="2"/>
  <c r="Q8995" i="2"/>
  <c r="P8995" i="2"/>
  <c r="Q6219" i="2"/>
  <c r="P6219" i="2"/>
  <c r="Q6293" i="2"/>
  <c r="P6293" i="2"/>
  <c r="P6302" i="2"/>
  <c r="Q6302" i="2"/>
  <c r="P6492" i="2"/>
  <c r="Q6492" i="2"/>
  <c r="Q7392" i="2"/>
  <c r="P7392" i="2"/>
  <c r="Q8282" i="2"/>
  <c r="P8282" i="2"/>
  <c r="Q8923" i="2"/>
  <c r="P8923" i="2"/>
  <c r="P9838" i="2"/>
  <c r="Q9838" i="2"/>
  <c r="Q3094" i="2"/>
  <c r="Q3811" i="2"/>
  <c r="Q3898" i="2"/>
  <c r="Q5309" i="2"/>
  <c r="Q5577" i="2"/>
  <c r="P5577" i="2"/>
  <c r="P5583" i="2"/>
  <c r="Q5831" i="2"/>
  <c r="P6158" i="2"/>
  <c r="Q6158" i="2"/>
  <c r="Q6179" i="2"/>
  <c r="P6318" i="2"/>
  <c r="P6333" i="2"/>
  <c r="Q6333" i="2"/>
  <c r="P6484" i="2"/>
  <c r="Q6624" i="2"/>
  <c r="Q6723" i="2"/>
  <c r="P6723" i="2"/>
  <c r="P6785" i="2"/>
  <c r="P7525" i="2"/>
  <c r="Q7525" i="2"/>
  <c r="Q7590" i="2"/>
  <c r="P7590" i="2"/>
  <c r="P9660" i="2"/>
  <c r="Q9660" i="2"/>
  <c r="Q4097" i="2"/>
  <c r="Q4537" i="2"/>
  <c r="Q4572" i="2"/>
  <c r="P4572" i="2"/>
  <c r="Q4884" i="2"/>
  <c r="P4884" i="2"/>
  <c r="Q5121" i="2"/>
  <c r="P5121" i="2"/>
  <c r="Q5318" i="2"/>
  <c r="Q5639" i="2"/>
  <c r="P5639" i="2"/>
  <c r="P5817" i="2"/>
  <c r="Q5817" i="2"/>
  <c r="P6055" i="2"/>
  <c r="Q6055" i="2"/>
  <c r="P6165" i="2"/>
  <c r="P6294" i="2"/>
  <c r="Q6294" i="2"/>
  <c r="Q6390" i="2"/>
  <c r="P6390" i="2"/>
  <c r="P6647" i="2"/>
  <c r="P6670" i="2"/>
  <c r="Q6831" i="2"/>
  <c r="P6831" i="2"/>
  <c r="P9694" i="2"/>
  <c r="Q9694" i="2"/>
  <c r="Q3033" i="2"/>
  <c r="Q3095" i="2"/>
  <c r="Q3728" i="2"/>
  <c r="Q3825" i="2"/>
  <c r="P3853" i="2"/>
  <c r="Q3899" i="2"/>
  <c r="Q3945" i="2"/>
  <c r="P4010" i="2"/>
  <c r="Q4029" i="2"/>
  <c r="Q4189" i="2"/>
  <c r="Q4596" i="2"/>
  <c r="Q5242" i="2"/>
  <c r="Q5264" i="2"/>
  <c r="P5264" i="2"/>
  <c r="P5326" i="2"/>
  <c r="Q5326" i="2"/>
  <c r="P5348" i="2"/>
  <c r="Q5348" i="2"/>
  <c r="Q5447" i="2"/>
  <c r="P5485" i="2"/>
  <c r="Q5485" i="2"/>
  <c r="Q5500" i="2"/>
  <c r="Q5531" i="2"/>
  <c r="Q5592" i="2"/>
  <c r="Q5598" i="2"/>
  <c r="Q5705" i="2"/>
  <c r="Q5983" i="2"/>
  <c r="P6264" i="2"/>
  <c r="Q6303" i="2"/>
  <c r="P6342" i="2"/>
  <c r="Q6366" i="2"/>
  <c r="Q6793" i="2"/>
  <c r="P6793" i="2"/>
  <c r="P6840" i="2"/>
  <c r="Q6840" i="2"/>
  <c r="P6847" i="2"/>
  <c r="P6861" i="2"/>
  <c r="P7054" i="2"/>
  <c r="Q7054" i="2"/>
  <c r="P7557" i="2"/>
  <c r="Q7557" i="2"/>
  <c r="Q7581" i="2"/>
  <c r="P7581" i="2"/>
  <c r="Q8050" i="2"/>
  <c r="P8050" i="2"/>
  <c r="Q8452" i="2"/>
  <c r="P8452" i="2"/>
  <c r="Q8764" i="2"/>
  <c r="Q9083" i="2"/>
  <c r="P9083" i="2"/>
  <c r="Q3996" i="2"/>
  <c r="Q4017" i="2"/>
  <c r="P4286" i="2"/>
  <c r="Q5042" i="2"/>
  <c r="P5071" i="2"/>
  <c r="Q5107" i="2"/>
  <c r="P5153" i="2"/>
  <c r="Q5153" i="2"/>
  <c r="Q5189" i="2"/>
  <c r="Q5295" i="2"/>
  <c r="Q5380" i="2"/>
  <c r="Q5448" i="2"/>
  <c r="Q5725" i="2"/>
  <c r="Q5740" i="2"/>
  <c r="P5774" i="2"/>
  <c r="Q5774" i="2"/>
  <c r="Q5916" i="2"/>
  <c r="P5983" i="2"/>
  <c r="P6455" i="2"/>
  <c r="Q6455" i="2"/>
  <c r="Q6801" i="2"/>
  <c r="P6801" i="2"/>
  <c r="Q6809" i="2"/>
  <c r="P6809" i="2"/>
  <c r="Q6817" i="2"/>
  <c r="P6817" i="2"/>
  <c r="P7061" i="2"/>
  <c r="P7501" i="2"/>
  <c r="Q7501" i="2"/>
  <c r="P7526" i="2"/>
  <c r="Q8316" i="2"/>
  <c r="P4500" i="2"/>
  <c r="Q4500" i="2"/>
  <c r="Q5381" i="2"/>
  <c r="P6295" i="2"/>
  <c r="Q6295" i="2"/>
  <c r="P6391" i="2"/>
  <c r="Q6391" i="2"/>
  <c r="P6414" i="2"/>
  <c r="Q6414" i="2"/>
  <c r="Q6695" i="2"/>
  <c r="P6695" i="2"/>
  <c r="Q6787" i="2"/>
  <c r="P6787" i="2"/>
  <c r="Q6994" i="2"/>
  <c r="P6994" i="2"/>
  <c r="Q8235" i="2"/>
  <c r="P8235" i="2"/>
  <c r="Q3080" i="2"/>
  <c r="Q3751" i="2"/>
  <c r="P3841" i="2"/>
  <c r="Q3926" i="2"/>
  <c r="Q4066" i="2"/>
  <c r="P4077" i="2"/>
  <c r="Q4204" i="2"/>
  <c r="Q4751" i="2"/>
  <c r="Q4922" i="2"/>
  <c r="Q4946" i="2"/>
  <c r="Q5108" i="2"/>
  <c r="Q5311" i="2"/>
  <c r="Q5775" i="2"/>
  <c r="P5775" i="2"/>
  <c r="P5811" i="2"/>
  <c r="Q5811" i="2"/>
  <c r="Q6082" i="2"/>
  <c r="Q6312" i="2"/>
  <c r="Q6320" i="2"/>
  <c r="P6335" i="2"/>
  <c r="P6343" i="2"/>
  <c r="P6589" i="2"/>
  <c r="Q6794" i="2"/>
  <c r="P6794" i="2"/>
  <c r="Q6810" i="2"/>
  <c r="Q6825" i="2"/>
  <c r="P6825" i="2"/>
  <c r="P8293" i="2"/>
  <c r="Q8376" i="2"/>
  <c r="P8393" i="2"/>
  <c r="P8798" i="2"/>
  <c r="Q8798" i="2"/>
  <c r="P8851" i="2"/>
  <c r="Q8851" i="2"/>
  <c r="Q6807" i="2"/>
  <c r="P6807" i="2"/>
  <c r="Q6889" i="2"/>
  <c r="P6889" i="2"/>
  <c r="P7422" i="2"/>
  <c r="Q7422" i="2"/>
  <c r="P8794" i="2"/>
  <c r="Q8794" i="2"/>
  <c r="Q9521" i="2"/>
  <c r="P9521" i="2"/>
  <c r="Q6374" i="2"/>
  <c r="Q6560" i="2"/>
  <c r="Q6626" i="2"/>
  <c r="P6626" i="2"/>
  <c r="Q6899" i="2"/>
  <c r="P6899" i="2"/>
  <c r="Q7208" i="2"/>
  <c r="Q5553" i="2"/>
  <c r="Q6056" i="2"/>
  <c r="P6514" i="2"/>
  <c r="Q6514" i="2"/>
  <c r="Q6743" i="2"/>
  <c r="Q6819" i="2"/>
  <c r="Q6854" i="2"/>
  <c r="P7167" i="2"/>
  <c r="Q7167" i="2"/>
  <c r="Q7604" i="2"/>
  <c r="P8686" i="2"/>
  <c r="Q8686" i="2"/>
  <c r="P9846" i="2"/>
  <c r="Q9846" i="2"/>
  <c r="Q9577" i="2"/>
  <c r="P9577" i="2"/>
  <c r="P10067" i="2"/>
  <c r="Q10067" i="2"/>
  <c r="P6354" i="2"/>
  <c r="Q6354" i="2"/>
  <c r="P6744" i="2"/>
  <c r="Q6744" i="2"/>
  <c r="Q6827" i="2"/>
  <c r="P6827" i="2"/>
  <c r="Q6855" i="2"/>
  <c r="Q6862" i="2"/>
  <c r="Q6887" i="2"/>
  <c r="P6887" i="2"/>
  <c r="Q6909" i="2"/>
  <c r="P6909" i="2"/>
  <c r="P7343" i="2"/>
  <c r="Q7343" i="2"/>
  <c r="Q8966" i="2"/>
  <c r="P8966" i="2"/>
  <c r="P9847" i="2"/>
  <c r="Q6307" i="2"/>
  <c r="P6307" i="2"/>
  <c r="Q6330" i="2"/>
  <c r="Q6385" i="2"/>
  <c r="P6493" i="2"/>
  <c r="Q6493" i="2"/>
  <c r="Q6849" i="2"/>
  <c r="Q6894" i="2"/>
  <c r="P6917" i="2"/>
  <c r="Q6942" i="2"/>
  <c r="Q6997" i="2"/>
  <c r="P7388" i="2"/>
  <c r="P7478" i="2"/>
  <c r="Q7682" i="2"/>
  <c r="P7682" i="2"/>
  <c r="Q7706" i="2"/>
  <c r="Q4624" i="2"/>
  <c r="Q4966" i="2"/>
  <c r="Q4974" i="2"/>
  <c r="Q5129" i="2"/>
  <c r="Q5145" i="2"/>
  <c r="Q5304" i="2"/>
  <c r="Q5341" i="2"/>
  <c r="Q5456" i="2"/>
  <c r="P5456" i="2"/>
  <c r="Q5522" i="2"/>
  <c r="Q5562" i="2"/>
  <c r="Q5769" i="2"/>
  <c r="Q5960" i="2"/>
  <c r="Q6456" i="2"/>
  <c r="Q6463" i="2"/>
  <c r="Q6530" i="2"/>
  <c r="P6622" i="2"/>
  <c r="Q6737" i="2"/>
  <c r="P6737" i="2"/>
  <c r="P6758" i="2"/>
  <c r="Q6758" i="2"/>
  <c r="P6777" i="2"/>
  <c r="P6783" i="2"/>
  <c r="Q6791" i="2"/>
  <c r="P6791" i="2"/>
  <c r="Q6813" i="2"/>
  <c r="P6813" i="2"/>
  <c r="P6835" i="2"/>
  <c r="P6855" i="2"/>
  <c r="P6862" i="2"/>
  <c r="Q6902" i="2"/>
  <c r="P6902" i="2"/>
  <c r="Q6910" i="2"/>
  <c r="P6910" i="2"/>
  <c r="P6942" i="2"/>
  <c r="P7511" i="2"/>
  <c r="Q7511" i="2"/>
  <c r="P7559" i="2"/>
  <c r="Q7901" i="2"/>
  <c r="P8909" i="2"/>
  <c r="P9266" i="2"/>
  <c r="Q9266" i="2"/>
  <c r="Q9603" i="2"/>
  <c r="P9603" i="2"/>
  <c r="P5646" i="2"/>
  <c r="Q5646" i="2"/>
  <c r="P6448" i="2"/>
  <c r="Q6508" i="2"/>
  <c r="P6508" i="2"/>
  <c r="P6849" i="2"/>
  <c r="P6875" i="2"/>
  <c r="Q6881" i="2"/>
  <c r="P6881" i="2"/>
  <c r="P7327" i="2"/>
  <c r="Q7327" i="2"/>
  <c r="Q7352" i="2"/>
  <c r="P7352" i="2"/>
  <c r="Q7592" i="2"/>
  <c r="P7592" i="2"/>
  <c r="Q8193" i="2"/>
  <c r="P8193" i="2"/>
  <c r="Q9343" i="2"/>
  <c r="P9343" i="2"/>
  <c r="Q4900" i="2"/>
  <c r="Q5016" i="2"/>
  <c r="Q5203" i="2"/>
  <c r="Q5254" i="2"/>
  <c r="Q5297" i="2"/>
  <c r="Q5450" i="2"/>
  <c r="P5450" i="2"/>
  <c r="Q5457" i="2"/>
  <c r="P5543" i="2"/>
  <c r="Q5763" i="2"/>
  <c r="Q6042" i="2"/>
  <c r="Q6188" i="2"/>
  <c r="Q6195" i="2"/>
  <c r="Q6292" i="2"/>
  <c r="P6292" i="2"/>
  <c r="Q6402" i="2"/>
  <c r="Q6426" i="2"/>
  <c r="Q6433" i="2"/>
  <c r="Q6464" i="2"/>
  <c r="P6464" i="2"/>
  <c r="Q6486" i="2"/>
  <c r="Q6501" i="2"/>
  <c r="Q6745" i="2"/>
  <c r="P6745" i="2"/>
  <c r="P6771" i="2"/>
  <c r="Q6843" i="2"/>
  <c r="Q6870" i="2"/>
  <c r="Q6895" i="2"/>
  <c r="P6895" i="2"/>
  <c r="P7041" i="2"/>
  <c r="Q7041" i="2"/>
  <c r="Q7110" i="2"/>
  <c r="P7110" i="2"/>
  <c r="P7876" i="2"/>
  <c r="Q7876" i="2"/>
  <c r="Q9431" i="2"/>
  <c r="Q4589" i="2"/>
  <c r="Q4733" i="2"/>
  <c r="Q4878" i="2"/>
  <c r="Q4996" i="2"/>
  <c r="P5023" i="2"/>
  <c r="P5074" i="2"/>
  <c r="Q5130" i="2"/>
  <c r="P5203" i="2"/>
  <c r="Q5275" i="2"/>
  <c r="Q5393" i="2"/>
  <c r="P5568" i="2"/>
  <c r="Q5607" i="2"/>
  <c r="Q5710" i="2"/>
  <c r="P5737" i="2"/>
  <c r="Q5784" i="2"/>
  <c r="Q5798" i="2"/>
  <c r="Q5818" i="2"/>
  <c r="P5906" i="2"/>
  <c r="Q5961" i="2"/>
  <c r="P5961" i="2"/>
  <c r="Q6270" i="2"/>
  <c r="P6356" i="2"/>
  <c r="Q6418" i="2"/>
  <c r="Q6595" i="2"/>
  <c r="Q6711" i="2"/>
  <c r="Q6731" i="2"/>
  <c r="P6731" i="2"/>
  <c r="P6752" i="2"/>
  <c r="Q6752" i="2"/>
  <c r="Q6759" i="2"/>
  <c r="P6765" i="2"/>
  <c r="Q6772" i="2"/>
  <c r="Q6778" i="2"/>
  <c r="P6814" i="2"/>
  <c r="P6821" i="2"/>
  <c r="Q6911" i="2"/>
  <c r="P6911" i="2"/>
  <c r="Q7353" i="2"/>
  <c r="P8870" i="2"/>
  <c r="Q9326" i="2"/>
  <c r="P9486" i="2"/>
  <c r="Q9486" i="2"/>
  <c r="Q9780" i="2"/>
  <c r="Q4952" i="2"/>
  <c r="Q5003" i="2"/>
  <c r="Q5091" i="2"/>
  <c r="Q5146" i="2"/>
  <c r="Q5228" i="2"/>
  <c r="Q5240" i="2"/>
  <c r="Q5261" i="2"/>
  <c r="Q5364" i="2"/>
  <c r="P5413" i="2"/>
  <c r="Q5413" i="2"/>
  <c r="Q5487" i="2"/>
  <c r="Q5509" i="2"/>
  <c r="Q5523" i="2"/>
  <c r="Q5640" i="2"/>
  <c r="P5640" i="2"/>
  <c r="P5763" i="2"/>
  <c r="Q6449" i="2"/>
  <c r="P6792" i="2"/>
  <c r="Q6792" i="2"/>
  <c r="Q6829" i="2"/>
  <c r="Q6836" i="2"/>
  <c r="P6843" i="2"/>
  <c r="P6903" i="2"/>
  <c r="P6919" i="2"/>
  <c r="Q6919" i="2"/>
  <c r="Q6943" i="2"/>
  <c r="P7894" i="2"/>
  <c r="Q7894" i="2"/>
  <c r="P8340" i="2"/>
  <c r="Q8340" i="2"/>
  <c r="Q8845" i="2"/>
  <c r="P8845" i="2"/>
  <c r="Q9528" i="2"/>
  <c r="P9528" i="2"/>
  <c r="P9780" i="2"/>
  <c r="P7153" i="2"/>
  <c r="Q7153" i="2"/>
  <c r="P7272" i="2"/>
  <c r="Q7272" i="2"/>
  <c r="Q7476" i="2"/>
  <c r="P7476" i="2"/>
  <c r="Q7500" i="2"/>
  <c r="Q7718" i="2"/>
  <c r="P7718" i="2"/>
  <c r="Q8251" i="2"/>
  <c r="P8251" i="2"/>
  <c r="Q7089" i="2"/>
  <c r="P7089" i="2"/>
  <c r="Q7097" i="2"/>
  <c r="Q8808" i="2"/>
  <c r="P8808" i="2"/>
  <c r="P9228" i="2"/>
  <c r="Q9228" i="2"/>
  <c r="P9560" i="2"/>
  <c r="Q9560" i="2"/>
  <c r="Q9643" i="2"/>
  <c r="P9643" i="2"/>
  <c r="Q10049" i="2"/>
  <c r="Q8138" i="2"/>
  <c r="P8424" i="2"/>
  <c r="Q8424" i="2"/>
  <c r="Q8451" i="2"/>
  <c r="Q6277" i="2"/>
  <c r="Q6368" i="2"/>
  <c r="Q7040" i="2"/>
  <c r="Q7240" i="2"/>
  <c r="Q7268" i="2"/>
  <c r="Q7813" i="2"/>
  <c r="P7813" i="2"/>
  <c r="P8138" i="2"/>
  <c r="Q8229" i="2"/>
  <c r="P8229" i="2"/>
  <c r="Q8375" i="2"/>
  <c r="Q8434" i="2"/>
  <c r="P8451" i="2"/>
  <c r="Q8723" i="2"/>
  <c r="P8723" i="2"/>
  <c r="Q8767" i="2"/>
  <c r="P8767" i="2"/>
  <c r="Q8908" i="2"/>
  <c r="Q9488" i="2"/>
  <c r="P9488" i="2"/>
  <c r="Q6676" i="2"/>
  <c r="Q6724" i="2"/>
  <c r="Q6869" i="2"/>
  <c r="P6869" i="2"/>
  <c r="Q6893" i="2"/>
  <c r="P6893" i="2"/>
  <c r="Q7504" i="2"/>
  <c r="P7504" i="2"/>
  <c r="Q7614" i="2"/>
  <c r="P7614" i="2"/>
  <c r="Q7902" i="2"/>
  <c r="P7902" i="2"/>
  <c r="Q7944" i="2"/>
  <c r="P7944" i="2"/>
  <c r="Q7969" i="2"/>
  <c r="P7969" i="2"/>
  <c r="Q8114" i="2"/>
  <c r="P8279" i="2"/>
  <c r="Q8279" i="2"/>
  <c r="Q8486" i="2"/>
  <c r="P8486" i="2"/>
  <c r="Q6704" i="2"/>
  <c r="Q6839" i="2"/>
  <c r="P6839" i="2"/>
  <c r="Q6901" i="2"/>
  <c r="P7065" i="2"/>
  <c r="Q7065" i="2"/>
  <c r="P7099" i="2"/>
  <c r="Q7099" i="2"/>
  <c r="P7384" i="2"/>
  <c r="Q7384" i="2"/>
  <c r="Q7481" i="2"/>
  <c r="P7481" i="2"/>
  <c r="Q7698" i="2"/>
  <c r="Q8231" i="2"/>
  <c r="P8231" i="2"/>
  <c r="Q8582" i="2"/>
  <c r="P8582" i="2"/>
  <c r="P8665" i="2"/>
  <c r="Q8665" i="2"/>
  <c r="P9006" i="2"/>
  <c r="Q9006" i="2"/>
  <c r="P9039" i="2"/>
  <c r="Q9039" i="2"/>
  <c r="P9375" i="2"/>
  <c r="Q9375" i="2"/>
  <c r="Q9547" i="2"/>
  <c r="P9547" i="2"/>
  <c r="Q9963" i="2"/>
  <c r="P9963" i="2"/>
  <c r="Q7287" i="2"/>
  <c r="P7287" i="2"/>
  <c r="Q7530" i="2"/>
  <c r="P7530" i="2"/>
  <c r="Q7607" i="2"/>
  <c r="P7607" i="2"/>
  <c r="P7716" i="2"/>
  <c r="Q7716" i="2"/>
  <c r="Q8305" i="2"/>
  <c r="P8305" i="2"/>
  <c r="Q9748" i="2"/>
  <c r="Q6750" i="2"/>
  <c r="Q6800" i="2"/>
  <c r="Q6916" i="2"/>
  <c r="Q7034" i="2"/>
  <c r="Q7051" i="2"/>
  <c r="P7051" i="2"/>
  <c r="Q7168" i="2"/>
  <c r="Q7209" i="2"/>
  <c r="P7209" i="2"/>
  <c r="P7568" i="2"/>
  <c r="Q7568" i="2"/>
  <c r="Q7674" i="2"/>
  <c r="P7674" i="2"/>
  <c r="P7888" i="2"/>
  <c r="Q7971" i="2"/>
  <c r="P8959" i="2"/>
  <c r="Q9313" i="2"/>
  <c r="Q9357" i="2"/>
  <c r="Q9498" i="2"/>
  <c r="Q9723" i="2"/>
  <c r="P9723" i="2"/>
  <c r="Q9732" i="2"/>
  <c r="Q7684" i="2"/>
  <c r="P7684" i="2"/>
  <c r="P7930" i="2"/>
  <c r="Q7930" i="2"/>
  <c r="P8289" i="2"/>
  <c r="Q8289" i="2"/>
  <c r="Q8976" i="2"/>
  <c r="P8976" i="2"/>
  <c r="Q5293" i="2"/>
  <c r="Q5420" i="2"/>
  <c r="Q5730" i="2"/>
  <c r="Q6408" i="2"/>
  <c r="Q6620" i="2"/>
  <c r="Q6769" i="2"/>
  <c r="P6769" i="2"/>
  <c r="P7042" i="2"/>
  <c r="Q7042" i="2"/>
  <c r="P7100" i="2"/>
  <c r="Q7109" i="2"/>
  <c r="Q7394" i="2"/>
  <c r="Q7872" i="2"/>
  <c r="Q8017" i="2"/>
  <c r="P8017" i="2"/>
  <c r="Q8232" i="2"/>
  <c r="P8232" i="2"/>
  <c r="P8312" i="2"/>
  <c r="Q8312" i="2"/>
  <c r="P8540" i="2"/>
  <c r="Q8540" i="2"/>
  <c r="P9428" i="2"/>
  <c r="Q9428" i="2"/>
  <c r="Q9574" i="2"/>
  <c r="Q9733" i="2"/>
  <c r="Q6656" i="2"/>
  <c r="P6656" i="2"/>
  <c r="Q6751" i="2"/>
  <c r="P6751" i="2"/>
  <c r="Q7692" i="2"/>
  <c r="P7692" i="2"/>
  <c r="P7800" i="2"/>
  <c r="Q8161" i="2"/>
  <c r="Q8177" i="2"/>
  <c r="P8177" i="2"/>
  <c r="Q8306" i="2"/>
  <c r="P8437" i="2"/>
  <c r="Q8437" i="2"/>
  <c r="Q8549" i="2"/>
  <c r="Q8796" i="2"/>
  <c r="P9154" i="2"/>
  <c r="Q9213" i="2"/>
  <c r="Q5379" i="2"/>
  <c r="Q5492" i="2"/>
  <c r="Q6341" i="2"/>
  <c r="P6341" i="2"/>
  <c r="P6409" i="2"/>
  <c r="Q6409" i="2"/>
  <c r="P6587" i="2"/>
  <c r="Q6621" i="2"/>
  <c r="Q6713" i="2"/>
  <c r="P6757" i="2"/>
  <c r="P6883" i="2"/>
  <c r="Q7035" i="2"/>
  <c r="Q7053" i="2"/>
  <c r="P7059" i="2"/>
  <c r="Q7059" i="2"/>
  <c r="Q7442" i="2"/>
  <c r="P7442" i="2"/>
  <c r="Q8428" i="2"/>
  <c r="P8428" i="2"/>
  <c r="P9403" i="2"/>
  <c r="Q9403" i="2"/>
  <c r="Q9429" i="2"/>
  <c r="P9429" i="2"/>
  <c r="Q9850" i="2"/>
  <c r="P9850" i="2"/>
  <c r="Q7483" i="2"/>
  <c r="Q7588" i="2"/>
  <c r="Q8048" i="2"/>
  <c r="Q8189" i="2"/>
  <c r="P8189" i="2"/>
  <c r="Q8852" i="2"/>
  <c r="P8852" i="2"/>
  <c r="Q8938" i="2"/>
  <c r="P8938" i="2"/>
  <c r="Q9000" i="2"/>
  <c r="P9762" i="2"/>
  <c r="P9787" i="2"/>
  <c r="Q7582" i="2"/>
  <c r="Q8000" i="2"/>
  <c r="P8000" i="2"/>
  <c r="Q8160" i="2"/>
  <c r="Q8485" i="2"/>
  <c r="P8551" i="2"/>
  <c r="Q8551" i="2"/>
  <c r="Q9985" i="2"/>
  <c r="Q6458" i="2"/>
  <c r="Q7178" i="2"/>
  <c r="Q7293" i="2"/>
  <c r="Q7645" i="2"/>
  <c r="Q7741" i="2"/>
  <c r="Q7750" i="2"/>
  <c r="Q7779" i="2"/>
  <c r="P8708" i="2"/>
  <c r="Q8708" i="2"/>
  <c r="P9200" i="2"/>
  <c r="Q9200" i="2"/>
  <c r="Q9555" i="2"/>
  <c r="P9555" i="2"/>
  <c r="Q9579" i="2"/>
  <c r="Q9701" i="2"/>
  <c r="Q5945" i="2"/>
  <c r="P5960" i="2"/>
  <c r="Q6960" i="2"/>
  <c r="Q7583" i="2"/>
  <c r="P7583" i="2"/>
  <c r="P7788" i="2"/>
  <c r="Q7788" i="2"/>
  <c r="Q8308" i="2"/>
  <c r="Q8322" i="2"/>
  <c r="Q8409" i="2"/>
  <c r="P8543" i="2"/>
  <c r="Q8543" i="2"/>
  <c r="Q9123" i="2"/>
  <c r="Q9517" i="2"/>
  <c r="P9701" i="2"/>
  <c r="Q9849" i="2"/>
  <c r="P9923" i="2"/>
  <c r="Q9923" i="2"/>
  <c r="P6084" i="2"/>
  <c r="Q6106" i="2"/>
  <c r="Q6410" i="2"/>
  <c r="Q6416" i="2"/>
  <c r="Q6525" i="2"/>
  <c r="Q6975" i="2"/>
  <c r="Q7395" i="2"/>
  <c r="Q7554" i="2"/>
  <c r="Q7803" i="2"/>
  <c r="P7803" i="2"/>
  <c r="Q8278" i="2"/>
  <c r="P8278" i="2"/>
  <c r="P8495" i="2"/>
  <c r="Q8495" i="2"/>
  <c r="P8520" i="2"/>
  <c r="Q8520" i="2"/>
  <c r="Q8653" i="2"/>
  <c r="P8653" i="2"/>
  <c r="Q9267" i="2"/>
  <c r="P9759" i="2"/>
  <c r="Q9759" i="2"/>
  <c r="P9994" i="2"/>
  <c r="Q9994" i="2"/>
  <c r="Q6124" i="2"/>
  <c r="Q6556" i="2"/>
  <c r="Q6617" i="2"/>
  <c r="Q6747" i="2"/>
  <c r="Q6822" i="2"/>
  <c r="Q6858" i="2"/>
  <c r="Q7294" i="2"/>
  <c r="P7294" i="2"/>
  <c r="Q7323" i="2"/>
  <c r="Q7548" i="2"/>
  <c r="P8638" i="2"/>
  <c r="Q8638" i="2"/>
  <c r="Q8710" i="2"/>
  <c r="P6124" i="2"/>
  <c r="Q6439" i="2"/>
  <c r="P6556" i="2"/>
  <c r="Q6672" i="2"/>
  <c r="Q6976" i="2"/>
  <c r="P7475" i="2"/>
  <c r="Q7475" i="2"/>
  <c r="Q7534" i="2"/>
  <c r="P7752" i="2"/>
  <c r="Q7859" i="2"/>
  <c r="Q8496" i="2"/>
  <c r="P8580" i="2"/>
  <c r="Q8881" i="2"/>
  <c r="P8881" i="2"/>
  <c r="Q9344" i="2"/>
  <c r="Q9729" i="2"/>
  <c r="P9729" i="2"/>
  <c r="Q7720" i="2"/>
  <c r="Q7761" i="2"/>
  <c r="P7761" i="2"/>
  <c r="Q7882" i="2"/>
  <c r="P7882" i="2"/>
  <c r="P8263" i="2"/>
  <c r="Q8263" i="2"/>
  <c r="P9318" i="2"/>
  <c r="Q9318" i="2"/>
  <c r="Q9441" i="2"/>
  <c r="Q7032" i="2"/>
  <c r="Q7237" i="2"/>
  <c r="P7237" i="2"/>
  <c r="P7413" i="2"/>
  <c r="P7578" i="2"/>
  <c r="Q7727" i="2"/>
  <c r="P7768" i="2"/>
  <c r="Q9345" i="2"/>
  <c r="P9345" i="2"/>
  <c r="Q7325" i="2"/>
  <c r="P7570" i="2"/>
  <c r="Q7945" i="2"/>
  <c r="Q8171" i="2"/>
  <c r="P8317" i="2"/>
  <c r="Q8514" i="2"/>
  <c r="Q8623" i="2"/>
  <c r="P8623" i="2"/>
  <c r="Q8937" i="2"/>
  <c r="Q9328" i="2"/>
  <c r="Q9647" i="2"/>
  <c r="Q9704" i="2"/>
  <c r="P8736" i="2"/>
  <c r="Q8736" i="2"/>
  <c r="P9381" i="2"/>
  <c r="Q9381" i="2"/>
  <c r="Q5957" i="2"/>
  <c r="Q6222" i="2"/>
  <c r="Q6580" i="2"/>
  <c r="Q6970" i="2"/>
  <c r="Q7238" i="2"/>
  <c r="Q7274" i="2"/>
  <c r="Q7528" i="2"/>
  <c r="P7713" i="2"/>
  <c r="P7728" i="2"/>
  <c r="P7867" i="2"/>
  <c r="Q7915" i="2"/>
  <c r="P8164" i="2"/>
  <c r="Q8374" i="2"/>
  <c r="Q8405" i="2"/>
  <c r="Q8555" i="2"/>
  <c r="Q8860" i="2"/>
  <c r="P9068" i="2"/>
  <c r="Q9068" i="2"/>
  <c r="Q9460" i="2"/>
  <c r="Q9705" i="2"/>
  <c r="P9705" i="2"/>
  <c r="Q9869" i="2"/>
  <c r="Q9966" i="2"/>
  <c r="P10069" i="2"/>
  <c r="Q10069" i="2"/>
  <c r="Q8219" i="2"/>
  <c r="Q8320" i="2"/>
  <c r="Q8336" i="2"/>
  <c r="Q8949" i="2"/>
  <c r="Q9516" i="2"/>
  <c r="Q7561" i="2"/>
  <c r="Q7608" i="2"/>
  <c r="Q7616" i="2"/>
  <c r="Q8020" i="2"/>
  <c r="Q8826" i="2"/>
  <c r="Q8842" i="2"/>
  <c r="Q9410" i="2"/>
  <c r="Q7522" i="2"/>
  <c r="Q7562" i="2"/>
  <c r="Q7576" i="2"/>
  <c r="Q7942" i="2"/>
  <c r="Q8323" i="2"/>
  <c r="Q8880" i="2"/>
  <c r="Q9955" i="2"/>
  <c r="Q8146" i="2"/>
  <c r="Q8207" i="2"/>
  <c r="Q8629" i="2"/>
  <c r="Q9142" i="2"/>
  <c r="Q9229" i="2"/>
  <c r="Q9346" i="2"/>
  <c r="Q9444" i="2"/>
  <c r="Q9752" i="2"/>
  <c r="Q8399" i="2"/>
  <c r="P9229" i="2"/>
  <c r="Q9237" i="2"/>
  <c r="Q9260" i="2"/>
  <c r="Q9837" i="2"/>
  <c r="Q9879" i="2"/>
  <c r="Q10022" i="2"/>
  <c r="Q10039" i="2"/>
  <c r="Q7612" i="2"/>
  <c r="Q7688" i="2"/>
  <c r="Q7739" i="2"/>
  <c r="Q7789" i="2"/>
  <c r="Q7831" i="2"/>
  <c r="Q7862" i="2"/>
  <c r="Q7868" i="2"/>
  <c r="Q8147" i="2"/>
  <c r="Q8291" i="2"/>
  <c r="Q8463" i="2"/>
  <c r="Q8982" i="2"/>
  <c r="Q8996" i="2"/>
  <c r="Q9027" i="2"/>
  <c r="Q9268" i="2"/>
  <c r="Q7169" i="2"/>
  <c r="P7612" i="2"/>
  <c r="Q7724" i="2"/>
  <c r="P7739" i="2"/>
  <c r="Q7747" i="2"/>
  <c r="P7789" i="2"/>
  <c r="Q7856" i="2"/>
  <c r="P7862" i="2"/>
  <c r="P7868" i="2"/>
  <c r="Q8455" i="2"/>
  <c r="Q8599" i="2"/>
  <c r="Q8607" i="2"/>
  <c r="Q8713" i="2"/>
  <c r="Q8768" i="2"/>
  <c r="Q8805" i="2"/>
  <c r="P9181" i="2"/>
  <c r="P9268" i="2"/>
  <c r="Q9285" i="2"/>
  <c r="Q9405" i="2"/>
  <c r="Q9472" i="2"/>
  <c r="P8860" i="2"/>
  <c r="P8939" i="2"/>
  <c r="P8996" i="2"/>
  <c r="Q9010" i="2"/>
  <c r="Q9316" i="2"/>
  <c r="P9526" i="2"/>
  <c r="Q9845" i="2"/>
  <c r="P9866" i="2"/>
  <c r="P9927" i="2"/>
  <c r="P9964" i="2"/>
  <c r="Q9980" i="2"/>
  <c r="Q7239" i="2"/>
  <c r="Q7409" i="2"/>
  <c r="Q7517" i="2"/>
  <c r="Q7579" i="2"/>
  <c r="Q7653" i="2"/>
  <c r="Q7869" i="2"/>
  <c r="Q7892" i="2"/>
  <c r="Q8258" i="2"/>
  <c r="Q8292" i="2"/>
  <c r="Q8583" i="2"/>
  <c r="Q8831" i="2"/>
  <c r="P9316" i="2"/>
  <c r="Q9615" i="2"/>
  <c r="P9645" i="2"/>
  <c r="P9845" i="2"/>
  <c r="Q9897" i="2"/>
  <c r="Q9921" i="2"/>
  <c r="P7409" i="2"/>
  <c r="Q7538" i="2"/>
  <c r="Q7558" i="2"/>
  <c r="P8258" i="2"/>
  <c r="P8292" i="2"/>
  <c r="Q8464" i="2"/>
  <c r="Q8738" i="2"/>
  <c r="Q9110" i="2"/>
  <c r="P9144" i="2"/>
  <c r="Q307" i="2"/>
  <c r="P307" i="2"/>
  <c r="Q1381" i="2"/>
  <c r="P1381" i="2"/>
  <c r="Q1041" i="2"/>
  <c r="P1041" i="2"/>
  <c r="P269" i="2"/>
  <c r="Q269" i="2"/>
  <c r="Q1194" i="2"/>
  <c r="P1194" i="2"/>
  <c r="Q1469" i="2"/>
  <c r="P1469" i="2"/>
  <c r="Q75" i="2"/>
  <c r="P75" i="2"/>
  <c r="P773" i="2"/>
  <c r="Q773" i="2"/>
  <c r="P1036" i="2"/>
  <c r="Q1036" i="2"/>
  <c r="Q387" i="2"/>
  <c r="P387" i="2"/>
  <c r="Q246" i="2"/>
  <c r="P246" i="2"/>
  <c r="Q264" i="2"/>
  <c r="P264" i="2"/>
  <c r="Q1566" i="2"/>
  <c r="P1566" i="2"/>
  <c r="Q40" i="2"/>
  <c r="P40" i="2"/>
  <c r="Q539" i="2"/>
  <c r="P539" i="2"/>
  <c r="P640" i="2"/>
  <c r="Q640" i="2"/>
  <c r="Q1596" i="2"/>
  <c r="P1596" i="2"/>
  <c r="Q1681" i="2"/>
  <c r="P1681" i="2"/>
  <c r="Q2224" i="2"/>
  <c r="P2224" i="2"/>
  <c r="Q2273" i="2"/>
  <c r="P2273" i="2"/>
  <c r="P2392" i="2"/>
  <c r="Q2392" i="2"/>
  <c r="Q2743" i="2"/>
  <c r="P2743" i="2"/>
  <c r="Q216" i="2"/>
  <c r="P216" i="2"/>
  <c r="Q1275" i="2"/>
  <c r="P1275" i="2"/>
  <c r="P1510" i="2"/>
  <c r="Q1510" i="2"/>
  <c r="Q2209" i="2"/>
  <c r="P2209" i="2"/>
  <c r="P2383" i="2"/>
  <c r="Q2383" i="2"/>
  <c r="Q2413" i="2"/>
  <c r="P2413" i="2"/>
  <c r="P2549" i="2"/>
  <c r="Q2549" i="2"/>
  <c r="Q585" i="2"/>
  <c r="P585" i="2"/>
  <c r="P733" i="2"/>
  <c r="Q733" i="2"/>
  <c r="P819" i="2"/>
  <c r="Q1128" i="2"/>
  <c r="Q1172" i="2"/>
  <c r="P1172" i="2"/>
  <c r="Q1215" i="2"/>
  <c r="P1215" i="2"/>
  <c r="P1385" i="2"/>
  <c r="Q1842" i="2"/>
  <c r="P1842" i="2"/>
  <c r="Q1845" i="2"/>
  <c r="P1845" i="2"/>
  <c r="Q1848" i="2"/>
  <c r="P1848" i="2"/>
  <c r="Q37" i="2"/>
  <c r="P37" i="2"/>
  <c r="Q74" i="2"/>
  <c r="P74" i="2"/>
  <c r="P189" i="2"/>
  <c r="P272" i="2"/>
  <c r="P296" i="2"/>
  <c r="Q299" i="2"/>
  <c r="P299" i="2"/>
  <c r="P336" i="2"/>
  <c r="Q351" i="2"/>
  <c r="P351" i="2"/>
  <c r="Q536" i="2"/>
  <c r="P536" i="2"/>
  <c r="P561" i="2"/>
  <c r="Q718" i="2"/>
  <c r="P718" i="2"/>
  <c r="Q721" i="2"/>
  <c r="P721" i="2"/>
  <c r="P1066" i="2"/>
  <c r="Q1066" i="2"/>
  <c r="P1128" i="2"/>
  <c r="Q1132" i="2"/>
  <c r="P1132" i="2"/>
  <c r="P1225" i="2"/>
  <c r="Q1225" i="2"/>
  <c r="P2360" i="2"/>
  <c r="P2366" i="2"/>
  <c r="Q2366" i="2"/>
  <c r="Q2539" i="2"/>
  <c r="P2539" i="2"/>
  <c r="Q126" i="2"/>
  <c r="P126" i="2"/>
  <c r="Q578" i="2"/>
  <c r="P578" i="2"/>
  <c r="P589" i="2"/>
  <c r="Q589" i="2"/>
  <c r="P625" i="2"/>
  <c r="Q625" i="2"/>
  <c r="P663" i="2"/>
  <c r="P1029" i="2"/>
  <c r="Q2339" i="2"/>
  <c r="P2339" i="2"/>
  <c r="Q2663" i="2"/>
  <c r="P2663" i="2"/>
  <c r="P608" i="2"/>
  <c r="Q608" i="2"/>
  <c r="Q129" i="2"/>
  <c r="P129" i="2"/>
  <c r="Q243" i="2"/>
  <c r="P243" i="2"/>
  <c r="Q443" i="2"/>
  <c r="P443" i="2"/>
  <c r="Q816" i="2"/>
  <c r="P816" i="2"/>
  <c r="Q1019" i="2"/>
  <c r="P1019" i="2"/>
  <c r="P1155" i="2"/>
  <c r="Q1155" i="2"/>
  <c r="Q10077" i="2"/>
  <c r="P10077" i="2"/>
  <c r="Q1500" i="2"/>
  <c r="P1500" i="2"/>
  <c r="Q1839" i="2"/>
  <c r="P1839" i="2"/>
  <c r="P2518" i="2"/>
  <c r="Q2518" i="2"/>
  <c r="Q4503" i="2"/>
  <c r="P4503" i="2"/>
  <c r="P1559" i="2"/>
  <c r="Q1559" i="2"/>
  <c r="P148" i="2"/>
  <c r="Q148" i="2"/>
  <c r="P211" i="2"/>
  <c r="P240" i="2"/>
  <c r="P502" i="2"/>
  <c r="P1016" i="2"/>
  <c r="Q1539" i="2"/>
  <c r="P1539" i="2"/>
  <c r="Q2514" i="2"/>
  <c r="Q8335" i="2"/>
  <c r="P8335" i="2"/>
  <c r="Q293" i="2"/>
  <c r="P1063" i="2"/>
  <c r="Q1313" i="2"/>
  <c r="P1313" i="2"/>
  <c r="Q1978" i="2"/>
  <c r="P1978" i="2"/>
  <c r="Q4994" i="2"/>
  <c r="P4994" i="2"/>
  <c r="Q9140" i="2"/>
  <c r="P9140" i="2"/>
  <c r="P10041" i="2"/>
  <c r="Q10041" i="2"/>
  <c r="Q1026" i="2"/>
  <c r="P1026" i="2"/>
  <c r="P190" i="2"/>
  <c r="Q190" i="2"/>
  <c r="Q363" i="2"/>
  <c r="P363" i="2"/>
  <c r="Q472" i="2"/>
  <c r="P472" i="2"/>
  <c r="Q559" i="2"/>
  <c r="P559" i="2"/>
  <c r="Q1096" i="2"/>
  <c r="P1096" i="2"/>
  <c r="Q1112" i="2"/>
  <c r="P1112" i="2"/>
  <c r="Q1152" i="2"/>
  <c r="P1152" i="2"/>
  <c r="Q1363" i="2"/>
  <c r="P1363" i="2"/>
  <c r="Q4956" i="2"/>
  <c r="P4956" i="2"/>
  <c r="P5656" i="2"/>
  <c r="Q5656" i="2"/>
  <c r="Q187" i="2"/>
  <c r="P187" i="2"/>
  <c r="Q331" i="2"/>
  <c r="P331" i="2"/>
  <c r="Q414" i="2"/>
  <c r="Q524" i="2"/>
  <c r="P524" i="2"/>
  <c r="Q629" i="2"/>
  <c r="P629" i="2"/>
  <c r="Q715" i="2"/>
  <c r="P715" i="2"/>
  <c r="Q837" i="2"/>
  <c r="P837" i="2"/>
  <c r="Q1023" i="2"/>
  <c r="P1023" i="2"/>
  <c r="Q1166" i="2"/>
  <c r="P1166" i="2"/>
  <c r="Q1253" i="2"/>
  <c r="P1253" i="2"/>
  <c r="Q1408" i="2"/>
  <c r="P1408" i="2"/>
  <c r="Q1518" i="2"/>
  <c r="P1518" i="2"/>
  <c r="Q1553" i="2"/>
  <c r="P1553" i="2"/>
  <c r="Q2017" i="2"/>
  <c r="P2017" i="2"/>
  <c r="P2284" i="2"/>
  <c r="Q2284" i="2"/>
  <c r="Q564" i="2"/>
  <c r="P564" i="2"/>
  <c r="Q3" i="2"/>
  <c r="P3" i="2"/>
  <c r="Q15" i="2"/>
  <c r="P15" i="2"/>
  <c r="Q444" i="2"/>
  <c r="P444" i="2"/>
  <c r="Q747" i="2"/>
  <c r="P747" i="2"/>
  <c r="Q760" i="2"/>
  <c r="P760" i="2"/>
  <c r="P1060" i="2"/>
  <c r="Q1240" i="2"/>
  <c r="P2330" i="2"/>
  <c r="Q2330" i="2"/>
  <c r="Q2472" i="2"/>
  <c r="P2472" i="2"/>
  <c r="P2511" i="2"/>
  <c r="Q2511" i="2"/>
  <c r="P528" i="2"/>
  <c r="Q528" i="2"/>
  <c r="Q998" i="2"/>
  <c r="P998" i="2"/>
  <c r="P1298" i="2"/>
  <c r="Q1298" i="2"/>
  <c r="Q4075" i="2"/>
  <c r="P4075" i="2"/>
  <c r="Q4104" i="2"/>
  <c r="P4104" i="2"/>
  <c r="Q4258" i="2"/>
  <c r="P4258" i="2"/>
  <c r="Q276" i="2"/>
  <c r="P276" i="2"/>
  <c r="P358" i="2"/>
  <c r="Q358" i="2"/>
  <c r="Q1068" i="2"/>
  <c r="P1068" i="2"/>
  <c r="Q1100" i="2"/>
  <c r="P1100" i="2"/>
  <c r="Q1190" i="2"/>
  <c r="P1190" i="2"/>
  <c r="Q1394" i="2"/>
  <c r="P1394" i="2"/>
  <c r="Q1529" i="2"/>
  <c r="P1529" i="2"/>
  <c r="P1663" i="2"/>
  <c r="Q1663" i="2"/>
  <c r="Q4026" i="2"/>
  <c r="P4026" i="2"/>
  <c r="Q238" i="2"/>
  <c r="P238" i="2"/>
  <c r="Q553" i="2"/>
  <c r="P553" i="2"/>
  <c r="Q681" i="2"/>
  <c r="P681" i="2"/>
  <c r="P1107" i="2"/>
  <c r="Q1107" i="2"/>
  <c r="P1295" i="2"/>
  <c r="Q1295" i="2"/>
  <c r="P1670" i="2"/>
  <c r="Q1670" i="2"/>
  <c r="Q2898" i="2"/>
  <c r="P2898" i="2"/>
  <c r="Q652" i="2"/>
  <c r="P652" i="2"/>
  <c r="P716" i="2"/>
  <c r="Q716" i="2"/>
  <c r="Q803" i="2"/>
  <c r="P803" i="2"/>
  <c r="P1237" i="2"/>
  <c r="P1341" i="2"/>
  <c r="Q1097" i="2"/>
  <c r="P1097" i="2"/>
  <c r="Q1184" i="2"/>
  <c r="Q1402" i="2"/>
  <c r="P1402" i="2"/>
  <c r="Q1640" i="2"/>
  <c r="P1640" i="2"/>
  <c r="Q475" i="2"/>
  <c r="P475" i="2"/>
  <c r="P695" i="2"/>
  <c r="P840" i="2"/>
  <c r="Q840" i="2"/>
  <c r="P10" i="2"/>
  <c r="Q510" i="2"/>
  <c r="P510" i="2"/>
  <c r="Q649" i="2"/>
  <c r="P993" i="2"/>
  <c r="Q993" i="2"/>
  <c r="Q1005" i="2"/>
  <c r="P2371" i="2"/>
  <c r="Q2371" i="2"/>
  <c r="Q45" i="2"/>
  <c r="P45" i="2"/>
  <c r="P94" i="2"/>
  <c r="Q301" i="2"/>
  <c r="P301" i="2"/>
  <c r="P525" i="2"/>
  <c r="Q525" i="2"/>
  <c r="Q597" i="2"/>
  <c r="P597" i="2"/>
  <c r="Q738" i="2"/>
  <c r="P738" i="2"/>
  <c r="Q235" i="2"/>
  <c r="P235" i="2"/>
  <c r="P678" i="2"/>
  <c r="Q678" i="2"/>
  <c r="Q1087" i="2"/>
  <c r="P1087" i="2"/>
  <c r="P1227" i="2"/>
  <c r="Q1227" i="2"/>
  <c r="Q1616" i="2"/>
  <c r="P1616" i="2"/>
  <c r="Q1646" i="2"/>
  <c r="P1646" i="2"/>
  <c r="P131" i="2"/>
  <c r="Q305" i="2"/>
  <c r="P305" i="2"/>
  <c r="P326" i="2"/>
  <c r="Q538" i="2"/>
  <c r="Q607" i="2"/>
  <c r="P607" i="2"/>
  <c r="P646" i="2"/>
  <c r="Q646" i="2"/>
  <c r="P707" i="2"/>
  <c r="Q710" i="2"/>
  <c r="Q1191" i="2"/>
  <c r="P1191" i="2"/>
  <c r="Q1466" i="2"/>
  <c r="P1466" i="2"/>
  <c r="Q2248" i="2"/>
  <c r="P2248" i="2"/>
  <c r="Q209" i="2"/>
  <c r="P209" i="2"/>
  <c r="P469" i="2"/>
  <c r="Q469" i="2"/>
  <c r="Q353" i="2"/>
  <c r="Q2282" i="2"/>
  <c r="P2282" i="2"/>
  <c r="Q72" i="2"/>
  <c r="P72" i="2"/>
  <c r="Q32" i="2"/>
  <c r="P32" i="2"/>
  <c r="P158" i="2"/>
  <c r="Q378" i="2"/>
  <c r="P378" i="2"/>
  <c r="Q1630" i="2"/>
  <c r="P1630" i="2"/>
  <c r="Q64" i="2"/>
  <c r="Q295" i="2"/>
  <c r="P295" i="2"/>
  <c r="Q382" i="2"/>
  <c r="P382" i="2"/>
  <c r="Q794" i="2"/>
  <c r="P794" i="2"/>
  <c r="P797" i="2"/>
  <c r="Q1141" i="2"/>
  <c r="P1141" i="2"/>
  <c r="Q1178" i="2"/>
  <c r="P1178" i="2"/>
  <c r="P1322" i="2"/>
  <c r="Q1322" i="2"/>
  <c r="Q2455" i="2"/>
  <c r="P2455" i="2"/>
  <c r="Q2559" i="2"/>
  <c r="P2559" i="2"/>
  <c r="Q666" i="2"/>
  <c r="P666" i="2"/>
  <c r="P759" i="2"/>
  <c r="Q759" i="2"/>
  <c r="Q791" i="2"/>
  <c r="P791" i="2"/>
  <c r="Q91" i="2"/>
  <c r="P91" i="2"/>
  <c r="Q1292" i="2"/>
  <c r="P1292" i="2"/>
  <c r="Q570" i="2"/>
  <c r="P570" i="2"/>
  <c r="Q323" i="2"/>
  <c r="P323" i="2"/>
  <c r="P1044" i="2"/>
  <c r="Q1044" i="2"/>
  <c r="P153" i="2"/>
  <c r="P179" i="2"/>
  <c r="P588" i="2"/>
  <c r="Q588" i="2"/>
  <c r="P1138" i="2"/>
  <c r="Q1138" i="2"/>
  <c r="Q1392" i="2"/>
  <c r="P1392" i="2"/>
  <c r="Q6" i="2"/>
  <c r="P6" i="2"/>
  <c r="Q271" i="2"/>
  <c r="P271" i="2"/>
  <c r="Q277" i="2"/>
  <c r="P277" i="2"/>
  <c r="P497" i="2"/>
  <c r="Q497" i="2"/>
  <c r="P643" i="2"/>
  <c r="Q643" i="2"/>
  <c r="P67" i="2"/>
  <c r="Q67" i="2"/>
  <c r="P64" i="2"/>
  <c r="Q567" i="2"/>
  <c r="P567" i="2"/>
  <c r="P618" i="2"/>
  <c r="Q618" i="2"/>
  <c r="Q839" i="2"/>
  <c r="P839" i="2"/>
  <c r="P1135" i="2"/>
  <c r="P1148" i="2"/>
  <c r="Q1228" i="2"/>
  <c r="P1228" i="2"/>
  <c r="Q1345" i="2"/>
  <c r="P1345" i="2"/>
  <c r="Q1399" i="2"/>
  <c r="P1399" i="2"/>
  <c r="Q1585" i="2"/>
  <c r="P1585" i="2"/>
  <c r="Q133" i="2"/>
  <c r="P133" i="2"/>
  <c r="Q781" i="2"/>
  <c r="P781" i="2"/>
  <c r="Q799" i="2"/>
  <c r="P799" i="2"/>
  <c r="P1007" i="2"/>
  <c r="Q1007" i="2"/>
  <c r="Q1659" i="2"/>
  <c r="P1659" i="2"/>
  <c r="Q1791" i="2"/>
  <c r="P1791" i="2"/>
  <c r="P480" i="2"/>
  <c r="Q480" i="2"/>
  <c r="Q556" i="2"/>
  <c r="P556" i="2"/>
  <c r="Q591" i="2"/>
  <c r="P591" i="2"/>
  <c r="P687" i="2"/>
  <c r="Q687" i="2"/>
  <c r="Q778" i="2"/>
  <c r="P778" i="2"/>
  <c r="Q831" i="2"/>
  <c r="P831" i="2"/>
  <c r="Q1519" i="2"/>
  <c r="P1519" i="2"/>
  <c r="Q1746" i="2"/>
  <c r="P1746" i="2"/>
  <c r="Q2218" i="2"/>
  <c r="P2218" i="2"/>
  <c r="Q2299" i="2"/>
  <c r="P2299" i="2"/>
  <c r="P2369" i="2"/>
  <c r="Q2369" i="2"/>
  <c r="Q2764" i="2"/>
  <c r="P2764" i="2"/>
  <c r="P102" i="2"/>
  <c r="Q121" i="2"/>
  <c r="P121" i="2"/>
  <c r="P699" i="2"/>
  <c r="P762" i="2"/>
  <c r="Q779" i="2"/>
  <c r="P779" i="2"/>
  <c r="Q1085" i="2"/>
  <c r="P1085" i="2"/>
  <c r="Q1163" i="2"/>
  <c r="P1163" i="2"/>
  <c r="Q1470" i="2"/>
  <c r="P1470" i="2"/>
  <c r="P1537" i="2"/>
  <c r="P1750" i="2"/>
  <c r="Q1993" i="2"/>
  <c r="P1993" i="2"/>
  <c r="Q2686" i="2"/>
  <c r="P2697" i="2"/>
  <c r="Q2697" i="2"/>
  <c r="P2857" i="2"/>
  <c r="Q2857" i="2"/>
  <c r="P4160" i="2"/>
  <c r="Q4160" i="2"/>
  <c r="Q8" i="2"/>
  <c r="Q13" i="2"/>
  <c r="P38" i="2"/>
  <c r="P7758" i="2"/>
  <c r="Q7758" i="2"/>
  <c r="Q46" i="2"/>
  <c r="P46" i="2"/>
  <c r="Q320" i="2"/>
  <c r="P320" i="2"/>
  <c r="Q621" i="2"/>
  <c r="Q658" i="2"/>
  <c r="P658" i="2"/>
  <c r="Q748" i="2"/>
  <c r="P748" i="2"/>
  <c r="Q1440" i="2"/>
  <c r="P1456" i="2"/>
  <c r="Q1456" i="2"/>
  <c r="Q2568" i="2"/>
  <c r="P2568" i="2"/>
  <c r="Q4255" i="2"/>
  <c r="P4255" i="2"/>
  <c r="P6949" i="2"/>
  <c r="Q6949" i="2"/>
  <c r="Q7469" i="2"/>
  <c r="P7469" i="2"/>
  <c r="Q7834" i="2"/>
  <c r="P7834" i="2"/>
  <c r="Q97" i="2"/>
  <c r="P97" i="2"/>
  <c r="Q161" i="2"/>
  <c r="P161" i="2"/>
  <c r="Q177" i="2"/>
  <c r="P177" i="2"/>
  <c r="P635" i="2"/>
  <c r="P647" i="2"/>
  <c r="Q647" i="2"/>
  <c r="Q664" i="2"/>
  <c r="P664" i="2"/>
  <c r="P736" i="2"/>
  <c r="Q736" i="2"/>
  <c r="P782" i="2"/>
  <c r="Q1030" i="2"/>
  <c r="P1030" i="2"/>
  <c r="Q1033" i="2"/>
  <c r="P1033" i="2"/>
  <c r="Q1139" i="2"/>
  <c r="P1139" i="2"/>
  <c r="Q1306" i="2"/>
  <c r="P1306" i="2"/>
  <c r="P1351" i="2"/>
  <c r="Q1351" i="2"/>
  <c r="Q1382" i="2"/>
  <c r="P1382" i="2"/>
  <c r="P2452" i="2"/>
  <c r="Q2647" i="2"/>
  <c r="P2647" i="2"/>
  <c r="P2657" i="2"/>
  <c r="Q3818" i="2"/>
  <c r="P3818" i="2"/>
  <c r="Q4708" i="2"/>
  <c r="P4708" i="2"/>
  <c r="Q297" i="2"/>
  <c r="P297" i="2"/>
  <c r="P300" i="2"/>
  <c r="P385" i="2"/>
  <c r="Q385" i="2"/>
  <c r="P641" i="2"/>
  <c r="Q641" i="2"/>
  <c r="Q685" i="2"/>
  <c r="P685" i="2"/>
  <c r="Q702" i="2"/>
  <c r="Q708" i="2"/>
  <c r="P708" i="2"/>
  <c r="Q1071" i="2"/>
  <c r="P1071" i="2"/>
  <c r="Q1120" i="2"/>
  <c r="Q1219" i="2"/>
  <c r="P1219" i="2"/>
  <c r="Q1257" i="2"/>
  <c r="P1257" i="2"/>
  <c r="P1283" i="2"/>
  <c r="P1379" i="2"/>
  <c r="Q1419" i="2"/>
  <c r="P1419" i="2"/>
  <c r="P1477" i="2"/>
  <c r="Q1617" i="2"/>
  <c r="P1617" i="2"/>
  <c r="Q1624" i="2"/>
  <c r="P1624" i="2"/>
  <c r="Q1631" i="2"/>
  <c r="P1631" i="2"/>
  <c r="P1634" i="2"/>
  <c r="Q1816" i="2"/>
  <c r="P1816" i="2"/>
  <c r="Q1849" i="2"/>
  <c r="P1849" i="2"/>
  <c r="Q2484" i="2"/>
  <c r="P2484" i="2"/>
  <c r="Q2586" i="2"/>
  <c r="P2586" i="2"/>
  <c r="Q2765" i="2"/>
  <c r="P2765" i="2"/>
  <c r="Q270" i="2"/>
  <c r="P270" i="2"/>
  <c r="Q394" i="2"/>
  <c r="Q448" i="2"/>
  <c r="P448" i="2"/>
  <c r="Q494" i="2"/>
  <c r="P503" i="2"/>
  <c r="Q503" i="2"/>
  <c r="P531" i="2"/>
  <c r="Q728" i="2"/>
  <c r="Q1393" i="2"/>
  <c r="P1393" i="2"/>
  <c r="P1732" i="2"/>
  <c r="Q1761" i="2"/>
  <c r="Q2277" i="2"/>
  <c r="P2277" i="2"/>
  <c r="Q2310" i="2"/>
  <c r="P2310" i="2"/>
  <c r="Q2422" i="2"/>
  <c r="P2422" i="2"/>
  <c r="Q2616" i="2"/>
  <c r="Q2639" i="2"/>
  <c r="P2639" i="2"/>
  <c r="Q2705" i="2"/>
  <c r="P2705" i="2"/>
  <c r="P2715" i="2"/>
  <c r="Q2715" i="2"/>
  <c r="P2889" i="2"/>
  <c r="Q2889" i="2"/>
  <c r="Q3124" i="2"/>
  <c r="P3124" i="2"/>
  <c r="Q68" i="2"/>
  <c r="P273" i="2"/>
  <c r="Q364" i="2"/>
  <c r="P595" i="2"/>
  <c r="Q662" i="2"/>
  <c r="P691" i="2"/>
  <c r="P1114" i="2"/>
  <c r="Q1143" i="2"/>
  <c r="P1143" i="2"/>
  <c r="P1167" i="2"/>
  <c r="P1176" i="2"/>
  <c r="Q1201" i="2"/>
  <c r="P1201" i="2"/>
  <c r="Q1207" i="2"/>
  <c r="P1286" i="2"/>
  <c r="Q1321" i="2"/>
  <c r="P1321" i="2"/>
  <c r="P1340" i="2"/>
  <c r="Q1340" i="2"/>
  <c r="Q1413" i="2"/>
  <c r="Q1528" i="2"/>
  <c r="Q1988" i="2"/>
  <c r="P1988" i="2"/>
  <c r="Q2008" i="2"/>
  <c r="P2240" i="2"/>
  <c r="Q2268" i="2"/>
  <c r="P2268" i="2"/>
  <c r="Q2600" i="2"/>
  <c r="Q2917" i="2"/>
  <c r="P2985" i="2"/>
  <c r="Q2985" i="2"/>
  <c r="Q4" i="2"/>
  <c r="Q154" i="2"/>
  <c r="P191" i="2"/>
  <c r="Q210" i="2"/>
  <c r="Q239" i="2"/>
  <c r="P239" i="2"/>
  <c r="Q410" i="2"/>
  <c r="Q421" i="2"/>
  <c r="Q442" i="2"/>
  <c r="P442" i="2"/>
  <c r="P633" i="2"/>
  <c r="Q656" i="2"/>
  <c r="Q668" i="2"/>
  <c r="P668" i="2"/>
  <c r="Q714" i="2"/>
  <c r="P714" i="2"/>
  <c r="P740" i="2"/>
  <c r="Q755" i="2"/>
  <c r="P1034" i="2"/>
  <c r="Q1034" i="2"/>
  <c r="P1069" i="2"/>
  <c r="Q1069" i="2"/>
  <c r="Q1072" i="2"/>
  <c r="P1072" i="2"/>
  <c r="Q1158" i="2"/>
  <c r="P1210" i="2"/>
  <c r="P1213" i="2"/>
  <c r="Q1229" i="2"/>
  <c r="Q1274" i="2"/>
  <c r="P1515" i="2"/>
  <c r="Q1525" i="2"/>
  <c r="P1525" i="2"/>
  <c r="Q1594" i="2"/>
  <c r="P1594" i="2"/>
  <c r="P1604" i="2"/>
  <c r="Q1625" i="2"/>
  <c r="P1625" i="2"/>
  <c r="Q1748" i="2"/>
  <c r="Q2417" i="2"/>
  <c r="P2417" i="2"/>
  <c r="Q2456" i="2"/>
  <c r="P2456" i="2"/>
  <c r="Q2502" i="2"/>
  <c r="P2502" i="2"/>
  <c r="Q2558" i="2"/>
  <c r="P2558" i="2"/>
  <c r="P2587" i="2"/>
  <c r="Q2587" i="2"/>
  <c r="Q2607" i="2"/>
  <c r="Q2982" i="2"/>
  <c r="P2982" i="2"/>
  <c r="Q3912" i="2"/>
  <c r="P3912" i="2"/>
  <c r="Q334" i="2"/>
  <c r="Q441" i="2"/>
  <c r="P508" i="2"/>
  <c r="Q508" i="2"/>
  <c r="P92" i="2"/>
  <c r="Q233" i="2"/>
  <c r="P233" i="2"/>
  <c r="Q236" i="2"/>
  <c r="P236" i="2"/>
  <c r="Q265" i="2"/>
  <c r="P804" i="2"/>
  <c r="Q804" i="2"/>
  <c r="Q2512" i="2"/>
  <c r="P2512" i="2"/>
  <c r="Q3881" i="2"/>
  <c r="P3881" i="2"/>
  <c r="P207" i="2"/>
  <c r="Q327" i="2"/>
  <c r="P327" i="2"/>
  <c r="Q537" i="2"/>
  <c r="P537" i="2"/>
  <c r="P557" i="2"/>
  <c r="P598" i="2"/>
  <c r="Q598" i="2"/>
  <c r="P1117" i="2"/>
  <c r="P1611" i="2"/>
  <c r="Q1654" i="2"/>
  <c r="P1654" i="2"/>
  <c r="P1661" i="2"/>
  <c r="Q1661" i="2"/>
  <c r="Q354" i="2"/>
  <c r="P354" i="2"/>
  <c r="P526" i="2"/>
  <c r="Q622" i="2"/>
  <c r="P622" i="2"/>
  <c r="Q60" i="2"/>
  <c r="P60" i="2"/>
  <c r="P103" i="2"/>
  <c r="Q103" i="2"/>
  <c r="Q122" i="2"/>
  <c r="Q183" i="2"/>
  <c r="Q36" i="2"/>
  <c r="Q63" i="2"/>
  <c r="P63" i="2"/>
  <c r="P68" i="2"/>
  <c r="Q127" i="2"/>
  <c r="Q218" i="2"/>
  <c r="P218" i="2"/>
  <c r="Q303" i="2"/>
  <c r="Q386" i="2"/>
  <c r="P386" i="2"/>
  <c r="Q413" i="2"/>
  <c r="P413" i="2"/>
  <c r="P523" i="2"/>
  <c r="Q529" i="2"/>
  <c r="Q604" i="2"/>
  <c r="P680" i="2"/>
  <c r="Q680" i="2"/>
  <c r="Q700" i="2"/>
  <c r="P700" i="2"/>
  <c r="Q743" i="2"/>
  <c r="P758" i="2"/>
  <c r="P763" i="2"/>
  <c r="Q763" i="2"/>
  <c r="Q777" i="2"/>
  <c r="P777" i="2"/>
  <c r="Q1009" i="2"/>
  <c r="Q1130" i="2"/>
  <c r="P1130" i="2"/>
  <c r="P1158" i="2"/>
  <c r="Q1189" i="2"/>
  <c r="P1189" i="2"/>
  <c r="Q1311" i="2"/>
  <c r="P1311" i="2"/>
  <c r="P1413" i="2"/>
  <c r="Q1498" i="2"/>
  <c r="P1498" i="2"/>
  <c r="P1528" i="2"/>
  <c r="Q1701" i="2"/>
  <c r="P1701" i="2"/>
  <c r="Q1811" i="2"/>
  <c r="Q1814" i="2"/>
  <c r="P1814" i="2"/>
  <c r="P2247" i="2"/>
  <c r="Q2335" i="2"/>
  <c r="P2335" i="2"/>
  <c r="Q2400" i="2"/>
  <c r="Q2793" i="2"/>
  <c r="P2793" i="2"/>
  <c r="Q2868" i="2"/>
  <c r="P2868" i="2"/>
  <c r="P2879" i="2"/>
  <c r="P2890" i="2"/>
  <c r="Q35" i="2"/>
  <c r="P35" i="2"/>
  <c r="Q420" i="2"/>
  <c r="Q1024" i="2"/>
  <c r="P1024" i="2"/>
  <c r="Q1052" i="2"/>
  <c r="P1052" i="2"/>
  <c r="Q1182" i="2"/>
  <c r="P1182" i="2"/>
  <c r="Q1248" i="2"/>
  <c r="P1248" i="2"/>
  <c r="Q1564" i="2"/>
  <c r="P1564" i="2"/>
  <c r="Q3747" i="2"/>
  <c r="P3747" i="2"/>
  <c r="Q7687" i="2"/>
  <c r="P7687" i="2"/>
  <c r="P8480" i="2"/>
  <c r="Q8480" i="2"/>
  <c r="Q180" i="2"/>
  <c r="P180" i="2"/>
  <c r="Q241" i="2"/>
  <c r="Q244" i="2"/>
  <c r="P244" i="2"/>
  <c r="Q380" i="2"/>
  <c r="P583" i="2"/>
  <c r="Q583" i="2"/>
  <c r="Q789" i="2"/>
  <c r="P789" i="2"/>
  <c r="Q807" i="2"/>
  <c r="P807" i="2"/>
  <c r="P817" i="2"/>
  <c r="P1729" i="2"/>
  <c r="Q1729" i="2"/>
  <c r="Q2694" i="2"/>
  <c r="P2694" i="2"/>
  <c r="P2953" i="2"/>
  <c r="Q2956" i="2"/>
  <c r="P2956" i="2"/>
  <c r="P4144" i="2"/>
  <c r="Q4144" i="2"/>
  <c r="P151" i="2"/>
  <c r="P188" i="2"/>
  <c r="P324" i="2"/>
  <c r="Q1170" i="2"/>
  <c r="Q33" i="2"/>
  <c r="P33" i="2"/>
  <c r="Q407" i="2"/>
  <c r="Q798" i="2"/>
  <c r="Q829" i="2"/>
  <c r="Q1046" i="2"/>
  <c r="P1046" i="2"/>
  <c r="Q1303" i="2"/>
  <c r="Q1336" i="2"/>
  <c r="P1336" i="2"/>
  <c r="Q1361" i="2"/>
  <c r="P1361" i="2"/>
  <c r="Q1410" i="2"/>
  <c r="P1410" i="2"/>
  <c r="P645" i="2"/>
  <c r="Q645" i="2"/>
  <c r="Q769" i="2"/>
  <c r="P769" i="2"/>
  <c r="Q833" i="2"/>
  <c r="P833" i="2"/>
  <c r="Q1186" i="2"/>
  <c r="P1186" i="2"/>
  <c r="Q1420" i="2"/>
  <c r="P1420" i="2"/>
  <c r="Q1423" i="2"/>
  <c r="P1423" i="2"/>
  <c r="Q1577" i="2"/>
  <c r="P1577" i="2"/>
  <c r="Q1808" i="2"/>
  <c r="P1808" i="2"/>
  <c r="Q2223" i="2"/>
  <c r="P2223" i="2"/>
  <c r="Q2244" i="2"/>
  <c r="P2244" i="2"/>
  <c r="Q2365" i="2"/>
  <c r="P2365" i="2"/>
  <c r="Q2420" i="2"/>
  <c r="P2420" i="2"/>
  <c r="Q2823" i="2"/>
  <c r="P2823" i="2"/>
  <c r="Q9114" i="2"/>
  <c r="P9114" i="2"/>
  <c r="Q41" i="2"/>
  <c r="P41" i="2"/>
  <c r="Q220" i="2"/>
  <c r="P220" i="2"/>
  <c r="P1027" i="2"/>
  <c r="Q1027" i="2"/>
  <c r="Q1133" i="2"/>
  <c r="P1133" i="2"/>
  <c r="Q247" i="2"/>
  <c r="Q470" i="2"/>
  <c r="P470" i="2"/>
  <c r="Q1012" i="2"/>
  <c r="P1012" i="2"/>
  <c r="Q1173" i="2"/>
  <c r="P1173" i="2"/>
  <c r="Q2470" i="2"/>
  <c r="P2470" i="2"/>
  <c r="Q392" i="2"/>
  <c r="P392" i="2"/>
  <c r="Q39" i="2"/>
  <c r="P39" i="2"/>
  <c r="Q498" i="2"/>
  <c r="P498" i="2"/>
  <c r="P642" i="2"/>
  <c r="P674" i="2"/>
  <c r="Q674" i="2"/>
  <c r="P686" i="2"/>
  <c r="Q686" i="2"/>
  <c r="P706" i="2"/>
  <c r="P726" i="2"/>
  <c r="P1134" i="2"/>
  <c r="Q1134" i="2"/>
  <c r="Q1183" i="2"/>
  <c r="P1183" i="2"/>
  <c r="Q1284" i="2"/>
  <c r="Q2298" i="2"/>
  <c r="P2298" i="2"/>
  <c r="Q2308" i="2"/>
  <c r="P2308" i="2"/>
  <c r="Q2311" i="2"/>
  <c r="P2311" i="2"/>
  <c r="Q2580" i="2"/>
  <c r="P4113" i="2"/>
  <c r="Q4113" i="2"/>
  <c r="Q152" i="2"/>
  <c r="P152" i="2"/>
  <c r="Q569" i="2"/>
  <c r="P569" i="2"/>
  <c r="Q1429" i="2"/>
  <c r="P1429" i="2"/>
  <c r="Q1468" i="2"/>
  <c r="P1468" i="2"/>
  <c r="Q2329" i="2"/>
  <c r="P2329" i="2"/>
  <c r="Q3041" i="2"/>
  <c r="P3041" i="2"/>
  <c r="P5590" i="2"/>
  <c r="Q5590" i="2"/>
  <c r="P7794" i="2"/>
  <c r="Q7794" i="2"/>
  <c r="Q7841" i="2"/>
  <c r="P7841" i="2"/>
  <c r="Q612" i="2"/>
  <c r="P612" i="2"/>
  <c r="Q65" i="2"/>
  <c r="P65" i="2"/>
  <c r="Q391" i="2"/>
  <c r="P391" i="2"/>
  <c r="P653" i="2"/>
  <c r="Q653" i="2"/>
  <c r="P1238" i="2"/>
  <c r="Q1238" i="2"/>
  <c r="Q1431" i="2"/>
  <c r="P1431" i="2"/>
  <c r="Q2213" i="2"/>
  <c r="P2213" i="2"/>
  <c r="Q2779" i="2"/>
  <c r="P2779" i="2"/>
  <c r="P7690" i="2"/>
  <c r="Q7690" i="2"/>
  <c r="Q11" i="2"/>
  <c r="Q132" i="2"/>
  <c r="Q616" i="2"/>
  <c r="Q650" i="2"/>
  <c r="P650" i="2"/>
  <c r="Q717" i="2"/>
  <c r="P717" i="2"/>
  <c r="P810" i="2"/>
  <c r="Q437" i="2"/>
  <c r="P437" i="2"/>
  <c r="Q471" i="2"/>
  <c r="P471" i="2"/>
  <c r="P474" i="2"/>
  <c r="Q651" i="2"/>
  <c r="P703" i="2"/>
  <c r="Q703" i="2"/>
  <c r="P790" i="2"/>
  <c r="Q790" i="2"/>
  <c r="P793" i="2"/>
  <c r="P811" i="2"/>
  <c r="P821" i="2"/>
  <c r="Q1001" i="2"/>
  <c r="P1013" i="2"/>
  <c r="Q1013" i="2"/>
  <c r="P1099" i="2"/>
  <c r="Q1171" i="2"/>
  <c r="P1171" i="2"/>
  <c r="P1193" i="2"/>
  <c r="Q1208" i="2"/>
  <c r="P1208" i="2"/>
  <c r="P1391" i="2"/>
  <c r="Q1451" i="2"/>
  <c r="P1451" i="2"/>
  <c r="P1652" i="2"/>
  <c r="Q1652" i="2"/>
  <c r="Q1688" i="2"/>
  <c r="P1688" i="2"/>
  <c r="Q1759" i="2"/>
  <c r="P1759" i="2"/>
  <c r="P2443" i="2"/>
  <c r="Q2443" i="2"/>
  <c r="Q3023" i="2"/>
  <c r="P3023" i="2"/>
  <c r="Q3839" i="2"/>
  <c r="P3839" i="2"/>
  <c r="P749" i="2"/>
  <c r="Q1438" i="2"/>
  <c r="P1438" i="2"/>
  <c r="P1601" i="2"/>
  <c r="Q1994" i="2"/>
  <c r="P1994" i="2"/>
  <c r="Q2428" i="2"/>
  <c r="P2428" i="2"/>
  <c r="Q2626" i="2"/>
  <c r="P2626" i="2"/>
  <c r="Q4211" i="2"/>
  <c r="P4211" i="2"/>
  <c r="Q5097" i="2"/>
  <c r="P5097" i="2"/>
  <c r="Q186" i="2"/>
  <c r="P186" i="2"/>
  <c r="Q465" i="2"/>
  <c r="P465" i="2"/>
  <c r="P495" i="2"/>
  <c r="Q495" i="2"/>
  <c r="Q581" i="2"/>
  <c r="P581" i="2"/>
  <c r="Q631" i="2"/>
  <c r="P631" i="2"/>
  <c r="P90" i="2"/>
  <c r="Q130" i="2"/>
  <c r="P93" i="2"/>
  <c r="Q101" i="2"/>
  <c r="P101" i="2"/>
  <c r="P125" i="2"/>
  <c r="Q325" i="2"/>
  <c r="P325" i="2"/>
  <c r="Q328" i="2"/>
  <c r="P328" i="2"/>
  <c r="Q333" i="2"/>
  <c r="P333" i="2"/>
  <c r="P349" i="2"/>
  <c r="Q365" i="2"/>
  <c r="P365" i="2"/>
  <c r="Q419" i="2"/>
  <c r="P419" i="2"/>
  <c r="P552" i="2"/>
  <c r="P692" i="2"/>
  <c r="Q692" i="2"/>
  <c r="P753" i="2"/>
  <c r="Q805" i="2"/>
  <c r="Q808" i="2"/>
  <c r="Q990" i="2"/>
  <c r="P990" i="2"/>
  <c r="Q1196" i="2"/>
  <c r="Q1214" i="2"/>
  <c r="P1214" i="2"/>
  <c r="P1506" i="2"/>
  <c r="Q1605" i="2"/>
  <c r="P1605" i="2"/>
  <c r="Q1655" i="2"/>
  <c r="P1655" i="2"/>
  <c r="Q2006" i="2"/>
  <c r="Q2251" i="2"/>
  <c r="P2251" i="2"/>
  <c r="Q2305" i="2"/>
  <c r="Q2357" i="2"/>
  <c r="P2357" i="2"/>
  <c r="P2915" i="2"/>
  <c r="Q1555" i="2"/>
  <c r="P1555" i="2"/>
  <c r="Q1841" i="2"/>
  <c r="P1841" i="2"/>
  <c r="P2677" i="2"/>
  <c r="Q2677" i="2"/>
  <c r="Q2963" i="2"/>
  <c r="P2963" i="2"/>
  <c r="Q3063" i="2"/>
  <c r="P3063" i="2"/>
  <c r="P3721" i="2"/>
  <c r="Q3721" i="2"/>
  <c r="Q43" i="2"/>
  <c r="P43" i="2"/>
  <c r="P62" i="2"/>
  <c r="Q62" i="2"/>
  <c r="P123" i="2"/>
  <c r="Q123" i="2"/>
  <c r="Q291" i="2"/>
  <c r="P291" i="2"/>
  <c r="Q660" i="2"/>
  <c r="P660" i="2"/>
  <c r="Q771" i="2"/>
  <c r="P776" i="2"/>
  <c r="Q776" i="2"/>
  <c r="Q1042" i="2"/>
  <c r="Q1129" i="2"/>
  <c r="P1129" i="2"/>
  <c r="Q1150" i="2"/>
  <c r="Q1235" i="2"/>
  <c r="P1235" i="2"/>
  <c r="Q1595" i="2"/>
  <c r="P1595" i="2"/>
  <c r="Q1757" i="2"/>
  <c r="P1757" i="2"/>
  <c r="Q2446" i="2"/>
  <c r="P2446" i="2"/>
  <c r="Q2481" i="2"/>
  <c r="P2481" i="2"/>
  <c r="P2598" i="2"/>
  <c r="Q2598" i="2"/>
  <c r="Q2683" i="2"/>
  <c r="P2683" i="2"/>
  <c r="P2761" i="2"/>
  <c r="Q2761" i="2"/>
  <c r="P4135" i="2"/>
  <c r="Q4135" i="2"/>
  <c r="P4268" i="2"/>
  <c r="Q4268" i="2"/>
  <c r="Q184" i="2"/>
  <c r="P184" i="2"/>
  <c r="Q217" i="2"/>
  <c r="P217" i="2"/>
  <c r="Q267" i="2"/>
  <c r="Q329" i="2"/>
  <c r="P329" i="2"/>
  <c r="P586" i="2"/>
  <c r="Q586" i="2"/>
  <c r="Q610" i="2"/>
  <c r="Q613" i="2"/>
  <c r="P613" i="2"/>
  <c r="P999" i="2"/>
  <c r="Q999" i="2"/>
  <c r="Q1094" i="2"/>
  <c r="P1094" i="2"/>
  <c r="Q1142" i="2"/>
  <c r="P1142" i="2"/>
  <c r="Q1277" i="2"/>
  <c r="P1277" i="2"/>
  <c r="Q1325" i="2"/>
  <c r="P2241" i="2"/>
  <c r="Q3002" i="2"/>
  <c r="P3002" i="2"/>
  <c r="P3095" i="2"/>
  <c r="Q1834" i="2"/>
  <c r="P1834" i="2"/>
  <c r="Q2399" i="2"/>
  <c r="P2399" i="2"/>
  <c r="P2976" i="2"/>
  <c r="Q2976" i="2"/>
  <c r="Q3092" i="2"/>
  <c r="P3092" i="2"/>
  <c r="Q4568" i="2"/>
  <c r="P4568" i="2"/>
  <c r="Q4650" i="2"/>
  <c r="P4650" i="2"/>
  <c r="Q3820" i="2"/>
  <c r="P3820" i="2"/>
  <c r="Q3836" i="2"/>
  <c r="P3836" i="2"/>
  <c r="P4253" i="2"/>
  <c r="Q4253" i="2"/>
  <c r="Q332" i="2"/>
  <c r="P584" i="2"/>
  <c r="Q584" i="2"/>
  <c r="Q624" i="2"/>
  <c r="P997" i="2"/>
  <c r="Q997" i="2"/>
  <c r="Q1000" i="2"/>
  <c r="P1000" i="2"/>
  <c r="Q1497" i="2"/>
  <c r="P1497" i="2"/>
  <c r="Q1507" i="2"/>
  <c r="P1507" i="2"/>
  <c r="Q1632" i="2"/>
  <c r="Q1683" i="2"/>
  <c r="P1683" i="2"/>
  <c r="P1809" i="2"/>
  <c r="Q1809" i="2"/>
  <c r="Q2326" i="2"/>
  <c r="P2326" i="2"/>
  <c r="Q2393" i="2"/>
  <c r="P2393" i="2"/>
  <c r="P2578" i="2"/>
  <c r="Q2578" i="2"/>
  <c r="P3132" i="2"/>
  <c r="Q3132" i="2"/>
  <c r="Q208" i="2"/>
  <c r="P208" i="2"/>
  <c r="Q381" i="2"/>
  <c r="P381" i="2"/>
  <c r="Q506" i="2"/>
  <c r="P506" i="2"/>
  <c r="P701" i="2"/>
  <c r="Q701" i="2"/>
  <c r="P743" i="2"/>
  <c r="Q754" i="2"/>
  <c r="P754" i="2"/>
  <c r="Q1025" i="2"/>
  <c r="P1025" i="2"/>
  <c r="P1236" i="2"/>
  <c r="Q1236" i="2"/>
  <c r="Q1239" i="2"/>
  <c r="P1239" i="2"/>
  <c r="P1353" i="2"/>
  <c r="Q1353" i="2"/>
  <c r="Q1527" i="2"/>
  <c r="P1527" i="2"/>
  <c r="Q2019" i="2"/>
  <c r="P2019" i="2"/>
  <c r="P2338" i="2"/>
  <c r="Q2338" i="2"/>
  <c r="Q2471" i="2"/>
  <c r="P2471" i="2"/>
  <c r="P2666" i="2"/>
  <c r="Q2666" i="2"/>
  <c r="Q3999" i="2"/>
  <c r="P3999" i="2"/>
  <c r="Q16" i="2"/>
  <c r="P16" i="2"/>
  <c r="Q237" i="2"/>
  <c r="P237" i="2"/>
  <c r="Q527" i="2"/>
  <c r="P832" i="2"/>
  <c r="Q832" i="2"/>
  <c r="P1008" i="2"/>
  <c r="P1078" i="2"/>
  <c r="Q1078" i="2"/>
  <c r="Q1095" i="2"/>
  <c r="P1095" i="2"/>
  <c r="Q1200" i="2"/>
  <c r="P1200" i="2"/>
  <c r="P1269" i="2"/>
  <c r="Q1269" i="2"/>
  <c r="Q1278" i="2"/>
  <c r="P1335" i="2"/>
  <c r="Q1335" i="2"/>
  <c r="Q1371" i="2"/>
  <c r="P1371" i="2"/>
  <c r="Q1390" i="2"/>
  <c r="P1390" i="2"/>
  <c r="P2254" i="2"/>
  <c r="Q2280" i="2"/>
  <c r="P2280" i="2"/>
  <c r="Q2492" i="2"/>
  <c r="P2492" i="2"/>
  <c r="Q2638" i="2"/>
  <c r="P2638" i="2"/>
  <c r="P2673" i="2"/>
  <c r="Q2673" i="2"/>
  <c r="Q352" i="2"/>
  <c r="P352" i="2"/>
  <c r="P478" i="2"/>
  <c r="Q478" i="2"/>
  <c r="Q603" i="2"/>
  <c r="P603" i="2"/>
  <c r="Q672" i="2"/>
  <c r="P672" i="2"/>
  <c r="P693" i="2"/>
  <c r="Q693" i="2"/>
  <c r="P818" i="2"/>
  <c r="Q818" i="2"/>
  <c r="Q1125" i="2"/>
  <c r="P1125" i="2"/>
  <c r="Q1206" i="2"/>
  <c r="P1206" i="2"/>
  <c r="Q1449" i="2"/>
  <c r="P1449" i="2"/>
  <c r="P1693" i="2"/>
  <c r="P1703" i="2"/>
  <c r="Q1786" i="2"/>
  <c r="Q1818" i="2"/>
  <c r="P1818" i="2"/>
  <c r="Q1977" i="2"/>
  <c r="P1977" i="2"/>
  <c r="P1980" i="2"/>
  <c r="Q2271" i="2"/>
  <c r="P2271" i="2"/>
  <c r="Q2475" i="2"/>
  <c r="P2475" i="2"/>
  <c r="Q2628" i="2"/>
  <c r="P2628" i="2"/>
  <c r="P2706" i="2"/>
  <c r="Q2706" i="2"/>
  <c r="P2755" i="2"/>
  <c r="Q2755" i="2"/>
  <c r="Q3860" i="2"/>
  <c r="P3860" i="2"/>
  <c r="P98" i="2"/>
  <c r="Q206" i="2"/>
  <c r="P206" i="2"/>
  <c r="Q335" i="2"/>
  <c r="P335" i="2"/>
  <c r="P411" i="2"/>
  <c r="P440" i="2"/>
  <c r="Q555" i="2"/>
  <c r="P661" i="2"/>
  <c r="Q688" i="2"/>
  <c r="P764" i="2"/>
  <c r="Q792" i="2"/>
  <c r="P792" i="2"/>
  <c r="Q1003" i="2"/>
  <c r="Q1154" i="2"/>
  <c r="Q1157" i="2"/>
  <c r="Q1177" i="2"/>
  <c r="P1177" i="2"/>
  <c r="Q1264" i="2"/>
  <c r="Q1297" i="2"/>
  <c r="Q1409" i="2"/>
  <c r="P1409" i="2"/>
  <c r="P1458" i="2"/>
  <c r="Q1461" i="2"/>
  <c r="P1530" i="2"/>
  <c r="Q1721" i="2"/>
  <c r="P1721" i="2"/>
  <c r="P1821" i="2"/>
  <c r="P2236" i="2"/>
  <c r="Q2236" i="2"/>
  <c r="Q2503" i="2"/>
  <c r="P2503" i="2"/>
  <c r="Q2541" i="2"/>
  <c r="P2541" i="2"/>
  <c r="Q2870" i="2"/>
  <c r="P2870" i="2"/>
  <c r="Q3749" i="2"/>
  <c r="P3749" i="2"/>
  <c r="P3777" i="2"/>
  <c r="Q3777" i="2"/>
  <c r="Q3794" i="2"/>
  <c r="P3794" i="2"/>
  <c r="P44" i="2"/>
  <c r="Q558" i="2"/>
  <c r="P558" i="2"/>
  <c r="Q590" i="2"/>
  <c r="Q619" i="2"/>
  <c r="Q683" i="2"/>
  <c r="P683" i="2"/>
  <c r="P727" i="2"/>
  <c r="Q780" i="2"/>
  <c r="P1058" i="2"/>
  <c r="Q1146" i="2"/>
  <c r="P1224" i="2"/>
  <c r="Q1481" i="2"/>
  <c r="P1481" i="2"/>
  <c r="Q1586" i="2"/>
  <c r="Q2551" i="2"/>
  <c r="Q2572" i="2"/>
  <c r="P2572" i="2"/>
  <c r="Q3768" i="2"/>
  <c r="P3768" i="2"/>
  <c r="Q4277" i="2"/>
  <c r="P4277" i="2"/>
  <c r="Q1803" i="2"/>
  <c r="P1803" i="2"/>
  <c r="Q1992" i="2"/>
  <c r="P1992" i="2"/>
  <c r="Q2216" i="2"/>
  <c r="P2216" i="2"/>
  <c r="Q2252" i="2"/>
  <c r="Q2462" i="2"/>
  <c r="P2462" i="2"/>
  <c r="Q2588" i="2"/>
  <c r="P2588" i="2"/>
  <c r="Q2610" i="2"/>
  <c r="P2610" i="2"/>
  <c r="Q2667" i="2"/>
  <c r="P2667" i="2"/>
  <c r="P2702" i="2"/>
  <c r="Q2702" i="2"/>
  <c r="Q3004" i="2"/>
  <c r="P3004" i="2"/>
  <c r="Q3726" i="2"/>
  <c r="P3726" i="2"/>
  <c r="Q3762" i="2"/>
  <c r="P3762" i="2"/>
  <c r="P4185" i="2"/>
  <c r="Q4185" i="2"/>
  <c r="Q4221" i="2"/>
  <c r="P4221" i="2"/>
  <c r="Q1790" i="2"/>
  <c r="P1790" i="2"/>
  <c r="Q1806" i="2"/>
  <c r="P1806" i="2"/>
  <c r="Q2333" i="2"/>
  <c r="P2333" i="2"/>
  <c r="Q2416" i="2"/>
  <c r="P2416" i="2"/>
  <c r="P2421" i="2"/>
  <c r="Q2421" i="2"/>
  <c r="Q2569" i="2"/>
  <c r="P2569" i="2"/>
  <c r="Q2617" i="2"/>
  <c r="P2617" i="2"/>
  <c r="P2688" i="2"/>
  <c r="Q2688" i="2"/>
  <c r="Q2771" i="2"/>
  <c r="P2771" i="2"/>
  <c r="Q2947" i="2"/>
  <c r="P2947" i="2"/>
  <c r="Q4005" i="2"/>
  <c r="P4005" i="2"/>
  <c r="Q5503" i="2"/>
  <c r="P5503" i="2"/>
  <c r="Q617" i="2"/>
  <c r="Q739" i="2"/>
  <c r="P1017" i="2"/>
  <c r="Q1017" i="2"/>
  <c r="Q1039" i="2"/>
  <c r="Q1050" i="2"/>
  <c r="P1050" i="2"/>
  <c r="Q1421" i="2"/>
  <c r="P1421" i="2"/>
  <c r="Q1838" i="2"/>
  <c r="P1838" i="2"/>
  <c r="Q1852" i="2"/>
  <c r="P1852" i="2"/>
  <c r="Q2460" i="2"/>
  <c r="P2460" i="2"/>
  <c r="Q2509" i="2"/>
  <c r="P2509" i="2"/>
  <c r="P2596" i="2"/>
  <c r="Q2596" i="2"/>
  <c r="Q2878" i="2"/>
  <c r="P2878" i="2"/>
  <c r="Q3096" i="2"/>
  <c r="Q3757" i="2"/>
  <c r="P3757" i="2"/>
  <c r="Q4586" i="2"/>
  <c r="P4586" i="2"/>
  <c r="P739" i="2"/>
  <c r="Q1108" i="2"/>
  <c r="Q1192" i="2"/>
  <c r="P1192" i="2"/>
  <c r="Q1211" i="2"/>
  <c r="P1211" i="2"/>
  <c r="Q1245" i="2"/>
  <c r="Q1320" i="2"/>
  <c r="Q1584" i="2"/>
  <c r="P1584" i="2"/>
  <c r="P1778" i="2"/>
  <c r="P2386" i="2"/>
  <c r="Q2386" i="2"/>
  <c r="Q2648" i="2"/>
  <c r="P2648" i="2"/>
  <c r="P2741" i="2"/>
  <c r="Q2741" i="2"/>
  <c r="Q3022" i="2"/>
  <c r="P3022" i="2"/>
  <c r="Q3085" i="2"/>
  <c r="P3085" i="2"/>
  <c r="Q3089" i="2"/>
  <c r="Q3782" i="2"/>
  <c r="P3782" i="2"/>
  <c r="Q4202" i="2"/>
  <c r="P4202" i="2"/>
  <c r="Q4979" i="2"/>
  <c r="P4979" i="2"/>
  <c r="Q1804" i="2"/>
  <c r="P1804" i="2"/>
  <c r="Q2272" i="2"/>
  <c r="P2272" i="2"/>
  <c r="Q3053" i="2"/>
  <c r="P3053" i="2"/>
  <c r="Q3093" i="2"/>
  <c r="P3093" i="2"/>
  <c r="P3952" i="2"/>
  <c r="Q3952" i="2"/>
  <c r="Q4169" i="2"/>
  <c r="P4169" i="2"/>
  <c r="Q560" i="2"/>
  <c r="P1144" i="2"/>
  <c r="Q1144" i="2"/>
  <c r="Q1258" i="2"/>
  <c r="P1480" i="2"/>
  <c r="P1612" i="2"/>
  <c r="Q1674" i="2"/>
  <c r="P1674" i="2"/>
  <c r="P2012" i="2"/>
  <c r="Q2220" i="2"/>
  <c r="P2220" i="2"/>
  <c r="Q2658" i="2"/>
  <c r="P2658" i="2"/>
  <c r="Q2751" i="2"/>
  <c r="P2751" i="2"/>
  <c r="Q3012" i="2"/>
  <c r="P3012" i="2"/>
  <c r="Q3884" i="2"/>
  <c r="P3884" i="2"/>
  <c r="Q4072" i="2"/>
  <c r="P4072" i="2"/>
  <c r="Q615" i="2"/>
  <c r="P615" i="2"/>
  <c r="Q802" i="2"/>
  <c r="P802" i="2"/>
  <c r="Q1203" i="2"/>
  <c r="P1203" i="2"/>
  <c r="Q1526" i="2"/>
  <c r="P1526" i="2"/>
  <c r="Q1645" i="2"/>
  <c r="P1645" i="2"/>
  <c r="Q1692" i="2"/>
  <c r="Q1847" i="2"/>
  <c r="Q1979" i="2"/>
  <c r="P1979" i="2"/>
  <c r="Q2275" i="2"/>
  <c r="P2303" i="2"/>
  <c r="Q2303" i="2"/>
  <c r="Q2945" i="2"/>
  <c r="P2945" i="2"/>
  <c r="Q3050" i="2"/>
  <c r="P3050" i="2"/>
  <c r="Q3845" i="2"/>
  <c r="P3845" i="2"/>
  <c r="Q4062" i="2"/>
  <c r="P4062" i="2"/>
  <c r="Q4817" i="2"/>
  <c r="P4817" i="2"/>
  <c r="P306" i="2"/>
  <c r="Q532" i="2"/>
  <c r="P532" i="2"/>
  <c r="Q689" i="2"/>
  <c r="Q1287" i="2"/>
  <c r="P1287" i="2"/>
  <c r="P1380" i="2"/>
  <c r="P1401" i="2"/>
  <c r="Q1401" i="2"/>
  <c r="Q1704" i="2"/>
  <c r="Q1836" i="2"/>
  <c r="P1836" i="2"/>
  <c r="P1847" i="2"/>
  <c r="P2275" i="2"/>
  <c r="Q2278" i="2"/>
  <c r="P2278" i="2"/>
  <c r="P2356" i="2"/>
  <c r="Q2550" i="2"/>
  <c r="P2550" i="2"/>
  <c r="P2693" i="2"/>
  <c r="Q2693" i="2"/>
  <c r="P3943" i="2"/>
  <c r="Q3943" i="2"/>
  <c r="Q4281" i="2"/>
  <c r="P4281" i="2"/>
  <c r="Q499" i="2"/>
  <c r="Q737" i="2"/>
  <c r="P737" i="2"/>
  <c r="Q1081" i="2"/>
  <c r="P1081" i="2"/>
  <c r="Q1374" i="2"/>
  <c r="P1374" i="2"/>
  <c r="Q1496" i="2"/>
  <c r="P1496" i="2"/>
  <c r="Q1606" i="2"/>
  <c r="P1606" i="2"/>
  <c r="P1692" i="2"/>
  <c r="Q2210" i="2"/>
  <c r="P2210" i="2"/>
  <c r="P2390" i="2"/>
  <c r="Q2390" i="2"/>
  <c r="Q2973" i="2"/>
  <c r="P2973" i="2"/>
  <c r="Q3060" i="2"/>
  <c r="P3060" i="2"/>
  <c r="Q3722" i="2"/>
  <c r="P3722" i="2"/>
  <c r="Q3735" i="2"/>
  <c r="Q3816" i="2"/>
  <c r="P3816" i="2"/>
  <c r="P3888" i="2"/>
  <c r="Q4513" i="2"/>
  <c r="P4513" i="2"/>
  <c r="Q2753" i="2"/>
  <c r="P2753" i="2"/>
  <c r="Q2837" i="2"/>
  <c r="P2837" i="2"/>
  <c r="Q3773" i="2"/>
  <c r="P3773" i="2"/>
  <c r="P3793" i="2"/>
  <c r="Q3793" i="2"/>
  <c r="P3976" i="2"/>
  <c r="Q3976" i="2"/>
  <c r="P4728" i="2"/>
  <c r="Q4728" i="2"/>
  <c r="Q4938" i="2"/>
  <c r="P4938" i="2"/>
  <c r="Q4984" i="2"/>
  <c r="P4984" i="2"/>
  <c r="Q5190" i="2"/>
  <c r="P5190" i="2"/>
  <c r="Q2733" i="2"/>
  <c r="Q2789" i="2"/>
  <c r="Q2832" i="2"/>
  <c r="P2832" i="2"/>
  <c r="Q3741" i="2"/>
  <c r="P3741" i="2"/>
  <c r="Q3744" i="2"/>
  <c r="P3744" i="2"/>
  <c r="Q4142" i="2"/>
  <c r="P4142" i="2"/>
  <c r="Q4168" i="2"/>
  <c r="P4168" i="2"/>
  <c r="Q4544" i="2"/>
  <c r="P4544" i="2"/>
  <c r="Q5202" i="2"/>
  <c r="P5202" i="2"/>
  <c r="Q5796" i="2"/>
  <c r="P5796" i="2"/>
  <c r="Q1789" i="2"/>
  <c r="P1789" i="2"/>
  <c r="Q1819" i="2"/>
  <c r="P1819" i="2"/>
  <c r="Q2221" i="2"/>
  <c r="P2221" i="2"/>
  <c r="Q2300" i="2"/>
  <c r="P2300" i="2"/>
  <c r="Q2361" i="2"/>
  <c r="P2384" i="2"/>
  <c r="Q2384" i="2"/>
  <c r="Q2444" i="2"/>
  <c r="P2774" i="2"/>
  <c r="Q2774" i="2"/>
  <c r="P3830" i="2"/>
  <c r="Q3830" i="2"/>
  <c r="P3840" i="2"/>
  <c r="Q3840" i="2"/>
  <c r="Q4158" i="2"/>
  <c r="P4158" i="2"/>
  <c r="Q4986" i="2"/>
  <c r="P4986" i="2"/>
  <c r="P6403" i="2"/>
  <c r="Q6403" i="2"/>
  <c r="P838" i="2"/>
  <c r="Q838" i="2"/>
  <c r="Q1153" i="2"/>
  <c r="P1153" i="2"/>
  <c r="P1254" i="2"/>
  <c r="Q1254" i="2"/>
  <c r="Q1467" i="2"/>
  <c r="P1467" i="2"/>
  <c r="Q1644" i="2"/>
  <c r="P1644" i="2"/>
  <c r="Q1822" i="2"/>
  <c r="P1822" i="2"/>
  <c r="Q2426" i="2"/>
  <c r="P2426" i="2"/>
  <c r="P2522" i="2"/>
  <c r="Q2522" i="2"/>
  <c r="P2799" i="2"/>
  <c r="Q2799" i="2"/>
  <c r="Q3779" i="2"/>
  <c r="P3779" i="2"/>
  <c r="Q2597" i="2"/>
  <c r="P2597" i="2"/>
  <c r="Q2830" i="2"/>
  <c r="P2830" i="2"/>
  <c r="P4046" i="2"/>
  <c r="Q4046" i="2"/>
  <c r="Q4130" i="2"/>
  <c r="P4130" i="2"/>
  <c r="Q4196" i="2"/>
  <c r="P4196" i="2"/>
  <c r="P4827" i="2"/>
  <c r="Q4827" i="2"/>
  <c r="Q6336" i="2"/>
  <c r="P6336" i="2"/>
  <c r="Q6394" i="2"/>
  <c r="P6394" i="2"/>
  <c r="P2538" i="2"/>
  <c r="P2620" i="2"/>
  <c r="Q2620" i="2"/>
  <c r="Q2762" i="2"/>
  <c r="P2762" i="2"/>
  <c r="Q2944" i="2"/>
  <c r="P2944" i="2"/>
  <c r="Q3090" i="2"/>
  <c r="P3090" i="2"/>
  <c r="Q4560" i="2"/>
  <c r="P4560" i="2"/>
  <c r="Q4962" i="2"/>
  <c r="Q5715" i="2"/>
  <c r="P5715" i="2"/>
  <c r="Q1006" i="2"/>
  <c r="Q1040" i="2"/>
  <c r="Q2309" i="2"/>
  <c r="P2309" i="2"/>
  <c r="Q2385" i="2"/>
  <c r="P2385" i="2"/>
  <c r="Q2557" i="2"/>
  <c r="P2557" i="2"/>
  <c r="P2851" i="2"/>
  <c r="Q3073" i="2"/>
  <c r="P3118" i="2"/>
  <c r="Q4206" i="2"/>
  <c r="P4206" i="2"/>
  <c r="Q5651" i="2"/>
  <c r="P5651" i="2"/>
  <c r="Q5688" i="2"/>
  <c r="P5688" i="2"/>
  <c r="Q1216" i="2"/>
  <c r="P1216" i="2"/>
  <c r="P1249" i="2"/>
  <c r="Q1249" i="2"/>
  <c r="Q1323" i="2"/>
  <c r="P1323" i="2"/>
  <c r="Q1538" i="2"/>
  <c r="P1538" i="2"/>
  <c r="Q1623" i="2"/>
  <c r="P1623" i="2"/>
  <c r="Q1642" i="2"/>
  <c r="P1642" i="2"/>
  <c r="Q1832" i="2"/>
  <c r="P1832" i="2"/>
  <c r="Q2222" i="2"/>
  <c r="P2222" i="2"/>
  <c r="Q2242" i="2"/>
  <c r="P2242" i="2"/>
  <c r="Q2341" i="2"/>
  <c r="P2341" i="2"/>
  <c r="P2396" i="2"/>
  <c r="Q2396" i="2"/>
  <c r="Q2414" i="2"/>
  <c r="P2414" i="2"/>
  <c r="P2429" i="2"/>
  <c r="P2448" i="2"/>
  <c r="Q2560" i="2"/>
  <c r="Q2665" i="2"/>
  <c r="P2665" i="2"/>
  <c r="P2685" i="2"/>
  <c r="Q2713" i="2"/>
  <c r="Q2725" i="2"/>
  <c r="P2725" i="2"/>
  <c r="Q2809" i="2"/>
  <c r="Q2887" i="2"/>
  <c r="Q3035" i="2"/>
  <c r="P3035" i="2"/>
  <c r="Q3770" i="2"/>
  <c r="P3770" i="2"/>
  <c r="Q3799" i="2"/>
  <c r="P3799" i="2"/>
  <c r="Q3848" i="2"/>
  <c r="P3848" i="2"/>
  <c r="Q4092" i="2"/>
  <c r="P4092" i="2"/>
  <c r="P4232" i="2"/>
  <c r="Q4232" i="2"/>
  <c r="P5343" i="2"/>
  <c r="Q5343" i="2"/>
  <c r="Q5412" i="2"/>
  <c r="P5412" i="2"/>
  <c r="Q1412" i="2"/>
  <c r="P1412" i="2"/>
  <c r="Q1486" i="2"/>
  <c r="P1486" i="2"/>
  <c r="P1717" i="2"/>
  <c r="Q1820" i="2"/>
  <c r="P1820" i="2"/>
  <c r="Q1990" i="2"/>
  <c r="P1990" i="2"/>
  <c r="Q2296" i="2"/>
  <c r="P2296" i="2"/>
  <c r="Q2312" i="2"/>
  <c r="P2312" i="2"/>
  <c r="Q2325" i="2"/>
  <c r="Q2367" i="2"/>
  <c r="P2367" i="2"/>
  <c r="Q2424" i="2"/>
  <c r="P2424" i="2"/>
  <c r="Q2510" i="2"/>
  <c r="P2510" i="2"/>
  <c r="Q2513" i="2"/>
  <c r="Q2548" i="2"/>
  <c r="Q3134" i="2"/>
  <c r="P3134" i="2"/>
  <c r="P3755" i="2"/>
  <c r="Q4056" i="2"/>
  <c r="P4229" i="2"/>
  <c r="Q4684" i="2"/>
  <c r="P4684" i="2"/>
  <c r="Q5336" i="2"/>
  <c r="P5336" i="2"/>
  <c r="P5426" i="2"/>
  <c r="P1035" i="2"/>
  <c r="P1045" i="2"/>
  <c r="Q1055" i="2"/>
  <c r="P1062" i="2"/>
  <c r="P1067" i="2"/>
  <c r="P1074" i="2"/>
  <c r="Q1093" i="2"/>
  <c r="Q1118" i="2"/>
  <c r="P1118" i="2"/>
  <c r="P1156" i="2"/>
  <c r="Q1168" i="2"/>
  <c r="P1265" i="2"/>
  <c r="Q1265" i="2"/>
  <c r="P1293" i="2"/>
  <c r="Q1304" i="2"/>
  <c r="P1304" i="2"/>
  <c r="P1352" i="2"/>
  <c r="Q1478" i="2"/>
  <c r="P1508" i="2"/>
  <c r="Q1514" i="2"/>
  <c r="P1514" i="2"/>
  <c r="P1576" i="2"/>
  <c r="P1699" i="2"/>
  <c r="P1731" i="2"/>
  <c r="P1749" i="2"/>
  <c r="P1758" i="2"/>
  <c r="P1805" i="2"/>
  <c r="P1815" i="2"/>
  <c r="Q1840" i="2"/>
  <c r="P1840" i="2"/>
  <c r="Q1850" i="2"/>
  <c r="P1850" i="2"/>
  <c r="P2010" i="2"/>
  <c r="P2021" i="2"/>
  <c r="P2301" i="2"/>
  <c r="P2354" i="2"/>
  <c r="Q2388" i="2"/>
  <c r="P2445" i="2"/>
  <c r="P2501" i="2"/>
  <c r="P2529" i="2"/>
  <c r="Q2529" i="2"/>
  <c r="Q2570" i="2"/>
  <c r="P2570" i="2"/>
  <c r="Q2867" i="2"/>
  <c r="Q2928" i="2"/>
  <c r="Q2957" i="2"/>
  <c r="P3003" i="2"/>
  <c r="Q3003" i="2"/>
  <c r="Q3071" i="2"/>
  <c r="Q3112" i="2"/>
  <c r="Q3746" i="2"/>
  <c r="P3746" i="2"/>
  <c r="Q3752" i="2"/>
  <c r="P3752" i="2"/>
  <c r="Q3761" i="2"/>
  <c r="P3761" i="2"/>
  <c r="Q4043" i="2"/>
  <c r="P4099" i="2"/>
  <c r="Q4099" i="2"/>
  <c r="P4102" i="2"/>
  <c r="Q4102" i="2"/>
  <c r="Q4156" i="2"/>
  <c r="P4156" i="2"/>
  <c r="Q4818" i="2"/>
  <c r="P4818" i="2"/>
  <c r="P5150" i="2"/>
  <c r="Q5150" i="2"/>
  <c r="Q5301" i="2"/>
  <c r="P5301" i="2"/>
  <c r="Q600" i="2"/>
  <c r="Q657" i="2"/>
  <c r="P1187" i="2"/>
  <c r="Q1234" i="2"/>
  <c r="Q1615" i="2"/>
  <c r="P1615" i="2"/>
  <c r="Q2304" i="2"/>
  <c r="P2304" i="2"/>
  <c r="P2548" i="2"/>
  <c r="Q2692" i="2"/>
  <c r="P2692" i="2"/>
  <c r="P2803" i="2"/>
  <c r="P2928" i="2"/>
  <c r="Q3062" i="2"/>
  <c r="Q3916" i="2"/>
  <c r="P3916" i="2"/>
  <c r="Q4213" i="2"/>
  <c r="P4213" i="2"/>
  <c r="Q4639" i="2"/>
  <c r="P4639" i="2"/>
  <c r="Q4695" i="2"/>
  <c r="Q5126" i="2"/>
  <c r="P5126" i="2"/>
  <c r="Q5208" i="2"/>
  <c r="P5208" i="2"/>
  <c r="Q5322" i="2"/>
  <c r="P5322" i="2"/>
  <c r="P4103" i="2"/>
  <c r="Q4103" i="2"/>
  <c r="P5019" i="2"/>
  <c r="Q5019" i="2"/>
  <c r="Q5663" i="2"/>
  <c r="P5663" i="2"/>
  <c r="Q4012" i="2"/>
  <c r="P4012" i="2"/>
  <c r="Q4558" i="2"/>
  <c r="P4558" i="2"/>
  <c r="Q4565" i="2"/>
  <c r="P4807" i="2"/>
  <c r="Q4807" i="2"/>
  <c r="Q5468" i="2"/>
  <c r="P5468" i="2"/>
  <c r="Q4037" i="2"/>
  <c r="P4037" i="2"/>
  <c r="Q4136" i="2"/>
  <c r="P4136" i="2"/>
  <c r="Q4139" i="2"/>
  <c r="P4139" i="2"/>
  <c r="Q4157" i="2"/>
  <c r="P4157" i="2"/>
  <c r="P5459" i="2"/>
  <c r="Q5459" i="2"/>
  <c r="Q6096" i="2"/>
  <c r="P6096" i="2"/>
  <c r="Q6109" i="2"/>
  <c r="P6109" i="2"/>
  <c r="Q4256" i="2"/>
  <c r="P4256" i="2"/>
  <c r="Q4271" i="2"/>
  <c r="P4271" i="2"/>
  <c r="P4299" i="2"/>
  <c r="Q4299" i="2"/>
  <c r="P4705" i="2"/>
  <c r="Q4705" i="2"/>
  <c r="Q5473" i="2"/>
  <c r="P5473" i="2"/>
  <c r="Q6184" i="2"/>
  <c r="P6184" i="2"/>
  <c r="Q6770" i="2"/>
  <c r="P6770" i="2"/>
  <c r="Q6776" i="2"/>
  <c r="P6776" i="2"/>
  <c r="Q2418" i="2"/>
  <c r="P2418" i="2"/>
  <c r="Q2619" i="2"/>
  <c r="Q2634" i="2"/>
  <c r="P2634" i="2"/>
  <c r="P2695" i="2"/>
  <c r="Q2695" i="2"/>
  <c r="Q3783" i="2"/>
  <c r="P3783" i="2"/>
  <c r="P3808" i="2"/>
  <c r="Q3808" i="2"/>
  <c r="Q3814" i="2"/>
  <c r="P3814" i="2"/>
  <c r="P3985" i="2"/>
  <c r="Q3985" i="2"/>
  <c r="P3997" i="2"/>
  <c r="P4034" i="2"/>
  <c r="Q4041" i="2"/>
  <c r="Q4108" i="2"/>
  <c r="P4108" i="2"/>
  <c r="P4259" i="2"/>
  <c r="P4594" i="2"/>
  <c r="Q5790" i="2"/>
  <c r="P5790" i="2"/>
  <c r="Q2249" i="2"/>
  <c r="P2249" i="2"/>
  <c r="Q2646" i="2"/>
  <c r="P2646" i="2"/>
  <c r="Q2896" i="2"/>
  <c r="P2896" i="2"/>
  <c r="Q3805" i="2"/>
  <c r="P3805" i="2"/>
  <c r="Q3994" i="2"/>
  <c r="Q4083" i="2"/>
  <c r="P4083" i="2"/>
  <c r="Q4145" i="2"/>
  <c r="P4145" i="2"/>
  <c r="Q4473" i="2"/>
  <c r="P4473" i="2"/>
  <c r="Q4756" i="2"/>
  <c r="P4756" i="2"/>
  <c r="Q5339" i="2"/>
  <c r="Q5346" i="2"/>
  <c r="P5346" i="2"/>
  <c r="Q5654" i="2"/>
  <c r="P5654" i="2"/>
  <c r="P4014" i="2"/>
  <c r="Q4014" i="2"/>
  <c r="Q4038" i="2"/>
  <c r="P4038" i="2"/>
  <c r="Q4175" i="2"/>
  <c r="P4175" i="2"/>
  <c r="Q4283" i="2"/>
  <c r="P4283" i="2"/>
  <c r="Q4981" i="2"/>
  <c r="P4981" i="2"/>
  <c r="Q5271" i="2"/>
  <c r="P5271" i="2"/>
  <c r="Q5521" i="2"/>
  <c r="P5521" i="2"/>
  <c r="Q2850" i="2"/>
  <c r="Q3081" i="2"/>
  <c r="P3081" i="2"/>
  <c r="Q3123" i="2"/>
  <c r="P3123" i="2"/>
  <c r="Q3748" i="2"/>
  <c r="P3748" i="2"/>
  <c r="Q4090" i="2"/>
  <c r="P4090" i="2"/>
  <c r="Q4242" i="2"/>
  <c r="P4242" i="2"/>
  <c r="P4809" i="2"/>
  <c r="Q4809" i="2"/>
  <c r="Q5340" i="2"/>
  <c r="P5340" i="2"/>
  <c r="Q1812" i="2"/>
  <c r="P1812" i="2"/>
  <c r="Q2480" i="2"/>
  <c r="P2480" i="2"/>
  <c r="Q2644" i="2"/>
  <c r="P2644" i="2"/>
  <c r="P2742" i="2"/>
  <c r="Q3091" i="2"/>
  <c r="P3091" i="2"/>
  <c r="Q3130" i="2"/>
  <c r="P3130" i="2"/>
  <c r="P3763" i="2"/>
  <c r="P3849" i="2"/>
  <c r="Q3921" i="2"/>
  <c r="P3921" i="2"/>
  <c r="Q3956" i="2"/>
  <c r="P3956" i="2"/>
  <c r="P3992" i="2"/>
  <c r="Q3992" i="2"/>
  <c r="Q4127" i="2"/>
  <c r="P4127" i="2"/>
  <c r="Q4182" i="2"/>
  <c r="P4182" i="2"/>
  <c r="P4474" i="2"/>
  <c r="Q4474" i="2"/>
  <c r="Q4481" i="2"/>
  <c r="Q4542" i="2"/>
  <c r="Q4645" i="2"/>
  <c r="P4645" i="2"/>
  <c r="Q4960" i="2"/>
  <c r="P4960" i="2"/>
  <c r="Q4978" i="2"/>
  <c r="P4978" i="2"/>
  <c r="Q1516" i="2"/>
  <c r="P1516" i="2"/>
  <c r="Q1635" i="2"/>
  <c r="P1635" i="2"/>
  <c r="Q1653" i="2"/>
  <c r="P1653" i="2"/>
  <c r="Q1846" i="2"/>
  <c r="P1846" i="2"/>
  <c r="Q1983" i="2"/>
  <c r="P1983" i="2"/>
  <c r="Q2214" i="2"/>
  <c r="P2214" i="2"/>
  <c r="Q2412" i="2"/>
  <c r="P2412" i="2"/>
  <c r="Q2615" i="2"/>
  <c r="P2615" i="2"/>
  <c r="P2668" i="2"/>
  <c r="Q2668" i="2"/>
  <c r="P2684" i="2"/>
  <c r="Q2684" i="2"/>
  <c r="Q2716" i="2"/>
  <c r="P2716" i="2"/>
  <c r="P2722" i="2"/>
  <c r="Q2722" i="2"/>
  <c r="P2789" i="2"/>
  <c r="Q2819" i="2"/>
  <c r="P2819" i="2"/>
  <c r="Q2833" i="2"/>
  <c r="P2897" i="2"/>
  <c r="Q3032" i="2"/>
  <c r="P3042" i="2"/>
  <c r="Q3874" i="2"/>
  <c r="P3874" i="2"/>
  <c r="Q4061" i="2"/>
  <c r="P4061" i="2"/>
  <c r="P4220" i="2"/>
  <c r="Q4220" i="2"/>
  <c r="Q4866" i="2"/>
  <c r="Q5236" i="2"/>
  <c r="P5236" i="2"/>
  <c r="Q5248" i="2"/>
  <c r="P5248" i="2"/>
  <c r="Q1414" i="2"/>
  <c r="P1414" i="2"/>
  <c r="Q1536" i="2"/>
  <c r="P1536" i="2"/>
  <c r="P2245" i="2"/>
  <c r="P2255" i="2"/>
  <c r="Q2331" i="2"/>
  <c r="Q2451" i="2"/>
  <c r="P2451" i="2"/>
  <c r="Q2474" i="2"/>
  <c r="P2474" i="2"/>
  <c r="Q2521" i="2"/>
  <c r="P2561" i="2"/>
  <c r="Q2581" i="2"/>
  <c r="P2581" i="2"/>
  <c r="Q2687" i="2"/>
  <c r="P2687" i="2"/>
  <c r="Q2783" i="2"/>
  <c r="Q2801" i="2"/>
  <c r="P2801" i="2"/>
  <c r="Q2842" i="2"/>
  <c r="P2842" i="2"/>
  <c r="Q2900" i="2"/>
  <c r="P2927" i="2"/>
  <c r="Q2946" i="2"/>
  <c r="Q2974" i="2"/>
  <c r="P2974" i="2"/>
  <c r="Q3720" i="2"/>
  <c r="P3720" i="2"/>
  <c r="Q3787" i="2"/>
  <c r="Q3871" i="2"/>
  <c r="P3871" i="2"/>
  <c r="Q3931" i="2"/>
  <c r="P3931" i="2"/>
  <c r="Q3934" i="2"/>
  <c r="P3934" i="2"/>
  <c r="Q3968" i="2"/>
  <c r="P3968" i="2"/>
  <c r="Q4065" i="2"/>
  <c r="P4065" i="2"/>
  <c r="P4087" i="2"/>
  <c r="Q4297" i="2"/>
  <c r="P4297" i="2"/>
  <c r="Q4779" i="2"/>
  <c r="P5233" i="2"/>
  <c r="Q5233" i="2"/>
  <c r="Q1247" i="2"/>
  <c r="Q1810" i="2"/>
  <c r="P1810" i="2"/>
  <c r="P1837" i="2"/>
  <c r="Q2226" i="2"/>
  <c r="P2226" i="2"/>
  <c r="P2331" i="2"/>
  <c r="Q2363" i="2"/>
  <c r="P2363" i="2"/>
  <c r="Q2772" i="2"/>
  <c r="P2772" i="2"/>
  <c r="Q2804" i="2"/>
  <c r="P2804" i="2"/>
  <c r="P2822" i="2"/>
  <c r="Q2822" i="2"/>
  <c r="P2859" i="2"/>
  <c r="P2881" i="2"/>
  <c r="P2946" i="2"/>
  <c r="Q2983" i="2"/>
  <c r="P2983" i="2"/>
  <c r="Q3904" i="2"/>
  <c r="P3904" i="2"/>
  <c r="P3962" i="2"/>
  <c r="Q3962" i="2"/>
  <c r="P4058" i="2"/>
  <c r="Q4106" i="2"/>
  <c r="P4106" i="2"/>
  <c r="Q4515" i="2"/>
  <c r="P4515" i="2"/>
  <c r="P4697" i="2"/>
  <c r="P4900" i="2"/>
  <c r="Q4903" i="2"/>
  <c r="P4903" i="2"/>
  <c r="P5062" i="2"/>
  <c r="Q5062" i="2"/>
  <c r="Q1633" i="2"/>
  <c r="P1633" i="2"/>
  <c r="Q1651" i="2"/>
  <c r="P1651" i="2"/>
  <c r="Q1844" i="2"/>
  <c r="P1844" i="2"/>
  <c r="Q1981" i="2"/>
  <c r="P1981" i="2"/>
  <c r="Q2302" i="2"/>
  <c r="P2302" i="2"/>
  <c r="P2675" i="2"/>
  <c r="Q2675" i="2"/>
  <c r="Q2828" i="2"/>
  <c r="P2828" i="2"/>
  <c r="Q3061" i="2"/>
  <c r="P3061" i="2"/>
  <c r="Q3114" i="2"/>
  <c r="P3114" i="2"/>
  <c r="Q3758" i="2"/>
  <c r="P3758" i="2"/>
  <c r="Q3791" i="2"/>
  <c r="P3791" i="2"/>
  <c r="Q3800" i="2"/>
  <c r="P3800" i="2"/>
  <c r="Q3834" i="2"/>
  <c r="P3834" i="2"/>
  <c r="Q3865" i="2"/>
  <c r="P3865" i="2"/>
  <c r="P4008" i="2"/>
  <c r="Q4008" i="2"/>
  <c r="Q4021" i="2"/>
  <c r="P4021" i="2"/>
  <c r="Q4897" i="2"/>
  <c r="P4897" i="2"/>
  <c r="Q5059" i="2"/>
  <c r="P5059" i="2"/>
  <c r="Q3766" i="2"/>
  <c r="P3766" i="2"/>
  <c r="Q3864" i="2"/>
  <c r="P3864" i="2"/>
  <c r="Q4217" i="2"/>
  <c r="P4217" i="2"/>
  <c r="Q4239" i="2"/>
  <c r="Q4879" i="2"/>
  <c r="P4879" i="2"/>
  <c r="Q5901" i="2"/>
  <c r="P5901" i="2"/>
  <c r="P3928" i="2"/>
  <c r="Q3928" i="2"/>
  <c r="Q4011" i="2"/>
  <c r="P4011" i="2"/>
  <c r="Q4140" i="2"/>
  <c r="P4140" i="2"/>
  <c r="P5508" i="2"/>
  <c r="Q5508" i="2"/>
  <c r="Q7438" i="2"/>
  <c r="P7438" i="2"/>
  <c r="Q8192" i="2"/>
  <c r="P8192" i="2"/>
  <c r="Q3790" i="2"/>
  <c r="P3790" i="2"/>
  <c r="Q3796" i="2"/>
  <c r="Q3828" i="2"/>
  <c r="Q3852" i="2"/>
  <c r="P3852" i="2"/>
  <c r="P3973" i="2"/>
  <c r="P3982" i="2"/>
  <c r="Q3982" i="2"/>
  <c r="Q4190" i="2"/>
  <c r="P4190" i="2"/>
  <c r="Q4527" i="2"/>
  <c r="P4527" i="2"/>
  <c r="Q4540" i="2"/>
  <c r="Q4682" i="2"/>
  <c r="P4682" i="2"/>
  <c r="P4774" i="2"/>
  <c r="Q4774" i="2"/>
  <c r="Q4824" i="2"/>
  <c r="P4824" i="2"/>
  <c r="Q4936" i="2"/>
  <c r="P4936" i="2"/>
  <c r="Q5320" i="2"/>
  <c r="P5320" i="2"/>
  <c r="Q5471" i="2"/>
  <c r="P5471" i="2"/>
  <c r="Q5481" i="2"/>
  <c r="P5481" i="2"/>
  <c r="Q5841" i="2"/>
  <c r="P5841" i="2"/>
  <c r="P6800" i="2"/>
  <c r="Q6806" i="2"/>
  <c r="P6806" i="2"/>
  <c r="Q3021" i="2"/>
  <c r="P3828" i="2"/>
  <c r="Q3925" i="2"/>
  <c r="P3925" i="2"/>
  <c r="Q4171" i="2"/>
  <c r="P4171" i="2"/>
  <c r="P4224" i="2"/>
  <c r="Q4224" i="2"/>
  <c r="Q4516" i="2"/>
  <c r="P4516" i="2"/>
  <c r="Q4593" i="2"/>
  <c r="Q4622" i="2"/>
  <c r="Q4811" i="2"/>
  <c r="P4840" i="2"/>
  <c r="Q4840" i="2"/>
  <c r="Q5182" i="2"/>
  <c r="Q5875" i="2"/>
  <c r="P5875" i="2"/>
  <c r="Q5878" i="2"/>
  <c r="P5878" i="2"/>
  <c r="Q6534" i="2"/>
  <c r="P6534" i="2"/>
  <c r="Q5072" i="2"/>
  <c r="P5072" i="2"/>
  <c r="Q5086" i="2"/>
  <c r="P5086" i="2"/>
  <c r="Q5231" i="2"/>
  <c r="P5231" i="2"/>
  <c r="Q5899" i="2"/>
  <c r="P5899" i="2"/>
  <c r="P4864" i="2"/>
  <c r="Q4864" i="2"/>
  <c r="Q5515" i="2"/>
  <c r="Q5120" i="2"/>
  <c r="P5120" i="2"/>
  <c r="P5136" i="2"/>
  <c r="Q5143" i="2"/>
  <c r="P5143" i="2"/>
  <c r="Q5417" i="2"/>
  <c r="P5417" i="2"/>
  <c r="Q2871" i="2"/>
  <c r="P2871" i="2"/>
  <c r="Q2948" i="2"/>
  <c r="P2948" i="2"/>
  <c r="Q2975" i="2"/>
  <c r="P2975" i="2"/>
  <c r="Q3868" i="2"/>
  <c r="P3868" i="2"/>
  <c r="Q4049" i="2"/>
  <c r="Q4194" i="2"/>
  <c r="P4194" i="2"/>
  <c r="Q4197" i="2"/>
  <c r="P4197" i="2"/>
  <c r="Q5105" i="2"/>
  <c r="P5105" i="2"/>
  <c r="Q5219" i="2"/>
  <c r="P5219" i="2"/>
  <c r="Q5472" i="2"/>
  <c r="P5472" i="2"/>
  <c r="Q2306" i="2"/>
  <c r="P2306" i="2"/>
  <c r="Q2327" i="2"/>
  <c r="P2327" i="2"/>
  <c r="P2936" i="2"/>
  <c r="Q2936" i="2"/>
  <c r="Q3052" i="2"/>
  <c r="P3052" i="2"/>
  <c r="Q3812" i="2"/>
  <c r="P3812" i="2"/>
  <c r="P3974" i="2"/>
  <c r="Q3974" i="2"/>
  <c r="Q3983" i="2"/>
  <c r="P3983" i="2"/>
  <c r="P4009" i="2"/>
  <c r="Q4009" i="2"/>
  <c r="P4119" i="2"/>
  <c r="Q4119" i="2"/>
  <c r="P4270" i="2"/>
  <c r="Q4476" i="2"/>
  <c r="P4476" i="2"/>
  <c r="Q4483" i="2"/>
  <c r="P4483" i="2"/>
  <c r="P4785" i="2"/>
  <c r="Q4785" i="2"/>
  <c r="P4835" i="2"/>
  <c r="Q4835" i="2"/>
  <c r="P5016" i="2"/>
  <c r="Q5462" i="2"/>
  <c r="P5462" i="2"/>
  <c r="Q2212" i="2"/>
  <c r="P2212" i="2"/>
  <c r="Q2802" i="2"/>
  <c r="P2802" i="2"/>
  <c r="Q2813" i="2"/>
  <c r="Q2907" i="2"/>
  <c r="P3024" i="2"/>
  <c r="Q3788" i="2"/>
  <c r="P3788" i="2"/>
  <c r="Q3809" i="2"/>
  <c r="P3809" i="2"/>
  <c r="P3862" i="2"/>
  <c r="P3900" i="2"/>
  <c r="Q3900" i="2"/>
  <c r="P3926" i="2"/>
  <c r="P3980" i="2"/>
  <c r="Q3980" i="2"/>
  <c r="P4049" i="2"/>
  <c r="Q4068" i="2"/>
  <c r="P4068" i="2"/>
  <c r="Q4162" i="2"/>
  <c r="P4162" i="2"/>
  <c r="P4172" i="2"/>
  <c r="Q4583" i="2"/>
  <c r="P4583" i="2"/>
  <c r="P4782" i="2"/>
  <c r="Q4782" i="2"/>
  <c r="Q5163" i="2"/>
  <c r="P5163" i="2"/>
  <c r="Q5377" i="2"/>
  <c r="P5377" i="2"/>
  <c r="Q4538" i="2"/>
  <c r="P4538" i="2"/>
  <c r="Q4585" i="2"/>
  <c r="P4585" i="2"/>
  <c r="Q4790" i="2"/>
  <c r="P4790" i="2"/>
  <c r="Q5488" i="2"/>
  <c r="P5488" i="2"/>
  <c r="Q5608" i="2"/>
  <c r="P5608" i="2"/>
  <c r="Q4501" i="2"/>
  <c r="P4501" i="2"/>
  <c r="Q4883" i="2"/>
  <c r="P4883" i="2"/>
  <c r="Q4939" i="2"/>
  <c r="P4939" i="2"/>
  <c r="Q5243" i="2"/>
  <c r="P5243" i="2"/>
  <c r="Q5675" i="2"/>
  <c r="P5675" i="2"/>
  <c r="Q5726" i="2"/>
  <c r="P5726" i="2"/>
  <c r="Q4170" i="2"/>
  <c r="P4170" i="2"/>
  <c r="P4215" i="2"/>
  <c r="Q4215" i="2"/>
  <c r="Q4245" i="2"/>
  <c r="P4245" i="2"/>
  <c r="Q4514" i="2"/>
  <c r="P4514" i="2"/>
  <c r="Q4623" i="2"/>
  <c r="P4623" i="2"/>
  <c r="Q5204" i="2"/>
  <c r="P5204" i="2"/>
  <c r="Q5303" i="2"/>
  <c r="P5303" i="2"/>
  <c r="Q5390" i="2"/>
  <c r="P5390" i="2"/>
  <c r="Q6584" i="2"/>
  <c r="P6584" i="2"/>
  <c r="P3870" i="2"/>
  <c r="Q3870" i="2"/>
  <c r="Q4030" i="2"/>
  <c r="P4188" i="2"/>
  <c r="P4755" i="2"/>
  <c r="Q4755" i="2"/>
  <c r="P5416" i="2"/>
  <c r="Q5416" i="2"/>
  <c r="P5423" i="2"/>
  <c r="Q5423" i="2"/>
  <c r="Q5434" i="2"/>
  <c r="P5434" i="2"/>
  <c r="Q5845" i="2"/>
  <c r="P5845" i="2"/>
  <c r="Q2784" i="2"/>
  <c r="Q2877" i="2"/>
  <c r="P2877" i="2"/>
  <c r="Q3867" i="2"/>
  <c r="P3867" i="2"/>
  <c r="P3937" i="2"/>
  <c r="Q3981" i="2"/>
  <c r="P3984" i="2"/>
  <c r="Q3984" i="2"/>
  <c r="P4016" i="2"/>
  <c r="Q4063" i="2"/>
  <c r="P4063" i="2"/>
  <c r="Q4203" i="2"/>
  <c r="P4511" i="2"/>
  <c r="P4540" i="2"/>
  <c r="Q4699" i="2"/>
  <c r="P4699" i="2"/>
  <c r="Q4752" i="2"/>
  <c r="Q4762" i="2"/>
  <c r="P4762" i="2"/>
  <c r="Q4851" i="2"/>
  <c r="P4851" i="2"/>
  <c r="Q4874" i="2"/>
  <c r="P4874" i="2"/>
  <c r="Q5355" i="2"/>
  <c r="P5386" i="2"/>
  <c r="Q5600" i="2"/>
  <c r="P5600" i="2"/>
  <c r="Q6046" i="2"/>
  <c r="P6046" i="2"/>
  <c r="P2325" i="2"/>
  <c r="P2361" i="2"/>
  <c r="P2397" i="2"/>
  <c r="P2444" i="2"/>
  <c r="P2453" i="2"/>
  <c r="P2490" i="2"/>
  <c r="P2500" i="2"/>
  <c r="P2636" i="2"/>
  <c r="P2656" i="2"/>
  <c r="P2674" i="2"/>
  <c r="Q2704" i="2"/>
  <c r="P2850" i="2"/>
  <c r="P2888" i="2"/>
  <c r="P2907" i="2"/>
  <c r="P2994" i="2"/>
  <c r="P3013" i="2"/>
  <c r="P3080" i="2"/>
  <c r="P3112" i="2"/>
  <c r="Q3730" i="2"/>
  <c r="P3730" i="2"/>
  <c r="Q3736" i="2"/>
  <c r="P3736" i="2"/>
  <c r="P3739" i="2"/>
  <c r="Q3756" i="2"/>
  <c r="P3756" i="2"/>
  <c r="Q3786" i="2"/>
  <c r="P3786" i="2"/>
  <c r="Q3903" i="2"/>
  <c r="Q3975" i="2"/>
  <c r="P3981" i="2"/>
  <c r="Q4022" i="2"/>
  <c r="P4022" i="2"/>
  <c r="P4030" i="2"/>
  <c r="P4048" i="2"/>
  <c r="Q4051" i="2"/>
  <c r="Q4085" i="2"/>
  <c r="P4085" i="2"/>
  <c r="Q4114" i="2"/>
  <c r="P4114" i="2"/>
  <c r="P4125" i="2"/>
  <c r="Q4143" i="2"/>
  <c r="P4143" i="2"/>
  <c r="Q4164" i="2"/>
  <c r="P4164" i="2"/>
  <c r="P4179" i="2"/>
  <c r="Q4279" i="2"/>
  <c r="P4531" i="2"/>
  <c r="P4961" i="2"/>
  <c r="Q4961" i="2"/>
  <c r="P5552" i="2"/>
  <c r="P5587" i="2"/>
  <c r="Q5587" i="2"/>
  <c r="P5591" i="2"/>
  <c r="Q5591" i="2"/>
  <c r="P2359" i="2"/>
  <c r="P2395" i="2"/>
  <c r="P2465" i="2"/>
  <c r="P2485" i="2"/>
  <c r="Q2547" i="2"/>
  <c r="P2567" i="2"/>
  <c r="P2579" i="2"/>
  <c r="P2714" i="2"/>
  <c r="P2736" i="2"/>
  <c r="P2746" i="2"/>
  <c r="P2784" i="2"/>
  <c r="Q2794" i="2"/>
  <c r="P2812" i="2"/>
  <c r="Q2820" i="2"/>
  <c r="P2840" i="2"/>
  <c r="P2866" i="2"/>
  <c r="P2880" i="2"/>
  <c r="Q2918" i="2"/>
  <c r="Q2926" i="2"/>
  <c r="P2992" i="2"/>
  <c r="P3110" i="2"/>
  <c r="P3120" i="2"/>
  <c r="Q3125" i="2"/>
  <c r="P3733" i="2"/>
  <c r="Q3795" i="2"/>
  <c r="P3838" i="2"/>
  <c r="P3847" i="2"/>
  <c r="P3876" i="2"/>
  <c r="Q3987" i="2"/>
  <c r="P3990" i="2"/>
  <c r="Q3990" i="2"/>
  <c r="Q4013" i="2"/>
  <c r="Q4039" i="2"/>
  <c r="P4039" i="2"/>
  <c r="P4042" i="2"/>
  <c r="Q4045" i="2"/>
  <c r="P4045" i="2"/>
  <c r="Q4082" i="2"/>
  <c r="P4082" i="2"/>
  <c r="Q4146" i="2"/>
  <c r="P4146" i="2"/>
  <c r="Q4225" i="2"/>
  <c r="P4279" i="2"/>
  <c r="Q4485" i="2"/>
  <c r="Q4611" i="2"/>
  <c r="P4611" i="2"/>
  <c r="Q4617" i="2"/>
  <c r="P4617" i="2"/>
  <c r="P4723" i="2"/>
  <c r="P4752" i="2"/>
  <c r="P4845" i="2"/>
  <c r="P4868" i="2"/>
  <c r="P4877" i="2"/>
  <c r="Q4877" i="2"/>
  <c r="Q5191" i="2"/>
  <c r="P5191" i="2"/>
  <c r="Q5257" i="2"/>
  <c r="P5257" i="2"/>
  <c r="Q5362" i="2"/>
  <c r="P5362" i="2"/>
  <c r="P5383" i="2"/>
  <c r="Q5383" i="2"/>
  <c r="P5527" i="2"/>
  <c r="Q5540" i="2"/>
  <c r="P5540" i="2"/>
  <c r="P5799" i="2"/>
  <c r="Q2726" i="2"/>
  <c r="P2726" i="2"/>
  <c r="P2848" i="2"/>
  <c r="Q2924" i="2"/>
  <c r="P3094" i="2"/>
  <c r="Q3719" i="2"/>
  <c r="P3719" i="2"/>
  <c r="P3727" i="2"/>
  <c r="Q3727" i="2"/>
  <c r="P3742" i="2"/>
  <c r="Q3801" i="2"/>
  <c r="P3801" i="2"/>
  <c r="Q3909" i="2"/>
  <c r="P3909" i="2"/>
  <c r="P3923" i="2"/>
  <c r="Q4073" i="2"/>
  <c r="P4073" i="2"/>
  <c r="Q4088" i="2"/>
  <c r="P4088" i="2"/>
  <c r="P4094" i="2"/>
  <c r="Q4094" i="2"/>
  <c r="Q4100" i="2"/>
  <c r="P4100" i="2"/>
  <c r="Q4167" i="2"/>
  <c r="P4167" i="2"/>
  <c r="P4289" i="2"/>
  <c r="Q4289" i="2"/>
  <c r="Q4295" i="2"/>
  <c r="P4295" i="2"/>
  <c r="Q4488" i="2"/>
  <c r="P4488" i="2"/>
  <c r="Q4598" i="2"/>
  <c r="P4598" i="2"/>
  <c r="P4759" i="2"/>
  <c r="Q4759" i="2"/>
  <c r="Q4881" i="2"/>
  <c r="P4881" i="2"/>
  <c r="Q4895" i="2"/>
  <c r="Q5089" i="2"/>
  <c r="P5089" i="2"/>
  <c r="Q5220" i="2"/>
  <c r="P5220" i="2"/>
  <c r="Q5286" i="2"/>
  <c r="P5286" i="2"/>
  <c r="Q5324" i="2"/>
  <c r="P5324" i="2"/>
  <c r="Q2754" i="2"/>
  <c r="P2754" i="2"/>
  <c r="Q3879" i="2"/>
  <c r="P3879" i="2"/>
  <c r="Q3895" i="2"/>
  <c r="P3895" i="2"/>
  <c r="P3953" i="2"/>
  <c r="Q3953" i="2"/>
  <c r="Q3961" i="2"/>
  <c r="P3961" i="2"/>
  <c r="Q3967" i="2"/>
  <c r="P3967" i="2"/>
  <c r="Q4079" i="2"/>
  <c r="P4079" i="2"/>
  <c r="Q4128" i="2"/>
  <c r="P4128" i="2"/>
  <c r="Q4195" i="2"/>
  <c r="P4195" i="2"/>
  <c r="Q4201" i="2"/>
  <c r="P4201" i="2"/>
  <c r="P4234" i="2"/>
  <c r="Q4234" i="2"/>
  <c r="Q4673" i="2"/>
  <c r="P4673" i="2"/>
  <c r="Q5006" i="2"/>
  <c r="P5006" i="2"/>
  <c r="Q5032" i="2"/>
  <c r="P5032" i="2"/>
  <c r="Q5213" i="2"/>
  <c r="P5213" i="2"/>
  <c r="Q5314" i="2"/>
  <c r="P5314" i="2"/>
  <c r="Q4912" i="2"/>
  <c r="P4912" i="2"/>
  <c r="P4919" i="2"/>
  <c r="Q4919" i="2"/>
  <c r="Q5068" i="2"/>
  <c r="Q5188" i="2"/>
  <c r="P5188" i="2"/>
  <c r="P5216" i="2"/>
  <c r="Q5216" i="2"/>
  <c r="Q5440" i="2"/>
  <c r="P5440" i="2"/>
  <c r="P5505" i="2"/>
  <c r="Q5505" i="2"/>
  <c r="P5665" i="2"/>
  <c r="Q5665" i="2"/>
  <c r="Q6014" i="2"/>
  <c r="P6014" i="2"/>
  <c r="Q3729" i="2"/>
  <c r="P3729" i="2"/>
  <c r="Q3750" i="2"/>
  <c r="P3750" i="2"/>
  <c r="Q3792" i="2"/>
  <c r="Q3797" i="2"/>
  <c r="P3797" i="2"/>
  <c r="Q3821" i="2"/>
  <c r="Q3831" i="2"/>
  <c r="Q3965" i="2"/>
  <c r="P3965" i="2"/>
  <c r="Q4123" i="2"/>
  <c r="P4131" i="2"/>
  <c r="Q4131" i="2"/>
  <c r="Q4200" i="2"/>
  <c r="P4200" i="2"/>
  <c r="Q4737" i="2"/>
  <c r="P4737" i="2"/>
  <c r="Q4773" i="2"/>
  <c r="P4773" i="2"/>
  <c r="Q4846" i="2"/>
  <c r="Q4852" i="2"/>
  <c r="P4852" i="2"/>
  <c r="Q4855" i="2"/>
  <c r="Q4906" i="2"/>
  <c r="P4935" i="2"/>
  <c r="Q4935" i="2"/>
  <c r="Q5017" i="2"/>
  <c r="P5017" i="2"/>
  <c r="Q5033" i="2"/>
  <c r="P5033" i="2"/>
  <c r="Q5075" i="2"/>
  <c r="P5075" i="2"/>
  <c r="Q5518" i="2"/>
  <c r="Q5569" i="2"/>
  <c r="P5569" i="2"/>
  <c r="P5719" i="2"/>
  <c r="Q5719" i="2"/>
  <c r="Q6236" i="2"/>
  <c r="P6236" i="2"/>
  <c r="P6543" i="2"/>
  <c r="Q6543" i="2"/>
  <c r="Q6932" i="2"/>
  <c r="P6932" i="2"/>
  <c r="Q3753" i="2"/>
  <c r="P3753" i="2"/>
  <c r="P3821" i="2"/>
  <c r="P3831" i="2"/>
  <c r="Q3858" i="2"/>
  <c r="P3858" i="2"/>
  <c r="Q3869" i="2"/>
  <c r="P3869" i="2"/>
  <c r="Q3877" i="2"/>
  <c r="P3877" i="2"/>
  <c r="Q3908" i="2"/>
  <c r="P3908" i="2"/>
  <c r="Q4096" i="2"/>
  <c r="P4096" i="2"/>
  <c r="P4115" i="2"/>
  <c r="Q4115" i="2"/>
  <c r="P4134" i="2"/>
  <c r="Q4183" i="2"/>
  <c r="P4183" i="2"/>
  <c r="Q4237" i="2"/>
  <c r="P4237" i="2"/>
  <c r="P5036" i="2"/>
  <c r="Q5043" i="2"/>
  <c r="P5043" i="2"/>
  <c r="Q5046" i="2"/>
  <c r="P5046" i="2"/>
  <c r="Q5109" i="2"/>
  <c r="Q5333" i="2"/>
  <c r="P5333" i="2"/>
  <c r="Q5578" i="2"/>
  <c r="P5856" i="2"/>
  <c r="Q5856" i="2"/>
  <c r="Q6510" i="2"/>
  <c r="P6510" i="2"/>
  <c r="Q3922" i="2"/>
  <c r="P3922" i="2"/>
  <c r="Q3993" i="2"/>
  <c r="P3993" i="2"/>
  <c r="Q4031" i="2"/>
  <c r="P4031" i="2"/>
  <c r="P4243" i="2"/>
  <c r="Q4243" i="2"/>
  <c r="Q4656" i="2"/>
  <c r="Q4806" i="2"/>
  <c r="P4806" i="2"/>
  <c r="Q4863" i="2"/>
  <c r="P4863" i="2"/>
  <c r="Q4892" i="2"/>
  <c r="P4892" i="2"/>
  <c r="Q4901" i="2"/>
  <c r="P4901" i="2"/>
  <c r="Q5069" i="2"/>
  <c r="P5069" i="2"/>
  <c r="P5170" i="2"/>
  <c r="Q5170" i="2"/>
  <c r="Q5217" i="2"/>
  <c r="P5217" i="2"/>
  <c r="Q5392" i="2"/>
  <c r="P5392" i="2"/>
  <c r="Q5493" i="2"/>
  <c r="P5493" i="2"/>
  <c r="Q5703" i="2"/>
  <c r="P5703" i="2"/>
  <c r="Q6639" i="2"/>
  <c r="P6639" i="2"/>
  <c r="Q5128" i="2"/>
  <c r="P5128" i="2"/>
  <c r="Q5414" i="2"/>
  <c r="P5414" i="2"/>
  <c r="Q5451" i="2"/>
  <c r="P5451" i="2"/>
  <c r="Q5490" i="2"/>
  <c r="P5490" i="2"/>
  <c r="Q5506" i="2"/>
  <c r="P5506" i="2"/>
  <c r="Q5660" i="2"/>
  <c r="P5660" i="2"/>
  <c r="Q5696" i="2"/>
  <c r="P5696" i="2"/>
  <c r="Q5733" i="2"/>
  <c r="P5733" i="2"/>
  <c r="Q5989" i="2"/>
  <c r="P5989" i="2"/>
  <c r="Q6210" i="2"/>
  <c r="P6210" i="2"/>
  <c r="Q6255" i="2"/>
  <c r="P6255" i="2"/>
  <c r="Q4907" i="2"/>
  <c r="P4907" i="2"/>
  <c r="Q5180" i="2"/>
  <c r="P5180" i="2"/>
  <c r="Q5431" i="2"/>
  <c r="P5431" i="2"/>
  <c r="Q5627" i="2"/>
  <c r="Q5637" i="2"/>
  <c r="P5637" i="2"/>
  <c r="Q3764" i="2"/>
  <c r="P3764" i="2"/>
  <c r="Q3878" i="2"/>
  <c r="P3878" i="2"/>
  <c r="Q4249" i="2"/>
  <c r="P4249" i="2"/>
  <c r="Q4653" i="2"/>
  <c r="P4653" i="2"/>
  <c r="P4847" i="2"/>
  <c r="P5210" i="2"/>
  <c r="Q5210" i="2"/>
  <c r="P5327" i="2"/>
  <c r="Q5327" i="2"/>
  <c r="P5374" i="2"/>
  <c r="P5438" i="2"/>
  <c r="P5497" i="2"/>
  <c r="Q5585" i="2"/>
  <c r="Q5830" i="2"/>
  <c r="P5830" i="2"/>
  <c r="Q6331" i="2"/>
  <c r="P6331" i="2"/>
  <c r="Q4559" i="2"/>
  <c r="P4559" i="2"/>
  <c r="Q4616" i="2"/>
  <c r="P4616" i="2"/>
  <c r="P4622" i="2"/>
  <c r="P4953" i="2"/>
  <c r="Q4992" i="2"/>
  <c r="P4992" i="2"/>
  <c r="Q5031" i="2"/>
  <c r="P5090" i="2"/>
  <c r="Q5090" i="2"/>
  <c r="Q5411" i="2"/>
  <c r="P5650" i="2"/>
  <c r="P5657" i="2"/>
  <c r="Q5657" i="2"/>
  <c r="Q5723" i="2"/>
  <c r="P5723" i="2"/>
  <c r="Q2818" i="2"/>
  <c r="P2862" i="2"/>
  <c r="Q3873" i="2"/>
  <c r="P3873" i="2"/>
  <c r="Q3896" i="2"/>
  <c r="Q4054" i="2"/>
  <c r="P4124" i="2"/>
  <c r="P4218" i="2"/>
  <c r="Q4218" i="2"/>
  <c r="Q4278" i="2"/>
  <c r="P4485" i="2"/>
  <c r="P4565" i="2"/>
  <c r="Q4667" i="2"/>
  <c r="P4667" i="2"/>
  <c r="Q4680" i="2"/>
  <c r="P4680" i="2"/>
  <c r="P4738" i="2"/>
  <c r="Q4882" i="2"/>
  <c r="P5021" i="2"/>
  <c r="Q5041" i="2"/>
  <c r="P5041" i="2"/>
  <c r="P5161" i="2"/>
  <c r="Q5161" i="2"/>
  <c r="Q5164" i="2"/>
  <c r="P5164" i="2"/>
  <c r="Q5385" i="2"/>
  <c r="P5385" i="2"/>
  <c r="Q5582" i="2"/>
  <c r="P5582" i="2"/>
  <c r="Q5615" i="2"/>
  <c r="P5615" i="2"/>
  <c r="Q5827" i="2"/>
  <c r="P5827" i="2"/>
  <c r="P5917" i="2"/>
  <c r="Q5917" i="2"/>
  <c r="Q6220" i="2"/>
  <c r="Q3780" i="2"/>
  <c r="P3780" i="2"/>
  <c r="Q4007" i="2"/>
  <c r="Q4080" i="2"/>
  <c r="P4080" i="2"/>
  <c r="P4105" i="2"/>
  <c r="Q4105" i="2"/>
  <c r="P4187" i="2"/>
  <c r="Q4285" i="2"/>
  <c r="P4285" i="2"/>
  <c r="P4556" i="2"/>
  <c r="Q4556" i="2"/>
  <c r="Q4641" i="2"/>
  <c r="Q4826" i="2"/>
  <c r="P4826" i="2"/>
  <c r="Q4950" i="2"/>
  <c r="P4950" i="2"/>
  <c r="Q5024" i="2"/>
  <c r="P5024" i="2"/>
  <c r="P5031" i="2"/>
  <c r="Q5099" i="2"/>
  <c r="P5099" i="2"/>
  <c r="Q5158" i="2"/>
  <c r="P5158" i="2"/>
  <c r="Q5177" i="2"/>
  <c r="P5177" i="2"/>
  <c r="Q5287" i="2"/>
  <c r="P5287" i="2"/>
  <c r="Q5300" i="2"/>
  <c r="P5300" i="2"/>
  <c r="Q5358" i="2"/>
  <c r="P5358" i="2"/>
  <c r="Q5371" i="2"/>
  <c r="P5371" i="2"/>
  <c r="Q5494" i="2"/>
  <c r="P5494" i="2"/>
  <c r="Q5931" i="2"/>
  <c r="P5931" i="2"/>
  <c r="Q5965" i="2"/>
  <c r="P5965" i="2"/>
  <c r="Q3034" i="2"/>
  <c r="P3034" i="2"/>
  <c r="Q3887" i="2"/>
  <c r="P3887" i="2"/>
  <c r="P4230" i="2"/>
  <c r="Q4230" i="2"/>
  <c r="Q4266" i="2"/>
  <c r="P4266" i="2"/>
  <c r="Q4275" i="2"/>
  <c r="P4275" i="2"/>
  <c r="Q4588" i="2"/>
  <c r="P4588" i="2"/>
  <c r="Q4771" i="2"/>
  <c r="P4771" i="2"/>
  <c r="P4893" i="2"/>
  <c r="Q4893" i="2"/>
  <c r="Q4977" i="2"/>
  <c r="P4977" i="2"/>
  <c r="Q5171" i="2"/>
  <c r="P5171" i="2"/>
  <c r="Q5174" i="2"/>
  <c r="P5174" i="2"/>
  <c r="Q5351" i="2"/>
  <c r="P5351" i="2"/>
  <c r="P5618" i="2"/>
  <c r="Q5618" i="2"/>
  <c r="Q5734" i="2"/>
  <c r="P5734" i="2"/>
  <c r="P5805" i="2"/>
  <c r="Q5805" i="2"/>
  <c r="Q5361" i="2"/>
  <c r="P5361" i="2"/>
  <c r="Q5429" i="2"/>
  <c r="P5429" i="2"/>
  <c r="Q5517" i="2"/>
  <c r="P5517" i="2"/>
  <c r="Q5889" i="2"/>
  <c r="P5889" i="2"/>
  <c r="P6070" i="2"/>
  <c r="Q6070" i="2"/>
  <c r="P6309" i="2"/>
  <c r="Q6309" i="2"/>
  <c r="Q6316" i="2"/>
  <c r="P6316" i="2"/>
  <c r="P6319" i="2"/>
  <c r="Q6319" i="2"/>
  <c r="Q6346" i="2"/>
  <c r="P6346" i="2"/>
  <c r="Q6406" i="2"/>
  <c r="P6406" i="2"/>
  <c r="Q6436" i="2"/>
  <c r="P6436" i="2"/>
  <c r="Q6470" i="2"/>
  <c r="P6470" i="2"/>
  <c r="Q5294" i="2"/>
  <c r="Q5770" i="2"/>
  <c r="P5770" i="2"/>
  <c r="Q5904" i="2"/>
  <c r="Q6161" i="2"/>
  <c r="P6161" i="2"/>
  <c r="Q6258" i="2"/>
  <c r="P6258" i="2"/>
  <c r="Q3717" i="2"/>
  <c r="P3717" i="2"/>
  <c r="Q3885" i="2"/>
  <c r="P3885" i="2"/>
  <c r="Q4028" i="2"/>
  <c r="Q4120" i="2"/>
  <c r="P4120" i="2"/>
  <c r="Q4272" i="2"/>
  <c r="P4272" i="2"/>
  <c r="Q4750" i="2"/>
  <c r="P4750" i="2"/>
  <c r="P4753" i="2"/>
  <c r="Q4753" i="2"/>
  <c r="P4910" i="2"/>
  <c r="Q4910" i="2"/>
  <c r="Q5209" i="2"/>
  <c r="P5209" i="2"/>
  <c r="P5366" i="2"/>
  <c r="Q5366" i="2"/>
  <c r="Q5444" i="2"/>
  <c r="P5444" i="2"/>
  <c r="Q5809" i="2"/>
  <c r="P5809" i="2"/>
  <c r="Q6207" i="2"/>
  <c r="P6207" i="2"/>
  <c r="Q3767" i="2"/>
  <c r="P3767" i="2"/>
  <c r="Q4003" i="2"/>
  <c r="P4003" i="2"/>
  <c r="Q4141" i="2"/>
  <c r="P4141" i="2"/>
  <c r="Q4159" i="2"/>
  <c r="P4159" i="2"/>
  <c r="Q4615" i="2"/>
  <c r="P4615" i="2"/>
  <c r="Q4651" i="2"/>
  <c r="P4651" i="2"/>
  <c r="Q5241" i="2"/>
  <c r="P5241" i="2"/>
  <c r="P5308" i="2"/>
  <c r="Q5308" i="2"/>
  <c r="Q5742" i="2"/>
  <c r="Q6181" i="2"/>
  <c r="P6181" i="2"/>
  <c r="Q6442" i="2"/>
  <c r="P6442" i="2"/>
  <c r="Q3760" i="2"/>
  <c r="P3760" i="2"/>
  <c r="Q3883" i="2"/>
  <c r="P3883" i="2"/>
  <c r="P4101" i="2"/>
  <c r="Q4101" i="2"/>
  <c r="Q4262" i="2"/>
  <c r="P4262" i="2"/>
  <c r="Q4477" i="2"/>
  <c r="P4477" i="2"/>
  <c r="Q4499" i="2"/>
  <c r="P4499" i="2"/>
  <c r="Q4654" i="2"/>
  <c r="P4654" i="2"/>
  <c r="Q4754" i="2"/>
  <c r="P4754" i="2"/>
  <c r="P4776" i="2"/>
  <c r="Q4776" i="2"/>
  <c r="Q5400" i="2"/>
  <c r="P5400" i="2"/>
  <c r="Q5711" i="2"/>
  <c r="P5711" i="2"/>
  <c r="Q5739" i="2"/>
  <c r="P5739" i="2"/>
  <c r="Q5803" i="2"/>
  <c r="P5803" i="2"/>
  <c r="Q5888" i="2"/>
  <c r="Q6422" i="2"/>
  <c r="Q3772" i="2"/>
  <c r="P3772" i="2"/>
  <c r="Q3960" i="2"/>
  <c r="P3960" i="2"/>
  <c r="P3988" i="2"/>
  <c r="Q3988" i="2"/>
  <c r="Q4019" i="2"/>
  <c r="P4019" i="2"/>
  <c r="Q4257" i="2"/>
  <c r="P4257" i="2"/>
  <c r="Q4284" i="2"/>
  <c r="P4284" i="2"/>
  <c r="P4726" i="2"/>
  <c r="Q4726" i="2"/>
  <c r="Q4975" i="2"/>
  <c r="P4975" i="2"/>
  <c r="Q5269" i="2"/>
  <c r="P5269" i="2"/>
  <c r="Q5334" i="2"/>
  <c r="P5334" i="2"/>
  <c r="Q5337" i="2"/>
  <c r="P5337" i="2"/>
  <c r="Q5432" i="2"/>
  <c r="P5432" i="2"/>
  <c r="Q5445" i="2"/>
  <c r="P5445" i="2"/>
  <c r="Q5520" i="2"/>
  <c r="P5520" i="2"/>
  <c r="Q5714" i="2"/>
  <c r="P5714" i="2"/>
  <c r="P5742" i="2"/>
  <c r="Q5859" i="2"/>
  <c r="P5859" i="2"/>
  <c r="Q5902" i="2"/>
  <c r="P5902" i="2"/>
  <c r="Q5984" i="2"/>
  <c r="P5984" i="2"/>
  <c r="Q6000" i="2"/>
  <c r="P6000" i="2"/>
  <c r="Q6412" i="2"/>
  <c r="P6412" i="2"/>
  <c r="P6515" i="2"/>
  <c r="Q6515" i="2"/>
  <c r="Q3734" i="2"/>
  <c r="P3734" i="2"/>
  <c r="P3919" i="2"/>
  <c r="P3942" i="2"/>
  <c r="P3955" i="2"/>
  <c r="Q4052" i="2"/>
  <c r="P4052" i="2"/>
  <c r="Q4078" i="2"/>
  <c r="P4078" i="2"/>
  <c r="Q4293" i="2"/>
  <c r="P4293" i="2"/>
  <c r="Q4486" i="2"/>
  <c r="P4486" i="2"/>
  <c r="Q4627" i="2"/>
  <c r="P4733" i="2"/>
  <c r="Q4905" i="2"/>
  <c r="Q4908" i="2"/>
  <c r="Q4968" i="2"/>
  <c r="P4968" i="2"/>
  <c r="Q5045" i="2"/>
  <c r="P5045" i="2"/>
  <c r="Q5260" i="2"/>
  <c r="P5350" i="2"/>
  <c r="Q5387" i="2"/>
  <c r="P5387" i="2"/>
  <c r="P5391" i="2"/>
  <c r="Q5391" i="2"/>
  <c r="Q5419" i="2"/>
  <c r="P5419" i="2"/>
  <c r="P5457" i="2"/>
  <c r="Q5486" i="2"/>
  <c r="P5486" i="2"/>
  <c r="Q5573" i="2"/>
  <c r="P5573" i="2"/>
  <c r="Q5781" i="2"/>
  <c r="P5781" i="2"/>
  <c r="Q3846" i="2"/>
  <c r="P3846" i="2"/>
  <c r="Q3863" i="2"/>
  <c r="P3863" i="2"/>
  <c r="Q3963" i="2"/>
  <c r="P3963" i="2"/>
  <c r="Q4086" i="2"/>
  <c r="P4086" i="2"/>
  <c r="Q4181" i="2"/>
  <c r="P4181" i="2"/>
  <c r="Q4254" i="2"/>
  <c r="P4254" i="2"/>
  <c r="Q4569" i="2"/>
  <c r="P4569" i="2"/>
  <c r="Q5018" i="2"/>
  <c r="P5018" i="2"/>
  <c r="Q5305" i="2"/>
  <c r="P5305" i="2"/>
  <c r="Q5588" i="2"/>
  <c r="P5588" i="2"/>
  <c r="Q5765" i="2"/>
  <c r="P5765" i="2"/>
  <c r="Q5846" i="2"/>
  <c r="P5846" i="2"/>
  <c r="P6322" i="2"/>
  <c r="Q6322" i="2"/>
  <c r="Q4149" i="2"/>
  <c r="P4149" i="2"/>
  <c r="Q4668" i="2"/>
  <c r="P4668" i="2"/>
  <c r="P4965" i="2"/>
  <c r="Q4965" i="2"/>
  <c r="P5302" i="2"/>
  <c r="Q5555" i="2"/>
  <c r="P5555" i="2"/>
  <c r="Q5659" i="2"/>
  <c r="P5659" i="2"/>
  <c r="P5721" i="2"/>
  <c r="Q5724" i="2"/>
  <c r="P5724" i="2"/>
  <c r="Q6017" i="2"/>
  <c r="P6017" i="2"/>
  <c r="Q6736" i="2"/>
  <c r="P6736" i="2"/>
  <c r="Q6240" i="2"/>
  <c r="P6240" i="2"/>
  <c r="Q6376" i="2"/>
  <c r="P6376" i="2"/>
  <c r="Q4625" i="2"/>
  <c r="P4625" i="2"/>
  <c r="Q4672" i="2"/>
  <c r="P4672" i="2"/>
  <c r="Q4777" i="2"/>
  <c r="P4777" i="2"/>
  <c r="Q4890" i="2"/>
  <c r="P4890" i="2"/>
  <c r="Q5156" i="2"/>
  <c r="P5156" i="2"/>
  <c r="Q5288" i="2"/>
  <c r="Q5424" i="2"/>
  <c r="P5424" i="2"/>
  <c r="Q5454" i="2"/>
  <c r="P5454" i="2"/>
  <c r="Q5512" i="2"/>
  <c r="P5512" i="2"/>
  <c r="Q5537" i="2"/>
  <c r="P5537" i="2"/>
  <c r="Q5778" i="2"/>
  <c r="P5778" i="2"/>
  <c r="P5788" i="2"/>
  <c r="Q5788" i="2"/>
  <c r="Q5860" i="2"/>
  <c r="P6043" i="2"/>
  <c r="Q6043" i="2"/>
  <c r="Q6304" i="2"/>
  <c r="P6304" i="2"/>
  <c r="Q6327" i="2"/>
  <c r="P6327" i="2"/>
  <c r="Q6460" i="2"/>
  <c r="P6460" i="2"/>
  <c r="Q6660" i="2"/>
  <c r="P6660" i="2"/>
  <c r="Q4530" i="2"/>
  <c r="Q4612" i="2"/>
  <c r="Q4628" i="2"/>
  <c r="P4628" i="2"/>
  <c r="P4812" i="2"/>
  <c r="Q4838" i="2"/>
  <c r="P4838" i="2"/>
  <c r="Q4924" i="2"/>
  <c r="P4924" i="2"/>
  <c r="Q4990" i="2"/>
  <c r="P4990" i="2"/>
  <c r="Q5022" i="2"/>
  <c r="P5022" i="2"/>
  <c r="Q5040" i="2"/>
  <c r="P5240" i="2"/>
  <c r="P5313" i="2"/>
  <c r="Q5316" i="2"/>
  <c r="P5353" i="2"/>
  <c r="P5378" i="2"/>
  <c r="Q5378" i="2"/>
  <c r="Q5388" i="2"/>
  <c r="Q5397" i="2"/>
  <c r="Q5565" i="2"/>
  <c r="Q5620" i="2"/>
  <c r="P5620" i="2"/>
  <c r="Q5728" i="2"/>
  <c r="P5728" i="2"/>
  <c r="Q5832" i="2"/>
  <c r="P5832" i="2"/>
  <c r="P5854" i="2"/>
  <c r="Q6690" i="2"/>
  <c r="P6834" i="2"/>
  <c r="Q6834" i="2"/>
  <c r="Q6906" i="2"/>
  <c r="Q4178" i="2"/>
  <c r="P4178" i="2"/>
  <c r="P4216" i="2"/>
  <c r="Q4216" i="2"/>
  <c r="Q4235" i="2"/>
  <c r="P4235" i="2"/>
  <c r="Q4269" i="2"/>
  <c r="P4269" i="2"/>
  <c r="P4589" i="2"/>
  <c r="Q4780" i="2"/>
  <c r="Q4794" i="2"/>
  <c r="P4821" i="2"/>
  <c r="P4855" i="2"/>
  <c r="Q5078" i="2"/>
  <c r="P5078" i="2"/>
  <c r="P5109" i="2"/>
  <c r="P5115" i="2"/>
  <c r="Q5214" i="2"/>
  <c r="P5214" i="2"/>
  <c r="Q5229" i="2"/>
  <c r="P5229" i="2"/>
  <c r="Q5255" i="2"/>
  <c r="Q5285" i="2"/>
  <c r="P5285" i="2"/>
  <c r="P5288" i="2"/>
  <c r="Q5319" i="2"/>
  <c r="Q5469" i="2"/>
  <c r="P5469" i="2"/>
  <c r="Q5648" i="2"/>
  <c r="P5648" i="2"/>
  <c r="Q5683" i="2"/>
  <c r="Q5791" i="2"/>
  <c r="P5791" i="2"/>
  <c r="Q5857" i="2"/>
  <c r="P5857" i="2"/>
  <c r="Q5962" i="2"/>
  <c r="P5962" i="2"/>
  <c r="Q5999" i="2"/>
  <c r="P5999" i="2"/>
  <c r="Q6166" i="2"/>
  <c r="P6166" i="2"/>
  <c r="Q4282" i="2"/>
  <c r="P4282" i="2"/>
  <c r="Q4681" i="2"/>
  <c r="P4681" i="2"/>
  <c r="Q4727" i="2"/>
  <c r="P4727" i="2"/>
  <c r="Q4928" i="2"/>
  <c r="P4928" i="2"/>
  <c r="Q5418" i="2"/>
  <c r="P5418" i="2"/>
  <c r="Q5556" i="2"/>
  <c r="P5556" i="2"/>
  <c r="Q5645" i="2"/>
  <c r="P5645" i="2"/>
  <c r="Q6081" i="2"/>
  <c r="P6081" i="2"/>
  <c r="Q6191" i="2"/>
  <c r="P6191" i="2"/>
  <c r="P6381" i="2"/>
  <c r="Q6381" i="2"/>
  <c r="P6654" i="2"/>
  <c r="Q6654" i="2"/>
  <c r="P5943" i="2"/>
  <c r="Q5943" i="2"/>
  <c r="Q6169" i="2"/>
  <c r="P6169" i="2"/>
  <c r="Q6398" i="2"/>
  <c r="P6398" i="2"/>
  <c r="P6401" i="2"/>
  <c r="Q6401" i="2"/>
  <c r="Q6440" i="2"/>
  <c r="P6440" i="2"/>
  <c r="Q6618" i="2"/>
  <c r="P6618" i="2"/>
  <c r="Q4154" i="2"/>
  <c r="P4154" i="2"/>
  <c r="Q4228" i="2"/>
  <c r="Q4528" i="2"/>
  <c r="Q4584" i="2"/>
  <c r="P4584" i="2"/>
  <c r="Q4597" i="2"/>
  <c r="P4712" i="2"/>
  <c r="Q5014" i="2"/>
  <c r="Q5124" i="2"/>
  <c r="P5124" i="2"/>
  <c r="P5369" i="2"/>
  <c r="Q5617" i="2"/>
  <c r="P5617" i="2"/>
  <c r="Q5782" i="2"/>
  <c r="Q5933" i="2"/>
  <c r="P5933" i="2"/>
  <c r="Q6388" i="2"/>
  <c r="P6388" i="2"/>
  <c r="Q6684" i="2"/>
  <c r="P6684" i="2"/>
  <c r="Q6866" i="2"/>
  <c r="P6866" i="2"/>
  <c r="Q3875" i="2"/>
  <c r="P3875" i="2"/>
  <c r="Q4050" i="2"/>
  <c r="P4050" i="2"/>
  <c r="P4214" i="2"/>
  <c r="Q4214" i="2"/>
  <c r="Q4652" i="2"/>
  <c r="P4652" i="2"/>
  <c r="Q4739" i="2"/>
  <c r="P4739" i="2"/>
  <c r="P4757" i="2"/>
  <c r="Q4757" i="2"/>
  <c r="Q4862" i="2"/>
  <c r="P4862" i="2"/>
  <c r="Q4958" i="2"/>
  <c r="P4958" i="2"/>
  <c r="Q5127" i="2"/>
  <c r="P5127" i="2"/>
  <c r="P5183" i="2"/>
  <c r="Q5183" i="2"/>
  <c r="Q5211" i="2"/>
  <c r="P5211" i="2"/>
  <c r="Q5292" i="2"/>
  <c r="P5292" i="2"/>
  <c r="Q5495" i="2"/>
  <c r="P5495" i="2"/>
  <c r="P5547" i="2"/>
  <c r="Q5547" i="2"/>
  <c r="Q6054" i="2"/>
  <c r="P6054" i="2"/>
  <c r="P6068" i="2"/>
  <c r="Q6068" i="2"/>
  <c r="Q6111" i="2"/>
  <c r="P6111" i="2"/>
  <c r="Q6138" i="2"/>
  <c r="P6138" i="2"/>
  <c r="Q6378" i="2"/>
  <c r="P6378" i="2"/>
  <c r="P6395" i="2"/>
  <c r="Q6395" i="2"/>
  <c r="Q6742" i="2"/>
  <c r="P6742" i="2"/>
  <c r="Q3754" i="2"/>
  <c r="P3754" i="2"/>
  <c r="Q3802" i="2"/>
  <c r="P3929" i="2"/>
  <c r="Q4084" i="2"/>
  <c r="P4248" i="2"/>
  <c r="Q4260" i="2"/>
  <c r="Q4290" i="2"/>
  <c r="P4298" i="2"/>
  <c r="Q4502" i="2"/>
  <c r="P4502" i="2"/>
  <c r="Q4670" i="2"/>
  <c r="P4670" i="2"/>
  <c r="Q4734" i="2"/>
  <c r="Q4760" i="2"/>
  <c r="P4760" i="2"/>
  <c r="Q4810" i="2"/>
  <c r="P4810" i="2"/>
  <c r="Q4925" i="2"/>
  <c r="P4925" i="2"/>
  <c r="P4949" i="2"/>
  <c r="Q4967" i="2"/>
  <c r="Q5142" i="2"/>
  <c r="P5142" i="2"/>
  <c r="Q5160" i="2"/>
  <c r="Q5175" i="2"/>
  <c r="Q5276" i="2"/>
  <c r="P5276" i="2"/>
  <c r="P5379" i="2"/>
  <c r="Q5541" i="2"/>
  <c r="P5541" i="2"/>
  <c r="Q5652" i="2"/>
  <c r="P5652" i="2"/>
  <c r="Q5680" i="2"/>
  <c r="P5690" i="2"/>
  <c r="Q5814" i="2"/>
  <c r="P5814" i="2"/>
  <c r="Q5937" i="2"/>
  <c r="Q6022" i="2"/>
  <c r="P6022" i="2"/>
  <c r="P6051" i="2"/>
  <c r="Q6125" i="2"/>
  <c r="P6125" i="2"/>
  <c r="Q6218" i="2"/>
  <c r="P6218" i="2"/>
  <c r="P6503" i="2"/>
  <c r="Q6503" i="2"/>
  <c r="Q6635" i="2"/>
  <c r="P6635" i="2"/>
  <c r="Q6638" i="2"/>
  <c r="P6638" i="2"/>
  <c r="P6764" i="2"/>
  <c r="Q6764" i="2"/>
  <c r="Q6838" i="2"/>
  <c r="P6838" i="2"/>
  <c r="P3833" i="2"/>
  <c r="P3857" i="2"/>
  <c r="Q3972" i="2"/>
  <c r="Q4024" i="2"/>
  <c r="P4024" i="2"/>
  <c r="Q4107" i="2"/>
  <c r="Q4193" i="2"/>
  <c r="P4193" i="2"/>
  <c r="P4226" i="2"/>
  <c r="Q4226" i="2"/>
  <c r="P4533" i="2"/>
  <c r="Q4621" i="2"/>
  <c r="P4621" i="2"/>
  <c r="Q4626" i="2"/>
  <c r="P4626" i="2"/>
  <c r="P4655" i="2"/>
  <c r="Q4772" i="2"/>
  <c r="Q4781" i="2"/>
  <c r="P4781" i="2"/>
  <c r="Q4891" i="2"/>
  <c r="P4891" i="2"/>
  <c r="Q4940" i="2"/>
  <c r="P4940" i="2"/>
  <c r="Q5157" i="2"/>
  <c r="Q5215" i="2"/>
  <c r="P5215" i="2"/>
  <c r="P5289" i="2"/>
  <c r="Q5289" i="2"/>
  <c r="P5317" i="2"/>
  <c r="P5332" i="2"/>
  <c r="Q5332" i="2"/>
  <c r="Q5357" i="2"/>
  <c r="Q5428" i="2"/>
  <c r="Q5470" i="2"/>
  <c r="Q5483" i="2"/>
  <c r="Q5516" i="2"/>
  <c r="P5516" i="2"/>
  <c r="Q5560" i="2"/>
  <c r="P5560" i="2"/>
  <c r="Q5596" i="2"/>
  <c r="P5596" i="2"/>
  <c r="Q5677" i="2"/>
  <c r="P5677" i="2"/>
  <c r="Q5729" i="2"/>
  <c r="P5729" i="2"/>
  <c r="Q5849" i="2"/>
  <c r="Q6269" i="2"/>
  <c r="Q6540" i="2"/>
  <c r="Q6596" i="2"/>
  <c r="P6596" i="2"/>
  <c r="P6652" i="2"/>
  <c r="Q6652" i="2"/>
  <c r="Q6039" i="2"/>
  <c r="P6039" i="2"/>
  <c r="Q6137" i="2"/>
  <c r="P6137" i="2"/>
  <c r="Q6275" i="2"/>
  <c r="P6275" i="2"/>
  <c r="Q6339" i="2"/>
  <c r="P6339" i="2"/>
  <c r="Q5885" i="2"/>
  <c r="P5885" i="2"/>
  <c r="Q5913" i="2"/>
  <c r="Q6112" i="2"/>
  <c r="P6112" i="2"/>
  <c r="P7112" i="2"/>
  <c r="Q7112" i="2"/>
  <c r="Q5100" i="2"/>
  <c r="P5100" i="2"/>
  <c r="Q5435" i="2"/>
  <c r="Q5501" i="2"/>
  <c r="Q5839" i="2"/>
  <c r="P5839" i="2"/>
  <c r="Q5995" i="2"/>
  <c r="P5995" i="2"/>
  <c r="P6479" i="2"/>
  <c r="Q6479" i="2"/>
  <c r="P6495" i="2"/>
  <c r="Q6495" i="2"/>
  <c r="Q6498" i="2"/>
  <c r="P6498" i="2"/>
  <c r="Q7321" i="2"/>
  <c r="P7321" i="2"/>
  <c r="Q5752" i="2"/>
  <c r="P5752" i="2"/>
  <c r="Q5824" i="2"/>
  <c r="Q5914" i="2"/>
  <c r="P5914" i="2"/>
  <c r="Q6041" i="2"/>
  <c r="P6041" i="2"/>
  <c r="P6371" i="2"/>
  <c r="Q6371" i="2"/>
  <c r="P6427" i="2"/>
  <c r="Q6427" i="2"/>
  <c r="P6505" i="2"/>
  <c r="Q6505" i="2"/>
  <c r="Q6613" i="2"/>
  <c r="P6613" i="2"/>
  <c r="Q6689" i="2"/>
  <c r="P6689" i="2"/>
  <c r="P7587" i="2"/>
  <c r="Q7587" i="2"/>
  <c r="Q4484" i="2"/>
  <c r="Q4566" i="2"/>
  <c r="Q4985" i="2"/>
  <c r="P4985" i="2"/>
  <c r="P4995" i="2"/>
  <c r="Q4995" i="2"/>
  <c r="Q5044" i="2"/>
  <c r="P5044" i="2"/>
  <c r="Q5060" i="2"/>
  <c r="P5060" i="2"/>
  <c r="Q5352" i="2"/>
  <c r="P5352" i="2"/>
  <c r="Q5421" i="2"/>
  <c r="Q5478" i="2"/>
  <c r="P5478" i="2"/>
  <c r="Q5557" i="2"/>
  <c r="P5557" i="2"/>
  <c r="Q5625" i="2"/>
  <c r="P5625" i="2"/>
  <c r="Q5755" i="2"/>
  <c r="P5755" i="2"/>
  <c r="Q6027" i="2"/>
  <c r="P6027" i="2"/>
  <c r="Q6249" i="2"/>
  <c r="P6249" i="2"/>
  <c r="Q6686" i="2"/>
  <c r="Q6746" i="2"/>
  <c r="P6746" i="2"/>
  <c r="Q6954" i="2"/>
  <c r="P6954" i="2"/>
  <c r="Q6961" i="2"/>
  <c r="Q7297" i="2"/>
  <c r="Q4644" i="2"/>
  <c r="P4644" i="2"/>
  <c r="Q5134" i="2"/>
  <c r="P5134" i="2"/>
  <c r="Q5458" i="2"/>
  <c r="P5458" i="2"/>
  <c r="Q5530" i="2"/>
  <c r="P5530" i="2"/>
  <c r="Q5574" i="2"/>
  <c r="P5574" i="2"/>
  <c r="Q5767" i="2"/>
  <c r="Q5773" i="2"/>
  <c r="Q5807" i="2"/>
  <c r="P5807" i="2"/>
  <c r="P5824" i="2"/>
  <c r="Q5944" i="2"/>
  <c r="P5944" i="2"/>
  <c r="P6072" i="2"/>
  <c r="Q6078" i="2"/>
  <c r="Q6153" i="2"/>
  <c r="P6153" i="2"/>
  <c r="P6467" i="2"/>
  <c r="Q6467" i="2"/>
  <c r="P6486" i="2"/>
  <c r="Q6578" i="2"/>
  <c r="P6578" i="2"/>
  <c r="Q4482" i="2"/>
  <c r="P4484" i="2"/>
  <c r="P4566" i="2"/>
  <c r="Q4836" i="2"/>
  <c r="Q4880" i="2"/>
  <c r="Q4896" i="2"/>
  <c r="P5025" i="2"/>
  <c r="Q5063" i="2"/>
  <c r="Q5093" i="2"/>
  <c r="Q5116" i="2"/>
  <c r="P5146" i="2"/>
  <c r="Q5154" i="2"/>
  <c r="P5154" i="2"/>
  <c r="Q5198" i="2"/>
  <c r="P5198" i="2"/>
  <c r="Q5212" i="2"/>
  <c r="Q5247" i="2"/>
  <c r="P5247" i="2"/>
  <c r="P5306" i="2"/>
  <c r="P5309" i="2"/>
  <c r="P5349" i="2"/>
  <c r="P5364" i="2"/>
  <c r="P5393" i="2"/>
  <c r="Q5407" i="2"/>
  <c r="P5421" i="2"/>
  <c r="P5447" i="2"/>
  <c r="Q5455" i="2"/>
  <c r="P5455" i="2"/>
  <c r="Q5622" i="2"/>
  <c r="P5622" i="2"/>
  <c r="Q5634" i="2"/>
  <c r="P5634" i="2"/>
  <c r="Q5685" i="2"/>
  <c r="P5685" i="2"/>
  <c r="Q5698" i="2"/>
  <c r="P5740" i="2"/>
  <c r="Q5813" i="2"/>
  <c r="P5813" i="2"/>
  <c r="Q5938" i="2"/>
  <c r="Q6069" i="2"/>
  <c r="P6069" i="2"/>
  <c r="P6098" i="2"/>
  <c r="Q6130" i="2"/>
  <c r="P6130" i="2"/>
  <c r="Q6215" i="2"/>
  <c r="P6215" i="2"/>
  <c r="P6581" i="2"/>
  <c r="P6659" i="2"/>
  <c r="Q7039" i="2"/>
  <c r="P7039" i="2"/>
  <c r="Q3978" i="2"/>
  <c r="Q4095" i="2"/>
  <c r="Q4210" i="2"/>
  <c r="P4678" i="2"/>
  <c r="Q4841" i="2"/>
  <c r="P4911" i="2"/>
  <c r="P5012" i="2"/>
  <c r="Q5034" i="2"/>
  <c r="P5162" i="2"/>
  <c r="P5173" i="2"/>
  <c r="Q5312" i="2"/>
  <c r="P5312" i="2"/>
  <c r="Q5499" i="2"/>
  <c r="P5499" i="2"/>
  <c r="Q5502" i="2"/>
  <c r="P5502" i="2"/>
  <c r="P5628" i="2"/>
  <c r="Q5628" i="2"/>
  <c r="P5816" i="2"/>
  <c r="Q5874" i="2"/>
  <c r="Q6186" i="2"/>
  <c r="P6186" i="2"/>
  <c r="Q6209" i="2"/>
  <c r="P6209" i="2"/>
  <c r="P6555" i="2"/>
  <c r="Q7291" i="2"/>
  <c r="P7291" i="2"/>
  <c r="Q4642" i="2"/>
  <c r="P4642" i="2"/>
  <c r="Q5176" i="2"/>
  <c r="P5176" i="2"/>
  <c r="Q5430" i="2"/>
  <c r="P5430" i="2"/>
  <c r="Q5613" i="2"/>
  <c r="P5613" i="2"/>
  <c r="Q5673" i="2"/>
  <c r="P5673" i="2"/>
  <c r="Q5679" i="2"/>
  <c r="P5679" i="2"/>
  <c r="P5746" i="2"/>
  <c r="Q5746" i="2"/>
  <c r="Q6045" i="2"/>
  <c r="P6045" i="2"/>
  <c r="Q6095" i="2"/>
  <c r="P6095" i="2"/>
  <c r="Q6310" i="2"/>
  <c r="P6310" i="2"/>
  <c r="P6598" i="2"/>
  <c r="Q6598" i="2"/>
  <c r="Q4683" i="2"/>
  <c r="P4683" i="2"/>
  <c r="P4758" i="2"/>
  <c r="Q4813" i="2"/>
  <c r="P4816" i="2"/>
  <c r="Q4823" i="2"/>
  <c r="P5108" i="2"/>
  <c r="Q5165" i="2"/>
  <c r="Q5259" i="2"/>
  <c r="P5272" i="2"/>
  <c r="P5293" i="2"/>
  <c r="Q5367" i="2"/>
  <c r="Q5399" i="2"/>
  <c r="P5399" i="2"/>
  <c r="Q5410" i="2"/>
  <c r="P5410" i="2"/>
  <c r="P5433" i="2"/>
  <c r="Q5484" i="2"/>
  <c r="P5484" i="2"/>
  <c r="P5496" i="2"/>
  <c r="Q5496" i="2"/>
  <c r="P5522" i="2"/>
  <c r="Q5525" i="2"/>
  <c r="Q5631" i="2"/>
  <c r="P5631" i="2"/>
  <c r="P5658" i="2"/>
  <c r="Q5670" i="2"/>
  <c r="P5670" i="2"/>
  <c r="P5801" i="2"/>
  <c r="P5819" i="2"/>
  <c r="Q5819" i="2"/>
  <c r="P5840" i="2"/>
  <c r="P5915" i="2"/>
  <c r="P6024" i="2"/>
  <c r="Q6162" i="2"/>
  <c r="P6162" i="2"/>
  <c r="P6221" i="2"/>
  <c r="Q6359" i="2"/>
  <c r="P6379" i="2"/>
  <c r="Q6379" i="2"/>
  <c r="P6477" i="2"/>
  <c r="Q6477" i="2"/>
  <c r="P6935" i="2"/>
  <c r="Q6935" i="2"/>
  <c r="Q4532" i="2"/>
  <c r="P4701" i="2"/>
  <c r="P4735" i="2"/>
  <c r="P4763" i="2"/>
  <c r="Q4763" i="2"/>
  <c r="P4808" i="2"/>
  <c r="Q4834" i="2"/>
  <c r="P4834" i="2"/>
  <c r="P4894" i="2"/>
  <c r="Q5015" i="2"/>
  <c r="P5015" i="2"/>
  <c r="P5088" i="2"/>
  <c r="Q5132" i="2"/>
  <c r="Q5192" i="2"/>
  <c r="Q5201" i="2"/>
  <c r="P5259" i="2"/>
  <c r="P5267" i="2"/>
  <c r="Q5290" i="2"/>
  <c r="Q5396" i="2"/>
  <c r="P5396" i="2"/>
  <c r="Q5610" i="2"/>
  <c r="Q5762" i="2"/>
  <c r="P5762" i="2"/>
  <c r="Q5771" i="2"/>
  <c r="P5771" i="2"/>
  <c r="Q5780" i="2"/>
  <c r="Q5929" i="2"/>
  <c r="P5929" i="2"/>
  <c r="Q6079" i="2"/>
  <c r="P6079" i="2"/>
  <c r="P6082" i="2"/>
  <c r="P6349" i="2"/>
  <c r="Q6349" i="2"/>
  <c r="Q6431" i="2"/>
  <c r="P6572" i="2"/>
  <c r="Q6572" i="2"/>
  <c r="Q6830" i="2"/>
  <c r="P6830" i="2"/>
  <c r="P6924" i="2"/>
  <c r="Q6924" i="2"/>
  <c r="Q6189" i="2"/>
  <c r="P6189" i="2"/>
  <c r="Q6259" i="2"/>
  <c r="P6259" i="2"/>
  <c r="Q6352" i="2"/>
  <c r="P6352" i="2"/>
  <c r="P6434" i="2"/>
  <c r="Q6434" i="2"/>
  <c r="Q6634" i="2"/>
  <c r="P6634" i="2"/>
  <c r="Q6824" i="2"/>
  <c r="P6824" i="2"/>
  <c r="Q6546" i="2"/>
  <c r="P6546" i="2"/>
  <c r="Q6585" i="2"/>
  <c r="P6585" i="2"/>
  <c r="Q6588" i="2"/>
  <c r="Q6632" i="2"/>
  <c r="P6632" i="2"/>
  <c r="Q6645" i="2"/>
  <c r="P6645" i="2"/>
  <c r="Q5635" i="2"/>
  <c r="Q5697" i="2"/>
  <c r="P5697" i="2"/>
  <c r="Q5822" i="2"/>
  <c r="Q5883" i="2"/>
  <c r="P5883" i="2"/>
  <c r="Q5968" i="2"/>
  <c r="Q5971" i="2"/>
  <c r="P5971" i="2"/>
  <c r="Q6196" i="2"/>
  <c r="P6196" i="2"/>
  <c r="Q6334" i="2"/>
  <c r="P6334" i="2"/>
  <c r="P6389" i="2"/>
  <c r="Q6389" i="2"/>
  <c r="P6549" i="2"/>
  <c r="Q6549" i="2"/>
  <c r="Q6579" i="2"/>
  <c r="P6579" i="2"/>
  <c r="Q6582" i="2"/>
  <c r="P6582" i="2"/>
  <c r="Q6604" i="2"/>
  <c r="P6604" i="2"/>
  <c r="Q6856" i="2"/>
  <c r="P6856" i="2"/>
  <c r="P7117" i="2"/>
  <c r="Q7117" i="2"/>
  <c r="P7569" i="2"/>
  <c r="Q7569" i="2"/>
  <c r="Q5080" i="2"/>
  <c r="Q5465" i="2"/>
  <c r="P5465" i="2"/>
  <c r="Q5599" i="2"/>
  <c r="P5599" i="2"/>
  <c r="Q5748" i="2"/>
  <c r="P5748" i="2"/>
  <c r="Q5777" i="2"/>
  <c r="P5777" i="2"/>
  <c r="Q5828" i="2"/>
  <c r="P5828" i="2"/>
  <c r="Q6468" i="2"/>
  <c r="P6468" i="2"/>
  <c r="Q6474" i="2"/>
  <c r="P6474" i="2"/>
  <c r="Q6537" i="2"/>
  <c r="P6629" i="2"/>
  <c r="Q6804" i="2"/>
  <c r="P6804" i="2"/>
  <c r="Q6928" i="2"/>
  <c r="P6928" i="2"/>
  <c r="P6939" i="2"/>
  <c r="Q6939" i="2"/>
  <c r="Q7441" i="2"/>
  <c r="P7441" i="2"/>
  <c r="Q5372" i="2"/>
  <c r="P5372" i="2"/>
  <c r="Q5482" i="2"/>
  <c r="P5482" i="2"/>
  <c r="Q5837" i="2"/>
  <c r="P5837" i="2"/>
  <c r="Q5843" i="2"/>
  <c r="P5843" i="2"/>
  <c r="Q5905" i="2"/>
  <c r="P5905" i="2"/>
  <c r="Q5911" i="2"/>
  <c r="P5911" i="2"/>
  <c r="Q6135" i="2"/>
  <c r="Q6313" i="2"/>
  <c r="P6313" i="2"/>
  <c r="P6329" i="2"/>
  <c r="Q6329" i="2"/>
  <c r="P6373" i="2"/>
  <c r="Q6373" i="2"/>
  <c r="Q6709" i="2"/>
  <c r="P6709" i="2"/>
  <c r="Q7124" i="2"/>
  <c r="P7124" i="2"/>
  <c r="Q7580" i="2"/>
  <c r="P7580" i="2"/>
  <c r="Q6132" i="2"/>
  <c r="P6132" i="2"/>
  <c r="Q6235" i="2"/>
  <c r="P6235" i="2"/>
  <c r="P6261" i="2"/>
  <c r="Q6261" i="2"/>
  <c r="P6396" i="2"/>
  <c r="Q6396" i="2"/>
  <c r="P6443" i="2"/>
  <c r="Q6443" i="2"/>
  <c r="Q6518" i="2"/>
  <c r="P6518" i="2"/>
  <c r="Q7215" i="2"/>
  <c r="P7215" i="2"/>
  <c r="Q4933" i="2"/>
  <c r="Q4959" i="2"/>
  <c r="Q5325" i="2"/>
  <c r="P5325" i="2"/>
  <c r="Q5427" i="2"/>
  <c r="P5427" i="2"/>
  <c r="Q5561" i="2"/>
  <c r="P5561" i="2"/>
  <c r="Q5655" i="2"/>
  <c r="P5655" i="2"/>
  <c r="Q5786" i="2"/>
  <c r="P5786" i="2"/>
  <c r="Q5881" i="2"/>
  <c r="P5881" i="2"/>
  <c r="Q5988" i="2"/>
  <c r="P5988" i="2"/>
  <c r="Q5994" i="2"/>
  <c r="P5994" i="2"/>
  <c r="P6113" i="2"/>
  <c r="Q6276" i="2"/>
  <c r="P6276" i="2"/>
  <c r="Q6323" i="2"/>
  <c r="P6323" i="2"/>
  <c r="P6424" i="2"/>
  <c r="Q6602" i="2"/>
  <c r="P6602" i="2"/>
  <c r="Q6675" i="2"/>
  <c r="P6675" i="2"/>
  <c r="Q6694" i="2"/>
  <c r="P6694" i="2"/>
  <c r="Q6700" i="2"/>
  <c r="P6700" i="2"/>
  <c r="Q6706" i="2"/>
  <c r="Q6900" i="2"/>
  <c r="P6900" i="2"/>
  <c r="P7151" i="2"/>
  <c r="Q7151" i="2"/>
  <c r="Q6197" i="2"/>
  <c r="P6197" i="2"/>
  <c r="P6383" i="2"/>
  <c r="Q6383" i="2"/>
  <c r="P6393" i="2"/>
  <c r="Q6393" i="2"/>
  <c r="Q6512" i="2"/>
  <c r="P6512" i="2"/>
  <c r="P6535" i="2"/>
  <c r="Q6535" i="2"/>
  <c r="Q6544" i="2"/>
  <c r="P6544" i="2"/>
  <c r="Q6627" i="2"/>
  <c r="P6627" i="2"/>
  <c r="P4880" i="2"/>
  <c r="Q4931" i="2"/>
  <c r="Q4957" i="2"/>
  <c r="Q5013" i="2"/>
  <c r="P5037" i="2"/>
  <c r="P5102" i="2"/>
  <c r="Q5159" i="2"/>
  <c r="P5310" i="2"/>
  <c r="Q5404" i="2"/>
  <c r="Q5477" i="2"/>
  <c r="P5477" i="2"/>
  <c r="P5514" i="2"/>
  <c r="Q5580" i="2"/>
  <c r="Q5672" i="2"/>
  <c r="Q5686" i="2"/>
  <c r="P5686" i="2"/>
  <c r="Q5692" i="2"/>
  <c r="P5692" i="2"/>
  <c r="Q5812" i="2"/>
  <c r="P5812" i="2"/>
  <c r="Q6040" i="2"/>
  <c r="P6299" i="2"/>
  <c r="Q6367" i="2"/>
  <c r="P6491" i="2"/>
  <c r="Q6491" i="2"/>
  <c r="Q6528" i="2"/>
  <c r="P6528" i="2"/>
  <c r="Q6608" i="2"/>
  <c r="P6608" i="2"/>
  <c r="P6662" i="2"/>
  <c r="Q5035" i="2"/>
  <c r="P5076" i="2"/>
  <c r="P5093" i="2"/>
  <c r="P5159" i="2"/>
  <c r="Q5347" i="2"/>
  <c r="P5533" i="2"/>
  <c r="Q5572" i="2"/>
  <c r="P5572" i="2"/>
  <c r="Q5575" i="2"/>
  <c r="P5575" i="2"/>
  <c r="Q5669" i="2"/>
  <c r="P5669" i="2"/>
  <c r="P5672" i="2"/>
  <c r="Q5707" i="2"/>
  <c r="P5707" i="2"/>
  <c r="P5769" i="2"/>
  <c r="P5806" i="2"/>
  <c r="Q5815" i="2"/>
  <c r="P5815" i="2"/>
  <c r="Q5985" i="2"/>
  <c r="P5985" i="2"/>
  <c r="Q6083" i="2"/>
  <c r="P6083" i="2"/>
  <c r="P6194" i="2"/>
  <c r="P6355" i="2"/>
  <c r="Q6355" i="2"/>
  <c r="P6364" i="2"/>
  <c r="P6370" i="2"/>
  <c r="P6387" i="2"/>
  <c r="Q6387" i="2"/>
  <c r="Q6466" i="2"/>
  <c r="P6466" i="2"/>
  <c r="P6475" i="2"/>
  <c r="Q6475" i="2"/>
  <c r="P6494" i="2"/>
  <c r="Q6500" i="2"/>
  <c r="P6500" i="2"/>
  <c r="Q6577" i="2"/>
  <c r="P6577" i="2"/>
  <c r="Q6592" i="2"/>
  <c r="P6669" i="2"/>
  <c r="Q6756" i="2"/>
  <c r="P6756" i="2"/>
  <c r="Q7090" i="2"/>
  <c r="P7115" i="2"/>
  <c r="Q7115" i="2"/>
  <c r="Q4724" i="2"/>
  <c r="Q4929" i="2"/>
  <c r="Q5344" i="2"/>
  <c r="P5344" i="2"/>
  <c r="Q5539" i="2"/>
  <c r="P5539" i="2"/>
  <c r="P5542" i="2"/>
  <c r="P5580" i="2"/>
  <c r="Q5589" i="2"/>
  <c r="P5589" i="2"/>
  <c r="P5605" i="2"/>
  <c r="P5636" i="2"/>
  <c r="P5661" i="2"/>
  <c r="Q5701" i="2"/>
  <c r="P5701" i="2"/>
  <c r="P5749" i="2"/>
  <c r="P5798" i="2"/>
  <c r="Q6026" i="2"/>
  <c r="P6026" i="2"/>
  <c r="Q6029" i="2"/>
  <c r="P6029" i="2"/>
  <c r="Q6208" i="2"/>
  <c r="P6208" i="2"/>
  <c r="Q6250" i="2"/>
  <c r="P6250" i="2"/>
  <c r="Q6314" i="2"/>
  <c r="P6314" i="2"/>
  <c r="Q6317" i="2"/>
  <c r="P6317" i="2"/>
  <c r="P6418" i="2"/>
  <c r="Q6599" i="2"/>
  <c r="P6599" i="2"/>
  <c r="P6904" i="2"/>
  <c r="Q6904" i="2"/>
  <c r="P7001" i="2"/>
  <c r="Q7001" i="2"/>
  <c r="Q7227" i="2"/>
  <c r="P7227" i="2"/>
  <c r="Q7508" i="2"/>
  <c r="P7508" i="2"/>
  <c r="Q5536" i="2"/>
  <c r="Q5611" i="2"/>
  <c r="P5611" i="2"/>
  <c r="Q5633" i="2"/>
  <c r="P5633" i="2"/>
  <c r="Q5647" i="2"/>
  <c r="P5647" i="2"/>
  <c r="Q5716" i="2"/>
  <c r="P5716" i="2"/>
  <c r="Q5939" i="2"/>
  <c r="Q5963" i="2"/>
  <c r="P5963" i="2"/>
  <c r="Q6077" i="2"/>
  <c r="P6077" i="2"/>
  <c r="Q6108" i="2"/>
  <c r="Q6242" i="2"/>
  <c r="P6242" i="2"/>
  <c r="P6345" i="2"/>
  <c r="Q6345" i="2"/>
  <c r="P6519" i="2"/>
  <c r="Q6519" i="2"/>
  <c r="Q6532" i="2"/>
  <c r="P6621" i="2"/>
  <c r="Q6710" i="2"/>
  <c r="P6710" i="2"/>
  <c r="P6888" i="2"/>
  <c r="Q7449" i="2"/>
  <c r="P7449" i="2"/>
  <c r="P6362" i="2"/>
  <c r="Q6362" i="2"/>
  <c r="P6377" i="2"/>
  <c r="Q6377" i="2"/>
  <c r="P6461" i="2"/>
  <c r="Q6461" i="2"/>
  <c r="Q6562" i="2"/>
  <c r="P6562" i="2"/>
  <c r="Q6593" i="2"/>
  <c r="Q6703" i="2"/>
  <c r="P6703" i="2"/>
  <c r="Q6728" i="2"/>
  <c r="P6728" i="2"/>
  <c r="Q6784" i="2"/>
  <c r="P6784" i="2"/>
  <c r="Q6985" i="2"/>
  <c r="P6985" i="2"/>
  <c r="Q7748" i="2"/>
  <c r="P7748" i="2"/>
  <c r="Q5513" i="2"/>
  <c r="P5513" i="2"/>
  <c r="P5570" i="2"/>
  <c r="Q5570" i="2"/>
  <c r="Q5626" i="2"/>
  <c r="Q5668" i="2"/>
  <c r="P5668" i="2"/>
  <c r="Q5838" i="2"/>
  <c r="Q6052" i="2"/>
  <c r="P6052" i="2"/>
  <c r="Q6291" i="2"/>
  <c r="P6291" i="2"/>
  <c r="P6297" i="2"/>
  <c r="Q6297" i="2"/>
  <c r="Q6300" i="2"/>
  <c r="P6353" i="2"/>
  <c r="Q6353" i="2"/>
  <c r="Q6446" i="2"/>
  <c r="Q6480" i="2"/>
  <c r="P6480" i="2"/>
  <c r="Q6569" i="2"/>
  <c r="P6569" i="2"/>
  <c r="P6600" i="2"/>
  <c r="Q6600" i="2"/>
  <c r="Q7292" i="2"/>
  <c r="P7292" i="2"/>
  <c r="Q7524" i="2"/>
  <c r="P8142" i="2"/>
  <c r="Q8142" i="2"/>
  <c r="Q5649" i="2"/>
  <c r="Q5704" i="2"/>
  <c r="P5704" i="2"/>
  <c r="Q5722" i="2"/>
  <c r="Q5727" i="2"/>
  <c r="P5727" i="2"/>
  <c r="Q5789" i="2"/>
  <c r="P5789" i="2"/>
  <c r="Q5941" i="2"/>
  <c r="Q5966" i="2"/>
  <c r="P5966" i="2"/>
  <c r="Q5972" i="2"/>
  <c r="Q6097" i="2"/>
  <c r="Q6123" i="2"/>
  <c r="P6123" i="2"/>
  <c r="Q6237" i="2"/>
  <c r="P6237" i="2"/>
  <c r="P6347" i="2"/>
  <c r="Q6347" i="2"/>
  <c r="P6399" i="2"/>
  <c r="Q6399" i="2"/>
  <c r="P6423" i="2"/>
  <c r="Q6423" i="2"/>
  <c r="P6465" i="2"/>
  <c r="Q6465" i="2"/>
  <c r="Q6563" i="2"/>
  <c r="P6563" i="2"/>
  <c r="Q6612" i="2"/>
  <c r="P6612" i="2"/>
  <c r="Q6876" i="2"/>
  <c r="P6876" i="2"/>
  <c r="P7036" i="2"/>
  <c r="Q7036" i="2"/>
  <c r="Q7574" i="2"/>
  <c r="P7574" i="2"/>
  <c r="Q7785" i="2"/>
  <c r="P7785" i="2"/>
  <c r="Q8047" i="2"/>
  <c r="P8047" i="2"/>
  <c r="Q5152" i="2"/>
  <c r="Q5384" i="2"/>
  <c r="Q5489" i="2"/>
  <c r="P5489" i="2"/>
  <c r="Q5526" i="2"/>
  <c r="P5526" i="2"/>
  <c r="Q5551" i="2"/>
  <c r="P5551" i="2"/>
  <c r="Q5576" i="2"/>
  <c r="Q5601" i="2"/>
  <c r="Q5606" i="2"/>
  <c r="Q5624" i="2"/>
  <c r="P5624" i="2"/>
  <c r="P5687" i="2"/>
  <c r="Q5758" i="2"/>
  <c r="Q5766" i="2"/>
  <c r="P5766" i="2"/>
  <c r="Q5792" i="2"/>
  <c r="Q5802" i="2"/>
  <c r="P5802" i="2"/>
  <c r="Q5872" i="2"/>
  <c r="Q5900" i="2"/>
  <c r="Q5969" i="2"/>
  <c r="P5969" i="2"/>
  <c r="Q5987" i="2"/>
  <c r="Q6085" i="2"/>
  <c r="Q6190" i="2"/>
  <c r="P6190" i="2"/>
  <c r="P6532" i="2"/>
  <c r="Q6609" i="2"/>
  <c r="P6609" i="2"/>
  <c r="Q6973" i="2"/>
  <c r="Q7095" i="2"/>
  <c r="P7095" i="2"/>
  <c r="P7160" i="2"/>
  <c r="Q7160" i="2"/>
  <c r="Q7769" i="2"/>
  <c r="P7769" i="2"/>
  <c r="Q7775" i="2"/>
  <c r="P7775" i="2"/>
  <c r="Q7883" i="2"/>
  <c r="P7883" i="2"/>
  <c r="Q5270" i="2"/>
  <c r="P5270" i="2"/>
  <c r="Q5299" i="2"/>
  <c r="Q5443" i="2"/>
  <c r="Q5467" i="2"/>
  <c r="Q5504" i="2"/>
  <c r="Q5644" i="2"/>
  <c r="P5644" i="2"/>
  <c r="P5649" i="2"/>
  <c r="P5699" i="2"/>
  <c r="Q5717" i="2"/>
  <c r="P5722" i="2"/>
  <c r="Q5776" i="2"/>
  <c r="Q5797" i="2"/>
  <c r="Q5836" i="2"/>
  <c r="P5836" i="2"/>
  <c r="P5860" i="2"/>
  <c r="P5888" i="2"/>
  <c r="P5913" i="2"/>
  <c r="P5941" i="2"/>
  <c r="P5987" i="2"/>
  <c r="Q5993" i="2"/>
  <c r="P5993" i="2"/>
  <c r="Q6018" i="2"/>
  <c r="P6018" i="2"/>
  <c r="P6097" i="2"/>
  <c r="P6134" i="2"/>
  <c r="Q6154" i="2"/>
  <c r="P6154" i="2"/>
  <c r="P6195" i="2"/>
  <c r="Q6326" i="2"/>
  <c r="Q6344" i="2"/>
  <c r="P6357" i="2"/>
  <c r="Q6357" i="2"/>
  <c r="P6372" i="2"/>
  <c r="P6417" i="2"/>
  <c r="Q6417" i="2"/>
  <c r="Q6420" i="2"/>
  <c r="P6420" i="2"/>
  <c r="P6462" i="2"/>
  <c r="P6554" i="2"/>
  <c r="Q6668" i="2"/>
  <c r="P6947" i="2"/>
  <c r="Q6947" i="2"/>
  <c r="Q7564" i="2"/>
  <c r="P7564" i="2"/>
  <c r="Q5546" i="2"/>
  <c r="P5546" i="2"/>
  <c r="Q5566" i="2"/>
  <c r="P5566" i="2"/>
  <c r="Q5586" i="2"/>
  <c r="P5586" i="2"/>
  <c r="Q5619" i="2"/>
  <c r="P5619" i="2"/>
  <c r="Q6050" i="2"/>
  <c r="P6050" i="2"/>
  <c r="Q6214" i="2"/>
  <c r="P6214" i="2"/>
  <c r="Q6298" i="2"/>
  <c r="P6298" i="2"/>
  <c r="P6411" i="2"/>
  <c r="Q6411" i="2"/>
  <c r="P6426" i="2"/>
  <c r="Q6573" i="2"/>
  <c r="P6573" i="2"/>
  <c r="P6615" i="2"/>
  <c r="Q6643" i="2"/>
  <c r="P6643" i="2"/>
  <c r="Q6665" i="2"/>
  <c r="P6671" i="2"/>
  <c r="P6704" i="2"/>
  <c r="P6937" i="2"/>
  <c r="Q6937" i="2"/>
  <c r="P6970" i="2"/>
  <c r="P6973" i="2"/>
  <c r="P7120" i="2"/>
  <c r="Q7120" i="2"/>
  <c r="Q5682" i="2"/>
  <c r="P5682" i="2"/>
  <c r="P5831" i="2"/>
  <c r="Q6071" i="2"/>
  <c r="P6071" i="2"/>
  <c r="Q6185" i="2"/>
  <c r="P6185" i="2"/>
  <c r="Q6254" i="2"/>
  <c r="P6254" i="2"/>
  <c r="Q6265" i="2"/>
  <c r="P6265" i="2"/>
  <c r="P6551" i="2"/>
  <c r="Q6551" i="2"/>
  <c r="Q6567" i="2"/>
  <c r="P6567" i="2"/>
  <c r="Q6714" i="2"/>
  <c r="P6714" i="2"/>
  <c r="Q7157" i="2"/>
  <c r="P7157" i="2"/>
  <c r="Q7760" i="2"/>
  <c r="P7760" i="2"/>
  <c r="Q5928" i="2"/>
  <c r="P5928" i="2"/>
  <c r="Q6074" i="2"/>
  <c r="P6074" i="2"/>
  <c r="Q6180" i="2"/>
  <c r="P6180" i="2"/>
  <c r="Q6315" i="2"/>
  <c r="P6315" i="2"/>
  <c r="Q6640" i="2"/>
  <c r="P6640" i="2"/>
  <c r="Q6808" i="2"/>
  <c r="P6808" i="2"/>
  <c r="Q6944" i="2"/>
  <c r="Q7650" i="2"/>
  <c r="P7650" i="2"/>
  <c r="P6274" i="2"/>
  <c r="Q6274" i="2"/>
  <c r="Q6382" i="2"/>
  <c r="P6382" i="2"/>
  <c r="P6429" i="2"/>
  <c r="Q6429" i="2"/>
  <c r="Q6472" i="2"/>
  <c r="P6472" i="2"/>
  <c r="P6499" i="2"/>
  <c r="Q6499" i="2"/>
  <c r="P6941" i="2"/>
  <c r="Q6941" i="2"/>
  <c r="P7181" i="2"/>
  <c r="Q7181" i="2"/>
  <c r="Q7236" i="2"/>
  <c r="P7236" i="2"/>
  <c r="Q5268" i="2"/>
  <c r="P5297" i="2"/>
  <c r="P5323" i="2"/>
  <c r="P5441" i="2"/>
  <c r="Q5480" i="2"/>
  <c r="Q5549" i="2"/>
  <c r="P5549" i="2"/>
  <c r="Q5559" i="2"/>
  <c r="Q5604" i="2"/>
  <c r="P5604" i="2"/>
  <c r="Q5702" i="2"/>
  <c r="P5702" i="2"/>
  <c r="Q5741" i="2"/>
  <c r="P5741" i="2"/>
  <c r="Q5764" i="2"/>
  <c r="P5764" i="2"/>
  <c r="Q5787" i="2"/>
  <c r="P5787" i="2"/>
  <c r="Q5795" i="2"/>
  <c r="P5795" i="2"/>
  <c r="Q6152" i="2"/>
  <c r="P6152" i="2"/>
  <c r="Q6405" i="2"/>
  <c r="P6408" i="2"/>
  <c r="P6511" i="2"/>
  <c r="Q6511" i="2"/>
  <c r="Q6545" i="2"/>
  <c r="Q6548" i="2"/>
  <c r="P6548" i="2"/>
  <c r="Q6564" i="2"/>
  <c r="P6564" i="2"/>
  <c r="P6748" i="2"/>
  <c r="P6880" i="2"/>
  <c r="Q6880" i="2"/>
  <c r="Q6920" i="2"/>
  <c r="P7854" i="2"/>
  <c r="Q7854" i="2"/>
  <c r="Q7230" i="2"/>
  <c r="P7230" i="2"/>
  <c r="Q7527" i="2"/>
  <c r="P7527" i="2"/>
  <c r="Q7962" i="2"/>
  <c r="P7962" i="2"/>
  <c r="P8087" i="2"/>
  <c r="Q8087" i="2"/>
  <c r="P7007" i="2"/>
  <c r="Q7007" i="2"/>
  <c r="Q7172" i="2"/>
  <c r="P7172" i="2"/>
  <c r="Q7328" i="2"/>
  <c r="P7328" i="2"/>
  <c r="Q7502" i="2"/>
  <c r="P7502" i="2"/>
  <c r="Q7781" i="2"/>
  <c r="Q5810" i="2"/>
  <c r="P5810" i="2"/>
  <c r="Q5835" i="2"/>
  <c r="P5835" i="2"/>
  <c r="Q5934" i="2"/>
  <c r="P5934" i="2"/>
  <c r="P6435" i="2"/>
  <c r="Q6435" i="2"/>
  <c r="P6509" i="2"/>
  <c r="Q6509" i="2"/>
  <c r="Q6646" i="2"/>
  <c r="P6646" i="2"/>
  <c r="Q6707" i="2"/>
  <c r="P6707" i="2"/>
  <c r="P7148" i="2"/>
  <c r="Q7148" i="2"/>
  <c r="Q7264" i="2"/>
  <c r="P7264" i="2"/>
  <c r="Q7322" i="2"/>
  <c r="P7322" i="2"/>
  <c r="Q7496" i="2"/>
  <c r="P7496" i="2"/>
  <c r="Q6968" i="2"/>
  <c r="P6968" i="2"/>
  <c r="Q6998" i="2"/>
  <c r="P6998" i="2"/>
  <c r="Q7008" i="2"/>
  <c r="P7008" i="2"/>
  <c r="P7066" i="2"/>
  <c r="Q7066" i="2"/>
  <c r="Q8597" i="2"/>
  <c r="P8597" i="2"/>
  <c r="Q5695" i="2"/>
  <c r="P5695" i="2"/>
  <c r="Q5720" i="2"/>
  <c r="Q5745" i="2"/>
  <c r="Q5884" i="2"/>
  <c r="P5884" i="2"/>
  <c r="Q6025" i="2"/>
  <c r="P6025" i="2"/>
  <c r="Q6241" i="2"/>
  <c r="P6241" i="2"/>
  <c r="Q6305" i="2"/>
  <c r="P6305" i="2"/>
  <c r="Q6337" i="2"/>
  <c r="P6337" i="2"/>
  <c r="P6473" i="2"/>
  <c r="Q6473" i="2"/>
  <c r="Q6603" i="2"/>
  <c r="P6603" i="2"/>
  <c r="Q6637" i="2"/>
  <c r="P6637" i="2"/>
  <c r="Q6673" i="2"/>
  <c r="P6673" i="2"/>
  <c r="Q6679" i="2"/>
  <c r="Q6740" i="2"/>
  <c r="P6740" i="2"/>
  <c r="Q6774" i="2"/>
  <c r="P6774" i="2"/>
  <c r="Q6874" i="2"/>
  <c r="P6874" i="2"/>
  <c r="P6929" i="2"/>
  <c r="Q6929" i="2"/>
  <c r="P6952" i="2"/>
  <c r="Q6952" i="2"/>
  <c r="Q7063" i="2"/>
  <c r="Q7155" i="2"/>
  <c r="P7155" i="2"/>
  <c r="P7218" i="2"/>
  <c r="Q7218" i="2"/>
  <c r="Q7572" i="2"/>
  <c r="P7572" i="2"/>
  <c r="Q7679" i="2"/>
  <c r="P7679" i="2"/>
  <c r="Q8057" i="2"/>
  <c r="P8057" i="2"/>
  <c r="Q8347" i="2"/>
  <c r="P8347" i="2"/>
  <c r="Q5597" i="2"/>
  <c r="P5597" i="2"/>
  <c r="Q5932" i="2"/>
  <c r="P5932" i="2"/>
  <c r="Q5955" i="2"/>
  <c r="P5955" i="2"/>
  <c r="Q5967" i="2"/>
  <c r="P5967" i="2"/>
  <c r="Q5998" i="2"/>
  <c r="P5998" i="2"/>
  <c r="Q6107" i="2"/>
  <c r="P6107" i="2"/>
  <c r="Q6324" i="2"/>
  <c r="Q6340" i="2"/>
  <c r="P6340" i="2"/>
  <c r="P6363" i="2"/>
  <c r="Q6363" i="2"/>
  <c r="P6419" i="2"/>
  <c r="Q6419" i="2"/>
  <c r="Q6476" i="2"/>
  <c r="P6476" i="2"/>
  <c r="Q6568" i="2"/>
  <c r="P6620" i="2"/>
  <c r="Q6657" i="2"/>
  <c r="P6657" i="2"/>
  <c r="P6679" i="2"/>
  <c r="P6828" i="2"/>
  <c r="P6936" i="2"/>
  <c r="Q6936" i="2"/>
  <c r="P6955" i="2"/>
  <c r="Q6955" i="2"/>
  <c r="Q6962" i="2"/>
  <c r="P6962" i="2"/>
  <c r="P7122" i="2"/>
  <c r="Q7589" i="2"/>
  <c r="P7589" i="2"/>
  <c r="P6513" i="2"/>
  <c r="Q6513" i="2"/>
  <c r="Q6559" i="2"/>
  <c r="P6559" i="2"/>
  <c r="Q6594" i="2"/>
  <c r="P6594" i="2"/>
  <c r="Q6664" i="2"/>
  <c r="P6664" i="2"/>
  <c r="Q6726" i="2"/>
  <c r="P6726" i="2"/>
  <c r="Q6786" i="2"/>
  <c r="P6786" i="2"/>
  <c r="Q6846" i="2"/>
  <c r="P6846" i="2"/>
  <c r="Q6926" i="2"/>
  <c r="P6926" i="2"/>
  <c r="P6959" i="2"/>
  <c r="Q6959" i="2"/>
  <c r="P7286" i="2"/>
  <c r="Q7286" i="2"/>
  <c r="Q7333" i="2"/>
  <c r="P7333" i="2"/>
  <c r="Q7599" i="2"/>
  <c r="P7599" i="2"/>
  <c r="Q7640" i="2"/>
  <c r="P7640" i="2"/>
  <c r="Q5693" i="2"/>
  <c r="P5693" i="2"/>
  <c r="Q5887" i="2"/>
  <c r="P5887" i="2"/>
  <c r="Q5996" i="2"/>
  <c r="P5996" i="2"/>
  <c r="P6324" i="2"/>
  <c r="P6332" i="2"/>
  <c r="Q6332" i="2"/>
  <c r="Q6386" i="2"/>
  <c r="P6416" i="2"/>
  <c r="P6450" i="2"/>
  <c r="P6453" i="2"/>
  <c r="Q6453" i="2"/>
  <c r="Q6527" i="2"/>
  <c r="P6568" i="2"/>
  <c r="P6617" i="2"/>
  <c r="Q6691" i="2"/>
  <c r="P6691" i="2"/>
  <c r="Q7005" i="2"/>
  <c r="Q7513" i="2"/>
  <c r="P7513" i="2"/>
  <c r="Q7586" i="2"/>
  <c r="P7586" i="2"/>
  <c r="Q7797" i="2"/>
  <c r="P7797" i="2"/>
  <c r="Q7847" i="2"/>
  <c r="Q5718" i="2"/>
  <c r="P5718" i="2"/>
  <c r="Q5743" i="2"/>
  <c r="P5743" i="2"/>
  <c r="Q5930" i="2"/>
  <c r="P5930" i="2"/>
  <c r="Q6028" i="2"/>
  <c r="P6028" i="2"/>
  <c r="Q6164" i="2"/>
  <c r="P6164" i="2"/>
  <c r="Q6252" i="2"/>
  <c r="P6252" i="2"/>
  <c r="Q6267" i="2"/>
  <c r="P6267" i="2"/>
  <c r="Q6308" i="2"/>
  <c r="P6308" i="2"/>
  <c r="P6496" i="2"/>
  <c r="P6565" i="2"/>
  <c r="Q6571" i="2"/>
  <c r="P6571" i="2"/>
  <c r="Q6661" i="2"/>
  <c r="P6661" i="2"/>
  <c r="Q6685" i="2"/>
  <c r="P6685" i="2"/>
  <c r="Q6898" i="2"/>
  <c r="P6898" i="2"/>
  <c r="P6933" i="2"/>
  <c r="Q6933" i="2"/>
  <c r="Q6982" i="2"/>
  <c r="P6982" i="2"/>
  <c r="Q7507" i="2"/>
  <c r="P7507" i="2"/>
  <c r="Q5595" i="2"/>
  <c r="P5662" i="2"/>
  <c r="P6222" i="2"/>
  <c r="P6550" i="2"/>
  <c r="P6650" i="2"/>
  <c r="P6682" i="2"/>
  <c r="P6858" i="2"/>
  <c r="P6864" i="2"/>
  <c r="Q6864" i="2"/>
  <c r="P7096" i="2"/>
  <c r="P7408" i="2"/>
  <c r="P7553" i="2"/>
  <c r="Q7553" i="2"/>
  <c r="P7616" i="2"/>
  <c r="P5768" i="2"/>
  <c r="P5793" i="2"/>
  <c r="Q5877" i="2"/>
  <c r="P5877" i="2"/>
  <c r="Q6183" i="2"/>
  <c r="P6183" i="2"/>
  <c r="Q6217" i="2"/>
  <c r="Q6262" i="2"/>
  <c r="P6311" i="2"/>
  <c r="P6375" i="2"/>
  <c r="Q6375" i="2"/>
  <c r="P6530" i="2"/>
  <c r="Q6644" i="2"/>
  <c r="P6644" i="2"/>
  <c r="Q6914" i="2"/>
  <c r="P6914" i="2"/>
  <c r="P6923" i="2"/>
  <c r="Q6923" i="2"/>
  <c r="P6930" i="2"/>
  <c r="Q6930" i="2"/>
  <c r="Q6979" i="2"/>
  <c r="P6979" i="2"/>
  <c r="Q7275" i="2"/>
  <c r="P7275" i="2"/>
  <c r="P7355" i="2"/>
  <c r="Q7355" i="2"/>
  <c r="Q8085" i="2"/>
  <c r="P8085" i="2"/>
  <c r="P7342" i="2"/>
  <c r="Q7342" i="2"/>
  <c r="Q7643" i="2"/>
  <c r="P7643" i="2"/>
  <c r="Q6734" i="2"/>
  <c r="Q7493" i="2"/>
  <c r="P7493" i="2"/>
  <c r="P7505" i="2"/>
  <c r="Q7505" i="2"/>
  <c r="P7904" i="2"/>
  <c r="Q7904" i="2"/>
  <c r="Q8855" i="2"/>
  <c r="P8855" i="2"/>
  <c r="Q9925" i="2"/>
  <c r="P9925" i="2"/>
  <c r="P6489" i="2"/>
  <c r="Q6489" i="2"/>
  <c r="P6497" i="2"/>
  <c r="Q6497" i="2"/>
  <c r="P6533" i="2"/>
  <c r="Q6533" i="2"/>
  <c r="Q6663" i="2"/>
  <c r="P6663" i="2"/>
  <c r="P6677" i="2"/>
  <c r="Q6680" i="2"/>
  <c r="P6680" i="2"/>
  <c r="P6798" i="2"/>
  <c r="Q6798" i="2"/>
  <c r="Q6912" i="2"/>
  <c r="Q7043" i="2"/>
  <c r="P7043" i="2"/>
  <c r="Q7499" i="2"/>
  <c r="P7499" i="2"/>
  <c r="P7111" i="2"/>
  <c r="Q7111" i="2"/>
  <c r="P7149" i="2"/>
  <c r="Q7149" i="2"/>
  <c r="Q7269" i="2"/>
  <c r="P7269" i="2"/>
  <c r="Q7695" i="2"/>
  <c r="P7695" i="2"/>
  <c r="Q8144" i="2"/>
  <c r="P8144" i="2"/>
  <c r="Q7895" i="2"/>
  <c r="P7895" i="2"/>
  <c r="Q8524" i="2"/>
  <c r="P8524" i="2"/>
  <c r="Q8539" i="2"/>
  <c r="P8539" i="2"/>
  <c r="Q6754" i="2"/>
  <c r="P6754" i="2"/>
  <c r="P7354" i="2"/>
  <c r="Q7453" i="2"/>
  <c r="P7453" i="2"/>
  <c r="Q7757" i="2"/>
  <c r="P7892" i="2"/>
  <c r="Q7943" i="2"/>
  <c r="P7943" i="2"/>
  <c r="Q8166" i="2"/>
  <c r="P8166" i="2"/>
  <c r="Q8262" i="2"/>
  <c r="P8262" i="2"/>
  <c r="Q6187" i="2"/>
  <c r="Q6256" i="2"/>
  <c r="P6547" i="2"/>
  <c r="Q6547" i="2"/>
  <c r="Q6561" i="2"/>
  <c r="P6561" i="2"/>
  <c r="Q7330" i="2"/>
  <c r="P7330" i="2"/>
  <c r="Q7347" i="2"/>
  <c r="P7347" i="2"/>
  <c r="Q7545" i="2"/>
  <c r="P7545" i="2"/>
  <c r="Q7705" i="2"/>
  <c r="P7705" i="2"/>
  <c r="P7757" i="2"/>
  <c r="Q7875" i="2"/>
  <c r="P7875" i="2"/>
  <c r="P8207" i="2"/>
  <c r="Q6487" i="2"/>
  <c r="Q6490" i="2"/>
  <c r="P6490" i="2"/>
  <c r="Q6631" i="2"/>
  <c r="Q6796" i="2"/>
  <c r="Q6981" i="2"/>
  <c r="P6981" i="2"/>
  <c r="Q7324" i="2"/>
  <c r="P7324" i="2"/>
  <c r="Q7731" i="2"/>
  <c r="P7731" i="2"/>
  <c r="Q6160" i="2"/>
  <c r="P6160" i="2"/>
  <c r="P6187" i="2"/>
  <c r="P6247" i="2"/>
  <c r="P6256" i="2"/>
  <c r="P6270" i="2"/>
  <c r="P6366" i="2"/>
  <c r="P6374" i="2"/>
  <c r="Q6425" i="2"/>
  <c r="P6438" i="2"/>
  <c r="P6446" i="2"/>
  <c r="Q6482" i="2"/>
  <c r="Q6607" i="2"/>
  <c r="P6607" i="2"/>
  <c r="P6648" i="2"/>
  <c r="Q6760" i="2"/>
  <c r="P6760" i="2"/>
  <c r="P6778" i="2"/>
  <c r="P6810" i="2"/>
  <c r="Q6826" i="2"/>
  <c r="P6826" i="2"/>
  <c r="P6848" i="2"/>
  <c r="P6938" i="2"/>
  <c r="P7003" i="2"/>
  <c r="Q7003" i="2"/>
  <c r="Q7351" i="2"/>
  <c r="P7351" i="2"/>
  <c r="Q7773" i="2"/>
  <c r="P7773" i="2"/>
  <c r="Q7829" i="2"/>
  <c r="P7829" i="2"/>
  <c r="Q8145" i="2"/>
  <c r="P8145" i="2"/>
  <c r="P8521" i="2"/>
  <c r="P6369" i="2"/>
  <c r="Q6369" i="2"/>
  <c r="P6384" i="2"/>
  <c r="Q6516" i="2"/>
  <c r="Q6642" i="2"/>
  <c r="Q6667" i="2"/>
  <c r="P6667" i="2"/>
  <c r="Q6702" i="2"/>
  <c r="Q6716" i="2"/>
  <c r="P6956" i="2"/>
  <c r="P7058" i="2"/>
  <c r="Q7058" i="2"/>
  <c r="Q7092" i="2"/>
  <c r="P7092" i="2"/>
  <c r="Q7235" i="2"/>
  <c r="P7235" i="2"/>
  <c r="Q7423" i="2"/>
  <c r="Q7889" i="2"/>
  <c r="P7889" i="2"/>
  <c r="Q5973" i="2"/>
  <c r="P5973" i="2"/>
  <c r="Q6296" i="2"/>
  <c r="P6296" i="2"/>
  <c r="P6441" i="2"/>
  <c r="Q6441" i="2"/>
  <c r="P6485" i="2"/>
  <c r="Q6485" i="2"/>
  <c r="Q6583" i="2"/>
  <c r="P6583" i="2"/>
  <c r="Q6597" i="2"/>
  <c r="P6597" i="2"/>
  <c r="Q6687" i="2"/>
  <c r="P6687" i="2"/>
  <c r="Q6818" i="2"/>
  <c r="P6818" i="2"/>
  <c r="Q6832" i="2"/>
  <c r="P6832" i="2"/>
  <c r="P6963" i="2"/>
  <c r="Q6963" i="2"/>
  <c r="Q7267" i="2"/>
  <c r="P7267" i="2"/>
  <c r="Q7447" i="2"/>
  <c r="P7447" i="2"/>
  <c r="Q7751" i="2"/>
  <c r="P7751" i="2"/>
  <c r="Q7846" i="2"/>
  <c r="P7846" i="2"/>
  <c r="P7933" i="2"/>
  <c r="Q7551" i="2"/>
  <c r="P7551" i="2"/>
  <c r="P8544" i="2"/>
  <c r="Q8544" i="2"/>
  <c r="Q9442" i="2"/>
  <c r="P9442" i="2"/>
  <c r="Q6896" i="2"/>
  <c r="P6896" i="2"/>
  <c r="Q6950" i="2"/>
  <c r="P6950" i="2"/>
  <c r="Q7102" i="2"/>
  <c r="P7102" i="2"/>
  <c r="Q7177" i="2"/>
  <c r="P7177" i="2"/>
  <c r="Q7289" i="2"/>
  <c r="P7289" i="2"/>
  <c r="Q7521" i="2"/>
  <c r="P7521" i="2"/>
  <c r="P7991" i="2"/>
  <c r="Q7991" i="2"/>
  <c r="Q8174" i="2"/>
  <c r="P8174" i="2"/>
  <c r="Q9376" i="2"/>
  <c r="P9376" i="2"/>
  <c r="P6945" i="2"/>
  <c r="Q6945" i="2"/>
  <c r="Q6983" i="2"/>
  <c r="P6983" i="2"/>
  <c r="P7121" i="2"/>
  <c r="Q7121" i="2"/>
  <c r="P7158" i="2"/>
  <c r="Q7158" i="2"/>
  <c r="P7180" i="2"/>
  <c r="Q7180" i="2"/>
  <c r="Q7466" i="2"/>
  <c r="P7466" i="2"/>
  <c r="Q7515" i="2"/>
  <c r="P7515" i="2"/>
  <c r="Q7550" i="2"/>
  <c r="P7550" i="2"/>
  <c r="Q7940" i="2"/>
  <c r="P7940" i="2"/>
  <c r="Q7383" i="2"/>
  <c r="P7383" i="2"/>
  <c r="Q7425" i="2"/>
  <c r="P7425" i="2"/>
  <c r="Q7689" i="2"/>
  <c r="P7689" i="2"/>
  <c r="Q7711" i="2"/>
  <c r="P7711" i="2"/>
  <c r="Q6630" i="2"/>
  <c r="P6630" i="2"/>
  <c r="Q6655" i="2"/>
  <c r="P6655" i="2"/>
  <c r="Q6722" i="2"/>
  <c r="P6722" i="2"/>
  <c r="Q6974" i="2"/>
  <c r="P6974" i="2"/>
  <c r="P7004" i="2"/>
  <c r="Q7004" i="2"/>
  <c r="Q7563" i="2"/>
  <c r="P7563" i="2"/>
  <c r="P7698" i="2"/>
  <c r="Q7823" i="2"/>
  <c r="Q7890" i="2"/>
  <c r="P7890" i="2"/>
  <c r="P7999" i="2"/>
  <c r="Q8090" i="2"/>
  <c r="Q8573" i="2"/>
  <c r="P7152" i="2"/>
  <c r="Q7152" i="2"/>
  <c r="P7296" i="2"/>
  <c r="Q7296" i="2"/>
  <c r="P7482" i="2"/>
  <c r="Q7704" i="2"/>
  <c r="P7704" i="2"/>
  <c r="Q6358" i="2"/>
  <c r="Q6430" i="2"/>
  <c r="Q6558" i="2"/>
  <c r="P6558" i="2"/>
  <c r="Q6633" i="2"/>
  <c r="Q6782" i="2"/>
  <c r="P6782" i="2"/>
  <c r="P7056" i="2"/>
  <c r="Q7056" i="2"/>
  <c r="P7113" i="2"/>
  <c r="Q7113" i="2"/>
  <c r="Q7175" i="2"/>
  <c r="Q7345" i="2"/>
  <c r="P7345" i="2"/>
  <c r="Q7390" i="2"/>
  <c r="P7390" i="2"/>
  <c r="Q7541" i="2"/>
  <c r="P7541" i="2"/>
  <c r="P7544" i="2"/>
  <c r="Q7601" i="2"/>
  <c r="P7601" i="2"/>
  <c r="Q7641" i="2"/>
  <c r="P7641" i="2"/>
  <c r="Q7680" i="2"/>
  <c r="P7680" i="2"/>
  <c r="Q7714" i="2"/>
  <c r="P7714" i="2"/>
  <c r="Q7852" i="2"/>
  <c r="P7852" i="2"/>
  <c r="P6351" i="2"/>
  <c r="Q6351" i="2"/>
  <c r="P6447" i="2"/>
  <c r="Q6447" i="2"/>
  <c r="P6531" i="2"/>
  <c r="Q6531" i="2"/>
  <c r="Q6553" i="2"/>
  <c r="P6553" i="2"/>
  <c r="Q7211" i="2"/>
  <c r="P7211" i="2"/>
  <c r="Q7271" i="2"/>
  <c r="P7271" i="2"/>
  <c r="Q7452" i="2"/>
  <c r="P7452" i="2"/>
  <c r="Q7573" i="2"/>
  <c r="P7573" i="2"/>
  <c r="P7736" i="2"/>
  <c r="Q7736" i="2"/>
  <c r="Q7814" i="2"/>
  <c r="P7814" i="2"/>
  <c r="Q7817" i="2"/>
  <c r="P7817" i="2"/>
  <c r="Q7820" i="2"/>
  <c r="P7820" i="2"/>
  <c r="P8147" i="2"/>
  <c r="Q8781" i="2"/>
  <c r="P8781" i="2"/>
  <c r="Q6073" i="2"/>
  <c r="P6141" i="2"/>
  <c r="Q6263" i="2"/>
  <c r="P6330" i="2"/>
  <c r="P6358" i="2"/>
  <c r="P6430" i="2"/>
  <c r="P6471" i="2"/>
  <c r="Q6471" i="2"/>
  <c r="Q6478" i="2"/>
  <c r="Q6586" i="2"/>
  <c r="Q6611" i="2"/>
  <c r="Q6641" i="2"/>
  <c r="Q6730" i="2"/>
  <c r="Q6860" i="2"/>
  <c r="P6860" i="2"/>
  <c r="Q6957" i="2"/>
  <c r="P7169" i="2"/>
  <c r="Q7231" i="2"/>
  <c r="P7231" i="2"/>
  <c r="Q7393" i="2"/>
  <c r="Q7627" i="2"/>
  <c r="P7627" i="2"/>
  <c r="Q7671" i="2"/>
  <c r="P7671" i="2"/>
  <c r="Q8490" i="2"/>
  <c r="P8490" i="2"/>
  <c r="Q8512" i="2"/>
  <c r="P8512" i="2"/>
  <c r="Q8567" i="2"/>
  <c r="P8567" i="2"/>
  <c r="Q8741" i="2"/>
  <c r="Q8752" i="2"/>
  <c r="P8752" i="2"/>
  <c r="P6454" i="2"/>
  <c r="Q6459" i="2"/>
  <c r="Q6502" i="2"/>
  <c r="Q6524" i="2"/>
  <c r="Q6541" i="2"/>
  <c r="P6591" i="2"/>
  <c r="P6623" i="2"/>
  <c r="Q6658" i="2"/>
  <c r="P6658" i="2"/>
  <c r="Q6678" i="2"/>
  <c r="P6678" i="2"/>
  <c r="P6683" i="2"/>
  <c r="Q6705" i="2"/>
  <c r="P6705" i="2"/>
  <c r="P6750" i="2"/>
  <c r="Q6892" i="2"/>
  <c r="P6908" i="2"/>
  <c r="Q6993" i="2"/>
  <c r="Q7159" i="2"/>
  <c r="P7159" i="2"/>
  <c r="P7225" i="2"/>
  <c r="P7349" i="2"/>
  <c r="Q7349" i="2"/>
  <c r="P7393" i="2"/>
  <c r="Q7529" i="2"/>
  <c r="Q7598" i="2"/>
  <c r="P7708" i="2"/>
  <c r="Q7708" i="2"/>
  <c r="Q7827" i="2"/>
  <c r="P7827" i="2"/>
  <c r="Q8074" i="2"/>
  <c r="P8074" i="2"/>
  <c r="Q8636" i="2"/>
  <c r="P8636" i="2"/>
  <c r="Q8824" i="2"/>
  <c r="P8824" i="2"/>
  <c r="Q7002" i="2"/>
  <c r="Q7033" i="2"/>
  <c r="P7033" i="2"/>
  <c r="Q7331" i="2"/>
  <c r="P7331" i="2"/>
  <c r="Q7566" i="2"/>
  <c r="P7566" i="2"/>
  <c r="Q7699" i="2"/>
  <c r="P7699" i="2"/>
  <c r="Q7702" i="2"/>
  <c r="P7702" i="2"/>
  <c r="Q7782" i="2"/>
  <c r="P7782" i="2"/>
  <c r="Q7832" i="2"/>
  <c r="P7832" i="2"/>
  <c r="Q7914" i="2"/>
  <c r="P7934" i="2"/>
  <c r="Q7934" i="2"/>
  <c r="Q8748" i="2"/>
  <c r="P8748" i="2"/>
  <c r="Q8791" i="2"/>
  <c r="P8791" i="2"/>
  <c r="P7539" i="2"/>
  <c r="Q7539" i="2"/>
  <c r="Q7542" i="2"/>
  <c r="P7542" i="2"/>
  <c r="Q7575" i="2"/>
  <c r="P7575" i="2"/>
  <c r="P7615" i="2"/>
  <c r="Q7615" i="2"/>
  <c r="Q7661" i="2"/>
  <c r="Q7931" i="2"/>
  <c r="P7931" i="2"/>
  <c r="Q8075" i="2"/>
  <c r="P8075" i="2"/>
  <c r="P8509" i="2"/>
  <c r="Q8509" i="2"/>
  <c r="Q7468" i="2"/>
  <c r="P7468" i="2"/>
  <c r="Q7676" i="2"/>
  <c r="P7676" i="2"/>
  <c r="Q7786" i="2"/>
  <c r="P7786" i="2"/>
  <c r="Q8287" i="2"/>
  <c r="P8287" i="2"/>
  <c r="Q8334" i="2"/>
  <c r="P8334" i="2"/>
  <c r="Q6601" i="2"/>
  <c r="P6601" i="2"/>
  <c r="Q6619" i="2"/>
  <c r="Q6651" i="2"/>
  <c r="P6651" i="2"/>
  <c r="Q6674" i="2"/>
  <c r="P6674" i="2"/>
  <c r="Q6872" i="2"/>
  <c r="Q7171" i="2"/>
  <c r="P7210" i="2"/>
  <c r="Q7210" i="2"/>
  <c r="Q7213" i="2"/>
  <c r="P7240" i="2"/>
  <c r="Q7298" i="2"/>
  <c r="P7298" i="2"/>
  <c r="Q7379" i="2"/>
  <c r="P7379" i="2"/>
  <c r="Q7439" i="2"/>
  <c r="P7439" i="2"/>
  <c r="Q7495" i="2"/>
  <c r="P7495" i="2"/>
  <c r="P7533" i="2"/>
  <c r="P7688" i="2"/>
  <c r="Q7743" i="2"/>
  <c r="P7743" i="2"/>
  <c r="Q7802" i="2"/>
  <c r="P7802" i="2"/>
  <c r="P8341" i="2"/>
  <c r="Q8341" i="2"/>
  <c r="P8738" i="2"/>
  <c r="P8904" i="2"/>
  <c r="Q8904" i="2"/>
  <c r="Q8952" i="2"/>
  <c r="P8952" i="2"/>
  <c r="Q6576" i="2"/>
  <c r="Q6720" i="2"/>
  <c r="P6882" i="2"/>
  <c r="Q6934" i="2"/>
  <c r="P6934" i="2"/>
  <c r="Q7179" i="2"/>
  <c r="P7205" i="2"/>
  <c r="Q7226" i="2"/>
  <c r="P7234" i="2"/>
  <c r="P7266" i="2"/>
  <c r="P7323" i="2"/>
  <c r="Q7341" i="2"/>
  <c r="P7603" i="2"/>
  <c r="Q7622" i="2"/>
  <c r="P7622" i="2"/>
  <c r="P7652" i="2"/>
  <c r="P7691" i="2"/>
  <c r="Q7749" i="2"/>
  <c r="P7749" i="2"/>
  <c r="Q7793" i="2"/>
  <c r="P7793" i="2"/>
  <c r="Q7796" i="2"/>
  <c r="P7796" i="2"/>
  <c r="Q7799" i="2"/>
  <c r="P7799" i="2"/>
  <c r="Q7815" i="2"/>
  <c r="P7815" i="2"/>
  <c r="P7864" i="2"/>
  <c r="Q7877" i="2"/>
  <c r="Q8109" i="2"/>
  <c r="P8109" i="2"/>
  <c r="Q8135" i="2"/>
  <c r="P8135" i="2"/>
  <c r="P8175" i="2"/>
  <c r="Q8348" i="2"/>
  <c r="P8348" i="2"/>
  <c r="Q8381" i="2"/>
  <c r="P8381" i="2"/>
  <c r="Q8942" i="2"/>
  <c r="P6802" i="2"/>
  <c r="Q6816" i="2"/>
  <c r="P6844" i="2"/>
  <c r="P6894" i="2"/>
  <c r="Q6931" i="2"/>
  <c r="P6964" i="2"/>
  <c r="Q7031" i="2"/>
  <c r="Q7150" i="2"/>
  <c r="P7174" i="2"/>
  <c r="Q7182" i="2"/>
  <c r="P7182" i="2"/>
  <c r="P7213" i="2"/>
  <c r="P7229" i="2"/>
  <c r="Q7332" i="2"/>
  <c r="P7332" i="2"/>
  <c r="Q7382" i="2"/>
  <c r="P7382" i="2"/>
  <c r="Q7655" i="2"/>
  <c r="P7655" i="2"/>
  <c r="Q7721" i="2"/>
  <c r="P7721" i="2"/>
  <c r="P7724" i="2"/>
  <c r="P7727" i="2"/>
  <c r="Q7746" i="2"/>
  <c r="P7783" i="2"/>
  <c r="Q7833" i="2"/>
  <c r="P7833" i="2"/>
  <c r="P7905" i="2"/>
  <c r="Q8311" i="2"/>
  <c r="P8311" i="2"/>
  <c r="Q8398" i="2"/>
  <c r="P8398" i="2"/>
  <c r="P8628" i="2"/>
  <c r="Q8628" i="2"/>
  <c r="Q8663" i="2"/>
  <c r="P8663" i="2"/>
  <c r="Q8891" i="2"/>
  <c r="P8891" i="2"/>
  <c r="Q8921" i="2"/>
  <c r="P8921" i="2"/>
  <c r="Q8932" i="2"/>
  <c r="P8932" i="2"/>
  <c r="Q6649" i="2"/>
  <c r="P6649" i="2"/>
  <c r="P6953" i="2"/>
  <c r="Q6953" i="2"/>
  <c r="Q7000" i="2"/>
  <c r="P7000" i="2"/>
  <c r="P7057" i="2"/>
  <c r="P7101" i="2"/>
  <c r="Q7119" i="2"/>
  <c r="Q7216" i="2"/>
  <c r="Q7284" i="2"/>
  <c r="P7341" i="2"/>
  <c r="P7471" i="2"/>
  <c r="Q7555" i="2"/>
  <c r="P7555" i="2"/>
  <c r="Q7874" i="2"/>
  <c r="P7874" i="2"/>
  <c r="Q8162" i="2"/>
  <c r="P8162" i="2"/>
  <c r="Q8247" i="2"/>
  <c r="P8247" i="2"/>
  <c r="P7052" i="2"/>
  <c r="Q7052" i="2"/>
  <c r="Q7417" i="2"/>
  <c r="P7417" i="2"/>
  <c r="Q7613" i="2"/>
  <c r="P7613" i="2"/>
  <c r="Q7887" i="2"/>
  <c r="P7887" i="2"/>
  <c r="Q7990" i="2"/>
  <c r="P7990" i="2"/>
  <c r="Q8203" i="2"/>
  <c r="P8203" i="2"/>
  <c r="Q8608" i="2"/>
  <c r="P8608" i="2"/>
  <c r="P6711" i="2"/>
  <c r="P6921" i="2"/>
  <c r="Q6921" i="2"/>
  <c r="Q7037" i="2"/>
  <c r="P7037" i="2"/>
  <c r="Q7114" i="2"/>
  <c r="P7114" i="2"/>
  <c r="Q7519" i="2"/>
  <c r="P7519" i="2"/>
  <c r="Q7710" i="2"/>
  <c r="P7710" i="2"/>
  <c r="Q7734" i="2"/>
  <c r="Q7756" i="2"/>
  <c r="P7756" i="2"/>
  <c r="Q7787" i="2"/>
  <c r="P7787" i="2"/>
  <c r="P7825" i="2"/>
  <c r="Q7825" i="2"/>
  <c r="Q7881" i="2"/>
  <c r="P7881" i="2"/>
  <c r="Q8281" i="2"/>
  <c r="P8281" i="2"/>
  <c r="Q8338" i="2"/>
  <c r="P8338" i="2"/>
  <c r="P8379" i="2"/>
  <c r="Q8379" i="2"/>
  <c r="Q8635" i="2"/>
  <c r="P8635" i="2"/>
  <c r="Q8960" i="2"/>
  <c r="P8960" i="2"/>
  <c r="Q8696" i="2"/>
  <c r="P8696" i="2"/>
  <c r="P7156" i="2"/>
  <c r="Q7156" i="2"/>
  <c r="P7206" i="2"/>
  <c r="Q7206" i="2"/>
  <c r="Q7480" i="2"/>
  <c r="P7480" i="2"/>
  <c r="Q7893" i="2"/>
  <c r="P7893" i="2"/>
  <c r="Q6948" i="2"/>
  <c r="P6948" i="2"/>
  <c r="P6969" i="2"/>
  <c r="Q6969" i="2"/>
  <c r="P7064" i="2"/>
  <c r="Q7064" i="2"/>
  <c r="Q7295" i="2"/>
  <c r="Q7596" i="2"/>
  <c r="Q7625" i="2"/>
  <c r="P7694" i="2"/>
  <c r="Q7694" i="2"/>
  <c r="Q7697" i="2"/>
  <c r="Q7845" i="2"/>
  <c r="P7845" i="2"/>
  <c r="Q7858" i="2"/>
  <c r="P7858" i="2"/>
  <c r="Q7912" i="2"/>
  <c r="P7912" i="2"/>
  <c r="Q7928" i="2"/>
  <c r="Q8108" i="2"/>
  <c r="P8108" i="2"/>
  <c r="Q8541" i="2"/>
  <c r="P8541" i="2"/>
  <c r="Q8802" i="2"/>
  <c r="P8802" i="2"/>
  <c r="Q8823" i="2"/>
  <c r="P8823" i="2"/>
  <c r="Q7093" i="2"/>
  <c r="Q7154" i="2"/>
  <c r="Q7273" i="2"/>
  <c r="P7273" i="2"/>
  <c r="Q7326" i="2"/>
  <c r="P7326" i="2"/>
  <c r="P7625" i="2"/>
  <c r="P7697" i="2"/>
  <c r="Q7753" i="2"/>
  <c r="Q7806" i="2"/>
  <c r="P7806" i="2"/>
  <c r="Q6557" i="2"/>
  <c r="Q6605" i="2"/>
  <c r="Q6653" i="2"/>
  <c r="P6872" i="2"/>
  <c r="P6920" i="2"/>
  <c r="Q6927" i="2"/>
  <c r="Q6986" i="2"/>
  <c r="Q7006" i="2"/>
  <c r="Q7118" i="2"/>
  <c r="P7168" i="2"/>
  <c r="P7173" i="2"/>
  <c r="Q7290" i="2"/>
  <c r="P7295" i="2"/>
  <c r="P7353" i="2"/>
  <c r="P7389" i="2"/>
  <c r="Q7421" i="2"/>
  <c r="Q7448" i="2"/>
  <c r="Q7503" i="2"/>
  <c r="P7503" i="2"/>
  <c r="Q7509" i="2"/>
  <c r="P7517" i="2"/>
  <c r="Q7531" i="2"/>
  <c r="P7576" i="2"/>
  <c r="Q7686" i="2"/>
  <c r="P7686" i="2"/>
  <c r="Q7738" i="2"/>
  <c r="P7759" i="2"/>
  <c r="Q7762" i="2"/>
  <c r="P7762" i="2"/>
  <c r="Q7822" i="2"/>
  <c r="P7822" i="2"/>
  <c r="Q7885" i="2"/>
  <c r="P7885" i="2"/>
  <c r="P7928" i="2"/>
  <c r="P7970" i="2"/>
  <c r="Q7970" i="2"/>
  <c r="P7988" i="2"/>
  <c r="Q8049" i="2"/>
  <c r="P8049" i="2"/>
  <c r="Q8346" i="2"/>
  <c r="P8346" i="2"/>
  <c r="Q8408" i="2"/>
  <c r="P8408" i="2"/>
  <c r="Q8793" i="2"/>
  <c r="P8793" i="2"/>
  <c r="P6822" i="2"/>
  <c r="P6870" i="2"/>
  <c r="P6918" i="2"/>
  <c r="Q6999" i="2"/>
  <c r="P7032" i="2"/>
  <c r="P7055" i="2"/>
  <c r="Q7062" i="2"/>
  <c r="P7093" i="2"/>
  <c r="Q7125" i="2"/>
  <c r="Q7147" i="2"/>
  <c r="P7147" i="2"/>
  <c r="Q7214" i="2"/>
  <c r="Q7228" i="2"/>
  <c r="P7228" i="2"/>
  <c r="P7238" i="2"/>
  <c r="Q7285" i="2"/>
  <c r="P7285" i="2"/>
  <c r="P7348" i="2"/>
  <c r="P7448" i="2"/>
  <c r="Q7506" i="2"/>
  <c r="P7605" i="2"/>
  <c r="Q7735" i="2"/>
  <c r="P7735" i="2"/>
  <c r="P7741" i="2"/>
  <c r="P7753" i="2"/>
  <c r="Q7765" i="2"/>
  <c r="P7765" i="2"/>
  <c r="P7819" i="2"/>
  <c r="Q8694" i="2"/>
  <c r="P8694" i="2"/>
  <c r="Q8806" i="2"/>
  <c r="P8806" i="2"/>
  <c r="Q8875" i="2"/>
  <c r="P8875" i="2"/>
  <c r="Q6946" i="2"/>
  <c r="P6946" i="2"/>
  <c r="Q7334" i="2"/>
  <c r="P7334" i="2"/>
  <c r="Q7467" i="2"/>
  <c r="P7467" i="2"/>
  <c r="Q7537" i="2"/>
  <c r="P7537" i="2"/>
  <c r="Q7565" i="2"/>
  <c r="P7565" i="2"/>
  <c r="Q7611" i="2"/>
  <c r="P7611" i="2"/>
  <c r="Q7723" i="2"/>
  <c r="P7723" i="2"/>
  <c r="Q7729" i="2"/>
  <c r="P7729" i="2"/>
  <c r="Q7903" i="2"/>
  <c r="P7903" i="2"/>
  <c r="Q8018" i="2"/>
  <c r="Q8283" i="2"/>
  <c r="P8283" i="2"/>
  <c r="Q8865" i="2"/>
  <c r="P8865" i="2"/>
  <c r="Q8879" i="2"/>
  <c r="P8879" i="2"/>
  <c r="Q9053" i="2"/>
  <c r="P9053" i="2"/>
  <c r="P6925" i="2"/>
  <c r="Q6925" i="2"/>
  <c r="P6965" i="2"/>
  <c r="Q6965" i="2"/>
  <c r="Q7091" i="2"/>
  <c r="P7091" i="2"/>
  <c r="Q7381" i="2"/>
  <c r="P7381" i="2"/>
  <c r="Q7675" i="2"/>
  <c r="P7675" i="2"/>
  <c r="Q7681" i="2"/>
  <c r="P7681" i="2"/>
  <c r="Q7703" i="2"/>
  <c r="P7703" i="2"/>
  <c r="Q7709" i="2"/>
  <c r="P7709" i="2"/>
  <c r="Q7771" i="2"/>
  <c r="P7771" i="2"/>
  <c r="Q7801" i="2"/>
  <c r="P7801" i="2"/>
  <c r="Q8250" i="2"/>
  <c r="Q8277" i="2"/>
  <c r="Q8350" i="2"/>
  <c r="P8350" i="2"/>
  <c r="P8422" i="2"/>
  <c r="P6697" i="2"/>
  <c r="Q6984" i="2"/>
  <c r="P6984" i="2"/>
  <c r="P7060" i="2"/>
  <c r="Q7060" i="2"/>
  <c r="Q7116" i="2"/>
  <c r="P7116" i="2"/>
  <c r="Q7543" i="2"/>
  <c r="Q7591" i="2"/>
  <c r="P7591" i="2"/>
  <c r="Q7678" i="2"/>
  <c r="P7678" i="2"/>
  <c r="P7792" i="2"/>
  <c r="P7900" i="2"/>
  <c r="P7906" i="2"/>
  <c r="Q7961" i="2"/>
  <c r="P7961" i="2"/>
  <c r="Q8029" i="2"/>
  <c r="P8029" i="2"/>
  <c r="Q8076" i="2"/>
  <c r="Q8425" i="2"/>
  <c r="P8425" i="2"/>
  <c r="Q8737" i="2"/>
  <c r="P8737" i="2"/>
  <c r="Q8803" i="2"/>
  <c r="P8803" i="2"/>
  <c r="Q8971" i="2"/>
  <c r="P8971" i="2"/>
  <c r="Q7884" i="2"/>
  <c r="P7884" i="2"/>
  <c r="Q8148" i="2"/>
  <c r="P8148" i="2"/>
  <c r="Q8435" i="2"/>
  <c r="P8435" i="2"/>
  <c r="Q8600" i="2"/>
  <c r="P8600" i="2"/>
  <c r="P9487" i="2"/>
  <c r="Q9487" i="2"/>
  <c r="Q9922" i="2"/>
  <c r="P9922" i="2"/>
  <c r="Q7276" i="2"/>
  <c r="P7276" i="2"/>
  <c r="Q7623" i="2"/>
  <c r="P7623" i="2"/>
  <c r="Q7778" i="2"/>
  <c r="P7778" i="2"/>
  <c r="Q7812" i="2"/>
  <c r="P7812" i="2"/>
  <c r="Q8019" i="2"/>
  <c r="P8019" i="2"/>
  <c r="Q9874" i="2"/>
  <c r="P9874" i="2"/>
  <c r="Q7722" i="2"/>
  <c r="Q7848" i="2"/>
  <c r="P7848" i="2"/>
  <c r="Q8137" i="2"/>
  <c r="P8137" i="2"/>
  <c r="Q8406" i="2"/>
  <c r="P8406" i="2"/>
  <c r="Q8970" i="2"/>
  <c r="P8970" i="2"/>
  <c r="Q9283" i="2"/>
  <c r="P9283" i="2"/>
  <c r="Q7818" i="2"/>
  <c r="P7818" i="2"/>
  <c r="Q7913" i="2"/>
  <c r="P7913" i="2"/>
  <c r="Q8552" i="2"/>
  <c r="P8552" i="2"/>
  <c r="P7653" i="2"/>
  <c r="Q7656" i="2"/>
  <c r="Q7670" i="2"/>
  <c r="P7670" i="2"/>
  <c r="Q7717" i="2"/>
  <c r="P7717" i="2"/>
  <c r="Q7744" i="2"/>
  <c r="P7744" i="2"/>
  <c r="Q7755" i="2"/>
  <c r="P7755" i="2"/>
  <c r="Q7998" i="2"/>
  <c r="Q8107" i="2"/>
  <c r="P8107" i="2"/>
  <c r="P8409" i="2"/>
  <c r="Q8453" i="2"/>
  <c r="P8453" i="2"/>
  <c r="P8764" i="2"/>
  <c r="Q7437" i="2"/>
  <c r="P7437" i="2"/>
  <c r="Q7624" i="2"/>
  <c r="P7624" i="2"/>
  <c r="P7693" i="2"/>
  <c r="P7725" i="2"/>
  <c r="Q7916" i="2"/>
  <c r="P8073" i="2"/>
  <c r="Q8319" i="2"/>
  <c r="P8319" i="2"/>
  <c r="P8403" i="2"/>
  <c r="Q9038" i="2"/>
  <c r="P9038" i="2"/>
  <c r="P7532" i="2"/>
  <c r="P7540" i="2"/>
  <c r="Q7642" i="2"/>
  <c r="P7656" i="2"/>
  <c r="P7673" i="2"/>
  <c r="P7821" i="2"/>
  <c r="Q7824" i="2"/>
  <c r="P7824" i="2"/>
  <c r="Q7896" i="2"/>
  <c r="P7896" i="2"/>
  <c r="Q7899" i="2"/>
  <c r="P7899" i="2"/>
  <c r="P7941" i="2"/>
  <c r="P8088" i="2"/>
  <c r="Q8088" i="2"/>
  <c r="Q8173" i="2"/>
  <c r="P8173" i="2"/>
  <c r="Q8264" i="2"/>
  <c r="Q8538" i="2"/>
  <c r="P8538" i="2"/>
  <c r="Q8853" i="2"/>
  <c r="P8853" i="2"/>
  <c r="Q8863" i="2"/>
  <c r="P8863" i="2"/>
  <c r="Q8202" i="2"/>
  <c r="P8202" i="2"/>
  <c r="Q8339" i="2"/>
  <c r="P8339" i="2"/>
  <c r="P8549" i="2"/>
  <c r="Q8602" i="2"/>
  <c r="P8602" i="2"/>
  <c r="Q8724" i="2"/>
  <c r="P8724" i="2"/>
  <c r="Q8850" i="2"/>
  <c r="Q7265" i="2"/>
  <c r="P7265" i="2"/>
  <c r="Q7602" i="2"/>
  <c r="P7602" i="2"/>
  <c r="Q7707" i="2"/>
  <c r="Q7791" i="2"/>
  <c r="P7791" i="2"/>
  <c r="Q7871" i="2"/>
  <c r="Q7929" i="2"/>
  <c r="P7929" i="2"/>
  <c r="Q8119" i="2"/>
  <c r="P8119" i="2"/>
  <c r="P8264" i="2"/>
  <c r="Q8457" i="2"/>
  <c r="P8457" i="2"/>
  <c r="Q8290" i="2"/>
  <c r="P8290" i="2"/>
  <c r="Q8651" i="2"/>
  <c r="P8651" i="2"/>
  <c r="Q8892" i="2"/>
  <c r="P8892" i="2"/>
  <c r="Q8491" i="2"/>
  <c r="P8491" i="2"/>
  <c r="Q8606" i="2"/>
  <c r="P8606" i="2"/>
  <c r="Q9029" i="2"/>
  <c r="P9029" i="2"/>
  <c r="Q9064" i="2"/>
  <c r="P9064" i="2"/>
  <c r="Q9613" i="2"/>
  <c r="P9613" i="2"/>
  <c r="Q9150" i="2"/>
  <c r="P9150" i="2"/>
  <c r="Q7712" i="2"/>
  <c r="Q7857" i="2"/>
  <c r="Q7932" i="2"/>
  <c r="P7932" i="2"/>
  <c r="Q8223" i="2"/>
  <c r="P8223" i="2"/>
  <c r="Q8370" i="2"/>
  <c r="P8370" i="2"/>
  <c r="Q8519" i="2"/>
  <c r="P8519" i="2"/>
  <c r="Q9026" i="2"/>
  <c r="P9026" i="2"/>
  <c r="Q9171" i="2"/>
  <c r="Q9324" i="2"/>
  <c r="P9324" i="2"/>
  <c r="Q9411" i="2"/>
  <c r="P9411" i="2"/>
  <c r="P7742" i="2"/>
  <c r="Q7742" i="2"/>
  <c r="Q7830" i="2"/>
  <c r="P7830" i="2"/>
  <c r="Q7891" i="2"/>
  <c r="P7891" i="2"/>
  <c r="P9174" i="2"/>
  <c r="Q8685" i="2"/>
  <c r="P8685" i="2"/>
  <c r="Q9058" i="2"/>
  <c r="P9058" i="2"/>
  <c r="Q9111" i="2"/>
  <c r="P9111" i="2"/>
  <c r="Q7549" i="2"/>
  <c r="P7549" i="2"/>
  <c r="Q7597" i="2"/>
  <c r="P7597" i="2"/>
  <c r="Q7737" i="2"/>
  <c r="P7737" i="2"/>
  <c r="Q7795" i="2"/>
  <c r="Q7816" i="2"/>
  <c r="P7816" i="2"/>
  <c r="P7886" i="2"/>
  <c r="Q7959" i="2"/>
  <c r="Q7989" i="2"/>
  <c r="P7989" i="2"/>
  <c r="Q8253" i="2"/>
  <c r="P8253" i="2"/>
  <c r="Q8461" i="2"/>
  <c r="Q8719" i="2"/>
  <c r="Q8825" i="2"/>
  <c r="P8825" i="2"/>
  <c r="Q9122" i="2"/>
  <c r="P9122" i="2"/>
  <c r="Q7424" i="2"/>
  <c r="P7424" i="2"/>
  <c r="Q7446" i="2"/>
  <c r="P7446" i="2"/>
  <c r="Q7451" i="2"/>
  <c r="P7451" i="2"/>
  <c r="P7506" i="2"/>
  <c r="Q7520" i="2"/>
  <c r="Q7632" i="2"/>
  <c r="Q7668" i="2"/>
  <c r="P7668" i="2"/>
  <c r="Q7732" i="2"/>
  <c r="Q7745" i="2"/>
  <c r="P7750" i="2"/>
  <c r="Q7772" i="2"/>
  <c r="P7772" i="2"/>
  <c r="Q7777" i="2"/>
  <c r="Q7790" i="2"/>
  <c r="P7795" i="2"/>
  <c r="P7855" i="2"/>
  <c r="Q7855" i="2"/>
  <c r="P8077" i="2"/>
  <c r="Q8102" i="2"/>
  <c r="P8102" i="2"/>
  <c r="Q8294" i="2"/>
  <c r="P8294" i="2"/>
  <c r="Q8380" i="2"/>
  <c r="P8380" i="2"/>
  <c r="Q8747" i="2"/>
  <c r="P8747" i="2"/>
  <c r="Q8873" i="2"/>
  <c r="P8873" i="2"/>
  <c r="P8998" i="2"/>
  <c r="Q9009" i="2"/>
  <c r="Q9197" i="2"/>
  <c r="P9197" i="2"/>
  <c r="Q9356" i="2"/>
  <c r="P9356" i="2"/>
  <c r="Q7470" i="2"/>
  <c r="P7470" i="2"/>
  <c r="P7520" i="2"/>
  <c r="Q7767" i="2"/>
  <c r="P7767" i="2"/>
  <c r="Q7844" i="2"/>
  <c r="P7959" i="2"/>
  <c r="Q8058" i="2"/>
  <c r="Q8163" i="2"/>
  <c r="P8163" i="2"/>
  <c r="Q8482" i="2"/>
  <c r="P8482" i="2"/>
  <c r="Q8652" i="2"/>
  <c r="P8652" i="2"/>
  <c r="Q8725" i="2"/>
  <c r="P8725" i="2"/>
  <c r="Q9037" i="2"/>
  <c r="P9037" i="2"/>
  <c r="Q9151" i="2"/>
  <c r="P9151" i="2"/>
  <c r="Q9168" i="2"/>
  <c r="Q9932" i="2"/>
  <c r="P9932" i="2"/>
  <c r="Q9616" i="2"/>
  <c r="P9616" i="2"/>
  <c r="Q9588" i="2"/>
  <c r="P9588" i="2"/>
  <c r="Q7518" i="2"/>
  <c r="Q7669" i="2"/>
  <c r="Q7730" i="2"/>
  <c r="P7730" i="2"/>
  <c r="Q8750" i="2"/>
  <c r="P8750" i="2"/>
  <c r="P9346" i="2"/>
  <c r="Q8834" i="2"/>
  <c r="P8834" i="2"/>
  <c r="Q8962" i="2"/>
  <c r="P8962" i="2"/>
  <c r="Q9353" i="2"/>
  <c r="P9353" i="2"/>
  <c r="P9545" i="2"/>
  <c r="Q9545" i="2"/>
  <c r="Q9817" i="2"/>
  <c r="P9817" i="2"/>
  <c r="Q8988" i="2"/>
  <c r="P8988" i="2"/>
  <c r="Q9035" i="2"/>
  <c r="P9035" i="2"/>
  <c r="Q9382" i="2"/>
  <c r="P9382" i="2"/>
  <c r="Q7516" i="2"/>
  <c r="P7516" i="2"/>
  <c r="Q7828" i="2"/>
  <c r="P7828" i="2"/>
  <c r="Q8059" i="2"/>
  <c r="P8059" i="2"/>
  <c r="Q8200" i="2"/>
  <c r="P8200" i="2"/>
  <c r="Q8236" i="2"/>
  <c r="P8236" i="2"/>
  <c r="Q8423" i="2"/>
  <c r="P8423" i="2"/>
  <c r="Q8668" i="2"/>
  <c r="P8668" i="2"/>
  <c r="P9008" i="2"/>
  <c r="Q9297" i="2"/>
  <c r="P9297" i="2"/>
  <c r="Q9312" i="2"/>
  <c r="Q9401" i="2"/>
  <c r="P9401" i="2"/>
  <c r="Q7898" i="2"/>
  <c r="P7898" i="2"/>
  <c r="Q8639" i="2"/>
  <c r="P8639" i="2"/>
  <c r="Q8683" i="2"/>
  <c r="P8683" i="2"/>
  <c r="Q8690" i="2"/>
  <c r="P8690" i="2"/>
  <c r="Q8693" i="2"/>
  <c r="P8693" i="2"/>
  <c r="P8910" i="2"/>
  <c r="Q8919" i="2"/>
  <c r="P8919" i="2"/>
  <c r="P9113" i="2"/>
  <c r="Q9113" i="2"/>
  <c r="Q9240" i="2"/>
  <c r="P9240" i="2"/>
  <c r="Q9288" i="2"/>
  <c r="P9288" i="2"/>
  <c r="Q9720" i="2"/>
  <c r="P9720" i="2"/>
  <c r="Q7263" i="2"/>
  <c r="P7263" i="2"/>
  <c r="P7584" i="2"/>
  <c r="P7604" i="2"/>
  <c r="Q7644" i="2"/>
  <c r="P7667" i="2"/>
  <c r="Q7701" i="2"/>
  <c r="Q7719" i="2"/>
  <c r="P7719" i="2"/>
  <c r="Q7754" i="2"/>
  <c r="P7754" i="2"/>
  <c r="Q7805" i="2"/>
  <c r="Q7826" i="2"/>
  <c r="P7826" i="2"/>
  <c r="Q7860" i="2"/>
  <c r="Q8080" i="2"/>
  <c r="Q8086" i="2"/>
  <c r="P8086" i="2"/>
  <c r="Q8133" i="2"/>
  <c r="Q8249" i="2"/>
  <c r="P8288" i="2"/>
  <c r="Q8288" i="2"/>
  <c r="Q8365" i="2"/>
  <c r="Q8426" i="2"/>
  <c r="P8426" i="2"/>
  <c r="Q8433" i="2"/>
  <c r="P8433" i="2"/>
  <c r="Q8510" i="2"/>
  <c r="P8510" i="2"/>
  <c r="Q8571" i="2"/>
  <c r="Q8609" i="2"/>
  <c r="P8609" i="2"/>
  <c r="Q8795" i="2"/>
  <c r="P8795" i="2"/>
  <c r="P9312" i="2"/>
  <c r="P7644" i="2"/>
  <c r="P7683" i="2"/>
  <c r="P7779" i="2"/>
  <c r="P7960" i="2"/>
  <c r="P8080" i="2"/>
  <c r="Q8089" i="2"/>
  <c r="P8089" i="2"/>
  <c r="P8307" i="2"/>
  <c r="Q8377" i="2"/>
  <c r="P8377" i="2"/>
  <c r="Q8550" i="2"/>
  <c r="Q8680" i="2"/>
  <c r="P8680" i="2"/>
  <c r="Q8697" i="2"/>
  <c r="P8697" i="2"/>
  <c r="Q8861" i="2"/>
  <c r="P8861" i="2"/>
  <c r="Q8913" i="2"/>
  <c r="P8913" i="2"/>
  <c r="Q8691" i="2"/>
  <c r="P8691" i="2"/>
  <c r="Q8735" i="2"/>
  <c r="Q8854" i="2"/>
  <c r="P8854" i="2"/>
  <c r="Q8933" i="2"/>
  <c r="P8933" i="2"/>
  <c r="Q9023" i="2"/>
  <c r="P9023" i="2"/>
  <c r="Q9298" i="2"/>
  <c r="P9298" i="2"/>
  <c r="Q8484" i="2"/>
  <c r="P8484" i="2"/>
  <c r="Q8664" i="2"/>
  <c r="P8664" i="2"/>
  <c r="P8735" i="2"/>
  <c r="Q8765" i="2"/>
  <c r="Q8999" i="2"/>
  <c r="P8999" i="2"/>
  <c r="Q9126" i="2"/>
  <c r="P9126" i="2"/>
  <c r="Q9295" i="2"/>
  <c r="P9295" i="2"/>
  <c r="Q8056" i="2"/>
  <c r="Q8196" i="2"/>
  <c r="P8196" i="2"/>
  <c r="Q8369" i="2"/>
  <c r="P8369" i="2"/>
  <c r="Q8578" i="2"/>
  <c r="P9183" i="2"/>
  <c r="Q9183" i="2"/>
  <c r="Q7992" i="2"/>
  <c r="P7992" i="2"/>
  <c r="Q8131" i="2"/>
  <c r="Q8176" i="2"/>
  <c r="P8176" i="2"/>
  <c r="Q8224" i="2"/>
  <c r="P8224" i="2"/>
  <c r="Q8234" i="2"/>
  <c r="Q8739" i="2"/>
  <c r="P8739" i="2"/>
  <c r="P8826" i="2"/>
  <c r="Q8902" i="2"/>
  <c r="Q9776" i="2"/>
  <c r="P9776" i="2"/>
  <c r="Q8640" i="2"/>
  <c r="P8640" i="2"/>
  <c r="Q8711" i="2"/>
  <c r="P8711" i="2"/>
  <c r="Q8720" i="2"/>
  <c r="P8720" i="2"/>
  <c r="Q8776" i="2"/>
  <c r="P8776" i="2"/>
  <c r="Q8779" i="2"/>
  <c r="Q8871" i="2"/>
  <c r="P8871" i="2"/>
  <c r="Q9226" i="2"/>
  <c r="P9226" i="2"/>
  <c r="Q8769" i="2"/>
  <c r="P8769" i="2"/>
  <c r="P8779" i="2"/>
  <c r="Q9055" i="2"/>
  <c r="P9055" i="2"/>
  <c r="P9257" i="2"/>
  <c r="Q9257" i="2"/>
  <c r="Q9432" i="2"/>
  <c r="P9432" i="2"/>
  <c r="Q7651" i="2"/>
  <c r="Q7685" i="2"/>
  <c r="Q8194" i="2"/>
  <c r="P8194" i="2"/>
  <c r="Q8222" i="2"/>
  <c r="P8222" i="2"/>
  <c r="Q8265" i="2"/>
  <c r="P8265" i="2"/>
  <c r="Q8364" i="2"/>
  <c r="P8364" i="2"/>
  <c r="Q8394" i="2"/>
  <c r="Q8542" i="2"/>
  <c r="Q8627" i="2"/>
  <c r="P8627" i="2"/>
  <c r="P8682" i="2"/>
  <c r="Q8807" i="2"/>
  <c r="P8807" i="2"/>
  <c r="Q8846" i="2"/>
  <c r="Q8874" i="2"/>
  <c r="Q8931" i="2"/>
  <c r="P8931" i="2"/>
  <c r="P9052" i="2"/>
  <c r="Q9052" i="2"/>
  <c r="Q9576" i="2"/>
  <c r="P9576" i="2"/>
  <c r="P7608" i="2"/>
  <c r="P7651" i="2"/>
  <c r="Q7715" i="2"/>
  <c r="Q7763" i="2"/>
  <c r="Q7842" i="2"/>
  <c r="P7869" i="2"/>
  <c r="Q8172" i="2"/>
  <c r="P8172" i="2"/>
  <c r="Q8230" i="2"/>
  <c r="Q8367" i="2"/>
  <c r="P8485" i="2"/>
  <c r="P8763" i="2"/>
  <c r="P8846" i="2"/>
  <c r="Q8893" i="2"/>
  <c r="P8893" i="2"/>
  <c r="P7685" i="2"/>
  <c r="P8394" i="2"/>
  <c r="P8542" i="2"/>
  <c r="Q8637" i="2"/>
  <c r="P8637" i="2"/>
  <c r="Q8714" i="2"/>
  <c r="P8714" i="2"/>
  <c r="Q8821" i="2"/>
  <c r="P8821" i="2"/>
  <c r="P8874" i="2"/>
  <c r="Q8928" i="2"/>
  <c r="P8928" i="2"/>
  <c r="Q9550" i="2"/>
  <c r="P9550" i="2"/>
  <c r="Q9065" i="2"/>
  <c r="P9065" i="2"/>
  <c r="Q9086" i="2"/>
  <c r="P9086" i="2"/>
  <c r="Q9270" i="2"/>
  <c r="P9270" i="2"/>
  <c r="Q9458" i="2"/>
  <c r="P9458" i="2"/>
  <c r="Q9491" i="2"/>
  <c r="P9491" i="2"/>
  <c r="Q9529" i="2"/>
  <c r="P9529" i="2"/>
  <c r="Q10068" i="2"/>
  <c r="P10068" i="2"/>
  <c r="Q8366" i="2"/>
  <c r="P8366" i="2"/>
  <c r="Q9469" i="2"/>
  <c r="P9469" i="2"/>
  <c r="Q9672" i="2"/>
  <c r="P9672" i="2"/>
  <c r="Q9155" i="2"/>
  <c r="P9155" i="2"/>
  <c r="P9573" i="2"/>
  <c r="Q9573" i="2"/>
  <c r="Q8167" i="2"/>
  <c r="P8167" i="2"/>
  <c r="Q8667" i="2"/>
  <c r="P8667" i="2"/>
  <c r="Q8770" i="2"/>
  <c r="P8770" i="2"/>
  <c r="Q8841" i="2"/>
  <c r="P8841" i="2"/>
  <c r="Q8844" i="2"/>
  <c r="P8844" i="2"/>
  <c r="Q8947" i="2"/>
  <c r="Q8950" i="2"/>
  <c r="P8950" i="2"/>
  <c r="P9063" i="2"/>
  <c r="Q9063" i="2"/>
  <c r="Q9066" i="2"/>
  <c r="P9066" i="2"/>
  <c r="Q9097" i="2"/>
  <c r="P9097" i="2"/>
  <c r="Q8117" i="2"/>
  <c r="P8117" i="2"/>
  <c r="Q8201" i="2"/>
  <c r="Q8220" i="2"/>
  <c r="P8220" i="2"/>
  <c r="Q8569" i="2"/>
  <c r="P8569" i="2"/>
  <c r="Q8809" i="2"/>
  <c r="P8809" i="2"/>
  <c r="P8930" i="2"/>
  <c r="P8947" i="2"/>
  <c r="Q9139" i="2"/>
  <c r="P9139" i="2"/>
  <c r="P9142" i="2"/>
  <c r="Q9352" i="2"/>
  <c r="P9352" i="2"/>
  <c r="Q9383" i="2"/>
  <c r="P9383" i="2"/>
  <c r="Q9666" i="2"/>
  <c r="P9666" i="2"/>
  <c r="P8131" i="2"/>
  <c r="Q8206" i="2"/>
  <c r="P8206" i="2"/>
  <c r="P8234" i="2"/>
  <c r="Q8392" i="2"/>
  <c r="P8392" i="2"/>
  <c r="P8407" i="2"/>
  <c r="Q8572" i="2"/>
  <c r="P8572" i="2"/>
  <c r="P8625" i="2"/>
  <c r="Q8712" i="2"/>
  <c r="P8712" i="2"/>
  <c r="Q9084" i="2"/>
  <c r="P9084" i="2"/>
  <c r="P9094" i="2"/>
  <c r="Q9094" i="2"/>
  <c r="Q9180" i="2"/>
  <c r="P9180" i="2"/>
  <c r="P9373" i="2"/>
  <c r="P9434" i="2"/>
  <c r="Q8165" i="2"/>
  <c r="P8165" i="2"/>
  <c r="Q8595" i="2"/>
  <c r="P8595" i="2"/>
  <c r="Q8684" i="2"/>
  <c r="P8684" i="2"/>
  <c r="Q8707" i="2"/>
  <c r="P8707" i="2"/>
  <c r="Q8872" i="2"/>
  <c r="P8872" i="2"/>
  <c r="Q8903" i="2"/>
  <c r="P8903" i="2"/>
  <c r="Q8918" i="2"/>
  <c r="P8918" i="2"/>
  <c r="Q8940" i="2"/>
  <c r="P8940" i="2"/>
  <c r="Q9170" i="2"/>
  <c r="P9170" i="2"/>
  <c r="P9548" i="2"/>
  <c r="Q8028" i="2"/>
  <c r="P8028" i="2"/>
  <c r="Q8115" i="2"/>
  <c r="P8115" i="2"/>
  <c r="Q8218" i="2"/>
  <c r="P8218" i="2"/>
  <c r="P8427" i="2"/>
  <c r="Q8522" i="2"/>
  <c r="P8522" i="2"/>
  <c r="Q8749" i="2"/>
  <c r="P8749" i="2"/>
  <c r="Q8835" i="2"/>
  <c r="Q9370" i="2"/>
  <c r="P9635" i="2"/>
  <c r="P9546" i="2"/>
  <c r="Q9546" i="2"/>
  <c r="Q9145" i="2"/>
  <c r="P9145" i="2"/>
  <c r="Q9384" i="2"/>
  <c r="P9384" i="2"/>
  <c r="Q9413" i="2"/>
  <c r="P9413" i="2"/>
  <c r="Q9875" i="2"/>
  <c r="P9875" i="2"/>
  <c r="Q9990" i="2"/>
  <c r="P9990" i="2"/>
  <c r="Q9993" i="2"/>
  <c r="P9993" i="2"/>
  <c r="Q9575" i="2"/>
  <c r="Q9211" i="2"/>
  <c r="P9211" i="2"/>
  <c r="Q9604" i="2"/>
  <c r="Q9692" i="2"/>
  <c r="P9692" i="2"/>
  <c r="Q9777" i="2"/>
  <c r="P9777" i="2"/>
  <c r="Q8106" i="2"/>
  <c r="P8106" i="2"/>
  <c r="Q8641" i="2"/>
  <c r="P8641" i="2"/>
  <c r="Q8929" i="2"/>
  <c r="P8929" i="2"/>
  <c r="Q9036" i="2"/>
  <c r="P9036" i="2"/>
  <c r="Q9125" i="2"/>
  <c r="P9125" i="2"/>
  <c r="Q9463" i="2"/>
  <c r="P9463" i="2"/>
  <c r="P9575" i="2"/>
  <c r="Q8568" i="2"/>
  <c r="P8568" i="2"/>
  <c r="Q8577" i="2"/>
  <c r="P8577" i="2"/>
  <c r="Q8753" i="2"/>
  <c r="P8753" i="2"/>
  <c r="Q8920" i="2"/>
  <c r="P8920" i="2"/>
  <c r="P9470" i="2"/>
  <c r="P9604" i="2"/>
  <c r="Q8030" i="2"/>
  <c r="P8030" i="2"/>
  <c r="Q8104" i="2"/>
  <c r="P8104" i="2"/>
  <c r="P8291" i="2"/>
  <c r="Q8309" i="2"/>
  <c r="P8321" i="2"/>
  <c r="Q8368" i="2"/>
  <c r="Q8598" i="2"/>
  <c r="P8598" i="2"/>
  <c r="Q8610" i="2"/>
  <c r="P8610" i="2"/>
  <c r="Q8718" i="2"/>
  <c r="P8718" i="2"/>
  <c r="Q8774" i="2"/>
  <c r="P8774" i="2"/>
  <c r="Q8882" i="2"/>
  <c r="P8882" i="2"/>
  <c r="P8990" i="2"/>
  <c r="P9093" i="2"/>
  <c r="P9208" i="2"/>
  <c r="Q9255" i="2"/>
  <c r="P9255" i="2"/>
  <c r="Q8345" i="2"/>
  <c r="Q8404" i="2"/>
  <c r="P8404" i="2"/>
  <c r="Q8456" i="2"/>
  <c r="P8456" i="2"/>
  <c r="Q8601" i="2"/>
  <c r="Q8777" i="2"/>
  <c r="P8777" i="2"/>
  <c r="Q8981" i="2"/>
  <c r="P8981" i="2"/>
  <c r="P9027" i="2"/>
  <c r="Q9087" i="2"/>
  <c r="P9087" i="2"/>
  <c r="Q9202" i="2"/>
  <c r="P9202" i="2"/>
  <c r="Q9412" i="2"/>
  <c r="P9412" i="2"/>
  <c r="Q9284" i="2"/>
  <c r="P9284" i="2"/>
  <c r="P9440" i="2"/>
  <c r="Q9440" i="2"/>
  <c r="Q9519" i="2"/>
  <c r="Q8436" i="2"/>
  <c r="Q8666" i="2"/>
  <c r="P8666" i="2"/>
  <c r="Q8692" i="2"/>
  <c r="P8692" i="2"/>
  <c r="Q8836" i="2"/>
  <c r="P8836" i="2"/>
  <c r="Q8922" i="2"/>
  <c r="Q8991" i="2"/>
  <c r="Q8994" i="2"/>
  <c r="P8994" i="2"/>
  <c r="Q9121" i="2"/>
  <c r="P9121" i="2"/>
  <c r="Q9433" i="2"/>
  <c r="P9433" i="2"/>
  <c r="Q9492" i="2"/>
  <c r="P9492" i="2"/>
  <c r="Q9499" i="2"/>
  <c r="P9499" i="2"/>
  <c r="Q9502" i="2"/>
  <c r="Q8570" i="2"/>
  <c r="P8570" i="2"/>
  <c r="P8583" i="2"/>
  <c r="Q8626" i="2"/>
  <c r="P8626" i="2"/>
  <c r="P8942" i="2"/>
  <c r="Q8948" i="2"/>
  <c r="P8948" i="2"/>
  <c r="P8991" i="2"/>
  <c r="Q9153" i="2"/>
  <c r="P9153" i="2"/>
  <c r="Q9354" i="2"/>
  <c r="P9354" i="2"/>
  <c r="P9519" i="2"/>
  <c r="P9753" i="2"/>
  <c r="Q9836" i="2"/>
  <c r="P8523" i="2"/>
  <c r="P8601" i="2"/>
  <c r="P8669" i="2"/>
  <c r="Q8679" i="2"/>
  <c r="P8679" i="2"/>
  <c r="Q8778" i="2"/>
  <c r="P8778" i="2"/>
  <c r="P8922" i="2"/>
  <c r="P8961" i="2"/>
  <c r="Q8969" i="2"/>
  <c r="Q9096" i="2"/>
  <c r="P9210" i="2"/>
  <c r="P9227" i="2"/>
  <c r="Q9230" i="2"/>
  <c r="P9230" i="2"/>
  <c r="Q9261" i="2"/>
  <c r="P9261" i="2"/>
  <c r="Q9402" i="2"/>
  <c r="P9402" i="2"/>
  <c r="Q9489" i="2"/>
  <c r="P9489" i="2"/>
  <c r="Q9722" i="2"/>
  <c r="P9722" i="2"/>
  <c r="P9836" i="2"/>
  <c r="Q8351" i="2"/>
  <c r="Q8548" i="2"/>
  <c r="P8548" i="2"/>
  <c r="Q8596" i="2"/>
  <c r="P8596" i="2"/>
  <c r="P8629" i="2"/>
  <c r="Q8695" i="2"/>
  <c r="P8695" i="2"/>
  <c r="Q8709" i="2"/>
  <c r="P8709" i="2"/>
  <c r="P8831" i="2"/>
  <c r="P8842" i="2"/>
  <c r="Q8864" i="2"/>
  <c r="P8864" i="2"/>
  <c r="P8889" i="2"/>
  <c r="P8894" i="2"/>
  <c r="Q8900" i="2"/>
  <c r="P8900" i="2"/>
  <c r="Q9115" i="2"/>
  <c r="P9115" i="2"/>
  <c r="Q9179" i="2"/>
  <c r="P9242" i="2"/>
  <c r="Q9299" i="2"/>
  <c r="P9385" i="2"/>
  <c r="Q9664" i="2"/>
  <c r="P9664" i="2"/>
  <c r="Q9675" i="2"/>
  <c r="P9675" i="2"/>
  <c r="Q9747" i="2"/>
  <c r="Q8349" i="2"/>
  <c r="P8455" i="2"/>
  <c r="P8465" i="2"/>
  <c r="Q8511" i="2"/>
  <c r="Q8797" i="2"/>
  <c r="Q8997" i="2"/>
  <c r="P8997" i="2"/>
  <c r="Q9024" i="2"/>
  <c r="P9024" i="2"/>
  <c r="P9096" i="2"/>
  <c r="P9179" i="2"/>
  <c r="Q9811" i="2"/>
  <c r="Q9878" i="2"/>
  <c r="P9878" i="2"/>
  <c r="Q8968" i="2"/>
  <c r="P8968" i="2"/>
  <c r="Q9212" i="2"/>
  <c r="P9212" i="2"/>
  <c r="Q9781" i="2"/>
  <c r="P9781" i="2"/>
  <c r="Q9286" i="2"/>
  <c r="P9286" i="2"/>
  <c r="Q9323" i="2"/>
  <c r="P9323" i="2"/>
  <c r="Q9342" i="2"/>
  <c r="P9342" i="2"/>
  <c r="Q8681" i="2"/>
  <c r="P8681" i="2"/>
  <c r="Q9314" i="2"/>
  <c r="P9314" i="2"/>
  <c r="Q9371" i="2"/>
  <c r="P9371" i="2"/>
  <c r="Q9400" i="2"/>
  <c r="P8515" i="2"/>
  <c r="Q8515" i="2"/>
  <c r="Q8722" i="2"/>
  <c r="P8722" i="2"/>
  <c r="Q8890" i="2"/>
  <c r="P8890" i="2"/>
  <c r="Q9025" i="2"/>
  <c r="P9025" i="2"/>
  <c r="P9081" i="2"/>
  <c r="Q9182" i="2"/>
  <c r="P9326" i="2"/>
  <c r="Q9689" i="2"/>
  <c r="P9689" i="2"/>
  <c r="P8555" i="2"/>
  <c r="P8579" i="2"/>
  <c r="Q8751" i="2"/>
  <c r="P8751" i="2"/>
  <c r="Q8780" i="2"/>
  <c r="P8780" i="2"/>
  <c r="Q8911" i="2"/>
  <c r="P8979" i="2"/>
  <c r="Q9124" i="2"/>
  <c r="Q9173" i="2"/>
  <c r="P9173" i="2"/>
  <c r="Q9238" i="2"/>
  <c r="P9238" i="2"/>
  <c r="Q9256" i="2"/>
  <c r="P9400" i="2"/>
  <c r="P9444" i="2"/>
  <c r="Q9559" i="2"/>
  <c r="P9559" i="2"/>
  <c r="Q9584" i="2"/>
  <c r="P9584" i="2"/>
  <c r="Q9721" i="2"/>
  <c r="P9721" i="2"/>
  <c r="P9749" i="2"/>
  <c r="P8481" i="2"/>
  <c r="Q8775" i="2"/>
  <c r="P8775" i="2"/>
  <c r="P8805" i="2"/>
  <c r="Q8862" i="2"/>
  <c r="P8989" i="2"/>
  <c r="P9182" i="2"/>
  <c r="Q9414" i="2"/>
  <c r="P9414" i="2"/>
  <c r="P9732" i="2"/>
  <c r="Q9761" i="2"/>
  <c r="P9761" i="2"/>
  <c r="Q9750" i="2"/>
  <c r="P9750" i="2"/>
  <c r="Q10071" i="2"/>
  <c r="P10071" i="2"/>
  <c r="Q10078" i="2"/>
  <c r="P10078" i="2"/>
  <c r="Q9618" i="2"/>
  <c r="P9618" i="2"/>
  <c r="P9835" i="2"/>
  <c r="Q9835" i="2"/>
  <c r="Q9790" i="2"/>
  <c r="P9790" i="2"/>
  <c r="Q9007" i="2"/>
  <c r="P9007" i="2"/>
  <c r="Q9092" i="2"/>
  <c r="Q9399" i="2"/>
  <c r="Q9702" i="2"/>
  <c r="P9702" i="2"/>
  <c r="Q9981" i="2"/>
  <c r="P9981" i="2"/>
  <c r="Q9386" i="2"/>
  <c r="P9386" i="2"/>
  <c r="Q9374" i="2"/>
  <c r="P9374" i="2"/>
  <c r="Q9462" i="2"/>
  <c r="P9462" i="2"/>
  <c r="Q9904" i="2"/>
  <c r="P9904" i="2"/>
  <c r="Q8612" i="2"/>
  <c r="P8612" i="2"/>
  <c r="Q8662" i="2"/>
  <c r="P8662" i="2"/>
  <c r="Q9054" i="2"/>
  <c r="P9054" i="2"/>
  <c r="Q9443" i="2"/>
  <c r="P9443" i="2"/>
  <c r="Q9556" i="2"/>
  <c r="P9556" i="2"/>
  <c r="Q9894" i="2"/>
  <c r="P9894" i="2"/>
  <c r="P8941" i="2"/>
  <c r="Q8941" i="2"/>
  <c r="Q9143" i="2"/>
  <c r="P9143" i="2"/>
  <c r="P9646" i="2"/>
  <c r="Q9934" i="2"/>
  <c r="P9934" i="2"/>
  <c r="Q9501" i="2"/>
  <c r="P9501" i="2"/>
  <c r="Q9703" i="2"/>
  <c r="P9703" i="2"/>
  <c r="Q9806" i="2"/>
  <c r="Q9661" i="2"/>
  <c r="P9661" i="2"/>
  <c r="Q9734" i="2"/>
  <c r="Q9116" i="2"/>
  <c r="P9116" i="2"/>
  <c r="Q9317" i="2"/>
  <c r="P9317" i="2"/>
  <c r="Q9341" i="2"/>
  <c r="Q9586" i="2"/>
  <c r="Q9671" i="2"/>
  <c r="P9671" i="2"/>
  <c r="Q9674" i="2"/>
  <c r="P9674" i="2"/>
  <c r="Q9700" i="2"/>
  <c r="P9700" i="2"/>
  <c r="Q9731" i="2"/>
  <c r="Q9816" i="2"/>
  <c r="Q9895" i="2"/>
  <c r="P9895" i="2"/>
  <c r="Q9056" i="2"/>
  <c r="P9056" i="2"/>
  <c r="Q9724" i="2"/>
  <c r="P9724" i="2"/>
  <c r="P9095" i="2"/>
  <c r="P9124" i="2"/>
  <c r="P9168" i="2"/>
  <c r="Q9203" i="2"/>
  <c r="P9203" i="2"/>
  <c r="Q9241" i="2"/>
  <c r="P9285" i="2"/>
  <c r="P9341" i="2"/>
  <c r="P9372" i="2"/>
  <c r="Q9404" i="2"/>
  <c r="Q9459" i="2"/>
  <c r="P9459" i="2"/>
  <c r="P9471" i="2"/>
  <c r="Q9518" i="2"/>
  <c r="P9518" i="2"/>
  <c r="P9731" i="2"/>
  <c r="Q9863" i="2"/>
  <c r="P9863" i="2"/>
  <c r="Q9271" i="2"/>
  <c r="P9271" i="2"/>
  <c r="Q10023" i="2"/>
  <c r="P10023" i="2"/>
  <c r="P10037" i="2"/>
  <c r="Q9544" i="2"/>
  <c r="P9544" i="2"/>
  <c r="Q9631" i="2"/>
  <c r="P9631" i="2"/>
  <c r="Q9690" i="2"/>
  <c r="Q9791" i="2"/>
  <c r="P9791" i="2"/>
  <c r="Q9877" i="2"/>
  <c r="P9877" i="2"/>
  <c r="Q9907" i="2"/>
  <c r="P10008" i="2"/>
  <c r="Q10011" i="2"/>
  <c r="Q10014" i="2"/>
  <c r="P10014" i="2"/>
  <c r="P9231" i="2"/>
  <c r="Q9289" i="2"/>
  <c r="P9357" i="2"/>
  <c r="Q9531" i="2"/>
  <c r="Q9558" i="2"/>
  <c r="Q9637" i="2"/>
  <c r="Q9751" i="2"/>
  <c r="P9751" i="2"/>
  <c r="Q10040" i="2"/>
  <c r="P10040" i="2"/>
  <c r="P9171" i="2"/>
  <c r="P9241" i="2"/>
  <c r="P9259" i="2"/>
  <c r="P9399" i="2"/>
  <c r="Q9461" i="2"/>
  <c r="P9586" i="2"/>
  <c r="P9690" i="2"/>
  <c r="Q9719" i="2"/>
  <c r="P9719" i="2"/>
  <c r="P9907" i="2"/>
  <c r="Q9992" i="2"/>
  <c r="P10011" i="2"/>
  <c r="Q9520" i="2"/>
  <c r="P9520" i="2"/>
  <c r="Q9665" i="2"/>
  <c r="P9665" i="2"/>
  <c r="Q9892" i="2"/>
  <c r="P9892" i="2"/>
  <c r="Q9269" i="2"/>
  <c r="P9269" i="2"/>
  <c r="P9461" i="2"/>
  <c r="Q9617" i="2"/>
  <c r="P9898" i="2"/>
  <c r="P9992" i="2"/>
  <c r="Q9589" i="2"/>
  <c r="P9589" i="2"/>
  <c r="Q9633" i="2"/>
  <c r="Q9782" i="2"/>
  <c r="Q9933" i="2"/>
  <c r="P9933" i="2"/>
  <c r="Q10066" i="2"/>
  <c r="P10066" i="2"/>
  <c r="Q9602" i="2"/>
  <c r="Q9644" i="2"/>
  <c r="P9693" i="2"/>
  <c r="P9807" i="2"/>
  <c r="Q9807" i="2"/>
  <c r="P9574" i="2"/>
  <c r="Q9607" i="2"/>
  <c r="P9607" i="2"/>
  <c r="P9633" i="2"/>
  <c r="P9782" i="2"/>
  <c r="P9816" i="2"/>
  <c r="P9867" i="2"/>
  <c r="Q9905" i="2"/>
  <c r="P9905" i="2"/>
  <c r="P10024" i="2"/>
  <c r="Q10072" i="2"/>
  <c r="P10072" i="2"/>
  <c r="Q9315" i="2"/>
  <c r="Q9347" i="2"/>
  <c r="Q9557" i="2"/>
  <c r="P9602" i="2"/>
  <c r="P9644" i="2"/>
  <c r="P9730" i="2"/>
  <c r="Q9965" i="2"/>
  <c r="P9965" i="2"/>
  <c r="Q10010" i="2"/>
  <c r="P10010" i="2"/>
  <c r="Q10050" i="2"/>
  <c r="P9405" i="2"/>
  <c r="P9431" i="2"/>
  <c r="P9500" i="2"/>
  <c r="P9515" i="2"/>
  <c r="P9530" i="2"/>
  <c r="Q9587" i="2"/>
  <c r="P9587" i="2"/>
  <c r="P9647" i="2"/>
  <c r="Q9819" i="2"/>
  <c r="Q9840" i="2"/>
  <c r="Q9865" i="2"/>
  <c r="Q10019" i="2"/>
  <c r="P10050" i="2"/>
  <c r="Q10053" i="2"/>
  <c r="P10053" i="2"/>
  <c r="P9315" i="2"/>
  <c r="P9347" i="2"/>
  <c r="P9439" i="2"/>
  <c r="P9468" i="2"/>
  <c r="P9557" i="2"/>
  <c r="P9662" i="2"/>
  <c r="P9704" i="2"/>
  <c r="P9733" i="2"/>
  <c r="P9789" i="2"/>
  <c r="P9879" i="2"/>
  <c r="Q9896" i="2"/>
  <c r="P9896" i="2"/>
  <c r="P9950" i="2"/>
  <c r="P9460" i="2"/>
  <c r="P9579" i="2"/>
  <c r="P9691" i="2"/>
  <c r="P9865" i="2"/>
  <c r="Q9937" i="2"/>
  <c r="Q9953" i="2"/>
  <c r="P9953" i="2"/>
  <c r="Q9979" i="2"/>
  <c r="P10013" i="2"/>
  <c r="P10019" i="2"/>
  <c r="Q9473" i="2"/>
  <c r="P9473" i="2"/>
  <c r="P9642" i="2"/>
  <c r="Q9792" i="2"/>
  <c r="P9792" i="2"/>
  <c r="Q9805" i="2"/>
  <c r="Q9984" i="2"/>
  <c r="Q10009" i="2"/>
  <c r="P10009" i="2"/>
  <c r="Q9636" i="2"/>
  <c r="P9636" i="2"/>
  <c r="Q9760" i="2"/>
  <c r="Q10012" i="2"/>
  <c r="P10012" i="2"/>
  <c r="Q10079" i="2"/>
  <c r="P10079" i="2"/>
  <c r="Q9663" i="2"/>
  <c r="Q9952" i="2"/>
  <c r="P9952" i="2"/>
  <c r="P9979" i="2"/>
  <c r="Q9991" i="2"/>
  <c r="P9991" i="2"/>
  <c r="Q10051" i="2"/>
  <c r="Q9676" i="2"/>
  <c r="Q9809" i="2"/>
  <c r="Q9961" i="2"/>
  <c r="Q10042" i="2"/>
  <c r="P10042" i="2"/>
  <c r="P9663" i="2"/>
  <c r="Q9763" i="2"/>
  <c r="P9763" i="2"/>
  <c r="Q9936" i="2"/>
  <c r="P10051" i="2"/>
  <c r="Q10081" i="2"/>
  <c r="Q10043" i="2"/>
  <c r="P10043" i="2"/>
  <c r="Q9834" i="2"/>
  <c r="P9834" i="2"/>
  <c r="Q9908" i="2"/>
  <c r="Q9903" i="2"/>
  <c r="P9903" i="2"/>
  <c r="P9908" i="2"/>
  <c r="Q9935" i="2"/>
  <c r="P9935" i="2"/>
  <c r="Q10020" i="2"/>
  <c r="Q10038" i="2"/>
  <c r="P10038" i="2"/>
  <c r="P10070" i="2"/>
  <c r="Q10082" i="2"/>
  <c r="P10082" i="2"/>
  <c r="Q9614" i="2"/>
  <c r="Q9695" i="2"/>
  <c r="P9734" i="2"/>
  <c r="P9760" i="2"/>
  <c r="P9805" i="2"/>
  <c r="P9820" i="2"/>
  <c r="Q9868" i="2"/>
  <c r="P9868" i="2"/>
  <c r="P9897" i="2"/>
  <c r="Q9924" i="2"/>
  <c r="Q9956" i="2"/>
  <c r="Q9962" i="2"/>
  <c r="P9962" i="2"/>
  <c r="P9985" i="2"/>
  <c r="P10020" i="2"/>
  <c r="P9585" i="2"/>
  <c r="P9614" i="2"/>
  <c r="P9634" i="2"/>
  <c r="P9673" i="2"/>
  <c r="P9695" i="2"/>
  <c r="P9718" i="2"/>
  <c r="P9748" i="2"/>
  <c r="P9849" i="2"/>
  <c r="P9956" i="2"/>
  <c r="P9980" i="2"/>
  <c r="P10052" i="2"/>
  <c r="P9924" i="2"/>
  <c r="Q9995" i="2"/>
  <c r="P9995" i="2"/>
  <c r="Q9926" i="2"/>
  <c r="Q9982" i="2"/>
  <c r="P9982" i="2"/>
  <c r="Q10021" i="2"/>
  <c r="Q10080" i="2"/>
  <c r="P10080" i="2"/>
  <c r="P9954" i="2"/>
  <c r="P100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<sst xmlns="http://schemas.openxmlformats.org/spreadsheetml/2006/main" count="30308" uniqueCount="63">
  <si>
    <t>记录日期</t>
  </si>
  <si>
    <t>教室编号</t>
  </si>
  <si>
    <t>教室类型</t>
  </si>
  <si>
    <t>建筑面积（㎡）</t>
  </si>
  <si>
    <t>净高（㎡）</t>
  </si>
  <si>
    <t>记录时间</t>
  </si>
  <si>
    <t>空气温度(℃)</t>
  </si>
  <si>
    <t>相对湿度(%RH)</t>
  </si>
  <si>
    <t>黑球温度(℃)</t>
  </si>
  <si>
    <t>空气流速(m/s)</t>
  </si>
  <si>
    <r>
      <rPr>
        <sz val="11"/>
        <color theme="1"/>
        <rFont val="宋体"/>
        <charset val="134"/>
        <scheme val="minor"/>
      </rPr>
      <t>CO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浓度(ppm)</t>
    </r>
  </si>
  <si>
    <t>光照强度(lux)</t>
  </si>
  <si>
    <t>平均辐射温度</t>
  </si>
  <si>
    <t>服装热阻（clo）</t>
  </si>
  <si>
    <t>人员活动强度(met)</t>
  </si>
  <si>
    <t>人员密度</t>
  </si>
  <si>
    <t>热舒适预测平均评价PMV</t>
  </si>
  <si>
    <t>空调能耗(kWh)</t>
  </si>
  <si>
    <t>照明能耗(kWh)</t>
  </si>
  <si>
    <t>多媒体设备能耗(kWh)</t>
  </si>
  <si>
    <t>季节</t>
  </si>
  <si>
    <t>窗墙比</t>
  </si>
  <si>
    <t>遮阳深度</t>
  </si>
  <si>
    <t>外墙传热系数 (U_wall)</t>
  </si>
  <si>
    <t>外窗传热系数 (U_window)</t>
  </si>
  <si>
    <t>外窗太阳得热系数 (SHGC)</t>
  </si>
  <si>
    <t>半小时总能耗(kWh)</t>
  </si>
  <si>
    <t>季节天数基数</t>
  </si>
  <si>
    <t>加权能耗</t>
  </si>
  <si>
    <t>瞬时EUI贡献(kWh/m²)</t>
  </si>
  <si>
    <t>季节权重因子</t>
  </si>
  <si>
    <t xml:space="preserve"> 加权EUI贡献(kWh/m²)</t>
  </si>
  <si>
    <t>A101</t>
  </si>
  <si>
    <t>普通教室</t>
  </si>
  <si>
    <t>春</t>
  </si>
  <si>
    <t>A102</t>
  </si>
  <si>
    <t>A301</t>
  </si>
  <si>
    <t>A302</t>
  </si>
  <si>
    <t>A601</t>
  </si>
  <si>
    <t>B104</t>
  </si>
  <si>
    <t>B108</t>
  </si>
  <si>
    <t>B402</t>
  </si>
  <si>
    <t>B405</t>
  </si>
  <si>
    <t>B701</t>
  </si>
  <si>
    <t>B703</t>
  </si>
  <si>
    <t>C202</t>
  </si>
  <si>
    <t>C203</t>
  </si>
  <si>
    <t>C503</t>
  </si>
  <si>
    <t>C504</t>
  </si>
  <si>
    <t>C701</t>
  </si>
  <si>
    <t>C702</t>
  </si>
  <si>
    <t>D102</t>
  </si>
  <si>
    <t>D107</t>
  </si>
  <si>
    <t>D301</t>
  </si>
  <si>
    <t>D303</t>
  </si>
  <si>
    <t>D607</t>
  </si>
  <si>
    <t>D609</t>
  </si>
  <si>
    <t>阶梯教室</t>
  </si>
  <si>
    <t>建筑专教</t>
  </si>
  <si>
    <t>公共教室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</si>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</sst>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8" formatCode="0.00_ "/>
    <numFmt numFmtId="179" formatCode="0.0_ "/>
    <numFmt numFmtId="180" formatCode="[$-409]yyyy\-mm\-dd;@"/>
    <numFmt numFmtId="181" formatCode="0.00_);[Red]\(0.00\)"/>
    <numFmt numFmtId="182" formatCode="h:mm;@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.25"/>
      <color rgb="FF0F1115"/>
      <name val="宋体"/>
      <charset val="134"/>
    </font>
    <font>
      <sz val="11"/>
      <color rgb="FF0F1115"/>
      <name val="宋体"/>
      <charset val="134"/>
    </font>
    <font>
      <sz val="9.75"/>
      <color rgb="FF0F1115"/>
      <name val="Consolas"/>
      <family val="3"/>
    </font>
    <font>
      <sz val="9.85"/>
      <color rgb="FF0F1115"/>
      <name val="Consolas"/>
      <family val="3"/>
    </font>
    <font>
      <sz val="11"/>
      <color theme="1"/>
      <name val="Cambria Math"/>
      <charset val="1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78" fontId="0" fillId="0" borderId="0" xfId="0" applyNumberForma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5" fillId="2" borderId="0" xfId="0" applyFont="1" applyFill="1">
      <alignment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93"/>
  <sheetViews>
    <sheetView tabSelected="1" topLeftCell="Q1" zoomScale="85" zoomScaleNormal="85" workbookViewId="0">
      <pane ySplit="1" topLeftCell="A186" activePane="bottomLeft" state="frozen"/>
      <selection pane="bottomLeft" activeCell="AJ232" sqref="AJ232"/>
    </sheetView>
  </sheetViews>
  <sheetFormatPr defaultColWidth="9" defaultRowHeight="13.5" x14ac:dyDescent="0.15"/>
  <cols>
    <col min="1" max="1" width="11.375" customWidth="1"/>
    <col min="3" max="3" width="8.875" customWidth="1"/>
    <col min="4" max="4" width="15" style="1" customWidth="1"/>
    <col min="5" max="5" width="10.875" style="2" customWidth="1"/>
    <col min="6" max="6" width="8.875" customWidth="1"/>
    <col min="7" max="7" width="13.125" customWidth="1"/>
    <col min="8" max="8" width="14.375" customWidth="1"/>
    <col min="9" max="9" width="13.125" customWidth="1"/>
    <col min="10" max="10" width="14.375" customWidth="1"/>
    <col min="11" max="11" width="12.875" customWidth="1"/>
    <col min="12" max="13" width="14.375" customWidth="1"/>
    <col min="14" max="14" width="16.25" style="3" customWidth="1"/>
    <col min="15" max="15" width="18.5" customWidth="1"/>
    <col min="16" max="17" width="22.5" customWidth="1"/>
    <col min="18" max="19" width="14.375" customWidth="1"/>
    <col min="20" max="20" width="24.75" customWidth="1"/>
    <col min="21" max="21" width="9" style="4"/>
    <col min="24" max="24" width="20.875" customWidth="1"/>
    <col min="25" max="25" width="25.125" customWidth="1"/>
    <col min="26" max="26" width="24.875" customWidth="1"/>
    <col min="27" max="27" width="18.5" style="5" customWidth="1"/>
    <col min="28" max="28" width="12.875" style="5" customWidth="1"/>
    <col min="29" max="29" width="9" style="5"/>
    <col min="30" max="30" width="21" style="5" customWidth="1"/>
    <col min="31" max="31" width="12.875" style="5" customWidth="1"/>
    <col min="32" max="32" width="22.125" style="5" customWidth="1"/>
  </cols>
  <sheetData>
    <row r="1" spans="1:32" ht="87.75" x14ac:dyDescent="0.1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15">
      <c r="A2" s="8">
        <v>45731</v>
      </c>
      <c r="B2" s="1" t="s">
        <v>32</v>
      </c>
      <c r="C2" s="1" t="s">
        <v>33</v>
      </c>
      <c r="D2" s="9">
        <v>125.5308</v>
      </c>
      <c r="E2" s="6">
        <v>3.15</v>
      </c>
      <c r="F2" s="10">
        <v>0.33333333333333298</v>
      </c>
      <c r="G2" s="1">
        <v>18.5</v>
      </c>
      <c r="H2" s="1">
        <v>65.2</v>
      </c>
      <c r="I2" s="1">
        <v>18.8</v>
      </c>
      <c r="J2" s="1">
        <v>0.05</v>
      </c>
      <c r="K2" s="1">
        <v>480</v>
      </c>
      <c r="L2" s="1">
        <v>150</v>
      </c>
      <c r="M2" s="6">
        <f>IFERROR(POWER((I2+273.15)^4+133500000*POWER(J2,0.6)*(I2-G2),0.25)-273.15,I2)</f>
        <v>18.866657705355351</v>
      </c>
      <c r="N2" s="1">
        <v>0.7</v>
      </c>
      <c r="O2" s="11" cm="1">
        <f t="array" ref="O2">ROUND(_xlfn.SWITCH(C2,"建筑专教",IF(S2&gt;0.1,1.38,1.28),"阶梯教室",IF(S2&gt;0.1,1.15,1.05),"公共教室",IF(S2&gt;0.1,1.22,1.12),IF(S2&gt;0.1,1.2,1.1))+(MOD(ROW()*11,31)/31-0.5)*0.06,2)</f>
        <v>1.21</v>
      </c>
      <c r="P2" s="12">
        <f>IF(O2=0,0,ROUND(MIN(MAX((K2-400)/(320*E2*IF(C2="公共教室",0.95,IF(C2="建筑专教",0.85,IF(C2="阶梯教室",1.15,1)))),0),2),2))</f>
        <v>0.08</v>
      </c>
      <c r="Q2" s="13">
        <f>(0.303*EXP(-0.036*(O2*58.15))+0.028)*((O2*58.15)-0.00305*(5733-6.99*(O2*58.15)-(EXP(16.6536-4030.183/(G2+235))*(H2/100)))-0.42*((O2*58.15)-58.15)-0.000017*(O2*58.15)*(5867-(EXP(16.6536-4030.183/(G2+235))*(H2/100)))-0.0014*(O2*58.15)*(34-G2)-0.0000000396*IF(N2*0.155&gt;0.078,1.05+0.645*N2*0.155,1)*(POWER((35.7-0.028*(O2*58.15)-N2*0.155*(0.0000000396*IF(N2*0.155&gt;0.078,1.05+0.645*N2*0.155,1)*(POWER((35.7-0.028*(O2*58.15)-N2*0.155*0.1)+273,4)-POWER(M2+273,4))+IF(N2*0.155&gt;0.078,1.05+0.645*N2*0.155,1)*IF(J2&lt;0.2,2.38*ABS(35.7-0.028*(O2*58.15)-G2)^0.25,12.1*SQRT(J2))*(35.7-0.028*(O2*58.15)-G2))+273),4)-POWER(M2+273,4))-IF(N2*0.155&gt;0.078,1.05+0.645*N2*0.155,1)*IF(J2&lt;0.2,2.38*ABS(35.7-0.028*(O2*58.15)-N2*0.155*0.1-G2)^0.25,12.1*SQRT(J2))*(35.7-0.028*(O2*58.15)-N2*0.155*0.1-G2))</f>
        <v>-1.7087465383797542</v>
      </c>
      <c r="R2" s="1">
        <v>0</v>
      </c>
      <c r="S2" s="1">
        <v>0.16400000000000001</v>
      </c>
      <c r="T2" s="1">
        <v>3.2000000000000001E-2</v>
      </c>
      <c r="U2" s="4" t="s">
        <v>34</v>
      </c>
      <c r="V2">
        <v>0.41</v>
      </c>
      <c r="W2">
        <v>0.3</v>
      </c>
      <c r="X2" s="14">
        <v>0.73</v>
      </c>
      <c r="Y2" s="14">
        <v>2.38</v>
      </c>
      <c r="Z2" s="14">
        <v>0.25</v>
      </c>
      <c r="AA2" s="5">
        <f>R2+S2+T2</f>
        <v>0.19600000000000001</v>
      </c>
      <c r="AB2" s="15" cm="1">
        <f t="array" ref="AB2">_xlfn.SWITCH(U2,"夏",122,"冬",90,"春",153,"秋",153,0)</f>
        <v>153</v>
      </c>
      <c r="AC2" s="16">
        <f>AA2*AB2</f>
        <v>29.988</v>
      </c>
      <c r="AD2" s="5">
        <f>IFERROR(AA2/D2,0)</f>
        <v>1.5613697992843192E-3</v>
      </c>
      <c r="AE2" s="15">
        <f>IF(U2="夏",122/365,IF(U2="冬",90/365,IF(OR(U2="春",U2="秋"),153/365,0)))</f>
        <v>0.41917808219178082</v>
      </c>
      <c r="AF2" s="5">
        <f>IFERROR(AD2*AE2*48,0)</f>
        <v>3.1415615906696004E-2</v>
      </c>
    </row>
    <row r="3" spans="1:32" x14ac:dyDescent="0.15">
      <c r="A3" s="8">
        <v>45731</v>
      </c>
      <c r="B3" s="1" t="s">
        <v>32</v>
      </c>
      <c r="C3" s="1" t="s">
        <v>33</v>
      </c>
      <c r="D3" s="9">
        <v>125.5308</v>
      </c>
      <c r="E3" s="6">
        <v>3.15</v>
      </c>
      <c r="F3" s="10">
        <v>0.35416666666666702</v>
      </c>
      <c r="G3" s="1">
        <v>19.2</v>
      </c>
      <c r="H3" s="1">
        <v>63.8</v>
      </c>
      <c r="I3" s="1">
        <v>19.3</v>
      </c>
      <c r="J3" s="1">
        <v>7.0000000000000007E-2</v>
      </c>
      <c r="K3" s="1">
        <v>580</v>
      </c>
      <c r="L3" s="1">
        <v>320</v>
      </c>
      <c r="M3" s="6">
        <f t="shared" ref="M3:M66" si="0">IFERROR(POWER((I3+273.15)^4+133500000*POWER(J3,0.6)*(I3-G3),0.25)-273.15,I3)</f>
        <v>19.327056084925744</v>
      </c>
      <c r="N3" s="1">
        <v>0.7</v>
      </c>
      <c r="O3" s="11" cm="1">
        <f t="array" ref="O3">ROUND(_xlfn.SWITCH(C3,"建筑专教",IF(S3&gt;0.1,1.38,1.28),"阶梯教室",IF(S3&gt;0.1,1.15,1.05),"公共教室",IF(S3&gt;0.1,1.22,1.12),IF(S3&gt;0.1,1.2,1.1))+(MOD(ROW()*11,31)/31-0.5)*0.06,2)</f>
        <v>1.17</v>
      </c>
      <c r="P3" s="12">
        <f t="shared" ref="P3:P66" si="1">IF(O3=0,0,ROUND(MIN(MAX((K3-400)/(320*E3*IF(C3="公共教室",0.95,IF(C3="建筑专教",0.85,IF(C3="阶梯教室",1.15,1)))),0),2),2))</f>
        <v>0.18</v>
      </c>
      <c r="Q3" s="13">
        <f t="shared" ref="Q3:Q17" si="2">(0.303*EXP(-0.036*(O3*58.15))+0.028)*((O3*58.15)-0.00305*(5733-6.99*(O3*58.15)-(EXP(16.6536-4030.183/(G3+235))*(H3/100)))-0.42*((O3*58.15)-58.15)-0.000017*(O3*58.15)*(5867-(EXP(16.6536-4030.183/(G3+235))*(H3/100)))-0.0014*(O3*58.15)*(34-G3)-0.0000000396*IF(N3*0.155&gt;0.078,1.05+0.645*N3*0.155,1)*(POWER((35.7-0.028*(O3*58.15)-N3*0.155*(0.0000000396*IF(N3*0.155&gt;0.078,1.05+0.645*N3*0.155,1)*(POWER((35.7-0.028*(O3*58.15)-N3*0.155*0.1)+273,4)-POWER(M3+273,4))+IF(N3*0.155&gt;0.078,1.05+0.645*N3*0.155,1)*IF(J3&lt;0.2,2.38*ABS(35.7-0.028*(O3*58.15)-G3)^0.25,12.1*SQRT(J3))*(35.7-0.028*(O3*58.15)-G3))+273),4)-POWER(M3+273,4))-IF(N3*0.155&gt;0.078,1.05+0.645*N3*0.155,1)*IF(J3&lt;0.2,2.38*ABS(35.7-0.028*(O3*58.15)-N3*0.155*0.1-G3)^0.25,12.1*SQRT(J3))*(35.7-0.028*(O3*58.15)-N3*0.155*0.1-G3))</f>
        <v>-1.6646502365193494</v>
      </c>
      <c r="R3" s="1">
        <v>0</v>
      </c>
      <c r="S3" s="1">
        <v>0.16200000000000001</v>
      </c>
      <c r="T3" s="1">
        <v>3.7999999999999999E-2</v>
      </c>
      <c r="U3" s="4" t="s">
        <v>34</v>
      </c>
      <c r="V3">
        <v>0.41</v>
      </c>
      <c r="W3">
        <v>0.3</v>
      </c>
      <c r="X3" s="14">
        <v>0.73</v>
      </c>
      <c r="Y3" s="14">
        <v>2.38</v>
      </c>
      <c r="Z3" s="14">
        <v>0.25</v>
      </c>
      <c r="AA3" s="5">
        <f t="shared" ref="AA3:AA66" si="3">R3+S3+T3</f>
        <v>0.2</v>
      </c>
      <c r="AB3" s="15" cm="1">
        <f t="array" ref="AB3">_xlfn.SWITCH(U3,"夏",122,"冬",90,"春",153,"秋",153,0)</f>
        <v>153</v>
      </c>
      <c r="AC3" s="16">
        <f t="shared" ref="AC3:AC66" si="4">AA3*AB3</f>
        <v>30.6</v>
      </c>
      <c r="AD3" s="5">
        <f>IFERROR(AA3/D3,0)</f>
        <v>1.5932344890656318E-3</v>
      </c>
      <c r="AE3" s="15">
        <f t="shared" ref="AE3:AE66" si="5">IF(U3="夏",122/365,IF(U3="冬",90/365,IF(OR(U3="春",U3="秋"),153/365,0)))</f>
        <v>0.41917808219178082</v>
      </c>
      <c r="AF3" s="5">
        <f>IFERROR(AD3*AE3*48,0)</f>
        <v>3.2056750925200002E-2</v>
      </c>
    </row>
    <row r="4" spans="1:32" x14ac:dyDescent="0.15">
      <c r="A4" s="8">
        <v>45731</v>
      </c>
      <c r="B4" s="1" t="s">
        <v>32</v>
      </c>
      <c r="C4" s="1" t="s">
        <v>33</v>
      </c>
      <c r="D4" s="9">
        <v>125.5308</v>
      </c>
      <c r="E4" s="6">
        <v>3.15</v>
      </c>
      <c r="F4" s="10">
        <v>0.375</v>
      </c>
      <c r="G4" s="1">
        <v>20.2</v>
      </c>
      <c r="H4" s="1">
        <v>61</v>
      </c>
      <c r="I4" s="1">
        <v>20.2</v>
      </c>
      <c r="J4" s="1">
        <v>0.05</v>
      </c>
      <c r="K4" s="1">
        <v>720</v>
      </c>
      <c r="L4" s="1">
        <v>350</v>
      </c>
      <c r="M4" s="6">
        <f t="shared" si="0"/>
        <v>20.200000000000045</v>
      </c>
      <c r="N4" s="1">
        <v>0.7</v>
      </c>
      <c r="O4" s="11" cm="1">
        <f t="array" ref="O4">ROUND(_xlfn.SWITCH(C4,"建筑专教",IF(S4&gt;0.1,1.38,1.28),"阶梯教室",IF(S4&gt;0.1,1.15,1.05),"公共教室",IF(S4&gt;0.1,1.22,1.12),IF(S4&gt;0.1,1.2,1.1))+(MOD(ROW()*11,31)/31-0.5)*0.06,2)</f>
        <v>1.2</v>
      </c>
      <c r="P4" s="12">
        <f t="shared" si="1"/>
        <v>0.32</v>
      </c>
      <c r="Q4" s="13">
        <f t="shared" si="2"/>
        <v>-1.2687843447224405</v>
      </c>
      <c r="R4" s="1">
        <v>0</v>
      </c>
      <c r="S4" s="1">
        <v>0.16</v>
      </c>
      <c r="T4" s="1">
        <v>3.2000000000000001E-2</v>
      </c>
      <c r="U4" s="4" t="s">
        <v>34</v>
      </c>
      <c r="V4">
        <v>0.41</v>
      </c>
      <c r="W4">
        <v>0.3</v>
      </c>
      <c r="X4" s="14">
        <v>0.73</v>
      </c>
      <c r="Y4" s="14">
        <v>2.38</v>
      </c>
      <c r="Z4" s="14">
        <v>0.25</v>
      </c>
      <c r="AA4" s="5">
        <f t="shared" si="3"/>
        <v>0.192</v>
      </c>
      <c r="AB4" s="15" cm="1">
        <f t="array" ref="AB4">_xlfn.SWITCH(U4,"夏",122,"冬",90,"春",153,"秋",153,0)</f>
        <v>153</v>
      </c>
      <c r="AC4" s="16">
        <f t="shared" si="4"/>
        <v>29.376000000000001</v>
      </c>
      <c r="AD4" s="5">
        <f>IFERROR(AA4/D4,0)</f>
        <v>1.5295051095030065E-3</v>
      </c>
      <c r="AE4" s="15">
        <f t="shared" si="5"/>
        <v>0.41917808219178082</v>
      </c>
      <c r="AF4" s="5">
        <f>IFERROR(AD4*AE4*48,0)</f>
        <v>3.0774480888191999E-2</v>
      </c>
    </row>
    <row r="5" spans="1:32" x14ac:dyDescent="0.15">
      <c r="A5" s="8">
        <v>45731</v>
      </c>
      <c r="B5" s="1" t="s">
        <v>32</v>
      </c>
      <c r="C5" s="1" t="s">
        <v>33</v>
      </c>
      <c r="D5" s="9">
        <v>125.5308</v>
      </c>
      <c r="E5" s="6">
        <v>3.15</v>
      </c>
      <c r="F5" s="10">
        <v>0.39583333333333298</v>
      </c>
      <c r="G5" s="1">
        <v>21</v>
      </c>
      <c r="H5" s="1">
        <v>59.5</v>
      </c>
      <c r="I5" s="1">
        <v>21</v>
      </c>
      <c r="J5" s="1">
        <v>7.0000000000000007E-2</v>
      </c>
      <c r="K5" s="1">
        <v>850</v>
      </c>
      <c r="L5" s="1">
        <v>350</v>
      </c>
      <c r="M5" s="6">
        <f t="shared" si="0"/>
        <v>21.000000000000057</v>
      </c>
      <c r="N5" s="1">
        <v>0.7</v>
      </c>
      <c r="O5" s="11" cm="1">
        <f t="array" ref="O5">ROUND(_xlfn.SWITCH(C5,"建筑专教",IF(S5&gt;0.1,1.38,1.28),"阶梯教室",IF(S5&gt;0.1,1.15,1.05),"公共教室",IF(S5&gt;0.1,1.22,1.12),IF(S5&gt;0.1,1.2,1.1))+(MOD(ROW()*11,31)/31-0.5)*0.06,2)</f>
        <v>1.22</v>
      </c>
      <c r="P5" s="12">
        <f t="shared" si="1"/>
        <v>0.45</v>
      </c>
      <c r="Q5" s="13">
        <f t="shared" si="2"/>
        <v>-0.97143076407081463</v>
      </c>
      <c r="R5" s="1">
        <v>0</v>
      </c>
      <c r="S5" s="1">
        <v>0.158</v>
      </c>
      <c r="T5" s="1">
        <v>8.0000000000000002E-3</v>
      </c>
      <c r="U5" s="4" t="s">
        <v>34</v>
      </c>
      <c r="V5">
        <v>0.41</v>
      </c>
      <c r="W5">
        <v>0.3</v>
      </c>
      <c r="X5" s="14">
        <v>0.73</v>
      </c>
      <c r="Y5" s="14">
        <v>2.38</v>
      </c>
      <c r="Z5" s="14">
        <v>0.25</v>
      </c>
      <c r="AA5" s="5">
        <f t="shared" si="3"/>
        <v>0.16600000000000001</v>
      </c>
      <c r="AB5" s="15" cm="1">
        <f t="array" ref="AB5">_xlfn.SWITCH(U5,"夏",122,"冬",90,"春",153,"秋",153,0)</f>
        <v>153</v>
      </c>
      <c r="AC5" s="16">
        <f t="shared" si="4"/>
        <v>25.398</v>
      </c>
      <c r="AD5" s="5">
        <f>IFERROR(AA5/D5,0)</f>
        <v>1.3223846259244744E-3</v>
      </c>
      <c r="AE5" s="15">
        <f t="shared" si="5"/>
        <v>0.41917808219178082</v>
      </c>
      <c r="AF5" s="5">
        <f>IFERROR(AD5*AE5*48,0)</f>
        <v>2.6607103267916002E-2</v>
      </c>
    </row>
    <row r="6" spans="1:32" x14ac:dyDescent="0.15">
      <c r="A6" s="8">
        <v>45731</v>
      </c>
      <c r="B6" s="1" t="s">
        <v>32</v>
      </c>
      <c r="C6" s="1" t="s">
        <v>33</v>
      </c>
      <c r="D6" s="9">
        <v>125.5308</v>
      </c>
      <c r="E6" s="6">
        <v>3.15</v>
      </c>
      <c r="F6" s="10">
        <v>0.41666666666666702</v>
      </c>
      <c r="G6" s="1">
        <v>22</v>
      </c>
      <c r="H6" s="1">
        <v>58</v>
      </c>
      <c r="I6" s="1">
        <v>22</v>
      </c>
      <c r="J6" s="1">
        <v>0.08</v>
      </c>
      <c r="K6" s="1">
        <v>980</v>
      </c>
      <c r="L6" s="1">
        <v>380</v>
      </c>
      <c r="M6" s="6">
        <f t="shared" si="0"/>
        <v>22</v>
      </c>
      <c r="N6" s="1">
        <v>0.7</v>
      </c>
      <c r="O6" s="11" cm="1">
        <f t="array" ref="O6">ROUND(_xlfn.SWITCH(C6,"建筑专教",IF(S6&gt;0.1,1.38,1.28),"阶梯教室",IF(S6&gt;0.1,1.15,1.05),"公共教室",IF(S6&gt;0.1,1.22,1.12),IF(S6&gt;0.1,1.2,1.1))+(MOD(ROW()*11,31)/31-0.5)*0.06,2)</f>
        <v>1.18</v>
      </c>
      <c r="P6" s="12">
        <f t="shared" si="1"/>
        <v>0.57999999999999996</v>
      </c>
      <c r="Q6" s="13">
        <f t="shared" si="2"/>
        <v>-0.78785773401536341</v>
      </c>
      <c r="R6" s="1">
        <v>0</v>
      </c>
      <c r="S6" s="1">
        <v>0.156</v>
      </c>
      <c r="T6" s="1">
        <v>2.8000000000000001E-2</v>
      </c>
      <c r="U6" s="4" t="s">
        <v>34</v>
      </c>
      <c r="V6">
        <v>0.41</v>
      </c>
      <c r="W6">
        <v>0.3</v>
      </c>
      <c r="X6" s="14">
        <v>0.73</v>
      </c>
      <c r="Y6" s="14">
        <v>2.38</v>
      </c>
      <c r="Z6" s="14">
        <v>0.25</v>
      </c>
      <c r="AA6" s="5">
        <f t="shared" si="3"/>
        <v>0.184</v>
      </c>
      <c r="AB6" s="15" cm="1">
        <f t="array" ref="AB6">_xlfn.SWITCH(U6,"夏",122,"冬",90,"春",153,"秋",153,0)</f>
        <v>153</v>
      </c>
      <c r="AC6" s="16">
        <f t="shared" si="4"/>
        <v>28.152000000000001</v>
      </c>
      <c r="AD6" s="5">
        <f>IFERROR(AA6/D6,0)</f>
        <v>1.4657757299403812E-3</v>
      </c>
      <c r="AE6" s="15">
        <f t="shared" si="5"/>
        <v>0.41917808219178082</v>
      </c>
      <c r="AF6" s="5">
        <f>IFERROR(AD6*AE6*48,0)</f>
        <v>2.9492210851184003E-2</v>
      </c>
    </row>
    <row r="7" spans="1:32" x14ac:dyDescent="0.15">
      <c r="A7" s="8">
        <v>45731</v>
      </c>
      <c r="B7" s="1" t="s">
        <v>32</v>
      </c>
      <c r="C7" s="1" t="s">
        <v>33</v>
      </c>
      <c r="D7" s="9">
        <v>125.5308</v>
      </c>
      <c r="E7" s="6">
        <v>3.15</v>
      </c>
      <c r="F7" s="10">
        <v>0.4375</v>
      </c>
      <c r="G7" s="1">
        <v>22.5</v>
      </c>
      <c r="H7" s="1">
        <v>57</v>
      </c>
      <c r="I7" s="1">
        <v>23</v>
      </c>
      <c r="J7" s="1">
        <v>0.1</v>
      </c>
      <c r="K7" s="1">
        <v>720</v>
      </c>
      <c r="L7" s="1">
        <v>350</v>
      </c>
      <c r="M7" s="6">
        <f t="shared" si="0"/>
        <v>23.161250615337963</v>
      </c>
      <c r="N7" s="1">
        <v>0.7</v>
      </c>
      <c r="O7" s="11" cm="1">
        <f t="array" ref="O7">ROUND(_xlfn.SWITCH(C7,"建筑专教",IF(S7&gt;0.1,1.38,1.28),"阶梯教室",IF(S7&gt;0.1,1.15,1.05),"公共教室",IF(S7&gt;0.1,1.22,1.12),IF(S7&gt;0.1,1.2,1.1))+(MOD(ROW()*11,31)/31-0.5)*0.06,2)</f>
        <v>1.2</v>
      </c>
      <c r="P7" s="12">
        <f t="shared" si="1"/>
        <v>0.32</v>
      </c>
      <c r="Q7" s="13">
        <f t="shared" si="2"/>
        <v>-0.50782694141337936</v>
      </c>
      <c r="R7" s="1">
        <v>0</v>
      </c>
      <c r="S7" s="1">
        <v>0.154</v>
      </c>
      <c r="T7" s="1">
        <v>3.5000000000000003E-2</v>
      </c>
      <c r="U7" s="4" t="s">
        <v>34</v>
      </c>
      <c r="V7">
        <v>0.41</v>
      </c>
      <c r="W7">
        <v>0.3</v>
      </c>
      <c r="X7" s="14">
        <v>0.73</v>
      </c>
      <c r="Y7" s="14">
        <v>2.38</v>
      </c>
      <c r="Z7" s="14">
        <v>0.25</v>
      </c>
      <c r="AA7" s="5">
        <f t="shared" si="3"/>
        <v>0.189</v>
      </c>
      <c r="AB7" s="15" cm="1">
        <f t="array" ref="AB7">_xlfn.SWITCH(U7,"夏",122,"冬",90,"春",153,"秋",153,0)</f>
        <v>153</v>
      </c>
      <c r="AC7" s="16">
        <f t="shared" si="4"/>
        <v>28.917000000000002</v>
      </c>
      <c r="AD7" s="5">
        <f>IFERROR(AA7/D7,0)</f>
        <v>1.5056065921670221E-3</v>
      </c>
      <c r="AE7" s="15">
        <f t="shared" si="5"/>
        <v>0.41917808219178082</v>
      </c>
      <c r="AF7" s="5">
        <f>IFERROR(AD7*AE7*48,0)</f>
        <v>3.0293629624314002E-2</v>
      </c>
    </row>
    <row r="8" spans="1:32" x14ac:dyDescent="0.15">
      <c r="A8" s="8">
        <v>45731</v>
      </c>
      <c r="B8" s="1" t="s">
        <v>32</v>
      </c>
      <c r="C8" s="1" t="s">
        <v>33</v>
      </c>
      <c r="D8" s="9">
        <v>125.5308</v>
      </c>
      <c r="E8" s="6">
        <v>3.15</v>
      </c>
      <c r="F8" s="10">
        <v>0.45833333333333298</v>
      </c>
      <c r="G8" s="1">
        <v>23.2</v>
      </c>
      <c r="H8" s="1">
        <v>56</v>
      </c>
      <c r="I8" s="1">
        <v>24</v>
      </c>
      <c r="J8" s="1">
        <v>7.0000000000000007E-2</v>
      </c>
      <c r="K8" s="1">
        <v>950</v>
      </c>
      <c r="L8" s="1">
        <v>350</v>
      </c>
      <c r="M8" s="6">
        <f t="shared" si="0"/>
        <v>24.206153616214408</v>
      </c>
      <c r="N8" s="1">
        <v>0.7</v>
      </c>
      <c r="O8" s="11" cm="1">
        <f t="array" ref="O8">ROUND(_xlfn.SWITCH(C8,"建筑专教",IF(S8&gt;0.1,1.38,1.28),"阶梯教室",IF(S8&gt;0.1,1.15,1.05),"公共教室",IF(S8&gt;0.1,1.22,1.12),IF(S8&gt;0.1,1.2,1.1))+(MOD(ROW()*11,31)/31-0.5)*0.06,2)</f>
        <v>1.22</v>
      </c>
      <c r="P8" s="12">
        <f t="shared" si="1"/>
        <v>0.55000000000000004</v>
      </c>
      <c r="Q8" s="13">
        <f t="shared" si="2"/>
        <v>-0.22182606334173974</v>
      </c>
      <c r="R8" s="1">
        <v>0</v>
      </c>
      <c r="S8" s="1">
        <v>0.152</v>
      </c>
      <c r="T8" s="1">
        <v>4.0000000000000001E-3</v>
      </c>
      <c r="U8" s="4" t="s">
        <v>34</v>
      </c>
      <c r="V8">
        <v>0.41</v>
      </c>
      <c r="W8">
        <v>0.3</v>
      </c>
      <c r="X8" s="14">
        <v>0.73</v>
      </c>
      <c r="Y8" s="14">
        <v>2.38</v>
      </c>
      <c r="Z8" s="14">
        <v>0.25</v>
      </c>
      <c r="AA8" s="5">
        <f t="shared" si="3"/>
        <v>0.156</v>
      </c>
      <c r="AB8" s="15" cm="1">
        <f t="array" ref="AB8">_xlfn.SWITCH(U8,"夏",122,"冬",90,"春",153,"秋",153,0)</f>
        <v>153</v>
      </c>
      <c r="AC8" s="16">
        <f t="shared" si="4"/>
        <v>23.867999999999999</v>
      </c>
      <c r="AD8" s="5">
        <f>IFERROR(AA8/D8,0)</f>
        <v>1.2427229014711928E-3</v>
      </c>
      <c r="AE8" s="15">
        <f t="shared" si="5"/>
        <v>0.41917808219178082</v>
      </c>
      <c r="AF8" s="5">
        <f>IFERROR(AD8*AE8*48,0)</f>
        <v>2.5004265721655997E-2</v>
      </c>
    </row>
    <row r="9" spans="1:32" x14ac:dyDescent="0.15">
      <c r="A9" s="8">
        <v>45731</v>
      </c>
      <c r="B9" s="1" t="s">
        <v>32</v>
      </c>
      <c r="C9" s="1" t="s">
        <v>33</v>
      </c>
      <c r="D9" s="9">
        <v>125.5308</v>
      </c>
      <c r="E9" s="6">
        <v>3.15</v>
      </c>
      <c r="F9" s="10">
        <v>0.47916666666666702</v>
      </c>
      <c r="G9" s="1">
        <v>23.8</v>
      </c>
      <c r="H9" s="1">
        <v>55</v>
      </c>
      <c r="I9" s="1">
        <v>25</v>
      </c>
      <c r="J9" s="1">
        <v>0.05</v>
      </c>
      <c r="K9" s="1">
        <v>1080</v>
      </c>
      <c r="L9" s="1">
        <v>350</v>
      </c>
      <c r="M9" s="6">
        <f t="shared" si="0"/>
        <v>25.250111488035429</v>
      </c>
      <c r="N9" s="1">
        <v>0.7</v>
      </c>
      <c r="O9" s="11" cm="1">
        <f t="array" ref="O9">ROUND(_xlfn.SWITCH(C9,"建筑专教",IF(S9&gt;0.1,1.38,1.28),"阶梯教室",IF(S9&gt;0.1,1.15,1.05),"公共教室",IF(S9&gt;0.1,1.22,1.12),IF(S9&gt;0.1,1.2,1.1))+(MOD(ROW()*11,31)/31-0.5)*0.06,2)</f>
        <v>1.18</v>
      </c>
      <c r="P9" s="12">
        <f t="shared" si="1"/>
        <v>0.67</v>
      </c>
      <c r="Q9" s="13">
        <f t="shared" si="2"/>
        <v>-8.0054160878530553E-2</v>
      </c>
      <c r="R9" s="1">
        <v>0</v>
      </c>
      <c r="S9" s="1">
        <v>0.15</v>
      </c>
      <c r="T9" s="1">
        <v>4.0000000000000001E-3</v>
      </c>
      <c r="U9" s="4" t="s">
        <v>34</v>
      </c>
      <c r="V9">
        <v>0.41</v>
      </c>
      <c r="W9">
        <v>0.3</v>
      </c>
      <c r="X9" s="14">
        <v>0.73</v>
      </c>
      <c r="Y9" s="14">
        <v>2.38</v>
      </c>
      <c r="Z9" s="14">
        <v>0.25</v>
      </c>
      <c r="AA9" s="5">
        <f t="shared" si="3"/>
        <v>0.154</v>
      </c>
      <c r="AB9" s="15" cm="1">
        <f t="array" ref="AB9">_xlfn.SWITCH(U9,"夏",122,"冬",90,"春",153,"秋",153,0)</f>
        <v>153</v>
      </c>
      <c r="AC9" s="16">
        <f t="shared" si="4"/>
        <v>23.562000000000001</v>
      </c>
      <c r="AD9" s="5">
        <f>IFERROR(AA9/D9,0)</f>
        <v>1.2267905565805364E-3</v>
      </c>
      <c r="AE9" s="15">
        <f t="shared" si="5"/>
        <v>0.41917808219178082</v>
      </c>
      <c r="AF9" s="5">
        <f>IFERROR(AD9*AE9*48,0)</f>
        <v>2.4683698212403994E-2</v>
      </c>
    </row>
    <row r="10" spans="1:32" x14ac:dyDescent="0.15">
      <c r="A10" s="8">
        <v>45731</v>
      </c>
      <c r="B10" s="1" t="s">
        <v>32</v>
      </c>
      <c r="C10" s="1" t="s">
        <v>33</v>
      </c>
      <c r="D10" s="9">
        <v>125.5308</v>
      </c>
      <c r="E10" s="6">
        <v>3.15</v>
      </c>
      <c r="F10" s="10">
        <v>0.5</v>
      </c>
      <c r="G10" s="1">
        <v>24.2</v>
      </c>
      <c r="H10" s="1">
        <v>54</v>
      </c>
      <c r="I10" s="1">
        <v>26</v>
      </c>
      <c r="J10" s="1">
        <v>7.0000000000000007E-2</v>
      </c>
      <c r="K10" s="1">
        <v>750</v>
      </c>
      <c r="L10" s="1">
        <v>120</v>
      </c>
      <c r="M10" s="6">
        <f t="shared" si="0"/>
        <v>26.45404297849484</v>
      </c>
      <c r="N10" s="1">
        <v>0.7</v>
      </c>
      <c r="O10" s="11" cm="1">
        <f t="array" ref="O10">ROUND(_xlfn.SWITCH(C10,"建筑专教",IF(S10&gt;0.1,1.38,1.28),"阶梯教室",IF(S10&gt;0.1,1.15,1.05),"公共教室",IF(S10&gt;0.1,1.22,1.12),IF(S10&gt;0.1,1.2,1.1))+(MOD(ROW()*11,31)/31-0.5)*0.06,2)</f>
        <v>1.2</v>
      </c>
      <c r="P10" s="12">
        <f t="shared" si="1"/>
        <v>0.35</v>
      </c>
      <c r="Q10" s="13">
        <f t="shared" si="2"/>
        <v>0.17063848840023849</v>
      </c>
      <c r="R10" s="1">
        <v>0</v>
      </c>
      <c r="S10" s="1">
        <v>0.14799999999999999</v>
      </c>
      <c r="T10" s="1">
        <v>2.8000000000000001E-2</v>
      </c>
      <c r="U10" s="4" t="s">
        <v>34</v>
      </c>
      <c r="V10">
        <v>0.41</v>
      </c>
      <c r="W10">
        <v>0.3</v>
      </c>
      <c r="X10" s="14">
        <v>0.73</v>
      </c>
      <c r="Y10" s="14">
        <v>2.38</v>
      </c>
      <c r="Z10" s="14">
        <v>0.25</v>
      </c>
      <c r="AA10" s="5">
        <f t="shared" si="3"/>
        <v>0.17599999999999999</v>
      </c>
      <c r="AB10" s="15" cm="1">
        <f t="array" ref="AB10">_xlfn.SWITCH(U10,"夏",122,"冬",90,"春",153,"秋",153,0)</f>
        <v>153</v>
      </c>
      <c r="AC10" s="16">
        <f t="shared" si="4"/>
        <v>26.927999999999997</v>
      </c>
      <c r="AD10" s="5">
        <f>IFERROR(AA10/D10,0)</f>
        <v>1.4020463503777558E-3</v>
      </c>
      <c r="AE10" s="15">
        <f t="shared" si="5"/>
        <v>0.41917808219178082</v>
      </c>
      <c r="AF10" s="5">
        <f>IFERROR(AD10*AE10*48,0)</f>
        <v>2.8209940814175997E-2</v>
      </c>
    </row>
    <row r="11" spans="1:32" x14ac:dyDescent="0.15">
      <c r="A11" s="8">
        <v>45731</v>
      </c>
      <c r="B11" s="1" t="s">
        <v>32</v>
      </c>
      <c r="C11" s="1" t="s">
        <v>33</v>
      </c>
      <c r="D11" s="9">
        <v>125.5308</v>
      </c>
      <c r="E11" s="6">
        <v>3.15</v>
      </c>
      <c r="F11" s="10">
        <v>0.52083333333333304</v>
      </c>
      <c r="G11" s="1">
        <v>23.8</v>
      </c>
      <c r="H11" s="1">
        <v>55</v>
      </c>
      <c r="I11" s="1">
        <v>25.5</v>
      </c>
      <c r="J11" s="1">
        <v>0.05</v>
      </c>
      <c r="K11" s="1">
        <v>580</v>
      </c>
      <c r="L11" s="1">
        <v>120</v>
      </c>
      <c r="M11" s="6">
        <f t="shared" si="0"/>
        <v>25.852367707742928</v>
      </c>
      <c r="N11" s="1">
        <v>0.7</v>
      </c>
      <c r="O11" s="11" cm="1">
        <f t="array" ref="O11">ROUND(_xlfn.SWITCH(C11,"建筑专教",IF(S11&gt;0.1,1.38,1.28),"阶梯教室",IF(S11&gt;0.1,1.15,1.05),"公共教室",IF(S11&gt;0.1,1.22,1.12),IF(S11&gt;0.1,1.2,1.1))+(MOD(ROW()*11,31)/31-0.5)*0.06,2)</f>
        <v>1.22</v>
      </c>
      <c r="P11" s="12">
        <f t="shared" si="1"/>
        <v>0.18</v>
      </c>
      <c r="Q11" s="13">
        <f t="shared" si="2"/>
        <v>7.07210554055695E-2</v>
      </c>
      <c r="R11" s="1">
        <v>0</v>
      </c>
      <c r="S11" s="1">
        <v>0.14599999999999999</v>
      </c>
      <c r="T11" s="1">
        <v>3.2000000000000001E-2</v>
      </c>
      <c r="U11" s="4" t="s">
        <v>34</v>
      </c>
      <c r="V11">
        <v>0.41</v>
      </c>
      <c r="W11">
        <v>0.3</v>
      </c>
      <c r="X11" s="14">
        <v>0.73</v>
      </c>
      <c r="Y11" s="14">
        <v>2.38</v>
      </c>
      <c r="Z11" s="14">
        <v>0.25</v>
      </c>
      <c r="AA11" s="5">
        <f t="shared" si="3"/>
        <v>0.17799999999999999</v>
      </c>
      <c r="AB11" s="15" cm="1">
        <f t="array" ref="AB11">_xlfn.SWITCH(U11,"夏",122,"冬",90,"春",153,"秋",153,0)</f>
        <v>153</v>
      </c>
      <c r="AC11" s="16">
        <f t="shared" si="4"/>
        <v>27.233999999999998</v>
      </c>
      <c r="AD11" s="5">
        <f>IFERROR(AA11/D11,0)</f>
        <v>1.4179786952684121E-3</v>
      </c>
      <c r="AE11" s="15">
        <f t="shared" si="5"/>
        <v>0.41917808219178082</v>
      </c>
      <c r="AF11" s="5">
        <f>IFERROR(AD11*AE11*48,0)</f>
        <v>2.8530508323427999E-2</v>
      </c>
    </row>
    <row r="12" spans="1:32" x14ac:dyDescent="0.15">
      <c r="A12" s="8">
        <v>45731</v>
      </c>
      <c r="B12" s="1" t="s">
        <v>32</v>
      </c>
      <c r="C12" s="1" t="s">
        <v>33</v>
      </c>
      <c r="D12" s="9">
        <v>125.5308</v>
      </c>
      <c r="E12" s="6">
        <v>3.15</v>
      </c>
      <c r="F12" s="10">
        <v>0.54166666666666696</v>
      </c>
      <c r="G12" s="1">
        <v>23.2</v>
      </c>
      <c r="H12" s="1">
        <v>56</v>
      </c>
      <c r="I12" s="1">
        <v>25.2</v>
      </c>
      <c r="J12" s="1">
        <v>7.0000000000000007E-2</v>
      </c>
      <c r="K12" s="1">
        <v>520</v>
      </c>
      <c r="L12" s="1">
        <v>120</v>
      </c>
      <c r="M12" s="6">
        <f t="shared" si="0"/>
        <v>25.708419268351975</v>
      </c>
      <c r="N12" s="1">
        <v>0.7</v>
      </c>
      <c r="O12" s="11" cm="1">
        <f t="array" ref="O12">ROUND(_xlfn.SWITCH(C12,"建筑专教",IF(S12&gt;0.1,1.38,1.28),"阶梯教室",IF(S12&gt;0.1,1.15,1.05),"公共教室",IF(S12&gt;0.1,1.22,1.12),IF(S12&gt;0.1,1.2,1.1))+(MOD(ROW()*11,31)/31-0.5)*0.06,2)</f>
        <v>1.19</v>
      </c>
      <c r="P12" s="12">
        <f t="shared" si="1"/>
        <v>0.12</v>
      </c>
      <c r="Q12" s="13">
        <f t="shared" si="2"/>
        <v>-0.10019381385920346</v>
      </c>
      <c r="R12" s="1">
        <v>0</v>
      </c>
      <c r="S12" s="1">
        <v>0.14399999999999999</v>
      </c>
      <c r="T12" s="1">
        <v>3.7999999999999999E-2</v>
      </c>
      <c r="U12" s="4" t="s">
        <v>34</v>
      </c>
      <c r="V12">
        <v>0.41</v>
      </c>
      <c r="W12">
        <v>0.3</v>
      </c>
      <c r="X12" s="14">
        <v>0.73</v>
      </c>
      <c r="Y12" s="14">
        <v>2.38</v>
      </c>
      <c r="Z12" s="14">
        <v>0.25</v>
      </c>
      <c r="AA12" s="5">
        <f t="shared" si="3"/>
        <v>0.182</v>
      </c>
      <c r="AB12" s="15" cm="1">
        <f t="array" ref="AB12">_xlfn.SWITCH(U12,"夏",122,"冬",90,"春",153,"秋",153,0)</f>
        <v>153</v>
      </c>
      <c r="AC12" s="16">
        <f t="shared" si="4"/>
        <v>27.846</v>
      </c>
      <c r="AD12" s="5">
        <f>IFERROR(AA12/D12,0)</f>
        <v>1.4498433850497249E-3</v>
      </c>
      <c r="AE12" s="15">
        <f t="shared" si="5"/>
        <v>0.41917808219178082</v>
      </c>
      <c r="AF12" s="5">
        <f>IFERROR(AD12*AE12*48,0)</f>
        <v>2.9171643341932001E-2</v>
      </c>
    </row>
    <row r="13" spans="1:32" x14ac:dyDescent="0.15">
      <c r="A13" s="8">
        <v>45731</v>
      </c>
      <c r="B13" s="1" t="s">
        <v>32</v>
      </c>
      <c r="C13" s="1" t="s">
        <v>33</v>
      </c>
      <c r="D13" s="9">
        <v>125.5308</v>
      </c>
      <c r="E13" s="6">
        <v>3.15</v>
      </c>
      <c r="F13" s="10">
        <v>0.5625</v>
      </c>
      <c r="G13" s="1">
        <v>22.8</v>
      </c>
      <c r="H13" s="1">
        <v>57</v>
      </c>
      <c r="I13" s="1">
        <v>24.2</v>
      </c>
      <c r="J13" s="1">
        <v>0.09</v>
      </c>
      <c r="K13" s="1">
        <v>650</v>
      </c>
      <c r="L13" s="1">
        <v>320</v>
      </c>
      <c r="M13" s="6">
        <f t="shared" si="0"/>
        <v>24.618191220574033</v>
      </c>
      <c r="N13" s="1">
        <v>0.7</v>
      </c>
      <c r="O13" s="11" cm="1">
        <f t="array" ref="O13">ROUND(_xlfn.SWITCH(C13,"建筑专教",IF(S13&gt;0.1,1.38,1.28),"阶梯教室",IF(S13&gt;0.1,1.15,1.05),"公共教室",IF(S13&gt;0.1,1.22,1.12),IF(S13&gt;0.1,1.2,1.1))+(MOD(ROW()*11,31)/31-0.5)*0.06,2)</f>
        <v>1.21</v>
      </c>
      <c r="P13" s="12">
        <f t="shared" si="1"/>
        <v>0.25</v>
      </c>
      <c r="Q13" s="13">
        <f t="shared" si="2"/>
        <v>-0.25773106702727722</v>
      </c>
      <c r="R13" s="1">
        <v>0</v>
      </c>
      <c r="S13" s="1">
        <v>0.14199999999999999</v>
      </c>
      <c r="T13" s="1">
        <v>3.2000000000000001E-2</v>
      </c>
      <c r="U13" s="4" t="s">
        <v>34</v>
      </c>
      <c r="V13">
        <v>0.41</v>
      </c>
      <c r="W13">
        <v>0.3</v>
      </c>
      <c r="X13" s="14">
        <v>0.73</v>
      </c>
      <c r="Y13" s="14">
        <v>2.38</v>
      </c>
      <c r="Z13" s="14">
        <v>0.25</v>
      </c>
      <c r="AA13" s="5">
        <f t="shared" si="3"/>
        <v>0.17399999999999999</v>
      </c>
      <c r="AB13" s="15" cm="1">
        <f t="array" ref="AB13">_xlfn.SWITCH(U13,"夏",122,"冬",90,"春",153,"秋",153,0)</f>
        <v>153</v>
      </c>
      <c r="AC13" s="16">
        <f t="shared" si="4"/>
        <v>26.622</v>
      </c>
      <c r="AD13" s="5">
        <f>IFERROR(AA13/D13,0)</f>
        <v>1.3861140054870994E-3</v>
      </c>
      <c r="AE13" s="15">
        <f t="shared" si="5"/>
        <v>0.41917808219178082</v>
      </c>
      <c r="AF13" s="5">
        <f>IFERROR(AD13*AE13*48,0)</f>
        <v>2.7889373304923994E-2</v>
      </c>
    </row>
    <row r="14" spans="1:32" x14ac:dyDescent="0.15">
      <c r="A14" s="8">
        <v>45731</v>
      </c>
      <c r="B14" s="1" t="s">
        <v>32</v>
      </c>
      <c r="C14" s="1" t="s">
        <v>33</v>
      </c>
      <c r="D14" s="9">
        <v>125.5308</v>
      </c>
      <c r="E14" s="6">
        <v>3.15</v>
      </c>
      <c r="F14" s="10">
        <v>0.58333333333333304</v>
      </c>
      <c r="G14" s="1">
        <v>22.2</v>
      </c>
      <c r="H14" s="1">
        <v>58</v>
      </c>
      <c r="I14" s="1">
        <v>23.5</v>
      </c>
      <c r="J14" s="1">
        <v>7.0000000000000007E-2</v>
      </c>
      <c r="K14" s="1">
        <v>780</v>
      </c>
      <c r="L14" s="1">
        <v>350</v>
      </c>
      <c r="M14" s="6">
        <f t="shared" si="0"/>
        <v>23.836474043705721</v>
      </c>
      <c r="N14" s="1">
        <v>0.7</v>
      </c>
      <c r="O14" s="11" cm="1">
        <f t="array" ref="O14">ROUND(_xlfn.SWITCH(C14,"建筑专教",IF(S14&gt;0.1,1.38,1.28),"阶梯教室",IF(S14&gt;0.1,1.15,1.05),"公共教室",IF(S14&gt;0.1,1.22,1.12),IF(S14&gt;0.1,1.2,1.1))+(MOD(ROW()*11,31)/31-0.5)*0.06,2)</f>
        <v>1.23</v>
      </c>
      <c r="P14" s="12">
        <f t="shared" si="1"/>
        <v>0.38</v>
      </c>
      <c r="Q14" s="13">
        <f t="shared" si="2"/>
        <v>-0.40571506083099423</v>
      </c>
      <c r="R14" s="1">
        <v>0</v>
      </c>
      <c r="S14" s="1">
        <v>0.14000000000000001</v>
      </c>
      <c r="T14" s="1">
        <v>3.5000000000000003E-2</v>
      </c>
      <c r="U14" s="4" t="s">
        <v>34</v>
      </c>
      <c r="V14">
        <v>0.41</v>
      </c>
      <c r="W14">
        <v>0.3</v>
      </c>
      <c r="X14" s="14">
        <v>0.73</v>
      </c>
      <c r="Y14" s="14">
        <v>2.38</v>
      </c>
      <c r="Z14" s="14">
        <v>0.25</v>
      </c>
      <c r="AA14" s="5">
        <f t="shared" si="3"/>
        <v>0.17500000000000002</v>
      </c>
      <c r="AB14" s="15" cm="1">
        <f t="array" ref="AB14">_xlfn.SWITCH(U14,"夏",122,"冬",90,"春",153,"秋",153,0)</f>
        <v>153</v>
      </c>
      <c r="AC14" s="16">
        <f t="shared" si="4"/>
        <v>26.775000000000002</v>
      </c>
      <c r="AD14" s="5">
        <f>IFERROR(AA14/D14,0)</f>
        <v>1.3940801779324279E-3</v>
      </c>
      <c r="AE14" s="15">
        <f t="shared" si="5"/>
        <v>0.41917808219178082</v>
      </c>
      <c r="AF14" s="5">
        <f>IFERROR(AD14*AE14*48,0)</f>
        <v>2.8049657059550002E-2</v>
      </c>
    </row>
    <row r="15" spans="1:32" x14ac:dyDescent="0.15">
      <c r="A15" s="8">
        <v>45731</v>
      </c>
      <c r="B15" s="1" t="s">
        <v>32</v>
      </c>
      <c r="C15" s="1" t="s">
        <v>33</v>
      </c>
      <c r="D15" s="9">
        <v>125.5308</v>
      </c>
      <c r="E15" s="6">
        <v>3.15</v>
      </c>
      <c r="F15" s="10">
        <v>0.60416666666666696</v>
      </c>
      <c r="G15" s="1">
        <v>21.8</v>
      </c>
      <c r="H15" s="1">
        <v>59</v>
      </c>
      <c r="I15" s="1">
        <v>22.8</v>
      </c>
      <c r="J15" s="1">
        <v>0.05</v>
      </c>
      <c r="K15" s="1">
        <v>920</v>
      </c>
      <c r="L15" s="1">
        <v>350</v>
      </c>
      <c r="M15" s="6">
        <f t="shared" si="0"/>
        <v>23.013146936802343</v>
      </c>
      <c r="N15" s="1">
        <v>0.7</v>
      </c>
      <c r="O15" s="11" cm="1">
        <f t="array" ref="O15">ROUND(_xlfn.SWITCH(C15,"建筑专教",IF(S15&gt;0.1,1.38,1.28),"阶梯教室",IF(S15&gt;0.1,1.15,1.05),"公共教室",IF(S15&gt;0.1,1.22,1.12),IF(S15&gt;0.1,1.2,1.1))+(MOD(ROW()*11,31)/31-0.5)*0.06,2)</f>
        <v>1.19</v>
      </c>
      <c r="P15" s="12">
        <f t="shared" si="1"/>
        <v>0.52</v>
      </c>
      <c r="Q15" s="13">
        <f t="shared" si="2"/>
        <v>-0.66983087854713474</v>
      </c>
      <c r="R15" s="1">
        <v>0</v>
      </c>
      <c r="S15" s="1">
        <v>0.13800000000000001</v>
      </c>
      <c r="T15" s="1">
        <v>8.0000000000000002E-3</v>
      </c>
      <c r="U15" s="4" t="s">
        <v>34</v>
      </c>
      <c r="V15">
        <v>0.41</v>
      </c>
      <c r="W15">
        <v>0.3</v>
      </c>
      <c r="X15" s="14">
        <v>0.73</v>
      </c>
      <c r="Y15" s="14">
        <v>2.38</v>
      </c>
      <c r="Z15" s="14">
        <v>0.25</v>
      </c>
      <c r="AA15" s="5">
        <f t="shared" si="3"/>
        <v>0.14600000000000002</v>
      </c>
      <c r="AB15" s="15" cm="1">
        <f t="array" ref="AB15">_xlfn.SWITCH(U15,"夏",122,"冬",90,"春",153,"秋",153,0)</f>
        <v>153</v>
      </c>
      <c r="AC15" s="16">
        <f t="shared" si="4"/>
        <v>22.338000000000005</v>
      </c>
      <c r="AD15" s="5">
        <f>IFERROR(AA15/D15,0)</f>
        <v>1.1630611770179114E-3</v>
      </c>
      <c r="AE15" s="15">
        <f t="shared" si="5"/>
        <v>0.41917808219178082</v>
      </c>
      <c r="AF15" s="5">
        <f>IFERROR(AD15*AE15*48,0)</f>
        <v>2.3401428175396002E-2</v>
      </c>
    </row>
    <row r="16" spans="1:32" x14ac:dyDescent="0.15">
      <c r="A16" s="8">
        <v>45731</v>
      </c>
      <c r="B16" s="1" t="s">
        <v>32</v>
      </c>
      <c r="C16" s="1" t="s">
        <v>33</v>
      </c>
      <c r="D16" s="9">
        <v>125.5308</v>
      </c>
      <c r="E16" s="6">
        <v>3.15</v>
      </c>
      <c r="F16" s="10">
        <v>0.625</v>
      </c>
      <c r="G16" s="1">
        <v>21.2</v>
      </c>
      <c r="H16" s="1">
        <v>60</v>
      </c>
      <c r="I16" s="1">
        <v>22.2</v>
      </c>
      <c r="J16" s="1">
        <v>7.0000000000000007E-2</v>
      </c>
      <c r="K16" s="1">
        <v>1020</v>
      </c>
      <c r="L16" s="1">
        <v>350</v>
      </c>
      <c r="M16" s="6">
        <f t="shared" si="0"/>
        <v>22.462355726511191</v>
      </c>
      <c r="N16" s="1">
        <v>0.7</v>
      </c>
      <c r="O16" s="11" cm="1">
        <f t="array" ref="O16">ROUND(_xlfn.SWITCH(C16,"建筑专教",IF(S16&gt;0.1,1.38,1.28),"阶梯教室",IF(S16&gt;0.1,1.15,1.05),"公共教室",IF(S16&gt;0.1,1.22,1.12),IF(S16&gt;0.1,1.2,1.1))+(MOD(ROW()*11,31)/31-0.5)*0.06,2)</f>
        <v>1.21</v>
      </c>
      <c r="P16" s="12">
        <f t="shared" si="1"/>
        <v>0.62</v>
      </c>
      <c r="Q16" s="13">
        <f t="shared" si="2"/>
        <v>-0.7879118995254305</v>
      </c>
      <c r="R16" s="1">
        <v>0</v>
      </c>
      <c r="S16" s="1">
        <v>0.13600000000000001</v>
      </c>
      <c r="T16" s="1">
        <v>4.0000000000000001E-3</v>
      </c>
      <c r="U16" s="4" t="s">
        <v>34</v>
      </c>
      <c r="V16">
        <v>0.41</v>
      </c>
      <c r="W16">
        <v>0.3</v>
      </c>
      <c r="X16" s="14">
        <v>0.73</v>
      </c>
      <c r="Y16" s="14">
        <v>2.38</v>
      </c>
      <c r="Z16" s="14">
        <v>0.25</v>
      </c>
      <c r="AA16" s="5">
        <f t="shared" si="3"/>
        <v>0.14000000000000001</v>
      </c>
      <c r="AB16" s="15" cm="1">
        <f t="array" ref="AB16">_xlfn.SWITCH(U16,"夏",122,"冬",90,"春",153,"秋",153,0)</f>
        <v>153</v>
      </c>
      <c r="AC16" s="16">
        <f t="shared" si="4"/>
        <v>21.42</v>
      </c>
      <c r="AD16" s="5">
        <f>IFERROR(AA16/D16,0)</f>
        <v>1.1152641423459423E-3</v>
      </c>
      <c r="AE16" s="15">
        <f t="shared" si="5"/>
        <v>0.41917808219178082</v>
      </c>
      <c r="AF16" s="5">
        <f>IFERROR(AD16*AE16*48,0)</f>
        <v>2.2439725647639998E-2</v>
      </c>
    </row>
    <row r="17" spans="1:32" x14ac:dyDescent="0.15">
      <c r="A17" s="8">
        <v>45731</v>
      </c>
      <c r="B17" s="1" t="s">
        <v>32</v>
      </c>
      <c r="C17" s="1" t="s">
        <v>33</v>
      </c>
      <c r="D17" s="9">
        <v>125.5308</v>
      </c>
      <c r="E17" s="6">
        <v>3.15</v>
      </c>
      <c r="F17" s="10">
        <v>0.64583333333333304</v>
      </c>
      <c r="G17" s="1">
        <v>20.8</v>
      </c>
      <c r="H17" s="1">
        <v>61</v>
      </c>
      <c r="I17" s="1">
        <v>21.5</v>
      </c>
      <c r="J17" s="1">
        <v>0.09</v>
      </c>
      <c r="K17" s="1">
        <v>950</v>
      </c>
      <c r="L17" s="1">
        <v>350</v>
      </c>
      <c r="M17" s="6">
        <f t="shared" si="0"/>
        <v>21.715114614108359</v>
      </c>
      <c r="N17" s="1">
        <v>0.7</v>
      </c>
      <c r="O17" s="11" cm="1">
        <f t="array" ref="O17">ROUND(_xlfn.SWITCH(C17,"建筑专教",IF(S17&gt;0.1,1.38,1.28),"阶梯教室",IF(S17&gt;0.1,1.15,1.05),"公共教室",IF(S17&gt;0.1,1.22,1.12),IF(S17&gt;0.1,1.2,1.1))+(MOD(ROW()*11,31)/31-0.5)*0.06,2)</f>
        <v>1.17</v>
      </c>
      <c r="P17" s="12">
        <f t="shared" si="1"/>
        <v>0.55000000000000004</v>
      </c>
      <c r="Q17" s="13">
        <f t="shared" si="2"/>
        <v>-1.0656154124750667</v>
      </c>
      <c r="R17" s="1">
        <v>0</v>
      </c>
      <c r="S17" s="1">
        <v>0.13400000000000001</v>
      </c>
      <c r="T17" s="1">
        <v>8.0000000000000002E-3</v>
      </c>
      <c r="U17" s="4" t="s">
        <v>34</v>
      </c>
      <c r="V17">
        <v>0.41</v>
      </c>
      <c r="W17">
        <v>0.3</v>
      </c>
      <c r="X17" s="14">
        <v>0.73</v>
      </c>
      <c r="Y17" s="14">
        <v>2.38</v>
      </c>
      <c r="Z17" s="14">
        <v>0.25</v>
      </c>
      <c r="AA17" s="5">
        <f t="shared" si="3"/>
        <v>0.14200000000000002</v>
      </c>
      <c r="AB17" s="15" cm="1">
        <f t="array" ref="AB17">_xlfn.SWITCH(U17,"夏",122,"冬",90,"春",153,"秋",153,0)</f>
        <v>153</v>
      </c>
      <c r="AC17" s="16">
        <f t="shared" si="4"/>
        <v>21.726000000000003</v>
      </c>
      <c r="AD17" s="5">
        <f>IFERROR(AA17/D17,0)</f>
        <v>1.1311964872365986E-3</v>
      </c>
      <c r="AE17" s="15">
        <f t="shared" si="5"/>
        <v>0.41917808219178082</v>
      </c>
      <c r="AF17" s="5">
        <f>IFERROR(AD17*AE17*48,0)</f>
        <v>2.2760293156892E-2</v>
      </c>
    </row>
    <row r="18" spans="1:32" x14ac:dyDescent="0.15">
      <c r="A18" s="8">
        <v>45731</v>
      </c>
      <c r="B18" s="1" t="s">
        <v>32</v>
      </c>
      <c r="C18" s="1" t="s">
        <v>33</v>
      </c>
      <c r="D18" s="9">
        <v>125.5308</v>
      </c>
      <c r="E18" s="6">
        <v>3.15</v>
      </c>
      <c r="F18" s="10">
        <v>0.66666666666666696</v>
      </c>
      <c r="G18" s="1">
        <v>20.2</v>
      </c>
      <c r="H18" s="1">
        <v>62</v>
      </c>
      <c r="I18" s="1">
        <v>20.8</v>
      </c>
      <c r="J18" s="1">
        <v>7.0000000000000007E-2</v>
      </c>
      <c r="K18" s="1">
        <v>620</v>
      </c>
      <c r="L18" s="1">
        <v>120</v>
      </c>
      <c r="M18" s="6">
        <f t="shared" si="0"/>
        <v>20.959755907197405</v>
      </c>
      <c r="N18" s="1">
        <v>0</v>
      </c>
      <c r="O18" s="1">
        <v>0</v>
      </c>
      <c r="P18" s="12">
        <f t="shared" si="1"/>
        <v>0</v>
      </c>
      <c r="Q18" s="1">
        <v>0</v>
      </c>
      <c r="R18" s="1">
        <v>0</v>
      </c>
      <c r="S18" s="1">
        <v>0</v>
      </c>
      <c r="T18" s="1">
        <v>0</v>
      </c>
      <c r="U18" s="4" t="s">
        <v>34</v>
      </c>
      <c r="V18">
        <v>0.41</v>
      </c>
      <c r="W18">
        <v>0.3</v>
      </c>
      <c r="X18" s="14">
        <v>0.73</v>
      </c>
      <c r="Y18" s="14">
        <v>2.38</v>
      </c>
      <c r="Z18" s="14">
        <v>0.25</v>
      </c>
      <c r="AA18" s="5">
        <f t="shared" si="3"/>
        <v>0</v>
      </c>
      <c r="AB18" s="15" cm="1">
        <f t="array" ref="AB18">_xlfn.SWITCH(U18,"夏",122,"冬",90,"春",153,"秋",153,0)</f>
        <v>153</v>
      </c>
      <c r="AC18" s="16">
        <f t="shared" si="4"/>
        <v>0</v>
      </c>
      <c r="AD18" s="5">
        <f>IFERROR(AA18/D18,0)</f>
        <v>0</v>
      </c>
      <c r="AE18" s="15">
        <f t="shared" si="5"/>
        <v>0.41917808219178082</v>
      </c>
      <c r="AF18" s="5">
        <f>IFERROR(AD18*AE18*48,0)</f>
        <v>0</v>
      </c>
    </row>
    <row r="19" spans="1:32" x14ac:dyDescent="0.15">
      <c r="A19" s="8">
        <v>45731</v>
      </c>
      <c r="B19" s="1" t="s">
        <v>32</v>
      </c>
      <c r="C19" s="1" t="s">
        <v>33</v>
      </c>
      <c r="D19" s="9">
        <v>125.5308</v>
      </c>
      <c r="E19" s="6">
        <v>3.15</v>
      </c>
      <c r="F19" s="10">
        <v>0.6875</v>
      </c>
      <c r="G19" s="1">
        <v>19.8</v>
      </c>
      <c r="H19" s="1">
        <v>63</v>
      </c>
      <c r="I19" s="1">
        <v>20.2</v>
      </c>
      <c r="J19" s="1">
        <v>0.05</v>
      </c>
      <c r="K19" s="1">
        <v>550</v>
      </c>
      <c r="L19" s="1">
        <v>120</v>
      </c>
      <c r="M19" s="6">
        <f t="shared" si="0"/>
        <v>20.28760128151896</v>
      </c>
      <c r="N19" s="1">
        <v>0</v>
      </c>
      <c r="O19" s="1">
        <v>0</v>
      </c>
      <c r="P19" s="12">
        <f t="shared" si="1"/>
        <v>0</v>
      </c>
      <c r="Q19" s="1">
        <v>0</v>
      </c>
      <c r="R19" s="1">
        <v>0</v>
      </c>
      <c r="S19" s="1">
        <v>0</v>
      </c>
      <c r="T19" s="1">
        <v>0</v>
      </c>
      <c r="U19" s="4" t="s">
        <v>34</v>
      </c>
      <c r="V19">
        <v>0.41</v>
      </c>
      <c r="W19">
        <v>0.3</v>
      </c>
      <c r="X19" s="14">
        <v>0.73</v>
      </c>
      <c r="Y19" s="14">
        <v>2.38</v>
      </c>
      <c r="Z19" s="14">
        <v>0.25</v>
      </c>
      <c r="AA19" s="5">
        <f t="shared" si="3"/>
        <v>0</v>
      </c>
      <c r="AB19" s="15" cm="1">
        <f t="array" ref="AB19">_xlfn.SWITCH(U19,"夏",122,"冬",90,"春",153,"秋",153,0)</f>
        <v>153</v>
      </c>
      <c r="AC19" s="16">
        <f t="shared" si="4"/>
        <v>0</v>
      </c>
      <c r="AD19" s="5">
        <f>IFERROR(AA19/D19,0)</f>
        <v>0</v>
      </c>
      <c r="AE19" s="15">
        <f t="shared" si="5"/>
        <v>0.41917808219178082</v>
      </c>
      <c r="AF19" s="5">
        <f>IFERROR(AD19*AE19*48,0)</f>
        <v>0</v>
      </c>
    </row>
    <row r="20" spans="1:32" x14ac:dyDescent="0.15">
      <c r="A20" s="8">
        <v>45731</v>
      </c>
      <c r="B20" s="1" t="s">
        <v>32</v>
      </c>
      <c r="C20" s="1" t="s">
        <v>33</v>
      </c>
      <c r="D20" s="9">
        <v>125.5308</v>
      </c>
      <c r="E20" s="6">
        <v>3.15</v>
      </c>
      <c r="F20" s="10">
        <v>0.70833333333333304</v>
      </c>
      <c r="G20" s="1">
        <v>19.2</v>
      </c>
      <c r="H20" s="1">
        <v>64</v>
      </c>
      <c r="I20" s="1">
        <v>19.5</v>
      </c>
      <c r="J20" s="1">
        <v>7.0000000000000007E-2</v>
      </c>
      <c r="K20" s="1">
        <v>500</v>
      </c>
      <c r="L20" s="1">
        <v>120</v>
      </c>
      <c r="M20" s="6">
        <f t="shared" si="0"/>
        <v>19.580979578249753</v>
      </c>
      <c r="N20" s="1">
        <v>0</v>
      </c>
      <c r="O20" s="1">
        <v>0</v>
      </c>
      <c r="P20" s="12">
        <f t="shared" si="1"/>
        <v>0</v>
      </c>
      <c r="Q20" s="1">
        <v>0</v>
      </c>
      <c r="R20" s="1">
        <v>0</v>
      </c>
      <c r="S20" s="1">
        <v>0</v>
      </c>
      <c r="T20" s="1">
        <v>0</v>
      </c>
      <c r="U20" s="4" t="s">
        <v>34</v>
      </c>
      <c r="V20">
        <v>0.41</v>
      </c>
      <c r="W20">
        <v>0.3</v>
      </c>
      <c r="X20" s="14">
        <v>0.73</v>
      </c>
      <c r="Y20" s="14">
        <v>2.38</v>
      </c>
      <c r="Z20" s="14">
        <v>0.25</v>
      </c>
      <c r="AA20" s="5">
        <f t="shared" si="3"/>
        <v>0</v>
      </c>
      <c r="AB20" s="15" cm="1">
        <f t="array" ref="AB20">_xlfn.SWITCH(U20,"夏",122,"冬",90,"春",153,"秋",153,0)</f>
        <v>153</v>
      </c>
      <c r="AC20" s="16">
        <f t="shared" si="4"/>
        <v>0</v>
      </c>
      <c r="AD20" s="5">
        <f>IFERROR(AA20/D20,0)</f>
        <v>0</v>
      </c>
      <c r="AE20" s="15">
        <f t="shared" si="5"/>
        <v>0.41917808219178082</v>
      </c>
      <c r="AF20" s="5">
        <f>IFERROR(AD20*AE20*48,0)</f>
        <v>0</v>
      </c>
    </row>
    <row r="21" spans="1:32" x14ac:dyDescent="0.15">
      <c r="A21" s="8">
        <v>45731</v>
      </c>
      <c r="B21" s="1" t="s">
        <v>32</v>
      </c>
      <c r="C21" s="1" t="s">
        <v>33</v>
      </c>
      <c r="D21" s="9">
        <v>125.5308</v>
      </c>
      <c r="E21" s="6">
        <v>3.15</v>
      </c>
      <c r="F21" s="10">
        <v>0.72916666666666696</v>
      </c>
      <c r="G21" s="1">
        <v>18.8</v>
      </c>
      <c r="H21" s="1">
        <v>65</v>
      </c>
      <c r="I21" s="1">
        <v>18.8</v>
      </c>
      <c r="J21" s="1">
        <v>0.09</v>
      </c>
      <c r="K21" s="1">
        <v>460</v>
      </c>
      <c r="L21" s="1">
        <v>120</v>
      </c>
      <c r="M21" s="6">
        <f t="shared" si="0"/>
        <v>18.800000000000011</v>
      </c>
      <c r="N21" s="1">
        <v>0</v>
      </c>
      <c r="O21" s="1">
        <v>0</v>
      </c>
      <c r="P21" s="12">
        <f t="shared" si="1"/>
        <v>0</v>
      </c>
      <c r="Q21" s="1">
        <v>0</v>
      </c>
      <c r="R21" s="1">
        <v>0</v>
      </c>
      <c r="S21" s="1">
        <v>0</v>
      </c>
      <c r="T21" s="1">
        <v>0</v>
      </c>
      <c r="U21" s="4" t="s">
        <v>34</v>
      </c>
      <c r="V21">
        <v>0.41</v>
      </c>
      <c r="W21">
        <v>0.3</v>
      </c>
      <c r="X21" s="14">
        <v>0.73</v>
      </c>
      <c r="Y21" s="14">
        <v>2.38</v>
      </c>
      <c r="Z21" s="14">
        <v>0.25</v>
      </c>
      <c r="AA21" s="5">
        <f t="shared" si="3"/>
        <v>0</v>
      </c>
      <c r="AB21" s="15" cm="1">
        <f t="array" ref="AB21">_xlfn.SWITCH(U21,"夏",122,"冬",90,"春",153,"秋",153,0)</f>
        <v>153</v>
      </c>
      <c r="AC21" s="16">
        <f t="shared" si="4"/>
        <v>0</v>
      </c>
      <c r="AD21" s="5">
        <f>IFERROR(AA21/D21,0)</f>
        <v>0</v>
      </c>
      <c r="AE21" s="15">
        <f t="shared" si="5"/>
        <v>0.41917808219178082</v>
      </c>
      <c r="AF21" s="5">
        <f>IFERROR(AD21*AE21*48,0)</f>
        <v>0</v>
      </c>
    </row>
    <row r="22" spans="1:32" x14ac:dyDescent="0.15">
      <c r="A22" s="8">
        <v>45731</v>
      </c>
      <c r="B22" s="1" t="s">
        <v>32</v>
      </c>
      <c r="C22" s="1" t="s">
        <v>33</v>
      </c>
      <c r="D22" s="9">
        <v>125.5308</v>
      </c>
      <c r="E22" s="6">
        <v>3.15</v>
      </c>
      <c r="F22" s="10">
        <v>0.75</v>
      </c>
      <c r="G22" s="1">
        <v>18.2</v>
      </c>
      <c r="H22" s="1">
        <v>66</v>
      </c>
      <c r="I22" s="1">
        <v>18.2</v>
      </c>
      <c r="J22" s="1">
        <v>7.0000000000000007E-2</v>
      </c>
      <c r="K22" s="1">
        <v>440</v>
      </c>
      <c r="L22" s="1">
        <v>120</v>
      </c>
      <c r="M22" s="6">
        <f t="shared" si="0"/>
        <v>18.199999999999932</v>
      </c>
      <c r="N22" s="1">
        <v>0</v>
      </c>
      <c r="O22" s="1">
        <v>0</v>
      </c>
      <c r="P22" s="12">
        <f t="shared" si="1"/>
        <v>0</v>
      </c>
      <c r="Q22" s="1">
        <v>0</v>
      </c>
      <c r="R22" s="1">
        <v>0</v>
      </c>
      <c r="S22" s="1">
        <v>0</v>
      </c>
      <c r="T22" s="1">
        <v>0</v>
      </c>
      <c r="U22" s="4" t="s">
        <v>34</v>
      </c>
      <c r="V22">
        <v>0.41</v>
      </c>
      <c r="W22">
        <v>0.3</v>
      </c>
      <c r="X22" s="14">
        <v>0.73</v>
      </c>
      <c r="Y22" s="14">
        <v>2.38</v>
      </c>
      <c r="Z22" s="14">
        <v>0.25</v>
      </c>
      <c r="AA22" s="5">
        <f t="shared" si="3"/>
        <v>0</v>
      </c>
      <c r="AB22" s="15" cm="1">
        <f t="array" ref="AB22">_xlfn.SWITCH(U22,"夏",122,"冬",90,"春",153,"秋",153,0)</f>
        <v>153</v>
      </c>
      <c r="AC22" s="16">
        <f t="shared" si="4"/>
        <v>0</v>
      </c>
      <c r="AD22" s="5">
        <f>IFERROR(AA22/D22,0)</f>
        <v>0</v>
      </c>
      <c r="AE22" s="15">
        <f t="shared" si="5"/>
        <v>0.41917808219178082</v>
      </c>
      <c r="AF22" s="5">
        <f>IFERROR(AD22*AE22*48,0)</f>
        <v>0</v>
      </c>
    </row>
    <row r="23" spans="1:32" x14ac:dyDescent="0.15">
      <c r="A23" s="8">
        <v>45731</v>
      </c>
      <c r="B23" s="1" t="s">
        <v>32</v>
      </c>
      <c r="C23" s="1" t="s">
        <v>33</v>
      </c>
      <c r="D23" s="9">
        <v>125.5308</v>
      </c>
      <c r="E23" s="6">
        <v>3.15</v>
      </c>
      <c r="F23" s="10">
        <v>0.77083333333333304</v>
      </c>
      <c r="G23" s="1">
        <v>17.8</v>
      </c>
      <c r="H23" s="1">
        <v>67</v>
      </c>
      <c r="I23" s="1">
        <v>17.8</v>
      </c>
      <c r="J23" s="1">
        <v>0.05</v>
      </c>
      <c r="K23" s="1">
        <v>420</v>
      </c>
      <c r="L23" s="1">
        <v>120</v>
      </c>
      <c r="M23" s="6">
        <f t="shared" si="0"/>
        <v>17.799999999999955</v>
      </c>
      <c r="N23" s="1">
        <v>0</v>
      </c>
      <c r="O23" s="1">
        <v>0</v>
      </c>
      <c r="P23" s="12">
        <f t="shared" si="1"/>
        <v>0</v>
      </c>
      <c r="Q23" s="1">
        <v>0</v>
      </c>
      <c r="R23" s="1">
        <v>0</v>
      </c>
      <c r="S23" s="1">
        <v>0</v>
      </c>
      <c r="T23" s="1">
        <v>0</v>
      </c>
      <c r="U23" s="4" t="s">
        <v>34</v>
      </c>
      <c r="V23">
        <v>0.41</v>
      </c>
      <c r="W23">
        <v>0.3</v>
      </c>
      <c r="X23" s="14">
        <v>0.73</v>
      </c>
      <c r="Y23" s="14">
        <v>2.38</v>
      </c>
      <c r="Z23" s="14">
        <v>0.25</v>
      </c>
      <c r="AA23" s="5">
        <f t="shared" si="3"/>
        <v>0</v>
      </c>
      <c r="AB23" s="15" cm="1">
        <f t="array" ref="AB23">_xlfn.SWITCH(U23,"夏",122,"冬",90,"春",153,"秋",153,0)</f>
        <v>153</v>
      </c>
      <c r="AC23" s="16">
        <f t="shared" si="4"/>
        <v>0</v>
      </c>
      <c r="AD23" s="5">
        <f>IFERROR(AA23/D23,0)</f>
        <v>0</v>
      </c>
      <c r="AE23" s="15">
        <f t="shared" si="5"/>
        <v>0.41917808219178082</v>
      </c>
      <c r="AF23" s="5">
        <f>IFERROR(AD23*AE23*48,0)</f>
        <v>0</v>
      </c>
    </row>
    <row r="24" spans="1:32" x14ac:dyDescent="0.15">
      <c r="A24" s="8">
        <v>45731</v>
      </c>
      <c r="B24" s="1" t="s">
        <v>32</v>
      </c>
      <c r="C24" s="1" t="s">
        <v>33</v>
      </c>
      <c r="D24" s="9">
        <v>125.5308</v>
      </c>
      <c r="E24" s="6">
        <v>3.15</v>
      </c>
      <c r="F24" s="10">
        <v>0.79166666666666696</v>
      </c>
      <c r="G24" s="1">
        <v>17.2</v>
      </c>
      <c r="H24" s="1">
        <v>68</v>
      </c>
      <c r="I24" s="1">
        <v>17.2</v>
      </c>
      <c r="J24" s="1">
        <v>7.0000000000000007E-2</v>
      </c>
      <c r="K24" s="1">
        <v>400</v>
      </c>
      <c r="L24" s="1">
        <v>120</v>
      </c>
      <c r="M24" s="6">
        <f t="shared" si="0"/>
        <v>17.200000000000045</v>
      </c>
      <c r="N24" s="1">
        <v>0</v>
      </c>
      <c r="O24" s="1">
        <v>0</v>
      </c>
      <c r="P24" s="12">
        <f t="shared" si="1"/>
        <v>0</v>
      </c>
      <c r="Q24" s="1">
        <v>0</v>
      </c>
      <c r="R24" s="1">
        <v>0</v>
      </c>
      <c r="S24" s="1">
        <v>0</v>
      </c>
      <c r="T24" s="1">
        <v>0</v>
      </c>
      <c r="U24" s="4" t="s">
        <v>34</v>
      </c>
      <c r="V24">
        <v>0.41</v>
      </c>
      <c r="W24">
        <v>0.3</v>
      </c>
      <c r="X24" s="14">
        <v>0.73</v>
      </c>
      <c r="Y24" s="14">
        <v>2.38</v>
      </c>
      <c r="Z24" s="14">
        <v>0.25</v>
      </c>
      <c r="AA24" s="5">
        <f t="shared" si="3"/>
        <v>0</v>
      </c>
      <c r="AB24" s="15" cm="1">
        <f t="array" ref="AB24">_xlfn.SWITCH(U24,"夏",122,"冬",90,"春",153,"秋",153,0)</f>
        <v>153</v>
      </c>
      <c r="AC24" s="16">
        <f t="shared" si="4"/>
        <v>0</v>
      </c>
      <c r="AD24" s="5">
        <f>IFERROR(AA24/D24,0)</f>
        <v>0</v>
      </c>
      <c r="AE24" s="15">
        <f t="shared" si="5"/>
        <v>0.41917808219178082</v>
      </c>
      <c r="AF24" s="5">
        <f>IFERROR(AD24*AE24*48,0)</f>
        <v>0</v>
      </c>
    </row>
    <row r="25" spans="1:32" x14ac:dyDescent="0.15">
      <c r="A25" s="8">
        <v>45731</v>
      </c>
      <c r="B25" s="1" t="s">
        <v>32</v>
      </c>
      <c r="C25" s="1" t="s">
        <v>33</v>
      </c>
      <c r="D25" s="9">
        <v>125.5308</v>
      </c>
      <c r="E25" s="6">
        <v>3.15</v>
      </c>
      <c r="F25" s="10">
        <v>0.8125</v>
      </c>
      <c r="G25" s="1">
        <v>16.8</v>
      </c>
      <c r="H25" s="1">
        <v>69</v>
      </c>
      <c r="I25" s="1">
        <v>16.8</v>
      </c>
      <c r="J25" s="1">
        <v>0.09</v>
      </c>
      <c r="K25" s="1">
        <v>380</v>
      </c>
      <c r="L25" s="1">
        <v>120</v>
      </c>
      <c r="M25" s="6">
        <f t="shared" si="0"/>
        <v>16.800000000000011</v>
      </c>
      <c r="N25" s="1">
        <v>0</v>
      </c>
      <c r="O25" s="1">
        <v>0</v>
      </c>
      <c r="P25" s="12">
        <f t="shared" si="1"/>
        <v>0</v>
      </c>
      <c r="Q25" s="1">
        <v>0</v>
      </c>
      <c r="R25" s="1">
        <v>0</v>
      </c>
      <c r="S25" s="1">
        <v>0</v>
      </c>
      <c r="T25" s="1">
        <v>0</v>
      </c>
      <c r="U25" s="4" t="s">
        <v>34</v>
      </c>
      <c r="V25">
        <v>0.41</v>
      </c>
      <c r="W25">
        <v>0.3</v>
      </c>
      <c r="X25" s="14">
        <v>0.73</v>
      </c>
      <c r="Y25" s="14">
        <v>2.38</v>
      </c>
      <c r="Z25" s="14">
        <v>0.25</v>
      </c>
      <c r="AA25" s="5">
        <f t="shared" si="3"/>
        <v>0</v>
      </c>
      <c r="AB25" s="15" cm="1">
        <f t="array" ref="AB25">_xlfn.SWITCH(U25,"夏",122,"冬",90,"春",153,"秋",153,0)</f>
        <v>153</v>
      </c>
      <c r="AC25" s="16">
        <f t="shared" si="4"/>
        <v>0</v>
      </c>
      <c r="AD25" s="5">
        <f>IFERROR(AA25/D25,0)</f>
        <v>0</v>
      </c>
      <c r="AE25" s="15">
        <f t="shared" si="5"/>
        <v>0.41917808219178082</v>
      </c>
      <c r="AF25" s="5">
        <f>IFERROR(AD25*AE25*48,0)</f>
        <v>0</v>
      </c>
    </row>
    <row r="26" spans="1:32" x14ac:dyDescent="0.15">
      <c r="A26" s="8">
        <v>45731</v>
      </c>
      <c r="B26" s="1" t="s">
        <v>32</v>
      </c>
      <c r="C26" s="1" t="s">
        <v>33</v>
      </c>
      <c r="D26" s="9">
        <v>125.5308</v>
      </c>
      <c r="E26" s="6">
        <v>3.15</v>
      </c>
      <c r="F26" s="10">
        <v>0.83333333333333304</v>
      </c>
      <c r="G26" s="1">
        <v>16.2</v>
      </c>
      <c r="H26" s="1">
        <v>70</v>
      </c>
      <c r="I26" s="1">
        <v>16.2</v>
      </c>
      <c r="J26" s="1">
        <v>7.0000000000000007E-2</v>
      </c>
      <c r="K26" s="1">
        <v>360</v>
      </c>
      <c r="L26" s="1">
        <v>640</v>
      </c>
      <c r="M26" s="6">
        <f t="shared" si="0"/>
        <v>16.200000000000045</v>
      </c>
      <c r="N26" s="1">
        <v>0</v>
      </c>
      <c r="O26" s="1">
        <v>0</v>
      </c>
      <c r="P26" s="12">
        <f t="shared" si="1"/>
        <v>0</v>
      </c>
      <c r="Q26" s="1">
        <v>0</v>
      </c>
      <c r="R26" s="1">
        <v>0</v>
      </c>
      <c r="S26" s="1">
        <v>0</v>
      </c>
      <c r="T26" s="1">
        <v>0</v>
      </c>
      <c r="U26" s="4" t="s">
        <v>34</v>
      </c>
      <c r="V26">
        <v>0.41</v>
      </c>
      <c r="W26">
        <v>0.3</v>
      </c>
      <c r="X26" s="14">
        <v>0.73</v>
      </c>
      <c r="Y26" s="14">
        <v>2.38</v>
      </c>
      <c r="Z26" s="14">
        <v>0.25</v>
      </c>
      <c r="AA26" s="5">
        <f t="shared" si="3"/>
        <v>0</v>
      </c>
      <c r="AB26" s="15" cm="1">
        <f t="array" ref="AB26">_xlfn.SWITCH(U26,"夏",122,"冬",90,"春",153,"秋",153,0)</f>
        <v>153</v>
      </c>
      <c r="AC26" s="16">
        <f t="shared" si="4"/>
        <v>0</v>
      </c>
      <c r="AD26" s="5">
        <f>IFERROR(AA26/D26,0)</f>
        <v>0</v>
      </c>
      <c r="AE26" s="15">
        <f t="shared" si="5"/>
        <v>0.41917808219178082</v>
      </c>
      <c r="AF26" s="5">
        <f>IFERROR(AD26*AE26*48,0)</f>
        <v>0</v>
      </c>
    </row>
    <row r="27" spans="1:32" x14ac:dyDescent="0.15">
      <c r="A27" s="8">
        <v>45731</v>
      </c>
      <c r="B27" s="1" t="s">
        <v>32</v>
      </c>
      <c r="C27" s="1" t="s">
        <v>33</v>
      </c>
      <c r="D27" s="9">
        <v>125.5308</v>
      </c>
      <c r="E27" s="6">
        <v>3.15</v>
      </c>
      <c r="F27" s="10">
        <v>0.85416666666666696</v>
      </c>
      <c r="G27" s="1">
        <v>15.8</v>
      </c>
      <c r="H27" s="1">
        <v>71</v>
      </c>
      <c r="I27" s="1">
        <v>15.8</v>
      </c>
      <c r="J27" s="1">
        <v>0.05</v>
      </c>
      <c r="K27" s="1">
        <v>340</v>
      </c>
      <c r="L27" s="1">
        <v>710</v>
      </c>
      <c r="M27" s="6">
        <f t="shared" si="0"/>
        <v>15.800000000000068</v>
      </c>
      <c r="N27" s="1">
        <v>0</v>
      </c>
      <c r="O27" s="1">
        <v>0</v>
      </c>
      <c r="P27" s="12">
        <f t="shared" si="1"/>
        <v>0</v>
      </c>
      <c r="Q27" s="1">
        <v>0</v>
      </c>
      <c r="R27" s="1">
        <v>0</v>
      </c>
      <c r="S27" s="1">
        <v>0</v>
      </c>
      <c r="T27" s="1">
        <v>0</v>
      </c>
      <c r="U27" s="4" t="s">
        <v>34</v>
      </c>
      <c r="V27">
        <v>0.41</v>
      </c>
      <c r="W27">
        <v>0.3</v>
      </c>
      <c r="X27" s="14">
        <v>0.73</v>
      </c>
      <c r="Y27" s="14">
        <v>2.38</v>
      </c>
      <c r="Z27" s="14">
        <v>0.25</v>
      </c>
      <c r="AA27" s="5">
        <f t="shared" si="3"/>
        <v>0</v>
      </c>
      <c r="AB27" s="15" cm="1">
        <f t="array" ref="AB27">_xlfn.SWITCH(U27,"夏",122,"冬",90,"春",153,"秋",153,0)</f>
        <v>153</v>
      </c>
      <c r="AC27" s="16">
        <f t="shared" si="4"/>
        <v>0</v>
      </c>
      <c r="AD27" s="5">
        <f>IFERROR(AA27/D27,0)</f>
        <v>0</v>
      </c>
      <c r="AE27" s="15">
        <f t="shared" si="5"/>
        <v>0.41917808219178082</v>
      </c>
      <c r="AF27" s="5">
        <f>IFERROR(AD27*AE27*48,0)</f>
        <v>0</v>
      </c>
    </row>
    <row r="28" spans="1:32" x14ac:dyDescent="0.15">
      <c r="A28" s="8">
        <v>45731</v>
      </c>
      <c r="B28" s="1" t="s">
        <v>32</v>
      </c>
      <c r="C28" s="1" t="s">
        <v>33</v>
      </c>
      <c r="D28" s="9">
        <v>125.5308</v>
      </c>
      <c r="E28" s="6">
        <v>3.15</v>
      </c>
      <c r="F28" s="10">
        <v>0.875</v>
      </c>
      <c r="G28" s="1">
        <v>15.2</v>
      </c>
      <c r="H28" s="1">
        <v>72</v>
      </c>
      <c r="I28" s="1">
        <v>15.2</v>
      </c>
      <c r="J28" s="1">
        <v>7.0000000000000007E-2</v>
      </c>
      <c r="K28" s="1">
        <v>320</v>
      </c>
      <c r="L28" s="1">
        <v>780</v>
      </c>
      <c r="M28" s="6">
        <f t="shared" si="0"/>
        <v>15.199999999999875</v>
      </c>
      <c r="N28" s="1">
        <v>0</v>
      </c>
      <c r="O28" s="1">
        <v>0</v>
      </c>
      <c r="P28" s="12">
        <f t="shared" si="1"/>
        <v>0</v>
      </c>
      <c r="Q28" s="1">
        <v>0</v>
      </c>
      <c r="R28" s="1">
        <v>0</v>
      </c>
      <c r="S28" s="1">
        <v>0</v>
      </c>
      <c r="T28" s="1">
        <v>0</v>
      </c>
      <c r="U28" s="4" t="s">
        <v>34</v>
      </c>
      <c r="V28">
        <v>0.41</v>
      </c>
      <c r="W28">
        <v>0.3</v>
      </c>
      <c r="X28" s="14">
        <v>0.73</v>
      </c>
      <c r="Y28" s="14">
        <v>2.38</v>
      </c>
      <c r="Z28" s="14">
        <v>0.25</v>
      </c>
      <c r="AA28" s="5">
        <f t="shared" si="3"/>
        <v>0</v>
      </c>
      <c r="AB28" s="15" cm="1">
        <f t="array" ref="AB28">_xlfn.SWITCH(U28,"夏",122,"冬",90,"春",153,"秋",153,0)</f>
        <v>153</v>
      </c>
      <c r="AC28" s="16">
        <f t="shared" si="4"/>
        <v>0</v>
      </c>
      <c r="AD28" s="5">
        <f>IFERROR(AA28/D28,0)</f>
        <v>0</v>
      </c>
      <c r="AE28" s="15">
        <f t="shared" si="5"/>
        <v>0.41917808219178082</v>
      </c>
      <c r="AF28" s="5">
        <f>IFERROR(AD28*AE28*48,0)</f>
        <v>0</v>
      </c>
    </row>
    <row r="29" spans="1:32" x14ac:dyDescent="0.15">
      <c r="A29" s="8">
        <v>45731</v>
      </c>
      <c r="B29" s="1" t="s">
        <v>32</v>
      </c>
      <c r="C29" s="1" t="s">
        <v>33</v>
      </c>
      <c r="D29" s="9">
        <v>125.5308</v>
      </c>
      <c r="E29" s="6">
        <v>3.15</v>
      </c>
      <c r="F29" s="10">
        <v>0.89583333333333304</v>
      </c>
      <c r="G29" s="1">
        <v>14.8</v>
      </c>
      <c r="H29" s="1">
        <v>73</v>
      </c>
      <c r="I29" s="1">
        <v>14.8</v>
      </c>
      <c r="J29" s="1">
        <v>0.09</v>
      </c>
      <c r="K29" s="1">
        <v>300</v>
      </c>
      <c r="L29" s="1">
        <v>850</v>
      </c>
      <c r="M29" s="6">
        <f t="shared" si="0"/>
        <v>14.800000000000068</v>
      </c>
      <c r="N29" s="1">
        <v>0</v>
      </c>
      <c r="O29" s="1">
        <v>0</v>
      </c>
      <c r="P29" s="12">
        <f t="shared" si="1"/>
        <v>0</v>
      </c>
      <c r="Q29" s="1">
        <v>0</v>
      </c>
      <c r="R29" s="1">
        <v>0</v>
      </c>
      <c r="S29" s="1">
        <v>0</v>
      </c>
      <c r="T29" s="1">
        <v>0</v>
      </c>
      <c r="U29" s="4" t="s">
        <v>34</v>
      </c>
      <c r="V29">
        <v>0.41</v>
      </c>
      <c r="W29">
        <v>0.3</v>
      </c>
      <c r="X29" s="14">
        <v>0.73</v>
      </c>
      <c r="Y29" s="14">
        <v>2.38</v>
      </c>
      <c r="Z29" s="14">
        <v>0.25</v>
      </c>
      <c r="AA29" s="5">
        <f t="shared" si="3"/>
        <v>0</v>
      </c>
      <c r="AB29" s="15" cm="1">
        <f t="array" ref="AB29">_xlfn.SWITCH(U29,"夏",122,"冬",90,"春",153,"秋",153,0)</f>
        <v>153</v>
      </c>
      <c r="AC29" s="16">
        <f t="shared" si="4"/>
        <v>0</v>
      </c>
      <c r="AD29" s="5">
        <f>IFERROR(AA29/D29,0)</f>
        <v>0</v>
      </c>
      <c r="AE29" s="15">
        <f t="shared" si="5"/>
        <v>0.41917808219178082</v>
      </c>
      <c r="AF29" s="5">
        <f>IFERROR(AD29*AE29*48,0)</f>
        <v>0</v>
      </c>
    </row>
    <row r="30" spans="1:32" x14ac:dyDescent="0.15">
      <c r="A30" s="8">
        <v>45731</v>
      </c>
      <c r="B30" s="1" t="s">
        <v>32</v>
      </c>
      <c r="C30" s="1" t="s">
        <v>33</v>
      </c>
      <c r="D30" s="9">
        <v>125.5308</v>
      </c>
      <c r="E30" s="6">
        <v>3.15</v>
      </c>
      <c r="F30" s="10">
        <v>0.91666666666666696</v>
      </c>
      <c r="G30" s="1">
        <v>14.2</v>
      </c>
      <c r="H30" s="1">
        <v>74</v>
      </c>
      <c r="I30" s="1">
        <v>14.2</v>
      </c>
      <c r="J30" s="1">
        <v>7.0000000000000007E-2</v>
      </c>
      <c r="K30" s="1">
        <v>280</v>
      </c>
      <c r="L30" s="1">
        <v>920</v>
      </c>
      <c r="M30" s="6">
        <f t="shared" si="0"/>
        <v>14.199999999999875</v>
      </c>
      <c r="N30" s="1">
        <v>0</v>
      </c>
      <c r="O30" s="1">
        <v>0</v>
      </c>
      <c r="P30" s="12">
        <f t="shared" si="1"/>
        <v>0</v>
      </c>
      <c r="Q30" s="1">
        <v>0</v>
      </c>
      <c r="R30" s="1">
        <v>0</v>
      </c>
      <c r="S30" s="1">
        <v>0</v>
      </c>
      <c r="T30" s="1">
        <v>0</v>
      </c>
      <c r="U30" s="4" t="s">
        <v>34</v>
      </c>
      <c r="V30">
        <v>0.41</v>
      </c>
      <c r="W30">
        <v>0.3</v>
      </c>
      <c r="X30" s="14">
        <v>0.73</v>
      </c>
      <c r="Y30" s="14">
        <v>2.38</v>
      </c>
      <c r="Z30" s="14">
        <v>0.25</v>
      </c>
      <c r="AA30" s="5">
        <f t="shared" si="3"/>
        <v>0</v>
      </c>
      <c r="AB30" s="15" cm="1">
        <f t="array" ref="AB30">_xlfn.SWITCH(U30,"夏",122,"冬",90,"春",153,"秋",153,0)</f>
        <v>153</v>
      </c>
      <c r="AC30" s="16">
        <f t="shared" si="4"/>
        <v>0</v>
      </c>
      <c r="AD30" s="5">
        <f>IFERROR(AA30/D30,0)</f>
        <v>0</v>
      </c>
      <c r="AE30" s="15">
        <f t="shared" si="5"/>
        <v>0.41917808219178082</v>
      </c>
      <c r="AF30" s="5">
        <f>IFERROR(AD30*AE30*48,0)</f>
        <v>0</v>
      </c>
    </row>
    <row r="31" spans="1:32" x14ac:dyDescent="0.15">
      <c r="A31" s="8">
        <v>45731</v>
      </c>
      <c r="B31" s="1" t="s">
        <v>35</v>
      </c>
      <c r="C31" s="1" t="s">
        <v>33</v>
      </c>
      <c r="D31" s="9">
        <v>125.5308</v>
      </c>
      <c r="E31" s="6">
        <v>3.15</v>
      </c>
      <c r="F31" s="10">
        <v>0.33333333333333298</v>
      </c>
      <c r="G31" s="1">
        <v>18.3</v>
      </c>
      <c r="H31" s="1">
        <v>66</v>
      </c>
      <c r="I31" s="1">
        <v>18.5</v>
      </c>
      <c r="J31" s="1">
        <v>0.06</v>
      </c>
      <c r="K31" s="1">
        <v>490</v>
      </c>
      <c r="L31" s="1">
        <v>955</v>
      </c>
      <c r="M31" s="6">
        <f t="shared" si="0"/>
        <v>18.549733038494196</v>
      </c>
      <c r="N31" s="1">
        <v>0</v>
      </c>
      <c r="O31" s="1">
        <v>0</v>
      </c>
      <c r="P31" s="12">
        <f t="shared" si="1"/>
        <v>0</v>
      </c>
      <c r="Q31" s="1">
        <v>0</v>
      </c>
      <c r="R31" s="1">
        <v>0</v>
      </c>
      <c r="S31" s="1">
        <v>0</v>
      </c>
      <c r="T31" s="1">
        <v>0</v>
      </c>
      <c r="U31" s="4" t="s">
        <v>34</v>
      </c>
      <c r="V31">
        <v>0.41</v>
      </c>
      <c r="W31">
        <v>0.3</v>
      </c>
      <c r="X31" s="14">
        <v>0.73</v>
      </c>
      <c r="Y31" s="14">
        <v>2.38</v>
      </c>
      <c r="Z31" s="14">
        <v>0.25</v>
      </c>
      <c r="AA31" s="5">
        <f t="shared" si="3"/>
        <v>0</v>
      </c>
      <c r="AB31" s="15" cm="1">
        <f t="array" ref="AB31">_xlfn.SWITCH(U31,"夏",122,"冬",90,"春",153,"秋",153,0)</f>
        <v>153</v>
      </c>
      <c r="AC31" s="16">
        <f t="shared" si="4"/>
        <v>0</v>
      </c>
      <c r="AD31" s="5">
        <f>IFERROR(AA31/D31,0)</f>
        <v>0</v>
      </c>
      <c r="AE31" s="15">
        <f t="shared" si="5"/>
        <v>0.41917808219178082</v>
      </c>
      <c r="AF31" s="5">
        <f>IFERROR(AD31*AE31*48,0)</f>
        <v>0</v>
      </c>
    </row>
    <row r="32" spans="1:32" x14ac:dyDescent="0.15">
      <c r="A32" s="8">
        <v>45731</v>
      </c>
      <c r="B32" s="1" t="s">
        <v>35</v>
      </c>
      <c r="C32" s="1" t="s">
        <v>33</v>
      </c>
      <c r="D32" s="9">
        <v>125.5308</v>
      </c>
      <c r="E32" s="6">
        <v>3.15</v>
      </c>
      <c r="F32" s="10">
        <v>0.35416666666666702</v>
      </c>
      <c r="G32" s="1">
        <v>19</v>
      </c>
      <c r="H32" s="1">
        <v>64.599999999999994</v>
      </c>
      <c r="I32" s="1">
        <v>19</v>
      </c>
      <c r="J32" s="1">
        <v>0.08</v>
      </c>
      <c r="K32" s="1">
        <v>590</v>
      </c>
      <c r="L32" s="1">
        <v>1025</v>
      </c>
      <c r="M32" s="6">
        <f t="shared" si="0"/>
        <v>18.999999999999943</v>
      </c>
      <c r="N32" s="1">
        <v>0.7</v>
      </c>
      <c r="O32" s="11" cm="1">
        <f t="array" ref="O32">ROUND(_xlfn.SWITCH(C32,"建筑专教",IF(S32&gt;0.1,1.38,1.28),"阶梯教室",IF(S32&gt;0.1,1.15,1.05),"公共教室",IF(S32&gt;0.1,1.22,1.12),IF(S32&gt;0.1,1.2,1.1))+(MOD(ROW()*11,31)/31-0.5)*0.06,2)</f>
        <v>1.19</v>
      </c>
      <c r="P32" s="12">
        <f t="shared" si="1"/>
        <v>0.19</v>
      </c>
      <c r="Q32" s="13">
        <f t="shared" ref="Q32:Q46" si="6">(0.303*EXP(-0.036*(O32*58.15))+0.028)*((O32*58.15)-0.00305*(5733-6.99*(O32*58.15)-(EXP(16.6536-4030.183/(G32+235))*(H32/100)))-0.42*((O32*58.15)-58.15)-0.000017*(O32*58.15)*(5867-(EXP(16.6536-4030.183/(G32+235))*(H32/100)))-0.0014*(O32*58.15)*(34-G32)-0.0000000396*IF(N32*0.155&gt;0.078,1.05+0.645*N32*0.155,1)*(POWER((35.7-0.028*(O32*58.15)-N32*0.155*(0.0000000396*IF(N32*0.155&gt;0.078,1.05+0.645*N32*0.155,1)*(POWER((35.7-0.028*(O32*58.15)-N32*0.155*0.1)+273,4)-POWER(M32+273,4))+IF(N32*0.155&gt;0.078,1.05+0.645*N32*0.155,1)*IF(J32&lt;0.2,2.38*ABS(35.7-0.028*(O32*58.15)-G32)^0.25,12.1*SQRT(J32))*(35.7-0.028*(O32*58.15)-G32))+273),4)-POWER(M32+273,4))-IF(N32*0.155&gt;0.078,1.05+0.645*N32*0.155,1)*IF(J32&lt;0.2,2.38*ABS(35.7-0.028*(O32*58.15)-N32*0.155*0.1-G32)^0.25,12.1*SQRT(J32))*(35.7-0.028*(O32*58.15)-N32*0.155*0.1-G32))</f>
        <v>-1.6705651098724719</v>
      </c>
      <c r="R32" s="1">
        <v>0</v>
      </c>
      <c r="S32" s="1">
        <v>0.158</v>
      </c>
      <c r="T32" s="1">
        <v>3.2000000000000001E-2</v>
      </c>
      <c r="U32" s="4" t="s">
        <v>34</v>
      </c>
      <c r="V32">
        <v>0.41</v>
      </c>
      <c r="W32">
        <v>0.3</v>
      </c>
      <c r="X32" s="14">
        <v>0.73</v>
      </c>
      <c r="Y32" s="14">
        <v>2.38</v>
      </c>
      <c r="Z32" s="14">
        <v>0.25</v>
      </c>
      <c r="AA32" s="5">
        <f t="shared" si="3"/>
        <v>0.19</v>
      </c>
      <c r="AB32" s="15" cm="1">
        <f t="array" ref="AB32">_xlfn.SWITCH(U32,"夏",122,"冬",90,"春",153,"秋",153,0)</f>
        <v>153</v>
      </c>
      <c r="AC32" s="16">
        <f t="shared" si="4"/>
        <v>29.07</v>
      </c>
      <c r="AD32" s="5">
        <f>IFERROR(AA32/D32,0)</f>
        <v>1.5135727646123501E-3</v>
      </c>
      <c r="AE32" s="15">
        <f t="shared" si="5"/>
        <v>0.41917808219178082</v>
      </c>
      <c r="AF32" s="5">
        <f>IFERROR(AD32*AE32*48,0)</f>
        <v>3.0453913378939997E-2</v>
      </c>
    </row>
    <row r="33" spans="1:32" x14ac:dyDescent="0.15">
      <c r="A33" s="8">
        <v>45731</v>
      </c>
      <c r="B33" s="1" t="s">
        <v>35</v>
      </c>
      <c r="C33" s="1" t="s">
        <v>33</v>
      </c>
      <c r="D33" s="9">
        <v>125.5308</v>
      </c>
      <c r="E33" s="6">
        <v>3.15</v>
      </c>
      <c r="F33" s="10">
        <v>0.375</v>
      </c>
      <c r="G33" s="1">
        <v>19.899999999999999</v>
      </c>
      <c r="H33" s="1">
        <v>62</v>
      </c>
      <c r="I33" s="1">
        <v>19.899999999999999</v>
      </c>
      <c r="J33" s="1">
        <v>0.06</v>
      </c>
      <c r="K33" s="1">
        <v>730</v>
      </c>
      <c r="L33" s="1">
        <v>1095</v>
      </c>
      <c r="M33" s="6">
        <f t="shared" si="0"/>
        <v>19.900000000000034</v>
      </c>
      <c r="N33" s="1">
        <v>0.7</v>
      </c>
      <c r="O33" s="11" cm="1">
        <f t="array" ref="O33">ROUND(_xlfn.SWITCH(C33,"建筑专教",IF(S33&gt;0.1,1.38,1.28),"阶梯教室",IF(S33&gt;0.1,1.15,1.05),"公共教室",IF(S33&gt;0.1,1.22,1.12),IF(S33&gt;0.1,1.2,1.1))+(MOD(ROW()*11,31)/31-0.5)*0.06,2)</f>
        <v>1.21</v>
      </c>
      <c r="P33" s="12">
        <f t="shared" si="1"/>
        <v>0.33</v>
      </c>
      <c r="Q33" s="13">
        <f t="shared" si="6"/>
        <v>-1.3273537785678511</v>
      </c>
      <c r="R33" s="1">
        <v>0</v>
      </c>
      <c r="S33" s="1">
        <v>0.156</v>
      </c>
      <c r="T33" s="1">
        <v>3.7999999999999999E-2</v>
      </c>
      <c r="U33" s="4" t="s">
        <v>34</v>
      </c>
      <c r="V33">
        <v>0.41</v>
      </c>
      <c r="W33">
        <v>0.3</v>
      </c>
      <c r="X33" s="14">
        <v>0.73</v>
      </c>
      <c r="Y33" s="14">
        <v>2.38</v>
      </c>
      <c r="Z33" s="14">
        <v>0.25</v>
      </c>
      <c r="AA33" s="5">
        <f t="shared" si="3"/>
        <v>0.19400000000000001</v>
      </c>
      <c r="AB33" s="15" cm="1">
        <f t="array" ref="AB33">_xlfn.SWITCH(U33,"夏",122,"冬",90,"春",153,"秋",153,0)</f>
        <v>153</v>
      </c>
      <c r="AC33" s="16">
        <f t="shared" si="4"/>
        <v>29.682000000000002</v>
      </c>
      <c r="AD33" s="5">
        <f>IFERROR(AA33/D33,0)</f>
        <v>1.5454374543936629E-3</v>
      </c>
      <c r="AE33" s="15">
        <f t="shared" si="5"/>
        <v>0.41917808219178082</v>
      </c>
      <c r="AF33" s="5">
        <f>IFERROR(AD33*AE33*48,0)</f>
        <v>3.1095048397443998E-2</v>
      </c>
    </row>
    <row r="34" spans="1:32" x14ac:dyDescent="0.15">
      <c r="A34" s="8">
        <v>45731</v>
      </c>
      <c r="B34" s="1" t="s">
        <v>35</v>
      </c>
      <c r="C34" s="1" t="s">
        <v>33</v>
      </c>
      <c r="D34" s="9">
        <v>125.5308</v>
      </c>
      <c r="E34" s="6">
        <v>3.15</v>
      </c>
      <c r="F34" s="10">
        <v>0.39583333333333298</v>
      </c>
      <c r="G34" s="1">
        <v>20.7</v>
      </c>
      <c r="H34" s="1">
        <v>60.5</v>
      </c>
      <c r="I34" s="1">
        <v>20.7</v>
      </c>
      <c r="J34" s="1">
        <v>0.08</v>
      </c>
      <c r="K34" s="1">
        <v>860</v>
      </c>
      <c r="L34" s="1">
        <v>1165</v>
      </c>
      <c r="M34" s="6">
        <f t="shared" si="0"/>
        <v>20.700000000000102</v>
      </c>
      <c r="N34" s="1">
        <v>0.7</v>
      </c>
      <c r="O34" s="11" cm="1">
        <f t="array" ref="O34">ROUND(_xlfn.SWITCH(C34,"建筑专教",IF(S34&gt;0.1,1.38,1.28),"阶梯教室",IF(S34&gt;0.1,1.15,1.05),"公共教室",IF(S34&gt;0.1,1.22,1.12),IF(S34&gt;0.1,1.2,1.1))+(MOD(ROW()*11,31)/31-0.5)*0.06,2)</f>
        <v>1.17</v>
      </c>
      <c r="P34" s="12">
        <f t="shared" si="1"/>
        <v>0.46</v>
      </c>
      <c r="Q34" s="13">
        <f t="shared" si="6"/>
        <v>-1.2118829313871982</v>
      </c>
      <c r="R34" s="1">
        <v>0</v>
      </c>
      <c r="S34" s="1">
        <v>0.154</v>
      </c>
      <c r="T34" s="1">
        <v>3.2000000000000001E-2</v>
      </c>
      <c r="U34" s="4" t="s">
        <v>34</v>
      </c>
      <c r="V34">
        <v>0.41</v>
      </c>
      <c r="W34">
        <v>0.3</v>
      </c>
      <c r="X34" s="14">
        <v>0.73</v>
      </c>
      <c r="Y34" s="14">
        <v>2.38</v>
      </c>
      <c r="Z34" s="14">
        <v>0.25</v>
      </c>
      <c r="AA34" s="5">
        <f t="shared" si="3"/>
        <v>0.186</v>
      </c>
      <c r="AB34" s="15" cm="1">
        <f t="array" ref="AB34">_xlfn.SWITCH(U34,"夏",122,"冬",90,"春",153,"秋",153,0)</f>
        <v>153</v>
      </c>
      <c r="AC34" s="16">
        <f t="shared" si="4"/>
        <v>28.457999999999998</v>
      </c>
      <c r="AD34" s="5">
        <f>IFERROR(AA34/D34,0)</f>
        <v>1.4817080748310374E-3</v>
      </c>
      <c r="AE34" s="15">
        <f t="shared" si="5"/>
        <v>0.41917808219178082</v>
      </c>
      <c r="AF34" s="5">
        <f>IFERROR(AD34*AE34*48,0)</f>
        <v>2.9812778360435999E-2</v>
      </c>
    </row>
    <row r="35" spans="1:32" x14ac:dyDescent="0.15">
      <c r="A35" s="8">
        <v>45731</v>
      </c>
      <c r="B35" s="1" t="s">
        <v>35</v>
      </c>
      <c r="C35" s="1" t="s">
        <v>33</v>
      </c>
      <c r="D35" s="9">
        <v>125.5308</v>
      </c>
      <c r="E35" s="6">
        <v>3.15</v>
      </c>
      <c r="F35" s="10">
        <v>0.41666666666666702</v>
      </c>
      <c r="G35" s="1">
        <v>21.7</v>
      </c>
      <c r="H35" s="1">
        <v>59</v>
      </c>
      <c r="I35" s="1">
        <v>21.7</v>
      </c>
      <c r="J35" s="1">
        <v>0.09</v>
      </c>
      <c r="K35" s="1">
        <v>990</v>
      </c>
      <c r="L35" s="1">
        <v>1235</v>
      </c>
      <c r="M35" s="6">
        <f t="shared" si="0"/>
        <v>21.700000000000102</v>
      </c>
      <c r="N35" s="1">
        <v>0.7</v>
      </c>
      <c r="O35" s="11" cm="1">
        <f t="array" ref="O35">ROUND(_xlfn.SWITCH(C35,"建筑专教",IF(S35&gt;0.1,1.38,1.28),"阶梯教室",IF(S35&gt;0.1,1.15,1.05),"公共教室",IF(S35&gt;0.1,1.22,1.12),IF(S35&gt;0.1,1.2,1.1))+(MOD(ROW()*11,31)/31-0.5)*0.06,2)</f>
        <v>1.2</v>
      </c>
      <c r="P35" s="12">
        <f t="shared" si="1"/>
        <v>0.59</v>
      </c>
      <c r="Q35" s="13">
        <f t="shared" si="6"/>
        <v>-0.82186767086584855</v>
      </c>
      <c r="R35" s="1">
        <v>0</v>
      </c>
      <c r="S35" s="1">
        <v>0.152</v>
      </c>
      <c r="T35" s="1">
        <v>8.0000000000000002E-3</v>
      </c>
      <c r="U35" s="4" t="s">
        <v>34</v>
      </c>
      <c r="V35">
        <v>0.41</v>
      </c>
      <c r="W35">
        <v>0.3</v>
      </c>
      <c r="X35" s="14">
        <v>0.73</v>
      </c>
      <c r="Y35" s="14">
        <v>2.38</v>
      </c>
      <c r="Z35" s="14">
        <v>0.25</v>
      </c>
      <c r="AA35" s="5">
        <f t="shared" si="3"/>
        <v>0.16</v>
      </c>
      <c r="AB35" s="15" cm="1">
        <f t="array" ref="AB35">_xlfn.SWITCH(U35,"夏",122,"冬",90,"春",153,"秋",153,0)</f>
        <v>153</v>
      </c>
      <c r="AC35" s="16">
        <f t="shared" si="4"/>
        <v>24.48</v>
      </c>
      <c r="AD35" s="5">
        <f>IFERROR(AA35/D35,0)</f>
        <v>1.2745875912525055E-3</v>
      </c>
      <c r="AE35" s="15">
        <f t="shared" si="5"/>
        <v>0.41917808219178082</v>
      </c>
      <c r="AF35" s="5">
        <f>IFERROR(AD35*AE35*48,0)</f>
        <v>2.5645400740160001E-2</v>
      </c>
    </row>
    <row r="36" spans="1:32" x14ac:dyDescent="0.15">
      <c r="A36" s="8">
        <v>45731</v>
      </c>
      <c r="B36" s="1" t="s">
        <v>35</v>
      </c>
      <c r="C36" s="1" t="s">
        <v>33</v>
      </c>
      <c r="D36" s="9">
        <v>125.5308</v>
      </c>
      <c r="E36" s="6">
        <v>3.15</v>
      </c>
      <c r="F36" s="10">
        <v>0.4375</v>
      </c>
      <c r="G36" s="1">
        <v>22.2</v>
      </c>
      <c r="H36" s="1">
        <v>58</v>
      </c>
      <c r="I36" s="1">
        <v>22.7</v>
      </c>
      <c r="J36" s="1">
        <v>0.11</v>
      </c>
      <c r="K36" s="1">
        <v>730</v>
      </c>
      <c r="L36" s="1">
        <v>1305</v>
      </c>
      <c r="M36" s="6">
        <f t="shared" si="0"/>
        <v>22.87125178316802</v>
      </c>
      <c r="N36" s="1">
        <v>0.7</v>
      </c>
      <c r="O36" s="11" cm="1">
        <f t="array" ref="O36">ROUND(_xlfn.SWITCH(C36,"建筑专教",IF(S36&gt;0.1,1.38,1.28),"阶梯教室",IF(S36&gt;0.1,1.15,1.05),"公共教室",IF(S36&gt;0.1,1.22,1.12),IF(S36&gt;0.1,1.2,1.1))+(MOD(ROW()*11,31)/31-0.5)*0.06,2)</f>
        <v>1.22</v>
      </c>
      <c r="P36" s="12">
        <f t="shared" si="1"/>
        <v>0.33</v>
      </c>
      <c r="Q36" s="13">
        <f t="shared" si="6"/>
        <v>-0.54455776990423788</v>
      </c>
      <c r="R36" s="1">
        <v>0</v>
      </c>
      <c r="S36" s="1">
        <v>0.15</v>
      </c>
      <c r="T36" s="1">
        <v>2.8000000000000001E-2</v>
      </c>
      <c r="U36" s="4" t="s">
        <v>34</v>
      </c>
      <c r="V36">
        <v>0.41</v>
      </c>
      <c r="W36">
        <v>0.3</v>
      </c>
      <c r="X36" s="14">
        <v>0.73</v>
      </c>
      <c r="Y36" s="14">
        <v>2.38</v>
      </c>
      <c r="Z36" s="14">
        <v>0.25</v>
      </c>
      <c r="AA36" s="5">
        <f t="shared" si="3"/>
        <v>0.17799999999999999</v>
      </c>
      <c r="AB36" s="15" cm="1">
        <f t="array" ref="AB36">_xlfn.SWITCH(U36,"夏",122,"冬",90,"春",153,"秋",153,0)</f>
        <v>153</v>
      </c>
      <c r="AC36" s="16">
        <f t="shared" si="4"/>
        <v>27.233999999999998</v>
      </c>
      <c r="AD36" s="5">
        <f>IFERROR(AA36/D36,0)</f>
        <v>1.4179786952684121E-3</v>
      </c>
      <c r="AE36" s="15">
        <f t="shared" si="5"/>
        <v>0.41917808219178082</v>
      </c>
      <c r="AF36" s="5">
        <f>IFERROR(AD36*AE36*48,0)</f>
        <v>2.8530508323427999E-2</v>
      </c>
    </row>
    <row r="37" spans="1:32" x14ac:dyDescent="0.15">
      <c r="A37" s="8">
        <v>45731</v>
      </c>
      <c r="B37" s="1" t="s">
        <v>35</v>
      </c>
      <c r="C37" s="1" t="s">
        <v>33</v>
      </c>
      <c r="D37" s="9">
        <v>125.5308</v>
      </c>
      <c r="E37" s="6">
        <v>3.15</v>
      </c>
      <c r="F37" s="10">
        <v>0.45833333333333298</v>
      </c>
      <c r="G37" s="1">
        <v>22.9</v>
      </c>
      <c r="H37" s="1">
        <v>57</v>
      </c>
      <c r="I37" s="1">
        <v>23.7</v>
      </c>
      <c r="J37" s="1">
        <v>0.08</v>
      </c>
      <c r="K37" s="1">
        <v>960</v>
      </c>
      <c r="L37" s="1">
        <v>1375</v>
      </c>
      <c r="M37" s="6">
        <f t="shared" si="0"/>
        <v>23.924007488527309</v>
      </c>
      <c r="N37" s="1">
        <v>0.7</v>
      </c>
      <c r="O37" s="11" cm="1">
        <f t="array" ref="O37">ROUND(_xlfn.SWITCH(C37,"建筑专教",IF(S37&gt;0.1,1.38,1.28),"阶梯教室",IF(S37&gt;0.1,1.15,1.05),"公共教室",IF(S37&gt;0.1,1.22,1.12),IF(S37&gt;0.1,1.2,1.1))+(MOD(ROW()*11,31)/31-0.5)*0.06,2)</f>
        <v>1.18</v>
      </c>
      <c r="P37" s="12">
        <f t="shared" si="1"/>
        <v>0.56000000000000005</v>
      </c>
      <c r="Q37" s="13">
        <f t="shared" si="6"/>
        <v>-0.39431512037907646</v>
      </c>
      <c r="R37" s="1">
        <v>0</v>
      </c>
      <c r="S37" s="1">
        <v>0.14799999999999999</v>
      </c>
      <c r="T37" s="1">
        <v>3.5000000000000003E-2</v>
      </c>
      <c r="U37" s="4" t="s">
        <v>34</v>
      </c>
      <c r="V37">
        <v>0.41</v>
      </c>
      <c r="W37">
        <v>0.3</v>
      </c>
      <c r="X37" s="14">
        <v>0.73</v>
      </c>
      <c r="Y37" s="14">
        <v>2.38</v>
      </c>
      <c r="Z37" s="14">
        <v>0.25</v>
      </c>
      <c r="AA37" s="5">
        <f t="shared" si="3"/>
        <v>0.183</v>
      </c>
      <c r="AB37" s="15" cm="1">
        <f t="array" ref="AB37">_xlfn.SWITCH(U37,"夏",122,"冬",90,"春",153,"秋",153,0)</f>
        <v>153</v>
      </c>
      <c r="AC37" s="16">
        <f t="shared" si="4"/>
        <v>27.998999999999999</v>
      </c>
      <c r="AD37" s="5">
        <f>IFERROR(AA37/D37,0)</f>
        <v>1.457809557495053E-3</v>
      </c>
      <c r="AE37" s="15">
        <f t="shared" si="5"/>
        <v>0.41917808219178082</v>
      </c>
      <c r="AF37" s="5">
        <f>IFERROR(AD37*AE37*48,0)</f>
        <v>2.9331927096557995E-2</v>
      </c>
    </row>
    <row r="38" spans="1:32" x14ac:dyDescent="0.15">
      <c r="A38" s="8">
        <v>45731</v>
      </c>
      <c r="B38" s="1" t="s">
        <v>35</v>
      </c>
      <c r="C38" s="1" t="s">
        <v>33</v>
      </c>
      <c r="D38" s="9">
        <v>125.5308</v>
      </c>
      <c r="E38" s="6">
        <v>3.15</v>
      </c>
      <c r="F38" s="10">
        <v>0.47916666666666702</v>
      </c>
      <c r="G38" s="1">
        <v>23.5</v>
      </c>
      <c r="H38" s="1">
        <v>56</v>
      </c>
      <c r="I38" s="1">
        <v>24.7</v>
      </c>
      <c r="J38" s="1">
        <v>0.06</v>
      </c>
      <c r="K38" s="1">
        <v>1090</v>
      </c>
      <c r="L38" s="1">
        <v>1445</v>
      </c>
      <c r="M38" s="6">
        <f t="shared" si="0"/>
        <v>24.979826270408012</v>
      </c>
      <c r="N38" s="1">
        <v>0.7</v>
      </c>
      <c r="O38" s="11" cm="1">
        <f t="array" ref="O38">ROUND(_xlfn.SWITCH(C38,"建筑专教",IF(S38&gt;0.1,1.38,1.28),"阶梯教室",IF(S38&gt;0.1,1.15,1.05),"公共教室",IF(S38&gt;0.1,1.22,1.12),IF(S38&gt;0.1,1.2,1.1))+(MOD(ROW()*11,31)/31-0.5)*0.06,2)</f>
        <v>1.2</v>
      </c>
      <c r="P38" s="12">
        <f t="shared" si="1"/>
        <v>0.68</v>
      </c>
      <c r="Q38" s="13">
        <f t="shared" si="6"/>
        <v>-0.12123565089246226</v>
      </c>
      <c r="R38" s="1">
        <v>0</v>
      </c>
      <c r="S38" s="1">
        <v>0.14599999999999999</v>
      </c>
      <c r="T38" s="1">
        <v>4.0000000000000001E-3</v>
      </c>
      <c r="U38" s="4" t="s">
        <v>34</v>
      </c>
      <c r="V38">
        <v>0.41</v>
      </c>
      <c r="W38">
        <v>0.3</v>
      </c>
      <c r="X38" s="14">
        <v>0.73</v>
      </c>
      <c r="Y38" s="14">
        <v>2.38</v>
      </c>
      <c r="Z38" s="14">
        <v>0.25</v>
      </c>
      <c r="AA38" s="5">
        <f t="shared" si="3"/>
        <v>0.15</v>
      </c>
      <c r="AB38" s="15" cm="1">
        <f t="array" ref="AB38">_xlfn.SWITCH(U38,"夏",122,"冬",90,"春",153,"秋",153,0)</f>
        <v>153</v>
      </c>
      <c r="AC38" s="16">
        <f t="shared" si="4"/>
        <v>22.95</v>
      </c>
      <c r="AD38" s="5">
        <f>IFERROR(AA38/D38,0)</f>
        <v>1.1949258667992237E-3</v>
      </c>
      <c r="AE38" s="15">
        <f t="shared" si="5"/>
        <v>0.41917808219178082</v>
      </c>
      <c r="AF38" s="5">
        <f>IFERROR(AD38*AE38*48,0)</f>
        <v>2.4042563193899996E-2</v>
      </c>
    </row>
    <row r="39" spans="1:32" x14ac:dyDescent="0.15">
      <c r="A39" s="8">
        <v>45731</v>
      </c>
      <c r="B39" s="1" t="s">
        <v>35</v>
      </c>
      <c r="C39" s="1" t="s">
        <v>33</v>
      </c>
      <c r="D39" s="9">
        <v>125.5308</v>
      </c>
      <c r="E39" s="6">
        <v>3.15</v>
      </c>
      <c r="F39" s="10">
        <v>0.5</v>
      </c>
      <c r="G39" s="1">
        <v>23.9</v>
      </c>
      <c r="H39" s="1">
        <v>55</v>
      </c>
      <c r="I39" s="1">
        <v>25.7</v>
      </c>
      <c r="J39" s="1">
        <v>0.08</v>
      </c>
      <c r="K39" s="1">
        <v>760</v>
      </c>
      <c r="L39" s="1">
        <v>1515</v>
      </c>
      <c r="M39" s="6">
        <f t="shared" si="0"/>
        <v>26.19330194263523</v>
      </c>
      <c r="N39" s="1">
        <v>0.7</v>
      </c>
      <c r="O39" s="11" cm="1">
        <f t="array" ref="O39">ROUND(_xlfn.SWITCH(C39,"建筑专教",IF(S39&gt;0.1,1.38,1.28),"阶梯教室",IF(S39&gt;0.1,1.15,1.05),"公共教室",IF(S39&gt;0.1,1.22,1.12),IF(S39&gt;0.1,1.2,1.1))+(MOD(ROW()*11,31)/31-0.5)*0.06,2)</f>
        <v>1.22</v>
      </c>
      <c r="P39" s="12">
        <f t="shared" si="1"/>
        <v>0.36</v>
      </c>
      <c r="Q39" s="13">
        <f t="shared" si="6"/>
        <v>0.12733941064680124</v>
      </c>
      <c r="R39" s="1">
        <v>0</v>
      </c>
      <c r="S39" s="1">
        <v>0.14399999999999999</v>
      </c>
      <c r="T39" s="1">
        <v>4.0000000000000001E-3</v>
      </c>
      <c r="U39" s="4" t="s">
        <v>34</v>
      </c>
      <c r="V39">
        <v>0.41</v>
      </c>
      <c r="W39">
        <v>0.3</v>
      </c>
      <c r="X39" s="14">
        <v>0.73</v>
      </c>
      <c r="Y39" s="14">
        <v>2.38</v>
      </c>
      <c r="Z39" s="14">
        <v>0.25</v>
      </c>
      <c r="AA39" s="5">
        <f t="shared" si="3"/>
        <v>0.14799999999999999</v>
      </c>
      <c r="AB39" s="15" cm="1">
        <f t="array" ref="AB39">_xlfn.SWITCH(U39,"夏",122,"冬",90,"春",153,"秋",153,0)</f>
        <v>153</v>
      </c>
      <c r="AC39" s="16">
        <f t="shared" si="4"/>
        <v>22.643999999999998</v>
      </c>
      <c r="AD39" s="5">
        <f>IFERROR(AA39/D39,0)</f>
        <v>1.1789935219085675E-3</v>
      </c>
      <c r="AE39" s="15">
        <f t="shared" si="5"/>
        <v>0.41917808219178082</v>
      </c>
      <c r="AF39" s="5">
        <f>IFERROR(AD39*AE39*48,0)</f>
        <v>2.3721995684648001E-2</v>
      </c>
    </row>
    <row r="40" spans="1:32" x14ac:dyDescent="0.15">
      <c r="A40" s="8">
        <v>45731</v>
      </c>
      <c r="B40" s="1" t="s">
        <v>35</v>
      </c>
      <c r="C40" s="1" t="s">
        <v>33</v>
      </c>
      <c r="D40" s="9">
        <v>125.5308</v>
      </c>
      <c r="E40" s="6">
        <v>3.15</v>
      </c>
      <c r="F40" s="10">
        <v>0.52083333333333304</v>
      </c>
      <c r="G40" s="1">
        <v>23.5</v>
      </c>
      <c r="H40" s="1">
        <v>56</v>
      </c>
      <c r="I40" s="1">
        <v>25.2</v>
      </c>
      <c r="J40" s="1">
        <v>0.06</v>
      </c>
      <c r="K40" s="1">
        <v>590</v>
      </c>
      <c r="L40" s="1">
        <v>1585</v>
      </c>
      <c r="M40" s="6">
        <f t="shared" si="0"/>
        <v>25.594205042149497</v>
      </c>
      <c r="N40" s="1">
        <v>0.7</v>
      </c>
      <c r="O40" s="11" cm="1">
        <f t="array" ref="O40">ROUND(_xlfn.SWITCH(C40,"建筑专教",IF(S40&gt;0.1,1.38,1.28),"阶梯教室",IF(S40&gt;0.1,1.15,1.05),"公共教室",IF(S40&gt;0.1,1.22,1.12),IF(S40&gt;0.1,1.2,1.1))+(MOD(ROW()*11,31)/31-0.5)*0.06,2)</f>
        <v>1.18</v>
      </c>
      <c r="P40" s="12">
        <f t="shared" si="1"/>
        <v>0.19</v>
      </c>
      <c r="Q40" s="13">
        <f t="shared" si="6"/>
        <v>-8.5846728159675964E-2</v>
      </c>
      <c r="R40" s="1">
        <v>0</v>
      </c>
      <c r="S40" s="1">
        <v>0.14199999999999999</v>
      </c>
      <c r="T40" s="1">
        <v>2.8000000000000001E-2</v>
      </c>
      <c r="U40" s="4" t="s">
        <v>34</v>
      </c>
      <c r="V40">
        <v>0.41</v>
      </c>
      <c r="W40">
        <v>0.3</v>
      </c>
      <c r="X40" s="14">
        <v>0.73</v>
      </c>
      <c r="Y40" s="14">
        <v>2.38</v>
      </c>
      <c r="Z40" s="14">
        <v>0.25</v>
      </c>
      <c r="AA40" s="5">
        <f t="shared" si="3"/>
        <v>0.16999999999999998</v>
      </c>
      <c r="AB40" s="15" cm="1">
        <f t="array" ref="AB40">_xlfn.SWITCH(U40,"夏",122,"冬",90,"春",153,"秋",153,0)</f>
        <v>153</v>
      </c>
      <c r="AC40" s="16">
        <f t="shared" si="4"/>
        <v>26.009999999999998</v>
      </c>
      <c r="AD40" s="5">
        <f>IFERROR(AA40/D40,0)</f>
        <v>1.3542493157057869E-3</v>
      </c>
      <c r="AE40" s="15">
        <f t="shared" si="5"/>
        <v>0.41917808219178082</v>
      </c>
      <c r="AF40" s="5">
        <f>IFERROR(AD40*AE40*48,0)</f>
        <v>2.7248238286419993E-2</v>
      </c>
    </row>
    <row r="41" spans="1:32" x14ac:dyDescent="0.15">
      <c r="A41" s="8">
        <v>45731</v>
      </c>
      <c r="B41" s="1" t="s">
        <v>35</v>
      </c>
      <c r="C41" s="1" t="s">
        <v>33</v>
      </c>
      <c r="D41" s="9">
        <v>125.5308</v>
      </c>
      <c r="E41" s="6">
        <v>3.15</v>
      </c>
      <c r="F41" s="10">
        <v>0.54166666666666696</v>
      </c>
      <c r="G41" s="1">
        <v>22.9</v>
      </c>
      <c r="H41" s="1">
        <v>57</v>
      </c>
      <c r="I41" s="1">
        <v>24.5</v>
      </c>
      <c r="J41" s="1">
        <v>0.08</v>
      </c>
      <c r="K41" s="1">
        <v>530</v>
      </c>
      <c r="L41" s="1">
        <v>1655</v>
      </c>
      <c r="M41" s="6">
        <f t="shared" si="0"/>
        <v>24.943921455391774</v>
      </c>
      <c r="N41" s="1">
        <v>0.7</v>
      </c>
      <c r="O41" s="11" cm="1">
        <f t="array" ref="O41">ROUND(_xlfn.SWITCH(C41,"建筑专教",IF(S41&gt;0.1,1.38,1.28),"阶梯教室",IF(S41&gt;0.1,1.15,1.05),"公共教室",IF(S41&gt;0.1,1.22,1.12),IF(S41&gt;0.1,1.2,1.1))+(MOD(ROW()*11,31)/31-0.5)*0.06,2)</f>
        <v>1.2</v>
      </c>
      <c r="P41" s="12">
        <f t="shared" si="1"/>
        <v>0.13</v>
      </c>
      <c r="Q41" s="13">
        <f t="shared" si="6"/>
        <v>-0.22297946723530668</v>
      </c>
      <c r="R41" s="1">
        <v>0</v>
      </c>
      <c r="S41" s="1">
        <v>0.14000000000000001</v>
      </c>
      <c r="T41" s="1">
        <v>3.2000000000000001E-2</v>
      </c>
      <c r="U41" s="4" t="s">
        <v>34</v>
      </c>
      <c r="V41">
        <v>0.41</v>
      </c>
      <c r="W41">
        <v>0.3</v>
      </c>
      <c r="X41" s="14">
        <v>0.73</v>
      </c>
      <c r="Y41" s="14">
        <v>2.38</v>
      </c>
      <c r="Z41" s="14">
        <v>0.25</v>
      </c>
      <c r="AA41" s="5">
        <f t="shared" si="3"/>
        <v>0.17200000000000001</v>
      </c>
      <c r="AB41" s="15" cm="1">
        <f t="array" ref="AB41">_xlfn.SWITCH(U41,"夏",122,"冬",90,"春",153,"秋",153,0)</f>
        <v>153</v>
      </c>
      <c r="AC41" s="16">
        <f t="shared" si="4"/>
        <v>26.316000000000003</v>
      </c>
      <c r="AD41" s="5">
        <f>IFERROR(AA41/D41,0)</f>
        <v>1.3701816605964435E-3</v>
      </c>
      <c r="AE41" s="15">
        <f t="shared" si="5"/>
        <v>0.41917808219178082</v>
      </c>
      <c r="AF41" s="5">
        <f>IFERROR(AD41*AE41*48,0)</f>
        <v>2.7568805795672002E-2</v>
      </c>
    </row>
    <row r="42" spans="1:32" x14ac:dyDescent="0.15">
      <c r="A42" s="8">
        <v>45731</v>
      </c>
      <c r="B42" s="1" t="s">
        <v>35</v>
      </c>
      <c r="C42" s="1" t="s">
        <v>33</v>
      </c>
      <c r="D42" s="9">
        <v>125.5308</v>
      </c>
      <c r="E42" s="6">
        <v>3.15</v>
      </c>
      <c r="F42" s="10">
        <v>0.5625</v>
      </c>
      <c r="G42" s="1">
        <v>22.5</v>
      </c>
      <c r="H42" s="1">
        <v>58</v>
      </c>
      <c r="I42" s="1">
        <v>23.9</v>
      </c>
      <c r="J42" s="1">
        <v>0.1</v>
      </c>
      <c r="K42" s="1">
        <v>660</v>
      </c>
      <c r="L42" s="1">
        <v>1725</v>
      </c>
      <c r="M42" s="6">
        <f t="shared" si="0"/>
        <v>24.34676689665514</v>
      </c>
      <c r="N42" s="1">
        <v>0.7</v>
      </c>
      <c r="O42" s="11" cm="1">
        <f t="array" ref="O42">ROUND(_xlfn.SWITCH(C42,"建筑专教",IF(S42&gt;0.1,1.38,1.28),"阶梯教室",IF(S42&gt;0.1,1.15,1.05),"公共教室",IF(S42&gt;0.1,1.22,1.12),IF(S42&gt;0.1,1.2,1.1))+(MOD(ROW()*11,31)/31-0.5)*0.06,2)</f>
        <v>1.22</v>
      </c>
      <c r="P42" s="12">
        <f t="shared" si="1"/>
        <v>0.26</v>
      </c>
      <c r="Q42" s="13">
        <f t="shared" si="6"/>
        <v>-0.31777139329480764</v>
      </c>
      <c r="R42" s="1">
        <v>0</v>
      </c>
      <c r="S42" s="1">
        <v>0.13800000000000001</v>
      </c>
      <c r="T42" s="1">
        <v>3.7999999999999999E-2</v>
      </c>
      <c r="U42" s="4" t="s">
        <v>34</v>
      </c>
      <c r="V42">
        <v>0.41</v>
      </c>
      <c r="W42">
        <v>0.3</v>
      </c>
      <c r="X42" s="14">
        <v>0.73</v>
      </c>
      <c r="Y42" s="14">
        <v>2.38</v>
      </c>
      <c r="Z42" s="14">
        <v>0.25</v>
      </c>
      <c r="AA42" s="5">
        <f t="shared" si="3"/>
        <v>0.17600000000000002</v>
      </c>
      <c r="AB42" s="15" cm="1">
        <f t="array" ref="AB42">_xlfn.SWITCH(U42,"夏",122,"冬",90,"春",153,"秋",153,0)</f>
        <v>153</v>
      </c>
      <c r="AC42" s="16">
        <f t="shared" si="4"/>
        <v>26.928000000000004</v>
      </c>
      <c r="AD42" s="5">
        <f>IFERROR(AA42/D42,0)</f>
        <v>1.402046350377756E-3</v>
      </c>
      <c r="AE42" s="15">
        <f t="shared" si="5"/>
        <v>0.41917808219178082</v>
      </c>
      <c r="AF42" s="5">
        <f>IFERROR(AD42*AE42*48,0)</f>
        <v>2.8209940814176E-2</v>
      </c>
    </row>
    <row r="43" spans="1:32" x14ac:dyDescent="0.15">
      <c r="A43" s="8">
        <v>45731</v>
      </c>
      <c r="B43" s="1" t="s">
        <v>35</v>
      </c>
      <c r="C43" s="1" t="s">
        <v>33</v>
      </c>
      <c r="D43" s="9">
        <v>125.5308</v>
      </c>
      <c r="E43" s="6">
        <v>3.15</v>
      </c>
      <c r="F43" s="10">
        <v>0.58333333333333304</v>
      </c>
      <c r="G43" s="1">
        <v>21.9</v>
      </c>
      <c r="H43" s="1">
        <v>59</v>
      </c>
      <c r="I43" s="1">
        <v>23.2</v>
      </c>
      <c r="J43" s="1">
        <v>0.08</v>
      </c>
      <c r="K43" s="1">
        <v>790</v>
      </c>
      <c r="L43" s="1">
        <v>1795</v>
      </c>
      <c r="M43" s="6">
        <f t="shared" si="0"/>
        <v>23.565595001714257</v>
      </c>
      <c r="N43" s="1">
        <v>0.7</v>
      </c>
      <c r="O43" s="11" cm="1">
        <f t="array" ref="O43">ROUND(_xlfn.SWITCH(C43,"建筑专教",IF(S43&gt;0.1,1.38,1.28),"阶梯教室",IF(S43&gt;0.1,1.15,1.05),"公共教室",IF(S43&gt;0.1,1.22,1.12),IF(S43&gt;0.1,1.2,1.1))+(MOD(ROW()*11,31)/31-0.5)*0.06,2)</f>
        <v>1.19</v>
      </c>
      <c r="P43" s="12">
        <f t="shared" si="1"/>
        <v>0.39</v>
      </c>
      <c r="Q43" s="13">
        <f t="shared" si="6"/>
        <v>-0.58409813111520248</v>
      </c>
      <c r="R43" s="1">
        <v>0</v>
      </c>
      <c r="S43" s="1">
        <v>0.13600000000000001</v>
      </c>
      <c r="T43" s="1">
        <v>3.2000000000000001E-2</v>
      </c>
      <c r="U43" s="4" t="s">
        <v>34</v>
      </c>
      <c r="V43">
        <v>0.41</v>
      </c>
      <c r="W43">
        <v>0.3</v>
      </c>
      <c r="X43" s="14">
        <v>0.73</v>
      </c>
      <c r="Y43" s="14">
        <v>2.38</v>
      </c>
      <c r="Z43" s="14">
        <v>0.25</v>
      </c>
      <c r="AA43" s="5">
        <f t="shared" si="3"/>
        <v>0.16800000000000001</v>
      </c>
      <c r="AB43" s="15" cm="1">
        <f t="array" ref="AB43">_xlfn.SWITCH(U43,"夏",122,"冬",90,"春",153,"秋",153,0)</f>
        <v>153</v>
      </c>
      <c r="AC43" s="16">
        <f t="shared" si="4"/>
        <v>25.704000000000001</v>
      </c>
      <c r="AD43" s="5">
        <f>IFERROR(AA43/D43,0)</f>
        <v>1.3383169708151307E-3</v>
      </c>
      <c r="AE43" s="15">
        <f t="shared" si="5"/>
        <v>0.41917808219178082</v>
      </c>
      <c r="AF43" s="5">
        <f>IFERROR(AD43*AE43*48,0)</f>
        <v>2.6927670777168004E-2</v>
      </c>
    </row>
    <row r="44" spans="1:32" x14ac:dyDescent="0.15">
      <c r="A44" s="8">
        <v>45731</v>
      </c>
      <c r="B44" s="1" t="s">
        <v>35</v>
      </c>
      <c r="C44" s="1" t="s">
        <v>33</v>
      </c>
      <c r="D44" s="9">
        <v>125.5308</v>
      </c>
      <c r="E44" s="6">
        <v>3.15</v>
      </c>
      <c r="F44" s="10">
        <v>0.60416666666666696</v>
      </c>
      <c r="G44" s="1">
        <v>21.5</v>
      </c>
      <c r="H44" s="1">
        <v>60</v>
      </c>
      <c r="I44" s="1">
        <v>22.5</v>
      </c>
      <c r="J44" s="1">
        <v>0.06</v>
      </c>
      <c r="K44" s="1">
        <v>930</v>
      </c>
      <c r="L44" s="1">
        <v>1865</v>
      </c>
      <c r="M44" s="6">
        <f t="shared" si="0"/>
        <v>22.738480534657072</v>
      </c>
      <c r="N44" s="1">
        <v>0.7</v>
      </c>
      <c r="O44" s="11" cm="1">
        <f t="array" ref="O44">ROUND(_xlfn.SWITCH(C44,"建筑专教",IF(S44&gt;0.1,1.38,1.28),"阶梯教室",IF(S44&gt;0.1,1.15,1.05),"公共教室",IF(S44&gt;0.1,1.22,1.12),IF(S44&gt;0.1,1.2,1.1))+(MOD(ROW()*11,31)/31-0.5)*0.06,2)</f>
        <v>1.21</v>
      </c>
      <c r="P44" s="12">
        <f t="shared" si="1"/>
        <v>0.53</v>
      </c>
      <c r="Q44" s="13">
        <f t="shared" si="6"/>
        <v>-0.70300211954503256</v>
      </c>
      <c r="R44" s="1">
        <v>0</v>
      </c>
      <c r="S44" s="1">
        <v>0.13400000000000001</v>
      </c>
      <c r="T44" s="1">
        <v>3.5000000000000003E-2</v>
      </c>
      <c r="U44" s="4" t="s">
        <v>34</v>
      </c>
      <c r="V44">
        <v>0.41</v>
      </c>
      <c r="W44">
        <v>0.3</v>
      </c>
      <c r="X44" s="14">
        <v>0.73</v>
      </c>
      <c r="Y44" s="14">
        <v>2.38</v>
      </c>
      <c r="Z44" s="14">
        <v>0.25</v>
      </c>
      <c r="AA44" s="5">
        <f t="shared" si="3"/>
        <v>0.16900000000000001</v>
      </c>
      <c r="AB44" s="15" cm="1">
        <f t="array" ref="AB44">_xlfn.SWITCH(U44,"夏",122,"冬",90,"春",153,"秋",153,0)</f>
        <v>153</v>
      </c>
      <c r="AC44" s="16">
        <f t="shared" si="4"/>
        <v>25.857000000000003</v>
      </c>
      <c r="AD44" s="5">
        <f>IFERROR(AA44/D44,0)</f>
        <v>1.3462831432604588E-3</v>
      </c>
      <c r="AE44" s="15">
        <f t="shared" si="5"/>
        <v>0.41917808219178082</v>
      </c>
      <c r="AF44" s="5">
        <f>IFERROR(AD44*AE44*48,0)</f>
        <v>2.7087954531793999E-2</v>
      </c>
    </row>
    <row r="45" spans="1:32" x14ac:dyDescent="0.15">
      <c r="A45" s="8">
        <v>45731</v>
      </c>
      <c r="B45" s="1" t="s">
        <v>35</v>
      </c>
      <c r="C45" s="1" t="s">
        <v>33</v>
      </c>
      <c r="D45" s="9">
        <v>125.5308</v>
      </c>
      <c r="E45" s="6">
        <v>3.15</v>
      </c>
      <c r="F45" s="10">
        <v>0.625</v>
      </c>
      <c r="G45" s="1">
        <v>20.9</v>
      </c>
      <c r="H45" s="1">
        <v>61</v>
      </c>
      <c r="I45" s="1">
        <v>21.9</v>
      </c>
      <c r="J45" s="1">
        <v>0.08</v>
      </c>
      <c r="K45" s="1">
        <v>1030</v>
      </c>
      <c r="L45" s="1">
        <v>1935</v>
      </c>
      <c r="M45" s="6">
        <f t="shared" si="0"/>
        <v>22.185074940669494</v>
      </c>
      <c r="N45" s="1">
        <v>0.7</v>
      </c>
      <c r="O45" s="11" cm="1">
        <f t="array" ref="O45">ROUND(_xlfn.SWITCH(C45,"建筑专教",IF(S45&gt;0.1,1.38,1.28),"阶梯教室",IF(S45&gt;0.1,1.15,1.05),"公共教室",IF(S45&gt;0.1,1.22,1.12),IF(S45&gt;0.1,1.2,1.1))+(MOD(ROW()*11,31)/31-0.5)*0.06,2)</f>
        <v>1.23</v>
      </c>
      <c r="P45" s="12">
        <f t="shared" si="1"/>
        <v>0.63</v>
      </c>
      <c r="Q45" s="13">
        <f t="shared" si="6"/>
        <v>-0.81948548785379061</v>
      </c>
      <c r="R45" s="1">
        <v>0</v>
      </c>
      <c r="S45" s="1">
        <v>0.13200000000000001</v>
      </c>
      <c r="T45" s="1">
        <v>8.0000000000000002E-3</v>
      </c>
      <c r="U45" s="4" t="s">
        <v>34</v>
      </c>
      <c r="V45">
        <v>0.41</v>
      </c>
      <c r="W45">
        <v>0.3</v>
      </c>
      <c r="X45" s="14">
        <v>0.73</v>
      </c>
      <c r="Y45" s="14">
        <v>2.38</v>
      </c>
      <c r="Z45" s="14">
        <v>0.25</v>
      </c>
      <c r="AA45" s="5">
        <f t="shared" si="3"/>
        <v>0.14000000000000001</v>
      </c>
      <c r="AB45" s="15" cm="1">
        <f t="array" ref="AB45">_xlfn.SWITCH(U45,"夏",122,"冬",90,"春",153,"秋",153,0)</f>
        <v>153</v>
      </c>
      <c r="AC45" s="16">
        <f t="shared" si="4"/>
        <v>21.42</v>
      </c>
      <c r="AD45" s="5">
        <f>IFERROR(AA45/D45,0)</f>
        <v>1.1152641423459423E-3</v>
      </c>
      <c r="AE45" s="15">
        <f t="shared" si="5"/>
        <v>0.41917808219178082</v>
      </c>
      <c r="AF45" s="5">
        <f>IFERROR(AD45*AE45*48,0)</f>
        <v>2.2439725647639998E-2</v>
      </c>
    </row>
    <row r="46" spans="1:32" x14ac:dyDescent="0.15">
      <c r="A46" s="8">
        <v>45731</v>
      </c>
      <c r="B46" s="1" t="s">
        <v>35</v>
      </c>
      <c r="C46" s="1" t="s">
        <v>33</v>
      </c>
      <c r="D46" s="9">
        <v>125.5308</v>
      </c>
      <c r="E46" s="6">
        <v>3.15</v>
      </c>
      <c r="F46" s="10">
        <v>0.64583333333333304</v>
      </c>
      <c r="G46" s="1">
        <v>20.5</v>
      </c>
      <c r="H46" s="1">
        <v>62</v>
      </c>
      <c r="I46" s="1">
        <v>21.2</v>
      </c>
      <c r="J46" s="1">
        <v>0.1</v>
      </c>
      <c r="K46" s="1">
        <v>960</v>
      </c>
      <c r="L46" s="1">
        <v>2005</v>
      </c>
      <c r="M46" s="6">
        <f t="shared" si="0"/>
        <v>21.429836269592101</v>
      </c>
      <c r="N46" s="1">
        <v>0.7</v>
      </c>
      <c r="O46" s="11" cm="1">
        <f t="array" ref="O46">ROUND(_xlfn.SWITCH(C46,"建筑专教",IF(S46&gt;0.1,1.38,1.28),"阶梯教室",IF(S46&gt;0.1,1.15,1.05),"公共教室",IF(S46&gt;0.1,1.22,1.12),IF(S46&gt;0.1,1.2,1.1))+(MOD(ROW()*11,31)/31-0.5)*0.06,2)</f>
        <v>1.19</v>
      </c>
      <c r="P46" s="12">
        <f t="shared" si="1"/>
        <v>0.56000000000000005</v>
      </c>
      <c r="Q46" s="13">
        <f t="shared" si="6"/>
        <v>-1.0945174206885668</v>
      </c>
      <c r="R46" s="1">
        <v>0</v>
      </c>
      <c r="S46" s="1">
        <v>0.13</v>
      </c>
      <c r="T46" s="1">
        <v>4.0000000000000001E-3</v>
      </c>
      <c r="U46" s="4" t="s">
        <v>34</v>
      </c>
      <c r="V46">
        <v>0.41</v>
      </c>
      <c r="W46">
        <v>0.3</v>
      </c>
      <c r="X46" s="14">
        <v>0.73</v>
      </c>
      <c r="Y46" s="14">
        <v>2.38</v>
      </c>
      <c r="Z46" s="14">
        <v>0.25</v>
      </c>
      <c r="AA46" s="5">
        <f t="shared" si="3"/>
        <v>0.13400000000000001</v>
      </c>
      <c r="AB46" s="15" cm="1">
        <f t="array" ref="AB46">_xlfn.SWITCH(U46,"夏",122,"冬",90,"春",153,"秋",153,0)</f>
        <v>153</v>
      </c>
      <c r="AC46" s="16">
        <f t="shared" si="4"/>
        <v>20.502000000000002</v>
      </c>
      <c r="AD46" s="5">
        <f>IFERROR(AA46/D46,0)</f>
        <v>1.0674671076739734E-3</v>
      </c>
      <c r="AE46" s="15">
        <f t="shared" si="5"/>
        <v>0.41917808219178082</v>
      </c>
      <c r="AF46" s="5">
        <f>IFERROR(AD46*AE46*48,0)</f>
        <v>2.1478023119884001E-2</v>
      </c>
    </row>
    <row r="47" spans="1:32" x14ac:dyDescent="0.15">
      <c r="A47" s="8">
        <v>45731</v>
      </c>
      <c r="B47" s="1" t="s">
        <v>35</v>
      </c>
      <c r="C47" s="1" t="s">
        <v>33</v>
      </c>
      <c r="D47" s="9">
        <v>125.5308</v>
      </c>
      <c r="E47" s="6">
        <v>3.15</v>
      </c>
      <c r="F47" s="10">
        <v>0.66666666666666696</v>
      </c>
      <c r="G47" s="1">
        <v>19.899999999999999</v>
      </c>
      <c r="H47" s="1">
        <v>63</v>
      </c>
      <c r="I47" s="1">
        <v>20.5</v>
      </c>
      <c r="J47" s="1">
        <v>0.08</v>
      </c>
      <c r="K47" s="1">
        <v>630</v>
      </c>
      <c r="L47" s="1">
        <v>2075</v>
      </c>
      <c r="M47" s="6">
        <f t="shared" si="0"/>
        <v>20.673600671052782</v>
      </c>
      <c r="N47" s="1">
        <v>0</v>
      </c>
      <c r="O47" s="1">
        <v>0</v>
      </c>
      <c r="P47" s="12">
        <f t="shared" si="1"/>
        <v>0</v>
      </c>
      <c r="Q47" s="1">
        <v>0</v>
      </c>
      <c r="R47" s="1">
        <v>0</v>
      </c>
      <c r="S47" s="1">
        <v>0</v>
      </c>
      <c r="T47" s="1">
        <v>0</v>
      </c>
      <c r="U47" s="4" t="s">
        <v>34</v>
      </c>
      <c r="V47">
        <v>0.41</v>
      </c>
      <c r="W47">
        <v>0.3</v>
      </c>
      <c r="X47" s="14">
        <v>0.73</v>
      </c>
      <c r="Y47" s="14">
        <v>2.38</v>
      </c>
      <c r="Z47" s="14">
        <v>0.25</v>
      </c>
      <c r="AA47" s="5">
        <f t="shared" si="3"/>
        <v>0</v>
      </c>
      <c r="AB47" s="15" cm="1">
        <f t="array" ref="AB47">_xlfn.SWITCH(U47,"夏",122,"冬",90,"春",153,"秋",153,0)</f>
        <v>153</v>
      </c>
      <c r="AC47" s="16">
        <f t="shared" si="4"/>
        <v>0</v>
      </c>
      <c r="AD47" s="5">
        <f>IFERROR(AA47/D47,0)</f>
        <v>0</v>
      </c>
      <c r="AE47" s="15">
        <f t="shared" si="5"/>
        <v>0.41917808219178082</v>
      </c>
      <c r="AF47" s="5">
        <f>IFERROR(AD47*AE47*48,0)</f>
        <v>0</v>
      </c>
    </row>
    <row r="48" spans="1:32" x14ac:dyDescent="0.15">
      <c r="A48" s="8">
        <v>45731</v>
      </c>
      <c r="B48" s="1" t="s">
        <v>35</v>
      </c>
      <c r="C48" s="1" t="s">
        <v>33</v>
      </c>
      <c r="D48" s="9">
        <v>125.5308</v>
      </c>
      <c r="E48" s="6">
        <v>3.15</v>
      </c>
      <c r="F48" s="10">
        <v>0.6875</v>
      </c>
      <c r="G48" s="1">
        <v>19.5</v>
      </c>
      <c r="H48" s="1">
        <v>64</v>
      </c>
      <c r="I48" s="1">
        <v>19.899999999999999</v>
      </c>
      <c r="J48" s="1">
        <v>0.06</v>
      </c>
      <c r="K48" s="1">
        <v>560</v>
      </c>
      <c r="L48" s="1">
        <v>2145</v>
      </c>
      <c r="M48" s="6">
        <f t="shared" si="0"/>
        <v>19.99802321488977</v>
      </c>
      <c r="N48" s="1">
        <v>0</v>
      </c>
      <c r="O48" s="1">
        <v>0</v>
      </c>
      <c r="P48" s="12">
        <f t="shared" si="1"/>
        <v>0</v>
      </c>
      <c r="Q48" s="1">
        <v>0</v>
      </c>
      <c r="R48" s="1">
        <v>0</v>
      </c>
      <c r="S48" s="1">
        <v>0</v>
      </c>
      <c r="T48" s="1">
        <v>0</v>
      </c>
      <c r="U48" s="4" t="s">
        <v>34</v>
      </c>
      <c r="V48">
        <v>0.41</v>
      </c>
      <c r="W48">
        <v>0.3</v>
      </c>
      <c r="X48" s="14">
        <v>0.73</v>
      </c>
      <c r="Y48" s="14">
        <v>2.38</v>
      </c>
      <c r="Z48" s="14">
        <v>0.25</v>
      </c>
      <c r="AA48" s="5">
        <f t="shared" si="3"/>
        <v>0</v>
      </c>
      <c r="AB48" s="15" cm="1">
        <f t="array" ref="AB48">_xlfn.SWITCH(U48,"夏",122,"冬",90,"春",153,"秋",153,0)</f>
        <v>153</v>
      </c>
      <c r="AC48" s="16">
        <f t="shared" si="4"/>
        <v>0</v>
      </c>
      <c r="AD48" s="5">
        <f>IFERROR(AA48/D48,0)</f>
        <v>0</v>
      </c>
      <c r="AE48" s="15">
        <f t="shared" si="5"/>
        <v>0.41917808219178082</v>
      </c>
      <c r="AF48" s="5">
        <f>IFERROR(AD48*AE48*48,0)</f>
        <v>0</v>
      </c>
    </row>
    <row r="49" spans="1:32" x14ac:dyDescent="0.15">
      <c r="A49" s="8">
        <v>45731</v>
      </c>
      <c r="B49" s="1" t="s">
        <v>35</v>
      </c>
      <c r="C49" s="1" t="s">
        <v>33</v>
      </c>
      <c r="D49" s="9">
        <v>125.5308</v>
      </c>
      <c r="E49" s="6">
        <v>3.15</v>
      </c>
      <c r="F49" s="10">
        <v>0.70833333333333304</v>
      </c>
      <c r="G49" s="1">
        <v>18.899999999999999</v>
      </c>
      <c r="H49" s="1">
        <v>65</v>
      </c>
      <c r="I49" s="1">
        <v>19.2</v>
      </c>
      <c r="J49" s="1">
        <v>0.08</v>
      </c>
      <c r="K49" s="1">
        <v>510</v>
      </c>
      <c r="L49" s="1">
        <v>200</v>
      </c>
      <c r="M49" s="6">
        <f t="shared" si="0"/>
        <v>19.288001715430994</v>
      </c>
      <c r="N49" s="1">
        <v>0</v>
      </c>
      <c r="O49" s="1">
        <v>0</v>
      </c>
      <c r="P49" s="12">
        <f t="shared" si="1"/>
        <v>0</v>
      </c>
      <c r="Q49" s="1">
        <v>0</v>
      </c>
      <c r="R49" s="1">
        <v>0</v>
      </c>
      <c r="S49" s="1">
        <v>0</v>
      </c>
      <c r="T49" s="1">
        <v>0</v>
      </c>
      <c r="U49" s="4" t="s">
        <v>34</v>
      </c>
      <c r="V49">
        <v>0.41</v>
      </c>
      <c r="W49">
        <v>0.3</v>
      </c>
      <c r="X49" s="14">
        <v>0.73</v>
      </c>
      <c r="Y49" s="14">
        <v>2.38</v>
      </c>
      <c r="Z49" s="14">
        <v>0.25</v>
      </c>
      <c r="AA49" s="5">
        <f t="shared" si="3"/>
        <v>0</v>
      </c>
      <c r="AB49" s="15" cm="1">
        <f t="array" ref="AB49">_xlfn.SWITCH(U49,"夏",122,"冬",90,"春",153,"秋",153,0)</f>
        <v>153</v>
      </c>
      <c r="AC49" s="16">
        <f t="shared" si="4"/>
        <v>0</v>
      </c>
      <c r="AD49" s="5">
        <f>IFERROR(AA49/D49,0)</f>
        <v>0</v>
      </c>
      <c r="AE49" s="15">
        <f t="shared" si="5"/>
        <v>0.41917808219178082</v>
      </c>
      <c r="AF49" s="5">
        <f>IFERROR(AD49*AE49*48,0)</f>
        <v>0</v>
      </c>
    </row>
    <row r="50" spans="1:32" x14ac:dyDescent="0.15">
      <c r="A50" s="8">
        <v>45731</v>
      </c>
      <c r="B50" s="1" t="s">
        <v>35</v>
      </c>
      <c r="C50" s="1" t="s">
        <v>33</v>
      </c>
      <c r="D50" s="9">
        <v>125.5308</v>
      </c>
      <c r="E50" s="6">
        <v>3.15</v>
      </c>
      <c r="F50" s="10">
        <v>0.72916666666666696</v>
      </c>
      <c r="G50" s="1">
        <v>18.5</v>
      </c>
      <c r="H50" s="1">
        <v>66</v>
      </c>
      <c r="I50" s="1">
        <v>18.5</v>
      </c>
      <c r="J50" s="1">
        <v>0.1</v>
      </c>
      <c r="K50" s="1">
        <v>470</v>
      </c>
      <c r="L50" s="1">
        <v>270</v>
      </c>
      <c r="M50" s="6">
        <f t="shared" si="0"/>
        <v>18.500000000000057</v>
      </c>
      <c r="N50" s="1">
        <v>0</v>
      </c>
      <c r="O50" s="1">
        <v>0</v>
      </c>
      <c r="P50" s="12">
        <f t="shared" si="1"/>
        <v>0</v>
      </c>
      <c r="Q50" s="1">
        <v>0</v>
      </c>
      <c r="R50" s="1">
        <v>0</v>
      </c>
      <c r="S50" s="1">
        <v>0</v>
      </c>
      <c r="T50" s="1">
        <v>0</v>
      </c>
      <c r="U50" s="4" t="s">
        <v>34</v>
      </c>
      <c r="V50">
        <v>0.41</v>
      </c>
      <c r="W50">
        <v>0.3</v>
      </c>
      <c r="X50" s="14">
        <v>0.73</v>
      </c>
      <c r="Y50" s="14">
        <v>2.38</v>
      </c>
      <c r="Z50" s="14">
        <v>0.25</v>
      </c>
      <c r="AA50" s="5">
        <f t="shared" si="3"/>
        <v>0</v>
      </c>
      <c r="AB50" s="15" cm="1">
        <f t="array" ref="AB50">_xlfn.SWITCH(U50,"夏",122,"冬",90,"春",153,"秋",153,0)</f>
        <v>153</v>
      </c>
      <c r="AC50" s="16">
        <f t="shared" si="4"/>
        <v>0</v>
      </c>
      <c r="AD50" s="5">
        <f>IFERROR(AA50/D50,0)</f>
        <v>0</v>
      </c>
      <c r="AE50" s="15">
        <f t="shared" si="5"/>
        <v>0.41917808219178082</v>
      </c>
      <c r="AF50" s="5">
        <f>IFERROR(AD50*AE50*48,0)</f>
        <v>0</v>
      </c>
    </row>
    <row r="51" spans="1:32" x14ac:dyDescent="0.15">
      <c r="A51" s="8">
        <v>45731</v>
      </c>
      <c r="B51" s="1" t="s">
        <v>35</v>
      </c>
      <c r="C51" s="1" t="s">
        <v>33</v>
      </c>
      <c r="D51" s="9">
        <v>125.5308</v>
      </c>
      <c r="E51" s="6">
        <v>3.15</v>
      </c>
      <c r="F51" s="10">
        <v>0.75</v>
      </c>
      <c r="G51" s="1">
        <v>17.899999999999999</v>
      </c>
      <c r="H51" s="1">
        <v>67</v>
      </c>
      <c r="I51" s="1">
        <v>17.899999999999999</v>
      </c>
      <c r="J51" s="1">
        <v>0.08</v>
      </c>
      <c r="K51" s="1">
        <v>450</v>
      </c>
      <c r="L51" s="1">
        <v>340</v>
      </c>
      <c r="M51" s="6">
        <f t="shared" si="0"/>
        <v>17.900000000000091</v>
      </c>
      <c r="N51" s="1">
        <v>0</v>
      </c>
      <c r="O51" s="1">
        <v>0</v>
      </c>
      <c r="P51" s="12">
        <f t="shared" si="1"/>
        <v>0</v>
      </c>
      <c r="Q51" s="1">
        <v>0</v>
      </c>
      <c r="R51" s="1">
        <v>0</v>
      </c>
      <c r="S51" s="1">
        <v>0</v>
      </c>
      <c r="T51" s="1">
        <v>0</v>
      </c>
      <c r="U51" s="4" t="s">
        <v>34</v>
      </c>
      <c r="V51">
        <v>0.41</v>
      </c>
      <c r="W51">
        <v>0.3</v>
      </c>
      <c r="X51" s="14">
        <v>0.73</v>
      </c>
      <c r="Y51" s="14">
        <v>2.38</v>
      </c>
      <c r="Z51" s="14">
        <v>0.25</v>
      </c>
      <c r="AA51" s="5">
        <f t="shared" si="3"/>
        <v>0</v>
      </c>
      <c r="AB51" s="15" cm="1">
        <f t="array" ref="AB51">_xlfn.SWITCH(U51,"夏",122,"冬",90,"春",153,"秋",153,0)</f>
        <v>153</v>
      </c>
      <c r="AC51" s="16">
        <f t="shared" si="4"/>
        <v>0</v>
      </c>
      <c r="AD51" s="5">
        <f>IFERROR(AA51/D51,0)</f>
        <v>0</v>
      </c>
      <c r="AE51" s="15">
        <f t="shared" si="5"/>
        <v>0.41917808219178082</v>
      </c>
      <c r="AF51" s="5">
        <f>IFERROR(AD51*AE51*48,0)</f>
        <v>0</v>
      </c>
    </row>
    <row r="52" spans="1:32" x14ac:dyDescent="0.15">
      <c r="A52" s="8">
        <v>45731</v>
      </c>
      <c r="B52" s="1" t="s">
        <v>35</v>
      </c>
      <c r="C52" s="1" t="s">
        <v>33</v>
      </c>
      <c r="D52" s="9">
        <v>125.5308</v>
      </c>
      <c r="E52" s="6">
        <v>3.15</v>
      </c>
      <c r="F52" s="10">
        <v>0.77083333333333304</v>
      </c>
      <c r="G52" s="1">
        <v>17.5</v>
      </c>
      <c r="H52" s="1">
        <v>68</v>
      </c>
      <c r="I52" s="1">
        <v>17.5</v>
      </c>
      <c r="J52" s="1">
        <v>0.06</v>
      </c>
      <c r="K52" s="1">
        <v>430</v>
      </c>
      <c r="L52" s="1">
        <v>410</v>
      </c>
      <c r="M52" s="6">
        <f t="shared" si="0"/>
        <v>17.500000000000057</v>
      </c>
      <c r="N52" s="1">
        <v>0</v>
      </c>
      <c r="O52" s="1">
        <v>0</v>
      </c>
      <c r="P52" s="12">
        <f t="shared" si="1"/>
        <v>0</v>
      </c>
      <c r="Q52" s="1">
        <v>0</v>
      </c>
      <c r="R52" s="1">
        <v>0</v>
      </c>
      <c r="S52" s="1">
        <v>0</v>
      </c>
      <c r="T52" s="1">
        <v>0</v>
      </c>
      <c r="U52" s="4" t="s">
        <v>34</v>
      </c>
      <c r="V52">
        <v>0.41</v>
      </c>
      <c r="W52">
        <v>0.3</v>
      </c>
      <c r="X52" s="14">
        <v>0.73</v>
      </c>
      <c r="Y52" s="14">
        <v>2.38</v>
      </c>
      <c r="Z52" s="14">
        <v>0.25</v>
      </c>
      <c r="AA52" s="5">
        <f t="shared" si="3"/>
        <v>0</v>
      </c>
      <c r="AB52" s="15" cm="1">
        <f t="array" ref="AB52">_xlfn.SWITCH(U52,"夏",122,"冬",90,"春",153,"秋",153,0)</f>
        <v>153</v>
      </c>
      <c r="AC52" s="16">
        <f t="shared" si="4"/>
        <v>0</v>
      </c>
      <c r="AD52" s="5">
        <f>IFERROR(AA52/D52,0)</f>
        <v>0</v>
      </c>
      <c r="AE52" s="15">
        <f t="shared" si="5"/>
        <v>0.41917808219178082</v>
      </c>
      <c r="AF52" s="5">
        <f>IFERROR(AD52*AE52*48,0)</f>
        <v>0</v>
      </c>
    </row>
    <row r="53" spans="1:32" x14ac:dyDescent="0.15">
      <c r="A53" s="8">
        <v>45731</v>
      </c>
      <c r="B53" s="1" t="s">
        <v>35</v>
      </c>
      <c r="C53" s="1" t="s">
        <v>33</v>
      </c>
      <c r="D53" s="9">
        <v>125.5308</v>
      </c>
      <c r="E53" s="6">
        <v>3.15</v>
      </c>
      <c r="F53" s="10">
        <v>0.79166666666666696</v>
      </c>
      <c r="G53" s="1">
        <v>16.899999999999999</v>
      </c>
      <c r="H53" s="1">
        <v>69</v>
      </c>
      <c r="I53" s="1">
        <v>16.899999999999999</v>
      </c>
      <c r="J53" s="1">
        <v>0.08</v>
      </c>
      <c r="K53" s="1">
        <v>410</v>
      </c>
      <c r="L53" s="1">
        <v>480</v>
      </c>
      <c r="M53" s="6">
        <f t="shared" si="0"/>
        <v>16.899999999999977</v>
      </c>
      <c r="N53" s="1">
        <v>0</v>
      </c>
      <c r="O53" s="1">
        <v>0</v>
      </c>
      <c r="P53" s="12">
        <f t="shared" si="1"/>
        <v>0</v>
      </c>
      <c r="Q53" s="1">
        <v>0</v>
      </c>
      <c r="R53" s="1">
        <v>0</v>
      </c>
      <c r="S53" s="1">
        <v>0</v>
      </c>
      <c r="T53" s="1">
        <v>0</v>
      </c>
      <c r="U53" s="4" t="s">
        <v>34</v>
      </c>
      <c r="V53">
        <v>0.41</v>
      </c>
      <c r="W53">
        <v>0.3</v>
      </c>
      <c r="X53" s="14">
        <v>0.73</v>
      </c>
      <c r="Y53" s="14">
        <v>2.38</v>
      </c>
      <c r="Z53" s="14">
        <v>0.25</v>
      </c>
      <c r="AA53" s="5">
        <f t="shared" si="3"/>
        <v>0</v>
      </c>
      <c r="AB53" s="15" cm="1">
        <f t="array" ref="AB53">_xlfn.SWITCH(U53,"夏",122,"冬",90,"春",153,"秋",153,0)</f>
        <v>153</v>
      </c>
      <c r="AC53" s="16">
        <f t="shared" si="4"/>
        <v>0</v>
      </c>
      <c r="AD53" s="5">
        <f>IFERROR(AA53/D53,0)</f>
        <v>0</v>
      </c>
      <c r="AE53" s="15">
        <f t="shared" si="5"/>
        <v>0.41917808219178082</v>
      </c>
      <c r="AF53" s="5">
        <f>IFERROR(AD53*AE53*48,0)</f>
        <v>0</v>
      </c>
    </row>
    <row r="54" spans="1:32" x14ac:dyDescent="0.15">
      <c r="A54" s="8">
        <v>45731</v>
      </c>
      <c r="B54" s="1" t="s">
        <v>35</v>
      </c>
      <c r="C54" s="1" t="s">
        <v>33</v>
      </c>
      <c r="D54" s="9">
        <v>125.5308</v>
      </c>
      <c r="E54" s="6">
        <v>3.15</v>
      </c>
      <c r="F54" s="10">
        <v>0.8125</v>
      </c>
      <c r="G54" s="1">
        <v>16.5</v>
      </c>
      <c r="H54" s="1">
        <v>70</v>
      </c>
      <c r="I54" s="1">
        <v>16.5</v>
      </c>
      <c r="J54" s="1">
        <v>0.1</v>
      </c>
      <c r="K54" s="1">
        <v>390</v>
      </c>
      <c r="L54" s="1">
        <v>550</v>
      </c>
      <c r="M54" s="6">
        <f t="shared" si="0"/>
        <v>16.500000000000057</v>
      </c>
      <c r="N54" s="1">
        <v>0</v>
      </c>
      <c r="O54" s="1">
        <v>0</v>
      </c>
      <c r="P54" s="12">
        <f t="shared" si="1"/>
        <v>0</v>
      </c>
      <c r="Q54" s="1">
        <v>0</v>
      </c>
      <c r="R54" s="1">
        <v>0</v>
      </c>
      <c r="S54" s="1">
        <v>0</v>
      </c>
      <c r="T54" s="1">
        <v>0</v>
      </c>
      <c r="U54" s="4" t="s">
        <v>34</v>
      </c>
      <c r="V54">
        <v>0.41</v>
      </c>
      <c r="W54">
        <v>0.3</v>
      </c>
      <c r="X54" s="14">
        <v>0.73</v>
      </c>
      <c r="Y54" s="14">
        <v>2.38</v>
      </c>
      <c r="Z54" s="14">
        <v>0.25</v>
      </c>
      <c r="AA54" s="5">
        <f t="shared" si="3"/>
        <v>0</v>
      </c>
      <c r="AB54" s="15" cm="1">
        <f t="array" ref="AB54">_xlfn.SWITCH(U54,"夏",122,"冬",90,"春",153,"秋",153,0)</f>
        <v>153</v>
      </c>
      <c r="AC54" s="16">
        <f t="shared" si="4"/>
        <v>0</v>
      </c>
      <c r="AD54" s="5">
        <f>IFERROR(AA54/D54,0)</f>
        <v>0</v>
      </c>
      <c r="AE54" s="15">
        <f t="shared" si="5"/>
        <v>0.41917808219178082</v>
      </c>
      <c r="AF54" s="5">
        <f>IFERROR(AD54*AE54*48,0)</f>
        <v>0</v>
      </c>
    </row>
    <row r="55" spans="1:32" x14ac:dyDescent="0.15">
      <c r="A55" s="8">
        <v>45731</v>
      </c>
      <c r="B55" s="1" t="s">
        <v>35</v>
      </c>
      <c r="C55" s="1" t="s">
        <v>33</v>
      </c>
      <c r="D55" s="9">
        <v>125.5308</v>
      </c>
      <c r="E55" s="6">
        <v>3.15</v>
      </c>
      <c r="F55" s="10">
        <v>0.83333333333333304</v>
      </c>
      <c r="G55" s="1">
        <v>15.9</v>
      </c>
      <c r="H55" s="1">
        <v>71</v>
      </c>
      <c r="I55" s="1">
        <v>15.9</v>
      </c>
      <c r="J55" s="1">
        <v>0.08</v>
      </c>
      <c r="K55" s="1">
        <v>370</v>
      </c>
      <c r="L55" s="1">
        <v>620</v>
      </c>
      <c r="M55" s="6">
        <f t="shared" si="0"/>
        <v>15.900000000000034</v>
      </c>
      <c r="N55" s="1">
        <v>0</v>
      </c>
      <c r="O55" s="1">
        <v>0</v>
      </c>
      <c r="P55" s="12">
        <f t="shared" si="1"/>
        <v>0</v>
      </c>
      <c r="Q55" s="1">
        <v>0</v>
      </c>
      <c r="R55" s="1">
        <v>0</v>
      </c>
      <c r="S55" s="1">
        <v>0</v>
      </c>
      <c r="T55" s="1">
        <v>0</v>
      </c>
      <c r="U55" s="4" t="s">
        <v>34</v>
      </c>
      <c r="V55">
        <v>0.41</v>
      </c>
      <c r="W55">
        <v>0.3</v>
      </c>
      <c r="X55" s="14">
        <v>0.73</v>
      </c>
      <c r="Y55" s="14">
        <v>2.38</v>
      </c>
      <c r="Z55" s="14">
        <v>0.25</v>
      </c>
      <c r="AA55" s="5">
        <f t="shared" si="3"/>
        <v>0</v>
      </c>
      <c r="AB55" s="15" cm="1">
        <f t="array" ref="AB55">_xlfn.SWITCH(U55,"夏",122,"冬",90,"春",153,"秋",153,0)</f>
        <v>153</v>
      </c>
      <c r="AC55" s="16">
        <f t="shared" si="4"/>
        <v>0</v>
      </c>
      <c r="AD55" s="5">
        <f>IFERROR(AA55/D55,0)</f>
        <v>0</v>
      </c>
      <c r="AE55" s="15">
        <f t="shared" si="5"/>
        <v>0.41917808219178082</v>
      </c>
      <c r="AF55" s="5">
        <f>IFERROR(AD55*AE55*48,0)</f>
        <v>0</v>
      </c>
    </row>
    <row r="56" spans="1:32" x14ac:dyDescent="0.15">
      <c r="A56" s="8">
        <v>45731</v>
      </c>
      <c r="B56" s="1" t="s">
        <v>35</v>
      </c>
      <c r="C56" s="1" t="s">
        <v>33</v>
      </c>
      <c r="D56" s="9">
        <v>125.5308</v>
      </c>
      <c r="E56" s="6">
        <v>3.15</v>
      </c>
      <c r="F56" s="10">
        <v>0.85416666666666696</v>
      </c>
      <c r="G56" s="1">
        <v>15.5</v>
      </c>
      <c r="H56" s="1">
        <v>72</v>
      </c>
      <c r="I56" s="1">
        <v>15.5</v>
      </c>
      <c r="J56" s="1">
        <v>0.06</v>
      </c>
      <c r="K56" s="1">
        <v>350</v>
      </c>
      <c r="L56" s="1">
        <v>690</v>
      </c>
      <c r="M56" s="6">
        <f t="shared" si="0"/>
        <v>15.500000000000057</v>
      </c>
      <c r="N56" s="1">
        <v>0</v>
      </c>
      <c r="O56" s="1">
        <v>0</v>
      </c>
      <c r="P56" s="12">
        <f t="shared" si="1"/>
        <v>0</v>
      </c>
      <c r="Q56" s="1">
        <v>0</v>
      </c>
      <c r="R56" s="1">
        <v>0</v>
      </c>
      <c r="S56" s="1">
        <v>0</v>
      </c>
      <c r="T56" s="1">
        <v>0</v>
      </c>
      <c r="U56" s="4" t="s">
        <v>34</v>
      </c>
      <c r="V56">
        <v>0.41</v>
      </c>
      <c r="W56">
        <v>0.3</v>
      </c>
      <c r="X56" s="14">
        <v>0.73</v>
      </c>
      <c r="Y56" s="14">
        <v>2.38</v>
      </c>
      <c r="Z56" s="14">
        <v>0.25</v>
      </c>
      <c r="AA56" s="5">
        <f t="shared" si="3"/>
        <v>0</v>
      </c>
      <c r="AB56" s="15" cm="1">
        <f t="array" ref="AB56">_xlfn.SWITCH(U56,"夏",122,"冬",90,"春",153,"秋",153,0)</f>
        <v>153</v>
      </c>
      <c r="AC56" s="16">
        <f t="shared" si="4"/>
        <v>0</v>
      </c>
      <c r="AD56" s="5">
        <f>IFERROR(AA56/D56,0)</f>
        <v>0</v>
      </c>
      <c r="AE56" s="15">
        <f t="shared" si="5"/>
        <v>0.41917808219178082</v>
      </c>
      <c r="AF56" s="5">
        <f>IFERROR(AD56*AE56*48,0)</f>
        <v>0</v>
      </c>
    </row>
    <row r="57" spans="1:32" x14ac:dyDescent="0.15">
      <c r="A57" s="8">
        <v>45731</v>
      </c>
      <c r="B57" s="1" t="s">
        <v>35</v>
      </c>
      <c r="C57" s="1" t="s">
        <v>33</v>
      </c>
      <c r="D57" s="9">
        <v>125.5308</v>
      </c>
      <c r="E57" s="6">
        <v>3.15</v>
      </c>
      <c r="F57" s="10">
        <v>0.875</v>
      </c>
      <c r="G57" s="1">
        <v>14.9</v>
      </c>
      <c r="H57" s="1">
        <v>73</v>
      </c>
      <c r="I57" s="1">
        <v>14.9</v>
      </c>
      <c r="J57" s="1">
        <v>0.08</v>
      </c>
      <c r="K57" s="1">
        <v>330</v>
      </c>
      <c r="L57" s="1">
        <v>760</v>
      </c>
      <c r="M57" s="6">
        <f t="shared" si="0"/>
        <v>14.899999999999977</v>
      </c>
      <c r="N57" s="1">
        <v>0</v>
      </c>
      <c r="O57" s="1">
        <v>0</v>
      </c>
      <c r="P57" s="12">
        <f t="shared" si="1"/>
        <v>0</v>
      </c>
      <c r="Q57" s="1">
        <v>0</v>
      </c>
      <c r="R57" s="1">
        <v>0</v>
      </c>
      <c r="S57" s="1">
        <v>0</v>
      </c>
      <c r="T57" s="1">
        <v>0</v>
      </c>
      <c r="U57" s="4" t="s">
        <v>34</v>
      </c>
      <c r="V57">
        <v>0.41</v>
      </c>
      <c r="W57">
        <v>0.3</v>
      </c>
      <c r="X57" s="14">
        <v>0.73</v>
      </c>
      <c r="Y57" s="14">
        <v>2.38</v>
      </c>
      <c r="Z57" s="14">
        <v>0.25</v>
      </c>
      <c r="AA57" s="5">
        <f t="shared" si="3"/>
        <v>0</v>
      </c>
      <c r="AB57" s="15" cm="1">
        <f t="array" ref="AB57">_xlfn.SWITCH(U57,"夏",122,"冬",90,"春",153,"秋",153,0)</f>
        <v>153</v>
      </c>
      <c r="AC57" s="16">
        <f t="shared" si="4"/>
        <v>0</v>
      </c>
      <c r="AD57" s="5">
        <f>IFERROR(AA57/D57,0)</f>
        <v>0</v>
      </c>
      <c r="AE57" s="15">
        <f t="shared" si="5"/>
        <v>0.41917808219178082</v>
      </c>
      <c r="AF57" s="5">
        <f>IFERROR(AD57*AE57*48,0)</f>
        <v>0</v>
      </c>
    </row>
    <row r="58" spans="1:32" x14ac:dyDescent="0.15">
      <c r="A58" s="8">
        <v>45731</v>
      </c>
      <c r="B58" s="1" t="s">
        <v>35</v>
      </c>
      <c r="C58" s="1" t="s">
        <v>33</v>
      </c>
      <c r="D58" s="9">
        <v>125.5308</v>
      </c>
      <c r="E58" s="6">
        <v>3.15</v>
      </c>
      <c r="F58" s="10">
        <v>0.89583333333333304</v>
      </c>
      <c r="G58" s="1">
        <v>14.5</v>
      </c>
      <c r="H58" s="1">
        <v>74</v>
      </c>
      <c r="I58" s="1">
        <v>14.5</v>
      </c>
      <c r="J58" s="1">
        <v>0.1</v>
      </c>
      <c r="K58" s="1">
        <v>310</v>
      </c>
      <c r="L58" s="1">
        <v>830</v>
      </c>
      <c r="M58" s="6">
        <f t="shared" si="0"/>
        <v>14.500000000000057</v>
      </c>
      <c r="N58" s="1">
        <v>0</v>
      </c>
      <c r="O58" s="1">
        <v>0</v>
      </c>
      <c r="P58" s="12">
        <f t="shared" si="1"/>
        <v>0</v>
      </c>
      <c r="Q58" s="1">
        <v>0</v>
      </c>
      <c r="R58" s="1">
        <v>0</v>
      </c>
      <c r="S58" s="1">
        <v>0</v>
      </c>
      <c r="T58" s="1">
        <v>0</v>
      </c>
      <c r="U58" s="4" t="s">
        <v>34</v>
      </c>
      <c r="V58">
        <v>0.41</v>
      </c>
      <c r="W58">
        <v>0.3</v>
      </c>
      <c r="X58" s="14">
        <v>0.73</v>
      </c>
      <c r="Y58" s="14">
        <v>2.38</v>
      </c>
      <c r="Z58" s="14">
        <v>0.25</v>
      </c>
      <c r="AA58" s="5">
        <f t="shared" si="3"/>
        <v>0</v>
      </c>
      <c r="AB58" s="15" cm="1">
        <f t="array" ref="AB58">_xlfn.SWITCH(U58,"夏",122,"冬",90,"春",153,"秋",153,0)</f>
        <v>153</v>
      </c>
      <c r="AC58" s="16">
        <f t="shared" si="4"/>
        <v>0</v>
      </c>
      <c r="AD58" s="5">
        <f>IFERROR(AA58/D58,0)</f>
        <v>0</v>
      </c>
      <c r="AE58" s="15">
        <f t="shared" si="5"/>
        <v>0.41917808219178082</v>
      </c>
      <c r="AF58" s="5">
        <f>IFERROR(AD58*AE58*48,0)</f>
        <v>0</v>
      </c>
    </row>
    <row r="59" spans="1:32" x14ac:dyDescent="0.15">
      <c r="A59" s="8">
        <v>45731</v>
      </c>
      <c r="B59" s="1" t="s">
        <v>35</v>
      </c>
      <c r="C59" s="1" t="s">
        <v>33</v>
      </c>
      <c r="D59" s="9">
        <v>125.5308</v>
      </c>
      <c r="E59" s="6">
        <v>3.15</v>
      </c>
      <c r="F59" s="10">
        <v>0.91666666666666696</v>
      </c>
      <c r="G59" s="1">
        <v>13.9</v>
      </c>
      <c r="H59" s="1">
        <v>75</v>
      </c>
      <c r="I59" s="1">
        <v>13.9</v>
      </c>
      <c r="J59" s="1">
        <v>0.08</v>
      </c>
      <c r="K59" s="1">
        <v>290</v>
      </c>
      <c r="L59" s="1">
        <v>900</v>
      </c>
      <c r="M59" s="6">
        <f t="shared" si="0"/>
        <v>13.900000000000034</v>
      </c>
      <c r="N59" s="1">
        <v>0</v>
      </c>
      <c r="O59" s="1">
        <v>0</v>
      </c>
      <c r="P59" s="12">
        <f t="shared" si="1"/>
        <v>0</v>
      </c>
      <c r="Q59" s="1">
        <v>0</v>
      </c>
      <c r="R59" s="1">
        <v>0</v>
      </c>
      <c r="S59" s="1">
        <v>0</v>
      </c>
      <c r="T59" s="1">
        <v>0</v>
      </c>
      <c r="U59" s="4" t="s">
        <v>34</v>
      </c>
      <c r="V59">
        <v>0.41</v>
      </c>
      <c r="W59">
        <v>0.3</v>
      </c>
      <c r="X59" s="14">
        <v>0.73</v>
      </c>
      <c r="Y59" s="14">
        <v>2.38</v>
      </c>
      <c r="Z59" s="14">
        <v>0.25</v>
      </c>
      <c r="AA59" s="5">
        <f t="shared" si="3"/>
        <v>0</v>
      </c>
      <c r="AB59" s="15" cm="1">
        <f t="array" ref="AB59">_xlfn.SWITCH(U59,"夏",122,"冬",90,"春",153,"秋",153,0)</f>
        <v>153</v>
      </c>
      <c r="AC59" s="16">
        <f t="shared" si="4"/>
        <v>0</v>
      </c>
      <c r="AD59" s="5">
        <f>IFERROR(AA59/D59,0)</f>
        <v>0</v>
      </c>
      <c r="AE59" s="15">
        <f t="shared" si="5"/>
        <v>0.41917808219178082</v>
      </c>
      <c r="AF59" s="5">
        <f>IFERROR(AD59*AE59*48,0)</f>
        <v>0</v>
      </c>
    </row>
    <row r="60" spans="1:32" x14ac:dyDescent="0.15">
      <c r="A60" s="8">
        <v>45731</v>
      </c>
      <c r="B60" s="1" t="s">
        <v>36</v>
      </c>
      <c r="C60" s="1" t="s">
        <v>33</v>
      </c>
      <c r="D60" s="9">
        <v>125.5308</v>
      </c>
      <c r="E60" s="6">
        <v>3.15</v>
      </c>
      <c r="F60" s="10">
        <v>0.33333333333333298</v>
      </c>
      <c r="G60" s="1">
        <v>17.2</v>
      </c>
      <c r="H60" s="1">
        <v>68.5</v>
      </c>
      <c r="I60" s="1">
        <v>17.5</v>
      </c>
      <c r="J60" s="1">
        <v>0.08</v>
      </c>
      <c r="K60" s="1">
        <v>510</v>
      </c>
      <c r="L60" s="1">
        <v>935</v>
      </c>
      <c r="M60" s="6">
        <f t="shared" si="0"/>
        <v>17.589553966205017</v>
      </c>
      <c r="N60" s="1">
        <v>0.7</v>
      </c>
      <c r="O60" s="11" cm="1">
        <f t="array" ref="O60">ROUND(_xlfn.SWITCH(C60,"建筑专教",IF(S60&gt;0.1,1.38,1.28),"阶梯教室",IF(S60&gt;0.1,1.15,1.05),"公共教室",IF(S60&gt;0.1,1.22,1.12),IF(S60&gt;0.1,1.2,1.1))+(MOD(ROW()*11,31)/31-0.5)*0.06,2)</f>
        <v>1.19</v>
      </c>
      <c r="P60" s="12">
        <f t="shared" si="1"/>
        <v>0.11</v>
      </c>
      <c r="Q60" s="13">
        <f t="shared" ref="Q60:Q90" si="7">(0.303*EXP(-0.036*(O60*58.15))+0.028)*((O60*58.15)-0.00305*(5733-6.99*(O60*58.15)-(EXP(16.6536-4030.183/(G60+235))*(H60/100)))-0.42*((O60*58.15)-58.15)-0.000017*(O60*58.15)*(5867-(EXP(16.6536-4030.183/(G60+235))*(H60/100)))-0.0014*(O60*58.15)*(34-G60)-0.0000000396*IF(N60*0.155&gt;0.078,1.05+0.645*N60*0.155,1)*(POWER((35.7-0.028*(O60*58.15)-N60*0.155*(0.0000000396*IF(N60*0.155&gt;0.078,1.05+0.645*N60*0.155,1)*(POWER((35.7-0.028*(O60*58.15)-N60*0.155*0.1)+273,4)-POWER(M60+273,4))+IF(N60*0.155&gt;0.078,1.05+0.645*N60*0.155,1)*IF(J60&lt;0.2,2.38*ABS(35.7-0.028*(O60*58.15)-G60)^0.25,12.1*SQRT(J60))*(35.7-0.028*(O60*58.15)-G60))+273),4)-POWER(M60+273,4))-IF(N60*0.155&gt;0.078,1.05+0.645*N60*0.155,1)*IF(J60&lt;0.2,2.38*ABS(35.7-0.028*(O60*58.15)-N60*0.155*0.1-G60)^0.25,12.1*SQRT(J60))*(35.7-0.028*(O60*58.15)-N60*0.155*0.1-G60))</f>
        <v>-2.190981949020705</v>
      </c>
      <c r="R60" s="1">
        <v>0</v>
      </c>
      <c r="S60" s="1">
        <v>0.161</v>
      </c>
      <c r="T60" s="1">
        <v>8.0000000000000002E-3</v>
      </c>
      <c r="U60" s="4" t="s">
        <v>34</v>
      </c>
      <c r="V60">
        <v>0.41</v>
      </c>
      <c r="W60">
        <v>0.3</v>
      </c>
      <c r="X60" s="14">
        <v>0.73</v>
      </c>
      <c r="Y60" s="14">
        <v>2.38</v>
      </c>
      <c r="Z60" s="14">
        <v>0.25</v>
      </c>
      <c r="AA60" s="5">
        <f t="shared" si="3"/>
        <v>0.16900000000000001</v>
      </c>
      <c r="AB60" s="15" cm="1">
        <f t="array" ref="AB60">_xlfn.SWITCH(U60,"夏",122,"冬",90,"春",153,"秋",153,0)</f>
        <v>153</v>
      </c>
      <c r="AC60" s="16">
        <f t="shared" si="4"/>
        <v>25.857000000000003</v>
      </c>
      <c r="AD60" s="5">
        <f>IFERROR(AA60/D60,0)</f>
        <v>1.3462831432604588E-3</v>
      </c>
      <c r="AE60" s="15">
        <f t="shared" si="5"/>
        <v>0.41917808219178082</v>
      </c>
      <c r="AF60" s="5">
        <f>IFERROR(AD60*AE60*48,0)</f>
        <v>2.7087954531793999E-2</v>
      </c>
    </row>
    <row r="61" spans="1:32" x14ac:dyDescent="0.15">
      <c r="A61" s="8">
        <v>45731</v>
      </c>
      <c r="B61" s="1" t="s">
        <v>36</v>
      </c>
      <c r="C61" s="1" t="s">
        <v>33</v>
      </c>
      <c r="D61" s="9">
        <v>125.5308</v>
      </c>
      <c r="E61" s="6">
        <v>3.15</v>
      </c>
      <c r="F61" s="10">
        <v>0.35416666666666702</v>
      </c>
      <c r="G61" s="1">
        <v>17.899999999999999</v>
      </c>
      <c r="H61" s="1">
        <v>67</v>
      </c>
      <c r="I61" s="1">
        <v>18.2</v>
      </c>
      <c r="J61" s="1">
        <v>0.1</v>
      </c>
      <c r="K61" s="1">
        <v>620</v>
      </c>
      <c r="L61" s="1">
        <v>1005</v>
      </c>
      <c r="M61" s="6">
        <f t="shared" si="0"/>
        <v>18.301641298430468</v>
      </c>
      <c r="N61" s="1">
        <v>0.7</v>
      </c>
      <c r="O61" s="11" cm="1">
        <f t="array" ref="O61">ROUND(_xlfn.SWITCH(C61,"建筑专教",IF(S61&gt;0.1,1.38,1.28),"阶梯教室",IF(S61&gt;0.1,1.15,1.05),"公共教室",IF(S61&gt;0.1,1.22,1.12),IF(S61&gt;0.1,1.2,1.1))+(MOD(ROW()*11,31)/31-0.5)*0.06,2)</f>
        <v>1.21</v>
      </c>
      <c r="P61" s="12">
        <f t="shared" si="1"/>
        <v>0.22</v>
      </c>
      <c r="Q61" s="13">
        <f t="shared" si="7"/>
        <v>-1.8900390181917321</v>
      </c>
      <c r="R61" s="1">
        <v>0</v>
      </c>
      <c r="S61" s="1">
        <v>0.159</v>
      </c>
      <c r="T61" s="1">
        <v>2.8000000000000001E-2</v>
      </c>
      <c r="U61" s="4" t="s">
        <v>34</v>
      </c>
      <c r="V61">
        <v>0.41</v>
      </c>
      <c r="W61">
        <v>0.3</v>
      </c>
      <c r="X61" s="14">
        <v>0.73</v>
      </c>
      <c r="Y61" s="14">
        <v>2.38</v>
      </c>
      <c r="Z61" s="14">
        <v>0.25</v>
      </c>
      <c r="AA61" s="5">
        <f t="shared" si="3"/>
        <v>0.187</v>
      </c>
      <c r="AB61" s="15" cm="1">
        <f t="array" ref="AB61">_xlfn.SWITCH(U61,"夏",122,"冬",90,"春",153,"秋",153,0)</f>
        <v>153</v>
      </c>
      <c r="AC61" s="16">
        <f t="shared" si="4"/>
        <v>28.611000000000001</v>
      </c>
      <c r="AD61" s="5">
        <f>IFERROR(AA61/D61,0)</f>
        <v>1.4896742472763657E-3</v>
      </c>
      <c r="AE61" s="15">
        <f t="shared" si="5"/>
        <v>0.41917808219178082</v>
      </c>
      <c r="AF61" s="5">
        <f>IFERROR(AD61*AE61*48,0)</f>
        <v>2.9973062115062E-2</v>
      </c>
    </row>
    <row r="62" spans="1:32" x14ac:dyDescent="0.15">
      <c r="A62" s="8">
        <v>45731</v>
      </c>
      <c r="B62" s="1" t="s">
        <v>36</v>
      </c>
      <c r="C62" s="1" t="s">
        <v>33</v>
      </c>
      <c r="D62" s="9">
        <v>125.5308</v>
      </c>
      <c r="E62" s="6">
        <v>3.15</v>
      </c>
      <c r="F62" s="10">
        <v>0.375</v>
      </c>
      <c r="G62" s="1">
        <v>18.8</v>
      </c>
      <c r="H62" s="1">
        <v>65</v>
      </c>
      <c r="I62" s="1">
        <v>19.100000000000001</v>
      </c>
      <c r="J62" s="1">
        <v>0.08</v>
      </c>
      <c r="K62" s="1">
        <v>790</v>
      </c>
      <c r="L62" s="1">
        <v>1075</v>
      </c>
      <c r="M62" s="6">
        <f t="shared" si="0"/>
        <v>19.188092027283176</v>
      </c>
      <c r="N62" s="1">
        <v>0.7</v>
      </c>
      <c r="O62" s="11" cm="1">
        <f t="array" ref="O62">ROUND(_xlfn.SWITCH(C62,"建筑专教",IF(S62&gt;0.1,1.38,1.28),"阶梯教室",IF(S62&gt;0.1,1.15,1.05),"公共教室",IF(S62&gt;0.1,1.22,1.12),IF(S62&gt;0.1,1.2,1.1))+(MOD(ROW()*11,31)/31-0.5)*0.06,2)</f>
        <v>1.17</v>
      </c>
      <c r="P62" s="12">
        <f t="shared" si="1"/>
        <v>0.39</v>
      </c>
      <c r="Q62" s="13">
        <f t="shared" si="7"/>
        <v>-1.7587380118300715</v>
      </c>
      <c r="R62" s="1">
        <v>0</v>
      </c>
      <c r="S62" s="1">
        <v>0.157</v>
      </c>
      <c r="T62" s="1">
        <v>3.5000000000000003E-2</v>
      </c>
      <c r="U62" s="4" t="s">
        <v>34</v>
      </c>
      <c r="V62">
        <v>0.41</v>
      </c>
      <c r="W62">
        <v>0.3</v>
      </c>
      <c r="X62" s="14">
        <v>0.73</v>
      </c>
      <c r="Y62" s="14">
        <v>2.38</v>
      </c>
      <c r="Z62" s="14">
        <v>0.25</v>
      </c>
      <c r="AA62" s="5">
        <f t="shared" si="3"/>
        <v>0.192</v>
      </c>
      <c r="AB62" s="15" cm="1">
        <f t="array" ref="AB62">_xlfn.SWITCH(U62,"夏",122,"冬",90,"春",153,"秋",153,0)</f>
        <v>153</v>
      </c>
      <c r="AC62" s="16">
        <f t="shared" si="4"/>
        <v>29.376000000000001</v>
      </c>
      <c r="AD62" s="5">
        <f>IFERROR(AA62/D62,0)</f>
        <v>1.5295051095030065E-3</v>
      </c>
      <c r="AE62" s="15">
        <f t="shared" si="5"/>
        <v>0.41917808219178082</v>
      </c>
      <c r="AF62" s="5">
        <f>IFERROR(AD62*AE62*48,0)</f>
        <v>3.0774480888191999E-2</v>
      </c>
    </row>
    <row r="63" spans="1:32" x14ac:dyDescent="0.15">
      <c r="A63" s="8">
        <v>45731</v>
      </c>
      <c r="B63" s="1" t="s">
        <v>36</v>
      </c>
      <c r="C63" s="1" t="s">
        <v>33</v>
      </c>
      <c r="D63" s="9">
        <v>125.5308</v>
      </c>
      <c r="E63" s="6">
        <v>3.15</v>
      </c>
      <c r="F63" s="10">
        <v>0.39583333333333298</v>
      </c>
      <c r="G63" s="1">
        <v>19.600000000000001</v>
      </c>
      <c r="H63" s="1">
        <v>63.5</v>
      </c>
      <c r="I63" s="1">
        <v>19.899999999999999</v>
      </c>
      <c r="J63" s="1">
        <v>0.1</v>
      </c>
      <c r="K63" s="1">
        <v>940</v>
      </c>
      <c r="L63" s="1">
        <v>1145</v>
      </c>
      <c r="M63" s="6">
        <f t="shared" si="0"/>
        <v>19.999883860468287</v>
      </c>
      <c r="N63" s="1">
        <v>0.7</v>
      </c>
      <c r="O63" s="11" cm="1">
        <f t="array" ref="O63">ROUND(_xlfn.SWITCH(C63,"建筑专教",IF(S63&gt;0.1,1.38,1.28),"阶梯教室",IF(S63&gt;0.1,1.15,1.05),"公共教室",IF(S63&gt;0.1,1.22,1.12),IF(S63&gt;0.1,1.2,1.1))+(MOD(ROW()*11,31)/31-0.5)*0.06,2)</f>
        <v>1.19</v>
      </c>
      <c r="P63" s="12">
        <f t="shared" si="1"/>
        <v>0.54</v>
      </c>
      <c r="Q63" s="13">
        <f t="shared" si="7"/>
        <v>-1.4352925247327675</v>
      </c>
      <c r="R63" s="1">
        <v>0</v>
      </c>
      <c r="S63" s="1">
        <v>0.155</v>
      </c>
      <c r="T63" s="1">
        <v>4.0000000000000001E-3</v>
      </c>
      <c r="U63" s="4" t="s">
        <v>34</v>
      </c>
      <c r="V63">
        <v>0.41</v>
      </c>
      <c r="W63">
        <v>0.3</v>
      </c>
      <c r="X63" s="14">
        <v>0.73</v>
      </c>
      <c r="Y63" s="14">
        <v>2.38</v>
      </c>
      <c r="Z63" s="14">
        <v>0.25</v>
      </c>
      <c r="AA63" s="5">
        <f t="shared" si="3"/>
        <v>0.159</v>
      </c>
      <c r="AB63" s="15" cm="1">
        <f t="array" ref="AB63">_xlfn.SWITCH(U63,"夏",122,"冬",90,"春",153,"秋",153,0)</f>
        <v>153</v>
      </c>
      <c r="AC63" s="16">
        <f t="shared" si="4"/>
        <v>24.327000000000002</v>
      </c>
      <c r="AD63" s="5">
        <f>IFERROR(AA63/D63,0)</f>
        <v>1.2666214188071772E-3</v>
      </c>
      <c r="AE63" s="15">
        <f t="shared" si="5"/>
        <v>0.41917808219178082</v>
      </c>
      <c r="AF63" s="5">
        <f>IFERROR(AD63*AE63*48,0)</f>
        <v>2.5485116985533997E-2</v>
      </c>
    </row>
    <row r="64" spans="1:32" x14ac:dyDescent="0.15">
      <c r="A64" s="8">
        <v>45731</v>
      </c>
      <c r="B64" s="1" t="s">
        <v>36</v>
      </c>
      <c r="C64" s="1" t="s">
        <v>33</v>
      </c>
      <c r="D64" s="9">
        <v>125.5308</v>
      </c>
      <c r="E64" s="6">
        <v>3.15</v>
      </c>
      <c r="F64" s="10">
        <v>0.41666666666666702</v>
      </c>
      <c r="G64" s="1">
        <v>20.399999999999999</v>
      </c>
      <c r="H64" s="1">
        <v>62</v>
      </c>
      <c r="I64" s="1">
        <v>20.7</v>
      </c>
      <c r="J64" s="1">
        <v>0.11</v>
      </c>
      <c r="K64" s="1">
        <v>1100</v>
      </c>
      <c r="L64" s="1">
        <v>1215</v>
      </c>
      <c r="M64" s="6">
        <f t="shared" si="0"/>
        <v>20.804898314700893</v>
      </c>
      <c r="N64" s="1">
        <v>0.7</v>
      </c>
      <c r="O64" s="11" cm="1">
        <f t="array" ref="O64">ROUND(_xlfn.SWITCH(C64,"建筑专教",IF(S64&gt;0.1,1.38,1.28),"阶梯教室",IF(S64&gt;0.1,1.15,1.05),"公共教室",IF(S64&gt;0.1,1.22,1.12),IF(S64&gt;0.1,1.2,1.1))+(MOD(ROW()*11,31)/31-0.5)*0.06,2)</f>
        <v>1.21</v>
      </c>
      <c r="P64" s="12">
        <f t="shared" si="1"/>
        <v>0.69</v>
      </c>
      <c r="Q64" s="13">
        <f t="shared" si="7"/>
        <v>-1.1286650595049053</v>
      </c>
      <c r="R64" s="1">
        <v>0</v>
      </c>
      <c r="S64" s="1">
        <v>0.153</v>
      </c>
      <c r="T64" s="1">
        <v>4.0000000000000001E-3</v>
      </c>
      <c r="U64" s="4" t="s">
        <v>34</v>
      </c>
      <c r="V64">
        <v>0.41</v>
      </c>
      <c r="W64">
        <v>0.3</v>
      </c>
      <c r="X64" s="14">
        <v>0.73</v>
      </c>
      <c r="Y64" s="14">
        <v>2.38</v>
      </c>
      <c r="Z64" s="14">
        <v>0.25</v>
      </c>
      <c r="AA64" s="5">
        <f t="shared" si="3"/>
        <v>0.157</v>
      </c>
      <c r="AB64" s="15" cm="1">
        <f t="array" ref="AB64">_xlfn.SWITCH(U64,"夏",122,"冬",90,"春",153,"秋",153,0)</f>
        <v>153</v>
      </c>
      <c r="AC64" s="16">
        <f t="shared" si="4"/>
        <v>24.021000000000001</v>
      </c>
      <c r="AD64" s="5">
        <f>IFERROR(AA64/D64,0)</f>
        <v>1.2506890739165208E-3</v>
      </c>
      <c r="AE64" s="15">
        <f t="shared" si="5"/>
        <v>0.41917808219178082</v>
      </c>
      <c r="AF64" s="5">
        <f>IFERROR(AD64*AE64*48,0)</f>
        <v>2.5164549476282001E-2</v>
      </c>
    </row>
    <row r="65" spans="1:32" x14ac:dyDescent="0.15">
      <c r="A65" s="8">
        <v>45731</v>
      </c>
      <c r="B65" s="1" t="s">
        <v>36</v>
      </c>
      <c r="C65" s="1" t="s">
        <v>33</v>
      </c>
      <c r="D65" s="9">
        <v>125.5308</v>
      </c>
      <c r="E65" s="6">
        <v>3.15</v>
      </c>
      <c r="F65" s="10">
        <v>0.4375</v>
      </c>
      <c r="G65" s="1">
        <v>20.8</v>
      </c>
      <c r="H65" s="1">
        <v>61</v>
      </c>
      <c r="I65" s="1">
        <v>21.3</v>
      </c>
      <c r="J65" s="1">
        <v>0.13</v>
      </c>
      <c r="K65" s="1">
        <v>800</v>
      </c>
      <c r="L65" s="1">
        <v>1285</v>
      </c>
      <c r="M65" s="6">
        <f t="shared" si="0"/>
        <v>21.491998510433007</v>
      </c>
      <c r="N65" s="1">
        <v>0.7</v>
      </c>
      <c r="O65" s="11" cm="1">
        <f t="array" ref="O65">ROUND(_xlfn.SWITCH(C65,"建筑专教",IF(S65&gt;0.1,1.38,1.28),"阶梯教室",IF(S65&gt;0.1,1.15,1.05),"公共教室",IF(S65&gt;0.1,1.22,1.12),IF(S65&gt;0.1,1.2,1.1))+(MOD(ROW()*11,31)/31-0.5)*0.06,2)</f>
        <v>1.17</v>
      </c>
      <c r="P65" s="12">
        <f t="shared" si="1"/>
        <v>0.4</v>
      </c>
      <c r="Q65" s="13">
        <f t="shared" si="7"/>
        <v>-1.0938162072159276</v>
      </c>
      <c r="R65" s="1">
        <v>0</v>
      </c>
      <c r="S65" s="1">
        <v>0.151</v>
      </c>
      <c r="T65" s="1">
        <v>2.8000000000000001E-2</v>
      </c>
      <c r="U65" s="4" t="s">
        <v>34</v>
      </c>
      <c r="V65">
        <v>0.41</v>
      </c>
      <c r="W65">
        <v>0.3</v>
      </c>
      <c r="X65" s="14">
        <v>0.73</v>
      </c>
      <c r="Y65" s="14">
        <v>2.38</v>
      </c>
      <c r="Z65" s="14">
        <v>0.25</v>
      </c>
      <c r="AA65" s="5">
        <f t="shared" si="3"/>
        <v>0.17899999999999999</v>
      </c>
      <c r="AB65" s="15" cm="1">
        <f t="array" ref="AB65">_xlfn.SWITCH(U65,"夏",122,"冬",90,"春",153,"秋",153,0)</f>
        <v>153</v>
      </c>
      <c r="AC65" s="16">
        <f t="shared" si="4"/>
        <v>27.387</v>
      </c>
      <c r="AD65" s="5">
        <f>IFERROR(AA65/D65,0)</f>
        <v>1.4259448677137402E-3</v>
      </c>
      <c r="AE65" s="15">
        <f t="shared" si="5"/>
        <v>0.41917808219178082</v>
      </c>
      <c r="AF65" s="5">
        <f>IFERROR(AD65*AE65*48,0)</f>
        <v>2.8690792078053994E-2</v>
      </c>
    </row>
    <row r="66" spans="1:32" x14ac:dyDescent="0.15">
      <c r="A66" s="8">
        <v>45731</v>
      </c>
      <c r="B66" s="1" t="s">
        <v>36</v>
      </c>
      <c r="C66" s="1" t="s">
        <v>33</v>
      </c>
      <c r="D66" s="9">
        <v>125.5308</v>
      </c>
      <c r="E66" s="6">
        <v>3.15</v>
      </c>
      <c r="F66" s="10">
        <v>0.45833333333333298</v>
      </c>
      <c r="G66" s="1">
        <v>21.3</v>
      </c>
      <c r="H66" s="1">
        <v>60</v>
      </c>
      <c r="I66" s="1">
        <v>21.9</v>
      </c>
      <c r="J66" s="1">
        <v>0.11</v>
      </c>
      <c r="K66" s="1">
        <v>1060</v>
      </c>
      <c r="L66" s="1">
        <v>1355</v>
      </c>
      <c r="M66" s="6">
        <f t="shared" si="0"/>
        <v>22.107139994665431</v>
      </c>
      <c r="N66" s="1">
        <v>0.7</v>
      </c>
      <c r="O66" s="11" cm="1">
        <f t="array" ref="O66">ROUND(_xlfn.SWITCH(C66,"建筑专教",IF(S66&gt;0.1,1.38,1.28),"阶梯教室",IF(S66&gt;0.1,1.15,1.05),"公共教室",IF(S66&gt;0.1,1.22,1.12),IF(S66&gt;0.1,1.2,1.1))+(MOD(ROW()*11,31)/31-0.5)*0.06,2)</f>
        <v>1.2</v>
      </c>
      <c r="P66" s="12">
        <f t="shared" si="1"/>
        <v>0.65</v>
      </c>
      <c r="Q66" s="13">
        <f t="shared" si="7"/>
        <v>-0.84111722855821514</v>
      </c>
      <c r="R66" s="1">
        <v>0</v>
      </c>
      <c r="S66" s="1">
        <v>0.14899999999999999</v>
      </c>
      <c r="T66" s="1">
        <v>3.2000000000000001E-2</v>
      </c>
      <c r="U66" s="4" t="s">
        <v>34</v>
      </c>
      <c r="V66">
        <v>0.41</v>
      </c>
      <c r="W66">
        <v>0.3</v>
      </c>
      <c r="X66" s="14">
        <v>0.73</v>
      </c>
      <c r="Y66" s="14">
        <v>2.38</v>
      </c>
      <c r="Z66" s="14">
        <v>0.25</v>
      </c>
      <c r="AA66" s="5">
        <f t="shared" si="3"/>
        <v>0.18099999999999999</v>
      </c>
      <c r="AB66" s="15" cm="1">
        <f t="array" ref="AB66">_xlfn.SWITCH(U66,"夏",122,"冬",90,"春",153,"秋",153,0)</f>
        <v>153</v>
      </c>
      <c r="AC66" s="16">
        <f t="shared" si="4"/>
        <v>27.692999999999998</v>
      </c>
      <c r="AD66" s="5">
        <f>IFERROR(AA66/D66,0)</f>
        <v>1.4418772126043966E-3</v>
      </c>
      <c r="AE66" s="15">
        <f t="shared" si="5"/>
        <v>0.41917808219178082</v>
      </c>
      <c r="AF66" s="5">
        <f>IFERROR(AD66*AE66*48,0)</f>
        <v>2.9011359587305996E-2</v>
      </c>
    </row>
    <row r="67" spans="1:32" x14ac:dyDescent="0.15">
      <c r="A67" s="8">
        <v>45731</v>
      </c>
      <c r="B67" s="1" t="s">
        <v>36</v>
      </c>
      <c r="C67" s="1" t="s">
        <v>33</v>
      </c>
      <c r="D67" s="9">
        <v>125.5308</v>
      </c>
      <c r="E67" s="6">
        <v>3.15</v>
      </c>
      <c r="F67" s="10">
        <v>0.47916666666666702</v>
      </c>
      <c r="G67" s="1">
        <v>21.9</v>
      </c>
      <c r="H67" s="1">
        <v>59</v>
      </c>
      <c r="I67" s="1">
        <v>22.5</v>
      </c>
      <c r="J67" s="1">
        <v>0.09</v>
      </c>
      <c r="K67" s="1">
        <v>1210</v>
      </c>
      <c r="L67" s="1">
        <v>1425</v>
      </c>
      <c r="M67" s="6">
        <f t="shared" ref="M67:M130" si="8">IFERROR(POWER((I67+273.15)^4+133500000*POWER(J67,0.6)*(I67-G67),0.25)-273.15,I67)</f>
        <v>22.682550138224485</v>
      </c>
      <c r="N67" s="1">
        <v>0.7</v>
      </c>
      <c r="O67" s="11" cm="1">
        <f t="array" ref="O67">ROUND(_xlfn.SWITCH(C67,"建筑专教",IF(S67&gt;0.1,1.38,1.28),"阶梯教室",IF(S67&gt;0.1,1.15,1.05),"公共教室",IF(S67&gt;0.1,1.22,1.12),IF(S67&gt;0.1,1.2,1.1))+(MOD(ROW()*11,31)/31-0.5)*0.06,2)</f>
        <v>1.22</v>
      </c>
      <c r="P67" s="12">
        <f t="shared" ref="P67:P130" si="9">IF(O67=0,0,ROUND(MIN(MAX((K67-400)/(320*E67*IF(C67="公共教室",0.95,IF(C67="建筑专教",0.85,IF(C67="阶梯教室",1.15,1)))),0),2),2))</f>
        <v>0.8</v>
      </c>
      <c r="Q67" s="13">
        <f t="shared" si="7"/>
        <v>-0.61704207481955564</v>
      </c>
      <c r="R67" s="1">
        <v>0</v>
      </c>
      <c r="S67" s="1">
        <v>0.14699999999999999</v>
      </c>
      <c r="T67" s="1">
        <v>3.7999999999999999E-2</v>
      </c>
      <c r="U67" s="4" t="s">
        <v>34</v>
      </c>
      <c r="V67">
        <v>0.41</v>
      </c>
      <c r="W67">
        <v>0.3</v>
      </c>
      <c r="X67" s="14">
        <v>0.73</v>
      </c>
      <c r="Y67" s="14">
        <v>2.38</v>
      </c>
      <c r="Z67" s="14">
        <v>0.25</v>
      </c>
      <c r="AA67" s="5">
        <f t="shared" ref="AA67:AA130" si="10">R67+S67+T67</f>
        <v>0.185</v>
      </c>
      <c r="AB67" s="15" cm="1">
        <f t="array" ref="AB67">_xlfn.SWITCH(U67,"夏",122,"冬",90,"春",153,"秋",153,0)</f>
        <v>153</v>
      </c>
      <c r="AC67" s="16">
        <f t="shared" ref="AC67:AC130" si="11">AA67*AB67</f>
        <v>28.305</v>
      </c>
      <c r="AD67" s="5">
        <f>IFERROR(AA67/D67,0)</f>
        <v>1.4737419023857093E-3</v>
      </c>
      <c r="AE67" s="15">
        <f t="shared" ref="AE67:AE130" si="12">IF(U67="夏",122/365,IF(U67="冬",90/365,IF(OR(U67="春",U67="秋"),153/365,0)))</f>
        <v>0.41917808219178082</v>
      </c>
      <c r="AF67" s="5">
        <f>IFERROR(AD67*AE67*48,0)</f>
        <v>2.9652494605809997E-2</v>
      </c>
    </row>
    <row r="68" spans="1:32" x14ac:dyDescent="0.15">
      <c r="A68" s="8">
        <v>45731</v>
      </c>
      <c r="B68" s="1" t="s">
        <v>36</v>
      </c>
      <c r="C68" s="1" t="s">
        <v>33</v>
      </c>
      <c r="D68" s="9">
        <v>125.5308</v>
      </c>
      <c r="E68" s="6">
        <v>3.15</v>
      </c>
      <c r="F68" s="10">
        <v>0.5</v>
      </c>
      <c r="G68" s="1">
        <v>22.3</v>
      </c>
      <c r="H68" s="1">
        <v>58</v>
      </c>
      <c r="I68" s="1">
        <v>23.1</v>
      </c>
      <c r="J68" s="1">
        <v>0.11</v>
      </c>
      <c r="K68" s="1">
        <v>840</v>
      </c>
      <c r="L68" s="1">
        <v>1495</v>
      </c>
      <c r="M68" s="6">
        <f t="shared" si="8"/>
        <v>23.372754588387295</v>
      </c>
      <c r="N68" s="1">
        <v>0.7</v>
      </c>
      <c r="O68" s="11" cm="1">
        <f t="array" ref="O68">ROUND(_xlfn.SWITCH(C68,"建筑专教",IF(S68&gt;0.1,1.38,1.28),"阶梯教室",IF(S68&gt;0.1,1.15,1.05),"公共教室",IF(S68&gt;0.1,1.22,1.12),IF(S68&gt;0.1,1.2,1.1))+(MOD(ROW()*11,31)/31-0.5)*0.06,2)</f>
        <v>1.18</v>
      </c>
      <c r="P68" s="12">
        <f t="shared" si="9"/>
        <v>0.44</v>
      </c>
      <c r="Q68" s="13">
        <f t="shared" si="7"/>
        <v>-0.56490554547081939</v>
      </c>
      <c r="R68" s="1">
        <v>0</v>
      </c>
      <c r="S68" s="1">
        <v>0.14499999999999999</v>
      </c>
      <c r="T68" s="1">
        <v>3.2000000000000001E-2</v>
      </c>
      <c r="U68" s="4" t="s">
        <v>34</v>
      </c>
      <c r="V68">
        <v>0.41</v>
      </c>
      <c r="W68">
        <v>0.3</v>
      </c>
      <c r="X68" s="14">
        <v>0.73</v>
      </c>
      <c r="Y68" s="14">
        <v>2.38</v>
      </c>
      <c r="Z68" s="14">
        <v>0.25</v>
      </c>
      <c r="AA68" s="5">
        <f t="shared" si="10"/>
        <v>0.17699999999999999</v>
      </c>
      <c r="AB68" s="15" cm="1">
        <f t="array" ref="AB68">_xlfn.SWITCH(U68,"夏",122,"冬",90,"春",153,"秋",153,0)</f>
        <v>153</v>
      </c>
      <c r="AC68" s="16">
        <f t="shared" si="11"/>
        <v>27.081</v>
      </c>
      <c r="AD68" s="5">
        <f>IFERROR(AA68/D68,0)</f>
        <v>1.4100125228230841E-3</v>
      </c>
      <c r="AE68" s="15">
        <f t="shared" si="12"/>
        <v>0.41917808219178082</v>
      </c>
      <c r="AF68" s="5">
        <f>IFERROR(AD68*AE68*48,0)</f>
        <v>2.8370224568801998E-2</v>
      </c>
    </row>
    <row r="69" spans="1:32" x14ac:dyDescent="0.15">
      <c r="A69" s="8">
        <v>45731</v>
      </c>
      <c r="B69" s="1" t="s">
        <v>36</v>
      </c>
      <c r="C69" s="1" t="s">
        <v>33</v>
      </c>
      <c r="D69" s="9">
        <v>125.5308</v>
      </c>
      <c r="E69" s="6">
        <v>3.15</v>
      </c>
      <c r="F69" s="10">
        <v>0.52083333333333304</v>
      </c>
      <c r="G69" s="1">
        <v>21.9</v>
      </c>
      <c r="H69" s="1">
        <v>59</v>
      </c>
      <c r="I69" s="1">
        <v>22.6</v>
      </c>
      <c r="J69" s="1">
        <v>0.09</v>
      </c>
      <c r="K69" s="1">
        <v>640</v>
      </c>
      <c r="L69" s="1">
        <v>1565</v>
      </c>
      <c r="M69" s="6">
        <f t="shared" si="8"/>
        <v>22.812726708343121</v>
      </c>
      <c r="N69" s="1">
        <v>0.7</v>
      </c>
      <c r="O69" s="11" cm="1">
        <f t="array" ref="O69">ROUND(_xlfn.SWITCH(C69,"建筑专教",IF(S69&gt;0.1,1.38,1.28),"阶梯教室",IF(S69&gt;0.1,1.15,1.05),"公共教室",IF(S69&gt;0.1,1.22,1.12),IF(S69&gt;0.1,1.2,1.1))+(MOD(ROW()*11,31)/31-0.5)*0.06,2)</f>
        <v>1.2</v>
      </c>
      <c r="P69" s="12">
        <f t="shared" si="9"/>
        <v>0.24</v>
      </c>
      <c r="Q69" s="13">
        <f t="shared" si="7"/>
        <v>-0.65160660549549498</v>
      </c>
      <c r="R69" s="1">
        <v>0</v>
      </c>
      <c r="S69" s="1">
        <v>0.14299999999999999</v>
      </c>
      <c r="T69" s="1">
        <v>3.5000000000000003E-2</v>
      </c>
      <c r="U69" s="4" t="s">
        <v>34</v>
      </c>
      <c r="V69">
        <v>0.41</v>
      </c>
      <c r="W69">
        <v>0.3</v>
      </c>
      <c r="X69" s="14">
        <v>0.73</v>
      </c>
      <c r="Y69" s="14">
        <v>2.38</v>
      </c>
      <c r="Z69" s="14">
        <v>0.25</v>
      </c>
      <c r="AA69" s="5">
        <f t="shared" si="10"/>
        <v>0.17799999999999999</v>
      </c>
      <c r="AB69" s="15" cm="1">
        <f t="array" ref="AB69">_xlfn.SWITCH(U69,"夏",122,"冬",90,"春",153,"秋",153,0)</f>
        <v>153</v>
      </c>
      <c r="AC69" s="16">
        <f t="shared" si="11"/>
        <v>27.233999999999998</v>
      </c>
      <c r="AD69" s="5">
        <f>IFERROR(AA69/D69,0)</f>
        <v>1.4179786952684121E-3</v>
      </c>
      <c r="AE69" s="15">
        <f t="shared" si="12"/>
        <v>0.41917808219178082</v>
      </c>
      <c r="AF69" s="5">
        <f>IFERROR(AD69*AE69*48,0)</f>
        <v>2.8530508323427999E-2</v>
      </c>
    </row>
    <row r="70" spans="1:32" x14ac:dyDescent="0.15">
      <c r="A70" s="8">
        <v>45731</v>
      </c>
      <c r="B70" s="1" t="s">
        <v>36</v>
      </c>
      <c r="C70" s="1" t="s">
        <v>33</v>
      </c>
      <c r="D70" s="9">
        <v>125.5308</v>
      </c>
      <c r="E70" s="6">
        <v>3.15</v>
      </c>
      <c r="F70" s="10">
        <v>0.54166666666666696</v>
      </c>
      <c r="G70" s="1">
        <v>21.3</v>
      </c>
      <c r="H70" s="1">
        <v>60</v>
      </c>
      <c r="I70" s="1">
        <v>22</v>
      </c>
      <c r="J70" s="1">
        <v>0.11</v>
      </c>
      <c r="K70" s="1">
        <v>560</v>
      </c>
      <c r="L70" s="1">
        <v>1635</v>
      </c>
      <c r="M70" s="6">
        <f t="shared" si="8"/>
        <v>22.241375866178942</v>
      </c>
      <c r="N70" s="1">
        <v>0.7</v>
      </c>
      <c r="O70" s="11" cm="1">
        <f t="array" ref="O70">ROUND(_xlfn.SWITCH(C70,"建筑专教",IF(S70&gt;0.1,1.38,1.28),"阶梯教室",IF(S70&gt;0.1,1.15,1.05),"公共教室",IF(S70&gt;0.1,1.22,1.12),IF(S70&gt;0.1,1.2,1.1))+(MOD(ROW()*11,31)/31-0.5)*0.06,2)</f>
        <v>1.22</v>
      </c>
      <c r="P70" s="12">
        <f t="shared" si="9"/>
        <v>0.16</v>
      </c>
      <c r="Q70" s="13">
        <f t="shared" si="7"/>
        <v>-0.77110407458149388</v>
      </c>
      <c r="R70" s="1">
        <v>0</v>
      </c>
      <c r="S70" s="1">
        <v>0.14099999999999999</v>
      </c>
      <c r="T70" s="1">
        <v>8.0000000000000002E-3</v>
      </c>
      <c r="U70" s="4" t="s">
        <v>34</v>
      </c>
      <c r="V70">
        <v>0.41</v>
      </c>
      <c r="W70">
        <v>0.3</v>
      </c>
      <c r="X70" s="14">
        <v>0.73</v>
      </c>
      <c r="Y70" s="14">
        <v>2.38</v>
      </c>
      <c r="Z70" s="14">
        <v>0.25</v>
      </c>
      <c r="AA70" s="5">
        <f t="shared" si="10"/>
        <v>0.14899999999999999</v>
      </c>
      <c r="AB70" s="15" cm="1">
        <f t="array" ref="AB70">_xlfn.SWITCH(U70,"夏",122,"冬",90,"春",153,"秋",153,0)</f>
        <v>153</v>
      </c>
      <c r="AC70" s="16">
        <f t="shared" si="11"/>
        <v>22.797000000000001</v>
      </c>
      <c r="AD70" s="5">
        <f>IFERROR(AA70/D70,0)</f>
        <v>1.1869596943538956E-3</v>
      </c>
      <c r="AE70" s="15">
        <f t="shared" si="12"/>
        <v>0.41917808219178082</v>
      </c>
      <c r="AF70" s="5">
        <f>IFERROR(AD70*AE70*48,0)</f>
        <v>2.3882279439273995E-2</v>
      </c>
    </row>
    <row r="71" spans="1:32" x14ac:dyDescent="0.15">
      <c r="A71" s="8">
        <v>45731</v>
      </c>
      <c r="B71" s="1" t="s">
        <v>36</v>
      </c>
      <c r="C71" s="1" t="s">
        <v>33</v>
      </c>
      <c r="D71" s="9">
        <v>125.5308</v>
      </c>
      <c r="E71" s="6">
        <v>3.15</v>
      </c>
      <c r="F71" s="10">
        <v>0.5625</v>
      </c>
      <c r="G71" s="1">
        <v>20.7</v>
      </c>
      <c r="H71" s="1">
        <v>61</v>
      </c>
      <c r="I71" s="1">
        <v>21.4</v>
      </c>
      <c r="J71" s="1">
        <v>0.13</v>
      </c>
      <c r="K71" s="1">
        <v>680</v>
      </c>
      <c r="L71" s="1">
        <v>1705</v>
      </c>
      <c r="M71" s="6">
        <f t="shared" si="8"/>
        <v>21.668419855795378</v>
      </c>
      <c r="N71" s="1">
        <v>0.7</v>
      </c>
      <c r="O71" s="11" cm="1">
        <f t="array" ref="O71">ROUND(_xlfn.SWITCH(C71,"建筑专教",IF(S71&gt;0.1,1.38,1.28),"阶梯教室",IF(S71&gt;0.1,1.15,1.05),"公共教室",IF(S71&gt;0.1,1.22,1.12),IF(S71&gt;0.1,1.2,1.1))+(MOD(ROW()*11,31)/31-0.5)*0.06,2)</f>
        <v>1.18</v>
      </c>
      <c r="P71" s="12">
        <f t="shared" si="9"/>
        <v>0.28000000000000003</v>
      </c>
      <c r="Q71" s="13">
        <f t="shared" si="7"/>
        <v>-1.0591290105346647</v>
      </c>
      <c r="R71" s="1">
        <v>0</v>
      </c>
      <c r="S71" s="1">
        <v>0.13900000000000001</v>
      </c>
      <c r="T71" s="1">
        <v>4.0000000000000001E-3</v>
      </c>
      <c r="U71" s="4" t="s">
        <v>34</v>
      </c>
      <c r="V71">
        <v>0.41</v>
      </c>
      <c r="W71">
        <v>0.3</v>
      </c>
      <c r="X71" s="14">
        <v>0.73</v>
      </c>
      <c r="Y71" s="14">
        <v>2.38</v>
      </c>
      <c r="Z71" s="14">
        <v>0.25</v>
      </c>
      <c r="AA71" s="5">
        <f t="shared" si="10"/>
        <v>0.14300000000000002</v>
      </c>
      <c r="AB71" s="15" cm="1">
        <f t="array" ref="AB71">_xlfn.SWITCH(U71,"夏",122,"冬",90,"春",153,"秋",153,0)</f>
        <v>153</v>
      </c>
      <c r="AC71" s="16">
        <f t="shared" si="11"/>
        <v>21.879000000000001</v>
      </c>
      <c r="AD71" s="5">
        <f>IFERROR(AA71/D71,0)</f>
        <v>1.1391626596819267E-3</v>
      </c>
      <c r="AE71" s="15">
        <f t="shared" si="12"/>
        <v>0.41917808219178082</v>
      </c>
      <c r="AF71" s="5">
        <f>IFERROR(AD71*AE71*48,0)</f>
        <v>2.2920576911517998E-2</v>
      </c>
    </row>
    <row r="72" spans="1:32" x14ac:dyDescent="0.15">
      <c r="A72" s="8">
        <v>45731</v>
      </c>
      <c r="B72" s="1" t="s">
        <v>36</v>
      </c>
      <c r="C72" s="1" t="s">
        <v>33</v>
      </c>
      <c r="D72" s="9">
        <v>125.5308</v>
      </c>
      <c r="E72" s="6">
        <v>3.15</v>
      </c>
      <c r="F72" s="10">
        <v>0.58333333333333304</v>
      </c>
      <c r="G72" s="1">
        <v>20.100000000000001</v>
      </c>
      <c r="H72" s="1">
        <v>62</v>
      </c>
      <c r="I72" s="1">
        <v>20.8</v>
      </c>
      <c r="J72" s="1">
        <v>0.11</v>
      </c>
      <c r="K72" s="1">
        <v>830</v>
      </c>
      <c r="L72" s="1">
        <v>1775</v>
      </c>
      <c r="M72" s="6">
        <f t="shared" si="8"/>
        <v>21.044339158329763</v>
      </c>
      <c r="N72" s="1">
        <v>0.7</v>
      </c>
      <c r="O72" s="11" cm="1">
        <f t="array" ref="O72">ROUND(_xlfn.SWITCH(C72,"建筑专教",IF(S72&gt;0.1,1.38,1.28),"阶梯教室",IF(S72&gt;0.1,1.15,1.05),"公共教室",IF(S72&gt;0.1,1.22,1.12),IF(S72&gt;0.1,1.2,1.1))+(MOD(ROW()*11,31)/31-0.5)*0.06,2)</f>
        <v>1.2</v>
      </c>
      <c r="P72" s="12">
        <f t="shared" si="9"/>
        <v>0.43</v>
      </c>
      <c r="Q72" s="13">
        <f t="shared" si="7"/>
        <v>-1.183288654396683</v>
      </c>
      <c r="R72" s="1">
        <v>0</v>
      </c>
      <c r="S72" s="1">
        <v>0.13700000000000001</v>
      </c>
      <c r="T72" s="1">
        <v>8.0000000000000002E-3</v>
      </c>
      <c r="U72" s="4" t="s">
        <v>34</v>
      </c>
      <c r="V72">
        <v>0.41</v>
      </c>
      <c r="W72">
        <v>0.3</v>
      </c>
      <c r="X72" s="14">
        <v>0.73</v>
      </c>
      <c r="Y72" s="14">
        <v>2.38</v>
      </c>
      <c r="Z72" s="14">
        <v>0.25</v>
      </c>
      <c r="AA72" s="5">
        <f t="shared" si="10"/>
        <v>0.14500000000000002</v>
      </c>
      <c r="AB72" s="15" cm="1">
        <f t="array" ref="AB72">_xlfn.SWITCH(U72,"夏",122,"冬",90,"春",153,"秋",153,0)</f>
        <v>153</v>
      </c>
      <c r="AC72" s="16">
        <f t="shared" si="11"/>
        <v>22.185000000000002</v>
      </c>
      <c r="AD72" s="5">
        <f>IFERROR(AA72/D72,0)</f>
        <v>1.1550950045725831E-3</v>
      </c>
      <c r="AE72" s="15">
        <f t="shared" si="12"/>
        <v>0.41917808219178082</v>
      </c>
      <c r="AF72" s="5">
        <f>IFERROR(AD72*AE72*48,0)</f>
        <v>2.324114442077E-2</v>
      </c>
    </row>
    <row r="73" spans="1:32" x14ac:dyDescent="0.15">
      <c r="A73" s="8">
        <v>45731</v>
      </c>
      <c r="B73" s="1" t="s">
        <v>36</v>
      </c>
      <c r="C73" s="1" t="s">
        <v>33</v>
      </c>
      <c r="D73" s="9">
        <v>125.5308</v>
      </c>
      <c r="E73" s="6">
        <v>3.15</v>
      </c>
      <c r="F73" s="10">
        <v>0.60416666666666696</v>
      </c>
      <c r="G73" s="1">
        <v>19.5</v>
      </c>
      <c r="H73" s="1">
        <v>63</v>
      </c>
      <c r="I73" s="1">
        <v>20.2</v>
      </c>
      <c r="J73" s="1">
        <v>0.09</v>
      </c>
      <c r="K73" s="1">
        <v>970</v>
      </c>
      <c r="L73" s="1">
        <v>1845</v>
      </c>
      <c r="M73" s="6">
        <f t="shared" si="8"/>
        <v>20.4179829361874</v>
      </c>
      <c r="N73" s="1">
        <v>0.7</v>
      </c>
      <c r="O73" s="11" cm="1">
        <f t="array" ref="O73">ROUND(_xlfn.SWITCH(C73,"建筑专教",IF(S73&gt;0.1,1.38,1.28),"阶梯教室",IF(S73&gt;0.1,1.15,1.05),"公共教室",IF(S73&gt;0.1,1.22,1.12),IF(S73&gt;0.1,1.2,1.1))+(MOD(ROW()*11,31)/31-0.5)*0.06,2)</f>
        <v>1.22</v>
      </c>
      <c r="P73" s="12">
        <f t="shared" si="9"/>
        <v>0.56999999999999995</v>
      </c>
      <c r="Q73" s="13">
        <f t="shared" si="7"/>
        <v>-1.3048479484959987</v>
      </c>
      <c r="R73" s="1">
        <v>0</v>
      </c>
      <c r="S73" s="1">
        <v>0.13500000000000001</v>
      </c>
      <c r="T73" s="1">
        <v>2.8000000000000001E-2</v>
      </c>
      <c r="U73" s="4" t="s">
        <v>34</v>
      </c>
      <c r="V73">
        <v>0.41</v>
      </c>
      <c r="W73">
        <v>0.3</v>
      </c>
      <c r="X73" s="14">
        <v>0.73</v>
      </c>
      <c r="Y73" s="14">
        <v>2.38</v>
      </c>
      <c r="Z73" s="14">
        <v>0.25</v>
      </c>
      <c r="AA73" s="5">
        <f t="shared" si="10"/>
        <v>0.16300000000000001</v>
      </c>
      <c r="AB73" s="15" cm="1">
        <f t="array" ref="AB73">_xlfn.SWITCH(U73,"夏",122,"冬",90,"春",153,"秋",153,0)</f>
        <v>153</v>
      </c>
      <c r="AC73" s="16">
        <f t="shared" si="11"/>
        <v>24.939</v>
      </c>
      <c r="AD73" s="5">
        <f>IFERROR(AA73/D73,0)</f>
        <v>1.2984861085884899E-3</v>
      </c>
      <c r="AE73" s="15">
        <f t="shared" si="12"/>
        <v>0.41917808219178082</v>
      </c>
      <c r="AF73" s="5">
        <f>IFERROR(AD73*AE73*48,0)</f>
        <v>2.6126252004038002E-2</v>
      </c>
    </row>
    <row r="74" spans="1:32" x14ac:dyDescent="0.15">
      <c r="A74" s="8">
        <v>45731</v>
      </c>
      <c r="B74" s="1" t="s">
        <v>36</v>
      </c>
      <c r="C74" s="1" t="s">
        <v>33</v>
      </c>
      <c r="D74" s="9">
        <v>125.5308</v>
      </c>
      <c r="E74" s="6">
        <v>3.15</v>
      </c>
      <c r="F74" s="10">
        <v>0.625</v>
      </c>
      <c r="G74" s="1">
        <v>18.899999999999999</v>
      </c>
      <c r="H74" s="1">
        <v>64</v>
      </c>
      <c r="I74" s="1">
        <v>19.600000000000001</v>
      </c>
      <c r="J74" s="1">
        <v>0.11</v>
      </c>
      <c r="K74" s="1">
        <v>1110</v>
      </c>
      <c r="L74" s="1">
        <v>1915</v>
      </c>
      <c r="M74" s="6">
        <f t="shared" si="8"/>
        <v>19.847351093810403</v>
      </c>
      <c r="N74" s="1">
        <v>0.7</v>
      </c>
      <c r="O74" s="11" cm="1">
        <f t="array" ref="O74">ROUND(_xlfn.SWITCH(C74,"建筑专教",IF(S74&gt;0.1,1.38,1.28),"阶梯教室",IF(S74&gt;0.1,1.15,1.05),"公共教室",IF(S74&gt;0.1,1.22,1.12),IF(S74&gt;0.1,1.2,1.1))+(MOD(ROW()*11,31)/31-0.5)*0.06,2)</f>
        <v>1.19</v>
      </c>
      <c r="P74" s="12">
        <f t="shared" si="9"/>
        <v>0.7</v>
      </c>
      <c r="Q74" s="13">
        <f t="shared" si="7"/>
        <v>-1.5843606302629314</v>
      </c>
      <c r="R74" s="1">
        <v>0</v>
      </c>
      <c r="S74" s="1">
        <v>0.13300000000000001</v>
      </c>
      <c r="T74" s="1">
        <v>3.5000000000000003E-2</v>
      </c>
      <c r="U74" s="4" t="s">
        <v>34</v>
      </c>
      <c r="V74">
        <v>0.41</v>
      </c>
      <c r="W74">
        <v>0.3</v>
      </c>
      <c r="X74" s="14">
        <v>0.73</v>
      </c>
      <c r="Y74" s="14">
        <v>2.38</v>
      </c>
      <c r="Z74" s="14">
        <v>0.25</v>
      </c>
      <c r="AA74" s="5">
        <f t="shared" si="10"/>
        <v>0.16800000000000001</v>
      </c>
      <c r="AB74" s="15" cm="1">
        <f t="array" ref="AB74">_xlfn.SWITCH(U74,"夏",122,"冬",90,"春",153,"秋",153,0)</f>
        <v>153</v>
      </c>
      <c r="AC74" s="16">
        <f t="shared" si="11"/>
        <v>25.704000000000001</v>
      </c>
      <c r="AD74" s="5">
        <f>IFERROR(AA74/D74,0)</f>
        <v>1.3383169708151307E-3</v>
      </c>
      <c r="AE74" s="15">
        <f t="shared" si="12"/>
        <v>0.41917808219178082</v>
      </c>
      <c r="AF74" s="5">
        <f>IFERROR(AD74*AE74*48,0)</f>
        <v>2.6927670777168004E-2</v>
      </c>
    </row>
    <row r="75" spans="1:32" x14ac:dyDescent="0.15">
      <c r="A75" s="8">
        <v>45731</v>
      </c>
      <c r="B75" s="1" t="s">
        <v>36</v>
      </c>
      <c r="C75" s="1" t="s">
        <v>33</v>
      </c>
      <c r="D75" s="9">
        <v>125.5308</v>
      </c>
      <c r="E75" s="6">
        <v>3.15</v>
      </c>
      <c r="F75" s="10">
        <v>0.64583333333333304</v>
      </c>
      <c r="G75" s="1">
        <v>18.3</v>
      </c>
      <c r="H75" s="1">
        <v>65</v>
      </c>
      <c r="I75" s="1">
        <v>19</v>
      </c>
      <c r="J75" s="1">
        <v>0.13</v>
      </c>
      <c r="K75" s="1">
        <v>1040</v>
      </c>
      <c r="L75" s="1">
        <v>1985</v>
      </c>
      <c r="M75" s="6">
        <f t="shared" si="8"/>
        <v>19.275077032082265</v>
      </c>
      <c r="N75" s="1">
        <v>0.7</v>
      </c>
      <c r="O75" s="11" cm="1">
        <f t="array" ref="O75">ROUND(_xlfn.SWITCH(C75,"建筑专教",IF(S75&gt;0.1,1.38,1.28),"阶梯教室",IF(S75&gt;0.1,1.15,1.05),"公共教室",IF(S75&gt;0.1,1.22,1.12),IF(S75&gt;0.1,1.2,1.1))+(MOD(ROW()*11,31)/31-0.5)*0.06,2)</f>
        <v>1.21</v>
      </c>
      <c r="P75" s="12">
        <f t="shared" si="9"/>
        <v>0.63</v>
      </c>
      <c r="Q75" s="13">
        <f t="shared" si="7"/>
        <v>-1.6963697922760372</v>
      </c>
      <c r="R75" s="1">
        <v>0</v>
      </c>
      <c r="S75" s="1">
        <v>0.13100000000000001</v>
      </c>
      <c r="T75" s="1">
        <v>3.5000000000000003E-2</v>
      </c>
      <c r="U75" s="4" t="s">
        <v>34</v>
      </c>
      <c r="V75">
        <v>0.41</v>
      </c>
      <c r="W75">
        <v>0.3</v>
      </c>
      <c r="X75" s="14">
        <v>0.73</v>
      </c>
      <c r="Y75" s="14">
        <v>2.38</v>
      </c>
      <c r="Z75" s="14">
        <v>0.25</v>
      </c>
      <c r="AA75" s="5">
        <f t="shared" si="10"/>
        <v>0.16600000000000001</v>
      </c>
      <c r="AB75" s="15" cm="1">
        <f t="array" ref="AB75">_xlfn.SWITCH(U75,"夏",122,"冬",90,"春",153,"秋",153,0)</f>
        <v>153</v>
      </c>
      <c r="AC75" s="16">
        <f t="shared" si="11"/>
        <v>25.398</v>
      </c>
      <c r="AD75" s="5">
        <f>IFERROR(AA75/D75,0)</f>
        <v>1.3223846259244744E-3</v>
      </c>
      <c r="AE75" s="15">
        <f t="shared" si="12"/>
        <v>0.41917808219178082</v>
      </c>
      <c r="AF75" s="5">
        <f>IFERROR(AD75*AE75*48,0)</f>
        <v>2.6607103267916002E-2</v>
      </c>
    </row>
    <row r="76" spans="1:32" x14ac:dyDescent="0.15">
      <c r="A76" s="8">
        <v>45731</v>
      </c>
      <c r="B76" s="1" t="s">
        <v>36</v>
      </c>
      <c r="C76" s="1" t="s">
        <v>33</v>
      </c>
      <c r="D76" s="9">
        <v>125.5308</v>
      </c>
      <c r="E76" s="6">
        <v>3.15</v>
      </c>
      <c r="F76" s="10">
        <v>0.66666666666666696</v>
      </c>
      <c r="G76" s="1">
        <v>17.7</v>
      </c>
      <c r="H76" s="1">
        <v>66</v>
      </c>
      <c r="I76" s="1">
        <v>18.399999999999999</v>
      </c>
      <c r="J76" s="1">
        <v>0.11</v>
      </c>
      <c r="K76" s="1">
        <v>680</v>
      </c>
      <c r="L76" s="1">
        <v>2055</v>
      </c>
      <c r="M76" s="6">
        <f t="shared" si="8"/>
        <v>18.65041267304747</v>
      </c>
      <c r="N76" s="1">
        <v>0</v>
      </c>
      <c r="O76" s="1">
        <v>0</v>
      </c>
      <c r="P76" s="12">
        <f t="shared" si="9"/>
        <v>0</v>
      </c>
      <c r="Q76" s="1">
        <v>0</v>
      </c>
      <c r="R76" s="1">
        <v>0</v>
      </c>
      <c r="S76" s="1">
        <v>0</v>
      </c>
      <c r="T76" s="1">
        <v>0</v>
      </c>
      <c r="U76" s="4" t="s">
        <v>34</v>
      </c>
      <c r="V76">
        <v>0.41</v>
      </c>
      <c r="W76">
        <v>0.3</v>
      </c>
      <c r="X76" s="14">
        <v>0.73</v>
      </c>
      <c r="Y76" s="14">
        <v>2.38</v>
      </c>
      <c r="Z76" s="14">
        <v>0.25</v>
      </c>
      <c r="AA76" s="5">
        <f t="shared" si="10"/>
        <v>0</v>
      </c>
      <c r="AB76" s="15" cm="1">
        <f t="array" ref="AB76">_xlfn.SWITCH(U76,"夏",122,"冬",90,"春",153,"秋",153,0)</f>
        <v>153</v>
      </c>
      <c r="AC76" s="16">
        <f t="shared" si="11"/>
        <v>0</v>
      </c>
      <c r="AD76" s="5">
        <f>IFERROR(AA76/D76,0)</f>
        <v>0</v>
      </c>
      <c r="AE76" s="15">
        <f t="shared" si="12"/>
        <v>0.41917808219178082</v>
      </c>
      <c r="AF76" s="5">
        <f>IFERROR(AD76*AE76*48,0)</f>
        <v>0</v>
      </c>
    </row>
    <row r="77" spans="1:32" x14ac:dyDescent="0.15">
      <c r="A77" s="8">
        <v>45731</v>
      </c>
      <c r="B77" s="1" t="s">
        <v>36</v>
      </c>
      <c r="C77" s="1" t="s">
        <v>33</v>
      </c>
      <c r="D77" s="9">
        <v>125.5308</v>
      </c>
      <c r="E77" s="6">
        <v>3.15</v>
      </c>
      <c r="F77" s="10">
        <v>0.6875</v>
      </c>
      <c r="G77" s="1">
        <v>17.100000000000001</v>
      </c>
      <c r="H77" s="1">
        <v>67</v>
      </c>
      <c r="I77" s="1">
        <v>17.8</v>
      </c>
      <c r="J77" s="1">
        <v>0.09</v>
      </c>
      <c r="K77" s="1">
        <v>590</v>
      </c>
      <c r="L77" s="1">
        <v>2125</v>
      </c>
      <c r="M77" s="6">
        <f t="shared" si="8"/>
        <v>18.023413566182057</v>
      </c>
      <c r="N77" s="1">
        <v>0</v>
      </c>
      <c r="O77" s="1">
        <v>0</v>
      </c>
      <c r="P77" s="12">
        <f t="shared" si="9"/>
        <v>0</v>
      </c>
      <c r="Q77" s="1">
        <v>0</v>
      </c>
      <c r="R77" s="1">
        <v>0</v>
      </c>
      <c r="S77" s="1">
        <v>0</v>
      </c>
      <c r="T77" s="1">
        <v>0</v>
      </c>
      <c r="U77" s="4" t="s">
        <v>34</v>
      </c>
      <c r="V77">
        <v>0.41</v>
      </c>
      <c r="W77">
        <v>0.3</v>
      </c>
      <c r="X77" s="14">
        <v>0.73</v>
      </c>
      <c r="Y77" s="14">
        <v>2.38</v>
      </c>
      <c r="Z77" s="14">
        <v>0.25</v>
      </c>
      <c r="AA77" s="5">
        <f t="shared" si="10"/>
        <v>0</v>
      </c>
      <c r="AB77" s="15" cm="1">
        <f t="array" ref="AB77">_xlfn.SWITCH(U77,"夏",122,"冬",90,"春",153,"秋",153,0)</f>
        <v>153</v>
      </c>
      <c r="AC77" s="16">
        <f t="shared" si="11"/>
        <v>0</v>
      </c>
      <c r="AD77" s="5">
        <f>IFERROR(AA77/D77,0)</f>
        <v>0</v>
      </c>
      <c r="AE77" s="15">
        <f t="shared" si="12"/>
        <v>0.41917808219178082</v>
      </c>
      <c r="AF77" s="5">
        <f>IFERROR(AD77*AE77*48,0)</f>
        <v>0</v>
      </c>
    </row>
    <row r="78" spans="1:32" x14ac:dyDescent="0.15">
      <c r="A78" s="8">
        <v>45731</v>
      </c>
      <c r="B78" s="1" t="s">
        <v>36</v>
      </c>
      <c r="C78" s="1" t="s">
        <v>33</v>
      </c>
      <c r="D78" s="9">
        <v>125.5308</v>
      </c>
      <c r="E78" s="6">
        <v>3.15</v>
      </c>
      <c r="F78" s="10">
        <v>0.70833333333333304</v>
      </c>
      <c r="G78" s="1">
        <v>16.5</v>
      </c>
      <c r="H78" s="1">
        <v>68</v>
      </c>
      <c r="I78" s="1">
        <v>17.2</v>
      </c>
      <c r="J78" s="1">
        <v>0.11</v>
      </c>
      <c r="K78" s="1">
        <v>520</v>
      </c>
      <c r="L78" s="1">
        <v>198</v>
      </c>
      <c r="M78" s="6">
        <f t="shared" si="8"/>
        <v>17.453524921201449</v>
      </c>
      <c r="N78" s="1">
        <v>0</v>
      </c>
      <c r="O78" s="1">
        <v>0</v>
      </c>
      <c r="P78" s="12">
        <f t="shared" si="9"/>
        <v>0</v>
      </c>
      <c r="Q78" s="1">
        <v>0</v>
      </c>
      <c r="R78" s="1">
        <v>0</v>
      </c>
      <c r="S78" s="1">
        <v>0</v>
      </c>
      <c r="T78" s="1">
        <v>0</v>
      </c>
      <c r="U78" s="4" t="s">
        <v>34</v>
      </c>
      <c r="V78">
        <v>0.41</v>
      </c>
      <c r="W78">
        <v>0.3</v>
      </c>
      <c r="X78" s="14">
        <v>0.73</v>
      </c>
      <c r="Y78" s="14">
        <v>2.38</v>
      </c>
      <c r="Z78" s="14">
        <v>0.25</v>
      </c>
      <c r="AA78" s="5">
        <f t="shared" si="10"/>
        <v>0</v>
      </c>
      <c r="AB78" s="15" cm="1">
        <f t="array" ref="AB78">_xlfn.SWITCH(U78,"夏",122,"冬",90,"春",153,"秋",153,0)</f>
        <v>153</v>
      </c>
      <c r="AC78" s="16">
        <f t="shared" si="11"/>
        <v>0</v>
      </c>
      <c r="AD78" s="5">
        <f>IFERROR(AA78/D78,0)</f>
        <v>0</v>
      </c>
      <c r="AE78" s="15">
        <f t="shared" si="12"/>
        <v>0.41917808219178082</v>
      </c>
      <c r="AF78" s="5">
        <f>IFERROR(AD78*AE78*48,0)</f>
        <v>0</v>
      </c>
    </row>
    <row r="79" spans="1:32" x14ac:dyDescent="0.15">
      <c r="A79" s="8">
        <v>45731</v>
      </c>
      <c r="B79" s="1" t="s">
        <v>36</v>
      </c>
      <c r="C79" s="1" t="s">
        <v>33</v>
      </c>
      <c r="D79" s="9">
        <v>125.5308</v>
      </c>
      <c r="E79" s="6">
        <v>3.15</v>
      </c>
      <c r="F79" s="10">
        <v>0.72916666666666696</v>
      </c>
      <c r="G79" s="1">
        <v>15.9</v>
      </c>
      <c r="H79" s="1">
        <v>69</v>
      </c>
      <c r="I79" s="1">
        <v>16.600000000000001</v>
      </c>
      <c r="J79" s="1">
        <v>0.13</v>
      </c>
      <c r="K79" s="1">
        <v>470</v>
      </c>
      <c r="L79" s="1">
        <v>265</v>
      </c>
      <c r="M79" s="6">
        <f t="shared" si="8"/>
        <v>16.881955859963398</v>
      </c>
      <c r="N79" s="1">
        <v>0</v>
      </c>
      <c r="O79" s="1">
        <v>0</v>
      </c>
      <c r="P79" s="12">
        <f t="shared" si="9"/>
        <v>0</v>
      </c>
      <c r="Q79" s="1">
        <v>0</v>
      </c>
      <c r="R79" s="1">
        <v>0</v>
      </c>
      <c r="S79" s="1">
        <v>0</v>
      </c>
      <c r="T79" s="1">
        <v>0</v>
      </c>
      <c r="U79" s="4" t="s">
        <v>34</v>
      </c>
      <c r="V79">
        <v>0.41</v>
      </c>
      <c r="W79">
        <v>0.3</v>
      </c>
      <c r="X79" s="14">
        <v>0.73</v>
      </c>
      <c r="Y79" s="14">
        <v>2.38</v>
      </c>
      <c r="Z79" s="14">
        <v>0.25</v>
      </c>
      <c r="AA79" s="5">
        <f t="shared" si="10"/>
        <v>0</v>
      </c>
      <c r="AB79" s="15" cm="1">
        <f t="array" ref="AB79">_xlfn.SWITCH(U79,"夏",122,"冬",90,"春",153,"秋",153,0)</f>
        <v>153</v>
      </c>
      <c r="AC79" s="16">
        <f t="shared" si="11"/>
        <v>0</v>
      </c>
      <c r="AD79" s="5">
        <f>IFERROR(AA79/D79,0)</f>
        <v>0</v>
      </c>
      <c r="AE79" s="15">
        <f t="shared" si="12"/>
        <v>0.41917808219178082</v>
      </c>
      <c r="AF79" s="5">
        <f>IFERROR(AD79*AE79*48,0)</f>
        <v>0</v>
      </c>
    </row>
    <row r="80" spans="1:32" x14ac:dyDescent="0.15">
      <c r="A80" s="8">
        <v>45731</v>
      </c>
      <c r="B80" s="1" t="s">
        <v>36</v>
      </c>
      <c r="C80" s="1" t="s">
        <v>33</v>
      </c>
      <c r="D80" s="9">
        <v>125.5308</v>
      </c>
      <c r="E80" s="6">
        <v>3.15</v>
      </c>
      <c r="F80" s="10">
        <v>0.75</v>
      </c>
      <c r="G80" s="1">
        <v>15.3</v>
      </c>
      <c r="H80" s="1">
        <v>70</v>
      </c>
      <c r="I80" s="1">
        <v>16</v>
      </c>
      <c r="J80" s="1">
        <v>0.11</v>
      </c>
      <c r="K80" s="1">
        <v>430</v>
      </c>
      <c r="L80" s="1">
        <v>332</v>
      </c>
      <c r="M80" s="6">
        <f t="shared" si="8"/>
        <v>16.256688888876965</v>
      </c>
      <c r="N80" s="1">
        <v>0</v>
      </c>
      <c r="O80" s="1">
        <v>0</v>
      </c>
      <c r="P80" s="12">
        <f t="shared" si="9"/>
        <v>0</v>
      </c>
      <c r="Q80" s="1">
        <v>0</v>
      </c>
      <c r="R80" s="1">
        <v>0</v>
      </c>
      <c r="S80" s="1">
        <v>0</v>
      </c>
      <c r="T80" s="1">
        <v>0</v>
      </c>
      <c r="U80" s="4" t="s">
        <v>34</v>
      </c>
      <c r="V80">
        <v>0.41</v>
      </c>
      <c r="W80">
        <v>0.3</v>
      </c>
      <c r="X80" s="14">
        <v>0.73</v>
      </c>
      <c r="Y80" s="14">
        <v>2.38</v>
      </c>
      <c r="Z80" s="14">
        <v>0.25</v>
      </c>
      <c r="AA80" s="5">
        <f t="shared" si="10"/>
        <v>0</v>
      </c>
      <c r="AB80" s="15" cm="1">
        <f t="array" ref="AB80">_xlfn.SWITCH(U80,"夏",122,"冬",90,"春",153,"秋",153,0)</f>
        <v>153</v>
      </c>
      <c r="AC80" s="16">
        <f t="shared" si="11"/>
        <v>0</v>
      </c>
      <c r="AD80" s="5">
        <f>IFERROR(AA80/D80,0)</f>
        <v>0</v>
      </c>
      <c r="AE80" s="15">
        <f t="shared" si="12"/>
        <v>0.41917808219178082</v>
      </c>
      <c r="AF80" s="5">
        <f>IFERROR(AD80*AE80*48,0)</f>
        <v>0</v>
      </c>
    </row>
    <row r="81" spans="1:32" x14ac:dyDescent="0.15">
      <c r="A81" s="8">
        <v>45731</v>
      </c>
      <c r="B81" s="1" t="s">
        <v>36</v>
      </c>
      <c r="C81" s="1" t="s">
        <v>33</v>
      </c>
      <c r="D81" s="9">
        <v>125.5308</v>
      </c>
      <c r="E81" s="6">
        <v>3.15</v>
      </c>
      <c r="F81" s="10">
        <v>0.77083333333333304</v>
      </c>
      <c r="G81" s="1">
        <v>14.7</v>
      </c>
      <c r="H81" s="1">
        <v>71</v>
      </c>
      <c r="I81" s="1">
        <v>15.4</v>
      </c>
      <c r="J81" s="1">
        <v>0.09</v>
      </c>
      <c r="K81" s="1">
        <v>390</v>
      </c>
      <c r="L81" s="1">
        <v>398</v>
      </c>
      <c r="M81" s="6">
        <f t="shared" si="8"/>
        <v>15.629025880031634</v>
      </c>
      <c r="N81" s="1">
        <v>0</v>
      </c>
      <c r="O81" s="1">
        <v>0</v>
      </c>
      <c r="P81" s="12">
        <f t="shared" si="9"/>
        <v>0</v>
      </c>
      <c r="Q81" s="1">
        <v>0</v>
      </c>
      <c r="R81" s="1">
        <v>0</v>
      </c>
      <c r="S81" s="1">
        <v>0</v>
      </c>
      <c r="T81" s="1">
        <v>0</v>
      </c>
      <c r="U81" s="4" t="s">
        <v>34</v>
      </c>
      <c r="V81">
        <v>0.41</v>
      </c>
      <c r="W81">
        <v>0.3</v>
      </c>
      <c r="X81" s="14">
        <v>0.73</v>
      </c>
      <c r="Y81" s="14">
        <v>2.38</v>
      </c>
      <c r="Z81" s="14">
        <v>0.25</v>
      </c>
      <c r="AA81" s="5">
        <f t="shared" si="10"/>
        <v>0</v>
      </c>
      <c r="AB81" s="15" cm="1">
        <f t="array" ref="AB81">_xlfn.SWITCH(U81,"夏",122,"冬",90,"春",153,"秋",153,0)</f>
        <v>153</v>
      </c>
      <c r="AC81" s="16">
        <f t="shared" si="11"/>
        <v>0</v>
      </c>
      <c r="AD81" s="5">
        <f>IFERROR(AA81/D81,0)</f>
        <v>0</v>
      </c>
      <c r="AE81" s="15">
        <f t="shared" si="12"/>
        <v>0.41917808219178082</v>
      </c>
      <c r="AF81" s="5">
        <f>IFERROR(AD81*AE81*48,0)</f>
        <v>0</v>
      </c>
    </row>
    <row r="82" spans="1:32" x14ac:dyDescent="0.15">
      <c r="A82" s="8">
        <v>45731</v>
      </c>
      <c r="B82" s="1" t="s">
        <v>36</v>
      </c>
      <c r="C82" s="1" t="s">
        <v>33</v>
      </c>
      <c r="D82" s="9">
        <v>125.5308</v>
      </c>
      <c r="E82" s="6">
        <v>3.15</v>
      </c>
      <c r="F82" s="10">
        <v>0.79166666666666696</v>
      </c>
      <c r="G82" s="1">
        <v>14.1</v>
      </c>
      <c r="H82" s="1">
        <v>72</v>
      </c>
      <c r="I82" s="1">
        <v>14.8</v>
      </c>
      <c r="J82" s="1">
        <v>0.11</v>
      </c>
      <c r="K82" s="1">
        <v>350</v>
      </c>
      <c r="L82" s="1">
        <v>465</v>
      </c>
      <c r="M82" s="6">
        <f t="shared" si="8"/>
        <v>15.05990565286271</v>
      </c>
      <c r="N82" s="1">
        <v>0</v>
      </c>
      <c r="O82" s="1">
        <v>0</v>
      </c>
      <c r="P82" s="12">
        <f t="shared" si="9"/>
        <v>0</v>
      </c>
      <c r="Q82" s="1">
        <v>0</v>
      </c>
      <c r="R82" s="1">
        <v>0</v>
      </c>
      <c r="S82" s="1">
        <v>0</v>
      </c>
      <c r="T82" s="1">
        <v>0</v>
      </c>
      <c r="U82" s="4" t="s">
        <v>34</v>
      </c>
      <c r="V82">
        <v>0.41</v>
      </c>
      <c r="W82">
        <v>0.3</v>
      </c>
      <c r="X82" s="14">
        <v>0.73</v>
      </c>
      <c r="Y82" s="14">
        <v>2.38</v>
      </c>
      <c r="Z82" s="14">
        <v>0.25</v>
      </c>
      <c r="AA82" s="5">
        <f t="shared" si="10"/>
        <v>0</v>
      </c>
      <c r="AB82" s="15" cm="1">
        <f t="array" ref="AB82">_xlfn.SWITCH(U82,"夏",122,"冬",90,"春",153,"秋",153,0)</f>
        <v>153</v>
      </c>
      <c r="AC82" s="16">
        <f t="shared" si="11"/>
        <v>0</v>
      </c>
      <c r="AD82" s="5">
        <f>IFERROR(AA82/D82,0)</f>
        <v>0</v>
      </c>
      <c r="AE82" s="15">
        <f t="shared" si="12"/>
        <v>0.41917808219178082</v>
      </c>
      <c r="AF82" s="5">
        <f>IFERROR(AD82*AE82*48,0)</f>
        <v>0</v>
      </c>
    </row>
    <row r="83" spans="1:32" x14ac:dyDescent="0.15">
      <c r="A83" s="8">
        <v>45731</v>
      </c>
      <c r="B83" s="1" t="s">
        <v>36</v>
      </c>
      <c r="C83" s="1" t="s">
        <v>33</v>
      </c>
      <c r="D83" s="9">
        <v>125.5308</v>
      </c>
      <c r="E83" s="6">
        <v>3.15</v>
      </c>
      <c r="F83" s="10">
        <v>0.8125</v>
      </c>
      <c r="G83" s="1">
        <v>13.5</v>
      </c>
      <c r="H83" s="1">
        <v>73</v>
      </c>
      <c r="I83" s="1">
        <v>14.2</v>
      </c>
      <c r="J83" s="1">
        <v>0.13</v>
      </c>
      <c r="K83" s="1">
        <v>310</v>
      </c>
      <c r="L83" s="1">
        <v>675</v>
      </c>
      <c r="M83" s="6">
        <f t="shared" si="8"/>
        <v>14.489065622158932</v>
      </c>
      <c r="N83" s="1">
        <v>0</v>
      </c>
      <c r="O83" s="1">
        <v>0</v>
      </c>
      <c r="P83" s="12">
        <f t="shared" si="9"/>
        <v>0</v>
      </c>
      <c r="Q83" s="1">
        <v>0</v>
      </c>
      <c r="R83" s="1">
        <v>0</v>
      </c>
      <c r="S83" s="1">
        <v>0</v>
      </c>
      <c r="T83" s="1">
        <v>0</v>
      </c>
      <c r="U83" s="4" t="s">
        <v>34</v>
      </c>
      <c r="V83">
        <v>0.41</v>
      </c>
      <c r="W83">
        <v>0.3</v>
      </c>
      <c r="X83" s="14">
        <v>0.73</v>
      </c>
      <c r="Y83" s="14">
        <v>2.38</v>
      </c>
      <c r="Z83" s="14">
        <v>0.25</v>
      </c>
      <c r="AA83" s="5">
        <f t="shared" si="10"/>
        <v>0</v>
      </c>
      <c r="AB83" s="15" cm="1">
        <f t="array" ref="AB83">_xlfn.SWITCH(U83,"夏",122,"冬",90,"春",153,"秋",153,0)</f>
        <v>153</v>
      </c>
      <c r="AC83" s="16">
        <f t="shared" si="11"/>
        <v>0</v>
      </c>
      <c r="AD83" s="5">
        <f>IFERROR(AA83/D83,0)</f>
        <v>0</v>
      </c>
      <c r="AE83" s="15">
        <f t="shared" si="12"/>
        <v>0.41917808219178082</v>
      </c>
      <c r="AF83" s="5">
        <f>IFERROR(AD83*AE83*48,0)</f>
        <v>0</v>
      </c>
    </row>
    <row r="84" spans="1:32" x14ac:dyDescent="0.15">
      <c r="A84" s="8">
        <v>45731</v>
      </c>
      <c r="B84" s="1" t="s">
        <v>36</v>
      </c>
      <c r="C84" s="1" t="s">
        <v>33</v>
      </c>
      <c r="D84" s="9">
        <v>125.5308</v>
      </c>
      <c r="E84" s="6">
        <v>3.15</v>
      </c>
      <c r="F84" s="10">
        <v>0.83333333333333304</v>
      </c>
      <c r="G84" s="1">
        <v>12.9</v>
      </c>
      <c r="H84" s="1">
        <v>74</v>
      </c>
      <c r="I84" s="1">
        <v>13.6</v>
      </c>
      <c r="J84" s="1">
        <v>0.11</v>
      </c>
      <c r="K84" s="1">
        <v>270</v>
      </c>
      <c r="L84" s="1">
        <v>745</v>
      </c>
      <c r="M84" s="6">
        <f t="shared" si="8"/>
        <v>13.863176316893544</v>
      </c>
      <c r="N84" s="1">
        <v>0</v>
      </c>
      <c r="O84" s="1">
        <v>0</v>
      </c>
      <c r="P84" s="12">
        <f t="shared" si="9"/>
        <v>0</v>
      </c>
      <c r="Q84" s="1">
        <v>0</v>
      </c>
      <c r="R84" s="1">
        <v>0</v>
      </c>
      <c r="S84" s="1">
        <v>0</v>
      </c>
      <c r="T84" s="1">
        <v>0</v>
      </c>
      <c r="U84" s="4" t="s">
        <v>34</v>
      </c>
      <c r="V84">
        <v>0.41</v>
      </c>
      <c r="W84">
        <v>0.3</v>
      </c>
      <c r="X84" s="14">
        <v>0.73</v>
      </c>
      <c r="Y84" s="14">
        <v>2.38</v>
      </c>
      <c r="Z84" s="14">
        <v>0.25</v>
      </c>
      <c r="AA84" s="5">
        <f t="shared" si="10"/>
        <v>0</v>
      </c>
      <c r="AB84" s="15" cm="1">
        <f t="array" ref="AB84">_xlfn.SWITCH(U84,"夏",122,"冬",90,"春",153,"秋",153,0)</f>
        <v>153</v>
      </c>
      <c r="AC84" s="16">
        <f t="shared" si="11"/>
        <v>0</v>
      </c>
      <c r="AD84" s="5">
        <f>IFERROR(AA84/D84,0)</f>
        <v>0</v>
      </c>
      <c r="AE84" s="15">
        <f t="shared" si="12"/>
        <v>0.41917808219178082</v>
      </c>
      <c r="AF84" s="5">
        <f>IFERROR(AD84*AE84*48,0)</f>
        <v>0</v>
      </c>
    </row>
    <row r="85" spans="1:32" x14ac:dyDescent="0.15">
      <c r="A85" s="8">
        <v>45731</v>
      </c>
      <c r="B85" s="1" t="s">
        <v>36</v>
      </c>
      <c r="C85" s="1" t="s">
        <v>33</v>
      </c>
      <c r="D85" s="9">
        <v>125.5308</v>
      </c>
      <c r="E85" s="6">
        <v>3.15</v>
      </c>
      <c r="F85" s="10">
        <v>0.85416666666666696</v>
      </c>
      <c r="G85" s="1">
        <v>12.3</v>
      </c>
      <c r="H85" s="1">
        <v>75</v>
      </c>
      <c r="I85" s="1">
        <v>13</v>
      </c>
      <c r="J85" s="1">
        <v>0.09</v>
      </c>
      <c r="K85" s="1">
        <v>230</v>
      </c>
      <c r="L85" s="1">
        <v>815</v>
      </c>
      <c r="M85" s="6">
        <f t="shared" si="8"/>
        <v>13.234827526508354</v>
      </c>
      <c r="N85" s="1">
        <v>0</v>
      </c>
      <c r="O85" s="1">
        <v>0</v>
      </c>
      <c r="P85" s="12">
        <f t="shared" si="9"/>
        <v>0</v>
      </c>
      <c r="Q85" s="1">
        <v>0</v>
      </c>
      <c r="R85" s="1">
        <v>0</v>
      </c>
      <c r="S85" s="1">
        <v>0</v>
      </c>
      <c r="T85" s="1">
        <v>0</v>
      </c>
      <c r="U85" s="4" t="s">
        <v>34</v>
      </c>
      <c r="V85">
        <v>0.41</v>
      </c>
      <c r="W85">
        <v>0.3</v>
      </c>
      <c r="X85" s="14">
        <v>0.73</v>
      </c>
      <c r="Y85" s="14">
        <v>2.38</v>
      </c>
      <c r="Z85" s="14">
        <v>0.25</v>
      </c>
      <c r="AA85" s="5">
        <f t="shared" si="10"/>
        <v>0</v>
      </c>
      <c r="AB85" s="15" cm="1">
        <f t="array" ref="AB85">_xlfn.SWITCH(U85,"夏",122,"冬",90,"春",153,"秋",153,0)</f>
        <v>153</v>
      </c>
      <c r="AC85" s="16">
        <f t="shared" si="11"/>
        <v>0</v>
      </c>
      <c r="AD85" s="5">
        <f>IFERROR(AA85/D85,0)</f>
        <v>0</v>
      </c>
      <c r="AE85" s="15">
        <f t="shared" si="12"/>
        <v>0.41917808219178082</v>
      </c>
      <c r="AF85" s="5">
        <f>IFERROR(AD85*AE85*48,0)</f>
        <v>0</v>
      </c>
    </row>
    <row r="86" spans="1:32" x14ac:dyDescent="0.15">
      <c r="A86" s="8">
        <v>45731</v>
      </c>
      <c r="B86" s="1" t="s">
        <v>36</v>
      </c>
      <c r="C86" s="1" t="s">
        <v>33</v>
      </c>
      <c r="D86" s="9">
        <v>125.5308</v>
      </c>
      <c r="E86" s="6">
        <v>3.15</v>
      </c>
      <c r="F86" s="10">
        <v>0.875</v>
      </c>
      <c r="G86" s="1">
        <v>11.7</v>
      </c>
      <c r="H86" s="1">
        <v>76</v>
      </c>
      <c r="I86" s="1">
        <v>12.4</v>
      </c>
      <c r="J86" s="1">
        <v>0.11</v>
      </c>
      <c r="K86" s="1">
        <v>190</v>
      </c>
      <c r="L86" s="1">
        <v>885</v>
      </c>
      <c r="M86" s="6">
        <f t="shared" si="8"/>
        <v>12.666502012435842</v>
      </c>
      <c r="N86" s="1">
        <v>0</v>
      </c>
      <c r="O86" s="1">
        <v>0</v>
      </c>
      <c r="P86" s="12">
        <f t="shared" si="9"/>
        <v>0</v>
      </c>
      <c r="Q86" s="1">
        <v>0</v>
      </c>
      <c r="R86" s="1">
        <v>0</v>
      </c>
      <c r="S86" s="1">
        <v>0</v>
      </c>
      <c r="T86" s="1">
        <v>0</v>
      </c>
      <c r="U86" s="4" t="s">
        <v>34</v>
      </c>
      <c r="V86">
        <v>0.41</v>
      </c>
      <c r="W86">
        <v>0.3</v>
      </c>
      <c r="X86" s="14">
        <v>0.73</v>
      </c>
      <c r="Y86" s="14">
        <v>2.38</v>
      </c>
      <c r="Z86" s="14">
        <v>0.25</v>
      </c>
      <c r="AA86" s="5">
        <f t="shared" si="10"/>
        <v>0</v>
      </c>
      <c r="AB86" s="15" cm="1">
        <f t="array" ref="AB86">_xlfn.SWITCH(U86,"夏",122,"冬",90,"春",153,"秋",153,0)</f>
        <v>153</v>
      </c>
      <c r="AC86" s="16">
        <f t="shared" si="11"/>
        <v>0</v>
      </c>
      <c r="AD86" s="5">
        <f>IFERROR(AA86/D86,0)</f>
        <v>0</v>
      </c>
      <c r="AE86" s="15">
        <f t="shared" si="12"/>
        <v>0.41917808219178082</v>
      </c>
      <c r="AF86" s="5">
        <f>IFERROR(AD86*AE86*48,0)</f>
        <v>0</v>
      </c>
    </row>
    <row r="87" spans="1:32" x14ac:dyDescent="0.15">
      <c r="A87" s="8">
        <v>45731</v>
      </c>
      <c r="B87" s="1" t="s">
        <v>36</v>
      </c>
      <c r="C87" s="1" t="s">
        <v>33</v>
      </c>
      <c r="D87" s="9">
        <v>125.5308</v>
      </c>
      <c r="E87" s="6">
        <v>3.15</v>
      </c>
      <c r="F87" s="10">
        <v>0.89583333333333304</v>
      </c>
      <c r="G87" s="1">
        <v>11.1</v>
      </c>
      <c r="H87" s="1">
        <v>77</v>
      </c>
      <c r="I87" s="1">
        <v>11.8</v>
      </c>
      <c r="J87" s="1">
        <v>0.13</v>
      </c>
      <c r="K87" s="1">
        <v>150</v>
      </c>
      <c r="L87" s="1">
        <v>955</v>
      </c>
      <c r="M87" s="6">
        <f t="shared" si="8"/>
        <v>12.096416070479279</v>
      </c>
      <c r="N87" s="1">
        <v>0</v>
      </c>
      <c r="O87" s="1">
        <v>0</v>
      </c>
      <c r="P87" s="12">
        <f t="shared" si="9"/>
        <v>0</v>
      </c>
      <c r="Q87" s="1">
        <v>0</v>
      </c>
      <c r="R87" s="1">
        <v>0</v>
      </c>
      <c r="S87" s="1">
        <v>0</v>
      </c>
      <c r="T87" s="1">
        <v>0</v>
      </c>
      <c r="U87" s="4" t="s">
        <v>34</v>
      </c>
      <c r="V87">
        <v>0.41</v>
      </c>
      <c r="W87">
        <v>0.3</v>
      </c>
      <c r="X87" s="14">
        <v>0.73</v>
      </c>
      <c r="Y87" s="14">
        <v>2.38</v>
      </c>
      <c r="Z87" s="14">
        <v>0.25</v>
      </c>
      <c r="AA87" s="5">
        <f t="shared" si="10"/>
        <v>0</v>
      </c>
      <c r="AB87" s="15" cm="1">
        <f t="array" ref="AB87">_xlfn.SWITCH(U87,"夏",122,"冬",90,"春",153,"秋",153,0)</f>
        <v>153</v>
      </c>
      <c r="AC87" s="16">
        <f t="shared" si="11"/>
        <v>0</v>
      </c>
      <c r="AD87" s="5">
        <f>IFERROR(AA87/D87,0)</f>
        <v>0</v>
      </c>
      <c r="AE87" s="15">
        <f t="shared" si="12"/>
        <v>0.41917808219178082</v>
      </c>
      <c r="AF87" s="5">
        <f>IFERROR(AD87*AE87*48,0)</f>
        <v>0</v>
      </c>
    </row>
    <row r="88" spans="1:32" x14ac:dyDescent="0.15">
      <c r="A88" s="8">
        <v>45731</v>
      </c>
      <c r="B88" s="1" t="s">
        <v>36</v>
      </c>
      <c r="C88" s="1" t="s">
        <v>33</v>
      </c>
      <c r="D88" s="9">
        <v>125.5308</v>
      </c>
      <c r="E88" s="6">
        <v>3.15</v>
      </c>
      <c r="F88" s="10">
        <v>0.91666666666666696</v>
      </c>
      <c r="G88" s="1">
        <v>10.5</v>
      </c>
      <c r="H88" s="1">
        <v>78</v>
      </c>
      <c r="I88" s="1">
        <v>11.2</v>
      </c>
      <c r="J88" s="1">
        <v>0.11</v>
      </c>
      <c r="K88" s="1">
        <v>110</v>
      </c>
      <c r="L88" s="1">
        <v>1025</v>
      </c>
      <c r="M88" s="6">
        <f t="shared" si="8"/>
        <v>11.469883899503543</v>
      </c>
      <c r="N88" s="1">
        <v>0</v>
      </c>
      <c r="O88" s="1">
        <v>0</v>
      </c>
      <c r="P88" s="12">
        <f t="shared" si="9"/>
        <v>0</v>
      </c>
      <c r="Q88" s="1">
        <v>0</v>
      </c>
      <c r="R88" s="1">
        <v>0</v>
      </c>
      <c r="S88" s="1">
        <v>0.156</v>
      </c>
      <c r="T88" s="1">
        <v>0</v>
      </c>
      <c r="U88" s="4" t="s">
        <v>34</v>
      </c>
      <c r="V88">
        <v>0.41</v>
      </c>
      <c r="W88">
        <v>0.3</v>
      </c>
      <c r="X88" s="14">
        <v>0.73</v>
      </c>
      <c r="Y88" s="14">
        <v>2.38</v>
      </c>
      <c r="Z88" s="14">
        <v>0.25</v>
      </c>
      <c r="AA88" s="5">
        <f t="shared" si="10"/>
        <v>0.156</v>
      </c>
      <c r="AB88" s="15" cm="1">
        <f t="array" ref="AB88">_xlfn.SWITCH(U88,"夏",122,"冬",90,"春",153,"秋",153,0)</f>
        <v>153</v>
      </c>
      <c r="AC88" s="16">
        <f t="shared" si="11"/>
        <v>23.867999999999999</v>
      </c>
      <c r="AD88" s="5">
        <f>IFERROR(AA88/D88,0)</f>
        <v>1.2427229014711928E-3</v>
      </c>
      <c r="AE88" s="15">
        <f t="shared" si="12"/>
        <v>0.41917808219178082</v>
      </c>
      <c r="AF88" s="5">
        <f>IFERROR(AD88*AE88*48,0)</f>
        <v>2.5004265721655997E-2</v>
      </c>
    </row>
    <row r="89" spans="1:32" x14ac:dyDescent="0.15">
      <c r="A89" s="8">
        <v>45731</v>
      </c>
      <c r="B89" s="1" t="s">
        <v>37</v>
      </c>
      <c r="C89" s="1" t="s">
        <v>33</v>
      </c>
      <c r="D89" s="9">
        <v>125.5308</v>
      </c>
      <c r="E89" s="6">
        <v>3.15</v>
      </c>
      <c r="F89" s="10">
        <v>0.33333333333333298</v>
      </c>
      <c r="G89" s="1">
        <v>17.8</v>
      </c>
      <c r="H89" s="1">
        <v>67.2</v>
      </c>
      <c r="I89" s="1">
        <v>18.100000000000001</v>
      </c>
      <c r="J89" s="1">
        <v>7.0000000000000007E-2</v>
      </c>
      <c r="K89" s="1">
        <v>505</v>
      </c>
      <c r="L89" s="1">
        <v>1060</v>
      </c>
      <c r="M89" s="6">
        <f t="shared" si="8"/>
        <v>18.182152314687414</v>
      </c>
      <c r="N89" s="1">
        <v>0</v>
      </c>
      <c r="O89" s="1">
        <v>0</v>
      </c>
      <c r="P89" s="12">
        <f t="shared" si="9"/>
        <v>0</v>
      </c>
      <c r="Q89" s="1">
        <v>0</v>
      </c>
      <c r="R89" s="1">
        <v>0</v>
      </c>
      <c r="S89" s="1">
        <v>0.155</v>
      </c>
      <c r="T89" s="1">
        <v>0</v>
      </c>
      <c r="U89" s="4" t="s">
        <v>34</v>
      </c>
      <c r="V89">
        <v>0.41</v>
      </c>
      <c r="W89">
        <v>0.3</v>
      </c>
      <c r="X89" s="14">
        <v>0.73</v>
      </c>
      <c r="Y89" s="14">
        <v>2.38</v>
      </c>
      <c r="Z89" s="14">
        <v>0.25</v>
      </c>
      <c r="AA89" s="5">
        <f t="shared" si="10"/>
        <v>0.155</v>
      </c>
      <c r="AB89" s="15" cm="1">
        <f t="array" ref="AB89">_xlfn.SWITCH(U89,"夏",122,"冬",90,"春",153,"秋",153,0)</f>
        <v>153</v>
      </c>
      <c r="AC89" s="16">
        <f t="shared" si="11"/>
        <v>23.715</v>
      </c>
      <c r="AD89" s="5">
        <f>IFERROR(AA89/D89,0)</f>
        <v>1.2347567290258645E-3</v>
      </c>
      <c r="AE89" s="15">
        <f t="shared" si="12"/>
        <v>0.41917808219178082</v>
      </c>
      <c r="AF89" s="5">
        <f>IFERROR(AD89*AE89*48,0)</f>
        <v>2.4843981967029999E-2</v>
      </c>
    </row>
    <row r="90" spans="1:32" x14ac:dyDescent="0.15">
      <c r="A90" s="8">
        <v>45731</v>
      </c>
      <c r="B90" s="1" t="s">
        <v>37</v>
      </c>
      <c r="C90" s="1" t="s">
        <v>33</v>
      </c>
      <c r="D90" s="9">
        <v>125.5308</v>
      </c>
      <c r="E90" s="6">
        <v>3.15</v>
      </c>
      <c r="F90" s="10">
        <v>0.35416666666666702</v>
      </c>
      <c r="G90" s="1">
        <v>18.5</v>
      </c>
      <c r="H90" s="1">
        <v>65.8</v>
      </c>
      <c r="I90" s="1">
        <v>18.8</v>
      </c>
      <c r="J90" s="1">
        <v>0.09</v>
      </c>
      <c r="K90" s="1">
        <v>615</v>
      </c>
      <c r="L90" s="1">
        <v>1130</v>
      </c>
      <c r="M90" s="6">
        <f t="shared" si="8"/>
        <v>18.894831146362037</v>
      </c>
      <c r="N90" s="1">
        <v>0.7</v>
      </c>
      <c r="O90" s="11" cm="1">
        <f t="array" ref="O90">ROUND(_xlfn.SWITCH(C90,"建筑专教",IF(S90&gt;0.1,1.38,1.28),"阶梯教室",IF(S90&gt;0.1,1.15,1.05),"公共教室",IF(S90&gt;0.1,1.22,1.12),IF(S90&gt;0.1,1.2,1.1))+(MOD(ROW()*11,31)/31-0.5)*0.06,2)</f>
        <v>1.23</v>
      </c>
      <c r="P90" s="12">
        <f t="shared" si="9"/>
        <v>0.21</v>
      </c>
      <c r="Q90" s="13">
        <f t="shared" si="7"/>
        <v>-1.6354977437839771</v>
      </c>
      <c r="R90" s="1">
        <v>0</v>
      </c>
      <c r="S90" s="1">
        <v>0.153</v>
      </c>
      <c r="T90" s="1">
        <v>3.2000000000000001E-2</v>
      </c>
      <c r="U90" s="4" t="s">
        <v>34</v>
      </c>
      <c r="V90">
        <v>0.41</v>
      </c>
      <c r="W90">
        <v>0.3</v>
      </c>
      <c r="X90" s="14">
        <v>0.73</v>
      </c>
      <c r="Y90" s="14">
        <v>2.38</v>
      </c>
      <c r="Z90" s="14">
        <v>0.25</v>
      </c>
      <c r="AA90" s="5">
        <f t="shared" si="10"/>
        <v>0.185</v>
      </c>
      <c r="AB90" s="15" cm="1">
        <f t="array" ref="AB90">_xlfn.SWITCH(U90,"夏",122,"冬",90,"春",153,"秋",153,0)</f>
        <v>153</v>
      </c>
      <c r="AC90" s="16">
        <f t="shared" si="11"/>
        <v>28.305</v>
      </c>
      <c r="AD90" s="5">
        <f>IFERROR(AA90/D90,0)</f>
        <v>1.4737419023857093E-3</v>
      </c>
      <c r="AE90" s="15">
        <f t="shared" si="12"/>
        <v>0.41917808219178082</v>
      </c>
      <c r="AF90" s="5">
        <f>IFERROR(AD90*AE90*48,0)</f>
        <v>2.9652494605809997E-2</v>
      </c>
    </row>
    <row r="91" spans="1:32" x14ac:dyDescent="0.15">
      <c r="A91" s="8">
        <v>45731</v>
      </c>
      <c r="B91" s="1" t="s">
        <v>37</v>
      </c>
      <c r="C91" s="1" t="s">
        <v>33</v>
      </c>
      <c r="D91" s="9">
        <v>125.5308</v>
      </c>
      <c r="E91" s="6">
        <v>3.15</v>
      </c>
      <c r="F91" s="10">
        <v>0.375</v>
      </c>
      <c r="G91" s="1">
        <v>19.399999999999999</v>
      </c>
      <c r="H91" s="1">
        <v>63.8</v>
      </c>
      <c r="I91" s="1">
        <v>19.7</v>
      </c>
      <c r="J91" s="1">
        <v>7.0000000000000007E-2</v>
      </c>
      <c r="K91" s="1">
        <v>785</v>
      </c>
      <c r="L91" s="1">
        <v>1200</v>
      </c>
      <c r="M91" s="6">
        <f t="shared" si="8"/>
        <v>19.780813869603207</v>
      </c>
      <c r="N91" s="1">
        <v>0.7</v>
      </c>
      <c r="O91" s="11" cm="1">
        <f t="array" ref="O91">ROUND(_xlfn.SWITCH(C91,"建筑专教",IF(S91&gt;0.1,1.38,1.28),"阶梯教室",IF(S91&gt;0.1,1.15,1.05),"公共教室",IF(S91&gt;0.1,1.22,1.12),IF(S91&gt;0.1,1.2,1.1))+(MOD(ROW()*11,31)/31-0.5)*0.06,2)</f>
        <v>1.19</v>
      </c>
      <c r="P91" s="12">
        <f t="shared" si="9"/>
        <v>0.38</v>
      </c>
      <c r="Q91" s="13">
        <f t="shared" ref="Q91:Q104" si="13">(0.303*EXP(-0.036*(O91*58.15))+0.028)*((O91*58.15)-0.00305*(5733-6.99*(O91*58.15)-(EXP(16.6536-4030.183/(G91+235))*(H91/100)))-0.42*((O91*58.15)-58.15)-0.000017*(O91*58.15)*(5867-(EXP(16.6536-4030.183/(G91+235))*(H91/100)))-0.0014*(O91*58.15)*(34-G91)-0.0000000396*IF(N91*0.155&gt;0.078,1.05+0.645*N91*0.155,1)*(POWER((35.7-0.028*(O91*58.15)-N91*0.155*(0.0000000396*IF(N91*0.155&gt;0.078,1.05+0.645*N91*0.155,1)*(POWER((35.7-0.028*(O91*58.15)-N91*0.155*0.1)+273,4)-POWER(M91+273,4))+IF(N91*0.155&gt;0.078,1.05+0.645*N91*0.155,1)*IF(J91&lt;0.2,2.38*ABS(35.7-0.028*(O91*58.15)-G91)^0.25,12.1*SQRT(J91))*(35.7-0.028*(O91*58.15)-G91))+273),4)-POWER(M91+273,4))-IF(N91*0.155&gt;0.078,1.05+0.645*N91*0.155,1)*IF(J91&lt;0.2,2.38*ABS(35.7-0.028*(O91*58.15)-N91*0.155*0.1-G91)^0.25,12.1*SQRT(J91))*(35.7-0.028*(O91*58.15)-N91*0.155*0.1-G91))</f>
        <v>-1.4993816193528302</v>
      </c>
      <c r="R91" s="1">
        <v>0</v>
      </c>
      <c r="S91" s="1">
        <v>0.151</v>
      </c>
      <c r="T91" s="1">
        <v>3.7999999999999999E-2</v>
      </c>
      <c r="U91" s="4" t="s">
        <v>34</v>
      </c>
      <c r="V91">
        <v>0.41</v>
      </c>
      <c r="W91">
        <v>0.3</v>
      </c>
      <c r="X91" s="14">
        <v>0.73</v>
      </c>
      <c r="Y91" s="14">
        <v>2.38</v>
      </c>
      <c r="Z91" s="14">
        <v>0.25</v>
      </c>
      <c r="AA91" s="5">
        <f t="shared" si="10"/>
        <v>0.189</v>
      </c>
      <c r="AB91" s="15" cm="1">
        <f t="array" ref="AB91">_xlfn.SWITCH(U91,"夏",122,"冬",90,"春",153,"秋",153,0)</f>
        <v>153</v>
      </c>
      <c r="AC91" s="16">
        <f t="shared" si="11"/>
        <v>28.917000000000002</v>
      </c>
      <c r="AD91" s="5">
        <f>IFERROR(AA91/D91,0)</f>
        <v>1.5056065921670221E-3</v>
      </c>
      <c r="AE91" s="15">
        <f t="shared" si="12"/>
        <v>0.41917808219178082</v>
      </c>
      <c r="AF91" s="5">
        <f>IFERROR(AD91*AE91*48,0)</f>
        <v>3.0293629624314002E-2</v>
      </c>
    </row>
    <row r="92" spans="1:32" x14ac:dyDescent="0.15">
      <c r="A92" s="8">
        <v>45731</v>
      </c>
      <c r="B92" s="1" t="s">
        <v>37</v>
      </c>
      <c r="C92" s="1" t="s">
        <v>33</v>
      </c>
      <c r="D92" s="9">
        <v>125.5308</v>
      </c>
      <c r="E92" s="6">
        <v>3.15</v>
      </c>
      <c r="F92" s="10">
        <v>0.39583333333333298</v>
      </c>
      <c r="G92" s="1">
        <v>20.2</v>
      </c>
      <c r="H92" s="1">
        <v>62.3</v>
      </c>
      <c r="I92" s="1">
        <v>20.5</v>
      </c>
      <c r="J92" s="1">
        <v>0.09</v>
      </c>
      <c r="K92" s="1">
        <v>935</v>
      </c>
      <c r="L92" s="1">
        <v>1270</v>
      </c>
      <c r="M92" s="6">
        <f t="shared" si="8"/>
        <v>20.593194713770231</v>
      </c>
      <c r="N92" s="1">
        <v>0.7</v>
      </c>
      <c r="O92" s="11" cm="1">
        <f t="array" ref="O92">ROUND(_xlfn.SWITCH(C92,"建筑专教",IF(S92&gt;0.1,1.38,1.28),"阶梯教室",IF(S92&gt;0.1,1.15,1.05),"公共教室",IF(S92&gt;0.1,1.22,1.12),IF(S92&gt;0.1,1.2,1.1))+(MOD(ROW()*11,31)/31-0.5)*0.06,2)</f>
        <v>1.21</v>
      </c>
      <c r="P92" s="12">
        <f t="shared" si="9"/>
        <v>0.53</v>
      </c>
      <c r="Q92" s="13">
        <f t="shared" si="13"/>
        <v>-1.1897741199836676</v>
      </c>
      <c r="R92" s="1">
        <v>0</v>
      </c>
      <c r="S92" s="1">
        <v>0.14899999999999999</v>
      </c>
      <c r="T92" s="1">
        <v>3.2000000000000001E-2</v>
      </c>
      <c r="U92" s="4" t="s">
        <v>34</v>
      </c>
      <c r="V92">
        <v>0.41</v>
      </c>
      <c r="W92">
        <v>0.3</v>
      </c>
      <c r="X92" s="14">
        <v>0.73</v>
      </c>
      <c r="Y92" s="14">
        <v>2.38</v>
      </c>
      <c r="Z92" s="14">
        <v>0.25</v>
      </c>
      <c r="AA92" s="5">
        <f t="shared" si="10"/>
        <v>0.18099999999999999</v>
      </c>
      <c r="AB92" s="15" cm="1">
        <f t="array" ref="AB92">_xlfn.SWITCH(U92,"夏",122,"冬",90,"春",153,"秋",153,0)</f>
        <v>153</v>
      </c>
      <c r="AC92" s="16">
        <f t="shared" si="11"/>
        <v>27.692999999999998</v>
      </c>
      <c r="AD92" s="5">
        <f>IFERROR(AA92/D92,0)</f>
        <v>1.4418772126043966E-3</v>
      </c>
      <c r="AE92" s="15">
        <f t="shared" si="12"/>
        <v>0.41917808219178082</v>
      </c>
      <c r="AF92" s="5">
        <f>IFERROR(AD92*AE92*48,0)</f>
        <v>2.9011359587305996E-2</v>
      </c>
    </row>
    <row r="93" spans="1:32" x14ac:dyDescent="0.15">
      <c r="A93" s="8">
        <v>45731</v>
      </c>
      <c r="B93" s="1" t="s">
        <v>37</v>
      </c>
      <c r="C93" s="1" t="s">
        <v>33</v>
      </c>
      <c r="D93" s="9">
        <v>125.5308</v>
      </c>
      <c r="E93" s="6">
        <v>3.15</v>
      </c>
      <c r="F93" s="10">
        <v>0.41666666666666702</v>
      </c>
      <c r="G93" s="1">
        <v>21</v>
      </c>
      <c r="H93" s="1">
        <v>60.8</v>
      </c>
      <c r="I93" s="1">
        <v>21.3</v>
      </c>
      <c r="J93" s="1">
        <v>0.1</v>
      </c>
      <c r="K93" s="1">
        <v>1095</v>
      </c>
      <c r="L93" s="1">
        <v>1340</v>
      </c>
      <c r="M93" s="6">
        <f t="shared" si="8"/>
        <v>21.398466842317134</v>
      </c>
      <c r="N93" s="1">
        <v>0.7</v>
      </c>
      <c r="O93" s="11" cm="1">
        <f t="array" ref="O93">ROUND(_xlfn.SWITCH(C93,"建筑专教",IF(S93&gt;0.1,1.38,1.28),"阶梯教室",IF(S93&gt;0.1,1.15,1.05),"公共教室",IF(S93&gt;0.1,1.22,1.12),IF(S93&gt;0.1,1.2,1.1))+(MOD(ROW()*11,31)/31-0.5)*0.06,2)</f>
        <v>1.17</v>
      </c>
      <c r="P93" s="12">
        <f t="shared" si="9"/>
        <v>0.69</v>
      </c>
      <c r="Q93" s="13">
        <f t="shared" si="13"/>
        <v>-1.0694093883630342</v>
      </c>
      <c r="R93" s="1">
        <v>0</v>
      </c>
      <c r="S93" s="1">
        <v>0.14699999999999999</v>
      </c>
      <c r="T93" s="1">
        <v>8.0000000000000002E-3</v>
      </c>
      <c r="U93" s="4" t="s">
        <v>34</v>
      </c>
      <c r="V93">
        <v>0.41</v>
      </c>
      <c r="W93">
        <v>0.3</v>
      </c>
      <c r="X93" s="14">
        <v>0.73</v>
      </c>
      <c r="Y93" s="14">
        <v>2.38</v>
      </c>
      <c r="Z93" s="14">
        <v>0.25</v>
      </c>
      <c r="AA93" s="5">
        <f t="shared" si="10"/>
        <v>0.155</v>
      </c>
      <c r="AB93" s="15" cm="1">
        <f t="array" ref="AB93">_xlfn.SWITCH(U93,"夏",122,"冬",90,"春",153,"秋",153,0)</f>
        <v>153</v>
      </c>
      <c r="AC93" s="16">
        <f t="shared" si="11"/>
        <v>23.715</v>
      </c>
      <c r="AD93" s="5">
        <f>IFERROR(AA93/D93,0)</f>
        <v>1.2347567290258645E-3</v>
      </c>
      <c r="AE93" s="15">
        <f t="shared" si="12"/>
        <v>0.41917808219178082</v>
      </c>
      <c r="AF93" s="5">
        <f>IFERROR(AD93*AE93*48,0)</f>
        <v>2.4843981967029999E-2</v>
      </c>
    </row>
    <row r="94" spans="1:32" x14ac:dyDescent="0.15">
      <c r="A94" s="8">
        <v>45731</v>
      </c>
      <c r="B94" s="1" t="s">
        <v>37</v>
      </c>
      <c r="C94" s="1" t="s">
        <v>33</v>
      </c>
      <c r="D94" s="9">
        <v>125.5308</v>
      </c>
      <c r="E94" s="6">
        <v>3.15</v>
      </c>
      <c r="F94" s="10">
        <v>0.4375</v>
      </c>
      <c r="G94" s="1">
        <v>21.4</v>
      </c>
      <c r="H94" s="1">
        <v>59.8</v>
      </c>
      <c r="I94" s="1">
        <v>21.9</v>
      </c>
      <c r="J94" s="1">
        <v>0.12</v>
      </c>
      <c r="K94" s="1">
        <v>795</v>
      </c>
      <c r="L94" s="1">
        <v>1410</v>
      </c>
      <c r="M94" s="6">
        <f t="shared" si="8"/>
        <v>22.081891159750228</v>
      </c>
      <c r="N94" s="1">
        <v>0.7</v>
      </c>
      <c r="O94" s="11" cm="1">
        <f t="array" ref="O94">ROUND(_xlfn.SWITCH(C94,"建筑专教",IF(S94&gt;0.1,1.38,1.28),"阶梯教室",IF(S94&gt;0.1,1.15,1.05),"公共教室",IF(S94&gt;0.1,1.22,1.12),IF(S94&gt;0.1,1.2,1.1))+(MOD(ROW()*11,31)/31-0.5)*0.06,2)</f>
        <v>1.19</v>
      </c>
      <c r="P94" s="12">
        <f t="shared" si="9"/>
        <v>0.39</v>
      </c>
      <c r="Q94" s="13">
        <f t="shared" si="13"/>
        <v>-0.85450641473499933</v>
      </c>
      <c r="R94" s="1">
        <v>0</v>
      </c>
      <c r="S94" s="1">
        <v>0.14499999999999999</v>
      </c>
      <c r="T94" s="1">
        <v>2.8000000000000001E-2</v>
      </c>
      <c r="U94" s="4" t="s">
        <v>34</v>
      </c>
      <c r="V94">
        <v>0.41</v>
      </c>
      <c r="W94">
        <v>0.3</v>
      </c>
      <c r="X94" s="14">
        <v>0.73</v>
      </c>
      <c r="Y94" s="14">
        <v>2.38</v>
      </c>
      <c r="Z94" s="14">
        <v>0.25</v>
      </c>
      <c r="AA94" s="5">
        <f t="shared" si="10"/>
        <v>0.17299999999999999</v>
      </c>
      <c r="AB94" s="15" cm="1">
        <f t="array" ref="AB94">_xlfn.SWITCH(U94,"夏",122,"冬",90,"春",153,"秋",153,0)</f>
        <v>153</v>
      </c>
      <c r="AC94" s="16">
        <f t="shared" si="11"/>
        <v>26.468999999999998</v>
      </c>
      <c r="AD94" s="5">
        <f>IFERROR(AA94/D94,0)</f>
        <v>1.3781478330417713E-3</v>
      </c>
      <c r="AE94" s="15">
        <f t="shared" si="12"/>
        <v>0.41917808219178082</v>
      </c>
      <c r="AF94" s="5">
        <f>IFERROR(AD94*AE94*48,0)</f>
        <v>2.7729089550298E-2</v>
      </c>
    </row>
    <row r="95" spans="1:32" x14ac:dyDescent="0.15">
      <c r="A95" s="8">
        <v>45731</v>
      </c>
      <c r="B95" s="1" t="s">
        <v>37</v>
      </c>
      <c r="C95" s="1" t="s">
        <v>33</v>
      </c>
      <c r="D95" s="9">
        <v>125.5308</v>
      </c>
      <c r="E95" s="6">
        <v>3.15</v>
      </c>
      <c r="F95" s="10">
        <v>0.45833333333333298</v>
      </c>
      <c r="G95" s="1">
        <v>21.9</v>
      </c>
      <c r="H95" s="1">
        <v>58.8</v>
      </c>
      <c r="I95" s="1">
        <v>22.5</v>
      </c>
      <c r="J95" s="1">
        <v>0.1</v>
      </c>
      <c r="K95" s="1">
        <v>1055</v>
      </c>
      <c r="L95" s="1">
        <v>1480</v>
      </c>
      <c r="M95" s="6">
        <f t="shared" si="8"/>
        <v>22.694451116165453</v>
      </c>
      <c r="N95" s="1">
        <v>0.7</v>
      </c>
      <c r="O95" s="11" cm="1">
        <f t="array" ref="O95">ROUND(_xlfn.SWITCH(C95,"建筑专教",IF(S95&gt;0.1,1.38,1.28),"阶梯教室",IF(S95&gt;0.1,1.15,1.05),"公共教室",IF(S95&gt;0.1,1.22,1.12),IF(S95&gt;0.1,1.2,1.1))+(MOD(ROW()*11,31)/31-0.5)*0.06,2)</f>
        <v>1.21</v>
      </c>
      <c r="P95" s="12">
        <f t="shared" si="9"/>
        <v>0.65</v>
      </c>
      <c r="Q95" s="13">
        <f t="shared" si="13"/>
        <v>-0.64060699584927594</v>
      </c>
      <c r="R95" s="1">
        <v>0</v>
      </c>
      <c r="S95" s="1">
        <v>0.14299999999999999</v>
      </c>
      <c r="T95" s="1">
        <v>3.5000000000000003E-2</v>
      </c>
      <c r="U95" s="4" t="s">
        <v>34</v>
      </c>
      <c r="V95">
        <v>0.41</v>
      </c>
      <c r="W95">
        <v>0.3</v>
      </c>
      <c r="X95" s="14">
        <v>0.73</v>
      </c>
      <c r="Y95" s="14">
        <v>2.38</v>
      </c>
      <c r="Z95" s="14">
        <v>0.25</v>
      </c>
      <c r="AA95" s="5">
        <f t="shared" si="10"/>
        <v>0.17799999999999999</v>
      </c>
      <c r="AB95" s="15" cm="1">
        <f t="array" ref="AB95">_xlfn.SWITCH(U95,"夏",122,"冬",90,"春",153,"秋",153,0)</f>
        <v>153</v>
      </c>
      <c r="AC95" s="16">
        <f t="shared" si="11"/>
        <v>27.233999999999998</v>
      </c>
      <c r="AD95" s="5">
        <f>IFERROR(AA95/D95,0)</f>
        <v>1.4179786952684121E-3</v>
      </c>
      <c r="AE95" s="15">
        <f t="shared" si="12"/>
        <v>0.41917808219178082</v>
      </c>
      <c r="AF95" s="5">
        <f>IFERROR(AD95*AE95*48,0)</f>
        <v>2.8530508323427999E-2</v>
      </c>
    </row>
    <row r="96" spans="1:32" x14ac:dyDescent="0.15">
      <c r="A96" s="8">
        <v>45731</v>
      </c>
      <c r="B96" s="1" t="s">
        <v>37</v>
      </c>
      <c r="C96" s="1" t="s">
        <v>33</v>
      </c>
      <c r="D96" s="9">
        <v>125.5308</v>
      </c>
      <c r="E96" s="6">
        <v>3.15</v>
      </c>
      <c r="F96" s="10">
        <v>0.47916666666666702</v>
      </c>
      <c r="G96" s="1">
        <v>22.5</v>
      </c>
      <c r="H96" s="1">
        <v>57.8</v>
      </c>
      <c r="I96" s="1">
        <v>23.1</v>
      </c>
      <c r="J96" s="1">
        <v>0.08</v>
      </c>
      <c r="K96" s="1">
        <v>1205</v>
      </c>
      <c r="L96" s="1">
        <v>1550</v>
      </c>
      <c r="M96" s="6">
        <f t="shared" si="8"/>
        <v>23.26907510596925</v>
      </c>
      <c r="N96" s="1">
        <v>0.7</v>
      </c>
      <c r="O96" s="11" cm="1">
        <f t="array" ref="O96">ROUND(_xlfn.SWITCH(C96,"建筑专教",IF(S96&gt;0.1,1.38,1.28),"阶梯教室",IF(S96&gt;0.1,1.15,1.05),"公共教室",IF(S96&gt;0.1,1.22,1.12),IF(S96&gt;0.1,1.2,1.1))+(MOD(ROW()*11,31)/31-0.5)*0.06,2)</f>
        <v>1.17</v>
      </c>
      <c r="P96" s="12">
        <f t="shared" si="9"/>
        <v>0.8</v>
      </c>
      <c r="Q96" s="13">
        <f t="shared" si="13"/>
        <v>-0.56900809283660214</v>
      </c>
      <c r="R96" s="1">
        <v>0</v>
      </c>
      <c r="S96" s="1">
        <v>0.14099999999999999</v>
      </c>
      <c r="T96" s="1">
        <v>4.0000000000000001E-3</v>
      </c>
      <c r="U96" s="4" t="s">
        <v>34</v>
      </c>
      <c r="V96">
        <v>0.41</v>
      </c>
      <c r="W96">
        <v>0.3</v>
      </c>
      <c r="X96" s="14">
        <v>0.73</v>
      </c>
      <c r="Y96" s="14">
        <v>2.38</v>
      </c>
      <c r="Z96" s="14">
        <v>0.25</v>
      </c>
      <c r="AA96" s="5">
        <f t="shared" si="10"/>
        <v>0.14499999999999999</v>
      </c>
      <c r="AB96" s="15" cm="1">
        <f t="array" ref="AB96">_xlfn.SWITCH(U96,"夏",122,"冬",90,"春",153,"秋",153,0)</f>
        <v>153</v>
      </c>
      <c r="AC96" s="16">
        <f t="shared" si="11"/>
        <v>22.184999999999999</v>
      </c>
      <c r="AD96" s="5">
        <f>IFERROR(AA96/D96,0)</f>
        <v>1.1550950045725828E-3</v>
      </c>
      <c r="AE96" s="15">
        <f t="shared" si="12"/>
        <v>0.41917808219178082</v>
      </c>
      <c r="AF96" s="5">
        <f>IFERROR(AD96*AE96*48,0)</f>
        <v>2.3241144420769994E-2</v>
      </c>
    </row>
    <row r="97" spans="1:32" x14ac:dyDescent="0.15">
      <c r="A97" s="8">
        <v>45731</v>
      </c>
      <c r="B97" s="1" t="s">
        <v>37</v>
      </c>
      <c r="C97" s="1" t="s">
        <v>33</v>
      </c>
      <c r="D97" s="9">
        <v>125.5308</v>
      </c>
      <c r="E97" s="6">
        <v>3.15</v>
      </c>
      <c r="F97" s="10">
        <v>0.5</v>
      </c>
      <c r="G97" s="1">
        <v>22.9</v>
      </c>
      <c r="H97" s="1">
        <v>56.8</v>
      </c>
      <c r="I97" s="1">
        <v>23.7</v>
      </c>
      <c r="J97" s="1">
        <v>0.1</v>
      </c>
      <c r="K97" s="1">
        <v>835</v>
      </c>
      <c r="L97" s="1">
        <v>1620</v>
      </c>
      <c r="M97" s="6">
        <f t="shared" si="8"/>
        <v>23.956057923404444</v>
      </c>
      <c r="N97" s="1">
        <v>0.7</v>
      </c>
      <c r="O97" s="11" cm="1">
        <f t="array" ref="O97">ROUND(_xlfn.SWITCH(C97,"建筑专教",IF(S97&gt;0.1,1.38,1.28),"阶梯教室",IF(S97&gt;0.1,1.15,1.05),"公共教室",IF(S97&gt;0.1,1.22,1.12),IF(S97&gt;0.1,1.2,1.1))+(MOD(ROW()*11,31)/31-0.5)*0.06,2)</f>
        <v>1.2</v>
      </c>
      <c r="P97" s="12">
        <f t="shared" si="9"/>
        <v>0.43</v>
      </c>
      <c r="Q97" s="13">
        <f t="shared" si="13"/>
        <v>-0.34425970471957262</v>
      </c>
      <c r="R97" s="1">
        <v>0</v>
      </c>
      <c r="S97" s="1">
        <v>0.13900000000000001</v>
      </c>
      <c r="T97" s="1">
        <v>4.0000000000000001E-3</v>
      </c>
      <c r="U97" s="4" t="s">
        <v>34</v>
      </c>
      <c r="V97">
        <v>0.41</v>
      </c>
      <c r="W97">
        <v>0.3</v>
      </c>
      <c r="X97" s="14">
        <v>0.73</v>
      </c>
      <c r="Y97" s="14">
        <v>2.38</v>
      </c>
      <c r="Z97" s="14">
        <v>0.25</v>
      </c>
      <c r="AA97" s="5">
        <f t="shared" si="10"/>
        <v>0.14300000000000002</v>
      </c>
      <c r="AB97" s="15" cm="1">
        <f t="array" ref="AB97">_xlfn.SWITCH(U97,"夏",122,"冬",90,"春",153,"秋",153,0)</f>
        <v>153</v>
      </c>
      <c r="AC97" s="16">
        <f t="shared" si="11"/>
        <v>21.879000000000001</v>
      </c>
      <c r="AD97" s="5">
        <f>IFERROR(AA97/D97,0)</f>
        <v>1.1391626596819267E-3</v>
      </c>
      <c r="AE97" s="15">
        <f t="shared" si="12"/>
        <v>0.41917808219178082</v>
      </c>
      <c r="AF97" s="5">
        <f>IFERROR(AD97*AE97*48,0)</f>
        <v>2.2920576911517998E-2</v>
      </c>
    </row>
    <row r="98" spans="1:32" x14ac:dyDescent="0.15">
      <c r="A98" s="8">
        <v>45731</v>
      </c>
      <c r="B98" s="1" t="s">
        <v>37</v>
      </c>
      <c r="C98" s="1" t="s">
        <v>33</v>
      </c>
      <c r="D98" s="9">
        <v>125.5308</v>
      </c>
      <c r="E98" s="6">
        <v>3.15</v>
      </c>
      <c r="F98" s="10">
        <v>0.52083333333333304</v>
      </c>
      <c r="G98" s="1">
        <v>22.5</v>
      </c>
      <c r="H98" s="1">
        <v>57.8</v>
      </c>
      <c r="I98" s="1">
        <v>23.2</v>
      </c>
      <c r="J98" s="1">
        <v>0.08</v>
      </c>
      <c r="K98" s="1">
        <v>635</v>
      </c>
      <c r="L98" s="1">
        <v>1690</v>
      </c>
      <c r="M98" s="6">
        <f t="shared" si="8"/>
        <v>23.397026856336026</v>
      </c>
      <c r="N98" s="1">
        <v>0.7</v>
      </c>
      <c r="O98" s="11" cm="1">
        <f t="array" ref="O98">ROUND(_xlfn.SWITCH(C98,"建筑专教",IF(S98&gt;0.1,1.38,1.28),"阶梯教室",IF(S98&gt;0.1,1.15,1.05),"公共教室",IF(S98&gt;0.1,1.22,1.12),IF(S98&gt;0.1,1.2,1.1))+(MOD(ROW()*11,31)/31-0.5)*0.06,2)</f>
        <v>1.22</v>
      </c>
      <c r="P98" s="12">
        <f t="shared" si="9"/>
        <v>0.23</v>
      </c>
      <c r="Q98" s="13">
        <f t="shared" si="13"/>
        <v>-0.43210132746580626</v>
      </c>
      <c r="R98" s="1">
        <v>0</v>
      </c>
      <c r="S98" s="1">
        <v>0.13700000000000001</v>
      </c>
      <c r="T98" s="1">
        <v>2.8000000000000001E-2</v>
      </c>
      <c r="U98" s="4" t="s">
        <v>34</v>
      </c>
      <c r="V98">
        <v>0.41</v>
      </c>
      <c r="W98">
        <v>0.3</v>
      </c>
      <c r="X98" s="14">
        <v>0.73</v>
      </c>
      <c r="Y98" s="14">
        <v>2.38</v>
      </c>
      <c r="Z98" s="14">
        <v>0.25</v>
      </c>
      <c r="AA98" s="5">
        <f t="shared" si="10"/>
        <v>0.16500000000000001</v>
      </c>
      <c r="AB98" s="15" cm="1">
        <f t="array" ref="AB98">_xlfn.SWITCH(U98,"夏",122,"冬",90,"春",153,"秋",153,0)</f>
        <v>153</v>
      </c>
      <c r="AC98" s="16">
        <f t="shared" si="11"/>
        <v>25.245000000000001</v>
      </c>
      <c r="AD98" s="5">
        <f>IFERROR(AA98/D98,0)</f>
        <v>1.3144184534791463E-3</v>
      </c>
      <c r="AE98" s="15">
        <f t="shared" si="12"/>
        <v>0.41917808219178082</v>
      </c>
      <c r="AF98" s="5">
        <f>IFERROR(AD98*AE98*48,0)</f>
        <v>2.6446819513289997E-2</v>
      </c>
    </row>
    <row r="99" spans="1:32" x14ac:dyDescent="0.15">
      <c r="A99" s="8">
        <v>45731</v>
      </c>
      <c r="B99" s="1" t="s">
        <v>37</v>
      </c>
      <c r="C99" s="1" t="s">
        <v>33</v>
      </c>
      <c r="D99" s="9">
        <v>125.5308</v>
      </c>
      <c r="E99" s="6">
        <v>3.15</v>
      </c>
      <c r="F99" s="10">
        <v>0.54166666666666696</v>
      </c>
      <c r="G99" s="1">
        <v>21.9</v>
      </c>
      <c r="H99" s="1">
        <v>58.8</v>
      </c>
      <c r="I99" s="1">
        <v>22.6</v>
      </c>
      <c r="J99" s="1">
        <v>0.1</v>
      </c>
      <c r="K99" s="1">
        <v>555</v>
      </c>
      <c r="L99" s="1">
        <v>1760</v>
      </c>
      <c r="M99" s="6">
        <f t="shared" si="8"/>
        <v>22.826592732050358</v>
      </c>
      <c r="N99" s="1">
        <v>0.7</v>
      </c>
      <c r="O99" s="11" cm="1">
        <f t="array" ref="O99">ROUND(_xlfn.SWITCH(C99,"建筑专教",IF(S99&gt;0.1,1.38,1.28),"阶梯教室",IF(S99&gt;0.1,1.15,1.05),"公共教室",IF(S99&gt;0.1,1.22,1.12),IF(S99&gt;0.1,1.2,1.1))+(MOD(ROW()*11,31)/31-0.5)*0.06,2)</f>
        <v>1.18</v>
      </c>
      <c r="P99" s="12">
        <f t="shared" si="9"/>
        <v>0.15</v>
      </c>
      <c r="Q99" s="13">
        <f t="shared" si="13"/>
        <v>-0.70212307571137433</v>
      </c>
      <c r="R99" s="1">
        <v>0</v>
      </c>
      <c r="S99" s="1">
        <v>0.13500000000000001</v>
      </c>
      <c r="T99" s="1">
        <v>3.2000000000000001E-2</v>
      </c>
      <c r="U99" s="4" t="s">
        <v>34</v>
      </c>
      <c r="V99">
        <v>0.41</v>
      </c>
      <c r="W99">
        <v>0.3</v>
      </c>
      <c r="X99" s="14">
        <v>0.73</v>
      </c>
      <c r="Y99" s="14">
        <v>2.38</v>
      </c>
      <c r="Z99" s="14">
        <v>0.25</v>
      </c>
      <c r="AA99" s="5">
        <f t="shared" si="10"/>
        <v>0.16700000000000001</v>
      </c>
      <c r="AB99" s="15" cm="1">
        <f t="array" ref="AB99">_xlfn.SWITCH(U99,"夏",122,"冬",90,"春",153,"秋",153,0)</f>
        <v>153</v>
      </c>
      <c r="AC99" s="16">
        <f t="shared" si="11"/>
        <v>25.551000000000002</v>
      </c>
      <c r="AD99" s="5">
        <f>IFERROR(AA99/D99,0)</f>
        <v>1.3303507983698025E-3</v>
      </c>
      <c r="AE99" s="15">
        <f t="shared" si="12"/>
        <v>0.41917808219178082</v>
      </c>
      <c r="AF99" s="5">
        <f>IFERROR(AD99*AE99*48,0)</f>
        <v>2.6767387022541996E-2</v>
      </c>
    </row>
    <row r="100" spans="1:32" x14ac:dyDescent="0.15">
      <c r="A100" s="8">
        <v>45731</v>
      </c>
      <c r="B100" s="1" t="s">
        <v>37</v>
      </c>
      <c r="C100" s="1" t="s">
        <v>33</v>
      </c>
      <c r="D100" s="9">
        <v>125.5308</v>
      </c>
      <c r="E100" s="6">
        <v>3.15</v>
      </c>
      <c r="F100" s="10">
        <v>0.5625</v>
      </c>
      <c r="G100" s="1">
        <v>21.3</v>
      </c>
      <c r="H100" s="1">
        <v>59.8</v>
      </c>
      <c r="I100" s="1">
        <v>22</v>
      </c>
      <c r="J100" s="1">
        <v>0.12</v>
      </c>
      <c r="K100" s="1">
        <v>675</v>
      </c>
      <c r="L100" s="1">
        <v>1830</v>
      </c>
      <c r="M100" s="6">
        <f t="shared" si="8"/>
        <v>22.254295380217172</v>
      </c>
      <c r="N100" s="1">
        <v>0.7</v>
      </c>
      <c r="O100" s="11" cm="1">
        <f t="array" ref="O100">ROUND(_xlfn.SWITCH(C100,"建筑专教",IF(S100&gt;0.1,1.38,1.28),"阶梯教室",IF(S100&gt;0.1,1.15,1.05),"公共教室",IF(S100&gt;0.1,1.22,1.12),IF(S100&gt;0.1,1.2,1.1))+(MOD(ROW()*11,31)/31-0.5)*0.06,2)</f>
        <v>1.2</v>
      </c>
      <c r="P100" s="12">
        <f t="shared" si="9"/>
        <v>0.27</v>
      </c>
      <c r="Q100" s="13">
        <f t="shared" si="13"/>
        <v>-0.82307132325378529</v>
      </c>
      <c r="R100" s="1">
        <v>0</v>
      </c>
      <c r="S100" s="1">
        <v>0.13300000000000001</v>
      </c>
      <c r="T100" s="1">
        <v>3.7999999999999999E-2</v>
      </c>
      <c r="U100" s="4" t="s">
        <v>34</v>
      </c>
      <c r="V100">
        <v>0.41</v>
      </c>
      <c r="W100">
        <v>0.3</v>
      </c>
      <c r="X100" s="14">
        <v>0.73</v>
      </c>
      <c r="Y100" s="14">
        <v>2.38</v>
      </c>
      <c r="Z100" s="14">
        <v>0.25</v>
      </c>
      <c r="AA100" s="5">
        <f t="shared" si="10"/>
        <v>0.17100000000000001</v>
      </c>
      <c r="AB100" s="15" cm="1">
        <f t="array" ref="AB100">_xlfn.SWITCH(U100,"夏",122,"冬",90,"春",153,"秋",153,0)</f>
        <v>153</v>
      </c>
      <c r="AC100" s="16">
        <f t="shared" si="11"/>
        <v>26.163</v>
      </c>
      <c r="AD100" s="5">
        <f>IFERROR(AA100/D100,0)</f>
        <v>1.3622154881511152E-3</v>
      </c>
      <c r="AE100" s="15">
        <f t="shared" si="12"/>
        <v>0.41917808219178082</v>
      </c>
      <c r="AF100" s="5">
        <f>IFERROR(AD100*AE100*48,0)</f>
        <v>2.7408522041046001E-2</v>
      </c>
    </row>
    <row r="101" spans="1:32" x14ac:dyDescent="0.15">
      <c r="A101" s="8">
        <v>45731</v>
      </c>
      <c r="B101" s="1" t="s">
        <v>37</v>
      </c>
      <c r="C101" s="1" t="s">
        <v>33</v>
      </c>
      <c r="D101" s="9">
        <v>125.5308</v>
      </c>
      <c r="E101" s="6">
        <v>3.15</v>
      </c>
      <c r="F101" s="10">
        <v>0.58333333333333304</v>
      </c>
      <c r="G101" s="1">
        <v>20.7</v>
      </c>
      <c r="H101" s="1">
        <v>60.8</v>
      </c>
      <c r="I101" s="1">
        <v>21.4</v>
      </c>
      <c r="J101" s="1">
        <v>0.1</v>
      </c>
      <c r="K101" s="1">
        <v>825</v>
      </c>
      <c r="L101" s="1">
        <v>1900</v>
      </c>
      <c r="M101" s="6">
        <f t="shared" si="8"/>
        <v>21.629369137601429</v>
      </c>
      <c r="N101" s="1">
        <v>0.7</v>
      </c>
      <c r="O101" s="11" cm="1">
        <f t="array" ref="O101">ROUND(_xlfn.SWITCH(C101,"建筑专教",IF(S101&gt;0.1,1.38,1.28),"阶梯教室",IF(S101&gt;0.1,1.15,1.05),"公共教室",IF(S101&gt;0.1,1.22,1.12),IF(S101&gt;0.1,1.2,1.1))+(MOD(ROW()*11,31)/31-0.5)*0.06,2)</f>
        <v>1.22</v>
      </c>
      <c r="P101" s="12">
        <f t="shared" si="9"/>
        <v>0.42</v>
      </c>
      <c r="Q101" s="13">
        <f t="shared" si="13"/>
        <v>-0.94763227603489941</v>
      </c>
      <c r="R101" s="1">
        <v>0</v>
      </c>
      <c r="S101" s="1">
        <v>0.13100000000000001</v>
      </c>
      <c r="T101" s="1">
        <v>3.2000000000000001E-2</v>
      </c>
      <c r="U101" s="4" t="s">
        <v>34</v>
      </c>
      <c r="V101">
        <v>0.41</v>
      </c>
      <c r="W101">
        <v>0.3</v>
      </c>
      <c r="X101" s="14">
        <v>0.73</v>
      </c>
      <c r="Y101" s="14">
        <v>2.38</v>
      </c>
      <c r="Z101" s="14">
        <v>0.25</v>
      </c>
      <c r="AA101" s="5">
        <f t="shared" si="10"/>
        <v>0.16300000000000001</v>
      </c>
      <c r="AB101" s="15" cm="1">
        <f t="array" ref="AB101">_xlfn.SWITCH(U101,"夏",122,"冬",90,"春",153,"秋",153,0)</f>
        <v>153</v>
      </c>
      <c r="AC101" s="16">
        <f t="shared" si="11"/>
        <v>24.939</v>
      </c>
      <c r="AD101" s="5">
        <f>IFERROR(AA101/D101,0)</f>
        <v>1.2984861085884899E-3</v>
      </c>
      <c r="AE101" s="15">
        <f t="shared" si="12"/>
        <v>0.41917808219178082</v>
      </c>
      <c r="AF101" s="5">
        <f>IFERROR(AD101*AE101*48,0)</f>
        <v>2.6126252004038002E-2</v>
      </c>
    </row>
    <row r="102" spans="1:32" x14ac:dyDescent="0.15">
      <c r="A102" s="8">
        <v>45731</v>
      </c>
      <c r="B102" s="1" t="s">
        <v>37</v>
      </c>
      <c r="C102" s="1" t="s">
        <v>33</v>
      </c>
      <c r="D102" s="9">
        <v>125.5308</v>
      </c>
      <c r="E102" s="6">
        <v>3.15</v>
      </c>
      <c r="F102" s="10">
        <v>0.60416666666666696</v>
      </c>
      <c r="G102" s="1">
        <v>20.100000000000001</v>
      </c>
      <c r="H102" s="1">
        <v>61.8</v>
      </c>
      <c r="I102" s="1">
        <v>20.8</v>
      </c>
      <c r="J102" s="1">
        <v>0.08</v>
      </c>
      <c r="K102" s="1">
        <v>965</v>
      </c>
      <c r="L102" s="1">
        <v>1970</v>
      </c>
      <c r="M102" s="6">
        <f t="shared" si="8"/>
        <v>21.001885685407956</v>
      </c>
      <c r="N102" s="1">
        <v>0.7</v>
      </c>
      <c r="O102" s="11" cm="1">
        <f t="array" ref="O102">ROUND(_xlfn.SWITCH(C102,"建筑专教",IF(S102&gt;0.1,1.38,1.28),"阶梯教室",IF(S102&gt;0.1,1.15,1.05),"公共教室",IF(S102&gt;0.1,1.22,1.12),IF(S102&gt;0.1,1.2,1.1))+(MOD(ROW()*11,31)/31-0.5)*0.06,2)</f>
        <v>1.18</v>
      </c>
      <c r="P102" s="12">
        <f t="shared" si="9"/>
        <v>0.56000000000000005</v>
      </c>
      <c r="Q102" s="13">
        <f t="shared" si="13"/>
        <v>-1.2515662289244331</v>
      </c>
      <c r="R102" s="1">
        <v>0</v>
      </c>
      <c r="S102" s="1">
        <v>0.129</v>
      </c>
      <c r="T102" s="1">
        <v>3.5000000000000003E-2</v>
      </c>
      <c r="U102" s="4" t="s">
        <v>34</v>
      </c>
      <c r="V102">
        <v>0.41</v>
      </c>
      <c r="W102">
        <v>0.3</v>
      </c>
      <c r="X102" s="14">
        <v>0.73</v>
      </c>
      <c r="Y102" s="14">
        <v>2.38</v>
      </c>
      <c r="Z102" s="14">
        <v>0.25</v>
      </c>
      <c r="AA102" s="5">
        <f t="shared" si="10"/>
        <v>0.16400000000000001</v>
      </c>
      <c r="AB102" s="15" cm="1">
        <f t="array" ref="AB102">_xlfn.SWITCH(U102,"夏",122,"冬",90,"春",153,"秋",153,0)</f>
        <v>153</v>
      </c>
      <c r="AC102" s="16">
        <f t="shared" si="11"/>
        <v>25.092000000000002</v>
      </c>
      <c r="AD102" s="5">
        <f>IFERROR(AA102/D102,0)</f>
        <v>1.306452281033818E-3</v>
      </c>
      <c r="AE102" s="15">
        <f t="shared" si="12"/>
        <v>0.41917808219178082</v>
      </c>
      <c r="AF102" s="5">
        <f>IFERROR(AD102*AE102*48,0)</f>
        <v>2.6286535758663999E-2</v>
      </c>
    </row>
    <row r="103" spans="1:32" x14ac:dyDescent="0.15">
      <c r="A103" s="8">
        <v>45731</v>
      </c>
      <c r="B103" s="1" t="s">
        <v>37</v>
      </c>
      <c r="C103" s="1" t="s">
        <v>33</v>
      </c>
      <c r="D103" s="9">
        <v>125.5308</v>
      </c>
      <c r="E103" s="6">
        <v>3.15</v>
      </c>
      <c r="F103" s="10">
        <v>0.625</v>
      </c>
      <c r="G103" s="1">
        <v>19.5</v>
      </c>
      <c r="H103" s="1">
        <v>62.8</v>
      </c>
      <c r="I103" s="1">
        <v>20.2</v>
      </c>
      <c r="J103" s="1">
        <v>0.1</v>
      </c>
      <c r="K103" s="1">
        <v>1105</v>
      </c>
      <c r="L103" s="1">
        <v>2040</v>
      </c>
      <c r="M103" s="6">
        <f t="shared" si="8"/>
        <v>20.432191033508332</v>
      </c>
      <c r="N103" s="1">
        <v>0.7</v>
      </c>
      <c r="O103" s="11" cm="1">
        <f t="array" ref="O103">ROUND(_xlfn.SWITCH(C103,"建筑专教",IF(S103&gt;0.1,1.38,1.28),"阶梯教室",IF(S103&gt;0.1,1.15,1.05),"公共教室",IF(S103&gt;0.1,1.22,1.12),IF(S103&gt;0.1,1.2,1.1))+(MOD(ROW()*11,31)/31-0.5)*0.06,2)</f>
        <v>1.2</v>
      </c>
      <c r="P103" s="12">
        <f t="shared" si="9"/>
        <v>0.7</v>
      </c>
      <c r="Q103" s="13">
        <f t="shared" si="13"/>
        <v>-1.3671602741673947</v>
      </c>
      <c r="R103" s="1">
        <v>0</v>
      </c>
      <c r="S103" s="1">
        <v>0.127</v>
      </c>
      <c r="T103" s="1">
        <v>8.0000000000000002E-3</v>
      </c>
      <c r="U103" s="4" t="s">
        <v>34</v>
      </c>
      <c r="V103">
        <v>0.41</v>
      </c>
      <c r="W103">
        <v>0.3</v>
      </c>
      <c r="X103" s="14">
        <v>0.73</v>
      </c>
      <c r="Y103" s="14">
        <v>2.38</v>
      </c>
      <c r="Z103" s="14">
        <v>0.25</v>
      </c>
      <c r="AA103" s="5">
        <f t="shared" si="10"/>
        <v>0.13500000000000001</v>
      </c>
      <c r="AB103" s="15" cm="1">
        <f t="array" ref="AB103">_xlfn.SWITCH(U103,"夏",122,"冬",90,"春",153,"秋",153,0)</f>
        <v>153</v>
      </c>
      <c r="AC103" s="16">
        <f t="shared" si="11"/>
        <v>20.655000000000001</v>
      </c>
      <c r="AD103" s="5">
        <f>IFERROR(AA103/D103,0)</f>
        <v>1.0754332801193014E-3</v>
      </c>
      <c r="AE103" s="15">
        <f t="shared" si="12"/>
        <v>0.41917808219178082</v>
      </c>
      <c r="AF103" s="5">
        <f>IFERROR(AD103*AE103*48,0)</f>
        <v>2.1638306874509999E-2</v>
      </c>
    </row>
    <row r="104" spans="1:32" x14ac:dyDescent="0.15">
      <c r="A104" s="8">
        <v>45731</v>
      </c>
      <c r="B104" s="1" t="s">
        <v>37</v>
      </c>
      <c r="C104" s="1" t="s">
        <v>33</v>
      </c>
      <c r="D104" s="9">
        <v>125.5308</v>
      </c>
      <c r="E104" s="6">
        <v>3.15</v>
      </c>
      <c r="F104" s="10">
        <v>0.64583333333333304</v>
      </c>
      <c r="G104" s="1">
        <v>18.899999999999999</v>
      </c>
      <c r="H104" s="1">
        <v>63.8</v>
      </c>
      <c r="I104" s="1">
        <v>19.600000000000001</v>
      </c>
      <c r="J104" s="1">
        <v>0.12</v>
      </c>
      <c r="K104" s="1">
        <v>1035</v>
      </c>
      <c r="L104" s="1">
        <v>2110</v>
      </c>
      <c r="M104" s="6">
        <f t="shared" si="8"/>
        <v>19.860589862325526</v>
      </c>
      <c r="N104" s="1">
        <v>0.7</v>
      </c>
      <c r="O104" s="11" cm="1">
        <f t="array" ref="O104">ROUND(_xlfn.SWITCH(C104,"建筑专教",IF(S104&gt;0.1,1.38,1.28),"阶梯教室",IF(S104&gt;0.1,1.15,1.05),"公共教室",IF(S104&gt;0.1,1.22,1.12),IF(S104&gt;0.1,1.2,1.1))+(MOD(ROW()*11,31)/31-0.5)*0.06,2)</f>
        <v>1.22</v>
      </c>
      <c r="P104" s="12">
        <f t="shared" si="9"/>
        <v>0.63</v>
      </c>
      <c r="Q104" s="13">
        <f t="shared" si="13"/>
        <v>-1.4804164452947837</v>
      </c>
      <c r="R104" s="1">
        <v>0</v>
      </c>
      <c r="S104" s="1">
        <v>0.125</v>
      </c>
      <c r="T104" s="1">
        <v>4.0000000000000001E-3</v>
      </c>
      <c r="U104" s="4" t="s">
        <v>34</v>
      </c>
      <c r="V104">
        <v>0.41</v>
      </c>
      <c r="W104">
        <v>0.3</v>
      </c>
      <c r="X104" s="14">
        <v>0.73</v>
      </c>
      <c r="Y104" s="14">
        <v>2.38</v>
      </c>
      <c r="Z104" s="14">
        <v>0.25</v>
      </c>
      <c r="AA104" s="5">
        <f t="shared" si="10"/>
        <v>0.129</v>
      </c>
      <c r="AB104" s="15" cm="1">
        <f t="array" ref="AB104">_xlfn.SWITCH(U104,"夏",122,"冬",90,"春",153,"秋",153,0)</f>
        <v>153</v>
      </c>
      <c r="AC104" s="16">
        <f t="shared" si="11"/>
        <v>19.737000000000002</v>
      </c>
      <c r="AD104" s="5">
        <f>IFERROR(AA104/D104,0)</f>
        <v>1.0276362454473326E-3</v>
      </c>
      <c r="AE104" s="15">
        <f t="shared" si="12"/>
        <v>0.41917808219178082</v>
      </c>
      <c r="AF104" s="5">
        <f>IFERROR(AD104*AE104*48,0)</f>
        <v>2.0676604346754002E-2</v>
      </c>
    </row>
    <row r="105" spans="1:32" x14ac:dyDescent="0.15">
      <c r="A105" s="8">
        <v>45731</v>
      </c>
      <c r="B105" s="1" t="s">
        <v>37</v>
      </c>
      <c r="C105" s="1" t="s">
        <v>33</v>
      </c>
      <c r="D105" s="9">
        <v>125.5308</v>
      </c>
      <c r="E105" s="6">
        <v>3.15</v>
      </c>
      <c r="F105" s="10">
        <v>0.66666666666666696</v>
      </c>
      <c r="G105" s="1">
        <v>18.3</v>
      </c>
      <c r="H105" s="1">
        <v>64.8</v>
      </c>
      <c r="I105" s="1">
        <v>19</v>
      </c>
      <c r="J105" s="1">
        <v>0.1</v>
      </c>
      <c r="K105" s="1">
        <v>675</v>
      </c>
      <c r="L105" s="1">
        <v>2180</v>
      </c>
      <c r="M105" s="6">
        <f t="shared" si="8"/>
        <v>19.235059353703605</v>
      </c>
      <c r="N105" s="1">
        <v>0</v>
      </c>
      <c r="O105" s="1">
        <v>0</v>
      </c>
      <c r="P105" s="12">
        <f t="shared" si="9"/>
        <v>0</v>
      </c>
      <c r="Q105" s="1">
        <v>0</v>
      </c>
      <c r="R105" s="1">
        <v>0</v>
      </c>
      <c r="S105" s="1">
        <v>0</v>
      </c>
      <c r="T105" s="1">
        <v>0</v>
      </c>
      <c r="U105" s="4" t="s">
        <v>34</v>
      </c>
      <c r="V105">
        <v>0.41</v>
      </c>
      <c r="W105">
        <v>0.3</v>
      </c>
      <c r="X105" s="14">
        <v>0.73</v>
      </c>
      <c r="Y105" s="14">
        <v>2.38</v>
      </c>
      <c r="Z105" s="14">
        <v>0.25</v>
      </c>
      <c r="AA105" s="5">
        <f t="shared" si="10"/>
        <v>0</v>
      </c>
      <c r="AB105" s="15" cm="1">
        <f t="array" ref="AB105">_xlfn.SWITCH(U105,"夏",122,"冬",90,"春",153,"秋",153,0)</f>
        <v>153</v>
      </c>
      <c r="AC105" s="16">
        <f t="shared" si="11"/>
        <v>0</v>
      </c>
      <c r="AD105" s="5">
        <f>IFERROR(AA105/D105,0)</f>
        <v>0</v>
      </c>
      <c r="AE105" s="15">
        <f t="shared" si="12"/>
        <v>0.41917808219178082</v>
      </c>
      <c r="AF105" s="5">
        <f>IFERROR(AD105*AE105*48,0)</f>
        <v>0</v>
      </c>
    </row>
    <row r="106" spans="1:32" x14ac:dyDescent="0.15">
      <c r="A106" s="8">
        <v>45731</v>
      </c>
      <c r="B106" s="1" t="s">
        <v>37</v>
      </c>
      <c r="C106" s="1" t="s">
        <v>33</v>
      </c>
      <c r="D106" s="9">
        <v>125.5308</v>
      </c>
      <c r="E106" s="6">
        <v>3.15</v>
      </c>
      <c r="F106" s="10">
        <v>0.6875</v>
      </c>
      <c r="G106" s="1">
        <v>17.7</v>
      </c>
      <c r="H106" s="1">
        <v>65.8</v>
      </c>
      <c r="I106" s="1">
        <v>18.399999999999999</v>
      </c>
      <c r="J106" s="1">
        <v>0.08</v>
      </c>
      <c r="K106" s="1">
        <v>585</v>
      </c>
      <c r="L106" s="1">
        <v>235</v>
      </c>
      <c r="M106" s="6">
        <f t="shared" si="8"/>
        <v>18.606905428614084</v>
      </c>
      <c r="N106" s="1">
        <v>0</v>
      </c>
      <c r="O106" s="1">
        <v>0</v>
      </c>
      <c r="P106" s="12">
        <f t="shared" si="9"/>
        <v>0</v>
      </c>
      <c r="Q106" s="1">
        <v>0</v>
      </c>
      <c r="R106" s="1">
        <v>0</v>
      </c>
      <c r="S106" s="1">
        <v>0</v>
      </c>
      <c r="T106" s="1">
        <v>0</v>
      </c>
      <c r="U106" s="4" t="s">
        <v>34</v>
      </c>
      <c r="V106">
        <v>0.41</v>
      </c>
      <c r="W106">
        <v>0.3</v>
      </c>
      <c r="X106" s="14">
        <v>0.73</v>
      </c>
      <c r="Y106" s="14">
        <v>2.38</v>
      </c>
      <c r="Z106" s="14">
        <v>0.25</v>
      </c>
      <c r="AA106" s="5">
        <f t="shared" si="10"/>
        <v>0</v>
      </c>
      <c r="AB106" s="15" cm="1">
        <f t="array" ref="AB106">_xlfn.SWITCH(U106,"夏",122,"冬",90,"春",153,"秋",153,0)</f>
        <v>153</v>
      </c>
      <c r="AC106" s="16">
        <f t="shared" si="11"/>
        <v>0</v>
      </c>
      <c r="AD106" s="5">
        <f>IFERROR(AA106/D106,0)</f>
        <v>0</v>
      </c>
      <c r="AE106" s="15">
        <f t="shared" si="12"/>
        <v>0.41917808219178082</v>
      </c>
      <c r="AF106" s="5">
        <f>IFERROR(AD106*AE106*48,0)</f>
        <v>0</v>
      </c>
    </row>
    <row r="107" spans="1:32" x14ac:dyDescent="0.15">
      <c r="A107" s="8">
        <v>45731</v>
      </c>
      <c r="B107" s="1" t="s">
        <v>37</v>
      </c>
      <c r="C107" s="1" t="s">
        <v>33</v>
      </c>
      <c r="D107" s="9">
        <v>125.5308</v>
      </c>
      <c r="E107" s="6">
        <v>3.15</v>
      </c>
      <c r="F107" s="10">
        <v>0.70833333333333304</v>
      </c>
      <c r="G107" s="1">
        <v>17.100000000000001</v>
      </c>
      <c r="H107" s="1">
        <v>66.8</v>
      </c>
      <c r="I107" s="1">
        <v>17.8</v>
      </c>
      <c r="J107" s="1">
        <v>0.1</v>
      </c>
      <c r="K107" s="1">
        <v>515</v>
      </c>
      <c r="L107" s="1">
        <v>305</v>
      </c>
      <c r="M107" s="6">
        <f t="shared" si="8"/>
        <v>18.037975055170364</v>
      </c>
      <c r="N107" s="1">
        <v>0</v>
      </c>
      <c r="O107" s="1">
        <v>0</v>
      </c>
      <c r="P107" s="12">
        <f t="shared" si="9"/>
        <v>0</v>
      </c>
      <c r="Q107" s="1">
        <v>0</v>
      </c>
      <c r="R107" s="1">
        <v>0</v>
      </c>
      <c r="S107" s="1">
        <v>0</v>
      </c>
      <c r="T107" s="1">
        <v>0</v>
      </c>
      <c r="U107" s="4" t="s">
        <v>34</v>
      </c>
      <c r="V107">
        <v>0.41</v>
      </c>
      <c r="W107">
        <v>0.3</v>
      </c>
      <c r="X107" s="14">
        <v>0.73</v>
      </c>
      <c r="Y107" s="14">
        <v>2.38</v>
      </c>
      <c r="Z107" s="14">
        <v>0.25</v>
      </c>
      <c r="AA107" s="5">
        <f t="shared" si="10"/>
        <v>0</v>
      </c>
      <c r="AB107" s="15" cm="1">
        <f t="array" ref="AB107">_xlfn.SWITCH(U107,"夏",122,"冬",90,"春",153,"秋",153,0)</f>
        <v>153</v>
      </c>
      <c r="AC107" s="16">
        <f t="shared" si="11"/>
        <v>0</v>
      </c>
      <c r="AD107" s="5">
        <f>IFERROR(AA107/D107,0)</f>
        <v>0</v>
      </c>
      <c r="AE107" s="15">
        <f t="shared" si="12"/>
        <v>0.41917808219178082</v>
      </c>
      <c r="AF107" s="5">
        <f>IFERROR(AD107*AE107*48,0)</f>
        <v>0</v>
      </c>
    </row>
    <row r="108" spans="1:32" x14ac:dyDescent="0.15">
      <c r="A108" s="8">
        <v>45731</v>
      </c>
      <c r="B108" s="1" t="s">
        <v>37</v>
      </c>
      <c r="C108" s="1" t="s">
        <v>33</v>
      </c>
      <c r="D108" s="9">
        <v>125.5308</v>
      </c>
      <c r="E108" s="6">
        <v>3.15</v>
      </c>
      <c r="F108" s="10">
        <v>0.72916666666666696</v>
      </c>
      <c r="G108" s="1">
        <v>16.5</v>
      </c>
      <c r="H108" s="1">
        <v>67.8</v>
      </c>
      <c r="I108" s="1">
        <v>17.2</v>
      </c>
      <c r="J108" s="1">
        <v>0.12</v>
      </c>
      <c r="K108" s="1">
        <v>465</v>
      </c>
      <c r="L108" s="1">
        <v>375</v>
      </c>
      <c r="M108" s="6">
        <f t="shared" si="8"/>
        <v>17.467093521684774</v>
      </c>
      <c r="N108" s="1">
        <v>0</v>
      </c>
      <c r="O108" s="1">
        <v>0</v>
      </c>
      <c r="P108" s="12">
        <f t="shared" si="9"/>
        <v>0</v>
      </c>
      <c r="Q108" s="1">
        <v>0</v>
      </c>
      <c r="R108" s="1">
        <v>0</v>
      </c>
      <c r="S108" s="1">
        <v>0</v>
      </c>
      <c r="T108" s="1">
        <v>0</v>
      </c>
      <c r="U108" s="4" t="s">
        <v>34</v>
      </c>
      <c r="V108">
        <v>0.41</v>
      </c>
      <c r="W108">
        <v>0.3</v>
      </c>
      <c r="X108" s="14">
        <v>0.73</v>
      </c>
      <c r="Y108" s="14">
        <v>2.38</v>
      </c>
      <c r="Z108" s="14">
        <v>0.25</v>
      </c>
      <c r="AA108" s="5">
        <f t="shared" si="10"/>
        <v>0</v>
      </c>
      <c r="AB108" s="15" cm="1">
        <f t="array" ref="AB108">_xlfn.SWITCH(U108,"夏",122,"冬",90,"春",153,"秋",153,0)</f>
        <v>153</v>
      </c>
      <c r="AC108" s="16">
        <f t="shared" si="11"/>
        <v>0</v>
      </c>
      <c r="AD108" s="5">
        <f>IFERROR(AA108/D108,0)</f>
        <v>0</v>
      </c>
      <c r="AE108" s="15">
        <f t="shared" si="12"/>
        <v>0.41917808219178082</v>
      </c>
      <c r="AF108" s="5">
        <f>IFERROR(AD108*AE108*48,0)</f>
        <v>0</v>
      </c>
    </row>
    <row r="109" spans="1:32" x14ac:dyDescent="0.15">
      <c r="A109" s="8">
        <v>45731</v>
      </c>
      <c r="B109" s="1" t="s">
        <v>37</v>
      </c>
      <c r="C109" s="1" t="s">
        <v>33</v>
      </c>
      <c r="D109" s="9">
        <v>125.5308</v>
      </c>
      <c r="E109" s="6">
        <v>3.15</v>
      </c>
      <c r="F109" s="10">
        <v>0.75</v>
      </c>
      <c r="G109" s="1">
        <v>15.9</v>
      </c>
      <c r="H109" s="1">
        <v>68.8</v>
      </c>
      <c r="I109" s="1">
        <v>16.600000000000001</v>
      </c>
      <c r="J109" s="1">
        <v>0.1</v>
      </c>
      <c r="K109" s="1">
        <v>425</v>
      </c>
      <c r="L109" s="1">
        <v>445</v>
      </c>
      <c r="M109" s="6">
        <f t="shared" si="8"/>
        <v>16.840939118606514</v>
      </c>
      <c r="N109" s="1">
        <v>0</v>
      </c>
      <c r="O109" s="1">
        <v>0</v>
      </c>
      <c r="P109" s="12">
        <f t="shared" si="9"/>
        <v>0</v>
      </c>
      <c r="Q109" s="1">
        <v>0</v>
      </c>
      <c r="R109" s="1">
        <v>0</v>
      </c>
      <c r="S109" s="1">
        <v>0</v>
      </c>
      <c r="T109" s="1">
        <v>0</v>
      </c>
      <c r="U109" s="4" t="s">
        <v>34</v>
      </c>
      <c r="V109">
        <v>0.41</v>
      </c>
      <c r="W109">
        <v>0.3</v>
      </c>
      <c r="X109" s="14">
        <v>0.73</v>
      </c>
      <c r="Y109" s="14">
        <v>2.38</v>
      </c>
      <c r="Z109" s="14">
        <v>0.25</v>
      </c>
      <c r="AA109" s="5">
        <f t="shared" si="10"/>
        <v>0</v>
      </c>
      <c r="AB109" s="15" cm="1">
        <f t="array" ref="AB109">_xlfn.SWITCH(U109,"夏",122,"冬",90,"春",153,"秋",153,0)</f>
        <v>153</v>
      </c>
      <c r="AC109" s="16">
        <f t="shared" si="11"/>
        <v>0</v>
      </c>
      <c r="AD109" s="5">
        <f>IFERROR(AA109/D109,0)</f>
        <v>0</v>
      </c>
      <c r="AE109" s="15">
        <f t="shared" si="12"/>
        <v>0.41917808219178082</v>
      </c>
      <c r="AF109" s="5">
        <f>IFERROR(AD109*AE109*48,0)</f>
        <v>0</v>
      </c>
    </row>
    <row r="110" spans="1:32" x14ac:dyDescent="0.15">
      <c r="A110" s="8">
        <v>45731</v>
      </c>
      <c r="B110" s="1" t="s">
        <v>37</v>
      </c>
      <c r="C110" s="1" t="s">
        <v>33</v>
      </c>
      <c r="D110" s="9">
        <v>125.5308</v>
      </c>
      <c r="E110" s="6">
        <v>3.15</v>
      </c>
      <c r="F110" s="10">
        <v>0.77083333333333304</v>
      </c>
      <c r="G110" s="1">
        <v>15.3</v>
      </c>
      <c r="H110" s="1">
        <v>69.8</v>
      </c>
      <c r="I110" s="1">
        <v>16</v>
      </c>
      <c r="J110" s="1">
        <v>0.08</v>
      </c>
      <c r="K110" s="1">
        <v>385</v>
      </c>
      <c r="L110" s="1">
        <v>515</v>
      </c>
      <c r="M110" s="6">
        <f t="shared" si="8"/>
        <v>16.212092792643546</v>
      </c>
      <c r="N110" s="1">
        <v>0</v>
      </c>
      <c r="O110" s="1">
        <v>0</v>
      </c>
      <c r="P110" s="12">
        <f t="shared" si="9"/>
        <v>0</v>
      </c>
      <c r="Q110" s="1">
        <v>0</v>
      </c>
      <c r="R110" s="1">
        <v>0</v>
      </c>
      <c r="S110" s="1">
        <v>0</v>
      </c>
      <c r="T110" s="1">
        <v>0</v>
      </c>
      <c r="U110" s="4" t="s">
        <v>34</v>
      </c>
      <c r="V110">
        <v>0.41</v>
      </c>
      <c r="W110">
        <v>0.3</v>
      </c>
      <c r="X110" s="14">
        <v>0.73</v>
      </c>
      <c r="Y110" s="14">
        <v>2.38</v>
      </c>
      <c r="Z110" s="14">
        <v>0.25</v>
      </c>
      <c r="AA110" s="5">
        <f t="shared" si="10"/>
        <v>0</v>
      </c>
      <c r="AB110" s="15" cm="1">
        <f t="array" ref="AB110">_xlfn.SWITCH(U110,"夏",122,"冬",90,"春",153,"秋",153,0)</f>
        <v>153</v>
      </c>
      <c r="AC110" s="16">
        <f t="shared" si="11"/>
        <v>0</v>
      </c>
      <c r="AD110" s="5">
        <f>IFERROR(AA110/D110,0)</f>
        <v>0</v>
      </c>
      <c r="AE110" s="15">
        <f t="shared" si="12"/>
        <v>0.41917808219178082</v>
      </c>
      <c r="AF110" s="5">
        <f>IFERROR(AD110*AE110*48,0)</f>
        <v>0</v>
      </c>
    </row>
    <row r="111" spans="1:32" x14ac:dyDescent="0.15">
      <c r="A111" s="8">
        <v>45731</v>
      </c>
      <c r="B111" s="1" t="s">
        <v>37</v>
      </c>
      <c r="C111" s="1" t="s">
        <v>33</v>
      </c>
      <c r="D111" s="9">
        <v>125.5308</v>
      </c>
      <c r="E111" s="6">
        <v>3.15</v>
      </c>
      <c r="F111" s="10">
        <v>0.79166666666666696</v>
      </c>
      <c r="G111" s="1">
        <v>14.7</v>
      </c>
      <c r="H111" s="1">
        <v>70.8</v>
      </c>
      <c r="I111" s="1">
        <v>15.4</v>
      </c>
      <c r="J111" s="1">
        <v>0.1</v>
      </c>
      <c r="K111" s="1">
        <v>345</v>
      </c>
      <c r="L111" s="1">
        <v>585</v>
      </c>
      <c r="M111" s="6">
        <f t="shared" si="8"/>
        <v>15.643952549112498</v>
      </c>
      <c r="N111" s="1">
        <v>0</v>
      </c>
      <c r="O111" s="1">
        <v>0</v>
      </c>
      <c r="P111" s="12">
        <f t="shared" si="9"/>
        <v>0</v>
      </c>
      <c r="Q111" s="1">
        <v>0</v>
      </c>
      <c r="R111" s="1">
        <v>0</v>
      </c>
      <c r="S111" s="1">
        <v>0</v>
      </c>
      <c r="T111" s="1">
        <v>0</v>
      </c>
      <c r="U111" s="4" t="s">
        <v>34</v>
      </c>
      <c r="V111">
        <v>0.41</v>
      </c>
      <c r="W111">
        <v>0.3</v>
      </c>
      <c r="X111" s="14">
        <v>0.73</v>
      </c>
      <c r="Y111" s="14">
        <v>2.38</v>
      </c>
      <c r="Z111" s="14">
        <v>0.25</v>
      </c>
      <c r="AA111" s="5">
        <f t="shared" si="10"/>
        <v>0</v>
      </c>
      <c r="AB111" s="15" cm="1">
        <f t="array" ref="AB111">_xlfn.SWITCH(U111,"夏",122,"冬",90,"春",153,"秋",153,0)</f>
        <v>153</v>
      </c>
      <c r="AC111" s="16">
        <f t="shared" si="11"/>
        <v>0</v>
      </c>
      <c r="AD111" s="5">
        <f>IFERROR(AA111/D111,0)</f>
        <v>0</v>
      </c>
      <c r="AE111" s="15">
        <f t="shared" si="12"/>
        <v>0.41917808219178082</v>
      </c>
      <c r="AF111" s="5">
        <f>IFERROR(AD111*AE111*48,0)</f>
        <v>0</v>
      </c>
    </row>
    <row r="112" spans="1:32" x14ac:dyDescent="0.15">
      <c r="A112" s="8">
        <v>45731</v>
      </c>
      <c r="B112" s="1" t="s">
        <v>37</v>
      </c>
      <c r="C112" s="1" t="s">
        <v>33</v>
      </c>
      <c r="D112" s="9">
        <v>125.5308</v>
      </c>
      <c r="E112" s="6">
        <v>3.15</v>
      </c>
      <c r="F112" s="10">
        <v>0.8125</v>
      </c>
      <c r="G112" s="1">
        <v>14.1</v>
      </c>
      <c r="H112" s="1">
        <v>71.8</v>
      </c>
      <c r="I112" s="1">
        <v>14.8</v>
      </c>
      <c r="J112" s="1">
        <v>0.12</v>
      </c>
      <c r="K112" s="1">
        <v>305</v>
      </c>
      <c r="L112" s="1">
        <v>655</v>
      </c>
      <c r="M112" s="6">
        <f t="shared" si="8"/>
        <v>15.073815102806236</v>
      </c>
      <c r="N112" s="1">
        <v>0</v>
      </c>
      <c r="O112" s="1">
        <v>0</v>
      </c>
      <c r="P112" s="12">
        <f t="shared" si="9"/>
        <v>0</v>
      </c>
      <c r="Q112" s="1">
        <v>0</v>
      </c>
      <c r="R112" s="1">
        <v>0</v>
      </c>
      <c r="S112" s="1">
        <v>0</v>
      </c>
      <c r="T112" s="1">
        <v>0</v>
      </c>
      <c r="U112" s="4" t="s">
        <v>34</v>
      </c>
      <c r="V112">
        <v>0.41</v>
      </c>
      <c r="W112">
        <v>0.3</v>
      </c>
      <c r="X112" s="14">
        <v>0.73</v>
      </c>
      <c r="Y112" s="14">
        <v>2.38</v>
      </c>
      <c r="Z112" s="14">
        <v>0.25</v>
      </c>
      <c r="AA112" s="5">
        <f t="shared" si="10"/>
        <v>0</v>
      </c>
      <c r="AB112" s="15" cm="1">
        <f t="array" ref="AB112">_xlfn.SWITCH(U112,"夏",122,"冬",90,"春",153,"秋",153,0)</f>
        <v>153</v>
      </c>
      <c r="AC112" s="16">
        <f t="shared" si="11"/>
        <v>0</v>
      </c>
      <c r="AD112" s="5">
        <f>IFERROR(AA112/D112,0)</f>
        <v>0</v>
      </c>
      <c r="AE112" s="15">
        <f t="shared" si="12"/>
        <v>0.41917808219178082</v>
      </c>
      <c r="AF112" s="5">
        <f>IFERROR(AD112*AE112*48,0)</f>
        <v>0</v>
      </c>
    </row>
    <row r="113" spans="1:32" x14ac:dyDescent="0.15">
      <c r="A113" s="8">
        <v>45731</v>
      </c>
      <c r="B113" s="1" t="s">
        <v>37</v>
      </c>
      <c r="C113" s="1" t="s">
        <v>33</v>
      </c>
      <c r="D113" s="9">
        <v>125.5308</v>
      </c>
      <c r="E113" s="6">
        <v>3.15</v>
      </c>
      <c r="F113" s="10">
        <v>0.83333333333333304</v>
      </c>
      <c r="G113" s="1">
        <v>13.5</v>
      </c>
      <c r="H113" s="1">
        <v>72.8</v>
      </c>
      <c r="I113" s="1">
        <v>14.2</v>
      </c>
      <c r="J113" s="1">
        <v>0.1</v>
      </c>
      <c r="K113" s="1">
        <v>265</v>
      </c>
      <c r="L113" s="1">
        <v>725</v>
      </c>
      <c r="M113" s="6">
        <f t="shared" si="8"/>
        <v>14.447016376899342</v>
      </c>
      <c r="N113" s="1">
        <v>0</v>
      </c>
      <c r="O113" s="1">
        <v>0</v>
      </c>
      <c r="P113" s="12">
        <f t="shared" si="9"/>
        <v>0</v>
      </c>
      <c r="Q113" s="1">
        <v>0</v>
      </c>
      <c r="R113" s="1">
        <v>0</v>
      </c>
      <c r="S113" s="1">
        <v>0</v>
      </c>
      <c r="T113" s="1">
        <v>0</v>
      </c>
      <c r="U113" s="4" t="s">
        <v>34</v>
      </c>
      <c r="V113">
        <v>0.41</v>
      </c>
      <c r="W113">
        <v>0.3</v>
      </c>
      <c r="X113" s="14">
        <v>0.73</v>
      </c>
      <c r="Y113" s="14">
        <v>2.38</v>
      </c>
      <c r="Z113" s="14">
        <v>0.25</v>
      </c>
      <c r="AA113" s="5">
        <f t="shared" si="10"/>
        <v>0</v>
      </c>
      <c r="AB113" s="15" cm="1">
        <f t="array" ref="AB113">_xlfn.SWITCH(U113,"夏",122,"冬",90,"春",153,"秋",153,0)</f>
        <v>153</v>
      </c>
      <c r="AC113" s="16">
        <f t="shared" si="11"/>
        <v>0</v>
      </c>
      <c r="AD113" s="5">
        <f>IFERROR(AA113/D113,0)</f>
        <v>0</v>
      </c>
      <c r="AE113" s="15">
        <f t="shared" si="12"/>
        <v>0.41917808219178082</v>
      </c>
      <c r="AF113" s="5">
        <f>IFERROR(AD113*AE113*48,0)</f>
        <v>0</v>
      </c>
    </row>
    <row r="114" spans="1:32" x14ac:dyDescent="0.15">
      <c r="A114" s="8">
        <v>45731</v>
      </c>
      <c r="B114" s="1" t="s">
        <v>37</v>
      </c>
      <c r="C114" s="1" t="s">
        <v>33</v>
      </c>
      <c r="D114" s="9">
        <v>125.5308</v>
      </c>
      <c r="E114" s="6">
        <v>3.15</v>
      </c>
      <c r="F114" s="10">
        <v>0.85416666666666696</v>
      </c>
      <c r="G114" s="1">
        <v>12.9</v>
      </c>
      <c r="H114" s="1">
        <v>73.8</v>
      </c>
      <c r="I114" s="1">
        <v>13.6</v>
      </c>
      <c r="J114" s="1">
        <v>0.08</v>
      </c>
      <c r="K114" s="1">
        <v>225</v>
      </c>
      <c r="L114" s="1">
        <v>795</v>
      </c>
      <c r="M114" s="6">
        <f t="shared" si="8"/>
        <v>13.817454821721697</v>
      </c>
      <c r="N114" s="1">
        <v>0</v>
      </c>
      <c r="O114" s="1">
        <v>0</v>
      </c>
      <c r="P114" s="12">
        <f t="shared" si="9"/>
        <v>0</v>
      </c>
      <c r="Q114" s="1">
        <v>0</v>
      </c>
      <c r="R114" s="1">
        <v>0</v>
      </c>
      <c r="S114" s="1">
        <v>0</v>
      </c>
      <c r="T114" s="1">
        <v>0</v>
      </c>
      <c r="U114" s="4" t="s">
        <v>34</v>
      </c>
      <c r="V114">
        <v>0.41</v>
      </c>
      <c r="W114">
        <v>0.3</v>
      </c>
      <c r="X114" s="14">
        <v>0.73</v>
      </c>
      <c r="Y114" s="14">
        <v>2.38</v>
      </c>
      <c r="Z114" s="14">
        <v>0.25</v>
      </c>
      <c r="AA114" s="5">
        <f t="shared" si="10"/>
        <v>0</v>
      </c>
      <c r="AB114" s="15" cm="1">
        <f t="array" ref="AB114">_xlfn.SWITCH(U114,"夏",122,"冬",90,"春",153,"秋",153,0)</f>
        <v>153</v>
      </c>
      <c r="AC114" s="16">
        <f t="shared" si="11"/>
        <v>0</v>
      </c>
      <c r="AD114" s="5">
        <f>IFERROR(AA114/D114,0)</f>
        <v>0</v>
      </c>
      <c r="AE114" s="15">
        <f t="shared" si="12"/>
        <v>0.41917808219178082</v>
      </c>
      <c r="AF114" s="5">
        <f>IFERROR(AD114*AE114*48,0)</f>
        <v>0</v>
      </c>
    </row>
    <row r="115" spans="1:32" x14ac:dyDescent="0.15">
      <c r="A115" s="8">
        <v>45731</v>
      </c>
      <c r="B115" s="1" t="s">
        <v>37</v>
      </c>
      <c r="C115" s="1" t="s">
        <v>33</v>
      </c>
      <c r="D115" s="9">
        <v>125.5308</v>
      </c>
      <c r="E115" s="6">
        <v>3.15</v>
      </c>
      <c r="F115" s="10">
        <v>0.875</v>
      </c>
      <c r="G115" s="1">
        <v>12.3</v>
      </c>
      <c r="H115" s="1">
        <v>74.8</v>
      </c>
      <c r="I115" s="1">
        <v>13</v>
      </c>
      <c r="J115" s="1">
        <v>0.1</v>
      </c>
      <c r="K115" s="1">
        <v>185</v>
      </c>
      <c r="L115" s="1">
        <v>865</v>
      </c>
      <c r="M115" s="6">
        <f t="shared" si="8"/>
        <v>13.250131658021246</v>
      </c>
      <c r="N115" s="1">
        <v>0</v>
      </c>
      <c r="O115" s="1">
        <v>0</v>
      </c>
      <c r="P115" s="12">
        <f t="shared" si="9"/>
        <v>0</v>
      </c>
      <c r="Q115" s="1">
        <v>0</v>
      </c>
      <c r="R115" s="1">
        <v>0</v>
      </c>
      <c r="S115" s="1">
        <v>0</v>
      </c>
      <c r="T115" s="1">
        <v>0</v>
      </c>
      <c r="U115" s="4" t="s">
        <v>34</v>
      </c>
      <c r="V115">
        <v>0.41</v>
      </c>
      <c r="W115">
        <v>0.3</v>
      </c>
      <c r="X115" s="14">
        <v>0.73</v>
      </c>
      <c r="Y115" s="14">
        <v>2.38</v>
      </c>
      <c r="Z115" s="14">
        <v>0.25</v>
      </c>
      <c r="AA115" s="5">
        <f t="shared" si="10"/>
        <v>0</v>
      </c>
      <c r="AB115" s="15" cm="1">
        <f t="array" ref="AB115">_xlfn.SWITCH(U115,"夏",122,"冬",90,"春",153,"秋",153,0)</f>
        <v>153</v>
      </c>
      <c r="AC115" s="16">
        <f t="shared" si="11"/>
        <v>0</v>
      </c>
      <c r="AD115" s="5">
        <f>IFERROR(AA115/D115,0)</f>
        <v>0</v>
      </c>
      <c r="AE115" s="15">
        <f t="shared" si="12"/>
        <v>0.41917808219178082</v>
      </c>
      <c r="AF115" s="5">
        <f>IFERROR(AD115*AE115*48,0)</f>
        <v>0</v>
      </c>
    </row>
    <row r="116" spans="1:32" x14ac:dyDescent="0.15">
      <c r="A116" s="8">
        <v>45731</v>
      </c>
      <c r="B116" s="1" t="s">
        <v>37</v>
      </c>
      <c r="C116" s="1" t="s">
        <v>33</v>
      </c>
      <c r="D116" s="9">
        <v>125.5308</v>
      </c>
      <c r="E116" s="6">
        <v>3.15</v>
      </c>
      <c r="F116" s="10">
        <v>0.89583333333333304</v>
      </c>
      <c r="G116" s="1">
        <v>11.7</v>
      </c>
      <c r="H116" s="1">
        <v>75.8</v>
      </c>
      <c r="I116" s="1">
        <v>12.4</v>
      </c>
      <c r="J116" s="1">
        <v>0.12</v>
      </c>
      <c r="K116" s="1">
        <v>145</v>
      </c>
      <c r="L116" s="1">
        <v>935</v>
      </c>
      <c r="M116" s="6">
        <f t="shared" si="8"/>
        <v>12.680763791360619</v>
      </c>
      <c r="N116" s="1">
        <v>0</v>
      </c>
      <c r="O116" s="1">
        <v>0</v>
      </c>
      <c r="P116" s="12">
        <f t="shared" si="9"/>
        <v>0</v>
      </c>
      <c r="Q116" s="1">
        <v>0</v>
      </c>
      <c r="R116" s="1">
        <v>0</v>
      </c>
      <c r="S116" s="1">
        <v>0</v>
      </c>
      <c r="T116" s="1">
        <v>0</v>
      </c>
      <c r="U116" s="4" t="s">
        <v>34</v>
      </c>
      <c r="V116">
        <v>0.41</v>
      </c>
      <c r="W116">
        <v>0.3</v>
      </c>
      <c r="X116" s="14">
        <v>0.73</v>
      </c>
      <c r="Y116" s="14">
        <v>2.38</v>
      </c>
      <c r="Z116" s="14">
        <v>0.25</v>
      </c>
      <c r="AA116" s="5">
        <f t="shared" si="10"/>
        <v>0</v>
      </c>
      <c r="AB116" s="15" cm="1">
        <f t="array" ref="AB116">_xlfn.SWITCH(U116,"夏",122,"冬",90,"春",153,"秋",153,0)</f>
        <v>153</v>
      </c>
      <c r="AC116" s="16">
        <f t="shared" si="11"/>
        <v>0</v>
      </c>
      <c r="AD116" s="5">
        <f>IFERROR(AA116/D116,0)</f>
        <v>0</v>
      </c>
      <c r="AE116" s="15">
        <f t="shared" si="12"/>
        <v>0.41917808219178082</v>
      </c>
      <c r="AF116" s="5">
        <f>IFERROR(AD116*AE116*48,0)</f>
        <v>0</v>
      </c>
    </row>
    <row r="117" spans="1:32" x14ac:dyDescent="0.15">
      <c r="A117" s="8">
        <v>45731</v>
      </c>
      <c r="B117" s="1" t="s">
        <v>37</v>
      </c>
      <c r="C117" s="1" t="s">
        <v>33</v>
      </c>
      <c r="D117" s="9">
        <v>125.5308</v>
      </c>
      <c r="E117" s="6">
        <v>3.15</v>
      </c>
      <c r="F117" s="10">
        <v>0.91666666666666696</v>
      </c>
      <c r="G117" s="1">
        <v>11.1</v>
      </c>
      <c r="H117" s="1">
        <v>76.8</v>
      </c>
      <c r="I117" s="1">
        <v>11.8</v>
      </c>
      <c r="J117" s="1">
        <v>0.1</v>
      </c>
      <c r="K117" s="1">
        <v>105</v>
      </c>
      <c r="L117" s="1">
        <v>1005</v>
      </c>
      <c r="M117" s="6">
        <f t="shared" si="8"/>
        <v>12.053299475133144</v>
      </c>
      <c r="N117" s="1">
        <v>0</v>
      </c>
      <c r="O117" s="1">
        <v>0</v>
      </c>
      <c r="P117" s="12">
        <f t="shared" si="9"/>
        <v>0</v>
      </c>
      <c r="Q117" s="1">
        <v>0</v>
      </c>
      <c r="R117" s="1">
        <v>0</v>
      </c>
      <c r="S117" s="1">
        <v>0.152</v>
      </c>
      <c r="T117" s="1">
        <v>0</v>
      </c>
      <c r="U117" s="4" t="s">
        <v>34</v>
      </c>
      <c r="V117">
        <v>0.41</v>
      </c>
      <c r="W117">
        <v>0.3</v>
      </c>
      <c r="X117" s="14">
        <v>0.73</v>
      </c>
      <c r="Y117" s="14">
        <v>2.38</v>
      </c>
      <c r="Z117" s="14">
        <v>0.25</v>
      </c>
      <c r="AA117" s="5">
        <f t="shared" si="10"/>
        <v>0.152</v>
      </c>
      <c r="AB117" s="15" cm="1">
        <f t="array" ref="AB117">_xlfn.SWITCH(U117,"夏",122,"冬",90,"春",153,"秋",153,0)</f>
        <v>153</v>
      </c>
      <c r="AC117" s="16">
        <f t="shared" si="11"/>
        <v>23.256</v>
      </c>
      <c r="AD117" s="5">
        <f>IFERROR(AA117/D117,0)</f>
        <v>1.21085821168988E-3</v>
      </c>
      <c r="AE117" s="15">
        <f t="shared" si="12"/>
        <v>0.41917808219178082</v>
      </c>
      <c r="AF117" s="5">
        <f>IFERROR(AD117*AE117*48,0)</f>
        <v>2.4363130703151999E-2</v>
      </c>
    </row>
    <row r="118" spans="1:32" x14ac:dyDescent="0.15">
      <c r="A118" s="8">
        <v>45731</v>
      </c>
      <c r="B118" s="1" t="s">
        <v>38</v>
      </c>
      <c r="C118" s="1" t="s">
        <v>57</v>
      </c>
      <c r="D118" s="9">
        <v>547.83000000000004</v>
      </c>
      <c r="E118" s="6">
        <v>6.36</v>
      </c>
      <c r="F118" s="10">
        <v>0.33333333333333298</v>
      </c>
      <c r="G118" s="1">
        <v>16.8</v>
      </c>
      <c r="H118" s="1">
        <v>69.5</v>
      </c>
      <c r="I118" s="1">
        <v>17.2</v>
      </c>
      <c r="J118" s="1">
        <v>0.12</v>
      </c>
      <c r="K118" s="1">
        <v>530</v>
      </c>
      <c r="L118" s="1">
        <v>1040</v>
      </c>
      <c r="M118" s="6">
        <f t="shared" si="8"/>
        <v>17.352715071261855</v>
      </c>
      <c r="N118" s="1">
        <v>0</v>
      </c>
      <c r="O118" s="1">
        <v>0</v>
      </c>
      <c r="P118" s="12">
        <f t="shared" si="9"/>
        <v>0</v>
      </c>
      <c r="Q118" s="1">
        <v>0</v>
      </c>
      <c r="R118" s="1">
        <v>0</v>
      </c>
      <c r="S118" s="1">
        <v>0.151</v>
      </c>
      <c r="T118" s="1">
        <v>0</v>
      </c>
      <c r="U118" s="4" t="s">
        <v>34</v>
      </c>
      <c r="V118">
        <v>0.42</v>
      </c>
      <c r="W118">
        <v>0.3</v>
      </c>
      <c r="X118" s="14">
        <v>0.73</v>
      </c>
      <c r="Y118" s="14">
        <v>2.38</v>
      </c>
      <c r="Z118" s="14">
        <v>0.25</v>
      </c>
      <c r="AA118" s="5">
        <f t="shared" si="10"/>
        <v>0.151</v>
      </c>
      <c r="AB118" s="15" cm="1">
        <f t="array" ref="AB118">_xlfn.SWITCH(U118,"夏",122,"冬",90,"春",153,"秋",153,0)</f>
        <v>153</v>
      </c>
      <c r="AC118" s="16">
        <f t="shared" si="11"/>
        <v>23.102999999999998</v>
      </c>
      <c r="AD118" s="5">
        <f>IFERROR(AA118/D118,0)</f>
        <v>2.7563295182812185E-4</v>
      </c>
      <c r="AE118" s="15">
        <f t="shared" si="12"/>
        <v>0.41917808219178082</v>
      </c>
      <c r="AF118" s="5">
        <f>IFERROR(AD118*AE118*48,0)</f>
        <v>5.5458860225362384E-3</v>
      </c>
    </row>
    <row r="119" spans="1:32" x14ac:dyDescent="0.15">
      <c r="A119" s="8">
        <v>45731</v>
      </c>
      <c r="B119" s="1" t="s">
        <v>38</v>
      </c>
      <c r="C119" s="1" t="s">
        <v>57</v>
      </c>
      <c r="D119" s="9">
        <v>547.83000000000004</v>
      </c>
      <c r="E119" s="6">
        <v>6.36</v>
      </c>
      <c r="F119" s="10">
        <v>0.35416666666666702</v>
      </c>
      <c r="G119" s="1">
        <v>17.5</v>
      </c>
      <c r="H119" s="1">
        <v>68</v>
      </c>
      <c r="I119" s="1">
        <v>17.899999999999999</v>
      </c>
      <c r="J119" s="1">
        <v>0.14000000000000001</v>
      </c>
      <c r="K119" s="1">
        <v>640</v>
      </c>
      <c r="L119" s="1">
        <v>1110</v>
      </c>
      <c r="M119" s="6">
        <f t="shared" si="8"/>
        <v>18.066296489495187</v>
      </c>
      <c r="N119" s="1">
        <v>0.7</v>
      </c>
      <c r="O119" s="11" cm="1">
        <f t="array" ref="O119">ROUND(_xlfn.SWITCH(C119,"建筑专教",IF(S119&gt;0.1,1.38,1.28),"阶梯教室",IF(S119&gt;0.1,1.15,1.05),"公共教室",IF(S119&gt;0.1,1.22,1.12),IF(S119&gt;0.1,1.2,1.1))+(MOD(ROW()*11,31)/31-0.5)*0.06,2)</f>
        <v>1.1299999999999999</v>
      </c>
      <c r="P119" s="12">
        <f t="shared" si="9"/>
        <v>0.1</v>
      </c>
      <c r="Q119" s="13">
        <f t="shared" ref="Q119:Q133" si="14">(0.303*EXP(-0.036*(O119*58.15))+0.028)*((O119*58.15)-0.00305*(5733-6.99*(O119*58.15)-(EXP(16.6536-4030.183/(G119+235))*(H119/100)))-0.42*((O119*58.15)-58.15)-0.000017*(O119*58.15)*(5867-(EXP(16.6536-4030.183/(G119+235))*(H119/100)))-0.0014*(O119*58.15)*(34-G119)-0.0000000396*IF(N119*0.155&gt;0.078,1.05+0.645*N119*0.155,1)*(POWER((35.7-0.028*(O119*58.15)-N119*0.155*(0.0000000396*IF(N119*0.155&gt;0.078,1.05+0.645*N119*0.155,1)*(POWER((35.7-0.028*(O119*58.15)-N119*0.155*0.1)+273,4)-POWER(M119+273,4))+IF(N119*0.155&gt;0.078,1.05+0.645*N119*0.155,1)*IF(J119&lt;0.2,2.38*ABS(35.7-0.028*(O119*58.15)-G119)^0.25,12.1*SQRT(J119))*(35.7-0.028*(O119*58.15)-G119))+273),4)-POWER(M119+273,4))-IF(N119*0.155&gt;0.078,1.05+0.645*N119*0.155,1)*IF(J119&lt;0.2,2.38*ABS(35.7-0.028*(O119*58.15)-N119*0.155*0.1-G119)^0.25,12.1*SQRT(J119))*(35.7-0.028*(O119*58.15)-N119*0.155*0.1-G119))</f>
        <v>-2.3287679992128556</v>
      </c>
      <c r="R119" s="1">
        <v>0</v>
      </c>
      <c r="S119" s="1">
        <v>0.14899999999999999</v>
      </c>
      <c r="T119" s="1">
        <v>3.2000000000000001E-2</v>
      </c>
      <c r="U119" s="4" t="s">
        <v>34</v>
      </c>
      <c r="V119">
        <v>0.42</v>
      </c>
      <c r="W119">
        <v>0.3</v>
      </c>
      <c r="X119" s="14">
        <v>0.73</v>
      </c>
      <c r="Y119" s="14">
        <v>2.38</v>
      </c>
      <c r="Z119" s="14">
        <v>0.25</v>
      </c>
      <c r="AA119" s="5">
        <f t="shared" si="10"/>
        <v>0.18099999999999999</v>
      </c>
      <c r="AB119" s="15" cm="1">
        <f t="array" ref="AB119">_xlfn.SWITCH(U119,"夏",122,"冬",90,"春",153,"秋",153,0)</f>
        <v>153</v>
      </c>
      <c r="AC119" s="16">
        <f t="shared" si="11"/>
        <v>27.692999999999998</v>
      </c>
      <c r="AD119" s="5">
        <f>IFERROR(AA119/D119,0)</f>
        <v>3.3039446543635793E-4</v>
      </c>
      <c r="AE119" s="15">
        <f t="shared" si="12"/>
        <v>0.41917808219178082</v>
      </c>
      <c r="AF119" s="5">
        <f>IFERROR(AD119*AE119*48,0)</f>
        <v>6.6477176826427739E-3</v>
      </c>
    </row>
    <row r="120" spans="1:32" x14ac:dyDescent="0.15">
      <c r="A120" s="8">
        <v>45731</v>
      </c>
      <c r="B120" s="1" t="s">
        <v>38</v>
      </c>
      <c r="C120" s="1" t="s">
        <v>57</v>
      </c>
      <c r="D120" s="9">
        <v>547.83000000000004</v>
      </c>
      <c r="E120" s="6">
        <v>6.36</v>
      </c>
      <c r="F120" s="10">
        <v>0.375</v>
      </c>
      <c r="G120" s="1">
        <v>18.399999999999999</v>
      </c>
      <c r="H120" s="1">
        <v>66</v>
      </c>
      <c r="I120" s="1">
        <v>18.8</v>
      </c>
      <c r="J120" s="1">
        <v>0.12</v>
      </c>
      <c r="K120" s="1">
        <v>810</v>
      </c>
      <c r="L120" s="1">
        <v>1180</v>
      </c>
      <c r="M120" s="6">
        <f t="shared" si="8"/>
        <v>18.950220566268456</v>
      </c>
      <c r="N120" s="1">
        <v>0.7</v>
      </c>
      <c r="O120" s="11" cm="1">
        <f t="array" ref="O120">ROUND(_xlfn.SWITCH(C120,"建筑专教",IF(S120&gt;0.1,1.38,1.28),"阶梯教室",IF(S120&gt;0.1,1.15,1.05),"公共教室",IF(S120&gt;0.1,1.22,1.12),IF(S120&gt;0.1,1.2,1.1))+(MOD(ROW()*11,31)/31-0.5)*0.06,2)</f>
        <v>1.1499999999999999</v>
      </c>
      <c r="P120" s="12">
        <f t="shared" si="9"/>
        <v>0.18</v>
      </c>
      <c r="Q120" s="13">
        <f t="shared" si="14"/>
        <v>-1.9452653059025444</v>
      </c>
      <c r="R120" s="1">
        <v>0</v>
      </c>
      <c r="S120" s="1">
        <v>0.14699999999999999</v>
      </c>
      <c r="T120" s="1">
        <v>3.7999999999999999E-2</v>
      </c>
      <c r="U120" s="4" t="s">
        <v>34</v>
      </c>
      <c r="V120">
        <v>0.42</v>
      </c>
      <c r="W120">
        <v>0.3</v>
      </c>
      <c r="X120" s="14">
        <v>0.73</v>
      </c>
      <c r="Y120" s="14">
        <v>2.38</v>
      </c>
      <c r="Z120" s="14">
        <v>0.25</v>
      </c>
      <c r="AA120" s="5">
        <f t="shared" si="10"/>
        <v>0.185</v>
      </c>
      <c r="AB120" s="15" cm="1">
        <f t="array" ref="AB120">_xlfn.SWITCH(U120,"夏",122,"冬",90,"春",153,"秋",153,0)</f>
        <v>153</v>
      </c>
      <c r="AC120" s="16">
        <f t="shared" si="11"/>
        <v>28.305</v>
      </c>
      <c r="AD120" s="5">
        <f>IFERROR(AA120/D120,0)</f>
        <v>3.3769600058412277E-4</v>
      </c>
      <c r="AE120" s="15">
        <f t="shared" si="12"/>
        <v>0.41917808219178082</v>
      </c>
      <c r="AF120" s="5">
        <f>IFERROR(AD120*AE120*48,0)</f>
        <v>6.7946285706569796E-3</v>
      </c>
    </row>
    <row r="121" spans="1:32" x14ac:dyDescent="0.15">
      <c r="A121" s="8">
        <v>45731</v>
      </c>
      <c r="B121" s="1" t="s">
        <v>38</v>
      </c>
      <c r="C121" s="1" t="s">
        <v>57</v>
      </c>
      <c r="D121" s="9">
        <v>547.83000000000004</v>
      </c>
      <c r="E121" s="6">
        <v>6.36</v>
      </c>
      <c r="F121" s="10">
        <v>0.39583333333333298</v>
      </c>
      <c r="G121" s="1">
        <v>19.2</v>
      </c>
      <c r="H121" s="1">
        <v>64.5</v>
      </c>
      <c r="I121" s="1">
        <v>19.600000000000001</v>
      </c>
      <c r="J121" s="1">
        <v>0.14000000000000001</v>
      </c>
      <c r="K121" s="1">
        <v>960</v>
      </c>
      <c r="L121" s="1">
        <v>1250</v>
      </c>
      <c r="M121" s="6">
        <f t="shared" si="8"/>
        <v>19.763419449726712</v>
      </c>
      <c r="N121" s="1">
        <v>0.7</v>
      </c>
      <c r="O121" s="11" cm="1">
        <f t="array" ref="O121">ROUND(_xlfn.SWITCH(C121,"建筑专教",IF(S121&gt;0.1,1.38,1.28),"阶梯教室",IF(S121&gt;0.1,1.15,1.05),"公共教室",IF(S121&gt;0.1,1.22,1.12),IF(S121&gt;0.1,1.2,1.1))+(MOD(ROW()*11,31)/31-0.5)*0.06,2)</f>
        <v>1.18</v>
      </c>
      <c r="P121" s="12">
        <f t="shared" si="9"/>
        <v>0.24</v>
      </c>
      <c r="Q121" s="13">
        <f t="shared" si="14"/>
        <v>-1.5737614754050215</v>
      </c>
      <c r="R121" s="1">
        <v>0</v>
      </c>
      <c r="S121" s="1">
        <v>0.14499999999999999</v>
      </c>
      <c r="T121" s="1">
        <v>3.2000000000000001E-2</v>
      </c>
      <c r="U121" s="4" t="s">
        <v>34</v>
      </c>
      <c r="V121">
        <v>0.42</v>
      </c>
      <c r="W121">
        <v>0.3</v>
      </c>
      <c r="X121" s="14">
        <v>0.73</v>
      </c>
      <c r="Y121" s="14">
        <v>2.38</v>
      </c>
      <c r="Z121" s="14">
        <v>0.25</v>
      </c>
      <c r="AA121" s="5">
        <f t="shared" si="10"/>
        <v>0.17699999999999999</v>
      </c>
      <c r="AB121" s="15" cm="1">
        <f t="array" ref="AB121">_xlfn.SWITCH(U121,"夏",122,"冬",90,"春",153,"秋",153,0)</f>
        <v>153</v>
      </c>
      <c r="AC121" s="16">
        <f t="shared" si="11"/>
        <v>27.081</v>
      </c>
      <c r="AD121" s="5">
        <f>IFERROR(AA121/D121,0)</f>
        <v>3.2309293028859315E-4</v>
      </c>
      <c r="AE121" s="15">
        <f t="shared" si="12"/>
        <v>0.41917808219178082</v>
      </c>
      <c r="AF121" s="5">
        <f>IFERROR(AD121*AE121*48,0)</f>
        <v>6.5008067946285691E-3</v>
      </c>
    </row>
    <row r="122" spans="1:32" x14ac:dyDescent="0.15">
      <c r="A122" s="8">
        <v>45731</v>
      </c>
      <c r="B122" s="1" t="s">
        <v>38</v>
      </c>
      <c r="C122" s="1" t="s">
        <v>57</v>
      </c>
      <c r="D122" s="9">
        <v>547.83000000000004</v>
      </c>
      <c r="E122" s="6">
        <v>6.36</v>
      </c>
      <c r="F122" s="10">
        <v>0.41666666666666702</v>
      </c>
      <c r="G122" s="1">
        <v>20</v>
      </c>
      <c r="H122" s="1">
        <v>63</v>
      </c>
      <c r="I122" s="1">
        <v>20.399999999999999</v>
      </c>
      <c r="J122" s="1">
        <v>0.15</v>
      </c>
      <c r="K122" s="1">
        <v>1120</v>
      </c>
      <c r="L122" s="1">
        <v>1320</v>
      </c>
      <c r="M122" s="6">
        <f t="shared" si="8"/>
        <v>20.568933154240881</v>
      </c>
      <c r="N122" s="1">
        <v>0.7</v>
      </c>
      <c r="O122" s="11" cm="1">
        <f t="array" ref="O122">ROUND(_xlfn.SWITCH(C122,"建筑专教",IF(S122&gt;0.1,1.38,1.28),"阶梯教室",IF(S122&gt;0.1,1.15,1.05),"公共教室",IF(S122&gt;0.1,1.22,1.12),IF(S122&gt;0.1,1.2,1.1))+(MOD(ROW()*11,31)/31-0.5)*0.06,2)</f>
        <v>1.1399999999999999</v>
      </c>
      <c r="P122" s="12">
        <f t="shared" si="9"/>
        <v>0.31</v>
      </c>
      <c r="Q122" s="13">
        <f t="shared" si="14"/>
        <v>-1.4613025643538959</v>
      </c>
      <c r="R122" s="1">
        <v>0</v>
      </c>
      <c r="S122" s="1">
        <v>0.161</v>
      </c>
      <c r="T122" s="1">
        <v>8.0000000000000002E-3</v>
      </c>
      <c r="U122" s="4" t="s">
        <v>34</v>
      </c>
      <c r="V122">
        <v>0.42</v>
      </c>
      <c r="W122">
        <v>0.3</v>
      </c>
      <c r="X122" s="14">
        <v>0.73</v>
      </c>
      <c r="Y122" s="14">
        <v>2.38</v>
      </c>
      <c r="Z122" s="14">
        <v>0.25</v>
      </c>
      <c r="AA122" s="5">
        <f t="shared" si="10"/>
        <v>0.16900000000000001</v>
      </c>
      <c r="AB122" s="15" cm="1">
        <f t="array" ref="AB122">_xlfn.SWITCH(U122,"夏",122,"冬",90,"春",153,"秋",153,0)</f>
        <v>153</v>
      </c>
      <c r="AC122" s="16">
        <f t="shared" si="11"/>
        <v>25.857000000000003</v>
      </c>
      <c r="AD122" s="5">
        <f>IFERROR(AA122/D122,0)</f>
        <v>3.0848985999306353E-4</v>
      </c>
      <c r="AE122" s="15">
        <f t="shared" si="12"/>
        <v>0.41917808219178082</v>
      </c>
      <c r="AF122" s="5">
        <f>IFERROR(AD122*AE122*48,0)</f>
        <v>6.2069850186001613E-3</v>
      </c>
    </row>
    <row r="123" spans="1:32" x14ac:dyDescent="0.15">
      <c r="A123" s="8">
        <v>45731</v>
      </c>
      <c r="B123" s="1" t="s">
        <v>38</v>
      </c>
      <c r="C123" s="1" t="s">
        <v>57</v>
      </c>
      <c r="D123" s="9">
        <v>547.83000000000004</v>
      </c>
      <c r="E123" s="6">
        <v>6.36</v>
      </c>
      <c r="F123" s="10">
        <v>0.4375</v>
      </c>
      <c r="G123" s="1">
        <v>20.399999999999999</v>
      </c>
      <c r="H123" s="1">
        <v>62</v>
      </c>
      <c r="I123" s="1">
        <v>21</v>
      </c>
      <c r="J123" s="1">
        <v>0.17</v>
      </c>
      <c r="K123" s="1">
        <v>820</v>
      </c>
      <c r="L123" s="1">
        <v>1390</v>
      </c>
      <c r="M123" s="6">
        <f t="shared" si="8"/>
        <v>21.271352865301083</v>
      </c>
      <c r="N123" s="1">
        <v>0.7</v>
      </c>
      <c r="O123" s="11" cm="1">
        <f t="array" ref="O123">ROUND(_xlfn.SWITCH(C123,"建筑专教",IF(S123&gt;0.1,1.38,1.28),"阶梯教室",IF(S123&gt;0.1,1.15,1.05),"公共教室",IF(S123&gt;0.1,1.22,1.12),IF(S123&gt;0.1,1.2,1.1))+(MOD(ROW()*11,31)/31-0.5)*0.06,2)</f>
        <v>1.1599999999999999</v>
      </c>
      <c r="P123" s="12">
        <f t="shared" si="9"/>
        <v>0.18</v>
      </c>
      <c r="Q123" s="13">
        <f t="shared" si="14"/>
        <v>-1.226954377002482</v>
      </c>
      <c r="R123" s="1">
        <v>0</v>
      </c>
      <c r="S123" s="1">
        <v>0.159</v>
      </c>
      <c r="T123" s="1">
        <v>2.8000000000000001E-2</v>
      </c>
      <c r="U123" s="4" t="s">
        <v>34</v>
      </c>
      <c r="V123">
        <v>0.42</v>
      </c>
      <c r="W123">
        <v>0.3</v>
      </c>
      <c r="X123" s="14">
        <v>0.73</v>
      </c>
      <c r="Y123" s="14">
        <v>2.38</v>
      </c>
      <c r="Z123" s="14">
        <v>0.25</v>
      </c>
      <c r="AA123" s="5">
        <f t="shared" si="10"/>
        <v>0.187</v>
      </c>
      <c r="AB123" s="15" cm="1">
        <f t="array" ref="AB123">_xlfn.SWITCH(U123,"夏",122,"冬",90,"春",153,"秋",153,0)</f>
        <v>153</v>
      </c>
      <c r="AC123" s="16">
        <f t="shared" si="11"/>
        <v>28.611000000000001</v>
      </c>
      <c r="AD123" s="5">
        <f>IFERROR(AA123/D123,0)</f>
        <v>3.4134676815800522E-4</v>
      </c>
      <c r="AE123" s="15">
        <f t="shared" si="12"/>
        <v>0.41917808219178082</v>
      </c>
      <c r="AF123" s="5">
        <f>IFERROR(AD123*AE123*48,0)</f>
        <v>6.8680840146640824E-3</v>
      </c>
    </row>
    <row r="124" spans="1:32" x14ac:dyDescent="0.15">
      <c r="A124" s="8">
        <v>45731</v>
      </c>
      <c r="B124" s="1" t="s">
        <v>38</v>
      </c>
      <c r="C124" s="1" t="s">
        <v>57</v>
      </c>
      <c r="D124" s="9">
        <v>547.83000000000004</v>
      </c>
      <c r="E124" s="6">
        <v>6.36</v>
      </c>
      <c r="F124" s="10">
        <v>0.45833333333333298</v>
      </c>
      <c r="G124" s="1">
        <v>20.9</v>
      </c>
      <c r="H124" s="1">
        <v>61</v>
      </c>
      <c r="I124" s="1">
        <v>21.6</v>
      </c>
      <c r="J124" s="1">
        <v>0.15</v>
      </c>
      <c r="K124" s="1">
        <v>1080</v>
      </c>
      <c r="L124" s="1">
        <v>1460</v>
      </c>
      <c r="M124" s="6">
        <f t="shared" si="8"/>
        <v>21.891855335851233</v>
      </c>
      <c r="N124" s="1">
        <v>0.7</v>
      </c>
      <c r="O124" s="11" cm="1">
        <f t="array" ref="O124">ROUND(_xlfn.SWITCH(C124,"建筑专教",IF(S124&gt;0.1,1.38,1.28),"阶梯教室",IF(S124&gt;0.1,1.15,1.05),"公共教室",IF(S124&gt;0.1,1.22,1.12),IF(S124&gt;0.1,1.2,1.1))+(MOD(ROW()*11,31)/31-0.5)*0.06,2)</f>
        <v>1.1200000000000001</v>
      </c>
      <c r="P124" s="12">
        <f t="shared" si="9"/>
        <v>0.28999999999999998</v>
      </c>
      <c r="Q124" s="13">
        <f t="shared" si="14"/>
        <v>-1.1842818354289846</v>
      </c>
      <c r="R124" s="1">
        <v>0</v>
      </c>
      <c r="S124" s="1">
        <v>0.157</v>
      </c>
      <c r="T124" s="1">
        <v>3.5000000000000003E-2</v>
      </c>
      <c r="U124" s="4" t="s">
        <v>34</v>
      </c>
      <c r="V124">
        <v>0.42</v>
      </c>
      <c r="W124">
        <v>0.3</v>
      </c>
      <c r="X124" s="14">
        <v>0.73</v>
      </c>
      <c r="Y124" s="14">
        <v>2.38</v>
      </c>
      <c r="Z124" s="14">
        <v>0.25</v>
      </c>
      <c r="AA124" s="5">
        <f t="shared" si="10"/>
        <v>0.192</v>
      </c>
      <c r="AB124" s="15" cm="1">
        <f t="array" ref="AB124">_xlfn.SWITCH(U124,"夏",122,"冬",90,"春",153,"秋",153,0)</f>
        <v>153</v>
      </c>
      <c r="AC124" s="16">
        <f t="shared" si="11"/>
        <v>29.376000000000001</v>
      </c>
      <c r="AD124" s="5">
        <f>IFERROR(AA124/D124,0)</f>
        <v>3.5047368709271125E-4</v>
      </c>
      <c r="AE124" s="15">
        <f t="shared" si="12"/>
        <v>0.41917808219178082</v>
      </c>
      <c r="AF124" s="5">
        <f>IFERROR(AD124*AE124*48,0)</f>
        <v>7.0517226246818391E-3</v>
      </c>
    </row>
    <row r="125" spans="1:32" x14ac:dyDescent="0.15">
      <c r="A125" s="8">
        <v>45731</v>
      </c>
      <c r="B125" s="1" t="s">
        <v>38</v>
      </c>
      <c r="C125" s="1" t="s">
        <v>57</v>
      </c>
      <c r="D125" s="9">
        <v>547.83000000000004</v>
      </c>
      <c r="E125" s="6">
        <v>6.36</v>
      </c>
      <c r="F125" s="10">
        <v>0.47916666666666702</v>
      </c>
      <c r="G125" s="1">
        <v>21.5</v>
      </c>
      <c r="H125" s="1">
        <v>60</v>
      </c>
      <c r="I125" s="1">
        <v>22.2</v>
      </c>
      <c r="J125" s="1">
        <v>0.13</v>
      </c>
      <c r="K125" s="1">
        <v>1230</v>
      </c>
      <c r="L125" s="1">
        <v>1530</v>
      </c>
      <c r="M125" s="6">
        <f t="shared" si="8"/>
        <v>22.466248512814445</v>
      </c>
      <c r="N125" s="1">
        <v>0.7</v>
      </c>
      <c r="O125" s="11" cm="1">
        <f t="array" ref="O125">ROUND(_xlfn.SWITCH(C125,"建筑专教",IF(S125&gt;0.1,1.38,1.28),"阶梯教室",IF(S125&gt;0.1,1.15,1.05),"公共教室",IF(S125&gt;0.1,1.22,1.12),IF(S125&gt;0.1,1.2,1.1))+(MOD(ROW()*11,31)/31-0.5)*0.06,2)</f>
        <v>1.1399999999999999</v>
      </c>
      <c r="P125" s="12">
        <f t="shared" si="9"/>
        <v>0.35</v>
      </c>
      <c r="Q125" s="13">
        <f t="shared" si="14"/>
        <v>-0.93288673006741007</v>
      </c>
      <c r="R125" s="1">
        <v>0</v>
      </c>
      <c r="S125" s="1">
        <v>0.155</v>
      </c>
      <c r="T125" s="1">
        <v>4.0000000000000001E-3</v>
      </c>
      <c r="U125" s="4" t="s">
        <v>34</v>
      </c>
      <c r="V125">
        <v>0.42</v>
      </c>
      <c r="W125">
        <v>0.3</v>
      </c>
      <c r="X125" s="14">
        <v>0.73</v>
      </c>
      <c r="Y125" s="14">
        <v>2.38</v>
      </c>
      <c r="Z125" s="14">
        <v>0.25</v>
      </c>
      <c r="AA125" s="5">
        <f t="shared" si="10"/>
        <v>0.159</v>
      </c>
      <c r="AB125" s="15" cm="1">
        <f t="array" ref="AB125">_xlfn.SWITCH(U125,"夏",122,"冬",90,"春",153,"秋",153,0)</f>
        <v>153</v>
      </c>
      <c r="AC125" s="16">
        <f t="shared" si="11"/>
        <v>24.327000000000002</v>
      </c>
      <c r="AD125" s="5">
        <f>IFERROR(AA125/D125,0)</f>
        <v>2.9023602212365147E-4</v>
      </c>
      <c r="AE125" s="15">
        <f t="shared" si="12"/>
        <v>0.41917808219178082</v>
      </c>
      <c r="AF125" s="5">
        <f>IFERROR(AD125*AE125*48,0)</f>
        <v>5.8397077985646471E-3</v>
      </c>
    </row>
    <row r="126" spans="1:32" x14ac:dyDescent="0.15">
      <c r="A126" s="8">
        <v>45731</v>
      </c>
      <c r="B126" s="1" t="s">
        <v>38</v>
      </c>
      <c r="C126" s="1" t="s">
        <v>57</v>
      </c>
      <c r="D126" s="9">
        <v>547.83000000000004</v>
      </c>
      <c r="E126" s="6">
        <v>6.36</v>
      </c>
      <c r="F126" s="10">
        <v>0.5</v>
      </c>
      <c r="G126" s="1">
        <v>21.9</v>
      </c>
      <c r="H126" s="1">
        <v>59</v>
      </c>
      <c r="I126" s="1">
        <v>22.8</v>
      </c>
      <c r="J126" s="1">
        <v>0.15</v>
      </c>
      <c r="K126" s="1">
        <v>860</v>
      </c>
      <c r="L126" s="1">
        <v>1600</v>
      </c>
      <c r="M126" s="6">
        <f t="shared" si="8"/>
        <v>23.170550956841566</v>
      </c>
      <c r="N126" s="1">
        <v>0.7</v>
      </c>
      <c r="O126" s="11" cm="1">
        <f t="array" ref="O126">ROUND(_xlfn.SWITCH(C126,"建筑专教",IF(S126&gt;0.1,1.38,1.28),"阶梯教室",IF(S126&gt;0.1,1.15,1.05),"公共教室",IF(S126&gt;0.1,1.22,1.12),IF(S126&gt;0.1,1.2,1.1))+(MOD(ROW()*11,31)/31-0.5)*0.06,2)</f>
        <v>1.1599999999999999</v>
      </c>
      <c r="P126" s="12">
        <f t="shared" si="9"/>
        <v>0.2</v>
      </c>
      <c r="Q126" s="13">
        <f t="shared" si="14"/>
        <v>-0.71257171691532961</v>
      </c>
      <c r="R126" s="1">
        <v>0</v>
      </c>
      <c r="S126" s="1">
        <v>0.153</v>
      </c>
      <c r="T126" s="1">
        <v>4.0000000000000001E-3</v>
      </c>
      <c r="U126" s="4" t="s">
        <v>34</v>
      </c>
      <c r="V126">
        <v>0.42</v>
      </c>
      <c r="W126">
        <v>0.3</v>
      </c>
      <c r="X126" s="14">
        <v>0.73</v>
      </c>
      <c r="Y126" s="14">
        <v>2.38</v>
      </c>
      <c r="Z126" s="14">
        <v>0.25</v>
      </c>
      <c r="AA126" s="5">
        <f t="shared" si="10"/>
        <v>0.157</v>
      </c>
      <c r="AB126" s="15" cm="1">
        <f t="array" ref="AB126">_xlfn.SWITCH(U126,"夏",122,"冬",90,"春",153,"秋",153,0)</f>
        <v>153</v>
      </c>
      <c r="AC126" s="16">
        <f t="shared" si="11"/>
        <v>24.021000000000001</v>
      </c>
      <c r="AD126" s="5">
        <f>IFERROR(AA126/D126,0)</f>
        <v>2.8658525454976908E-4</v>
      </c>
      <c r="AE126" s="15">
        <f t="shared" si="12"/>
        <v>0.41917808219178082</v>
      </c>
      <c r="AF126" s="5">
        <f>IFERROR(AD126*AE126*48,0)</f>
        <v>5.7662523545575451E-3</v>
      </c>
    </row>
    <row r="127" spans="1:32" x14ac:dyDescent="0.15">
      <c r="A127" s="8">
        <v>45731</v>
      </c>
      <c r="B127" s="1" t="s">
        <v>38</v>
      </c>
      <c r="C127" s="1" t="s">
        <v>57</v>
      </c>
      <c r="D127" s="9">
        <v>547.83000000000004</v>
      </c>
      <c r="E127" s="6">
        <v>6.36</v>
      </c>
      <c r="F127" s="10">
        <v>0.52083333333333304</v>
      </c>
      <c r="G127" s="1">
        <v>21.5</v>
      </c>
      <c r="H127" s="1">
        <v>60</v>
      </c>
      <c r="I127" s="1">
        <v>22.3</v>
      </c>
      <c r="J127" s="1">
        <v>0.13</v>
      </c>
      <c r="K127" s="1">
        <v>660</v>
      </c>
      <c r="L127" s="1">
        <v>1670</v>
      </c>
      <c r="M127" s="6">
        <f t="shared" si="8"/>
        <v>22.603917169774888</v>
      </c>
      <c r="N127" s="1">
        <v>0.7</v>
      </c>
      <c r="O127" s="11" cm="1">
        <f t="array" ref="O127">ROUND(_xlfn.SWITCH(C127,"建筑专教",IF(S127&gt;0.1,1.38,1.28),"阶梯教室",IF(S127&gt;0.1,1.15,1.05),"公共教室",IF(S127&gt;0.1,1.22,1.12),IF(S127&gt;0.1,1.2,1.1))+(MOD(ROW()*11,31)/31-0.5)*0.06,2)</f>
        <v>1.1200000000000001</v>
      </c>
      <c r="P127" s="12">
        <f t="shared" si="9"/>
        <v>0.11</v>
      </c>
      <c r="Q127" s="13">
        <f t="shared" si="14"/>
        <v>-0.97620625561283925</v>
      </c>
      <c r="R127" s="1">
        <v>0</v>
      </c>
      <c r="S127" s="1">
        <v>0.151</v>
      </c>
      <c r="T127" s="1">
        <v>2.8000000000000001E-2</v>
      </c>
      <c r="U127" s="4" t="s">
        <v>34</v>
      </c>
      <c r="V127">
        <v>0.42</v>
      </c>
      <c r="W127">
        <v>0.3</v>
      </c>
      <c r="X127" s="14">
        <v>0.73</v>
      </c>
      <c r="Y127" s="14">
        <v>2.38</v>
      </c>
      <c r="Z127" s="14">
        <v>0.25</v>
      </c>
      <c r="AA127" s="5">
        <f t="shared" si="10"/>
        <v>0.17899999999999999</v>
      </c>
      <c r="AB127" s="15" cm="1">
        <f t="array" ref="AB127">_xlfn.SWITCH(U127,"夏",122,"冬",90,"春",153,"秋",153,0)</f>
        <v>153</v>
      </c>
      <c r="AC127" s="16">
        <f t="shared" si="11"/>
        <v>27.387</v>
      </c>
      <c r="AD127" s="5">
        <f>IFERROR(AA127/D127,0)</f>
        <v>3.2674369786247554E-4</v>
      </c>
      <c r="AE127" s="15">
        <f t="shared" si="12"/>
        <v>0.41917808219178082</v>
      </c>
      <c r="AF127" s="5">
        <f>IFERROR(AD127*AE127*48,0)</f>
        <v>6.5742622386356728E-3</v>
      </c>
    </row>
    <row r="128" spans="1:32" x14ac:dyDescent="0.15">
      <c r="A128" s="8">
        <v>45731</v>
      </c>
      <c r="B128" s="1" t="s">
        <v>38</v>
      </c>
      <c r="C128" s="1" t="s">
        <v>57</v>
      </c>
      <c r="D128" s="9">
        <v>547.83000000000004</v>
      </c>
      <c r="E128" s="6">
        <v>6.36</v>
      </c>
      <c r="F128" s="10">
        <v>0.54166666666666696</v>
      </c>
      <c r="G128" s="1">
        <v>20.9</v>
      </c>
      <c r="H128" s="1">
        <v>61</v>
      </c>
      <c r="I128" s="1">
        <v>21.7</v>
      </c>
      <c r="J128" s="1">
        <v>0.15</v>
      </c>
      <c r="K128" s="1">
        <v>580</v>
      </c>
      <c r="L128" s="1">
        <v>1740</v>
      </c>
      <c r="M128" s="6">
        <f t="shared" si="8"/>
        <v>22.033139899503283</v>
      </c>
      <c r="N128" s="1">
        <v>0.7</v>
      </c>
      <c r="O128" s="11" cm="1">
        <f t="array" ref="O128">ROUND(_xlfn.SWITCH(C128,"建筑专教",IF(S128&gt;0.1,1.38,1.28),"阶梯教室",IF(S128&gt;0.1,1.15,1.05),"公共教室",IF(S128&gt;0.1,1.22,1.12),IF(S128&gt;0.1,1.2,1.1))+(MOD(ROW()*11,31)/31-0.5)*0.06,2)</f>
        <v>1.1499999999999999</v>
      </c>
      <c r="P128" s="12">
        <f t="shared" si="9"/>
        <v>0.08</v>
      </c>
      <c r="Q128" s="13">
        <f t="shared" si="14"/>
        <v>-1.0685768689282849</v>
      </c>
      <c r="R128" s="1">
        <v>0</v>
      </c>
      <c r="S128" s="1">
        <v>0.14899999999999999</v>
      </c>
      <c r="T128" s="1">
        <v>3.2000000000000001E-2</v>
      </c>
      <c r="U128" s="4" t="s">
        <v>34</v>
      </c>
      <c r="V128">
        <v>0.42</v>
      </c>
      <c r="W128">
        <v>0.3</v>
      </c>
      <c r="X128" s="14">
        <v>0.73</v>
      </c>
      <c r="Y128" s="14">
        <v>2.38</v>
      </c>
      <c r="Z128" s="14">
        <v>0.25</v>
      </c>
      <c r="AA128" s="5">
        <f t="shared" si="10"/>
        <v>0.18099999999999999</v>
      </c>
      <c r="AB128" s="15" cm="1">
        <f t="array" ref="AB128">_xlfn.SWITCH(U128,"夏",122,"冬",90,"春",153,"秋",153,0)</f>
        <v>153</v>
      </c>
      <c r="AC128" s="16">
        <f t="shared" si="11"/>
        <v>27.692999999999998</v>
      </c>
      <c r="AD128" s="5">
        <f>IFERROR(AA128/D128,0)</f>
        <v>3.3039446543635793E-4</v>
      </c>
      <c r="AE128" s="15">
        <f t="shared" si="12"/>
        <v>0.41917808219178082</v>
      </c>
      <c r="AF128" s="5">
        <f>IFERROR(AD128*AE128*48,0)</f>
        <v>6.6477176826427739E-3</v>
      </c>
    </row>
    <row r="129" spans="1:32" x14ac:dyDescent="0.15">
      <c r="A129" s="8">
        <v>45731</v>
      </c>
      <c r="B129" s="1" t="s">
        <v>38</v>
      </c>
      <c r="C129" s="1" t="s">
        <v>57</v>
      </c>
      <c r="D129" s="9">
        <v>547.83000000000004</v>
      </c>
      <c r="E129" s="6">
        <v>6.36</v>
      </c>
      <c r="F129" s="10">
        <v>0.5625</v>
      </c>
      <c r="G129" s="1">
        <v>20.3</v>
      </c>
      <c r="H129" s="1">
        <v>62</v>
      </c>
      <c r="I129" s="1">
        <v>21.1</v>
      </c>
      <c r="J129" s="1">
        <v>0.17</v>
      </c>
      <c r="K129" s="1">
        <v>700</v>
      </c>
      <c r="L129" s="1">
        <v>1810</v>
      </c>
      <c r="M129" s="6">
        <f t="shared" si="8"/>
        <v>21.461269638656802</v>
      </c>
      <c r="N129" s="1">
        <v>0.7</v>
      </c>
      <c r="O129" s="11" cm="1">
        <f t="array" ref="O129">ROUND(_xlfn.SWITCH(C129,"建筑专教",IF(S129&gt;0.1,1.38,1.28),"阶梯教室",IF(S129&gt;0.1,1.15,1.05),"公共教室",IF(S129&gt;0.1,1.22,1.12),IF(S129&gt;0.1,1.2,1.1))+(MOD(ROW()*11,31)/31-0.5)*0.06,2)</f>
        <v>1.17</v>
      </c>
      <c r="P129" s="12">
        <f t="shared" si="9"/>
        <v>0.13</v>
      </c>
      <c r="Q129" s="13">
        <f t="shared" si="14"/>
        <v>-1.1890116297470574</v>
      </c>
      <c r="R129" s="1">
        <v>0</v>
      </c>
      <c r="S129" s="1">
        <v>0.14699999999999999</v>
      </c>
      <c r="T129" s="1">
        <v>3.7999999999999999E-2</v>
      </c>
      <c r="U129" s="4" t="s">
        <v>34</v>
      </c>
      <c r="V129">
        <v>0.42</v>
      </c>
      <c r="W129">
        <v>0.3</v>
      </c>
      <c r="X129" s="14">
        <v>0.73</v>
      </c>
      <c r="Y129" s="14">
        <v>2.38</v>
      </c>
      <c r="Z129" s="14">
        <v>0.25</v>
      </c>
      <c r="AA129" s="5">
        <f t="shared" si="10"/>
        <v>0.185</v>
      </c>
      <c r="AB129" s="15" cm="1">
        <f t="array" ref="AB129">_xlfn.SWITCH(U129,"夏",122,"冬",90,"春",153,"秋",153,0)</f>
        <v>153</v>
      </c>
      <c r="AC129" s="16">
        <f t="shared" si="11"/>
        <v>28.305</v>
      </c>
      <c r="AD129" s="5">
        <f>IFERROR(AA129/D129,0)</f>
        <v>3.3769600058412277E-4</v>
      </c>
      <c r="AE129" s="15">
        <f t="shared" si="12"/>
        <v>0.41917808219178082</v>
      </c>
      <c r="AF129" s="5">
        <f>IFERROR(AD129*AE129*48,0)</f>
        <v>6.7946285706569796E-3</v>
      </c>
    </row>
    <row r="130" spans="1:32" x14ac:dyDescent="0.15">
      <c r="A130" s="8">
        <v>45731</v>
      </c>
      <c r="B130" s="1" t="s">
        <v>38</v>
      </c>
      <c r="C130" s="1" t="s">
        <v>57</v>
      </c>
      <c r="D130" s="9">
        <v>547.83000000000004</v>
      </c>
      <c r="E130" s="6">
        <v>6.36</v>
      </c>
      <c r="F130" s="10">
        <v>0.58333333333333304</v>
      </c>
      <c r="G130" s="1">
        <v>19.7</v>
      </c>
      <c r="H130" s="1">
        <v>63</v>
      </c>
      <c r="I130" s="1">
        <v>20.5</v>
      </c>
      <c r="J130" s="1">
        <v>0.15</v>
      </c>
      <c r="K130" s="1">
        <v>850</v>
      </c>
      <c r="L130" s="1">
        <v>1880</v>
      </c>
      <c r="M130" s="6">
        <f t="shared" si="8"/>
        <v>20.83723135618618</v>
      </c>
      <c r="N130" s="1">
        <v>0.7</v>
      </c>
      <c r="O130" s="11" cm="1">
        <f t="array" ref="O130">ROUND(_xlfn.SWITCH(C130,"建筑专教",IF(S130&gt;0.1,1.38,1.28),"阶梯教室",IF(S130&gt;0.1,1.15,1.05),"公共教室",IF(S130&gt;0.1,1.22,1.12),IF(S130&gt;0.1,1.2,1.1))+(MOD(ROW()*11,31)/31-0.5)*0.06,2)</f>
        <v>1.1299999999999999</v>
      </c>
      <c r="P130" s="12">
        <f t="shared" si="9"/>
        <v>0.19</v>
      </c>
      <c r="Q130" s="13">
        <f t="shared" si="14"/>
        <v>-1.5203298163608441</v>
      </c>
      <c r="R130" s="1">
        <v>0</v>
      </c>
      <c r="S130" s="1">
        <v>0.14499999999999999</v>
      </c>
      <c r="T130" s="1">
        <v>3.2000000000000001E-2</v>
      </c>
      <c r="U130" s="4" t="s">
        <v>34</v>
      </c>
      <c r="V130">
        <v>0.42</v>
      </c>
      <c r="W130">
        <v>0.3</v>
      </c>
      <c r="X130" s="14">
        <v>0.73</v>
      </c>
      <c r="Y130" s="14">
        <v>2.38</v>
      </c>
      <c r="Z130" s="14">
        <v>0.25</v>
      </c>
      <c r="AA130" s="5">
        <f t="shared" si="10"/>
        <v>0.17699999999999999</v>
      </c>
      <c r="AB130" s="15" cm="1">
        <f t="array" ref="AB130">_xlfn.SWITCH(U130,"夏",122,"冬",90,"春",153,"秋",153,0)</f>
        <v>153</v>
      </c>
      <c r="AC130" s="16">
        <f t="shared" si="11"/>
        <v>27.081</v>
      </c>
      <c r="AD130" s="5">
        <f>IFERROR(AA130/D130,0)</f>
        <v>3.2309293028859315E-4</v>
      </c>
      <c r="AE130" s="15">
        <f t="shared" si="12"/>
        <v>0.41917808219178082</v>
      </c>
      <c r="AF130" s="5">
        <f>IFERROR(AD130*AE130*48,0)</f>
        <v>6.5008067946285691E-3</v>
      </c>
    </row>
    <row r="131" spans="1:32" x14ac:dyDescent="0.15">
      <c r="A131" s="8">
        <v>45731</v>
      </c>
      <c r="B131" s="1" t="s">
        <v>38</v>
      </c>
      <c r="C131" s="1" t="s">
        <v>57</v>
      </c>
      <c r="D131" s="9">
        <v>547.83000000000004</v>
      </c>
      <c r="E131" s="6">
        <v>6.36</v>
      </c>
      <c r="F131" s="10">
        <v>0.60416666666666696</v>
      </c>
      <c r="G131" s="1">
        <v>19.100000000000001</v>
      </c>
      <c r="H131" s="1">
        <v>64</v>
      </c>
      <c r="I131" s="1">
        <v>19.899999999999999</v>
      </c>
      <c r="J131" s="1">
        <v>0.13</v>
      </c>
      <c r="K131" s="1">
        <v>990</v>
      </c>
      <c r="L131" s="1">
        <v>1950</v>
      </c>
      <c r="M131" s="6">
        <f t="shared" ref="M131:M194" si="15">IFERROR(POWER((I131+273.15)^4+133500000*POWER(J131,0.6)*(I131-G131),0.25)-273.15,I131)</f>
        <v>20.211429578500429</v>
      </c>
      <c r="N131" s="1">
        <v>0.7</v>
      </c>
      <c r="O131" s="11" cm="1">
        <f t="array" ref="O131">ROUND(_xlfn.SWITCH(C131,"建筑专教",IF(S131&gt;0.1,1.38,1.28),"阶梯教室",IF(S131&gt;0.1,1.15,1.05),"公共教室",IF(S131&gt;0.1,1.22,1.12),IF(S131&gt;0.1,1.2,1.1))+(MOD(ROW()*11,31)/31-0.5)*0.06,2)</f>
        <v>1.1499999999999999</v>
      </c>
      <c r="P131" s="12">
        <f t="shared" ref="P131:P194" si="16">IF(O131=0,0,ROUND(MIN(MAX((K131-400)/(320*E131*IF(C131="公共教室",0.95,IF(C131="建筑专教",0.85,IF(C131="阶梯教室",1.15,1)))),0),2),2))</f>
        <v>0.25</v>
      </c>
      <c r="Q131" s="13">
        <f t="shared" si="14"/>
        <v>-1.6448582927590421</v>
      </c>
      <c r="R131" s="1">
        <v>0</v>
      </c>
      <c r="S131" s="1">
        <v>0.14299999999999999</v>
      </c>
      <c r="T131" s="1">
        <v>3.5000000000000003E-2</v>
      </c>
      <c r="U131" s="4" t="s">
        <v>34</v>
      </c>
      <c r="V131">
        <v>0.42</v>
      </c>
      <c r="W131">
        <v>0.3</v>
      </c>
      <c r="X131" s="14">
        <v>0.73</v>
      </c>
      <c r="Y131" s="14">
        <v>2.38</v>
      </c>
      <c r="Z131" s="14">
        <v>0.25</v>
      </c>
      <c r="AA131" s="5">
        <f t="shared" ref="AA131:AA194" si="17">R131+S131+T131</f>
        <v>0.17799999999999999</v>
      </c>
      <c r="AB131" s="15" cm="1">
        <f t="array" ref="AB131">_xlfn.SWITCH(U131,"夏",122,"冬",90,"春",153,"秋",153,0)</f>
        <v>153</v>
      </c>
      <c r="AC131" s="16">
        <f t="shared" ref="AC131:AC194" si="18">AA131*AB131</f>
        <v>27.233999999999998</v>
      </c>
      <c r="AD131" s="5">
        <f>IFERROR(AA131/D131,0)</f>
        <v>3.2491831407553435E-4</v>
      </c>
      <c r="AE131" s="15">
        <f t="shared" ref="AE131:AE194" si="19">IF(U131="夏",122/365,IF(U131="冬",90/365,IF(OR(U131="春",U131="秋"),153/365,0)))</f>
        <v>0.41917808219178082</v>
      </c>
      <c r="AF131" s="5">
        <f>IFERROR(AD131*AE131*48,0)</f>
        <v>6.537534516632121E-3</v>
      </c>
    </row>
    <row r="132" spans="1:32" x14ac:dyDescent="0.15">
      <c r="A132" s="8">
        <v>45731</v>
      </c>
      <c r="B132" s="1" t="s">
        <v>38</v>
      </c>
      <c r="C132" s="1" t="s">
        <v>57</v>
      </c>
      <c r="D132" s="9">
        <v>547.83000000000004</v>
      </c>
      <c r="E132" s="6">
        <v>6.36</v>
      </c>
      <c r="F132" s="10">
        <v>0.625</v>
      </c>
      <c r="G132" s="1">
        <v>18.5</v>
      </c>
      <c r="H132" s="1">
        <v>65</v>
      </c>
      <c r="I132" s="1">
        <v>19.3</v>
      </c>
      <c r="J132" s="1">
        <v>0.15</v>
      </c>
      <c r="K132" s="1">
        <v>1130</v>
      </c>
      <c r="L132" s="1">
        <v>2020</v>
      </c>
      <c r="M132" s="6">
        <f t="shared" si="15"/>
        <v>19.641389969411819</v>
      </c>
      <c r="N132" s="1">
        <v>0.7</v>
      </c>
      <c r="O132" s="11" cm="1">
        <f t="array" ref="O132">ROUND(_xlfn.SWITCH(C132,"建筑专教",IF(S132&gt;0.1,1.38,1.28),"阶梯教室",IF(S132&gt;0.1,1.15,1.05),"公共教室",IF(S132&gt;0.1,1.22,1.12),IF(S132&gt;0.1,1.2,1.1))+(MOD(ROW()*11,31)/31-0.5)*0.06,2)</f>
        <v>1.17</v>
      </c>
      <c r="P132" s="12">
        <f t="shared" si="16"/>
        <v>0.31</v>
      </c>
      <c r="Q132" s="13">
        <f t="shared" si="14"/>
        <v>-1.7591648591331057</v>
      </c>
      <c r="R132" s="1">
        <v>0</v>
      </c>
      <c r="S132" s="1">
        <v>0.14099999999999999</v>
      </c>
      <c r="T132" s="1">
        <v>8.0000000000000002E-3</v>
      </c>
      <c r="U132" s="4" t="s">
        <v>34</v>
      </c>
      <c r="V132">
        <v>0.42</v>
      </c>
      <c r="W132">
        <v>0.3</v>
      </c>
      <c r="X132" s="14">
        <v>0.73</v>
      </c>
      <c r="Y132" s="14">
        <v>2.38</v>
      </c>
      <c r="Z132" s="14">
        <v>0.25</v>
      </c>
      <c r="AA132" s="5">
        <f t="shared" si="17"/>
        <v>0.14899999999999999</v>
      </c>
      <c r="AB132" s="15" cm="1">
        <f t="array" ref="AB132">_xlfn.SWITCH(U132,"夏",122,"冬",90,"春",153,"秋",153,0)</f>
        <v>153</v>
      </c>
      <c r="AC132" s="16">
        <f t="shared" si="18"/>
        <v>22.797000000000001</v>
      </c>
      <c r="AD132" s="5">
        <f>IFERROR(AA132/D132,0)</f>
        <v>2.719821842542394E-4</v>
      </c>
      <c r="AE132" s="15">
        <f t="shared" si="19"/>
        <v>0.41917808219178082</v>
      </c>
      <c r="AF132" s="5">
        <f>IFERROR(AD132*AE132*48,0)</f>
        <v>5.4724305785291347E-3</v>
      </c>
    </row>
    <row r="133" spans="1:32" x14ac:dyDescent="0.15">
      <c r="A133" s="8">
        <v>45731</v>
      </c>
      <c r="B133" s="1" t="s">
        <v>38</v>
      </c>
      <c r="C133" s="1" t="s">
        <v>57</v>
      </c>
      <c r="D133" s="9">
        <v>547.83000000000004</v>
      </c>
      <c r="E133" s="6">
        <v>6.36</v>
      </c>
      <c r="F133" s="10">
        <v>0.64583333333333304</v>
      </c>
      <c r="G133" s="1">
        <v>17.899999999999999</v>
      </c>
      <c r="H133" s="1">
        <v>66</v>
      </c>
      <c r="I133" s="1">
        <v>18.7</v>
      </c>
      <c r="J133" s="1">
        <v>0.17</v>
      </c>
      <c r="K133" s="1">
        <v>1060</v>
      </c>
      <c r="L133" s="1">
        <v>2090</v>
      </c>
      <c r="M133" s="6">
        <f t="shared" si="15"/>
        <v>19.070233069154426</v>
      </c>
      <c r="N133" s="1">
        <v>0.7</v>
      </c>
      <c r="O133" s="11" cm="1">
        <f t="array" ref="O133">ROUND(_xlfn.SWITCH(C133,"建筑专教",IF(S133&gt;0.1,1.38,1.28),"阶梯教室",IF(S133&gt;0.1,1.15,1.05),"公共教室",IF(S133&gt;0.1,1.22,1.12),IF(S133&gt;0.1,1.2,1.1))+(MOD(ROW()*11,31)/31-0.5)*0.06,2)</f>
        <v>1.1299999999999999</v>
      </c>
      <c r="P133" s="12">
        <f t="shared" si="16"/>
        <v>0.28000000000000003</v>
      </c>
      <c r="Q133" s="13">
        <f t="shared" si="14"/>
        <v>-2.1137013302759824</v>
      </c>
      <c r="R133" s="1">
        <v>0</v>
      </c>
      <c r="S133" s="1">
        <v>0.13900000000000001</v>
      </c>
      <c r="T133" s="1">
        <v>4.0000000000000001E-3</v>
      </c>
      <c r="U133" s="4" t="s">
        <v>34</v>
      </c>
      <c r="V133">
        <v>0.42</v>
      </c>
      <c r="W133">
        <v>0.3</v>
      </c>
      <c r="X133" s="14">
        <v>0.73</v>
      </c>
      <c r="Y133" s="14">
        <v>2.38</v>
      </c>
      <c r="Z133" s="14">
        <v>0.25</v>
      </c>
      <c r="AA133" s="5">
        <f t="shared" si="17"/>
        <v>0.14300000000000002</v>
      </c>
      <c r="AB133" s="15" cm="1">
        <f t="array" ref="AB133">_xlfn.SWITCH(U133,"夏",122,"冬",90,"春",153,"秋",153,0)</f>
        <v>153</v>
      </c>
      <c r="AC133" s="16">
        <f t="shared" si="18"/>
        <v>21.879000000000001</v>
      </c>
      <c r="AD133" s="5">
        <f>IFERROR(AA133/D133,0)</f>
        <v>2.6102988153259223E-4</v>
      </c>
      <c r="AE133" s="15">
        <f t="shared" si="19"/>
        <v>0.41917808219178082</v>
      </c>
      <c r="AF133" s="5">
        <f>IFERROR(AD133*AE133*48,0)</f>
        <v>5.2520642465078288E-3</v>
      </c>
    </row>
    <row r="134" spans="1:32" x14ac:dyDescent="0.15">
      <c r="A134" s="8">
        <v>45731</v>
      </c>
      <c r="B134" s="1" t="s">
        <v>38</v>
      </c>
      <c r="C134" s="1" t="s">
        <v>57</v>
      </c>
      <c r="D134" s="9">
        <v>547.83000000000004</v>
      </c>
      <c r="E134" s="6">
        <v>6.36</v>
      </c>
      <c r="F134" s="10">
        <v>0.66666666666666696</v>
      </c>
      <c r="G134" s="1">
        <v>17.3</v>
      </c>
      <c r="H134" s="1">
        <v>67</v>
      </c>
      <c r="I134" s="1">
        <v>18.100000000000001</v>
      </c>
      <c r="J134" s="1">
        <v>0.15</v>
      </c>
      <c r="K134" s="1">
        <v>700</v>
      </c>
      <c r="L134" s="1">
        <v>2160</v>
      </c>
      <c r="M134" s="6">
        <f t="shared" si="15"/>
        <v>18.44561711928867</v>
      </c>
      <c r="N134" s="1">
        <v>0</v>
      </c>
      <c r="O134" s="1">
        <v>0</v>
      </c>
      <c r="P134" s="12">
        <f t="shared" si="16"/>
        <v>0</v>
      </c>
      <c r="Q134" s="1">
        <v>0</v>
      </c>
      <c r="R134" s="1">
        <v>0</v>
      </c>
      <c r="S134" s="1">
        <v>0</v>
      </c>
      <c r="T134" s="1">
        <v>0</v>
      </c>
      <c r="U134" s="4" t="s">
        <v>34</v>
      </c>
      <c r="V134">
        <v>0.42</v>
      </c>
      <c r="W134">
        <v>0.3</v>
      </c>
      <c r="X134" s="14">
        <v>0.73</v>
      </c>
      <c r="Y134" s="14">
        <v>2.38</v>
      </c>
      <c r="Z134" s="14">
        <v>0.25</v>
      </c>
      <c r="AA134" s="5">
        <f t="shared" si="17"/>
        <v>0</v>
      </c>
      <c r="AB134" s="15" cm="1">
        <f t="array" ref="AB134">_xlfn.SWITCH(U134,"夏",122,"冬",90,"春",153,"秋",153,0)</f>
        <v>153</v>
      </c>
      <c r="AC134" s="16">
        <f t="shared" si="18"/>
        <v>0</v>
      </c>
      <c r="AD134" s="5">
        <f>IFERROR(AA134/D134,0)</f>
        <v>0</v>
      </c>
      <c r="AE134" s="15">
        <f t="shared" si="19"/>
        <v>0.41917808219178082</v>
      </c>
      <c r="AF134" s="5">
        <f>IFERROR(AD134*AE134*48,0)</f>
        <v>0</v>
      </c>
    </row>
    <row r="135" spans="1:32" x14ac:dyDescent="0.15">
      <c r="A135" s="8">
        <v>45731</v>
      </c>
      <c r="B135" s="1" t="s">
        <v>38</v>
      </c>
      <c r="C135" s="1" t="s">
        <v>57</v>
      </c>
      <c r="D135" s="9">
        <v>547.83000000000004</v>
      </c>
      <c r="E135" s="6">
        <v>6.36</v>
      </c>
      <c r="F135" s="10">
        <v>0.6875</v>
      </c>
      <c r="G135" s="1">
        <v>16.7</v>
      </c>
      <c r="H135" s="1">
        <v>68</v>
      </c>
      <c r="I135" s="1">
        <v>17.5</v>
      </c>
      <c r="J135" s="1">
        <v>0.13</v>
      </c>
      <c r="K135" s="1">
        <v>610</v>
      </c>
      <c r="L135" s="1">
        <v>232</v>
      </c>
      <c r="M135" s="6">
        <f t="shared" si="15"/>
        <v>17.819191225714007</v>
      </c>
      <c r="N135" s="1">
        <v>0</v>
      </c>
      <c r="O135" s="1">
        <v>0</v>
      </c>
      <c r="P135" s="12">
        <f t="shared" si="16"/>
        <v>0</v>
      </c>
      <c r="Q135" s="1">
        <v>0</v>
      </c>
      <c r="R135" s="1">
        <v>0</v>
      </c>
      <c r="S135" s="1">
        <v>0</v>
      </c>
      <c r="T135" s="1">
        <v>0</v>
      </c>
      <c r="U135" s="4" t="s">
        <v>34</v>
      </c>
      <c r="V135">
        <v>0.42</v>
      </c>
      <c r="W135">
        <v>0.3</v>
      </c>
      <c r="X135" s="14">
        <v>0.73</v>
      </c>
      <c r="Y135" s="14">
        <v>2.38</v>
      </c>
      <c r="Z135" s="14">
        <v>0.25</v>
      </c>
      <c r="AA135" s="5">
        <f t="shared" si="17"/>
        <v>0</v>
      </c>
      <c r="AB135" s="15" cm="1">
        <f t="array" ref="AB135">_xlfn.SWITCH(U135,"夏",122,"冬",90,"春",153,"秋",153,0)</f>
        <v>153</v>
      </c>
      <c r="AC135" s="16">
        <f t="shared" si="18"/>
        <v>0</v>
      </c>
      <c r="AD135" s="5">
        <f>IFERROR(AA135/D135,0)</f>
        <v>0</v>
      </c>
      <c r="AE135" s="15">
        <f t="shared" si="19"/>
        <v>0.41917808219178082</v>
      </c>
      <c r="AF135" s="5">
        <f>IFERROR(AD135*AE135*48,0)</f>
        <v>0</v>
      </c>
    </row>
    <row r="136" spans="1:32" x14ac:dyDescent="0.15">
      <c r="A136" s="8">
        <v>45731</v>
      </c>
      <c r="B136" s="1" t="s">
        <v>38</v>
      </c>
      <c r="C136" s="1" t="s">
        <v>57</v>
      </c>
      <c r="D136" s="9">
        <v>547.83000000000004</v>
      </c>
      <c r="E136" s="6">
        <v>6.36</v>
      </c>
      <c r="F136" s="10">
        <v>0.70833333333333304</v>
      </c>
      <c r="G136" s="1">
        <v>16.100000000000001</v>
      </c>
      <c r="H136" s="1">
        <v>69</v>
      </c>
      <c r="I136" s="1">
        <v>16.899999999999999</v>
      </c>
      <c r="J136" s="1">
        <v>0.15</v>
      </c>
      <c r="K136" s="1">
        <v>540</v>
      </c>
      <c r="L136" s="1">
        <v>298</v>
      </c>
      <c r="M136" s="6">
        <f t="shared" si="15"/>
        <v>17.249914219984703</v>
      </c>
      <c r="N136" s="1">
        <v>0</v>
      </c>
      <c r="O136" s="1">
        <v>0</v>
      </c>
      <c r="P136" s="12">
        <f t="shared" si="16"/>
        <v>0</v>
      </c>
      <c r="Q136" s="1">
        <v>0</v>
      </c>
      <c r="R136" s="1">
        <v>0</v>
      </c>
      <c r="S136" s="1">
        <v>0</v>
      </c>
      <c r="T136" s="1">
        <v>0</v>
      </c>
      <c r="U136" s="4" t="s">
        <v>34</v>
      </c>
      <c r="V136">
        <v>0.42</v>
      </c>
      <c r="W136">
        <v>0.3</v>
      </c>
      <c r="X136" s="14">
        <v>0.73</v>
      </c>
      <c r="Y136" s="14">
        <v>2.38</v>
      </c>
      <c r="Z136" s="14">
        <v>0.25</v>
      </c>
      <c r="AA136" s="5">
        <f t="shared" si="17"/>
        <v>0</v>
      </c>
      <c r="AB136" s="15" cm="1">
        <f t="array" ref="AB136">_xlfn.SWITCH(U136,"夏",122,"冬",90,"春",153,"秋",153,0)</f>
        <v>153</v>
      </c>
      <c r="AC136" s="16">
        <f t="shared" si="18"/>
        <v>0</v>
      </c>
      <c r="AD136" s="5">
        <f>IFERROR(AA136/D136,0)</f>
        <v>0</v>
      </c>
      <c r="AE136" s="15">
        <f t="shared" si="19"/>
        <v>0.41917808219178082</v>
      </c>
      <c r="AF136" s="5">
        <f>IFERROR(AD136*AE136*48,0)</f>
        <v>0</v>
      </c>
    </row>
    <row r="137" spans="1:32" x14ac:dyDescent="0.15">
      <c r="A137" s="8">
        <v>45731</v>
      </c>
      <c r="B137" s="1" t="s">
        <v>38</v>
      </c>
      <c r="C137" s="1" t="s">
        <v>57</v>
      </c>
      <c r="D137" s="9">
        <v>547.83000000000004</v>
      </c>
      <c r="E137" s="6">
        <v>6.36</v>
      </c>
      <c r="F137" s="10">
        <v>0.72916666666666696</v>
      </c>
      <c r="G137" s="1">
        <v>15.5</v>
      </c>
      <c r="H137" s="1">
        <v>70</v>
      </c>
      <c r="I137" s="1">
        <v>16.3</v>
      </c>
      <c r="J137" s="1">
        <v>0.17</v>
      </c>
      <c r="K137" s="1">
        <v>490</v>
      </c>
      <c r="L137" s="1">
        <v>675</v>
      </c>
      <c r="M137" s="6">
        <f t="shared" si="15"/>
        <v>16.679494903136003</v>
      </c>
      <c r="N137" s="1">
        <v>0</v>
      </c>
      <c r="O137" s="1">
        <v>0</v>
      </c>
      <c r="P137" s="12">
        <f t="shared" si="16"/>
        <v>0</v>
      </c>
      <c r="Q137" s="1">
        <v>0</v>
      </c>
      <c r="R137" s="1">
        <v>0</v>
      </c>
      <c r="S137" s="1">
        <v>0</v>
      </c>
      <c r="T137" s="1">
        <v>0</v>
      </c>
      <c r="U137" s="4" t="s">
        <v>34</v>
      </c>
      <c r="V137">
        <v>0.42</v>
      </c>
      <c r="W137">
        <v>0.3</v>
      </c>
      <c r="X137" s="14">
        <v>0.73</v>
      </c>
      <c r="Y137" s="14">
        <v>2.38</v>
      </c>
      <c r="Z137" s="14">
        <v>0.25</v>
      </c>
      <c r="AA137" s="5">
        <f t="shared" si="17"/>
        <v>0</v>
      </c>
      <c r="AB137" s="15" cm="1">
        <f t="array" ref="AB137">_xlfn.SWITCH(U137,"夏",122,"冬",90,"春",153,"秋",153,0)</f>
        <v>153</v>
      </c>
      <c r="AC137" s="16">
        <f t="shared" si="18"/>
        <v>0</v>
      </c>
      <c r="AD137" s="5">
        <f>IFERROR(AA137/D137,0)</f>
        <v>0</v>
      </c>
      <c r="AE137" s="15">
        <f t="shared" si="19"/>
        <v>0.41917808219178082</v>
      </c>
      <c r="AF137" s="5">
        <f>IFERROR(AD137*AE137*48,0)</f>
        <v>0</v>
      </c>
    </row>
    <row r="138" spans="1:32" x14ac:dyDescent="0.15">
      <c r="A138" s="8">
        <v>45731</v>
      </c>
      <c r="B138" s="1" t="s">
        <v>38</v>
      </c>
      <c r="C138" s="1" t="s">
        <v>57</v>
      </c>
      <c r="D138" s="9">
        <v>547.83000000000004</v>
      </c>
      <c r="E138" s="6">
        <v>6.36</v>
      </c>
      <c r="F138" s="10">
        <v>0.75</v>
      </c>
      <c r="G138" s="1">
        <v>14.9</v>
      </c>
      <c r="H138" s="1">
        <v>71</v>
      </c>
      <c r="I138" s="1">
        <v>15.7</v>
      </c>
      <c r="J138" s="1">
        <v>0.15</v>
      </c>
      <c r="K138" s="1">
        <v>450</v>
      </c>
      <c r="L138" s="1">
        <v>745</v>
      </c>
      <c r="M138" s="6">
        <f t="shared" si="15"/>
        <v>16.054282720708841</v>
      </c>
      <c r="N138" s="1">
        <v>0</v>
      </c>
      <c r="O138" s="1">
        <v>0</v>
      </c>
      <c r="P138" s="12">
        <f t="shared" si="16"/>
        <v>0</v>
      </c>
      <c r="Q138" s="1">
        <v>0</v>
      </c>
      <c r="R138" s="1">
        <v>0</v>
      </c>
      <c r="S138" s="1">
        <v>0</v>
      </c>
      <c r="T138" s="1">
        <v>0</v>
      </c>
      <c r="U138" s="4" t="s">
        <v>34</v>
      </c>
      <c r="V138">
        <v>0.42</v>
      </c>
      <c r="W138">
        <v>0.3</v>
      </c>
      <c r="X138" s="14">
        <v>0.73</v>
      </c>
      <c r="Y138" s="14">
        <v>2.38</v>
      </c>
      <c r="Z138" s="14">
        <v>0.25</v>
      </c>
      <c r="AA138" s="5">
        <f t="shared" si="17"/>
        <v>0</v>
      </c>
      <c r="AB138" s="15" cm="1">
        <f t="array" ref="AB138">_xlfn.SWITCH(U138,"夏",122,"冬",90,"春",153,"秋",153,0)</f>
        <v>153</v>
      </c>
      <c r="AC138" s="16">
        <f t="shared" si="18"/>
        <v>0</v>
      </c>
      <c r="AD138" s="5">
        <f>IFERROR(AA138/D138,0)</f>
        <v>0</v>
      </c>
      <c r="AE138" s="15">
        <f t="shared" si="19"/>
        <v>0.41917808219178082</v>
      </c>
      <c r="AF138" s="5">
        <f>IFERROR(AD138*AE138*48,0)</f>
        <v>0</v>
      </c>
    </row>
    <row r="139" spans="1:32" x14ac:dyDescent="0.15">
      <c r="A139" s="8">
        <v>45731</v>
      </c>
      <c r="B139" s="1" t="s">
        <v>38</v>
      </c>
      <c r="C139" s="1" t="s">
        <v>57</v>
      </c>
      <c r="D139" s="9">
        <v>547.83000000000004</v>
      </c>
      <c r="E139" s="6">
        <v>6.36</v>
      </c>
      <c r="F139" s="10">
        <v>0.77083333333333304</v>
      </c>
      <c r="G139" s="1">
        <v>14.3</v>
      </c>
      <c r="H139" s="1">
        <v>72</v>
      </c>
      <c r="I139" s="1">
        <v>15.1</v>
      </c>
      <c r="J139" s="1">
        <v>0.13</v>
      </c>
      <c r="K139" s="1">
        <v>410</v>
      </c>
      <c r="L139" s="1">
        <v>815</v>
      </c>
      <c r="M139" s="6">
        <f t="shared" si="15"/>
        <v>15.427212509286619</v>
      </c>
      <c r="N139" s="1">
        <v>0</v>
      </c>
      <c r="O139" s="1">
        <v>0</v>
      </c>
      <c r="P139" s="12">
        <f t="shared" si="16"/>
        <v>0</v>
      </c>
      <c r="Q139" s="1">
        <v>0</v>
      </c>
      <c r="R139" s="1">
        <v>0</v>
      </c>
      <c r="S139" s="1">
        <v>0</v>
      </c>
      <c r="T139" s="1">
        <v>0</v>
      </c>
      <c r="U139" s="4" t="s">
        <v>34</v>
      </c>
      <c r="V139">
        <v>0.42</v>
      </c>
      <c r="W139">
        <v>0.3</v>
      </c>
      <c r="X139" s="14">
        <v>0.73</v>
      </c>
      <c r="Y139" s="14">
        <v>2.38</v>
      </c>
      <c r="Z139" s="14">
        <v>0.25</v>
      </c>
      <c r="AA139" s="5">
        <f t="shared" si="17"/>
        <v>0</v>
      </c>
      <c r="AB139" s="15" cm="1">
        <f t="array" ref="AB139">_xlfn.SWITCH(U139,"夏",122,"冬",90,"春",153,"秋",153,0)</f>
        <v>153</v>
      </c>
      <c r="AC139" s="16">
        <f t="shared" si="18"/>
        <v>0</v>
      </c>
      <c r="AD139" s="5">
        <f>IFERROR(AA139/D139,0)</f>
        <v>0</v>
      </c>
      <c r="AE139" s="15">
        <f t="shared" si="19"/>
        <v>0.41917808219178082</v>
      </c>
      <c r="AF139" s="5">
        <f>IFERROR(AD139*AE139*48,0)</f>
        <v>0</v>
      </c>
    </row>
    <row r="140" spans="1:32" x14ac:dyDescent="0.15">
      <c r="A140" s="8">
        <v>45731</v>
      </c>
      <c r="B140" s="1" t="s">
        <v>38</v>
      </c>
      <c r="C140" s="1" t="s">
        <v>57</v>
      </c>
      <c r="D140" s="9">
        <v>547.83000000000004</v>
      </c>
      <c r="E140" s="6">
        <v>6.36</v>
      </c>
      <c r="F140" s="10">
        <v>0.79166666666666696</v>
      </c>
      <c r="G140" s="1">
        <v>13.7</v>
      </c>
      <c r="H140" s="1">
        <v>73</v>
      </c>
      <c r="I140" s="1">
        <v>14.5</v>
      </c>
      <c r="J140" s="1">
        <v>0.15</v>
      </c>
      <c r="K140" s="1">
        <v>370</v>
      </c>
      <c r="L140" s="1">
        <v>885</v>
      </c>
      <c r="M140" s="6">
        <f t="shared" si="15"/>
        <v>14.858724106721354</v>
      </c>
      <c r="N140" s="1">
        <v>0</v>
      </c>
      <c r="O140" s="1">
        <v>0</v>
      </c>
      <c r="P140" s="12">
        <f t="shared" si="16"/>
        <v>0</v>
      </c>
      <c r="Q140" s="1">
        <v>0</v>
      </c>
      <c r="R140" s="1">
        <v>0</v>
      </c>
      <c r="S140" s="1">
        <v>0</v>
      </c>
      <c r="T140" s="1">
        <v>0</v>
      </c>
      <c r="U140" s="4" t="s">
        <v>34</v>
      </c>
      <c r="V140">
        <v>0.42</v>
      </c>
      <c r="W140">
        <v>0.3</v>
      </c>
      <c r="X140" s="14">
        <v>0.73</v>
      </c>
      <c r="Y140" s="14">
        <v>2.38</v>
      </c>
      <c r="Z140" s="14">
        <v>0.25</v>
      </c>
      <c r="AA140" s="5">
        <f t="shared" si="17"/>
        <v>0</v>
      </c>
      <c r="AB140" s="15" cm="1">
        <f t="array" ref="AB140">_xlfn.SWITCH(U140,"夏",122,"冬",90,"春",153,"秋",153,0)</f>
        <v>153</v>
      </c>
      <c r="AC140" s="16">
        <f t="shared" si="18"/>
        <v>0</v>
      </c>
      <c r="AD140" s="5">
        <f>IFERROR(AA140/D140,0)</f>
        <v>0</v>
      </c>
      <c r="AE140" s="15">
        <f t="shared" si="19"/>
        <v>0.41917808219178082</v>
      </c>
      <c r="AF140" s="5">
        <f>IFERROR(AD140*AE140*48,0)</f>
        <v>0</v>
      </c>
    </row>
    <row r="141" spans="1:32" x14ac:dyDescent="0.15">
      <c r="A141" s="8">
        <v>45731</v>
      </c>
      <c r="B141" s="1" t="s">
        <v>38</v>
      </c>
      <c r="C141" s="1" t="s">
        <v>57</v>
      </c>
      <c r="D141" s="9">
        <v>547.83000000000004</v>
      </c>
      <c r="E141" s="6">
        <v>6.36</v>
      </c>
      <c r="F141" s="10">
        <v>0.8125</v>
      </c>
      <c r="G141" s="1">
        <v>13.1</v>
      </c>
      <c r="H141" s="1">
        <v>74</v>
      </c>
      <c r="I141" s="1">
        <v>13.9</v>
      </c>
      <c r="J141" s="1">
        <v>0.17</v>
      </c>
      <c r="K141" s="1">
        <v>330</v>
      </c>
      <c r="L141" s="1">
        <v>955</v>
      </c>
      <c r="M141" s="6">
        <f t="shared" si="15"/>
        <v>14.28906762706481</v>
      </c>
      <c r="N141" s="1">
        <v>0</v>
      </c>
      <c r="O141" s="1">
        <v>0</v>
      </c>
      <c r="P141" s="12">
        <f t="shared" si="16"/>
        <v>0</v>
      </c>
      <c r="Q141" s="1">
        <v>0</v>
      </c>
      <c r="R141" s="1">
        <v>0</v>
      </c>
      <c r="S141" s="1">
        <v>0</v>
      </c>
      <c r="T141" s="1">
        <v>0</v>
      </c>
      <c r="U141" s="4" t="s">
        <v>34</v>
      </c>
      <c r="V141">
        <v>0.42</v>
      </c>
      <c r="W141">
        <v>0.3</v>
      </c>
      <c r="X141" s="14">
        <v>0.73</v>
      </c>
      <c r="Y141" s="14">
        <v>2.38</v>
      </c>
      <c r="Z141" s="14">
        <v>0.25</v>
      </c>
      <c r="AA141" s="5">
        <f t="shared" si="17"/>
        <v>0</v>
      </c>
      <c r="AB141" s="15" cm="1">
        <f t="array" ref="AB141">_xlfn.SWITCH(U141,"夏",122,"冬",90,"春",153,"秋",153,0)</f>
        <v>153</v>
      </c>
      <c r="AC141" s="16">
        <f t="shared" si="18"/>
        <v>0</v>
      </c>
      <c r="AD141" s="5">
        <f>IFERROR(AA141/D141,0)</f>
        <v>0</v>
      </c>
      <c r="AE141" s="15">
        <f t="shared" si="19"/>
        <v>0.41917808219178082</v>
      </c>
      <c r="AF141" s="5">
        <f>IFERROR(AD141*AE141*48,0)</f>
        <v>0</v>
      </c>
    </row>
    <row r="142" spans="1:32" x14ac:dyDescent="0.15">
      <c r="A142" s="8">
        <v>45731</v>
      </c>
      <c r="B142" s="1" t="s">
        <v>38</v>
      </c>
      <c r="C142" s="1" t="s">
        <v>57</v>
      </c>
      <c r="D142" s="9">
        <v>547.83000000000004</v>
      </c>
      <c r="E142" s="6">
        <v>6.36</v>
      </c>
      <c r="F142" s="10">
        <v>0.83333333333333304</v>
      </c>
      <c r="G142" s="1">
        <v>12.5</v>
      </c>
      <c r="H142" s="1">
        <v>75</v>
      </c>
      <c r="I142" s="1">
        <v>13.3</v>
      </c>
      <c r="J142" s="1">
        <v>0.15</v>
      </c>
      <c r="K142" s="1">
        <v>290</v>
      </c>
      <c r="L142" s="1">
        <v>1025</v>
      </c>
      <c r="M142" s="6">
        <f t="shared" si="15"/>
        <v>13.66323990038228</v>
      </c>
      <c r="N142" s="1">
        <v>0</v>
      </c>
      <c r="O142" s="1">
        <v>0</v>
      </c>
      <c r="P142" s="12">
        <f t="shared" si="16"/>
        <v>0</v>
      </c>
      <c r="Q142" s="1">
        <v>0</v>
      </c>
      <c r="R142" s="1">
        <v>0</v>
      </c>
      <c r="S142" s="1">
        <v>0</v>
      </c>
      <c r="T142" s="1">
        <v>0</v>
      </c>
      <c r="U142" s="4" t="s">
        <v>34</v>
      </c>
      <c r="V142">
        <v>0.42</v>
      </c>
      <c r="W142">
        <v>0.3</v>
      </c>
      <c r="X142" s="14">
        <v>0.73</v>
      </c>
      <c r="Y142" s="14">
        <v>2.38</v>
      </c>
      <c r="Z142" s="14">
        <v>0.25</v>
      </c>
      <c r="AA142" s="5">
        <f t="shared" si="17"/>
        <v>0</v>
      </c>
      <c r="AB142" s="15" cm="1">
        <f t="array" ref="AB142">_xlfn.SWITCH(U142,"夏",122,"冬",90,"春",153,"秋",153,0)</f>
        <v>153</v>
      </c>
      <c r="AC142" s="16">
        <f t="shared" si="18"/>
        <v>0</v>
      </c>
      <c r="AD142" s="5">
        <f>IFERROR(AA142/D142,0)</f>
        <v>0</v>
      </c>
      <c r="AE142" s="15">
        <f t="shared" si="19"/>
        <v>0.41917808219178082</v>
      </c>
      <c r="AF142" s="5">
        <f>IFERROR(AD142*AE142*48,0)</f>
        <v>0</v>
      </c>
    </row>
    <row r="143" spans="1:32" x14ac:dyDescent="0.15">
      <c r="A143" s="8">
        <v>45731</v>
      </c>
      <c r="B143" s="1" t="s">
        <v>38</v>
      </c>
      <c r="C143" s="1" t="s">
        <v>57</v>
      </c>
      <c r="D143" s="9">
        <v>547.83000000000004</v>
      </c>
      <c r="E143" s="6">
        <v>6.36</v>
      </c>
      <c r="F143" s="10">
        <v>0.85416666666666696</v>
      </c>
      <c r="G143" s="1">
        <v>11.9</v>
      </c>
      <c r="H143" s="1">
        <v>76</v>
      </c>
      <c r="I143" s="1">
        <v>12.7</v>
      </c>
      <c r="J143" s="1">
        <v>0.13</v>
      </c>
      <c r="K143" s="1">
        <v>250</v>
      </c>
      <c r="L143" s="1">
        <v>1095</v>
      </c>
      <c r="M143" s="6">
        <f t="shared" si="15"/>
        <v>13.035504350296662</v>
      </c>
      <c r="N143" s="1">
        <v>0</v>
      </c>
      <c r="O143" s="1">
        <v>0</v>
      </c>
      <c r="P143" s="12">
        <f t="shared" si="16"/>
        <v>0</v>
      </c>
      <c r="Q143" s="1">
        <v>0</v>
      </c>
      <c r="R143" s="1">
        <v>0</v>
      </c>
      <c r="S143" s="1">
        <v>0</v>
      </c>
      <c r="T143" s="1">
        <v>0</v>
      </c>
      <c r="U143" s="4" t="s">
        <v>34</v>
      </c>
      <c r="V143">
        <v>0.42</v>
      </c>
      <c r="W143">
        <v>0.3</v>
      </c>
      <c r="X143" s="14">
        <v>0.73</v>
      </c>
      <c r="Y143" s="14">
        <v>2.38</v>
      </c>
      <c r="Z143" s="14">
        <v>0.25</v>
      </c>
      <c r="AA143" s="5">
        <f t="shared" si="17"/>
        <v>0</v>
      </c>
      <c r="AB143" s="15" cm="1">
        <f t="array" ref="AB143">_xlfn.SWITCH(U143,"夏",122,"冬",90,"春",153,"秋",153,0)</f>
        <v>153</v>
      </c>
      <c r="AC143" s="16">
        <f t="shared" si="18"/>
        <v>0</v>
      </c>
      <c r="AD143" s="5">
        <f>IFERROR(AA143/D143,0)</f>
        <v>0</v>
      </c>
      <c r="AE143" s="15">
        <f t="shared" si="19"/>
        <v>0.41917808219178082</v>
      </c>
      <c r="AF143" s="5">
        <f>IFERROR(AD143*AE143*48,0)</f>
        <v>0</v>
      </c>
    </row>
    <row r="144" spans="1:32" x14ac:dyDescent="0.15">
      <c r="A144" s="8">
        <v>45731</v>
      </c>
      <c r="B144" s="1" t="s">
        <v>38</v>
      </c>
      <c r="C144" s="1" t="s">
        <v>57</v>
      </c>
      <c r="D144" s="9">
        <v>547.83000000000004</v>
      </c>
      <c r="E144" s="6">
        <v>6.36</v>
      </c>
      <c r="F144" s="10">
        <v>0.875</v>
      </c>
      <c r="G144" s="1">
        <v>11.3</v>
      </c>
      <c r="H144" s="1">
        <v>77</v>
      </c>
      <c r="I144" s="1">
        <v>12.1</v>
      </c>
      <c r="J144" s="1">
        <v>0.15</v>
      </c>
      <c r="K144" s="1">
        <v>210</v>
      </c>
      <c r="L144" s="1">
        <v>1165</v>
      </c>
      <c r="M144" s="6">
        <f t="shared" si="15"/>
        <v>12.467831662229287</v>
      </c>
      <c r="N144" s="1">
        <v>0</v>
      </c>
      <c r="O144" s="1">
        <v>0</v>
      </c>
      <c r="P144" s="12">
        <f t="shared" si="16"/>
        <v>0</v>
      </c>
      <c r="Q144" s="1">
        <v>0</v>
      </c>
      <c r="R144" s="1">
        <v>0</v>
      </c>
      <c r="S144" s="1">
        <v>0</v>
      </c>
      <c r="T144" s="1">
        <v>0</v>
      </c>
      <c r="U144" s="4" t="s">
        <v>34</v>
      </c>
      <c r="V144">
        <v>0.42</v>
      </c>
      <c r="W144">
        <v>0.3</v>
      </c>
      <c r="X144" s="14">
        <v>0.73</v>
      </c>
      <c r="Y144" s="14">
        <v>2.38</v>
      </c>
      <c r="Z144" s="14">
        <v>0.25</v>
      </c>
      <c r="AA144" s="5">
        <f t="shared" si="17"/>
        <v>0</v>
      </c>
      <c r="AB144" s="15" cm="1">
        <f t="array" ref="AB144">_xlfn.SWITCH(U144,"夏",122,"冬",90,"春",153,"秋",153,0)</f>
        <v>153</v>
      </c>
      <c r="AC144" s="16">
        <f t="shared" si="18"/>
        <v>0</v>
      </c>
      <c r="AD144" s="5">
        <f>IFERROR(AA144/D144,0)</f>
        <v>0</v>
      </c>
      <c r="AE144" s="15">
        <f t="shared" si="19"/>
        <v>0.41917808219178082</v>
      </c>
      <c r="AF144" s="5">
        <f>IFERROR(AD144*AE144*48,0)</f>
        <v>0</v>
      </c>
    </row>
    <row r="145" spans="1:32" x14ac:dyDescent="0.15">
      <c r="A145" s="8">
        <v>45731</v>
      </c>
      <c r="B145" s="1" t="s">
        <v>38</v>
      </c>
      <c r="C145" s="1" t="s">
        <v>57</v>
      </c>
      <c r="D145" s="9">
        <v>547.83000000000004</v>
      </c>
      <c r="E145" s="6">
        <v>6.36</v>
      </c>
      <c r="F145" s="10">
        <v>0.89583333333333304</v>
      </c>
      <c r="G145" s="1">
        <v>10.7</v>
      </c>
      <c r="H145" s="1">
        <v>78</v>
      </c>
      <c r="I145" s="1">
        <v>11.5</v>
      </c>
      <c r="J145" s="1">
        <v>0.17</v>
      </c>
      <c r="K145" s="1">
        <v>170</v>
      </c>
      <c r="L145" s="1">
        <v>1235</v>
      </c>
      <c r="M145" s="6">
        <f t="shared" si="15"/>
        <v>11.898964357214709</v>
      </c>
      <c r="N145" s="1">
        <v>0</v>
      </c>
      <c r="O145" s="1">
        <v>0</v>
      </c>
      <c r="P145" s="12">
        <f t="shared" si="16"/>
        <v>0</v>
      </c>
      <c r="Q145" s="1">
        <v>0</v>
      </c>
      <c r="R145" s="1">
        <v>0</v>
      </c>
      <c r="S145" s="1">
        <v>0</v>
      </c>
      <c r="T145" s="1">
        <v>0</v>
      </c>
      <c r="U145" s="4" t="s">
        <v>34</v>
      </c>
      <c r="V145">
        <v>0.42</v>
      </c>
      <c r="W145">
        <v>0.3</v>
      </c>
      <c r="X145" s="14">
        <v>0.73</v>
      </c>
      <c r="Y145" s="14">
        <v>2.38</v>
      </c>
      <c r="Z145" s="14">
        <v>0.25</v>
      </c>
      <c r="AA145" s="5">
        <f t="shared" si="17"/>
        <v>0</v>
      </c>
      <c r="AB145" s="15" cm="1">
        <f t="array" ref="AB145">_xlfn.SWITCH(U145,"夏",122,"冬",90,"春",153,"秋",153,0)</f>
        <v>153</v>
      </c>
      <c r="AC145" s="16">
        <f t="shared" si="18"/>
        <v>0</v>
      </c>
      <c r="AD145" s="5">
        <f>IFERROR(AA145/D145,0)</f>
        <v>0</v>
      </c>
      <c r="AE145" s="15">
        <f t="shared" si="19"/>
        <v>0.41917808219178082</v>
      </c>
      <c r="AF145" s="5">
        <f>IFERROR(AD145*AE145*48,0)</f>
        <v>0</v>
      </c>
    </row>
    <row r="146" spans="1:32" x14ac:dyDescent="0.15">
      <c r="A146" s="8">
        <v>45731</v>
      </c>
      <c r="B146" s="1" t="s">
        <v>38</v>
      </c>
      <c r="C146" s="1" t="s">
        <v>57</v>
      </c>
      <c r="D146" s="9">
        <v>547.83000000000004</v>
      </c>
      <c r="E146" s="6">
        <v>6.36</v>
      </c>
      <c r="F146" s="10">
        <v>0.91666666666666696</v>
      </c>
      <c r="G146" s="1">
        <v>10.1</v>
      </c>
      <c r="H146" s="1">
        <v>79</v>
      </c>
      <c r="I146" s="1">
        <v>10.9</v>
      </c>
      <c r="J146" s="1">
        <v>0.15</v>
      </c>
      <c r="K146" s="1">
        <v>130</v>
      </c>
      <c r="L146" s="1">
        <v>1305</v>
      </c>
      <c r="M146" s="6">
        <f t="shared" si="15"/>
        <v>11.272500992096639</v>
      </c>
      <c r="N146" s="1">
        <v>0</v>
      </c>
      <c r="O146" s="1">
        <v>0</v>
      </c>
      <c r="P146" s="12">
        <f t="shared" si="16"/>
        <v>0</v>
      </c>
      <c r="Q146" s="1">
        <v>0</v>
      </c>
      <c r="R146" s="1">
        <v>0</v>
      </c>
      <c r="S146" s="1">
        <v>0</v>
      </c>
      <c r="T146" s="1">
        <v>0</v>
      </c>
      <c r="U146" s="4" t="s">
        <v>34</v>
      </c>
      <c r="V146">
        <v>0.42</v>
      </c>
      <c r="W146">
        <v>0.3</v>
      </c>
      <c r="X146" s="14">
        <v>0.73</v>
      </c>
      <c r="Y146" s="14">
        <v>2.38</v>
      </c>
      <c r="Z146" s="14">
        <v>0.25</v>
      </c>
      <c r="AA146" s="5">
        <f t="shared" si="17"/>
        <v>0</v>
      </c>
      <c r="AB146" s="15" cm="1">
        <f t="array" ref="AB146">_xlfn.SWITCH(U146,"夏",122,"冬",90,"春",153,"秋",153,0)</f>
        <v>153</v>
      </c>
      <c r="AC146" s="16">
        <f t="shared" si="18"/>
        <v>0</v>
      </c>
      <c r="AD146" s="5">
        <f>IFERROR(AA146/D146,0)</f>
        <v>0</v>
      </c>
      <c r="AE146" s="15">
        <f t="shared" si="19"/>
        <v>0.41917808219178082</v>
      </c>
      <c r="AF146" s="5">
        <f>IFERROR(AD146*AE146*48,0)</f>
        <v>0</v>
      </c>
    </row>
    <row r="147" spans="1:32" x14ac:dyDescent="0.15">
      <c r="A147" s="8">
        <v>45732</v>
      </c>
      <c r="B147" s="1" t="s">
        <v>32</v>
      </c>
      <c r="C147" s="1" t="s">
        <v>33</v>
      </c>
      <c r="D147" s="9">
        <v>125.5308</v>
      </c>
      <c r="E147" s="6">
        <v>3.15</v>
      </c>
      <c r="F147" s="10">
        <v>0.33333333333333298</v>
      </c>
      <c r="G147" s="1">
        <v>18.8</v>
      </c>
      <c r="H147" s="1">
        <v>64.5</v>
      </c>
      <c r="I147" s="1">
        <v>19.100000000000001</v>
      </c>
      <c r="J147" s="1">
        <v>0.06</v>
      </c>
      <c r="K147" s="1">
        <v>475</v>
      </c>
      <c r="L147" s="1">
        <v>1340</v>
      </c>
      <c r="M147" s="6">
        <f t="shared" si="15"/>
        <v>19.174131788732609</v>
      </c>
      <c r="N147" s="1">
        <v>0</v>
      </c>
      <c r="O147" s="1">
        <v>0</v>
      </c>
      <c r="P147" s="12">
        <f t="shared" si="16"/>
        <v>0</v>
      </c>
      <c r="Q147" s="1">
        <v>0</v>
      </c>
      <c r="R147" s="1">
        <v>0</v>
      </c>
      <c r="S147" s="1">
        <v>0</v>
      </c>
      <c r="T147" s="1">
        <v>0</v>
      </c>
      <c r="U147" s="4" t="s">
        <v>34</v>
      </c>
      <c r="V147">
        <v>0.41</v>
      </c>
      <c r="W147">
        <v>0.3</v>
      </c>
      <c r="X147" s="14">
        <v>0.73</v>
      </c>
      <c r="Y147" s="14">
        <v>2.38</v>
      </c>
      <c r="Z147" s="14">
        <v>0.25</v>
      </c>
      <c r="AA147" s="5">
        <f t="shared" si="17"/>
        <v>0</v>
      </c>
      <c r="AB147" s="15" cm="1">
        <f t="array" ref="AB147">_xlfn.SWITCH(U147,"夏",122,"冬",90,"春",153,"秋",153,0)</f>
        <v>153</v>
      </c>
      <c r="AC147" s="16">
        <f t="shared" si="18"/>
        <v>0</v>
      </c>
      <c r="AD147" s="5">
        <f>IFERROR(AA147/D147,0)</f>
        <v>0</v>
      </c>
      <c r="AE147" s="15">
        <f t="shared" si="19"/>
        <v>0.41917808219178082</v>
      </c>
      <c r="AF147" s="5">
        <f>IFERROR(AD147*AE147*48,0)</f>
        <v>0</v>
      </c>
    </row>
    <row r="148" spans="1:32" x14ac:dyDescent="0.15">
      <c r="A148" s="8">
        <v>45732</v>
      </c>
      <c r="B148" s="1" t="s">
        <v>32</v>
      </c>
      <c r="C148" s="1" t="s">
        <v>33</v>
      </c>
      <c r="D148" s="9">
        <v>125.5308</v>
      </c>
      <c r="E148" s="6">
        <v>3.15</v>
      </c>
      <c r="F148" s="10">
        <v>0.35416666666666702</v>
      </c>
      <c r="G148" s="1">
        <v>19.5</v>
      </c>
      <c r="H148" s="1">
        <v>63</v>
      </c>
      <c r="I148" s="1">
        <v>19.8</v>
      </c>
      <c r="J148" s="1">
        <v>0.08</v>
      </c>
      <c r="K148" s="1">
        <v>580</v>
      </c>
      <c r="L148" s="1">
        <v>1410</v>
      </c>
      <c r="M148" s="6">
        <f t="shared" si="15"/>
        <v>19.887462427368405</v>
      </c>
      <c r="N148" s="1">
        <v>0.7</v>
      </c>
      <c r="O148" s="11" cm="1">
        <f t="array" ref="O148">ROUND(_xlfn.SWITCH(C148,"建筑专教",IF(S148&gt;0.1,1.38,1.28),"阶梯教室",IF(S148&gt;0.1,1.15,1.05),"公共教室",IF(S148&gt;0.1,1.22,1.12),IF(S148&gt;0.1,1.2,1.1))+(MOD(ROW()*11,31)/31-0.5)*0.06,2)</f>
        <v>1.2</v>
      </c>
      <c r="P148" s="12">
        <f t="shared" si="16"/>
        <v>0.18</v>
      </c>
      <c r="Q148" s="13">
        <f t="shared" ref="Q148:Q162" si="20">(0.303*EXP(-0.036*(O148*58.15))+0.028)*((O148*58.15)-0.00305*(5733-6.99*(O148*58.15)-(EXP(16.6536-4030.183/(G148+235))*(H148/100)))-0.42*((O148*58.15)-58.15)-0.000017*(O148*58.15)*(5867-(EXP(16.6536-4030.183/(G148+235))*(H148/100)))-0.0014*(O148*58.15)*(34-G148)-0.0000000396*IF(N148*0.155&gt;0.078,1.05+0.645*N148*0.155,1)*(POWER((35.7-0.028*(O148*58.15)-N148*0.155*(0.0000000396*IF(N148*0.155&gt;0.078,1.05+0.645*N148*0.155,1)*(POWER((35.7-0.028*(O148*58.15)-N148*0.155*0.1)+273,4)-POWER(M148+273,4))+IF(N148*0.155&gt;0.078,1.05+0.645*N148*0.155,1)*IF(J148&lt;0.2,2.38*ABS(35.7-0.028*(O148*58.15)-G148)^0.25,12.1*SQRT(J148))*(35.7-0.028*(O148*58.15)-G148))+273),4)-POWER(M148+273,4))-IF(N148*0.155&gt;0.078,1.05+0.645*N148*0.155,1)*IF(J148&lt;0.2,2.38*ABS(35.7-0.028*(O148*58.15)-N148*0.155*0.1-G148)^0.25,12.1*SQRT(J148))*(35.7-0.028*(O148*58.15)-N148*0.155*0.1-G148))</f>
        <v>-1.4340172214709028</v>
      </c>
      <c r="R148" s="1">
        <v>0</v>
      </c>
      <c r="S148" s="1">
        <v>0.16300000000000001</v>
      </c>
      <c r="T148" s="1">
        <v>2.5000000000000001E-2</v>
      </c>
      <c r="U148" s="4" t="s">
        <v>34</v>
      </c>
      <c r="V148">
        <v>0.41</v>
      </c>
      <c r="W148">
        <v>0.3</v>
      </c>
      <c r="X148" s="14">
        <v>0.73</v>
      </c>
      <c r="Y148" s="14">
        <v>2.38</v>
      </c>
      <c r="Z148" s="14">
        <v>0.25</v>
      </c>
      <c r="AA148" s="5">
        <f t="shared" si="17"/>
        <v>0.188</v>
      </c>
      <c r="AB148" s="15" cm="1">
        <f t="array" ref="AB148">_xlfn.SWITCH(U148,"夏",122,"冬",90,"春",153,"秋",153,0)</f>
        <v>153</v>
      </c>
      <c r="AC148" s="16">
        <f t="shared" si="18"/>
        <v>28.763999999999999</v>
      </c>
      <c r="AD148" s="5">
        <f>IFERROR(AA148/D148,0)</f>
        <v>1.4976404197216938E-3</v>
      </c>
      <c r="AE148" s="15">
        <f t="shared" si="19"/>
        <v>0.41917808219178082</v>
      </c>
      <c r="AF148" s="5">
        <f>IFERROR(AD148*AE148*48,0)</f>
        <v>3.0133345869687994E-2</v>
      </c>
    </row>
    <row r="149" spans="1:32" x14ac:dyDescent="0.15">
      <c r="A149" s="8">
        <v>45732</v>
      </c>
      <c r="B149" s="1" t="s">
        <v>32</v>
      </c>
      <c r="C149" s="1" t="s">
        <v>33</v>
      </c>
      <c r="D149" s="9">
        <v>125.5308</v>
      </c>
      <c r="E149" s="6">
        <v>3.15</v>
      </c>
      <c r="F149" s="10">
        <v>0.375</v>
      </c>
      <c r="G149" s="1">
        <v>20.399999999999999</v>
      </c>
      <c r="H149" s="1">
        <v>60.5</v>
      </c>
      <c r="I149" s="1">
        <v>20.7</v>
      </c>
      <c r="J149" s="1">
        <v>0.06</v>
      </c>
      <c r="K149" s="1">
        <v>720</v>
      </c>
      <c r="L149" s="1">
        <v>1480</v>
      </c>
      <c r="M149" s="6">
        <f t="shared" si="15"/>
        <v>20.772928036682231</v>
      </c>
      <c r="N149" s="1">
        <v>0.7</v>
      </c>
      <c r="O149" s="11" cm="1">
        <f t="array" ref="O149">ROUND(_xlfn.SWITCH(C149,"建筑专教",IF(S149&gt;0.1,1.38,1.28),"阶梯教室",IF(S149&gt;0.1,1.15,1.05),"公共教室",IF(S149&gt;0.1,1.22,1.12),IF(S149&gt;0.1,1.2,1.1))+(MOD(ROW()*11,31)/31-0.5)*0.06,2)</f>
        <v>1.22</v>
      </c>
      <c r="P149" s="12">
        <f t="shared" si="16"/>
        <v>0.32</v>
      </c>
      <c r="Q149" s="13">
        <f t="shared" si="20"/>
        <v>-1.1028100116172725</v>
      </c>
      <c r="R149" s="1">
        <v>0</v>
      </c>
      <c r="S149" s="1">
        <v>0.161</v>
      </c>
      <c r="T149" s="1">
        <v>3.2000000000000001E-2</v>
      </c>
      <c r="U149" s="4" t="s">
        <v>34</v>
      </c>
      <c r="V149">
        <v>0.41</v>
      </c>
      <c r="W149">
        <v>0.3</v>
      </c>
      <c r="X149" s="14">
        <v>0.73</v>
      </c>
      <c r="Y149" s="14">
        <v>2.38</v>
      </c>
      <c r="Z149" s="14">
        <v>0.25</v>
      </c>
      <c r="AA149" s="5">
        <f t="shared" si="17"/>
        <v>0.193</v>
      </c>
      <c r="AB149" s="15" cm="1">
        <f t="array" ref="AB149">_xlfn.SWITCH(U149,"夏",122,"冬",90,"春",153,"秋",153,0)</f>
        <v>153</v>
      </c>
      <c r="AC149" s="16">
        <f t="shared" si="18"/>
        <v>29.529</v>
      </c>
      <c r="AD149" s="5">
        <f>IFERROR(AA149/D149,0)</f>
        <v>1.5374712819483346E-3</v>
      </c>
      <c r="AE149" s="15">
        <f t="shared" si="19"/>
        <v>0.41917808219178082</v>
      </c>
      <c r="AF149" s="5">
        <f>IFERROR(AD149*AE149*48,0)</f>
        <v>3.0934764642817997E-2</v>
      </c>
    </row>
    <row r="150" spans="1:32" x14ac:dyDescent="0.15">
      <c r="A150" s="8">
        <v>45732</v>
      </c>
      <c r="B150" s="1" t="s">
        <v>32</v>
      </c>
      <c r="C150" s="1" t="s">
        <v>33</v>
      </c>
      <c r="D150" s="9">
        <v>125.5308</v>
      </c>
      <c r="E150" s="6">
        <v>3.15</v>
      </c>
      <c r="F150" s="10">
        <v>0.39583333333333298</v>
      </c>
      <c r="G150" s="1">
        <v>21.2</v>
      </c>
      <c r="H150" s="1">
        <v>59</v>
      </c>
      <c r="I150" s="1">
        <v>21.5</v>
      </c>
      <c r="J150" s="1">
        <v>0.08</v>
      </c>
      <c r="K150" s="1">
        <v>855</v>
      </c>
      <c r="L150" s="1">
        <v>1550</v>
      </c>
      <c r="M150" s="6">
        <f t="shared" si="15"/>
        <v>21.585958166764954</v>
      </c>
      <c r="N150" s="1">
        <v>0.7</v>
      </c>
      <c r="O150" s="11" cm="1">
        <f t="array" ref="O150">ROUND(_xlfn.SWITCH(C150,"建筑专教",IF(S150&gt;0.1,1.38,1.28),"阶梯教室",IF(S150&gt;0.1,1.15,1.05),"公共教室",IF(S150&gt;0.1,1.22,1.12),IF(S150&gt;0.1,1.2,1.1))+(MOD(ROW()*11,31)/31-0.5)*0.06,2)</f>
        <v>1.18</v>
      </c>
      <c r="P150" s="12">
        <f t="shared" si="16"/>
        <v>0.45</v>
      </c>
      <c r="Q150" s="13">
        <f t="shared" si="20"/>
        <v>-0.98002395738595294</v>
      </c>
      <c r="R150" s="1">
        <v>0</v>
      </c>
      <c r="S150" s="1">
        <v>0.159</v>
      </c>
      <c r="T150" s="1">
        <v>3.7999999999999999E-2</v>
      </c>
      <c r="U150" s="4" t="s">
        <v>34</v>
      </c>
      <c r="V150">
        <v>0.41</v>
      </c>
      <c r="W150">
        <v>0.3</v>
      </c>
      <c r="X150" s="14">
        <v>0.73</v>
      </c>
      <c r="Y150" s="14">
        <v>2.38</v>
      </c>
      <c r="Z150" s="14">
        <v>0.25</v>
      </c>
      <c r="AA150" s="5">
        <f t="shared" si="17"/>
        <v>0.19700000000000001</v>
      </c>
      <c r="AB150" s="15" cm="1">
        <f t="array" ref="AB150">_xlfn.SWITCH(U150,"夏",122,"冬",90,"春",153,"秋",153,0)</f>
        <v>153</v>
      </c>
      <c r="AC150" s="16">
        <f t="shared" si="18"/>
        <v>30.141000000000002</v>
      </c>
      <c r="AD150" s="5">
        <f>IFERROR(AA150/D150,0)</f>
        <v>1.5693359717296473E-3</v>
      </c>
      <c r="AE150" s="15">
        <f t="shared" si="19"/>
        <v>0.41917808219178082</v>
      </c>
      <c r="AF150" s="5">
        <f>IFERROR(AD150*AE150*48,0)</f>
        <v>3.1575899661322002E-2</v>
      </c>
    </row>
    <row r="151" spans="1:32" x14ac:dyDescent="0.15">
      <c r="A151" s="8">
        <v>45732</v>
      </c>
      <c r="B151" s="1" t="s">
        <v>32</v>
      </c>
      <c r="C151" s="1" t="s">
        <v>33</v>
      </c>
      <c r="D151" s="9">
        <v>125.5308</v>
      </c>
      <c r="E151" s="6">
        <v>3.15</v>
      </c>
      <c r="F151" s="10">
        <v>0.41666666666666702</v>
      </c>
      <c r="G151" s="1">
        <v>22</v>
      </c>
      <c r="H151" s="1">
        <v>57.5</v>
      </c>
      <c r="I151" s="1">
        <v>22.3</v>
      </c>
      <c r="J151" s="1">
        <v>0.09</v>
      </c>
      <c r="K151" s="1">
        <v>995</v>
      </c>
      <c r="L151" s="1">
        <v>1620</v>
      </c>
      <c r="M151" s="6">
        <f t="shared" si="15"/>
        <v>22.391502782626162</v>
      </c>
      <c r="N151" s="1">
        <v>0.7</v>
      </c>
      <c r="O151" s="11" cm="1">
        <f t="array" ref="O151">ROUND(_xlfn.SWITCH(C151,"建筑专教",IF(S151&gt;0.1,1.38,1.28),"阶梯教室",IF(S151&gt;0.1,1.15,1.05),"公共教室",IF(S151&gt;0.1,1.22,1.12),IF(S151&gt;0.1,1.2,1.1))+(MOD(ROW()*11,31)/31-0.5)*0.06,2)</f>
        <v>1.2</v>
      </c>
      <c r="P151" s="12">
        <f t="shared" si="16"/>
        <v>0.59</v>
      </c>
      <c r="Q151" s="13">
        <f t="shared" si="20"/>
        <v>-0.68616682897406067</v>
      </c>
      <c r="R151" s="1">
        <v>0</v>
      </c>
      <c r="S151" s="1">
        <v>0.157</v>
      </c>
      <c r="T151" s="1">
        <v>3.2000000000000001E-2</v>
      </c>
      <c r="U151" s="4" t="s">
        <v>34</v>
      </c>
      <c r="V151">
        <v>0.41</v>
      </c>
      <c r="W151">
        <v>0.3</v>
      </c>
      <c r="X151" s="14">
        <v>0.73</v>
      </c>
      <c r="Y151" s="14">
        <v>2.38</v>
      </c>
      <c r="Z151" s="14">
        <v>0.25</v>
      </c>
      <c r="AA151" s="5">
        <f t="shared" si="17"/>
        <v>0.189</v>
      </c>
      <c r="AB151" s="15" cm="1">
        <f t="array" ref="AB151">_xlfn.SWITCH(U151,"夏",122,"冬",90,"春",153,"秋",153,0)</f>
        <v>153</v>
      </c>
      <c r="AC151" s="16">
        <f t="shared" si="18"/>
        <v>28.917000000000002</v>
      </c>
      <c r="AD151" s="5">
        <f>IFERROR(AA151/D151,0)</f>
        <v>1.5056065921670221E-3</v>
      </c>
      <c r="AE151" s="15">
        <f t="shared" si="19"/>
        <v>0.41917808219178082</v>
      </c>
      <c r="AF151" s="5">
        <f>IFERROR(AD151*AE151*48,0)</f>
        <v>3.0293629624314002E-2</v>
      </c>
    </row>
    <row r="152" spans="1:32" x14ac:dyDescent="0.15">
      <c r="A152" s="8">
        <v>45732</v>
      </c>
      <c r="B152" s="1" t="s">
        <v>32</v>
      </c>
      <c r="C152" s="1" t="s">
        <v>33</v>
      </c>
      <c r="D152" s="9">
        <v>125.5308</v>
      </c>
      <c r="E152" s="6">
        <v>3.15</v>
      </c>
      <c r="F152" s="10">
        <v>0.4375</v>
      </c>
      <c r="G152" s="1">
        <v>22.5</v>
      </c>
      <c r="H152" s="1">
        <v>56.5</v>
      </c>
      <c r="I152" s="1">
        <v>22.9</v>
      </c>
      <c r="J152" s="1">
        <v>0.11</v>
      </c>
      <c r="K152" s="1">
        <v>725</v>
      </c>
      <c r="L152" s="1">
        <v>1690</v>
      </c>
      <c r="M152" s="6">
        <f t="shared" si="15"/>
        <v>23.036747937818518</v>
      </c>
      <c r="N152" s="1">
        <v>0.7</v>
      </c>
      <c r="O152" s="11" cm="1">
        <f t="array" ref="O152">ROUND(_xlfn.SWITCH(C152,"建筑专教",IF(S152&gt;0.1,1.38,1.28),"阶梯教室",IF(S152&gt;0.1,1.15,1.05),"公共教室",IF(S152&gt;0.1,1.22,1.12),IF(S152&gt;0.1,1.2,1.1))+(MOD(ROW()*11,31)/31-0.5)*0.06,2)</f>
        <v>1.23</v>
      </c>
      <c r="P152" s="12">
        <f t="shared" si="16"/>
        <v>0.32</v>
      </c>
      <c r="Q152" s="13">
        <f t="shared" si="20"/>
        <v>-0.45216787854405588</v>
      </c>
      <c r="R152" s="1">
        <v>0</v>
      </c>
      <c r="S152" s="1">
        <v>0.155</v>
      </c>
      <c r="T152" s="1">
        <v>8.0000000000000002E-3</v>
      </c>
      <c r="U152" s="4" t="s">
        <v>34</v>
      </c>
      <c r="V152">
        <v>0.41</v>
      </c>
      <c r="W152">
        <v>0.3</v>
      </c>
      <c r="X152" s="14">
        <v>0.73</v>
      </c>
      <c r="Y152" s="14">
        <v>2.38</v>
      </c>
      <c r="Z152" s="14">
        <v>0.25</v>
      </c>
      <c r="AA152" s="5">
        <f t="shared" si="17"/>
        <v>0.16300000000000001</v>
      </c>
      <c r="AB152" s="15" cm="1">
        <f t="array" ref="AB152">_xlfn.SWITCH(U152,"夏",122,"冬",90,"春",153,"秋",153,0)</f>
        <v>153</v>
      </c>
      <c r="AC152" s="16">
        <f t="shared" si="18"/>
        <v>24.939</v>
      </c>
      <c r="AD152" s="5">
        <f>IFERROR(AA152/D152,0)</f>
        <v>1.2984861085884899E-3</v>
      </c>
      <c r="AE152" s="15">
        <f t="shared" si="19"/>
        <v>0.41917808219178082</v>
      </c>
      <c r="AF152" s="5">
        <f>IFERROR(AD152*AE152*48,0)</f>
        <v>2.6126252004038002E-2</v>
      </c>
    </row>
    <row r="153" spans="1:32" x14ac:dyDescent="0.15">
      <c r="A153" s="8">
        <v>45732</v>
      </c>
      <c r="B153" s="1" t="s">
        <v>32</v>
      </c>
      <c r="C153" s="1" t="s">
        <v>33</v>
      </c>
      <c r="D153" s="9">
        <v>125.5308</v>
      </c>
      <c r="E153" s="6">
        <v>3.15</v>
      </c>
      <c r="F153" s="10">
        <v>0.45833333333333298</v>
      </c>
      <c r="G153" s="1">
        <v>23.1</v>
      </c>
      <c r="H153" s="1">
        <v>55.5</v>
      </c>
      <c r="I153" s="1">
        <v>23.5</v>
      </c>
      <c r="J153" s="1">
        <v>0.09</v>
      </c>
      <c r="K153" s="1">
        <v>965</v>
      </c>
      <c r="L153" s="1">
        <v>1760</v>
      </c>
      <c r="M153" s="6">
        <f t="shared" si="15"/>
        <v>23.620511662955437</v>
      </c>
      <c r="N153" s="1">
        <v>0.7</v>
      </c>
      <c r="O153" s="11" cm="1">
        <f t="array" ref="O153">ROUND(_xlfn.SWITCH(C153,"建筑专教",IF(S153&gt;0.1,1.38,1.28),"阶梯教室",IF(S153&gt;0.1,1.15,1.05),"公共教室",IF(S153&gt;0.1,1.22,1.12),IF(S153&gt;0.1,1.2,1.1))+(MOD(ROW()*11,31)/31-0.5)*0.06,2)</f>
        <v>1.19</v>
      </c>
      <c r="P153" s="12">
        <f t="shared" si="16"/>
        <v>0.56000000000000005</v>
      </c>
      <c r="Q153" s="13">
        <f t="shared" si="20"/>
        <v>-0.37534571552816082</v>
      </c>
      <c r="R153" s="1">
        <v>0</v>
      </c>
      <c r="S153" s="1">
        <v>0.153</v>
      </c>
      <c r="T153" s="1">
        <v>2.8000000000000001E-2</v>
      </c>
      <c r="U153" s="4" t="s">
        <v>34</v>
      </c>
      <c r="V153">
        <v>0.41</v>
      </c>
      <c r="W153">
        <v>0.3</v>
      </c>
      <c r="X153" s="14">
        <v>0.73</v>
      </c>
      <c r="Y153" s="14">
        <v>2.38</v>
      </c>
      <c r="Z153" s="14">
        <v>0.25</v>
      </c>
      <c r="AA153" s="5">
        <f t="shared" si="17"/>
        <v>0.18099999999999999</v>
      </c>
      <c r="AB153" s="15" cm="1">
        <f t="array" ref="AB153">_xlfn.SWITCH(U153,"夏",122,"冬",90,"春",153,"秋",153,0)</f>
        <v>153</v>
      </c>
      <c r="AC153" s="16">
        <f t="shared" si="18"/>
        <v>27.692999999999998</v>
      </c>
      <c r="AD153" s="5">
        <f>IFERROR(AA153/D153,0)</f>
        <v>1.4418772126043966E-3</v>
      </c>
      <c r="AE153" s="15">
        <f t="shared" si="19"/>
        <v>0.41917808219178082</v>
      </c>
      <c r="AF153" s="5">
        <f>IFERROR(AD153*AE153*48,0)</f>
        <v>2.9011359587305996E-2</v>
      </c>
    </row>
    <row r="154" spans="1:32" x14ac:dyDescent="0.15">
      <c r="A154" s="8">
        <v>45732</v>
      </c>
      <c r="B154" s="1" t="s">
        <v>32</v>
      </c>
      <c r="C154" s="1" t="s">
        <v>33</v>
      </c>
      <c r="D154" s="9">
        <v>125.5308</v>
      </c>
      <c r="E154" s="6">
        <v>3.15</v>
      </c>
      <c r="F154" s="10">
        <v>0.47916666666666702</v>
      </c>
      <c r="G154" s="1">
        <v>23.7</v>
      </c>
      <c r="H154" s="1">
        <v>54.5</v>
      </c>
      <c r="I154" s="1">
        <v>24.1</v>
      </c>
      <c r="J154" s="1">
        <v>7.0000000000000007E-2</v>
      </c>
      <c r="K154" s="1">
        <v>1110</v>
      </c>
      <c r="L154" s="1">
        <v>1830</v>
      </c>
      <c r="M154" s="6">
        <f t="shared" si="15"/>
        <v>24.203026445734963</v>
      </c>
      <c r="N154" s="1">
        <v>0.7</v>
      </c>
      <c r="O154" s="11" cm="1">
        <f t="array" ref="O154">ROUND(_xlfn.SWITCH(C154,"建筑专教",IF(S154&gt;0.1,1.38,1.28),"阶梯教室",IF(S154&gt;0.1,1.15,1.05),"公共教室",IF(S154&gt;0.1,1.22,1.12),IF(S154&gt;0.1,1.2,1.1))+(MOD(ROW()*11,31)/31-0.5)*0.06,2)</f>
        <v>1.21</v>
      </c>
      <c r="P154" s="12">
        <f t="shared" si="16"/>
        <v>0.7</v>
      </c>
      <c r="Q154" s="13">
        <f t="shared" si="20"/>
        <v>-0.16333781493703164</v>
      </c>
      <c r="R154" s="1">
        <v>0</v>
      </c>
      <c r="S154" s="1">
        <v>0.151</v>
      </c>
      <c r="T154" s="1">
        <v>3.5000000000000003E-2</v>
      </c>
      <c r="U154" s="4" t="s">
        <v>34</v>
      </c>
      <c r="V154">
        <v>0.41</v>
      </c>
      <c r="W154">
        <v>0.3</v>
      </c>
      <c r="X154" s="14">
        <v>0.73</v>
      </c>
      <c r="Y154" s="14">
        <v>2.38</v>
      </c>
      <c r="Z154" s="14">
        <v>0.25</v>
      </c>
      <c r="AA154" s="5">
        <f t="shared" si="17"/>
        <v>0.186</v>
      </c>
      <c r="AB154" s="15" cm="1">
        <f t="array" ref="AB154">_xlfn.SWITCH(U154,"夏",122,"冬",90,"春",153,"秋",153,0)</f>
        <v>153</v>
      </c>
      <c r="AC154" s="16">
        <f t="shared" si="18"/>
        <v>28.457999999999998</v>
      </c>
      <c r="AD154" s="5">
        <f>IFERROR(AA154/D154,0)</f>
        <v>1.4817080748310374E-3</v>
      </c>
      <c r="AE154" s="15">
        <f t="shared" si="19"/>
        <v>0.41917808219178082</v>
      </c>
      <c r="AF154" s="5">
        <f>IFERROR(AD154*AE154*48,0)</f>
        <v>2.9812778360435999E-2</v>
      </c>
    </row>
    <row r="155" spans="1:32" x14ac:dyDescent="0.15">
      <c r="A155" s="8">
        <v>45732</v>
      </c>
      <c r="B155" s="1" t="s">
        <v>32</v>
      </c>
      <c r="C155" s="1" t="s">
        <v>33</v>
      </c>
      <c r="D155" s="9">
        <v>125.5308</v>
      </c>
      <c r="E155" s="6">
        <v>3.15</v>
      </c>
      <c r="F155" s="10">
        <v>0.5</v>
      </c>
      <c r="G155" s="1">
        <v>24.1</v>
      </c>
      <c r="H155" s="1">
        <v>53.5</v>
      </c>
      <c r="I155" s="1">
        <v>24.7</v>
      </c>
      <c r="J155" s="1">
        <v>0.09</v>
      </c>
      <c r="K155" s="1">
        <v>755</v>
      </c>
      <c r="L155" s="1">
        <v>1900</v>
      </c>
      <c r="M155" s="6">
        <f t="shared" si="15"/>
        <v>24.878539676742662</v>
      </c>
      <c r="N155" s="1">
        <v>0.7</v>
      </c>
      <c r="O155" s="11" cm="1">
        <f t="array" ref="O155">ROUND(_xlfn.SWITCH(C155,"建筑专教",IF(S155&gt;0.1,1.38,1.28),"阶梯教室",IF(S155&gt;0.1,1.15,1.05),"公共教室",IF(S155&gt;0.1,1.22,1.12),IF(S155&gt;0.1,1.2,1.1))+(MOD(ROW()*11,31)/31-0.5)*0.06,2)</f>
        <v>1.17</v>
      </c>
      <c r="P155" s="12">
        <f t="shared" si="16"/>
        <v>0.35</v>
      </c>
      <c r="Q155" s="13">
        <f t="shared" si="20"/>
        <v>-9.8432393386738523E-2</v>
      </c>
      <c r="R155" s="1">
        <v>0</v>
      </c>
      <c r="S155" s="1">
        <v>0.14899999999999999</v>
      </c>
      <c r="T155" s="1">
        <v>2.8000000000000001E-2</v>
      </c>
      <c r="U155" s="4" t="s">
        <v>34</v>
      </c>
      <c r="V155">
        <v>0.41</v>
      </c>
      <c r="W155">
        <v>0.3</v>
      </c>
      <c r="X155" s="14">
        <v>0.73</v>
      </c>
      <c r="Y155" s="14">
        <v>2.38</v>
      </c>
      <c r="Z155" s="14">
        <v>0.25</v>
      </c>
      <c r="AA155" s="5">
        <f t="shared" si="17"/>
        <v>0.17699999999999999</v>
      </c>
      <c r="AB155" s="15" cm="1">
        <f t="array" ref="AB155">_xlfn.SWITCH(U155,"夏",122,"冬",90,"春",153,"秋",153,0)</f>
        <v>153</v>
      </c>
      <c r="AC155" s="16">
        <f t="shared" si="18"/>
        <v>27.081</v>
      </c>
      <c r="AD155" s="5">
        <f>IFERROR(AA155/D155,0)</f>
        <v>1.4100125228230841E-3</v>
      </c>
      <c r="AE155" s="15">
        <f t="shared" si="19"/>
        <v>0.41917808219178082</v>
      </c>
      <c r="AF155" s="5">
        <f>IFERROR(AD155*AE155*48,0)</f>
        <v>2.8370224568801998E-2</v>
      </c>
    </row>
    <row r="156" spans="1:32" x14ac:dyDescent="0.15">
      <c r="A156" s="8">
        <v>45732</v>
      </c>
      <c r="B156" s="1" t="s">
        <v>32</v>
      </c>
      <c r="C156" s="1" t="s">
        <v>33</v>
      </c>
      <c r="D156" s="9">
        <v>125.5308</v>
      </c>
      <c r="E156" s="6">
        <v>3.15</v>
      </c>
      <c r="F156" s="10">
        <v>0.52083333333333304</v>
      </c>
      <c r="G156" s="1">
        <v>23.7</v>
      </c>
      <c r="H156" s="1">
        <v>54.5</v>
      </c>
      <c r="I156" s="1">
        <v>24.2</v>
      </c>
      <c r="J156" s="1">
        <v>7.0000000000000007E-2</v>
      </c>
      <c r="K156" s="1">
        <v>570</v>
      </c>
      <c r="L156" s="1">
        <v>1970</v>
      </c>
      <c r="M156" s="6">
        <f t="shared" si="15"/>
        <v>24.328636573785104</v>
      </c>
      <c r="N156" s="1">
        <v>0.7</v>
      </c>
      <c r="O156" s="11" cm="1">
        <f t="array" ref="O156">ROUND(_xlfn.SWITCH(C156,"建筑专教",IF(S156&gt;0.1,1.38,1.28),"阶梯教室",IF(S156&gt;0.1,1.15,1.05),"公共教室",IF(S156&gt;0.1,1.22,1.12),IF(S156&gt;0.1,1.2,1.1))+(MOD(ROW()*11,31)/31-0.5)*0.06,2)</f>
        <v>1.19</v>
      </c>
      <c r="P156" s="12">
        <f t="shared" si="16"/>
        <v>0.17</v>
      </c>
      <c r="Q156" s="13">
        <f t="shared" si="20"/>
        <v>-0.18983104881090668</v>
      </c>
      <c r="R156" s="1">
        <v>0</v>
      </c>
      <c r="S156" s="1">
        <v>0.14699999999999999</v>
      </c>
      <c r="T156" s="1">
        <v>3.5000000000000003E-2</v>
      </c>
      <c r="U156" s="4" t="s">
        <v>34</v>
      </c>
      <c r="V156">
        <v>0.41</v>
      </c>
      <c r="W156">
        <v>0.3</v>
      </c>
      <c r="X156" s="14">
        <v>0.73</v>
      </c>
      <c r="Y156" s="14">
        <v>2.38</v>
      </c>
      <c r="Z156" s="14">
        <v>0.25</v>
      </c>
      <c r="AA156" s="5">
        <f t="shared" si="17"/>
        <v>0.182</v>
      </c>
      <c r="AB156" s="15" cm="1">
        <f t="array" ref="AB156">_xlfn.SWITCH(U156,"夏",122,"冬",90,"春",153,"秋",153,0)</f>
        <v>153</v>
      </c>
      <c r="AC156" s="16">
        <f t="shared" si="18"/>
        <v>27.846</v>
      </c>
      <c r="AD156" s="5">
        <f>IFERROR(AA156/D156,0)</f>
        <v>1.4498433850497249E-3</v>
      </c>
      <c r="AE156" s="15">
        <f t="shared" si="19"/>
        <v>0.41917808219178082</v>
      </c>
      <c r="AF156" s="5">
        <f>IFERROR(AD156*AE156*48,0)</f>
        <v>2.9171643341932001E-2</v>
      </c>
    </row>
    <row r="157" spans="1:32" x14ac:dyDescent="0.15">
      <c r="A157" s="8">
        <v>45732</v>
      </c>
      <c r="B157" s="1" t="s">
        <v>32</v>
      </c>
      <c r="C157" s="1" t="s">
        <v>33</v>
      </c>
      <c r="D157" s="9">
        <v>125.5308</v>
      </c>
      <c r="E157" s="6">
        <v>3.15</v>
      </c>
      <c r="F157" s="10">
        <v>0.54166666666666696</v>
      </c>
      <c r="G157" s="1">
        <v>23.1</v>
      </c>
      <c r="H157" s="1">
        <v>55.5</v>
      </c>
      <c r="I157" s="1">
        <v>23.6</v>
      </c>
      <c r="J157" s="1">
        <v>0.09</v>
      </c>
      <c r="K157" s="1">
        <v>500</v>
      </c>
      <c r="L157" s="1">
        <v>2040</v>
      </c>
      <c r="M157" s="6">
        <f t="shared" si="15"/>
        <v>23.750464590467629</v>
      </c>
      <c r="N157" s="1">
        <v>0.7</v>
      </c>
      <c r="O157" s="11" cm="1">
        <f t="array" ref="O157">ROUND(_xlfn.SWITCH(C157,"建筑专教",IF(S157&gt;0.1,1.38,1.28),"阶梯教室",IF(S157&gt;0.1,1.15,1.05),"公共教室",IF(S157&gt;0.1,1.22,1.12),IF(S157&gt;0.1,1.2,1.1))+(MOD(ROW()*11,31)/31-0.5)*0.06,2)</f>
        <v>1.21</v>
      </c>
      <c r="P157" s="12">
        <f t="shared" si="16"/>
        <v>0.1</v>
      </c>
      <c r="Q157" s="13">
        <f t="shared" si="20"/>
        <v>-0.31432755264322665</v>
      </c>
      <c r="R157" s="1">
        <v>0</v>
      </c>
      <c r="S157" s="1">
        <v>0.14499999999999999</v>
      </c>
      <c r="T157" s="1">
        <v>2.5000000000000001E-2</v>
      </c>
      <c r="U157" s="4" t="s">
        <v>34</v>
      </c>
      <c r="V157">
        <v>0.41</v>
      </c>
      <c r="W157">
        <v>0.3</v>
      </c>
      <c r="X157" s="14">
        <v>0.73</v>
      </c>
      <c r="Y157" s="14">
        <v>2.38</v>
      </c>
      <c r="Z157" s="14">
        <v>0.25</v>
      </c>
      <c r="AA157" s="5">
        <f t="shared" si="17"/>
        <v>0.16999999999999998</v>
      </c>
      <c r="AB157" s="15" cm="1">
        <f t="array" ref="AB157">_xlfn.SWITCH(U157,"夏",122,"冬",90,"春",153,"秋",153,0)</f>
        <v>153</v>
      </c>
      <c r="AC157" s="16">
        <f t="shared" si="18"/>
        <v>26.009999999999998</v>
      </c>
      <c r="AD157" s="5">
        <f>IFERROR(AA157/D157,0)</f>
        <v>1.3542493157057869E-3</v>
      </c>
      <c r="AE157" s="15">
        <f t="shared" si="19"/>
        <v>0.41917808219178082</v>
      </c>
      <c r="AF157" s="5">
        <f>IFERROR(AD157*AE157*48,0)</f>
        <v>2.7248238286419993E-2</v>
      </c>
    </row>
    <row r="158" spans="1:32" x14ac:dyDescent="0.15">
      <c r="A158" s="8">
        <v>45732</v>
      </c>
      <c r="B158" s="1" t="s">
        <v>32</v>
      </c>
      <c r="C158" s="1" t="s">
        <v>33</v>
      </c>
      <c r="D158" s="9">
        <v>125.5308</v>
      </c>
      <c r="E158" s="6">
        <v>3.15</v>
      </c>
      <c r="F158" s="10">
        <v>0.5625</v>
      </c>
      <c r="G158" s="1">
        <v>22.5</v>
      </c>
      <c r="H158" s="1">
        <v>56.5</v>
      </c>
      <c r="I158" s="1">
        <v>23</v>
      </c>
      <c r="J158" s="1">
        <v>0.11</v>
      </c>
      <c r="K158" s="1">
        <v>625</v>
      </c>
      <c r="L158" s="1">
        <v>2110</v>
      </c>
      <c r="M158" s="6">
        <f t="shared" si="15"/>
        <v>23.170732475121383</v>
      </c>
      <c r="N158" s="1">
        <v>0.7</v>
      </c>
      <c r="O158" s="11" cm="1">
        <f t="array" ref="O158">ROUND(_xlfn.SWITCH(C158,"建筑专教",IF(S158&gt;0.1,1.38,1.28),"阶梯教室",IF(S158&gt;0.1,1.15,1.05),"公共教室",IF(S158&gt;0.1,1.22,1.12),IF(S158&gt;0.1,1.2,1.1))+(MOD(ROW()*11,31)/31-0.5)*0.06,2)</f>
        <v>1.17</v>
      </c>
      <c r="P158" s="12">
        <f t="shared" si="16"/>
        <v>0.22</v>
      </c>
      <c r="Q158" s="13">
        <f t="shared" si="20"/>
        <v>-0.58141252573537372</v>
      </c>
      <c r="R158" s="1">
        <v>0</v>
      </c>
      <c r="S158" s="1">
        <v>0.14299999999999999</v>
      </c>
      <c r="T158" s="1">
        <v>1.2E-2</v>
      </c>
      <c r="U158" s="4" t="s">
        <v>34</v>
      </c>
      <c r="V158">
        <v>0.41</v>
      </c>
      <c r="W158">
        <v>0.3</v>
      </c>
      <c r="X158" s="14">
        <v>0.73</v>
      </c>
      <c r="Y158" s="14">
        <v>2.38</v>
      </c>
      <c r="Z158" s="14">
        <v>0.25</v>
      </c>
      <c r="AA158" s="5">
        <f t="shared" si="17"/>
        <v>0.155</v>
      </c>
      <c r="AB158" s="15" cm="1">
        <f t="array" ref="AB158">_xlfn.SWITCH(U158,"夏",122,"冬",90,"春",153,"秋",153,0)</f>
        <v>153</v>
      </c>
      <c r="AC158" s="16">
        <f t="shared" si="18"/>
        <v>23.715</v>
      </c>
      <c r="AD158" s="5">
        <f>IFERROR(AA158/D158,0)</f>
        <v>1.2347567290258645E-3</v>
      </c>
      <c r="AE158" s="15">
        <f t="shared" si="19"/>
        <v>0.41917808219178082</v>
      </c>
      <c r="AF158" s="5">
        <f>IFERROR(AD158*AE158*48,0)</f>
        <v>2.4843981967029999E-2</v>
      </c>
    </row>
    <row r="159" spans="1:32" x14ac:dyDescent="0.15">
      <c r="A159" s="8">
        <v>45732</v>
      </c>
      <c r="B159" s="1" t="s">
        <v>32</v>
      </c>
      <c r="C159" s="1" t="s">
        <v>33</v>
      </c>
      <c r="D159" s="9">
        <v>125.5308</v>
      </c>
      <c r="E159" s="6">
        <v>3.15</v>
      </c>
      <c r="F159" s="10">
        <v>0.58333333333333304</v>
      </c>
      <c r="G159" s="1">
        <v>21.9</v>
      </c>
      <c r="H159" s="1">
        <v>57.5</v>
      </c>
      <c r="I159" s="1">
        <v>22.4</v>
      </c>
      <c r="J159" s="1">
        <v>0.09</v>
      </c>
      <c r="K159" s="1">
        <v>765</v>
      </c>
      <c r="L159" s="1">
        <v>2180</v>
      </c>
      <c r="M159" s="6">
        <f t="shared" si="15"/>
        <v>22.552302911848471</v>
      </c>
      <c r="N159" s="1">
        <v>0.7</v>
      </c>
      <c r="O159" s="11" cm="1">
        <f t="array" ref="O159">ROUND(_xlfn.SWITCH(C159,"建筑专教",IF(S159&gt;0.1,1.38,1.28),"阶梯教室",IF(S159&gt;0.1,1.15,1.05),"公共教室",IF(S159&gt;0.1,1.22,1.12),IF(S159&gt;0.1,1.2,1.1))+(MOD(ROW()*11,31)/31-0.5)*0.06,2)</f>
        <v>1.2</v>
      </c>
      <c r="P159" s="12">
        <f t="shared" si="16"/>
        <v>0.36</v>
      </c>
      <c r="Q159" s="13">
        <f t="shared" si="20"/>
        <v>-0.6835114214485285</v>
      </c>
      <c r="R159" s="1">
        <v>0</v>
      </c>
      <c r="S159" s="1">
        <v>0.14099999999999999</v>
      </c>
      <c r="T159" s="1">
        <v>3.2000000000000001E-2</v>
      </c>
      <c r="U159" s="4" t="s">
        <v>34</v>
      </c>
      <c r="V159">
        <v>0.41</v>
      </c>
      <c r="W159">
        <v>0.3</v>
      </c>
      <c r="X159" s="14">
        <v>0.73</v>
      </c>
      <c r="Y159" s="14">
        <v>2.38</v>
      </c>
      <c r="Z159" s="14">
        <v>0.25</v>
      </c>
      <c r="AA159" s="5">
        <f t="shared" si="17"/>
        <v>0.17299999999999999</v>
      </c>
      <c r="AB159" s="15" cm="1">
        <f t="array" ref="AB159">_xlfn.SWITCH(U159,"夏",122,"冬",90,"春",153,"秋",153,0)</f>
        <v>153</v>
      </c>
      <c r="AC159" s="16">
        <f t="shared" si="18"/>
        <v>26.468999999999998</v>
      </c>
      <c r="AD159" s="5">
        <f>IFERROR(AA159/D159,0)</f>
        <v>1.3781478330417713E-3</v>
      </c>
      <c r="AE159" s="15">
        <f t="shared" si="19"/>
        <v>0.41917808219178082</v>
      </c>
      <c r="AF159" s="5">
        <f>IFERROR(AD159*AE159*48,0)</f>
        <v>2.7729089550298E-2</v>
      </c>
    </row>
    <row r="160" spans="1:32" x14ac:dyDescent="0.15">
      <c r="A160" s="8">
        <v>45732</v>
      </c>
      <c r="B160" s="1" t="s">
        <v>32</v>
      </c>
      <c r="C160" s="1" t="s">
        <v>33</v>
      </c>
      <c r="D160" s="9">
        <v>125.5308</v>
      </c>
      <c r="E160" s="6">
        <v>3.15</v>
      </c>
      <c r="F160" s="10">
        <v>0.60416666666666696</v>
      </c>
      <c r="G160" s="1">
        <v>21.3</v>
      </c>
      <c r="H160" s="1">
        <v>58.5</v>
      </c>
      <c r="I160" s="1">
        <v>21.8</v>
      </c>
      <c r="J160" s="1">
        <v>7.0000000000000007E-2</v>
      </c>
      <c r="K160" s="1">
        <v>905</v>
      </c>
      <c r="L160" s="1">
        <v>235</v>
      </c>
      <c r="M160" s="6">
        <f t="shared" si="15"/>
        <v>21.931799515223304</v>
      </c>
      <c r="N160" s="1">
        <v>0.7</v>
      </c>
      <c r="O160" s="11" cm="1">
        <f t="array" ref="O160">ROUND(_xlfn.SWITCH(C160,"建筑专教",IF(S160&gt;0.1,1.38,1.28),"阶梯教室",IF(S160&gt;0.1,1.15,1.05),"公共教室",IF(S160&gt;0.1,1.22,1.12),IF(S160&gt;0.1,1.2,1.1))+(MOD(ROW()*11,31)/31-0.5)*0.06,2)</f>
        <v>1.22</v>
      </c>
      <c r="P160" s="12">
        <f t="shared" si="16"/>
        <v>0.5</v>
      </c>
      <c r="Q160" s="13">
        <f t="shared" si="20"/>
        <v>-0.80832951091482252</v>
      </c>
      <c r="R160" s="1">
        <v>0</v>
      </c>
      <c r="S160" s="1">
        <v>0.13900000000000001</v>
      </c>
      <c r="T160" s="1">
        <v>3.7999999999999999E-2</v>
      </c>
      <c r="U160" s="4" t="s">
        <v>34</v>
      </c>
      <c r="V160">
        <v>0.41</v>
      </c>
      <c r="W160">
        <v>0.3</v>
      </c>
      <c r="X160" s="14">
        <v>0.73</v>
      </c>
      <c r="Y160" s="14">
        <v>2.38</v>
      </c>
      <c r="Z160" s="14">
        <v>0.25</v>
      </c>
      <c r="AA160" s="5">
        <f t="shared" si="17"/>
        <v>0.17700000000000002</v>
      </c>
      <c r="AB160" s="15" cm="1">
        <f t="array" ref="AB160">_xlfn.SWITCH(U160,"夏",122,"冬",90,"春",153,"秋",153,0)</f>
        <v>153</v>
      </c>
      <c r="AC160" s="16">
        <f t="shared" si="18"/>
        <v>27.081000000000003</v>
      </c>
      <c r="AD160" s="5">
        <f>IFERROR(AA160/D160,0)</f>
        <v>1.4100125228230843E-3</v>
      </c>
      <c r="AE160" s="15">
        <f t="shared" si="19"/>
        <v>0.41917808219178082</v>
      </c>
      <c r="AF160" s="5">
        <f>IFERROR(AD160*AE160*48,0)</f>
        <v>2.8370224568802005E-2</v>
      </c>
    </row>
    <row r="161" spans="1:32" x14ac:dyDescent="0.15">
      <c r="A161" s="8">
        <v>45732</v>
      </c>
      <c r="B161" s="1" t="s">
        <v>32</v>
      </c>
      <c r="C161" s="1" t="s">
        <v>33</v>
      </c>
      <c r="D161" s="9">
        <v>125.5308</v>
      </c>
      <c r="E161" s="6">
        <v>3.15</v>
      </c>
      <c r="F161" s="10">
        <v>0.625</v>
      </c>
      <c r="G161" s="1">
        <v>20.7</v>
      </c>
      <c r="H161" s="1">
        <v>59.5</v>
      </c>
      <c r="I161" s="1">
        <v>21.2</v>
      </c>
      <c r="J161" s="1">
        <v>0.09</v>
      </c>
      <c r="K161" s="1">
        <v>1045</v>
      </c>
      <c r="L161" s="1">
        <v>305</v>
      </c>
      <c r="M161" s="6">
        <f t="shared" si="15"/>
        <v>21.354171278579486</v>
      </c>
      <c r="N161" s="1">
        <v>0.7</v>
      </c>
      <c r="O161" s="11" cm="1">
        <f t="array" ref="O161">ROUND(_xlfn.SWITCH(C161,"建筑专教",IF(S161&gt;0.1,1.38,1.28),"阶梯教室",IF(S161&gt;0.1,1.15,1.05),"公共教室",IF(S161&gt;0.1,1.22,1.12),IF(S161&gt;0.1,1.2,1.1))+(MOD(ROW()*11,31)/31-0.5)*0.06,2)</f>
        <v>1.18</v>
      </c>
      <c r="P161" s="12">
        <f t="shared" si="16"/>
        <v>0.64</v>
      </c>
      <c r="Q161" s="13">
        <f t="shared" si="20"/>
        <v>-1.0984641128887347</v>
      </c>
      <c r="R161" s="1">
        <v>0</v>
      </c>
      <c r="S161" s="1">
        <v>0.13700000000000001</v>
      </c>
      <c r="T161" s="1">
        <v>5.0000000000000001E-3</v>
      </c>
      <c r="U161" s="4" t="s">
        <v>34</v>
      </c>
      <c r="V161">
        <v>0.41</v>
      </c>
      <c r="W161">
        <v>0.3</v>
      </c>
      <c r="X161" s="14">
        <v>0.73</v>
      </c>
      <c r="Y161" s="14">
        <v>2.38</v>
      </c>
      <c r="Z161" s="14">
        <v>0.25</v>
      </c>
      <c r="AA161" s="5">
        <f t="shared" si="17"/>
        <v>0.14200000000000002</v>
      </c>
      <c r="AB161" s="15" cm="1">
        <f t="array" ref="AB161">_xlfn.SWITCH(U161,"夏",122,"冬",90,"春",153,"秋",153,0)</f>
        <v>153</v>
      </c>
      <c r="AC161" s="16">
        <f t="shared" si="18"/>
        <v>21.726000000000003</v>
      </c>
      <c r="AD161" s="5">
        <f>IFERROR(AA161/D161,0)</f>
        <v>1.1311964872365986E-3</v>
      </c>
      <c r="AE161" s="15">
        <f t="shared" si="19"/>
        <v>0.41917808219178082</v>
      </c>
      <c r="AF161" s="5">
        <f>IFERROR(AD161*AE161*48,0)</f>
        <v>2.2760293156892E-2</v>
      </c>
    </row>
    <row r="162" spans="1:32" x14ac:dyDescent="0.15">
      <c r="A162" s="8">
        <v>45732</v>
      </c>
      <c r="B162" s="1" t="s">
        <v>32</v>
      </c>
      <c r="C162" s="1" t="s">
        <v>33</v>
      </c>
      <c r="D162" s="9">
        <v>125.5308</v>
      </c>
      <c r="E162" s="6">
        <v>3.15</v>
      </c>
      <c r="F162" s="10">
        <v>0.64583333333333304</v>
      </c>
      <c r="G162" s="1">
        <v>20.100000000000001</v>
      </c>
      <c r="H162" s="1">
        <v>60.5</v>
      </c>
      <c r="I162" s="1">
        <v>20.6</v>
      </c>
      <c r="J162" s="1">
        <v>0.11</v>
      </c>
      <c r="K162" s="1">
        <v>980</v>
      </c>
      <c r="L162" s="1">
        <v>375</v>
      </c>
      <c r="M162" s="6">
        <f t="shared" si="15"/>
        <v>20.774946520355059</v>
      </c>
      <c r="N162" s="1">
        <v>0.7</v>
      </c>
      <c r="O162" s="11" cm="1">
        <f t="array" ref="O162">ROUND(_xlfn.SWITCH(C162,"建筑专教",IF(S162&gt;0.1,1.38,1.28),"阶梯教室",IF(S162&gt;0.1,1.15,1.05),"公共教室",IF(S162&gt;0.1,1.22,1.12),IF(S162&gt;0.1,1.2,1.1))+(MOD(ROW()*11,31)/31-0.5)*0.06,2)</f>
        <v>1.2</v>
      </c>
      <c r="P162" s="12">
        <f t="shared" si="16"/>
        <v>0.57999999999999996</v>
      </c>
      <c r="Q162" s="13">
        <f t="shared" si="20"/>
        <v>-1.2163687060686574</v>
      </c>
      <c r="R162" s="1">
        <v>0</v>
      </c>
      <c r="S162" s="1">
        <v>0.13500000000000001</v>
      </c>
      <c r="T162" s="1">
        <v>3.0000000000000001E-3</v>
      </c>
      <c r="U162" s="4" t="s">
        <v>34</v>
      </c>
      <c r="V162">
        <v>0.41</v>
      </c>
      <c r="W162">
        <v>0.3</v>
      </c>
      <c r="X162" s="14">
        <v>0.73</v>
      </c>
      <c r="Y162" s="14">
        <v>2.38</v>
      </c>
      <c r="Z162" s="14">
        <v>0.25</v>
      </c>
      <c r="AA162" s="5">
        <f t="shared" si="17"/>
        <v>0.13800000000000001</v>
      </c>
      <c r="AB162" s="15" cm="1">
        <f t="array" ref="AB162">_xlfn.SWITCH(U162,"夏",122,"冬",90,"春",153,"秋",153,0)</f>
        <v>153</v>
      </c>
      <c r="AC162" s="16">
        <f t="shared" si="18"/>
        <v>21.114000000000001</v>
      </c>
      <c r="AD162" s="5">
        <f>IFERROR(AA162/D162,0)</f>
        <v>1.0993317974552859E-3</v>
      </c>
      <c r="AE162" s="15">
        <f t="shared" si="19"/>
        <v>0.41917808219178082</v>
      </c>
      <c r="AF162" s="5">
        <f>IFERROR(AD162*AE162*48,0)</f>
        <v>2.2119158138387999E-2</v>
      </c>
    </row>
    <row r="163" spans="1:32" x14ac:dyDescent="0.15">
      <c r="A163" s="8">
        <v>45732</v>
      </c>
      <c r="B163" s="1" t="s">
        <v>32</v>
      </c>
      <c r="C163" s="1" t="s">
        <v>33</v>
      </c>
      <c r="D163" s="9">
        <v>125.5308</v>
      </c>
      <c r="E163" s="6">
        <v>3.15</v>
      </c>
      <c r="F163" s="10">
        <v>0.66666666666666696</v>
      </c>
      <c r="G163" s="1">
        <v>19.5</v>
      </c>
      <c r="H163" s="1">
        <v>61.5</v>
      </c>
      <c r="I163" s="1">
        <v>20</v>
      </c>
      <c r="J163" s="1">
        <v>0.09</v>
      </c>
      <c r="K163" s="1">
        <v>620</v>
      </c>
      <c r="L163" s="1">
        <v>445</v>
      </c>
      <c r="M163" s="6">
        <f t="shared" si="15"/>
        <v>20.156070306314064</v>
      </c>
      <c r="N163" s="1">
        <v>0</v>
      </c>
      <c r="O163" s="1">
        <v>0</v>
      </c>
      <c r="P163" s="12">
        <f t="shared" si="16"/>
        <v>0</v>
      </c>
      <c r="Q163" s="1">
        <v>0</v>
      </c>
      <c r="R163" s="1">
        <v>0</v>
      </c>
      <c r="S163" s="1">
        <v>0</v>
      </c>
      <c r="T163" s="1">
        <v>0</v>
      </c>
      <c r="U163" s="4" t="s">
        <v>34</v>
      </c>
      <c r="V163">
        <v>0.41</v>
      </c>
      <c r="W163">
        <v>0.3</v>
      </c>
      <c r="X163" s="14">
        <v>0.73</v>
      </c>
      <c r="Y163" s="14">
        <v>2.38</v>
      </c>
      <c r="Z163" s="14">
        <v>0.25</v>
      </c>
      <c r="AA163" s="5">
        <f t="shared" si="17"/>
        <v>0</v>
      </c>
      <c r="AB163" s="15" cm="1">
        <f t="array" ref="AB163">_xlfn.SWITCH(U163,"夏",122,"冬",90,"春",153,"秋",153,0)</f>
        <v>153</v>
      </c>
      <c r="AC163" s="16">
        <f t="shared" si="18"/>
        <v>0</v>
      </c>
      <c r="AD163" s="5">
        <f>IFERROR(AA163/D163,0)</f>
        <v>0</v>
      </c>
      <c r="AE163" s="15">
        <f t="shared" si="19"/>
        <v>0.41917808219178082</v>
      </c>
      <c r="AF163" s="5">
        <f>IFERROR(AD163*AE163*48,0)</f>
        <v>0</v>
      </c>
    </row>
    <row r="164" spans="1:32" x14ac:dyDescent="0.15">
      <c r="A164" s="8">
        <v>45732</v>
      </c>
      <c r="B164" s="1" t="s">
        <v>32</v>
      </c>
      <c r="C164" s="1" t="s">
        <v>33</v>
      </c>
      <c r="D164" s="9">
        <v>125.5308</v>
      </c>
      <c r="E164" s="6">
        <v>3.15</v>
      </c>
      <c r="F164" s="10">
        <v>0.6875</v>
      </c>
      <c r="G164" s="1">
        <v>18.899999999999999</v>
      </c>
      <c r="H164" s="1">
        <v>62.5</v>
      </c>
      <c r="I164" s="1">
        <v>19.399999999999999</v>
      </c>
      <c r="J164" s="1">
        <v>7.0000000000000007E-2</v>
      </c>
      <c r="K164" s="1">
        <v>540</v>
      </c>
      <c r="L164" s="1">
        <v>515</v>
      </c>
      <c r="M164" s="6">
        <f t="shared" si="15"/>
        <v>19.535066934724057</v>
      </c>
      <c r="N164" s="1">
        <v>0</v>
      </c>
      <c r="O164" s="1">
        <v>0</v>
      </c>
      <c r="P164" s="12">
        <f t="shared" si="16"/>
        <v>0</v>
      </c>
      <c r="Q164" s="1">
        <v>0</v>
      </c>
      <c r="R164" s="1">
        <v>0</v>
      </c>
      <c r="S164" s="1">
        <v>0</v>
      </c>
      <c r="T164" s="1">
        <v>0</v>
      </c>
      <c r="U164" s="4" t="s">
        <v>34</v>
      </c>
      <c r="V164">
        <v>0.41</v>
      </c>
      <c r="W164">
        <v>0.3</v>
      </c>
      <c r="X164" s="14">
        <v>0.73</v>
      </c>
      <c r="Y164" s="14">
        <v>2.38</v>
      </c>
      <c r="Z164" s="14">
        <v>0.25</v>
      </c>
      <c r="AA164" s="5">
        <f t="shared" si="17"/>
        <v>0</v>
      </c>
      <c r="AB164" s="15" cm="1">
        <f t="array" ref="AB164">_xlfn.SWITCH(U164,"夏",122,"冬",90,"春",153,"秋",153,0)</f>
        <v>153</v>
      </c>
      <c r="AC164" s="16">
        <f t="shared" si="18"/>
        <v>0</v>
      </c>
      <c r="AD164" s="5">
        <f>IFERROR(AA164/D164,0)</f>
        <v>0</v>
      </c>
      <c r="AE164" s="15">
        <f t="shared" si="19"/>
        <v>0.41917808219178082</v>
      </c>
      <c r="AF164" s="5">
        <f>IFERROR(AD164*AE164*48,0)</f>
        <v>0</v>
      </c>
    </row>
    <row r="165" spans="1:32" x14ac:dyDescent="0.15">
      <c r="A165" s="8">
        <v>45732</v>
      </c>
      <c r="B165" s="1" t="s">
        <v>32</v>
      </c>
      <c r="C165" s="1" t="s">
        <v>33</v>
      </c>
      <c r="D165" s="9">
        <v>125.5308</v>
      </c>
      <c r="E165" s="6">
        <v>3.15</v>
      </c>
      <c r="F165" s="10">
        <v>0.70833333333333304</v>
      </c>
      <c r="G165" s="1">
        <v>18.3</v>
      </c>
      <c r="H165" s="1">
        <v>63.5</v>
      </c>
      <c r="I165" s="1">
        <v>18.8</v>
      </c>
      <c r="J165" s="1">
        <v>0.09</v>
      </c>
      <c r="K165" s="1">
        <v>475</v>
      </c>
      <c r="L165" s="1">
        <v>585</v>
      </c>
      <c r="M165" s="6">
        <f t="shared" si="15"/>
        <v>18.958000625882903</v>
      </c>
      <c r="N165" s="1">
        <v>0</v>
      </c>
      <c r="O165" s="1">
        <v>0</v>
      </c>
      <c r="P165" s="12">
        <f t="shared" si="16"/>
        <v>0</v>
      </c>
      <c r="Q165" s="1">
        <v>0</v>
      </c>
      <c r="R165" s="1">
        <v>0</v>
      </c>
      <c r="S165" s="1">
        <v>0</v>
      </c>
      <c r="T165" s="1">
        <v>0</v>
      </c>
      <c r="U165" s="4" t="s">
        <v>34</v>
      </c>
      <c r="V165">
        <v>0.41</v>
      </c>
      <c r="W165">
        <v>0.3</v>
      </c>
      <c r="X165" s="14">
        <v>0.73</v>
      </c>
      <c r="Y165" s="14">
        <v>2.38</v>
      </c>
      <c r="Z165" s="14">
        <v>0.25</v>
      </c>
      <c r="AA165" s="5">
        <f t="shared" si="17"/>
        <v>0</v>
      </c>
      <c r="AB165" s="15" cm="1">
        <f t="array" ref="AB165">_xlfn.SWITCH(U165,"夏",122,"冬",90,"春",153,"秋",153,0)</f>
        <v>153</v>
      </c>
      <c r="AC165" s="16">
        <f t="shared" si="18"/>
        <v>0</v>
      </c>
      <c r="AD165" s="5">
        <f>IFERROR(AA165/D165,0)</f>
        <v>0</v>
      </c>
      <c r="AE165" s="15">
        <f t="shared" si="19"/>
        <v>0.41917808219178082</v>
      </c>
      <c r="AF165" s="5">
        <f>IFERROR(AD165*AE165*48,0)</f>
        <v>0</v>
      </c>
    </row>
    <row r="166" spans="1:32" x14ac:dyDescent="0.15">
      <c r="A166" s="8">
        <v>45732</v>
      </c>
      <c r="B166" s="1" t="s">
        <v>32</v>
      </c>
      <c r="C166" s="1" t="s">
        <v>33</v>
      </c>
      <c r="D166" s="9">
        <v>125.5308</v>
      </c>
      <c r="E166" s="6">
        <v>3.15</v>
      </c>
      <c r="F166" s="10">
        <v>0.72916666666666696</v>
      </c>
      <c r="G166" s="1">
        <v>17.7</v>
      </c>
      <c r="H166" s="1">
        <v>64.5</v>
      </c>
      <c r="I166" s="1">
        <v>18.2</v>
      </c>
      <c r="J166" s="1">
        <v>0.11</v>
      </c>
      <c r="K166" s="1">
        <v>430</v>
      </c>
      <c r="L166" s="1">
        <v>655</v>
      </c>
      <c r="M166" s="6">
        <f t="shared" si="15"/>
        <v>18.379300267745293</v>
      </c>
      <c r="N166" s="1">
        <v>0</v>
      </c>
      <c r="O166" s="1">
        <v>0</v>
      </c>
      <c r="P166" s="12">
        <f t="shared" si="16"/>
        <v>0</v>
      </c>
      <c r="Q166" s="1">
        <v>0</v>
      </c>
      <c r="R166" s="1">
        <v>0</v>
      </c>
      <c r="S166" s="1">
        <v>0</v>
      </c>
      <c r="T166" s="1">
        <v>0</v>
      </c>
      <c r="U166" s="4" t="s">
        <v>34</v>
      </c>
      <c r="V166">
        <v>0.41</v>
      </c>
      <c r="W166">
        <v>0.3</v>
      </c>
      <c r="X166" s="14">
        <v>0.73</v>
      </c>
      <c r="Y166" s="14">
        <v>2.38</v>
      </c>
      <c r="Z166" s="14">
        <v>0.25</v>
      </c>
      <c r="AA166" s="5">
        <f t="shared" si="17"/>
        <v>0</v>
      </c>
      <c r="AB166" s="15" cm="1">
        <f t="array" ref="AB166">_xlfn.SWITCH(U166,"夏",122,"冬",90,"春",153,"秋",153,0)</f>
        <v>153</v>
      </c>
      <c r="AC166" s="16">
        <f t="shared" si="18"/>
        <v>0</v>
      </c>
      <c r="AD166" s="5">
        <f>IFERROR(AA166/D166,0)</f>
        <v>0</v>
      </c>
      <c r="AE166" s="15">
        <f t="shared" si="19"/>
        <v>0.41917808219178082</v>
      </c>
      <c r="AF166" s="5">
        <f>IFERROR(AD166*AE166*48,0)</f>
        <v>0</v>
      </c>
    </row>
    <row r="167" spans="1:32" x14ac:dyDescent="0.15">
      <c r="A167" s="8">
        <v>45732</v>
      </c>
      <c r="B167" s="1" t="s">
        <v>32</v>
      </c>
      <c r="C167" s="1" t="s">
        <v>33</v>
      </c>
      <c r="D167" s="9">
        <v>125.5308</v>
      </c>
      <c r="E167" s="6">
        <v>3.15</v>
      </c>
      <c r="F167" s="10">
        <v>0.75</v>
      </c>
      <c r="G167" s="1">
        <v>17.100000000000001</v>
      </c>
      <c r="H167" s="1">
        <v>65.5</v>
      </c>
      <c r="I167" s="1">
        <v>17.600000000000001</v>
      </c>
      <c r="J167" s="1">
        <v>0.09</v>
      </c>
      <c r="K167" s="1">
        <v>390</v>
      </c>
      <c r="L167" s="1">
        <v>725</v>
      </c>
      <c r="M167" s="6">
        <f t="shared" si="15"/>
        <v>17.759962883731248</v>
      </c>
      <c r="N167" s="1">
        <v>0</v>
      </c>
      <c r="O167" s="1">
        <v>0</v>
      </c>
      <c r="P167" s="12">
        <f t="shared" si="16"/>
        <v>0</v>
      </c>
      <c r="Q167" s="1">
        <v>0</v>
      </c>
      <c r="R167" s="1">
        <v>0</v>
      </c>
      <c r="S167" s="1">
        <v>0</v>
      </c>
      <c r="T167" s="1">
        <v>0</v>
      </c>
      <c r="U167" s="4" t="s">
        <v>34</v>
      </c>
      <c r="V167">
        <v>0.41</v>
      </c>
      <c r="W167">
        <v>0.3</v>
      </c>
      <c r="X167" s="14">
        <v>0.73</v>
      </c>
      <c r="Y167" s="14">
        <v>2.38</v>
      </c>
      <c r="Z167" s="14">
        <v>0.25</v>
      </c>
      <c r="AA167" s="5">
        <f t="shared" si="17"/>
        <v>0</v>
      </c>
      <c r="AB167" s="15" cm="1">
        <f t="array" ref="AB167">_xlfn.SWITCH(U167,"夏",122,"冬",90,"春",153,"秋",153,0)</f>
        <v>153</v>
      </c>
      <c r="AC167" s="16">
        <f t="shared" si="18"/>
        <v>0</v>
      </c>
      <c r="AD167" s="5">
        <f>IFERROR(AA167/D167,0)</f>
        <v>0</v>
      </c>
      <c r="AE167" s="15">
        <f t="shared" si="19"/>
        <v>0.41917808219178082</v>
      </c>
      <c r="AF167" s="5">
        <f>IFERROR(AD167*AE167*48,0)</f>
        <v>0</v>
      </c>
    </row>
    <row r="168" spans="1:32" x14ac:dyDescent="0.15">
      <c r="A168" s="8">
        <v>45732</v>
      </c>
      <c r="B168" s="1" t="s">
        <v>32</v>
      </c>
      <c r="C168" s="1" t="s">
        <v>33</v>
      </c>
      <c r="D168" s="9">
        <v>125.5308</v>
      </c>
      <c r="E168" s="6">
        <v>3.15</v>
      </c>
      <c r="F168" s="10">
        <v>0.77083333333333304</v>
      </c>
      <c r="G168" s="1">
        <v>16.5</v>
      </c>
      <c r="H168" s="1">
        <v>66.5</v>
      </c>
      <c r="I168" s="1">
        <v>17</v>
      </c>
      <c r="J168" s="1">
        <v>7.0000000000000007E-2</v>
      </c>
      <c r="K168" s="1">
        <v>350</v>
      </c>
      <c r="L168" s="1">
        <v>795</v>
      </c>
      <c r="M168" s="6">
        <f t="shared" si="15"/>
        <v>17.138443177724128</v>
      </c>
      <c r="N168" s="1">
        <v>0</v>
      </c>
      <c r="O168" s="1">
        <v>0</v>
      </c>
      <c r="P168" s="12">
        <f t="shared" si="16"/>
        <v>0</v>
      </c>
      <c r="Q168" s="1">
        <v>0</v>
      </c>
      <c r="R168" s="1">
        <v>0</v>
      </c>
      <c r="S168" s="1">
        <v>0</v>
      </c>
      <c r="T168" s="1">
        <v>0</v>
      </c>
      <c r="U168" s="4" t="s">
        <v>34</v>
      </c>
      <c r="V168">
        <v>0.41</v>
      </c>
      <c r="W168">
        <v>0.3</v>
      </c>
      <c r="X168" s="14">
        <v>0.73</v>
      </c>
      <c r="Y168" s="14">
        <v>2.38</v>
      </c>
      <c r="Z168" s="14">
        <v>0.25</v>
      </c>
      <c r="AA168" s="5">
        <f t="shared" si="17"/>
        <v>0</v>
      </c>
      <c r="AB168" s="15" cm="1">
        <f t="array" ref="AB168">_xlfn.SWITCH(U168,"夏",122,"冬",90,"春",153,"秋",153,0)</f>
        <v>153</v>
      </c>
      <c r="AC168" s="16">
        <f t="shared" si="18"/>
        <v>0</v>
      </c>
      <c r="AD168" s="5">
        <f>IFERROR(AA168/D168,0)</f>
        <v>0</v>
      </c>
      <c r="AE168" s="15">
        <f t="shared" si="19"/>
        <v>0.41917808219178082</v>
      </c>
      <c r="AF168" s="5">
        <f>IFERROR(AD168*AE168*48,0)</f>
        <v>0</v>
      </c>
    </row>
    <row r="169" spans="1:32" x14ac:dyDescent="0.15">
      <c r="A169" s="8">
        <v>45732</v>
      </c>
      <c r="B169" s="1" t="s">
        <v>32</v>
      </c>
      <c r="C169" s="1" t="s">
        <v>33</v>
      </c>
      <c r="D169" s="9">
        <v>125.5308</v>
      </c>
      <c r="E169" s="6">
        <v>3.15</v>
      </c>
      <c r="F169" s="10">
        <v>0.79166666666666696</v>
      </c>
      <c r="G169" s="1">
        <v>15.9</v>
      </c>
      <c r="H169" s="1">
        <v>67.5</v>
      </c>
      <c r="I169" s="1">
        <v>16.399999999999999</v>
      </c>
      <c r="J169" s="1">
        <v>0.09</v>
      </c>
      <c r="K169" s="1">
        <v>310</v>
      </c>
      <c r="L169" s="1">
        <v>865</v>
      </c>
      <c r="M169" s="6">
        <f t="shared" si="15"/>
        <v>16.561957742372101</v>
      </c>
      <c r="N169" s="1">
        <v>0</v>
      </c>
      <c r="O169" s="1">
        <v>0</v>
      </c>
      <c r="P169" s="12">
        <f t="shared" si="16"/>
        <v>0</v>
      </c>
      <c r="Q169" s="1">
        <v>0</v>
      </c>
      <c r="R169" s="1">
        <v>0</v>
      </c>
      <c r="S169" s="1">
        <v>0</v>
      </c>
      <c r="T169" s="1">
        <v>0</v>
      </c>
      <c r="U169" s="4" t="s">
        <v>34</v>
      </c>
      <c r="V169">
        <v>0.41</v>
      </c>
      <c r="W169">
        <v>0.3</v>
      </c>
      <c r="X169" s="14">
        <v>0.73</v>
      </c>
      <c r="Y169" s="14">
        <v>2.38</v>
      </c>
      <c r="Z169" s="14">
        <v>0.25</v>
      </c>
      <c r="AA169" s="5">
        <f t="shared" si="17"/>
        <v>0</v>
      </c>
      <c r="AB169" s="15" cm="1">
        <f t="array" ref="AB169">_xlfn.SWITCH(U169,"夏",122,"冬",90,"春",153,"秋",153,0)</f>
        <v>153</v>
      </c>
      <c r="AC169" s="16">
        <f t="shared" si="18"/>
        <v>0</v>
      </c>
      <c r="AD169" s="5">
        <f>IFERROR(AA169/D169,0)</f>
        <v>0</v>
      </c>
      <c r="AE169" s="15">
        <f t="shared" si="19"/>
        <v>0.41917808219178082</v>
      </c>
      <c r="AF169" s="5">
        <f>IFERROR(AD169*AE169*48,0)</f>
        <v>0</v>
      </c>
    </row>
    <row r="170" spans="1:32" x14ac:dyDescent="0.15">
      <c r="A170" s="8">
        <v>45732</v>
      </c>
      <c r="B170" s="1" t="s">
        <v>32</v>
      </c>
      <c r="C170" s="1" t="s">
        <v>33</v>
      </c>
      <c r="D170" s="9">
        <v>125.5308</v>
      </c>
      <c r="E170" s="6">
        <v>3.15</v>
      </c>
      <c r="F170" s="10">
        <v>0.8125</v>
      </c>
      <c r="G170" s="1">
        <v>15.3</v>
      </c>
      <c r="H170" s="1">
        <v>68.5</v>
      </c>
      <c r="I170" s="1">
        <v>15.8</v>
      </c>
      <c r="J170" s="1">
        <v>0.11</v>
      </c>
      <c r="K170" s="1">
        <v>270</v>
      </c>
      <c r="L170" s="1">
        <v>935</v>
      </c>
      <c r="M170" s="6">
        <f t="shared" si="15"/>
        <v>15.983799547048534</v>
      </c>
      <c r="N170" s="1">
        <v>0</v>
      </c>
      <c r="O170" s="1">
        <v>0</v>
      </c>
      <c r="P170" s="12">
        <f t="shared" si="16"/>
        <v>0</v>
      </c>
      <c r="Q170" s="1">
        <v>0</v>
      </c>
      <c r="R170" s="1">
        <v>0</v>
      </c>
      <c r="S170" s="1">
        <v>0</v>
      </c>
      <c r="T170" s="1">
        <v>0</v>
      </c>
      <c r="U170" s="4" t="s">
        <v>34</v>
      </c>
      <c r="V170">
        <v>0.41</v>
      </c>
      <c r="W170">
        <v>0.3</v>
      </c>
      <c r="X170" s="14">
        <v>0.73</v>
      </c>
      <c r="Y170" s="14">
        <v>2.38</v>
      </c>
      <c r="Z170" s="14">
        <v>0.25</v>
      </c>
      <c r="AA170" s="5">
        <f t="shared" si="17"/>
        <v>0</v>
      </c>
      <c r="AB170" s="15" cm="1">
        <f t="array" ref="AB170">_xlfn.SWITCH(U170,"夏",122,"冬",90,"春",153,"秋",153,0)</f>
        <v>153</v>
      </c>
      <c r="AC170" s="16">
        <f t="shared" si="18"/>
        <v>0</v>
      </c>
      <c r="AD170" s="5">
        <f>IFERROR(AA170/D170,0)</f>
        <v>0</v>
      </c>
      <c r="AE170" s="15">
        <f t="shared" si="19"/>
        <v>0.41917808219178082</v>
      </c>
      <c r="AF170" s="5">
        <f>IFERROR(AD170*AE170*48,0)</f>
        <v>0</v>
      </c>
    </row>
    <row r="171" spans="1:32" x14ac:dyDescent="0.15">
      <c r="A171" s="8">
        <v>45732</v>
      </c>
      <c r="B171" s="1" t="s">
        <v>32</v>
      </c>
      <c r="C171" s="1" t="s">
        <v>33</v>
      </c>
      <c r="D171" s="9">
        <v>125.5308</v>
      </c>
      <c r="E171" s="6">
        <v>3.15</v>
      </c>
      <c r="F171" s="10">
        <v>0.83333333333333304</v>
      </c>
      <c r="G171" s="1">
        <v>14.7</v>
      </c>
      <c r="H171" s="1">
        <v>69.5</v>
      </c>
      <c r="I171" s="1">
        <v>15.2</v>
      </c>
      <c r="J171" s="1">
        <v>0.09</v>
      </c>
      <c r="K171" s="1">
        <v>230</v>
      </c>
      <c r="L171" s="1">
        <v>1005</v>
      </c>
      <c r="M171" s="6">
        <f t="shared" si="15"/>
        <v>15.363985880852283</v>
      </c>
      <c r="N171" s="1">
        <v>0</v>
      </c>
      <c r="O171" s="1">
        <v>0</v>
      </c>
      <c r="P171" s="12">
        <f t="shared" si="16"/>
        <v>0</v>
      </c>
      <c r="Q171" s="1">
        <v>0</v>
      </c>
      <c r="R171" s="1">
        <v>0</v>
      </c>
      <c r="S171" s="1">
        <v>0</v>
      </c>
      <c r="T171" s="1">
        <v>0</v>
      </c>
      <c r="U171" s="4" t="s">
        <v>34</v>
      </c>
      <c r="V171">
        <v>0.41</v>
      </c>
      <c r="W171">
        <v>0.3</v>
      </c>
      <c r="X171" s="14">
        <v>0.73</v>
      </c>
      <c r="Y171" s="14">
        <v>2.38</v>
      </c>
      <c r="Z171" s="14">
        <v>0.25</v>
      </c>
      <c r="AA171" s="5">
        <f t="shared" si="17"/>
        <v>0</v>
      </c>
      <c r="AB171" s="15" cm="1">
        <f t="array" ref="AB171">_xlfn.SWITCH(U171,"夏",122,"冬",90,"春",153,"秋",153,0)</f>
        <v>153</v>
      </c>
      <c r="AC171" s="16">
        <f t="shared" si="18"/>
        <v>0</v>
      </c>
      <c r="AD171" s="5">
        <f>IFERROR(AA171/D171,0)</f>
        <v>0</v>
      </c>
      <c r="AE171" s="15">
        <f t="shared" si="19"/>
        <v>0.41917808219178082</v>
      </c>
      <c r="AF171" s="5">
        <f>IFERROR(AD171*AE171*48,0)</f>
        <v>0</v>
      </c>
    </row>
    <row r="172" spans="1:32" x14ac:dyDescent="0.15">
      <c r="A172" s="8">
        <v>45732</v>
      </c>
      <c r="B172" s="1" t="s">
        <v>32</v>
      </c>
      <c r="C172" s="1" t="s">
        <v>33</v>
      </c>
      <c r="D172" s="9">
        <v>125.5308</v>
      </c>
      <c r="E172" s="6">
        <v>3.15</v>
      </c>
      <c r="F172" s="10">
        <v>0.85416666666666696</v>
      </c>
      <c r="G172" s="1">
        <v>14.1</v>
      </c>
      <c r="H172" s="1">
        <v>70.5</v>
      </c>
      <c r="I172" s="1">
        <v>14.6</v>
      </c>
      <c r="J172" s="1">
        <v>7.0000000000000007E-2</v>
      </c>
      <c r="K172" s="1">
        <v>190</v>
      </c>
      <c r="L172" s="1">
        <v>1075</v>
      </c>
      <c r="M172" s="6">
        <f t="shared" si="15"/>
        <v>14.741932808060255</v>
      </c>
      <c r="N172" s="1">
        <v>0</v>
      </c>
      <c r="O172" s="1">
        <v>0</v>
      </c>
      <c r="P172" s="12">
        <f t="shared" si="16"/>
        <v>0</v>
      </c>
      <c r="Q172" s="1">
        <v>0</v>
      </c>
      <c r="R172" s="1">
        <v>0</v>
      </c>
      <c r="S172" s="1">
        <v>0</v>
      </c>
      <c r="T172" s="1">
        <v>0</v>
      </c>
      <c r="U172" s="4" t="s">
        <v>34</v>
      </c>
      <c r="V172">
        <v>0.41</v>
      </c>
      <c r="W172">
        <v>0.3</v>
      </c>
      <c r="X172" s="14">
        <v>0.73</v>
      </c>
      <c r="Y172" s="14">
        <v>2.38</v>
      </c>
      <c r="Z172" s="14">
        <v>0.25</v>
      </c>
      <c r="AA172" s="5">
        <f t="shared" si="17"/>
        <v>0</v>
      </c>
      <c r="AB172" s="15" cm="1">
        <f t="array" ref="AB172">_xlfn.SWITCH(U172,"夏",122,"冬",90,"春",153,"秋",153,0)</f>
        <v>153</v>
      </c>
      <c r="AC172" s="16">
        <f t="shared" si="18"/>
        <v>0</v>
      </c>
      <c r="AD172" s="5">
        <f>IFERROR(AA172/D172,0)</f>
        <v>0</v>
      </c>
      <c r="AE172" s="15">
        <f t="shared" si="19"/>
        <v>0.41917808219178082</v>
      </c>
      <c r="AF172" s="5">
        <f>IFERROR(AD172*AE172*48,0)</f>
        <v>0</v>
      </c>
    </row>
    <row r="173" spans="1:32" x14ac:dyDescent="0.15">
      <c r="A173" s="8">
        <v>45732</v>
      </c>
      <c r="B173" s="1" t="s">
        <v>32</v>
      </c>
      <c r="C173" s="1" t="s">
        <v>33</v>
      </c>
      <c r="D173" s="9">
        <v>125.5308</v>
      </c>
      <c r="E173" s="6">
        <v>3.15</v>
      </c>
      <c r="F173" s="10">
        <v>0.875</v>
      </c>
      <c r="G173" s="1">
        <v>13.5</v>
      </c>
      <c r="H173" s="1">
        <v>71.5</v>
      </c>
      <c r="I173" s="1">
        <v>14</v>
      </c>
      <c r="J173" s="1">
        <v>0.09</v>
      </c>
      <c r="K173" s="1">
        <v>150</v>
      </c>
      <c r="L173" s="1">
        <v>1145</v>
      </c>
      <c r="M173" s="6">
        <f t="shared" si="15"/>
        <v>14.166047995234067</v>
      </c>
      <c r="N173" s="1">
        <v>0</v>
      </c>
      <c r="O173" s="1">
        <v>0</v>
      </c>
      <c r="P173" s="12">
        <f t="shared" si="16"/>
        <v>0</v>
      </c>
      <c r="Q173" s="1">
        <v>0</v>
      </c>
      <c r="R173" s="1">
        <v>0</v>
      </c>
      <c r="S173" s="1">
        <v>0</v>
      </c>
      <c r="T173" s="1">
        <v>0</v>
      </c>
      <c r="U173" s="4" t="s">
        <v>34</v>
      </c>
      <c r="V173">
        <v>0.41</v>
      </c>
      <c r="W173">
        <v>0.3</v>
      </c>
      <c r="X173" s="14">
        <v>0.73</v>
      </c>
      <c r="Y173" s="14">
        <v>2.38</v>
      </c>
      <c r="Z173" s="14">
        <v>0.25</v>
      </c>
      <c r="AA173" s="5">
        <f t="shared" si="17"/>
        <v>0</v>
      </c>
      <c r="AB173" s="15" cm="1">
        <f t="array" ref="AB173">_xlfn.SWITCH(U173,"夏",122,"冬",90,"春",153,"秋",153,0)</f>
        <v>153</v>
      </c>
      <c r="AC173" s="16">
        <f t="shared" si="18"/>
        <v>0</v>
      </c>
      <c r="AD173" s="5">
        <f>IFERROR(AA173/D173,0)</f>
        <v>0</v>
      </c>
      <c r="AE173" s="15">
        <f t="shared" si="19"/>
        <v>0.41917808219178082</v>
      </c>
      <c r="AF173" s="5">
        <f>IFERROR(AD173*AE173*48,0)</f>
        <v>0</v>
      </c>
    </row>
    <row r="174" spans="1:32" x14ac:dyDescent="0.15">
      <c r="A174" s="8">
        <v>45732</v>
      </c>
      <c r="B174" s="1" t="s">
        <v>32</v>
      </c>
      <c r="C174" s="1" t="s">
        <v>33</v>
      </c>
      <c r="D174" s="9">
        <v>125.5308</v>
      </c>
      <c r="E174" s="6">
        <v>3.15</v>
      </c>
      <c r="F174" s="10">
        <v>0.89583333333333304</v>
      </c>
      <c r="G174" s="1">
        <v>12.9</v>
      </c>
      <c r="H174" s="1">
        <v>72.5</v>
      </c>
      <c r="I174" s="1">
        <v>13.4</v>
      </c>
      <c r="J174" s="1">
        <v>0.11</v>
      </c>
      <c r="K174" s="1">
        <v>110</v>
      </c>
      <c r="L174" s="1">
        <v>1215</v>
      </c>
      <c r="M174" s="6">
        <f t="shared" si="15"/>
        <v>13.588450481868847</v>
      </c>
      <c r="N174" s="1">
        <v>0</v>
      </c>
      <c r="O174" s="1">
        <v>0</v>
      </c>
      <c r="P174" s="12">
        <f t="shared" si="16"/>
        <v>0</v>
      </c>
      <c r="Q174" s="1">
        <v>0</v>
      </c>
      <c r="R174" s="1">
        <v>0</v>
      </c>
      <c r="S174" s="1">
        <v>0</v>
      </c>
      <c r="T174" s="1">
        <v>0</v>
      </c>
      <c r="U174" s="4" t="s">
        <v>34</v>
      </c>
      <c r="V174">
        <v>0.41</v>
      </c>
      <c r="W174">
        <v>0.3</v>
      </c>
      <c r="X174" s="14">
        <v>0.73</v>
      </c>
      <c r="Y174" s="14">
        <v>2.38</v>
      </c>
      <c r="Z174" s="14">
        <v>0.25</v>
      </c>
      <c r="AA174" s="5">
        <f t="shared" si="17"/>
        <v>0</v>
      </c>
      <c r="AB174" s="15" cm="1">
        <f t="array" ref="AB174">_xlfn.SWITCH(U174,"夏",122,"冬",90,"春",153,"秋",153,0)</f>
        <v>153</v>
      </c>
      <c r="AC174" s="16">
        <f t="shared" si="18"/>
        <v>0</v>
      </c>
      <c r="AD174" s="5">
        <f>IFERROR(AA174/D174,0)</f>
        <v>0</v>
      </c>
      <c r="AE174" s="15">
        <f t="shared" si="19"/>
        <v>0.41917808219178082</v>
      </c>
      <c r="AF174" s="5">
        <f>IFERROR(AD174*AE174*48,0)</f>
        <v>0</v>
      </c>
    </row>
    <row r="175" spans="1:32" x14ac:dyDescent="0.15">
      <c r="A175" s="8">
        <v>45732</v>
      </c>
      <c r="B175" s="1" t="s">
        <v>32</v>
      </c>
      <c r="C175" s="1" t="s">
        <v>33</v>
      </c>
      <c r="D175" s="9">
        <v>125.5308</v>
      </c>
      <c r="E175" s="6">
        <v>3.15</v>
      </c>
      <c r="F175" s="10">
        <v>0.91666666666666696</v>
      </c>
      <c r="G175" s="1">
        <v>12.3</v>
      </c>
      <c r="H175" s="1">
        <v>73.5</v>
      </c>
      <c r="I175" s="1">
        <v>12.8</v>
      </c>
      <c r="J175" s="1">
        <v>0.09</v>
      </c>
      <c r="K175" s="1">
        <v>70</v>
      </c>
      <c r="L175" s="1">
        <v>1285</v>
      </c>
      <c r="M175" s="6">
        <f t="shared" si="15"/>
        <v>12.968144799095683</v>
      </c>
      <c r="N175" s="1">
        <v>0</v>
      </c>
      <c r="O175" s="1">
        <v>0</v>
      </c>
      <c r="P175" s="12">
        <f t="shared" si="16"/>
        <v>0</v>
      </c>
      <c r="Q175" s="1">
        <v>0</v>
      </c>
      <c r="R175" s="1">
        <v>0</v>
      </c>
      <c r="S175" s="1">
        <v>0</v>
      </c>
      <c r="T175" s="1">
        <v>0</v>
      </c>
      <c r="U175" s="4" t="s">
        <v>34</v>
      </c>
      <c r="V175">
        <v>0.41</v>
      </c>
      <c r="W175">
        <v>0.3</v>
      </c>
      <c r="X175" s="14">
        <v>0.73</v>
      </c>
      <c r="Y175" s="14">
        <v>2.38</v>
      </c>
      <c r="Z175" s="14">
        <v>0.25</v>
      </c>
      <c r="AA175" s="5">
        <f t="shared" si="17"/>
        <v>0</v>
      </c>
      <c r="AB175" s="15" cm="1">
        <f t="array" ref="AB175">_xlfn.SWITCH(U175,"夏",122,"冬",90,"春",153,"秋",153,0)</f>
        <v>153</v>
      </c>
      <c r="AC175" s="16">
        <f t="shared" si="18"/>
        <v>0</v>
      </c>
      <c r="AD175" s="5">
        <f>IFERROR(AA175/D175,0)</f>
        <v>0</v>
      </c>
      <c r="AE175" s="15">
        <f t="shared" si="19"/>
        <v>0.41917808219178082</v>
      </c>
      <c r="AF175" s="5">
        <f>IFERROR(AD175*AE175*48,0)</f>
        <v>0</v>
      </c>
    </row>
    <row r="176" spans="1:32" x14ac:dyDescent="0.15">
      <c r="A176" s="8">
        <v>45732</v>
      </c>
      <c r="B176" s="1" t="s">
        <v>35</v>
      </c>
      <c r="C176" s="1" t="s">
        <v>33</v>
      </c>
      <c r="D176" s="9">
        <v>125.5308</v>
      </c>
      <c r="E176" s="6">
        <v>3.15</v>
      </c>
      <c r="F176" s="10">
        <v>0.33333333333333298</v>
      </c>
      <c r="G176" s="1">
        <v>18.5</v>
      </c>
      <c r="H176" s="1">
        <v>65.5</v>
      </c>
      <c r="I176" s="1">
        <v>18.8</v>
      </c>
      <c r="J176" s="1">
        <v>7.0000000000000007E-2</v>
      </c>
      <c r="K176" s="1">
        <v>485</v>
      </c>
      <c r="L176" s="1">
        <v>1320</v>
      </c>
      <c r="M176" s="6">
        <f t="shared" si="15"/>
        <v>18.881563137393755</v>
      </c>
      <c r="N176" s="1">
        <v>0</v>
      </c>
      <c r="O176" s="1">
        <v>0</v>
      </c>
      <c r="P176" s="12">
        <f t="shared" si="16"/>
        <v>0</v>
      </c>
      <c r="Q176" s="1">
        <v>0</v>
      </c>
      <c r="R176" s="1">
        <v>0</v>
      </c>
      <c r="S176" s="1">
        <v>0.161</v>
      </c>
      <c r="T176" s="1">
        <v>0</v>
      </c>
      <c r="U176" s="4" t="s">
        <v>34</v>
      </c>
      <c r="V176">
        <v>0.41</v>
      </c>
      <c r="W176">
        <v>0.3</v>
      </c>
      <c r="X176" s="14">
        <v>0.73</v>
      </c>
      <c r="Y176" s="14">
        <v>2.38</v>
      </c>
      <c r="Z176" s="14">
        <v>0.25</v>
      </c>
      <c r="AA176" s="5">
        <f t="shared" si="17"/>
        <v>0.161</v>
      </c>
      <c r="AB176" s="15" cm="1">
        <f t="array" ref="AB176">_xlfn.SWITCH(U176,"夏",122,"冬",90,"春",153,"秋",153,0)</f>
        <v>153</v>
      </c>
      <c r="AC176" s="16">
        <f t="shared" si="18"/>
        <v>24.632999999999999</v>
      </c>
      <c r="AD176" s="5">
        <f>IFERROR(AA176/D176,0)</f>
        <v>1.2825537636978336E-3</v>
      </c>
      <c r="AE176" s="15">
        <f t="shared" si="19"/>
        <v>0.41917808219178082</v>
      </c>
      <c r="AF176" s="5">
        <f>IFERROR(AD176*AE176*48,0)</f>
        <v>2.5805684494785999E-2</v>
      </c>
    </row>
    <row r="177" spans="1:32" x14ac:dyDescent="0.15">
      <c r="A177" s="8">
        <v>45732</v>
      </c>
      <c r="B177" s="1" t="s">
        <v>35</v>
      </c>
      <c r="C177" s="1" t="s">
        <v>33</v>
      </c>
      <c r="D177" s="9">
        <v>125.5308</v>
      </c>
      <c r="E177" s="6">
        <v>3.15</v>
      </c>
      <c r="F177" s="10">
        <v>0.35416666666666702</v>
      </c>
      <c r="G177" s="1">
        <v>19.2</v>
      </c>
      <c r="H177" s="1">
        <v>64</v>
      </c>
      <c r="I177" s="1">
        <v>19.5</v>
      </c>
      <c r="J177" s="1">
        <v>0.09</v>
      </c>
      <c r="K177" s="1">
        <v>590</v>
      </c>
      <c r="L177" s="1">
        <v>1390</v>
      </c>
      <c r="M177" s="6">
        <f t="shared" si="15"/>
        <v>19.594152719825445</v>
      </c>
      <c r="N177" s="1">
        <v>0.7</v>
      </c>
      <c r="O177" s="11" cm="1">
        <f t="array" ref="O177">ROUND(_xlfn.SWITCH(C177,"建筑专教",IF(S177&gt;0.1,1.38,1.28),"阶梯教室",IF(S177&gt;0.1,1.15,1.05),"公共教室",IF(S177&gt;0.1,1.22,1.12),IF(S177&gt;0.1,1.2,1.1))+(MOD(ROW()*11,31)/31-0.5)*0.06,2)</f>
        <v>1.22</v>
      </c>
      <c r="P177" s="12">
        <f t="shared" si="16"/>
        <v>0.19</v>
      </c>
      <c r="Q177" s="13">
        <f t="shared" ref="Q177:Q237" si="21">(0.303*EXP(-0.036*(O177*58.15))+0.028)*((O177*58.15)-0.00305*(5733-6.99*(O177*58.15)-(EXP(16.6536-4030.183/(G177+235))*(H177/100)))-0.42*((O177*58.15)-58.15)-0.000017*(O177*58.15)*(5867-(EXP(16.6536-4030.183/(G177+235))*(H177/100)))-0.0014*(O177*58.15)*(34-G177)-0.0000000396*IF(N177*0.155&gt;0.078,1.05+0.645*N177*0.155,1)*(POWER((35.7-0.028*(O177*58.15)-N177*0.155*(0.0000000396*IF(N177*0.155&gt;0.078,1.05+0.645*N177*0.155,1)*(POWER((35.7-0.028*(O177*58.15)-N177*0.155*0.1)+273,4)-POWER(M177+273,4))+IF(N177*0.155&gt;0.078,1.05+0.645*N177*0.155,1)*IF(J177&lt;0.2,2.38*ABS(35.7-0.028*(O177*58.15)-G177)^0.25,12.1*SQRT(J177))*(35.7-0.028*(O177*58.15)-G177))+273),4)-POWER(M177+273,4))-IF(N177*0.155&gt;0.078,1.05+0.645*N177*0.155,1)*IF(J177&lt;0.2,2.38*ABS(35.7-0.028*(O177*58.15)-N177*0.155*0.1-G177)^0.25,12.1*SQRT(J177))*(35.7-0.028*(O177*58.15)-N177*0.155*0.1-G177))</f>
        <v>-1.4580413950160547</v>
      </c>
      <c r="R177" s="1">
        <v>0</v>
      </c>
      <c r="S177" s="1">
        <v>0.159</v>
      </c>
      <c r="T177" s="1">
        <v>2.5000000000000001E-2</v>
      </c>
      <c r="U177" s="4" t="s">
        <v>34</v>
      </c>
      <c r="V177">
        <v>0.41</v>
      </c>
      <c r="W177">
        <v>0.3</v>
      </c>
      <c r="X177" s="14">
        <v>0.73</v>
      </c>
      <c r="Y177" s="14">
        <v>2.38</v>
      </c>
      <c r="Z177" s="14">
        <v>0.25</v>
      </c>
      <c r="AA177" s="5">
        <f t="shared" si="17"/>
        <v>0.184</v>
      </c>
      <c r="AB177" s="15" cm="1">
        <f t="array" ref="AB177">_xlfn.SWITCH(U177,"夏",122,"冬",90,"春",153,"秋",153,0)</f>
        <v>153</v>
      </c>
      <c r="AC177" s="16">
        <f t="shared" si="18"/>
        <v>28.152000000000001</v>
      </c>
      <c r="AD177" s="5">
        <f>IFERROR(AA177/D177,0)</f>
        <v>1.4657757299403812E-3</v>
      </c>
      <c r="AE177" s="15">
        <f t="shared" si="19"/>
        <v>0.41917808219178082</v>
      </c>
      <c r="AF177" s="5">
        <f>IFERROR(AD177*AE177*48,0)</f>
        <v>2.9492210851184003E-2</v>
      </c>
    </row>
    <row r="178" spans="1:32" x14ac:dyDescent="0.15">
      <c r="A178" s="8">
        <v>45732</v>
      </c>
      <c r="B178" s="1" t="s">
        <v>35</v>
      </c>
      <c r="C178" s="1" t="s">
        <v>33</v>
      </c>
      <c r="D178" s="9">
        <v>125.5308</v>
      </c>
      <c r="E178" s="6">
        <v>3.15</v>
      </c>
      <c r="F178" s="10">
        <v>0.375</v>
      </c>
      <c r="G178" s="1">
        <v>20.100000000000001</v>
      </c>
      <c r="H178" s="1">
        <v>61.5</v>
      </c>
      <c r="I178" s="1">
        <v>20.399999999999999</v>
      </c>
      <c r="J178" s="1">
        <v>7.0000000000000007E-2</v>
      </c>
      <c r="K178" s="1">
        <v>730</v>
      </c>
      <c r="L178" s="1">
        <v>1460</v>
      </c>
      <c r="M178" s="6">
        <f t="shared" si="15"/>
        <v>20.480237435820186</v>
      </c>
      <c r="N178" s="1">
        <v>0.7</v>
      </c>
      <c r="O178" s="11" cm="1">
        <f t="array" ref="O178">ROUND(_xlfn.SWITCH(C178,"建筑专教",IF(S178&gt;0.1,1.38,1.28),"阶梯教室",IF(S178&gt;0.1,1.15,1.05),"公共教室",IF(S178&gt;0.1,1.22,1.12),IF(S178&gt;0.1,1.2,1.1))+(MOD(ROW()*11,31)/31-0.5)*0.06,2)</f>
        <v>1.18</v>
      </c>
      <c r="P178" s="12">
        <f t="shared" si="16"/>
        <v>0.33</v>
      </c>
      <c r="Q178" s="13">
        <f t="shared" si="21"/>
        <v>-1.3168320269617177</v>
      </c>
      <c r="R178" s="1">
        <v>0</v>
      </c>
      <c r="S178" s="1">
        <v>0.157</v>
      </c>
      <c r="T178" s="1">
        <v>3.2000000000000001E-2</v>
      </c>
      <c r="U178" s="4" t="s">
        <v>34</v>
      </c>
      <c r="V178">
        <v>0.41</v>
      </c>
      <c r="W178">
        <v>0.3</v>
      </c>
      <c r="X178" s="14">
        <v>0.73</v>
      </c>
      <c r="Y178" s="14">
        <v>2.38</v>
      </c>
      <c r="Z178" s="14">
        <v>0.25</v>
      </c>
      <c r="AA178" s="5">
        <f t="shared" si="17"/>
        <v>0.189</v>
      </c>
      <c r="AB178" s="15" cm="1">
        <f t="array" ref="AB178">_xlfn.SWITCH(U178,"夏",122,"冬",90,"春",153,"秋",153,0)</f>
        <v>153</v>
      </c>
      <c r="AC178" s="16">
        <f t="shared" si="18"/>
        <v>28.917000000000002</v>
      </c>
      <c r="AD178" s="5">
        <f>IFERROR(AA178/D178,0)</f>
        <v>1.5056065921670221E-3</v>
      </c>
      <c r="AE178" s="15">
        <f t="shared" si="19"/>
        <v>0.41917808219178082</v>
      </c>
      <c r="AF178" s="5">
        <f>IFERROR(AD178*AE178*48,0)</f>
        <v>3.0293629624314002E-2</v>
      </c>
    </row>
    <row r="179" spans="1:32" x14ac:dyDescent="0.15">
      <c r="A179" s="8">
        <v>45732</v>
      </c>
      <c r="B179" s="1" t="s">
        <v>35</v>
      </c>
      <c r="C179" s="1" t="s">
        <v>33</v>
      </c>
      <c r="D179" s="9">
        <v>125.5308</v>
      </c>
      <c r="E179" s="6">
        <v>3.15</v>
      </c>
      <c r="F179" s="10">
        <v>0.39583333333333298</v>
      </c>
      <c r="G179" s="1">
        <v>20.9</v>
      </c>
      <c r="H179" s="1">
        <v>60</v>
      </c>
      <c r="I179" s="1">
        <v>21.2</v>
      </c>
      <c r="J179" s="1">
        <v>0.09</v>
      </c>
      <c r="K179" s="1">
        <v>865</v>
      </c>
      <c r="L179" s="1">
        <v>1530</v>
      </c>
      <c r="M179" s="6">
        <f t="shared" si="15"/>
        <v>21.292531826007462</v>
      </c>
      <c r="N179" s="1">
        <v>0.7</v>
      </c>
      <c r="O179" s="11" cm="1">
        <f t="array" ref="O179">ROUND(_xlfn.SWITCH(C179,"建筑专教",IF(S179&gt;0.1,1.38,1.28),"阶梯教室",IF(S179&gt;0.1,1.15,1.05),"公共教室",IF(S179&gt;0.1,1.22,1.12),IF(S179&gt;0.1,1.2,1.1))+(MOD(ROW()*11,31)/31-0.5)*0.06,2)</f>
        <v>1.2</v>
      </c>
      <c r="P179" s="12">
        <f t="shared" si="16"/>
        <v>0.46</v>
      </c>
      <c r="Q179" s="13">
        <f t="shared" si="21"/>
        <v>-1.0107274478120976</v>
      </c>
      <c r="R179" s="1">
        <v>0</v>
      </c>
      <c r="S179" s="1">
        <v>0.155</v>
      </c>
      <c r="T179" s="1">
        <v>3.7999999999999999E-2</v>
      </c>
      <c r="U179" s="4" t="s">
        <v>34</v>
      </c>
      <c r="V179">
        <v>0.41</v>
      </c>
      <c r="W179">
        <v>0.3</v>
      </c>
      <c r="X179" s="14">
        <v>0.73</v>
      </c>
      <c r="Y179" s="14">
        <v>2.38</v>
      </c>
      <c r="Z179" s="14">
        <v>0.25</v>
      </c>
      <c r="AA179" s="5">
        <f t="shared" si="17"/>
        <v>0.193</v>
      </c>
      <c r="AB179" s="15" cm="1">
        <f t="array" ref="AB179">_xlfn.SWITCH(U179,"夏",122,"冬",90,"春",153,"秋",153,0)</f>
        <v>153</v>
      </c>
      <c r="AC179" s="16">
        <f t="shared" si="18"/>
        <v>29.529</v>
      </c>
      <c r="AD179" s="5">
        <f>IFERROR(AA179/D179,0)</f>
        <v>1.5374712819483346E-3</v>
      </c>
      <c r="AE179" s="15">
        <f t="shared" si="19"/>
        <v>0.41917808219178082</v>
      </c>
      <c r="AF179" s="5">
        <f>IFERROR(AD179*AE179*48,0)</f>
        <v>3.0934764642817997E-2</v>
      </c>
    </row>
    <row r="180" spans="1:32" x14ac:dyDescent="0.15">
      <c r="A180" s="8">
        <v>45732</v>
      </c>
      <c r="B180" s="1" t="s">
        <v>35</v>
      </c>
      <c r="C180" s="1" t="s">
        <v>33</v>
      </c>
      <c r="D180" s="9">
        <v>125.5308</v>
      </c>
      <c r="E180" s="6">
        <v>3.15</v>
      </c>
      <c r="F180" s="10">
        <v>0.41666666666666702</v>
      </c>
      <c r="G180" s="1">
        <v>21.7</v>
      </c>
      <c r="H180" s="1">
        <v>58.5</v>
      </c>
      <c r="I180" s="1">
        <v>22</v>
      </c>
      <c r="J180" s="1">
        <v>0.1</v>
      </c>
      <c r="K180" s="1">
        <v>1005</v>
      </c>
      <c r="L180" s="1">
        <v>1600</v>
      </c>
      <c r="M180" s="6">
        <f t="shared" si="15"/>
        <v>22.097768371754114</v>
      </c>
      <c r="N180" s="1">
        <v>0.7</v>
      </c>
      <c r="O180" s="11" cm="1">
        <f t="array" ref="O180">ROUND(_xlfn.SWITCH(C180,"建筑专教",IF(S180&gt;0.1,1.38,1.28),"阶梯教室",IF(S180&gt;0.1,1.15,1.05),"公共教室",IF(S180&gt;0.1,1.22,1.12),IF(S180&gt;0.1,1.2,1.1))+(MOD(ROW()*11,31)/31-0.5)*0.06,2)</f>
        <v>1.22</v>
      </c>
      <c r="P180" s="12">
        <f t="shared" si="16"/>
        <v>0.6</v>
      </c>
      <c r="Q180" s="13">
        <f t="shared" si="21"/>
        <v>-0.7207374650912689</v>
      </c>
      <c r="R180" s="1">
        <v>0</v>
      </c>
      <c r="S180" s="1">
        <v>0.153</v>
      </c>
      <c r="T180" s="1">
        <v>3.2000000000000001E-2</v>
      </c>
      <c r="U180" s="4" t="s">
        <v>34</v>
      </c>
      <c r="V180">
        <v>0.41</v>
      </c>
      <c r="W180">
        <v>0.3</v>
      </c>
      <c r="X180" s="14">
        <v>0.73</v>
      </c>
      <c r="Y180" s="14">
        <v>2.38</v>
      </c>
      <c r="Z180" s="14">
        <v>0.25</v>
      </c>
      <c r="AA180" s="5">
        <f t="shared" si="17"/>
        <v>0.185</v>
      </c>
      <c r="AB180" s="15" cm="1">
        <f t="array" ref="AB180">_xlfn.SWITCH(U180,"夏",122,"冬",90,"春",153,"秋",153,0)</f>
        <v>153</v>
      </c>
      <c r="AC180" s="16">
        <f t="shared" si="18"/>
        <v>28.305</v>
      </c>
      <c r="AD180" s="5">
        <f>IFERROR(AA180/D180,0)</f>
        <v>1.4737419023857093E-3</v>
      </c>
      <c r="AE180" s="15">
        <f t="shared" si="19"/>
        <v>0.41917808219178082</v>
      </c>
      <c r="AF180" s="5">
        <f>IFERROR(AD180*AE180*48,0)</f>
        <v>2.9652494605809997E-2</v>
      </c>
    </row>
    <row r="181" spans="1:32" x14ac:dyDescent="0.15">
      <c r="A181" s="8">
        <v>45732</v>
      </c>
      <c r="B181" s="1" t="s">
        <v>35</v>
      </c>
      <c r="C181" s="1" t="s">
        <v>33</v>
      </c>
      <c r="D181" s="9">
        <v>125.5308</v>
      </c>
      <c r="E181" s="6">
        <v>3.15</v>
      </c>
      <c r="F181" s="10">
        <v>0.4375</v>
      </c>
      <c r="G181" s="1">
        <v>22.2</v>
      </c>
      <c r="H181" s="1">
        <v>57.5</v>
      </c>
      <c r="I181" s="1">
        <v>22.6</v>
      </c>
      <c r="J181" s="1">
        <v>0.12</v>
      </c>
      <c r="K181" s="1">
        <v>735</v>
      </c>
      <c r="L181" s="1">
        <v>1670</v>
      </c>
      <c r="M181" s="6">
        <f t="shared" si="15"/>
        <v>22.744509852538044</v>
      </c>
      <c r="N181" s="1">
        <v>0.7</v>
      </c>
      <c r="O181" s="11" cm="1">
        <f t="array" ref="O181">ROUND(_xlfn.SWITCH(C181,"建筑专教",IF(S181&gt;0.1,1.38,1.28),"阶梯教室",IF(S181&gt;0.1,1.15,1.05),"公共教室",IF(S181&gt;0.1,1.22,1.12),IF(S181&gt;0.1,1.2,1.1))+(MOD(ROW()*11,31)/31-0.5)*0.06,2)</f>
        <v>1.18</v>
      </c>
      <c r="P181" s="12">
        <f t="shared" si="16"/>
        <v>0.33</v>
      </c>
      <c r="Q181" s="13">
        <f t="shared" si="21"/>
        <v>-0.66053503079464082</v>
      </c>
      <c r="R181" s="1">
        <v>0</v>
      </c>
      <c r="S181" s="1">
        <v>0.151</v>
      </c>
      <c r="T181" s="1">
        <v>8.0000000000000002E-3</v>
      </c>
      <c r="U181" s="4" t="s">
        <v>34</v>
      </c>
      <c r="V181">
        <v>0.41</v>
      </c>
      <c r="W181">
        <v>0.3</v>
      </c>
      <c r="X181" s="14">
        <v>0.73</v>
      </c>
      <c r="Y181" s="14">
        <v>2.38</v>
      </c>
      <c r="Z181" s="14">
        <v>0.25</v>
      </c>
      <c r="AA181" s="5">
        <f t="shared" si="17"/>
        <v>0.159</v>
      </c>
      <c r="AB181" s="15" cm="1">
        <f t="array" ref="AB181">_xlfn.SWITCH(U181,"夏",122,"冬",90,"春",153,"秋",153,0)</f>
        <v>153</v>
      </c>
      <c r="AC181" s="16">
        <f t="shared" si="18"/>
        <v>24.327000000000002</v>
      </c>
      <c r="AD181" s="5">
        <f>IFERROR(AA181/D181,0)</f>
        <v>1.2666214188071772E-3</v>
      </c>
      <c r="AE181" s="15">
        <f t="shared" si="19"/>
        <v>0.41917808219178082</v>
      </c>
      <c r="AF181" s="5">
        <f>IFERROR(AD181*AE181*48,0)</f>
        <v>2.5485116985533997E-2</v>
      </c>
    </row>
    <row r="182" spans="1:32" x14ac:dyDescent="0.15">
      <c r="A182" s="8">
        <v>45732</v>
      </c>
      <c r="B182" s="1" t="s">
        <v>35</v>
      </c>
      <c r="C182" s="1" t="s">
        <v>33</v>
      </c>
      <c r="D182" s="9">
        <v>125.5308</v>
      </c>
      <c r="E182" s="6">
        <v>3.15</v>
      </c>
      <c r="F182" s="10">
        <v>0.45833333333333298</v>
      </c>
      <c r="G182" s="1">
        <v>22.8</v>
      </c>
      <c r="H182" s="1">
        <v>56.5</v>
      </c>
      <c r="I182" s="1">
        <v>23.2</v>
      </c>
      <c r="J182" s="1">
        <v>0.1</v>
      </c>
      <c r="K182" s="1">
        <v>975</v>
      </c>
      <c r="L182" s="1">
        <v>1740</v>
      </c>
      <c r="M182" s="6">
        <f t="shared" si="15"/>
        <v>23.32876073205324</v>
      </c>
      <c r="N182" s="1">
        <v>0.7</v>
      </c>
      <c r="O182" s="11" cm="1">
        <f t="array" ref="O182">ROUND(_xlfn.SWITCH(C182,"建筑专教",IF(S182&gt;0.1,1.38,1.28),"阶梯教室",IF(S182&gt;0.1,1.15,1.05),"公共教室",IF(S182&gt;0.1,1.22,1.12),IF(S182&gt;0.1,1.2,1.1))+(MOD(ROW()*11,31)/31-0.5)*0.06,2)</f>
        <v>1.2</v>
      </c>
      <c r="P182" s="12">
        <f t="shared" si="16"/>
        <v>0.56999999999999995</v>
      </c>
      <c r="Q182" s="13">
        <f t="shared" si="21"/>
        <v>-0.4374857574901192</v>
      </c>
      <c r="R182" s="1">
        <v>0</v>
      </c>
      <c r="S182" s="1">
        <v>0.14899999999999999</v>
      </c>
      <c r="T182" s="1">
        <v>2.8000000000000001E-2</v>
      </c>
      <c r="U182" s="4" t="s">
        <v>34</v>
      </c>
      <c r="V182">
        <v>0.41</v>
      </c>
      <c r="W182">
        <v>0.3</v>
      </c>
      <c r="X182" s="14">
        <v>0.73</v>
      </c>
      <c r="Y182" s="14">
        <v>2.38</v>
      </c>
      <c r="Z182" s="14">
        <v>0.25</v>
      </c>
      <c r="AA182" s="5">
        <f t="shared" si="17"/>
        <v>0.17699999999999999</v>
      </c>
      <c r="AB182" s="15" cm="1">
        <f t="array" ref="AB182">_xlfn.SWITCH(U182,"夏",122,"冬",90,"春",153,"秋",153,0)</f>
        <v>153</v>
      </c>
      <c r="AC182" s="16">
        <f t="shared" si="18"/>
        <v>27.081</v>
      </c>
      <c r="AD182" s="5">
        <f>IFERROR(AA182/D182,0)</f>
        <v>1.4100125228230841E-3</v>
      </c>
      <c r="AE182" s="15">
        <f t="shared" si="19"/>
        <v>0.41917808219178082</v>
      </c>
      <c r="AF182" s="5">
        <f>IFERROR(AD182*AE182*48,0)</f>
        <v>2.8370224568801998E-2</v>
      </c>
    </row>
    <row r="183" spans="1:32" x14ac:dyDescent="0.15">
      <c r="A183" s="8">
        <v>45732</v>
      </c>
      <c r="B183" s="1" t="s">
        <v>35</v>
      </c>
      <c r="C183" s="1" t="s">
        <v>33</v>
      </c>
      <c r="D183" s="9">
        <v>125.5308</v>
      </c>
      <c r="E183" s="6">
        <v>3.15</v>
      </c>
      <c r="F183" s="10">
        <v>0.47916666666666702</v>
      </c>
      <c r="G183" s="1">
        <v>23.4</v>
      </c>
      <c r="H183" s="1">
        <v>55.5</v>
      </c>
      <c r="I183" s="1">
        <v>23.8</v>
      </c>
      <c r="J183" s="1">
        <v>0.08</v>
      </c>
      <c r="K183" s="1">
        <v>1120</v>
      </c>
      <c r="L183" s="1">
        <v>1810</v>
      </c>
      <c r="M183" s="6">
        <f t="shared" si="15"/>
        <v>23.911954015385618</v>
      </c>
      <c r="N183" s="1">
        <v>0.7</v>
      </c>
      <c r="O183" s="11" cm="1">
        <f t="array" ref="O183">ROUND(_xlfn.SWITCH(C183,"建筑专教",IF(S183&gt;0.1,1.38,1.28),"阶梯教室",IF(S183&gt;0.1,1.15,1.05),"公共教室",IF(S183&gt;0.1,1.22,1.12),IF(S183&gt;0.1,1.2,1.1))+(MOD(ROW()*11,31)/31-0.5)*0.06,2)</f>
        <v>1.23</v>
      </c>
      <c r="P183" s="12">
        <f t="shared" si="16"/>
        <v>0.71</v>
      </c>
      <c r="Q183" s="13">
        <f t="shared" si="21"/>
        <v>-0.20445053521146442</v>
      </c>
      <c r="R183" s="1">
        <v>0</v>
      </c>
      <c r="S183" s="1">
        <v>0.14699999999999999</v>
      </c>
      <c r="T183" s="1">
        <v>3.5000000000000003E-2</v>
      </c>
      <c r="U183" s="4" t="s">
        <v>34</v>
      </c>
      <c r="V183">
        <v>0.41</v>
      </c>
      <c r="W183">
        <v>0.3</v>
      </c>
      <c r="X183" s="14">
        <v>0.73</v>
      </c>
      <c r="Y183" s="14">
        <v>2.38</v>
      </c>
      <c r="Z183" s="14">
        <v>0.25</v>
      </c>
      <c r="AA183" s="5">
        <f t="shared" si="17"/>
        <v>0.182</v>
      </c>
      <c r="AB183" s="15" cm="1">
        <f t="array" ref="AB183">_xlfn.SWITCH(U183,"夏",122,"冬",90,"春",153,"秋",153,0)</f>
        <v>153</v>
      </c>
      <c r="AC183" s="16">
        <f t="shared" si="18"/>
        <v>27.846</v>
      </c>
      <c r="AD183" s="5">
        <f>IFERROR(AA183/D183,0)</f>
        <v>1.4498433850497249E-3</v>
      </c>
      <c r="AE183" s="15">
        <f t="shared" si="19"/>
        <v>0.41917808219178082</v>
      </c>
      <c r="AF183" s="5">
        <f>IFERROR(AD183*AE183*48,0)</f>
        <v>2.9171643341932001E-2</v>
      </c>
    </row>
    <row r="184" spans="1:32" x14ac:dyDescent="0.15">
      <c r="A184" s="8">
        <v>45732</v>
      </c>
      <c r="B184" s="1" t="s">
        <v>35</v>
      </c>
      <c r="C184" s="1" t="s">
        <v>33</v>
      </c>
      <c r="D184" s="9">
        <v>125.5308</v>
      </c>
      <c r="E184" s="6">
        <v>3.15</v>
      </c>
      <c r="F184" s="10">
        <v>0.5</v>
      </c>
      <c r="G184" s="1">
        <v>23.8</v>
      </c>
      <c r="H184" s="1">
        <v>54.5</v>
      </c>
      <c r="I184" s="1">
        <v>24.4</v>
      </c>
      <c r="J184" s="1">
        <v>0.1</v>
      </c>
      <c r="K184" s="1">
        <v>765</v>
      </c>
      <c r="L184" s="1">
        <v>1880</v>
      </c>
      <c r="M184" s="6">
        <f t="shared" si="15"/>
        <v>24.590754615197909</v>
      </c>
      <c r="N184" s="1">
        <v>0.7</v>
      </c>
      <c r="O184" s="11" cm="1">
        <f t="array" ref="O184">ROUND(_xlfn.SWITCH(C184,"建筑专教",IF(S184&gt;0.1,1.38,1.28),"阶梯教室",IF(S184&gt;0.1,1.15,1.05),"公共教室",IF(S184&gt;0.1,1.22,1.12),IF(S184&gt;0.1,1.2,1.1))+(MOD(ROW()*11,31)/31-0.5)*0.06,2)</f>
        <v>1.19</v>
      </c>
      <c r="P184" s="12">
        <f t="shared" si="16"/>
        <v>0.36</v>
      </c>
      <c r="Q184" s="13">
        <f t="shared" si="21"/>
        <v>-0.14135315384514058</v>
      </c>
      <c r="R184" s="1">
        <v>0</v>
      </c>
      <c r="S184" s="1">
        <v>0.14499999999999999</v>
      </c>
      <c r="T184" s="1">
        <v>2.8000000000000001E-2</v>
      </c>
      <c r="U184" s="4" t="s">
        <v>34</v>
      </c>
      <c r="V184">
        <v>0.41</v>
      </c>
      <c r="W184">
        <v>0.3</v>
      </c>
      <c r="X184" s="14">
        <v>0.73</v>
      </c>
      <c r="Y184" s="14">
        <v>2.38</v>
      </c>
      <c r="Z184" s="14">
        <v>0.25</v>
      </c>
      <c r="AA184" s="5">
        <f t="shared" si="17"/>
        <v>0.17299999999999999</v>
      </c>
      <c r="AB184" s="15" cm="1">
        <f t="array" ref="AB184">_xlfn.SWITCH(U184,"夏",122,"冬",90,"春",153,"秋",153,0)</f>
        <v>153</v>
      </c>
      <c r="AC184" s="16">
        <f t="shared" si="18"/>
        <v>26.468999999999998</v>
      </c>
      <c r="AD184" s="5">
        <f>IFERROR(AA184/D184,0)</f>
        <v>1.3781478330417713E-3</v>
      </c>
      <c r="AE184" s="15">
        <f t="shared" si="19"/>
        <v>0.41917808219178082</v>
      </c>
      <c r="AF184" s="5">
        <f>IFERROR(AD184*AE184*48,0)</f>
        <v>2.7729089550298E-2</v>
      </c>
    </row>
    <row r="185" spans="1:32" x14ac:dyDescent="0.15">
      <c r="A185" s="8">
        <v>45732</v>
      </c>
      <c r="B185" s="1" t="s">
        <v>35</v>
      </c>
      <c r="C185" s="1" t="s">
        <v>33</v>
      </c>
      <c r="D185" s="9">
        <v>125.5308</v>
      </c>
      <c r="E185" s="6">
        <v>3.15</v>
      </c>
      <c r="F185" s="10">
        <v>0.52083333333333304</v>
      </c>
      <c r="G185" s="1">
        <v>23.4</v>
      </c>
      <c r="H185" s="1">
        <v>55.5</v>
      </c>
      <c r="I185" s="1">
        <v>23.9</v>
      </c>
      <c r="J185" s="1">
        <v>0.08</v>
      </c>
      <c r="K185" s="1">
        <v>580</v>
      </c>
      <c r="L185" s="1">
        <v>1950</v>
      </c>
      <c r="M185" s="6">
        <f t="shared" si="15"/>
        <v>24.039781619055532</v>
      </c>
      <c r="N185" s="1">
        <v>0.7</v>
      </c>
      <c r="O185" s="11" cm="1">
        <f t="array" ref="O185">ROUND(_xlfn.SWITCH(C185,"建筑专教",IF(S185&gt;0.1,1.38,1.28),"阶梯教室",IF(S185&gt;0.1,1.15,1.05),"公共教室",IF(S185&gt;0.1,1.22,1.12),IF(S185&gt;0.1,1.2,1.1))+(MOD(ROW()*11,31)/31-0.5)*0.06,2)</f>
        <v>1.21</v>
      </c>
      <c r="P185" s="12">
        <f t="shared" si="16"/>
        <v>0.18</v>
      </c>
      <c r="Q185" s="13">
        <f t="shared" si="21"/>
        <v>-0.23095384281447817</v>
      </c>
      <c r="R185" s="1">
        <v>0</v>
      </c>
      <c r="S185" s="1">
        <v>0.14299999999999999</v>
      </c>
      <c r="T185" s="1">
        <v>3.5000000000000003E-2</v>
      </c>
      <c r="U185" s="4" t="s">
        <v>34</v>
      </c>
      <c r="V185">
        <v>0.41</v>
      </c>
      <c r="W185">
        <v>0.3</v>
      </c>
      <c r="X185" s="14">
        <v>0.73</v>
      </c>
      <c r="Y185" s="14">
        <v>2.38</v>
      </c>
      <c r="Z185" s="14">
        <v>0.25</v>
      </c>
      <c r="AA185" s="5">
        <f t="shared" si="17"/>
        <v>0.17799999999999999</v>
      </c>
      <c r="AB185" s="15" cm="1">
        <f t="array" ref="AB185">_xlfn.SWITCH(U185,"夏",122,"冬",90,"春",153,"秋",153,0)</f>
        <v>153</v>
      </c>
      <c r="AC185" s="16">
        <f t="shared" si="18"/>
        <v>27.233999999999998</v>
      </c>
      <c r="AD185" s="5">
        <f>IFERROR(AA185/D185,0)</f>
        <v>1.4179786952684121E-3</v>
      </c>
      <c r="AE185" s="15">
        <f t="shared" si="19"/>
        <v>0.41917808219178082</v>
      </c>
      <c r="AF185" s="5">
        <f>IFERROR(AD185*AE185*48,0)</f>
        <v>2.8530508323427999E-2</v>
      </c>
    </row>
    <row r="186" spans="1:32" x14ac:dyDescent="0.15">
      <c r="A186" s="8">
        <v>45732</v>
      </c>
      <c r="B186" s="1" t="s">
        <v>35</v>
      </c>
      <c r="C186" s="1" t="s">
        <v>33</v>
      </c>
      <c r="D186" s="9">
        <v>125.5308</v>
      </c>
      <c r="E186" s="6">
        <v>3.15</v>
      </c>
      <c r="F186" s="10">
        <v>0.54166666666666696</v>
      </c>
      <c r="G186" s="1">
        <v>22.8</v>
      </c>
      <c r="H186" s="1">
        <v>56.5</v>
      </c>
      <c r="I186" s="1">
        <v>23.3</v>
      </c>
      <c r="J186" s="1">
        <v>0.1</v>
      </c>
      <c r="K186" s="1">
        <v>510</v>
      </c>
      <c r="L186" s="1">
        <v>2020</v>
      </c>
      <c r="M186" s="6">
        <f t="shared" si="15"/>
        <v>23.460762095987718</v>
      </c>
      <c r="N186" s="1">
        <v>0.7</v>
      </c>
      <c r="O186" s="11" cm="1">
        <f t="array" ref="O186">ROUND(_xlfn.SWITCH(C186,"建筑专教",IF(S186&gt;0.1,1.38,1.28),"阶梯教室",IF(S186&gt;0.1,1.15,1.05),"公共教室",IF(S186&gt;0.1,1.22,1.12),IF(S186&gt;0.1,1.2,1.1))+(MOD(ROW()*11,31)/31-0.5)*0.06,2)</f>
        <v>1.17</v>
      </c>
      <c r="P186" s="12">
        <f t="shared" si="16"/>
        <v>0.11</v>
      </c>
      <c r="Q186" s="13">
        <f t="shared" si="21"/>
        <v>-0.49348844530437286</v>
      </c>
      <c r="R186" s="1">
        <v>0</v>
      </c>
      <c r="S186" s="1">
        <v>0.14099999999999999</v>
      </c>
      <c r="T186" s="1">
        <v>2.5000000000000001E-2</v>
      </c>
      <c r="U186" s="4" t="s">
        <v>34</v>
      </c>
      <c r="V186">
        <v>0.41</v>
      </c>
      <c r="W186">
        <v>0.3</v>
      </c>
      <c r="X186" s="14">
        <v>0.73</v>
      </c>
      <c r="Y186" s="14">
        <v>2.38</v>
      </c>
      <c r="Z186" s="14">
        <v>0.25</v>
      </c>
      <c r="AA186" s="5">
        <f t="shared" si="17"/>
        <v>0.16599999999999998</v>
      </c>
      <c r="AB186" s="15" cm="1">
        <f t="array" ref="AB186">_xlfn.SWITCH(U186,"夏",122,"冬",90,"春",153,"秋",153,0)</f>
        <v>153</v>
      </c>
      <c r="AC186" s="16">
        <f t="shared" si="18"/>
        <v>25.397999999999996</v>
      </c>
      <c r="AD186" s="5">
        <f>IFERROR(AA186/D186,0)</f>
        <v>1.3223846259244742E-3</v>
      </c>
      <c r="AE186" s="15">
        <f t="shared" si="19"/>
        <v>0.41917808219178082</v>
      </c>
      <c r="AF186" s="5">
        <f>IFERROR(AD186*AE186*48,0)</f>
        <v>2.6607103267915995E-2</v>
      </c>
    </row>
    <row r="187" spans="1:32" x14ac:dyDescent="0.15">
      <c r="A187" s="8">
        <v>45732</v>
      </c>
      <c r="B187" s="1" t="s">
        <v>35</v>
      </c>
      <c r="C187" s="1" t="s">
        <v>33</v>
      </c>
      <c r="D187" s="9">
        <v>125.5308</v>
      </c>
      <c r="E187" s="6">
        <v>3.15</v>
      </c>
      <c r="F187" s="10">
        <v>0.5625</v>
      </c>
      <c r="G187" s="1">
        <v>22.2</v>
      </c>
      <c r="H187" s="1">
        <v>57.5</v>
      </c>
      <c r="I187" s="1">
        <v>22.7</v>
      </c>
      <c r="J187" s="1">
        <v>0.12</v>
      </c>
      <c r="K187" s="1">
        <v>635</v>
      </c>
      <c r="L187" s="1">
        <v>640</v>
      </c>
      <c r="M187" s="6">
        <f t="shared" si="15"/>
        <v>22.880421400625096</v>
      </c>
      <c r="N187" s="1">
        <v>0.7</v>
      </c>
      <c r="O187" s="11" cm="1">
        <f t="array" ref="O187">ROUND(_xlfn.SWITCH(C187,"建筑专教",IF(S187&gt;0.1,1.38,1.28),"阶梯教室",IF(S187&gt;0.1,1.15,1.05),"公共教室",IF(S187&gt;0.1,1.22,1.12),IF(S187&gt;0.1,1.2,1.1))+(MOD(ROW()*11,31)/31-0.5)*0.06,2)</f>
        <v>1.19</v>
      </c>
      <c r="P187" s="12">
        <f t="shared" si="16"/>
        <v>0.23</v>
      </c>
      <c r="Q187" s="13">
        <f t="shared" si="21"/>
        <v>-0.61779329247923842</v>
      </c>
      <c r="R187" s="1">
        <v>0</v>
      </c>
      <c r="S187" s="1">
        <v>0.13900000000000001</v>
      </c>
      <c r="T187" s="1">
        <v>1.2E-2</v>
      </c>
      <c r="U187" s="4" t="s">
        <v>34</v>
      </c>
      <c r="V187">
        <v>0.41</v>
      </c>
      <c r="W187">
        <v>0.3</v>
      </c>
      <c r="X187" s="14">
        <v>0.73</v>
      </c>
      <c r="Y187" s="14">
        <v>2.38</v>
      </c>
      <c r="Z187" s="14">
        <v>0.25</v>
      </c>
      <c r="AA187" s="5">
        <f t="shared" si="17"/>
        <v>0.15100000000000002</v>
      </c>
      <c r="AB187" s="15" cm="1">
        <f t="array" ref="AB187">_xlfn.SWITCH(U187,"夏",122,"冬",90,"春",153,"秋",153,0)</f>
        <v>153</v>
      </c>
      <c r="AC187" s="16">
        <f t="shared" si="18"/>
        <v>23.103000000000005</v>
      </c>
      <c r="AD187" s="5">
        <f>IFERROR(AA187/D187,0)</f>
        <v>1.2028920392445522E-3</v>
      </c>
      <c r="AE187" s="15">
        <f t="shared" si="19"/>
        <v>0.41917808219178082</v>
      </c>
      <c r="AF187" s="5">
        <f>IFERROR(AD187*AE187*48,0)</f>
        <v>2.4202846948526001E-2</v>
      </c>
    </row>
    <row r="188" spans="1:32" x14ac:dyDescent="0.15">
      <c r="A188" s="8">
        <v>45732</v>
      </c>
      <c r="B188" s="1" t="s">
        <v>35</v>
      </c>
      <c r="C188" s="1" t="s">
        <v>33</v>
      </c>
      <c r="D188" s="9">
        <v>125.5308</v>
      </c>
      <c r="E188" s="6">
        <v>3.15</v>
      </c>
      <c r="F188" s="10">
        <v>0.58333333333333304</v>
      </c>
      <c r="G188" s="1">
        <v>21.6</v>
      </c>
      <c r="H188" s="1">
        <v>58.5</v>
      </c>
      <c r="I188" s="1">
        <v>22.1</v>
      </c>
      <c r="J188" s="1">
        <v>0.1</v>
      </c>
      <c r="K188" s="1">
        <v>775</v>
      </c>
      <c r="L188" s="1">
        <v>710</v>
      </c>
      <c r="M188" s="6">
        <f t="shared" si="15"/>
        <v>22.262728091846043</v>
      </c>
      <c r="N188" s="1">
        <v>0.7</v>
      </c>
      <c r="O188" s="11" cm="1">
        <f t="array" ref="O188">ROUND(_xlfn.SWITCH(C188,"建筑专教",IF(S188&gt;0.1,1.38,1.28),"阶梯教室",IF(S188&gt;0.1,1.15,1.05),"公共教室",IF(S188&gt;0.1,1.22,1.12),IF(S188&gt;0.1,1.2,1.1))+(MOD(ROW()*11,31)/31-0.5)*0.06,2)</f>
        <v>1.21</v>
      </c>
      <c r="P188" s="12">
        <f t="shared" si="16"/>
        <v>0.37</v>
      </c>
      <c r="Q188" s="13">
        <f t="shared" si="21"/>
        <v>-0.74376934932251448</v>
      </c>
      <c r="R188" s="1">
        <v>0</v>
      </c>
      <c r="S188" s="1">
        <v>0.13700000000000001</v>
      </c>
      <c r="T188" s="1">
        <v>3.2000000000000001E-2</v>
      </c>
      <c r="U188" s="4" t="s">
        <v>34</v>
      </c>
      <c r="V188">
        <v>0.41</v>
      </c>
      <c r="W188">
        <v>0.3</v>
      </c>
      <c r="X188" s="14">
        <v>0.73</v>
      </c>
      <c r="Y188" s="14">
        <v>2.38</v>
      </c>
      <c r="Z188" s="14">
        <v>0.25</v>
      </c>
      <c r="AA188" s="5">
        <f t="shared" si="17"/>
        <v>0.16900000000000001</v>
      </c>
      <c r="AB188" s="15" cm="1">
        <f t="array" ref="AB188">_xlfn.SWITCH(U188,"夏",122,"冬",90,"春",153,"秋",153,0)</f>
        <v>153</v>
      </c>
      <c r="AC188" s="16">
        <f t="shared" si="18"/>
        <v>25.857000000000003</v>
      </c>
      <c r="AD188" s="5">
        <f>IFERROR(AA188/D188,0)</f>
        <v>1.3462831432604588E-3</v>
      </c>
      <c r="AE188" s="15">
        <f t="shared" si="19"/>
        <v>0.41917808219178082</v>
      </c>
      <c r="AF188" s="5">
        <f>IFERROR(AD188*AE188*48,0)</f>
        <v>2.7087954531793999E-2</v>
      </c>
    </row>
    <row r="189" spans="1:32" x14ac:dyDescent="0.15">
      <c r="A189" s="8">
        <v>45732</v>
      </c>
      <c r="B189" s="1" t="s">
        <v>35</v>
      </c>
      <c r="C189" s="1" t="s">
        <v>33</v>
      </c>
      <c r="D189" s="9">
        <v>125.5308</v>
      </c>
      <c r="E189" s="6">
        <v>3.15</v>
      </c>
      <c r="F189" s="10">
        <v>0.60416666666666696</v>
      </c>
      <c r="G189" s="1">
        <v>21</v>
      </c>
      <c r="H189" s="1">
        <v>59.5</v>
      </c>
      <c r="I189" s="1">
        <v>21.5</v>
      </c>
      <c r="J189" s="1">
        <v>0.08</v>
      </c>
      <c r="K189" s="1">
        <v>915</v>
      </c>
      <c r="L189" s="1">
        <v>780</v>
      </c>
      <c r="M189" s="6">
        <f t="shared" si="15"/>
        <v>21.643221856267019</v>
      </c>
      <c r="N189" s="1">
        <v>0.7</v>
      </c>
      <c r="O189" s="11" cm="1">
        <f t="array" ref="O189">ROUND(_xlfn.SWITCH(C189,"建筑专教",IF(S189&gt;0.1,1.38,1.28),"阶梯教室",IF(S189&gt;0.1,1.15,1.05),"公共教室",IF(S189&gt;0.1,1.22,1.12),IF(S189&gt;0.1,1.2,1.1))+(MOD(ROW()*11,31)/31-0.5)*0.06,2)</f>
        <v>1.17</v>
      </c>
      <c r="P189" s="12">
        <f t="shared" si="16"/>
        <v>0.51</v>
      </c>
      <c r="Q189" s="13">
        <f t="shared" si="21"/>
        <v>-1.0385357105891806</v>
      </c>
      <c r="R189" s="1">
        <v>0</v>
      </c>
      <c r="S189" s="1">
        <v>0.13500000000000001</v>
      </c>
      <c r="T189" s="1">
        <v>3.7999999999999999E-2</v>
      </c>
      <c r="U189" s="4" t="s">
        <v>34</v>
      </c>
      <c r="V189">
        <v>0.41</v>
      </c>
      <c r="W189">
        <v>0.3</v>
      </c>
      <c r="X189" s="14">
        <v>0.73</v>
      </c>
      <c r="Y189" s="14">
        <v>2.38</v>
      </c>
      <c r="Z189" s="14">
        <v>0.25</v>
      </c>
      <c r="AA189" s="5">
        <f t="shared" si="17"/>
        <v>0.17300000000000001</v>
      </c>
      <c r="AB189" s="15" cm="1">
        <f t="array" ref="AB189">_xlfn.SWITCH(U189,"夏",122,"冬",90,"春",153,"秋",153,0)</f>
        <v>153</v>
      </c>
      <c r="AC189" s="16">
        <f t="shared" si="18"/>
        <v>26.469000000000001</v>
      </c>
      <c r="AD189" s="5">
        <f>IFERROR(AA189/D189,0)</f>
        <v>1.3781478330417716E-3</v>
      </c>
      <c r="AE189" s="15">
        <f t="shared" si="19"/>
        <v>0.41917808219178082</v>
      </c>
      <c r="AF189" s="5">
        <f>IFERROR(AD189*AE189*48,0)</f>
        <v>2.7729089550298E-2</v>
      </c>
    </row>
    <row r="190" spans="1:32" x14ac:dyDescent="0.15">
      <c r="A190" s="8">
        <v>45732</v>
      </c>
      <c r="B190" s="1" t="s">
        <v>35</v>
      </c>
      <c r="C190" s="1" t="s">
        <v>33</v>
      </c>
      <c r="D190" s="9">
        <v>125.5308</v>
      </c>
      <c r="E190" s="6">
        <v>3.15</v>
      </c>
      <c r="F190" s="10">
        <v>0.625</v>
      </c>
      <c r="G190" s="1">
        <v>20.399999999999999</v>
      </c>
      <c r="H190" s="1">
        <v>60.5</v>
      </c>
      <c r="I190" s="1">
        <v>20.9</v>
      </c>
      <c r="J190" s="1">
        <v>0.1</v>
      </c>
      <c r="K190" s="1">
        <v>1055</v>
      </c>
      <c r="L190" s="1">
        <v>850</v>
      </c>
      <c r="M190" s="6">
        <f t="shared" si="15"/>
        <v>21.064726248604643</v>
      </c>
      <c r="N190" s="1">
        <v>0.7</v>
      </c>
      <c r="O190" s="11" cm="1">
        <f t="array" ref="O190">ROUND(_xlfn.SWITCH(C190,"建筑专教",IF(S190&gt;0.1,1.38,1.28),"阶梯教室",IF(S190&gt;0.1,1.15,1.05),"公共教室",IF(S190&gt;0.1,1.22,1.12),IF(S190&gt;0.1,1.2,1.1))+(MOD(ROW()*11,31)/31-0.5)*0.06,2)</f>
        <v>1.2</v>
      </c>
      <c r="P190" s="12">
        <f t="shared" si="16"/>
        <v>0.65</v>
      </c>
      <c r="Q190" s="13">
        <f t="shared" si="21"/>
        <v>-1.1271343381943602</v>
      </c>
      <c r="R190" s="1">
        <v>0</v>
      </c>
      <c r="S190" s="1">
        <v>0.13300000000000001</v>
      </c>
      <c r="T190" s="1">
        <v>5.0000000000000001E-3</v>
      </c>
      <c r="U190" s="4" t="s">
        <v>34</v>
      </c>
      <c r="V190">
        <v>0.41</v>
      </c>
      <c r="W190">
        <v>0.3</v>
      </c>
      <c r="X190" s="14">
        <v>0.73</v>
      </c>
      <c r="Y190" s="14">
        <v>2.38</v>
      </c>
      <c r="Z190" s="14">
        <v>0.25</v>
      </c>
      <c r="AA190" s="5">
        <f t="shared" si="17"/>
        <v>0.13800000000000001</v>
      </c>
      <c r="AB190" s="15" cm="1">
        <f t="array" ref="AB190">_xlfn.SWITCH(U190,"夏",122,"冬",90,"春",153,"秋",153,0)</f>
        <v>153</v>
      </c>
      <c r="AC190" s="16">
        <f t="shared" si="18"/>
        <v>21.114000000000001</v>
      </c>
      <c r="AD190" s="5">
        <f>IFERROR(AA190/D190,0)</f>
        <v>1.0993317974552859E-3</v>
      </c>
      <c r="AE190" s="15">
        <f t="shared" si="19"/>
        <v>0.41917808219178082</v>
      </c>
      <c r="AF190" s="5">
        <f>IFERROR(AD190*AE190*48,0)</f>
        <v>2.2119158138387999E-2</v>
      </c>
    </row>
    <row r="191" spans="1:32" x14ac:dyDescent="0.15">
      <c r="A191" s="8">
        <v>45732</v>
      </c>
      <c r="B191" s="1" t="s">
        <v>35</v>
      </c>
      <c r="C191" s="1" t="s">
        <v>33</v>
      </c>
      <c r="D191" s="9">
        <v>125.5308</v>
      </c>
      <c r="E191" s="6">
        <v>3.15</v>
      </c>
      <c r="F191" s="10">
        <v>0.64583333333333304</v>
      </c>
      <c r="G191" s="1">
        <v>19.8</v>
      </c>
      <c r="H191" s="1">
        <v>61.5</v>
      </c>
      <c r="I191" s="1">
        <v>20.3</v>
      </c>
      <c r="J191" s="1">
        <v>0.12</v>
      </c>
      <c r="K191" s="1">
        <v>990</v>
      </c>
      <c r="L191" s="1">
        <v>920</v>
      </c>
      <c r="M191" s="6">
        <f t="shared" si="15"/>
        <v>20.484878873453283</v>
      </c>
      <c r="N191" s="1">
        <v>0.7</v>
      </c>
      <c r="O191" s="11" cm="1">
        <f t="array" ref="O191">ROUND(_xlfn.SWITCH(C191,"建筑专教",IF(S191&gt;0.1,1.38,1.28),"阶梯教室",IF(S191&gt;0.1,1.15,1.05),"公共教室",IF(S191&gt;0.1,1.22,1.12),IF(S191&gt;0.1,1.2,1.1))+(MOD(ROW()*11,31)/31-0.5)*0.06,2)</f>
        <v>1.22</v>
      </c>
      <c r="P191" s="12">
        <f t="shared" si="16"/>
        <v>0.59</v>
      </c>
      <c r="Q191" s="13">
        <f t="shared" si="21"/>
        <v>-1.2432645397126811</v>
      </c>
      <c r="R191" s="1">
        <v>0</v>
      </c>
      <c r="S191" s="1">
        <v>0.13100000000000001</v>
      </c>
      <c r="T191" s="1">
        <v>3.0000000000000001E-3</v>
      </c>
      <c r="U191" s="4" t="s">
        <v>34</v>
      </c>
      <c r="V191">
        <v>0.41</v>
      </c>
      <c r="W191">
        <v>0.3</v>
      </c>
      <c r="X191" s="14">
        <v>0.73</v>
      </c>
      <c r="Y191" s="14">
        <v>2.38</v>
      </c>
      <c r="Z191" s="14">
        <v>0.25</v>
      </c>
      <c r="AA191" s="5">
        <f t="shared" si="17"/>
        <v>0.13400000000000001</v>
      </c>
      <c r="AB191" s="15" cm="1">
        <f t="array" ref="AB191">_xlfn.SWITCH(U191,"夏",122,"冬",90,"春",153,"秋",153,0)</f>
        <v>153</v>
      </c>
      <c r="AC191" s="16">
        <f t="shared" si="18"/>
        <v>20.502000000000002</v>
      </c>
      <c r="AD191" s="5">
        <f>IFERROR(AA191/D191,0)</f>
        <v>1.0674671076739734E-3</v>
      </c>
      <c r="AE191" s="15">
        <f t="shared" si="19"/>
        <v>0.41917808219178082</v>
      </c>
      <c r="AF191" s="5">
        <f>IFERROR(AD191*AE191*48,0)</f>
        <v>2.1478023119884001E-2</v>
      </c>
    </row>
    <row r="192" spans="1:32" x14ac:dyDescent="0.15">
      <c r="A192" s="8">
        <v>45732</v>
      </c>
      <c r="B192" s="1" t="s">
        <v>35</v>
      </c>
      <c r="C192" s="1" t="s">
        <v>33</v>
      </c>
      <c r="D192" s="9">
        <v>125.5308</v>
      </c>
      <c r="E192" s="6">
        <v>3.15</v>
      </c>
      <c r="F192" s="10">
        <v>0.66666666666666696</v>
      </c>
      <c r="G192" s="1">
        <v>19.2</v>
      </c>
      <c r="H192" s="1">
        <v>62.5</v>
      </c>
      <c r="I192" s="1">
        <v>19.7</v>
      </c>
      <c r="J192" s="1">
        <v>0.1</v>
      </c>
      <c r="K192" s="1">
        <v>630</v>
      </c>
      <c r="L192" s="1">
        <v>990</v>
      </c>
      <c r="M192" s="6">
        <f t="shared" si="15"/>
        <v>19.866757225809579</v>
      </c>
      <c r="N192" s="1">
        <v>0</v>
      </c>
      <c r="O192" s="1">
        <v>0</v>
      </c>
      <c r="P192" s="12">
        <f t="shared" si="16"/>
        <v>0</v>
      </c>
      <c r="Q192" s="1">
        <v>0</v>
      </c>
      <c r="R192" s="1">
        <v>0</v>
      </c>
      <c r="S192" s="1">
        <v>0</v>
      </c>
      <c r="T192" s="1">
        <v>0</v>
      </c>
      <c r="U192" s="4" t="s">
        <v>34</v>
      </c>
      <c r="V192">
        <v>0.41</v>
      </c>
      <c r="W192">
        <v>0.3</v>
      </c>
      <c r="X192" s="14">
        <v>0.73</v>
      </c>
      <c r="Y192" s="14">
        <v>2.38</v>
      </c>
      <c r="Z192" s="14">
        <v>0.25</v>
      </c>
      <c r="AA192" s="5">
        <f t="shared" si="17"/>
        <v>0</v>
      </c>
      <c r="AB192" s="15" cm="1">
        <f t="array" ref="AB192">_xlfn.SWITCH(U192,"夏",122,"冬",90,"春",153,"秋",153,0)</f>
        <v>153</v>
      </c>
      <c r="AC192" s="16">
        <f t="shared" si="18"/>
        <v>0</v>
      </c>
      <c r="AD192" s="5">
        <f>IFERROR(AA192/D192,0)</f>
        <v>0</v>
      </c>
      <c r="AE192" s="15">
        <f t="shared" si="19"/>
        <v>0.41917808219178082</v>
      </c>
      <c r="AF192" s="5">
        <f>IFERROR(AD192*AE192*48,0)</f>
        <v>0</v>
      </c>
    </row>
    <row r="193" spans="1:32" x14ac:dyDescent="0.15">
      <c r="A193" s="8">
        <v>45732</v>
      </c>
      <c r="B193" s="1" t="s">
        <v>35</v>
      </c>
      <c r="C193" s="1" t="s">
        <v>33</v>
      </c>
      <c r="D193" s="9">
        <v>125.5308</v>
      </c>
      <c r="E193" s="6">
        <v>3.15</v>
      </c>
      <c r="F193" s="10">
        <v>0.6875</v>
      </c>
      <c r="G193" s="1">
        <v>18.600000000000001</v>
      </c>
      <c r="H193" s="1">
        <v>63.5</v>
      </c>
      <c r="I193" s="1">
        <v>19.100000000000001</v>
      </c>
      <c r="J193" s="1">
        <v>0.08</v>
      </c>
      <c r="K193" s="1">
        <v>550</v>
      </c>
      <c r="L193" s="1">
        <v>1060</v>
      </c>
      <c r="M193" s="6">
        <f t="shared" si="15"/>
        <v>19.246775832891785</v>
      </c>
      <c r="N193" s="1">
        <v>0</v>
      </c>
      <c r="O193" s="1">
        <v>0</v>
      </c>
      <c r="P193" s="12">
        <f t="shared" si="16"/>
        <v>0</v>
      </c>
      <c r="Q193" s="1">
        <v>0</v>
      </c>
      <c r="R193" s="1">
        <v>0</v>
      </c>
      <c r="S193" s="1">
        <v>0</v>
      </c>
      <c r="T193" s="1">
        <v>0</v>
      </c>
      <c r="U193" s="4" t="s">
        <v>34</v>
      </c>
      <c r="V193">
        <v>0.41</v>
      </c>
      <c r="W193">
        <v>0.3</v>
      </c>
      <c r="X193" s="14">
        <v>0.73</v>
      </c>
      <c r="Y193" s="14">
        <v>2.38</v>
      </c>
      <c r="Z193" s="14">
        <v>0.25</v>
      </c>
      <c r="AA193" s="5">
        <f t="shared" si="17"/>
        <v>0</v>
      </c>
      <c r="AB193" s="15" cm="1">
        <f t="array" ref="AB193">_xlfn.SWITCH(U193,"夏",122,"冬",90,"春",153,"秋",153,0)</f>
        <v>153</v>
      </c>
      <c r="AC193" s="16">
        <f t="shared" si="18"/>
        <v>0</v>
      </c>
      <c r="AD193" s="5">
        <f>IFERROR(AA193/D193,0)</f>
        <v>0</v>
      </c>
      <c r="AE193" s="15">
        <f t="shared" si="19"/>
        <v>0.41917808219178082</v>
      </c>
      <c r="AF193" s="5">
        <f>IFERROR(AD193*AE193*48,0)</f>
        <v>0</v>
      </c>
    </row>
    <row r="194" spans="1:32" x14ac:dyDescent="0.15">
      <c r="A194" s="8">
        <v>45732</v>
      </c>
      <c r="B194" s="1" t="s">
        <v>35</v>
      </c>
      <c r="C194" s="1" t="s">
        <v>33</v>
      </c>
      <c r="D194" s="9">
        <v>125.5308</v>
      </c>
      <c r="E194" s="6">
        <v>3.15</v>
      </c>
      <c r="F194" s="10">
        <v>0.70833333333333304</v>
      </c>
      <c r="G194" s="1">
        <v>18</v>
      </c>
      <c r="H194" s="1">
        <v>64.5</v>
      </c>
      <c r="I194" s="1">
        <v>18.5</v>
      </c>
      <c r="J194" s="1">
        <v>0.1</v>
      </c>
      <c r="K194" s="1">
        <v>485</v>
      </c>
      <c r="L194" s="1">
        <v>1130</v>
      </c>
      <c r="M194" s="6">
        <f t="shared" si="15"/>
        <v>18.668821699277316</v>
      </c>
      <c r="N194" s="1">
        <v>0</v>
      </c>
      <c r="O194" s="1">
        <v>0</v>
      </c>
      <c r="P194" s="12">
        <f t="shared" si="16"/>
        <v>0</v>
      </c>
      <c r="Q194" s="1">
        <v>0</v>
      </c>
      <c r="R194" s="1">
        <v>0</v>
      </c>
      <c r="S194" s="1">
        <v>0</v>
      </c>
      <c r="T194" s="1">
        <v>0</v>
      </c>
      <c r="U194" s="4" t="s">
        <v>34</v>
      </c>
      <c r="V194">
        <v>0.41</v>
      </c>
      <c r="W194">
        <v>0.3</v>
      </c>
      <c r="X194" s="14">
        <v>0.73</v>
      </c>
      <c r="Y194" s="14">
        <v>2.38</v>
      </c>
      <c r="Z194" s="14">
        <v>0.25</v>
      </c>
      <c r="AA194" s="5">
        <f t="shared" si="17"/>
        <v>0</v>
      </c>
      <c r="AB194" s="15" cm="1">
        <f t="array" ref="AB194">_xlfn.SWITCH(U194,"夏",122,"冬",90,"春",153,"秋",153,0)</f>
        <v>153</v>
      </c>
      <c r="AC194" s="16">
        <f t="shared" si="18"/>
        <v>0</v>
      </c>
      <c r="AD194" s="5">
        <f>IFERROR(AA194/D194,0)</f>
        <v>0</v>
      </c>
      <c r="AE194" s="15">
        <f t="shared" si="19"/>
        <v>0.41917808219178082</v>
      </c>
      <c r="AF194" s="5">
        <f>IFERROR(AD194*AE194*48,0)</f>
        <v>0</v>
      </c>
    </row>
    <row r="195" spans="1:32" x14ac:dyDescent="0.15">
      <c r="A195" s="8">
        <v>45732</v>
      </c>
      <c r="B195" s="1" t="s">
        <v>35</v>
      </c>
      <c r="C195" s="1" t="s">
        <v>33</v>
      </c>
      <c r="D195" s="9">
        <v>125.5308</v>
      </c>
      <c r="E195" s="6">
        <v>3.15</v>
      </c>
      <c r="F195" s="10">
        <v>0.72916666666666696</v>
      </c>
      <c r="G195" s="1">
        <v>17.399999999999999</v>
      </c>
      <c r="H195" s="1">
        <v>65.5</v>
      </c>
      <c r="I195" s="1">
        <v>17.899999999999999</v>
      </c>
      <c r="J195" s="1">
        <v>0.12</v>
      </c>
      <c r="K195" s="1">
        <v>440</v>
      </c>
      <c r="L195" s="1">
        <v>1200</v>
      </c>
      <c r="M195" s="6">
        <f t="shared" ref="M195:M258" si="22">IFERROR(POWER((I195+273.15)^4+133500000*POWER(J195,0.6)*(I195-G195),0.25)-273.15,I195)</f>
        <v>18.08948425387905</v>
      </c>
      <c r="N195" s="1">
        <v>0</v>
      </c>
      <c r="O195" s="1">
        <v>0</v>
      </c>
      <c r="P195" s="12">
        <f t="shared" ref="P195:P258" si="23">IF(O195=0,0,ROUND(MIN(MAX((K195-400)/(320*E195*IF(C195="公共教室",0.95,IF(C195="建筑专教",0.85,IF(C195="阶梯教室",1.15,1)))),0),2),2))</f>
        <v>0</v>
      </c>
      <c r="Q195" s="1">
        <v>0</v>
      </c>
      <c r="R195" s="1">
        <v>0</v>
      </c>
      <c r="S195" s="1">
        <v>0</v>
      </c>
      <c r="T195" s="1">
        <v>0</v>
      </c>
      <c r="U195" s="4" t="s">
        <v>34</v>
      </c>
      <c r="V195">
        <v>0.41</v>
      </c>
      <c r="W195">
        <v>0.3</v>
      </c>
      <c r="X195" s="14">
        <v>0.73</v>
      </c>
      <c r="Y195" s="14">
        <v>2.38</v>
      </c>
      <c r="Z195" s="14">
        <v>0.25</v>
      </c>
      <c r="AA195" s="5">
        <f t="shared" ref="AA195:AA258" si="24">R195+S195+T195</f>
        <v>0</v>
      </c>
      <c r="AB195" s="15" cm="1">
        <f t="array" ref="AB195">_xlfn.SWITCH(U195,"夏",122,"冬",90,"春",153,"秋",153,0)</f>
        <v>153</v>
      </c>
      <c r="AC195" s="16">
        <f t="shared" ref="AC195:AC258" si="25">AA195*AB195</f>
        <v>0</v>
      </c>
      <c r="AD195" s="5">
        <f>IFERROR(AA195/D195,0)</f>
        <v>0</v>
      </c>
      <c r="AE195" s="15">
        <f t="shared" ref="AE195:AE258" si="26">IF(U195="夏",122/365,IF(U195="冬",90/365,IF(OR(U195="春",U195="秋"),153/365,0)))</f>
        <v>0.41917808219178082</v>
      </c>
      <c r="AF195" s="5">
        <f>IFERROR(AD195*AE195*48,0)</f>
        <v>0</v>
      </c>
    </row>
    <row r="196" spans="1:32" x14ac:dyDescent="0.15">
      <c r="A196" s="8">
        <v>45732</v>
      </c>
      <c r="B196" s="1" t="s">
        <v>35</v>
      </c>
      <c r="C196" s="1" t="s">
        <v>33</v>
      </c>
      <c r="D196" s="9">
        <v>125.5308</v>
      </c>
      <c r="E196" s="6">
        <v>3.15</v>
      </c>
      <c r="F196" s="10">
        <v>0.75</v>
      </c>
      <c r="G196" s="1">
        <v>16.8</v>
      </c>
      <c r="H196" s="1">
        <v>66.5</v>
      </c>
      <c r="I196" s="1">
        <v>17.3</v>
      </c>
      <c r="J196" s="1">
        <v>0.1</v>
      </c>
      <c r="K196" s="1">
        <v>400</v>
      </c>
      <c r="L196" s="1">
        <v>1270</v>
      </c>
      <c r="M196" s="6">
        <f t="shared" si="22"/>
        <v>17.470920361565277</v>
      </c>
      <c r="N196" s="1">
        <v>0</v>
      </c>
      <c r="O196" s="1">
        <v>0</v>
      </c>
      <c r="P196" s="12">
        <f t="shared" si="23"/>
        <v>0</v>
      </c>
      <c r="Q196" s="1">
        <v>0</v>
      </c>
      <c r="R196" s="1">
        <v>0</v>
      </c>
      <c r="S196" s="1">
        <v>0</v>
      </c>
      <c r="T196" s="1">
        <v>0</v>
      </c>
      <c r="U196" s="4" t="s">
        <v>34</v>
      </c>
      <c r="V196">
        <v>0.41</v>
      </c>
      <c r="W196">
        <v>0.3</v>
      </c>
      <c r="X196" s="14">
        <v>0.73</v>
      </c>
      <c r="Y196" s="14">
        <v>2.38</v>
      </c>
      <c r="Z196" s="14">
        <v>0.25</v>
      </c>
      <c r="AA196" s="5">
        <f t="shared" si="24"/>
        <v>0</v>
      </c>
      <c r="AB196" s="15" cm="1">
        <f t="array" ref="AB196">_xlfn.SWITCH(U196,"夏",122,"冬",90,"春",153,"秋",153,0)</f>
        <v>153</v>
      </c>
      <c r="AC196" s="16">
        <f t="shared" si="25"/>
        <v>0</v>
      </c>
      <c r="AD196" s="5">
        <f>IFERROR(AA196/D196,0)</f>
        <v>0</v>
      </c>
      <c r="AE196" s="15">
        <f t="shared" si="26"/>
        <v>0.41917808219178082</v>
      </c>
      <c r="AF196" s="5">
        <f>IFERROR(AD196*AE196*48,0)</f>
        <v>0</v>
      </c>
    </row>
    <row r="197" spans="1:32" x14ac:dyDescent="0.15">
      <c r="A197" s="8">
        <v>45732</v>
      </c>
      <c r="B197" s="1" t="s">
        <v>35</v>
      </c>
      <c r="C197" s="1" t="s">
        <v>33</v>
      </c>
      <c r="D197" s="9">
        <v>125.5308</v>
      </c>
      <c r="E197" s="6">
        <v>3.15</v>
      </c>
      <c r="F197" s="10">
        <v>0.77083333333333304</v>
      </c>
      <c r="G197" s="1">
        <v>16.2</v>
      </c>
      <c r="H197" s="1">
        <v>67.5</v>
      </c>
      <c r="I197" s="1">
        <v>16.7</v>
      </c>
      <c r="J197" s="1">
        <v>0.08</v>
      </c>
      <c r="K197" s="1">
        <v>360</v>
      </c>
      <c r="L197" s="1">
        <v>1340</v>
      </c>
      <c r="M197" s="6">
        <f t="shared" si="22"/>
        <v>16.850448283419269</v>
      </c>
      <c r="N197" s="1">
        <v>0</v>
      </c>
      <c r="O197" s="1">
        <v>0</v>
      </c>
      <c r="P197" s="12">
        <f t="shared" si="23"/>
        <v>0</v>
      </c>
      <c r="Q197" s="1">
        <v>0</v>
      </c>
      <c r="R197" s="1">
        <v>0</v>
      </c>
      <c r="S197" s="1">
        <v>0</v>
      </c>
      <c r="T197" s="1">
        <v>0</v>
      </c>
      <c r="U197" s="4" t="s">
        <v>34</v>
      </c>
      <c r="V197">
        <v>0.41</v>
      </c>
      <c r="W197">
        <v>0.3</v>
      </c>
      <c r="X197" s="14">
        <v>0.73</v>
      </c>
      <c r="Y197" s="14">
        <v>2.38</v>
      </c>
      <c r="Z197" s="14">
        <v>0.25</v>
      </c>
      <c r="AA197" s="5">
        <f t="shared" si="24"/>
        <v>0</v>
      </c>
      <c r="AB197" s="15" cm="1">
        <f t="array" ref="AB197">_xlfn.SWITCH(U197,"夏",122,"冬",90,"春",153,"秋",153,0)</f>
        <v>153</v>
      </c>
      <c r="AC197" s="16">
        <f t="shared" si="25"/>
        <v>0</v>
      </c>
      <c r="AD197" s="5">
        <f>IFERROR(AA197/D197,0)</f>
        <v>0</v>
      </c>
      <c r="AE197" s="15">
        <f t="shared" si="26"/>
        <v>0.41917808219178082</v>
      </c>
      <c r="AF197" s="5">
        <f>IFERROR(AD197*AE197*48,0)</f>
        <v>0</v>
      </c>
    </row>
    <row r="198" spans="1:32" x14ac:dyDescent="0.15">
      <c r="A198" s="8">
        <v>45732</v>
      </c>
      <c r="B198" s="1" t="s">
        <v>35</v>
      </c>
      <c r="C198" s="1" t="s">
        <v>33</v>
      </c>
      <c r="D198" s="9">
        <v>125.5308</v>
      </c>
      <c r="E198" s="6">
        <v>3.15</v>
      </c>
      <c r="F198" s="10">
        <v>0.79166666666666696</v>
      </c>
      <c r="G198" s="1">
        <v>15.6</v>
      </c>
      <c r="H198" s="1">
        <v>68.5</v>
      </c>
      <c r="I198" s="1">
        <v>16.100000000000001</v>
      </c>
      <c r="J198" s="1">
        <v>0.1</v>
      </c>
      <c r="K198" s="1">
        <v>320</v>
      </c>
      <c r="L198" s="1">
        <v>1410</v>
      </c>
      <c r="M198" s="6">
        <f t="shared" si="22"/>
        <v>16.273053922456256</v>
      </c>
      <c r="N198" s="1">
        <v>0</v>
      </c>
      <c r="O198" s="1">
        <v>0</v>
      </c>
      <c r="P198" s="12">
        <f t="shared" si="23"/>
        <v>0</v>
      </c>
      <c r="Q198" s="1">
        <v>0</v>
      </c>
      <c r="R198" s="1">
        <v>0</v>
      </c>
      <c r="S198" s="1">
        <v>0</v>
      </c>
      <c r="T198" s="1">
        <v>0</v>
      </c>
      <c r="U198" s="4" t="s">
        <v>34</v>
      </c>
      <c r="V198">
        <v>0.41</v>
      </c>
      <c r="W198">
        <v>0.3</v>
      </c>
      <c r="X198" s="14">
        <v>0.73</v>
      </c>
      <c r="Y198" s="14">
        <v>2.38</v>
      </c>
      <c r="Z198" s="14">
        <v>0.25</v>
      </c>
      <c r="AA198" s="5">
        <f t="shared" si="24"/>
        <v>0</v>
      </c>
      <c r="AB198" s="15" cm="1">
        <f t="array" ref="AB198">_xlfn.SWITCH(U198,"夏",122,"冬",90,"春",153,"秋",153,0)</f>
        <v>153</v>
      </c>
      <c r="AC198" s="16">
        <f t="shared" si="25"/>
        <v>0</v>
      </c>
      <c r="AD198" s="5">
        <f>IFERROR(AA198/D198,0)</f>
        <v>0</v>
      </c>
      <c r="AE198" s="15">
        <f t="shared" si="26"/>
        <v>0.41917808219178082</v>
      </c>
      <c r="AF198" s="5">
        <f>IFERROR(AD198*AE198*48,0)</f>
        <v>0</v>
      </c>
    </row>
    <row r="199" spans="1:32" x14ac:dyDescent="0.15">
      <c r="A199" s="8">
        <v>45732</v>
      </c>
      <c r="B199" s="1" t="s">
        <v>35</v>
      </c>
      <c r="C199" s="1" t="s">
        <v>33</v>
      </c>
      <c r="D199" s="9">
        <v>125.5308</v>
      </c>
      <c r="E199" s="6">
        <v>3.15</v>
      </c>
      <c r="F199" s="10">
        <v>0.8125</v>
      </c>
      <c r="G199" s="1">
        <v>15</v>
      </c>
      <c r="H199" s="1">
        <v>69.5</v>
      </c>
      <c r="I199" s="1">
        <v>15.5</v>
      </c>
      <c r="J199" s="1">
        <v>0.12</v>
      </c>
      <c r="K199" s="1">
        <v>280</v>
      </c>
      <c r="L199" s="1">
        <v>1480</v>
      </c>
      <c r="M199" s="6">
        <f t="shared" si="22"/>
        <v>15.694243719300118</v>
      </c>
      <c r="N199" s="1">
        <v>0</v>
      </c>
      <c r="O199" s="1">
        <v>0</v>
      </c>
      <c r="P199" s="12">
        <f t="shared" si="23"/>
        <v>0</v>
      </c>
      <c r="Q199" s="1">
        <v>0</v>
      </c>
      <c r="R199" s="1">
        <v>0</v>
      </c>
      <c r="S199" s="1">
        <v>0</v>
      </c>
      <c r="T199" s="1">
        <v>0</v>
      </c>
      <c r="U199" s="4" t="s">
        <v>34</v>
      </c>
      <c r="V199">
        <v>0.41</v>
      </c>
      <c r="W199">
        <v>0.3</v>
      </c>
      <c r="X199" s="14">
        <v>0.73</v>
      </c>
      <c r="Y199" s="14">
        <v>2.38</v>
      </c>
      <c r="Z199" s="14">
        <v>0.25</v>
      </c>
      <c r="AA199" s="5">
        <f t="shared" si="24"/>
        <v>0</v>
      </c>
      <c r="AB199" s="15" cm="1">
        <f t="array" ref="AB199">_xlfn.SWITCH(U199,"夏",122,"冬",90,"春",153,"秋",153,0)</f>
        <v>153</v>
      </c>
      <c r="AC199" s="16">
        <f t="shared" si="25"/>
        <v>0</v>
      </c>
      <c r="AD199" s="5">
        <f>IFERROR(AA199/D199,0)</f>
        <v>0</v>
      </c>
      <c r="AE199" s="15">
        <f t="shared" si="26"/>
        <v>0.41917808219178082</v>
      </c>
      <c r="AF199" s="5">
        <f>IFERROR(AD199*AE199*48,0)</f>
        <v>0</v>
      </c>
    </row>
    <row r="200" spans="1:32" x14ac:dyDescent="0.15">
      <c r="A200" s="8">
        <v>45732</v>
      </c>
      <c r="B200" s="1" t="s">
        <v>35</v>
      </c>
      <c r="C200" s="1" t="s">
        <v>33</v>
      </c>
      <c r="D200" s="9">
        <v>125.5308</v>
      </c>
      <c r="E200" s="6">
        <v>3.15</v>
      </c>
      <c r="F200" s="10">
        <v>0.83333333333333304</v>
      </c>
      <c r="G200" s="1">
        <v>14.4</v>
      </c>
      <c r="H200" s="1">
        <v>70.5</v>
      </c>
      <c r="I200" s="1">
        <v>14.9</v>
      </c>
      <c r="J200" s="1">
        <v>0.1</v>
      </c>
      <c r="K200" s="1">
        <v>240</v>
      </c>
      <c r="L200" s="1">
        <v>1550</v>
      </c>
      <c r="M200" s="6">
        <f t="shared" si="22"/>
        <v>15.075223109459216</v>
      </c>
      <c r="N200" s="1">
        <v>0</v>
      </c>
      <c r="O200" s="1">
        <v>0</v>
      </c>
      <c r="P200" s="12">
        <f t="shared" si="23"/>
        <v>0</v>
      </c>
      <c r="Q200" s="1">
        <v>0</v>
      </c>
      <c r="R200" s="1">
        <v>0</v>
      </c>
      <c r="S200" s="1">
        <v>0</v>
      </c>
      <c r="T200" s="1">
        <v>0</v>
      </c>
      <c r="U200" s="4" t="s">
        <v>34</v>
      </c>
      <c r="V200">
        <v>0.41</v>
      </c>
      <c r="W200">
        <v>0.3</v>
      </c>
      <c r="X200" s="14">
        <v>0.73</v>
      </c>
      <c r="Y200" s="14">
        <v>2.38</v>
      </c>
      <c r="Z200" s="14">
        <v>0.25</v>
      </c>
      <c r="AA200" s="5">
        <f t="shared" si="24"/>
        <v>0</v>
      </c>
      <c r="AB200" s="15" cm="1">
        <f t="array" ref="AB200">_xlfn.SWITCH(U200,"夏",122,"冬",90,"春",153,"秋",153,0)</f>
        <v>153</v>
      </c>
      <c r="AC200" s="16">
        <f t="shared" si="25"/>
        <v>0</v>
      </c>
      <c r="AD200" s="5">
        <f>IFERROR(AA200/D200,0)</f>
        <v>0</v>
      </c>
      <c r="AE200" s="15">
        <f t="shared" si="26"/>
        <v>0.41917808219178082</v>
      </c>
      <c r="AF200" s="5">
        <f>IFERROR(AD200*AE200*48,0)</f>
        <v>0</v>
      </c>
    </row>
    <row r="201" spans="1:32" x14ac:dyDescent="0.15">
      <c r="A201" s="8">
        <v>45732</v>
      </c>
      <c r="B201" s="1" t="s">
        <v>35</v>
      </c>
      <c r="C201" s="1" t="s">
        <v>33</v>
      </c>
      <c r="D201" s="9">
        <v>125.5308</v>
      </c>
      <c r="E201" s="6">
        <v>3.15</v>
      </c>
      <c r="F201" s="10">
        <v>0.85416666666666696</v>
      </c>
      <c r="G201" s="1">
        <v>13.8</v>
      </c>
      <c r="H201" s="1">
        <v>71.5</v>
      </c>
      <c r="I201" s="1">
        <v>14.3</v>
      </c>
      <c r="J201" s="1">
        <v>0.08</v>
      </c>
      <c r="K201" s="1">
        <v>200</v>
      </c>
      <c r="L201" s="1">
        <v>1620</v>
      </c>
      <c r="M201" s="6">
        <f t="shared" si="22"/>
        <v>14.454244180459625</v>
      </c>
      <c r="N201" s="1">
        <v>0</v>
      </c>
      <c r="O201" s="1">
        <v>0</v>
      </c>
      <c r="P201" s="12">
        <f t="shared" si="23"/>
        <v>0</v>
      </c>
      <c r="Q201" s="1">
        <v>0</v>
      </c>
      <c r="R201" s="1">
        <v>0</v>
      </c>
      <c r="S201" s="1">
        <v>0</v>
      </c>
      <c r="T201" s="1">
        <v>0</v>
      </c>
      <c r="U201" s="4" t="s">
        <v>34</v>
      </c>
      <c r="V201">
        <v>0.41</v>
      </c>
      <c r="W201">
        <v>0.3</v>
      </c>
      <c r="X201" s="14">
        <v>0.73</v>
      </c>
      <c r="Y201" s="14">
        <v>2.38</v>
      </c>
      <c r="Z201" s="14">
        <v>0.25</v>
      </c>
      <c r="AA201" s="5">
        <f t="shared" si="24"/>
        <v>0</v>
      </c>
      <c r="AB201" s="15" cm="1">
        <f t="array" ref="AB201">_xlfn.SWITCH(U201,"夏",122,"冬",90,"春",153,"秋",153,0)</f>
        <v>153</v>
      </c>
      <c r="AC201" s="16">
        <f t="shared" si="25"/>
        <v>0</v>
      </c>
      <c r="AD201" s="5">
        <f>IFERROR(AA201/D201,0)</f>
        <v>0</v>
      </c>
      <c r="AE201" s="15">
        <f t="shared" si="26"/>
        <v>0.41917808219178082</v>
      </c>
      <c r="AF201" s="5">
        <f>IFERROR(AD201*AE201*48,0)</f>
        <v>0</v>
      </c>
    </row>
    <row r="202" spans="1:32" x14ac:dyDescent="0.15">
      <c r="A202" s="8">
        <v>45732</v>
      </c>
      <c r="B202" s="1" t="s">
        <v>35</v>
      </c>
      <c r="C202" s="1" t="s">
        <v>33</v>
      </c>
      <c r="D202" s="9">
        <v>125.5308</v>
      </c>
      <c r="E202" s="6">
        <v>3.15</v>
      </c>
      <c r="F202" s="10">
        <v>0.875</v>
      </c>
      <c r="G202" s="1">
        <v>13.2</v>
      </c>
      <c r="H202" s="1">
        <v>72.5</v>
      </c>
      <c r="I202" s="1">
        <v>13.7</v>
      </c>
      <c r="J202" s="1">
        <v>0.1</v>
      </c>
      <c r="K202" s="1">
        <v>160</v>
      </c>
      <c r="L202" s="1">
        <v>1690</v>
      </c>
      <c r="M202" s="6">
        <f t="shared" si="22"/>
        <v>13.877428668327354</v>
      </c>
      <c r="N202" s="1">
        <v>0</v>
      </c>
      <c r="O202" s="1">
        <v>0</v>
      </c>
      <c r="P202" s="12">
        <f t="shared" si="23"/>
        <v>0</v>
      </c>
      <c r="Q202" s="1">
        <v>0</v>
      </c>
      <c r="R202" s="1">
        <v>0</v>
      </c>
      <c r="S202" s="1">
        <v>0</v>
      </c>
      <c r="T202" s="1">
        <v>0</v>
      </c>
      <c r="U202" s="4" t="s">
        <v>34</v>
      </c>
      <c r="V202">
        <v>0.41</v>
      </c>
      <c r="W202">
        <v>0.3</v>
      </c>
      <c r="X202" s="14">
        <v>0.73</v>
      </c>
      <c r="Y202" s="14">
        <v>2.38</v>
      </c>
      <c r="Z202" s="14">
        <v>0.25</v>
      </c>
      <c r="AA202" s="5">
        <f t="shared" si="24"/>
        <v>0</v>
      </c>
      <c r="AB202" s="15" cm="1">
        <f t="array" ref="AB202">_xlfn.SWITCH(U202,"夏",122,"冬",90,"春",153,"秋",153,0)</f>
        <v>153</v>
      </c>
      <c r="AC202" s="16">
        <f t="shared" si="25"/>
        <v>0</v>
      </c>
      <c r="AD202" s="5">
        <f>IFERROR(AA202/D202,0)</f>
        <v>0</v>
      </c>
      <c r="AE202" s="15">
        <f t="shared" si="26"/>
        <v>0.41917808219178082</v>
      </c>
      <c r="AF202" s="5">
        <f>IFERROR(AD202*AE202*48,0)</f>
        <v>0</v>
      </c>
    </row>
    <row r="203" spans="1:32" x14ac:dyDescent="0.15">
      <c r="A203" s="8">
        <v>45732</v>
      </c>
      <c r="B203" s="1" t="s">
        <v>35</v>
      </c>
      <c r="C203" s="1" t="s">
        <v>33</v>
      </c>
      <c r="D203" s="9">
        <v>125.5308</v>
      </c>
      <c r="E203" s="6">
        <v>3.15</v>
      </c>
      <c r="F203" s="10">
        <v>0.89583333333333304</v>
      </c>
      <c r="G203" s="1">
        <v>12.6</v>
      </c>
      <c r="H203" s="1">
        <v>73.5</v>
      </c>
      <c r="I203" s="1">
        <v>13.1</v>
      </c>
      <c r="J203" s="1">
        <v>0.12</v>
      </c>
      <c r="K203" s="1">
        <v>120</v>
      </c>
      <c r="L203" s="1">
        <v>1760</v>
      </c>
      <c r="M203" s="6">
        <f t="shared" si="22"/>
        <v>13.299163758717953</v>
      </c>
      <c r="N203" s="1">
        <v>0</v>
      </c>
      <c r="O203" s="1">
        <v>0</v>
      </c>
      <c r="P203" s="12">
        <f t="shared" si="23"/>
        <v>0</v>
      </c>
      <c r="Q203" s="1">
        <v>0</v>
      </c>
      <c r="R203" s="1">
        <v>0</v>
      </c>
      <c r="S203" s="1">
        <v>0</v>
      </c>
      <c r="T203" s="1">
        <v>0</v>
      </c>
      <c r="U203" s="4" t="s">
        <v>34</v>
      </c>
      <c r="V203">
        <v>0.41</v>
      </c>
      <c r="W203">
        <v>0.3</v>
      </c>
      <c r="X203" s="14">
        <v>0.73</v>
      </c>
      <c r="Y203" s="14">
        <v>2.38</v>
      </c>
      <c r="Z203" s="14">
        <v>0.25</v>
      </c>
      <c r="AA203" s="5">
        <f t="shared" si="24"/>
        <v>0</v>
      </c>
      <c r="AB203" s="15" cm="1">
        <f t="array" ref="AB203">_xlfn.SWITCH(U203,"夏",122,"冬",90,"春",153,"秋",153,0)</f>
        <v>153</v>
      </c>
      <c r="AC203" s="16">
        <f t="shared" si="25"/>
        <v>0</v>
      </c>
      <c r="AD203" s="5">
        <f>IFERROR(AA203/D203,0)</f>
        <v>0</v>
      </c>
      <c r="AE203" s="15">
        <f t="shared" si="26"/>
        <v>0.41917808219178082</v>
      </c>
      <c r="AF203" s="5">
        <f>IFERROR(AD203*AE203*48,0)</f>
        <v>0</v>
      </c>
    </row>
    <row r="204" spans="1:32" x14ac:dyDescent="0.15">
      <c r="A204" s="8">
        <v>45732</v>
      </c>
      <c r="B204" s="1" t="s">
        <v>35</v>
      </c>
      <c r="C204" s="1" t="s">
        <v>33</v>
      </c>
      <c r="D204" s="9">
        <v>125.5308</v>
      </c>
      <c r="E204" s="6">
        <v>3.15</v>
      </c>
      <c r="F204" s="10">
        <v>0.91666666666666696</v>
      </c>
      <c r="G204" s="1">
        <v>12</v>
      </c>
      <c r="H204" s="1">
        <v>74.5</v>
      </c>
      <c r="I204" s="1">
        <v>12.5</v>
      </c>
      <c r="J204" s="1">
        <v>0.1</v>
      </c>
      <c r="K204" s="1">
        <v>80</v>
      </c>
      <c r="L204" s="1">
        <v>1830</v>
      </c>
      <c r="M204" s="6">
        <f t="shared" si="22"/>
        <v>12.679671363591979</v>
      </c>
      <c r="N204" s="1">
        <v>0.7</v>
      </c>
      <c r="O204" s="11" cm="1">
        <f t="array" ref="O204">ROUND(_xlfn.SWITCH(C204,"建筑专教",IF(S204&gt;0.1,1.38,1.28),"阶梯教室",IF(S204&gt;0.1,1.15,1.05),"公共教室",IF(S204&gt;0.1,1.22,1.12),IF(S204&gt;0.1,1.2,1.1))+(MOD(ROW()*11,31)/31-0.5)*0.06,2)</f>
        <v>1.19</v>
      </c>
      <c r="P204" s="12">
        <f t="shared" si="23"/>
        <v>0</v>
      </c>
      <c r="Q204" s="13">
        <f t="shared" si="21"/>
        <v>-3.8870763990398203</v>
      </c>
      <c r="R204" s="1">
        <v>0</v>
      </c>
      <c r="S204" s="1">
        <v>0.158</v>
      </c>
      <c r="T204" s="1">
        <v>2.8000000000000001E-2</v>
      </c>
      <c r="U204" s="4" t="s">
        <v>34</v>
      </c>
      <c r="V204">
        <v>0.41</v>
      </c>
      <c r="W204">
        <v>0.3</v>
      </c>
      <c r="X204" s="14">
        <v>0.73</v>
      </c>
      <c r="Y204" s="14">
        <v>2.38</v>
      </c>
      <c r="Z204" s="14">
        <v>0.25</v>
      </c>
      <c r="AA204" s="5">
        <f t="shared" si="24"/>
        <v>0.186</v>
      </c>
      <c r="AB204" s="15" cm="1">
        <f t="array" ref="AB204">_xlfn.SWITCH(U204,"夏",122,"冬",90,"春",153,"秋",153,0)</f>
        <v>153</v>
      </c>
      <c r="AC204" s="16">
        <f t="shared" si="25"/>
        <v>28.457999999999998</v>
      </c>
      <c r="AD204" s="5">
        <f>IFERROR(AA204/D204,0)</f>
        <v>1.4817080748310374E-3</v>
      </c>
      <c r="AE204" s="15">
        <f t="shared" si="26"/>
        <v>0.41917808219178082</v>
      </c>
      <c r="AF204" s="5">
        <f>IFERROR(AD204*AE204*48,0)</f>
        <v>2.9812778360435999E-2</v>
      </c>
    </row>
    <row r="205" spans="1:32" x14ac:dyDescent="0.15">
      <c r="A205" s="8">
        <v>45733</v>
      </c>
      <c r="B205" s="1" t="s">
        <v>36</v>
      </c>
      <c r="C205" s="1" t="s">
        <v>33</v>
      </c>
      <c r="D205" s="9">
        <v>125.5308</v>
      </c>
      <c r="E205" s="6">
        <v>3.15</v>
      </c>
      <c r="F205" s="10">
        <v>0.33333333333333298</v>
      </c>
      <c r="G205" s="1">
        <v>18.600000000000001</v>
      </c>
      <c r="H205" s="1">
        <v>65.2</v>
      </c>
      <c r="I205" s="1">
        <v>18.899999999999999</v>
      </c>
      <c r="J205" s="1">
        <v>0.06</v>
      </c>
      <c r="K205" s="1">
        <v>490</v>
      </c>
      <c r="L205" s="1">
        <v>1865</v>
      </c>
      <c r="M205" s="6">
        <f t="shared" si="22"/>
        <v>18.974284115098044</v>
      </c>
      <c r="N205" s="1">
        <v>0</v>
      </c>
      <c r="O205" s="1">
        <v>0</v>
      </c>
      <c r="P205" s="12">
        <f t="shared" si="23"/>
        <v>0</v>
      </c>
      <c r="Q205" s="1">
        <v>0</v>
      </c>
      <c r="R205" s="1">
        <v>0</v>
      </c>
      <c r="S205" s="1">
        <v>0.157</v>
      </c>
      <c r="T205" s="1">
        <v>0</v>
      </c>
      <c r="U205" s="4" t="s">
        <v>34</v>
      </c>
      <c r="V205">
        <v>0.41</v>
      </c>
      <c r="W205">
        <v>0.3</v>
      </c>
      <c r="X205" s="14">
        <v>0.73</v>
      </c>
      <c r="Y205" s="14">
        <v>2.38</v>
      </c>
      <c r="Z205" s="14">
        <v>0.25</v>
      </c>
      <c r="AA205" s="5">
        <f t="shared" si="24"/>
        <v>0.157</v>
      </c>
      <c r="AB205" s="15" cm="1">
        <f t="array" ref="AB205">_xlfn.SWITCH(U205,"夏",122,"冬",90,"春",153,"秋",153,0)</f>
        <v>153</v>
      </c>
      <c r="AC205" s="16">
        <f t="shared" si="25"/>
        <v>24.021000000000001</v>
      </c>
      <c r="AD205" s="5">
        <f>IFERROR(AA205/D205,0)</f>
        <v>1.2506890739165208E-3</v>
      </c>
      <c r="AE205" s="15">
        <f t="shared" si="26"/>
        <v>0.41917808219178082</v>
      </c>
      <c r="AF205" s="5">
        <f>IFERROR(AD205*AE205*48,0)</f>
        <v>2.5164549476282001E-2</v>
      </c>
    </row>
    <row r="206" spans="1:32" x14ac:dyDescent="0.15">
      <c r="A206" s="8">
        <v>45733</v>
      </c>
      <c r="B206" s="1" t="s">
        <v>36</v>
      </c>
      <c r="C206" s="1" t="s">
        <v>33</v>
      </c>
      <c r="D206" s="9">
        <v>125.5308</v>
      </c>
      <c r="E206" s="6">
        <v>3.15</v>
      </c>
      <c r="F206" s="10">
        <v>0.35416666666666702</v>
      </c>
      <c r="G206" s="1">
        <v>19.3</v>
      </c>
      <c r="H206" s="1">
        <v>63.7</v>
      </c>
      <c r="I206" s="1">
        <v>19.600000000000001</v>
      </c>
      <c r="J206" s="1">
        <v>0.08</v>
      </c>
      <c r="K206" s="1">
        <v>590</v>
      </c>
      <c r="L206" s="1">
        <v>1935</v>
      </c>
      <c r="M206" s="6">
        <f t="shared" si="22"/>
        <v>19.68764169944393</v>
      </c>
      <c r="N206" s="1">
        <v>0.7</v>
      </c>
      <c r="O206" s="11" cm="1">
        <f t="array" ref="O206">ROUND(_xlfn.SWITCH(C206,"建筑专教",IF(S206&gt;0.1,1.38,1.28),"阶梯教室",IF(S206&gt;0.1,1.15,1.05),"公共教室",IF(S206&gt;0.1,1.22,1.12),IF(S206&gt;0.1,1.2,1.1))+(MOD(ROW()*11,31)/31-0.5)*0.06,2)</f>
        <v>1.18</v>
      </c>
      <c r="P206" s="12">
        <f t="shared" si="23"/>
        <v>0.19</v>
      </c>
      <c r="Q206" s="13">
        <f t="shared" si="21"/>
        <v>-1.5644470681917497</v>
      </c>
      <c r="R206" s="1">
        <v>0</v>
      </c>
      <c r="S206" s="1">
        <v>0.155</v>
      </c>
      <c r="T206" s="1">
        <v>2.5000000000000001E-2</v>
      </c>
      <c r="U206" s="4" t="s">
        <v>34</v>
      </c>
      <c r="V206">
        <v>0.41</v>
      </c>
      <c r="W206">
        <v>0.3</v>
      </c>
      <c r="X206" s="14">
        <v>0.73</v>
      </c>
      <c r="Y206" s="14">
        <v>2.38</v>
      </c>
      <c r="Z206" s="14">
        <v>0.25</v>
      </c>
      <c r="AA206" s="5">
        <f t="shared" si="24"/>
        <v>0.18</v>
      </c>
      <c r="AB206" s="15" cm="1">
        <f t="array" ref="AB206">_xlfn.SWITCH(U206,"夏",122,"冬",90,"春",153,"秋",153,0)</f>
        <v>153</v>
      </c>
      <c r="AC206" s="16">
        <f t="shared" si="25"/>
        <v>27.54</v>
      </c>
      <c r="AD206" s="5">
        <f>IFERROR(AA206/D206,0)</f>
        <v>1.4339110401590685E-3</v>
      </c>
      <c r="AE206" s="15">
        <f t="shared" si="26"/>
        <v>0.41917808219178082</v>
      </c>
      <c r="AF206" s="5">
        <f>IFERROR(AD206*AE206*48,0)</f>
        <v>2.8851075832679998E-2</v>
      </c>
    </row>
    <row r="207" spans="1:32" x14ac:dyDescent="0.15">
      <c r="A207" s="8">
        <v>45733</v>
      </c>
      <c r="B207" s="1" t="s">
        <v>36</v>
      </c>
      <c r="C207" s="1" t="s">
        <v>33</v>
      </c>
      <c r="D207" s="9">
        <v>125.5308</v>
      </c>
      <c r="E207" s="6">
        <v>3.15</v>
      </c>
      <c r="F207" s="10">
        <v>0.375</v>
      </c>
      <c r="G207" s="1">
        <v>20.2</v>
      </c>
      <c r="H207" s="1">
        <v>61</v>
      </c>
      <c r="I207" s="1">
        <v>20.5</v>
      </c>
      <c r="J207" s="1">
        <v>0.06</v>
      </c>
      <c r="K207" s="1">
        <v>730</v>
      </c>
      <c r="L207" s="1">
        <v>2005</v>
      </c>
      <c r="M207" s="6">
        <f t="shared" si="22"/>
        <v>20.573077074155265</v>
      </c>
      <c r="N207" s="1">
        <v>0.7</v>
      </c>
      <c r="O207" s="11" cm="1">
        <f t="array" ref="O207">ROUND(_xlfn.SWITCH(C207,"建筑专教",IF(S207&gt;0.1,1.38,1.28),"阶梯教室",IF(S207&gt;0.1,1.15,1.05),"公共教室",IF(S207&gt;0.1,1.22,1.12),IF(S207&gt;0.1,1.2,1.1))+(MOD(ROW()*11,31)/31-0.5)*0.06,2)</f>
        <v>1.2</v>
      </c>
      <c r="P207" s="12">
        <f t="shared" si="23"/>
        <v>0.33</v>
      </c>
      <c r="Q207" s="13">
        <f t="shared" si="21"/>
        <v>-1.2231468980907412</v>
      </c>
      <c r="R207" s="1">
        <v>0</v>
      </c>
      <c r="S207" s="1">
        <v>0.153</v>
      </c>
      <c r="T207" s="1">
        <v>3.2000000000000001E-2</v>
      </c>
      <c r="U207" s="4" t="s">
        <v>34</v>
      </c>
      <c r="V207">
        <v>0.41</v>
      </c>
      <c r="W207">
        <v>0.3</v>
      </c>
      <c r="X207" s="14">
        <v>0.73</v>
      </c>
      <c r="Y207" s="14">
        <v>2.38</v>
      </c>
      <c r="Z207" s="14">
        <v>0.25</v>
      </c>
      <c r="AA207" s="5">
        <f t="shared" si="24"/>
        <v>0.185</v>
      </c>
      <c r="AB207" s="15" cm="1">
        <f t="array" ref="AB207">_xlfn.SWITCH(U207,"夏",122,"冬",90,"春",153,"秋",153,0)</f>
        <v>153</v>
      </c>
      <c r="AC207" s="16">
        <f t="shared" si="25"/>
        <v>28.305</v>
      </c>
      <c r="AD207" s="5">
        <f>IFERROR(AA207/D207,0)</f>
        <v>1.4737419023857093E-3</v>
      </c>
      <c r="AE207" s="15">
        <f t="shared" si="26"/>
        <v>0.41917808219178082</v>
      </c>
      <c r="AF207" s="5">
        <f>IFERROR(AD207*AE207*48,0)</f>
        <v>2.9652494605809997E-2</v>
      </c>
    </row>
    <row r="208" spans="1:32" x14ac:dyDescent="0.15">
      <c r="A208" s="8">
        <v>45733</v>
      </c>
      <c r="B208" s="1" t="s">
        <v>36</v>
      </c>
      <c r="C208" s="1" t="s">
        <v>33</v>
      </c>
      <c r="D208" s="9">
        <v>125.5308</v>
      </c>
      <c r="E208" s="6">
        <v>3.15</v>
      </c>
      <c r="F208" s="10">
        <v>0.39583333333333298</v>
      </c>
      <c r="G208" s="1">
        <v>21</v>
      </c>
      <c r="H208" s="1">
        <v>59.5</v>
      </c>
      <c r="I208" s="1">
        <v>21.3</v>
      </c>
      <c r="J208" s="1">
        <v>0.08</v>
      </c>
      <c r="K208" s="1">
        <v>865</v>
      </c>
      <c r="L208" s="1">
        <v>2075</v>
      </c>
      <c r="M208" s="6">
        <f t="shared" si="22"/>
        <v>21.386133340037475</v>
      </c>
      <c r="N208" s="1">
        <v>0.7</v>
      </c>
      <c r="O208" s="11" cm="1">
        <f t="array" ref="O208">ROUND(_xlfn.SWITCH(C208,"建筑专教",IF(S208&gt;0.1,1.38,1.28),"阶梯教室",IF(S208&gt;0.1,1.15,1.05),"公共教室",IF(S208&gt;0.1,1.22,1.12),IF(S208&gt;0.1,1.2,1.1))+(MOD(ROW()*11,31)/31-0.5)*0.06,2)</f>
        <v>1.22</v>
      </c>
      <c r="P208" s="12">
        <f t="shared" si="23"/>
        <v>0.46</v>
      </c>
      <c r="Q208" s="13">
        <f t="shared" si="21"/>
        <v>-0.92514215401916933</v>
      </c>
      <c r="R208" s="1">
        <v>0</v>
      </c>
      <c r="S208" s="1">
        <v>0.151</v>
      </c>
      <c r="T208" s="1">
        <v>3.7999999999999999E-2</v>
      </c>
      <c r="U208" s="4" t="s">
        <v>34</v>
      </c>
      <c r="V208">
        <v>0.41</v>
      </c>
      <c r="W208">
        <v>0.3</v>
      </c>
      <c r="X208" s="14">
        <v>0.73</v>
      </c>
      <c r="Y208" s="14">
        <v>2.38</v>
      </c>
      <c r="Z208" s="14">
        <v>0.25</v>
      </c>
      <c r="AA208" s="5">
        <f t="shared" si="24"/>
        <v>0.189</v>
      </c>
      <c r="AB208" s="15" cm="1">
        <f t="array" ref="AB208">_xlfn.SWITCH(U208,"夏",122,"冬",90,"春",153,"秋",153,0)</f>
        <v>153</v>
      </c>
      <c r="AC208" s="16">
        <f t="shared" si="25"/>
        <v>28.917000000000002</v>
      </c>
      <c r="AD208" s="5">
        <f>IFERROR(AA208/D208,0)</f>
        <v>1.5056065921670221E-3</v>
      </c>
      <c r="AE208" s="15">
        <f t="shared" si="26"/>
        <v>0.41917808219178082</v>
      </c>
      <c r="AF208" s="5">
        <f>IFERROR(AD208*AE208*48,0)</f>
        <v>3.0293629624314002E-2</v>
      </c>
    </row>
    <row r="209" spans="1:32" x14ac:dyDescent="0.15">
      <c r="A209" s="8">
        <v>45733</v>
      </c>
      <c r="B209" s="1" t="s">
        <v>36</v>
      </c>
      <c r="C209" s="1" t="s">
        <v>33</v>
      </c>
      <c r="D209" s="9">
        <v>125.5308</v>
      </c>
      <c r="E209" s="6">
        <v>3.15</v>
      </c>
      <c r="F209" s="10">
        <v>0.41666666666666702</v>
      </c>
      <c r="G209" s="1">
        <v>21.8</v>
      </c>
      <c r="H209" s="1">
        <v>58</v>
      </c>
      <c r="I209" s="1">
        <v>22.1</v>
      </c>
      <c r="J209" s="1">
        <v>0.09</v>
      </c>
      <c r="K209" s="1">
        <v>1005</v>
      </c>
      <c r="L209" s="1">
        <v>2145</v>
      </c>
      <c r="M209" s="6">
        <f t="shared" si="22"/>
        <v>22.191688742913811</v>
      </c>
      <c r="N209" s="1">
        <v>0.7</v>
      </c>
      <c r="O209" s="11" cm="1">
        <f t="array" ref="O209">ROUND(_xlfn.SWITCH(C209,"建筑专教",IF(S209&gt;0.1,1.38,1.28),"阶梯教室",IF(S209&gt;0.1,1.15,1.05),"公共教室",IF(S209&gt;0.1,1.22,1.12),IF(S209&gt;0.1,1.2,1.1))+(MOD(ROW()*11,31)/31-0.5)*0.06,2)</f>
        <v>1.18</v>
      </c>
      <c r="P209" s="12">
        <f t="shared" si="23"/>
        <v>0.6</v>
      </c>
      <c r="Q209" s="13">
        <f t="shared" si="21"/>
        <v>-0.79880137862122047</v>
      </c>
      <c r="R209" s="1">
        <v>0</v>
      </c>
      <c r="S209" s="1">
        <v>0.14899999999999999</v>
      </c>
      <c r="T209" s="1">
        <v>3.2000000000000001E-2</v>
      </c>
      <c r="U209" s="4" t="s">
        <v>34</v>
      </c>
      <c r="V209">
        <v>0.41</v>
      </c>
      <c r="W209">
        <v>0.3</v>
      </c>
      <c r="X209" s="14">
        <v>0.73</v>
      </c>
      <c r="Y209" s="14">
        <v>2.38</v>
      </c>
      <c r="Z209" s="14">
        <v>0.25</v>
      </c>
      <c r="AA209" s="5">
        <f t="shared" si="24"/>
        <v>0.18099999999999999</v>
      </c>
      <c r="AB209" s="15" cm="1">
        <f t="array" ref="AB209">_xlfn.SWITCH(U209,"夏",122,"冬",90,"春",153,"秋",153,0)</f>
        <v>153</v>
      </c>
      <c r="AC209" s="16">
        <f t="shared" si="25"/>
        <v>27.692999999999998</v>
      </c>
      <c r="AD209" s="5">
        <f>IFERROR(AA209/D209,0)</f>
        <v>1.4418772126043966E-3</v>
      </c>
      <c r="AE209" s="15">
        <f t="shared" si="26"/>
        <v>0.41917808219178082</v>
      </c>
      <c r="AF209" s="5">
        <f>IFERROR(AD209*AE209*48,0)</f>
        <v>2.9011359587305996E-2</v>
      </c>
    </row>
    <row r="210" spans="1:32" x14ac:dyDescent="0.15">
      <c r="A210" s="8">
        <v>45733</v>
      </c>
      <c r="B210" s="1" t="s">
        <v>36</v>
      </c>
      <c r="C210" s="1" t="s">
        <v>33</v>
      </c>
      <c r="D210" s="9">
        <v>125.5308</v>
      </c>
      <c r="E210" s="6">
        <v>3.15</v>
      </c>
      <c r="F210" s="10">
        <v>0.4375</v>
      </c>
      <c r="G210" s="1">
        <v>22.3</v>
      </c>
      <c r="H210" s="1">
        <v>57</v>
      </c>
      <c r="I210" s="1">
        <v>22.7</v>
      </c>
      <c r="J210" s="1">
        <v>0.11</v>
      </c>
      <c r="K210" s="1">
        <v>735</v>
      </c>
      <c r="L210" s="1">
        <v>200</v>
      </c>
      <c r="M210" s="6">
        <f t="shared" si="22"/>
        <v>22.837025200862115</v>
      </c>
      <c r="N210" s="1">
        <v>0.7</v>
      </c>
      <c r="O210" s="11" cm="1">
        <f t="array" ref="O210">ROUND(_xlfn.SWITCH(C210,"建筑专教",IF(S210&gt;0.1,1.38,1.28),"阶梯教室",IF(S210&gt;0.1,1.15,1.05),"公共教室",IF(S210&gt;0.1,1.22,1.12),IF(S210&gt;0.1,1.2,1.1))+(MOD(ROW()*11,31)/31-0.5)*0.06,2)</f>
        <v>1.2</v>
      </c>
      <c r="P210" s="12">
        <f t="shared" si="23"/>
        <v>0.33</v>
      </c>
      <c r="Q210" s="13">
        <f t="shared" si="21"/>
        <v>-0.58099168255225486</v>
      </c>
      <c r="R210" s="1">
        <v>0</v>
      </c>
      <c r="S210" s="1">
        <v>0.14699999999999999</v>
      </c>
      <c r="T210" s="1">
        <v>8.0000000000000002E-3</v>
      </c>
      <c r="U210" s="4" t="s">
        <v>34</v>
      </c>
      <c r="V210">
        <v>0.41</v>
      </c>
      <c r="W210">
        <v>0.3</v>
      </c>
      <c r="X210" s="14">
        <v>0.73</v>
      </c>
      <c r="Y210" s="14">
        <v>2.38</v>
      </c>
      <c r="Z210" s="14">
        <v>0.25</v>
      </c>
      <c r="AA210" s="5">
        <f t="shared" si="24"/>
        <v>0.155</v>
      </c>
      <c r="AB210" s="15" cm="1">
        <f t="array" ref="AB210">_xlfn.SWITCH(U210,"夏",122,"冬",90,"春",153,"秋",153,0)</f>
        <v>153</v>
      </c>
      <c r="AC210" s="16">
        <f t="shared" si="25"/>
        <v>23.715</v>
      </c>
      <c r="AD210" s="5">
        <f>IFERROR(AA210/D210,0)</f>
        <v>1.2347567290258645E-3</v>
      </c>
      <c r="AE210" s="15">
        <f t="shared" si="26"/>
        <v>0.41917808219178082</v>
      </c>
      <c r="AF210" s="5">
        <f>IFERROR(AD210*AE210*48,0)</f>
        <v>2.4843981967029999E-2</v>
      </c>
    </row>
    <row r="211" spans="1:32" x14ac:dyDescent="0.15">
      <c r="A211" s="8">
        <v>45733</v>
      </c>
      <c r="B211" s="1" t="s">
        <v>36</v>
      </c>
      <c r="C211" s="1" t="s">
        <v>33</v>
      </c>
      <c r="D211" s="9">
        <v>125.5308</v>
      </c>
      <c r="E211" s="6">
        <v>3.15</v>
      </c>
      <c r="F211" s="10">
        <v>0.45833333333333298</v>
      </c>
      <c r="G211" s="1">
        <v>22.9</v>
      </c>
      <c r="H211" s="1">
        <v>56</v>
      </c>
      <c r="I211" s="1">
        <v>23.3</v>
      </c>
      <c r="J211" s="1">
        <v>0.08</v>
      </c>
      <c r="K211" s="1">
        <v>980</v>
      </c>
      <c r="L211" s="1">
        <v>270</v>
      </c>
      <c r="M211" s="6">
        <f t="shared" si="22"/>
        <v>23.412521014580648</v>
      </c>
      <c r="N211" s="1">
        <v>0.7</v>
      </c>
      <c r="O211" s="11" cm="1">
        <f t="array" ref="O211">ROUND(_xlfn.SWITCH(C211,"建筑专教",IF(S211&gt;0.1,1.38,1.28),"阶梯教室",IF(S211&gt;0.1,1.15,1.05),"公共教室",IF(S211&gt;0.1,1.22,1.12),IF(S211&gt;0.1,1.2,1.1))+(MOD(ROW()*11,31)/31-0.5)*0.06,2)</f>
        <v>1.22</v>
      </c>
      <c r="P211" s="12">
        <f t="shared" si="23"/>
        <v>0.57999999999999996</v>
      </c>
      <c r="Q211" s="13">
        <f t="shared" si="21"/>
        <v>-0.36519555730363884</v>
      </c>
      <c r="R211" s="1">
        <v>0</v>
      </c>
      <c r="S211" s="1">
        <v>0.14499999999999999</v>
      </c>
      <c r="T211" s="1">
        <v>2.8000000000000001E-2</v>
      </c>
      <c r="U211" s="4" t="s">
        <v>34</v>
      </c>
      <c r="V211">
        <v>0.41</v>
      </c>
      <c r="W211">
        <v>0.3</v>
      </c>
      <c r="X211" s="14">
        <v>0.73</v>
      </c>
      <c r="Y211" s="14">
        <v>2.38</v>
      </c>
      <c r="Z211" s="14">
        <v>0.25</v>
      </c>
      <c r="AA211" s="5">
        <f t="shared" si="24"/>
        <v>0.17299999999999999</v>
      </c>
      <c r="AB211" s="15" cm="1">
        <f t="array" ref="AB211">_xlfn.SWITCH(U211,"夏",122,"冬",90,"春",153,"秋",153,0)</f>
        <v>153</v>
      </c>
      <c r="AC211" s="16">
        <f t="shared" si="25"/>
        <v>26.468999999999998</v>
      </c>
      <c r="AD211" s="5">
        <f>IFERROR(AA211/D211,0)</f>
        <v>1.3781478330417713E-3</v>
      </c>
      <c r="AE211" s="15">
        <f t="shared" si="26"/>
        <v>0.41917808219178082</v>
      </c>
      <c r="AF211" s="5">
        <f>IFERROR(AD211*AE211*48,0)</f>
        <v>2.7729089550298E-2</v>
      </c>
    </row>
    <row r="212" spans="1:32" x14ac:dyDescent="0.15">
      <c r="A212" s="8">
        <v>45733</v>
      </c>
      <c r="B212" s="1" t="s">
        <v>36</v>
      </c>
      <c r="C212" s="1" t="s">
        <v>33</v>
      </c>
      <c r="D212" s="9">
        <v>125.5308</v>
      </c>
      <c r="E212" s="6">
        <v>3.15</v>
      </c>
      <c r="F212" s="10">
        <v>0.47916666666666702</v>
      </c>
      <c r="G212" s="1">
        <v>23.5</v>
      </c>
      <c r="H212" s="1">
        <v>55</v>
      </c>
      <c r="I212" s="1">
        <v>23.9</v>
      </c>
      <c r="J212" s="1">
        <v>0.06</v>
      </c>
      <c r="K212" s="1">
        <v>1125</v>
      </c>
      <c r="L212" s="1">
        <v>340</v>
      </c>
      <c r="M212" s="6">
        <f t="shared" si="22"/>
        <v>23.994118922138796</v>
      </c>
      <c r="N212" s="1">
        <v>0.7</v>
      </c>
      <c r="O212" s="11" cm="1">
        <f t="array" ref="O212">ROUND(_xlfn.SWITCH(C212,"建筑专教",IF(S212&gt;0.1,1.38,1.28),"阶梯教室",IF(S212&gt;0.1,1.15,1.05),"公共教室",IF(S212&gt;0.1,1.22,1.12),IF(S212&gt;0.1,1.2,1.1))+(MOD(ROW()*11,31)/31-0.5)*0.06,2)</f>
        <v>1.18</v>
      </c>
      <c r="P212" s="12">
        <f t="shared" si="23"/>
        <v>0.72</v>
      </c>
      <c r="Q212" s="13">
        <f t="shared" si="21"/>
        <v>-0.28577507470993974</v>
      </c>
      <c r="R212" s="1">
        <v>0</v>
      </c>
      <c r="S212" s="1">
        <v>0.14299999999999999</v>
      </c>
      <c r="T212" s="1">
        <v>3.5000000000000003E-2</v>
      </c>
      <c r="U212" s="4" t="s">
        <v>34</v>
      </c>
      <c r="V212">
        <v>0.41</v>
      </c>
      <c r="W212">
        <v>0.3</v>
      </c>
      <c r="X212" s="14">
        <v>0.73</v>
      </c>
      <c r="Y212" s="14">
        <v>2.38</v>
      </c>
      <c r="Z212" s="14">
        <v>0.25</v>
      </c>
      <c r="AA212" s="5">
        <f t="shared" si="24"/>
        <v>0.17799999999999999</v>
      </c>
      <c r="AB212" s="15" cm="1">
        <f t="array" ref="AB212">_xlfn.SWITCH(U212,"夏",122,"冬",90,"春",153,"秋",153,0)</f>
        <v>153</v>
      </c>
      <c r="AC212" s="16">
        <f t="shared" si="25"/>
        <v>27.233999999999998</v>
      </c>
      <c r="AD212" s="5">
        <f>IFERROR(AA212/D212,0)</f>
        <v>1.4179786952684121E-3</v>
      </c>
      <c r="AE212" s="15">
        <f t="shared" si="26"/>
        <v>0.41917808219178082</v>
      </c>
      <c r="AF212" s="5">
        <f>IFERROR(AD212*AE212*48,0)</f>
        <v>2.8530508323427999E-2</v>
      </c>
    </row>
    <row r="213" spans="1:32" x14ac:dyDescent="0.15">
      <c r="A213" s="8">
        <v>45733</v>
      </c>
      <c r="B213" s="1" t="s">
        <v>36</v>
      </c>
      <c r="C213" s="1" t="s">
        <v>33</v>
      </c>
      <c r="D213" s="9">
        <v>125.5308</v>
      </c>
      <c r="E213" s="6">
        <v>3.15</v>
      </c>
      <c r="F213" s="10">
        <v>0.5</v>
      </c>
      <c r="G213" s="1">
        <v>23.9</v>
      </c>
      <c r="H213" s="1">
        <v>54</v>
      </c>
      <c r="I213" s="1">
        <v>24.5</v>
      </c>
      <c r="J213" s="1">
        <v>0.08</v>
      </c>
      <c r="K213" s="1">
        <v>770</v>
      </c>
      <c r="L213" s="1">
        <v>410</v>
      </c>
      <c r="M213" s="6">
        <f t="shared" si="22"/>
        <v>24.666703233522071</v>
      </c>
      <c r="N213" s="1">
        <v>0.7</v>
      </c>
      <c r="O213" s="11" cm="1">
        <f t="array" ref="O213">ROUND(_xlfn.SWITCH(C213,"建筑专教",IF(S213&gt;0.1,1.38,1.28),"阶梯教室",IF(S213&gt;0.1,1.15,1.05),"公共教室",IF(S213&gt;0.1,1.22,1.12),IF(S213&gt;0.1,1.2,1.1))+(MOD(ROW()*11,31)/31-0.5)*0.06,2)</f>
        <v>1.2</v>
      </c>
      <c r="P213" s="12">
        <f t="shared" si="23"/>
        <v>0.37</v>
      </c>
      <c r="Q213" s="13">
        <f t="shared" si="21"/>
        <v>-9.5584673949218824E-2</v>
      </c>
      <c r="R213" s="1">
        <v>0</v>
      </c>
      <c r="S213" s="1">
        <v>0.14099999999999999</v>
      </c>
      <c r="T213" s="1">
        <v>2.8000000000000001E-2</v>
      </c>
      <c r="U213" s="4" t="s">
        <v>34</v>
      </c>
      <c r="V213">
        <v>0.41</v>
      </c>
      <c r="W213">
        <v>0.3</v>
      </c>
      <c r="X213" s="14">
        <v>0.73</v>
      </c>
      <c r="Y213" s="14">
        <v>2.38</v>
      </c>
      <c r="Z213" s="14">
        <v>0.25</v>
      </c>
      <c r="AA213" s="5">
        <f t="shared" si="24"/>
        <v>0.16899999999999998</v>
      </c>
      <c r="AB213" s="15" cm="1">
        <f t="array" ref="AB213">_xlfn.SWITCH(U213,"夏",122,"冬",90,"春",153,"秋",153,0)</f>
        <v>153</v>
      </c>
      <c r="AC213" s="16">
        <f t="shared" si="25"/>
        <v>25.856999999999996</v>
      </c>
      <c r="AD213" s="5">
        <f>IFERROR(AA213/D213,0)</f>
        <v>1.3462831432604586E-3</v>
      </c>
      <c r="AE213" s="15">
        <f t="shared" si="26"/>
        <v>0.41917808219178082</v>
      </c>
      <c r="AF213" s="5">
        <f>IFERROR(AD213*AE213*48,0)</f>
        <v>2.7087954531793995E-2</v>
      </c>
    </row>
    <row r="214" spans="1:32" x14ac:dyDescent="0.15">
      <c r="A214" s="8">
        <v>45733</v>
      </c>
      <c r="B214" s="1" t="s">
        <v>36</v>
      </c>
      <c r="C214" s="1" t="s">
        <v>33</v>
      </c>
      <c r="D214" s="9">
        <v>125.5308</v>
      </c>
      <c r="E214" s="6">
        <v>3.15</v>
      </c>
      <c r="F214" s="10">
        <v>0.52083333333333304</v>
      </c>
      <c r="G214" s="1">
        <v>23.5</v>
      </c>
      <c r="H214" s="1">
        <v>55</v>
      </c>
      <c r="I214" s="1">
        <v>24</v>
      </c>
      <c r="J214" s="1">
        <v>0.06</v>
      </c>
      <c r="K214" s="1">
        <v>580</v>
      </c>
      <c r="L214" s="1">
        <v>480</v>
      </c>
      <c r="M214" s="6">
        <f t="shared" si="22"/>
        <v>24.117516054858754</v>
      </c>
      <c r="N214" s="1">
        <v>0</v>
      </c>
      <c r="O214" s="1">
        <v>0</v>
      </c>
      <c r="P214" s="12">
        <f t="shared" si="23"/>
        <v>0</v>
      </c>
      <c r="Q214" s="1">
        <v>0</v>
      </c>
      <c r="R214" s="1">
        <v>0</v>
      </c>
      <c r="S214" s="1">
        <v>0</v>
      </c>
      <c r="T214" s="1">
        <v>0</v>
      </c>
      <c r="U214" s="4" t="s">
        <v>34</v>
      </c>
      <c r="V214">
        <v>0.41</v>
      </c>
      <c r="W214">
        <v>0.3</v>
      </c>
      <c r="X214" s="14">
        <v>0.73</v>
      </c>
      <c r="Y214" s="14">
        <v>2.38</v>
      </c>
      <c r="Z214" s="14">
        <v>0.25</v>
      </c>
      <c r="AA214" s="5">
        <f t="shared" si="24"/>
        <v>0</v>
      </c>
      <c r="AB214" s="15" cm="1">
        <f t="array" ref="AB214">_xlfn.SWITCH(U214,"夏",122,"冬",90,"春",153,"秋",153,0)</f>
        <v>153</v>
      </c>
      <c r="AC214" s="16">
        <f t="shared" si="25"/>
        <v>0</v>
      </c>
      <c r="AD214" s="5">
        <f>IFERROR(AA214/D214,0)</f>
        <v>0</v>
      </c>
      <c r="AE214" s="15">
        <f t="shared" si="26"/>
        <v>0.41917808219178082</v>
      </c>
      <c r="AF214" s="5">
        <f>IFERROR(AD214*AE214*48,0)</f>
        <v>0</v>
      </c>
    </row>
    <row r="215" spans="1:32" x14ac:dyDescent="0.15">
      <c r="A215" s="8">
        <v>45733</v>
      </c>
      <c r="B215" s="1" t="s">
        <v>36</v>
      </c>
      <c r="C215" s="1" t="s">
        <v>33</v>
      </c>
      <c r="D215" s="9">
        <v>125.5308</v>
      </c>
      <c r="E215" s="6">
        <v>3.15</v>
      </c>
      <c r="F215" s="10">
        <v>0.54166666666666696</v>
      </c>
      <c r="G215" s="1">
        <v>22.9</v>
      </c>
      <c r="H215" s="1">
        <v>56</v>
      </c>
      <c r="I215" s="1">
        <v>23.4</v>
      </c>
      <c r="J215" s="1">
        <v>0.08</v>
      </c>
      <c r="K215" s="1">
        <v>510</v>
      </c>
      <c r="L215" s="1">
        <v>550</v>
      </c>
      <c r="M215" s="6">
        <f t="shared" si="22"/>
        <v>23.540489180925874</v>
      </c>
      <c r="N215" s="1">
        <v>0</v>
      </c>
      <c r="O215" s="1">
        <v>0</v>
      </c>
      <c r="P215" s="12">
        <f t="shared" si="23"/>
        <v>0</v>
      </c>
      <c r="Q215" s="1">
        <v>0</v>
      </c>
      <c r="R215" s="1">
        <v>0</v>
      </c>
      <c r="S215" s="1">
        <v>0</v>
      </c>
      <c r="T215" s="1">
        <v>0</v>
      </c>
      <c r="U215" s="4" t="s">
        <v>34</v>
      </c>
      <c r="V215">
        <v>0.41</v>
      </c>
      <c r="W215">
        <v>0.3</v>
      </c>
      <c r="X215" s="14">
        <v>0.73</v>
      </c>
      <c r="Y215" s="14">
        <v>2.38</v>
      </c>
      <c r="Z215" s="14">
        <v>0.25</v>
      </c>
      <c r="AA215" s="5">
        <f t="shared" si="24"/>
        <v>0</v>
      </c>
      <c r="AB215" s="15" cm="1">
        <f t="array" ref="AB215">_xlfn.SWITCH(U215,"夏",122,"冬",90,"春",153,"秋",153,0)</f>
        <v>153</v>
      </c>
      <c r="AC215" s="16">
        <f t="shared" si="25"/>
        <v>0</v>
      </c>
      <c r="AD215" s="5">
        <f>IFERROR(AA215/D215,0)</f>
        <v>0</v>
      </c>
      <c r="AE215" s="15">
        <f t="shared" si="26"/>
        <v>0.41917808219178082</v>
      </c>
      <c r="AF215" s="5">
        <f>IFERROR(AD215*AE215*48,0)</f>
        <v>0</v>
      </c>
    </row>
    <row r="216" spans="1:32" x14ac:dyDescent="0.15">
      <c r="A216" s="8">
        <v>45733</v>
      </c>
      <c r="B216" s="1" t="s">
        <v>36</v>
      </c>
      <c r="C216" s="1" t="s">
        <v>33</v>
      </c>
      <c r="D216" s="9">
        <v>125.5308</v>
      </c>
      <c r="E216" s="6">
        <v>3.15</v>
      </c>
      <c r="F216" s="10">
        <v>0.5625</v>
      </c>
      <c r="G216" s="1">
        <v>22.3</v>
      </c>
      <c r="H216" s="1">
        <v>57</v>
      </c>
      <c r="I216" s="1">
        <v>22.8</v>
      </c>
      <c r="J216" s="1">
        <v>0.1</v>
      </c>
      <c r="K216" s="1">
        <v>635</v>
      </c>
      <c r="L216" s="1">
        <v>620</v>
      </c>
      <c r="M216" s="6">
        <f t="shared" si="22"/>
        <v>22.961577394128597</v>
      </c>
      <c r="N216" s="1">
        <v>0.7</v>
      </c>
      <c r="O216" s="11" cm="1">
        <f t="array" ref="O216">ROUND(_xlfn.SWITCH(C216,"建筑专教",IF(S216&gt;0.1,1.38,1.28),"阶梯教室",IF(S216&gt;0.1,1.15,1.05),"公共教室",IF(S216&gt;0.1,1.22,1.12),IF(S216&gt;0.1,1.2,1.1))+(MOD(ROW()*11,31)/31-0.5)*0.06,2)</f>
        <v>1.21</v>
      </c>
      <c r="P216" s="12">
        <f t="shared" si="23"/>
        <v>0.23</v>
      </c>
      <c r="Q216" s="13">
        <f t="shared" si="21"/>
        <v>-0.54124854483741447</v>
      </c>
      <c r="R216" s="1">
        <v>0</v>
      </c>
      <c r="S216" s="1">
        <v>0.158</v>
      </c>
      <c r="T216" s="1">
        <v>1.2E-2</v>
      </c>
      <c r="U216" s="4" t="s">
        <v>34</v>
      </c>
      <c r="V216">
        <v>0.41</v>
      </c>
      <c r="W216">
        <v>0.3</v>
      </c>
      <c r="X216" s="14">
        <v>0.73</v>
      </c>
      <c r="Y216" s="14">
        <v>2.38</v>
      </c>
      <c r="Z216" s="14">
        <v>0.25</v>
      </c>
      <c r="AA216" s="5">
        <f t="shared" si="24"/>
        <v>0.17</v>
      </c>
      <c r="AB216" s="15" cm="1">
        <f t="array" ref="AB216">_xlfn.SWITCH(U216,"夏",122,"冬",90,"春",153,"秋",153,0)</f>
        <v>153</v>
      </c>
      <c r="AC216" s="16">
        <f t="shared" si="25"/>
        <v>26.01</v>
      </c>
      <c r="AD216" s="5">
        <f>IFERROR(AA216/D216,0)</f>
        <v>1.3542493157057871E-3</v>
      </c>
      <c r="AE216" s="15">
        <f t="shared" si="26"/>
        <v>0.41917808219178082</v>
      </c>
      <c r="AF216" s="5">
        <f>IFERROR(AD216*AE216*48,0)</f>
        <v>2.724823828642E-2</v>
      </c>
    </row>
    <row r="217" spans="1:32" x14ac:dyDescent="0.15">
      <c r="A217" s="8">
        <v>45733</v>
      </c>
      <c r="B217" s="1" t="s">
        <v>36</v>
      </c>
      <c r="C217" s="1" t="s">
        <v>33</v>
      </c>
      <c r="D217" s="9">
        <v>125.5308</v>
      </c>
      <c r="E217" s="6">
        <v>3.15</v>
      </c>
      <c r="F217" s="10">
        <v>0.58333333333333304</v>
      </c>
      <c r="G217" s="1">
        <v>21.7</v>
      </c>
      <c r="H217" s="1">
        <v>58</v>
      </c>
      <c r="I217" s="1">
        <v>22.2</v>
      </c>
      <c r="J217" s="1">
        <v>0.08</v>
      </c>
      <c r="K217" s="1">
        <v>775</v>
      </c>
      <c r="L217" s="1">
        <v>690</v>
      </c>
      <c r="M217" s="6">
        <f t="shared" si="22"/>
        <v>22.342206909351376</v>
      </c>
      <c r="N217" s="1">
        <v>0.7</v>
      </c>
      <c r="O217" s="11" cm="1">
        <f t="array" ref="O217">ROUND(_xlfn.SWITCH(C217,"建筑专教",IF(S217&gt;0.1,1.38,1.28),"阶梯教室",IF(S217&gt;0.1,1.15,1.05),"公共教室",IF(S217&gt;0.1,1.22,1.12),IF(S217&gt;0.1,1.2,1.1))+(MOD(ROW()*11,31)/31-0.5)*0.06,2)</f>
        <v>1.17</v>
      </c>
      <c r="P217" s="12">
        <f t="shared" si="23"/>
        <v>0.37</v>
      </c>
      <c r="Q217" s="13">
        <f t="shared" si="21"/>
        <v>-0.82536409035074743</v>
      </c>
      <c r="R217" s="1">
        <v>0</v>
      </c>
      <c r="S217" s="1">
        <v>0.156</v>
      </c>
      <c r="T217" s="1">
        <v>3.2000000000000001E-2</v>
      </c>
      <c r="U217" s="4" t="s">
        <v>34</v>
      </c>
      <c r="V217">
        <v>0.41</v>
      </c>
      <c r="W217">
        <v>0.3</v>
      </c>
      <c r="X217" s="14">
        <v>0.73</v>
      </c>
      <c r="Y217" s="14">
        <v>2.38</v>
      </c>
      <c r="Z217" s="14">
        <v>0.25</v>
      </c>
      <c r="AA217" s="5">
        <f t="shared" si="24"/>
        <v>0.188</v>
      </c>
      <c r="AB217" s="15" cm="1">
        <f t="array" ref="AB217">_xlfn.SWITCH(U217,"夏",122,"冬",90,"春",153,"秋",153,0)</f>
        <v>153</v>
      </c>
      <c r="AC217" s="16">
        <f t="shared" si="25"/>
        <v>28.763999999999999</v>
      </c>
      <c r="AD217" s="5">
        <f>IFERROR(AA217/D217,0)</f>
        <v>1.4976404197216938E-3</v>
      </c>
      <c r="AE217" s="15">
        <f t="shared" si="26"/>
        <v>0.41917808219178082</v>
      </c>
      <c r="AF217" s="5">
        <f>IFERROR(AD217*AE217*48,0)</f>
        <v>3.0133345869687994E-2</v>
      </c>
    </row>
    <row r="218" spans="1:32" x14ac:dyDescent="0.15">
      <c r="A218" s="8">
        <v>45733</v>
      </c>
      <c r="B218" s="1" t="s">
        <v>36</v>
      </c>
      <c r="C218" s="1" t="s">
        <v>33</v>
      </c>
      <c r="D218" s="9">
        <v>125.5308</v>
      </c>
      <c r="E218" s="6">
        <v>3.15</v>
      </c>
      <c r="F218" s="10">
        <v>0.60416666666666696</v>
      </c>
      <c r="G218" s="1">
        <v>21.1</v>
      </c>
      <c r="H218" s="1">
        <v>59</v>
      </c>
      <c r="I218" s="1">
        <v>21.6</v>
      </c>
      <c r="J218" s="1">
        <v>0.06</v>
      </c>
      <c r="K218" s="1">
        <v>915</v>
      </c>
      <c r="L218" s="1">
        <v>760</v>
      </c>
      <c r="M218" s="6">
        <f t="shared" si="22"/>
        <v>21.720407760108912</v>
      </c>
      <c r="N218" s="1">
        <v>0.7</v>
      </c>
      <c r="O218" s="11" cm="1">
        <f t="array" ref="O218">ROUND(_xlfn.SWITCH(C218,"建筑专教",IF(S218&gt;0.1,1.38,1.28),"阶梯教室",IF(S218&gt;0.1,1.15,1.05),"公共教室",IF(S218&gt;0.1,1.22,1.12),IF(S218&gt;0.1,1.2,1.1))+(MOD(ROW()*11,31)/31-0.5)*0.06,2)</f>
        <v>1.19</v>
      </c>
      <c r="P218" s="12">
        <f t="shared" si="23"/>
        <v>0.51</v>
      </c>
      <c r="Q218" s="13">
        <f t="shared" si="21"/>
        <v>-0.951876142234098</v>
      </c>
      <c r="R218" s="1">
        <v>0</v>
      </c>
      <c r="S218" s="1">
        <v>0.154</v>
      </c>
      <c r="T218" s="1">
        <v>3.7999999999999999E-2</v>
      </c>
      <c r="U218" s="4" t="s">
        <v>34</v>
      </c>
      <c r="V218">
        <v>0.41</v>
      </c>
      <c r="W218">
        <v>0.3</v>
      </c>
      <c r="X218" s="14">
        <v>0.73</v>
      </c>
      <c r="Y218" s="14">
        <v>2.38</v>
      </c>
      <c r="Z218" s="14">
        <v>0.25</v>
      </c>
      <c r="AA218" s="5">
        <f t="shared" si="24"/>
        <v>0.192</v>
      </c>
      <c r="AB218" s="15" cm="1">
        <f t="array" ref="AB218">_xlfn.SWITCH(U218,"夏",122,"冬",90,"春",153,"秋",153,0)</f>
        <v>153</v>
      </c>
      <c r="AC218" s="16">
        <f t="shared" si="25"/>
        <v>29.376000000000001</v>
      </c>
      <c r="AD218" s="5">
        <f>IFERROR(AA218/D218,0)</f>
        <v>1.5295051095030065E-3</v>
      </c>
      <c r="AE218" s="15">
        <f t="shared" si="26"/>
        <v>0.41917808219178082</v>
      </c>
      <c r="AF218" s="5">
        <f>IFERROR(AD218*AE218*48,0)</f>
        <v>3.0774480888191999E-2</v>
      </c>
    </row>
    <row r="219" spans="1:32" x14ac:dyDescent="0.15">
      <c r="A219" s="8">
        <v>45733</v>
      </c>
      <c r="B219" s="1" t="s">
        <v>36</v>
      </c>
      <c r="C219" s="1" t="s">
        <v>33</v>
      </c>
      <c r="D219" s="9">
        <v>125.5308</v>
      </c>
      <c r="E219" s="6">
        <v>3.15</v>
      </c>
      <c r="F219" s="10">
        <v>0.625</v>
      </c>
      <c r="G219" s="1">
        <v>20.5</v>
      </c>
      <c r="H219" s="1">
        <v>60</v>
      </c>
      <c r="I219" s="1">
        <v>21</v>
      </c>
      <c r="J219" s="1">
        <v>0.08</v>
      </c>
      <c r="K219" s="1">
        <v>1055</v>
      </c>
      <c r="L219" s="1">
        <v>830</v>
      </c>
      <c r="M219" s="6">
        <f t="shared" si="22"/>
        <v>21.143952734685229</v>
      </c>
      <c r="N219" s="1">
        <v>0.7</v>
      </c>
      <c r="O219" s="11" cm="1">
        <f t="array" ref="O219">ROUND(_xlfn.SWITCH(C219,"建筑专教",IF(S219&gt;0.1,1.38,1.28),"阶梯教室",IF(S219&gt;0.1,1.15,1.05),"公共教室",IF(S219&gt;0.1,1.22,1.12),IF(S219&gt;0.1,1.2,1.1))+(MOD(ROW()*11,31)/31-0.5)*0.06,2)</f>
        <v>1.21</v>
      </c>
      <c r="P219" s="12">
        <f t="shared" si="23"/>
        <v>0.65</v>
      </c>
      <c r="Q219" s="13">
        <f t="shared" si="21"/>
        <v>-1.0699052125686734</v>
      </c>
      <c r="R219" s="1">
        <v>0</v>
      </c>
      <c r="S219" s="1">
        <v>0.152</v>
      </c>
      <c r="T219" s="1">
        <v>5.0000000000000001E-3</v>
      </c>
      <c r="U219" s="4" t="s">
        <v>34</v>
      </c>
      <c r="V219">
        <v>0.41</v>
      </c>
      <c r="W219">
        <v>0.3</v>
      </c>
      <c r="X219" s="14">
        <v>0.73</v>
      </c>
      <c r="Y219" s="14">
        <v>2.38</v>
      </c>
      <c r="Z219" s="14">
        <v>0.25</v>
      </c>
      <c r="AA219" s="5">
        <f t="shared" si="24"/>
        <v>0.157</v>
      </c>
      <c r="AB219" s="15" cm="1">
        <f t="array" ref="AB219">_xlfn.SWITCH(U219,"夏",122,"冬",90,"春",153,"秋",153,0)</f>
        <v>153</v>
      </c>
      <c r="AC219" s="16">
        <f t="shared" si="25"/>
        <v>24.021000000000001</v>
      </c>
      <c r="AD219" s="5">
        <f>IFERROR(AA219/D219,0)</f>
        <v>1.2506890739165208E-3</v>
      </c>
      <c r="AE219" s="15">
        <f t="shared" si="26"/>
        <v>0.41917808219178082</v>
      </c>
      <c r="AF219" s="5">
        <f>IFERROR(AD219*AE219*48,0)</f>
        <v>2.5164549476282001E-2</v>
      </c>
    </row>
    <row r="220" spans="1:32" x14ac:dyDescent="0.15">
      <c r="A220" s="8">
        <v>45733</v>
      </c>
      <c r="B220" s="1" t="s">
        <v>36</v>
      </c>
      <c r="C220" s="1" t="s">
        <v>33</v>
      </c>
      <c r="D220" s="9">
        <v>125.5308</v>
      </c>
      <c r="E220" s="6">
        <v>3.15</v>
      </c>
      <c r="F220" s="10">
        <v>0.64583333333333304</v>
      </c>
      <c r="G220" s="1">
        <v>19.899999999999999</v>
      </c>
      <c r="H220" s="1">
        <v>61</v>
      </c>
      <c r="I220" s="1">
        <v>20.399999999999999</v>
      </c>
      <c r="J220" s="1">
        <v>0.1</v>
      </c>
      <c r="K220" s="1">
        <v>990</v>
      </c>
      <c r="L220" s="1">
        <v>900</v>
      </c>
      <c r="M220" s="6">
        <f t="shared" si="22"/>
        <v>20.565568462101794</v>
      </c>
      <c r="N220" s="1">
        <v>0.7</v>
      </c>
      <c r="O220" s="11" cm="1">
        <f t="array" ref="O220">ROUND(_xlfn.SWITCH(C220,"建筑专教",IF(S220&gt;0.1,1.38,1.28),"阶梯教室",IF(S220&gt;0.1,1.15,1.05),"公共教室",IF(S220&gt;0.1,1.22,1.12),IF(S220&gt;0.1,1.2,1.1))+(MOD(ROW()*11,31)/31-0.5)*0.06,2)</f>
        <v>1.17</v>
      </c>
      <c r="P220" s="12">
        <f t="shared" si="23"/>
        <v>0.59</v>
      </c>
      <c r="Q220" s="13">
        <f t="shared" si="21"/>
        <v>-1.3764048971366456</v>
      </c>
      <c r="R220" s="1">
        <v>0</v>
      </c>
      <c r="S220" s="1">
        <v>0.15</v>
      </c>
      <c r="T220" s="1">
        <v>3.0000000000000001E-3</v>
      </c>
      <c r="U220" s="4" t="s">
        <v>34</v>
      </c>
      <c r="V220">
        <v>0.41</v>
      </c>
      <c r="W220">
        <v>0.3</v>
      </c>
      <c r="X220" s="14">
        <v>0.73</v>
      </c>
      <c r="Y220" s="14">
        <v>2.38</v>
      </c>
      <c r="Z220" s="14">
        <v>0.25</v>
      </c>
      <c r="AA220" s="5">
        <f t="shared" si="24"/>
        <v>0.153</v>
      </c>
      <c r="AB220" s="15" cm="1">
        <f t="array" ref="AB220">_xlfn.SWITCH(U220,"夏",122,"冬",90,"春",153,"秋",153,0)</f>
        <v>153</v>
      </c>
      <c r="AC220" s="16">
        <f t="shared" si="25"/>
        <v>23.408999999999999</v>
      </c>
      <c r="AD220" s="5">
        <f>IFERROR(AA220/D220,0)</f>
        <v>1.2188243841352083E-3</v>
      </c>
      <c r="AE220" s="15">
        <f t="shared" si="26"/>
        <v>0.41917808219178082</v>
      </c>
      <c r="AF220" s="5">
        <f>IFERROR(AD220*AE220*48,0)</f>
        <v>2.4523414457778E-2</v>
      </c>
    </row>
    <row r="221" spans="1:32" x14ac:dyDescent="0.15">
      <c r="A221" s="8">
        <v>45733</v>
      </c>
      <c r="B221" s="1" t="s">
        <v>36</v>
      </c>
      <c r="C221" s="1" t="s">
        <v>33</v>
      </c>
      <c r="D221" s="9">
        <v>125.5308</v>
      </c>
      <c r="E221" s="6">
        <v>3.15</v>
      </c>
      <c r="F221" s="10">
        <v>0.66666666666666696</v>
      </c>
      <c r="G221" s="1">
        <v>19.3</v>
      </c>
      <c r="H221" s="1">
        <v>62</v>
      </c>
      <c r="I221" s="1">
        <v>19.8</v>
      </c>
      <c r="J221" s="1">
        <v>0.08</v>
      </c>
      <c r="K221" s="1">
        <v>630</v>
      </c>
      <c r="L221" s="1">
        <v>970</v>
      </c>
      <c r="M221" s="6">
        <f t="shared" si="22"/>
        <v>19.945727233161904</v>
      </c>
      <c r="N221" s="1">
        <v>0</v>
      </c>
      <c r="O221" s="1">
        <v>0</v>
      </c>
      <c r="P221" s="12">
        <f t="shared" si="23"/>
        <v>0</v>
      </c>
      <c r="Q221" s="1">
        <v>0</v>
      </c>
      <c r="R221" s="1">
        <v>0</v>
      </c>
      <c r="S221" s="1">
        <v>0</v>
      </c>
      <c r="T221" s="1">
        <v>0</v>
      </c>
      <c r="U221" s="4" t="s">
        <v>34</v>
      </c>
      <c r="V221">
        <v>0.41</v>
      </c>
      <c r="W221">
        <v>0.3</v>
      </c>
      <c r="X221" s="14">
        <v>0.73</v>
      </c>
      <c r="Y221" s="14">
        <v>2.38</v>
      </c>
      <c r="Z221" s="14">
        <v>0.25</v>
      </c>
      <c r="AA221" s="5">
        <f t="shared" si="24"/>
        <v>0</v>
      </c>
      <c r="AB221" s="15" cm="1">
        <f t="array" ref="AB221">_xlfn.SWITCH(U221,"夏",122,"冬",90,"春",153,"秋",153,0)</f>
        <v>153</v>
      </c>
      <c r="AC221" s="16">
        <f t="shared" si="25"/>
        <v>0</v>
      </c>
      <c r="AD221" s="5">
        <f>IFERROR(AA221/D221,0)</f>
        <v>0</v>
      </c>
      <c r="AE221" s="15">
        <f t="shared" si="26"/>
        <v>0.41917808219178082</v>
      </c>
      <c r="AF221" s="5">
        <f>IFERROR(AD221*AE221*48,0)</f>
        <v>0</v>
      </c>
    </row>
    <row r="222" spans="1:32" x14ac:dyDescent="0.15">
      <c r="A222" s="8">
        <v>45733</v>
      </c>
      <c r="B222" s="1" t="s">
        <v>36</v>
      </c>
      <c r="C222" s="1" t="s">
        <v>33</v>
      </c>
      <c r="D222" s="9">
        <v>125.5308</v>
      </c>
      <c r="E222" s="6">
        <v>3.15</v>
      </c>
      <c r="F222" s="10">
        <v>0.6875</v>
      </c>
      <c r="G222" s="1">
        <v>18.7</v>
      </c>
      <c r="H222" s="1">
        <v>63</v>
      </c>
      <c r="I222" s="1">
        <v>19.2</v>
      </c>
      <c r="J222" s="1">
        <v>0.06</v>
      </c>
      <c r="K222" s="1">
        <v>550</v>
      </c>
      <c r="L222" s="1">
        <v>1040</v>
      </c>
      <c r="M222" s="6">
        <f t="shared" si="22"/>
        <v>19.323395062879797</v>
      </c>
      <c r="N222" s="1">
        <v>0</v>
      </c>
      <c r="O222" s="1">
        <v>0</v>
      </c>
      <c r="P222" s="12">
        <f t="shared" si="23"/>
        <v>0</v>
      </c>
      <c r="Q222" s="1">
        <v>0</v>
      </c>
      <c r="R222" s="1">
        <v>0</v>
      </c>
      <c r="S222" s="1">
        <v>0</v>
      </c>
      <c r="T222" s="1">
        <v>0</v>
      </c>
      <c r="U222" s="4" t="s">
        <v>34</v>
      </c>
      <c r="V222">
        <v>0.41</v>
      </c>
      <c r="W222">
        <v>0.3</v>
      </c>
      <c r="X222" s="14">
        <v>0.73</v>
      </c>
      <c r="Y222" s="14">
        <v>2.38</v>
      </c>
      <c r="Z222" s="14">
        <v>0.25</v>
      </c>
      <c r="AA222" s="5">
        <f t="shared" si="24"/>
        <v>0</v>
      </c>
      <c r="AB222" s="15" cm="1">
        <f t="array" ref="AB222">_xlfn.SWITCH(U222,"夏",122,"冬",90,"春",153,"秋",153,0)</f>
        <v>153</v>
      </c>
      <c r="AC222" s="16">
        <f t="shared" si="25"/>
        <v>0</v>
      </c>
      <c r="AD222" s="5">
        <f>IFERROR(AA222/D222,0)</f>
        <v>0</v>
      </c>
      <c r="AE222" s="15">
        <f t="shared" si="26"/>
        <v>0.41917808219178082</v>
      </c>
      <c r="AF222" s="5">
        <f>IFERROR(AD222*AE222*48,0)</f>
        <v>0</v>
      </c>
    </row>
    <row r="223" spans="1:32" x14ac:dyDescent="0.15">
      <c r="A223" s="8">
        <v>45733</v>
      </c>
      <c r="B223" s="1" t="s">
        <v>36</v>
      </c>
      <c r="C223" s="1" t="s">
        <v>33</v>
      </c>
      <c r="D223" s="9">
        <v>125.5308</v>
      </c>
      <c r="E223" s="6">
        <v>3.15</v>
      </c>
      <c r="F223" s="10">
        <v>0.70833333333333304</v>
      </c>
      <c r="G223" s="1">
        <v>18.100000000000001</v>
      </c>
      <c r="H223" s="1">
        <v>64</v>
      </c>
      <c r="I223" s="1">
        <v>18.600000000000001</v>
      </c>
      <c r="J223" s="1">
        <v>0.08</v>
      </c>
      <c r="K223" s="1">
        <v>485</v>
      </c>
      <c r="L223" s="1">
        <v>1110</v>
      </c>
      <c r="M223" s="6">
        <f t="shared" si="22"/>
        <v>18.747530995234456</v>
      </c>
      <c r="N223" s="1">
        <v>0</v>
      </c>
      <c r="O223" s="1">
        <v>0</v>
      </c>
      <c r="P223" s="12">
        <f t="shared" si="23"/>
        <v>0</v>
      </c>
      <c r="Q223" s="1">
        <v>0</v>
      </c>
      <c r="R223" s="1">
        <v>0</v>
      </c>
      <c r="S223" s="1">
        <v>0</v>
      </c>
      <c r="T223" s="1">
        <v>0</v>
      </c>
      <c r="U223" s="4" t="s">
        <v>34</v>
      </c>
      <c r="V223">
        <v>0.41</v>
      </c>
      <c r="W223">
        <v>0.3</v>
      </c>
      <c r="X223" s="14">
        <v>0.73</v>
      </c>
      <c r="Y223" s="14">
        <v>2.38</v>
      </c>
      <c r="Z223" s="14">
        <v>0.25</v>
      </c>
      <c r="AA223" s="5">
        <f t="shared" si="24"/>
        <v>0</v>
      </c>
      <c r="AB223" s="15" cm="1">
        <f t="array" ref="AB223">_xlfn.SWITCH(U223,"夏",122,"冬",90,"春",153,"秋",153,0)</f>
        <v>153</v>
      </c>
      <c r="AC223" s="16">
        <f t="shared" si="25"/>
        <v>0</v>
      </c>
      <c r="AD223" s="5">
        <f>IFERROR(AA223/D223,0)</f>
        <v>0</v>
      </c>
      <c r="AE223" s="15">
        <f t="shared" si="26"/>
        <v>0.41917808219178082</v>
      </c>
      <c r="AF223" s="5">
        <f>IFERROR(AD223*AE223*48,0)</f>
        <v>0</v>
      </c>
    </row>
    <row r="224" spans="1:32" x14ac:dyDescent="0.15">
      <c r="A224" s="8">
        <v>45733</v>
      </c>
      <c r="B224" s="1" t="s">
        <v>36</v>
      </c>
      <c r="C224" s="1" t="s">
        <v>33</v>
      </c>
      <c r="D224" s="9">
        <v>125.5308</v>
      </c>
      <c r="E224" s="6">
        <v>3.15</v>
      </c>
      <c r="F224" s="10">
        <v>0.72916666666666696</v>
      </c>
      <c r="G224" s="1">
        <v>17.5</v>
      </c>
      <c r="H224" s="1">
        <v>65</v>
      </c>
      <c r="I224" s="1">
        <v>18</v>
      </c>
      <c r="J224" s="1">
        <v>0.1</v>
      </c>
      <c r="K224" s="1">
        <v>440</v>
      </c>
      <c r="L224" s="1">
        <v>1180</v>
      </c>
      <c r="M224" s="6">
        <f t="shared" si="22"/>
        <v>18.169691946669559</v>
      </c>
      <c r="N224" s="1">
        <v>0</v>
      </c>
      <c r="O224" s="1">
        <v>0</v>
      </c>
      <c r="P224" s="12">
        <f t="shared" si="23"/>
        <v>0</v>
      </c>
      <c r="Q224" s="1">
        <v>0</v>
      </c>
      <c r="R224" s="1">
        <v>0</v>
      </c>
      <c r="S224" s="1">
        <v>0</v>
      </c>
      <c r="T224" s="1">
        <v>0</v>
      </c>
      <c r="U224" s="4" t="s">
        <v>34</v>
      </c>
      <c r="V224">
        <v>0.41</v>
      </c>
      <c r="W224">
        <v>0.3</v>
      </c>
      <c r="X224" s="14">
        <v>0.73</v>
      </c>
      <c r="Y224" s="14">
        <v>2.38</v>
      </c>
      <c r="Z224" s="14">
        <v>0.25</v>
      </c>
      <c r="AA224" s="5">
        <f t="shared" si="24"/>
        <v>0</v>
      </c>
      <c r="AB224" s="15" cm="1">
        <f t="array" ref="AB224">_xlfn.SWITCH(U224,"夏",122,"冬",90,"春",153,"秋",153,0)</f>
        <v>153</v>
      </c>
      <c r="AC224" s="16">
        <f t="shared" si="25"/>
        <v>0</v>
      </c>
      <c r="AD224" s="5">
        <f>IFERROR(AA224/D224,0)</f>
        <v>0</v>
      </c>
      <c r="AE224" s="15">
        <f t="shared" si="26"/>
        <v>0.41917808219178082</v>
      </c>
      <c r="AF224" s="5">
        <f>IFERROR(AD224*AE224*48,0)</f>
        <v>0</v>
      </c>
    </row>
    <row r="225" spans="1:32" x14ac:dyDescent="0.15">
      <c r="A225" s="8">
        <v>45733</v>
      </c>
      <c r="B225" s="1" t="s">
        <v>36</v>
      </c>
      <c r="C225" s="1" t="s">
        <v>33</v>
      </c>
      <c r="D225" s="9">
        <v>125.5308</v>
      </c>
      <c r="E225" s="6">
        <v>3.15</v>
      </c>
      <c r="F225" s="10">
        <v>0.75</v>
      </c>
      <c r="G225" s="1">
        <v>16.899999999999999</v>
      </c>
      <c r="H225" s="1">
        <v>66</v>
      </c>
      <c r="I225" s="1">
        <v>17.399999999999999</v>
      </c>
      <c r="J225" s="1">
        <v>0.08</v>
      </c>
      <c r="K225" s="1">
        <v>400</v>
      </c>
      <c r="L225" s="1">
        <v>1250</v>
      </c>
      <c r="M225" s="6">
        <f t="shared" si="22"/>
        <v>17.549364625986925</v>
      </c>
      <c r="N225" s="1">
        <v>0</v>
      </c>
      <c r="O225" s="1">
        <v>0</v>
      </c>
      <c r="P225" s="12">
        <f t="shared" si="23"/>
        <v>0</v>
      </c>
      <c r="Q225" s="1">
        <v>0</v>
      </c>
      <c r="R225" s="1">
        <v>0</v>
      </c>
      <c r="S225" s="1">
        <v>0</v>
      </c>
      <c r="T225" s="1">
        <v>0</v>
      </c>
      <c r="U225" s="4" t="s">
        <v>34</v>
      </c>
      <c r="V225">
        <v>0.41</v>
      </c>
      <c r="W225">
        <v>0.3</v>
      </c>
      <c r="X225" s="14">
        <v>0.73</v>
      </c>
      <c r="Y225" s="14">
        <v>2.38</v>
      </c>
      <c r="Z225" s="14">
        <v>0.25</v>
      </c>
      <c r="AA225" s="5">
        <f t="shared" si="24"/>
        <v>0</v>
      </c>
      <c r="AB225" s="15" cm="1">
        <f t="array" ref="AB225">_xlfn.SWITCH(U225,"夏",122,"冬",90,"春",153,"秋",153,0)</f>
        <v>153</v>
      </c>
      <c r="AC225" s="16">
        <f t="shared" si="25"/>
        <v>0</v>
      </c>
      <c r="AD225" s="5">
        <f>IFERROR(AA225/D225,0)</f>
        <v>0</v>
      </c>
      <c r="AE225" s="15">
        <f t="shared" si="26"/>
        <v>0.41917808219178082</v>
      </c>
      <c r="AF225" s="5">
        <f>IFERROR(AD225*AE225*48,0)</f>
        <v>0</v>
      </c>
    </row>
    <row r="226" spans="1:32" x14ac:dyDescent="0.15">
      <c r="A226" s="8">
        <v>45733</v>
      </c>
      <c r="B226" s="1" t="s">
        <v>36</v>
      </c>
      <c r="C226" s="1" t="s">
        <v>33</v>
      </c>
      <c r="D226" s="9">
        <v>125.5308</v>
      </c>
      <c r="E226" s="6">
        <v>3.15</v>
      </c>
      <c r="F226" s="10">
        <v>0.77083333333333304</v>
      </c>
      <c r="G226" s="1">
        <v>16.3</v>
      </c>
      <c r="H226" s="1">
        <v>67</v>
      </c>
      <c r="I226" s="1">
        <v>16.8</v>
      </c>
      <c r="J226" s="1">
        <v>0.06</v>
      </c>
      <c r="K226" s="1">
        <v>360</v>
      </c>
      <c r="L226" s="1">
        <v>1320</v>
      </c>
      <c r="M226" s="6">
        <f t="shared" si="22"/>
        <v>16.926481942901717</v>
      </c>
      <c r="N226" s="1">
        <v>0</v>
      </c>
      <c r="O226" s="1">
        <v>0</v>
      </c>
      <c r="P226" s="12">
        <f t="shared" si="23"/>
        <v>0</v>
      </c>
      <c r="Q226" s="1">
        <v>0</v>
      </c>
      <c r="R226" s="1">
        <v>0</v>
      </c>
      <c r="S226" s="1">
        <v>0</v>
      </c>
      <c r="T226" s="1">
        <v>0</v>
      </c>
      <c r="U226" s="4" t="s">
        <v>34</v>
      </c>
      <c r="V226">
        <v>0.41</v>
      </c>
      <c r="W226">
        <v>0.3</v>
      </c>
      <c r="X226" s="14">
        <v>0.73</v>
      </c>
      <c r="Y226" s="14">
        <v>2.38</v>
      </c>
      <c r="Z226" s="14">
        <v>0.25</v>
      </c>
      <c r="AA226" s="5">
        <f t="shared" si="24"/>
        <v>0</v>
      </c>
      <c r="AB226" s="15" cm="1">
        <f t="array" ref="AB226">_xlfn.SWITCH(U226,"夏",122,"冬",90,"春",153,"秋",153,0)</f>
        <v>153</v>
      </c>
      <c r="AC226" s="16">
        <f t="shared" si="25"/>
        <v>0</v>
      </c>
      <c r="AD226" s="5">
        <f>IFERROR(AA226/D226,0)</f>
        <v>0</v>
      </c>
      <c r="AE226" s="15">
        <f t="shared" si="26"/>
        <v>0.41917808219178082</v>
      </c>
      <c r="AF226" s="5">
        <f>IFERROR(AD226*AE226*48,0)</f>
        <v>0</v>
      </c>
    </row>
    <row r="227" spans="1:32" x14ac:dyDescent="0.15">
      <c r="A227" s="8">
        <v>45733</v>
      </c>
      <c r="B227" s="1" t="s">
        <v>36</v>
      </c>
      <c r="C227" s="1" t="s">
        <v>33</v>
      </c>
      <c r="D227" s="9">
        <v>125.5308</v>
      </c>
      <c r="E227" s="6">
        <v>3.15</v>
      </c>
      <c r="F227" s="10">
        <v>0.79166666666666696</v>
      </c>
      <c r="G227" s="1">
        <v>15.7</v>
      </c>
      <c r="H227" s="1">
        <v>68</v>
      </c>
      <c r="I227" s="1">
        <v>16.2</v>
      </c>
      <c r="J227" s="1">
        <v>0.08</v>
      </c>
      <c r="K227" s="1">
        <v>320</v>
      </c>
      <c r="L227" s="1">
        <v>1390</v>
      </c>
      <c r="M227" s="6">
        <f t="shared" si="22"/>
        <v>16.351228745556796</v>
      </c>
      <c r="N227" s="1">
        <v>0</v>
      </c>
      <c r="O227" s="1">
        <v>0</v>
      </c>
      <c r="P227" s="12">
        <f t="shared" si="23"/>
        <v>0</v>
      </c>
      <c r="Q227" s="1">
        <v>0</v>
      </c>
      <c r="R227" s="1">
        <v>0</v>
      </c>
      <c r="S227" s="1">
        <v>0</v>
      </c>
      <c r="T227" s="1">
        <v>0</v>
      </c>
      <c r="U227" s="4" t="s">
        <v>34</v>
      </c>
      <c r="V227">
        <v>0.41</v>
      </c>
      <c r="W227">
        <v>0.3</v>
      </c>
      <c r="X227" s="14">
        <v>0.73</v>
      </c>
      <c r="Y227" s="14">
        <v>2.38</v>
      </c>
      <c r="Z227" s="14">
        <v>0.25</v>
      </c>
      <c r="AA227" s="5">
        <f t="shared" si="24"/>
        <v>0</v>
      </c>
      <c r="AB227" s="15" cm="1">
        <f t="array" ref="AB227">_xlfn.SWITCH(U227,"夏",122,"冬",90,"春",153,"秋",153,0)</f>
        <v>153</v>
      </c>
      <c r="AC227" s="16">
        <f t="shared" si="25"/>
        <v>0</v>
      </c>
      <c r="AD227" s="5">
        <f>IFERROR(AA227/D227,0)</f>
        <v>0</v>
      </c>
      <c r="AE227" s="15">
        <f t="shared" si="26"/>
        <v>0.41917808219178082</v>
      </c>
      <c r="AF227" s="5">
        <f>IFERROR(AD227*AE227*48,0)</f>
        <v>0</v>
      </c>
    </row>
    <row r="228" spans="1:32" x14ac:dyDescent="0.15">
      <c r="A228" s="8">
        <v>45733</v>
      </c>
      <c r="B228" s="1" t="s">
        <v>36</v>
      </c>
      <c r="C228" s="1" t="s">
        <v>33</v>
      </c>
      <c r="D228" s="9">
        <v>125.5308</v>
      </c>
      <c r="E228" s="6">
        <v>3.15</v>
      </c>
      <c r="F228" s="10">
        <v>0.8125</v>
      </c>
      <c r="G228" s="1">
        <v>15.1</v>
      </c>
      <c r="H228" s="1">
        <v>69</v>
      </c>
      <c r="I228" s="1">
        <v>15.6</v>
      </c>
      <c r="J228" s="1">
        <v>0.1</v>
      </c>
      <c r="K228" s="1">
        <v>280</v>
      </c>
      <c r="L228" s="1">
        <v>1460</v>
      </c>
      <c r="M228" s="6">
        <f t="shared" si="22"/>
        <v>15.773953378434669</v>
      </c>
      <c r="N228" s="1">
        <v>0</v>
      </c>
      <c r="O228" s="1">
        <v>0</v>
      </c>
      <c r="P228" s="12">
        <f t="shared" si="23"/>
        <v>0</v>
      </c>
      <c r="Q228" s="1">
        <v>0</v>
      </c>
      <c r="R228" s="1">
        <v>0</v>
      </c>
      <c r="S228" s="1">
        <v>0</v>
      </c>
      <c r="T228" s="1">
        <v>0</v>
      </c>
      <c r="U228" s="4" t="s">
        <v>34</v>
      </c>
      <c r="V228">
        <v>0.41</v>
      </c>
      <c r="W228">
        <v>0.3</v>
      </c>
      <c r="X228" s="14">
        <v>0.73</v>
      </c>
      <c r="Y228" s="14">
        <v>2.38</v>
      </c>
      <c r="Z228" s="14">
        <v>0.25</v>
      </c>
      <c r="AA228" s="5">
        <f t="shared" si="24"/>
        <v>0</v>
      </c>
      <c r="AB228" s="15" cm="1">
        <f t="array" ref="AB228">_xlfn.SWITCH(U228,"夏",122,"冬",90,"春",153,"秋",153,0)</f>
        <v>153</v>
      </c>
      <c r="AC228" s="16">
        <f t="shared" si="25"/>
        <v>0</v>
      </c>
      <c r="AD228" s="5">
        <f>IFERROR(AA228/D228,0)</f>
        <v>0</v>
      </c>
      <c r="AE228" s="15">
        <f t="shared" si="26"/>
        <v>0.41917808219178082</v>
      </c>
      <c r="AF228" s="5">
        <f>IFERROR(AD228*AE228*48,0)</f>
        <v>0</v>
      </c>
    </row>
    <row r="229" spans="1:32" x14ac:dyDescent="0.15">
      <c r="A229" s="8">
        <v>45733</v>
      </c>
      <c r="B229" s="1" t="s">
        <v>36</v>
      </c>
      <c r="C229" s="1" t="s">
        <v>33</v>
      </c>
      <c r="D229" s="9">
        <v>125.5308</v>
      </c>
      <c r="E229" s="6">
        <v>3.15</v>
      </c>
      <c r="F229" s="10">
        <v>0.83333333333333304</v>
      </c>
      <c r="G229" s="1">
        <v>14.5</v>
      </c>
      <c r="H229" s="1">
        <v>70</v>
      </c>
      <c r="I229" s="1">
        <v>15</v>
      </c>
      <c r="J229" s="1">
        <v>0.08</v>
      </c>
      <c r="K229" s="1">
        <v>240</v>
      </c>
      <c r="L229" s="1">
        <v>1530</v>
      </c>
      <c r="M229" s="6">
        <f t="shared" si="22"/>
        <v>15.153123989573089</v>
      </c>
      <c r="N229" s="1">
        <v>0</v>
      </c>
      <c r="O229" s="1">
        <v>0</v>
      </c>
      <c r="P229" s="12">
        <f t="shared" si="23"/>
        <v>0</v>
      </c>
      <c r="Q229" s="1">
        <v>0</v>
      </c>
      <c r="R229" s="1">
        <v>0</v>
      </c>
      <c r="S229" s="1">
        <v>0</v>
      </c>
      <c r="T229" s="1">
        <v>0</v>
      </c>
      <c r="U229" s="4" t="s">
        <v>34</v>
      </c>
      <c r="V229">
        <v>0.41</v>
      </c>
      <c r="W229">
        <v>0.3</v>
      </c>
      <c r="X229" s="14">
        <v>0.73</v>
      </c>
      <c r="Y229" s="14">
        <v>2.38</v>
      </c>
      <c r="Z229" s="14">
        <v>0.25</v>
      </c>
      <c r="AA229" s="5">
        <f t="shared" si="24"/>
        <v>0</v>
      </c>
      <c r="AB229" s="15" cm="1">
        <f t="array" ref="AB229">_xlfn.SWITCH(U229,"夏",122,"冬",90,"春",153,"秋",153,0)</f>
        <v>153</v>
      </c>
      <c r="AC229" s="16">
        <f t="shared" si="25"/>
        <v>0</v>
      </c>
      <c r="AD229" s="5">
        <f>IFERROR(AA229/D229,0)</f>
        <v>0</v>
      </c>
      <c r="AE229" s="15">
        <f t="shared" si="26"/>
        <v>0.41917808219178082</v>
      </c>
      <c r="AF229" s="5">
        <f>IFERROR(AD229*AE229*48,0)</f>
        <v>0</v>
      </c>
    </row>
    <row r="230" spans="1:32" x14ac:dyDescent="0.15">
      <c r="A230" s="8">
        <v>45733</v>
      </c>
      <c r="B230" s="1" t="s">
        <v>36</v>
      </c>
      <c r="C230" s="1" t="s">
        <v>33</v>
      </c>
      <c r="D230" s="9">
        <v>125.5308</v>
      </c>
      <c r="E230" s="6">
        <v>3.15</v>
      </c>
      <c r="F230" s="10">
        <v>0.85416666666666696</v>
      </c>
      <c r="G230" s="1">
        <v>13.9</v>
      </c>
      <c r="H230" s="1">
        <v>71</v>
      </c>
      <c r="I230" s="1">
        <v>14.4</v>
      </c>
      <c r="J230" s="1">
        <v>0.06</v>
      </c>
      <c r="K230" s="1">
        <v>200</v>
      </c>
      <c r="L230" s="1">
        <v>1600</v>
      </c>
      <c r="M230" s="6">
        <f t="shared" si="22"/>
        <v>14.529672580133422</v>
      </c>
      <c r="N230" s="1">
        <v>0</v>
      </c>
      <c r="O230" s="1">
        <v>0</v>
      </c>
      <c r="P230" s="12">
        <f t="shared" si="23"/>
        <v>0</v>
      </c>
      <c r="Q230" s="1">
        <v>0</v>
      </c>
      <c r="R230" s="1">
        <v>0</v>
      </c>
      <c r="S230" s="1">
        <v>0</v>
      </c>
      <c r="T230" s="1">
        <v>0</v>
      </c>
      <c r="U230" s="4" t="s">
        <v>34</v>
      </c>
      <c r="V230">
        <v>0.41</v>
      </c>
      <c r="W230">
        <v>0.3</v>
      </c>
      <c r="X230" s="14">
        <v>0.73</v>
      </c>
      <c r="Y230" s="14">
        <v>2.38</v>
      </c>
      <c r="Z230" s="14">
        <v>0.25</v>
      </c>
      <c r="AA230" s="5">
        <f t="shared" si="24"/>
        <v>0</v>
      </c>
      <c r="AB230" s="15" cm="1">
        <f t="array" ref="AB230">_xlfn.SWITCH(U230,"夏",122,"冬",90,"春",153,"秋",153,0)</f>
        <v>153</v>
      </c>
      <c r="AC230" s="16">
        <f t="shared" si="25"/>
        <v>0</v>
      </c>
      <c r="AD230" s="5">
        <f>IFERROR(AA230/D230,0)</f>
        <v>0</v>
      </c>
      <c r="AE230" s="15">
        <f t="shared" si="26"/>
        <v>0.41917808219178082</v>
      </c>
      <c r="AF230" s="5">
        <f>IFERROR(AD230*AE230*48,0)</f>
        <v>0</v>
      </c>
    </row>
    <row r="231" spans="1:32" x14ac:dyDescent="0.15">
      <c r="A231" s="8">
        <v>45733</v>
      </c>
      <c r="B231" s="1" t="s">
        <v>36</v>
      </c>
      <c r="C231" s="1" t="s">
        <v>33</v>
      </c>
      <c r="D231" s="9">
        <v>125.5308</v>
      </c>
      <c r="E231" s="6">
        <v>3.15</v>
      </c>
      <c r="F231" s="10">
        <v>0.875</v>
      </c>
      <c r="G231" s="1">
        <v>13.3</v>
      </c>
      <c r="H231" s="1">
        <v>72</v>
      </c>
      <c r="I231" s="1">
        <v>13.8</v>
      </c>
      <c r="J231" s="1">
        <v>0.08</v>
      </c>
      <c r="K231" s="1">
        <v>160</v>
      </c>
      <c r="L231" s="1">
        <v>1670</v>
      </c>
      <c r="M231" s="6">
        <f t="shared" si="22"/>
        <v>13.955051009610258</v>
      </c>
      <c r="N231" s="1">
        <v>0</v>
      </c>
      <c r="O231" s="1">
        <v>0</v>
      </c>
      <c r="P231" s="12">
        <f t="shared" si="23"/>
        <v>0</v>
      </c>
      <c r="Q231" s="1">
        <v>0</v>
      </c>
      <c r="R231" s="1">
        <v>0</v>
      </c>
      <c r="S231" s="1">
        <v>0</v>
      </c>
      <c r="T231" s="1">
        <v>0</v>
      </c>
      <c r="U231" s="4" t="s">
        <v>34</v>
      </c>
      <c r="V231">
        <v>0.41</v>
      </c>
      <c r="W231">
        <v>0.3</v>
      </c>
      <c r="X231" s="14">
        <v>0.73</v>
      </c>
      <c r="Y231" s="14">
        <v>2.38</v>
      </c>
      <c r="Z231" s="14">
        <v>0.25</v>
      </c>
      <c r="AA231" s="5">
        <f t="shared" si="24"/>
        <v>0</v>
      </c>
      <c r="AB231" s="15" cm="1">
        <f t="array" ref="AB231">_xlfn.SWITCH(U231,"夏",122,"冬",90,"春",153,"秋",153,0)</f>
        <v>153</v>
      </c>
      <c r="AC231" s="16">
        <f t="shared" si="25"/>
        <v>0</v>
      </c>
      <c r="AD231" s="5">
        <f>IFERROR(AA231/D231,0)</f>
        <v>0</v>
      </c>
      <c r="AE231" s="15">
        <f t="shared" si="26"/>
        <v>0.41917808219178082</v>
      </c>
      <c r="AF231" s="5">
        <f>IFERROR(AD231*AE231*48,0)</f>
        <v>0</v>
      </c>
    </row>
    <row r="232" spans="1:32" x14ac:dyDescent="0.15">
      <c r="A232" s="8">
        <v>45733</v>
      </c>
      <c r="B232" s="1" t="s">
        <v>36</v>
      </c>
      <c r="C232" s="1" t="s">
        <v>33</v>
      </c>
      <c r="D232" s="9">
        <v>125.5308</v>
      </c>
      <c r="E232" s="6">
        <v>3.15</v>
      </c>
      <c r="F232" s="10">
        <v>0.89583333333333304</v>
      </c>
      <c r="G232" s="1">
        <v>12.7</v>
      </c>
      <c r="H232" s="1">
        <v>73</v>
      </c>
      <c r="I232" s="1">
        <v>13.2</v>
      </c>
      <c r="J232" s="1">
        <v>0.1</v>
      </c>
      <c r="K232" s="1">
        <v>120</v>
      </c>
      <c r="L232" s="1">
        <v>1740</v>
      </c>
      <c r="M232" s="6">
        <f t="shared" si="22"/>
        <v>13.378358567044813</v>
      </c>
      <c r="N232" s="1">
        <v>0</v>
      </c>
      <c r="O232" s="1">
        <v>0</v>
      </c>
      <c r="P232" s="12">
        <f t="shared" si="23"/>
        <v>0</v>
      </c>
      <c r="Q232" s="1">
        <v>0</v>
      </c>
      <c r="R232" s="1">
        <v>0</v>
      </c>
      <c r="S232" s="1">
        <v>0</v>
      </c>
      <c r="T232" s="1">
        <v>0</v>
      </c>
      <c r="U232" s="4" t="s">
        <v>34</v>
      </c>
      <c r="V232">
        <v>0.41</v>
      </c>
      <c r="W232">
        <v>0.3</v>
      </c>
      <c r="X232" s="14">
        <v>0.73</v>
      </c>
      <c r="Y232" s="14">
        <v>2.38</v>
      </c>
      <c r="Z232" s="14">
        <v>0.25</v>
      </c>
      <c r="AA232" s="5">
        <f t="shared" si="24"/>
        <v>0</v>
      </c>
      <c r="AB232" s="15" cm="1">
        <f t="array" ref="AB232">_xlfn.SWITCH(U232,"夏",122,"冬",90,"春",153,"秋",153,0)</f>
        <v>153</v>
      </c>
      <c r="AC232" s="16">
        <f t="shared" si="25"/>
        <v>0</v>
      </c>
      <c r="AD232" s="5">
        <f>IFERROR(AA232/D232,0)</f>
        <v>0</v>
      </c>
      <c r="AE232" s="15">
        <f t="shared" si="26"/>
        <v>0.41917808219178082</v>
      </c>
      <c r="AF232" s="5">
        <f>IFERROR(AD232*AE232*48,0)</f>
        <v>0</v>
      </c>
    </row>
    <row r="233" spans="1:32" x14ac:dyDescent="0.15">
      <c r="A233" s="8">
        <v>45733</v>
      </c>
      <c r="B233" s="1" t="s">
        <v>36</v>
      </c>
      <c r="C233" s="1" t="s">
        <v>33</v>
      </c>
      <c r="D233" s="9">
        <v>125.5308</v>
      </c>
      <c r="E233" s="6">
        <v>3.15</v>
      </c>
      <c r="F233" s="10">
        <v>0.91666666666666696</v>
      </c>
      <c r="G233" s="1">
        <v>12.1</v>
      </c>
      <c r="H233" s="1">
        <v>74</v>
      </c>
      <c r="I233" s="1">
        <v>12.6</v>
      </c>
      <c r="J233" s="1">
        <v>0.08</v>
      </c>
      <c r="K233" s="1">
        <v>80</v>
      </c>
      <c r="L233" s="1">
        <v>1810</v>
      </c>
      <c r="M233" s="6">
        <f t="shared" si="22"/>
        <v>12.75701047365402</v>
      </c>
      <c r="N233" s="1">
        <v>0.7</v>
      </c>
      <c r="O233" s="11" cm="1">
        <f t="array" ref="O233">ROUND(_xlfn.SWITCH(C233,"建筑专教",IF(S233&gt;0.1,1.38,1.28),"阶梯教室",IF(S233&gt;0.1,1.15,1.05),"公共教室",IF(S233&gt;0.1,1.22,1.12),IF(S233&gt;0.1,1.2,1.1))+(MOD(ROW()*11,31)/31-0.5)*0.06,2)</f>
        <v>1.21</v>
      </c>
      <c r="P233" s="12">
        <f t="shared" si="23"/>
        <v>0</v>
      </c>
      <c r="Q233" s="13">
        <f t="shared" si="21"/>
        <v>-3.7422432665990693</v>
      </c>
      <c r="R233" s="1">
        <v>0</v>
      </c>
      <c r="S233" s="1">
        <v>0.124</v>
      </c>
      <c r="T233" s="1">
        <v>2.8000000000000001E-2</v>
      </c>
      <c r="U233" s="4" t="s">
        <v>34</v>
      </c>
      <c r="V233">
        <v>0.41</v>
      </c>
      <c r="W233">
        <v>0.3</v>
      </c>
      <c r="X233" s="14">
        <v>0.73</v>
      </c>
      <c r="Y233" s="14">
        <v>2.38</v>
      </c>
      <c r="Z233" s="14">
        <v>0.25</v>
      </c>
      <c r="AA233" s="5">
        <f t="shared" si="24"/>
        <v>0.152</v>
      </c>
      <c r="AB233" s="15" cm="1">
        <f t="array" ref="AB233">_xlfn.SWITCH(U233,"夏",122,"冬",90,"春",153,"秋",153,0)</f>
        <v>153</v>
      </c>
      <c r="AC233" s="16">
        <f t="shared" si="25"/>
        <v>23.256</v>
      </c>
      <c r="AD233" s="5">
        <f>IFERROR(AA233/D233,0)</f>
        <v>1.21085821168988E-3</v>
      </c>
      <c r="AE233" s="15">
        <f t="shared" si="26"/>
        <v>0.41917808219178082</v>
      </c>
      <c r="AF233" s="5">
        <f>IFERROR(AD233*AE233*48,0)</f>
        <v>2.4363130703151999E-2</v>
      </c>
    </row>
    <row r="234" spans="1:32" x14ac:dyDescent="0.15">
      <c r="A234" s="8">
        <v>45733</v>
      </c>
      <c r="B234" s="1" t="s">
        <v>38</v>
      </c>
      <c r="C234" s="1" t="s">
        <v>57</v>
      </c>
      <c r="D234" s="9">
        <v>547.83000000000004</v>
      </c>
      <c r="E234" s="6">
        <v>6.36</v>
      </c>
      <c r="F234" s="10">
        <v>0.33333333333333298</v>
      </c>
      <c r="G234" s="1">
        <v>17.2</v>
      </c>
      <c r="H234" s="1">
        <v>68.8</v>
      </c>
      <c r="I234" s="1">
        <v>17.5</v>
      </c>
      <c r="J234" s="1">
        <v>0.12</v>
      </c>
      <c r="K234" s="1">
        <v>535</v>
      </c>
      <c r="L234" s="1">
        <v>1845</v>
      </c>
      <c r="M234" s="6">
        <f t="shared" si="22"/>
        <v>17.614204793516308</v>
      </c>
      <c r="N234" s="1">
        <v>0</v>
      </c>
      <c r="O234" s="1">
        <v>0</v>
      </c>
      <c r="P234" s="12">
        <f t="shared" si="23"/>
        <v>0</v>
      </c>
      <c r="Q234" s="1">
        <v>0</v>
      </c>
      <c r="R234" s="1">
        <v>0</v>
      </c>
      <c r="S234" s="1">
        <v>0.123</v>
      </c>
      <c r="T234" s="1">
        <v>0</v>
      </c>
      <c r="U234" s="4" t="s">
        <v>34</v>
      </c>
      <c r="V234">
        <v>0.42</v>
      </c>
      <c r="W234">
        <v>0.3</v>
      </c>
      <c r="X234" s="14">
        <v>0.73</v>
      </c>
      <c r="Y234" s="14">
        <v>2.38</v>
      </c>
      <c r="Z234" s="14">
        <v>0.25</v>
      </c>
      <c r="AA234" s="5">
        <f t="shared" si="24"/>
        <v>0.123</v>
      </c>
      <c r="AB234" s="15" cm="1">
        <f t="array" ref="AB234">_xlfn.SWITCH(U234,"夏",122,"冬",90,"春",153,"秋",153,0)</f>
        <v>153</v>
      </c>
      <c r="AC234" s="16">
        <f t="shared" si="25"/>
        <v>18.818999999999999</v>
      </c>
      <c r="AD234" s="5">
        <f>IFERROR(AA234/D234,0)</f>
        <v>2.2452220579376812E-4</v>
      </c>
      <c r="AE234" s="15">
        <f t="shared" si="26"/>
        <v>0.41917808219178082</v>
      </c>
      <c r="AF234" s="5">
        <f>IFERROR(AD234*AE234*48,0)</f>
        <v>4.517509806436803E-3</v>
      </c>
    </row>
    <row r="235" spans="1:32" x14ac:dyDescent="0.15">
      <c r="A235" s="8">
        <v>45733</v>
      </c>
      <c r="B235" s="1" t="s">
        <v>38</v>
      </c>
      <c r="C235" s="1" t="s">
        <v>57</v>
      </c>
      <c r="D235" s="9">
        <v>547.83000000000004</v>
      </c>
      <c r="E235" s="6">
        <v>6.36</v>
      </c>
      <c r="F235" s="10">
        <v>0.35416666666666702</v>
      </c>
      <c r="G235" s="1">
        <v>17.899999999999999</v>
      </c>
      <c r="H235" s="1">
        <v>67.3</v>
      </c>
      <c r="I235" s="1">
        <v>18.2</v>
      </c>
      <c r="J235" s="1">
        <v>0.14000000000000001</v>
      </c>
      <c r="K235" s="1">
        <v>645</v>
      </c>
      <c r="L235" s="1">
        <v>1915</v>
      </c>
      <c r="M235" s="6">
        <f t="shared" si="22"/>
        <v>18.324364440804175</v>
      </c>
      <c r="N235" s="1">
        <v>0.7</v>
      </c>
      <c r="O235" s="11" cm="1">
        <f t="array" ref="O235">ROUND(_xlfn.SWITCH(C235,"建筑专教",IF(S235&gt;0.1,1.38,1.28),"阶梯教室",IF(S235&gt;0.1,1.15,1.05),"公共教室",IF(S235&gt;0.1,1.22,1.12),IF(S235&gt;0.1,1.2,1.1))+(MOD(ROW()*11,31)/31-0.5)*0.06,2)</f>
        <v>1.1399999999999999</v>
      </c>
      <c r="P235" s="12">
        <f t="shared" si="23"/>
        <v>0.1</v>
      </c>
      <c r="Q235" s="13">
        <f t="shared" si="21"/>
        <v>-2.1686028976119998</v>
      </c>
      <c r="R235" s="1">
        <v>0</v>
      </c>
      <c r="S235" s="1">
        <v>0.121</v>
      </c>
      <c r="T235" s="1">
        <v>2.5000000000000001E-2</v>
      </c>
      <c r="U235" s="4" t="s">
        <v>34</v>
      </c>
      <c r="V235">
        <v>0.42</v>
      </c>
      <c r="W235">
        <v>0.3</v>
      </c>
      <c r="X235" s="14">
        <v>0.73</v>
      </c>
      <c r="Y235" s="14">
        <v>2.38</v>
      </c>
      <c r="Z235" s="14">
        <v>0.25</v>
      </c>
      <c r="AA235" s="5">
        <f t="shared" si="24"/>
        <v>0.14599999999999999</v>
      </c>
      <c r="AB235" s="15" cm="1">
        <f t="array" ref="AB235">_xlfn.SWITCH(U235,"夏",122,"冬",90,"春",153,"秋",153,0)</f>
        <v>153</v>
      </c>
      <c r="AC235" s="16">
        <f t="shared" si="25"/>
        <v>22.337999999999997</v>
      </c>
      <c r="AD235" s="5">
        <f>IFERROR(AA235/D235,0)</f>
        <v>2.6650603289341581E-4</v>
      </c>
      <c r="AE235" s="15">
        <f t="shared" si="26"/>
        <v>0.41917808219178082</v>
      </c>
      <c r="AF235" s="5">
        <f>IFERROR(AD235*AE235*48,0)</f>
        <v>5.3622474125184817E-3</v>
      </c>
    </row>
    <row r="236" spans="1:32" x14ac:dyDescent="0.15">
      <c r="A236" s="8">
        <v>45733</v>
      </c>
      <c r="B236" s="1" t="s">
        <v>38</v>
      </c>
      <c r="C236" s="1" t="s">
        <v>57</v>
      </c>
      <c r="D236" s="9">
        <v>547.83000000000004</v>
      </c>
      <c r="E236" s="6">
        <v>6.36</v>
      </c>
      <c r="F236" s="10">
        <v>0.375</v>
      </c>
      <c r="G236" s="1">
        <v>18.8</v>
      </c>
      <c r="H236" s="1">
        <v>65.3</v>
      </c>
      <c r="I236" s="1">
        <v>19.100000000000001</v>
      </c>
      <c r="J236" s="1">
        <v>0.12</v>
      </c>
      <c r="K236" s="1">
        <v>815</v>
      </c>
      <c r="L236" s="1">
        <v>1985</v>
      </c>
      <c r="M236" s="6">
        <f t="shared" si="22"/>
        <v>19.212340748042948</v>
      </c>
      <c r="N236" s="1">
        <v>0.7</v>
      </c>
      <c r="O236" s="11" cm="1">
        <f t="array" ref="O236">ROUND(_xlfn.SWITCH(C236,"建筑专教",IF(S236&gt;0.1,1.38,1.28),"阶梯教室",IF(S236&gt;0.1,1.15,1.05),"公共教室",IF(S236&gt;0.1,1.22,1.12),IF(S236&gt;0.1,1.2,1.1))+(MOD(ROW()*11,31)/31-0.5)*0.06,2)</f>
        <v>1.1599999999999999</v>
      </c>
      <c r="P236" s="12">
        <f t="shared" si="23"/>
        <v>0.18</v>
      </c>
      <c r="Q236" s="13">
        <f t="shared" si="21"/>
        <v>-1.7937008616443297</v>
      </c>
      <c r="R236" s="1">
        <v>0</v>
      </c>
      <c r="S236" s="1">
        <v>0.11899999999999999</v>
      </c>
      <c r="T236" s="1">
        <v>3.2000000000000001E-2</v>
      </c>
      <c r="U236" s="4" t="s">
        <v>34</v>
      </c>
      <c r="V236">
        <v>0.42</v>
      </c>
      <c r="W236">
        <v>0.3</v>
      </c>
      <c r="X236" s="14">
        <v>0.73</v>
      </c>
      <c r="Y236" s="14">
        <v>2.38</v>
      </c>
      <c r="Z236" s="14">
        <v>0.25</v>
      </c>
      <c r="AA236" s="5">
        <f t="shared" si="24"/>
        <v>0.151</v>
      </c>
      <c r="AB236" s="15" cm="1">
        <f t="array" ref="AB236">_xlfn.SWITCH(U236,"夏",122,"冬",90,"春",153,"秋",153,0)</f>
        <v>153</v>
      </c>
      <c r="AC236" s="16">
        <f t="shared" si="25"/>
        <v>23.102999999999998</v>
      </c>
      <c r="AD236" s="5">
        <f>IFERROR(AA236/D236,0)</f>
        <v>2.7563295182812185E-4</v>
      </c>
      <c r="AE236" s="15">
        <f t="shared" si="26"/>
        <v>0.41917808219178082</v>
      </c>
      <c r="AF236" s="5">
        <f>IFERROR(AD236*AE236*48,0)</f>
        <v>5.5458860225362384E-3</v>
      </c>
    </row>
    <row r="237" spans="1:32" x14ac:dyDescent="0.15">
      <c r="A237" s="8">
        <v>45733</v>
      </c>
      <c r="B237" s="1" t="s">
        <v>38</v>
      </c>
      <c r="C237" s="1" t="s">
        <v>57</v>
      </c>
      <c r="D237" s="9">
        <v>547.83000000000004</v>
      </c>
      <c r="E237" s="6">
        <v>6.36</v>
      </c>
      <c r="F237" s="10">
        <v>0.39583333333333298</v>
      </c>
      <c r="G237" s="1">
        <v>19.600000000000001</v>
      </c>
      <c r="H237" s="1">
        <v>63.8</v>
      </c>
      <c r="I237" s="1">
        <v>19.899999999999999</v>
      </c>
      <c r="J237" s="1">
        <v>0.14000000000000001</v>
      </c>
      <c r="K237" s="1">
        <v>965</v>
      </c>
      <c r="L237" s="1">
        <v>2055</v>
      </c>
      <c r="M237" s="6">
        <f t="shared" si="22"/>
        <v>20.022214434792147</v>
      </c>
      <c r="N237" s="1">
        <v>0.7</v>
      </c>
      <c r="O237" s="11" cm="1">
        <f t="array" ref="O237">ROUND(_xlfn.SWITCH(C237,"建筑专教",IF(S237&gt;0.1,1.38,1.28),"阶梯教室",IF(S237&gt;0.1,1.15,1.05),"公共教室",IF(S237&gt;0.1,1.22,1.12),IF(S237&gt;0.1,1.2,1.1))+(MOD(ROW()*11,31)/31-0.5)*0.06,2)</f>
        <v>1.1299999999999999</v>
      </c>
      <c r="P237" s="12">
        <f t="shared" si="23"/>
        <v>0.24</v>
      </c>
      <c r="Q237" s="13">
        <f t="shared" si="21"/>
        <v>-1.6473751464814936</v>
      </c>
      <c r="R237" s="1">
        <v>0</v>
      </c>
      <c r="S237" s="1">
        <v>0.11700000000000001</v>
      </c>
      <c r="T237" s="1">
        <v>3.7999999999999999E-2</v>
      </c>
      <c r="U237" s="4" t="s">
        <v>34</v>
      </c>
      <c r="V237">
        <v>0.42</v>
      </c>
      <c r="W237">
        <v>0.3</v>
      </c>
      <c r="X237" s="14">
        <v>0.73</v>
      </c>
      <c r="Y237" s="14">
        <v>2.38</v>
      </c>
      <c r="Z237" s="14">
        <v>0.25</v>
      </c>
      <c r="AA237" s="5">
        <f t="shared" si="24"/>
        <v>0.155</v>
      </c>
      <c r="AB237" s="15" cm="1">
        <f t="array" ref="AB237">_xlfn.SWITCH(U237,"夏",122,"冬",90,"春",153,"秋",153,0)</f>
        <v>153</v>
      </c>
      <c r="AC237" s="16">
        <f t="shared" si="25"/>
        <v>23.715</v>
      </c>
      <c r="AD237" s="5">
        <f>IFERROR(AA237/D237,0)</f>
        <v>2.8293448697588668E-4</v>
      </c>
      <c r="AE237" s="15">
        <f t="shared" si="26"/>
        <v>0.41917808219178082</v>
      </c>
      <c r="AF237" s="5">
        <f>IFERROR(AD237*AE237*48,0)</f>
        <v>5.692796910550444E-3</v>
      </c>
    </row>
    <row r="238" spans="1:32" x14ac:dyDescent="0.15">
      <c r="A238" s="8">
        <v>45733</v>
      </c>
      <c r="B238" s="1" t="s">
        <v>38</v>
      </c>
      <c r="C238" s="1" t="s">
        <v>57</v>
      </c>
      <c r="D238" s="9">
        <v>547.83000000000004</v>
      </c>
      <c r="E238" s="6">
        <v>6.36</v>
      </c>
      <c r="F238" s="10">
        <v>0.41666666666666702</v>
      </c>
      <c r="G238" s="1">
        <v>20.399999999999999</v>
      </c>
      <c r="H238" s="1">
        <v>62.3</v>
      </c>
      <c r="I238" s="1">
        <v>20.7</v>
      </c>
      <c r="J238" s="1">
        <v>0.15</v>
      </c>
      <c r="K238" s="1">
        <v>1125</v>
      </c>
      <c r="L238" s="1">
        <v>2125</v>
      </c>
      <c r="M238" s="6">
        <f t="shared" si="22"/>
        <v>20.826339782330706</v>
      </c>
      <c r="N238" s="1">
        <v>0.7</v>
      </c>
      <c r="O238" s="11" cm="1">
        <f t="array" ref="O238">ROUND(_xlfn.SWITCH(C238,"建筑专教",IF(S238&gt;0.1,1.38,1.28),"阶梯教室",IF(S238&gt;0.1,1.15,1.05),"公共教室",IF(S238&gt;0.1,1.22,1.12),IF(S238&gt;0.1,1.2,1.1))+(MOD(ROW()*11,31)/31-0.5)*0.06,2)</f>
        <v>1.1499999999999999</v>
      </c>
      <c r="P238" s="12">
        <f t="shared" si="23"/>
        <v>0.31</v>
      </c>
      <c r="Q238" s="13">
        <f t="shared" ref="Q238:Q301" si="27">(0.303*EXP(-0.036*(O238*58.15))+0.028)*((O238*58.15)-0.00305*(5733-6.99*(O238*58.15)-(EXP(16.6536-4030.183/(G238+235))*(H238/100)))-0.42*((O238*58.15)-58.15)-0.000017*(O238*58.15)*(5867-(EXP(16.6536-4030.183/(G238+235))*(H238/100)))-0.0014*(O238*58.15)*(34-G238)-0.0000000396*IF(N238*0.155&gt;0.078,1.05+0.645*N238*0.155,1)*(POWER((35.7-0.028*(O238*58.15)-N238*0.155*(0.0000000396*IF(N238*0.155&gt;0.078,1.05+0.645*N238*0.155,1)*(POWER((35.7-0.028*(O238*58.15)-N238*0.155*0.1)+273,4)-POWER(M238+273,4))+IF(N238*0.155&gt;0.078,1.05+0.645*N238*0.155,1)*IF(J238&lt;0.2,2.38*ABS(35.7-0.028*(O238*58.15)-G238)^0.25,12.1*SQRT(J238))*(35.7-0.028*(O238*58.15)-G238))+273),4)-POWER(M238+273,4))-IF(N238*0.155&gt;0.078,1.05+0.645*N238*0.155,1)*IF(J238&lt;0.2,2.38*ABS(35.7-0.028*(O238*58.15)-N238*0.155*0.1-G238)^0.25,12.1*SQRT(J238))*(35.7-0.028*(O238*58.15)-N238*0.155*0.1-G238))</f>
        <v>-1.3172772061919436</v>
      </c>
      <c r="R238" s="1">
        <v>0</v>
      </c>
      <c r="S238" s="1">
        <v>0.115</v>
      </c>
      <c r="T238" s="1">
        <v>3.2000000000000001E-2</v>
      </c>
      <c r="U238" s="4" t="s">
        <v>34</v>
      </c>
      <c r="V238">
        <v>0.42</v>
      </c>
      <c r="W238">
        <v>0.3</v>
      </c>
      <c r="X238" s="14">
        <v>0.73</v>
      </c>
      <c r="Y238" s="14">
        <v>2.38</v>
      </c>
      <c r="Z238" s="14">
        <v>0.25</v>
      </c>
      <c r="AA238" s="5">
        <f t="shared" si="24"/>
        <v>0.14700000000000002</v>
      </c>
      <c r="AB238" s="15" cm="1">
        <f t="array" ref="AB238">_xlfn.SWITCH(U238,"夏",122,"冬",90,"春",153,"秋",153,0)</f>
        <v>153</v>
      </c>
      <c r="AC238" s="16">
        <f t="shared" si="25"/>
        <v>22.491000000000003</v>
      </c>
      <c r="AD238" s="5">
        <f>IFERROR(AA238/D238,0)</f>
        <v>2.6833141668035706E-4</v>
      </c>
      <c r="AE238" s="15">
        <f t="shared" si="26"/>
        <v>0.41917808219178082</v>
      </c>
      <c r="AF238" s="5">
        <f>IFERROR(AD238*AE238*48,0)</f>
        <v>5.3989751345220336E-3</v>
      </c>
    </row>
    <row r="239" spans="1:32" x14ac:dyDescent="0.15">
      <c r="A239" s="8">
        <v>45733</v>
      </c>
      <c r="B239" s="1" t="s">
        <v>38</v>
      </c>
      <c r="C239" s="1" t="s">
        <v>57</v>
      </c>
      <c r="D239" s="9">
        <v>547.83000000000004</v>
      </c>
      <c r="E239" s="6">
        <v>6.36</v>
      </c>
      <c r="F239" s="10">
        <v>0.4375</v>
      </c>
      <c r="G239" s="1">
        <v>20.8</v>
      </c>
      <c r="H239" s="1">
        <v>61.3</v>
      </c>
      <c r="I239" s="1">
        <v>21.3</v>
      </c>
      <c r="J239" s="1">
        <v>0.17</v>
      </c>
      <c r="K239" s="1">
        <v>825</v>
      </c>
      <c r="L239" s="1">
        <v>675</v>
      </c>
      <c r="M239" s="6">
        <f t="shared" si="22"/>
        <v>21.525489909931991</v>
      </c>
      <c r="N239" s="1">
        <v>0.7</v>
      </c>
      <c r="O239" s="11" cm="1">
        <f t="array" ref="O239">ROUND(_xlfn.SWITCH(C239,"建筑专教",IF(S239&gt;0.1,1.38,1.28),"阶梯教室",IF(S239&gt;0.1,1.15,1.05),"公共教室",IF(S239&gt;0.1,1.22,1.12),IF(S239&gt;0.1,1.2,1.1))+(MOD(ROW()*11,31)/31-0.5)*0.06,2)</f>
        <v>1.17</v>
      </c>
      <c r="P239" s="12">
        <f t="shared" si="23"/>
        <v>0.18</v>
      </c>
      <c r="Q239" s="13">
        <f t="shared" si="27"/>
        <v>-1.0895835587608529</v>
      </c>
      <c r="R239" s="1">
        <v>0</v>
      </c>
      <c r="S239" s="1">
        <v>0.16600000000000001</v>
      </c>
      <c r="T239" s="1">
        <v>8.0000000000000002E-3</v>
      </c>
      <c r="U239" s="4" t="s">
        <v>34</v>
      </c>
      <c r="V239">
        <v>0.42</v>
      </c>
      <c r="W239">
        <v>0.3</v>
      </c>
      <c r="X239" s="14">
        <v>0.73</v>
      </c>
      <c r="Y239" s="14">
        <v>2.38</v>
      </c>
      <c r="Z239" s="14">
        <v>0.25</v>
      </c>
      <c r="AA239" s="5">
        <f t="shared" si="24"/>
        <v>0.17400000000000002</v>
      </c>
      <c r="AB239" s="15" cm="1">
        <f t="array" ref="AB239">_xlfn.SWITCH(U239,"夏",122,"冬",90,"春",153,"秋",153,0)</f>
        <v>153</v>
      </c>
      <c r="AC239" s="16">
        <f t="shared" si="25"/>
        <v>26.622000000000003</v>
      </c>
      <c r="AD239" s="5">
        <f>IFERROR(AA239/D239,0)</f>
        <v>3.1761677892776956E-4</v>
      </c>
      <c r="AE239" s="15">
        <f t="shared" si="26"/>
        <v>0.41917808219178082</v>
      </c>
      <c r="AF239" s="5">
        <f>IFERROR(AD239*AE239*48,0)</f>
        <v>6.3906236286179162E-3</v>
      </c>
    </row>
    <row r="240" spans="1:32" x14ac:dyDescent="0.15">
      <c r="A240" s="8">
        <v>45733</v>
      </c>
      <c r="B240" s="1" t="s">
        <v>38</v>
      </c>
      <c r="C240" s="1" t="s">
        <v>57</v>
      </c>
      <c r="D240" s="9">
        <v>547.83000000000004</v>
      </c>
      <c r="E240" s="6">
        <v>6.36</v>
      </c>
      <c r="F240" s="10">
        <v>0.45833333333333298</v>
      </c>
      <c r="G240" s="1">
        <v>21.3</v>
      </c>
      <c r="H240" s="1">
        <v>60.3</v>
      </c>
      <c r="I240" s="1">
        <v>21.9</v>
      </c>
      <c r="J240" s="1">
        <v>0.15</v>
      </c>
      <c r="K240" s="1">
        <v>1085</v>
      </c>
      <c r="L240" s="1">
        <v>745</v>
      </c>
      <c r="M240" s="6">
        <f t="shared" si="22"/>
        <v>22.149453552351304</v>
      </c>
      <c r="N240" s="1">
        <v>0.7</v>
      </c>
      <c r="O240" s="11" cm="1">
        <f t="array" ref="O240">ROUND(_xlfn.SWITCH(C240,"建筑专教",IF(S240&gt;0.1,1.38,1.28),"阶梯教室",IF(S240&gt;0.1,1.15,1.05),"公共教室",IF(S240&gt;0.1,1.22,1.12),IF(S240&gt;0.1,1.2,1.1))+(MOD(ROW()*11,31)/31-0.5)*0.06,2)</f>
        <v>1.1299999999999999</v>
      </c>
      <c r="P240" s="12">
        <f t="shared" si="23"/>
        <v>0.28999999999999998</v>
      </c>
      <c r="Q240" s="13">
        <f t="shared" si="27"/>
        <v>-1.0422428492112852</v>
      </c>
      <c r="R240" s="1">
        <v>0</v>
      </c>
      <c r="S240" s="1">
        <v>0.16400000000000001</v>
      </c>
      <c r="T240" s="1">
        <v>2.8000000000000001E-2</v>
      </c>
      <c r="U240" s="4" t="s">
        <v>34</v>
      </c>
      <c r="V240">
        <v>0.42</v>
      </c>
      <c r="W240">
        <v>0.3</v>
      </c>
      <c r="X240" s="14">
        <v>0.73</v>
      </c>
      <c r="Y240" s="14">
        <v>2.38</v>
      </c>
      <c r="Z240" s="14">
        <v>0.25</v>
      </c>
      <c r="AA240" s="5">
        <f t="shared" si="24"/>
        <v>0.192</v>
      </c>
      <c r="AB240" s="15" cm="1">
        <f t="array" ref="AB240">_xlfn.SWITCH(U240,"夏",122,"冬",90,"春",153,"秋",153,0)</f>
        <v>153</v>
      </c>
      <c r="AC240" s="16">
        <f t="shared" si="25"/>
        <v>29.376000000000001</v>
      </c>
      <c r="AD240" s="5">
        <f>IFERROR(AA240/D240,0)</f>
        <v>3.5047368709271125E-4</v>
      </c>
      <c r="AE240" s="15">
        <f t="shared" si="26"/>
        <v>0.41917808219178082</v>
      </c>
      <c r="AF240" s="5">
        <f>IFERROR(AD240*AE240*48,0)</f>
        <v>7.0517226246818391E-3</v>
      </c>
    </row>
    <row r="241" spans="1:32" x14ac:dyDescent="0.15">
      <c r="A241" s="8">
        <v>45733</v>
      </c>
      <c r="B241" s="1" t="s">
        <v>38</v>
      </c>
      <c r="C241" s="1" t="s">
        <v>57</v>
      </c>
      <c r="D241" s="9">
        <v>547.83000000000004</v>
      </c>
      <c r="E241" s="6">
        <v>6.36</v>
      </c>
      <c r="F241" s="10">
        <v>0.47916666666666702</v>
      </c>
      <c r="G241" s="1">
        <v>21.9</v>
      </c>
      <c r="H241" s="1">
        <v>59.3</v>
      </c>
      <c r="I241" s="1">
        <v>22.5</v>
      </c>
      <c r="J241" s="1">
        <v>0.13</v>
      </c>
      <c r="K241" s="1">
        <v>1235</v>
      </c>
      <c r="L241" s="1">
        <v>815</v>
      </c>
      <c r="M241" s="6">
        <f t="shared" si="22"/>
        <v>22.727563968507809</v>
      </c>
      <c r="N241" s="1">
        <v>0.7</v>
      </c>
      <c r="O241" s="11" cm="1">
        <f t="array" ref="O241">ROUND(_xlfn.SWITCH(C241,"建筑专教",IF(S241&gt;0.1,1.38,1.28),"阶梯教室",IF(S241&gt;0.1,1.15,1.05),"公共教室",IF(S241&gt;0.1,1.22,1.12),IF(S241&gt;0.1,1.2,1.1))+(MOD(ROW()*11,31)/31-0.5)*0.06,2)</f>
        <v>1.1499999999999999</v>
      </c>
      <c r="P241" s="12">
        <f t="shared" si="23"/>
        <v>0.36</v>
      </c>
      <c r="Q241" s="13">
        <f t="shared" si="27"/>
        <v>-0.79729597157161414</v>
      </c>
      <c r="R241" s="1">
        <v>0</v>
      </c>
      <c r="S241" s="1">
        <v>0.16200000000000001</v>
      </c>
      <c r="T241" s="1">
        <v>3.5000000000000003E-2</v>
      </c>
      <c r="U241" s="4" t="s">
        <v>34</v>
      </c>
      <c r="V241">
        <v>0.42</v>
      </c>
      <c r="W241">
        <v>0.3</v>
      </c>
      <c r="X241" s="14">
        <v>0.73</v>
      </c>
      <c r="Y241" s="14">
        <v>2.38</v>
      </c>
      <c r="Z241" s="14">
        <v>0.25</v>
      </c>
      <c r="AA241" s="5">
        <f t="shared" si="24"/>
        <v>0.19700000000000001</v>
      </c>
      <c r="AB241" s="15" cm="1">
        <f t="array" ref="AB241">_xlfn.SWITCH(U241,"夏",122,"冬",90,"春",153,"秋",153,0)</f>
        <v>153</v>
      </c>
      <c r="AC241" s="16">
        <f t="shared" si="25"/>
        <v>30.141000000000002</v>
      </c>
      <c r="AD241" s="5">
        <f>IFERROR(AA241/D241,0)</f>
        <v>3.5960060602741723E-4</v>
      </c>
      <c r="AE241" s="15">
        <f t="shared" si="26"/>
        <v>0.41917808219178082</v>
      </c>
      <c r="AF241" s="5">
        <f>IFERROR(AD241*AE241*48,0)</f>
        <v>7.2353612346995957E-3</v>
      </c>
    </row>
    <row r="242" spans="1:32" x14ac:dyDescent="0.15">
      <c r="A242" s="8">
        <v>45733</v>
      </c>
      <c r="B242" s="1" t="s">
        <v>38</v>
      </c>
      <c r="C242" s="1" t="s">
        <v>57</v>
      </c>
      <c r="D242" s="9">
        <v>547.83000000000004</v>
      </c>
      <c r="E242" s="6">
        <v>6.36</v>
      </c>
      <c r="F242" s="10">
        <v>0.5</v>
      </c>
      <c r="G242" s="1">
        <v>22.3</v>
      </c>
      <c r="H242" s="1">
        <v>58.3</v>
      </c>
      <c r="I242" s="1">
        <v>23.1</v>
      </c>
      <c r="J242" s="1">
        <v>0.15</v>
      </c>
      <c r="K242" s="1">
        <v>865</v>
      </c>
      <c r="L242" s="1">
        <v>885</v>
      </c>
      <c r="M242" s="6">
        <f t="shared" si="22"/>
        <v>23.428449616541684</v>
      </c>
      <c r="N242" s="1">
        <v>0.7</v>
      </c>
      <c r="O242" s="11" cm="1">
        <f t="array" ref="O242">ROUND(_xlfn.SWITCH(C242,"建筑专教",IF(S242&gt;0.1,1.38,1.28),"阶梯教室",IF(S242&gt;0.1,1.15,1.05),"公共教室",IF(S242&gt;0.1,1.22,1.12),IF(S242&gt;0.1,1.2,1.1))+(MOD(ROW()*11,31)/31-0.5)*0.06,2)</f>
        <v>1.17</v>
      </c>
      <c r="P242" s="12">
        <f t="shared" si="23"/>
        <v>0.2</v>
      </c>
      <c r="Q242" s="13">
        <f t="shared" si="27"/>
        <v>-0.58337934122456325</v>
      </c>
      <c r="R242" s="1">
        <v>0</v>
      </c>
      <c r="S242" s="1">
        <v>0.16</v>
      </c>
      <c r="T242" s="1">
        <v>2.8000000000000001E-2</v>
      </c>
      <c r="U242" s="4" t="s">
        <v>34</v>
      </c>
      <c r="V242">
        <v>0.42</v>
      </c>
      <c r="W242">
        <v>0.3</v>
      </c>
      <c r="X242" s="14">
        <v>0.73</v>
      </c>
      <c r="Y242" s="14">
        <v>2.38</v>
      </c>
      <c r="Z242" s="14">
        <v>0.25</v>
      </c>
      <c r="AA242" s="5">
        <f t="shared" si="24"/>
        <v>0.188</v>
      </c>
      <c r="AB242" s="15" cm="1">
        <f t="array" ref="AB242">_xlfn.SWITCH(U242,"夏",122,"冬",90,"春",153,"秋",153,0)</f>
        <v>153</v>
      </c>
      <c r="AC242" s="16">
        <f t="shared" si="25"/>
        <v>28.763999999999999</v>
      </c>
      <c r="AD242" s="5">
        <f>IFERROR(AA242/D242,0)</f>
        <v>3.4317215194494641E-4</v>
      </c>
      <c r="AE242" s="15">
        <f t="shared" si="26"/>
        <v>0.41917808219178082</v>
      </c>
      <c r="AF242" s="5">
        <f>IFERROR(AD242*AE242*48,0)</f>
        <v>6.9048117366676334E-3</v>
      </c>
    </row>
    <row r="243" spans="1:32" x14ac:dyDescent="0.15">
      <c r="A243" s="8">
        <v>45733</v>
      </c>
      <c r="B243" s="1" t="s">
        <v>38</v>
      </c>
      <c r="C243" s="1" t="s">
        <v>57</v>
      </c>
      <c r="D243" s="9">
        <v>547.83000000000004</v>
      </c>
      <c r="E243" s="6">
        <v>6.36</v>
      </c>
      <c r="F243" s="10">
        <v>0.52083333333333304</v>
      </c>
      <c r="G243" s="1">
        <v>21.9</v>
      </c>
      <c r="H243" s="1">
        <v>59.3</v>
      </c>
      <c r="I243" s="1">
        <v>22.6</v>
      </c>
      <c r="J243" s="1">
        <v>0.13</v>
      </c>
      <c r="K243" s="1">
        <v>665</v>
      </c>
      <c r="L243" s="1">
        <v>955</v>
      </c>
      <c r="M243" s="6">
        <f t="shared" si="22"/>
        <v>22.86517160797689</v>
      </c>
      <c r="N243" s="1">
        <v>0.7</v>
      </c>
      <c r="O243" s="11" cm="1">
        <f t="array" ref="O243">ROUND(_xlfn.SWITCH(C243,"建筑专教",IF(S243&gt;0.1,1.38,1.28),"阶梯教室",IF(S243&gt;0.1,1.15,1.05),"公共教室",IF(S243&gt;0.1,1.22,1.12),IF(S243&gt;0.1,1.2,1.1))+(MOD(ROW()*11,31)/31-0.5)*0.06,2)</f>
        <v>1.1299999999999999</v>
      </c>
      <c r="P243" s="12">
        <f t="shared" si="23"/>
        <v>0.11</v>
      </c>
      <c r="Q243" s="13">
        <f t="shared" si="27"/>
        <v>-0.83731011740755323</v>
      </c>
      <c r="R243" s="1">
        <v>0</v>
      </c>
      <c r="S243" s="1">
        <v>0.158</v>
      </c>
      <c r="T243" s="1">
        <v>3.5000000000000003E-2</v>
      </c>
      <c r="U243" s="4" t="s">
        <v>34</v>
      </c>
      <c r="V243">
        <v>0.42</v>
      </c>
      <c r="W243">
        <v>0.3</v>
      </c>
      <c r="X243" s="14">
        <v>0.73</v>
      </c>
      <c r="Y243" s="14">
        <v>2.38</v>
      </c>
      <c r="Z243" s="14">
        <v>0.25</v>
      </c>
      <c r="AA243" s="5">
        <f t="shared" si="24"/>
        <v>0.193</v>
      </c>
      <c r="AB243" s="15" cm="1">
        <f t="array" ref="AB243">_xlfn.SWITCH(U243,"夏",122,"冬",90,"春",153,"秋",153,0)</f>
        <v>153</v>
      </c>
      <c r="AC243" s="16">
        <f t="shared" si="25"/>
        <v>29.529</v>
      </c>
      <c r="AD243" s="5">
        <f>IFERROR(AA243/D243,0)</f>
        <v>3.5229907087965244E-4</v>
      </c>
      <c r="AE243" s="15">
        <f t="shared" si="26"/>
        <v>0.41917808219178082</v>
      </c>
      <c r="AF243" s="5">
        <f>IFERROR(AD243*AE243*48,0)</f>
        <v>7.0884503466853909E-3</v>
      </c>
    </row>
    <row r="244" spans="1:32" x14ac:dyDescent="0.15">
      <c r="A244" s="8">
        <v>45733</v>
      </c>
      <c r="B244" s="1" t="s">
        <v>38</v>
      </c>
      <c r="C244" s="1" t="s">
        <v>57</v>
      </c>
      <c r="D244" s="9">
        <v>547.83000000000004</v>
      </c>
      <c r="E244" s="6">
        <v>6.36</v>
      </c>
      <c r="F244" s="10">
        <v>0.54166666666666696</v>
      </c>
      <c r="G244" s="1">
        <v>21.3</v>
      </c>
      <c r="H244" s="1">
        <v>60.3</v>
      </c>
      <c r="I244" s="1">
        <v>22</v>
      </c>
      <c r="J244" s="1">
        <v>0.15</v>
      </c>
      <c r="K244" s="1">
        <v>585</v>
      </c>
      <c r="L244" s="1">
        <v>1025</v>
      </c>
      <c r="M244" s="6">
        <f t="shared" si="22"/>
        <v>22.29067267026403</v>
      </c>
      <c r="N244" s="1">
        <v>0.7</v>
      </c>
      <c r="O244" s="11" cm="1">
        <f t="array" ref="O244">ROUND(_xlfn.SWITCH(C244,"建筑专教",IF(S244&gt;0.1,1.38,1.28),"阶梯教室",IF(S244&gt;0.1,1.15,1.05),"公共教室",IF(S244&gt;0.1,1.22,1.12),IF(S244&gt;0.1,1.2,1.1))+(MOD(ROW()*11,31)/31-0.5)*0.06,2)</f>
        <v>1.1499999999999999</v>
      </c>
      <c r="P244" s="12">
        <f t="shared" si="23"/>
        <v>0.08</v>
      </c>
      <c r="Q244" s="13">
        <f t="shared" si="27"/>
        <v>-0.96200649811768879</v>
      </c>
      <c r="R244" s="1">
        <v>0</v>
      </c>
      <c r="S244" s="1">
        <v>0.156</v>
      </c>
      <c r="T244" s="1">
        <v>2.5000000000000001E-2</v>
      </c>
      <c r="U244" s="4" t="s">
        <v>34</v>
      </c>
      <c r="V244">
        <v>0.42</v>
      </c>
      <c r="W244">
        <v>0.3</v>
      </c>
      <c r="X244" s="14">
        <v>0.73</v>
      </c>
      <c r="Y244" s="14">
        <v>2.38</v>
      </c>
      <c r="Z244" s="14">
        <v>0.25</v>
      </c>
      <c r="AA244" s="5">
        <f t="shared" si="24"/>
        <v>0.18099999999999999</v>
      </c>
      <c r="AB244" s="15" cm="1">
        <f t="array" ref="AB244">_xlfn.SWITCH(U244,"夏",122,"冬",90,"春",153,"秋",153,0)</f>
        <v>153</v>
      </c>
      <c r="AC244" s="16">
        <f t="shared" si="25"/>
        <v>27.692999999999998</v>
      </c>
      <c r="AD244" s="5">
        <f>IFERROR(AA244/D244,0)</f>
        <v>3.3039446543635793E-4</v>
      </c>
      <c r="AE244" s="15">
        <f t="shared" si="26"/>
        <v>0.41917808219178082</v>
      </c>
      <c r="AF244" s="5">
        <f>IFERROR(AD244*AE244*48,0)</f>
        <v>6.6477176826427739E-3</v>
      </c>
    </row>
    <row r="245" spans="1:32" x14ac:dyDescent="0.15">
      <c r="A245" s="8">
        <v>45733</v>
      </c>
      <c r="B245" s="1" t="s">
        <v>38</v>
      </c>
      <c r="C245" s="1" t="s">
        <v>57</v>
      </c>
      <c r="D245" s="9">
        <v>547.83000000000004</v>
      </c>
      <c r="E245" s="6">
        <v>6.36</v>
      </c>
      <c r="F245" s="10">
        <v>0.5625</v>
      </c>
      <c r="G245" s="1">
        <v>20.7</v>
      </c>
      <c r="H245" s="1">
        <v>61.3</v>
      </c>
      <c r="I245" s="1">
        <v>21.4</v>
      </c>
      <c r="J245" s="1">
        <v>0.17</v>
      </c>
      <c r="K245" s="1">
        <v>705</v>
      </c>
      <c r="L245" s="1">
        <v>1095</v>
      </c>
      <c r="M245" s="6">
        <f t="shared" si="22"/>
        <v>21.715220526822577</v>
      </c>
      <c r="N245" s="1">
        <v>0.7</v>
      </c>
      <c r="O245" s="11" cm="1">
        <f t="array" ref="O245">ROUND(_xlfn.SWITCH(C245,"建筑专教",IF(S245&gt;0.1,1.38,1.28),"阶梯教室",IF(S245&gt;0.1,1.15,1.05),"公共教室",IF(S245&gt;0.1,1.22,1.12),IF(S245&gt;0.1,1.2,1.1))+(MOD(ROW()*11,31)/31-0.5)*0.06,2)</f>
        <v>1.18</v>
      </c>
      <c r="P245" s="12">
        <f t="shared" si="23"/>
        <v>0.13</v>
      </c>
      <c r="Q245" s="13">
        <f t="shared" si="27"/>
        <v>-1.0532647041979286</v>
      </c>
      <c r="R245" s="1">
        <v>0</v>
      </c>
      <c r="S245" s="1">
        <v>0.154</v>
      </c>
      <c r="T245" s="1">
        <v>1.2E-2</v>
      </c>
      <c r="U245" s="4" t="s">
        <v>34</v>
      </c>
      <c r="V245">
        <v>0.42</v>
      </c>
      <c r="W245">
        <v>0.3</v>
      </c>
      <c r="X245" s="14">
        <v>0.73</v>
      </c>
      <c r="Y245" s="14">
        <v>2.38</v>
      </c>
      <c r="Z245" s="14">
        <v>0.25</v>
      </c>
      <c r="AA245" s="5">
        <f t="shared" si="24"/>
        <v>0.16600000000000001</v>
      </c>
      <c r="AB245" s="15" cm="1">
        <f t="array" ref="AB245">_xlfn.SWITCH(U245,"夏",122,"冬",90,"春",153,"秋",153,0)</f>
        <v>153</v>
      </c>
      <c r="AC245" s="16">
        <f t="shared" si="25"/>
        <v>25.398</v>
      </c>
      <c r="AD245" s="5">
        <f>IFERROR(AA245/D245,0)</f>
        <v>3.0301370863223994E-4</v>
      </c>
      <c r="AE245" s="15">
        <f t="shared" si="26"/>
        <v>0.41917808219178082</v>
      </c>
      <c r="AF245" s="5">
        <f>IFERROR(AD245*AE245*48,0)</f>
        <v>6.0968018525895083E-3</v>
      </c>
    </row>
    <row r="246" spans="1:32" x14ac:dyDescent="0.15">
      <c r="A246" s="8">
        <v>45733</v>
      </c>
      <c r="B246" s="1" t="s">
        <v>38</v>
      </c>
      <c r="C246" s="1" t="s">
        <v>57</v>
      </c>
      <c r="D246" s="9">
        <v>547.83000000000004</v>
      </c>
      <c r="E246" s="6">
        <v>6.36</v>
      </c>
      <c r="F246" s="10">
        <v>0.58333333333333304</v>
      </c>
      <c r="G246" s="1">
        <v>20.100000000000001</v>
      </c>
      <c r="H246" s="1">
        <v>62.3</v>
      </c>
      <c r="I246" s="1">
        <v>20.8</v>
      </c>
      <c r="J246" s="1">
        <v>0.15</v>
      </c>
      <c r="K246" s="1">
        <v>855</v>
      </c>
      <c r="L246" s="1">
        <v>1165</v>
      </c>
      <c r="M246" s="6">
        <f t="shared" si="22"/>
        <v>21.094239955614057</v>
      </c>
      <c r="N246" s="1">
        <v>0.7</v>
      </c>
      <c r="O246" s="11" cm="1">
        <f t="array" ref="O246">ROUND(_xlfn.SWITCH(C246,"建筑专教",IF(S246&gt;0.1,1.38,1.28),"阶梯教室",IF(S246&gt;0.1,1.15,1.05),"公共教室",IF(S246&gt;0.1,1.22,1.12),IF(S246&gt;0.1,1.2,1.1))+(MOD(ROW()*11,31)/31-0.5)*0.06,2)</f>
        <v>1.1399999999999999</v>
      </c>
      <c r="P246" s="12">
        <f t="shared" si="23"/>
        <v>0.19</v>
      </c>
      <c r="Q246" s="13">
        <f t="shared" si="27"/>
        <v>-1.3736459911191712</v>
      </c>
      <c r="R246" s="1">
        <v>0</v>
      </c>
      <c r="S246" s="1">
        <v>0.152</v>
      </c>
      <c r="T246" s="1">
        <v>3.2000000000000001E-2</v>
      </c>
      <c r="U246" s="4" t="s">
        <v>34</v>
      </c>
      <c r="V246">
        <v>0.42</v>
      </c>
      <c r="W246">
        <v>0.3</v>
      </c>
      <c r="X246" s="14">
        <v>0.73</v>
      </c>
      <c r="Y246" s="14">
        <v>2.38</v>
      </c>
      <c r="Z246" s="14">
        <v>0.25</v>
      </c>
      <c r="AA246" s="5">
        <f t="shared" si="24"/>
        <v>0.184</v>
      </c>
      <c r="AB246" s="15" cm="1">
        <f t="array" ref="AB246">_xlfn.SWITCH(U246,"夏",122,"冬",90,"春",153,"秋",153,0)</f>
        <v>153</v>
      </c>
      <c r="AC246" s="16">
        <f t="shared" si="25"/>
        <v>28.152000000000001</v>
      </c>
      <c r="AD246" s="5">
        <f>IFERROR(AA246/D246,0)</f>
        <v>3.3587061679718157E-4</v>
      </c>
      <c r="AE246" s="15">
        <f t="shared" si="26"/>
        <v>0.41917808219178082</v>
      </c>
      <c r="AF246" s="5">
        <f>IFERROR(AD246*AE246*48,0)</f>
        <v>6.7579008486534278E-3</v>
      </c>
    </row>
    <row r="247" spans="1:32" x14ac:dyDescent="0.15">
      <c r="A247" s="8">
        <v>45733</v>
      </c>
      <c r="B247" s="1" t="s">
        <v>38</v>
      </c>
      <c r="C247" s="1" t="s">
        <v>57</v>
      </c>
      <c r="D247" s="9">
        <v>547.83000000000004</v>
      </c>
      <c r="E247" s="6">
        <v>6.36</v>
      </c>
      <c r="F247" s="10">
        <v>0.60416666666666696</v>
      </c>
      <c r="G247" s="1">
        <v>19.5</v>
      </c>
      <c r="H247" s="1">
        <v>63.3</v>
      </c>
      <c r="I247" s="1">
        <v>20.2</v>
      </c>
      <c r="J247" s="1">
        <v>0.13</v>
      </c>
      <c r="K247" s="1">
        <v>995</v>
      </c>
      <c r="L247" s="1">
        <v>1235</v>
      </c>
      <c r="M247" s="6">
        <f t="shared" si="22"/>
        <v>20.471721300058846</v>
      </c>
      <c r="N247" s="1">
        <v>0.7</v>
      </c>
      <c r="O247" s="11" cm="1">
        <f t="array" ref="O247">ROUND(_xlfn.SWITCH(C247,"建筑专教",IF(S247&gt;0.1,1.38,1.28),"阶梯教室",IF(S247&gt;0.1,1.15,1.05),"公共教室",IF(S247&gt;0.1,1.22,1.12),IF(S247&gt;0.1,1.2,1.1))+(MOD(ROW()*11,31)/31-0.5)*0.06,2)</f>
        <v>1.1599999999999999</v>
      </c>
      <c r="P247" s="12">
        <f t="shared" si="23"/>
        <v>0.25</v>
      </c>
      <c r="Q247" s="13">
        <f t="shared" si="27"/>
        <v>-1.4981891124552946</v>
      </c>
      <c r="R247" s="1">
        <v>0</v>
      </c>
      <c r="S247" s="1">
        <v>0.15</v>
      </c>
      <c r="T247" s="1">
        <v>3.7999999999999999E-2</v>
      </c>
      <c r="U247" s="4" t="s">
        <v>34</v>
      </c>
      <c r="V247">
        <v>0.42</v>
      </c>
      <c r="W247">
        <v>0.3</v>
      </c>
      <c r="X247" s="14">
        <v>0.73</v>
      </c>
      <c r="Y247" s="14">
        <v>2.38</v>
      </c>
      <c r="Z247" s="14">
        <v>0.25</v>
      </c>
      <c r="AA247" s="5">
        <f t="shared" si="24"/>
        <v>0.188</v>
      </c>
      <c r="AB247" s="15" cm="1">
        <f t="array" ref="AB247">_xlfn.SWITCH(U247,"夏",122,"冬",90,"春",153,"秋",153,0)</f>
        <v>153</v>
      </c>
      <c r="AC247" s="16">
        <f t="shared" si="25"/>
        <v>28.763999999999999</v>
      </c>
      <c r="AD247" s="5">
        <f>IFERROR(AA247/D247,0)</f>
        <v>3.4317215194494641E-4</v>
      </c>
      <c r="AE247" s="15">
        <f t="shared" si="26"/>
        <v>0.41917808219178082</v>
      </c>
      <c r="AF247" s="5">
        <f>IFERROR(AD247*AE247*48,0)</f>
        <v>6.9048117366676334E-3</v>
      </c>
    </row>
    <row r="248" spans="1:32" x14ac:dyDescent="0.15">
      <c r="A248" s="8">
        <v>45733</v>
      </c>
      <c r="B248" s="1" t="s">
        <v>38</v>
      </c>
      <c r="C248" s="1" t="s">
        <v>57</v>
      </c>
      <c r="D248" s="9">
        <v>547.83000000000004</v>
      </c>
      <c r="E248" s="6">
        <v>6.36</v>
      </c>
      <c r="F248" s="10">
        <v>0.625</v>
      </c>
      <c r="G248" s="1">
        <v>18.899999999999999</v>
      </c>
      <c r="H248" s="1">
        <v>64.3</v>
      </c>
      <c r="I248" s="1">
        <v>19.600000000000001</v>
      </c>
      <c r="J248" s="1">
        <v>0.15</v>
      </c>
      <c r="K248" s="1">
        <v>1135</v>
      </c>
      <c r="L248" s="1">
        <v>1305</v>
      </c>
      <c r="M248" s="6">
        <f t="shared" si="22"/>
        <v>19.897865763992456</v>
      </c>
      <c r="N248" s="1">
        <v>0.7</v>
      </c>
      <c r="O248" s="11" cm="1">
        <f t="array" ref="O248">ROUND(_xlfn.SWITCH(C248,"建筑专教",IF(S248&gt;0.1,1.38,1.28),"阶梯教室",IF(S248&gt;0.1,1.15,1.05),"公共教室",IF(S248&gt;0.1,1.22,1.12),IF(S248&gt;0.1,1.2,1.1))+(MOD(ROW()*11,31)/31-0.5)*0.06,2)</f>
        <v>1.1200000000000001</v>
      </c>
      <c r="P248" s="12">
        <f t="shared" si="23"/>
        <v>0.31</v>
      </c>
      <c r="Q248" s="13">
        <f t="shared" si="27"/>
        <v>-1.8423624490720512</v>
      </c>
      <c r="R248" s="1">
        <v>0</v>
      </c>
      <c r="S248" s="1">
        <v>0.14799999999999999</v>
      </c>
      <c r="T248" s="1">
        <v>5.0000000000000001E-3</v>
      </c>
      <c r="U248" s="4" t="s">
        <v>34</v>
      </c>
      <c r="V248">
        <v>0.42</v>
      </c>
      <c r="W248">
        <v>0.3</v>
      </c>
      <c r="X248" s="14">
        <v>0.73</v>
      </c>
      <c r="Y248" s="14">
        <v>2.38</v>
      </c>
      <c r="Z248" s="14">
        <v>0.25</v>
      </c>
      <c r="AA248" s="5">
        <f t="shared" si="24"/>
        <v>0.153</v>
      </c>
      <c r="AB248" s="15" cm="1">
        <f t="array" ref="AB248">_xlfn.SWITCH(U248,"夏",122,"冬",90,"春",153,"秋",153,0)</f>
        <v>153</v>
      </c>
      <c r="AC248" s="16">
        <f t="shared" si="25"/>
        <v>23.408999999999999</v>
      </c>
      <c r="AD248" s="5">
        <f>IFERROR(AA248/D248,0)</f>
        <v>2.7928371940200424E-4</v>
      </c>
      <c r="AE248" s="15">
        <f t="shared" si="26"/>
        <v>0.41917808219178082</v>
      </c>
      <c r="AF248" s="5">
        <f>IFERROR(AD248*AE248*48,0)</f>
        <v>5.6193414665433403E-3</v>
      </c>
    </row>
    <row r="249" spans="1:32" x14ac:dyDescent="0.15">
      <c r="A249" s="8">
        <v>45733</v>
      </c>
      <c r="B249" s="1" t="s">
        <v>38</v>
      </c>
      <c r="C249" s="1" t="s">
        <v>57</v>
      </c>
      <c r="D249" s="9">
        <v>547.83000000000004</v>
      </c>
      <c r="E249" s="6">
        <v>6.36</v>
      </c>
      <c r="F249" s="10">
        <v>0.64583333333333304</v>
      </c>
      <c r="G249" s="1">
        <v>18.3</v>
      </c>
      <c r="H249" s="1">
        <v>65.3</v>
      </c>
      <c r="I249" s="1">
        <v>19</v>
      </c>
      <c r="J249" s="1">
        <v>0.17</v>
      </c>
      <c r="K249" s="1">
        <v>1065</v>
      </c>
      <c r="L249" s="1">
        <v>1375</v>
      </c>
      <c r="M249" s="6">
        <f t="shared" si="22"/>
        <v>19.323035870659794</v>
      </c>
      <c r="N249" s="1">
        <v>0.7</v>
      </c>
      <c r="O249" s="11" cm="1">
        <f t="array" ref="O249">ROUND(_xlfn.SWITCH(C249,"建筑专教",IF(S249&gt;0.1,1.38,1.28),"阶梯教室",IF(S249&gt;0.1,1.15,1.05),"公共教室",IF(S249&gt;0.1,1.22,1.12),IF(S249&gt;0.1,1.2,1.1))+(MOD(ROW()*11,31)/31-0.5)*0.06,2)</f>
        <v>1.1399999999999999</v>
      </c>
      <c r="P249" s="12">
        <f t="shared" si="23"/>
        <v>0.28000000000000003</v>
      </c>
      <c r="Q249" s="13">
        <f t="shared" si="27"/>
        <v>-1.9574207841322704</v>
      </c>
      <c r="R249" s="1">
        <v>0</v>
      </c>
      <c r="S249" s="1">
        <v>0.14599999999999999</v>
      </c>
      <c r="T249" s="1">
        <v>3.0000000000000001E-3</v>
      </c>
      <c r="U249" s="4" t="s">
        <v>34</v>
      </c>
      <c r="V249">
        <v>0.42</v>
      </c>
      <c r="W249">
        <v>0.3</v>
      </c>
      <c r="X249" s="14">
        <v>0.73</v>
      </c>
      <c r="Y249" s="14">
        <v>2.38</v>
      </c>
      <c r="Z249" s="14">
        <v>0.25</v>
      </c>
      <c r="AA249" s="5">
        <f t="shared" si="24"/>
        <v>0.14899999999999999</v>
      </c>
      <c r="AB249" s="15" cm="1">
        <f t="array" ref="AB249">_xlfn.SWITCH(U249,"夏",122,"冬",90,"春",153,"秋",153,0)</f>
        <v>153</v>
      </c>
      <c r="AC249" s="16">
        <f t="shared" si="25"/>
        <v>22.797000000000001</v>
      </c>
      <c r="AD249" s="5">
        <f>IFERROR(AA249/D249,0)</f>
        <v>2.719821842542394E-4</v>
      </c>
      <c r="AE249" s="15">
        <f t="shared" si="26"/>
        <v>0.41917808219178082</v>
      </c>
      <c r="AF249" s="5">
        <f>IFERROR(AD249*AE249*48,0)</f>
        <v>5.4724305785291347E-3</v>
      </c>
    </row>
    <row r="250" spans="1:32" x14ac:dyDescent="0.15">
      <c r="A250" s="8">
        <v>45733</v>
      </c>
      <c r="B250" s="1" t="s">
        <v>38</v>
      </c>
      <c r="C250" s="1" t="s">
        <v>57</v>
      </c>
      <c r="D250" s="9">
        <v>547.83000000000004</v>
      </c>
      <c r="E250" s="6">
        <v>6.36</v>
      </c>
      <c r="F250" s="10">
        <v>0.66666666666666696</v>
      </c>
      <c r="G250" s="1">
        <v>17.7</v>
      </c>
      <c r="H250" s="1">
        <v>66.3</v>
      </c>
      <c r="I250" s="1">
        <v>18.399999999999999</v>
      </c>
      <c r="J250" s="1">
        <v>0.15</v>
      </c>
      <c r="K250" s="1">
        <v>705</v>
      </c>
      <c r="L250" s="1">
        <v>1445</v>
      </c>
      <c r="M250" s="6">
        <f t="shared" si="22"/>
        <v>18.701551297852234</v>
      </c>
      <c r="N250" s="1">
        <v>0</v>
      </c>
      <c r="O250" s="1">
        <v>0</v>
      </c>
      <c r="P250" s="12">
        <f t="shared" si="23"/>
        <v>0</v>
      </c>
      <c r="Q250" s="1">
        <v>0</v>
      </c>
      <c r="R250" s="1">
        <v>0</v>
      </c>
      <c r="S250" s="1">
        <v>0</v>
      </c>
      <c r="T250" s="1">
        <v>0</v>
      </c>
      <c r="U250" s="4" t="s">
        <v>34</v>
      </c>
      <c r="V250">
        <v>0.42</v>
      </c>
      <c r="W250">
        <v>0.3</v>
      </c>
      <c r="X250" s="14">
        <v>0.73</v>
      </c>
      <c r="Y250" s="14">
        <v>2.38</v>
      </c>
      <c r="Z250" s="14">
        <v>0.25</v>
      </c>
      <c r="AA250" s="5">
        <f t="shared" si="24"/>
        <v>0</v>
      </c>
      <c r="AB250" s="15" cm="1">
        <f t="array" ref="AB250">_xlfn.SWITCH(U250,"夏",122,"冬",90,"春",153,"秋",153,0)</f>
        <v>153</v>
      </c>
      <c r="AC250" s="16">
        <f t="shared" si="25"/>
        <v>0</v>
      </c>
      <c r="AD250" s="5">
        <f>IFERROR(AA250/D250,0)</f>
        <v>0</v>
      </c>
      <c r="AE250" s="15">
        <f t="shared" si="26"/>
        <v>0.41917808219178082</v>
      </c>
      <c r="AF250" s="5">
        <f>IFERROR(AD250*AE250*48,0)</f>
        <v>0</v>
      </c>
    </row>
    <row r="251" spans="1:32" x14ac:dyDescent="0.15">
      <c r="A251" s="8">
        <v>45733</v>
      </c>
      <c r="B251" s="1" t="s">
        <v>38</v>
      </c>
      <c r="C251" s="1" t="s">
        <v>57</v>
      </c>
      <c r="D251" s="9">
        <v>547.83000000000004</v>
      </c>
      <c r="E251" s="6">
        <v>6.36</v>
      </c>
      <c r="F251" s="10">
        <v>0.6875</v>
      </c>
      <c r="G251" s="1">
        <v>17.100000000000001</v>
      </c>
      <c r="H251" s="1">
        <v>67.3</v>
      </c>
      <c r="I251" s="1">
        <v>17.8</v>
      </c>
      <c r="J251" s="1">
        <v>0.13</v>
      </c>
      <c r="K251" s="1">
        <v>615</v>
      </c>
      <c r="L251" s="1">
        <v>1515</v>
      </c>
      <c r="M251" s="6">
        <f t="shared" si="22"/>
        <v>18.078488170084768</v>
      </c>
      <c r="N251" s="1">
        <v>0</v>
      </c>
      <c r="O251" s="1">
        <v>0</v>
      </c>
      <c r="P251" s="12">
        <f t="shared" si="23"/>
        <v>0</v>
      </c>
      <c r="Q251" s="1">
        <v>0</v>
      </c>
      <c r="R251" s="1">
        <v>0</v>
      </c>
      <c r="S251" s="1">
        <v>0</v>
      </c>
      <c r="T251" s="1">
        <v>0</v>
      </c>
      <c r="U251" s="4" t="s">
        <v>34</v>
      </c>
      <c r="V251">
        <v>0.42</v>
      </c>
      <c r="W251">
        <v>0.3</v>
      </c>
      <c r="X251" s="14">
        <v>0.73</v>
      </c>
      <c r="Y251" s="14">
        <v>2.38</v>
      </c>
      <c r="Z251" s="14">
        <v>0.25</v>
      </c>
      <c r="AA251" s="5">
        <f t="shared" si="24"/>
        <v>0</v>
      </c>
      <c r="AB251" s="15" cm="1">
        <f t="array" ref="AB251">_xlfn.SWITCH(U251,"夏",122,"冬",90,"春",153,"秋",153,0)</f>
        <v>153</v>
      </c>
      <c r="AC251" s="16">
        <f t="shared" si="25"/>
        <v>0</v>
      </c>
      <c r="AD251" s="5">
        <f>IFERROR(AA251/D251,0)</f>
        <v>0</v>
      </c>
      <c r="AE251" s="15">
        <f t="shared" si="26"/>
        <v>0.41917808219178082</v>
      </c>
      <c r="AF251" s="5">
        <f>IFERROR(AD251*AE251*48,0)</f>
        <v>0</v>
      </c>
    </row>
    <row r="252" spans="1:32" x14ac:dyDescent="0.15">
      <c r="A252" s="8">
        <v>45733</v>
      </c>
      <c r="B252" s="1" t="s">
        <v>38</v>
      </c>
      <c r="C252" s="1" t="s">
        <v>57</v>
      </c>
      <c r="D252" s="9">
        <v>547.83000000000004</v>
      </c>
      <c r="E252" s="6">
        <v>6.36</v>
      </c>
      <c r="F252" s="10">
        <v>0.70833333333333304</v>
      </c>
      <c r="G252" s="1">
        <v>16.5</v>
      </c>
      <c r="H252" s="1">
        <v>68.3</v>
      </c>
      <c r="I252" s="1">
        <v>17.2</v>
      </c>
      <c r="J252" s="1">
        <v>0.15</v>
      </c>
      <c r="K252" s="1">
        <v>545</v>
      </c>
      <c r="L252" s="1">
        <v>1585</v>
      </c>
      <c r="M252" s="6">
        <f t="shared" si="22"/>
        <v>17.505297789329859</v>
      </c>
      <c r="N252" s="1">
        <v>0</v>
      </c>
      <c r="O252" s="1">
        <v>0</v>
      </c>
      <c r="P252" s="12">
        <f t="shared" si="23"/>
        <v>0</v>
      </c>
      <c r="Q252" s="1">
        <v>0</v>
      </c>
      <c r="R252" s="1">
        <v>0</v>
      </c>
      <c r="S252" s="1">
        <v>0</v>
      </c>
      <c r="T252" s="1">
        <v>0</v>
      </c>
      <c r="U252" s="4" t="s">
        <v>34</v>
      </c>
      <c r="V252">
        <v>0.42</v>
      </c>
      <c r="W252">
        <v>0.3</v>
      </c>
      <c r="X252" s="14">
        <v>0.73</v>
      </c>
      <c r="Y252" s="14">
        <v>2.38</v>
      </c>
      <c r="Z252" s="14">
        <v>0.25</v>
      </c>
      <c r="AA252" s="5">
        <f t="shared" si="24"/>
        <v>0</v>
      </c>
      <c r="AB252" s="15" cm="1">
        <f t="array" ref="AB252">_xlfn.SWITCH(U252,"夏",122,"冬",90,"春",153,"秋",153,0)</f>
        <v>153</v>
      </c>
      <c r="AC252" s="16">
        <f t="shared" si="25"/>
        <v>0</v>
      </c>
      <c r="AD252" s="5">
        <f>IFERROR(AA252/D252,0)</f>
        <v>0</v>
      </c>
      <c r="AE252" s="15">
        <f t="shared" si="26"/>
        <v>0.41917808219178082</v>
      </c>
      <c r="AF252" s="5">
        <f>IFERROR(AD252*AE252*48,0)</f>
        <v>0</v>
      </c>
    </row>
    <row r="253" spans="1:32" x14ac:dyDescent="0.15">
      <c r="A253" s="8">
        <v>45733</v>
      </c>
      <c r="B253" s="1" t="s">
        <v>38</v>
      </c>
      <c r="C253" s="1" t="s">
        <v>57</v>
      </c>
      <c r="D253" s="9">
        <v>547.83000000000004</v>
      </c>
      <c r="E253" s="6">
        <v>6.36</v>
      </c>
      <c r="F253" s="10">
        <v>0.72916666666666696</v>
      </c>
      <c r="G253" s="1">
        <v>15.9</v>
      </c>
      <c r="H253" s="1">
        <v>69.3</v>
      </c>
      <c r="I253" s="1">
        <v>16.600000000000001</v>
      </c>
      <c r="J253" s="1">
        <v>0.17</v>
      </c>
      <c r="K253" s="1">
        <v>495</v>
      </c>
      <c r="L253" s="1">
        <v>1655</v>
      </c>
      <c r="M253" s="6">
        <f t="shared" si="22"/>
        <v>16.931111275655383</v>
      </c>
      <c r="N253" s="1">
        <v>0</v>
      </c>
      <c r="O253" s="1">
        <v>0</v>
      </c>
      <c r="P253" s="12">
        <f t="shared" si="23"/>
        <v>0</v>
      </c>
      <c r="Q253" s="1">
        <v>0</v>
      </c>
      <c r="R253" s="1">
        <v>0</v>
      </c>
      <c r="S253" s="1">
        <v>0</v>
      </c>
      <c r="T253" s="1">
        <v>0</v>
      </c>
      <c r="U253" s="4" t="s">
        <v>34</v>
      </c>
      <c r="V253">
        <v>0.42</v>
      </c>
      <c r="W253">
        <v>0.3</v>
      </c>
      <c r="X253" s="14">
        <v>0.73</v>
      </c>
      <c r="Y253" s="14">
        <v>2.38</v>
      </c>
      <c r="Z253" s="14">
        <v>0.25</v>
      </c>
      <c r="AA253" s="5">
        <f t="shared" si="24"/>
        <v>0</v>
      </c>
      <c r="AB253" s="15" cm="1">
        <f t="array" ref="AB253">_xlfn.SWITCH(U253,"夏",122,"冬",90,"春",153,"秋",153,0)</f>
        <v>153</v>
      </c>
      <c r="AC253" s="16">
        <f t="shared" si="25"/>
        <v>0</v>
      </c>
      <c r="AD253" s="5">
        <f>IFERROR(AA253/D253,0)</f>
        <v>0</v>
      </c>
      <c r="AE253" s="15">
        <f t="shared" si="26"/>
        <v>0.41917808219178082</v>
      </c>
      <c r="AF253" s="5">
        <f>IFERROR(AD253*AE253*48,0)</f>
        <v>0</v>
      </c>
    </row>
    <row r="254" spans="1:32" x14ac:dyDescent="0.15">
      <c r="A254" s="8">
        <v>45733</v>
      </c>
      <c r="B254" s="1" t="s">
        <v>38</v>
      </c>
      <c r="C254" s="1" t="s">
        <v>57</v>
      </c>
      <c r="D254" s="9">
        <v>547.83000000000004</v>
      </c>
      <c r="E254" s="6">
        <v>6.36</v>
      </c>
      <c r="F254" s="10">
        <v>0.75</v>
      </c>
      <c r="G254" s="1">
        <v>15.3</v>
      </c>
      <c r="H254" s="1">
        <v>70.3</v>
      </c>
      <c r="I254" s="1">
        <v>16</v>
      </c>
      <c r="J254" s="1">
        <v>0.15</v>
      </c>
      <c r="K254" s="1">
        <v>455</v>
      </c>
      <c r="L254" s="1">
        <v>1725</v>
      </c>
      <c r="M254" s="6">
        <f t="shared" si="22"/>
        <v>16.309106501098483</v>
      </c>
      <c r="N254" s="1">
        <v>0</v>
      </c>
      <c r="O254" s="1">
        <v>0</v>
      </c>
      <c r="P254" s="12">
        <f t="shared" si="23"/>
        <v>0</v>
      </c>
      <c r="Q254" s="1">
        <v>0</v>
      </c>
      <c r="R254" s="1">
        <v>0</v>
      </c>
      <c r="S254" s="1">
        <v>0</v>
      </c>
      <c r="T254" s="1">
        <v>0</v>
      </c>
      <c r="U254" s="4" t="s">
        <v>34</v>
      </c>
      <c r="V254">
        <v>0.42</v>
      </c>
      <c r="W254">
        <v>0.3</v>
      </c>
      <c r="X254" s="14">
        <v>0.73</v>
      </c>
      <c r="Y254" s="14">
        <v>2.38</v>
      </c>
      <c r="Z254" s="14">
        <v>0.25</v>
      </c>
      <c r="AA254" s="5">
        <f t="shared" si="24"/>
        <v>0</v>
      </c>
      <c r="AB254" s="15" cm="1">
        <f t="array" ref="AB254">_xlfn.SWITCH(U254,"夏",122,"冬",90,"春",153,"秋",153,0)</f>
        <v>153</v>
      </c>
      <c r="AC254" s="16">
        <f t="shared" si="25"/>
        <v>0</v>
      </c>
      <c r="AD254" s="5">
        <f>IFERROR(AA254/D254,0)</f>
        <v>0</v>
      </c>
      <c r="AE254" s="15">
        <f t="shared" si="26"/>
        <v>0.41917808219178082</v>
      </c>
      <c r="AF254" s="5">
        <f>IFERROR(AD254*AE254*48,0)</f>
        <v>0</v>
      </c>
    </row>
    <row r="255" spans="1:32" x14ac:dyDescent="0.15">
      <c r="A255" s="8">
        <v>45733</v>
      </c>
      <c r="B255" s="1" t="s">
        <v>38</v>
      </c>
      <c r="C255" s="1" t="s">
        <v>57</v>
      </c>
      <c r="D255" s="9">
        <v>547.83000000000004</v>
      </c>
      <c r="E255" s="6">
        <v>6.36</v>
      </c>
      <c r="F255" s="10">
        <v>0.77083333333333304</v>
      </c>
      <c r="G255" s="1">
        <v>14.7</v>
      </c>
      <c r="H255" s="1">
        <v>71.3</v>
      </c>
      <c r="I255" s="1">
        <v>15.4</v>
      </c>
      <c r="J255" s="1">
        <v>0.13</v>
      </c>
      <c r="K255" s="1">
        <v>415</v>
      </c>
      <c r="L255" s="1">
        <v>1795</v>
      </c>
      <c r="M255" s="6">
        <f t="shared" si="22"/>
        <v>15.685481276094663</v>
      </c>
      <c r="N255" s="1">
        <v>0</v>
      </c>
      <c r="O255" s="1">
        <v>0</v>
      </c>
      <c r="P255" s="12">
        <f t="shared" si="23"/>
        <v>0</v>
      </c>
      <c r="Q255" s="1">
        <v>0</v>
      </c>
      <c r="R255" s="1">
        <v>0</v>
      </c>
      <c r="S255" s="1">
        <v>0</v>
      </c>
      <c r="T255" s="1">
        <v>0</v>
      </c>
      <c r="U255" s="4" t="s">
        <v>34</v>
      </c>
      <c r="V255">
        <v>0.42</v>
      </c>
      <c r="W255">
        <v>0.3</v>
      </c>
      <c r="X255" s="14">
        <v>0.73</v>
      </c>
      <c r="Y255" s="14">
        <v>2.38</v>
      </c>
      <c r="Z255" s="14">
        <v>0.25</v>
      </c>
      <c r="AA255" s="5">
        <f t="shared" si="24"/>
        <v>0</v>
      </c>
      <c r="AB255" s="15" cm="1">
        <f t="array" ref="AB255">_xlfn.SWITCH(U255,"夏",122,"冬",90,"春",153,"秋",153,0)</f>
        <v>153</v>
      </c>
      <c r="AC255" s="16">
        <f t="shared" si="25"/>
        <v>0</v>
      </c>
      <c r="AD255" s="5">
        <f>IFERROR(AA255/D255,0)</f>
        <v>0</v>
      </c>
      <c r="AE255" s="15">
        <f t="shared" si="26"/>
        <v>0.41917808219178082</v>
      </c>
      <c r="AF255" s="5">
        <f>IFERROR(AD255*AE255*48,0)</f>
        <v>0</v>
      </c>
    </row>
    <row r="256" spans="1:32" x14ac:dyDescent="0.15">
      <c r="A256" s="8">
        <v>45733</v>
      </c>
      <c r="B256" s="1" t="s">
        <v>38</v>
      </c>
      <c r="C256" s="1" t="s">
        <v>57</v>
      </c>
      <c r="D256" s="9">
        <v>547.83000000000004</v>
      </c>
      <c r="E256" s="6">
        <v>6.36</v>
      </c>
      <c r="F256" s="10">
        <v>0.79166666666666696</v>
      </c>
      <c r="G256" s="1">
        <v>14.1</v>
      </c>
      <c r="H256" s="1">
        <v>72.3</v>
      </c>
      <c r="I256" s="1">
        <v>14.8</v>
      </c>
      <c r="J256" s="1">
        <v>0.15</v>
      </c>
      <c r="K256" s="1">
        <v>375</v>
      </c>
      <c r="L256" s="1">
        <v>1865</v>
      </c>
      <c r="M256" s="6">
        <f t="shared" si="22"/>
        <v>15.112978727253221</v>
      </c>
      <c r="N256" s="1">
        <v>0</v>
      </c>
      <c r="O256" s="1">
        <v>0</v>
      </c>
      <c r="P256" s="12">
        <f t="shared" si="23"/>
        <v>0</v>
      </c>
      <c r="Q256" s="1">
        <v>0</v>
      </c>
      <c r="R256" s="1">
        <v>0</v>
      </c>
      <c r="S256" s="1">
        <v>0</v>
      </c>
      <c r="T256" s="1">
        <v>0</v>
      </c>
      <c r="U256" s="4" t="s">
        <v>34</v>
      </c>
      <c r="V256">
        <v>0.42</v>
      </c>
      <c r="W256">
        <v>0.3</v>
      </c>
      <c r="X256" s="14">
        <v>0.73</v>
      </c>
      <c r="Y256" s="14">
        <v>2.38</v>
      </c>
      <c r="Z256" s="14">
        <v>0.25</v>
      </c>
      <c r="AA256" s="5">
        <f t="shared" si="24"/>
        <v>0</v>
      </c>
      <c r="AB256" s="15" cm="1">
        <f t="array" ref="AB256">_xlfn.SWITCH(U256,"夏",122,"冬",90,"春",153,"秋",153,0)</f>
        <v>153</v>
      </c>
      <c r="AC256" s="16">
        <f t="shared" si="25"/>
        <v>0</v>
      </c>
      <c r="AD256" s="5">
        <f>IFERROR(AA256/D256,0)</f>
        <v>0</v>
      </c>
      <c r="AE256" s="15">
        <f t="shared" si="26"/>
        <v>0.41917808219178082</v>
      </c>
      <c r="AF256" s="5">
        <f>IFERROR(AD256*AE256*48,0)</f>
        <v>0</v>
      </c>
    </row>
    <row r="257" spans="1:32" x14ac:dyDescent="0.15">
      <c r="A257" s="8">
        <v>45733</v>
      </c>
      <c r="B257" s="1" t="s">
        <v>38</v>
      </c>
      <c r="C257" s="1" t="s">
        <v>57</v>
      </c>
      <c r="D257" s="9">
        <v>547.83000000000004</v>
      </c>
      <c r="E257" s="6">
        <v>6.36</v>
      </c>
      <c r="F257" s="10">
        <v>0.8125</v>
      </c>
      <c r="G257" s="1">
        <v>13.5</v>
      </c>
      <c r="H257" s="1">
        <v>73.3</v>
      </c>
      <c r="I257" s="1">
        <v>14.2</v>
      </c>
      <c r="J257" s="1">
        <v>0.17</v>
      </c>
      <c r="K257" s="1">
        <v>335</v>
      </c>
      <c r="L257" s="1">
        <v>1935</v>
      </c>
      <c r="M257" s="6">
        <f t="shared" si="22"/>
        <v>14.539457622719169</v>
      </c>
      <c r="N257" s="1">
        <v>0</v>
      </c>
      <c r="O257" s="1">
        <v>0</v>
      </c>
      <c r="P257" s="12">
        <f t="shared" si="23"/>
        <v>0</v>
      </c>
      <c r="Q257" s="1">
        <v>0</v>
      </c>
      <c r="R257" s="1">
        <v>0</v>
      </c>
      <c r="S257" s="1">
        <v>0</v>
      </c>
      <c r="T257" s="1">
        <v>0</v>
      </c>
      <c r="U257" s="4" t="s">
        <v>34</v>
      </c>
      <c r="V257">
        <v>0.42</v>
      </c>
      <c r="W257">
        <v>0.3</v>
      </c>
      <c r="X257" s="14">
        <v>0.73</v>
      </c>
      <c r="Y257" s="14">
        <v>2.38</v>
      </c>
      <c r="Z257" s="14">
        <v>0.25</v>
      </c>
      <c r="AA257" s="5">
        <f t="shared" si="24"/>
        <v>0</v>
      </c>
      <c r="AB257" s="15" cm="1">
        <f t="array" ref="AB257">_xlfn.SWITCH(U257,"夏",122,"冬",90,"春",153,"秋",153,0)</f>
        <v>153</v>
      </c>
      <c r="AC257" s="16">
        <f t="shared" si="25"/>
        <v>0</v>
      </c>
      <c r="AD257" s="5">
        <f>IFERROR(AA257/D257,0)</f>
        <v>0</v>
      </c>
      <c r="AE257" s="15">
        <f t="shared" si="26"/>
        <v>0.41917808219178082</v>
      </c>
      <c r="AF257" s="5">
        <f>IFERROR(AD257*AE257*48,0)</f>
        <v>0</v>
      </c>
    </row>
    <row r="258" spans="1:32" x14ac:dyDescent="0.15">
      <c r="A258" s="8">
        <v>45733</v>
      </c>
      <c r="B258" s="1" t="s">
        <v>38</v>
      </c>
      <c r="C258" s="1" t="s">
        <v>57</v>
      </c>
      <c r="D258" s="9">
        <v>547.83000000000004</v>
      </c>
      <c r="E258" s="6">
        <v>6.36</v>
      </c>
      <c r="F258" s="10">
        <v>0.83333333333333304</v>
      </c>
      <c r="G258" s="1">
        <v>12.9</v>
      </c>
      <c r="H258" s="1">
        <v>74.3</v>
      </c>
      <c r="I258" s="1">
        <v>13.6</v>
      </c>
      <c r="J258" s="1">
        <v>0.15</v>
      </c>
      <c r="K258" s="1">
        <v>295</v>
      </c>
      <c r="L258" s="1">
        <v>2005</v>
      </c>
      <c r="M258" s="6">
        <f t="shared" si="22"/>
        <v>13.916915794221268</v>
      </c>
      <c r="N258" s="1">
        <v>0</v>
      </c>
      <c r="O258" s="1">
        <v>0</v>
      </c>
      <c r="P258" s="12">
        <f t="shared" si="23"/>
        <v>0</v>
      </c>
      <c r="Q258" s="1">
        <v>0</v>
      </c>
      <c r="R258" s="1">
        <v>0</v>
      </c>
      <c r="S258" s="1">
        <v>0</v>
      </c>
      <c r="T258" s="1">
        <v>0</v>
      </c>
      <c r="U258" s="4" t="s">
        <v>34</v>
      </c>
      <c r="V258">
        <v>0.42</v>
      </c>
      <c r="W258">
        <v>0.3</v>
      </c>
      <c r="X258" s="14">
        <v>0.73</v>
      </c>
      <c r="Y258" s="14">
        <v>2.38</v>
      </c>
      <c r="Z258" s="14">
        <v>0.25</v>
      </c>
      <c r="AA258" s="5">
        <f t="shared" si="24"/>
        <v>0</v>
      </c>
      <c r="AB258" s="15" cm="1">
        <f t="array" ref="AB258">_xlfn.SWITCH(U258,"夏",122,"冬",90,"春",153,"秋",153,0)</f>
        <v>153</v>
      </c>
      <c r="AC258" s="16">
        <f t="shared" si="25"/>
        <v>0</v>
      </c>
      <c r="AD258" s="5">
        <f>IFERROR(AA258/D258,0)</f>
        <v>0</v>
      </c>
      <c r="AE258" s="15">
        <f t="shared" si="26"/>
        <v>0.41917808219178082</v>
      </c>
      <c r="AF258" s="5">
        <f>IFERROR(AD258*AE258*48,0)</f>
        <v>0</v>
      </c>
    </row>
    <row r="259" spans="1:32" x14ac:dyDescent="0.15">
      <c r="A259" s="8">
        <v>45733</v>
      </c>
      <c r="B259" s="1" t="s">
        <v>38</v>
      </c>
      <c r="C259" s="1" t="s">
        <v>57</v>
      </c>
      <c r="D259" s="9">
        <v>547.83000000000004</v>
      </c>
      <c r="E259" s="6">
        <v>6.36</v>
      </c>
      <c r="F259" s="10">
        <v>0.85416666666666696</v>
      </c>
      <c r="G259" s="1">
        <v>12.3</v>
      </c>
      <c r="H259" s="1">
        <v>75.3</v>
      </c>
      <c r="I259" s="1">
        <v>13</v>
      </c>
      <c r="J259" s="1">
        <v>0.13</v>
      </c>
      <c r="K259" s="1">
        <v>255</v>
      </c>
      <c r="L259" s="1">
        <v>2075</v>
      </c>
      <c r="M259" s="6">
        <f t="shared" ref="M259:M287" si="28">IFERROR(POWER((I259+273.15)^4+133500000*POWER(J259,0.6)*(I259-G259),0.25)-273.15,I259)</f>
        <v>13.292710131994227</v>
      </c>
      <c r="N259" s="1">
        <v>0</v>
      </c>
      <c r="O259" s="1">
        <v>0</v>
      </c>
      <c r="P259" s="12">
        <f t="shared" ref="P259:P322" si="29">IF(O259=0,0,ROUND(MIN(MAX((K259-400)/(320*E259*IF(C259="公共教室",0.95,IF(C259="建筑专教",0.85,IF(C259="阶梯教室",1.15,1)))),0),2),2))</f>
        <v>0</v>
      </c>
      <c r="Q259" s="1">
        <v>0</v>
      </c>
      <c r="R259" s="1">
        <v>0</v>
      </c>
      <c r="S259" s="1">
        <v>0</v>
      </c>
      <c r="T259" s="1">
        <v>0</v>
      </c>
      <c r="U259" s="4" t="s">
        <v>34</v>
      </c>
      <c r="V259">
        <v>0.42</v>
      </c>
      <c r="W259">
        <v>0.3</v>
      </c>
      <c r="X259" s="14">
        <v>0.73</v>
      </c>
      <c r="Y259" s="14">
        <v>2.38</v>
      </c>
      <c r="Z259" s="14">
        <v>0.25</v>
      </c>
      <c r="AA259" s="5">
        <f t="shared" ref="AA259:AA295" si="30">R259+S259+T259</f>
        <v>0</v>
      </c>
      <c r="AB259" s="15" cm="1">
        <f t="array" ref="AB259">_xlfn.SWITCH(U259,"夏",122,"冬",90,"春",153,"秋",153,0)</f>
        <v>153</v>
      </c>
      <c r="AC259" s="16">
        <f t="shared" ref="AC259:AC295" si="31">AA259*AB259</f>
        <v>0</v>
      </c>
      <c r="AD259" s="5">
        <f>IFERROR(AA259/D259,0)</f>
        <v>0</v>
      </c>
      <c r="AE259" s="15">
        <f t="shared" ref="AE259:AE295" si="32">IF(U259="夏",122/365,IF(U259="冬",90/365,IF(OR(U259="春",U259="秋"),153/365,0)))</f>
        <v>0.41917808219178082</v>
      </c>
      <c r="AF259" s="5">
        <f>IFERROR(AD259*AE259*48,0)</f>
        <v>0</v>
      </c>
    </row>
    <row r="260" spans="1:32" x14ac:dyDescent="0.15">
      <c r="A260" s="8">
        <v>45733</v>
      </c>
      <c r="B260" s="1" t="s">
        <v>38</v>
      </c>
      <c r="C260" s="1" t="s">
        <v>57</v>
      </c>
      <c r="D260" s="9">
        <v>547.83000000000004</v>
      </c>
      <c r="E260" s="6">
        <v>6.36</v>
      </c>
      <c r="F260" s="10">
        <v>0.875</v>
      </c>
      <c r="G260" s="1">
        <v>11.7</v>
      </c>
      <c r="H260" s="1">
        <v>76.3</v>
      </c>
      <c r="I260" s="1">
        <v>12.4</v>
      </c>
      <c r="J260" s="1">
        <v>0.15</v>
      </c>
      <c r="K260" s="1">
        <v>215</v>
      </c>
      <c r="L260" s="1">
        <v>2145</v>
      </c>
      <c r="M260" s="6">
        <f t="shared" si="28"/>
        <v>12.720919061706297</v>
      </c>
      <c r="N260" s="1">
        <v>0</v>
      </c>
      <c r="O260" s="1">
        <v>0</v>
      </c>
      <c r="P260" s="12">
        <f t="shared" si="29"/>
        <v>0</v>
      </c>
      <c r="Q260" s="1">
        <v>0</v>
      </c>
      <c r="R260" s="1">
        <v>0</v>
      </c>
      <c r="S260" s="1">
        <v>0</v>
      </c>
      <c r="T260" s="1">
        <v>0</v>
      </c>
      <c r="U260" s="4" t="s">
        <v>34</v>
      </c>
      <c r="V260">
        <v>0.42</v>
      </c>
      <c r="W260">
        <v>0.3</v>
      </c>
      <c r="X260" s="14">
        <v>0.73</v>
      </c>
      <c r="Y260" s="14">
        <v>2.38</v>
      </c>
      <c r="Z260" s="14">
        <v>0.25</v>
      </c>
      <c r="AA260" s="5">
        <f t="shared" si="30"/>
        <v>0</v>
      </c>
      <c r="AB260" s="15" cm="1">
        <f t="array" ref="AB260">_xlfn.SWITCH(U260,"夏",122,"冬",90,"春",153,"秋",153,0)</f>
        <v>153</v>
      </c>
      <c r="AC260" s="16">
        <f t="shared" si="31"/>
        <v>0</v>
      </c>
      <c r="AD260" s="5">
        <f>IFERROR(AA260/D260,0)</f>
        <v>0</v>
      </c>
      <c r="AE260" s="15">
        <f t="shared" si="32"/>
        <v>0.41917808219178082</v>
      </c>
      <c r="AF260" s="5">
        <f>IFERROR(AD260*AE260*48,0)</f>
        <v>0</v>
      </c>
    </row>
    <row r="261" spans="1:32" x14ac:dyDescent="0.15">
      <c r="A261" s="8">
        <v>45733</v>
      </c>
      <c r="B261" s="1" t="s">
        <v>38</v>
      </c>
      <c r="C261" s="1" t="s">
        <v>57</v>
      </c>
      <c r="D261" s="9">
        <v>547.83000000000004</v>
      </c>
      <c r="E261" s="6">
        <v>6.36</v>
      </c>
      <c r="F261" s="10">
        <v>0.89583333333333304</v>
      </c>
      <c r="G261" s="1">
        <v>11.1</v>
      </c>
      <c r="H261" s="1">
        <v>77.3</v>
      </c>
      <c r="I261" s="1">
        <v>11.8</v>
      </c>
      <c r="J261" s="1">
        <v>0.17</v>
      </c>
      <c r="K261" s="1">
        <v>175</v>
      </c>
      <c r="L261" s="1">
        <v>200</v>
      </c>
      <c r="M261" s="6">
        <f t="shared" si="28"/>
        <v>12.148086341806049</v>
      </c>
      <c r="N261" s="1">
        <v>0</v>
      </c>
      <c r="O261" s="1">
        <v>0</v>
      </c>
      <c r="P261" s="12">
        <f t="shared" si="29"/>
        <v>0</v>
      </c>
      <c r="Q261" s="1">
        <v>0</v>
      </c>
      <c r="R261" s="1">
        <v>0</v>
      </c>
      <c r="S261" s="1">
        <v>0</v>
      </c>
      <c r="T261" s="1">
        <v>0</v>
      </c>
      <c r="U261" s="4" t="s">
        <v>34</v>
      </c>
      <c r="V261">
        <v>0.42</v>
      </c>
      <c r="W261">
        <v>0.3</v>
      </c>
      <c r="X261" s="14">
        <v>0.73</v>
      </c>
      <c r="Y261" s="14">
        <v>2.38</v>
      </c>
      <c r="Z261" s="14">
        <v>0.25</v>
      </c>
      <c r="AA261" s="5">
        <f t="shared" si="30"/>
        <v>0</v>
      </c>
      <c r="AB261" s="15" cm="1">
        <f t="array" ref="AB261">_xlfn.SWITCH(U261,"夏",122,"冬",90,"春",153,"秋",153,0)</f>
        <v>153</v>
      </c>
      <c r="AC261" s="16">
        <f t="shared" si="31"/>
        <v>0</v>
      </c>
      <c r="AD261" s="5">
        <f>IFERROR(AA261/D261,0)</f>
        <v>0</v>
      </c>
      <c r="AE261" s="15">
        <f t="shared" si="32"/>
        <v>0.41917808219178082</v>
      </c>
      <c r="AF261" s="5">
        <f>IFERROR(AD261*AE261*48,0)</f>
        <v>0</v>
      </c>
    </row>
    <row r="262" spans="1:32" x14ac:dyDescent="0.15">
      <c r="A262" s="8">
        <v>45733</v>
      </c>
      <c r="B262" s="1" t="s">
        <v>38</v>
      </c>
      <c r="C262" s="1" t="s">
        <v>57</v>
      </c>
      <c r="D262" s="9">
        <v>547.83000000000004</v>
      </c>
      <c r="E262" s="6">
        <v>6.36</v>
      </c>
      <c r="F262" s="10">
        <v>0.91666666666666696</v>
      </c>
      <c r="G262" s="1">
        <v>10.5</v>
      </c>
      <c r="H262" s="1">
        <v>78.3</v>
      </c>
      <c r="I262" s="1">
        <v>11.2</v>
      </c>
      <c r="J262" s="1">
        <v>0.15</v>
      </c>
      <c r="K262" s="1">
        <v>135</v>
      </c>
      <c r="L262" s="1">
        <v>270</v>
      </c>
      <c r="M262" s="6">
        <f t="shared" si="28"/>
        <v>11.52498992366111</v>
      </c>
      <c r="N262" s="1">
        <v>0.7</v>
      </c>
      <c r="O262" s="11" cm="1">
        <f t="array" ref="O262">ROUND(_xlfn.SWITCH(C262,"建筑专教",IF(S262&gt;0.1,1.38,1.28),"阶梯教室",IF(S262&gt;0.1,1.15,1.05),"公共教室",IF(S262&gt;0.1,1.22,1.12),IF(S262&gt;0.1,1.2,1.1))+(MOD(ROW()*11,31)/31-0.5)*0.06,2)</f>
        <v>1.18</v>
      </c>
      <c r="P262" s="12">
        <f t="shared" si="29"/>
        <v>0</v>
      </c>
      <c r="Q262" s="13">
        <f t="shared" si="27"/>
        <v>-4.4308300470279613</v>
      </c>
      <c r="R262" s="1">
        <v>0</v>
      </c>
      <c r="S262" s="1">
        <v>0.14199999999999999</v>
      </c>
      <c r="T262" s="1">
        <v>2.8000000000000001E-2</v>
      </c>
      <c r="U262" s="4" t="s">
        <v>34</v>
      </c>
      <c r="V262">
        <v>0.42</v>
      </c>
      <c r="W262">
        <v>0.3</v>
      </c>
      <c r="X262" s="14">
        <v>0.73</v>
      </c>
      <c r="Y262" s="14">
        <v>2.38</v>
      </c>
      <c r="Z262" s="14">
        <v>0.25</v>
      </c>
      <c r="AA262" s="5">
        <f t="shared" si="30"/>
        <v>0.16999999999999998</v>
      </c>
      <c r="AB262" s="15" cm="1">
        <f t="array" ref="AB262">_xlfn.SWITCH(U262,"夏",122,"冬",90,"春",153,"秋",153,0)</f>
        <v>153</v>
      </c>
      <c r="AC262" s="16">
        <f t="shared" si="31"/>
        <v>26.009999999999998</v>
      </c>
      <c r="AD262" s="5">
        <f>IFERROR(AA262/D262,0)</f>
        <v>3.1031524378000467E-4</v>
      </c>
      <c r="AE262" s="15">
        <f t="shared" si="32"/>
        <v>0.41917808219178082</v>
      </c>
      <c r="AF262" s="5">
        <f>IFERROR(AD262*AE262*48,0)</f>
        <v>6.2437127406037105E-3</v>
      </c>
    </row>
    <row r="263" spans="1:32" x14ac:dyDescent="0.15">
      <c r="A263" s="8">
        <v>45734</v>
      </c>
      <c r="B263" s="1" t="s">
        <v>32</v>
      </c>
      <c r="C263" s="1" t="s">
        <v>33</v>
      </c>
      <c r="D263" s="9">
        <v>125.5308</v>
      </c>
      <c r="E263" s="6">
        <v>3.15</v>
      </c>
      <c r="F263" s="10">
        <v>0.33333333333333298</v>
      </c>
      <c r="G263" s="1">
        <v>19.2</v>
      </c>
      <c r="H263" s="1">
        <v>64.8</v>
      </c>
      <c r="I263" s="1">
        <v>19.5</v>
      </c>
      <c r="J263" s="1">
        <v>0.06</v>
      </c>
      <c r="K263" s="1">
        <v>480</v>
      </c>
      <c r="L263" s="1">
        <v>305</v>
      </c>
      <c r="M263" s="6">
        <f t="shared" si="28"/>
        <v>19.573828382692284</v>
      </c>
      <c r="N263" s="1">
        <v>0</v>
      </c>
      <c r="O263" s="1">
        <v>0</v>
      </c>
      <c r="P263" s="12">
        <f t="shared" si="29"/>
        <v>0</v>
      </c>
      <c r="Q263" s="1">
        <v>0</v>
      </c>
      <c r="R263" s="1">
        <v>0</v>
      </c>
      <c r="S263" s="1">
        <v>0.14099999999999999</v>
      </c>
      <c r="T263" s="1">
        <v>0</v>
      </c>
      <c r="U263" s="4" t="s">
        <v>34</v>
      </c>
      <c r="V263">
        <v>0.41</v>
      </c>
      <c r="W263">
        <v>0.3</v>
      </c>
      <c r="X263" s="14">
        <v>0.73</v>
      </c>
      <c r="Y263" s="14">
        <v>2.38</v>
      </c>
      <c r="Z263" s="14">
        <v>0.25</v>
      </c>
      <c r="AA263" s="5">
        <f t="shared" si="30"/>
        <v>0.14099999999999999</v>
      </c>
      <c r="AB263" s="15" cm="1">
        <f t="array" ref="AB263">_xlfn.SWITCH(U263,"夏",122,"冬",90,"春",153,"秋",153,0)</f>
        <v>153</v>
      </c>
      <c r="AC263" s="16">
        <f t="shared" si="31"/>
        <v>21.572999999999997</v>
      </c>
      <c r="AD263" s="5">
        <f>IFERROR(AA263/D263,0)</f>
        <v>1.1232303147912703E-3</v>
      </c>
      <c r="AE263" s="15">
        <f t="shared" si="32"/>
        <v>0.41917808219178082</v>
      </c>
      <c r="AF263" s="5">
        <f>IFERROR(AD263*AE263*48,0)</f>
        <v>2.2600009402265999E-2</v>
      </c>
    </row>
    <row r="264" spans="1:32" x14ac:dyDescent="0.15">
      <c r="A264" s="8">
        <v>45734</v>
      </c>
      <c r="B264" s="1" t="s">
        <v>32</v>
      </c>
      <c r="C264" s="1" t="s">
        <v>33</v>
      </c>
      <c r="D264" s="9">
        <v>125.5308</v>
      </c>
      <c r="E264" s="6">
        <v>3.15</v>
      </c>
      <c r="F264" s="10">
        <v>0.35416666666666702</v>
      </c>
      <c r="G264" s="1">
        <v>19.899999999999999</v>
      </c>
      <c r="H264" s="1">
        <v>63.3</v>
      </c>
      <c r="I264" s="1">
        <v>20.2</v>
      </c>
      <c r="J264" s="1">
        <v>0.08</v>
      </c>
      <c r="K264" s="1">
        <v>585</v>
      </c>
      <c r="L264" s="1">
        <v>375</v>
      </c>
      <c r="M264" s="6">
        <f t="shared" si="28"/>
        <v>20.287105346714498</v>
      </c>
      <c r="N264" s="1">
        <v>0.7</v>
      </c>
      <c r="O264" s="11" cm="1">
        <f t="array" ref="O264">ROUND(_xlfn.SWITCH(C264,"建筑专教",IF(S264&gt;0.1,1.38,1.28),"阶梯教室",IF(S264&gt;0.1,1.15,1.05),"公共教室",IF(S264&gt;0.1,1.22,1.12),IF(S264&gt;0.1,1.2,1.1))+(MOD(ROW()*11,31)/31-0.5)*0.06,2)</f>
        <v>1.21</v>
      </c>
      <c r="P264" s="12">
        <f t="shared" si="29"/>
        <v>0.18</v>
      </c>
      <c r="Q264" s="13">
        <f t="shared" si="27"/>
        <v>-1.2804386963323118</v>
      </c>
      <c r="R264" s="1">
        <v>0</v>
      </c>
      <c r="S264" s="1">
        <v>0.13900000000000001</v>
      </c>
      <c r="T264" s="1">
        <v>2.5000000000000001E-2</v>
      </c>
      <c r="U264" s="4" t="s">
        <v>34</v>
      </c>
      <c r="V264">
        <v>0.41</v>
      </c>
      <c r="W264">
        <v>0.3</v>
      </c>
      <c r="X264" s="14">
        <v>0.73</v>
      </c>
      <c r="Y264" s="14">
        <v>2.38</v>
      </c>
      <c r="Z264" s="14">
        <v>0.25</v>
      </c>
      <c r="AA264" s="5">
        <f t="shared" si="30"/>
        <v>0.16400000000000001</v>
      </c>
      <c r="AB264" s="15" cm="1">
        <f t="array" ref="AB264">_xlfn.SWITCH(U264,"夏",122,"冬",90,"春",153,"秋",153,0)</f>
        <v>153</v>
      </c>
      <c r="AC264" s="16">
        <f t="shared" si="31"/>
        <v>25.092000000000002</v>
      </c>
      <c r="AD264" s="5">
        <f>IFERROR(AA264/D264,0)</f>
        <v>1.306452281033818E-3</v>
      </c>
      <c r="AE264" s="15">
        <f t="shared" si="32"/>
        <v>0.41917808219178082</v>
      </c>
      <c r="AF264" s="5">
        <f>IFERROR(AD264*AE264*48,0)</f>
        <v>2.6286535758663999E-2</v>
      </c>
    </row>
    <row r="265" spans="1:32" x14ac:dyDescent="0.15">
      <c r="A265" s="8">
        <v>45734</v>
      </c>
      <c r="B265" s="1" t="s">
        <v>32</v>
      </c>
      <c r="C265" s="1" t="s">
        <v>33</v>
      </c>
      <c r="D265" s="9">
        <v>125.5308</v>
      </c>
      <c r="E265" s="6">
        <v>3.15</v>
      </c>
      <c r="F265" s="10">
        <v>0.375</v>
      </c>
      <c r="G265" s="1">
        <v>20.8</v>
      </c>
      <c r="H265" s="1">
        <v>60.8</v>
      </c>
      <c r="I265" s="1">
        <v>21.1</v>
      </c>
      <c r="J265" s="1">
        <v>0.06</v>
      </c>
      <c r="K265" s="1">
        <v>725</v>
      </c>
      <c r="L265" s="1">
        <v>445</v>
      </c>
      <c r="M265" s="6">
        <f t="shared" si="28"/>
        <v>21.172631174907735</v>
      </c>
      <c r="N265" s="1">
        <v>0.7</v>
      </c>
      <c r="O265" s="11" cm="1">
        <f t="array" ref="O265">ROUND(_xlfn.SWITCH(C265,"建筑专教",IF(S265&gt;0.1,1.38,1.28),"阶梯教室",IF(S265&gt;0.1,1.15,1.05),"公共教室",IF(S265&gt;0.1,1.22,1.12),IF(S265&gt;0.1,1.2,1.1))+(MOD(ROW()*11,31)/31-0.5)*0.06,2)</f>
        <v>1.17</v>
      </c>
      <c r="P265" s="12">
        <f t="shared" si="29"/>
        <v>0.32</v>
      </c>
      <c r="Q265" s="13">
        <f t="shared" si="27"/>
        <v>-1.1341241998520049</v>
      </c>
      <c r="R265" s="1">
        <v>0</v>
      </c>
      <c r="S265" s="1">
        <v>0.13700000000000001</v>
      </c>
      <c r="T265" s="1">
        <v>3.2000000000000001E-2</v>
      </c>
      <c r="U265" s="4" t="s">
        <v>34</v>
      </c>
      <c r="V265">
        <v>0.41</v>
      </c>
      <c r="W265">
        <v>0.3</v>
      </c>
      <c r="X265" s="14">
        <v>0.73</v>
      </c>
      <c r="Y265" s="14">
        <v>2.38</v>
      </c>
      <c r="Z265" s="14">
        <v>0.25</v>
      </c>
      <c r="AA265" s="5">
        <f t="shared" si="30"/>
        <v>0.16900000000000001</v>
      </c>
      <c r="AB265" s="15" cm="1">
        <f t="array" ref="AB265">_xlfn.SWITCH(U265,"夏",122,"冬",90,"春",153,"秋",153,0)</f>
        <v>153</v>
      </c>
      <c r="AC265" s="16">
        <f t="shared" si="31"/>
        <v>25.857000000000003</v>
      </c>
      <c r="AD265" s="5">
        <f>IFERROR(AA265/D265,0)</f>
        <v>1.3462831432604588E-3</v>
      </c>
      <c r="AE265" s="15">
        <f t="shared" si="32"/>
        <v>0.41917808219178082</v>
      </c>
      <c r="AF265" s="5">
        <f>IFERROR(AD265*AE265*48,0)</f>
        <v>2.7087954531793999E-2</v>
      </c>
    </row>
    <row r="266" spans="1:32" x14ac:dyDescent="0.15">
      <c r="A266" s="8">
        <v>45734</v>
      </c>
      <c r="B266" s="1" t="s">
        <v>32</v>
      </c>
      <c r="C266" s="1" t="s">
        <v>33</v>
      </c>
      <c r="D266" s="9">
        <v>125.5308</v>
      </c>
      <c r="E266" s="6">
        <v>3.15</v>
      </c>
      <c r="F266" s="10">
        <v>0.39583333333333298</v>
      </c>
      <c r="G266" s="1">
        <v>21.6</v>
      </c>
      <c r="H266" s="1">
        <v>59.4</v>
      </c>
      <c r="I266" s="1">
        <v>21.9</v>
      </c>
      <c r="J266" s="1">
        <v>0.08</v>
      </c>
      <c r="K266" s="1">
        <v>860</v>
      </c>
      <c r="L266" s="1">
        <v>515</v>
      </c>
      <c r="M266" s="6">
        <f t="shared" si="28"/>
        <v>21.985609242059923</v>
      </c>
      <c r="N266" s="1">
        <v>0.7</v>
      </c>
      <c r="O266" s="11" cm="1">
        <f t="array" ref="O266">ROUND(_xlfn.SWITCH(C266,"建筑专教",IF(S266&gt;0.1,1.38,1.28),"阶梯教室",IF(S266&gt;0.1,1.15,1.05),"公共教室",IF(S266&gt;0.1,1.22,1.12),IF(S266&gt;0.1,1.2,1.1))+(MOD(ROW()*11,31)/31-0.5)*0.06,2)</f>
        <v>1.19</v>
      </c>
      <c r="P266" s="12">
        <f t="shared" si="29"/>
        <v>0.46</v>
      </c>
      <c r="Q266" s="13">
        <f t="shared" si="27"/>
        <v>-0.83156113445107638</v>
      </c>
      <c r="R266" s="1">
        <v>0</v>
      </c>
      <c r="S266" s="1">
        <v>0.13500000000000001</v>
      </c>
      <c r="T266" s="1">
        <v>3.7999999999999999E-2</v>
      </c>
      <c r="U266" s="4" t="s">
        <v>34</v>
      </c>
      <c r="V266">
        <v>0.41</v>
      </c>
      <c r="W266">
        <v>0.3</v>
      </c>
      <c r="X266" s="14">
        <v>0.73</v>
      </c>
      <c r="Y266" s="14">
        <v>2.38</v>
      </c>
      <c r="Z266" s="14">
        <v>0.25</v>
      </c>
      <c r="AA266" s="5">
        <f t="shared" si="30"/>
        <v>0.17300000000000001</v>
      </c>
      <c r="AB266" s="15" cm="1">
        <f t="array" ref="AB266">_xlfn.SWITCH(U266,"夏",122,"冬",90,"春",153,"秋",153,0)</f>
        <v>153</v>
      </c>
      <c r="AC266" s="16">
        <f t="shared" si="31"/>
        <v>26.469000000000001</v>
      </c>
      <c r="AD266" s="5">
        <f>IFERROR(AA266/D266,0)</f>
        <v>1.3781478330417716E-3</v>
      </c>
      <c r="AE266" s="15">
        <f t="shared" si="32"/>
        <v>0.41917808219178082</v>
      </c>
      <c r="AF266" s="5">
        <f>IFERROR(AD266*AE266*48,0)</f>
        <v>2.7729089550298E-2</v>
      </c>
    </row>
    <row r="267" spans="1:32" x14ac:dyDescent="0.15">
      <c r="A267" s="8">
        <v>45734</v>
      </c>
      <c r="B267" s="1" t="s">
        <v>32</v>
      </c>
      <c r="C267" s="1" t="s">
        <v>33</v>
      </c>
      <c r="D267" s="9">
        <v>125.5308</v>
      </c>
      <c r="E267" s="6">
        <v>3.15</v>
      </c>
      <c r="F267" s="10">
        <v>0.41666666666666702</v>
      </c>
      <c r="G267" s="1">
        <v>22.4</v>
      </c>
      <c r="H267" s="1">
        <v>58</v>
      </c>
      <c r="I267" s="1">
        <v>22.7</v>
      </c>
      <c r="J267" s="1">
        <v>0.09</v>
      </c>
      <c r="K267" s="1">
        <v>1000</v>
      </c>
      <c r="L267" s="1">
        <v>585</v>
      </c>
      <c r="M267" s="6">
        <f t="shared" si="28"/>
        <v>22.791132367274599</v>
      </c>
      <c r="N267" s="1">
        <v>0.7</v>
      </c>
      <c r="O267" s="11" cm="1">
        <f t="array" ref="O267">ROUND(_xlfn.SWITCH(C267,"建筑专教",IF(S267&gt;0.1,1.38,1.28),"阶梯教室",IF(S267&gt;0.1,1.15,1.05),"公共教室",IF(S267&gt;0.1,1.22,1.12),IF(S267&gt;0.1,1.2,1.1))+(MOD(ROW()*11,31)/31-0.5)*0.06,2)</f>
        <v>1.21</v>
      </c>
      <c r="P267" s="12">
        <f t="shared" si="29"/>
        <v>0.6</v>
      </c>
      <c r="Q267" s="13">
        <f t="shared" si="27"/>
        <v>-0.54524627850278329</v>
      </c>
      <c r="R267" s="1">
        <v>0</v>
      </c>
      <c r="S267" s="1">
        <v>0.13300000000000001</v>
      </c>
      <c r="T267" s="1">
        <v>3.2000000000000001E-2</v>
      </c>
      <c r="U267" s="4" t="s">
        <v>34</v>
      </c>
      <c r="V267">
        <v>0.41</v>
      </c>
      <c r="W267">
        <v>0.3</v>
      </c>
      <c r="X267" s="14">
        <v>0.73</v>
      </c>
      <c r="Y267" s="14">
        <v>2.38</v>
      </c>
      <c r="Z267" s="14">
        <v>0.25</v>
      </c>
      <c r="AA267" s="5">
        <f t="shared" si="30"/>
        <v>0.16500000000000001</v>
      </c>
      <c r="AB267" s="15" cm="1">
        <f t="array" ref="AB267">_xlfn.SWITCH(U267,"夏",122,"冬",90,"春",153,"秋",153,0)</f>
        <v>153</v>
      </c>
      <c r="AC267" s="16">
        <f t="shared" si="31"/>
        <v>25.245000000000001</v>
      </c>
      <c r="AD267" s="5">
        <f>IFERROR(AA267/D267,0)</f>
        <v>1.3144184534791463E-3</v>
      </c>
      <c r="AE267" s="15">
        <f t="shared" si="32"/>
        <v>0.41917808219178082</v>
      </c>
      <c r="AF267" s="5">
        <f>IFERROR(AD267*AE267*48,0)</f>
        <v>2.6446819513289997E-2</v>
      </c>
    </row>
    <row r="268" spans="1:32" x14ac:dyDescent="0.15">
      <c r="A268" s="8">
        <v>45734</v>
      </c>
      <c r="B268" s="1" t="s">
        <v>32</v>
      </c>
      <c r="C268" s="1" t="s">
        <v>33</v>
      </c>
      <c r="D268" s="9">
        <v>125.5308</v>
      </c>
      <c r="E268" s="6">
        <v>3.15</v>
      </c>
      <c r="F268" s="10">
        <v>0.4375</v>
      </c>
      <c r="G268" s="1">
        <v>22.9</v>
      </c>
      <c r="H268" s="1">
        <v>57</v>
      </c>
      <c r="I268" s="1">
        <v>23.3</v>
      </c>
      <c r="J268" s="1">
        <v>0.11</v>
      </c>
      <c r="K268" s="1">
        <v>730</v>
      </c>
      <c r="L268" s="1">
        <v>655</v>
      </c>
      <c r="M268" s="6">
        <f t="shared" si="28"/>
        <v>23.436195650264608</v>
      </c>
      <c r="N268" s="1">
        <v>0.7</v>
      </c>
      <c r="O268" s="11" cm="1">
        <f t="array" ref="O268">ROUND(_xlfn.SWITCH(C268,"建筑专教",IF(S268&gt;0.1,1.38,1.28),"阶梯教室",IF(S268&gt;0.1,1.15,1.05),"公共教室",IF(S268&gt;0.1,1.22,1.12),IF(S268&gt;0.1,1.2,1.1))+(MOD(ROW()*11,31)/31-0.5)*0.06,2)</f>
        <v>1.18</v>
      </c>
      <c r="P268" s="12">
        <f t="shared" si="29"/>
        <v>0.33</v>
      </c>
      <c r="Q268" s="13">
        <f t="shared" si="27"/>
        <v>-0.45516954481910704</v>
      </c>
      <c r="R268" s="1">
        <v>0</v>
      </c>
      <c r="S268" s="1">
        <v>0.13100000000000001</v>
      </c>
      <c r="T268" s="1">
        <v>8.0000000000000002E-3</v>
      </c>
      <c r="U268" s="4" t="s">
        <v>34</v>
      </c>
      <c r="V268">
        <v>0.41</v>
      </c>
      <c r="W268">
        <v>0.3</v>
      </c>
      <c r="X268" s="14">
        <v>0.73</v>
      </c>
      <c r="Y268" s="14">
        <v>2.38</v>
      </c>
      <c r="Z268" s="14">
        <v>0.25</v>
      </c>
      <c r="AA268" s="5">
        <f t="shared" si="30"/>
        <v>0.13900000000000001</v>
      </c>
      <c r="AB268" s="15" cm="1">
        <f t="array" ref="AB268">_xlfn.SWITCH(U268,"夏",122,"冬",90,"春",153,"秋",153,0)</f>
        <v>153</v>
      </c>
      <c r="AC268" s="16">
        <f t="shared" si="31"/>
        <v>21.267000000000003</v>
      </c>
      <c r="AD268" s="5">
        <f>IFERROR(AA268/D268,0)</f>
        <v>1.1072979699006142E-3</v>
      </c>
      <c r="AE268" s="15">
        <f t="shared" si="32"/>
        <v>0.41917808219178082</v>
      </c>
      <c r="AF268" s="5">
        <f>IFERROR(AD268*AE268*48,0)</f>
        <v>2.2279441893014E-2</v>
      </c>
    </row>
    <row r="269" spans="1:32" x14ac:dyDescent="0.15">
      <c r="A269" s="8">
        <v>45734</v>
      </c>
      <c r="B269" s="1" t="s">
        <v>32</v>
      </c>
      <c r="C269" s="1" t="s">
        <v>33</v>
      </c>
      <c r="D269" s="9">
        <v>125.5308</v>
      </c>
      <c r="E269" s="6">
        <v>3.15</v>
      </c>
      <c r="F269" s="10">
        <v>0.45833333333333298</v>
      </c>
      <c r="G269" s="1">
        <v>23.5</v>
      </c>
      <c r="H269" s="1">
        <v>56</v>
      </c>
      <c r="I269" s="1">
        <v>23.9</v>
      </c>
      <c r="J269" s="1">
        <v>0.08</v>
      </c>
      <c r="K269" s="1">
        <v>975</v>
      </c>
      <c r="L269" s="1">
        <v>725</v>
      </c>
      <c r="M269" s="6">
        <f t="shared" si="28"/>
        <v>24.011841072686821</v>
      </c>
      <c r="N269" s="1">
        <v>0.7</v>
      </c>
      <c r="O269" s="11" cm="1">
        <f t="array" ref="O269">ROUND(_xlfn.SWITCH(C269,"建筑专教",IF(S269&gt;0.1,1.38,1.28),"阶梯教室",IF(S269&gt;0.1,1.15,1.05),"公共教室",IF(S269&gt;0.1,1.22,1.12),IF(S269&gt;0.1,1.2,1.1))+(MOD(ROW()*11,31)/31-0.5)*0.06,2)</f>
        <v>1.2</v>
      </c>
      <c r="P269" s="12">
        <f t="shared" si="29"/>
        <v>0.56999999999999995</v>
      </c>
      <c r="Q269" s="13">
        <f t="shared" si="27"/>
        <v>-0.23963002690526269</v>
      </c>
      <c r="R269" s="1">
        <v>0</v>
      </c>
      <c r="S269" s="1">
        <v>0.129</v>
      </c>
      <c r="T269" s="1">
        <v>2.8000000000000001E-2</v>
      </c>
      <c r="U269" s="4" t="s">
        <v>34</v>
      </c>
      <c r="V269">
        <v>0.41</v>
      </c>
      <c r="W269">
        <v>0.3</v>
      </c>
      <c r="X269" s="14">
        <v>0.73</v>
      </c>
      <c r="Y269" s="14">
        <v>2.38</v>
      </c>
      <c r="Z269" s="14">
        <v>0.25</v>
      </c>
      <c r="AA269" s="5">
        <f t="shared" si="30"/>
        <v>0.157</v>
      </c>
      <c r="AB269" s="15" cm="1">
        <f t="array" ref="AB269">_xlfn.SWITCH(U269,"夏",122,"冬",90,"春",153,"秋",153,0)</f>
        <v>153</v>
      </c>
      <c r="AC269" s="16">
        <f t="shared" si="31"/>
        <v>24.021000000000001</v>
      </c>
      <c r="AD269" s="5">
        <f>IFERROR(AA269/D269,0)</f>
        <v>1.2506890739165208E-3</v>
      </c>
      <c r="AE269" s="15">
        <f t="shared" si="32"/>
        <v>0.41917808219178082</v>
      </c>
      <c r="AF269" s="5">
        <f>IFERROR(AD269*AE269*48,0)</f>
        <v>2.5164549476282001E-2</v>
      </c>
    </row>
    <row r="270" spans="1:32" x14ac:dyDescent="0.15">
      <c r="A270" s="8">
        <v>45734</v>
      </c>
      <c r="B270" s="1" t="s">
        <v>32</v>
      </c>
      <c r="C270" s="1" t="s">
        <v>33</v>
      </c>
      <c r="D270" s="9">
        <v>125.5308</v>
      </c>
      <c r="E270" s="6">
        <v>3.15</v>
      </c>
      <c r="F270" s="10">
        <v>0.47916666666666702</v>
      </c>
      <c r="G270" s="1">
        <v>24.1</v>
      </c>
      <c r="H270" s="1">
        <v>55</v>
      </c>
      <c r="I270" s="1">
        <v>24.5</v>
      </c>
      <c r="J270" s="1">
        <v>0.06</v>
      </c>
      <c r="K270" s="1">
        <v>1120</v>
      </c>
      <c r="L270" s="1">
        <v>795</v>
      </c>
      <c r="M270" s="6">
        <f t="shared" si="28"/>
        <v>24.59355125388538</v>
      </c>
      <c r="N270" s="1">
        <v>0.7</v>
      </c>
      <c r="O270" s="11" cm="1">
        <f t="array" ref="O270">ROUND(_xlfn.SWITCH(C270,"建筑专教",IF(S270&gt;0.1,1.38,1.28),"阶梯教室",IF(S270&gt;0.1,1.15,1.05),"公共教室",IF(S270&gt;0.1,1.22,1.12),IF(S270&gt;0.1,1.2,1.1))+(MOD(ROW()*11,31)/31-0.5)*0.06,2)</f>
        <v>1.22</v>
      </c>
      <c r="P270" s="12">
        <f t="shared" si="29"/>
        <v>0.71</v>
      </c>
      <c r="Q270" s="13">
        <f t="shared" si="27"/>
        <v>-3.3780289214827904E-2</v>
      </c>
      <c r="R270" s="1">
        <v>0</v>
      </c>
      <c r="S270" s="1">
        <v>0.127</v>
      </c>
      <c r="T270" s="1">
        <v>3.5000000000000003E-2</v>
      </c>
      <c r="U270" s="4" t="s">
        <v>34</v>
      </c>
      <c r="V270">
        <v>0.41</v>
      </c>
      <c r="W270">
        <v>0.3</v>
      </c>
      <c r="X270" s="14">
        <v>0.73</v>
      </c>
      <c r="Y270" s="14">
        <v>2.38</v>
      </c>
      <c r="Z270" s="14">
        <v>0.25</v>
      </c>
      <c r="AA270" s="5">
        <f t="shared" si="30"/>
        <v>0.16200000000000001</v>
      </c>
      <c r="AB270" s="15" cm="1">
        <f t="array" ref="AB270">_xlfn.SWITCH(U270,"夏",122,"冬",90,"春",153,"秋",153,0)</f>
        <v>153</v>
      </c>
      <c r="AC270" s="16">
        <f t="shared" si="31"/>
        <v>24.786000000000001</v>
      </c>
      <c r="AD270" s="5">
        <f>IFERROR(AA270/D270,0)</f>
        <v>1.2905199361431616E-3</v>
      </c>
      <c r="AE270" s="15">
        <f t="shared" si="32"/>
        <v>0.41917808219178082</v>
      </c>
      <c r="AF270" s="5">
        <f>IFERROR(AD270*AE270*48,0)</f>
        <v>2.5965968249411997E-2</v>
      </c>
    </row>
    <row r="271" spans="1:32" x14ac:dyDescent="0.15">
      <c r="A271" s="8">
        <v>45734</v>
      </c>
      <c r="B271" s="1" t="s">
        <v>32</v>
      </c>
      <c r="C271" s="1" t="s">
        <v>33</v>
      </c>
      <c r="D271" s="9">
        <v>125.5308</v>
      </c>
      <c r="E271" s="6">
        <v>3.15</v>
      </c>
      <c r="F271" s="10">
        <v>0.5</v>
      </c>
      <c r="G271" s="1">
        <v>24.5</v>
      </c>
      <c r="H271" s="1">
        <v>54</v>
      </c>
      <c r="I271" s="1">
        <v>25.1</v>
      </c>
      <c r="J271" s="1">
        <v>0.08</v>
      </c>
      <c r="K271" s="1">
        <v>765</v>
      </c>
      <c r="L271" s="1">
        <v>865</v>
      </c>
      <c r="M271" s="6">
        <f t="shared" si="28"/>
        <v>25.265700283654326</v>
      </c>
      <c r="N271" s="1">
        <v>0.7</v>
      </c>
      <c r="O271" s="11" cm="1">
        <f t="array" ref="O271">ROUND(_xlfn.SWITCH(C271,"建筑专教",IF(S271&gt;0.1,1.38,1.28),"阶梯教室",IF(S271&gt;0.1,1.15,1.05),"公共教室",IF(S271&gt;0.1,1.22,1.12),IF(S271&gt;0.1,1.2,1.1))+(MOD(ROW()*11,31)/31-0.5)*0.06,2)</f>
        <v>1.18</v>
      </c>
      <c r="P271" s="12">
        <f t="shared" si="29"/>
        <v>0.36</v>
      </c>
      <c r="Q271" s="13">
        <f t="shared" si="27"/>
        <v>3.4276088467688634E-2</v>
      </c>
      <c r="R271" s="1">
        <v>0</v>
      </c>
      <c r="S271" s="1">
        <v>0.125</v>
      </c>
      <c r="T271" s="1">
        <v>2.8000000000000001E-2</v>
      </c>
      <c r="U271" s="4" t="s">
        <v>34</v>
      </c>
      <c r="V271">
        <v>0.41</v>
      </c>
      <c r="W271">
        <v>0.3</v>
      </c>
      <c r="X271" s="14">
        <v>0.73</v>
      </c>
      <c r="Y271" s="14">
        <v>2.38</v>
      </c>
      <c r="Z271" s="14">
        <v>0.25</v>
      </c>
      <c r="AA271" s="5">
        <f t="shared" si="30"/>
        <v>0.153</v>
      </c>
      <c r="AB271" s="15" cm="1">
        <f t="array" ref="AB271">_xlfn.SWITCH(U271,"夏",122,"冬",90,"春",153,"秋",153,0)</f>
        <v>153</v>
      </c>
      <c r="AC271" s="16">
        <f t="shared" si="31"/>
        <v>23.408999999999999</v>
      </c>
      <c r="AD271" s="5">
        <f>IFERROR(AA271/D271,0)</f>
        <v>1.2188243841352083E-3</v>
      </c>
      <c r="AE271" s="15">
        <f t="shared" si="32"/>
        <v>0.41917808219178082</v>
      </c>
      <c r="AF271" s="5">
        <f>IFERROR(AD271*AE271*48,0)</f>
        <v>2.4523414457778E-2</v>
      </c>
    </row>
    <row r="272" spans="1:32" x14ac:dyDescent="0.15">
      <c r="A272" s="8">
        <v>45734</v>
      </c>
      <c r="B272" s="1" t="s">
        <v>32</v>
      </c>
      <c r="C272" s="1" t="s">
        <v>33</v>
      </c>
      <c r="D272" s="9">
        <v>125.5308</v>
      </c>
      <c r="E272" s="6">
        <v>3.15</v>
      </c>
      <c r="F272" s="10">
        <v>0.52083333333333304</v>
      </c>
      <c r="G272" s="1">
        <v>24.1</v>
      </c>
      <c r="H272" s="1">
        <v>55</v>
      </c>
      <c r="I272" s="1">
        <v>24.6</v>
      </c>
      <c r="J272" s="1">
        <v>0.06</v>
      </c>
      <c r="K272" s="1">
        <v>580</v>
      </c>
      <c r="L272" s="1">
        <v>935</v>
      </c>
      <c r="M272" s="6">
        <f t="shared" si="28"/>
        <v>24.716807617444829</v>
      </c>
      <c r="N272" s="1">
        <v>0.7</v>
      </c>
      <c r="O272" s="11" cm="1">
        <f t="array" ref="O272">ROUND(_xlfn.SWITCH(C272,"建筑专教",IF(S272&gt;0.1,1.38,1.28),"阶梯教室",IF(S272&gt;0.1,1.15,1.05),"公共教室",IF(S272&gt;0.1,1.22,1.12),IF(S272&gt;0.1,1.2,1.1))+(MOD(ROW()*11,31)/31-0.5)*0.06,2)</f>
        <v>1.2</v>
      </c>
      <c r="P272" s="12">
        <f t="shared" si="29"/>
        <v>0.18</v>
      </c>
      <c r="Q272" s="13">
        <f t="shared" si="27"/>
        <v>-5.7750925249537823E-2</v>
      </c>
      <c r="R272" s="1">
        <v>0</v>
      </c>
      <c r="S272" s="1">
        <v>0.123</v>
      </c>
      <c r="T272" s="1">
        <v>3.5000000000000003E-2</v>
      </c>
      <c r="U272" s="4" t="s">
        <v>34</v>
      </c>
      <c r="V272">
        <v>0.41</v>
      </c>
      <c r="W272">
        <v>0.3</v>
      </c>
      <c r="X272" s="14">
        <v>0.73</v>
      </c>
      <c r="Y272" s="14">
        <v>2.38</v>
      </c>
      <c r="Z272" s="14">
        <v>0.25</v>
      </c>
      <c r="AA272" s="5">
        <f t="shared" si="30"/>
        <v>0.158</v>
      </c>
      <c r="AB272" s="15" cm="1">
        <f t="array" ref="AB272">_xlfn.SWITCH(U272,"夏",122,"冬",90,"春",153,"秋",153,0)</f>
        <v>153</v>
      </c>
      <c r="AC272" s="16">
        <f t="shared" si="31"/>
        <v>24.173999999999999</v>
      </c>
      <c r="AD272" s="5">
        <f>IFERROR(AA272/D272,0)</f>
        <v>1.2586552463618491E-3</v>
      </c>
      <c r="AE272" s="15">
        <f t="shared" si="32"/>
        <v>0.41917808219178082</v>
      </c>
      <c r="AF272" s="5">
        <f>IFERROR(AD272*AE272*48,0)</f>
        <v>2.5324833230907999E-2</v>
      </c>
    </row>
    <row r="273" spans="1:32" x14ac:dyDescent="0.15">
      <c r="A273" s="8">
        <v>45734</v>
      </c>
      <c r="B273" s="1" t="s">
        <v>32</v>
      </c>
      <c r="C273" s="1" t="s">
        <v>33</v>
      </c>
      <c r="D273" s="9">
        <v>125.5308</v>
      </c>
      <c r="E273" s="6">
        <v>3.15</v>
      </c>
      <c r="F273" s="10">
        <v>0.54166666666666696</v>
      </c>
      <c r="G273" s="1">
        <v>23.5</v>
      </c>
      <c r="H273" s="1">
        <v>56</v>
      </c>
      <c r="I273" s="1">
        <v>24</v>
      </c>
      <c r="J273" s="1">
        <v>0.08</v>
      </c>
      <c r="K273" s="1">
        <v>510</v>
      </c>
      <c r="L273" s="1">
        <v>1005</v>
      </c>
      <c r="M273" s="6">
        <f t="shared" si="28"/>
        <v>24.139640676771194</v>
      </c>
      <c r="N273" s="1">
        <v>0.7</v>
      </c>
      <c r="O273" s="11" cm="1">
        <f t="array" ref="O273">ROUND(_xlfn.SWITCH(C273,"建筑专教",IF(S273&gt;0.1,1.38,1.28),"阶梯教室",IF(S273&gt;0.1,1.15,1.05),"公共教室",IF(S273&gt;0.1,1.22,1.12),IF(S273&gt;0.1,1.2,1.1))+(MOD(ROW()*11,31)/31-0.5)*0.06,2)</f>
        <v>1.22</v>
      </c>
      <c r="P273" s="12">
        <f t="shared" si="29"/>
        <v>0.11</v>
      </c>
      <c r="Q273" s="13">
        <f t="shared" si="27"/>
        <v>-0.1820999254512583</v>
      </c>
      <c r="R273" s="1">
        <v>0</v>
      </c>
      <c r="S273" s="1">
        <v>0.121</v>
      </c>
      <c r="T273" s="1">
        <v>2.5000000000000001E-2</v>
      </c>
      <c r="U273" s="4" t="s">
        <v>34</v>
      </c>
      <c r="V273">
        <v>0.41</v>
      </c>
      <c r="W273">
        <v>0.3</v>
      </c>
      <c r="X273" s="14">
        <v>0.73</v>
      </c>
      <c r="Y273" s="14">
        <v>2.38</v>
      </c>
      <c r="Z273" s="14">
        <v>0.25</v>
      </c>
      <c r="AA273" s="5">
        <f t="shared" si="30"/>
        <v>0.14599999999999999</v>
      </c>
      <c r="AB273" s="15" cm="1">
        <f t="array" ref="AB273">_xlfn.SWITCH(U273,"夏",122,"冬",90,"春",153,"秋",153,0)</f>
        <v>153</v>
      </c>
      <c r="AC273" s="16">
        <f t="shared" si="31"/>
        <v>22.337999999999997</v>
      </c>
      <c r="AD273" s="5">
        <f>IFERROR(AA273/D273,0)</f>
        <v>1.1630611770179111E-3</v>
      </c>
      <c r="AE273" s="15">
        <f t="shared" si="32"/>
        <v>0.41917808219178082</v>
      </c>
      <c r="AF273" s="5">
        <f>IFERROR(AD273*AE273*48,0)</f>
        <v>2.3401428175395998E-2</v>
      </c>
    </row>
    <row r="274" spans="1:32" x14ac:dyDescent="0.15">
      <c r="A274" s="8">
        <v>45734</v>
      </c>
      <c r="B274" s="1" t="s">
        <v>32</v>
      </c>
      <c r="C274" s="1" t="s">
        <v>33</v>
      </c>
      <c r="D274" s="9">
        <v>125.5308</v>
      </c>
      <c r="E274" s="6">
        <v>3.15</v>
      </c>
      <c r="F274" s="10">
        <v>0.5625</v>
      </c>
      <c r="G274" s="1">
        <v>22.9</v>
      </c>
      <c r="H274" s="1">
        <v>57</v>
      </c>
      <c r="I274" s="1">
        <v>23.4</v>
      </c>
      <c r="J274" s="1">
        <v>0.1</v>
      </c>
      <c r="K274" s="1">
        <v>635</v>
      </c>
      <c r="L274" s="1">
        <v>1075</v>
      </c>
      <c r="M274" s="6">
        <f t="shared" si="28"/>
        <v>23.560599694416737</v>
      </c>
      <c r="N274" s="1">
        <v>0.7</v>
      </c>
      <c r="O274" s="11" cm="1">
        <f t="array" ref="O274">ROUND(_xlfn.SWITCH(C274,"建筑专教",IF(S274&gt;0.1,1.38,1.28),"阶梯教室",IF(S274&gt;0.1,1.15,1.05),"公共教室",IF(S274&gt;0.1,1.22,1.12),IF(S274&gt;0.1,1.2,1.1))+(MOD(ROW()*11,31)/31-0.5)*0.06,2)</f>
        <v>1.18</v>
      </c>
      <c r="P274" s="12">
        <f t="shared" si="29"/>
        <v>0.23</v>
      </c>
      <c r="Q274" s="13">
        <f t="shared" si="27"/>
        <v>-0.43966443811151068</v>
      </c>
      <c r="R274" s="1">
        <v>0</v>
      </c>
      <c r="S274" s="1">
        <v>0.11899999999999999</v>
      </c>
      <c r="T274" s="1">
        <v>1.2E-2</v>
      </c>
      <c r="U274" s="4" t="s">
        <v>34</v>
      </c>
      <c r="V274">
        <v>0.41</v>
      </c>
      <c r="W274">
        <v>0.3</v>
      </c>
      <c r="X274" s="14">
        <v>0.73</v>
      </c>
      <c r="Y274" s="14">
        <v>2.38</v>
      </c>
      <c r="Z274" s="14">
        <v>0.25</v>
      </c>
      <c r="AA274" s="5">
        <f t="shared" si="30"/>
        <v>0.13100000000000001</v>
      </c>
      <c r="AB274" s="15" cm="1">
        <f t="array" ref="AB274">_xlfn.SWITCH(U274,"夏",122,"冬",90,"春",153,"秋",153,0)</f>
        <v>153</v>
      </c>
      <c r="AC274" s="16">
        <f t="shared" si="31"/>
        <v>20.042999999999999</v>
      </c>
      <c r="AD274" s="5">
        <f>IFERROR(AA274/D274,0)</f>
        <v>1.0435685903379887E-3</v>
      </c>
      <c r="AE274" s="15">
        <f t="shared" si="32"/>
        <v>0.41917808219178082</v>
      </c>
      <c r="AF274" s="5">
        <f>IFERROR(AD274*AE274*48,0)</f>
        <v>2.0997171856005997E-2</v>
      </c>
    </row>
    <row r="275" spans="1:32" x14ac:dyDescent="0.15">
      <c r="A275" s="8">
        <v>45734</v>
      </c>
      <c r="B275" s="1" t="s">
        <v>32</v>
      </c>
      <c r="C275" s="1" t="s">
        <v>33</v>
      </c>
      <c r="D275" s="9">
        <v>125.5308</v>
      </c>
      <c r="E275" s="6">
        <v>3.15</v>
      </c>
      <c r="F275" s="10">
        <v>0.58333333333333304</v>
      </c>
      <c r="G275" s="1">
        <v>22.3</v>
      </c>
      <c r="H275" s="1">
        <v>58</v>
      </c>
      <c r="I275" s="1">
        <v>22.8</v>
      </c>
      <c r="J275" s="1">
        <v>0.08</v>
      </c>
      <c r="K275" s="1">
        <v>775</v>
      </c>
      <c r="L275" s="1">
        <v>1145</v>
      </c>
      <c r="M275" s="6">
        <f t="shared" si="28"/>
        <v>22.941344568495197</v>
      </c>
      <c r="N275" s="1">
        <v>0.7</v>
      </c>
      <c r="O275" s="11" cm="1">
        <f t="array" ref="O275">ROUND(_xlfn.SWITCH(C275,"建筑专教",IF(S275&gt;0.1,1.38,1.28),"阶梯教室",IF(S275&gt;0.1,1.15,1.05),"公共教室",IF(S275&gt;0.1,1.22,1.12),IF(S275&gt;0.1,1.2,1.1))+(MOD(ROW()*11,31)/31-0.5)*0.06,2)</f>
        <v>1.2</v>
      </c>
      <c r="P275" s="12">
        <f t="shared" si="29"/>
        <v>0.37</v>
      </c>
      <c r="Q275" s="13">
        <f t="shared" si="27"/>
        <v>-0.56822890353783517</v>
      </c>
      <c r="R275" s="1">
        <v>0</v>
      </c>
      <c r="S275" s="1">
        <v>0.11700000000000001</v>
      </c>
      <c r="T275" s="1">
        <v>3.2000000000000001E-2</v>
      </c>
      <c r="U275" s="4" t="s">
        <v>34</v>
      </c>
      <c r="V275">
        <v>0.41</v>
      </c>
      <c r="W275">
        <v>0.3</v>
      </c>
      <c r="X275" s="14">
        <v>0.73</v>
      </c>
      <c r="Y275" s="14">
        <v>2.38</v>
      </c>
      <c r="Z275" s="14">
        <v>0.25</v>
      </c>
      <c r="AA275" s="5">
        <f t="shared" si="30"/>
        <v>0.14900000000000002</v>
      </c>
      <c r="AB275" s="15" cm="1">
        <f t="array" ref="AB275">_xlfn.SWITCH(U275,"夏",122,"冬",90,"春",153,"秋",153,0)</f>
        <v>153</v>
      </c>
      <c r="AC275" s="16">
        <f t="shared" si="31"/>
        <v>22.797000000000004</v>
      </c>
      <c r="AD275" s="5">
        <f>IFERROR(AA275/D275,0)</f>
        <v>1.1869596943538958E-3</v>
      </c>
      <c r="AE275" s="15">
        <f t="shared" si="32"/>
        <v>0.41917808219178082</v>
      </c>
      <c r="AF275" s="5">
        <f>IFERROR(AD275*AE275*48,0)</f>
        <v>2.3882279439273998E-2</v>
      </c>
    </row>
    <row r="276" spans="1:32" x14ac:dyDescent="0.15">
      <c r="A276" s="8">
        <v>45734</v>
      </c>
      <c r="B276" s="1" t="s">
        <v>32</v>
      </c>
      <c r="C276" s="1" t="s">
        <v>33</v>
      </c>
      <c r="D276" s="9">
        <v>125.5308</v>
      </c>
      <c r="E276" s="6">
        <v>3.15</v>
      </c>
      <c r="F276" s="10">
        <v>0.60416666666666696</v>
      </c>
      <c r="G276" s="1">
        <v>21.7</v>
      </c>
      <c r="H276" s="1">
        <v>59</v>
      </c>
      <c r="I276" s="1">
        <v>22.2</v>
      </c>
      <c r="J276" s="1">
        <v>0.06</v>
      </c>
      <c r="K276" s="1">
        <v>915</v>
      </c>
      <c r="L276" s="1">
        <v>1215</v>
      </c>
      <c r="M276" s="6">
        <f t="shared" si="28"/>
        <v>22.319676022748638</v>
      </c>
      <c r="N276" s="1">
        <v>0.7</v>
      </c>
      <c r="O276" s="11" cm="1">
        <f t="array" ref="O276">ROUND(_xlfn.SWITCH(C276,"建筑专教",IF(S276&gt;0.1,1.38,1.28),"阶梯教室",IF(S276&gt;0.1,1.15,1.05),"公共教室",IF(S276&gt;0.1,1.22,1.12),IF(S276&gt;0.1,1.2,1.1))+(MOD(ROW()*11,31)/31-0.5)*0.06,2)</f>
        <v>1.23</v>
      </c>
      <c r="P276" s="12">
        <f t="shared" si="29"/>
        <v>0.51</v>
      </c>
      <c r="Q276" s="13">
        <f t="shared" si="27"/>
        <v>-0.66885286866646343</v>
      </c>
      <c r="R276" s="1">
        <v>0</v>
      </c>
      <c r="S276" s="1">
        <v>0.115</v>
      </c>
      <c r="T276" s="1">
        <v>3.7999999999999999E-2</v>
      </c>
      <c r="U276" s="4" t="s">
        <v>34</v>
      </c>
      <c r="V276">
        <v>0.41</v>
      </c>
      <c r="W276">
        <v>0.3</v>
      </c>
      <c r="X276" s="14">
        <v>0.73</v>
      </c>
      <c r="Y276" s="14">
        <v>2.38</v>
      </c>
      <c r="Z276" s="14">
        <v>0.25</v>
      </c>
      <c r="AA276" s="5">
        <f t="shared" si="30"/>
        <v>0.153</v>
      </c>
      <c r="AB276" s="15" cm="1">
        <f t="array" ref="AB276">_xlfn.SWITCH(U276,"夏",122,"冬",90,"春",153,"秋",153,0)</f>
        <v>153</v>
      </c>
      <c r="AC276" s="16">
        <f t="shared" si="31"/>
        <v>23.408999999999999</v>
      </c>
      <c r="AD276" s="5">
        <f>IFERROR(AA276/D276,0)</f>
        <v>1.2188243841352083E-3</v>
      </c>
      <c r="AE276" s="15">
        <f t="shared" si="32"/>
        <v>0.41917808219178082</v>
      </c>
      <c r="AF276" s="5">
        <f>IFERROR(AD276*AE276*48,0)</f>
        <v>2.4523414457778E-2</v>
      </c>
    </row>
    <row r="277" spans="1:32" x14ac:dyDescent="0.15">
      <c r="A277" s="8">
        <v>45734</v>
      </c>
      <c r="B277" s="1" t="s">
        <v>32</v>
      </c>
      <c r="C277" s="1" t="s">
        <v>33</v>
      </c>
      <c r="D277" s="9">
        <v>125.5308</v>
      </c>
      <c r="E277" s="6">
        <v>3.15</v>
      </c>
      <c r="F277" s="10">
        <v>0.625</v>
      </c>
      <c r="G277" s="1">
        <v>21.1</v>
      </c>
      <c r="H277" s="1">
        <v>60</v>
      </c>
      <c r="I277" s="1">
        <v>21.6</v>
      </c>
      <c r="J277" s="1">
        <v>0.08</v>
      </c>
      <c r="K277" s="1">
        <v>1055</v>
      </c>
      <c r="L277" s="1">
        <v>1285</v>
      </c>
      <c r="M277" s="6">
        <f t="shared" si="28"/>
        <v>21.743076274218708</v>
      </c>
      <c r="N277" s="1">
        <v>0.7</v>
      </c>
      <c r="O277" s="11" cm="1">
        <f t="array" ref="O277">ROUND(_xlfn.SWITCH(C277,"建筑专教",IF(S277&gt;0.1,1.38,1.28),"阶梯教室",IF(S277&gt;0.1,1.15,1.05),"公共教室",IF(S277&gt;0.1,1.22,1.12),IF(S277&gt;0.1,1.2,1.1))+(MOD(ROW()*11,31)/31-0.5)*0.06,2)</f>
        <v>1.19</v>
      </c>
      <c r="P277" s="12">
        <f t="shared" si="29"/>
        <v>0.65</v>
      </c>
      <c r="Q277" s="13">
        <f t="shared" si="27"/>
        <v>-0.949065929625723</v>
      </c>
      <c r="R277" s="1">
        <v>0</v>
      </c>
      <c r="S277" s="1">
        <v>0.16600000000000001</v>
      </c>
      <c r="T277" s="1">
        <v>5.0000000000000001E-3</v>
      </c>
      <c r="U277" s="4" t="s">
        <v>34</v>
      </c>
      <c r="V277">
        <v>0.41</v>
      </c>
      <c r="W277">
        <v>0.3</v>
      </c>
      <c r="X277" s="14">
        <v>0.73</v>
      </c>
      <c r="Y277" s="14">
        <v>2.38</v>
      </c>
      <c r="Z277" s="14">
        <v>0.25</v>
      </c>
      <c r="AA277" s="5">
        <f t="shared" si="30"/>
        <v>0.17100000000000001</v>
      </c>
      <c r="AB277" s="15" cm="1">
        <f t="array" ref="AB277">_xlfn.SWITCH(U277,"夏",122,"冬",90,"春",153,"秋",153,0)</f>
        <v>153</v>
      </c>
      <c r="AC277" s="16">
        <f t="shared" si="31"/>
        <v>26.163</v>
      </c>
      <c r="AD277" s="5">
        <f>IFERROR(AA277/D277,0)</f>
        <v>1.3622154881511152E-3</v>
      </c>
      <c r="AE277" s="15">
        <f t="shared" si="32"/>
        <v>0.41917808219178082</v>
      </c>
      <c r="AF277" s="5">
        <f>IFERROR(AD277*AE277*48,0)</f>
        <v>2.7408522041046001E-2</v>
      </c>
    </row>
    <row r="278" spans="1:32" x14ac:dyDescent="0.15">
      <c r="A278" s="8">
        <v>45734</v>
      </c>
      <c r="B278" s="1" t="s">
        <v>32</v>
      </c>
      <c r="C278" s="1" t="s">
        <v>33</v>
      </c>
      <c r="D278" s="9">
        <v>125.5308</v>
      </c>
      <c r="E278" s="6">
        <v>3.15</v>
      </c>
      <c r="F278" s="10">
        <v>0.64583333333333304</v>
      </c>
      <c r="G278" s="1">
        <v>20.5</v>
      </c>
      <c r="H278" s="1">
        <v>61</v>
      </c>
      <c r="I278" s="1">
        <v>21</v>
      </c>
      <c r="J278" s="1">
        <v>0.1</v>
      </c>
      <c r="K278" s="1">
        <v>990</v>
      </c>
      <c r="L278" s="1">
        <v>1355</v>
      </c>
      <c r="M278" s="6">
        <f t="shared" si="28"/>
        <v>21.164558491185744</v>
      </c>
      <c r="N278" s="1">
        <v>0.7</v>
      </c>
      <c r="O278" s="11" cm="1">
        <f t="array" ref="O278">ROUND(_xlfn.SWITCH(C278,"建筑专教",IF(S278&gt;0.1,1.38,1.28),"阶梯教室",IF(S278&gt;0.1,1.15,1.05),"公共教室",IF(S278&gt;0.1,1.22,1.12),IF(S278&gt;0.1,1.2,1.1))+(MOD(ROW()*11,31)/31-0.5)*0.06,2)</f>
        <v>1.21</v>
      </c>
      <c r="P278" s="12">
        <f t="shared" si="29"/>
        <v>0.59</v>
      </c>
      <c r="Q278" s="13">
        <f t="shared" si="27"/>
        <v>-1.0673980340762483</v>
      </c>
      <c r="R278" s="1">
        <v>0</v>
      </c>
      <c r="S278" s="1">
        <v>0.16400000000000001</v>
      </c>
      <c r="T278" s="1">
        <v>3.0000000000000001E-3</v>
      </c>
      <c r="U278" s="4" t="s">
        <v>34</v>
      </c>
      <c r="V278">
        <v>0.41</v>
      </c>
      <c r="W278">
        <v>0.3</v>
      </c>
      <c r="X278" s="14">
        <v>0.73</v>
      </c>
      <c r="Y278" s="14">
        <v>2.38</v>
      </c>
      <c r="Z278" s="14">
        <v>0.25</v>
      </c>
      <c r="AA278" s="5">
        <f t="shared" si="30"/>
        <v>0.16700000000000001</v>
      </c>
      <c r="AB278" s="15" cm="1">
        <f t="array" ref="AB278">_xlfn.SWITCH(U278,"夏",122,"冬",90,"春",153,"秋",153,0)</f>
        <v>153</v>
      </c>
      <c r="AC278" s="16">
        <f t="shared" si="31"/>
        <v>25.551000000000002</v>
      </c>
      <c r="AD278" s="5">
        <f>IFERROR(AA278/D278,0)</f>
        <v>1.3303507983698025E-3</v>
      </c>
      <c r="AE278" s="15">
        <f t="shared" si="32"/>
        <v>0.41917808219178082</v>
      </c>
      <c r="AF278" s="5">
        <f>IFERROR(AD278*AE278*48,0)</f>
        <v>2.6767387022541996E-2</v>
      </c>
    </row>
    <row r="279" spans="1:32" x14ac:dyDescent="0.15">
      <c r="A279" s="8">
        <v>45734</v>
      </c>
      <c r="B279" s="1" t="s">
        <v>32</v>
      </c>
      <c r="C279" s="1" t="s">
        <v>33</v>
      </c>
      <c r="D279" s="9">
        <v>125.5308</v>
      </c>
      <c r="E279" s="6">
        <v>3.15</v>
      </c>
      <c r="F279" s="10">
        <v>0.66666666666666696</v>
      </c>
      <c r="G279" s="1">
        <v>19.899999999999999</v>
      </c>
      <c r="H279" s="1">
        <v>62</v>
      </c>
      <c r="I279" s="1">
        <v>20.399999999999999</v>
      </c>
      <c r="J279" s="1">
        <v>0.08</v>
      </c>
      <c r="K279" s="1">
        <v>630</v>
      </c>
      <c r="L279" s="1">
        <v>1425</v>
      </c>
      <c r="M279" s="6">
        <f t="shared" si="28"/>
        <v>20.544836363215438</v>
      </c>
      <c r="N279" s="1">
        <v>0</v>
      </c>
      <c r="O279" s="1">
        <v>0</v>
      </c>
      <c r="P279" s="12">
        <f t="shared" si="29"/>
        <v>0</v>
      </c>
      <c r="Q279" s="1">
        <v>0</v>
      </c>
      <c r="R279" s="1">
        <v>0</v>
      </c>
      <c r="S279" s="1">
        <v>0</v>
      </c>
      <c r="T279" s="1">
        <v>0</v>
      </c>
      <c r="U279" s="4" t="s">
        <v>34</v>
      </c>
      <c r="V279">
        <v>0.41</v>
      </c>
      <c r="W279">
        <v>0.3</v>
      </c>
      <c r="X279" s="14">
        <v>0.73</v>
      </c>
      <c r="Y279" s="14">
        <v>2.38</v>
      </c>
      <c r="Z279" s="14">
        <v>0.25</v>
      </c>
      <c r="AA279" s="5">
        <f t="shared" si="30"/>
        <v>0</v>
      </c>
      <c r="AB279" s="15" cm="1">
        <f t="array" ref="AB279">_xlfn.SWITCH(U279,"夏",122,"冬",90,"春",153,"秋",153,0)</f>
        <v>153</v>
      </c>
      <c r="AC279" s="16">
        <f t="shared" si="31"/>
        <v>0</v>
      </c>
      <c r="AD279" s="5">
        <f>IFERROR(AA279/D279,0)</f>
        <v>0</v>
      </c>
      <c r="AE279" s="15">
        <f t="shared" si="32"/>
        <v>0.41917808219178082</v>
      </c>
      <c r="AF279" s="5">
        <f>IFERROR(AD279*AE279*48,0)</f>
        <v>0</v>
      </c>
    </row>
    <row r="280" spans="1:32" x14ac:dyDescent="0.15">
      <c r="A280" s="8">
        <v>45734</v>
      </c>
      <c r="B280" s="1" t="s">
        <v>32</v>
      </c>
      <c r="C280" s="1" t="s">
        <v>33</v>
      </c>
      <c r="D280" s="9">
        <v>125.5308</v>
      </c>
      <c r="E280" s="6">
        <v>3.15</v>
      </c>
      <c r="F280" s="10">
        <v>0.6875</v>
      </c>
      <c r="G280" s="1">
        <v>19.3</v>
      </c>
      <c r="H280" s="1">
        <v>63</v>
      </c>
      <c r="I280" s="1">
        <v>19.8</v>
      </c>
      <c r="J280" s="1">
        <v>0.06</v>
      </c>
      <c r="K280" s="1">
        <v>550</v>
      </c>
      <c r="L280" s="1">
        <v>1495</v>
      </c>
      <c r="M280" s="6">
        <f t="shared" si="28"/>
        <v>19.922639060611971</v>
      </c>
      <c r="N280" s="1">
        <v>0</v>
      </c>
      <c r="O280" s="1">
        <v>0</v>
      </c>
      <c r="P280" s="12">
        <f t="shared" si="29"/>
        <v>0</v>
      </c>
      <c r="Q280" s="1">
        <v>0</v>
      </c>
      <c r="R280" s="1">
        <v>0</v>
      </c>
      <c r="S280" s="1">
        <v>0</v>
      </c>
      <c r="T280" s="1">
        <v>0</v>
      </c>
      <c r="U280" s="4" t="s">
        <v>34</v>
      </c>
      <c r="V280">
        <v>0.41</v>
      </c>
      <c r="W280">
        <v>0.3</v>
      </c>
      <c r="X280" s="14">
        <v>0.73</v>
      </c>
      <c r="Y280" s="14">
        <v>2.38</v>
      </c>
      <c r="Z280" s="14">
        <v>0.25</v>
      </c>
      <c r="AA280" s="5">
        <f t="shared" si="30"/>
        <v>0</v>
      </c>
      <c r="AB280" s="15" cm="1">
        <f t="array" ref="AB280">_xlfn.SWITCH(U280,"夏",122,"冬",90,"春",153,"秋",153,0)</f>
        <v>153</v>
      </c>
      <c r="AC280" s="16">
        <f t="shared" si="31"/>
        <v>0</v>
      </c>
      <c r="AD280" s="5">
        <f>IFERROR(AA280/D280,0)</f>
        <v>0</v>
      </c>
      <c r="AE280" s="15">
        <f t="shared" si="32"/>
        <v>0.41917808219178082</v>
      </c>
      <c r="AF280" s="5">
        <f>IFERROR(AD280*AE280*48,0)</f>
        <v>0</v>
      </c>
    </row>
    <row r="281" spans="1:32" x14ac:dyDescent="0.15">
      <c r="A281" s="8">
        <v>45734</v>
      </c>
      <c r="B281" s="1" t="s">
        <v>32</v>
      </c>
      <c r="C281" s="1" t="s">
        <v>33</v>
      </c>
      <c r="D281" s="9">
        <v>125.5308</v>
      </c>
      <c r="E281" s="6">
        <v>3.15</v>
      </c>
      <c r="F281" s="10">
        <v>0.70833333333333304</v>
      </c>
      <c r="G281" s="1">
        <v>18.7</v>
      </c>
      <c r="H281" s="1">
        <v>64</v>
      </c>
      <c r="I281" s="1">
        <v>19.2</v>
      </c>
      <c r="J281" s="1">
        <v>0.08</v>
      </c>
      <c r="K281" s="1">
        <v>485</v>
      </c>
      <c r="L281" s="1">
        <v>1565</v>
      </c>
      <c r="M281" s="6">
        <f t="shared" si="28"/>
        <v>19.346625418778672</v>
      </c>
      <c r="N281" s="1">
        <v>0</v>
      </c>
      <c r="O281" s="1">
        <v>0</v>
      </c>
      <c r="P281" s="12">
        <f t="shared" si="29"/>
        <v>0</v>
      </c>
      <c r="Q281" s="1">
        <v>0</v>
      </c>
      <c r="R281" s="1">
        <v>0</v>
      </c>
      <c r="S281" s="1">
        <v>0</v>
      </c>
      <c r="T281" s="1">
        <v>0</v>
      </c>
      <c r="U281" s="4" t="s">
        <v>34</v>
      </c>
      <c r="V281">
        <v>0.41</v>
      </c>
      <c r="W281">
        <v>0.3</v>
      </c>
      <c r="X281" s="14">
        <v>0.73</v>
      </c>
      <c r="Y281" s="14">
        <v>2.38</v>
      </c>
      <c r="Z281" s="14">
        <v>0.25</v>
      </c>
      <c r="AA281" s="5">
        <f t="shared" si="30"/>
        <v>0</v>
      </c>
      <c r="AB281" s="15" cm="1">
        <f t="array" ref="AB281">_xlfn.SWITCH(U281,"夏",122,"冬",90,"春",153,"秋",153,0)</f>
        <v>153</v>
      </c>
      <c r="AC281" s="16">
        <f t="shared" si="31"/>
        <v>0</v>
      </c>
      <c r="AD281" s="5">
        <f>IFERROR(AA281/D281,0)</f>
        <v>0</v>
      </c>
      <c r="AE281" s="15">
        <f t="shared" si="32"/>
        <v>0.41917808219178082</v>
      </c>
      <c r="AF281" s="5">
        <f>IFERROR(AD281*AE281*48,0)</f>
        <v>0</v>
      </c>
    </row>
    <row r="282" spans="1:32" x14ac:dyDescent="0.15">
      <c r="A282" s="8">
        <v>45734</v>
      </c>
      <c r="B282" s="1" t="s">
        <v>32</v>
      </c>
      <c r="C282" s="1" t="s">
        <v>33</v>
      </c>
      <c r="D282" s="9">
        <v>125.5308</v>
      </c>
      <c r="E282" s="6">
        <v>3.15</v>
      </c>
      <c r="F282" s="10">
        <v>0.72916666666666696</v>
      </c>
      <c r="G282" s="1">
        <v>18.100000000000001</v>
      </c>
      <c r="H282" s="1">
        <v>65</v>
      </c>
      <c r="I282" s="1">
        <v>18.600000000000001</v>
      </c>
      <c r="J282" s="1">
        <v>0.1</v>
      </c>
      <c r="K282" s="1">
        <v>440</v>
      </c>
      <c r="L282" s="1">
        <v>1635</v>
      </c>
      <c r="M282" s="6">
        <f t="shared" si="28"/>
        <v>18.768648363663317</v>
      </c>
      <c r="N282" s="1">
        <v>0</v>
      </c>
      <c r="O282" s="1">
        <v>0</v>
      </c>
      <c r="P282" s="12">
        <f t="shared" si="29"/>
        <v>0</v>
      </c>
      <c r="Q282" s="1">
        <v>0</v>
      </c>
      <c r="R282" s="1">
        <v>0</v>
      </c>
      <c r="S282" s="1">
        <v>0</v>
      </c>
      <c r="T282" s="1">
        <v>0</v>
      </c>
      <c r="U282" s="4" t="s">
        <v>34</v>
      </c>
      <c r="V282">
        <v>0.41</v>
      </c>
      <c r="W282">
        <v>0.3</v>
      </c>
      <c r="X282" s="14">
        <v>0.73</v>
      </c>
      <c r="Y282" s="14">
        <v>2.38</v>
      </c>
      <c r="Z282" s="14">
        <v>0.25</v>
      </c>
      <c r="AA282" s="5">
        <f t="shared" si="30"/>
        <v>0</v>
      </c>
      <c r="AB282" s="15" cm="1">
        <f t="array" ref="AB282">_xlfn.SWITCH(U282,"夏",122,"冬",90,"春",153,"秋",153,0)</f>
        <v>153</v>
      </c>
      <c r="AC282" s="16">
        <f t="shared" si="31"/>
        <v>0</v>
      </c>
      <c r="AD282" s="5">
        <f>IFERROR(AA282/D282,0)</f>
        <v>0</v>
      </c>
      <c r="AE282" s="15">
        <f t="shared" si="32"/>
        <v>0.41917808219178082</v>
      </c>
      <c r="AF282" s="5">
        <f>IFERROR(AD282*AE282*48,0)</f>
        <v>0</v>
      </c>
    </row>
    <row r="283" spans="1:32" x14ac:dyDescent="0.15">
      <c r="A283" s="8">
        <v>45734</v>
      </c>
      <c r="B283" s="1" t="s">
        <v>32</v>
      </c>
      <c r="C283" s="1" t="s">
        <v>33</v>
      </c>
      <c r="D283" s="9">
        <v>125.5308</v>
      </c>
      <c r="E283" s="6">
        <v>3.15</v>
      </c>
      <c r="F283" s="10">
        <v>0.75</v>
      </c>
      <c r="G283" s="1">
        <v>17.5</v>
      </c>
      <c r="H283" s="1">
        <v>66</v>
      </c>
      <c r="I283" s="1">
        <v>18</v>
      </c>
      <c r="J283" s="1">
        <v>0.08</v>
      </c>
      <c r="K283" s="1">
        <v>400</v>
      </c>
      <c r="L283" s="1">
        <v>1705</v>
      </c>
      <c r="M283" s="6">
        <f t="shared" si="28"/>
        <v>18.148444038625144</v>
      </c>
      <c r="N283" s="1">
        <v>0</v>
      </c>
      <c r="O283" s="1">
        <v>0</v>
      </c>
      <c r="P283" s="12">
        <f t="shared" si="29"/>
        <v>0</v>
      </c>
      <c r="Q283" s="1">
        <v>0</v>
      </c>
      <c r="R283" s="1">
        <v>0</v>
      </c>
      <c r="S283" s="1">
        <v>0</v>
      </c>
      <c r="T283" s="1">
        <v>0</v>
      </c>
      <c r="U283" s="4" t="s">
        <v>34</v>
      </c>
      <c r="V283">
        <v>0.41</v>
      </c>
      <c r="W283">
        <v>0.3</v>
      </c>
      <c r="X283" s="14">
        <v>0.73</v>
      </c>
      <c r="Y283" s="14">
        <v>2.38</v>
      </c>
      <c r="Z283" s="14">
        <v>0.25</v>
      </c>
      <c r="AA283" s="5">
        <f t="shared" si="30"/>
        <v>0</v>
      </c>
      <c r="AB283" s="15" cm="1">
        <f t="array" ref="AB283">_xlfn.SWITCH(U283,"夏",122,"冬",90,"春",153,"秋",153,0)</f>
        <v>153</v>
      </c>
      <c r="AC283" s="16">
        <f t="shared" si="31"/>
        <v>0</v>
      </c>
      <c r="AD283" s="5">
        <f>IFERROR(AA283/D283,0)</f>
        <v>0</v>
      </c>
      <c r="AE283" s="15">
        <f t="shared" si="32"/>
        <v>0.41917808219178082</v>
      </c>
      <c r="AF283" s="5">
        <f>IFERROR(AD283*AE283*48,0)</f>
        <v>0</v>
      </c>
    </row>
    <row r="284" spans="1:32" x14ac:dyDescent="0.15">
      <c r="A284" s="8">
        <v>45734</v>
      </c>
      <c r="B284" s="1" t="s">
        <v>32</v>
      </c>
      <c r="C284" s="1" t="s">
        <v>33</v>
      </c>
      <c r="D284" s="9">
        <v>125.5308</v>
      </c>
      <c r="E284" s="6">
        <v>3.15</v>
      </c>
      <c r="F284" s="10">
        <v>0.77083333333333304</v>
      </c>
      <c r="G284" s="1">
        <v>16.899999999999999</v>
      </c>
      <c r="H284" s="1">
        <v>67</v>
      </c>
      <c r="I284" s="1">
        <v>17.399999999999999</v>
      </c>
      <c r="J284" s="1">
        <v>0.06</v>
      </c>
      <c r="K284" s="1">
        <v>360</v>
      </c>
      <c r="L284" s="1">
        <v>1775</v>
      </c>
      <c r="M284" s="6">
        <f t="shared" si="28"/>
        <v>17.525700662467898</v>
      </c>
      <c r="N284" s="1">
        <v>0</v>
      </c>
      <c r="O284" s="1">
        <v>0</v>
      </c>
      <c r="P284" s="12">
        <f t="shared" si="29"/>
        <v>0</v>
      </c>
      <c r="Q284" s="1">
        <v>0</v>
      </c>
      <c r="R284" s="1">
        <v>0</v>
      </c>
      <c r="S284" s="1">
        <v>0</v>
      </c>
      <c r="T284" s="1">
        <v>0</v>
      </c>
      <c r="U284" s="4" t="s">
        <v>34</v>
      </c>
      <c r="V284">
        <v>0.41</v>
      </c>
      <c r="W284">
        <v>0.3</v>
      </c>
      <c r="X284" s="14">
        <v>0.73</v>
      </c>
      <c r="Y284" s="14">
        <v>2.38</v>
      </c>
      <c r="Z284" s="14">
        <v>0.25</v>
      </c>
      <c r="AA284" s="5">
        <f t="shared" si="30"/>
        <v>0</v>
      </c>
      <c r="AB284" s="15" cm="1">
        <f t="array" ref="AB284">_xlfn.SWITCH(U284,"夏",122,"冬",90,"春",153,"秋",153,0)</f>
        <v>153</v>
      </c>
      <c r="AC284" s="16">
        <f t="shared" si="31"/>
        <v>0</v>
      </c>
      <c r="AD284" s="5">
        <f>IFERROR(AA284/D284,0)</f>
        <v>0</v>
      </c>
      <c r="AE284" s="15">
        <f t="shared" si="32"/>
        <v>0.41917808219178082</v>
      </c>
      <c r="AF284" s="5">
        <f>IFERROR(AD284*AE284*48,0)</f>
        <v>0</v>
      </c>
    </row>
    <row r="285" spans="1:32" x14ac:dyDescent="0.15">
      <c r="A285" s="8">
        <v>45734</v>
      </c>
      <c r="B285" s="1" t="s">
        <v>32</v>
      </c>
      <c r="C285" s="1" t="s">
        <v>33</v>
      </c>
      <c r="D285" s="9">
        <v>125.5308</v>
      </c>
      <c r="E285" s="6">
        <v>3.15</v>
      </c>
      <c r="F285" s="10">
        <v>0.79166666666666696</v>
      </c>
      <c r="G285" s="1">
        <v>16.3</v>
      </c>
      <c r="H285" s="1">
        <v>68</v>
      </c>
      <c r="I285" s="1">
        <v>16.8</v>
      </c>
      <c r="J285" s="1">
        <v>0.08</v>
      </c>
      <c r="K285" s="1">
        <v>320</v>
      </c>
      <c r="L285" s="1">
        <v>1845</v>
      </c>
      <c r="M285" s="6">
        <f t="shared" si="28"/>
        <v>16.950292835311075</v>
      </c>
      <c r="N285" s="1">
        <v>0</v>
      </c>
      <c r="O285" s="1">
        <v>0</v>
      </c>
      <c r="P285" s="12">
        <f t="shared" si="29"/>
        <v>0</v>
      </c>
      <c r="Q285" s="1">
        <v>0</v>
      </c>
      <c r="R285" s="1">
        <v>0</v>
      </c>
      <c r="S285" s="1">
        <v>0</v>
      </c>
      <c r="T285" s="1">
        <v>0</v>
      </c>
      <c r="U285" s="4" t="s">
        <v>34</v>
      </c>
      <c r="V285">
        <v>0.41</v>
      </c>
      <c r="W285">
        <v>0.3</v>
      </c>
      <c r="X285" s="14">
        <v>0.73</v>
      </c>
      <c r="Y285" s="14">
        <v>2.38</v>
      </c>
      <c r="Z285" s="14">
        <v>0.25</v>
      </c>
      <c r="AA285" s="5">
        <f t="shared" si="30"/>
        <v>0</v>
      </c>
      <c r="AB285" s="15" cm="1">
        <f t="array" ref="AB285">_xlfn.SWITCH(U285,"夏",122,"冬",90,"春",153,"秋",153,0)</f>
        <v>153</v>
      </c>
      <c r="AC285" s="16">
        <f t="shared" si="31"/>
        <v>0</v>
      </c>
      <c r="AD285" s="5">
        <f>IFERROR(AA285/D285,0)</f>
        <v>0</v>
      </c>
      <c r="AE285" s="15">
        <f t="shared" si="32"/>
        <v>0.41917808219178082</v>
      </c>
      <c r="AF285" s="5">
        <f>IFERROR(AD285*AE285*48,0)</f>
        <v>0</v>
      </c>
    </row>
    <row r="286" spans="1:32" x14ac:dyDescent="0.15">
      <c r="A286" s="8">
        <v>45734</v>
      </c>
      <c r="B286" s="1" t="s">
        <v>32</v>
      </c>
      <c r="C286" s="1" t="s">
        <v>33</v>
      </c>
      <c r="D286" s="9">
        <v>125.5308</v>
      </c>
      <c r="E286" s="6">
        <v>3.15</v>
      </c>
      <c r="F286" s="10">
        <v>0.8125</v>
      </c>
      <c r="G286" s="1">
        <v>15.7</v>
      </c>
      <c r="H286" s="1">
        <v>69</v>
      </c>
      <c r="I286" s="1">
        <v>16.2</v>
      </c>
      <c r="J286" s="1">
        <v>0.1</v>
      </c>
      <c r="K286" s="1">
        <v>280</v>
      </c>
      <c r="L286" s="1">
        <v>1915</v>
      </c>
      <c r="M286" s="6">
        <f t="shared" si="28"/>
        <v>16.37287477514883</v>
      </c>
      <c r="N286" s="1">
        <v>0</v>
      </c>
      <c r="O286" s="1">
        <v>0</v>
      </c>
      <c r="P286" s="12">
        <f t="shared" si="29"/>
        <v>0</v>
      </c>
      <c r="Q286" s="1">
        <v>0</v>
      </c>
      <c r="R286" s="1">
        <v>0</v>
      </c>
      <c r="S286" s="1">
        <v>0</v>
      </c>
      <c r="T286" s="1">
        <v>0</v>
      </c>
      <c r="U286" s="4" t="s">
        <v>34</v>
      </c>
      <c r="V286">
        <v>0.41</v>
      </c>
      <c r="W286">
        <v>0.3</v>
      </c>
      <c r="X286" s="14">
        <v>0.73</v>
      </c>
      <c r="Y286" s="14">
        <v>2.38</v>
      </c>
      <c r="Z286" s="14">
        <v>0.25</v>
      </c>
      <c r="AA286" s="5">
        <f t="shared" si="30"/>
        <v>0</v>
      </c>
      <c r="AB286" s="15" cm="1">
        <f t="array" ref="AB286">_xlfn.SWITCH(U286,"夏",122,"冬",90,"春",153,"秋",153,0)</f>
        <v>153</v>
      </c>
      <c r="AC286" s="16">
        <f t="shared" si="31"/>
        <v>0</v>
      </c>
      <c r="AD286" s="5">
        <f>IFERROR(AA286/D286,0)</f>
        <v>0</v>
      </c>
      <c r="AE286" s="15">
        <f t="shared" si="32"/>
        <v>0.41917808219178082</v>
      </c>
      <c r="AF286" s="5">
        <f>IFERROR(AD286*AE286*48,0)</f>
        <v>0</v>
      </c>
    </row>
    <row r="287" spans="1:32" x14ac:dyDescent="0.15">
      <c r="A287" s="8">
        <v>45734</v>
      </c>
      <c r="B287" s="1" t="s">
        <v>32</v>
      </c>
      <c r="C287" s="1" t="s">
        <v>33</v>
      </c>
      <c r="D287" s="9">
        <v>125.5308</v>
      </c>
      <c r="E287" s="6">
        <v>3.15</v>
      </c>
      <c r="F287" s="10">
        <v>0.83333333333333304</v>
      </c>
      <c r="G287" s="1">
        <v>15.1</v>
      </c>
      <c r="H287" s="1">
        <v>70</v>
      </c>
      <c r="I287" s="1">
        <v>15.6</v>
      </c>
      <c r="J287" s="1">
        <v>0.08</v>
      </c>
      <c r="K287" s="1">
        <v>240</v>
      </c>
      <c r="L287" s="1">
        <v>1985</v>
      </c>
      <c r="M287" s="6">
        <f t="shared" si="28"/>
        <v>15.752172436664921</v>
      </c>
      <c r="N287" s="1">
        <v>0</v>
      </c>
      <c r="O287" s="1">
        <v>0</v>
      </c>
      <c r="P287" s="12">
        <f t="shared" si="29"/>
        <v>0</v>
      </c>
      <c r="Q287" s="1">
        <v>0</v>
      </c>
      <c r="R287" s="1">
        <v>0</v>
      </c>
      <c r="S287" s="1">
        <v>0</v>
      </c>
      <c r="T287" s="1">
        <v>0</v>
      </c>
      <c r="U287" s="4" t="s">
        <v>34</v>
      </c>
      <c r="V287">
        <v>0.41</v>
      </c>
      <c r="W287">
        <v>0.3</v>
      </c>
      <c r="X287" s="14">
        <v>0.73</v>
      </c>
      <c r="Y287" s="14">
        <v>2.38</v>
      </c>
      <c r="Z287" s="14">
        <v>0.25</v>
      </c>
      <c r="AA287" s="5">
        <f t="shared" si="30"/>
        <v>0</v>
      </c>
      <c r="AB287" s="15" cm="1">
        <f t="array" ref="AB287">_xlfn.SWITCH(U287,"夏",122,"冬",90,"春",153,"秋",153,0)</f>
        <v>153</v>
      </c>
      <c r="AC287" s="16">
        <f t="shared" si="31"/>
        <v>0</v>
      </c>
      <c r="AD287" s="5">
        <f>IFERROR(AA287/D287,0)</f>
        <v>0</v>
      </c>
      <c r="AE287" s="15">
        <f t="shared" si="32"/>
        <v>0.41917808219178082</v>
      </c>
      <c r="AF287" s="5">
        <f>IFERROR(AD287*AE287*48,0)</f>
        <v>0</v>
      </c>
    </row>
    <row r="288" spans="1:32" x14ac:dyDescent="0.15">
      <c r="A288" s="8">
        <v>45734</v>
      </c>
      <c r="B288" s="1" t="s">
        <v>32</v>
      </c>
      <c r="C288" s="1" t="s">
        <v>33</v>
      </c>
      <c r="D288" s="9">
        <v>125.5308</v>
      </c>
      <c r="E288" s="6">
        <v>3.15</v>
      </c>
      <c r="F288" s="10">
        <v>0.85416666666666696</v>
      </c>
      <c r="G288" s="1">
        <v>14.5</v>
      </c>
      <c r="H288" s="1">
        <v>71</v>
      </c>
      <c r="I288" s="1">
        <v>15</v>
      </c>
      <c r="J288" s="1">
        <v>0.06</v>
      </c>
      <c r="K288" s="1">
        <v>200</v>
      </c>
      <c r="L288" s="1">
        <v>2055</v>
      </c>
      <c r="M288" s="6">
        <f t="shared" ref="M288:M351" si="33">IFERROR(POWER((I288+273.15)^4+133500000*POWER(J288,0.6)*(I288-G288),0.25)-273.15,I288)</f>
        <v>15.128864957138262</v>
      </c>
      <c r="N288" s="1">
        <v>0</v>
      </c>
      <c r="O288" s="1">
        <v>0</v>
      </c>
      <c r="P288" s="12">
        <f t="shared" si="29"/>
        <v>0</v>
      </c>
      <c r="Q288" s="1">
        <v>0</v>
      </c>
      <c r="R288" s="1">
        <v>0</v>
      </c>
      <c r="S288" s="1">
        <v>0</v>
      </c>
      <c r="T288" s="1">
        <v>0</v>
      </c>
      <c r="U288" s="4" t="s">
        <v>34</v>
      </c>
      <c r="V288">
        <v>0.41</v>
      </c>
      <c r="W288">
        <v>0.3</v>
      </c>
      <c r="X288" s="14">
        <v>0.73</v>
      </c>
      <c r="Y288" s="14">
        <v>2.38</v>
      </c>
      <c r="Z288" s="14">
        <v>0.25</v>
      </c>
      <c r="AA288" s="5">
        <f t="shared" si="30"/>
        <v>0</v>
      </c>
      <c r="AB288" s="15" cm="1">
        <f t="array" ref="AB288">_xlfn.SWITCH(U288,"夏",122,"冬",90,"春",153,"秋",153,0)</f>
        <v>153</v>
      </c>
      <c r="AC288" s="16">
        <f t="shared" si="31"/>
        <v>0</v>
      </c>
      <c r="AD288" s="5">
        <f>IFERROR(AA288/D288,0)</f>
        <v>0</v>
      </c>
      <c r="AE288" s="15">
        <f t="shared" si="32"/>
        <v>0.41917808219178082</v>
      </c>
      <c r="AF288" s="5">
        <f>IFERROR(AD288*AE288*48,0)</f>
        <v>0</v>
      </c>
    </row>
    <row r="289" spans="1:32" x14ac:dyDescent="0.15">
      <c r="A289" s="8">
        <v>45734</v>
      </c>
      <c r="B289" s="1" t="s">
        <v>32</v>
      </c>
      <c r="C289" s="1" t="s">
        <v>33</v>
      </c>
      <c r="D289" s="9">
        <v>125.5308</v>
      </c>
      <c r="E289" s="6">
        <v>3.15</v>
      </c>
      <c r="F289" s="10">
        <v>0.875</v>
      </c>
      <c r="G289" s="1">
        <v>13.9</v>
      </c>
      <c r="H289" s="1">
        <v>72</v>
      </c>
      <c r="I289" s="1">
        <v>14.4</v>
      </c>
      <c r="J289" s="1">
        <v>0.08</v>
      </c>
      <c r="K289" s="1">
        <v>160</v>
      </c>
      <c r="L289" s="1">
        <v>640</v>
      </c>
      <c r="M289" s="6">
        <f t="shared" si="33"/>
        <v>14.55408348623024</v>
      </c>
      <c r="N289" s="1">
        <v>0</v>
      </c>
      <c r="O289" s="1">
        <v>0</v>
      </c>
      <c r="P289" s="12">
        <f t="shared" si="29"/>
        <v>0</v>
      </c>
      <c r="Q289" s="1">
        <v>0</v>
      </c>
      <c r="R289" s="1">
        <v>0</v>
      </c>
      <c r="S289" s="1">
        <v>0</v>
      </c>
      <c r="T289" s="1">
        <v>0</v>
      </c>
      <c r="U289" s="4" t="s">
        <v>34</v>
      </c>
      <c r="V289">
        <v>0.41</v>
      </c>
      <c r="W289">
        <v>0.3</v>
      </c>
      <c r="X289" s="14">
        <v>0.73</v>
      </c>
      <c r="Y289" s="14">
        <v>2.38</v>
      </c>
      <c r="Z289" s="14">
        <v>0.25</v>
      </c>
      <c r="AA289" s="5">
        <f t="shared" si="30"/>
        <v>0</v>
      </c>
      <c r="AB289" s="15" cm="1">
        <f t="array" ref="AB289">_xlfn.SWITCH(U289,"夏",122,"冬",90,"春",153,"秋",153,0)</f>
        <v>153</v>
      </c>
      <c r="AC289" s="16">
        <f t="shared" si="31"/>
        <v>0</v>
      </c>
      <c r="AD289" s="5">
        <f>IFERROR(AA289/D289,0)</f>
        <v>0</v>
      </c>
      <c r="AE289" s="15">
        <f t="shared" si="32"/>
        <v>0.41917808219178082</v>
      </c>
      <c r="AF289" s="5">
        <f>IFERROR(AD289*AE289*48,0)</f>
        <v>0</v>
      </c>
    </row>
    <row r="290" spans="1:32" x14ac:dyDescent="0.15">
      <c r="A290" s="8">
        <v>45734</v>
      </c>
      <c r="B290" s="1" t="s">
        <v>32</v>
      </c>
      <c r="C290" s="1" t="s">
        <v>33</v>
      </c>
      <c r="D290" s="9">
        <v>125.5308</v>
      </c>
      <c r="E290" s="6">
        <v>3.15</v>
      </c>
      <c r="F290" s="10">
        <v>0.89583333333333304</v>
      </c>
      <c r="G290" s="1">
        <v>13.3</v>
      </c>
      <c r="H290" s="1">
        <v>73</v>
      </c>
      <c r="I290" s="1">
        <v>13.8</v>
      </c>
      <c r="J290" s="1">
        <v>0.1</v>
      </c>
      <c r="K290" s="1">
        <v>120</v>
      </c>
      <c r="L290" s="1">
        <v>710</v>
      </c>
      <c r="M290" s="6">
        <f t="shared" si="33"/>
        <v>13.977243464022024</v>
      </c>
      <c r="N290" s="1">
        <v>0</v>
      </c>
      <c r="O290" s="1">
        <v>0</v>
      </c>
      <c r="P290" s="12">
        <f t="shared" si="29"/>
        <v>0</v>
      </c>
      <c r="Q290" s="1">
        <v>0</v>
      </c>
      <c r="R290" s="1">
        <v>0</v>
      </c>
      <c r="S290" s="1">
        <v>0</v>
      </c>
      <c r="T290" s="1">
        <v>0</v>
      </c>
      <c r="U290" s="4" t="s">
        <v>34</v>
      </c>
      <c r="V290">
        <v>0.41</v>
      </c>
      <c r="W290">
        <v>0.3</v>
      </c>
      <c r="X290" s="14">
        <v>0.73</v>
      </c>
      <c r="Y290" s="14">
        <v>2.38</v>
      </c>
      <c r="Z290" s="14">
        <v>0.25</v>
      </c>
      <c r="AA290" s="5">
        <f t="shared" si="30"/>
        <v>0</v>
      </c>
      <c r="AB290" s="15" cm="1">
        <f t="array" ref="AB290">_xlfn.SWITCH(U290,"夏",122,"冬",90,"春",153,"秋",153,0)</f>
        <v>153</v>
      </c>
      <c r="AC290" s="16">
        <f t="shared" si="31"/>
        <v>0</v>
      </c>
      <c r="AD290" s="5">
        <f>IFERROR(AA290/D290,0)</f>
        <v>0</v>
      </c>
      <c r="AE290" s="15">
        <f t="shared" si="32"/>
        <v>0.41917808219178082</v>
      </c>
      <c r="AF290" s="5">
        <f>IFERROR(AD290*AE290*48,0)</f>
        <v>0</v>
      </c>
    </row>
    <row r="291" spans="1:32" x14ac:dyDescent="0.15">
      <c r="A291" s="8">
        <v>45734</v>
      </c>
      <c r="B291" s="1" t="s">
        <v>32</v>
      </c>
      <c r="C291" s="1" t="s">
        <v>33</v>
      </c>
      <c r="D291" s="9">
        <v>125.5308</v>
      </c>
      <c r="E291" s="6">
        <v>3.15</v>
      </c>
      <c r="F291" s="10">
        <v>0.91666666666666696</v>
      </c>
      <c r="G291" s="1">
        <v>12.7</v>
      </c>
      <c r="H291" s="1">
        <v>74</v>
      </c>
      <c r="I291" s="1">
        <v>13.2</v>
      </c>
      <c r="J291" s="1">
        <v>0.08</v>
      </c>
      <c r="K291" s="1">
        <v>80</v>
      </c>
      <c r="L291" s="1">
        <v>780</v>
      </c>
      <c r="M291" s="6">
        <f t="shared" si="33"/>
        <v>13.356026643728114</v>
      </c>
      <c r="N291" s="1">
        <v>0.7</v>
      </c>
      <c r="O291" s="11" cm="1">
        <f t="array" ref="O291">ROUND(_xlfn.SWITCH(C291,"建筑专教",IF(S291&gt;0.1,1.38,1.28),"阶梯教室",IF(S291&gt;0.1,1.15,1.05),"公共教室",IF(S291&gt;0.1,1.22,1.12),IF(S291&gt;0.1,1.2,1.1))+(MOD(ROW()*11,31)/31-0.5)*0.06,2)</f>
        <v>1.19</v>
      </c>
      <c r="P291" s="12">
        <f t="shared" si="29"/>
        <v>0</v>
      </c>
      <c r="Q291" s="13">
        <f t="shared" si="27"/>
        <v>-3.6493791225258714</v>
      </c>
      <c r="R291" s="1">
        <v>0</v>
      </c>
      <c r="S291" s="1">
        <v>0.14699999999999999</v>
      </c>
      <c r="T291" s="1">
        <v>2.8000000000000001E-2</v>
      </c>
      <c r="U291" s="4" t="s">
        <v>34</v>
      </c>
      <c r="V291">
        <v>0.41</v>
      </c>
      <c r="W291">
        <v>0.3</v>
      </c>
      <c r="X291" s="14">
        <v>0.73</v>
      </c>
      <c r="Y291" s="14">
        <v>2.38</v>
      </c>
      <c r="Z291" s="14">
        <v>0.25</v>
      </c>
      <c r="AA291" s="5">
        <f t="shared" si="30"/>
        <v>0.17499999999999999</v>
      </c>
      <c r="AB291" s="15" cm="1">
        <f t="array" ref="AB291">_xlfn.SWITCH(U291,"夏",122,"冬",90,"春",153,"秋",153,0)</f>
        <v>153</v>
      </c>
      <c r="AC291" s="16">
        <f t="shared" si="31"/>
        <v>26.774999999999999</v>
      </c>
      <c r="AD291" s="5">
        <f>IFERROR(AA291/D291,0)</f>
        <v>1.3940801779324277E-3</v>
      </c>
      <c r="AE291" s="15">
        <f t="shared" si="32"/>
        <v>0.41917808219178082</v>
      </c>
      <c r="AF291" s="5">
        <f>IFERROR(AD291*AE291*48,0)</f>
        <v>2.8049657059549996E-2</v>
      </c>
    </row>
    <row r="292" spans="1:32" x14ac:dyDescent="0.15">
      <c r="A292" s="8">
        <v>45734</v>
      </c>
      <c r="B292" s="1" t="s">
        <v>35</v>
      </c>
      <c r="C292" s="1" t="s">
        <v>33</v>
      </c>
      <c r="D292" s="9">
        <v>125.5308</v>
      </c>
      <c r="E292" s="6">
        <v>3.15</v>
      </c>
      <c r="F292" s="10">
        <v>0.33333333333333298</v>
      </c>
      <c r="G292" s="1">
        <v>19</v>
      </c>
      <c r="H292" s="1">
        <v>65.5</v>
      </c>
      <c r="I292" s="1">
        <v>19.3</v>
      </c>
      <c r="J292" s="1">
        <v>7.0000000000000007E-2</v>
      </c>
      <c r="K292" s="1">
        <v>490</v>
      </c>
      <c r="L292" s="1">
        <v>815</v>
      </c>
      <c r="M292" s="6">
        <f t="shared" si="33"/>
        <v>19.381145740064142</v>
      </c>
      <c r="N292" s="1">
        <v>0</v>
      </c>
      <c r="O292" s="1">
        <v>0</v>
      </c>
      <c r="P292" s="12">
        <f t="shared" si="29"/>
        <v>0</v>
      </c>
      <c r="Q292" s="1">
        <v>0</v>
      </c>
      <c r="R292" s="1">
        <v>0</v>
      </c>
      <c r="S292" s="1">
        <v>0.14599999999999999</v>
      </c>
      <c r="T292" s="1">
        <v>0</v>
      </c>
      <c r="U292" s="4" t="s">
        <v>34</v>
      </c>
      <c r="V292">
        <v>0.41</v>
      </c>
      <c r="W292">
        <v>0.3</v>
      </c>
      <c r="X292" s="14">
        <v>0.73</v>
      </c>
      <c r="Y292" s="14">
        <v>2.38</v>
      </c>
      <c r="Z292" s="14">
        <v>0.25</v>
      </c>
      <c r="AA292" s="5">
        <f t="shared" si="30"/>
        <v>0.14599999999999999</v>
      </c>
      <c r="AB292" s="15" cm="1">
        <f t="array" ref="AB292">_xlfn.SWITCH(U292,"夏",122,"冬",90,"春",153,"秋",153,0)</f>
        <v>153</v>
      </c>
      <c r="AC292" s="16">
        <f t="shared" si="31"/>
        <v>22.337999999999997</v>
      </c>
      <c r="AD292" s="5">
        <f>IFERROR(AA292/D292,0)</f>
        <v>1.1630611770179111E-3</v>
      </c>
      <c r="AE292" s="15">
        <f t="shared" si="32"/>
        <v>0.41917808219178082</v>
      </c>
      <c r="AF292" s="5">
        <f>IFERROR(AD292*AE292*48,0)</f>
        <v>2.3401428175395998E-2</v>
      </c>
    </row>
    <row r="293" spans="1:32" x14ac:dyDescent="0.15">
      <c r="A293" s="8">
        <v>45734</v>
      </c>
      <c r="B293" s="1" t="s">
        <v>35</v>
      </c>
      <c r="C293" s="1" t="s">
        <v>33</v>
      </c>
      <c r="D293" s="9">
        <v>125.5308</v>
      </c>
      <c r="E293" s="6">
        <v>3.15</v>
      </c>
      <c r="F293" s="10">
        <v>0.35416666666666702</v>
      </c>
      <c r="G293" s="1">
        <v>19.7</v>
      </c>
      <c r="H293" s="1">
        <v>64</v>
      </c>
      <c r="I293" s="1">
        <v>20</v>
      </c>
      <c r="J293" s="1">
        <v>0.09</v>
      </c>
      <c r="K293" s="1">
        <v>595</v>
      </c>
      <c r="L293" s="1">
        <v>885</v>
      </c>
      <c r="M293" s="6">
        <f t="shared" si="33"/>
        <v>20.09367208464181</v>
      </c>
      <c r="N293" s="1">
        <v>0.7</v>
      </c>
      <c r="O293" s="11" cm="1">
        <f t="array" ref="O293">ROUND(_xlfn.SWITCH(C293,"建筑专教",IF(S293&gt;0.1,1.38,1.28),"阶梯教室",IF(S293&gt;0.1,1.15,1.05),"公共教室",IF(S293&gt;0.1,1.22,1.12),IF(S293&gt;0.1,1.2,1.1))+(MOD(ROW()*11,31)/31-0.5)*0.06,2)</f>
        <v>1.23</v>
      </c>
      <c r="P293" s="12">
        <f t="shared" si="29"/>
        <v>0.19</v>
      </c>
      <c r="Q293" s="13">
        <f t="shared" si="27"/>
        <v>-1.2770006717879214</v>
      </c>
      <c r="R293" s="1">
        <v>0</v>
      </c>
      <c r="S293" s="1">
        <v>0.14399999999999999</v>
      </c>
      <c r="T293" s="1">
        <v>2.5000000000000001E-2</v>
      </c>
      <c r="U293" s="4" t="s">
        <v>34</v>
      </c>
      <c r="V293">
        <v>0.41</v>
      </c>
      <c r="W293">
        <v>0.3</v>
      </c>
      <c r="X293" s="14">
        <v>0.73</v>
      </c>
      <c r="Y293" s="14">
        <v>2.38</v>
      </c>
      <c r="Z293" s="14">
        <v>0.25</v>
      </c>
      <c r="AA293" s="5">
        <f t="shared" si="30"/>
        <v>0.16899999999999998</v>
      </c>
      <c r="AB293" s="15" cm="1">
        <f t="array" ref="AB293">_xlfn.SWITCH(U293,"夏",122,"冬",90,"春",153,"秋",153,0)</f>
        <v>153</v>
      </c>
      <c r="AC293" s="16">
        <f t="shared" si="31"/>
        <v>25.856999999999996</v>
      </c>
      <c r="AD293" s="5">
        <f>IFERROR(AA293/D293,0)</f>
        <v>1.3462831432604586E-3</v>
      </c>
      <c r="AE293" s="15">
        <f t="shared" si="32"/>
        <v>0.41917808219178082</v>
      </c>
      <c r="AF293" s="5">
        <f>IFERROR(AD293*AE293*48,0)</f>
        <v>2.7087954531793995E-2</v>
      </c>
    </row>
    <row r="294" spans="1:32" x14ac:dyDescent="0.15">
      <c r="A294" s="8">
        <v>45734</v>
      </c>
      <c r="B294" s="1" t="s">
        <v>35</v>
      </c>
      <c r="C294" s="1" t="s">
        <v>33</v>
      </c>
      <c r="D294" s="9">
        <v>125.5308</v>
      </c>
      <c r="E294" s="6">
        <v>3.15</v>
      </c>
      <c r="F294" s="10">
        <v>0.375</v>
      </c>
      <c r="G294" s="1">
        <v>20.6</v>
      </c>
      <c r="H294" s="1">
        <v>61.5</v>
      </c>
      <c r="I294" s="1">
        <v>20.9</v>
      </c>
      <c r="J294" s="1">
        <v>7.0000000000000007E-2</v>
      </c>
      <c r="K294" s="1">
        <v>735</v>
      </c>
      <c r="L294" s="1">
        <v>955</v>
      </c>
      <c r="M294" s="6">
        <f t="shared" si="33"/>
        <v>20.979829048289503</v>
      </c>
      <c r="N294" s="1">
        <v>0.7</v>
      </c>
      <c r="O294" s="11" cm="1">
        <f t="array" ref="O294">ROUND(_xlfn.SWITCH(C294,"建筑专教",IF(S294&gt;0.1,1.38,1.28),"阶梯教室",IF(S294&gt;0.1,1.15,1.05),"公共教室",IF(S294&gt;0.1,1.22,1.12),IF(S294&gt;0.1,1.2,1.1))+(MOD(ROW()*11,31)/31-0.5)*0.06,2)</f>
        <v>1.19</v>
      </c>
      <c r="P294" s="12">
        <f t="shared" si="29"/>
        <v>0.33</v>
      </c>
      <c r="Q294" s="13">
        <f t="shared" si="27"/>
        <v>-1.1323189307714352</v>
      </c>
      <c r="R294" s="1">
        <v>0</v>
      </c>
      <c r="S294" s="1">
        <v>0.14199999999999999</v>
      </c>
      <c r="T294" s="1">
        <v>3.2000000000000001E-2</v>
      </c>
      <c r="U294" s="4" t="s">
        <v>34</v>
      </c>
      <c r="V294">
        <v>0.41</v>
      </c>
      <c r="W294">
        <v>0.3</v>
      </c>
      <c r="X294" s="14">
        <v>0.73</v>
      </c>
      <c r="Y294" s="14">
        <v>2.38</v>
      </c>
      <c r="Z294" s="14">
        <v>0.25</v>
      </c>
      <c r="AA294" s="5">
        <f t="shared" si="30"/>
        <v>0.17399999999999999</v>
      </c>
      <c r="AB294" s="15" cm="1">
        <f t="array" ref="AB294">_xlfn.SWITCH(U294,"夏",122,"冬",90,"春",153,"秋",153,0)</f>
        <v>153</v>
      </c>
      <c r="AC294" s="16">
        <f t="shared" si="31"/>
        <v>26.622</v>
      </c>
      <c r="AD294" s="5">
        <f>IFERROR(AA294/D294,0)</f>
        <v>1.3861140054870994E-3</v>
      </c>
      <c r="AE294" s="15">
        <f t="shared" si="32"/>
        <v>0.41917808219178082</v>
      </c>
      <c r="AF294" s="5">
        <f>IFERROR(AD294*AE294*48,0)</f>
        <v>2.7889373304923994E-2</v>
      </c>
    </row>
    <row r="295" spans="1:32" x14ac:dyDescent="0.15">
      <c r="A295" s="8">
        <v>45734</v>
      </c>
      <c r="B295" s="1" t="s">
        <v>35</v>
      </c>
      <c r="C295" s="1" t="s">
        <v>33</v>
      </c>
      <c r="D295" s="9">
        <v>125.5308</v>
      </c>
      <c r="E295" s="6">
        <v>3.15</v>
      </c>
      <c r="F295" s="10">
        <v>0.39583333333333298</v>
      </c>
      <c r="G295" s="1">
        <v>21.4</v>
      </c>
      <c r="H295" s="1">
        <v>60.1</v>
      </c>
      <c r="I295" s="1">
        <v>21.7</v>
      </c>
      <c r="J295" s="1">
        <v>0.09</v>
      </c>
      <c r="K295" s="1">
        <v>870</v>
      </c>
      <c r="L295" s="1">
        <v>1025</v>
      </c>
      <c r="M295" s="6">
        <f t="shared" si="33"/>
        <v>21.792062177217247</v>
      </c>
      <c r="N295" s="1">
        <v>0.7</v>
      </c>
      <c r="O295" s="11" cm="1">
        <f t="array" ref="O295">ROUND(_xlfn.SWITCH(C295,"建筑专教",IF(S295&gt;0.1,1.38,1.28),"阶梯教室",IF(S295&gt;0.1,1.15,1.05),"公共教室",IF(S295&gt;0.1,1.22,1.12),IF(S295&gt;0.1,1.2,1.1))+(MOD(ROW()*11,31)/31-0.5)*0.06,2)</f>
        <v>1.21</v>
      </c>
      <c r="P295" s="12">
        <f t="shared" si="29"/>
        <v>0.47</v>
      </c>
      <c r="Q295" s="13">
        <f t="shared" si="27"/>
        <v>-0.83496480071602808</v>
      </c>
      <c r="R295" s="1">
        <v>0</v>
      </c>
      <c r="S295" s="1">
        <v>0.14000000000000001</v>
      </c>
      <c r="T295" s="1">
        <v>3.7999999999999999E-2</v>
      </c>
      <c r="U295" s="4" t="s">
        <v>34</v>
      </c>
      <c r="V295">
        <v>0.41</v>
      </c>
      <c r="W295">
        <v>0.3</v>
      </c>
      <c r="X295" s="14">
        <v>0.73</v>
      </c>
      <c r="Y295" s="14">
        <v>2.38</v>
      </c>
      <c r="Z295" s="14">
        <v>0.25</v>
      </c>
      <c r="AA295" s="5">
        <f t="shared" si="30"/>
        <v>0.17800000000000002</v>
      </c>
      <c r="AB295" s="15" cm="1">
        <f t="array" ref="AB295">_xlfn.SWITCH(U295,"夏",122,"冬",90,"春",153,"秋",153,0)</f>
        <v>153</v>
      </c>
      <c r="AC295" s="16">
        <f t="shared" si="31"/>
        <v>27.234000000000002</v>
      </c>
      <c r="AD295" s="5">
        <f>IFERROR(AA295/D295,0)</f>
        <v>1.4179786952684124E-3</v>
      </c>
      <c r="AE295" s="15">
        <f t="shared" si="32"/>
        <v>0.41917808219178082</v>
      </c>
      <c r="AF295" s="5">
        <f>IFERROR(AD295*AE295*48,0)</f>
        <v>2.8530508323427999E-2</v>
      </c>
    </row>
    <row r="296" spans="1:32" x14ac:dyDescent="0.15">
      <c r="A296" s="8">
        <v>45734</v>
      </c>
      <c r="B296" s="1" t="s">
        <v>35</v>
      </c>
      <c r="C296" s="1" t="s">
        <v>33</v>
      </c>
      <c r="D296" s="9">
        <v>125.5308</v>
      </c>
      <c r="E296" s="6">
        <v>3.15</v>
      </c>
      <c r="F296" s="10">
        <v>0.41666666666666702</v>
      </c>
      <c r="G296" s="1">
        <v>22.2</v>
      </c>
      <c r="H296" s="1">
        <v>58.7</v>
      </c>
      <c r="I296" s="1">
        <v>22.5</v>
      </c>
      <c r="J296" s="1">
        <v>0.1</v>
      </c>
      <c r="K296" s="1">
        <v>1010</v>
      </c>
      <c r="L296" s="1">
        <v>1095</v>
      </c>
      <c r="M296" s="6">
        <f t="shared" si="33"/>
        <v>22.597273501763198</v>
      </c>
      <c r="N296" s="1">
        <v>0.7</v>
      </c>
      <c r="O296" s="11" cm="1">
        <f t="array" ref="O296">ROUND(_xlfn.SWITCH(C296,"建筑专教",IF(S296&gt;0.1,1.38,1.28),"阶梯教室",IF(S296&gt;0.1,1.15,1.05),"公共教室",IF(S296&gt;0.1,1.22,1.12),IF(S296&gt;0.1,1.2,1.1))+(MOD(ROW()*11,31)/31-0.5)*0.06,2)</f>
        <v>1.17</v>
      </c>
      <c r="P296" s="12">
        <f t="shared" si="29"/>
        <v>0.61</v>
      </c>
      <c r="Q296" s="13">
        <f t="shared" si="27"/>
        <v>-0.70555488810292566</v>
      </c>
      <c r="R296" s="1">
        <v>0</v>
      </c>
      <c r="S296" s="1">
        <v>0.13800000000000001</v>
      </c>
      <c r="T296" s="1">
        <v>3.2000000000000001E-2</v>
      </c>
      <c r="U296" s="4" t="s">
        <v>34</v>
      </c>
      <c r="V296">
        <v>0.41</v>
      </c>
      <c r="W296">
        <v>0.3</v>
      </c>
      <c r="X296" s="14">
        <v>0.73</v>
      </c>
      <c r="Y296" s="14">
        <v>2.38</v>
      </c>
      <c r="Z296" s="14">
        <v>0.25</v>
      </c>
      <c r="AA296" s="5">
        <f t="shared" ref="AA296:AA359" si="34">R296+S296+T296</f>
        <v>0.17</v>
      </c>
      <c r="AB296" s="15" cm="1">
        <f t="array" ref="AB296">_xlfn.SWITCH(U296,"夏",122,"冬",90,"春",153,"秋",153,0)</f>
        <v>153</v>
      </c>
      <c r="AC296" s="16">
        <f t="shared" ref="AC296:AC359" si="35">AA296*AB296</f>
        <v>26.01</v>
      </c>
      <c r="AD296" s="5">
        <f>IFERROR(AA296/D296,0)</f>
        <v>1.3542493157057871E-3</v>
      </c>
      <c r="AE296" s="15">
        <f t="shared" ref="AE296:AE359" si="36">IF(U296="夏",122/365,IF(U296="冬",90/365,IF(OR(U296="春",U296="秋"),153/365,0)))</f>
        <v>0.41917808219178082</v>
      </c>
      <c r="AF296" s="5">
        <f>IFERROR(AD296*AE296*48,0)</f>
        <v>2.724823828642E-2</v>
      </c>
    </row>
    <row r="297" spans="1:32" x14ac:dyDescent="0.15">
      <c r="A297" s="8">
        <v>45734</v>
      </c>
      <c r="B297" s="1" t="s">
        <v>35</v>
      </c>
      <c r="C297" s="1" t="s">
        <v>33</v>
      </c>
      <c r="D297" s="9">
        <v>125.5308</v>
      </c>
      <c r="E297" s="6">
        <v>3.15</v>
      </c>
      <c r="F297" s="10">
        <v>0.4375</v>
      </c>
      <c r="G297" s="1">
        <v>22.7</v>
      </c>
      <c r="H297" s="1">
        <v>57.7</v>
      </c>
      <c r="I297" s="1">
        <v>23.1</v>
      </c>
      <c r="J297" s="1">
        <v>0.12</v>
      </c>
      <c r="K297" s="1">
        <v>740</v>
      </c>
      <c r="L297" s="1">
        <v>1165</v>
      </c>
      <c r="M297" s="6">
        <f t="shared" si="33"/>
        <v>23.243780100375602</v>
      </c>
      <c r="N297" s="1">
        <v>0.7</v>
      </c>
      <c r="O297" s="11" cm="1">
        <f t="array" ref="O297">ROUND(_xlfn.SWITCH(C297,"建筑专教",IF(S297&gt;0.1,1.38,1.28),"阶梯教室",IF(S297&gt;0.1,1.15,1.05),"公共教室",IF(S297&gt;0.1,1.22,1.12),IF(S297&gt;0.1,1.2,1.1))+(MOD(ROW()*11,31)/31-0.5)*0.06,2)</f>
        <v>1.19</v>
      </c>
      <c r="P297" s="12">
        <f t="shared" si="29"/>
        <v>0.34</v>
      </c>
      <c r="Q297" s="13">
        <f t="shared" si="27"/>
        <v>-0.48842588317238311</v>
      </c>
      <c r="R297" s="1">
        <v>0</v>
      </c>
      <c r="S297" s="1">
        <v>0.13600000000000001</v>
      </c>
      <c r="T297" s="1">
        <v>8.0000000000000002E-3</v>
      </c>
      <c r="U297" s="4" t="s">
        <v>34</v>
      </c>
      <c r="V297">
        <v>0.41</v>
      </c>
      <c r="W297">
        <v>0.3</v>
      </c>
      <c r="X297" s="14">
        <v>0.73</v>
      </c>
      <c r="Y297" s="14">
        <v>2.38</v>
      </c>
      <c r="Z297" s="14">
        <v>0.25</v>
      </c>
      <c r="AA297" s="5">
        <f t="shared" si="34"/>
        <v>0.14400000000000002</v>
      </c>
      <c r="AB297" s="15" cm="1">
        <f t="array" ref="AB297">_xlfn.SWITCH(U297,"夏",122,"冬",90,"春",153,"秋",153,0)</f>
        <v>153</v>
      </c>
      <c r="AC297" s="16">
        <f t="shared" si="35"/>
        <v>22.032000000000004</v>
      </c>
      <c r="AD297" s="5">
        <f>IFERROR(AA297/D297,0)</f>
        <v>1.147128832127255E-3</v>
      </c>
      <c r="AE297" s="15">
        <f t="shared" si="36"/>
        <v>0.41917808219178082</v>
      </c>
      <c r="AF297" s="5">
        <f>IFERROR(AD297*AE297*48,0)</f>
        <v>2.3080860666144003E-2</v>
      </c>
    </row>
    <row r="298" spans="1:32" x14ac:dyDescent="0.15">
      <c r="A298" s="8">
        <v>45734</v>
      </c>
      <c r="B298" s="1" t="s">
        <v>35</v>
      </c>
      <c r="C298" s="1" t="s">
        <v>33</v>
      </c>
      <c r="D298" s="9">
        <v>125.5308</v>
      </c>
      <c r="E298" s="6">
        <v>3.15</v>
      </c>
      <c r="F298" s="10">
        <v>0.45833333333333298</v>
      </c>
      <c r="G298" s="1">
        <v>23.3</v>
      </c>
      <c r="H298" s="1">
        <v>56.7</v>
      </c>
      <c r="I298" s="1">
        <v>23.7</v>
      </c>
      <c r="J298" s="1">
        <v>0.09</v>
      </c>
      <c r="K298" s="1">
        <v>985</v>
      </c>
      <c r="L298" s="1">
        <v>1235</v>
      </c>
      <c r="M298" s="6">
        <f t="shared" si="33"/>
        <v>23.820268443276461</v>
      </c>
      <c r="N298" s="1">
        <v>0.7</v>
      </c>
      <c r="O298" s="11" cm="1">
        <f t="array" ref="O298">ROUND(_xlfn.SWITCH(C298,"建筑专教",IF(S298&gt;0.1,1.38,1.28),"阶梯教室",IF(S298&gt;0.1,1.15,1.05),"公共教室",IF(S298&gt;0.1,1.22,1.12),IF(S298&gt;0.1,1.2,1.1))+(MOD(ROW()*11,31)/31-0.5)*0.06,2)</f>
        <v>1.21</v>
      </c>
      <c r="P298" s="12">
        <f t="shared" si="29"/>
        <v>0.57999999999999996</v>
      </c>
      <c r="Q298" s="13">
        <f t="shared" si="27"/>
        <v>-0.27356140042306354</v>
      </c>
      <c r="R298" s="1">
        <v>0</v>
      </c>
      <c r="S298" s="1">
        <v>0.13400000000000001</v>
      </c>
      <c r="T298" s="1">
        <v>2.8000000000000001E-2</v>
      </c>
      <c r="U298" s="4" t="s">
        <v>34</v>
      </c>
      <c r="V298">
        <v>0.41</v>
      </c>
      <c r="W298">
        <v>0.3</v>
      </c>
      <c r="X298" s="14">
        <v>0.73</v>
      </c>
      <c r="Y298" s="14">
        <v>2.38</v>
      </c>
      <c r="Z298" s="14">
        <v>0.25</v>
      </c>
      <c r="AA298" s="5">
        <f t="shared" si="34"/>
        <v>0.16200000000000001</v>
      </c>
      <c r="AB298" s="15" cm="1">
        <f t="array" ref="AB298">_xlfn.SWITCH(U298,"夏",122,"冬",90,"春",153,"秋",153,0)</f>
        <v>153</v>
      </c>
      <c r="AC298" s="16">
        <f t="shared" si="35"/>
        <v>24.786000000000001</v>
      </c>
      <c r="AD298" s="5">
        <f>IFERROR(AA298/D298,0)</f>
        <v>1.2905199361431616E-3</v>
      </c>
      <c r="AE298" s="15">
        <f t="shared" si="36"/>
        <v>0.41917808219178082</v>
      </c>
      <c r="AF298" s="5">
        <f>IFERROR(AD298*AE298*48,0)</f>
        <v>2.5965968249411997E-2</v>
      </c>
    </row>
    <row r="299" spans="1:32" x14ac:dyDescent="0.15">
      <c r="A299" s="8">
        <v>45734</v>
      </c>
      <c r="B299" s="1" t="s">
        <v>35</v>
      </c>
      <c r="C299" s="1" t="s">
        <v>33</v>
      </c>
      <c r="D299" s="9">
        <v>125.5308</v>
      </c>
      <c r="E299" s="6">
        <v>3.15</v>
      </c>
      <c r="F299" s="10">
        <v>0.47916666666666702</v>
      </c>
      <c r="G299" s="1">
        <v>23.9</v>
      </c>
      <c r="H299" s="1">
        <v>55.7</v>
      </c>
      <c r="I299" s="1">
        <v>24.3</v>
      </c>
      <c r="J299" s="1">
        <v>7.0000000000000007E-2</v>
      </c>
      <c r="K299" s="1">
        <v>1130</v>
      </c>
      <c r="L299" s="1">
        <v>1305</v>
      </c>
      <c r="M299" s="6">
        <f t="shared" si="33"/>
        <v>24.402818909623534</v>
      </c>
      <c r="N299" s="1">
        <v>0.7</v>
      </c>
      <c r="O299" s="11" cm="1">
        <f t="array" ref="O299">ROUND(_xlfn.SWITCH(C299,"建筑专教",IF(S299&gt;0.1,1.38,1.28),"阶梯教室",IF(S299&gt;0.1,1.15,1.05),"公共教室",IF(S299&gt;0.1,1.22,1.12),IF(S299&gt;0.1,1.2,1.1))+(MOD(ROW()*11,31)/31-0.5)*0.06,2)</f>
        <v>1.18</v>
      </c>
      <c r="P299" s="12">
        <f t="shared" si="29"/>
        <v>0.72</v>
      </c>
      <c r="Q299" s="13">
        <f t="shared" si="27"/>
        <v>-0.16944409917748313</v>
      </c>
      <c r="R299" s="1">
        <v>0</v>
      </c>
      <c r="S299" s="1">
        <v>0.13200000000000001</v>
      </c>
      <c r="T299" s="1">
        <v>3.5000000000000003E-2</v>
      </c>
      <c r="U299" s="4" t="s">
        <v>34</v>
      </c>
      <c r="V299">
        <v>0.41</v>
      </c>
      <c r="W299">
        <v>0.3</v>
      </c>
      <c r="X299" s="14">
        <v>0.73</v>
      </c>
      <c r="Y299" s="14">
        <v>2.38</v>
      </c>
      <c r="Z299" s="14">
        <v>0.25</v>
      </c>
      <c r="AA299" s="5">
        <f t="shared" si="34"/>
        <v>0.16700000000000001</v>
      </c>
      <c r="AB299" s="15" cm="1">
        <f t="array" ref="AB299">_xlfn.SWITCH(U299,"夏",122,"冬",90,"春",153,"秋",153,0)</f>
        <v>153</v>
      </c>
      <c r="AC299" s="16">
        <f t="shared" si="35"/>
        <v>25.551000000000002</v>
      </c>
      <c r="AD299" s="5">
        <f>IFERROR(AA299/D299,0)</f>
        <v>1.3303507983698025E-3</v>
      </c>
      <c r="AE299" s="15">
        <f t="shared" si="36"/>
        <v>0.41917808219178082</v>
      </c>
      <c r="AF299" s="5">
        <f>IFERROR(AD299*AE299*48,0)</f>
        <v>2.6767387022541996E-2</v>
      </c>
    </row>
    <row r="300" spans="1:32" x14ac:dyDescent="0.15">
      <c r="A300" s="8">
        <v>45734</v>
      </c>
      <c r="B300" s="1" t="s">
        <v>35</v>
      </c>
      <c r="C300" s="1" t="s">
        <v>33</v>
      </c>
      <c r="D300" s="9">
        <v>125.5308</v>
      </c>
      <c r="E300" s="6">
        <v>3.15</v>
      </c>
      <c r="F300" s="10">
        <v>0.5</v>
      </c>
      <c r="G300" s="1">
        <v>24.3</v>
      </c>
      <c r="H300" s="1">
        <v>54.7</v>
      </c>
      <c r="I300" s="1">
        <v>24.9</v>
      </c>
      <c r="J300" s="1">
        <v>0.09</v>
      </c>
      <c r="K300" s="1">
        <v>775</v>
      </c>
      <c r="L300" s="1">
        <v>1375</v>
      </c>
      <c r="M300" s="6">
        <f t="shared" si="33"/>
        <v>25.078180931473071</v>
      </c>
      <c r="N300" s="1">
        <v>0.7</v>
      </c>
      <c r="O300" s="11" cm="1">
        <f t="array" ref="O300">ROUND(_xlfn.SWITCH(C300,"建筑专教",IF(S300&gt;0.1,1.38,1.28),"阶梯教室",IF(S300&gt;0.1,1.15,1.05),"公共教室",IF(S300&gt;0.1,1.22,1.12),IF(S300&gt;0.1,1.2,1.1))+(MOD(ROW()*11,31)/31-0.5)*0.06,2)</f>
        <v>1.2</v>
      </c>
      <c r="P300" s="12">
        <f t="shared" si="29"/>
        <v>0.37</v>
      </c>
      <c r="Q300" s="13">
        <f t="shared" si="27"/>
        <v>1.7811419419782506E-2</v>
      </c>
      <c r="R300" s="1">
        <v>0</v>
      </c>
      <c r="S300" s="1">
        <v>0.13</v>
      </c>
      <c r="T300" s="1">
        <v>2.8000000000000001E-2</v>
      </c>
      <c r="U300" s="4" t="s">
        <v>34</v>
      </c>
      <c r="V300">
        <v>0.41</v>
      </c>
      <c r="W300">
        <v>0.3</v>
      </c>
      <c r="X300" s="14">
        <v>0.73</v>
      </c>
      <c r="Y300" s="14">
        <v>2.38</v>
      </c>
      <c r="Z300" s="14">
        <v>0.25</v>
      </c>
      <c r="AA300" s="5">
        <f t="shared" si="34"/>
        <v>0.158</v>
      </c>
      <c r="AB300" s="15" cm="1">
        <f t="array" ref="AB300">_xlfn.SWITCH(U300,"夏",122,"冬",90,"春",153,"秋",153,0)</f>
        <v>153</v>
      </c>
      <c r="AC300" s="16">
        <f t="shared" si="35"/>
        <v>24.173999999999999</v>
      </c>
      <c r="AD300" s="5">
        <f>IFERROR(AA300/D300,0)</f>
        <v>1.2586552463618491E-3</v>
      </c>
      <c r="AE300" s="15">
        <f t="shared" si="36"/>
        <v>0.41917808219178082</v>
      </c>
      <c r="AF300" s="5">
        <f>IFERROR(AD300*AE300*48,0)</f>
        <v>2.5324833230907999E-2</v>
      </c>
    </row>
    <row r="301" spans="1:32" x14ac:dyDescent="0.15">
      <c r="A301" s="8">
        <v>45734</v>
      </c>
      <c r="B301" s="1" t="s">
        <v>35</v>
      </c>
      <c r="C301" s="1" t="s">
        <v>33</v>
      </c>
      <c r="D301" s="9">
        <v>125.5308</v>
      </c>
      <c r="E301" s="6">
        <v>3.15</v>
      </c>
      <c r="F301" s="10">
        <v>0.52083333333333304</v>
      </c>
      <c r="G301" s="1">
        <v>23.9</v>
      </c>
      <c r="H301" s="1">
        <v>55.7</v>
      </c>
      <c r="I301" s="1">
        <v>24.4</v>
      </c>
      <c r="J301" s="1">
        <v>7.0000000000000007E-2</v>
      </c>
      <c r="K301" s="1">
        <v>590</v>
      </c>
      <c r="L301" s="1">
        <v>1445</v>
      </c>
      <c r="M301" s="6">
        <f t="shared" si="33"/>
        <v>24.52837758017813</v>
      </c>
      <c r="N301" s="1">
        <v>0.7</v>
      </c>
      <c r="O301" s="11" cm="1">
        <f t="array" ref="O301">ROUND(_xlfn.SWITCH(C301,"建筑专教",IF(S301&gt;0.1,1.38,1.28),"阶梯教室",IF(S301&gt;0.1,1.15,1.05),"公共教室",IF(S301&gt;0.1,1.22,1.12),IF(S301&gt;0.1,1.2,1.1))+(MOD(ROW()*11,31)/31-0.5)*0.06,2)</f>
        <v>1.22</v>
      </c>
      <c r="P301" s="12">
        <f t="shared" si="29"/>
        <v>0.19</v>
      </c>
      <c r="Q301" s="13">
        <f t="shared" si="27"/>
        <v>-7.2686167662569773E-2</v>
      </c>
      <c r="R301" s="1">
        <v>0</v>
      </c>
      <c r="S301" s="1">
        <v>0.128</v>
      </c>
      <c r="T301" s="1">
        <v>3.5000000000000003E-2</v>
      </c>
      <c r="U301" s="4" t="s">
        <v>34</v>
      </c>
      <c r="V301">
        <v>0.41</v>
      </c>
      <c r="W301">
        <v>0.3</v>
      </c>
      <c r="X301" s="14">
        <v>0.73</v>
      </c>
      <c r="Y301" s="14">
        <v>2.38</v>
      </c>
      <c r="Z301" s="14">
        <v>0.25</v>
      </c>
      <c r="AA301" s="5">
        <f t="shared" si="34"/>
        <v>0.16300000000000001</v>
      </c>
      <c r="AB301" s="15" cm="1">
        <f t="array" ref="AB301">_xlfn.SWITCH(U301,"夏",122,"冬",90,"春",153,"秋",153,0)</f>
        <v>153</v>
      </c>
      <c r="AC301" s="16">
        <f t="shared" si="35"/>
        <v>24.939</v>
      </c>
      <c r="AD301" s="5">
        <f>IFERROR(AA301/D301,0)</f>
        <v>1.2984861085884899E-3</v>
      </c>
      <c r="AE301" s="15">
        <f t="shared" si="36"/>
        <v>0.41917808219178082</v>
      </c>
      <c r="AF301" s="5">
        <f>IFERROR(AD301*AE301*48,0)</f>
        <v>2.6126252004038002E-2</v>
      </c>
    </row>
    <row r="302" spans="1:32" x14ac:dyDescent="0.15">
      <c r="A302" s="8">
        <v>45734</v>
      </c>
      <c r="B302" s="1" t="s">
        <v>35</v>
      </c>
      <c r="C302" s="1" t="s">
        <v>33</v>
      </c>
      <c r="D302" s="9">
        <v>125.5308</v>
      </c>
      <c r="E302" s="6">
        <v>3.15</v>
      </c>
      <c r="F302" s="10">
        <v>0.54166666666666696</v>
      </c>
      <c r="G302" s="1">
        <v>23.3</v>
      </c>
      <c r="H302" s="1">
        <v>56.7</v>
      </c>
      <c r="I302" s="1">
        <v>23.8</v>
      </c>
      <c r="J302" s="1">
        <v>0.09</v>
      </c>
      <c r="K302" s="1">
        <v>520</v>
      </c>
      <c r="L302" s="1">
        <v>1515</v>
      </c>
      <c r="M302" s="6">
        <f t="shared" si="33"/>
        <v>23.950161082241834</v>
      </c>
      <c r="N302" s="1">
        <v>0.7</v>
      </c>
      <c r="O302" s="11" cm="1">
        <f t="array" ref="O302">ROUND(_xlfn.SWITCH(C302,"建筑专教",IF(S302&gt;0.1,1.38,1.28),"阶梯教室",IF(S302&gt;0.1,1.15,1.05),"公共教室",IF(S302&gt;0.1,1.22,1.12),IF(S302&gt;0.1,1.2,1.1))+(MOD(ROW()*11,31)/31-0.5)*0.06,2)</f>
        <v>1.18</v>
      </c>
      <c r="P302" s="12">
        <f t="shared" si="29"/>
        <v>0.12</v>
      </c>
      <c r="Q302" s="13">
        <f t="shared" ref="Q302:Q365" si="37">(0.303*EXP(-0.036*(O302*58.15))+0.028)*((O302*58.15)-0.00305*(5733-6.99*(O302*58.15)-(EXP(16.6536-4030.183/(G302+235))*(H302/100)))-0.42*((O302*58.15)-58.15)-0.000017*(O302*58.15)*(5867-(EXP(16.6536-4030.183/(G302+235))*(H302/100)))-0.0014*(O302*58.15)*(34-G302)-0.0000000396*IF(N302*0.155&gt;0.078,1.05+0.645*N302*0.155,1)*(POWER((35.7-0.028*(O302*58.15)-N302*0.155*(0.0000000396*IF(N302*0.155&gt;0.078,1.05+0.645*N302*0.155,1)*(POWER((35.7-0.028*(O302*58.15)-N302*0.155*0.1)+273,4)-POWER(M302+273,4))+IF(N302*0.155&gt;0.078,1.05+0.645*N302*0.155,1)*IF(J302&lt;0.2,2.38*ABS(35.7-0.028*(O302*58.15)-G302)^0.25,12.1*SQRT(J302))*(35.7-0.028*(O302*58.15)-G302))+273),4)-POWER(M302+273,4))-IF(N302*0.155&gt;0.078,1.05+0.645*N302*0.155,1)*IF(J302&lt;0.2,2.38*ABS(35.7-0.028*(O302*58.15)-N302*0.155*0.1-G302)^0.25,12.1*SQRT(J302))*(35.7-0.028*(O302*58.15)-N302*0.155*0.1-G302))</f>
        <v>-0.32431063731876586</v>
      </c>
      <c r="R302" s="1">
        <v>0</v>
      </c>
      <c r="S302" s="1">
        <v>0.126</v>
      </c>
      <c r="T302" s="1">
        <v>2.5000000000000001E-2</v>
      </c>
      <c r="U302" s="4" t="s">
        <v>34</v>
      </c>
      <c r="V302">
        <v>0.41</v>
      </c>
      <c r="W302">
        <v>0.3</v>
      </c>
      <c r="X302" s="14">
        <v>0.73</v>
      </c>
      <c r="Y302" s="14">
        <v>2.38</v>
      </c>
      <c r="Z302" s="14">
        <v>0.25</v>
      </c>
      <c r="AA302" s="5">
        <f t="shared" si="34"/>
        <v>0.151</v>
      </c>
      <c r="AB302" s="15" cm="1">
        <f t="array" ref="AB302">_xlfn.SWITCH(U302,"夏",122,"冬",90,"春",153,"秋",153,0)</f>
        <v>153</v>
      </c>
      <c r="AC302" s="16">
        <f t="shared" si="35"/>
        <v>23.102999999999998</v>
      </c>
      <c r="AD302" s="5">
        <f>IFERROR(AA302/D302,0)</f>
        <v>1.2028920392445519E-3</v>
      </c>
      <c r="AE302" s="15">
        <f t="shared" si="36"/>
        <v>0.41917808219178082</v>
      </c>
      <c r="AF302" s="5">
        <f>IFERROR(AD302*AE302*48,0)</f>
        <v>2.4202846948525997E-2</v>
      </c>
    </row>
    <row r="303" spans="1:32" x14ac:dyDescent="0.15">
      <c r="A303" s="8">
        <v>45734</v>
      </c>
      <c r="B303" s="1" t="s">
        <v>35</v>
      </c>
      <c r="C303" s="1" t="s">
        <v>33</v>
      </c>
      <c r="D303" s="9">
        <v>125.5308</v>
      </c>
      <c r="E303" s="6">
        <v>3.15</v>
      </c>
      <c r="F303" s="10">
        <v>0.5625</v>
      </c>
      <c r="G303" s="1">
        <v>22.7</v>
      </c>
      <c r="H303" s="1">
        <v>57.7</v>
      </c>
      <c r="I303" s="1">
        <v>23.2</v>
      </c>
      <c r="J303" s="1">
        <v>0.11</v>
      </c>
      <c r="K303" s="1">
        <v>645</v>
      </c>
      <c r="L303" s="1">
        <v>1585</v>
      </c>
      <c r="M303" s="6">
        <f t="shared" si="33"/>
        <v>23.370387434718793</v>
      </c>
      <c r="N303" s="1">
        <v>0.7</v>
      </c>
      <c r="O303" s="11" cm="1">
        <f t="array" ref="O303">ROUND(_xlfn.SWITCH(C303,"建筑专教",IF(S303&gt;0.1,1.38,1.28),"阶梯教室",IF(S303&gt;0.1,1.15,1.05),"公共教室",IF(S303&gt;0.1,1.22,1.12),IF(S303&gt;0.1,1.2,1.1))+(MOD(ROW()*11,31)/31-0.5)*0.06,2)</f>
        <v>1.2</v>
      </c>
      <c r="P303" s="12">
        <f t="shared" si="29"/>
        <v>0.24</v>
      </c>
      <c r="Q303" s="13">
        <f t="shared" si="37"/>
        <v>-0.44895890695515633</v>
      </c>
      <c r="R303" s="1">
        <v>0</v>
      </c>
      <c r="S303" s="1">
        <v>0.124</v>
      </c>
      <c r="T303" s="1">
        <v>1.2E-2</v>
      </c>
      <c r="U303" s="4" t="s">
        <v>34</v>
      </c>
      <c r="V303">
        <v>0.41</v>
      </c>
      <c r="W303">
        <v>0.3</v>
      </c>
      <c r="X303" s="14">
        <v>0.73</v>
      </c>
      <c r="Y303" s="14">
        <v>2.38</v>
      </c>
      <c r="Z303" s="14">
        <v>0.25</v>
      </c>
      <c r="AA303" s="5">
        <f t="shared" si="34"/>
        <v>0.13600000000000001</v>
      </c>
      <c r="AB303" s="15" cm="1">
        <f t="array" ref="AB303">_xlfn.SWITCH(U303,"夏",122,"冬",90,"春",153,"秋",153,0)</f>
        <v>153</v>
      </c>
      <c r="AC303" s="16">
        <f t="shared" si="35"/>
        <v>20.808</v>
      </c>
      <c r="AD303" s="5">
        <f>IFERROR(AA303/D303,0)</f>
        <v>1.0833994525646297E-3</v>
      </c>
      <c r="AE303" s="15">
        <f t="shared" si="36"/>
        <v>0.41917808219178082</v>
      </c>
      <c r="AF303" s="5">
        <f>IFERROR(AD303*AE303*48,0)</f>
        <v>2.1798590629136003E-2</v>
      </c>
    </row>
    <row r="304" spans="1:32" x14ac:dyDescent="0.15">
      <c r="A304" s="8">
        <v>45734</v>
      </c>
      <c r="B304" s="1" t="s">
        <v>35</v>
      </c>
      <c r="C304" s="1" t="s">
        <v>33</v>
      </c>
      <c r="D304" s="9">
        <v>125.5308</v>
      </c>
      <c r="E304" s="6">
        <v>3.15</v>
      </c>
      <c r="F304" s="10">
        <v>0.58333333333333304</v>
      </c>
      <c r="G304" s="1">
        <v>22.1</v>
      </c>
      <c r="H304" s="1">
        <v>58.7</v>
      </c>
      <c r="I304" s="1">
        <v>22.6</v>
      </c>
      <c r="J304" s="1">
        <v>0.09</v>
      </c>
      <c r="K304" s="1">
        <v>785</v>
      </c>
      <c r="L304" s="1">
        <v>1655</v>
      </c>
      <c r="M304" s="6">
        <f t="shared" si="33"/>
        <v>22.751994454877376</v>
      </c>
      <c r="N304" s="1">
        <v>0.7</v>
      </c>
      <c r="O304" s="11" cm="1">
        <f t="array" ref="O304">ROUND(_xlfn.SWITCH(C304,"建筑专教",IF(S304&gt;0.1,1.38,1.28),"阶梯教室",IF(S304&gt;0.1,1.15,1.05),"公共教室",IF(S304&gt;0.1,1.22,1.12),IF(S304&gt;0.1,1.2,1.1))+(MOD(ROW()*11,31)/31-0.5)*0.06,2)</f>
        <v>1.22</v>
      </c>
      <c r="P304" s="12">
        <f t="shared" si="29"/>
        <v>0.38</v>
      </c>
      <c r="Q304" s="13">
        <f t="shared" si="37"/>
        <v>-0.57542848522584933</v>
      </c>
      <c r="R304" s="1">
        <v>0</v>
      </c>
      <c r="S304" s="1">
        <v>0.122</v>
      </c>
      <c r="T304" s="1">
        <v>3.2000000000000001E-2</v>
      </c>
      <c r="U304" s="4" t="s">
        <v>34</v>
      </c>
      <c r="V304">
        <v>0.41</v>
      </c>
      <c r="W304">
        <v>0.3</v>
      </c>
      <c r="X304" s="14">
        <v>0.73</v>
      </c>
      <c r="Y304" s="14">
        <v>2.38</v>
      </c>
      <c r="Z304" s="14">
        <v>0.25</v>
      </c>
      <c r="AA304" s="5">
        <f t="shared" si="34"/>
        <v>0.154</v>
      </c>
      <c r="AB304" s="15" cm="1">
        <f t="array" ref="AB304">_xlfn.SWITCH(U304,"夏",122,"冬",90,"春",153,"秋",153,0)</f>
        <v>153</v>
      </c>
      <c r="AC304" s="16">
        <f t="shared" si="35"/>
        <v>23.562000000000001</v>
      </c>
      <c r="AD304" s="5">
        <f>IFERROR(AA304/D304,0)</f>
        <v>1.2267905565805364E-3</v>
      </c>
      <c r="AE304" s="15">
        <f t="shared" si="36"/>
        <v>0.41917808219178082</v>
      </c>
      <c r="AF304" s="5">
        <f>IFERROR(AD304*AE304*48,0)</f>
        <v>2.4683698212403994E-2</v>
      </c>
    </row>
    <row r="305" spans="1:32" x14ac:dyDescent="0.15">
      <c r="A305" s="8">
        <v>45734</v>
      </c>
      <c r="B305" s="1" t="s">
        <v>35</v>
      </c>
      <c r="C305" s="1" t="s">
        <v>33</v>
      </c>
      <c r="D305" s="9">
        <v>125.5308</v>
      </c>
      <c r="E305" s="6">
        <v>3.15</v>
      </c>
      <c r="F305" s="10">
        <v>0.60416666666666696</v>
      </c>
      <c r="G305" s="1">
        <v>21.5</v>
      </c>
      <c r="H305" s="1">
        <v>59.7</v>
      </c>
      <c r="I305" s="1">
        <v>22</v>
      </c>
      <c r="J305" s="1">
        <v>7.0000000000000007E-2</v>
      </c>
      <c r="K305" s="1">
        <v>925</v>
      </c>
      <c r="L305" s="1">
        <v>1725</v>
      </c>
      <c r="M305" s="6">
        <f t="shared" si="33"/>
        <v>22.131532004708333</v>
      </c>
      <c r="N305" s="1">
        <v>0.7</v>
      </c>
      <c r="O305" s="11" cm="1">
        <f t="array" ref="O305">ROUND(_xlfn.SWITCH(C305,"建筑专教",IF(S305&gt;0.1,1.38,1.28),"阶梯教室",IF(S305&gt;0.1,1.15,1.05),"公共教室",IF(S305&gt;0.1,1.22,1.12),IF(S305&gt;0.1,1.2,1.1))+(MOD(ROW()*11,31)/31-0.5)*0.06,2)</f>
        <v>1.18</v>
      </c>
      <c r="P305" s="12">
        <f t="shared" si="29"/>
        <v>0.52</v>
      </c>
      <c r="Q305" s="13">
        <f t="shared" si="37"/>
        <v>-0.85885886658097099</v>
      </c>
      <c r="R305" s="1">
        <v>0</v>
      </c>
      <c r="S305" s="1">
        <v>0.12</v>
      </c>
      <c r="T305" s="1">
        <v>3.7999999999999999E-2</v>
      </c>
      <c r="U305" s="4" t="s">
        <v>34</v>
      </c>
      <c r="V305">
        <v>0.41</v>
      </c>
      <c r="W305">
        <v>0.3</v>
      </c>
      <c r="X305" s="14">
        <v>0.73</v>
      </c>
      <c r="Y305" s="14">
        <v>2.38</v>
      </c>
      <c r="Z305" s="14">
        <v>0.25</v>
      </c>
      <c r="AA305" s="5">
        <f t="shared" si="34"/>
        <v>0.158</v>
      </c>
      <c r="AB305" s="15" cm="1">
        <f t="array" ref="AB305">_xlfn.SWITCH(U305,"夏",122,"冬",90,"春",153,"秋",153,0)</f>
        <v>153</v>
      </c>
      <c r="AC305" s="16">
        <f t="shared" si="35"/>
        <v>24.173999999999999</v>
      </c>
      <c r="AD305" s="5">
        <f>IFERROR(AA305/D305,0)</f>
        <v>1.2586552463618491E-3</v>
      </c>
      <c r="AE305" s="15">
        <f t="shared" si="36"/>
        <v>0.41917808219178082</v>
      </c>
      <c r="AF305" s="5">
        <f>IFERROR(AD305*AE305*48,0)</f>
        <v>2.5324833230907999E-2</v>
      </c>
    </row>
    <row r="306" spans="1:32" x14ac:dyDescent="0.15">
      <c r="A306" s="8">
        <v>45734</v>
      </c>
      <c r="B306" s="1" t="s">
        <v>35</v>
      </c>
      <c r="C306" s="1" t="s">
        <v>33</v>
      </c>
      <c r="D306" s="9">
        <v>125.5308</v>
      </c>
      <c r="E306" s="6">
        <v>3.15</v>
      </c>
      <c r="F306" s="10">
        <v>0.625</v>
      </c>
      <c r="G306" s="1">
        <v>20.9</v>
      </c>
      <c r="H306" s="1">
        <v>60.7</v>
      </c>
      <c r="I306" s="1">
        <v>21.4</v>
      </c>
      <c r="J306" s="1">
        <v>0.09</v>
      </c>
      <c r="K306" s="1">
        <v>1065</v>
      </c>
      <c r="L306" s="1">
        <v>1795</v>
      </c>
      <c r="M306" s="6">
        <f t="shared" si="33"/>
        <v>21.553857771699882</v>
      </c>
      <c r="N306" s="1">
        <v>0.7</v>
      </c>
      <c r="O306" s="11" cm="1">
        <f t="array" ref="O306">ROUND(_xlfn.SWITCH(C306,"建筑专教",IF(S306&gt;0.1,1.38,1.28),"阶梯教室",IF(S306&gt;0.1,1.15,1.05),"公共教室",IF(S306&gt;0.1,1.22,1.12),IF(S306&gt;0.1,1.2,1.1))+(MOD(ROW()*11,31)/31-0.5)*0.06,2)</f>
        <v>1.2</v>
      </c>
      <c r="P306" s="12">
        <f t="shared" si="29"/>
        <v>0.66</v>
      </c>
      <c r="Q306" s="13">
        <f t="shared" si="37"/>
        <v>-0.97872077047215278</v>
      </c>
      <c r="R306" s="1">
        <v>0</v>
      </c>
      <c r="S306" s="1">
        <v>0.11799999999999999</v>
      </c>
      <c r="T306" s="1">
        <v>5.0000000000000001E-3</v>
      </c>
      <c r="U306" s="4" t="s">
        <v>34</v>
      </c>
      <c r="V306">
        <v>0.41</v>
      </c>
      <c r="W306">
        <v>0.3</v>
      </c>
      <c r="X306" s="14">
        <v>0.73</v>
      </c>
      <c r="Y306" s="14">
        <v>2.38</v>
      </c>
      <c r="Z306" s="14">
        <v>0.25</v>
      </c>
      <c r="AA306" s="5">
        <f t="shared" si="34"/>
        <v>0.123</v>
      </c>
      <c r="AB306" s="15" cm="1">
        <f t="array" ref="AB306">_xlfn.SWITCH(U306,"夏",122,"冬",90,"春",153,"秋",153,0)</f>
        <v>153</v>
      </c>
      <c r="AC306" s="16">
        <f t="shared" si="35"/>
        <v>18.818999999999999</v>
      </c>
      <c r="AD306" s="5">
        <f>IFERROR(AA306/D306,0)</f>
        <v>9.7983921077536345E-4</v>
      </c>
      <c r="AE306" s="15">
        <f t="shared" si="36"/>
        <v>0.41917808219178082</v>
      </c>
      <c r="AF306" s="5">
        <f>IFERROR(AD306*AE306*48,0)</f>
        <v>1.9714901818997998E-2</v>
      </c>
    </row>
    <row r="307" spans="1:32" x14ac:dyDescent="0.15">
      <c r="A307" s="8">
        <v>45734</v>
      </c>
      <c r="B307" s="1" t="s">
        <v>35</v>
      </c>
      <c r="C307" s="1" t="s">
        <v>33</v>
      </c>
      <c r="D307" s="9">
        <v>125.5308</v>
      </c>
      <c r="E307" s="6">
        <v>3.15</v>
      </c>
      <c r="F307" s="10">
        <v>0.64583333333333304</v>
      </c>
      <c r="G307" s="1">
        <v>20.3</v>
      </c>
      <c r="H307" s="1">
        <v>61.7</v>
      </c>
      <c r="I307" s="1">
        <v>20.8</v>
      </c>
      <c r="J307" s="1">
        <v>0.11</v>
      </c>
      <c r="K307" s="1">
        <v>1000</v>
      </c>
      <c r="L307" s="1">
        <v>1865</v>
      </c>
      <c r="M307" s="6">
        <f t="shared" si="33"/>
        <v>20.974590092441986</v>
      </c>
      <c r="N307" s="1">
        <v>0.7</v>
      </c>
      <c r="O307" s="11" cm="1">
        <f t="array" ref="O307">ROUND(_xlfn.SWITCH(C307,"建筑专教",IF(S307&gt;0.1,1.38,1.28),"阶梯教室",IF(S307&gt;0.1,1.15,1.05),"公共教室",IF(S307&gt;0.1,1.22,1.12),IF(S307&gt;0.1,1.2,1.1))+(MOD(ROW()*11,31)/31-0.5)*0.06,2)</f>
        <v>1.23</v>
      </c>
      <c r="P307" s="12">
        <f t="shared" si="29"/>
        <v>0.6</v>
      </c>
      <c r="Q307" s="13">
        <f t="shared" si="37"/>
        <v>-1.066986399105861</v>
      </c>
      <c r="R307" s="1">
        <v>0</v>
      </c>
      <c r="S307" s="1">
        <v>0.11600000000000001</v>
      </c>
      <c r="T307" s="1">
        <v>3.0000000000000001E-3</v>
      </c>
      <c r="U307" s="4" t="s">
        <v>34</v>
      </c>
      <c r="V307">
        <v>0.41</v>
      </c>
      <c r="W307">
        <v>0.3</v>
      </c>
      <c r="X307" s="14">
        <v>0.73</v>
      </c>
      <c r="Y307" s="14">
        <v>2.38</v>
      </c>
      <c r="Z307" s="14">
        <v>0.25</v>
      </c>
      <c r="AA307" s="5">
        <f t="shared" si="34"/>
        <v>0.11900000000000001</v>
      </c>
      <c r="AB307" s="15" cm="1">
        <f t="array" ref="AB307">_xlfn.SWITCH(U307,"夏",122,"冬",90,"春",153,"秋",153,0)</f>
        <v>153</v>
      </c>
      <c r="AC307" s="16">
        <f t="shared" si="35"/>
        <v>18.207000000000001</v>
      </c>
      <c r="AD307" s="5">
        <f>IFERROR(AA307/D307,0)</f>
        <v>9.4797452099405093E-4</v>
      </c>
      <c r="AE307" s="15">
        <f t="shared" si="36"/>
        <v>0.41917808219178082</v>
      </c>
      <c r="AF307" s="5">
        <f>IFERROR(AD307*AE307*48,0)</f>
        <v>1.9073766800494E-2</v>
      </c>
    </row>
    <row r="308" spans="1:32" x14ac:dyDescent="0.15">
      <c r="A308" s="8">
        <v>45734</v>
      </c>
      <c r="B308" s="1" t="s">
        <v>35</v>
      </c>
      <c r="C308" s="1" t="s">
        <v>33</v>
      </c>
      <c r="D308" s="9">
        <v>125.5308</v>
      </c>
      <c r="E308" s="6">
        <v>3.15</v>
      </c>
      <c r="F308" s="10">
        <v>0.66666666666666696</v>
      </c>
      <c r="G308" s="1">
        <v>19.7</v>
      </c>
      <c r="H308" s="1">
        <v>62.7</v>
      </c>
      <c r="I308" s="1">
        <v>20.2</v>
      </c>
      <c r="J308" s="1">
        <v>0.09</v>
      </c>
      <c r="K308" s="1">
        <v>640</v>
      </c>
      <c r="L308" s="1">
        <v>1935</v>
      </c>
      <c r="M308" s="6">
        <f t="shared" si="33"/>
        <v>20.355751645874818</v>
      </c>
      <c r="N308" s="1">
        <v>0</v>
      </c>
      <c r="O308" s="1">
        <v>0</v>
      </c>
      <c r="P308" s="12">
        <f t="shared" si="29"/>
        <v>0</v>
      </c>
      <c r="Q308" s="1">
        <v>0</v>
      </c>
      <c r="R308" s="1">
        <v>0</v>
      </c>
      <c r="S308" s="1">
        <v>0</v>
      </c>
      <c r="T308" s="1">
        <v>0</v>
      </c>
      <c r="U308" s="4" t="s">
        <v>34</v>
      </c>
      <c r="V308">
        <v>0.41</v>
      </c>
      <c r="W308">
        <v>0.3</v>
      </c>
      <c r="X308" s="14">
        <v>0.73</v>
      </c>
      <c r="Y308" s="14">
        <v>2.38</v>
      </c>
      <c r="Z308" s="14">
        <v>0.25</v>
      </c>
      <c r="AA308" s="5">
        <f t="shared" si="34"/>
        <v>0</v>
      </c>
      <c r="AB308" s="15" cm="1">
        <f t="array" ref="AB308">_xlfn.SWITCH(U308,"夏",122,"冬",90,"春",153,"秋",153,0)</f>
        <v>153</v>
      </c>
      <c r="AC308" s="16">
        <f t="shared" si="35"/>
        <v>0</v>
      </c>
      <c r="AD308" s="5">
        <f>IFERROR(AA308/D308,0)</f>
        <v>0</v>
      </c>
      <c r="AE308" s="15">
        <f t="shared" si="36"/>
        <v>0.41917808219178082</v>
      </c>
      <c r="AF308" s="5">
        <f>IFERROR(AD308*AE308*48,0)</f>
        <v>0</v>
      </c>
    </row>
    <row r="309" spans="1:32" x14ac:dyDescent="0.15">
      <c r="A309" s="8">
        <v>45734</v>
      </c>
      <c r="B309" s="1" t="s">
        <v>35</v>
      </c>
      <c r="C309" s="1" t="s">
        <v>33</v>
      </c>
      <c r="D309" s="9">
        <v>125.5308</v>
      </c>
      <c r="E309" s="6">
        <v>3.15</v>
      </c>
      <c r="F309" s="10">
        <v>0.6875</v>
      </c>
      <c r="G309" s="1">
        <v>19.100000000000001</v>
      </c>
      <c r="H309" s="1">
        <v>63.7</v>
      </c>
      <c r="I309" s="1">
        <v>19.600000000000001</v>
      </c>
      <c r="J309" s="1">
        <v>7.0000000000000007E-2</v>
      </c>
      <c r="K309" s="1">
        <v>560</v>
      </c>
      <c r="L309" s="1">
        <v>2005</v>
      </c>
      <c r="M309" s="6">
        <f t="shared" si="33"/>
        <v>19.734790554655888</v>
      </c>
      <c r="N309" s="1">
        <v>0</v>
      </c>
      <c r="O309" s="1">
        <v>0</v>
      </c>
      <c r="P309" s="12">
        <f t="shared" si="29"/>
        <v>0</v>
      </c>
      <c r="Q309" s="1">
        <v>0</v>
      </c>
      <c r="R309" s="1">
        <v>0</v>
      </c>
      <c r="S309" s="1">
        <v>0</v>
      </c>
      <c r="T309" s="1">
        <v>0</v>
      </c>
      <c r="U309" s="4" t="s">
        <v>34</v>
      </c>
      <c r="V309">
        <v>0.41</v>
      </c>
      <c r="W309">
        <v>0.3</v>
      </c>
      <c r="X309" s="14">
        <v>0.73</v>
      </c>
      <c r="Y309" s="14">
        <v>2.38</v>
      </c>
      <c r="Z309" s="14">
        <v>0.25</v>
      </c>
      <c r="AA309" s="5">
        <f t="shared" si="34"/>
        <v>0</v>
      </c>
      <c r="AB309" s="15" cm="1">
        <f t="array" ref="AB309">_xlfn.SWITCH(U309,"夏",122,"冬",90,"春",153,"秋",153,0)</f>
        <v>153</v>
      </c>
      <c r="AC309" s="16">
        <f t="shared" si="35"/>
        <v>0</v>
      </c>
      <c r="AD309" s="5">
        <f>IFERROR(AA309/D309,0)</f>
        <v>0</v>
      </c>
      <c r="AE309" s="15">
        <f t="shared" si="36"/>
        <v>0.41917808219178082</v>
      </c>
      <c r="AF309" s="5">
        <f>IFERROR(AD309*AE309*48,0)</f>
        <v>0</v>
      </c>
    </row>
    <row r="310" spans="1:32" x14ac:dyDescent="0.15">
      <c r="A310" s="8">
        <v>45734</v>
      </c>
      <c r="B310" s="1" t="s">
        <v>35</v>
      </c>
      <c r="C310" s="1" t="s">
        <v>33</v>
      </c>
      <c r="D310" s="9">
        <v>125.5308</v>
      </c>
      <c r="E310" s="6">
        <v>3.15</v>
      </c>
      <c r="F310" s="10">
        <v>0.70833333333333304</v>
      </c>
      <c r="G310" s="1">
        <v>18.5</v>
      </c>
      <c r="H310" s="1">
        <v>64.7</v>
      </c>
      <c r="I310" s="1">
        <v>19</v>
      </c>
      <c r="J310" s="1">
        <v>0.09</v>
      </c>
      <c r="K310" s="1">
        <v>495</v>
      </c>
      <c r="L310" s="1">
        <v>2075</v>
      </c>
      <c r="M310" s="6">
        <f t="shared" si="33"/>
        <v>19.157676705672941</v>
      </c>
      <c r="N310" s="1">
        <v>0</v>
      </c>
      <c r="O310" s="1">
        <v>0</v>
      </c>
      <c r="P310" s="12">
        <f t="shared" si="29"/>
        <v>0</v>
      </c>
      <c r="Q310" s="1">
        <v>0</v>
      </c>
      <c r="R310" s="1">
        <v>0</v>
      </c>
      <c r="S310" s="1">
        <v>0</v>
      </c>
      <c r="T310" s="1">
        <v>0</v>
      </c>
      <c r="U310" s="4" t="s">
        <v>34</v>
      </c>
      <c r="V310">
        <v>0.41</v>
      </c>
      <c r="W310">
        <v>0.3</v>
      </c>
      <c r="X310" s="14">
        <v>0.73</v>
      </c>
      <c r="Y310" s="14">
        <v>2.38</v>
      </c>
      <c r="Z310" s="14">
        <v>0.25</v>
      </c>
      <c r="AA310" s="5">
        <f t="shared" si="34"/>
        <v>0</v>
      </c>
      <c r="AB310" s="15" cm="1">
        <f t="array" ref="AB310">_xlfn.SWITCH(U310,"夏",122,"冬",90,"春",153,"秋",153,0)</f>
        <v>153</v>
      </c>
      <c r="AC310" s="16">
        <f t="shared" si="35"/>
        <v>0</v>
      </c>
      <c r="AD310" s="5">
        <f>IFERROR(AA310/D310,0)</f>
        <v>0</v>
      </c>
      <c r="AE310" s="15">
        <f t="shared" si="36"/>
        <v>0.41917808219178082</v>
      </c>
      <c r="AF310" s="5">
        <f>IFERROR(AD310*AE310*48,0)</f>
        <v>0</v>
      </c>
    </row>
    <row r="311" spans="1:32" x14ac:dyDescent="0.15">
      <c r="A311" s="8">
        <v>45734</v>
      </c>
      <c r="B311" s="1" t="s">
        <v>35</v>
      </c>
      <c r="C311" s="1" t="s">
        <v>33</v>
      </c>
      <c r="D311" s="9">
        <v>125.5308</v>
      </c>
      <c r="E311" s="6">
        <v>3.15</v>
      </c>
      <c r="F311" s="10">
        <v>0.72916666666666696</v>
      </c>
      <c r="G311" s="1">
        <v>17.899999999999999</v>
      </c>
      <c r="H311" s="1">
        <v>65.7</v>
      </c>
      <c r="I311" s="1">
        <v>18.399999999999999</v>
      </c>
      <c r="J311" s="1">
        <v>0.11</v>
      </c>
      <c r="K311" s="1">
        <v>450</v>
      </c>
      <c r="L311" s="1">
        <v>2145</v>
      </c>
      <c r="M311" s="6">
        <f t="shared" si="33"/>
        <v>18.578931979254548</v>
      </c>
      <c r="N311" s="1">
        <v>0</v>
      </c>
      <c r="O311" s="1">
        <v>0</v>
      </c>
      <c r="P311" s="12">
        <f t="shared" si="29"/>
        <v>0</v>
      </c>
      <c r="Q311" s="1">
        <v>0</v>
      </c>
      <c r="R311" s="1">
        <v>0</v>
      </c>
      <c r="S311" s="1">
        <v>0</v>
      </c>
      <c r="T311" s="1">
        <v>0</v>
      </c>
      <c r="U311" s="4" t="s">
        <v>34</v>
      </c>
      <c r="V311">
        <v>0.41</v>
      </c>
      <c r="W311">
        <v>0.3</v>
      </c>
      <c r="X311" s="14">
        <v>0.73</v>
      </c>
      <c r="Y311" s="14">
        <v>2.38</v>
      </c>
      <c r="Z311" s="14">
        <v>0.25</v>
      </c>
      <c r="AA311" s="5">
        <f t="shared" si="34"/>
        <v>0</v>
      </c>
      <c r="AB311" s="15" cm="1">
        <f t="array" ref="AB311">_xlfn.SWITCH(U311,"夏",122,"冬",90,"春",153,"秋",153,0)</f>
        <v>153</v>
      </c>
      <c r="AC311" s="16">
        <f t="shared" si="35"/>
        <v>0</v>
      </c>
      <c r="AD311" s="5">
        <f>IFERROR(AA311/D311,0)</f>
        <v>0</v>
      </c>
      <c r="AE311" s="15">
        <f t="shared" si="36"/>
        <v>0.41917808219178082</v>
      </c>
      <c r="AF311" s="5">
        <f>IFERROR(AD311*AE311*48,0)</f>
        <v>0</v>
      </c>
    </row>
    <row r="312" spans="1:32" x14ac:dyDescent="0.15">
      <c r="A312" s="8">
        <v>45734</v>
      </c>
      <c r="B312" s="1" t="s">
        <v>35</v>
      </c>
      <c r="C312" s="1" t="s">
        <v>33</v>
      </c>
      <c r="D312" s="9">
        <v>125.5308</v>
      </c>
      <c r="E312" s="6">
        <v>3.15</v>
      </c>
      <c r="F312" s="10">
        <v>0.75</v>
      </c>
      <c r="G312" s="1">
        <v>17.3</v>
      </c>
      <c r="H312" s="1">
        <v>67.2</v>
      </c>
      <c r="I312" s="1">
        <v>17.8</v>
      </c>
      <c r="J312" s="1">
        <v>0.09</v>
      </c>
      <c r="K312" s="1">
        <v>410</v>
      </c>
      <c r="L312" s="1">
        <v>200</v>
      </c>
      <c r="M312" s="6">
        <f t="shared" si="33"/>
        <v>17.959633594906734</v>
      </c>
      <c r="N312" s="1">
        <v>0</v>
      </c>
      <c r="O312" s="1">
        <v>0</v>
      </c>
      <c r="P312" s="12">
        <f t="shared" si="29"/>
        <v>0</v>
      </c>
      <c r="Q312" s="1">
        <v>0</v>
      </c>
      <c r="R312" s="1">
        <v>0</v>
      </c>
      <c r="S312" s="1">
        <v>0</v>
      </c>
      <c r="T312" s="1">
        <v>0</v>
      </c>
      <c r="U312" s="4" t="s">
        <v>34</v>
      </c>
      <c r="V312">
        <v>0.41</v>
      </c>
      <c r="W312">
        <v>0.3</v>
      </c>
      <c r="X312" s="14">
        <v>0.73</v>
      </c>
      <c r="Y312" s="14">
        <v>2.38</v>
      </c>
      <c r="Z312" s="14">
        <v>0.25</v>
      </c>
      <c r="AA312" s="5">
        <f t="shared" si="34"/>
        <v>0</v>
      </c>
      <c r="AB312" s="15" cm="1">
        <f t="array" ref="AB312">_xlfn.SWITCH(U312,"夏",122,"冬",90,"春",153,"秋",153,0)</f>
        <v>153</v>
      </c>
      <c r="AC312" s="16">
        <f t="shared" si="35"/>
        <v>0</v>
      </c>
      <c r="AD312" s="5">
        <f>IFERROR(AA312/D312,0)</f>
        <v>0</v>
      </c>
      <c r="AE312" s="15">
        <f t="shared" si="36"/>
        <v>0.41917808219178082</v>
      </c>
      <c r="AF312" s="5">
        <f>IFERROR(AD312*AE312*48,0)</f>
        <v>0</v>
      </c>
    </row>
    <row r="313" spans="1:32" x14ac:dyDescent="0.15">
      <c r="A313" s="8">
        <v>45734</v>
      </c>
      <c r="B313" s="1" t="s">
        <v>35</v>
      </c>
      <c r="C313" s="1" t="s">
        <v>33</v>
      </c>
      <c r="D313" s="9">
        <v>125.5308</v>
      </c>
      <c r="E313" s="6">
        <v>3.15</v>
      </c>
      <c r="F313" s="10">
        <v>0.77083333333333304</v>
      </c>
      <c r="G313" s="1">
        <v>16.7</v>
      </c>
      <c r="H313" s="1">
        <v>67.7</v>
      </c>
      <c r="I313" s="1">
        <v>17.2</v>
      </c>
      <c r="J313" s="1">
        <v>0.08</v>
      </c>
      <c r="K313" s="1">
        <v>370</v>
      </c>
      <c r="L313" s="1">
        <v>270</v>
      </c>
      <c r="M313" s="6">
        <f t="shared" si="33"/>
        <v>17.349673178331216</v>
      </c>
      <c r="N313" s="1">
        <v>0</v>
      </c>
      <c r="O313" s="1">
        <v>0</v>
      </c>
      <c r="P313" s="12">
        <f t="shared" si="29"/>
        <v>0</v>
      </c>
      <c r="Q313" s="1">
        <v>0</v>
      </c>
      <c r="R313" s="1">
        <v>0</v>
      </c>
      <c r="S313" s="1">
        <v>0</v>
      </c>
      <c r="T313" s="1">
        <v>0</v>
      </c>
      <c r="U313" s="4" t="s">
        <v>34</v>
      </c>
      <c r="V313">
        <v>0.41</v>
      </c>
      <c r="W313">
        <v>0.3</v>
      </c>
      <c r="X313" s="14">
        <v>0.73</v>
      </c>
      <c r="Y313" s="14">
        <v>2.38</v>
      </c>
      <c r="Z313" s="14">
        <v>0.25</v>
      </c>
      <c r="AA313" s="5">
        <f t="shared" si="34"/>
        <v>0</v>
      </c>
      <c r="AB313" s="15" cm="1">
        <f t="array" ref="AB313">_xlfn.SWITCH(U313,"夏",122,"冬",90,"春",153,"秋",153,0)</f>
        <v>153</v>
      </c>
      <c r="AC313" s="16">
        <f t="shared" si="35"/>
        <v>0</v>
      </c>
      <c r="AD313" s="5">
        <f>IFERROR(AA313/D313,0)</f>
        <v>0</v>
      </c>
      <c r="AE313" s="15">
        <f t="shared" si="36"/>
        <v>0.41917808219178082</v>
      </c>
      <c r="AF313" s="5">
        <f>IFERROR(AD313*AE313*48,0)</f>
        <v>0</v>
      </c>
    </row>
    <row r="314" spans="1:32" x14ac:dyDescent="0.15">
      <c r="A314" s="8">
        <v>45734</v>
      </c>
      <c r="B314" s="1" t="s">
        <v>35</v>
      </c>
      <c r="C314" s="1" t="s">
        <v>33</v>
      </c>
      <c r="D314" s="9">
        <v>125.5308</v>
      </c>
      <c r="E314" s="6">
        <v>3.15</v>
      </c>
      <c r="F314" s="10">
        <v>0.79166666666666696</v>
      </c>
      <c r="G314" s="1">
        <v>16.100000000000001</v>
      </c>
      <c r="H314" s="1">
        <v>68.7</v>
      </c>
      <c r="I314" s="1">
        <v>16.600000000000001</v>
      </c>
      <c r="J314" s="1">
        <v>0.1</v>
      </c>
      <c r="K314" s="1">
        <v>330</v>
      </c>
      <c r="L314" s="1">
        <v>340</v>
      </c>
      <c r="M314" s="6">
        <f t="shared" si="33"/>
        <v>16.772160651348372</v>
      </c>
      <c r="N314" s="1">
        <v>0</v>
      </c>
      <c r="O314" s="1">
        <v>0</v>
      </c>
      <c r="P314" s="12">
        <f t="shared" si="29"/>
        <v>0</v>
      </c>
      <c r="Q314" s="1">
        <v>0</v>
      </c>
      <c r="R314" s="1">
        <v>0</v>
      </c>
      <c r="S314" s="1">
        <v>0</v>
      </c>
      <c r="T314" s="1">
        <v>0</v>
      </c>
      <c r="U314" s="4" t="s">
        <v>34</v>
      </c>
      <c r="V314">
        <v>0.41</v>
      </c>
      <c r="W314">
        <v>0.3</v>
      </c>
      <c r="X314" s="14">
        <v>0.73</v>
      </c>
      <c r="Y314" s="14">
        <v>2.38</v>
      </c>
      <c r="Z314" s="14">
        <v>0.25</v>
      </c>
      <c r="AA314" s="5">
        <f t="shared" si="34"/>
        <v>0</v>
      </c>
      <c r="AB314" s="15" cm="1">
        <f t="array" ref="AB314">_xlfn.SWITCH(U314,"夏",122,"冬",90,"春",153,"秋",153,0)</f>
        <v>153</v>
      </c>
      <c r="AC314" s="16">
        <f t="shared" si="35"/>
        <v>0</v>
      </c>
      <c r="AD314" s="5">
        <f>IFERROR(AA314/D314,0)</f>
        <v>0</v>
      </c>
      <c r="AE314" s="15">
        <f t="shared" si="36"/>
        <v>0.41917808219178082</v>
      </c>
      <c r="AF314" s="5">
        <f>IFERROR(AD314*AE314*48,0)</f>
        <v>0</v>
      </c>
    </row>
    <row r="315" spans="1:32" x14ac:dyDescent="0.15">
      <c r="A315" s="8">
        <v>45734</v>
      </c>
      <c r="B315" s="1" t="s">
        <v>35</v>
      </c>
      <c r="C315" s="1" t="s">
        <v>33</v>
      </c>
      <c r="D315" s="9">
        <v>125.5308</v>
      </c>
      <c r="E315" s="6">
        <v>3.15</v>
      </c>
      <c r="F315" s="10">
        <v>0.8125</v>
      </c>
      <c r="G315" s="1">
        <v>15.5</v>
      </c>
      <c r="H315" s="1">
        <v>69.7</v>
      </c>
      <c r="I315" s="1">
        <v>16</v>
      </c>
      <c r="J315" s="1">
        <v>0.12</v>
      </c>
      <c r="K315" s="1">
        <v>290</v>
      </c>
      <c r="L315" s="1">
        <v>410</v>
      </c>
      <c r="M315" s="6">
        <f t="shared" si="33"/>
        <v>16.193239142543689</v>
      </c>
      <c r="N315" s="1">
        <v>0</v>
      </c>
      <c r="O315" s="1">
        <v>0</v>
      </c>
      <c r="P315" s="12">
        <f t="shared" si="29"/>
        <v>0</v>
      </c>
      <c r="Q315" s="1">
        <v>0</v>
      </c>
      <c r="R315" s="1">
        <v>0</v>
      </c>
      <c r="S315" s="1">
        <v>0</v>
      </c>
      <c r="T315" s="1">
        <v>0</v>
      </c>
      <c r="U315" s="4" t="s">
        <v>34</v>
      </c>
      <c r="V315">
        <v>0.41</v>
      </c>
      <c r="W315">
        <v>0.3</v>
      </c>
      <c r="X315" s="14">
        <v>0.73</v>
      </c>
      <c r="Y315" s="14">
        <v>2.38</v>
      </c>
      <c r="Z315" s="14">
        <v>0.25</v>
      </c>
      <c r="AA315" s="5">
        <f t="shared" si="34"/>
        <v>0</v>
      </c>
      <c r="AB315" s="15" cm="1">
        <f t="array" ref="AB315">_xlfn.SWITCH(U315,"夏",122,"冬",90,"春",153,"秋",153,0)</f>
        <v>153</v>
      </c>
      <c r="AC315" s="16">
        <f t="shared" si="35"/>
        <v>0</v>
      </c>
      <c r="AD315" s="5">
        <f>IFERROR(AA315/D315,0)</f>
        <v>0</v>
      </c>
      <c r="AE315" s="15">
        <f t="shared" si="36"/>
        <v>0.41917808219178082</v>
      </c>
      <c r="AF315" s="5">
        <f>IFERROR(AD315*AE315*48,0)</f>
        <v>0</v>
      </c>
    </row>
    <row r="316" spans="1:32" x14ac:dyDescent="0.15">
      <c r="A316" s="8">
        <v>45734</v>
      </c>
      <c r="B316" s="1" t="s">
        <v>35</v>
      </c>
      <c r="C316" s="1" t="s">
        <v>33</v>
      </c>
      <c r="D316" s="9">
        <v>125.5308</v>
      </c>
      <c r="E316" s="6">
        <v>3.15</v>
      </c>
      <c r="F316" s="10">
        <v>0.83333333333333304</v>
      </c>
      <c r="G316" s="1">
        <v>14.9</v>
      </c>
      <c r="H316" s="1">
        <v>70.7</v>
      </c>
      <c r="I316" s="1">
        <v>15.4</v>
      </c>
      <c r="J316" s="1">
        <v>0.1</v>
      </c>
      <c r="K316" s="1">
        <v>250</v>
      </c>
      <c r="L316" s="1">
        <v>480</v>
      </c>
      <c r="M316" s="6">
        <f t="shared" si="33"/>
        <v>15.574314904567302</v>
      </c>
      <c r="N316" s="1">
        <v>0</v>
      </c>
      <c r="O316" s="1">
        <v>0</v>
      </c>
      <c r="P316" s="12">
        <f t="shared" si="29"/>
        <v>0</v>
      </c>
      <c r="Q316" s="1">
        <v>0</v>
      </c>
      <c r="R316" s="1">
        <v>0</v>
      </c>
      <c r="S316" s="1">
        <v>0</v>
      </c>
      <c r="T316" s="1">
        <v>0</v>
      </c>
      <c r="U316" s="4" t="s">
        <v>34</v>
      </c>
      <c r="V316">
        <v>0.41</v>
      </c>
      <c r="W316">
        <v>0.3</v>
      </c>
      <c r="X316" s="14">
        <v>0.73</v>
      </c>
      <c r="Y316" s="14">
        <v>2.38</v>
      </c>
      <c r="Z316" s="14">
        <v>0.25</v>
      </c>
      <c r="AA316" s="5">
        <f t="shared" si="34"/>
        <v>0</v>
      </c>
      <c r="AB316" s="15" cm="1">
        <f t="array" ref="AB316">_xlfn.SWITCH(U316,"夏",122,"冬",90,"春",153,"秋",153,0)</f>
        <v>153</v>
      </c>
      <c r="AC316" s="16">
        <f t="shared" si="35"/>
        <v>0</v>
      </c>
      <c r="AD316" s="5">
        <f>IFERROR(AA316/D316,0)</f>
        <v>0</v>
      </c>
      <c r="AE316" s="15">
        <f t="shared" si="36"/>
        <v>0.41917808219178082</v>
      </c>
      <c r="AF316" s="5">
        <f>IFERROR(AD316*AE316*48,0)</f>
        <v>0</v>
      </c>
    </row>
    <row r="317" spans="1:32" x14ac:dyDescent="0.15">
      <c r="A317" s="8">
        <v>45734</v>
      </c>
      <c r="B317" s="1" t="s">
        <v>35</v>
      </c>
      <c r="C317" s="1" t="s">
        <v>33</v>
      </c>
      <c r="D317" s="9">
        <v>125.5308</v>
      </c>
      <c r="E317" s="6">
        <v>3.15</v>
      </c>
      <c r="F317" s="10">
        <v>0.85416666666666696</v>
      </c>
      <c r="G317" s="1">
        <v>14.3</v>
      </c>
      <c r="H317" s="1">
        <v>71.7</v>
      </c>
      <c r="I317" s="1">
        <v>14.8</v>
      </c>
      <c r="J317" s="1">
        <v>0.08</v>
      </c>
      <c r="K317" s="1">
        <v>210</v>
      </c>
      <c r="L317" s="1">
        <v>550</v>
      </c>
      <c r="M317" s="6">
        <f t="shared" si="33"/>
        <v>14.953442935077362</v>
      </c>
      <c r="N317" s="1">
        <v>0</v>
      </c>
      <c r="O317" s="1">
        <v>0</v>
      </c>
      <c r="P317" s="12">
        <f t="shared" si="29"/>
        <v>0</v>
      </c>
      <c r="Q317" s="1">
        <v>0</v>
      </c>
      <c r="R317" s="1">
        <v>0</v>
      </c>
      <c r="S317" s="1">
        <v>0</v>
      </c>
      <c r="T317" s="1">
        <v>0</v>
      </c>
      <c r="U317" s="4" t="s">
        <v>34</v>
      </c>
      <c r="V317">
        <v>0.41</v>
      </c>
      <c r="W317">
        <v>0.3</v>
      </c>
      <c r="X317" s="14">
        <v>0.73</v>
      </c>
      <c r="Y317" s="14">
        <v>2.38</v>
      </c>
      <c r="Z317" s="14">
        <v>0.25</v>
      </c>
      <c r="AA317" s="5">
        <f t="shared" si="34"/>
        <v>0</v>
      </c>
      <c r="AB317" s="15" cm="1">
        <f t="array" ref="AB317">_xlfn.SWITCH(U317,"夏",122,"冬",90,"春",153,"秋",153,0)</f>
        <v>153</v>
      </c>
      <c r="AC317" s="16">
        <f t="shared" si="35"/>
        <v>0</v>
      </c>
      <c r="AD317" s="5">
        <f>IFERROR(AA317/D317,0)</f>
        <v>0</v>
      </c>
      <c r="AE317" s="15">
        <f t="shared" si="36"/>
        <v>0.41917808219178082</v>
      </c>
      <c r="AF317" s="5">
        <f>IFERROR(AD317*AE317*48,0)</f>
        <v>0</v>
      </c>
    </row>
    <row r="318" spans="1:32" x14ac:dyDescent="0.15">
      <c r="A318" s="8">
        <v>45734</v>
      </c>
      <c r="B318" s="1" t="s">
        <v>35</v>
      </c>
      <c r="C318" s="1" t="s">
        <v>33</v>
      </c>
      <c r="D318" s="9">
        <v>125.5308</v>
      </c>
      <c r="E318" s="6">
        <v>3.15</v>
      </c>
      <c r="F318" s="10">
        <v>0.875</v>
      </c>
      <c r="G318" s="1">
        <v>13.7</v>
      </c>
      <c r="H318" s="1">
        <v>72.7</v>
      </c>
      <c r="I318" s="1">
        <v>14.2</v>
      </c>
      <c r="J318" s="1">
        <v>0.1</v>
      </c>
      <c r="K318" s="1">
        <v>170</v>
      </c>
      <c r="L318" s="1">
        <v>675</v>
      </c>
      <c r="M318" s="6">
        <f t="shared" si="33"/>
        <v>14.376505216669727</v>
      </c>
      <c r="N318" s="1">
        <v>0</v>
      </c>
      <c r="O318" s="1">
        <v>0</v>
      </c>
      <c r="P318" s="12">
        <f t="shared" si="29"/>
        <v>0</v>
      </c>
      <c r="Q318" s="1">
        <v>0</v>
      </c>
      <c r="R318" s="1">
        <v>0</v>
      </c>
      <c r="S318" s="1">
        <v>0</v>
      </c>
      <c r="T318" s="1">
        <v>0</v>
      </c>
      <c r="U318" s="4" t="s">
        <v>34</v>
      </c>
      <c r="V318">
        <v>0.41</v>
      </c>
      <c r="W318">
        <v>0.3</v>
      </c>
      <c r="X318" s="14">
        <v>0.73</v>
      </c>
      <c r="Y318" s="14">
        <v>2.38</v>
      </c>
      <c r="Z318" s="14">
        <v>0.25</v>
      </c>
      <c r="AA318" s="5">
        <f t="shared" si="34"/>
        <v>0</v>
      </c>
      <c r="AB318" s="15" cm="1">
        <f t="array" ref="AB318">_xlfn.SWITCH(U318,"夏",122,"冬",90,"春",153,"秋",153,0)</f>
        <v>153</v>
      </c>
      <c r="AC318" s="16">
        <f t="shared" si="35"/>
        <v>0</v>
      </c>
      <c r="AD318" s="5">
        <f>IFERROR(AA318/D318,0)</f>
        <v>0</v>
      </c>
      <c r="AE318" s="15">
        <f t="shared" si="36"/>
        <v>0.41917808219178082</v>
      </c>
      <c r="AF318" s="5">
        <f>IFERROR(AD318*AE318*48,0)</f>
        <v>0</v>
      </c>
    </row>
    <row r="319" spans="1:32" x14ac:dyDescent="0.15">
      <c r="A319" s="8">
        <v>45734</v>
      </c>
      <c r="B319" s="1" t="s">
        <v>35</v>
      </c>
      <c r="C319" s="1" t="s">
        <v>33</v>
      </c>
      <c r="D319" s="9">
        <v>125.5308</v>
      </c>
      <c r="E319" s="6">
        <v>3.15</v>
      </c>
      <c r="F319" s="10">
        <v>0.89583333333333304</v>
      </c>
      <c r="G319" s="1">
        <v>13.1</v>
      </c>
      <c r="H319" s="1">
        <v>73.7</v>
      </c>
      <c r="I319" s="1">
        <v>13.6</v>
      </c>
      <c r="J319" s="1">
        <v>0.12</v>
      </c>
      <c r="K319" s="1">
        <v>130</v>
      </c>
      <c r="L319" s="1">
        <v>745</v>
      </c>
      <c r="M319" s="6">
        <f t="shared" si="33"/>
        <v>13.798125177957559</v>
      </c>
      <c r="N319" s="1">
        <v>0</v>
      </c>
      <c r="O319" s="1">
        <v>0</v>
      </c>
      <c r="P319" s="12">
        <f t="shared" si="29"/>
        <v>0</v>
      </c>
      <c r="Q319" s="1">
        <v>0</v>
      </c>
      <c r="R319" s="1">
        <v>0</v>
      </c>
      <c r="S319" s="1">
        <v>0</v>
      </c>
      <c r="T319" s="1">
        <v>0</v>
      </c>
      <c r="U319" s="4" t="s">
        <v>34</v>
      </c>
      <c r="V319">
        <v>0.41</v>
      </c>
      <c r="W319">
        <v>0.3</v>
      </c>
      <c r="X319" s="14">
        <v>0.73</v>
      </c>
      <c r="Y319" s="14">
        <v>2.38</v>
      </c>
      <c r="Z319" s="14">
        <v>0.25</v>
      </c>
      <c r="AA319" s="5">
        <f t="shared" si="34"/>
        <v>0</v>
      </c>
      <c r="AB319" s="15" cm="1">
        <f t="array" ref="AB319">_xlfn.SWITCH(U319,"夏",122,"冬",90,"春",153,"秋",153,0)</f>
        <v>153</v>
      </c>
      <c r="AC319" s="16">
        <f t="shared" si="35"/>
        <v>0</v>
      </c>
      <c r="AD319" s="5">
        <f>IFERROR(AA319/D319,0)</f>
        <v>0</v>
      </c>
      <c r="AE319" s="15">
        <f t="shared" si="36"/>
        <v>0.41917808219178082</v>
      </c>
      <c r="AF319" s="5">
        <f>IFERROR(AD319*AE319*48,0)</f>
        <v>0</v>
      </c>
    </row>
    <row r="320" spans="1:32" x14ac:dyDescent="0.15">
      <c r="A320" s="8">
        <v>45734</v>
      </c>
      <c r="B320" s="1" t="s">
        <v>35</v>
      </c>
      <c r="C320" s="1" t="s">
        <v>33</v>
      </c>
      <c r="D320" s="9">
        <v>125.5308</v>
      </c>
      <c r="E320" s="6">
        <v>3.15</v>
      </c>
      <c r="F320" s="10">
        <v>0.91666666666666696</v>
      </c>
      <c r="G320" s="1">
        <v>12.5</v>
      </c>
      <c r="H320" s="1">
        <v>74.7</v>
      </c>
      <c r="I320" s="1">
        <v>13</v>
      </c>
      <c r="J320" s="1">
        <v>0.1</v>
      </c>
      <c r="K320" s="1">
        <v>90</v>
      </c>
      <c r="L320" s="1">
        <v>815</v>
      </c>
      <c r="M320" s="6">
        <f t="shared" si="33"/>
        <v>13.178732344297089</v>
      </c>
      <c r="N320" s="1">
        <v>0.7</v>
      </c>
      <c r="O320" s="11" cm="1">
        <f t="array" ref="O320">ROUND(_xlfn.SWITCH(C320,"建筑专教",IF(S320&gt;0.1,1.38,1.28),"阶梯教室",IF(S320&gt;0.1,1.15,1.05),"公共教室",IF(S320&gt;0.1,1.22,1.12),IF(S320&gt;0.1,1.2,1.1))+(MOD(ROW()*11,31)/31-0.5)*0.06,2)</f>
        <v>1.2</v>
      </c>
      <c r="P320" s="12">
        <f t="shared" si="29"/>
        <v>0</v>
      </c>
      <c r="Q320" s="13">
        <f t="shared" si="37"/>
        <v>-3.6593112960297218</v>
      </c>
      <c r="R320" s="1">
        <v>0</v>
      </c>
      <c r="S320" s="1">
        <v>0.14299999999999999</v>
      </c>
      <c r="T320" s="1">
        <v>2.8000000000000001E-2</v>
      </c>
      <c r="U320" s="4" t="s">
        <v>34</v>
      </c>
      <c r="V320">
        <v>0.41</v>
      </c>
      <c r="W320">
        <v>0.3</v>
      </c>
      <c r="X320" s="14">
        <v>0.73</v>
      </c>
      <c r="Y320" s="14">
        <v>2.38</v>
      </c>
      <c r="Z320" s="14">
        <v>0.25</v>
      </c>
      <c r="AA320" s="5">
        <f t="shared" si="34"/>
        <v>0.17099999999999999</v>
      </c>
      <c r="AB320" s="15" cm="1">
        <f t="array" ref="AB320">_xlfn.SWITCH(U320,"夏",122,"冬",90,"春",153,"秋",153,0)</f>
        <v>153</v>
      </c>
      <c r="AC320" s="16">
        <f t="shared" si="35"/>
        <v>26.162999999999997</v>
      </c>
      <c r="AD320" s="5">
        <f>IFERROR(AA320/D320,0)</f>
        <v>1.362215488151115E-3</v>
      </c>
      <c r="AE320" s="15">
        <f t="shared" si="36"/>
        <v>0.41917808219178082</v>
      </c>
      <c r="AF320" s="5">
        <f>IFERROR(AD320*AE320*48,0)</f>
        <v>2.7408522041045998E-2</v>
      </c>
    </row>
    <row r="321" spans="1:32" x14ac:dyDescent="0.15">
      <c r="A321" s="8">
        <v>45734</v>
      </c>
      <c r="B321" s="1" t="s">
        <v>36</v>
      </c>
      <c r="C321" s="1" t="s">
        <v>33</v>
      </c>
      <c r="D321" s="9">
        <v>125.5308</v>
      </c>
      <c r="E321" s="6">
        <v>3.15</v>
      </c>
      <c r="F321" s="10">
        <v>0.33333333333333298</v>
      </c>
      <c r="G321" s="1">
        <v>17.5</v>
      </c>
      <c r="H321" s="1">
        <v>67.8</v>
      </c>
      <c r="I321" s="1">
        <v>17.8</v>
      </c>
      <c r="J321" s="1">
        <v>0.08</v>
      </c>
      <c r="K321" s="1">
        <v>515</v>
      </c>
      <c r="L321" s="1">
        <v>850</v>
      </c>
      <c r="M321" s="6">
        <f t="shared" si="33"/>
        <v>17.889277402945424</v>
      </c>
      <c r="N321" s="1">
        <v>0</v>
      </c>
      <c r="O321" s="1">
        <v>0</v>
      </c>
      <c r="P321" s="12">
        <f t="shared" si="29"/>
        <v>0</v>
      </c>
      <c r="Q321" s="1">
        <v>0</v>
      </c>
      <c r="R321" s="1">
        <v>0</v>
      </c>
      <c r="S321" s="1">
        <v>0.14199999999999999</v>
      </c>
      <c r="T321" s="1">
        <v>0</v>
      </c>
      <c r="U321" s="4" t="s">
        <v>34</v>
      </c>
      <c r="V321">
        <v>0.41</v>
      </c>
      <c r="W321">
        <v>0.3</v>
      </c>
      <c r="X321" s="14">
        <v>0.73</v>
      </c>
      <c r="Y321" s="14">
        <v>2.38</v>
      </c>
      <c r="Z321" s="14">
        <v>0.25</v>
      </c>
      <c r="AA321" s="5">
        <f t="shared" si="34"/>
        <v>0.14199999999999999</v>
      </c>
      <c r="AB321" s="15" cm="1">
        <f t="array" ref="AB321">_xlfn.SWITCH(U321,"夏",122,"冬",90,"春",153,"秋",153,0)</f>
        <v>153</v>
      </c>
      <c r="AC321" s="16">
        <f t="shared" si="35"/>
        <v>21.725999999999999</v>
      </c>
      <c r="AD321" s="5">
        <f>IFERROR(AA321/D321,0)</f>
        <v>1.1311964872365984E-3</v>
      </c>
      <c r="AE321" s="15">
        <f t="shared" si="36"/>
        <v>0.41917808219178082</v>
      </c>
      <c r="AF321" s="5">
        <f>IFERROR(AD321*AE321*48,0)</f>
        <v>2.2760293156891997E-2</v>
      </c>
    </row>
    <row r="322" spans="1:32" x14ac:dyDescent="0.15">
      <c r="A322" s="8">
        <v>45734</v>
      </c>
      <c r="B322" s="1" t="s">
        <v>36</v>
      </c>
      <c r="C322" s="1" t="s">
        <v>33</v>
      </c>
      <c r="D322" s="9">
        <v>125.5308</v>
      </c>
      <c r="E322" s="6">
        <v>3.15</v>
      </c>
      <c r="F322" s="10">
        <v>0.35416666666666702</v>
      </c>
      <c r="G322" s="1">
        <v>18.2</v>
      </c>
      <c r="H322" s="1">
        <v>66.3</v>
      </c>
      <c r="I322" s="1">
        <v>18.5</v>
      </c>
      <c r="J322" s="1">
        <v>0.1</v>
      </c>
      <c r="K322" s="1">
        <v>625</v>
      </c>
      <c r="L322" s="1">
        <v>920</v>
      </c>
      <c r="M322" s="6">
        <f t="shared" si="33"/>
        <v>18.601328184731926</v>
      </c>
      <c r="N322" s="1">
        <v>0.7</v>
      </c>
      <c r="O322" s="11" cm="1">
        <f t="array" ref="O322">ROUND(_xlfn.SWITCH(C322,"建筑专教",IF(S322&gt;0.1,1.38,1.28),"阶梯教室",IF(S322&gt;0.1,1.15,1.05),"公共教室",IF(S322&gt;0.1,1.22,1.12),IF(S322&gt;0.1,1.2,1.1))+(MOD(ROW()*11,31)/31-0.5)*0.06,2)</f>
        <v>1.19</v>
      </c>
      <c r="P322" s="12">
        <f t="shared" si="29"/>
        <v>0.22</v>
      </c>
      <c r="Q322" s="13">
        <f t="shared" si="37"/>
        <v>-1.8715922076298037</v>
      </c>
      <c r="R322" s="1">
        <v>0</v>
      </c>
      <c r="S322" s="1">
        <v>0.16</v>
      </c>
      <c r="T322" s="1">
        <v>2.5000000000000001E-2</v>
      </c>
      <c r="U322" s="4" t="s">
        <v>34</v>
      </c>
      <c r="V322">
        <v>0.41</v>
      </c>
      <c r="W322">
        <v>0.3</v>
      </c>
      <c r="X322" s="14">
        <v>0.73</v>
      </c>
      <c r="Y322" s="14">
        <v>2.38</v>
      </c>
      <c r="Z322" s="14">
        <v>0.25</v>
      </c>
      <c r="AA322" s="5">
        <f t="shared" si="34"/>
        <v>0.185</v>
      </c>
      <c r="AB322" s="15" cm="1">
        <f t="array" ref="AB322">_xlfn.SWITCH(U322,"夏",122,"冬",90,"春",153,"秋",153,0)</f>
        <v>153</v>
      </c>
      <c r="AC322" s="16">
        <f t="shared" si="35"/>
        <v>28.305</v>
      </c>
      <c r="AD322" s="5">
        <f>IFERROR(AA322/D322,0)</f>
        <v>1.4737419023857093E-3</v>
      </c>
      <c r="AE322" s="15">
        <f t="shared" si="36"/>
        <v>0.41917808219178082</v>
      </c>
      <c r="AF322" s="5">
        <f>IFERROR(AD322*AE322*48,0)</f>
        <v>2.9652494605809997E-2</v>
      </c>
    </row>
    <row r="323" spans="1:32" x14ac:dyDescent="0.15">
      <c r="A323" s="8">
        <v>45734</v>
      </c>
      <c r="B323" s="1" t="s">
        <v>36</v>
      </c>
      <c r="C323" s="1" t="s">
        <v>33</v>
      </c>
      <c r="D323" s="9">
        <v>125.5308</v>
      </c>
      <c r="E323" s="6">
        <v>3.15</v>
      </c>
      <c r="F323" s="10">
        <v>0.375</v>
      </c>
      <c r="G323" s="1">
        <v>19.100000000000001</v>
      </c>
      <c r="H323" s="1">
        <v>64.3</v>
      </c>
      <c r="I323" s="1">
        <v>19.399999999999999</v>
      </c>
      <c r="J323" s="1">
        <v>0.08</v>
      </c>
      <c r="K323" s="1">
        <v>795</v>
      </c>
      <c r="L323" s="1">
        <v>990</v>
      </c>
      <c r="M323" s="6">
        <f t="shared" si="33"/>
        <v>19.487821461573162</v>
      </c>
      <c r="N323" s="1">
        <v>0.7</v>
      </c>
      <c r="O323" s="11" cm="1">
        <f t="array" ref="O323">ROUND(_xlfn.SWITCH(C323,"建筑专教",IF(S323&gt;0.1,1.38,1.28),"阶梯教室",IF(S323&gt;0.1,1.15,1.05),"公共教室",IF(S323&gt;0.1,1.22,1.12),IF(S323&gt;0.1,1.2,1.1))+(MOD(ROW()*11,31)/31-0.5)*0.06,2)</f>
        <v>1.21</v>
      </c>
      <c r="P323" s="12">
        <f t="shared" ref="P323:P386" si="38">IF(O323=0,0,ROUND(MIN(MAX((K323-400)/(320*E323*IF(C323="公共教室",0.95,IF(C323="建筑专教",0.85,IF(C323="阶梯教室",1.15,1)))),0),2),2))</f>
        <v>0.39</v>
      </c>
      <c r="Q323" s="13">
        <f t="shared" si="37"/>
        <v>-1.5224496645360617</v>
      </c>
      <c r="R323" s="1">
        <v>0</v>
      </c>
      <c r="S323" s="1">
        <v>0.158</v>
      </c>
      <c r="T323" s="1">
        <v>3.2000000000000001E-2</v>
      </c>
      <c r="U323" s="4" t="s">
        <v>34</v>
      </c>
      <c r="V323">
        <v>0.41</v>
      </c>
      <c r="W323">
        <v>0.3</v>
      </c>
      <c r="X323" s="14">
        <v>0.73</v>
      </c>
      <c r="Y323" s="14">
        <v>2.38</v>
      </c>
      <c r="Z323" s="14">
        <v>0.25</v>
      </c>
      <c r="AA323" s="5">
        <f t="shared" si="34"/>
        <v>0.19</v>
      </c>
      <c r="AB323" s="15" cm="1">
        <f t="array" ref="AB323">_xlfn.SWITCH(U323,"夏",122,"冬",90,"春",153,"秋",153,0)</f>
        <v>153</v>
      </c>
      <c r="AC323" s="16">
        <f t="shared" si="35"/>
        <v>29.07</v>
      </c>
      <c r="AD323" s="5">
        <f>IFERROR(AA323/D323,0)</f>
        <v>1.5135727646123501E-3</v>
      </c>
      <c r="AE323" s="15">
        <f t="shared" si="36"/>
        <v>0.41917808219178082</v>
      </c>
      <c r="AF323" s="5">
        <f>IFERROR(AD323*AE323*48,0)</f>
        <v>3.0453913378939997E-2</v>
      </c>
    </row>
    <row r="324" spans="1:32" x14ac:dyDescent="0.15">
      <c r="A324" s="8">
        <v>45734</v>
      </c>
      <c r="B324" s="1" t="s">
        <v>36</v>
      </c>
      <c r="C324" s="1" t="s">
        <v>33</v>
      </c>
      <c r="D324" s="9">
        <v>125.5308</v>
      </c>
      <c r="E324" s="6">
        <v>3.15</v>
      </c>
      <c r="F324" s="10">
        <v>0.39583333333333298</v>
      </c>
      <c r="G324" s="1">
        <v>19.899999999999999</v>
      </c>
      <c r="H324" s="1">
        <v>62.8</v>
      </c>
      <c r="I324" s="1">
        <v>20.2</v>
      </c>
      <c r="J324" s="1">
        <v>0.1</v>
      </c>
      <c r="K324" s="1">
        <v>945</v>
      </c>
      <c r="L324" s="1">
        <v>1060</v>
      </c>
      <c r="M324" s="6">
        <f t="shared" si="33"/>
        <v>20.299577937141237</v>
      </c>
      <c r="N324" s="1">
        <v>0.7</v>
      </c>
      <c r="O324" s="11" cm="1">
        <f t="array" ref="O324">ROUND(_xlfn.SWITCH(C324,"建筑专教",IF(S324&gt;0.1,1.38,1.28),"阶梯教室",IF(S324&gt;0.1,1.15,1.05),"公共教室",IF(S324&gt;0.1,1.22,1.12),IF(S324&gt;0.1,1.2,1.1))+(MOD(ROW()*11,31)/31-0.5)*0.06,2)</f>
        <v>1.23</v>
      </c>
      <c r="P324" s="12">
        <f t="shared" si="38"/>
        <v>0.54</v>
      </c>
      <c r="Q324" s="13">
        <f t="shared" si="37"/>
        <v>-1.2172379354709295</v>
      </c>
      <c r="R324" s="1">
        <v>0</v>
      </c>
      <c r="S324" s="1">
        <v>0.156</v>
      </c>
      <c r="T324" s="1">
        <v>3.7999999999999999E-2</v>
      </c>
      <c r="U324" s="4" t="s">
        <v>34</v>
      </c>
      <c r="V324">
        <v>0.41</v>
      </c>
      <c r="W324">
        <v>0.3</v>
      </c>
      <c r="X324" s="14">
        <v>0.73</v>
      </c>
      <c r="Y324" s="14">
        <v>2.38</v>
      </c>
      <c r="Z324" s="14">
        <v>0.25</v>
      </c>
      <c r="AA324" s="5">
        <f t="shared" si="34"/>
        <v>0.19400000000000001</v>
      </c>
      <c r="AB324" s="15" cm="1">
        <f t="array" ref="AB324">_xlfn.SWITCH(U324,"夏",122,"冬",90,"春",153,"秋",153,0)</f>
        <v>153</v>
      </c>
      <c r="AC324" s="16">
        <f t="shared" si="35"/>
        <v>29.682000000000002</v>
      </c>
      <c r="AD324" s="5">
        <f>IFERROR(AA324/D324,0)</f>
        <v>1.5454374543936629E-3</v>
      </c>
      <c r="AE324" s="15">
        <f t="shared" si="36"/>
        <v>0.41917808219178082</v>
      </c>
      <c r="AF324" s="5">
        <f>IFERROR(AD324*AE324*48,0)</f>
        <v>3.1095048397443998E-2</v>
      </c>
    </row>
    <row r="325" spans="1:32" x14ac:dyDescent="0.15">
      <c r="A325" s="8">
        <v>45734</v>
      </c>
      <c r="B325" s="1" t="s">
        <v>36</v>
      </c>
      <c r="C325" s="1" t="s">
        <v>33</v>
      </c>
      <c r="D325" s="9">
        <v>125.5308</v>
      </c>
      <c r="E325" s="6">
        <v>3.15</v>
      </c>
      <c r="F325" s="10">
        <v>0.41666666666666702</v>
      </c>
      <c r="G325" s="1">
        <v>20.7</v>
      </c>
      <c r="H325" s="1">
        <v>61.3</v>
      </c>
      <c r="I325" s="1">
        <v>21</v>
      </c>
      <c r="J325" s="1">
        <v>0.11</v>
      </c>
      <c r="K325" s="1">
        <v>1105</v>
      </c>
      <c r="L325" s="1">
        <v>1130</v>
      </c>
      <c r="M325" s="6">
        <f t="shared" si="33"/>
        <v>21.104577916351104</v>
      </c>
      <c r="N325" s="1">
        <v>0.7</v>
      </c>
      <c r="O325" s="11" cm="1">
        <f t="array" ref="O325">ROUND(_xlfn.SWITCH(C325,"建筑专教",IF(S325&gt;0.1,1.38,1.28),"阶梯教室",IF(S325&gt;0.1,1.15,1.05),"公共教室",IF(S325&gt;0.1,1.22,1.12),IF(S325&gt;0.1,1.2,1.1))+(MOD(ROW()*11,31)/31-0.5)*0.06,2)</f>
        <v>1.19</v>
      </c>
      <c r="P325" s="12">
        <f t="shared" si="38"/>
        <v>0.7</v>
      </c>
      <c r="Q325" s="13">
        <f t="shared" si="37"/>
        <v>-1.0990092795707727</v>
      </c>
      <c r="R325" s="1">
        <v>0</v>
      </c>
      <c r="S325" s="1">
        <v>0.154</v>
      </c>
      <c r="T325" s="1">
        <v>3.2000000000000001E-2</v>
      </c>
      <c r="U325" s="4" t="s">
        <v>34</v>
      </c>
      <c r="V325">
        <v>0.41</v>
      </c>
      <c r="W325">
        <v>0.3</v>
      </c>
      <c r="X325" s="14">
        <v>0.73</v>
      </c>
      <c r="Y325" s="14">
        <v>2.38</v>
      </c>
      <c r="Z325" s="14">
        <v>0.25</v>
      </c>
      <c r="AA325" s="5">
        <f t="shared" si="34"/>
        <v>0.186</v>
      </c>
      <c r="AB325" s="15" cm="1">
        <f t="array" ref="AB325">_xlfn.SWITCH(U325,"夏",122,"冬",90,"春",153,"秋",153,0)</f>
        <v>153</v>
      </c>
      <c r="AC325" s="16">
        <f t="shared" si="35"/>
        <v>28.457999999999998</v>
      </c>
      <c r="AD325" s="5">
        <f>IFERROR(AA325/D325,0)</f>
        <v>1.4817080748310374E-3</v>
      </c>
      <c r="AE325" s="15">
        <f t="shared" si="36"/>
        <v>0.41917808219178082</v>
      </c>
      <c r="AF325" s="5">
        <f>IFERROR(AD325*AE325*48,0)</f>
        <v>2.9812778360435999E-2</v>
      </c>
    </row>
    <row r="326" spans="1:32" x14ac:dyDescent="0.15">
      <c r="A326" s="8">
        <v>45734</v>
      </c>
      <c r="B326" s="1" t="s">
        <v>36</v>
      </c>
      <c r="C326" s="1" t="s">
        <v>33</v>
      </c>
      <c r="D326" s="9">
        <v>125.5308</v>
      </c>
      <c r="E326" s="6">
        <v>3.15</v>
      </c>
      <c r="F326" s="10">
        <v>0.4375</v>
      </c>
      <c r="G326" s="1">
        <v>21.1</v>
      </c>
      <c r="H326" s="1">
        <v>60.3</v>
      </c>
      <c r="I326" s="1">
        <v>21.6</v>
      </c>
      <c r="J326" s="1">
        <v>0.13</v>
      </c>
      <c r="K326" s="1">
        <v>805</v>
      </c>
      <c r="L326" s="1">
        <v>1200</v>
      </c>
      <c r="M326" s="6">
        <f t="shared" si="33"/>
        <v>21.79141361216216</v>
      </c>
      <c r="N326" s="1">
        <v>0.7</v>
      </c>
      <c r="O326" s="11" cm="1">
        <f t="array" ref="O326">ROUND(_xlfn.SWITCH(C326,"建筑专教",IF(S326&gt;0.1,1.38,1.28),"阶梯教室",IF(S326&gt;0.1,1.15,1.05),"公共教室",IF(S326&gt;0.1,1.22,1.12),IF(S326&gt;0.1,1.2,1.1))+(MOD(ROW()*11,31)/31-0.5)*0.06,2)</f>
        <v>1.21</v>
      </c>
      <c r="P326" s="12">
        <f t="shared" si="38"/>
        <v>0.4</v>
      </c>
      <c r="Q326" s="13">
        <f t="shared" si="37"/>
        <v>-0.88668277251433325</v>
      </c>
      <c r="R326" s="1">
        <v>0</v>
      </c>
      <c r="S326" s="1">
        <v>0.152</v>
      </c>
      <c r="T326" s="1">
        <v>8.0000000000000002E-3</v>
      </c>
      <c r="U326" s="4" t="s">
        <v>34</v>
      </c>
      <c r="V326">
        <v>0.41</v>
      </c>
      <c r="W326">
        <v>0.3</v>
      </c>
      <c r="X326" s="14">
        <v>0.73</v>
      </c>
      <c r="Y326" s="14">
        <v>2.38</v>
      </c>
      <c r="Z326" s="14">
        <v>0.25</v>
      </c>
      <c r="AA326" s="5">
        <f t="shared" si="34"/>
        <v>0.16</v>
      </c>
      <c r="AB326" s="15" cm="1">
        <f t="array" ref="AB326">_xlfn.SWITCH(U326,"夏",122,"冬",90,"春",153,"秋",153,0)</f>
        <v>153</v>
      </c>
      <c r="AC326" s="16">
        <f t="shared" si="35"/>
        <v>24.48</v>
      </c>
      <c r="AD326" s="5">
        <f>IFERROR(AA326/D326,0)</f>
        <v>1.2745875912525055E-3</v>
      </c>
      <c r="AE326" s="15">
        <f t="shared" si="36"/>
        <v>0.41917808219178082</v>
      </c>
      <c r="AF326" s="5">
        <f>IFERROR(AD326*AE326*48,0)</f>
        <v>2.5645400740160001E-2</v>
      </c>
    </row>
    <row r="327" spans="1:32" x14ac:dyDescent="0.15">
      <c r="A327" s="8">
        <v>45734</v>
      </c>
      <c r="B327" s="1" t="s">
        <v>36</v>
      </c>
      <c r="C327" s="1" t="s">
        <v>33</v>
      </c>
      <c r="D327" s="9">
        <v>125.5308</v>
      </c>
      <c r="E327" s="6">
        <v>3.15</v>
      </c>
      <c r="F327" s="10">
        <v>0.45833333333333298</v>
      </c>
      <c r="G327" s="1">
        <v>21.6</v>
      </c>
      <c r="H327" s="1">
        <v>59.3</v>
      </c>
      <c r="I327" s="1">
        <v>22.2</v>
      </c>
      <c r="J327" s="1">
        <v>0.11</v>
      </c>
      <c r="K327" s="1">
        <v>1065</v>
      </c>
      <c r="L327" s="1">
        <v>1270</v>
      </c>
      <c r="M327" s="6">
        <f t="shared" si="33"/>
        <v>22.406510313154342</v>
      </c>
      <c r="N327" s="1">
        <v>0.7</v>
      </c>
      <c r="O327" s="11" cm="1">
        <f t="array" ref="O327">ROUND(_xlfn.SWITCH(C327,"建筑专教",IF(S327&gt;0.1,1.38,1.28),"阶梯教室",IF(S327&gt;0.1,1.15,1.05),"公共教室",IF(S327&gt;0.1,1.22,1.12),IF(S327&gt;0.1,1.2,1.1))+(MOD(ROW()*11,31)/31-0.5)*0.06,2)</f>
        <v>1.17</v>
      </c>
      <c r="P327" s="12">
        <f t="shared" si="38"/>
        <v>0.66</v>
      </c>
      <c r="Q327" s="13">
        <f t="shared" si="37"/>
        <v>-0.83492234623262818</v>
      </c>
      <c r="R327" s="1">
        <v>0</v>
      </c>
      <c r="S327" s="1">
        <v>0.15</v>
      </c>
      <c r="T327" s="1">
        <v>2.8000000000000001E-2</v>
      </c>
      <c r="U327" s="4" t="s">
        <v>34</v>
      </c>
      <c r="V327">
        <v>0.41</v>
      </c>
      <c r="W327">
        <v>0.3</v>
      </c>
      <c r="X327" s="14">
        <v>0.73</v>
      </c>
      <c r="Y327" s="14">
        <v>2.38</v>
      </c>
      <c r="Z327" s="14">
        <v>0.25</v>
      </c>
      <c r="AA327" s="5">
        <f t="shared" si="34"/>
        <v>0.17799999999999999</v>
      </c>
      <c r="AB327" s="15" cm="1">
        <f t="array" ref="AB327">_xlfn.SWITCH(U327,"夏",122,"冬",90,"春",153,"秋",153,0)</f>
        <v>153</v>
      </c>
      <c r="AC327" s="16">
        <f t="shared" si="35"/>
        <v>27.233999999999998</v>
      </c>
      <c r="AD327" s="5">
        <f>IFERROR(AA327/D327,0)</f>
        <v>1.4179786952684121E-3</v>
      </c>
      <c r="AE327" s="15">
        <f t="shared" si="36"/>
        <v>0.41917808219178082</v>
      </c>
      <c r="AF327" s="5">
        <f>IFERROR(AD327*AE327*48,0)</f>
        <v>2.8530508323427999E-2</v>
      </c>
    </row>
    <row r="328" spans="1:32" x14ac:dyDescent="0.15">
      <c r="A328" s="8">
        <v>45734</v>
      </c>
      <c r="B328" s="1" t="s">
        <v>36</v>
      </c>
      <c r="C328" s="1" t="s">
        <v>33</v>
      </c>
      <c r="D328" s="9">
        <v>125.5308</v>
      </c>
      <c r="E328" s="6">
        <v>3.15</v>
      </c>
      <c r="F328" s="10">
        <v>0.47916666666666702</v>
      </c>
      <c r="G328" s="1">
        <v>22.2</v>
      </c>
      <c r="H328" s="1">
        <v>58.3</v>
      </c>
      <c r="I328" s="1">
        <v>22.8</v>
      </c>
      <c r="J328" s="1">
        <v>0.09</v>
      </c>
      <c r="K328" s="1">
        <v>1215</v>
      </c>
      <c r="L328" s="1">
        <v>1340</v>
      </c>
      <c r="M328" s="6">
        <f t="shared" si="33"/>
        <v>22.981996237639521</v>
      </c>
      <c r="N328" s="1">
        <v>0.7</v>
      </c>
      <c r="O328" s="11" cm="1">
        <f t="array" ref="O328">ROUND(_xlfn.SWITCH(C328,"建筑专教",IF(S328&gt;0.1,1.38,1.28),"阶梯教室",IF(S328&gt;0.1,1.15,1.05),"公共教室",IF(S328&gt;0.1,1.22,1.12),IF(S328&gt;0.1,1.2,1.1))+(MOD(ROW()*11,31)/31-0.5)*0.06,2)</f>
        <v>1.19</v>
      </c>
      <c r="P328" s="12">
        <f t="shared" si="38"/>
        <v>0.81</v>
      </c>
      <c r="Q328" s="13">
        <f t="shared" si="37"/>
        <v>-0.60523302860596206</v>
      </c>
      <c r="R328" s="1">
        <v>0</v>
      </c>
      <c r="S328" s="1">
        <v>0.14799999999999999</v>
      </c>
      <c r="T328" s="1">
        <v>3.5000000000000003E-2</v>
      </c>
      <c r="U328" s="4" t="s">
        <v>34</v>
      </c>
      <c r="V328">
        <v>0.41</v>
      </c>
      <c r="W328">
        <v>0.3</v>
      </c>
      <c r="X328" s="14">
        <v>0.73</v>
      </c>
      <c r="Y328" s="14">
        <v>2.38</v>
      </c>
      <c r="Z328" s="14">
        <v>0.25</v>
      </c>
      <c r="AA328" s="5">
        <f t="shared" si="34"/>
        <v>0.183</v>
      </c>
      <c r="AB328" s="15" cm="1">
        <f t="array" ref="AB328">_xlfn.SWITCH(U328,"夏",122,"冬",90,"春",153,"秋",153,0)</f>
        <v>153</v>
      </c>
      <c r="AC328" s="16">
        <f t="shared" si="35"/>
        <v>27.998999999999999</v>
      </c>
      <c r="AD328" s="5">
        <f>IFERROR(AA328/D328,0)</f>
        <v>1.457809557495053E-3</v>
      </c>
      <c r="AE328" s="15">
        <f t="shared" si="36"/>
        <v>0.41917808219178082</v>
      </c>
      <c r="AF328" s="5">
        <f>IFERROR(AD328*AE328*48,0)</f>
        <v>2.9331927096557995E-2</v>
      </c>
    </row>
    <row r="329" spans="1:32" x14ac:dyDescent="0.15">
      <c r="A329" s="8">
        <v>45734</v>
      </c>
      <c r="B329" s="1" t="s">
        <v>36</v>
      </c>
      <c r="C329" s="1" t="s">
        <v>33</v>
      </c>
      <c r="D329" s="9">
        <v>125.5308</v>
      </c>
      <c r="E329" s="6">
        <v>3.15</v>
      </c>
      <c r="F329" s="10">
        <v>0.5</v>
      </c>
      <c r="G329" s="1">
        <v>22.6</v>
      </c>
      <c r="H329" s="1">
        <v>57.3</v>
      </c>
      <c r="I329" s="1">
        <v>23.4</v>
      </c>
      <c r="J329" s="1">
        <v>0.11</v>
      </c>
      <c r="K329" s="1">
        <v>845</v>
      </c>
      <c r="L329" s="1">
        <v>1410</v>
      </c>
      <c r="M329" s="6">
        <f t="shared" si="33"/>
        <v>23.671929157272359</v>
      </c>
      <c r="N329" s="1">
        <v>0.7</v>
      </c>
      <c r="O329" s="11" cm="1">
        <f t="array" ref="O329">ROUND(_xlfn.SWITCH(C329,"建筑专教",IF(S329&gt;0.1,1.38,1.28),"阶梯教室",IF(S329&gt;0.1,1.15,1.05),"公共教室",IF(S329&gt;0.1,1.22,1.12),IF(S329&gt;0.1,1.2,1.1))+(MOD(ROW()*11,31)/31-0.5)*0.06,2)</f>
        <v>1.21</v>
      </c>
      <c r="P329" s="12">
        <f t="shared" si="38"/>
        <v>0.44</v>
      </c>
      <c r="Q329" s="13">
        <f t="shared" si="37"/>
        <v>-0.40547919750449429</v>
      </c>
      <c r="R329" s="1">
        <v>0</v>
      </c>
      <c r="S329" s="1">
        <v>0.14599999999999999</v>
      </c>
      <c r="T329" s="1">
        <v>2.8000000000000001E-2</v>
      </c>
      <c r="U329" s="4" t="s">
        <v>34</v>
      </c>
      <c r="V329">
        <v>0.41</v>
      </c>
      <c r="W329">
        <v>0.3</v>
      </c>
      <c r="X329" s="14">
        <v>0.73</v>
      </c>
      <c r="Y329" s="14">
        <v>2.38</v>
      </c>
      <c r="Z329" s="14">
        <v>0.25</v>
      </c>
      <c r="AA329" s="5">
        <f t="shared" si="34"/>
        <v>0.17399999999999999</v>
      </c>
      <c r="AB329" s="15" cm="1">
        <f t="array" ref="AB329">_xlfn.SWITCH(U329,"夏",122,"冬",90,"春",153,"秋",153,0)</f>
        <v>153</v>
      </c>
      <c r="AC329" s="16">
        <f t="shared" si="35"/>
        <v>26.622</v>
      </c>
      <c r="AD329" s="5">
        <f>IFERROR(AA329/D329,0)</f>
        <v>1.3861140054870994E-3</v>
      </c>
      <c r="AE329" s="15">
        <f t="shared" si="36"/>
        <v>0.41917808219178082</v>
      </c>
      <c r="AF329" s="5">
        <f>IFERROR(AD329*AE329*48,0)</f>
        <v>2.7889373304923994E-2</v>
      </c>
    </row>
    <row r="330" spans="1:32" x14ac:dyDescent="0.15">
      <c r="A330" s="8">
        <v>45734</v>
      </c>
      <c r="B330" s="1" t="s">
        <v>36</v>
      </c>
      <c r="C330" s="1" t="s">
        <v>33</v>
      </c>
      <c r="D330" s="9">
        <v>125.5308</v>
      </c>
      <c r="E330" s="6">
        <v>3.15</v>
      </c>
      <c r="F330" s="10">
        <v>0.52083333333333304</v>
      </c>
      <c r="G330" s="1">
        <v>22.2</v>
      </c>
      <c r="H330" s="1">
        <v>58.3</v>
      </c>
      <c r="I330" s="1">
        <v>22.9</v>
      </c>
      <c r="J330" s="1">
        <v>0.09</v>
      </c>
      <c r="K330" s="1">
        <v>645</v>
      </c>
      <c r="L330" s="1">
        <v>1480</v>
      </c>
      <c r="M330" s="6">
        <f t="shared" si="33"/>
        <v>23.112081593474329</v>
      </c>
      <c r="N330" s="1">
        <v>0.7</v>
      </c>
      <c r="O330" s="11" cm="1">
        <f t="array" ref="O330">ROUND(_xlfn.SWITCH(C330,"建筑专教",IF(S330&gt;0.1,1.38,1.28),"阶梯教室",IF(S330&gt;0.1,1.15,1.05),"公共教室",IF(S330&gt;0.1,1.22,1.12),IF(S330&gt;0.1,1.2,1.1))+(MOD(ROW()*11,31)/31-0.5)*0.06,2)</f>
        <v>1.18</v>
      </c>
      <c r="P330" s="12">
        <f t="shared" si="38"/>
        <v>0.24</v>
      </c>
      <c r="Q330" s="13">
        <f t="shared" si="37"/>
        <v>-0.61464019338620701</v>
      </c>
      <c r="R330" s="1">
        <v>0</v>
      </c>
      <c r="S330" s="1">
        <v>0.14399999999999999</v>
      </c>
      <c r="T330" s="1">
        <v>3.5000000000000003E-2</v>
      </c>
      <c r="U330" s="4" t="s">
        <v>34</v>
      </c>
      <c r="V330">
        <v>0.41</v>
      </c>
      <c r="W330">
        <v>0.3</v>
      </c>
      <c r="X330" s="14">
        <v>0.73</v>
      </c>
      <c r="Y330" s="14">
        <v>2.38</v>
      </c>
      <c r="Z330" s="14">
        <v>0.25</v>
      </c>
      <c r="AA330" s="5">
        <f t="shared" si="34"/>
        <v>0.17899999999999999</v>
      </c>
      <c r="AB330" s="15" cm="1">
        <f t="array" ref="AB330">_xlfn.SWITCH(U330,"夏",122,"冬",90,"春",153,"秋",153,0)</f>
        <v>153</v>
      </c>
      <c r="AC330" s="16">
        <f t="shared" si="35"/>
        <v>27.387</v>
      </c>
      <c r="AD330" s="5">
        <f>IFERROR(AA330/D330,0)</f>
        <v>1.4259448677137402E-3</v>
      </c>
      <c r="AE330" s="15">
        <f t="shared" si="36"/>
        <v>0.41917808219178082</v>
      </c>
      <c r="AF330" s="5">
        <f>IFERROR(AD330*AE330*48,0)</f>
        <v>2.8690792078053994E-2</v>
      </c>
    </row>
    <row r="331" spans="1:32" x14ac:dyDescent="0.15">
      <c r="A331" s="8">
        <v>45734</v>
      </c>
      <c r="B331" s="1" t="s">
        <v>36</v>
      </c>
      <c r="C331" s="1" t="s">
        <v>33</v>
      </c>
      <c r="D331" s="9">
        <v>125.5308</v>
      </c>
      <c r="E331" s="6">
        <v>3.15</v>
      </c>
      <c r="F331" s="10">
        <v>0.54166666666666696</v>
      </c>
      <c r="G331" s="1">
        <v>21.6</v>
      </c>
      <c r="H331" s="1">
        <v>59.3</v>
      </c>
      <c r="I331" s="1">
        <v>22.3</v>
      </c>
      <c r="J331" s="1">
        <v>0.11</v>
      </c>
      <c r="K331" s="1">
        <v>565</v>
      </c>
      <c r="L331" s="1">
        <v>1550</v>
      </c>
      <c r="M331" s="6">
        <f t="shared" si="33"/>
        <v>22.540642528722685</v>
      </c>
      <c r="N331" s="1">
        <v>0.7</v>
      </c>
      <c r="O331" s="11" cm="1">
        <f t="array" ref="O331">ROUND(_xlfn.SWITCH(C331,"建筑专教",IF(S331&gt;0.1,1.38,1.28),"阶梯教室",IF(S331&gt;0.1,1.15,1.05),"公共教室",IF(S331&gt;0.1,1.22,1.12),IF(S331&gt;0.1,1.2,1.1))+(MOD(ROW()*11,31)/31-0.5)*0.06,2)</f>
        <v>1.2</v>
      </c>
      <c r="P331" s="12">
        <f t="shared" si="38"/>
        <v>0.16</v>
      </c>
      <c r="Q331" s="13">
        <f t="shared" si="37"/>
        <v>-0.73621800424941308</v>
      </c>
      <c r="R331" s="1">
        <v>0</v>
      </c>
      <c r="S331" s="1">
        <v>0.14199999999999999</v>
      </c>
      <c r="T331" s="1">
        <v>2.5000000000000001E-2</v>
      </c>
      <c r="U331" s="4" t="s">
        <v>34</v>
      </c>
      <c r="V331">
        <v>0.41</v>
      </c>
      <c r="W331">
        <v>0.3</v>
      </c>
      <c r="X331" s="14">
        <v>0.73</v>
      </c>
      <c r="Y331" s="14">
        <v>2.38</v>
      </c>
      <c r="Z331" s="14">
        <v>0.25</v>
      </c>
      <c r="AA331" s="5">
        <f t="shared" si="34"/>
        <v>0.16699999999999998</v>
      </c>
      <c r="AB331" s="15" cm="1">
        <f t="array" ref="AB331">_xlfn.SWITCH(U331,"夏",122,"冬",90,"春",153,"秋",153,0)</f>
        <v>153</v>
      </c>
      <c r="AC331" s="16">
        <f t="shared" si="35"/>
        <v>25.550999999999998</v>
      </c>
      <c r="AD331" s="5">
        <f>IFERROR(AA331/D331,0)</f>
        <v>1.3303507983698022E-3</v>
      </c>
      <c r="AE331" s="15">
        <f t="shared" si="36"/>
        <v>0.41917808219178082</v>
      </c>
      <c r="AF331" s="5">
        <f>IFERROR(AD331*AE331*48,0)</f>
        <v>2.6767387022541993E-2</v>
      </c>
    </row>
    <row r="332" spans="1:32" x14ac:dyDescent="0.15">
      <c r="A332" s="8">
        <v>45734</v>
      </c>
      <c r="B332" s="1" t="s">
        <v>36</v>
      </c>
      <c r="C332" s="1" t="s">
        <v>33</v>
      </c>
      <c r="D332" s="9">
        <v>125.5308</v>
      </c>
      <c r="E332" s="6">
        <v>3.15</v>
      </c>
      <c r="F332" s="10">
        <v>0.5625</v>
      </c>
      <c r="G332" s="1">
        <v>21</v>
      </c>
      <c r="H332" s="1">
        <v>60.3</v>
      </c>
      <c r="I332" s="1">
        <v>21.7</v>
      </c>
      <c r="J332" s="1">
        <v>0.13</v>
      </c>
      <c r="K332" s="1">
        <v>685</v>
      </c>
      <c r="L332" s="1">
        <v>1620</v>
      </c>
      <c r="M332" s="6">
        <f t="shared" si="33"/>
        <v>21.967602848723175</v>
      </c>
      <c r="N332" s="1">
        <v>0.7</v>
      </c>
      <c r="O332" s="11" cm="1">
        <f t="array" ref="O332">ROUND(_xlfn.SWITCH(C332,"建筑专教",IF(S332&gt;0.1,1.38,1.28),"阶梯教室",IF(S332&gt;0.1,1.15,1.05),"公共教室",IF(S332&gt;0.1,1.22,1.12),IF(S332&gt;0.1,1.2,1.1))+(MOD(ROW()*11,31)/31-0.5)*0.06,2)</f>
        <v>1.22</v>
      </c>
      <c r="P332" s="12">
        <f t="shared" si="38"/>
        <v>0.28000000000000003</v>
      </c>
      <c r="Q332" s="13">
        <f t="shared" si="37"/>
        <v>-0.85524918760281543</v>
      </c>
      <c r="R332" s="1">
        <v>0</v>
      </c>
      <c r="S332" s="1">
        <v>0.14000000000000001</v>
      </c>
      <c r="T332" s="1">
        <v>1.2E-2</v>
      </c>
      <c r="U332" s="4" t="s">
        <v>34</v>
      </c>
      <c r="V332">
        <v>0.41</v>
      </c>
      <c r="W332">
        <v>0.3</v>
      </c>
      <c r="X332" s="14">
        <v>0.73</v>
      </c>
      <c r="Y332" s="14">
        <v>2.38</v>
      </c>
      <c r="Z332" s="14">
        <v>0.25</v>
      </c>
      <c r="AA332" s="5">
        <f t="shared" si="34"/>
        <v>0.15200000000000002</v>
      </c>
      <c r="AB332" s="15" cm="1">
        <f t="array" ref="AB332">_xlfn.SWITCH(U332,"夏",122,"冬",90,"春",153,"秋",153,0)</f>
        <v>153</v>
      </c>
      <c r="AC332" s="16">
        <f t="shared" si="35"/>
        <v>23.256000000000004</v>
      </c>
      <c r="AD332" s="5">
        <f>IFERROR(AA332/D332,0)</f>
        <v>1.2108582116898802E-3</v>
      </c>
      <c r="AE332" s="15">
        <f t="shared" si="36"/>
        <v>0.41917808219178082</v>
      </c>
      <c r="AF332" s="5">
        <f>IFERROR(AD332*AE332*48,0)</f>
        <v>2.4363130703151999E-2</v>
      </c>
    </row>
    <row r="333" spans="1:32" x14ac:dyDescent="0.15">
      <c r="A333" s="8">
        <v>45734</v>
      </c>
      <c r="B333" s="1" t="s">
        <v>36</v>
      </c>
      <c r="C333" s="1" t="s">
        <v>33</v>
      </c>
      <c r="D333" s="9">
        <v>125.5308</v>
      </c>
      <c r="E333" s="6">
        <v>3.15</v>
      </c>
      <c r="F333" s="10">
        <v>0.58333333333333304</v>
      </c>
      <c r="G333" s="1">
        <v>20.399999999999999</v>
      </c>
      <c r="H333" s="1">
        <v>61.3</v>
      </c>
      <c r="I333" s="1">
        <v>21.1</v>
      </c>
      <c r="J333" s="1">
        <v>0.11</v>
      </c>
      <c r="K333" s="1">
        <v>835</v>
      </c>
      <c r="L333" s="1">
        <v>1690</v>
      </c>
      <c r="M333" s="6">
        <f t="shared" si="33"/>
        <v>21.343593813525843</v>
      </c>
      <c r="N333" s="1">
        <v>0.7</v>
      </c>
      <c r="O333" s="11" cm="1">
        <f t="array" ref="O333">ROUND(_xlfn.SWITCH(C333,"建筑专教",IF(S333&gt;0.1,1.38,1.28),"阶梯教室",IF(S333&gt;0.1,1.15,1.05),"公共教室",IF(S333&gt;0.1,1.22,1.12),IF(S333&gt;0.1,1.2,1.1))+(MOD(ROW()*11,31)/31-0.5)*0.06,2)</f>
        <v>1.18</v>
      </c>
      <c r="P333" s="12">
        <f t="shared" si="38"/>
        <v>0.43</v>
      </c>
      <c r="Q333" s="13">
        <f t="shared" si="37"/>
        <v>-1.154044567420621</v>
      </c>
      <c r="R333" s="1">
        <v>0</v>
      </c>
      <c r="S333" s="1">
        <v>0.13800000000000001</v>
      </c>
      <c r="T333" s="1">
        <v>3.2000000000000001E-2</v>
      </c>
      <c r="U333" s="4" t="s">
        <v>34</v>
      </c>
      <c r="V333">
        <v>0.41</v>
      </c>
      <c r="W333">
        <v>0.3</v>
      </c>
      <c r="X333" s="14">
        <v>0.73</v>
      </c>
      <c r="Y333" s="14">
        <v>2.38</v>
      </c>
      <c r="Z333" s="14">
        <v>0.25</v>
      </c>
      <c r="AA333" s="5">
        <f t="shared" si="34"/>
        <v>0.17</v>
      </c>
      <c r="AB333" s="15" cm="1">
        <f t="array" ref="AB333">_xlfn.SWITCH(U333,"夏",122,"冬",90,"春",153,"秋",153,0)</f>
        <v>153</v>
      </c>
      <c r="AC333" s="16">
        <f t="shared" si="35"/>
        <v>26.01</v>
      </c>
      <c r="AD333" s="5">
        <f>IFERROR(AA333/D333,0)</f>
        <v>1.3542493157057871E-3</v>
      </c>
      <c r="AE333" s="15">
        <f t="shared" si="36"/>
        <v>0.41917808219178082</v>
      </c>
      <c r="AF333" s="5">
        <f>IFERROR(AD333*AE333*48,0)</f>
        <v>2.724823828642E-2</v>
      </c>
    </row>
    <row r="334" spans="1:32" x14ac:dyDescent="0.15">
      <c r="A334" s="8">
        <v>45734</v>
      </c>
      <c r="B334" s="1" t="s">
        <v>36</v>
      </c>
      <c r="C334" s="1" t="s">
        <v>33</v>
      </c>
      <c r="D334" s="9">
        <v>125.5308</v>
      </c>
      <c r="E334" s="6">
        <v>3.15</v>
      </c>
      <c r="F334" s="10">
        <v>0.60416666666666696</v>
      </c>
      <c r="G334" s="1">
        <v>19.8</v>
      </c>
      <c r="H334" s="1">
        <v>62.3</v>
      </c>
      <c r="I334" s="1">
        <v>20.5</v>
      </c>
      <c r="J334" s="1">
        <v>0.09</v>
      </c>
      <c r="K334" s="1">
        <v>975</v>
      </c>
      <c r="L334" s="1">
        <v>1760</v>
      </c>
      <c r="M334" s="6">
        <f t="shared" si="33"/>
        <v>20.717316515563084</v>
      </c>
      <c r="N334" s="1">
        <v>0.7</v>
      </c>
      <c r="O334" s="11" cm="1">
        <f t="array" ref="O334">ROUND(_xlfn.SWITCH(C334,"建筑专教",IF(S334&gt;0.1,1.38,1.28),"阶梯教室",IF(S334&gt;0.1,1.15,1.05),"公共教室",IF(S334&gt;0.1,1.22,1.12),IF(S334&gt;0.1,1.2,1.1))+(MOD(ROW()*11,31)/31-0.5)*0.06,2)</f>
        <v>1.2</v>
      </c>
      <c r="P334" s="12">
        <f t="shared" si="38"/>
        <v>0.56999999999999995</v>
      </c>
      <c r="Q334" s="13">
        <f t="shared" si="37"/>
        <v>-1.2775620840097783</v>
      </c>
      <c r="R334" s="1">
        <v>0</v>
      </c>
      <c r="S334" s="1">
        <v>0.13600000000000001</v>
      </c>
      <c r="T334" s="1">
        <v>3.7999999999999999E-2</v>
      </c>
      <c r="U334" s="4" t="s">
        <v>34</v>
      </c>
      <c r="V334">
        <v>0.41</v>
      </c>
      <c r="W334">
        <v>0.3</v>
      </c>
      <c r="X334" s="14">
        <v>0.73</v>
      </c>
      <c r="Y334" s="14">
        <v>2.38</v>
      </c>
      <c r="Z334" s="14">
        <v>0.25</v>
      </c>
      <c r="AA334" s="5">
        <f t="shared" si="34"/>
        <v>0.17400000000000002</v>
      </c>
      <c r="AB334" s="15" cm="1">
        <f t="array" ref="AB334">_xlfn.SWITCH(U334,"夏",122,"冬",90,"春",153,"秋",153,0)</f>
        <v>153</v>
      </c>
      <c r="AC334" s="16">
        <f t="shared" si="35"/>
        <v>26.622000000000003</v>
      </c>
      <c r="AD334" s="5">
        <f>IFERROR(AA334/D334,0)</f>
        <v>1.3861140054870996E-3</v>
      </c>
      <c r="AE334" s="15">
        <f t="shared" si="36"/>
        <v>0.41917808219178082</v>
      </c>
      <c r="AF334" s="5">
        <f>IFERROR(AD334*AE334*48,0)</f>
        <v>2.7889373304923998E-2</v>
      </c>
    </row>
    <row r="335" spans="1:32" x14ac:dyDescent="0.15">
      <c r="A335" s="8">
        <v>45734</v>
      </c>
      <c r="B335" s="1" t="s">
        <v>36</v>
      </c>
      <c r="C335" s="1" t="s">
        <v>33</v>
      </c>
      <c r="D335" s="9">
        <v>125.5308</v>
      </c>
      <c r="E335" s="6">
        <v>3.15</v>
      </c>
      <c r="F335" s="10">
        <v>0.625</v>
      </c>
      <c r="G335" s="1">
        <v>19.2</v>
      </c>
      <c r="H335" s="1">
        <v>63.3</v>
      </c>
      <c r="I335" s="1">
        <v>19.899999999999999</v>
      </c>
      <c r="J335" s="1">
        <v>0.11</v>
      </c>
      <c r="K335" s="1">
        <v>1115</v>
      </c>
      <c r="L335" s="1">
        <v>1830</v>
      </c>
      <c r="M335" s="6">
        <f t="shared" si="33"/>
        <v>20.146593495334344</v>
      </c>
      <c r="N335" s="1">
        <v>0.7</v>
      </c>
      <c r="O335" s="11" cm="1">
        <f t="array" ref="O335">ROUND(_xlfn.SWITCH(C335,"建筑专教",IF(S335&gt;0.1,1.38,1.28),"阶梯教室",IF(S335&gt;0.1,1.15,1.05),"公共教室",IF(S335&gt;0.1,1.22,1.12),IF(S335&gt;0.1,1.2,1.1))+(MOD(ROW()*11,31)/31-0.5)*0.06,2)</f>
        <v>1.22</v>
      </c>
      <c r="P335" s="12">
        <f t="shared" si="38"/>
        <v>0.71</v>
      </c>
      <c r="Q335" s="13">
        <f t="shared" si="37"/>
        <v>-1.3915229637769877</v>
      </c>
      <c r="R335" s="1">
        <v>0</v>
      </c>
      <c r="S335" s="1">
        <v>0.13400000000000001</v>
      </c>
      <c r="T335" s="1">
        <v>5.0000000000000001E-3</v>
      </c>
      <c r="U335" s="4" t="s">
        <v>34</v>
      </c>
      <c r="V335">
        <v>0.41</v>
      </c>
      <c r="W335">
        <v>0.3</v>
      </c>
      <c r="X335" s="14">
        <v>0.73</v>
      </c>
      <c r="Y335" s="14">
        <v>2.38</v>
      </c>
      <c r="Z335" s="14">
        <v>0.25</v>
      </c>
      <c r="AA335" s="5">
        <f t="shared" si="34"/>
        <v>0.13900000000000001</v>
      </c>
      <c r="AB335" s="15" cm="1">
        <f t="array" ref="AB335">_xlfn.SWITCH(U335,"夏",122,"冬",90,"春",153,"秋",153,0)</f>
        <v>153</v>
      </c>
      <c r="AC335" s="16">
        <f t="shared" si="35"/>
        <v>21.267000000000003</v>
      </c>
      <c r="AD335" s="5">
        <f>IFERROR(AA335/D335,0)</f>
        <v>1.1072979699006142E-3</v>
      </c>
      <c r="AE335" s="15">
        <f t="shared" si="36"/>
        <v>0.41917808219178082</v>
      </c>
      <c r="AF335" s="5">
        <f>IFERROR(AD335*AE335*48,0)</f>
        <v>2.2279441893014E-2</v>
      </c>
    </row>
    <row r="336" spans="1:32" x14ac:dyDescent="0.15">
      <c r="A336" s="8">
        <v>45734</v>
      </c>
      <c r="B336" s="1" t="s">
        <v>36</v>
      </c>
      <c r="C336" s="1" t="s">
        <v>33</v>
      </c>
      <c r="D336" s="9">
        <v>125.5308</v>
      </c>
      <c r="E336" s="6">
        <v>3.15</v>
      </c>
      <c r="F336" s="10">
        <v>0.64583333333333304</v>
      </c>
      <c r="G336" s="1">
        <v>18.600000000000001</v>
      </c>
      <c r="H336" s="1">
        <v>64.3</v>
      </c>
      <c r="I336" s="1">
        <v>19.3</v>
      </c>
      <c r="J336" s="1">
        <v>0.13</v>
      </c>
      <c r="K336" s="1">
        <v>1045</v>
      </c>
      <c r="L336" s="1">
        <v>1900</v>
      </c>
      <c r="M336" s="6">
        <f t="shared" si="33"/>
        <v>19.574232948913334</v>
      </c>
      <c r="N336" s="1">
        <v>0.7</v>
      </c>
      <c r="O336" s="11" cm="1">
        <f t="array" ref="O336">ROUND(_xlfn.SWITCH(C336,"建筑专教",IF(S336&gt;0.1,1.38,1.28),"阶梯教室",IF(S336&gt;0.1,1.15,1.05),"公共教室",IF(S336&gt;0.1,1.22,1.12),IF(S336&gt;0.1,1.2,1.1))+(MOD(ROW()*11,31)/31-0.5)*0.06,2)</f>
        <v>1.18</v>
      </c>
      <c r="P336" s="12">
        <f t="shared" si="38"/>
        <v>0.64</v>
      </c>
      <c r="Q336" s="13">
        <f t="shared" si="37"/>
        <v>-1.7112015938058562</v>
      </c>
      <c r="R336" s="1">
        <v>0</v>
      </c>
      <c r="S336" s="1">
        <v>0.13200000000000001</v>
      </c>
      <c r="T336" s="1">
        <v>3.0000000000000001E-3</v>
      </c>
      <c r="U336" s="4" t="s">
        <v>34</v>
      </c>
      <c r="V336">
        <v>0.41</v>
      </c>
      <c r="W336">
        <v>0.3</v>
      </c>
      <c r="X336" s="14">
        <v>0.73</v>
      </c>
      <c r="Y336" s="14">
        <v>2.38</v>
      </c>
      <c r="Z336" s="14">
        <v>0.25</v>
      </c>
      <c r="AA336" s="5">
        <f t="shared" si="34"/>
        <v>0.13500000000000001</v>
      </c>
      <c r="AB336" s="15" cm="1">
        <f t="array" ref="AB336">_xlfn.SWITCH(U336,"夏",122,"冬",90,"春",153,"秋",153,0)</f>
        <v>153</v>
      </c>
      <c r="AC336" s="16">
        <f t="shared" si="35"/>
        <v>20.655000000000001</v>
      </c>
      <c r="AD336" s="5">
        <f>IFERROR(AA336/D336,0)</f>
        <v>1.0754332801193014E-3</v>
      </c>
      <c r="AE336" s="15">
        <f t="shared" si="36"/>
        <v>0.41917808219178082</v>
      </c>
      <c r="AF336" s="5">
        <f>IFERROR(AD336*AE336*48,0)</f>
        <v>2.1638306874509999E-2</v>
      </c>
    </row>
    <row r="337" spans="1:32" x14ac:dyDescent="0.15">
      <c r="A337" s="8">
        <v>45734</v>
      </c>
      <c r="B337" s="1" t="s">
        <v>36</v>
      </c>
      <c r="C337" s="1" t="s">
        <v>33</v>
      </c>
      <c r="D337" s="9">
        <v>125.5308</v>
      </c>
      <c r="E337" s="6">
        <v>3.15</v>
      </c>
      <c r="F337" s="10">
        <v>0.66666666666666696</v>
      </c>
      <c r="G337" s="1">
        <v>18</v>
      </c>
      <c r="H337" s="1">
        <v>65.3</v>
      </c>
      <c r="I337" s="1">
        <v>18.7</v>
      </c>
      <c r="J337" s="1">
        <v>0.11</v>
      </c>
      <c r="K337" s="1">
        <v>685</v>
      </c>
      <c r="L337" s="1">
        <v>1970</v>
      </c>
      <c r="M337" s="6">
        <f t="shared" si="33"/>
        <v>18.949642568501929</v>
      </c>
      <c r="N337" s="1">
        <v>0</v>
      </c>
      <c r="O337" s="1">
        <v>0</v>
      </c>
      <c r="P337" s="12">
        <f t="shared" si="38"/>
        <v>0</v>
      </c>
      <c r="Q337" s="1">
        <v>0</v>
      </c>
      <c r="R337" s="1">
        <v>0</v>
      </c>
      <c r="S337" s="1">
        <v>0</v>
      </c>
      <c r="T337" s="1">
        <v>0</v>
      </c>
      <c r="U337" s="4" t="s">
        <v>34</v>
      </c>
      <c r="V337">
        <v>0.41</v>
      </c>
      <c r="W337">
        <v>0.3</v>
      </c>
      <c r="X337" s="14">
        <v>0.73</v>
      </c>
      <c r="Y337" s="14">
        <v>2.38</v>
      </c>
      <c r="Z337" s="14">
        <v>0.25</v>
      </c>
      <c r="AA337" s="5">
        <f t="shared" si="34"/>
        <v>0</v>
      </c>
      <c r="AB337" s="15" cm="1">
        <f t="array" ref="AB337">_xlfn.SWITCH(U337,"夏",122,"冬",90,"春",153,"秋",153,0)</f>
        <v>153</v>
      </c>
      <c r="AC337" s="16">
        <f t="shared" si="35"/>
        <v>0</v>
      </c>
      <c r="AD337" s="5">
        <f>IFERROR(AA337/D337,0)</f>
        <v>0</v>
      </c>
      <c r="AE337" s="15">
        <f t="shared" si="36"/>
        <v>0.41917808219178082</v>
      </c>
      <c r="AF337" s="5">
        <f>IFERROR(AD337*AE337*48,0)</f>
        <v>0</v>
      </c>
    </row>
    <row r="338" spans="1:32" x14ac:dyDescent="0.15">
      <c r="A338" s="8">
        <v>45734</v>
      </c>
      <c r="B338" s="1" t="s">
        <v>36</v>
      </c>
      <c r="C338" s="1" t="s">
        <v>33</v>
      </c>
      <c r="D338" s="9">
        <v>125.5308</v>
      </c>
      <c r="E338" s="6">
        <v>3.15</v>
      </c>
      <c r="F338" s="10">
        <v>0.6875</v>
      </c>
      <c r="G338" s="1">
        <v>17.399999999999999</v>
      </c>
      <c r="H338" s="1">
        <v>66.3</v>
      </c>
      <c r="I338" s="1">
        <v>18.100000000000001</v>
      </c>
      <c r="J338" s="1">
        <v>0.09</v>
      </c>
      <c r="K338" s="1">
        <v>595</v>
      </c>
      <c r="L338" s="1">
        <v>2040</v>
      </c>
      <c r="M338" s="6">
        <f t="shared" si="33"/>
        <v>18.322724954371836</v>
      </c>
      <c r="N338" s="1">
        <v>0</v>
      </c>
      <c r="O338" s="1">
        <v>0</v>
      </c>
      <c r="P338" s="12">
        <f t="shared" si="38"/>
        <v>0</v>
      </c>
      <c r="Q338" s="1">
        <v>0</v>
      </c>
      <c r="R338" s="1">
        <v>0</v>
      </c>
      <c r="S338" s="1">
        <v>0</v>
      </c>
      <c r="T338" s="1">
        <v>0</v>
      </c>
      <c r="U338" s="4" t="s">
        <v>34</v>
      </c>
      <c r="V338">
        <v>0.41</v>
      </c>
      <c r="W338">
        <v>0.3</v>
      </c>
      <c r="X338" s="14">
        <v>0.73</v>
      </c>
      <c r="Y338" s="14">
        <v>2.38</v>
      </c>
      <c r="Z338" s="14">
        <v>0.25</v>
      </c>
      <c r="AA338" s="5">
        <f t="shared" si="34"/>
        <v>0</v>
      </c>
      <c r="AB338" s="15" cm="1">
        <f t="array" ref="AB338">_xlfn.SWITCH(U338,"夏",122,"冬",90,"春",153,"秋",153,0)</f>
        <v>153</v>
      </c>
      <c r="AC338" s="16">
        <f t="shared" si="35"/>
        <v>0</v>
      </c>
      <c r="AD338" s="5">
        <f>IFERROR(AA338/D338,0)</f>
        <v>0</v>
      </c>
      <c r="AE338" s="15">
        <f t="shared" si="36"/>
        <v>0.41917808219178082</v>
      </c>
      <c r="AF338" s="5">
        <f>IFERROR(AD338*AE338*48,0)</f>
        <v>0</v>
      </c>
    </row>
    <row r="339" spans="1:32" x14ac:dyDescent="0.15">
      <c r="A339" s="8">
        <v>45734</v>
      </c>
      <c r="B339" s="1" t="s">
        <v>36</v>
      </c>
      <c r="C339" s="1" t="s">
        <v>33</v>
      </c>
      <c r="D339" s="9">
        <v>125.5308</v>
      </c>
      <c r="E339" s="6">
        <v>3.15</v>
      </c>
      <c r="F339" s="10">
        <v>0.70833333333333304</v>
      </c>
      <c r="G339" s="1">
        <v>16.8</v>
      </c>
      <c r="H339" s="1">
        <v>67.3</v>
      </c>
      <c r="I339" s="1">
        <v>17.5</v>
      </c>
      <c r="J339" s="1">
        <v>0.11</v>
      </c>
      <c r="K339" s="1">
        <v>525</v>
      </c>
      <c r="L339" s="1">
        <v>2110</v>
      </c>
      <c r="M339" s="6">
        <f t="shared" si="33"/>
        <v>17.75274205193881</v>
      </c>
      <c r="N339" s="1">
        <v>0</v>
      </c>
      <c r="O339" s="1">
        <v>0</v>
      </c>
      <c r="P339" s="12">
        <f t="shared" si="38"/>
        <v>0</v>
      </c>
      <c r="Q339" s="1">
        <v>0</v>
      </c>
      <c r="R339" s="1">
        <v>0</v>
      </c>
      <c r="S339" s="1">
        <v>0</v>
      </c>
      <c r="T339" s="1">
        <v>0</v>
      </c>
      <c r="U339" s="4" t="s">
        <v>34</v>
      </c>
      <c r="V339">
        <v>0.41</v>
      </c>
      <c r="W339">
        <v>0.3</v>
      </c>
      <c r="X339" s="14">
        <v>0.73</v>
      </c>
      <c r="Y339" s="14">
        <v>2.38</v>
      </c>
      <c r="Z339" s="14">
        <v>0.25</v>
      </c>
      <c r="AA339" s="5">
        <f t="shared" si="34"/>
        <v>0</v>
      </c>
      <c r="AB339" s="15" cm="1">
        <f t="array" ref="AB339">_xlfn.SWITCH(U339,"夏",122,"冬",90,"春",153,"秋",153,0)</f>
        <v>153</v>
      </c>
      <c r="AC339" s="16">
        <f t="shared" si="35"/>
        <v>0</v>
      </c>
      <c r="AD339" s="5">
        <f>IFERROR(AA339/D339,0)</f>
        <v>0</v>
      </c>
      <c r="AE339" s="15">
        <f t="shared" si="36"/>
        <v>0.41917808219178082</v>
      </c>
      <c r="AF339" s="5">
        <f>IFERROR(AD339*AE339*48,0)</f>
        <v>0</v>
      </c>
    </row>
    <row r="340" spans="1:32" x14ac:dyDescent="0.15">
      <c r="A340" s="8">
        <v>45734</v>
      </c>
      <c r="B340" s="1" t="s">
        <v>36</v>
      </c>
      <c r="C340" s="1" t="s">
        <v>33</v>
      </c>
      <c r="D340" s="9">
        <v>125.5308</v>
      </c>
      <c r="E340" s="6">
        <v>3.15</v>
      </c>
      <c r="F340" s="10">
        <v>0.72916666666666696</v>
      </c>
      <c r="G340" s="1">
        <v>16.2</v>
      </c>
      <c r="H340" s="1">
        <v>68.3</v>
      </c>
      <c r="I340" s="1">
        <v>16.899999999999999</v>
      </c>
      <c r="J340" s="1">
        <v>0.13</v>
      </c>
      <c r="K340" s="1">
        <v>475</v>
      </c>
      <c r="L340" s="1">
        <v>2180</v>
      </c>
      <c r="M340" s="6">
        <f t="shared" si="33"/>
        <v>17.181083572025955</v>
      </c>
      <c r="N340" s="1">
        <v>0</v>
      </c>
      <c r="O340" s="1">
        <v>0</v>
      </c>
      <c r="P340" s="12">
        <f t="shared" si="38"/>
        <v>0</v>
      </c>
      <c r="Q340" s="1">
        <v>0</v>
      </c>
      <c r="R340" s="1">
        <v>0</v>
      </c>
      <c r="S340" s="1">
        <v>0</v>
      </c>
      <c r="T340" s="1">
        <v>0</v>
      </c>
      <c r="U340" s="4" t="s">
        <v>34</v>
      </c>
      <c r="V340">
        <v>0.41</v>
      </c>
      <c r="W340">
        <v>0.3</v>
      </c>
      <c r="X340" s="14">
        <v>0.73</v>
      </c>
      <c r="Y340" s="14">
        <v>2.38</v>
      </c>
      <c r="Z340" s="14">
        <v>0.25</v>
      </c>
      <c r="AA340" s="5">
        <f t="shared" si="34"/>
        <v>0</v>
      </c>
      <c r="AB340" s="15" cm="1">
        <f t="array" ref="AB340">_xlfn.SWITCH(U340,"夏",122,"冬",90,"春",153,"秋",153,0)</f>
        <v>153</v>
      </c>
      <c r="AC340" s="16">
        <f t="shared" si="35"/>
        <v>0</v>
      </c>
      <c r="AD340" s="5">
        <f>IFERROR(AA340/D340,0)</f>
        <v>0</v>
      </c>
      <c r="AE340" s="15">
        <f t="shared" si="36"/>
        <v>0.41917808219178082</v>
      </c>
      <c r="AF340" s="5">
        <f>IFERROR(AD340*AE340*48,0)</f>
        <v>0</v>
      </c>
    </row>
    <row r="341" spans="1:32" x14ac:dyDescent="0.15">
      <c r="A341" s="8">
        <v>45734</v>
      </c>
      <c r="B341" s="1" t="s">
        <v>36</v>
      </c>
      <c r="C341" s="1" t="s">
        <v>33</v>
      </c>
      <c r="D341" s="9">
        <v>125.5308</v>
      </c>
      <c r="E341" s="6">
        <v>3.15</v>
      </c>
      <c r="F341" s="10">
        <v>0.75</v>
      </c>
      <c r="G341" s="1">
        <v>15.6</v>
      </c>
      <c r="H341" s="1">
        <v>69.3</v>
      </c>
      <c r="I341" s="1">
        <v>16.3</v>
      </c>
      <c r="J341" s="1">
        <v>0.11</v>
      </c>
      <c r="K341" s="1">
        <v>435</v>
      </c>
      <c r="L341" s="1">
        <v>235</v>
      </c>
      <c r="M341" s="6">
        <f t="shared" si="33"/>
        <v>16.55589298982045</v>
      </c>
      <c r="N341" s="1">
        <v>0</v>
      </c>
      <c r="O341" s="1">
        <v>0</v>
      </c>
      <c r="P341" s="12">
        <f t="shared" si="38"/>
        <v>0</v>
      </c>
      <c r="Q341" s="1">
        <v>0</v>
      </c>
      <c r="R341" s="1">
        <v>0</v>
      </c>
      <c r="S341" s="1">
        <v>0</v>
      </c>
      <c r="T341" s="1">
        <v>0</v>
      </c>
      <c r="U341" s="4" t="s">
        <v>34</v>
      </c>
      <c r="V341">
        <v>0.41</v>
      </c>
      <c r="W341">
        <v>0.3</v>
      </c>
      <c r="X341" s="14">
        <v>0.73</v>
      </c>
      <c r="Y341" s="14">
        <v>2.38</v>
      </c>
      <c r="Z341" s="14">
        <v>0.25</v>
      </c>
      <c r="AA341" s="5">
        <f t="shared" si="34"/>
        <v>0</v>
      </c>
      <c r="AB341" s="15" cm="1">
        <f t="array" ref="AB341">_xlfn.SWITCH(U341,"夏",122,"冬",90,"春",153,"秋",153,0)</f>
        <v>153</v>
      </c>
      <c r="AC341" s="16">
        <f t="shared" si="35"/>
        <v>0</v>
      </c>
      <c r="AD341" s="5">
        <f>IFERROR(AA341/D341,0)</f>
        <v>0</v>
      </c>
      <c r="AE341" s="15">
        <f t="shared" si="36"/>
        <v>0.41917808219178082</v>
      </c>
      <c r="AF341" s="5">
        <f>IFERROR(AD341*AE341*48,0)</f>
        <v>0</v>
      </c>
    </row>
    <row r="342" spans="1:32" x14ac:dyDescent="0.15">
      <c r="A342" s="8">
        <v>45734</v>
      </c>
      <c r="B342" s="1" t="s">
        <v>36</v>
      </c>
      <c r="C342" s="1" t="s">
        <v>33</v>
      </c>
      <c r="D342" s="9">
        <v>125.5308</v>
      </c>
      <c r="E342" s="6">
        <v>3.15</v>
      </c>
      <c r="F342" s="10">
        <v>0.77083333333333304</v>
      </c>
      <c r="G342" s="1">
        <v>15</v>
      </c>
      <c r="H342" s="1">
        <v>70.3</v>
      </c>
      <c r="I342" s="1">
        <v>15.7</v>
      </c>
      <c r="J342" s="1">
        <v>0.09</v>
      </c>
      <c r="K342" s="1">
        <v>395</v>
      </c>
      <c r="L342" s="1">
        <v>305</v>
      </c>
      <c r="M342" s="6">
        <f t="shared" si="33"/>
        <v>15.928314147177957</v>
      </c>
      <c r="N342" s="1">
        <v>0</v>
      </c>
      <c r="O342" s="1">
        <v>0</v>
      </c>
      <c r="P342" s="12">
        <f t="shared" si="38"/>
        <v>0</v>
      </c>
      <c r="Q342" s="1">
        <v>0</v>
      </c>
      <c r="R342" s="1">
        <v>0</v>
      </c>
      <c r="S342" s="1">
        <v>0</v>
      </c>
      <c r="T342" s="1">
        <v>0</v>
      </c>
      <c r="U342" s="4" t="s">
        <v>34</v>
      </c>
      <c r="V342">
        <v>0.41</v>
      </c>
      <c r="W342">
        <v>0.3</v>
      </c>
      <c r="X342" s="14">
        <v>0.73</v>
      </c>
      <c r="Y342" s="14">
        <v>2.38</v>
      </c>
      <c r="Z342" s="14">
        <v>0.25</v>
      </c>
      <c r="AA342" s="5">
        <f t="shared" si="34"/>
        <v>0</v>
      </c>
      <c r="AB342" s="15" cm="1">
        <f t="array" ref="AB342">_xlfn.SWITCH(U342,"夏",122,"冬",90,"春",153,"秋",153,0)</f>
        <v>153</v>
      </c>
      <c r="AC342" s="16">
        <f t="shared" si="35"/>
        <v>0</v>
      </c>
      <c r="AD342" s="5">
        <f>IFERROR(AA342/D342,0)</f>
        <v>0</v>
      </c>
      <c r="AE342" s="15">
        <f t="shared" si="36"/>
        <v>0.41917808219178082</v>
      </c>
      <c r="AF342" s="5">
        <f>IFERROR(AD342*AE342*48,0)</f>
        <v>0</v>
      </c>
    </row>
    <row r="343" spans="1:32" x14ac:dyDescent="0.15">
      <c r="A343" s="8">
        <v>45734</v>
      </c>
      <c r="B343" s="1" t="s">
        <v>36</v>
      </c>
      <c r="C343" s="1" t="s">
        <v>33</v>
      </c>
      <c r="D343" s="9">
        <v>125.5308</v>
      </c>
      <c r="E343" s="6">
        <v>3.15</v>
      </c>
      <c r="F343" s="10">
        <v>0.79166666666666696</v>
      </c>
      <c r="G343" s="1">
        <v>14.4</v>
      </c>
      <c r="H343" s="1">
        <v>71.3</v>
      </c>
      <c r="I343" s="1">
        <v>15.1</v>
      </c>
      <c r="J343" s="1">
        <v>0.11</v>
      </c>
      <c r="K343" s="1">
        <v>355</v>
      </c>
      <c r="L343" s="1">
        <v>375</v>
      </c>
      <c r="M343" s="6">
        <f t="shared" si="33"/>
        <v>15.359096452319534</v>
      </c>
      <c r="N343" s="1">
        <v>0</v>
      </c>
      <c r="O343" s="1">
        <v>0</v>
      </c>
      <c r="P343" s="12">
        <f t="shared" si="38"/>
        <v>0</v>
      </c>
      <c r="Q343" s="1">
        <v>0</v>
      </c>
      <c r="R343" s="1">
        <v>0</v>
      </c>
      <c r="S343" s="1">
        <v>0</v>
      </c>
      <c r="T343" s="1">
        <v>0</v>
      </c>
      <c r="U343" s="4" t="s">
        <v>34</v>
      </c>
      <c r="V343">
        <v>0.41</v>
      </c>
      <c r="W343">
        <v>0.3</v>
      </c>
      <c r="X343" s="14">
        <v>0.73</v>
      </c>
      <c r="Y343" s="14">
        <v>2.38</v>
      </c>
      <c r="Z343" s="14">
        <v>0.25</v>
      </c>
      <c r="AA343" s="5">
        <f t="shared" si="34"/>
        <v>0</v>
      </c>
      <c r="AB343" s="15" cm="1">
        <f t="array" ref="AB343">_xlfn.SWITCH(U343,"夏",122,"冬",90,"春",153,"秋",153,0)</f>
        <v>153</v>
      </c>
      <c r="AC343" s="16">
        <f t="shared" si="35"/>
        <v>0</v>
      </c>
      <c r="AD343" s="5">
        <f>IFERROR(AA343/D343,0)</f>
        <v>0</v>
      </c>
      <c r="AE343" s="15">
        <f t="shared" si="36"/>
        <v>0.41917808219178082</v>
      </c>
      <c r="AF343" s="5">
        <f>IFERROR(AD343*AE343*48,0)</f>
        <v>0</v>
      </c>
    </row>
    <row r="344" spans="1:32" x14ac:dyDescent="0.15">
      <c r="A344" s="8">
        <v>45734</v>
      </c>
      <c r="B344" s="1" t="s">
        <v>36</v>
      </c>
      <c r="C344" s="1" t="s">
        <v>33</v>
      </c>
      <c r="D344" s="9">
        <v>125.5308</v>
      </c>
      <c r="E344" s="6">
        <v>3.15</v>
      </c>
      <c r="F344" s="10">
        <v>0.8125</v>
      </c>
      <c r="G344" s="1">
        <v>13.8</v>
      </c>
      <c r="H344" s="1">
        <v>72.3</v>
      </c>
      <c r="I344" s="1">
        <v>14.5</v>
      </c>
      <c r="J344" s="1">
        <v>0.12</v>
      </c>
      <c r="K344" s="1">
        <v>315</v>
      </c>
      <c r="L344" s="1">
        <v>445</v>
      </c>
      <c r="M344" s="6">
        <f t="shared" si="33"/>
        <v>14.774671075579192</v>
      </c>
      <c r="N344" s="1">
        <v>0</v>
      </c>
      <c r="O344" s="1">
        <v>0</v>
      </c>
      <c r="P344" s="12">
        <f t="shared" si="38"/>
        <v>0</v>
      </c>
      <c r="Q344" s="1">
        <v>0</v>
      </c>
      <c r="R344" s="1">
        <v>0</v>
      </c>
      <c r="S344" s="1">
        <v>0</v>
      </c>
      <c r="T344" s="1">
        <v>0</v>
      </c>
      <c r="U344" s="4" t="s">
        <v>34</v>
      </c>
      <c r="V344">
        <v>0.41</v>
      </c>
      <c r="W344">
        <v>0.3</v>
      </c>
      <c r="X344" s="14">
        <v>0.73</v>
      </c>
      <c r="Y344" s="14">
        <v>2.38</v>
      </c>
      <c r="Z344" s="14">
        <v>0.25</v>
      </c>
      <c r="AA344" s="5">
        <f t="shared" si="34"/>
        <v>0</v>
      </c>
      <c r="AB344" s="15" cm="1">
        <f t="array" ref="AB344">_xlfn.SWITCH(U344,"夏",122,"冬",90,"春",153,"秋",153,0)</f>
        <v>153</v>
      </c>
      <c r="AC344" s="16">
        <f t="shared" si="35"/>
        <v>0</v>
      </c>
      <c r="AD344" s="5">
        <f>IFERROR(AA344/D344,0)</f>
        <v>0</v>
      </c>
      <c r="AE344" s="15">
        <f t="shared" si="36"/>
        <v>0.41917808219178082</v>
      </c>
      <c r="AF344" s="5">
        <f>IFERROR(AD344*AE344*48,0)</f>
        <v>0</v>
      </c>
    </row>
    <row r="345" spans="1:32" x14ac:dyDescent="0.15">
      <c r="A345" s="8">
        <v>45734</v>
      </c>
      <c r="B345" s="1" t="s">
        <v>36</v>
      </c>
      <c r="C345" s="1" t="s">
        <v>33</v>
      </c>
      <c r="D345" s="9">
        <v>125.5308</v>
      </c>
      <c r="E345" s="6">
        <v>3.15</v>
      </c>
      <c r="F345" s="10">
        <v>0.83333333333333304</v>
      </c>
      <c r="G345" s="1">
        <v>13.2</v>
      </c>
      <c r="H345" s="1">
        <v>73.3</v>
      </c>
      <c r="I345" s="1">
        <v>13.9</v>
      </c>
      <c r="J345" s="1">
        <v>0.11</v>
      </c>
      <c r="K345" s="1">
        <v>275</v>
      </c>
      <c r="L345" s="1">
        <v>515</v>
      </c>
      <c r="M345" s="6">
        <f t="shared" si="33"/>
        <v>14.162353536360968</v>
      </c>
      <c r="N345" s="1">
        <v>0</v>
      </c>
      <c r="O345" s="1">
        <v>0</v>
      </c>
      <c r="P345" s="12">
        <f t="shared" si="38"/>
        <v>0</v>
      </c>
      <c r="Q345" s="1">
        <v>0</v>
      </c>
      <c r="R345" s="1">
        <v>0</v>
      </c>
      <c r="S345" s="1">
        <v>0</v>
      </c>
      <c r="T345" s="1">
        <v>0</v>
      </c>
      <c r="U345" s="4" t="s">
        <v>34</v>
      </c>
      <c r="V345">
        <v>0.41</v>
      </c>
      <c r="W345">
        <v>0.3</v>
      </c>
      <c r="X345" s="14">
        <v>0.73</v>
      </c>
      <c r="Y345" s="14">
        <v>2.38</v>
      </c>
      <c r="Z345" s="14">
        <v>0.25</v>
      </c>
      <c r="AA345" s="5">
        <f t="shared" si="34"/>
        <v>0</v>
      </c>
      <c r="AB345" s="15" cm="1">
        <f t="array" ref="AB345">_xlfn.SWITCH(U345,"夏",122,"冬",90,"春",153,"秋",153,0)</f>
        <v>153</v>
      </c>
      <c r="AC345" s="16">
        <f t="shared" si="35"/>
        <v>0</v>
      </c>
      <c r="AD345" s="5">
        <f>IFERROR(AA345/D345,0)</f>
        <v>0</v>
      </c>
      <c r="AE345" s="15">
        <f t="shared" si="36"/>
        <v>0.41917808219178082</v>
      </c>
      <c r="AF345" s="5">
        <f>IFERROR(AD345*AE345*48,0)</f>
        <v>0</v>
      </c>
    </row>
    <row r="346" spans="1:32" x14ac:dyDescent="0.15">
      <c r="A346" s="8">
        <v>45734</v>
      </c>
      <c r="B346" s="1" t="s">
        <v>36</v>
      </c>
      <c r="C346" s="1" t="s">
        <v>33</v>
      </c>
      <c r="D346" s="9">
        <v>125.5308</v>
      </c>
      <c r="E346" s="6">
        <v>3.15</v>
      </c>
      <c r="F346" s="10">
        <v>0.85416666666666696</v>
      </c>
      <c r="G346" s="1">
        <v>12.6</v>
      </c>
      <c r="H346" s="1">
        <v>74.3</v>
      </c>
      <c r="I346" s="1">
        <v>13.3</v>
      </c>
      <c r="J346" s="1">
        <v>0.09</v>
      </c>
      <c r="K346" s="1">
        <v>235</v>
      </c>
      <c r="L346" s="1">
        <v>585</v>
      </c>
      <c r="M346" s="6">
        <f t="shared" si="33"/>
        <v>13.534091695712448</v>
      </c>
      <c r="N346" s="1">
        <v>0</v>
      </c>
      <c r="O346" s="1">
        <v>0</v>
      </c>
      <c r="P346" s="12">
        <f t="shared" si="38"/>
        <v>0</v>
      </c>
      <c r="Q346" s="1">
        <v>0</v>
      </c>
      <c r="R346" s="1">
        <v>0</v>
      </c>
      <c r="S346" s="1">
        <v>0</v>
      </c>
      <c r="T346" s="1">
        <v>0</v>
      </c>
      <c r="U346" s="4" t="s">
        <v>34</v>
      </c>
      <c r="V346">
        <v>0.41</v>
      </c>
      <c r="W346">
        <v>0.3</v>
      </c>
      <c r="X346" s="14">
        <v>0.73</v>
      </c>
      <c r="Y346" s="14">
        <v>2.38</v>
      </c>
      <c r="Z346" s="14">
        <v>0.25</v>
      </c>
      <c r="AA346" s="5">
        <f t="shared" si="34"/>
        <v>0</v>
      </c>
      <c r="AB346" s="15" cm="1">
        <f t="array" ref="AB346">_xlfn.SWITCH(U346,"夏",122,"冬",90,"春",153,"秋",153,0)</f>
        <v>153</v>
      </c>
      <c r="AC346" s="16">
        <f t="shared" si="35"/>
        <v>0</v>
      </c>
      <c r="AD346" s="5">
        <f>IFERROR(AA346/D346,0)</f>
        <v>0</v>
      </c>
      <c r="AE346" s="15">
        <f t="shared" si="36"/>
        <v>0.41917808219178082</v>
      </c>
      <c r="AF346" s="5">
        <f>IFERROR(AD346*AE346*48,0)</f>
        <v>0</v>
      </c>
    </row>
    <row r="347" spans="1:32" x14ac:dyDescent="0.15">
      <c r="A347" s="8">
        <v>45734</v>
      </c>
      <c r="B347" s="1" t="s">
        <v>36</v>
      </c>
      <c r="C347" s="1" t="s">
        <v>33</v>
      </c>
      <c r="D347" s="9">
        <v>125.5308</v>
      </c>
      <c r="E347" s="6">
        <v>3.15</v>
      </c>
      <c r="F347" s="10">
        <v>0.875</v>
      </c>
      <c r="G347" s="1">
        <v>12</v>
      </c>
      <c r="H347" s="1">
        <v>75.3</v>
      </c>
      <c r="I347" s="1">
        <v>12.7</v>
      </c>
      <c r="J347" s="1">
        <v>0.11</v>
      </c>
      <c r="K347" s="1">
        <v>195</v>
      </c>
      <c r="L347" s="1">
        <v>655</v>
      </c>
      <c r="M347" s="6">
        <f t="shared" si="33"/>
        <v>12.965665366403528</v>
      </c>
      <c r="N347" s="1">
        <v>0</v>
      </c>
      <c r="O347" s="1">
        <v>0</v>
      </c>
      <c r="P347" s="12">
        <f t="shared" si="38"/>
        <v>0</v>
      </c>
      <c r="Q347" s="1">
        <v>0</v>
      </c>
      <c r="R347" s="1">
        <v>0</v>
      </c>
      <c r="S347" s="1">
        <v>0</v>
      </c>
      <c r="T347" s="1">
        <v>0</v>
      </c>
      <c r="U347" s="4" t="s">
        <v>34</v>
      </c>
      <c r="V347">
        <v>0.41</v>
      </c>
      <c r="W347">
        <v>0.3</v>
      </c>
      <c r="X347" s="14">
        <v>0.73</v>
      </c>
      <c r="Y347" s="14">
        <v>2.38</v>
      </c>
      <c r="Z347" s="14">
        <v>0.25</v>
      </c>
      <c r="AA347" s="5">
        <f t="shared" si="34"/>
        <v>0</v>
      </c>
      <c r="AB347" s="15" cm="1">
        <f t="array" ref="AB347">_xlfn.SWITCH(U347,"夏",122,"冬",90,"春",153,"秋",153,0)</f>
        <v>153</v>
      </c>
      <c r="AC347" s="16">
        <f t="shared" si="35"/>
        <v>0</v>
      </c>
      <c r="AD347" s="5">
        <f>IFERROR(AA347/D347,0)</f>
        <v>0</v>
      </c>
      <c r="AE347" s="15">
        <f t="shared" si="36"/>
        <v>0.41917808219178082</v>
      </c>
      <c r="AF347" s="5">
        <f>IFERROR(AD347*AE347*48,0)</f>
        <v>0</v>
      </c>
    </row>
    <row r="348" spans="1:32" x14ac:dyDescent="0.15">
      <c r="A348" s="8">
        <v>45734</v>
      </c>
      <c r="B348" s="1" t="s">
        <v>36</v>
      </c>
      <c r="C348" s="1" t="s">
        <v>33</v>
      </c>
      <c r="D348" s="9">
        <v>125.5308</v>
      </c>
      <c r="E348" s="6">
        <v>3.15</v>
      </c>
      <c r="F348" s="10">
        <v>0.89583333333333304</v>
      </c>
      <c r="G348" s="1">
        <v>11.4</v>
      </c>
      <c r="H348" s="1">
        <v>76.3</v>
      </c>
      <c r="I348" s="1">
        <v>12.1</v>
      </c>
      <c r="J348" s="1">
        <v>0.13</v>
      </c>
      <c r="K348" s="1">
        <v>155</v>
      </c>
      <c r="L348" s="1">
        <v>725</v>
      </c>
      <c r="M348" s="6">
        <f t="shared" si="33"/>
        <v>12.3954837565567</v>
      </c>
      <c r="N348" s="1">
        <v>0</v>
      </c>
      <c r="O348" s="1">
        <v>0</v>
      </c>
      <c r="P348" s="12">
        <f t="shared" si="38"/>
        <v>0</v>
      </c>
      <c r="Q348" s="1">
        <v>0</v>
      </c>
      <c r="R348" s="1">
        <v>0</v>
      </c>
      <c r="S348" s="1">
        <v>0</v>
      </c>
      <c r="T348" s="1">
        <v>0</v>
      </c>
      <c r="U348" s="4" t="s">
        <v>34</v>
      </c>
      <c r="V348">
        <v>0.41</v>
      </c>
      <c r="W348">
        <v>0.3</v>
      </c>
      <c r="X348" s="14">
        <v>0.73</v>
      </c>
      <c r="Y348" s="14">
        <v>2.38</v>
      </c>
      <c r="Z348" s="14">
        <v>0.25</v>
      </c>
      <c r="AA348" s="5">
        <f t="shared" si="34"/>
        <v>0</v>
      </c>
      <c r="AB348" s="15" cm="1">
        <f t="array" ref="AB348">_xlfn.SWITCH(U348,"夏",122,"冬",90,"春",153,"秋",153,0)</f>
        <v>153</v>
      </c>
      <c r="AC348" s="16">
        <f t="shared" si="35"/>
        <v>0</v>
      </c>
      <c r="AD348" s="5">
        <f>IFERROR(AA348/D348,0)</f>
        <v>0</v>
      </c>
      <c r="AE348" s="15">
        <f t="shared" si="36"/>
        <v>0.41917808219178082</v>
      </c>
      <c r="AF348" s="5">
        <f>IFERROR(AD348*AE348*48,0)</f>
        <v>0</v>
      </c>
    </row>
    <row r="349" spans="1:32" x14ac:dyDescent="0.15">
      <c r="A349" s="8">
        <v>45734</v>
      </c>
      <c r="B349" s="1" t="s">
        <v>36</v>
      </c>
      <c r="C349" s="1" t="s">
        <v>33</v>
      </c>
      <c r="D349" s="9">
        <v>125.5308</v>
      </c>
      <c r="E349" s="6">
        <v>3.15</v>
      </c>
      <c r="F349" s="10">
        <v>0.91666666666666696</v>
      </c>
      <c r="G349" s="1">
        <v>10.8</v>
      </c>
      <c r="H349" s="1">
        <v>77.3</v>
      </c>
      <c r="I349" s="1">
        <v>11.5</v>
      </c>
      <c r="J349" s="1">
        <v>0.11</v>
      </c>
      <c r="K349" s="1">
        <v>115</v>
      </c>
      <c r="L349" s="1">
        <v>795</v>
      </c>
      <c r="M349" s="6">
        <f t="shared" si="33"/>
        <v>11.769033095245959</v>
      </c>
      <c r="N349" s="1">
        <v>0.7</v>
      </c>
      <c r="O349" s="11" cm="1">
        <f t="array" ref="O349">ROUND(_xlfn.SWITCH(C349,"建筑专教",IF(S349&gt;0.1,1.38,1.28),"阶梯教室",IF(S349&gt;0.1,1.15,1.05),"公共教室",IF(S349&gt;0.1,1.22,1.12),IF(S349&gt;0.1,1.2,1.1))+(MOD(ROW()*11,31)/31-0.5)*0.06,2)</f>
        <v>1.22</v>
      </c>
      <c r="P349" s="12">
        <f t="shared" si="38"/>
        <v>0</v>
      </c>
      <c r="Q349" s="13">
        <f t="shared" si="37"/>
        <v>-4.0889329475717071</v>
      </c>
      <c r="R349" s="1">
        <v>0</v>
      </c>
      <c r="S349" s="1">
        <v>0.159</v>
      </c>
      <c r="T349" s="1">
        <v>2.8000000000000001E-2</v>
      </c>
      <c r="U349" s="4" t="s">
        <v>34</v>
      </c>
      <c r="V349">
        <v>0.41</v>
      </c>
      <c r="W349">
        <v>0.3</v>
      </c>
      <c r="X349" s="14">
        <v>0.73</v>
      </c>
      <c r="Y349" s="14">
        <v>2.38</v>
      </c>
      <c r="Z349" s="14">
        <v>0.25</v>
      </c>
      <c r="AA349" s="5">
        <f t="shared" si="34"/>
        <v>0.187</v>
      </c>
      <c r="AB349" s="15" cm="1">
        <f t="array" ref="AB349">_xlfn.SWITCH(U349,"夏",122,"冬",90,"春",153,"秋",153,0)</f>
        <v>153</v>
      </c>
      <c r="AC349" s="16">
        <f t="shared" si="35"/>
        <v>28.611000000000001</v>
      </c>
      <c r="AD349" s="5">
        <f>IFERROR(AA349/D349,0)</f>
        <v>1.4896742472763657E-3</v>
      </c>
      <c r="AE349" s="15">
        <f t="shared" si="36"/>
        <v>0.41917808219178082</v>
      </c>
      <c r="AF349" s="5">
        <f>IFERROR(AD349*AE349*48,0)</f>
        <v>2.9973062115062E-2</v>
      </c>
    </row>
    <row r="350" spans="1:32" x14ac:dyDescent="0.15">
      <c r="A350" s="8">
        <v>45734</v>
      </c>
      <c r="B350" s="1" t="s">
        <v>37</v>
      </c>
      <c r="C350" s="1" t="s">
        <v>33</v>
      </c>
      <c r="D350" s="9">
        <v>125.5308</v>
      </c>
      <c r="E350" s="6">
        <v>3.15</v>
      </c>
      <c r="F350" s="10">
        <v>0.33333333333333298</v>
      </c>
      <c r="G350" s="1">
        <v>18.100000000000001</v>
      </c>
      <c r="H350" s="1">
        <v>66.5</v>
      </c>
      <c r="I350" s="1">
        <v>18.399999999999999</v>
      </c>
      <c r="J350" s="1">
        <v>7.0000000000000007E-2</v>
      </c>
      <c r="K350" s="1">
        <v>510</v>
      </c>
      <c r="L350" s="1">
        <v>830</v>
      </c>
      <c r="M350" s="6">
        <f t="shared" si="33"/>
        <v>18.48189911787415</v>
      </c>
      <c r="N350" s="1">
        <v>0</v>
      </c>
      <c r="O350" s="1">
        <v>0</v>
      </c>
      <c r="P350" s="12">
        <f t="shared" si="38"/>
        <v>0</v>
      </c>
      <c r="Q350" s="1">
        <v>0</v>
      </c>
      <c r="R350" s="1">
        <v>0</v>
      </c>
      <c r="S350" s="1">
        <v>0.158</v>
      </c>
      <c r="T350" s="1">
        <v>0</v>
      </c>
      <c r="U350" s="4" t="s">
        <v>34</v>
      </c>
      <c r="V350">
        <v>0.41</v>
      </c>
      <c r="W350">
        <v>0.3</v>
      </c>
      <c r="X350" s="14">
        <v>0.73</v>
      </c>
      <c r="Y350" s="14">
        <v>2.38</v>
      </c>
      <c r="Z350" s="14">
        <v>0.25</v>
      </c>
      <c r="AA350" s="5">
        <f t="shared" si="34"/>
        <v>0.158</v>
      </c>
      <c r="AB350" s="15" cm="1">
        <f t="array" ref="AB350">_xlfn.SWITCH(U350,"夏",122,"冬",90,"春",153,"秋",153,0)</f>
        <v>153</v>
      </c>
      <c r="AC350" s="16">
        <f t="shared" si="35"/>
        <v>24.173999999999999</v>
      </c>
      <c r="AD350" s="5">
        <f>IFERROR(AA350/D350,0)</f>
        <v>1.2586552463618491E-3</v>
      </c>
      <c r="AE350" s="15">
        <f t="shared" si="36"/>
        <v>0.41917808219178082</v>
      </c>
      <c r="AF350" s="5">
        <f>IFERROR(AD350*AE350*48,0)</f>
        <v>2.5324833230907999E-2</v>
      </c>
    </row>
    <row r="351" spans="1:32" x14ac:dyDescent="0.15">
      <c r="A351" s="8">
        <v>45734</v>
      </c>
      <c r="B351" s="1" t="s">
        <v>37</v>
      </c>
      <c r="C351" s="1" t="s">
        <v>33</v>
      </c>
      <c r="D351" s="9">
        <v>125.5308</v>
      </c>
      <c r="E351" s="6">
        <v>3.15</v>
      </c>
      <c r="F351" s="10">
        <v>0.35416666666666702</v>
      </c>
      <c r="G351" s="1">
        <v>18.8</v>
      </c>
      <c r="H351" s="1">
        <v>65</v>
      </c>
      <c r="I351" s="1">
        <v>19.100000000000001</v>
      </c>
      <c r="J351" s="1">
        <v>0.09</v>
      </c>
      <c r="K351" s="1">
        <v>620</v>
      </c>
      <c r="L351" s="1">
        <v>900</v>
      </c>
      <c r="M351" s="6">
        <f t="shared" si="33"/>
        <v>19.194539597037021</v>
      </c>
      <c r="N351" s="1">
        <v>0.7</v>
      </c>
      <c r="O351" s="11" cm="1">
        <f t="array" ref="O351">ROUND(_xlfn.SWITCH(C351,"建筑专教",IF(S351&gt;0.1,1.38,1.28),"阶梯教室",IF(S351&gt;0.1,1.15,1.05),"公共教室",IF(S351&gt;0.1,1.22,1.12),IF(S351&gt;0.1,1.2,1.1))+(MOD(ROW()*11,31)/31-0.5)*0.06,2)</f>
        <v>1.2</v>
      </c>
      <c r="P351" s="12">
        <f t="shared" si="38"/>
        <v>0.22</v>
      </c>
      <c r="Q351" s="13">
        <f t="shared" si="37"/>
        <v>-1.6483381369130823</v>
      </c>
      <c r="R351" s="1">
        <v>0</v>
      </c>
      <c r="S351" s="1">
        <v>0.161</v>
      </c>
      <c r="T351" s="1">
        <v>2.5000000000000001E-2</v>
      </c>
      <c r="U351" s="4" t="s">
        <v>34</v>
      </c>
      <c r="V351">
        <v>0.41</v>
      </c>
      <c r="W351">
        <v>0.3</v>
      </c>
      <c r="X351" s="14">
        <v>0.73</v>
      </c>
      <c r="Y351" s="14">
        <v>2.38</v>
      </c>
      <c r="Z351" s="14">
        <v>0.25</v>
      </c>
      <c r="AA351" s="5">
        <f t="shared" si="34"/>
        <v>0.186</v>
      </c>
      <c r="AB351" s="15" cm="1">
        <f t="array" ref="AB351">_xlfn.SWITCH(U351,"夏",122,"冬",90,"春",153,"秋",153,0)</f>
        <v>153</v>
      </c>
      <c r="AC351" s="16">
        <f t="shared" si="35"/>
        <v>28.457999999999998</v>
      </c>
      <c r="AD351" s="5">
        <f>IFERROR(AA351/D351,0)</f>
        <v>1.4817080748310374E-3</v>
      </c>
      <c r="AE351" s="15">
        <f t="shared" si="36"/>
        <v>0.41917808219178082</v>
      </c>
      <c r="AF351" s="5">
        <f>IFERROR(AD351*AE351*48,0)</f>
        <v>2.9812778360435999E-2</v>
      </c>
    </row>
    <row r="352" spans="1:32" x14ac:dyDescent="0.15">
      <c r="A352" s="8">
        <v>45734</v>
      </c>
      <c r="B352" s="1" t="s">
        <v>37</v>
      </c>
      <c r="C352" s="1" t="s">
        <v>33</v>
      </c>
      <c r="D352" s="9">
        <v>125.5308</v>
      </c>
      <c r="E352" s="6">
        <v>3.15</v>
      </c>
      <c r="F352" s="10">
        <v>0.375</v>
      </c>
      <c r="G352" s="1">
        <v>19.7</v>
      </c>
      <c r="H352" s="1">
        <v>63</v>
      </c>
      <c r="I352" s="1">
        <v>20</v>
      </c>
      <c r="J352" s="1">
        <v>7.0000000000000007E-2</v>
      </c>
      <c r="K352" s="1">
        <v>790</v>
      </c>
      <c r="L352" s="1">
        <v>970</v>
      </c>
      <c r="M352" s="6">
        <f t="shared" ref="M352:M415" si="39">IFERROR(POWER((I352+273.15)^4+133500000*POWER(J352,0.6)*(I352-G352),0.25)-273.15,I352)</f>
        <v>20.080566152950439</v>
      </c>
      <c r="N352" s="1">
        <v>0.7</v>
      </c>
      <c r="O352" s="11" cm="1">
        <f t="array" ref="O352">ROUND(_xlfn.SWITCH(C352,"建筑专教",IF(S352&gt;0.1,1.38,1.28),"阶梯教室",IF(S352&gt;0.1,1.15,1.05),"公共教室",IF(S352&gt;0.1,1.22,1.12),IF(S352&gt;0.1,1.2,1.1))+(MOD(ROW()*11,31)/31-0.5)*0.06,2)</f>
        <v>1.22</v>
      </c>
      <c r="P352" s="12">
        <f t="shared" si="38"/>
        <v>0.39</v>
      </c>
      <c r="Q352" s="13">
        <f t="shared" si="37"/>
        <v>-1.3096948753412878</v>
      </c>
      <c r="R352" s="1">
        <v>0</v>
      </c>
      <c r="S352" s="1">
        <v>0.159</v>
      </c>
      <c r="T352" s="1">
        <v>3.2000000000000001E-2</v>
      </c>
      <c r="U352" s="4" t="s">
        <v>34</v>
      </c>
      <c r="V352">
        <v>0.41</v>
      </c>
      <c r="W352">
        <v>0.3</v>
      </c>
      <c r="X352" s="14">
        <v>0.73</v>
      </c>
      <c r="Y352" s="14">
        <v>2.38</v>
      </c>
      <c r="Z352" s="14">
        <v>0.25</v>
      </c>
      <c r="AA352" s="5">
        <f t="shared" si="34"/>
        <v>0.191</v>
      </c>
      <c r="AB352" s="15" cm="1">
        <f t="array" ref="AB352">_xlfn.SWITCH(U352,"夏",122,"冬",90,"春",153,"秋",153,0)</f>
        <v>153</v>
      </c>
      <c r="AC352" s="16">
        <f t="shared" si="35"/>
        <v>29.222999999999999</v>
      </c>
      <c r="AD352" s="5">
        <f>IFERROR(AA352/D352,0)</f>
        <v>1.5215389370576782E-3</v>
      </c>
      <c r="AE352" s="15">
        <f t="shared" si="36"/>
        <v>0.41917808219178082</v>
      </c>
      <c r="AF352" s="5">
        <f>IFERROR(AD352*AE352*48,0)</f>
        <v>3.0614197133565994E-2</v>
      </c>
    </row>
    <row r="353" spans="1:32" x14ac:dyDescent="0.15">
      <c r="A353" s="8">
        <v>45734</v>
      </c>
      <c r="B353" s="1" t="s">
        <v>37</v>
      </c>
      <c r="C353" s="1" t="s">
        <v>33</v>
      </c>
      <c r="D353" s="9">
        <v>125.5308</v>
      </c>
      <c r="E353" s="6">
        <v>3.15</v>
      </c>
      <c r="F353" s="10">
        <v>0.39583333333333298</v>
      </c>
      <c r="G353" s="1">
        <v>20.5</v>
      </c>
      <c r="H353" s="1">
        <v>61.5</v>
      </c>
      <c r="I353" s="1">
        <v>20.8</v>
      </c>
      <c r="J353" s="1">
        <v>0.09</v>
      </c>
      <c r="K353" s="1">
        <v>940</v>
      </c>
      <c r="L353" s="1">
        <v>1040</v>
      </c>
      <c r="M353" s="6">
        <f t="shared" si="39"/>
        <v>20.892909846604141</v>
      </c>
      <c r="N353" s="1">
        <v>0.7</v>
      </c>
      <c r="O353" s="11" cm="1">
        <f t="array" ref="O353">ROUND(_xlfn.SWITCH(C353,"建筑专教",IF(S353&gt;0.1,1.38,1.28),"阶梯教室",IF(S353&gt;0.1,1.15,1.05),"公共教室",IF(S353&gt;0.1,1.22,1.12),IF(S353&gt;0.1,1.2,1.1))+(MOD(ROW()*11,31)/31-0.5)*0.06,2)</f>
        <v>1.19</v>
      </c>
      <c r="P353" s="12">
        <f t="shared" si="38"/>
        <v>0.54</v>
      </c>
      <c r="Q353" s="13">
        <f t="shared" si="37"/>
        <v>-1.1610070225817233</v>
      </c>
      <c r="R353" s="1">
        <v>0</v>
      </c>
      <c r="S353" s="1">
        <v>0.157</v>
      </c>
      <c r="T353" s="1">
        <v>3.7999999999999999E-2</v>
      </c>
      <c r="U353" s="4" t="s">
        <v>34</v>
      </c>
      <c r="V353">
        <v>0.41</v>
      </c>
      <c r="W353">
        <v>0.3</v>
      </c>
      <c r="X353" s="14">
        <v>0.73</v>
      </c>
      <c r="Y353" s="14">
        <v>2.38</v>
      </c>
      <c r="Z353" s="14">
        <v>0.25</v>
      </c>
      <c r="AA353" s="5">
        <f t="shared" si="34"/>
        <v>0.19500000000000001</v>
      </c>
      <c r="AB353" s="15" cm="1">
        <f t="array" ref="AB353">_xlfn.SWITCH(U353,"夏",122,"冬",90,"春",153,"秋",153,0)</f>
        <v>153</v>
      </c>
      <c r="AC353" s="16">
        <f t="shared" si="35"/>
        <v>29.835000000000001</v>
      </c>
      <c r="AD353" s="5">
        <f>IFERROR(AA353/D353,0)</f>
        <v>1.5534036268389909E-3</v>
      </c>
      <c r="AE353" s="15">
        <f t="shared" si="36"/>
        <v>0.41917808219178082</v>
      </c>
      <c r="AF353" s="5">
        <f>IFERROR(AD353*AE353*48,0)</f>
        <v>3.1255332152069999E-2</v>
      </c>
    </row>
    <row r="354" spans="1:32" x14ac:dyDescent="0.15">
      <c r="A354" s="8">
        <v>45734</v>
      </c>
      <c r="B354" s="1" t="s">
        <v>37</v>
      </c>
      <c r="C354" s="1" t="s">
        <v>33</v>
      </c>
      <c r="D354" s="9">
        <v>125.5308</v>
      </c>
      <c r="E354" s="6">
        <v>3.15</v>
      </c>
      <c r="F354" s="10">
        <v>0.41666666666666702</v>
      </c>
      <c r="G354" s="1">
        <v>21.3</v>
      </c>
      <c r="H354" s="1">
        <v>60</v>
      </c>
      <c r="I354" s="1">
        <v>21.6</v>
      </c>
      <c r="J354" s="1">
        <v>0.1</v>
      </c>
      <c r="K354" s="1">
        <v>1100</v>
      </c>
      <c r="L354" s="1">
        <v>1110</v>
      </c>
      <c r="M354" s="6">
        <f t="shared" si="39"/>
        <v>21.698166686175171</v>
      </c>
      <c r="N354" s="1">
        <v>0.7</v>
      </c>
      <c r="O354" s="11" cm="1">
        <f t="array" ref="O354">ROUND(_xlfn.SWITCH(C354,"建筑专教",IF(S354&gt;0.1,1.38,1.28),"阶梯教室",IF(S354&gt;0.1,1.15,1.05),"公共教室",IF(S354&gt;0.1,1.22,1.12),IF(S354&gt;0.1,1.2,1.1))+(MOD(ROW()*11,31)/31-0.5)*0.06,2)</f>
        <v>1.21</v>
      </c>
      <c r="P354" s="12">
        <f t="shared" si="38"/>
        <v>0.69</v>
      </c>
      <c r="Q354" s="13">
        <f t="shared" si="37"/>
        <v>-0.86351102238455613</v>
      </c>
      <c r="R354" s="1">
        <v>0</v>
      </c>
      <c r="S354" s="1">
        <v>0.155</v>
      </c>
      <c r="T354" s="1">
        <v>3.2000000000000001E-2</v>
      </c>
      <c r="U354" s="4" t="s">
        <v>34</v>
      </c>
      <c r="V354">
        <v>0.41</v>
      </c>
      <c r="W354">
        <v>0.3</v>
      </c>
      <c r="X354" s="14">
        <v>0.73</v>
      </c>
      <c r="Y354" s="14">
        <v>2.38</v>
      </c>
      <c r="Z354" s="14">
        <v>0.25</v>
      </c>
      <c r="AA354" s="5">
        <f t="shared" si="34"/>
        <v>0.187</v>
      </c>
      <c r="AB354" s="15" cm="1">
        <f t="array" ref="AB354">_xlfn.SWITCH(U354,"夏",122,"冬",90,"春",153,"秋",153,0)</f>
        <v>153</v>
      </c>
      <c r="AC354" s="16">
        <f t="shared" si="35"/>
        <v>28.611000000000001</v>
      </c>
      <c r="AD354" s="5">
        <f>IFERROR(AA354/D354,0)</f>
        <v>1.4896742472763657E-3</v>
      </c>
      <c r="AE354" s="15">
        <f t="shared" si="36"/>
        <v>0.41917808219178082</v>
      </c>
      <c r="AF354" s="5">
        <f>IFERROR(AD354*AE354*48,0)</f>
        <v>2.9973062115062E-2</v>
      </c>
    </row>
    <row r="355" spans="1:32" x14ac:dyDescent="0.15">
      <c r="A355" s="8">
        <v>45734</v>
      </c>
      <c r="B355" s="1" t="s">
        <v>37</v>
      </c>
      <c r="C355" s="1" t="s">
        <v>33</v>
      </c>
      <c r="D355" s="9">
        <v>125.5308</v>
      </c>
      <c r="E355" s="6">
        <v>3.15</v>
      </c>
      <c r="F355" s="10">
        <v>0.4375</v>
      </c>
      <c r="G355" s="1">
        <v>21.7</v>
      </c>
      <c r="H355" s="1">
        <v>59</v>
      </c>
      <c r="I355" s="1">
        <v>22.2</v>
      </c>
      <c r="J355" s="1">
        <v>0.12</v>
      </c>
      <c r="K355" s="1">
        <v>800</v>
      </c>
      <c r="L355" s="1">
        <v>1180</v>
      </c>
      <c r="M355" s="6">
        <f t="shared" si="39"/>
        <v>22.381338137539558</v>
      </c>
      <c r="N355" s="1">
        <v>0.7</v>
      </c>
      <c r="O355" s="11" cm="1">
        <f t="array" ref="O355">ROUND(_xlfn.SWITCH(C355,"建筑专教",IF(S355&gt;0.1,1.38,1.28),"阶梯教室",IF(S355&gt;0.1,1.15,1.05),"公共教室",IF(S355&gt;0.1,1.22,1.12),IF(S355&gt;0.1,1.2,1.1))+(MOD(ROW()*11,31)/31-0.5)*0.06,2)</f>
        <v>1.23</v>
      </c>
      <c r="P355" s="12">
        <f t="shared" si="38"/>
        <v>0.4</v>
      </c>
      <c r="Q355" s="13">
        <f t="shared" si="37"/>
        <v>-0.66151944155506071</v>
      </c>
      <c r="R355" s="1">
        <v>0</v>
      </c>
      <c r="S355" s="1">
        <v>0.153</v>
      </c>
      <c r="T355" s="1">
        <v>8.0000000000000002E-3</v>
      </c>
      <c r="U355" s="4" t="s">
        <v>34</v>
      </c>
      <c r="V355">
        <v>0.41</v>
      </c>
      <c r="W355">
        <v>0.3</v>
      </c>
      <c r="X355" s="14">
        <v>0.73</v>
      </c>
      <c r="Y355" s="14">
        <v>2.38</v>
      </c>
      <c r="Z355" s="14">
        <v>0.25</v>
      </c>
      <c r="AA355" s="5">
        <f t="shared" si="34"/>
        <v>0.161</v>
      </c>
      <c r="AB355" s="15" cm="1">
        <f t="array" ref="AB355">_xlfn.SWITCH(U355,"夏",122,"冬",90,"春",153,"秋",153,0)</f>
        <v>153</v>
      </c>
      <c r="AC355" s="16">
        <f t="shared" si="35"/>
        <v>24.632999999999999</v>
      </c>
      <c r="AD355" s="5">
        <f>IFERROR(AA355/D355,0)</f>
        <v>1.2825537636978336E-3</v>
      </c>
      <c r="AE355" s="15">
        <f t="shared" si="36"/>
        <v>0.41917808219178082</v>
      </c>
      <c r="AF355" s="5">
        <f>IFERROR(AD355*AE355*48,0)</f>
        <v>2.5805684494785999E-2</v>
      </c>
    </row>
    <row r="356" spans="1:32" x14ac:dyDescent="0.15">
      <c r="A356" s="8">
        <v>45734</v>
      </c>
      <c r="B356" s="1" t="s">
        <v>37</v>
      </c>
      <c r="C356" s="1" t="s">
        <v>33</v>
      </c>
      <c r="D356" s="9">
        <v>125.5308</v>
      </c>
      <c r="E356" s="6">
        <v>3.15</v>
      </c>
      <c r="F356" s="10">
        <v>0.45833333333333298</v>
      </c>
      <c r="G356" s="1">
        <v>22.2</v>
      </c>
      <c r="H356" s="1">
        <v>58</v>
      </c>
      <c r="I356" s="1">
        <v>22.8</v>
      </c>
      <c r="J356" s="1">
        <v>0.1</v>
      </c>
      <c r="K356" s="1">
        <v>1060</v>
      </c>
      <c r="L356" s="1">
        <v>1250</v>
      </c>
      <c r="M356" s="6">
        <f t="shared" si="39"/>
        <v>22.993861152469549</v>
      </c>
      <c r="N356" s="1">
        <v>0.7</v>
      </c>
      <c r="O356" s="11" cm="1">
        <f t="array" ref="O356">ROUND(_xlfn.SWITCH(C356,"建筑专教",IF(S356&gt;0.1,1.38,1.28),"阶梯教室",IF(S356&gt;0.1,1.15,1.05),"公共教室",IF(S356&gt;0.1,1.22,1.12),IF(S356&gt;0.1,1.2,1.1))+(MOD(ROW()*11,31)/31-0.5)*0.06,2)</f>
        <v>1.19</v>
      </c>
      <c r="P356" s="12">
        <f t="shared" si="38"/>
        <v>0.65</v>
      </c>
      <c r="Q356" s="13">
        <f t="shared" si="37"/>
        <v>-0.60376779988822515</v>
      </c>
      <c r="R356" s="1">
        <v>0</v>
      </c>
      <c r="S356" s="1">
        <v>0.151</v>
      </c>
      <c r="T356" s="1">
        <v>2.8000000000000001E-2</v>
      </c>
      <c r="U356" s="4" t="s">
        <v>34</v>
      </c>
      <c r="V356">
        <v>0.41</v>
      </c>
      <c r="W356">
        <v>0.3</v>
      </c>
      <c r="X356" s="14">
        <v>0.73</v>
      </c>
      <c r="Y356" s="14">
        <v>2.38</v>
      </c>
      <c r="Z356" s="14">
        <v>0.25</v>
      </c>
      <c r="AA356" s="5">
        <f t="shared" si="34"/>
        <v>0.17899999999999999</v>
      </c>
      <c r="AB356" s="15" cm="1">
        <f t="array" ref="AB356">_xlfn.SWITCH(U356,"夏",122,"冬",90,"春",153,"秋",153,0)</f>
        <v>153</v>
      </c>
      <c r="AC356" s="16">
        <f t="shared" si="35"/>
        <v>27.387</v>
      </c>
      <c r="AD356" s="5">
        <f>IFERROR(AA356/D356,0)</f>
        <v>1.4259448677137402E-3</v>
      </c>
      <c r="AE356" s="15">
        <f t="shared" si="36"/>
        <v>0.41917808219178082</v>
      </c>
      <c r="AF356" s="5">
        <f>IFERROR(AD356*AE356*48,0)</f>
        <v>2.8690792078053994E-2</v>
      </c>
    </row>
    <row r="357" spans="1:32" x14ac:dyDescent="0.15">
      <c r="A357" s="8">
        <v>45734</v>
      </c>
      <c r="B357" s="1" t="s">
        <v>37</v>
      </c>
      <c r="C357" s="1" t="s">
        <v>33</v>
      </c>
      <c r="D357" s="9">
        <v>125.5308</v>
      </c>
      <c r="E357" s="6">
        <v>3.15</v>
      </c>
      <c r="F357" s="10">
        <v>0.47916666666666702</v>
      </c>
      <c r="G357" s="1">
        <v>22.8</v>
      </c>
      <c r="H357" s="1">
        <v>57</v>
      </c>
      <c r="I357" s="1">
        <v>23.4</v>
      </c>
      <c r="J357" s="1">
        <v>0.08</v>
      </c>
      <c r="K357" s="1">
        <v>1210</v>
      </c>
      <c r="L357" s="1">
        <v>1320</v>
      </c>
      <c r="M357" s="6">
        <f t="shared" si="39"/>
        <v>23.568563081108266</v>
      </c>
      <c r="N357" s="1">
        <v>0.7</v>
      </c>
      <c r="O357" s="11" cm="1">
        <f t="array" ref="O357">ROUND(_xlfn.SWITCH(C357,"建筑专教",IF(S357&gt;0.1,1.38,1.28),"阶梯教室",IF(S357&gt;0.1,1.15,1.05),"公共教室",IF(S357&gt;0.1,1.22,1.12),IF(S357&gt;0.1,1.2,1.1))+(MOD(ROW()*11,31)/31-0.5)*0.06,2)</f>
        <v>1.21</v>
      </c>
      <c r="P357" s="12">
        <f t="shared" si="38"/>
        <v>0.8</v>
      </c>
      <c r="Q357" s="13">
        <f t="shared" si="37"/>
        <v>-0.38519853488558953</v>
      </c>
      <c r="R357" s="1">
        <v>0</v>
      </c>
      <c r="S357" s="1">
        <v>0.14899999999999999</v>
      </c>
      <c r="T357" s="1">
        <v>3.5000000000000003E-2</v>
      </c>
      <c r="U357" s="4" t="s">
        <v>34</v>
      </c>
      <c r="V357">
        <v>0.41</v>
      </c>
      <c r="W357">
        <v>0.3</v>
      </c>
      <c r="X357" s="14">
        <v>0.73</v>
      </c>
      <c r="Y357" s="14">
        <v>2.38</v>
      </c>
      <c r="Z357" s="14">
        <v>0.25</v>
      </c>
      <c r="AA357" s="5">
        <f t="shared" si="34"/>
        <v>0.184</v>
      </c>
      <c r="AB357" s="15" cm="1">
        <f t="array" ref="AB357">_xlfn.SWITCH(U357,"夏",122,"冬",90,"春",153,"秋",153,0)</f>
        <v>153</v>
      </c>
      <c r="AC357" s="16">
        <f t="shared" si="35"/>
        <v>28.152000000000001</v>
      </c>
      <c r="AD357" s="5">
        <f>IFERROR(AA357/D357,0)</f>
        <v>1.4657757299403812E-3</v>
      </c>
      <c r="AE357" s="15">
        <f t="shared" si="36"/>
        <v>0.41917808219178082</v>
      </c>
      <c r="AF357" s="5">
        <f>IFERROR(AD357*AE357*48,0)</f>
        <v>2.9492210851184003E-2</v>
      </c>
    </row>
    <row r="358" spans="1:32" x14ac:dyDescent="0.15">
      <c r="A358" s="8">
        <v>45734</v>
      </c>
      <c r="B358" s="1" t="s">
        <v>37</v>
      </c>
      <c r="C358" s="1" t="s">
        <v>33</v>
      </c>
      <c r="D358" s="9">
        <v>125.5308</v>
      </c>
      <c r="E358" s="6">
        <v>3.15</v>
      </c>
      <c r="F358" s="10">
        <v>0.5</v>
      </c>
      <c r="G358" s="1">
        <v>23.2</v>
      </c>
      <c r="H358" s="1">
        <v>56</v>
      </c>
      <c r="I358" s="1">
        <v>24</v>
      </c>
      <c r="J358" s="1">
        <v>0.1</v>
      </c>
      <c r="K358" s="1">
        <v>840</v>
      </c>
      <c r="L358" s="1">
        <v>1390</v>
      </c>
      <c r="M358" s="6">
        <f t="shared" si="39"/>
        <v>24.255284494677369</v>
      </c>
      <c r="N358" s="1">
        <v>0.7</v>
      </c>
      <c r="O358" s="11" cm="1">
        <f t="array" ref="O358">ROUND(_xlfn.SWITCH(C358,"建筑专教",IF(S358&gt;0.1,1.38,1.28),"阶梯教室",IF(S358&gt;0.1,1.15,1.05),"公共教室",IF(S358&gt;0.1,1.22,1.12),IF(S358&gt;0.1,1.2,1.1))+(MOD(ROW()*11,31)/31-0.5)*0.06,2)</f>
        <v>1.17</v>
      </c>
      <c r="P358" s="12">
        <f t="shared" si="38"/>
        <v>0.44</v>
      </c>
      <c r="Q358" s="13">
        <f t="shared" si="37"/>
        <v>-0.3256961816954993</v>
      </c>
      <c r="R358" s="1">
        <v>0</v>
      </c>
      <c r="S358" s="1">
        <v>0.14699999999999999</v>
      </c>
      <c r="T358" s="1">
        <v>2.8000000000000001E-2</v>
      </c>
      <c r="U358" s="4" t="s">
        <v>34</v>
      </c>
      <c r="V358">
        <v>0.41</v>
      </c>
      <c r="W358">
        <v>0.3</v>
      </c>
      <c r="X358" s="14">
        <v>0.73</v>
      </c>
      <c r="Y358" s="14">
        <v>2.38</v>
      </c>
      <c r="Z358" s="14">
        <v>0.25</v>
      </c>
      <c r="AA358" s="5">
        <f t="shared" si="34"/>
        <v>0.17499999999999999</v>
      </c>
      <c r="AB358" s="15" cm="1">
        <f t="array" ref="AB358">_xlfn.SWITCH(U358,"夏",122,"冬",90,"春",153,"秋",153,0)</f>
        <v>153</v>
      </c>
      <c r="AC358" s="16">
        <f t="shared" si="35"/>
        <v>26.774999999999999</v>
      </c>
      <c r="AD358" s="5">
        <f>IFERROR(AA358/D358,0)</f>
        <v>1.3940801779324277E-3</v>
      </c>
      <c r="AE358" s="15">
        <f t="shared" si="36"/>
        <v>0.41917808219178082</v>
      </c>
      <c r="AF358" s="5">
        <f>IFERROR(AD358*AE358*48,0)</f>
        <v>2.8049657059549996E-2</v>
      </c>
    </row>
    <row r="359" spans="1:32" x14ac:dyDescent="0.15">
      <c r="A359" s="8">
        <v>45734</v>
      </c>
      <c r="B359" s="1" t="s">
        <v>37</v>
      </c>
      <c r="C359" s="1" t="s">
        <v>33</v>
      </c>
      <c r="D359" s="9">
        <v>125.5308</v>
      </c>
      <c r="E359" s="6">
        <v>3.15</v>
      </c>
      <c r="F359" s="10">
        <v>0.52083333333333304</v>
      </c>
      <c r="G359" s="1">
        <v>22.8</v>
      </c>
      <c r="H359" s="1">
        <v>57</v>
      </c>
      <c r="I359" s="1">
        <v>23.5</v>
      </c>
      <c r="J359" s="1">
        <v>0.08</v>
      </c>
      <c r="K359" s="1">
        <v>640</v>
      </c>
      <c r="L359" s="1">
        <v>1460</v>
      </c>
      <c r="M359" s="6">
        <f t="shared" si="39"/>
        <v>23.696430495481138</v>
      </c>
      <c r="N359" s="1">
        <v>0.7</v>
      </c>
      <c r="O359" s="11" cm="1">
        <f t="array" ref="O359">ROUND(_xlfn.SWITCH(C359,"建筑专教",IF(S359&gt;0.1,1.38,1.28),"阶梯教室",IF(S359&gt;0.1,1.15,1.05),"公共教室",IF(S359&gt;0.1,1.22,1.12),IF(S359&gt;0.1,1.2,1.1))+(MOD(ROW()*11,31)/31-0.5)*0.06,2)</f>
        <v>1.19</v>
      </c>
      <c r="P359" s="12">
        <f t="shared" si="38"/>
        <v>0.24</v>
      </c>
      <c r="Q359" s="13">
        <f t="shared" si="37"/>
        <v>-0.4158032278866064</v>
      </c>
      <c r="R359" s="1">
        <v>0</v>
      </c>
      <c r="S359" s="1">
        <v>0.14499999999999999</v>
      </c>
      <c r="T359" s="1">
        <v>3.5000000000000003E-2</v>
      </c>
      <c r="U359" s="4" t="s">
        <v>34</v>
      </c>
      <c r="V359">
        <v>0.41</v>
      </c>
      <c r="W359">
        <v>0.3</v>
      </c>
      <c r="X359" s="14">
        <v>0.73</v>
      </c>
      <c r="Y359" s="14">
        <v>2.38</v>
      </c>
      <c r="Z359" s="14">
        <v>0.25</v>
      </c>
      <c r="AA359" s="5">
        <f t="shared" si="34"/>
        <v>0.18</v>
      </c>
      <c r="AB359" s="15" cm="1">
        <f t="array" ref="AB359">_xlfn.SWITCH(U359,"夏",122,"冬",90,"春",153,"秋",153,0)</f>
        <v>153</v>
      </c>
      <c r="AC359" s="16">
        <f t="shared" si="35"/>
        <v>27.54</v>
      </c>
      <c r="AD359" s="5">
        <f>IFERROR(AA359/D359,0)</f>
        <v>1.4339110401590685E-3</v>
      </c>
      <c r="AE359" s="15">
        <f t="shared" si="36"/>
        <v>0.41917808219178082</v>
      </c>
      <c r="AF359" s="5">
        <f>IFERROR(AD359*AE359*48,0)</f>
        <v>2.8851075832679998E-2</v>
      </c>
    </row>
    <row r="360" spans="1:32" x14ac:dyDescent="0.15">
      <c r="A360" s="8">
        <v>45734</v>
      </c>
      <c r="B360" s="1" t="s">
        <v>37</v>
      </c>
      <c r="C360" s="1" t="s">
        <v>33</v>
      </c>
      <c r="D360" s="9">
        <v>125.5308</v>
      </c>
      <c r="E360" s="6">
        <v>3.15</v>
      </c>
      <c r="F360" s="10">
        <v>0.54166666666666696</v>
      </c>
      <c r="G360" s="1">
        <v>22.2</v>
      </c>
      <c r="H360" s="1">
        <v>58</v>
      </c>
      <c r="I360" s="1">
        <v>22.9</v>
      </c>
      <c r="J360" s="1">
        <v>0.1</v>
      </c>
      <c r="K360" s="1">
        <v>560</v>
      </c>
      <c r="L360" s="1">
        <v>1530</v>
      </c>
      <c r="M360" s="6">
        <f t="shared" si="39"/>
        <v>23.125905631228136</v>
      </c>
      <c r="N360" s="1">
        <v>0.7</v>
      </c>
      <c r="O360" s="11" cm="1">
        <f t="array" ref="O360">ROUND(_xlfn.SWITCH(C360,"建筑专教",IF(S360&gt;0.1,1.38,1.28),"阶梯教室",IF(S360&gt;0.1,1.15,1.05),"公共教室",IF(S360&gt;0.1,1.22,1.12),IF(S360&gt;0.1,1.2,1.1))+(MOD(ROW()*11,31)/31-0.5)*0.06,2)</f>
        <v>1.21</v>
      </c>
      <c r="P360" s="12">
        <f t="shared" si="38"/>
        <v>0.16</v>
      </c>
      <c r="Q360" s="13">
        <f t="shared" si="37"/>
        <v>-0.53798154107055973</v>
      </c>
      <c r="R360" s="1">
        <v>0</v>
      </c>
      <c r="S360" s="1">
        <v>0.14299999999999999</v>
      </c>
      <c r="T360" s="1">
        <v>2.5000000000000001E-2</v>
      </c>
      <c r="U360" s="4" t="s">
        <v>34</v>
      </c>
      <c r="V360">
        <v>0.41</v>
      </c>
      <c r="W360">
        <v>0.3</v>
      </c>
      <c r="X360" s="14">
        <v>0.73</v>
      </c>
      <c r="Y360" s="14">
        <v>2.38</v>
      </c>
      <c r="Z360" s="14">
        <v>0.25</v>
      </c>
      <c r="AA360" s="5">
        <f t="shared" ref="AA360:AA423" si="40">R360+S360+T360</f>
        <v>0.16799999999999998</v>
      </c>
      <c r="AB360" s="15" cm="1">
        <f t="array" ref="AB360">_xlfn.SWITCH(U360,"夏",122,"冬",90,"春",153,"秋",153,0)</f>
        <v>153</v>
      </c>
      <c r="AC360" s="16">
        <f t="shared" ref="AC360:AC423" si="41">AA360*AB360</f>
        <v>25.703999999999997</v>
      </c>
      <c r="AD360" s="5">
        <f>IFERROR(AA360/D360,0)</f>
        <v>1.3383169708151305E-3</v>
      </c>
      <c r="AE360" s="15">
        <f t="shared" ref="AE360:AE423" si="42">IF(U360="夏",122/365,IF(U360="冬",90/365,IF(OR(U360="春",U360="秋"),153/365,0)))</f>
        <v>0.41917808219178082</v>
      </c>
      <c r="AF360" s="5">
        <f>IFERROR(AD360*AE360*48,0)</f>
        <v>2.6927670777167997E-2</v>
      </c>
    </row>
    <row r="361" spans="1:32" x14ac:dyDescent="0.15">
      <c r="A361" s="8">
        <v>45734</v>
      </c>
      <c r="B361" s="1" t="s">
        <v>37</v>
      </c>
      <c r="C361" s="1" t="s">
        <v>33</v>
      </c>
      <c r="D361" s="9">
        <v>125.5308</v>
      </c>
      <c r="E361" s="6">
        <v>3.15</v>
      </c>
      <c r="F361" s="10">
        <v>0.5625</v>
      </c>
      <c r="G361" s="1">
        <v>21.6</v>
      </c>
      <c r="H361" s="1">
        <v>59</v>
      </c>
      <c r="I361" s="1">
        <v>22.3</v>
      </c>
      <c r="J361" s="1">
        <v>0.12</v>
      </c>
      <c r="K361" s="1">
        <v>680</v>
      </c>
      <c r="L361" s="1">
        <v>675</v>
      </c>
      <c r="M361" s="6">
        <f t="shared" si="39"/>
        <v>22.553522858584927</v>
      </c>
      <c r="N361" s="1">
        <v>0.7</v>
      </c>
      <c r="O361" s="11" cm="1">
        <f t="array" ref="O361">ROUND(_xlfn.SWITCH(C361,"建筑专教",IF(S361&gt;0.1,1.38,1.28),"阶梯教室",IF(S361&gt;0.1,1.15,1.05),"公共教室",IF(S361&gt;0.1,1.22,1.12),IF(S361&gt;0.1,1.2,1.1))+(MOD(ROW()*11,31)/31-0.5)*0.06,2)</f>
        <v>1.18</v>
      </c>
      <c r="P361" s="12">
        <f t="shared" si="38"/>
        <v>0.28000000000000003</v>
      </c>
      <c r="Q361" s="13">
        <f t="shared" si="37"/>
        <v>-0.78856275831298162</v>
      </c>
      <c r="R361" s="1">
        <v>0</v>
      </c>
      <c r="S361" s="1">
        <v>0.14099999999999999</v>
      </c>
      <c r="T361" s="1">
        <v>1.2E-2</v>
      </c>
      <c r="U361" s="4" t="s">
        <v>34</v>
      </c>
      <c r="V361">
        <v>0.41</v>
      </c>
      <c r="W361">
        <v>0.3</v>
      </c>
      <c r="X361" s="14">
        <v>0.73</v>
      </c>
      <c r="Y361" s="14">
        <v>2.38</v>
      </c>
      <c r="Z361" s="14">
        <v>0.25</v>
      </c>
      <c r="AA361" s="5">
        <f t="shared" si="40"/>
        <v>0.153</v>
      </c>
      <c r="AB361" s="15" cm="1">
        <f t="array" ref="AB361">_xlfn.SWITCH(U361,"夏",122,"冬",90,"春",153,"秋",153,0)</f>
        <v>153</v>
      </c>
      <c r="AC361" s="16">
        <f t="shared" si="41"/>
        <v>23.408999999999999</v>
      </c>
      <c r="AD361" s="5">
        <f>IFERROR(AA361/D361,0)</f>
        <v>1.2188243841352083E-3</v>
      </c>
      <c r="AE361" s="15">
        <f t="shared" si="42"/>
        <v>0.41917808219178082</v>
      </c>
      <c r="AF361" s="5">
        <f>IFERROR(AD361*AE361*48,0)</f>
        <v>2.4523414457778E-2</v>
      </c>
    </row>
    <row r="362" spans="1:32" x14ac:dyDescent="0.15">
      <c r="A362" s="8">
        <v>45734</v>
      </c>
      <c r="B362" s="1" t="s">
        <v>37</v>
      </c>
      <c r="C362" s="1" t="s">
        <v>33</v>
      </c>
      <c r="D362" s="9">
        <v>125.5308</v>
      </c>
      <c r="E362" s="6">
        <v>3.15</v>
      </c>
      <c r="F362" s="10">
        <v>0.58333333333333304</v>
      </c>
      <c r="G362" s="1">
        <v>21</v>
      </c>
      <c r="H362" s="1">
        <v>60</v>
      </c>
      <c r="I362" s="1">
        <v>21.7</v>
      </c>
      <c r="J362" s="1">
        <v>0.1</v>
      </c>
      <c r="K362" s="1">
        <v>830</v>
      </c>
      <c r="L362" s="1">
        <v>745</v>
      </c>
      <c r="M362" s="6">
        <f t="shared" si="39"/>
        <v>21.928670807477147</v>
      </c>
      <c r="N362" s="1">
        <v>0.7</v>
      </c>
      <c r="O362" s="11" cm="1">
        <f t="array" ref="O362">ROUND(_xlfn.SWITCH(C362,"建筑专教",IF(S362&gt;0.1,1.38,1.28),"阶梯教室",IF(S362&gt;0.1,1.15,1.05),"公共教室",IF(S362&gt;0.1,1.22,1.12),IF(S362&gt;0.1,1.2,1.1))+(MOD(ROW()*11,31)/31-0.5)*0.06,2)</f>
        <v>1.2</v>
      </c>
      <c r="P362" s="12">
        <f t="shared" si="38"/>
        <v>0.43</v>
      </c>
      <c r="Q362" s="13">
        <f t="shared" si="37"/>
        <v>-0.91523775378716421</v>
      </c>
      <c r="R362" s="1">
        <v>0</v>
      </c>
      <c r="S362" s="1">
        <v>0.13900000000000001</v>
      </c>
      <c r="T362" s="1">
        <v>3.2000000000000001E-2</v>
      </c>
      <c r="U362" s="4" t="s">
        <v>34</v>
      </c>
      <c r="V362">
        <v>0.41</v>
      </c>
      <c r="W362">
        <v>0.3</v>
      </c>
      <c r="X362" s="14">
        <v>0.73</v>
      </c>
      <c r="Y362" s="14">
        <v>2.38</v>
      </c>
      <c r="Z362" s="14">
        <v>0.25</v>
      </c>
      <c r="AA362" s="5">
        <f t="shared" si="40"/>
        <v>0.17100000000000001</v>
      </c>
      <c r="AB362" s="15" cm="1">
        <f t="array" ref="AB362">_xlfn.SWITCH(U362,"夏",122,"冬",90,"春",153,"秋",153,0)</f>
        <v>153</v>
      </c>
      <c r="AC362" s="16">
        <f t="shared" si="41"/>
        <v>26.163</v>
      </c>
      <c r="AD362" s="5">
        <f>IFERROR(AA362/D362,0)</f>
        <v>1.3622154881511152E-3</v>
      </c>
      <c r="AE362" s="15">
        <f t="shared" si="42"/>
        <v>0.41917808219178082</v>
      </c>
      <c r="AF362" s="5">
        <f>IFERROR(AD362*AE362*48,0)</f>
        <v>2.7408522041046001E-2</v>
      </c>
    </row>
    <row r="363" spans="1:32" x14ac:dyDescent="0.15">
      <c r="A363" s="8">
        <v>45734</v>
      </c>
      <c r="B363" s="1" t="s">
        <v>37</v>
      </c>
      <c r="C363" s="1" t="s">
        <v>33</v>
      </c>
      <c r="D363" s="9">
        <v>125.5308</v>
      </c>
      <c r="E363" s="6">
        <v>3.15</v>
      </c>
      <c r="F363" s="10">
        <v>0.60416666666666696</v>
      </c>
      <c r="G363" s="1">
        <v>20.399999999999999</v>
      </c>
      <c r="H363" s="1">
        <v>61</v>
      </c>
      <c r="I363" s="1">
        <v>21.1</v>
      </c>
      <c r="J363" s="1">
        <v>0.08</v>
      </c>
      <c r="K363" s="1">
        <v>970</v>
      </c>
      <c r="L363" s="1">
        <v>815</v>
      </c>
      <c r="M363" s="6">
        <f t="shared" si="39"/>
        <v>21.3012696657741</v>
      </c>
      <c r="N363" s="1">
        <v>0.7</v>
      </c>
      <c r="O363" s="11" cm="1">
        <f t="array" ref="O363">ROUND(_xlfn.SWITCH(C363,"建筑专教",IF(S363&gt;0.1,1.38,1.28),"阶梯教室",IF(S363&gt;0.1,1.15,1.05),"公共教室",IF(S363&gt;0.1,1.22,1.12),IF(S363&gt;0.1,1.2,1.1))+(MOD(ROW()*11,31)/31-0.5)*0.06,2)</f>
        <v>1.22</v>
      </c>
      <c r="P363" s="12">
        <f t="shared" si="38"/>
        <v>0.56999999999999995</v>
      </c>
      <c r="Q363" s="13">
        <f t="shared" si="37"/>
        <v>-1.03927449125566</v>
      </c>
      <c r="R363" s="1">
        <v>0</v>
      </c>
      <c r="S363" s="1">
        <v>0.13700000000000001</v>
      </c>
      <c r="T363" s="1">
        <v>3.7999999999999999E-2</v>
      </c>
      <c r="U363" s="4" t="s">
        <v>34</v>
      </c>
      <c r="V363">
        <v>0.41</v>
      </c>
      <c r="W363">
        <v>0.3</v>
      </c>
      <c r="X363" s="14">
        <v>0.73</v>
      </c>
      <c r="Y363" s="14">
        <v>2.38</v>
      </c>
      <c r="Z363" s="14">
        <v>0.25</v>
      </c>
      <c r="AA363" s="5">
        <f t="shared" si="40"/>
        <v>0.17500000000000002</v>
      </c>
      <c r="AB363" s="15" cm="1">
        <f t="array" ref="AB363">_xlfn.SWITCH(U363,"夏",122,"冬",90,"春",153,"秋",153,0)</f>
        <v>153</v>
      </c>
      <c r="AC363" s="16">
        <f t="shared" si="41"/>
        <v>26.775000000000002</v>
      </c>
      <c r="AD363" s="5">
        <f>IFERROR(AA363/D363,0)</f>
        <v>1.3940801779324279E-3</v>
      </c>
      <c r="AE363" s="15">
        <f t="shared" si="42"/>
        <v>0.41917808219178082</v>
      </c>
      <c r="AF363" s="5">
        <f>IFERROR(AD363*AE363*48,0)</f>
        <v>2.8049657059550002E-2</v>
      </c>
    </row>
    <row r="364" spans="1:32" x14ac:dyDescent="0.15">
      <c r="A364" s="8">
        <v>45734</v>
      </c>
      <c r="B364" s="1" t="s">
        <v>37</v>
      </c>
      <c r="C364" s="1" t="s">
        <v>33</v>
      </c>
      <c r="D364" s="9">
        <v>125.5308</v>
      </c>
      <c r="E364" s="6">
        <v>3.15</v>
      </c>
      <c r="F364" s="10">
        <v>0.625</v>
      </c>
      <c r="G364" s="1">
        <v>19.8</v>
      </c>
      <c r="H364" s="1">
        <v>62</v>
      </c>
      <c r="I364" s="1">
        <v>20.5</v>
      </c>
      <c r="J364" s="1">
        <v>0.1</v>
      </c>
      <c r="K364" s="1">
        <v>1110</v>
      </c>
      <c r="L364" s="1">
        <v>885</v>
      </c>
      <c r="M364" s="6">
        <f t="shared" si="39"/>
        <v>20.731481244125177</v>
      </c>
      <c r="N364" s="1">
        <v>0.7</v>
      </c>
      <c r="O364" s="11" cm="1">
        <f t="array" ref="O364">ROUND(_xlfn.SWITCH(C364,"建筑专教",IF(S364&gt;0.1,1.38,1.28),"阶梯教室",IF(S364&gt;0.1,1.15,1.05),"公共教室",IF(S364&gt;0.1,1.22,1.12),IF(S364&gt;0.1,1.2,1.1))+(MOD(ROW()*11,31)/31-0.5)*0.06,2)</f>
        <v>1.18</v>
      </c>
      <c r="P364" s="12">
        <f t="shared" si="38"/>
        <v>0.7</v>
      </c>
      <c r="Q364" s="13">
        <f t="shared" si="37"/>
        <v>-1.3406417567255562</v>
      </c>
      <c r="R364" s="1">
        <v>0</v>
      </c>
      <c r="S364" s="1">
        <v>0.13500000000000001</v>
      </c>
      <c r="T364" s="1">
        <v>5.0000000000000001E-3</v>
      </c>
      <c r="U364" s="4" t="s">
        <v>34</v>
      </c>
      <c r="V364">
        <v>0.41</v>
      </c>
      <c r="W364">
        <v>0.3</v>
      </c>
      <c r="X364" s="14">
        <v>0.73</v>
      </c>
      <c r="Y364" s="14">
        <v>2.38</v>
      </c>
      <c r="Z364" s="14">
        <v>0.25</v>
      </c>
      <c r="AA364" s="5">
        <f t="shared" si="40"/>
        <v>0.14000000000000001</v>
      </c>
      <c r="AB364" s="15" cm="1">
        <f t="array" ref="AB364">_xlfn.SWITCH(U364,"夏",122,"冬",90,"春",153,"秋",153,0)</f>
        <v>153</v>
      </c>
      <c r="AC364" s="16">
        <f t="shared" si="41"/>
        <v>21.42</v>
      </c>
      <c r="AD364" s="5">
        <f>IFERROR(AA364/D364,0)</f>
        <v>1.1152641423459423E-3</v>
      </c>
      <c r="AE364" s="15">
        <f t="shared" si="42"/>
        <v>0.41917808219178082</v>
      </c>
      <c r="AF364" s="5">
        <f>IFERROR(AD364*AE364*48,0)</f>
        <v>2.2439725647639998E-2</v>
      </c>
    </row>
    <row r="365" spans="1:32" x14ac:dyDescent="0.15">
      <c r="A365" s="8">
        <v>45734</v>
      </c>
      <c r="B365" s="1" t="s">
        <v>37</v>
      </c>
      <c r="C365" s="1" t="s">
        <v>33</v>
      </c>
      <c r="D365" s="9">
        <v>125.5308</v>
      </c>
      <c r="E365" s="6">
        <v>3.15</v>
      </c>
      <c r="F365" s="10">
        <v>0.64583333333333304</v>
      </c>
      <c r="G365" s="1">
        <v>19.2</v>
      </c>
      <c r="H365" s="1">
        <v>63</v>
      </c>
      <c r="I365" s="1">
        <v>19.899999999999999</v>
      </c>
      <c r="J365" s="1">
        <v>0.12</v>
      </c>
      <c r="K365" s="1">
        <v>1040</v>
      </c>
      <c r="L365" s="1">
        <v>955</v>
      </c>
      <c r="M365" s="6">
        <f t="shared" si="39"/>
        <v>20.159791787375241</v>
      </c>
      <c r="N365" s="1">
        <v>0.7</v>
      </c>
      <c r="O365" s="11" cm="1">
        <f t="array" ref="O365">ROUND(_xlfn.SWITCH(C365,"建筑专教",IF(S365&gt;0.1,1.38,1.28),"阶梯教室",IF(S365&gt;0.1,1.15,1.05),"公共教室",IF(S365&gt;0.1,1.22,1.12),IF(S365&gt;0.1,1.2,1.1))+(MOD(ROW()*11,31)/31-0.5)*0.06,2)</f>
        <v>1.2</v>
      </c>
      <c r="P365" s="12">
        <f t="shared" si="38"/>
        <v>0.63</v>
      </c>
      <c r="Q365" s="13">
        <f t="shared" si="37"/>
        <v>-1.4556642932845478</v>
      </c>
      <c r="R365" s="1">
        <v>0</v>
      </c>
      <c r="S365" s="1">
        <v>0.13300000000000001</v>
      </c>
      <c r="T365" s="1">
        <v>3.0000000000000001E-3</v>
      </c>
      <c r="U365" s="4" t="s">
        <v>34</v>
      </c>
      <c r="V365">
        <v>0.41</v>
      </c>
      <c r="W365">
        <v>0.3</v>
      </c>
      <c r="X365" s="14">
        <v>0.73</v>
      </c>
      <c r="Y365" s="14">
        <v>2.38</v>
      </c>
      <c r="Z365" s="14">
        <v>0.25</v>
      </c>
      <c r="AA365" s="5">
        <f t="shared" si="40"/>
        <v>0.13600000000000001</v>
      </c>
      <c r="AB365" s="15" cm="1">
        <f t="array" ref="AB365">_xlfn.SWITCH(U365,"夏",122,"冬",90,"春",153,"秋",153,0)</f>
        <v>153</v>
      </c>
      <c r="AC365" s="16">
        <f t="shared" si="41"/>
        <v>20.808</v>
      </c>
      <c r="AD365" s="5">
        <f>IFERROR(AA365/D365,0)</f>
        <v>1.0833994525646297E-3</v>
      </c>
      <c r="AE365" s="15">
        <f t="shared" si="42"/>
        <v>0.41917808219178082</v>
      </c>
      <c r="AF365" s="5">
        <f>IFERROR(AD365*AE365*48,0)</f>
        <v>2.1798590629136003E-2</v>
      </c>
    </row>
    <row r="366" spans="1:32" x14ac:dyDescent="0.15">
      <c r="A366" s="8">
        <v>45734</v>
      </c>
      <c r="B366" s="1" t="s">
        <v>37</v>
      </c>
      <c r="C366" s="1" t="s">
        <v>33</v>
      </c>
      <c r="D366" s="9">
        <v>125.5308</v>
      </c>
      <c r="E366" s="6">
        <v>3.15</v>
      </c>
      <c r="F366" s="10">
        <v>0.66666666666666696</v>
      </c>
      <c r="G366" s="1">
        <v>18.600000000000001</v>
      </c>
      <c r="H366" s="1">
        <v>64</v>
      </c>
      <c r="I366" s="1">
        <v>19.3</v>
      </c>
      <c r="J366" s="1">
        <v>0.1</v>
      </c>
      <c r="K366" s="1">
        <v>680</v>
      </c>
      <c r="L366" s="1">
        <v>1025</v>
      </c>
      <c r="M366" s="6">
        <f t="shared" si="39"/>
        <v>19.534337869442879</v>
      </c>
      <c r="N366" s="1">
        <v>0</v>
      </c>
      <c r="O366" s="1">
        <v>0</v>
      </c>
      <c r="P366" s="12">
        <f t="shared" si="38"/>
        <v>0</v>
      </c>
      <c r="Q366" s="1">
        <v>0</v>
      </c>
      <c r="R366" s="1">
        <v>0</v>
      </c>
      <c r="S366" s="1">
        <v>0</v>
      </c>
      <c r="T366" s="1">
        <v>0</v>
      </c>
      <c r="U366" s="4" t="s">
        <v>34</v>
      </c>
      <c r="V366">
        <v>0.41</v>
      </c>
      <c r="W366">
        <v>0.3</v>
      </c>
      <c r="X366" s="14">
        <v>0.73</v>
      </c>
      <c r="Y366" s="14">
        <v>2.38</v>
      </c>
      <c r="Z366" s="14">
        <v>0.25</v>
      </c>
      <c r="AA366" s="5">
        <f t="shared" si="40"/>
        <v>0</v>
      </c>
      <c r="AB366" s="15" cm="1">
        <f t="array" ref="AB366">_xlfn.SWITCH(U366,"夏",122,"冬",90,"春",153,"秋",153,0)</f>
        <v>153</v>
      </c>
      <c r="AC366" s="16">
        <f t="shared" si="41"/>
        <v>0</v>
      </c>
      <c r="AD366" s="5">
        <f>IFERROR(AA366/D366,0)</f>
        <v>0</v>
      </c>
      <c r="AE366" s="15">
        <f t="shared" si="42"/>
        <v>0.41917808219178082</v>
      </c>
      <c r="AF366" s="5">
        <f>IFERROR(AD366*AE366*48,0)</f>
        <v>0</v>
      </c>
    </row>
    <row r="367" spans="1:32" x14ac:dyDescent="0.15">
      <c r="A367" s="8">
        <v>45734</v>
      </c>
      <c r="B367" s="1" t="s">
        <v>37</v>
      </c>
      <c r="C367" s="1" t="s">
        <v>33</v>
      </c>
      <c r="D367" s="9">
        <v>125.5308</v>
      </c>
      <c r="E367" s="6">
        <v>3.15</v>
      </c>
      <c r="F367" s="10">
        <v>0.6875</v>
      </c>
      <c r="G367" s="1">
        <v>18</v>
      </c>
      <c r="H367" s="1">
        <v>65</v>
      </c>
      <c r="I367" s="1">
        <v>18.7</v>
      </c>
      <c r="J367" s="1">
        <v>0.08</v>
      </c>
      <c r="K367" s="1">
        <v>590</v>
      </c>
      <c r="L367" s="1">
        <v>1095</v>
      </c>
      <c r="M367" s="6">
        <f t="shared" si="39"/>
        <v>18.906268934655316</v>
      </c>
      <c r="N367" s="1">
        <v>0</v>
      </c>
      <c r="O367" s="1">
        <v>0</v>
      </c>
      <c r="P367" s="12">
        <f t="shared" si="38"/>
        <v>0</v>
      </c>
      <c r="Q367" s="1">
        <v>0</v>
      </c>
      <c r="R367" s="1">
        <v>0</v>
      </c>
      <c r="S367" s="1">
        <v>0</v>
      </c>
      <c r="T367" s="1">
        <v>0</v>
      </c>
      <c r="U367" s="4" t="s">
        <v>34</v>
      </c>
      <c r="V367">
        <v>0.41</v>
      </c>
      <c r="W367">
        <v>0.3</v>
      </c>
      <c r="X367" s="14">
        <v>0.73</v>
      </c>
      <c r="Y367" s="14">
        <v>2.38</v>
      </c>
      <c r="Z367" s="14">
        <v>0.25</v>
      </c>
      <c r="AA367" s="5">
        <f t="shared" si="40"/>
        <v>0</v>
      </c>
      <c r="AB367" s="15" cm="1">
        <f t="array" ref="AB367">_xlfn.SWITCH(U367,"夏",122,"冬",90,"春",153,"秋",153,0)</f>
        <v>153</v>
      </c>
      <c r="AC367" s="16">
        <f t="shared" si="41"/>
        <v>0</v>
      </c>
      <c r="AD367" s="5">
        <f>IFERROR(AA367/D367,0)</f>
        <v>0</v>
      </c>
      <c r="AE367" s="15">
        <f t="shared" si="42"/>
        <v>0.41917808219178082</v>
      </c>
      <c r="AF367" s="5">
        <f>IFERROR(AD367*AE367*48,0)</f>
        <v>0</v>
      </c>
    </row>
    <row r="368" spans="1:32" x14ac:dyDescent="0.15">
      <c r="A368" s="8">
        <v>45734</v>
      </c>
      <c r="B368" s="1" t="s">
        <v>37</v>
      </c>
      <c r="C368" s="1" t="s">
        <v>33</v>
      </c>
      <c r="D368" s="9">
        <v>125.5308</v>
      </c>
      <c r="E368" s="6">
        <v>3.15</v>
      </c>
      <c r="F368" s="10">
        <v>0.70833333333333304</v>
      </c>
      <c r="G368" s="1">
        <v>17.399999999999999</v>
      </c>
      <c r="H368" s="1">
        <v>66</v>
      </c>
      <c r="I368" s="1">
        <v>18.100000000000001</v>
      </c>
      <c r="J368" s="1">
        <v>0.1</v>
      </c>
      <c r="K368" s="1">
        <v>520</v>
      </c>
      <c r="L368" s="1">
        <v>1165</v>
      </c>
      <c r="M368" s="6">
        <f t="shared" si="39"/>
        <v>18.337241634589134</v>
      </c>
      <c r="N368" s="1">
        <v>0</v>
      </c>
      <c r="O368" s="1">
        <v>0</v>
      </c>
      <c r="P368" s="12">
        <f t="shared" si="38"/>
        <v>0</v>
      </c>
      <c r="Q368" s="1">
        <v>0</v>
      </c>
      <c r="R368" s="1">
        <v>0</v>
      </c>
      <c r="S368" s="1">
        <v>0</v>
      </c>
      <c r="T368" s="1">
        <v>0</v>
      </c>
      <c r="U368" s="4" t="s">
        <v>34</v>
      </c>
      <c r="V368">
        <v>0.41</v>
      </c>
      <c r="W368">
        <v>0.3</v>
      </c>
      <c r="X368" s="14">
        <v>0.73</v>
      </c>
      <c r="Y368" s="14">
        <v>2.38</v>
      </c>
      <c r="Z368" s="14">
        <v>0.25</v>
      </c>
      <c r="AA368" s="5">
        <f t="shared" si="40"/>
        <v>0</v>
      </c>
      <c r="AB368" s="15" cm="1">
        <f t="array" ref="AB368">_xlfn.SWITCH(U368,"夏",122,"冬",90,"春",153,"秋",153,0)</f>
        <v>153</v>
      </c>
      <c r="AC368" s="16">
        <f t="shared" si="41"/>
        <v>0</v>
      </c>
      <c r="AD368" s="5">
        <f>IFERROR(AA368/D368,0)</f>
        <v>0</v>
      </c>
      <c r="AE368" s="15">
        <f t="shared" si="42"/>
        <v>0.41917808219178082</v>
      </c>
      <c r="AF368" s="5">
        <f>IFERROR(AD368*AE368*48,0)</f>
        <v>0</v>
      </c>
    </row>
    <row r="369" spans="1:32" x14ac:dyDescent="0.15">
      <c r="A369" s="8">
        <v>45734</v>
      </c>
      <c r="B369" s="1" t="s">
        <v>37</v>
      </c>
      <c r="C369" s="1" t="s">
        <v>33</v>
      </c>
      <c r="D369" s="9">
        <v>125.5308</v>
      </c>
      <c r="E369" s="6">
        <v>3.15</v>
      </c>
      <c r="F369" s="10">
        <v>0.72916666666666696</v>
      </c>
      <c r="G369" s="1">
        <v>16.8</v>
      </c>
      <c r="H369" s="1">
        <v>67</v>
      </c>
      <c r="I369" s="1">
        <v>17.5</v>
      </c>
      <c r="J369" s="1">
        <v>0.12</v>
      </c>
      <c r="K369" s="1">
        <v>470</v>
      </c>
      <c r="L369" s="1">
        <v>1235</v>
      </c>
      <c r="M369" s="6">
        <f t="shared" si="39"/>
        <v>17.766268830137165</v>
      </c>
      <c r="N369" s="1">
        <v>0</v>
      </c>
      <c r="O369" s="1">
        <v>0</v>
      </c>
      <c r="P369" s="12">
        <f t="shared" si="38"/>
        <v>0</v>
      </c>
      <c r="Q369" s="1">
        <v>0</v>
      </c>
      <c r="R369" s="1">
        <v>0</v>
      </c>
      <c r="S369" s="1">
        <v>0</v>
      </c>
      <c r="T369" s="1">
        <v>0</v>
      </c>
      <c r="U369" s="4" t="s">
        <v>34</v>
      </c>
      <c r="V369">
        <v>0.41</v>
      </c>
      <c r="W369">
        <v>0.3</v>
      </c>
      <c r="X369" s="14">
        <v>0.73</v>
      </c>
      <c r="Y369" s="14">
        <v>2.38</v>
      </c>
      <c r="Z369" s="14">
        <v>0.25</v>
      </c>
      <c r="AA369" s="5">
        <f t="shared" si="40"/>
        <v>0</v>
      </c>
      <c r="AB369" s="15" cm="1">
        <f t="array" ref="AB369">_xlfn.SWITCH(U369,"夏",122,"冬",90,"春",153,"秋",153,0)</f>
        <v>153</v>
      </c>
      <c r="AC369" s="16">
        <f t="shared" si="41"/>
        <v>0</v>
      </c>
      <c r="AD369" s="5">
        <f>IFERROR(AA369/D369,0)</f>
        <v>0</v>
      </c>
      <c r="AE369" s="15">
        <f t="shared" si="42"/>
        <v>0.41917808219178082</v>
      </c>
      <c r="AF369" s="5">
        <f>IFERROR(AD369*AE369*48,0)</f>
        <v>0</v>
      </c>
    </row>
    <row r="370" spans="1:32" x14ac:dyDescent="0.15">
      <c r="A370" s="8">
        <v>45734</v>
      </c>
      <c r="B370" s="1" t="s">
        <v>37</v>
      </c>
      <c r="C370" s="1" t="s">
        <v>33</v>
      </c>
      <c r="D370" s="9">
        <v>125.5308</v>
      </c>
      <c r="E370" s="6">
        <v>3.15</v>
      </c>
      <c r="F370" s="10">
        <v>0.75</v>
      </c>
      <c r="G370" s="1">
        <v>16.2</v>
      </c>
      <c r="H370" s="1">
        <v>68</v>
      </c>
      <c r="I370" s="1">
        <v>16.899999999999999</v>
      </c>
      <c r="J370" s="1">
        <v>0.1</v>
      </c>
      <c r="K370" s="1">
        <v>430</v>
      </c>
      <c r="L370" s="1">
        <v>1305</v>
      </c>
      <c r="M370" s="6">
        <f t="shared" si="39"/>
        <v>17.140193514270038</v>
      </c>
      <c r="N370" s="1">
        <v>0</v>
      </c>
      <c r="O370" s="1">
        <v>0</v>
      </c>
      <c r="P370" s="12">
        <f t="shared" si="38"/>
        <v>0</v>
      </c>
      <c r="Q370" s="1">
        <v>0</v>
      </c>
      <c r="R370" s="1">
        <v>0</v>
      </c>
      <c r="S370" s="1">
        <v>0</v>
      </c>
      <c r="T370" s="1">
        <v>0</v>
      </c>
      <c r="U370" s="4" t="s">
        <v>34</v>
      </c>
      <c r="V370">
        <v>0.41</v>
      </c>
      <c r="W370">
        <v>0.3</v>
      </c>
      <c r="X370" s="14">
        <v>0.73</v>
      </c>
      <c r="Y370" s="14">
        <v>2.38</v>
      </c>
      <c r="Z370" s="14">
        <v>0.25</v>
      </c>
      <c r="AA370" s="5">
        <f t="shared" si="40"/>
        <v>0</v>
      </c>
      <c r="AB370" s="15" cm="1">
        <f t="array" ref="AB370">_xlfn.SWITCH(U370,"夏",122,"冬",90,"春",153,"秋",153,0)</f>
        <v>153</v>
      </c>
      <c r="AC370" s="16">
        <f t="shared" si="41"/>
        <v>0</v>
      </c>
      <c r="AD370" s="5">
        <f>IFERROR(AA370/D370,0)</f>
        <v>0</v>
      </c>
      <c r="AE370" s="15">
        <f t="shared" si="42"/>
        <v>0.41917808219178082</v>
      </c>
      <c r="AF370" s="5">
        <f>IFERROR(AD370*AE370*48,0)</f>
        <v>0</v>
      </c>
    </row>
    <row r="371" spans="1:32" x14ac:dyDescent="0.15">
      <c r="A371" s="8">
        <v>45734</v>
      </c>
      <c r="B371" s="1" t="s">
        <v>37</v>
      </c>
      <c r="C371" s="1" t="s">
        <v>33</v>
      </c>
      <c r="D371" s="9">
        <v>125.5308</v>
      </c>
      <c r="E371" s="6">
        <v>3.15</v>
      </c>
      <c r="F371" s="10">
        <v>0.77083333333333304</v>
      </c>
      <c r="G371" s="1">
        <v>15.6</v>
      </c>
      <c r="H371" s="1">
        <v>69</v>
      </c>
      <c r="I371" s="1">
        <v>16.3</v>
      </c>
      <c r="J371" s="1">
        <v>0.08</v>
      </c>
      <c r="K371" s="1">
        <v>390</v>
      </c>
      <c r="L371" s="1">
        <v>1375</v>
      </c>
      <c r="M371" s="6">
        <f t="shared" si="39"/>
        <v>16.511434967958905</v>
      </c>
      <c r="N371" s="1">
        <v>0</v>
      </c>
      <c r="O371" s="1">
        <v>0</v>
      </c>
      <c r="P371" s="12">
        <f t="shared" si="38"/>
        <v>0</v>
      </c>
      <c r="Q371" s="1">
        <v>0</v>
      </c>
      <c r="R371" s="1">
        <v>0</v>
      </c>
      <c r="S371" s="1">
        <v>0</v>
      </c>
      <c r="T371" s="1">
        <v>0</v>
      </c>
      <c r="U371" s="4" t="s">
        <v>34</v>
      </c>
      <c r="V371">
        <v>0.41</v>
      </c>
      <c r="W371">
        <v>0.3</v>
      </c>
      <c r="X371" s="14">
        <v>0.73</v>
      </c>
      <c r="Y371" s="14">
        <v>2.38</v>
      </c>
      <c r="Z371" s="14">
        <v>0.25</v>
      </c>
      <c r="AA371" s="5">
        <f t="shared" si="40"/>
        <v>0</v>
      </c>
      <c r="AB371" s="15" cm="1">
        <f t="array" ref="AB371">_xlfn.SWITCH(U371,"夏",122,"冬",90,"春",153,"秋",153,0)</f>
        <v>153</v>
      </c>
      <c r="AC371" s="16">
        <f t="shared" si="41"/>
        <v>0</v>
      </c>
      <c r="AD371" s="5">
        <f>IFERROR(AA371/D371,0)</f>
        <v>0</v>
      </c>
      <c r="AE371" s="15">
        <f t="shared" si="42"/>
        <v>0.41917808219178082</v>
      </c>
      <c r="AF371" s="5">
        <f>IFERROR(AD371*AE371*48,0)</f>
        <v>0</v>
      </c>
    </row>
    <row r="372" spans="1:32" x14ac:dyDescent="0.15">
      <c r="A372" s="8">
        <v>45734</v>
      </c>
      <c r="B372" s="1" t="s">
        <v>37</v>
      </c>
      <c r="C372" s="1" t="s">
        <v>33</v>
      </c>
      <c r="D372" s="9">
        <v>125.5308</v>
      </c>
      <c r="E372" s="6">
        <v>3.15</v>
      </c>
      <c r="F372" s="10">
        <v>0.79166666666666696</v>
      </c>
      <c r="G372" s="1">
        <v>15</v>
      </c>
      <c r="H372" s="1">
        <v>70</v>
      </c>
      <c r="I372" s="1">
        <v>15.7</v>
      </c>
      <c r="J372" s="1">
        <v>0.1</v>
      </c>
      <c r="K372" s="1">
        <v>350</v>
      </c>
      <c r="L372" s="1">
        <v>1445</v>
      </c>
      <c r="M372" s="6">
        <f t="shared" si="39"/>
        <v>15.943194507419719</v>
      </c>
      <c r="N372" s="1">
        <v>0</v>
      </c>
      <c r="O372" s="1">
        <v>0</v>
      </c>
      <c r="P372" s="12">
        <f t="shared" si="38"/>
        <v>0</v>
      </c>
      <c r="Q372" s="1">
        <v>0</v>
      </c>
      <c r="R372" s="1">
        <v>0</v>
      </c>
      <c r="S372" s="1">
        <v>0</v>
      </c>
      <c r="T372" s="1">
        <v>0</v>
      </c>
      <c r="U372" s="4" t="s">
        <v>34</v>
      </c>
      <c r="V372">
        <v>0.41</v>
      </c>
      <c r="W372">
        <v>0.3</v>
      </c>
      <c r="X372" s="14">
        <v>0.73</v>
      </c>
      <c r="Y372" s="14">
        <v>2.38</v>
      </c>
      <c r="Z372" s="14">
        <v>0.25</v>
      </c>
      <c r="AA372" s="5">
        <f t="shared" si="40"/>
        <v>0</v>
      </c>
      <c r="AB372" s="15" cm="1">
        <f t="array" ref="AB372">_xlfn.SWITCH(U372,"夏",122,"冬",90,"春",153,"秋",153,0)</f>
        <v>153</v>
      </c>
      <c r="AC372" s="16">
        <f t="shared" si="41"/>
        <v>0</v>
      </c>
      <c r="AD372" s="5">
        <f>IFERROR(AA372/D372,0)</f>
        <v>0</v>
      </c>
      <c r="AE372" s="15">
        <f t="shared" si="42"/>
        <v>0.41917808219178082</v>
      </c>
      <c r="AF372" s="5">
        <f>IFERROR(AD372*AE372*48,0)</f>
        <v>0</v>
      </c>
    </row>
    <row r="373" spans="1:32" x14ac:dyDescent="0.15">
      <c r="A373" s="8">
        <v>45734</v>
      </c>
      <c r="B373" s="1" t="s">
        <v>37</v>
      </c>
      <c r="C373" s="1" t="s">
        <v>33</v>
      </c>
      <c r="D373" s="9">
        <v>125.5308</v>
      </c>
      <c r="E373" s="6">
        <v>3.15</v>
      </c>
      <c r="F373" s="10">
        <v>0.8125</v>
      </c>
      <c r="G373" s="1">
        <v>14.4</v>
      </c>
      <c r="H373" s="1">
        <v>71</v>
      </c>
      <c r="I373" s="1">
        <v>15.1</v>
      </c>
      <c r="J373" s="1">
        <v>0.12</v>
      </c>
      <c r="K373" s="1">
        <v>310</v>
      </c>
      <c r="L373" s="1">
        <v>1515</v>
      </c>
      <c r="M373" s="6">
        <f t="shared" si="39"/>
        <v>15.372962677988028</v>
      </c>
      <c r="N373" s="1">
        <v>0</v>
      </c>
      <c r="O373" s="1">
        <v>0</v>
      </c>
      <c r="P373" s="12">
        <f t="shared" si="38"/>
        <v>0</v>
      </c>
      <c r="Q373" s="1">
        <v>0</v>
      </c>
      <c r="R373" s="1">
        <v>0</v>
      </c>
      <c r="S373" s="1">
        <v>0</v>
      </c>
      <c r="T373" s="1">
        <v>0</v>
      </c>
      <c r="U373" s="4" t="s">
        <v>34</v>
      </c>
      <c r="V373">
        <v>0.41</v>
      </c>
      <c r="W373">
        <v>0.3</v>
      </c>
      <c r="X373" s="14">
        <v>0.73</v>
      </c>
      <c r="Y373" s="14">
        <v>2.38</v>
      </c>
      <c r="Z373" s="14">
        <v>0.25</v>
      </c>
      <c r="AA373" s="5">
        <f t="shared" si="40"/>
        <v>0</v>
      </c>
      <c r="AB373" s="15" cm="1">
        <f t="array" ref="AB373">_xlfn.SWITCH(U373,"夏",122,"冬",90,"春",153,"秋",153,0)</f>
        <v>153</v>
      </c>
      <c r="AC373" s="16">
        <f t="shared" si="41"/>
        <v>0</v>
      </c>
      <c r="AD373" s="5">
        <f>IFERROR(AA373/D373,0)</f>
        <v>0</v>
      </c>
      <c r="AE373" s="15">
        <f t="shared" si="42"/>
        <v>0.41917808219178082</v>
      </c>
      <c r="AF373" s="5">
        <f>IFERROR(AD373*AE373*48,0)</f>
        <v>0</v>
      </c>
    </row>
    <row r="374" spans="1:32" x14ac:dyDescent="0.15">
      <c r="A374" s="8">
        <v>45734</v>
      </c>
      <c r="B374" s="1" t="s">
        <v>37</v>
      </c>
      <c r="C374" s="1" t="s">
        <v>33</v>
      </c>
      <c r="D374" s="9">
        <v>125.5308</v>
      </c>
      <c r="E374" s="6">
        <v>3.15</v>
      </c>
      <c r="F374" s="10">
        <v>0.83333333333333304</v>
      </c>
      <c r="G374" s="1">
        <v>13.8</v>
      </c>
      <c r="H374" s="1">
        <v>72</v>
      </c>
      <c r="I374" s="1">
        <v>14.5</v>
      </c>
      <c r="J374" s="1">
        <v>0.1</v>
      </c>
      <c r="K374" s="1">
        <v>270</v>
      </c>
      <c r="L374" s="1">
        <v>1585</v>
      </c>
      <c r="M374" s="6">
        <f t="shared" si="39"/>
        <v>14.746245637903201</v>
      </c>
      <c r="N374" s="1">
        <v>0</v>
      </c>
      <c r="O374" s="1">
        <v>0</v>
      </c>
      <c r="P374" s="12">
        <f t="shared" si="38"/>
        <v>0</v>
      </c>
      <c r="Q374" s="1">
        <v>0</v>
      </c>
      <c r="R374" s="1">
        <v>0</v>
      </c>
      <c r="S374" s="1">
        <v>0</v>
      </c>
      <c r="T374" s="1">
        <v>0</v>
      </c>
      <c r="U374" s="4" t="s">
        <v>34</v>
      </c>
      <c r="V374">
        <v>0.41</v>
      </c>
      <c r="W374">
        <v>0.3</v>
      </c>
      <c r="X374" s="14">
        <v>0.73</v>
      </c>
      <c r="Y374" s="14">
        <v>2.38</v>
      </c>
      <c r="Z374" s="14">
        <v>0.25</v>
      </c>
      <c r="AA374" s="5">
        <f t="shared" si="40"/>
        <v>0</v>
      </c>
      <c r="AB374" s="15" cm="1">
        <f t="array" ref="AB374">_xlfn.SWITCH(U374,"夏",122,"冬",90,"春",153,"秋",153,0)</f>
        <v>153</v>
      </c>
      <c r="AC374" s="16">
        <f t="shared" si="41"/>
        <v>0</v>
      </c>
      <c r="AD374" s="5">
        <f>IFERROR(AA374/D374,0)</f>
        <v>0</v>
      </c>
      <c r="AE374" s="15">
        <f t="shared" si="42"/>
        <v>0.41917808219178082</v>
      </c>
      <c r="AF374" s="5">
        <f>IFERROR(AD374*AE374*48,0)</f>
        <v>0</v>
      </c>
    </row>
    <row r="375" spans="1:32" x14ac:dyDescent="0.15">
      <c r="A375" s="8">
        <v>45734</v>
      </c>
      <c r="B375" s="1" t="s">
        <v>37</v>
      </c>
      <c r="C375" s="1" t="s">
        <v>33</v>
      </c>
      <c r="D375" s="9">
        <v>125.5308</v>
      </c>
      <c r="E375" s="6">
        <v>3.15</v>
      </c>
      <c r="F375" s="10">
        <v>0.85416666666666696</v>
      </c>
      <c r="G375" s="1">
        <v>13.2</v>
      </c>
      <c r="H375" s="1">
        <v>73</v>
      </c>
      <c r="I375" s="1">
        <v>13.9</v>
      </c>
      <c r="J375" s="1">
        <v>0.08</v>
      </c>
      <c r="K375" s="1">
        <v>230</v>
      </c>
      <c r="L375" s="1">
        <v>1655</v>
      </c>
      <c r="M375" s="6">
        <f t="shared" si="39"/>
        <v>14.116774766655453</v>
      </c>
      <c r="N375" s="1">
        <v>0</v>
      </c>
      <c r="O375" s="1">
        <v>0</v>
      </c>
      <c r="P375" s="12">
        <f t="shared" si="38"/>
        <v>0</v>
      </c>
      <c r="Q375" s="1">
        <v>0</v>
      </c>
      <c r="R375" s="1">
        <v>0</v>
      </c>
      <c r="S375" s="1">
        <v>0</v>
      </c>
      <c r="T375" s="1">
        <v>0</v>
      </c>
      <c r="U375" s="4" t="s">
        <v>34</v>
      </c>
      <c r="V375">
        <v>0.41</v>
      </c>
      <c r="W375">
        <v>0.3</v>
      </c>
      <c r="X375" s="14">
        <v>0.73</v>
      </c>
      <c r="Y375" s="14">
        <v>2.38</v>
      </c>
      <c r="Z375" s="14">
        <v>0.25</v>
      </c>
      <c r="AA375" s="5">
        <f t="shared" si="40"/>
        <v>0</v>
      </c>
      <c r="AB375" s="15" cm="1">
        <f t="array" ref="AB375">_xlfn.SWITCH(U375,"夏",122,"冬",90,"春",153,"秋",153,0)</f>
        <v>153</v>
      </c>
      <c r="AC375" s="16">
        <f t="shared" si="41"/>
        <v>0</v>
      </c>
      <c r="AD375" s="5">
        <f>IFERROR(AA375/D375,0)</f>
        <v>0</v>
      </c>
      <c r="AE375" s="15">
        <f t="shared" si="42"/>
        <v>0.41917808219178082</v>
      </c>
      <c r="AF375" s="5">
        <f>IFERROR(AD375*AE375*48,0)</f>
        <v>0</v>
      </c>
    </row>
    <row r="376" spans="1:32" x14ac:dyDescent="0.15">
      <c r="A376" s="8">
        <v>45734</v>
      </c>
      <c r="B376" s="1" t="s">
        <v>37</v>
      </c>
      <c r="C376" s="1" t="s">
        <v>33</v>
      </c>
      <c r="D376" s="9">
        <v>125.5308</v>
      </c>
      <c r="E376" s="6">
        <v>3.15</v>
      </c>
      <c r="F376" s="10">
        <v>0.875</v>
      </c>
      <c r="G376" s="1">
        <v>12.6</v>
      </c>
      <c r="H376" s="1">
        <v>74</v>
      </c>
      <c r="I376" s="1">
        <v>13.3</v>
      </c>
      <c r="J376" s="1">
        <v>0.1</v>
      </c>
      <c r="K376" s="1">
        <v>190</v>
      </c>
      <c r="L376" s="1">
        <v>1725</v>
      </c>
      <c r="M376" s="6">
        <f t="shared" si="39"/>
        <v>13.549347955244741</v>
      </c>
      <c r="N376" s="1">
        <v>0</v>
      </c>
      <c r="O376" s="1">
        <v>0</v>
      </c>
      <c r="P376" s="12">
        <f t="shared" si="38"/>
        <v>0</v>
      </c>
      <c r="Q376" s="1">
        <v>0</v>
      </c>
      <c r="R376" s="1">
        <v>0</v>
      </c>
      <c r="S376" s="1">
        <v>0</v>
      </c>
      <c r="T376" s="1">
        <v>0</v>
      </c>
      <c r="U376" s="4" t="s">
        <v>34</v>
      </c>
      <c r="V376">
        <v>0.41</v>
      </c>
      <c r="W376">
        <v>0.3</v>
      </c>
      <c r="X376" s="14">
        <v>0.73</v>
      </c>
      <c r="Y376" s="14">
        <v>2.38</v>
      </c>
      <c r="Z376" s="14">
        <v>0.25</v>
      </c>
      <c r="AA376" s="5">
        <f t="shared" si="40"/>
        <v>0</v>
      </c>
      <c r="AB376" s="15" cm="1">
        <f t="array" ref="AB376">_xlfn.SWITCH(U376,"夏",122,"冬",90,"春",153,"秋",153,0)</f>
        <v>153</v>
      </c>
      <c r="AC376" s="16">
        <f t="shared" si="41"/>
        <v>0</v>
      </c>
      <c r="AD376" s="5">
        <f>IFERROR(AA376/D376,0)</f>
        <v>0</v>
      </c>
      <c r="AE376" s="15">
        <f t="shared" si="42"/>
        <v>0.41917808219178082</v>
      </c>
      <c r="AF376" s="5">
        <f>IFERROR(AD376*AE376*48,0)</f>
        <v>0</v>
      </c>
    </row>
    <row r="377" spans="1:32" x14ac:dyDescent="0.15">
      <c r="A377" s="8">
        <v>45734</v>
      </c>
      <c r="B377" s="1" t="s">
        <v>37</v>
      </c>
      <c r="C377" s="1" t="s">
        <v>33</v>
      </c>
      <c r="D377" s="9">
        <v>125.5308</v>
      </c>
      <c r="E377" s="6">
        <v>3.15</v>
      </c>
      <c r="F377" s="10">
        <v>0.89583333333333304</v>
      </c>
      <c r="G377" s="1">
        <v>12</v>
      </c>
      <c r="H377" s="1">
        <v>75</v>
      </c>
      <c r="I377" s="1">
        <v>12.7</v>
      </c>
      <c r="J377" s="1">
        <v>0.12</v>
      </c>
      <c r="K377" s="1">
        <v>150</v>
      </c>
      <c r="L377" s="1">
        <v>1795</v>
      </c>
      <c r="M377" s="6">
        <f t="shared" si="39"/>
        <v>12.979882460061845</v>
      </c>
      <c r="N377" s="1">
        <v>0</v>
      </c>
      <c r="O377" s="1">
        <v>0</v>
      </c>
      <c r="P377" s="12">
        <f t="shared" si="38"/>
        <v>0</v>
      </c>
      <c r="Q377" s="1">
        <v>0</v>
      </c>
      <c r="R377" s="1">
        <v>0</v>
      </c>
      <c r="S377" s="1">
        <v>0</v>
      </c>
      <c r="T377" s="1">
        <v>0</v>
      </c>
      <c r="U377" s="4" t="s">
        <v>34</v>
      </c>
      <c r="V377">
        <v>0.41</v>
      </c>
      <c r="W377">
        <v>0.3</v>
      </c>
      <c r="X377" s="14">
        <v>0.73</v>
      </c>
      <c r="Y377" s="14">
        <v>2.38</v>
      </c>
      <c r="Z377" s="14">
        <v>0.25</v>
      </c>
      <c r="AA377" s="5">
        <f t="shared" si="40"/>
        <v>0</v>
      </c>
      <c r="AB377" s="15" cm="1">
        <f t="array" ref="AB377">_xlfn.SWITCH(U377,"夏",122,"冬",90,"春",153,"秋",153,0)</f>
        <v>153</v>
      </c>
      <c r="AC377" s="16">
        <f t="shared" si="41"/>
        <v>0</v>
      </c>
      <c r="AD377" s="5">
        <f>IFERROR(AA377/D377,0)</f>
        <v>0</v>
      </c>
      <c r="AE377" s="15">
        <f t="shared" si="42"/>
        <v>0.41917808219178082</v>
      </c>
      <c r="AF377" s="5">
        <f>IFERROR(AD377*AE377*48,0)</f>
        <v>0</v>
      </c>
    </row>
    <row r="378" spans="1:32" x14ac:dyDescent="0.15">
      <c r="A378" s="8">
        <v>45734</v>
      </c>
      <c r="B378" s="1" t="s">
        <v>37</v>
      </c>
      <c r="C378" s="1" t="s">
        <v>33</v>
      </c>
      <c r="D378" s="9">
        <v>125.5308</v>
      </c>
      <c r="E378" s="6">
        <v>3.15</v>
      </c>
      <c r="F378" s="10">
        <v>0.91666666666666696</v>
      </c>
      <c r="G378" s="1">
        <v>11.4</v>
      </c>
      <c r="H378" s="1">
        <v>76</v>
      </c>
      <c r="I378" s="1">
        <v>12.1</v>
      </c>
      <c r="J378" s="1">
        <v>0.1</v>
      </c>
      <c r="K378" s="1">
        <v>110</v>
      </c>
      <c r="L378" s="1">
        <v>1865</v>
      </c>
      <c r="M378" s="6">
        <f t="shared" si="39"/>
        <v>12.352502535376232</v>
      </c>
      <c r="N378" s="1">
        <v>0.7</v>
      </c>
      <c r="O378" s="11" cm="1">
        <f t="array" ref="O378">ROUND(_xlfn.SWITCH(C378,"建筑专教",IF(S378&gt;0.1,1.38,1.28),"阶梯教室",IF(S378&gt;0.1,1.15,1.05),"公共教室",IF(S378&gt;0.1,1.22,1.12),IF(S378&gt;0.1,1.2,1.1))+(MOD(ROW()*11,31)/31-0.5)*0.06,2)</f>
        <v>1.18</v>
      </c>
      <c r="P378" s="12">
        <f t="shared" si="38"/>
        <v>0</v>
      </c>
      <c r="Q378" s="13">
        <f t="shared" ref="Q378:Q423" si="43">(0.303*EXP(-0.036*(O378*58.15))+0.028)*((O378*58.15)-0.00305*(5733-6.99*(O378*58.15)-(EXP(16.6536-4030.183/(G378+235))*(H378/100)))-0.42*((O378*58.15)-58.15)-0.000017*(O378*58.15)*(5867-(EXP(16.6536-4030.183/(G378+235))*(H378/100)))-0.0014*(O378*58.15)*(34-G378)-0.0000000396*IF(N378*0.155&gt;0.078,1.05+0.645*N378*0.155,1)*(POWER((35.7-0.028*(O378*58.15)-N378*0.155*(0.0000000396*IF(N378*0.155&gt;0.078,1.05+0.645*N378*0.155,1)*(POWER((35.7-0.028*(O378*58.15)-N378*0.155*0.1)+273,4)-POWER(M378+273,4))+IF(N378*0.155&gt;0.078,1.05+0.645*N378*0.155,1)*IF(J378&lt;0.2,2.38*ABS(35.7-0.028*(O378*58.15)-G378)^0.25,12.1*SQRT(J378))*(35.7-0.028*(O378*58.15)-G378))+273),4)-POWER(M378+273,4))-IF(N378*0.155&gt;0.078,1.05+0.645*N378*0.155,1)*IF(J378&lt;0.2,2.38*ABS(35.7-0.028*(O378*58.15)-N378*0.155*0.1-G378)^0.25,12.1*SQRT(J378))*(35.7-0.028*(O378*58.15)-N378*0.155*0.1-G378))</f>
        <v>-4.1216162885566456</v>
      </c>
      <c r="R378" s="1">
        <v>0</v>
      </c>
      <c r="S378" s="1">
        <v>0.16</v>
      </c>
      <c r="T378" s="1">
        <v>2.8000000000000001E-2</v>
      </c>
      <c r="U378" s="4" t="s">
        <v>34</v>
      </c>
      <c r="V378">
        <v>0.41</v>
      </c>
      <c r="W378">
        <v>0.3</v>
      </c>
      <c r="X378" s="14">
        <v>0.73</v>
      </c>
      <c r="Y378" s="14">
        <v>2.38</v>
      </c>
      <c r="Z378" s="14">
        <v>0.25</v>
      </c>
      <c r="AA378" s="5">
        <f t="shared" si="40"/>
        <v>0.188</v>
      </c>
      <c r="AB378" s="15" cm="1">
        <f t="array" ref="AB378">_xlfn.SWITCH(U378,"夏",122,"冬",90,"春",153,"秋",153,0)</f>
        <v>153</v>
      </c>
      <c r="AC378" s="16">
        <f t="shared" si="41"/>
        <v>28.763999999999999</v>
      </c>
      <c r="AD378" s="5">
        <f>IFERROR(AA378/D378,0)</f>
        <v>1.4976404197216938E-3</v>
      </c>
      <c r="AE378" s="15">
        <f t="shared" si="42"/>
        <v>0.41917808219178082</v>
      </c>
      <c r="AF378" s="5">
        <f>IFERROR(AD378*AE378*48,0)</f>
        <v>3.0133345869687994E-2</v>
      </c>
    </row>
    <row r="379" spans="1:32" x14ac:dyDescent="0.15">
      <c r="A379" s="8">
        <v>45734</v>
      </c>
      <c r="B379" s="1" t="s">
        <v>38</v>
      </c>
      <c r="C379" s="1" t="s">
        <v>57</v>
      </c>
      <c r="D379" s="9">
        <v>547.83000000000004</v>
      </c>
      <c r="E379" s="6">
        <v>6.36</v>
      </c>
      <c r="F379" s="10">
        <v>0.33333333333333298</v>
      </c>
      <c r="G379" s="1">
        <v>17.5</v>
      </c>
      <c r="H379" s="1">
        <v>68.2</v>
      </c>
      <c r="I379" s="1">
        <v>17.8</v>
      </c>
      <c r="J379" s="1">
        <v>0.13</v>
      </c>
      <c r="K379" s="1">
        <v>545</v>
      </c>
      <c r="L379" s="1">
        <v>1900</v>
      </c>
      <c r="M379" s="6">
        <f t="shared" si="39"/>
        <v>17.919449961651765</v>
      </c>
      <c r="N379" s="1">
        <v>0</v>
      </c>
      <c r="O379" s="1">
        <v>0</v>
      </c>
      <c r="P379" s="12">
        <f t="shared" si="38"/>
        <v>0</v>
      </c>
      <c r="Q379" s="1">
        <v>0</v>
      </c>
      <c r="R379" s="1">
        <v>0</v>
      </c>
      <c r="S379" s="1">
        <v>0.159</v>
      </c>
      <c r="T379" s="1">
        <v>0</v>
      </c>
      <c r="U379" s="4" t="s">
        <v>34</v>
      </c>
      <c r="V379">
        <v>0.42</v>
      </c>
      <c r="W379">
        <v>0.3</v>
      </c>
      <c r="X379" s="14">
        <v>0.73</v>
      </c>
      <c r="Y379" s="14">
        <v>2.38</v>
      </c>
      <c r="Z379" s="14">
        <v>0.25</v>
      </c>
      <c r="AA379" s="5">
        <f t="shared" si="40"/>
        <v>0.159</v>
      </c>
      <c r="AB379" s="15" cm="1">
        <f t="array" ref="AB379">_xlfn.SWITCH(U379,"夏",122,"冬",90,"春",153,"秋",153,0)</f>
        <v>153</v>
      </c>
      <c r="AC379" s="16">
        <f t="shared" si="41"/>
        <v>24.327000000000002</v>
      </c>
      <c r="AD379" s="5">
        <f>IFERROR(AA379/D379,0)</f>
        <v>2.9023602212365147E-4</v>
      </c>
      <c r="AE379" s="15">
        <f t="shared" si="42"/>
        <v>0.41917808219178082</v>
      </c>
      <c r="AF379" s="5">
        <f>IFERROR(AD379*AE379*48,0)</f>
        <v>5.8397077985646471E-3</v>
      </c>
    </row>
    <row r="380" spans="1:32" x14ac:dyDescent="0.15">
      <c r="A380" s="8">
        <v>45734</v>
      </c>
      <c r="B380" s="1" t="s">
        <v>38</v>
      </c>
      <c r="C380" s="1" t="s">
        <v>57</v>
      </c>
      <c r="D380" s="9">
        <v>547.83000000000004</v>
      </c>
      <c r="E380" s="6">
        <v>6.36</v>
      </c>
      <c r="F380" s="10">
        <v>0.35416666666666702</v>
      </c>
      <c r="G380" s="1">
        <v>18.2</v>
      </c>
      <c r="H380" s="1">
        <v>66.7</v>
      </c>
      <c r="I380" s="1">
        <v>18.5</v>
      </c>
      <c r="J380" s="1">
        <v>0.15</v>
      </c>
      <c r="K380" s="1">
        <v>655</v>
      </c>
      <c r="L380" s="1">
        <v>1970</v>
      </c>
      <c r="M380" s="6">
        <f t="shared" si="39"/>
        <v>18.629217914144988</v>
      </c>
      <c r="N380" s="1">
        <v>0.7</v>
      </c>
      <c r="O380" s="11" cm="1">
        <f t="array" ref="O380">ROUND(_xlfn.SWITCH(C380,"建筑专教",IF(S380&gt;0.1,1.38,1.28),"阶梯教室",IF(S380&gt;0.1,1.15,1.05),"公共教室",IF(S380&gt;0.1,1.22,1.12),IF(S380&gt;0.1,1.2,1.1))+(MOD(ROW()*11,31)/31-0.5)*0.06,2)</f>
        <v>1.17</v>
      </c>
      <c r="P380" s="12">
        <f t="shared" si="38"/>
        <v>0.11</v>
      </c>
      <c r="Q380" s="13">
        <f t="shared" si="43"/>
        <v>-1.945673833102191</v>
      </c>
      <c r="R380" s="1">
        <v>0</v>
      </c>
      <c r="S380" s="1">
        <v>0.157</v>
      </c>
      <c r="T380" s="1">
        <v>2.5000000000000001E-2</v>
      </c>
      <c r="U380" s="4" t="s">
        <v>34</v>
      </c>
      <c r="V380">
        <v>0.42</v>
      </c>
      <c r="W380">
        <v>0.3</v>
      </c>
      <c r="X380" s="14">
        <v>0.73</v>
      </c>
      <c r="Y380" s="14">
        <v>2.38</v>
      </c>
      <c r="Z380" s="14">
        <v>0.25</v>
      </c>
      <c r="AA380" s="5">
        <f t="shared" si="40"/>
        <v>0.182</v>
      </c>
      <c r="AB380" s="15" cm="1">
        <f t="array" ref="AB380">_xlfn.SWITCH(U380,"夏",122,"冬",90,"春",153,"秋",153,0)</f>
        <v>153</v>
      </c>
      <c r="AC380" s="16">
        <f t="shared" si="41"/>
        <v>27.846</v>
      </c>
      <c r="AD380" s="5">
        <f>IFERROR(AA380/D380,0)</f>
        <v>3.3221984922329918E-4</v>
      </c>
      <c r="AE380" s="15">
        <f t="shared" si="42"/>
        <v>0.41917808219178082</v>
      </c>
      <c r="AF380" s="5">
        <f>IFERROR(AD380*AE380*48,0)</f>
        <v>6.6844454046463267E-3</v>
      </c>
    </row>
    <row r="381" spans="1:32" x14ac:dyDescent="0.15">
      <c r="A381" s="8">
        <v>45734</v>
      </c>
      <c r="B381" s="1" t="s">
        <v>38</v>
      </c>
      <c r="C381" s="1" t="s">
        <v>57</v>
      </c>
      <c r="D381" s="9">
        <v>547.83000000000004</v>
      </c>
      <c r="E381" s="6">
        <v>6.36</v>
      </c>
      <c r="F381" s="10">
        <v>0.375</v>
      </c>
      <c r="G381" s="1">
        <v>19.100000000000001</v>
      </c>
      <c r="H381" s="1">
        <v>64.7</v>
      </c>
      <c r="I381" s="1">
        <v>19.399999999999999</v>
      </c>
      <c r="J381" s="1">
        <v>0.13</v>
      </c>
      <c r="K381" s="1">
        <v>825</v>
      </c>
      <c r="L381" s="1">
        <v>2040</v>
      </c>
      <c r="M381" s="6">
        <f t="shared" si="39"/>
        <v>19.517502360468427</v>
      </c>
      <c r="N381" s="1">
        <v>0.7</v>
      </c>
      <c r="O381" s="11" cm="1">
        <f t="array" ref="O381">ROUND(_xlfn.SWITCH(C381,"建筑专教",IF(S381&gt;0.1,1.38,1.28),"阶梯教室",IF(S381&gt;0.1,1.15,1.05),"公共教室",IF(S381&gt;0.1,1.22,1.12),IF(S381&gt;0.1,1.2,1.1))+(MOD(ROW()*11,31)/31-0.5)*0.06,2)</f>
        <v>1.1299999999999999</v>
      </c>
      <c r="P381" s="12">
        <f t="shared" si="38"/>
        <v>0.18</v>
      </c>
      <c r="Q381" s="13">
        <f t="shared" si="43"/>
        <v>-1.8125584412573583</v>
      </c>
      <c r="R381" s="1">
        <v>0</v>
      </c>
      <c r="S381" s="1">
        <v>0.155</v>
      </c>
      <c r="T381" s="1">
        <v>3.2000000000000001E-2</v>
      </c>
      <c r="U381" s="4" t="s">
        <v>34</v>
      </c>
      <c r="V381">
        <v>0.42</v>
      </c>
      <c r="W381">
        <v>0.3</v>
      </c>
      <c r="X381" s="14">
        <v>0.73</v>
      </c>
      <c r="Y381" s="14">
        <v>2.38</v>
      </c>
      <c r="Z381" s="14">
        <v>0.25</v>
      </c>
      <c r="AA381" s="5">
        <f t="shared" si="40"/>
        <v>0.187</v>
      </c>
      <c r="AB381" s="15" cm="1">
        <f t="array" ref="AB381">_xlfn.SWITCH(U381,"夏",122,"冬",90,"春",153,"秋",153,0)</f>
        <v>153</v>
      </c>
      <c r="AC381" s="16">
        <f t="shared" si="41"/>
        <v>28.611000000000001</v>
      </c>
      <c r="AD381" s="5">
        <f>IFERROR(AA381/D381,0)</f>
        <v>3.4134676815800522E-4</v>
      </c>
      <c r="AE381" s="15">
        <f t="shared" si="42"/>
        <v>0.41917808219178082</v>
      </c>
      <c r="AF381" s="5">
        <f>IFERROR(AD381*AE381*48,0)</f>
        <v>6.8680840146640824E-3</v>
      </c>
    </row>
    <row r="382" spans="1:32" x14ac:dyDescent="0.15">
      <c r="A382" s="8">
        <v>45734</v>
      </c>
      <c r="B382" s="1" t="s">
        <v>38</v>
      </c>
      <c r="C382" s="1" t="s">
        <v>57</v>
      </c>
      <c r="D382" s="9">
        <v>547.83000000000004</v>
      </c>
      <c r="E382" s="6">
        <v>6.36</v>
      </c>
      <c r="F382" s="10">
        <v>0.39583333333333298</v>
      </c>
      <c r="G382" s="1">
        <v>19.899999999999999</v>
      </c>
      <c r="H382" s="1">
        <v>63.2</v>
      </c>
      <c r="I382" s="1">
        <v>20.2</v>
      </c>
      <c r="J382" s="1">
        <v>0.15</v>
      </c>
      <c r="K382" s="1">
        <v>975</v>
      </c>
      <c r="L382" s="1">
        <v>2110</v>
      </c>
      <c r="M382" s="6">
        <f t="shared" si="39"/>
        <v>20.326986343684837</v>
      </c>
      <c r="N382" s="1">
        <v>0.7</v>
      </c>
      <c r="O382" s="11" cm="1">
        <f t="array" ref="O382">ROUND(_xlfn.SWITCH(C382,"建筑专教",IF(S382&gt;0.1,1.38,1.28),"阶梯教室",IF(S382&gt;0.1,1.15,1.05),"公共教室",IF(S382&gt;0.1,1.22,1.12),IF(S382&gt;0.1,1.2,1.1))+(MOD(ROW()*11,31)/31-0.5)*0.06,2)</f>
        <v>1.1499999999999999</v>
      </c>
      <c r="P382" s="12">
        <f t="shared" si="38"/>
        <v>0.25</v>
      </c>
      <c r="Q382" s="13">
        <f t="shared" si="43"/>
        <v>-1.4761306873475566</v>
      </c>
      <c r="R382" s="1">
        <v>0</v>
      </c>
      <c r="S382" s="1">
        <v>0.153</v>
      </c>
      <c r="T382" s="1">
        <v>3.7999999999999999E-2</v>
      </c>
      <c r="U382" s="4" t="s">
        <v>34</v>
      </c>
      <c r="V382">
        <v>0.42</v>
      </c>
      <c r="W382">
        <v>0.3</v>
      </c>
      <c r="X382" s="14">
        <v>0.73</v>
      </c>
      <c r="Y382" s="14">
        <v>2.38</v>
      </c>
      <c r="Z382" s="14">
        <v>0.25</v>
      </c>
      <c r="AA382" s="5">
        <f t="shared" si="40"/>
        <v>0.191</v>
      </c>
      <c r="AB382" s="15" cm="1">
        <f t="array" ref="AB382">_xlfn.SWITCH(U382,"夏",122,"冬",90,"春",153,"秋",153,0)</f>
        <v>153</v>
      </c>
      <c r="AC382" s="16">
        <f t="shared" si="41"/>
        <v>29.222999999999999</v>
      </c>
      <c r="AD382" s="5">
        <f>IFERROR(AA382/D382,0)</f>
        <v>3.4864830330577E-4</v>
      </c>
      <c r="AE382" s="15">
        <f t="shared" si="42"/>
        <v>0.41917808219178082</v>
      </c>
      <c r="AF382" s="5">
        <f>IFERROR(AD382*AE382*48,0)</f>
        <v>7.0149949026782864E-3</v>
      </c>
    </row>
    <row r="383" spans="1:32" x14ac:dyDescent="0.15">
      <c r="A383" s="8">
        <v>45734</v>
      </c>
      <c r="B383" s="1" t="s">
        <v>38</v>
      </c>
      <c r="C383" s="1" t="s">
        <v>57</v>
      </c>
      <c r="D383" s="9">
        <v>547.83000000000004</v>
      </c>
      <c r="E383" s="6">
        <v>6.36</v>
      </c>
      <c r="F383" s="10">
        <v>0.41666666666666702</v>
      </c>
      <c r="G383" s="1">
        <v>20.7</v>
      </c>
      <c r="H383" s="1">
        <v>61.7</v>
      </c>
      <c r="I383" s="1">
        <v>21</v>
      </c>
      <c r="J383" s="1">
        <v>0.16</v>
      </c>
      <c r="K383" s="1">
        <v>1135</v>
      </c>
      <c r="L383" s="1">
        <v>2180</v>
      </c>
      <c r="M383" s="6">
        <f t="shared" si="39"/>
        <v>21.130923624603952</v>
      </c>
      <c r="N383" s="1">
        <v>0.7</v>
      </c>
      <c r="O383" s="11" cm="1">
        <f t="array" ref="O383">ROUND(_xlfn.SWITCH(C383,"建筑专教",IF(S383&gt;0.1,1.38,1.28),"阶梯教室",IF(S383&gt;0.1,1.15,1.05),"公共教室",IF(S383&gt;0.1,1.22,1.12),IF(S383&gt;0.1,1.2,1.1))+(MOD(ROW()*11,31)/31-0.5)*0.06,2)</f>
        <v>1.17</v>
      </c>
      <c r="P383" s="12">
        <f t="shared" si="38"/>
        <v>0.31</v>
      </c>
      <c r="Q383" s="13">
        <f t="shared" si="43"/>
        <v>-1.1575785662790032</v>
      </c>
      <c r="R383" s="1">
        <v>0</v>
      </c>
      <c r="S383" s="1">
        <v>0.151</v>
      </c>
      <c r="T383" s="1">
        <v>3.2000000000000001E-2</v>
      </c>
      <c r="U383" s="4" t="s">
        <v>34</v>
      </c>
      <c r="V383">
        <v>0.42</v>
      </c>
      <c r="W383">
        <v>0.3</v>
      </c>
      <c r="X383" s="14">
        <v>0.73</v>
      </c>
      <c r="Y383" s="14">
        <v>2.38</v>
      </c>
      <c r="Z383" s="14">
        <v>0.25</v>
      </c>
      <c r="AA383" s="5">
        <f t="shared" si="40"/>
        <v>0.183</v>
      </c>
      <c r="AB383" s="15" cm="1">
        <f t="array" ref="AB383">_xlfn.SWITCH(U383,"夏",122,"冬",90,"春",153,"秋",153,0)</f>
        <v>153</v>
      </c>
      <c r="AC383" s="16">
        <f t="shared" si="41"/>
        <v>27.998999999999999</v>
      </c>
      <c r="AD383" s="5">
        <f>IFERROR(AA383/D383,0)</f>
        <v>3.3404523301024038E-4</v>
      </c>
      <c r="AE383" s="15">
        <f t="shared" si="42"/>
        <v>0.41917808219178082</v>
      </c>
      <c r="AF383" s="5">
        <f>IFERROR(AD383*AE383*48,0)</f>
        <v>6.7211731266498785E-3</v>
      </c>
    </row>
    <row r="384" spans="1:32" x14ac:dyDescent="0.15">
      <c r="A384" s="8">
        <v>45734</v>
      </c>
      <c r="B384" s="1" t="s">
        <v>38</v>
      </c>
      <c r="C384" s="1" t="s">
        <v>57</v>
      </c>
      <c r="D384" s="9">
        <v>547.83000000000004</v>
      </c>
      <c r="E384" s="6">
        <v>6.36</v>
      </c>
      <c r="F384" s="10">
        <v>0.4375</v>
      </c>
      <c r="G384" s="1">
        <v>21.1</v>
      </c>
      <c r="H384" s="1">
        <v>60.7</v>
      </c>
      <c r="I384" s="1">
        <v>21.6</v>
      </c>
      <c r="J384" s="1">
        <v>0.18</v>
      </c>
      <c r="K384" s="1">
        <v>835</v>
      </c>
      <c r="L384" s="1">
        <v>235</v>
      </c>
      <c r="M384" s="6">
        <f t="shared" si="39"/>
        <v>21.832637226278734</v>
      </c>
      <c r="N384" s="1">
        <v>0.7</v>
      </c>
      <c r="O384" s="11" cm="1">
        <f t="array" ref="O384">ROUND(_xlfn.SWITCH(C384,"建筑专教",IF(S384&gt;0.1,1.38,1.28),"阶梯教室",IF(S384&gt;0.1,1.15,1.05),"公共教室",IF(S384&gt;0.1,1.22,1.12),IF(S384&gt;0.1,1.2,1.1))+(MOD(ROW()*11,31)/31-0.5)*0.06,2)</f>
        <v>1.1399999999999999</v>
      </c>
      <c r="P384" s="12">
        <f t="shared" si="38"/>
        <v>0.19</v>
      </c>
      <c r="Q384" s="13">
        <f t="shared" si="43"/>
        <v>-1.0891659087451862</v>
      </c>
      <c r="R384" s="1">
        <v>0</v>
      </c>
      <c r="S384" s="1">
        <v>0.14899999999999999</v>
      </c>
      <c r="T384" s="1">
        <v>8.0000000000000002E-3</v>
      </c>
      <c r="U384" s="4" t="s">
        <v>34</v>
      </c>
      <c r="V384">
        <v>0.42</v>
      </c>
      <c r="W384">
        <v>0.3</v>
      </c>
      <c r="X384" s="14">
        <v>0.73</v>
      </c>
      <c r="Y384" s="14">
        <v>2.38</v>
      </c>
      <c r="Z384" s="14">
        <v>0.25</v>
      </c>
      <c r="AA384" s="5">
        <f t="shared" si="40"/>
        <v>0.157</v>
      </c>
      <c r="AB384" s="15" cm="1">
        <f t="array" ref="AB384">_xlfn.SWITCH(U384,"夏",122,"冬",90,"春",153,"秋",153,0)</f>
        <v>153</v>
      </c>
      <c r="AC384" s="16">
        <f t="shared" si="41"/>
        <v>24.021000000000001</v>
      </c>
      <c r="AD384" s="5">
        <f>IFERROR(AA384/D384,0)</f>
        <v>2.8658525454976908E-4</v>
      </c>
      <c r="AE384" s="15">
        <f t="shared" si="42"/>
        <v>0.41917808219178082</v>
      </c>
      <c r="AF384" s="5">
        <f>IFERROR(AD384*AE384*48,0)</f>
        <v>5.7662523545575451E-3</v>
      </c>
    </row>
    <row r="385" spans="1:32" x14ac:dyDescent="0.15">
      <c r="A385" s="8">
        <v>45734</v>
      </c>
      <c r="B385" s="1" t="s">
        <v>38</v>
      </c>
      <c r="C385" s="1" t="s">
        <v>57</v>
      </c>
      <c r="D385" s="9">
        <v>547.83000000000004</v>
      </c>
      <c r="E385" s="6">
        <v>6.36</v>
      </c>
      <c r="F385" s="10">
        <v>0.45833333333333298</v>
      </c>
      <c r="G385" s="1">
        <v>21.6</v>
      </c>
      <c r="H385" s="1">
        <v>59.7</v>
      </c>
      <c r="I385" s="1">
        <v>22.2</v>
      </c>
      <c r="J385" s="1">
        <v>0.16</v>
      </c>
      <c r="K385" s="1">
        <v>1095</v>
      </c>
      <c r="L385" s="1">
        <v>305</v>
      </c>
      <c r="M385" s="6">
        <f t="shared" si="39"/>
        <v>22.458501735653954</v>
      </c>
      <c r="N385" s="1">
        <v>0.7</v>
      </c>
      <c r="O385" s="11" cm="1">
        <f t="array" ref="O385">ROUND(_xlfn.SWITCH(C385,"建筑专教",IF(S385&gt;0.1,1.38,1.28),"阶梯教室",IF(S385&gt;0.1,1.15,1.05),"公共教室",IF(S385&gt;0.1,1.22,1.12),IF(S385&gt;0.1,1.2,1.1))+(MOD(ROW()*11,31)/31-0.5)*0.06,2)</f>
        <v>1.1599999999999999</v>
      </c>
      <c r="P385" s="12">
        <f t="shared" si="38"/>
        <v>0.3</v>
      </c>
      <c r="Q385" s="13">
        <f t="shared" si="43"/>
        <v>-0.85684258878415753</v>
      </c>
      <c r="R385" s="1">
        <v>0</v>
      </c>
      <c r="S385" s="1">
        <v>0.14699999999999999</v>
      </c>
      <c r="T385" s="1">
        <v>2.8000000000000001E-2</v>
      </c>
      <c r="U385" s="4" t="s">
        <v>34</v>
      </c>
      <c r="V385">
        <v>0.42</v>
      </c>
      <c r="W385">
        <v>0.3</v>
      </c>
      <c r="X385" s="14">
        <v>0.73</v>
      </c>
      <c r="Y385" s="14">
        <v>2.38</v>
      </c>
      <c r="Z385" s="14">
        <v>0.25</v>
      </c>
      <c r="AA385" s="5">
        <f t="shared" si="40"/>
        <v>0.17499999999999999</v>
      </c>
      <c r="AB385" s="15" cm="1">
        <f t="array" ref="AB385">_xlfn.SWITCH(U385,"夏",122,"冬",90,"春",153,"秋",153,0)</f>
        <v>153</v>
      </c>
      <c r="AC385" s="16">
        <f t="shared" si="41"/>
        <v>26.774999999999999</v>
      </c>
      <c r="AD385" s="5">
        <f>IFERROR(AA385/D385,0)</f>
        <v>3.1944216271471071E-4</v>
      </c>
      <c r="AE385" s="15">
        <f t="shared" si="42"/>
        <v>0.41917808219178082</v>
      </c>
      <c r="AF385" s="5">
        <f>IFERROR(AD385*AE385*48,0)</f>
        <v>6.4273513506214672E-3</v>
      </c>
    </row>
    <row r="386" spans="1:32" x14ac:dyDescent="0.15">
      <c r="A386" s="8">
        <v>45734</v>
      </c>
      <c r="B386" s="1" t="s">
        <v>38</v>
      </c>
      <c r="C386" s="1" t="s">
        <v>57</v>
      </c>
      <c r="D386" s="9">
        <v>547.83000000000004</v>
      </c>
      <c r="E386" s="6">
        <v>6.36</v>
      </c>
      <c r="F386" s="10">
        <v>0.47916666666666702</v>
      </c>
      <c r="G386" s="1">
        <v>22.2</v>
      </c>
      <c r="H386" s="1">
        <v>58.7</v>
      </c>
      <c r="I386" s="1">
        <v>22.8</v>
      </c>
      <c r="J386" s="1">
        <v>0.14000000000000001</v>
      </c>
      <c r="K386" s="1">
        <v>1245</v>
      </c>
      <c r="L386" s="1">
        <v>375</v>
      </c>
      <c r="M386" s="6">
        <f t="shared" si="39"/>
        <v>23.037176839302958</v>
      </c>
      <c r="N386" s="1">
        <v>0.7</v>
      </c>
      <c r="O386" s="11" cm="1">
        <f t="array" ref="O386">ROUND(_xlfn.SWITCH(C386,"建筑专教",IF(S386&gt;0.1,1.38,1.28),"阶梯教室",IF(S386&gt;0.1,1.15,1.05),"公共教室",IF(S386&gt;0.1,1.22,1.12),IF(S386&gt;0.1,1.2,1.1))+(MOD(ROW()*11,31)/31-0.5)*0.06,2)</f>
        <v>1.18</v>
      </c>
      <c r="P386" s="12">
        <f t="shared" si="38"/>
        <v>0.36</v>
      </c>
      <c r="Q386" s="13">
        <f t="shared" si="43"/>
        <v>-0.62399645909854884</v>
      </c>
      <c r="R386" s="1">
        <v>0</v>
      </c>
      <c r="S386" s="1">
        <v>0.14499999999999999</v>
      </c>
      <c r="T386" s="1">
        <v>3.5000000000000003E-2</v>
      </c>
      <c r="U386" s="4" t="s">
        <v>34</v>
      </c>
      <c r="V386">
        <v>0.42</v>
      </c>
      <c r="W386">
        <v>0.3</v>
      </c>
      <c r="X386" s="14">
        <v>0.73</v>
      </c>
      <c r="Y386" s="14">
        <v>2.38</v>
      </c>
      <c r="Z386" s="14">
        <v>0.25</v>
      </c>
      <c r="AA386" s="5">
        <f t="shared" si="40"/>
        <v>0.18</v>
      </c>
      <c r="AB386" s="15" cm="1">
        <f t="array" ref="AB386">_xlfn.SWITCH(U386,"夏",122,"冬",90,"春",153,"秋",153,0)</f>
        <v>153</v>
      </c>
      <c r="AC386" s="16">
        <f t="shared" si="41"/>
        <v>27.54</v>
      </c>
      <c r="AD386" s="5">
        <f>IFERROR(AA386/D386,0)</f>
        <v>3.2856908164941674E-4</v>
      </c>
      <c r="AE386" s="15">
        <f t="shared" si="42"/>
        <v>0.41917808219178082</v>
      </c>
      <c r="AF386" s="5">
        <f>IFERROR(AD386*AE386*48,0)</f>
        <v>6.6109899606392238E-3</v>
      </c>
    </row>
    <row r="387" spans="1:32" x14ac:dyDescent="0.15">
      <c r="A387" s="8">
        <v>45734</v>
      </c>
      <c r="B387" s="1" t="s">
        <v>38</v>
      </c>
      <c r="C387" s="1" t="s">
        <v>57</v>
      </c>
      <c r="D387" s="9">
        <v>547.83000000000004</v>
      </c>
      <c r="E387" s="6">
        <v>6.36</v>
      </c>
      <c r="F387" s="10">
        <v>0.5</v>
      </c>
      <c r="G387" s="1">
        <v>22.6</v>
      </c>
      <c r="H387" s="1">
        <v>57.7</v>
      </c>
      <c r="I387" s="1">
        <v>23.4</v>
      </c>
      <c r="J387" s="1">
        <v>0.16</v>
      </c>
      <c r="K387" s="1">
        <v>875</v>
      </c>
      <c r="L387" s="1">
        <v>445</v>
      </c>
      <c r="M387" s="6">
        <f t="shared" si="39"/>
        <v>23.740362614490209</v>
      </c>
      <c r="N387" s="1">
        <v>0.7</v>
      </c>
      <c r="O387" s="11" cm="1">
        <f t="array" ref="O387">ROUND(_xlfn.SWITCH(C387,"建筑专教",IF(S387&gt;0.1,1.38,1.28),"阶梯教室",IF(S387&gt;0.1,1.15,1.05),"公共教室",IF(S387&gt;0.1,1.22,1.12),IF(S387&gt;0.1,1.2,1.1))+(MOD(ROW()*11,31)/31-0.5)*0.06,2)</f>
        <v>1.1399999999999999</v>
      </c>
      <c r="P387" s="12">
        <f t="shared" ref="P387:P450" si="44">IF(O387=0,0,ROUND(MIN(MAX((K387-400)/(320*E387*IF(C387="公共教室",0.95,IF(C387="建筑专教",0.85,IF(C387="阶梯教室",1.15,1)))),0),2),2))</f>
        <v>0.2</v>
      </c>
      <c r="Q387" s="13">
        <f t="shared" si="43"/>
        <v>-0.56903429510568049</v>
      </c>
      <c r="R387" s="1">
        <v>0</v>
      </c>
      <c r="S387" s="1">
        <v>0.14299999999999999</v>
      </c>
      <c r="T387" s="1">
        <v>2.8000000000000001E-2</v>
      </c>
      <c r="U387" s="4" t="s">
        <v>34</v>
      </c>
      <c r="V387">
        <v>0.42</v>
      </c>
      <c r="W387">
        <v>0.3</v>
      </c>
      <c r="X387" s="14">
        <v>0.73</v>
      </c>
      <c r="Y387" s="14">
        <v>2.38</v>
      </c>
      <c r="Z387" s="14">
        <v>0.25</v>
      </c>
      <c r="AA387" s="5">
        <f t="shared" si="40"/>
        <v>0.17099999999999999</v>
      </c>
      <c r="AB387" s="15" cm="1">
        <f t="array" ref="AB387">_xlfn.SWITCH(U387,"夏",122,"冬",90,"春",153,"秋",153,0)</f>
        <v>153</v>
      </c>
      <c r="AC387" s="16">
        <f t="shared" si="41"/>
        <v>26.162999999999997</v>
      </c>
      <c r="AD387" s="5">
        <f>IFERROR(AA387/D387,0)</f>
        <v>3.1214062756694592E-4</v>
      </c>
      <c r="AE387" s="15">
        <f t="shared" si="42"/>
        <v>0.41917808219178082</v>
      </c>
      <c r="AF387" s="5">
        <f>IFERROR(AD387*AE387*48,0)</f>
        <v>6.2804404626072624E-3</v>
      </c>
    </row>
    <row r="388" spans="1:32" x14ac:dyDescent="0.15">
      <c r="A388" s="8">
        <v>45734</v>
      </c>
      <c r="B388" s="1" t="s">
        <v>38</v>
      </c>
      <c r="C388" s="1" t="s">
        <v>57</v>
      </c>
      <c r="D388" s="9">
        <v>547.83000000000004</v>
      </c>
      <c r="E388" s="6">
        <v>6.36</v>
      </c>
      <c r="F388" s="10">
        <v>0.52083333333333304</v>
      </c>
      <c r="G388" s="1">
        <v>22.2</v>
      </c>
      <c r="H388" s="1">
        <v>58.7</v>
      </c>
      <c r="I388" s="1">
        <v>22.9</v>
      </c>
      <c r="J388" s="1">
        <v>0.14000000000000001</v>
      </c>
      <c r="K388" s="1">
        <v>675</v>
      </c>
      <c r="L388" s="1">
        <v>515</v>
      </c>
      <c r="M388" s="6">
        <f t="shared" si="39"/>
        <v>23.176371240063304</v>
      </c>
      <c r="N388" s="1">
        <v>0.7</v>
      </c>
      <c r="O388" s="11" cm="1">
        <f t="array" ref="O388">ROUND(_xlfn.SWITCH(C388,"建筑专教",IF(S388&gt;0.1,1.38,1.28),"阶梯教室",IF(S388&gt;0.1,1.15,1.05),"公共教室",IF(S388&gt;0.1,1.22,1.12),IF(S388&gt;0.1,1.2,1.1))+(MOD(ROW()*11,31)/31-0.5)*0.06,2)</f>
        <v>1.1599999999999999</v>
      </c>
      <c r="P388" s="12">
        <f t="shared" si="44"/>
        <v>0.12</v>
      </c>
      <c r="Q388" s="13">
        <f t="shared" si="43"/>
        <v>-0.65901060960721991</v>
      </c>
      <c r="R388" s="1">
        <v>0</v>
      </c>
      <c r="S388" s="1">
        <v>0.14099999999999999</v>
      </c>
      <c r="T388" s="1">
        <v>3.5000000000000003E-2</v>
      </c>
      <c r="U388" s="4" t="s">
        <v>34</v>
      </c>
      <c r="V388">
        <v>0.42</v>
      </c>
      <c r="W388">
        <v>0.3</v>
      </c>
      <c r="X388" s="14">
        <v>0.73</v>
      </c>
      <c r="Y388" s="14">
        <v>2.38</v>
      </c>
      <c r="Z388" s="14">
        <v>0.25</v>
      </c>
      <c r="AA388" s="5">
        <f t="shared" si="40"/>
        <v>0.17599999999999999</v>
      </c>
      <c r="AB388" s="15" cm="1">
        <f t="array" ref="AB388">_xlfn.SWITCH(U388,"夏",122,"冬",90,"春",153,"秋",153,0)</f>
        <v>153</v>
      </c>
      <c r="AC388" s="16">
        <f t="shared" si="41"/>
        <v>26.927999999999997</v>
      </c>
      <c r="AD388" s="5">
        <f>IFERROR(AA388/D388,0)</f>
        <v>3.2126754650165196E-4</v>
      </c>
      <c r="AE388" s="15">
        <f t="shared" si="42"/>
        <v>0.41917808219178082</v>
      </c>
      <c r="AF388" s="5">
        <f>IFERROR(AD388*AE388*48,0)</f>
        <v>6.4640790726250199E-3</v>
      </c>
    </row>
    <row r="389" spans="1:32" x14ac:dyDescent="0.15">
      <c r="A389" s="8">
        <v>45734</v>
      </c>
      <c r="B389" s="1" t="s">
        <v>38</v>
      </c>
      <c r="C389" s="1" t="s">
        <v>57</v>
      </c>
      <c r="D389" s="9">
        <v>547.83000000000004</v>
      </c>
      <c r="E389" s="6">
        <v>6.36</v>
      </c>
      <c r="F389" s="10">
        <v>0.54166666666666696</v>
      </c>
      <c r="G389" s="1">
        <v>21.6</v>
      </c>
      <c r="H389" s="1">
        <v>59.7</v>
      </c>
      <c r="I389" s="1">
        <v>22.3</v>
      </c>
      <c r="J389" s="1">
        <v>0.16</v>
      </c>
      <c r="K389" s="1">
        <v>595</v>
      </c>
      <c r="L389" s="1">
        <v>585</v>
      </c>
      <c r="M389" s="6">
        <f t="shared" si="39"/>
        <v>22.601214050748524</v>
      </c>
      <c r="N389" s="1">
        <v>0.7</v>
      </c>
      <c r="O389" s="11" cm="1">
        <f t="array" ref="O389">ROUND(_xlfn.SWITCH(C389,"建筑专教",IF(S389&gt;0.1,1.38,1.28),"阶梯教室",IF(S389&gt;0.1,1.15,1.05),"公共教室",IF(S389&gt;0.1,1.22,1.12),IF(S389&gt;0.1,1.2,1.1))+(MOD(ROW()*11,31)/31-0.5)*0.06,2)</f>
        <v>1.1200000000000001</v>
      </c>
      <c r="P389" s="12">
        <f t="shared" si="44"/>
        <v>0.08</v>
      </c>
      <c r="Q389" s="13">
        <f t="shared" si="43"/>
        <v>-0.95790502246813469</v>
      </c>
      <c r="R389" s="1">
        <v>0</v>
      </c>
      <c r="S389" s="1">
        <v>0.13900000000000001</v>
      </c>
      <c r="T389" s="1">
        <v>2.5000000000000001E-2</v>
      </c>
      <c r="U389" s="4" t="s">
        <v>34</v>
      </c>
      <c r="V389">
        <v>0.42</v>
      </c>
      <c r="W389">
        <v>0.3</v>
      </c>
      <c r="X389" s="14">
        <v>0.73</v>
      </c>
      <c r="Y389" s="14">
        <v>2.38</v>
      </c>
      <c r="Z389" s="14">
        <v>0.25</v>
      </c>
      <c r="AA389" s="5">
        <f t="shared" si="40"/>
        <v>0.16400000000000001</v>
      </c>
      <c r="AB389" s="15" cm="1">
        <f t="array" ref="AB389">_xlfn.SWITCH(U389,"夏",122,"冬",90,"春",153,"秋",153,0)</f>
        <v>153</v>
      </c>
      <c r="AC389" s="16">
        <f t="shared" si="41"/>
        <v>25.092000000000002</v>
      </c>
      <c r="AD389" s="5">
        <f>IFERROR(AA389/D389,0)</f>
        <v>2.993629410583575E-4</v>
      </c>
      <c r="AE389" s="15">
        <f t="shared" si="42"/>
        <v>0.41917808219178082</v>
      </c>
      <c r="AF389" s="5">
        <f>IFERROR(AD389*AE389*48,0)</f>
        <v>6.0233464085824038E-3</v>
      </c>
    </row>
    <row r="390" spans="1:32" x14ac:dyDescent="0.15">
      <c r="A390" s="8">
        <v>45734</v>
      </c>
      <c r="B390" s="1" t="s">
        <v>38</v>
      </c>
      <c r="C390" s="1" t="s">
        <v>57</v>
      </c>
      <c r="D390" s="9">
        <v>547.83000000000004</v>
      </c>
      <c r="E390" s="6">
        <v>6.36</v>
      </c>
      <c r="F390" s="10">
        <v>0.5625</v>
      </c>
      <c r="G390" s="1">
        <v>21</v>
      </c>
      <c r="H390" s="1">
        <v>60.7</v>
      </c>
      <c r="I390" s="1">
        <v>21.7</v>
      </c>
      <c r="J390" s="1">
        <v>0.18</v>
      </c>
      <c r="K390" s="1">
        <v>715</v>
      </c>
      <c r="L390" s="1">
        <v>655</v>
      </c>
      <c r="M390" s="6">
        <f t="shared" si="39"/>
        <v>22.025207814583041</v>
      </c>
      <c r="N390" s="1">
        <v>0.7</v>
      </c>
      <c r="O390" s="11" cm="1">
        <f t="array" ref="O390">ROUND(_xlfn.SWITCH(C390,"建筑专教",IF(S390&gt;0.1,1.38,1.28),"阶梯教室",IF(S390&gt;0.1,1.15,1.05),"公共教室",IF(S390&gt;0.1,1.22,1.12),IF(S390&gt;0.1,1.2,1.1))+(MOD(ROW()*11,31)/31-0.5)*0.06,2)</f>
        <v>1.1399999999999999</v>
      </c>
      <c r="P390" s="12">
        <f t="shared" si="44"/>
        <v>0.13</v>
      </c>
      <c r="Q390" s="13">
        <f t="shared" si="43"/>
        <v>-1.0826243047255055</v>
      </c>
      <c r="R390" s="1">
        <v>0</v>
      </c>
      <c r="S390" s="1">
        <v>0.16</v>
      </c>
      <c r="T390" s="1">
        <v>1.2E-2</v>
      </c>
      <c r="U390" s="4" t="s">
        <v>34</v>
      </c>
      <c r="V390">
        <v>0.42</v>
      </c>
      <c r="W390">
        <v>0.3</v>
      </c>
      <c r="X390" s="14">
        <v>0.73</v>
      </c>
      <c r="Y390" s="14">
        <v>2.38</v>
      </c>
      <c r="Z390" s="14">
        <v>0.25</v>
      </c>
      <c r="AA390" s="5">
        <f t="shared" si="40"/>
        <v>0.17200000000000001</v>
      </c>
      <c r="AB390" s="15" cm="1">
        <f t="array" ref="AB390">_xlfn.SWITCH(U390,"夏",122,"冬",90,"春",153,"秋",153,0)</f>
        <v>153</v>
      </c>
      <c r="AC390" s="16">
        <f t="shared" si="41"/>
        <v>26.316000000000003</v>
      </c>
      <c r="AD390" s="5">
        <f>IFERROR(AA390/D390,0)</f>
        <v>3.1396601135388717E-4</v>
      </c>
      <c r="AE390" s="15">
        <f t="shared" si="42"/>
        <v>0.41917808219178082</v>
      </c>
      <c r="AF390" s="5">
        <f>IFERROR(AD390*AE390*48,0)</f>
        <v>6.3171681846108151E-3</v>
      </c>
    </row>
    <row r="391" spans="1:32" x14ac:dyDescent="0.15">
      <c r="A391" s="8">
        <v>45734</v>
      </c>
      <c r="B391" s="1" t="s">
        <v>38</v>
      </c>
      <c r="C391" s="1" t="s">
        <v>57</v>
      </c>
      <c r="D391" s="9">
        <v>547.83000000000004</v>
      </c>
      <c r="E391" s="6">
        <v>6.36</v>
      </c>
      <c r="F391" s="10">
        <v>0.58333333333333304</v>
      </c>
      <c r="G391" s="1">
        <v>20.399999999999999</v>
      </c>
      <c r="H391" s="1">
        <v>61.7</v>
      </c>
      <c r="I391" s="1">
        <v>21.1</v>
      </c>
      <c r="J391" s="1">
        <v>0.16</v>
      </c>
      <c r="K391" s="1">
        <v>865</v>
      </c>
      <c r="L391" s="1">
        <v>725</v>
      </c>
      <c r="M391" s="6">
        <f t="shared" si="39"/>
        <v>21.404906661799714</v>
      </c>
      <c r="N391" s="1">
        <v>0.7</v>
      </c>
      <c r="O391" s="11" cm="1">
        <f t="array" ref="O391">ROUND(_xlfn.SWITCH(C391,"建筑专教",IF(S391&gt;0.1,1.38,1.28),"阶梯教室",IF(S391&gt;0.1,1.15,1.05),"公共教室",IF(S391&gt;0.1,1.22,1.12),IF(S391&gt;0.1,1.2,1.1))+(MOD(ROW()*11,31)/31-0.5)*0.06,2)</f>
        <v>1.1599999999999999</v>
      </c>
      <c r="P391" s="12">
        <f t="shared" si="44"/>
        <v>0.2</v>
      </c>
      <c r="Q391" s="13">
        <f t="shared" si="43"/>
        <v>-1.2098817723656023</v>
      </c>
      <c r="R391" s="1">
        <v>0</v>
      </c>
      <c r="S391" s="1">
        <v>0.158</v>
      </c>
      <c r="T391" s="1">
        <v>3.2000000000000001E-2</v>
      </c>
      <c r="U391" s="4" t="s">
        <v>34</v>
      </c>
      <c r="V391">
        <v>0.42</v>
      </c>
      <c r="W391">
        <v>0.3</v>
      </c>
      <c r="X391" s="14">
        <v>0.73</v>
      </c>
      <c r="Y391" s="14">
        <v>2.38</v>
      </c>
      <c r="Z391" s="14">
        <v>0.25</v>
      </c>
      <c r="AA391" s="5">
        <f t="shared" si="40"/>
        <v>0.19</v>
      </c>
      <c r="AB391" s="15" cm="1">
        <f t="array" ref="AB391">_xlfn.SWITCH(U391,"夏",122,"冬",90,"春",153,"秋",153,0)</f>
        <v>153</v>
      </c>
      <c r="AC391" s="16">
        <f t="shared" si="41"/>
        <v>29.07</v>
      </c>
      <c r="AD391" s="5">
        <f>IFERROR(AA391/D391,0)</f>
        <v>3.468229195188288E-4</v>
      </c>
      <c r="AE391" s="15">
        <f t="shared" si="42"/>
        <v>0.41917808219178082</v>
      </c>
      <c r="AF391" s="5">
        <f>IFERROR(AD391*AE391*48,0)</f>
        <v>6.9782671806747371E-3</v>
      </c>
    </row>
    <row r="392" spans="1:32" x14ac:dyDescent="0.15">
      <c r="A392" s="8">
        <v>45734</v>
      </c>
      <c r="B392" s="1" t="s">
        <v>38</v>
      </c>
      <c r="C392" s="1" t="s">
        <v>57</v>
      </c>
      <c r="D392" s="9">
        <v>547.83000000000004</v>
      </c>
      <c r="E392" s="6">
        <v>6.36</v>
      </c>
      <c r="F392" s="10">
        <v>0.60416666666666696</v>
      </c>
      <c r="G392" s="1">
        <v>19.8</v>
      </c>
      <c r="H392" s="1">
        <v>62.7</v>
      </c>
      <c r="I392" s="1">
        <v>20.5</v>
      </c>
      <c r="J392" s="1">
        <v>0.14000000000000001</v>
      </c>
      <c r="K392" s="1">
        <v>1005</v>
      </c>
      <c r="L392" s="1">
        <v>795</v>
      </c>
      <c r="M392" s="6">
        <f t="shared" si="39"/>
        <v>20.783190013250419</v>
      </c>
      <c r="N392" s="1">
        <v>0.7</v>
      </c>
      <c r="O392" s="11" cm="1">
        <f t="array" ref="O392">ROUND(_xlfn.SWITCH(C392,"建筑专教",IF(S392&gt;0.1,1.38,1.28),"阶梯教室",IF(S392&gt;0.1,1.15,1.05),"公共教室",IF(S392&gt;0.1,1.22,1.12),IF(S392&gt;0.1,1.2,1.1))+(MOD(ROW()*11,31)/31-0.5)*0.06,2)</f>
        <v>1.1299999999999999</v>
      </c>
      <c r="P392" s="12">
        <f t="shared" si="44"/>
        <v>0.26</v>
      </c>
      <c r="Q392" s="13">
        <f t="shared" si="43"/>
        <v>-1.5079976264175725</v>
      </c>
      <c r="R392" s="1">
        <v>0</v>
      </c>
      <c r="S392" s="1">
        <v>0.156</v>
      </c>
      <c r="T392" s="1">
        <v>3.7999999999999999E-2</v>
      </c>
      <c r="U392" s="4" t="s">
        <v>34</v>
      </c>
      <c r="V392">
        <v>0.42</v>
      </c>
      <c r="W392">
        <v>0.3</v>
      </c>
      <c r="X392" s="14">
        <v>0.73</v>
      </c>
      <c r="Y392" s="14">
        <v>2.38</v>
      </c>
      <c r="Z392" s="14">
        <v>0.25</v>
      </c>
      <c r="AA392" s="5">
        <f t="shared" si="40"/>
        <v>0.19400000000000001</v>
      </c>
      <c r="AB392" s="15" cm="1">
        <f t="array" ref="AB392">_xlfn.SWITCH(U392,"夏",122,"冬",90,"春",153,"秋",153,0)</f>
        <v>153</v>
      </c>
      <c r="AC392" s="16">
        <f t="shared" si="41"/>
        <v>29.682000000000002</v>
      </c>
      <c r="AD392" s="5">
        <f>IFERROR(AA392/D392,0)</f>
        <v>3.5412445466659364E-4</v>
      </c>
      <c r="AE392" s="15">
        <f t="shared" si="42"/>
        <v>0.41917808219178082</v>
      </c>
      <c r="AF392" s="5">
        <f>IFERROR(AD392*AE392*48,0)</f>
        <v>7.1251780686889411E-3</v>
      </c>
    </row>
    <row r="393" spans="1:32" x14ac:dyDescent="0.15">
      <c r="A393" s="8">
        <v>45734</v>
      </c>
      <c r="B393" s="1" t="s">
        <v>38</v>
      </c>
      <c r="C393" s="1" t="s">
        <v>57</v>
      </c>
      <c r="D393" s="9">
        <v>547.83000000000004</v>
      </c>
      <c r="E393" s="6">
        <v>6.36</v>
      </c>
      <c r="F393" s="10">
        <v>0.625</v>
      </c>
      <c r="G393" s="1">
        <v>19.2</v>
      </c>
      <c r="H393" s="1">
        <v>63.7</v>
      </c>
      <c r="I393" s="1">
        <v>19.899999999999999</v>
      </c>
      <c r="J393" s="1">
        <v>0.16</v>
      </c>
      <c r="K393" s="1">
        <v>1145</v>
      </c>
      <c r="L393" s="1">
        <v>865</v>
      </c>
      <c r="M393" s="6">
        <f t="shared" si="39"/>
        <v>20.20865978212646</v>
      </c>
      <c r="N393" s="1">
        <v>0.7</v>
      </c>
      <c r="O393" s="11" cm="1">
        <f t="array" ref="O393">ROUND(_xlfn.SWITCH(C393,"建筑专教",IF(S393&gt;0.1,1.38,1.28),"阶梯教室",IF(S393&gt;0.1,1.15,1.05),"公共教室",IF(S393&gt;0.1,1.22,1.12),IF(S393&gt;0.1,1.2,1.1))+(MOD(ROW()*11,31)/31-0.5)*0.06,2)</f>
        <v>1.1499999999999999</v>
      </c>
      <c r="P393" s="12">
        <f t="shared" si="44"/>
        <v>0.32</v>
      </c>
      <c r="Q393" s="13">
        <f t="shared" si="43"/>
        <v>-1.6258302718622057</v>
      </c>
      <c r="R393" s="1">
        <v>0</v>
      </c>
      <c r="S393" s="1">
        <v>0.154</v>
      </c>
      <c r="T393" s="1">
        <v>5.0000000000000001E-3</v>
      </c>
      <c r="U393" s="4" t="s">
        <v>34</v>
      </c>
      <c r="V393">
        <v>0.42</v>
      </c>
      <c r="W393">
        <v>0.3</v>
      </c>
      <c r="X393" s="14">
        <v>0.73</v>
      </c>
      <c r="Y393" s="14">
        <v>2.38</v>
      </c>
      <c r="Z393" s="14">
        <v>0.25</v>
      </c>
      <c r="AA393" s="5">
        <f t="shared" si="40"/>
        <v>0.159</v>
      </c>
      <c r="AB393" s="15" cm="1">
        <f t="array" ref="AB393">_xlfn.SWITCH(U393,"夏",122,"冬",90,"春",153,"秋",153,0)</f>
        <v>153</v>
      </c>
      <c r="AC393" s="16">
        <f t="shared" si="41"/>
        <v>24.327000000000002</v>
      </c>
      <c r="AD393" s="5">
        <f>IFERROR(AA393/D393,0)</f>
        <v>2.9023602212365147E-4</v>
      </c>
      <c r="AE393" s="15">
        <f t="shared" si="42"/>
        <v>0.41917808219178082</v>
      </c>
      <c r="AF393" s="5">
        <f>IFERROR(AD393*AE393*48,0)</f>
        <v>5.8397077985646471E-3</v>
      </c>
    </row>
    <row r="394" spans="1:32" x14ac:dyDescent="0.15">
      <c r="A394" s="8">
        <v>45734</v>
      </c>
      <c r="B394" s="1" t="s">
        <v>38</v>
      </c>
      <c r="C394" s="1" t="s">
        <v>57</v>
      </c>
      <c r="D394" s="9">
        <v>547.83000000000004</v>
      </c>
      <c r="E394" s="6">
        <v>6.36</v>
      </c>
      <c r="F394" s="10">
        <v>0.64583333333333304</v>
      </c>
      <c r="G394" s="1">
        <v>18.600000000000001</v>
      </c>
      <c r="H394" s="1">
        <v>64.7</v>
      </c>
      <c r="I394" s="1">
        <v>19.3</v>
      </c>
      <c r="J394" s="1">
        <v>0.18</v>
      </c>
      <c r="K394" s="1">
        <v>1075</v>
      </c>
      <c r="L394" s="1">
        <v>935</v>
      </c>
      <c r="M394" s="6">
        <f t="shared" si="39"/>
        <v>19.633261894938641</v>
      </c>
      <c r="N394" s="1">
        <v>0.7</v>
      </c>
      <c r="O394" s="11" cm="1">
        <f t="array" ref="O394">ROUND(_xlfn.SWITCH(C394,"建筑专教",IF(S394&gt;0.1,1.38,1.28),"阶梯教室",IF(S394&gt;0.1,1.15,1.05),"公共教室",IF(S394&gt;0.1,1.22,1.12),IF(S394&gt;0.1,1.2,1.1))+(MOD(ROW()*11,31)/31-0.5)*0.06,2)</f>
        <v>1.17</v>
      </c>
      <c r="P394" s="12">
        <f t="shared" si="44"/>
        <v>0.28999999999999998</v>
      </c>
      <c r="Q394" s="13">
        <f t="shared" si="43"/>
        <v>-1.7408955050127706</v>
      </c>
      <c r="R394" s="1">
        <v>0</v>
      </c>
      <c r="S394" s="1">
        <v>0.152</v>
      </c>
      <c r="T394" s="1">
        <v>3.0000000000000001E-3</v>
      </c>
      <c r="U394" s="4" t="s">
        <v>34</v>
      </c>
      <c r="V394">
        <v>0.42</v>
      </c>
      <c r="W394">
        <v>0.3</v>
      </c>
      <c r="X394" s="14">
        <v>0.73</v>
      </c>
      <c r="Y394" s="14">
        <v>2.38</v>
      </c>
      <c r="Z394" s="14">
        <v>0.25</v>
      </c>
      <c r="AA394" s="5">
        <f t="shared" si="40"/>
        <v>0.155</v>
      </c>
      <c r="AB394" s="15" cm="1">
        <f t="array" ref="AB394">_xlfn.SWITCH(U394,"夏",122,"冬",90,"春",153,"秋",153,0)</f>
        <v>153</v>
      </c>
      <c r="AC394" s="16">
        <f t="shared" si="41"/>
        <v>23.715</v>
      </c>
      <c r="AD394" s="5">
        <f>IFERROR(AA394/D394,0)</f>
        <v>2.8293448697588668E-4</v>
      </c>
      <c r="AE394" s="15">
        <f t="shared" si="42"/>
        <v>0.41917808219178082</v>
      </c>
      <c r="AF394" s="5">
        <f>IFERROR(AD394*AE394*48,0)</f>
        <v>5.692796910550444E-3</v>
      </c>
    </row>
    <row r="395" spans="1:32" x14ac:dyDescent="0.15">
      <c r="A395" s="8">
        <v>45734</v>
      </c>
      <c r="B395" s="1" t="s">
        <v>38</v>
      </c>
      <c r="C395" s="1" t="s">
        <v>57</v>
      </c>
      <c r="D395" s="9">
        <v>547.83000000000004</v>
      </c>
      <c r="E395" s="6">
        <v>6.36</v>
      </c>
      <c r="F395" s="10">
        <v>0.66666666666666696</v>
      </c>
      <c r="G395" s="1">
        <v>18</v>
      </c>
      <c r="H395" s="1">
        <v>65.7</v>
      </c>
      <c r="I395" s="1">
        <v>18.7</v>
      </c>
      <c r="J395" s="1">
        <v>0.16</v>
      </c>
      <c r="K395" s="1">
        <v>715</v>
      </c>
      <c r="L395" s="1">
        <v>1005</v>
      </c>
      <c r="M395" s="6">
        <f t="shared" si="39"/>
        <v>19.012474653459947</v>
      </c>
      <c r="N395" s="1">
        <v>0</v>
      </c>
      <c r="O395" s="1">
        <v>0</v>
      </c>
      <c r="P395" s="12">
        <f t="shared" si="44"/>
        <v>0</v>
      </c>
      <c r="Q395" s="1">
        <v>0</v>
      </c>
      <c r="R395" s="1">
        <v>0</v>
      </c>
      <c r="S395" s="1">
        <v>0</v>
      </c>
      <c r="T395" s="1">
        <v>0</v>
      </c>
      <c r="U395" s="4" t="s">
        <v>34</v>
      </c>
      <c r="V395">
        <v>0.42</v>
      </c>
      <c r="W395">
        <v>0.3</v>
      </c>
      <c r="X395" s="14">
        <v>0.73</v>
      </c>
      <c r="Y395" s="14">
        <v>2.38</v>
      </c>
      <c r="Z395" s="14">
        <v>0.25</v>
      </c>
      <c r="AA395" s="5">
        <f t="shared" si="40"/>
        <v>0</v>
      </c>
      <c r="AB395" s="15" cm="1">
        <f t="array" ref="AB395">_xlfn.SWITCH(U395,"夏",122,"冬",90,"春",153,"秋",153,0)</f>
        <v>153</v>
      </c>
      <c r="AC395" s="16">
        <f t="shared" si="41"/>
        <v>0</v>
      </c>
      <c r="AD395" s="5">
        <f>IFERROR(AA395/D395,0)</f>
        <v>0</v>
      </c>
      <c r="AE395" s="15">
        <f t="shared" si="42"/>
        <v>0.41917808219178082</v>
      </c>
      <c r="AF395" s="5">
        <f>IFERROR(AD395*AE395*48,0)</f>
        <v>0</v>
      </c>
    </row>
    <row r="396" spans="1:32" x14ac:dyDescent="0.15">
      <c r="A396" s="8">
        <v>45734</v>
      </c>
      <c r="B396" s="1" t="s">
        <v>38</v>
      </c>
      <c r="C396" s="1" t="s">
        <v>57</v>
      </c>
      <c r="D396" s="9">
        <v>547.83000000000004</v>
      </c>
      <c r="E396" s="6">
        <v>6.36</v>
      </c>
      <c r="F396" s="10">
        <v>0.6875</v>
      </c>
      <c r="G396" s="1">
        <v>17.399999999999999</v>
      </c>
      <c r="H396" s="1">
        <v>66.7</v>
      </c>
      <c r="I396" s="1">
        <v>18.100000000000001</v>
      </c>
      <c r="J396" s="1">
        <v>0.14000000000000001</v>
      </c>
      <c r="K396" s="1">
        <v>625</v>
      </c>
      <c r="L396" s="1">
        <v>1075</v>
      </c>
      <c r="M396" s="6">
        <f t="shared" si="39"/>
        <v>18.390234621325021</v>
      </c>
      <c r="N396" s="1">
        <v>0</v>
      </c>
      <c r="O396" s="1">
        <v>0</v>
      </c>
      <c r="P396" s="12">
        <f t="shared" si="44"/>
        <v>0</v>
      </c>
      <c r="Q396" s="1">
        <v>0</v>
      </c>
      <c r="R396" s="1">
        <v>0</v>
      </c>
      <c r="S396" s="1">
        <v>0</v>
      </c>
      <c r="T396" s="1">
        <v>0</v>
      </c>
      <c r="U396" s="4" t="s">
        <v>34</v>
      </c>
      <c r="V396">
        <v>0.42</v>
      </c>
      <c r="W396">
        <v>0.3</v>
      </c>
      <c r="X396" s="14">
        <v>0.73</v>
      </c>
      <c r="Y396" s="14">
        <v>2.38</v>
      </c>
      <c r="Z396" s="14">
        <v>0.25</v>
      </c>
      <c r="AA396" s="5">
        <f t="shared" si="40"/>
        <v>0</v>
      </c>
      <c r="AB396" s="15" cm="1">
        <f t="array" ref="AB396">_xlfn.SWITCH(U396,"夏",122,"冬",90,"春",153,"秋",153,0)</f>
        <v>153</v>
      </c>
      <c r="AC396" s="16">
        <f t="shared" si="41"/>
        <v>0</v>
      </c>
      <c r="AD396" s="5">
        <f>IFERROR(AA396/D396,0)</f>
        <v>0</v>
      </c>
      <c r="AE396" s="15">
        <f t="shared" si="42"/>
        <v>0.41917808219178082</v>
      </c>
      <c r="AF396" s="5">
        <f>IFERROR(AD396*AE396*48,0)</f>
        <v>0</v>
      </c>
    </row>
    <row r="397" spans="1:32" x14ac:dyDescent="0.15">
      <c r="A397" s="8">
        <v>45734</v>
      </c>
      <c r="B397" s="1" t="s">
        <v>38</v>
      </c>
      <c r="C397" s="1" t="s">
        <v>57</v>
      </c>
      <c r="D397" s="9">
        <v>547.83000000000004</v>
      </c>
      <c r="E397" s="6">
        <v>6.36</v>
      </c>
      <c r="F397" s="10">
        <v>0.70833333333333304</v>
      </c>
      <c r="G397" s="1">
        <v>16.8</v>
      </c>
      <c r="H397" s="1">
        <v>67.7</v>
      </c>
      <c r="I397" s="1">
        <v>17.5</v>
      </c>
      <c r="J397" s="1">
        <v>0.16</v>
      </c>
      <c r="K397" s="1">
        <v>555</v>
      </c>
      <c r="L397" s="1">
        <v>1145</v>
      </c>
      <c r="M397" s="6">
        <f t="shared" si="39"/>
        <v>17.81635254814239</v>
      </c>
      <c r="N397" s="1">
        <v>0</v>
      </c>
      <c r="O397" s="1">
        <v>0</v>
      </c>
      <c r="P397" s="12">
        <f t="shared" si="44"/>
        <v>0</v>
      </c>
      <c r="Q397" s="1">
        <v>0</v>
      </c>
      <c r="R397" s="1">
        <v>0</v>
      </c>
      <c r="S397" s="1">
        <v>0</v>
      </c>
      <c r="T397" s="1">
        <v>0</v>
      </c>
      <c r="U397" s="4" t="s">
        <v>34</v>
      </c>
      <c r="V397">
        <v>0.42</v>
      </c>
      <c r="W397">
        <v>0.3</v>
      </c>
      <c r="X397" s="14">
        <v>0.73</v>
      </c>
      <c r="Y397" s="14">
        <v>2.38</v>
      </c>
      <c r="Z397" s="14">
        <v>0.25</v>
      </c>
      <c r="AA397" s="5">
        <f t="shared" si="40"/>
        <v>0</v>
      </c>
      <c r="AB397" s="15" cm="1">
        <f t="array" ref="AB397">_xlfn.SWITCH(U397,"夏",122,"冬",90,"春",153,"秋",153,0)</f>
        <v>153</v>
      </c>
      <c r="AC397" s="16">
        <f t="shared" si="41"/>
        <v>0</v>
      </c>
      <c r="AD397" s="5">
        <f>IFERROR(AA397/D397,0)</f>
        <v>0</v>
      </c>
      <c r="AE397" s="15">
        <f t="shared" si="42"/>
        <v>0.41917808219178082</v>
      </c>
      <c r="AF397" s="5">
        <f>IFERROR(AD397*AE397*48,0)</f>
        <v>0</v>
      </c>
    </row>
    <row r="398" spans="1:32" x14ac:dyDescent="0.15">
      <c r="A398" s="8">
        <v>45734</v>
      </c>
      <c r="B398" s="1" t="s">
        <v>38</v>
      </c>
      <c r="C398" s="1" t="s">
        <v>57</v>
      </c>
      <c r="D398" s="9">
        <v>547.83000000000004</v>
      </c>
      <c r="E398" s="6">
        <v>6.36</v>
      </c>
      <c r="F398" s="10">
        <v>0.72916666666666696</v>
      </c>
      <c r="G398" s="1">
        <v>16.2</v>
      </c>
      <c r="H398" s="1">
        <v>68.7</v>
      </c>
      <c r="I398" s="1">
        <v>16.899999999999999</v>
      </c>
      <c r="J398" s="1">
        <v>0.18</v>
      </c>
      <c r="K398" s="1">
        <v>505</v>
      </c>
      <c r="L398" s="1">
        <v>1215</v>
      </c>
      <c r="M398" s="6">
        <f t="shared" si="39"/>
        <v>17.241583668931469</v>
      </c>
      <c r="N398" s="1">
        <v>0</v>
      </c>
      <c r="O398" s="1">
        <v>0</v>
      </c>
      <c r="P398" s="12">
        <f t="shared" si="44"/>
        <v>0</v>
      </c>
      <c r="Q398" s="1">
        <v>0</v>
      </c>
      <c r="R398" s="1">
        <v>0</v>
      </c>
      <c r="S398" s="1">
        <v>0</v>
      </c>
      <c r="T398" s="1">
        <v>0</v>
      </c>
      <c r="U398" s="4" t="s">
        <v>34</v>
      </c>
      <c r="V398">
        <v>0.42</v>
      </c>
      <c r="W398">
        <v>0.3</v>
      </c>
      <c r="X398" s="14">
        <v>0.73</v>
      </c>
      <c r="Y398" s="14">
        <v>2.38</v>
      </c>
      <c r="Z398" s="14">
        <v>0.25</v>
      </c>
      <c r="AA398" s="5">
        <f t="shared" si="40"/>
        <v>0</v>
      </c>
      <c r="AB398" s="15" cm="1">
        <f t="array" ref="AB398">_xlfn.SWITCH(U398,"夏",122,"冬",90,"春",153,"秋",153,0)</f>
        <v>153</v>
      </c>
      <c r="AC398" s="16">
        <f t="shared" si="41"/>
        <v>0</v>
      </c>
      <c r="AD398" s="5">
        <f>IFERROR(AA398/D398,0)</f>
        <v>0</v>
      </c>
      <c r="AE398" s="15">
        <f t="shared" si="42"/>
        <v>0.41917808219178082</v>
      </c>
      <c r="AF398" s="5">
        <f>IFERROR(AD398*AE398*48,0)</f>
        <v>0</v>
      </c>
    </row>
    <row r="399" spans="1:32" x14ac:dyDescent="0.15">
      <c r="A399" s="8">
        <v>45734</v>
      </c>
      <c r="B399" s="1" t="s">
        <v>38</v>
      </c>
      <c r="C399" s="1" t="s">
        <v>57</v>
      </c>
      <c r="D399" s="9">
        <v>547.83000000000004</v>
      </c>
      <c r="E399" s="6">
        <v>6.36</v>
      </c>
      <c r="F399" s="10">
        <v>0.75</v>
      </c>
      <c r="G399" s="1">
        <v>15.6</v>
      </c>
      <c r="H399" s="1">
        <v>69.7</v>
      </c>
      <c r="I399" s="1">
        <v>16.3</v>
      </c>
      <c r="J399" s="1">
        <v>0.16</v>
      </c>
      <c r="K399" s="1">
        <v>465</v>
      </c>
      <c r="L399" s="1">
        <v>1285</v>
      </c>
      <c r="M399" s="6">
        <f t="shared" si="39"/>
        <v>16.620294770008172</v>
      </c>
      <c r="N399" s="1">
        <v>0</v>
      </c>
      <c r="O399" s="1">
        <v>0</v>
      </c>
      <c r="P399" s="12">
        <f t="shared" si="44"/>
        <v>0</v>
      </c>
      <c r="Q399" s="1">
        <v>0</v>
      </c>
      <c r="R399" s="1">
        <v>0</v>
      </c>
      <c r="S399" s="1">
        <v>0</v>
      </c>
      <c r="T399" s="1">
        <v>0</v>
      </c>
      <c r="U399" s="4" t="s">
        <v>34</v>
      </c>
      <c r="V399">
        <v>0.42</v>
      </c>
      <c r="W399">
        <v>0.3</v>
      </c>
      <c r="X399" s="14">
        <v>0.73</v>
      </c>
      <c r="Y399" s="14">
        <v>2.38</v>
      </c>
      <c r="Z399" s="14">
        <v>0.25</v>
      </c>
      <c r="AA399" s="5">
        <f t="shared" si="40"/>
        <v>0</v>
      </c>
      <c r="AB399" s="15" cm="1">
        <f t="array" ref="AB399">_xlfn.SWITCH(U399,"夏",122,"冬",90,"春",153,"秋",153,0)</f>
        <v>153</v>
      </c>
      <c r="AC399" s="16">
        <f t="shared" si="41"/>
        <v>0</v>
      </c>
      <c r="AD399" s="5">
        <f>IFERROR(AA399/D399,0)</f>
        <v>0</v>
      </c>
      <c r="AE399" s="15">
        <f t="shared" si="42"/>
        <v>0.41917808219178082</v>
      </c>
      <c r="AF399" s="5">
        <f>IFERROR(AD399*AE399*48,0)</f>
        <v>0</v>
      </c>
    </row>
    <row r="400" spans="1:32" x14ac:dyDescent="0.15">
      <c r="A400" s="8">
        <v>45734</v>
      </c>
      <c r="B400" s="1" t="s">
        <v>38</v>
      </c>
      <c r="C400" s="1" t="s">
        <v>57</v>
      </c>
      <c r="D400" s="9">
        <v>547.83000000000004</v>
      </c>
      <c r="E400" s="6">
        <v>6.36</v>
      </c>
      <c r="F400" s="10">
        <v>0.77083333333333304</v>
      </c>
      <c r="G400" s="1">
        <v>15</v>
      </c>
      <c r="H400" s="1">
        <v>70.7</v>
      </c>
      <c r="I400" s="1">
        <v>15.7</v>
      </c>
      <c r="J400" s="1">
        <v>0.14000000000000001</v>
      </c>
      <c r="K400" s="1">
        <v>425</v>
      </c>
      <c r="L400" s="1">
        <v>1355</v>
      </c>
      <c r="M400" s="6">
        <f t="shared" si="39"/>
        <v>15.997514471443992</v>
      </c>
      <c r="N400" s="1">
        <v>0</v>
      </c>
      <c r="O400" s="1">
        <v>0</v>
      </c>
      <c r="P400" s="12">
        <f t="shared" si="44"/>
        <v>0</v>
      </c>
      <c r="Q400" s="1">
        <v>0</v>
      </c>
      <c r="R400" s="1">
        <v>0</v>
      </c>
      <c r="S400" s="1">
        <v>0</v>
      </c>
      <c r="T400" s="1">
        <v>0</v>
      </c>
      <c r="U400" s="4" t="s">
        <v>34</v>
      </c>
      <c r="V400">
        <v>0.42</v>
      </c>
      <c r="W400">
        <v>0.3</v>
      </c>
      <c r="X400" s="14">
        <v>0.73</v>
      </c>
      <c r="Y400" s="14">
        <v>2.38</v>
      </c>
      <c r="Z400" s="14">
        <v>0.25</v>
      </c>
      <c r="AA400" s="5">
        <f t="shared" si="40"/>
        <v>0</v>
      </c>
      <c r="AB400" s="15" cm="1">
        <f t="array" ref="AB400">_xlfn.SWITCH(U400,"夏",122,"冬",90,"春",153,"秋",153,0)</f>
        <v>153</v>
      </c>
      <c r="AC400" s="16">
        <f t="shared" si="41"/>
        <v>0</v>
      </c>
      <c r="AD400" s="5">
        <f>IFERROR(AA400/D400,0)</f>
        <v>0</v>
      </c>
      <c r="AE400" s="15">
        <f t="shared" si="42"/>
        <v>0.41917808219178082</v>
      </c>
      <c r="AF400" s="5">
        <f>IFERROR(AD400*AE400*48,0)</f>
        <v>0</v>
      </c>
    </row>
    <row r="401" spans="1:32" x14ac:dyDescent="0.15">
      <c r="A401" s="8">
        <v>45734</v>
      </c>
      <c r="B401" s="1" t="s">
        <v>38</v>
      </c>
      <c r="C401" s="1" t="s">
        <v>57</v>
      </c>
      <c r="D401" s="9">
        <v>547.83000000000004</v>
      </c>
      <c r="E401" s="6">
        <v>6.36</v>
      </c>
      <c r="F401" s="10">
        <v>0.79166666666666696</v>
      </c>
      <c r="G401" s="1">
        <v>14.4</v>
      </c>
      <c r="H401" s="1">
        <v>71.7</v>
      </c>
      <c r="I401" s="1">
        <v>15.1</v>
      </c>
      <c r="J401" s="1">
        <v>0.16</v>
      </c>
      <c r="K401" s="1">
        <v>385</v>
      </c>
      <c r="L401" s="1">
        <v>1425</v>
      </c>
      <c r="M401" s="6">
        <f t="shared" si="39"/>
        <v>15.424302655292081</v>
      </c>
      <c r="N401" s="1">
        <v>0</v>
      </c>
      <c r="O401" s="1">
        <v>0</v>
      </c>
      <c r="P401" s="12">
        <f t="shared" si="44"/>
        <v>0</v>
      </c>
      <c r="Q401" s="1">
        <v>0</v>
      </c>
      <c r="R401" s="1">
        <v>0</v>
      </c>
      <c r="S401" s="1">
        <v>0</v>
      </c>
      <c r="T401" s="1">
        <v>0</v>
      </c>
      <c r="U401" s="4" t="s">
        <v>34</v>
      </c>
      <c r="V401">
        <v>0.42</v>
      </c>
      <c r="W401">
        <v>0.3</v>
      </c>
      <c r="X401" s="14">
        <v>0.73</v>
      </c>
      <c r="Y401" s="14">
        <v>2.38</v>
      </c>
      <c r="Z401" s="14">
        <v>0.25</v>
      </c>
      <c r="AA401" s="5">
        <f t="shared" si="40"/>
        <v>0</v>
      </c>
      <c r="AB401" s="15" cm="1">
        <f t="array" ref="AB401">_xlfn.SWITCH(U401,"夏",122,"冬",90,"春",153,"秋",153,0)</f>
        <v>153</v>
      </c>
      <c r="AC401" s="16">
        <f t="shared" si="41"/>
        <v>0</v>
      </c>
      <c r="AD401" s="5">
        <f>IFERROR(AA401/D401,0)</f>
        <v>0</v>
      </c>
      <c r="AE401" s="15">
        <f t="shared" si="42"/>
        <v>0.41917808219178082</v>
      </c>
      <c r="AF401" s="5">
        <f>IFERROR(AD401*AE401*48,0)</f>
        <v>0</v>
      </c>
    </row>
    <row r="402" spans="1:32" x14ac:dyDescent="0.15">
      <c r="A402" s="8">
        <v>45734</v>
      </c>
      <c r="B402" s="1" t="s">
        <v>38</v>
      </c>
      <c r="C402" s="1" t="s">
        <v>57</v>
      </c>
      <c r="D402" s="9">
        <v>547.83000000000004</v>
      </c>
      <c r="E402" s="6">
        <v>6.36</v>
      </c>
      <c r="F402" s="10">
        <v>0.8125</v>
      </c>
      <c r="G402" s="1">
        <v>13.8</v>
      </c>
      <c r="H402" s="1">
        <v>72.7</v>
      </c>
      <c r="I402" s="1">
        <v>14.5</v>
      </c>
      <c r="J402" s="1">
        <v>0.18</v>
      </c>
      <c r="K402" s="1">
        <v>345</v>
      </c>
      <c r="L402" s="1">
        <v>1495</v>
      </c>
      <c r="M402" s="6">
        <f t="shared" si="39"/>
        <v>14.850184322835617</v>
      </c>
      <c r="N402" s="1">
        <v>0</v>
      </c>
      <c r="O402" s="1">
        <v>0</v>
      </c>
      <c r="P402" s="12">
        <f t="shared" si="44"/>
        <v>0</v>
      </c>
      <c r="Q402" s="1">
        <v>0</v>
      </c>
      <c r="R402" s="1">
        <v>0</v>
      </c>
      <c r="S402" s="1">
        <v>0</v>
      </c>
      <c r="T402" s="1">
        <v>0</v>
      </c>
      <c r="U402" s="4" t="s">
        <v>34</v>
      </c>
      <c r="V402">
        <v>0.42</v>
      </c>
      <c r="W402">
        <v>0.3</v>
      </c>
      <c r="X402" s="14">
        <v>0.73</v>
      </c>
      <c r="Y402" s="14">
        <v>2.38</v>
      </c>
      <c r="Z402" s="14">
        <v>0.25</v>
      </c>
      <c r="AA402" s="5">
        <f t="shared" si="40"/>
        <v>0</v>
      </c>
      <c r="AB402" s="15" cm="1">
        <f t="array" ref="AB402">_xlfn.SWITCH(U402,"夏",122,"冬",90,"春",153,"秋",153,0)</f>
        <v>153</v>
      </c>
      <c r="AC402" s="16">
        <f t="shared" si="41"/>
        <v>0</v>
      </c>
      <c r="AD402" s="5">
        <f>IFERROR(AA402/D402,0)</f>
        <v>0</v>
      </c>
      <c r="AE402" s="15">
        <f t="shared" si="42"/>
        <v>0.41917808219178082</v>
      </c>
      <c r="AF402" s="5">
        <f>IFERROR(AD402*AE402*48,0)</f>
        <v>0</v>
      </c>
    </row>
    <row r="403" spans="1:32" x14ac:dyDescent="0.15">
      <c r="A403" s="8">
        <v>45734</v>
      </c>
      <c r="B403" s="1" t="s">
        <v>38</v>
      </c>
      <c r="C403" s="1" t="s">
        <v>57</v>
      </c>
      <c r="D403" s="9">
        <v>547.83000000000004</v>
      </c>
      <c r="E403" s="6">
        <v>6.36</v>
      </c>
      <c r="F403" s="10">
        <v>0.83333333333333304</v>
      </c>
      <c r="G403" s="1">
        <v>13.2</v>
      </c>
      <c r="H403" s="1">
        <v>73.7</v>
      </c>
      <c r="I403" s="1">
        <v>13.9</v>
      </c>
      <c r="J403" s="1">
        <v>0.16</v>
      </c>
      <c r="K403" s="1">
        <v>305</v>
      </c>
      <c r="L403" s="1">
        <v>1565</v>
      </c>
      <c r="M403" s="6">
        <f t="shared" si="39"/>
        <v>14.228377573569105</v>
      </c>
      <c r="N403" s="1">
        <v>0</v>
      </c>
      <c r="O403" s="1">
        <v>0</v>
      </c>
      <c r="P403" s="12">
        <f t="shared" si="44"/>
        <v>0</v>
      </c>
      <c r="Q403" s="1">
        <v>0</v>
      </c>
      <c r="R403" s="1">
        <v>0</v>
      </c>
      <c r="S403" s="1">
        <v>0</v>
      </c>
      <c r="T403" s="1">
        <v>0</v>
      </c>
      <c r="U403" s="4" t="s">
        <v>34</v>
      </c>
      <c r="V403">
        <v>0.42</v>
      </c>
      <c r="W403">
        <v>0.3</v>
      </c>
      <c r="X403" s="14">
        <v>0.73</v>
      </c>
      <c r="Y403" s="14">
        <v>2.38</v>
      </c>
      <c r="Z403" s="14">
        <v>0.25</v>
      </c>
      <c r="AA403" s="5">
        <f t="shared" si="40"/>
        <v>0</v>
      </c>
      <c r="AB403" s="15" cm="1">
        <f t="array" ref="AB403">_xlfn.SWITCH(U403,"夏",122,"冬",90,"春",153,"秋",153,0)</f>
        <v>153</v>
      </c>
      <c r="AC403" s="16">
        <f t="shared" si="41"/>
        <v>0</v>
      </c>
      <c r="AD403" s="5">
        <f>IFERROR(AA403/D403,0)</f>
        <v>0</v>
      </c>
      <c r="AE403" s="15">
        <f t="shared" si="42"/>
        <v>0.41917808219178082</v>
      </c>
      <c r="AF403" s="5">
        <f>IFERROR(AD403*AE403*48,0)</f>
        <v>0</v>
      </c>
    </row>
    <row r="404" spans="1:32" x14ac:dyDescent="0.15">
      <c r="A404" s="8">
        <v>45734</v>
      </c>
      <c r="B404" s="1" t="s">
        <v>38</v>
      </c>
      <c r="C404" s="1" t="s">
        <v>57</v>
      </c>
      <c r="D404" s="9">
        <v>547.83000000000004</v>
      </c>
      <c r="E404" s="6">
        <v>6.36</v>
      </c>
      <c r="F404" s="10">
        <v>0.85416666666666696</v>
      </c>
      <c r="G404" s="1">
        <v>12.6</v>
      </c>
      <c r="H404" s="1">
        <v>74.7</v>
      </c>
      <c r="I404" s="1">
        <v>13.3</v>
      </c>
      <c r="J404" s="1">
        <v>0.14000000000000001</v>
      </c>
      <c r="K404" s="1">
        <v>265</v>
      </c>
      <c r="L404" s="1">
        <v>1635</v>
      </c>
      <c r="M404" s="6">
        <f t="shared" si="39"/>
        <v>13.605039443538885</v>
      </c>
      <c r="N404" s="1">
        <v>0</v>
      </c>
      <c r="O404" s="1">
        <v>0</v>
      </c>
      <c r="P404" s="12">
        <f t="shared" si="44"/>
        <v>0</v>
      </c>
      <c r="Q404" s="1">
        <v>0</v>
      </c>
      <c r="R404" s="1">
        <v>0</v>
      </c>
      <c r="S404" s="1">
        <v>0</v>
      </c>
      <c r="T404" s="1">
        <v>0</v>
      </c>
      <c r="U404" s="4" t="s">
        <v>34</v>
      </c>
      <c r="V404">
        <v>0.42</v>
      </c>
      <c r="W404">
        <v>0.3</v>
      </c>
      <c r="X404" s="14">
        <v>0.73</v>
      </c>
      <c r="Y404" s="14">
        <v>2.38</v>
      </c>
      <c r="Z404" s="14">
        <v>0.25</v>
      </c>
      <c r="AA404" s="5">
        <f t="shared" si="40"/>
        <v>0</v>
      </c>
      <c r="AB404" s="15" cm="1">
        <f t="array" ref="AB404">_xlfn.SWITCH(U404,"夏",122,"冬",90,"春",153,"秋",153,0)</f>
        <v>153</v>
      </c>
      <c r="AC404" s="16">
        <f t="shared" si="41"/>
        <v>0</v>
      </c>
      <c r="AD404" s="5">
        <f>IFERROR(AA404/D404,0)</f>
        <v>0</v>
      </c>
      <c r="AE404" s="15">
        <f t="shared" si="42"/>
        <v>0.41917808219178082</v>
      </c>
      <c r="AF404" s="5">
        <f>IFERROR(AD404*AE404*48,0)</f>
        <v>0</v>
      </c>
    </row>
    <row r="405" spans="1:32" x14ac:dyDescent="0.15">
      <c r="A405" s="8">
        <v>45734</v>
      </c>
      <c r="B405" s="1" t="s">
        <v>38</v>
      </c>
      <c r="C405" s="1" t="s">
        <v>57</v>
      </c>
      <c r="D405" s="9">
        <v>547.83000000000004</v>
      </c>
      <c r="E405" s="6">
        <v>6.36</v>
      </c>
      <c r="F405" s="10">
        <v>0.875</v>
      </c>
      <c r="G405" s="1">
        <v>12</v>
      </c>
      <c r="H405" s="1">
        <v>75.7</v>
      </c>
      <c r="I405" s="1">
        <v>12.7</v>
      </c>
      <c r="J405" s="1">
        <v>0.16</v>
      </c>
      <c r="K405" s="1">
        <v>225</v>
      </c>
      <c r="L405" s="1">
        <v>1705</v>
      </c>
      <c r="M405" s="6">
        <f t="shared" si="39"/>
        <v>13.032520928725319</v>
      </c>
      <c r="N405" s="1">
        <v>0</v>
      </c>
      <c r="O405" s="1">
        <v>0</v>
      </c>
      <c r="P405" s="12">
        <f t="shared" si="44"/>
        <v>0</v>
      </c>
      <c r="Q405" s="1">
        <v>0</v>
      </c>
      <c r="R405" s="1">
        <v>0</v>
      </c>
      <c r="S405" s="1">
        <v>0</v>
      </c>
      <c r="T405" s="1">
        <v>0</v>
      </c>
      <c r="U405" s="4" t="s">
        <v>34</v>
      </c>
      <c r="V405">
        <v>0.42</v>
      </c>
      <c r="W405">
        <v>0.3</v>
      </c>
      <c r="X405" s="14">
        <v>0.73</v>
      </c>
      <c r="Y405" s="14">
        <v>2.38</v>
      </c>
      <c r="Z405" s="14">
        <v>0.25</v>
      </c>
      <c r="AA405" s="5">
        <f t="shared" si="40"/>
        <v>0</v>
      </c>
      <c r="AB405" s="15" cm="1">
        <f t="array" ref="AB405">_xlfn.SWITCH(U405,"夏",122,"冬",90,"春",153,"秋",153,0)</f>
        <v>153</v>
      </c>
      <c r="AC405" s="16">
        <f t="shared" si="41"/>
        <v>0</v>
      </c>
      <c r="AD405" s="5">
        <f>IFERROR(AA405/D405,0)</f>
        <v>0</v>
      </c>
      <c r="AE405" s="15">
        <f t="shared" si="42"/>
        <v>0.41917808219178082</v>
      </c>
      <c r="AF405" s="5">
        <f>IFERROR(AD405*AE405*48,0)</f>
        <v>0</v>
      </c>
    </row>
    <row r="406" spans="1:32" x14ac:dyDescent="0.15">
      <c r="A406" s="8">
        <v>45734</v>
      </c>
      <c r="B406" s="1" t="s">
        <v>38</v>
      </c>
      <c r="C406" s="1" t="s">
        <v>57</v>
      </c>
      <c r="D406" s="9">
        <v>547.83000000000004</v>
      </c>
      <c r="E406" s="6">
        <v>6.36</v>
      </c>
      <c r="F406" s="10">
        <v>0.89583333333333304</v>
      </c>
      <c r="G406" s="1">
        <v>11.4</v>
      </c>
      <c r="H406" s="1">
        <v>76.7</v>
      </c>
      <c r="I406" s="1">
        <v>12.1</v>
      </c>
      <c r="J406" s="1">
        <v>0.18</v>
      </c>
      <c r="K406" s="1">
        <v>185</v>
      </c>
      <c r="L406" s="1">
        <v>1775</v>
      </c>
      <c r="M406" s="6">
        <f t="shared" si="39"/>
        <v>12.459075606610611</v>
      </c>
      <c r="N406" s="1">
        <v>0</v>
      </c>
      <c r="O406" s="1">
        <v>0</v>
      </c>
      <c r="P406" s="12">
        <f t="shared" si="44"/>
        <v>0</v>
      </c>
      <c r="Q406" s="1">
        <v>0</v>
      </c>
      <c r="R406" s="1">
        <v>0</v>
      </c>
      <c r="S406" s="1">
        <v>0</v>
      </c>
      <c r="T406" s="1">
        <v>0</v>
      </c>
      <c r="U406" s="4" t="s">
        <v>34</v>
      </c>
      <c r="V406">
        <v>0.42</v>
      </c>
      <c r="W406">
        <v>0.3</v>
      </c>
      <c r="X406" s="14">
        <v>0.73</v>
      </c>
      <c r="Y406" s="14">
        <v>2.38</v>
      </c>
      <c r="Z406" s="14">
        <v>0.25</v>
      </c>
      <c r="AA406" s="5">
        <f t="shared" si="40"/>
        <v>0</v>
      </c>
      <c r="AB406" s="15" cm="1">
        <f t="array" ref="AB406">_xlfn.SWITCH(U406,"夏",122,"冬",90,"春",153,"秋",153,0)</f>
        <v>153</v>
      </c>
      <c r="AC406" s="16">
        <f t="shared" si="41"/>
        <v>0</v>
      </c>
      <c r="AD406" s="5">
        <f>IFERROR(AA406/D406,0)</f>
        <v>0</v>
      </c>
      <c r="AE406" s="15">
        <f t="shared" si="42"/>
        <v>0.41917808219178082</v>
      </c>
      <c r="AF406" s="5">
        <f>IFERROR(AD406*AE406*48,0)</f>
        <v>0</v>
      </c>
    </row>
    <row r="407" spans="1:32" x14ac:dyDescent="0.15">
      <c r="A407" s="8">
        <v>45734</v>
      </c>
      <c r="B407" s="1" t="s">
        <v>38</v>
      </c>
      <c r="C407" s="1" t="s">
        <v>57</v>
      </c>
      <c r="D407" s="9">
        <v>547.83000000000004</v>
      </c>
      <c r="E407" s="6">
        <v>6.36</v>
      </c>
      <c r="F407" s="10">
        <v>0.91666666666666696</v>
      </c>
      <c r="G407" s="1">
        <v>10.8</v>
      </c>
      <c r="H407" s="1">
        <v>77.7</v>
      </c>
      <c r="I407" s="1">
        <v>11.5</v>
      </c>
      <c r="J407" s="1">
        <v>0.16</v>
      </c>
      <c r="K407" s="1">
        <v>145</v>
      </c>
      <c r="L407" s="1">
        <v>1845</v>
      </c>
      <c r="M407" s="6">
        <f t="shared" si="39"/>
        <v>11.836734159960372</v>
      </c>
      <c r="N407" s="1">
        <v>0.7</v>
      </c>
      <c r="O407" s="11" cm="1">
        <f t="array" ref="O407">ROUND(_xlfn.SWITCH(C407,"建筑专教",IF(S407&gt;0.1,1.38,1.28),"阶梯教室",IF(S407&gt;0.1,1.15,1.05),"公共教室",IF(S407&gt;0.1,1.22,1.12),IF(S407&gt;0.1,1.2,1.1))+(MOD(ROW()*11,31)/31-0.5)*0.06,2)</f>
        <v>1.1499999999999999</v>
      </c>
      <c r="P407" s="12">
        <f t="shared" si="44"/>
        <v>0</v>
      </c>
      <c r="Q407" s="13">
        <f t="shared" si="43"/>
        <v>-4.5179624837774872</v>
      </c>
      <c r="R407" s="1">
        <v>0</v>
      </c>
      <c r="S407" s="1">
        <v>0.126</v>
      </c>
      <c r="T407" s="1">
        <v>2.8000000000000001E-2</v>
      </c>
      <c r="U407" s="4" t="s">
        <v>34</v>
      </c>
      <c r="V407">
        <v>0.42</v>
      </c>
      <c r="W407">
        <v>0.3</v>
      </c>
      <c r="X407" s="14">
        <v>0.73</v>
      </c>
      <c r="Y407" s="14">
        <v>2.38</v>
      </c>
      <c r="Z407" s="14">
        <v>0.25</v>
      </c>
      <c r="AA407" s="5">
        <f t="shared" si="40"/>
        <v>0.154</v>
      </c>
      <c r="AB407" s="15" cm="1">
        <f t="array" ref="AB407">_xlfn.SWITCH(U407,"夏",122,"冬",90,"春",153,"秋",153,0)</f>
        <v>153</v>
      </c>
      <c r="AC407" s="16">
        <f t="shared" si="41"/>
        <v>23.562000000000001</v>
      </c>
      <c r="AD407" s="5">
        <f>IFERROR(AA407/D407,0)</f>
        <v>2.8110910318894543E-4</v>
      </c>
      <c r="AE407" s="15">
        <f t="shared" si="42"/>
        <v>0.41917808219178082</v>
      </c>
      <c r="AF407" s="5">
        <f>IFERROR(AD407*AE407*48,0)</f>
        <v>5.6560691885468913E-3</v>
      </c>
    </row>
    <row r="408" spans="1:32" x14ac:dyDescent="0.15">
      <c r="A408" s="8">
        <v>45735</v>
      </c>
      <c r="B408" s="1" t="s">
        <v>32</v>
      </c>
      <c r="C408" s="1" t="s">
        <v>33</v>
      </c>
      <c r="D408" s="9">
        <v>125.5308</v>
      </c>
      <c r="E408" s="6">
        <v>3.15</v>
      </c>
      <c r="F408" s="10">
        <v>0.33333333333333298</v>
      </c>
      <c r="G408" s="1">
        <v>19.8</v>
      </c>
      <c r="H408" s="1">
        <v>63.5</v>
      </c>
      <c r="I408" s="1">
        <v>20.100000000000001</v>
      </c>
      <c r="J408" s="1">
        <v>0.06</v>
      </c>
      <c r="K408" s="1">
        <v>495</v>
      </c>
      <c r="L408" s="1">
        <v>1880</v>
      </c>
      <c r="M408" s="6">
        <f t="shared" si="39"/>
        <v>20.173376369165794</v>
      </c>
      <c r="N408" s="1">
        <v>0</v>
      </c>
      <c r="O408" s="1">
        <v>0</v>
      </c>
      <c r="P408" s="12">
        <f t="shared" si="44"/>
        <v>0</v>
      </c>
      <c r="Q408" s="1">
        <v>0</v>
      </c>
      <c r="R408" s="1">
        <v>0</v>
      </c>
      <c r="S408" s="1">
        <v>0.125</v>
      </c>
      <c r="T408" s="1">
        <v>0</v>
      </c>
      <c r="U408" s="4" t="s">
        <v>34</v>
      </c>
      <c r="V408">
        <v>0.41</v>
      </c>
      <c r="W408">
        <v>0.3</v>
      </c>
      <c r="X408" s="14">
        <v>0.73</v>
      </c>
      <c r="Y408" s="14">
        <v>2.38</v>
      </c>
      <c r="Z408" s="14">
        <v>0.25</v>
      </c>
      <c r="AA408" s="5">
        <f t="shared" si="40"/>
        <v>0.125</v>
      </c>
      <c r="AB408" s="15" cm="1">
        <f t="array" ref="AB408">_xlfn.SWITCH(U408,"夏",122,"冬",90,"春",153,"秋",153,0)</f>
        <v>153</v>
      </c>
      <c r="AC408" s="16">
        <f t="shared" si="41"/>
        <v>19.125</v>
      </c>
      <c r="AD408" s="5">
        <f>IFERROR(AA408/D408,0)</f>
        <v>9.9577155566601982E-4</v>
      </c>
      <c r="AE408" s="15">
        <f t="shared" si="42"/>
        <v>0.41917808219178082</v>
      </c>
      <c r="AF408" s="5">
        <f>IFERROR(AD408*AE408*48,0)</f>
        <v>2.003546932825E-2</v>
      </c>
    </row>
    <row r="409" spans="1:32" x14ac:dyDescent="0.15">
      <c r="A409" s="8">
        <v>45735</v>
      </c>
      <c r="B409" s="1" t="s">
        <v>32</v>
      </c>
      <c r="C409" s="1" t="s">
        <v>33</v>
      </c>
      <c r="D409" s="9">
        <v>125.5308</v>
      </c>
      <c r="E409" s="6">
        <v>3.15</v>
      </c>
      <c r="F409" s="10">
        <v>0.35416666666666702</v>
      </c>
      <c r="G409" s="1">
        <v>20.5</v>
      </c>
      <c r="H409" s="1">
        <v>62</v>
      </c>
      <c r="I409" s="1">
        <v>20.8</v>
      </c>
      <c r="J409" s="1">
        <v>0.08</v>
      </c>
      <c r="K409" s="1">
        <v>600</v>
      </c>
      <c r="L409" s="1">
        <v>1950</v>
      </c>
      <c r="M409" s="6">
        <f t="shared" si="39"/>
        <v>20.886573359663657</v>
      </c>
      <c r="N409" s="1">
        <v>0.7</v>
      </c>
      <c r="O409" s="11" cm="1">
        <f t="array" ref="O409">ROUND(_xlfn.SWITCH(C409,"建筑专教",IF(S409&gt;0.1,1.38,1.28),"阶梯教室",IF(S409&gt;0.1,1.15,1.05),"公共教室",IF(S409&gt;0.1,1.22,1.12),IF(S409&gt;0.1,1.2,1.1))+(MOD(ROW()*11,31)/31-0.5)*0.06,2)</f>
        <v>1.18</v>
      </c>
      <c r="P409" s="12">
        <f t="shared" si="44"/>
        <v>0.2</v>
      </c>
      <c r="Q409" s="13">
        <f t="shared" si="43"/>
        <v>-1.1930523136645839</v>
      </c>
      <c r="R409" s="1">
        <v>0</v>
      </c>
      <c r="S409" s="1">
        <v>0.123</v>
      </c>
      <c r="T409" s="1">
        <v>2.5000000000000001E-2</v>
      </c>
      <c r="U409" s="4" t="s">
        <v>34</v>
      </c>
      <c r="V409">
        <v>0.41</v>
      </c>
      <c r="W409">
        <v>0.3</v>
      </c>
      <c r="X409" s="14">
        <v>0.73</v>
      </c>
      <c r="Y409" s="14">
        <v>2.38</v>
      </c>
      <c r="Z409" s="14">
        <v>0.25</v>
      </c>
      <c r="AA409" s="5">
        <f t="shared" si="40"/>
        <v>0.14799999999999999</v>
      </c>
      <c r="AB409" s="15" cm="1">
        <f t="array" ref="AB409">_xlfn.SWITCH(U409,"夏",122,"冬",90,"春",153,"秋",153,0)</f>
        <v>153</v>
      </c>
      <c r="AC409" s="16">
        <f t="shared" si="41"/>
        <v>22.643999999999998</v>
      </c>
      <c r="AD409" s="5">
        <f>IFERROR(AA409/D409,0)</f>
        <v>1.1789935219085675E-3</v>
      </c>
      <c r="AE409" s="15">
        <f t="shared" si="42"/>
        <v>0.41917808219178082</v>
      </c>
      <c r="AF409" s="5">
        <f>IFERROR(AD409*AE409*48,0)</f>
        <v>2.3721995684648001E-2</v>
      </c>
    </row>
    <row r="410" spans="1:32" x14ac:dyDescent="0.15">
      <c r="A410" s="8">
        <v>45735</v>
      </c>
      <c r="B410" s="1" t="s">
        <v>32</v>
      </c>
      <c r="C410" s="1" t="s">
        <v>33</v>
      </c>
      <c r="D410" s="9">
        <v>125.5308</v>
      </c>
      <c r="E410" s="6">
        <v>3.15</v>
      </c>
      <c r="F410" s="10">
        <v>0.375</v>
      </c>
      <c r="G410" s="1">
        <v>21.4</v>
      </c>
      <c r="H410" s="1">
        <v>59.5</v>
      </c>
      <c r="I410" s="1">
        <v>21.7</v>
      </c>
      <c r="J410" s="1">
        <v>0.06</v>
      </c>
      <c r="K410" s="1">
        <v>740</v>
      </c>
      <c r="L410" s="1">
        <v>2020</v>
      </c>
      <c r="M410" s="6">
        <f t="shared" si="39"/>
        <v>21.772188894662293</v>
      </c>
      <c r="N410" s="1">
        <v>0.7</v>
      </c>
      <c r="O410" s="11" cm="1">
        <f t="array" ref="O410">ROUND(_xlfn.SWITCH(C410,"建筑专教",IF(S410&gt;0.1,1.38,1.28),"阶梯教室",IF(S410&gt;0.1,1.15,1.05),"公共教室",IF(S410&gt;0.1,1.22,1.12),IF(S410&gt;0.1,1.2,1.1))+(MOD(ROW()*11,31)/31-0.5)*0.06,2)</f>
        <v>1.2</v>
      </c>
      <c r="P410" s="12">
        <f t="shared" si="44"/>
        <v>0.34</v>
      </c>
      <c r="Q410" s="13">
        <f t="shared" si="43"/>
        <v>-0.8648050530693675</v>
      </c>
      <c r="R410" s="1">
        <v>0</v>
      </c>
      <c r="S410" s="1">
        <v>0.121</v>
      </c>
      <c r="T410" s="1">
        <v>3.2000000000000001E-2</v>
      </c>
      <c r="U410" s="4" t="s">
        <v>34</v>
      </c>
      <c r="V410">
        <v>0.41</v>
      </c>
      <c r="W410">
        <v>0.3</v>
      </c>
      <c r="X410" s="14">
        <v>0.73</v>
      </c>
      <c r="Y410" s="14">
        <v>2.38</v>
      </c>
      <c r="Z410" s="14">
        <v>0.25</v>
      </c>
      <c r="AA410" s="5">
        <f t="shared" si="40"/>
        <v>0.153</v>
      </c>
      <c r="AB410" s="15" cm="1">
        <f t="array" ref="AB410">_xlfn.SWITCH(U410,"夏",122,"冬",90,"春",153,"秋",153,0)</f>
        <v>153</v>
      </c>
      <c r="AC410" s="16">
        <f t="shared" si="41"/>
        <v>23.408999999999999</v>
      </c>
      <c r="AD410" s="5">
        <f>IFERROR(AA410/D410,0)</f>
        <v>1.2188243841352083E-3</v>
      </c>
      <c r="AE410" s="15">
        <f t="shared" si="42"/>
        <v>0.41917808219178082</v>
      </c>
      <c r="AF410" s="5">
        <f>IFERROR(AD410*AE410*48,0)</f>
        <v>2.4523414457778E-2</v>
      </c>
    </row>
    <row r="411" spans="1:32" x14ac:dyDescent="0.15">
      <c r="A411" s="8">
        <v>45735</v>
      </c>
      <c r="B411" s="1" t="s">
        <v>32</v>
      </c>
      <c r="C411" s="1" t="s">
        <v>33</v>
      </c>
      <c r="D411" s="9">
        <v>125.5308</v>
      </c>
      <c r="E411" s="6">
        <v>3.15</v>
      </c>
      <c r="F411" s="10">
        <v>0.39583333333333298</v>
      </c>
      <c r="G411" s="1">
        <v>22.2</v>
      </c>
      <c r="H411" s="1">
        <v>58.1</v>
      </c>
      <c r="I411" s="1">
        <v>22.5</v>
      </c>
      <c r="J411" s="1">
        <v>0.08</v>
      </c>
      <c r="K411" s="1">
        <v>875</v>
      </c>
      <c r="L411" s="1">
        <v>2090</v>
      </c>
      <c r="M411" s="6">
        <f t="shared" si="39"/>
        <v>22.585089385633239</v>
      </c>
      <c r="N411" s="1">
        <v>0.7</v>
      </c>
      <c r="O411" s="11" cm="1">
        <f t="array" ref="O411">ROUND(_xlfn.SWITCH(C411,"建筑专教",IF(S411&gt;0.1,1.38,1.28),"阶梯教室",IF(S411&gt;0.1,1.15,1.05),"公共教室",IF(S411&gt;0.1,1.22,1.12),IF(S411&gt;0.1,1.2,1.1))+(MOD(ROW()*11,31)/31-0.5)*0.06,2)</f>
        <v>1.22</v>
      </c>
      <c r="P411" s="12">
        <f t="shared" si="44"/>
        <v>0.47</v>
      </c>
      <c r="Q411" s="13">
        <f t="shared" si="43"/>
        <v>-0.57887156558829</v>
      </c>
      <c r="R411" s="1">
        <v>0</v>
      </c>
      <c r="S411" s="1">
        <v>0.11899999999999999</v>
      </c>
      <c r="T411" s="1">
        <v>3.7999999999999999E-2</v>
      </c>
      <c r="U411" s="4" t="s">
        <v>34</v>
      </c>
      <c r="V411">
        <v>0.41</v>
      </c>
      <c r="W411">
        <v>0.3</v>
      </c>
      <c r="X411" s="14">
        <v>0.73</v>
      </c>
      <c r="Y411" s="14">
        <v>2.38</v>
      </c>
      <c r="Z411" s="14">
        <v>0.25</v>
      </c>
      <c r="AA411" s="5">
        <f t="shared" si="40"/>
        <v>0.157</v>
      </c>
      <c r="AB411" s="15" cm="1">
        <f t="array" ref="AB411">_xlfn.SWITCH(U411,"夏",122,"冬",90,"春",153,"秋",153,0)</f>
        <v>153</v>
      </c>
      <c r="AC411" s="16">
        <f t="shared" si="41"/>
        <v>24.021000000000001</v>
      </c>
      <c r="AD411" s="5">
        <f>IFERROR(AA411/D411,0)</f>
        <v>1.2506890739165208E-3</v>
      </c>
      <c r="AE411" s="15">
        <f t="shared" si="42"/>
        <v>0.41917808219178082</v>
      </c>
      <c r="AF411" s="5">
        <f>IFERROR(AD411*AE411*48,0)</f>
        <v>2.5164549476282001E-2</v>
      </c>
    </row>
    <row r="412" spans="1:32" x14ac:dyDescent="0.15">
      <c r="A412" s="8">
        <v>45735</v>
      </c>
      <c r="B412" s="1" t="s">
        <v>32</v>
      </c>
      <c r="C412" s="1" t="s">
        <v>33</v>
      </c>
      <c r="D412" s="9">
        <v>125.5308</v>
      </c>
      <c r="E412" s="6">
        <v>3.15</v>
      </c>
      <c r="F412" s="10">
        <v>0.41666666666666702</v>
      </c>
      <c r="G412" s="1">
        <v>23</v>
      </c>
      <c r="H412" s="1">
        <v>56.7</v>
      </c>
      <c r="I412" s="1">
        <v>23.3</v>
      </c>
      <c r="J412" s="1">
        <v>0.09</v>
      </c>
      <c r="K412" s="1">
        <v>1015</v>
      </c>
      <c r="L412" s="1">
        <v>2160</v>
      </c>
      <c r="M412" s="6">
        <f t="shared" si="39"/>
        <v>23.390580482004793</v>
      </c>
      <c r="N412" s="1">
        <v>0.7</v>
      </c>
      <c r="O412" s="11" cm="1">
        <f t="array" ref="O412">ROUND(_xlfn.SWITCH(C412,"建筑专教",IF(S412&gt;0.1,1.38,1.28),"阶梯教室",IF(S412&gt;0.1,1.15,1.05),"公共教室",IF(S412&gt;0.1,1.22,1.12),IF(S412&gt;0.1,1.2,1.1))+(MOD(ROW()*11,31)/31-0.5)*0.06,2)</f>
        <v>1.18</v>
      </c>
      <c r="P412" s="12">
        <f t="shared" si="44"/>
        <v>0.61</v>
      </c>
      <c r="Q412" s="13">
        <f t="shared" si="43"/>
        <v>-0.44405051908333643</v>
      </c>
      <c r="R412" s="1">
        <v>0</v>
      </c>
      <c r="S412" s="1">
        <v>0.11700000000000001</v>
      </c>
      <c r="T412" s="1">
        <v>3.2000000000000001E-2</v>
      </c>
      <c r="U412" s="4" t="s">
        <v>34</v>
      </c>
      <c r="V412">
        <v>0.41</v>
      </c>
      <c r="W412">
        <v>0.3</v>
      </c>
      <c r="X412" s="14">
        <v>0.73</v>
      </c>
      <c r="Y412" s="14">
        <v>2.38</v>
      </c>
      <c r="Z412" s="14">
        <v>0.25</v>
      </c>
      <c r="AA412" s="5">
        <f t="shared" si="40"/>
        <v>0.14900000000000002</v>
      </c>
      <c r="AB412" s="15" cm="1">
        <f t="array" ref="AB412">_xlfn.SWITCH(U412,"夏",122,"冬",90,"春",153,"秋",153,0)</f>
        <v>153</v>
      </c>
      <c r="AC412" s="16">
        <f t="shared" si="41"/>
        <v>22.797000000000004</v>
      </c>
      <c r="AD412" s="5">
        <f>IFERROR(AA412/D412,0)</f>
        <v>1.1869596943538958E-3</v>
      </c>
      <c r="AE412" s="15">
        <f t="shared" si="42"/>
        <v>0.41917808219178082</v>
      </c>
      <c r="AF412" s="5">
        <f>IFERROR(AD412*AE412*48,0)</f>
        <v>2.3882279439273998E-2</v>
      </c>
    </row>
    <row r="413" spans="1:32" x14ac:dyDescent="0.15">
      <c r="A413" s="8">
        <v>45735</v>
      </c>
      <c r="B413" s="1" t="s">
        <v>32</v>
      </c>
      <c r="C413" s="1" t="s">
        <v>33</v>
      </c>
      <c r="D413" s="9">
        <v>125.5308</v>
      </c>
      <c r="E413" s="6">
        <v>3.15</v>
      </c>
      <c r="F413" s="10">
        <v>0.4375</v>
      </c>
      <c r="G413" s="1">
        <v>23.5</v>
      </c>
      <c r="H413" s="1">
        <v>55.7</v>
      </c>
      <c r="I413" s="1">
        <v>23.9</v>
      </c>
      <c r="J413" s="1">
        <v>0.11</v>
      </c>
      <c r="K413" s="1">
        <v>745</v>
      </c>
      <c r="L413" s="1">
        <v>232</v>
      </c>
      <c r="M413" s="6">
        <f t="shared" si="39"/>
        <v>24.035372777744044</v>
      </c>
      <c r="N413" s="1">
        <v>0.7</v>
      </c>
      <c r="O413" s="11" cm="1">
        <f t="array" ref="O413">ROUND(_xlfn.SWITCH(C413,"建筑专教",IF(S413&gt;0.1,1.38,1.28),"阶梯教室",IF(S413&gt;0.1,1.15,1.05),"公共教室",IF(S413&gt;0.1,1.22,1.12),IF(S413&gt;0.1,1.2,1.1))+(MOD(ROW()*11,31)/31-0.5)*0.06,2)</f>
        <v>1.2</v>
      </c>
      <c r="P413" s="12">
        <f t="shared" si="44"/>
        <v>0.34</v>
      </c>
      <c r="Q413" s="13">
        <f t="shared" si="43"/>
        <v>-0.23676050097068269</v>
      </c>
      <c r="R413" s="1">
        <v>0</v>
      </c>
      <c r="S413" s="1">
        <v>0.115</v>
      </c>
      <c r="T413" s="1">
        <v>8.0000000000000002E-3</v>
      </c>
      <c r="U413" s="4" t="s">
        <v>34</v>
      </c>
      <c r="V413">
        <v>0.41</v>
      </c>
      <c r="W413">
        <v>0.3</v>
      </c>
      <c r="X413" s="14">
        <v>0.73</v>
      </c>
      <c r="Y413" s="14">
        <v>2.38</v>
      </c>
      <c r="Z413" s="14">
        <v>0.25</v>
      </c>
      <c r="AA413" s="5">
        <f t="shared" si="40"/>
        <v>0.123</v>
      </c>
      <c r="AB413" s="15" cm="1">
        <f t="array" ref="AB413">_xlfn.SWITCH(U413,"夏",122,"冬",90,"春",153,"秋",153,0)</f>
        <v>153</v>
      </c>
      <c r="AC413" s="16">
        <f t="shared" si="41"/>
        <v>18.818999999999999</v>
      </c>
      <c r="AD413" s="5">
        <f>IFERROR(AA413/D413,0)</f>
        <v>9.7983921077536345E-4</v>
      </c>
      <c r="AE413" s="15">
        <f t="shared" si="42"/>
        <v>0.41917808219178082</v>
      </c>
      <c r="AF413" s="5">
        <f>IFERROR(AD413*AE413*48,0)</f>
        <v>1.9714901818997998E-2</v>
      </c>
    </row>
    <row r="414" spans="1:32" x14ac:dyDescent="0.15">
      <c r="A414" s="8">
        <v>45735</v>
      </c>
      <c r="B414" s="1" t="s">
        <v>32</v>
      </c>
      <c r="C414" s="1" t="s">
        <v>33</v>
      </c>
      <c r="D414" s="9">
        <v>125.5308</v>
      </c>
      <c r="E414" s="6">
        <v>3.15</v>
      </c>
      <c r="F414" s="10">
        <v>0.45833333333333298</v>
      </c>
      <c r="G414" s="1">
        <v>24.1</v>
      </c>
      <c r="H414" s="1">
        <v>54.7</v>
      </c>
      <c r="I414" s="1">
        <v>24.5</v>
      </c>
      <c r="J414" s="1">
        <v>0.08</v>
      </c>
      <c r="K414" s="1">
        <v>990</v>
      </c>
      <c r="L414" s="1">
        <v>640</v>
      </c>
      <c r="M414" s="6">
        <f t="shared" si="39"/>
        <v>24.611166595051827</v>
      </c>
      <c r="N414" s="1">
        <v>0.7</v>
      </c>
      <c r="O414" s="11" cm="1">
        <f t="array" ref="O414">ROUND(_xlfn.SWITCH(C414,"建筑专教",IF(S414&gt;0.1,1.38,1.28),"阶梯教室",IF(S414&gt;0.1,1.15,1.05),"公共教室",IF(S414&gt;0.1,1.22,1.12),IF(S414&gt;0.1,1.2,1.1))+(MOD(ROW()*11,31)/31-0.5)*0.06,2)</f>
        <v>1.22</v>
      </c>
      <c r="P414" s="12">
        <f t="shared" si="44"/>
        <v>0.59</v>
      </c>
      <c r="Q414" s="13">
        <f t="shared" si="43"/>
        <v>-3.1676366220983222E-2</v>
      </c>
      <c r="R414" s="1">
        <v>0</v>
      </c>
      <c r="S414" s="1">
        <v>0.16600000000000001</v>
      </c>
      <c r="T414" s="1">
        <v>2.8000000000000001E-2</v>
      </c>
      <c r="U414" s="4" t="s">
        <v>34</v>
      </c>
      <c r="V414">
        <v>0.41</v>
      </c>
      <c r="W414">
        <v>0.3</v>
      </c>
      <c r="X414" s="14">
        <v>0.73</v>
      </c>
      <c r="Y414" s="14">
        <v>2.38</v>
      </c>
      <c r="Z414" s="14">
        <v>0.25</v>
      </c>
      <c r="AA414" s="5">
        <f t="shared" si="40"/>
        <v>0.19400000000000001</v>
      </c>
      <c r="AB414" s="15" cm="1">
        <f t="array" ref="AB414">_xlfn.SWITCH(U414,"夏",122,"冬",90,"春",153,"秋",153,0)</f>
        <v>153</v>
      </c>
      <c r="AC414" s="16">
        <f t="shared" si="41"/>
        <v>29.682000000000002</v>
      </c>
      <c r="AD414" s="5">
        <f>IFERROR(AA414/D414,0)</f>
        <v>1.5454374543936629E-3</v>
      </c>
      <c r="AE414" s="15">
        <f t="shared" si="42"/>
        <v>0.41917808219178082</v>
      </c>
      <c r="AF414" s="5">
        <f>IFERROR(AD414*AE414*48,0)</f>
        <v>3.1095048397443998E-2</v>
      </c>
    </row>
    <row r="415" spans="1:32" x14ac:dyDescent="0.15">
      <c r="A415" s="8">
        <v>45735</v>
      </c>
      <c r="B415" s="1" t="s">
        <v>32</v>
      </c>
      <c r="C415" s="1" t="s">
        <v>33</v>
      </c>
      <c r="D415" s="9">
        <v>125.5308</v>
      </c>
      <c r="E415" s="6">
        <v>3.15</v>
      </c>
      <c r="F415" s="10">
        <v>0.47916666666666702</v>
      </c>
      <c r="G415" s="1">
        <v>24.7</v>
      </c>
      <c r="H415" s="1">
        <v>53.7</v>
      </c>
      <c r="I415" s="1">
        <v>25.1</v>
      </c>
      <c r="J415" s="1">
        <v>0.06</v>
      </c>
      <c r="K415" s="1">
        <v>1135</v>
      </c>
      <c r="L415" s="1">
        <v>710</v>
      </c>
      <c r="M415" s="6">
        <f t="shared" si="39"/>
        <v>25.192988139447039</v>
      </c>
      <c r="N415" s="1">
        <v>0.7</v>
      </c>
      <c r="O415" s="11" cm="1">
        <f t="array" ref="O415">ROUND(_xlfn.SWITCH(C415,"建筑专教",IF(S415&gt;0.1,1.38,1.28),"阶梯教室",IF(S415&gt;0.1,1.15,1.05),"公共教室",IF(S415&gt;0.1,1.22,1.12),IF(S415&gt;0.1,1.2,1.1))+(MOD(ROW()*11,31)/31-0.5)*0.06,2)</f>
        <v>1.19</v>
      </c>
      <c r="P415" s="12">
        <f t="shared" si="44"/>
        <v>0.73</v>
      </c>
      <c r="Q415" s="13">
        <f t="shared" si="43"/>
        <v>7.5670545444933957E-2</v>
      </c>
      <c r="R415" s="1">
        <v>0</v>
      </c>
      <c r="S415" s="1">
        <v>0.16400000000000001</v>
      </c>
      <c r="T415" s="1">
        <v>3.5000000000000003E-2</v>
      </c>
      <c r="U415" s="4" t="s">
        <v>34</v>
      </c>
      <c r="V415">
        <v>0.41</v>
      </c>
      <c r="W415">
        <v>0.3</v>
      </c>
      <c r="X415" s="14">
        <v>0.73</v>
      </c>
      <c r="Y415" s="14">
        <v>2.38</v>
      </c>
      <c r="Z415" s="14">
        <v>0.25</v>
      </c>
      <c r="AA415" s="5">
        <f t="shared" si="40"/>
        <v>0.19900000000000001</v>
      </c>
      <c r="AB415" s="15" cm="1">
        <f t="array" ref="AB415">_xlfn.SWITCH(U415,"夏",122,"冬",90,"春",153,"秋",153,0)</f>
        <v>153</v>
      </c>
      <c r="AC415" s="16">
        <f t="shared" si="41"/>
        <v>30.447000000000003</v>
      </c>
      <c r="AD415" s="5">
        <f>IFERROR(AA415/D415,0)</f>
        <v>1.5852683166203037E-3</v>
      </c>
      <c r="AE415" s="15">
        <f t="shared" si="42"/>
        <v>0.41917808219178082</v>
      </c>
      <c r="AF415" s="5">
        <f>IFERROR(AD415*AE415*48,0)</f>
        <v>3.1896467170573997E-2</v>
      </c>
    </row>
    <row r="416" spans="1:32" x14ac:dyDescent="0.15">
      <c r="A416" s="8">
        <v>45735</v>
      </c>
      <c r="B416" s="1" t="s">
        <v>32</v>
      </c>
      <c r="C416" s="1" t="s">
        <v>33</v>
      </c>
      <c r="D416" s="9">
        <v>125.5308</v>
      </c>
      <c r="E416" s="6">
        <v>3.15</v>
      </c>
      <c r="F416" s="10">
        <v>0.5</v>
      </c>
      <c r="G416" s="1">
        <v>25.1</v>
      </c>
      <c r="H416" s="1">
        <v>52.7</v>
      </c>
      <c r="I416" s="1">
        <v>25.7</v>
      </c>
      <c r="J416" s="1">
        <v>0.08</v>
      </c>
      <c r="K416" s="1">
        <v>780</v>
      </c>
      <c r="L416" s="1">
        <v>780</v>
      </c>
      <c r="M416" s="6">
        <f t="shared" ref="M416:M479" si="45">IFERROR(POWER((I416+273.15)^4+133500000*POWER(J416,0.6)*(I416-G416),0.25)-273.15,I416)</f>
        <v>25.864705356547233</v>
      </c>
      <c r="N416" s="1">
        <v>0.7</v>
      </c>
      <c r="O416" s="11" cm="1">
        <f t="array" ref="O416">ROUND(_xlfn.SWITCH(C416,"建筑专教",IF(S416&gt;0.1,1.38,1.28),"阶梯教室",IF(S416&gt;0.1,1.15,1.05),"公共教室",IF(S416&gt;0.1,1.22,1.12),IF(S416&gt;0.1,1.2,1.1))+(MOD(ROW()*11,31)/31-0.5)*0.06,2)</f>
        <v>1.21</v>
      </c>
      <c r="P416" s="12">
        <f t="shared" si="44"/>
        <v>0.38</v>
      </c>
      <c r="Q416" s="13">
        <f t="shared" si="43"/>
        <v>0.25387985371615829</v>
      </c>
      <c r="R416" s="1">
        <v>0</v>
      </c>
      <c r="S416" s="1">
        <v>0.16200000000000001</v>
      </c>
      <c r="T416" s="1">
        <v>2.8000000000000001E-2</v>
      </c>
      <c r="U416" s="4" t="s">
        <v>34</v>
      </c>
      <c r="V416">
        <v>0.41</v>
      </c>
      <c r="W416">
        <v>0.3</v>
      </c>
      <c r="X416" s="14">
        <v>0.73</v>
      </c>
      <c r="Y416" s="14">
        <v>2.38</v>
      </c>
      <c r="Z416" s="14">
        <v>0.25</v>
      </c>
      <c r="AA416" s="5">
        <f t="shared" si="40"/>
        <v>0.19</v>
      </c>
      <c r="AB416" s="15" cm="1">
        <f t="array" ref="AB416">_xlfn.SWITCH(U416,"夏",122,"冬",90,"春",153,"秋",153,0)</f>
        <v>153</v>
      </c>
      <c r="AC416" s="16">
        <f t="shared" si="41"/>
        <v>29.07</v>
      </c>
      <c r="AD416" s="5">
        <f>IFERROR(AA416/D416,0)</f>
        <v>1.5135727646123501E-3</v>
      </c>
      <c r="AE416" s="15">
        <f t="shared" si="42"/>
        <v>0.41917808219178082</v>
      </c>
      <c r="AF416" s="5">
        <f>IFERROR(AD416*AE416*48,0)</f>
        <v>3.0453913378939997E-2</v>
      </c>
    </row>
    <row r="417" spans="1:32" x14ac:dyDescent="0.15">
      <c r="A417" s="8">
        <v>45735</v>
      </c>
      <c r="B417" s="1" t="s">
        <v>32</v>
      </c>
      <c r="C417" s="1" t="s">
        <v>33</v>
      </c>
      <c r="D417" s="9">
        <v>125.5308</v>
      </c>
      <c r="E417" s="6">
        <v>3.15</v>
      </c>
      <c r="F417" s="10">
        <v>0.52083333333333304</v>
      </c>
      <c r="G417" s="1">
        <v>24.7</v>
      </c>
      <c r="H417" s="1">
        <v>53.7</v>
      </c>
      <c r="I417" s="1">
        <v>25.2</v>
      </c>
      <c r="J417" s="1">
        <v>0.06</v>
      </c>
      <c r="K417" s="1">
        <v>595</v>
      </c>
      <c r="L417" s="1">
        <v>850</v>
      </c>
      <c r="M417" s="6">
        <f t="shared" si="45"/>
        <v>25.316104859646146</v>
      </c>
      <c r="N417" s="1">
        <v>0.7</v>
      </c>
      <c r="O417" s="11" cm="1">
        <f t="array" ref="O417">ROUND(_xlfn.SWITCH(C417,"建筑专教",IF(S417&gt;0.1,1.38,1.28),"阶梯教室",IF(S417&gt;0.1,1.15,1.05),"公共教室",IF(S417&gt;0.1,1.22,1.12),IF(S417&gt;0.1,1.2,1.1))+(MOD(ROW()*11,31)/31-0.5)*0.06,2)</f>
        <v>1.23</v>
      </c>
      <c r="P417" s="12">
        <f t="shared" si="44"/>
        <v>0.19</v>
      </c>
      <c r="Q417" s="13">
        <f t="shared" si="43"/>
        <v>0.16178620183049375</v>
      </c>
      <c r="R417" s="1">
        <v>0</v>
      </c>
      <c r="S417" s="1">
        <v>0.16</v>
      </c>
      <c r="T417" s="1">
        <v>2.8000000000000001E-2</v>
      </c>
      <c r="U417" s="4" t="s">
        <v>34</v>
      </c>
      <c r="V417">
        <v>0.41</v>
      </c>
      <c r="W417">
        <v>0.3</v>
      </c>
      <c r="X417" s="14">
        <v>0.73</v>
      </c>
      <c r="Y417" s="14">
        <v>2.38</v>
      </c>
      <c r="Z417" s="14">
        <v>0.25</v>
      </c>
      <c r="AA417" s="5">
        <f t="shared" si="40"/>
        <v>0.188</v>
      </c>
      <c r="AB417" s="15" cm="1">
        <f t="array" ref="AB417">_xlfn.SWITCH(U417,"夏",122,"冬",90,"春",153,"秋",153,0)</f>
        <v>153</v>
      </c>
      <c r="AC417" s="16">
        <f t="shared" si="41"/>
        <v>28.763999999999999</v>
      </c>
      <c r="AD417" s="5">
        <f>IFERROR(AA417/D417,0)</f>
        <v>1.4976404197216938E-3</v>
      </c>
      <c r="AE417" s="15">
        <f t="shared" si="42"/>
        <v>0.41917808219178082</v>
      </c>
      <c r="AF417" s="5">
        <f>IFERROR(AD417*AE417*48,0)</f>
        <v>3.0133345869687994E-2</v>
      </c>
    </row>
    <row r="418" spans="1:32" x14ac:dyDescent="0.15">
      <c r="A418" s="8">
        <v>45735</v>
      </c>
      <c r="B418" s="1" t="s">
        <v>32</v>
      </c>
      <c r="C418" s="1" t="s">
        <v>33</v>
      </c>
      <c r="D418" s="9">
        <v>125.5308</v>
      </c>
      <c r="E418" s="6">
        <v>3.15</v>
      </c>
      <c r="F418" s="10">
        <v>0.54166666666666696</v>
      </c>
      <c r="G418" s="1">
        <v>24.1</v>
      </c>
      <c r="H418" s="1">
        <v>54.7</v>
      </c>
      <c r="I418" s="1">
        <v>24.6</v>
      </c>
      <c r="J418" s="1">
        <v>0.08</v>
      </c>
      <c r="K418" s="1">
        <v>525</v>
      </c>
      <c r="L418" s="1">
        <v>920</v>
      </c>
      <c r="M418" s="6">
        <f t="shared" si="45"/>
        <v>24.738798986998347</v>
      </c>
      <c r="N418" s="1">
        <v>0.7</v>
      </c>
      <c r="O418" s="11" cm="1">
        <f t="array" ref="O418">ROUND(_xlfn.SWITCH(C418,"建筑专教",IF(S418&gt;0.1,1.38,1.28),"阶梯教室",IF(S418&gt;0.1,1.15,1.05),"公共教室",IF(S418&gt;0.1,1.22,1.12),IF(S418&gt;0.1,1.2,1.1))+(MOD(ROW()*11,31)/31-0.5)*0.06,2)</f>
        <v>1.19</v>
      </c>
      <c r="P418" s="12">
        <f t="shared" si="44"/>
        <v>0.12</v>
      </c>
      <c r="Q418" s="13">
        <f t="shared" si="43"/>
        <v>-7.4974553466030269E-2</v>
      </c>
      <c r="R418" s="1">
        <v>0</v>
      </c>
      <c r="S418" s="1">
        <v>0.158</v>
      </c>
      <c r="T418" s="1">
        <v>3.5000000000000003E-2</v>
      </c>
      <c r="U418" s="4" t="s">
        <v>34</v>
      </c>
      <c r="V418">
        <v>0.41</v>
      </c>
      <c r="W418">
        <v>0.3</v>
      </c>
      <c r="X418" s="14">
        <v>0.73</v>
      </c>
      <c r="Y418" s="14">
        <v>2.38</v>
      </c>
      <c r="Z418" s="14">
        <v>0.25</v>
      </c>
      <c r="AA418" s="5">
        <f t="shared" si="40"/>
        <v>0.193</v>
      </c>
      <c r="AB418" s="15" cm="1">
        <f t="array" ref="AB418">_xlfn.SWITCH(U418,"夏",122,"冬",90,"春",153,"秋",153,0)</f>
        <v>153</v>
      </c>
      <c r="AC418" s="16">
        <f t="shared" si="41"/>
        <v>29.529</v>
      </c>
      <c r="AD418" s="5">
        <f>IFERROR(AA418/D418,0)</f>
        <v>1.5374712819483346E-3</v>
      </c>
      <c r="AE418" s="15">
        <f t="shared" si="42"/>
        <v>0.41917808219178082</v>
      </c>
      <c r="AF418" s="5">
        <f>IFERROR(AD418*AE418*48,0)</f>
        <v>3.0934764642817997E-2</v>
      </c>
    </row>
    <row r="419" spans="1:32" x14ac:dyDescent="0.15">
      <c r="A419" s="8">
        <v>45735</v>
      </c>
      <c r="B419" s="1" t="s">
        <v>32</v>
      </c>
      <c r="C419" s="1" t="s">
        <v>33</v>
      </c>
      <c r="D419" s="9">
        <v>125.5308</v>
      </c>
      <c r="E419" s="6">
        <v>3.15</v>
      </c>
      <c r="F419" s="10">
        <v>0.5625</v>
      </c>
      <c r="G419" s="1">
        <v>23.5</v>
      </c>
      <c r="H419" s="1">
        <v>55.7</v>
      </c>
      <c r="I419" s="1">
        <v>24</v>
      </c>
      <c r="J419" s="1">
        <v>0.1</v>
      </c>
      <c r="K419" s="1">
        <v>650</v>
      </c>
      <c r="L419" s="1">
        <v>990</v>
      </c>
      <c r="M419" s="6">
        <f t="shared" si="45"/>
        <v>24.15962986052233</v>
      </c>
      <c r="N419" s="1">
        <v>0.7</v>
      </c>
      <c r="O419" s="11" cm="1">
        <f t="array" ref="O419">ROUND(_xlfn.SWITCH(C419,"建筑专教",IF(S419&gt;0.1,1.38,1.28),"阶梯教室",IF(S419&gt;0.1,1.15,1.05),"公共教室",IF(S419&gt;0.1,1.22,1.12),IF(S419&gt;0.1,1.2,1.1))+(MOD(ROW()*11,31)/31-0.5)*0.06,2)</f>
        <v>1.21</v>
      </c>
      <c r="P419" s="12">
        <f t="shared" si="44"/>
        <v>0.25</v>
      </c>
      <c r="Q419" s="13">
        <f t="shared" si="43"/>
        <v>-0.20044574551812777</v>
      </c>
      <c r="R419" s="1">
        <v>0</v>
      </c>
      <c r="S419" s="1">
        <v>0.156</v>
      </c>
      <c r="T419" s="1">
        <v>3.5000000000000003E-2</v>
      </c>
      <c r="U419" s="4" t="s">
        <v>34</v>
      </c>
      <c r="V419">
        <v>0.41</v>
      </c>
      <c r="W419">
        <v>0.3</v>
      </c>
      <c r="X419" s="14">
        <v>0.73</v>
      </c>
      <c r="Y419" s="14">
        <v>2.38</v>
      </c>
      <c r="Z419" s="14">
        <v>0.25</v>
      </c>
      <c r="AA419" s="5">
        <f t="shared" si="40"/>
        <v>0.191</v>
      </c>
      <c r="AB419" s="15" cm="1">
        <f t="array" ref="AB419">_xlfn.SWITCH(U419,"夏",122,"冬",90,"春",153,"秋",153,0)</f>
        <v>153</v>
      </c>
      <c r="AC419" s="16">
        <f t="shared" si="41"/>
        <v>29.222999999999999</v>
      </c>
      <c r="AD419" s="5">
        <f>IFERROR(AA419/D419,0)</f>
        <v>1.5215389370576782E-3</v>
      </c>
      <c r="AE419" s="15">
        <f t="shared" si="42"/>
        <v>0.41917808219178082</v>
      </c>
      <c r="AF419" s="5">
        <f>IFERROR(AD419*AE419*48,0)</f>
        <v>3.0614197133565994E-2</v>
      </c>
    </row>
    <row r="420" spans="1:32" x14ac:dyDescent="0.15">
      <c r="A420" s="8">
        <v>45735</v>
      </c>
      <c r="B420" s="1" t="s">
        <v>32</v>
      </c>
      <c r="C420" s="1" t="s">
        <v>33</v>
      </c>
      <c r="D420" s="9">
        <v>125.5308</v>
      </c>
      <c r="E420" s="6">
        <v>3.15</v>
      </c>
      <c r="F420" s="10">
        <v>0.58333333333333304</v>
      </c>
      <c r="G420" s="1">
        <v>22.9</v>
      </c>
      <c r="H420" s="1">
        <v>56.7</v>
      </c>
      <c r="I420" s="1">
        <v>23.4</v>
      </c>
      <c r="J420" s="1">
        <v>0.08</v>
      </c>
      <c r="K420" s="1">
        <v>790</v>
      </c>
      <c r="L420" s="1">
        <v>1060</v>
      </c>
      <c r="M420" s="6">
        <f t="shared" si="45"/>
        <v>23.540489180925874</v>
      </c>
      <c r="N420" s="1">
        <v>0.7</v>
      </c>
      <c r="O420" s="11" cm="1">
        <f t="array" ref="O420">ROUND(_xlfn.SWITCH(C420,"建筑专教",IF(S420&gt;0.1,1.38,1.28),"阶梯教室",IF(S420&gt;0.1,1.15,1.05),"公共教室",IF(S420&gt;0.1,1.22,1.12),IF(S420&gt;0.1,1.2,1.1))+(MOD(ROW()*11,31)/31-0.5)*0.06,2)</f>
        <v>1.17</v>
      </c>
      <c r="P420" s="12">
        <f t="shared" si="44"/>
        <v>0.39</v>
      </c>
      <c r="Q420" s="13">
        <f t="shared" si="43"/>
        <v>-0.46643063551419195</v>
      </c>
      <c r="R420" s="1">
        <v>0</v>
      </c>
      <c r="S420" s="1">
        <v>0.154</v>
      </c>
      <c r="T420" s="1">
        <v>2.5000000000000001E-2</v>
      </c>
      <c r="U420" s="4" t="s">
        <v>34</v>
      </c>
      <c r="V420">
        <v>0.41</v>
      </c>
      <c r="W420">
        <v>0.3</v>
      </c>
      <c r="X420" s="14">
        <v>0.73</v>
      </c>
      <c r="Y420" s="14">
        <v>2.38</v>
      </c>
      <c r="Z420" s="14">
        <v>0.25</v>
      </c>
      <c r="AA420" s="5">
        <f t="shared" si="40"/>
        <v>0.17899999999999999</v>
      </c>
      <c r="AB420" s="15" cm="1">
        <f t="array" ref="AB420">_xlfn.SWITCH(U420,"夏",122,"冬",90,"春",153,"秋",153,0)</f>
        <v>153</v>
      </c>
      <c r="AC420" s="16">
        <f t="shared" si="41"/>
        <v>27.387</v>
      </c>
      <c r="AD420" s="5">
        <f>IFERROR(AA420/D420,0)</f>
        <v>1.4259448677137402E-3</v>
      </c>
      <c r="AE420" s="15">
        <f t="shared" si="42"/>
        <v>0.41917808219178082</v>
      </c>
      <c r="AF420" s="5">
        <f>IFERROR(AD420*AE420*48,0)</f>
        <v>2.8690792078053994E-2</v>
      </c>
    </row>
    <row r="421" spans="1:32" x14ac:dyDescent="0.15">
      <c r="A421" s="8">
        <v>45735</v>
      </c>
      <c r="B421" s="1" t="s">
        <v>32</v>
      </c>
      <c r="C421" s="1" t="s">
        <v>33</v>
      </c>
      <c r="D421" s="9">
        <v>125.5308</v>
      </c>
      <c r="E421" s="6">
        <v>3.15</v>
      </c>
      <c r="F421" s="10">
        <v>0.60416666666666696</v>
      </c>
      <c r="G421" s="1">
        <v>22.3</v>
      </c>
      <c r="H421" s="1">
        <v>57.7</v>
      </c>
      <c r="I421" s="1">
        <v>22.8</v>
      </c>
      <c r="J421" s="1">
        <v>0.06</v>
      </c>
      <c r="K421" s="1">
        <v>930</v>
      </c>
      <c r="L421" s="1">
        <v>1130</v>
      </c>
      <c r="M421" s="6">
        <f t="shared" si="45"/>
        <v>22.918950199013409</v>
      </c>
      <c r="N421" s="1">
        <v>0.7</v>
      </c>
      <c r="O421" s="11" cm="1">
        <f t="array" ref="O421">ROUND(_xlfn.SWITCH(C421,"建筑专教",IF(S421&gt;0.1,1.38,1.28),"阶梯教室",IF(S421&gt;0.1,1.15,1.05),"公共教室",IF(S421&gt;0.1,1.22,1.12),IF(S421&gt;0.1,1.2,1.1))+(MOD(ROW()*11,31)/31-0.5)*0.06,2)</f>
        <v>1.19</v>
      </c>
      <c r="P421" s="12">
        <f t="shared" si="44"/>
        <v>0.53</v>
      </c>
      <c r="Q421" s="13">
        <f t="shared" si="43"/>
        <v>-0.59602554288856413</v>
      </c>
      <c r="R421" s="1">
        <v>0</v>
      </c>
      <c r="S421" s="1">
        <v>0.152</v>
      </c>
      <c r="T421" s="1">
        <v>1.2E-2</v>
      </c>
      <c r="U421" s="4" t="s">
        <v>34</v>
      </c>
      <c r="V421">
        <v>0.41</v>
      </c>
      <c r="W421">
        <v>0.3</v>
      </c>
      <c r="X421" s="14">
        <v>0.73</v>
      </c>
      <c r="Y421" s="14">
        <v>2.38</v>
      </c>
      <c r="Z421" s="14">
        <v>0.25</v>
      </c>
      <c r="AA421" s="5">
        <f t="shared" si="40"/>
        <v>0.16400000000000001</v>
      </c>
      <c r="AB421" s="15" cm="1">
        <f t="array" ref="AB421">_xlfn.SWITCH(U421,"夏",122,"冬",90,"春",153,"秋",153,0)</f>
        <v>153</v>
      </c>
      <c r="AC421" s="16">
        <f t="shared" si="41"/>
        <v>25.092000000000002</v>
      </c>
      <c r="AD421" s="5">
        <f>IFERROR(AA421/D421,0)</f>
        <v>1.306452281033818E-3</v>
      </c>
      <c r="AE421" s="15">
        <f t="shared" si="42"/>
        <v>0.41917808219178082</v>
      </c>
      <c r="AF421" s="5">
        <f>IFERROR(AD421*AE421*48,0)</f>
        <v>2.6286535758663999E-2</v>
      </c>
    </row>
    <row r="422" spans="1:32" x14ac:dyDescent="0.15">
      <c r="A422" s="8">
        <v>45735</v>
      </c>
      <c r="B422" s="1" t="s">
        <v>32</v>
      </c>
      <c r="C422" s="1" t="s">
        <v>33</v>
      </c>
      <c r="D422" s="9">
        <v>125.5308</v>
      </c>
      <c r="E422" s="6">
        <v>3.15</v>
      </c>
      <c r="F422" s="10">
        <v>0.625</v>
      </c>
      <c r="G422" s="1">
        <v>21.7</v>
      </c>
      <c r="H422" s="1">
        <v>58.7</v>
      </c>
      <c r="I422" s="1">
        <v>22.2</v>
      </c>
      <c r="J422" s="1">
        <v>0.08</v>
      </c>
      <c r="K422" s="1">
        <v>1070</v>
      </c>
      <c r="L422" s="1">
        <v>1200</v>
      </c>
      <c r="M422" s="6">
        <f t="shared" si="45"/>
        <v>22.342206909351376</v>
      </c>
      <c r="N422" s="1">
        <v>0.7</v>
      </c>
      <c r="O422" s="11" cm="1">
        <f t="array" ref="O422">ROUND(_xlfn.SWITCH(C422,"建筑专教",IF(S422&gt;0.1,1.38,1.28),"阶梯教室",IF(S422&gt;0.1,1.15,1.05),"公共教室",IF(S422&gt;0.1,1.22,1.12),IF(S422&gt;0.1,1.2,1.1))+(MOD(ROW()*11,31)/31-0.5)*0.06,2)</f>
        <v>1.21</v>
      </c>
      <c r="P422" s="12">
        <f t="shared" si="44"/>
        <v>0.66</v>
      </c>
      <c r="Q422" s="13">
        <f t="shared" si="43"/>
        <v>-0.7171384007118593</v>
      </c>
      <c r="R422" s="1">
        <v>0</v>
      </c>
      <c r="S422" s="1">
        <v>0.15</v>
      </c>
      <c r="T422" s="1">
        <v>3.2000000000000001E-2</v>
      </c>
      <c r="U422" s="4" t="s">
        <v>34</v>
      </c>
      <c r="V422">
        <v>0.41</v>
      </c>
      <c r="W422">
        <v>0.3</v>
      </c>
      <c r="X422" s="14">
        <v>0.73</v>
      </c>
      <c r="Y422" s="14">
        <v>2.38</v>
      </c>
      <c r="Z422" s="14">
        <v>0.25</v>
      </c>
      <c r="AA422" s="5">
        <f t="shared" si="40"/>
        <v>0.182</v>
      </c>
      <c r="AB422" s="15" cm="1">
        <f t="array" ref="AB422">_xlfn.SWITCH(U422,"夏",122,"冬",90,"春",153,"秋",153,0)</f>
        <v>153</v>
      </c>
      <c r="AC422" s="16">
        <f t="shared" si="41"/>
        <v>27.846</v>
      </c>
      <c r="AD422" s="5">
        <f>IFERROR(AA422/D422,0)</f>
        <v>1.4498433850497249E-3</v>
      </c>
      <c r="AE422" s="15">
        <f t="shared" si="42"/>
        <v>0.41917808219178082</v>
      </c>
      <c r="AF422" s="5">
        <f>IFERROR(AD422*AE422*48,0)</f>
        <v>2.9171643341932001E-2</v>
      </c>
    </row>
    <row r="423" spans="1:32" x14ac:dyDescent="0.15">
      <c r="A423" s="8">
        <v>45735</v>
      </c>
      <c r="B423" s="1" t="s">
        <v>32</v>
      </c>
      <c r="C423" s="1" t="s">
        <v>33</v>
      </c>
      <c r="D423" s="9">
        <v>125.5308</v>
      </c>
      <c r="E423" s="6">
        <v>3.15</v>
      </c>
      <c r="F423" s="10">
        <v>0.64583333333333304</v>
      </c>
      <c r="G423" s="1">
        <v>21.1</v>
      </c>
      <c r="H423" s="1">
        <v>59.7</v>
      </c>
      <c r="I423" s="1">
        <v>21.6</v>
      </c>
      <c r="J423" s="1">
        <v>0.1</v>
      </c>
      <c r="K423" s="1">
        <v>1005</v>
      </c>
      <c r="L423" s="1">
        <v>1270</v>
      </c>
      <c r="M423" s="6">
        <f t="shared" si="45"/>
        <v>21.763556711233605</v>
      </c>
      <c r="N423" s="1">
        <v>0.7</v>
      </c>
      <c r="O423" s="11" cm="1">
        <f t="array" ref="O423">ROUND(_xlfn.SWITCH(C423,"建筑专教",IF(S423&gt;0.1,1.38,1.28),"阶梯教室",IF(S423&gt;0.1,1.15,1.05),"公共教室",IF(S423&gt;0.1,1.22,1.12),IF(S423&gt;0.1,1.2,1.1))+(MOD(ROW()*11,31)/31-0.5)*0.06,2)</f>
        <v>1.18</v>
      </c>
      <c r="P423" s="12">
        <f t="shared" si="44"/>
        <v>0.6</v>
      </c>
      <c r="Q423" s="13">
        <f t="shared" si="43"/>
        <v>-0.97563094913784387</v>
      </c>
      <c r="R423" s="1">
        <v>0</v>
      </c>
      <c r="S423" s="1">
        <v>0.14799999999999999</v>
      </c>
      <c r="T423" s="1">
        <v>3.2000000000000001E-2</v>
      </c>
      <c r="U423" s="4" t="s">
        <v>34</v>
      </c>
      <c r="V423">
        <v>0.41</v>
      </c>
      <c r="W423">
        <v>0.3</v>
      </c>
      <c r="X423" s="14">
        <v>0.73</v>
      </c>
      <c r="Y423" s="14">
        <v>2.38</v>
      </c>
      <c r="Z423" s="14">
        <v>0.25</v>
      </c>
      <c r="AA423" s="5">
        <f t="shared" si="40"/>
        <v>0.18</v>
      </c>
      <c r="AB423" s="15" cm="1">
        <f t="array" ref="AB423">_xlfn.SWITCH(U423,"夏",122,"冬",90,"春",153,"秋",153,0)</f>
        <v>153</v>
      </c>
      <c r="AC423" s="16">
        <f t="shared" si="41"/>
        <v>27.54</v>
      </c>
      <c r="AD423" s="5">
        <f>IFERROR(AA423/D423,0)</f>
        <v>1.4339110401590685E-3</v>
      </c>
      <c r="AE423" s="15">
        <f t="shared" si="42"/>
        <v>0.41917808219178082</v>
      </c>
      <c r="AF423" s="5">
        <f>IFERROR(AD423*AE423*48,0)</f>
        <v>2.8851075832679998E-2</v>
      </c>
    </row>
    <row r="424" spans="1:32" x14ac:dyDescent="0.15">
      <c r="A424" s="8">
        <v>45735</v>
      </c>
      <c r="B424" s="1" t="s">
        <v>32</v>
      </c>
      <c r="C424" s="1" t="s">
        <v>33</v>
      </c>
      <c r="D424" s="9">
        <v>125.5308</v>
      </c>
      <c r="E424" s="6">
        <v>3.15</v>
      </c>
      <c r="F424" s="10">
        <v>0.66666666666666696</v>
      </c>
      <c r="G424" s="1">
        <v>20.5</v>
      </c>
      <c r="H424" s="1">
        <v>60.7</v>
      </c>
      <c r="I424" s="1">
        <v>21</v>
      </c>
      <c r="J424" s="1">
        <v>0.08</v>
      </c>
      <c r="K424" s="1">
        <v>645</v>
      </c>
      <c r="L424" s="1">
        <v>1340</v>
      </c>
      <c r="M424" s="6">
        <f t="shared" si="45"/>
        <v>21.143952734685229</v>
      </c>
      <c r="N424" s="1">
        <v>0</v>
      </c>
      <c r="O424" s="1">
        <v>0</v>
      </c>
      <c r="P424" s="12">
        <f t="shared" si="44"/>
        <v>0</v>
      </c>
      <c r="Q424" s="1">
        <v>0</v>
      </c>
      <c r="R424" s="1">
        <v>0</v>
      </c>
      <c r="S424" s="1">
        <v>0</v>
      </c>
      <c r="T424" s="1">
        <v>0</v>
      </c>
      <c r="U424" s="4" t="s">
        <v>34</v>
      </c>
      <c r="V424">
        <v>0.41</v>
      </c>
      <c r="W424">
        <v>0.3</v>
      </c>
      <c r="X424" s="14">
        <v>0.73</v>
      </c>
      <c r="Y424" s="14">
        <v>2.38</v>
      </c>
      <c r="Z424" s="14">
        <v>0.25</v>
      </c>
      <c r="AA424" s="5">
        <f t="shared" ref="AA424:AA487" si="46">R424+S424+T424</f>
        <v>0</v>
      </c>
      <c r="AB424" s="15" cm="1">
        <f t="array" ref="AB424">_xlfn.SWITCH(U424,"夏",122,"冬",90,"春",153,"秋",153,0)</f>
        <v>153</v>
      </c>
      <c r="AC424" s="16">
        <f t="shared" ref="AC424:AC487" si="47">AA424*AB424</f>
        <v>0</v>
      </c>
      <c r="AD424" s="5">
        <f>IFERROR(AA424/D424,0)</f>
        <v>0</v>
      </c>
      <c r="AE424" s="15">
        <f t="shared" ref="AE424:AE487" si="48">IF(U424="夏",122/365,IF(U424="冬",90/365,IF(OR(U424="春",U424="秋"),153/365,0)))</f>
        <v>0.41917808219178082</v>
      </c>
      <c r="AF424" s="5">
        <f>IFERROR(AD424*AE424*48,0)</f>
        <v>0</v>
      </c>
    </row>
    <row r="425" spans="1:32" x14ac:dyDescent="0.15">
      <c r="A425" s="8">
        <v>45735</v>
      </c>
      <c r="B425" s="1" t="s">
        <v>32</v>
      </c>
      <c r="C425" s="1" t="s">
        <v>33</v>
      </c>
      <c r="D425" s="9">
        <v>125.5308</v>
      </c>
      <c r="E425" s="6">
        <v>3.15</v>
      </c>
      <c r="F425" s="10">
        <v>0.6875</v>
      </c>
      <c r="G425" s="1">
        <v>19.899999999999999</v>
      </c>
      <c r="H425" s="1">
        <v>61.7</v>
      </c>
      <c r="I425" s="1">
        <v>20.399999999999999</v>
      </c>
      <c r="J425" s="1">
        <v>0.06</v>
      </c>
      <c r="K425" s="1">
        <v>565</v>
      </c>
      <c r="L425" s="1">
        <v>1410</v>
      </c>
      <c r="M425" s="6">
        <f t="shared" si="45"/>
        <v>20.521889217630417</v>
      </c>
      <c r="N425" s="1">
        <v>0</v>
      </c>
      <c r="O425" s="1">
        <v>0</v>
      </c>
      <c r="P425" s="12">
        <f t="shared" si="44"/>
        <v>0</v>
      </c>
      <c r="Q425" s="1">
        <v>0</v>
      </c>
      <c r="R425" s="1">
        <v>0</v>
      </c>
      <c r="S425" s="1">
        <v>0</v>
      </c>
      <c r="T425" s="1">
        <v>0</v>
      </c>
      <c r="U425" s="4" t="s">
        <v>34</v>
      </c>
      <c r="V425">
        <v>0.41</v>
      </c>
      <c r="W425">
        <v>0.3</v>
      </c>
      <c r="X425" s="14">
        <v>0.73</v>
      </c>
      <c r="Y425" s="14">
        <v>2.38</v>
      </c>
      <c r="Z425" s="14">
        <v>0.25</v>
      </c>
      <c r="AA425" s="5">
        <f t="shared" si="46"/>
        <v>0</v>
      </c>
      <c r="AB425" s="15" cm="1">
        <f t="array" ref="AB425">_xlfn.SWITCH(U425,"夏",122,"冬",90,"春",153,"秋",153,0)</f>
        <v>153</v>
      </c>
      <c r="AC425" s="16">
        <f t="shared" si="47"/>
        <v>0</v>
      </c>
      <c r="AD425" s="5">
        <f>IFERROR(AA425/D425,0)</f>
        <v>0</v>
      </c>
      <c r="AE425" s="15">
        <f t="shared" si="48"/>
        <v>0.41917808219178082</v>
      </c>
      <c r="AF425" s="5">
        <f>IFERROR(AD425*AE425*48,0)</f>
        <v>0</v>
      </c>
    </row>
    <row r="426" spans="1:32" x14ac:dyDescent="0.15">
      <c r="A426" s="8">
        <v>45735</v>
      </c>
      <c r="B426" s="1" t="s">
        <v>32</v>
      </c>
      <c r="C426" s="1" t="s">
        <v>33</v>
      </c>
      <c r="D426" s="9">
        <v>125.5308</v>
      </c>
      <c r="E426" s="6">
        <v>3.15</v>
      </c>
      <c r="F426" s="10">
        <v>0.70833333333333304</v>
      </c>
      <c r="G426" s="1">
        <v>19.3</v>
      </c>
      <c r="H426" s="1">
        <v>62.7</v>
      </c>
      <c r="I426" s="1">
        <v>19.8</v>
      </c>
      <c r="J426" s="1">
        <v>0.08</v>
      </c>
      <c r="K426" s="1">
        <v>500</v>
      </c>
      <c r="L426" s="1">
        <v>1480</v>
      </c>
      <c r="M426" s="6">
        <f t="shared" si="45"/>
        <v>19.945727233161904</v>
      </c>
      <c r="N426" s="1">
        <v>0</v>
      </c>
      <c r="O426" s="1">
        <v>0</v>
      </c>
      <c r="P426" s="12">
        <f t="shared" si="44"/>
        <v>0</v>
      </c>
      <c r="Q426" s="1">
        <v>0</v>
      </c>
      <c r="R426" s="1">
        <v>0</v>
      </c>
      <c r="S426" s="1">
        <v>0</v>
      </c>
      <c r="T426" s="1">
        <v>0</v>
      </c>
      <c r="U426" s="4" t="s">
        <v>34</v>
      </c>
      <c r="V426">
        <v>0.41</v>
      </c>
      <c r="W426">
        <v>0.3</v>
      </c>
      <c r="X426" s="14">
        <v>0.73</v>
      </c>
      <c r="Y426" s="14">
        <v>2.38</v>
      </c>
      <c r="Z426" s="14">
        <v>0.25</v>
      </c>
      <c r="AA426" s="5">
        <f t="shared" si="46"/>
        <v>0</v>
      </c>
      <c r="AB426" s="15" cm="1">
        <f t="array" ref="AB426">_xlfn.SWITCH(U426,"夏",122,"冬",90,"春",153,"秋",153,0)</f>
        <v>153</v>
      </c>
      <c r="AC426" s="16">
        <f t="shared" si="47"/>
        <v>0</v>
      </c>
      <c r="AD426" s="5">
        <f>IFERROR(AA426/D426,0)</f>
        <v>0</v>
      </c>
      <c r="AE426" s="15">
        <f t="shared" si="48"/>
        <v>0.41917808219178082</v>
      </c>
      <c r="AF426" s="5">
        <f>IFERROR(AD426*AE426*48,0)</f>
        <v>0</v>
      </c>
    </row>
    <row r="427" spans="1:32" x14ac:dyDescent="0.15">
      <c r="A427" s="8">
        <v>45735</v>
      </c>
      <c r="B427" s="1" t="s">
        <v>32</v>
      </c>
      <c r="C427" s="1" t="s">
        <v>33</v>
      </c>
      <c r="D427" s="9">
        <v>125.5308</v>
      </c>
      <c r="E427" s="6">
        <v>3.15</v>
      </c>
      <c r="F427" s="10">
        <v>0.72916666666666696</v>
      </c>
      <c r="G427" s="1">
        <v>18.7</v>
      </c>
      <c r="H427" s="1">
        <v>63.7</v>
      </c>
      <c r="I427" s="1">
        <v>19.2</v>
      </c>
      <c r="J427" s="1">
        <v>0.1</v>
      </c>
      <c r="K427" s="1">
        <v>455</v>
      </c>
      <c r="L427" s="1">
        <v>1550</v>
      </c>
      <c r="M427" s="6">
        <f t="shared" si="45"/>
        <v>19.367613313002551</v>
      </c>
      <c r="N427" s="1">
        <v>0</v>
      </c>
      <c r="O427" s="1">
        <v>0</v>
      </c>
      <c r="P427" s="12">
        <f t="shared" si="44"/>
        <v>0</v>
      </c>
      <c r="Q427" s="1">
        <v>0</v>
      </c>
      <c r="R427" s="1">
        <v>0</v>
      </c>
      <c r="S427" s="1">
        <v>0</v>
      </c>
      <c r="T427" s="1">
        <v>0</v>
      </c>
      <c r="U427" s="4" t="s">
        <v>34</v>
      </c>
      <c r="V427">
        <v>0.41</v>
      </c>
      <c r="W427">
        <v>0.3</v>
      </c>
      <c r="X427" s="14">
        <v>0.73</v>
      </c>
      <c r="Y427" s="14">
        <v>2.38</v>
      </c>
      <c r="Z427" s="14">
        <v>0.25</v>
      </c>
      <c r="AA427" s="5">
        <f t="shared" si="46"/>
        <v>0</v>
      </c>
      <c r="AB427" s="15" cm="1">
        <f t="array" ref="AB427">_xlfn.SWITCH(U427,"夏",122,"冬",90,"春",153,"秋",153,0)</f>
        <v>153</v>
      </c>
      <c r="AC427" s="16">
        <f t="shared" si="47"/>
        <v>0</v>
      </c>
      <c r="AD427" s="5">
        <f>IFERROR(AA427/D427,0)</f>
        <v>0</v>
      </c>
      <c r="AE427" s="15">
        <f t="shared" si="48"/>
        <v>0.41917808219178082</v>
      </c>
      <c r="AF427" s="5">
        <f>IFERROR(AD427*AE427*48,0)</f>
        <v>0</v>
      </c>
    </row>
    <row r="428" spans="1:32" x14ac:dyDescent="0.15">
      <c r="A428" s="8">
        <v>45735</v>
      </c>
      <c r="B428" s="1" t="s">
        <v>32</v>
      </c>
      <c r="C428" s="1" t="s">
        <v>33</v>
      </c>
      <c r="D428" s="9">
        <v>125.5308</v>
      </c>
      <c r="E428" s="6">
        <v>3.15</v>
      </c>
      <c r="F428" s="10">
        <v>0.75</v>
      </c>
      <c r="G428" s="1">
        <v>18.100000000000001</v>
      </c>
      <c r="H428" s="1">
        <v>64.7</v>
      </c>
      <c r="I428" s="1">
        <v>18.600000000000001</v>
      </c>
      <c r="J428" s="1">
        <v>0.08</v>
      </c>
      <c r="K428" s="1">
        <v>415</v>
      </c>
      <c r="L428" s="1">
        <v>1620</v>
      </c>
      <c r="M428" s="6">
        <f t="shared" si="45"/>
        <v>18.747530995234456</v>
      </c>
      <c r="N428" s="1">
        <v>0</v>
      </c>
      <c r="O428" s="1">
        <v>0</v>
      </c>
      <c r="P428" s="12">
        <f t="shared" si="44"/>
        <v>0</v>
      </c>
      <c r="Q428" s="1">
        <v>0</v>
      </c>
      <c r="R428" s="1">
        <v>0</v>
      </c>
      <c r="S428" s="1">
        <v>0</v>
      </c>
      <c r="T428" s="1">
        <v>0</v>
      </c>
      <c r="U428" s="4" t="s">
        <v>34</v>
      </c>
      <c r="V428">
        <v>0.41</v>
      </c>
      <c r="W428">
        <v>0.3</v>
      </c>
      <c r="X428" s="14">
        <v>0.73</v>
      </c>
      <c r="Y428" s="14">
        <v>2.38</v>
      </c>
      <c r="Z428" s="14">
        <v>0.25</v>
      </c>
      <c r="AA428" s="5">
        <f t="shared" si="46"/>
        <v>0</v>
      </c>
      <c r="AB428" s="15" cm="1">
        <f t="array" ref="AB428">_xlfn.SWITCH(U428,"夏",122,"冬",90,"春",153,"秋",153,0)</f>
        <v>153</v>
      </c>
      <c r="AC428" s="16">
        <f t="shared" si="47"/>
        <v>0</v>
      </c>
      <c r="AD428" s="5">
        <f>IFERROR(AA428/D428,0)</f>
        <v>0</v>
      </c>
      <c r="AE428" s="15">
        <f t="shared" si="48"/>
        <v>0.41917808219178082</v>
      </c>
      <c r="AF428" s="5">
        <f>IFERROR(AD428*AE428*48,0)</f>
        <v>0</v>
      </c>
    </row>
    <row r="429" spans="1:32" x14ac:dyDescent="0.15">
      <c r="A429" s="8">
        <v>45735</v>
      </c>
      <c r="B429" s="1" t="s">
        <v>32</v>
      </c>
      <c r="C429" s="1" t="s">
        <v>33</v>
      </c>
      <c r="D429" s="9">
        <v>125.5308</v>
      </c>
      <c r="E429" s="6">
        <v>3.15</v>
      </c>
      <c r="F429" s="10">
        <v>0.77083333333333304</v>
      </c>
      <c r="G429" s="1">
        <v>17.5</v>
      </c>
      <c r="H429" s="1">
        <v>65.7</v>
      </c>
      <c r="I429" s="1">
        <v>18</v>
      </c>
      <c r="J429" s="1">
        <v>0.06</v>
      </c>
      <c r="K429" s="1">
        <v>375</v>
      </c>
      <c r="L429" s="1">
        <v>1690</v>
      </c>
      <c r="M429" s="6">
        <f t="shared" si="45"/>
        <v>18.124925799314667</v>
      </c>
      <c r="N429" s="1">
        <v>0</v>
      </c>
      <c r="O429" s="1">
        <v>0</v>
      </c>
      <c r="P429" s="12">
        <f t="shared" si="44"/>
        <v>0</v>
      </c>
      <c r="Q429" s="1">
        <v>0</v>
      </c>
      <c r="R429" s="1">
        <v>0</v>
      </c>
      <c r="S429" s="1">
        <v>0</v>
      </c>
      <c r="T429" s="1">
        <v>0</v>
      </c>
      <c r="U429" s="4" t="s">
        <v>34</v>
      </c>
      <c r="V429">
        <v>0.41</v>
      </c>
      <c r="W429">
        <v>0.3</v>
      </c>
      <c r="X429" s="14">
        <v>0.73</v>
      </c>
      <c r="Y429" s="14">
        <v>2.38</v>
      </c>
      <c r="Z429" s="14">
        <v>0.25</v>
      </c>
      <c r="AA429" s="5">
        <f t="shared" si="46"/>
        <v>0</v>
      </c>
      <c r="AB429" s="15" cm="1">
        <f t="array" ref="AB429">_xlfn.SWITCH(U429,"夏",122,"冬",90,"春",153,"秋",153,0)</f>
        <v>153</v>
      </c>
      <c r="AC429" s="16">
        <f t="shared" si="47"/>
        <v>0</v>
      </c>
      <c r="AD429" s="5">
        <f>IFERROR(AA429/D429,0)</f>
        <v>0</v>
      </c>
      <c r="AE429" s="15">
        <f t="shared" si="48"/>
        <v>0.41917808219178082</v>
      </c>
      <c r="AF429" s="5">
        <f>IFERROR(AD429*AE429*48,0)</f>
        <v>0</v>
      </c>
    </row>
    <row r="430" spans="1:32" x14ac:dyDescent="0.15">
      <c r="A430" s="8">
        <v>45735</v>
      </c>
      <c r="B430" s="1" t="s">
        <v>32</v>
      </c>
      <c r="C430" s="1" t="s">
        <v>33</v>
      </c>
      <c r="D430" s="9">
        <v>125.5308</v>
      </c>
      <c r="E430" s="6">
        <v>3.15</v>
      </c>
      <c r="F430" s="10">
        <v>0.79166666666666696</v>
      </c>
      <c r="G430" s="1">
        <v>16.899999999999999</v>
      </c>
      <c r="H430" s="1">
        <v>66.7</v>
      </c>
      <c r="I430" s="1">
        <v>17.399999999999999</v>
      </c>
      <c r="J430" s="1">
        <v>0.08</v>
      </c>
      <c r="K430" s="1">
        <v>335</v>
      </c>
      <c r="L430" s="1">
        <v>1760</v>
      </c>
      <c r="M430" s="6">
        <f t="shared" si="45"/>
        <v>17.549364625986925</v>
      </c>
      <c r="N430" s="1">
        <v>0</v>
      </c>
      <c r="O430" s="1">
        <v>0</v>
      </c>
      <c r="P430" s="12">
        <f t="shared" si="44"/>
        <v>0</v>
      </c>
      <c r="Q430" s="1">
        <v>0</v>
      </c>
      <c r="R430" s="1">
        <v>0</v>
      </c>
      <c r="S430" s="1">
        <v>0</v>
      </c>
      <c r="T430" s="1">
        <v>0</v>
      </c>
      <c r="U430" s="4" t="s">
        <v>34</v>
      </c>
      <c r="V430">
        <v>0.41</v>
      </c>
      <c r="W430">
        <v>0.3</v>
      </c>
      <c r="X430" s="14">
        <v>0.73</v>
      </c>
      <c r="Y430" s="14">
        <v>2.38</v>
      </c>
      <c r="Z430" s="14">
        <v>0.25</v>
      </c>
      <c r="AA430" s="5">
        <f t="shared" si="46"/>
        <v>0</v>
      </c>
      <c r="AB430" s="15" cm="1">
        <f t="array" ref="AB430">_xlfn.SWITCH(U430,"夏",122,"冬",90,"春",153,"秋",153,0)</f>
        <v>153</v>
      </c>
      <c r="AC430" s="16">
        <f t="shared" si="47"/>
        <v>0</v>
      </c>
      <c r="AD430" s="5">
        <f>IFERROR(AA430/D430,0)</f>
        <v>0</v>
      </c>
      <c r="AE430" s="15">
        <f t="shared" si="48"/>
        <v>0.41917808219178082</v>
      </c>
      <c r="AF430" s="5">
        <f>IFERROR(AD430*AE430*48,0)</f>
        <v>0</v>
      </c>
    </row>
    <row r="431" spans="1:32" x14ac:dyDescent="0.15">
      <c r="A431" s="8">
        <v>45735</v>
      </c>
      <c r="B431" s="1" t="s">
        <v>32</v>
      </c>
      <c r="C431" s="1" t="s">
        <v>33</v>
      </c>
      <c r="D431" s="9">
        <v>125.5308</v>
      </c>
      <c r="E431" s="6">
        <v>3.15</v>
      </c>
      <c r="F431" s="10">
        <v>0.8125</v>
      </c>
      <c r="G431" s="1">
        <v>16.3</v>
      </c>
      <c r="H431" s="1">
        <v>67.7</v>
      </c>
      <c r="I431" s="1">
        <v>16.8</v>
      </c>
      <c r="J431" s="1">
        <v>0.1</v>
      </c>
      <c r="K431" s="1">
        <v>295</v>
      </c>
      <c r="L431" s="1">
        <v>1830</v>
      </c>
      <c r="M431" s="6">
        <f t="shared" si="45"/>
        <v>16.971805062778003</v>
      </c>
      <c r="N431" s="1">
        <v>0</v>
      </c>
      <c r="O431" s="1">
        <v>0</v>
      </c>
      <c r="P431" s="12">
        <f t="shared" si="44"/>
        <v>0</v>
      </c>
      <c r="Q431" s="1">
        <v>0</v>
      </c>
      <c r="R431" s="1">
        <v>0</v>
      </c>
      <c r="S431" s="1">
        <v>0</v>
      </c>
      <c r="T431" s="1">
        <v>0</v>
      </c>
      <c r="U431" s="4" t="s">
        <v>34</v>
      </c>
      <c r="V431">
        <v>0.41</v>
      </c>
      <c r="W431">
        <v>0.3</v>
      </c>
      <c r="X431" s="14">
        <v>0.73</v>
      </c>
      <c r="Y431" s="14">
        <v>2.38</v>
      </c>
      <c r="Z431" s="14">
        <v>0.25</v>
      </c>
      <c r="AA431" s="5">
        <f t="shared" si="46"/>
        <v>0</v>
      </c>
      <c r="AB431" s="15" cm="1">
        <f t="array" ref="AB431">_xlfn.SWITCH(U431,"夏",122,"冬",90,"春",153,"秋",153,0)</f>
        <v>153</v>
      </c>
      <c r="AC431" s="16">
        <f t="shared" si="47"/>
        <v>0</v>
      </c>
      <c r="AD431" s="5">
        <f>IFERROR(AA431/D431,0)</f>
        <v>0</v>
      </c>
      <c r="AE431" s="15">
        <f t="shared" si="48"/>
        <v>0.41917808219178082</v>
      </c>
      <c r="AF431" s="5">
        <f>IFERROR(AD431*AE431*48,0)</f>
        <v>0</v>
      </c>
    </row>
    <row r="432" spans="1:32" x14ac:dyDescent="0.15">
      <c r="A432" s="8">
        <v>45735</v>
      </c>
      <c r="B432" s="1" t="s">
        <v>32</v>
      </c>
      <c r="C432" s="1" t="s">
        <v>33</v>
      </c>
      <c r="D432" s="9">
        <v>125.5308</v>
      </c>
      <c r="E432" s="6">
        <v>3.15</v>
      </c>
      <c r="F432" s="10">
        <v>0.83333333333333304</v>
      </c>
      <c r="G432" s="1">
        <v>15.7</v>
      </c>
      <c r="H432" s="1">
        <v>68.7</v>
      </c>
      <c r="I432" s="1">
        <v>16.2</v>
      </c>
      <c r="J432" s="1">
        <v>0.08</v>
      </c>
      <c r="K432" s="1">
        <v>255</v>
      </c>
      <c r="L432" s="1">
        <v>1900</v>
      </c>
      <c r="M432" s="6">
        <f t="shared" si="45"/>
        <v>16.351228745556796</v>
      </c>
      <c r="N432" s="1">
        <v>0</v>
      </c>
      <c r="O432" s="1">
        <v>0</v>
      </c>
      <c r="P432" s="12">
        <f t="shared" si="44"/>
        <v>0</v>
      </c>
      <c r="Q432" s="1">
        <v>0</v>
      </c>
      <c r="R432" s="1">
        <v>0</v>
      </c>
      <c r="S432" s="1">
        <v>0</v>
      </c>
      <c r="T432" s="1">
        <v>0</v>
      </c>
      <c r="U432" s="4" t="s">
        <v>34</v>
      </c>
      <c r="V432">
        <v>0.41</v>
      </c>
      <c r="W432">
        <v>0.3</v>
      </c>
      <c r="X432" s="14">
        <v>0.73</v>
      </c>
      <c r="Y432" s="14">
        <v>2.38</v>
      </c>
      <c r="Z432" s="14">
        <v>0.25</v>
      </c>
      <c r="AA432" s="5">
        <f t="shared" si="46"/>
        <v>0</v>
      </c>
      <c r="AB432" s="15" cm="1">
        <f t="array" ref="AB432">_xlfn.SWITCH(U432,"夏",122,"冬",90,"春",153,"秋",153,0)</f>
        <v>153</v>
      </c>
      <c r="AC432" s="16">
        <f t="shared" si="47"/>
        <v>0</v>
      </c>
      <c r="AD432" s="5">
        <f>IFERROR(AA432/D432,0)</f>
        <v>0</v>
      </c>
      <c r="AE432" s="15">
        <f t="shared" si="48"/>
        <v>0.41917808219178082</v>
      </c>
      <c r="AF432" s="5">
        <f>IFERROR(AD432*AE432*48,0)</f>
        <v>0</v>
      </c>
    </row>
    <row r="433" spans="1:32" x14ac:dyDescent="0.15">
      <c r="A433" s="8">
        <v>45735</v>
      </c>
      <c r="B433" s="1" t="s">
        <v>32</v>
      </c>
      <c r="C433" s="1" t="s">
        <v>33</v>
      </c>
      <c r="D433" s="9">
        <v>125.5308</v>
      </c>
      <c r="E433" s="6">
        <v>3.15</v>
      </c>
      <c r="F433" s="10">
        <v>0.85416666666666696</v>
      </c>
      <c r="G433" s="1">
        <v>15.1</v>
      </c>
      <c r="H433" s="1">
        <v>69.7</v>
      </c>
      <c r="I433" s="1">
        <v>15.6</v>
      </c>
      <c r="J433" s="1">
        <v>0.06</v>
      </c>
      <c r="K433" s="1">
        <v>215</v>
      </c>
      <c r="L433" s="1">
        <v>1970</v>
      </c>
      <c r="M433" s="6">
        <f t="shared" si="45"/>
        <v>15.728064022479089</v>
      </c>
      <c r="N433" s="1">
        <v>0</v>
      </c>
      <c r="O433" s="1">
        <v>0</v>
      </c>
      <c r="P433" s="12">
        <f t="shared" si="44"/>
        <v>0</v>
      </c>
      <c r="Q433" s="1">
        <v>0</v>
      </c>
      <c r="R433" s="1">
        <v>0</v>
      </c>
      <c r="S433" s="1">
        <v>0</v>
      </c>
      <c r="T433" s="1">
        <v>0</v>
      </c>
      <c r="U433" s="4" t="s">
        <v>34</v>
      </c>
      <c r="V433">
        <v>0.41</v>
      </c>
      <c r="W433">
        <v>0.3</v>
      </c>
      <c r="X433" s="14">
        <v>0.73</v>
      </c>
      <c r="Y433" s="14">
        <v>2.38</v>
      </c>
      <c r="Z433" s="14">
        <v>0.25</v>
      </c>
      <c r="AA433" s="5">
        <f t="shared" si="46"/>
        <v>0</v>
      </c>
      <c r="AB433" s="15" cm="1">
        <f t="array" ref="AB433">_xlfn.SWITCH(U433,"夏",122,"冬",90,"春",153,"秋",153,0)</f>
        <v>153</v>
      </c>
      <c r="AC433" s="16">
        <f t="shared" si="47"/>
        <v>0</v>
      </c>
      <c r="AD433" s="5">
        <f>IFERROR(AA433/D433,0)</f>
        <v>0</v>
      </c>
      <c r="AE433" s="15">
        <f t="shared" si="48"/>
        <v>0.41917808219178082</v>
      </c>
      <c r="AF433" s="5">
        <f>IFERROR(AD433*AE433*48,0)</f>
        <v>0</v>
      </c>
    </row>
    <row r="434" spans="1:32" x14ac:dyDescent="0.15">
      <c r="A434" s="8">
        <v>45735</v>
      </c>
      <c r="B434" s="1" t="s">
        <v>32</v>
      </c>
      <c r="C434" s="1" t="s">
        <v>33</v>
      </c>
      <c r="D434" s="9">
        <v>125.5308</v>
      </c>
      <c r="E434" s="6">
        <v>3.15</v>
      </c>
      <c r="F434" s="10">
        <v>0.875</v>
      </c>
      <c r="G434" s="1">
        <v>14.5</v>
      </c>
      <c r="H434" s="1">
        <v>70.7</v>
      </c>
      <c r="I434" s="1">
        <v>15</v>
      </c>
      <c r="J434" s="1">
        <v>0.08</v>
      </c>
      <c r="K434" s="1">
        <v>175</v>
      </c>
      <c r="L434" s="1">
        <v>2040</v>
      </c>
      <c r="M434" s="6">
        <f t="shared" si="45"/>
        <v>15.153123989573089</v>
      </c>
      <c r="N434" s="1">
        <v>0</v>
      </c>
      <c r="O434" s="1">
        <v>0</v>
      </c>
      <c r="P434" s="12">
        <f t="shared" si="44"/>
        <v>0</v>
      </c>
      <c r="Q434" s="1">
        <v>0</v>
      </c>
      <c r="R434" s="1">
        <v>0</v>
      </c>
      <c r="S434" s="1">
        <v>0</v>
      </c>
      <c r="T434" s="1">
        <v>0</v>
      </c>
      <c r="U434" s="4" t="s">
        <v>34</v>
      </c>
      <c r="V434">
        <v>0.41</v>
      </c>
      <c r="W434">
        <v>0.3</v>
      </c>
      <c r="X434" s="14">
        <v>0.73</v>
      </c>
      <c r="Y434" s="14">
        <v>2.38</v>
      </c>
      <c r="Z434" s="14">
        <v>0.25</v>
      </c>
      <c r="AA434" s="5">
        <f t="shared" si="46"/>
        <v>0</v>
      </c>
      <c r="AB434" s="15" cm="1">
        <f t="array" ref="AB434">_xlfn.SWITCH(U434,"夏",122,"冬",90,"春",153,"秋",153,0)</f>
        <v>153</v>
      </c>
      <c r="AC434" s="16">
        <f t="shared" si="47"/>
        <v>0</v>
      </c>
      <c r="AD434" s="5">
        <f>IFERROR(AA434/D434,0)</f>
        <v>0</v>
      </c>
      <c r="AE434" s="15">
        <f t="shared" si="48"/>
        <v>0.41917808219178082</v>
      </c>
      <c r="AF434" s="5">
        <f>IFERROR(AD434*AE434*48,0)</f>
        <v>0</v>
      </c>
    </row>
    <row r="435" spans="1:32" x14ac:dyDescent="0.15">
      <c r="A435" s="8">
        <v>45735</v>
      </c>
      <c r="B435" s="1" t="s">
        <v>32</v>
      </c>
      <c r="C435" s="1" t="s">
        <v>33</v>
      </c>
      <c r="D435" s="9">
        <v>125.5308</v>
      </c>
      <c r="E435" s="6">
        <v>3.15</v>
      </c>
      <c r="F435" s="10">
        <v>0.89583333333333304</v>
      </c>
      <c r="G435" s="1">
        <v>13.9</v>
      </c>
      <c r="H435" s="1">
        <v>71.7</v>
      </c>
      <c r="I435" s="1">
        <v>14.4</v>
      </c>
      <c r="J435" s="1">
        <v>0.1</v>
      </c>
      <c r="K435" s="1">
        <v>135</v>
      </c>
      <c r="L435" s="1">
        <v>675</v>
      </c>
      <c r="M435" s="6">
        <f t="shared" si="45"/>
        <v>14.576137628686467</v>
      </c>
      <c r="N435" s="1">
        <v>0</v>
      </c>
      <c r="O435" s="1">
        <v>0</v>
      </c>
      <c r="P435" s="12">
        <f t="shared" si="44"/>
        <v>0</v>
      </c>
      <c r="Q435" s="1">
        <v>0</v>
      </c>
      <c r="R435" s="1">
        <v>0</v>
      </c>
      <c r="S435" s="1">
        <v>0</v>
      </c>
      <c r="T435" s="1">
        <v>0</v>
      </c>
      <c r="U435" s="4" t="s">
        <v>34</v>
      </c>
      <c r="V435">
        <v>0.41</v>
      </c>
      <c r="W435">
        <v>0.3</v>
      </c>
      <c r="X435" s="14">
        <v>0.73</v>
      </c>
      <c r="Y435" s="14">
        <v>2.38</v>
      </c>
      <c r="Z435" s="14">
        <v>0.25</v>
      </c>
      <c r="AA435" s="5">
        <f t="shared" si="46"/>
        <v>0</v>
      </c>
      <c r="AB435" s="15" cm="1">
        <f t="array" ref="AB435">_xlfn.SWITCH(U435,"夏",122,"冬",90,"春",153,"秋",153,0)</f>
        <v>153</v>
      </c>
      <c r="AC435" s="16">
        <f t="shared" si="47"/>
        <v>0</v>
      </c>
      <c r="AD435" s="5">
        <f>IFERROR(AA435/D435,0)</f>
        <v>0</v>
      </c>
      <c r="AE435" s="15">
        <f t="shared" si="48"/>
        <v>0.41917808219178082</v>
      </c>
      <c r="AF435" s="5">
        <f>IFERROR(AD435*AE435*48,0)</f>
        <v>0</v>
      </c>
    </row>
    <row r="436" spans="1:32" x14ac:dyDescent="0.15">
      <c r="A436" s="8">
        <v>45735</v>
      </c>
      <c r="B436" s="1" t="s">
        <v>32</v>
      </c>
      <c r="C436" s="1" t="s">
        <v>33</v>
      </c>
      <c r="D436" s="9">
        <v>125.5308</v>
      </c>
      <c r="E436" s="6">
        <v>3.15</v>
      </c>
      <c r="F436" s="10">
        <v>0.91666666666666696</v>
      </c>
      <c r="G436" s="1">
        <v>13.3</v>
      </c>
      <c r="H436" s="1">
        <v>72.7</v>
      </c>
      <c r="I436" s="1">
        <v>13.8</v>
      </c>
      <c r="J436" s="1">
        <v>0.08</v>
      </c>
      <c r="K436" s="1">
        <v>95</v>
      </c>
      <c r="L436" s="1">
        <v>745</v>
      </c>
      <c r="M436" s="6">
        <f t="shared" si="45"/>
        <v>13.955051009610258</v>
      </c>
      <c r="N436" s="1">
        <v>0.7</v>
      </c>
      <c r="O436" s="11" cm="1">
        <f t="array" ref="O436">ROUND(_xlfn.SWITCH(C436,"建筑专教",IF(S436&gt;0.1,1.38,1.28),"阶梯教室",IF(S436&gt;0.1,1.15,1.05),"公共教室",IF(S436&gt;0.1,1.22,1.12),IF(S436&gt;0.1,1.2,1.1))+(MOD(ROW()*11,31)/31-0.5)*0.06,2)</f>
        <v>1.21</v>
      </c>
      <c r="P436" s="12">
        <f t="shared" si="44"/>
        <v>0</v>
      </c>
      <c r="Q436" s="13">
        <f t="shared" ref="Q436:Q444" si="49">(0.303*EXP(-0.036*(O436*58.15))+0.028)*((O436*58.15)-0.00305*(5733-6.99*(O436*58.15)-(EXP(16.6536-4030.183/(G436+235))*(H436/100)))-0.42*((O436*58.15)-58.15)-0.000017*(O436*58.15)*(5867-(EXP(16.6536-4030.183/(G436+235))*(H436/100)))-0.0014*(O436*58.15)*(34-G436)-0.0000000396*IF(N436*0.155&gt;0.078,1.05+0.645*N436*0.155,1)*(POWER((35.7-0.028*(O436*58.15)-N436*0.155*(0.0000000396*IF(N436*0.155&gt;0.078,1.05+0.645*N436*0.155,1)*(POWER((35.7-0.028*(O436*58.15)-N436*0.155*0.1)+273,4)-POWER(M436+273,4))+IF(N436*0.155&gt;0.078,1.05+0.645*N436*0.155,1)*IF(J436&lt;0.2,2.38*ABS(35.7-0.028*(O436*58.15)-G436)^0.25,12.1*SQRT(J436))*(35.7-0.028*(O436*58.15)-G436))+273),4)-POWER(M436+273,4))-IF(N436*0.155&gt;0.078,1.05+0.645*N436*0.155,1)*IF(J436&lt;0.2,2.38*ABS(35.7-0.028*(O436*58.15)-N436*0.155*0.1-G436)^0.25,12.1*SQRT(J436))*(35.7-0.028*(O436*58.15)-N436*0.155*0.1-G436))</f>
        <v>-3.3399032397784256</v>
      </c>
      <c r="R436" s="1">
        <v>0</v>
      </c>
      <c r="S436" s="1">
        <v>0.14299999999999999</v>
      </c>
      <c r="T436" s="1">
        <v>5.0000000000000001E-3</v>
      </c>
      <c r="U436" s="4" t="s">
        <v>34</v>
      </c>
      <c r="V436">
        <v>0.41</v>
      </c>
      <c r="W436">
        <v>0.3</v>
      </c>
      <c r="X436" s="14">
        <v>0.73</v>
      </c>
      <c r="Y436" s="14">
        <v>2.38</v>
      </c>
      <c r="Z436" s="14">
        <v>0.25</v>
      </c>
      <c r="AA436" s="5">
        <f t="shared" si="46"/>
        <v>0.14799999999999999</v>
      </c>
      <c r="AB436" s="15" cm="1">
        <f t="array" ref="AB436">_xlfn.SWITCH(U436,"夏",122,"冬",90,"春",153,"秋",153,0)</f>
        <v>153</v>
      </c>
      <c r="AC436" s="16">
        <f t="shared" si="47"/>
        <v>22.643999999999998</v>
      </c>
      <c r="AD436" s="5">
        <f>IFERROR(AA436/D436,0)</f>
        <v>1.1789935219085675E-3</v>
      </c>
      <c r="AE436" s="15">
        <f t="shared" si="48"/>
        <v>0.41917808219178082</v>
      </c>
      <c r="AF436" s="5">
        <f>IFERROR(AD436*AE436*48,0)</f>
        <v>2.3721995684648001E-2</v>
      </c>
    </row>
    <row r="437" spans="1:32" x14ac:dyDescent="0.15">
      <c r="A437" s="8">
        <v>45735</v>
      </c>
      <c r="B437" s="1" t="s">
        <v>35</v>
      </c>
      <c r="C437" s="1" t="s">
        <v>33</v>
      </c>
      <c r="D437" s="9">
        <v>125.5308</v>
      </c>
      <c r="E437" s="6">
        <v>3.15</v>
      </c>
      <c r="F437" s="10">
        <v>0.33333333333333298</v>
      </c>
      <c r="G437" s="1">
        <v>19.5</v>
      </c>
      <c r="H437" s="1">
        <v>64.2</v>
      </c>
      <c r="I437" s="1">
        <v>19.8</v>
      </c>
      <c r="J437" s="1">
        <v>7.0000000000000007E-2</v>
      </c>
      <c r="K437" s="1">
        <v>505</v>
      </c>
      <c r="L437" s="1">
        <v>780</v>
      </c>
      <c r="M437" s="6">
        <f t="shared" si="45"/>
        <v>19.880731184735794</v>
      </c>
      <c r="N437" s="1">
        <v>0.7</v>
      </c>
      <c r="O437" s="11" cm="1">
        <f t="array" ref="O437">ROUND(_xlfn.SWITCH(C437,"建筑专教",IF(S437&gt;0.1,1.38,1.28),"阶梯教室",IF(S437&gt;0.1,1.15,1.05),"公共教室",IF(S437&gt;0.1,1.22,1.12),IF(S437&gt;0.1,1.2,1.1))+(MOD(ROW()*11,31)/31-0.5)*0.06,2)</f>
        <v>1.17</v>
      </c>
      <c r="P437" s="12">
        <f t="shared" si="44"/>
        <v>0.1</v>
      </c>
      <c r="Q437" s="13">
        <f t="shared" si="49"/>
        <v>-1.5379114559920306</v>
      </c>
      <c r="R437" s="1">
        <v>0</v>
      </c>
      <c r="S437" s="1">
        <v>0.14199999999999999</v>
      </c>
      <c r="T437" s="1">
        <v>0.01</v>
      </c>
      <c r="U437" s="4" t="s">
        <v>34</v>
      </c>
      <c r="V437">
        <v>0.41</v>
      </c>
      <c r="W437">
        <v>0.3</v>
      </c>
      <c r="X437" s="14">
        <v>0.73</v>
      </c>
      <c r="Y437" s="14">
        <v>2.38</v>
      </c>
      <c r="Z437" s="14">
        <v>0.25</v>
      </c>
      <c r="AA437" s="5">
        <f t="shared" si="46"/>
        <v>0.152</v>
      </c>
      <c r="AB437" s="15" cm="1">
        <f t="array" ref="AB437">_xlfn.SWITCH(U437,"夏",122,"冬",90,"春",153,"秋",153,0)</f>
        <v>153</v>
      </c>
      <c r="AC437" s="16">
        <f t="shared" si="47"/>
        <v>23.256</v>
      </c>
      <c r="AD437" s="5">
        <f>IFERROR(AA437/D437,0)</f>
        <v>1.21085821168988E-3</v>
      </c>
      <c r="AE437" s="15">
        <f t="shared" si="48"/>
        <v>0.41917808219178082</v>
      </c>
      <c r="AF437" s="5">
        <f>IFERROR(AD437*AE437*48,0)</f>
        <v>2.4363130703151999E-2</v>
      </c>
    </row>
    <row r="438" spans="1:32" x14ac:dyDescent="0.15">
      <c r="A438" s="8">
        <v>45735</v>
      </c>
      <c r="B438" s="1" t="s">
        <v>35</v>
      </c>
      <c r="C438" s="1" t="s">
        <v>33</v>
      </c>
      <c r="D438" s="9">
        <v>125.5308</v>
      </c>
      <c r="E438" s="6">
        <v>3.15</v>
      </c>
      <c r="F438" s="10">
        <v>0.35416666666666702</v>
      </c>
      <c r="G438" s="1">
        <v>20.2</v>
      </c>
      <c r="H438" s="1">
        <v>62.7</v>
      </c>
      <c r="I438" s="1">
        <v>20.5</v>
      </c>
      <c r="J438" s="1">
        <v>0.09</v>
      </c>
      <c r="K438" s="1">
        <v>610</v>
      </c>
      <c r="L438" s="1">
        <v>850</v>
      </c>
      <c r="M438" s="6">
        <f t="shared" si="45"/>
        <v>20.593194713770231</v>
      </c>
      <c r="N438" s="1">
        <v>0.7</v>
      </c>
      <c r="O438" s="11" cm="1">
        <f t="array" ref="O438">ROUND(_xlfn.SWITCH(C438,"建筑专教",IF(S438&gt;0.1,1.38,1.28),"阶梯教室",IF(S438&gt;0.1,1.15,1.05),"公共教室",IF(S438&gt;0.1,1.22,1.12),IF(S438&gt;0.1,1.2,1.1))+(MOD(ROW()*11,31)/31-0.5)*0.06,2)</f>
        <v>1.2</v>
      </c>
      <c r="P438" s="12">
        <f t="shared" si="44"/>
        <v>0.21</v>
      </c>
      <c r="Q438" s="13">
        <f t="shared" si="49"/>
        <v>-1.2206742953188854</v>
      </c>
      <c r="R438" s="1">
        <v>0</v>
      </c>
      <c r="S438" s="1">
        <v>0.14000000000000001</v>
      </c>
      <c r="T438" s="1">
        <v>0.03</v>
      </c>
      <c r="U438" s="4" t="s">
        <v>34</v>
      </c>
      <c r="V438">
        <v>0.41</v>
      </c>
      <c r="W438">
        <v>0.3</v>
      </c>
      <c r="X438" s="14">
        <v>0.73</v>
      </c>
      <c r="Y438" s="14">
        <v>2.38</v>
      </c>
      <c r="Z438" s="14">
        <v>0.25</v>
      </c>
      <c r="AA438" s="5">
        <f t="shared" si="46"/>
        <v>0.17</v>
      </c>
      <c r="AB438" s="15" cm="1">
        <f t="array" ref="AB438">_xlfn.SWITCH(U438,"夏",122,"冬",90,"春",153,"秋",153,0)</f>
        <v>153</v>
      </c>
      <c r="AC438" s="16">
        <f t="shared" si="47"/>
        <v>26.01</v>
      </c>
      <c r="AD438" s="5">
        <f>IFERROR(AA438/D438,0)</f>
        <v>1.3542493157057871E-3</v>
      </c>
      <c r="AE438" s="15">
        <f t="shared" si="48"/>
        <v>0.41917808219178082</v>
      </c>
      <c r="AF438" s="5">
        <f>IFERROR(AD438*AE438*48,0)</f>
        <v>2.724823828642E-2</v>
      </c>
    </row>
    <row r="439" spans="1:32" x14ac:dyDescent="0.15">
      <c r="A439" s="8">
        <v>45735</v>
      </c>
      <c r="B439" s="1" t="s">
        <v>35</v>
      </c>
      <c r="C439" s="1" t="s">
        <v>33</v>
      </c>
      <c r="D439" s="9">
        <v>125.5308</v>
      </c>
      <c r="E439" s="6">
        <v>3.15</v>
      </c>
      <c r="F439" s="10">
        <v>0.375</v>
      </c>
      <c r="G439" s="1">
        <v>21.1</v>
      </c>
      <c r="H439" s="1">
        <v>60.2</v>
      </c>
      <c r="I439" s="1">
        <v>21.4</v>
      </c>
      <c r="J439" s="1">
        <v>7.0000000000000007E-2</v>
      </c>
      <c r="K439" s="1">
        <v>750</v>
      </c>
      <c r="L439" s="1">
        <v>920</v>
      </c>
      <c r="M439" s="6">
        <f t="shared" si="45"/>
        <v>21.479423426391975</v>
      </c>
      <c r="N439" s="1">
        <v>0.7</v>
      </c>
      <c r="O439" s="11" cm="1">
        <f t="array" ref="O439">ROUND(_xlfn.SWITCH(C439,"建筑专教",IF(S439&gt;0.1,1.38,1.28),"阶梯教室",IF(S439&gt;0.1,1.15,1.05),"公共教室",IF(S439&gt;0.1,1.22,1.12),IF(S439&gt;0.1,1.2,1.1))+(MOD(ROW()*11,31)/31-0.5)*0.06,2)</f>
        <v>1.22</v>
      </c>
      <c r="P439" s="12">
        <f t="shared" si="44"/>
        <v>0.35</v>
      </c>
      <c r="Q439" s="13">
        <f t="shared" si="49"/>
        <v>-0.89678067083193846</v>
      </c>
      <c r="R439" s="1">
        <v>0</v>
      </c>
      <c r="S439" s="1">
        <v>0.13800000000000001</v>
      </c>
      <c r="T439" s="1">
        <v>0.03</v>
      </c>
      <c r="U439" s="4" t="s">
        <v>34</v>
      </c>
      <c r="V439">
        <v>0.41</v>
      </c>
      <c r="W439">
        <v>0.3</v>
      </c>
      <c r="X439" s="14">
        <v>0.73</v>
      </c>
      <c r="Y439" s="14">
        <v>2.38</v>
      </c>
      <c r="Z439" s="14">
        <v>0.25</v>
      </c>
      <c r="AA439" s="5">
        <f t="shared" si="46"/>
        <v>0.16800000000000001</v>
      </c>
      <c r="AB439" s="15" cm="1">
        <f t="array" ref="AB439">_xlfn.SWITCH(U439,"夏",122,"冬",90,"春",153,"秋",153,0)</f>
        <v>153</v>
      </c>
      <c r="AC439" s="16">
        <f t="shared" si="47"/>
        <v>25.704000000000001</v>
      </c>
      <c r="AD439" s="5">
        <f>IFERROR(AA439/D439,0)</f>
        <v>1.3383169708151307E-3</v>
      </c>
      <c r="AE439" s="15">
        <f t="shared" si="48"/>
        <v>0.41917808219178082</v>
      </c>
      <c r="AF439" s="5">
        <f>IFERROR(AD439*AE439*48,0)</f>
        <v>2.6927670777168004E-2</v>
      </c>
    </row>
    <row r="440" spans="1:32" x14ac:dyDescent="0.15">
      <c r="A440" s="8">
        <v>45735</v>
      </c>
      <c r="B440" s="1" t="s">
        <v>35</v>
      </c>
      <c r="C440" s="1" t="s">
        <v>33</v>
      </c>
      <c r="D440" s="9">
        <v>125.5308</v>
      </c>
      <c r="E440" s="6">
        <v>3.15</v>
      </c>
      <c r="F440" s="10">
        <v>0.39583333333333298</v>
      </c>
      <c r="G440" s="1">
        <v>21.9</v>
      </c>
      <c r="H440" s="1">
        <v>58.8</v>
      </c>
      <c r="I440" s="1">
        <v>22.2</v>
      </c>
      <c r="J440" s="1">
        <v>0.09</v>
      </c>
      <c r="K440" s="1">
        <v>885</v>
      </c>
      <c r="L440" s="1">
        <v>990</v>
      </c>
      <c r="M440" s="6">
        <f t="shared" si="45"/>
        <v>22.291595699875586</v>
      </c>
      <c r="N440" s="1">
        <v>0.7</v>
      </c>
      <c r="O440" s="11" cm="1">
        <f t="array" ref="O440">ROUND(_xlfn.SWITCH(C440,"建筑专教",IF(S440&gt;0.1,1.38,1.28),"阶梯教室",IF(S440&gt;0.1,1.15,1.05),"公共教室",IF(S440&gt;0.1,1.22,1.12),IF(S440&gt;0.1,1.2,1.1))+(MOD(ROW()*11,31)/31-0.5)*0.06,2)</f>
        <v>1.18</v>
      </c>
      <c r="P440" s="12">
        <f t="shared" si="44"/>
        <v>0.48</v>
      </c>
      <c r="Q440" s="13">
        <f t="shared" si="49"/>
        <v>-0.76891919582560775</v>
      </c>
      <c r="R440" s="1">
        <v>0</v>
      </c>
      <c r="S440" s="1">
        <v>0.13600000000000001</v>
      </c>
      <c r="T440" s="1">
        <v>2.8000000000000001E-2</v>
      </c>
      <c r="U440" s="4" t="s">
        <v>34</v>
      </c>
      <c r="V440">
        <v>0.41</v>
      </c>
      <c r="W440">
        <v>0.3</v>
      </c>
      <c r="X440" s="14">
        <v>0.73</v>
      </c>
      <c r="Y440" s="14">
        <v>2.38</v>
      </c>
      <c r="Z440" s="14">
        <v>0.25</v>
      </c>
      <c r="AA440" s="5">
        <f t="shared" si="46"/>
        <v>0.16400000000000001</v>
      </c>
      <c r="AB440" s="15" cm="1">
        <f t="array" ref="AB440">_xlfn.SWITCH(U440,"夏",122,"冬",90,"春",153,"秋",153,0)</f>
        <v>153</v>
      </c>
      <c r="AC440" s="16">
        <f t="shared" si="47"/>
        <v>25.092000000000002</v>
      </c>
      <c r="AD440" s="5">
        <f>IFERROR(AA440/D440,0)</f>
        <v>1.306452281033818E-3</v>
      </c>
      <c r="AE440" s="15">
        <f t="shared" si="48"/>
        <v>0.41917808219178082</v>
      </c>
      <c r="AF440" s="5">
        <f>IFERROR(AD440*AE440*48,0)</f>
        <v>2.6286535758663999E-2</v>
      </c>
    </row>
    <row r="441" spans="1:32" x14ac:dyDescent="0.15">
      <c r="A441" s="8">
        <v>45735</v>
      </c>
      <c r="B441" s="1" t="s">
        <v>35</v>
      </c>
      <c r="C441" s="1" t="s">
        <v>33</v>
      </c>
      <c r="D441" s="9">
        <v>125.5308</v>
      </c>
      <c r="E441" s="6">
        <v>3.15</v>
      </c>
      <c r="F441" s="10">
        <v>0.41666666666666702</v>
      </c>
      <c r="G441" s="1">
        <v>22.7</v>
      </c>
      <c r="H441" s="1">
        <v>57.4</v>
      </c>
      <c r="I441" s="1">
        <v>23</v>
      </c>
      <c r="J441" s="1">
        <v>0.1</v>
      </c>
      <c r="K441" s="1">
        <v>1025</v>
      </c>
      <c r="L441" s="1">
        <v>1060</v>
      </c>
      <c r="M441" s="6">
        <f t="shared" si="45"/>
        <v>23.096781964328045</v>
      </c>
      <c r="N441" s="1">
        <v>0.7</v>
      </c>
      <c r="O441" s="11" cm="1">
        <f t="array" ref="O441">ROUND(_xlfn.SWITCH(C441,"建筑专教",IF(S441&gt;0.1,1.38,1.28),"阶梯教室",IF(S441&gt;0.1,1.15,1.05),"公共教室",IF(S441&gt;0.1,1.22,1.12),IF(S441&gt;0.1,1.2,1.1))+(MOD(ROW()*11,31)/31-0.5)*0.06,2)</f>
        <v>1.2</v>
      </c>
      <c r="P441" s="12">
        <f t="shared" si="44"/>
        <v>0.62</v>
      </c>
      <c r="Q441" s="13">
        <f t="shared" si="49"/>
        <v>-0.48239000055440279</v>
      </c>
      <c r="R441" s="1">
        <v>0</v>
      </c>
      <c r="S441" s="1">
        <v>0.13400000000000001</v>
      </c>
      <c r="T441" s="1">
        <v>3.5000000000000003E-2</v>
      </c>
      <c r="U441" s="4" t="s">
        <v>34</v>
      </c>
      <c r="V441">
        <v>0.41</v>
      </c>
      <c r="W441">
        <v>0.3</v>
      </c>
      <c r="X441" s="14">
        <v>0.73</v>
      </c>
      <c r="Y441" s="14">
        <v>2.38</v>
      </c>
      <c r="Z441" s="14">
        <v>0.25</v>
      </c>
      <c r="AA441" s="5">
        <f t="shared" si="46"/>
        <v>0.16900000000000001</v>
      </c>
      <c r="AB441" s="15" cm="1">
        <f t="array" ref="AB441">_xlfn.SWITCH(U441,"夏",122,"冬",90,"春",153,"秋",153,0)</f>
        <v>153</v>
      </c>
      <c r="AC441" s="16">
        <f t="shared" si="47"/>
        <v>25.857000000000003</v>
      </c>
      <c r="AD441" s="5">
        <f>IFERROR(AA441/D441,0)</f>
        <v>1.3462831432604588E-3</v>
      </c>
      <c r="AE441" s="15">
        <f t="shared" si="48"/>
        <v>0.41917808219178082</v>
      </c>
      <c r="AF441" s="5">
        <f>IFERROR(AD441*AE441*48,0)</f>
        <v>2.7087954531793999E-2</v>
      </c>
    </row>
    <row r="442" spans="1:32" x14ac:dyDescent="0.15">
      <c r="A442" s="8">
        <v>45735</v>
      </c>
      <c r="B442" s="1" t="s">
        <v>35</v>
      </c>
      <c r="C442" s="1" t="s">
        <v>33</v>
      </c>
      <c r="D442" s="9">
        <v>125.5308</v>
      </c>
      <c r="E442" s="6">
        <v>3.15</v>
      </c>
      <c r="F442" s="10">
        <v>0.4375</v>
      </c>
      <c r="G442" s="1">
        <v>23.2</v>
      </c>
      <c r="H442" s="1">
        <v>56.4</v>
      </c>
      <c r="I442" s="1">
        <v>23.6</v>
      </c>
      <c r="J442" s="1">
        <v>0.12</v>
      </c>
      <c r="K442" s="1">
        <v>755</v>
      </c>
      <c r="L442" s="1">
        <v>1130</v>
      </c>
      <c r="M442" s="6">
        <f t="shared" si="45"/>
        <v>23.743055249921042</v>
      </c>
      <c r="N442" s="1">
        <v>0.7</v>
      </c>
      <c r="O442" s="11" cm="1">
        <f t="array" ref="O442">ROUND(_xlfn.SWITCH(C442,"建筑专教",IF(S442&gt;0.1,1.38,1.28),"阶梯教室",IF(S442&gt;0.1,1.15,1.05),"公共教室",IF(S442&gt;0.1,1.22,1.12),IF(S442&gt;0.1,1.2,1.1))+(MOD(ROW()*11,31)/31-0.5)*0.06,2)</f>
        <v>1.22</v>
      </c>
      <c r="P442" s="12">
        <f t="shared" si="44"/>
        <v>0.35</v>
      </c>
      <c r="Q442" s="13">
        <f t="shared" si="49"/>
        <v>-0.27734228561850283</v>
      </c>
      <c r="R442" s="1">
        <v>0</v>
      </c>
      <c r="S442" s="1">
        <v>0.13200000000000001</v>
      </c>
      <c r="T442" s="1">
        <v>3.5000000000000003E-2</v>
      </c>
      <c r="U442" s="4" t="s">
        <v>34</v>
      </c>
      <c r="V442">
        <v>0.41</v>
      </c>
      <c r="W442">
        <v>0.3</v>
      </c>
      <c r="X442" s="14">
        <v>0.73</v>
      </c>
      <c r="Y442" s="14">
        <v>2.38</v>
      </c>
      <c r="Z442" s="14">
        <v>0.25</v>
      </c>
      <c r="AA442" s="5">
        <f t="shared" si="46"/>
        <v>0.16700000000000001</v>
      </c>
      <c r="AB442" s="15" cm="1">
        <f t="array" ref="AB442">_xlfn.SWITCH(U442,"夏",122,"冬",90,"春",153,"秋",153,0)</f>
        <v>153</v>
      </c>
      <c r="AC442" s="16">
        <f t="shared" si="47"/>
        <v>25.551000000000002</v>
      </c>
      <c r="AD442" s="5">
        <f>IFERROR(AA442/D442,0)</f>
        <v>1.3303507983698025E-3</v>
      </c>
      <c r="AE442" s="15">
        <f t="shared" si="48"/>
        <v>0.41917808219178082</v>
      </c>
      <c r="AF442" s="5">
        <f>IFERROR(AD442*AE442*48,0)</f>
        <v>2.6767387022541996E-2</v>
      </c>
    </row>
    <row r="443" spans="1:32" x14ac:dyDescent="0.15">
      <c r="A443" s="8">
        <v>45735</v>
      </c>
      <c r="B443" s="1" t="s">
        <v>35</v>
      </c>
      <c r="C443" s="1" t="s">
        <v>33</v>
      </c>
      <c r="D443" s="9">
        <v>125.5308</v>
      </c>
      <c r="E443" s="6">
        <v>3.15</v>
      </c>
      <c r="F443" s="10">
        <v>0.45833333333333298</v>
      </c>
      <c r="G443" s="1">
        <v>23.8</v>
      </c>
      <c r="H443" s="1">
        <v>55.4</v>
      </c>
      <c r="I443" s="1">
        <v>24.2</v>
      </c>
      <c r="J443" s="1">
        <v>0.09</v>
      </c>
      <c r="K443" s="1">
        <v>1000</v>
      </c>
      <c r="L443" s="1">
        <v>1200</v>
      </c>
      <c r="M443" s="6">
        <f t="shared" si="45"/>
        <v>24.319663249047778</v>
      </c>
      <c r="N443" s="1">
        <v>0.7</v>
      </c>
      <c r="O443" s="11" cm="1">
        <f t="array" ref="O443">ROUND(_xlfn.SWITCH(C443,"建筑专教",IF(S443&gt;0.1,1.38,1.28),"阶梯教室",IF(S443&gt;0.1,1.15,1.05),"公共教室",IF(S443&gt;0.1,1.22,1.12),IF(S443&gt;0.1,1.2,1.1))+(MOD(ROW()*11,31)/31-0.5)*0.06,2)</f>
        <v>1.18</v>
      </c>
      <c r="P443" s="12">
        <f t="shared" si="44"/>
        <v>0.6</v>
      </c>
      <c r="Q443" s="13">
        <f t="shared" si="49"/>
        <v>-0.19607140641048032</v>
      </c>
      <c r="R443" s="1">
        <v>0</v>
      </c>
      <c r="S443" s="1">
        <v>0.13</v>
      </c>
      <c r="T443" s="1">
        <v>3.7999999999999999E-2</v>
      </c>
      <c r="U443" s="4" t="s">
        <v>34</v>
      </c>
      <c r="V443">
        <v>0.41</v>
      </c>
      <c r="W443">
        <v>0.3</v>
      </c>
      <c r="X443" s="14">
        <v>0.73</v>
      </c>
      <c r="Y443" s="14">
        <v>2.38</v>
      </c>
      <c r="Z443" s="14">
        <v>0.25</v>
      </c>
      <c r="AA443" s="5">
        <f t="shared" si="46"/>
        <v>0.16800000000000001</v>
      </c>
      <c r="AB443" s="15" cm="1">
        <f t="array" ref="AB443">_xlfn.SWITCH(U443,"夏",122,"冬",90,"春",153,"秋",153,0)</f>
        <v>153</v>
      </c>
      <c r="AC443" s="16">
        <f t="shared" si="47"/>
        <v>25.704000000000001</v>
      </c>
      <c r="AD443" s="5">
        <f>IFERROR(AA443/D443,0)</f>
        <v>1.3383169708151307E-3</v>
      </c>
      <c r="AE443" s="15">
        <f t="shared" si="48"/>
        <v>0.41917808219178082</v>
      </c>
      <c r="AF443" s="5">
        <f>IFERROR(AD443*AE443*48,0)</f>
        <v>2.6927670777168004E-2</v>
      </c>
    </row>
    <row r="444" spans="1:32" x14ac:dyDescent="0.15">
      <c r="A444" s="8">
        <v>45735</v>
      </c>
      <c r="B444" s="1" t="s">
        <v>35</v>
      </c>
      <c r="C444" s="1" t="s">
        <v>33</v>
      </c>
      <c r="D444" s="9">
        <v>125.5308</v>
      </c>
      <c r="E444" s="6">
        <v>3.15</v>
      </c>
      <c r="F444" s="10">
        <v>0.47916666666666702</v>
      </c>
      <c r="G444" s="1">
        <v>24.4</v>
      </c>
      <c r="H444" s="1">
        <v>54.4</v>
      </c>
      <c r="I444" s="1">
        <v>24.8</v>
      </c>
      <c r="J444" s="1">
        <v>7.0000000000000007E-2</v>
      </c>
      <c r="K444" s="1">
        <v>1145</v>
      </c>
      <c r="L444" s="1">
        <v>1270</v>
      </c>
      <c r="M444" s="6">
        <f t="shared" si="45"/>
        <v>24.902302501055715</v>
      </c>
      <c r="N444" s="1">
        <v>0.7</v>
      </c>
      <c r="O444" s="11" cm="1">
        <f t="array" ref="O444">ROUND(_xlfn.SWITCH(C444,"建筑专教",IF(S444&gt;0.1,1.38,1.28),"阶梯教室",IF(S444&gt;0.1,1.15,1.05),"公共教室",IF(S444&gt;0.1,1.22,1.12),IF(S444&gt;0.1,1.2,1.1))+(MOD(ROW()*11,31)/31-0.5)*0.06,2)</f>
        <v>1.2</v>
      </c>
      <c r="P444" s="12">
        <f t="shared" si="44"/>
        <v>0.74</v>
      </c>
      <c r="Q444" s="13">
        <f t="shared" si="49"/>
        <v>1.20240022680758E-2</v>
      </c>
      <c r="R444" s="1">
        <v>0</v>
      </c>
      <c r="S444" s="1">
        <v>0.128</v>
      </c>
      <c r="T444" s="1">
        <v>2.8000000000000001E-2</v>
      </c>
      <c r="U444" s="4" t="s">
        <v>34</v>
      </c>
      <c r="V444">
        <v>0.41</v>
      </c>
      <c r="W444">
        <v>0.3</v>
      </c>
      <c r="X444" s="14">
        <v>0.73</v>
      </c>
      <c r="Y444" s="14">
        <v>2.38</v>
      </c>
      <c r="Z444" s="14">
        <v>0.25</v>
      </c>
      <c r="AA444" s="5">
        <f t="shared" si="46"/>
        <v>0.156</v>
      </c>
      <c r="AB444" s="15" cm="1">
        <f t="array" ref="AB444">_xlfn.SWITCH(U444,"夏",122,"冬",90,"春",153,"秋",153,0)</f>
        <v>153</v>
      </c>
      <c r="AC444" s="16">
        <f t="shared" si="47"/>
        <v>23.867999999999999</v>
      </c>
      <c r="AD444" s="5">
        <f>IFERROR(AA444/D444,0)</f>
        <v>1.2427229014711928E-3</v>
      </c>
      <c r="AE444" s="15">
        <f t="shared" si="48"/>
        <v>0.41917808219178082</v>
      </c>
      <c r="AF444" s="5">
        <f>IFERROR(AD444*AE444*48,0)</f>
        <v>2.5004265721655997E-2</v>
      </c>
    </row>
    <row r="445" spans="1:32" x14ac:dyDescent="0.15">
      <c r="A445" s="8">
        <v>45735</v>
      </c>
      <c r="B445" s="1" t="s">
        <v>35</v>
      </c>
      <c r="C445" s="1" t="s">
        <v>33</v>
      </c>
      <c r="D445" s="9">
        <v>125.5308</v>
      </c>
      <c r="E445" s="6">
        <v>3.15</v>
      </c>
      <c r="F445" s="10">
        <v>0.5</v>
      </c>
      <c r="G445" s="1">
        <v>24.8</v>
      </c>
      <c r="H445" s="1">
        <v>53.4</v>
      </c>
      <c r="I445" s="1">
        <v>25.4</v>
      </c>
      <c r="J445" s="1">
        <v>0.09</v>
      </c>
      <c r="K445" s="1">
        <v>790</v>
      </c>
      <c r="L445" s="1">
        <v>1340</v>
      </c>
      <c r="M445" s="6">
        <f t="shared" si="45"/>
        <v>25.577288259615216</v>
      </c>
      <c r="N445" s="1">
        <v>0</v>
      </c>
      <c r="O445" s="1">
        <v>0</v>
      </c>
      <c r="P445" s="12">
        <f t="shared" si="44"/>
        <v>0</v>
      </c>
      <c r="Q445" s="1">
        <v>0</v>
      </c>
      <c r="R445" s="1">
        <v>0</v>
      </c>
      <c r="S445" s="1">
        <v>0.126</v>
      </c>
      <c r="T445" s="1">
        <v>0</v>
      </c>
      <c r="U445" s="4" t="s">
        <v>34</v>
      </c>
      <c r="V445">
        <v>0.41</v>
      </c>
      <c r="W445">
        <v>0.3</v>
      </c>
      <c r="X445" s="14">
        <v>0.73</v>
      </c>
      <c r="Y445" s="14">
        <v>2.38</v>
      </c>
      <c r="Z445" s="14">
        <v>0.25</v>
      </c>
      <c r="AA445" s="5">
        <f t="shared" si="46"/>
        <v>0.126</v>
      </c>
      <c r="AB445" s="15" cm="1">
        <f t="array" ref="AB445">_xlfn.SWITCH(U445,"夏",122,"冬",90,"春",153,"秋",153,0)</f>
        <v>153</v>
      </c>
      <c r="AC445" s="16">
        <f t="shared" si="47"/>
        <v>19.277999999999999</v>
      </c>
      <c r="AD445" s="5">
        <f>IFERROR(AA445/D445,0)</f>
        <v>1.0037377281113479E-3</v>
      </c>
      <c r="AE445" s="15">
        <f t="shared" si="48"/>
        <v>0.41917808219178082</v>
      </c>
      <c r="AF445" s="5">
        <f>IFERROR(AD445*AE445*48,0)</f>
        <v>2.0195753082875998E-2</v>
      </c>
    </row>
    <row r="446" spans="1:32" x14ac:dyDescent="0.15">
      <c r="A446" s="8">
        <v>45735</v>
      </c>
      <c r="B446" s="1" t="s">
        <v>35</v>
      </c>
      <c r="C446" s="1" t="s">
        <v>33</v>
      </c>
      <c r="D446" s="9">
        <v>125.5308</v>
      </c>
      <c r="E446" s="6">
        <v>3.15</v>
      </c>
      <c r="F446" s="10">
        <v>0.52083333333333304</v>
      </c>
      <c r="G446" s="1">
        <v>24.4</v>
      </c>
      <c r="H446" s="1">
        <v>54.4</v>
      </c>
      <c r="I446" s="1">
        <v>24.9</v>
      </c>
      <c r="J446" s="1">
        <v>7.0000000000000007E-2</v>
      </c>
      <c r="K446" s="1">
        <v>605</v>
      </c>
      <c r="L446" s="1">
        <v>1410</v>
      </c>
      <c r="M446" s="6">
        <f t="shared" si="45"/>
        <v>25.027733128878083</v>
      </c>
      <c r="N446" s="1">
        <v>0</v>
      </c>
      <c r="O446" s="1">
        <v>0</v>
      </c>
      <c r="P446" s="12">
        <f t="shared" si="44"/>
        <v>0</v>
      </c>
      <c r="Q446" s="1">
        <v>0</v>
      </c>
      <c r="R446" s="1">
        <v>0</v>
      </c>
      <c r="S446" s="1">
        <v>0.124</v>
      </c>
      <c r="T446" s="1">
        <v>0</v>
      </c>
      <c r="U446" s="4" t="s">
        <v>34</v>
      </c>
      <c r="V446">
        <v>0.41</v>
      </c>
      <c r="W446">
        <v>0.3</v>
      </c>
      <c r="X446" s="14">
        <v>0.73</v>
      </c>
      <c r="Y446" s="14">
        <v>2.38</v>
      </c>
      <c r="Z446" s="14">
        <v>0.25</v>
      </c>
      <c r="AA446" s="5">
        <f t="shared" si="46"/>
        <v>0.124</v>
      </c>
      <c r="AB446" s="15" cm="1">
        <f t="array" ref="AB446">_xlfn.SWITCH(U446,"夏",122,"冬",90,"春",153,"秋",153,0)</f>
        <v>153</v>
      </c>
      <c r="AC446" s="16">
        <f t="shared" si="47"/>
        <v>18.972000000000001</v>
      </c>
      <c r="AD446" s="5">
        <f>IFERROR(AA446/D446,0)</f>
        <v>9.8780538322069174E-4</v>
      </c>
      <c r="AE446" s="15">
        <f t="shared" si="48"/>
        <v>0.41917808219178082</v>
      </c>
      <c r="AF446" s="5">
        <f>IFERROR(AD446*AE446*48,0)</f>
        <v>1.9875185573623999E-2</v>
      </c>
    </row>
    <row r="447" spans="1:32" x14ac:dyDescent="0.15">
      <c r="A447" s="8">
        <v>45735</v>
      </c>
      <c r="B447" s="1" t="s">
        <v>35</v>
      </c>
      <c r="C447" s="1" t="s">
        <v>33</v>
      </c>
      <c r="D447" s="9">
        <v>125.5308</v>
      </c>
      <c r="E447" s="6">
        <v>3.15</v>
      </c>
      <c r="F447" s="10">
        <v>0.54166666666666696</v>
      </c>
      <c r="G447" s="1">
        <v>23.8</v>
      </c>
      <c r="H447" s="1">
        <v>55.4</v>
      </c>
      <c r="I447" s="1">
        <v>24.3</v>
      </c>
      <c r="J447" s="1">
        <v>0.09</v>
      </c>
      <c r="K447" s="1">
        <v>535</v>
      </c>
      <c r="L447" s="1">
        <v>1480</v>
      </c>
      <c r="M447" s="6">
        <f t="shared" si="45"/>
        <v>24.449405871882391</v>
      </c>
      <c r="N447" s="1">
        <v>0</v>
      </c>
      <c r="O447" s="1">
        <v>0</v>
      </c>
      <c r="P447" s="12">
        <f t="shared" si="44"/>
        <v>0</v>
      </c>
      <c r="Q447" s="1">
        <v>0</v>
      </c>
      <c r="R447" s="1">
        <v>0</v>
      </c>
      <c r="S447" s="1">
        <v>0.122</v>
      </c>
      <c r="T447" s="1">
        <v>0</v>
      </c>
      <c r="U447" s="4" t="s">
        <v>34</v>
      </c>
      <c r="V447">
        <v>0.41</v>
      </c>
      <c r="W447">
        <v>0.3</v>
      </c>
      <c r="X447" s="14">
        <v>0.73</v>
      </c>
      <c r="Y447" s="14">
        <v>2.38</v>
      </c>
      <c r="Z447" s="14">
        <v>0.25</v>
      </c>
      <c r="AA447" s="5">
        <f t="shared" si="46"/>
        <v>0.122</v>
      </c>
      <c r="AB447" s="15" cm="1">
        <f t="array" ref="AB447">_xlfn.SWITCH(U447,"夏",122,"冬",90,"春",153,"秋",153,0)</f>
        <v>153</v>
      </c>
      <c r="AC447" s="16">
        <f t="shared" si="47"/>
        <v>18.666</v>
      </c>
      <c r="AD447" s="5">
        <f>IFERROR(AA447/D447,0)</f>
        <v>9.7187303833003527E-4</v>
      </c>
      <c r="AE447" s="15">
        <f t="shared" si="48"/>
        <v>0.41917808219178082</v>
      </c>
      <c r="AF447" s="5">
        <f>IFERROR(AD447*AE447*48,0)</f>
        <v>1.9554618064371997E-2</v>
      </c>
    </row>
    <row r="448" spans="1:32" x14ac:dyDescent="0.15">
      <c r="A448" s="8">
        <v>45735</v>
      </c>
      <c r="B448" s="1" t="s">
        <v>35</v>
      </c>
      <c r="C448" s="1" t="s">
        <v>33</v>
      </c>
      <c r="D448" s="9">
        <v>125.5308</v>
      </c>
      <c r="E448" s="6">
        <v>3.15</v>
      </c>
      <c r="F448" s="10">
        <v>0.5625</v>
      </c>
      <c r="G448" s="1">
        <v>23.2</v>
      </c>
      <c r="H448" s="1">
        <v>56.4</v>
      </c>
      <c r="I448" s="1">
        <v>23.7</v>
      </c>
      <c r="J448" s="1">
        <v>0.11</v>
      </c>
      <c r="K448" s="1">
        <v>660</v>
      </c>
      <c r="L448" s="1">
        <v>1550</v>
      </c>
      <c r="M448" s="6">
        <f t="shared" si="45"/>
        <v>23.869528888289153</v>
      </c>
      <c r="N448" s="1">
        <v>0.7</v>
      </c>
      <c r="O448" s="11" cm="1">
        <f t="array" ref="O448">ROUND(_xlfn.SWITCH(C448,"建筑专教",IF(S448&gt;0.1,1.38,1.28),"阶梯教室",IF(S448&gt;0.1,1.15,1.05),"公共教室",IF(S448&gt;0.1,1.22,1.12),IF(S448&gt;0.1,1.2,1.1))+(MOD(ROW()*11,31)/31-0.5)*0.06,2)</f>
        <v>1.23</v>
      </c>
      <c r="P448" s="12">
        <f t="shared" si="44"/>
        <v>0.26</v>
      </c>
      <c r="Q448" s="13">
        <f>(0.303*EXP(-0.036*(O448*58.15))+0.028)*((O448*58.15)-0.00305*(5733-6.99*(O448*58.15)-(EXP(16.6536-4030.183/(G448+235))*(H448/100)))-0.42*((O448*58.15)-58.15)-0.000017*(O448*58.15)*(5867-(EXP(16.6536-4030.183/(G448+235))*(H448/100)))-0.0014*(O448*58.15)*(34-G448)-0.0000000396*IF(N448*0.155&gt;0.078,1.05+0.645*N448*0.155,1)*(POWER((35.7-0.028*(O448*58.15)-N448*0.155*(0.0000000396*IF(N448*0.155&gt;0.078,1.05+0.645*N448*0.155,1)*(POWER((35.7-0.028*(O448*58.15)-N448*0.155*0.1)+273,4)-POWER(M448+273,4))+IF(N448*0.155&gt;0.078,1.05+0.645*N448*0.155,1)*IF(J448&lt;0.2,2.38*ABS(35.7-0.028*(O448*58.15)-G448)^0.25,12.1*SQRT(J448))*(35.7-0.028*(O448*58.15)-G448))+273),4)-POWER(M448+273,4))-IF(N448*0.155&gt;0.078,1.05+0.645*N448*0.155,1)*IF(J448&lt;0.2,2.38*ABS(35.7-0.028*(O448*58.15)-N448*0.155*0.1-G448)^0.25,12.1*SQRT(J448))*(35.7-0.028*(O448*58.15)-N448*0.155*0.1-G448))</f>
        <v>-0.24106263069052691</v>
      </c>
      <c r="R448" s="1">
        <v>0</v>
      </c>
      <c r="S448" s="1">
        <v>0.12</v>
      </c>
      <c r="T448" s="1">
        <v>2.5000000000000001E-2</v>
      </c>
      <c r="U448" s="4" t="s">
        <v>34</v>
      </c>
      <c r="V448">
        <v>0.41</v>
      </c>
      <c r="W448">
        <v>0.3</v>
      </c>
      <c r="X448" s="14">
        <v>0.73</v>
      </c>
      <c r="Y448" s="14">
        <v>2.38</v>
      </c>
      <c r="Z448" s="14">
        <v>0.25</v>
      </c>
      <c r="AA448" s="5">
        <f t="shared" si="46"/>
        <v>0.14499999999999999</v>
      </c>
      <c r="AB448" s="15" cm="1">
        <f t="array" ref="AB448">_xlfn.SWITCH(U448,"夏",122,"冬",90,"春",153,"秋",153,0)</f>
        <v>153</v>
      </c>
      <c r="AC448" s="16">
        <f t="shared" si="47"/>
        <v>22.184999999999999</v>
      </c>
      <c r="AD448" s="5">
        <f>IFERROR(AA448/D448,0)</f>
        <v>1.1550950045725828E-3</v>
      </c>
      <c r="AE448" s="15">
        <f t="shared" si="48"/>
        <v>0.41917808219178082</v>
      </c>
      <c r="AF448" s="5">
        <f>IFERROR(AD448*AE448*48,0)</f>
        <v>2.3241144420769994E-2</v>
      </c>
    </row>
    <row r="449" spans="1:32" x14ac:dyDescent="0.15">
      <c r="A449" s="8">
        <v>45735</v>
      </c>
      <c r="B449" s="1" t="s">
        <v>35</v>
      </c>
      <c r="C449" s="1" t="s">
        <v>33</v>
      </c>
      <c r="D449" s="9">
        <v>125.5308</v>
      </c>
      <c r="E449" s="6">
        <v>3.15</v>
      </c>
      <c r="F449" s="10">
        <v>0.58333333333333304</v>
      </c>
      <c r="G449" s="1">
        <v>22.6</v>
      </c>
      <c r="H449" s="1">
        <v>57.4</v>
      </c>
      <c r="I449" s="1">
        <v>23.1</v>
      </c>
      <c r="J449" s="1">
        <v>0.09</v>
      </c>
      <c r="K449" s="1">
        <v>800</v>
      </c>
      <c r="L449" s="1">
        <v>1620</v>
      </c>
      <c r="M449" s="6">
        <f t="shared" si="45"/>
        <v>23.251226945236567</v>
      </c>
      <c r="N449" s="1">
        <v>0.7</v>
      </c>
      <c r="O449" s="11" cm="1">
        <f t="array" ref="O449">ROUND(_xlfn.SWITCH(C449,"建筑专教",IF(S449&gt;0.1,1.38,1.28),"阶梯教室",IF(S449&gt;0.1,1.15,1.05),"公共教室",IF(S449&gt;0.1,1.22,1.12),IF(S449&gt;0.1,1.2,1.1))+(MOD(ROW()*11,31)/31-0.5)*0.06,2)</f>
        <v>1.19</v>
      </c>
      <c r="P449" s="12">
        <f t="shared" si="44"/>
        <v>0.4</v>
      </c>
      <c r="Q449" s="13">
        <f>(0.303*EXP(-0.036*(O449*58.15))+0.028)*((O449*58.15)-0.00305*(5733-6.99*(O449*58.15)-(EXP(16.6536-4030.183/(G449+235))*(H449/100)))-0.42*((O449*58.15)-58.15)-0.000017*(O449*58.15)*(5867-(EXP(16.6536-4030.183/(G449+235))*(H449/100)))-0.0014*(O449*58.15)*(34-G449)-0.0000000396*IF(N449*0.155&gt;0.078,1.05+0.645*N449*0.155,1)*(POWER((35.7-0.028*(O449*58.15)-N449*0.155*(0.0000000396*IF(N449*0.155&gt;0.078,1.05+0.645*N449*0.155,1)*(POWER((35.7-0.028*(O449*58.15)-N449*0.155*0.1)+273,4)-POWER(M449+273,4))+IF(N449*0.155&gt;0.078,1.05+0.645*N449*0.155,1)*IF(J449&lt;0.2,2.38*ABS(35.7-0.028*(O449*58.15)-G449)^0.25,12.1*SQRT(J449))*(35.7-0.028*(O449*58.15)-G449))+273),4)-POWER(M449+273,4))-IF(N449*0.155&gt;0.078,1.05+0.645*N449*0.155,1)*IF(J449&lt;0.2,2.38*ABS(35.7-0.028*(O449*58.15)-N449*0.155*0.1-G449)^0.25,12.1*SQRT(J449))*(35.7-0.028*(O449*58.15)-N449*0.155*0.1-G449))</f>
        <v>-0.50429822307138517</v>
      </c>
      <c r="R449" s="1">
        <v>0</v>
      </c>
      <c r="S449" s="1">
        <v>0.11799999999999999</v>
      </c>
      <c r="T449" s="1">
        <v>3.2000000000000001E-2</v>
      </c>
      <c r="U449" s="4" t="s">
        <v>34</v>
      </c>
      <c r="V449">
        <v>0.41</v>
      </c>
      <c r="W449">
        <v>0.3</v>
      </c>
      <c r="X449" s="14">
        <v>0.73</v>
      </c>
      <c r="Y449" s="14">
        <v>2.38</v>
      </c>
      <c r="Z449" s="14">
        <v>0.25</v>
      </c>
      <c r="AA449" s="5">
        <f t="shared" si="46"/>
        <v>0.15</v>
      </c>
      <c r="AB449" s="15" cm="1">
        <f t="array" ref="AB449">_xlfn.SWITCH(U449,"夏",122,"冬",90,"春",153,"秋",153,0)</f>
        <v>153</v>
      </c>
      <c r="AC449" s="16">
        <f t="shared" si="47"/>
        <v>22.95</v>
      </c>
      <c r="AD449" s="5">
        <f>IFERROR(AA449/D449,0)</f>
        <v>1.1949258667992237E-3</v>
      </c>
      <c r="AE449" s="15">
        <f t="shared" si="48"/>
        <v>0.41917808219178082</v>
      </c>
      <c r="AF449" s="5">
        <f>IFERROR(AD449*AE449*48,0)</f>
        <v>2.4042563193899996E-2</v>
      </c>
    </row>
    <row r="450" spans="1:32" x14ac:dyDescent="0.15">
      <c r="A450" s="8">
        <v>45735</v>
      </c>
      <c r="B450" s="1" t="s">
        <v>35</v>
      </c>
      <c r="C450" s="1" t="s">
        <v>33</v>
      </c>
      <c r="D450" s="9">
        <v>125.5308</v>
      </c>
      <c r="E450" s="6">
        <v>3.15</v>
      </c>
      <c r="F450" s="10">
        <v>0.60416666666666696</v>
      </c>
      <c r="G450" s="1">
        <v>22</v>
      </c>
      <c r="H450" s="1">
        <v>58.4</v>
      </c>
      <c r="I450" s="1">
        <v>22.5</v>
      </c>
      <c r="J450" s="1">
        <v>7.0000000000000007E-2</v>
      </c>
      <c r="K450" s="1">
        <v>940</v>
      </c>
      <c r="L450" s="1">
        <v>1690</v>
      </c>
      <c r="M450" s="6">
        <f t="shared" si="45"/>
        <v>22.630866386106334</v>
      </c>
      <c r="N450" s="1">
        <v>0.7</v>
      </c>
      <c r="O450" s="11" cm="1">
        <f t="array" ref="O450">ROUND(_xlfn.SWITCH(C450,"建筑专教",IF(S450&gt;0.1,1.38,1.28),"阶梯教室",IF(S450&gt;0.1,1.15,1.05),"公共教室",IF(S450&gt;0.1,1.22,1.12),IF(S450&gt;0.1,1.2,1.1))+(MOD(ROW()*11,31)/31-0.5)*0.06,2)</f>
        <v>1.21</v>
      </c>
      <c r="P450" s="12">
        <f t="shared" si="44"/>
        <v>0.54</v>
      </c>
      <c r="Q450" s="13">
        <f>(0.303*EXP(-0.036*(O450*58.15))+0.028)*((O450*58.15)-0.00305*(5733-6.99*(O450*58.15)-(EXP(16.6536-4030.183/(G450+235))*(H450/100)))-0.42*((O450*58.15)-58.15)-0.000017*(O450*58.15)*(5867-(EXP(16.6536-4030.183/(G450+235))*(H450/100)))-0.0014*(O450*58.15)*(34-G450)-0.0000000396*IF(N450*0.155&gt;0.078,1.05+0.645*N450*0.155,1)*(POWER((35.7-0.028*(O450*58.15)-N450*0.155*(0.0000000396*IF(N450*0.155&gt;0.078,1.05+0.645*N450*0.155,1)*(POWER((35.7-0.028*(O450*58.15)-N450*0.155*0.1)+273,4)-POWER(M450+273,4))+IF(N450*0.155&gt;0.078,1.05+0.645*N450*0.155,1)*IF(J450&lt;0.2,2.38*ABS(35.7-0.028*(O450*58.15)-G450)^0.25,12.1*SQRT(J450))*(35.7-0.028*(O450*58.15)-G450))+273),4)-POWER(M450+273,4))-IF(N450*0.155&gt;0.078,1.05+0.645*N450*0.155,1)*IF(J450&lt;0.2,2.38*ABS(35.7-0.028*(O450*58.15)-N450*0.155*0.1-G450)^0.25,12.1*SQRT(J450))*(35.7-0.028*(O450*58.15)-N450*0.155*0.1-G450))</f>
        <v>-0.63148919537143766</v>
      </c>
      <c r="R450" s="1">
        <v>0</v>
      </c>
      <c r="S450" s="1">
        <v>0.11600000000000001</v>
      </c>
      <c r="T450" s="1">
        <v>3.7999999999999999E-2</v>
      </c>
      <c r="U450" s="4" t="s">
        <v>34</v>
      </c>
      <c r="V450">
        <v>0.41</v>
      </c>
      <c r="W450">
        <v>0.3</v>
      </c>
      <c r="X450" s="14">
        <v>0.73</v>
      </c>
      <c r="Y450" s="14">
        <v>2.38</v>
      </c>
      <c r="Z450" s="14">
        <v>0.25</v>
      </c>
      <c r="AA450" s="5">
        <f t="shared" si="46"/>
        <v>0.154</v>
      </c>
      <c r="AB450" s="15" cm="1">
        <f t="array" ref="AB450">_xlfn.SWITCH(U450,"夏",122,"冬",90,"春",153,"秋",153,0)</f>
        <v>153</v>
      </c>
      <c r="AC450" s="16">
        <f t="shared" si="47"/>
        <v>23.562000000000001</v>
      </c>
      <c r="AD450" s="5">
        <f>IFERROR(AA450/D450,0)</f>
        <v>1.2267905565805364E-3</v>
      </c>
      <c r="AE450" s="15">
        <f t="shared" si="48"/>
        <v>0.41917808219178082</v>
      </c>
      <c r="AF450" s="5">
        <f>IFERROR(AD450*AE450*48,0)</f>
        <v>2.4683698212403994E-2</v>
      </c>
    </row>
    <row r="451" spans="1:32" x14ac:dyDescent="0.15">
      <c r="A451" s="8">
        <v>45735</v>
      </c>
      <c r="B451" s="1" t="s">
        <v>35</v>
      </c>
      <c r="C451" s="1" t="s">
        <v>33</v>
      </c>
      <c r="D451" s="9">
        <v>125.5308</v>
      </c>
      <c r="E451" s="6">
        <v>3.15</v>
      </c>
      <c r="F451" s="10">
        <v>0.625</v>
      </c>
      <c r="G451" s="1">
        <v>21.4</v>
      </c>
      <c r="H451" s="1">
        <v>59.4</v>
      </c>
      <c r="I451" s="1">
        <v>21.9</v>
      </c>
      <c r="J451" s="1">
        <v>0.09</v>
      </c>
      <c r="K451" s="1">
        <v>1080</v>
      </c>
      <c r="L451" s="1">
        <v>1760</v>
      </c>
      <c r="M451" s="6">
        <f t="shared" si="45"/>
        <v>22.05307771165036</v>
      </c>
      <c r="N451" s="1">
        <v>0.7</v>
      </c>
      <c r="O451" s="11" cm="1">
        <f t="array" ref="O451">ROUND(_xlfn.SWITCH(C451,"建筑专教",IF(S451&gt;0.1,1.38,1.28),"阶梯教室",IF(S451&gt;0.1,1.15,1.05),"公共教室",IF(S451&gt;0.1,1.22,1.12),IF(S451&gt;0.1,1.2,1.1))+(MOD(ROW()*11,31)/31-0.5)*0.06,2)</f>
        <v>1.17</v>
      </c>
      <c r="P451" s="12">
        <f t="shared" ref="P451:P514" si="50">IF(O451=0,0,ROUND(MIN(MAX((K451-400)/(320*E451*IF(C451="公共教室",0.95,IF(C451="建筑专教",0.85,IF(C451="阶梯教室",1.15,1)))),0),2),2))</f>
        <v>0.67</v>
      </c>
      <c r="Q451" s="13">
        <f>(0.303*EXP(-0.036*(O451*58.15))+0.028)*((O451*58.15)-0.00305*(5733-6.99*(O451*58.15)-(EXP(16.6536-4030.183/(G451+235))*(H451/100)))-0.42*((O451*58.15)-58.15)-0.000017*(O451*58.15)*(5867-(EXP(16.6536-4030.183/(G451+235))*(H451/100)))-0.0014*(O451*58.15)*(34-G451)-0.0000000396*IF(N451*0.155&gt;0.078,1.05+0.645*N451*0.155,1)*(POWER((35.7-0.028*(O451*58.15)-N451*0.155*(0.0000000396*IF(N451*0.155&gt;0.078,1.05+0.645*N451*0.155,1)*(POWER((35.7-0.028*(O451*58.15)-N451*0.155*0.1)+273,4)-POWER(M451+273,4))+IF(N451*0.155&gt;0.078,1.05+0.645*N451*0.155,1)*IF(J451&lt;0.2,2.38*ABS(35.7-0.028*(O451*58.15)-G451)^0.25,12.1*SQRT(J451))*(35.7-0.028*(O451*58.15)-G451))+273),4)-POWER(M451+273,4))-IF(N451*0.155&gt;0.078,1.05+0.645*N451*0.155,1)*IF(J451&lt;0.2,2.38*ABS(35.7-0.028*(O451*58.15)-N451*0.155*0.1-G451)^0.25,12.1*SQRT(J451))*(35.7-0.028*(O451*58.15)-N451*0.155*0.1-G451))</f>
        <v>-0.91506400857746029</v>
      </c>
      <c r="R451" s="1">
        <v>0</v>
      </c>
      <c r="S451" s="1">
        <v>0.16700000000000001</v>
      </c>
      <c r="T451" s="1">
        <v>3.2000000000000001E-2</v>
      </c>
      <c r="U451" s="4" t="s">
        <v>34</v>
      </c>
      <c r="V451">
        <v>0.41</v>
      </c>
      <c r="W451">
        <v>0.3</v>
      </c>
      <c r="X451" s="14">
        <v>0.73</v>
      </c>
      <c r="Y451" s="14">
        <v>2.38</v>
      </c>
      <c r="Z451" s="14">
        <v>0.25</v>
      </c>
      <c r="AA451" s="5">
        <f t="shared" si="46"/>
        <v>0.19900000000000001</v>
      </c>
      <c r="AB451" s="15" cm="1">
        <f t="array" ref="AB451">_xlfn.SWITCH(U451,"夏",122,"冬",90,"春",153,"秋",153,0)</f>
        <v>153</v>
      </c>
      <c r="AC451" s="16">
        <f t="shared" si="47"/>
        <v>30.447000000000003</v>
      </c>
      <c r="AD451" s="5">
        <f>IFERROR(AA451/D451,0)</f>
        <v>1.5852683166203037E-3</v>
      </c>
      <c r="AE451" s="15">
        <f t="shared" si="48"/>
        <v>0.41917808219178082</v>
      </c>
      <c r="AF451" s="5">
        <f>IFERROR(AD451*AE451*48,0)</f>
        <v>3.1896467170573997E-2</v>
      </c>
    </row>
    <row r="452" spans="1:32" x14ac:dyDescent="0.15">
      <c r="A452" s="8">
        <v>45735</v>
      </c>
      <c r="B452" s="1" t="s">
        <v>35</v>
      </c>
      <c r="C452" s="1" t="s">
        <v>33</v>
      </c>
      <c r="D452" s="9">
        <v>125.5308</v>
      </c>
      <c r="E452" s="6">
        <v>3.15</v>
      </c>
      <c r="F452" s="10">
        <v>0.64583333333333304</v>
      </c>
      <c r="G452" s="1">
        <v>20.8</v>
      </c>
      <c r="H452" s="1">
        <v>60.4</v>
      </c>
      <c r="I452" s="1">
        <v>21.3</v>
      </c>
      <c r="J452" s="1">
        <v>0.11</v>
      </c>
      <c r="K452" s="1">
        <v>1015</v>
      </c>
      <c r="L452" s="1">
        <v>1830</v>
      </c>
      <c r="M452" s="6">
        <f t="shared" si="45"/>
        <v>21.473703244863486</v>
      </c>
      <c r="N452" s="1">
        <v>0.7</v>
      </c>
      <c r="O452" s="11" cm="1">
        <f t="array" ref="O452">ROUND(_xlfn.SWITCH(C452,"建筑专教",IF(S452&gt;0.1,1.38,1.28),"阶梯教室",IF(S452&gt;0.1,1.15,1.05),"公共教室",IF(S452&gt;0.1,1.22,1.12),IF(S452&gt;0.1,1.2,1.1))+(MOD(ROW()*11,31)/31-0.5)*0.06,2)</f>
        <v>1.19</v>
      </c>
      <c r="P452" s="12">
        <f t="shared" si="50"/>
        <v>0.61</v>
      </c>
      <c r="Q452" s="13">
        <f>(0.303*EXP(-0.036*(O452*58.15))+0.028)*((O452*58.15)-0.00305*(5733-6.99*(O452*58.15)-(EXP(16.6536-4030.183/(G452+235))*(H452/100)))-0.42*((O452*58.15)-58.15)-0.000017*(O452*58.15)*(5867-(EXP(16.6536-4030.183/(G452+235))*(H452/100)))-0.0014*(O452*58.15)*(34-G452)-0.0000000396*IF(N452*0.155&gt;0.078,1.05+0.645*N452*0.155,1)*(POWER((35.7-0.028*(O452*58.15)-N452*0.155*(0.0000000396*IF(N452*0.155&gt;0.078,1.05+0.645*N452*0.155,1)*(POWER((35.7-0.028*(O452*58.15)-N452*0.155*0.1)+273,4)-POWER(M452+273,4))+IF(N452*0.155&gt;0.078,1.05+0.645*N452*0.155,1)*IF(J452&lt;0.2,2.38*ABS(35.7-0.028*(O452*58.15)-G452)^0.25,12.1*SQRT(J452))*(35.7-0.028*(O452*58.15)-G452))+273),4)-POWER(M452+273,4))-IF(N452*0.155&gt;0.078,1.05+0.645*N452*0.155,1)*IF(J452&lt;0.2,2.38*ABS(35.7-0.028*(O452*58.15)-N452*0.155*0.1-G452)^0.25,12.1*SQRT(J452))*(35.7-0.028*(O452*58.15)-N452*0.155*0.1-G452))</f>
        <v>-1.0355256296060187</v>
      </c>
      <c r="R452" s="1">
        <v>0</v>
      </c>
      <c r="S452" s="1">
        <v>0.16500000000000001</v>
      </c>
      <c r="T452" s="1">
        <v>8.0000000000000002E-3</v>
      </c>
      <c r="U452" s="4" t="s">
        <v>34</v>
      </c>
      <c r="V452">
        <v>0.41</v>
      </c>
      <c r="W452">
        <v>0.3</v>
      </c>
      <c r="X452" s="14">
        <v>0.73</v>
      </c>
      <c r="Y452" s="14">
        <v>2.38</v>
      </c>
      <c r="Z452" s="14">
        <v>0.25</v>
      </c>
      <c r="AA452" s="5">
        <f t="shared" si="46"/>
        <v>0.17300000000000001</v>
      </c>
      <c r="AB452" s="15" cm="1">
        <f t="array" ref="AB452">_xlfn.SWITCH(U452,"夏",122,"冬",90,"春",153,"秋",153,0)</f>
        <v>153</v>
      </c>
      <c r="AC452" s="16">
        <f t="shared" si="47"/>
        <v>26.469000000000001</v>
      </c>
      <c r="AD452" s="5">
        <f>IFERROR(AA452/D452,0)</f>
        <v>1.3781478330417716E-3</v>
      </c>
      <c r="AE452" s="15">
        <f t="shared" si="48"/>
        <v>0.41917808219178082</v>
      </c>
      <c r="AF452" s="5">
        <f>IFERROR(AD452*AE452*48,0)</f>
        <v>2.7729089550298E-2</v>
      </c>
    </row>
    <row r="453" spans="1:32" x14ac:dyDescent="0.15">
      <c r="A453" s="8">
        <v>45735</v>
      </c>
      <c r="B453" s="1" t="s">
        <v>35</v>
      </c>
      <c r="C453" s="1" t="s">
        <v>33</v>
      </c>
      <c r="D453" s="9">
        <v>125.5308</v>
      </c>
      <c r="E453" s="6">
        <v>3.15</v>
      </c>
      <c r="F453" s="10">
        <v>0.66666666666666696</v>
      </c>
      <c r="G453" s="1">
        <v>20.2</v>
      </c>
      <c r="H453" s="1">
        <v>61.4</v>
      </c>
      <c r="I453" s="1">
        <v>20.7</v>
      </c>
      <c r="J453" s="1">
        <v>0.09</v>
      </c>
      <c r="K453" s="1">
        <v>655</v>
      </c>
      <c r="L453" s="1">
        <v>1900</v>
      </c>
      <c r="M453" s="6">
        <f t="shared" si="45"/>
        <v>20.854958778119453</v>
      </c>
      <c r="N453" s="1">
        <v>0</v>
      </c>
      <c r="O453" s="1">
        <v>0</v>
      </c>
      <c r="P453" s="12">
        <f t="shared" si="50"/>
        <v>0</v>
      </c>
      <c r="Q453" s="1">
        <v>0</v>
      </c>
      <c r="R453" s="1">
        <v>0</v>
      </c>
      <c r="S453" s="1">
        <v>0</v>
      </c>
      <c r="T453" s="1">
        <v>0</v>
      </c>
      <c r="U453" s="4" t="s">
        <v>34</v>
      </c>
      <c r="V453">
        <v>0.41</v>
      </c>
      <c r="W453">
        <v>0.3</v>
      </c>
      <c r="X453" s="14">
        <v>0.73</v>
      </c>
      <c r="Y453" s="14">
        <v>2.38</v>
      </c>
      <c r="Z453" s="14">
        <v>0.25</v>
      </c>
      <c r="AA453" s="5">
        <f t="shared" si="46"/>
        <v>0</v>
      </c>
      <c r="AB453" s="15" cm="1">
        <f t="array" ref="AB453">_xlfn.SWITCH(U453,"夏",122,"冬",90,"春",153,"秋",153,0)</f>
        <v>153</v>
      </c>
      <c r="AC453" s="16">
        <f t="shared" si="47"/>
        <v>0</v>
      </c>
      <c r="AD453" s="5">
        <f>IFERROR(AA453/D453,0)</f>
        <v>0</v>
      </c>
      <c r="AE453" s="15">
        <f t="shared" si="48"/>
        <v>0.41917808219178082</v>
      </c>
      <c r="AF453" s="5">
        <f>IFERROR(AD453*AE453*48,0)</f>
        <v>0</v>
      </c>
    </row>
    <row r="454" spans="1:32" x14ac:dyDescent="0.15">
      <c r="A454" s="8">
        <v>45735</v>
      </c>
      <c r="B454" s="1" t="s">
        <v>35</v>
      </c>
      <c r="C454" s="1" t="s">
        <v>33</v>
      </c>
      <c r="D454" s="9">
        <v>125.5308</v>
      </c>
      <c r="E454" s="6">
        <v>3.15</v>
      </c>
      <c r="F454" s="10">
        <v>0.6875</v>
      </c>
      <c r="G454" s="1">
        <v>19.600000000000001</v>
      </c>
      <c r="H454" s="1">
        <v>62.4</v>
      </c>
      <c r="I454" s="1">
        <v>20.100000000000001</v>
      </c>
      <c r="J454" s="1">
        <v>7.0000000000000007E-2</v>
      </c>
      <c r="K454" s="1">
        <v>575</v>
      </c>
      <c r="L454" s="1">
        <v>1970</v>
      </c>
      <c r="M454" s="6">
        <f t="shared" si="45"/>
        <v>20.234102893360557</v>
      </c>
      <c r="N454" s="1">
        <v>0</v>
      </c>
      <c r="O454" s="1">
        <v>0</v>
      </c>
      <c r="P454" s="12">
        <f t="shared" si="50"/>
        <v>0</v>
      </c>
      <c r="Q454" s="1">
        <v>0</v>
      </c>
      <c r="R454" s="1">
        <v>0</v>
      </c>
      <c r="S454" s="1">
        <v>0</v>
      </c>
      <c r="T454" s="1">
        <v>0</v>
      </c>
      <c r="U454" s="4" t="s">
        <v>34</v>
      </c>
      <c r="V454">
        <v>0.41</v>
      </c>
      <c r="W454">
        <v>0.3</v>
      </c>
      <c r="X454" s="14">
        <v>0.73</v>
      </c>
      <c r="Y454" s="14">
        <v>2.38</v>
      </c>
      <c r="Z454" s="14">
        <v>0.25</v>
      </c>
      <c r="AA454" s="5">
        <f t="shared" si="46"/>
        <v>0</v>
      </c>
      <c r="AB454" s="15" cm="1">
        <f t="array" ref="AB454">_xlfn.SWITCH(U454,"夏",122,"冬",90,"春",153,"秋",153,0)</f>
        <v>153</v>
      </c>
      <c r="AC454" s="16">
        <f t="shared" si="47"/>
        <v>0</v>
      </c>
      <c r="AD454" s="5">
        <f>IFERROR(AA454/D454,0)</f>
        <v>0</v>
      </c>
      <c r="AE454" s="15">
        <f t="shared" si="48"/>
        <v>0.41917808219178082</v>
      </c>
      <c r="AF454" s="5">
        <f>IFERROR(AD454*AE454*48,0)</f>
        <v>0</v>
      </c>
    </row>
    <row r="455" spans="1:32" x14ac:dyDescent="0.15">
      <c r="A455" s="8">
        <v>45735</v>
      </c>
      <c r="B455" s="1" t="s">
        <v>35</v>
      </c>
      <c r="C455" s="1" t="s">
        <v>33</v>
      </c>
      <c r="D455" s="9">
        <v>125.5308</v>
      </c>
      <c r="E455" s="6">
        <v>3.15</v>
      </c>
      <c r="F455" s="10">
        <v>0.70833333333333304</v>
      </c>
      <c r="G455" s="1">
        <v>19</v>
      </c>
      <c r="H455" s="1">
        <v>63.4</v>
      </c>
      <c r="I455" s="1">
        <v>19.5</v>
      </c>
      <c r="J455" s="1">
        <v>0.09</v>
      </c>
      <c r="K455" s="1">
        <v>510</v>
      </c>
      <c r="L455" s="1">
        <v>640</v>
      </c>
      <c r="M455" s="6">
        <f t="shared" si="45"/>
        <v>19.656870766568659</v>
      </c>
      <c r="N455" s="1">
        <v>0</v>
      </c>
      <c r="O455" s="1">
        <v>0</v>
      </c>
      <c r="P455" s="12">
        <f t="shared" si="50"/>
        <v>0</v>
      </c>
      <c r="Q455" s="1">
        <v>0</v>
      </c>
      <c r="R455" s="1">
        <v>0</v>
      </c>
      <c r="S455" s="1">
        <v>0</v>
      </c>
      <c r="T455" s="1">
        <v>0</v>
      </c>
      <c r="U455" s="4" t="s">
        <v>34</v>
      </c>
      <c r="V455">
        <v>0.41</v>
      </c>
      <c r="W455">
        <v>0.3</v>
      </c>
      <c r="X455" s="14">
        <v>0.73</v>
      </c>
      <c r="Y455" s="14">
        <v>2.38</v>
      </c>
      <c r="Z455" s="14">
        <v>0.25</v>
      </c>
      <c r="AA455" s="5">
        <f t="shared" si="46"/>
        <v>0</v>
      </c>
      <c r="AB455" s="15" cm="1">
        <f t="array" ref="AB455">_xlfn.SWITCH(U455,"夏",122,"冬",90,"春",153,"秋",153,0)</f>
        <v>153</v>
      </c>
      <c r="AC455" s="16">
        <f t="shared" si="47"/>
        <v>0</v>
      </c>
      <c r="AD455" s="5">
        <f>IFERROR(AA455/D455,0)</f>
        <v>0</v>
      </c>
      <c r="AE455" s="15">
        <f t="shared" si="48"/>
        <v>0.41917808219178082</v>
      </c>
      <c r="AF455" s="5">
        <f>IFERROR(AD455*AE455*48,0)</f>
        <v>0</v>
      </c>
    </row>
    <row r="456" spans="1:32" x14ac:dyDescent="0.15">
      <c r="A456" s="8">
        <v>45735</v>
      </c>
      <c r="B456" s="1" t="s">
        <v>35</v>
      </c>
      <c r="C456" s="1" t="s">
        <v>33</v>
      </c>
      <c r="D456" s="9">
        <v>125.5308</v>
      </c>
      <c r="E456" s="6">
        <v>3.15</v>
      </c>
      <c r="F456" s="10">
        <v>0.72916666666666696</v>
      </c>
      <c r="G456" s="1">
        <v>18.399999999999999</v>
      </c>
      <c r="H456" s="1">
        <v>64.400000000000006</v>
      </c>
      <c r="I456" s="1">
        <v>18.899999999999999</v>
      </c>
      <c r="J456" s="1">
        <v>0.11</v>
      </c>
      <c r="K456" s="1">
        <v>465</v>
      </c>
      <c r="L456" s="1">
        <v>710</v>
      </c>
      <c r="M456" s="6">
        <f t="shared" si="45"/>
        <v>19.078015656230775</v>
      </c>
      <c r="N456" s="1">
        <v>0</v>
      </c>
      <c r="O456" s="1">
        <v>0</v>
      </c>
      <c r="P456" s="12">
        <f t="shared" si="50"/>
        <v>0</v>
      </c>
      <c r="Q456" s="1">
        <v>0</v>
      </c>
      <c r="R456" s="1">
        <v>0</v>
      </c>
      <c r="S456" s="1">
        <v>0</v>
      </c>
      <c r="T456" s="1">
        <v>0</v>
      </c>
      <c r="U456" s="4" t="s">
        <v>34</v>
      </c>
      <c r="V456">
        <v>0.41</v>
      </c>
      <c r="W456">
        <v>0.3</v>
      </c>
      <c r="X456" s="14">
        <v>0.73</v>
      </c>
      <c r="Y456" s="14">
        <v>2.38</v>
      </c>
      <c r="Z456" s="14">
        <v>0.25</v>
      </c>
      <c r="AA456" s="5">
        <f t="shared" si="46"/>
        <v>0</v>
      </c>
      <c r="AB456" s="15" cm="1">
        <f t="array" ref="AB456">_xlfn.SWITCH(U456,"夏",122,"冬",90,"春",153,"秋",153,0)</f>
        <v>153</v>
      </c>
      <c r="AC456" s="16">
        <f t="shared" si="47"/>
        <v>0</v>
      </c>
      <c r="AD456" s="5">
        <f>IFERROR(AA456/D456,0)</f>
        <v>0</v>
      </c>
      <c r="AE456" s="15">
        <f t="shared" si="48"/>
        <v>0.41917808219178082</v>
      </c>
      <c r="AF456" s="5">
        <f>IFERROR(AD456*AE456*48,0)</f>
        <v>0</v>
      </c>
    </row>
    <row r="457" spans="1:32" x14ac:dyDescent="0.15">
      <c r="A457" s="8">
        <v>45735</v>
      </c>
      <c r="B457" s="1" t="s">
        <v>35</v>
      </c>
      <c r="C457" s="1" t="s">
        <v>33</v>
      </c>
      <c r="D457" s="9">
        <v>125.5308</v>
      </c>
      <c r="E457" s="6">
        <v>3.15</v>
      </c>
      <c r="F457" s="10">
        <v>0.75</v>
      </c>
      <c r="G457" s="1">
        <v>17.8</v>
      </c>
      <c r="H457" s="1">
        <v>65.400000000000006</v>
      </c>
      <c r="I457" s="1">
        <v>18.3</v>
      </c>
      <c r="J457" s="1">
        <v>0.09</v>
      </c>
      <c r="K457" s="1">
        <v>425</v>
      </c>
      <c r="L457" s="1">
        <v>780</v>
      </c>
      <c r="M457" s="6">
        <f t="shared" si="45"/>
        <v>18.458814314281256</v>
      </c>
      <c r="N457" s="1">
        <v>0</v>
      </c>
      <c r="O457" s="1">
        <v>0</v>
      </c>
      <c r="P457" s="12">
        <f t="shared" si="50"/>
        <v>0</v>
      </c>
      <c r="Q457" s="1">
        <v>0</v>
      </c>
      <c r="R457" s="1">
        <v>0</v>
      </c>
      <c r="S457" s="1">
        <v>0</v>
      </c>
      <c r="T457" s="1">
        <v>0</v>
      </c>
      <c r="U457" s="4" t="s">
        <v>34</v>
      </c>
      <c r="V457">
        <v>0.41</v>
      </c>
      <c r="W457">
        <v>0.3</v>
      </c>
      <c r="X457" s="14">
        <v>0.73</v>
      </c>
      <c r="Y457" s="14">
        <v>2.38</v>
      </c>
      <c r="Z457" s="14">
        <v>0.25</v>
      </c>
      <c r="AA457" s="5">
        <f t="shared" si="46"/>
        <v>0</v>
      </c>
      <c r="AB457" s="15" cm="1">
        <f t="array" ref="AB457">_xlfn.SWITCH(U457,"夏",122,"冬",90,"春",153,"秋",153,0)</f>
        <v>153</v>
      </c>
      <c r="AC457" s="16">
        <f t="shared" si="47"/>
        <v>0</v>
      </c>
      <c r="AD457" s="5">
        <f>IFERROR(AA457/D457,0)</f>
        <v>0</v>
      </c>
      <c r="AE457" s="15">
        <f t="shared" si="48"/>
        <v>0.41917808219178082</v>
      </c>
      <c r="AF457" s="5">
        <f>IFERROR(AD457*AE457*48,0)</f>
        <v>0</v>
      </c>
    </row>
    <row r="458" spans="1:32" x14ac:dyDescent="0.15">
      <c r="A458" s="8">
        <v>45735</v>
      </c>
      <c r="B458" s="1" t="s">
        <v>35</v>
      </c>
      <c r="C458" s="1" t="s">
        <v>33</v>
      </c>
      <c r="D458" s="9">
        <v>125.5308</v>
      </c>
      <c r="E458" s="6">
        <v>3.15</v>
      </c>
      <c r="F458" s="10">
        <v>0.77083333333333304</v>
      </c>
      <c r="G458" s="1">
        <v>17.2</v>
      </c>
      <c r="H458" s="1">
        <v>66.400000000000006</v>
      </c>
      <c r="I458" s="1">
        <v>17.7</v>
      </c>
      <c r="J458" s="1">
        <v>7.0000000000000007E-2</v>
      </c>
      <c r="K458" s="1">
        <v>385</v>
      </c>
      <c r="L458" s="1">
        <v>850</v>
      </c>
      <c r="M458" s="6">
        <f t="shared" si="45"/>
        <v>17.837446934686227</v>
      </c>
      <c r="N458" s="1">
        <v>0</v>
      </c>
      <c r="O458" s="1">
        <v>0</v>
      </c>
      <c r="P458" s="12">
        <f t="shared" si="50"/>
        <v>0</v>
      </c>
      <c r="Q458" s="1">
        <v>0</v>
      </c>
      <c r="R458" s="1">
        <v>0</v>
      </c>
      <c r="S458" s="1">
        <v>0</v>
      </c>
      <c r="T458" s="1">
        <v>0</v>
      </c>
      <c r="U458" s="4" t="s">
        <v>34</v>
      </c>
      <c r="V458">
        <v>0.41</v>
      </c>
      <c r="W458">
        <v>0.3</v>
      </c>
      <c r="X458" s="14">
        <v>0.73</v>
      </c>
      <c r="Y458" s="14">
        <v>2.38</v>
      </c>
      <c r="Z458" s="14">
        <v>0.25</v>
      </c>
      <c r="AA458" s="5">
        <f t="shared" si="46"/>
        <v>0</v>
      </c>
      <c r="AB458" s="15" cm="1">
        <f t="array" ref="AB458">_xlfn.SWITCH(U458,"夏",122,"冬",90,"春",153,"秋",153,0)</f>
        <v>153</v>
      </c>
      <c r="AC458" s="16">
        <f t="shared" si="47"/>
        <v>0</v>
      </c>
      <c r="AD458" s="5">
        <f>IFERROR(AA458/D458,0)</f>
        <v>0</v>
      </c>
      <c r="AE458" s="15">
        <f t="shared" si="48"/>
        <v>0.41917808219178082</v>
      </c>
      <c r="AF458" s="5">
        <f>IFERROR(AD458*AE458*48,0)</f>
        <v>0</v>
      </c>
    </row>
    <row r="459" spans="1:32" x14ac:dyDescent="0.15">
      <c r="A459" s="8">
        <v>45735</v>
      </c>
      <c r="B459" s="1" t="s">
        <v>35</v>
      </c>
      <c r="C459" s="1" t="s">
        <v>33</v>
      </c>
      <c r="D459" s="9">
        <v>125.5308</v>
      </c>
      <c r="E459" s="6">
        <v>3.15</v>
      </c>
      <c r="F459" s="10">
        <v>0.79166666666666696</v>
      </c>
      <c r="G459" s="1">
        <v>16.600000000000001</v>
      </c>
      <c r="H459" s="1">
        <v>67.400000000000006</v>
      </c>
      <c r="I459" s="1">
        <v>17.100000000000001</v>
      </c>
      <c r="J459" s="1">
        <v>0.09</v>
      </c>
      <c r="K459" s="1">
        <v>345</v>
      </c>
      <c r="L459" s="1">
        <v>920</v>
      </c>
      <c r="M459" s="6">
        <f t="shared" si="45"/>
        <v>17.260790074341344</v>
      </c>
      <c r="N459" s="1">
        <v>0</v>
      </c>
      <c r="O459" s="1">
        <v>0</v>
      </c>
      <c r="P459" s="12">
        <f t="shared" si="50"/>
        <v>0</v>
      </c>
      <c r="Q459" s="1">
        <v>0</v>
      </c>
      <c r="R459" s="1">
        <v>0</v>
      </c>
      <c r="S459" s="1">
        <v>0</v>
      </c>
      <c r="T459" s="1">
        <v>0</v>
      </c>
      <c r="U459" s="4" t="s">
        <v>34</v>
      </c>
      <c r="V459">
        <v>0.41</v>
      </c>
      <c r="W459">
        <v>0.3</v>
      </c>
      <c r="X459" s="14">
        <v>0.73</v>
      </c>
      <c r="Y459" s="14">
        <v>2.38</v>
      </c>
      <c r="Z459" s="14">
        <v>0.25</v>
      </c>
      <c r="AA459" s="5">
        <f t="shared" si="46"/>
        <v>0</v>
      </c>
      <c r="AB459" s="15" cm="1">
        <f t="array" ref="AB459">_xlfn.SWITCH(U459,"夏",122,"冬",90,"春",153,"秋",153,0)</f>
        <v>153</v>
      </c>
      <c r="AC459" s="16">
        <f t="shared" si="47"/>
        <v>0</v>
      </c>
      <c r="AD459" s="5">
        <f>IFERROR(AA459/D459,0)</f>
        <v>0</v>
      </c>
      <c r="AE459" s="15">
        <f t="shared" si="48"/>
        <v>0.41917808219178082</v>
      </c>
      <c r="AF459" s="5">
        <f>IFERROR(AD459*AE459*48,0)</f>
        <v>0</v>
      </c>
    </row>
    <row r="460" spans="1:32" x14ac:dyDescent="0.15">
      <c r="A460" s="8">
        <v>45735</v>
      </c>
      <c r="B460" s="1" t="s">
        <v>35</v>
      </c>
      <c r="C460" s="1" t="s">
        <v>33</v>
      </c>
      <c r="D460" s="9">
        <v>125.5308</v>
      </c>
      <c r="E460" s="6">
        <v>3.15</v>
      </c>
      <c r="F460" s="10">
        <v>0.8125</v>
      </c>
      <c r="G460" s="1">
        <v>16</v>
      </c>
      <c r="H460" s="1">
        <v>68.400000000000006</v>
      </c>
      <c r="I460" s="1">
        <v>16.5</v>
      </c>
      <c r="J460" s="1">
        <v>0.11</v>
      </c>
      <c r="K460" s="1">
        <v>305</v>
      </c>
      <c r="L460" s="1">
        <v>990</v>
      </c>
      <c r="M460" s="6">
        <f t="shared" si="45"/>
        <v>16.68247186955557</v>
      </c>
      <c r="N460" s="1">
        <v>0</v>
      </c>
      <c r="O460" s="1">
        <v>0</v>
      </c>
      <c r="P460" s="12">
        <f t="shared" si="50"/>
        <v>0</v>
      </c>
      <c r="Q460" s="1">
        <v>0</v>
      </c>
      <c r="R460" s="1">
        <v>0</v>
      </c>
      <c r="S460" s="1">
        <v>0</v>
      </c>
      <c r="T460" s="1">
        <v>0</v>
      </c>
      <c r="U460" s="4" t="s">
        <v>34</v>
      </c>
      <c r="V460">
        <v>0.41</v>
      </c>
      <c r="W460">
        <v>0.3</v>
      </c>
      <c r="X460" s="14">
        <v>0.73</v>
      </c>
      <c r="Y460" s="14">
        <v>2.38</v>
      </c>
      <c r="Z460" s="14">
        <v>0.25</v>
      </c>
      <c r="AA460" s="5">
        <f t="shared" si="46"/>
        <v>0</v>
      </c>
      <c r="AB460" s="15" cm="1">
        <f t="array" ref="AB460">_xlfn.SWITCH(U460,"夏",122,"冬",90,"春",153,"秋",153,0)</f>
        <v>153</v>
      </c>
      <c r="AC460" s="16">
        <f t="shared" si="47"/>
        <v>0</v>
      </c>
      <c r="AD460" s="5">
        <f>IFERROR(AA460/D460,0)</f>
        <v>0</v>
      </c>
      <c r="AE460" s="15">
        <f t="shared" si="48"/>
        <v>0.41917808219178082</v>
      </c>
      <c r="AF460" s="5">
        <f>IFERROR(AD460*AE460*48,0)</f>
        <v>0</v>
      </c>
    </row>
    <row r="461" spans="1:32" x14ac:dyDescent="0.15">
      <c r="A461" s="8">
        <v>45735</v>
      </c>
      <c r="B461" s="1" t="s">
        <v>35</v>
      </c>
      <c r="C461" s="1" t="s">
        <v>33</v>
      </c>
      <c r="D461" s="9">
        <v>125.5308</v>
      </c>
      <c r="E461" s="6">
        <v>3.15</v>
      </c>
      <c r="F461" s="10">
        <v>0.83333333333333304</v>
      </c>
      <c r="G461" s="1">
        <v>15.4</v>
      </c>
      <c r="H461" s="1">
        <v>69.400000000000006</v>
      </c>
      <c r="I461" s="1">
        <v>15.9</v>
      </c>
      <c r="J461" s="1">
        <v>0.09</v>
      </c>
      <c r="K461" s="1">
        <v>265</v>
      </c>
      <c r="L461" s="1">
        <v>1060</v>
      </c>
      <c r="M461" s="6">
        <f t="shared" si="45"/>
        <v>16.062798716093482</v>
      </c>
      <c r="N461" s="1">
        <v>0</v>
      </c>
      <c r="O461" s="1">
        <v>0</v>
      </c>
      <c r="P461" s="12">
        <f t="shared" si="50"/>
        <v>0</v>
      </c>
      <c r="Q461" s="1">
        <v>0</v>
      </c>
      <c r="R461" s="1">
        <v>0</v>
      </c>
      <c r="S461" s="1">
        <v>0</v>
      </c>
      <c r="T461" s="1">
        <v>0</v>
      </c>
      <c r="U461" s="4" t="s">
        <v>34</v>
      </c>
      <c r="V461">
        <v>0.41</v>
      </c>
      <c r="W461">
        <v>0.3</v>
      </c>
      <c r="X461" s="14">
        <v>0.73</v>
      </c>
      <c r="Y461" s="14">
        <v>2.38</v>
      </c>
      <c r="Z461" s="14">
        <v>0.25</v>
      </c>
      <c r="AA461" s="5">
        <f t="shared" si="46"/>
        <v>0</v>
      </c>
      <c r="AB461" s="15" cm="1">
        <f t="array" ref="AB461">_xlfn.SWITCH(U461,"夏",122,"冬",90,"春",153,"秋",153,0)</f>
        <v>153</v>
      </c>
      <c r="AC461" s="16">
        <f t="shared" si="47"/>
        <v>0</v>
      </c>
      <c r="AD461" s="5">
        <f>IFERROR(AA461/D461,0)</f>
        <v>0</v>
      </c>
      <c r="AE461" s="15">
        <f t="shared" si="48"/>
        <v>0.41917808219178082</v>
      </c>
      <c r="AF461" s="5">
        <f>IFERROR(AD461*AE461*48,0)</f>
        <v>0</v>
      </c>
    </row>
    <row r="462" spans="1:32" x14ac:dyDescent="0.15">
      <c r="A462" s="8">
        <v>45735</v>
      </c>
      <c r="B462" s="1" t="s">
        <v>35</v>
      </c>
      <c r="C462" s="1" t="s">
        <v>33</v>
      </c>
      <c r="D462" s="9">
        <v>125.5308</v>
      </c>
      <c r="E462" s="6">
        <v>3.15</v>
      </c>
      <c r="F462" s="10">
        <v>0.85416666666666696</v>
      </c>
      <c r="G462" s="1">
        <v>14.8</v>
      </c>
      <c r="H462" s="1">
        <v>70.400000000000006</v>
      </c>
      <c r="I462" s="1">
        <v>15.3</v>
      </c>
      <c r="J462" s="1">
        <v>7.0000000000000007E-2</v>
      </c>
      <c r="K462" s="1">
        <v>225</v>
      </c>
      <c r="L462" s="1">
        <v>1130</v>
      </c>
      <c r="M462" s="6">
        <f t="shared" si="45"/>
        <v>15.440903008926284</v>
      </c>
      <c r="N462" s="1">
        <v>0</v>
      </c>
      <c r="O462" s="1">
        <v>0</v>
      </c>
      <c r="P462" s="12">
        <f t="shared" si="50"/>
        <v>0</v>
      </c>
      <c r="Q462" s="1">
        <v>0</v>
      </c>
      <c r="R462" s="1">
        <v>0</v>
      </c>
      <c r="S462" s="1">
        <v>0</v>
      </c>
      <c r="T462" s="1">
        <v>0</v>
      </c>
      <c r="U462" s="4" t="s">
        <v>34</v>
      </c>
      <c r="V462">
        <v>0.41</v>
      </c>
      <c r="W462">
        <v>0.3</v>
      </c>
      <c r="X462" s="14">
        <v>0.73</v>
      </c>
      <c r="Y462" s="14">
        <v>2.38</v>
      </c>
      <c r="Z462" s="14">
        <v>0.25</v>
      </c>
      <c r="AA462" s="5">
        <f t="shared" si="46"/>
        <v>0</v>
      </c>
      <c r="AB462" s="15" cm="1">
        <f t="array" ref="AB462">_xlfn.SWITCH(U462,"夏",122,"冬",90,"春",153,"秋",153,0)</f>
        <v>153</v>
      </c>
      <c r="AC462" s="16">
        <f t="shared" si="47"/>
        <v>0</v>
      </c>
      <c r="AD462" s="5">
        <f>IFERROR(AA462/D462,0)</f>
        <v>0</v>
      </c>
      <c r="AE462" s="15">
        <f t="shared" si="48"/>
        <v>0.41917808219178082</v>
      </c>
      <c r="AF462" s="5">
        <f>IFERROR(AD462*AE462*48,0)</f>
        <v>0</v>
      </c>
    </row>
    <row r="463" spans="1:32" x14ac:dyDescent="0.15">
      <c r="A463" s="8">
        <v>45735</v>
      </c>
      <c r="B463" s="1" t="s">
        <v>35</v>
      </c>
      <c r="C463" s="1" t="s">
        <v>33</v>
      </c>
      <c r="D463" s="9">
        <v>125.5308</v>
      </c>
      <c r="E463" s="6">
        <v>3.15</v>
      </c>
      <c r="F463" s="10">
        <v>0.875</v>
      </c>
      <c r="G463" s="1">
        <v>14.2</v>
      </c>
      <c r="H463" s="1">
        <v>71.400000000000006</v>
      </c>
      <c r="I463" s="1">
        <v>14.7</v>
      </c>
      <c r="J463" s="1">
        <v>0.09</v>
      </c>
      <c r="K463" s="1">
        <v>185</v>
      </c>
      <c r="L463" s="1">
        <v>1200</v>
      </c>
      <c r="M463" s="6">
        <f t="shared" si="45"/>
        <v>14.864840925614715</v>
      </c>
      <c r="N463" s="1">
        <v>0</v>
      </c>
      <c r="O463" s="1">
        <v>0</v>
      </c>
      <c r="P463" s="12">
        <f t="shared" si="50"/>
        <v>0</v>
      </c>
      <c r="Q463" s="1">
        <v>0</v>
      </c>
      <c r="R463" s="1">
        <v>0</v>
      </c>
      <c r="S463" s="1">
        <v>0</v>
      </c>
      <c r="T463" s="1">
        <v>0</v>
      </c>
      <c r="U463" s="4" t="s">
        <v>34</v>
      </c>
      <c r="V463">
        <v>0.41</v>
      </c>
      <c r="W463">
        <v>0.3</v>
      </c>
      <c r="X463" s="14">
        <v>0.73</v>
      </c>
      <c r="Y463" s="14">
        <v>2.38</v>
      </c>
      <c r="Z463" s="14">
        <v>0.25</v>
      </c>
      <c r="AA463" s="5">
        <f t="shared" si="46"/>
        <v>0</v>
      </c>
      <c r="AB463" s="15" cm="1">
        <f t="array" ref="AB463">_xlfn.SWITCH(U463,"夏",122,"冬",90,"春",153,"秋",153,0)</f>
        <v>153</v>
      </c>
      <c r="AC463" s="16">
        <f t="shared" si="47"/>
        <v>0</v>
      </c>
      <c r="AD463" s="5">
        <f>IFERROR(AA463/D463,0)</f>
        <v>0</v>
      </c>
      <c r="AE463" s="15">
        <f t="shared" si="48"/>
        <v>0.41917808219178082</v>
      </c>
      <c r="AF463" s="5">
        <f>IFERROR(AD463*AE463*48,0)</f>
        <v>0</v>
      </c>
    </row>
    <row r="464" spans="1:32" x14ac:dyDescent="0.15">
      <c r="A464" s="8">
        <v>45735</v>
      </c>
      <c r="B464" s="1" t="s">
        <v>35</v>
      </c>
      <c r="C464" s="1" t="s">
        <v>33</v>
      </c>
      <c r="D464" s="9">
        <v>125.5308</v>
      </c>
      <c r="E464" s="6">
        <v>3.15</v>
      </c>
      <c r="F464" s="10">
        <v>0.89583333333333304</v>
      </c>
      <c r="G464" s="1">
        <v>13.6</v>
      </c>
      <c r="H464" s="1">
        <v>72.400000000000006</v>
      </c>
      <c r="I464" s="1">
        <v>14.1</v>
      </c>
      <c r="J464" s="1">
        <v>0.11</v>
      </c>
      <c r="K464" s="1">
        <v>145</v>
      </c>
      <c r="L464" s="1">
        <v>1270</v>
      </c>
      <c r="M464" s="6">
        <f t="shared" si="45"/>
        <v>14.287077920991408</v>
      </c>
      <c r="N464" s="1">
        <v>0</v>
      </c>
      <c r="O464" s="1">
        <v>0</v>
      </c>
      <c r="P464" s="12">
        <f t="shared" si="50"/>
        <v>0</v>
      </c>
      <c r="Q464" s="1">
        <v>0</v>
      </c>
      <c r="R464" s="1">
        <v>0</v>
      </c>
      <c r="S464" s="1">
        <v>0</v>
      </c>
      <c r="T464" s="1">
        <v>0</v>
      </c>
      <c r="U464" s="4" t="s">
        <v>34</v>
      </c>
      <c r="V464">
        <v>0.41</v>
      </c>
      <c r="W464">
        <v>0.3</v>
      </c>
      <c r="X464" s="14">
        <v>0.73</v>
      </c>
      <c r="Y464" s="14">
        <v>2.38</v>
      </c>
      <c r="Z464" s="14">
        <v>0.25</v>
      </c>
      <c r="AA464" s="5">
        <f t="shared" si="46"/>
        <v>0</v>
      </c>
      <c r="AB464" s="15" cm="1">
        <f t="array" ref="AB464">_xlfn.SWITCH(U464,"夏",122,"冬",90,"春",153,"秋",153,0)</f>
        <v>153</v>
      </c>
      <c r="AC464" s="16">
        <f t="shared" si="47"/>
        <v>0</v>
      </c>
      <c r="AD464" s="5">
        <f>IFERROR(AA464/D464,0)</f>
        <v>0</v>
      </c>
      <c r="AE464" s="15">
        <f t="shared" si="48"/>
        <v>0.41917808219178082</v>
      </c>
      <c r="AF464" s="5">
        <f>IFERROR(AD464*AE464*48,0)</f>
        <v>0</v>
      </c>
    </row>
    <row r="465" spans="1:32" x14ac:dyDescent="0.15">
      <c r="A465" s="8">
        <v>45735</v>
      </c>
      <c r="B465" s="1" t="s">
        <v>35</v>
      </c>
      <c r="C465" s="1" t="s">
        <v>33</v>
      </c>
      <c r="D465" s="9">
        <v>125.5308</v>
      </c>
      <c r="E465" s="6">
        <v>3.15</v>
      </c>
      <c r="F465" s="10">
        <v>0.91666666666666696</v>
      </c>
      <c r="G465" s="1">
        <v>13</v>
      </c>
      <c r="H465" s="1">
        <v>73.400000000000006</v>
      </c>
      <c r="I465" s="1">
        <v>13.5</v>
      </c>
      <c r="J465" s="1">
        <v>0.09</v>
      </c>
      <c r="K465" s="1">
        <v>105</v>
      </c>
      <c r="L465" s="1">
        <v>1340</v>
      </c>
      <c r="M465" s="6">
        <f t="shared" si="45"/>
        <v>13.666917406204277</v>
      </c>
      <c r="N465" s="1">
        <v>0.7</v>
      </c>
      <c r="O465" s="11" cm="1">
        <f t="array" ref="O465">ROUND(_xlfn.SWITCH(C465,"建筑专教",IF(S465&gt;0.1,1.38,1.28),"阶梯教室",IF(S465&gt;0.1,1.15,1.05),"公共教室",IF(S465&gt;0.1,1.22,1.12),IF(S465&gt;0.1,1.2,1.1))+(MOD(ROW()*11,31)/31-0.5)*0.06,2)</f>
        <v>1.17</v>
      </c>
      <c r="P465" s="12">
        <f t="shared" si="50"/>
        <v>0</v>
      </c>
      <c r="Q465" s="13">
        <f t="shared" ref="Q465:Q475" si="51">(0.303*EXP(-0.036*(O465*58.15))+0.028)*((O465*58.15)-0.00305*(5733-6.99*(O465*58.15)-(EXP(16.6536-4030.183/(G465+235))*(H465/100)))-0.42*((O465*58.15)-58.15)-0.000017*(O465*58.15)*(5867-(EXP(16.6536-4030.183/(G465+235))*(H465/100)))-0.0014*(O465*58.15)*(34-G465)-0.0000000396*IF(N465*0.155&gt;0.078,1.05+0.645*N465*0.155,1)*(POWER((35.7-0.028*(O465*58.15)-N465*0.155*(0.0000000396*IF(N465*0.155&gt;0.078,1.05+0.645*N465*0.155,1)*(POWER((35.7-0.028*(O465*58.15)-N465*0.155*0.1)+273,4)-POWER(M465+273,4))+IF(N465*0.155&gt;0.078,1.05+0.645*N465*0.155,1)*IF(J465&lt;0.2,2.38*ABS(35.7-0.028*(O465*58.15)-G465)^0.25,12.1*SQRT(J465))*(35.7-0.028*(O465*58.15)-G465))+273),4)-POWER(M465+273,4))-IF(N465*0.155&gt;0.078,1.05+0.645*N465*0.155,1)*IF(J465&lt;0.2,2.38*ABS(35.7-0.028*(O465*58.15)-N465*0.155*0.1-G465)^0.25,12.1*SQRT(J465))*(35.7-0.028*(O465*58.15)-N465*0.155*0.1-G465))</f>
        <v>-3.6571913092467754</v>
      </c>
      <c r="R465" s="1">
        <v>0</v>
      </c>
      <c r="S465" s="1">
        <v>0.13900000000000001</v>
      </c>
      <c r="T465" s="1">
        <v>3.2000000000000001E-2</v>
      </c>
      <c r="U465" s="4" t="s">
        <v>34</v>
      </c>
      <c r="V465">
        <v>0.41</v>
      </c>
      <c r="W465">
        <v>0.3</v>
      </c>
      <c r="X465" s="14">
        <v>0.73</v>
      </c>
      <c r="Y465" s="14">
        <v>2.38</v>
      </c>
      <c r="Z465" s="14">
        <v>0.25</v>
      </c>
      <c r="AA465" s="5">
        <f t="shared" si="46"/>
        <v>0.17100000000000001</v>
      </c>
      <c r="AB465" s="15" cm="1">
        <f t="array" ref="AB465">_xlfn.SWITCH(U465,"夏",122,"冬",90,"春",153,"秋",153,0)</f>
        <v>153</v>
      </c>
      <c r="AC465" s="16">
        <f t="shared" si="47"/>
        <v>26.163</v>
      </c>
      <c r="AD465" s="5">
        <f>IFERROR(AA465/D465,0)</f>
        <v>1.3622154881511152E-3</v>
      </c>
      <c r="AE465" s="15">
        <f t="shared" si="48"/>
        <v>0.41917808219178082</v>
      </c>
      <c r="AF465" s="5">
        <f>IFERROR(AD465*AE465*48,0)</f>
        <v>2.7408522041046001E-2</v>
      </c>
    </row>
    <row r="466" spans="1:32" x14ac:dyDescent="0.15">
      <c r="A466" s="8">
        <v>45735</v>
      </c>
      <c r="B466" s="1" t="s">
        <v>36</v>
      </c>
      <c r="C466" s="1" t="s">
        <v>33</v>
      </c>
      <c r="D466" s="9">
        <v>125.5308</v>
      </c>
      <c r="E466" s="6">
        <v>3.15</v>
      </c>
      <c r="F466" s="10">
        <v>0.33333333333333298</v>
      </c>
      <c r="G466" s="1">
        <v>17.8</v>
      </c>
      <c r="H466" s="1">
        <v>67.2</v>
      </c>
      <c r="I466" s="1">
        <v>18.100000000000001</v>
      </c>
      <c r="J466" s="1">
        <v>0.08</v>
      </c>
      <c r="K466" s="1">
        <v>520</v>
      </c>
      <c r="L466" s="1">
        <v>1375</v>
      </c>
      <c r="M466" s="6">
        <f t="shared" si="45"/>
        <v>18.189001976781526</v>
      </c>
      <c r="N466" s="1">
        <v>0.7</v>
      </c>
      <c r="O466" s="11" cm="1">
        <f t="array" ref="O466">ROUND(_xlfn.SWITCH(C466,"建筑专教",IF(S466&gt;0.1,1.38,1.28),"阶梯教室",IF(S466&gt;0.1,1.15,1.05),"公共教室",IF(S466&gt;0.1,1.22,1.12),IF(S466&gt;0.1,1.2,1.1))+(MOD(ROW()*11,31)/31-0.5)*0.06,2)</f>
        <v>1.19</v>
      </c>
      <c r="P466" s="12">
        <f t="shared" si="50"/>
        <v>0.12</v>
      </c>
      <c r="Q466" s="13">
        <f t="shared" si="51"/>
        <v>-1.9996833551145663</v>
      </c>
      <c r="R466" s="1">
        <v>0</v>
      </c>
      <c r="S466" s="1">
        <v>0.13800000000000001</v>
      </c>
      <c r="T466" s="1">
        <v>3.5000000000000003E-2</v>
      </c>
      <c r="U466" s="4" t="s">
        <v>34</v>
      </c>
      <c r="V466">
        <v>0.41</v>
      </c>
      <c r="W466">
        <v>0.3</v>
      </c>
      <c r="X466" s="14">
        <v>0.73</v>
      </c>
      <c r="Y466" s="14">
        <v>2.38</v>
      </c>
      <c r="Z466" s="14">
        <v>0.25</v>
      </c>
      <c r="AA466" s="5">
        <f t="shared" si="46"/>
        <v>0.17300000000000001</v>
      </c>
      <c r="AB466" s="15" cm="1">
        <f t="array" ref="AB466">_xlfn.SWITCH(U466,"夏",122,"冬",90,"春",153,"秋",153,0)</f>
        <v>153</v>
      </c>
      <c r="AC466" s="16">
        <f t="shared" si="47"/>
        <v>26.469000000000001</v>
      </c>
      <c r="AD466" s="5">
        <f>IFERROR(AA466/D466,0)</f>
        <v>1.3781478330417716E-3</v>
      </c>
      <c r="AE466" s="15">
        <f t="shared" si="48"/>
        <v>0.41917808219178082</v>
      </c>
      <c r="AF466" s="5">
        <f>IFERROR(AD466*AE466*48,0)</f>
        <v>2.7729089550298E-2</v>
      </c>
    </row>
    <row r="467" spans="1:32" x14ac:dyDescent="0.15">
      <c r="A467" s="8">
        <v>45735</v>
      </c>
      <c r="B467" s="1" t="s">
        <v>36</v>
      </c>
      <c r="C467" s="1" t="s">
        <v>33</v>
      </c>
      <c r="D467" s="9">
        <v>125.5308</v>
      </c>
      <c r="E467" s="6">
        <v>3.15</v>
      </c>
      <c r="F467" s="10">
        <v>0.35416666666666702</v>
      </c>
      <c r="G467" s="1">
        <v>18.5</v>
      </c>
      <c r="H467" s="1">
        <v>65.7</v>
      </c>
      <c r="I467" s="1">
        <v>18.8</v>
      </c>
      <c r="J467" s="1">
        <v>0.1</v>
      </c>
      <c r="K467" s="1">
        <v>630</v>
      </c>
      <c r="L467" s="1">
        <v>1445</v>
      </c>
      <c r="M467" s="6">
        <f t="shared" si="45"/>
        <v>18.901016355141223</v>
      </c>
      <c r="N467" s="1">
        <v>0.7</v>
      </c>
      <c r="O467" s="11" cm="1">
        <f t="array" ref="O467">ROUND(_xlfn.SWITCH(C467,"建筑专教",IF(S467&gt;0.1,1.38,1.28),"阶梯教室",IF(S467&gt;0.1,1.15,1.05),"公共教室",IF(S467&gt;0.1,1.22,1.12),IF(S467&gt;0.1,1.2,1.1))+(MOD(ROW()*11,31)/31-0.5)*0.06,2)</f>
        <v>1.21</v>
      </c>
      <c r="P467" s="12">
        <f t="shared" si="50"/>
        <v>0.23</v>
      </c>
      <c r="Q467" s="13">
        <f t="shared" si="51"/>
        <v>-1.7045713553283008</v>
      </c>
      <c r="R467" s="1">
        <v>0</v>
      </c>
      <c r="S467" s="1">
        <v>0.13600000000000001</v>
      </c>
      <c r="T467" s="1">
        <v>0.03</v>
      </c>
      <c r="U467" s="4" t="s">
        <v>34</v>
      </c>
      <c r="V467">
        <v>0.41</v>
      </c>
      <c r="W467">
        <v>0.3</v>
      </c>
      <c r="X467" s="14">
        <v>0.73</v>
      </c>
      <c r="Y467" s="14">
        <v>2.38</v>
      </c>
      <c r="Z467" s="14">
        <v>0.25</v>
      </c>
      <c r="AA467" s="5">
        <f t="shared" si="46"/>
        <v>0.16600000000000001</v>
      </c>
      <c r="AB467" s="15" cm="1">
        <f t="array" ref="AB467">_xlfn.SWITCH(U467,"夏",122,"冬",90,"春",153,"秋",153,0)</f>
        <v>153</v>
      </c>
      <c r="AC467" s="16">
        <f t="shared" si="47"/>
        <v>25.398</v>
      </c>
      <c r="AD467" s="5">
        <f>IFERROR(AA467/D467,0)</f>
        <v>1.3223846259244744E-3</v>
      </c>
      <c r="AE467" s="15">
        <f t="shared" si="48"/>
        <v>0.41917808219178082</v>
      </c>
      <c r="AF467" s="5">
        <f>IFERROR(AD467*AE467*48,0)</f>
        <v>2.6607103267916002E-2</v>
      </c>
    </row>
    <row r="468" spans="1:32" x14ac:dyDescent="0.15">
      <c r="A468" s="8">
        <v>45735</v>
      </c>
      <c r="B468" s="1" t="s">
        <v>36</v>
      </c>
      <c r="C468" s="1" t="s">
        <v>33</v>
      </c>
      <c r="D468" s="9">
        <v>125.5308</v>
      </c>
      <c r="E468" s="6">
        <v>3.15</v>
      </c>
      <c r="F468" s="10">
        <v>0.375</v>
      </c>
      <c r="G468" s="1">
        <v>19.399999999999999</v>
      </c>
      <c r="H468" s="1">
        <v>63.7</v>
      </c>
      <c r="I468" s="1">
        <v>19.7</v>
      </c>
      <c r="J468" s="1">
        <v>0.08</v>
      </c>
      <c r="K468" s="1">
        <v>800</v>
      </c>
      <c r="L468" s="1">
        <v>1515</v>
      </c>
      <c r="M468" s="6">
        <f t="shared" si="45"/>
        <v>19.787552002253847</v>
      </c>
      <c r="N468" s="1">
        <v>0.7</v>
      </c>
      <c r="O468" s="11" cm="1">
        <f t="array" ref="O468">ROUND(_xlfn.SWITCH(C468,"建筑专教",IF(S468&gt;0.1,1.38,1.28),"阶梯教室",IF(S468&gt;0.1,1.15,1.05),"公共教室",IF(S468&gt;0.1,1.22,1.12),IF(S468&gt;0.1,1.2,1.1))+(MOD(ROW()*11,31)/31-0.5)*0.06,2)</f>
        <v>1.17</v>
      </c>
      <c r="P468" s="12">
        <f t="shared" si="50"/>
        <v>0.4</v>
      </c>
      <c r="Q468" s="13">
        <f t="shared" si="51"/>
        <v>-1.5685726606510673</v>
      </c>
      <c r="R468" s="1">
        <v>0</v>
      </c>
      <c r="S468" s="1">
        <v>0.13400000000000001</v>
      </c>
      <c r="T468" s="1">
        <v>5.0000000000000001E-3</v>
      </c>
      <c r="U468" s="4" t="s">
        <v>34</v>
      </c>
      <c r="V468">
        <v>0.41</v>
      </c>
      <c r="W468">
        <v>0.3</v>
      </c>
      <c r="X468" s="14">
        <v>0.73</v>
      </c>
      <c r="Y468" s="14">
        <v>2.38</v>
      </c>
      <c r="Z468" s="14">
        <v>0.25</v>
      </c>
      <c r="AA468" s="5">
        <f t="shared" si="46"/>
        <v>0.13900000000000001</v>
      </c>
      <c r="AB468" s="15" cm="1">
        <f t="array" ref="AB468">_xlfn.SWITCH(U468,"夏",122,"冬",90,"春",153,"秋",153,0)</f>
        <v>153</v>
      </c>
      <c r="AC468" s="16">
        <f t="shared" si="47"/>
        <v>21.267000000000003</v>
      </c>
      <c r="AD468" s="5">
        <f>IFERROR(AA468/D468,0)</f>
        <v>1.1072979699006142E-3</v>
      </c>
      <c r="AE468" s="15">
        <f t="shared" si="48"/>
        <v>0.41917808219178082</v>
      </c>
      <c r="AF468" s="5">
        <f>IFERROR(AD468*AE468*48,0)</f>
        <v>2.2279441893014E-2</v>
      </c>
    </row>
    <row r="469" spans="1:32" x14ac:dyDescent="0.15">
      <c r="A469" s="8">
        <v>45735</v>
      </c>
      <c r="B469" s="1" t="s">
        <v>36</v>
      </c>
      <c r="C469" s="1" t="s">
        <v>33</v>
      </c>
      <c r="D469" s="9">
        <v>125.5308</v>
      </c>
      <c r="E469" s="6">
        <v>3.15</v>
      </c>
      <c r="F469" s="10">
        <v>0.39583333333333298</v>
      </c>
      <c r="G469" s="1">
        <v>20.2</v>
      </c>
      <c r="H469" s="1">
        <v>62.2</v>
      </c>
      <c r="I469" s="1">
        <v>20.5</v>
      </c>
      <c r="J469" s="1">
        <v>0.1</v>
      </c>
      <c r="K469" s="1">
        <v>950</v>
      </c>
      <c r="L469" s="1">
        <v>1585</v>
      </c>
      <c r="M469" s="6">
        <f t="shared" si="45"/>
        <v>20.599273261212772</v>
      </c>
      <c r="N469" s="1">
        <v>0.7</v>
      </c>
      <c r="O469" s="11" cm="1">
        <f t="array" ref="O469">ROUND(_xlfn.SWITCH(C469,"建筑专教",IF(S469&gt;0.1,1.38,1.28),"阶梯教室",IF(S469&gt;0.1,1.15,1.05),"公共教室",IF(S469&gt;0.1,1.22,1.12),IF(S469&gt;0.1,1.2,1.1))+(MOD(ROW()*11,31)/31-0.5)*0.06,2)</f>
        <v>1.2</v>
      </c>
      <c r="P469" s="12">
        <f t="shared" si="50"/>
        <v>0.55000000000000004</v>
      </c>
      <c r="Q469" s="13">
        <f t="shared" si="51"/>
        <v>-1.2199324857527778</v>
      </c>
      <c r="R469" s="1">
        <v>0</v>
      </c>
      <c r="S469" s="1">
        <v>0.13200000000000001</v>
      </c>
      <c r="T469" s="1">
        <v>2.5000000000000001E-2</v>
      </c>
      <c r="U469" s="4" t="s">
        <v>34</v>
      </c>
      <c r="V469">
        <v>0.41</v>
      </c>
      <c r="W469">
        <v>0.3</v>
      </c>
      <c r="X469" s="14">
        <v>0.73</v>
      </c>
      <c r="Y469" s="14">
        <v>2.38</v>
      </c>
      <c r="Z469" s="14">
        <v>0.25</v>
      </c>
      <c r="AA469" s="5">
        <f t="shared" si="46"/>
        <v>0.157</v>
      </c>
      <c r="AB469" s="15" cm="1">
        <f t="array" ref="AB469">_xlfn.SWITCH(U469,"夏",122,"冬",90,"春",153,"秋",153,0)</f>
        <v>153</v>
      </c>
      <c r="AC469" s="16">
        <f t="shared" si="47"/>
        <v>24.021000000000001</v>
      </c>
      <c r="AD469" s="5">
        <f>IFERROR(AA469/D469,0)</f>
        <v>1.2506890739165208E-3</v>
      </c>
      <c r="AE469" s="15">
        <f t="shared" si="48"/>
        <v>0.41917808219178082</v>
      </c>
      <c r="AF469" s="5">
        <f>IFERROR(AD469*AE469*48,0)</f>
        <v>2.5164549476282001E-2</v>
      </c>
    </row>
    <row r="470" spans="1:32" x14ac:dyDescent="0.15">
      <c r="A470" s="8">
        <v>45735</v>
      </c>
      <c r="B470" s="1" t="s">
        <v>36</v>
      </c>
      <c r="C470" s="1" t="s">
        <v>33</v>
      </c>
      <c r="D470" s="9">
        <v>125.5308</v>
      </c>
      <c r="E470" s="6">
        <v>3.15</v>
      </c>
      <c r="F470" s="10">
        <v>0.41666666666666702</v>
      </c>
      <c r="G470" s="1">
        <v>21</v>
      </c>
      <c r="H470" s="1">
        <v>60.7</v>
      </c>
      <c r="I470" s="1">
        <v>21.3</v>
      </c>
      <c r="J470" s="1">
        <v>0.11</v>
      </c>
      <c r="K470" s="1">
        <v>1110</v>
      </c>
      <c r="L470" s="1">
        <v>1655</v>
      </c>
      <c r="M470" s="6">
        <f t="shared" si="45"/>
        <v>21.40425882080217</v>
      </c>
      <c r="N470" s="1">
        <v>0.7</v>
      </c>
      <c r="O470" s="11" cm="1">
        <f t="array" ref="O470">ROUND(_xlfn.SWITCH(C470,"建筑专教",IF(S470&gt;0.1,1.38,1.28),"阶梯教室",IF(S470&gt;0.1,1.15,1.05),"公共教室",IF(S470&gt;0.1,1.22,1.12),IF(S470&gt;0.1,1.2,1.1))+(MOD(ROW()*11,31)/31-0.5)*0.06,2)</f>
        <v>1.22</v>
      </c>
      <c r="P470" s="12">
        <f t="shared" si="50"/>
        <v>0.7</v>
      </c>
      <c r="Q470" s="13">
        <f t="shared" si="51"/>
        <v>-0.92296037466679559</v>
      </c>
      <c r="R470" s="1">
        <v>0</v>
      </c>
      <c r="S470" s="1">
        <v>0.13</v>
      </c>
      <c r="T470" s="1">
        <v>3.2000000000000001E-2</v>
      </c>
      <c r="U470" s="4" t="s">
        <v>34</v>
      </c>
      <c r="V470">
        <v>0.41</v>
      </c>
      <c r="W470">
        <v>0.3</v>
      </c>
      <c r="X470" s="14">
        <v>0.73</v>
      </c>
      <c r="Y470" s="14">
        <v>2.38</v>
      </c>
      <c r="Z470" s="14">
        <v>0.25</v>
      </c>
      <c r="AA470" s="5">
        <f t="shared" si="46"/>
        <v>0.16200000000000001</v>
      </c>
      <c r="AB470" s="15" cm="1">
        <f t="array" ref="AB470">_xlfn.SWITCH(U470,"夏",122,"冬",90,"春",153,"秋",153,0)</f>
        <v>153</v>
      </c>
      <c r="AC470" s="16">
        <f t="shared" si="47"/>
        <v>24.786000000000001</v>
      </c>
      <c r="AD470" s="5">
        <f>IFERROR(AA470/D470,0)</f>
        <v>1.2905199361431616E-3</v>
      </c>
      <c r="AE470" s="15">
        <f t="shared" si="48"/>
        <v>0.41917808219178082</v>
      </c>
      <c r="AF470" s="5">
        <f>IFERROR(AD470*AE470*48,0)</f>
        <v>2.5965968249411997E-2</v>
      </c>
    </row>
    <row r="471" spans="1:32" x14ac:dyDescent="0.15">
      <c r="A471" s="8">
        <v>45735</v>
      </c>
      <c r="B471" s="1" t="s">
        <v>36</v>
      </c>
      <c r="C471" s="1" t="s">
        <v>33</v>
      </c>
      <c r="D471" s="9">
        <v>125.5308</v>
      </c>
      <c r="E471" s="6">
        <v>3.15</v>
      </c>
      <c r="F471" s="10">
        <v>0.4375</v>
      </c>
      <c r="G471" s="1">
        <v>21.4</v>
      </c>
      <c r="H471" s="1">
        <v>59.7</v>
      </c>
      <c r="I471" s="1">
        <v>21.9</v>
      </c>
      <c r="J471" s="1">
        <v>0.13</v>
      </c>
      <c r="K471" s="1">
        <v>810</v>
      </c>
      <c r="L471" s="1">
        <v>1725</v>
      </c>
      <c r="M471" s="6">
        <f t="shared" si="45"/>
        <v>22.090831084934678</v>
      </c>
      <c r="N471" s="1">
        <v>0.7</v>
      </c>
      <c r="O471" s="11" cm="1">
        <f t="array" ref="O471">ROUND(_xlfn.SWITCH(C471,"建筑专教",IF(S471&gt;0.1,1.38,1.28),"阶梯教室",IF(S471&gt;0.1,1.15,1.05),"公共教室",IF(S471&gt;0.1,1.22,1.12),IF(S471&gt;0.1,1.2,1.1))+(MOD(ROW()*11,31)/31-0.5)*0.06,2)</f>
        <v>1.18</v>
      </c>
      <c r="P471" s="12">
        <f t="shared" si="50"/>
        <v>0.41</v>
      </c>
      <c r="Q471" s="13">
        <f t="shared" si="51"/>
        <v>-0.88156021897424053</v>
      </c>
      <c r="R471" s="1">
        <v>0</v>
      </c>
      <c r="S471" s="1">
        <v>0.128</v>
      </c>
      <c r="T471" s="1">
        <v>2.8000000000000001E-2</v>
      </c>
      <c r="U471" s="4" t="s">
        <v>34</v>
      </c>
      <c r="V471">
        <v>0.41</v>
      </c>
      <c r="W471">
        <v>0.3</v>
      </c>
      <c r="X471" s="14">
        <v>0.73</v>
      </c>
      <c r="Y471" s="14">
        <v>2.38</v>
      </c>
      <c r="Z471" s="14">
        <v>0.25</v>
      </c>
      <c r="AA471" s="5">
        <f t="shared" si="46"/>
        <v>0.156</v>
      </c>
      <c r="AB471" s="15" cm="1">
        <f t="array" ref="AB471">_xlfn.SWITCH(U471,"夏",122,"冬",90,"春",153,"秋",153,0)</f>
        <v>153</v>
      </c>
      <c r="AC471" s="16">
        <f t="shared" si="47"/>
        <v>23.867999999999999</v>
      </c>
      <c r="AD471" s="5">
        <f>IFERROR(AA471/D471,0)</f>
        <v>1.2427229014711928E-3</v>
      </c>
      <c r="AE471" s="15">
        <f t="shared" si="48"/>
        <v>0.41917808219178082</v>
      </c>
      <c r="AF471" s="5">
        <f>IFERROR(AD471*AE471*48,0)</f>
        <v>2.5004265721655997E-2</v>
      </c>
    </row>
    <row r="472" spans="1:32" x14ac:dyDescent="0.15">
      <c r="A472" s="8">
        <v>45735</v>
      </c>
      <c r="B472" s="1" t="s">
        <v>36</v>
      </c>
      <c r="C472" s="1" t="s">
        <v>33</v>
      </c>
      <c r="D472" s="9">
        <v>125.5308</v>
      </c>
      <c r="E472" s="6">
        <v>3.15</v>
      </c>
      <c r="F472" s="10">
        <v>0.45833333333333298</v>
      </c>
      <c r="G472" s="1">
        <v>21.9</v>
      </c>
      <c r="H472" s="1">
        <v>58.7</v>
      </c>
      <c r="I472" s="1">
        <v>22.5</v>
      </c>
      <c r="J472" s="1">
        <v>0.11</v>
      </c>
      <c r="K472" s="1">
        <v>1070</v>
      </c>
      <c r="L472" s="1">
        <v>1795</v>
      </c>
      <c r="M472" s="6">
        <f t="shared" si="45"/>
        <v>22.705883178609724</v>
      </c>
      <c r="N472" s="1">
        <v>0.7</v>
      </c>
      <c r="O472" s="11" cm="1">
        <f t="array" ref="O472">ROUND(_xlfn.SWITCH(C472,"建筑专教",IF(S472&gt;0.1,1.38,1.28),"阶梯教室",IF(S472&gt;0.1,1.15,1.05),"公共教室",IF(S472&gt;0.1,1.22,1.12),IF(S472&gt;0.1,1.2,1.1))+(MOD(ROW()*11,31)/31-0.5)*0.06,2)</f>
        <v>1.2</v>
      </c>
      <c r="P472" s="12">
        <f t="shared" si="50"/>
        <v>0.66</v>
      </c>
      <c r="Q472" s="13">
        <f t="shared" si="51"/>
        <v>-0.66469954516124941</v>
      </c>
      <c r="R472" s="1">
        <v>0</v>
      </c>
      <c r="S472" s="1">
        <v>0.126</v>
      </c>
      <c r="T472" s="1">
        <v>3.2000000000000001E-2</v>
      </c>
      <c r="U472" s="4" t="s">
        <v>34</v>
      </c>
      <c r="V472">
        <v>0.41</v>
      </c>
      <c r="W472">
        <v>0.3</v>
      </c>
      <c r="X472" s="14">
        <v>0.73</v>
      </c>
      <c r="Y472" s="14">
        <v>2.38</v>
      </c>
      <c r="Z472" s="14">
        <v>0.25</v>
      </c>
      <c r="AA472" s="5">
        <f t="shared" si="46"/>
        <v>0.158</v>
      </c>
      <c r="AB472" s="15" cm="1">
        <f t="array" ref="AB472">_xlfn.SWITCH(U472,"夏",122,"冬",90,"春",153,"秋",153,0)</f>
        <v>153</v>
      </c>
      <c r="AC472" s="16">
        <f t="shared" si="47"/>
        <v>24.173999999999999</v>
      </c>
      <c r="AD472" s="5">
        <f>IFERROR(AA472/D472,0)</f>
        <v>1.2586552463618491E-3</v>
      </c>
      <c r="AE472" s="15">
        <f t="shared" si="48"/>
        <v>0.41917808219178082</v>
      </c>
      <c r="AF472" s="5">
        <f>IFERROR(AD472*AE472*48,0)</f>
        <v>2.5324833230907999E-2</v>
      </c>
    </row>
    <row r="473" spans="1:32" x14ac:dyDescent="0.15">
      <c r="A473" s="8">
        <v>45735</v>
      </c>
      <c r="B473" s="1" t="s">
        <v>36</v>
      </c>
      <c r="C473" s="1" t="s">
        <v>33</v>
      </c>
      <c r="D473" s="9">
        <v>125.5308</v>
      </c>
      <c r="E473" s="6">
        <v>3.15</v>
      </c>
      <c r="F473" s="10">
        <v>0.47916666666666702</v>
      </c>
      <c r="G473" s="1">
        <v>22.5</v>
      </c>
      <c r="H473" s="1">
        <v>57.7</v>
      </c>
      <c r="I473" s="1">
        <v>23.1</v>
      </c>
      <c r="J473" s="1">
        <v>0.09</v>
      </c>
      <c r="K473" s="1">
        <v>1220</v>
      </c>
      <c r="L473" s="1">
        <v>1865</v>
      </c>
      <c r="M473" s="6">
        <f t="shared" si="45"/>
        <v>23.281444573622764</v>
      </c>
      <c r="N473" s="1">
        <v>0.7</v>
      </c>
      <c r="O473" s="11" cm="1">
        <f t="array" ref="O473">ROUND(_xlfn.SWITCH(C473,"建筑专教",IF(S473&gt;0.1,1.38,1.28),"阶梯教室",IF(S473&gt;0.1,1.15,1.05),"公共教室",IF(S473&gt;0.1,1.22,1.12),IF(S473&gt;0.1,1.2,1.1))+(MOD(ROW()*11,31)/31-0.5)*0.06,2)</f>
        <v>1.22</v>
      </c>
      <c r="P473" s="12">
        <f t="shared" si="50"/>
        <v>0.81</v>
      </c>
      <c r="Q473" s="13">
        <f t="shared" si="51"/>
        <v>-0.44597800105140695</v>
      </c>
      <c r="R473" s="1">
        <v>0</v>
      </c>
      <c r="S473" s="1">
        <v>0.161</v>
      </c>
      <c r="T473" s="1">
        <v>3.7999999999999999E-2</v>
      </c>
      <c r="U473" s="4" t="s">
        <v>34</v>
      </c>
      <c r="V473">
        <v>0.41</v>
      </c>
      <c r="W473">
        <v>0.3</v>
      </c>
      <c r="X473" s="14">
        <v>0.73</v>
      </c>
      <c r="Y473" s="14">
        <v>2.38</v>
      </c>
      <c r="Z473" s="14">
        <v>0.25</v>
      </c>
      <c r="AA473" s="5">
        <f t="shared" si="46"/>
        <v>0.19900000000000001</v>
      </c>
      <c r="AB473" s="15" cm="1">
        <f t="array" ref="AB473">_xlfn.SWITCH(U473,"夏",122,"冬",90,"春",153,"秋",153,0)</f>
        <v>153</v>
      </c>
      <c r="AC473" s="16">
        <f t="shared" si="47"/>
        <v>30.447000000000003</v>
      </c>
      <c r="AD473" s="5">
        <f>IFERROR(AA473/D473,0)</f>
        <v>1.5852683166203037E-3</v>
      </c>
      <c r="AE473" s="15">
        <f t="shared" si="48"/>
        <v>0.41917808219178082</v>
      </c>
      <c r="AF473" s="5">
        <f>IFERROR(AD473*AE473*48,0)</f>
        <v>3.1896467170573997E-2</v>
      </c>
    </row>
    <row r="474" spans="1:32" x14ac:dyDescent="0.15">
      <c r="A474" s="8">
        <v>45735</v>
      </c>
      <c r="B474" s="1" t="s">
        <v>36</v>
      </c>
      <c r="C474" s="1" t="s">
        <v>33</v>
      </c>
      <c r="D474" s="9">
        <v>125.5308</v>
      </c>
      <c r="E474" s="6">
        <v>3.15</v>
      </c>
      <c r="F474" s="10">
        <v>0.5</v>
      </c>
      <c r="G474" s="1">
        <v>22.9</v>
      </c>
      <c r="H474" s="1">
        <v>56.7</v>
      </c>
      <c r="I474" s="1">
        <v>23.7</v>
      </c>
      <c r="J474" s="1">
        <v>0.11</v>
      </c>
      <c r="K474" s="1">
        <v>850</v>
      </c>
      <c r="L474" s="1">
        <v>1935</v>
      </c>
      <c r="M474" s="6">
        <f t="shared" si="45"/>
        <v>23.971107048892577</v>
      </c>
      <c r="N474" s="1">
        <v>0.7</v>
      </c>
      <c r="O474" s="11" cm="1">
        <f t="array" ref="O474">ROUND(_xlfn.SWITCH(C474,"建筑专教",IF(S474&gt;0.1,1.38,1.28),"阶梯教室",IF(S474&gt;0.1,1.15,1.05),"公共教室",IF(S474&gt;0.1,1.22,1.12),IF(S474&gt;0.1,1.2,1.1))+(MOD(ROW()*11,31)/31-0.5)*0.06,2)</f>
        <v>1.18</v>
      </c>
      <c r="P474" s="12">
        <f t="shared" si="50"/>
        <v>0.45</v>
      </c>
      <c r="Q474" s="13">
        <f t="shared" si="51"/>
        <v>-0.38843342258882169</v>
      </c>
      <c r="R474" s="1">
        <v>0</v>
      </c>
      <c r="S474" s="1">
        <v>0.159</v>
      </c>
      <c r="T474" s="1">
        <v>3.2000000000000001E-2</v>
      </c>
      <c r="U474" s="4" t="s">
        <v>34</v>
      </c>
      <c r="V474">
        <v>0.41</v>
      </c>
      <c r="W474">
        <v>0.3</v>
      </c>
      <c r="X474" s="14">
        <v>0.73</v>
      </c>
      <c r="Y474" s="14">
        <v>2.38</v>
      </c>
      <c r="Z474" s="14">
        <v>0.25</v>
      </c>
      <c r="AA474" s="5">
        <f t="shared" si="46"/>
        <v>0.191</v>
      </c>
      <c r="AB474" s="15" cm="1">
        <f t="array" ref="AB474">_xlfn.SWITCH(U474,"夏",122,"冬",90,"春",153,"秋",153,0)</f>
        <v>153</v>
      </c>
      <c r="AC474" s="16">
        <f t="shared" si="47"/>
        <v>29.222999999999999</v>
      </c>
      <c r="AD474" s="5">
        <f>IFERROR(AA474/D474,0)</f>
        <v>1.5215389370576782E-3</v>
      </c>
      <c r="AE474" s="15">
        <f t="shared" si="48"/>
        <v>0.41917808219178082</v>
      </c>
      <c r="AF474" s="5">
        <f>IFERROR(AD474*AE474*48,0)</f>
        <v>3.0614197133565994E-2</v>
      </c>
    </row>
    <row r="475" spans="1:32" x14ac:dyDescent="0.15">
      <c r="A475" s="8">
        <v>45735</v>
      </c>
      <c r="B475" s="1" t="s">
        <v>36</v>
      </c>
      <c r="C475" s="1" t="s">
        <v>33</v>
      </c>
      <c r="D475" s="9">
        <v>125.5308</v>
      </c>
      <c r="E475" s="6">
        <v>3.15</v>
      </c>
      <c r="F475" s="10">
        <v>0.52083333333333304</v>
      </c>
      <c r="G475" s="1">
        <v>22.5</v>
      </c>
      <c r="H475" s="1">
        <v>57.7</v>
      </c>
      <c r="I475" s="1">
        <v>23.2</v>
      </c>
      <c r="J475" s="1">
        <v>0.09</v>
      </c>
      <c r="K475" s="1">
        <v>650</v>
      </c>
      <c r="L475" s="1">
        <v>2005</v>
      </c>
      <c r="M475" s="6">
        <f t="shared" si="45"/>
        <v>23.411439081684534</v>
      </c>
      <c r="N475" s="1">
        <v>0.7</v>
      </c>
      <c r="O475" s="11" cm="1">
        <f t="array" ref="O475">ROUND(_xlfn.SWITCH(C475,"建筑专教",IF(S475&gt;0.1,1.38,1.28),"阶梯教室",IF(S475&gt;0.1,1.15,1.05),"公共教室",IF(S475&gt;0.1,1.22,1.12),IF(S475&gt;0.1,1.2,1.1))+(MOD(ROW()*11,31)/31-0.5)*0.06,2)</f>
        <v>1.2</v>
      </c>
      <c r="P475" s="12">
        <f t="shared" si="50"/>
        <v>0.25</v>
      </c>
      <c r="Q475" s="13">
        <f t="shared" si="51"/>
        <v>-0.47720589542371017</v>
      </c>
      <c r="R475" s="1">
        <v>0</v>
      </c>
      <c r="S475" s="1">
        <v>0.157</v>
      </c>
      <c r="T475" s="1">
        <v>3.5000000000000003E-2</v>
      </c>
      <c r="U475" s="4" t="s">
        <v>34</v>
      </c>
      <c r="V475">
        <v>0.41</v>
      </c>
      <c r="W475">
        <v>0.3</v>
      </c>
      <c r="X475" s="14">
        <v>0.73</v>
      </c>
      <c r="Y475" s="14">
        <v>2.38</v>
      </c>
      <c r="Z475" s="14">
        <v>0.25</v>
      </c>
      <c r="AA475" s="5">
        <f t="shared" si="46"/>
        <v>0.192</v>
      </c>
      <c r="AB475" s="15" cm="1">
        <f t="array" ref="AB475">_xlfn.SWITCH(U475,"夏",122,"冬",90,"春",153,"秋",153,0)</f>
        <v>153</v>
      </c>
      <c r="AC475" s="16">
        <f t="shared" si="47"/>
        <v>29.376000000000001</v>
      </c>
      <c r="AD475" s="5">
        <f>IFERROR(AA475/D475,0)</f>
        <v>1.5295051095030065E-3</v>
      </c>
      <c r="AE475" s="15">
        <f t="shared" si="48"/>
        <v>0.41917808219178082</v>
      </c>
      <c r="AF475" s="5">
        <f>IFERROR(AD475*AE475*48,0)</f>
        <v>3.0774480888191999E-2</v>
      </c>
    </row>
    <row r="476" spans="1:32" x14ac:dyDescent="0.15">
      <c r="A476" s="8">
        <v>45735</v>
      </c>
      <c r="B476" s="1" t="s">
        <v>36</v>
      </c>
      <c r="C476" s="1" t="s">
        <v>33</v>
      </c>
      <c r="D476" s="9">
        <v>125.5308</v>
      </c>
      <c r="E476" s="6">
        <v>3.15</v>
      </c>
      <c r="F476" s="10">
        <v>0.54166666666666696</v>
      </c>
      <c r="G476" s="1">
        <v>21.9</v>
      </c>
      <c r="H476" s="1">
        <v>58.7</v>
      </c>
      <c r="I476" s="1">
        <v>22.6</v>
      </c>
      <c r="J476" s="1">
        <v>0.11</v>
      </c>
      <c r="K476" s="1">
        <v>570</v>
      </c>
      <c r="L476" s="1">
        <v>2075</v>
      </c>
      <c r="M476" s="6">
        <f t="shared" si="45"/>
        <v>22.839912155310856</v>
      </c>
      <c r="N476" s="1">
        <v>0</v>
      </c>
      <c r="O476" s="1">
        <v>0</v>
      </c>
      <c r="P476" s="12">
        <f t="shared" si="50"/>
        <v>0</v>
      </c>
      <c r="Q476" s="1">
        <v>0</v>
      </c>
      <c r="R476" s="1">
        <v>0</v>
      </c>
      <c r="S476" s="1">
        <v>0.155</v>
      </c>
      <c r="T476" s="1">
        <v>0</v>
      </c>
      <c r="U476" s="4" t="s">
        <v>34</v>
      </c>
      <c r="V476">
        <v>0.41</v>
      </c>
      <c r="W476">
        <v>0.3</v>
      </c>
      <c r="X476" s="14">
        <v>0.73</v>
      </c>
      <c r="Y476" s="14">
        <v>2.38</v>
      </c>
      <c r="Z476" s="14">
        <v>0.25</v>
      </c>
      <c r="AA476" s="5">
        <f t="shared" si="46"/>
        <v>0.155</v>
      </c>
      <c r="AB476" s="15" cm="1">
        <f t="array" ref="AB476">_xlfn.SWITCH(U476,"夏",122,"冬",90,"春",153,"秋",153,0)</f>
        <v>153</v>
      </c>
      <c r="AC476" s="16">
        <f t="shared" si="47"/>
        <v>23.715</v>
      </c>
      <c r="AD476" s="5">
        <f>IFERROR(AA476/D476,0)</f>
        <v>1.2347567290258645E-3</v>
      </c>
      <c r="AE476" s="15">
        <f t="shared" si="48"/>
        <v>0.41917808219178082</v>
      </c>
      <c r="AF476" s="5">
        <f>IFERROR(AD476*AE476*48,0)</f>
        <v>2.4843981967029999E-2</v>
      </c>
    </row>
    <row r="477" spans="1:32" x14ac:dyDescent="0.15">
      <c r="A477" s="8">
        <v>45735</v>
      </c>
      <c r="B477" s="1" t="s">
        <v>36</v>
      </c>
      <c r="C477" s="1" t="s">
        <v>33</v>
      </c>
      <c r="D477" s="9">
        <v>125.5308</v>
      </c>
      <c r="E477" s="6">
        <v>3.15</v>
      </c>
      <c r="F477" s="10">
        <v>0.5625</v>
      </c>
      <c r="G477" s="1">
        <v>21.3</v>
      </c>
      <c r="H477" s="1">
        <v>59.7</v>
      </c>
      <c r="I477" s="1">
        <v>22</v>
      </c>
      <c r="J477" s="1">
        <v>0.13</v>
      </c>
      <c r="K477" s="1">
        <v>690</v>
      </c>
      <c r="L477" s="1">
        <v>2145</v>
      </c>
      <c r="M477" s="6">
        <f t="shared" si="45"/>
        <v>22.266789149507531</v>
      </c>
      <c r="N477" s="1">
        <v>0.7</v>
      </c>
      <c r="O477" s="11" cm="1">
        <f t="array" ref="O477">ROUND(_xlfn.SWITCH(C477,"建筑专教",IF(S477&gt;0.1,1.38,1.28),"阶梯教室",IF(S477&gt;0.1,1.15,1.05),"公共教室",IF(S477&gt;0.1,1.22,1.12),IF(S477&gt;0.1,1.2,1.1))+(MOD(ROW()*11,31)/31-0.5)*0.06,2)</f>
        <v>1.19</v>
      </c>
      <c r="P477" s="12">
        <f t="shared" si="50"/>
        <v>0.28999999999999998</v>
      </c>
      <c r="Q477" s="13">
        <f>(0.303*EXP(-0.036*(O477*58.15))+0.028)*((O477*58.15)-0.00305*(5733-6.99*(O477*58.15)-(EXP(16.6536-4030.183/(G477+235))*(H477/100)))-0.42*((O477*58.15)-58.15)-0.000017*(O477*58.15)*(5867-(EXP(16.6536-4030.183/(G477+235))*(H477/100)))-0.0014*(O477*58.15)*(34-G477)-0.0000000396*IF(N477*0.155&gt;0.078,1.05+0.645*N477*0.155,1)*(POWER((35.7-0.028*(O477*58.15)-N477*0.155*(0.0000000396*IF(N477*0.155&gt;0.078,1.05+0.645*N477*0.155,1)*(POWER((35.7-0.028*(O477*58.15)-N477*0.155*0.1)+273,4)-POWER(M477+273,4))+IF(N477*0.155&gt;0.078,1.05+0.645*N477*0.155,1)*IF(J477&lt;0.2,2.38*ABS(35.7-0.028*(O477*58.15)-G477)^0.25,12.1*SQRT(J477))*(35.7-0.028*(O477*58.15)-G477))+273),4)-POWER(M477+273,4))-IF(N477*0.155&gt;0.078,1.05+0.645*N477*0.155,1)*IF(J477&lt;0.2,2.38*ABS(35.7-0.028*(O477*58.15)-N477*0.155*0.1-G477)^0.25,12.1*SQRT(J477))*(35.7-0.028*(O477*58.15)-N477*0.155*0.1-G477))</f>
        <v>-0.84909520914127934</v>
      </c>
      <c r="R477" s="1">
        <v>0</v>
      </c>
      <c r="S477" s="1">
        <v>0.153</v>
      </c>
      <c r="T477" s="1">
        <v>2.5000000000000001E-2</v>
      </c>
      <c r="U477" s="4" t="s">
        <v>34</v>
      </c>
      <c r="V477">
        <v>0.41</v>
      </c>
      <c r="W477">
        <v>0.3</v>
      </c>
      <c r="X477" s="14">
        <v>0.73</v>
      </c>
      <c r="Y477" s="14">
        <v>2.38</v>
      </c>
      <c r="Z477" s="14">
        <v>0.25</v>
      </c>
      <c r="AA477" s="5">
        <f t="shared" si="46"/>
        <v>0.17799999999999999</v>
      </c>
      <c r="AB477" s="15" cm="1">
        <f t="array" ref="AB477">_xlfn.SWITCH(U477,"夏",122,"冬",90,"春",153,"秋",153,0)</f>
        <v>153</v>
      </c>
      <c r="AC477" s="16">
        <f t="shared" si="47"/>
        <v>27.233999999999998</v>
      </c>
      <c r="AD477" s="5">
        <f>IFERROR(AA477/D477,0)</f>
        <v>1.4179786952684121E-3</v>
      </c>
      <c r="AE477" s="15">
        <f t="shared" si="48"/>
        <v>0.41917808219178082</v>
      </c>
      <c r="AF477" s="5">
        <f>IFERROR(AD477*AE477*48,0)</f>
        <v>2.8530508323427999E-2</v>
      </c>
    </row>
    <row r="478" spans="1:32" x14ac:dyDescent="0.15">
      <c r="A478" s="8">
        <v>45735</v>
      </c>
      <c r="B478" s="1" t="s">
        <v>36</v>
      </c>
      <c r="C478" s="1" t="s">
        <v>33</v>
      </c>
      <c r="D478" s="9">
        <v>125.5308</v>
      </c>
      <c r="E478" s="6">
        <v>3.15</v>
      </c>
      <c r="F478" s="10">
        <v>0.58333333333333304</v>
      </c>
      <c r="G478" s="1">
        <v>20.7</v>
      </c>
      <c r="H478" s="1">
        <v>60.7</v>
      </c>
      <c r="I478" s="1">
        <v>21.4</v>
      </c>
      <c r="J478" s="1">
        <v>0.11</v>
      </c>
      <c r="K478" s="1">
        <v>840</v>
      </c>
      <c r="L478" s="1">
        <v>200</v>
      </c>
      <c r="M478" s="6">
        <f t="shared" si="45"/>
        <v>21.642851493417936</v>
      </c>
      <c r="N478" s="1">
        <v>0.7</v>
      </c>
      <c r="O478" s="11" cm="1">
        <f t="array" ref="O478">ROUND(_xlfn.SWITCH(C478,"建筑专教",IF(S478&gt;0.1,1.38,1.28),"阶梯教室",IF(S478&gt;0.1,1.15,1.05),"公共教室",IF(S478&gt;0.1,1.22,1.12),IF(S478&gt;0.1,1.2,1.1))+(MOD(ROW()*11,31)/31-0.5)*0.06,2)</f>
        <v>1.21</v>
      </c>
      <c r="P478" s="12">
        <f t="shared" si="50"/>
        <v>0.44</v>
      </c>
      <c r="Q478" s="13">
        <f>(0.303*EXP(-0.036*(O478*58.15))+0.028)*((O478*58.15)-0.00305*(5733-6.99*(O478*58.15)-(EXP(16.6536-4030.183/(G478+235))*(H478/100)))-0.42*((O478*58.15)-58.15)-0.000017*(O478*58.15)*(5867-(EXP(16.6536-4030.183/(G478+235))*(H478/100)))-0.0014*(O478*58.15)*(34-G478)-0.0000000396*IF(N478*0.155&gt;0.078,1.05+0.645*N478*0.155,1)*(POWER((35.7-0.028*(O478*58.15)-N478*0.155*(0.0000000396*IF(N478*0.155&gt;0.078,1.05+0.645*N478*0.155,1)*(POWER((35.7-0.028*(O478*58.15)-N478*0.155*0.1)+273,4)-POWER(M478+273,4))+IF(N478*0.155&gt;0.078,1.05+0.645*N478*0.155,1)*IF(J478&lt;0.2,2.38*ABS(35.7-0.028*(O478*58.15)-G478)^0.25,12.1*SQRT(J478))*(35.7-0.028*(O478*58.15)-G478))+273),4)-POWER(M478+273,4))-IF(N478*0.155&gt;0.078,1.05+0.645*N478*0.155,1)*IF(J478&lt;0.2,2.38*ABS(35.7-0.028*(O478*58.15)-N478*0.155*0.1-G478)^0.25,12.1*SQRT(J478))*(35.7-0.028*(O478*58.15)-N478*0.155*0.1-G478))</f>
        <v>-0.97422387408273137</v>
      </c>
      <c r="R478" s="1">
        <v>0</v>
      </c>
      <c r="S478" s="1">
        <v>0.151</v>
      </c>
      <c r="T478" s="1">
        <v>3.2000000000000001E-2</v>
      </c>
      <c r="U478" s="4" t="s">
        <v>34</v>
      </c>
      <c r="V478">
        <v>0.41</v>
      </c>
      <c r="W478">
        <v>0.3</v>
      </c>
      <c r="X478" s="14">
        <v>0.73</v>
      </c>
      <c r="Y478" s="14">
        <v>2.38</v>
      </c>
      <c r="Z478" s="14">
        <v>0.25</v>
      </c>
      <c r="AA478" s="5">
        <f t="shared" si="46"/>
        <v>0.183</v>
      </c>
      <c r="AB478" s="15" cm="1">
        <f t="array" ref="AB478">_xlfn.SWITCH(U478,"夏",122,"冬",90,"春",153,"秋",153,0)</f>
        <v>153</v>
      </c>
      <c r="AC478" s="16">
        <f t="shared" si="47"/>
        <v>27.998999999999999</v>
      </c>
      <c r="AD478" s="5">
        <f>IFERROR(AA478/D478,0)</f>
        <v>1.457809557495053E-3</v>
      </c>
      <c r="AE478" s="15">
        <f t="shared" si="48"/>
        <v>0.41917808219178082</v>
      </c>
      <c r="AF478" s="5">
        <f>IFERROR(AD478*AE478*48,0)</f>
        <v>2.9331927096557995E-2</v>
      </c>
    </row>
    <row r="479" spans="1:32" x14ac:dyDescent="0.15">
      <c r="A479" s="8">
        <v>45735</v>
      </c>
      <c r="B479" s="1" t="s">
        <v>36</v>
      </c>
      <c r="C479" s="1" t="s">
        <v>33</v>
      </c>
      <c r="D479" s="9">
        <v>125.5308</v>
      </c>
      <c r="E479" s="6">
        <v>3.15</v>
      </c>
      <c r="F479" s="10">
        <v>0.60416666666666696</v>
      </c>
      <c r="G479" s="1">
        <v>20.100000000000001</v>
      </c>
      <c r="H479" s="1">
        <v>61.7</v>
      </c>
      <c r="I479" s="1">
        <v>20.8</v>
      </c>
      <c r="J479" s="1">
        <v>0.09</v>
      </c>
      <c r="K479" s="1">
        <v>980</v>
      </c>
      <c r="L479" s="1">
        <v>270</v>
      </c>
      <c r="M479" s="6">
        <f t="shared" si="45"/>
        <v>21.016652805696708</v>
      </c>
      <c r="N479" s="1">
        <v>0.7</v>
      </c>
      <c r="O479" s="11" cm="1">
        <f t="array" ref="O479">ROUND(_xlfn.SWITCH(C479,"建筑专教",IF(S479&gt;0.1,1.38,1.28),"阶梯教室",IF(S479&gt;0.1,1.15,1.05),"公共教室",IF(S479&gt;0.1,1.22,1.12),IF(S479&gt;0.1,1.2,1.1))+(MOD(ROW()*11,31)/31-0.5)*0.06,2)</f>
        <v>1.23</v>
      </c>
      <c r="P479" s="12">
        <f t="shared" si="50"/>
        <v>0.57999999999999996</v>
      </c>
      <c r="Q479" s="13">
        <f>(0.303*EXP(-0.036*(O479*58.15))+0.028)*((O479*58.15)-0.00305*(5733-6.99*(O479*58.15)-(EXP(16.6536-4030.183/(G479+235))*(H479/100)))-0.42*((O479*58.15)-58.15)-0.000017*(O479*58.15)*(5867-(EXP(16.6536-4030.183/(G479+235))*(H479/100)))-0.0014*(O479*58.15)*(34-G479)-0.0000000396*IF(N479*0.155&gt;0.078,1.05+0.645*N479*0.155,1)*(POWER((35.7-0.028*(O479*58.15)-N479*0.155*(0.0000000396*IF(N479*0.155&gt;0.078,1.05+0.645*N479*0.155,1)*(POWER((35.7-0.028*(O479*58.15)-N479*0.155*0.1)+273,4)-POWER(M479+273,4))+IF(N479*0.155&gt;0.078,1.05+0.645*N479*0.155,1)*IF(J479&lt;0.2,2.38*ABS(35.7-0.028*(O479*58.15)-G479)^0.25,12.1*SQRT(J479))*(35.7-0.028*(O479*58.15)-G479))+273),4)-POWER(M479+273,4))-IF(N479*0.155&gt;0.078,1.05+0.645*N479*0.155,1)*IF(J479&lt;0.2,2.38*ABS(35.7-0.028*(O479*58.15)-N479*0.155*0.1-G479)^0.25,12.1*SQRT(J479))*(35.7-0.028*(O479*58.15)-N479*0.155*0.1-G479))</f>
        <v>-1.0967687476307333</v>
      </c>
      <c r="R479" s="1">
        <v>0</v>
      </c>
      <c r="S479" s="1">
        <v>0.14899999999999999</v>
      </c>
      <c r="T479" s="1">
        <v>3.7999999999999999E-2</v>
      </c>
      <c r="U479" s="4" t="s">
        <v>34</v>
      </c>
      <c r="V479">
        <v>0.41</v>
      </c>
      <c r="W479">
        <v>0.3</v>
      </c>
      <c r="X479" s="14">
        <v>0.73</v>
      </c>
      <c r="Y479" s="14">
        <v>2.38</v>
      </c>
      <c r="Z479" s="14">
        <v>0.25</v>
      </c>
      <c r="AA479" s="5">
        <f t="shared" si="46"/>
        <v>0.187</v>
      </c>
      <c r="AB479" s="15" cm="1">
        <f t="array" ref="AB479">_xlfn.SWITCH(U479,"夏",122,"冬",90,"春",153,"秋",153,0)</f>
        <v>153</v>
      </c>
      <c r="AC479" s="16">
        <f t="shared" si="47"/>
        <v>28.611000000000001</v>
      </c>
      <c r="AD479" s="5">
        <f>IFERROR(AA479/D479,0)</f>
        <v>1.4896742472763657E-3</v>
      </c>
      <c r="AE479" s="15">
        <f t="shared" si="48"/>
        <v>0.41917808219178082</v>
      </c>
      <c r="AF479" s="5">
        <f>IFERROR(AD479*AE479*48,0)</f>
        <v>2.9973062115062E-2</v>
      </c>
    </row>
    <row r="480" spans="1:32" x14ac:dyDescent="0.15">
      <c r="A480" s="8">
        <v>45735</v>
      </c>
      <c r="B480" s="1" t="s">
        <v>36</v>
      </c>
      <c r="C480" s="1" t="s">
        <v>33</v>
      </c>
      <c r="D480" s="9">
        <v>125.5308</v>
      </c>
      <c r="E480" s="6">
        <v>3.15</v>
      </c>
      <c r="F480" s="10">
        <v>0.625</v>
      </c>
      <c r="G480" s="1">
        <v>19.5</v>
      </c>
      <c r="H480" s="1">
        <v>0</v>
      </c>
      <c r="I480" s="1">
        <v>20.2</v>
      </c>
      <c r="J480" s="1">
        <v>0.11</v>
      </c>
      <c r="K480" s="1">
        <v>1120</v>
      </c>
      <c r="L480" s="1">
        <v>340</v>
      </c>
      <c r="M480" s="6">
        <f t="shared" ref="M480:M543" si="52">IFERROR(POWER((I480+273.15)^4+133500000*POWER(J480,0.6)*(I480-G480),0.25)-273.15,I480)</f>
        <v>20.445838983698422</v>
      </c>
      <c r="N480" s="1">
        <v>0.7</v>
      </c>
      <c r="O480" s="11" cm="1">
        <f t="array" ref="O480">ROUND(_xlfn.SWITCH(C480,"建筑专教",IF(S480&gt;0.1,1.38,1.28),"阶梯教室",IF(S480&gt;0.1,1.15,1.05),"公共教室",IF(S480&gt;0.1,1.22,1.12),IF(S480&gt;0.1,1.2,1.1))+(MOD(ROW()*11,31)/31-0.5)*0.06,2)</f>
        <v>1.19</v>
      </c>
      <c r="P480" s="12">
        <f t="shared" si="50"/>
        <v>0.71</v>
      </c>
      <c r="Q480" s="13">
        <f>(0.303*EXP(-0.036*(O480*58.15))+0.028)*((O480*58.15)-0.00305*(5733-6.99*(O480*58.15)-(EXP(16.6536-4030.183/(G480+235))*(H480/100)))-0.42*((O480*58.15)-58.15)-0.000017*(O480*58.15)*(5867-(EXP(16.6536-4030.183/(G480+235))*(H480/100)))-0.0014*(O480*58.15)*(34-G480)-0.0000000396*IF(N480*0.155&gt;0.078,1.05+0.645*N480*0.155,1)*(POWER((35.7-0.028*(O480*58.15)-N480*0.155*(0.0000000396*IF(N480*0.155&gt;0.078,1.05+0.645*N480*0.155,1)*(POWER((35.7-0.028*(O480*58.15)-N480*0.155*0.1)+273,4)-POWER(M480+273,4))+IF(N480*0.155&gt;0.078,1.05+0.645*N480*0.155,1)*IF(J480&lt;0.2,2.38*ABS(35.7-0.028*(O480*58.15)-G480)^0.25,12.1*SQRT(J480))*(35.7-0.028*(O480*58.15)-G480))+273),4)-POWER(M480+273,4))-IF(N480*0.155&gt;0.078,1.05+0.645*N480*0.155,1)*IF(J480&lt;0.2,2.38*ABS(35.7-0.028*(O480*58.15)-N480*0.155*0.1-G480)^0.25,12.1*SQRT(J480))*(35.7-0.028*(O480*58.15)-N480*0.155*0.1-G480))</f>
        <v>-1.3987753997423213</v>
      </c>
      <c r="R480" s="1">
        <v>0</v>
      </c>
      <c r="S480" s="1">
        <v>0.14699999999999999</v>
      </c>
      <c r="T480" s="1">
        <v>3.2000000000000001E-2</v>
      </c>
      <c r="U480" s="4" t="s">
        <v>34</v>
      </c>
      <c r="V480">
        <v>0.41</v>
      </c>
      <c r="W480">
        <v>0.3</v>
      </c>
      <c r="X480" s="14">
        <v>0.73</v>
      </c>
      <c r="Y480" s="14">
        <v>2.38</v>
      </c>
      <c r="Z480" s="14">
        <v>0.25</v>
      </c>
      <c r="AA480" s="5">
        <f t="shared" si="46"/>
        <v>0.17899999999999999</v>
      </c>
      <c r="AB480" s="15" cm="1">
        <f t="array" ref="AB480">_xlfn.SWITCH(U480,"夏",122,"冬",90,"春",153,"秋",153,0)</f>
        <v>153</v>
      </c>
      <c r="AC480" s="16">
        <f t="shared" si="47"/>
        <v>27.387</v>
      </c>
      <c r="AD480" s="5">
        <f>IFERROR(AA480/D480,0)</f>
        <v>1.4259448677137402E-3</v>
      </c>
      <c r="AE480" s="15">
        <f t="shared" si="48"/>
        <v>0.41917808219178082</v>
      </c>
      <c r="AF480" s="5">
        <f>IFERROR(AD480*AE480*48,0)</f>
        <v>2.8690792078053994E-2</v>
      </c>
    </row>
    <row r="481" spans="1:32" x14ac:dyDescent="0.15">
      <c r="A481" s="8">
        <v>45735</v>
      </c>
      <c r="B481" s="1" t="s">
        <v>36</v>
      </c>
      <c r="C481" s="1" t="s">
        <v>33</v>
      </c>
      <c r="D481" s="9">
        <v>125.5308</v>
      </c>
      <c r="E481" s="6">
        <v>3.15</v>
      </c>
      <c r="F481" s="10">
        <v>0.64583333333333304</v>
      </c>
      <c r="G481" s="1">
        <v>18.899999999999999</v>
      </c>
      <c r="H481" s="1">
        <v>63.7</v>
      </c>
      <c r="I481" s="1">
        <v>19.600000000000001</v>
      </c>
      <c r="J481" s="1">
        <v>0.13</v>
      </c>
      <c r="K481" s="1">
        <v>1050</v>
      </c>
      <c r="L481" s="1">
        <v>410</v>
      </c>
      <c r="M481" s="6">
        <f t="shared" si="52"/>
        <v>19.873392310851671</v>
      </c>
      <c r="N481" s="1">
        <v>0.7</v>
      </c>
      <c r="O481" s="11" cm="1">
        <f t="array" ref="O481">ROUND(_xlfn.SWITCH(C481,"建筑专教",IF(S481&gt;0.1,1.38,1.28),"阶梯教室",IF(S481&gt;0.1,1.15,1.05),"公共教室",IF(S481&gt;0.1,1.22,1.12),IF(S481&gt;0.1,1.2,1.1))+(MOD(ROW()*11,31)/31-0.5)*0.06,2)</f>
        <v>1.21</v>
      </c>
      <c r="P481" s="12">
        <f t="shared" si="50"/>
        <v>0.64</v>
      </c>
      <c r="Q481" s="13">
        <f>(0.303*EXP(-0.036*(O481*58.15))+0.028)*((O481*58.15)-0.00305*(5733-6.99*(O481*58.15)-(EXP(16.6536-4030.183/(G481+235))*(H481/100)))-0.42*((O481*58.15)-58.15)-0.000017*(O481*58.15)*(5867-(EXP(16.6536-4030.183/(G481+235))*(H481/100)))-0.0014*(O481*58.15)*(34-G481)-0.0000000396*IF(N481*0.155&gt;0.078,1.05+0.645*N481*0.155,1)*(POWER((35.7-0.028*(O481*58.15)-N481*0.155*(0.0000000396*IF(N481*0.155&gt;0.078,1.05+0.645*N481*0.155,1)*(POWER((35.7-0.028*(O481*58.15)-N481*0.155*0.1)+273,4)-POWER(M481+273,4))+IF(N481*0.155&gt;0.078,1.05+0.645*N481*0.155,1)*IF(J481&lt;0.2,2.38*ABS(35.7-0.028*(O481*58.15)-G481)^0.25,12.1*SQRT(J481))*(35.7-0.028*(O481*58.15)-G481))+273),4)-POWER(M481+273,4))-IF(N481*0.155&gt;0.078,1.05+0.645*N481*0.155,1)*IF(J481&lt;0.2,2.38*ABS(35.7-0.028*(O481*58.15)-N481*0.155*0.1-G481)^0.25,12.1*SQRT(J481))*(35.7-0.028*(O481*58.15)-N481*0.155*0.1-G481))</f>
        <v>-1.5122744835162463</v>
      </c>
      <c r="R481" s="1">
        <v>0</v>
      </c>
      <c r="S481" s="1">
        <v>0.14499999999999999</v>
      </c>
      <c r="T481" s="1">
        <v>8.0000000000000002E-3</v>
      </c>
      <c r="U481" s="4" t="s">
        <v>34</v>
      </c>
      <c r="V481">
        <v>0.41</v>
      </c>
      <c r="W481">
        <v>0.3</v>
      </c>
      <c r="X481" s="14">
        <v>0.73</v>
      </c>
      <c r="Y481" s="14">
        <v>2.38</v>
      </c>
      <c r="Z481" s="14">
        <v>0.25</v>
      </c>
      <c r="AA481" s="5">
        <f t="shared" si="46"/>
        <v>0.153</v>
      </c>
      <c r="AB481" s="15" cm="1">
        <f t="array" ref="AB481">_xlfn.SWITCH(U481,"夏",122,"冬",90,"春",153,"秋",153,0)</f>
        <v>153</v>
      </c>
      <c r="AC481" s="16">
        <f t="shared" si="47"/>
        <v>23.408999999999999</v>
      </c>
      <c r="AD481" s="5">
        <f>IFERROR(AA481/D481,0)</f>
        <v>1.2188243841352083E-3</v>
      </c>
      <c r="AE481" s="15">
        <f t="shared" si="48"/>
        <v>0.41917808219178082</v>
      </c>
      <c r="AF481" s="5">
        <f>IFERROR(AD481*AE481*48,0)</f>
        <v>2.4523414457778E-2</v>
      </c>
    </row>
    <row r="482" spans="1:32" x14ac:dyDescent="0.15">
      <c r="A482" s="8">
        <v>45735</v>
      </c>
      <c r="B482" s="1" t="s">
        <v>36</v>
      </c>
      <c r="C482" s="1" t="s">
        <v>33</v>
      </c>
      <c r="D482" s="9">
        <v>125.5308</v>
      </c>
      <c r="E482" s="6">
        <v>3.15</v>
      </c>
      <c r="F482" s="10">
        <v>0.66666666666666696</v>
      </c>
      <c r="G482" s="1">
        <v>18.3</v>
      </c>
      <c r="H482" s="1">
        <v>64.7</v>
      </c>
      <c r="I482" s="1">
        <v>19</v>
      </c>
      <c r="J482" s="1">
        <v>0.11</v>
      </c>
      <c r="K482" s="1">
        <v>690</v>
      </c>
      <c r="L482" s="1">
        <v>480</v>
      </c>
      <c r="M482" s="6">
        <f t="shared" si="52"/>
        <v>19.248875614474684</v>
      </c>
      <c r="N482" s="1">
        <v>0</v>
      </c>
      <c r="O482" s="1">
        <v>0</v>
      </c>
      <c r="P482" s="12">
        <f t="shared" si="50"/>
        <v>0</v>
      </c>
      <c r="Q482" s="1">
        <v>0</v>
      </c>
      <c r="R482" s="1">
        <v>0</v>
      </c>
      <c r="S482" s="1">
        <v>0</v>
      </c>
      <c r="T482" s="1">
        <v>0</v>
      </c>
      <c r="U482" s="4" t="s">
        <v>34</v>
      </c>
      <c r="V482">
        <v>0.41</v>
      </c>
      <c r="W482">
        <v>0.3</v>
      </c>
      <c r="X482" s="14">
        <v>0.73</v>
      </c>
      <c r="Y482" s="14">
        <v>2.38</v>
      </c>
      <c r="Z482" s="14">
        <v>0.25</v>
      </c>
      <c r="AA482" s="5">
        <f t="shared" si="46"/>
        <v>0</v>
      </c>
      <c r="AB482" s="15" cm="1">
        <f t="array" ref="AB482">_xlfn.SWITCH(U482,"夏",122,"冬",90,"春",153,"秋",153,0)</f>
        <v>153</v>
      </c>
      <c r="AC482" s="16">
        <f t="shared" si="47"/>
        <v>0</v>
      </c>
      <c r="AD482" s="5">
        <f>IFERROR(AA482/D482,0)</f>
        <v>0</v>
      </c>
      <c r="AE482" s="15">
        <f t="shared" si="48"/>
        <v>0.41917808219178082</v>
      </c>
      <c r="AF482" s="5">
        <f>IFERROR(AD482*AE482*48,0)</f>
        <v>0</v>
      </c>
    </row>
    <row r="483" spans="1:32" x14ac:dyDescent="0.15">
      <c r="A483" s="8">
        <v>45735</v>
      </c>
      <c r="B483" s="1" t="s">
        <v>36</v>
      </c>
      <c r="C483" s="1" t="s">
        <v>33</v>
      </c>
      <c r="D483" s="9">
        <v>125.5308</v>
      </c>
      <c r="E483" s="6">
        <v>3.15</v>
      </c>
      <c r="F483" s="10">
        <v>0.6875</v>
      </c>
      <c r="G483" s="1">
        <v>17.7</v>
      </c>
      <c r="H483" s="1">
        <v>65.7</v>
      </c>
      <c r="I483" s="1">
        <v>18.399999999999999</v>
      </c>
      <c r="J483" s="1">
        <v>0.09</v>
      </c>
      <c r="K483" s="1">
        <v>600</v>
      </c>
      <c r="L483" s="1">
        <v>550</v>
      </c>
      <c r="M483" s="6">
        <f t="shared" si="52"/>
        <v>18.622039166375544</v>
      </c>
      <c r="N483" s="1">
        <v>0</v>
      </c>
      <c r="O483" s="1">
        <v>0</v>
      </c>
      <c r="P483" s="12">
        <f t="shared" si="50"/>
        <v>0</v>
      </c>
      <c r="Q483" s="1">
        <v>0</v>
      </c>
      <c r="R483" s="1">
        <v>0</v>
      </c>
      <c r="S483" s="1">
        <v>0</v>
      </c>
      <c r="T483" s="1">
        <v>0</v>
      </c>
      <c r="U483" s="4" t="s">
        <v>34</v>
      </c>
      <c r="V483">
        <v>0.41</v>
      </c>
      <c r="W483">
        <v>0.3</v>
      </c>
      <c r="X483" s="14">
        <v>0.73</v>
      </c>
      <c r="Y483" s="14">
        <v>2.38</v>
      </c>
      <c r="Z483" s="14">
        <v>0.25</v>
      </c>
      <c r="AA483" s="5">
        <f t="shared" si="46"/>
        <v>0</v>
      </c>
      <c r="AB483" s="15" cm="1">
        <f t="array" ref="AB483">_xlfn.SWITCH(U483,"夏",122,"冬",90,"春",153,"秋",153,0)</f>
        <v>153</v>
      </c>
      <c r="AC483" s="16">
        <f t="shared" si="47"/>
        <v>0</v>
      </c>
      <c r="AD483" s="5">
        <f>IFERROR(AA483/D483,0)</f>
        <v>0</v>
      </c>
      <c r="AE483" s="15">
        <f t="shared" si="48"/>
        <v>0.41917808219178082</v>
      </c>
      <c r="AF483" s="5">
        <f>IFERROR(AD483*AE483*48,0)</f>
        <v>0</v>
      </c>
    </row>
    <row r="484" spans="1:32" x14ac:dyDescent="0.15">
      <c r="A484" s="8">
        <v>45735</v>
      </c>
      <c r="B484" s="1" t="s">
        <v>36</v>
      </c>
      <c r="C484" s="1" t="s">
        <v>33</v>
      </c>
      <c r="D484" s="9">
        <v>125.5308</v>
      </c>
      <c r="E484" s="6">
        <v>3.15</v>
      </c>
      <c r="F484" s="10">
        <v>0.70833333333333304</v>
      </c>
      <c r="G484" s="1">
        <v>17.100000000000001</v>
      </c>
      <c r="H484" s="1">
        <v>66.7</v>
      </c>
      <c r="I484" s="1">
        <v>17.8</v>
      </c>
      <c r="J484" s="1">
        <v>0.11</v>
      </c>
      <c r="K484" s="1">
        <v>530</v>
      </c>
      <c r="L484" s="1">
        <v>620</v>
      </c>
      <c r="M484" s="6">
        <f t="shared" si="52"/>
        <v>18.051962398452076</v>
      </c>
      <c r="N484" s="1">
        <v>0</v>
      </c>
      <c r="O484" s="1">
        <v>0</v>
      </c>
      <c r="P484" s="12">
        <f t="shared" si="50"/>
        <v>0</v>
      </c>
      <c r="Q484" s="1">
        <v>0</v>
      </c>
      <c r="R484" s="1">
        <v>0</v>
      </c>
      <c r="S484" s="1">
        <v>0</v>
      </c>
      <c r="T484" s="1">
        <v>0</v>
      </c>
      <c r="U484" s="4" t="s">
        <v>34</v>
      </c>
      <c r="V484">
        <v>0.41</v>
      </c>
      <c r="W484">
        <v>0.3</v>
      </c>
      <c r="X484" s="14">
        <v>0.73</v>
      </c>
      <c r="Y484" s="14">
        <v>2.38</v>
      </c>
      <c r="Z484" s="14">
        <v>0.25</v>
      </c>
      <c r="AA484" s="5">
        <f t="shared" si="46"/>
        <v>0</v>
      </c>
      <c r="AB484" s="15" cm="1">
        <f t="array" ref="AB484">_xlfn.SWITCH(U484,"夏",122,"冬",90,"春",153,"秋",153,0)</f>
        <v>153</v>
      </c>
      <c r="AC484" s="16">
        <f t="shared" si="47"/>
        <v>0</v>
      </c>
      <c r="AD484" s="5">
        <f>IFERROR(AA484/D484,0)</f>
        <v>0</v>
      </c>
      <c r="AE484" s="15">
        <f t="shared" si="48"/>
        <v>0.41917808219178082</v>
      </c>
      <c r="AF484" s="5">
        <f>IFERROR(AD484*AE484*48,0)</f>
        <v>0</v>
      </c>
    </row>
    <row r="485" spans="1:32" x14ac:dyDescent="0.15">
      <c r="A485" s="8">
        <v>45735</v>
      </c>
      <c r="B485" s="1" t="s">
        <v>36</v>
      </c>
      <c r="C485" s="1" t="s">
        <v>33</v>
      </c>
      <c r="D485" s="9">
        <v>125.5308</v>
      </c>
      <c r="E485" s="6">
        <v>3.15</v>
      </c>
      <c r="F485" s="10">
        <v>0.72916666666666696</v>
      </c>
      <c r="G485" s="1">
        <v>16.5</v>
      </c>
      <c r="H485" s="1">
        <v>67.7</v>
      </c>
      <c r="I485" s="1">
        <v>17.2</v>
      </c>
      <c r="J485" s="1">
        <v>0.13</v>
      </c>
      <c r="K485" s="1">
        <v>480</v>
      </c>
      <c r="L485" s="1">
        <v>690</v>
      </c>
      <c r="M485" s="6">
        <f t="shared" si="52"/>
        <v>17.480214873318005</v>
      </c>
      <c r="N485" s="1">
        <v>0</v>
      </c>
      <c r="O485" s="1">
        <v>0</v>
      </c>
      <c r="P485" s="12">
        <f t="shared" si="50"/>
        <v>0</v>
      </c>
      <c r="Q485" s="1">
        <v>0</v>
      </c>
      <c r="R485" s="1">
        <v>0</v>
      </c>
      <c r="S485" s="1">
        <v>0</v>
      </c>
      <c r="T485" s="1">
        <v>0</v>
      </c>
      <c r="U485" s="4" t="s">
        <v>34</v>
      </c>
      <c r="V485">
        <v>0.41</v>
      </c>
      <c r="W485">
        <v>0.3</v>
      </c>
      <c r="X485" s="14">
        <v>0.73</v>
      </c>
      <c r="Y485" s="14">
        <v>2.38</v>
      </c>
      <c r="Z485" s="14">
        <v>0.25</v>
      </c>
      <c r="AA485" s="5">
        <f t="shared" si="46"/>
        <v>0</v>
      </c>
      <c r="AB485" s="15" cm="1">
        <f t="array" ref="AB485">_xlfn.SWITCH(U485,"夏",122,"冬",90,"春",153,"秋",153,0)</f>
        <v>153</v>
      </c>
      <c r="AC485" s="16">
        <f t="shared" si="47"/>
        <v>0</v>
      </c>
      <c r="AD485" s="5">
        <f>IFERROR(AA485/D485,0)</f>
        <v>0</v>
      </c>
      <c r="AE485" s="15">
        <f t="shared" si="48"/>
        <v>0.41917808219178082</v>
      </c>
      <c r="AF485" s="5">
        <f>IFERROR(AD485*AE485*48,0)</f>
        <v>0</v>
      </c>
    </row>
    <row r="486" spans="1:32" x14ac:dyDescent="0.15">
      <c r="A486" s="8">
        <v>45735</v>
      </c>
      <c r="B486" s="1" t="s">
        <v>36</v>
      </c>
      <c r="C486" s="1" t="s">
        <v>33</v>
      </c>
      <c r="D486" s="9">
        <v>125.5308</v>
      </c>
      <c r="E486" s="6">
        <v>3.15</v>
      </c>
      <c r="F486" s="10">
        <v>0.75</v>
      </c>
      <c r="G486" s="1">
        <v>15.9</v>
      </c>
      <c r="H486" s="1">
        <v>68.7</v>
      </c>
      <c r="I486" s="1">
        <v>16.600000000000001</v>
      </c>
      <c r="J486" s="1">
        <v>0.11</v>
      </c>
      <c r="K486" s="1">
        <v>440</v>
      </c>
      <c r="L486" s="1">
        <v>760</v>
      </c>
      <c r="M486" s="6">
        <f t="shared" si="52"/>
        <v>16.85510037342209</v>
      </c>
      <c r="N486" s="1">
        <v>0</v>
      </c>
      <c r="O486" s="1">
        <v>0</v>
      </c>
      <c r="P486" s="12">
        <f t="shared" si="50"/>
        <v>0</v>
      </c>
      <c r="Q486" s="1">
        <v>0</v>
      </c>
      <c r="R486" s="1">
        <v>0</v>
      </c>
      <c r="S486" s="1">
        <v>0</v>
      </c>
      <c r="T486" s="1">
        <v>0</v>
      </c>
      <c r="U486" s="4" t="s">
        <v>34</v>
      </c>
      <c r="V486">
        <v>0.41</v>
      </c>
      <c r="W486">
        <v>0.3</v>
      </c>
      <c r="X486" s="14">
        <v>0.73</v>
      </c>
      <c r="Y486" s="14">
        <v>2.38</v>
      </c>
      <c r="Z486" s="14">
        <v>0.25</v>
      </c>
      <c r="AA486" s="5">
        <f t="shared" si="46"/>
        <v>0</v>
      </c>
      <c r="AB486" s="15" cm="1">
        <f t="array" ref="AB486">_xlfn.SWITCH(U486,"夏",122,"冬",90,"春",153,"秋",153,0)</f>
        <v>153</v>
      </c>
      <c r="AC486" s="16">
        <f t="shared" si="47"/>
        <v>0</v>
      </c>
      <c r="AD486" s="5">
        <f>IFERROR(AA486/D486,0)</f>
        <v>0</v>
      </c>
      <c r="AE486" s="15">
        <f t="shared" si="48"/>
        <v>0.41917808219178082</v>
      </c>
      <c r="AF486" s="5">
        <f>IFERROR(AD486*AE486*48,0)</f>
        <v>0</v>
      </c>
    </row>
    <row r="487" spans="1:32" x14ac:dyDescent="0.15">
      <c r="A487" s="8">
        <v>45735</v>
      </c>
      <c r="B487" s="1" t="s">
        <v>36</v>
      </c>
      <c r="C487" s="1" t="s">
        <v>33</v>
      </c>
      <c r="D487" s="9">
        <v>125.5308</v>
      </c>
      <c r="E487" s="6">
        <v>3.15</v>
      </c>
      <c r="F487" s="10">
        <v>0.77083333333333304</v>
      </c>
      <c r="G487" s="1">
        <v>15.3</v>
      </c>
      <c r="H487" s="1">
        <v>69.7</v>
      </c>
      <c r="I487" s="1">
        <v>16</v>
      </c>
      <c r="J487" s="1">
        <v>0.09</v>
      </c>
      <c r="K487" s="1">
        <v>400</v>
      </c>
      <c r="L487" s="1">
        <v>830</v>
      </c>
      <c r="M487" s="6">
        <f t="shared" si="52"/>
        <v>16.227605356887921</v>
      </c>
      <c r="N487" s="1">
        <v>0</v>
      </c>
      <c r="O487" s="1">
        <v>0</v>
      </c>
      <c r="P487" s="12">
        <f t="shared" si="50"/>
        <v>0</v>
      </c>
      <c r="Q487" s="1">
        <v>0</v>
      </c>
      <c r="R487" s="1">
        <v>0</v>
      </c>
      <c r="S487" s="1">
        <v>0</v>
      </c>
      <c r="T487" s="1">
        <v>0</v>
      </c>
      <c r="U487" s="4" t="s">
        <v>34</v>
      </c>
      <c r="V487">
        <v>0.41</v>
      </c>
      <c r="W487">
        <v>0.3</v>
      </c>
      <c r="X487" s="14">
        <v>0.73</v>
      </c>
      <c r="Y487" s="14">
        <v>2.38</v>
      </c>
      <c r="Z487" s="14">
        <v>0.25</v>
      </c>
      <c r="AA487" s="5">
        <f t="shared" si="46"/>
        <v>0</v>
      </c>
      <c r="AB487" s="15" cm="1">
        <f t="array" ref="AB487">_xlfn.SWITCH(U487,"夏",122,"冬",90,"春",153,"秋",153,0)</f>
        <v>153</v>
      </c>
      <c r="AC487" s="16">
        <f t="shared" si="47"/>
        <v>0</v>
      </c>
      <c r="AD487" s="5">
        <f>IFERROR(AA487/D487,0)</f>
        <v>0</v>
      </c>
      <c r="AE487" s="15">
        <f t="shared" si="48"/>
        <v>0.41917808219178082</v>
      </c>
      <c r="AF487" s="5">
        <f>IFERROR(AD487*AE487*48,0)</f>
        <v>0</v>
      </c>
    </row>
    <row r="488" spans="1:32" x14ac:dyDescent="0.15">
      <c r="A488" s="8">
        <v>45735</v>
      </c>
      <c r="B488" s="1" t="s">
        <v>36</v>
      </c>
      <c r="C488" s="1" t="s">
        <v>33</v>
      </c>
      <c r="D488" s="9">
        <v>125.5308</v>
      </c>
      <c r="E488" s="6">
        <v>3.15</v>
      </c>
      <c r="F488" s="10">
        <v>0.79166666666666696</v>
      </c>
      <c r="G488" s="1">
        <v>14.7</v>
      </c>
      <c r="H488" s="1">
        <v>70.7</v>
      </c>
      <c r="I488" s="1">
        <v>15.4</v>
      </c>
      <c r="J488" s="1">
        <v>0.11</v>
      </c>
      <c r="K488" s="1">
        <v>360</v>
      </c>
      <c r="L488" s="1">
        <v>900</v>
      </c>
      <c r="M488" s="6">
        <f t="shared" si="52"/>
        <v>15.658290602988245</v>
      </c>
      <c r="N488" s="1">
        <v>0</v>
      </c>
      <c r="O488" s="1">
        <v>0</v>
      </c>
      <c r="P488" s="12">
        <f t="shared" si="50"/>
        <v>0</v>
      </c>
      <c r="Q488" s="1">
        <v>0</v>
      </c>
      <c r="R488" s="1">
        <v>0</v>
      </c>
      <c r="S488" s="1">
        <v>0</v>
      </c>
      <c r="T488" s="1">
        <v>0</v>
      </c>
      <c r="U488" s="4" t="s">
        <v>34</v>
      </c>
      <c r="V488">
        <v>0.41</v>
      </c>
      <c r="W488">
        <v>0.3</v>
      </c>
      <c r="X488" s="14">
        <v>0.73</v>
      </c>
      <c r="Y488" s="14">
        <v>2.38</v>
      </c>
      <c r="Z488" s="14">
        <v>0.25</v>
      </c>
      <c r="AA488" s="5">
        <f t="shared" ref="AA488:AA551" si="53">R488+S488+T488</f>
        <v>0</v>
      </c>
      <c r="AB488" s="15" cm="1">
        <f t="array" ref="AB488">_xlfn.SWITCH(U488,"夏",122,"冬",90,"春",153,"秋",153,0)</f>
        <v>153</v>
      </c>
      <c r="AC488" s="16">
        <f t="shared" ref="AC488:AC551" si="54">AA488*AB488</f>
        <v>0</v>
      </c>
      <c r="AD488" s="5">
        <f>IFERROR(AA488/D488,0)</f>
        <v>0</v>
      </c>
      <c r="AE488" s="15">
        <f t="shared" ref="AE488:AE551" si="55">IF(U488="夏",122/365,IF(U488="冬",90/365,IF(OR(U488="春",U488="秋"),153/365,0)))</f>
        <v>0.41917808219178082</v>
      </c>
      <c r="AF488" s="5">
        <f>IFERROR(AD488*AE488*48,0)</f>
        <v>0</v>
      </c>
    </row>
    <row r="489" spans="1:32" x14ac:dyDescent="0.15">
      <c r="A489" s="8">
        <v>45735</v>
      </c>
      <c r="B489" s="1" t="s">
        <v>36</v>
      </c>
      <c r="C489" s="1" t="s">
        <v>33</v>
      </c>
      <c r="D489" s="9">
        <v>125.5308</v>
      </c>
      <c r="E489" s="6">
        <v>3.15</v>
      </c>
      <c r="F489" s="10">
        <v>0.8125</v>
      </c>
      <c r="G489" s="1">
        <v>14.1</v>
      </c>
      <c r="H489" s="1">
        <v>71.7</v>
      </c>
      <c r="I489" s="1">
        <v>14.8</v>
      </c>
      <c r="J489" s="1">
        <v>0.13</v>
      </c>
      <c r="K489" s="1">
        <v>320</v>
      </c>
      <c r="L489" s="1">
        <v>970</v>
      </c>
      <c r="M489" s="6">
        <f t="shared" si="52"/>
        <v>15.087266006487255</v>
      </c>
      <c r="N489" s="1">
        <v>0</v>
      </c>
      <c r="O489" s="1">
        <v>0</v>
      </c>
      <c r="P489" s="12">
        <f t="shared" si="50"/>
        <v>0</v>
      </c>
      <c r="Q489" s="1">
        <v>0</v>
      </c>
      <c r="R489" s="1">
        <v>0</v>
      </c>
      <c r="S489" s="1">
        <v>0</v>
      </c>
      <c r="T489" s="1">
        <v>0</v>
      </c>
      <c r="U489" s="4" t="s">
        <v>34</v>
      </c>
      <c r="V489">
        <v>0.41</v>
      </c>
      <c r="W489">
        <v>0.3</v>
      </c>
      <c r="X489" s="14">
        <v>0.73</v>
      </c>
      <c r="Y489" s="14">
        <v>2.38</v>
      </c>
      <c r="Z489" s="14">
        <v>0.25</v>
      </c>
      <c r="AA489" s="5">
        <f t="shared" si="53"/>
        <v>0</v>
      </c>
      <c r="AB489" s="15" cm="1">
        <f t="array" ref="AB489">_xlfn.SWITCH(U489,"夏",122,"冬",90,"春",153,"秋",153,0)</f>
        <v>153</v>
      </c>
      <c r="AC489" s="16">
        <f t="shared" si="54"/>
        <v>0</v>
      </c>
      <c r="AD489" s="5">
        <f>IFERROR(AA489/D489,0)</f>
        <v>0</v>
      </c>
      <c r="AE489" s="15">
        <f t="shared" si="55"/>
        <v>0.41917808219178082</v>
      </c>
      <c r="AF489" s="5">
        <f>IFERROR(AD489*AE489*48,0)</f>
        <v>0</v>
      </c>
    </row>
    <row r="490" spans="1:32" x14ac:dyDescent="0.15">
      <c r="A490" s="8">
        <v>45735</v>
      </c>
      <c r="B490" s="1" t="s">
        <v>36</v>
      </c>
      <c r="C490" s="1" t="s">
        <v>33</v>
      </c>
      <c r="D490" s="9">
        <v>125.5308</v>
      </c>
      <c r="E490" s="6">
        <v>3.15</v>
      </c>
      <c r="F490" s="10">
        <v>0.83333333333333304</v>
      </c>
      <c r="G490" s="1">
        <v>13.5</v>
      </c>
      <c r="H490" s="1">
        <v>72.7</v>
      </c>
      <c r="I490" s="1">
        <v>14.2</v>
      </c>
      <c r="J490" s="1">
        <v>0.11</v>
      </c>
      <c r="K490" s="1">
        <v>280</v>
      </c>
      <c r="L490" s="1">
        <v>1040</v>
      </c>
      <c r="M490" s="6">
        <f t="shared" si="52"/>
        <v>14.461534177315173</v>
      </c>
      <c r="N490" s="1">
        <v>0</v>
      </c>
      <c r="O490" s="1">
        <v>0</v>
      </c>
      <c r="P490" s="12">
        <f t="shared" si="50"/>
        <v>0</v>
      </c>
      <c r="Q490" s="1">
        <v>0</v>
      </c>
      <c r="R490" s="1">
        <v>0</v>
      </c>
      <c r="S490" s="1">
        <v>0</v>
      </c>
      <c r="T490" s="1">
        <v>0</v>
      </c>
      <c r="U490" s="4" t="s">
        <v>34</v>
      </c>
      <c r="V490">
        <v>0.41</v>
      </c>
      <c r="W490">
        <v>0.3</v>
      </c>
      <c r="X490" s="14">
        <v>0.73</v>
      </c>
      <c r="Y490" s="14">
        <v>2.38</v>
      </c>
      <c r="Z490" s="14">
        <v>0.25</v>
      </c>
      <c r="AA490" s="5">
        <f t="shared" si="53"/>
        <v>0</v>
      </c>
      <c r="AB490" s="15" cm="1">
        <f t="array" ref="AB490">_xlfn.SWITCH(U490,"夏",122,"冬",90,"春",153,"秋",153,0)</f>
        <v>153</v>
      </c>
      <c r="AC490" s="16">
        <f t="shared" si="54"/>
        <v>0</v>
      </c>
      <c r="AD490" s="5">
        <f>IFERROR(AA490/D490,0)</f>
        <v>0</v>
      </c>
      <c r="AE490" s="15">
        <f t="shared" si="55"/>
        <v>0.41917808219178082</v>
      </c>
      <c r="AF490" s="5">
        <f>IFERROR(AD490*AE490*48,0)</f>
        <v>0</v>
      </c>
    </row>
    <row r="491" spans="1:32" x14ac:dyDescent="0.15">
      <c r="A491" s="8">
        <v>45735</v>
      </c>
      <c r="B491" s="1" t="s">
        <v>36</v>
      </c>
      <c r="C491" s="1" t="s">
        <v>33</v>
      </c>
      <c r="D491" s="9">
        <v>125.5308</v>
      </c>
      <c r="E491" s="6">
        <v>3.15</v>
      </c>
      <c r="F491" s="10">
        <v>0.85416666666666696</v>
      </c>
      <c r="G491" s="1">
        <v>12.9</v>
      </c>
      <c r="H491" s="1">
        <v>73.7</v>
      </c>
      <c r="I491" s="1">
        <v>13.6</v>
      </c>
      <c r="J491" s="1">
        <v>0.09</v>
      </c>
      <c r="K491" s="1">
        <v>240</v>
      </c>
      <c r="L491" s="1">
        <v>1110</v>
      </c>
      <c r="M491" s="6">
        <f t="shared" si="52"/>
        <v>13.833358932258704</v>
      </c>
      <c r="N491" s="1">
        <v>0</v>
      </c>
      <c r="O491" s="1">
        <v>0</v>
      </c>
      <c r="P491" s="12">
        <f t="shared" si="50"/>
        <v>0</v>
      </c>
      <c r="Q491" s="1">
        <v>0</v>
      </c>
      <c r="R491" s="1">
        <v>0</v>
      </c>
      <c r="S491" s="1">
        <v>0</v>
      </c>
      <c r="T491" s="1">
        <v>0</v>
      </c>
      <c r="U491" s="4" t="s">
        <v>34</v>
      </c>
      <c r="V491">
        <v>0.41</v>
      </c>
      <c r="W491">
        <v>0.3</v>
      </c>
      <c r="X491" s="14">
        <v>0.73</v>
      </c>
      <c r="Y491" s="14">
        <v>2.38</v>
      </c>
      <c r="Z491" s="14">
        <v>0.25</v>
      </c>
      <c r="AA491" s="5">
        <f t="shared" si="53"/>
        <v>0</v>
      </c>
      <c r="AB491" s="15" cm="1">
        <f t="array" ref="AB491">_xlfn.SWITCH(U491,"夏",122,"冬",90,"春",153,"秋",153,0)</f>
        <v>153</v>
      </c>
      <c r="AC491" s="16">
        <f t="shared" si="54"/>
        <v>0</v>
      </c>
      <c r="AD491" s="5">
        <f>IFERROR(AA491/D491,0)</f>
        <v>0</v>
      </c>
      <c r="AE491" s="15">
        <f t="shared" si="55"/>
        <v>0.41917808219178082</v>
      </c>
      <c r="AF491" s="5">
        <f>IFERROR(AD491*AE491*48,0)</f>
        <v>0</v>
      </c>
    </row>
    <row r="492" spans="1:32" x14ac:dyDescent="0.15">
      <c r="A492" s="8">
        <v>45735</v>
      </c>
      <c r="B492" s="1" t="s">
        <v>36</v>
      </c>
      <c r="C492" s="1" t="s">
        <v>33</v>
      </c>
      <c r="D492" s="9">
        <v>125.5308</v>
      </c>
      <c r="E492" s="6">
        <v>3.15</v>
      </c>
      <c r="F492" s="10">
        <v>0.875</v>
      </c>
      <c r="G492" s="1">
        <v>12.3</v>
      </c>
      <c r="H492" s="1">
        <v>74.7</v>
      </c>
      <c r="I492" s="1">
        <v>13</v>
      </c>
      <c r="J492" s="1">
        <v>0.11</v>
      </c>
      <c r="K492" s="1">
        <v>200</v>
      </c>
      <c r="L492" s="1">
        <v>1180</v>
      </c>
      <c r="M492" s="6">
        <f t="shared" si="52"/>
        <v>13.264832213903674</v>
      </c>
      <c r="N492" s="1">
        <v>0</v>
      </c>
      <c r="O492" s="1">
        <v>0</v>
      </c>
      <c r="P492" s="12">
        <f t="shared" si="50"/>
        <v>0</v>
      </c>
      <c r="Q492" s="1">
        <v>0</v>
      </c>
      <c r="R492" s="1">
        <v>0</v>
      </c>
      <c r="S492" s="1">
        <v>0</v>
      </c>
      <c r="T492" s="1">
        <v>0</v>
      </c>
      <c r="U492" s="4" t="s">
        <v>34</v>
      </c>
      <c r="V492">
        <v>0.41</v>
      </c>
      <c r="W492">
        <v>0.3</v>
      </c>
      <c r="X492" s="14">
        <v>0.73</v>
      </c>
      <c r="Y492" s="14">
        <v>2.38</v>
      </c>
      <c r="Z492" s="14">
        <v>0.25</v>
      </c>
      <c r="AA492" s="5">
        <f t="shared" si="53"/>
        <v>0</v>
      </c>
      <c r="AB492" s="15" cm="1">
        <f t="array" ref="AB492">_xlfn.SWITCH(U492,"夏",122,"冬",90,"春",153,"秋",153,0)</f>
        <v>153</v>
      </c>
      <c r="AC492" s="16">
        <f t="shared" si="54"/>
        <v>0</v>
      </c>
      <c r="AD492" s="5">
        <f>IFERROR(AA492/D492,0)</f>
        <v>0</v>
      </c>
      <c r="AE492" s="15">
        <f t="shared" si="55"/>
        <v>0.41917808219178082</v>
      </c>
      <c r="AF492" s="5">
        <f>IFERROR(AD492*AE492*48,0)</f>
        <v>0</v>
      </c>
    </row>
    <row r="493" spans="1:32" x14ac:dyDescent="0.15">
      <c r="A493" s="8">
        <v>45735</v>
      </c>
      <c r="B493" s="1" t="s">
        <v>36</v>
      </c>
      <c r="C493" s="1" t="s">
        <v>33</v>
      </c>
      <c r="D493" s="9">
        <v>125.5308</v>
      </c>
      <c r="E493" s="6">
        <v>3.15</v>
      </c>
      <c r="F493" s="10">
        <v>0.89583333333333304</v>
      </c>
      <c r="G493" s="1">
        <v>11.7</v>
      </c>
      <c r="H493" s="1">
        <v>75.7</v>
      </c>
      <c r="I493" s="1">
        <v>12.4</v>
      </c>
      <c r="J493" s="1">
        <v>0.13</v>
      </c>
      <c r="K493" s="1">
        <v>160</v>
      </c>
      <c r="L493" s="1">
        <v>1250</v>
      </c>
      <c r="M493" s="6">
        <f t="shared" si="52"/>
        <v>12.694555342363458</v>
      </c>
      <c r="N493" s="1">
        <v>0</v>
      </c>
      <c r="O493" s="1">
        <v>0</v>
      </c>
      <c r="P493" s="12">
        <f t="shared" si="50"/>
        <v>0</v>
      </c>
      <c r="Q493" s="1">
        <v>0</v>
      </c>
      <c r="R493" s="1">
        <v>0</v>
      </c>
      <c r="S493" s="1">
        <v>0</v>
      </c>
      <c r="T493" s="1">
        <v>0</v>
      </c>
      <c r="U493" s="4" t="s">
        <v>34</v>
      </c>
      <c r="V493">
        <v>0.41</v>
      </c>
      <c r="W493">
        <v>0.3</v>
      </c>
      <c r="X493" s="14">
        <v>0.73</v>
      </c>
      <c r="Y493" s="14">
        <v>2.38</v>
      </c>
      <c r="Z493" s="14">
        <v>0.25</v>
      </c>
      <c r="AA493" s="5">
        <f t="shared" si="53"/>
        <v>0</v>
      </c>
      <c r="AB493" s="15" cm="1">
        <f t="array" ref="AB493">_xlfn.SWITCH(U493,"夏",122,"冬",90,"春",153,"秋",153,0)</f>
        <v>153</v>
      </c>
      <c r="AC493" s="16">
        <f t="shared" si="54"/>
        <v>0</v>
      </c>
      <c r="AD493" s="5">
        <f>IFERROR(AA493/D493,0)</f>
        <v>0</v>
      </c>
      <c r="AE493" s="15">
        <f t="shared" si="55"/>
        <v>0.41917808219178082</v>
      </c>
      <c r="AF493" s="5">
        <f>IFERROR(AD493*AE493*48,0)</f>
        <v>0</v>
      </c>
    </row>
    <row r="494" spans="1:32" x14ac:dyDescent="0.15">
      <c r="A494" s="8">
        <v>45735</v>
      </c>
      <c r="B494" s="1" t="s">
        <v>36</v>
      </c>
      <c r="C494" s="1" t="s">
        <v>33</v>
      </c>
      <c r="D494" s="9">
        <v>125.5308</v>
      </c>
      <c r="E494" s="6">
        <v>3.15</v>
      </c>
      <c r="F494" s="10">
        <v>0.91666666666666696</v>
      </c>
      <c r="G494" s="1">
        <v>11.1</v>
      </c>
      <c r="H494" s="1">
        <v>76.7</v>
      </c>
      <c r="I494" s="1">
        <v>11.8</v>
      </c>
      <c r="J494" s="1">
        <v>0.11</v>
      </c>
      <c r="K494" s="1">
        <v>120</v>
      </c>
      <c r="L494" s="1">
        <v>1320</v>
      </c>
      <c r="M494" s="6">
        <f t="shared" si="52"/>
        <v>12.068185858390393</v>
      </c>
      <c r="N494" s="1">
        <v>0.7</v>
      </c>
      <c r="O494" s="11" cm="1">
        <f t="array" ref="O494">ROUND(_xlfn.SWITCH(C494,"建筑专教",IF(S494&gt;0.1,1.38,1.28),"阶梯教室",IF(S494&gt;0.1,1.15,1.05),"公共教室",IF(S494&gt;0.1,1.22,1.12),IF(S494&gt;0.1,1.2,1.1))+(MOD(ROW()*11,31)/31-0.5)*0.06,2)</f>
        <v>1.19</v>
      </c>
      <c r="P494" s="12">
        <f t="shared" si="50"/>
        <v>0</v>
      </c>
      <c r="Q494" s="13">
        <f t="shared" ref="Q494:Q557" si="56">(0.303*EXP(-0.036*(O494*58.15))+0.028)*((O494*58.15)-0.00305*(5733-6.99*(O494*58.15)-(EXP(16.6536-4030.183/(G494+235))*(H494/100)))-0.42*((O494*58.15)-58.15)-0.000017*(O494*58.15)*(5867-(EXP(16.6536-4030.183/(G494+235))*(H494/100)))-0.0014*(O494*58.15)*(34-G494)-0.0000000396*IF(N494*0.155&gt;0.078,1.05+0.645*N494*0.155,1)*(POWER((35.7-0.028*(O494*58.15)-N494*0.155*(0.0000000396*IF(N494*0.155&gt;0.078,1.05+0.645*N494*0.155,1)*(POWER((35.7-0.028*(O494*58.15)-N494*0.155*0.1)+273,4)-POWER(M494+273,4))+IF(N494*0.155&gt;0.078,1.05+0.645*N494*0.155,1)*IF(J494&lt;0.2,2.38*ABS(35.7-0.028*(O494*58.15)-G494)^0.25,12.1*SQRT(J494))*(35.7-0.028*(O494*58.15)-G494))+273),4)-POWER(M494+273,4))-IF(N494*0.155&gt;0.078,1.05+0.645*N494*0.155,1)*IF(J494&lt;0.2,2.38*ABS(35.7-0.028*(O494*58.15)-N494*0.155*0.1-G494)^0.25,12.1*SQRT(J494))*(35.7-0.028*(O494*58.15)-N494*0.155*0.1-G494))</f>
        <v>-4.1639126386359173</v>
      </c>
      <c r="R494" s="1">
        <v>0</v>
      </c>
      <c r="S494" s="1">
        <v>0.11899999999999999</v>
      </c>
      <c r="T494" s="1">
        <v>3.2000000000000001E-2</v>
      </c>
      <c r="U494" s="4" t="s">
        <v>34</v>
      </c>
      <c r="V494">
        <v>0.41</v>
      </c>
      <c r="W494">
        <v>0.3</v>
      </c>
      <c r="X494" s="14">
        <v>0.73</v>
      </c>
      <c r="Y494" s="14">
        <v>2.38</v>
      </c>
      <c r="Z494" s="14">
        <v>0.25</v>
      </c>
      <c r="AA494" s="5">
        <f t="shared" si="53"/>
        <v>0.151</v>
      </c>
      <c r="AB494" s="15" cm="1">
        <f t="array" ref="AB494">_xlfn.SWITCH(U494,"夏",122,"冬",90,"春",153,"秋",153,0)</f>
        <v>153</v>
      </c>
      <c r="AC494" s="16">
        <f t="shared" si="54"/>
        <v>23.102999999999998</v>
      </c>
      <c r="AD494" s="5">
        <f>IFERROR(AA494/D494,0)</f>
        <v>1.2028920392445519E-3</v>
      </c>
      <c r="AE494" s="15">
        <f t="shared" si="55"/>
        <v>0.41917808219178082</v>
      </c>
      <c r="AF494" s="5">
        <f>IFERROR(AD494*AE494*48,0)</f>
        <v>2.4202846948525997E-2</v>
      </c>
    </row>
    <row r="495" spans="1:32" x14ac:dyDescent="0.15">
      <c r="A495" s="8">
        <v>45735</v>
      </c>
      <c r="B495" s="1" t="s">
        <v>37</v>
      </c>
      <c r="C495" s="1" t="s">
        <v>33</v>
      </c>
      <c r="D495" s="9">
        <v>125.5308</v>
      </c>
      <c r="E495" s="6">
        <v>3.15</v>
      </c>
      <c r="F495" s="10">
        <v>0.33333333333333298</v>
      </c>
      <c r="G495" s="1">
        <v>18.399999999999999</v>
      </c>
      <c r="H495" s="1">
        <v>66</v>
      </c>
      <c r="I495" s="1">
        <v>18.7</v>
      </c>
      <c r="J495" s="1">
        <v>7.0000000000000007E-2</v>
      </c>
      <c r="K495" s="1">
        <v>515</v>
      </c>
      <c r="L495" s="1">
        <v>1355</v>
      </c>
      <c r="M495" s="6">
        <f t="shared" si="52"/>
        <v>18.78164696004103</v>
      </c>
      <c r="N495" s="1">
        <v>0.7</v>
      </c>
      <c r="O495" s="11" cm="1">
        <f t="array" ref="O495">ROUND(_xlfn.SWITCH(C495,"建筑专教",IF(S495&gt;0.1,1.38,1.28),"阶梯教室",IF(S495&gt;0.1,1.15,1.05),"公共教室",IF(S495&gt;0.1,1.22,1.12),IF(S495&gt;0.1,1.2,1.1))+(MOD(ROW()*11,31)/31-0.5)*0.06,2)</f>
        <v>1.21</v>
      </c>
      <c r="P495" s="12">
        <f t="shared" si="50"/>
        <v>0.11</v>
      </c>
      <c r="Q495" s="13">
        <f t="shared" si="56"/>
        <v>-1.7377218397000407</v>
      </c>
      <c r="R495" s="1">
        <v>0</v>
      </c>
      <c r="S495" s="1">
        <v>0.11799999999999999</v>
      </c>
      <c r="T495" s="1">
        <v>3.5000000000000003E-2</v>
      </c>
      <c r="U495" s="4" t="s">
        <v>34</v>
      </c>
      <c r="V495">
        <v>0.41</v>
      </c>
      <c r="W495">
        <v>0.3</v>
      </c>
      <c r="X495" s="14">
        <v>0.73</v>
      </c>
      <c r="Y495" s="14">
        <v>2.38</v>
      </c>
      <c r="Z495" s="14">
        <v>0.25</v>
      </c>
      <c r="AA495" s="5">
        <f t="shared" si="53"/>
        <v>0.153</v>
      </c>
      <c r="AB495" s="15" cm="1">
        <f t="array" ref="AB495">_xlfn.SWITCH(U495,"夏",122,"冬",90,"春",153,"秋",153,0)</f>
        <v>153</v>
      </c>
      <c r="AC495" s="16">
        <f t="shared" si="54"/>
        <v>23.408999999999999</v>
      </c>
      <c r="AD495" s="5">
        <f>IFERROR(AA495/D495,0)</f>
        <v>1.2188243841352083E-3</v>
      </c>
      <c r="AE495" s="15">
        <f t="shared" si="55"/>
        <v>0.41917808219178082</v>
      </c>
      <c r="AF495" s="5">
        <f>IFERROR(AD495*AE495*48,0)</f>
        <v>2.4523414457778E-2</v>
      </c>
    </row>
    <row r="496" spans="1:32" x14ac:dyDescent="0.15">
      <c r="A496" s="8">
        <v>45735</v>
      </c>
      <c r="B496" s="1" t="s">
        <v>37</v>
      </c>
      <c r="C496" s="1" t="s">
        <v>33</v>
      </c>
      <c r="D496" s="9">
        <v>125.5308</v>
      </c>
      <c r="E496" s="6">
        <v>3.15</v>
      </c>
      <c r="F496" s="10">
        <v>0.35416666666666702</v>
      </c>
      <c r="G496" s="1">
        <v>19.100000000000001</v>
      </c>
      <c r="H496" s="1">
        <v>64.5</v>
      </c>
      <c r="I496" s="1">
        <v>19.399999999999999</v>
      </c>
      <c r="J496" s="1">
        <v>0.09</v>
      </c>
      <c r="K496" s="1">
        <v>625</v>
      </c>
      <c r="L496" s="1">
        <v>1425</v>
      </c>
      <c r="M496" s="6">
        <f t="shared" si="52"/>
        <v>19.494249241032549</v>
      </c>
      <c r="N496" s="1">
        <v>0.7</v>
      </c>
      <c r="O496" s="11" cm="1">
        <f t="array" ref="O496">ROUND(_xlfn.SWITCH(C496,"建筑专教",IF(S496&gt;0.1,1.38,1.28),"阶梯教室",IF(S496&gt;0.1,1.15,1.05),"公共教室",IF(S496&gt;0.1,1.22,1.12),IF(S496&gt;0.1,1.2,1.1))+(MOD(ROW()*11,31)/31-0.5)*0.06,2)</f>
        <v>1.17</v>
      </c>
      <c r="P496" s="12">
        <f t="shared" si="50"/>
        <v>0.22</v>
      </c>
      <c r="Q496" s="13">
        <f t="shared" si="56"/>
        <v>-1.6626032321265385</v>
      </c>
      <c r="R496" s="1">
        <v>0</v>
      </c>
      <c r="S496" s="1">
        <v>0.11600000000000001</v>
      </c>
      <c r="T496" s="1">
        <v>0.03</v>
      </c>
      <c r="U496" s="4" t="s">
        <v>34</v>
      </c>
      <c r="V496">
        <v>0.41</v>
      </c>
      <c r="W496">
        <v>0.3</v>
      </c>
      <c r="X496" s="14">
        <v>0.73</v>
      </c>
      <c r="Y496" s="14">
        <v>2.38</v>
      </c>
      <c r="Z496" s="14">
        <v>0.25</v>
      </c>
      <c r="AA496" s="5">
        <f t="shared" si="53"/>
        <v>0.14600000000000002</v>
      </c>
      <c r="AB496" s="15" cm="1">
        <f t="array" ref="AB496">_xlfn.SWITCH(U496,"夏",122,"冬",90,"春",153,"秋",153,0)</f>
        <v>153</v>
      </c>
      <c r="AC496" s="16">
        <f t="shared" si="54"/>
        <v>22.338000000000005</v>
      </c>
      <c r="AD496" s="5">
        <f>IFERROR(AA496/D496,0)</f>
        <v>1.1630611770179114E-3</v>
      </c>
      <c r="AE496" s="15">
        <f t="shared" si="55"/>
        <v>0.41917808219178082</v>
      </c>
      <c r="AF496" s="5">
        <f>IFERROR(AD496*AE496*48,0)</f>
        <v>2.3401428175396002E-2</v>
      </c>
    </row>
    <row r="497" spans="1:32" x14ac:dyDescent="0.15">
      <c r="A497" s="8">
        <v>45735</v>
      </c>
      <c r="B497" s="1" t="s">
        <v>37</v>
      </c>
      <c r="C497" s="1" t="s">
        <v>33</v>
      </c>
      <c r="D497" s="9">
        <v>125.5308</v>
      </c>
      <c r="E497" s="6">
        <v>3.15</v>
      </c>
      <c r="F497" s="10">
        <v>0.375</v>
      </c>
      <c r="G497" s="1">
        <v>20</v>
      </c>
      <c r="H497" s="1">
        <v>62.5</v>
      </c>
      <c r="I497" s="1">
        <v>20.3</v>
      </c>
      <c r="J497" s="1">
        <v>7.0000000000000007E-2</v>
      </c>
      <c r="K497" s="1">
        <v>795</v>
      </c>
      <c r="L497" s="1">
        <v>1495</v>
      </c>
      <c r="M497" s="6">
        <f t="shared" si="52"/>
        <v>20.380319447274701</v>
      </c>
      <c r="N497" s="1">
        <v>0.7</v>
      </c>
      <c r="O497" s="11" cm="1">
        <f t="array" ref="O497">ROUND(_xlfn.SWITCH(C497,"建筑专教",IF(S497&gt;0.1,1.38,1.28),"阶梯教室",IF(S497&gt;0.1,1.15,1.05),"公共教室",IF(S497&gt;0.1,1.22,1.12),IF(S497&gt;0.1,1.2,1.1))+(MOD(ROW()*11,31)/31-0.5)*0.06,2)</f>
        <v>1.19</v>
      </c>
      <c r="P497" s="12">
        <f t="shared" si="50"/>
        <v>0.39</v>
      </c>
      <c r="Q497" s="13">
        <f t="shared" si="56"/>
        <v>-1.3148919895690458</v>
      </c>
      <c r="R497" s="1">
        <v>0</v>
      </c>
      <c r="S497" s="1">
        <v>0.16700000000000001</v>
      </c>
      <c r="T497" s="1">
        <v>5.0000000000000001E-3</v>
      </c>
      <c r="U497" s="4" t="s">
        <v>34</v>
      </c>
      <c r="V497">
        <v>0.41</v>
      </c>
      <c r="W497">
        <v>0.3</v>
      </c>
      <c r="X497" s="14">
        <v>0.73</v>
      </c>
      <c r="Y497" s="14">
        <v>2.38</v>
      </c>
      <c r="Z497" s="14">
        <v>0.25</v>
      </c>
      <c r="AA497" s="5">
        <f t="shared" si="53"/>
        <v>0.17200000000000001</v>
      </c>
      <c r="AB497" s="15" cm="1">
        <f t="array" ref="AB497">_xlfn.SWITCH(U497,"夏",122,"冬",90,"春",153,"秋",153,0)</f>
        <v>153</v>
      </c>
      <c r="AC497" s="16">
        <f t="shared" si="54"/>
        <v>26.316000000000003</v>
      </c>
      <c r="AD497" s="5">
        <f>IFERROR(AA497/D497,0)</f>
        <v>1.3701816605964435E-3</v>
      </c>
      <c r="AE497" s="15">
        <f t="shared" si="55"/>
        <v>0.41917808219178082</v>
      </c>
      <c r="AF497" s="5">
        <f>IFERROR(AD497*AE497*48,0)</f>
        <v>2.7568805795672002E-2</v>
      </c>
    </row>
    <row r="498" spans="1:32" x14ac:dyDescent="0.15">
      <c r="A498" s="8">
        <v>45735</v>
      </c>
      <c r="B498" s="1" t="s">
        <v>37</v>
      </c>
      <c r="C498" s="1" t="s">
        <v>33</v>
      </c>
      <c r="D498" s="9">
        <v>125.5308</v>
      </c>
      <c r="E498" s="6">
        <v>3.15</v>
      </c>
      <c r="F498" s="10">
        <v>0.39583333333333298</v>
      </c>
      <c r="G498" s="1">
        <v>20.8</v>
      </c>
      <c r="H498" s="1">
        <v>61</v>
      </c>
      <c r="I498" s="1">
        <v>21.1</v>
      </c>
      <c r="J498" s="1">
        <v>0.09</v>
      </c>
      <c r="K498" s="1">
        <v>945</v>
      </c>
      <c r="L498" s="1">
        <v>1565</v>
      </c>
      <c r="M498" s="6">
        <f t="shared" si="52"/>
        <v>21.192626138708818</v>
      </c>
      <c r="N498" s="1">
        <v>0.7</v>
      </c>
      <c r="O498" s="11" cm="1">
        <f t="array" ref="O498">ROUND(_xlfn.SWITCH(C498,"建筑专教",IF(S498&gt;0.1,1.38,1.28),"阶梯教室",IF(S498&gt;0.1,1.15,1.05),"公共教室",IF(S498&gt;0.1,1.22,1.12),IF(S498&gt;0.1,1.2,1.1))+(MOD(ROW()*11,31)/31-0.5)*0.06,2)</f>
        <v>1.21</v>
      </c>
      <c r="P498" s="12">
        <f t="shared" si="50"/>
        <v>0.54</v>
      </c>
      <c r="Q498" s="13">
        <f t="shared" si="56"/>
        <v>-1.0114103005459594</v>
      </c>
      <c r="R498" s="1">
        <v>0</v>
      </c>
      <c r="S498" s="1">
        <v>0.16500000000000001</v>
      </c>
      <c r="T498" s="1">
        <v>2.5000000000000001E-2</v>
      </c>
      <c r="U498" s="4" t="s">
        <v>34</v>
      </c>
      <c r="V498">
        <v>0.41</v>
      </c>
      <c r="W498">
        <v>0.3</v>
      </c>
      <c r="X498" s="14">
        <v>0.73</v>
      </c>
      <c r="Y498" s="14">
        <v>2.38</v>
      </c>
      <c r="Z498" s="14">
        <v>0.25</v>
      </c>
      <c r="AA498" s="5">
        <f t="shared" si="53"/>
        <v>0.19</v>
      </c>
      <c r="AB498" s="15" cm="1">
        <f t="array" ref="AB498">_xlfn.SWITCH(U498,"夏",122,"冬",90,"春",153,"秋",153,0)</f>
        <v>153</v>
      </c>
      <c r="AC498" s="16">
        <f t="shared" si="54"/>
        <v>29.07</v>
      </c>
      <c r="AD498" s="5">
        <f>IFERROR(AA498/D498,0)</f>
        <v>1.5135727646123501E-3</v>
      </c>
      <c r="AE498" s="15">
        <f t="shared" si="55"/>
        <v>0.41917808219178082</v>
      </c>
      <c r="AF498" s="5">
        <f>IFERROR(AD498*AE498*48,0)</f>
        <v>3.0453913378939997E-2</v>
      </c>
    </row>
    <row r="499" spans="1:32" x14ac:dyDescent="0.15">
      <c r="A499" s="8">
        <v>45735</v>
      </c>
      <c r="B499" s="1" t="s">
        <v>37</v>
      </c>
      <c r="C499" s="1" t="s">
        <v>33</v>
      </c>
      <c r="D499" s="9">
        <v>125.5308</v>
      </c>
      <c r="E499" s="6">
        <v>3.15</v>
      </c>
      <c r="F499" s="10">
        <v>0.41666666666666702</v>
      </c>
      <c r="G499" s="1">
        <v>21.6</v>
      </c>
      <c r="H499" s="1">
        <v>59.5</v>
      </c>
      <c r="I499" s="1">
        <v>21.9</v>
      </c>
      <c r="J499" s="1">
        <v>0.1</v>
      </c>
      <c r="K499" s="1">
        <v>1105</v>
      </c>
      <c r="L499" s="1">
        <v>1635</v>
      </c>
      <c r="M499" s="6">
        <f t="shared" si="52"/>
        <v>21.997867748141744</v>
      </c>
      <c r="N499" s="1">
        <v>0.7</v>
      </c>
      <c r="O499" s="11" cm="1">
        <f t="array" ref="O499">ROUND(_xlfn.SWITCH(C499,"建筑专教",IF(S499&gt;0.1,1.38,1.28),"阶梯教室",IF(S499&gt;0.1,1.15,1.05),"公共教室",IF(S499&gt;0.1,1.22,1.12),IF(S499&gt;0.1,1.2,1.1))+(MOD(ROW()*11,31)/31-0.5)*0.06,2)</f>
        <v>1.17</v>
      </c>
      <c r="P499" s="12">
        <f t="shared" si="50"/>
        <v>0.7</v>
      </c>
      <c r="Q499" s="13">
        <f t="shared" si="56"/>
        <v>-0.88646423887204273</v>
      </c>
      <c r="R499" s="1">
        <v>0</v>
      </c>
      <c r="S499" s="1">
        <v>0.16300000000000001</v>
      </c>
      <c r="T499" s="1">
        <v>3.2000000000000001E-2</v>
      </c>
      <c r="U499" s="4" t="s">
        <v>34</v>
      </c>
      <c r="V499">
        <v>0.41</v>
      </c>
      <c r="W499">
        <v>0.3</v>
      </c>
      <c r="X499" s="14">
        <v>0.73</v>
      </c>
      <c r="Y499" s="14">
        <v>2.38</v>
      </c>
      <c r="Z499" s="14">
        <v>0.25</v>
      </c>
      <c r="AA499" s="5">
        <f t="shared" si="53"/>
        <v>0.19500000000000001</v>
      </c>
      <c r="AB499" s="15" cm="1">
        <f t="array" ref="AB499">_xlfn.SWITCH(U499,"夏",122,"冬",90,"春",153,"秋",153,0)</f>
        <v>153</v>
      </c>
      <c r="AC499" s="16">
        <f t="shared" si="54"/>
        <v>29.835000000000001</v>
      </c>
      <c r="AD499" s="5">
        <f>IFERROR(AA499/D499,0)</f>
        <v>1.5534036268389909E-3</v>
      </c>
      <c r="AE499" s="15">
        <f t="shared" si="55"/>
        <v>0.41917808219178082</v>
      </c>
      <c r="AF499" s="5">
        <f>IFERROR(AD499*AE499*48,0)</f>
        <v>3.1255332152069999E-2</v>
      </c>
    </row>
    <row r="500" spans="1:32" x14ac:dyDescent="0.15">
      <c r="A500" s="8">
        <v>45735</v>
      </c>
      <c r="B500" s="1" t="s">
        <v>37</v>
      </c>
      <c r="C500" s="1" t="s">
        <v>33</v>
      </c>
      <c r="D500" s="9">
        <v>125.5308</v>
      </c>
      <c r="E500" s="6">
        <v>3.15</v>
      </c>
      <c r="F500" s="10">
        <v>0.4375</v>
      </c>
      <c r="G500" s="1">
        <v>22</v>
      </c>
      <c r="H500" s="1">
        <v>58.5</v>
      </c>
      <c r="I500" s="1">
        <v>22.5</v>
      </c>
      <c r="J500" s="1">
        <v>0.12</v>
      </c>
      <c r="K500" s="1">
        <v>805</v>
      </c>
      <c r="L500" s="1">
        <v>1705</v>
      </c>
      <c r="M500" s="6">
        <f t="shared" si="52"/>
        <v>22.680787352885829</v>
      </c>
      <c r="N500" s="1">
        <v>0.7</v>
      </c>
      <c r="O500" s="11" cm="1">
        <f t="array" ref="O500">ROUND(_xlfn.SWITCH(C500,"建筑专教",IF(S500&gt;0.1,1.38,1.28),"阶梯教室",IF(S500&gt;0.1,1.15,1.05),"公共教室",IF(S500&gt;0.1,1.22,1.12),IF(S500&gt;0.1,1.2,1.1))+(MOD(ROW()*11,31)/31-0.5)*0.06,2)</f>
        <v>1.2</v>
      </c>
      <c r="P500" s="12">
        <f t="shared" si="50"/>
        <v>0.4</v>
      </c>
      <c r="Q500" s="13">
        <f t="shared" si="56"/>
        <v>-0.65078068526199617</v>
      </c>
      <c r="R500" s="1">
        <v>0</v>
      </c>
      <c r="S500" s="1">
        <v>0.161</v>
      </c>
      <c r="T500" s="1">
        <v>2.8000000000000001E-2</v>
      </c>
      <c r="U500" s="4" t="s">
        <v>34</v>
      </c>
      <c r="V500">
        <v>0.41</v>
      </c>
      <c r="W500">
        <v>0.3</v>
      </c>
      <c r="X500" s="14">
        <v>0.73</v>
      </c>
      <c r="Y500" s="14">
        <v>2.38</v>
      </c>
      <c r="Z500" s="14">
        <v>0.25</v>
      </c>
      <c r="AA500" s="5">
        <f t="shared" si="53"/>
        <v>0.189</v>
      </c>
      <c r="AB500" s="15" cm="1">
        <f t="array" ref="AB500">_xlfn.SWITCH(U500,"夏",122,"冬",90,"春",153,"秋",153,0)</f>
        <v>153</v>
      </c>
      <c r="AC500" s="16">
        <f t="shared" si="54"/>
        <v>28.917000000000002</v>
      </c>
      <c r="AD500" s="5">
        <f>IFERROR(AA500/D500,0)</f>
        <v>1.5056065921670221E-3</v>
      </c>
      <c r="AE500" s="15">
        <f t="shared" si="55"/>
        <v>0.41917808219178082</v>
      </c>
      <c r="AF500" s="5">
        <f>IFERROR(AD500*AE500*48,0)</f>
        <v>3.0293629624314002E-2</v>
      </c>
    </row>
    <row r="501" spans="1:32" x14ac:dyDescent="0.15">
      <c r="A501" s="8">
        <v>45735</v>
      </c>
      <c r="B501" s="1" t="s">
        <v>37</v>
      </c>
      <c r="C501" s="1" t="s">
        <v>33</v>
      </c>
      <c r="D501" s="9">
        <v>125.5308</v>
      </c>
      <c r="E501" s="6">
        <v>3.15</v>
      </c>
      <c r="F501" s="10">
        <v>0.45833333333333298</v>
      </c>
      <c r="G501" s="1">
        <v>22.5</v>
      </c>
      <c r="H501" s="1">
        <v>57.5</v>
      </c>
      <c r="I501" s="1">
        <v>23.1</v>
      </c>
      <c r="J501" s="1">
        <v>0.1</v>
      </c>
      <c r="K501" s="1">
        <v>1065</v>
      </c>
      <c r="L501" s="1">
        <v>1775</v>
      </c>
      <c r="M501" s="6">
        <f t="shared" si="52"/>
        <v>23.293273570626468</v>
      </c>
      <c r="N501" s="1">
        <v>0.7</v>
      </c>
      <c r="O501" s="11" cm="1">
        <f t="array" ref="O501">ROUND(_xlfn.SWITCH(C501,"建筑专教",IF(S501&gt;0.1,1.38,1.28),"阶梯教室",IF(S501&gt;0.1,1.15,1.05),"公共教室",IF(S501&gt;0.1,1.22,1.12),IF(S501&gt;0.1,1.2,1.1))+(MOD(ROW()*11,31)/31-0.5)*0.06,2)</f>
        <v>1.22</v>
      </c>
      <c r="P501" s="12">
        <f t="shared" si="50"/>
        <v>0.66</v>
      </c>
      <c r="Q501" s="13">
        <f t="shared" si="56"/>
        <v>-0.44455946013451503</v>
      </c>
      <c r="R501" s="1">
        <v>0</v>
      </c>
      <c r="S501" s="1">
        <v>0.159</v>
      </c>
      <c r="T501" s="1">
        <v>3.2000000000000001E-2</v>
      </c>
      <c r="U501" s="4" t="s">
        <v>34</v>
      </c>
      <c r="V501">
        <v>0.41</v>
      </c>
      <c r="W501">
        <v>0.3</v>
      </c>
      <c r="X501" s="14">
        <v>0.73</v>
      </c>
      <c r="Y501" s="14">
        <v>2.38</v>
      </c>
      <c r="Z501" s="14">
        <v>0.25</v>
      </c>
      <c r="AA501" s="5">
        <f t="shared" si="53"/>
        <v>0.191</v>
      </c>
      <c r="AB501" s="15" cm="1">
        <f t="array" ref="AB501">_xlfn.SWITCH(U501,"夏",122,"冬",90,"春",153,"秋",153,0)</f>
        <v>153</v>
      </c>
      <c r="AC501" s="16">
        <f t="shared" si="54"/>
        <v>29.222999999999999</v>
      </c>
      <c r="AD501" s="5">
        <f>IFERROR(AA501/D501,0)</f>
        <v>1.5215389370576782E-3</v>
      </c>
      <c r="AE501" s="15">
        <f t="shared" si="55"/>
        <v>0.41917808219178082</v>
      </c>
      <c r="AF501" s="5">
        <f>IFERROR(AD501*AE501*48,0)</f>
        <v>3.0614197133565994E-2</v>
      </c>
    </row>
    <row r="502" spans="1:32" x14ac:dyDescent="0.15">
      <c r="A502" s="8">
        <v>45735</v>
      </c>
      <c r="B502" s="1" t="s">
        <v>37</v>
      </c>
      <c r="C502" s="1" t="s">
        <v>33</v>
      </c>
      <c r="D502" s="9">
        <v>125.5308</v>
      </c>
      <c r="E502" s="6">
        <v>3.15</v>
      </c>
      <c r="F502" s="10">
        <v>0.47916666666666702</v>
      </c>
      <c r="G502" s="1">
        <v>23.1</v>
      </c>
      <c r="H502" s="1">
        <v>56.5</v>
      </c>
      <c r="I502" s="1">
        <v>23.7</v>
      </c>
      <c r="J502" s="1">
        <v>0.08</v>
      </c>
      <c r="K502" s="1">
        <v>1215</v>
      </c>
      <c r="L502" s="1">
        <v>1845</v>
      </c>
      <c r="M502" s="6">
        <f t="shared" si="52"/>
        <v>23.868053119888714</v>
      </c>
      <c r="N502" s="1">
        <v>0.7</v>
      </c>
      <c r="O502" s="11" cm="1">
        <f t="array" ref="O502">ROUND(_xlfn.SWITCH(C502,"建筑专教",IF(S502&gt;0.1,1.38,1.28),"阶梯教室",IF(S502&gt;0.1,1.15,1.05),"公共教室",IF(S502&gt;0.1,1.22,1.12),IF(S502&gt;0.1,1.2,1.1))+(MOD(ROW()*11,31)/31-0.5)*0.06,2)</f>
        <v>1.18</v>
      </c>
      <c r="P502" s="12">
        <f t="shared" si="50"/>
        <v>0.81</v>
      </c>
      <c r="Q502" s="13">
        <f t="shared" si="56"/>
        <v>-0.36782572060244983</v>
      </c>
      <c r="R502" s="1">
        <v>0</v>
      </c>
      <c r="S502" s="1">
        <v>0.157</v>
      </c>
      <c r="T502" s="1">
        <v>3.7999999999999999E-2</v>
      </c>
      <c r="U502" s="4" t="s">
        <v>34</v>
      </c>
      <c r="V502">
        <v>0.41</v>
      </c>
      <c r="W502">
        <v>0.3</v>
      </c>
      <c r="X502" s="14">
        <v>0.73</v>
      </c>
      <c r="Y502" s="14">
        <v>2.38</v>
      </c>
      <c r="Z502" s="14">
        <v>0.25</v>
      </c>
      <c r="AA502" s="5">
        <f t="shared" si="53"/>
        <v>0.19500000000000001</v>
      </c>
      <c r="AB502" s="15" cm="1">
        <f t="array" ref="AB502">_xlfn.SWITCH(U502,"夏",122,"冬",90,"春",153,"秋",153,0)</f>
        <v>153</v>
      </c>
      <c r="AC502" s="16">
        <f t="shared" si="54"/>
        <v>29.835000000000001</v>
      </c>
      <c r="AD502" s="5">
        <f>IFERROR(AA502/D502,0)</f>
        <v>1.5534036268389909E-3</v>
      </c>
      <c r="AE502" s="15">
        <f t="shared" si="55"/>
        <v>0.41917808219178082</v>
      </c>
      <c r="AF502" s="5">
        <f>IFERROR(AD502*AE502*48,0)</f>
        <v>3.1255332152069999E-2</v>
      </c>
    </row>
    <row r="503" spans="1:32" x14ac:dyDescent="0.15">
      <c r="A503" s="8">
        <v>45735</v>
      </c>
      <c r="B503" s="1" t="s">
        <v>37</v>
      </c>
      <c r="C503" s="1" t="s">
        <v>33</v>
      </c>
      <c r="D503" s="9">
        <v>125.5308</v>
      </c>
      <c r="E503" s="6">
        <v>3.15</v>
      </c>
      <c r="F503" s="10">
        <v>0.5</v>
      </c>
      <c r="G503" s="1">
        <v>23.5</v>
      </c>
      <c r="H503" s="1">
        <v>55.5</v>
      </c>
      <c r="I503" s="1">
        <v>24.3</v>
      </c>
      <c r="J503" s="1">
        <v>0.1</v>
      </c>
      <c r="K503" s="1">
        <v>845</v>
      </c>
      <c r="L503" s="1">
        <v>1915</v>
      </c>
      <c r="M503" s="6">
        <f t="shared" si="52"/>
        <v>24.554514173705172</v>
      </c>
      <c r="N503" s="1">
        <v>0.7</v>
      </c>
      <c r="O503" s="11" cm="1">
        <f t="array" ref="O503">ROUND(_xlfn.SWITCH(C503,"建筑专教",IF(S503&gt;0.1,1.38,1.28),"阶梯教室",IF(S503&gt;0.1,1.15,1.05),"公共教室",IF(S503&gt;0.1,1.22,1.12),IF(S503&gt;0.1,1.2,1.1))+(MOD(ROW()*11,31)/31-0.5)*0.06,2)</f>
        <v>1.2</v>
      </c>
      <c r="P503" s="12">
        <f t="shared" si="50"/>
        <v>0.44</v>
      </c>
      <c r="Q503" s="13">
        <f t="shared" si="56"/>
        <v>-0.1733282209288072</v>
      </c>
      <c r="R503" s="1">
        <v>0</v>
      </c>
      <c r="S503" s="1">
        <v>0.155</v>
      </c>
      <c r="T503" s="1">
        <v>3.2000000000000001E-2</v>
      </c>
      <c r="U503" s="4" t="s">
        <v>34</v>
      </c>
      <c r="V503">
        <v>0.41</v>
      </c>
      <c r="W503">
        <v>0.3</v>
      </c>
      <c r="X503" s="14">
        <v>0.73</v>
      </c>
      <c r="Y503" s="14">
        <v>2.38</v>
      </c>
      <c r="Z503" s="14">
        <v>0.25</v>
      </c>
      <c r="AA503" s="5">
        <f t="shared" si="53"/>
        <v>0.187</v>
      </c>
      <c r="AB503" s="15" cm="1">
        <f t="array" ref="AB503">_xlfn.SWITCH(U503,"夏",122,"冬",90,"春",153,"秋",153,0)</f>
        <v>153</v>
      </c>
      <c r="AC503" s="16">
        <f t="shared" si="54"/>
        <v>28.611000000000001</v>
      </c>
      <c r="AD503" s="5">
        <f>IFERROR(AA503/D503,0)</f>
        <v>1.4896742472763657E-3</v>
      </c>
      <c r="AE503" s="15">
        <f t="shared" si="55"/>
        <v>0.41917808219178082</v>
      </c>
      <c r="AF503" s="5">
        <f>IFERROR(AD503*AE503*48,0)</f>
        <v>2.9973062115062E-2</v>
      </c>
    </row>
    <row r="504" spans="1:32" x14ac:dyDescent="0.15">
      <c r="A504" s="8">
        <v>45735</v>
      </c>
      <c r="B504" s="1" t="s">
        <v>37</v>
      </c>
      <c r="C504" s="1" t="s">
        <v>33</v>
      </c>
      <c r="D504" s="9">
        <v>125.5308</v>
      </c>
      <c r="E504" s="6">
        <v>3.15</v>
      </c>
      <c r="F504" s="10">
        <v>0.52083333333333304</v>
      </c>
      <c r="G504" s="1">
        <v>23.1</v>
      </c>
      <c r="H504" s="1">
        <v>56.5</v>
      </c>
      <c r="I504" s="1">
        <v>23.8</v>
      </c>
      <c r="J504" s="1">
        <v>0.08</v>
      </c>
      <c r="K504" s="1">
        <v>645</v>
      </c>
      <c r="L504" s="1">
        <v>1985</v>
      </c>
      <c r="M504" s="6">
        <f t="shared" si="52"/>
        <v>23.995836536576803</v>
      </c>
      <c r="N504" s="1">
        <v>0.7</v>
      </c>
      <c r="O504" s="11" cm="1">
        <f t="array" ref="O504">ROUND(_xlfn.SWITCH(C504,"建筑专教",IF(S504&gt;0.1,1.38,1.28),"阶梯教室",IF(S504&gt;0.1,1.15,1.05),"公共教室",IF(S504&gt;0.1,1.22,1.12),IF(S504&gt;0.1,1.2,1.1))+(MOD(ROW()*11,31)/31-0.5)*0.06,2)</f>
        <v>1.22</v>
      </c>
      <c r="P504" s="12">
        <f t="shared" si="50"/>
        <v>0.24</v>
      </c>
      <c r="Q504" s="13">
        <f t="shared" si="56"/>
        <v>-0.2630611907025826</v>
      </c>
      <c r="R504" s="1">
        <v>0</v>
      </c>
      <c r="S504" s="1">
        <v>0.153</v>
      </c>
      <c r="T504" s="1">
        <v>3.5000000000000003E-2</v>
      </c>
      <c r="U504" s="4" t="s">
        <v>34</v>
      </c>
      <c r="V504">
        <v>0.41</v>
      </c>
      <c r="W504">
        <v>0.3</v>
      </c>
      <c r="X504" s="14">
        <v>0.73</v>
      </c>
      <c r="Y504" s="14">
        <v>2.38</v>
      </c>
      <c r="Z504" s="14">
        <v>0.25</v>
      </c>
      <c r="AA504" s="5">
        <f t="shared" si="53"/>
        <v>0.188</v>
      </c>
      <c r="AB504" s="15" cm="1">
        <f t="array" ref="AB504">_xlfn.SWITCH(U504,"夏",122,"冬",90,"春",153,"秋",153,0)</f>
        <v>153</v>
      </c>
      <c r="AC504" s="16">
        <f t="shared" si="54"/>
        <v>28.763999999999999</v>
      </c>
      <c r="AD504" s="5">
        <f>IFERROR(AA504/D504,0)</f>
        <v>1.4976404197216938E-3</v>
      </c>
      <c r="AE504" s="15">
        <f t="shared" si="55"/>
        <v>0.41917808219178082</v>
      </c>
      <c r="AF504" s="5">
        <f>IFERROR(AD504*AE504*48,0)</f>
        <v>3.0133345869687994E-2</v>
      </c>
    </row>
    <row r="505" spans="1:32" x14ac:dyDescent="0.15">
      <c r="A505" s="8">
        <v>45735</v>
      </c>
      <c r="B505" s="1" t="s">
        <v>37</v>
      </c>
      <c r="C505" s="1" t="s">
        <v>33</v>
      </c>
      <c r="D505" s="9">
        <v>125.5308</v>
      </c>
      <c r="E505" s="6">
        <v>3.15</v>
      </c>
      <c r="F505" s="10">
        <v>0.54166666666666696</v>
      </c>
      <c r="G505" s="1">
        <v>22.5</v>
      </c>
      <c r="H505" s="1">
        <v>57.5</v>
      </c>
      <c r="I505" s="1">
        <v>23.2</v>
      </c>
      <c r="J505" s="1">
        <v>0.1</v>
      </c>
      <c r="K505" s="1">
        <v>565</v>
      </c>
      <c r="L505" s="1">
        <v>2055</v>
      </c>
      <c r="M505" s="6">
        <f t="shared" si="52"/>
        <v>23.42522130244879</v>
      </c>
      <c r="N505" s="1">
        <v>0</v>
      </c>
      <c r="O505" s="1">
        <v>0</v>
      </c>
      <c r="P505" s="12">
        <f t="shared" si="50"/>
        <v>0</v>
      </c>
      <c r="Q505" s="1">
        <v>0</v>
      </c>
      <c r="R505" s="1">
        <v>0</v>
      </c>
      <c r="S505" s="1">
        <v>0.151</v>
      </c>
      <c r="T505" s="1">
        <v>0</v>
      </c>
      <c r="U505" s="4" t="s">
        <v>34</v>
      </c>
      <c r="V505">
        <v>0.41</v>
      </c>
      <c r="W505">
        <v>0.3</v>
      </c>
      <c r="X505" s="14">
        <v>0.73</v>
      </c>
      <c r="Y505" s="14">
        <v>2.38</v>
      </c>
      <c r="Z505" s="14">
        <v>0.25</v>
      </c>
      <c r="AA505" s="5">
        <f t="shared" si="53"/>
        <v>0.151</v>
      </c>
      <c r="AB505" s="15" cm="1">
        <f t="array" ref="AB505">_xlfn.SWITCH(U505,"夏",122,"冬",90,"春",153,"秋",153,0)</f>
        <v>153</v>
      </c>
      <c r="AC505" s="16">
        <f t="shared" si="54"/>
        <v>23.102999999999998</v>
      </c>
      <c r="AD505" s="5">
        <f>IFERROR(AA505/D505,0)</f>
        <v>1.2028920392445519E-3</v>
      </c>
      <c r="AE505" s="15">
        <f t="shared" si="55"/>
        <v>0.41917808219178082</v>
      </c>
      <c r="AF505" s="5">
        <f>IFERROR(AD505*AE505*48,0)</f>
        <v>2.4202846948525997E-2</v>
      </c>
    </row>
    <row r="506" spans="1:32" x14ac:dyDescent="0.15">
      <c r="A506" s="8">
        <v>45735</v>
      </c>
      <c r="B506" s="1" t="s">
        <v>37</v>
      </c>
      <c r="C506" s="1" t="s">
        <v>33</v>
      </c>
      <c r="D506" s="9">
        <v>125.5308</v>
      </c>
      <c r="E506" s="6">
        <v>3.15</v>
      </c>
      <c r="F506" s="10">
        <v>0.5625</v>
      </c>
      <c r="G506" s="1">
        <v>21.9</v>
      </c>
      <c r="H506" s="1">
        <v>58.5</v>
      </c>
      <c r="I506" s="1">
        <v>22.6</v>
      </c>
      <c r="J506" s="1">
        <v>0.12</v>
      </c>
      <c r="K506" s="1">
        <v>685</v>
      </c>
      <c r="L506" s="1">
        <v>2125</v>
      </c>
      <c r="M506" s="6">
        <f t="shared" si="52"/>
        <v>22.852753458899031</v>
      </c>
      <c r="N506" s="1">
        <v>0.7</v>
      </c>
      <c r="O506" s="11" cm="1">
        <f t="array" ref="O506">ROUND(_xlfn.SWITCH(C506,"建筑专教",IF(S506&gt;0.1,1.38,1.28),"阶梯教室",IF(S506&gt;0.1,1.15,1.05),"公共教室",IF(S506&gt;0.1,1.22,1.12),IF(S506&gt;0.1,1.2,1.1))+(MOD(ROW()*11,31)/31-0.5)*0.06,2)</f>
        <v>1.2</v>
      </c>
      <c r="P506" s="12">
        <f t="shared" si="50"/>
        <v>0.28000000000000003</v>
      </c>
      <c r="Q506" s="13">
        <f t="shared" si="56"/>
        <v>-0.64670330362562267</v>
      </c>
      <c r="R506" s="1">
        <v>0</v>
      </c>
      <c r="S506" s="1">
        <v>0.14899999999999999</v>
      </c>
      <c r="T506" s="1">
        <v>2.5000000000000001E-2</v>
      </c>
      <c r="U506" s="4" t="s">
        <v>34</v>
      </c>
      <c r="V506">
        <v>0.41</v>
      </c>
      <c r="W506">
        <v>0.3</v>
      </c>
      <c r="X506" s="14">
        <v>0.73</v>
      </c>
      <c r="Y506" s="14">
        <v>2.38</v>
      </c>
      <c r="Z506" s="14">
        <v>0.25</v>
      </c>
      <c r="AA506" s="5">
        <f t="shared" si="53"/>
        <v>0.17399999999999999</v>
      </c>
      <c r="AB506" s="15" cm="1">
        <f t="array" ref="AB506">_xlfn.SWITCH(U506,"夏",122,"冬",90,"春",153,"秋",153,0)</f>
        <v>153</v>
      </c>
      <c r="AC506" s="16">
        <f t="shared" si="54"/>
        <v>26.622</v>
      </c>
      <c r="AD506" s="5">
        <f>IFERROR(AA506/D506,0)</f>
        <v>1.3861140054870994E-3</v>
      </c>
      <c r="AE506" s="15">
        <f t="shared" si="55"/>
        <v>0.41917808219178082</v>
      </c>
      <c r="AF506" s="5">
        <f>IFERROR(AD506*AE506*48,0)</f>
        <v>2.7889373304923994E-2</v>
      </c>
    </row>
    <row r="507" spans="1:32" x14ac:dyDescent="0.15">
      <c r="A507" s="8">
        <v>45735</v>
      </c>
      <c r="B507" s="1" t="s">
        <v>37</v>
      </c>
      <c r="C507" s="1" t="s">
        <v>33</v>
      </c>
      <c r="D507" s="9">
        <v>125.5308</v>
      </c>
      <c r="E507" s="6">
        <v>3.15</v>
      </c>
      <c r="F507" s="10">
        <v>0.58333333333333304</v>
      </c>
      <c r="G507" s="1">
        <v>21.3</v>
      </c>
      <c r="H507" s="1">
        <v>59.5</v>
      </c>
      <c r="I507" s="1">
        <v>22</v>
      </c>
      <c r="J507" s="1">
        <v>0.1</v>
      </c>
      <c r="K507" s="1">
        <v>835</v>
      </c>
      <c r="L507" s="1">
        <v>198</v>
      </c>
      <c r="M507" s="6">
        <f t="shared" si="52"/>
        <v>22.227975306019459</v>
      </c>
      <c r="N507" s="1">
        <v>0.7</v>
      </c>
      <c r="O507" s="11" cm="1">
        <f t="array" ref="O507">ROUND(_xlfn.SWITCH(C507,"建筑专教",IF(S507&gt;0.1,1.38,1.28),"阶梯教室",IF(S507&gt;0.1,1.15,1.05),"公共教室",IF(S507&gt;0.1,1.22,1.12),IF(S507&gt;0.1,1.2,1.1))+(MOD(ROW()*11,31)/31-0.5)*0.06,2)</f>
        <v>1.22</v>
      </c>
      <c r="P507" s="12">
        <f t="shared" si="50"/>
        <v>0.43</v>
      </c>
      <c r="Q507" s="13">
        <f t="shared" si="56"/>
        <v>-0.77271913513051305</v>
      </c>
      <c r="R507" s="1">
        <v>0</v>
      </c>
      <c r="S507" s="1">
        <v>0.14699999999999999</v>
      </c>
      <c r="T507" s="1">
        <v>3.2000000000000001E-2</v>
      </c>
      <c r="U507" s="4" t="s">
        <v>34</v>
      </c>
      <c r="V507">
        <v>0.41</v>
      </c>
      <c r="W507">
        <v>0.3</v>
      </c>
      <c r="X507" s="14">
        <v>0.73</v>
      </c>
      <c r="Y507" s="14">
        <v>2.38</v>
      </c>
      <c r="Z507" s="14">
        <v>0.25</v>
      </c>
      <c r="AA507" s="5">
        <f t="shared" si="53"/>
        <v>0.17899999999999999</v>
      </c>
      <c r="AB507" s="15" cm="1">
        <f t="array" ref="AB507">_xlfn.SWITCH(U507,"夏",122,"冬",90,"春",153,"秋",153,0)</f>
        <v>153</v>
      </c>
      <c r="AC507" s="16">
        <f t="shared" si="54"/>
        <v>27.387</v>
      </c>
      <c r="AD507" s="5">
        <f>IFERROR(AA507/D507,0)</f>
        <v>1.4259448677137402E-3</v>
      </c>
      <c r="AE507" s="15">
        <f t="shared" si="55"/>
        <v>0.41917808219178082</v>
      </c>
      <c r="AF507" s="5">
        <f>IFERROR(AD507*AE507*48,0)</f>
        <v>2.8690792078053994E-2</v>
      </c>
    </row>
    <row r="508" spans="1:32" x14ac:dyDescent="0.15">
      <c r="A508" s="8">
        <v>45735</v>
      </c>
      <c r="B508" s="1" t="s">
        <v>37</v>
      </c>
      <c r="C508" s="1" t="s">
        <v>33</v>
      </c>
      <c r="D508" s="9">
        <v>125.5308</v>
      </c>
      <c r="E508" s="6">
        <v>3.15</v>
      </c>
      <c r="F508" s="10">
        <v>0.60416666666666696</v>
      </c>
      <c r="G508" s="1">
        <v>20.7</v>
      </c>
      <c r="H508" s="1">
        <v>60.5</v>
      </c>
      <c r="I508" s="1">
        <v>21.4</v>
      </c>
      <c r="J508" s="1">
        <v>0.08</v>
      </c>
      <c r="K508" s="1">
        <v>975</v>
      </c>
      <c r="L508" s="1">
        <v>265</v>
      </c>
      <c r="M508" s="6">
        <f t="shared" si="52"/>
        <v>21.600656147275004</v>
      </c>
      <c r="N508" s="1">
        <v>0.7</v>
      </c>
      <c r="O508" s="11" cm="1">
        <f t="array" ref="O508">ROUND(_xlfn.SWITCH(C508,"建筑专教",IF(S508&gt;0.1,1.38,1.28),"阶梯教室",IF(S508&gt;0.1,1.15,1.05),"公共教室",IF(S508&gt;0.1,1.22,1.12),IF(S508&gt;0.1,1.2,1.1))+(MOD(ROW()*11,31)/31-0.5)*0.06,2)</f>
        <v>1.19</v>
      </c>
      <c r="P508" s="12">
        <f t="shared" si="50"/>
        <v>0.56999999999999995</v>
      </c>
      <c r="Q508" s="13">
        <f t="shared" si="56"/>
        <v>-1.0376017938773543</v>
      </c>
      <c r="R508" s="1">
        <v>0</v>
      </c>
      <c r="S508" s="1">
        <v>0.14499999999999999</v>
      </c>
      <c r="T508" s="1">
        <v>3.7999999999999999E-2</v>
      </c>
      <c r="U508" s="4" t="s">
        <v>34</v>
      </c>
      <c r="V508">
        <v>0.41</v>
      </c>
      <c r="W508">
        <v>0.3</v>
      </c>
      <c r="X508" s="14">
        <v>0.73</v>
      </c>
      <c r="Y508" s="14">
        <v>2.38</v>
      </c>
      <c r="Z508" s="14">
        <v>0.25</v>
      </c>
      <c r="AA508" s="5">
        <f t="shared" si="53"/>
        <v>0.183</v>
      </c>
      <c r="AB508" s="15" cm="1">
        <f t="array" ref="AB508">_xlfn.SWITCH(U508,"夏",122,"冬",90,"春",153,"秋",153,0)</f>
        <v>153</v>
      </c>
      <c r="AC508" s="16">
        <f t="shared" si="54"/>
        <v>27.998999999999999</v>
      </c>
      <c r="AD508" s="5">
        <f>IFERROR(AA508/D508,0)</f>
        <v>1.457809557495053E-3</v>
      </c>
      <c r="AE508" s="15">
        <f t="shared" si="55"/>
        <v>0.41917808219178082</v>
      </c>
      <c r="AF508" s="5">
        <f>IFERROR(AD508*AE508*48,0)</f>
        <v>2.9331927096557995E-2</v>
      </c>
    </row>
    <row r="509" spans="1:32" x14ac:dyDescent="0.15">
      <c r="A509" s="8">
        <v>45735</v>
      </c>
      <c r="B509" s="1" t="s">
        <v>37</v>
      </c>
      <c r="C509" s="1" t="s">
        <v>33</v>
      </c>
      <c r="D509" s="9">
        <v>125.5308</v>
      </c>
      <c r="E509" s="6">
        <v>3.15</v>
      </c>
      <c r="F509" s="10">
        <v>0.625</v>
      </c>
      <c r="G509" s="1">
        <v>20.100000000000001</v>
      </c>
      <c r="H509" s="1">
        <v>61.5</v>
      </c>
      <c r="I509" s="1">
        <v>20.8</v>
      </c>
      <c r="J509" s="1">
        <v>0.1</v>
      </c>
      <c r="K509" s="1">
        <v>1115</v>
      </c>
      <c r="L509" s="1">
        <v>640</v>
      </c>
      <c r="M509" s="6">
        <f t="shared" si="52"/>
        <v>21.030774341422216</v>
      </c>
      <c r="N509" s="1">
        <v>0.7</v>
      </c>
      <c r="O509" s="11" cm="1">
        <f t="array" ref="O509">ROUND(_xlfn.SWITCH(C509,"建筑专教",IF(S509&gt;0.1,1.38,1.28),"阶梯教室",IF(S509&gt;0.1,1.15,1.05),"公共教室",IF(S509&gt;0.1,1.22,1.12),IF(S509&gt;0.1,1.2,1.1))+(MOD(ROW()*11,31)/31-0.5)*0.06,2)</f>
        <v>1.21</v>
      </c>
      <c r="P509" s="12">
        <f t="shared" si="50"/>
        <v>0.71</v>
      </c>
      <c r="Q509" s="13">
        <f t="shared" si="56"/>
        <v>-1.1544017936668554</v>
      </c>
      <c r="R509" s="1">
        <v>0</v>
      </c>
      <c r="S509" s="1">
        <v>0.14299999999999999</v>
      </c>
      <c r="T509" s="1">
        <v>3.2000000000000001E-2</v>
      </c>
      <c r="U509" s="4" t="s">
        <v>34</v>
      </c>
      <c r="V509">
        <v>0.41</v>
      </c>
      <c r="W509">
        <v>0.3</v>
      </c>
      <c r="X509" s="14">
        <v>0.73</v>
      </c>
      <c r="Y509" s="14">
        <v>2.38</v>
      </c>
      <c r="Z509" s="14">
        <v>0.25</v>
      </c>
      <c r="AA509" s="5">
        <f t="shared" si="53"/>
        <v>0.17499999999999999</v>
      </c>
      <c r="AB509" s="15" cm="1">
        <f t="array" ref="AB509">_xlfn.SWITCH(U509,"夏",122,"冬",90,"春",153,"秋",153,0)</f>
        <v>153</v>
      </c>
      <c r="AC509" s="16">
        <f t="shared" si="54"/>
        <v>26.774999999999999</v>
      </c>
      <c r="AD509" s="5">
        <f>IFERROR(AA509/D509,0)</f>
        <v>1.3940801779324277E-3</v>
      </c>
      <c r="AE509" s="15">
        <f t="shared" si="55"/>
        <v>0.41917808219178082</v>
      </c>
      <c r="AF509" s="5">
        <f>IFERROR(AD509*AE509*48,0)</f>
        <v>2.8049657059549996E-2</v>
      </c>
    </row>
    <row r="510" spans="1:32" x14ac:dyDescent="0.15">
      <c r="A510" s="8">
        <v>45735</v>
      </c>
      <c r="B510" s="1" t="s">
        <v>37</v>
      </c>
      <c r="C510" s="1" t="s">
        <v>33</v>
      </c>
      <c r="D510" s="9">
        <v>125.5308</v>
      </c>
      <c r="E510" s="6">
        <v>3.15</v>
      </c>
      <c r="F510" s="10">
        <v>0.64583333333333304</v>
      </c>
      <c r="G510" s="1">
        <v>19.5</v>
      </c>
      <c r="H510" s="1">
        <v>62.5</v>
      </c>
      <c r="I510" s="1">
        <v>20.2</v>
      </c>
      <c r="J510" s="1">
        <v>0.12</v>
      </c>
      <c r="K510" s="1">
        <v>1045</v>
      </c>
      <c r="L510" s="1">
        <v>710</v>
      </c>
      <c r="M510" s="6">
        <f t="shared" si="52"/>
        <v>20.458996963675872</v>
      </c>
      <c r="N510" s="1">
        <v>0.7</v>
      </c>
      <c r="O510" s="11" cm="1">
        <f t="array" ref="O510">ROUND(_xlfn.SWITCH(C510,"建筑专教",IF(S510&gt;0.1,1.38,1.28),"阶梯教室",IF(S510&gt;0.1,1.15,1.05),"公共教室",IF(S510&gt;0.1,1.22,1.12),IF(S510&gt;0.1,1.2,1.1))+(MOD(ROW()*11,31)/31-0.5)*0.06,2)</f>
        <v>1.23</v>
      </c>
      <c r="P510" s="12">
        <f t="shared" si="50"/>
        <v>0.64</v>
      </c>
      <c r="Q510" s="13">
        <f t="shared" si="56"/>
        <v>-1.2688678075785687</v>
      </c>
      <c r="R510" s="1">
        <v>0</v>
      </c>
      <c r="S510" s="1">
        <v>0.14099999999999999</v>
      </c>
      <c r="T510" s="1">
        <v>8.0000000000000002E-3</v>
      </c>
      <c r="U510" s="4" t="s">
        <v>34</v>
      </c>
      <c r="V510">
        <v>0.41</v>
      </c>
      <c r="W510">
        <v>0.3</v>
      </c>
      <c r="X510" s="14">
        <v>0.73</v>
      </c>
      <c r="Y510" s="14">
        <v>2.38</v>
      </c>
      <c r="Z510" s="14">
        <v>0.25</v>
      </c>
      <c r="AA510" s="5">
        <f t="shared" si="53"/>
        <v>0.14899999999999999</v>
      </c>
      <c r="AB510" s="15" cm="1">
        <f t="array" ref="AB510">_xlfn.SWITCH(U510,"夏",122,"冬",90,"春",153,"秋",153,0)</f>
        <v>153</v>
      </c>
      <c r="AC510" s="16">
        <f t="shared" si="54"/>
        <v>22.797000000000001</v>
      </c>
      <c r="AD510" s="5">
        <f>IFERROR(AA510/D510,0)</f>
        <v>1.1869596943538956E-3</v>
      </c>
      <c r="AE510" s="15">
        <f t="shared" si="55"/>
        <v>0.41917808219178082</v>
      </c>
      <c r="AF510" s="5">
        <f>IFERROR(AD510*AE510*48,0)</f>
        <v>2.3882279439273995E-2</v>
      </c>
    </row>
    <row r="511" spans="1:32" x14ac:dyDescent="0.15">
      <c r="A511" s="8">
        <v>45735</v>
      </c>
      <c r="B511" s="1" t="s">
        <v>37</v>
      </c>
      <c r="C511" s="1" t="s">
        <v>33</v>
      </c>
      <c r="D511" s="9">
        <v>125.5308</v>
      </c>
      <c r="E511" s="6">
        <v>3.15</v>
      </c>
      <c r="F511" s="10">
        <v>0.66666666666666696</v>
      </c>
      <c r="G511" s="1">
        <v>18.899999999999999</v>
      </c>
      <c r="H511" s="1">
        <v>63.5</v>
      </c>
      <c r="I511" s="1">
        <v>19.600000000000001</v>
      </c>
      <c r="J511" s="1">
        <v>0.1</v>
      </c>
      <c r="K511" s="1">
        <v>685</v>
      </c>
      <c r="L511" s="1">
        <v>780</v>
      </c>
      <c r="M511" s="6">
        <f t="shared" si="52"/>
        <v>19.833619331306636</v>
      </c>
      <c r="N511" s="1">
        <v>0</v>
      </c>
      <c r="O511" s="1">
        <v>0</v>
      </c>
      <c r="P511" s="12">
        <f t="shared" si="50"/>
        <v>0</v>
      </c>
      <c r="Q511" s="1">
        <v>0</v>
      </c>
      <c r="R511" s="1">
        <v>0</v>
      </c>
      <c r="S511" s="1">
        <v>0</v>
      </c>
      <c r="T511" s="1">
        <v>0</v>
      </c>
      <c r="U511" s="4" t="s">
        <v>34</v>
      </c>
      <c r="V511">
        <v>0.41</v>
      </c>
      <c r="W511">
        <v>0.3</v>
      </c>
      <c r="X511" s="14">
        <v>0.73</v>
      </c>
      <c r="Y511" s="14">
        <v>2.38</v>
      </c>
      <c r="Z511" s="14">
        <v>0.25</v>
      </c>
      <c r="AA511" s="5">
        <f t="shared" si="53"/>
        <v>0</v>
      </c>
      <c r="AB511" s="15" cm="1">
        <f t="array" ref="AB511">_xlfn.SWITCH(U511,"夏",122,"冬",90,"春",153,"秋",153,0)</f>
        <v>153</v>
      </c>
      <c r="AC511" s="16">
        <f t="shared" si="54"/>
        <v>0</v>
      </c>
      <c r="AD511" s="5">
        <f>IFERROR(AA511/D511,0)</f>
        <v>0</v>
      </c>
      <c r="AE511" s="15">
        <f t="shared" si="55"/>
        <v>0.41917808219178082</v>
      </c>
      <c r="AF511" s="5">
        <f>IFERROR(AD511*AE511*48,0)</f>
        <v>0</v>
      </c>
    </row>
    <row r="512" spans="1:32" x14ac:dyDescent="0.15">
      <c r="A512" s="8">
        <v>45735</v>
      </c>
      <c r="B512" s="1" t="s">
        <v>37</v>
      </c>
      <c r="C512" s="1" t="s">
        <v>33</v>
      </c>
      <c r="D512" s="9">
        <v>125.5308</v>
      </c>
      <c r="E512" s="6">
        <v>3.15</v>
      </c>
      <c r="F512" s="10">
        <v>0.6875</v>
      </c>
      <c r="G512" s="1">
        <v>18.3</v>
      </c>
      <c r="H512" s="1">
        <v>64.5</v>
      </c>
      <c r="I512" s="1">
        <v>19</v>
      </c>
      <c r="J512" s="1">
        <v>0.08</v>
      </c>
      <c r="K512" s="1">
        <v>595</v>
      </c>
      <c r="L512" s="1">
        <v>850</v>
      </c>
      <c r="M512" s="6">
        <f t="shared" si="52"/>
        <v>19.20563504596106</v>
      </c>
      <c r="N512" s="1">
        <v>0</v>
      </c>
      <c r="O512" s="1">
        <v>0</v>
      </c>
      <c r="P512" s="12">
        <f t="shared" si="50"/>
        <v>0</v>
      </c>
      <c r="Q512" s="1">
        <v>0</v>
      </c>
      <c r="R512" s="1">
        <v>0</v>
      </c>
      <c r="S512" s="1">
        <v>0</v>
      </c>
      <c r="T512" s="1">
        <v>0</v>
      </c>
      <c r="U512" s="4" t="s">
        <v>34</v>
      </c>
      <c r="V512">
        <v>0.41</v>
      </c>
      <c r="W512">
        <v>0.3</v>
      </c>
      <c r="X512" s="14">
        <v>0.73</v>
      </c>
      <c r="Y512" s="14">
        <v>2.38</v>
      </c>
      <c r="Z512" s="14">
        <v>0.25</v>
      </c>
      <c r="AA512" s="5">
        <f t="shared" si="53"/>
        <v>0</v>
      </c>
      <c r="AB512" s="15" cm="1">
        <f t="array" ref="AB512">_xlfn.SWITCH(U512,"夏",122,"冬",90,"春",153,"秋",153,0)</f>
        <v>153</v>
      </c>
      <c r="AC512" s="16">
        <f t="shared" si="54"/>
        <v>0</v>
      </c>
      <c r="AD512" s="5">
        <f>IFERROR(AA512/D512,0)</f>
        <v>0</v>
      </c>
      <c r="AE512" s="15">
        <f t="shared" si="55"/>
        <v>0.41917808219178082</v>
      </c>
      <c r="AF512" s="5">
        <f>IFERROR(AD512*AE512*48,0)</f>
        <v>0</v>
      </c>
    </row>
    <row r="513" spans="1:32" x14ac:dyDescent="0.15">
      <c r="A513" s="8">
        <v>45735</v>
      </c>
      <c r="B513" s="1" t="s">
        <v>37</v>
      </c>
      <c r="C513" s="1" t="s">
        <v>33</v>
      </c>
      <c r="D513" s="9">
        <v>125.5308</v>
      </c>
      <c r="E513" s="6">
        <v>3.15</v>
      </c>
      <c r="F513" s="10">
        <v>0.70833333333333304</v>
      </c>
      <c r="G513" s="1">
        <v>17.7</v>
      </c>
      <c r="H513" s="1">
        <v>65.5</v>
      </c>
      <c r="I513" s="1">
        <v>18.399999999999999</v>
      </c>
      <c r="J513" s="1">
        <v>0.1</v>
      </c>
      <c r="K513" s="1">
        <v>525</v>
      </c>
      <c r="L513" s="1">
        <v>920</v>
      </c>
      <c r="M513" s="6">
        <f t="shared" si="52"/>
        <v>18.636511221048295</v>
      </c>
      <c r="N513" s="1">
        <v>0</v>
      </c>
      <c r="O513" s="1">
        <v>0</v>
      </c>
      <c r="P513" s="12">
        <f t="shared" si="50"/>
        <v>0</v>
      </c>
      <c r="Q513" s="1">
        <v>0</v>
      </c>
      <c r="R513" s="1">
        <v>0</v>
      </c>
      <c r="S513" s="1">
        <v>0</v>
      </c>
      <c r="T513" s="1">
        <v>0</v>
      </c>
      <c r="U513" s="4" t="s">
        <v>34</v>
      </c>
      <c r="V513">
        <v>0.41</v>
      </c>
      <c r="W513">
        <v>0.3</v>
      </c>
      <c r="X513" s="14">
        <v>0.73</v>
      </c>
      <c r="Y513" s="14">
        <v>2.38</v>
      </c>
      <c r="Z513" s="14">
        <v>0.25</v>
      </c>
      <c r="AA513" s="5">
        <f t="shared" si="53"/>
        <v>0</v>
      </c>
      <c r="AB513" s="15" cm="1">
        <f t="array" ref="AB513">_xlfn.SWITCH(U513,"夏",122,"冬",90,"春",153,"秋",153,0)</f>
        <v>153</v>
      </c>
      <c r="AC513" s="16">
        <f t="shared" si="54"/>
        <v>0</v>
      </c>
      <c r="AD513" s="5">
        <f>IFERROR(AA513/D513,0)</f>
        <v>0</v>
      </c>
      <c r="AE513" s="15">
        <f t="shared" si="55"/>
        <v>0.41917808219178082</v>
      </c>
      <c r="AF513" s="5">
        <f>IFERROR(AD513*AE513*48,0)</f>
        <v>0</v>
      </c>
    </row>
    <row r="514" spans="1:32" x14ac:dyDescent="0.15">
      <c r="A514" s="8">
        <v>45735</v>
      </c>
      <c r="B514" s="1" t="s">
        <v>37</v>
      </c>
      <c r="C514" s="1" t="s">
        <v>33</v>
      </c>
      <c r="D514" s="9">
        <v>125.5308</v>
      </c>
      <c r="E514" s="6">
        <v>3.15</v>
      </c>
      <c r="F514" s="10">
        <v>0.72916666666666696</v>
      </c>
      <c r="G514" s="1">
        <v>17.100000000000001</v>
      </c>
      <c r="H514" s="1">
        <v>66.5</v>
      </c>
      <c r="I514" s="1">
        <v>17.8</v>
      </c>
      <c r="J514" s="1">
        <v>0.12</v>
      </c>
      <c r="K514" s="1">
        <v>475</v>
      </c>
      <c r="L514" s="1">
        <v>990</v>
      </c>
      <c r="M514" s="6">
        <f t="shared" si="52"/>
        <v>18.065447525607965</v>
      </c>
      <c r="N514" s="1">
        <v>0</v>
      </c>
      <c r="O514" s="1">
        <v>0</v>
      </c>
      <c r="P514" s="12">
        <f t="shared" si="50"/>
        <v>0</v>
      </c>
      <c r="Q514" s="1">
        <v>0</v>
      </c>
      <c r="R514" s="1">
        <v>0</v>
      </c>
      <c r="S514" s="1">
        <v>0</v>
      </c>
      <c r="T514" s="1">
        <v>0</v>
      </c>
      <c r="U514" s="4" t="s">
        <v>34</v>
      </c>
      <c r="V514">
        <v>0.41</v>
      </c>
      <c r="W514">
        <v>0.3</v>
      </c>
      <c r="X514" s="14">
        <v>0.73</v>
      </c>
      <c r="Y514" s="14">
        <v>2.38</v>
      </c>
      <c r="Z514" s="14">
        <v>0.25</v>
      </c>
      <c r="AA514" s="5">
        <f t="shared" si="53"/>
        <v>0</v>
      </c>
      <c r="AB514" s="15" cm="1">
        <f t="array" ref="AB514">_xlfn.SWITCH(U514,"夏",122,"冬",90,"春",153,"秋",153,0)</f>
        <v>153</v>
      </c>
      <c r="AC514" s="16">
        <f t="shared" si="54"/>
        <v>0</v>
      </c>
      <c r="AD514" s="5">
        <f>IFERROR(AA514/D514,0)</f>
        <v>0</v>
      </c>
      <c r="AE514" s="15">
        <f t="shared" si="55"/>
        <v>0.41917808219178082</v>
      </c>
      <c r="AF514" s="5">
        <f>IFERROR(AD514*AE514*48,0)</f>
        <v>0</v>
      </c>
    </row>
    <row r="515" spans="1:32" x14ac:dyDescent="0.15">
      <c r="A515" s="8">
        <v>45735</v>
      </c>
      <c r="B515" s="1" t="s">
        <v>37</v>
      </c>
      <c r="C515" s="1" t="s">
        <v>33</v>
      </c>
      <c r="D515" s="9">
        <v>125.5308</v>
      </c>
      <c r="E515" s="6">
        <v>3.15</v>
      </c>
      <c r="F515" s="10">
        <v>0.75</v>
      </c>
      <c r="G515" s="1">
        <v>16.5</v>
      </c>
      <c r="H515" s="1">
        <v>67.5</v>
      </c>
      <c r="I515" s="1">
        <v>17.2</v>
      </c>
      <c r="J515" s="1">
        <v>0.1</v>
      </c>
      <c r="K515" s="1">
        <v>435</v>
      </c>
      <c r="L515" s="1">
        <v>1060</v>
      </c>
      <c r="M515" s="6">
        <f t="shared" si="52"/>
        <v>17.439450979403659</v>
      </c>
      <c r="N515" s="1">
        <v>0</v>
      </c>
      <c r="O515" s="1">
        <v>0</v>
      </c>
      <c r="P515" s="12">
        <f t="shared" ref="P515:P578" si="57">IF(O515=0,0,ROUND(MIN(MAX((K515-400)/(320*E515*IF(C515="公共教室",0.95,IF(C515="建筑专教",0.85,IF(C515="阶梯教室",1.15,1)))),0),2),2))</f>
        <v>0</v>
      </c>
      <c r="Q515" s="1">
        <v>0</v>
      </c>
      <c r="R515" s="1">
        <v>0</v>
      </c>
      <c r="S515" s="1">
        <v>0</v>
      </c>
      <c r="T515" s="1">
        <v>0</v>
      </c>
      <c r="U515" s="4" t="s">
        <v>34</v>
      </c>
      <c r="V515">
        <v>0.41</v>
      </c>
      <c r="W515">
        <v>0.3</v>
      </c>
      <c r="X515" s="14">
        <v>0.73</v>
      </c>
      <c r="Y515" s="14">
        <v>2.38</v>
      </c>
      <c r="Z515" s="14">
        <v>0.25</v>
      </c>
      <c r="AA515" s="5">
        <f t="shared" si="53"/>
        <v>0</v>
      </c>
      <c r="AB515" s="15" cm="1">
        <f t="array" ref="AB515">_xlfn.SWITCH(U515,"夏",122,"冬",90,"春",153,"秋",153,0)</f>
        <v>153</v>
      </c>
      <c r="AC515" s="16">
        <f t="shared" si="54"/>
        <v>0</v>
      </c>
      <c r="AD515" s="5">
        <f>IFERROR(AA515/D515,0)</f>
        <v>0</v>
      </c>
      <c r="AE515" s="15">
        <f t="shared" si="55"/>
        <v>0.41917808219178082</v>
      </c>
      <c r="AF515" s="5">
        <f>IFERROR(AD515*AE515*48,0)</f>
        <v>0</v>
      </c>
    </row>
    <row r="516" spans="1:32" x14ac:dyDescent="0.15">
      <c r="A516" s="8">
        <v>45735</v>
      </c>
      <c r="B516" s="1" t="s">
        <v>37</v>
      </c>
      <c r="C516" s="1" t="s">
        <v>33</v>
      </c>
      <c r="D516" s="9">
        <v>125.5308</v>
      </c>
      <c r="E516" s="6">
        <v>3.15</v>
      </c>
      <c r="F516" s="10">
        <v>0.77083333333333304</v>
      </c>
      <c r="G516" s="1">
        <v>15.9</v>
      </c>
      <c r="H516" s="1">
        <v>68.5</v>
      </c>
      <c r="I516" s="1">
        <v>16.600000000000001</v>
      </c>
      <c r="J516" s="1">
        <v>0.08</v>
      </c>
      <c r="K516" s="1">
        <v>395</v>
      </c>
      <c r="L516" s="1">
        <v>1130</v>
      </c>
      <c r="M516" s="6">
        <f t="shared" si="52"/>
        <v>16.810779857904208</v>
      </c>
      <c r="N516" s="1">
        <v>0</v>
      </c>
      <c r="O516" s="1">
        <v>0</v>
      </c>
      <c r="P516" s="12">
        <f t="shared" si="57"/>
        <v>0</v>
      </c>
      <c r="Q516" s="1">
        <v>0</v>
      </c>
      <c r="R516" s="1">
        <v>0</v>
      </c>
      <c r="S516" s="1">
        <v>0</v>
      </c>
      <c r="T516" s="1">
        <v>0</v>
      </c>
      <c r="U516" s="4" t="s">
        <v>34</v>
      </c>
      <c r="V516">
        <v>0.41</v>
      </c>
      <c r="W516">
        <v>0.3</v>
      </c>
      <c r="X516" s="14">
        <v>0.73</v>
      </c>
      <c r="Y516" s="14">
        <v>2.38</v>
      </c>
      <c r="Z516" s="14">
        <v>0.25</v>
      </c>
      <c r="AA516" s="5">
        <f t="shared" si="53"/>
        <v>0</v>
      </c>
      <c r="AB516" s="15" cm="1">
        <f t="array" ref="AB516">_xlfn.SWITCH(U516,"夏",122,"冬",90,"春",153,"秋",153,0)</f>
        <v>153</v>
      </c>
      <c r="AC516" s="16">
        <f t="shared" si="54"/>
        <v>0</v>
      </c>
      <c r="AD516" s="5">
        <f>IFERROR(AA516/D516,0)</f>
        <v>0</v>
      </c>
      <c r="AE516" s="15">
        <f t="shared" si="55"/>
        <v>0.41917808219178082</v>
      </c>
      <c r="AF516" s="5">
        <f>IFERROR(AD516*AE516*48,0)</f>
        <v>0</v>
      </c>
    </row>
    <row r="517" spans="1:32" x14ac:dyDescent="0.15">
      <c r="A517" s="8">
        <v>45735</v>
      </c>
      <c r="B517" s="1" t="s">
        <v>37</v>
      </c>
      <c r="C517" s="1" t="s">
        <v>33</v>
      </c>
      <c r="D517" s="9">
        <v>125.5308</v>
      </c>
      <c r="E517" s="6">
        <v>3.15</v>
      </c>
      <c r="F517" s="10">
        <v>0.79166666666666696</v>
      </c>
      <c r="G517" s="1">
        <v>15.3</v>
      </c>
      <c r="H517" s="1">
        <v>69.5</v>
      </c>
      <c r="I517" s="1">
        <v>16</v>
      </c>
      <c r="J517" s="1">
        <v>0.1</v>
      </c>
      <c r="K517" s="1">
        <v>355</v>
      </c>
      <c r="L517" s="1">
        <v>1200</v>
      </c>
      <c r="M517" s="6">
        <f t="shared" si="52"/>
        <v>16.242439599184763</v>
      </c>
      <c r="N517" s="1">
        <v>0</v>
      </c>
      <c r="O517" s="1">
        <v>0</v>
      </c>
      <c r="P517" s="12">
        <f t="shared" si="57"/>
        <v>0</v>
      </c>
      <c r="Q517" s="1">
        <v>0</v>
      </c>
      <c r="R517" s="1">
        <v>0</v>
      </c>
      <c r="S517" s="1">
        <v>0</v>
      </c>
      <c r="T517" s="1">
        <v>0</v>
      </c>
      <c r="U517" s="4" t="s">
        <v>34</v>
      </c>
      <c r="V517">
        <v>0.41</v>
      </c>
      <c r="W517">
        <v>0.3</v>
      </c>
      <c r="X517" s="14">
        <v>0.73</v>
      </c>
      <c r="Y517" s="14">
        <v>2.38</v>
      </c>
      <c r="Z517" s="14">
        <v>0.25</v>
      </c>
      <c r="AA517" s="5">
        <f t="shared" si="53"/>
        <v>0</v>
      </c>
      <c r="AB517" s="15" cm="1">
        <f t="array" ref="AB517">_xlfn.SWITCH(U517,"夏",122,"冬",90,"春",153,"秋",153,0)</f>
        <v>153</v>
      </c>
      <c r="AC517" s="16">
        <f t="shared" si="54"/>
        <v>0</v>
      </c>
      <c r="AD517" s="5">
        <f>IFERROR(AA517/D517,0)</f>
        <v>0</v>
      </c>
      <c r="AE517" s="15">
        <f t="shared" si="55"/>
        <v>0.41917808219178082</v>
      </c>
      <c r="AF517" s="5">
        <f>IFERROR(AD517*AE517*48,0)</f>
        <v>0</v>
      </c>
    </row>
    <row r="518" spans="1:32" x14ac:dyDescent="0.15">
      <c r="A518" s="8">
        <v>45735</v>
      </c>
      <c r="B518" s="1" t="s">
        <v>37</v>
      </c>
      <c r="C518" s="1" t="s">
        <v>33</v>
      </c>
      <c r="D518" s="9">
        <v>125.5308</v>
      </c>
      <c r="E518" s="6">
        <v>3.15</v>
      </c>
      <c r="F518" s="10">
        <v>0.8125</v>
      </c>
      <c r="G518" s="1">
        <v>14.7</v>
      </c>
      <c r="H518" s="1">
        <v>70.5</v>
      </c>
      <c r="I518" s="1">
        <v>15.4</v>
      </c>
      <c r="J518" s="1">
        <v>0.12</v>
      </c>
      <c r="K518" s="1">
        <v>315</v>
      </c>
      <c r="L518" s="1">
        <v>1270</v>
      </c>
      <c r="M518" s="6">
        <f t="shared" si="52"/>
        <v>15.672113782797737</v>
      </c>
      <c r="N518" s="1">
        <v>0</v>
      </c>
      <c r="O518" s="1">
        <v>0</v>
      </c>
      <c r="P518" s="12">
        <f t="shared" si="57"/>
        <v>0</v>
      </c>
      <c r="Q518" s="1">
        <v>0</v>
      </c>
      <c r="R518" s="1">
        <v>0</v>
      </c>
      <c r="S518" s="1">
        <v>0</v>
      </c>
      <c r="T518" s="1">
        <v>0</v>
      </c>
      <c r="U518" s="4" t="s">
        <v>34</v>
      </c>
      <c r="V518">
        <v>0.41</v>
      </c>
      <c r="W518">
        <v>0.3</v>
      </c>
      <c r="X518" s="14">
        <v>0.73</v>
      </c>
      <c r="Y518" s="14">
        <v>2.38</v>
      </c>
      <c r="Z518" s="14">
        <v>0.25</v>
      </c>
      <c r="AA518" s="5">
        <f t="shared" si="53"/>
        <v>0</v>
      </c>
      <c r="AB518" s="15" cm="1">
        <f t="array" ref="AB518">_xlfn.SWITCH(U518,"夏",122,"冬",90,"春",153,"秋",153,0)</f>
        <v>153</v>
      </c>
      <c r="AC518" s="16">
        <f t="shared" si="54"/>
        <v>0</v>
      </c>
      <c r="AD518" s="5">
        <f>IFERROR(AA518/D518,0)</f>
        <v>0</v>
      </c>
      <c r="AE518" s="15">
        <f t="shared" si="55"/>
        <v>0.41917808219178082</v>
      </c>
      <c r="AF518" s="5">
        <f>IFERROR(AD518*AE518*48,0)</f>
        <v>0</v>
      </c>
    </row>
    <row r="519" spans="1:32" x14ac:dyDescent="0.15">
      <c r="A519" s="8">
        <v>45735</v>
      </c>
      <c r="B519" s="1" t="s">
        <v>37</v>
      </c>
      <c r="C519" s="1" t="s">
        <v>33</v>
      </c>
      <c r="D519" s="9">
        <v>125.5308</v>
      </c>
      <c r="E519" s="6">
        <v>3.15</v>
      </c>
      <c r="F519" s="10">
        <v>0.83333333333333304</v>
      </c>
      <c r="G519" s="1">
        <v>14.1</v>
      </c>
      <c r="H519" s="1">
        <v>71.5</v>
      </c>
      <c r="I519" s="1">
        <v>14.8</v>
      </c>
      <c r="J519" s="1">
        <v>0.1</v>
      </c>
      <c r="K519" s="1">
        <v>275</v>
      </c>
      <c r="L519" s="1">
        <v>1340</v>
      </c>
      <c r="M519" s="6">
        <f t="shared" si="52"/>
        <v>15.045478097957016</v>
      </c>
      <c r="N519" s="1">
        <v>0</v>
      </c>
      <c r="O519" s="1">
        <v>0</v>
      </c>
      <c r="P519" s="12">
        <f t="shared" si="57"/>
        <v>0</v>
      </c>
      <c r="Q519" s="1">
        <v>0</v>
      </c>
      <c r="R519" s="1">
        <v>0</v>
      </c>
      <c r="S519" s="1">
        <v>0</v>
      </c>
      <c r="T519" s="1">
        <v>0</v>
      </c>
      <c r="U519" s="4" t="s">
        <v>34</v>
      </c>
      <c r="V519">
        <v>0.41</v>
      </c>
      <c r="W519">
        <v>0.3</v>
      </c>
      <c r="X519" s="14">
        <v>0.73</v>
      </c>
      <c r="Y519" s="14">
        <v>2.38</v>
      </c>
      <c r="Z519" s="14">
        <v>0.25</v>
      </c>
      <c r="AA519" s="5">
        <f t="shared" si="53"/>
        <v>0</v>
      </c>
      <c r="AB519" s="15" cm="1">
        <f t="array" ref="AB519">_xlfn.SWITCH(U519,"夏",122,"冬",90,"春",153,"秋",153,0)</f>
        <v>153</v>
      </c>
      <c r="AC519" s="16">
        <f t="shared" si="54"/>
        <v>0</v>
      </c>
      <c r="AD519" s="5">
        <f>IFERROR(AA519/D519,0)</f>
        <v>0</v>
      </c>
      <c r="AE519" s="15">
        <f t="shared" si="55"/>
        <v>0.41917808219178082</v>
      </c>
      <c r="AF519" s="5">
        <f>IFERROR(AD519*AE519*48,0)</f>
        <v>0</v>
      </c>
    </row>
    <row r="520" spans="1:32" x14ac:dyDescent="0.15">
      <c r="A520" s="8">
        <v>45735</v>
      </c>
      <c r="B520" s="1" t="s">
        <v>37</v>
      </c>
      <c r="C520" s="1" t="s">
        <v>33</v>
      </c>
      <c r="D520" s="9">
        <v>125.5308</v>
      </c>
      <c r="E520" s="6">
        <v>3.15</v>
      </c>
      <c r="F520" s="10">
        <v>0.85416666666666696</v>
      </c>
      <c r="G520" s="1">
        <v>13.5</v>
      </c>
      <c r="H520" s="1">
        <v>72.5</v>
      </c>
      <c r="I520" s="1">
        <v>14.2</v>
      </c>
      <c r="J520" s="1">
        <v>0.08</v>
      </c>
      <c r="K520" s="1">
        <v>235</v>
      </c>
      <c r="L520" s="1">
        <v>1410</v>
      </c>
      <c r="M520" s="6">
        <f t="shared" si="52"/>
        <v>14.416097541127726</v>
      </c>
      <c r="N520" s="1">
        <v>0</v>
      </c>
      <c r="O520" s="1">
        <v>0</v>
      </c>
      <c r="P520" s="12">
        <f t="shared" si="57"/>
        <v>0</v>
      </c>
      <c r="Q520" s="1">
        <v>0</v>
      </c>
      <c r="R520" s="1">
        <v>0</v>
      </c>
      <c r="S520" s="1">
        <v>0</v>
      </c>
      <c r="T520" s="1">
        <v>0</v>
      </c>
      <c r="U520" s="4" t="s">
        <v>34</v>
      </c>
      <c r="V520">
        <v>0.41</v>
      </c>
      <c r="W520">
        <v>0.3</v>
      </c>
      <c r="X520" s="14">
        <v>0.73</v>
      </c>
      <c r="Y520" s="14">
        <v>2.38</v>
      </c>
      <c r="Z520" s="14">
        <v>0.25</v>
      </c>
      <c r="AA520" s="5">
        <f t="shared" si="53"/>
        <v>0</v>
      </c>
      <c r="AB520" s="15" cm="1">
        <f t="array" ref="AB520">_xlfn.SWITCH(U520,"夏",122,"冬",90,"春",153,"秋",153,0)</f>
        <v>153</v>
      </c>
      <c r="AC520" s="16">
        <f t="shared" si="54"/>
        <v>0</v>
      </c>
      <c r="AD520" s="5">
        <f>IFERROR(AA520/D520,0)</f>
        <v>0</v>
      </c>
      <c r="AE520" s="15">
        <f t="shared" si="55"/>
        <v>0.41917808219178082</v>
      </c>
      <c r="AF520" s="5">
        <f>IFERROR(AD520*AE520*48,0)</f>
        <v>0</v>
      </c>
    </row>
    <row r="521" spans="1:32" x14ac:dyDescent="0.15">
      <c r="A521" s="8">
        <v>45735</v>
      </c>
      <c r="B521" s="1" t="s">
        <v>37</v>
      </c>
      <c r="C521" s="1" t="s">
        <v>33</v>
      </c>
      <c r="D521" s="9">
        <v>125.5308</v>
      </c>
      <c r="E521" s="6">
        <v>3.15</v>
      </c>
      <c r="F521" s="10">
        <v>0.875</v>
      </c>
      <c r="G521" s="1">
        <v>12.9</v>
      </c>
      <c r="H521" s="1">
        <v>73.5</v>
      </c>
      <c r="I521" s="1">
        <v>13.6</v>
      </c>
      <c r="J521" s="1">
        <v>0.1</v>
      </c>
      <c r="K521" s="1">
        <v>195</v>
      </c>
      <c r="L521" s="1">
        <v>1480</v>
      </c>
      <c r="M521" s="6">
        <f t="shared" si="52"/>
        <v>13.848567518760035</v>
      </c>
      <c r="N521" s="1">
        <v>0</v>
      </c>
      <c r="O521" s="1">
        <v>0</v>
      </c>
      <c r="P521" s="12">
        <f t="shared" si="57"/>
        <v>0</v>
      </c>
      <c r="Q521" s="1">
        <v>0</v>
      </c>
      <c r="R521" s="1">
        <v>0</v>
      </c>
      <c r="S521" s="1">
        <v>0</v>
      </c>
      <c r="T521" s="1">
        <v>0</v>
      </c>
      <c r="U521" s="4" t="s">
        <v>34</v>
      </c>
      <c r="V521">
        <v>0.41</v>
      </c>
      <c r="W521">
        <v>0.3</v>
      </c>
      <c r="X521" s="14">
        <v>0.73</v>
      </c>
      <c r="Y521" s="14">
        <v>2.38</v>
      </c>
      <c r="Z521" s="14">
        <v>0.25</v>
      </c>
      <c r="AA521" s="5">
        <f t="shared" si="53"/>
        <v>0</v>
      </c>
      <c r="AB521" s="15" cm="1">
        <f t="array" ref="AB521">_xlfn.SWITCH(U521,"夏",122,"冬",90,"春",153,"秋",153,0)</f>
        <v>153</v>
      </c>
      <c r="AC521" s="16">
        <f t="shared" si="54"/>
        <v>0</v>
      </c>
      <c r="AD521" s="5">
        <f>IFERROR(AA521/D521,0)</f>
        <v>0</v>
      </c>
      <c r="AE521" s="15">
        <f t="shared" si="55"/>
        <v>0.41917808219178082</v>
      </c>
      <c r="AF521" s="5">
        <f>IFERROR(AD521*AE521*48,0)</f>
        <v>0</v>
      </c>
    </row>
    <row r="522" spans="1:32" x14ac:dyDescent="0.15">
      <c r="A522" s="8">
        <v>45735</v>
      </c>
      <c r="B522" s="1" t="s">
        <v>37</v>
      </c>
      <c r="C522" s="1" t="s">
        <v>33</v>
      </c>
      <c r="D522" s="9">
        <v>125.5308</v>
      </c>
      <c r="E522" s="6">
        <v>3.15</v>
      </c>
      <c r="F522" s="10">
        <v>0.89583333333333304</v>
      </c>
      <c r="G522" s="1">
        <v>12.3</v>
      </c>
      <c r="H522" s="1">
        <v>74.5</v>
      </c>
      <c r="I522" s="1">
        <v>13</v>
      </c>
      <c r="J522" s="1">
        <v>0.12</v>
      </c>
      <c r="K522" s="1">
        <v>155</v>
      </c>
      <c r="L522" s="1">
        <v>1550</v>
      </c>
      <c r="M522" s="6">
        <f t="shared" si="52"/>
        <v>13.279004808246555</v>
      </c>
      <c r="N522" s="1">
        <v>0</v>
      </c>
      <c r="O522" s="1">
        <v>0</v>
      </c>
      <c r="P522" s="12">
        <f t="shared" si="57"/>
        <v>0</v>
      </c>
      <c r="Q522" s="1">
        <v>0</v>
      </c>
      <c r="R522" s="1">
        <v>0</v>
      </c>
      <c r="S522" s="1">
        <v>0</v>
      </c>
      <c r="T522" s="1">
        <v>0</v>
      </c>
      <c r="U522" s="4" t="s">
        <v>34</v>
      </c>
      <c r="V522">
        <v>0.41</v>
      </c>
      <c r="W522">
        <v>0.3</v>
      </c>
      <c r="X522" s="14">
        <v>0.73</v>
      </c>
      <c r="Y522" s="14">
        <v>2.38</v>
      </c>
      <c r="Z522" s="14">
        <v>0.25</v>
      </c>
      <c r="AA522" s="5">
        <f t="shared" si="53"/>
        <v>0</v>
      </c>
      <c r="AB522" s="15" cm="1">
        <f t="array" ref="AB522">_xlfn.SWITCH(U522,"夏",122,"冬",90,"春",153,"秋",153,0)</f>
        <v>153</v>
      </c>
      <c r="AC522" s="16">
        <f t="shared" si="54"/>
        <v>0</v>
      </c>
      <c r="AD522" s="5">
        <f>IFERROR(AA522/D522,0)</f>
        <v>0</v>
      </c>
      <c r="AE522" s="15">
        <f t="shared" si="55"/>
        <v>0.41917808219178082</v>
      </c>
      <c r="AF522" s="5">
        <f>IFERROR(AD522*AE522*48,0)</f>
        <v>0</v>
      </c>
    </row>
    <row r="523" spans="1:32" x14ac:dyDescent="0.15">
      <c r="A523" s="8">
        <v>45735</v>
      </c>
      <c r="B523" s="1" t="s">
        <v>37</v>
      </c>
      <c r="C523" s="1" t="s">
        <v>33</v>
      </c>
      <c r="D523" s="9">
        <v>125.5308</v>
      </c>
      <c r="E523" s="6">
        <v>3.15</v>
      </c>
      <c r="F523" s="10">
        <v>0.91666666666666696</v>
      </c>
      <c r="G523" s="1">
        <v>11.7</v>
      </c>
      <c r="H523" s="1">
        <v>75.5</v>
      </c>
      <c r="I523" s="1">
        <v>12.4</v>
      </c>
      <c r="J523" s="1">
        <v>0.1</v>
      </c>
      <c r="K523" s="1">
        <v>115</v>
      </c>
      <c r="L523" s="1">
        <v>1620</v>
      </c>
      <c r="M523" s="6">
        <f t="shared" si="52"/>
        <v>12.651708930852067</v>
      </c>
      <c r="N523" s="1">
        <v>0.7</v>
      </c>
      <c r="O523" s="11" cm="1">
        <f t="array" ref="O523">ROUND(_xlfn.SWITCH(C523,"建筑专教",IF(S523&gt;0.1,1.38,1.28),"阶梯教室",IF(S523&gt;0.1,1.15,1.05),"公共教室",IF(S523&gt;0.1,1.22,1.12),IF(S523&gt;0.1,1.2,1.1))+(MOD(ROW()*11,31)/31-0.5)*0.06,2)</f>
        <v>1.2</v>
      </c>
      <c r="P523" s="12">
        <f t="shared" si="57"/>
        <v>0</v>
      </c>
      <c r="Q523" s="13">
        <f t="shared" si="56"/>
        <v>-3.8989370638789298</v>
      </c>
      <c r="R523" s="1">
        <v>0</v>
      </c>
      <c r="S523" s="1">
        <v>0.14399999999999999</v>
      </c>
      <c r="T523" s="1">
        <v>3.2000000000000001E-2</v>
      </c>
      <c r="U523" s="4" t="s">
        <v>34</v>
      </c>
      <c r="V523">
        <v>0.41</v>
      </c>
      <c r="W523">
        <v>0.3</v>
      </c>
      <c r="X523" s="14">
        <v>0.73</v>
      </c>
      <c r="Y523" s="14">
        <v>2.38</v>
      </c>
      <c r="Z523" s="14">
        <v>0.25</v>
      </c>
      <c r="AA523" s="5">
        <f t="shared" si="53"/>
        <v>0.17599999999999999</v>
      </c>
      <c r="AB523" s="15" cm="1">
        <f t="array" ref="AB523">_xlfn.SWITCH(U523,"夏",122,"冬",90,"春",153,"秋",153,0)</f>
        <v>153</v>
      </c>
      <c r="AC523" s="16">
        <f t="shared" si="54"/>
        <v>26.927999999999997</v>
      </c>
      <c r="AD523" s="5">
        <f>IFERROR(AA523/D523,0)</f>
        <v>1.4020463503777558E-3</v>
      </c>
      <c r="AE523" s="15">
        <f t="shared" si="55"/>
        <v>0.41917808219178082</v>
      </c>
      <c r="AF523" s="5">
        <f>IFERROR(AD523*AE523*48,0)</f>
        <v>2.8209940814175997E-2</v>
      </c>
    </row>
    <row r="524" spans="1:32" x14ac:dyDescent="0.15">
      <c r="A524" s="8">
        <v>45735</v>
      </c>
      <c r="B524" s="1" t="s">
        <v>38</v>
      </c>
      <c r="C524" s="1" t="s">
        <v>57</v>
      </c>
      <c r="D524" s="9">
        <v>547.83000000000004</v>
      </c>
      <c r="E524" s="6">
        <v>6.36</v>
      </c>
      <c r="F524" s="10">
        <v>0.33333333333333298</v>
      </c>
      <c r="G524" s="1">
        <v>17.8</v>
      </c>
      <c r="H524" s="1">
        <v>67.8</v>
      </c>
      <c r="I524" s="1">
        <v>18.100000000000001</v>
      </c>
      <c r="J524" s="1">
        <v>0.13</v>
      </c>
      <c r="K524" s="1">
        <v>550</v>
      </c>
      <c r="L524" s="1">
        <v>1655</v>
      </c>
      <c r="M524" s="6">
        <f t="shared" si="52"/>
        <v>18.219081527439755</v>
      </c>
      <c r="N524" s="1">
        <v>0.7</v>
      </c>
      <c r="O524" s="11" cm="1">
        <f t="array" ref="O524">ROUND(_xlfn.SWITCH(C524,"建筑专教",IF(S524&gt;0.1,1.38,1.28),"阶梯教室",IF(S524&gt;0.1,1.15,1.05),"公共教室",IF(S524&gt;0.1,1.22,1.12),IF(S524&gt;0.1,1.2,1.1))+(MOD(ROW()*11,31)/31-0.5)*0.06,2)</f>
        <v>1.18</v>
      </c>
      <c r="P524" s="12">
        <f t="shared" si="57"/>
        <v>0.06</v>
      </c>
      <c r="Q524" s="13">
        <f t="shared" si="56"/>
        <v>-2.0356108202473582</v>
      </c>
      <c r="R524" s="1">
        <v>0</v>
      </c>
      <c r="S524" s="1">
        <v>0.14299999999999999</v>
      </c>
      <c r="T524" s="1">
        <v>3.5000000000000003E-2</v>
      </c>
      <c r="U524" s="4" t="s">
        <v>34</v>
      </c>
      <c r="V524">
        <v>0.42</v>
      </c>
      <c r="W524">
        <v>0.3</v>
      </c>
      <c r="X524" s="14">
        <v>0.73</v>
      </c>
      <c r="Y524" s="14">
        <v>2.38</v>
      </c>
      <c r="Z524" s="14">
        <v>0.25</v>
      </c>
      <c r="AA524" s="5">
        <f t="shared" si="53"/>
        <v>0.17799999999999999</v>
      </c>
      <c r="AB524" s="15" cm="1">
        <f t="array" ref="AB524">_xlfn.SWITCH(U524,"夏",122,"冬",90,"春",153,"秋",153,0)</f>
        <v>153</v>
      </c>
      <c r="AC524" s="16">
        <f t="shared" si="54"/>
        <v>27.233999999999998</v>
      </c>
      <c r="AD524" s="5">
        <f>IFERROR(AA524/D524,0)</f>
        <v>3.2491831407553435E-4</v>
      </c>
      <c r="AE524" s="15">
        <f t="shared" si="55"/>
        <v>0.41917808219178082</v>
      </c>
      <c r="AF524" s="5">
        <f>IFERROR(AD524*AE524*48,0)</f>
        <v>6.537534516632121E-3</v>
      </c>
    </row>
    <row r="525" spans="1:32" x14ac:dyDescent="0.15">
      <c r="A525" s="8">
        <v>45735</v>
      </c>
      <c r="B525" s="1" t="s">
        <v>38</v>
      </c>
      <c r="C525" s="1" t="s">
        <v>57</v>
      </c>
      <c r="D525" s="9">
        <v>547.83000000000004</v>
      </c>
      <c r="E525" s="6">
        <v>6.36</v>
      </c>
      <c r="F525" s="10">
        <v>0.35416666666666702</v>
      </c>
      <c r="G525" s="1">
        <v>18.5</v>
      </c>
      <c r="H525" s="1">
        <v>66.3</v>
      </c>
      <c r="I525" s="1">
        <v>18.8</v>
      </c>
      <c r="J525" s="1">
        <v>0.15</v>
      </c>
      <c r="K525" s="1">
        <v>660</v>
      </c>
      <c r="L525" s="1">
        <v>1725</v>
      </c>
      <c r="M525" s="6">
        <f t="shared" si="52"/>
        <v>18.928820331819736</v>
      </c>
      <c r="N525" s="1">
        <v>0.7</v>
      </c>
      <c r="O525" s="11" cm="1">
        <f t="array" ref="O525">ROUND(_xlfn.SWITCH(C525,"建筑专教",IF(S525&gt;0.1,1.38,1.28),"阶梯教室",IF(S525&gt;0.1,1.15,1.05),"公共教室",IF(S525&gt;0.1,1.22,1.12),IF(S525&gt;0.1,1.2,1.1))+(MOD(ROW()*11,31)/31-0.5)*0.06,2)</f>
        <v>1.1399999999999999</v>
      </c>
      <c r="P525" s="12">
        <f t="shared" si="57"/>
        <v>0.11</v>
      </c>
      <c r="Q525" s="13">
        <f t="shared" si="56"/>
        <v>-1.9688633575775742</v>
      </c>
      <c r="R525" s="1">
        <v>0</v>
      </c>
      <c r="S525" s="1">
        <v>0.14099999999999999</v>
      </c>
      <c r="T525" s="1">
        <v>0.03</v>
      </c>
      <c r="U525" s="4" t="s">
        <v>34</v>
      </c>
      <c r="V525">
        <v>0.42</v>
      </c>
      <c r="W525">
        <v>0.3</v>
      </c>
      <c r="X525" s="14">
        <v>0.73</v>
      </c>
      <c r="Y525" s="14">
        <v>2.38</v>
      </c>
      <c r="Z525" s="14">
        <v>0.25</v>
      </c>
      <c r="AA525" s="5">
        <f t="shared" si="53"/>
        <v>0.17099999999999999</v>
      </c>
      <c r="AB525" s="15" cm="1">
        <f t="array" ref="AB525">_xlfn.SWITCH(U525,"夏",122,"冬",90,"春",153,"秋",153,0)</f>
        <v>153</v>
      </c>
      <c r="AC525" s="16">
        <f t="shared" si="54"/>
        <v>26.162999999999997</v>
      </c>
      <c r="AD525" s="5">
        <f>IFERROR(AA525/D525,0)</f>
        <v>3.1214062756694592E-4</v>
      </c>
      <c r="AE525" s="15">
        <f t="shared" si="55"/>
        <v>0.41917808219178082</v>
      </c>
      <c r="AF525" s="5">
        <f>IFERROR(AD525*AE525*48,0)</f>
        <v>6.2804404626072624E-3</v>
      </c>
    </row>
    <row r="526" spans="1:32" x14ac:dyDescent="0.15">
      <c r="A526" s="8">
        <v>45735</v>
      </c>
      <c r="B526" s="1" t="s">
        <v>38</v>
      </c>
      <c r="C526" s="1" t="s">
        <v>57</v>
      </c>
      <c r="D526" s="9">
        <v>547.83000000000004</v>
      </c>
      <c r="E526" s="6">
        <v>6.36</v>
      </c>
      <c r="F526" s="10">
        <v>0.375</v>
      </c>
      <c r="G526" s="1">
        <v>19.399999999999999</v>
      </c>
      <c r="H526" s="1">
        <v>64.3</v>
      </c>
      <c r="I526" s="1">
        <v>19.7</v>
      </c>
      <c r="J526" s="1">
        <v>0.13</v>
      </c>
      <c r="K526" s="1">
        <v>830</v>
      </c>
      <c r="L526" s="1">
        <v>1795</v>
      </c>
      <c r="M526" s="6">
        <f t="shared" si="52"/>
        <v>19.817141905204551</v>
      </c>
      <c r="N526" s="1">
        <v>0.7</v>
      </c>
      <c r="O526" s="11" cm="1">
        <f t="array" ref="O526">ROUND(_xlfn.SWITCH(C526,"建筑专教",IF(S526&gt;0.1,1.38,1.28),"阶梯教室",IF(S526&gt;0.1,1.15,1.05),"公共教室",IF(S526&gt;0.1,1.22,1.12),IF(S526&gt;0.1,1.2,1.1))+(MOD(ROW()*11,31)/31-0.5)*0.06,2)</f>
        <v>1.1599999999999999</v>
      </c>
      <c r="P526" s="12">
        <f t="shared" si="57"/>
        <v>0.18</v>
      </c>
      <c r="Q526" s="13">
        <f t="shared" si="56"/>
        <v>-1.6008985647265583</v>
      </c>
      <c r="R526" s="1">
        <v>0</v>
      </c>
      <c r="S526" s="1">
        <v>0.13900000000000001</v>
      </c>
      <c r="T526" s="1">
        <v>5.0000000000000001E-3</v>
      </c>
      <c r="U526" s="4" t="s">
        <v>34</v>
      </c>
      <c r="V526">
        <v>0.42</v>
      </c>
      <c r="W526">
        <v>0.3</v>
      </c>
      <c r="X526" s="14">
        <v>0.73</v>
      </c>
      <c r="Y526" s="14">
        <v>2.38</v>
      </c>
      <c r="Z526" s="14">
        <v>0.25</v>
      </c>
      <c r="AA526" s="5">
        <f t="shared" si="53"/>
        <v>0.14400000000000002</v>
      </c>
      <c r="AB526" s="15" cm="1">
        <f t="array" ref="AB526">_xlfn.SWITCH(U526,"夏",122,"冬",90,"春",153,"秋",153,0)</f>
        <v>153</v>
      </c>
      <c r="AC526" s="16">
        <f t="shared" si="54"/>
        <v>22.032000000000004</v>
      </c>
      <c r="AD526" s="5">
        <f>IFERROR(AA526/D526,0)</f>
        <v>2.6285526531953342E-4</v>
      </c>
      <c r="AE526" s="15">
        <f t="shared" si="55"/>
        <v>0.41917808219178082</v>
      </c>
      <c r="AF526" s="5">
        <f>IFERROR(AD526*AE526*48,0)</f>
        <v>5.2887919685113798E-3</v>
      </c>
    </row>
    <row r="527" spans="1:32" x14ac:dyDescent="0.15">
      <c r="A527" s="8">
        <v>45735</v>
      </c>
      <c r="B527" s="1" t="s">
        <v>38</v>
      </c>
      <c r="C527" s="1" t="s">
        <v>57</v>
      </c>
      <c r="D527" s="9">
        <v>547.83000000000004</v>
      </c>
      <c r="E527" s="6">
        <v>6.36</v>
      </c>
      <c r="F527" s="10">
        <v>0.39583333333333298</v>
      </c>
      <c r="G527" s="1">
        <v>20.2</v>
      </c>
      <c r="H527" s="1">
        <v>62.8</v>
      </c>
      <c r="I527" s="1">
        <v>20.5</v>
      </c>
      <c r="J527" s="1">
        <v>0.15</v>
      </c>
      <c r="K527" s="1">
        <v>980</v>
      </c>
      <c r="L527" s="1">
        <v>1865</v>
      </c>
      <c r="M527" s="6">
        <f t="shared" si="52"/>
        <v>20.626597879295105</v>
      </c>
      <c r="N527" s="1">
        <v>0.7</v>
      </c>
      <c r="O527" s="11" cm="1">
        <f t="array" ref="O527">ROUND(_xlfn.SWITCH(C527,"建筑专教",IF(S527&gt;0.1,1.38,1.28),"阶梯教室",IF(S527&gt;0.1,1.15,1.05),"公共教室",IF(S527&gt;0.1,1.22,1.12),IF(S527&gt;0.1,1.2,1.1))+(MOD(ROW()*11,31)/31-0.5)*0.06,2)</f>
        <v>1.1200000000000001</v>
      </c>
      <c r="P527" s="12">
        <f t="shared" si="57"/>
        <v>0.25</v>
      </c>
      <c r="Q527" s="13">
        <f t="shared" si="56"/>
        <v>-1.4875613148087197</v>
      </c>
      <c r="R527" s="1">
        <v>0</v>
      </c>
      <c r="S527" s="1">
        <v>0.13700000000000001</v>
      </c>
      <c r="T527" s="1">
        <v>2.5000000000000001E-2</v>
      </c>
      <c r="U527" s="4" t="s">
        <v>34</v>
      </c>
      <c r="V527">
        <v>0.42</v>
      </c>
      <c r="W527">
        <v>0.3</v>
      </c>
      <c r="X527" s="14">
        <v>0.73</v>
      </c>
      <c r="Y527" s="14">
        <v>2.38</v>
      </c>
      <c r="Z527" s="14">
        <v>0.25</v>
      </c>
      <c r="AA527" s="5">
        <f t="shared" si="53"/>
        <v>0.16200000000000001</v>
      </c>
      <c r="AB527" s="15" cm="1">
        <f t="array" ref="AB527">_xlfn.SWITCH(U527,"夏",122,"冬",90,"春",153,"秋",153,0)</f>
        <v>153</v>
      </c>
      <c r="AC527" s="16">
        <f t="shared" si="54"/>
        <v>24.786000000000001</v>
      </c>
      <c r="AD527" s="5">
        <f>IFERROR(AA527/D527,0)</f>
        <v>2.9571217348447511E-4</v>
      </c>
      <c r="AE527" s="15">
        <f t="shared" si="55"/>
        <v>0.41917808219178082</v>
      </c>
      <c r="AF527" s="5">
        <f>IFERROR(AD527*AE527*48,0)</f>
        <v>5.9498909645753027E-3</v>
      </c>
    </row>
    <row r="528" spans="1:32" x14ac:dyDescent="0.15">
      <c r="A528" s="8">
        <v>45735</v>
      </c>
      <c r="B528" s="1" t="s">
        <v>38</v>
      </c>
      <c r="C528" s="1" t="s">
        <v>57</v>
      </c>
      <c r="D528" s="9">
        <v>547.83000000000004</v>
      </c>
      <c r="E528" s="6">
        <v>6.36</v>
      </c>
      <c r="F528" s="10">
        <v>0.41666666666666702</v>
      </c>
      <c r="G528" s="1">
        <v>21</v>
      </c>
      <c r="H528" s="1">
        <v>61.3</v>
      </c>
      <c r="I528" s="1">
        <v>21.3</v>
      </c>
      <c r="J528" s="1">
        <v>0.16</v>
      </c>
      <c r="K528" s="1">
        <v>1140</v>
      </c>
      <c r="L528" s="1">
        <v>1935</v>
      </c>
      <c r="M528" s="6">
        <f t="shared" si="52"/>
        <v>21.430524212424359</v>
      </c>
      <c r="N528" s="1">
        <v>0.7</v>
      </c>
      <c r="O528" s="11" cm="1">
        <f t="array" ref="O528">ROUND(_xlfn.SWITCH(C528,"建筑专教",IF(S528&gt;0.1,1.38,1.28),"阶梯教室",IF(S528&gt;0.1,1.15,1.05),"公共教室",IF(S528&gt;0.1,1.22,1.12),IF(S528&gt;0.1,1.2,1.1))+(MOD(ROW()*11,31)/31-0.5)*0.06,2)</f>
        <v>1.1399999999999999</v>
      </c>
      <c r="P528" s="12">
        <f t="shared" si="57"/>
        <v>0.32</v>
      </c>
      <c r="Q528" s="13">
        <f t="shared" si="56"/>
        <v>-1.160097631815115</v>
      </c>
      <c r="R528" s="1">
        <v>0</v>
      </c>
      <c r="S528" s="1">
        <v>0.13500000000000001</v>
      </c>
      <c r="T528" s="1">
        <v>3.2000000000000001E-2</v>
      </c>
      <c r="U528" s="4" t="s">
        <v>34</v>
      </c>
      <c r="V528">
        <v>0.42</v>
      </c>
      <c r="W528">
        <v>0.3</v>
      </c>
      <c r="X528" s="14">
        <v>0.73</v>
      </c>
      <c r="Y528" s="14">
        <v>2.38</v>
      </c>
      <c r="Z528" s="14">
        <v>0.25</v>
      </c>
      <c r="AA528" s="5">
        <f t="shared" si="53"/>
        <v>0.16700000000000001</v>
      </c>
      <c r="AB528" s="15" cm="1">
        <f t="array" ref="AB528">_xlfn.SWITCH(U528,"夏",122,"冬",90,"春",153,"秋",153,0)</f>
        <v>153</v>
      </c>
      <c r="AC528" s="16">
        <f t="shared" si="54"/>
        <v>25.551000000000002</v>
      </c>
      <c r="AD528" s="5">
        <f>IFERROR(AA528/D528,0)</f>
        <v>3.0483909241918114E-4</v>
      </c>
      <c r="AE528" s="15">
        <f t="shared" si="55"/>
        <v>0.41917808219178082</v>
      </c>
      <c r="AF528" s="5">
        <f>IFERROR(AD528*AE528*48,0)</f>
        <v>6.1335295745930576E-3</v>
      </c>
    </row>
    <row r="529" spans="1:32" x14ac:dyDescent="0.15">
      <c r="A529" s="8">
        <v>45735</v>
      </c>
      <c r="B529" s="1" t="s">
        <v>38</v>
      </c>
      <c r="C529" s="1" t="s">
        <v>57</v>
      </c>
      <c r="D529" s="9">
        <v>547.83000000000004</v>
      </c>
      <c r="E529" s="6">
        <v>6.36</v>
      </c>
      <c r="F529" s="10">
        <v>0.4375</v>
      </c>
      <c r="G529" s="1">
        <v>21.4</v>
      </c>
      <c r="H529" s="1">
        <v>60.3</v>
      </c>
      <c r="I529" s="1">
        <v>21.9</v>
      </c>
      <c r="J529" s="1">
        <v>0.18</v>
      </c>
      <c r="K529" s="1">
        <v>840</v>
      </c>
      <c r="L529" s="1">
        <v>2005</v>
      </c>
      <c r="M529" s="6">
        <f t="shared" si="52"/>
        <v>22.131929440735632</v>
      </c>
      <c r="N529" s="1">
        <v>0.7</v>
      </c>
      <c r="O529" s="11" cm="1">
        <f t="array" ref="O529">ROUND(_xlfn.SWITCH(C529,"建筑专教",IF(S529&gt;0.1,1.38,1.28),"阶梯教室",IF(S529&gt;0.1,1.15,1.05),"公共教室",IF(S529&gt;0.1,1.22,1.12),IF(S529&gt;0.1,1.2,1.1))+(MOD(ROW()*11,31)/31-0.5)*0.06,2)</f>
        <v>1.1599999999999999</v>
      </c>
      <c r="P529" s="12">
        <f t="shared" si="57"/>
        <v>0.19</v>
      </c>
      <c r="Q529" s="13">
        <f t="shared" si="56"/>
        <v>-0.93438388628685243</v>
      </c>
      <c r="R529" s="1">
        <v>0</v>
      </c>
      <c r="S529" s="1">
        <v>0.13300000000000001</v>
      </c>
      <c r="T529" s="1">
        <v>2.8000000000000001E-2</v>
      </c>
      <c r="U529" s="4" t="s">
        <v>34</v>
      </c>
      <c r="V529">
        <v>0.42</v>
      </c>
      <c r="W529">
        <v>0.3</v>
      </c>
      <c r="X529" s="14">
        <v>0.73</v>
      </c>
      <c r="Y529" s="14">
        <v>2.38</v>
      </c>
      <c r="Z529" s="14">
        <v>0.25</v>
      </c>
      <c r="AA529" s="5">
        <f t="shared" si="53"/>
        <v>0.161</v>
      </c>
      <c r="AB529" s="15" cm="1">
        <f t="array" ref="AB529">_xlfn.SWITCH(U529,"夏",122,"冬",90,"春",153,"秋",153,0)</f>
        <v>153</v>
      </c>
      <c r="AC529" s="16">
        <f t="shared" si="54"/>
        <v>24.632999999999999</v>
      </c>
      <c r="AD529" s="5">
        <f>IFERROR(AA529/D529,0)</f>
        <v>2.9388678969753391E-4</v>
      </c>
      <c r="AE529" s="15">
        <f t="shared" si="55"/>
        <v>0.41917808219178082</v>
      </c>
      <c r="AF529" s="5">
        <f>IFERROR(AD529*AE529*48,0)</f>
        <v>5.9131632425717508E-3</v>
      </c>
    </row>
    <row r="530" spans="1:32" x14ac:dyDescent="0.15">
      <c r="A530" s="8">
        <v>45735</v>
      </c>
      <c r="B530" s="1" t="s">
        <v>38</v>
      </c>
      <c r="C530" s="1" t="s">
        <v>57</v>
      </c>
      <c r="D530" s="9">
        <v>547.83000000000004</v>
      </c>
      <c r="E530" s="6">
        <v>6.36</v>
      </c>
      <c r="F530" s="10">
        <v>0.45833333333333298</v>
      </c>
      <c r="G530" s="1">
        <v>21.9</v>
      </c>
      <c r="H530" s="1">
        <v>59.3</v>
      </c>
      <c r="I530" s="1">
        <v>22.5</v>
      </c>
      <c r="J530" s="1">
        <v>0.16</v>
      </c>
      <c r="K530" s="1">
        <v>1100</v>
      </c>
      <c r="L530" s="1">
        <v>2075</v>
      </c>
      <c r="M530" s="6">
        <f t="shared" si="52"/>
        <v>22.757716987609513</v>
      </c>
      <c r="N530" s="1">
        <v>0.7</v>
      </c>
      <c r="O530" s="11" cm="1">
        <f t="array" ref="O530">ROUND(_xlfn.SWITCH(C530,"建筑专教",IF(S530&gt;0.1,1.38,1.28),"阶梯教室",IF(S530&gt;0.1,1.15,1.05),"公共教室",IF(S530&gt;0.1,1.22,1.12),IF(S530&gt;0.1,1.2,1.1))+(MOD(ROW()*11,31)/31-0.5)*0.06,2)</f>
        <v>1.1200000000000001</v>
      </c>
      <c r="P530" s="12">
        <f t="shared" si="57"/>
        <v>0.3</v>
      </c>
      <c r="Q530" s="13">
        <f t="shared" si="56"/>
        <v>-0.88140511247971265</v>
      </c>
      <c r="R530" s="1">
        <v>0</v>
      </c>
      <c r="S530" s="1">
        <v>0.13100000000000001</v>
      </c>
      <c r="T530" s="1">
        <v>3.2000000000000001E-2</v>
      </c>
      <c r="U530" s="4" t="s">
        <v>34</v>
      </c>
      <c r="V530">
        <v>0.42</v>
      </c>
      <c r="W530">
        <v>0.3</v>
      </c>
      <c r="X530" s="14">
        <v>0.73</v>
      </c>
      <c r="Y530" s="14">
        <v>2.38</v>
      </c>
      <c r="Z530" s="14">
        <v>0.25</v>
      </c>
      <c r="AA530" s="5">
        <f t="shared" si="53"/>
        <v>0.16300000000000001</v>
      </c>
      <c r="AB530" s="15" cm="1">
        <f t="array" ref="AB530">_xlfn.SWITCH(U530,"夏",122,"冬",90,"春",153,"秋",153,0)</f>
        <v>153</v>
      </c>
      <c r="AC530" s="16">
        <f t="shared" si="54"/>
        <v>24.939</v>
      </c>
      <c r="AD530" s="5">
        <f>IFERROR(AA530/D530,0)</f>
        <v>2.975375572714163E-4</v>
      </c>
      <c r="AE530" s="15">
        <f t="shared" si="55"/>
        <v>0.41917808219178082</v>
      </c>
      <c r="AF530" s="5">
        <f>IFERROR(AD530*AE530*48,0)</f>
        <v>5.9866186865788519E-3</v>
      </c>
    </row>
    <row r="531" spans="1:32" x14ac:dyDescent="0.15">
      <c r="A531" s="8">
        <v>45735</v>
      </c>
      <c r="B531" s="1" t="s">
        <v>38</v>
      </c>
      <c r="C531" s="1" t="s">
        <v>57</v>
      </c>
      <c r="D531" s="9">
        <v>547.83000000000004</v>
      </c>
      <c r="E531" s="6">
        <v>6.36</v>
      </c>
      <c r="F531" s="10">
        <v>0.47916666666666702</v>
      </c>
      <c r="G531" s="1">
        <v>22.5</v>
      </c>
      <c r="H531" s="1">
        <v>58.3</v>
      </c>
      <c r="I531" s="1">
        <v>23.1</v>
      </c>
      <c r="J531" s="1">
        <v>0.14000000000000001</v>
      </c>
      <c r="K531" s="1">
        <v>1250</v>
      </c>
      <c r="L531" s="1">
        <v>2145</v>
      </c>
      <c r="M531" s="6">
        <f t="shared" si="52"/>
        <v>23.336458179592796</v>
      </c>
      <c r="N531" s="1">
        <v>0.7</v>
      </c>
      <c r="O531" s="11" cm="1">
        <f t="array" ref="O531">ROUND(_xlfn.SWITCH(C531,"建筑专教",IF(S531&gt;0.1,1.38,1.28),"阶梯教室",IF(S531&gt;0.1,1.15,1.05),"公共教室",IF(S531&gt;0.1,1.22,1.12),IF(S531&gt;0.1,1.2,1.1))+(MOD(ROW()*11,31)/31-0.5)*0.06,2)</f>
        <v>1.1499999999999999</v>
      </c>
      <c r="P531" s="12">
        <f t="shared" si="57"/>
        <v>0.36</v>
      </c>
      <c r="Q531" s="13">
        <f t="shared" si="56"/>
        <v>-0.61249914384399495</v>
      </c>
      <c r="R531" s="1">
        <v>0</v>
      </c>
      <c r="S531" s="1">
        <v>0.129</v>
      </c>
      <c r="T531" s="1">
        <v>3.7999999999999999E-2</v>
      </c>
      <c r="U531" s="4" t="s">
        <v>34</v>
      </c>
      <c r="V531">
        <v>0.42</v>
      </c>
      <c r="W531">
        <v>0.3</v>
      </c>
      <c r="X531" s="14">
        <v>0.73</v>
      </c>
      <c r="Y531" s="14">
        <v>2.38</v>
      </c>
      <c r="Z531" s="14">
        <v>0.25</v>
      </c>
      <c r="AA531" s="5">
        <f t="shared" si="53"/>
        <v>0.16700000000000001</v>
      </c>
      <c r="AB531" s="15" cm="1">
        <f t="array" ref="AB531">_xlfn.SWITCH(U531,"夏",122,"冬",90,"春",153,"秋",153,0)</f>
        <v>153</v>
      </c>
      <c r="AC531" s="16">
        <f t="shared" si="54"/>
        <v>25.551000000000002</v>
      </c>
      <c r="AD531" s="5">
        <f>IFERROR(AA531/D531,0)</f>
        <v>3.0483909241918114E-4</v>
      </c>
      <c r="AE531" s="15">
        <f t="shared" si="55"/>
        <v>0.41917808219178082</v>
      </c>
      <c r="AF531" s="5">
        <f>IFERROR(AD531*AE531*48,0)</f>
        <v>6.1335295745930576E-3</v>
      </c>
    </row>
    <row r="532" spans="1:32" x14ac:dyDescent="0.15">
      <c r="A532" s="8">
        <v>45735</v>
      </c>
      <c r="B532" s="1" t="s">
        <v>38</v>
      </c>
      <c r="C532" s="1" t="s">
        <v>57</v>
      </c>
      <c r="D532" s="9">
        <v>547.83000000000004</v>
      </c>
      <c r="E532" s="6">
        <v>6.36</v>
      </c>
      <c r="F532" s="10">
        <v>0.5</v>
      </c>
      <c r="G532" s="1">
        <v>22.9</v>
      </c>
      <c r="H532" s="1">
        <v>57.3</v>
      </c>
      <c r="I532" s="1">
        <v>23.7</v>
      </c>
      <c r="J532" s="1">
        <v>0.16</v>
      </c>
      <c r="K532" s="1">
        <v>880</v>
      </c>
      <c r="L532" s="1">
        <v>200</v>
      </c>
      <c r="M532" s="6">
        <f t="shared" si="52"/>
        <v>24.03933408750828</v>
      </c>
      <c r="N532" s="1">
        <v>0.7</v>
      </c>
      <c r="O532" s="11" cm="1">
        <f t="array" ref="O532">ROUND(_xlfn.SWITCH(C532,"建筑专教",IF(S532&gt;0.1,1.38,1.28),"阶梯教室",IF(S532&gt;0.1,1.15,1.05),"公共教室",IF(S532&gt;0.1,1.22,1.12),IF(S532&gt;0.1,1.2,1.1))+(MOD(ROW()*11,31)/31-0.5)*0.06,2)</f>
        <v>1.17</v>
      </c>
      <c r="P532" s="12">
        <f t="shared" si="57"/>
        <v>0.21</v>
      </c>
      <c r="Q532" s="13">
        <f t="shared" si="56"/>
        <v>-0.40352990040281672</v>
      </c>
      <c r="R532" s="1">
        <v>0</v>
      </c>
      <c r="S532" s="1">
        <v>0.127</v>
      </c>
      <c r="T532" s="1">
        <v>3.2000000000000001E-2</v>
      </c>
      <c r="U532" s="4" t="s">
        <v>34</v>
      </c>
      <c r="V532">
        <v>0.42</v>
      </c>
      <c r="W532">
        <v>0.3</v>
      </c>
      <c r="X532" s="14">
        <v>0.73</v>
      </c>
      <c r="Y532" s="14">
        <v>2.38</v>
      </c>
      <c r="Z532" s="14">
        <v>0.25</v>
      </c>
      <c r="AA532" s="5">
        <f t="shared" si="53"/>
        <v>0.159</v>
      </c>
      <c r="AB532" s="15" cm="1">
        <f t="array" ref="AB532">_xlfn.SWITCH(U532,"夏",122,"冬",90,"春",153,"秋",153,0)</f>
        <v>153</v>
      </c>
      <c r="AC532" s="16">
        <f t="shared" si="54"/>
        <v>24.327000000000002</v>
      </c>
      <c r="AD532" s="5">
        <f>IFERROR(AA532/D532,0)</f>
        <v>2.9023602212365147E-4</v>
      </c>
      <c r="AE532" s="15">
        <f t="shared" si="55"/>
        <v>0.41917808219178082</v>
      </c>
      <c r="AF532" s="5">
        <f>IFERROR(AD532*AE532*48,0)</f>
        <v>5.8397077985646471E-3</v>
      </c>
    </row>
    <row r="533" spans="1:32" x14ac:dyDescent="0.15">
      <c r="A533" s="8">
        <v>45735</v>
      </c>
      <c r="B533" s="1" t="s">
        <v>38</v>
      </c>
      <c r="C533" s="1" t="s">
        <v>57</v>
      </c>
      <c r="D533" s="9">
        <v>547.83000000000004</v>
      </c>
      <c r="E533" s="6">
        <v>6.36</v>
      </c>
      <c r="F533" s="10">
        <v>0.52083333333333304</v>
      </c>
      <c r="G533" s="1">
        <v>22.5</v>
      </c>
      <c r="H533" s="1">
        <v>58.3</v>
      </c>
      <c r="I533" s="1">
        <v>23.2</v>
      </c>
      <c r="J533" s="1">
        <v>0.14000000000000001</v>
      </c>
      <c r="K533" s="1">
        <v>680</v>
      </c>
      <c r="L533" s="1">
        <v>270</v>
      </c>
      <c r="M533" s="6">
        <f t="shared" si="52"/>
        <v>23.475534321460032</v>
      </c>
      <c r="N533" s="1">
        <v>0.7</v>
      </c>
      <c r="O533" s="11" cm="1">
        <f t="array" ref="O533">ROUND(_xlfn.SWITCH(C533,"建筑专教",IF(S533&gt;0.1,1.38,1.28),"阶梯教室",IF(S533&gt;0.1,1.15,1.05),"公共教室",IF(S533&gt;0.1,1.22,1.12),IF(S533&gt;0.1,1.2,1.1))+(MOD(ROW()*11,31)/31-0.5)*0.06,2)</f>
        <v>1.1299999999999999</v>
      </c>
      <c r="P533" s="12">
        <f t="shared" si="57"/>
        <v>0.12</v>
      </c>
      <c r="Q533" s="13">
        <f t="shared" si="56"/>
        <v>-0.6484034522978831</v>
      </c>
      <c r="R533" s="1">
        <v>0</v>
      </c>
      <c r="S533" s="1">
        <v>0.125</v>
      </c>
      <c r="T533" s="1">
        <v>3.5000000000000003E-2</v>
      </c>
      <c r="U533" s="4" t="s">
        <v>34</v>
      </c>
      <c r="V533">
        <v>0.42</v>
      </c>
      <c r="W533">
        <v>0.3</v>
      </c>
      <c r="X533" s="14">
        <v>0.73</v>
      </c>
      <c r="Y533" s="14">
        <v>2.38</v>
      </c>
      <c r="Z533" s="14">
        <v>0.25</v>
      </c>
      <c r="AA533" s="5">
        <f t="shared" si="53"/>
        <v>0.16</v>
      </c>
      <c r="AB533" s="15" cm="1">
        <f t="array" ref="AB533">_xlfn.SWITCH(U533,"夏",122,"冬",90,"春",153,"秋",153,0)</f>
        <v>153</v>
      </c>
      <c r="AC533" s="16">
        <f t="shared" si="54"/>
        <v>24.48</v>
      </c>
      <c r="AD533" s="5">
        <f>IFERROR(AA533/D533,0)</f>
        <v>2.9206140591059266E-4</v>
      </c>
      <c r="AE533" s="15">
        <f t="shared" si="55"/>
        <v>0.41917808219178082</v>
      </c>
      <c r="AF533" s="5">
        <f>IFERROR(AD533*AE533*48,0)</f>
        <v>5.8764355205681981E-3</v>
      </c>
    </row>
    <row r="534" spans="1:32" x14ac:dyDescent="0.15">
      <c r="A534" s="8">
        <v>45735</v>
      </c>
      <c r="B534" s="1" t="s">
        <v>38</v>
      </c>
      <c r="C534" s="1" t="s">
        <v>57</v>
      </c>
      <c r="D534" s="9">
        <v>547.83000000000004</v>
      </c>
      <c r="E534" s="6">
        <v>6.36</v>
      </c>
      <c r="F534" s="10">
        <v>0.54166666666666696</v>
      </c>
      <c r="G534" s="1">
        <v>21.9</v>
      </c>
      <c r="H534" s="1">
        <v>59.3</v>
      </c>
      <c r="I534" s="1">
        <v>22.6</v>
      </c>
      <c r="J534" s="1">
        <v>0.16</v>
      </c>
      <c r="K534" s="1">
        <v>600</v>
      </c>
      <c r="L534" s="1">
        <v>340</v>
      </c>
      <c r="M534" s="6">
        <f t="shared" si="52"/>
        <v>22.900300209889849</v>
      </c>
      <c r="N534" s="1">
        <v>0</v>
      </c>
      <c r="O534" s="1">
        <v>0</v>
      </c>
      <c r="P534" s="12">
        <f t="shared" si="57"/>
        <v>0</v>
      </c>
      <c r="Q534" s="1">
        <v>0</v>
      </c>
      <c r="R534" s="1">
        <v>0</v>
      </c>
      <c r="S534" s="1">
        <v>0.123</v>
      </c>
      <c r="T534" s="1">
        <v>0</v>
      </c>
      <c r="U534" s="4" t="s">
        <v>34</v>
      </c>
      <c r="V534">
        <v>0.42</v>
      </c>
      <c r="W534">
        <v>0.3</v>
      </c>
      <c r="X534" s="14">
        <v>0.73</v>
      </c>
      <c r="Y534" s="14">
        <v>2.38</v>
      </c>
      <c r="Z534" s="14">
        <v>0.25</v>
      </c>
      <c r="AA534" s="5">
        <f t="shared" si="53"/>
        <v>0.123</v>
      </c>
      <c r="AB534" s="15" cm="1">
        <f t="array" ref="AB534">_xlfn.SWITCH(U534,"夏",122,"冬",90,"春",153,"秋",153,0)</f>
        <v>153</v>
      </c>
      <c r="AC534" s="16">
        <f t="shared" si="54"/>
        <v>18.818999999999999</v>
      </c>
      <c r="AD534" s="5">
        <f>IFERROR(AA534/D534,0)</f>
        <v>2.2452220579376812E-4</v>
      </c>
      <c r="AE534" s="15">
        <f t="shared" si="55"/>
        <v>0.41917808219178082</v>
      </c>
      <c r="AF534" s="5">
        <f>IFERROR(AD534*AE534*48,0)</f>
        <v>4.517509806436803E-3</v>
      </c>
    </row>
    <row r="535" spans="1:32" x14ac:dyDescent="0.15">
      <c r="A535" s="8">
        <v>45735</v>
      </c>
      <c r="B535" s="1" t="s">
        <v>38</v>
      </c>
      <c r="C535" s="1" t="s">
        <v>57</v>
      </c>
      <c r="D535" s="9">
        <v>547.83000000000004</v>
      </c>
      <c r="E535" s="6">
        <v>6.36</v>
      </c>
      <c r="F535" s="10">
        <v>0.5625</v>
      </c>
      <c r="G535" s="1">
        <v>21.3</v>
      </c>
      <c r="H535" s="1">
        <v>60.3</v>
      </c>
      <c r="I535" s="1">
        <v>22</v>
      </c>
      <c r="J535" s="1">
        <v>0.18</v>
      </c>
      <c r="K535" s="1">
        <v>720</v>
      </c>
      <c r="L535" s="1">
        <v>410</v>
      </c>
      <c r="M535" s="6">
        <f t="shared" si="52"/>
        <v>22.324219340541561</v>
      </c>
      <c r="N535" s="1">
        <v>0.7</v>
      </c>
      <c r="O535" s="11" cm="1">
        <f t="array" ref="O535">ROUND(_xlfn.SWITCH(C535,"建筑专教",IF(S535&gt;0.1,1.38,1.28),"阶梯教室",IF(S535&gt;0.1,1.15,1.05),"公共教室",IF(S535&gt;0.1,1.22,1.12),IF(S535&gt;0.1,1.2,1.1))+(MOD(ROW()*11,31)/31-0.5)*0.06,2)</f>
        <v>1.17</v>
      </c>
      <c r="P535" s="12">
        <f t="shared" si="57"/>
        <v>0.14000000000000001</v>
      </c>
      <c r="Q535" s="13">
        <f t="shared" si="56"/>
        <v>-0.89864140730257169</v>
      </c>
      <c r="R535" s="1">
        <v>0</v>
      </c>
      <c r="S535" s="1">
        <v>0.121</v>
      </c>
      <c r="T535" s="1">
        <v>2.5000000000000001E-2</v>
      </c>
      <c r="U535" s="4" t="s">
        <v>34</v>
      </c>
      <c r="V535">
        <v>0.42</v>
      </c>
      <c r="W535">
        <v>0.3</v>
      </c>
      <c r="X535" s="14">
        <v>0.73</v>
      </c>
      <c r="Y535" s="14">
        <v>2.38</v>
      </c>
      <c r="Z535" s="14">
        <v>0.25</v>
      </c>
      <c r="AA535" s="5">
        <f t="shared" si="53"/>
        <v>0.14599999999999999</v>
      </c>
      <c r="AB535" s="15" cm="1">
        <f t="array" ref="AB535">_xlfn.SWITCH(U535,"夏",122,"冬",90,"春",153,"秋",153,0)</f>
        <v>153</v>
      </c>
      <c r="AC535" s="16">
        <f t="shared" si="54"/>
        <v>22.337999999999997</v>
      </c>
      <c r="AD535" s="5">
        <f>IFERROR(AA535/D535,0)</f>
        <v>2.6650603289341581E-4</v>
      </c>
      <c r="AE535" s="15">
        <f t="shared" si="55"/>
        <v>0.41917808219178082</v>
      </c>
      <c r="AF535" s="5">
        <f>IFERROR(AD535*AE535*48,0)</f>
        <v>5.3622474125184817E-3</v>
      </c>
    </row>
    <row r="536" spans="1:32" x14ac:dyDescent="0.15">
      <c r="A536" s="8">
        <v>45735</v>
      </c>
      <c r="B536" s="1" t="s">
        <v>38</v>
      </c>
      <c r="C536" s="1" t="s">
        <v>57</v>
      </c>
      <c r="D536" s="9">
        <v>547.83000000000004</v>
      </c>
      <c r="E536" s="6">
        <v>6.36</v>
      </c>
      <c r="F536" s="10">
        <v>0.58333333333333304</v>
      </c>
      <c r="G536" s="1">
        <v>20.7</v>
      </c>
      <c r="H536" s="1">
        <v>61.3</v>
      </c>
      <c r="I536" s="1">
        <v>21.4</v>
      </c>
      <c r="J536" s="1">
        <v>0.16</v>
      </c>
      <c r="K536" s="1">
        <v>870</v>
      </c>
      <c r="L536" s="1">
        <v>480</v>
      </c>
      <c r="M536" s="6">
        <f t="shared" si="52"/>
        <v>21.703977884137259</v>
      </c>
      <c r="N536" s="1">
        <v>0.7</v>
      </c>
      <c r="O536" s="11" cm="1">
        <f t="array" ref="O536">ROUND(_xlfn.SWITCH(C536,"建筑专教",IF(S536&gt;0.1,1.38,1.28),"阶梯教室",IF(S536&gt;0.1,1.15,1.05),"公共教室",IF(S536&gt;0.1,1.22,1.12),IF(S536&gt;0.1,1.2,1.1))+(MOD(ROW()*11,31)/31-0.5)*0.06,2)</f>
        <v>1.1299999999999999</v>
      </c>
      <c r="P536" s="12">
        <f t="shared" si="57"/>
        <v>0.2</v>
      </c>
      <c r="Q536" s="13">
        <f t="shared" si="56"/>
        <v>-1.2136774521111475</v>
      </c>
      <c r="R536" s="1">
        <v>0</v>
      </c>
      <c r="S536" s="1">
        <v>0.11899999999999999</v>
      </c>
      <c r="T536" s="1">
        <v>3.2000000000000001E-2</v>
      </c>
      <c r="U536" s="4" t="s">
        <v>34</v>
      </c>
      <c r="V536">
        <v>0.42</v>
      </c>
      <c r="W536">
        <v>0.3</v>
      </c>
      <c r="X536" s="14">
        <v>0.73</v>
      </c>
      <c r="Y536" s="14">
        <v>2.38</v>
      </c>
      <c r="Z536" s="14">
        <v>0.25</v>
      </c>
      <c r="AA536" s="5">
        <f t="shared" si="53"/>
        <v>0.151</v>
      </c>
      <c r="AB536" s="15" cm="1">
        <f t="array" ref="AB536">_xlfn.SWITCH(U536,"夏",122,"冬",90,"春",153,"秋",153,0)</f>
        <v>153</v>
      </c>
      <c r="AC536" s="16">
        <f t="shared" si="54"/>
        <v>23.102999999999998</v>
      </c>
      <c r="AD536" s="5">
        <f>IFERROR(AA536/D536,0)</f>
        <v>2.7563295182812185E-4</v>
      </c>
      <c r="AE536" s="15">
        <f t="shared" si="55"/>
        <v>0.41917808219178082</v>
      </c>
      <c r="AF536" s="5">
        <f>IFERROR(AD536*AE536*48,0)</f>
        <v>5.5458860225362384E-3</v>
      </c>
    </row>
    <row r="537" spans="1:32" x14ac:dyDescent="0.15">
      <c r="A537" s="8">
        <v>45735</v>
      </c>
      <c r="B537" s="1" t="s">
        <v>38</v>
      </c>
      <c r="C537" s="1" t="s">
        <v>57</v>
      </c>
      <c r="D537" s="9">
        <v>547.83000000000004</v>
      </c>
      <c r="E537" s="6">
        <v>6.36</v>
      </c>
      <c r="F537" s="10">
        <v>0.60416666666666696</v>
      </c>
      <c r="G537" s="1">
        <v>20.100000000000001</v>
      </c>
      <c r="H537" s="1">
        <v>62.3</v>
      </c>
      <c r="I537" s="1">
        <v>20.8</v>
      </c>
      <c r="J537" s="1">
        <v>0.14000000000000001</v>
      </c>
      <c r="K537" s="1">
        <v>1010</v>
      </c>
      <c r="L537" s="1">
        <v>550</v>
      </c>
      <c r="M537" s="6">
        <f t="shared" si="52"/>
        <v>21.082325504207517</v>
      </c>
      <c r="N537" s="1">
        <v>0.7</v>
      </c>
      <c r="O537" s="11" cm="1">
        <f t="array" ref="O537">ROUND(_xlfn.SWITCH(C537,"建筑专教",IF(S537&gt;0.1,1.38,1.28),"阶梯教室",IF(S537&gt;0.1,1.15,1.05),"公共教室",IF(S537&gt;0.1,1.22,1.12),IF(S537&gt;0.1,1.2,1.1))+(MOD(ROW()*11,31)/31-0.5)*0.06,2)</f>
        <v>1.1499999999999999</v>
      </c>
      <c r="P537" s="12">
        <f t="shared" si="57"/>
        <v>0.26</v>
      </c>
      <c r="Q537" s="13">
        <f t="shared" si="56"/>
        <v>-1.340727121413603</v>
      </c>
      <c r="R537" s="1">
        <v>0</v>
      </c>
      <c r="S537" s="1">
        <v>0.11700000000000001</v>
      </c>
      <c r="T537" s="1">
        <v>3.7999999999999999E-2</v>
      </c>
      <c r="U537" s="4" t="s">
        <v>34</v>
      </c>
      <c r="V537">
        <v>0.42</v>
      </c>
      <c r="W537">
        <v>0.3</v>
      </c>
      <c r="X537" s="14">
        <v>0.73</v>
      </c>
      <c r="Y537" s="14">
        <v>2.38</v>
      </c>
      <c r="Z537" s="14">
        <v>0.25</v>
      </c>
      <c r="AA537" s="5">
        <f t="shared" si="53"/>
        <v>0.155</v>
      </c>
      <c r="AB537" s="15" cm="1">
        <f t="array" ref="AB537">_xlfn.SWITCH(U537,"夏",122,"冬",90,"春",153,"秋",153,0)</f>
        <v>153</v>
      </c>
      <c r="AC537" s="16">
        <f t="shared" si="54"/>
        <v>23.715</v>
      </c>
      <c r="AD537" s="5">
        <f>IFERROR(AA537/D537,0)</f>
        <v>2.8293448697588668E-4</v>
      </c>
      <c r="AE537" s="15">
        <f t="shared" si="55"/>
        <v>0.41917808219178082</v>
      </c>
      <c r="AF537" s="5">
        <f>IFERROR(AD537*AE537*48,0)</f>
        <v>5.692796910550444E-3</v>
      </c>
    </row>
    <row r="538" spans="1:32" x14ac:dyDescent="0.15">
      <c r="A538" s="8">
        <v>45735</v>
      </c>
      <c r="B538" s="1" t="s">
        <v>38</v>
      </c>
      <c r="C538" s="1" t="s">
        <v>57</v>
      </c>
      <c r="D538" s="9">
        <v>547.83000000000004</v>
      </c>
      <c r="E538" s="6">
        <v>6.36</v>
      </c>
      <c r="F538" s="10">
        <v>0.625</v>
      </c>
      <c r="G538" s="1">
        <v>19.5</v>
      </c>
      <c r="H538" s="1">
        <v>63.3</v>
      </c>
      <c r="I538" s="1">
        <v>20.2</v>
      </c>
      <c r="J538" s="1">
        <v>0.16</v>
      </c>
      <c r="K538" s="1">
        <v>1150</v>
      </c>
      <c r="L538" s="1">
        <v>620</v>
      </c>
      <c r="M538" s="6">
        <f t="shared" si="52"/>
        <v>20.507715761909481</v>
      </c>
      <c r="N538" s="1">
        <v>0.7</v>
      </c>
      <c r="O538" s="11" cm="1">
        <f t="array" ref="O538">ROUND(_xlfn.SWITCH(C538,"建筑专教",IF(S538&gt;0.1,1.38,1.28),"阶梯教室",IF(S538&gt;0.1,1.15,1.05),"公共教室",IF(S538&gt;0.1,1.22,1.12),IF(S538&gt;0.1,1.2,1.1))+(MOD(ROW()*11,31)/31-0.5)*0.06,2)</f>
        <v>1.17</v>
      </c>
      <c r="P538" s="12">
        <f t="shared" si="57"/>
        <v>0.32</v>
      </c>
      <c r="Q538" s="13">
        <f t="shared" si="56"/>
        <v>-1.4586061511760025</v>
      </c>
      <c r="R538" s="1">
        <v>0</v>
      </c>
      <c r="S538" s="1">
        <v>0.115</v>
      </c>
      <c r="T538" s="1">
        <v>3.2000000000000001E-2</v>
      </c>
      <c r="U538" s="4" t="s">
        <v>34</v>
      </c>
      <c r="V538">
        <v>0.42</v>
      </c>
      <c r="W538">
        <v>0.3</v>
      </c>
      <c r="X538" s="14">
        <v>0.73</v>
      </c>
      <c r="Y538" s="14">
        <v>2.38</v>
      </c>
      <c r="Z538" s="14">
        <v>0.25</v>
      </c>
      <c r="AA538" s="5">
        <f t="shared" si="53"/>
        <v>0.14700000000000002</v>
      </c>
      <c r="AB538" s="15" cm="1">
        <f t="array" ref="AB538">_xlfn.SWITCH(U538,"夏",122,"冬",90,"春",153,"秋",153,0)</f>
        <v>153</v>
      </c>
      <c r="AC538" s="16">
        <f t="shared" si="54"/>
        <v>22.491000000000003</v>
      </c>
      <c r="AD538" s="5">
        <f>IFERROR(AA538/D538,0)</f>
        <v>2.6833141668035706E-4</v>
      </c>
      <c r="AE538" s="15">
        <f t="shared" si="55"/>
        <v>0.41917808219178082</v>
      </c>
      <c r="AF538" s="5">
        <f>IFERROR(AD538*AE538*48,0)</f>
        <v>5.3989751345220336E-3</v>
      </c>
    </row>
    <row r="539" spans="1:32" x14ac:dyDescent="0.15">
      <c r="A539" s="8">
        <v>45735</v>
      </c>
      <c r="B539" s="1" t="s">
        <v>38</v>
      </c>
      <c r="C539" s="1" t="s">
        <v>57</v>
      </c>
      <c r="D539" s="9">
        <v>547.83000000000004</v>
      </c>
      <c r="E539" s="6">
        <v>6.36</v>
      </c>
      <c r="F539" s="10">
        <v>0.64583333333333304</v>
      </c>
      <c r="G539" s="1">
        <v>18.899999999999999</v>
      </c>
      <c r="H539" s="1">
        <v>64.3</v>
      </c>
      <c r="I539" s="1">
        <v>19.600000000000001</v>
      </c>
      <c r="J539" s="1">
        <v>0.18</v>
      </c>
      <c r="K539" s="1">
        <v>1080</v>
      </c>
      <c r="L539" s="1">
        <v>690</v>
      </c>
      <c r="M539" s="6">
        <f t="shared" si="52"/>
        <v>19.932240718879939</v>
      </c>
      <c r="N539" s="1">
        <v>0.7</v>
      </c>
      <c r="O539" s="11" cm="1">
        <f t="array" ref="O539">ROUND(_xlfn.SWITCH(C539,"建筑专教",IF(S539&gt;0.1,1.38,1.28),"阶梯教室",IF(S539&gt;0.1,1.15,1.05),"公共教室",IF(S539&gt;0.1,1.22,1.12),IF(S539&gt;0.1,1.2,1.1))+(MOD(ROW()*11,31)/31-0.5)*0.06,2)</f>
        <v>1.1399999999999999</v>
      </c>
      <c r="P539" s="12">
        <f t="shared" si="57"/>
        <v>0.28999999999999998</v>
      </c>
      <c r="Q539" s="13">
        <f t="shared" si="56"/>
        <v>-1.7583918106398699</v>
      </c>
      <c r="R539" s="1">
        <v>0</v>
      </c>
      <c r="S539" s="1">
        <v>0.16600000000000001</v>
      </c>
      <c r="T539" s="1">
        <v>8.0000000000000002E-3</v>
      </c>
      <c r="U539" s="4" t="s">
        <v>34</v>
      </c>
      <c r="V539">
        <v>0.42</v>
      </c>
      <c r="W539">
        <v>0.3</v>
      </c>
      <c r="X539" s="14">
        <v>0.73</v>
      </c>
      <c r="Y539" s="14">
        <v>2.38</v>
      </c>
      <c r="Z539" s="14">
        <v>0.25</v>
      </c>
      <c r="AA539" s="5">
        <f t="shared" si="53"/>
        <v>0.17400000000000002</v>
      </c>
      <c r="AB539" s="15" cm="1">
        <f t="array" ref="AB539">_xlfn.SWITCH(U539,"夏",122,"冬",90,"春",153,"秋",153,0)</f>
        <v>153</v>
      </c>
      <c r="AC539" s="16">
        <f t="shared" si="54"/>
        <v>26.622000000000003</v>
      </c>
      <c r="AD539" s="5">
        <f>IFERROR(AA539/D539,0)</f>
        <v>3.1761677892776956E-4</v>
      </c>
      <c r="AE539" s="15">
        <f t="shared" si="55"/>
        <v>0.41917808219178082</v>
      </c>
      <c r="AF539" s="5">
        <f>IFERROR(AD539*AE539*48,0)</f>
        <v>6.3906236286179162E-3</v>
      </c>
    </row>
    <row r="540" spans="1:32" x14ac:dyDescent="0.15">
      <c r="A540" s="8">
        <v>45735</v>
      </c>
      <c r="B540" s="1" t="s">
        <v>38</v>
      </c>
      <c r="C540" s="1" t="s">
        <v>57</v>
      </c>
      <c r="D540" s="9">
        <v>547.83000000000004</v>
      </c>
      <c r="E540" s="6">
        <v>6.36</v>
      </c>
      <c r="F540" s="10">
        <v>0.66666666666666696</v>
      </c>
      <c r="G540" s="1">
        <v>18.3</v>
      </c>
      <c r="H540" s="1">
        <v>65.3</v>
      </c>
      <c r="I540" s="1">
        <v>19</v>
      </c>
      <c r="J540" s="1">
        <v>0.16</v>
      </c>
      <c r="K540" s="1">
        <v>720</v>
      </c>
      <c r="L540" s="1">
        <v>760</v>
      </c>
      <c r="M540" s="6">
        <f t="shared" si="52"/>
        <v>19.311515077419756</v>
      </c>
      <c r="N540" s="1">
        <v>0</v>
      </c>
      <c r="O540" s="1">
        <v>0</v>
      </c>
      <c r="P540" s="12">
        <f t="shared" si="57"/>
        <v>0</v>
      </c>
      <c r="Q540" s="1">
        <v>0</v>
      </c>
      <c r="R540" s="1">
        <v>0</v>
      </c>
      <c r="S540" s="1">
        <v>0</v>
      </c>
      <c r="T540" s="1">
        <v>0</v>
      </c>
      <c r="U540" s="4" t="s">
        <v>34</v>
      </c>
      <c r="V540">
        <v>0.42</v>
      </c>
      <c r="W540">
        <v>0.3</v>
      </c>
      <c r="X540" s="14">
        <v>0.73</v>
      </c>
      <c r="Y540" s="14">
        <v>2.38</v>
      </c>
      <c r="Z540" s="14">
        <v>0.25</v>
      </c>
      <c r="AA540" s="5">
        <f t="shared" si="53"/>
        <v>0</v>
      </c>
      <c r="AB540" s="15" cm="1">
        <f t="array" ref="AB540">_xlfn.SWITCH(U540,"夏",122,"冬",90,"春",153,"秋",153,0)</f>
        <v>153</v>
      </c>
      <c r="AC540" s="16">
        <f t="shared" si="54"/>
        <v>0</v>
      </c>
      <c r="AD540" s="5">
        <f>IFERROR(AA540/D540,0)</f>
        <v>0</v>
      </c>
      <c r="AE540" s="15">
        <f t="shared" si="55"/>
        <v>0.41917808219178082</v>
      </c>
      <c r="AF540" s="5">
        <f>IFERROR(AD540*AE540*48,0)</f>
        <v>0</v>
      </c>
    </row>
    <row r="541" spans="1:32" x14ac:dyDescent="0.15">
      <c r="A541" s="8">
        <v>45735</v>
      </c>
      <c r="B541" s="1" t="s">
        <v>38</v>
      </c>
      <c r="C541" s="1" t="s">
        <v>57</v>
      </c>
      <c r="D541" s="9">
        <v>547.83000000000004</v>
      </c>
      <c r="E541" s="6">
        <v>6.36</v>
      </c>
      <c r="F541" s="10">
        <v>0.6875</v>
      </c>
      <c r="G541" s="1">
        <v>17.7</v>
      </c>
      <c r="H541" s="1">
        <v>66.3</v>
      </c>
      <c r="I541" s="1">
        <v>18.399999999999999</v>
      </c>
      <c r="J541" s="1">
        <v>0.14000000000000001</v>
      </c>
      <c r="K541" s="1">
        <v>630</v>
      </c>
      <c r="L541" s="1">
        <v>830</v>
      </c>
      <c r="M541" s="6">
        <f t="shared" si="52"/>
        <v>18.689341377871301</v>
      </c>
      <c r="N541" s="1">
        <v>0</v>
      </c>
      <c r="O541" s="1">
        <v>0</v>
      </c>
      <c r="P541" s="12">
        <f t="shared" si="57"/>
        <v>0</v>
      </c>
      <c r="Q541" s="1">
        <v>0</v>
      </c>
      <c r="R541" s="1">
        <v>0</v>
      </c>
      <c r="S541" s="1">
        <v>0</v>
      </c>
      <c r="T541" s="1">
        <v>0</v>
      </c>
      <c r="U541" s="4" t="s">
        <v>34</v>
      </c>
      <c r="V541">
        <v>0.42</v>
      </c>
      <c r="W541">
        <v>0.3</v>
      </c>
      <c r="X541" s="14">
        <v>0.73</v>
      </c>
      <c r="Y541" s="14">
        <v>2.38</v>
      </c>
      <c r="Z541" s="14">
        <v>0.25</v>
      </c>
      <c r="AA541" s="5">
        <f t="shared" si="53"/>
        <v>0</v>
      </c>
      <c r="AB541" s="15" cm="1">
        <f t="array" ref="AB541">_xlfn.SWITCH(U541,"夏",122,"冬",90,"春",153,"秋",153,0)</f>
        <v>153</v>
      </c>
      <c r="AC541" s="16">
        <f t="shared" si="54"/>
        <v>0</v>
      </c>
      <c r="AD541" s="5">
        <f>IFERROR(AA541/D541,0)</f>
        <v>0</v>
      </c>
      <c r="AE541" s="15">
        <f t="shared" si="55"/>
        <v>0.41917808219178082</v>
      </c>
      <c r="AF541" s="5">
        <f>IFERROR(AD541*AE541*48,0)</f>
        <v>0</v>
      </c>
    </row>
    <row r="542" spans="1:32" x14ac:dyDescent="0.15">
      <c r="A542" s="8">
        <v>45735</v>
      </c>
      <c r="B542" s="1" t="s">
        <v>38</v>
      </c>
      <c r="C542" s="1" t="s">
        <v>57</v>
      </c>
      <c r="D542" s="9">
        <v>547.83000000000004</v>
      </c>
      <c r="E542" s="6">
        <v>6.36</v>
      </c>
      <c r="F542" s="10">
        <v>0.70833333333333304</v>
      </c>
      <c r="G542" s="1">
        <v>17.100000000000001</v>
      </c>
      <c r="H542" s="1">
        <v>67.3</v>
      </c>
      <c r="I542" s="1">
        <v>17.8</v>
      </c>
      <c r="J542" s="1">
        <v>0.16</v>
      </c>
      <c r="K542" s="1">
        <v>560</v>
      </c>
      <c r="L542" s="1">
        <v>900</v>
      </c>
      <c r="M542" s="6">
        <f t="shared" si="52"/>
        <v>18.115377095276074</v>
      </c>
      <c r="N542" s="1">
        <v>0</v>
      </c>
      <c r="O542" s="1">
        <v>0</v>
      </c>
      <c r="P542" s="12">
        <f t="shared" si="57"/>
        <v>0</v>
      </c>
      <c r="Q542" s="1">
        <v>0</v>
      </c>
      <c r="R542" s="1">
        <v>0</v>
      </c>
      <c r="S542" s="1">
        <v>0</v>
      </c>
      <c r="T542" s="1">
        <v>0</v>
      </c>
      <c r="U542" s="4" t="s">
        <v>34</v>
      </c>
      <c r="V542">
        <v>0.42</v>
      </c>
      <c r="W542">
        <v>0.3</v>
      </c>
      <c r="X542" s="14">
        <v>0.73</v>
      </c>
      <c r="Y542" s="14">
        <v>2.38</v>
      </c>
      <c r="Z542" s="14">
        <v>0.25</v>
      </c>
      <c r="AA542" s="5">
        <f t="shared" si="53"/>
        <v>0</v>
      </c>
      <c r="AB542" s="15" cm="1">
        <f t="array" ref="AB542">_xlfn.SWITCH(U542,"夏",122,"冬",90,"春",153,"秋",153,0)</f>
        <v>153</v>
      </c>
      <c r="AC542" s="16">
        <f t="shared" si="54"/>
        <v>0</v>
      </c>
      <c r="AD542" s="5">
        <f>IFERROR(AA542/D542,0)</f>
        <v>0</v>
      </c>
      <c r="AE542" s="15">
        <f t="shared" si="55"/>
        <v>0.41917808219178082</v>
      </c>
      <c r="AF542" s="5">
        <f>IFERROR(AD542*AE542*48,0)</f>
        <v>0</v>
      </c>
    </row>
    <row r="543" spans="1:32" x14ac:dyDescent="0.15">
      <c r="A543" s="8">
        <v>45735</v>
      </c>
      <c r="B543" s="1" t="s">
        <v>38</v>
      </c>
      <c r="C543" s="1" t="s">
        <v>57</v>
      </c>
      <c r="D543" s="9">
        <v>547.83000000000004</v>
      </c>
      <c r="E543" s="6">
        <v>6.36</v>
      </c>
      <c r="F543" s="10">
        <v>0.72916666666666696</v>
      </c>
      <c r="G543" s="1">
        <v>16.5</v>
      </c>
      <c r="H543" s="1">
        <v>68.3</v>
      </c>
      <c r="I543" s="1">
        <v>17.2</v>
      </c>
      <c r="J543" s="1">
        <v>0.18</v>
      </c>
      <c r="K543" s="1">
        <v>510</v>
      </c>
      <c r="L543" s="1">
        <v>970</v>
      </c>
      <c r="M543" s="6">
        <f t="shared" si="52"/>
        <v>17.540528430630673</v>
      </c>
      <c r="N543" s="1">
        <v>0</v>
      </c>
      <c r="O543" s="1">
        <v>0</v>
      </c>
      <c r="P543" s="12">
        <f t="shared" si="57"/>
        <v>0</v>
      </c>
      <c r="Q543" s="1">
        <v>0</v>
      </c>
      <c r="R543" s="1">
        <v>0</v>
      </c>
      <c r="S543" s="1">
        <v>0</v>
      </c>
      <c r="T543" s="1">
        <v>0</v>
      </c>
      <c r="U543" s="4" t="s">
        <v>34</v>
      </c>
      <c r="V543">
        <v>0.42</v>
      </c>
      <c r="W543">
        <v>0.3</v>
      </c>
      <c r="X543" s="14">
        <v>0.73</v>
      </c>
      <c r="Y543" s="14">
        <v>2.38</v>
      </c>
      <c r="Z543" s="14">
        <v>0.25</v>
      </c>
      <c r="AA543" s="5">
        <f t="shared" si="53"/>
        <v>0</v>
      </c>
      <c r="AB543" s="15" cm="1">
        <f t="array" ref="AB543">_xlfn.SWITCH(U543,"夏",122,"冬",90,"春",153,"秋",153,0)</f>
        <v>153</v>
      </c>
      <c r="AC543" s="16">
        <f t="shared" si="54"/>
        <v>0</v>
      </c>
      <c r="AD543" s="5">
        <f>IFERROR(AA543/D543,0)</f>
        <v>0</v>
      </c>
      <c r="AE543" s="15">
        <f t="shared" si="55"/>
        <v>0.41917808219178082</v>
      </c>
      <c r="AF543" s="5">
        <f>IFERROR(AD543*AE543*48,0)</f>
        <v>0</v>
      </c>
    </row>
    <row r="544" spans="1:32" x14ac:dyDescent="0.15">
      <c r="A544" s="8">
        <v>45735</v>
      </c>
      <c r="B544" s="1" t="s">
        <v>38</v>
      </c>
      <c r="C544" s="1" t="s">
        <v>57</v>
      </c>
      <c r="D544" s="9">
        <v>547.83000000000004</v>
      </c>
      <c r="E544" s="6">
        <v>6.36</v>
      </c>
      <c r="F544" s="10">
        <v>0.75</v>
      </c>
      <c r="G544" s="1">
        <v>15.9</v>
      </c>
      <c r="H544" s="1">
        <v>69.3</v>
      </c>
      <c r="I544" s="1">
        <v>16.600000000000001</v>
      </c>
      <c r="J544" s="1">
        <v>0.16</v>
      </c>
      <c r="K544" s="1">
        <v>470</v>
      </c>
      <c r="L544" s="1">
        <v>1040</v>
      </c>
      <c r="M544" s="6">
        <f t="shared" ref="M544:M607" si="58">IFERROR(POWER((I544+273.15)^4+133500000*POWER(J544,0.6)*(I544-G544),0.25)-273.15,I544)</f>
        <v>16.919303111355589</v>
      </c>
      <c r="N544" s="1">
        <v>0</v>
      </c>
      <c r="O544" s="1">
        <v>0</v>
      </c>
      <c r="P544" s="12">
        <f t="shared" si="57"/>
        <v>0</v>
      </c>
      <c r="Q544" s="1">
        <v>0</v>
      </c>
      <c r="R544" s="1">
        <v>0</v>
      </c>
      <c r="S544" s="1">
        <v>0</v>
      </c>
      <c r="T544" s="1">
        <v>0</v>
      </c>
      <c r="U544" s="4" t="s">
        <v>34</v>
      </c>
      <c r="V544">
        <v>0.42</v>
      </c>
      <c r="W544">
        <v>0.3</v>
      </c>
      <c r="X544" s="14">
        <v>0.73</v>
      </c>
      <c r="Y544" s="14">
        <v>2.38</v>
      </c>
      <c r="Z544" s="14">
        <v>0.25</v>
      </c>
      <c r="AA544" s="5">
        <f t="shared" si="53"/>
        <v>0</v>
      </c>
      <c r="AB544" s="15" cm="1">
        <f t="array" ref="AB544">_xlfn.SWITCH(U544,"夏",122,"冬",90,"春",153,"秋",153,0)</f>
        <v>153</v>
      </c>
      <c r="AC544" s="16">
        <f t="shared" si="54"/>
        <v>0</v>
      </c>
      <c r="AD544" s="5">
        <f>IFERROR(AA544/D544,0)</f>
        <v>0</v>
      </c>
      <c r="AE544" s="15">
        <f t="shared" si="55"/>
        <v>0.41917808219178082</v>
      </c>
      <c r="AF544" s="5">
        <f>IFERROR(AD544*AE544*48,0)</f>
        <v>0</v>
      </c>
    </row>
    <row r="545" spans="1:32" x14ac:dyDescent="0.15">
      <c r="A545" s="8">
        <v>45735</v>
      </c>
      <c r="B545" s="1" t="s">
        <v>38</v>
      </c>
      <c r="C545" s="1" t="s">
        <v>57</v>
      </c>
      <c r="D545" s="9">
        <v>547.83000000000004</v>
      </c>
      <c r="E545" s="6">
        <v>6.36</v>
      </c>
      <c r="F545" s="10">
        <v>0.77083333333333304</v>
      </c>
      <c r="G545" s="1">
        <v>15.3</v>
      </c>
      <c r="H545" s="1">
        <v>70.3</v>
      </c>
      <c r="I545" s="1">
        <v>16</v>
      </c>
      <c r="J545" s="1">
        <v>0.14000000000000001</v>
      </c>
      <c r="K545" s="1">
        <v>430</v>
      </c>
      <c r="L545" s="1">
        <v>1110</v>
      </c>
      <c r="M545" s="6">
        <f t="shared" si="58"/>
        <v>16.296591292382061</v>
      </c>
      <c r="N545" s="1">
        <v>0</v>
      </c>
      <c r="O545" s="1">
        <v>0</v>
      </c>
      <c r="P545" s="12">
        <f t="shared" si="57"/>
        <v>0</v>
      </c>
      <c r="Q545" s="1">
        <v>0</v>
      </c>
      <c r="R545" s="1">
        <v>0</v>
      </c>
      <c r="S545" s="1">
        <v>0</v>
      </c>
      <c r="T545" s="1">
        <v>0</v>
      </c>
      <c r="U545" s="4" t="s">
        <v>34</v>
      </c>
      <c r="V545">
        <v>0.42</v>
      </c>
      <c r="W545">
        <v>0.3</v>
      </c>
      <c r="X545" s="14">
        <v>0.73</v>
      </c>
      <c r="Y545" s="14">
        <v>2.38</v>
      </c>
      <c r="Z545" s="14">
        <v>0.25</v>
      </c>
      <c r="AA545" s="5">
        <f t="shared" si="53"/>
        <v>0</v>
      </c>
      <c r="AB545" s="15" cm="1">
        <f t="array" ref="AB545">_xlfn.SWITCH(U545,"夏",122,"冬",90,"春",153,"秋",153,0)</f>
        <v>153</v>
      </c>
      <c r="AC545" s="16">
        <f t="shared" si="54"/>
        <v>0</v>
      </c>
      <c r="AD545" s="5">
        <f>IFERROR(AA545/D545,0)</f>
        <v>0</v>
      </c>
      <c r="AE545" s="15">
        <f t="shared" si="55"/>
        <v>0.41917808219178082</v>
      </c>
      <c r="AF545" s="5">
        <f>IFERROR(AD545*AE545*48,0)</f>
        <v>0</v>
      </c>
    </row>
    <row r="546" spans="1:32" x14ac:dyDescent="0.15">
      <c r="A546" s="8">
        <v>45735</v>
      </c>
      <c r="B546" s="1" t="s">
        <v>38</v>
      </c>
      <c r="C546" s="1" t="s">
        <v>57</v>
      </c>
      <c r="D546" s="9">
        <v>547.83000000000004</v>
      </c>
      <c r="E546" s="6">
        <v>6.36</v>
      </c>
      <c r="F546" s="10">
        <v>0.79166666666666696</v>
      </c>
      <c r="G546" s="1">
        <v>14.7</v>
      </c>
      <c r="H546" s="1">
        <v>71.3</v>
      </c>
      <c r="I546" s="1">
        <v>15.4</v>
      </c>
      <c r="J546" s="1">
        <v>0.16</v>
      </c>
      <c r="K546" s="1">
        <v>390</v>
      </c>
      <c r="L546" s="1">
        <v>1180</v>
      </c>
      <c r="M546" s="6">
        <f t="shared" si="58"/>
        <v>15.723294453705819</v>
      </c>
      <c r="N546" s="1">
        <v>0</v>
      </c>
      <c r="O546" s="1">
        <v>0</v>
      </c>
      <c r="P546" s="12">
        <f t="shared" si="57"/>
        <v>0</v>
      </c>
      <c r="Q546" s="1">
        <v>0</v>
      </c>
      <c r="R546" s="1">
        <v>0</v>
      </c>
      <c r="S546" s="1">
        <v>0</v>
      </c>
      <c r="T546" s="1">
        <v>0</v>
      </c>
      <c r="U546" s="4" t="s">
        <v>34</v>
      </c>
      <c r="V546">
        <v>0.42</v>
      </c>
      <c r="W546">
        <v>0.3</v>
      </c>
      <c r="X546" s="14">
        <v>0.73</v>
      </c>
      <c r="Y546" s="14">
        <v>2.38</v>
      </c>
      <c r="Z546" s="14">
        <v>0.25</v>
      </c>
      <c r="AA546" s="5">
        <f t="shared" si="53"/>
        <v>0</v>
      </c>
      <c r="AB546" s="15" cm="1">
        <f t="array" ref="AB546">_xlfn.SWITCH(U546,"夏",122,"冬",90,"春",153,"秋",153,0)</f>
        <v>153</v>
      </c>
      <c r="AC546" s="16">
        <f t="shared" si="54"/>
        <v>0</v>
      </c>
      <c r="AD546" s="5">
        <f>IFERROR(AA546/D546,0)</f>
        <v>0</v>
      </c>
      <c r="AE546" s="15">
        <f t="shared" si="55"/>
        <v>0.41917808219178082</v>
      </c>
      <c r="AF546" s="5">
        <f>IFERROR(AD546*AE546*48,0)</f>
        <v>0</v>
      </c>
    </row>
    <row r="547" spans="1:32" x14ac:dyDescent="0.15">
      <c r="A547" s="8">
        <v>45735</v>
      </c>
      <c r="B547" s="1" t="s">
        <v>38</v>
      </c>
      <c r="C547" s="1" t="s">
        <v>57</v>
      </c>
      <c r="D547" s="9">
        <v>547.83000000000004</v>
      </c>
      <c r="E547" s="6">
        <v>6.36</v>
      </c>
      <c r="F547" s="10">
        <v>0.8125</v>
      </c>
      <c r="G547" s="1">
        <v>14.1</v>
      </c>
      <c r="H547" s="1">
        <v>72.3</v>
      </c>
      <c r="I547" s="1">
        <v>14.8</v>
      </c>
      <c r="J547" s="1">
        <v>0.18</v>
      </c>
      <c r="K547" s="1">
        <v>350</v>
      </c>
      <c r="L547" s="1">
        <v>1250</v>
      </c>
      <c r="M547" s="6">
        <f t="shared" si="58"/>
        <v>15.149093593840746</v>
      </c>
      <c r="N547" s="1">
        <v>0</v>
      </c>
      <c r="O547" s="1">
        <v>0</v>
      </c>
      <c r="P547" s="12">
        <f t="shared" si="57"/>
        <v>0</v>
      </c>
      <c r="Q547" s="1">
        <v>0</v>
      </c>
      <c r="R547" s="1">
        <v>0</v>
      </c>
      <c r="S547" s="1">
        <v>0</v>
      </c>
      <c r="T547" s="1">
        <v>0</v>
      </c>
      <c r="U547" s="4" t="s">
        <v>34</v>
      </c>
      <c r="V547">
        <v>0.42</v>
      </c>
      <c r="W547">
        <v>0.3</v>
      </c>
      <c r="X547" s="14">
        <v>0.73</v>
      </c>
      <c r="Y547" s="14">
        <v>2.38</v>
      </c>
      <c r="Z547" s="14">
        <v>0.25</v>
      </c>
      <c r="AA547" s="5">
        <f t="shared" si="53"/>
        <v>0</v>
      </c>
      <c r="AB547" s="15" cm="1">
        <f t="array" ref="AB547">_xlfn.SWITCH(U547,"夏",122,"冬",90,"春",153,"秋",153,0)</f>
        <v>153</v>
      </c>
      <c r="AC547" s="16">
        <f t="shared" si="54"/>
        <v>0</v>
      </c>
      <c r="AD547" s="5">
        <f>IFERROR(AA547/D547,0)</f>
        <v>0</v>
      </c>
      <c r="AE547" s="15">
        <f t="shared" si="55"/>
        <v>0.41917808219178082</v>
      </c>
      <c r="AF547" s="5">
        <f>IFERROR(AD547*AE547*48,0)</f>
        <v>0</v>
      </c>
    </row>
    <row r="548" spans="1:32" x14ac:dyDescent="0.15">
      <c r="A548" s="8">
        <v>45735</v>
      </c>
      <c r="B548" s="1" t="s">
        <v>38</v>
      </c>
      <c r="C548" s="1" t="s">
        <v>57</v>
      </c>
      <c r="D548" s="9">
        <v>547.83000000000004</v>
      </c>
      <c r="E548" s="6">
        <v>6.36</v>
      </c>
      <c r="F548" s="10">
        <v>0.83333333333333304</v>
      </c>
      <c r="G548" s="1">
        <v>13.5</v>
      </c>
      <c r="H548" s="1">
        <v>73.3</v>
      </c>
      <c r="I548" s="1">
        <v>14.2</v>
      </c>
      <c r="J548" s="1">
        <v>0.16</v>
      </c>
      <c r="K548" s="1">
        <v>310</v>
      </c>
      <c r="L548" s="1">
        <v>1320</v>
      </c>
      <c r="M548" s="6">
        <f t="shared" si="58"/>
        <v>14.527352483477216</v>
      </c>
      <c r="N548" s="1">
        <v>0</v>
      </c>
      <c r="O548" s="1">
        <v>0</v>
      </c>
      <c r="P548" s="12">
        <f t="shared" si="57"/>
        <v>0</v>
      </c>
      <c r="Q548" s="1">
        <v>0</v>
      </c>
      <c r="R548" s="1">
        <v>0</v>
      </c>
      <c r="S548" s="1">
        <v>0</v>
      </c>
      <c r="T548" s="1">
        <v>0</v>
      </c>
      <c r="U548" s="4" t="s">
        <v>34</v>
      </c>
      <c r="V548">
        <v>0.42</v>
      </c>
      <c r="W548">
        <v>0.3</v>
      </c>
      <c r="X548" s="14">
        <v>0.73</v>
      </c>
      <c r="Y548" s="14">
        <v>2.38</v>
      </c>
      <c r="Z548" s="14">
        <v>0.25</v>
      </c>
      <c r="AA548" s="5">
        <f t="shared" si="53"/>
        <v>0</v>
      </c>
      <c r="AB548" s="15" cm="1">
        <f t="array" ref="AB548">_xlfn.SWITCH(U548,"夏",122,"冬",90,"春",153,"秋",153,0)</f>
        <v>153</v>
      </c>
      <c r="AC548" s="16">
        <f t="shared" si="54"/>
        <v>0</v>
      </c>
      <c r="AD548" s="5">
        <f>IFERROR(AA548/D548,0)</f>
        <v>0</v>
      </c>
      <c r="AE548" s="15">
        <f t="shared" si="55"/>
        <v>0.41917808219178082</v>
      </c>
      <c r="AF548" s="5">
        <f>IFERROR(AD548*AE548*48,0)</f>
        <v>0</v>
      </c>
    </row>
    <row r="549" spans="1:32" x14ac:dyDescent="0.15">
      <c r="A549" s="8">
        <v>45735</v>
      </c>
      <c r="B549" s="1" t="s">
        <v>38</v>
      </c>
      <c r="C549" s="1" t="s">
        <v>57</v>
      </c>
      <c r="D549" s="9">
        <v>547.83000000000004</v>
      </c>
      <c r="E549" s="6">
        <v>6.36</v>
      </c>
      <c r="F549" s="10">
        <v>0.85416666666666696</v>
      </c>
      <c r="G549" s="1">
        <v>12.9</v>
      </c>
      <c r="H549" s="1">
        <v>74.3</v>
      </c>
      <c r="I549" s="1">
        <v>13.6</v>
      </c>
      <c r="J549" s="1">
        <v>0.14000000000000001</v>
      </c>
      <c r="K549" s="1">
        <v>270</v>
      </c>
      <c r="L549" s="1">
        <v>1390</v>
      </c>
      <c r="M549" s="6">
        <f t="shared" si="58"/>
        <v>13.904085067088033</v>
      </c>
      <c r="N549" s="1">
        <v>0</v>
      </c>
      <c r="O549" s="1">
        <v>0</v>
      </c>
      <c r="P549" s="12">
        <f t="shared" si="57"/>
        <v>0</v>
      </c>
      <c r="Q549" s="1">
        <v>0</v>
      </c>
      <c r="R549" s="1">
        <v>0</v>
      </c>
      <c r="S549" s="1">
        <v>0</v>
      </c>
      <c r="T549" s="1">
        <v>0</v>
      </c>
      <c r="U549" s="4" t="s">
        <v>34</v>
      </c>
      <c r="V549">
        <v>0.42</v>
      </c>
      <c r="W549">
        <v>0.3</v>
      </c>
      <c r="X549" s="14">
        <v>0.73</v>
      </c>
      <c r="Y549" s="14">
        <v>2.38</v>
      </c>
      <c r="Z549" s="14">
        <v>0.25</v>
      </c>
      <c r="AA549" s="5">
        <f t="shared" si="53"/>
        <v>0</v>
      </c>
      <c r="AB549" s="15" cm="1">
        <f t="array" ref="AB549">_xlfn.SWITCH(U549,"夏",122,"冬",90,"春",153,"秋",153,0)</f>
        <v>153</v>
      </c>
      <c r="AC549" s="16">
        <f t="shared" si="54"/>
        <v>0</v>
      </c>
      <c r="AD549" s="5">
        <f>IFERROR(AA549/D549,0)</f>
        <v>0</v>
      </c>
      <c r="AE549" s="15">
        <f t="shared" si="55"/>
        <v>0.41917808219178082</v>
      </c>
      <c r="AF549" s="5">
        <f>IFERROR(AD549*AE549*48,0)</f>
        <v>0</v>
      </c>
    </row>
    <row r="550" spans="1:32" x14ac:dyDescent="0.15">
      <c r="A550" s="8">
        <v>45735</v>
      </c>
      <c r="B550" s="1" t="s">
        <v>38</v>
      </c>
      <c r="C550" s="1" t="s">
        <v>57</v>
      </c>
      <c r="D550" s="9">
        <v>547.83000000000004</v>
      </c>
      <c r="E550" s="6">
        <v>6.36</v>
      </c>
      <c r="F550" s="10">
        <v>0.875</v>
      </c>
      <c r="G550" s="1">
        <v>12.3</v>
      </c>
      <c r="H550" s="1">
        <v>75.3</v>
      </c>
      <c r="I550" s="1">
        <v>13</v>
      </c>
      <c r="J550" s="1">
        <v>0.16</v>
      </c>
      <c r="K550" s="1">
        <v>230</v>
      </c>
      <c r="L550" s="1">
        <v>1460</v>
      </c>
      <c r="M550" s="6">
        <f t="shared" si="58"/>
        <v>13.331478595885756</v>
      </c>
      <c r="N550" s="1">
        <v>0</v>
      </c>
      <c r="O550" s="1">
        <v>0</v>
      </c>
      <c r="P550" s="12">
        <f t="shared" si="57"/>
        <v>0</v>
      </c>
      <c r="Q550" s="1">
        <v>0</v>
      </c>
      <c r="R550" s="1">
        <v>0</v>
      </c>
      <c r="S550" s="1">
        <v>0</v>
      </c>
      <c r="T550" s="1">
        <v>0</v>
      </c>
      <c r="U550" s="4" t="s">
        <v>34</v>
      </c>
      <c r="V550">
        <v>0.42</v>
      </c>
      <c r="W550">
        <v>0.3</v>
      </c>
      <c r="X550" s="14">
        <v>0.73</v>
      </c>
      <c r="Y550" s="14">
        <v>2.38</v>
      </c>
      <c r="Z550" s="14">
        <v>0.25</v>
      </c>
      <c r="AA550" s="5">
        <f t="shared" si="53"/>
        <v>0</v>
      </c>
      <c r="AB550" s="15" cm="1">
        <f t="array" ref="AB550">_xlfn.SWITCH(U550,"夏",122,"冬",90,"春",153,"秋",153,0)</f>
        <v>153</v>
      </c>
      <c r="AC550" s="16">
        <f t="shared" si="54"/>
        <v>0</v>
      </c>
      <c r="AD550" s="5">
        <f>IFERROR(AA550/D550,0)</f>
        <v>0</v>
      </c>
      <c r="AE550" s="15">
        <f t="shared" si="55"/>
        <v>0.41917808219178082</v>
      </c>
      <c r="AF550" s="5">
        <f>IFERROR(AD550*AE550*48,0)</f>
        <v>0</v>
      </c>
    </row>
    <row r="551" spans="1:32" x14ac:dyDescent="0.15">
      <c r="A551" s="8">
        <v>45735</v>
      </c>
      <c r="B551" s="1" t="s">
        <v>38</v>
      </c>
      <c r="C551" s="1" t="s">
        <v>57</v>
      </c>
      <c r="D551" s="9">
        <v>547.83000000000004</v>
      </c>
      <c r="E551" s="6">
        <v>6.36</v>
      </c>
      <c r="F551" s="10">
        <v>0.89583333333333304</v>
      </c>
      <c r="G551" s="1">
        <v>11.7</v>
      </c>
      <c r="H551" s="1">
        <v>76.3</v>
      </c>
      <c r="I551" s="1">
        <v>0</v>
      </c>
      <c r="J551" s="1">
        <v>0.18</v>
      </c>
      <c r="K551" s="1">
        <v>190</v>
      </c>
      <c r="L551" s="1">
        <v>1530</v>
      </c>
      <c r="M551" s="6">
        <f t="shared" si="58"/>
        <v>-7.1217678345376498</v>
      </c>
      <c r="N551" s="1">
        <v>0</v>
      </c>
      <c r="O551" s="1">
        <v>0</v>
      </c>
      <c r="P551" s="12">
        <f t="shared" si="57"/>
        <v>0</v>
      </c>
      <c r="Q551" s="1">
        <v>0</v>
      </c>
      <c r="R551" s="1">
        <v>0</v>
      </c>
      <c r="S551" s="1">
        <v>0</v>
      </c>
      <c r="T551" s="1">
        <v>0</v>
      </c>
      <c r="U551" s="4" t="s">
        <v>34</v>
      </c>
      <c r="V551">
        <v>0.42</v>
      </c>
      <c r="W551">
        <v>0.3</v>
      </c>
      <c r="X551" s="14">
        <v>0.73</v>
      </c>
      <c r="Y551" s="14">
        <v>2.38</v>
      </c>
      <c r="Z551" s="14">
        <v>0.25</v>
      </c>
      <c r="AA551" s="5">
        <f t="shared" si="53"/>
        <v>0</v>
      </c>
      <c r="AB551" s="15" cm="1">
        <f t="array" ref="AB551">_xlfn.SWITCH(U551,"夏",122,"冬",90,"春",153,"秋",153,0)</f>
        <v>153</v>
      </c>
      <c r="AC551" s="16">
        <f t="shared" si="54"/>
        <v>0</v>
      </c>
      <c r="AD551" s="5">
        <f>IFERROR(AA551/D551,0)</f>
        <v>0</v>
      </c>
      <c r="AE551" s="15">
        <f t="shared" si="55"/>
        <v>0.41917808219178082</v>
      </c>
      <c r="AF551" s="5">
        <f>IFERROR(AD551*AE551*48,0)</f>
        <v>0</v>
      </c>
    </row>
    <row r="552" spans="1:32" x14ac:dyDescent="0.15">
      <c r="A552" s="8">
        <v>45735</v>
      </c>
      <c r="B552" s="1" t="s">
        <v>38</v>
      </c>
      <c r="C552" s="1" t="s">
        <v>57</v>
      </c>
      <c r="D552" s="9">
        <v>547.83000000000004</v>
      </c>
      <c r="E552" s="6">
        <v>6.36</v>
      </c>
      <c r="F552" s="10">
        <v>0.91666666666666696</v>
      </c>
      <c r="G552" s="1">
        <v>11.1</v>
      </c>
      <c r="H552" s="1">
        <v>77.3</v>
      </c>
      <c r="I552" s="1">
        <v>11.8</v>
      </c>
      <c r="J552" s="1">
        <v>0.16</v>
      </c>
      <c r="K552" s="1">
        <v>150</v>
      </c>
      <c r="L552" s="1">
        <v>1600</v>
      </c>
      <c r="M552" s="6">
        <f t="shared" si="58"/>
        <v>12.135674221206386</v>
      </c>
      <c r="N552" s="1">
        <v>0.7</v>
      </c>
      <c r="O552" s="11" cm="1">
        <f t="array" ref="O552">ROUND(_xlfn.SWITCH(C552,"建筑专教",IF(S552&gt;0.1,1.38,1.28),"阶梯教室",IF(S552&gt;0.1,1.15,1.05),"公共教室",IF(S552&gt;0.1,1.22,1.12),IF(S552&gt;0.1,1.2,1.1))+(MOD(ROW()*11,31)/31-0.5)*0.06,2)</f>
        <v>1.17</v>
      </c>
      <c r="P552" s="12">
        <f t="shared" si="57"/>
        <v>0</v>
      </c>
      <c r="Q552" s="13">
        <f t="shared" si="56"/>
        <v>-4.2794817382431312</v>
      </c>
      <c r="R552" s="1">
        <v>0</v>
      </c>
      <c r="S552" s="1">
        <v>0.161</v>
      </c>
      <c r="T552" s="1">
        <v>3.2000000000000001E-2</v>
      </c>
      <c r="U552" s="4" t="s">
        <v>34</v>
      </c>
      <c r="V552">
        <v>0.42</v>
      </c>
      <c r="W552">
        <v>0.3</v>
      </c>
      <c r="X552" s="14">
        <v>0.73</v>
      </c>
      <c r="Y552" s="14">
        <v>2.38</v>
      </c>
      <c r="Z552" s="14">
        <v>0.25</v>
      </c>
      <c r="AA552" s="5">
        <f t="shared" ref="AA552:AA615" si="59">R552+S552+T552</f>
        <v>0.193</v>
      </c>
      <c r="AB552" s="15" cm="1">
        <f t="array" ref="AB552">_xlfn.SWITCH(U552,"夏",122,"冬",90,"春",153,"秋",153,0)</f>
        <v>153</v>
      </c>
      <c r="AC552" s="16">
        <f t="shared" ref="AC552:AC615" si="60">AA552*AB552</f>
        <v>29.529</v>
      </c>
      <c r="AD552" s="5">
        <f>IFERROR(AA552/D552,0)</f>
        <v>3.5229907087965244E-4</v>
      </c>
      <c r="AE552" s="15">
        <f t="shared" ref="AE552:AE615" si="61">IF(U552="夏",122/365,IF(U552="冬",90/365,IF(OR(U552="春",U552="秋"),153/365,0)))</f>
        <v>0.41917808219178082</v>
      </c>
      <c r="AF552" s="5">
        <f>IFERROR(AD552*AE552*48,0)</f>
        <v>7.0884503466853909E-3</v>
      </c>
    </row>
    <row r="553" spans="1:32" x14ac:dyDescent="0.15">
      <c r="A553" s="8">
        <v>45736</v>
      </c>
      <c r="B553" s="1" t="s">
        <v>32</v>
      </c>
      <c r="C553" s="1" t="s">
        <v>33</v>
      </c>
      <c r="D553" s="9">
        <v>125.5308</v>
      </c>
      <c r="E553" s="6">
        <v>3.15</v>
      </c>
      <c r="F553" s="10">
        <v>0.33333333333333298</v>
      </c>
      <c r="G553" s="1">
        <v>18.2</v>
      </c>
      <c r="H553" s="1">
        <v>63.5</v>
      </c>
      <c r="I553" s="1">
        <v>18.5</v>
      </c>
      <c r="J553" s="1">
        <v>7.0000000000000007E-2</v>
      </c>
      <c r="K553" s="1">
        <v>490</v>
      </c>
      <c r="L553" s="1">
        <v>1635</v>
      </c>
      <c r="M553" s="6">
        <f t="shared" si="58"/>
        <v>18.581814950084265</v>
      </c>
      <c r="N553" s="1">
        <v>0.7</v>
      </c>
      <c r="O553" s="11" cm="1">
        <f t="array" ref="O553">ROUND(_xlfn.SWITCH(C553,"建筑专教",IF(S553&gt;0.1,1.38,1.28),"阶梯教室",IF(S553&gt;0.1,1.15,1.05),"公共教室",IF(S553&gt;0.1,1.22,1.12),IF(S553&gt;0.1,1.2,1.1))+(MOD(ROW()*11,31)/31-0.5)*0.06,2)</f>
        <v>1.18</v>
      </c>
      <c r="P553" s="12">
        <f t="shared" si="57"/>
        <v>0.09</v>
      </c>
      <c r="Q553" s="13">
        <f t="shared" si="56"/>
        <v>-1.9124546249476697</v>
      </c>
      <c r="R553" s="1">
        <v>0</v>
      </c>
      <c r="S553" s="1">
        <v>0.16</v>
      </c>
      <c r="T553" s="1">
        <v>3.5000000000000003E-2</v>
      </c>
      <c r="U553" s="4" t="s">
        <v>34</v>
      </c>
      <c r="V553">
        <v>0.41</v>
      </c>
      <c r="W553">
        <v>0.3</v>
      </c>
      <c r="X553" s="14">
        <v>0.73</v>
      </c>
      <c r="Y553" s="14">
        <v>2.38</v>
      </c>
      <c r="Z553" s="14">
        <v>0.25</v>
      </c>
      <c r="AA553" s="5">
        <f t="shared" si="59"/>
        <v>0.19500000000000001</v>
      </c>
      <c r="AB553" s="15" cm="1">
        <f t="array" ref="AB553">_xlfn.SWITCH(U553,"夏",122,"冬",90,"春",153,"秋",153,0)</f>
        <v>153</v>
      </c>
      <c r="AC553" s="16">
        <f t="shared" si="60"/>
        <v>29.835000000000001</v>
      </c>
      <c r="AD553" s="5">
        <f>IFERROR(AA553/D553,0)</f>
        <v>1.5534036268389909E-3</v>
      </c>
      <c r="AE553" s="15">
        <f t="shared" si="61"/>
        <v>0.41917808219178082</v>
      </c>
      <c r="AF553" s="5">
        <f>IFERROR(AD553*AE553*48,0)</f>
        <v>3.1255332152069999E-2</v>
      </c>
    </row>
    <row r="554" spans="1:32" x14ac:dyDescent="0.15">
      <c r="A554" s="8">
        <v>45736</v>
      </c>
      <c r="B554" s="1" t="s">
        <v>32</v>
      </c>
      <c r="C554" s="1" t="s">
        <v>33</v>
      </c>
      <c r="D554" s="9">
        <v>125.5308</v>
      </c>
      <c r="E554" s="6">
        <v>3.15</v>
      </c>
      <c r="F554" s="10">
        <v>0.35416666666666702</v>
      </c>
      <c r="G554" s="1">
        <v>18.600000000000001</v>
      </c>
      <c r="H554" s="1">
        <v>62.8</v>
      </c>
      <c r="I554" s="1">
        <v>18.899999999999999</v>
      </c>
      <c r="J554" s="1">
        <v>0.05</v>
      </c>
      <c r="K554" s="1">
        <v>528</v>
      </c>
      <c r="L554" s="1">
        <v>1705</v>
      </c>
      <c r="M554" s="6">
        <f t="shared" si="58"/>
        <v>18.966589287785951</v>
      </c>
      <c r="N554" s="1">
        <v>0.7</v>
      </c>
      <c r="O554" s="11" cm="1">
        <f t="array" ref="O554">ROUND(_xlfn.SWITCH(C554,"建筑专教",IF(S554&gt;0.1,1.38,1.28),"阶梯教室",IF(S554&gt;0.1,1.15,1.05),"公共教室",IF(S554&gt;0.1,1.22,1.12),IF(S554&gt;0.1,1.2,1.1))+(MOD(ROW()*11,31)/31-0.5)*0.06,2)</f>
        <v>1.2</v>
      </c>
      <c r="P554" s="12">
        <f t="shared" si="57"/>
        <v>0.13</v>
      </c>
      <c r="Q554" s="13">
        <f t="shared" si="56"/>
        <v>-1.7137252018937483</v>
      </c>
      <c r="R554" s="1">
        <v>0</v>
      </c>
      <c r="S554" s="1">
        <v>0.158</v>
      </c>
      <c r="T554" s="1">
        <v>0.03</v>
      </c>
      <c r="U554" s="4" t="s">
        <v>34</v>
      </c>
      <c r="V554">
        <v>0.41</v>
      </c>
      <c r="W554">
        <v>0.3</v>
      </c>
      <c r="X554" s="14">
        <v>0.73</v>
      </c>
      <c r="Y554" s="14">
        <v>2.38</v>
      </c>
      <c r="Z554" s="14">
        <v>0.25</v>
      </c>
      <c r="AA554" s="5">
        <f t="shared" si="59"/>
        <v>0.188</v>
      </c>
      <c r="AB554" s="15" cm="1">
        <f t="array" ref="AB554">_xlfn.SWITCH(U554,"夏",122,"冬",90,"春",153,"秋",153,0)</f>
        <v>153</v>
      </c>
      <c r="AC554" s="16">
        <f t="shared" si="60"/>
        <v>28.763999999999999</v>
      </c>
      <c r="AD554" s="5">
        <f>IFERROR(AA554/D554,0)</f>
        <v>1.4976404197216938E-3</v>
      </c>
      <c r="AE554" s="15">
        <f t="shared" si="61"/>
        <v>0.41917808219178082</v>
      </c>
      <c r="AF554" s="5">
        <f>IFERROR(AD554*AE554*48,0)</f>
        <v>3.0133345869687994E-2</v>
      </c>
    </row>
    <row r="555" spans="1:32" x14ac:dyDescent="0.15">
      <c r="A555" s="8">
        <v>45736</v>
      </c>
      <c r="B555" s="1" t="s">
        <v>32</v>
      </c>
      <c r="C555" s="1" t="s">
        <v>33</v>
      </c>
      <c r="D555" s="9">
        <v>125.5308</v>
      </c>
      <c r="E555" s="6">
        <v>3.15</v>
      </c>
      <c r="F555" s="10">
        <v>0.375</v>
      </c>
      <c r="G555" s="1">
        <v>19</v>
      </c>
      <c r="H555" s="1">
        <v>62.2</v>
      </c>
      <c r="I555" s="1">
        <v>19.3</v>
      </c>
      <c r="J555" s="1">
        <v>7.0000000000000007E-2</v>
      </c>
      <c r="K555" s="1">
        <v>585</v>
      </c>
      <c r="L555" s="1">
        <v>1775</v>
      </c>
      <c r="M555" s="6">
        <f t="shared" si="58"/>
        <v>19.381145740064142</v>
      </c>
      <c r="N555" s="1">
        <v>0.7</v>
      </c>
      <c r="O555" s="11" cm="1">
        <f t="array" ref="O555">ROUND(_xlfn.SWITCH(C555,"建筑专教",IF(S555&gt;0.1,1.38,1.28),"阶梯教室",IF(S555&gt;0.1,1.15,1.05),"公共教室",IF(S555&gt;0.1,1.22,1.12),IF(S555&gt;0.1,1.2,1.1))+(MOD(ROW()*11,31)/31-0.5)*0.06,2)</f>
        <v>1.23</v>
      </c>
      <c r="P555" s="12">
        <f t="shared" si="57"/>
        <v>0.18</v>
      </c>
      <c r="Q555" s="13">
        <f t="shared" si="56"/>
        <v>-1.4868309647993672</v>
      </c>
      <c r="R555" s="1">
        <v>0</v>
      </c>
      <c r="S555" s="1">
        <v>0.156</v>
      </c>
      <c r="T555" s="1">
        <v>5.0000000000000001E-3</v>
      </c>
      <c r="U555" s="4" t="s">
        <v>34</v>
      </c>
      <c r="V555">
        <v>0.41</v>
      </c>
      <c r="W555">
        <v>0.3</v>
      </c>
      <c r="X555" s="14">
        <v>0.73</v>
      </c>
      <c r="Y555" s="14">
        <v>2.38</v>
      </c>
      <c r="Z555" s="14">
        <v>0.25</v>
      </c>
      <c r="AA555" s="5">
        <f t="shared" si="59"/>
        <v>0.161</v>
      </c>
      <c r="AB555" s="15" cm="1">
        <f t="array" ref="AB555">_xlfn.SWITCH(U555,"夏",122,"冬",90,"春",153,"秋",153,0)</f>
        <v>153</v>
      </c>
      <c r="AC555" s="16">
        <f t="shared" si="60"/>
        <v>24.632999999999999</v>
      </c>
      <c r="AD555" s="5">
        <f>IFERROR(AA555/D555,0)</f>
        <v>1.2825537636978336E-3</v>
      </c>
      <c r="AE555" s="15">
        <f t="shared" si="61"/>
        <v>0.41917808219178082</v>
      </c>
      <c r="AF555" s="5">
        <f>IFERROR(AD555*AE555*48,0)</f>
        <v>2.5805684494785999E-2</v>
      </c>
    </row>
    <row r="556" spans="1:32" x14ac:dyDescent="0.15">
      <c r="A556" s="8">
        <v>45736</v>
      </c>
      <c r="B556" s="1" t="s">
        <v>32</v>
      </c>
      <c r="C556" s="1" t="s">
        <v>33</v>
      </c>
      <c r="D556" s="9">
        <v>125.5308</v>
      </c>
      <c r="E556" s="6">
        <v>3.15</v>
      </c>
      <c r="F556" s="10">
        <v>0.39583333333333298</v>
      </c>
      <c r="G556" s="1">
        <v>19.399999999999999</v>
      </c>
      <c r="H556" s="1">
        <v>61.5</v>
      </c>
      <c r="I556" s="1">
        <v>19.7</v>
      </c>
      <c r="J556" s="1">
        <v>0.05</v>
      </c>
      <c r="K556" s="1">
        <v>598</v>
      </c>
      <c r="L556" s="1">
        <v>1845</v>
      </c>
      <c r="M556" s="6">
        <f t="shared" si="58"/>
        <v>19.766045302289683</v>
      </c>
      <c r="N556" s="1">
        <v>0.7</v>
      </c>
      <c r="O556" s="11" cm="1">
        <f t="array" ref="O556">ROUND(_xlfn.SWITCH(C556,"建筑专教",IF(S556&gt;0.1,1.38,1.28),"阶梯教室",IF(S556&gt;0.1,1.15,1.05),"公共教室",IF(S556&gt;0.1,1.22,1.12),IF(S556&gt;0.1,1.2,1.1))+(MOD(ROW()*11,31)/31-0.5)*0.06,2)</f>
        <v>1.19</v>
      </c>
      <c r="P556" s="12">
        <f t="shared" si="57"/>
        <v>0.2</v>
      </c>
      <c r="Q556" s="13">
        <f t="shared" si="56"/>
        <v>-1.5012210570400617</v>
      </c>
      <c r="R556" s="1">
        <v>0</v>
      </c>
      <c r="S556" s="1">
        <v>0.154</v>
      </c>
      <c r="T556" s="1">
        <v>2.5000000000000001E-2</v>
      </c>
      <c r="U556" s="4" t="s">
        <v>34</v>
      </c>
      <c r="V556">
        <v>0.41</v>
      </c>
      <c r="W556">
        <v>0.3</v>
      </c>
      <c r="X556" s="14">
        <v>0.73</v>
      </c>
      <c r="Y556" s="14">
        <v>2.38</v>
      </c>
      <c r="Z556" s="14">
        <v>0.25</v>
      </c>
      <c r="AA556" s="5">
        <f t="shared" si="59"/>
        <v>0.17899999999999999</v>
      </c>
      <c r="AB556" s="15" cm="1">
        <f t="array" ref="AB556">_xlfn.SWITCH(U556,"夏",122,"冬",90,"春",153,"秋",153,0)</f>
        <v>153</v>
      </c>
      <c r="AC556" s="16">
        <f t="shared" si="60"/>
        <v>27.387</v>
      </c>
      <c r="AD556" s="5">
        <f>IFERROR(AA556/D556,0)</f>
        <v>1.4259448677137402E-3</v>
      </c>
      <c r="AE556" s="15">
        <f t="shared" si="61"/>
        <v>0.41917808219178082</v>
      </c>
      <c r="AF556" s="5">
        <f>IFERROR(AD556*AE556*48,0)</f>
        <v>2.8690792078053994E-2</v>
      </c>
    </row>
    <row r="557" spans="1:32" x14ac:dyDescent="0.15">
      <c r="A557" s="8">
        <v>45736</v>
      </c>
      <c r="B557" s="1" t="s">
        <v>32</v>
      </c>
      <c r="C557" s="1" t="s">
        <v>33</v>
      </c>
      <c r="D557" s="9">
        <v>125.5308</v>
      </c>
      <c r="E557" s="6">
        <v>3.15</v>
      </c>
      <c r="F557" s="10">
        <v>0.41666666666666702</v>
      </c>
      <c r="G557" s="1">
        <v>19.7</v>
      </c>
      <c r="H557" s="1">
        <v>61</v>
      </c>
      <c r="I557" s="1">
        <v>20</v>
      </c>
      <c r="J557" s="1">
        <v>7.0000000000000007E-2</v>
      </c>
      <c r="K557" s="1">
        <v>560</v>
      </c>
      <c r="L557" s="1">
        <v>1915</v>
      </c>
      <c r="M557" s="6">
        <f t="shared" si="58"/>
        <v>20.080566152950439</v>
      </c>
      <c r="N557" s="1">
        <v>0.7</v>
      </c>
      <c r="O557" s="11" cm="1">
        <f t="array" ref="O557">ROUND(_xlfn.SWITCH(C557,"建筑专教",IF(S557&gt;0.1,1.38,1.28),"阶梯教室",IF(S557&gt;0.1,1.15,1.05),"公共教室",IF(S557&gt;0.1,1.22,1.12),IF(S557&gt;0.1,1.2,1.1))+(MOD(ROW()*11,31)/31-0.5)*0.06,2)</f>
        <v>1.21</v>
      </c>
      <c r="P557" s="12">
        <f t="shared" si="57"/>
        <v>0.16</v>
      </c>
      <c r="Q557" s="13">
        <f t="shared" si="56"/>
        <v>-1.3414589718752195</v>
      </c>
      <c r="R557" s="1">
        <v>0</v>
      </c>
      <c r="S557" s="1">
        <v>0.152</v>
      </c>
      <c r="T557" s="1">
        <v>3.2000000000000001E-2</v>
      </c>
      <c r="U557" s="4" t="s">
        <v>34</v>
      </c>
      <c r="V557">
        <v>0.41</v>
      </c>
      <c r="W557">
        <v>0.3</v>
      </c>
      <c r="X557" s="14">
        <v>0.73</v>
      </c>
      <c r="Y557" s="14">
        <v>2.38</v>
      </c>
      <c r="Z557" s="14">
        <v>0.25</v>
      </c>
      <c r="AA557" s="5">
        <f t="shared" si="59"/>
        <v>0.184</v>
      </c>
      <c r="AB557" s="15" cm="1">
        <f t="array" ref="AB557">_xlfn.SWITCH(U557,"夏",122,"冬",90,"春",153,"秋",153,0)</f>
        <v>153</v>
      </c>
      <c r="AC557" s="16">
        <f t="shared" si="60"/>
        <v>28.152000000000001</v>
      </c>
      <c r="AD557" s="5">
        <f>IFERROR(AA557/D557,0)</f>
        <v>1.4657757299403812E-3</v>
      </c>
      <c r="AE557" s="15">
        <f t="shared" si="61"/>
        <v>0.41917808219178082</v>
      </c>
      <c r="AF557" s="5">
        <f>IFERROR(AD557*AE557*48,0)</f>
        <v>2.9492210851184003E-2</v>
      </c>
    </row>
    <row r="558" spans="1:32" x14ac:dyDescent="0.15">
      <c r="A558" s="8">
        <v>45736</v>
      </c>
      <c r="B558" s="1" t="s">
        <v>32</v>
      </c>
      <c r="C558" s="1" t="s">
        <v>33</v>
      </c>
      <c r="D558" s="9">
        <v>125.5308</v>
      </c>
      <c r="E558" s="6">
        <v>3.15</v>
      </c>
      <c r="F558" s="10">
        <v>0.4375</v>
      </c>
      <c r="G558" s="1">
        <v>20.100000000000001</v>
      </c>
      <c r="H558" s="1">
        <v>60.4</v>
      </c>
      <c r="I558" s="1">
        <v>20.399999999999999</v>
      </c>
      <c r="J558" s="1">
        <v>0.05</v>
      </c>
      <c r="K558" s="1">
        <v>595</v>
      </c>
      <c r="L558" s="1">
        <v>1985</v>
      </c>
      <c r="M558" s="6">
        <f t="shared" si="58"/>
        <v>20.465574163480483</v>
      </c>
      <c r="N558" s="1">
        <v>0.7</v>
      </c>
      <c r="O558" s="11" cm="1">
        <f t="array" ref="O558">ROUND(_xlfn.SWITCH(C558,"建筑专教",IF(S558&gt;0.1,1.38,1.28),"阶梯教室",IF(S558&gt;0.1,1.15,1.05),"公共教室",IF(S558&gt;0.1,1.22,1.12),IF(S558&gt;0.1,1.2,1.1))+(MOD(ROW()*11,31)/31-0.5)*0.06,2)</f>
        <v>1.17</v>
      </c>
      <c r="P558" s="12">
        <f t="shared" si="57"/>
        <v>0.19</v>
      </c>
      <c r="Q558" s="13">
        <f t="shared" ref="Q558:Q621" si="62">(0.303*EXP(-0.036*(O558*58.15))+0.028)*((O558*58.15)-0.00305*(5733-6.99*(O558*58.15)-(EXP(16.6536-4030.183/(G558+235))*(H558/100)))-0.42*((O558*58.15)-58.15)-0.000017*(O558*58.15)*(5867-(EXP(16.6536-4030.183/(G558+235))*(H558/100)))-0.0014*(O558*58.15)*(34-G558)-0.0000000396*IF(N558*0.155&gt;0.078,1.05+0.645*N558*0.155,1)*(POWER((35.7-0.028*(O558*58.15)-N558*0.155*(0.0000000396*IF(N558*0.155&gt;0.078,1.05+0.645*N558*0.155,1)*(POWER((35.7-0.028*(O558*58.15)-N558*0.155*0.1)+273,4)-POWER(M558+273,4))+IF(N558*0.155&gt;0.078,1.05+0.645*N558*0.155,1)*IF(J558&lt;0.2,2.38*ABS(35.7-0.028*(O558*58.15)-G558)^0.25,12.1*SQRT(J558))*(35.7-0.028*(O558*58.15)-G558))+273),4)-POWER(M558+273,4))-IF(N558*0.155&gt;0.078,1.05+0.645*N558*0.155,1)*IF(J558&lt;0.2,2.38*ABS(35.7-0.028*(O558*58.15)-N558*0.155*0.1-G558)^0.25,12.1*SQRT(J558))*(35.7-0.028*(O558*58.15)-N558*0.155*0.1-G558))</f>
        <v>-1.3518563830644068</v>
      </c>
      <c r="R558" s="1">
        <v>0</v>
      </c>
      <c r="S558" s="1">
        <v>0.15</v>
      </c>
      <c r="T558" s="1">
        <v>2.8000000000000001E-2</v>
      </c>
      <c r="U558" s="4" t="s">
        <v>34</v>
      </c>
      <c r="V558">
        <v>0.41</v>
      </c>
      <c r="W558">
        <v>0.3</v>
      </c>
      <c r="X558" s="14">
        <v>0.73</v>
      </c>
      <c r="Y558" s="14">
        <v>2.38</v>
      </c>
      <c r="Z558" s="14">
        <v>0.25</v>
      </c>
      <c r="AA558" s="5">
        <f t="shared" si="59"/>
        <v>0.17799999999999999</v>
      </c>
      <c r="AB558" s="15" cm="1">
        <f t="array" ref="AB558">_xlfn.SWITCH(U558,"夏",122,"冬",90,"春",153,"秋",153,0)</f>
        <v>153</v>
      </c>
      <c r="AC558" s="16">
        <f t="shared" si="60"/>
        <v>27.233999999999998</v>
      </c>
      <c r="AD558" s="5">
        <f>IFERROR(AA558/D558,0)</f>
        <v>1.4179786952684121E-3</v>
      </c>
      <c r="AE558" s="15">
        <f t="shared" si="61"/>
        <v>0.41917808219178082</v>
      </c>
      <c r="AF558" s="5">
        <f>IFERROR(AD558*AE558*48,0)</f>
        <v>2.8530508323427999E-2</v>
      </c>
    </row>
    <row r="559" spans="1:32" x14ac:dyDescent="0.15">
      <c r="A559" s="8">
        <v>45736</v>
      </c>
      <c r="B559" s="1" t="s">
        <v>32</v>
      </c>
      <c r="C559" s="1" t="s">
        <v>33</v>
      </c>
      <c r="D559" s="9">
        <v>125.5308</v>
      </c>
      <c r="E559" s="6">
        <v>3.15</v>
      </c>
      <c r="F559" s="10">
        <v>0.45833333333333298</v>
      </c>
      <c r="G559" s="1">
        <v>20.399999999999999</v>
      </c>
      <c r="H559" s="1">
        <v>59.8</v>
      </c>
      <c r="I559" s="1">
        <v>20.7</v>
      </c>
      <c r="J559" s="1">
        <v>7.0000000000000007E-2</v>
      </c>
      <c r="K559" s="1">
        <v>585</v>
      </c>
      <c r="L559" s="1">
        <v>2055</v>
      </c>
      <c r="M559" s="6">
        <f t="shared" si="58"/>
        <v>20.779992070109529</v>
      </c>
      <c r="N559" s="1">
        <v>0.7</v>
      </c>
      <c r="O559" s="11" cm="1">
        <f t="array" ref="O559">ROUND(_xlfn.SWITCH(C559,"建筑专教",IF(S559&gt;0.1,1.38,1.28),"阶梯教室",IF(S559&gt;0.1,1.15,1.05),"公共教室",IF(S559&gt;0.1,1.22,1.12),IF(S559&gt;0.1,1.2,1.1))+(MOD(ROW()*11,31)/31-0.5)*0.06,2)</f>
        <v>1.19</v>
      </c>
      <c r="P559" s="12">
        <f t="shared" si="57"/>
        <v>0.18</v>
      </c>
      <c r="Q559" s="13">
        <f t="shared" si="62"/>
        <v>-1.192972688547334</v>
      </c>
      <c r="R559" s="1">
        <v>0</v>
      </c>
      <c r="S559" s="1">
        <v>0.14799999999999999</v>
      </c>
      <c r="T559" s="1">
        <v>3.2000000000000001E-2</v>
      </c>
      <c r="U559" s="4" t="s">
        <v>34</v>
      </c>
      <c r="V559">
        <v>0.41</v>
      </c>
      <c r="W559">
        <v>0.3</v>
      </c>
      <c r="X559" s="14">
        <v>0.73</v>
      </c>
      <c r="Y559" s="14">
        <v>2.38</v>
      </c>
      <c r="Z559" s="14">
        <v>0.25</v>
      </c>
      <c r="AA559" s="5">
        <f t="shared" si="59"/>
        <v>0.18</v>
      </c>
      <c r="AB559" s="15" cm="1">
        <f t="array" ref="AB559">_xlfn.SWITCH(U559,"夏",122,"冬",90,"春",153,"秋",153,0)</f>
        <v>153</v>
      </c>
      <c r="AC559" s="16">
        <f t="shared" si="60"/>
        <v>27.54</v>
      </c>
      <c r="AD559" s="5">
        <f>IFERROR(AA559/D559,0)</f>
        <v>1.4339110401590685E-3</v>
      </c>
      <c r="AE559" s="15">
        <f t="shared" si="61"/>
        <v>0.41917808219178082</v>
      </c>
      <c r="AF559" s="5">
        <f>IFERROR(AD559*AE559*48,0)</f>
        <v>2.8851075832679998E-2</v>
      </c>
    </row>
    <row r="560" spans="1:32" x14ac:dyDescent="0.15">
      <c r="A560" s="8">
        <v>45736</v>
      </c>
      <c r="B560" s="1" t="s">
        <v>32</v>
      </c>
      <c r="C560" s="1" t="s">
        <v>33</v>
      </c>
      <c r="D560" s="9">
        <v>125.5308</v>
      </c>
      <c r="E560" s="6">
        <v>3.15</v>
      </c>
      <c r="F560" s="10">
        <v>0.47916666666666702</v>
      </c>
      <c r="G560" s="1">
        <v>20.8</v>
      </c>
      <c r="H560" s="1">
        <v>59.2</v>
      </c>
      <c r="I560" s="1">
        <v>21.1</v>
      </c>
      <c r="J560" s="1">
        <v>0.09</v>
      </c>
      <c r="K560" s="1">
        <v>498</v>
      </c>
      <c r="L560" s="1">
        <v>2125</v>
      </c>
      <c r="M560" s="6">
        <f t="shared" si="58"/>
        <v>21.192626138708818</v>
      </c>
      <c r="N560" s="1">
        <v>0.7</v>
      </c>
      <c r="O560" s="11" cm="1">
        <f t="array" ref="O560">ROUND(_xlfn.SWITCH(C560,"建筑专教",IF(S560&gt;0.1,1.38,1.28),"阶梯教室",IF(S560&gt;0.1,1.15,1.05),"公共教室",IF(S560&gt;0.1,1.22,1.12),IF(S560&gt;0.1,1.2,1.1))+(MOD(ROW()*11,31)/31-0.5)*0.06,2)</f>
        <v>1.21</v>
      </c>
      <c r="P560" s="12">
        <f t="shared" si="57"/>
        <v>0.1</v>
      </c>
      <c r="Q560" s="13">
        <f t="shared" si="62"/>
        <v>-1.0114200722571327</v>
      </c>
      <c r="R560" s="1">
        <v>0</v>
      </c>
      <c r="S560" s="1">
        <v>0.14599999999999999</v>
      </c>
      <c r="T560" s="1">
        <v>3.7999999999999999E-2</v>
      </c>
      <c r="U560" s="4" t="s">
        <v>34</v>
      </c>
      <c r="V560">
        <v>0.41</v>
      </c>
      <c r="W560">
        <v>0.3</v>
      </c>
      <c r="X560" s="14">
        <v>0.73</v>
      </c>
      <c r="Y560" s="14">
        <v>2.38</v>
      </c>
      <c r="Z560" s="14">
        <v>0.25</v>
      </c>
      <c r="AA560" s="5">
        <f t="shared" si="59"/>
        <v>0.184</v>
      </c>
      <c r="AB560" s="15" cm="1">
        <f t="array" ref="AB560">_xlfn.SWITCH(U560,"夏",122,"冬",90,"春",153,"秋",153,0)</f>
        <v>153</v>
      </c>
      <c r="AC560" s="16">
        <f t="shared" si="60"/>
        <v>28.152000000000001</v>
      </c>
      <c r="AD560" s="5">
        <f>IFERROR(AA560/D560,0)</f>
        <v>1.4657757299403812E-3</v>
      </c>
      <c r="AE560" s="15">
        <f t="shared" si="61"/>
        <v>0.41917808219178082</v>
      </c>
      <c r="AF560" s="5">
        <f>IFERROR(AD560*AE560*48,0)</f>
        <v>2.9492210851184003E-2</v>
      </c>
    </row>
    <row r="561" spans="1:32" x14ac:dyDescent="0.15">
      <c r="A561" s="8">
        <v>45736</v>
      </c>
      <c r="B561" s="1" t="s">
        <v>32</v>
      </c>
      <c r="C561" s="1" t="s">
        <v>33</v>
      </c>
      <c r="D561" s="9">
        <v>125.5308</v>
      </c>
      <c r="E561" s="6">
        <v>3.15</v>
      </c>
      <c r="F561" s="10">
        <v>0.5</v>
      </c>
      <c r="G561" s="1">
        <v>21.2</v>
      </c>
      <c r="H561" s="1">
        <v>58.6</v>
      </c>
      <c r="I561" s="1">
        <v>21.5</v>
      </c>
      <c r="J561" s="1">
        <v>0.11</v>
      </c>
      <c r="K561" s="1">
        <v>478</v>
      </c>
      <c r="L561" s="1">
        <v>198</v>
      </c>
      <c r="M561" s="6">
        <f t="shared" si="58"/>
        <v>21.604046810948887</v>
      </c>
      <c r="N561" s="1">
        <v>0.7</v>
      </c>
      <c r="O561" s="11" cm="1">
        <f t="array" ref="O561">ROUND(_xlfn.SWITCH(C561,"建筑专教",IF(S561&gt;0.1,1.38,1.28),"阶梯教室",IF(S561&gt;0.1,1.15,1.05),"公共教室",IF(S561&gt;0.1,1.22,1.12),IF(S561&gt;0.1,1.2,1.1))+(MOD(ROW()*11,31)/31-0.5)*0.06,2)</f>
        <v>1.17</v>
      </c>
      <c r="P561" s="12">
        <f t="shared" si="57"/>
        <v>0.08</v>
      </c>
      <c r="Q561" s="13">
        <f t="shared" si="62"/>
        <v>-1.0074847101218805</v>
      </c>
      <c r="R561" s="1">
        <v>0</v>
      </c>
      <c r="S561" s="1">
        <v>0.14399999999999999</v>
      </c>
      <c r="T561" s="1">
        <v>3.2000000000000001E-2</v>
      </c>
      <c r="U561" s="4" t="s">
        <v>34</v>
      </c>
      <c r="V561">
        <v>0.41</v>
      </c>
      <c r="W561">
        <v>0.3</v>
      </c>
      <c r="X561" s="14">
        <v>0.73</v>
      </c>
      <c r="Y561" s="14">
        <v>2.38</v>
      </c>
      <c r="Z561" s="14">
        <v>0.25</v>
      </c>
      <c r="AA561" s="5">
        <f t="shared" si="59"/>
        <v>0.17599999999999999</v>
      </c>
      <c r="AB561" s="15" cm="1">
        <f t="array" ref="AB561">_xlfn.SWITCH(U561,"夏",122,"冬",90,"春",153,"秋",153,0)</f>
        <v>153</v>
      </c>
      <c r="AC561" s="16">
        <f t="shared" si="60"/>
        <v>26.927999999999997</v>
      </c>
      <c r="AD561" s="5">
        <f>IFERROR(AA561/D561,0)</f>
        <v>1.4020463503777558E-3</v>
      </c>
      <c r="AE561" s="15">
        <f t="shared" si="61"/>
        <v>0.41917808219178082</v>
      </c>
      <c r="AF561" s="5">
        <f>IFERROR(AD561*AE561*48,0)</f>
        <v>2.8209940814175997E-2</v>
      </c>
    </row>
    <row r="562" spans="1:32" x14ac:dyDescent="0.15">
      <c r="A562" s="8">
        <v>45736</v>
      </c>
      <c r="B562" s="1" t="s">
        <v>32</v>
      </c>
      <c r="C562" s="1" t="s">
        <v>33</v>
      </c>
      <c r="D562" s="9">
        <v>125.5308</v>
      </c>
      <c r="E562" s="6">
        <v>3.15</v>
      </c>
      <c r="F562" s="10">
        <v>0.52083333333333304</v>
      </c>
      <c r="G562" s="1">
        <v>21.6</v>
      </c>
      <c r="H562" s="1">
        <v>58</v>
      </c>
      <c r="I562" s="1">
        <v>21.9</v>
      </c>
      <c r="J562" s="1">
        <v>0.11</v>
      </c>
      <c r="K562" s="1">
        <v>472</v>
      </c>
      <c r="L562" s="1">
        <v>265</v>
      </c>
      <c r="M562" s="6">
        <f t="shared" si="58"/>
        <v>22.003624511707642</v>
      </c>
      <c r="N562" s="1">
        <v>0.7</v>
      </c>
      <c r="O562" s="11" cm="1">
        <f t="array" ref="O562">ROUND(_xlfn.SWITCH(C562,"建筑专教",IF(S562&gt;0.1,1.38,1.28),"阶梯教室",IF(S562&gt;0.1,1.15,1.05),"公共教室",IF(S562&gt;0.1,1.22,1.12),IF(S562&gt;0.1,1.2,1.1))+(MOD(ROW()*11,31)/31-0.5)*0.06,2)</f>
        <v>1.2</v>
      </c>
      <c r="P562" s="12">
        <f t="shared" si="57"/>
        <v>7.0000000000000007E-2</v>
      </c>
      <c r="Q562" s="13">
        <f t="shared" si="62"/>
        <v>-0.80198623149215087</v>
      </c>
      <c r="R562" s="1">
        <v>0</v>
      </c>
      <c r="S562" s="1">
        <v>0.14199999999999999</v>
      </c>
      <c r="T562" s="1">
        <v>3.5000000000000003E-2</v>
      </c>
      <c r="U562" s="4" t="s">
        <v>34</v>
      </c>
      <c r="V562">
        <v>0.41</v>
      </c>
      <c r="W562">
        <v>0.3</v>
      </c>
      <c r="X562" s="14">
        <v>0.73</v>
      </c>
      <c r="Y562" s="14">
        <v>2.38</v>
      </c>
      <c r="Z562" s="14">
        <v>0.25</v>
      </c>
      <c r="AA562" s="5">
        <f t="shared" si="59"/>
        <v>0.17699999999999999</v>
      </c>
      <c r="AB562" s="15" cm="1">
        <f t="array" ref="AB562">_xlfn.SWITCH(U562,"夏",122,"冬",90,"春",153,"秋",153,0)</f>
        <v>153</v>
      </c>
      <c r="AC562" s="16">
        <f t="shared" si="60"/>
        <v>27.081</v>
      </c>
      <c r="AD562" s="5">
        <f>IFERROR(AA562/D562,0)</f>
        <v>1.4100125228230841E-3</v>
      </c>
      <c r="AE562" s="15">
        <f t="shared" si="61"/>
        <v>0.41917808219178082</v>
      </c>
      <c r="AF562" s="5">
        <f>IFERROR(AD562*AE562*48,0)</f>
        <v>2.8370224568801998E-2</v>
      </c>
    </row>
    <row r="563" spans="1:32" x14ac:dyDescent="0.15">
      <c r="A563" s="8">
        <v>45736</v>
      </c>
      <c r="B563" s="1" t="s">
        <v>32</v>
      </c>
      <c r="C563" s="1" t="s">
        <v>33</v>
      </c>
      <c r="D563" s="9">
        <v>125.5308</v>
      </c>
      <c r="E563" s="6">
        <v>3.15</v>
      </c>
      <c r="F563" s="10">
        <v>0.54166666666666696</v>
      </c>
      <c r="G563" s="1">
        <v>22</v>
      </c>
      <c r="H563" s="1">
        <v>57.4</v>
      </c>
      <c r="I563" s="1">
        <v>22.3</v>
      </c>
      <c r="J563" s="1">
        <v>0.09</v>
      </c>
      <c r="K563" s="1">
        <v>475</v>
      </c>
      <c r="L563" s="1">
        <v>675</v>
      </c>
      <c r="M563" s="6">
        <f t="shared" si="58"/>
        <v>22.391502782626162</v>
      </c>
      <c r="N563" s="1">
        <v>0.7</v>
      </c>
      <c r="O563" s="11" cm="1">
        <f t="array" ref="O563">ROUND(_xlfn.SWITCH(C563,"建筑专教",IF(S563&gt;0.1,1.38,1.28),"阶梯教室",IF(S563&gt;0.1,1.15,1.05),"公共教室",IF(S563&gt;0.1,1.22,1.12),IF(S563&gt;0.1,1.2,1.1))+(MOD(ROW()*11,31)/31-0.5)*0.06,2)</f>
        <v>1.22</v>
      </c>
      <c r="P563" s="12">
        <f t="shared" si="57"/>
        <v>7.0000000000000007E-2</v>
      </c>
      <c r="Q563" s="13">
        <f t="shared" si="62"/>
        <v>-0.63529853034015404</v>
      </c>
      <c r="R563" s="1">
        <v>0</v>
      </c>
      <c r="S563" s="1">
        <v>0.14000000000000001</v>
      </c>
      <c r="T563" s="1">
        <v>2.5000000000000001E-2</v>
      </c>
      <c r="U563" s="4" t="s">
        <v>34</v>
      </c>
      <c r="V563">
        <v>0.41</v>
      </c>
      <c r="W563">
        <v>0.3</v>
      </c>
      <c r="X563" s="14">
        <v>0.73</v>
      </c>
      <c r="Y563" s="14">
        <v>2.38</v>
      </c>
      <c r="Z563" s="14">
        <v>0.25</v>
      </c>
      <c r="AA563" s="5">
        <f t="shared" si="59"/>
        <v>0.16500000000000001</v>
      </c>
      <c r="AB563" s="15" cm="1">
        <f t="array" ref="AB563">_xlfn.SWITCH(U563,"夏",122,"冬",90,"春",153,"秋",153,0)</f>
        <v>153</v>
      </c>
      <c r="AC563" s="16">
        <f t="shared" si="60"/>
        <v>25.245000000000001</v>
      </c>
      <c r="AD563" s="5">
        <f>IFERROR(AA563/D563,0)</f>
        <v>1.3144184534791463E-3</v>
      </c>
      <c r="AE563" s="15">
        <f t="shared" si="61"/>
        <v>0.41917808219178082</v>
      </c>
      <c r="AF563" s="5">
        <f>IFERROR(AD563*AE563*48,0)</f>
        <v>2.6446819513289997E-2</v>
      </c>
    </row>
    <row r="564" spans="1:32" x14ac:dyDescent="0.15">
      <c r="A564" s="8">
        <v>45736</v>
      </c>
      <c r="B564" s="1" t="s">
        <v>32</v>
      </c>
      <c r="C564" s="1" t="s">
        <v>33</v>
      </c>
      <c r="D564" s="9">
        <v>125.5308</v>
      </c>
      <c r="E564" s="6">
        <v>3.15</v>
      </c>
      <c r="F564" s="10">
        <v>0.5625</v>
      </c>
      <c r="G564" s="1">
        <v>22.3</v>
      </c>
      <c r="H564" s="1">
        <v>56.8</v>
      </c>
      <c r="I564" s="1">
        <v>22.6</v>
      </c>
      <c r="J564" s="1">
        <v>7.0000000000000007E-2</v>
      </c>
      <c r="K564" s="1">
        <v>515</v>
      </c>
      <c r="L564" s="1">
        <v>745</v>
      </c>
      <c r="M564" s="6">
        <f t="shared" si="58"/>
        <v>22.678461078338842</v>
      </c>
      <c r="N564" s="1">
        <v>0.7</v>
      </c>
      <c r="O564" s="11" cm="1">
        <f t="array" ref="O564">ROUND(_xlfn.SWITCH(C564,"建筑专教",IF(S564&gt;0.1,1.38,1.28),"阶梯教室",IF(S564&gt;0.1,1.15,1.05),"公共教室",IF(S564&gt;0.1,1.22,1.12),IF(S564&gt;0.1,1.2,1.1))+(MOD(ROW()*11,31)/31-0.5)*0.06,2)</f>
        <v>1.18</v>
      </c>
      <c r="P564" s="12">
        <f t="shared" si="57"/>
        <v>0.11</v>
      </c>
      <c r="Q564" s="13">
        <f t="shared" si="62"/>
        <v>-0.65157914947061646</v>
      </c>
      <c r="R564" s="1">
        <v>0</v>
      </c>
      <c r="S564" s="1">
        <v>0.13800000000000001</v>
      </c>
      <c r="T564" s="1">
        <v>3.2000000000000001E-2</v>
      </c>
      <c r="U564" s="4" t="s">
        <v>34</v>
      </c>
      <c r="V564">
        <v>0.41</v>
      </c>
      <c r="W564">
        <v>0.3</v>
      </c>
      <c r="X564" s="14">
        <v>0.73</v>
      </c>
      <c r="Y564" s="14">
        <v>2.38</v>
      </c>
      <c r="Z564" s="14">
        <v>0.25</v>
      </c>
      <c r="AA564" s="5">
        <f t="shared" si="59"/>
        <v>0.17</v>
      </c>
      <c r="AB564" s="15" cm="1">
        <f t="array" ref="AB564">_xlfn.SWITCH(U564,"夏",122,"冬",90,"春",153,"秋",153,0)</f>
        <v>153</v>
      </c>
      <c r="AC564" s="16">
        <f t="shared" si="60"/>
        <v>26.01</v>
      </c>
      <c r="AD564" s="5">
        <f>IFERROR(AA564/D564,0)</f>
        <v>1.3542493157057871E-3</v>
      </c>
      <c r="AE564" s="15">
        <f t="shared" si="61"/>
        <v>0.41917808219178082</v>
      </c>
      <c r="AF564" s="5">
        <f>IFERROR(AD564*AE564*48,0)</f>
        <v>2.724823828642E-2</v>
      </c>
    </row>
    <row r="565" spans="1:32" x14ac:dyDescent="0.15">
      <c r="A565" s="8">
        <v>45736</v>
      </c>
      <c r="B565" s="1" t="s">
        <v>32</v>
      </c>
      <c r="C565" s="1" t="s">
        <v>33</v>
      </c>
      <c r="D565" s="9">
        <v>125.5308</v>
      </c>
      <c r="E565" s="6">
        <v>3.15</v>
      </c>
      <c r="F565" s="10">
        <v>0.58333333333333304</v>
      </c>
      <c r="G565" s="1">
        <v>22.7</v>
      </c>
      <c r="H565" s="1">
        <v>56.2</v>
      </c>
      <c r="I565" s="1">
        <v>23</v>
      </c>
      <c r="J565" s="1">
        <v>0.05</v>
      </c>
      <c r="K565" s="1">
        <v>565</v>
      </c>
      <c r="L565" s="1">
        <v>815</v>
      </c>
      <c r="M565" s="6">
        <f t="shared" si="58"/>
        <v>23.063862930587845</v>
      </c>
      <c r="N565" s="1">
        <v>0.7</v>
      </c>
      <c r="O565" s="11" cm="1">
        <f t="array" ref="O565">ROUND(_xlfn.SWITCH(C565,"建筑专教",IF(S565&gt;0.1,1.38,1.28),"阶梯教室",IF(S565&gt;0.1,1.15,1.05),"公共教室",IF(S565&gt;0.1,1.22,1.12),IF(S565&gt;0.1,1.2,1.1))+(MOD(ROW()*11,31)/31-0.5)*0.06,2)</f>
        <v>1.2</v>
      </c>
      <c r="P565" s="12">
        <f t="shared" si="57"/>
        <v>0.16</v>
      </c>
      <c r="Q565" s="13">
        <f t="shared" si="62"/>
        <v>-0.48641627321808983</v>
      </c>
      <c r="R565" s="1">
        <v>0</v>
      </c>
      <c r="S565" s="1">
        <v>0.13600000000000001</v>
      </c>
      <c r="T565" s="1">
        <v>3.7999999999999999E-2</v>
      </c>
      <c r="U565" s="4" t="s">
        <v>34</v>
      </c>
      <c r="V565">
        <v>0.41</v>
      </c>
      <c r="W565">
        <v>0.3</v>
      </c>
      <c r="X565" s="14">
        <v>0.73</v>
      </c>
      <c r="Y565" s="14">
        <v>2.38</v>
      </c>
      <c r="Z565" s="14">
        <v>0.25</v>
      </c>
      <c r="AA565" s="5">
        <f t="shared" si="59"/>
        <v>0.17400000000000002</v>
      </c>
      <c r="AB565" s="15" cm="1">
        <f t="array" ref="AB565">_xlfn.SWITCH(U565,"夏",122,"冬",90,"春",153,"秋",153,0)</f>
        <v>153</v>
      </c>
      <c r="AC565" s="16">
        <f t="shared" si="60"/>
        <v>26.622000000000003</v>
      </c>
      <c r="AD565" s="5">
        <f>IFERROR(AA565/D565,0)</f>
        <v>1.3861140054870996E-3</v>
      </c>
      <c r="AE565" s="15">
        <f t="shared" si="61"/>
        <v>0.41917808219178082</v>
      </c>
      <c r="AF565" s="5">
        <f>IFERROR(AD565*AE565*48,0)</f>
        <v>2.7889373304923998E-2</v>
      </c>
    </row>
    <row r="566" spans="1:32" x14ac:dyDescent="0.15">
      <c r="A566" s="8">
        <v>45736</v>
      </c>
      <c r="B566" s="1" t="s">
        <v>32</v>
      </c>
      <c r="C566" s="1" t="s">
        <v>33</v>
      </c>
      <c r="D566" s="9">
        <v>125.5308</v>
      </c>
      <c r="E566" s="6">
        <v>3.15</v>
      </c>
      <c r="F566" s="10">
        <v>0.60416666666666696</v>
      </c>
      <c r="G566" s="1">
        <v>23.1</v>
      </c>
      <c r="H566" s="1">
        <v>55.6</v>
      </c>
      <c r="I566" s="1">
        <v>23.4</v>
      </c>
      <c r="J566" s="1">
        <v>7.0000000000000007E-2</v>
      </c>
      <c r="K566" s="1">
        <v>595</v>
      </c>
      <c r="L566" s="1">
        <v>885</v>
      </c>
      <c r="M566" s="6">
        <f t="shared" si="58"/>
        <v>23.477828131489844</v>
      </c>
      <c r="N566" s="1">
        <v>0.7</v>
      </c>
      <c r="O566" s="11" cm="1">
        <f t="array" ref="O566">ROUND(_xlfn.SWITCH(C566,"建筑专教",IF(S566&gt;0.1,1.38,1.28),"阶梯教室",IF(S566&gt;0.1,1.15,1.05),"公共教室",IF(S566&gt;0.1,1.22,1.12),IF(S566&gt;0.1,1.2,1.1))+(MOD(ROW()*11,31)/31-0.5)*0.06,2)</f>
        <v>1.22</v>
      </c>
      <c r="P566" s="12">
        <f t="shared" si="57"/>
        <v>0.19</v>
      </c>
      <c r="Q566" s="13">
        <f t="shared" si="62"/>
        <v>-0.32513516716065394</v>
      </c>
      <c r="R566" s="1">
        <v>0</v>
      </c>
      <c r="S566" s="1">
        <v>0.13400000000000001</v>
      </c>
      <c r="T566" s="1">
        <v>3.2000000000000001E-2</v>
      </c>
      <c r="U566" s="4" t="s">
        <v>34</v>
      </c>
      <c r="V566">
        <v>0.41</v>
      </c>
      <c r="W566">
        <v>0.3</v>
      </c>
      <c r="X566" s="14">
        <v>0.73</v>
      </c>
      <c r="Y566" s="14">
        <v>2.38</v>
      </c>
      <c r="Z566" s="14">
        <v>0.25</v>
      </c>
      <c r="AA566" s="5">
        <f t="shared" si="59"/>
        <v>0.16600000000000001</v>
      </c>
      <c r="AB566" s="15" cm="1">
        <f t="array" ref="AB566">_xlfn.SWITCH(U566,"夏",122,"冬",90,"春",153,"秋",153,0)</f>
        <v>153</v>
      </c>
      <c r="AC566" s="16">
        <f t="shared" si="60"/>
        <v>25.398</v>
      </c>
      <c r="AD566" s="5">
        <f>IFERROR(AA566/D566,0)</f>
        <v>1.3223846259244744E-3</v>
      </c>
      <c r="AE566" s="15">
        <f t="shared" si="61"/>
        <v>0.41917808219178082</v>
      </c>
      <c r="AF566" s="5">
        <f>IFERROR(AD566*AE566*48,0)</f>
        <v>2.6607103267916002E-2</v>
      </c>
    </row>
    <row r="567" spans="1:32" x14ac:dyDescent="0.15">
      <c r="A567" s="8">
        <v>45736</v>
      </c>
      <c r="B567" s="1" t="s">
        <v>32</v>
      </c>
      <c r="C567" s="1" t="s">
        <v>33</v>
      </c>
      <c r="D567" s="9">
        <v>125.5308</v>
      </c>
      <c r="E567" s="6">
        <v>3.15</v>
      </c>
      <c r="F567" s="10">
        <v>0.625</v>
      </c>
      <c r="G567" s="1">
        <v>23.4</v>
      </c>
      <c r="H567" s="1">
        <v>55</v>
      </c>
      <c r="I567" s="1">
        <v>23.7</v>
      </c>
      <c r="J567" s="1">
        <v>0.09</v>
      </c>
      <c r="K567" s="1">
        <v>560</v>
      </c>
      <c r="L567" s="1">
        <v>955</v>
      </c>
      <c r="M567" s="6">
        <f t="shared" si="58"/>
        <v>23.79021503080719</v>
      </c>
      <c r="N567" s="1">
        <v>0.7</v>
      </c>
      <c r="O567" s="11" cm="1">
        <f t="array" ref="O567">ROUND(_xlfn.SWITCH(C567,"建筑专教",IF(S567&gt;0.1,1.38,1.28),"阶梯教室",IF(S567&gt;0.1,1.15,1.05),"公共教室",IF(S567&gt;0.1,1.22,1.12),IF(S567&gt;0.1,1.2,1.1))+(MOD(ROW()*11,31)/31-0.5)*0.06,2)</f>
        <v>1.18</v>
      </c>
      <c r="P567" s="12">
        <f t="shared" si="57"/>
        <v>0.16</v>
      </c>
      <c r="Q567" s="13">
        <f t="shared" si="62"/>
        <v>-0.32766547977230515</v>
      </c>
      <c r="R567" s="1">
        <v>0</v>
      </c>
      <c r="S567" s="1">
        <v>0.13200000000000001</v>
      </c>
      <c r="T567" s="1">
        <v>8.0000000000000002E-3</v>
      </c>
      <c r="U567" s="4" t="s">
        <v>34</v>
      </c>
      <c r="V567">
        <v>0.41</v>
      </c>
      <c r="W567">
        <v>0.3</v>
      </c>
      <c r="X567" s="14">
        <v>0.73</v>
      </c>
      <c r="Y567" s="14">
        <v>2.38</v>
      </c>
      <c r="Z567" s="14">
        <v>0.25</v>
      </c>
      <c r="AA567" s="5">
        <f t="shared" si="59"/>
        <v>0.14000000000000001</v>
      </c>
      <c r="AB567" s="15" cm="1">
        <f t="array" ref="AB567">_xlfn.SWITCH(U567,"夏",122,"冬",90,"春",153,"秋",153,0)</f>
        <v>153</v>
      </c>
      <c r="AC567" s="16">
        <f t="shared" si="60"/>
        <v>21.42</v>
      </c>
      <c r="AD567" s="5">
        <f>IFERROR(AA567/D567,0)</f>
        <v>1.1152641423459423E-3</v>
      </c>
      <c r="AE567" s="15">
        <f t="shared" si="61"/>
        <v>0.41917808219178082</v>
      </c>
      <c r="AF567" s="5">
        <f>IFERROR(AD567*AE567*48,0)</f>
        <v>2.2439725647639998E-2</v>
      </c>
    </row>
    <row r="568" spans="1:32" x14ac:dyDescent="0.15">
      <c r="A568" s="8">
        <v>45736</v>
      </c>
      <c r="B568" s="1" t="s">
        <v>32</v>
      </c>
      <c r="C568" s="1" t="s">
        <v>33</v>
      </c>
      <c r="D568" s="9">
        <v>125.5308</v>
      </c>
      <c r="E568" s="6">
        <v>3.15</v>
      </c>
      <c r="F568" s="10">
        <v>0.64583333333333304</v>
      </c>
      <c r="G568" s="1">
        <v>23.8</v>
      </c>
      <c r="H568" s="1">
        <v>54.4</v>
      </c>
      <c r="I568" s="1">
        <v>24.1</v>
      </c>
      <c r="J568" s="1">
        <v>7.0000000000000007E-2</v>
      </c>
      <c r="K568" s="1">
        <v>585</v>
      </c>
      <c r="L568" s="1">
        <v>1025</v>
      </c>
      <c r="M568" s="6">
        <f t="shared" si="58"/>
        <v>24.17727987363844</v>
      </c>
      <c r="N568" s="1">
        <v>0.7</v>
      </c>
      <c r="O568" s="11" cm="1">
        <f t="array" ref="O568">ROUND(_xlfn.SWITCH(C568,"建筑专教",IF(S568&gt;0.1,1.38,1.28),"阶梯教室",IF(S568&gt;0.1,1.15,1.05),"公共教室",IF(S568&gt;0.1,1.22,1.12),IF(S568&gt;0.1,1.2,1.1))+(MOD(ROW()*11,31)/31-0.5)*0.06,2)</f>
        <v>1.2</v>
      </c>
      <c r="P568" s="12">
        <f t="shared" si="57"/>
        <v>0.18</v>
      </c>
      <c r="Q568" s="13">
        <f t="shared" si="62"/>
        <v>-0.17123650056243994</v>
      </c>
      <c r="R568" s="1">
        <v>0</v>
      </c>
      <c r="S568" s="1">
        <v>0.13</v>
      </c>
      <c r="T568" s="1">
        <v>2.8000000000000001E-2</v>
      </c>
      <c r="U568" s="4" t="s">
        <v>34</v>
      </c>
      <c r="V568">
        <v>0.41</v>
      </c>
      <c r="W568">
        <v>0.3</v>
      </c>
      <c r="X568" s="14">
        <v>0.73</v>
      </c>
      <c r="Y568" s="14">
        <v>2.38</v>
      </c>
      <c r="Z568" s="14">
        <v>0.25</v>
      </c>
      <c r="AA568" s="5">
        <f t="shared" si="59"/>
        <v>0.158</v>
      </c>
      <c r="AB568" s="15" cm="1">
        <f t="array" ref="AB568">_xlfn.SWITCH(U568,"夏",122,"冬",90,"春",153,"秋",153,0)</f>
        <v>153</v>
      </c>
      <c r="AC568" s="16">
        <f t="shared" si="60"/>
        <v>24.173999999999999</v>
      </c>
      <c r="AD568" s="5">
        <f>IFERROR(AA568/D568,0)</f>
        <v>1.2586552463618491E-3</v>
      </c>
      <c r="AE568" s="15">
        <f t="shared" si="61"/>
        <v>0.41917808219178082</v>
      </c>
      <c r="AF568" s="5">
        <f>IFERROR(AD568*AE568*48,0)</f>
        <v>2.5324833230907999E-2</v>
      </c>
    </row>
    <row r="569" spans="1:32" x14ac:dyDescent="0.15">
      <c r="A569" s="8">
        <v>45736</v>
      </c>
      <c r="B569" s="1" t="s">
        <v>32</v>
      </c>
      <c r="C569" s="1" t="s">
        <v>33</v>
      </c>
      <c r="D569" s="9">
        <v>125.5308</v>
      </c>
      <c r="E569" s="6">
        <v>3.15</v>
      </c>
      <c r="F569" s="10">
        <v>0.66666666666666696</v>
      </c>
      <c r="G569" s="1">
        <v>24.1</v>
      </c>
      <c r="H569" s="1">
        <v>53.8</v>
      </c>
      <c r="I569" s="1">
        <v>24.4</v>
      </c>
      <c r="J569" s="1">
        <v>0.05</v>
      </c>
      <c r="K569" s="1">
        <v>575</v>
      </c>
      <c r="L569" s="1">
        <v>1095</v>
      </c>
      <c r="M569" s="6">
        <f t="shared" si="58"/>
        <v>24.462966102984922</v>
      </c>
      <c r="N569" s="1">
        <v>0.7</v>
      </c>
      <c r="O569" s="11" cm="1">
        <f t="array" ref="O569">ROUND(_xlfn.SWITCH(C569,"建筑专教",IF(S569&gt;0.1,1.38,1.28),"阶梯教室",IF(S569&gt;0.1,1.15,1.05),"公共教室",IF(S569&gt;0.1,1.22,1.12),IF(S569&gt;0.1,1.2,1.1))+(MOD(ROW()*11,31)/31-0.5)*0.06,2)</f>
        <v>1.22</v>
      </c>
      <c r="P569" s="12">
        <f t="shared" si="57"/>
        <v>0.17</v>
      </c>
      <c r="Q569" s="13">
        <f t="shared" si="62"/>
        <v>-4.939389897316785E-2</v>
      </c>
      <c r="R569" s="1">
        <v>0</v>
      </c>
      <c r="S569" s="1">
        <v>0.128</v>
      </c>
      <c r="T569" s="1">
        <v>3.5000000000000003E-2</v>
      </c>
      <c r="U569" s="4" t="s">
        <v>34</v>
      </c>
      <c r="V569">
        <v>0.41</v>
      </c>
      <c r="W569">
        <v>0.3</v>
      </c>
      <c r="X569" s="14">
        <v>0.73</v>
      </c>
      <c r="Y569" s="14">
        <v>2.38</v>
      </c>
      <c r="Z569" s="14">
        <v>0.25</v>
      </c>
      <c r="AA569" s="5">
        <f t="shared" si="59"/>
        <v>0.16300000000000001</v>
      </c>
      <c r="AB569" s="15" cm="1">
        <f t="array" ref="AB569">_xlfn.SWITCH(U569,"夏",122,"冬",90,"春",153,"秋",153,0)</f>
        <v>153</v>
      </c>
      <c r="AC569" s="16">
        <f t="shared" si="60"/>
        <v>24.939</v>
      </c>
      <c r="AD569" s="5">
        <f>IFERROR(AA569/D569,0)</f>
        <v>1.2984861085884899E-3</v>
      </c>
      <c r="AE569" s="15">
        <f t="shared" si="61"/>
        <v>0.41917808219178082</v>
      </c>
      <c r="AF569" s="5">
        <f>IFERROR(AD569*AE569*48,0)</f>
        <v>2.6126252004038002E-2</v>
      </c>
    </row>
    <row r="570" spans="1:32" x14ac:dyDescent="0.15">
      <c r="A570" s="8">
        <v>45736</v>
      </c>
      <c r="B570" s="1" t="s">
        <v>32</v>
      </c>
      <c r="C570" s="1" t="s">
        <v>33</v>
      </c>
      <c r="D570" s="9">
        <v>125.5308</v>
      </c>
      <c r="E570" s="6">
        <v>3.15</v>
      </c>
      <c r="F570" s="10">
        <v>0.6875</v>
      </c>
      <c r="G570" s="1">
        <v>24.5</v>
      </c>
      <c r="H570" s="1">
        <v>53.2</v>
      </c>
      <c r="I570" s="1">
        <v>24.8</v>
      </c>
      <c r="J570" s="1">
        <v>7.0000000000000007E-2</v>
      </c>
      <c r="K570" s="1">
        <v>498</v>
      </c>
      <c r="L570" s="1">
        <v>1165</v>
      </c>
      <c r="M570" s="6">
        <f t="shared" si="58"/>
        <v>24.876736751314809</v>
      </c>
      <c r="N570" s="1">
        <v>0.7</v>
      </c>
      <c r="O570" s="11" cm="1">
        <f t="array" ref="O570">ROUND(_xlfn.SWITCH(C570,"建筑专教",IF(S570&gt;0.1,1.38,1.28),"阶梯教室",IF(S570&gt;0.1,1.15,1.05),"公共教室",IF(S570&gt;0.1,1.22,1.12),IF(S570&gt;0.1,1.2,1.1))+(MOD(ROW()*11,31)/31-0.5)*0.06,2)</f>
        <v>1.19</v>
      </c>
      <c r="P570" s="12">
        <f t="shared" si="57"/>
        <v>0.1</v>
      </c>
      <c r="Q570" s="13">
        <f t="shared" si="62"/>
        <v>5.4128069306419637E-3</v>
      </c>
      <c r="R570" s="1">
        <v>0</v>
      </c>
      <c r="S570" s="1">
        <v>0.126</v>
      </c>
      <c r="T570" s="1">
        <v>2.8000000000000001E-2</v>
      </c>
      <c r="U570" s="4" t="s">
        <v>34</v>
      </c>
      <c r="V570">
        <v>0.41</v>
      </c>
      <c r="W570">
        <v>0.3</v>
      </c>
      <c r="X570" s="14">
        <v>0.73</v>
      </c>
      <c r="Y570" s="14">
        <v>2.38</v>
      </c>
      <c r="Z570" s="14">
        <v>0.25</v>
      </c>
      <c r="AA570" s="5">
        <f t="shared" si="59"/>
        <v>0.154</v>
      </c>
      <c r="AB570" s="15" cm="1">
        <f t="array" ref="AB570">_xlfn.SWITCH(U570,"夏",122,"冬",90,"春",153,"秋",153,0)</f>
        <v>153</v>
      </c>
      <c r="AC570" s="16">
        <f t="shared" si="60"/>
        <v>23.562000000000001</v>
      </c>
      <c r="AD570" s="5">
        <f>IFERROR(AA570/D570,0)</f>
        <v>1.2267905565805364E-3</v>
      </c>
      <c r="AE570" s="15">
        <f t="shared" si="61"/>
        <v>0.41917808219178082</v>
      </c>
      <c r="AF570" s="5">
        <f>IFERROR(AD570*AE570*48,0)</f>
        <v>2.4683698212403994E-2</v>
      </c>
    </row>
    <row r="571" spans="1:32" x14ac:dyDescent="0.15">
      <c r="A571" s="8">
        <v>45736</v>
      </c>
      <c r="B571" s="1" t="s">
        <v>32</v>
      </c>
      <c r="C571" s="1" t="s">
        <v>33</v>
      </c>
      <c r="D571" s="9">
        <v>125.5308</v>
      </c>
      <c r="E571" s="6">
        <v>3.15</v>
      </c>
      <c r="F571" s="10">
        <v>0.70833333333333304</v>
      </c>
      <c r="G571" s="1">
        <v>24.8</v>
      </c>
      <c r="H571" s="1">
        <v>52.6</v>
      </c>
      <c r="I571" s="1">
        <v>25.1</v>
      </c>
      <c r="J571" s="1">
        <v>0.09</v>
      </c>
      <c r="K571" s="1">
        <v>478</v>
      </c>
      <c r="L571" s="1">
        <v>1235</v>
      </c>
      <c r="M571" s="6">
        <f t="shared" si="58"/>
        <v>25.188951319315493</v>
      </c>
      <c r="N571" s="1">
        <v>0.7</v>
      </c>
      <c r="O571" s="11" cm="1">
        <f t="array" ref="O571">ROUND(_xlfn.SWITCH(C571,"建筑专教",IF(S571&gt;0.1,1.38,1.28),"阶梯教室",IF(S571&gt;0.1,1.15,1.05),"公共教室",IF(S571&gt;0.1,1.22,1.12),IF(S571&gt;0.1,1.2,1.1))+(MOD(ROW()*11,31)/31-0.5)*0.06,2)</f>
        <v>1.21</v>
      </c>
      <c r="P571" s="12">
        <f t="shared" si="57"/>
        <v>0.08</v>
      </c>
      <c r="Q571" s="13">
        <f t="shared" si="62"/>
        <v>0.12692740930724397</v>
      </c>
      <c r="R571" s="1">
        <v>0</v>
      </c>
      <c r="S571" s="1">
        <v>0.124</v>
      </c>
      <c r="T571" s="1">
        <v>3.5000000000000003E-2</v>
      </c>
      <c r="U571" s="4" t="s">
        <v>34</v>
      </c>
      <c r="V571">
        <v>0.41</v>
      </c>
      <c r="W571">
        <v>0.3</v>
      </c>
      <c r="X571" s="14">
        <v>0.73</v>
      </c>
      <c r="Y571" s="14">
        <v>2.38</v>
      </c>
      <c r="Z571" s="14">
        <v>0.25</v>
      </c>
      <c r="AA571" s="5">
        <f t="shared" si="59"/>
        <v>0.159</v>
      </c>
      <c r="AB571" s="15" cm="1">
        <f t="array" ref="AB571">_xlfn.SWITCH(U571,"夏",122,"冬",90,"春",153,"秋",153,0)</f>
        <v>153</v>
      </c>
      <c r="AC571" s="16">
        <f t="shared" si="60"/>
        <v>24.327000000000002</v>
      </c>
      <c r="AD571" s="5">
        <f>IFERROR(AA571/D571,0)</f>
        <v>1.2666214188071772E-3</v>
      </c>
      <c r="AE571" s="15">
        <f t="shared" si="61"/>
        <v>0.41917808219178082</v>
      </c>
      <c r="AF571" s="5">
        <f>IFERROR(AD571*AE571*48,0)</f>
        <v>2.5485116985533997E-2</v>
      </c>
    </row>
    <row r="572" spans="1:32" x14ac:dyDescent="0.15">
      <c r="A572" s="8">
        <v>45736</v>
      </c>
      <c r="B572" s="1" t="s">
        <v>32</v>
      </c>
      <c r="C572" s="1" t="s">
        <v>33</v>
      </c>
      <c r="D572" s="9">
        <v>125.5308</v>
      </c>
      <c r="E572" s="6">
        <v>3.15</v>
      </c>
      <c r="F572" s="10">
        <v>0.72916666666666696</v>
      </c>
      <c r="G572" s="1">
        <v>25</v>
      </c>
      <c r="H572" s="1">
        <v>52</v>
      </c>
      <c r="I572" s="1">
        <v>25.3</v>
      </c>
      <c r="J572" s="1">
        <v>0.11</v>
      </c>
      <c r="K572" s="1">
        <v>472</v>
      </c>
      <c r="L572" s="1">
        <v>1305</v>
      </c>
      <c r="M572" s="6">
        <f t="shared" si="58"/>
        <v>25.400125534527206</v>
      </c>
      <c r="N572" s="1">
        <v>0</v>
      </c>
      <c r="O572" s="1">
        <v>0</v>
      </c>
      <c r="P572" s="12">
        <f t="shared" si="57"/>
        <v>0</v>
      </c>
      <c r="Q572" s="1">
        <v>0</v>
      </c>
      <c r="R572" s="1">
        <v>0</v>
      </c>
      <c r="S572" s="1">
        <v>0</v>
      </c>
      <c r="T572" s="1">
        <v>0</v>
      </c>
      <c r="U572" s="4" t="s">
        <v>34</v>
      </c>
      <c r="V572">
        <v>0.41</v>
      </c>
      <c r="W572">
        <v>0.3</v>
      </c>
      <c r="X572" s="14">
        <v>0.73</v>
      </c>
      <c r="Y572" s="14">
        <v>2.38</v>
      </c>
      <c r="Z572" s="14">
        <v>0.25</v>
      </c>
      <c r="AA572" s="5">
        <f t="shared" si="59"/>
        <v>0</v>
      </c>
      <c r="AB572" s="15" cm="1">
        <f t="array" ref="AB572">_xlfn.SWITCH(U572,"夏",122,"冬",90,"春",153,"秋",153,0)</f>
        <v>153</v>
      </c>
      <c r="AC572" s="16">
        <f t="shared" si="60"/>
        <v>0</v>
      </c>
      <c r="AD572" s="5">
        <f>IFERROR(AA572/D572,0)</f>
        <v>0</v>
      </c>
      <c r="AE572" s="15">
        <f t="shared" si="61"/>
        <v>0.41917808219178082</v>
      </c>
      <c r="AF572" s="5">
        <f>IFERROR(AD572*AE572*48,0)</f>
        <v>0</v>
      </c>
    </row>
    <row r="573" spans="1:32" x14ac:dyDescent="0.15">
      <c r="A573" s="8">
        <v>45736</v>
      </c>
      <c r="B573" s="1" t="s">
        <v>32</v>
      </c>
      <c r="C573" s="1" t="s">
        <v>33</v>
      </c>
      <c r="D573" s="9">
        <v>125.5308</v>
      </c>
      <c r="E573" s="6">
        <v>3.15</v>
      </c>
      <c r="F573" s="10">
        <v>0.75</v>
      </c>
      <c r="G573" s="1">
        <v>25.2</v>
      </c>
      <c r="H573" s="1">
        <v>51.4</v>
      </c>
      <c r="I573" s="1">
        <v>25.5</v>
      </c>
      <c r="J573" s="1">
        <v>0.09</v>
      </c>
      <c r="K573" s="1">
        <v>475</v>
      </c>
      <c r="L573" s="1">
        <v>1375</v>
      </c>
      <c r="M573" s="6">
        <f t="shared" si="58"/>
        <v>25.588594595975678</v>
      </c>
      <c r="N573" s="1">
        <v>0.7</v>
      </c>
      <c r="O573" s="11" cm="1">
        <f t="array" ref="O573">ROUND(_xlfn.SWITCH(C573,"建筑专教",IF(S573&gt;0.1,1.38,1.28),"阶梯教室",IF(S573&gt;0.1,1.15,1.05),"公共教室",IF(S573&gt;0.1,1.22,1.12),IF(S573&gt;0.1,1.2,1.1))+(MOD(ROW()*11,31)/31-0.5)*0.06,2)</f>
        <v>1.19</v>
      </c>
      <c r="P573" s="12">
        <f t="shared" si="57"/>
        <v>7.0000000000000007E-2</v>
      </c>
      <c r="Q573" s="13">
        <f t="shared" si="62"/>
        <v>0.20164018248049997</v>
      </c>
      <c r="R573" s="1">
        <v>0</v>
      </c>
      <c r="S573" s="1">
        <v>0.12</v>
      </c>
      <c r="T573" s="1">
        <v>1.2E-2</v>
      </c>
      <c r="U573" s="4" t="s">
        <v>34</v>
      </c>
      <c r="V573">
        <v>0.41</v>
      </c>
      <c r="W573">
        <v>0.3</v>
      </c>
      <c r="X573" s="14">
        <v>0.73</v>
      </c>
      <c r="Y573" s="14">
        <v>2.38</v>
      </c>
      <c r="Z573" s="14">
        <v>0.25</v>
      </c>
      <c r="AA573" s="5">
        <f t="shared" si="59"/>
        <v>0.13200000000000001</v>
      </c>
      <c r="AB573" s="15" cm="1">
        <f t="array" ref="AB573">_xlfn.SWITCH(U573,"夏",122,"冬",90,"春",153,"秋",153,0)</f>
        <v>153</v>
      </c>
      <c r="AC573" s="16">
        <f t="shared" si="60"/>
        <v>20.196000000000002</v>
      </c>
      <c r="AD573" s="5">
        <f>IFERROR(AA573/D573,0)</f>
        <v>1.051534762783317E-3</v>
      </c>
      <c r="AE573" s="15">
        <f t="shared" si="61"/>
        <v>0.41917808219178082</v>
      </c>
      <c r="AF573" s="5">
        <f>IFERROR(AD573*AE573*48,0)</f>
        <v>2.1157455610632002E-2</v>
      </c>
    </row>
    <row r="574" spans="1:32" x14ac:dyDescent="0.15">
      <c r="A574" s="8">
        <v>45736</v>
      </c>
      <c r="B574" s="1" t="s">
        <v>32</v>
      </c>
      <c r="C574" s="1" t="s">
        <v>33</v>
      </c>
      <c r="D574" s="9">
        <v>125.5308</v>
      </c>
      <c r="E574" s="6">
        <v>3.15</v>
      </c>
      <c r="F574" s="10">
        <v>0.77083333333333304</v>
      </c>
      <c r="G574" s="1">
        <v>25.4</v>
      </c>
      <c r="H574" s="1">
        <v>50.8</v>
      </c>
      <c r="I574" s="1">
        <v>25.7</v>
      </c>
      <c r="J574" s="1">
        <v>7.0000000000000007E-2</v>
      </c>
      <c r="K574" s="1">
        <v>515</v>
      </c>
      <c r="L574" s="1">
        <v>1445</v>
      </c>
      <c r="M574" s="6">
        <f t="shared" si="58"/>
        <v>25.776045900871168</v>
      </c>
      <c r="N574" s="1">
        <v>0.7</v>
      </c>
      <c r="O574" s="11" cm="1">
        <f t="array" ref="O574">ROUND(_xlfn.SWITCH(C574,"建筑专教",IF(S574&gt;0.1,1.38,1.28),"阶梯教室",IF(S574&gt;0.1,1.15,1.05),"公共教室",IF(S574&gt;0.1,1.22,1.12),IF(S574&gt;0.1,1.2,1.1))+(MOD(ROW()*11,31)/31-0.5)*0.06,2)</f>
        <v>1.21</v>
      </c>
      <c r="P574" s="12">
        <f t="shared" si="57"/>
        <v>0.11</v>
      </c>
      <c r="Q574" s="13">
        <f t="shared" si="62"/>
        <v>0.28812199177031816</v>
      </c>
      <c r="R574" s="1">
        <v>0</v>
      </c>
      <c r="S574" s="1">
        <v>0.11799999999999999</v>
      </c>
      <c r="T574" s="1">
        <v>3.2000000000000001E-2</v>
      </c>
      <c r="U574" s="4" t="s">
        <v>34</v>
      </c>
      <c r="V574">
        <v>0.41</v>
      </c>
      <c r="W574">
        <v>0.3</v>
      </c>
      <c r="X574" s="14">
        <v>0.73</v>
      </c>
      <c r="Y574" s="14">
        <v>2.38</v>
      </c>
      <c r="Z574" s="14">
        <v>0.25</v>
      </c>
      <c r="AA574" s="5">
        <f t="shared" si="59"/>
        <v>0.15</v>
      </c>
      <c r="AB574" s="15" cm="1">
        <f t="array" ref="AB574">_xlfn.SWITCH(U574,"夏",122,"冬",90,"春",153,"秋",153,0)</f>
        <v>153</v>
      </c>
      <c r="AC574" s="16">
        <f t="shared" si="60"/>
        <v>22.95</v>
      </c>
      <c r="AD574" s="5">
        <f>IFERROR(AA574/D574,0)</f>
        <v>1.1949258667992237E-3</v>
      </c>
      <c r="AE574" s="15">
        <f t="shared" si="61"/>
        <v>0.41917808219178082</v>
      </c>
      <c r="AF574" s="5">
        <f>IFERROR(AD574*AE574*48,0)</f>
        <v>2.4042563193899996E-2</v>
      </c>
    </row>
    <row r="575" spans="1:32" x14ac:dyDescent="0.15">
      <c r="A575" s="8">
        <v>45736</v>
      </c>
      <c r="B575" s="1" t="s">
        <v>32</v>
      </c>
      <c r="C575" s="1" t="s">
        <v>33</v>
      </c>
      <c r="D575" s="9">
        <v>125.5308</v>
      </c>
      <c r="E575" s="6">
        <v>3.15</v>
      </c>
      <c r="F575" s="10">
        <v>0.79166666666666696</v>
      </c>
      <c r="G575" s="1">
        <v>25.6</v>
      </c>
      <c r="H575" s="1">
        <v>50.2</v>
      </c>
      <c r="I575" s="1">
        <v>25.9</v>
      </c>
      <c r="J575" s="1">
        <v>0.05</v>
      </c>
      <c r="K575" s="1">
        <v>565</v>
      </c>
      <c r="L575" s="1">
        <v>1515</v>
      </c>
      <c r="M575" s="6">
        <f t="shared" si="58"/>
        <v>25.962023747519254</v>
      </c>
      <c r="N575" s="1">
        <v>0.7</v>
      </c>
      <c r="O575" s="11" cm="1">
        <f t="array" ref="O575">ROUND(_xlfn.SWITCH(C575,"建筑专教",IF(S575&gt;0.1,1.38,1.28),"阶梯教室",IF(S575&gt;0.1,1.15,1.05),"公共教室",IF(S575&gt;0.1,1.22,1.12),IF(S575&gt;0.1,1.2,1.1))+(MOD(ROW()*11,31)/31-0.5)*0.06,2)</f>
        <v>1.17</v>
      </c>
      <c r="P575" s="12">
        <f t="shared" si="57"/>
        <v>0.16</v>
      </c>
      <c r="Q575" s="13">
        <f t="shared" si="62"/>
        <v>0.27512023704427369</v>
      </c>
      <c r="R575" s="1">
        <v>0</v>
      </c>
      <c r="S575" s="1">
        <v>0.11600000000000001</v>
      </c>
      <c r="T575" s="1">
        <v>3.7999999999999999E-2</v>
      </c>
      <c r="U575" s="4" t="s">
        <v>34</v>
      </c>
      <c r="V575">
        <v>0.41</v>
      </c>
      <c r="W575">
        <v>0.3</v>
      </c>
      <c r="X575" s="14">
        <v>0.73</v>
      </c>
      <c r="Y575" s="14">
        <v>2.38</v>
      </c>
      <c r="Z575" s="14">
        <v>0.25</v>
      </c>
      <c r="AA575" s="5">
        <f t="shared" si="59"/>
        <v>0.154</v>
      </c>
      <c r="AB575" s="15" cm="1">
        <f t="array" ref="AB575">_xlfn.SWITCH(U575,"夏",122,"冬",90,"春",153,"秋",153,0)</f>
        <v>153</v>
      </c>
      <c r="AC575" s="16">
        <f t="shared" si="60"/>
        <v>23.562000000000001</v>
      </c>
      <c r="AD575" s="5">
        <f>IFERROR(AA575/D575,0)</f>
        <v>1.2267905565805364E-3</v>
      </c>
      <c r="AE575" s="15">
        <f t="shared" si="61"/>
        <v>0.41917808219178082</v>
      </c>
      <c r="AF575" s="5">
        <f>IFERROR(AD575*AE575*48,0)</f>
        <v>2.4683698212403994E-2</v>
      </c>
    </row>
    <row r="576" spans="1:32" x14ac:dyDescent="0.15">
      <c r="A576" s="8">
        <v>45736</v>
      </c>
      <c r="B576" s="1" t="s">
        <v>32</v>
      </c>
      <c r="C576" s="1" t="s">
        <v>33</v>
      </c>
      <c r="D576" s="9">
        <v>125.5308</v>
      </c>
      <c r="E576" s="6">
        <v>3.15</v>
      </c>
      <c r="F576" s="10">
        <v>0.8125</v>
      </c>
      <c r="G576" s="1">
        <v>25.8</v>
      </c>
      <c r="H576" s="1">
        <v>49.6</v>
      </c>
      <c r="I576" s="1">
        <v>26.1</v>
      </c>
      <c r="J576" s="1">
        <v>7.0000000000000007E-2</v>
      </c>
      <c r="K576" s="1">
        <v>595</v>
      </c>
      <c r="L576" s="1">
        <v>1585</v>
      </c>
      <c r="M576" s="6">
        <f t="shared" si="58"/>
        <v>26.175741516532753</v>
      </c>
      <c r="N576" s="1">
        <v>0.7</v>
      </c>
      <c r="O576" s="11" cm="1">
        <f t="array" ref="O576">ROUND(_xlfn.SWITCH(C576,"建筑专教",IF(S576&gt;0.1,1.38,1.28),"阶梯教室",IF(S576&gt;0.1,1.15,1.05),"公共教室",IF(S576&gt;0.1,1.22,1.12),IF(S576&gt;0.1,1.2,1.1))+(MOD(ROW()*11,31)/31-0.5)*0.06,2)</f>
        <v>1.19</v>
      </c>
      <c r="P576" s="12">
        <f t="shared" si="57"/>
        <v>0.19</v>
      </c>
      <c r="Q576" s="13">
        <f t="shared" si="62"/>
        <v>0.36454692692702917</v>
      </c>
      <c r="R576" s="1">
        <v>0</v>
      </c>
      <c r="S576" s="1">
        <v>0.16700000000000001</v>
      </c>
      <c r="T576" s="1">
        <v>5.0000000000000001E-3</v>
      </c>
      <c r="U576" s="4" t="s">
        <v>34</v>
      </c>
      <c r="V576">
        <v>0.41</v>
      </c>
      <c r="W576">
        <v>0.3</v>
      </c>
      <c r="X576" s="14">
        <v>0.73</v>
      </c>
      <c r="Y576" s="14">
        <v>2.38</v>
      </c>
      <c r="Z576" s="14">
        <v>0.25</v>
      </c>
      <c r="AA576" s="5">
        <f t="shared" si="59"/>
        <v>0.17200000000000001</v>
      </c>
      <c r="AB576" s="15" cm="1">
        <f t="array" ref="AB576">_xlfn.SWITCH(U576,"夏",122,"冬",90,"春",153,"秋",153,0)</f>
        <v>153</v>
      </c>
      <c r="AC576" s="16">
        <f t="shared" si="60"/>
        <v>26.316000000000003</v>
      </c>
      <c r="AD576" s="5">
        <f>IFERROR(AA576/D576,0)</f>
        <v>1.3701816605964435E-3</v>
      </c>
      <c r="AE576" s="15">
        <f t="shared" si="61"/>
        <v>0.41917808219178082</v>
      </c>
      <c r="AF576" s="5">
        <f>IFERROR(AD576*AE576*48,0)</f>
        <v>2.7568805795672002E-2</v>
      </c>
    </row>
    <row r="577" spans="1:32" x14ac:dyDescent="0.15">
      <c r="A577" s="8">
        <v>45736</v>
      </c>
      <c r="B577" s="1" t="s">
        <v>32</v>
      </c>
      <c r="C577" s="1" t="s">
        <v>33</v>
      </c>
      <c r="D577" s="9">
        <v>125.5308</v>
      </c>
      <c r="E577" s="6">
        <v>3.15</v>
      </c>
      <c r="F577" s="10">
        <v>0.83333333333333304</v>
      </c>
      <c r="G577" s="1">
        <v>26</v>
      </c>
      <c r="H577" s="1">
        <v>49</v>
      </c>
      <c r="I577" s="1">
        <v>26.3</v>
      </c>
      <c r="J577" s="1">
        <v>0.09</v>
      </c>
      <c r="K577" s="1">
        <v>560</v>
      </c>
      <c r="L577" s="1">
        <v>1655</v>
      </c>
      <c r="M577" s="6">
        <f t="shared" si="58"/>
        <v>26.387886848748167</v>
      </c>
      <c r="N577" s="1">
        <v>0.7</v>
      </c>
      <c r="O577" s="11" cm="1">
        <f t="array" ref="O577">ROUND(_xlfn.SWITCH(C577,"建筑专教",IF(S577&gt;0.1,1.38,1.28),"阶梯教室",IF(S577&gt;0.1,1.15,1.05),"公共教室",IF(S577&gt;0.1,1.22,1.12),IF(S577&gt;0.1,1.2,1.1))+(MOD(ROW()*11,31)/31-0.5)*0.06,2)</f>
        <v>1.21</v>
      </c>
      <c r="P577" s="12">
        <f t="shared" si="57"/>
        <v>0.16</v>
      </c>
      <c r="Q577" s="13">
        <f t="shared" si="62"/>
        <v>0.45004102933183948</v>
      </c>
      <c r="R577" s="1">
        <v>0</v>
      </c>
      <c r="S577" s="1">
        <v>0.16500000000000001</v>
      </c>
      <c r="T577" s="1">
        <v>3.0000000000000001E-3</v>
      </c>
      <c r="U577" s="4" t="s">
        <v>34</v>
      </c>
      <c r="V577">
        <v>0.41</v>
      </c>
      <c r="W577">
        <v>0.3</v>
      </c>
      <c r="X577" s="14">
        <v>0.73</v>
      </c>
      <c r="Y577" s="14">
        <v>2.38</v>
      </c>
      <c r="Z577" s="14">
        <v>0.25</v>
      </c>
      <c r="AA577" s="5">
        <f t="shared" si="59"/>
        <v>0.16800000000000001</v>
      </c>
      <c r="AB577" s="15" cm="1">
        <f t="array" ref="AB577">_xlfn.SWITCH(U577,"夏",122,"冬",90,"春",153,"秋",153,0)</f>
        <v>153</v>
      </c>
      <c r="AC577" s="16">
        <f t="shared" si="60"/>
        <v>25.704000000000001</v>
      </c>
      <c r="AD577" s="5">
        <f>IFERROR(AA577/D577,0)</f>
        <v>1.3383169708151307E-3</v>
      </c>
      <c r="AE577" s="15">
        <f t="shared" si="61"/>
        <v>0.41917808219178082</v>
      </c>
      <c r="AF577" s="5">
        <f>IFERROR(AD577*AE577*48,0)</f>
        <v>2.6927670777168004E-2</v>
      </c>
    </row>
    <row r="578" spans="1:32" x14ac:dyDescent="0.15">
      <c r="A578" s="8">
        <v>45736</v>
      </c>
      <c r="B578" s="1" t="s">
        <v>32</v>
      </c>
      <c r="C578" s="1" t="s">
        <v>33</v>
      </c>
      <c r="D578" s="9">
        <v>125.5308</v>
      </c>
      <c r="E578" s="6">
        <v>3.15</v>
      </c>
      <c r="F578" s="10">
        <v>0.85416666666666696</v>
      </c>
      <c r="G578" s="1">
        <v>26.2</v>
      </c>
      <c r="H578" s="1">
        <v>48.4</v>
      </c>
      <c r="I578" s="1">
        <v>26.5</v>
      </c>
      <c r="J578" s="1">
        <v>0.09</v>
      </c>
      <c r="K578" s="1">
        <v>585</v>
      </c>
      <c r="L578" s="1">
        <v>1725</v>
      </c>
      <c r="M578" s="6">
        <f t="shared" si="58"/>
        <v>26.587711090109565</v>
      </c>
      <c r="N578" s="1">
        <v>0.7</v>
      </c>
      <c r="O578" s="11" cm="1">
        <f t="array" ref="O578">ROUND(_xlfn.SWITCH(C578,"建筑专教",IF(S578&gt;0.1,1.38,1.28),"阶梯教室",IF(S578&gt;0.1,1.15,1.05),"公共教室",IF(S578&gt;0.1,1.22,1.12),IF(S578&gt;0.1,1.2,1.1))+(MOD(ROW()*11,31)/31-0.5)*0.06,2)</f>
        <v>1.18</v>
      </c>
      <c r="P578" s="12">
        <f t="shared" si="57"/>
        <v>0.18</v>
      </c>
      <c r="Q578" s="13">
        <f t="shared" si="62"/>
        <v>0.45963809501747493</v>
      </c>
      <c r="R578" s="1">
        <v>0</v>
      </c>
      <c r="S578" s="1">
        <v>0.16300000000000001</v>
      </c>
      <c r="T578" s="1">
        <v>5.0000000000000001E-3</v>
      </c>
      <c r="U578" s="4" t="s">
        <v>34</v>
      </c>
      <c r="V578">
        <v>0.41</v>
      </c>
      <c r="W578">
        <v>0.3</v>
      </c>
      <c r="X578" s="14">
        <v>0.73</v>
      </c>
      <c r="Y578" s="14">
        <v>2.38</v>
      </c>
      <c r="Z578" s="14">
        <v>0.25</v>
      </c>
      <c r="AA578" s="5">
        <f t="shared" si="59"/>
        <v>0.16800000000000001</v>
      </c>
      <c r="AB578" s="15" cm="1">
        <f t="array" ref="AB578">_xlfn.SWITCH(U578,"夏",122,"冬",90,"春",153,"秋",153,0)</f>
        <v>153</v>
      </c>
      <c r="AC578" s="16">
        <f t="shared" si="60"/>
        <v>25.704000000000001</v>
      </c>
      <c r="AD578" s="5">
        <f>IFERROR(AA578/D578,0)</f>
        <v>1.3383169708151307E-3</v>
      </c>
      <c r="AE578" s="15">
        <f t="shared" si="61"/>
        <v>0.41917808219178082</v>
      </c>
      <c r="AF578" s="5">
        <f>IFERROR(AD578*AE578*48,0)</f>
        <v>2.6927670777168004E-2</v>
      </c>
    </row>
    <row r="579" spans="1:32" x14ac:dyDescent="0.15">
      <c r="A579" s="8">
        <v>45736</v>
      </c>
      <c r="B579" s="1" t="s">
        <v>32</v>
      </c>
      <c r="C579" s="1" t="s">
        <v>33</v>
      </c>
      <c r="D579" s="9">
        <v>125.5308</v>
      </c>
      <c r="E579" s="6">
        <v>3.15</v>
      </c>
      <c r="F579" s="10">
        <v>0.875</v>
      </c>
      <c r="G579" s="1">
        <v>26.4</v>
      </c>
      <c r="H579" s="1">
        <v>47.8</v>
      </c>
      <c r="I579" s="1">
        <v>26.7</v>
      </c>
      <c r="J579" s="1">
        <v>7.0000000000000007E-2</v>
      </c>
      <c r="K579" s="1">
        <v>575</v>
      </c>
      <c r="L579" s="1">
        <v>1795</v>
      </c>
      <c r="M579" s="6">
        <f t="shared" si="58"/>
        <v>26.775287977297921</v>
      </c>
      <c r="N579" s="1">
        <v>0.7</v>
      </c>
      <c r="O579" s="11" cm="1">
        <f t="array" ref="O579">ROUND(_xlfn.SWITCH(C579,"建筑专教",IF(S579&gt;0.1,1.38,1.28),"阶梯教室",IF(S579&gt;0.1,1.15,1.05),"公共教室",IF(S579&gt;0.1,1.22,1.12),IF(S579&gt;0.1,1.2,1.1))+(MOD(ROW()*11,31)/31-0.5)*0.06,2)</f>
        <v>1.2</v>
      </c>
      <c r="P579" s="12">
        <f t="shared" ref="P579:P642" si="63">IF(O579=0,0,ROUND(MIN(MAX((K579-400)/(320*E579*IF(C579="公共教室",0.95,IF(C579="建筑专教",0.85,IF(C579="阶梯教室",1.15,1)))),0),2),2))</f>
        <v>0.17</v>
      </c>
      <c r="Q579" s="13">
        <f t="shared" si="62"/>
        <v>0.54056854829902823</v>
      </c>
      <c r="R579" s="1">
        <v>0</v>
      </c>
      <c r="S579" s="1">
        <v>0.161</v>
      </c>
      <c r="T579" s="1">
        <v>2.5000000000000001E-2</v>
      </c>
      <c r="U579" s="4" t="s">
        <v>34</v>
      </c>
      <c r="V579">
        <v>0.41</v>
      </c>
      <c r="W579">
        <v>0.3</v>
      </c>
      <c r="X579" s="14">
        <v>0.73</v>
      </c>
      <c r="Y579" s="14">
        <v>2.38</v>
      </c>
      <c r="Z579" s="14">
        <v>0.25</v>
      </c>
      <c r="AA579" s="5">
        <f t="shared" si="59"/>
        <v>0.186</v>
      </c>
      <c r="AB579" s="15" cm="1">
        <f t="array" ref="AB579">_xlfn.SWITCH(U579,"夏",122,"冬",90,"春",153,"秋",153,0)</f>
        <v>153</v>
      </c>
      <c r="AC579" s="16">
        <f t="shared" si="60"/>
        <v>28.457999999999998</v>
      </c>
      <c r="AD579" s="5">
        <f>IFERROR(AA579/D579,0)</f>
        <v>1.4817080748310374E-3</v>
      </c>
      <c r="AE579" s="15">
        <f t="shared" si="61"/>
        <v>0.41917808219178082</v>
      </c>
      <c r="AF579" s="5">
        <f>IFERROR(AD579*AE579*48,0)</f>
        <v>2.9812778360435999E-2</v>
      </c>
    </row>
    <row r="580" spans="1:32" x14ac:dyDescent="0.15">
      <c r="A580" s="8">
        <v>45736</v>
      </c>
      <c r="B580" s="1" t="s">
        <v>32</v>
      </c>
      <c r="C580" s="1" t="s">
        <v>33</v>
      </c>
      <c r="D580" s="9">
        <v>125.5308</v>
      </c>
      <c r="E580" s="6">
        <v>3.15</v>
      </c>
      <c r="F580" s="10">
        <v>0.89583333333333304</v>
      </c>
      <c r="G580" s="1">
        <v>26.6</v>
      </c>
      <c r="H580" s="1">
        <v>47.2</v>
      </c>
      <c r="I580" s="1">
        <v>26.9</v>
      </c>
      <c r="J580" s="1">
        <v>0.05</v>
      </c>
      <c r="K580" s="1">
        <v>498</v>
      </c>
      <c r="L580" s="1">
        <v>1865</v>
      </c>
      <c r="M580" s="6">
        <f t="shared" si="58"/>
        <v>26.961405931188267</v>
      </c>
      <c r="N580" s="1">
        <v>0</v>
      </c>
      <c r="O580" s="1">
        <v>0</v>
      </c>
      <c r="P580" s="12">
        <f t="shared" si="63"/>
        <v>0</v>
      </c>
      <c r="Q580" s="1">
        <v>0</v>
      </c>
      <c r="R580" s="1">
        <v>0</v>
      </c>
      <c r="S580" s="1">
        <v>0</v>
      </c>
      <c r="T580" s="1">
        <v>0</v>
      </c>
      <c r="U580" s="4" t="s">
        <v>34</v>
      </c>
      <c r="V580">
        <v>0.41</v>
      </c>
      <c r="W580">
        <v>0.3</v>
      </c>
      <c r="X580" s="14">
        <v>0.73</v>
      </c>
      <c r="Y580" s="14">
        <v>2.38</v>
      </c>
      <c r="Z580" s="14">
        <v>0.25</v>
      </c>
      <c r="AA580" s="5">
        <f t="shared" si="59"/>
        <v>0</v>
      </c>
      <c r="AB580" s="15" cm="1">
        <f t="array" ref="AB580">_xlfn.SWITCH(U580,"夏",122,"冬",90,"春",153,"秋",153,0)</f>
        <v>153</v>
      </c>
      <c r="AC580" s="16">
        <f t="shared" si="60"/>
        <v>0</v>
      </c>
      <c r="AD580" s="5">
        <f>IFERROR(AA580/D580,0)</f>
        <v>0</v>
      </c>
      <c r="AE580" s="15">
        <f t="shared" si="61"/>
        <v>0.41917808219178082</v>
      </c>
      <c r="AF580" s="5">
        <f>IFERROR(AD580*AE580*48,0)</f>
        <v>0</v>
      </c>
    </row>
    <row r="581" spans="1:32" x14ac:dyDescent="0.15">
      <c r="A581" s="8">
        <v>45736</v>
      </c>
      <c r="B581" s="1" t="s">
        <v>32</v>
      </c>
      <c r="C581" s="1" t="s">
        <v>33</v>
      </c>
      <c r="D581" s="9">
        <v>125.5308</v>
      </c>
      <c r="E581" s="6">
        <v>3.15</v>
      </c>
      <c r="F581" s="10">
        <v>0.91666666666666696</v>
      </c>
      <c r="G581" s="1">
        <v>26.8</v>
      </c>
      <c r="H581" s="1">
        <v>46.6</v>
      </c>
      <c r="I581" s="1">
        <v>27.1</v>
      </c>
      <c r="J581" s="1">
        <v>0.03</v>
      </c>
      <c r="K581" s="1">
        <v>478</v>
      </c>
      <c r="L581" s="1">
        <v>1935</v>
      </c>
      <c r="M581" s="6">
        <f t="shared" si="58"/>
        <v>27.14510953625296</v>
      </c>
      <c r="N581" s="1">
        <v>0.7</v>
      </c>
      <c r="O581" s="11" cm="1">
        <f t="array" ref="O581">ROUND(_xlfn.SWITCH(C581,"建筑专教",IF(S581&gt;0.1,1.38,1.28),"阶梯教室",IF(S581&gt;0.1,1.15,1.05),"公共教室",IF(S581&gt;0.1,1.22,1.12),IF(S581&gt;0.1,1.2,1.1))+(MOD(ROW()*11,31)/31-0.5)*0.06,2)</f>
        <v>1.18</v>
      </c>
      <c r="P581" s="12">
        <f t="shared" si="63"/>
        <v>0.08</v>
      </c>
      <c r="Q581" s="13">
        <f t="shared" si="62"/>
        <v>0.61654235776318478</v>
      </c>
      <c r="R581" s="1">
        <v>0</v>
      </c>
      <c r="S581" s="1">
        <v>0.157</v>
      </c>
      <c r="T581" s="1">
        <v>3.2000000000000001E-2</v>
      </c>
      <c r="U581" s="4" t="s">
        <v>34</v>
      </c>
      <c r="V581">
        <v>0.41</v>
      </c>
      <c r="W581">
        <v>0.3</v>
      </c>
      <c r="X581" s="14">
        <v>0.73</v>
      </c>
      <c r="Y581" s="14">
        <v>2.38</v>
      </c>
      <c r="Z581" s="14">
        <v>0.25</v>
      </c>
      <c r="AA581" s="5">
        <f t="shared" si="59"/>
        <v>0.189</v>
      </c>
      <c r="AB581" s="15" cm="1">
        <f t="array" ref="AB581">_xlfn.SWITCH(U581,"夏",122,"冬",90,"春",153,"秋",153,0)</f>
        <v>153</v>
      </c>
      <c r="AC581" s="16">
        <f t="shared" si="60"/>
        <v>28.917000000000002</v>
      </c>
      <c r="AD581" s="5">
        <f>IFERROR(AA581/D581,0)</f>
        <v>1.5056065921670221E-3</v>
      </c>
      <c r="AE581" s="15">
        <f t="shared" si="61"/>
        <v>0.41917808219178082</v>
      </c>
      <c r="AF581" s="5">
        <f>IFERROR(AD581*AE581*48,0)</f>
        <v>3.0293629624314002E-2</v>
      </c>
    </row>
    <row r="582" spans="1:32" x14ac:dyDescent="0.15">
      <c r="A582" s="8">
        <v>45736</v>
      </c>
      <c r="B582" s="1" t="s">
        <v>35</v>
      </c>
      <c r="C582" s="1" t="s">
        <v>33</v>
      </c>
      <c r="D582" s="9">
        <v>125.5308</v>
      </c>
      <c r="E582" s="6">
        <v>3.15</v>
      </c>
      <c r="F582" s="10">
        <v>0.33333333333333298</v>
      </c>
      <c r="G582" s="1">
        <v>17.5</v>
      </c>
      <c r="H582" s="1">
        <v>65.2</v>
      </c>
      <c r="I582" s="1">
        <v>17.8</v>
      </c>
      <c r="J582" s="1">
        <v>0.06</v>
      </c>
      <c r="K582" s="1">
        <v>485</v>
      </c>
      <c r="L582" s="1">
        <v>1970</v>
      </c>
      <c r="M582" s="6">
        <f t="shared" si="58"/>
        <v>17.87512941071094</v>
      </c>
      <c r="N582" s="1">
        <v>0.7</v>
      </c>
      <c r="O582" s="11" cm="1">
        <f t="array" ref="O582">ROUND(_xlfn.SWITCH(C582,"建筑专教",IF(S582&gt;0.1,1.38,1.28),"阶梯教室",IF(S582&gt;0.1,1.15,1.05),"公共教室",IF(S582&gt;0.1,1.22,1.12),IF(S582&gt;0.1,1.2,1.1))+(MOD(ROW()*11,31)/31-0.5)*0.06,2)</f>
        <v>1.2</v>
      </c>
      <c r="P582" s="12">
        <f t="shared" si="63"/>
        <v>0.08</v>
      </c>
      <c r="Q582" s="13">
        <f t="shared" si="62"/>
        <v>-2.057019482536961</v>
      </c>
      <c r="R582" s="1">
        <v>0</v>
      </c>
      <c r="S582" s="1">
        <v>0.156</v>
      </c>
      <c r="T582" s="1">
        <v>0.03</v>
      </c>
      <c r="U582" s="4" t="s">
        <v>34</v>
      </c>
      <c r="V582">
        <v>0.41</v>
      </c>
      <c r="W582">
        <v>0.3</v>
      </c>
      <c r="X582" s="14">
        <v>0.73</v>
      </c>
      <c r="Y582" s="14">
        <v>2.38</v>
      </c>
      <c r="Z582" s="14">
        <v>0.25</v>
      </c>
      <c r="AA582" s="5">
        <f t="shared" si="59"/>
        <v>0.186</v>
      </c>
      <c r="AB582" s="15" cm="1">
        <f t="array" ref="AB582">_xlfn.SWITCH(U582,"夏",122,"冬",90,"春",153,"秋",153,0)</f>
        <v>153</v>
      </c>
      <c r="AC582" s="16">
        <f t="shared" si="60"/>
        <v>28.457999999999998</v>
      </c>
      <c r="AD582" s="5">
        <f>IFERROR(AA582/D582,0)</f>
        <v>1.4817080748310374E-3</v>
      </c>
      <c r="AE582" s="15">
        <f t="shared" si="61"/>
        <v>0.41917808219178082</v>
      </c>
      <c r="AF582" s="5">
        <f>IFERROR(AD582*AE582*48,0)</f>
        <v>2.9812778360435999E-2</v>
      </c>
    </row>
    <row r="583" spans="1:32" x14ac:dyDescent="0.15">
      <c r="A583" s="8">
        <v>45736</v>
      </c>
      <c r="B583" s="1" t="s">
        <v>35</v>
      </c>
      <c r="C583" s="1" t="s">
        <v>33</v>
      </c>
      <c r="D583" s="9">
        <v>125.5308</v>
      </c>
      <c r="E583" s="6">
        <v>3.15</v>
      </c>
      <c r="F583" s="10">
        <v>0.35416666666666702</v>
      </c>
      <c r="G583" s="1">
        <v>17.899999999999999</v>
      </c>
      <c r="H583" s="1">
        <v>64.5</v>
      </c>
      <c r="I583" s="1">
        <v>18.2</v>
      </c>
      <c r="J583" s="1">
        <v>0.04</v>
      </c>
      <c r="K583" s="1">
        <v>523</v>
      </c>
      <c r="L583" s="1">
        <v>2040</v>
      </c>
      <c r="M583" s="6">
        <f t="shared" si="58"/>
        <v>18.258668134676157</v>
      </c>
      <c r="N583" s="1">
        <v>0.7</v>
      </c>
      <c r="O583" s="11" cm="1">
        <f t="array" ref="O583">ROUND(_xlfn.SWITCH(C583,"建筑专教",IF(S583&gt;0.1,1.38,1.28),"阶梯教室",IF(S583&gt;0.1,1.15,1.05),"公共教室",IF(S583&gt;0.1,1.22,1.12),IF(S583&gt;0.1,1.2,1.1))+(MOD(ROW()*11,31)/31-0.5)*0.06,2)</f>
        <v>1.22</v>
      </c>
      <c r="P583" s="12">
        <f t="shared" si="63"/>
        <v>0.12</v>
      </c>
      <c r="Q583" s="13">
        <f t="shared" si="62"/>
        <v>-1.8581809147844033</v>
      </c>
      <c r="R583" s="1">
        <v>0</v>
      </c>
      <c r="S583" s="1">
        <v>0.16</v>
      </c>
      <c r="T583" s="1">
        <v>5.0000000000000001E-3</v>
      </c>
      <c r="U583" s="4" t="s">
        <v>34</v>
      </c>
      <c r="V583">
        <v>0.41</v>
      </c>
      <c r="W583">
        <v>0.3</v>
      </c>
      <c r="X583" s="14">
        <v>0.73</v>
      </c>
      <c r="Y583" s="14">
        <v>2.38</v>
      </c>
      <c r="Z583" s="14">
        <v>0.25</v>
      </c>
      <c r="AA583" s="5">
        <f t="shared" si="59"/>
        <v>0.16500000000000001</v>
      </c>
      <c r="AB583" s="15" cm="1">
        <f t="array" ref="AB583">_xlfn.SWITCH(U583,"夏",122,"冬",90,"春",153,"秋",153,0)</f>
        <v>153</v>
      </c>
      <c r="AC583" s="16">
        <f t="shared" si="60"/>
        <v>25.245000000000001</v>
      </c>
      <c r="AD583" s="5">
        <f>IFERROR(AA583/D583,0)</f>
        <v>1.3144184534791463E-3</v>
      </c>
      <c r="AE583" s="15">
        <f t="shared" si="61"/>
        <v>0.41917808219178082</v>
      </c>
      <c r="AF583" s="5">
        <f>IFERROR(AD583*AE583*48,0)</f>
        <v>2.6446819513289997E-2</v>
      </c>
    </row>
    <row r="584" spans="1:32" x14ac:dyDescent="0.15">
      <c r="A584" s="8">
        <v>45736</v>
      </c>
      <c r="B584" s="1" t="s">
        <v>35</v>
      </c>
      <c r="C584" s="1" t="s">
        <v>33</v>
      </c>
      <c r="D584" s="9">
        <v>125.5308</v>
      </c>
      <c r="E584" s="6">
        <v>3.15</v>
      </c>
      <c r="F584" s="10">
        <v>0.375</v>
      </c>
      <c r="G584" s="1">
        <v>18.3</v>
      </c>
      <c r="H584" s="1">
        <v>63.9</v>
      </c>
      <c r="I584" s="1">
        <v>18.600000000000001</v>
      </c>
      <c r="J584" s="1">
        <v>0.06</v>
      </c>
      <c r="K584" s="1">
        <v>575</v>
      </c>
      <c r="L584" s="1">
        <v>2110</v>
      </c>
      <c r="M584" s="6">
        <f t="shared" si="58"/>
        <v>18.674513387832349</v>
      </c>
      <c r="N584" s="1">
        <v>0.7</v>
      </c>
      <c r="O584" s="11" cm="1">
        <f t="array" ref="O584">ROUND(_xlfn.SWITCH(C584,"建筑专教",IF(S584&gt;0.1,1.38,1.28),"阶梯教室",IF(S584&gt;0.1,1.15,1.05),"公共教室",IF(S584&gt;0.1,1.22,1.12),IF(S584&gt;0.1,1.2,1.1))+(MOD(ROW()*11,31)/31-0.5)*0.06,2)</f>
        <v>1.18</v>
      </c>
      <c r="P584" s="12">
        <f t="shared" si="63"/>
        <v>0.17</v>
      </c>
      <c r="Q584" s="13">
        <f t="shared" si="62"/>
        <v>-1.8815349818871456</v>
      </c>
      <c r="R584" s="1">
        <v>0</v>
      </c>
      <c r="S584" s="1">
        <v>0.158</v>
      </c>
      <c r="T584" s="1">
        <v>2.5000000000000001E-2</v>
      </c>
      <c r="U584" s="4" t="s">
        <v>34</v>
      </c>
      <c r="V584">
        <v>0.41</v>
      </c>
      <c r="W584">
        <v>0.3</v>
      </c>
      <c r="X584" s="14">
        <v>0.73</v>
      </c>
      <c r="Y584" s="14">
        <v>2.38</v>
      </c>
      <c r="Z584" s="14">
        <v>0.25</v>
      </c>
      <c r="AA584" s="5">
        <f t="shared" si="59"/>
        <v>0.183</v>
      </c>
      <c r="AB584" s="15" cm="1">
        <f t="array" ref="AB584">_xlfn.SWITCH(U584,"夏",122,"冬",90,"春",153,"秋",153,0)</f>
        <v>153</v>
      </c>
      <c r="AC584" s="16">
        <f t="shared" si="60"/>
        <v>27.998999999999999</v>
      </c>
      <c r="AD584" s="5">
        <f>IFERROR(AA584/D584,0)</f>
        <v>1.457809557495053E-3</v>
      </c>
      <c r="AE584" s="15">
        <f t="shared" si="61"/>
        <v>0.41917808219178082</v>
      </c>
      <c r="AF584" s="5">
        <f>IFERROR(AD584*AE584*48,0)</f>
        <v>2.9331927096557995E-2</v>
      </c>
    </row>
    <row r="585" spans="1:32" x14ac:dyDescent="0.15">
      <c r="A585" s="8">
        <v>45736</v>
      </c>
      <c r="B585" s="1" t="s">
        <v>35</v>
      </c>
      <c r="C585" s="1" t="s">
        <v>33</v>
      </c>
      <c r="D585" s="9">
        <v>125.5308</v>
      </c>
      <c r="E585" s="6">
        <v>3.15</v>
      </c>
      <c r="F585" s="10">
        <v>0.39583333333333298</v>
      </c>
      <c r="G585" s="1">
        <v>18.7</v>
      </c>
      <c r="H585" s="1">
        <v>63.3</v>
      </c>
      <c r="I585" s="1">
        <v>19</v>
      </c>
      <c r="J585" s="1">
        <v>0.04</v>
      </c>
      <c r="K585" s="1">
        <v>580</v>
      </c>
      <c r="L585" s="1">
        <v>2180</v>
      </c>
      <c r="M585" s="6">
        <f t="shared" si="58"/>
        <v>19.05818768861235</v>
      </c>
      <c r="N585" s="1">
        <v>0.7</v>
      </c>
      <c r="O585" s="11" cm="1">
        <f t="array" ref="O585">ROUND(_xlfn.SWITCH(C585,"建筑专教",IF(S585&gt;0.1,1.38,1.28),"阶梯教室",IF(S585&gt;0.1,1.15,1.05),"公共教室",IF(S585&gt;0.1,1.22,1.12),IF(S585&gt;0.1,1.2,1.1))+(MOD(ROW()*11,31)/31-0.5)*0.06,2)</f>
        <v>1.2</v>
      </c>
      <c r="P585" s="12">
        <f t="shared" si="63"/>
        <v>0.18</v>
      </c>
      <c r="Q585" s="13">
        <f t="shared" si="62"/>
        <v>-1.6837526057937482</v>
      </c>
      <c r="R585" s="1">
        <v>0</v>
      </c>
      <c r="S585" s="1">
        <v>0.156</v>
      </c>
      <c r="T585" s="1">
        <v>3.2000000000000001E-2</v>
      </c>
      <c r="U585" s="4" t="s">
        <v>34</v>
      </c>
      <c r="V585">
        <v>0.41</v>
      </c>
      <c r="W585">
        <v>0.3</v>
      </c>
      <c r="X585" s="14">
        <v>0.73</v>
      </c>
      <c r="Y585" s="14">
        <v>2.38</v>
      </c>
      <c r="Z585" s="14">
        <v>0.25</v>
      </c>
      <c r="AA585" s="5">
        <f t="shared" si="59"/>
        <v>0.188</v>
      </c>
      <c r="AB585" s="15" cm="1">
        <f t="array" ref="AB585">_xlfn.SWITCH(U585,"夏",122,"冬",90,"春",153,"秋",153,0)</f>
        <v>153</v>
      </c>
      <c r="AC585" s="16">
        <f t="shared" si="60"/>
        <v>28.763999999999999</v>
      </c>
      <c r="AD585" s="5">
        <f>IFERROR(AA585/D585,0)</f>
        <v>1.4976404197216938E-3</v>
      </c>
      <c r="AE585" s="15">
        <f t="shared" si="61"/>
        <v>0.41917808219178082</v>
      </c>
      <c r="AF585" s="5">
        <f>IFERROR(AD585*AE585*48,0)</f>
        <v>3.0133345869687994E-2</v>
      </c>
    </row>
    <row r="586" spans="1:32" x14ac:dyDescent="0.15">
      <c r="A586" s="8">
        <v>45736</v>
      </c>
      <c r="B586" s="1" t="s">
        <v>35</v>
      </c>
      <c r="C586" s="1" t="s">
        <v>33</v>
      </c>
      <c r="D586" s="9">
        <v>125.5308</v>
      </c>
      <c r="E586" s="6">
        <v>3.15</v>
      </c>
      <c r="F586" s="10">
        <v>0.41666666666666702</v>
      </c>
      <c r="G586" s="1">
        <v>19</v>
      </c>
      <c r="H586" s="1">
        <v>62.8</v>
      </c>
      <c r="I586" s="1">
        <v>19.3</v>
      </c>
      <c r="J586" s="1">
        <v>0.06</v>
      </c>
      <c r="K586" s="1">
        <v>555</v>
      </c>
      <c r="L586" s="1">
        <v>235</v>
      </c>
      <c r="M586" s="6">
        <f t="shared" si="58"/>
        <v>19.373979878403702</v>
      </c>
      <c r="N586" s="1">
        <v>0.7</v>
      </c>
      <c r="O586" s="11" cm="1">
        <f t="array" ref="O586">ROUND(_xlfn.SWITCH(C586,"建筑专教",IF(S586&gt;0.1,1.38,1.28),"阶梯教室",IF(S586&gt;0.1,1.15,1.05),"公共教室",IF(S586&gt;0.1,1.22,1.12),IF(S586&gt;0.1,1.2,1.1))+(MOD(ROW()*11,31)/31-0.5)*0.06,2)</f>
        <v>1.23</v>
      </c>
      <c r="P586" s="12">
        <f t="shared" si="63"/>
        <v>0.15</v>
      </c>
      <c r="Q586" s="13">
        <f t="shared" si="62"/>
        <v>-1.4876814684965367</v>
      </c>
      <c r="R586" s="1">
        <v>0</v>
      </c>
      <c r="S586" s="1">
        <v>0.154</v>
      </c>
      <c r="T586" s="1">
        <v>2.8000000000000001E-2</v>
      </c>
      <c r="U586" s="4" t="s">
        <v>34</v>
      </c>
      <c r="V586">
        <v>0.41</v>
      </c>
      <c r="W586">
        <v>0.3</v>
      </c>
      <c r="X586" s="14">
        <v>0.73</v>
      </c>
      <c r="Y586" s="14">
        <v>2.38</v>
      </c>
      <c r="Z586" s="14">
        <v>0.25</v>
      </c>
      <c r="AA586" s="5">
        <f t="shared" si="59"/>
        <v>0.182</v>
      </c>
      <c r="AB586" s="15" cm="1">
        <f t="array" ref="AB586">_xlfn.SWITCH(U586,"夏",122,"冬",90,"春",153,"秋",153,0)</f>
        <v>153</v>
      </c>
      <c r="AC586" s="16">
        <f t="shared" si="60"/>
        <v>27.846</v>
      </c>
      <c r="AD586" s="5">
        <f>IFERROR(AA586/D586,0)</f>
        <v>1.4498433850497249E-3</v>
      </c>
      <c r="AE586" s="15">
        <f t="shared" si="61"/>
        <v>0.41917808219178082</v>
      </c>
      <c r="AF586" s="5">
        <f>IFERROR(AD586*AE586*48,0)</f>
        <v>2.9171643341932001E-2</v>
      </c>
    </row>
    <row r="587" spans="1:32" x14ac:dyDescent="0.15">
      <c r="A587" s="8">
        <v>45736</v>
      </c>
      <c r="B587" s="1" t="s">
        <v>35</v>
      </c>
      <c r="C587" s="1" t="s">
        <v>33</v>
      </c>
      <c r="D587" s="9">
        <v>125.5308</v>
      </c>
      <c r="E587" s="6">
        <v>3.15</v>
      </c>
      <c r="F587" s="10">
        <v>0.4375</v>
      </c>
      <c r="G587" s="1">
        <v>19.399999999999999</v>
      </c>
      <c r="H587" s="1">
        <v>62.2</v>
      </c>
      <c r="I587" s="1">
        <v>0</v>
      </c>
      <c r="J587" s="1">
        <v>0.04</v>
      </c>
      <c r="K587" s="1">
        <v>585</v>
      </c>
      <c r="L587" s="1">
        <v>305</v>
      </c>
      <c r="M587" s="6">
        <f t="shared" si="58"/>
        <v>-4.7265450296166023</v>
      </c>
      <c r="N587" s="1">
        <v>0.7</v>
      </c>
      <c r="O587" s="11" cm="1">
        <f t="array" ref="O587">ROUND(_xlfn.SWITCH(C587,"建筑专教",IF(S587&gt;0.1,1.38,1.28),"阶梯教室",IF(S587&gt;0.1,1.15,1.05),"公共教室",IF(S587&gt;0.1,1.22,1.12),IF(S587&gt;0.1,1.2,1.1))+(MOD(ROW()*11,31)/31-0.5)*0.06,2)</f>
        <v>1.19</v>
      </c>
      <c r="P587" s="12">
        <f t="shared" si="63"/>
        <v>0.18</v>
      </c>
      <c r="Q587" s="13">
        <f t="shared" si="62"/>
        <v>-4.3001455960611938</v>
      </c>
      <c r="R587" s="1">
        <v>0</v>
      </c>
      <c r="S587" s="1">
        <v>0.152</v>
      </c>
      <c r="T587" s="1">
        <v>2.8000000000000001E-2</v>
      </c>
      <c r="U587" s="4" t="s">
        <v>34</v>
      </c>
      <c r="V587">
        <v>0.41</v>
      </c>
      <c r="W587">
        <v>0.3</v>
      </c>
      <c r="X587" s="14">
        <v>0.73</v>
      </c>
      <c r="Y587" s="14">
        <v>2.38</v>
      </c>
      <c r="Z587" s="14">
        <v>0.25</v>
      </c>
      <c r="AA587" s="5">
        <f t="shared" si="59"/>
        <v>0.18</v>
      </c>
      <c r="AB587" s="15" cm="1">
        <f t="array" ref="AB587">_xlfn.SWITCH(U587,"夏",122,"冬",90,"春",153,"秋",153,0)</f>
        <v>153</v>
      </c>
      <c r="AC587" s="16">
        <f t="shared" si="60"/>
        <v>27.54</v>
      </c>
      <c r="AD587" s="5">
        <f>IFERROR(AA587/D587,0)</f>
        <v>1.4339110401590685E-3</v>
      </c>
      <c r="AE587" s="15">
        <f t="shared" si="61"/>
        <v>0.41917808219178082</v>
      </c>
      <c r="AF587" s="5">
        <f>IFERROR(AD587*AE587*48,0)</f>
        <v>2.8851075832679998E-2</v>
      </c>
    </row>
    <row r="588" spans="1:32" x14ac:dyDescent="0.15">
      <c r="A588" s="8">
        <v>45736</v>
      </c>
      <c r="B588" s="1" t="s">
        <v>35</v>
      </c>
      <c r="C588" s="1" t="s">
        <v>33</v>
      </c>
      <c r="D588" s="9">
        <v>125.5308</v>
      </c>
      <c r="E588" s="6">
        <v>3.15</v>
      </c>
      <c r="F588" s="10">
        <v>0.45833333333333298</v>
      </c>
      <c r="G588" s="1">
        <v>19.7</v>
      </c>
      <c r="H588" s="1">
        <v>61.6</v>
      </c>
      <c r="I588" s="1">
        <v>20</v>
      </c>
      <c r="J588" s="1">
        <v>0.06</v>
      </c>
      <c r="K588" s="1">
        <v>575</v>
      </c>
      <c r="L588" s="1">
        <v>375</v>
      </c>
      <c r="M588" s="6">
        <f t="shared" si="58"/>
        <v>20.073451448109552</v>
      </c>
      <c r="N588" s="1">
        <v>0.7</v>
      </c>
      <c r="O588" s="11" cm="1">
        <f t="array" ref="O588">ROUND(_xlfn.SWITCH(C588,"建筑专教",IF(S588&gt;0.1,1.38,1.28),"阶梯教室",IF(S588&gt;0.1,1.15,1.05),"公共教室",IF(S588&gt;0.1,1.22,1.12),IF(S588&gt;0.1,1.2,1.1))+(MOD(ROW()*11,31)/31-0.5)*0.06,2)</f>
        <v>1.21</v>
      </c>
      <c r="P588" s="12">
        <f t="shared" si="63"/>
        <v>0.17</v>
      </c>
      <c r="Q588" s="13">
        <f t="shared" si="62"/>
        <v>-1.342319126476923</v>
      </c>
      <c r="R588" s="1">
        <v>0</v>
      </c>
      <c r="S588" s="1">
        <v>0.15</v>
      </c>
      <c r="T588" s="1">
        <v>3.5000000000000003E-2</v>
      </c>
      <c r="U588" s="4" t="s">
        <v>34</v>
      </c>
      <c r="V588">
        <v>0.41</v>
      </c>
      <c r="W588">
        <v>0.3</v>
      </c>
      <c r="X588" s="14">
        <v>0.73</v>
      </c>
      <c r="Y588" s="14">
        <v>2.38</v>
      </c>
      <c r="Z588" s="14">
        <v>0.25</v>
      </c>
      <c r="AA588" s="5">
        <f t="shared" si="59"/>
        <v>0.185</v>
      </c>
      <c r="AB588" s="15" cm="1">
        <f t="array" ref="AB588">_xlfn.SWITCH(U588,"夏",122,"冬",90,"春",153,"秋",153,0)</f>
        <v>153</v>
      </c>
      <c r="AC588" s="16">
        <f t="shared" si="60"/>
        <v>28.305</v>
      </c>
      <c r="AD588" s="5">
        <f>IFERROR(AA588/D588,0)</f>
        <v>1.4737419023857093E-3</v>
      </c>
      <c r="AE588" s="15">
        <f t="shared" si="61"/>
        <v>0.41917808219178082</v>
      </c>
      <c r="AF588" s="5">
        <f>IFERROR(AD588*AE588*48,0)</f>
        <v>2.9652494605809997E-2</v>
      </c>
    </row>
    <row r="589" spans="1:32" x14ac:dyDescent="0.15">
      <c r="A589" s="8">
        <v>45736</v>
      </c>
      <c r="B589" s="1" t="s">
        <v>35</v>
      </c>
      <c r="C589" s="1" t="s">
        <v>33</v>
      </c>
      <c r="D589" s="9">
        <v>125.5308</v>
      </c>
      <c r="E589" s="6">
        <v>3.15</v>
      </c>
      <c r="F589" s="10">
        <v>0.47916666666666702</v>
      </c>
      <c r="G589" s="1">
        <v>20.100000000000001</v>
      </c>
      <c r="H589" s="1">
        <v>61</v>
      </c>
      <c r="I589" s="1">
        <v>20.399999999999999</v>
      </c>
      <c r="J589" s="1">
        <v>0.08</v>
      </c>
      <c r="K589" s="1">
        <v>498</v>
      </c>
      <c r="L589" s="1">
        <v>445</v>
      </c>
      <c r="M589" s="6">
        <f t="shared" si="58"/>
        <v>20.486927534820836</v>
      </c>
      <c r="N589" s="1">
        <v>0.7</v>
      </c>
      <c r="O589" s="11" cm="1">
        <f t="array" ref="O589">ROUND(_xlfn.SWITCH(C589,"建筑专教",IF(S589&gt;0.1,1.38,1.28),"阶梯教室",IF(S589&gt;0.1,1.15,1.05),"公共教室",IF(S589&gt;0.1,1.22,1.12),IF(S589&gt;0.1,1.2,1.1))+(MOD(ROW()*11,31)/31-0.5)*0.06,2)</f>
        <v>1.17</v>
      </c>
      <c r="P589" s="12">
        <f t="shared" si="63"/>
        <v>0.1</v>
      </c>
      <c r="Q589" s="13">
        <f t="shared" si="62"/>
        <v>-1.3491584924093307</v>
      </c>
      <c r="R589" s="1">
        <v>0</v>
      </c>
      <c r="S589" s="1">
        <v>0.14799999999999999</v>
      </c>
      <c r="T589" s="1">
        <v>3.5000000000000003E-2</v>
      </c>
      <c r="U589" s="4" t="s">
        <v>34</v>
      </c>
      <c r="V589">
        <v>0.41</v>
      </c>
      <c r="W589">
        <v>0.3</v>
      </c>
      <c r="X589" s="14">
        <v>0.73</v>
      </c>
      <c r="Y589" s="14">
        <v>2.38</v>
      </c>
      <c r="Z589" s="14">
        <v>0.25</v>
      </c>
      <c r="AA589" s="5">
        <f t="shared" si="59"/>
        <v>0.183</v>
      </c>
      <c r="AB589" s="15" cm="1">
        <f t="array" ref="AB589">_xlfn.SWITCH(U589,"夏",122,"冬",90,"春",153,"秋",153,0)</f>
        <v>153</v>
      </c>
      <c r="AC589" s="16">
        <f t="shared" si="60"/>
        <v>27.998999999999999</v>
      </c>
      <c r="AD589" s="5">
        <f>IFERROR(AA589/D589,0)</f>
        <v>1.457809557495053E-3</v>
      </c>
      <c r="AE589" s="15">
        <f t="shared" si="61"/>
        <v>0.41917808219178082</v>
      </c>
      <c r="AF589" s="5">
        <f>IFERROR(AD589*AE589*48,0)</f>
        <v>2.9331927096557995E-2</v>
      </c>
    </row>
    <row r="590" spans="1:32" x14ac:dyDescent="0.15">
      <c r="A590" s="8">
        <v>45736</v>
      </c>
      <c r="B590" s="1" t="s">
        <v>35</v>
      </c>
      <c r="C590" s="1" t="s">
        <v>33</v>
      </c>
      <c r="D590" s="9">
        <v>125.5308</v>
      </c>
      <c r="E590" s="6">
        <v>3.15</v>
      </c>
      <c r="F590" s="10">
        <v>0.5</v>
      </c>
      <c r="G590" s="1">
        <v>20.5</v>
      </c>
      <c r="H590" s="1">
        <v>60.4</v>
      </c>
      <c r="I590" s="1">
        <v>20.8</v>
      </c>
      <c r="J590" s="1">
        <v>0.1</v>
      </c>
      <c r="K590" s="1">
        <v>478</v>
      </c>
      <c r="L590" s="1">
        <v>515</v>
      </c>
      <c r="M590" s="6">
        <f t="shared" si="58"/>
        <v>20.898969826335644</v>
      </c>
      <c r="N590" s="1">
        <v>0.7</v>
      </c>
      <c r="O590" s="11" cm="1">
        <f t="array" ref="O590">ROUND(_xlfn.SWITCH(C590,"建筑专教",IF(S590&gt;0.1,1.38,1.28),"阶梯教室",IF(S590&gt;0.1,1.15,1.05),"公共教室",IF(S590&gt;0.1,1.22,1.12),IF(S590&gt;0.1,1.2,1.1))+(MOD(ROW()*11,31)/31-0.5)*0.06,2)</f>
        <v>1.19</v>
      </c>
      <c r="P590" s="12">
        <f t="shared" si="63"/>
        <v>0.08</v>
      </c>
      <c r="Q590" s="13">
        <f t="shared" si="62"/>
        <v>-1.1602636704496574</v>
      </c>
      <c r="R590" s="1">
        <v>0</v>
      </c>
      <c r="S590" s="1">
        <v>0.14599999999999999</v>
      </c>
      <c r="T590" s="1">
        <v>2.5000000000000001E-2</v>
      </c>
      <c r="U590" s="4" t="s">
        <v>34</v>
      </c>
      <c r="V590">
        <v>0.41</v>
      </c>
      <c r="W590">
        <v>0.3</v>
      </c>
      <c r="X590" s="14">
        <v>0.73</v>
      </c>
      <c r="Y590" s="14">
        <v>2.38</v>
      </c>
      <c r="Z590" s="14">
        <v>0.25</v>
      </c>
      <c r="AA590" s="5">
        <f t="shared" si="59"/>
        <v>0.17099999999999999</v>
      </c>
      <c r="AB590" s="15" cm="1">
        <f t="array" ref="AB590">_xlfn.SWITCH(U590,"夏",122,"冬",90,"春",153,"秋",153,0)</f>
        <v>153</v>
      </c>
      <c r="AC590" s="16">
        <f t="shared" si="60"/>
        <v>26.162999999999997</v>
      </c>
      <c r="AD590" s="5">
        <f>IFERROR(AA590/D590,0)</f>
        <v>1.362215488151115E-3</v>
      </c>
      <c r="AE590" s="15">
        <f t="shared" si="61"/>
        <v>0.41917808219178082</v>
      </c>
      <c r="AF590" s="5">
        <f>IFERROR(AD590*AE590*48,0)</f>
        <v>2.7408522041045998E-2</v>
      </c>
    </row>
    <row r="591" spans="1:32" x14ac:dyDescent="0.15">
      <c r="A591" s="8">
        <v>45736</v>
      </c>
      <c r="B591" s="1" t="s">
        <v>35</v>
      </c>
      <c r="C591" s="1" t="s">
        <v>33</v>
      </c>
      <c r="D591" s="9">
        <v>125.5308</v>
      </c>
      <c r="E591" s="6">
        <v>3.15</v>
      </c>
      <c r="F591" s="10">
        <v>0.52083333333333304</v>
      </c>
      <c r="G591" s="1">
        <v>20.9</v>
      </c>
      <c r="H591" s="1">
        <v>59.8</v>
      </c>
      <c r="I591" s="1">
        <v>21.2</v>
      </c>
      <c r="J591" s="1">
        <v>0.12</v>
      </c>
      <c r="K591" s="1">
        <v>472</v>
      </c>
      <c r="L591" s="1">
        <v>585</v>
      </c>
      <c r="M591" s="6">
        <f t="shared" si="58"/>
        <v>21.309955210954172</v>
      </c>
      <c r="N591" s="1">
        <v>0.7</v>
      </c>
      <c r="O591" s="11" cm="1">
        <f t="array" ref="O591">ROUND(_xlfn.SWITCH(C591,"建筑专教",IF(S591&gt;0.1,1.38,1.28),"阶梯教室",IF(S591&gt;0.1,1.15,1.05),"公共教室",IF(S591&gt;0.1,1.22,1.12),IF(S591&gt;0.1,1.2,1.1))+(MOD(ROW()*11,31)/31-0.5)*0.06,2)</f>
        <v>1.21</v>
      </c>
      <c r="P591" s="12">
        <f t="shared" si="63"/>
        <v>7.0000000000000007E-2</v>
      </c>
      <c r="Q591" s="13">
        <f t="shared" si="62"/>
        <v>-0.97976269536183969</v>
      </c>
      <c r="R591" s="1">
        <v>0</v>
      </c>
      <c r="S591" s="1">
        <v>0.14399999999999999</v>
      </c>
      <c r="T591" s="1">
        <v>2.8000000000000001E-2</v>
      </c>
      <c r="U591" s="4" t="s">
        <v>34</v>
      </c>
      <c r="V591">
        <v>0.41</v>
      </c>
      <c r="W591">
        <v>0.3</v>
      </c>
      <c r="X591" s="14">
        <v>0.73</v>
      </c>
      <c r="Y591" s="14">
        <v>2.38</v>
      </c>
      <c r="Z591" s="14">
        <v>0.25</v>
      </c>
      <c r="AA591" s="5">
        <f t="shared" si="59"/>
        <v>0.17199999999999999</v>
      </c>
      <c r="AB591" s="15" cm="1">
        <f t="array" ref="AB591">_xlfn.SWITCH(U591,"夏",122,"冬",90,"春",153,"秋",153,0)</f>
        <v>153</v>
      </c>
      <c r="AC591" s="16">
        <f t="shared" si="60"/>
        <v>26.315999999999999</v>
      </c>
      <c r="AD591" s="5">
        <f>IFERROR(AA591/D591,0)</f>
        <v>1.3701816605964433E-3</v>
      </c>
      <c r="AE591" s="15">
        <f t="shared" si="61"/>
        <v>0.41917808219178082</v>
      </c>
      <c r="AF591" s="5">
        <f>IFERROR(AD591*AE591*48,0)</f>
        <v>2.7568805795671995E-2</v>
      </c>
    </row>
    <row r="592" spans="1:32" x14ac:dyDescent="0.15">
      <c r="A592" s="8">
        <v>45736</v>
      </c>
      <c r="B592" s="1" t="s">
        <v>35</v>
      </c>
      <c r="C592" s="1" t="s">
        <v>33</v>
      </c>
      <c r="D592" s="9">
        <v>125.5308</v>
      </c>
      <c r="E592" s="6">
        <v>3.15</v>
      </c>
      <c r="F592" s="10">
        <v>0.54166666666666696</v>
      </c>
      <c r="G592" s="1">
        <v>21.3</v>
      </c>
      <c r="H592" s="1">
        <v>59.2</v>
      </c>
      <c r="I592" s="1">
        <v>21.6</v>
      </c>
      <c r="J592" s="1">
        <v>0.1</v>
      </c>
      <c r="K592" s="1">
        <v>475</v>
      </c>
      <c r="L592" s="1">
        <v>655</v>
      </c>
      <c r="M592" s="6">
        <f t="shared" si="58"/>
        <v>21.698166686175171</v>
      </c>
      <c r="N592" s="1">
        <v>0.7</v>
      </c>
      <c r="O592" s="11" cm="1">
        <f t="array" ref="O592">ROUND(_xlfn.SWITCH(C592,"建筑专教",IF(S592&gt;0.1,1.38,1.28),"阶梯教室",IF(S592&gt;0.1,1.15,1.05),"公共教室",IF(S592&gt;0.1,1.22,1.12),IF(S592&gt;0.1,1.2,1.1))+(MOD(ROW()*11,31)/31-0.5)*0.06,2)</f>
        <v>1.17</v>
      </c>
      <c r="P592" s="12">
        <f t="shared" si="63"/>
        <v>7.0000000000000007E-2</v>
      </c>
      <c r="Q592" s="13">
        <f t="shared" si="62"/>
        <v>-0.97768956792966555</v>
      </c>
      <c r="R592" s="1">
        <v>0</v>
      </c>
      <c r="S592" s="1">
        <v>0.14199999999999999</v>
      </c>
      <c r="T592" s="1">
        <v>3.5000000000000003E-2</v>
      </c>
      <c r="U592" s="4" t="s">
        <v>34</v>
      </c>
      <c r="V592">
        <v>0.41</v>
      </c>
      <c r="W592">
        <v>0.3</v>
      </c>
      <c r="X592" s="14">
        <v>0.73</v>
      </c>
      <c r="Y592" s="14">
        <v>2.38</v>
      </c>
      <c r="Z592" s="14">
        <v>0.25</v>
      </c>
      <c r="AA592" s="5">
        <f t="shared" si="59"/>
        <v>0.17699999999999999</v>
      </c>
      <c r="AB592" s="15" cm="1">
        <f t="array" ref="AB592">_xlfn.SWITCH(U592,"夏",122,"冬",90,"春",153,"秋",153,0)</f>
        <v>153</v>
      </c>
      <c r="AC592" s="16">
        <f t="shared" si="60"/>
        <v>27.081</v>
      </c>
      <c r="AD592" s="5">
        <f>IFERROR(AA592/D592,0)</f>
        <v>1.4100125228230841E-3</v>
      </c>
      <c r="AE592" s="15">
        <f t="shared" si="61"/>
        <v>0.41917808219178082</v>
      </c>
      <c r="AF592" s="5">
        <f>IFERROR(AD592*AE592*48,0)</f>
        <v>2.8370224568801998E-2</v>
      </c>
    </row>
    <row r="593" spans="1:32" x14ac:dyDescent="0.15">
      <c r="A593" s="8">
        <v>45736</v>
      </c>
      <c r="B593" s="1" t="s">
        <v>35</v>
      </c>
      <c r="C593" s="1" t="s">
        <v>33</v>
      </c>
      <c r="D593" s="9">
        <v>125.5308</v>
      </c>
      <c r="E593" s="6">
        <v>3.15</v>
      </c>
      <c r="F593" s="10">
        <v>0.5625</v>
      </c>
      <c r="G593" s="1">
        <v>21.7</v>
      </c>
      <c r="H593" s="1">
        <v>58.6</v>
      </c>
      <c r="I593" s="1">
        <v>22</v>
      </c>
      <c r="J593" s="1">
        <v>0.08</v>
      </c>
      <c r="K593" s="1">
        <v>515</v>
      </c>
      <c r="L593" s="1">
        <v>725</v>
      </c>
      <c r="M593" s="6">
        <f t="shared" si="58"/>
        <v>22.085522305932386</v>
      </c>
      <c r="N593" s="1">
        <v>0.7</v>
      </c>
      <c r="O593" s="11" cm="1">
        <f t="array" ref="O593">ROUND(_xlfn.SWITCH(C593,"建筑专教",IF(S593&gt;0.1,1.38,1.28),"阶梯教室",IF(S593&gt;0.1,1.15,1.05),"公共教室",IF(S593&gt;0.1,1.22,1.12),IF(S593&gt;0.1,1.2,1.1))+(MOD(ROW()*11,31)/31-0.5)*0.06,2)</f>
        <v>1.2</v>
      </c>
      <c r="P593" s="12">
        <f t="shared" si="63"/>
        <v>0.11</v>
      </c>
      <c r="Q593" s="13">
        <f t="shared" si="62"/>
        <v>-0.77478703451831388</v>
      </c>
      <c r="R593" s="1">
        <v>0</v>
      </c>
      <c r="S593" s="1">
        <v>0.14000000000000001</v>
      </c>
      <c r="T593" s="1">
        <v>3.5000000000000003E-2</v>
      </c>
      <c r="U593" s="4" t="s">
        <v>34</v>
      </c>
      <c r="V593">
        <v>0.41</v>
      </c>
      <c r="W593">
        <v>0.3</v>
      </c>
      <c r="X593" s="14">
        <v>0.73</v>
      </c>
      <c r="Y593" s="14">
        <v>2.38</v>
      </c>
      <c r="Z593" s="14">
        <v>0.25</v>
      </c>
      <c r="AA593" s="5">
        <f t="shared" si="59"/>
        <v>0.17500000000000002</v>
      </c>
      <c r="AB593" s="15" cm="1">
        <f t="array" ref="AB593">_xlfn.SWITCH(U593,"夏",122,"冬",90,"春",153,"秋",153,0)</f>
        <v>153</v>
      </c>
      <c r="AC593" s="16">
        <f t="shared" si="60"/>
        <v>26.775000000000002</v>
      </c>
      <c r="AD593" s="5">
        <f>IFERROR(AA593/D593,0)</f>
        <v>1.3940801779324279E-3</v>
      </c>
      <c r="AE593" s="15">
        <f t="shared" si="61"/>
        <v>0.41917808219178082</v>
      </c>
      <c r="AF593" s="5">
        <f>IFERROR(AD593*AE593*48,0)</f>
        <v>2.8049657059550002E-2</v>
      </c>
    </row>
    <row r="594" spans="1:32" x14ac:dyDescent="0.15">
      <c r="A594" s="8">
        <v>45736</v>
      </c>
      <c r="B594" s="1" t="s">
        <v>35</v>
      </c>
      <c r="C594" s="1" t="s">
        <v>33</v>
      </c>
      <c r="D594" s="9">
        <v>125.5308</v>
      </c>
      <c r="E594" s="6">
        <v>3.15</v>
      </c>
      <c r="F594" s="10">
        <v>0.58333333333333304</v>
      </c>
      <c r="G594" s="1">
        <v>22.1</v>
      </c>
      <c r="H594" s="1">
        <v>58</v>
      </c>
      <c r="I594" s="1">
        <v>22.4</v>
      </c>
      <c r="J594" s="1">
        <v>0.06</v>
      </c>
      <c r="K594" s="1">
        <v>565</v>
      </c>
      <c r="L594" s="1">
        <v>795</v>
      </c>
      <c r="M594" s="6">
        <f t="shared" si="58"/>
        <v>22.471677426226108</v>
      </c>
      <c r="N594" s="1">
        <v>0.7</v>
      </c>
      <c r="O594" s="11" cm="1">
        <f t="array" ref="O594">ROUND(_xlfn.SWITCH(C594,"建筑专教",IF(S594&gt;0.1,1.38,1.28),"阶梯教室",IF(S594&gt;0.1,1.15,1.05),"公共教室",IF(S594&gt;0.1,1.22,1.12),IF(S594&gt;0.1,1.2,1.1))+(MOD(ROW()*11,31)/31-0.5)*0.06,2)</f>
        <v>1.22</v>
      </c>
      <c r="P594" s="12">
        <f t="shared" si="63"/>
        <v>0.16</v>
      </c>
      <c r="Q594" s="13">
        <f t="shared" si="62"/>
        <v>-0.60904775674261746</v>
      </c>
      <c r="R594" s="1">
        <v>0</v>
      </c>
      <c r="S594" s="1">
        <v>0.13800000000000001</v>
      </c>
      <c r="T594" s="1">
        <v>2.5000000000000001E-2</v>
      </c>
      <c r="U594" s="4" t="s">
        <v>34</v>
      </c>
      <c r="V594">
        <v>0.41</v>
      </c>
      <c r="W594">
        <v>0.3</v>
      </c>
      <c r="X594" s="14">
        <v>0.73</v>
      </c>
      <c r="Y594" s="14">
        <v>2.38</v>
      </c>
      <c r="Z594" s="14">
        <v>0.25</v>
      </c>
      <c r="AA594" s="5">
        <f t="shared" si="59"/>
        <v>0.16300000000000001</v>
      </c>
      <c r="AB594" s="15" cm="1">
        <f t="array" ref="AB594">_xlfn.SWITCH(U594,"夏",122,"冬",90,"春",153,"秋",153,0)</f>
        <v>153</v>
      </c>
      <c r="AC594" s="16">
        <f t="shared" si="60"/>
        <v>24.939</v>
      </c>
      <c r="AD594" s="5">
        <f>IFERROR(AA594/D594,0)</f>
        <v>1.2984861085884899E-3</v>
      </c>
      <c r="AE594" s="15">
        <f t="shared" si="61"/>
        <v>0.41917808219178082</v>
      </c>
      <c r="AF594" s="5">
        <f>IFERROR(AD594*AE594*48,0)</f>
        <v>2.6126252004038002E-2</v>
      </c>
    </row>
    <row r="595" spans="1:32" x14ac:dyDescent="0.15">
      <c r="A595" s="8">
        <v>45736</v>
      </c>
      <c r="B595" s="1" t="s">
        <v>35</v>
      </c>
      <c r="C595" s="1" t="s">
        <v>33</v>
      </c>
      <c r="D595" s="9">
        <v>125.5308</v>
      </c>
      <c r="E595" s="6">
        <v>3.15</v>
      </c>
      <c r="F595" s="10">
        <v>0.60416666666666696</v>
      </c>
      <c r="G595" s="1">
        <v>22.5</v>
      </c>
      <c r="H595" s="1">
        <v>57.4</v>
      </c>
      <c r="I595" s="1">
        <v>22.8</v>
      </c>
      <c r="J595" s="1">
        <v>0.06</v>
      </c>
      <c r="K595" s="1">
        <v>595</v>
      </c>
      <c r="L595" s="1">
        <v>865</v>
      </c>
      <c r="M595" s="6">
        <f t="shared" si="58"/>
        <v>22.871387325667911</v>
      </c>
      <c r="N595" s="1">
        <v>0.7</v>
      </c>
      <c r="O595" s="11" cm="1">
        <f t="array" ref="O595">ROUND(_xlfn.SWITCH(C595,"建筑专教",IF(S595&gt;0.1,1.38,1.28),"阶梯教室",IF(S595&gt;0.1,1.15,1.05),"公共教室",IF(S595&gt;0.1,1.22,1.12),IF(S595&gt;0.1,1.2,1.1))+(MOD(ROW()*11,31)/31-0.5)*0.06,2)</f>
        <v>1.18</v>
      </c>
      <c r="P595" s="12">
        <f t="shared" si="63"/>
        <v>0.19</v>
      </c>
      <c r="Q595" s="13">
        <f t="shared" si="62"/>
        <v>-0.59330465064998072</v>
      </c>
      <c r="R595" s="1">
        <v>0</v>
      </c>
      <c r="S595" s="1">
        <v>0.13600000000000001</v>
      </c>
      <c r="T595" s="1">
        <v>1.2E-2</v>
      </c>
      <c r="U595" s="4" t="s">
        <v>34</v>
      </c>
      <c r="V595">
        <v>0.41</v>
      </c>
      <c r="W595">
        <v>0.3</v>
      </c>
      <c r="X595" s="14">
        <v>0.73</v>
      </c>
      <c r="Y595" s="14">
        <v>2.38</v>
      </c>
      <c r="Z595" s="14">
        <v>0.25</v>
      </c>
      <c r="AA595" s="5">
        <f t="shared" si="59"/>
        <v>0.14800000000000002</v>
      </c>
      <c r="AB595" s="15" cm="1">
        <f t="array" ref="AB595">_xlfn.SWITCH(U595,"夏",122,"冬",90,"春",153,"秋",153,0)</f>
        <v>153</v>
      </c>
      <c r="AC595" s="16">
        <f t="shared" si="60"/>
        <v>22.644000000000002</v>
      </c>
      <c r="AD595" s="5">
        <f>IFERROR(AA595/D595,0)</f>
        <v>1.1789935219085677E-3</v>
      </c>
      <c r="AE595" s="15">
        <f t="shared" si="61"/>
        <v>0.41917808219178082</v>
      </c>
      <c r="AF595" s="5">
        <f>IFERROR(AD595*AE595*48,0)</f>
        <v>2.3721995684648004E-2</v>
      </c>
    </row>
    <row r="596" spans="1:32" x14ac:dyDescent="0.15">
      <c r="A596" s="8">
        <v>45736</v>
      </c>
      <c r="B596" s="1" t="s">
        <v>35</v>
      </c>
      <c r="C596" s="1" t="s">
        <v>33</v>
      </c>
      <c r="D596" s="9">
        <v>125.5308</v>
      </c>
      <c r="E596" s="6">
        <v>3.15</v>
      </c>
      <c r="F596" s="10">
        <v>0.625</v>
      </c>
      <c r="G596" s="1">
        <v>22.8</v>
      </c>
      <c r="H596" s="1">
        <v>56.8</v>
      </c>
      <c r="I596" s="1">
        <v>23.1</v>
      </c>
      <c r="J596" s="1">
        <v>0.08</v>
      </c>
      <c r="K596" s="1">
        <v>560</v>
      </c>
      <c r="L596" s="1">
        <v>935</v>
      </c>
      <c r="M596" s="6">
        <f t="shared" si="58"/>
        <v>23.184573727961208</v>
      </c>
      <c r="N596" s="1">
        <v>0.7</v>
      </c>
      <c r="O596" s="11" cm="1">
        <f t="array" ref="O596">ROUND(_xlfn.SWITCH(C596,"建筑专教",IF(S596&gt;0.1,1.38,1.28),"阶梯教室",IF(S596&gt;0.1,1.15,1.05),"公共教室",IF(S596&gt;0.1,1.22,1.12),IF(S596&gt;0.1,1.2,1.1))+(MOD(ROW()*11,31)/31-0.5)*0.06,2)</f>
        <v>1.2</v>
      </c>
      <c r="P596" s="12">
        <f t="shared" si="63"/>
        <v>0.16</v>
      </c>
      <c r="Q596" s="13">
        <f t="shared" si="62"/>
        <v>-0.45509122830250437</v>
      </c>
      <c r="R596" s="1">
        <v>0</v>
      </c>
      <c r="S596" s="1">
        <v>0.13400000000000001</v>
      </c>
      <c r="T596" s="1">
        <v>3.2000000000000001E-2</v>
      </c>
      <c r="U596" s="4" t="s">
        <v>34</v>
      </c>
      <c r="V596">
        <v>0.41</v>
      </c>
      <c r="W596">
        <v>0.3</v>
      </c>
      <c r="X596" s="14">
        <v>0.73</v>
      </c>
      <c r="Y596" s="14">
        <v>2.38</v>
      </c>
      <c r="Z596" s="14">
        <v>0.25</v>
      </c>
      <c r="AA596" s="5">
        <f t="shared" si="59"/>
        <v>0.16600000000000001</v>
      </c>
      <c r="AB596" s="15" cm="1">
        <f t="array" ref="AB596">_xlfn.SWITCH(U596,"夏",122,"冬",90,"春",153,"秋",153,0)</f>
        <v>153</v>
      </c>
      <c r="AC596" s="16">
        <f t="shared" si="60"/>
        <v>25.398</v>
      </c>
      <c r="AD596" s="5">
        <f>IFERROR(AA596/D596,0)</f>
        <v>1.3223846259244744E-3</v>
      </c>
      <c r="AE596" s="15">
        <f t="shared" si="61"/>
        <v>0.41917808219178082</v>
      </c>
      <c r="AF596" s="5">
        <f>IFERROR(AD596*AE596*48,0)</f>
        <v>2.6607103267916002E-2</v>
      </c>
    </row>
    <row r="597" spans="1:32" x14ac:dyDescent="0.15">
      <c r="A597" s="8">
        <v>45736</v>
      </c>
      <c r="B597" s="1" t="s">
        <v>35</v>
      </c>
      <c r="C597" s="1" t="s">
        <v>33</v>
      </c>
      <c r="D597" s="9">
        <v>125.5308</v>
      </c>
      <c r="E597" s="6">
        <v>3.15</v>
      </c>
      <c r="F597" s="10">
        <v>0.64583333333333304</v>
      </c>
      <c r="G597" s="1">
        <v>23.2</v>
      </c>
      <c r="H597" s="1">
        <v>56.2</v>
      </c>
      <c r="I597" s="1">
        <v>23.5</v>
      </c>
      <c r="J597" s="1">
        <v>0.1</v>
      </c>
      <c r="K597" s="1">
        <v>585</v>
      </c>
      <c r="L597" s="1">
        <v>1005</v>
      </c>
      <c r="M597" s="6">
        <f t="shared" si="58"/>
        <v>23.596293731462254</v>
      </c>
      <c r="N597" s="1">
        <v>0.7</v>
      </c>
      <c r="O597" s="11" cm="1">
        <f t="array" ref="O597">ROUND(_xlfn.SWITCH(C597,"建筑专教",IF(S597&gt;0.1,1.38,1.28),"阶梯教室",IF(S597&gt;0.1,1.15,1.05),"公共教室",IF(S597&gt;0.1,1.22,1.12),IF(S597&gt;0.1,1.2,1.1))+(MOD(ROW()*11,31)/31-0.5)*0.06,2)</f>
        <v>1.22</v>
      </c>
      <c r="P597" s="12">
        <f t="shared" si="63"/>
        <v>0.18</v>
      </c>
      <c r="Q597" s="13">
        <f t="shared" si="62"/>
        <v>-0.2949111902139443</v>
      </c>
      <c r="R597" s="1">
        <v>0</v>
      </c>
      <c r="S597" s="1">
        <v>0.13200000000000001</v>
      </c>
      <c r="T597" s="1">
        <v>3.2000000000000001E-2</v>
      </c>
      <c r="U597" s="4" t="s">
        <v>34</v>
      </c>
      <c r="V597">
        <v>0.41</v>
      </c>
      <c r="W597">
        <v>0.3</v>
      </c>
      <c r="X597" s="14">
        <v>0.73</v>
      </c>
      <c r="Y597" s="14">
        <v>2.38</v>
      </c>
      <c r="Z597" s="14">
        <v>0.25</v>
      </c>
      <c r="AA597" s="5">
        <f t="shared" si="59"/>
        <v>0.16400000000000001</v>
      </c>
      <c r="AB597" s="15" cm="1">
        <f t="array" ref="AB597">_xlfn.SWITCH(U597,"夏",122,"冬",90,"春",153,"秋",153,0)</f>
        <v>153</v>
      </c>
      <c r="AC597" s="16">
        <f t="shared" si="60"/>
        <v>25.092000000000002</v>
      </c>
      <c r="AD597" s="5">
        <f>IFERROR(AA597/D597,0)</f>
        <v>1.306452281033818E-3</v>
      </c>
      <c r="AE597" s="15">
        <f t="shared" si="61"/>
        <v>0.41917808219178082</v>
      </c>
      <c r="AF597" s="5">
        <f>IFERROR(AD597*AE597*48,0)</f>
        <v>2.6286535758663999E-2</v>
      </c>
    </row>
    <row r="598" spans="1:32" x14ac:dyDescent="0.15">
      <c r="A598" s="8">
        <v>45736</v>
      </c>
      <c r="B598" s="1" t="s">
        <v>35</v>
      </c>
      <c r="C598" s="1" t="s">
        <v>33</v>
      </c>
      <c r="D598" s="9">
        <v>125.5308</v>
      </c>
      <c r="E598" s="6">
        <v>3.15</v>
      </c>
      <c r="F598" s="10">
        <v>0.66666666666666696</v>
      </c>
      <c r="G598" s="1">
        <v>23.5</v>
      </c>
      <c r="H598" s="1">
        <v>55.6</v>
      </c>
      <c r="I598" s="1">
        <v>23.8</v>
      </c>
      <c r="J598" s="1">
        <v>0.12</v>
      </c>
      <c r="K598" s="1">
        <v>575</v>
      </c>
      <c r="L598" s="1">
        <v>1075</v>
      </c>
      <c r="M598" s="6">
        <f t="shared" si="58"/>
        <v>23.907094299398068</v>
      </c>
      <c r="N598" s="1">
        <v>0.7</v>
      </c>
      <c r="O598" s="11" cm="1">
        <f t="array" ref="O598">ROUND(_xlfn.SWITCH(C598,"建筑专教",IF(S598&gt;0.1,1.38,1.28),"阶梯教室",IF(S598&gt;0.1,1.15,1.05),"公共教室",IF(S598&gt;0.1,1.22,1.12),IF(S598&gt;0.1,1.2,1.1))+(MOD(ROW()*11,31)/31-0.5)*0.06,2)</f>
        <v>1.18</v>
      </c>
      <c r="P598" s="12">
        <f t="shared" si="63"/>
        <v>0.17</v>
      </c>
      <c r="Q598" s="13">
        <f t="shared" si="62"/>
        <v>-0.29659934975475</v>
      </c>
      <c r="R598" s="1">
        <v>0</v>
      </c>
      <c r="S598" s="1">
        <v>0.13</v>
      </c>
      <c r="T598" s="1">
        <v>3.7999999999999999E-2</v>
      </c>
      <c r="U598" s="4" t="s">
        <v>34</v>
      </c>
      <c r="V598">
        <v>0.41</v>
      </c>
      <c r="W598">
        <v>0.3</v>
      </c>
      <c r="X598" s="14">
        <v>0.73</v>
      </c>
      <c r="Y598" s="14">
        <v>2.38</v>
      </c>
      <c r="Z598" s="14">
        <v>0.25</v>
      </c>
      <c r="AA598" s="5">
        <f t="shared" si="59"/>
        <v>0.16800000000000001</v>
      </c>
      <c r="AB598" s="15" cm="1">
        <f t="array" ref="AB598">_xlfn.SWITCH(U598,"夏",122,"冬",90,"春",153,"秋",153,0)</f>
        <v>153</v>
      </c>
      <c r="AC598" s="16">
        <f t="shared" si="60"/>
        <v>25.704000000000001</v>
      </c>
      <c r="AD598" s="5">
        <f>IFERROR(AA598/D598,0)</f>
        <v>1.3383169708151307E-3</v>
      </c>
      <c r="AE598" s="15">
        <f t="shared" si="61"/>
        <v>0.41917808219178082</v>
      </c>
      <c r="AF598" s="5">
        <f>IFERROR(AD598*AE598*48,0)</f>
        <v>2.6927670777168004E-2</v>
      </c>
    </row>
    <row r="599" spans="1:32" x14ac:dyDescent="0.15">
      <c r="A599" s="8">
        <v>45736</v>
      </c>
      <c r="B599" s="1" t="s">
        <v>35</v>
      </c>
      <c r="C599" s="1" t="s">
        <v>33</v>
      </c>
      <c r="D599" s="9">
        <v>125.5308</v>
      </c>
      <c r="E599" s="6">
        <v>3.15</v>
      </c>
      <c r="F599" s="10">
        <v>0.6875</v>
      </c>
      <c r="G599" s="1">
        <v>23.9</v>
      </c>
      <c r="H599" s="1">
        <v>55</v>
      </c>
      <c r="I599" s="1">
        <v>24.2</v>
      </c>
      <c r="J599" s="1">
        <v>0.1</v>
      </c>
      <c r="K599" s="1">
        <v>498</v>
      </c>
      <c r="L599" s="1">
        <v>1145</v>
      </c>
      <c r="M599" s="6">
        <f t="shared" si="58"/>
        <v>24.295615704428485</v>
      </c>
      <c r="N599" s="1">
        <v>0.7</v>
      </c>
      <c r="O599" s="11" cm="1">
        <f t="array" ref="O599">ROUND(_xlfn.SWITCH(C599,"建筑专教",IF(S599&gt;0.1,1.38,1.28),"阶梯教室",IF(S599&gt;0.1,1.15,1.05),"公共教室",IF(S599&gt;0.1,1.22,1.12),IF(S599&gt;0.1,1.2,1.1))+(MOD(ROW()*11,31)/31-0.5)*0.06,2)</f>
        <v>1.2</v>
      </c>
      <c r="P599" s="12">
        <f t="shared" si="63"/>
        <v>0.1</v>
      </c>
      <c r="Q599" s="13">
        <f t="shared" si="62"/>
        <v>-0.14084350311733279</v>
      </c>
      <c r="R599" s="1">
        <v>0</v>
      </c>
      <c r="S599" s="1">
        <v>0.128</v>
      </c>
      <c r="T599" s="1">
        <v>3.2000000000000001E-2</v>
      </c>
      <c r="U599" s="4" t="s">
        <v>34</v>
      </c>
      <c r="V599">
        <v>0.41</v>
      </c>
      <c r="W599">
        <v>0.3</v>
      </c>
      <c r="X599" s="14">
        <v>0.73</v>
      </c>
      <c r="Y599" s="14">
        <v>2.38</v>
      </c>
      <c r="Z599" s="14">
        <v>0.25</v>
      </c>
      <c r="AA599" s="5">
        <f t="shared" si="59"/>
        <v>0.16</v>
      </c>
      <c r="AB599" s="15" cm="1">
        <f t="array" ref="AB599">_xlfn.SWITCH(U599,"夏",122,"冬",90,"春",153,"秋",153,0)</f>
        <v>153</v>
      </c>
      <c r="AC599" s="16">
        <f t="shared" si="60"/>
        <v>24.48</v>
      </c>
      <c r="AD599" s="5">
        <f>IFERROR(AA599/D599,0)</f>
        <v>1.2745875912525055E-3</v>
      </c>
      <c r="AE599" s="15">
        <f t="shared" si="61"/>
        <v>0.41917808219178082</v>
      </c>
      <c r="AF599" s="5">
        <f>IFERROR(AD599*AE599*48,0)</f>
        <v>2.5645400740160001E-2</v>
      </c>
    </row>
    <row r="600" spans="1:32" x14ac:dyDescent="0.15">
      <c r="A600" s="8">
        <v>45736</v>
      </c>
      <c r="B600" s="1" t="s">
        <v>35</v>
      </c>
      <c r="C600" s="1" t="s">
        <v>33</v>
      </c>
      <c r="D600" s="9">
        <v>125.5308</v>
      </c>
      <c r="E600" s="6">
        <v>3.15</v>
      </c>
      <c r="F600" s="10">
        <v>0.70833333333333304</v>
      </c>
      <c r="G600" s="1">
        <v>24.2</v>
      </c>
      <c r="H600" s="1">
        <v>54.4</v>
      </c>
      <c r="I600" s="1">
        <v>24.5</v>
      </c>
      <c r="J600" s="1">
        <v>0.08</v>
      </c>
      <c r="K600" s="1">
        <v>478</v>
      </c>
      <c r="L600" s="1">
        <v>1215</v>
      </c>
      <c r="M600" s="6">
        <f t="shared" si="58"/>
        <v>24.583386618672307</v>
      </c>
      <c r="N600" s="1">
        <v>0.7</v>
      </c>
      <c r="O600" s="11" cm="1">
        <f t="array" ref="O600">ROUND(_xlfn.SWITCH(C600,"建筑专教",IF(S600&gt;0.1,1.38,1.28),"阶梯教室",IF(S600&gt;0.1,1.15,1.05),"公共教室",IF(S600&gt;0.1,1.22,1.12),IF(S600&gt;0.1,1.2,1.1))+(MOD(ROW()*11,31)/31-0.5)*0.06,2)</f>
        <v>1.22</v>
      </c>
      <c r="P600" s="12">
        <f t="shared" si="63"/>
        <v>0.08</v>
      </c>
      <c r="Q600" s="13">
        <f t="shared" si="62"/>
        <v>-1.9516586176139591E-2</v>
      </c>
      <c r="R600" s="1">
        <v>0</v>
      </c>
      <c r="S600" s="1">
        <v>0.126</v>
      </c>
      <c r="T600" s="1">
        <v>8.0000000000000002E-3</v>
      </c>
      <c r="U600" s="4" t="s">
        <v>34</v>
      </c>
      <c r="V600">
        <v>0.41</v>
      </c>
      <c r="W600">
        <v>0.3</v>
      </c>
      <c r="X600" s="14">
        <v>0.73</v>
      </c>
      <c r="Y600" s="14">
        <v>2.38</v>
      </c>
      <c r="Z600" s="14">
        <v>0.25</v>
      </c>
      <c r="AA600" s="5">
        <f t="shared" si="59"/>
        <v>0.13400000000000001</v>
      </c>
      <c r="AB600" s="15" cm="1">
        <f t="array" ref="AB600">_xlfn.SWITCH(U600,"夏",122,"冬",90,"春",153,"秋",153,0)</f>
        <v>153</v>
      </c>
      <c r="AC600" s="16">
        <f t="shared" si="60"/>
        <v>20.502000000000002</v>
      </c>
      <c r="AD600" s="5">
        <f>IFERROR(AA600/D600,0)</f>
        <v>1.0674671076739734E-3</v>
      </c>
      <c r="AE600" s="15">
        <f t="shared" si="61"/>
        <v>0.41917808219178082</v>
      </c>
      <c r="AF600" s="5">
        <f>IFERROR(AD600*AE600*48,0)</f>
        <v>2.1478023119884001E-2</v>
      </c>
    </row>
    <row r="601" spans="1:32" x14ac:dyDescent="0.15">
      <c r="A601" s="8">
        <v>45736</v>
      </c>
      <c r="B601" s="1" t="s">
        <v>35</v>
      </c>
      <c r="C601" s="1" t="s">
        <v>33</v>
      </c>
      <c r="D601" s="9">
        <v>125.5308</v>
      </c>
      <c r="E601" s="6">
        <v>3.15</v>
      </c>
      <c r="F601" s="10">
        <v>0.72916666666666696</v>
      </c>
      <c r="G601" s="1">
        <v>24.4</v>
      </c>
      <c r="H601" s="1">
        <v>53.8</v>
      </c>
      <c r="I601" s="1">
        <v>24.7</v>
      </c>
      <c r="J601" s="1">
        <v>0.06</v>
      </c>
      <c r="K601" s="1">
        <v>472</v>
      </c>
      <c r="L601" s="1">
        <v>1285</v>
      </c>
      <c r="M601" s="6">
        <f t="shared" si="58"/>
        <v>24.77003051207538</v>
      </c>
      <c r="N601" s="1">
        <v>0</v>
      </c>
      <c r="O601" s="1">
        <v>0</v>
      </c>
      <c r="P601" s="12">
        <f t="shared" si="63"/>
        <v>0</v>
      </c>
      <c r="Q601" s="1">
        <v>0</v>
      </c>
      <c r="R601" s="1">
        <v>0</v>
      </c>
      <c r="S601" s="1">
        <v>0</v>
      </c>
      <c r="T601" s="1">
        <v>0</v>
      </c>
      <c r="U601" s="4" t="s">
        <v>34</v>
      </c>
      <c r="V601">
        <v>0.41</v>
      </c>
      <c r="W601">
        <v>0.3</v>
      </c>
      <c r="X601" s="14">
        <v>0.73</v>
      </c>
      <c r="Y601" s="14">
        <v>2.38</v>
      </c>
      <c r="Z601" s="14">
        <v>0.25</v>
      </c>
      <c r="AA601" s="5">
        <f t="shared" si="59"/>
        <v>0</v>
      </c>
      <c r="AB601" s="15" cm="1">
        <f t="array" ref="AB601">_xlfn.SWITCH(U601,"夏",122,"冬",90,"春",153,"秋",153,0)</f>
        <v>153</v>
      </c>
      <c r="AC601" s="16">
        <f t="shared" si="60"/>
        <v>0</v>
      </c>
      <c r="AD601" s="5">
        <f>IFERROR(AA601/D601,0)</f>
        <v>0</v>
      </c>
      <c r="AE601" s="15">
        <f t="shared" si="61"/>
        <v>0.41917808219178082</v>
      </c>
      <c r="AF601" s="5">
        <f>IFERROR(AD601*AE601*48,0)</f>
        <v>0</v>
      </c>
    </row>
    <row r="602" spans="1:32" x14ac:dyDescent="0.15">
      <c r="A602" s="8">
        <v>45736</v>
      </c>
      <c r="B602" s="1" t="s">
        <v>35</v>
      </c>
      <c r="C602" s="1" t="s">
        <v>33</v>
      </c>
      <c r="D602" s="9">
        <v>125.5308</v>
      </c>
      <c r="E602" s="6">
        <v>3.15</v>
      </c>
      <c r="F602" s="10">
        <v>0.75</v>
      </c>
      <c r="G602" s="1">
        <v>24.6</v>
      </c>
      <c r="H602" s="1">
        <v>53.2</v>
      </c>
      <c r="I602" s="1">
        <v>24.9</v>
      </c>
      <c r="J602" s="1">
        <v>0.06</v>
      </c>
      <c r="K602" s="1">
        <v>475</v>
      </c>
      <c r="L602" s="1">
        <v>1355</v>
      </c>
      <c r="M602" s="6">
        <f t="shared" si="58"/>
        <v>24.969889695344591</v>
      </c>
      <c r="N602" s="1">
        <v>0.7</v>
      </c>
      <c r="O602" s="11" cm="1">
        <f t="array" ref="O602">ROUND(_xlfn.SWITCH(C602,"建筑专教",IF(S602&gt;0.1,1.38,1.28),"阶梯教室",IF(S602&gt;0.1,1.15,1.05),"公共教室",IF(S602&gt;0.1,1.22,1.12),IF(S602&gt;0.1,1.2,1.1))+(MOD(ROW()*11,31)/31-0.5)*0.06,2)</f>
        <v>1.21</v>
      </c>
      <c r="P602" s="12">
        <f t="shared" si="63"/>
        <v>7.0000000000000007E-2</v>
      </c>
      <c r="Q602" s="13">
        <f t="shared" si="62"/>
        <v>6.9890154353058995E-2</v>
      </c>
      <c r="R602" s="1">
        <v>0</v>
      </c>
      <c r="S602" s="1">
        <v>0.122</v>
      </c>
      <c r="T602" s="1">
        <v>3.5000000000000003E-2</v>
      </c>
      <c r="U602" s="4" t="s">
        <v>34</v>
      </c>
      <c r="V602">
        <v>0.41</v>
      </c>
      <c r="W602">
        <v>0.3</v>
      </c>
      <c r="X602" s="14">
        <v>0.73</v>
      </c>
      <c r="Y602" s="14">
        <v>2.38</v>
      </c>
      <c r="Z602" s="14">
        <v>0.25</v>
      </c>
      <c r="AA602" s="5">
        <f t="shared" si="59"/>
        <v>0.157</v>
      </c>
      <c r="AB602" s="15" cm="1">
        <f t="array" ref="AB602">_xlfn.SWITCH(U602,"夏",122,"冬",90,"春",153,"秋",153,0)</f>
        <v>153</v>
      </c>
      <c r="AC602" s="16">
        <f t="shared" si="60"/>
        <v>24.021000000000001</v>
      </c>
      <c r="AD602" s="5">
        <f>IFERROR(AA602/D602,0)</f>
        <v>1.2506890739165208E-3</v>
      </c>
      <c r="AE602" s="15">
        <f t="shared" si="61"/>
        <v>0.41917808219178082</v>
      </c>
      <c r="AF602" s="5">
        <f>IFERROR(AD602*AE602*48,0)</f>
        <v>2.5164549476282001E-2</v>
      </c>
    </row>
    <row r="603" spans="1:32" x14ac:dyDescent="0.15">
      <c r="A603" s="8">
        <v>45736</v>
      </c>
      <c r="B603" s="1" t="s">
        <v>35</v>
      </c>
      <c r="C603" s="1" t="s">
        <v>33</v>
      </c>
      <c r="D603" s="9">
        <v>125.5308</v>
      </c>
      <c r="E603" s="6">
        <v>3.15</v>
      </c>
      <c r="F603" s="10">
        <v>0.77083333333333304</v>
      </c>
      <c r="G603" s="1">
        <v>24.8</v>
      </c>
      <c r="H603" s="1">
        <v>52.6</v>
      </c>
      <c r="I603" s="1">
        <v>25.1</v>
      </c>
      <c r="J603" s="1">
        <v>0.08</v>
      </c>
      <c r="K603" s="1">
        <v>515</v>
      </c>
      <c r="L603" s="1">
        <v>1425</v>
      </c>
      <c r="M603" s="6">
        <f t="shared" si="58"/>
        <v>25.182884654343525</v>
      </c>
      <c r="N603" s="1">
        <v>0.7</v>
      </c>
      <c r="O603" s="11" cm="1">
        <f t="array" ref="O603">ROUND(_xlfn.SWITCH(C603,"建筑专教",IF(S603&gt;0.1,1.38,1.28),"阶梯教室",IF(S603&gt;0.1,1.15,1.05),"公共教室",IF(S603&gt;0.1,1.22,1.12),IF(S603&gt;0.1,1.2,1.1))+(MOD(ROW()*11,31)/31-0.5)*0.06,2)</f>
        <v>1.23</v>
      </c>
      <c r="P603" s="12">
        <f t="shared" si="63"/>
        <v>0.11</v>
      </c>
      <c r="Q603" s="13">
        <f t="shared" si="62"/>
        <v>0.1610080644277338</v>
      </c>
      <c r="R603" s="1">
        <v>0</v>
      </c>
      <c r="S603" s="1">
        <v>0.12</v>
      </c>
      <c r="T603" s="1">
        <v>2.5000000000000001E-2</v>
      </c>
      <c r="U603" s="4" t="s">
        <v>34</v>
      </c>
      <c r="V603">
        <v>0.41</v>
      </c>
      <c r="W603">
        <v>0.3</v>
      </c>
      <c r="X603" s="14">
        <v>0.73</v>
      </c>
      <c r="Y603" s="14">
        <v>2.38</v>
      </c>
      <c r="Z603" s="14">
        <v>0.25</v>
      </c>
      <c r="AA603" s="5">
        <f t="shared" si="59"/>
        <v>0.14499999999999999</v>
      </c>
      <c r="AB603" s="15" cm="1">
        <f t="array" ref="AB603">_xlfn.SWITCH(U603,"夏",122,"冬",90,"春",153,"秋",153,0)</f>
        <v>153</v>
      </c>
      <c r="AC603" s="16">
        <f t="shared" si="60"/>
        <v>22.184999999999999</v>
      </c>
      <c r="AD603" s="5">
        <f>IFERROR(AA603/D603,0)</f>
        <v>1.1550950045725828E-3</v>
      </c>
      <c r="AE603" s="15">
        <f t="shared" si="61"/>
        <v>0.41917808219178082</v>
      </c>
      <c r="AF603" s="5">
        <f>IFERROR(AD603*AE603*48,0)</f>
        <v>2.3241144420769994E-2</v>
      </c>
    </row>
    <row r="604" spans="1:32" x14ac:dyDescent="0.15">
      <c r="A604" s="8">
        <v>45736</v>
      </c>
      <c r="B604" s="1" t="s">
        <v>35</v>
      </c>
      <c r="C604" s="1" t="s">
        <v>33</v>
      </c>
      <c r="D604" s="9">
        <v>125.5308</v>
      </c>
      <c r="E604" s="6">
        <v>3.15</v>
      </c>
      <c r="F604" s="10">
        <v>0.79166666666666696</v>
      </c>
      <c r="G604" s="1">
        <v>25</v>
      </c>
      <c r="H604" s="1">
        <v>52</v>
      </c>
      <c r="I604" s="1">
        <v>25.3</v>
      </c>
      <c r="J604" s="1">
        <v>0.1</v>
      </c>
      <c r="K604" s="1">
        <v>565</v>
      </c>
      <c r="L604" s="1">
        <v>1495</v>
      </c>
      <c r="M604" s="6">
        <f t="shared" si="58"/>
        <v>25.394563029550795</v>
      </c>
      <c r="N604" s="1">
        <v>0.7</v>
      </c>
      <c r="O604" s="11" cm="1">
        <f t="array" ref="O604">ROUND(_xlfn.SWITCH(C604,"建筑专教",IF(S604&gt;0.1,1.38,1.28),"阶梯教室",IF(S604&gt;0.1,1.15,1.05),"公共教室",IF(S604&gt;0.1,1.22,1.12),IF(S604&gt;0.1,1.2,1.1))+(MOD(ROW()*11,31)/31-0.5)*0.06,2)</f>
        <v>1.19</v>
      </c>
      <c r="P604" s="12">
        <f t="shared" si="63"/>
        <v>0.16</v>
      </c>
      <c r="Q604" s="13">
        <f t="shared" si="62"/>
        <v>0.14703718107958658</v>
      </c>
      <c r="R604" s="1">
        <v>0</v>
      </c>
      <c r="S604" s="1">
        <v>0.11799999999999999</v>
      </c>
      <c r="T604" s="1">
        <v>3.0000000000000001E-3</v>
      </c>
      <c r="U604" s="4" t="s">
        <v>34</v>
      </c>
      <c r="V604">
        <v>0.41</v>
      </c>
      <c r="W604">
        <v>0.3</v>
      </c>
      <c r="X604" s="14">
        <v>0.73</v>
      </c>
      <c r="Y604" s="14">
        <v>2.38</v>
      </c>
      <c r="Z604" s="14">
        <v>0.25</v>
      </c>
      <c r="AA604" s="5">
        <f t="shared" si="59"/>
        <v>0.121</v>
      </c>
      <c r="AB604" s="15" cm="1">
        <f t="array" ref="AB604">_xlfn.SWITCH(U604,"夏",122,"冬",90,"春",153,"秋",153,0)</f>
        <v>153</v>
      </c>
      <c r="AC604" s="16">
        <f t="shared" si="60"/>
        <v>18.512999999999998</v>
      </c>
      <c r="AD604" s="5">
        <f>IFERROR(AA604/D604,0)</f>
        <v>9.6390686588470719E-4</v>
      </c>
      <c r="AE604" s="15">
        <f t="shared" si="61"/>
        <v>0.41917808219178082</v>
      </c>
      <c r="AF604" s="5">
        <f>IFERROR(AD604*AE604*48,0)</f>
        <v>1.9394334309745999E-2</v>
      </c>
    </row>
    <row r="605" spans="1:32" x14ac:dyDescent="0.15">
      <c r="A605" s="8">
        <v>45736</v>
      </c>
      <c r="B605" s="1" t="s">
        <v>35</v>
      </c>
      <c r="C605" s="1" t="s">
        <v>33</v>
      </c>
      <c r="D605" s="9">
        <v>125.5308</v>
      </c>
      <c r="E605" s="6">
        <v>3.15</v>
      </c>
      <c r="F605" s="10">
        <v>0.8125</v>
      </c>
      <c r="G605" s="1">
        <v>25.2</v>
      </c>
      <c r="H605" s="1">
        <v>51.4</v>
      </c>
      <c r="I605" s="1">
        <v>25.5</v>
      </c>
      <c r="J605" s="1">
        <v>0.12</v>
      </c>
      <c r="K605" s="1">
        <v>595</v>
      </c>
      <c r="L605" s="1">
        <v>1565</v>
      </c>
      <c r="M605" s="6">
        <f t="shared" si="58"/>
        <v>25.605277141991451</v>
      </c>
      <c r="N605" s="1">
        <v>0.7</v>
      </c>
      <c r="O605" s="11" cm="1">
        <f t="array" ref="O605">ROUND(_xlfn.SWITCH(C605,"建筑专教",IF(S605&gt;0.1,1.38,1.28),"阶梯教室",IF(S605&gt;0.1,1.15,1.05),"公共教室",IF(S605&gt;0.1,1.22,1.12),IF(S605&gt;0.1,1.2,1.1))+(MOD(ROW()*11,31)/31-0.5)*0.06,2)</f>
        <v>1.21</v>
      </c>
      <c r="P605" s="12">
        <f t="shared" si="63"/>
        <v>0.19</v>
      </c>
      <c r="Q605" s="13">
        <f t="shared" si="62"/>
        <v>0.23763931070511968</v>
      </c>
      <c r="R605" s="1">
        <v>0</v>
      </c>
      <c r="S605" s="1">
        <v>0.11600000000000001</v>
      </c>
      <c r="T605" s="1">
        <v>3.0000000000000001E-3</v>
      </c>
      <c r="U605" s="4" t="s">
        <v>34</v>
      </c>
      <c r="V605">
        <v>0.41</v>
      </c>
      <c r="W605">
        <v>0.3</v>
      </c>
      <c r="X605" s="14">
        <v>0.73</v>
      </c>
      <c r="Y605" s="14">
        <v>2.38</v>
      </c>
      <c r="Z605" s="14">
        <v>0.25</v>
      </c>
      <c r="AA605" s="5">
        <f t="shared" si="59"/>
        <v>0.11900000000000001</v>
      </c>
      <c r="AB605" s="15" cm="1">
        <f t="array" ref="AB605">_xlfn.SWITCH(U605,"夏",122,"冬",90,"春",153,"秋",153,0)</f>
        <v>153</v>
      </c>
      <c r="AC605" s="16">
        <f t="shared" si="60"/>
        <v>18.207000000000001</v>
      </c>
      <c r="AD605" s="5">
        <f>IFERROR(AA605/D605,0)</f>
        <v>9.4797452099405093E-4</v>
      </c>
      <c r="AE605" s="15">
        <f t="shared" si="61"/>
        <v>0.41917808219178082</v>
      </c>
      <c r="AF605" s="5">
        <f>IFERROR(AD605*AE605*48,0)</f>
        <v>1.9073766800494E-2</v>
      </c>
    </row>
    <row r="606" spans="1:32" x14ac:dyDescent="0.15">
      <c r="A606" s="8">
        <v>45736</v>
      </c>
      <c r="B606" s="1" t="s">
        <v>35</v>
      </c>
      <c r="C606" s="1" t="s">
        <v>33</v>
      </c>
      <c r="D606" s="9">
        <v>125.5308</v>
      </c>
      <c r="E606" s="6">
        <v>3.15</v>
      </c>
      <c r="F606" s="10">
        <v>0.83333333333333304</v>
      </c>
      <c r="G606" s="1">
        <v>25.4</v>
      </c>
      <c r="H606" s="1">
        <v>50.8</v>
      </c>
      <c r="I606" s="1">
        <v>25.7</v>
      </c>
      <c r="J606" s="1">
        <v>0.1</v>
      </c>
      <c r="K606" s="1">
        <v>560</v>
      </c>
      <c r="L606" s="1">
        <v>1635</v>
      </c>
      <c r="M606" s="6">
        <f t="shared" si="58"/>
        <v>25.794184068932566</v>
      </c>
      <c r="N606" s="1">
        <v>0.7</v>
      </c>
      <c r="O606" s="11" cm="1">
        <f t="array" ref="O606">ROUND(_xlfn.SWITCH(C606,"建筑专教",IF(S606&gt;0.1,1.38,1.28),"阶梯教室",IF(S606&gt;0.1,1.15,1.05),"公共教室",IF(S606&gt;0.1,1.22,1.12),IF(S606&gt;0.1,1.2,1.1))+(MOD(ROW()*11,31)/31-0.5)*0.06,2)</f>
        <v>1.17</v>
      </c>
      <c r="P606" s="12">
        <f t="shared" si="63"/>
        <v>0.16</v>
      </c>
      <c r="Q606" s="13">
        <f t="shared" si="62"/>
        <v>0.22319512168015504</v>
      </c>
      <c r="R606" s="1">
        <v>0</v>
      </c>
      <c r="S606" s="1">
        <v>0.16700000000000001</v>
      </c>
      <c r="T606" s="1">
        <v>2.1999999999999999E-2</v>
      </c>
      <c r="U606" s="4" t="s">
        <v>34</v>
      </c>
      <c r="V606">
        <v>0.41</v>
      </c>
      <c r="W606">
        <v>0.3</v>
      </c>
      <c r="X606" s="14">
        <v>0.73</v>
      </c>
      <c r="Y606" s="14">
        <v>2.38</v>
      </c>
      <c r="Z606" s="14">
        <v>0.25</v>
      </c>
      <c r="AA606" s="5">
        <f t="shared" si="59"/>
        <v>0.189</v>
      </c>
      <c r="AB606" s="15" cm="1">
        <f t="array" ref="AB606">_xlfn.SWITCH(U606,"夏",122,"冬",90,"春",153,"秋",153,0)</f>
        <v>153</v>
      </c>
      <c r="AC606" s="16">
        <f t="shared" si="60"/>
        <v>28.917000000000002</v>
      </c>
      <c r="AD606" s="5">
        <f>IFERROR(AA606/D606,0)</f>
        <v>1.5056065921670221E-3</v>
      </c>
      <c r="AE606" s="15">
        <f t="shared" si="61"/>
        <v>0.41917808219178082</v>
      </c>
      <c r="AF606" s="5">
        <f>IFERROR(AD606*AE606*48,0)</f>
        <v>3.0293629624314002E-2</v>
      </c>
    </row>
    <row r="607" spans="1:32" x14ac:dyDescent="0.15">
      <c r="A607" s="8">
        <v>45736</v>
      </c>
      <c r="B607" s="1" t="s">
        <v>35</v>
      </c>
      <c r="C607" s="1" t="s">
        <v>33</v>
      </c>
      <c r="D607" s="9">
        <v>125.5308</v>
      </c>
      <c r="E607" s="6">
        <v>3.15</v>
      </c>
      <c r="F607" s="10">
        <v>0.85416666666666696</v>
      </c>
      <c r="G607" s="1">
        <v>25.6</v>
      </c>
      <c r="H607" s="1">
        <v>50.2</v>
      </c>
      <c r="I607" s="1">
        <v>25.9</v>
      </c>
      <c r="J607" s="1">
        <v>0.08</v>
      </c>
      <c r="K607" s="1">
        <v>585</v>
      </c>
      <c r="L607" s="1">
        <v>1705</v>
      </c>
      <c r="M607" s="6">
        <f t="shared" si="58"/>
        <v>25.982221613683691</v>
      </c>
      <c r="N607" s="1">
        <v>0.7</v>
      </c>
      <c r="O607" s="11" cm="1">
        <f t="array" ref="O607">ROUND(_xlfn.SWITCH(C607,"建筑专教",IF(S607&gt;0.1,1.38,1.28),"阶梯教室",IF(S607&gt;0.1,1.15,1.05),"公共教室",IF(S607&gt;0.1,1.22,1.12),IF(S607&gt;0.1,1.2,1.1))+(MOD(ROW()*11,31)/31-0.5)*0.06,2)</f>
        <v>1.19</v>
      </c>
      <c r="P607" s="12">
        <f t="shared" si="63"/>
        <v>0.18</v>
      </c>
      <c r="Q607" s="13">
        <f t="shared" si="62"/>
        <v>0.31077031588165832</v>
      </c>
      <c r="R607" s="1">
        <v>0</v>
      </c>
      <c r="S607" s="1">
        <v>0.16500000000000001</v>
      </c>
      <c r="T607" s="1">
        <v>0.03</v>
      </c>
      <c r="U607" s="4" t="s">
        <v>34</v>
      </c>
      <c r="V607">
        <v>0.41</v>
      </c>
      <c r="W607">
        <v>0.3</v>
      </c>
      <c r="X607" s="14">
        <v>0.73</v>
      </c>
      <c r="Y607" s="14">
        <v>2.38</v>
      </c>
      <c r="Z607" s="14">
        <v>0.25</v>
      </c>
      <c r="AA607" s="5">
        <f t="shared" si="59"/>
        <v>0.19500000000000001</v>
      </c>
      <c r="AB607" s="15" cm="1">
        <f t="array" ref="AB607">_xlfn.SWITCH(U607,"夏",122,"冬",90,"春",153,"秋",153,0)</f>
        <v>153</v>
      </c>
      <c r="AC607" s="16">
        <f t="shared" si="60"/>
        <v>29.835000000000001</v>
      </c>
      <c r="AD607" s="5">
        <f>IFERROR(AA607/D607,0)</f>
        <v>1.5534036268389909E-3</v>
      </c>
      <c r="AE607" s="15">
        <f t="shared" si="61"/>
        <v>0.41917808219178082</v>
      </c>
      <c r="AF607" s="5">
        <f>IFERROR(AD607*AE607*48,0)</f>
        <v>3.1255332152069999E-2</v>
      </c>
    </row>
    <row r="608" spans="1:32" x14ac:dyDescent="0.15">
      <c r="A608" s="8">
        <v>45736</v>
      </c>
      <c r="B608" s="1" t="s">
        <v>35</v>
      </c>
      <c r="C608" s="1" t="s">
        <v>33</v>
      </c>
      <c r="D608" s="9">
        <v>125.5308</v>
      </c>
      <c r="E608" s="6">
        <v>3.15</v>
      </c>
      <c r="F608" s="10">
        <v>0.875</v>
      </c>
      <c r="G608" s="1">
        <v>25.8</v>
      </c>
      <c r="H608" s="1">
        <v>49.6</v>
      </c>
      <c r="I608" s="1">
        <v>26.1</v>
      </c>
      <c r="J608" s="1">
        <v>0.06</v>
      </c>
      <c r="K608" s="1">
        <v>575</v>
      </c>
      <c r="L608" s="1">
        <v>1775</v>
      </c>
      <c r="M608" s="6">
        <f t="shared" ref="M608:M671" si="64">IFERROR(POWER((I608+273.15)^4+133500000*POWER(J608,0.6)*(I608-G608),0.25)-273.15,I608)</f>
        <v>26.169052671188581</v>
      </c>
      <c r="N608" s="1">
        <v>0.7</v>
      </c>
      <c r="O608" s="11" cm="1">
        <f t="array" ref="O608">ROUND(_xlfn.SWITCH(C608,"建筑专教",IF(S608&gt;0.1,1.38,1.28),"阶梯教室",IF(S608&gt;0.1,1.15,1.05),"公共教室",IF(S608&gt;0.1,1.22,1.12),IF(S608&gt;0.1,1.2,1.1))+(MOD(ROW()*11,31)/31-0.5)*0.06,2)</f>
        <v>1.21</v>
      </c>
      <c r="P608" s="12">
        <f t="shared" si="63"/>
        <v>0.17</v>
      </c>
      <c r="Q608" s="13">
        <f t="shared" si="62"/>
        <v>0.39453234193125014</v>
      </c>
      <c r="R608" s="1">
        <v>0</v>
      </c>
      <c r="S608" s="1">
        <v>0.16300000000000001</v>
      </c>
      <c r="T608" s="1">
        <v>3.5000000000000003E-2</v>
      </c>
      <c r="U608" s="4" t="s">
        <v>34</v>
      </c>
      <c r="V608">
        <v>0.41</v>
      </c>
      <c r="W608">
        <v>0.3</v>
      </c>
      <c r="X608" s="14">
        <v>0.73</v>
      </c>
      <c r="Y608" s="14">
        <v>2.38</v>
      </c>
      <c r="Z608" s="14">
        <v>0.25</v>
      </c>
      <c r="AA608" s="5">
        <f t="shared" si="59"/>
        <v>0.19800000000000001</v>
      </c>
      <c r="AB608" s="15" cm="1">
        <f t="array" ref="AB608">_xlfn.SWITCH(U608,"夏",122,"冬",90,"春",153,"秋",153,0)</f>
        <v>153</v>
      </c>
      <c r="AC608" s="16">
        <f t="shared" si="60"/>
        <v>30.294</v>
      </c>
      <c r="AD608" s="5">
        <f>IFERROR(AA608/D608,0)</f>
        <v>1.5773021441749754E-3</v>
      </c>
      <c r="AE608" s="15">
        <f t="shared" si="61"/>
        <v>0.41917808219178082</v>
      </c>
      <c r="AF608" s="5">
        <f>IFERROR(AD608*AE608*48,0)</f>
        <v>3.1736183415947999E-2</v>
      </c>
    </row>
    <row r="609" spans="1:32" x14ac:dyDescent="0.15">
      <c r="A609" s="8">
        <v>45736</v>
      </c>
      <c r="B609" s="1" t="s">
        <v>35</v>
      </c>
      <c r="C609" s="1" t="s">
        <v>33</v>
      </c>
      <c r="D609" s="9">
        <v>125.5308</v>
      </c>
      <c r="E609" s="6">
        <v>3.15</v>
      </c>
      <c r="F609" s="10">
        <v>0.89583333333333304</v>
      </c>
      <c r="G609" s="1">
        <v>26</v>
      </c>
      <c r="H609" s="1">
        <v>49</v>
      </c>
      <c r="I609" s="1">
        <v>26.3</v>
      </c>
      <c r="J609" s="1">
        <v>0.04</v>
      </c>
      <c r="K609" s="1">
        <v>498</v>
      </c>
      <c r="L609" s="1">
        <v>1845</v>
      </c>
      <c r="M609" s="6">
        <f t="shared" si="64"/>
        <v>26.354036600451707</v>
      </c>
      <c r="N609" s="1">
        <v>0</v>
      </c>
      <c r="O609" s="1">
        <v>0</v>
      </c>
      <c r="P609" s="12">
        <f t="shared" si="63"/>
        <v>0</v>
      </c>
      <c r="Q609" s="1">
        <v>0</v>
      </c>
      <c r="R609" s="1">
        <v>0</v>
      </c>
      <c r="S609" s="1">
        <v>0</v>
      </c>
      <c r="T609" s="1">
        <v>0</v>
      </c>
      <c r="U609" s="4" t="s">
        <v>34</v>
      </c>
      <c r="V609">
        <v>0.41</v>
      </c>
      <c r="W609">
        <v>0.3</v>
      </c>
      <c r="X609" s="14">
        <v>0.73</v>
      </c>
      <c r="Y609" s="14">
        <v>2.38</v>
      </c>
      <c r="Z609" s="14">
        <v>0.25</v>
      </c>
      <c r="AA609" s="5">
        <f t="shared" si="59"/>
        <v>0</v>
      </c>
      <c r="AB609" s="15" cm="1">
        <f t="array" ref="AB609">_xlfn.SWITCH(U609,"夏",122,"冬",90,"春",153,"秋",153,0)</f>
        <v>153</v>
      </c>
      <c r="AC609" s="16">
        <f t="shared" si="60"/>
        <v>0</v>
      </c>
      <c r="AD609" s="5">
        <f>IFERROR(AA609/D609,0)</f>
        <v>0</v>
      </c>
      <c r="AE609" s="15">
        <f t="shared" si="61"/>
        <v>0.41917808219178082</v>
      </c>
      <c r="AF609" s="5">
        <f>IFERROR(AD609*AE609*48,0)</f>
        <v>0</v>
      </c>
    </row>
    <row r="610" spans="1:32" x14ac:dyDescent="0.15">
      <c r="A610" s="8">
        <v>45736</v>
      </c>
      <c r="B610" s="1" t="s">
        <v>35</v>
      </c>
      <c r="C610" s="1" t="s">
        <v>33</v>
      </c>
      <c r="D610" s="9">
        <v>125.5308</v>
      </c>
      <c r="E610" s="6">
        <v>3.15</v>
      </c>
      <c r="F610" s="10">
        <v>0.91666666666666696</v>
      </c>
      <c r="G610" s="1">
        <v>26.2</v>
      </c>
      <c r="H610" s="1">
        <v>48.4</v>
      </c>
      <c r="I610" s="1">
        <v>26.5</v>
      </c>
      <c r="J610" s="1">
        <v>0.02</v>
      </c>
      <c r="K610" s="1">
        <v>478</v>
      </c>
      <c r="L610" s="1">
        <v>1915</v>
      </c>
      <c r="M610" s="6">
        <f t="shared" si="64"/>
        <v>26.535582816731107</v>
      </c>
      <c r="N610" s="1">
        <v>0.7</v>
      </c>
      <c r="O610" s="11" cm="1">
        <f t="array" ref="O610">ROUND(_xlfn.SWITCH(C610,"建筑专教",IF(S610&gt;0.1,1.38,1.28),"阶梯教室",IF(S610&gt;0.1,1.15,1.05),"公共教室",IF(S610&gt;0.1,1.22,1.12),IF(S610&gt;0.1,1.2,1.1))+(MOD(ROW()*11,31)/31-0.5)*0.06,2)</f>
        <v>1.2</v>
      </c>
      <c r="P610" s="12">
        <f t="shared" si="63"/>
        <v>0.08</v>
      </c>
      <c r="Q610" s="13">
        <f t="shared" si="62"/>
        <v>0.4825014491056045</v>
      </c>
      <c r="R610" s="1">
        <v>0</v>
      </c>
      <c r="S610" s="1">
        <v>0.159</v>
      </c>
      <c r="T610" s="1">
        <v>3.5000000000000003E-2</v>
      </c>
      <c r="U610" s="4" t="s">
        <v>34</v>
      </c>
      <c r="V610">
        <v>0.41</v>
      </c>
      <c r="W610">
        <v>0.3</v>
      </c>
      <c r="X610" s="14">
        <v>0.73</v>
      </c>
      <c r="Y610" s="14">
        <v>2.38</v>
      </c>
      <c r="Z610" s="14">
        <v>0.25</v>
      </c>
      <c r="AA610" s="5">
        <f t="shared" si="59"/>
        <v>0.19400000000000001</v>
      </c>
      <c r="AB610" s="15" cm="1">
        <f t="array" ref="AB610">_xlfn.SWITCH(U610,"夏",122,"冬",90,"春",153,"秋",153,0)</f>
        <v>153</v>
      </c>
      <c r="AC610" s="16">
        <f t="shared" si="60"/>
        <v>29.682000000000002</v>
      </c>
      <c r="AD610" s="5">
        <f>IFERROR(AA610/D610,0)</f>
        <v>1.5454374543936629E-3</v>
      </c>
      <c r="AE610" s="15">
        <f t="shared" si="61"/>
        <v>0.41917808219178082</v>
      </c>
      <c r="AF610" s="5">
        <f>IFERROR(AD610*AE610*48,0)</f>
        <v>3.1095048397443998E-2</v>
      </c>
    </row>
    <row r="611" spans="1:32" x14ac:dyDescent="0.15">
      <c r="A611" s="8">
        <v>45736</v>
      </c>
      <c r="B611" s="1" t="s">
        <v>36</v>
      </c>
      <c r="C611" s="1" t="s">
        <v>33</v>
      </c>
      <c r="D611" s="9">
        <v>125.5308</v>
      </c>
      <c r="E611" s="6">
        <v>3.15</v>
      </c>
      <c r="F611" s="10">
        <v>0.33333333333333298</v>
      </c>
      <c r="G611" s="1">
        <v>18.5</v>
      </c>
      <c r="H611" s="1">
        <v>63.8</v>
      </c>
      <c r="I611" s="1">
        <v>18.8</v>
      </c>
      <c r="J611" s="1">
        <v>0.08</v>
      </c>
      <c r="K611" s="1">
        <v>510</v>
      </c>
      <c r="L611" s="1">
        <v>1950</v>
      </c>
      <c r="M611" s="6">
        <f t="shared" si="64"/>
        <v>18.888363705064364</v>
      </c>
      <c r="N611" s="1">
        <v>0.7</v>
      </c>
      <c r="O611" s="11" cm="1">
        <f t="array" ref="O611">ROUND(_xlfn.SWITCH(C611,"建筑专教",IF(S611&gt;0.1,1.38,1.28),"阶梯教室",IF(S611&gt;0.1,1.15,1.05),"公共教室",IF(S611&gt;0.1,1.22,1.12),IF(S611&gt;0.1,1.2,1.1))+(MOD(ROW()*11,31)/31-0.5)*0.06,2)</f>
        <v>1.22</v>
      </c>
      <c r="P611" s="12">
        <f t="shared" si="63"/>
        <v>0.11</v>
      </c>
      <c r="Q611" s="13">
        <f t="shared" si="62"/>
        <v>-1.670848606815462</v>
      </c>
      <c r="R611" s="1">
        <v>0</v>
      </c>
      <c r="S611" s="1">
        <v>0.158</v>
      </c>
      <c r="T611" s="1">
        <v>3.7999999999999999E-2</v>
      </c>
      <c r="U611" s="4" t="s">
        <v>34</v>
      </c>
      <c r="V611">
        <v>0.41</v>
      </c>
      <c r="W611">
        <v>0.3</v>
      </c>
      <c r="X611" s="14">
        <v>0.73</v>
      </c>
      <c r="Y611" s="14">
        <v>2.38</v>
      </c>
      <c r="Z611" s="14">
        <v>0.25</v>
      </c>
      <c r="AA611" s="5">
        <f t="shared" si="59"/>
        <v>0.19600000000000001</v>
      </c>
      <c r="AB611" s="15" cm="1">
        <f t="array" ref="AB611">_xlfn.SWITCH(U611,"夏",122,"冬",90,"春",153,"秋",153,0)</f>
        <v>153</v>
      </c>
      <c r="AC611" s="16">
        <f t="shared" si="60"/>
        <v>29.988</v>
      </c>
      <c r="AD611" s="5">
        <f>IFERROR(AA611/D611,0)</f>
        <v>1.5613697992843192E-3</v>
      </c>
      <c r="AE611" s="15">
        <f t="shared" si="61"/>
        <v>0.41917808219178082</v>
      </c>
      <c r="AF611" s="5">
        <f>IFERROR(AD611*AE611*48,0)</f>
        <v>3.1415615906696004E-2</v>
      </c>
    </row>
    <row r="612" spans="1:32" x14ac:dyDescent="0.15">
      <c r="A612" s="8">
        <v>45736</v>
      </c>
      <c r="B612" s="1" t="s">
        <v>36</v>
      </c>
      <c r="C612" s="1" t="s">
        <v>33</v>
      </c>
      <c r="D612" s="9">
        <v>125.5308</v>
      </c>
      <c r="E612" s="6">
        <v>3.15</v>
      </c>
      <c r="F612" s="10">
        <v>0.35416666666666702</v>
      </c>
      <c r="G612" s="1">
        <v>18.899999999999999</v>
      </c>
      <c r="H612" s="1">
        <v>63.2</v>
      </c>
      <c r="I612" s="1">
        <v>19.2</v>
      </c>
      <c r="J612" s="1">
        <v>0.06</v>
      </c>
      <c r="K612" s="1">
        <v>550</v>
      </c>
      <c r="L612" s="1">
        <v>2020</v>
      </c>
      <c r="M612" s="6">
        <f t="shared" si="64"/>
        <v>19.274055781652464</v>
      </c>
      <c r="N612" s="1">
        <v>0.7</v>
      </c>
      <c r="O612" s="11" cm="1">
        <f t="array" ref="O612">ROUND(_xlfn.SWITCH(C612,"建筑专教",IF(S612&gt;0.1,1.38,1.28),"阶梯教室",IF(S612&gt;0.1,1.15,1.05),"公共教室",IF(S612&gt;0.1,1.22,1.12),IF(S612&gt;0.1,1.2,1.1))+(MOD(ROW()*11,31)/31-0.5)*0.06,2)</f>
        <v>1.18</v>
      </c>
      <c r="P612" s="12">
        <f t="shared" si="63"/>
        <v>0.15</v>
      </c>
      <c r="Q612" s="13">
        <f t="shared" si="62"/>
        <v>-1.6916986375632648</v>
      </c>
      <c r="R612" s="1">
        <v>0</v>
      </c>
      <c r="S612" s="1">
        <v>0.156</v>
      </c>
      <c r="T612" s="1">
        <v>3.2000000000000001E-2</v>
      </c>
      <c r="U612" s="4" t="s">
        <v>34</v>
      </c>
      <c r="V612">
        <v>0.41</v>
      </c>
      <c r="W612">
        <v>0.3</v>
      </c>
      <c r="X612" s="14">
        <v>0.73</v>
      </c>
      <c r="Y612" s="14">
        <v>2.38</v>
      </c>
      <c r="Z612" s="14">
        <v>0.25</v>
      </c>
      <c r="AA612" s="5">
        <f t="shared" si="59"/>
        <v>0.188</v>
      </c>
      <c r="AB612" s="15" cm="1">
        <f t="array" ref="AB612">_xlfn.SWITCH(U612,"夏",122,"冬",90,"春",153,"秋",153,0)</f>
        <v>153</v>
      </c>
      <c r="AC612" s="16">
        <f t="shared" si="60"/>
        <v>28.763999999999999</v>
      </c>
      <c r="AD612" s="5">
        <f>IFERROR(AA612/D612,0)</f>
        <v>1.4976404197216938E-3</v>
      </c>
      <c r="AE612" s="15">
        <f t="shared" si="61"/>
        <v>0.41917808219178082</v>
      </c>
      <c r="AF612" s="5">
        <f>IFERROR(AD612*AE612*48,0)</f>
        <v>3.0133345869687994E-2</v>
      </c>
    </row>
    <row r="613" spans="1:32" x14ac:dyDescent="0.15">
      <c r="A613" s="8">
        <v>45736</v>
      </c>
      <c r="B613" s="1" t="s">
        <v>36</v>
      </c>
      <c r="C613" s="1" t="s">
        <v>33</v>
      </c>
      <c r="D613" s="9">
        <v>125.5308</v>
      </c>
      <c r="E613" s="6">
        <v>3.15</v>
      </c>
      <c r="F613" s="10">
        <v>0.375</v>
      </c>
      <c r="G613" s="1">
        <v>19.3</v>
      </c>
      <c r="H613" s="1">
        <v>62.6</v>
      </c>
      <c r="I613" s="1">
        <v>19.600000000000001</v>
      </c>
      <c r="J613" s="1">
        <v>0.06</v>
      </c>
      <c r="K613" s="1">
        <v>610</v>
      </c>
      <c r="L613" s="1">
        <v>2090</v>
      </c>
      <c r="M613" s="6">
        <f t="shared" si="64"/>
        <v>19.673752789876573</v>
      </c>
      <c r="N613" s="1">
        <v>0.7</v>
      </c>
      <c r="O613" s="11" cm="1">
        <f t="array" ref="O613">ROUND(_xlfn.SWITCH(C613,"建筑专教",IF(S613&gt;0.1,1.38,1.28),"阶梯教室",IF(S613&gt;0.1,1.15,1.05),"公共教室",IF(S613&gt;0.1,1.22,1.12),IF(S613&gt;0.1,1.2,1.1))+(MOD(ROW()*11,31)/31-0.5)*0.06,2)</f>
        <v>1.2</v>
      </c>
      <c r="P613" s="12">
        <f t="shared" si="63"/>
        <v>0.21</v>
      </c>
      <c r="Q613" s="13">
        <f t="shared" si="62"/>
        <v>-1.4969257618290446</v>
      </c>
      <c r="R613" s="1">
        <v>0</v>
      </c>
      <c r="S613" s="1">
        <v>0.154</v>
      </c>
      <c r="T613" s="1">
        <v>8.0000000000000002E-3</v>
      </c>
      <c r="U613" s="4" t="s">
        <v>34</v>
      </c>
      <c r="V613">
        <v>0.41</v>
      </c>
      <c r="W613">
        <v>0.3</v>
      </c>
      <c r="X613" s="14">
        <v>0.73</v>
      </c>
      <c r="Y613" s="14">
        <v>2.38</v>
      </c>
      <c r="Z613" s="14">
        <v>0.25</v>
      </c>
      <c r="AA613" s="5">
        <f t="shared" si="59"/>
        <v>0.16200000000000001</v>
      </c>
      <c r="AB613" s="15" cm="1">
        <f t="array" ref="AB613">_xlfn.SWITCH(U613,"夏",122,"冬",90,"春",153,"秋",153,0)</f>
        <v>153</v>
      </c>
      <c r="AC613" s="16">
        <f t="shared" si="60"/>
        <v>24.786000000000001</v>
      </c>
      <c r="AD613" s="5">
        <f>IFERROR(AA613/D613,0)</f>
        <v>1.2905199361431616E-3</v>
      </c>
      <c r="AE613" s="15">
        <f t="shared" si="61"/>
        <v>0.41917808219178082</v>
      </c>
      <c r="AF613" s="5">
        <f>IFERROR(AD613*AE613*48,0)</f>
        <v>2.5965968249411997E-2</v>
      </c>
    </row>
    <row r="614" spans="1:32" x14ac:dyDescent="0.15">
      <c r="A614" s="8">
        <v>45736</v>
      </c>
      <c r="B614" s="1" t="s">
        <v>36</v>
      </c>
      <c r="C614" s="1" t="s">
        <v>33</v>
      </c>
      <c r="D614" s="9">
        <v>125.5308</v>
      </c>
      <c r="E614" s="6">
        <v>3.15</v>
      </c>
      <c r="F614" s="10">
        <v>0.39583333333333298</v>
      </c>
      <c r="G614" s="1">
        <v>19.7</v>
      </c>
      <c r="H614" s="1">
        <v>62</v>
      </c>
      <c r="I614" s="1">
        <v>20</v>
      </c>
      <c r="J614" s="1">
        <v>0.08</v>
      </c>
      <c r="K614" s="1">
        <v>620</v>
      </c>
      <c r="L614" s="1">
        <v>2160</v>
      </c>
      <c r="M614" s="6">
        <f t="shared" si="64"/>
        <v>20.087283643678916</v>
      </c>
      <c r="N614" s="1">
        <v>0.7</v>
      </c>
      <c r="O614" s="11" cm="1">
        <f t="array" ref="O614">ROUND(_xlfn.SWITCH(C614,"建筑专教",IF(S614&gt;0.1,1.38,1.28),"阶梯教室",IF(S614&gt;0.1,1.15,1.05),"公共教室",IF(S614&gt;0.1,1.22,1.12),IF(S614&gt;0.1,1.2,1.1))+(MOD(ROW()*11,31)/31-0.5)*0.06,2)</f>
        <v>1.22</v>
      </c>
      <c r="P614" s="12">
        <f t="shared" si="63"/>
        <v>0.22</v>
      </c>
      <c r="Q614" s="13">
        <f t="shared" si="62"/>
        <v>-1.3088927085669868</v>
      </c>
      <c r="R614" s="1">
        <v>0</v>
      </c>
      <c r="S614" s="1">
        <v>0.161</v>
      </c>
      <c r="T614" s="1">
        <v>2.8000000000000001E-2</v>
      </c>
      <c r="U614" s="4" t="s">
        <v>34</v>
      </c>
      <c r="V614">
        <v>0.41</v>
      </c>
      <c r="W614">
        <v>0.3</v>
      </c>
      <c r="X614" s="14">
        <v>0.73</v>
      </c>
      <c r="Y614" s="14">
        <v>2.38</v>
      </c>
      <c r="Z614" s="14">
        <v>0.25</v>
      </c>
      <c r="AA614" s="5">
        <f t="shared" si="59"/>
        <v>0.189</v>
      </c>
      <c r="AB614" s="15" cm="1">
        <f t="array" ref="AB614">_xlfn.SWITCH(U614,"夏",122,"冬",90,"春",153,"秋",153,0)</f>
        <v>153</v>
      </c>
      <c r="AC614" s="16">
        <f t="shared" si="60"/>
        <v>28.917000000000002</v>
      </c>
      <c r="AD614" s="5">
        <f>IFERROR(AA614/D614,0)</f>
        <v>1.5056065921670221E-3</v>
      </c>
      <c r="AE614" s="15">
        <f t="shared" si="61"/>
        <v>0.41917808219178082</v>
      </c>
      <c r="AF614" s="5">
        <f>IFERROR(AD614*AE614*48,0)</f>
        <v>3.0293629624314002E-2</v>
      </c>
    </row>
    <row r="615" spans="1:32" x14ac:dyDescent="0.15">
      <c r="A615" s="8">
        <v>45736</v>
      </c>
      <c r="B615" s="1" t="s">
        <v>36</v>
      </c>
      <c r="C615" s="1" t="s">
        <v>33</v>
      </c>
      <c r="D615" s="9">
        <v>125.5308</v>
      </c>
      <c r="E615" s="6">
        <v>3.15</v>
      </c>
      <c r="F615" s="10">
        <v>0.41666666666666702</v>
      </c>
      <c r="G615" s="1">
        <v>20</v>
      </c>
      <c r="H615" s="1">
        <v>61.5</v>
      </c>
      <c r="I615" s="1">
        <v>20.3</v>
      </c>
      <c r="J615" s="1">
        <v>0.1</v>
      </c>
      <c r="K615" s="1">
        <v>580</v>
      </c>
      <c r="L615" s="1">
        <v>232</v>
      </c>
      <c r="M615" s="6">
        <f t="shared" si="64"/>
        <v>20.399476240212948</v>
      </c>
      <c r="N615" s="1">
        <v>0.7</v>
      </c>
      <c r="O615" s="11" cm="1">
        <f t="array" ref="O615">ROUND(_xlfn.SWITCH(C615,"建筑专教",IF(S615&gt;0.1,1.38,1.28),"阶梯教室",IF(S615&gt;0.1,1.15,1.05),"公共教室",IF(S615&gt;0.1,1.22,1.12),IF(S615&gt;0.1,1.2,1.1))+(MOD(ROW()*11,31)/31-0.5)*0.06,2)</f>
        <v>1.18</v>
      </c>
      <c r="P615" s="12">
        <f t="shared" si="63"/>
        <v>0.18</v>
      </c>
      <c r="Q615" s="13">
        <f t="shared" si="62"/>
        <v>-1.3453097558872245</v>
      </c>
      <c r="R615" s="1">
        <v>0</v>
      </c>
      <c r="S615" s="1">
        <v>0.159</v>
      </c>
      <c r="T615" s="1">
        <v>3.5000000000000003E-2</v>
      </c>
      <c r="U615" s="4" t="s">
        <v>34</v>
      </c>
      <c r="V615">
        <v>0.41</v>
      </c>
      <c r="W615">
        <v>0.3</v>
      </c>
      <c r="X615" s="14">
        <v>0.73</v>
      </c>
      <c r="Y615" s="14">
        <v>2.38</v>
      </c>
      <c r="Z615" s="14">
        <v>0.25</v>
      </c>
      <c r="AA615" s="5">
        <f t="shared" si="59"/>
        <v>0.19400000000000001</v>
      </c>
      <c r="AB615" s="15" cm="1">
        <f t="array" ref="AB615">_xlfn.SWITCH(U615,"夏",122,"冬",90,"春",153,"秋",153,0)</f>
        <v>153</v>
      </c>
      <c r="AC615" s="16">
        <f t="shared" si="60"/>
        <v>29.682000000000002</v>
      </c>
      <c r="AD615" s="5">
        <f>IFERROR(AA615/D615,0)</f>
        <v>1.5454374543936629E-3</v>
      </c>
      <c r="AE615" s="15">
        <f t="shared" si="61"/>
        <v>0.41917808219178082</v>
      </c>
      <c r="AF615" s="5">
        <f>IFERROR(AD615*AE615*48,0)</f>
        <v>3.1095048397443998E-2</v>
      </c>
    </row>
    <row r="616" spans="1:32" x14ac:dyDescent="0.15">
      <c r="A616" s="8">
        <v>45736</v>
      </c>
      <c r="B616" s="1" t="s">
        <v>36</v>
      </c>
      <c r="C616" s="1" t="s">
        <v>33</v>
      </c>
      <c r="D616" s="9">
        <v>125.5308</v>
      </c>
      <c r="E616" s="6">
        <v>3.15</v>
      </c>
      <c r="F616" s="10">
        <v>0.4375</v>
      </c>
      <c r="G616" s="1">
        <v>20.399999999999999</v>
      </c>
      <c r="H616" s="1">
        <v>60.9</v>
      </c>
      <c r="I616" s="1">
        <v>20.7</v>
      </c>
      <c r="J616" s="1">
        <v>0.08</v>
      </c>
      <c r="K616" s="1">
        <v>615</v>
      </c>
      <c r="L616" s="1">
        <v>675</v>
      </c>
      <c r="M616" s="6">
        <f t="shared" si="64"/>
        <v>20.786661722886663</v>
      </c>
      <c r="N616" s="1">
        <v>0.7</v>
      </c>
      <c r="O616" s="11" cm="1">
        <f t="array" ref="O616">ROUND(_xlfn.SWITCH(C616,"建筑专教",IF(S616&gt;0.1,1.38,1.28),"阶梯教室",IF(S616&gt;0.1,1.15,1.05),"公共教室",IF(S616&gt;0.1,1.22,1.12),IF(S616&gt;0.1,1.2,1.1))+(MOD(ROW()*11,31)/31-0.5)*0.06,2)</f>
        <v>1.2</v>
      </c>
      <c r="P616" s="12">
        <f t="shared" si="63"/>
        <v>0.21</v>
      </c>
      <c r="Q616" s="13">
        <f t="shared" si="62"/>
        <v>-1.1612043798597362</v>
      </c>
      <c r="R616" s="1">
        <v>0</v>
      </c>
      <c r="S616" s="1">
        <v>0.157</v>
      </c>
      <c r="T616" s="1">
        <v>2.8000000000000001E-2</v>
      </c>
      <c r="U616" s="4" t="s">
        <v>34</v>
      </c>
      <c r="V616">
        <v>0.41</v>
      </c>
      <c r="W616">
        <v>0.3</v>
      </c>
      <c r="X616" s="14">
        <v>0.73</v>
      </c>
      <c r="Y616" s="14">
        <v>2.38</v>
      </c>
      <c r="Z616" s="14">
        <v>0.25</v>
      </c>
      <c r="AA616" s="5">
        <f t="shared" ref="AA616:AA679" si="65">R616+S616+T616</f>
        <v>0.185</v>
      </c>
      <c r="AB616" s="15" cm="1">
        <f t="array" ref="AB616">_xlfn.SWITCH(U616,"夏",122,"冬",90,"春",153,"秋",153,0)</f>
        <v>153</v>
      </c>
      <c r="AC616" s="16">
        <f t="shared" ref="AC616:AC679" si="66">AA616*AB616</f>
        <v>28.305</v>
      </c>
      <c r="AD616" s="5">
        <f>IFERROR(AA616/D616,0)</f>
        <v>1.4737419023857093E-3</v>
      </c>
      <c r="AE616" s="15">
        <f t="shared" ref="AE616:AE679" si="67">IF(U616="夏",122/365,IF(U616="冬",90/365,IF(OR(U616="春",U616="秋"),153/365,0)))</f>
        <v>0.41917808219178082</v>
      </c>
      <c r="AF616" s="5">
        <f>IFERROR(AD616*AE616*48,0)</f>
        <v>2.9652494605809997E-2</v>
      </c>
    </row>
    <row r="617" spans="1:32" x14ac:dyDescent="0.15">
      <c r="A617" s="8">
        <v>45736</v>
      </c>
      <c r="B617" s="1" t="s">
        <v>36</v>
      </c>
      <c r="C617" s="1" t="s">
        <v>33</v>
      </c>
      <c r="D617" s="9">
        <v>125.5308</v>
      </c>
      <c r="E617" s="6">
        <v>3.15</v>
      </c>
      <c r="F617" s="10">
        <v>0.45833333333333298</v>
      </c>
      <c r="G617" s="1">
        <v>20.7</v>
      </c>
      <c r="H617" s="1">
        <v>60.3</v>
      </c>
      <c r="I617" s="1">
        <v>21</v>
      </c>
      <c r="J617" s="1">
        <v>0.06</v>
      </c>
      <c r="K617" s="1">
        <v>600</v>
      </c>
      <c r="L617" s="1">
        <v>745</v>
      </c>
      <c r="M617" s="6">
        <f t="shared" si="64"/>
        <v>21.072705239133541</v>
      </c>
      <c r="N617" s="1">
        <v>0.7</v>
      </c>
      <c r="O617" s="11" cm="1">
        <f t="array" ref="O617">ROUND(_xlfn.SWITCH(C617,"建筑专教",IF(S617&gt;0.1,1.38,1.28),"阶梯教室",IF(S617&gt;0.1,1.15,1.05),"公共教室",IF(S617&gt;0.1,1.22,1.12),IF(S617&gt;0.1,1.2,1.1))+(MOD(ROW()*11,31)/31-0.5)*0.06,2)</f>
        <v>1.23</v>
      </c>
      <c r="P617" s="12">
        <f t="shared" si="63"/>
        <v>0.2</v>
      </c>
      <c r="Q617" s="13">
        <f t="shared" si="62"/>
        <v>-0.98624173008247151</v>
      </c>
      <c r="R617" s="1">
        <v>0</v>
      </c>
      <c r="S617" s="1">
        <v>0.155</v>
      </c>
      <c r="T617" s="1">
        <v>3.5000000000000003E-2</v>
      </c>
      <c r="U617" s="4" t="s">
        <v>34</v>
      </c>
      <c r="V617">
        <v>0.41</v>
      </c>
      <c r="W617">
        <v>0.3</v>
      </c>
      <c r="X617" s="14">
        <v>0.73</v>
      </c>
      <c r="Y617" s="14">
        <v>2.38</v>
      </c>
      <c r="Z617" s="14">
        <v>0.25</v>
      </c>
      <c r="AA617" s="5">
        <f t="shared" si="65"/>
        <v>0.19</v>
      </c>
      <c r="AB617" s="15" cm="1">
        <f t="array" ref="AB617">_xlfn.SWITCH(U617,"夏",122,"冬",90,"春",153,"秋",153,0)</f>
        <v>153</v>
      </c>
      <c r="AC617" s="16">
        <f t="shared" si="66"/>
        <v>29.07</v>
      </c>
      <c r="AD617" s="5">
        <f>IFERROR(AA617/D617,0)</f>
        <v>1.5135727646123501E-3</v>
      </c>
      <c r="AE617" s="15">
        <f t="shared" si="67"/>
        <v>0.41917808219178082</v>
      </c>
      <c r="AF617" s="5">
        <f>IFERROR(AD617*AE617*48,0)</f>
        <v>3.0453913378939997E-2</v>
      </c>
    </row>
    <row r="618" spans="1:32" x14ac:dyDescent="0.15">
      <c r="A618" s="8">
        <v>45736</v>
      </c>
      <c r="B618" s="1" t="s">
        <v>36</v>
      </c>
      <c r="C618" s="1" t="s">
        <v>33</v>
      </c>
      <c r="D618" s="9">
        <v>125.5308</v>
      </c>
      <c r="E618" s="6">
        <v>3.15</v>
      </c>
      <c r="F618" s="10">
        <v>0.47916666666666702</v>
      </c>
      <c r="G618" s="1">
        <v>21.1</v>
      </c>
      <c r="H618" s="1">
        <v>59.7</v>
      </c>
      <c r="I618" s="1">
        <v>21.4</v>
      </c>
      <c r="J618" s="1">
        <v>0.06</v>
      </c>
      <c r="K618" s="1">
        <v>520</v>
      </c>
      <c r="L618" s="1">
        <v>815</v>
      </c>
      <c r="M618" s="6">
        <f t="shared" si="64"/>
        <v>21.472409584709055</v>
      </c>
      <c r="N618" s="1">
        <v>0.7</v>
      </c>
      <c r="O618" s="11" cm="1">
        <f t="array" ref="O618">ROUND(_xlfn.SWITCH(C618,"建筑专教",IF(S618&gt;0.1,1.38,1.28),"阶梯教室",IF(S618&gt;0.1,1.15,1.05),"公共教室",IF(S618&gt;0.1,1.22,1.12),IF(S618&gt;0.1,1.2,1.1))+(MOD(ROW()*11,31)/31-0.5)*0.06,2)</f>
        <v>1.19</v>
      </c>
      <c r="P618" s="12">
        <f t="shared" si="63"/>
        <v>0.12</v>
      </c>
      <c r="Q618" s="13">
        <f t="shared" si="62"/>
        <v>-0.98253265574046844</v>
      </c>
      <c r="R618" s="1">
        <v>0</v>
      </c>
      <c r="S618" s="1">
        <v>0.153</v>
      </c>
      <c r="T618" s="1">
        <v>2.5000000000000001E-2</v>
      </c>
      <c r="U618" s="4" t="s">
        <v>34</v>
      </c>
      <c r="V618">
        <v>0.41</v>
      </c>
      <c r="W618">
        <v>0.3</v>
      </c>
      <c r="X618" s="14">
        <v>0.73</v>
      </c>
      <c r="Y618" s="14">
        <v>2.38</v>
      </c>
      <c r="Z618" s="14">
        <v>0.25</v>
      </c>
      <c r="AA618" s="5">
        <f t="shared" si="65"/>
        <v>0.17799999999999999</v>
      </c>
      <c r="AB618" s="15" cm="1">
        <f t="array" ref="AB618">_xlfn.SWITCH(U618,"夏",122,"冬",90,"春",153,"秋",153,0)</f>
        <v>153</v>
      </c>
      <c r="AC618" s="16">
        <f t="shared" si="66"/>
        <v>27.233999999999998</v>
      </c>
      <c r="AD618" s="5">
        <f>IFERROR(AA618/D618,0)</f>
        <v>1.4179786952684121E-3</v>
      </c>
      <c r="AE618" s="15">
        <f t="shared" si="67"/>
        <v>0.41917808219178082</v>
      </c>
      <c r="AF618" s="5">
        <f>IFERROR(AD618*AE618*48,0)</f>
        <v>2.8530508323427999E-2</v>
      </c>
    </row>
    <row r="619" spans="1:32" x14ac:dyDescent="0.15">
      <c r="A619" s="8">
        <v>45736</v>
      </c>
      <c r="B619" s="1" t="s">
        <v>36</v>
      </c>
      <c r="C619" s="1" t="s">
        <v>33</v>
      </c>
      <c r="D619" s="9">
        <v>125.5308</v>
      </c>
      <c r="E619" s="6">
        <v>3.15</v>
      </c>
      <c r="F619" s="10">
        <v>0.5</v>
      </c>
      <c r="G619" s="1">
        <v>21.5</v>
      </c>
      <c r="H619" s="1">
        <v>59.1</v>
      </c>
      <c r="I619" s="1">
        <v>21.8</v>
      </c>
      <c r="J619" s="1">
        <v>0.08</v>
      </c>
      <c r="K619" s="1">
        <v>495</v>
      </c>
      <c r="L619" s="1">
        <v>885</v>
      </c>
      <c r="M619" s="6">
        <f t="shared" si="64"/>
        <v>21.885696296007382</v>
      </c>
      <c r="N619" s="1">
        <v>0.7</v>
      </c>
      <c r="O619" s="11" cm="1">
        <f t="array" ref="O619">ROUND(_xlfn.SWITCH(C619,"建筑专教",IF(S619&gt;0.1,1.38,1.28),"阶梯教室",IF(S619&gt;0.1,1.15,1.05),"公共教室",IF(S619&gt;0.1,1.22,1.12),IF(S619&gt;0.1,1.2,1.1))+(MOD(ROW()*11,31)/31-0.5)*0.06,2)</f>
        <v>1.21</v>
      </c>
      <c r="P619" s="12">
        <f t="shared" si="63"/>
        <v>0.09</v>
      </c>
      <c r="Q619" s="13">
        <f t="shared" si="62"/>
        <v>-0.80651046814725091</v>
      </c>
      <c r="R619" s="1">
        <v>0</v>
      </c>
      <c r="S619" s="1">
        <v>0.151</v>
      </c>
      <c r="T619" s="1">
        <v>1.2E-2</v>
      </c>
      <c r="U619" s="4" t="s">
        <v>34</v>
      </c>
      <c r="V619">
        <v>0.41</v>
      </c>
      <c r="W619">
        <v>0.3</v>
      </c>
      <c r="X619" s="14">
        <v>0.73</v>
      </c>
      <c r="Y619" s="14">
        <v>2.38</v>
      </c>
      <c r="Z619" s="14">
        <v>0.25</v>
      </c>
      <c r="AA619" s="5">
        <f t="shared" si="65"/>
        <v>0.16300000000000001</v>
      </c>
      <c r="AB619" s="15" cm="1">
        <f t="array" ref="AB619">_xlfn.SWITCH(U619,"夏",122,"冬",90,"春",153,"秋",153,0)</f>
        <v>153</v>
      </c>
      <c r="AC619" s="16">
        <f t="shared" si="66"/>
        <v>24.939</v>
      </c>
      <c r="AD619" s="5">
        <f>IFERROR(AA619/D619,0)</f>
        <v>1.2984861085884899E-3</v>
      </c>
      <c r="AE619" s="15">
        <f t="shared" si="67"/>
        <v>0.41917808219178082</v>
      </c>
      <c r="AF619" s="5">
        <f>IFERROR(AD619*AE619*48,0)</f>
        <v>2.6126252004038002E-2</v>
      </c>
    </row>
    <row r="620" spans="1:32" x14ac:dyDescent="0.15">
      <c r="A620" s="8">
        <v>45736</v>
      </c>
      <c r="B620" s="1" t="s">
        <v>36</v>
      </c>
      <c r="C620" s="1" t="s">
        <v>33</v>
      </c>
      <c r="D620" s="9">
        <v>125.5308</v>
      </c>
      <c r="E620" s="6">
        <v>3.15</v>
      </c>
      <c r="F620" s="10">
        <v>0.52083333333333304</v>
      </c>
      <c r="G620" s="1">
        <v>21.9</v>
      </c>
      <c r="H620" s="1">
        <v>58.5</v>
      </c>
      <c r="I620" s="1">
        <v>22.2</v>
      </c>
      <c r="J620" s="1">
        <v>0.1</v>
      </c>
      <c r="K620" s="1">
        <v>485</v>
      </c>
      <c r="L620" s="1">
        <v>955</v>
      </c>
      <c r="M620" s="6">
        <f t="shared" si="64"/>
        <v>22.297570022048092</v>
      </c>
      <c r="N620" s="1">
        <v>0.7</v>
      </c>
      <c r="O620" s="11" cm="1">
        <f t="array" ref="O620">ROUND(_xlfn.SWITCH(C620,"建筑专教",IF(S620&gt;0.1,1.38,1.28),"阶梯教室",IF(S620&gt;0.1,1.15,1.05),"公共教室",IF(S620&gt;0.1,1.22,1.12),IF(S620&gt;0.1,1.2,1.1))+(MOD(ROW()*11,31)/31-0.5)*0.06,2)</f>
        <v>1.17</v>
      </c>
      <c r="P620" s="12">
        <f t="shared" si="63"/>
        <v>0.08</v>
      </c>
      <c r="Q620" s="13">
        <f t="shared" si="62"/>
        <v>-0.79575615496307062</v>
      </c>
      <c r="R620" s="1">
        <v>0</v>
      </c>
      <c r="S620" s="1">
        <v>0.14899999999999999</v>
      </c>
      <c r="T620" s="1">
        <v>3.2000000000000001E-2</v>
      </c>
      <c r="U620" s="4" t="s">
        <v>34</v>
      </c>
      <c r="V620">
        <v>0.41</v>
      </c>
      <c r="W620">
        <v>0.3</v>
      </c>
      <c r="X620" s="14">
        <v>0.73</v>
      </c>
      <c r="Y620" s="14">
        <v>2.38</v>
      </c>
      <c r="Z620" s="14">
        <v>0.25</v>
      </c>
      <c r="AA620" s="5">
        <f t="shared" si="65"/>
        <v>0.18099999999999999</v>
      </c>
      <c r="AB620" s="15" cm="1">
        <f t="array" ref="AB620">_xlfn.SWITCH(U620,"夏",122,"冬",90,"春",153,"秋",153,0)</f>
        <v>153</v>
      </c>
      <c r="AC620" s="16">
        <f t="shared" si="66"/>
        <v>27.692999999999998</v>
      </c>
      <c r="AD620" s="5">
        <f>IFERROR(AA620/D620,0)</f>
        <v>1.4418772126043966E-3</v>
      </c>
      <c r="AE620" s="15">
        <f t="shared" si="67"/>
        <v>0.41917808219178082</v>
      </c>
      <c r="AF620" s="5">
        <f>IFERROR(AD620*AE620*48,0)</f>
        <v>2.9011359587305996E-2</v>
      </c>
    </row>
    <row r="621" spans="1:32" x14ac:dyDescent="0.15">
      <c r="A621" s="8">
        <v>45736</v>
      </c>
      <c r="B621" s="1" t="s">
        <v>36</v>
      </c>
      <c r="C621" s="1" t="s">
        <v>33</v>
      </c>
      <c r="D621" s="9">
        <v>125.5308</v>
      </c>
      <c r="E621" s="6">
        <v>3.15</v>
      </c>
      <c r="F621" s="10">
        <v>0.54166666666666696</v>
      </c>
      <c r="G621" s="1">
        <v>22.3</v>
      </c>
      <c r="H621" s="1">
        <v>57.9</v>
      </c>
      <c r="I621" s="1">
        <v>22.6</v>
      </c>
      <c r="J621" s="1">
        <v>0.1</v>
      </c>
      <c r="K621" s="1">
        <v>490</v>
      </c>
      <c r="L621" s="1">
        <v>1025</v>
      </c>
      <c r="M621" s="6">
        <f t="shared" si="64"/>
        <v>22.697174928571599</v>
      </c>
      <c r="N621" s="1">
        <v>0.7</v>
      </c>
      <c r="O621" s="11" cm="1">
        <f t="array" ref="O621">ROUND(_xlfn.SWITCH(C621,"建筑专教",IF(S621&gt;0.1,1.38,1.28),"阶梯教室",IF(S621&gt;0.1,1.15,1.05),"公共教室",IF(S621&gt;0.1,1.22,1.12),IF(S621&gt;0.1,1.2,1.1))+(MOD(ROW()*11,31)/31-0.5)*0.06,2)</f>
        <v>1.19</v>
      </c>
      <c r="P621" s="12">
        <f t="shared" si="63"/>
        <v>0.09</v>
      </c>
      <c r="Q621" s="13">
        <f t="shared" si="62"/>
        <v>-0.62340190504097981</v>
      </c>
      <c r="R621" s="1">
        <v>0</v>
      </c>
      <c r="S621" s="1">
        <v>0.14699999999999999</v>
      </c>
      <c r="T621" s="1">
        <v>3.7999999999999999E-2</v>
      </c>
      <c r="U621" s="4" t="s">
        <v>34</v>
      </c>
      <c r="V621">
        <v>0.41</v>
      </c>
      <c r="W621">
        <v>0.3</v>
      </c>
      <c r="X621" s="14">
        <v>0.73</v>
      </c>
      <c r="Y621" s="14">
        <v>2.38</v>
      </c>
      <c r="Z621" s="14">
        <v>0.25</v>
      </c>
      <c r="AA621" s="5">
        <f t="shared" si="65"/>
        <v>0.185</v>
      </c>
      <c r="AB621" s="15" cm="1">
        <f t="array" ref="AB621">_xlfn.SWITCH(U621,"夏",122,"冬",90,"春",153,"秋",153,0)</f>
        <v>153</v>
      </c>
      <c r="AC621" s="16">
        <f t="shared" si="66"/>
        <v>28.305</v>
      </c>
      <c r="AD621" s="5">
        <f>IFERROR(AA621/D621,0)</f>
        <v>1.4737419023857093E-3</v>
      </c>
      <c r="AE621" s="15">
        <f t="shared" si="67"/>
        <v>0.41917808219178082</v>
      </c>
      <c r="AF621" s="5">
        <f>IFERROR(AD621*AE621*48,0)</f>
        <v>2.9652494605809997E-2</v>
      </c>
    </row>
    <row r="622" spans="1:32" x14ac:dyDescent="0.15">
      <c r="A622" s="8">
        <v>45736</v>
      </c>
      <c r="B622" s="1" t="s">
        <v>36</v>
      </c>
      <c r="C622" s="1" t="s">
        <v>33</v>
      </c>
      <c r="D622" s="9">
        <v>125.5308</v>
      </c>
      <c r="E622" s="6">
        <v>3.15</v>
      </c>
      <c r="F622" s="10">
        <v>0.5625</v>
      </c>
      <c r="G622" s="1">
        <v>22.7</v>
      </c>
      <c r="H622" s="1">
        <v>57.3</v>
      </c>
      <c r="I622" s="1">
        <v>23</v>
      </c>
      <c r="J622" s="1">
        <v>0.08</v>
      </c>
      <c r="K622" s="1">
        <v>540</v>
      </c>
      <c r="L622" s="1">
        <v>1095</v>
      </c>
      <c r="M622" s="6">
        <f t="shared" si="64"/>
        <v>23.08465938112721</v>
      </c>
      <c r="N622" s="1">
        <v>0.7</v>
      </c>
      <c r="O622" s="11" cm="1">
        <f t="array" ref="O622">ROUND(_xlfn.SWITCH(C622,"建筑专教",IF(S622&gt;0.1,1.38,1.28),"阶梯教室",IF(S622&gt;0.1,1.15,1.05),"公共教室",IF(S622&gt;0.1,1.22,1.12),IF(S622&gt;0.1,1.2,1.1))+(MOD(ROW()*11,31)/31-0.5)*0.06,2)</f>
        <v>1.21</v>
      </c>
      <c r="P622" s="12">
        <f t="shared" si="63"/>
        <v>0.14000000000000001</v>
      </c>
      <c r="Q622" s="13">
        <f t="shared" ref="Q622:Q691" si="68">(0.303*EXP(-0.036*(O622*58.15))+0.028)*((O622*58.15)-0.00305*(5733-6.99*(O622*58.15)-(EXP(16.6536-4030.183/(G622+235))*(H622/100)))-0.42*((O622*58.15)-58.15)-0.000017*(O622*58.15)*(5867-(EXP(16.6536-4030.183/(G622+235))*(H622/100)))-0.0014*(O622*58.15)*(34-G622)-0.0000000396*IF(N622*0.155&gt;0.078,1.05+0.645*N622*0.155,1)*(POWER((35.7-0.028*(O622*58.15)-N622*0.155*(0.0000000396*IF(N622*0.155&gt;0.078,1.05+0.645*N622*0.155,1)*(POWER((35.7-0.028*(O622*58.15)-N622*0.155*0.1)+273,4)-POWER(M622+273,4))+IF(N622*0.155&gt;0.078,1.05+0.645*N622*0.155,1)*IF(J622&lt;0.2,2.38*ABS(35.7-0.028*(O622*58.15)-G622)^0.25,12.1*SQRT(J622))*(35.7-0.028*(O622*58.15)-G622))+273),4)-POWER(M622+273,4))-IF(N622*0.155&gt;0.078,1.05+0.645*N622*0.155,1)*IF(J622&lt;0.2,2.38*ABS(35.7-0.028*(O622*58.15)-N622*0.155*0.1-G622)^0.25,12.1*SQRT(J622))*(35.7-0.028*(O622*58.15)-N622*0.155*0.1-G622))</f>
        <v>-0.46016132987835995</v>
      </c>
      <c r="R622" s="1">
        <v>0</v>
      </c>
      <c r="S622" s="1">
        <v>0.14499999999999999</v>
      </c>
      <c r="T622" s="1">
        <v>5.0000000000000001E-3</v>
      </c>
      <c r="U622" s="4" t="s">
        <v>34</v>
      </c>
      <c r="V622">
        <v>0.41</v>
      </c>
      <c r="W622">
        <v>0.3</v>
      </c>
      <c r="X622" s="14">
        <v>0.73</v>
      </c>
      <c r="Y622" s="14">
        <v>2.38</v>
      </c>
      <c r="Z622" s="14">
        <v>0.25</v>
      </c>
      <c r="AA622" s="5">
        <f t="shared" si="65"/>
        <v>0.15</v>
      </c>
      <c r="AB622" s="15" cm="1">
        <f t="array" ref="AB622">_xlfn.SWITCH(U622,"夏",122,"冬",90,"春",153,"秋",153,0)</f>
        <v>153</v>
      </c>
      <c r="AC622" s="16">
        <f t="shared" si="66"/>
        <v>22.95</v>
      </c>
      <c r="AD622" s="5">
        <f>IFERROR(AA622/D622,0)</f>
        <v>1.1949258667992237E-3</v>
      </c>
      <c r="AE622" s="15">
        <f t="shared" si="67"/>
        <v>0.41917808219178082</v>
      </c>
      <c r="AF622" s="5">
        <f>IFERROR(AD622*AE622*48,0)</f>
        <v>2.4042563193899996E-2</v>
      </c>
    </row>
    <row r="623" spans="1:32" x14ac:dyDescent="0.15">
      <c r="A623" s="8">
        <v>45736</v>
      </c>
      <c r="B623" s="1" t="s">
        <v>36</v>
      </c>
      <c r="C623" s="1" t="s">
        <v>33</v>
      </c>
      <c r="D623" s="9">
        <v>125.5308</v>
      </c>
      <c r="E623" s="6">
        <v>3.15</v>
      </c>
      <c r="F623" s="10">
        <v>0.58333333333333304</v>
      </c>
      <c r="G623" s="1">
        <v>23.1</v>
      </c>
      <c r="H623" s="1">
        <v>56.7</v>
      </c>
      <c r="I623" s="1">
        <v>23.4</v>
      </c>
      <c r="J623" s="1">
        <v>0.06</v>
      </c>
      <c r="K623" s="1">
        <v>600</v>
      </c>
      <c r="L623" s="1">
        <v>1165</v>
      </c>
      <c r="M623" s="6">
        <f t="shared" si="64"/>
        <v>23.47095510184954</v>
      </c>
      <c r="N623" s="1">
        <v>0.7</v>
      </c>
      <c r="O623" s="11" cm="1">
        <f t="array" ref="O623">ROUND(_xlfn.SWITCH(C623,"建筑专教",IF(S623&gt;0.1,1.38,1.28),"阶梯教室",IF(S623&gt;0.1,1.15,1.05),"公共教室",IF(S623&gt;0.1,1.22,1.12),IF(S623&gt;0.1,1.2,1.1))+(MOD(ROW()*11,31)/31-0.5)*0.06,2)</f>
        <v>1.17</v>
      </c>
      <c r="P623" s="12">
        <f t="shared" si="63"/>
        <v>0.2</v>
      </c>
      <c r="Q623" s="13">
        <f t="shared" si="68"/>
        <v>-0.44129566402608073</v>
      </c>
      <c r="R623" s="1">
        <v>0</v>
      </c>
      <c r="S623" s="1">
        <v>0.14299999999999999</v>
      </c>
      <c r="T623" s="1">
        <v>3.0000000000000001E-3</v>
      </c>
      <c r="U623" s="4" t="s">
        <v>34</v>
      </c>
      <c r="V623">
        <v>0.41</v>
      </c>
      <c r="W623">
        <v>0.3</v>
      </c>
      <c r="X623" s="14">
        <v>0.73</v>
      </c>
      <c r="Y623" s="14">
        <v>2.38</v>
      </c>
      <c r="Z623" s="14">
        <v>0.25</v>
      </c>
      <c r="AA623" s="5">
        <f t="shared" si="65"/>
        <v>0.14599999999999999</v>
      </c>
      <c r="AB623" s="15" cm="1">
        <f t="array" ref="AB623">_xlfn.SWITCH(U623,"夏",122,"冬",90,"春",153,"秋",153,0)</f>
        <v>153</v>
      </c>
      <c r="AC623" s="16">
        <f t="shared" si="66"/>
        <v>22.337999999999997</v>
      </c>
      <c r="AD623" s="5">
        <f>IFERROR(AA623/D623,0)</f>
        <v>1.1630611770179111E-3</v>
      </c>
      <c r="AE623" s="15">
        <f t="shared" si="67"/>
        <v>0.41917808219178082</v>
      </c>
      <c r="AF623" s="5">
        <f>IFERROR(AD623*AE623*48,0)</f>
        <v>2.3401428175395998E-2</v>
      </c>
    </row>
    <row r="624" spans="1:32" x14ac:dyDescent="0.15">
      <c r="A624" s="8">
        <v>45736</v>
      </c>
      <c r="B624" s="1" t="s">
        <v>36</v>
      </c>
      <c r="C624" s="1" t="s">
        <v>33</v>
      </c>
      <c r="D624" s="9">
        <v>125.5308</v>
      </c>
      <c r="E624" s="6">
        <v>3.15</v>
      </c>
      <c r="F624" s="10">
        <v>0.60416666666666696</v>
      </c>
      <c r="G624" s="1">
        <v>23.5</v>
      </c>
      <c r="H624" s="1">
        <v>56.1</v>
      </c>
      <c r="I624" s="1">
        <v>23.8</v>
      </c>
      <c r="J624" s="1">
        <v>0.06</v>
      </c>
      <c r="K624" s="1">
        <v>635</v>
      </c>
      <c r="L624" s="1">
        <v>1235</v>
      </c>
      <c r="M624" s="6">
        <f t="shared" si="64"/>
        <v>23.870668888694922</v>
      </c>
      <c r="N624" s="1">
        <v>0.7</v>
      </c>
      <c r="O624" s="11" cm="1">
        <f t="array" ref="O624">ROUND(_xlfn.SWITCH(C624,"建筑专教",IF(S624&gt;0.1,1.38,1.28),"阶梯教室",IF(S624&gt;0.1,1.15,1.05),"公共教室",IF(S624&gt;0.1,1.22,1.12),IF(S624&gt;0.1,1.2,1.1))+(MOD(ROW()*11,31)/31-0.5)*0.06,2)</f>
        <v>1.2</v>
      </c>
      <c r="P624" s="12">
        <f t="shared" si="63"/>
        <v>0.23</v>
      </c>
      <c r="Q624" s="13">
        <f t="shared" si="68"/>
        <v>-0.25684887042827659</v>
      </c>
      <c r="R624" s="1">
        <v>0</v>
      </c>
      <c r="S624" s="1">
        <v>0.14099999999999999</v>
      </c>
      <c r="T624" s="1">
        <v>5.0000000000000001E-3</v>
      </c>
      <c r="U624" s="4" t="s">
        <v>34</v>
      </c>
      <c r="V624">
        <v>0.41</v>
      </c>
      <c r="W624">
        <v>0.3</v>
      </c>
      <c r="X624" s="14">
        <v>0.73</v>
      </c>
      <c r="Y624" s="14">
        <v>2.38</v>
      </c>
      <c r="Z624" s="14">
        <v>0.25</v>
      </c>
      <c r="AA624" s="5">
        <f t="shared" si="65"/>
        <v>0.14599999999999999</v>
      </c>
      <c r="AB624" s="15" cm="1">
        <f t="array" ref="AB624">_xlfn.SWITCH(U624,"夏",122,"冬",90,"春",153,"秋",153,0)</f>
        <v>153</v>
      </c>
      <c r="AC624" s="16">
        <f t="shared" si="66"/>
        <v>22.337999999999997</v>
      </c>
      <c r="AD624" s="5">
        <f>IFERROR(AA624/D624,0)</f>
        <v>1.1630611770179111E-3</v>
      </c>
      <c r="AE624" s="15">
        <f t="shared" si="67"/>
        <v>0.41917808219178082</v>
      </c>
      <c r="AF624" s="5">
        <f>IFERROR(AD624*AE624*48,0)</f>
        <v>2.3401428175395998E-2</v>
      </c>
    </row>
    <row r="625" spans="1:32" x14ac:dyDescent="0.15">
      <c r="A625" s="8">
        <v>45736</v>
      </c>
      <c r="B625" s="1" t="s">
        <v>36</v>
      </c>
      <c r="C625" s="1" t="s">
        <v>33</v>
      </c>
      <c r="D625" s="9">
        <v>125.5308</v>
      </c>
      <c r="E625" s="6">
        <v>3.15</v>
      </c>
      <c r="F625" s="10">
        <v>0.625</v>
      </c>
      <c r="G625" s="1">
        <v>23.8</v>
      </c>
      <c r="H625" s="1">
        <v>55.5</v>
      </c>
      <c r="I625" s="1">
        <v>24.1</v>
      </c>
      <c r="J625" s="1">
        <v>0.08</v>
      </c>
      <c r="K625" s="1">
        <v>590</v>
      </c>
      <c r="L625" s="1">
        <v>1305</v>
      </c>
      <c r="M625" s="6">
        <f t="shared" si="64"/>
        <v>24.183723514470728</v>
      </c>
      <c r="N625" s="1">
        <v>0.7</v>
      </c>
      <c r="O625" s="11" cm="1">
        <f t="array" ref="O625">ROUND(_xlfn.SWITCH(C625,"建筑专教",IF(S625&gt;0.1,1.38,1.28),"阶梯教室",IF(S625&gt;0.1,1.15,1.05),"公共教室",IF(S625&gt;0.1,1.22,1.12),IF(S625&gt;0.1,1.2,1.1))+(MOD(ROW()*11,31)/31-0.5)*0.06,2)</f>
        <v>1.22</v>
      </c>
      <c r="P625" s="12">
        <f t="shared" si="63"/>
        <v>0.19</v>
      </c>
      <c r="Q625" s="13">
        <f t="shared" si="68"/>
        <v>-0.12955487028952792</v>
      </c>
      <c r="R625" s="1">
        <v>0</v>
      </c>
      <c r="S625" s="1">
        <v>0.13900000000000001</v>
      </c>
      <c r="T625" s="1">
        <v>2.5000000000000001E-2</v>
      </c>
      <c r="U625" s="4" t="s">
        <v>34</v>
      </c>
      <c r="V625">
        <v>0.41</v>
      </c>
      <c r="W625">
        <v>0.3</v>
      </c>
      <c r="X625" s="14">
        <v>0.73</v>
      </c>
      <c r="Y625" s="14">
        <v>2.38</v>
      </c>
      <c r="Z625" s="14">
        <v>0.25</v>
      </c>
      <c r="AA625" s="5">
        <f t="shared" si="65"/>
        <v>0.16400000000000001</v>
      </c>
      <c r="AB625" s="15" cm="1">
        <f t="array" ref="AB625">_xlfn.SWITCH(U625,"夏",122,"冬",90,"春",153,"秋",153,0)</f>
        <v>153</v>
      </c>
      <c r="AC625" s="16">
        <f t="shared" si="66"/>
        <v>25.092000000000002</v>
      </c>
      <c r="AD625" s="5">
        <f>IFERROR(AA625/D625,0)</f>
        <v>1.306452281033818E-3</v>
      </c>
      <c r="AE625" s="15">
        <f t="shared" si="67"/>
        <v>0.41917808219178082</v>
      </c>
      <c r="AF625" s="5">
        <f>IFERROR(AD625*AE625*48,0)</f>
        <v>2.6286535758663999E-2</v>
      </c>
    </row>
    <row r="626" spans="1:32" x14ac:dyDescent="0.15">
      <c r="A626" s="8">
        <v>45736</v>
      </c>
      <c r="B626" s="1" t="s">
        <v>36</v>
      </c>
      <c r="C626" s="1" t="s">
        <v>33</v>
      </c>
      <c r="D626" s="9">
        <v>125.5308</v>
      </c>
      <c r="E626" s="6">
        <v>3.15</v>
      </c>
      <c r="F626" s="10">
        <v>0.64583333333333304</v>
      </c>
      <c r="G626" s="1">
        <v>24.2</v>
      </c>
      <c r="H626" s="1">
        <v>54.9</v>
      </c>
      <c r="I626" s="1">
        <v>24.5</v>
      </c>
      <c r="J626" s="1">
        <v>0.1</v>
      </c>
      <c r="K626" s="1">
        <v>620</v>
      </c>
      <c r="L626" s="1">
        <v>1375</v>
      </c>
      <c r="M626" s="6">
        <f t="shared" si="64"/>
        <v>24.595327068895529</v>
      </c>
      <c r="N626" s="1">
        <v>0.7</v>
      </c>
      <c r="O626" s="11" cm="1">
        <f t="array" ref="O626">ROUND(_xlfn.SWITCH(C626,"建筑专教",IF(S626&gt;0.1,1.38,1.28),"阶梯教室",IF(S626&gt;0.1,1.15,1.05),"公共教室",IF(S626&gt;0.1,1.22,1.12),IF(S626&gt;0.1,1.2,1.1))+(MOD(ROW()*11,31)/31-0.5)*0.06,2)</f>
        <v>1.18</v>
      </c>
      <c r="P626" s="12">
        <f t="shared" si="63"/>
        <v>0.22</v>
      </c>
      <c r="Q626" s="13">
        <f t="shared" si="68"/>
        <v>-9.7010097682301302E-2</v>
      </c>
      <c r="R626" s="1">
        <v>0</v>
      </c>
      <c r="S626" s="1">
        <v>0.13700000000000001</v>
      </c>
      <c r="T626" s="1">
        <v>3.2000000000000001E-2</v>
      </c>
      <c r="U626" s="4" t="s">
        <v>34</v>
      </c>
      <c r="V626">
        <v>0.41</v>
      </c>
      <c r="W626">
        <v>0.3</v>
      </c>
      <c r="X626" s="14">
        <v>0.73</v>
      </c>
      <c r="Y626" s="14">
        <v>2.38</v>
      </c>
      <c r="Z626" s="14">
        <v>0.25</v>
      </c>
      <c r="AA626" s="5">
        <f t="shared" si="65"/>
        <v>0.16900000000000001</v>
      </c>
      <c r="AB626" s="15" cm="1">
        <f t="array" ref="AB626">_xlfn.SWITCH(U626,"夏",122,"冬",90,"春",153,"秋",153,0)</f>
        <v>153</v>
      </c>
      <c r="AC626" s="16">
        <f t="shared" si="66"/>
        <v>25.857000000000003</v>
      </c>
      <c r="AD626" s="5">
        <f>IFERROR(AA626/D626,0)</f>
        <v>1.3462831432604588E-3</v>
      </c>
      <c r="AE626" s="15">
        <f t="shared" si="67"/>
        <v>0.41917808219178082</v>
      </c>
      <c r="AF626" s="5">
        <f>IFERROR(AD626*AE626*48,0)</f>
        <v>2.7087954531793999E-2</v>
      </c>
    </row>
    <row r="627" spans="1:32" x14ac:dyDescent="0.15">
      <c r="A627" s="8">
        <v>45736</v>
      </c>
      <c r="B627" s="1" t="s">
        <v>36</v>
      </c>
      <c r="C627" s="1" t="s">
        <v>33</v>
      </c>
      <c r="D627" s="9">
        <v>125.5308</v>
      </c>
      <c r="E627" s="6">
        <v>3.15</v>
      </c>
      <c r="F627" s="10">
        <v>0.66666666666666696</v>
      </c>
      <c r="G627" s="1">
        <v>24.5</v>
      </c>
      <c r="H627" s="1">
        <v>54.3</v>
      </c>
      <c r="I627" s="1">
        <v>24.8</v>
      </c>
      <c r="J627" s="1">
        <v>0.12</v>
      </c>
      <c r="K627" s="1">
        <v>600</v>
      </c>
      <c r="L627" s="1">
        <v>1445</v>
      </c>
      <c r="M627" s="6">
        <f t="shared" si="64"/>
        <v>24.90602036865198</v>
      </c>
      <c r="N627" s="1">
        <v>0.7</v>
      </c>
      <c r="O627" s="11" cm="1">
        <f t="array" ref="O627">ROUND(_xlfn.SWITCH(C627,"建筑专教",IF(S627&gt;0.1,1.38,1.28),"阶梯教室",IF(S627&gt;0.1,1.15,1.05),"公共教室",IF(S627&gt;0.1,1.22,1.12),IF(S627&gt;0.1,1.2,1.1))+(MOD(ROW()*11,31)/31-0.5)*0.06,2)</f>
        <v>1.2</v>
      </c>
      <c r="P627" s="12">
        <f t="shared" si="63"/>
        <v>0.2</v>
      </c>
      <c r="Q627" s="13">
        <f t="shared" si="68"/>
        <v>2.8090682055849334E-2</v>
      </c>
      <c r="R627" s="1">
        <v>0</v>
      </c>
      <c r="S627" s="1">
        <v>0.13500000000000001</v>
      </c>
      <c r="T627" s="1">
        <v>2.5000000000000001E-2</v>
      </c>
      <c r="U627" s="4" t="s">
        <v>34</v>
      </c>
      <c r="V627">
        <v>0.41</v>
      </c>
      <c r="W627">
        <v>0.3</v>
      </c>
      <c r="X627" s="14">
        <v>0.73</v>
      </c>
      <c r="Y627" s="14">
        <v>2.38</v>
      </c>
      <c r="Z627" s="14">
        <v>0.25</v>
      </c>
      <c r="AA627" s="5">
        <f t="shared" si="65"/>
        <v>0.16</v>
      </c>
      <c r="AB627" s="15" cm="1">
        <f t="array" ref="AB627">_xlfn.SWITCH(U627,"夏",122,"冬",90,"春",153,"秋",153,0)</f>
        <v>153</v>
      </c>
      <c r="AC627" s="16">
        <f t="shared" si="66"/>
        <v>24.48</v>
      </c>
      <c r="AD627" s="5">
        <f>IFERROR(AA627/D627,0)</f>
        <v>1.2745875912525055E-3</v>
      </c>
      <c r="AE627" s="15">
        <f t="shared" si="67"/>
        <v>0.41917808219178082</v>
      </c>
      <c r="AF627" s="5">
        <f>IFERROR(AD627*AE627*48,0)</f>
        <v>2.5645400740160001E-2</v>
      </c>
    </row>
    <row r="628" spans="1:32" x14ac:dyDescent="0.15">
      <c r="A628" s="8">
        <v>45736</v>
      </c>
      <c r="B628" s="1" t="s">
        <v>36</v>
      </c>
      <c r="C628" s="1" t="s">
        <v>33</v>
      </c>
      <c r="D628" s="9">
        <v>125.5308</v>
      </c>
      <c r="E628" s="6">
        <v>3.15</v>
      </c>
      <c r="F628" s="10">
        <v>0.6875</v>
      </c>
      <c r="G628" s="1">
        <v>24.9</v>
      </c>
      <c r="H628" s="1">
        <v>53.7</v>
      </c>
      <c r="I628" s="1">
        <v>25.2</v>
      </c>
      <c r="J628" s="1">
        <v>0.1</v>
      </c>
      <c r="K628" s="1">
        <v>520</v>
      </c>
      <c r="L628" s="1">
        <v>1515</v>
      </c>
      <c r="M628" s="6">
        <f t="shared" si="64"/>
        <v>25.294658087112907</v>
      </c>
      <c r="N628" s="1">
        <v>0.7</v>
      </c>
      <c r="O628" s="11" cm="1">
        <f t="array" ref="O628">ROUND(_xlfn.SWITCH(C628,"建筑专教",IF(S628&gt;0.1,1.38,1.28),"阶梯教室",IF(S628&gt;0.1,1.15,1.05),"公共教室",IF(S628&gt;0.1,1.22,1.12),IF(S628&gt;0.1,1.2,1.1))+(MOD(ROW()*11,31)/31-0.5)*0.06,2)</f>
        <v>1.22</v>
      </c>
      <c r="P628" s="12">
        <f t="shared" si="63"/>
        <v>0.12</v>
      </c>
      <c r="Q628" s="13">
        <f t="shared" si="68"/>
        <v>0.17219655080368887</v>
      </c>
      <c r="R628" s="1">
        <v>0</v>
      </c>
      <c r="S628" s="1">
        <v>0.13300000000000001</v>
      </c>
      <c r="T628" s="1">
        <v>3.2000000000000001E-2</v>
      </c>
      <c r="U628" s="4" t="s">
        <v>34</v>
      </c>
      <c r="V628">
        <v>0.41</v>
      </c>
      <c r="W628">
        <v>0.3</v>
      </c>
      <c r="X628" s="14">
        <v>0.73</v>
      </c>
      <c r="Y628" s="14">
        <v>2.38</v>
      </c>
      <c r="Z628" s="14">
        <v>0.25</v>
      </c>
      <c r="AA628" s="5">
        <f t="shared" si="65"/>
        <v>0.16500000000000001</v>
      </c>
      <c r="AB628" s="15" cm="1">
        <f t="array" ref="AB628">_xlfn.SWITCH(U628,"夏",122,"冬",90,"春",153,"秋",153,0)</f>
        <v>153</v>
      </c>
      <c r="AC628" s="16">
        <f t="shared" si="66"/>
        <v>25.245000000000001</v>
      </c>
      <c r="AD628" s="5">
        <f>IFERROR(AA628/D628,0)</f>
        <v>1.3144184534791463E-3</v>
      </c>
      <c r="AE628" s="15">
        <f t="shared" si="67"/>
        <v>0.41917808219178082</v>
      </c>
      <c r="AF628" s="5">
        <f>IFERROR(AD628*AE628*48,0)</f>
        <v>2.6446819513289997E-2</v>
      </c>
    </row>
    <row r="629" spans="1:32" x14ac:dyDescent="0.15">
      <c r="A629" s="8">
        <v>45736</v>
      </c>
      <c r="B629" s="1" t="s">
        <v>36</v>
      </c>
      <c r="C629" s="1" t="s">
        <v>33</v>
      </c>
      <c r="D629" s="9">
        <v>125.5308</v>
      </c>
      <c r="E629" s="6">
        <v>3.15</v>
      </c>
      <c r="F629" s="10">
        <v>0.70833333333333304</v>
      </c>
      <c r="G629" s="1">
        <v>25.2</v>
      </c>
      <c r="H629" s="1">
        <v>53.1</v>
      </c>
      <c r="I629" s="1">
        <v>25.5</v>
      </c>
      <c r="J629" s="1">
        <v>0.08</v>
      </c>
      <c r="K629" s="1">
        <v>495</v>
      </c>
      <c r="L629" s="1">
        <v>1585</v>
      </c>
      <c r="M629" s="6">
        <f t="shared" si="64"/>
        <v>25.58255224682307</v>
      </c>
      <c r="N629" s="1">
        <v>0.7</v>
      </c>
      <c r="O629" s="11" cm="1">
        <f t="array" ref="O629">ROUND(_xlfn.SWITCH(C629,"建筑专教",IF(S629&gt;0.1,1.38,1.28),"阶梯教室",IF(S629&gt;0.1,1.15,1.05),"公共教室",IF(S629&gt;0.1,1.22,1.12),IF(S629&gt;0.1,1.2,1.1))+(MOD(ROW()*11,31)/31-0.5)*0.06,2)</f>
        <v>1.18</v>
      </c>
      <c r="P629" s="12">
        <f t="shared" si="63"/>
        <v>0.09</v>
      </c>
      <c r="Q629" s="13">
        <f t="shared" si="68"/>
        <v>0.18340125945236765</v>
      </c>
      <c r="R629" s="1">
        <v>0</v>
      </c>
      <c r="S629" s="1">
        <v>0.13100000000000001</v>
      </c>
      <c r="T629" s="1">
        <v>3.7999999999999999E-2</v>
      </c>
      <c r="U629" s="4" t="s">
        <v>34</v>
      </c>
      <c r="V629">
        <v>0.41</v>
      </c>
      <c r="W629">
        <v>0.3</v>
      </c>
      <c r="X629" s="14">
        <v>0.73</v>
      </c>
      <c r="Y629" s="14">
        <v>2.38</v>
      </c>
      <c r="Z629" s="14">
        <v>0.25</v>
      </c>
      <c r="AA629" s="5">
        <f t="shared" si="65"/>
        <v>0.16900000000000001</v>
      </c>
      <c r="AB629" s="15" cm="1">
        <f t="array" ref="AB629">_xlfn.SWITCH(U629,"夏",122,"冬",90,"春",153,"秋",153,0)</f>
        <v>153</v>
      </c>
      <c r="AC629" s="16">
        <f t="shared" si="66"/>
        <v>25.857000000000003</v>
      </c>
      <c r="AD629" s="5">
        <f>IFERROR(AA629/D629,0)</f>
        <v>1.3462831432604588E-3</v>
      </c>
      <c r="AE629" s="15">
        <f t="shared" si="67"/>
        <v>0.41917808219178082</v>
      </c>
      <c r="AF629" s="5">
        <f>IFERROR(AD629*AE629*48,0)</f>
        <v>2.7087954531793999E-2</v>
      </c>
    </row>
    <row r="630" spans="1:32" x14ac:dyDescent="0.15">
      <c r="A630" s="8">
        <v>45736</v>
      </c>
      <c r="B630" s="1" t="s">
        <v>36</v>
      </c>
      <c r="C630" s="1" t="s">
        <v>33</v>
      </c>
      <c r="D630" s="9">
        <v>125.5308</v>
      </c>
      <c r="E630" s="6">
        <v>3.15</v>
      </c>
      <c r="F630" s="10">
        <v>0.72916666666666696</v>
      </c>
      <c r="G630" s="1">
        <v>25.4</v>
      </c>
      <c r="H630" s="1">
        <v>52.5</v>
      </c>
      <c r="I630" s="1">
        <v>25.7</v>
      </c>
      <c r="J630" s="1">
        <v>0.06</v>
      </c>
      <c r="K630" s="1">
        <v>485</v>
      </c>
      <c r="L630" s="1">
        <v>1655</v>
      </c>
      <c r="M630" s="6">
        <f t="shared" si="64"/>
        <v>25.769330187355649</v>
      </c>
      <c r="N630" s="1">
        <v>0</v>
      </c>
      <c r="O630" s="1">
        <v>0</v>
      </c>
      <c r="P630" s="12">
        <f t="shared" si="63"/>
        <v>0</v>
      </c>
      <c r="Q630" s="1">
        <v>0</v>
      </c>
      <c r="R630" s="1">
        <v>0</v>
      </c>
      <c r="S630" s="1">
        <v>0</v>
      </c>
      <c r="T630" s="1">
        <v>0</v>
      </c>
      <c r="U630" s="4" t="s">
        <v>34</v>
      </c>
      <c r="V630">
        <v>0.41</v>
      </c>
      <c r="W630">
        <v>0.3</v>
      </c>
      <c r="X630" s="14">
        <v>0.73</v>
      </c>
      <c r="Y630" s="14">
        <v>2.38</v>
      </c>
      <c r="Z630" s="14">
        <v>0.25</v>
      </c>
      <c r="AA630" s="5">
        <f t="shared" si="65"/>
        <v>0</v>
      </c>
      <c r="AB630" s="15" cm="1">
        <f t="array" ref="AB630">_xlfn.SWITCH(U630,"夏",122,"冬",90,"春",153,"秋",153,0)</f>
        <v>153</v>
      </c>
      <c r="AC630" s="16">
        <f t="shared" si="66"/>
        <v>0</v>
      </c>
      <c r="AD630" s="5">
        <f>IFERROR(AA630/D630,0)</f>
        <v>0</v>
      </c>
      <c r="AE630" s="15">
        <f t="shared" si="67"/>
        <v>0.41917808219178082</v>
      </c>
      <c r="AF630" s="5">
        <f>IFERROR(AD630*AE630*48,0)</f>
        <v>0</v>
      </c>
    </row>
    <row r="631" spans="1:32" x14ac:dyDescent="0.15">
      <c r="A631" s="8">
        <v>45736</v>
      </c>
      <c r="B631" s="1" t="s">
        <v>36</v>
      </c>
      <c r="C631" s="1" t="s">
        <v>33</v>
      </c>
      <c r="D631" s="9">
        <v>125.5308</v>
      </c>
      <c r="E631" s="6">
        <v>3.15</v>
      </c>
      <c r="F631" s="10">
        <v>0.75</v>
      </c>
      <c r="G631" s="1">
        <v>25.6</v>
      </c>
      <c r="H631" s="1">
        <v>51.9</v>
      </c>
      <c r="I631" s="1">
        <v>25.9</v>
      </c>
      <c r="J631" s="1">
        <v>0.06</v>
      </c>
      <c r="K631" s="1">
        <v>490</v>
      </c>
      <c r="L631" s="1">
        <v>1725</v>
      </c>
      <c r="M631" s="6">
        <f t="shared" si="64"/>
        <v>25.969191243823616</v>
      </c>
      <c r="N631" s="1">
        <v>0.7</v>
      </c>
      <c r="O631" s="11" cm="1">
        <f t="array" ref="O631">ROUND(_xlfn.SWITCH(C631,"建筑专教",IF(S631&gt;0.1,1.38,1.28),"阶梯教室",IF(S631&gt;0.1,1.15,1.05),"公共教室",IF(S631&gt;0.1,1.22,1.12),IF(S631&gt;0.1,1.2,1.1))+(MOD(ROW()*11,31)/31-0.5)*0.06,2)</f>
        <v>1.22</v>
      </c>
      <c r="P631" s="12">
        <f t="shared" si="63"/>
        <v>0.09</v>
      </c>
      <c r="Q631" s="13">
        <f t="shared" si="68"/>
        <v>0.35654823669273639</v>
      </c>
      <c r="R631" s="1">
        <v>0</v>
      </c>
      <c r="S631" s="1">
        <v>0.127</v>
      </c>
      <c r="T631" s="1">
        <v>8.0000000000000002E-3</v>
      </c>
      <c r="U631" s="4" t="s">
        <v>34</v>
      </c>
      <c r="V631">
        <v>0.41</v>
      </c>
      <c r="W631">
        <v>0.3</v>
      </c>
      <c r="X631" s="14">
        <v>0.73</v>
      </c>
      <c r="Y631" s="14">
        <v>2.38</v>
      </c>
      <c r="Z631" s="14">
        <v>0.25</v>
      </c>
      <c r="AA631" s="5">
        <f t="shared" si="65"/>
        <v>0.13500000000000001</v>
      </c>
      <c r="AB631" s="15" cm="1">
        <f t="array" ref="AB631">_xlfn.SWITCH(U631,"夏",122,"冬",90,"春",153,"秋",153,0)</f>
        <v>153</v>
      </c>
      <c r="AC631" s="16">
        <f t="shared" si="66"/>
        <v>20.655000000000001</v>
      </c>
      <c r="AD631" s="5">
        <f>IFERROR(AA631/D631,0)</f>
        <v>1.0754332801193014E-3</v>
      </c>
      <c r="AE631" s="15">
        <f t="shared" si="67"/>
        <v>0.41917808219178082</v>
      </c>
      <c r="AF631" s="5">
        <f>IFERROR(AD631*AE631*48,0)</f>
        <v>2.1638306874509999E-2</v>
      </c>
    </row>
    <row r="632" spans="1:32" x14ac:dyDescent="0.15">
      <c r="A632" s="8">
        <v>45736</v>
      </c>
      <c r="B632" s="1" t="s">
        <v>36</v>
      </c>
      <c r="C632" s="1" t="s">
        <v>33</v>
      </c>
      <c r="D632" s="9">
        <v>125.5308</v>
      </c>
      <c r="E632" s="6">
        <v>3.15</v>
      </c>
      <c r="F632" s="10">
        <v>0.77083333333333304</v>
      </c>
      <c r="G632" s="1">
        <v>25.8</v>
      </c>
      <c r="H632" s="1">
        <v>51.3</v>
      </c>
      <c r="I632" s="1">
        <v>26.1</v>
      </c>
      <c r="J632" s="1">
        <v>0.08</v>
      </c>
      <c r="K632" s="1">
        <v>540</v>
      </c>
      <c r="L632" s="1">
        <v>1795</v>
      </c>
      <c r="M632" s="6">
        <f t="shared" si="64"/>
        <v>26.182056958810335</v>
      </c>
      <c r="N632" s="1">
        <v>0.7</v>
      </c>
      <c r="O632" s="11" cm="1">
        <f t="array" ref="O632">ROUND(_xlfn.SWITCH(C632,"建筑专教",IF(S632&gt;0.1,1.38,1.28),"阶梯教室",IF(S632&gt;0.1,1.15,1.05),"公共教室",IF(S632&gt;0.1,1.22,1.12),IF(S632&gt;0.1,1.2,1.1))+(MOD(ROW()*11,31)/31-0.5)*0.06,2)</f>
        <v>1.19</v>
      </c>
      <c r="P632" s="12">
        <f t="shared" si="63"/>
        <v>0.14000000000000001</v>
      </c>
      <c r="Q632" s="13">
        <f t="shared" si="68"/>
        <v>0.36533423990249392</v>
      </c>
      <c r="R632" s="1">
        <v>0</v>
      </c>
      <c r="S632" s="1">
        <v>0.125</v>
      </c>
      <c r="T632" s="1">
        <v>2.8000000000000001E-2</v>
      </c>
      <c r="U632" s="4" t="s">
        <v>34</v>
      </c>
      <c r="V632">
        <v>0.41</v>
      </c>
      <c r="W632">
        <v>0.3</v>
      </c>
      <c r="X632" s="14">
        <v>0.73</v>
      </c>
      <c r="Y632" s="14">
        <v>2.38</v>
      </c>
      <c r="Z632" s="14">
        <v>0.25</v>
      </c>
      <c r="AA632" s="5">
        <f t="shared" si="65"/>
        <v>0.153</v>
      </c>
      <c r="AB632" s="15" cm="1">
        <f t="array" ref="AB632">_xlfn.SWITCH(U632,"夏",122,"冬",90,"春",153,"秋",153,0)</f>
        <v>153</v>
      </c>
      <c r="AC632" s="16">
        <f t="shared" si="66"/>
        <v>23.408999999999999</v>
      </c>
      <c r="AD632" s="5">
        <f>IFERROR(AA632/D632,0)</f>
        <v>1.2188243841352083E-3</v>
      </c>
      <c r="AE632" s="15">
        <f t="shared" si="67"/>
        <v>0.41917808219178082</v>
      </c>
      <c r="AF632" s="5">
        <f>IFERROR(AD632*AE632*48,0)</f>
        <v>2.4523414457778E-2</v>
      </c>
    </row>
    <row r="633" spans="1:32" x14ac:dyDescent="0.15">
      <c r="A633" s="8">
        <v>45736</v>
      </c>
      <c r="B633" s="1" t="s">
        <v>36</v>
      </c>
      <c r="C633" s="1" t="s">
        <v>33</v>
      </c>
      <c r="D633" s="9">
        <v>125.5308</v>
      </c>
      <c r="E633" s="6">
        <v>3.15</v>
      </c>
      <c r="F633" s="10">
        <v>0.79166666666666696</v>
      </c>
      <c r="G633" s="1">
        <v>26</v>
      </c>
      <c r="H633" s="1">
        <v>50.7</v>
      </c>
      <c r="I633" s="1">
        <v>26.3</v>
      </c>
      <c r="J633" s="1">
        <v>0.1</v>
      </c>
      <c r="K633" s="1">
        <v>600</v>
      </c>
      <c r="L633" s="1">
        <v>1865</v>
      </c>
      <c r="M633" s="6">
        <f t="shared" si="64"/>
        <v>26.393619413654164</v>
      </c>
      <c r="N633" s="1">
        <v>0.7</v>
      </c>
      <c r="O633" s="11" cm="1">
        <f t="array" ref="O633">ROUND(_xlfn.SWITCH(C633,"建筑专教",IF(S633&gt;0.1,1.38,1.28),"阶梯教室",IF(S633&gt;0.1,1.15,1.05),"公共教室",IF(S633&gt;0.1,1.22,1.12),IF(S633&gt;0.1,1.2,1.1))+(MOD(ROW()*11,31)/31-0.5)*0.06,2)</f>
        <v>1.21</v>
      </c>
      <c r="P633" s="12">
        <f t="shared" si="63"/>
        <v>0.2</v>
      </c>
      <c r="Q633" s="13">
        <f t="shared" si="68"/>
        <v>0.45074292068300342</v>
      </c>
      <c r="R633" s="1">
        <v>0</v>
      </c>
      <c r="S633" s="1">
        <v>0.123</v>
      </c>
      <c r="T633" s="1">
        <v>3.5000000000000003E-2</v>
      </c>
      <c r="U633" s="4" t="s">
        <v>34</v>
      </c>
      <c r="V633">
        <v>0.41</v>
      </c>
      <c r="W633">
        <v>0.3</v>
      </c>
      <c r="X633" s="14">
        <v>0.73</v>
      </c>
      <c r="Y633" s="14">
        <v>2.38</v>
      </c>
      <c r="Z633" s="14">
        <v>0.25</v>
      </c>
      <c r="AA633" s="5">
        <f t="shared" si="65"/>
        <v>0.158</v>
      </c>
      <c r="AB633" s="15" cm="1">
        <f t="array" ref="AB633">_xlfn.SWITCH(U633,"夏",122,"冬",90,"春",153,"秋",153,0)</f>
        <v>153</v>
      </c>
      <c r="AC633" s="16">
        <f t="shared" si="66"/>
        <v>24.173999999999999</v>
      </c>
      <c r="AD633" s="5">
        <f>IFERROR(AA633/D633,0)</f>
        <v>1.2586552463618491E-3</v>
      </c>
      <c r="AE633" s="15">
        <f t="shared" si="67"/>
        <v>0.41917808219178082</v>
      </c>
      <c r="AF633" s="5">
        <f>IFERROR(AD633*AE633*48,0)</f>
        <v>2.5324833230907999E-2</v>
      </c>
    </row>
    <row r="634" spans="1:32" x14ac:dyDescent="0.15">
      <c r="A634" s="8">
        <v>45736</v>
      </c>
      <c r="B634" s="1" t="s">
        <v>36</v>
      </c>
      <c r="C634" s="1" t="s">
        <v>33</v>
      </c>
      <c r="D634" s="9">
        <v>125.5308</v>
      </c>
      <c r="E634" s="6">
        <v>3.15</v>
      </c>
      <c r="F634" s="10">
        <v>0.8125</v>
      </c>
      <c r="G634" s="1">
        <v>26.2</v>
      </c>
      <c r="H634" s="1">
        <v>50.1</v>
      </c>
      <c r="I634" s="1">
        <v>26.5</v>
      </c>
      <c r="J634" s="1">
        <v>0.12</v>
      </c>
      <c r="K634" s="1">
        <v>635</v>
      </c>
      <c r="L634" s="1">
        <v>1935</v>
      </c>
      <c r="M634" s="6">
        <f t="shared" si="64"/>
        <v>26.604227386012326</v>
      </c>
      <c r="N634" s="1">
        <v>0.7</v>
      </c>
      <c r="O634" s="11" cm="1">
        <f t="array" ref="O634">ROUND(_xlfn.SWITCH(C634,"建筑专教",IF(S634&gt;0.1,1.38,1.28),"阶梯教室",IF(S634&gt;0.1,1.15,1.05),"公共教室",IF(S634&gt;0.1,1.22,1.12),IF(S634&gt;0.1,1.2,1.1))+(MOD(ROW()*11,31)/31-0.5)*0.06,2)</f>
        <v>1.23</v>
      </c>
      <c r="P634" s="12">
        <f t="shared" si="63"/>
        <v>0.23</v>
      </c>
      <c r="Q634" s="13">
        <f t="shared" si="68"/>
        <v>0.53253558646581922</v>
      </c>
      <c r="R634" s="1">
        <v>0</v>
      </c>
      <c r="S634" s="1">
        <v>0.121</v>
      </c>
      <c r="T634" s="1">
        <v>2.8000000000000001E-2</v>
      </c>
      <c r="U634" s="4" t="s">
        <v>34</v>
      </c>
      <c r="V634">
        <v>0.41</v>
      </c>
      <c r="W634">
        <v>0.3</v>
      </c>
      <c r="X634" s="14">
        <v>0.73</v>
      </c>
      <c r="Y634" s="14">
        <v>2.38</v>
      </c>
      <c r="Z634" s="14">
        <v>0.25</v>
      </c>
      <c r="AA634" s="5">
        <f t="shared" si="65"/>
        <v>0.14899999999999999</v>
      </c>
      <c r="AB634" s="15" cm="1">
        <f t="array" ref="AB634">_xlfn.SWITCH(U634,"夏",122,"冬",90,"春",153,"秋",153,0)</f>
        <v>153</v>
      </c>
      <c r="AC634" s="16">
        <f t="shared" si="66"/>
        <v>22.797000000000001</v>
      </c>
      <c r="AD634" s="5">
        <f>IFERROR(AA634/D634,0)</f>
        <v>1.1869596943538956E-3</v>
      </c>
      <c r="AE634" s="15">
        <f t="shared" si="67"/>
        <v>0.41917808219178082</v>
      </c>
      <c r="AF634" s="5">
        <f>IFERROR(AD634*AE634*48,0)</f>
        <v>2.3882279439273995E-2</v>
      </c>
    </row>
    <row r="635" spans="1:32" x14ac:dyDescent="0.15">
      <c r="A635" s="8">
        <v>45736</v>
      </c>
      <c r="B635" s="1" t="s">
        <v>36</v>
      </c>
      <c r="C635" s="1" t="s">
        <v>33</v>
      </c>
      <c r="D635" s="9">
        <v>125.5308</v>
      </c>
      <c r="E635" s="6">
        <v>3.15</v>
      </c>
      <c r="F635" s="10">
        <v>0.83333333333333304</v>
      </c>
      <c r="G635" s="1">
        <v>26.4</v>
      </c>
      <c r="H635" s="1">
        <v>49.5</v>
      </c>
      <c r="I635" s="1">
        <v>26.7</v>
      </c>
      <c r="J635" s="1">
        <v>0.1</v>
      </c>
      <c r="K635" s="1">
        <v>590</v>
      </c>
      <c r="L635" s="1">
        <v>2005</v>
      </c>
      <c r="M635" s="6">
        <f t="shared" si="64"/>
        <v>26.793245480993846</v>
      </c>
      <c r="N635" s="1">
        <v>0.7</v>
      </c>
      <c r="O635" s="11" cm="1">
        <f t="array" ref="O635">ROUND(_xlfn.SWITCH(C635,"建筑专教",IF(S635&gt;0.1,1.38,1.28),"阶梯教室",IF(S635&gt;0.1,1.15,1.05),"公共教室",IF(S635&gt;0.1,1.22,1.12),IF(S635&gt;0.1,1.2,1.1))+(MOD(ROW()*11,31)/31-0.5)*0.06,2)</f>
        <v>1.19</v>
      </c>
      <c r="P635" s="12">
        <f t="shared" si="63"/>
        <v>0.19</v>
      </c>
      <c r="Q635" s="13">
        <f t="shared" si="68"/>
        <v>0.52884916973591323</v>
      </c>
      <c r="R635" s="1">
        <v>0</v>
      </c>
      <c r="S635" s="1">
        <v>0.11899999999999999</v>
      </c>
      <c r="T635" s="1">
        <v>3.5000000000000003E-2</v>
      </c>
      <c r="U635" s="4" t="s">
        <v>34</v>
      </c>
      <c r="V635">
        <v>0.41</v>
      </c>
      <c r="W635">
        <v>0.3</v>
      </c>
      <c r="X635" s="14">
        <v>0.73</v>
      </c>
      <c r="Y635" s="14">
        <v>2.38</v>
      </c>
      <c r="Z635" s="14">
        <v>0.25</v>
      </c>
      <c r="AA635" s="5">
        <f t="shared" si="65"/>
        <v>0.154</v>
      </c>
      <c r="AB635" s="15" cm="1">
        <f t="array" ref="AB635">_xlfn.SWITCH(U635,"夏",122,"冬",90,"春",153,"秋",153,0)</f>
        <v>153</v>
      </c>
      <c r="AC635" s="16">
        <f t="shared" si="66"/>
        <v>23.562000000000001</v>
      </c>
      <c r="AD635" s="5">
        <f>IFERROR(AA635/D635,0)</f>
        <v>1.2267905565805364E-3</v>
      </c>
      <c r="AE635" s="15">
        <f t="shared" si="67"/>
        <v>0.41917808219178082</v>
      </c>
      <c r="AF635" s="5">
        <f>IFERROR(AD635*AE635*48,0)</f>
        <v>2.4683698212403994E-2</v>
      </c>
    </row>
    <row r="636" spans="1:32" x14ac:dyDescent="0.15">
      <c r="A636" s="8">
        <v>45736</v>
      </c>
      <c r="B636" s="1" t="s">
        <v>36</v>
      </c>
      <c r="C636" s="1" t="s">
        <v>33</v>
      </c>
      <c r="D636" s="9">
        <v>125.5308</v>
      </c>
      <c r="E636" s="6">
        <v>3.15</v>
      </c>
      <c r="F636" s="10">
        <v>0.85416666666666696</v>
      </c>
      <c r="G636" s="1">
        <v>26.6</v>
      </c>
      <c r="H636" s="1">
        <v>48.9</v>
      </c>
      <c r="I636" s="1">
        <v>26.9</v>
      </c>
      <c r="J636" s="1">
        <v>0.08</v>
      </c>
      <c r="K636" s="1">
        <v>620</v>
      </c>
      <c r="L636" s="1">
        <v>2075</v>
      </c>
      <c r="M636" s="6">
        <f t="shared" si="64"/>
        <v>26.981402716435298</v>
      </c>
      <c r="N636" s="1">
        <v>0.7</v>
      </c>
      <c r="O636" s="11" cm="1">
        <f t="array" ref="O636">ROUND(_xlfn.SWITCH(C636,"建筑专教",IF(S636&gt;0.1,1.38,1.28),"阶梯教室",IF(S636&gt;0.1,1.15,1.05),"公共教室",IF(S636&gt;0.1,1.22,1.12),IF(S636&gt;0.1,1.2,1.1))+(MOD(ROW()*11,31)/31-0.5)*0.06,2)</f>
        <v>1.21</v>
      </c>
      <c r="P636" s="12">
        <f t="shared" si="63"/>
        <v>0.22</v>
      </c>
      <c r="Q636" s="13">
        <f t="shared" si="68"/>
        <v>0.60744638723274524</v>
      </c>
      <c r="R636" s="1">
        <v>0</v>
      </c>
      <c r="S636" s="1">
        <v>0.11700000000000001</v>
      </c>
      <c r="T636" s="1">
        <v>2.5000000000000001E-2</v>
      </c>
      <c r="U636" s="4" t="s">
        <v>34</v>
      </c>
      <c r="V636">
        <v>0.41</v>
      </c>
      <c r="W636">
        <v>0.3</v>
      </c>
      <c r="X636" s="14">
        <v>0.73</v>
      </c>
      <c r="Y636" s="14">
        <v>2.38</v>
      </c>
      <c r="Z636" s="14">
        <v>0.25</v>
      </c>
      <c r="AA636" s="5">
        <f t="shared" si="65"/>
        <v>0.14200000000000002</v>
      </c>
      <c r="AB636" s="15" cm="1">
        <f t="array" ref="AB636">_xlfn.SWITCH(U636,"夏",122,"冬",90,"春",153,"秋",153,0)</f>
        <v>153</v>
      </c>
      <c r="AC636" s="16">
        <f t="shared" si="66"/>
        <v>21.726000000000003</v>
      </c>
      <c r="AD636" s="5">
        <f>IFERROR(AA636/D636,0)</f>
        <v>1.1311964872365986E-3</v>
      </c>
      <c r="AE636" s="15">
        <f t="shared" si="67"/>
        <v>0.41917808219178082</v>
      </c>
      <c r="AF636" s="5">
        <f>IFERROR(AD636*AE636*48,0)</f>
        <v>2.2760293156892E-2</v>
      </c>
    </row>
    <row r="637" spans="1:32" x14ac:dyDescent="0.15">
      <c r="A637" s="8">
        <v>45736</v>
      </c>
      <c r="B637" s="1" t="s">
        <v>36</v>
      </c>
      <c r="C637" s="1" t="s">
        <v>33</v>
      </c>
      <c r="D637" s="9">
        <v>125.5308</v>
      </c>
      <c r="E637" s="6">
        <v>3.15</v>
      </c>
      <c r="F637" s="10">
        <v>0.875</v>
      </c>
      <c r="G637" s="1">
        <v>26.8</v>
      </c>
      <c r="H637" s="1">
        <v>48.3</v>
      </c>
      <c r="I637" s="1">
        <v>27.1</v>
      </c>
      <c r="J637" s="1">
        <v>0</v>
      </c>
      <c r="K637" s="1">
        <v>600</v>
      </c>
      <c r="L637" s="1">
        <v>2145</v>
      </c>
      <c r="M637" s="6">
        <f t="shared" si="64"/>
        <v>27.099999999999966</v>
      </c>
      <c r="N637" s="1">
        <v>0.7</v>
      </c>
      <c r="O637" s="11" cm="1">
        <f t="array" ref="O637">ROUND(_xlfn.SWITCH(C637,"建筑专教",IF(S637&gt;0.1,1.38,1.28),"阶梯教室",IF(S637&gt;0.1,1.15,1.05),"公共教室",IF(S637&gt;0.1,1.22,1.12),IF(S637&gt;0.1,1.2,1.1))+(MOD(ROW()*11,31)/31-0.5)*0.06,2)</f>
        <v>1.17</v>
      </c>
      <c r="P637" s="12">
        <f t="shared" si="63"/>
        <v>0.2</v>
      </c>
      <c r="Q637" s="13">
        <f t="shared" si="68"/>
        <v>0.59750371467278518</v>
      </c>
      <c r="R637" s="1">
        <v>0</v>
      </c>
      <c r="S637" s="1">
        <v>0.115</v>
      </c>
      <c r="T637" s="1">
        <v>1.2E-2</v>
      </c>
      <c r="U637" s="4" t="s">
        <v>34</v>
      </c>
      <c r="V637">
        <v>0.41</v>
      </c>
      <c r="W637">
        <v>0.3</v>
      </c>
      <c r="X637" s="14">
        <v>0.73</v>
      </c>
      <c r="Y637" s="14">
        <v>2.38</v>
      </c>
      <c r="Z637" s="14">
        <v>0.25</v>
      </c>
      <c r="AA637" s="5">
        <f t="shared" si="65"/>
        <v>0.127</v>
      </c>
      <c r="AB637" s="15" cm="1">
        <f t="array" ref="AB637">_xlfn.SWITCH(U637,"夏",122,"冬",90,"春",153,"秋",153,0)</f>
        <v>153</v>
      </c>
      <c r="AC637" s="16">
        <f t="shared" si="66"/>
        <v>19.431000000000001</v>
      </c>
      <c r="AD637" s="5">
        <f>IFERROR(AA637/D637,0)</f>
        <v>1.0117039005566762E-3</v>
      </c>
      <c r="AE637" s="15">
        <f t="shared" si="67"/>
        <v>0.41917808219178082</v>
      </c>
      <c r="AF637" s="5">
        <f>IFERROR(AD637*AE637*48,0)</f>
        <v>2.0356036837501999E-2</v>
      </c>
    </row>
    <row r="638" spans="1:32" x14ac:dyDescent="0.15">
      <c r="A638" s="8">
        <v>45736</v>
      </c>
      <c r="B638" s="1" t="s">
        <v>36</v>
      </c>
      <c r="C638" s="1" t="s">
        <v>33</v>
      </c>
      <c r="D638" s="9">
        <v>125.5308</v>
      </c>
      <c r="E638" s="6">
        <v>3.15</v>
      </c>
      <c r="F638" s="10">
        <v>0.89583333333333304</v>
      </c>
      <c r="G638" s="1">
        <v>27</v>
      </c>
      <c r="H638" s="1">
        <v>47.7</v>
      </c>
      <c r="I638" s="1">
        <v>27.3</v>
      </c>
      <c r="J638" s="1">
        <v>0.04</v>
      </c>
      <c r="K638" s="1">
        <v>520</v>
      </c>
      <c r="L638" s="1">
        <v>200</v>
      </c>
      <c r="M638" s="6">
        <f t="shared" si="64"/>
        <v>27.353499029392481</v>
      </c>
      <c r="N638" s="1">
        <v>0</v>
      </c>
      <c r="O638" s="1">
        <v>0</v>
      </c>
      <c r="P638" s="12">
        <f t="shared" si="63"/>
        <v>0</v>
      </c>
      <c r="Q638" s="1">
        <v>0</v>
      </c>
      <c r="R638" s="1">
        <v>0</v>
      </c>
      <c r="S638" s="1">
        <v>0</v>
      </c>
      <c r="T638" s="1">
        <v>0</v>
      </c>
      <c r="U638" s="4" t="s">
        <v>34</v>
      </c>
      <c r="V638">
        <v>0.41</v>
      </c>
      <c r="W638">
        <v>0.3</v>
      </c>
      <c r="X638" s="14">
        <v>0.73</v>
      </c>
      <c r="Y638" s="14">
        <v>2.38</v>
      </c>
      <c r="Z638" s="14">
        <v>0.25</v>
      </c>
      <c r="AA638" s="5">
        <f t="shared" si="65"/>
        <v>0</v>
      </c>
      <c r="AB638" s="15" cm="1">
        <f t="array" ref="AB638">_xlfn.SWITCH(U638,"夏",122,"冬",90,"春",153,"秋",153,0)</f>
        <v>153</v>
      </c>
      <c r="AC638" s="16">
        <f t="shared" si="66"/>
        <v>0</v>
      </c>
      <c r="AD638" s="5">
        <f>IFERROR(AA638/D638,0)</f>
        <v>0</v>
      </c>
      <c r="AE638" s="15">
        <f t="shared" si="67"/>
        <v>0.41917808219178082</v>
      </c>
      <c r="AF638" s="5">
        <f>IFERROR(AD638*AE638*48,0)</f>
        <v>0</v>
      </c>
    </row>
    <row r="639" spans="1:32" x14ac:dyDescent="0.15">
      <c r="A639" s="8">
        <v>45736</v>
      </c>
      <c r="B639" s="1" t="s">
        <v>36</v>
      </c>
      <c r="C639" s="1" t="s">
        <v>33</v>
      </c>
      <c r="D639" s="9">
        <v>125.5308</v>
      </c>
      <c r="E639" s="6">
        <v>3.15</v>
      </c>
      <c r="F639" s="10">
        <v>0.91666666666666696</v>
      </c>
      <c r="G639" s="1">
        <v>27.2</v>
      </c>
      <c r="H639" s="1">
        <v>47.1</v>
      </c>
      <c r="I639" s="1">
        <v>27.5</v>
      </c>
      <c r="J639" s="1">
        <v>0.02</v>
      </c>
      <c r="K639" s="1">
        <v>495</v>
      </c>
      <c r="L639" s="1">
        <v>270</v>
      </c>
      <c r="M639" s="6">
        <f t="shared" si="64"/>
        <v>27.535229020574207</v>
      </c>
      <c r="N639" s="1">
        <v>0.7</v>
      </c>
      <c r="O639" s="11" cm="1">
        <f t="array" ref="O639">ROUND(_xlfn.SWITCH(C639,"建筑专教",IF(S639&gt;0.1,1.38,1.28),"阶梯教室",IF(S639&gt;0.1,1.15,1.05),"公共教室",IF(S639&gt;0.1,1.22,1.12),IF(S639&gt;0.1,1.2,1.1))+(MOD(ROW()*11,31)/31-0.5)*0.06,2)</f>
        <v>1.21</v>
      </c>
      <c r="P639" s="12">
        <f t="shared" si="63"/>
        <v>0.09</v>
      </c>
      <c r="Q639" s="13">
        <f t="shared" si="68"/>
        <v>0.7576790333824478</v>
      </c>
      <c r="R639" s="1">
        <v>0</v>
      </c>
      <c r="S639" s="1">
        <v>0.16400000000000001</v>
      </c>
      <c r="T639" s="1">
        <v>3.7999999999999999E-2</v>
      </c>
      <c r="U639" s="4" t="s">
        <v>34</v>
      </c>
      <c r="V639">
        <v>0.41</v>
      </c>
      <c r="W639">
        <v>0.3</v>
      </c>
      <c r="X639" s="14">
        <v>0.73</v>
      </c>
      <c r="Y639" s="14">
        <v>2.38</v>
      </c>
      <c r="Z639" s="14">
        <v>0.25</v>
      </c>
      <c r="AA639" s="5">
        <f t="shared" si="65"/>
        <v>0.20200000000000001</v>
      </c>
      <c r="AB639" s="15" cm="1">
        <f t="array" ref="AB639">_xlfn.SWITCH(U639,"夏",122,"冬",90,"春",153,"秋",153,0)</f>
        <v>153</v>
      </c>
      <c r="AC639" s="16">
        <f t="shared" si="66"/>
        <v>30.906000000000002</v>
      </c>
      <c r="AD639" s="5">
        <f>IFERROR(AA639/D639,0)</f>
        <v>1.6091668339562881E-3</v>
      </c>
      <c r="AE639" s="15">
        <f t="shared" si="67"/>
        <v>0.41917808219178082</v>
      </c>
      <c r="AF639" s="5">
        <f>IFERROR(AD639*AE639*48,0)</f>
        <v>3.2377318434451997E-2</v>
      </c>
    </row>
    <row r="640" spans="1:32" x14ac:dyDescent="0.15">
      <c r="A640" s="8">
        <v>45736</v>
      </c>
      <c r="B640" s="1" t="s">
        <v>37</v>
      </c>
      <c r="C640" s="1" t="s">
        <v>33</v>
      </c>
      <c r="D640" s="9">
        <v>125.5308</v>
      </c>
      <c r="E640" s="6">
        <v>3.15</v>
      </c>
      <c r="F640" s="10">
        <v>0.33333333333333298</v>
      </c>
      <c r="G640" s="1">
        <v>17.8</v>
      </c>
      <c r="H640" s="1">
        <v>65.5</v>
      </c>
      <c r="I640" s="1">
        <v>18.100000000000001</v>
      </c>
      <c r="J640" s="1">
        <v>7.0000000000000007E-2</v>
      </c>
      <c r="K640" s="1">
        <v>500</v>
      </c>
      <c r="L640" s="1">
        <v>305</v>
      </c>
      <c r="M640" s="6">
        <f t="shared" si="64"/>
        <v>18.182152314687414</v>
      </c>
      <c r="N640" s="1">
        <v>0.7</v>
      </c>
      <c r="O640" s="11" cm="1">
        <f t="array" ref="O640">ROUND(_xlfn.SWITCH(C640,"建筑专教",IF(S640&gt;0.1,1.38,1.28),"阶梯教室",IF(S640&gt;0.1,1.15,1.05),"公共教室",IF(S640&gt;0.1,1.22,1.12),IF(S640&gt;0.1,1.2,1.1))+(MOD(ROW()*11,31)/31-0.5)*0.06,2)</f>
        <v>1.18</v>
      </c>
      <c r="P640" s="12">
        <f t="shared" si="63"/>
        <v>0.1</v>
      </c>
      <c r="Q640" s="13">
        <f t="shared" si="68"/>
        <v>-2.0402439051710397</v>
      </c>
      <c r="R640" s="1">
        <v>0</v>
      </c>
      <c r="S640" s="1">
        <v>0.16300000000000001</v>
      </c>
      <c r="T640" s="1">
        <v>2.5000000000000001E-2</v>
      </c>
      <c r="U640" s="4" t="s">
        <v>34</v>
      </c>
      <c r="V640">
        <v>0.41</v>
      </c>
      <c r="W640">
        <v>0.3</v>
      </c>
      <c r="X640" s="14">
        <v>0.73</v>
      </c>
      <c r="Y640" s="14">
        <v>2.38</v>
      </c>
      <c r="Z640" s="14">
        <v>0.25</v>
      </c>
      <c r="AA640" s="5">
        <f t="shared" si="65"/>
        <v>0.188</v>
      </c>
      <c r="AB640" s="15" cm="1">
        <f t="array" ref="AB640">_xlfn.SWITCH(U640,"夏",122,"冬",90,"春",153,"秋",153,0)</f>
        <v>153</v>
      </c>
      <c r="AC640" s="16">
        <f t="shared" si="66"/>
        <v>28.763999999999999</v>
      </c>
      <c r="AD640" s="5">
        <f>IFERROR(AA640/D640,0)</f>
        <v>1.4976404197216938E-3</v>
      </c>
      <c r="AE640" s="15">
        <f t="shared" si="67"/>
        <v>0.41917808219178082</v>
      </c>
      <c r="AF640" s="5">
        <f>IFERROR(AD640*AE640*48,0)</f>
        <v>3.0133345869687994E-2</v>
      </c>
    </row>
    <row r="641" spans="1:32" x14ac:dyDescent="0.15">
      <c r="A641" s="8">
        <v>45736</v>
      </c>
      <c r="B641" s="1" t="s">
        <v>37</v>
      </c>
      <c r="C641" s="1" t="s">
        <v>33</v>
      </c>
      <c r="D641" s="9">
        <v>125.5308</v>
      </c>
      <c r="E641" s="6">
        <v>3.15</v>
      </c>
      <c r="F641" s="10">
        <v>0.35416666666666702</v>
      </c>
      <c r="G641" s="1">
        <v>18.2</v>
      </c>
      <c r="H641" s="1">
        <v>64.900000000000006</v>
      </c>
      <c r="I641" s="1">
        <v>18.5</v>
      </c>
      <c r="J641" s="1">
        <v>0.05</v>
      </c>
      <c r="K641" s="1">
        <v>540</v>
      </c>
      <c r="L641" s="1">
        <v>375</v>
      </c>
      <c r="M641" s="6">
        <f t="shared" si="64"/>
        <v>18.566863521074026</v>
      </c>
      <c r="N641" s="1">
        <v>0.7</v>
      </c>
      <c r="O641" s="11" cm="1">
        <f t="array" ref="O641">ROUND(_xlfn.SWITCH(C641,"建筑专教",IF(S641&gt;0.1,1.38,1.28),"阶梯教室",IF(S641&gt;0.1,1.15,1.05),"公共教室",IF(S641&gt;0.1,1.22,1.12),IF(S641&gt;0.1,1.2,1.1))+(MOD(ROW()*11,31)/31-0.5)*0.06,2)</f>
        <v>1.2</v>
      </c>
      <c r="P641" s="12">
        <f t="shared" si="63"/>
        <v>0.14000000000000001</v>
      </c>
      <c r="Q641" s="13">
        <f t="shared" si="68"/>
        <v>-1.8381930179235153</v>
      </c>
      <c r="R641" s="1">
        <v>0</v>
      </c>
      <c r="S641" s="1">
        <v>0.161</v>
      </c>
      <c r="T641" s="1">
        <v>3.0000000000000001E-3</v>
      </c>
      <c r="U641" s="4" t="s">
        <v>34</v>
      </c>
      <c r="V641">
        <v>0.41</v>
      </c>
      <c r="W641">
        <v>0.3</v>
      </c>
      <c r="X641" s="14">
        <v>0.73</v>
      </c>
      <c r="Y641" s="14">
        <v>2.38</v>
      </c>
      <c r="Z641" s="14">
        <v>0.25</v>
      </c>
      <c r="AA641" s="5">
        <f t="shared" si="65"/>
        <v>0.16400000000000001</v>
      </c>
      <c r="AB641" s="15" cm="1">
        <f t="array" ref="AB641">_xlfn.SWITCH(U641,"夏",122,"冬",90,"春",153,"秋",153,0)</f>
        <v>153</v>
      </c>
      <c r="AC641" s="16">
        <f t="shared" si="66"/>
        <v>25.092000000000002</v>
      </c>
      <c r="AD641" s="5">
        <f>IFERROR(AA641/D641,0)</f>
        <v>1.306452281033818E-3</v>
      </c>
      <c r="AE641" s="15">
        <f t="shared" si="67"/>
        <v>0.41917808219178082</v>
      </c>
      <c r="AF641" s="5">
        <f>IFERROR(AD641*AE641*48,0)</f>
        <v>2.6286535758663999E-2</v>
      </c>
    </row>
    <row r="642" spans="1:32" x14ac:dyDescent="0.15">
      <c r="A642" s="8">
        <v>45736</v>
      </c>
      <c r="B642" s="1" t="s">
        <v>37</v>
      </c>
      <c r="C642" s="1" t="s">
        <v>33</v>
      </c>
      <c r="D642" s="9">
        <v>125.5308</v>
      </c>
      <c r="E642" s="6">
        <v>3.15</v>
      </c>
      <c r="F642" s="10">
        <v>0.375</v>
      </c>
      <c r="G642" s="1">
        <v>18.600000000000001</v>
      </c>
      <c r="H642" s="1">
        <v>64.3</v>
      </c>
      <c r="I642" s="1">
        <v>18.899999999999999</v>
      </c>
      <c r="J642" s="1">
        <v>0.05</v>
      </c>
      <c r="K642" s="1">
        <v>600</v>
      </c>
      <c r="L642" s="1">
        <v>445</v>
      </c>
      <c r="M642" s="6">
        <f t="shared" si="64"/>
        <v>18.966589287785951</v>
      </c>
      <c r="N642" s="1">
        <v>0.7</v>
      </c>
      <c r="O642" s="11" cm="1">
        <f t="array" ref="O642">ROUND(_xlfn.SWITCH(C642,"建筑专教",IF(S642&gt;0.1,1.38,1.28),"阶梯教室",IF(S642&gt;0.1,1.15,1.05),"公共教室",IF(S642&gt;0.1,1.22,1.12),IF(S642&gt;0.1,1.2,1.1))+(MOD(ROW()*11,31)/31-0.5)*0.06,2)</f>
        <v>1.22</v>
      </c>
      <c r="P642" s="12">
        <f t="shared" si="63"/>
        <v>0.2</v>
      </c>
      <c r="Q642" s="13">
        <f t="shared" si="68"/>
        <v>-1.6430125234318271</v>
      </c>
      <c r="R642" s="1">
        <v>0</v>
      </c>
      <c r="S642" s="1">
        <v>0.159</v>
      </c>
      <c r="T642" s="1">
        <v>3.0000000000000001E-3</v>
      </c>
      <c r="U642" s="4" t="s">
        <v>34</v>
      </c>
      <c r="V642">
        <v>0.41</v>
      </c>
      <c r="W642">
        <v>0.3</v>
      </c>
      <c r="X642" s="14">
        <v>0.73</v>
      </c>
      <c r="Y642" s="14">
        <v>2.38</v>
      </c>
      <c r="Z642" s="14">
        <v>0.25</v>
      </c>
      <c r="AA642" s="5">
        <f t="shared" si="65"/>
        <v>0.16200000000000001</v>
      </c>
      <c r="AB642" s="15" cm="1">
        <f t="array" ref="AB642">_xlfn.SWITCH(U642,"夏",122,"冬",90,"春",153,"秋",153,0)</f>
        <v>153</v>
      </c>
      <c r="AC642" s="16">
        <f t="shared" si="66"/>
        <v>24.786000000000001</v>
      </c>
      <c r="AD642" s="5">
        <f>IFERROR(AA642/D642,0)</f>
        <v>1.2905199361431616E-3</v>
      </c>
      <c r="AE642" s="15">
        <f t="shared" si="67"/>
        <v>0.41917808219178082</v>
      </c>
      <c r="AF642" s="5">
        <f>IFERROR(AD642*AE642*48,0)</f>
        <v>2.5965968249411997E-2</v>
      </c>
    </row>
    <row r="643" spans="1:32" x14ac:dyDescent="0.15">
      <c r="A643" s="8">
        <v>45736</v>
      </c>
      <c r="B643" s="1" t="s">
        <v>37</v>
      </c>
      <c r="C643" s="1" t="s">
        <v>33</v>
      </c>
      <c r="D643" s="9">
        <v>125.5308</v>
      </c>
      <c r="E643" s="6">
        <v>3.15</v>
      </c>
      <c r="F643" s="10">
        <v>0.39583333333333298</v>
      </c>
      <c r="G643" s="1">
        <v>19</v>
      </c>
      <c r="H643" s="1">
        <v>63.7</v>
      </c>
      <c r="I643" s="1">
        <v>19.3</v>
      </c>
      <c r="J643" s="1">
        <v>7.0000000000000007E-2</v>
      </c>
      <c r="K643" s="1">
        <v>610</v>
      </c>
      <c r="L643" s="1">
        <v>515</v>
      </c>
      <c r="M643" s="6">
        <f t="shared" si="64"/>
        <v>19.381145740064142</v>
      </c>
      <c r="N643" s="1">
        <v>0.7</v>
      </c>
      <c r="O643" s="11" cm="1">
        <f t="array" ref="O643">ROUND(_xlfn.SWITCH(C643,"建筑专教",IF(S643&gt;0.1,1.38,1.28),"阶梯教室",IF(S643&gt;0.1,1.15,1.05),"公共教室",IF(S643&gt;0.1,1.22,1.12),IF(S643&gt;0.1,1.2,1.1))+(MOD(ROW()*11,31)/31-0.5)*0.06,2)</f>
        <v>1.18</v>
      </c>
      <c r="P643" s="12">
        <f t="shared" ref="P643:P706" si="69">IF(O643=0,0,ROUND(MIN(MAX((K643-400)/(320*E643*IF(C643="公共教室",0.95,IF(C643="建筑专教",0.85,IF(C643="阶梯教室",1.15,1)))),0),2),2))</f>
        <v>0.21</v>
      </c>
      <c r="Q643" s="13">
        <f t="shared" si="68"/>
        <v>-1.659342960716256</v>
      </c>
      <c r="R643" s="1">
        <v>0</v>
      </c>
      <c r="S643" s="1">
        <v>0.157</v>
      </c>
      <c r="T643" s="1">
        <v>2.1999999999999999E-2</v>
      </c>
      <c r="U643" s="4" t="s">
        <v>34</v>
      </c>
      <c r="V643">
        <v>0.41</v>
      </c>
      <c r="W643">
        <v>0.3</v>
      </c>
      <c r="X643" s="14">
        <v>0.73</v>
      </c>
      <c r="Y643" s="14">
        <v>2.38</v>
      </c>
      <c r="Z643" s="14">
        <v>0.25</v>
      </c>
      <c r="AA643" s="5">
        <f t="shared" si="65"/>
        <v>0.17899999999999999</v>
      </c>
      <c r="AB643" s="15" cm="1">
        <f t="array" ref="AB643">_xlfn.SWITCH(U643,"夏",122,"冬",90,"春",153,"秋",153,0)</f>
        <v>153</v>
      </c>
      <c r="AC643" s="16">
        <f t="shared" si="66"/>
        <v>27.387</v>
      </c>
      <c r="AD643" s="5">
        <f>IFERROR(AA643/D643,0)</f>
        <v>1.4259448677137402E-3</v>
      </c>
      <c r="AE643" s="15">
        <f t="shared" si="67"/>
        <v>0.41917808219178082</v>
      </c>
      <c r="AF643" s="5">
        <f>IFERROR(AD643*AE643*48,0)</f>
        <v>2.8690792078053994E-2</v>
      </c>
    </row>
    <row r="644" spans="1:32" x14ac:dyDescent="0.15">
      <c r="A644" s="8">
        <v>45736</v>
      </c>
      <c r="B644" s="1" t="s">
        <v>37</v>
      </c>
      <c r="C644" s="1" t="s">
        <v>33</v>
      </c>
      <c r="D644" s="9">
        <v>125.5308</v>
      </c>
      <c r="E644" s="6">
        <v>3.15</v>
      </c>
      <c r="F644" s="10">
        <v>0.41666666666666702</v>
      </c>
      <c r="G644" s="1">
        <v>19.3</v>
      </c>
      <c r="H644" s="1">
        <v>63.2</v>
      </c>
      <c r="I644" s="1">
        <v>19.600000000000001</v>
      </c>
      <c r="J644" s="1">
        <v>0.09</v>
      </c>
      <c r="K644" s="1">
        <v>570</v>
      </c>
      <c r="L644" s="1">
        <v>585</v>
      </c>
      <c r="M644" s="6">
        <f t="shared" si="64"/>
        <v>19.694056330307035</v>
      </c>
      <c r="N644" s="1">
        <v>0.7</v>
      </c>
      <c r="O644" s="11" cm="1">
        <f t="array" ref="O644">ROUND(_xlfn.SWITCH(C644,"建筑专教",IF(S644&gt;0.1,1.38,1.28),"阶梯教室",IF(S644&gt;0.1,1.15,1.05),"公共教室",IF(S644&gt;0.1,1.22,1.12),IF(S644&gt;0.1,1.2,1.1))+(MOD(ROW()*11,31)/31-0.5)*0.06,2)</f>
        <v>1.2</v>
      </c>
      <c r="P644" s="12">
        <f t="shared" si="69"/>
        <v>0.17</v>
      </c>
      <c r="Q644" s="13">
        <f t="shared" si="68"/>
        <v>-1.4944342629816443</v>
      </c>
      <c r="R644" s="1">
        <v>0</v>
      </c>
      <c r="S644" s="1">
        <v>0.155</v>
      </c>
      <c r="T644" s="1">
        <v>2.5000000000000001E-2</v>
      </c>
      <c r="U644" s="4" t="s">
        <v>34</v>
      </c>
      <c r="V644">
        <v>0.41</v>
      </c>
      <c r="W644">
        <v>0.3</v>
      </c>
      <c r="X644" s="14">
        <v>0.73</v>
      </c>
      <c r="Y644" s="14">
        <v>2.38</v>
      </c>
      <c r="Z644" s="14">
        <v>0.25</v>
      </c>
      <c r="AA644" s="5">
        <f t="shared" si="65"/>
        <v>0.18</v>
      </c>
      <c r="AB644" s="15" cm="1">
        <f t="array" ref="AB644">_xlfn.SWITCH(U644,"夏",122,"冬",90,"春",153,"秋",153,0)</f>
        <v>153</v>
      </c>
      <c r="AC644" s="16">
        <f t="shared" si="66"/>
        <v>27.54</v>
      </c>
      <c r="AD644" s="5">
        <f>IFERROR(AA644/D644,0)</f>
        <v>1.4339110401590685E-3</v>
      </c>
      <c r="AE644" s="15">
        <f t="shared" si="67"/>
        <v>0.41917808219178082</v>
      </c>
      <c r="AF644" s="5">
        <f>IFERROR(AD644*AE644*48,0)</f>
        <v>2.8851075832679998E-2</v>
      </c>
    </row>
    <row r="645" spans="1:32" x14ac:dyDescent="0.15">
      <c r="A645" s="8">
        <v>45736</v>
      </c>
      <c r="B645" s="1" t="s">
        <v>37</v>
      </c>
      <c r="C645" s="1" t="s">
        <v>33</v>
      </c>
      <c r="D645" s="9">
        <v>125.5308</v>
      </c>
      <c r="E645" s="6">
        <v>3.15</v>
      </c>
      <c r="F645" s="10">
        <v>0.4375</v>
      </c>
      <c r="G645" s="1">
        <v>19.7</v>
      </c>
      <c r="H645" s="1">
        <v>62.6</v>
      </c>
      <c r="I645" s="1">
        <v>20</v>
      </c>
      <c r="J645" s="1">
        <v>0.11</v>
      </c>
      <c r="K645" s="1">
        <v>605</v>
      </c>
      <c r="L645" s="1">
        <v>655</v>
      </c>
      <c r="M645" s="6">
        <f t="shared" si="64"/>
        <v>20.105651014734008</v>
      </c>
      <c r="N645" s="1">
        <v>0.7</v>
      </c>
      <c r="O645" s="11" cm="1">
        <f t="array" ref="O645">ROUND(_xlfn.SWITCH(C645,"建筑专教",IF(S645&gt;0.1,1.38,1.28),"阶梯教室",IF(S645&gt;0.1,1.15,1.05),"公共教室",IF(S645&gt;0.1,1.22,1.12),IF(S645&gt;0.1,1.2,1.1))+(MOD(ROW()*11,31)/31-0.5)*0.06,2)</f>
        <v>1.22</v>
      </c>
      <c r="P645" s="12">
        <f t="shared" si="69"/>
        <v>0.2</v>
      </c>
      <c r="Q645" s="13">
        <f t="shared" si="68"/>
        <v>-1.3066824313406804</v>
      </c>
      <c r="R645" s="1">
        <v>0</v>
      </c>
      <c r="S645" s="1">
        <v>0.153</v>
      </c>
      <c r="T645" s="1">
        <v>3.2000000000000001E-2</v>
      </c>
      <c r="U645" s="4" t="s">
        <v>34</v>
      </c>
      <c r="V645">
        <v>0.41</v>
      </c>
      <c r="W645">
        <v>0.3</v>
      </c>
      <c r="X645" s="14">
        <v>0.73</v>
      </c>
      <c r="Y645" s="14">
        <v>2.38</v>
      </c>
      <c r="Z645" s="14">
        <v>0.25</v>
      </c>
      <c r="AA645" s="5">
        <f t="shared" si="65"/>
        <v>0.185</v>
      </c>
      <c r="AB645" s="15" cm="1">
        <f t="array" ref="AB645">_xlfn.SWITCH(U645,"夏",122,"冬",90,"春",153,"秋",153,0)</f>
        <v>153</v>
      </c>
      <c r="AC645" s="16">
        <f t="shared" si="66"/>
        <v>28.305</v>
      </c>
      <c r="AD645" s="5">
        <f>IFERROR(AA645/D645,0)</f>
        <v>1.4737419023857093E-3</v>
      </c>
      <c r="AE645" s="15">
        <f t="shared" si="67"/>
        <v>0.41917808219178082</v>
      </c>
      <c r="AF645" s="5">
        <f>IFERROR(AD645*AE645*48,0)</f>
        <v>2.9652494605809997E-2</v>
      </c>
    </row>
    <row r="646" spans="1:32" x14ac:dyDescent="0.15">
      <c r="A646" s="8">
        <v>45736</v>
      </c>
      <c r="B646" s="1" t="s">
        <v>37</v>
      </c>
      <c r="C646" s="1" t="s">
        <v>33</v>
      </c>
      <c r="D646" s="9">
        <v>125.5308</v>
      </c>
      <c r="E646" s="6">
        <v>3.15</v>
      </c>
      <c r="F646" s="10">
        <v>0.45833333333333298</v>
      </c>
      <c r="G646" s="1">
        <v>20</v>
      </c>
      <c r="H646" s="1">
        <v>62</v>
      </c>
      <c r="I646" s="1">
        <v>20.3</v>
      </c>
      <c r="J646" s="1">
        <v>0.11</v>
      </c>
      <c r="K646" s="1">
        <v>590</v>
      </c>
      <c r="L646" s="1">
        <v>725</v>
      </c>
      <c r="M646" s="6">
        <f t="shared" si="64"/>
        <v>20.405327550581035</v>
      </c>
      <c r="N646" s="1">
        <v>0.7</v>
      </c>
      <c r="O646" s="11" cm="1">
        <f t="array" ref="O646">ROUND(_xlfn.SWITCH(C646,"建筑专教",IF(S646&gt;0.1,1.38,1.28),"阶梯教室",IF(S646&gt;0.1,1.15,1.05),"公共教室",IF(S646&gt;0.1,1.22,1.12),IF(S646&gt;0.1,1.2,1.1))+(MOD(ROW()*11,31)/31-0.5)*0.06,2)</f>
        <v>1.18</v>
      </c>
      <c r="P646" s="12">
        <f t="shared" si="69"/>
        <v>0.19</v>
      </c>
      <c r="Q646" s="13">
        <f t="shared" si="68"/>
        <v>-1.344575949364917</v>
      </c>
      <c r="R646" s="1">
        <v>0</v>
      </c>
      <c r="S646" s="1">
        <v>0.151</v>
      </c>
      <c r="T646" s="1">
        <v>3.7999999999999999E-2</v>
      </c>
      <c r="U646" s="4" t="s">
        <v>34</v>
      </c>
      <c r="V646">
        <v>0.41</v>
      </c>
      <c r="W646">
        <v>0.3</v>
      </c>
      <c r="X646" s="14">
        <v>0.73</v>
      </c>
      <c r="Y646" s="14">
        <v>2.38</v>
      </c>
      <c r="Z646" s="14">
        <v>0.25</v>
      </c>
      <c r="AA646" s="5">
        <f t="shared" si="65"/>
        <v>0.189</v>
      </c>
      <c r="AB646" s="15" cm="1">
        <f t="array" ref="AB646">_xlfn.SWITCH(U646,"夏",122,"冬",90,"春",153,"秋",153,0)</f>
        <v>153</v>
      </c>
      <c r="AC646" s="16">
        <f t="shared" si="66"/>
        <v>28.917000000000002</v>
      </c>
      <c r="AD646" s="5">
        <f>IFERROR(AA646/D646,0)</f>
        <v>1.5056065921670221E-3</v>
      </c>
      <c r="AE646" s="15">
        <f t="shared" si="67"/>
        <v>0.41917808219178082</v>
      </c>
      <c r="AF646" s="5">
        <f>IFERROR(AD646*AE646*48,0)</f>
        <v>3.0293629624314002E-2</v>
      </c>
    </row>
    <row r="647" spans="1:32" x14ac:dyDescent="0.15">
      <c r="A647" s="8">
        <v>45736</v>
      </c>
      <c r="B647" s="1" t="s">
        <v>37</v>
      </c>
      <c r="C647" s="1" t="s">
        <v>33</v>
      </c>
      <c r="D647" s="9">
        <v>125.5308</v>
      </c>
      <c r="E647" s="6">
        <v>3.15</v>
      </c>
      <c r="F647" s="10">
        <v>0.47916666666666702</v>
      </c>
      <c r="G647" s="1">
        <v>20.399999999999999</v>
      </c>
      <c r="H647" s="1">
        <v>61.4</v>
      </c>
      <c r="I647" s="1">
        <v>20.7</v>
      </c>
      <c r="J647" s="1">
        <v>0.09</v>
      </c>
      <c r="K647" s="1">
        <v>510</v>
      </c>
      <c r="L647" s="1">
        <v>795</v>
      </c>
      <c r="M647" s="6">
        <f t="shared" si="64"/>
        <v>20.793004673226562</v>
      </c>
      <c r="N647" s="1">
        <v>0.7</v>
      </c>
      <c r="O647" s="11" cm="1">
        <f t="array" ref="O647">ROUND(_xlfn.SWITCH(C647,"建筑专教",IF(S647&gt;0.1,1.38,1.28),"阶梯教室",IF(S647&gt;0.1,1.15,1.05),"公共教室",IF(S647&gt;0.1,1.22,1.12),IF(S647&gt;0.1,1.2,1.1))+(MOD(ROW()*11,31)/31-0.5)*0.06,2)</f>
        <v>1.2</v>
      </c>
      <c r="P647" s="12">
        <f t="shared" si="69"/>
        <v>0.11</v>
      </c>
      <c r="Q647" s="13">
        <f t="shared" si="68"/>
        <v>-1.1604250737864132</v>
      </c>
      <c r="R647" s="1">
        <v>0</v>
      </c>
      <c r="S647" s="1">
        <v>0.14899999999999999</v>
      </c>
      <c r="T647" s="1">
        <v>3.2000000000000001E-2</v>
      </c>
      <c r="U647" s="4" t="s">
        <v>34</v>
      </c>
      <c r="V647">
        <v>0.41</v>
      </c>
      <c r="W647">
        <v>0.3</v>
      </c>
      <c r="X647" s="14">
        <v>0.73</v>
      </c>
      <c r="Y647" s="14">
        <v>2.38</v>
      </c>
      <c r="Z647" s="14">
        <v>0.25</v>
      </c>
      <c r="AA647" s="5">
        <f t="shared" si="65"/>
        <v>0.18099999999999999</v>
      </c>
      <c r="AB647" s="15" cm="1">
        <f t="array" ref="AB647">_xlfn.SWITCH(U647,"夏",122,"冬",90,"春",153,"秋",153,0)</f>
        <v>153</v>
      </c>
      <c r="AC647" s="16">
        <f t="shared" si="66"/>
        <v>27.692999999999998</v>
      </c>
      <c r="AD647" s="5">
        <f>IFERROR(AA647/D647,0)</f>
        <v>1.4418772126043966E-3</v>
      </c>
      <c r="AE647" s="15">
        <f t="shared" si="67"/>
        <v>0.41917808219178082</v>
      </c>
      <c r="AF647" s="5">
        <f>IFERROR(AD647*AE647*48,0)</f>
        <v>2.9011359587305996E-2</v>
      </c>
    </row>
    <row r="648" spans="1:32" x14ac:dyDescent="0.15">
      <c r="A648" s="8">
        <v>45736</v>
      </c>
      <c r="B648" s="1" t="s">
        <v>37</v>
      </c>
      <c r="C648" s="1" t="s">
        <v>33</v>
      </c>
      <c r="D648" s="9">
        <v>125.5308</v>
      </c>
      <c r="E648" s="6">
        <v>3.15</v>
      </c>
      <c r="F648" s="10">
        <v>0.5</v>
      </c>
      <c r="G648" s="1">
        <v>20.8</v>
      </c>
      <c r="H648" s="1">
        <v>60.8</v>
      </c>
      <c r="I648" s="1">
        <v>21.1</v>
      </c>
      <c r="J648" s="1">
        <v>7.0000000000000007E-2</v>
      </c>
      <c r="K648" s="1">
        <v>485</v>
      </c>
      <c r="L648" s="1">
        <v>865</v>
      </c>
      <c r="M648" s="6">
        <f t="shared" si="64"/>
        <v>21.17966646896798</v>
      </c>
      <c r="N648" s="1">
        <v>0.7</v>
      </c>
      <c r="O648" s="11" cm="1">
        <f t="array" ref="O648">ROUND(_xlfn.SWITCH(C648,"建筑专教",IF(S648&gt;0.1,1.38,1.28),"阶梯教室",IF(S648&gt;0.1,1.15,1.05),"公共教室",IF(S648&gt;0.1,1.22,1.12),IF(S648&gt;0.1,1.2,1.1))+(MOD(ROW()*11,31)/31-0.5)*0.06,2)</f>
        <v>1.23</v>
      </c>
      <c r="P648" s="12">
        <f t="shared" si="69"/>
        <v>0.08</v>
      </c>
      <c r="Q648" s="13">
        <f t="shared" si="68"/>
        <v>-0.95636929906705526</v>
      </c>
      <c r="R648" s="1">
        <v>0</v>
      </c>
      <c r="S648" s="1">
        <v>0.14699999999999999</v>
      </c>
      <c r="T648" s="1">
        <v>8.0000000000000002E-3</v>
      </c>
      <c r="U648" s="4" t="s">
        <v>34</v>
      </c>
      <c r="V648">
        <v>0.41</v>
      </c>
      <c r="W648">
        <v>0.3</v>
      </c>
      <c r="X648" s="14">
        <v>0.73</v>
      </c>
      <c r="Y648" s="14">
        <v>2.38</v>
      </c>
      <c r="Z648" s="14">
        <v>0.25</v>
      </c>
      <c r="AA648" s="5">
        <f t="shared" si="65"/>
        <v>0.155</v>
      </c>
      <c r="AB648" s="15" cm="1">
        <f t="array" ref="AB648">_xlfn.SWITCH(U648,"夏",122,"冬",90,"春",153,"秋",153,0)</f>
        <v>153</v>
      </c>
      <c r="AC648" s="16">
        <f t="shared" si="66"/>
        <v>23.715</v>
      </c>
      <c r="AD648" s="5">
        <f>IFERROR(AA648/D648,0)</f>
        <v>1.2347567290258645E-3</v>
      </c>
      <c r="AE648" s="15">
        <f t="shared" si="67"/>
        <v>0.41917808219178082</v>
      </c>
      <c r="AF648" s="5">
        <f>IFERROR(AD648*AE648*48,0)</f>
        <v>2.4843981967029999E-2</v>
      </c>
    </row>
    <row r="649" spans="1:32" x14ac:dyDescent="0.15">
      <c r="A649" s="8">
        <v>45736</v>
      </c>
      <c r="B649" s="1" t="s">
        <v>37</v>
      </c>
      <c r="C649" s="1" t="s">
        <v>33</v>
      </c>
      <c r="D649" s="9">
        <v>125.5308</v>
      </c>
      <c r="E649" s="6">
        <v>3.15</v>
      </c>
      <c r="F649" s="10">
        <v>0.52083333333333304</v>
      </c>
      <c r="G649" s="1">
        <v>21.2</v>
      </c>
      <c r="H649" s="1">
        <v>60.2</v>
      </c>
      <c r="I649" s="1">
        <v>21.5</v>
      </c>
      <c r="J649" s="1">
        <v>0.05</v>
      </c>
      <c r="K649" s="1">
        <v>475</v>
      </c>
      <c r="L649" s="1">
        <v>935</v>
      </c>
      <c r="M649" s="6">
        <f t="shared" si="64"/>
        <v>21.56484281150307</v>
      </c>
      <c r="N649" s="1">
        <v>0.7</v>
      </c>
      <c r="O649" s="11" cm="1">
        <f t="array" ref="O649">ROUND(_xlfn.SWITCH(C649,"建筑专教",IF(S649&gt;0.1,1.38,1.28),"阶梯教室",IF(S649&gt;0.1,1.15,1.05),"公共教室",IF(S649&gt;0.1,1.22,1.12),IF(S649&gt;0.1,1.2,1.1))+(MOD(ROW()*11,31)/31-0.5)*0.06,2)</f>
        <v>1.19</v>
      </c>
      <c r="P649" s="12">
        <f t="shared" si="69"/>
        <v>7.0000000000000007E-2</v>
      </c>
      <c r="Q649" s="13">
        <f t="shared" si="68"/>
        <v>-0.95348570948606026</v>
      </c>
      <c r="R649" s="1">
        <v>0</v>
      </c>
      <c r="S649" s="1">
        <v>0.14499999999999999</v>
      </c>
      <c r="T649" s="1">
        <v>2.8000000000000001E-2</v>
      </c>
      <c r="U649" s="4" t="s">
        <v>34</v>
      </c>
      <c r="V649">
        <v>0.41</v>
      </c>
      <c r="W649">
        <v>0.3</v>
      </c>
      <c r="X649" s="14">
        <v>0.73</v>
      </c>
      <c r="Y649" s="14">
        <v>2.38</v>
      </c>
      <c r="Z649" s="14">
        <v>0.25</v>
      </c>
      <c r="AA649" s="5">
        <f t="shared" si="65"/>
        <v>0.17299999999999999</v>
      </c>
      <c r="AB649" s="15" cm="1">
        <f t="array" ref="AB649">_xlfn.SWITCH(U649,"夏",122,"冬",90,"春",153,"秋",153,0)</f>
        <v>153</v>
      </c>
      <c r="AC649" s="16">
        <f t="shared" si="66"/>
        <v>26.468999999999998</v>
      </c>
      <c r="AD649" s="5">
        <f>IFERROR(AA649/D649,0)</f>
        <v>1.3781478330417713E-3</v>
      </c>
      <c r="AE649" s="15">
        <f t="shared" si="67"/>
        <v>0.41917808219178082</v>
      </c>
      <c r="AF649" s="5">
        <f>IFERROR(AD649*AE649*48,0)</f>
        <v>2.7729089550298E-2</v>
      </c>
    </row>
    <row r="650" spans="1:32" x14ac:dyDescent="0.15">
      <c r="A650" s="8">
        <v>45736</v>
      </c>
      <c r="B650" s="1" t="s">
        <v>37</v>
      </c>
      <c r="C650" s="1" t="s">
        <v>33</v>
      </c>
      <c r="D650" s="9">
        <v>125.5308</v>
      </c>
      <c r="E650" s="6">
        <v>3.15</v>
      </c>
      <c r="F650" s="10">
        <v>0.54166666666666696</v>
      </c>
      <c r="G650" s="1">
        <v>21.6</v>
      </c>
      <c r="H650" s="1">
        <v>59.6</v>
      </c>
      <c r="I650" s="1">
        <v>21.9</v>
      </c>
      <c r="J650" s="1">
        <v>0.05</v>
      </c>
      <c r="K650" s="1">
        <v>480</v>
      </c>
      <c r="L650" s="1">
        <v>1005</v>
      </c>
      <c r="M650" s="6">
        <f t="shared" si="64"/>
        <v>21.964579561526136</v>
      </c>
      <c r="N650" s="1">
        <v>0.7</v>
      </c>
      <c r="O650" s="11" cm="1">
        <f t="array" ref="O650">ROUND(_xlfn.SWITCH(C650,"建筑专教",IF(S650&gt;0.1,1.38,1.28),"阶梯教室",IF(S650&gt;0.1,1.15,1.05),"公共教室",IF(S650&gt;0.1,1.22,1.12),IF(S650&gt;0.1,1.2,1.1))+(MOD(ROW()*11,31)/31-0.5)*0.06,2)</f>
        <v>1.21</v>
      </c>
      <c r="P650" s="12">
        <f t="shared" si="69"/>
        <v>0.08</v>
      </c>
      <c r="Q650" s="13">
        <f t="shared" si="68"/>
        <v>-0.77988771227507736</v>
      </c>
      <c r="R650" s="1">
        <v>0</v>
      </c>
      <c r="S650" s="1">
        <v>0.14299999999999999</v>
      </c>
      <c r="T650" s="1">
        <v>3.5000000000000003E-2</v>
      </c>
      <c r="U650" s="4" t="s">
        <v>34</v>
      </c>
      <c r="V650">
        <v>0.41</v>
      </c>
      <c r="W650">
        <v>0.3</v>
      </c>
      <c r="X650" s="14">
        <v>0.73</v>
      </c>
      <c r="Y650" s="14">
        <v>2.38</v>
      </c>
      <c r="Z650" s="14">
        <v>0.25</v>
      </c>
      <c r="AA650" s="5">
        <f t="shared" si="65"/>
        <v>0.17799999999999999</v>
      </c>
      <c r="AB650" s="15" cm="1">
        <f t="array" ref="AB650">_xlfn.SWITCH(U650,"夏",122,"冬",90,"春",153,"秋",153,0)</f>
        <v>153</v>
      </c>
      <c r="AC650" s="16">
        <f t="shared" si="66"/>
        <v>27.233999999999998</v>
      </c>
      <c r="AD650" s="5">
        <f>IFERROR(AA650/D650,0)</f>
        <v>1.4179786952684121E-3</v>
      </c>
      <c r="AE650" s="15">
        <f t="shared" si="67"/>
        <v>0.41917808219178082</v>
      </c>
      <c r="AF650" s="5">
        <f>IFERROR(AD650*AE650*48,0)</f>
        <v>2.8530508323427999E-2</v>
      </c>
    </row>
    <row r="651" spans="1:32" x14ac:dyDescent="0.15">
      <c r="A651" s="8">
        <v>45736</v>
      </c>
      <c r="B651" s="1" t="s">
        <v>37</v>
      </c>
      <c r="C651" s="1" t="s">
        <v>33</v>
      </c>
      <c r="D651" s="9">
        <v>125.5308</v>
      </c>
      <c r="E651" s="6">
        <v>3.15</v>
      </c>
      <c r="F651" s="10">
        <v>0.5625</v>
      </c>
      <c r="G651" s="1">
        <v>22</v>
      </c>
      <c r="H651" s="1">
        <v>59</v>
      </c>
      <c r="I651" s="1">
        <v>22.3</v>
      </c>
      <c r="J651" s="1">
        <v>7.0000000000000007E-2</v>
      </c>
      <c r="K651" s="1">
        <v>530</v>
      </c>
      <c r="L651" s="1">
        <v>1075</v>
      </c>
      <c r="M651" s="6">
        <f t="shared" si="64"/>
        <v>22.378700201963113</v>
      </c>
      <c r="N651" s="1">
        <v>0.7</v>
      </c>
      <c r="O651" s="11" cm="1">
        <f t="array" ref="O651">ROUND(_xlfn.SWITCH(C651,"建筑专教",IF(S651&gt;0.1,1.38,1.28),"阶梯教室",IF(S651&gt;0.1,1.15,1.05),"公共教室",IF(S651&gt;0.1,1.22,1.12),IF(S651&gt;0.1,1.2,1.1))+(MOD(ROW()*11,31)/31-0.5)*0.06,2)</f>
        <v>1.17</v>
      </c>
      <c r="P651" s="12">
        <f t="shared" si="69"/>
        <v>0.13</v>
      </c>
      <c r="Q651" s="13">
        <f t="shared" si="68"/>
        <v>-0.76799282739981511</v>
      </c>
      <c r="R651" s="1">
        <v>0</v>
      </c>
      <c r="S651" s="1">
        <v>0.14099999999999999</v>
      </c>
      <c r="T651" s="1">
        <v>2.8000000000000001E-2</v>
      </c>
      <c r="U651" s="4" t="s">
        <v>34</v>
      </c>
      <c r="V651">
        <v>0.41</v>
      </c>
      <c r="W651">
        <v>0.3</v>
      </c>
      <c r="X651" s="14">
        <v>0.73</v>
      </c>
      <c r="Y651" s="14">
        <v>2.38</v>
      </c>
      <c r="Z651" s="14">
        <v>0.25</v>
      </c>
      <c r="AA651" s="5">
        <f t="shared" si="65"/>
        <v>0.16899999999999998</v>
      </c>
      <c r="AB651" s="15" cm="1">
        <f t="array" ref="AB651">_xlfn.SWITCH(U651,"夏",122,"冬",90,"春",153,"秋",153,0)</f>
        <v>153</v>
      </c>
      <c r="AC651" s="16">
        <f t="shared" si="66"/>
        <v>25.856999999999996</v>
      </c>
      <c r="AD651" s="5">
        <f>IFERROR(AA651/D651,0)</f>
        <v>1.3462831432604586E-3</v>
      </c>
      <c r="AE651" s="15">
        <f t="shared" si="67"/>
        <v>0.41917808219178082</v>
      </c>
      <c r="AF651" s="5">
        <f>IFERROR(AD651*AE651*48,0)</f>
        <v>2.7087954531793995E-2</v>
      </c>
    </row>
    <row r="652" spans="1:32" x14ac:dyDescent="0.15">
      <c r="A652" s="8">
        <v>45736</v>
      </c>
      <c r="B652" s="1" t="s">
        <v>37</v>
      </c>
      <c r="C652" s="1" t="s">
        <v>33</v>
      </c>
      <c r="D652" s="9">
        <v>125.5308</v>
      </c>
      <c r="E652" s="6">
        <v>3.15</v>
      </c>
      <c r="F652" s="10">
        <v>0.58333333333333304</v>
      </c>
      <c r="G652" s="1">
        <v>22.4</v>
      </c>
      <c r="H652" s="1">
        <v>58.4</v>
      </c>
      <c r="I652" s="1">
        <v>22.7</v>
      </c>
      <c r="J652" s="1">
        <v>0.09</v>
      </c>
      <c r="K652" s="1">
        <v>590</v>
      </c>
      <c r="L652" s="1">
        <v>1145</v>
      </c>
      <c r="M652" s="6">
        <f t="shared" si="64"/>
        <v>22.791132367274599</v>
      </c>
      <c r="N652" s="1">
        <v>0.7</v>
      </c>
      <c r="O652" s="11" cm="1">
        <f t="array" ref="O652">ROUND(_xlfn.SWITCH(C652,"建筑专教",IF(S652&gt;0.1,1.38,1.28),"阶梯教室",IF(S652&gt;0.1,1.15,1.05),"公共教室",IF(S652&gt;0.1,1.22,1.12),IF(S652&gt;0.1,1.2,1.1))+(MOD(ROW()*11,31)/31-0.5)*0.06,2)</f>
        <v>1.19</v>
      </c>
      <c r="P652" s="12">
        <f t="shared" si="69"/>
        <v>0.19</v>
      </c>
      <c r="Q652" s="13">
        <f t="shared" si="68"/>
        <v>-0.59483549343301079</v>
      </c>
      <c r="R652" s="1">
        <v>0</v>
      </c>
      <c r="S652" s="1">
        <v>0.13900000000000001</v>
      </c>
      <c r="T652" s="1">
        <v>3.5000000000000003E-2</v>
      </c>
      <c r="U652" s="4" t="s">
        <v>34</v>
      </c>
      <c r="V652">
        <v>0.41</v>
      </c>
      <c r="W652">
        <v>0.3</v>
      </c>
      <c r="X652" s="14">
        <v>0.73</v>
      </c>
      <c r="Y652" s="14">
        <v>2.38</v>
      </c>
      <c r="Z652" s="14">
        <v>0.25</v>
      </c>
      <c r="AA652" s="5">
        <f t="shared" si="65"/>
        <v>0.17400000000000002</v>
      </c>
      <c r="AB652" s="15" cm="1">
        <f t="array" ref="AB652">_xlfn.SWITCH(U652,"夏",122,"冬",90,"春",153,"秋",153,0)</f>
        <v>153</v>
      </c>
      <c r="AC652" s="16">
        <f t="shared" si="66"/>
        <v>26.622000000000003</v>
      </c>
      <c r="AD652" s="5">
        <f>IFERROR(AA652/D652,0)</f>
        <v>1.3861140054870996E-3</v>
      </c>
      <c r="AE652" s="15">
        <f t="shared" si="67"/>
        <v>0.41917808219178082</v>
      </c>
      <c r="AF652" s="5">
        <f>IFERROR(AD652*AE652*48,0)</f>
        <v>2.7889373304923998E-2</v>
      </c>
    </row>
    <row r="653" spans="1:32" x14ac:dyDescent="0.15">
      <c r="A653" s="8">
        <v>45736</v>
      </c>
      <c r="B653" s="1" t="s">
        <v>37</v>
      </c>
      <c r="C653" s="1" t="s">
        <v>33</v>
      </c>
      <c r="D653" s="9">
        <v>125.5308</v>
      </c>
      <c r="E653" s="6">
        <v>3.15</v>
      </c>
      <c r="F653" s="10">
        <v>0.60416666666666696</v>
      </c>
      <c r="G653" s="1">
        <v>22.8</v>
      </c>
      <c r="H653" s="1">
        <v>57.8</v>
      </c>
      <c r="I653" s="1">
        <v>23.1</v>
      </c>
      <c r="J653" s="1">
        <v>0.11</v>
      </c>
      <c r="K653" s="1">
        <v>625</v>
      </c>
      <c r="L653" s="1">
        <v>1215</v>
      </c>
      <c r="M653" s="6">
        <f t="shared" si="64"/>
        <v>23.202371238960041</v>
      </c>
      <c r="N653" s="1">
        <v>0.7</v>
      </c>
      <c r="O653" s="11" cm="1">
        <f t="array" ref="O653">ROUND(_xlfn.SWITCH(C653,"建筑专教",IF(S653&gt;0.1,1.38,1.28),"阶梯教室",IF(S653&gt;0.1,1.15,1.05),"公共教室",IF(S653&gt;0.1,1.22,1.12),IF(S653&gt;0.1,1.2,1.1))+(MOD(ROW()*11,31)/31-0.5)*0.06,2)</f>
        <v>1.21</v>
      </c>
      <c r="P653" s="12">
        <f t="shared" si="69"/>
        <v>0.22</v>
      </c>
      <c r="Q653" s="13">
        <f t="shared" si="68"/>
        <v>-0.4295055467119398</v>
      </c>
      <c r="R653" s="1">
        <v>0</v>
      </c>
      <c r="S653" s="1">
        <v>0.13700000000000001</v>
      </c>
      <c r="T653" s="1">
        <v>2.5000000000000001E-2</v>
      </c>
      <c r="U653" s="4" t="s">
        <v>34</v>
      </c>
      <c r="V653">
        <v>0.41</v>
      </c>
      <c r="W653">
        <v>0.3</v>
      </c>
      <c r="X653" s="14">
        <v>0.73</v>
      </c>
      <c r="Y653" s="14">
        <v>2.38</v>
      </c>
      <c r="Z653" s="14">
        <v>0.25</v>
      </c>
      <c r="AA653" s="5">
        <f t="shared" si="65"/>
        <v>0.16200000000000001</v>
      </c>
      <c r="AB653" s="15" cm="1">
        <f t="array" ref="AB653">_xlfn.SWITCH(U653,"夏",122,"冬",90,"春",153,"秋",153,0)</f>
        <v>153</v>
      </c>
      <c r="AC653" s="16">
        <f t="shared" si="66"/>
        <v>24.786000000000001</v>
      </c>
      <c r="AD653" s="5">
        <f>IFERROR(AA653/D653,0)</f>
        <v>1.2905199361431616E-3</v>
      </c>
      <c r="AE653" s="15">
        <f t="shared" si="67"/>
        <v>0.41917808219178082</v>
      </c>
      <c r="AF653" s="5">
        <f>IFERROR(AD653*AE653*48,0)</f>
        <v>2.5965968249411997E-2</v>
      </c>
    </row>
    <row r="654" spans="1:32" x14ac:dyDescent="0.15">
      <c r="A654" s="8">
        <v>45736</v>
      </c>
      <c r="B654" s="1" t="s">
        <v>37</v>
      </c>
      <c r="C654" s="1" t="s">
        <v>33</v>
      </c>
      <c r="D654" s="9">
        <v>125.5308</v>
      </c>
      <c r="E654" s="6">
        <v>3.15</v>
      </c>
      <c r="F654" s="10">
        <v>0.625</v>
      </c>
      <c r="G654" s="1">
        <v>23.1</v>
      </c>
      <c r="H654" s="1">
        <v>57.2</v>
      </c>
      <c r="I654" s="1">
        <v>23.4</v>
      </c>
      <c r="J654" s="1">
        <v>0.11</v>
      </c>
      <c r="K654" s="1">
        <v>580</v>
      </c>
      <c r="L654" s="1">
        <v>1285</v>
      </c>
      <c r="M654" s="6">
        <f t="shared" si="64"/>
        <v>23.502061080164083</v>
      </c>
      <c r="N654" s="1">
        <v>0.7</v>
      </c>
      <c r="O654" s="11" cm="1">
        <f t="array" ref="O654">ROUND(_xlfn.SWITCH(C654,"建筑专教",IF(S654&gt;0.1,1.38,1.28),"阶梯教室",IF(S654&gt;0.1,1.15,1.05),"公共教室",IF(S654&gt;0.1,1.22,1.12),IF(S654&gt;0.1,1.2,1.1))+(MOD(ROW()*11,31)/31-0.5)*0.06,2)</f>
        <v>1.17</v>
      </c>
      <c r="P654" s="12">
        <f t="shared" si="69"/>
        <v>0.18</v>
      </c>
      <c r="Q654" s="13">
        <f t="shared" si="68"/>
        <v>-0.43738161407724807</v>
      </c>
      <c r="R654" s="1">
        <v>0</v>
      </c>
      <c r="S654" s="1">
        <v>0.13500000000000001</v>
      </c>
      <c r="T654" s="1">
        <v>1.2E-2</v>
      </c>
      <c r="U654" s="4" t="s">
        <v>34</v>
      </c>
      <c r="V654">
        <v>0.41</v>
      </c>
      <c r="W654">
        <v>0.3</v>
      </c>
      <c r="X654" s="14">
        <v>0.73</v>
      </c>
      <c r="Y654" s="14">
        <v>2.38</v>
      </c>
      <c r="Z654" s="14">
        <v>0.25</v>
      </c>
      <c r="AA654" s="5">
        <f t="shared" si="65"/>
        <v>0.14700000000000002</v>
      </c>
      <c r="AB654" s="15" cm="1">
        <f t="array" ref="AB654">_xlfn.SWITCH(U654,"夏",122,"冬",90,"春",153,"秋",153,0)</f>
        <v>153</v>
      </c>
      <c r="AC654" s="16">
        <f t="shared" si="66"/>
        <v>22.491000000000003</v>
      </c>
      <c r="AD654" s="5">
        <f>IFERROR(AA654/D654,0)</f>
        <v>1.1710273494632394E-3</v>
      </c>
      <c r="AE654" s="15">
        <f t="shared" si="67"/>
        <v>0.41917808219178082</v>
      </c>
      <c r="AF654" s="5">
        <f>IFERROR(AD654*AE654*48,0)</f>
        <v>2.3561711930022003E-2</v>
      </c>
    </row>
    <row r="655" spans="1:32" x14ac:dyDescent="0.15">
      <c r="A655" s="8">
        <v>45736</v>
      </c>
      <c r="B655" s="1" t="s">
        <v>37</v>
      </c>
      <c r="C655" s="1" t="s">
        <v>33</v>
      </c>
      <c r="D655" s="9">
        <v>125.5308</v>
      </c>
      <c r="E655" s="6">
        <v>3.15</v>
      </c>
      <c r="F655" s="10">
        <v>0.64583333333333304</v>
      </c>
      <c r="G655" s="1">
        <v>23.5</v>
      </c>
      <c r="H655" s="1">
        <v>56.6</v>
      </c>
      <c r="I655" s="1">
        <v>23.8</v>
      </c>
      <c r="J655" s="1">
        <v>0.09</v>
      </c>
      <c r="K655" s="1">
        <v>610</v>
      </c>
      <c r="L655" s="1">
        <v>1355</v>
      </c>
      <c r="M655" s="6">
        <f t="shared" si="64"/>
        <v>23.890123975144377</v>
      </c>
      <c r="N655" s="1">
        <v>0.7</v>
      </c>
      <c r="O655" s="11" cm="1">
        <f t="array" ref="O655">ROUND(_xlfn.SWITCH(C655,"建筑专教",IF(S655&gt;0.1,1.38,1.28),"阶梯教室",IF(S655&gt;0.1,1.15,1.05),"公共教室",IF(S655&gt;0.1,1.22,1.12),IF(S655&gt;0.1,1.2,1.1))+(MOD(ROW()*11,31)/31-0.5)*0.06,2)</f>
        <v>1.2</v>
      </c>
      <c r="P655" s="12">
        <f t="shared" si="69"/>
        <v>0.21</v>
      </c>
      <c r="Q655" s="13">
        <f t="shared" si="68"/>
        <v>-0.25447333186861704</v>
      </c>
      <c r="R655" s="1">
        <v>0</v>
      </c>
      <c r="S655" s="1">
        <v>0.13300000000000001</v>
      </c>
      <c r="T655" s="1">
        <v>3.2000000000000001E-2</v>
      </c>
      <c r="U655" s="4" t="s">
        <v>34</v>
      </c>
      <c r="V655">
        <v>0.41</v>
      </c>
      <c r="W655">
        <v>0.3</v>
      </c>
      <c r="X655" s="14">
        <v>0.73</v>
      </c>
      <c r="Y655" s="14">
        <v>2.38</v>
      </c>
      <c r="Z655" s="14">
        <v>0.25</v>
      </c>
      <c r="AA655" s="5">
        <f t="shared" si="65"/>
        <v>0.16500000000000001</v>
      </c>
      <c r="AB655" s="15" cm="1">
        <f t="array" ref="AB655">_xlfn.SWITCH(U655,"夏",122,"冬",90,"春",153,"秋",153,0)</f>
        <v>153</v>
      </c>
      <c r="AC655" s="16">
        <f t="shared" si="66"/>
        <v>25.245000000000001</v>
      </c>
      <c r="AD655" s="5">
        <f>IFERROR(AA655/D655,0)</f>
        <v>1.3144184534791463E-3</v>
      </c>
      <c r="AE655" s="15">
        <f t="shared" si="67"/>
        <v>0.41917808219178082</v>
      </c>
      <c r="AF655" s="5">
        <f>IFERROR(AD655*AE655*48,0)</f>
        <v>2.6446819513289997E-2</v>
      </c>
    </row>
    <row r="656" spans="1:32" x14ac:dyDescent="0.15">
      <c r="A656" s="8">
        <v>45736</v>
      </c>
      <c r="B656" s="1" t="s">
        <v>37</v>
      </c>
      <c r="C656" s="1" t="s">
        <v>33</v>
      </c>
      <c r="D656" s="9">
        <v>125.5308</v>
      </c>
      <c r="E656" s="6">
        <v>3.15</v>
      </c>
      <c r="F656" s="10">
        <v>0.66666666666666696</v>
      </c>
      <c r="G656" s="1">
        <v>23.8</v>
      </c>
      <c r="H656" s="1">
        <v>56</v>
      </c>
      <c r="I656" s="1">
        <v>24.1</v>
      </c>
      <c r="J656" s="1">
        <v>7.0000000000000007E-2</v>
      </c>
      <c r="K656" s="1">
        <v>590</v>
      </c>
      <c r="L656" s="1">
        <v>1425</v>
      </c>
      <c r="M656" s="6">
        <f t="shared" si="64"/>
        <v>24.17727987363844</v>
      </c>
      <c r="N656" s="1">
        <v>0.7</v>
      </c>
      <c r="O656" s="11" cm="1">
        <f t="array" ref="O656">ROUND(_xlfn.SWITCH(C656,"建筑专教",IF(S656&gt;0.1,1.38,1.28),"阶梯教室",IF(S656&gt;0.1,1.15,1.05),"公共教室",IF(S656&gt;0.1,1.22,1.12),IF(S656&gt;0.1,1.2,1.1))+(MOD(ROW()*11,31)/31-0.5)*0.06,2)</f>
        <v>1.22</v>
      </c>
      <c r="P656" s="12">
        <f t="shared" si="69"/>
        <v>0.19</v>
      </c>
      <c r="Q656" s="13">
        <f t="shared" si="68"/>
        <v>-0.13032188538124595</v>
      </c>
      <c r="R656" s="1">
        <v>0</v>
      </c>
      <c r="S656" s="1">
        <v>0.13100000000000001</v>
      </c>
      <c r="T656" s="1">
        <v>2.5000000000000001E-2</v>
      </c>
      <c r="U656" s="4" t="s">
        <v>34</v>
      </c>
      <c r="V656">
        <v>0.41</v>
      </c>
      <c r="W656">
        <v>0.3</v>
      </c>
      <c r="X656" s="14">
        <v>0.73</v>
      </c>
      <c r="Y656" s="14">
        <v>2.38</v>
      </c>
      <c r="Z656" s="14">
        <v>0.25</v>
      </c>
      <c r="AA656" s="5">
        <f t="shared" si="65"/>
        <v>0.156</v>
      </c>
      <c r="AB656" s="15" cm="1">
        <f t="array" ref="AB656">_xlfn.SWITCH(U656,"夏",122,"冬",90,"春",153,"秋",153,0)</f>
        <v>153</v>
      </c>
      <c r="AC656" s="16">
        <f t="shared" si="66"/>
        <v>23.867999999999999</v>
      </c>
      <c r="AD656" s="5">
        <f>IFERROR(AA656/D656,0)</f>
        <v>1.2427229014711928E-3</v>
      </c>
      <c r="AE656" s="15">
        <f t="shared" si="67"/>
        <v>0.41917808219178082</v>
      </c>
      <c r="AF656" s="5">
        <f>IFERROR(AD656*AE656*48,0)</f>
        <v>2.5004265721655997E-2</v>
      </c>
    </row>
    <row r="657" spans="1:32" x14ac:dyDescent="0.15">
      <c r="A657" s="8">
        <v>45736</v>
      </c>
      <c r="B657" s="1" t="s">
        <v>37</v>
      </c>
      <c r="C657" s="1" t="s">
        <v>33</v>
      </c>
      <c r="D657" s="9">
        <v>125.5308</v>
      </c>
      <c r="E657" s="6">
        <v>3.15</v>
      </c>
      <c r="F657" s="10">
        <v>0.6875</v>
      </c>
      <c r="G657" s="1">
        <v>24.2</v>
      </c>
      <c r="H657" s="1">
        <v>55.4</v>
      </c>
      <c r="I657" s="1">
        <v>24.5</v>
      </c>
      <c r="J657" s="1">
        <v>0.05</v>
      </c>
      <c r="K657" s="1">
        <v>510</v>
      </c>
      <c r="L657" s="1">
        <v>1495</v>
      </c>
      <c r="M657" s="6">
        <f t="shared" si="64"/>
        <v>24.562902687881888</v>
      </c>
      <c r="N657" s="1">
        <v>0.7</v>
      </c>
      <c r="O657" s="11" cm="1">
        <f t="array" ref="O657">ROUND(_xlfn.SWITCH(C657,"建筑专教",IF(S657&gt;0.1,1.38,1.28),"阶梯教室",IF(S657&gt;0.1,1.15,1.05),"公共教室",IF(S657&gt;0.1,1.22,1.12),IF(S657&gt;0.1,1.2,1.1))+(MOD(ROW()*11,31)/31-0.5)*0.06,2)</f>
        <v>1.18</v>
      </c>
      <c r="P657" s="12">
        <f t="shared" si="69"/>
        <v>0.11</v>
      </c>
      <c r="Q657" s="13">
        <f t="shared" si="68"/>
        <v>-0.10103514189481304</v>
      </c>
      <c r="R657" s="1">
        <v>0</v>
      </c>
      <c r="S657" s="1">
        <v>0.129</v>
      </c>
      <c r="T657" s="1">
        <v>3.2000000000000001E-2</v>
      </c>
      <c r="U657" s="4" t="s">
        <v>34</v>
      </c>
      <c r="V657">
        <v>0.41</v>
      </c>
      <c r="W657">
        <v>0.3</v>
      </c>
      <c r="X657" s="14">
        <v>0.73</v>
      </c>
      <c r="Y657" s="14">
        <v>2.38</v>
      </c>
      <c r="Z657" s="14">
        <v>0.25</v>
      </c>
      <c r="AA657" s="5">
        <f t="shared" si="65"/>
        <v>0.161</v>
      </c>
      <c r="AB657" s="15" cm="1">
        <f t="array" ref="AB657">_xlfn.SWITCH(U657,"夏",122,"冬",90,"春",153,"秋",153,0)</f>
        <v>153</v>
      </c>
      <c r="AC657" s="16">
        <f t="shared" si="66"/>
        <v>24.632999999999999</v>
      </c>
      <c r="AD657" s="5">
        <f>IFERROR(AA657/D657,0)</f>
        <v>1.2825537636978336E-3</v>
      </c>
      <c r="AE657" s="15">
        <f t="shared" si="67"/>
        <v>0.41917808219178082</v>
      </c>
      <c r="AF657" s="5">
        <f>IFERROR(AD657*AE657*48,0)</f>
        <v>2.5805684494785999E-2</v>
      </c>
    </row>
    <row r="658" spans="1:32" x14ac:dyDescent="0.15">
      <c r="A658" s="8">
        <v>45736</v>
      </c>
      <c r="B658" s="1" t="s">
        <v>37</v>
      </c>
      <c r="C658" s="1" t="s">
        <v>33</v>
      </c>
      <c r="D658" s="9">
        <v>125.5308</v>
      </c>
      <c r="E658" s="6">
        <v>3.15</v>
      </c>
      <c r="F658" s="10">
        <v>0.70833333333333304</v>
      </c>
      <c r="G658" s="1">
        <v>24.5</v>
      </c>
      <c r="H658" s="1">
        <v>54.8</v>
      </c>
      <c r="I658" s="1">
        <v>24.8</v>
      </c>
      <c r="J658" s="1">
        <v>0.03</v>
      </c>
      <c r="K658" s="1">
        <v>485</v>
      </c>
      <c r="L658" s="1">
        <v>1565</v>
      </c>
      <c r="M658" s="6">
        <f t="shared" si="64"/>
        <v>24.84616195410257</v>
      </c>
      <c r="N658" s="1">
        <v>0.7</v>
      </c>
      <c r="O658" s="11" cm="1">
        <f t="array" ref="O658">ROUND(_xlfn.SWITCH(C658,"建筑专教",IF(S658&gt;0.1,1.38,1.28),"阶梯教室",IF(S658&gt;0.1,1.15,1.05),"公共教室",IF(S658&gt;0.1,1.22,1.12),IF(S658&gt;0.1,1.2,1.1))+(MOD(ROW()*11,31)/31-0.5)*0.06,2)</f>
        <v>1.2</v>
      </c>
      <c r="P658" s="12">
        <f t="shared" si="69"/>
        <v>0.08</v>
      </c>
      <c r="Q658" s="13">
        <f t="shared" si="68"/>
        <v>2.080717504884938E-2</v>
      </c>
      <c r="R658" s="1">
        <v>0</v>
      </c>
      <c r="S658" s="1">
        <v>0.16</v>
      </c>
      <c r="T658" s="1">
        <v>3.7999999999999999E-2</v>
      </c>
      <c r="U658" s="4" t="s">
        <v>34</v>
      </c>
      <c r="V658">
        <v>0.41</v>
      </c>
      <c r="W658">
        <v>0.3</v>
      </c>
      <c r="X658" s="14">
        <v>0.73</v>
      </c>
      <c r="Y658" s="14">
        <v>2.38</v>
      </c>
      <c r="Z658" s="14">
        <v>0.25</v>
      </c>
      <c r="AA658" s="5">
        <f t="shared" si="65"/>
        <v>0.19800000000000001</v>
      </c>
      <c r="AB658" s="15" cm="1">
        <f t="array" ref="AB658">_xlfn.SWITCH(U658,"夏",122,"冬",90,"春",153,"秋",153,0)</f>
        <v>153</v>
      </c>
      <c r="AC658" s="16">
        <f t="shared" si="66"/>
        <v>30.294</v>
      </c>
      <c r="AD658" s="5">
        <f>IFERROR(AA658/D658,0)</f>
        <v>1.5773021441749754E-3</v>
      </c>
      <c r="AE658" s="15">
        <f t="shared" si="67"/>
        <v>0.41917808219178082</v>
      </c>
      <c r="AF658" s="5">
        <f>IFERROR(AD658*AE658*48,0)</f>
        <v>3.1736183415947999E-2</v>
      </c>
    </row>
    <row r="659" spans="1:32" x14ac:dyDescent="0.15">
      <c r="A659" s="8">
        <v>45736</v>
      </c>
      <c r="B659" s="1" t="s">
        <v>37</v>
      </c>
      <c r="C659" s="1" t="s">
        <v>33</v>
      </c>
      <c r="D659" s="9">
        <v>125.5308</v>
      </c>
      <c r="E659" s="6">
        <v>3.15</v>
      </c>
      <c r="F659" s="10">
        <v>0.72916666666666696</v>
      </c>
      <c r="G659" s="1">
        <v>24.7</v>
      </c>
      <c r="H659" s="1">
        <v>54.2</v>
      </c>
      <c r="I659" s="1">
        <v>25</v>
      </c>
      <c r="J659" s="1">
        <v>0.01</v>
      </c>
      <c r="K659" s="1">
        <v>475</v>
      </c>
      <c r="L659" s="1">
        <v>1635</v>
      </c>
      <c r="M659" s="6">
        <f t="shared" si="64"/>
        <v>25.023833400647788</v>
      </c>
      <c r="N659" s="1">
        <v>0</v>
      </c>
      <c r="O659" s="1">
        <v>0</v>
      </c>
      <c r="P659" s="12">
        <f t="shared" si="69"/>
        <v>0</v>
      </c>
      <c r="Q659" s="1">
        <v>0</v>
      </c>
      <c r="R659" s="1">
        <v>0</v>
      </c>
      <c r="S659" s="1">
        <v>0</v>
      </c>
      <c r="T659" s="1">
        <v>0</v>
      </c>
      <c r="U659" s="4" t="s">
        <v>34</v>
      </c>
      <c r="V659">
        <v>0.41</v>
      </c>
      <c r="W659">
        <v>0.3</v>
      </c>
      <c r="X659" s="14">
        <v>0.73</v>
      </c>
      <c r="Y659" s="14">
        <v>2.38</v>
      </c>
      <c r="Z659" s="14">
        <v>0.25</v>
      </c>
      <c r="AA659" s="5">
        <f t="shared" si="65"/>
        <v>0</v>
      </c>
      <c r="AB659" s="15" cm="1">
        <f t="array" ref="AB659">_xlfn.SWITCH(U659,"夏",122,"冬",90,"春",153,"秋",153,0)</f>
        <v>153</v>
      </c>
      <c r="AC659" s="16">
        <f t="shared" si="66"/>
        <v>0</v>
      </c>
      <c r="AD659" s="5">
        <f>IFERROR(AA659/D659,0)</f>
        <v>0</v>
      </c>
      <c r="AE659" s="15">
        <f t="shared" si="67"/>
        <v>0.41917808219178082</v>
      </c>
      <c r="AF659" s="5">
        <f>IFERROR(AD659*AE659*48,0)</f>
        <v>0</v>
      </c>
    </row>
    <row r="660" spans="1:32" x14ac:dyDescent="0.15">
      <c r="A660" s="8">
        <v>45736</v>
      </c>
      <c r="B660" s="1" t="s">
        <v>37</v>
      </c>
      <c r="C660" s="1" t="s">
        <v>33</v>
      </c>
      <c r="D660" s="9">
        <v>125.5308</v>
      </c>
      <c r="E660" s="6">
        <v>3.15</v>
      </c>
      <c r="F660" s="10">
        <v>0.75</v>
      </c>
      <c r="G660" s="1">
        <v>24.9</v>
      </c>
      <c r="H660" s="1">
        <v>53.6</v>
      </c>
      <c r="I660" s="1">
        <v>25.2</v>
      </c>
      <c r="J660" s="1">
        <v>0.03</v>
      </c>
      <c r="K660" s="1">
        <v>480</v>
      </c>
      <c r="L660" s="1">
        <v>1705</v>
      </c>
      <c r="M660" s="6">
        <f t="shared" si="64"/>
        <v>25.245976591094461</v>
      </c>
      <c r="N660" s="1">
        <v>0.7</v>
      </c>
      <c r="O660" s="11" cm="1">
        <f t="array" ref="O660">ROUND(_xlfn.SWITCH(C660,"建筑专教",IF(S660&gt;0.1,1.38,1.28),"阶梯教室",IF(S660&gt;0.1,1.15,1.05),"公共教室",IF(S660&gt;0.1,1.22,1.12),IF(S660&gt;0.1,1.2,1.1))+(MOD(ROW()*11,31)/31-0.5)*0.06,2)</f>
        <v>1.18</v>
      </c>
      <c r="P660" s="12">
        <f t="shared" si="69"/>
        <v>0.08</v>
      </c>
      <c r="Q660" s="13">
        <f t="shared" si="68"/>
        <v>9.4919682094813343E-2</v>
      </c>
      <c r="R660" s="1">
        <v>0</v>
      </c>
      <c r="S660" s="1">
        <v>0.156</v>
      </c>
      <c r="T660" s="1">
        <v>8.0000000000000002E-3</v>
      </c>
      <c r="U660" s="4" t="s">
        <v>34</v>
      </c>
      <c r="V660">
        <v>0.41</v>
      </c>
      <c r="W660">
        <v>0.3</v>
      </c>
      <c r="X660" s="14">
        <v>0.73</v>
      </c>
      <c r="Y660" s="14">
        <v>2.38</v>
      </c>
      <c r="Z660" s="14">
        <v>0.25</v>
      </c>
      <c r="AA660" s="5">
        <f t="shared" si="65"/>
        <v>0.16400000000000001</v>
      </c>
      <c r="AB660" s="15" cm="1">
        <f t="array" ref="AB660">_xlfn.SWITCH(U660,"夏",122,"冬",90,"春",153,"秋",153,0)</f>
        <v>153</v>
      </c>
      <c r="AC660" s="16">
        <f t="shared" si="66"/>
        <v>25.092000000000002</v>
      </c>
      <c r="AD660" s="5">
        <f>IFERROR(AA660/D660,0)</f>
        <v>1.306452281033818E-3</v>
      </c>
      <c r="AE660" s="15">
        <f t="shared" si="67"/>
        <v>0.41917808219178082</v>
      </c>
      <c r="AF660" s="5">
        <f>IFERROR(AD660*AE660*48,0)</f>
        <v>2.6286535758663999E-2</v>
      </c>
    </row>
    <row r="661" spans="1:32" x14ac:dyDescent="0.15">
      <c r="A661" s="8">
        <v>45736</v>
      </c>
      <c r="B661" s="1" t="s">
        <v>37</v>
      </c>
      <c r="C661" s="1" t="s">
        <v>33</v>
      </c>
      <c r="D661" s="9">
        <v>125.5308</v>
      </c>
      <c r="E661" s="6">
        <v>3.15</v>
      </c>
      <c r="F661" s="10">
        <v>0.77083333333333304</v>
      </c>
      <c r="G661" s="1">
        <v>25.1</v>
      </c>
      <c r="H661" s="1">
        <v>53</v>
      </c>
      <c r="I661" s="1">
        <v>25.4</v>
      </c>
      <c r="J661" s="1">
        <v>0.05</v>
      </c>
      <c r="K661" s="1">
        <v>530</v>
      </c>
      <c r="L661" s="1">
        <v>1775</v>
      </c>
      <c r="M661" s="6">
        <f t="shared" si="64"/>
        <v>25.462335764437285</v>
      </c>
      <c r="N661" s="1">
        <v>0.7</v>
      </c>
      <c r="O661" s="11" cm="1">
        <f t="array" ref="O661">ROUND(_xlfn.SWITCH(C661,"建筑专教",IF(S661&gt;0.1,1.38,1.28),"阶梯教室",IF(S661&gt;0.1,1.15,1.05),"公共教室",IF(S661&gt;0.1,1.22,1.12),IF(S661&gt;0.1,1.2,1.1))+(MOD(ROW()*11,31)/31-0.5)*0.06,2)</f>
        <v>1.2</v>
      </c>
      <c r="P661" s="12">
        <f t="shared" si="69"/>
        <v>0.13</v>
      </c>
      <c r="Q661" s="13">
        <f t="shared" si="68"/>
        <v>0.1882538984340805</v>
      </c>
      <c r="R661" s="1">
        <v>0</v>
      </c>
      <c r="S661" s="1">
        <v>0.154</v>
      </c>
      <c r="T661" s="1">
        <v>2.8000000000000001E-2</v>
      </c>
      <c r="U661" s="4" t="s">
        <v>34</v>
      </c>
      <c r="V661">
        <v>0.41</v>
      </c>
      <c r="W661">
        <v>0.3</v>
      </c>
      <c r="X661" s="14">
        <v>0.73</v>
      </c>
      <c r="Y661" s="14">
        <v>2.38</v>
      </c>
      <c r="Z661" s="14">
        <v>0.25</v>
      </c>
      <c r="AA661" s="5">
        <f t="shared" si="65"/>
        <v>0.182</v>
      </c>
      <c r="AB661" s="15" cm="1">
        <f t="array" ref="AB661">_xlfn.SWITCH(U661,"夏",122,"冬",90,"春",153,"秋",153,0)</f>
        <v>153</v>
      </c>
      <c r="AC661" s="16">
        <f t="shared" si="66"/>
        <v>27.846</v>
      </c>
      <c r="AD661" s="5">
        <f>IFERROR(AA661/D661,0)</f>
        <v>1.4498433850497249E-3</v>
      </c>
      <c r="AE661" s="15">
        <f t="shared" si="67"/>
        <v>0.41917808219178082</v>
      </c>
      <c r="AF661" s="5">
        <f>IFERROR(AD661*AE661*48,0)</f>
        <v>2.9171643341932001E-2</v>
      </c>
    </row>
    <row r="662" spans="1:32" x14ac:dyDescent="0.15">
      <c r="A662" s="8">
        <v>45736</v>
      </c>
      <c r="B662" s="1" t="s">
        <v>37</v>
      </c>
      <c r="C662" s="1" t="s">
        <v>33</v>
      </c>
      <c r="D662" s="9">
        <v>125.5308</v>
      </c>
      <c r="E662" s="6">
        <v>3.15</v>
      </c>
      <c r="F662" s="10">
        <v>0.79166666666666696</v>
      </c>
      <c r="G662" s="1">
        <v>25.3</v>
      </c>
      <c r="H662" s="1">
        <v>52.4</v>
      </c>
      <c r="I662" s="1">
        <v>25.6</v>
      </c>
      <c r="J662" s="1">
        <v>7.0000000000000007E-2</v>
      </c>
      <c r="K662" s="1">
        <v>590</v>
      </c>
      <c r="L662" s="1">
        <v>1845</v>
      </c>
      <c r="M662" s="6">
        <f t="shared" si="64"/>
        <v>25.676122251614288</v>
      </c>
      <c r="N662" s="1">
        <v>0.7</v>
      </c>
      <c r="O662" s="11" cm="1">
        <f t="array" ref="O662">ROUND(_xlfn.SWITCH(C662,"建筑专教",IF(S662&gt;0.1,1.38,1.28),"阶梯教室",IF(S662&gt;0.1,1.15,1.05),"公共教室",IF(S662&gt;0.1,1.22,1.12),IF(S662&gt;0.1,1.2,1.1))+(MOD(ROW()*11,31)/31-0.5)*0.06,2)</f>
        <v>1.22</v>
      </c>
      <c r="P662" s="12">
        <f t="shared" si="69"/>
        <v>0.19</v>
      </c>
      <c r="Q662" s="13">
        <f t="shared" si="68"/>
        <v>0.27743250530289398</v>
      </c>
      <c r="R662" s="1">
        <v>0</v>
      </c>
      <c r="S662" s="1">
        <v>0.152</v>
      </c>
      <c r="T662" s="1">
        <v>3.5000000000000003E-2</v>
      </c>
      <c r="U662" s="4" t="s">
        <v>34</v>
      </c>
      <c r="V662">
        <v>0.41</v>
      </c>
      <c r="W662">
        <v>0.3</v>
      </c>
      <c r="X662" s="14">
        <v>0.73</v>
      </c>
      <c r="Y662" s="14">
        <v>2.38</v>
      </c>
      <c r="Z662" s="14">
        <v>0.25</v>
      </c>
      <c r="AA662" s="5">
        <f t="shared" si="65"/>
        <v>0.187</v>
      </c>
      <c r="AB662" s="15" cm="1">
        <f t="array" ref="AB662">_xlfn.SWITCH(U662,"夏",122,"冬",90,"春",153,"秋",153,0)</f>
        <v>153</v>
      </c>
      <c r="AC662" s="16">
        <f t="shared" si="66"/>
        <v>28.611000000000001</v>
      </c>
      <c r="AD662" s="5">
        <f>IFERROR(AA662/D662,0)</f>
        <v>1.4896742472763657E-3</v>
      </c>
      <c r="AE662" s="15">
        <f t="shared" si="67"/>
        <v>0.41917808219178082</v>
      </c>
      <c r="AF662" s="5">
        <f>IFERROR(AD662*AE662*48,0)</f>
        <v>2.9973062115062E-2</v>
      </c>
    </row>
    <row r="663" spans="1:32" x14ac:dyDescent="0.15">
      <c r="A663" s="8">
        <v>45736</v>
      </c>
      <c r="B663" s="1" t="s">
        <v>37</v>
      </c>
      <c r="C663" s="1" t="s">
        <v>33</v>
      </c>
      <c r="D663" s="9">
        <v>125.5308</v>
      </c>
      <c r="E663" s="6">
        <v>3.15</v>
      </c>
      <c r="F663" s="10">
        <v>0.8125</v>
      </c>
      <c r="G663" s="1">
        <v>25.5</v>
      </c>
      <c r="H663" s="1">
        <v>51.8</v>
      </c>
      <c r="I663" s="1">
        <v>25.8</v>
      </c>
      <c r="J663" s="1">
        <v>0.09</v>
      </c>
      <c r="K663" s="1">
        <v>625</v>
      </c>
      <c r="L663" s="1">
        <v>1915</v>
      </c>
      <c r="M663" s="6">
        <f t="shared" si="64"/>
        <v>25.88832830369455</v>
      </c>
      <c r="N663" s="1">
        <v>0.7</v>
      </c>
      <c r="O663" s="11" cm="1">
        <f t="array" ref="O663">ROUND(_xlfn.SWITCH(C663,"建筑专教",IF(S663&gt;0.1,1.38,1.28),"阶梯教室",IF(S663&gt;0.1,1.15,1.05),"公共教室",IF(S663&gt;0.1,1.22,1.12),IF(S663&gt;0.1,1.2,1.1))+(MOD(ROW()*11,31)/31-0.5)*0.06,2)</f>
        <v>1.19</v>
      </c>
      <c r="P663" s="12">
        <f t="shared" si="69"/>
        <v>0.22</v>
      </c>
      <c r="Q663" s="13">
        <f t="shared" si="68"/>
        <v>0.28414689729025538</v>
      </c>
      <c r="R663" s="1">
        <v>0</v>
      </c>
      <c r="S663" s="1">
        <v>0.15</v>
      </c>
      <c r="T663" s="1">
        <v>2.8000000000000001E-2</v>
      </c>
      <c r="U663" s="4" t="s">
        <v>34</v>
      </c>
      <c r="V663">
        <v>0.41</v>
      </c>
      <c r="W663">
        <v>0.3</v>
      </c>
      <c r="X663" s="14">
        <v>0.73</v>
      </c>
      <c r="Y663" s="14">
        <v>2.38</v>
      </c>
      <c r="Z663" s="14">
        <v>0.25</v>
      </c>
      <c r="AA663" s="5">
        <f t="shared" si="65"/>
        <v>0.17799999999999999</v>
      </c>
      <c r="AB663" s="15" cm="1">
        <f t="array" ref="AB663">_xlfn.SWITCH(U663,"夏",122,"冬",90,"春",153,"秋",153,0)</f>
        <v>153</v>
      </c>
      <c r="AC663" s="16">
        <f t="shared" si="66"/>
        <v>27.233999999999998</v>
      </c>
      <c r="AD663" s="5">
        <f>IFERROR(AA663/D663,0)</f>
        <v>1.4179786952684121E-3</v>
      </c>
      <c r="AE663" s="15">
        <f t="shared" si="67"/>
        <v>0.41917808219178082</v>
      </c>
      <c r="AF663" s="5">
        <f>IFERROR(AD663*AE663*48,0)</f>
        <v>2.8530508323427999E-2</v>
      </c>
    </row>
    <row r="664" spans="1:32" x14ac:dyDescent="0.15">
      <c r="A664" s="8">
        <v>45736</v>
      </c>
      <c r="B664" s="1" t="s">
        <v>37</v>
      </c>
      <c r="C664" s="1" t="s">
        <v>33</v>
      </c>
      <c r="D664" s="9">
        <v>125.5308</v>
      </c>
      <c r="E664" s="6">
        <v>3.15</v>
      </c>
      <c r="F664" s="10">
        <v>0.83333333333333304</v>
      </c>
      <c r="G664" s="1">
        <v>25.7</v>
      </c>
      <c r="H664" s="1">
        <v>51.2</v>
      </c>
      <c r="I664" s="1">
        <v>26</v>
      </c>
      <c r="J664" s="1">
        <v>0.11</v>
      </c>
      <c r="K664" s="1">
        <v>580</v>
      </c>
      <c r="L664" s="1">
        <v>1985</v>
      </c>
      <c r="M664" s="6">
        <f t="shared" si="64"/>
        <v>26.099424774131307</v>
      </c>
      <c r="N664" s="1">
        <v>0.7</v>
      </c>
      <c r="O664" s="11" cm="1">
        <f t="array" ref="O664">ROUND(_xlfn.SWITCH(C664,"建筑专教",IF(S664&gt;0.1,1.38,1.28),"阶梯教室",IF(S664&gt;0.1,1.15,1.05),"公共教室",IF(S664&gt;0.1,1.22,1.12),IF(S664&gt;0.1,1.2,1.1))+(MOD(ROW()*11,31)/31-0.5)*0.06,2)</f>
        <v>1.21</v>
      </c>
      <c r="P664" s="12">
        <f t="shared" si="69"/>
        <v>0.18</v>
      </c>
      <c r="Q664" s="13">
        <f t="shared" si="68"/>
        <v>0.37147754550645806</v>
      </c>
      <c r="R664" s="1">
        <v>0</v>
      </c>
      <c r="S664" s="1">
        <v>0.14799999999999999</v>
      </c>
      <c r="T664" s="1">
        <v>3.5000000000000003E-2</v>
      </c>
      <c r="U664" s="4" t="s">
        <v>34</v>
      </c>
      <c r="V664">
        <v>0.41</v>
      </c>
      <c r="W664">
        <v>0.3</v>
      </c>
      <c r="X664" s="14">
        <v>0.73</v>
      </c>
      <c r="Y664" s="14">
        <v>2.38</v>
      </c>
      <c r="Z664" s="14">
        <v>0.25</v>
      </c>
      <c r="AA664" s="5">
        <f t="shared" si="65"/>
        <v>0.183</v>
      </c>
      <c r="AB664" s="15" cm="1">
        <f t="array" ref="AB664">_xlfn.SWITCH(U664,"夏",122,"冬",90,"春",153,"秋",153,0)</f>
        <v>153</v>
      </c>
      <c r="AC664" s="16">
        <f t="shared" si="66"/>
        <v>27.998999999999999</v>
      </c>
      <c r="AD664" s="5">
        <f>IFERROR(AA664/D664,0)</f>
        <v>1.457809557495053E-3</v>
      </c>
      <c r="AE664" s="15">
        <f t="shared" si="67"/>
        <v>0.41917808219178082</v>
      </c>
      <c r="AF664" s="5">
        <f>IFERROR(AD664*AE664*48,0)</f>
        <v>2.9331927096557995E-2</v>
      </c>
    </row>
    <row r="665" spans="1:32" x14ac:dyDescent="0.15">
      <c r="A665" s="8">
        <v>45736</v>
      </c>
      <c r="B665" s="1" t="s">
        <v>37</v>
      </c>
      <c r="C665" s="1" t="s">
        <v>33</v>
      </c>
      <c r="D665" s="9">
        <v>125.5308</v>
      </c>
      <c r="E665" s="6">
        <v>3.15</v>
      </c>
      <c r="F665" s="10">
        <v>0.85416666666666696</v>
      </c>
      <c r="G665" s="1">
        <v>25.9</v>
      </c>
      <c r="H665" s="1">
        <v>50.6</v>
      </c>
      <c r="I665" s="1">
        <v>26.2</v>
      </c>
      <c r="J665" s="1">
        <v>0.11</v>
      </c>
      <c r="K665" s="1">
        <v>610</v>
      </c>
      <c r="L665" s="1">
        <v>2055</v>
      </c>
      <c r="M665" s="6">
        <f t="shared" si="64"/>
        <v>26.299225757914542</v>
      </c>
      <c r="N665" s="1">
        <v>0.7</v>
      </c>
      <c r="O665" s="11" cm="1">
        <f t="array" ref="O665">ROUND(_xlfn.SWITCH(C665,"建筑专教",IF(S665&gt;0.1,1.38,1.28),"阶梯教室",IF(S665&gt;0.1,1.15,1.05),"公共教室",IF(S665&gt;0.1,1.22,1.12),IF(S665&gt;0.1,1.2,1.1))+(MOD(ROW()*11,31)/31-0.5)*0.06,2)</f>
        <v>1.23</v>
      </c>
      <c r="P665" s="12">
        <f t="shared" si="69"/>
        <v>0.21</v>
      </c>
      <c r="Q665" s="13">
        <f t="shared" si="68"/>
        <v>0.45389959288751519</v>
      </c>
      <c r="R665" s="1">
        <v>0</v>
      </c>
      <c r="S665" s="1">
        <v>0.14599999999999999</v>
      </c>
      <c r="T665" s="1">
        <v>2.5000000000000001E-2</v>
      </c>
      <c r="U665" s="4" t="s">
        <v>34</v>
      </c>
      <c r="V665">
        <v>0.41</v>
      </c>
      <c r="W665">
        <v>0.3</v>
      </c>
      <c r="X665" s="14">
        <v>0.73</v>
      </c>
      <c r="Y665" s="14">
        <v>2.38</v>
      </c>
      <c r="Z665" s="14">
        <v>0.25</v>
      </c>
      <c r="AA665" s="5">
        <f t="shared" si="65"/>
        <v>0.17099999999999999</v>
      </c>
      <c r="AB665" s="15" cm="1">
        <f t="array" ref="AB665">_xlfn.SWITCH(U665,"夏",122,"冬",90,"春",153,"秋",153,0)</f>
        <v>153</v>
      </c>
      <c r="AC665" s="16">
        <f t="shared" si="66"/>
        <v>26.162999999999997</v>
      </c>
      <c r="AD665" s="5">
        <f>IFERROR(AA665/D665,0)</f>
        <v>1.362215488151115E-3</v>
      </c>
      <c r="AE665" s="15">
        <f t="shared" si="67"/>
        <v>0.41917808219178082</v>
      </c>
      <c r="AF665" s="5">
        <f>IFERROR(AD665*AE665*48,0)</f>
        <v>2.7408522041045998E-2</v>
      </c>
    </row>
    <row r="666" spans="1:32" x14ac:dyDescent="0.15">
      <c r="A666" s="8">
        <v>45736</v>
      </c>
      <c r="B666" s="1" t="s">
        <v>37</v>
      </c>
      <c r="C666" s="1" t="s">
        <v>33</v>
      </c>
      <c r="D666" s="9">
        <v>125.5308</v>
      </c>
      <c r="E666" s="6">
        <v>3.15</v>
      </c>
      <c r="F666" s="10">
        <v>0.875</v>
      </c>
      <c r="G666" s="1">
        <v>26.1</v>
      </c>
      <c r="H666" s="1">
        <v>50</v>
      </c>
      <c r="I666" s="1">
        <v>26.4</v>
      </c>
      <c r="J666" s="1">
        <v>0.09</v>
      </c>
      <c r="K666" s="1">
        <v>590</v>
      </c>
      <c r="L666" s="1">
        <v>2125</v>
      </c>
      <c r="M666" s="6">
        <f t="shared" si="64"/>
        <v>26.487798910814945</v>
      </c>
      <c r="N666" s="1">
        <v>0.7</v>
      </c>
      <c r="O666" s="11" cm="1">
        <f t="array" ref="O666">ROUND(_xlfn.SWITCH(C666,"建筑专教",IF(S666&gt;0.1,1.38,1.28),"阶梯教室",IF(S666&gt;0.1,1.15,1.05),"公共教室",IF(S666&gt;0.1,1.22,1.12),IF(S666&gt;0.1,1.2,1.1))+(MOD(ROW()*11,31)/31-0.5)*0.06,2)</f>
        <v>1.19</v>
      </c>
      <c r="P666" s="12">
        <f t="shared" si="69"/>
        <v>0.19</v>
      </c>
      <c r="Q666" s="13">
        <f t="shared" si="68"/>
        <v>0.44740423449516997</v>
      </c>
      <c r="R666" s="1">
        <v>0</v>
      </c>
      <c r="S666" s="1">
        <v>0.14399999999999999</v>
      </c>
      <c r="T666" s="1">
        <v>1.2E-2</v>
      </c>
      <c r="U666" s="4" t="s">
        <v>34</v>
      </c>
      <c r="V666">
        <v>0.41</v>
      </c>
      <c r="W666">
        <v>0.3</v>
      </c>
      <c r="X666" s="14">
        <v>0.73</v>
      </c>
      <c r="Y666" s="14">
        <v>2.38</v>
      </c>
      <c r="Z666" s="14">
        <v>0.25</v>
      </c>
      <c r="AA666" s="5">
        <f t="shared" si="65"/>
        <v>0.156</v>
      </c>
      <c r="AB666" s="15" cm="1">
        <f t="array" ref="AB666">_xlfn.SWITCH(U666,"夏",122,"冬",90,"春",153,"秋",153,0)</f>
        <v>153</v>
      </c>
      <c r="AC666" s="16">
        <f t="shared" si="66"/>
        <v>23.867999999999999</v>
      </c>
      <c r="AD666" s="5">
        <f>IFERROR(AA666/D666,0)</f>
        <v>1.2427229014711928E-3</v>
      </c>
      <c r="AE666" s="15">
        <f t="shared" si="67"/>
        <v>0.41917808219178082</v>
      </c>
      <c r="AF666" s="5">
        <f>IFERROR(AD666*AE666*48,0)</f>
        <v>2.5004265721655997E-2</v>
      </c>
    </row>
    <row r="667" spans="1:32" x14ac:dyDescent="0.15">
      <c r="A667" s="8">
        <v>45736</v>
      </c>
      <c r="B667" s="1" t="s">
        <v>37</v>
      </c>
      <c r="C667" s="1" t="s">
        <v>33</v>
      </c>
      <c r="D667" s="9">
        <v>125.5308</v>
      </c>
      <c r="E667" s="6">
        <v>3.15</v>
      </c>
      <c r="F667" s="10">
        <v>0.89583333333333304</v>
      </c>
      <c r="G667" s="1">
        <v>26.3</v>
      </c>
      <c r="H667" s="1">
        <v>49.4</v>
      </c>
      <c r="I667" s="1">
        <v>26.6</v>
      </c>
      <c r="J667" s="1">
        <v>7.0000000000000007E-2</v>
      </c>
      <c r="K667" s="1">
        <v>510</v>
      </c>
      <c r="L667" s="1">
        <v>198</v>
      </c>
      <c r="M667" s="6">
        <f t="shared" si="64"/>
        <v>26.675363315328354</v>
      </c>
      <c r="N667" s="1">
        <v>0</v>
      </c>
      <c r="O667" s="1">
        <v>0</v>
      </c>
      <c r="P667" s="12">
        <f t="shared" si="69"/>
        <v>0</v>
      </c>
      <c r="Q667" s="1">
        <v>0</v>
      </c>
      <c r="R667" s="1">
        <v>0</v>
      </c>
      <c r="S667" s="1">
        <v>0</v>
      </c>
      <c r="T667" s="1">
        <v>0</v>
      </c>
      <c r="U667" s="4" t="s">
        <v>34</v>
      </c>
      <c r="V667">
        <v>0.41</v>
      </c>
      <c r="W667">
        <v>0.3</v>
      </c>
      <c r="X667" s="14">
        <v>0.73</v>
      </c>
      <c r="Y667" s="14">
        <v>2.38</v>
      </c>
      <c r="Z667" s="14">
        <v>0.25</v>
      </c>
      <c r="AA667" s="5">
        <f t="shared" si="65"/>
        <v>0</v>
      </c>
      <c r="AB667" s="15" cm="1">
        <f t="array" ref="AB667">_xlfn.SWITCH(U667,"夏",122,"冬",90,"春",153,"秋",153,0)</f>
        <v>153</v>
      </c>
      <c r="AC667" s="16">
        <f t="shared" si="66"/>
        <v>0</v>
      </c>
      <c r="AD667" s="5">
        <f>IFERROR(AA667/D667,0)</f>
        <v>0</v>
      </c>
      <c r="AE667" s="15">
        <f t="shared" si="67"/>
        <v>0.41917808219178082</v>
      </c>
      <c r="AF667" s="5">
        <f>IFERROR(AD667*AE667*48,0)</f>
        <v>0</v>
      </c>
    </row>
    <row r="668" spans="1:32" x14ac:dyDescent="0.15">
      <c r="A668" s="8">
        <v>45736</v>
      </c>
      <c r="B668" s="1" t="s">
        <v>37</v>
      </c>
      <c r="C668" s="1" t="s">
        <v>33</v>
      </c>
      <c r="D668" s="9">
        <v>125.5308</v>
      </c>
      <c r="E668" s="6">
        <v>3.15</v>
      </c>
      <c r="F668" s="10">
        <v>0.91666666666666696</v>
      </c>
      <c r="G668" s="1">
        <v>26.5</v>
      </c>
      <c r="H668" s="1">
        <v>48.8</v>
      </c>
      <c r="I668" s="1">
        <v>26.8</v>
      </c>
      <c r="J668" s="1">
        <v>0.05</v>
      </c>
      <c r="K668" s="1">
        <v>485</v>
      </c>
      <c r="L668" s="1">
        <v>265</v>
      </c>
      <c r="M668" s="6">
        <f t="shared" si="64"/>
        <v>26.861467342666117</v>
      </c>
      <c r="N668" s="1">
        <v>0.7</v>
      </c>
      <c r="O668" s="11" cm="1">
        <f t="array" ref="O668">ROUND(_xlfn.SWITCH(C668,"建筑专教",IF(S668&gt;0.1,1.38,1.28),"阶梯教室",IF(S668&gt;0.1,1.15,1.05),"公共教室",IF(S668&gt;0.1,1.22,1.12),IF(S668&gt;0.1,1.2,1.1))+(MOD(ROW()*11,31)/31-0.5)*0.06,2)</f>
        <v>1.17</v>
      </c>
      <c r="P668" s="12">
        <f t="shared" si="69"/>
        <v>0.08</v>
      </c>
      <c r="Q668" s="13">
        <f t="shared" si="68"/>
        <v>0.52356504284354011</v>
      </c>
      <c r="R668" s="1">
        <v>0</v>
      </c>
      <c r="S668" s="1">
        <v>0.14000000000000001</v>
      </c>
      <c r="T668" s="1">
        <v>3.7999999999999999E-2</v>
      </c>
      <c r="U668" s="4" t="s">
        <v>34</v>
      </c>
      <c r="V668">
        <v>0.41</v>
      </c>
      <c r="W668">
        <v>0.3</v>
      </c>
      <c r="X668" s="14">
        <v>0.73</v>
      </c>
      <c r="Y668" s="14">
        <v>2.38</v>
      </c>
      <c r="Z668" s="14">
        <v>0.25</v>
      </c>
      <c r="AA668" s="5">
        <f t="shared" si="65"/>
        <v>0.17800000000000002</v>
      </c>
      <c r="AB668" s="15" cm="1">
        <f t="array" ref="AB668">_xlfn.SWITCH(U668,"夏",122,"冬",90,"春",153,"秋",153,0)</f>
        <v>153</v>
      </c>
      <c r="AC668" s="16">
        <f t="shared" si="66"/>
        <v>27.234000000000002</v>
      </c>
      <c r="AD668" s="5">
        <f>IFERROR(AA668/D668,0)</f>
        <v>1.4179786952684124E-3</v>
      </c>
      <c r="AE668" s="15">
        <f t="shared" si="67"/>
        <v>0.41917808219178082</v>
      </c>
      <c r="AF668" s="5">
        <f>IFERROR(AD668*AE668*48,0)</f>
        <v>2.8530508323427999E-2</v>
      </c>
    </row>
    <row r="669" spans="1:32" x14ac:dyDescent="0.15">
      <c r="A669" s="8">
        <v>45736</v>
      </c>
      <c r="B669" s="1" t="s">
        <v>38</v>
      </c>
      <c r="C669" s="1" t="s">
        <v>57</v>
      </c>
      <c r="D669" s="9">
        <v>547.83000000000004</v>
      </c>
      <c r="E669" s="6">
        <v>6.36</v>
      </c>
      <c r="F669" s="10">
        <v>0.33333333333333298</v>
      </c>
      <c r="G669" s="1">
        <v>17.8</v>
      </c>
      <c r="H669" s="1">
        <v>68</v>
      </c>
      <c r="I669" s="1">
        <v>18.100000000000001</v>
      </c>
      <c r="J669" s="1">
        <v>0.12</v>
      </c>
      <c r="K669" s="1">
        <v>490</v>
      </c>
      <c r="L669" s="1">
        <v>298</v>
      </c>
      <c r="M669" s="6">
        <f t="shared" si="64"/>
        <v>18.213500980717185</v>
      </c>
      <c r="N669" s="1">
        <v>0</v>
      </c>
      <c r="O669" s="1">
        <v>0</v>
      </c>
      <c r="P669" s="12">
        <f t="shared" si="69"/>
        <v>0</v>
      </c>
      <c r="Q669" s="1">
        <v>0</v>
      </c>
      <c r="R669" s="1">
        <v>0</v>
      </c>
      <c r="S669" s="1">
        <v>0</v>
      </c>
      <c r="T669" s="1">
        <v>0</v>
      </c>
      <c r="U669" s="4" t="s">
        <v>34</v>
      </c>
      <c r="V669">
        <v>0.42</v>
      </c>
      <c r="W669">
        <v>0.3</v>
      </c>
      <c r="X669" s="14">
        <v>0.73</v>
      </c>
      <c r="Y669" s="14">
        <v>2.38</v>
      </c>
      <c r="Z669" s="14">
        <v>0.25</v>
      </c>
      <c r="AA669" s="5">
        <f t="shared" si="65"/>
        <v>0</v>
      </c>
      <c r="AB669" s="15" cm="1">
        <f t="array" ref="AB669">_xlfn.SWITCH(U669,"夏",122,"冬",90,"春",153,"秋",153,0)</f>
        <v>153</v>
      </c>
      <c r="AC669" s="16">
        <f t="shared" si="66"/>
        <v>0</v>
      </c>
      <c r="AD669" s="5">
        <f>IFERROR(AA669/D669,0)</f>
        <v>0</v>
      </c>
      <c r="AE669" s="15">
        <f t="shared" si="67"/>
        <v>0.41917808219178082</v>
      </c>
      <c r="AF669" s="5">
        <f>IFERROR(AD669*AE669*48,0)</f>
        <v>0</v>
      </c>
    </row>
    <row r="670" spans="1:32" x14ac:dyDescent="0.15">
      <c r="A670" s="8">
        <v>45736</v>
      </c>
      <c r="B670" s="1" t="s">
        <v>38</v>
      </c>
      <c r="C670" s="1" t="s">
        <v>57</v>
      </c>
      <c r="D670" s="9">
        <v>547.83000000000004</v>
      </c>
      <c r="E670" s="6">
        <v>6.36</v>
      </c>
      <c r="F670" s="10">
        <v>0.35416666666666702</v>
      </c>
      <c r="G670" s="1">
        <v>18.5</v>
      </c>
      <c r="H670" s="1">
        <v>65</v>
      </c>
      <c r="I670" s="1">
        <v>18.8</v>
      </c>
      <c r="J670" s="1">
        <v>0.1</v>
      </c>
      <c r="K670" s="1">
        <v>780</v>
      </c>
      <c r="L670" s="1">
        <v>365</v>
      </c>
      <c r="M670" s="6">
        <f t="shared" si="64"/>
        <v>18.901016355141223</v>
      </c>
      <c r="N670" s="1">
        <v>0.7</v>
      </c>
      <c r="O670" s="11" cm="1">
        <f t="array" ref="O670">ROUND(_xlfn.SWITCH(C670,"建筑专教",IF(S670&gt;0.1,1.38,1.28),"阶梯教室",IF(S670&gt;0.1,1.15,1.05),"公共教室",IF(S670&gt;0.1,1.22,1.12),IF(S670&gt;0.1,1.2,1.1))+(MOD(ROW()*11,31)/31-0.5)*0.06,2)</f>
        <v>1.1599999999999999</v>
      </c>
      <c r="P670" s="12">
        <f t="shared" si="69"/>
        <v>0.16</v>
      </c>
      <c r="Q670" s="13">
        <f t="shared" si="68"/>
        <v>-1.8919679597327486</v>
      </c>
      <c r="R670" s="1">
        <v>0</v>
      </c>
      <c r="S670" s="1">
        <v>0.13700000000000001</v>
      </c>
      <c r="T670" s="1">
        <v>3.0000000000000001E-3</v>
      </c>
      <c r="U670" s="4" t="s">
        <v>34</v>
      </c>
      <c r="V670">
        <v>0.42</v>
      </c>
      <c r="W670">
        <v>0.3</v>
      </c>
      <c r="X670" s="14">
        <v>0.73</v>
      </c>
      <c r="Y670" s="14">
        <v>2.38</v>
      </c>
      <c r="Z670" s="14">
        <v>0.25</v>
      </c>
      <c r="AA670" s="5">
        <f t="shared" si="65"/>
        <v>0.14000000000000001</v>
      </c>
      <c r="AB670" s="15" cm="1">
        <f t="array" ref="AB670">_xlfn.SWITCH(U670,"夏",122,"冬",90,"春",153,"秋",153,0)</f>
        <v>153</v>
      </c>
      <c r="AC670" s="16">
        <f t="shared" si="66"/>
        <v>21.42</v>
      </c>
      <c r="AD670" s="5">
        <f>IFERROR(AA670/D670,0)</f>
        <v>2.5555373017176864E-4</v>
      </c>
      <c r="AE670" s="15">
        <f t="shared" si="67"/>
        <v>0.41917808219178082</v>
      </c>
      <c r="AF670" s="5">
        <f>IFERROR(AD670*AE670*48,0)</f>
        <v>5.141881080497175E-3</v>
      </c>
    </row>
    <row r="671" spans="1:32" x14ac:dyDescent="0.15">
      <c r="A671" s="8">
        <v>45736</v>
      </c>
      <c r="B671" s="1" t="s">
        <v>38</v>
      </c>
      <c r="C671" s="1" t="s">
        <v>57</v>
      </c>
      <c r="D671" s="9">
        <v>547.83000000000004</v>
      </c>
      <c r="E671" s="6">
        <v>6.36</v>
      </c>
      <c r="F671" s="10">
        <v>0.375</v>
      </c>
      <c r="G671" s="1">
        <v>19.2</v>
      </c>
      <c r="H671" s="1">
        <v>63</v>
      </c>
      <c r="I671" s="1">
        <v>19.5</v>
      </c>
      <c r="J671" s="1">
        <v>0.08</v>
      </c>
      <c r="K671" s="1">
        <v>920</v>
      </c>
      <c r="L671" s="1">
        <v>640</v>
      </c>
      <c r="M671" s="6">
        <f t="shared" si="64"/>
        <v>19.587731519147269</v>
      </c>
      <c r="N671" s="1">
        <v>0.7</v>
      </c>
      <c r="O671" s="11" cm="1">
        <f t="array" ref="O671">ROUND(_xlfn.SWITCH(C671,"建筑专教",IF(S671&gt;0.1,1.38,1.28),"阶梯教室",IF(S671&gt;0.1,1.15,1.05),"公共教室",IF(S671&gt;0.1,1.22,1.12),IF(S671&gt;0.1,1.2,1.1))+(MOD(ROW()*11,31)/31-0.5)*0.06,2)</f>
        <v>1.1299999999999999</v>
      </c>
      <c r="P671" s="12">
        <f t="shared" si="69"/>
        <v>0.22</v>
      </c>
      <c r="Q671" s="13">
        <f t="shared" si="68"/>
        <v>-1.7834623647518713</v>
      </c>
      <c r="R671" s="1">
        <v>0</v>
      </c>
      <c r="S671" s="1">
        <v>0.13500000000000001</v>
      </c>
      <c r="T671" s="1">
        <v>3.0000000000000001E-3</v>
      </c>
      <c r="U671" s="4" t="s">
        <v>34</v>
      </c>
      <c r="V671">
        <v>0.42</v>
      </c>
      <c r="W671">
        <v>0.3</v>
      </c>
      <c r="X671" s="14">
        <v>0.73</v>
      </c>
      <c r="Y671" s="14">
        <v>2.38</v>
      </c>
      <c r="Z671" s="14">
        <v>0.25</v>
      </c>
      <c r="AA671" s="5">
        <f t="shared" si="65"/>
        <v>0.13800000000000001</v>
      </c>
      <c r="AB671" s="15" cm="1">
        <f t="array" ref="AB671">_xlfn.SWITCH(U671,"夏",122,"冬",90,"春",153,"秋",153,0)</f>
        <v>153</v>
      </c>
      <c r="AC671" s="16">
        <f t="shared" si="66"/>
        <v>21.114000000000001</v>
      </c>
      <c r="AD671" s="5">
        <f>IFERROR(AA671/D671,0)</f>
        <v>2.5190296259788619E-4</v>
      </c>
      <c r="AE671" s="15">
        <f t="shared" si="67"/>
        <v>0.41917808219178082</v>
      </c>
      <c r="AF671" s="5">
        <f>IFERROR(AD671*AE671*48,0)</f>
        <v>5.0684256364900721E-3</v>
      </c>
    </row>
    <row r="672" spans="1:32" x14ac:dyDescent="0.15">
      <c r="A672" s="8">
        <v>45736</v>
      </c>
      <c r="B672" s="1" t="s">
        <v>38</v>
      </c>
      <c r="C672" s="1" t="s">
        <v>57</v>
      </c>
      <c r="D672" s="9">
        <v>547.83000000000004</v>
      </c>
      <c r="E672" s="6">
        <v>6.36</v>
      </c>
      <c r="F672" s="10">
        <v>0.39583333333333298</v>
      </c>
      <c r="G672" s="1">
        <v>19.8</v>
      </c>
      <c r="H672" s="1">
        <v>61</v>
      </c>
      <c r="I672" s="1">
        <v>20.100000000000001</v>
      </c>
      <c r="J672" s="1">
        <v>0.06</v>
      </c>
      <c r="K672" s="1">
        <v>1020</v>
      </c>
      <c r="L672" s="1">
        <v>710</v>
      </c>
      <c r="M672" s="6">
        <f t="shared" ref="M672:M735" si="70">IFERROR(POWER((I672+273.15)^4+133500000*POWER(J672,0.6)*(I672-G672),0.25)-273.15,I672)</f>
        <v>20.173376369165794</v>
      </c>
      <c r="N672" s="1">
        <v>0.7</v>
      </c>
      <c r="O672" s="11" cm="1">
        <f t="array" ref="O672">ROUND(_xlfn.SWITCH(C672,"建筑专教",IF(S672&gt;0.1,1.38,1.28),"阶梯教室",IF(S672&gt;0.1,1.15,1.05),"公共教室",IF(S672&gt;0.1,1.22,1.12),IF(S672&gt;0.1,1.2,1.1))+(MOD(ROW()*11,31)/31-0.5)*0.06,2)</f>
        <v>1.1499999999999999</v>
      </c>
      <c r="P672" s="12">
        <f t="shared" si="69"/>
        <v>0.26</v>
      </c>
      <c r="Q672" s="13">
        <f t="shared" si="68"/>
        <v>-1.5150056906302365</v>
      </c>
      <c r="R672" s="1">
        <v>0</v>
      </c>
      <c r="S672" s="1">
        <v>0.13300000000000001</v>
      </c>
      <c r="T672" s="1">
        <v>2.1999999999999999E-2</v>
      </c>
      <c r="U672" s="4" t="s">
        <v>34</v>
      </c>
      <c r="V672">
        <v>0.42</v>
      </c>
      <c r="W672">
        <v>0.3</v>
      </c>
      <c r="X672" s="14">
        <v>0.73</v>
      </c>
      <c r="Y672" s="14">
        <v>2.38</v>
      </c>
      <c r="Z672" s="14">
        <v>0.25</v>
      </c>
      <c r="AA672" s="5">
        <f t="shared" si="65"/>
        <v>0.155</v>
      </c>
      <c r="AB672" s="15" cm="1">
        <f t="array" ref="AB672">_xlfn.SWITCH(U672,"夏",122,"冬",90,"春",153,"秋",153,0)</f>
        <v>153</v>
      </c>
      <c r="AC672" s="16">
        <f t="shared" si="66"/>
        <v>23.715</v>
      </c>
      <c r="AD672" s="5">
        <f>IFERROR(AA672/D672,0)</f>
        <v>2.8293448697588668E-4</v>
      </c>
      <c r="AE672" s="15">
        <f t="shared" si="67"/>
        <v>0.41917808219178082</v>
      </c>
      <c r="AF672" s="5">
        <f>IFERROR(AD672*AE672*48,0)</f>
        <v>5.692796910550444E-3</v>
      </c>
    </row>
    <row r="673" spans="1:32" x14ac:dyDescent="0.15">
      <c r="A673" s="8">
        <v>45736</v>
      </c>
      <c r="B673" s="1" t="s">
        <v>38</v>
      </c>
      <c r="C673" s="1" t="s">
        <v>57</v>
      </c>
      <c r="D673" s="9">
        <v>547.83000000000004</v>
      </c>
      <c r="E673" s="6">
        <v>6.36</v>
      </c>
      <c r="F673" s="10">
        <v>0.41666666666666702</v>
      </c>
      <c r="G673" s="1">
        <v>20.3</v>
      </c>
      <c r="H673" s="1">
        <v>59</v>
      </c>
      <c r="I673" s="1">
        <v>20.6</v>
      </c>
      <c r="J673" s="1">
        <v>0.08</v>
      </c>
      <c r="K673" s="1">
        <v>880</v>
      </c>
      <c r="L673" s="1">
        <v>780</v>
      </c>
      <c r="M673" s="6">
        <f t="shared" si="70"/>
        <v>20.68675020635078</v>
      </c>
      <c r="N673" s="1">
        <v>0.7</v>
      </c>
      <c r="O673" s="11" cm="1">
        <f t="array" ref="O673">ROUND(_xlfn.SWITCH(C673,"建筑专教",IF(S673&gt;0.1,1.38,1.28),"阶梯教室",IF(S673&gt;0.1,1.15,1.05),"公共教室",IF(S673&gt;0.1,1.22,1.12),IF(S673&gt;0.1,1.2,1.1))+(MOD(ROW()*11,31)/31-0.5)*0.06,2)</f>
        <v>1.17</v>
      </c>
      <c r="P673" s="12">
        <f t="shared" si="69"/>
        <v>0.21</v>
      </c>
      <c r="Q673" s="13">
        <f t="shared" si="68"/>
        <v>-1.286963628338486</v>
      </c>
      <c r="R673" s="1">
        <v>0</v>
      </c>
      <c r="S673" s="1">
        <v>0.13100000000000001</v>
      </c>
      <c r="T673" s="1">
        <v>0.03</v>
      </c>
      <c r="U673" s="4" t="s">
        <v>34</v>
      </c>
      <c r="V673">
        <v>0.42</v>
      </c>
      <c r="W673">
        <v>0.3</v>
      </c>
      <c r="X673" s="14">
        <v>0.73</v>
      </c>
      <c r="Y673" s="14">
        <v>2.38</v>
      </c>
      <c r="Z673" s="14">
        <v>0.25</v>
      </c>
      <c r="AA673" s="5">
        <f t="shared" si="65"/>
        <v>0.161</v>
      </c>
      <c r="AB673" s="15" cm="1">
        <f t="array" ref="AB673">_xlfn.SWITCH(U673,"夏",122,"冬",90,"春",153,"秋",153,0)</f>
        <v>153</v>
      </c>
      <c r="AC673" s="16">
        <f t="shared" si="66"/>
        <v>24.632999999999999</v>
      </c>
      <c r="AD673" s="5">
        <f>IFERROR(AA673/D673,0)</f>
        <v>2.9388678969753391E-4</v>
      </c>
      <c r="AE673" s="15">
        <f t="shared" si="67"/>
        <v>0.41917808219178082</v>
      </c>
      <c r="AF673" s="5">
        <f>IFERROR(AD673*AE673*48,0)</f>
        <v>5.9131632425717508E-3</v>
      </c>
    </row>
    <row r="674" spans="1:32" x14ac:dyDescent="0.15">
      <c r="A674" s="8">
        <v>45736</v>
      </c>
      <c r="B674" s="1" t="s">
        <v>38</v>
      </c>
      <c r="C674" s="1" t="s">
        <v>57</v>
      </c>
      <c r="D674" s="9">
        <v>547.83000000000004</v>
      </c>
      <c r="E674" s="6">
        <v>6.36</v>
      </c>
      <c r="F674" s="10">
        <v>0.4375</v>
      </c>
      <c r="G674" s="1">
        <v>20.8</v>
      </c>
      <c r="H674" s="1">
        <v>57</v>
      </c>
      <c r="I674" s="1">
        <v>21.1</v>
      </c>
      <c r="J674" s="1">
        <v>0.1</v>
      </c>
      <c r="K674" s="1">
        <v>820</v>
      </c>
      <c r="L674" s="1">
        <v>850</v>
      </c>
      <c r="M674" s="6">
        <f t="shared" si="70"/>
        <v>21.198667626202109</v>
      </c>
      <c r="N674" s="1">
        <v>0.7</v>
      </c>
      <c r="O674" s="11" cm="1">
        <f t="array" ref="O674">ROUND(_xlfn.SWITCH(C674,"建筑专教",IF(S674&gt;0.1,1.38,1.28),"阶梯教室",IF(S674&gt;0.1,1.15,1.05),"公共教室",IF(S674&gt;0.1,1.22,1.12),IF(S674&gt;0.1,1.2,1.1))+(MOD(ROW()*11,31)/31-0.5)*0.06,2)</f>
        <v>1.1299999999999999</v>
      </c>
      <c r="P674" s="12">
        <f t="shared" si="69"/>
        <v>0.18</v>
      </c>
      <c r="Q674" s="13">
        <f t="shared" si="68"/>
        <v>-1.2612947228847846</v>
      </c>
      <c r="R674" s="1">
        <v>0</v>
      </c>
      <c r="S674" s="1">
        <v>0.129</v>
      </c>
      <c r="T674" s="1">
        <v>3.5000000000000003E-2</v>
      </c>
      <c r="U674" s="4" t="s">
        <v>34</v>
      </c>
      <c r="V674">
        <v>0.42</v>
      </c>
      <c r="W674">
        <v>0.3</v>
      </c>
      <c r="X674" s="14">
        <v>0.73</v>
      </c>
      <c r="Y674" s="14">
        <v>2.38</v>
      </c>
      <c r="Z674" s="14">
        <v>0.25</v>
      </c>
      <c r="AA674" s="5">
        <f t="shared" si="65"/>
        <v>0.16400000000000001</v>
      </c>
      <c r="AB674" s="15" cm="1">
        <f t="array" ref="AB674">_xlfn.SWITCH(U674,"夏",122,"冬",90,"春",153,"秋",153,0)</f>
        <v>153</v>
      </c>
      <c r="AC674" s="16">
        <f t="shared" si="66"/>
        <v>25.092000000000002</v>
      </c>
      <c r="AD674" s="5">
        <f>IFERROR(AA674/D674,0)</f>
        <v>2.993629410583575E-4</v>
      </c>
      <c r="AE674" s="15">
        <f t="shared" si="67"/>
        <v>0.41917808219178082</v>
      </c>
      <c r="AF674" s="5">
        <f>IFERROR(AD674*AE674*48,0)</f>
        <v>6.0233464085824038E-3</v>
      </c>
    </row>
    <row r="675" spans="1:32" x14ac:dyDescent="0.15">
      <c r="A675" s="8">
        <v>45736</v>
      </c>
      <c r="B675" s="1" t="s">
        <v>38</v>
      </c>
      <c r="C675" s="1" t="s">
        <v>57</v>
      </c>
      <c r="D675" s="9">
        <v>547.83000000000004</v>
      </c>
      <c r="E675" s="6">
        <v>6.36</v>
      </c>
      <c r="F675" s="10">
        <v>0.45833333333333298</v>
      </c>
      <c r="G675" s="1">
        <v>21.4</v>
      </c>
      <c r="H675" s="1">
        <v>55</v>
      </c>
      <c r="I675" s="1">
        <v>21.7</v>
      </c>
      <c r="J675" s="1">
        <v>0.08</v>
      </c>
      <c r="K675" s="1">
        <v>1080</v>
      </c>
      <c r="L675" s="1">
        <v>920</v>
      </c>
      <c r="M675" s="6">
        <f t="shared" si="70"/>
        <v>21.785783467973829</v>
      </c>
      <c r="N675" s="1">
        <v>0.7</v>
      </c>
      <c r="O675" s="11" cm="1">
        <f t="array" ref="O675">ROUND(_xlfn.SWITCH(C675,"建筑专教",IF(S675&gt;0.1,1.38,1.28),"阶梯教室",IF(S675&gt;0.1,1.15,1.05),"公共教室",IF(S675&gt;0.1,1.22,1.12),IF(S675&gt;0.1,1.2,1.1))+(MOD(ROW()*11,31)/31-0.5)*0.06,2)</f>
        <v>1.1499999999999999</v>
      </c>
      <c r="P675" s="12">
        <f t="shared" si="69"/>
        <v>0.28999999999999998</v>
      </c>
      <c r="Q675" s="13">
        <f t="shared" si="68"/>
        <v>-1.0088698618171588</v>
      </c>
      <c r="R675" s="1">
        <v>0</v>
      </c>
      <c r="S675" s="1">
        <v>0.127</v>
      </c>
      <c r="T675" s="1">
        <v>0.03</v>
      </c>
      <c r="U675" s="4" t="s">
        <v>34</v>
      </c>
      <c r="V675">
        <v>0.42</v>
      </c>
      <c r="W675">
        <v>0.3</v>
      </c>
      <c r="X675" s="14">
        <v>0.73</v>
      </c>
      <c r="Y675" s="14">
        <v>2.38</v>
      </c>
      <c r="Z675" s="14">
        <v>0.25</v>
      </c>
      <c r="AA675" s="5">
        <f t="shared" si="65"/>
        <v>0.157</v>
      </c>
      <c r="AB675" s="15" cm="1">
        <f t="array" ref="AB675">_xlfn.SWITCH(U675,"夏",122,"冬",90,"春",153,"秋",153,0)</f>
        <v>153</v>
      </c>
      <c r="AC675" s="16">
        <f t="shared" si="66"/>
        <v>24.021000000000001</v>
      </c>
      <c r="AD675" s="5">
        <f>IFERROR(AA675/D675,0)</f>
        <v>2.8658525454976908E-4</v>
      </c>
      <c r="AE675" s="15">
        <f t="shared" si="67"/>
        <v>0.41917808219178082</v>
      </c>
      <c r="AF675" s="5">
        <f>IFERROR(AD675*AE675*48,0)</f>
        <v>5.7662523545575451E-3</v>
      </c>
    </row>
    <row r="676" spans="1:32" x14ac:dyDescent="0.15">
      <c r="A676" s="8">
        <v>45736</v>
      </c>
      <c r="B676" s="1" t="s">
        <v>38</v>
      </c>
      <c r="C676" s="1" t="s">
        <v>57</v>
      </c>
      <c r="D676" s="9">
        <v>547.83000000000004</v>
      </c>
      <c r="E676" s="6">
        <v>6.36</v>
      </c>
      <c r="F676" s="10">
        <v>0.47916666666666702</v>
      </c>
      <c r="G676" s="1">
        <v>22</v>
      </c>
      <c r="H676" s="1">
        <v>53</v>
      </c>
      <c r="I676" s="1">
        <v>22.3</v>
      </c>
      <c r="J676" s="1">
        <v>0.06</v>
      </c>
      <c r="K676" s="1">
        <v>1200</v>
      </c>
      <c r="L676" s="1">
        <v>990</v>
      </c>
      <c r="M676" s="6">
        <f t="shared" si="70"/>
        <v>22.371750196796825</v>
      </c>
      <c r="N676" s="1">
        <v>0.7</v>
      </c>
      <c r="O676" s="11" cm="1">
        <f t="array" ref="O676">ROUND(_xlfn.SWITCH(C676,"建筑专教",IF(S676&gt;0.1,1.38,1.28),"阶梯教室",IF(S676&gt;0.1,1.15,1.05),"公共教室",IF(S676&gt;0.1,1.22,1.12),IF(S676&gt;0.1,1.2,1.1))+(MOD(ROW()*11,31)/31-0.5)*0.06,2)</f>
        <v>1.17</v>
      </c>
      <c r="P676" s="12">
        <f t="shared" si="69"/>
        <v>0.34</v>
      </c>
      <c r="Q676" s="13">
        <f t="shared" si="68"/>
        <v>-0.76890407110735604</v>
      </c>
      <c r="R676" s="1">
        <v>0</v>
      </c>
      <c r="S676" s="1">
        <v>0.125</v>
      </c>
      <c r="T676" s="1">
        <v>5.0000000000000001E-3</v>
      </c>
      <c r="U676" s="4" t="s">
        <v>34</v>
      </c>
      <c r="V676">
        <v>0.42</v>
      </c>
      <c r="W676">
        <v>0.3</v>
      </c>
      <c r="X676" s="14">
        <v>0.73</v>
      </c>
      <c r="Y676" s="14">
        <v>2.38</v>
      </c>
      <c r="Z676" s="14">
        <v>0.25</v>
      </c>
      <c r="AA676" s="5">
        <f t="shared" si="65"/>
        <v>0.13</v>
      </c>
      <c r="AB676" s="15" cm="1">
        <f t="array" ref="AB676">_xlfn.SWITCH(U676,"夏",122,"冬",90,"春",153,"秋",153,0)</f>
        <v>153</v>
      </c>
      <c r="AC676" s="16">
        <f t="shared" si="66"/>
        <v>19.89</v>
      </c>
      <c r="AD676" s="5">
        <f>IFERROR(AA676/D676,0)</f>
        <v>2.3729989230235655E-4</v>
      </c>
      <c r="AE676" s="15">
        <f t="shared" si="67"/>
        <v>0.41917808219178082</v>
      </c>
      <c r="AF676" s="5">
        <f>IFERROR(AD676*AE676*48,0)</f>
        <v>4.7746038604616617E-3</v>
      </c>
    </row>
    <row r="677" spans="1:32" x14ac:dyDescent="0.15">
      <c r="A677" s="8">
        <v>45736</v>
      </c>
      <c r="B677" s="1" t="s">
        <v>38</v>
      </c>
      <c r="C677" s="1" t="s">
        <v>57</v>
      </c>
      <c r="D677" s="9">
        <v>547.83000000000004</v>
      </c>
      <c r="E677" s="6">
        <v>6.36</v>
      </c>
      <c r="F677" s="10">
        <v>0.5</v>
      </c>
      <c r="G677" s="1">
        <v>22.4</v>
      </c>
      <c r="H677" s="1">
        <v>51</v>
      </c>
      <c r="I677" s="1">
        <v>22.7</v>
      </c>
      <c r="J677" s="1">
        <v>0.08</v>
      </c>
      <c r="K677" s="1">
        <v>650</v>
      </c>
      <c r="L677" s="1">
        <v>1060</v>
      </c>
      <c r="M677" s="6">
        <f t="shared" si="70"/>
        <v>22.784917035312731</v>
      </c>
      <c r="N677" s="1">
        <v>0</v>
      </c>
      <c r="O677" s="1">
        <v>0</v>
      </c>
      <c r="P677" s="12">
        <f t="shared" si="69"/>
        <v>0</v>
      </c>
      <c r="Q677" s="1">
        <v>0</v>
      </c>
      <c r="R677" s="1">
        <v>0</v>
      </c>
      <c r="S677" s="1">
        <v>0</v>
      </c>
      <c r="T677" s="1">
        <v>0</v>
      </c>
      <c r="U677" s="4" t="s">
        <v>34</v>
      </c>
      <c r="V677">
        <v>0.42</v>
      </c>
      <c r="W677">
        <v>0.3</v>
      </c>
      <c r="X677" s="14">
        <v>0.73</v>
      </c>
      <c r="Y677" s="14">
        <v>2.38</v>
      </c>
      <c r="Z677" s="14">
        <v>0.25</v>
      </c>
      <c r="AA677" s="5">
        <f t="shared" si="65"/>
        <v>0</v>
      </c>
      <c r="AB677" s="15" cm="1">
        <f t="array" ref="AB677">_xlfn.SWITCH(U677,"夏",122,"冬",90,"春",153,"秋",153,0)</f>
        <v>153</v>
      </c>
      <c r="AC677" s="16">
        <f t="shared" si="66"/>
        <v>0</v>
      </c>
      <c r="AD677" s="5">
        <f>IFERROR(AA677/D677,0)</f>
        <v>0</v>
      </c>
      <c r="AE677" s="15">
        <f t="shared" si="67"/>
        <v>0.41917808219178082</v>
      </c>
      <c r="AF677" s="5">
        <f>IFERROR(AD677*AE677*48,0)</f>
        <v>0</v>
      </c>
    </row>
    <row r="678" spans="1:32" x14ac:dyDescent="0.15">
      <c r="A678" s="8">
        <v>45736</v>
      </c>
      <c r="B678" s="1" t="s">
        <v>38</v>
      </c>
      <c r="C678" s="1" t="s">
        <v>57</v>
      </c>
      <c r="D678" s="9">
        <v>547.83000000000004</v>
      </c>
      <c r="E678" s="6">
        <v>6.36</v>
      </c>
      <c r="F678" s="10">
        <v>0.52083333333333304</v>
      </c>
      <c r="G678" s="1">
        <v>22.8</v>
      </c>
      <c r="H678" s="1">
        <v>49</v>
      </c>
      <c r="I678" s="1">
        <v>23.1</v>
      </c>
      <c r="J678" s="1">
        <v>0.1</v>
      </c>
      <c r="K678" s="1">
        <v>490</v>
      </c>
      <c r="L678" s="1">
        <v>1130</v>
      </c>
      <c r="M678" s="6">
        <f t="shared" si="70"/>
        <v>23.19668405428007</v>
      </c>
      <c r="N678" s="1">
        <v>0.7</v>
      </c>
      <c r="O678" s="11" cm="1">
        <f t="array" ref="O678">ROUND(_xlfn.SWITCH(C678,"建筑专教",IF(S678&gt;0.1,1.38,1.28),"阶梯教室",IF(S678&gt;0.1,1.15,1.05),"公共教室",IF(S678&gt;0.1,1.22,1.12),IF(S678&gt;0.1,1.2,1.1))+(MOD(ROW()*11,31)/31-0.5)*0.06,2)</f>
        <v>1.1499999999999999</v>
      </c>
      <c r="P678" s="12">
        <f t="shared" si="69"/>
        <v>0.04</v>
      </c>
      <c r="Q678" s="13">
        <f t="shared" si="68"/>
        <v>-0.57805842257443407</v>
      </c>
      <c r="R678" s="1">
        <v>0</v>
      </c>
      <c r="S678" s="1">
        <v>0.121</v>
      </c>
      <c r="T678" s="1">
        <v>2.5000000000000001E-2</v>
      </c>
      <c r="U678" s="4" t="s">
        <v>34</v>
      </c>
      <c r="V678">
        <v>0.42</v>
      </c>
      <c r="W678">
        <v>0.3</v>
      </c>
      <c r="X678" s="14">
        <v>0.73</v>
      </c>
      <c r="Y678" s="14">
        <v>2.38</v>
      </c>
      <c r="Z678" s="14">
        <v>0.25</v>
      </c>
      <c r="AA678" s="5">
        <f t="shared" si="65"/>
        <v>0.14599999999999999</v>
      </c>
      <c r="AB678" s="15" cm="1">
        <f t="array" ref="AB678">_xlfn.SWITCH(U678,"夏",122,"冬",90,"春",153,"秋",153,0)</f>
        <v>153</v>
      </c>
      <c r="AC678" s="16">
        <f t="shared" si="66"/>
        <v>22.337999999999997</v>
      </c>
      <c r="AD678" s="5">
        <f>IFERROR(AA678/D678,0)</f>
        <v>2.6650603289341581E-4</v>
      </c>
      <c r="AE678" s="15">
        <f t="shared" si="67"/>
        <v>0.41917808219178082</v>
      </c>
      <c r="AF678" s="5">
        <f>IFERROR(AD678*AE678*48,0)</f>
        <v>5.3622474125184817E-3</v>
      </c>
    </row>
    <row r="679" spans="1:32" x14ac:dyDescent="0.15">
      <c r="A679" s="8">
        <v>45736</v>
      </c>
      <c r="B679" s="1" t="s">
        <v>38</v>
      </c>
      <c r="C679" s="1" t="s">
        <v>57</v>
      </c>
      <c r="D679" s="9">
        <v>547.83000000000004</v>
      </c>
      <c r="E679" s="6">
        <v>6.36</v>
      </c>
      <c r="F679" s="10">
        <v>0.54166666666666696</v>
      </c>
      <c r="G679" s="1">
        <v>23.2</v>
      </c>
      <c r="H679" s="1">
        <v>47</v>
      </c>
      <c r="I679" s="1">
        <v>23.5</v>
      </c>
      <c r="J679" s="1">
        <v>0.12</v>
      </c>
      <c r="K679" s="1">
        <v>475</v>
      </c>
      <c r="L679" s="1">
        <v>1200</v>
      </c>
      <c r="M679" s="6">
        <f t="shared" si="70"/>
        <v>23.607419303877634</v>
      </c>
      <c r="N679" s="1">
        <v>0.7</v>
      </c>
      <c r="O679" s="11" cm="1">
        <f t="array" ref="O679">ROUND(_xlfn.SWITCH(C679,"建筑专教",IF(S679&gt;0.1,1.38,1.28),"阶梯教室",IF(S679&gt;0.1,1.15,1.05),"公共教室",IF(S679&gt;0.1,1.22,1.12),IF(S679&gt;0.1,1.2,1.1))+(MOD(ROW()*11,31)/31-0.5)*0.06,2)</f>
        <v>1.18</v>
      </c>
      <c r="P679" s="12">
        <f t="shared" si="69"/>
        <v>0.03</v>
      </c>
      <c r="Q679" s="13">
        <f t="shared" si="68"/>
        <v>-0.38367860272999887</v>
      </c>
      <c r="R679" s="1">
        <v>0</v>
      </c>
      <c r="S679" s="1">
        <v>0.11899999999999999</v>
      </c>
      <c r="T679" s="1">
        <v>3.2000000000000001E-2</v>
      </c>
      <c r="U679" s="4" t="s">
        <v>34</v>
      </c>
      <c r="V679">
        <v>0.42</v>
      </c>
      <c r="W679">
        <v>0.3</v>
      </c>
      <c r="X679" s="14">
        <v>0.73</v>
      </c>
      <c r="Y679" s="14">
        <v>2.38</v>
      </c>
      <c r="Z679" s="14">
        <v>0.25</v>
      </c>
      <c r="AA679" s="5">
        <f t="shared" si="65"/>
        <v>0.151</v>
      </c>
      <c r="AB679" s="15" cm="1">
        <f t="array" ref="AB679">_xlfn.SWITCH(U679,"夏",122,"冬",90,"春",153,"秋",153,0)</f>
        <v>153</v>
      </c>
      <c r="AC679" s="16">
        <f t="shared" si="66"/>
        <v>23.102999999999998</v>
      </c>
      <c r="AD679" s="5">
        <f>IFERROR(AA679/D679,0)</f>
        <v>2.7563295182812185E-4</v>
      </c>
      <c r="AE679" s="15">
        <f t="shared" si="67"/>
        <v>0.41917808219178082</v>
      </c>
      <c r="AF679" s="5">
        <f>IFERROR(AD679*AE679*48,0)</f>
        <v>5.5458860225362384E-3</v>
      </c>
    </row>
    <row r="680" spans="1:32" x14ac:dyDescent="0.15">
      <c r="A680" s="8">
        <v>45736</v>
      </c>
      <c r="B680" s="1" t="s">
        <v>38</v>
      </c>
      <c r="C680" s="1" t="s">
        <v>57</v>
      </c>
      <c r="D680" s="9">
        <v>547.83000000000004</v>
      </c>
      <c r="E680" s="6">
        <v>6.36</v>
      </c>
      <c r="F680" s="10">
        <v>0.5625</v>
      </c>
      <c r="G680" s="1">
        <v>23.6</v>
      </c>
      <c r="H680" s="1">
        <v>45</v>
      </c>
      <c r="I680" s="1">
        <v>23.9</v>
      </c>
      <c r="J680" s="1">
        <v>0.1</v>
      </c>
      <c r="K680" s="1">
        <v>850</v>
      </c>
      <c r="L680" s="1">
        <v>1270</v>
      </c>
      <c r="M680" s="6">
        <f t="shared" si="70"/>
        <v>23.995905505831956</v>
      </c>
      <c r="N680" s="1">
        <v>0.7</v>
      </c>
      <c r="O680" s="11" cm="1">
        <f t="array" ref="O680">ROUND(_xlfn.SWITCH(C680,"建筑专教",IF(S680&gt;0.1,1.38,1.28),"阶梯教室",IF(S680&gt;0.1,1.15,1.05),"公共教室",IF(S680&gt;0.1,1.22,1.12),IF(S680&gt;0.1,1.2,1.1))+(MOD(ROW()*11,31)/31-0.5)*0.06,2)</f>
        <v>1.1399999999999999</v>
      </c>
      <c r="P680" s="12">
        <f t="shared" si="69"/>
        <v>0.19</v>
      </c>
      <c r="Q680" s="13">
        <f t="shared" si="68"/>
        <v>-0.36194456891638827</v>
      </c>
      <c r="R680" s="1">
        <v>0</v>
      </c>
      <c r="S680" s="1">
        <v>0.11700000000000001</v>
      </c>
      <c r="T680" s="1">
        <v>3.7999999999999999E-2</v>
      </c>
      <c r="U680" s="4" t="s">
        <v>34</v>
      </c>
      <c r="V680">
        <v>0.42</v>
      </c>
      <c r="W680">
        <v>0.3</v>
      </c>
      <c r="X680" s="14">
        <v>0.73</v>
      </c>
      <c r="Y680" s="14">
        <v>2.38</v>
      </c>
      <c r="Z680" s="14">
        <v>0.25</v>
      </c>
      <c r="AA680" s="5">
        <f t="shared" ref="AA680:AA743" si="71">R680+S680+T680</f>
        <v>0.155</v>
      </c>
      <c r="AB680" s="15" cm="1">
        <f t="array" ref="AB680">_xlfn.SWITCH(U680,"夏",122,"冬",90,"春",153,"秋",153,0)</f>
        <v>153</v>
      </c>
      <c r="AC680" s="16">
        <f t="shared" ref="AC680:AC743" si="72">AA680*AB680</f>
        <v>23.715</v>
      </c>
      <c r="AD680" s="5">
        <f>IFERROR(AA680/D680,0)</f>
        <v>2.8293448697588668E-4</v>
      </c>
      <c r="AE680" s="15">
        <f t="shared" ref="AE680:AE743" si="73">IF(U680="夏",122/365,IF(U680="冬",90/365,IF(OR(U680="春",U680="秋"),153/365,0)))</f>
        <v>0.41917808219178082</v>
      </c>
      <c r="AF680" s="5">
        <f>IFERROR(AD680*AE680*48,0)</f>
        <v>5.692796910550444E-3</v>
      </c>
    </row>
    <row r="681" spans="1:32" x14ac:dyDescent="0.15">
      <c r="A681" s="8">
        <v>45736</v>
      </c>
      <c r="B681" s="1" t="s">
        <v>38</v>
      </c>
      <c r="C681" s="1" t="s">
        <v>57</v>
      </c>
      <c r="D681" s="9">
        <v>547.83000000000004</v>
      </c>
      <c r="E681" s="6">
        <v>6.36</v>
      </c>
      <c r="F681" s="10">
        <v>0.58333333333333304</v>
      </c>
      <c r="G681" s="1">
        <v>24</v>
      </c>
      <c r="H681" s="1">
        <v>43</v>
      </c>
      <c r="I681" s="1">
        <v>24.3</v>
      </c>
      <c r="J681" s="1">
        <v>0.08</v>
      </c>
      <c r="K681" s="1">
        <v>1120</v>
      </c>
      <c r="L681" s="1">
        <v>1340</v>
      </c>
      <c r="M681" s="6">
        <f t="shared" si="70"/>
        <v>24.383554840271358</v>
      </c>
      <c r="N681" s="1">
        <v>0.7</v>
      </c>
      <c r="O681" s="11" cm="1">
        <f t="array" ref="O681">ROUND(_xlfn.SWITCH(C681,"建筑专教",IF(S681&gt;0.1,1.38,1.28),"阶梯教室",IF(S681&gt;0.1,1.15,1.05),"公共教室",IF(S681&gt;0.1,1.22,1.12),IF(S681&gt;0.1,1.2,1.1))+(MOD(ROW()*11,31)/31-0.5)*0.06,2)</f>
        <v>1.1599999999999999</v>
      </c>
      <c r="P681" s="12">
        <f t="shared" si="69"/>
        <v>0.31</v>
      </c>
      <c r="Q681" s="13">
        <f t="shared" si="68"/>
        <v>-0.1987940839801704</v>
      </c>
      <c r="R681" s="1">
        <v>0</v>
      </c>
      <c r="S681" s="1">
        <v>0.115</v>
      </c>
      <c r="T681" s="1">
        <v>3.2000000000000001E-2</v>
      </c>
      <c r="U681" s="4" t="s">
        <v>34</v>
      </c>
      <c r="V681">
        <v>0.42</v>
      </c>
      <c r="W681">
        <v>0.3</v>
      </c>
      <c r="X681" s="14">
        <v>0.73</v>
      </c>
      <c r="Y681" s="14">
        <v>2.38</v>
      </c>
      <c r="Z681" s="14">
        <v>0.25</v>
      </c>
      <c r="AA681" s="5">
        <f t="shared" si="71"/>
        <v>0.14700000000000002</v>
      </c>
      <c r="AB681" s="15" cm="1">
        <f t="array" ref="AB681">_xlfn.SWITCH(U681,"夏",122,"冬",90,"春",153,"秋",153,0)</f>
        <v>153</v>
      </c>
      <c r="AC681" s="16">
        <f t="shared" si="72"/>
        <v>22.491000000000003</v>
      </c>
      <c r="AD681" s="5">
        <f>IFERROR(AA681/D681,0)</f>
        <v>2.6833141668035706E-4</v>
      </c>
      <c r="AE681" s="15">
        <f t="shared" si="73"/>
        <v>0.41917808219178082</v>
      </c>
      <c r="AF681" s="5">
        <f>IFERROR(AD681*AE681*48,0)</f>
        <v>5.3989751345220336E-3</v>
      </c>
    </row>
    <row r="682" spans="1:32" x14ac:dyDescent="0.15">
      <c r="A682" s="8">
        <v>45736</v>
      </c>
      <c r="B682" s="1" t="s">
        <v>38</v>
      </c>
      <c r="C682" s="1" t="s">
        <v>57</v>
      </c>
      <c r="D682" s="9">
        <v>547.83000000000004</v>
      </c>
      <c r="E682" s="6">
        <v>6.36</v>
      </c>
      <c r="F682" s="10">
        <v>0.60416666666666696</v>
      </c>
      <c r="G682" s="1">
        <v>24.4</v>
      </c>
      <c r="H682" s="1">
        <v>41</v>
      </c>
      <c r="I682" s="1">
        <v>24.7</v>
      </c>
      <c r="J682" s="1">
        <v>0.06</v>
      </c>
      <c r="K682" s="1">
        <v>1250</v>
      </c>
      <c r="L682" s="1">
        <v>1410</v>
      </c>
      <c r="M682" s="6">
        <f t="shared" si="70"/>
        <v>24.77003051207538</v>
      </c>
      <c r="N682" s="1">
        <v>0.7</v>
      </c>
      <c r="O682" s="11" cm="1">
        <f t="array" ref="O682">ROUND(_xlfn.SWITCH(C682,"建筑专教",IF(S682&gt;0.1,1.38,1.28),"阶梯教室",IF(S682&gt;0.1,1.15,1.05),"公共教室",IF(S682&gt;0.1,1.22,1.12),IF(S682&gt;0.1,1.2,1.1))+(MOD(ROW()*11,31)/31-0.5)*0.06,2)</f>
        <v>1.1200000000000001</v>
      </c>
      <c r="P682" s="12">
        <f t="shared" si="69"/>
        <v>0.36</v>
      </c>
      <c r="Q682" s="13">
        <f t="shared" si="68"/>
        <v>-0.17090772325728745</v>
      </c>
      <c r="R682" s="1">
        <v>0</v>
      </c>
      <c r="S682" s="1">
        <v>0.16600000000000001</v>
      </c>
      <c r="T682" s="1">
        <v>8.0000000000000002E-3</v>
      </c>
      <c r="U682" s="4" t="s">
        <v>34</v>
      </c>
      <c r="V682">
        <v>0.42</v>
      </c>
      <c r="W682">
        <v>0.3</v>
      </c>
      <c r="X682" s="14">
        <v>0.73</v>
      </c>
      <c r="Y682" s="14">
        <v>2.38</v>
      </c>
      <c r="Z682" s="14">
        <v>0.25</v>
      </c>
      <c r="AA682" s="5">
        <f t="shared" si="71"/>
        <v>0.17400000000000002</v>
      </c>
      <c r="AB682" s="15" cm="1">
        <f t="array" ref="AB682">_xlfn.SWITCH(U682,"夏",122,"冬",90,"春",153,"秋",153,0)</f>
        <v>153</v>
      </c>
      <c r="AC682" s="16">
        <f t="shared" si="72"/>
        <v>26.622000000000003</v>
      </c>
      <c r="AD682" s="5">
        <f>IFERROR(AA682/D682,0)</f>
        <v>3.1761677892776956E-4</v>
      </c>
      <c r="AE682" s="15">
        <f t="shared" si="73"/>
        <v>0.41917808219178082</v>
      </c>
      <c r="AF682" s="5">
        <f>IFERROR(AD682*AE682*48,0)</f>
        <v>6.3906236286179162E-3</v>
      </c>
    </row>
    <row r="683" spans="1:32" x14ac:dyDescent="0.15">
      <c r="A683" s="8">
        <v>45736</v>
      </c>
      <c r="B683" s="1" t="s">
        <v>38</v>
      </c>
      <c r="C683" s="1" t="s">
        <v>57</v>
      </c>
      <c r="D683" s="9">
        <v>547.83000000000004</v>
      </c>
      <c r="E683" s="6">
        <v>6.36</v>
      </c>
      <c r="F683" s="10">
        <v>0.625</v>
      </c>
      <c r="G683" s="1">
        <v>24.8</v>
      </c>
      <c r="H683" s="1">
        <v>39</v>
      </c>
      <c r="I683" s="1">
        <v>25.1</v>
      </c>
      <c r="J683" s="1">
        <v>0.08</v>
      </c>
      <c r="K683" s="1">
        <v>950</v>
      </c>
      <c r="L683" s="1">
        <v>1480</v>
      </c>
      <c r="M683" s="6">
        <f t="shared" si="70"/>
        <v>25.182884654343525</v>
      </c>
      <c r="N683" s="1">
        <v>0.7</v>
      </c>
      <c r="O683" s="11" cm="1">
        <f t="array" ref="O683">ROUND(_xlfn.SWITCH(C683,"建筑专教",IF(S683&gt;0.1,1.38,1.28),"阶梯教室",IF(S683&gt;0.1,1.15,1.05),"公共教室",IF(S683&gt;0.1,1.22,1.12),IF(S683&gt;0.1,1.2,1.1))+(MOD(ROW()*11,31)/31-0.5)*0.06,2)</f>
        <v>1.1399999999999999</v>
      </c>
      <c r="P683" s="12">
        <f t="shared" si="69"/>
        <v>0.23</v>
      </c>
      <c r="Q683" s="13">
        <f t="shared" si="68"/>
        <v>-7.1322488444499135E-3</v>
      </c>
      <c r="R683" s="1">
        <v>0</v>
      </c>
      <c r="S683" s="1">
        <v>0.16400000000000001</v>
      </c>
      <c r="T683" s="1">
        <v>2.8000000000000001E-2</v>
      </c>
      <c r="U683" s="4" t="s">
        <v>34</v>
      </c>
      <c r="V683">
        <v>0.42</v>
      </c>
      <c r="W683">
        <v>0.3</v>
      </c>
      <c r="X683" s="14">
        <v>0.73</v>
      </c>
      <c r="Y683" s="14">
        <v>2.38</v>
      </c>
      <c r="Z683" s="14">
        <v>0.25</v>
      </c>
      <c r="AA683" s="5">
        <f t="shared" si="71"/>
        <v>0.192</v>
      </c>
      <c r="AB683" s="15" cm="1">
        <f t="array" ref="AB683">_xlfn.SWITCH(U683,"夏",122,"冬",90,"春",153,"秋",153,0)</f>
        <v>153</v>
      </c>
      <c r="AC683" s="16">
        <f t="shared" si="72"/>
        <v>29.376000000000001</v>
      </c>
      <c r="AD683" s="5">
        <f>IFERROR(AA683/D683,0)</f>
        <v>3.5047368709271125E-4</v>
      </c>
      <c r="AE683" s="15">
        <f t="shared" si="73"/>
        <v>0.41917808219178082</v>
      </c>
      <c r="AF683" s="5">
        <f>IFERROR(AD683*AE683*48,0)</f>
        <v>7.0517226246818391E-3</v>
      </c>
    </row>
    <row r="684" spans="1:32" x14ac:dyDescent="0.15">
      <c r="A684" s="8">
        <v>45736</v>
      </c>
      <c r="B684" s="1" t="s">
        <v>38</v>
      </c>
      <c r="C684" s="1" t="s">
        <v>57</v>
      </c>
      <c r="D684" s="9">
        <v>547.83000000000004</v>
      </c>
      <c r="E684" s="6">
        <v>6.36</v>
      </c>
      <c r="F684" s="10">
        <v>0.64583333333333304</v>
      </c>
      <c r="G684" s="1">
        <v>25.2</v>
      </c>
      <c r="H684" s="1">
        <v>37</v>
      </c>
      <c r="I684" s="1">
        <v>25.5</v>
      </c>
      <c r="J684" s="1">
        <v>0.1</v>
      </c>
      <c r="K684" s="1">
        <v>1150</v>
      </c>
      <c r="L684" s="1">
        <v>1550</v>
      </c>
      <c r="M684" s="6">
        <f t="shared" si="70"/>
        <v>25.594373295739615</v>
      </c>
      <c r="N684" s="1">
        <v>0.7</v>
      </c>
      <c r="O684" s="11" cm="1">
        <f t="array" ref="O684">ROUND(_xlfn.SWITCH(C684,"建筑专教",IF(S684&gt;0.1,1.38,1.28),"阶梯教室",IF(S684&gt;0.1,1.15,1.05),"公共教室",IF(S684&gt;0.1,1.22,1.12),IF(S684&gt;0.1,1.2,1.1))+(MOD(ROW()*11,31)/31-0.5)*0.06,2)</f>
        <v>1.1599999999999999</v>
      </c>
      <c r="P684" s="12">
        <f t="shared" si="69"/>
        <v>0.32</v>
      </c>
      <c r="Q684" s="13">
        <f t="shared" si="68"/>
        <v>0.14869021754733924</v>
      </c>
      <c r="R684" s="1">
        <v>0</v>
      </c>
      <c r="S684" s="1">
        <v>0.16200000000000001</v>
      </c>
      <c r="T684" s="1">
        <v>3.5000000000000003E-2</v>
      </c>
      <c r="U684" s="4" t="s">
        <v>34</v>
      </c>
      <c r="V684">
        <v>0.42</v>
      </c>
      <c r="W684">
        <v>0.3</v>
      </c>
      <c r="X684" s="14">
        <v>0.73</v>
      </c>
      <c r="Y684" s="14">
        <v>2.38</v>
      </c>
      <c r="Z684" s="14">
        <v>0.25</v>
      </c>
      <c r="AA684" s="5">
        <f t="shared" si="71"/>
        <v>0.19700000000000001</v>
      </c>
      <c r="AB684" s="15" cm="1">
        <f t="array" ref="AB684">_xlfn.SWITCH(U684,"夏",122,"冬",90,"春",153,"秋",153,0)</f>
        <v>153</v>
      </c>
      <c r="AC684" s="16">
        <f t="shared" si="72"/>
        <v>30.141000000000002</v>
      </c>
      <c r="AD684" s="5">
        <f>IFERROR(AA684/D684,0)</f>
        <v>3.5960060602741723E-4</v>
      </c>
      <c r="AE684" s="15">
        <f t="shared" si="73"/>
        <v>0.41917808219178082</v>
      </c>
      <c r="AF684" s="5">
        <f>IFERROR(AD684*AE684*48,0)</f>
        <v>7.2353612346995957E-3</v>
      </c>
    </row>
    <row r="685" spans="1:32" x14ac:dyDescent="0.15">
      <c r="A685" s="8">
        <v>45736</v>
      </c>
      <c r="B685" s="1" t="s">
        <v>38</v>
      </c>
      <c r="C685" s="1" t="s">
        <v>57</v>
      </c>
      <c r="D685" s="9">
        <v>547.83000000000004</v>
      </c>
      <c r="E685" s="6">
        <v>6.36</v>
      </c>
      <c r="F685" s="10">
        <v>0.66666666666666696</v>
      </c>
      <c r="G685" s="1">
        <v>25.6</v>
      </c>
      <c r="H685" s="1">
        <v>35</v>
      </c>
      <c r="I685" s="1">
        <v>25.9</v>
      </c>
      <c r="J685" s="1">
        <v>0.12</v>
      </c>
      <c r="K685" s="1">
        <v>1180</v>
      </c>
      <c r="L685" s="1">
        <v>1620</v>
      </c>
      <c r="M685" s="6">
        <f t="shared" si="70"/>
        <v>26.004855556348389</v>
      </c>
      <c r="N685" s="1">
        <v>0.7</v>
      </c>
      <c r="O685" s="11" cm="1">
        <f t="array" ref="O685">ROUND(_xlfn.SWITCH(C685,"建筑专教",IF(S685&gt;0.1,1.38,1.28),"阶梯教室",IF(S685&gt;0.1,1.15,1.05),"公共教室",IF(S685&gt;0.1,1.22,1.12),IF(S685&gt;0.1,1.2,1.1))+(MOD(ROW()*11,31)/31-0.5)*0.06,2)</f>
        <v>1.1200000000000001</v>
      </c>
      <c r="P685" s="12">
        <f t="shared" si="69"/>
        <v>0.33</v>
      </c>
      <c r="Q685" s="13">
        <f t="shared" si="68"/>
        <v>0.19154507753887259</v>
      </c>
      <c r="R685" s="1">
        <v>0</v>
      </c>
      <c r="S685" s="1">
        <v>0.16</v>
      </c>
      <c r="T685" s="1">
        <v>2.8000000000000001E-2</v>
      </c>
      <c r="U685" s="4" t="s">
        <v>34</v>
      </c>
      <c r="V685">
        <v>0.42</v>
      </c>
      <c r="W685">
        <v>0.3</v>
      </c>
      <c r="X685" s="14">
        <v>0.73</v>
      </c>
      <c r="Y685" s="14">
        <v>2.38</v>
      </c>
      <c r="Z685" s="14">
        <v>0.25</v>
      </c>
      <c r="AA685" s="5">
        <f t="shared" si="71"/>
        <v>0.188</v>
      </c>
      <c r="AB685" s="15" cm="1">
        <f t="array" ref="AB685">_xlfn.SWITCH(U685,"夏",122,"冬",90,"春",153,"秋",153,0)</f>
        <v>153</v>
      </c>
      <c r="AC685" s="16">
        <f t="shared" si="72"/>
        <v>28.763999999999999</v>
      </c>
      <c r="AD685" s="5">
        <f>IFERROR(AA685/D685,0)</f>
        <v>3.4317215194494641E-4</v>
      </c>
      <c r="AE685" s="15">
        <f t="shared" si="73"/>
        <v>0.41917808219178082</v>
      </c>
      <c r="AF685" s="5">
        <f>IFERROR(AD685*AE685*48,0)</f>
        <v>6.9048117366676334E-3</v>
      </c>
    </row>
    <row r="686" spans="1:32" x14ac:dyDescent="0.15">
      <c r="A686" s="8">
        <v>45736</v>
      </c>
      <c r="B686" s="1" t="s">
        <v>38</v>
      </c>
      <c r="C686" s="1" t="s">
        <v>57</v>
      </c>
      <c r="D686" s="9">
        <v>547.83000000000004</v>
      </c>
      <c r="E686" s="6">
        <v>6.36</v>
      </c>
      <c r="F686" s="10">
        <v>0.6875</v>
      </c>
      <c r="G686" s="1">
        <v>26</v>
      </c>
      <c r="H686" s="1">
        <v>33</v>
      </c>
      <c r="I686" s="1">
        <v>26.3</v>
      </c>
      <c r="J686" s="1">
        <v>0.1</v>
      </c>
      <c r="K686" s="1">
        <v>680</v>
      </c>
      <c r="L686" s="1">
        <v>1690</v>
      </c>
      <c r="M686" s="6">
        <f t="shared" si="70"/>
        <v>26.393619413654164</v>
      </c>
      <c r="N686" s="1">
        <v>0.7</v>
      </c>
      <c r="O686" s="11" cm="1">
        <f t="array" ref="O686">ROUND(_xlfn.SWITCH(C686,"建筑专教",IF(S686&gt;0.1,1.38,1.28),"阶梯教室",IF(S686&gt;0.1,1.15,1.05),"公共教室",IF(S686&gt;0.1,1.22,1.12),IF(S686&gt;0.1,1.2,1.1))+(MOD(ROW()*11,31)/31-0.5)*0.06,2)</f>
        <v>1.1499999999999999</v>
      </c>
      <c r="P686" s="12">
        <f t="shared" si="69"/>
        <v>0.12</v>
      </c>
      <c r="Q686" s="13">
        <f t="shared" si="68"/>
        <v>0.35793662804684073</v>
      </c>
      <c r="R686" s="1">
        <v>0</v>
      </c>
      <c r="S686" s="1">
        <v>0.158</v>
      </c>
      <c r="T686" s="1">
        <v>3.5000000000000003E-2</v>
      </c>
      <c r="U686" s="4" t="s">
        <v>34</v>
      </c>
      <c r="V686">
        <v>0.42</v>
      </c>
      <c r="W686">
        <v>0.3</v>
      </c>
      <c r="X686" s="14">
        <v>0.73</v>
      </c>
      <c r="Y686" s="14">
        <v>2.38</v>
      </c>
      <c r="Z686" s="14">
        <v>0.25</v>
      </c>
      <c r="AA686" s="5">
        <f t="shared" si="71"/>
        <v>0.193</v>
      </c>
      <c r="AB686" s="15" cm="1">
        <f t="array" ref="AB686">_xlfn.SWITCH(U686,"夏",122,"冬",90,"春",153,"秋",153,0)</f>
        <v>153</v>
      </c>
      <c r="AC686" s="16">
        <f t="shared" si="72"/>
        <v>29.529</v>
      </c>
      <c r="AD686" s="5">
        <f>IFERROR(AA686/D686,0)</f>
        <v>3.5229907087965244E-4</v>
      </c>
      <c r="AE686" s="15">
        <f t="shared" si="73"/>
        <v>0.41917808219178082</v>
      </c>
      <c r="AF686" s="5">
        <f>IFERROR(AD686*AE686*48,0)</f>
        <v>7.0884503466853909E-3</v>
      </c>
    </row>
    <row r="687" spans="1:32" x14ac:dyDescent="0.15">
      <c r="A687" s="8">
        <v>45736</v>
      </c>
      <c r="B687" s="1" t="s">
        <v>38</v>
      </c>
      <c r="C687" s="1" t="s">
        <v>57</v>
      </c>
      <c r="D687" s="9">
        <v>547.83000000000004</v>
      </c>
      <c r="E687" s="6">
        <v>6.36</v>
      </c>
      <c r="F687" s="10">
        <v>0.70833333333333304</v>
      </c>
      <c r="G687" s="1">
        <v>26.4</v>
      </c>
      <c r="H687" s="1">
        <v>31</v>
      </c>
      <c r="I687" s="1">
        <v>26.7</v>
      </c>
      <c r="J687" s="1">
        <v>0.08</v>
      </c>
      <c r="K687" s="1">
        <v>500</v>
      </c>
      <c r="L687" s="1">
        <v>1760</v>
      </c>
      <c r="M687" s="6">
        <f t="shared" si="70"/>
        <v>26.781565623374433</v>
      </c>
      <c r="N687" s="1">
        <v>0.7</v>
      </c>
      <c r="O687" s="11" cm="1">
        <f t="array" ref="O687">ROUND(_xlfn.SWITCH(C687,"建筑专教",IF(S687&gt;0.1,1.38,1.28),"阶梯教室",IF(S687&gt;0.1,1.15,1.05),"公共教室",IF(S687&gt;0.1,1.22,1.12),IF(S687&gt;0.1,1.2,1.1))+(MOD(ROW()*11,31)/31-0.5)*0.06,2)</f>
        <v>1.17</v>
      </c>
      <c r="P687" s="12">
        <f t="shared" si="69"/>
        <v>0.04</v>
      </c>
      <c r="Q687" s="13">
        <f t="shared" si="68"/>
        <v>0.4985936077724698</v>
      </c>
      <c r="R687" s="1">
        <v>0</v>
      </c>
      <c r="S687" s="1">
        <v>0.156</v>
      </c>
      <c r="T687" s="1">
        <v>2.5000000000000001E-2</v>
      </c>
      <c r="U687" s="4" t="s">
        <v>34</v>
      </c>
      <c r="V687">
        <v>0.42</v>
      </c>
      <c r="W687">
        <v>0.3</v>
      </c>
      <c r="X687" s="14">
        <v>0.73</v>
      </c>
      <c r="Y687" s="14">
        <v>2.38</v>
      </c>
      <c r="Z687" s="14">
        <v>0.25</v>
      </c>
      <c r="AA687" s="5">
        <f t="shared" si="71"/>
        <v>0.18099999999999999</v>
      </c>
      <c r="AB687" s="15" cm="1">
        <f t="array" ref="AB687">_xlfn.SWITCH(U687,"夏",122,"冬",90,"春",153,"秋",153,0)</f>
        <v>153</v>
      </c>
      <c r="AC687" s="16">
        <f t="shared" si="72"/>
        <v>27.692999999999998</v>
      </c>
      <c r="AD687" s="5">
        <f>IFERROR(AA687/D687,0)</f>
        <v>3.3039446543635793E-4</v>
      </c>
      <c r="AE687" s="15">
        <f t="shared" si="73"/>
        <v>0.41917808219178082</v>
      </c>
      <c r="AF687" s="5">
        <f>IFERROR(AD687*AE687*48,0)</f>
        <v>6.6477176826427739E-3</v>
      </c>
    </row>
    <row r="688" spans="1:32" x14ac:dyDescent="0.15">
      <c r="A688" s="8">
        <v>45736</v>
      </c>
      <c r="B688" s="1" t="s">
        <v>38</v>
      </c>
      <c r="C688" s="1" t="s">
        <v>57</v>
      </c>
      <c r="D688" s="9">
        <v>547.83000000000004</v>
      </c>
      <c r="E688" s="6">
        <v>6.36</v>
      </c>
      <c r="F688" s="10">
        <v>0.72916666666666696</v>
      </c>
      <c r="G688" s="1">
        <v>26.8</v>
      </c>
      <c r="H688" s="1">
        <v>29</v>
      </c>
      <c r="I688" s="1">
        <v>27.1</v>
      </c>
      <c r="J688" s="1">
        <v>0.06</v>
      </c>
      <c r="K688" s="1">
        <v>485</v>
      </c>
      <c r="L688" s="1">
        <v>1830</v>
      </c>
      <c r="M688" s="6">
        <f t="shared" si="70"/>
        <v>27.168365328364928</v>
      </c>
      <c r="N688" s="1">
        <v>0.7</v>
      </c>
      <c r="O688" s="11" cm="1">
        <f t="array" ref="O688">ROUND(_xlfn.SWITCH(C688,"建筑专教",IF(S688&gt;0.1,1.38,1.28),"阶梯教室",IF(S688&gt;0.1,1.15,1.05),"公共教室",IF(S688&gt;0.1,1.22,1.12),IF(S688&gt;0.1,1.2,1.1))+(MOD(ROW()*11,31)/31-0.5)*0.06,2)</f>
        <v>1.1299999999999999</v>
      </c>
      <c r="P688" s="12">
        <f t="shared" si="69"/>
        <v>0.04</v>
      </c>
      <c r="Q688" s="13">
        <f t="shared" si="68"/>
        <v>0.54951729689201423</v>
      </c>
      <c r="R688" s="1">
        <v>0</v>
      </c>
      <c r="S688" s="1">
        <v>0.154</v>
      </c>
      <c r="T688" s="1">
        <v>1.2E-2</v>
      </c>
      <c r="U688" s="4" t="s">
        <v>34</v>
      </c>
      <c r="V688">
        <v>0.42</v>
      </c>
      <c r="W688">
        <v>0.3</v>
      </c>
      <c r="X688" s="14">
        <v>0.73</v>
      </c>
      <c r="Y688" s="14">
        <v>2.38</v>
      </c>
      <c r="Z688" s="14">
        <v>0.25</v>
      </c>
      <c r="AA688" s="5">
        <f t="shared" si="71"/>
        <v>0.16600000000000001</v>
      </c>
      <c r="AB688" s="15" cm="1">
        <f t="array" ref="AB688">_xlfn.SWITCH(U688,"夏",122,"冬",90,"春",153,"秋",153,0)</f>
        <v>153</v>
      </c>
      <c r="AC688" s="16">
        <f t="shared" si="72"/>
        <v>25.398</v>
      </c>
      <c r="AD688" s="5">
        <f>IFERROR(AA688/D688,0)</f>
        <v>3.0301370863223994E-4</v>
      </c>
      <c r="AE688" s="15">
        <f t="shared" si="73"/>
        <v>0.41917808219178082</v>
      </c>
      <c r="AF688" s="5">
        <f>IFERROR(AD688*AE688*48,0)</f>
        <v>6.0968018525895083E-3</v>
      </c>
    </row>
    <row r="689" spans="1:32" x14ac:dyDescent="0.15">
      <c r="A689" s="8">
        <v>45736</v>
      </c>
      <c r="B689" s="1" t="s">
        <v>38</v>
      </c>
      <c r="C689" s="1" t="s">
        <v>57</v>
      </c>
      <c r="D689" s="9">
        <v>547.83000000000004</v>
      </c>
      <c r="E689" s="6">
        <v>6.36</v>
      </c>
      <c r="F689" s="10">
        <v>0.75</v>
      </c>
      <c r="G689" s="1">
        <v>27.2</v>
      </c>
      <c r="H689" s="1">
        <v>27</v>
      </c>
      <c r="I689" s="1">
        <v>27.5</v>
      </c>
      <c r="J689" s="1">
        <v>0.06</v>
      </c>
      <c r="K689" s="1">
        <v>475</v>
      </c>
      <c r="L689" s="1">
        <v>1900</v>
      </c>
      <c r="M689" s="6">
        <f t="shared" si="70"/>
        <v>27.568092944622663</v>
      </c>
      <c r="N689" s="1">
        <v>0.7</v>
      </c>
      <c r="O689" s="11" cm="1">
        <f t="array" ref="O689">ROUND(_xlfn.SWITCH(C689,"建筑专教",IF(S689&gt;0.1,1.38,1.28),"阶梯教室",IF(S689&gt;0.1,1.15,1.05),"公共教室",IF(S689&gt;0.1,1.22,1.12),IF(S689&gt;0.1,1.2,1.1))+(MOD(ROW()*11,31)/31-0.5)*0.06,2)</f>
        <v>1.1499999999999999</v>
      </c>
      <c r="P689" s="12">
        <f t="shared" si="69"/>
        <v>0.03</v>
      </c>
      <c r="Q689" s="13">
        <f t="shared" si="68"/>
        <v>0.68833564623886578</v>
      </c>
      <c r="R689" s="1">
        <v>0</v>
      </c>
      <c r="S689" s="1">
        <v>0.152</v>
      </c>
      <c r="T689" s="1">
        <v>3.2000000000000001E-2</v>
      </c>
      <c r="U689" s="4" t="s">
        <v>34</v>
      </c>
      <c r="V689">
        <v>0.42</v>
      </c>
      <c r="W689">
        <v>0.3</v>
      </c>
      <c r="X689" s="14">
        <v>0.73</v>
      </c>
      <c r="Y689" s="14">
        <v>2.38</v>
      </c>
      <c r="Z689" s="14">
        <v>0.25</v>
      </c>
      <c r="AA689" s="5">
        <f t="shared" si="71"/>
        <v>0.184</v>
      </c>
      <c r="AB689" s="15" cm="1">
        <f t="array" ref="AB689">_xlfn.SWITCH(U689,"夏",122,"冬",90,"春",153,"秋",153,0)</f>
        <v>153</v>
      </c>
      <c r="AC689" s="16">
        <f t="shared" si="72"/>
        <v>28.152000000000001</v>
      </c>
      <c r="AD689" s="5">
        <f>IFERROR(AA689/D689,0)</f>
        <v>3.3587061679718157E-4</v>
      </c>
      <c r="AE689" s="15">
        <f t="shared" si="73"/>
        <v>0.41917808219178082</v>
      </c>
      <c r="AF689" s="5">
        <f>IFERROR(AD689*AE689*48,0)</f>
        <v>6.7579008486534278E-3</v>
      </c>
    </row>
    <row r="690" spans="1:32" x14ac:dyDescent="0.15">
      <c r="A690" s="8">
        <v>45736</v>
      </c>
      <c r="B690" s="1" t="s">
        <v>38</v>
      </c>
      <c r="C690" s="1" t="s">
        <v>57</v>
      </c>
      <c r="D690" s="9">
        <v>547.83000000000004</v>
      </c>
      <c r="E690" s="6">
        <v>6.36</v>
      </c>
      <c r="F690" s="10">
        <v>0.77083333333333304</v>
      </c>
      <c r="G690" s="1">
        <v>27.6</v>
      </c>
      <c r="H690" s="1">
        <v>25</v>
      </c>
      <c r="I690" s="1">
        <v>27.9</v>
      </c>
      <c r="J690" s="1">
        <v>0.08</v>
      </c>
      <c r="K690" s="1">
        <v>465</v>
      </c>
      <c r="L690" s="1">
        <v>1970</v>
      </c>
      <c r="M690" s="6">
        <f t="shared" si="70"/>
        <v>27.980594653390483</v>
      </c>
      <c r="N690" s="1">
        <v>0.7</v>
      </c>
      <c r="O690" s="11" cm="1">
        <f t="array" ref="O690">ROUND(_xlfn.SWITCH(C690,"建筑专教",IF(S690&gt;0.1,1.38,1.28),"阶梯教室",IF(S690&gt;0.1,1.15,1.05),"公共教室",IF(S690&gt;0.1,1.22,1.12),IF(S690&gt;0.1,1.2,1.1))+(MOD(ROW()*11,31)/31-0.5)*0.06,2)</f>
        <v>1.17</v>
      </c>
      <c r="P690" s="12">
        <f t="shared" si="69"/>
        <v>0.03</v>
      </c>
      <c r="Q690" s="13">
        <f t="shared" si="68"/>
        <v>0.82190840695929157</v>
      </c>
      <c r="R690" s="1">
        <v>0</v>
      </c>
      <c r="S690" s="1">
        <v>0.15</v>
      </c>
      <c r="T690" s="1">
        <v>3.7999999999999999E-2</v>
      </c>
      <c r="U690" s="4" t="s">
        <v>34</v>
      </c>
      <c r="V690">
        <v>0.42</v>
      </c>
      <c r="W690">
        <v>0.3</v>
      </c>
      <c r="X690" s="14">
        <v>0.73</v>
      </c>
      <c r="Y690" s="14">
        <v>2.38</v>
      </c>
      <c r="Z690" s="14">
        <v>0.25</v>
      </c>
      <c r="AA690" s="5">
        <f t="shared" si="71"/>
        <v>0.188</v>
      </c>
      <c r="AB690" s="15" cm="1">
        <f t="array" ref="AB690">_xlfn.SWITCH(U690,"夏",122,"冬",90,"春",153,"秋",153,0)</f>
        <v>153</v>
      </c>
      <c r="AC690" s="16">
        <f t="shared" si="72"/>
        <v>28.763999999999999</v>
      </c>
      <c r="AD690" s="5">
        <f>IFERROR(AA690/D690,0)</f>
        <v>3.4317215194494641E-4</v>
      </c>
      <c r="AE690" s="15">
        <f t="shared" si="73"/>
        <v>0.41917808219178082</v>
      </c>
      <c r="AF690" s="5">
        <f>IFERROR(AD690*AE690*48,0)</f>
        <v>6.9048117366676334E-3</v>
      </c>
    </row>
    <row r="691" spans="1:32" x14ac:dyDescent="0.15">
      <c r="A691" s="8">
        <v>45736</v>
      </c>
      <c r="B691" s="1" t="s">
        <v>38</v>
      </c>
      <c r="C691" s="1" t="s">
        <v>57</v>
      </c>
      <c r="D691" s="9">
        <v>547.83000000000004</v>
      </c>
      <c r="E691" s="6">
        <v>6.36</v>
      </c>
      <c r="F691" s="10">
        <v>0.79166666666666696</v>
      </c>
      <c r="G691" s="1">
        <v>28</v>
      </c>
      <c r="H691" s="1">
        <v>23</v>
      </c>
      <c r="I691" s="1">
        <v>28.3</v>
      </c>
      <c r="J691" s="1">
        <v>0.1</v>
      </c>
      <c r="K691" s="1">
        <v>455</v>
      </c>
      <c r="L691" s="1">
        <v>2040</v>
      </c>
      <c r="M691" s="6">
        <f t="shared" si="70"/>
        <v>28.391769497386576</v>
      </c>
      <c r="N691" s="1">
        <v>0.7</v>
      </c>
      <c r="O691" s="11" cm="1">
        <f t="array" ref="O691">ROUND(_xlfn.SWITCH(C691,"建筑专教",IF(S691&gt;0.1,1.38,1.28),"阶梯教室",IF(S691&gt;0.1,1.15,1.05),"公共教室",IF(S691&gt;0.1,1.22,1.12),IF(S691&gt;0.1,1.2,1.1))+(MOD(ROW()*11,31)/31-0.5)*0.06,2)</f>
        <v>1.1299999999999999</v>
      </c>
      <c r="P691" s="12">
        <f t="shared" si="69"/>
        <v>0.02</v>
      </c>
      <c r="Q691" s="13">
        <f t="shared" si="68"/>
        <v>0.88629628920889758</v>
      </c>
      <c r="R691" s="1">
        <v>0</v>
      </c>
      <c r="S691" s="1">
        <v>0.14799999999999999</v>
      </c>
      <c r="T691" s="1">
        <v>5.0000000000000001E-3</v>
      </c>
      <c r="U691" s="4" t="s">
        <v>34</v>
      </c>
      <c r="V691">
        <v>0.42</v>
      </c>
      <c r="W691">
        <v>0.3</v>
      </c>
      <c r="X691" s="14">
        <v>0.73</v>
      </c>
      <c r="Y691" s="14">
        <v>2.38</v>
      </c>
      <c r="Z691" s="14">
        <v>0.25</v>
      </c>
      <c r="AA691" s="5">
        <f t="shared" si="71"/>
        <v>0.153</v>
      </c>
      <c r="AB691" s="15" cm="1">
        <f t="array" ref="AB691">_xlfn.SWITCH(U691,"夏",122,"冬",90,"春",153,"秋",153,0)</f>
        <v>153</v>
      </c>
      <c r="AC691" s="16">
        <f t="shared" si="72"/>
        <v>23.408999999999999</v>
      </c>
      <c r="AD691" s="5">
        <f>IFERROR(AA691/D691,0)</f>
        <v>2.7928371940200424E-4</v>
      </c>
      <c r="AE691" s="15">
        <f t="shared" si="73"/>
        <v>0.41917808219178082</v>
      </c>
      <c r="AF691" s="5">
        <f>IFERROR(AD691*AE691*48,0)</f>
        <v>5.6193414665433403E-3</v>
      </c>
    </row>
    <row r="692" spans="1:32" x14ac:dyDescent="0.15">
      <c r="A692" s="8">
        <v>45736</v>
      </c>
      <c r="B692" s="1" t="s">
        <v>38</v>
      </c>
      <c r="C692" s="1" t="s">
        <v>57</v>
      </c>
      <c r="D692" s="9">
        <v>547.83000000000004</v>
      </c>
      <c r="E692" s="6">
        <v>6.36</v>
      </c>
      <c r="F692" s="10">
        <v>0.8125</v>
      </c>
      <c r="G692" s="1">
        <v>27.6</v>
      </c>
      <c r="H692" s="1">
        <v>25</v>
      </c>
      <c r="I692" s="1">
        <v>27.9</v>
      </c>
      <c r="J692" s="1">
        <v>0.08</v>
      </c>
      <c r="K692" s="1">
        <v>445</v>
      </c>
      <c r="L692" s="1">
        <v>2110</v>
      </c>
      <c r="M692" s="6">
        <f t="shared" si="70"/>
        <v>27.980594653390483</v>
      </c>
      <c r="N692" s="1">
        <v>0.7</v>
      </c>
      <c r="O692" s="11" cm="1">
        <f t="array" ref="O692">ROUND(_xlfn.SWITCH(C692,"建筑专教",IF(S692&gt;0.1,1.38,1.28),"阶梯教室",IF(S692&gt;0.1,1.15,1.05),"公共教室",IF(S692&gt;0.1,1.22,1.12),IF(S692&gt;0.1,1.2,1.1))+(MOD(ROW()*11,31)/31-0.5)*0.06,2)</f>
        <v>1.1499999999999999</v>
      </c>
      <c r="P692" s="12">
        <f t="shared" si="69"/>
        <v>0.02</v>
      </c>
      <c r="Q692" s="13">
        <f t="shared" ref="Q692:Q697" si="74">(0.303*EXP(-0.036*(O692*58.15))+0.028)*((O692*58.15)-0.00305*(5733-6.99*(O692*58.15)-(EXP(16.6536-4030.183/(G692+235))*(H692/100)))-0.42*((O692*58.15)-58.15)-0.000017*(O692*58.15)*(5867-(EXP(16.6536-4030.183/(G692+235))*(H692/100)))-0.0014*(O692*58.15)*(34-G692)-0.0000000396*IF(N692*0.155&gt;0.078,1.05+0.645*N692*0.155,1)*(POWER((35.7-0.028*(O692*58.15)-N692*0.155*(0.0000000396*IF(N692*0.155&gt;0.078,1.05+0.645*N692*0.155,1)*(POWER((35.7-0.028*(O692*58.15)-N692*0.155*0.1)+273,4)-POWER(M692+273,4))+IF(N692*0.155&gt;0.078,1.05+0.645*N692*0.155,1)*IF(J692&lt;0.2,2.38*ABS(35.7-0.028*(O692*58.15)-G692)^0.25,12.1*SQRT(J692))*(35.7-0.028*(O692*58.15)-G692))+273),4)-POWER(M692+273,4))-IF(N692*0.155&gt;0.078,1.05+0.645*N692*0.155,1)*IF(J692&lt;0.2,2.38*ABS(35.7-0.028*(O692*58.15)-N692*0.155*0.1-G692)^0.25,12.1*SQRT(J692))*(35.7-0.028*(O692*58.15)-N692*0.155*0.1-G692))</f>
        <v>0.79884504886700636</v>
      </c>
      <c r="R692" s="1">
        <v>0</v>
      </c>
      <c r="S692" s="1">
        <v>0.14599999999999999</v>
      </c>
      <c r="T692" s="1">
        <v>3.0000000000000001E-3</v>
      </c>
      <c r="U692" s="4" t="s">
        <v>34</v>
      </c>
      <c r="V692">
        <v>0.42</v>
      </c>
      <c r="W692">
        <v>0.3</v>
      </c>
      <c r="X692" s="14">
        <v>0.73</v>
      </c>
      <c r="Y692" s="14">
        <v>2.38</v>
      </c>
      <c r="Z692" s="14">
        <v>0.25</v>
      </c>
      <c r="AA692" s="5">
        <f t="shared" si="71"/>
        <v>0.14899999999999999</v>
      </c>
      <c r="AB692" s="15" cm="1">
        <f t="array" ref="AB692">_xlfn.SWITCH(U692,"夏",122,"冬",90,"春",153,"秋",153,0)</f>
        <v>153</v>
      </c>
      <c r="AC692" s="16">
        <f t="shared" si="72"/>
        <v>22.797000000000001</v>
      </c>
      <c r="AD692" s="5">
        <f>IFERROR(AA692/D692,0)</f>
        <v>2.719821842542394E-4</v>
      </c>
      <c r="AE692" s="15">
        <f t="shared" si="73"/>
        <v>0.41917808219178082</v>
      </c>
      <c r="AF692" s="5">
        <f>IFERROR(AD692*AE692*48,0)</f>
        <v>5.4724305785291347E-3</v>
      </c>
    </row>
    <row r="693" spans="1:32" x14ac:dyDescent="0.15">
      <c r="A693" s="8">
        <v>45736</v>
      </c>
      <c r="B693" s="1" t="s">
        <v>38</v>
      </c>
      <c r="C693" s="1" t="s">
        <v>57</v>
      </c>
      <c r="D693" s="9">
        <v>547.83000000000004</v>
      </c>
      <c r="E693" s="6">
        <v>6.36</v>
      </c>
      <c r="F693" s="10">
        <v>0.83333333333333304</v>
      </c>
      <c r="G693" s="1">
        <v>27.2</v>
      </c>
      <c r="H693" s="1">
        <v>27</v>
      </c>
      <c r="I693" s="1">
        <v>27.5</v>
      </c>
      <c r="J693" s="1">
        <v>0.06</v>
      </c>
      <c r="K693" s="1">
        <v>435</v>
      </c>
      <c r="L693" s="1">
        <v>2180</v>
      </c>
      <c r="M693" s="6">
        <f t="shared" si="70"/>
        <v>27.568092944622663</v>
      </c>
      <c r="N693" s="1">
        <v>0.7</v>
      </c>
      <c r="O693" s="11" cm="1">
        <f t="array" ref="O693">ROUND(_xlfn.SWITCH(C693,"建筑专教",IF(S693&gt;0.1,1.38,1.28),"阶梯教室",IF(S693&gt;0.1,1.15,1.05),"公共教室",IF(S693&gt;0.1,1.22,1.12),IF(S693&gt;0.1,1.2,1.1))+(MOD(ROW()*11,31)/31-0.5)*0.06,2)</f>
        <v>1.17</v>
      </c>
      <c r="P693" s="12">
        <f t="shared" si="69"/>
        <v>0.01</v>
      </c>
      <c r="Q693" s="13">
        <f t="shared" si="74"/>
        <v>0.71367486444246897</v>
      </c>
      <c r="R693" s="1">
        <v>0</v>
      </c>
      <c r="S693" s="1">
        <v>0.14399999999999999</v>
      </c>
      <c r="T693" s="1">
        <v>5.0000000000000001E-3</v>
      </c>
      <c r="U693" s="4" t="s">
        <v>34</v>
      </c>
      <c r="V693">
        <v>0.42</v>
      </c>
      <c r="W693">
        <v>0.3</v>
      </c>
      <c r="X693" s="14">
        <v>0.73</v>
      </c>
      <c r="Y693" s="14">
        <v>2.38</v>
      </c>
      <c r="Z693" s="14">
        <v>0.25</v>
      </c>
      <c r="AA693" s="5">
        <f t="shared" si="71"/>
        <v>0.14899999999999999</v>
      </c>
      <c r="AB693" s="15" cm="1">
        <f t="array" ref="AB693">_xlfn.SWITCH(U693,"夏",122,"冬",90,"春",153,"秋",153,0)</f>
        <v>153</v>
      </c>
      <c r="AC693" s="16">
        <f t="shared" si="72"/>
        <v>22.797000000000001</v>
      </c>
      <c r="AD693" s="5">
        <f>IFERROR(AA693/D693,0)</f>
        <v>2.719821842542394E-4</v>
      </c>
      <c r="AE693" s="15">
        <f t="shared" si="73"/>
        <v>0.41917808219178082</v>
      </c>
      <c r="AF693" s="5">
        <f>IFERROR(AD693*AE693*48,0)</f>
        <v>5.4724305785291347E-3</v>
      </c>
    </row>
    <row r="694" spans="1:32" x14ac:dyDescent="0.15">
      <c r="A694" s="8">
        <v>45736</v>
      </c>
      <c r="B694" s="1" t="s">
        <v>38</v>
      </c>
      <c r="C694" s="1" t="s">
        <v>57</v>
      </c>
      <c r="D694" s="9">
        <v>547.83000000000004</v>
      </c>
      <c r="E694" s="6">
        <v>6.36</v>
      </c>
      <c r="F694" s="10">
        <v>0.85416666666666696</v>
      </c>
      <c r="G694" s="1">
        <v>26.8</v>
      </c>
      <c r="H694" s="1">
        <v>29</v>
      </c>
      <c r="I694" s="1">
        <v>27.1</v>
      </c>
      <c r="J694" s="1">
        <v>0.06</v>
      </c>
      <c r="K694" s="1">
        <v>425</v>
      </c>
      <c r="L694" s="1">
        <v>235</v>
      </c>
      <c r="M694" s="6">
        <f t="shared" si="70"/>
        <v>27.168365328364928</v>
      </c>
      <c r="N694" s="1">
        <v>0.7</v>
      </c>
      <c r="O694" s="11" cm="1">
        <f t="array" ref="O694">ROUND(_xlfn.SWITCH(C694,"建筑专教",IF(S694&gt;0.1,1.38,1.28),"阶梯教室",IF(S694&gt;0.1,1.15,1.05),"公共教室",IF(S694&gt;0.1,1.22,1.12),IF(S694&gt;0.1,1.2,1.1))+(MOD(ROW()*11,31)/31-0.5)*0.06,2)</f>
        <v>1.1399999999999999</v>
      </c>
      <c r="P694" s="12">
        <f t="shared" si="69"/>
        <v>0.01</v>
      </c>
      <c r="Q694" s="13">
        <f t="shared" si="74"/>
        <v>0.56405052325721017</v>
      </c>
      <c r="R694" s="1">
        <v>0</v>
      </c>
      <c r="S694" s="1">
        <v>0.14199999999999999</v>
      </c>
      <c r="T694" s="1">
        <v>2.5000000000000001E-2</v>
      </c>
      <c r="U694" s="4" t="s">
        <v>34</v>
      </c>
      <c r="V694">
        <v>0.42</v>
      </c>
      <c r="W694">
        <v>0.3</v>
      </c>
      <c r="X694" s="14">
        <v>0.73</v>
      </c>
      <c r="Y694" s="14">
        <v>2.38</v>
      </c>
      <c r="Z694" s="14">
        <v>0.25</v>
      </c>
      <c r="AA694" s="5">
        <f t="shared" si="71"/>
        <v>0.16699999999999998</v>
      </c>
      <c r="AB694" s="15" cm="1">
        <f t="array" ref="AB694">_xlfn.SWITCH(U694,"夏",122,"冬",90,"春",153,"秋",153,0)</f>
        <v>153</v>
      </c>
      <c r="AC694" s="16">
        <f t="shared" si="72"/>
        <v>25.550999999999998</v>
      </c>
      <c r="AD694" s="5">
        <f>IFERROR(AA694/D694,0)</f>
        <v>3.0483909241918109E-4</v>
      </c>
      <c r="AE694" s="15">
        <f t="shared" si="73"/>
        <v>0.41917808219178082</v>
      </c>
      <c r="AF694" s="5">
        <f>IFERROR(AD694*AE694*48,0)</f>
        <v>6.1335295745930567E-3</v>
      </c>
    </row>
    <row r="695" spans="1:32" x14ac:dyDescent="0.15">
      <c r="A695" s="8">
        <v>45736</v>
      </c>
      <c r="B695" s="1" t="s">
        <v>38</v>
      </c>
      <c r="C695" s="1" t="s">
        <v>57</v>
      </c>
      <c r="D695" s="9">
        <v>547.83000000000004</v>
      </c>
      <c r="E695" s="6">
        <v>6.36</v>
      </c>
      <c r="F695" s="10">
        <v>0.875</v>
      </c>
      <c r="G695" s="1">
        <v>26.4</v>
      </c>
      <c r="H695" s="1">
        <v>31</v>
      </c>
      <c r="I695" s="1">
        <v>26.7</v>
      </c>
      <c r="J695" s="1">
        <v>0.08</v>
      </c>
      <c r="K695" s="1">
        <v>415</v>
      </c>
      <c r="L695" s="1">
        <v>305</v>
      </c>
      <c r="M695" s="6">
        <f t="shared" si="70"/>
        <v>26.781565623374433</v>
      </c>
      <c r="N695" s="1">
        <v>0.7</v>
      </c>
      <c r="O695" s="11" cm="1">
        <f t="array" ref="O695">ROUND(_xlfn.SWITCH(C695,"建筑专教",IF(S695&gt;0.1,1.38,1.28),"阶梯教室",IF(S695&gt;0.1,1.15,1.05),"公共教室",IF(S695&gt;0.1,1.22,1.12),IF(S695&gt;0.1,1.2,1.1))+(MOD(ROW()*11,31)/31-0.5)*0.06,2)</f>
        <v>1.1599999999999999</v>
      </c>
      <c r="P695" s="12">
        <f t="shared" si="69"/>
        <v>0.01</v>
      </c>
      <c r="Q695" s="13">
        <f t="shared" si="74"/>
        <v>0.48381802495975568</v>
      </c>
      <c r="R695" s="1">
        <v>0</v>
      </c>
      <c r="S695" s="1">
        <v>0.14000000000000001</v>
      </c>
      <c r="T695" s="1">
        <v>3.2000000000000001E-2</v>
      </c>
      <c r="U695" s="4" t="s">
        <v>34</v>
      </c>
      <c r="V695">
        <v>0.42</v>
      </c>
      <c r="W695">
        <v>0.3</v>
      </c>
      <c r="X695" s="14">
        <v>0.73</v>
      </c>
      <c r="Y695" s="14">
        <v>2.38</v>
      </c>
      <c r="Z695" s="14">
        <v>0.25</v>
      </c>
      <c r="AA695" s="5">
        <f t="shared" si="71"/>
        <v>0.17200000000000001</v>
      </c>
      <c r="AB695" s="15" cm="1">
        <f t="array" ref="AB695">_xlfn.SWITCH(U695,"夏",122,"冬",90,"春",153,"秋",153,0)</f>
        <v>153</v>
      </c>
      <c r="AC695" s="16">
        <f t="shared" si="72"/>
        <v>26.316000000000003</v>
      </c>
      <c r="AD695" s="5">
        <f>IFERROR(AA695/D695,0)</f>
        <v>3.1396601135388717E-4</v>
      </c>
      <c r="AE695" s="15">
        <f t="shared" si="73"/>
        <v>0.41917808219178082</v>
      </c>
      <c r="AF695" s="5">
        <f>IFERROR(AD695*AE695*48,0)</f>
        <v>6.3171681846108151E-3</v>
      </c>
    </row>
    <row r="696" spans="1:32" x14ac:dyDescent="0.15">
      <c r="A696" s="8">
        <v>45736</v>
      </c>
      <c r="B696" s="1" t="s">
        <v>38</v>
      </c>
      <c r="C696" s="1" t="s">
        <v>57</v>
      </c>
      <c r="D696" s="9">
        <v>547.83000000000004</v>
      </c>
      <c r="E696" s="6">
        <v>6.36</v>
      </c>
      <c r="F696" s="10">
        <v>0.89583333333333304</v>
      </c>
      <c r="G696" s="1">
        <v>26</v>
      </c>
      <c r="H696" s="1">
        <v>33</v>
      </c>
      <c r="I696" s="1">
        <v>26.3</v>
      </c>
      <c r="J696" s="1">
        <v>0.1</v>
      </c>
      <c r="K696" s="1">
        <v>405</v>
      </c>
      <c r="L696" s="1">
        <v>375</v>
      </c>
      <c r="M696" s="6">
        <f t="shared" si="70"/>
        <v>26.393619413654164</v>
      </c>
      <c r="N696" s="1">
        <v>0.7</v>
      </c>
      <c r="O696" s="11" cm="1">
        <f t="array" ref="O696">ROUND(_xlfn.SWITCH(C696,"建筑专教",IF(S696&gt;0.1,1.38,1.28),"阶梯教室",IF(S696&gt;0.1,1.15,1.05),"公共教室",IF(S696&gt;0.1,1.22,1.12),IF(S696&gt;0.1,1.2,1.1))+(MOD(ROW()*11,31)/31-0.5)*0.06,2)</f>
        <v>1.18</v>
      </c>
      <c r="P696" s="12">
        <f t="shared" si="69"/>
        <v>0</v>
      </c>
      <c r="Q696" s="13">
        <f t="shared" si="74"/>
        <v>0.40565124231743865</v>
      </c>
      <c r="R696" s="1">
        <v>0</v>
      </c>
      <c r="S696" s="1">
        <v>0.13800000000000001</v>
      </c>
      <c r="T696" s="1">
        <v>3.2000000000000001E-2</v>
      </c>
      <c r="U696" s="4" t="s">
        <v>34</v>
      </c>
      <c r="V696">
        <v>0.42</v>
      </c>
      <c r="W696">
        <v>0.3</v>
      </c>
      <c r="X696" s="14">
        <v>0.73</v>
      </c>
      <c r="Y696" s="14">
        <v>2.38</v>
      </c>
      <c r="Z696" s="14">
        <v>0.25</v>
      </c>
      <c r="AA696" s="5">
        <f t="shared" si="71"/>
        <v>0.17</v>
      </c>
      <c r="AB696" s="15" cm="1">
        <f t="array" ref="AB696">_xlfn.SWITCH(U696,"夏",122,"冬",90,"春",153,"秋",153,0)</f>
        <v>153</v>
      </c>
      <c r="AC696" s="16">
        <f t="shared" si="72"/>
        <v>26.01</v>
      </c>
      <c r="AD696" s="5">
        <f>IFERROR(AA696/D696,0)</f>
        <v>3.1031524378000473E-4</v>
      </c>
      <c r="AE696" s="15">
        <f t="shared" si="73"/>
        <v>0.41917808219178082</v>
      </c>
      <c r="AF696" s="5">
        <f>IFERROR(AD696*AE696*48,0)</f>
        <v>6.2437127406037105E-3</v>
      </c>
    </row>
    <row r="697" spans="1:32" x14ac:dyDescent="0.15">
      <c r="A697" s="8">
        <v>45736</v>
      </c>
      <c r="B697" s="1" t="s">
        <v>38</v>
      </c>
      <c r="C697" s="1" t="s">
        <v>57</v>
      </c>
      <c r="D697" s="9">
        <v>547.83000000000004</v>
      </c>
      <c r="E697" s="6">
        <v>6.36</v>
      </c>
      <c r="F697" s="10">
        <v>0.91666666666666696</v>
      </c>
      <c r="G697" s="1">
        <v>25.6</v>
      </c>
      <c r="H697" s="1">
        <v>35</v>
      </c>
      <c r="I697" s="1">
        <v>25.9</v>
      </c>
      <c r="J697" s="1">
        <v>0.12</v>
      </c>
      <c r="K697" s="1">
        <v>395</v>
      </c>
      <c r="L697" s="1">
        <v>445</v>
      </c>
      <c r="M697" s="6">
        <f t="shared" si="70"/>
        <v>26.004855556348389</v>
      </c>
      <c r="N697" s="1">
        <v>0.7</v>
      </c>
      <c r="O697" s="11" cm="1">
        <f t="array" ref="O697">ROUND(_xlfn.SWITCH(C697,"建筑专教",IF(S697&gt;0.1,1.38,1.28),"阶梯教室",IF(S697&gt;0.1,1.15,1.05),"公共教室",IF(S697&gt;0.1,1.22,1.12),IF(S697&gt;0.1,1.2,1.1))+(MOD(ROW()*11,31)/31-0.5)*0.06,2)</f>
        <v>1.1399999999999999</v>
      </c>
      <c r="P697" s="12">
        <f t="shared" si="69"/>
        <v>0</v>
      </c>
      <c r="Q697" s="13">
        <f t="shared" si="74"/>
        <v>0.2281889134831934</v>
      </c>
      <c r="R697" s="1">
        <v>0</v>
      </c>
      <c r="S697" s="1">
        <v>0.13600000000000001</v>
      </c>
      <c r="T697" s="1">
        <v>2.1999999999999999E-2</v>
      </c>
      <c r="U697" s="4" t="s">
        <v>34</v>
      </c>
      <c r="V697">
        <v>0.42</v>
      </c>
      <c r="W697">
        <v>0.3</v>
      </c>
      <c r="X697" s="14">
        <v>0.73</v>
      </c>
      <c r="Y697" s="14">
        <v>2.38</v>
      </c>
      <c r="Z697" s="14">
        <v>0.25</v>
      </c>
      <c r="AA697" s="5">
        <f t="shared" si="71"/>
        <v>0.158</v>
      </c>
      <c r="AB697" s="15" cm="1">
        <f t="array" ref="AB697">_xlfn.SWITCH(U697,"夏",122,"冬",90,"春",153,"秋",153,0)</f>
        <v>153</v>
      </c>
      <c r="AC697" s="16">
        <f t="shared" si="72"/>
        <v>24.173999999999999</v>
      </c>
      <c r="AD697" s="5">
        <f>IFERROR(AA697/D697,0)</f>
        <v>2.8841063833671027E-4</v>
      </c>
      <c r="AE697" s="15">
        <f t="shared" si="73"/>
        <v>0.41917808219178082</v>
      </c>
      <c r="AF697" s="5">
        <f>IFERROR(AD697*AE697*48,0)</f>
        <v>5.802980076561097E-3</v>
      </c>
    </row>
    <row r="698" spans="1:32" x14ac:dyDescent="0.15">
      <c r="A698" s="8">
        <v>45737</v>
      </c>
      <c r="B698" s="1" t="s">
        <v>32</v>
      </c>
      <c r="C698" s="1" t="s">
        <v>33</v>
      </c>
      <c r="D698" s="9">
        <v>125.5308</v>
      </c>
      <c r="E698" s="6">
        <v>3.15</v>
      </c>
      <c r="F698" s="10">
        <v>0.33333333333333298</v>
      </c>
      <c r="G698" s="1">
        <v>18.5</v>
      </c>
      <c r="H698" s="1">
        <v>64</v>
      </c>
      <c r="I698" s="1">
        <v>18.8</v>
      </c>
      <c r="J698" s="1">
        <v>7.0000000000000007E-2</v>
      </c>
      <c r="K698" s="1">
        <v>485</v>
      </c>
      <c r="L698" s="1">
        <v>480</v>
      </c>
      <c r="M698" s="6">
        <f t="shared" si="70"/>
        <v>18.881563137393755</v>
      </c>
      <c r="N698" s="1">
        <v>0</v>
      </c>
      <c r="O698" s="1">
        <v>0</v>
      </c>
      <c r="P698" s="12">
        <f t="shared" si="69"/>
        <v>0</v>
      </c>
      <c r="Q698" s="1">
        <v>0</v>
      </c>
      <c r="R698" s="1">
        <v>0</v>
      </c>
      <c r="S698" s="1">
        <v>0</v>
      </c>
      <c r="T698" s="1">
        <v>0</v>
      </c>
      <c r="U698" s="4" t="s">
        <v>34</v>
      </c>
      <c r="V698">
        <v>0.41</v>
      </c>
      <c r="W698">
        <v>0.3</v>
      </c>
      <c r="X698" s="14">
        <v>0.73</v>
      </c>
      <c r="Y698" s="14">
        <v>2.38</v>
      </c>
      <c r="Z698" s="14">
        <v>0.25</v>
      </c>
      <c r="AA698" s="5">
        <f t="shared" si="71"/>
        <v>0</v>
      </c>
      <c r="AB698" s="15" cm="1">
        <f t="array" ref="AB698">_xlfn.SWITCH(U698,"夏",122,"冬",90,"春",153,"秋",153,0)</f>
        <v>153</v>
      </c>
      <c r="AC698" s="16">
        <f t="shared" si="72"/>
        <v>0</v>
      </c>
      <c r="AD698" s="5">
        <f>IFERROR(AA698/D698,0)</f>
        <v>0</v>
      </c>
      <c r="AE698" s="15">
        <f t="shared" si="73"/>
        <v>0.41917808219178082</v>
      </c>
      <c r="AF698" s="5">
        <f>IFERROR(AD698*AE698*48,0)</f>
        <v>0</v>
      </c>
    </row>
    <row r="699" spans="1:32" x14ac:dyDescent="0.15">
      <c r="A699" s="8">
        <v>45737</v>
      </c>
      <c r="B699" s="1" t="s">
        <v>32</v>
      </c>
      <c r="C699" s="1" t="s">
        <v>33</v>
      </c>
      <c r="D699" s="9">
        <v>125.5308</v>
      </c>
      <c r="E699" s="6">
        <v>3.15</v>
      </c>
      <c r="F699" s="10">
        <v>0.35416666666666702</v>
      </c>
      <c r="G699" s="1">
        <v>19.2</v>
      </c>
      <c r="H699" s="1">
        <v>62</v>
      </c>
      <c r="I699" s="1">
        <v>19.5</v>
      </c>
      <c r="J699" s="1">
        <v>0.05</v>
      </c>
      <c r="K699" s="1">
        <v>730</v>
      </c>
      <c r="L699" s="1">
        <v>550</v>
      </c>
      <c r="M699" s="6">
        <f t="shared" si="70"/>
        <v>19.56618074171206</v>
      </c>
      <c r="N699" s="1">
        <v>0.7</v>
      </c>
      <c r="O699" s="11" cm="1">
        <f t="array" ref="O699">ROUND(_xlfn.SWITCH(C699,"建筑专教",IF(S699&gt;0.1,1.38,1.28),"阶梯教室",IF(S699&gt;0.1,1.15,1.05),"公共教室",IF(S699&gt;0.1,1.22,1.12),IF(S699&gt;0.1,1.2,1.1))+(MOD(ROW()*11,31)/31-0.5)*0.06,2)</f>
        <v>1.17</v>
      </c>
      <c r="P699" s="12">
        <f t="shared" si="69"/>
        <v>0.33</v>
      </c>
      <c r="Q699" s="13">
        <f t="shared" ref="Q699:Q704" si="75">(0.303*EXP(-0.036*(O699*58.15))+0.028)*((O699*58.15)-0.00305*(5733-6.99*(O699*58.15)-(EXP(16.6536-4030.183/(G699+235))*(H699/100)))-0.42*((O699*58.15)-58.15)-0.000017*(O699*58.15)*(5867-(EXP(16.6536-4030.183/(G699+235))*(H699/100)))-0.0014*(O699*58.15)*(34-G699)-0.0000000396*IF(N699*0.155&gt;0.078,1.05+0.645*N699*0.155,1)*(POWER((35.7-0.028*(O699*58.15)-N699*0.155*(0.0000000396*IF(N699*0.155&gt;0.078,1.05+0.645*N699*0.155,1)*(POWER((35.7-0.028*(O699*58.15)-N699*0.155*0.1)+273,4)-POWER(M699+273,4))+IF(N699*0.155&gt;0.078,1.05+0.645*N699*0.155,1)*IF(J699&lt;0.2,2.38*ABS(35.7-0.028*(O699*58.15)-G699)^0.25,12.1*SQRT(J699))*(35.7-0.028*(O699*58.15)-G699))+273),4)-POWER(M699+273,4))-IF(N699*0.155&gt;0.078,1.05+0.645*N699*0.155,1)*IF(J699&lt;0.2,2.38*ABS(35.7-0.028*(O699*58.15)-N699*0.155*0.1-G699)^0.25,12.1*SQRT(J699))*(35.7-0.028*(O699*58.15)-N699*0.155*0.1-G699))</f>
        <v>-1.6344808118622984</v>
      </c>
      <c r="R699" s="1">
        <v>0</v>
      </c>
      <c r="S699" s="1">
        <v>0.13300000000000001</v>
      </c>
      <c r="T699" s="1">
        <v>2.5000000000000001E-2</v>
      </c>
      <c r="U699" s="4" t="s">
        <v>34</v>
      </c>
      <c r="V699">
        <v>0.41</v>
      </c>
      <c r="W699">
        <v>0.3</v>
      </c>
      <c r="X699" s="14">
        <v>0.73</v>
      </c>
      <c r="Y699" s="14">
        <v>2.38</v>
      </c>
      <c r="Z699" s="14">
        <v>0.25</v>
      </c>
      <c r="AA699" s="5">
        <f t="shared" si="71"/>
        <v>0.158</v>
      </c>
      <c r="AB699" s="15" cm="1">
        <f t="array" ref="AB699">_xlfn.SWITCH(U699,"夏",122,"冬",90,"春",153,"秋",153,0)</f>
        <v>153</v>
      </c>
      <c r="AC699" s="16">
        <f t="shared" si="72"/>
        <v>24.173999999999999</v>
      </c>
      <c r="AD699" s="5">
        <f>IFERROR(AA699/D699,0)</f>
        <v>1.2586552463618491E-3</v>
      </c>
      <c r="AE699" s="15">
        <f t="shared" si="73"/>
        <v>0.41917808219178082</v>
      </c>
      <c r="AF699" s="5">
        <f>IFERROR(AD699*AE699*48,0)</f>
        <v>2.5324833230907999E-2</v>
      </c>
    </row>
    <row r="700" spans="1:32" x14ac:dyDescent="0.15">
      <c r="A700" s="8">
        <v>45737</v>
      </c>
      <c r="B700" s="1" t="s">
        <v>32</v>
      </c>
      <c r="C700" s="1" t="s">
        <v>33</v>
      </c>
      <c r="D700" s="9">
        <v>125.5308</v>
      </c>
      <c r="E700" s="6">
        <v>3.15</v>
      </c>
      <c r="F700" s="10">
        <v>0.375</v>
      </c>
      <c r="G700" s="1">
        <v>20</v>
      </c>
      <c r="H700" s="1">
        <v>60</v>
      </c>
      <c r="I700" s="1">
        <v>20.3</v>
      </c>
      <c r="J700" s="1">
        <v>7.0000000000000007E-2</v>
      </c>
      <c r="K700" s="1">
        <v>750</v>
      </c>
      <c r="L700" s="1">
        <v>620</v>
      </c>
      <c r="M700" s="6">
        <f t="shared" si="70"/>
        <v>20.380319447274701</v>
      </c>
      <c r="N700" s="1">
        <v>0.7</v>
      </c>
      <c r="O700" s="11" cm="1">
        <f t="array" ref="O700">ROUND(_xlfn.SWITCH(C700,"建筑专教",IF(S700&gt;0.1,1.38,1.28),"阶梯教室",IF(S700&gt;0.1,1.15,1.05),"公共教室",IF(S700&gt;0.1,1.22,1.12),IF(S700&gt;0.1,1.2,1.1))+(MOD(ROW()*11,31)/31-0.5)*0.06,2)</f>
        <v>1.19</v>
      </c>
      <c r="P700" s="12">
        <f t="shared" si="69"/>
        <v>0.35</v>
      </c>
      <c r="Q700" s="13">
        <f t="shared" si="75"/>
        <v>-1.3149051008100701</v>
      </c>
      <c r="R700" s="1">
        <v>0</v>
      </c>
      <c r="S700" s="1">
        <v>0.13100000000000001</v>
      </c>
      <c r="T700" s="1">
        <v>3.2000000000000001E-2</v>
      </c>
      <c r="U700" s="4" t="s">
        <v>34</v>
      </c>
      <c r="V700">
        <v>0.41</v>
      </c>
      <c r="W700">
        <v>0.3</v>
      </c>
      <c r="X700" s="14">
        <v>0.73</v>
      </c>
      <c r="Y700" s="14">
        <v>2.38</v>
      </c>
      <c r="Z700" s="14">
        <v>0.25</v>
      </c>
      <c r="AA700" s="5">
        <f t="shared" si="71"/>
        <v>0.16300000000000001</v>
      </c>
      <c r="AB700" s="15" cm="1">
        <f t="array" ref="AB700">_xlfn.SWITCH(U700,"夏",122,"冬",90,"春",153,"秋",153,0)</f>
        <v>153</v>
      </c>
      <c r="AC700" s="16">
        <f t="shared" si="72"/>
        <v>24.939</v>
      </c>
      <c r="AD700" s="5">
        <f>IFERROR(AA700/D700,0)</f>
        <v>1.2984861085884899E-3</v>
      </c>
      <c r="AE700" s="15">
        <f t="shared" si="73"/>
        <v>0.41917808219178082</v>
      </c>
      <c r="AF700" s="5">
        <f>IFERROR(AD700*AE700*48,0)</f>
        <v>2.6126252004038002E-2</v>
      </c>
    </row>
    <row r="701" spans="1:32" x14ac:dyDescent="0.15">
      <c r="A701" s="8">
        <v>45737</v>
      </c>
      <c r="B701" s="1" t="s">
        <v>32</v>
      </c>
      <c r="C701" s="1" t="s">
        <v>33</v>
      </c>
      <c r="D701" s="9">
        <v>125.5308</v>
      </c>
      <c r="E701" s="6">
        <v>3.15</v>
      </c>
      <c r="F701" s="10">
        <v>0.39583333333333298</v>
      </c>
      <c r="G701" s="1">
        <v>20.8</v>
      </c>
      <c r="H701" s="1">
        <v>58</v>
      </c>
      <c r="I701" s="1">
        <v>21.1</v>
      </c>
      <c r="J701" s="1">
        <v>0.05</v>
      </c>
      <c r="K701" s="1">
        <v>920</v>
      </c>
      <c r="L701" s="1">
        <v>690</v>
      </c>
      <c r="M701" s="6">
        <f t="shared" si="70"/>
        <v>21.16510749375567</v>
      </c>
      <c r="N701" s="1">
        <v>0.7</v>
      </c>
      <c r="O701" s="11" cm="1">
        <f t="array" ref="O701">ROUND(_xlfn.SWITCH(C701,"建筑专教",IF(S701&gt;0.1,1.38,1.28),"阶梯教室",IF(S701&gt;0.1,1.15,1.05),"公共教室",IF(S701&gt;0.1,1.22,1.12),IF(S701&gt;0.1,1.2,1.1))+(MOD(ROW()*11,31)/31-0.5)*0.06,2)</f>
        <v>1.21</v>
      </c>
      <c r="P701" s="12">
        <f t="shared" si="69"/>
        <v>0.52</v>
      </c>
      <c r="Q701" s="13">
        <f t="shared" si="75"/>
        <v>-1.0147616012951466</v>
      </c>
      <c r="R701" s="1">
        <v>0</v>
      </c>
      <c r="S701" s="1">
        <v>0.129</v>
      </c>
      <c r="T701" s="1">
        <v>2.8000000000000001E-2</v>
      </c>
      <c r="U701" s="4" t="s">
        <v>34</v>
      </c>
      <c r="V701">
        <v>0.41</v>
      </c>
      <c r="W701">
        <v>0.3</v>
      </c>
      <c r="X701" s="14">
        <v>0.73</v>
      </c>
      <c r="Y701" s="14">
        <v>2.38</v>
      </c>
      <c r="Z701" s="14">
        <v>0.25</v>
      </c>
      <c r="AA701" s="5">
        <f t="shared" si="71"/>
        <v>0.157</v>
      </c>
      <c r="AB701" s="15" cm="1">
        <f t="array" ref="AB701">_xlfn.SWITCH(U701,"夏",122,"冬",90,"春",153,"秋",153,0)</f>
        <v>153</v>
      </c>
      <c r="AC701" s="16">
        <f t="shared" si="72"/>
        <v>24.021000000000001</v>
      </c>
      <c r="AD701" s="5">
        <f>IFERROR(AA701/D701,0)</f>
        <v>1.2506890739165208E-3</v>
      </c>
      <c r="AE701" s="15">
        <f t="shared" si="73"/>
        <v>0.41917808219178082</v>
      </c>
      <c r="AF701" s="5">
        <f>IFERROR(AD701*AE701*48,0)</f>
        <v>2.5164549476282001E-2</v>
      </c>
    </row>
    <row r="702" spans="1:32" x14ac:dyDescent="0.15">
      <c r="A702" s="8">
        <v>45737</v>
      </c>
      <c r="B702" s="1" t="s">
        <v>32</v>
      </c>
      <c r="C702" s="1" t="s">
        <v>33</v>
      </c>
      <c r="D702" s="9">
        <v>125.5308</v>
      </c>
      <c r="E702" s="6">
        <v>3.15</v>
      </c>
      <c r="F702" s="10">
        <v>0.41666666666666702</v>
      </c>
      <c r="G702" s="1">
        <v>21.6</v>
      </c>
      <c r="H702" s="1">
        <v>56</v>
      </c>
      <c r="I702" s="1">
        <v>21.9</v>
      </c>
      <c r="J702" s="1">
        <v>7.0000000000000007E-2</v>
      </c>
      <c r="K702" s="1">
        <v>940</v>
      </c>
      <c r="L702" s="1">
        <v>760</v>
      </c>
      <c r="M702" s="6">
        <f t="shared" si="70"/>
        <v>21.979020546769448</v>
      </c>
      <c r="N702" s="1">
        <v>0.7</v>
      </c>
      <c r="O702" s="11" cm="1">
        <f t="array" ref="O702">ROUND(_xlfn.SWITCH(C702,"建筑专教",IF(S702&gt;0.1,1.38,1.28),"阶梯教室",IF(S702&gt;0.1,1.15,1.05),"公共教室",IF(S702&gt;0.1,1.22,1.12),IF(S702&gt;0.1,1.2,1.1))+(MOD(ROW()*11,31)/31-0.5)*0.06,2)</f>
        <v>1.18</v>
      </c>
      <c r="P702" s="12">
        <f t="shared" si="69"/>
        <v>0.54</v>
      </c>
      <c r="Q702" s="13">
        <f t="shared" si="75"/>
        <v>-0.86034016187739182</v>
      </c>
      <c r="R702" s="1">
        <v>0</v>
      </c>
      <c r="S702" s="1">
        <v>0.127</v>
      </c>
      <c r="T702" s="1">
        <v>2.5000000000000001E-2</v>
      </c>
      <c r="U702" s="4" t="s">
        <v>34</v>
      </c>
      <c r="V702">
        <v>0.41</v>
      </c>
      <c r="W702">
        <v>0.3</v>
      </c>
      <c r="X702" s="14">
        <v>0.73</v>
      </c>
      <c r="Y702" s="14">
        <v>2.38</v>
      </c>
      <c r="Z702" s="14">
        <v>0.25</v>
      </c>
      <c r="AA702" s="5">
        <f t="shared" si="71"/>
        <v>0.152</v>
      </c>
      <c r="AB702" s="15" cm="1">
        <f t="array" ref="AB702">_xlfn.SWITCH(U702,"夏",122,"冬",90,"春",153,"秋",153,0)</f>
        <v>153</v>
      </c>
      <c r="AC702" s="16">
        <f t="shared" si="72"/>
        <v>23.256</v>
      </c>
      <c r="AD702" s="5">
        <f>IFERROR(AA702/D702,0)</f>
        <v>1.21085821168988E-3</v>
      </c>
      <c r="AE702" s="15">
        <f t="shared" si="73"/>
        <v>0.41917808219178082</v>
      </c>
      <c r="AF702" s="5">
        <f>IFERROR(AD702*AE702*48,0)</f>
        <v>2.4363130703151999E-2</v>
      </c>
    </row>
    <row r="703" spans="1:32" x14ac:dyDescent="0.15">
      <c r="A703" s="8">
        <v>45737</v>
      </c>
      <c r="B703" s="1" t="s">
        <v>32</v>
      </c>
      <c r="C703" s="1" t="s">
        <v>33</v>
      </c>
      <c r="D703" s="9">
        <v>125.5308</v>
      </c>
      <c r="E703" s="6">
        <v>3.15</v>
      </c>
      <c r="F703" s="10">
        <v>0.4375</v>
      </c>
      <c r="G703" s="1">
        <v>22.4</v>
      </c>
      <c r="H703" s="1">
        <v>54</v>
      </c>
      <c r="I703" s="1">
        <v>22.7</v>
      </c>
      <c r="J703" s="1">
        <v>0.09</v>
      </c>
      <c r="K703" s="1">
        <v>1120</v>
      </c>
      <c r="L703" s="1">
        <v>830</v>
      </c>
      <c r="M703" s="6">
        <f t="shared" si="70"/>
        <v>22.791132367274599</v>
      </c>
      <c r="N703" s="1">
        <v>0.7</v>
      </c>
      <c r="O703" s="11" cm="1">
        <f t="array" ref="O703">ROUND(_xlfn.SWITCH(C703,"建筑专教",IF(S703&gt;0.1,1.38,1.28),"阶梯教室",IF(S703&gt;0.1,1.15,1.05),"公共教室",IF(S703&gt;0.1,1.22,1.12),IF(S703&gt;0.1,1.2,1.1))+(MOD(ROW()*11,31)/31-0.5)*0.06,2)</f>
        <v>1.2</v>
      </c>
      <c r="P703" s="12">
        <f t="shared" si="69"/>
        <v>0.71</v>
      </c>
      <c r="Q703" s="13">
        <f t="shared" si="75"/>
        <v>-0.56981949266695986</v>
      </c>
      <c r="R703" s="1">
        <v>0</v>
      </c>
      <c r="S703" s="1">
        <v>0.125</v>
      </c>
      <c r="T703" s="1">
        <v>3.2000000000000001E-2</v>
      </c>
      <c r="U703" s="4" t="s">
        <v>34</v>
      </c>
      <c r="V703">
        <v>0.41</v>
      </c>
      <c r="W703">
        <v>0.3</v>
      </c>
      <c r="X703" s="14">
        <v>0.73</v>
      </c>
      <c r="Y703" s="14">
        <v>2.38</v>
      </c>
      <c r="Z703" s="14">
        <v>0.25</v>
      </c>
      <c r="AA703" s="5">
        <f t="shared" si="71"/>
        <v>0.157</v>
      </c>
      <c r="AB703" s="15" cm="1">
        <f t="array" ref="AB703">_xlfn.SWITCH(U703,"夏",122,"冬",90,"春",153,"秋",153,0)</f>
        <v>153</v>
      </c>
      <c r="AC703" s="16">
        <f t="shared" si="72"/>
        <v>24.021000000000001</v>
      </c>
      <c r="AD703" s="5">
        <f>IFERROR(AA703/D703,0)</f>
        <v>1.2506890739165208E-3</v>
      </c>
      <c r="AE703" s="15">
        <f t="shared" si="73"/>
        <v>0.41917808219178082</v>
      </c>
      <c r="AF703" s="5">
        <f>IFERROR(AD703*AE703*48,0)</f>
        <v>2.5164549476282001E-2</v>
      </c>
    </row>
    <row r="704" spans="1:32" x14ac:dyDescent="0.15">
      <c r="A704" s="8">
        <v>45737</v>
      </c>
      <c r="B704" s="1" t="s">
        <v>32</v>
      </c>
      <c r="C704" s="1" t="s">
        <v>33</v>
      </c>
      <c r="D704" s="9">
        <v>125.5308</v>
      </c>
      <c r="E704" s="6">
        <v>3.15</v>
      </c>
      <c r="F704" s="10">
        <v>0.45833333333333298</v>
      </c>
      <c r="G704" s="1">
        <v>23.2</v>
      </c>
      <c r="H704" s="1">
        <v>52</v>
      </c>
      <c r="I704" s="1">
        <v>23.5</v>
      </c>
      <c r="J704" s="1">
        <v>0.11</v>
      </c>
      <c r="K704" s="1">
        <v>1150</v>
      </c>
      <c r="L704" s="1">
        <v>900</v>
      </c>
      <c r="M704" s="6">
        <f t="shared" si="70"/>
        <v>23.601957972216837</v>
      </c>
      <c r="N704" s="1">
        <v>0.7</v>
      </c>
      <c r="O704" s="11" cm="1">
        <f t="array" ref="O704">ROUND(_xlfn.SWITCH(C704,"建筑专教",IF(S704&gt;0.1,1.38,1.28),"阶梯教室",IF(S704&gt;0.1,1.15,1.05),"公共教室",IF(S704&gt;0.1,1.22,1.12),IF(S704&gt;0.1,1.2,1.1))+(MOD(ROW()*11,31)/31-0.5)*0.06,2)</f>
        <v>1.22</v>
      </c>
      <c r="P704" s="12">
        <f t="shared" si="69"/>
        <v>0.74</v>
      </c>
      <c r="Q704" s="13">
        <f t="shared" si="75"/>
        <v>-0.29425961484886964</v>
      </c>
      <c r="R704" s="1">
        <v>0</v>
      </c>
      <c r="S704" s="1">
        <v>0.123</v>
      </c>
      <c r="T704" s="1">
        <v>3.7999999999999999E-2</v>
      </c>
      <c r="U704" s="4" t="s">
        <v>34</v>
      </c>
      <c r="V704">
        <v>0.41</v>
      </c>
      <c r="W704">
        <v>0.3</v>
      </c>
      <c r="X704" s="14">
        <v>0.73</v>
      </c>
      <c r="Y704" s="14">
        <v>2.38</v>
      </c>
      <c r="Z704" s="14">
        <v>0.25</v>
      </c>
      <c r="AA704" s="5">
        <f t="shared" si="71"/>
        <v>0.161</v>
      </c>
      <c r="AB704" s="15" cm="1">
        <f t="array" ref="AB704">_xlfn.SWITCH(U704,"夏",122,"冬",90,"春",153,"秋",153,0)</f>
        <v>153</v>
      </c>
      <c r="AC704" s="16">
        <f t="shared" si="72"/>
        <v>24.632999999999999</v>
      </c>
      <c r="AD704" s="5">
        <f>IFERROR(AA704/D704,0)</f>
        <v>1.2825537636978336E-3</v>
      </c>
      <c r="AE704" s="15">
        <f t="shared" si="73"/>
        <v>0.41917808219178082</v>
      </c>
      <c r="AF704" s="5">
        <f>IFERROR(AD704*AE704*48,0)</f>
        <v>2.5805684494785999E-2</v>
      </c>
    </row>
    <row r="705" spans="1:32" x14ac:dyDescent="0.15">
      <c r="A705" s="8">
        <v>45737</v>
      </c>
      <c r="B705" s="1" t="s">
        <v>32</v>
      </c>
      <c r="C705" s="1" t="s">
        <v>33</v>
      </c>
      <c r="D705" s="9">
        <v>125.5308</v>
      </c>
      <c r="E705" s="6">
        <v>3.15</v>
      </c>
      <c r="F705" s="10">
        <v>0.47916666666666702</v>
      </c>
      <c r="G705" s="1">
        <v>24</v>
      </c>
      <c r="H705" s="1">
        <v>50</v>
      </c>
      <c r="I705" s="1">
        <v>24.3</v>
      </c>
      <c r="J705" s="1">
        <v>0.13</v>
      </c>
      <c r="K705" s="1">
        <v>680</v>
      </c>
      <c r="L705" s="1">
        <v>970</v>
      </c>
      <c r="M705" s="6">
        <f t="shared" si="70"/>
        <v>24.411794847482099</v>
      </c>
      <c r="N705" s="1">
        <v>0</v>
      </c>
      <c r="O705" s="1">
        <v>0</v>
      </c>
      <c r="P705" s="12">
        <f t="shared" si="69"/>
        <v>0</v>
      </c>
      <c r="Q705" s="1">
        <v>0</v>
      </c>
      <c r="R705" s="1">
        <v>0</v>
      </c>
      <c r="S705" s="1">
        <v>0</v>
      </c>
      <c r="T705" s="1">
        <v>0</v>
      </c>
      <c r="U705" s="4" t="s">
        <v>34</v>
      </c>
      <c r="V705">
        <v>0.41</v>
      </c>
      <c r="W705">
        <v>0.3</v>
      </c>
      <c r="X705" s="14">
        <v>0.73</v>
      </c>
      <c r="Y705" s="14">
        <v>2.38</v>
      </c>
      <c r="Z705" s="14">
        <v>0.25</v>
      </c>
      <c r="AA705" s="5">
        <f t="shared" si="71"/>
        <v>0</v>
      </c>
      <c r="AB705" s="15" cm="1">
        <f t="array" ref="AB705">_xlfn.SWITCH(U705,"夏",122,"冬",90,"春",153,"秋",153,0)</f>
        <v>153</v>
      </c>
      <c r="AC705" s="16">
        <f t="shared" si="72"/>
        <v>0</v>
      </c>
      <c r="AD705" s="5">
        <f>IFERROR(AA705/D705,0)</f>
        <v>0</v>
      </c>
      <c r="AE705" s="15">
        <f t="shared" si="73"/>
        <v>0.41917808219178082</v>
      </c>
      <c r="AF705" s="5">
        <f>IFERROR(AD705*AE705*48,0)</f>
        <v>0</v>
      </c>
    </row>
    <row r="706" spans="1:32" x14ac:dyDescent="0.15">
      <c r="A706" s="8">
        <v>45737</v>
      </c>
      <c r="B706" s="1" t="s">
        <v>32</v>
      </c>
      <c r="C706" s="1" t="s">
        <v>33</v>
      </c>
      <c r="D706" s="9">
        <v>125.5308</v>
      </c>
      <c r="E706" s="6">
        <v>3.15</v>
      </c>
      <c r="F706" s="10">
        <v>0.5</v>
      </c>
      <c r="G706" s="1">
        <v>24.8</v>
      </c>
      <c r="H706" s="1">
        <v>48</v>
      </c>
      <c r="I706" s="1">
        <v>25.1</v>
      </c>
      <c r="J706" s="1">
        <v>0.15</v>
      </c>
      <c r="K706" s="1">
        <v>495</v>
      </c>
      <c r="L706" s="1">
        <v>1040</v>
      </c>
      <c r="M706" s="6">
        <f t="shared" si="70"/>
        <v>25.220834794383393</v>
      </c>
      <c r="N706" s="1">
        <v>0.7</v>
      </c>
      <c r="O706" s="11" cm="1">
        <f t="array" ref="O706">ROUND(_xlfn.SWITCH(C706,"建筑专教",IF(S706&gt;0.1,1.38,1.28),"阶梯教室",IF(S706&gt;0.1,1.15,1.05),"公共教室",IF(S706&gt;0.1,1.22,1.12),IF(S706&gt;0.1,1.2,1.1))+(MOD(ROW()*11,31)/31-0.5)*0.06,2)</f>
        <v>1.2</v>
      </c>
      <c r="P706" s="12">
        <f t="shared" si="69"/>
        <v>0.09</v>
      </c>
      <c r="Q706" s="13">
        <f t="shared" ref="Q706:Q711" si="76">(0.303*EXP(-0.036*(O706*58.15))+0.028)*((O706*58.15)-0.00305*(5733-6.99*(O706*58.15)-(EXP(16.6536-4030.183/(G706+235))*(H706/100)))-0.42*((O706*58.15)-58.15)-0.000017*(O706*58.15)*(5867-(EXP(16.6536-4030.183/(G706+235))*(H706/100)))-0.0014*(O706*58.15)*(34-G706)-0.0000000396*IF(N706*0.155&gt;0.078,1.05+0.645*N706*0.155,1)*(POWER((35.7-0.028*(O706*58.15)-N706*0.155*(0.0000000396*IF(N706*0.155&gt;0.078,1.05+0.645*N706*0.155,1)*(POWER((35.7-0.028*(O706*58.15)-N706*0.155*0.1)+273,4)-POWER(M706+273,4))+IF(N706*0.155&gt;0.078,1.05+0.645*N706*0.155,1)*IF(J706&lt;0.2,2.38*ABS(35.7-0.028*(O706*58.15)-G706)^0.25,12.1*SQRT(J706))*(35.7-0.028*(O706*58.15)-G706))+273),4)-POWER(M706+273,4))-IF(N706*0.155&gt;0.078,1.05+0.645*N706*0.155,1)*IF(J706&lt;0.2,2.38*ABS(35.7-0.028*(O706*58.15)-N706*0.155*0.1-G706)^0.25,12.1*SQRT(J706))*(35.7-0.028*(O706*58.15)-N706*0.155*0.1-G706))</f>
        <v>0.1128687429257324</v>
      </c>
      <c r="R706" s="1">
        <v>0</v>
      </c>
      <c r="S706" s="1">
        <v>0.11899999999999999</v>
      </c>
      <c r="T706" s="1">
        <v>8.0000000000000002E-3</v>
      </c>
      <c r="U706" s="4" t="s">
        <v>34</v>
      </c>
      <c r="V706">
        <v>0.41</v>
      </c>
      <c r="W706">
        <v>0.3</v>
      </c>
      <c r="X706" s="14">
        <v>0.73</v>
      </c>
      <c r="Y706" s="14">
        <v>2.38</v>
      </c>
      <c r="Z706" s="14">
        <v>0.25</v>
      </c>
      <c r="AA706" s="5">
        <f t="shared" si="71"/>
        <v>0.127</v>
      </c>
      <c r="AB706" s="15" cm="1">
        <f t="array" ref="AB706">_xlfn.SWITCH(U706,"夏",122,"冬",90,"春",153,"秋",153,0)</f>
        <v>153</v>
      </c>
      <c r="AC706" s="16">
        <f t="shared" si="72"/>
        <v>19.431000000000001</v>
      </c>
      <c r="AD706" s="5">
        <f>IFERROR(AA706/D706,0)</f>
        <v>1.0117039005566762E-3</v>
      </c>
      <c r="AE706" s="15">
        <f t="shared" si="73"/>
        <v>0.41917808219178082</v>
      </c>
      <c r="AF706" s="5">
        <f>IFERROR(AD706*AE706*48,0)</f>
        <v>2.0356036837501999E-2</v>
      </c>
    </row>
    <row r="707" spans="1:32" x14ac:dyDescent="0.15">
      <c r="A707" s="8">
        <v>45737</v>
      </c>
      <c r="B707" s="1" t="s">
        <v>32</v>
      </c>
      <c r="C707" s="1" t="s">
        <v>33</v>
      </c>
      <c r="D707" s="9">
        <v>125.5308</v>
      </c>
      <c r="E707" s="6">
        <v>3.15</v>
      </c>
      <c r="F707" s="10">
        <v>0.52083333333333304</v>
      </c>
      <c r="G707" s="1">
        <v>25.6</v>
      </c>
      <c r="H707" s="1">
        <v>46</v>
      </c>
      <c r="I707" s="1">
        <v>25.9</v>
      </c>
      <c r="J707" s="1">
        <v>0.17</v>
      </c>
      <c r="K707" s="1">
        <v>480</v>
      </c>
      <c r="L707" s="1">
        <v>1110</v>
      </c>
      <c r="M707" s="6">
        <f t="shared" si="70"/>
        <v>26.029210855722454</v>
      </c>
      <c r="N707" s="1">
        <v>0.7</v>
      </c>
      <c r="O707" s="11" cm="1">
        <f t="array" ref="O707">ROUND(_xlfn.SWITCH(C707,"建筑专教",IF(S707&gt;0.1,1.38,1.28),"阶梯教室",IF(S707&gt;0.1,1.15,1.05),"公共教室",IF(S707&gt;0.1,1.22,1.12),IF(S707&gt;0.1,1.2,1.1))+(MOD(ROW()*11,31)/31-0.5)*0.06,2)</f>
        <v>1.22</v>
      </c>
      <c r="P707" s="12">
        <f t="shared" ref="P707:P770" si="77">IF(O707=0,0,ROUND(MIN(MAX((K707-400)/(320*E707*IF(C707="公共教室",0.95,IF(C707="建筑专教",0.85,IF(C707="阶梯教室",1.15,1)))),0),2),2))</f>
        <v>0.08</v>
      </c>
      <c r="Q707" s="13">
        <f t="shared" si="76"/>
        <v>0.3636585773653731</v>
      </c>
      <c r="R707" s="1">
        <v>0</v>
      </c>
      <c r="S707" s="1">
        <v>0.18</v>
      </c>
      <c r="T707" s="1">
        <v>2.8000000000000001E-2</v>
      </c>
      <c r="U707" s="4" t="s">
        <v>34</v>
      </c>
      <c r="V707">
        <v>0.41</v>
      </c>
      <c r="W707">
        <v>0.3</v>
      </c>
      <c r="X707" s="14">
        <v>0.73</v>
      </c>
      <c r="Y707" s="14">
        <v>2.38</v>
      </c>
      <c r="Z707" s="14">
        <v>0.25</v>
      </c>
      <c r="AA707" s="5">
        <f t="shared" si="71"/>
        <v>0.20799999999999999</v>
      </c>
      <c r="AB707" s="15" cm="1">
        <f t="array" ref="AB707">_xlfn.SWITCH(U707,"夏",122,"冬",90,"春",153,"秋",153,0)</f>
        <v>153</v>
      </c>
      <c r="AC707" s="16">
        <f t="shared" si="72"/>
        <v>31.823999999999998</v>
      </c>
      <c r="AD707" s="5">
        <f>IFERROR(AA707/D707,0)</f>
        <v>1.656963868628257E-3</v>
      </c>
      <c r="AE707" s="15">
        <f t="shared" si="73"/>
        <v>0.41917808219178082</v>
      </c>
      <c r="AF707" s="5">
        <f>IFERROR(AD707*AE707*48,0)</f>
        <v>3.3339020962207998E-2</v>
      </c>
    </row>
    <row r="708" spans="1:32" x14ac:dyDescent="0.15">
      <c r="A708" s="8">
        <v>45737</v>
      </c>
      <c r="B708" s="1" t="s">
        <v>32</v>
      </c>
      <c r="C708" s="1" t="s">
        <v>33</v>
      </c>
      <c r="D708" s="9">
        <v>125.5308</v>
      </c>
      <c r="E708" s="6">
        <v>3.15</v>
      </c>
      <c r="F708" s="10">
        <v>0.54166666666666696</v>
      </c>
      <c r="G708" s="1">
        <v>26.4</v>
      </c>
      <c r="H708" s="1">
        <v>44</v>
      </c>
      <c r="I708" s="1">
        <v>26.7</v>
      </c>
      <c r="J708" s="1">
        <v>0.19</v>
      </c>
      <c r="K708" s="1">
        <v>470</v>
      </c>
      <c r="L708" s="1">
        <v>1180</v>
      </c>
      <c r="M708" s="6">
        <f t="shared" si="70"/>
        <v>26.8370202819616</v>
      </c>
      <c r="N708" s="1">
        <v>0.7</v>
      </c>
      <c r="O708" s="11" cm="1">
        <f t="array" ref="O708">ROUND(_xlfn.SWITCH(C708,"建筑专教",IF(S708&gt;0.1,1.38,1.28),"阶梯教室",IF(S708&gt;0.1,1.15,1.05),"公共教室",IF(S708&gt;0.1,1.22,1.12),IF(S708&gt;0.1,1.2,1.1))+(MOD(ROW()*11,31)/31-0.5)*0.06,2)</f>
        <v>1.18</v>
      </c>
      <c r="P708" s="12">
        <f t="shared" si="77"/>
        <v>7.0000000000000007E-2</v>
      </c>
      <c r="Q708" s="13">
        <f t="shared" si="76"/>
        <v>0.52004034300271285</v>
      </c>
      <c r="R708" s="1">
        <v>0</v>
      </c>
      <c r="S708" s="1">
        <v>0.18</v>
      </c>
      <c r="T708" s="1">
        <v>3.5000000000000003E-2</v>
      </c>
      <c r="U708" s="4" t="s">
        <v>34</v>
      </c>
      <c r="V708">
        <v>0.41</v>
      </c>
      <c r="W708">
        <v>0.3</v>
      </c>
      <c r="X708" s="14">
        <v>0.73</v>
      </c>
      <c r="Y708" s="14">
        <v>2.38</v>
      </c>
      <c r="Z708" s="14">
        <v>0.25</v>
      </c>
      <c r="AA708" s="5">
        <f t="shared" si="71"/>
        <v>0.215</v>
      </c>
      <c r="AB708" s="15" cm="1">
        <f t="array" ref="AB708">_xlfn.SWITCH(U708,"夏",122,"冬",90,"春",153,"秋",153,0)</f>
        <v>153</v>
      </c>
      <c r="AC708" s="16">
        <f t="shared" si="72"/>
        <v>32.894999999999996</v>
      </c>
      <c r="AD708" s="5">
        <f>IFERROR(AA708/D708,0)</f>
        <v>1.712727075745554E-3</v>
      </c>
      <c r="AE708" s="15">
        <f t="shared" si="73"/>
        <v>0.41917808219178082</v>
      </c>
      <c r="AF708" s="5">
        <f>IFERROR(AD708*AE708*48,0)</f>
        <v>3.4461007244589996E-2</v>
      </c>
    </row>
    <row r="709" spans="1:32" x14ac:dyDescent="0.15">
      <c r="A709" s="8">
        <v>45737</v>
      </c>
      <c r="B709" s="1" t="s">
        <v>32</v>
      </c>
      <c r="C709" s="1" t="s">
        <v>33</v>
      </c>
      <c r="D709" s="9">
        <v>125.5308</v>
      </c>
      <c r="E709" s="6">
        <v>3.15</v>
      </c>
      <c r="F709" s="10">
        <v>0.5625</v>
      </c>
      <c r="G709" s="1">
        <v>27.2</v>
      </c>
      <c r="H709" s="1">
        <v>42</v>
      </c>
      <c r="I709" s="1">
        <v>27.5</v>
      </c>
      <c r="J709" s="1">
        <v>0.19</v>
      </c>
      <c r="K709" s="1">
        <v>850</v>
      </c>
      <c r="L709" s="1">
        <v>1250</v>
      </c>
      <c r="M709" s="6">
        <f t="shared" si="70"/>
        <v>27.635930384475785</v>
      </c>
      <c r="N709" s="1">
        <v>0.7</v>
      </c>
      <c r="O709" s="11" cm="1">
        <f t="array" ref="O709">ROUND(_xlfn.SWITCH(C709,"建筑专教",IF(S709&gt;0.1,1.38,1.28),"阶梯教室",IF(S709&gt;0.1,1.15,1.05),"公共教室",IF(S709&gt;0.1,1.22,1.12),IF(S709&gt;0.1,1.2,1.1))+(MOD(ROW()*11,31)/31-0.5)*0.06,2)</f>
        <v>1.2</v>
      </c>
      <c r="P709" s="12">
        <f t="shared" si="77"/>
        <v>0.45</v>
      </c>
      <c r="Q709" s="13">
        <f t="shared" si="76"/>
        <v>0.75819102654117765</v>
      </c>
      <c r="R709" s="1">
        <v>0</v>
      </c>
      <c r="S709" s="1">
        <v>0.35</v>
      </c>
      <c r="T709" s="1">
        <v>2.8000000000000001E-2</v>
      </c>
      <c r="U709" s="4" t="s">
        <v>34</v>
      </c>
      <c r="V709">
        <v>0.41</v>
      </c>
      <c r="W709">
        <v>0.3</v>
      </c>
      <c r="X709" s="14">
        <v>0.73</v>
      </c>
      <c r="Y709" s="14">
        <v>2.38</v>
      </c>
      <c r="Z709" s="14">
        <v>0.25</v>
      </c>
      <c r="AA709" s="5">
        <f t="shared" si="71"/>
        <v>0.378</v>
      </c>
      <c r="AB709" s="15" cm="1">
        <f t="array" ref="AB709">_xlfn.SWITCH(U709,"夏",122,"冬",90,"春",153,"秋",153,0)</f>
        <v>153</v>
      </c>
      <c r="AC709" s="16">
        <f t="shared" si="72"/>
        <v>57.834000000000003</v>
      </c>
      <c r="AD709" s="5">
        <f>IFERROR(AA709/D709,0)</f>
        <v>3.0112131843340441E-3</v>
      </c>
      <c r="AE709" s="15">
        <f t="shared" si="73"/>
        <v>0.41917808219178082</v>
      </c>
      <c r="AF709" s="5">
        <f>IFERROR(AD709*AE709*48,0)</f>
        <v>6.0587259248628005E-2</v>
      </c>
    </row>
    <row r="710" spans="1:32" x14ac:dyDescent="0.15">
      <c r="A710" s="8">
        <v>45737</v>
      </c>
      <c r="B710" s="1" t="s">
        <v>32</v>
      </c>
      <c r="C710" s="1" t="s">
        <v>33</v>
      </c>
      <c r="D710" s="9">
        <v>125.5308</v>
      </c>
      <c r="E710" s="6">
        <v>3.15</v>
      </c>
      <c r="F710" s="10">
        <v>0.58333333333333304</v>
      </c>
      <c r="G710" s="1">
        <v>28</v>
      </c>
      <c r="H710" s="1">
        <v>40</v>
      </c>
      <c r="I710" s="1">
        <v>28.3</v>
      </c>
      <c r="J710" s="1">
        <v>0.17</v>
      </c>
      <c r="K710" s="1">
        <v>1120</v>
      </c>
      <c r="L710" s="1">
        <v>1320</v>
      </c>
      <c r="M710" s="6">
        <f t="shared" si="70"/>
        <v>28.426151787716378</v>
      </c>
      <c r="N710" s="1">
        <v>0.7</v>
      </c>
      <c r="O710" s="11" cm="1">
        <f t="array" ref="O710">ROUND(_xlfn.SWITCH(C710,"建筑专教",IF(S710&gt;0.1,1.38,1.28),"阶梯教室",IF(S710&gt;0.1,1.15,1.05),"公共教室",IF(S710&gt;0.1,1.22,1.12),IF(S710&gt;0.1,1.2,1.1))+(MOD(ROW()*11,31)/31-0.5)*0.06,2)</f>
        <v>1.23</v>
      </c>
      <c r="P710" s="12">
        <f t="shared" si="77"/>
        <v>0.71</v>
      </c>
      <c r="Q710" s="13">
        <f t="shared" si="76"/>
        <v>0.99084549712344416</v>
      </c>
      <c r="R710" s="1">
        <v>0</v>
      </c>
      <c r="S710" s="1">
        <v>0.42</v>
      </c>
      <c r="T710" s="1">
        <v>3.5000000000000003E-2</v>
      </c>
      <c r="U710" s="4" t="s">
        <v>34</v>
      </c>
      <c r="V710">
        <v>0.41</v>
      </c>
      <c r="W710">
        <v>0.3</v>
      </c>
      <c r="X710" s="14">
        <v>0.73</v>
      </c>
      <c r="Y710" s="14">
        <v>2.38</v>
      </c>
      <c r="Z710" s="14">
        <v>0.25</v>
      </c>
      <c r="AA710" s="5">
        <f t="shared" si="71"/>
        <v>0.45499999999999996</v>
      </c>
      <c r="AB710" s="15" cm="1">
        <f t="array" ref="AB710">_xlfn.SWITCH(U710,"夏",122,"冬",90,"春",153,"秋",153,0)</f>
        <v>153</v>
      </c>
      <c r="AC710" s="16">
        <f t="shared" si="72"/>
        <v>69.614999999999995</v>
      </c>
      <c r="AD710" s="5">
        <f>IFERROR(AA710/D710,0)</f>
        <v>3.6246084626243118E-3</v>
      </c>
      <c r="AE710" s="15">
        <f t="shared" si="73"/>
        <v>0.41917808219178082</v>
      </c>
      <c r="AF710" s="5">
        <f>IFERROR(AD710*AE710*48,0)</f>
        <v>7.2929108354829991E-2</v>
      </c>
    </row>
    <row r="711" spans="1:32" x14ac:dyDescent="0.15">
      <c r="A711" s="8">
        <v>45737</v>
      </c>
      <c r="B711" s="1" t="s">
        <v>32</v>
      </c>
      <c r="C711" s="1" t="s">
        <v>33</v>
      </c>
      <c r="D711" s="9">
        <v>125.5308</v>
      </c>
      <c r="E711" s="6">
        <v>3.15</v>
      </c>
      <c r="F711" s="10">
        <v>0.60416666666666696</v>
      </c>
      <c r="G711" s="1">
        <v>28.8</v>
      </c>
      <c r="H711" s="1">
        <v>38</v>
      </c>
      <c r="I711" s="1">
        <v>29.1</v>
      </c>
      <c r="J711" s="1">
        <v>0.15</v>
      </c>
      <c r="K711" s="1">
        <v>1220</v>
      </c>
      <c r="L711" s="1">
        <v>1390</v>
      </c>
      <c r="M711" s="6">
        <f t="shared" si="70"/>
        <v>29.21610425164971</v>
      </c>
      <c r="N711" s="1">
        <v>0.7</v>
      </c>
      <c r="O711" s="11" cm="1">
        <f t="array" ref="O711">ROUND(_xlfn.SWITCH(C711,"建筑专教",IF(S711&gt;0.1,1.38,1.28),"阶梯教室",IF(S711&gt;0.1,1.15,1.05),"公共教室",IF(S711&gt;0.1,1.22,1.12),IF(S711&gt;0.1,1.2,1.1))+(MOD(ROW()*11,31)/31-0.5)*0.06,2)</f>
        <v>1.19</v>
      </c>
      <c r="P711" s="12">
        <f t="shared" si="77"/>
        <v>0.81</v>
      </c>
      <c r="Q711" s="13">
        <f t="shared" si="76"/>
        <v>1.1550337585287689</v>
      </c>
      <c r="R711" s="1">
        <v>0</v>
      </c>
      <c r="S711" s="1">
        <v>0.48</v>
      </c>
      <c r="T711" s="1">
        <v>2.5000000000000001E-2</v>
      </c>
      <c r="U711" s="4" t="s">
        <v>34</v>
      </c>
      <c r="V711">
        <v>0.41</v>
      </c>
      <c r="W711">
        <v>0.3</v>
      </c>
      <c r="X711" s="14">
        <v>0.73</v>
      </c>
      <c r="Y711" s="14">
        <v>2.38</v>
      </c>
      <c r="Z711" s="14">
        <v>0.25</v>
      </c>
      <c r="AA711" s="5">
        <f t="shared" si="71"/>
        <v>0.505</v>
      </c>
      <c r="AB711" s="15" cm="1">
        <f t="array" ref="AB711">_xlfn.SWITCH(U711,"夏",122,"冬",90,"春",153,"秋",153,0)</f>
        <v>153</v>
      </c>
      <c r="AC711" s="16">
        <f t="shared" si="72"/>
        <v>77.265000000000001</v>
      </c>
      <c r="AD711" s="5">
        <f>IFERROR(AA711/D711,0)</f>
        <v>4.0229170848907203E-3</v>
      </c>
      <c r="AE711" s="15">
        <f t="shared" si="73"/>
        <v>0.41917808219178082</v>
      </c>
      <c r="AF711" s="5">
        <f>IFERROR(AD711*AE711*48,0)</f>
        <v>8.0943296086130004E-2</v>
      </c>
    </row>
    <row r="712" spans="1:32" x14ac:dyDescent="0.15">
      <c r="A712" s="8">
        <v>45737</v>
      </c>
      <c r="B712" s="1" t="s">
        <v>32</v>
      </c>
      <c r="C712" s="1" t="s">
        <v>33</v>
      </c>
      <c r="D712" s="9">
        <v>125.5308</v>
      </c>
      <c r="E712" s="6">
        <v>3.15</v>
      </c>
      <c r="F712" s="10">
        <v>0.625</v>
      </c>
      <c r="G712" s="1">
        <v>29.6</v>
      </c>
      <c r="H712" s="1">
        <v>36</v>
      </c>
      <c r="I712" s="1">
        <v>29.9</v>
      </c>
      <c r="J712" s="1">
        <v>0.13</v>
      </c>
      <c r="K712" s="1">
        <v>950</v>
      </c>
      <c r="L712" s="1">
        <v>1460</v>
      </c>
      <c r="M712" s="6">
        <f t="shared" si="70"/>
        <v>30.005715443046142</v>
      </c>
      <c r="N712" s="1">
        <v>0.7</v>
      </c>
      <c r="O712" s="11" cm="1">
        <f t="array" ref="O712">ROUND(_xlfn.SWITCH(C712,"建筑专教",IF(S712&gt;0.1,1.38,1.28),"阶梯教室",IF(S712&gt;0.1,1.15,1.05),"公共教室",IF(S712&gt;0.1,1.22,1.12),IF(S712&gt;0.1,1.2,1.1))+(MOD(ROW()*11,31)/31-0.5)*0.06,2)</f>
        <v>1.21</v>
      </c>
      <c r="P712" s="12">
        <f t="shared" si="77"/>
        <v>0.55000000000000004</v>
      </c>
      <c r="Q712" s="13">
        <f t="shared" ref="Q712:Q743" si="78">(0.303*EXP(-0.036*(O712*58.15))+0.028)*((O712*58.15)-0.00305*(5733-6.99*(O712*58.15)-(EXP(16.6536-4030.183/(G712+235))*(H712/100)))-0.42*((O712*58.15)-58.15)-0.000017*(O712*58.15)*(5867-(EXP(16.6536-4030.183/(G712+235))*(H712/100)))-0.0014*(O712*58.15)*(34-G712)-0.0000000396*IF(N712*0.155&gt;0.078,1.05+0.645*N712*0.155,1)*(POWER((35.7-0.028*(O712*58.15)-N712*0.155*(0.0000000396*IF(N712*0.155&gt;0.078,1.05+0.645*N712*0.155,1)*(POWER((35.7-0.028*(O712*58.15)-N712*0.155*0.1)+273,4)-POWER(M712+273,4))+IF(N712*0.155&gt;0.078,1.05+0.645*N712*0.155,1)*IF(J712&lt;0.2,2.38*ABS(35.7-0.028*(O712*58.15)-G712)^0.25,12.1*SQRT(J712))*(35.7-0.028*(O712*58.15)-G712))+273),4)-POWER(M712+273,4))-IF(N712*0.155&gt;0.078,1.05+0.645*N712*0.155,1)*IF(J712&lt;0.2,2.38*ABS(35.7-0.028*(O712*58.15)-N712*0.155*0.1-G712)^0.25,12.1*SQRT(J712))*(35.7-0.028*(O712*58.15)-N712*0.155*0.1-G712))</f>
        <v>1.3630091964180313</v>
      </c>
      <c r="R712" s="1">
        <v>0</v>
      </c>
      <c r="S712" s="1">
        <v>0.161</v>
      </c>
      <c r="T712" s="1">
        <v>1.2E-2</v>
      </c>
      <c r="U712" s="4" t="s">
        <v>34</v>
      </c>
      <c r="V712">
        <v>0.41</v>
      </c>
      <c r="W712">
        <v>0.3</v>
      </c>
      <c r="X712" s="14">
        <v>0.73</v>
      </c>
      <c r="Y712" s="14">
        <v>2.38</v>
      </c>
      <c r="Z712" s="14">
        <v>0.25</v>
      </c>
      <c r="AA712" s="5">
        <f t="shared" si="71"/>
        <v>0.17300000000000001</v>
      </c>
      <c r="AB712" s="15" cm="1">
        <f t="array" ref="AB712">_xlfn.SWITCH(U712,"夏",122,"冬",90,"春",153,"秋",153,0)</f>
        <v>153</v>
      </c>
      <c r="AC712" s="16">
        <f t="shared" si="72"/>
        <v>26.469000000000001</v>
      </c>
      <c r="AD712" s="5">
        <f>IFERROR(AA712/D712,0)</f>
        <v>1.3781478330417716E-3</v>
      </c>
      <c r="AE712" s="15">
        <f t="shared" si="73"/>
        <v>0.41917808219178082</v>
      </c>
      <c r="AF712" s="5">
        <f>IFERROR(AD712*AE712*48,0)</f>
        <v>2.7729089550298E-2</v>
      </c>
    </row>
    <row r="713" spans="1:32" x14ac:dyDescent="0.15">
      <c r="A713" s="8">
        <v>45737</v>
      </c>
      <c r="B713" s="1" t="s">
        <v>32</v>
      </c>
      <c r="C713" s="1" t="s">
        <v>33</v>
      </c>
      <c r="D713" s="9">
        <v>125.5308</v>
      </c>
      <c r="E713" s="6">
        <v>3.15</v>
      </c>
      <c r="F713" s="10">
        <v>0.64583333333333304</v>
      </c>
      <c r="G713" s="1">
        <v>30.4</v>
      </c>
      <c r="H713" s="1">
        <v>34</v>
      </c>
      <c r="I713" s="1">
        <v>30.7</v>
      </c>
      <c r="J713" s="1">
        <v>0.11</v>
      </c>
      <c r="K713" s="1">
        <v>520</v>
      </c>
      <c r="L713" s="1">
        <v>1530</v>
      </c>
      <c r="M713" s="6">
        <f t="shared" si="70"/>
        <v>30.794884875965749</v>
      </c>
      <c r="N713" s="1">
        <v>0.7</v>
      </c>
      <c r="O713" s="11" cm="1">
        <f t="array" ref="O713">ROUND(_xlfn.SWITCH(C713,"建筑专教",IF(S713&gt;0.1,1.38,1.28),"阶梯教室",IF(S713&gt;0.1,1.15,1.05),"公共教室",IF(S713&gt;0.1,1.22,1.12),IF(S713&gt;0.1,1.2,1.1))+(MOD(ROW()*11,31)/31-0.5)*0.06,2)</f>
        <v>1.17</v>
      </c>
      <c r="P713" s="12">
        <f t="shared" si="77"/>
        <v>0.12</v>
      </c>
      <c r="Q713" s="13">
        <f t="shared" si="78"/>
        <v>1.535132501813484</v>
      </c>
      <c r="R713" s="1">
        <v>0</v>
      </c>
      <c r="S713" s="1">
        <v>0.159</v>
      </c>
      <c r="T713" s="1">
        <v>3.2000000000000001E-2</v>
      </c>
      <c r="U713" s="4" t="s">
        <v>34</v>
      </c>
      <c r="V713">
        <v>0.41</v>
      </c>
      <c r="W713">
        <v>0.3</v>
      </c>
      <c r="X713" s="14">
        <v>0.73</v>
      </c>
      <c r="Y713" s="14">
        <v>2.38</v>
      </c>
      <c r="Z713" s="14">
        <v>0.25</v>
      </c>
      <c r="AA713" s="5">
        <f t="shared" si="71"/>
        <v>0.191</v>
      </c>
      <c r="AB713" s="15" cm="1">
        <f t="array" ref="AB713">_xlfn.SWITCH(U713,"夏",122,"冬",90,"春",153,"秋",153,0)</f>
        <v>153</v>
      </c>
      <c r="AC713" s="16">
        <f t="shared" si="72"/>
        <v>29.222999999999999</v>
      </c>
      <c r="AD713" s="5">
        <f>IFERROR(AA713/D713,0)</f>
        <v>1.5215389370576782E-3</v>
      </c>
      <c r="AE713" s="15">
        <f t="shared" si="73"/>
        <v>0.41917808219178082</v>
      </c>
      <c r="AF713" s="5">
        <f>IFERROR(AD713*AE713*48,0)</f>
        <v>3.0614197133565994E-2</v>
      </c>
    </row>
    <row r="714" spans="1:32" x14ac:dyDescent="0.15">
      <c r="A714" s="8">
        <v>45737</v>
      </c>
      <c r="B714" s="1" t="s">
        <v>32</v>
      </c>
      <c r="C714" s="1" t="s">
        <v>33</v>
      </c>
      <c r="D714" s="9">
        <v>125.5308</v>
      </c>
      <c r="E714" s="6">
        <v>3.15</v>
      </c>
      <c r="F714" s="10">
        <v>0.66666666666666696</v>
      </c>
      <c r="G714" s="1">
        <v>31.2</v>
      </c>
      <c r="H714" s="1">
        <v>32</v>
      </c>
      <c r="I714" s="1">
        <v>31.5</v>
      </c>
      <c r="J714" s="1">
        <v>0.09</v>
      </c>
      <c r="K714" s="1">
        <v>485</v>
      </c>
      <c r="L714" s="1">
        <v>1600</v>
      </c>
      <c r="M714" s="6">
        <f t="shared" si="70"/>
        <v>31.58346531085931</v>
      </c>
      <c r="N714" s="1">
        <v>0.7</v>
      </c>
      <c r="O714" s="11" cm="1">
        <f t="array" ref="O714">ROUND(_xlfn.SWITCH(C714,"建筑专教",IF(S714&gt;0.1,1.38,1.28),"阶梯教室",IF(S714&gt;0.1,1.15,1.05),"公共教室",IF(S714&gt;0.1,1.22,1.12),IF(S714&gt;0.1,1.2,1.1))+(MOD(ROW()*11,31)/31-0.5)*0.06,2)</f>
        <v>1.19</v>
      </c>
      <c r="P714" s="12">
        <f t="shared" si="77"/>
        <v>0.08</v>
      </c>
      <c r="Q714" s="13">
        <f t="shared" si="78"/>
        <v>1.7274733763623735</v>
      </c>
      <c r="R714" s="1">
        <v>0</v>
      </c>
      <c r="S714" s="1">
        <v>0.157</v>
      </c>
      <c r="T714" s="1">
        <v>3.7999999999999999E-2</v>
      </c>
      <c r="U714" s="4" t="s">
        <v>34</v>
      </c>
      <c r="V714">
        <v>0.41</v>
      </c>
      <c r="W714">
        <v>0.3</v>
      </c>
      <c r="X714" s="14">
        <v>0.73</v>
      </c>
      <c r="Y714" s="14">
        <v>2.38</v>
      </c>
      <c r="Z714" s="14">
        <v>0.25</v>
      </c>
      <c r="AA714" s="5">
        <f t="shared" si="71"/>
        <v>0.19500000000000001</v>
      </c>
      <c r="AB714" s="15" cm="1">
        <f t="array" ref="AB714">_xlfn.SWITCH(U714,"夏",122,"冬",90,"春",153,"秋",153,0)</f>
        <v>153</v>
      </c>
      <c r="AC714" s="16">
        <f t="shared" si="72"/>
        <v>29.835000000000001</v>
      </c>
      <c r="AD714" s="5">
        <f>IFERROR(AA714/D714,0)</f>
        <v>1.5534036268389909E-3</v>
      </c>
      <c r="AE714" s="15">
        <f t="shared" si="73"/>
        <v>0.41917808219178082</v>
      </c>
      <c r="AF714" s="5">
        <f>IFERROR(AD714*AE714*48,0)</f>
        <v>3.1255332152069999E-2</v>
      </c>
    </row>
    <row r="715" spans="1:32" x14ac:dyDescent="0.15">
      <c r="A715" s="8">
        <v>45737</v>
      </c>
      <c r="B715" s="1" t="s">
        <v>32</v>
      </c>
      <c r="C715" s="1" t="s">
        <v>33</v>
      </c>
      <c r="D715" s="9">
        <v>125.5308</v>
      </c>
      <c r="E715" s="6">
        <v>3.15</v>
      </c>
      <c r="F715" s="10">
        <v>0.6875</v>
      </c>
      <c r="G715" s="1">
        <v>32</v>
      </c>
      <c r="H715" s="1">
        <v>30</v>
      </c>
      <c r="I715" s="1">
        <v>32.299999999999997</v>
      </c>
      <c r="J715" s="1">
        <v>7.0000000000000007E-2</v>
      </c>
      <c r="K715" s="1">
        <v>475</v>
      </c>
      <c r="L715" s="1">
        <v>1670</v>
      </c>
      <c r="M715" s="6">
        <f t="shared" si="70"/>
        <v>32.371224443607389</v>
      </c>
      <c r="N715" s="1">
        <v>0.7</v>
      </c>
      <c r="O715" s="11" cm="1">
        <f t="array" ref="O715">ROUND(_xlfn.SWITCH(C715,"建筑专教",IF(S715&gt;0.1,1.38,1.28),"阶梯教室",IF(S715&gt;0.1,1.15,1.05),"公共教室",IF(S715&gt;0.1,1.22,1.12),IF(S715&gt;0.1,1.2,1.1))+(MOD(ROW()*11,31)/31-0.5)*0.06,2)</f>
        <v>1.21</v>
      </c>
      <c r="P715" s="12">
        <f t="shared" si="77"/>
        <v>7.0000000000000007E-2</v>
      </c>
      <c r="Q715" s="13">
        <f t="shared" si="78"/>
        <v>1.9046767231681117</v>
      </c>
      <c r="R715" s="1">
        <v>0</v>
      </c>
      <c r="S715" s="1">
        <v>0.155</v>
      </c>
      <c r="T715" s="1">
        <v>5.0000000000000001E-3</v>
      </c>
      <c r="U715" s="4" t="s">
        <v>34</v>
      </c>
      <c r="V715">
        <v>0.41</v>
      </c>
      <c r="W715">
        <v>0.3</v>
      </c>
      <c r="X715" s="14">
        <v>0.73</v>
      </c>
      <c r="Y715" s="14">
        <v>2.38</v>
      </c>
      <c r="Z715" s="14">
        <v>0.25</v>
      </c>
      <c r="AA715" s="5">
        <f t="shared" si="71"/>
        <v>0.16</v>
      </c>
      <c r="AB715" s="15" cm="1">
        <f t="array" ref="AB715">_xlfn.SWITCH(U715,"夏",122,"冬",90,"春",153,"秋",153,0)</f>
        <v>153</v>
      </c>
      <c r="AC715" s="16">
        <f t="shared" si="72"/>
        <v>24.48</v>
      </c>
      <c r="AD715" s="5">
        <f>IFERROR(AA715/D715,0)</f>
        <v>1.2745875912525055E-3</v>
      </c>
      <c r="AE715" s="15">
        <f t="shared" si="73"/>
        <v>0.41917808219178082</v>
      </c>
      <c r="AF715" s="5">
        <f>IFERROR(AD715*AE715*48,0)</f>
        <v>2.5645400740160001E-2</v>
      </c>
    </row>
    <row r="716" spans="1:32" x14ac:dyDescent="0.15">
      <c r="A716" s="8">
        <v>45737</v>
      </c>
      <c r="B716" s="1" t="s">
        <v>32</v>
      </c>
      <c r="C716" s="1" t="s">
        <v>33</v>
      </c>
      <c r="D716" s="9">
        <v>125.5308</v>
      </c>
      <c r="E716" s="6">
        <v>3.15</v>
      </c>
      <c r="F716" s="10">
        <v>0.70833333333333304</v>
      </c>
      <c r="G716" s="1">
        <v>32.799999999999997</v>
      </c>
      <c r="H716" s="1">
        <v>28</v>
      </c>
      <c r="I716" s="1">
        <v>33.1</v>
      </c>
      <c r="J716" s="1">
        <v>0.05</v>
      </c>
      <c r="K716" s="1">
        <v>465</v>
      </c>
      <c r="L716" s="1">
        <v>1740</v>
      </c>
      <c r="M716" s="6">
        <f t="shared" si="70"/>
        <v>33.157752846197582</v>
      </c>
      <c r="N716" s="1">
        <v>0.7</v>
      </c>
      <c r="O716" s="11" cm="1">
        <f t="array" ref="O716">ROUND(_xlfn.SWITCH(C716,"建筑专教",IF(S716&gt;0.1,1.38,1.28),"阶梯教室",IF(S716&gt;0.1,1.15,1.05),"公共教室",IF(S716&gt;0.1,1.22,1.12),IF(S716&gt;0.1,1.2,1.1))+(MOD(ROW()*11,31)/31-0.5)*0.06,2)</f>
        <v>1.17</v>
      </c>
      <c r="P716" s="12">
        <f t="shared" si="77"/>
        <v>0.06</v>
      </c>
      <c r="Q716" s="13">
        <f t="shared" si="78"/>
        <v>2.0760250137562029</v>
      </c>
      <c r="R716" s="1">
        <v>0</v>
      </c>
      <c r="S716" s="1">
        <v>0.153</v>
      </c>
      <c r="T716" s="1">
        <v>3.0000000000000001E-3</v>
      </c>
      <c r="U716" s="4" t="s">
        <v>34</v>
      </c>
      <c r="V716">
        <v>0.41</v>
      </c>
      <c r="W716">
        <v>0.3</v>
      </c>
      <c r="X716" s="14">
        <v>0.73</v>
      </c>
      <c r="Y716" s="14">
        <v>2.38</v>
      </c>
      <c r="Z716" s="14">
        <v>0.25</v>
      </c>
      <c r="AA716" s="5">
        <f t="shared" si="71"/>
        <v>0.156</v>
      </c>
      <c r="AB716" s="15" cm="1">
        <f t="array" ref="AB716">_xlfn.SWITCH(U716,"夏",122,"冬",90,"春",153,"秋",153,0)</f>
        <v>153</v>
      </c>
      <c r="AC716" s="16">
        <f t="shared" si="72"/>
        <v>23.867999999999999</v>
      </c>
      <c r="AD716" s="5">
        <f>IFERROR(AA716/D716,0)</f>
        <v>1.2427229014711928E-3</v>
      </c>
      <c r="AE716" s="15">
        <f t="shared" si="73"/>
        <v>0.41917808219178082</v>
      </c>
      <c r="AF716" s="5">
        <f>IFERROR(AD716*AE716*48,0)</f>
        <v>2.5004265721655997E-2</v>
      </c>
    </row>
    <row r="717" spans="1:32" x14ac:dyDescent="0.15">
      <c r="A717" s="8">
        <v>45737</v>
      </c>
      <c r="B717" s="1" t="s">
        <v>32</v>
      </c>
      <c r="C717" s="1" t="s">
        <v>33</v>
      </c>
      <c r="D717" s="9">
        <v>125.5308</v>
      </c>
      <c r="E717" s="6">
        <v>3.15</v>
      </c>
      <c r="F717" s="10">
        <v>0.72916666666666696</v>
      </c>
      <c r="G717" s="1">
        <v>32.4</v>
      </c>
      <c r="H717" s="1">
        <v>30</v>
      </c>
      <c r="I717" s="1">
        <v>32.700000000000003</v>
      </c>
      <c r="J717" s="1">
        <v>7.0000000000000007E-2</v>
      </c>
      <c r="K717" s="1">
        <v>455</v>
      </c>
      <c r="L717" s="1">
        <v>1810</v>
      </c>
      <c r="M717" s="6">
        <f t="shared" si="70"/>
        <v>32.770945489899248</v>
      </c>
      <c r="N717" s="1">
        <v>0.7</v>
      </c>
      <c r="O717" s="11" cm="1">
        <f t="array" ref="O717">ROUND(_xlfn.SWITCH(C717,"建筑专教",IF(S717&gt;0.1,1.38,1.28),"阶梯教室",IF(S717&gt;0.1,1.15,1.05),"公共教室",IF(S717&gt;0.1,1.22,1.12),IF(S717&gt;0.1,1.2,1.1))+(MOD(ROW()*11,31)/31-0.5)*0.06,2)</f>
        <v>1.2</v>
      </c>
      <c r="P717" s="12">
        <f t="shared" si="77"/>
        <v>0.05</v>
      </c>
      <c r="Q717" s="13">
        <f t="shared" si="78"/>
        <v>1.9897010892445284</v>
      </c>
      <c r="R717" s="1">
        <v>0</v>
      </c>
      <c r="S717" s="1">
        <v>0.151</v>
      </c>
      <c r="T717" s="1">
        <v>5.0000000000000001E-3</v>
      </c>
      <c r="U717" s="4" t="s">
        <v>34</v>
      </c>
      <c r="V717">
        <v>0.41</v>
      </c>
      <c r="W717">
        <v>0.3</v>
      </c>
      <c r="X717" s="14">
        <v>0.73</v>
      </c>
      <c r="Y717" s="14">
        <v>2.38</v>
      </c>
      <c r="Z717" s="14">
        <v>0.25</v>
      </c>
      <c r="AA717" s="5">
        <f t="shared" si="71"/>
        <v>0.156</v>
      </c>
      <c r="AB717" s="15" cm="1">
        <f t="array" ref="AB717">_xlfn.SWITCH(U717,"夏",122,"冬",90,"春",153,"秋",153,0)</f>
        <v>153</v>
      </c>
      <c r="AC717" s="16">
        <f t="shared" si="72"/>
        <v>23.867999999999999</v>
      </c>
      <c r="AD717" s="5">
        <f>IFERROR(AA717/D717,0)</f>
        <v>1.2427229014711928E-3</v>
      </c>
      <c r="AE717" s="15">
        <f t="shared" si="73"/>
        <v>0.41917808219178082</v>
      </c>
      <c r="AF717" s="5">
        <f>IFERROR(AD717*AE717*48,0)</f>
        <v>2.5004265721655997E-2</v>
      </c>
    </row>
    <row r="718" spans="1:32" x14ac:dyDescent="0.15">
      <c r="A718" s="8">
        <v>45737</v>
      </c>
      <c r="B718" s="1" t="s">
        <v>32</v>
      </c>
      <c r="C718" s="1" t="s">
        <v>33</v>
      </c>
      <c r="D718" s="9">
        <v>125.5308</v>
      </c>
      <c r="E718" s="6">
        <v>3.15</v>
      </c>
      <c r="F718" s="10">
        <v>0.75</v>
      </c>
      <c r="G718" s="1">
        <v>32</v>
      </c>
      <c r="H718" s="1">
        <v>32</v>
      </c>
      <c r="I718" s="1">
        <v>32.299999999999997</v>
      </c>
      <c r="J718" s="1">
        <v>0.09</v>
      </c>
      <c r="K718" s="1">
        <v>445</v>
      </c>
      <c r="L718" s="1">
        <v>1880</v>
      </c>
      <c r="M718" s="6">
        <f t="shared" si="70"/>
        <v>32.382811573320566</v>
      </c>
      <c r="N718" s="1">
        <v>0.7</v>
      </c>
      <c r="O718" s="11" cm="1">
        <f t="array" ref="O718">ROUND(_xlfn.SWITCH(C718,"建筑专教",IF(S718&gt;0.1,1.38,1.28),"阶梯教室",IF(S718&gt;0.1,1.15,1.05),"公共教室",IF(S718&gt;0.1,1.22,1.12),IF(S718&gt;0.1,1.2,1.1))+(MOD(ROW()*11,31)/31-0.5)*0.06,2)</f>
        <v>1.22</v>
      </c>
      <c r="P718" s="12">
        <f t="shared" si="77"/>
        <v>0.04</v>
      </c>
      <c r="Q718" s="13">
        <f t="shared" si="78"/>
        <v>1.9061091104852219</v>
      </c>
      <c r="R718" s="1">
        <v>0</v>
      </c>
      <c r="S718" s="1">
        <v>0.14899999999999999</v>
      </c>
      <c r="T718" s="1">
        <v>2.5000000000000001E-2</v>
      </c>
      <c r="U718" s="4" t="s">
        <v>34</v>
      </c>
      <c r="V718">
        <v>0.41</v>
      </c>
      <c r="W718">
        <v>0.3</v>
      </c>
      <c r="X718" s="14">
        <v>0.73</v>
      </c>
      <c r="Y718" s="14">
        <v>2.38</v>
      </c>
      <c r="Z718" s="14">
        <v>0.25</v>
      </c>
      <c r="AA718" s="5">
        <f t="shared" si="71"/>
        <v>0.17399999999999999</v>
      </c>
      <c r="AB718" s="15" cm="1">
        <f t="array" ref="AB718">_xlfn.SWITCH(U718,"夏",122,"冬",90,"春",153,"秋",153,0)</f>
        <v>153</v>
      </c>
      <c r="AC718" s="16">
        <f t="shared" si="72"/>
        <v>26.622</v>
      </c>
      <c r="AD718" s="5">
        <f>IFERROR(AA718/D718,0)</f>
        <v>1.3861140054870994E-3</v>
      </c>
      <c r="AE718" s="15">
        <f t="shared" si="73"/>
        <v>0.41917808219178082</v>
      </c>
      <c r="AF718" s="5">
        <f>IFERROR(AD718*AE718*48,0)</f>
        <v>2.7889373304923994E-2</v>
      </c>
    </row>
    <row r="719" spans="1:32" x14ac:dyDescent="0.15">
      <c r="A719" s="8">
        <v>45737</v>
      </c>
      <c r="B719" s="1" t="s">
        <v>32</v>
      </c>
      <c r="C719" s="1" t="s">
        <v>33</v>
      </c>
      <c r="D719" s="9">
        <v>125.5308</v>
      </c>
      <c r="E719" s="6">
        <v>3.15</v>
      </c>
      <c r="F719" s="10">
        <v>0.77083333333333304</v>
      </c>
      <c r="G719" s="1">
        <v>31.6</v>
      </c>
      <c r="H719" s="1">
        <v>34</v>
      </c>
      <c r="I719" s="1">
        <v>31.9</v>
      </c>
      <c r="J719" s="1">
        <v>0.11</v>
      </c>
      <c r="K719" s="1">
        <v>435</v>
      </c>
      <c r="L719" s="1">
        <v>1950</v>
      </c>
      <c r="M719" s="6">
        <f t="shared" si="70"/>
        <v>31.993770192765396</v>
      </c>
      <c r="N719" s="1">
        <v>0.7</v>
      </c>
      <c r="O719" s="11" cm="1">
        <f t="array" ref="O719">ROUND(_xlfn.SWITCH(C719,"建筑专教",IF(S719&gt;0.1,1.38,1.28),"阶梯教室",IF(S719&gt;0.1,1.15,1.05),"公共教室",IF(S719&gt;0.1,1.22,1.12),IF(S719&gt;0.1,1.2,1.1))+(MOD(ROW()*11,31)/31-0.5)*0.06,2)</f>
        <v>1.18</v>
      </c>
      <c r="P719" s="12">
        <f t="shared" si="77"/>
        <v>0.03</v>
      </c>
      <c r="Q719" s="13">
        <f t="shared" si="78"/>
        <v>1.8182050997315986</v>
      </c>
      <c r="R719" s="1">
        <v>0</v>
      </c>
      <c r="S719" s="1">
        <v>0.14699999999999999</v>
      </c>
      <c r="T719" s="1">
        <v>3.2000000000000001E-2</v>
      </c>
      <c r="U719" s="4" t="s">
        <v>34</v>
      </c>
      <c r="V719">
        <v>0.41</v>
      </c>
      <c r="W719">
        <v>0.3</v>
      </c>
      <c r="X719" s="14">
        <v>0.73</v>
      </c>
      <c r="Y719" s="14">
        <v>2.38</v>
      </c>
      <c r="Z719" s="14">
        <v>0.25</v>
      </c>
      <c r="AA719" s="5">
        <f t="shared" si="71"/>
        <v>0.17899999999999999</v>
      </c>
      <c r="AB719" s="15" cm="1">
        <f t="array" ref="AB719">_xlfn.SWITCH(U719,"夏",122,"冬",90,"春",153,"秋",153,0)</f>
        <v>153</v>
      </c>
      <c r="AC719" s="16">
        <f t="shared" si="72"/>
        <v>27.387</v>
      </c>
      <c r="AD719" s="5">
        <f>IFERROR(AA719/D719,0)</f>
        <v>1.4259448677137402E-3</v>
      </c>
      <c r="AE719" s="15">
        <f t="shared" si="73"/>
        <v>0.41917808219178082</v>
      </c>
      <c r="AF719" s="5">
        <f>IFERROR(AD719*AE719*48,0)</f>
        <v>2.8690792078053994E-2</v>
      </c>
    </row>
    <row r="720" spans="1:32" x14ac:dyDescent="0.15">
      <c r="A720" s="8">
        <v>45737</v>
      </c>
      <c r="B720" s="1" t="s">
        <v>32</v>
      </c>
      <c r="C720" s="1" t="s">
        <v>33</v>
      </c>
      <c r="D720" s="9">
        <v>125.5308</v>
      </c>
      <c r="E720" s="6">
        <v>3.15</v>
      </c>
      <c r="F720" s="10">
        <v>0.79166666666666696</v>
      </c>
      <c r="G720" s="1">
        <v>31.2</v>
      </c>
      <c r="H720" s="1">
        <v>36</v>
      </c>
      <c r="I720" s="1">
        <v>31.5</v>
      </c>
      <c r="J720" s="1">
        <v>0.13</v>
      </c>
      <c r="K720" s="1">
        <v>425</v>
      </c>
      <c r="L720" s="1">
        <v>2020</v>
      </c>
      <c r="M720" s="6">
        <f t="shared" si="70"/>
        <v>31.604059679911813</v>
      </c>
      <c r="N720" s="1">
        <v>0.7</v>
      </c>
      <c r="O720" s="11" cm="1">
        <f t="array" ref="O720">ROUND(_xlfn.SWITCH(C720,"建筑专教",IF(S720&gt;0.1,1.38,1.28),"阶梯教室",IF(S720&gt;0.1,1.15,1.05),"公共教室",IF(S720&gt;0.1,1.22,1.12),IF(S720&gt;0.1,1.2,1.1))+(MOD(ROW()*11,31)/31-0.5)*0.06,2)</f>
        <v>1.2</v>
      </c>
      <c r="P720" s="12">
        <f t="shared" si="77"/>
        <v>0.02</v>
      </c>
      <c r="Q720" s="13">
        <f t="shared" si="78"/>
        <v>1.7318369333295767</v>
      </c>
      <c r="R720" s="1">
        <v>0</v>
      </c>
      <c r="S720" s="1">
        <v>0.14499999999999999</v>
      </c>
      <c r="T720" s="1">
        <v>3.2000000000000001E-2</v>
      </c>
      <c r="U720" s="4" t="s">
        <v>34</v>
      </c>
      <c r="V720">
        <v>0.41</v>
      </c>
      <c r="W720">
        <v>0.3</v>
      </c>
      <c r="X720" s="14">
        <v>0.73</v>
      </c>
      <c r="Y720" s="14">
        <v>2.38</v>
      </c>
      <c r="Z720" s="14">
        <v>0.25</v>
      </c>
      <c r="AA720" s="5">
        <f t="shared" si="71"/>
        <v>0.17699999999999999</v>
      </c>
      <c r="AB720" s="15" cm="1">
        <f t="array" ref="AB720">_xlfn.SWITCH(U720,"夏",122,"冬",90,"春",153,"秋",153,0)</f>
        <v>153</v>
      </c>
      <c r="AC720" s="16">
        <f t="shared" si="72"/>
        <v>27.081</v>
      </c>
      <c r="AD720" s="5">
        <f>IFERROR(AA720/D720,0)</f>
        <v>1.4100125228230841E-3</v>
      </c>
      <c r="AE720" s="15">
        <f t="shared" si="73"/>
        <v>0.41917808219178082</v>
      </c>
      <c r="AF720" s="5">
        <f>IFERROR(AD720*AE720*48,0)</f>
        <v>2.8370224568801998E-2</v>
      </c>
    </row>
    <row r="721" spans="1:32" x14ac:dyDescent="0.15">
      <c r="A721" s="8">
        <v>45737</v>
      </c>
      <c r="B721" s="1" t="s">
        <v>32</v>
      </c>
      <c r="C721" s="1" t="s">
        <v>33</v>
      </c>
      <c r="D721" s="9">
        <v>125.5308</v>
      </c>
      <c r="E721" s="6">
        <v>3.15</v>
      </c>
      <c r="F721" s="10">
        <v>0.8125</v>
      </c>
      <c r="G721" s="1">
        <v>30.8</v>
      </c>
      <c r="H721" s="1">
        <v>38</v>
      </c>
      <c r="I721" s="1">
        <v>31.1</v>
      </c>
      <c r="J721" s="1">
        <v>0.15</v>
      </c>
      <c r="K721" s="1">
        <v>415</v>
      </c>
      <c r="L721" s="1">
        <v>2090</v>
      </c>
      <c r="M721" s="6">
        <f t="shared" si="70"/>
        <v>31.21383132803453</v>
      </c>
      <c r="N721" s="1">
        <v>0.7</v>
      </c>
      <c r="O721" s="11" cm="1">
        <f t="array" ref="O721">ROUND(_xlfn.SWITCH(C721,"建筑专教",IF(S721&gt;0.1,1.38,1.28),"阶梯教室",IF(S721&gt;0.1,1.15,1.05),"公共教室",IF(S721&gt;0.1,1.22,1.12),IF(S721&gt;0.1,1.2,1.1))+(MOD(ROW()*11,31)/31-0.5)*0.06,2)</f>
        <v>1.22</v>
      </c>
      <c r="P721" s="12">
        <f t="shared" si="77"/>
        <v>0.01</v>
      </c>
      <c r="Q721" s="13">
        <f t="shared" si="78"/>
        <v>1.6472040854213745</v>
      </c>
      <c r="R721" s="1">
        <v>0</v>
      </c>
      <c r="S721" s="1">
        <v>0.14299999999999999</v>
      </c>
      <c r="T721" s="1">
        <v>2.1999999999999999E-2</v>
      </c>
      <c r="U721" s="4" t="s">
        <v>34</v>
      </c>
      <c r="V721">
        <v>0.41</v>
      </c>
      <c r="W721">
        <v>0.3</v>
      </c>
      <c r="X721" s="14">
        <v>0.73</v>
      </c>
      <c r="Y721" s="14">
        <v>2.38</v>
      </c>
      <c r="Z721" s="14">
        <v>0.25</v>
      </c>
      <c r="AA721" s="5">
        <f t="shared" si="71"/>
        <v>0.16499999999999998</v>
      </c>
      <c r="AB721" s="15" cm="1">
        <f t="array" ref="AB721">_xlfn.SWITCH(U721,"夏",122,"冬",90,"春",153,"秋",153,0)</f>
        <v>153</v>
      </c>
      <c r="AC721" s="16">
        <f t="shared" si="72"/>
        <v>25.244999999999997</v>
      </c>
      <c r="AD721" s="5">
        <f>IFERROR(AA721/D721,0)</f>
        <v>1.3144184534791461E-3</v>
      </c>
      <c r="AE721" s="15">
        <f t="shared" si="73"/>
        <v>0.41917808219178082</v>
      </c>
      <c r="AF721" s="5">
        <f>IFERROR(AD721*AE721*48,0)</f>
        <v>2.6446819513289997E-2</v>
      </c>
    </row>
    <row r="722" spans="1:32" x14ac:dyDescent="0.15">
      <c r="A722" s="8">
        <v>45737</v>
      </c>
      <c r="B722" s="1" t="s">
        <v>32</v>
      </c>
      <c r="C722" s="1" t="s">
        <v>33</v>
      </c>
      <c r="D722" s="9">
        <v>125.5308</v>
      </c>
      <c r="E722" s="6">
        <v>3.15</v>
      </c>
      <c r="F722" s="10">
        <v>0.83333333333333304</v>
      </c>
      <c r="G722" s="1">
        <v>30.4</v>
      </c>
      <c r="H722" s="1">
        <v>40</v>
      </c>
      <c r="I722" s="1">
        <v>30.7</v>
      </c>
      <c r="J722" s="1">
        <v>0.17</v>
      </c>
      <c r="K722" s="1">
        <v>405</v>
      </c>
      <c r="L722" s="1">
        <v>2160</v>
      </c>
      <c r="M722" s="6">
        <f t="shared" si="70"/>
        <v>30.823188469017566</v>
      </c>
      <c r="N722" s="1">
        <v>0.7</v>
      </c>
      <c r="O722" s="11" cm="1">
        <f t="array" ref="O722">ROUND(_xlfn.SWITCH(C722,"建筑专教",IF(S722&gt;0.1,1.38,1.28),"阶梯教室",IF(S722&gt;0.1,1.15,1.05),"公共教室",IF(S722&gt;0.1,1.22,1.12),IF(S722&gt;0.1,1.2,1.1))+(MOD(ROW()*11,31)/31-0.5)*0.06,2)</f>
        <v>1.18</v>
      </c>
      <c r="P722" s="12">
        <f t="shared" si="77"/>
        <v>0</v>
      </c>
      <c r="Q722" s="13">
        <f t="shared" si="78"/>
        <v>1.5425295113933331</v>
      </c>
      <c r="R722" s="1">
        <v>0</v>
      </c>
      <c r="S722" s="1">
        <v>0.14099999999999999</v>
      </c>
      <c r="T722" s="1">
        <v>0.01</v>
      </c>
      <c r="U722" s="4" t="s">
        <v>34</v>
      </c>
      <c r="V722">
        <v>0.41</v>
      </c>
      <c r="W722">
        <v>0.3</v>
      </c>
      <c r="X722" s="14">
        <v>0.73</v>
      </c>
      <c r="Y722" s="14">
        <v>2.38</v>
      </c>
      <c r="Z722" s="14">
        <v>0.25</v>
      </c>
      <c r="AA722" s="5">
        <f t="shared" si="71"/>
        <v>0.151</v>
      </c>
      <c r="AB722" s="15" cm="1">
        <f t="array" ref="AB722">_xlfn.SWITCH(U722,"夏",122,"冬",90,"春",153,"秋",153,0)</f>
        <v>153</v>
      </c>
      <c r="AC722" s="16">
        <f t="shared" si="72"/>
        <v>23.102999999999998</v>
      </c>
      <c r="AD722" s="5">
        <f>IFERROR(AA722/D722,0)</f>
        <v>1.2028920392445519E-3</v>
      </c>
      <c r="AE722" s="15">
        <f t="shared" si="73"/>
        <v>0.41917808219178082</v>
      </c>
      <c r="AF722" s="5">
        <f>IFERROR(AD722*AE722*48,0)</f>
        <v>2.4202846948525997E-2</v>
      </c>
    </row>
    <row r="723" spans="1:32" x14ac:dyDescent="0.15">
      <c r="A723" s="8">
        <v>45737</v>
      </c>
      <c r="B723" s="1" t="s">
        <v>32</v>
      </c>
      <c r="C723" s="1" t="s">
        <v>33</v>
      </c>
      <c r="D723" s="9">
        <v>125.5308</v>
      </c>
      <c r="E723" s="6">
        <v>3.15</v>
      </c>
      <c r="F723" s="10">
        <v>0.85416666666666696</v>
      </c>
      <c r="G723" s="1">
        <v>30</v>
      </c>
      <c r="H723" s="1">
        <v>42</v>
      </c>
      <c r="I723" s="1">
        <v>30.3</v>
      </c>
      <c r="J723" s="1">
        <v>0.19</v>
      </c>
      <c r="K723" s="1">
        <v>395</v>
      </c>
      <c r="L723" s="1">
        <v>232</v>
      </c>
      <c r="M723" s="6">
        <f t="shared" si="70"/>
        <v>30.432205480161883</v>
      </c>
      <c r="N723" s="1">
        <v>0.7</v>
      </c>
      <c r="O723" s="11" cm="1">
        <f t="array" ref="O723">ROUND(_xlfn.SWITCH(C723,"建筑专教",IF(S723&gt;0.1,1.38,1.28),"阶梯教室",IF(S723&gt;0.1,1.15,1.05),"公共教室",IF(S723&gt;0.1,1.22,1.12),IF(S723&gt;0.1,1.2,1.1))+(MOD(ROW()*11,31)/31-0.5)*0.06,2)</f>
        <v>1.2</v>
      </c>
      <c r="P723" s="12">
        <f t="shared" si="77"/>
        <v>0</v>
      </c>
      <c r="Q723" s="13">
        <f t="shared" si="78"/>
        <v>1.4566224270974826</v>
      </c>
      <c r="R723" s="1">
        <v>0</v>
      </c>
      <c r="S723" s="1">
        <v>0.13900000000000001</v>
      </c>
      <c r="T723" s="1">
        <v>0.03</v>
      </c>
      <c r="U723" s="4" t="s">
        <v>34</v>
      </c>
      <c r="V723">
        <v>0.41</v>
      </c>
      <c r="W723">
        <v>0.3</v>
      </c>
      <c r="X723" s="14">
        <v>0.73</v>
      </c>
      <c r="Y723" s="14">
        <v>2.38</v>
      </c>
      <c r="Z723" s="14">
        <v>0.25</v>
      </c>
      <c r="AA723" s="5">
        <f t="shared" si="71"/>
        <v>0.16900000000000001</v>
      </c>
      <c r="AB723" s="15" cm="1">
        <f t="array" ref="AB723">_xlfn.SWITCH(U723,"夏",122,"冬",90,"春",153,"秋",153,0)</f>
        <v>153</v>
      </c>
      <c r="AC723" s="16">
        <f t="shared" si="72"/>
        <v>25.857000000000003</v>
      </c>
      <c r="AD723" s="5">
        <f>IFERROR(AA723/D723,0)</f>
        <v>1.3462831432604588E-3</v>
      </c>
      <c r="AE723" s="15">
        <f t="shared" si="73"/>
        <v>0.41917808219178082</v>
      </c>
      <c r="AF723" s="5">
        <f>IFERROR(AD723*AE723*48,0)</f>
        <v>2.7087954531793999E-2</v>
      </c>
    </row>
    <row r="724" spans="1:32" x14ac:dyDescent="0.15">
      <c r="A724" s="8">
        <v>45737</v>
      </c>
      <c r="B724" s="1" t="s">
        <v>32</v>
      </c>
      <c r="C724" s="1" t="s">
        <v>33</v>
      </c>
      <c r="D724" s="9">
        <v>125.5308</v>
      </c>
      <c r="E724" s="6">
        <v>3.15</v>
      </c>
      <c r="F724" s="10">
        <v>0.875</v>
      </c>
      <c r="G724" s="1">
        <v>29.6</v>
      </c>
      <c r="H724" s="1">
        <v>44</v>
      </c>
      <c r="I724" s="1">
        <v>29.9</v>
      </c>
      <c r="J724" s="1">
        <v>0.21</v>
      </c>
      <c r="K724" s="1">
        <v>385</v>
      </c>
      <c r="L724" s="1">
        <v>298</v>
      </c>
      <c r="M724" s="6">
        <f t="shared" si="70"/>
        <v>30.040938060155383</v>
      </c>
      <c r="N724" s="1">
        <v>0.7</v>
      </c>
      <c r="O724" s="11" cm="1">
        <f t="array" ref="O724">ROUND(_xlfn.SWITCH(C724,"建筑专教",IF(S724&gt;0.1,1.38,1.28),"阶梯教室",IF(S724&gt;0.1,1.15,1.05),"公共教室",IF(S724&gt;0.1,1.22,1.12),IF(S724&gt;0.1,1.2,1.1))+(MOD(ROW()*11,31)/31-0.5)*0.06,2)</f>
        <v>1.22</v>
      </c>
      <c r="P724" s="12">
        <f t="shared" si="77"/>
        <v>0</v>
      </c>
      <c r="Q724" s="13">
        <f t="shared" si="78"/>
        <v>1.1342849384475795</v>
      </c>
      <c r="R724" s="1">
        <v>0</v>
      </c>
      <c r="S724" s="1">
        <v>0.13700000000000001</v>
      </c>
      <c r="T724" s="1">
        <v>0.03</v>
      </c>
      <c r="U724" s="4" t="s">
        <v>34</v>
      </c>
      <c r="V724">
        <v>0.41</v>
      </c>
      <c r="W724">
        <v>0.3</v>
      </c>
      <c r="X724" s="14">
        <v>0.73</v>
      </c>
      <c r="Y724" s="14">
        <v>2.38</v>
      </c>
      <c r="Z724" s="14">
        <v>0.25</v>
      </c>
      <c r="AA724" s="5">
        <f t="shared" si="71"/>
        <v>0.16700000000000001</v>
      </c>
      <c r="AB724" s="15" cm="1">
        <f t="array" ref="AB724">_xlfn.SWITCH(U724,"夏",122,"冬",90,"春",153,"秋",153,0)</f>
        <v>153</v>
      </c>
      <c r="AC724" s="16">
        <f t="shared" si="72"/>
        <v>25.551000000000002</v>
      </c>
      <c r="AD724" s="5">
        <f>IFERROR(AA724/D724,0)</f>
        <v>1.3303507983698025E-3</v>
      </c>
      <c r="AE724" s="15">
        <f t="shared" si="73"/>
        <v>0.41917808219178082</v>
      </c>
      <c r="AF724" s="5">
        <f>IFERROR(AD724*AE724*48,0)</f>
        <v>2.6767387022541996E-2</v>
      </c>
    </row>
    <row r="725" spans="1:32" x14ac:dyDescent="0.15">
      <c r="A725" s="8">
        <v>45737</v>
      </c>
      <c r="B725" s="1" t="s">
        <v>32</v>
      </c>
      <c r="C725" s="1" t="s">
        <v>33</v>
      </c>
      <c r="D725" s="9">
        <v>125.5308</v>
      </c>
      <c r="E725" s="6">
        <v>3.15</v>
      </c>
      <c r="F725" s="10">
        <v>0.89583333333333304</v>
      </c>
      <c r="G725" s="1">
        <v>29.2</v>
      </c>
      <c r="H725" s="1">
        <v>46</v>
      </c>
      <c r="I725" s="1">
        <v>29.5</v>
      </c>
      <c r="J725" s="1">
        <v>0.23</v>
      </c>
      <c r="K725" s="1">
        <v>375</v>
      </c>
      <c r="L725" s="1">
        <v>365</v>
      </c>
      <c r="M725" s="6">
        <f t="shared" si="70"/>
        <v>29.649429233554827</v>
      </c>
      <c r="N725" s="1">
        <v>0.7</v>
      </c>
      <c r="O725" s="11" cm="1">
        <f t="array" ref="O725">ROUND(_xlfn.SWITCH(C725,"建筑专教",IF(S725&gt;0.1,1.38,1.28),"阶梯教室",IF(S725&gt;0.1,1.15,1.05),"公共教室",IF(S725&gt;0.1,1.22,1.12),IF(S725&gt;0.1,1.2,1.1))+(MOD(ROW()*11,31)/31-0.5)*0.06,2)</f>
        <v>1.19</v>
      </c>
      <c r="P725" s="12">
        <f t="shared" si="77"/>
        <v>0</v>
      </c>
      <c r="Q725" s="13">
        <f t="shared" si="78"/>
        <v>0.96332916373587929</v>
      </c>
      <c r="R725" s="1">
        <v>0</v>
      </c>
      <c r="S725" s="1">
        <v>0.13500000000000001</v>
      </c>
      <c r="T725" s="1">
        <v>2.8000000000000001E-2</v>
      </c>
      <c r="U725" s="4" t="s">
        <v>34</v>
      </c>
      <c r="V725">
        <v>0.41</v>
      </c>
      <c r="W725">
        <v>0.3</v>
      </c>
      <c r="X725" s="14">
        <v>0.73</v>
      </c>
      <c r="Y725" s="14">
        <v>2.38</v>
      </c>
      <c r="Z725" s="14">
        <v>0.25</v>
      </c>
      <c r="AA725" s="5">
        <f t="shared" si="71"/>
        <v>0.16300000000000001</v>
      </c>
      <c r="AB725" s="15" cm="1">
        <f t="array" ref="AB725">_xlfn.SWITCH(U725,"夏",122,"冬",90,"春",153,"秋",153,0)</f>
        <v>153</v>
      </c>
      <c r="AC725" s="16">
        <f t="shared" si="72"/>
        <v>24.939</v>
      </c>
      <c r="AD725" s="5">
        <f>IFERROR(AA725/D725,0)</f>
        <v>1.2984861085884899E-3</v>
      </c>
      <c r="AE725" s="15">
        <f t="shared" si="73"/>
        <v>0.41917808219178082</v>
      </c>
      <c r="AF725" s="5">
        <f>IFERROR(AD725*AE725*48,0)</f>
        <v>2.6126252004038002E-2</v>
      </c>
    </row>
    <row r="726" spans="1:32" x14ac:dyDescent="0.15">
      <c r="A726" s="8">
        <v>45737</v>
      </c>
      <c r="B726" s="1" t="s">
        <v>32</v>
      </c>
      <c r="C726" s="1" t="s">
        <v>33</v>
      </c>
      <c r="D726" s="9">
        <v>125.5308</v>
      </c>
      <c r="E726" s="6">
        <v>3.15</v>
      </c>
      <c r="F726" s="10">
        <v>0.91666666666666696</v>
      </c>
      <c r="G726" s="1">
        <v>28.8</v>
      </c>
      <c r="H726" s="1">
        <v>48</v>
      </c>
      <c r="I726" s="1">
        <v>29.1</v>
      </c>
      <c r="J726" s="1">
        <v>0.25</v>
      </c>
      <c r="K726" s="1">
        <v>365</v>
      </c>
      <c r="L726" s="1">
        <v>675</v>
      </c>
      <c r="M726" s="6">
        <f t="shared" si="70"/>
        <v>29.25771307530772</v>
      </c>
      <c r="N726" s="1">
        <v>0.7</v>
      </c>
      <c r="O726" s="11" cm="1">
        <f t="array" ref="O726">ROUND(_xlfn.SWITCH(C726,"建筑专教",IF(S726&gt;0.1,1.38,1.28),"阶梯教室",IF(S726&gt;0.1,1.15,1.05),"公共教室",IF(S726&gt;0.1,1.22,1.12),IF(S726&gt;0.1,1.2,1.1))+(MOD(ROW()*11,31)/31-0.5)*0.06,2)</f>
        <v>1.21</v>
      </c>
      <c r="P726" s="12">
        <f t="shared" si="77"/>
        <v>0</v>
      </c>
      <c r="Q726" s="13">
        <f t="shared" si="78"/>
        <v>0.83601725619857636</v>
      </c>
      <c r="R726" s="1">
        <v>0</v>
      </c>
      <c r="S726" s="1">
        <v>0.13300000000000001</v>
      </c>
      <c r="T726" s="1">
        <v>3.5000000000000003E-2</v>
      </c>
      <c r="U726" s="4" t="s">
        <v>34</v>
      </c>
      <c r="V726">
        <v>0.41</v>
      </c>
      <c r="W726">
        <v>0.3</v>
      </c>
      <c r="X726" s="14">
        <v>0.73</v>
      </c>
      <c r="Y726" s="14">
        <v>2.38</v>
      </c>
      <c r="Z726" s="14">
        <v>0.25</v>
      </c>
      <c r="AA726" s="5">
        <f t="shared" si="71"/>
        <v>0.16800000000000001</v>
      </c>
      <c r="AB726" s="15" cm="1">
        <f t="array" ref="AB726">_xlfn.SWITCH(U726,"夏",122,"冬",90,"春",153,"秋",153,0)</f>
        <v>153</v>
      </c>
      <c r="AC726" s="16">
        <f t="shared" si="72"/>
        <v>25.704000000000001</v>
      </c>
      <c r="AD726" s="5">
        <f>IFERROR(AA726/D726,0)</f>
        <v>1.3383169708151307E-3</v>
      </c>
      <c r="AE726" s="15">
        <f t="shared" si="73"/>
        <v>0.41917808219178082</v>
      </c>
      <c r="AF726" s="5">
        <f>IFERROR(AD726*AE726*48,0)</f>
        <v>2.6927670777168004E-2</v>
      </c>
    </row>
    <row r="727" spans="1:32" x14ac:dyDescent="0.15">
      <c r="A727" s="8">
        <v>45737</v>
      </c>
      <c r="B727" s="1" t="s">
        <v>35</v>
      </c>
      <c r="C727" s="1" t="s">
        <v>33</v>
      </c>
      <c r="D727" s="9">
        <v>125.5308</v>
      </c>
      <c r="E727" s="6">
        <v>3.15</v>
      </c>
      <c r="F727" s="10">
        <v>0.33333333333333298</v>
      </c>
      <c r="G727" s="1">
        <v>17.899999999999999</v>
      </c>
      <c r="H727" s="1">
        <v>68</v>
      </c>
      <c r="I727" s="1">
        <v>18.2</v>
      </c>
      <c r="J727" s="1">
        <v>0.09</v>
      </c>
      <c r="K727" s="1">
        <v>490</v>
      </c>
      <c r="L727" s="1">
        <v>710</v>
      </c>
      <c r="M727" s="6">
        <f t="shared" si="70"/>
        <v>18.295417849541309</v>
      </c>
      <c r="N727" s="1">
        <v>0.7</v>
      </c>
      <c r="O727" s="11" cm="1">
        <f t="array" ref="O727">ROUND(_xlfn.SWITCH(C727,"建筑专教",IF(S727&gt;0.1,1.38,1.28),"阶梯教室",IF(S727&gt;0.1,1.15,1.05),"公共教室",IF(S727&gt;0.1,1.22,1.12),IF(S727&gt;0.1,1.2,1.1))+(MOD(ROW()*11,31)/31-0.5)*0.06,2)</f>
        <v>1.23</v>
      </c>
      <c r="P727" s="12">
        <f t="shared" si="77"/>
        <v>0.09</v>
      </c>
      <c r="Q727" s="13">
        <f t="shared" si="78"/>
        <v>-1.8174301845902614</v>
      </c>
      <c r="R727" s="1">
        <v>0</v>
      </c>
      <c r="S727" s="1">
        <v>0.13200000000000001</v>
      </c>
      <c r="T727" s="1">
        <v>2.5000000000000001E-2</v>
      </c>
      <c r="U727" s="4" t="s">
        <v>34</v>
      </c>
      <c r="V727">
        <v>0.41</v>
      </c>
      <c r="W727">
        <v>0.3</v>
      </c>
      <c r="X727" s="14">
        <v>0.73</v>
      </c>
      <c r="Y727" s="14">
        <v>2.38</v>
      </c>
      <c r="Z727" s="14">
        <v>0.25</v>
      </c>
      <c r="AA727" s="5">
        <f t="shared" si="71"/>
        <v>0.157</v>
      </c>
      <c r="AB727" s="15" cm="1">
        <f t="array" ref="AB727">_xlfn.SWITCH(U727,"夏",122,"冬",90,"春",153,"秋",153,0)</f>
        <v>153</v>
      </c>
      <c r="AC727" s="16">
        <f t="shared" si="72"/>
        <v>24.021000000000001</v>
      </c>
      <c r="AD727" s="5">
        <f>IFERROR(AA727/D727,0)</f>
        <v>1.2506890739165208E-3</v>
      </c>
      <c r="AE727" s="15">
        <f t="shared" si="73"/>
        <v>0.41917808219178082</v>
      </c>
      <c r="AF727" s="5">
        <f>IFERROR(AD727*AE727*48,0)</f>
        <v>2.5164549476282001E-2</v>
      </c>
    </row>
    <row r="728" spans="1:32" x14ac:dyDescent="0.15">
      <c r="A728" s="8">
        <v>45737</v>
      </c>
      <c r="B728" s="1" t="s">
        <v>35</v>
      </c>
      <c r="C728" s="1" t="s">
        <v>33</v>
      </c>
      <c r="D728" s="9">
        <v>125.5308</v>
      </c>
      <c r="E728" s="6">
        <v>3.15</v>
      </c>
      <c r="F728" s="10">
        <v>0.35416666666666702</v>
      </c>
      <c r="G728" s="1">
        <v>18.600000000000001</v>
      </c>
      <c r="H728" s="1">
        <v>66</v>
      </c>
      <c r="I728" s="1">
        <v>18.899999999999999</v>
      </c>
      <c r="J728" s="1">
        <v>7.0000000000000007E-2</v>
      </c>
      <c r="K728" s="1">
        <v>725</v>
      </c>
      <c r="L728" s="1">
        <v>780</v>
      </c>
      <c r="M728" s="6">
        <f t="shared" si="70"/>
        <v>18.98147942940102</v>
      </c>
      <c r="N728" s="1">
        <v>0.7</v>
      </c>
      <c r="O728" s="11" cm="1">
        <f t="array" ref="O728">ROUND(_xlfn.SWITCH(C728,"建筑专教",IF(S728&gt;0.1,1.38,1.28),"阶梯教室",IF(S728&gt;0.1,1.15,1.05),"公共教室",IF(S728&gt;0.1,1.22,1.12),IF(S728&gt;0.1,1.2,1.1))+(MOD(ROW()*11,31)/31-0.5)*0.06,2)</f>
        <v>1.19</v>
      </c>
      <c r="P728" s="12">
        <f t="shared" si="77"/>
        <v>0.32</v>
      </c>
      <c r="Q728" s="13">
        <f t="shared" si="78"/>
        <v>-1.7483030423776766</v>
      </c>
      <c r="R728" s="1">
        <v>0</v>
      </c>
      <c r="S728" s="1">
        <v>0.13</v>
      </c>
      <c r="T728" s="1">
        <v>3.2000000000000001E-2</v>
      </c>
      <c r="U728" s="4" t="s">
        <v>34</v>
      </c>
      <c r="V728">
        <v>0.41</v>
      </c>
      <c r="W728">
        <v>0.3</v>
      </c>
      <c r="X728" s="14">
        <v>0.73</v>
      </c>
      <c r="Y728" s="14">
        <v>2.38</v>
      </c>
      <c r="Z728" s="14">
        <v>0.25</v>
      </c>
      <c r="AA728" s="5">
        <f t="shared" si="71"/>
        <v>0.16200000000000001</v>
      </c>
      <c r="AB728" s="15" cm="1">
        <f t="array" ref="AB728">_xlfn.SWITCH(U728,"夏",122,"冬",90,"春",153,"秋",153,0)</f>
        <v>153</v>
      </c>
      <c r="AC728" s="16">
        <f t="shared" si="72"/>
        <v>24.786000000000001</v>
      </c>
      <c r="AD728" s="5">
        <f>IFERROR(AA728/D728,0)</f>
        <v>1.2905199361431616E-3</v>
      </c>
      <c r="AE728" s="15">
        <f t="shared" si="73"/>
        <v>0.41917808219178082</v>
      </c>
      <c r="AF728" s="5">
        <f>IFERROR(AD728*AE728*48,0)</f>
        <v>2.5965968249411997E-2</v>
      </c>
    </row>
    <row r="729" spans="1:32" x14ac:dyDescent="0.15">
      <c r="A729" s="8">
        <v>45737</v>
      </c>
      <c r="B729" s="1" t="s">
        <v>35</v>
      </c>
      <c r="C729" s="1" t="s">
        <v>33</v>
      </c>
      <c r="D729" s="9">
        <v>125.5308</v>
      </c>
      <c r="E729" s="6">
        <v>3.15</v>
      </c>
      <c r="F729" s="10">
        <v>0.375</v>
      </c>
      <c r="G729" s="1">
        <v>19.399999999999999</v>
      </c>
      <c r="H729" s="1">
        <v>64</v>
      </c>
      <c r="I729" s="1">
        <v>19.7</v>
      </c>
      <c r="J729" s="1">
        <v>0.09</v>
      </c>
      <c r="K729" s="1">
        <v>745</v>
      </c>
      <c r="L729" s="1">
        <v>850</v>
      </c>
      <c r="M729" s="6">
        <f t="shared" si="70"/>
        <v>19.793960072253356</v>
      </c>
      <c r="N729" s="1">
        <v>0.7</v>
      </c>
      <c r="O729" s="11" cm="1">
        <f t="array" ref="O729">ROUND(_xlfn.SWITCH(C729,"建筑专教",IF(S729&gt;0.1,1.38,1.28),"阶梯教室",IF(S729&gt;0.1,1.15,1.05),"公共教室",IF(S729&gt;0.1,1.22,1.12),IF(S729&gt;0.1,1.2,1.1))+(MOD(ROW()*11,31)/31-0.5)*0.06,2)</f>
        <v>1.21</v>
      </c>
      <c r="P729" s="12">
        <f t="shared" si="77"/>
        <v>0.34</v>
      </c>
      <c r="Q729" s="13">
        <f t="shared" si="78"/>
        <v>-1.4305303019358657</v>
      </c>
      <c r="R729" s="1">
        <v>0</v>
      </c>
      <c r="S729" s="1">
        <v>0.128</v>
      </c>
      <c r="T729" s="1">
        <v>3.7999999999999999E-2</v>
      </c>
      <c r="U729" s="4" t="s">
        <v>34</v>
      </c>
      <c r="V729">
        <v>0.41</v>
      </c>
      <c r="W729">
        <v>0.3</v>
      </c>
      <c r="X729" s="14">
        <v>0.73</v>
      </c>
      <c r="Y729" s="14">
        <v>2.38</v>
      </c>
      <c r="Z729" s="14">
        <v>0.25</v>
      </c>
      <c r="AA729" s="5">
        <f t="shared" si="71"/>
        <v>0.16600000000000001</v>
      </c>
      <c r="AB729" s="15" cm="1">
        <f t="array" ref="AB729">_xlfn.SWITCH(U729,"夏",122,"冬",90,"春",153,"秋",153,0)</f>
        <v>153</v>
      </c>
      <c r="AC729" s="16">
        <f t="shared" si="72"/>
        <v>25.398</v>
      </c>
      <c r="AD729" s="5">
        <f>IFERROR(AA729/D729,0)</f>
        <v>1.3223846259244744E-3</v>
      </c>
      <c r="AE729" s="15">
        <f t="shared" si="73"/>
        <v>0.41917808219178082</v>
      </c>
      <c r="AF729" s="5">
        <f>IFERROR(AD729*AE729*48,0)</f>
        <v>2.6607103267916002E-2</v>
      </c>
    </row>
    <row r="730" spans="1:32" x14ac:dyDescent="0.15">
      <c r="A730" s="8">
        <v>45737</v>
      </c>
      <c r="B730" s="1" t="s">
        <v>35</v>
      </c>
      <c r="C730" s="1" t="s">
        <v>33</v>
      </c>
      <c r="D730" s="9">
        <v>125.5308</v>
      </c>
      <c r="E730" s="6">
        <v>3.15</v>
      </c>
      <c r="F730" s="10">
        <v>0.39583333333333298</v>
      </c>
      <c r="G730" s="1">
        <v>20.2</v>
      </c>
      <c r="H730" s="1">
        <v>62</v>
      </c>
      <c r="I730" s="1">
        <v>20.5</v>
      </c>
      <c r="J730" s="1">
        <v>7.0000000000000007E-2</v>
      </c>
      <c r="K730" s="1">
        <v>915</v>
      </c>
      <c r="L730" s="1">
        <v>920</v>
      </c>
      <c r="M730" s="6">
        <f t="shared" si="70"/>
        <v>20.580155535934125</v>
      </c>
      <c r="N730" s="1">
        <v>0.7</v>
      </c>
      <c r="O730" s="11" cm="1">
        <f t="array" ref="O730">ROUND(_xlfn.SWITCH(C730,"建筑专教",IF(S730&gt;0.1,1.38,1.28),"阶梯教室",IF(S730&gt;0.1,1.15,1.05),"公共教室",IF(S730&gt;0.1,1.22,1.12),IF(S730&gt;0.1,1.2,1.1))+(MOD(ROW()*11,31)/31-0.5)*0.06,2)</f>
        <v>1.17</v>
      </c>
      <c r="P730" s="12">
        <f t="shared" si="77"/>
        <v>0.51</v>
      </c>
      <c r="Q730" s="13">
        <f t="shared" si="78"/>
        <v>-1.3188662982158139</v>
      </c>
      <c r="R730" s="1">
        <v>0</v>
      </c>
      <c r="S730" s="1">
        <v>0.126</v>
      </c>
      <c r="T730" s="1">
        <v>3.2000000000000001E-2</v>
      </c>
      <c r="U730" s="4" t="s">
        <v>34</v>
      </c>
      <c r="V730">
        <v>0.41</v>
      </c>
      <c r="W730">
        <v>0.3</v>
      </c>
      <c r="X730" s="14">
        <v>0.73</v>
      </c>
      <c r="Y730" s="14">
        <v>2.38</v>
      </c>
      <c r="Z730" s="14">
        <v>0.25</v>
      </c>
      <c r="AA730" s="5">
        <f t="shared" si="71"/>
        <v>0.158</v>
      </c>
      <c r="AB730" s="15" cm="1">
        <f t="array" ref="AB730">_xlfn.SWITCH(U730,"夏",122,"冬",90,"春",153,"秋",153,0)</f>
        <v>153</v>
      </c>
      <c r="AC730" s="16">
        <f t="shared" si="72"/>
        <v>24.173999999999999</v>
      </c>
      <c r="AD730" s="5">
        <f>IFERROR(AA730/D730,0)</f>
        <v>1.2586552463618491E-3</v>
      </c>
      <c r="AE730" s="15">
        <f t="shared" si="73"/>
        <v>0.41917808219178082</v>
      </c>
      <c r="AF730" s="5">
        <f>IFERROR(AD730*AE730*48,0)</f>
        <v>2.5324833230907999E-2</v>
      </c>
    </row>
    <row r="731" spans="1:32" x14ac:dyDescent="0.15">
      <c r="A731" s="8">
        <v>45737</v>
      </c>
      <c r="B731" s="1" t="s">
        <v>35</v>
      </c>
      <c r="C731" s="1" t="s">
        <v>33</v>
      </c>
      <c r="D731" s="9">
        <v>125.5308</v>
      </c>
      <c r="E731" s="6">
        <v>3.15</v>
      </c>
      <c r="F731" s="10">
        <v>0.41666666666666702</v>
      </c>
      <c r="G731" s="1">
        <v>21</v>
      </c>
      <c r="H731" s="1">
        <v>60</v>
      </c>
      <c r="I731" s="1">
        <v>21.3</v>
      </c>
      <c r="J731" s="1">
        <v>0.09</v>
      </c>
      <c r="K731" s="1">
        <v>935</v>
      </c>
      <c r="L731" s="1">
        <v>990</v>
      </c>
      <c r="M731" s="6">
        <f t="shared" si="70"/>
        <v>21.392437641242452</v>
      </c>
      <c r="N731" s="1">
        <v>0.7</v>
      </c>
      <c r="O731" s="11" cm="1">
        <f t="array" ref="O731">ROUND(_xlfn.SWITCH(C731,"建筑专教",IF(S731&gt;0.1,1.38,1.28),"阶梯教室",IF(S731&gt;0.1,1.15,1.05),"公共教室",IF(S731&gt;0.1,1.22,1.12),IF(S731&gt;0.1,1.2,1.1))+(MOD(ROW()*11,31)/31-0.5)*0.06,2)</f>
        <v>1.19</v>
      </c>
      <c r="P731" s="12">
        <f t="shared" si="77"/>
        <v>0.53</v>
      </c>
      <c r="Q731" s="13">
        <f t="shared" si="78"/>
        <v>-1.010089769830216</v>
      </c>
      <c r="R731" s="1">
        <v>0</v>
      </c>
      <c r="S731" s="1">
        <v>0.124</v>
      </c>
      <c r="T731" s="1">
        <v>8.0000000000000002E-3</v>
      </c>
      <c r="U731" s="4" t="s">
        <v>34</v>
      </c>
      <c r="V731">
        <v>0.41</v>
      </c>
      <c r="W731">
        <v>0.3</v>
      </c>
      <c r="X731" s="14">
        <v>0.73</v>
      </c>
      <c r="Y731" s="14">
        <v>2.38</v>
      </c>
      <c r="Z731" s="14">
        <v>0.25</v>
      </c>
      <c r="AA731" s="5">
        <f t="shared" si="71"/>
        <v>0.13200000000000001</v>
      </c>
      <c r="AB731" s="15" cm="1">
        <f t="array" ref="AB731">_xlfn.SWITCH(U731,"夏",122,"冬",90,"春",153,"秋",153,0)</f>
        <v>153</v>
      </c>
      <c r="AC731" s="16">
        <f t="shared" si="72"/>
        <v>20.196000000000002</v>
      </c>
      <c r="AD731" s="5">
        <f>IFERROR(AA731/D731,0)</f>
        <v>1.051534762783317E-3</v>
      </c>
      <c r="AE731" s="15">
        <f t="shared" si="73"/>
        <v>0.41917808219178082</v>
      </c>
      <c r="AF731" s="5">
        <f>IFERROR(AD731*AE731*48,0)</f>
        <v>2.1157455610632002E-2</v>
      </c>
    </row>
    <row r="732" spans="1:32" x14ac:dyDescent="0.15">
      <c r="A732" s="8">
        <v>45737</v>
      </c>
      <c r="B732" s="1" t="s">
        <v>35</v>
      </c>
      <c r="C732" s="1" t="s">
        <v>33</v>
      </c>
      <c r="D732" s="9">
        <v>125.5308</v>
      </c>
      <c r="E732" s="6">
        <v>3.15</v>
      </c>
      <c r="F732" s="10">
        <v>0.4375</v>
      </c>
      <c r="G732" s="1">
        <v>21.8</v>
      </c>
      <c r="H732" s="1">
        <v>58</v>
      </c>
      <c r="I732" s="1">
        <v>22.1</v>
      </c>
      <c r="J732" s="1">
        <v>0.11</v>
      </c>
      <c r="K732" s="1">
        <v>1115</v>
      </c>
      <c r="L732" s="1">
        <v>1060</v>
      </c>
      <c r="M732" s="6">
        <f t="shared" si="70"/>
        <v>22.203414218446142</v>
      </c>
      <c r="N732" s="1">
        <v>0.7</v>
      </c>
      <c r="O732" s="11" cm="1">
        <f t="array" ref="O732">ROUND(_xlfn.SWITCH(C732,"建筑专教",IF(S732&gt;0.1,1.38,1.28),"阶梯教室",IF(S732&gt;0.1,1.15,1.05),"公共教室",IF(S732&gt;0.1,1.22,1.12),IF(S732&gt;0.1,1.2,1.1))+(MOD(ROW()*11,31)/31-0.5)*0.06,2)</f>
        <v>1.21</v>
      </c>
      <c r="P732" s="12">
        <f t="shared" si="77"/>
        <v>0.71</v>
      </c>
      <c r="Q732" s="13">
        <f t="shared" si="78"/>
        <v>-0.71700591554885551</v>
      </c>
      <c r="R732" s="1">
        <v>0</v>
      </c>
      <c r="S732" s="1">
        <v>0.122</v>
      </c>
      <c r="T732" s="1">
        <v>2.8000000000000001E-2</v>
      </c>
      <c r="U732" s="4" t="s">
        <v>34</v>
      </c>
      <c r="V732">
        <v>0.41</v>
      </c>
      <c r="W732">
        <v>0.3</v>
      </c>
      <c r="X732" s="14">
        <v>0.73</v>
      </c>
      <c r="Y732" s="14">
        <v>2.38</v>
      </c>
      <c r="Z732" s="14">
        <v>0.25</v>
      </c>
      <c r="AA732" s="5">
        <f t="shared" si="71"/>
        <v>0.15</v>
      </c>
      <c r="AB732" s="15" cm="1">
        <f t="array" ref="AB732">_xlfn.SWITCH(U732,"夏",122,"冬",90,"春",153,"秋",153,0)</f>
        <v>153</v>
      </c>
      <c r="AC732" s="16">
        <f t="shared" si="72"/>
        <v>22.95</v>
      </c>
      <c r="AD732" s="5">
        <f>IFERROR(AA732/D732,0)</f>
        <v>1.1949258667992237E-3</v>
      </c>
      <c r="AE732" s="15">
        <f t="shared" si="73"/>
        <v>0.41917808219178082</v>
      </c>
      <c r="AF732" s="5">
        <f>IFERROR(AD732*AE732*48,0)</f>
        <v>2.4042563193899996E-2</v>
      </c>
    </row>
    <row r="733" spans="1:32" x14ac:dyDescent="0.15">
      <c r="A733" s="8">
        <v>45737</v>
      </c>
      <c r="B733" s="1" t="s">
        <v>35</v>
      </c>
      <c r="C733" s="1" t="s">
        <v>33</v>
      </c>
      <c r="D733" s="9">
        <v>125.5308</v>
      </c>
      <c r="E733" s="6">
        <v>3.15</v>
      </c>
      <c r="F733" s="10">
        <v>0.45833333333333298</v>
      </c>
      <c r="G733" s="1">
        <v>22.6</v>
      </c>
      <c r="H733" s="1">
        <v>56</v>
      </c>
      <c r="I733" s="1">
        <v>22.9</v>
      </c>
      <c r="J733" s="1">
        <v>0.13</v>
      </c>
      <c r="K733" s="1">
        <v>1145</v>
      </c>
      <c r="L733" s="1">
        <v>1130</v>
      </c>
      <c r="M733" s="6">
        <f t="shared" si="70"/>
        <v>23.013387152771656</v>
      </c>
      <c r="N733" s="1">
        <v>0.7</v>
      </c>
      <c r="O733" s="11" cm="1">
        <f t="array" ref="O733">ROUND(_xlfn.SWITCH(C733,"建筑专教",IF(S733&gt;0.1,1.38,1.28),"阶梯教室",IF(S733&gt;0.1,1.15,1.05),"公共教室",IF(S733&gt;0.1,1.22,1.12),IF(S733&gt;0.1,1.2,1.1))+(MOD(ROW()*11,31)/31-0.5)*0.06,2)</f>
        <v>1.18</v>
      </c>
      <c r="P733" s="12">
        <f t="shared" si="77"/>
        <v>0.74</v>
      </c>
      <c r="Q733" s="13">
        <f t="shared" si="78"/>
        <v>-0.55859207883416673</v>
      </c>
      <c r="R733" s="1">
        <v>0</v>
      </c>
      <c r="S733" s="1">
        <v>0.12</v>
      </c>
      <c r="T733" s="1">
        <v>3.5000000000000003E-2</v>
      </c>
      <c r="U733" s="4" t="s">
        <v>34</v>
      </c>
      <c r="V733">
        <v>0.41</v>
      </c>
      <c r="W733">
        <v>0.3</v>
      </c>
      <c r="X733" s="14">
        <v>0.73</v>
      </c>
      <c r="Y733" s="14">
        <v>2.38</v>
      </c>
      <c r="Z733" s="14">
        <v>0.25</v>
      </c>
      <c r="AA733" s="5">
        <f t="shared" si="71"/>
        <v>0.155</v>
      </c>
      <c r="AB733" s="15" cm="1">
        <f t="array" ref="AB733">_xlfn.SWITCH(U733,"夏",122,"冬",90,"春",153,"秋",153,0)</f>
        <v>153</v>
      </c>
      <c r="AC733" s="16">
        <f t="shared" si="72"/>
        <v>23.715</v>
      </c>
      <c r="AD733" s="5">
        <f>IFERROR(AA733/D733,0)</f>
        <v>1.2347567290258645E-3</v>
      </c>
      <c r="AE733" s="15">
        <f t="shared" si="73"/>
        <v>0.41917808219178082</v>
      </c>
      <c r="AF733" s="5">
        <f>IFERROR(AD733*AE733*48,0)</f>
        <v>2.4843981967029999E-2</v>
      </c>
    </row>
    <row r="734" spans="1:32" x14ac:dyDescent="0.15">
      <c r="A734" s="8">
        <v>45737</v>
      </c>
      <c r="B734" s="1" t="s">
        <v>35</v>
      </c>
      <c r="C734" s="1" t="s">
        <v>33</v>
      </c>
      <c r="D734" s="9">
        <v>125.5308</v>
      </c>
      <c r="E734" s="6">
        <v>3.15</v>
      </c>
      <c r="F734" s="10">
        <v>0.47916666666666702</v>
      </c>
      <c r="G734" s="1">
        <v>23.4</v>
      </c>
      <c r="H734" s="1">
        <v>54</v>
      </c>
      <c r="I734" s="1">
        <v>23.7</v>
      </c>
      <c r="J734" s="1">
        <v>0.15</v>
      </c>
      <c r="K734" s="1">
        <v>675</v>
      </c>
      <c r="L734" s="1">
        <v>1200</v>
      </c>
      <c r="M734" s="6">
        <f t="shared" si="70"/>
        <v>23.822551094366759</v>
      </c>
      <c r="N734" s="1">
        <v>0.7</v>
      </c>
      <c r="O734" s="11" cm="1">
        <f t="array" ref="O734">ROUND(_xlfn.SWITCH(C734,"建筑专教",IF(S734&gt;0.1,1.38,1.28),"阶梯教室",IF(S734&gt;0.1,1.15,1.05),"公共教室",IF(S734&gt;0.1,1.22,1.12),IF(S734&gt;0.1,1.2,1.1))+(MOD(ROW()*11,31)/31-0.5)*0.06,2)</f>
        <v>1.2</v>
      </c>
      <c r="P734" s="12">
        <f t="shared" si="77"/>
        <v>0.27</v>
      </c>
      <c r="Q734" s="13">
        <f t="shared" si="78"/>
        <v>-0.27892415975276519</v>
      </c>
      <c r="R734" s="1">
        <v>0</v>
      </c>
      <c r="S734" s="1">
        <v>0.11799999999999999</v>
      </c>
      <c r="T734" s="1">
        <v>2.8000000000000001E-2</v>
      </c>
      <c r="U734" s="4" t="s">
        <v>34</v>
      </c>
      <c r="V734">
        <v>0.41</v>
      </c>
      <c r="W734">
        <v>0.3</v>
      </c>
      <c r="X734" s="14">
        <v>0.73</v>
      </c>
      <c r="Y734" s="14">
        <v>2.38</v>
      </c>
      <c r="Z734" s="14">
        <v>0.25</v>
      </c>
      <c r="AA734" s="5">
        <f t="shared" si="71"/>
        <v>0.14599999999999999</v>
      </c>
      <c r="AB734" s="15" cm="1">
        <f t="array" ref="AB734">_xlfn.SWITCH(U734,"夏",122,"冬",90,"春",153,"秋",153,0)</f>
        <v>153</v>
      </c>
      <c r="AC734" s="16">
        <f t="shared" si="72"/>
        <v>22.337999999999997</v>
      </c>
      <c r="AD734" s="5">
        <f>IFERROR(AA734/D734,0)</f>
        <v>1.1630611770179111E-3</v>
      </c>
      <c r="AE734" s="15">
        <f t="shared" si="73"/>
        <v>0.41917808219178082</v>
      </c>
      <c r="AF734" s="5">
        <f>IFERROR(AD734*AE734*48,0)</f>
        <v>2.3401428175395998E-2</v>
      </c>
    </row>
    <row r="735" spans="1:32" x14ac:dyDescent="0.15">
      <c r="A735" s="8">
        <v>45737</v>
      </c>
      <c r="B735" s="1" t="s">
        <v>35</v>
      </c>
      <c r="C735" s="1" t="s">
        <v>33</v>
      </c>
      <c r="D735" s="9">
        <v>125.5308</v>
      </c>
      <c r="E735" s="6">
        <v>3.15</v>
      </c>
      <c r="F735" s="10">
        <v>0.5</v>
      </c>
      <c r="G735" s="1">
        <v>24.2</v>
      </c>
      <c r="H735" s="1">
        <v>52</v>
      </c>
      <c r="I735" s="1">
        <v>24.5</v>
      </c>
      <c r="J735" s="1">
        <v>0.17</v>
      </c>
      <c r="K735" s="1">
        <v>490</v>
      </c>
      <c r="L735" s="1">
        <v>1270</v>
      </c>
      <c r="M735" s="6">
        <f t="shared" si="70"/>
        <v>24.631041070758442</v>
      </c>
      <c r="N735" s="1">
        <v>0.7</v>
      </c>
      <c r="O735" s="11" cm="1">
        <f t="array" ref="O735">ROUND(_xlfn.SWITCH(C735,"建筑专教",IF(S735&gt;0.1,1.38,1.28),"阶梯教室",IF(S735&gt;0.1,1.15,1.05),"公共教室",IF(S735&gt;0.1,1.22,1.12),IF(S735&gt;0.1,1.2,1.1))+(MOD(ROW()*11,31)/31-0.5)*0.06,2)</f>
        <v>1.22</v>
      </c>
      <c r="P735" s="12">
        <f t="shared" si="77"/>
        <v>0.09</v>
      </c>
      <c r="Q735" s="13">
        <f t="shared" si="78"/>
        <v>-1.3839027525726978E-2</v>
      </c>
      <c r="R735" s="1">
        <v>0</v>
      </c>
      <c r="S735" s="1">
        <v>0.11600000000000001</v>
      </c>
      <c r="T735" s="1">
        <v>3.5000000000000003E-2</v>
      </c>
      <c r="U735" s="4" t="s">
        <v>34</v>
      </c>
      <c r="V735">
        <v>0.41</v>
      </c>
      <c r="W735">
        <v>0.3</v>
      </c>
      <c r="X735" s="14">
        <v>0.73</v>
      </c>
      <c r="Y735" s="14">
        <v>2.38</v>
      </c>
      <c r="Z735" s="14">
        <v>0.25</v>
      </c>
      <c r="AA735" s="5">
        <f t="shared" si="71"/>
        <v>0.15100000000000002</v>
      </c>
      <c r="AB735" s="15" cm="1">
        <f t="array" ref="AB735">_xlfn.SWITCH(U735,"夏",122,"冬",90,"春",153,"秋",153,0)</f>
        <v>153</v>
      </c>
      <c r="AC735" s="16">
        <f t="shared" si="72"/>
        <v>23.103000000000005</v>
      </c>
      <c r="AD735" s="5">
        <f>IFERROR(AA735/D735,0)</f>
        <v>1.2028920392445522E-3</v>
      </c>
      <c r="AE735" s="15">
        <f t="shared" si="73"/>
        <v>0.41917808219178082</v>
      </c>
      <c r="AF735" s="5">
        <f>IFERROR(AD735*AE735*48,0)</f>
        <v>2.4202846948526001E-2</v>
      </c>
    </row>
    <row r="736" spans="1:32" x14ac:dyDescent="0.15">
      <c r="A736" s="8">
        <v>45737</v>
      </c>
      <c r="B736" s="1" t="s">
        <v>35</v>
      </c>
      <c r="C736" s="1" t="s">
        <v>33</v>
      </c>
      <c r="D736" s="9">
        <v>125.5308</v>
      </c>
      <c r="E736" s="6">
        <v>3.15</v>
      </c>
      <c r="F736" s="10">
        <v>0.52083333333333304</v>
      </c>
      <c r="G736" s="1">
        <v>25</v>
      </c>
      <c r="H736" s="1">
        <v>50</v>
      </c>
      <c r="I736" s="1">
        <v>25.3</v>
      </c>
      <c r="J736" s="1">
        <v>0.19</v>
      </c>
      <c r="K736" s="1">
        <v>475</v>
      </c>
      <c r="L736" s="1">
        <v>1340</v>
      </c>
      <c r="M736" s="6">
        <f t="shared" ref="M736:M799" si="79">IFERROR(POWER((I736+273.15)^4+133500000*POWER(J736,0.6)*(I736-G736),0.25)-273.15,I736)</f>
        <v>25.438955789478257</v>
      </c>
      <c r="N736" s="1">
        <v>0.7</v>
      </c>
      <c r="O736" s="11" cm="1">
        <f t="array" ref="O736">ROUND(_xlfn.SWITCH(C736,"建筑专教",IF(S736&gt;0.1,1.38,1.28),"阶梯教室",IF(S736&gt;0.1,1.15,1.05),"公共教室",IF(S736&gt;0.1,1.22,1.12),IF(S736&gt;0.1,1.2,1.1))+(MOD(ROW()*11,31)/31-0.5)*0.06,2)</f>
        <v>1.18</v>
      </c>
      <c r="P736" s="12">
        <f t="shared" si="77"/>
        <v>7.0000000000000007E-2</v>
      </c>
      <c r="Q736" s="13">
        <f t="shared" si="78"/>
        <v>0.13447687195390767</v>
      </c>
      <c r="R736" s="1">
        <v>0</v>
      </c>
      <c r="S736" s="1">
        <v>0.16700000000000001</v>
      </c>
      <c r="T736" s="1">
        <v>2.5000000000000001E-2</v>
      </c>
      <c r="U736" s="4" t="s">
        <v>34</v>
      </c>
      <c r="V736">
        <v>0.41</v>
      </c>
      <c r="W736">
        <v>0.3</v>
      </c>
      <c r="X736" s="14">
        <v>0.73</v>
      </c>
      <c r="Y736" s="14">
        <v>2.38</v>
      </c>
      <c r="Z736" s="14">
        <v>0.25</v>
      </c>
      <c r="AA736" s="5">
        <f t="shared" si="71"/>
        <v>0.192</v>
      </c>
      <c r="AB736" s="15" cm="1">
        <f t="array" ref="AB736">_xlfn.SWITCH(U736,"夏",122,"冬",90,"春",153,"秋",153,0)</f>
        <v>153</v>
      </c>
      <c r="AC736" s="16">
        <f t="shared" si="72"/>
        <v>29.376000000000001</v>
      </c>
      <c r="AD736" s="5">
        <f>IFERROR(AA736/D736,0)</f>
        <v>1.5295051095030065E-3</v>
      </c>
      <c r="AE736" s="15">
        <f t="shared" si="73"/>
        <v>0.41917808219178082</v>
      </c>
      <c r="AF736" s="5">
        <f>IFERROR(AD736*AE736*48,0)</f>
        <v>3.0774480888191999E-2</v>
      </c>
    </row>
    <row r="737" spans="1:32" x14ac:dyDescent="0.15">
      <c r="A737" s="8">
        <v>45737</v>
      </c>
      <c r="B737" s="1" t="s">
        <v>35</v>
      </c>
      <c r="C737" s="1" t="s">
        <v>33</v>
      </c>
      <c r="D737" s="9">
        <v>125.5308</v>
      </c>
      <c r="E737" s="6">
        <v>3.15</v>
      </c>
      <c r="F737" s="10">
        <v>0.54166666666666696</v>
      </c>
      <c r="G737" s="1">
        <v>25.8</v>
      </c>
      <c r="H737" s="1">
        <v>48</v>
      </c>
      <c r="I737" s="1">
        <v>26.1</v>
      </c>
      <c r="J737" s="1">
        <v>0.21</v>
      </c>
      <c r="K737" s="1">
        <v>465</v>
      </c>
      <c r="L737" s="1">
        <v>1410</v>
      </c>
      <c r="M737" s="6">
        <f t="shared" si="79"/>
        <v>26.246370314506237</v>
      </c>
      <c r="N737" s="1">
        <v>0.7</v>
      </c>
      <c r="O737" s="11" cm="1">
        <f t="array" ref="O737">ROUND(_xlfn.SWITCH(C737,"建筑专教",IF(S737&gt;0.1,1.38,1.28),"阶梯教室",IF(S737&gt;0.1,1.15,1.05),"公共教室",IF(S737&gt;0.1,1.22,1.12),IF(S737&gt;0.1,1.2,1.1))+(MOD(ROW()*11,31)/31-0.5)*0.06,2)</f>
        <v>1.2</v>
      </c>
      <c r="P737" s="12">
        <f t="shared" si="77"/>
        <v>0.06</v>
      </c>
      <c r="Q737" s="13">
        <f t="shared" si="78"/>
        <v>3.3923274393839457E-2</v>
      </c>
      <c r="R737" s="1">
        <v>0</v>
      </c>
      <c r="S737" s="1">
        <v>0.16500000000000001</v>
      </c>
      <c r="T737" s="1">
        <v>1.2E-2</v>
      </c>
      <c r="U737" s="4" t="s">
        <v>34</v>
      </c>
      <c r="V737">
        <v>0.41</v>
      </c>
      <c r="W737">
        <v>0.3</v>
      </c>
      <c r="X737" s="14">
        <v>0.73</v>
      </c>
      <c r="Y737" s="14">
        <v>2.38</v>
      </c>
      <c r="Z737" s="14">
        <v>0.25</v>
      </c>
      <c r="AA737" s="5">
        <f t="shared" si="71"/>
        <v>0.17700000000000002</v>
      </c>
      <c r="AB737" s="15" cm="1">
        <f t="array" ref="AB737">_xlfn.SWITCH(U737,"夏",122,"冬",90,"春",153,"秋",153,0)</f>
        <v>153</v>
      </c>
      <c r="AC737" s="16">
        <f t="shared" si="72"/>
        <v>27.081000000000003</v>
      </c>
      <c r="AD737" s="5">
        <f>IFERROR(AA737/D737,0)</f>
        <v>1.4100125228230843E-3</v>
      </c>
      <c r="AE737" s="15">
        <f t="shared" si="73"/>
        <v>0.41917808219178082</v>
      </c>
      <c r="AF737" s="5">
        <f>IFERROR(AD737*AE737*48,0)</f>
        <v>2.8370224568802005E-2</v>
      </c>
    </row>
    <row r="738" spans="1:32" x14ac:dyDescent="0.15">
      <c r="A738" s="8">
        <v>45737</v>
      </c>
      <c r="B738" s="1" t="s">
        <v>35</v>
      </c>
      <c r="C738" s="1" t="s">
        <v>33</v>
      </c>
      <c r="D738" s="9">
        <v>125.5308</v>
      </c>
      <c r="E738" s="6">
        <v>3.15</v>
      </c>
      <c r="F738" s="10">
        <v>0.5625</v>
      </c>
      <c r="G738" s="1">
        <v>26.6</v>
      </c>
      <c r="H738" s="1">
        <v>46</v>
      </c>
      <c r="I738" s="1">
        <v>26.9</v>
      </c>
      <c r="J738" s="1">
        <v>0.21</v>
      </c>
      <c r="K738" s="1">
        <v>845</v>
      </c>
      <c r="L738" s="1">
        <v>1480</v>
      </c>
      <c r="M738" s="6">
        <f t="shared" si="79"/>
        <v>27.045203796590044</v>
      </c>
      <c r="N738" s="1">
        <v>0.7</v>
      </c>
      <c r="O738" s="11" cm="1">
        <f t="array" ref="O738">ROUND(_xlfn.SWITCH(C738,"建筑专教",IF(S738&gt;0.1,1.38,1.28),"阶梯教室",IF(S738&gt;0.1,1.15,1.05),"公共教室",IF(S738&gt;0.1,1.22,1.12),IF(S738&gt;0.1,1.2,1.1))+(MOD(ROW()*11,31)/31-0.5)*0.06,2)</f>
        <v>1.22</v>
      </c>
      <c r="P738" s="12">
        <f t="shared" si="77"/>
        <v>0.44</v>
      </c>
      <c r="Q738" s="13">
        <f t="shared" si="78"/>
        <v>0.29785848759015054</v>
      </c>
      <c r="R738" s="1">
        <v>0</v>
      </c>
      <c r="S738" s="1">
        <v>0.16300000000000001</v>
      </c>
      <c r="T738" s="1">
        <v>3.2000000000000001E-2</v>
      </c>
      <c r="U738" s="4" t="s">
        <v>34</v>
      </c>
      <c r="V738">
        <v>0.41</v>
      </c>
      <c r="W738">
        <v>0.3</v>
      </c>
      <c r="X738" s="14">
        <v>0.73</v>
      </c>
      <c r="Y738" s="14">
        <v>2.38</v>
      </c>
      <c r="Z738" s="14">
        <v>0.25</v>
      </c>
      <c r="AA738" s="5">
        <f t="shared" si="71"/>
        <v>0.19500000000000001</v>
      </c>
      <c r="AB738" s="15" cm="1">
        <f t="array" ref="AB738">_xlfn.SWITCH(U738,"夏",122,"冬",90,"春",153,"秋",153,0)</f>
        <v>153</v>
      </c>
      <c r="AC738" s="16">
        <f t="shared" si="72"/>
        <v>29.835000000000001</v>
      </c>
      <c r="AD738" s="5">
        <f>IFERROR(AA738/D738,0)</f>
        <v>1.5534036268389909E-3</v>
      </c>
      <c r="AE738" s="15">
        <f t="shared" si="73"/>
        <v>0.41917808219178082</v>
      </c>
      <c r="AF738" s="5">
        <f>IFERROR(AD738*AE738*48,0)</f>
        <v>3.1255332152069999E-2</v>
      </c>
    </row>
    <row r="739" spans="1:32" x14ac:dyDescent="0.15">
      <c r="A739" s="8">
        <v>45737</v>
      </c>
      <c r="B739" s="1" t="s">
        <v>35</v>
      </c>
      <c r="C739" s="1" t="s">
        <v>33</v>
      </c>
      <c r="D739" s="9">
        <v>125.5308</v>
      </c>
      <c r="E739" s="6">
        <v>3.15</v>
      </c>
      <c r="F739" s="10">
        <v>0.58333333333333304</v>
      </c>
      <c r="G739" s="1">
        <v>27.4</v>
      </c>
      <c r="H739" s="1">
        <v>44</v>
      </c>
      <c r="I739" s="1">
        <v>27.7</v>
      </c>
      <c r="J739" s="1">
        <v>0.19</v>
      </c>
      <c r="K739" s="1">
        <v>1115</v>
      </c>
      <c r="L739" s="1">
        <v>1550</v>
      </c>
      <c r="M739" s="6">
        <f t="shared" si="79"/>
        <v>27.835659716198677</v>
      </c>
      <c r="N739" s="1">
        <v>0.7</v>
      </c>
      <c r="O739" s="11" cm="1">
        <f t="array" ref="O739">ROUND(_xlfn.SWITCH(C739,"建筑专教",IF(S739&gt;0.1,1.38,1.28),"阶梯教室",IF(S739&gt;0.1,1.15,1.05),"公共教室",IF(S739&gt;0.1,1.22,1.12),IF(S739&gt;0.1,1.2,1.1))+(MOD(ROW()*11,31)/31-0.5)*0.06,2)</f>
        <v>1.18</v>
      </c>
      <c r="P739" s="12">
        <f t="shared" si="77"/>
        <v>0.71</v>
      </c>
      <c r="Q739" s="13">
        <f t="shared" si="78"/>
        <v>0.78740082241821796</v>
      </c>
      <c r="R739" s="1">
        <v>0</v>
      </c>
      <c r="S739" s="1">
        <v>0.161</v>
      </c>
      <c r="T739" s="1">
        <v>3.7999999999999999E-2</v>
      </c>
      <c r="U739" s="4" t="s">
        <v>34</v>
      </c>
      <c r="V739">
        <v>0.41</v>
      </c>
      <c r="W739">
        <v>0.3</v>
      </c>
      <c r="X739" s="14">
        <v>0.73</v>
      </c>
      <c r="Y739" s="14">
        <v>2.38</v>
      </c>
      <c r="Z739" s="14">
        <v>0.25</v>
      </c>
      <c r="AA739" s="5">
        <f t="shared" si="71"/>
        <v>0.19900000000000001</v>
      </c>
      <c r="AB739" s="15" cm="1">
        <f t="array" ref="AB739">_xlfn.SWITCH(U739,"夏",122,"冬",90,"春",153,"秋",153,0)</f>
        <v>153</v>
      </c>
      <c r="AC739" s="16">
        <f t="shared" si="72"/>
        <v>30.447000000000003</v>
      </c>
      <c r="AD739" s="5">
        <f>IFERROR(AA739/D739,0)</f>
        <v>1.5852683166203037E-3</v>
      </c>
      <c r="AE739" s="15">
        <f t="shared" si="73"/>
        <v>0.41917808219178082</v>
      </c>
      <c r="AF739" s="5">
        <f>IFERROR(AD739*AE739*48,0)</f>
        <v>3.1896467170573997E-2</v>
      </c>
    </row>
    <row r="740" spans="1:32" x14ac:dyDescent="0.15">
      <c r="A740" s="8">
        <v>45737</v>
      </c>
      <c r="B740" s="1" t="s">
        <v>35</v>
      </c>
      <c r="C740" s="1" t="s">
        <v>33</v>
      </c>
      <c r="D740" s="9">
        <v>125.5308</v>
      </c>
      <c r="E740" s="6">
        <v>3.15</v>
      </c>
      <c r="F740" s="10">
        <v>0.60416666666666696</v>
      </c>
      <c r="G740" s="1">
        <v>28.2</v>
      </c>
      <c r="H740" s="1">
        <v>42</v>
      </c>
      <c r="I740" s="1">
        <v>28.5</v>
      </c>
      <c r="J740" s="1">
        <v>0.17</v>
      </c>
      <c r="K740" s="1">
        <v>1215</v>
      </c>
      <c r="L740" s="1">
        <v>1620</v>
      </c>
      <c r="M740" s="6">
        <f t="shared" si="79"/>
        <v>28.625901239794075</v>
      </c>
      <c r="N740" s="1">
        <v>0.7</v>
      </c>
      <c r="O740" s="11" cm="1">
        <f t="array" ref="O740">ROUND(_xlfn.SWITCH(C740,"建筑专教",IF(S740&gt;0.1,1.38,1.28),"阶梯教室",IF(S740&gt;0.1,1.15,1.05),"公共教室",IF(S740&gt;0.1,1.22,1.12),IF(S740&gt;0.1,1.2,1.1))+(MOD(ROW()*11,31)/31-0.5)*0.06,2)</f>
        <v>1.2</v>
      </c>
      <c r="P740" s="12">
        <f t="shared" si="77"/>
        <v>0.81</v>
      </c>
      <c r="Q740" s="13">
        <f t="shared" si="78"/>
        <v>1.0135450423071144</v>
      </c>
      <c r="R740" s="1">
        <v>0</v>
      </c>
      <c r="S740" s="1">
        <v>0.159</v>
      </c>
      <c r="T740" s="1">
        <v>5.0000000000000001E-3</v>
      </c>
      <c r="U740" s="4" t="s">
        <v>34</v>
      </c>
      <c r="V740">
        <v>0.41</v>
      </c>
      <c r="W740">
        <v>0.3</v>
      </c>
      <c r="X740" s="14">
        <v>0.73</v>
      </c>
      <c r="Y740" s="14">
        <v>2.38</v>
      </c>
      <c r="Z740" s="14">
        <v>0.25</v>
      </c>
      <c r="AA740" s="5">
        <f t="shared" si="71"/>
        <v>0.16400000000000001</v>
      </c>
      <c r="AB740" s="15" cm="1">
        <f t="array" ref="AB740">_xlfn.SWITCH(U740,"夏",122,"冬",90,"春",153,"秋",153,0)</f>
        <v>153</v>
      </c>
      <c r="AC740" s="16">
        <f t="shared" si="72"/>
        <v>25.092000000000002</v>
      </c>
      <c r="AD740" s="5">
        <f>IFERROR(AA740/D740,0)</f>
        <v>1.306452281033818E-3</v>
      </c>
      <c r="AE740" s="15">
        <f t="shared" si="73"/>
        <v>0.41917808219178082</v>
      </c>
      <c r="AF740" s="5">
        <f>IFERROR(AD740*AE740*48,0)</f>
        <v>2.6286535758663999E-2</v>
      </c>
    </row>
    <row r="741" spans="1:32" x14ac:dyDescent="0.15">
      <c r="A741" s="8">
        <v>45737</v>
      </c>
      <c r="B741" s="1" t="s">
        <v>35</v>
      </c>
      <c r="C741" s="1" t="s">
        <v>33</v>
      </c>
      <c r="D741" s="9">
        <v>125.5308</v>
      </c>
      <c r="E741" s="6">
        <v>3.15</v>
      </c>
      <c r="F741" s="10">
        <v>0.625</v>
      </c>
      <c r="G741" s="1">
        <v>29</v>
      </c>
      <c r="H741" s="1">
        <v>40</v>
      </c>
      <c r="I741" s="1">
        <v>29.3</v>
      </c>
      <c r="J741" s="1">
        <v>0.15</v>
      </c>
      <c r="K741" s="1">
        <v>945</v>
      </c>
      <c r="L741" s="1">
        <v>1690</v>
      </c>
      <c r="M741" s="6">
        <f t="shared" si="79"/>
        <v>29.415874252742924</v>
      </c>
      <c r="N741" s="1">
        <v>0.7</v>
      </c>
      <c r="O741" s="11" cm="1">
        <f t="array" ref="O741">ROUND(_xlfn.SWITCH(C741,"建筑专教",IF(S741&gt;0.1,1.38,1.28),"阶梯教室",IF(S741&gt;0.1,1.15,1.05),"公共教室",IF(S741&gt;0.1,1.22,1.12),IF(S741&gt;0.1,1.2,1.1))+(MOD(ROW()*11,31)/31-0.5)*0.06,2)</f>
        <v>1.23</v>
      </c>
      <c r="P741" s="12">
        <f t="shared" si="77"/>
        <v>0.54</v>
      </c>
      <c r="Q741" s="13">
        <f t="shared" si="78"/>
        <v>1.2329269659153401</v>
      </c>
      <c r="R741" s="1">
        <v>0</v>
      </c>
      <c r="S741" s="1">
        <v>0.157</v>
      </c>
      <c r="T741" s="1">
        <v>3.0000000000000001E-3</v>
      </c>
      <c r="U741" s="4" t="s">
        <v>34</v>
      </c>
      <c r="V741">
        <v>0.41</v>
      </c>
      <c r="W741">
        <v>0.3</v>
      </c>
      <c r="X741" s="14">
        <v>0.73</v>
      </c>
      <c r="Y741" s="14">
        <v>2.38</v>
      </c>
      <c r="Z741" s="14">
        <v>0.25</v>
      </c>
      <c r="AA741" s="5">
        <f t="shared" si="71"/>
        <v>0.16</v>
      </c>
      <c r="AB741" s="15" cm="1">
        <f t="array" ref="AB741">_xlfn.SWITCH(U741,"夏",122,"冬",90,"春",153,"秋",153,0)</f>
        <v>153</v>
      </c>
      <c r="AC741" s="16">
        <f t="shared" si="72"/>
        <v>24.48</v>
      </c>
      <c r="AD741" s="5">
        <f>IFERROR(AA741/D741,0)</f>
        <v>1.2745875912525055E-3</v>
      </c>
      <c r="AE741" s="15">
        <f t="shared" si="73"/>
        <v>0.41917808219178082</v>
      </c>
      <c r="AF741" s="5">
        <f>IFERROR(AD741*AE741*48,0)</f>
        <v>2.5645400740160001E-2</v>
      </c>
    </row>
    <row r="742" spans="1:32" x14ac:dyDescent="0.15">
      <c r="A742" s="8">
        <v>45737</v>
      </c>
      <c r="B742" s="1" t="s">
        <v>35</v>
      </c>
      <c r="C742" s="1" t="s">
        <v>33</v>
      </c>
      <c r="D742" s="9">
        <v>125.5308</v>
      </c>
      <c r="E742" s="6">
        <v>3.15</v>
      </c>
      <c r="F742" s="10">
        <v>0.64583333333333304</v>
      </c>
      <c r="G742" s="1">
        <v>29.8</v>
      </c>
      <c r="H742" s="1">
        <v>38</v>
      </c>
      <c r="I742" s="1">
        <v>30.1</v>
      </c>
      <c r="J742" s="1">
        <v>0.13</v>
      </c>
      <c r="K742" s="1">
        <v>515</v>
      </c>
      <c r="L742" s="1">
        <v>1760</v>
      </c>
      <c r="M742" s="6">
        <f t="shared" si="79"/>
        <v>30.205506561444963</v>
      </c>
      <c r="N742" s="1">
        <v>0.7</v>
      </c>
      <c r="O742" s="11" cm="1">
        <f t="array" ref="O742">ROUND(_xlfn.SWITCH(C742,"建筑专教",IF(S742&gt;0.1,1.38,1.28),"阶梯教室",IF(S742&gt;0.1,1.15,1.05),"公共教室",IF(S742&gt;0.1,1.22,1.12),IF(S742&gt;0.1,1.2,1.1))+(MOD(ROW()*11,31)/31-0.5)*0.06,2)</f>
        <v>1.19</v>
      </c>
      <c r="P742" s="12">
        <f t="shared" si="77"/>
        <v>0.11</v>
      </c>
      <c r="Q742" s="13">
        <f t="shared" si="78"/>
        <v>1.4003853762160181</v>
      </c>
      <c r="R742" s="1">
        <v>0</v>
      </c>
      <c r="S742" s="1">
        <v>0.155</v>
      </c>
      <c r="T742" s="1">
        <v>5.0000000000000001E-3</v>
      </c>
      <c r="U742" s="4" t="s">
        <v>34</v>
      </c>
      <c r="V742">
        <v>0.41</v>
      </c>
      <c r="W742">
        <v>0.3</v>
      </c>
      <c r="X742" s="14">
        <v>0.73</v>
      </c>
      <c r="Y742" s="14">
        <v>2.38</v>
      </c>
      <c r="Z742" s="14">
        <v>0.25</v>
      </c>
      <c r="AA742" s="5">
        <f t="shared" si="71"/>
        <v>0.16</v>
      </c>
      <c r="AB742" s="15" cm="1">
        <f t="array" ref="AB742">_xlfn.SWITCH(U742,"夏",122,"冬",90,"春",153,"秋",153,0)</f>
        <v>153</v>
      </c>
      <c r="AC742" s="16">
        <f t="shared" si="72"/>
        <v>24.48</v>
      </c>
      <c r="AD742" s="5">
        <f>IFERROR(AA742/D742,0)</f>
        <v>1.2745875912525055E-3</v>
      </c>
      <c r="AE742" s="15">
        <f t="shared" si="73"/>
        <v>0.41917808219178082</v>
      </c>
      <c r="AF742" s="5">
        <f>IFERROR(AD742*AE742*48,0)</f>
        <v>2.5645400740160001E-2</v>
      </c>
    </row>
    <row r="743" spans="1:32" x14ac:dyDescent="0.15">
      <c r="A743" s="8">
        <v>45737</v>
      </c>
      <c r="B743" s="1" t="s">
        <v>35</v>
      </c>
      <c r="C743" s="1" t="s">
        <v>33</v>
      </c>
      <c r="D743" s="9">
        <v>125.5308</v>
      </c>
      <c r="E743" s="6">
        <v>3.15</v>
      </c>
      <c r="F743" s="10">
        <v>0.66666666666666696</v>
      </c>
      <c r="G743" s="1">
        <v>30.6</v>
      </c>
      <c r="H743" s="1">
        <v>36</v>
      </c>
      <c r="I743" s="1">
        <v>30.9</v>
      </c>
      <c r="J743" s="1">
        <v>0.11</v>
      </c>
      <c r="K743" s="1">
        <v>480</v>
      </c>
      <c r="L743" s="1">
        <v>1830</v>
      </c>
      <c r="M743" s="6">
        <f t="shared" si="79"/>
        <v>30.994697873654616</v>
      </c>
      <c r="N743" s="1">
        <v>0.7</v>
      </c>
      <c r="O743" s="11" cm="1">
        <f t="array" ref="O743">ROUND(_xlfn.SWITCH(C743,"建筑专教",IF(S743&gt;0.1,1.38,1.28),"阶梯教室",IF(S743&gt;0.1,1.15,1.05),"公共教室",IF(S743&gt;0.1,1.22,1.12),IF(S743&gt;0.1,1.2,1.1))+(MOD(ROW()*11,31)/31-0.5)*0.06,2)</f>
        <v>1.21</v>
      </c>
      <c r="P743" s="12">
        <f t="shared" si="77"/>
        <v>0.08</v>
      </c>
      <c r="Q743" s="13">
        <f t="shared" si="78"/>
        <v>1.5964156941860677</v>
      </c>
      <c r="R743" s="1">
        <v>0</v>
      </c>
      <c r="S743" s="1">
        <v>0.153</v>
      </c>
      <c r="T743" s="1">
        <v>2.5000000000000001E-2</v>
      </c>
      <c r="U743" s="4" t="s">
        <v>34</v>
      </c>
      <c r="V743">
        <v>0.41</v>
      </c>
      <c r="W743">
        <v>0.3</v>
      </c>
      <c r="X743" s="14">
        <v>0.73</v>
      </c>
      <c r="Y743" s="14">
        <v>2.38</v>
      </c>
      <c r="Z743" s="14">
        <v>0.25</v>
      </c>
      <c r="AA743" s="5">
        <f t="shared" si="71"/>
        <v>0.17799999999999999</v>
      </c>
      <c r="AB743" s="15" cm="1">
        <f t="array" ref="AB743">_xlfn.SWITCH(U743,"夏",122,"冬",90,"春",153,"秋",153,0)</f>
        <v>153</v>
      </c>
      <c r="AC743" s="16">
        <f t="shared" si="72"/>
        <v>27.233999999999998</v>
      </c>
      <c r="AD743" s="5">
        <f>IFERROR(AA743/D743,0)</f>
        <v>1.4179786952684121E-3</v>
      </c>
      <c r="AE743" s="15">
        <f t="shared" si="73"/>
        <v>0.41917808219178082</v>
      </c>
      <c r="AF743" s="5">
        <f>IFERROR(AD743*AE743*48,0)</f>
        <v>2.8530508323427999E-2</v>
      </c>
    </row>
    <row r="744" spans="1:32" x14ac:dyDescent="0.15">
      <c r="A744" s="8">
        <v>45737</v>
      </c>
      <c r="B744" s="1" t="s">
        <v>35</v>
      </c>
      <c r="C744" s="1" t="s">
        <v>33</v>
      </c>
      <c r="D744" s="9">
        <v>125.5308</v>
      </c>
      <c r="E744" s="6">
        <v>3.15</v>
      </c>
      <c r="F744" s="10">
        <v>0.6875</v>
      </c>
      <c r="G744" s="1">
        <v>31.4</v>
      </c>
      <c r="H744" s="1">
        <v>34</v>
      </c>
      <c r="I744" s="1">
        <v>31.7</v>
      </c>
      <c r="J744" s="1">
        <v>0.09</v>
      </c>
      <c r="K744" s="1">
        <v>470</v>
      </c>
      <c r="L744" s="1">
        <v>1900</v>
      </c>
      <c r="M744" s="6">
        <f t="shared" si="79"/>
        <v>31.783301233471661</v>
      </c>
      <c r="N744" s="1">
        <v>0.7</v>
      </c>
      <c r="O744" s="11" cm="1">
        <f t="array" ref="O744">ROUND(_xlfn.SWITCH(C744,"建筑专教",IF(S744&gt;0.1,1.38,1.28),"阶梯教室",IF(S744&gt;0.1,1.15,1.05),"公共教室",IF(S744&gt;0.1,1.22,1.12),IF(S744&gt;0.1,1.2,1.1))+(MOD(ROW()*11,31)/31-0.5)*0.06,2)</f>
        <v>1.17</v>
      </c>
      <c r="P744" s="12">
        <f t="shared" si="77"/>
        <v>7.0000000000000007E-2</v>
      </c>
      <c r="Q744" s="13">
        <f t="shared" ref="Q744:Q775" si="80">(0.303*EXP(-0.036*(O744*58.15))+0.028)*((O744*58.15)-0.00305*(5733-6.99*(O744*58.15)-(EXP(16.6536-4030.183/(G744+235))*(H744/100)))-0.42*((O744*58.15)-58.15)-0.000017*(O744*58.15)*(5867-(EXP(16.6536-4030.183/(G744+235))*(H744/100)))-0.0014*(O744*58.15)*(34-G744)-0.0000000396*IF(N744*0.155&gt;0.078,1.05+0.645*N744*0.155,1)*(POWER((35.7-0.028*(O744*58.15)-N744*0.155*(0.0000000396*IF(N744*0.155&gt;0.078,1.05+0.645*N744*0.155,1)*(POWER((35.7-0.028*(O744*58.15)-N744*0.155*0.1)+273,4)-POWER(M744+273,4))+IF(N744*0.155&gt;0.078,1.05+0.645*N744*0.155,1)*IF(J744&lt;0.2,2.38*ABS(35.7-0.028*(O744*58.15)-G744)^0.25,12.1*SQRT(J744))*(35.7-0.028*(O744*58.15)-G744))+273),4)-POWER(M744+273,4))-IF(N744*0.155&gt;0.078,1.05+0.645*N744*0.155,1)*IF(J744&lt;0.2,2.38*ABS(35.7-0.028*(O744*58.15)-N744*0.155*0.1-G744)^0.25,12.1*SQRT(J744))*(35.7-0.028*(O744*58.15)-N744*0.155*0.1-G744))</f>
        <v>1.7701034300775982</v>
      </c>
      <c r="R744" s="1">
        <v>0</v>
      </c>
      <c r="S744" s="1">
        <v>0.151</v>
      </c>
      <c r="T744" s="1">
        <v>3.2000000000000001E-2</v>
      </c>
      <c r="U744" s="4" t="s">
        <v>34</v>
      </c>
      <c r="V744">
        <v>0.41</v>
      </c>
      <c r="W744">
        <v>0.3</v>
      </c>
      <c r="X744" s="14">
        <v>0.73</v>
      </c>
      <c r="Y744" s="14">
        <v>2.38</v>
      </c>
      <c r="Z744" s="14">
        <v>0.25</v>
      </c>
      <c r="AA744" s="5">
        <f t="shared" ref="AA744:AA807" si="81">R744+S744+T744</f>
        <v>0.183</v>
      </c>
      <c r="AB744" s="15" cm="1">
        <f t="array" ref="AB744">_xlfn.SWITCH(U744,"夏",122,"冬",90,"春",153,"秋",153,0)</f>
        <v>153</v>
      </c>
      <c r="AC744" s="16">
        <f t="shared" ref="AC744:AC807" si="82">AA744*AB744</f>
        <v>27.998999999999999</v>
      </c>
      <c r="AD744" s="5">
        <f>IFERROR(AA744/D744,0)</f>
        <v>1.457809557495053E-3</v>
      </c>
      <c r="AE744" s="15">
        <f t="shared" ref="AE744:AE807" si="83">IF(U744="夏",122/365,IF(U744="冬",90/365,IF(OR(U744="春",U744="秋"),153/365,0)))</f>
        <v>0.41917808219178082</v>
      </c>
      <c r="AF744" s="5">
        <f>IFERROR(AD744*AE744*48,0)</f>
        <v>2.9331927096557995E-2</v>
      </c>
    </row>
    <row r="745" spans="1:32" x14ac:dyDescent="0.15">
      <c r="A745" s="8">
        <v>45737</v>
      </c>
      <c r="B745" s="1" t="s">
        <v>35</v>
      </c>
      <c r="C745" s="1" t="s">
        <v>33</v>
      </c>
      <c r="D745" s="9">
        <v>125.5308</v>
      </c>
      <c r="E745" s="6">
        <v>3.15</v>
      </c>
      <c r="F745" s="10">
        <v>0.70833333333333304</v>
      </c>
      <c r="G745" s="1">
        <v>32.200000000000003</v>
      </c>
      <c r="H745" s="1">
        <v>32</v>
      </c>
      <c r="I745" s="1">
        <v>32.5</v>
      </c>
      <c r="J745" s="1">
        <v>7.0000000000000007E-2</v>
      </c>
      <c r="K745" s="1">
        <v>460</v>
      </c>
      <c r="L745" s="1">
        <v>1970</v>
      </c>
      <c r="M745" s="6">
        <f t="shared" si="79"/>
        <v>32.571084784370555</v>
      </c>
      <c r="N745" s="1">
        <v>0.7</v>
      </c>
      <c r="O745" s="11" cm="1">
        <f t="array" ref="O745">ROUND(_xlfn.SWITCH(C745,"建筑专教",IF(S745&gt;0.1,1.38,1.28),"阶梯教室",IF(S745&gt;0.1,1.15,1.05),"公共教室",IF(S745&gt;0.1,1.22,1.12),IF(S745&gt;0.1,1.2,1.1))+(MOD(ROW()*11,31)/31-0.5)*0.06,2)</f>
        <v>1.19</v>
      </c>
      <c r="P745" s="12">
        <f t="shared" si="77"/>
        <v>0.06</v>
      </c>
      <c r="Q745" s="13">
        <f t="shared" si="80"/>
        <v>1.9479703768360157</v>
      </c>
      <c r="R745" s="1">
        <v>0</v>
      </c>
      <c r="S745" s="1">
        <v>0.14899999999999999</v>
      </c>
      <c r="T745" s="1">
        <v>3.2000000000000001E-2</v>
      </c>
      <c r="U745" s="4" t="s">
        <v>34</v>
      </c>
      <c r="V745">
        <v>0.41</v>
      </c>
      <c r="W745">
        <v>0.3</v>
      </c>
      <c r="X745" s="14">
        <v>0.73</v>
      </c>
      <c r="Y745" s="14">
        <v>2.38</v>
      </c>
      <c r="Z745" s="14">
        <v>0.25</v>
      </c>
      <c r="AA745" s="5">
        <f t="shared" si="81"/>
        <v>0.18099999999999999</v>
      </c>
      <c r="AB745" s="15" cm="1">
        <f t="array" ref="AB745">_xlfn.SWITCH(U745,"夏",122,"冬",90,"春",153,"秋",153,0)</f>
        <v>153</v>
      </c>
      <c r="AC745" s="16">
        <f t="shared" si="82"/>
        <v>27.692999999999998</v>
      </c>
      <c r="AD745" s="5">
        <f>IFERROR(AA745/D745,0)</f>
        <v>1.4418772126043966E-3</v>
      </c>
      <c r="AE745" s="15">
        <f t="shared" si="83"/>
        <v>0.41917808219178082</v>
      </c>
      <c r="AF745" s="5">
        <f>IFERROR(AD745*AE745*48,0)</f>
        <v>2.9011359587305996E-2</v>
      </c>
    </row>
    <row r="746" spans="1:32" x14ac:dyDescent="0.15">
      <c r="A746" s="8">
        <v>45737</v>
      </c>
      <c r="B746" s="1" t="s">
        <v>35</v>
      </c>
      <c r="C746" s="1" t="s">
        <v>33</v>
      </c>
      <c r="D746" s="9">
        <v>125.5308</v>
      </c>
      <c r="E746" s="6">
        <v>3.15</v>
      </c>
      <c r="F746" s="10">
        <v>0.72916666666666696</v>
      </c>
      <c r="G746" s="1">
        <v>31.8</v>
      </c>
      <c r="H746" s="1">
        <v>34</v>
      </c>
      <c r="I746" s="1">
        <v>32.1</v>
      </c>
      <c r="J746" s="1">
        <v>0.09</v>
      </c>
      <c r="K746" s="1">
        <v>450</v>
      </c>
      <c r="L746" s="1">
        <v>2040</v>
      </c>
      <c r="M746" s="6">
        <f t="shared" si="79"/>
        <v>32.182974366103906</v>
      </c>
      <c r="N746" s="1">
        <v>0.7</v>
      </c>
      <c r="O746" s="11" cm="1">
        <f t="array" ref="O746">ROUND(_xlfn.SWITCH(C746,"建筑专教",IF(S746&gt;0.1,1.38,1.28),"阶梯教室",IF(S746&gt;0.1,1.15,1.05),"公共教室",IF(S746&gt;0.1,1.22,1.12),IF(S746&gt;0.1,1.2,1.1))+(MOD(ROW()*11,31)/31-0.5)*0.06,2)</f>
        <v>1.21</v>
      </c>
      <c r="P746" s="12">
        <f t="shared" si="77"/>
        <v>0.05</v>
      </c>
      <c r="Q746" s="13">
        <f t="shared" si="80"/>
        <v>1.8631379186929327</v>
      </c>
      <c r="R746" s="1">
        <v>0</v>
      </c>
      <c r="S746" s="1">
        <v>0.14699999999999999</v>
      </c>
      <c r="T746" s="1">
        <v>2.1999999999999999E-2</v>
      </c>
      <c r="U746" s="4" t="s">
        <v>34</v>
      </c>
      <c r="V746">
        <v>0.41</v>
      </c>
      <c r="W746">
        <v>0.3</v>
      </c>
      <c r="X746" s="14">
        <v>0.73</v>
      </c>
      <c r="Y746" s="14">
        <v>2.38</v>
      </c>
      <c r="Z746" s="14">
        <v>0.25</v>
      </c>
      <c r="AA746" s="5">
        <f t="shared" si="81"/>
        <v>0.16899999999999998</v>
      </c>
      <c r="AB746" s="15" cm="1">
        <f t="array" ref="AB746">_xlfn.SWITCH(U746,"夏",122,"冬",90,"春",153,"秋",153,0)</f>
        <v>153</v>
      </c>
      <c r="AC746" s="16">
        <f t="shared" si="82"/>
        <v>25.856999999999996</v>
      </c>
      <c r="AD746" s="5">
        <f>IFERROR(AA746/D746,0)</f>
        <v>1.3462831432604586E-3</v>
      </c>
      <c r="AE746" s="15">
        <f t="shared" si="83"/>
        <v>0.41917808219178082</v>
      </c>
      <c r="AF746" s="5">
        <f>IFERROR(AD746*AE746*48,0)</f>
        <v>2.7087954531793995E-2</v>
      </c>
    </row>
    <row r="747" spans="1:32" x14ac:dyDescent="0.15">
      <c r="A747" s="8">
        <v>45737</v>
      </c>
      <c r="B747" s="1" t="s">
        <v>35</v>
      </c>
      <c r="C747" s="1" t="s">
        <v>33</v>
      </c>
      <c r="D747" s="9">
        <v>125.5308</v>
      </c>
      <c r="E747" s="6">
        <v>3.15</v>
      </c>
      <c r="F747" s="10">
        <v>0.75</v>
      </c>
      <c r="G747" s="1">
        <v>31.4</v>
      </c>
      <c r="H747" s="1">
        <v>36</v>
      </c>
      <c r="I747" s="1">
        <v>31.7</v>
      </c>
      <c r="J747" s="1">
        <v>0.11</v>
      </c>
      <c r="K747" s="1">
        <v>440</v>
      </c>
      <c r="L747" s="1">
        <v>2110</v>
      </c>
      <c r="M747" s="6">
        <f t="shared" si="79"/>
        <v>31.793954756851065</v>
      </c>
      <c r="N747" s="1">
        <v>0.7</v>
      </c>
      <c r="O747" s="11" cm="1">
        <f t="array" ref="O747">ROUND(_xlfn.SWITCH(C747,"建筑专教",IF(S747&gt;0.1,1.38,1.28),"阶梯教室",IF(S747&gt;0.1,1.15,1.05),"公共教室",IF(S747&gt;0.1,1.22,1.12),IF(S747&gt;0.1,1.2,1.1))+(MOD(ROW()*11,31)/31-0.5)*0.06,2)</f>
        <v>1.17</v>
      </c>
      <c r="P747" s="12">
        <f t="shared" si="77"/>
        <v>0.04</v>
      </c>
      <c r="Q747" s="13">
        <f t="shared" si="80"/>
        <v>1.7714425118678776</v>
      </c>
      <c r="R747" s="1">
        <v>0</v>
      </c>
      <c r="S747" s="1">
        <v>0.14499999999999999</v>
      </c>
      <c r="T747" s="1">
        <v>0.01</v>
      </c>
      <c r="U747" s="4" t="s">
        <v>34</v>
      </c>
      <c r="V747">
        <v>0.41</v>
      </c>
      <c r="W747">
        <v>0.3</v>
      </c>
      <c r="X747" s="14">
        <v>0.73</v>
      </c>
      <c r="Y747" s="14">
        <v>2.38</v>
      </c>
      <c r="Z747" s="14">
        <v>0.25</v>
      </c>
      <c r="AA747" s="5">
        <f t="shared" si="81"/>
        <v>0.155</v>
      </c>
      <c r="AB747" s="15" cm="1">
        <f t="array" ref="AB747">_xlfn.SWITCH(U747,"夏",122,"冬",90,"春",153,"秋",153,0)</f>
        <v>153</v>
      </c>
      <c r="AC747" s="16">
        <f t="shared" si="82"/>
        <v>23.715</v>
      </c>
      <c r="AD747" s="5">
        <f>IFERROR(AA747/D747,0)</f>
        <v>1.2347567290258645E-3</v>
      </c>
      <c r="AE747" s="15">
        <f t="shared" si="83"/>
        <v>0.41917808219178082</v>
      </c>
      <c r="AF747" s="5">
        <f>IFERROR(AD747*AE747*48,0)</f>
        <v>2.4843981967029999E-2</v>
      </c>
    </row>
    <row r="748" spans="1:32" x14ac:dyDescent="0.15">
      <c r="A748" s="8">
        <v>45737</v>
      </c>
      <c r="B748" s="1" t="s">
        <v>35</v>
      </c>
      <c r="C748" s="1" t="s">
        <v>33</v>
      </c>
      <c r="D748" s="9">
        <v>125.5308</v>
      </c>
      <c r="E748" s="6">
        <v>3.15</v>
      </c>
      <c r="F748" s="10">
        <v>0.77083333333333304</v>
      </c>
      <c r="G748" s="1">
        <v>31</v>
      </c>
      <c r="H748" s="1">
        <v>38</v>
      </c>
      <c r="I748" s="1">
        <v>31.3</v>
      </c>
      <c r="J748" s="1">
        <v>0.13</v>
      </c>
      <c r="K748" s="1">
        <v>430</v>
      </c>
      <c r="L748" s="1">
        <v>2180</v>
      </c>
      <c r="M748" s="6">
        <f t="shared" si="79"/>
        <v>31.40426475160848</v>
      </c>
      <c r="N748" s="1">
        <v>0.7</v>
      </c>
      <c r="O748" s="11" cm="1">
        <f t="array" ref="O748">ROUND(_xlfn.SWITCH(C748,"建筑专教",IF(S748&gt;0.1,1.38,1.28),"阶梯教室",IF(S748&gt;0.1,1.15,1.05),"公共教室",IF(S748&gt;0.1,1.22,1.12),IF(S748&gt;0.1,1.2,1.1))+(MOD(ROW()*11,31)/31-0.5)*0.06,2)</f>
        <v>1.2</v>
      </c>
      <c r="P748" s="12">
        <f t="shared" si="77"/>
        <v>0.03</v>
      </c>
      <c r="Q748" s="13">
        <f t="shared" si="80"/>
        <v>1.6864744059844496</v>
      </c>
      <c r="R748" s="1">
        <v>0</v>
      </c>
      <c r="S748" s="1">
        <v>0.14299999999999999</v>
      </c>
      <c r="T748" s="1">
        <v>0.03</v>
      </c>
      <c r="U748" s="4" t="s">
        <v>34</v>
      </c>
      <c r="V748">
        <v>0.41</v>
      </c>
      <c r="W748">
        <v>0.3</v>
      </c>
      <c r="X748" s="14">
        <v>0.73</v>
      </c>
      <c r="Y748" s="14">
        <v>2.38</v>
      </c>
      <c r="Z748" s="14">
        <v>0.25</v>
      </c>
      <c r="AA748" s="5">
        <f t="shared" si="81"/>
        <v>0.17299999999999999</v>
      </c>
      <c r="AB748" s="15" cm="1">
        <f t="array" ref="AB748">_xlfn.SWITCH(U748,"夏",122,"冬",90,"春",153,"秋",153,0)</f>
        <v>153</v>
      </c>
      <c r="AC748" s="16">
        <f t="shared" si="82"/>
        <v>26.468999999999998</v>
      </c>
      <c r="AD748" s="5">
        <f>IFERROR(AA748/D748,0)</f>
        <v>1.3781478330417713E-3</v>
      </c>
      <c r="AE748" s="15">
        <f t="shared" si="83"/>
        <v>0.41917808219178082</v>
      </c>
      <c r="AF748" s="5">
        <f>IFERROR(AD748*AE748*48,0)</f>
        <v>2.7729089550298E-2</v>
      </c>
    </row>
    <row r="749" spans="1:32" x14ac:dyDescent="0.15">
      <c r="A749" s="8">
        <v>45737</v>
      </c>
      <c r="B749" s="1" t="s">
        <v>35</v>
      </c>
      <c r="C749" s="1" t="s">
        <v>33</v>
      </c>
      <c r="D749" s="9">
        <v>125.5308</v>
      </c>
      <c r="E749" s="6">
        <v>3.15</v>
      </c>
      <c r="F749" s="10">
        <v>0.79166666666666696</v>
      </c>
      <c r="G749" s="1">
        <v>30.6</v>
      </c>
      <c r="H749" s="1">
        <v>40</v>
      </c>
      <c r="I749" s="1">
        <v>30.9</v>
      </c>
      <c r="J749" s="1">
        <v>0.15</v>
      </c>
      <c r="K749" s="1">
        <v>420</v>
      </c>
      <c r="L749" s="1">
        <v>235</v>
      </c>
      <c r="M749" s="6">
        <f t="shared" si="79"/>
        <v>31.014055937496607</v>
      </c>
      <c r="N749" s="1">
        <v>0.7</v>
      </c>
      <c r="O749" s="11" cm="1">
        <f t="array" ref="O749">ROUND(_xlfn.SWITCH(C749,"建筑专教",IF(S749&gt;0.1,1.38,1.28),"阶梯教室",IF(S749&gt;0.1,1.15,1.05),"公共教室",IF(S749&gt;0.1,1.22,1.12),IF(S749&gt;0.1,1.2,1.1))+(MOD(ROW()*11,31)/31-0.5)*0.06,2)</f>
        <v>1.22</v>
      </c>
      <c r="P749" s="12">
        <f t="shared" si="77"/>
        <v>0.02</v>
      </c>
      <c r="Q749" s="13">
        <f t="shared" si="80"/>
        <v>1.601915207706486</v>
      </c>
      <c r="R749" s="1">
        <v>0</v>
      </c>
      <c r="S749" s="1">
        <v>0.14099999999999999</v>
      </c>
      <c r="T749" s="1">
        <v>0.03</v>
      </c>
      <c r="U749" s="4" t="s">
        <v>34</v>
      </c>
      <c r="V749">
        <v>0.41</v>
      </c>
      <c r="W749">
        <v>0.3</v>
      </c>
      <c r="X749" s="14">
        <v>0.73</v>
      </c>
      <c r="Y749" s="14">
        <v>2.38</v>
      </c>
      <c r="Z749" s="14">
        <v>0.25</v>
      </c>
      <c r="AA749" s="5">
        <f t="shared" si="81"/>
        <v>0.17099999999999999</v>
      </c>
      <c r="AB749" s="15" cm="1">
        <f t="array" ref="AB749">_xlfn.SWITCH(U749,"夏",122,"冬",90,"春",153,"秋",153,0)</f>
        <v>153</v>
      </c>
      <c r="AC749" s="16">
        <f t="shared" si="82"/>
        <v>26.162999999999997</v>
      </c>
      <c r="AD749" s="5">
        <f>IFERROR(AA749/D749,0)</f>
        <v>1.362215488151115E-3</v>
      </c>
      <c r="AE749" s="15">
        <f t="shared" si="83"/>
        <v>0.41917808219178082</v>
      </c>
      <c r="AF749" s="5">
        <f>IFERROR(AD749*AE749*48,0)</f>
        <v>2.7408522041045998E-2</v>
      </c>
    </row>
    <row r="750" spans="1:32" x14ac:dyDescent="0.15">
      <c r="A750" s="8">
        <v>45737</v>
      </c>
      <c r="B750" s="1" t="s">
        <v>35</v>
      </c>
      <c r="C750" s="1" t="s">
        <v>33</v>
      </c>
      <c r="D750" s="9">
        <v>125.5308</v>
      </c>
      <c r="E750" s="6">
        <v>3.15</v>
      </c>
      <c r="F750" s="10">
        <v>0.8125</v>
      </c>
      <c r="G750" s="1">
        <v>30.2</v>
      </c>
      <c r="H750" s="1">
        <v>42</v>
      </c>
      <c r="I750" s="1">
        <v>30.5</v>
      </c>
      <c r="J750" s="1">
        <v>0.17</v>
      </c>
      <c r="K750" s="1">
        <v>410</v>
      </c>
      <c r="L750" s="1">
        <v>305</v>
      </c>
      <c r="M750" s="6">
        <f t="shared" si="79"/>
        <v>30.623431846938388</v>
      </c>
      <c r="N750" s="1">
        <v>0.7</v>
      </c>
      <c r="O750" s="11" cm="1">
        <f t="array" ref="O750">ROUND(_xlfn.SWITCH(C750,"建筑专教",IF(S750&gt;0.1,1.38,1.28),"阶梯教室",IF(S750&gt;0.1,1.15,1.05),"公共教室",IF(S750&gt;0.1,1.22,1.12),IF(S750&gt;0.1,1.2,1.1))+(MOD(ROW()*11,31)/31-0.5)*0.06,2)</f>
        <v>1.18</v>
      </c>
      <c r="P750" s="12">
        <f t="shared" si="77"/>
        <v>0.01</v>
      </c>
      <c r="Q750" s="13">
        <f t="shared" si="80"/>
        <v>1.4945486401831523</v>
      </c>
      <c r="R750" s="1">
        <v>0</v>
      </c>
      <c r="S750" s="1">
        <v>0.13900000000000001</v>
      </c>
      <c r="T750" s="1">
        <v>2.8000000000000001E-2</v>
      </c>
      <c r="U750" s="4" t="s">
        <v>34</v>
      </c>
      <c r="V750">
        <v>0.41</v>
      </c>
      <c r="W750">
        <v>0.3</v>
      </c>
      <c r="X750" s="14">
        <v>0.73</v>
      </c>
      <c r="Y750" s="14">
        <v>2.38</v>
      </c>
      <c r="Z750" s="14">
        <v>0.25</v>
      </c>
      <c r="AA750" s="5">
        <f t="shared" si="81"/>
        <v>0.16700000000000001</v>
      </c>
      <c r="AB750" s="15" cm="1">
        <f t="array" ref="AB750">_xlfn.SWITCH(U750,"夏",122,"冬",90,"春",153,"秋",153,0)</f>
        <v>153</v>
      </c>
      <c r="AC750" s="16">
        <f t="shared" si="82"/>
        <v>25.551000000000002</v>
      </c>
      <c r="AD750" s="5">
        <f>IFERROR(AA750/D750,0)</f>
        <v>1.3303507983698025E-3</v>
      </c>
      <c r="AE750" s="15">
        <f t="shared" si="83"/>
        <v>0.41917808219178082</v>
      </c>
      <c r="AF750" s="5">
        <f>IFERROR(AD750*AE750*48,0)</f>
        <v>2.6767387022541996E-2</v>
      </c>
    </row>
    <row r="751" spans="1:32" x14ac:dyDescent="0.15">
      <c r="A751" s="8">
        <v>45737</v>
      </c>
      <c r="B751" s="1" t="s">
        <v>35</v>
      </c>
      <c r="C751" s="1" t="s">
        <v>33</v>
      </c>
      <c r="D751" s="9">
        <v>125.5308</v>
      </c>
      <c r="E751" s="6">
        <v>3.15</v>
      </c>
      <c r="F751" s="10">
        <v>0.83333333333333304</v>
      </c>
      <c r="G751" s="1">
        <v>29.8</v>
      </c>
      <c r="H751" s="1">
        <v>44</v>
      </c>
      <c r="I751" s="1">
        <v>30.1</v>
      </c>
      <c r="J751" s="1">
        <v>0.19</v>
      </c>
      <c r="K751" s="1">
        <v>400</v>
      </c>
      <c r="L751" s="1">
        <v>375</v>
      </c>
      <c r="M751" s="6">
        <f t="shared" si="79"/>
        <v>30.232467001486896</v>
      </c>
      <c r="N751" s="1">
        <v>0.7</v>
      </c>
      <c r="O751" s="11" cm="1">
        <f t="array" ref="O751">ROUND(_xlfn.SWITCH(C751,"建筑专教",IF(S751&gt;0.1,1.38,1.28),"阶梯教室",IF(S751&gt;0.1,1.15,1.05),"公共教室",IF(S751&gt;0.1,1.22,1.12),IF(S751&gt;0.1,1.2,1.1))+(MOD(ROW()*11,31)/31-0.5)*0.06,2)</f>
        <v>1.2</v>
      </c>
      <c r="P751" s="12">
        <f t="shared" si="77"/>
        <v>0</v>
      </c>
      <c r="Q751" s="13">
        <f t="shared" si="80"/>
        <v>1.4088762105993033</v>
      </c>
      <c r="R751" s="1">
        <v>0</v>
      </c>
      <c r="S751" s="1">
        <v>0.13700000000000001</v>
      </c>
      <c r="T751" s="1">
        <v>2.8000000000000001E-2</v>
      </c>
      <c r="U751" s="4" t="s">
        <v>34</v>
      </c>
      <c r="V751">
        <v>0.41</v>
      </c>
      <c r="W751">
        <v>0.3</v>
      </c>
      <c r="X751" s="14">
        <v>0.73</v>
      </c>
      <c r="Y751" s="14">
        <v>2.38</v>
      </c>
      <c r="Z751" s="14">
        <v>0.25</v>
      </c>
      <c r="AA751" s="5">
        <f t="shared" si="81"/>
        <v>0.16500000000000001</v>
      </c>
      <c r="AB751" s="15" cm="1">
        <f t="array" ref="AB751">_xlfn.SWITCH(U751,"夏",122,"冬",90,"春",153,"秋",153,0)</f>
        <v>153</v>
      </c>
      <c r="AC751" s="16">
        <f t="shared" si="82"/>
        <v>25.245000000000001</v>
      </c>
      <c r="AD751" s="5">
        <f>IFERROR(AA751/D751,0)</f>
        <v>1.3144184534791463E-3</v>
      </c>
      <c r="AE751" s="15">
        <f t="shared" si="83"/>
        <v>0.41917808219178082</v>
      </c>
      <c r="AF751" s="5">
        <f>IFERROR(AD751*AE751*48,0)</f>
        <v>2.6446819513289997E-2</v>
      </c>
    </row>
    <row r="752" spans="1:32" x14ac:dyDescent="0.15">
      <c r="A752" s="8">
        <v>45737</v>
      </c>
      <c r="B752" s="1" t="s">
        <v>35</v>
      </c>
      <c r="C752" s="1" t="s">
        <v>33</v>
      </c>
      <c r="D752" s="9">
        <v>125.5308</v>
      </c>
      <c r="E752" s="6">
        <v>3.15</v>
      </c>
      <c r="F752" s="10">
        <v>0.85416666666666696</v>
      </c>
      <c r="G752" s="1">
        <v>29.4</v>
      </c>
      <c r="H752" s="1">
        <v>46</v>
      </c>
      <c r="I752" s="1">
        <v>29.7</v>
      </c>
      <c r="J752" s="1">
        <v>0.21</v>
      </c>
      <c r="K752" s="1">
        <v>390</v>
      </c>
      <c r="L752" s="1">
        <v>445</v>
      </c>
      <c r="M752" s="6">
        <f t="shared" si="79"/>
        <v>29.841217207805641</v>
      </c>
      <c r="N752" s="1">
        <v>0.7</v>
      </c>
      <c r="O752" s="11" cm="1">
        <f t="array" ref="O752">ROUND(_xlfn.SWITCH(C752,"建筑专教",IF(S752&gt;0.1,1.38,1.28),"阶梯教室",IF(S752&gt;0.1,1.15,1.05),"公共教室",IF(S752&gt;0.1,1.22,1.12),IF(S752&gt;0.1,1.2,1.1))+(MOD(ROW()*11,31)/31-0.5)*0.06,2)</f>
        <v>1.22</v>
      </c>
      <c r="P752" s="12">
        <f t="shared" si="77"/>
        <v>0</v>
      </c>
      <c r="Q752" s="13">
        <f t="shared" si="80"/>
        <v>1.0792115421032262</v>
      </c>
      <c r="R752" s="1">
        <v>0</v>
      </c>
      <c r="S752" s="1">
        <v>0.13500000000000001</v>
      </c>
      <c r="T752" s="1">
        <v>3.5000000000000003E-2</v>
      </c>
      <c r="U752" s="4" t="s">
        <v>34</v>
      </c>
      <c r="V752">
        <v>0.41</v>
      </c>
      <c r="W752">
        <v>0.3</v>
      </c>
      <c r="X752" s="14">
        <v>0.73</v>
      </c>
      <c r="Y752" s="14">
        <v>2.38</v>
      </c>
      <c r="Z752" s="14">
        <v>0.25</v>
      </c>
      <c r="AA752" s="5">
        <f t="shared" si="81"/>
        <v>0.17</v>
      </c>
      <c r="AB752" s="15" cm="1">
        <f t="array" ref="AB752">_xlfn.SWITCH(U752,"夏",122,"冬",90,"春",153,"秋",153,0)</f>
        <v>153</v>
      </c>
      <c r="AC752" s="16">
        <f t="shared" si="82"/>
        <v>26.01</v>
      </c>
      <c r="AD752" s="5">
        <f>IFERROR(AA752/D752,0)</f>
        <v>1.3542493157057871E-3</v>
      </c>
      <c r="AE752" s="15">
        <f t="shared" si="83"/>
        <v>0.41917808219178082</v>
      </c>
      <c r="AF752" s="5">
        <f>IFERROR(AD752*AE752*48,0)</f>
        <v>2.724823828642E-2</v>
      </c>
    </row>
    <row r="753" spans="1:32" x14ac:dyDescent="0.15">
      <c r="A753" s="8">
        <v>45737</v>
      </c>
      <c r="B753" s="1" t="s">
        <v>35</v>
      </c>
      <c r="C753" s="1" t="s">
        <v>33</v>
      </c>
      <c r="D753" s="9">
        <v>125.5308</v>
      </c>
      <c r="E753" s="6">
        <v>3.15</v>
      </c>
      <c r="F753" s="10">
        <v>0.875</v>
      </c>
      <c r="G753" s="1">
        <v>29</v>
      </c>
      <c r="H753" s="1">
        <v>48</v>
      </c>
      <c r="I753" s="1">
        <v>29.3</v>
      </c>
      <c r="J753" s="1">
        <v>0.23</v>
      </c>
      <c r="K753" s="1">
        <v>380</v>
      </c>
      <c r="L753" s="1">
        <v>515</v>
      </c>
      <c r="M753" s="6">
        <f t="shared" si="79"/>
        <v>29.4497255738288</v>
      </c>
      <c r="N753" s="1">
        <v>0.7</v>
      </c>
      <c r="O753" s="11" cm="1">
        <f t="array" ref="O753">ROUND(_xlfn.SWITCH(C753,"建筑专教",IF(S753&gt;0.1,1.38,1.28),"阶梯教室",IF(S753&gt;0.1,1.15,1.05),"公共教室",IF(S753&gt;0.1,1.22,1.12),IF(S753&gt;0.1,1.2,1.1))+(MOD(ROW()*11,31)/31-0.5)*0.06,2)</f>
        <v>1.18</v>
      </c>
      <c r="P753" s="12">
        <f t="shared" si="77"/>
        <v>0</v>
      </c>
      <c r="Q753" s="13">
        <f t="shared" si="80"/>
        <v>0.89395023709812149</v>
      </c>
      <c r="R753" s="1">
        <v>0</v>
      </c>
      <c r="S753" s="1">
        <v>0.13300000000000001</v>
      </c>
      <c r="T753" s="1">
        <v>3.5000000000000003E-2</v>
      </c>
      <c r="U753" s="4" t="s">
        <v>34</v>
      </c>
      <c r="V753">
        <v>0.41</v>
      </c>
      <c r="W753">
        <v>0.3</v>
      </c>
      <c r="X753" s="14">
        <v>0.73</v>
      </c>
      <c r="Y753" s="14">
        <v>2.38</v>
      </c>
      <c r="Z753" s="14">
        <v>0.25</v>
      </c>
      <c r="AA753" s="5">
        <f t="shared" si="81"/>
        <v>0.16800000000000001</v>
      </c>
      <c r="AB753" s="15" cm="1">
        <f t="array" ref="AB753">_xlfn.SWITCH(U753,"夏",122,"冬",90,"春",153,"秋",153,0)</f>
        <v>153</v>
      </c>
      <c r="AC753" s="16">
        <f t="shared" si="82"/>
        <v>25.704000000000001</v>
      </c>
      <c r="AD753" s="5">
        <f>IFERROR(AA753/D753,0)</f>
        <v>1.3383169708151307E-3</v>
      </c>
      <c r="AE753" s="15">
        <f t="shared" si="83"/>
        <v>0.41917808219178082</v>
      </c>
      <c r="AF753" s="5">
        <f>IFERROR(AD753*AE753*48,0)</f>
        <v>2.6927670777168004E-2</v>
      </c>
    </row>
    <row r="754" spans="1:32" x14ac:dyDescent="0.15">
      <c r="A754" s="8">
        <v>45737</v>
      </c>
      <c r="B754" s="1" t="s">
        <v>35</v>
      </c>
      <c r="C754" s="1" t="s">
        <v>33</v>
      </c>
      <c r="D754" s="9">
        <v>125.5308</v>
      </c>
      <c r="E754" s="6">
        <v>3.15</v>
      </c>
      <c r="F754" s="10">
        <v>0.89583333333333304</v>
      </c>
      <c r="G754" s="1">
        <v>28.6</v>
      </c>
      <c r="H754" s="1">
        <v>50</v>
      </c>
      <c r="I754" s="1">
        <v>28.9</v>
      </c>
      <c r="J754" s="1">
        <v>0.25</v>
      </c>
      <c r="K754" s="1">
        <v>370</v>
      </c>
      <c r="L754" s="1">
        <v>585</v>
      </c>
      <c r="M754" s="6">
        <f t="shared" si="79"/>
        <v>29.058026240528079</v>
      </c>
      <c r="N754" s="1">
        <v>0.7</v>
      </c>
      <c r="O754" s="11" cm="1">
        <f t="array" ref="O754">ROUND(_xlfn.SWITCH(C754,"建筑专教",IF(S754&gt;0.1,1.38,1.28),"阶梯教室",IF(S754&gt;0.1,1.15,1.05),"公共教室",IF(S754&gt;0.1,1.22,1.12),IF(S754&gt;0.1,1.2,1.1))+(MOD(ROW()*11,31)/31-0.5)*0.06,2)</f>
        <v>1.2</v>
      </c>
      <c r="P754" s="12">
        <f t="shared" si="77"/>
        <v>0</v>
      </c>
      <c r="Q754" s="13">
        <f t="shared" si="80"/>
        <v>0.7649198565028813</v>
      </c>
      <c r="R754" s="1">
        <v>0</v>
      </c>
      <c r="S754" s="1">
        <v>0.161</v>
      </c>
      <c r="T754" s="1">
        <v>2.5000000000000001E-2</v>
      </c>
      <c r="U754" s="4" t="s">
        <v>34</v>
      </c>
      <c r="V754">
        <v>0.41</v>
      </c>
      <c r="W754">
        <v>0.3</v>
      </c>
      <c r="X754" s="14">
        <v>0.73</v>
      </c>
      <c r="Y754" s="14">
        <v>2.38</v>
      </c>
      <c r="Z754" s="14">
        <v>0.25</v>
      </c>
      <c r="AA754" s="5">
        <f t="shared" si="81"/>
        <v>0.186</v>
      </c>
      <c r="AB754" s="15" cm="1">
        <f t="array" ref="AB754">_xlfn.SWITCH(U754,"夏",122,"冬",90,"春",153,"秋",153,0)</f>
        <v>153</v>
      </c>
      <c r="AC754" s="16">
        <f t="shared" si="82"/>
        <v>28.457999999999998</v>
      </c>
      <c r="AD754" s="5">
        <f>IFERROR(AA754/D754,0)</f>
        <v>1.4817080748310374E-3</v>
      </c>
      <c r="AE754" s="15">
        <f t="shared" si="83"/>
        <v>0.41917808219178082</v>
      </c>
      <c r="AF754" s="5">
        <f>IFERROR(AD754*AE754*48,0)</f>
        <v>2.9812778360435999E-2</v>
      </c>
    </row>
    <row r="755" spans="1:32" x14ac:dyDescent="0.15">
      <c r="A755" s="8">
        <v>45737</v>
      </c>
      <c r="B755" s="1" t="s">
        <v>35</v>
      </c>
      <c r="C755" s="1" t="s">
        <v>33</v>
      </c>
      <c r="D755" s="9">
        <v>125.5308</v>
      </c>
      <c r="E755" s="6">
        <v>3.15</v>
      </c>
      <c r="F755" s="10">
        <v>0.91666666666666696</v>
      </c>
      <c r="G755" s="1">
        <v>28.2</v>
      </c>
      <c r="H755" s="1">
        <v>52</v>
      </c>
      <c r="I755" s="1">
        <v>28.5</v>
      </c>
      <c r="J755" s="1">
        <v>0.27</v>
      </c>
      <c r="K755" s="1">
        <v>360</v>
      </c>
      <c r="L755" s="1">
        <v>655</v>
      </c>
      <c r="M755" s="6">
        <f t="shared" si="79"/>
        <v>28.666146809257953</v>
      </c>
      <c r="N755" s="1">
        <v>0.7</v>
      </c>
      <c r="O755" s="11" cm="1">
        <f t="array" ref="O755">ROUND(_xlfn.SWITCH(C755,"建筑专教",IF(S755&gt;0.1,1.38,1.28),"阶梯教室",IF(S755&gt;0.1,1.15,1.05),"公共教室",IF(S755&gt;0.1,1.22,1.12),IF(S755&gt;0.1,1.2,1.1))+(MOD(ROW()*11,31)/31-0.5)*0.06,2)</f>
        <v>1.22</v>
      </c>
      <c r="P755" s="12">
        <f t="shared" si="77"/>
        <v>0</v>
      </c>
      <c r="Q755" s="13">
        <f t="shared" si="80"/>
        <v>0.6364094678904515</v>
      </c>
      <c r="R755" s="1">
        <v>0</v>
      </c>
      <c r="S755" s="1">
        <v>0.159</v>
      </c>
      <c r="T755" s="1">
        <v>1.2E-2</v>
      </c>
      <c r="U755" s="4" t="s">
        <v>34</v>
      </c>
      <c r="V755">
        <v>0.41</v>
      </c>
      <c r="W755">
        <v>0.3</v>
      </c>
      <c r="X755" s="14">
        <v>0.73</v>
      </c>
      <c r="Y755" s="14">
        <v>2.38</v>
      </c>
      <c r="Z755" s="14">
        <v>0.25</v>
      </c>
      <c r="AA755" s="5">
        <f t="shared" si="81"/>
        <v>0.17100000000000001</v>
      </c>
      <c r="AB755" s="15" cm="1">
        <f t="array" ref="AB755">_xlfn.SWITCH(U755,"夏",122,"冬",90,"春",153,"秋",153,0)</f>
        <v>153</v>
      </c>
      <c r="AC755" s="16">
        <f t="shared" si="82"/>
        <v>26.163</v>
      </c>
      <c r="AD755" s="5">
        <f>IFERROR(AA755/D755,0)</f>
        <v>1.3622154881511152E-3</v>
      </c>
      <c r="AE755" s="15">
        <f t="shared" si="83"/>
        <v>0.41917808219178082</v>
      </c>
      <c r="AF755" s="5">
        <f>IFERROR(AD755*AE755*48,0)</f>
        <v>2.7408522041046001E-2</v>
      </c>
    </row>
    <row r="756" spans="1:32" x14ac:dyDescent="0.15">
      <c r="A756" s="8">
        <v>45737</v>
      </c>
      <c r="B756" s="1" t="s">
        <v>36</v>
      </c>
      <c r="C756" s="1" t="s">
        <v>33</v>
      </c>
      <c r="D756" s="9">
        <v>125.5308</v>
      </c>
      <c r="E756" s="6">
        <v>3.15</v>
      </c>
      <c r="F756" s="10">
        <v>0.33333333333333298</v>
      </c>
      <c r="G756" s="1">
        <v>18.2</v>
      </c>
      <c r="H756" s="1">
        <v>65</v>
      </c>
      <c r="I756" s="1">
        <v>18.5</v>
      </c>
      <c r="J756" s="1">
        <v>0.08</v>
      </c>
      <c r="K756" s="1">
        <v>480</v>
      </c>
      <c r="L756" s="1">
        <v>690</v>
      </c>
      <c r="M756" s="6">
        <f t="shared" si="79"/>
        <v>18.588636500632504</v>
      </c>
      <c r="N756" s="1">
        <v>0</v>
      </c>
      <c r="O756" s="1">
        <v>0</v>
      </c>
      <c r="P756" s="12">
        <f t="shared" si="77"/>
        <v>0</v>
      </c>
      <c r="Q756" s="1">
        <v>0</v>
      </c>
      <c r="R756" s="1">
        <v>0</v>
      </c>
      <c r="S756" s="1">
        <v>0</v>
      </c>
      <c r="T756" s="1">
        <v>0</v>
      </c>
      <c r="U756" s="4" t="s">
        <v>34</v>
      </c>
      <c r="V756">
        <v>0.41</v>
      </c>
      <c r="W756">
        <v>0.3</v>
      </c>
      <c r="X756" s="14">
        <v>0.73</v>
      </c>
      <c r="Y756" s="14">
        <v>2.38</v>
      </c>
      <c r="Z756" s="14">
        <v>0.25</v>
      </c>
      <c r="AA756" s="5">
        <f t="shared" si="81"/>
        <v>0</v>
      </c>
      <c r="AB756" s="15" cm="1">
        <f t="array" ref="AB756">_xlfn.SWITCH(U756,"夏",122,"冬",90,"春",153,"秋",153,0)</f>
        <v>153</v>
      </c>
      <c r="AC756" s="16">
        <f t="shared" si="82"/>
        <v>0</v>
      </c>
      <c r="AD756" s="5">
        <f>IFERROR(AA756/D756,0)</f>
        <v>0</v>
      </c>
      <c r="AE756" s="15">
        <f t="shared" si="83"/>
        <v>0.41917808219178082</v>
      </c>
      <c r="AF756" s="5">
        <f>IFERROR(AD756*AE756*48,0)</f>
        <v>0</v>
      </c>
    </row>
    <row r="757" spans="1:32" x14ac:dyDescent="0.15">
      <c r="A757" s="8">
        <v>45737</v>
      </c>
      <c r="B757" s="1" t="s">
        <v>36</v>
      </c>
      <c r="C757" s="1" t="s">
        <v>33</v>
      </c>
      <c r="D757" s="9">
        <v>125.5308</v>
      </c>
      <c r="E757" s="6">
        <v>3.15</v>
      </c>
      <c r="F757" s="10">
        <v>0.35416666666666702</v>
      </c>
      <c r="G757" s="1">
        <v>18.5</v>
      </c>
      <c r="H757" s="1">
        <v>64.5</v>
      </c>
      <c r="I757" s="1">
        <v>18.8</v>
      </c>
      <c r="J757" s="1">
        <v>0.09</v>
      </c>
      <c r="K757" s="1">
        <v>470</v>
      </c>
      <c r="L757" s="1">
        <v>760</v>
      </c>
      <c r="M757" s="6">
        <f t="shared" si="79"/>
        <v>18.894831146362037</v>
      </c>
      <c r="N757" s="1">
        <v>0</v>
      </c>
      <c r="O757" s="1">
        <v>0</v>
      </c>
      <c r="P757" s="12">
        <f t="shared" si="77"/>
        <v>0</v>
      </c>
      <c r="Q757" s="1">
        <v>0</v>
      </c>
      <c r="R757" s="1">
        <v>0</v>
      </c>
      <c r="S757" s="1">
        <v>0</v>
      </c>
      <c r="T757" s="1">
        <v>0</v>
      </c>
      <c r="U757" s="4" t="s">
        <v>34</v>
      </c>
      <c r="V757">
        <v>0.41</v>
      </c>
      <c r="W757">
        <v>0.3</v>
      </c>
      <c r="X757" s="14">
        <v>0.73</v>
      </c>
      <c r="Y757" s="14">
        <v>2.38</v>
      </c>
      <c r="Z757" s="14">
        <v>0.25</v>
      </c>
      <c r="AA757" s="5">
        <f t="shared" si="81"/>
        <v>0</v>
      </c>
      <c r="AB757" s="15" cm="1">
        <f t="array" ref="AB757">_xlfn.SWITCH(U757,"夏",122,"冬",90,"春",153,"秋",153,0)</f>
        <v>153</v>
      </c>
      <c r="AC757" s="16">
        <f t="shared" si="82"/>
        <v>0</v>
      </c>
      <c r="AD757" s="5">
        <f>IFERROR(AA757/D757,0)</f>
        <v>0</v>
      </c>
      <c r="AE757" s="15">
        <f t="shared" si="83"/>
        <v>0.41917808219178082</v>
      </c>
      <c r="AF757" s="5">
        <f>IFERROR(AD757*AE757*48,0)</f>
        <v>0</v>
      </c>
    </row>
    <row r="758" spans="1:32" x14ac:dyDescent="0.15">
      <c r="A758" s="8">
        <v>45737</v>
      </c>
      <c r="B758" s="1" t="s">
        <v>36</v>
      </c>
      <c r="C758" s="1" t="s">
        <v>33</v>
      </c>
      <c r="D758" s="9">
        <v>125.5308</v>
      </c>
      <c r="E758" s="6">
        <v>3.15</v>
      </c>
      <c r="F758" s="10">
        <v>0.375</v>
      </c>
      <c r="G758" s="1">
        <v>19</v>
      </c>
      <c r="H758" s="1">
        <v>63.8</v>
      </c>
      <c r="I758" s="1">
        <v>19.2</v>
      </c>
      <c r="J758" s="1">
        <v>7.0000000000000007E-2</v>
      </c>
      <c r="K758" s="1">
        <v>480</v>
      </c>
      <c r="L758" s="1">
        <v>830</v>
      </c>
      <c r="M758" s="6">
        <f t="shared" si="79"/>
        <v>19.25416018218732</v>
      </c>
      <c r="N758" s="1">
        <v>0.7</v>
      </c>
      <c r="O758" s="11" cm="1">
        <f t="array" ref="O758">ROUND(_xlfn.SWITCH(C758,"建筑专教",IF(S758&gt;0.1,1.38,1.28),"阶梯教室",IF(S758&gt;0.1,1.15,1.05),"公共教室",IF(S758&gt;0.1,1.22,1.12),IF(S758&gt;0.1,1.2,1.1))+(MOD(ROW()*11,31)/31-0.5)*0.06,2)</f>
        <v>1.23</v>
      </c>
      <c r="P758" s="12">
        <f t="shared" si="77"/>
        <v>0.08</v>
      </c>
      <c r="Q758" s="13">
        <f t="shared" si="80"/>
        <v>-1.5019406379393123</v>
      </c>
      <c r="R758" s="1">
        <v>0</v>
      </c>
      <c r="S758" s="1">
        <v>0.154</v>
      </c>
      <c r="T758" s="1">
        <v>2.8000000000000001E-2</v>
      </c>
      <c r="U758" s="4" t="s">
        <v>34</v>
      </c>
      <c r="V758">
        <v>0.41</v>
      </c>
      <c r="W758">
        <v>0.3</v>
      </c>
      <c r="X758" s="14">
        <v>0.73</v>
      </c>
      <c r="Y758" s="14">
        <v>2.38</v>
      </c>
      <c r="Z758" s="14">
        <v>0.25</v>
      </c>
      <c r="AA758" s="5">
        <f t="shared" si="81"/>
        <v>0.182</v>
      </c>
      <c r="AB758" s="15" cm="1">
        <f t="array" ref="AB758">_xlfn.SWITCH(U758,"夏",122,"冬",90,"春",153,"秋",153,0)</f>
        <v>153</v>
      </c>
      <c r="AC758" s="16">
        <f t="shared" si="82"/>
        <v>27.846</v>
      </c>
      <c r="AD758" s="5">
        <f>IFERROR(AA758/D758,0)</f>
        <v>1.4498433850497249E-3</v>
      </c>
      <c r="AE758" s="15">
        <f t="shared" si="83"/>
        <v>0.41917808219178082</v>
      </c>
      <c r="AF758" s="5">
        <f>IFERROR(AD758*AE758*48,0)</f>
        <v>2.9171643341932001E-2</v>
      </c>
    </row>
    <row r="759" spans="1:32" x14ac:dyDescent="0.15">
      <c r="A759" s="8">
        <v>45737</v>
      </c>
      <c r="B759" s="1" t="s">
        <v>36</v>
      </c>
      <c r="C759" s="1" t="s">
        <v>33</v>
      </c>
      <c r="D759" s="9">
        <v>125.5308</v>
      </c>
      <c r="E759" s="6">
        <v>3.15</v>
      </c>
      <c r="F759" s="10">
        <v>0.39583333333333298</v>
      </c>
      <c r="G759" s="1">
        <v>19.399999999999999</v>
      </c>
      <c r="H759" s="1">
        <v>63.2</v>
      </c>
      <c r="I759" s="1">
        <v>19.600000000000001</v>
      </c>
      <c r="J759" s="1">
        <v>0.08</v>
      </c>
      <c r="K759" s="1">
        <v>560</v>
      </c>
      <c r="L759" s="1">
        <v>900</v>
      </c>
      <c r="M759" s="6">
        <f t="shared" si="79"/>
        <v>19.65843654318013</v>
      </c>
      <c r="N759" s="1">
        <v>0.7</v>
      </c>
      <c r="O759" s="11" cm="1">
        <f t="array" ref="O759">ROUND(_xlfn.SWITCH(C759,"建筑专教",IF(S759&gt;0.1,1.38,1.28),"阶梯教室",IF(S759&gt;0.1,1.15,1.05),"公共教室",IF(S759&gt;0.1,1.22,1.12),IF(S759&gt;0.1,1.2,1.1))+(MOD(ROW()*11,31)/31-0.5)*0.06,2)</f>
        <v>1.19</v>
      </c>
      <c r="P759" s="12">
        <f t="shared" si="77"/>
        <v>0.16</v>
      </c>
      <c r="Q759" s="13">
        <f t="shared" si="80"/>
        <v>-1.5145258902091849</v>
      </c>
      <c r="R759" s="1">
        <v>0</v>
      </c>
      <c r="S759" s="1">
        <v>0.152</v>
      </c>
      <c r="T759" s="1">
        <v>3.5000000000000003E-2</v>
      </c>
      <c r="U759" s="4" t="s">
        <v>34</v>
      </c>
      <c r="V759">
        <v>0.41</v>
      </c>
      <c r="W759">
        <v>0.3</v>
      </c>
      <c r="X759" s="14">
        <v>0.73</v>
      </c>
      <c r="Y759" s="14">
        <v>2.38</v>
      </c>
      <c r="Z759" s="14">
        <v>0.25</v>
      </c>
      <c r="AA759" s="5">
        <f t="shared" si="81"/>
        <v>0.187</v>
      </c>
      <c r="AB759" s="15" cm="1">
        <f t="array" ref="AB759">_xlfn.SWITCH(U759,"夏",122,"冬",90,"春",153,"秋",153,0)</f>
        <v>153</v>
      </c>
      <c r="AC759" s="16">
        <f t="shared" si="82"/>
        <v>28.611000000000001</v>
      </c>
      <c r="AD759" s="5">
        <f>IFERROR(AA759/D759,0)</f>
        <v>1.4896742472763657E-3</v>
      </c>
      <c r="AE759" s="15">
        <f t="shared" si="83"/>
        <v>0.41917808219178082</v>
      </c>
      <c r="AF759" s="5">
        <f>IFERROR(AD759*AE759*48,0)</f>
        <v>2.9973062115062E-2</v>
      </c>
    </row>
    <row r="760" spans="1:32" x14ac:dyDescent="0.15">
      <c r="A760" s="8">
        <v>45737</v>
      </c>
      <c r="B760" s="1" t="s">
        <v>36</v>
      </c>
      <c r="C760" s="1" t="s">
        <v>33</v>
      </c>
      <c r="D760" s="9">
        <v>125.5308</v>
      </c>
      <c r="E760" s="6">
        <v>3.15</v>
      </c>
      <c r="F760" s="10">
        <v>0.41666666666666702</v>
      </c>
      <c r="G760" s="1">
        <v>19.8</v>
      </c>
      <c r="H760" s="1">
        <v>62.5</v>
      </c>
      <c r="I760" s="1">
        <v>20</v>
      </c>
      <c r="J760" s="1">
        <v>0.09</v>
      </c>
      <c r="K760" s="1">
        <v>640</v>
      </c>
      <c r="L760" s="1">
        <v>970</v>
      </c>
      <c r="M760" s="6">
        <f t="shared" si="79"/>
        <v>20.062458030806681</v>
      </c>
      <c r="N760" s="1">
        <v>0.7</v>
      </c>
      <c r="O760" s="11" cm="1">
        <f t="array" ref="O760">ROUND(_xlfn.SWITCH(C760,"建筑专教",IF(S760&gt;0.1,1.38,1.28),"阶梯教室",IF(S760&gt;0.1,1.15,1.05),"公共教室",IF(S760&gt;0.1,1.22,1.12),IF(S760&gt;0.1,1.2,1.1))+(MOD(ROW()*11,31)/31-0.5)*0.06,2)</f>
        <v>1.21</v>
      </c>
      <c r="P760" s="12">
        <f t="shared" si="77"/>
        <v>0.24</v>
      </c>
      <c r="Q760" s="13">
        <f t="shared" si="80"/>
        <v>-1.3256414319021554</v>
      </c>
      <c r="R760" s="1">
        <v>0</v>
      </c>
      <c r="S760" s="1">
        <v>0.15</v>
      </c>
      <c r="T760" s="1">
        <v>2.5000000000000001E-2</v>
      </c>
      <c r="U760" s="4" t="s">
        <v>34</v>
      </c>
      <c r="V760">
        <v>0.41</v>
      </c>
      <c r="W760">
        <v>0.3</v>
      </c>
      <c r="X760" s="14">
        <v>0.73</v>
      </c>
      <c r="Y760" s="14">
        <v>2.38</v>
      </c>
      <c r="Z760" s="14">
        <v>0.25</v>
      </c>
      <c r="AA760" s="5">
        <f t="shared" si="81"/>
        <v>0.17499999999999999</v>
      </c>
      <c r="AB760" s="15" cm="1">
        <f t="array" ref="AB760">_xlfn.SWITCH(U760,"夏",122,"冬",90,"春",153,"秋",153,0)</f>
        <v>153</v>
      </c>
      <c r="AC760" s="16">
        <f t="shared" si="82"/>
        <v>26.774999999999999</v>
      </c>
      <c r="AD760" s="5">
        <f>IFERROR(AA760/D760,0)</f>
        <v>1.3940801779324277E-3</v>
      </c>
      <c r="AE760" s="15">
        <f t="shared" si="83"/>
        <v>0.41917808219178082</v>
      </c>
      <c r="AF760" s="5">
        <f>IFERROR(AD760*AE760*48,0)</f>
        <v>2.8049657059549996E-2</v>
      </c>
    </row>
    <row r="761" spans="1:32" x14ac:dyDescent="0.15">
      <c r="A761" s="8">
        <v>45737</v>
      </c>
      <c r="B761" s="1" t="s">
        <v>36</v>
      </c>
      <c r="C761" s="1" t="s">
        <v>33</v>
      </c>
      <c r="D761" s="9">
        <v>125.5308</v>
      </c>
      <c r="E761" s="6">
        <v>3.15</v>
      </c>
      <c r="F761" s="10">
        <v>0.4375</v>
      </c>
      <c r="G761" s="1">
        <v>20.2</v>
      </c>
      <c r="H761" s="1">
        <v>61.8</v>
      </c>
      <c r="I761" s="1">
        <v>20.399999999999999</v>
      </c>
      <c r="J761" s="1">
        <v>7.0000000000000007E-2</v>
      </c>
      <c r="K761" s="1">
        <v>720</v>
      </c>
      <c r="L761" s="1">
        <v>1040</v>
      </c>
      <c r="M761" s="6">
        <f t="shared" si="79"/>
        <v>20.453498932665809</v>
      </c>
      <c r="N761" s="1">
        <v>0.7</v>
      </c>
      <c r="O761" s="11" cm="1">
        <f t="array" ref="O761">ROUND(_xlfn.SWITCH(C761,"建筑专教",IF(S761&gt;0.1,1.38,1.28),"阶梯教室",IF(S761&gt;0.1,1.15,1.05),"公共教室",IF(S761&gt;0.1,1.22,1.12),IF(S761&gt;0.1,1.2,1.1))+(MOD(ROW()*11,31)/31-0.5)*0.06,2)</f>
        <v>1.17</v>
      </c>
      <c r="P761" s="12">
        <f t="shared" si="77"/>
        <v>0.32</v>
      </c>
      <c r="Q761" s="13">
        <f t="shared" si="80"/>
        <v>-1.3348438103661158</v>
      </c>
      <c r="R761" s="1">
        <v>0</v>
      </c>
      <c r="S761" s="1">
        <v>0.14799999999999999</v>
      </c>
      <c r="T761" s="1">
        <v>1.2E-2</v>
      </c>
      <c r="U761" s="4" t="s">
        <v>34</v>
      </c>
      <c r="V761">
        <v>0.41</v>
      </c>
      <c r="W761">
        <v>0.3</v>
      </c>
      <c r="X761" s="14">
        <v>0.73</v>
      </c>
      <c r="Y761" s="14">
        <v>2.38</v>
      </c>
      <c r="Z761" s="14">
        <v>0.25</v>
      </c>
      <c r="AA761" s="5">
        <f t="shared" si="81"/>
        <v>0.16</v>
      </c>
      <c r="AB761" s="15" cm="1">
        <f t="array" ref="AB761">_xlfn.SWITCH(U761,"夏",122,"冬",90,"春",153,"秋",153,0)</f>
        <v>153</v>
      </c>
      <c r="AC761" s="16">
        <f t="shared" si="82"/>
        <v>24.48</v>
      </c>
      <c r="AD761" s="5">
        <f>IFERROR(AA761/D761,0)</f>
        <v>1.2745875912525055E-3</v>
      </c>
      <c r="AE761" s="15">
        <f t="shared" si="83"/>
        <v>0.41917808219178082</v>
      </c>
      <c r="AF761" s="5">
        <f>IFERROR(AD761*AE761*48,0)</f>
        <v>2.5645400740160001E-2</v>
      </c>
    </row>
    <row r="762" spans="1:32" x14ac:dyDescent="0.15">
      <c r="A762" s="8">
        <v>45737</v>
      </c>
      <c r="B762" s="1" t="s">
        <v>36</v>
      </c>
      <c r="C762" s="1" t="s">
        <v>33</v>
      </c>
      <c r="D762" s="9">
        <v>125.5308</v>
      </c>
      <c r="E762" s="6">
        <v>3.15</v>
      </c>
      <c r="F762" s="10">
        <v>0.45833333333333298</v>
      </c>
      <c r="G762" s="1">
        <v>20.6</v>
      </c>
      <c r="H762" s="1">
        <v>61.2</v>
      </c>
      <c r="I762" s="1">
        <v>20.8</v>
      </c>
      <c r="J762" s="1">
        <v>0.08</v>
      </c>
      <c r="K762" s="1">
        <v>660</v>
      </c>
      <c r="L762" s="1">
        <v>1110</v>
      </c>
      <c r="M762" s="6">
        <f t="shared" si="79"/>
        <v>20.857724070001439</v>
      </c>
      <c r="N762" s="1">
        <v>0.7</v>
      </c>
      <c r="O762" s="11" cm="1">
        <f t="array" ref="O762">ROUND(_xlfn.SWITCH(C762,"建筑专教",IF(S762&gt;0.1,1.38,1.28),"阶梯教室",IF(S762&gt;0.1,1.15,1.05),"公共教室",IF(S762&gt;0.1,1.22,1.12),IF(S762&gt;0.1,1.2,1.1))+(MOD(ROW()*11,31)/31-0.5)*0.06,2)</f>
        <v>1.19</v>
      </c>
      <c r="P762" s="12">
        <f t="shared" si="77"/>
        <v>0.26</v>
      </c>
      <c r="Q762" s="13">
        <f t="shared" si="80"/>
        <v>-1.147410500979106</v>
      </c>
      <c r="R762" s="1">
        <v>0</v>
      </c>
      <c r="S762" s="1">
        <v>0.14599999999999999</v>
      </c>
      <c r="T762" s="1">
        <v>3.2000000000000001E-2</v>
      </c>
      <c r="U762" s="4" t="s">
        <v>34</v>
      </c>
      <c r="V762">
        <v>0.41</v>
      </c>
      <c r="W762">
        <v>0.3</v>
      </c>
      <c r="X762" s="14">
        <v>0.73</v>
      </c>
      <c r="Y762" s="14">
        <v>2.38</v>
      </c>
      <c r="Z762" s="14">
        <v>0.25</v>
      </c>
      <c r="AA762" s="5">
        <f t="shared" si="81"/>
        <v>0.17799999999999999</v>
      </c>
      <c r="AB762" s="15" cm="1">
        <f t="array" ref="AB762">_xlfn.SWITCH(U762,"夏",122,"冬",90,"春",153,"秋",153,0)</f>
        <v>153</v>
      </c>
      <c r="AC762" s="16">
        <f t="shared" si="82"/>
        <v>27.233999999999998</v>
      </c>
      <c r="AD762" s="5">
        <f>IFERROR(AA762/D762,0)</f>
        <v>1.4179786952684121E-3</v>
      </c>
      <c r="AE762" s="15">
        <f t="shared" si="83"/>
        <v>0.41917808219178082</v>
      </c>
      <c r="AF762" s="5">
        <f>IFERROR(AD762*AE762*48,0)</f>
        <v>2.8530508323427999E-2</v>
      </c>
    </row>
    <row r="763" spans="1:32" x14ac:dyDescent="0.15">
      <c r="A763" s="8">
        <v>45737</v>
      </c>
      <c r="B763" s="1" t="s">
        <v>36</v>
      </c>
      <c r="C763" s="1" t="s">
        <v>33</v>
      </c>
      <c r="D763" s="9">
        <v>125.5308</v>
      </c>
      <c r="E763" s="6">
        <v>3.15</v>
      </c>
      <c r="F763" s="10">
        <v>0.47916666666666702</v>
      </c>
      <c r="G763" s="1">
        <v>21</v>
      </c>
      <c r="H763" s="1">
        <v>60.5</v>
      </c>
      <c r="I763" s="1">
        <v>21.2</v>
      </c>
      <c r="J763" s="1">
        <v>0.09</v>
      </c>
      <c r="K763" s="1">
        <v>600</v>
      </c>
      <c r="L763" s="1">
        <v>1180</v>
      </c>
      <c r="M763" s="6">
        <f t="shared" si="79"/>
        <v>21.261697577393193</v>
      </c>
      <c r="N763" s="1">
        <v>0.7</v>
      </c>
      <c r="O763" s="11" cm="1">
        <f t="array" ref="O763">ROUND(_xlfn.SWITCH(C763,"建筑专教",IF(S763&gt;0.1,1.38,1.28),"阶梯教室",IF(S763&gt;0.1,1.15,1.05),"公共教室",IF(S763&gt;0.1,1.22,1.12),IF(S763&gt;0.1,1.2,1.1))+(MOD(ROW()*11,31)/31-0.5)*0.06,2)</f>
        <v>1.21</v>
      </c>
      <c r="P763" s="12">
        <f t="shared" si="77"/>
        <v>0.2</v>
      </c>
      <c r="Q763" s="13">
        <f t="shared" si="80"/>
        <v>-0.9682178233974903</v>
      </c>
      <c r="R763" s="1">
        <v>0</v>
      </c>
      <c r="S763" s="1">
        <v>0.14399999999999999</v>
      </c>
      <c r="T763" s="1">
        <v>3.7999999999999999E-2</v>
      </c>
      <c r="U763" s="4" t="s">
        <v>34</v>
      </c>
      <c r="V763">
        <v>0.41</v>
      </c>
      <c r="W763">
        <v>0.3</v>
      </c>
      <c r="X763" s="14">
        <v>0.73</v>
      </c>
      <c r="Y763" s="14">
        <v>2.38</v>
      </c>
      <c r="Z763" s="14">
        <v>0.25</v>
      </c>
      <c r="AA763" s="5">
        <f t="shared" si="81"/>
        <v>0.182</v>
      </c>
      <c r="AB763" s="15" cm="1">
        <f t="array" ref="AB763">_xlfn.SWITCH(U763,"夏",122,"冬",90,"春",153,"秋",153,0)</f>
        <v>153</v>
      </c>
      <c r="AC763" s="16">
        <f t="shared" si="82"/>
        <v>27.846</v>
      </c>
      <c r="AD763" s="5">
        <f>IFERROR(AA763/D763,0)</f>
        <v>1.4498433850497249E-3</v>
      </c>
      <c r="AE763" s="15">
        <f t="shared" si="83"/>
        <v>0.41917808219178082</v>
      </c>
      <c r="AF763" s="5">
        <f>IFERROR(AD763*AE763*48,0)</f>
        <v>2.9171643341932001E-2</v>
      </c>
    </row>
    <row r="764" spans="1:32" x14ac:dyDescent="0.15">
      <c r="A764" s="8">
        <v>45737</v>
      </c>
      <c r="B764" s="1" t="s">
        <v>36</v>
      </c>
      <c r="C764" s="1" t="s">
        <v>33</v>
      </c>
      <c r="D764" s="9">
        <v>125.5308</v>
      </c>
      <c r="E764" s="6">
        <v>3.15</v>
      </c>
      <c r="F764" s="10">
        <v>0.5</v>
      </c>
      <c r="G764" s="1">
        <v>21.4</v>
      </c>
      <c r="H764" s="1">
        <v>59.8</v>
      </c>
      <c r="I764" s="1">
        <v>21.6</v>
      </c>
      <c r="J764" s="1">
        <v>7.0000000000000007E-2</v>
      </c>
      <c r="K764" s="1">
        <v>660</v>
      </c>
      <c r="L764" s="1">
        <v>1250</v>
      </c>
      <c r="M764" s="6">
        <f t="shared" si="79"/>
        <v>21.652848400990251</v>
      </c>
      <c r="N764" s="1">
        <v>0.7</v>
      </c>
      <c r="O764" s="11" cm="1">
        <f t="array" ref="O764">ROUND(_xlfn.SWITCH(C764,"建筑专教",IF(S764&gt;0.1,1.38,1.28),"阶梯教室",IF(S764&gt;0.1,1.15,1.05),"公共教室",IF(S764&gt;0.1,1.22,1.12),IF(S764&gt;0.1,1.2,1.1))+(MOD(ROW()*11,31)/31-0.5)*0.06,2)</f>
        <v>1.18</v>
      </c>
      <c r="P764" s="12">
        <f t="shared" si="77"/>
        <v>0.26</v>
      </c>
      <c r="Q764" s="13">
        <f t="shared" si="80"/>
        <v>-0.93622440161980358</v>
      </c>
      <c r="R764" s="1">
        <v>0</v>
      </c>
      <c r="S764" s="1">
        <v>0.14199999999999999</v>
      </c>
      <c r="T764" s="1">
        <v>5.0000000000000001E-3</v>
      </c>
      <c r="U764" s="4" t="s">
        <v>34</v>
      </c>
      <c r="V764">
        <v>0.41</v>
      </c>
      <c r="W764">
        <v>0.3</v>
      </c>
      <c r="X764" s="14">
        <v>0.73</v>
      </c>
      <c r="Y764" s="14">
        <v>2.38</v>
      </c>
      <c r="Z764" s="14">
        <v>0.25</v>
      </c>
      <c r="AA764" s="5">
        <f t="shared" si="81"/>
        <v>0.14699999999999999</v>
      </c>
      <c r="AB764" s="15" cm="1">
        <f t="array" ref="AB764">_xlfn.SWITCH(U764,"夏",122,"冬",90,"春",153,"秋",153,0)</f>
        <v>153</v>
      </c>
      <c r="AC764" s="16">
        <f t="shared" si="82"/>
        <v>22.491</v>
      </c>
      <c r="AD764" s="5">
        <f>IFERROR(AA764/D764,0)</f>
        <v>1.1710273494632392E-3</v>
      </c>
      <c r="AE764" s="15">
        <f t="shared" si="83"/>
        <v>0.41917808219178082</v>
      </c>
      <c r="AF764" s="5">
        <f>IFERROR(AD764*AE764*48,0)</f>
        <v>2.3561711930021996E-2</v>
      </c>
    </row>
    <row r="765" spans="1:32" x14ac:dyDescent="0.15">
      <c r="A765" s="8">
        <v>45737</v>
      </c>
      <c r="B765" s="1" t="s">
        <v>36</v>
      </c>
      <c r="C765" s="1" t="s">
        <v>33</v>
      </c>
      <c r="D765" s="9">
        <v>125.5308</v>
      </c>
      <c r="E765" s="6">
        <v>3.15</v>
      </c>
      <c r="F765" s="10">
        <v>0.52083333333333304</v>
      </c>
      <c r="G765" s="1">
        <v>21.8</v>
      </c>
      <c r="H765" s="1">
        <v>59.2</v>
      </c>
      <c r="I765" s="1">
        <v>22</v>
      </c>
      <c r="J765" s="1">
        <v>0.08</v>
      </c>
      <c r="K765" s="1">
        <v>720</v>
      </c>
      <c r="L765" s="1">
        <v>1320</v>
      </c>
      <c r="M765" s="6">
        <f t="shared" si="79"/>
        <v>22.057023128774006</v>
      </c>
      <c r="N765" s="1">
        <v>0.7</v>
      </c>
      <c r="O765" s="11" cm="1">
        <f t="array" ref="O765">ROUND(_xlfn.SWITCH(C765,"建筑专教",IF(S765&gt;0.1,1.38,1.28),"阶梯教室",IF(S765&gt;0.1,1.15,1.05),"公共教室",IF(S765&gt;0.1,1.22,1.12),IF(S765&gt;0.1,1.2,1.1))+(MOD(ROW()*11,31)/31-0.5)*0.06,2)</f>
        <v>1.2</v>
      </c>
      <c r="P765" s="12">
        <f t="shared" si="77"/>
        <v>0.32</v>
      </c>
      <c r="Q765" s="13">
        <f t="shared" si="80"/>
        <v>-0.76113163017995078</v>
      </c>
      <c r="R765" s="1">
        <v>0</v>
      </c>
      <c r="S765" s="1">
        <v>0.14000000000000001</v>
      </c>
      <c r="T765" s="1">
        <v>3.0000000000000001E-3</v>
      </c>
      <c r="U765" s="4" t="s">
        <v>34</v>
      </c>
      <c r="V765">
        <v>0.41</v>
      </c>
      <c r="W765">
        <v>0.3</v>
      </c>
      <c r="X765" s="14">
        <v>0.73</v>
      </c>
      <c r="Y765" s="14">
        <v>2.38</v>
      </c>
      <c r="Z765" s="14">
        <v>0.25</v>
      </c>
      <c r="AA765" s="5">
        <f t="shared" si="81"/>
        <v>0.14300000000000002</v>
      </c>
      <c r="AB765" s="15" cm="1">
        <f t="array" ref="AB765">_xlfn.SWITCH(U765,"夏",122,"冬",90,"春",153,"秋",153,0)</f>
        <v>153</v>
      </c>
      <c r="AC765" s="16">
        <f t="shared" si="82"/>
        <v>21.879000000000001</v>
      </c>
      <c r="AD765" s="5">
        <f>IFERROR(AA765/D765,0)</f>
        <v>1.1391626596819267E-3</v>
      </c>
      <c r="AE765" s="15">
        <f t="shared" si="83"/>
        <v>0.41917808219178082</v>
      </c>
      <c r="AF765" s="5">
        <f>IFERROR(AD765*AE765*48,0)</f>
        <v>2.2920576911517998E-2</v>
      </c>
    </row>
    <row r="766" spans="1:32" x14ac:dyDescent="0.15">
      <c r="A766" s="8">
        <v>45737</v>
      </c>
      <c r="B766" s="1" t="s">
        <v>36</v>
      </c>
      <c r="C766" s="1" t="s">
        <v>33</v>
      </c>
      <c r="D766" s="9">
        <v>125.5308</v>
      </c>
      <c r="E766" s="6">
        <v>3.15</v>
      </c>
      <c r="F766" s="10">
        <v>0.54166666666666696</v>
      </c>
      <c r="G766" s="1">
        <v>22.2</v>
      </c>
      <c r="H766" s="1">
        <v>58.5</v>
      </c>
      <c r="I766" s="1">
        <v>22.4</v>
      </c>
      <c r="J766" s="1">
        <v>0.09</v>
      </c>
      <c r="K766" s="1">
        <v>720</v>
      </c>
      <c r="L766" s="1">
        <v>1390</v>
      </c>
      <c r="M766" s="6">
        <f t="shared" si="79"/>
        <v>22.460949415374273</v>
      </c>
      <c r="N766" s="1">
        <v>0</v>
      </c>
      <c r="O766" s="1">
        <v>0</v>
      </c>
      <c r="P766" s="12">
        <f t="shared" si="77"/>
        <v>0</v>
      </c>
      <c r="Q766" s="1">
        <v>0</v>
      </c>
      <c r="R766" s="1">
        <v>0</v>
      </c>
      <c r="S766" s="1">
        <v>0</v>
      </c>
      <c r="T766" s="1">
        <v>0</v>
      </c>
      <c r="U766" s="4" t="s">
        <v>34</v>
      </c>
      <c r="V766">
        <v>0.41</v>
      </c>
      <c r="W766">
        <v>0.3</v>
      </c>
      <c r="X766" s="14">
        <v>0.73</v>
      </c>
      <c r="Y766" s="14">
        <v>2.38</v>
      </c>
      <c r="Z766" s="14">
        <v>0.25</v>
      </c>
      <c r="AA766" s="5">
        <f t="shared" si="81"/>
        <v>0</v>
      </c>
      <c r="AB766" s="15" cm="1">
        <f t="array" ref="AB766">_xlfn.SWITCH(U766,"夏",122,"冬",90,"春",153,"秋",153,0)</f>
        <v>153</v>
      </c>
      <c r="AC766" s="16">
        <f t="shared" si="82"/>
        <v>0</v>
      </c>
      <c r="AD766" s="5">
        <f>IFERROR(AA766/D766,0)</f>
        <v>0</v>
      </c>
      <c r="AE766" s="15">
        <f t="shared" si="83"/>
        <v>0.41917808219178082</v>
      </c>
      <c r="AF766" s="5">
        <f>IFERROR(AD766*AE766*48,0)</f>
        <v>0</v>
      </c>
    </row>
    <row r="767" spans="1:32" x14ac:dyDescent="0.15">
      <c r="A767" s="8">
        <v>45737</v>
      </c>
      <c r="B767" s="1" t="s">
        <v>36</v>
      </c>
      <c r="C767" s="1" t="s">
        <v>33</v>
      </c>
      <c r="D767" s="9">
        <v>125.5308</v>
      </c>
      <c r="E767" s="6">
        <v>3.15</v>
      </c>
      <c r="F767" s="10">
        <v>0.5625</v>
      </c>
      <c r="G767" s="1">
        <v>22.6</v>
      </c>
      <c r="H767" s="1">
        <v>57.8</v>
      </c>
      <c r="I767" s="1">
        <v>22.8</v>
      </c>
      <c r="J767" s="1">
        <v>7.0000000000000007E-2</v>
      </c>
      <c r="K767" s="1">
        <v>660</v>
      </c>
      <c r="L767" s="1">
        <v>1460</v>
      </c>
      <c r="M767" s="6">
        <f t="shared" si="79"/>
        <v>22.852208370968356</v>
      </c>
      <c r="N767" s="1">
        <v>0</v>
      </c>
      <c r="O767" s="1">
        <v>0</v>
      </c>
      <c r="P767" s="12">
        <f t="shared" si="77"/>
        <v>0</v>
      </c>
      <c r="Q767" s="1">
        <v>0</v>
      </c>
      <c r="R767" s="1">
        <v>0</v>
      </c>
      <c r="S767" s="1">
        <v>0</v>
      </c>
      <c r="T767" s="1">
        <v>0</v>
      </c>
      <c r="U767" s="4" t="s">
        <v>34</v>
      </c>
      <c r="V767">
        <v>0.41</v>
      </c>
      <c r="W767">
        <v>0.3</v>
      </c>
      <c r="X767" s="14">
        <v>0.73</v>
      </c>
      <c r="Y767" s="14">
        <v>2.38</v>
      </c>
      <c r="Z767" s="14">
        <v>0.25</v>
      </c>
      <c r="AA767" s="5">
        <f t="shared" si="81"/>
        <v>0</v>
      </c>
      <c r="AB767" s="15" cm="1">
        <f t="array" ref="AB767">_xlfn.SWITCH(U767,"夏",122,"冬",90,"春",153,"秋",153,0)</f>
        <v>153</v>
      </c>
      <c r="AC767" s="16">
        <f t="shared" si="82"/>
        <v>0</v>
      </c>
      <c r="AD767" s="5">
        <f>IFERROR(AA767/D767,0)</f>
        <v>0</v>
      </c>
      <c r="AE767" s="15">
        <f t="shared" si="83"/>
        <v>0.41917808219178082</v>
      </c>
      <c r="AF767" s="5">
        <f>IFERROR(AD767*AE767*48,0)</f>
        <v>0</v>
      </c>
    </row>
    <row r="768" spans="1:32" x14ac:dyDescent="0.15">
      <c r="A768" s="8">
        <v>45737</v>
      </c>
      <c r="B768" s="1" t="s">
        <v>36</v>
      </c>
      <c r="C768" s="1" t="s">
        <v>33</v>
      </c>
      <c r="D768" s="9">
        <v>125.5308</v>
      </c>
      <c r="E768" s="6">
        <v>3.15</v>
      </c>
      <c r="F768" s="10">
        <v>0.58333333333333304</v>
      </c>
      <c r="G768" s="1">
        <v>23</v>
      </c>
      <c r="H768" s="1">
        <v>57.2</v>
      </c>
      <c r="I768" s="1">
        <v>23.2</v>
      </c>
      <c r="J768" s="1">
        <v>0.08</v>
      </c>
      <c r="K768" s="1">
        <v>600</v>
      </c>
      <c r="L768" s="1">
        <v>1530</v>
      </c>
      <c r="M768" s="6">
        <f t="shared" si="79"/>
        <v>23.25633348721442</v>
      </c>
      <c r="N768" s="1">
        <v>0.7</v>
      </c>
      <c r="O768" s="11" cm="1">
        <f t="array" ref="O768">ROUND(_xlfn.SWITCH(C768,"建筑专教",IF(S768&gt;0.1,1.38,1.28),"阶梯教室",IF(S768&gt;0.1,1.15,1.05),"公共教室",IF(S768&gt;0.1,1.22,1.12),IF(S768&gt;0.1,1.2,1.1))+(MOD(ROW()*11,31)/31-0.5)*0.06,2)</f>
        <v>1.2</v>
      </c>
      <c r="P768" s="12">
        <f t="shared" si="77"/>
        <v>0.2</v>
      </c>
      <c r="Q768" s="13">
        <f t="shared" si="80"/>
        <v>-0.41331866213534696</v>
      </c>
      <c r="R768" s="1">
        <v>0</v>
      </c>
      <c r="S768" s="1">
        <v>0.13400000000000001</v>
      </c>
      <c r="T768" s="1">
        <v>3.2000000000000001E-2</v>
      </c>
      <c r="U768" s="4" t="s">
        <v>34</v>
      </c>
      <c r="V768">
        <v>0.41</v>
      </c>
      <c r="W768">
        <v>0.3</v>
      </c>
      <c r="X768" s="14">
        <v>0.73</v>
      </c>
      <c r="Y768" s="14">
        <v>2.38</v>
      </c>
      <c r="Z768" s="14">
        <v>0.25</v>
      </c>
      <c r="AA768" s="5">
        <f t="shared" si="81"/>
        <v>0.16600000000000001</v>
      </c>
      <c r="AB768" s="15" cm="1">
        <f t="array" ref="AB768">_xlfn.SWITCH(U768,"夏",122,"冬",90,"春",153,"秋",153,0)</f>
        <v>153</v>
      </c>
      <c r="AC768" s="16">
        <f t="shared" si="82"/>
        <v>25.398</v>
      </c>
      <c r="AD768" s="5">
        <f>IFERROR(AA768/D768,0)</f>
        <v>1.3223846259244744E-3</v>
      </c>
      <c r="AE768" s="15">
        <f t="shared" si="83"/>
        <v>0.41917808219178082</v>
      </c>
      <c r="AF768" s="5">
        <f>IFERROR(AD768*AE768*48,0)</f>
        <v>2.6607103267916002E-2</v>
      </c>
    </row>
    <row r="769" spans="1:32" x14ac:dyDescent="0.15">
      <c r="A769" s="8">
        <v>45737</v>
      </c>
      <c r="B769" s="1" t="s">
        <v>36</v>
      </c>
      <c r="C769" s="1" t="s">
        <v>33</v>
      </c>
      <c r="D769" s="9">
        <v>125.5308</v>
      </c>
      <c r="E769" s="6">
        <v>3.15</v>
      </c>
      <c r="F769" s="10">
        <v>0.60416666666666696</v>
      </c>
      <c r="G769" s="1">
        <v>23.4</v>
      </c>
      <c r="H769" s="1">
        <v>56.5</v>
      </c>
      <c r="I769" s="1">
        <v>23.6</v>
      </c>
      <c r="J769" s="1">
        <v>0.09</v>
      </c>
      <c r="K769" s="1">
        <v>660</v>
      </c>
      <c r="L769" s="1">
        <v>1600</v>
      </c>
      <c r="M769" s="6">
        <f t="shared" si="79"/>
        <v>23.660213297519817</v>
      </c>
      <c r="N769" s="1">
        <v>0.7</v>
      </c>
      <c r="O769" s="11" cm="1">
        <f t="array" ref="O769">ROUND(_xlfn.SWITCH(C769,"建筑专教",IF(S769&gt;0.1,1.38,1.28),"阶梯教室",IF(S769&gt;0.1,1.15,1.05),"公共教室",IF(S769&gt;0.1,1.22,1.12),IF(S769&gt;0.1,1.2,1.1))+(MOD(ROW()*11,31)/31-0.5)*0.06,2)</f>
        <v>1.22</v>
      </c>
      <c r="P769" s="12">
        <f t="shared" si="77"/>
        <v>0.26</v>
      </c>
      <c r="Q769" s="13">
        <f t="shared" si="80"/>
        <v>-0.2553314192399801</v>
      </c>
      <c r="R769" s="1">
        <v>0</v>
      </c>
      <c r="S769" s="1">
        <v>0.13200000000000001</v>
      </c>
      <c r="T769" s="1">
        <v>3.2000000000000001E-2</v>
      </c>
      <c r="U769" s="4" t="s">
        <v>34</v>
      </c>
      <c r="V769">
        <v>0.41</v>
      </c>
      <c r="W769">
        <v>0.3</v>
      </c>
      <c r="X769" s="14">
        <v>0.73</v>
      </c>
      <c r="Y769" s="14">
        <v>2.38</v>
      </c>
      <c r="Z769" s="14">
        <v>0.25</v>
      </c>
      <c r="AA769" s="5">
        <f t="shared" si="81"/>
        <v>0.16400000000000001</v>
      </c>
      <c r="AB769" s="15" cm="1">
        <f t="array" ref="AB769">_xlfn.SWITCH(U769,"夏",122,"冬",90,"春",153,"秋",153,0)</f>
        <v>153</v>
      </c>
      <c r="AC769" s="16">
        <f t="shared" si="82"/>
        <v>25.092000000000002</v>
      </c>
      <c r="AD769" s="5">
        <f>IFERROR(AA769/D769,0)</f>
        <v>1.306452281033818E-3</v>
      </c>
      <c r="AE769" s="15">
        <f t="shared" si="83"/>
        <v>0.41917808219178082</v>
      </c>
      <c r="AF769" s="5">
        <f>IFERROR(AD769*AE769*48,0)</f>
        <v>2.6286535758663999E-2</v>
      </c>
    </row>
    <row r="770" spans="1:32" x14ac:dyDescent="0.15">
      <c r="A770" s="8">
        <v>45737</v>
      </c>
      <c r="B770" s="1" t="s">
        <v>36</v>
      </c>
      <c r="C770" s="1" t="s">
        <v>33</v>
      </c>
      <c r="D770" s="9">
        <v>125.5308</v>
      </c>
      <c r="E770" s="6">
        <v>3.15</v>
      </c>
      <c r="F770" s="10">
        <v>0.625</v>
      </c>
      <c r="G770" s="1">
        <v>23.8</v>
      </c>
      <c r="H770" s="1">
        <v>55.8</v>
      </c>
      <c r="I770" s="1">
        <v>24</v>
      </c>
      <c r="J770" s="1">
        <v>7.0000000000000007E-2</v>
      </c>
      <c r="K770" s="1">
        <v>720</v>
      </c>
      <c r="L770" s="1">
        <v>1670</v>
      </c>
      <c r="M770" s="6">
        <f t="shared" si="79"/>
        <v>24.051578631616678</v>
      </c>
      <c r="N770" s="1">
        <v>0.7</v>
      </c>
      <c r="O770" s="11" cm="1">
        <f t="array" ref="O770">ROUND(_xlfn.SWITCH(C770,"建筑专教",IF(S770&gt;0.1,1.38,1.28),"阶梯教室",IF(S770&gt;0.1,1.15,1.05),"公共教室",IF(S770&gt;0.1,1.22,1.12),IF(S770&gt;0.1,1.2,1.1))+(MOD(ROW()*11,31)/31-0.5)*0.06,2)</f>
        <v>1.18</v>
      </c>
      <c r="P770" s="12">
        <f t="shared" si="77"/>
        <v>0.32</v>
      </c>
      <c r="Q770" s="13">
        <f t="shared" si="80"/>
        <v>-0.22939893949677312</v>
      </c>
      <c r="R770" s="1">
        <v>0</v>
      </c>
      <c r="S770" s="1">
        <v>0.13</v>
      </c>
      <c r="T770" s="1">
        <v>2.1999999999999999E-2</v>
      </c>
      <c r="U770" s="4" t="s">
        <v>34</v>
      </c>
      <c r="V770">
        <v>0.41</v>
      </c>
      <c r="W770">
        <v>0.3</v>
      </c>
      <c r="X770" s="14">
        <v>0.73</v>
      </c>
      <c r="Y770" s="14">
        <v>2.38</v>
      </c>
      <c r="Z770" s="14">
        <v>0.25</v>
      </c>
      <c r="AA770" s="5">
        <f t="shared" si="81"/>
        <v>0.152</v>
      </c>
      <c r="AB770" s="15" cm="1">
        <f t="array" ref="AB770">_xlfn.SWITCH(U770,"夏",122,"冬",90,"春",153,"秋",153,0)</f>
        <v>153</v>
      </c>
      <c r="AC770" s="16">
        <f t="shared" si="82"/>
        <v>23.256</v>
      </c>
      <c r="AD770" s="5">
        <f>IFERROR(AA770/D770,0)</f>
        <v>1.21085821168988E-3</v>
      </c>
      <c r="AE770" s="15">
        <f t="shared" si="83"/>
        <v>0.41917808219178082</v>
      </c>
      <c r="AF770" s="5">
        <f>IFERROR(AD770*AE770*48,0)</f>
        <v>2.4363130703151999E-2</v>
      </c>
    </row>
    <row r="771" spans="1:32" x14ac:dyDescent="0.15">
      <c r="A771" s="8">
        <v>45737</v>
      </c>
      <c r="B771" s="1" t="s">
        <v>36</v>
      </c>
      <c r="C771" s="1" t="s">
        <v>33</v>
      </c>
      <c r="D771" s="9">
        <v>125.5308</v>
      </c>
      <c r="E771" s="6">
        <v>3.15</v>
      </c>
      <c r="F771" s="10">
        <v>0.64583333333333304</v>
      </c>
      <c r="G771" s="1">
        <v>24.2</v>
      </c>
      <c r="H771" s="1">
        <v>55.2</v>
      </c>
      <c r="I771" s="1">
        <v>24.4</v>
      </c>
      <c r="J771" s="1">
        <v>0.08</v>
      </c>
      <c r="K771" s="1">
        <v>720</v>
      </c>
      <c r="L771" s="1">
        <v>1740</v>
      </c>
      <c r="M771" s="6">
        <f t="shared" si="79"/>
        <v>24.455654918628227</v>
      </c>
      <c r="N771" s="1">
        <v>0.7</v>
      </c>
      <c r="O771" s="11" cm="1">
        <f t="array" ref="O771">ROUND(_xlfn.SWITCH(C771,"建筑专教",IF(S771&gt;0.1,1.38,1.28),"阶梯教室",IF(S771&gt;0.1,1.15,1.05),"公共教室",IF(S771&gt;0.1,1.22,1.12),IF(S771&gt;0.1,1.2,1.1))+(MOD(ROW()*11,31)/31-0.5)*0.06,2)</f>
        <v>1.2</v>
      </c>
      <c r="P771" s="12">
        <f t="shared" ref="P771:P834" si="84">IF(O771=0,0,ROUND(MIN(MAX((K771-400)/(320*E771*IF(C771="公共教室",0.95,IF(C771="建筑专教",0.85,IF(C771="阶梯教室",1.15,1)))),0),2),2))</f>
        <v>0.32</v>
      </c>
      <c r="Q771" s="13">
        <f t="shared" si="80"/>
        <v>-7.3778866797988729E-2</v>
      </c>
      <c r="R771" s="1">
        <v>0</v>
      </c>
      <c r="S771" s="1">
        <v>0.128</v>
      </c>
      <c r="T771" s="1">
        <v>0.01</v>
      </c>
      <c r="U771" s="4" t="s">
        <v>34</v>
      </c>
      <c r="V771">
        <v>0.41</v>
      </c>
      <c r="W771">
        <v>0.3</v>
      </c>
      <c r="X771" s="14">
        <v>0.73</v>
      </c>
      <c r="Y771" s="14">
        <v>2.38</v>
      </c>
      <c r="Z771" s="14">
        <v>0.25</v>
      </c>
      <c r="AA771" s="5">
        <f t="shared" si="81"/>
        <v>0.13800000000000001</v>
      </c>
      <c r="AB771" s="15" cm="1">
        <f t="array" ref="AB771">_xlfn.SWITCH(U771,"夏",122,"冬",90,"春",153,"秋",153,0)</f>
        <v>153</v>
      </c>
      <c r="AC771" s="16">
        <f t="shared" si="82"/>
        <v>21.114000000000001</v>
      </c>
      <c r="AD771" s="5">
        <f>IFERROR(AA771/D771,0)</f>
        <v>1.0993317974552859E-3</v>
      </c>
      <c r="AE771" s="15">
        <f t="shared" si="83"/>
        <v>0.41917808219178082</v>
      </c>
      <c r="AF771" s="5">
        <f>IFERROR(AD771*AE771*48,0)</f>
        <v>2.2119158138387999E-2</v>
      </c>
    </row>
    <row r="772" spans="1:32" x14ac:dyDescent="0.15">
      <c r="A772" s="8">
        <v>45737</v>
      </c>
      <c r="B772" s="1" t="s">
        <v>36</v>
      </c>
      <c r="C772" s="1" t="s">
        <v>33</v>
      </c>
      <c r="D772" s="9">
        <v>125.5308</v>
      </c>
      <c r="E772" s="6">
        <v>3.15</v>
      </c>
      <c r="F772" s="10">
        <v>0.66666666666666696</v>
      </c>
      <c r="G772" s="1">
        <v>24.6</v>
      </c>
      <c r="H772" s="1">
        <v>54.5</v>
      </c>
      <c r="I772" s="1">
        <v>24.8</v>
      </c>
      <c r="J772" s="1">
        <v>0.09</v>
      </c>
      <c r="K772" s="1">
        <v>660</v>
      </c>
      <c r="L772" s="1">
        <v>1810</v>
      </c>
      <c r="M772" s="6">
        <f t="shared" si="79"/>
        <v>24.859488982540029</v>
      </c>
      <c r="N772" s="1">
        <v>0</v>
      </c>
      <c r="O772" s="1">
        <v>0</v>
      </c>
      <c r="P772" s="12">
        <f t="shared" si="84"/>
        <v>0</v>
      </c>
      <c r="Q772" s="1">
        <v>0</v>
      </c>
      <c r="R772" s="1">
        <v>0</v>
      </c>
      <c r="S772" s="1">
        <v>0</v>
      </c>
      <c r="T772" s="1">
        <v>0</v>
      </c>
      <c r="U772" s="4" t="s">
        <v>34</v>
      </c>
      <c r="V772">
        <v>0.41</v>
      </c>
      <c r="W772">
        <v>0.3</v>
      </c>
      <c r="X772" s="14">
        <v>0.73</v>
      </c>
      <c r="Y772" s="14">
        <v>2.38</v>
      </c>
      <c r="Z772" s="14">
        <v>0.25</v>
      </c>
      <c r="AA772" s="5">
        <f t="shared" si="81"/>
        <v>0</v>
      </c>
      <c r="AB772" s="15" cm="1">
        <f t="array" ref="AB772">_xlfn.SWITCH(U772,"夏",122,"冬",90,"春",153,"秋",153,0)</f>
        <v>153</v>
      </c>
      <c r="AC772" s="16">
        <f t="shared" si="82"/>
        <v>0</v>
      </c>
      <c r="AD772" s="5">
        <f>IFERROR(AA772/D772,0)</f>
        <v>0</v>
      </c>
      <c r="AE772" s="15">
        <f t="shared" si="83"/>
        <v>0.41917808219178082</v>
      </c>
      <c r="AF772" s="5">
        <f>IFERROR(AD772*AE772*48,0)</f>
        <v>0</v>
      </c>
    </row>
    <row r="773" spans="1:32" x14ac:dyDescent="0.15">
      <c r="A773" s="8">
        <v>45737</v>
      </c>
      <c r="B773" s="1" t="s">
        <v>36</v>
      </c>
      <c r="C773" s="1" t="s">
        <v>33</v>
      </c>
      <c r="D773" s="9">
        <v>125.5308</v>
      </c>
      <c r="E773" s="6">
        <v>3.15</v>
      </c>
      <c r="F773" s="10">
        <v>0.6875</v>
      </c>
      <c r="G773" s="1">
        <v>25</v>
      </c>
      <c r="H773" s="1">
        <v>53.8</v>
      </c>
      <c r="I773" s="1">
        <v>25.2</v>
      </c>
      <c r="J773" s="1">
        <v>7.0000000000000007E-2</v>
      </c>
      <c r="K773" s="1">
        <v>660</v>
      </c>
      <c r="L773" s="1">
        <v>1880</v>
      </c>
      <c r="M773" s="6">
        <f t="shared" si="79"/>
        <v>25.250958977016126</v>
      </c>
      <c r="N773" s="1">
        <v>0.7</v>
      </c>
      <c r="O773" s="11" cm="1">
        <f t="array" ref="O773">ROUND(_xlfn.SWITCH(C773,"建筑专教",IF(S773&gt;0.1,1.38,1.28),"阶梯教室",IF(S773&gt;0.1,1.15,1.05),"公共教室",IF(S773&gt;0.1,1.22,1.12),IF(S773&gt;0.1,1.2,1.1))+(MOD(ROW()*11,31)/31-0.5)*0.06,2)</f>
        <v>1.19</v>
      </c>
      <c r="P773" s="12">
        <f t="shared" si="84"/>
        <v>0.26</v>
      </c>
      <c r="Q773" s="13">
        <f t="shared" si="80"/>
        <v>0.12941459839735922</v>
      </c>
      <c r="R773" s="1">
        <v>0</v>
      </c>
      <c r="S773" s="1">
        <v>0.124</v>
      </c>
      <c r="T773" s="1">
        <v>0.03</v>
      </c>
      <c r="U773" s="4" t="s">
        <v>34</v>
      </c>
      <c r="V773">
        <v>0.41</v>
      </c>
      <c r="W773">
        <v>0.3</v>
      </c>
      <c r="X773" s="14">
        <v>0.73</v>
      </c>
      <c r="Y773" s="14">
        <v>2.38</v>
      </c>
      <c r="Z773" s="14">
        <v>0.25</v>
      </c>
      <c r="AA773" s="5">
        <f t="shared" si="81"/>
        <v>0.154</v>
      </c>
      <c r="AB773" s="15" cm="1">
        <f t="array" ref="AB773">_xlfn.SWITCH(U773,"夏",122,"冬",90,"春",153,"秋",153,0)</f>
        <v>153</v>
      </c>
      <c r="AC773" s="16">
        <f t="shared" si="82"/>
        <v>23.562000000000001</v>
      </c>
      <c r="AD773" s="5">
        <f>IFERROR(AA773/D773,0)</f>
        <v>1.2267905565805364E-3</v>
      </c>
      <c r="AE773" s="15">
        <f t="shared" si="83"/>
        <v>0.41917808219178082</v>
      </c>
      <c r="AF773" s="5">
        <f>IFERROR(AD773*AE773*48,0)</f>
        <v>2.4683698212403994E-2</v>
      </c>
    </row>
    <row r="774" spans="1:32" x14ac:dyDescent="0.15">
      <c r="A774" s="8">
        <v>45737</v>
      </c>
      <c r="B774" s="1" t="s">
        <v>36</v>
      </c>
      <c r="C774" s="1" t="s">
        <v>33</v>
      </c>
      <c r="D774" s="9">
        <v>125.5308</v>
      </c>
      <c r="E774" s="6">
        <v>3.15</v>
      </c>
      <c r="F774" s="10">
        <v>0.70833333333333304</v>
      </c>
      <c r="G774" s="1">
        <v>25.4</v>
      </c>
      <c r="H774" s="1">
        <v>53.2</v>
      </c>
      <c r="I774" s="1">
        <v>25.6</v>
      </c>
      <c r="J774" s="1">
        <v>0.08</v>
      </c>
      <c r="K774" s="1">
        <v>720</v>
      </c>
      <c r="L774" s="1">
        <v>1950</v>
      </c>
      <c r="M774" s="6">
        <f t="shared" si="79"/>
        <v>25.654987201754295</v>
      </c>
      <c r="N774" s="1">
        <v>0.7</v>
      </c>
      <c r="O774" s="11" cm="1">
        <f t="array" ref="O774">ROUND(_xlfn.SWITCH(C774,"建筑专教",IF(S774&gt;0.1,1.38,1.28),"阶梯教室",IF(S774&gt;0.1,1.15,1.05),"公共教室",IF(S774&gt;0.1,1.22,1.12),IF(S774&gt;0.1,1.2,1.1))+(MOD(ROW()*11,31)/31-0.5)*0.06,2)</f>
        <v>1.21</v>
      </c>
      <c r="P774" s="12">
        <f t="shared" si="84"/>
        <v>0.32</v>
      </c>
      <c r="Q774" s="13">
        <f t="shared" si="80"/>
        <v>0.27357242116747571</v>
      </c>
      <c r="R774" s="1">
        <v>0</v>
      </c>
      <c r="S774" s="1">
        <v>0.122</v>
      </c>
      <c r="T774" s="1">
        <v>2.8000000000000001E-2</v>
      </c>
      <c r="U774" s="4" t="s">
        <v>34</v>
      </c>
      <c r="V774">
        <v>0.41</v>
      </c>
      <c r="W774">
        <v>0.3</v>
      </c>
      <c r="X774" s="14">
        <v>0.73</v>
      </c>
      <c r="Y774" s="14">
        <v>2.38</v>
      </c>
      <c r="Z774" s="14">
        <v>0.25</v>
      </c>
      <c r="AA774" s="5">
        <f t="shared" si="81"/>
        <v>0.15</v>
      </c>
      <c r="AB774" s="15" cm="1">
        <f t="array" ref="AB774">_xlfn.SWITCH(U774,"夏",122,"冬",90,"春",153,"秋",153,0)</f>
        <v>153</v>
      </c>
      <c r="AC774" s="16">
        <f t="shared" si="82"/>
        <v>22.95</v>
      </c>
      <c r="AD774" s="5">
        <f>IFERROR(AA774/D774,0)</f>
        <v>1.1949258667992237E-3</v>
      </c>
      <c r="AE774" s="15">
        <f t="shared" si="83"/>
        <v>0.41917808219178082</v>
      </c>
      <c r="AF774" s="5">
        <f>IFERROR(AD774*AE774*48,0)</f>
        <v>2.4042563193899996E-2</v>
      </c>
    </row>
    <row r="775" spans="1:32" x14ac:dyDescent="0.15">
      <c r="A775" s="8">
        <v>45737</v>
      </c>
      <c r="B775" s="1" t="s">
        <v>36</v>
      </c>
      <c r="C775" s="1" t="s">
        <v>33</v>
      </c>
      <c r="D775" s="9">
        <v>125.5308</v>
      </c>
      <c r="E775" s="6">
        <v>3.15</v>
      </c>
      <c r="F775" s="10">
        <v>0.72916666666666696</v>
      </c>
      <c r="G775" s="1">
        <v>25.8</v>
      </c>
      <c r="H775" s="1">
        <v>52.5</v>
      </c>
      <c r="I775" s="1">
        <v>26</v>
      </c>
      <c r="J775" s="1">
        <v>0.09</v>
      </c>
      <c r="K775" s="1">
        <v>780</v>
      </c>
      <c r="L775" s="1">
        <v>675</v>
      </c>
      <c r="M775" s="6">
        <f t="shared" si="79"/>
        <v>26.058776234918525</v>
      </c>
      <c r="N775" s="1">
        <v>0.7</v>
      </c>
      <c r="O775" s="11" cm="1">
        <f t="array" ref="O775">ROUND(_xlfn.SWITCH(C775,"建筑专教",IF(S775&gt;0.1,1.38,1.28),"阶梯教室",IF(S775&gt;0.1,1.15,1.05),"公共教室",IF(S775&gt;0.1,1.22,1.12),IF(S775&gt;0.1,1.2,1.1))+(MOD(ROW()*11,31)/31-0.5)*0.06,2)</f>
        <v>1.17</v>
      </c>
      <c r="P775" s="12">
        <f t="shared" si="84"/>
        <v>0.38</v>
      </c>
      <c r="Q775" s="13">
        <f t="shared" si="80"/>
        <v>0.31791596508338876</v>
      </c>
      <c r="R775" s="1">
        <v>0</v>
      </c>
      <c r="S775" s="1">
        <v>0.12</v>
      </c>
      <c r="T775" s="1">
        <v>3.5000000000000003E-2</v>
      </c>
      <c r="U775" s="4" t="s">
        <v>34</v>
      </c>
      <c r="V775">
        <v>0.41</v>
      </c>
      <c r="W775">
        <v>0.3</v>
      </c>
      <c r="X775" s="14">
        <v>0.73</v>
      </c>
      <c r="Y775" s="14">
        <v>2.38</v>
      </c>
      <c r="Z775" s="14">
        <v>0.25</v>
      </c>
      <c r="AA775" s="5">
        <f t="shared" si="81"/>
        <v>0.155</v>
      </c>
      <c r="AB775" s="15" cm="1">
        <f t="array" ref="AB775">_xlfn.SWITCH(U775,"夏",122,"冬",90,"春",153,"秋",153,0)</f>
        <v>153</v>
      </c>
      <c r="AC775" s="16">
        <f t="shared" si="82"/>
        <v>23.715</v>
      </c>
      <c r="AD775" s="5">
        <f>IFERROR(AA775/D775,0)</f>
        <v>1.2347567290258645E-3</v>
      </c>
      <c r="AE775" s="15">
        <f t="shared" si="83"/>
        <v>0.41917808219178082</v>
      </c>
      <c r="AF775" s="5">
        <f>IFERROR(AD775*AE775*48,0)</f>
        <v>2.4843981967029999E-2</v>
      </c>
    </row>
    <row r="776" spans="1:32" x14ac:dyDescent="0.15">
      <c r="A776" s="8">
        <v>45737</v>
      </c>
      <c r="B776" s="1" t="s">
        <v>36</v>
      </c>
      <c r="C776" s="1" t="s">
        <v>33</v>
      </c>
      <c r="D776" s="9">
        <v>125.5308</v>
      </c>
      <c r="E776" s="6">
        <v>3.15</v>
      </c>
      <c r="F776" s="10">
        <v>0.75</v>
      </c>
      <c r="G776" s="1">
        <v>25.8</v>
      </c>
      <c r="H776" s="1">
        <v>52.5</v>
      </c>
      <c r="I776" s="1">
        <v>26</v>
      </c>
      <c r="J776" s="1">
        <v>7.0000000000000007E-2</v>
      </c>
      <c r="K776" s="1">
        <v>720</v>
      </c>
      <c r="L776" s="1">
        <v>745</v>
      </c>
      <c r="M776" s="6">
        <f t="shared" si="79"/>
        <v>26.050551377132479</v>
      </c>
      <c r="N776" s="1">
        <v>0.7</v>
      </c>
      <c r="O776" s="11" cm="1">
        <f t="array" ref="O776">ROUND(_xlfn.SWITCH(C776,"建筑专教",IF(S776&gt;0.1,1.38,1.28),"阶梯教室",IF(S776&gt;0.1,1.15,1.05),"公共教室",IF(S776&gt;0.1,1.22,1.12),IF(S776&gt;0.1,1.2,1.1))+(MOD(ROW()*11,31)/31-0.5)*0.06,2)</f>
        <v>1.19</v>
      </c>
      <c r="P776" s="12">
        <f t="shared" si="84"/>
        <v>0.32</v>
      </c>
      <c r="Q776" s="13">
        <f t="shared" ref="Q776:Q807" si="85">(0.303*EXP(-0.036*(O776*58.15))+0.028)*((O776*58.15)-0.00305*(5733-6.99*(O776*58.15)-(EXP(16.6536-4030.183/(G776+235))*(H776/100)))-0.42*((O776*58.15)-58.15)-0.000017*(O776*58.15)*(5867-(EXP(16.6536-4030.183/(G776+235))*(H776/100)))-0.0014*(O776*58.15)*(34-G776)-0.0000000396*IF(N776*0.155&gt;0.078,1.05+0.645*N776*0.155,1)*(POWER((35.7-0.028*(O776*58.15)-N776*0.155*(0.0000000396*IF(N776*0.155&gt;0.078,1.05+0.645*N776*0.155,1)*(POWER((35.7-0.028*(O776*58.15)-N776*0.155*0.1)+273,4)-POWER(M776+273,4))+IF(N776*0.155&gt;0.078,1.05+0.645*N776*0.155,1)*IF(J776&lt;0.2,2.38*ABS(35.7-0.028*(O776*58.15)-G776)^0.25,12.1*SQRT(J776))*(35.7-0.028*(O776*58.15)-G776))+273),4)-POWER(M776+273,4))-IF(N776*0.155&gt;0.078,1.05+0.645*N776*0.155,1)*IF(J776&lt;0.2,2.38*ABS(35.7-0.028*(O776*58.15)-N776*0.155*0.1-G776)^0.25,12.1*SQRT(J776))*(35.7-0.028*(O776*58.15)-N776*0.155*0.1-G776))</f>
        <v>0.34921752498423414</v>
      </c>
      <c r="R776" s="1">
        <v>0</v>
      </c>
      <c r="S776" s="1">
        <v>0.11799999999999999</v>
      </c>
      <c r="T776" s="1">
        <v>2.5000000000000001E-2</v>
      </c>
      <c r="U776" s="4" t="s">
        <v>34</v>
      </c>
      <c r="V776">
        <v>0.41</v>
      </c>
      <c r="W776">
        <v>0.3</v>
      </c>
      <c r="X776" s="14">
        <v>0.73</v>
      </c>
      <c r="Y776" s="14">
        <v>2.38</v>
      </c>
      <c r="Z776" s="14">
        <v>0.25</v>
      </c>
      <c r="AA776" s="5">
        <f t="shared" si="81"/>
        <v>0.14299999999999999</v>
      </c>
      <c r="AB776" s="15" cm="1">
        <f t="array" ref="AB776">_xlfn.SWITCH(U776,"夏",122,"冬",90,"春",153,"秋",153,0)</f>
        <v>153</v>
      </c>
      <c r="AC776" s="16">
        <f t="shared" si="82"/>
        <v>21.878999999999998</v>
      </c>
      <c r="AD776" s="5">
        <f>IFERROR(AA776/D776,0)</f>
        <v>1.1391626596819265E-3</v>
      </c>
      <c r="AE776" s="15">
        <f t="shared" si="83"/>
        <v>0.41917808219178082</v>
      </c>
      <c r="AF776" s="5">
        <f>IFERROR(AD776*AE776*48,0)</f>
        <v>2.2920576911517995E-2</v>
      </c>
    </row>
    <row r="777" spans="1:32" x14ac:dyDescent="0.15">
      <c r="A777" s="8">
        <v>45737</v>
      </c>
      <c r="B777" s="1" t="s">
        <v>36</v>
      </c>
      <c r="C777" s="1" t="s">
        <v>33</v>
      </c>
      <c r="D777" s="9">
        <v>125.5308</v>
      </c>
      <c r="E777" s="6">
        <v>3.15</v>
      </c>
      <c r="F777" s="10">
        <v>0.77083333333333304</v>
      </c>
      <c r="G777" s="1">
        <v>25.4</v>
      </c>
      <c r="H777" s="1">
        <v>53.2</v>
      </c>
      <c r="I777" s="1">
        <v>25.6</v>
      </c>
      <c r="J777" s="1">
        <v>0.08</v>
      </c>
      <c r="K777" s="1">
        <v>660</v>
      </c>
      <c r="L777" s="1">
        <v>815</v>
      </c>
      <c r="M777" s="6">
        <f t="shared" si="79"/>
        <v>25.654987201754295</v>
      </c>
      <c r="N777" s="1">
        <v>0.7</v>
      </c>
      <c r="O777" s="11" cm="1">
        <f t="array" ref="O777">ROUND(_xlfn.SWITCH(C777,"建筑专教",IF(S777&gt;0.1,1.38,1.28),"阶梯教室",IF(S777&gt;0.1,1.15,1.05),"公共教室",IF(S777&gt;0.1,1.22,1.12),IF(S777&gt;0.1,1.2,1.1))+(MOD(ROW()*11,31)/31-0.5)*0.06,2)</f>
        <v>1.21</v>
      </c>
      <c r="P777" s="12">
        <f t="shared" si="84"/>
        <v>0.26</v>
      </c>
      <c r="Q777" s="13">
        <f t="shared" si="85"/>
        <v>0.27357242116747571</v>
      </c>
      <c r="R777" s="1">
        <v>0</v>
      </c>
      <c r="S777" s="1">
        <v>0.11600000000000001</v>
      </c>
      <c r="T777" s="1">
        <v>3.2000000000000001E-2</v>
      </c>
      <c r="U777" s="4" t="s">
        <v>34</v>
      </c>
      <c r="V777">
        <v>0.41</v>
      </c>
      <c r="W777">
        <v>0.3</v>
      </c>
      <c r="X777" s="14">
        <v>0.73</v>
      </c>
      <c r="Y777" s="14">
        <v>2.38</v>
      </c>
      <c r="Z777" s="14">
        <v>0.25</v>
      </c>
      <c r="AA777" s="5">
        <f t="shared" si="81"/>
        <v>0.14800000000000002</v>
      </c>
      <c r="AB777" s="15" cm="1">
        <f t="array" ref="AB777">_xlfn.SWITCH(U777,"夏",122,"冬",90,"春",153,"秋",153,0)</f>
        <v>153</v>
      </c>
      <c r="AC777" s="16">
        <f t="shared" si="82"/>
        <v>22.644000000000002</v>
      </c>
      <c r="AD777" s="5">
        <f>IFERROR(AA777/D777,0)</f>
        <v>1.1789935219085677E-3</v>
      </c>
      <c r="AE777" s="15">
        <f t="shared" si="83"/>
        <v>0.41917808219178082</v>
      </c>
      <c r="AF777" s="5">
        <f>IFERROR(AD777*AE777*48,0)</f>
        <v>2.3721995684648004E-2</v>
      </c>
    </row>
    <row r="778" spans="1:32" x14ac:dyDescent="0.15">
      <c r="A778" s="8">
        <v>45737</v>
      </c>
      <c r="B778" s="1" t="s">
        <v>36</v>
      </c>
      <c r="C778" s="1" t="s">
        <v>33</v>
      </c>
      <c r="D778" s="9">
        <v>125.5308</v>
      </c>
      <c r="E778" s="6">
        <v>3.15</v>
      </c>
      <c r="F778" s="10">
        <v>0.79166666666666696</v>
      </c>
      <c r="G778" s="1">
        <v>25</v>
      </c>
      <c r="H778" s="1">
        <v>53.8</v>
      </c>
      <c r="I778" s="1">
        <v>25.2</v>
      </c>
      <c r="J778" s="1">
        <v>0.09</v>
      </c>
      <c r="K778" s="1">
        <v>600</v>
      </c>
      <c r="L778" s="1">
        <v>885</v>
      </c>
      <c r="M778" s="6">
        <f t="shared" si="79"/>
        <v>25.259250126204563</v>
      </c>
      <c r="N778" s="1">
        <v>0.7</v>
      </c>
      <c r="O778" s="11" cm="1">
        <f t="array" ref="O778">ROUND(_xlfn.SWITCH(C778,"建筑专教",IF(S778&gt;0.1,1.38,1.28),"阶梯教室",IF(S778&gt;0.1,1.15,1.05),"公共教室",IF(S778&gt;0.1,1.22,1.12),IF(S778&gt;0.1,1.2,1.1))+(MOD(ROW()*11,31)/31-0.5)*0.06,2)</f>
        <v>1.17</v>
      </c>
      <c r="P778" s="12">
        <f t="shared" si="84"/>
        <v>0.2</v>
      </c>
      <c r="Q778" s="13">
        <f t="shared" si="85"/>
        <v>9.362183293003272E-2</v>
      </c>
      <c r="R778" s="1">
        <v>0</v>
      </c>
      <c r="S778" s="1">
        <v>0.16700000000000001</v>
      </c>
      <c r="T778" s="1">
        <v>3.7999999999999999E-2</v>
      </c>
      <c r="U778" s="4" t="s">
        <v>34</v>
      </c>
      <c r="V778">
        <v>0.41</v>
      </c>
      <c r="W778">
        <v>0.3</v>
      </c>
      <c r="X778" s="14">
        <v>0.73</v>
      </c>
      <c r="Y778" s="14">
        <v>2.38</v>
      </c>
      <c r="Z778" s="14">
        <v>0.25</v>
      </c>
      <c r="AA778" s="5">
        <f t="shared" si="81"/>
        <v>0.20500000000000002</v>
      </c>
      <c r="AB778" s="15" cm="1">
        <f t="array" ref="AB778">_xlfn.SWITCH(U778,"夏",122,"冬",90,"春",153,"秋",153,0)</f>
        <v>153</v>
      </c>
      <c r="AC778" s="16">
        <f t="shared" si="82"/>
        <v>31.365000000000002</v>
      </c>
      <c r="AD778" s="5">
        <f>IFERROR(AA778/D778,0)</f>
        <v>1.6330653512922726E-3</v>
      </c>
      <c r="AE778" s="15">
        <f t="shared" si="83"/>
        <v>0.41917808219178082</v>
      </c>
      <c r="AF778" s="5">
        <f>IFERROR(AD778*AE778*48,0)</f>
        <v>3.2858169698329998E-2</v>
      </c>
    </row>
    <row r="779" spans="1:32" x14ac:dyDescent="0.15">
      <c r="A779" s="8">
        <v>45737</v>
      </c>
      <c r="B779" s="1" t="s">
        <v>36</v>
      </c>
      <c r="C779" s="1" t="s">
        <v>33</v>
      </c>
      <c r="D779" s="9">
        <v>125.5308</v>
      </c>
      <c r="E779" s="6">
        <v>3.15</v>
      </c>
      <c r="F779" s="10">
        <v>0.8125</v>
      </c>
      <c r="G779" s="1">
        <v>24.6</v>
      </c>
      <c r="H779" s="1">
        <v>54.5</v>
      </c>
      <c r="I779" s="1">
        <v>24.8</v>
      </c>
      <c r="J779" s="1">
        <v>7.0000000000000007E-2</v>
      </c>
      <c r="K779" s="1">
        <v>660</v>
      </c>
      <c r="L779" s="1">
        <v>955</v>
      </c>
      <c r="M779" s="6">
        <f t="shared" si="79"/>
        <v>24.851164420528619</v>
      </c>
      <c r="N779" s="1">
        <v>0.7</v>
      </c>
      <c r="O779" s="11" cm="1">
        <f t="array" ref="O779">ROUND(_xlfn.SWITCH(C779,"建筑专教",IF(S779&gt;0.1,1.38,1.28),"阶梯教室",IF(S779&gt;0.1,1.15,1.05),"公共教室",IF(S779&gt;0.1,1.22,1.12),IF(S779&gt;0.1,1.2,1.1))+(MOD(ROW()*11,31)/31-0.5)*0.06,2)</f>
        <v>1.2</v>
      </c>
      <c r="P779" s="12">
        <f t="shared" si="84"/>
        <v>0.26</v>
      </c>
      <c r="Q779" s="13">
        <f t="shared" si="85"/>
        <v>3.6982107595634132E-2</v>
      </c>
      <c r="R779" s="1">
        <v>0</v>
      </c>
      <c r="S779" s="1">
        <v>0.16500000000000001</v>
      </c>
      <c r="T779" s="1">
        <v>3.2000000000000001E-2</v>
      </c>
      <c r="U779" s="4" t="s">
        <v>34</v>
      </c>
      <c r="V779">
        <v>0.41</v>
      </c>
      <c r="W779">
        <v>0.3</v>
      </c>
      <c r="X779" s="14">
        <v>0.73</v>
      </c>
      <c r="Y779" s="14">
        <v>2.38</v>
      </c>
      <c r="Z779" s="14">
        <v>0.25</v>
      </c>
      <c r="AA779" s="5">
        <f t="shared" si="81"/>
        <v>0.19700000000000001</v>
      </c>
      <c r="AB779" s="15" cm="1">
        <f t="array" ref="AB779">_xlfn.SWITCH(U779,"夏",122,"冬",90,"春",153,"秋",153,0)</f>
        <v>153</v>
      </c>
      <c r="AC779" s="16">
        <f t="shared" si="82"/>
        <v>30.141000000000002</v>
      </c>
      <c r="AD779" s="5">
        <f>IFERROR(AA779/D779,0)</f>
        <v>1.5693359717296473E-3</v>
      </c>
      <c r="AE779" s="15">
        <f t="shared" si="83"/>
        <v>0.41917808219178082</v>
      </c>
      <c r="AF779" s="5">
        <f>IFERROR(AD779*AE779*48,0)</f>
        <v>3.1575899661322002E-2</v>
      </c>
    </row>
    <row r="780" spans="1:32" x14ac:dyDescent="0.15">
      <c r="A780" s="8">
        <v>45737</v>
      </c>
      <c r="B780" s="1" t="s">
        <v>36</v>
      </c>
      <c r="C780" s="1" t="s">
        <v>33</v>
      </c>
      <c r="D780" s="9">
        <v>125.5308</v>
      </c>
      <c r="E780" s="6">
        <v>3.15</v>
      </c>
      <c r="F780" s="10">
        <v>0.83333333333333304</v>
      </c>
      <c r="G780" s="1">
        <v>24.2</v>
      </c>
      <c r="H780" s="1">
        <v>55.2</v>
      </c>
      <c r="I780" s="1">
        <v>24.4</v>
      </c>
      <c r="J780" s="1">
        <v>0.08</v>
      </c>
      <c r="K780" s="1">
        <v>720</v>
      </c>
      <c r="L780" s="1">
        <v>1025</v>
      </c>
      <c r="M780" s="6">
        <f t="shared" si="79"/>
        <v>24.455654918628227</v>
      </c>
      <c r="N780" s="1">
        <v>0.7</v>
      </c>
      <c r="O780" s="11" cm="1">
        <f t="array" ref="O780">ROUND(_xlfn.SWITCH(C780,"建筑专教",IF(S780&gt;0.1,1.38,1.28),"阶梯教室",IF(S780&gt;0.1,1.15,1.05),"公共教室",IF(S780&gt;0.1,1.22,1.12),IF(S780&gt;0.1,1.2,1.1))+(MOD(ROW()*11,31)/31-0.5)*0.06,2)</f>
        <v>1.22</v>
      </c>
      <c r="P780" s="12">
        <f t="shared" si="84"/>
        <v>0.32</v>
      </c>
      <c r="Q780" s="13">
        <f t="shared" si="85"/>
        <v>-3.4765371951160425E-2</v>
      </c>
      <c r="R780" s="1">
        <v>0</v>
      </c>
      <c r="S780" s="1">
        <v>0.16300000000000001</v>
      </c>
      <c r="T780" s="1">
        <v>8.0000000000000002E-3</v>
      </c>
      <c r="U780" s="4" t="s">
        <v>34</v>
      </c>
      <c r="V780">
        <v>0.41</v>
      </c>
      <c r="W780">
        <v>0.3</v>
      </c>
      <c r="X780" s="14">
        <v>0.73</v>
      </c>
      <c r="Y780" s="14">
        <v>2.38</v>
      </c>
      <c r="Z780" s="14">
        <v>0.25</v>
      </c>
      <c r="AA780" s="5">
        <f t="shared" si="81"/>
        <v>0.17100000000000001</v>
      </c>
      <c r="AB780" s="15" cm="1">
        <f t="array" ref="AB780">_xlfn.SWITCH(U780,"夏",122,"冬",90,"春",153,"秋",153,0)</f>
        <v>153</v>
      </c>
      <c r="AC780" s="16">
        <f t="shared" si="82"/>
        <v>26.163</v>
      </c>
      <c r="AD780" s="5">
        <f>IFERROR(AA780/D780,0)</f>
        <v>1.3622154881511152E-3</v>
      </c>
      <c r="AE780" s="15">
        <f t="shared" si="83"/>
        <v>0.41917808219178082</v>
      </c>
      <c r="AF780" s="5">
        <f>IFERROR(AD780*AE780*48,0)</f>
        <v>2.7408522041046001E-2</v>
      </c>
    </row>
    <row r="781" spans="1:32" x14ac:dyDescent="0.15">
      <c r="A781" s="8">
        <v>45737</v>
      </c>
      <c r="B781" s="1" t="s">
        <v>36</v>
      </c>
      <c r="C781" s="1" t="s">
        <v>33</v>
      </c>
      <c r="D781" s="9">
        <v>125.5308</v>
      </c>
      <c r="E781" s="6">
        <v>3.15</v>
      </c>
      <c r="F781" s="10">
        <v>0.85416666666666696</v>
      </c>
      <c r="G781" s="1">
        <v>23.8</v>
      </c>
      <c r="H781" s="1">
        <v>55.8</v>
      </c>
      <c r="I781" s="1">
        <v>24</v>
      </c>
      <c r="J781" s="1">
        <v>0.09</v>
      </c>
      <c r="K781" s="1">
        <v>720</v>
      </c>
      <c r="L781" s="1">
        <v>1095</v>
      </c>
      <c r="M781" s="6">
        <f t="shared" si="79"/>
        <v>24.059970559510475</v>
      </c>
      <c r="N781" s="1">
        <v>0.7</v>
      </c>
      <c r="O781" s="11" cm="1">
        <f t="array" ref="O781">ROUND(_xlfn.SWITCH(C781,"建筑专教",IF(S781&gt;0.1,1.38,1.28),"阶梯教室",IF(S781&gt;0.1,1.15,1.05),"公共教室",IF(S781&gt;0.1,1.22,1.12),IF(S781&gt;0.1,1.2,1.1))+(MOD(ROW()*11,31)/31-0.5)*0.06,2)</f>
        <v>1.18</v>
      </c>
      <c r="P781" s="12">
        <f t="shared" si="84"/>
        <v>0.32</v>
      </c>
      <c r="Q781" s="13">
        <f t="shared" si="85"/>
        <v>-0.22835626496330017</v>
      </c>
      <c r="R781" s="1">
        <v>0</v>
      </c>
      <c r="S781" s="1">
        <v>0.161</v>
      </c>
      <c r="T781" s="1">
        <v>2.8000000000000001E-2</v>
      </c>
      <c r="U781" s="4" t="s">
        <v>34</v>
      </c>
      <c r="V781">
        <v>0.41</v>
      </c>
      <c r="W781">
        <v>0.3</v>
      </c>
      <c r="X781" s="14">
        <v>0.73</v>
      </c>
      <c r="Y781" s="14">
        <v>2.38</v>
      </c>
      <c r="Z781" s="14">
        <v>0.25</v>
      </c>
      <c r="AA781" s="5">
        <f t="shared" si="81"/>
        <v>0.189</v>
      </c>
      <c r="AB781" s="15" cm="1">
        <f t="array" ref="AB781">_xlfn.SWITCH(U781,"夏",122,"冬",90,"春",153,"秋",153,0)</f>
        <v>153</v>
      </c>
      <c r="AC781" s="16">
        <f t="shared" si="82"/>
        <v>28.917000000000002</v>
      </c>
      <c r="AD781" s="5">
        <f>IFERROR(AA781/D781,0)</f>
        <v>1.5056065921670221E-3</v>
      </c>
      <c r="AE781" s="15">
        <f t="shared" si="83"/>
        <v>0.41917808219178082</v>
      </c>
      <c r="AF781" s="5">
        <f>IFERROR(AD781*AE781*48,0)</f>
        <v>3.0293629624314002E-2</v>
      </c>
    </row>
    <row r="782" spans="1:32" x14ac:dyDescent="0.15">
      <c r="A782" s="8">
        <v>45737</v>
      </c>
      <c r="B782" s="1" t="s">
        <v>36</v>
      </c>
      <c r="C782" s="1" t="s">
        <v>33</v>
      </c>
      <c r="D782" s="9">
        <v>125.5308</v>
      </c>
      <c r="E782" s="6">
        <v>3.15</v>
      </c>
      <c r="F782" s="10">
        <v>0.875</v>
      </c>
      <c r="G782" s="1">
        <v>23.4</v>
      </c>
      <c r="H782" s="1">
        <v>56.5</v>
      </c>
      <c r="I782" s="1">
        <v>23.6</v>
      </c>
      <c r="J782" s="1">
        <v>7.0000000000000007E-2</v>
      </c>
      <c r="K782" s="1">
        <v>660</v>
      </c>
      <c r="L782" s="1">
        <v>1165</v>
      </c>
      <c r="M782" s="6">
        <f t="shared" si="79"/>
        <v>23.651787414139619</v>
      </c>
      <c r="N782" s="1">
        <v>0.7</v>
      </c>
      <c r="O782" s="11" cm="1">
        <f t="array" ref="O782">ROUND(_xlfn.SWITCH(C782,"建筑专教",IF(S782&gt;0.1,1.38,1.28),"阶梯教室",IF(S782&gt;0.1,1.15,1.05),"公共教室",IF(S782&gt;0.1,1.22,1.12),IF(S782&gt;0.1,1.2,1.1))+(MOD(ROW()*11,31)/31-0.5)*0.06,2)</f>
        <v>1.2</v>
      </c>
      <c r="P782" s="12">
        <f t="shared" si="84"/>
        <v>0.26</v>
      </c>
      <c r="Q782" s="13">
        <f t="shared" si="85"/>
        <v>-0.29972944284032693</v>
      </c>
      <c r="R782" s="1">
        <v>0</v>
      </c>
      <c r="S782" s="1">
        <v>0.159</v>
      </c>
      <c r="T782" s="1">
        <v>3.5000000000000003E-2</v>
      </c>
      <c r="U782" s="4" t="s">
        <v>34</v>
      </c>
      <c r="V782">
        <v>0.41</v>
      </c>
      <c r="W782">
        <v>0.3</v>
      </c>
      <c r="X782" s="14">
        <v>0.73</v>
      </c>
      <c r="Y782" s="14">
        <v>2.38</v>
      </c>
      <c r="Z782" s="14">
        <v>0.25</v>
      </c>
      <c r="AA782" s="5">
        <f t="shared" si="81"/>
        <v>0.19400000000000001</v>
      </c>
      <c r="AB782" s="15" cm="1">
        <f t="array" ref="AB782">_xlfn.SWITCH(U782,"夏",122,"冬",90,"春",153,"秋",153,0)</f>
        <v>153</v>
      </c>
      <c r="AC782" s="16">
        <f t="shared" si="82"/>
        <v>29.682000000000002</v>
      </c>
      <c r="AD782" s="5">
        <f>IFERROR(AA782/D782,0)</f>
        <v>1.5454374543936629E-3</v>
      </c>
      <c r="AE782" s="15">
        <f t="shared" si="83"/>
        <v>0.41917808219178082</v>
      </c>
      <c r="AF782" s="5">
        <f>IFERROR(AD782*AE782*48,0)</f>
        <v>3.1095048397443998E-2</v>
      </c>
    </row>
    <row r="783" spans="1:32" x14ac:dyDescent="0.15">
      <c r="A783" s="8">
        <v>45737</v>
      </c>
      <c r="B783" s="1" t="s">
        <v>36</v>
      </c>
      <c r="C783" s="1" t="s">
        <v>33</v>
      </c>
      <c r="D783" s="9">
        <v>125.5308</v>
      </c>
      <c r="E783" s="6">
        <v>3.15</v>
      </c>
      <c r="F783" s="10">
        <v>0.89583333333333304</v>
      </c>
      <c r="G783" s="1">
        <v>23</v>
      </c>
      <c r="H783" s="1">
        <v>57.2</v>
      </c>
      <c r="I783" s="1">
        <v>23.2</v>
      </c>
      <c r="J783" s="1">
        <v>0.08</v>
      </c>
      <c r="K783" s="1">
        <v>600</v>
      </c>
      <c r="L783" s="1">
        <v>1235</v>
      </c>
      <c r="M783" s="6">
        <f t="shared" si="79"/>
        <v>23.25633348721442</v>
      </c>
      <c r="N783" s="1">
        <v>0</v>
      </c>
      <c r="O783" s="1">
        <v>0</v>
      </c>
      <c r="P783" s="12">
        <f t="shared" si="84"/>
        <v>0</v>
      </c>
      <c r="Q783" s="1">
        <v>0</v>
      </c>
      <c r="R783" s="1">
        <v>0</v>
      </c>
      <c r="S783" s="1">
        <v>0</v>
      </c>
      <c r="T783" s="1">
        <v>0</v>
      </c>
      <c r="U783" s="4" t="s">
        <v>34</v>
      </c>
      <c r="V783">
        <v>0.41</v>
      </c>
      <c r="W783">
        <v>0.3</v>
      </c>
      <c r="X783" s="14">
        <v>0.73</v>
      </c>
      <c r="Y783" s="14">
        <v>2.38</v>
      </c>
      <c r="Z783" s="14">
        <v>0.25</v>
      </c>
      <c r="AA783" s="5">
        <f t="shared" si="81"/>
        <v>0</v>
      </c>
      <c r="AB783" s="15" cm="1">
        <f t="array" ref="AB783">_xlfn.SWITCH(U783,"夏",122,"冬",90,"春",153,"秋",153,0)</f>
        <v>153</v>
      </c>
      <c r="AC783" s="16">
        <f t="shared" si="82"/>
        <v>0</v>
      </c>
      <c r="AD783" s="5">
        <f>IFERROR(AA783/D783,0)</f>
        <v>0</v>
      </c>
      <c r="AE783" s="15">
        <f t="shared" si="83"/>
        <v>0.41917808219178082</v>
      </c>
      <c r="AF783" s="5">
        <f>IFERROR(AD783*AE783*48,0)</f>
        <v>0</v>
      </c>
    </row>
    <row r="784" spans="1:32" x14ac:dyDescent="0.15">
      <c r="A784" s="8">
        <v>45737</v>
      </c>
      <c r="B784" s="1" t="s">
        <v>36</v>
      </c>
      <c r="C784" s="1" t="s">
        <v>33</v>
      </c>
      <c r="D784" s="9">
        <v>125.5308</v>
      </c>
      <c r="E784" s="6">
        <v>3.15</v>
      </c>
      <c r="F784" s="10">
        <v>0.91666666666666696</v>
      </c>
      <c r="G784" s="1">
        <v>22.6</v>
      </c>
      <c r="H784" s="1">
        <v>57.8</v>
      </c>
      <c r="I784" s="1">
        <v>22.8</v>
      </c>
      <c r="J784" s="1">
        <v>0.09</v>
      </c>
      <c r="K784" s="1">
        <v>540</v>
      </c>
      <c r="L784" s="1">
        <v>1305</v>
      </c>
      <c r="M784" s="6">
        <f t="shared" si="79"/>
        <v>22.860702716552055</v>
      </c>
      <c r="N784" s="1">
        <v>0</v>
      </c>
      <c r="O784" s="1">
        <v>0</v>
      </c>
      <c r="P784" s="12">
        <f t="shared" si="84"/>
        <v>0</v>
      </c>
      <c r="Q784" s="1">
        <v>0</v>
      </c>
      <c r="R784" s="1">
        <v>0</v>
      </c>
      <c r="S784" s="1">
        <v>0</v>
      </c>
      <c r="T784" s="1">
        <v>0</v>
      </c>
      <c r="U784" s="4" t="s">
        <v>34</v>
      </c>
      <c r="V784">
        <v>0.41</v>
      </c>
      <c r="W784">
        <v>0.3</v>
      </c>
      <c r="X784" s="14">
        <v>0.73</v>
      </c>
      <c r="Y784" s="14">
        <v>2.38</v>
      </c>
      <c r="Z784" s="14">
        <v>0.25</v>
      </c>
      <c r="AA784" s="5">
        <f t="shared" si="81"/>
        <v>0</v>
      </c>
      <c r="AB784" s="15" cm="1">
        <f t="array" ref="AB784">_xlfn.SWITCH(U784,"夏",122,"冬",90,"春",153,"秋",153,0)</f>
        <v>153</v>
      </c>
      <c r="AC784" s="16">
        <f t="shared" si="82"/>
        <v>0</v>
      </c>
      <c r="AD784" s="5">
        <f>IFERROR(AA784/D784,0)</f>
        <v>0</v>
      </c>
      <c r="AE784" s="15">
        <f t="shared" si="83"/>
        <v>0.41917808219178082</v>
      </c>
      <c r="AF784" s="5">
        <f>IFERROR(AD784*AE784*48,0)</f>
        <v>0</v>
      </c>
    </row>
    <row r="785" spans="1:32" x14ac:dyDescent="0.15">
      <c r="A785" s="8">
        <v>45737</v>
      </c>
      <c r="B785" s="1" t="s">
        <v>37</v>
      </c>
      <c r="C785" s="1" t="s">
        <v>33</v>
      </c>
      <c r="D785" s="9">
        <v>125.5308</v>
      </c>
      <c r="E785" s="6">
        <v>3.15</v>
      </c>
      <c r="F785" s="10">
        <v>0.33333333333333298</v>
      </c>
      <c r="G785" s="1">
        <v>17.8</v>
      </c>
      <c r="H785" s="1">
        <v>66.2</v>
      </c>
      <c r="I785" s="1">
        <v>18.100000000000001</v>
      </c>
      <c r="J785" s="1">
        <v>7.0000000000000007E-2</v>
      </c>
      <c r="K785" s="1">
        <v>475</v>
      </c>
      <c r="L785" s="1">
        <v>1340</v>
      </c>
      <c r="M785" s="6">
        <f t="shared" si="79"/>
        <v>18.182152314687414</v>
      </c>
      <c r="N785" s="1">
        <v>0</v>
      </c>
      <c r="O785" s="1">
        <v>0</v>
      </c>
      <c r="P785" s="12">
        <f t="shared" si="84"/>
        <v>0</v>
      </c>
      <c r="Q785" s="1">
        <v>0</v>
      </c>
      <c r="R785" s="1">
        <v>0</v>
      </c>
      <c r="S785" s="1">
        <v>0</v>
      </c>
      <c r="T785" s="1">
        <v>0</v>
      </c>
      <c r="U785" s="4" t="s">
        <v>34</v>
      </c>
      <c r="V785">
        <v>0.41</v>
      </c>
      <c r="W785">
        <v>0.3</v>
      </c>
      <c r="X785" s="14">
        <v>0.73</v>
      </c>
      <c r="Y785" s="14">
        <v>2.38</v>
      </c>
      <c r="Z785" s="14">
        <v>0.25</v>
      </c>
      <c r="AA785" s="5">
        <f t="shared" si="81"/>
        <v>0</v>
      </c>
      <c r="AB785" s="15" cm="1">
        <f t="array" ref="AB785">_xlfn.SWITCH(U785,"夏",122,"冬",90,"春",153,"秋",153,0)</f>
        <v>153</v>
      </c>
      <c r="AC785" s="16">
        <f t="shared" si="82"/>
        <v>0</v>
      </c>
      <c r="AD785" s="5">
        <f>IFERROR(AA785/D785,0)</f>
        <v>0</v>
      </c>
      <c r="AE785" s="15">
        <f t="shared" si="83"/>
        <v>0.41917808219178082</v>
      </c>
      <c r="AF785" s="5">
        <f>IFERROR(AD785*AE785*48,0)</f>
        <v>0</v>
      </c>
    </row>
    <row r="786" spans="1:32" x14ac:dyDescent="0.15">
      <c r="A786" s="8">
        <v>45737</v>
      </c>
      <c r="B786" s="1" t="s">
        <v>37</v>
      </c>
      <c r="C786" s="1" t="s">
        <v>33</v>
      </c>
      <c r="D786" s="9">
        <v>125.5308</v>
      </c>
      <c r="E786" s="6">
        <v>3.15</v>
      </c>
      <c r="F786" s="10">
        <v>0.35416666666666702</v>
      </c>
      <c r="G786" s="1">
        <v>18.100000000000001</v>
      </c>
      <c r="H786" s="1">
        <v>65.7</v>
      </c>
      <c r="I786" s="1">
        <v>18.399999999999999</v>
      </c>
      <c r="J786" s="1">
        <v>0.08</v>
      </c>
      <c r="K786" s="1">
        <v>465</v>
      </c>
      <c r="L786" s="1">
        <v>1410</v>
      </c>
      <c r="M786" s="6">
        <f t="shared" si="79"/>
        <v>18.488727681878458</v>
      </c>
      <c r="N786" s="1">
        <v>0</v>
      </c>
      <c r="O786" s="1">
        <v>0</v>
      </c>
      <c r="P786" s="12">
        <f t="shared" si="84"/>
        <v>0</v>
      </c>
      <c r="Q786" s="1">
        <v>0</v>
      </c>
      <c r="R786" s="1">
        <v>0</v>
      </c>
      <c r="S786" s="1">
        <v>0</v>
      </c>
      <c r="T786" s="1">
        <v>0</v>
      </c>
      <c r="U786" s="4" t="s">
        <v>34</v>
      </c>
      <c r="V786">
        <v>0.41</v>
      </c>
      <c r="W786">
        <v>0.3</v>
      </c>
      <c r="X786" s="14">
        <v>0.73</v>
      </c>
      <c r="Y786" s="14">
        <v>2.38</v>
      </c>
      <c r="Z786" s="14">
        <v>0.25</v>
      </c>
      <c r="AA786" s="5">
        <f t="shared" si="81"/>
        <v>0</v>
      </c>
      <c r="AB786" s="15" cm="1">
        <f t="array" ref="AB786">_xlfn.SWITCH(U786,"夏",122,"冬",90,"春",153,"秋",153,0)</f>
        <v>153</v>
      </c>
      <c r="AC786" s="16">
        <f t="shared" si="82"/>
        <v>0</v>
      </c>
      <c r="AD786" s="5">
        <f>IFERROR(AA786/D786,0)</f>
        <v>0</v>
      </c>
      <c r="AE786" s="15">
        <f t="shared" si="83"/>
        <v>0.41917808219178082</v>
      </c>
      <c r="AF786" s="5">
        <f>IFERROR(AD786*AE786*48,0)</f>
        <v>0</v>
      </c>
    </row>
    <row r="787" spans="1:32" x14ac:dyDescent="0.15">
      <c r="A787" s="8">
        <v>45737</v>
      </c>
      <c r="B787" s="1" t="s">
        <v>37</v>
      </c>
      <c r="C787" s="1" t="s">
        <v>33</v>
      </c>
      <c r="D787" s="9">
        <v>125.5308</v>
      </c>
      <c r="E787" s="6">
        <v>3.15</v>
      </c>
      <c r="F787" s="10">
        <v>0.375</v>
      </c>
      <c r="G787" s="1">
        <v>18.5</v>
      </c>
      <c r="H787" s="1">
        <v>65</v>
      </c>
      <c r="I787" s="1">
        <v>18.8</v>
      </c>
      <c r="J787" s="1">
        <v>0.09</v>
      </c>
      <c r="K787" s="1">
        <v>475</v>
      </c>
      <c r="L787" s="1">
        <v>1480</v>
      </c>
      <c r="M787" s="6">
        <f t="shared" si="79"/>
        <v>18.894831146362037</v>
      </c>
      <c r="N787" s="1">
        <v>0.7</v>
      </c>
      <c r="O787" s="11" cm="1">
        <f t="array" ref="O787">ROUND(_xlfn.SWITCH(C787,"建筑专教",IF(S787&gt;0.1,1.38,1.28),"阶梯教室",IF(S787&gt;0.1,1.15,1.05),"公共教室",IF(S787&gt;0.1,1.22,1.12),IF(S787&gt;0.1,1.2,1.1))+(MOD(ROW()*11,31)/31-0.5)*0.06,2)</f>
        <v>1.19</v>
      </c>
      <c r="P787" s="12">
        <f t="shared" si="84"/>
        <v>7.0000000000000007E-2</v>
      </c>
      <c r="Q787" s="13">
        <f t="shared" si="85"/>
        <v>-1.7780143204734102</v>
      </c>
      <c r="R787" s="1">
        <v>0</v>
      </c>
      <c r="S787" s="1">
        <v>0.15</v>
      </c>
      <c r="T787" s="1">
        <v>2.8000000000000001E-2</v>
      </c>
      <c r="U787" s="4" t="s">
        <v>34</v>
      </c>
      <c r="V787">
        <v>0.41</v>
      </c>
      <c r="W787">
        <v>0.3</v>
      </c>
      <c r="X787" s="14">
        <v>0.73</v>
      </c>
      <c r="Y787" s="14">
        <v>2.38</v>
      </c>
      <c r="Z787" s="14">
        <v>0.25</v>
      </c>
      <c r="AA787" s="5">
        <f t="shared" si="81"/>
        <v>0.17799999999999999</v>
      </c>
      <c r="AB787" s="15" cm="1">
        <f t="array" ref="AB787">_xlfn.SWITCH(U787,"夏",122,"冬",90,"春",153,"秋",153,0)</f>
        <v>153</v>
      </c>
      <c r="AC787" s="16">
        <f t="shared" si="82"/>
        <v>27.233999999999998</v>
      </c>
      <c r="AD787" s="5">
        <f>IFERROR(AA787/D787,0)</f>
        <v>1.4179786952684121E-3</v>
      </c>
      <c r="AE787" s="15">
        <f t="shared" si="83"/>
        <v>0.41917808219178082</v>
      </c>
      <c r="AF787" s="5">
        <f>IFERROR(AD787*AE787*48,0)</f>
        <v>2.8530508323427999E-2</v>
      </c>
    </row>
    <row r="788" spans="1:32" x14ac:dyDescent="0.15">
      <c r="A788" s="8">
        <v>45737</v>
      </c>
      <c r="B788" s="1" t="s">
        <v>37</v>
      </c>
      <c r="C788" s="1" t="s">
        <v>33</v>
      </c>
      <c r="D788" s="9">
        <v>125.5308</v>
      </c>
      <c r="E788" s="6">
        <v>3.15</v>
      </c>
      <c r="F788" s="10">
        <v>0.39583333333333298</v>
      </c>
      <c r="G788" s="1">
        <v>18.899999999999999</v>
      </c>
      <c r="H788" s="1">
        <v>64.400000000000006</v>
      </c>
      <c r="I788" s="1">
        <v>19.2</v>
      </c>
      <c r="J788" s="1">
        <v>7.0000000000000007E-2</v>
      </c>
      <c r="K788" s="1">
        <v>555</v>
      </c>
      <c r="L788" s="1">
        <v>1550</v>
      </c>
      <c r="M788" s="6">
        <f t="shared" si="79"/>
        <v>19.28122899139322</v>
      </c>
      <c r="N788" s="1">
        <v>0.7</v>
      </c>
      <c r="O788" s="11" cm="1">
        <f t="array" ref="O788">ROUND(_xlfn.SWITCH(C788,"建筑专教",IF(S788&gt;0.1,1.38,1.28),"阶梯教室",IF(S788&gt;0.1,1.15,1.05),"公共教室",IF(S788&gt;0.1,1.22,1.12),IF(S788&gt;0.1,1.2,1.1))+(MOD(ROW()*11,31)/31-0.5)*0.06,2)</f>
        <v>1.21</v>
      </c>
      <c r="P788" s="12">
        <f t="shared" si="84"/>
        <v>0.15</v>
      </c>
      <c r="Q788" s="13">
        <f t="shared" si="85"/>
        <v>-1.5842896542589331</v>
      </c>
      <c r="R788" s="1">
        <v>0</v>
      </c>
      <c r="S788" s="1">
        <v>0.14799999999999999</v>
      </c>
      <c r="T788" s="1">
        <v>3.5000000000000003E-2</v>
      </c>
      <c r="U788" s="4" t="s">
        <v>34</v>
      </c>
      <c r="V788">
        <v>0.41</v>
      </c>
      <c r="W788">
        <v>0.3</v>
      </c>
      <c r="X788" s="14">
        <v>0.73</v>
      </c>
      <c r="Y788" s="14">
        <v>2.38</v>
      </c>
      <c r="Z788" s="14">
        <v>0.25</v>
      </c>
      <c r="AA788" s="5">
        <f t="shared" si="81"/>
        <v>0.183</v>
      </c>
      <c r="AB788" s="15" cm="1">
        <f t="array" ref="AB788">_xlfn.SWITCH(U788,"夏",122,"冬",90,"春",153,"秋",153,0)</f>
        <v>153</v>
      </c>
      <c r="AC788" s="16">
        <f t="shared" si="82"/>
        <v>27.998999999999999</v>
      </c>
      <c r="AD788" s="5">
        <f>IFERROR(AA788/D788,0)</f>
        <v>1.457809557495053E-3</v>
      </c>
      <c r="AE788" s="15">
        <f t="shared" si="83"/>
        <v>0.41917808219178082</v>
      </c>
      <c r="AF788" s="5">
        <f>IFERROR(AD788*AE788*48,0)</f>
        <v>2.9331927096557995E-2</v>
      </c>
    </row>
    <row r="789" spans="1:32" x14ac:dyDescent="0.15">
      <c r="A789" s="8">
        <v>45737</v>
      </c>
      <c r="B789" s="1" t="s">
        <v>37</v>
      </c>
      <c r="C789" s="1" t="s">
        <v>33</v>
      </c>
      <c r="D789" s="9">
        <v>125.5308</v>
      </c>
      <c r="E789" s="6">
        <v>3.15</v>
      </c>
      <c r="F789" s="10">
        <v>0.41666666666666702</v>
      </c>
      <c r="G789" s="1">
        <v>19.3</v>
      </c>
      <c r="H789" s="1">
        <v>63.7</v>
      </c>
      <c r="I789" s="1">
        <v>19.600000000000001</v>
      </c>
      <c r="J789" s="1">
        <v>0.08</v>
      </c>
      <c r="K789" s="1">
        <v>635</v>
      </c>
      <c r="L789" s="1">
        <v>1620</v>
      </c>
      <c r="M789" s="6">
        <f t="shared" si="79"/>
        <v>19.68764169944393</v>
      </c>
      <c r="N789" s="1">
        <v>0.7</v>
      </c>
      <c r="O789" s="11" cm="1">
        <f t="array" ref="O789">ROUND(_xlfn.SWITCH(C789,"建筑专教",IF(S789&gt;0.1,1.38,1.28),"阶梯教室",IF(S789&gt;0.1,1.15,1.05),"公共教室",IF(S789&gt;0.1,1.22,1.12),IF(S789&gt;0.1,1.2,1.1))+(MOD(ROW()*11,31)/31-0.5)*0.06,2)</f>
        <v>1.23</v>
      </c>
      <c r="P789" s="12">
        <f t="shared" si="84"/>
        <v>0.23</v>
      </c>
      <c r="Q789" s="13">
        <f t="shared" si="85"/>
        <v>-1.3964626410045682</v>
      </c>
      <c r="R789" s="1">
        <v>0</v>
      </c>
      <c r="S789" s="1">
        <v>0.14599999999999999</v>
      </c>
      <c r="T789" s="1">
        <v>2.5000000000000001E-2</v>
      </c>
      <c r="U789" s="4" t="s">
        <v>34</v>
      </c>
      <c r="V789">
        <v>0.41</v>
      </c>
      <c r="W789">
        <v>0.3</v>
      </c>
      <c r="X789" s="14">
        <v>0.73</v>
      </c>
      <c r="Y789" s="14">
        <v>2.38</v>
      </c>
      <c r="Z789" s="14">
        <v>0.25</v>
      </c>
      <c r="AA789" s="5">
        <f t="shared" si="81"/>
        <v>0.17099999999999999</v>
      </c>
      <c r="AB789" s="15" cm="1">
        <f t="array" ref="AB789">_xlfn.SWITCH(U789,"夏",122,"冬",90,"春",153,"秋",153,0)</f>
        <v>153</v>
      </c>
      <c r="AC789" s="16">
        <f t="shared" si="82"/>
        <v>26.162999999999997</v>
      </c>
      <c r="AD789" s="5">
        <f>IFERROR(AA789/D789,0)</f>
        <v>1.362215488151115E-3</v>
      </c>
      <c r="AE789" s="15">
        <f t="shared" si="83"/>
        <v>0.41917808219178082</v>
      </c>
      <c r="AF789" s="5">
        <f>IFERROR(AD789*AE789*48,0)</f>
        <v>2.7408522041045998E-2</v>
      </c>
    </row>
    <row r="790" spans="1:32" x14ac:dyDescent="0.15">
      <c r="A790" s="8">
        <v>45737</v>
      </c>
      <c r="B790" s="1" t="s">
        <v>37</v>
      </c>
      <c r="C790" s="1" t="s">
        <v>33</v>
      </c>
      <c r="D790" s="9">
        <v>125.5308</v>
      </c>
      <c r="E790" s="6">
        <v>3.15</v>
      </c>
      <c r="F790" s="10">
        <v>0.4375</v>
      </c>
      <c r="G790" s="1">
        <v>19.7</v>
      </c>
      <c r="H790" s="1">
        <v>63</v>
      </c>
      <c r="I790" s="1">
        <v>20</v>
      </c>
      <c r="J790" s="1">
        <v>0.09</v>
      </c>
      <c r="K790" s="1">
        <v>715</v>
      </c>
      <c r="L790" s="1">
        <v>1690</v>
      </c>
      <c r="M790" s="6">
        <f t="shared" si="79"/>
        <v>20.09367208464181</v>
      </c>
      <c r="N790" s="1">
        <v>0.7</v>
      </c>
      <c r="O790" s="11" cm="1">
        <f t="array" ref="O790">ROUND(_xlfn.SWITCH(C790,"建筑专教",IF(S790&gt;0.1,1.38,1.28),"阶梯教室",IF(S790&gt;0.1,1.15,1.05),"公共教室",IF(S790&gt;0.1,1.22,1.12),IF(S790&gt;0.1,1.2,1.1))+(MOD(ROW()*11,31)/31-0.5)*0.06,2)</f>
        <v>1.19</v>
      </c>
      <c r="P790" s="12">
        <f t="shared" si="84"/>
        <v>0.31</v>
      </c>
      <c r="Q790" s="13">
        <f t="shared" si="85"/>
        <v>-1.4052777959239386</v>
      </c>
      <c r="R790" s="1">
        <v>0</v>
      </c>
      <c r="S790" s="1">
        <v>0.14399999999999999</v>
      </c>
      <c r="T790" s="1">
        <v>3.0000000000000001E-3</v>
      </c>
      <c r="U790" s="4" t="s">
        <v>34</v>
      </c>
      <c r="V790">
        <v>0.41</v>
      </c>
      <c r="W790">
        <v>0.3</v>
      </c>
      <c r="X790" s="14">
        <v>0.73</v>
      </c>
      <c r="Y790" s="14">
        <v>2.38</v>
      </c>
      <c r="Z790" s="14">
        <v>0.25</v>
      </c>
      <c r="AA790" s="5">
        <f t="shared" si="81"/>
        <v>0.14699999999999999</v>
      </c>
      <c r="AB790" s="15" cm="1">
        <f t="array" ref="AB790">_xlfn.SWITCH(U790,"夏",122,"冬",90,"春",153,"秋",153,0)</f>
        <v>153</v>
      </c>
      <c r="AC790" s="16">
        <f t="shared" si="82"/>
        <v>22.491</v>
      </c>
      <c r="AD790" s="5">
        <f>IFERROR(AA790/D790,0)</f>
        <v>1.1710273494632392E-3</v>
      </c>
      <c r="AE790" s="15">
        <f t="shared" si="83"/>
        <v>0.41917808219178082</v>
      </c>
      <c r="AF790" s="5">
        <f>IFERROR(AD790*AE790*48,0)</f>
        <v>2.3561711930021996E-2</v>
      </c>
    </row>
    <row r="791" spans="1:32" x14ac:dyDescent="0.15">
      <c r="A791" s="8">
        <v>45737</v>
      </c>
      <c r="B791" s="1" t="s">
        <v>37</v>
      </c>
      <c r="C791" s="1" t="s">
        <v>33</v>
      </c>
      <c r="D791" s="9">
        <v>125.5308</v>
      </c>
      <c r="E791" s="6">
        <v>3.15</v>
      </c>
      <c r="F791" s="10">
        <v>0.45833333333333298</v>
      </c>
      <c r="G791" s="1">
        <v>20.100000000000001</v>
      </c>
      <c r="H791" s="1">
        <v>62.4</v>
      </c>
      <c r="I791" s="1">
        <v>20.399999999999999</v>
      </c>
      <c r="J791" s="1">
        <v>7.0000000000000007E-2</v>
      </c>
      <c r="K791" s="1">
        <v>655</v>
      </c>
      <c r="L791" s="1">
        <v>1760</v>
      </c>
      <c r="M791" s="6">
        <f t="shared" si="79"/>
        <v>20.480237435820186</v>
      </c>
      <c r="N791" s="1">
        <v>0.7</v>
      </c>
      <c r="O791" s="11" cm="1">
        <f t="array" ref="O791">ROUND(_xlfn.SWITCH(C791,"建筑专教",IF(S791&gt;0.1,1.38,1.28),"阶梯教室",IF(S791&gt;0.1,1.15,1.05),"公共教室",IF(S791&gt;0.1,1.22,1.12),IF(S791&gt;0.1,1.2,1.1))+(MOD(ROW()*11,31)/31-0.5)*0.06,2)</f>
        <v>1.21</v>
      </c>
      <c r="P791" s="12">
        <f t="shared" si="84"/>
        <v>0.25</v>
      </c>
      <c r="Q791" s="13">
        <f t="shared" si="85"/>
        <v>-1.221269765685135</v>
      </c>
      <c r="R791" s="1">
        <v>0</v>
      </c>
      <c r="S791" s="1">
        <v>0.14199999999999999</v>
      </c>
      <c r="T791" s="1">
        <v>3.0000000000000001E-3</v>
      </c>
      <c r="U791" s="4" t="s">
        <v>34</v>
      </c>
      <c r="V791">
        <v>0.41</v>
      </c>
      <c r="W791">
        <v>0.3</v>
      </c>
      <c r="X791" s="14">
        <v>0.73</v>
      </c>
      <c r="Y791" s="14">
        <v>2.38</v>
      </c>
      <c r="Z791" s="14">
        <v>0.25</v>
      </c>
      <c r="AA791" s="5">
        <f t="shared" si="81"/>
        <v>0.14499999999999999</v>
      </c>
      <c r="AB791" s="15" cm="1">
        <f t="array" ref="AB791">_xlfn.SWITCH(U791,"夏",122,"冬",90,"春",153,"秋",153,0)</f>
        <v>153</v>
      </c>
      <c r="AC791" s="16">
        <f t="shared" si="82"/>
        <v>22.184999999999999</v>
      </c>
      <c r="AD791" s="5">
        <f>IFERROR(AA791/D791,0)</f>
        <v>1.1550950045725828E-3</v>
      </c>
      <c r="AE791" s="15">
        <f t="shared" si="83"/>
        <v>0.41917808219178082</v>
      </c>
      <c r="AF791" s="5">
        <f>IFERROR(AD791*AE791*48,0)</f>
        <v>2.3241144420769994E-2</v>
      </c>
    </row>
    <row r="792" spans="1:32" x14ac:dyDescent="0.15">
      <c r="A792" s="8">
        <v>45737</v>
      </c>
      <c r="B792" s="1" t="s">
        <v>37</v>
      </c>
      <c r="C792" s="1" t="s">
        <v>33</v>
      </c>
      <c r="D792" s="9">
        <v>125.5308</v>
      </c>
      <c r="E792" s="6">
        <v>3.15</v>
      </c>
      <c r="F792" s="10">
        <v>0.47916666666666702</v>
      </c>
      <c r="G792" s="1">
        <v>20.5</v>
      </c>
      <c r="H792" s="1">
        <v>61.7</v>
      </c>
      <c r="I792" s="1">
        <v>20.8</v>
      </c>
      <c r="J792" s="1">
        <v>0.08</v>
      </c>
      <c r="K792" s="1">
        <v>595</v>
      </c>
      <c r="L792" s="1">
        <v>1830</v>
      </c>
      <c r="M792" s="6">
        <f t="shared" si="79"/>
        <v>20.886573359663657</v>
      </c>
      <c r="N792" s="1">
        <v>0.7</v>
      </c>
      <c r="O792" s="11" cm="1">
        <f t="array" ref="O792">ROUND(_xlfn.SWITCH(C792,"建筑专教",IF(S792&gt;0.1,1.38,1.28),"阶梯教室",IF(S792&gt;0.1,1.15,1.05),"公共教室",IF(S792&gt;0.1,1.22,1.12),IF(S792&gt;0.1,1.2,1.1))+(MOD(ROW()*11,31)/31-0.5)*0.06,2)</f>
        <v>1.17</v>
      </c>
      <c r="P792" s="12">
        <f t="shared" si="84"/>
        <v>0.19</v>
      </c>
      <c r="Q792" s="13">
        <f t="shared" si="85"/>
        <v>-1.2249620460737227</v>
      </c>
      <c r="R792" s="1">
        <v>0</v>
      </c>
      <c r="S792" s="1">
        <v>0.14000000000000001</v>
      </c>
      <c r="T792" s="1">
        <v>2.1999999999999999E-2</v>
      </c>
      <c r="U792" s="4" t="s">
        <v>34</v>
      </c>
      <c r="V792">
        <v>0.41</v>
      </c>
      <c r="W792">
        <v>0.3</v>
      </c>
      <c r="X792" s="14">
        <v>0.73</v>
      </c>
      <c r="Y792" s="14">
        <v>2.38</v>
      </c>
      <c r="Z792" s="14">
        <v>0.25</v>
      </c>
      <c r="AA792" s="5">
        <f t="shared" si="81"/>
        <v>0.16200000000000001</v>
      </c>
      <c r="AB792" s="15" cm="1">
        <f t="array" ref="AB792">_xlfn.SWITCH(U792,"夏",122,"冬",90,"春",153,"秋",153,0)</f>
        <v>153</v>
      </c>
      <c r="AC792" s="16">
        <f t="shared" si="82"/>
        <v>24.786000000000001</v>
      </c>
      <c r="AD792" s="5">
        <f>IFERROR(AA792/D792,0)</f>
        <v>1.2905199361431616E-3</v>
      </c>
      <c r="AE792" s="15">
        <f t="shared" si="83"/>
        <v>0.41917808219178082</v>
      </c>
      <c r="AF792" s="5">
        <f>IFERROR(AD792*AE792*48,0)</f>
        <v>2.5965968249411997E-2</v>
      </c>
    </row>
    <row r="793" spans="1:32" x14ac:dyDescent="0.15">
      <c r="A793" s="8">
        <v>45737</v>
      </c>
      <c r="B793" s="1" t="s">
        <v>37</v>
      </c>
      <c r="C793" s="1" t="s">
        <v>33</v>
      </c>
      <c r="D793" s="9">
        <v>125.5308</v>
      </c>
      <c r="E793" s="6">
        <v>3.15</v>
      </c>
      <c r="F793" s="10">
        <v>0.5</v>
      </c>
      <c r="G793" s="1">
        <v>20.9</v>
      </c>
      <c r="H793" s="1">
        <v>61</v>
      </c>
      <c r="I793" s="1">
        <v>21.2</v>
      </c>
      <c r="J793" s="1">
        <v>0.09</v>
      </c>
      <c r="K793" s="1">
        <v>655</v>
      </c>
      <c r="L793" s="1">
        <v>1900</v>
      </c>
      <c r="M793" s="6">
        <f t="shared" si="79"/>
        <v>21.292531826007462</v>
      </c>
      <c r="N793" s="1">
        <v>0.7</v>
      </c>
      <c r="O793" s="11" cm="1">
        <f t="array" ref="O793">ROUND(_xlfn.SWITCH(C793,"建筑专教",IF(S793&gt;0.1,1.38,1.28),"阶梯教室",IF(S793&gt;0.1,1.15,1.05),"公共教室",IF(S793&gt;0.1,1.22,1.12),IF(S793&gt;0.1,1.2,1.1))+(MOD(ROW()*11,31)/31-0.5)*0.06,2)</f>
        <v>1.19</v>
      </c>
      <c r="P793" s="12">
        <f t="shared" si="84"/>
        <v>0.25</v>
      </c>
      <c r="Q793" s="13">
        <f t="shared" si="85"/>
        <v>-1.0401606069399605</v>
      </c>
      <c r="R793" s="1">
        <v>0</v>
      </c>
      <c r="S793" s="1">
        <v>0.13800000000000001</v>
      </c>
      <c r="T793" s="1">
        <v>0.03</v>
      </c>
      <c r="U793" s="4" t="s">
        <v>34</v>
      </c>
      <c r="V793">
        <v>0.41</v>
      </c>
      <c r="W793">
        <v>0.3</v>
      </c>
      <c r="X793" s="14">
        <v>0.73</v>
      </c>
      <c r="Y793" s="14">
        <v>2.38</v>
      </c>
      <c r="Z793" s="14">
        <v>0.25</v>
      </c>
      <c r="AA793" s="5">
        <f t="shared" si="81"/>
        <v>0.16800000000000001</v>
      </c>
      <c r="AB793" s="15" cm="1">
        <f t="array" ref="AB793">_xlfn.SWITCH(U793,"夏",122,"冬",90,"春",153,"秋",153,0)</f>
        <v>153</v>
      </c>
      <c r="AC793" s="16">
        <f t="shared" si="82"/>
        <v>25.704000000000001</v>
      </c>
      <c r="AD793" s="5">
        <f>IFERROR(AA793/D793,0)</f>
        <v>1.3383169708151307E-3</v>
      </c>
      <c r="AE793" s="15">
        <f t="shared" si="83"/>
        <v>0.41917808219178082</v>
      </c>
      <c r="AF793" s="5">
        <f>IFERROR(AD793*AE793*48,0)</f>
        <v>2.6927670777168004E-2</v>
      </c>
    </row>
    <row r="794" spans="1:32" x14ac:dyDescent="0.15">
      <c r="A794" s="8">
        <v>45737</v>
      </c>
      <c r="B794" s="1" t="s">
        <v>37</v>
      </c>
      <c r="C794" s="1" t="s">
        <v>33</v>
      </c>
      <c r="D794" s="9">
        <v>125.5308</v>
      </c>
      <c r="E794" s="6">
        <v>3.15</v>
      </c>
      <c r="F794" s="10">
        <v>0.52083333333333304</v>
      </c>
      <c r="G794" s="1">
        <v>21.3</v>
      </c>
      <c r="H794" s="1">
        <v>60.4</v>
      </c>
      <c r="I794" s="1">
        <v>21.6</v>
      </c>
      <c r="J794" s="1">
        <v>7.0000000000000007E-2</v>
      </c>
      <c r="K794" s="1">
        <v>715</v>
      </c>
      <c r="L794" s="1">
        <v>1970</v>
      </c>
      <c r="M794" s="6">
        <f t="shared" si="79"/>
        <v>21.679261946770225</v>
      </c>
      <c r="N794" s="1">
        <v>0.7</v>
      </c>
      <c r="O794" s="11" cm="1">
        <f t="array" ref="O794">ROUND(_xlfn.SWITCH(C794,"建筑专教",IF(S794&gt;0.1,1.38,1.28),"阶梯教室",IF(S794&gt;0.1,1.15,1.05),"公共教室",IF(S794&gt;0.1,1.22,1.12),IF(S794&gt;0.1,1.2,1.1))+(MOD(ROW()*11,31)/31-0.5)*0.06,2)</f>
        <v>1.21</v>
      </c>
      <c r="P794" s="12">
        <f t="shared" si="84"/>
        <v>0.31</v>
      </c>
      <c r="Q794" s="13">
        <f t="shared" si="85"/>
        <v>-0.86579866243879944</v>
      </c>
      <c r="R794" s="1">
        <v>0</v>
      </c>
      <c r="S794" s="1">
        <v>0.13600000000000001</v>
      </c>
      <c r="T794" s="1">
        <v>3.5000000000000003E-2</v>
      </c>
      <c r="U794" s="4" t="s">
        <v>34</v>
      </c>
      <c r="V794">
        <v>0.41</v>
      </c>
      <c r="W794">
        <v>0.3</v>
      </c>
      <c r="X794" s="14">
        <v>0.73</v>
      </c>
      <c r="Y794" s="14">
        <v>2.38</v>
      </c>
      <c r="Z794" s="14">
        <v>0.25</v>
      </c>
      <c r="AA794" s="5">
        <f t="shared" si="81"/>
        <v>0.17100000000000001</v>
      </c>
      <c r="AB794" s="15" cm="1">
        <f t="array" ref="AB794">_xlfn.SWITCH(U794,"夏",122,"冬",90,"春",153,"秋",153,0)</f>
        <v>153</v>
      </c>
      <c r="AC794" s="16">
        <f t="shared" si="82"/>
        <v>26.163</v>
      </c>
      <c r="AD794" s="5">
        <f>IFERROR(AA794/D794,0)</f>
        <v>1.3622154881511152E-3</v>
      </c>
      <c r="AE794" s="15">
        <f t="shared" si="83"/>
        <v>0.41917808219178082</v>
      </c>
      <c r="AF794" s="5">
        <f>IFERROR(AD794*AE794*48,0)</f>
        <v>2.7408522041046001E-2</v>
      </c>
    </row>
    <row r="795" spans="1:32" x14ac:dyDescent="0.15">
      <c r="A795" s="8">
        <v>45737</v>
      </c>
      <c r="B795" s="1" t="s">
        <v>37</v>
      </c>
      <c r="C795" s="1" t="s">
        <v>33</v>
      </c>
      <c r="D795" s="9">
        <v>125.5308</v>
      </c>
      <c r="E795" s="6">
        <v>3.15</v>
      </c>
      <c r="F795" s="10">
        <v>0.54166666666666696</v>
      </c>
      <c r="G795" s="1">
        <v>21.7</v>
      </c>
      <c r="H795" s="1">
        <v>59.7</v>
      </c>
      <c r="I795" s="1">
        <v>22</v>
      </c>
      <c r="J795" s="1">
        <v>0.08</v>
      </c>
      <c r="K795" s="1">
        <v>715</v>
      </c>
      <c r="L795" s="1">
        <v>2040</v>
      </c>
      <c r="M795" s="6">
        <f t="shared" si="79"/>
        <v>22.085522305932386</v>
      </c>
      <c r="N795" s="1">
        <v>0</v>
      </c>
      <c r="O795" s="1">
        <v>0</v>
      </c>
      <c r="P795" s="12">
        <f t="shared" si="84"/>
        <v>0</v>
      </c>
      <c r="Q795" s="1">
        <v>0</v>
      </c>
      <c r="R795" s="1">
        <v>0</v>
      </c>
      <c r="S795" s="1">
        <v>0</v>
      </c>
      <c r="T795" s="1">
        <v>0</v>
      </c>
      <c r="U795" s="4" t="s">
        <v>34</v>
      </c>
      <c r="V795">
        <v>0.41</v>
      </c>
      <c r="W795">
        <v>0.3</v>
      </c>
      <c r="X795" s="14">
        <v>0.73</v>
      </c>
      <c r="Y795" s="14">
        <v>2.38</v>
      </c>
      <c r="Z795" s="14">
        <v>0.25</v>
      </c>
      <c r="AA795" s="5">
        <f t="shared" si="81"/>
        <v>0</v>
      </c>
      <c r="AB795" s="15" cm="1">
        <f t="array" ref="AB795">_xlfn.SWITCH(U795,"夏",122,"冬",90,"春",153,"秋",153,0)</f>
        <v>153</v>
      </c>
      <c r="AC795" s="16">
        <f t="shared" si="82"/>
        <v>0</v>
      </c>
      <c r="AD795" s="5">
        <f>IFERROR(AA795/D795,0)</f>
        <v>0</v>
      </c>
      <c r="AE795" s="15">
        <f t="shared" si="83"/>
        <v>0.41917808219178082</v>
      </c>
      <c r="AF795" s="5">
        <f>IFERROR(AD795*AE795*48,0)</f>
        <v>0</v>
      </c>
    </row>
    <row r="796" spans="1:32" x14ac:dyDescent="0.15">
      <c r="A796" s="8">
        <v>45737</v>
      </c>
      <c r="B796" s="1" t="s">
        <v>37</v>
      </c>
      <c r="C796" s="1" t="s">
        <v>33</v>
      </c>
      <c r="D796" s="9">
        <v>125.5308</v>
      </c>
      <c r="E796" s="6">
        <v>3.15</v>
      </c>
      <c r="F796" s="10">
        <v>0.5625</v>
      </c>
      <c r="G796" s="1">
        <v>22.1</v>
      </c>
      <c r="H796" s="1">
        <v>59</v>
      </c>
      <c r="I796" s="1">
        <v>22.4</v>
      </c>
      <c r="J796" s="1">
        <v>0.09</v>
      </c>
      <c r="K796" s="1">
        <v>655</v>
      </c>
      <c r="L796" s="1">
        <v>2110</v>
      </c>
      <c r="M796" s="6">
        <f t="shared" si="79"/>
        <v>22.491409990952832</v>
      </c>
      <c r="N796" s="1">
        <v>0</v>
      </c>
      <c r="O796" s="1">
        <v>0</v>
      </c>
      <c r="P796" s="12">
        <f t="shared" si="84"/>
        <v>0</v>
      </c>
      <c r="Q796" s="1">
        <v>0</v>
      </c>
      <c r="R796" s="1">
        <v>0</v>
      </c>
      <c r="S796" s="1">
        <v>0</v>
      </c>
      <c r="T796" s="1">
        <v>0</v>
      </c>
      <c r="U796" s="4" t="s">
        <v>34</v>
      </c>
      <c r="V796">
        <v>0.41</v>
      </c>
      <c r="W796">
        <v>0.3</v>
      </c>
      <c r="X796" s="14">
        <v>0.73</v>
      </c>
      <c r="Y796" s="14">
        <v>2.38</v>
      </c>
      <c r="Z796" s="14">
        <v>0.25</v>
      </c>
      <c r="AA796" s="5">
        <f t="shared" si="81"/>
        <v>0</v>
      </c>
      <c r="AB796" s="15" cm="1">
        <f t="array" ref="AB796">_xlfn.SWITCH(U796,"夏",122,"冬",90,"春",153,"秋",153,0)</f>
        <v>153</v>
      </c>
      <c r="AC796" s="16">
        <f t="shared" si="82"/>
        <v>0</v>
      </c>
      <c r="AD796" s="5">
        <f>IFERROR(AA796/D796,0)</f>
        <v>0</v>
      </c>
      <c r="AE796" s="15">
        <f t="shared" si="83"/>
        <v>0.41917808219178082</v>
      </c>
      <c r="AF796" s="5">
        <f>IFERROR(AD796*AE796*48,0)</f>
        <v>0</v>
      </c>
    </row>
    <row r="797" spans="1:32" x14ac:dyDescent="0.15">
      <c r="A797" s="8">
        <v>45737</v>
      </c>
      <c r="B797" s="1" t="s">
        <v>37</v>
      </c>
      <c r="C797" s="1" t="s">
        <v>33</v>
      </c>
      <c r="D797" s="9">
        <v>125.5308</v>
      </c>
      <c r="E797" s="6">
        <v>3.15</v>
      </c>
      <c r="F797" s="10">
        <v>0.58333333333333304</v>
      </c>
      <c r="G797" s="1">
        <v>22.5</v>
      </c>
      <c r="H797" s="1">
        <v>58.4</v>
      </c>
      <c r="I797" s="1">
        <v>22.8</v>
      </c>
      <c r="J797" s="1">
        <v>7.0000000000000007E-2</v>
      </c>
      <c r="K797" s="1">
        <v>595</v>
      </c>
      <c r="L797" s="1">
        <v>2180</v>
      </c>
      <c r="M797" s="6">
        <f t="shared" si="79"/>
        <v>22.878302200323276</v>
      </c>
      <c r="N797" s="1">
        <v>0.7</v>
      </c>
      <c r="O797" s="11" cm="1">
        <f t="array" ref="O797">ROUND(_xlfn.SWITCH(C797,"建筑专教",IF(S797&gt;0.1,1.38,1.28),"阶梯教室",IF(S797&gt;0.1,1.15,1.05),"公共教室",IF(S797&gt;0.1,1.22,1.12),IF(S797&gt;0.1,1.2,1.1))+(MOD(ROW()*11,31)/31-0.5)*0.06,2)</f>
        <v>1.22</v>
      </c>
      <c r="P797" s="12">
        <f t="shared" si="84"/>
        <v>0.19</v>
      </c>
      <c r="Q797" s="13">
        <f t="shared" si="85"/>
        <v>-0.49430804926014593</v>
      </c>
      <c r="R797" s="1">
        <v>0</v>
      </c>
      <c r="S797" s="1">
        <v>0.161</v>
      </c>
      <c r="T797" s="1">
        <v>2.5000000000000001E-2</v>
      </c>
      <c r="U797" s="4" t="s">
        <v>34</v>
      </c>
      <c r="V797">
        <v>0.41</v>
      </c>
      <c r="W797">
        <v>0.3</v>
      </c>
      <c r="X797" s="14">
        <v>0.73</v>
      </c>
      <c r="Y797" s="14">
        <v>2.38</v>
      </c>
      <c r="Z797" s="14">
        <v>0.25</v>
      </c>
      <c r="AA797" s="5">
        <f t="shared" si="81"/>
        <v>0.186</v>
      </c>
      <c r="AB797" s="15" cm="1">
        <f t="array" ref="AB797">_xlfn.SWITCH(U797,"夏",122,"冬",90,"春",153,"秋",153,0)</f>
        <v>153</v>
      </c>
      <c r="AC797" s="16">
        <f t="shared" si="82"/>
        <v>28.457999999999998</v>
      </c>
      <c r="AD797" s="5">
        <f>IFERROR(AA797/D797,0)</f>
        <v>1.4817080748310374E-3</v>
      </c>
      <c r="AE797" s="15">
        <f t="shared" si="83"/>
        <v>0.41917808219178082</v>
      </c>
      <c r="AF797" s="5">
        <f>IFERROR(AD797*AE797*48,0)</f>
        <v>2.9812778360435999E-2</v>
      </c>
    </row>
    <row r="798" spans="1:32" x14ac:dyDescent="0.15">
      <c r="A798" s="8">
        <v>45737</v>
      </c>
      <c r="B798" s="1" t="s">
        <v>37</v>
      </c>
      <c r="C798" s="1" t="s">
        <v>33</v>
      </c>
      <c r="D798" s="9">
        <v>125.5308</v>
      </c>
      <c r="E798" s="6">
        <v>3.15</v>
      </c>
      <c r="F798" s="10">
        <v>0.60416666666666696</v>
      </c>
      <c r="G798" s="1">
        <v>22.9</v>
      </c>
      <c r="H798" s="1">
        <v>57.7</v>
      </c>
      <c r="I798" s="1">
        <v>23.2</v>
      </c>
      <c r="J798" s="1">
        <v>0.08</v>
      </c>
      <c r="K798" s="1">
        <v>655</v>
      </c>
      <c r="L798" s="1">
        <v>235</v>
      </c>
      <c r="M798" s="6">
        <f t="shared" si="79"/>
        <v>23.284488190251977</v>
      </c>
      <c r="N798" s="1">
        <v>0.7</v>
      </c>
      <c r="O798" s="11" cm="1">
        <f t="array" ref="O798">ROUND(_xlfn.SWITCH(C798,"建筑专教",IF(S798&gt;0.1,1.38,1.28),"阶梯教室",IF(S798&gt;0.1,1.15,1.05),"公共教室",IF(S798&gt;0.1,1.22,1.12),IF(S798&gt;0.1,1.2,1.1))+(MOD(ROW()*11,31)/31-0.5)*0.06,2)</f>
        <v>1.18</v>
      </c>
      <c r="P798" s="12">
        <f t="shared" si="84"/>
        <v>0.25</v>
      </c>
      <c r="Q798" s="13">
        <f t="shared" si="85"/>
        <v>-0.4740599160471542</v>
      </c>
      <c r="R798" s="1">
        <v>0</v>
      </c>
      <c r="S798" s="1">
        <v>0.159</v>
      </c>
      <c r="T798" s="1">
        <v>3.2000000000000001E-2</v>
      </c>
      <c r="U798" s="4" t="s">
        <v>34</v>
      </c>
      <c r="V798">
        <v>0.41</v>
      </c>
      <c r="W798">
        <v>0.3</v>
      </c>
      <c r="X798" s="14">
        <v>0.73</v>
      </c>
      <c r="Y798" s="14">
        <v>2.38</v>
      </c>
      <c r="Z798" s="14">
        <v>0.25</v>
      </c>
      <c r="AA798" s="5">
        <f t="shared" si="81"/>
        <v>0.191</v>
      </c>
      <c r="AB798" s="15" cm="1">
        <f t="array" ref="AB798">_xlfn.SWITCH(U798,"夏",122,"冬",90,"春",153,"秋",153,0)</f>
        <v>153</v>
      </c>
      <c r="AC798" s="16">
        <f t="shared" si="82"/>
        <v>29.222999999999999</v>
      </c>
      <c r="AD798" s="5">
        <f>IFERROR(AA798/D798,0)</f>
        <v>1.5215389370576782E-3</v>
      </c>
      <c r="AE798" s="15">
        <f t="shared" si="83"/>
        <v>0.41917808219178082</v>
      </c>
      <c r="AF798" s="5">
        <f>IFERROR(AD798*AE798*48,0)</f>
        <v>3.0614197133565994E-2</v>
      </c>
    </row>
    <row r="799" spans="1:32" x14ac:dyDescent="0.15">
      <c r="A799" s="8">
        <v>45737</v>
      </c>
      <c r="B799" s="1" t="s">
        <v>37</v>
      </c>
      <c r="C799" s="1" t="s">
        <v>33</v>
      </c>
      <c r="D799" s="9">
        <v>125.5308</v>
      </c>
      <c r="E799" s="6">
        <v>3.15</v>
      </c>
      <c r="F799" s="10">
        <v>0.625</v>
      </c>
      <c r="G799" s="1">
        <v>23.3</v>
      </c>
      <c r="H799" s="1">
        <v>57</v>
      </c>
      <c r="I799" s="1">
        <v>23.6</v>
      </c>
      <c r="J799" s="1">
        <v>0.09</v>
      </c>
      <c r="K799" s="1">
        <v>715</v>
      </c>
      <c r="L799" s="1">
        <v>305</v>
      </c>
      <c r="M799" s="6">
        <f t="shared" si="79"/>
        <v>23.690306209117864</v>
      </c>
      <c r="N799" s="1">
        <v>0.7</v>
      </c>
      <c r="O799" s="11" cm="1">
        <f t="array" ref="O799">ROUND(_xlfn.SWITCH(C799,"建筑专教",IF(S799&gt;0.1,1.38,1.28),"阶梯教室",IF(S799&gt;0.1,1.15,1.05),"公共教室",IF(S799&gt;0.1,1.22,1.12),IF(S799&gt;0.1,1.2,1.1))+(MOD(ROW()*11,31)/31-0.5)*0.06,2)</f>
        <v>1.2</v>
      </c>
      <c r="P799" s="12">
        <f t="shared" si="84"/>
        <v>0.31</v>
      </c>
      <c r="Q799" s="13">
        <f t="shared" si="85"/>
        <v>-0.31128557112885119</v>
      </c>
      <c r="R799" s="1">
        <v>0</v>
      </c>
      <c r="S799" s="1">
        <v>0.157</v>
      </c>
      <c r="T799" s="1">
        <v>2.8000000000000001E-2</v>
      </c>
      <c r="U799" s="4" t="s">
        <v>34</v>
      </c>
      <c r="V799">
        <v>0.41</v>
      </c>
      <c r="W799">
        <v>0.3</v>
      </c>
      <c r="X799" s="14">
        <v>0.73</v>
      </c>
      <c r="Y799" s="14">
        <v>2.38</v>
      </c>
      <c r="Z799" s="14">
        <v>0.25</v>
      </c>
      <c r="AA799" s="5">
        <f t="shared" si="81"/>
        <v>0.185</v>
      </c>
      <c r="AB799" s="15" cm="1">
        <f t="array" ref="AB799">_xlfn.SWITCH(U799,"夏",122,"冬",90,"春",153,"秋",153,0)</f>
        <v>153</v>
      </c>
      <c r="AC799" s="16">
        <f t="shared" si="82"/>
        <v>28.305</v>
      </c>
      <c r="AD799" s="5">
        <f>IFERROR(AA799/D799,0)</f>
        <v>1.4737419023857093E-3</v>
      </c>
      <c r="AE799" s="15">
        <f t="shared" si="83"/>
        <v>0.41917808219178082</v>
      </c>
      <c r="AF799" s="5">
        <f>IFERROR(AD799*AE799*48,0)</f>
        <v>2.9652494605809997E-2</v>
      </c>
    </row>
    <row r="800" spans="1:32" x14ac:dyDescent="0.15">
      <c r="A800" s="8">
        <v>45737</v>
      </c>
      <c r="B800" s="1" t="s">
        <v>37</v>
      </c>
      <c r="C800" s="1" t="s">
        <v>33</v>
      </c>
      <c r="D800" s="9">
        <v>125.5308</v>
      </c>
      <c r="E800" s="6">
        <v>3.15</v>
      </c>
      <c r="F800" s="10">
        <v>0.64583333333333304</v>
      </c>
      <c r="G800" s="1">
        <v>23.7</v>
      </c>
      <c r="H800" s="1">
        <v>56.4</v>
      </c>
      <c r="I800" s="1">
        <v>24</v>
      </c>
      <c r="J800" s="1">
        <v>7.0000000000000007E-2</v>
      </c>
      <c r="K800" s="1">
        <v>715</v>
      </c>
      <c r="L800" s="1">
        <v>375</v>
      </c>
      <c r="M800" s="6">
        <f t="shared" ref="M800:M863" si="86">IFERROR(POWER((I800+273.15)^4+133500000*POWER(J800,0.6)*(I800-G800),0.25)-273.15,I800)</f>
        <v>24.0773578803595</v>
      </c>
      <c r="N800" s="1">
        <v>0.7</v>
      </c>
      <c r="O800" s="11" cm="1">
        <f t="array" ref="O800">ROUND(_xlfn.SWITCH(C800,"建筑专教",IF(S800&gt;0.1,1.38,1.28),"阶梯教室",IF(S800&gt;0.1,1.15,1.05),"公共教室",IF(S800&gt;0.1,1.22,1.12),IF(S800&gt;0.1,1.2,1.1))+(MOD(ROW()*11,31)/31-0.5)*0.06,2)</f>
        <v>1.22</v>
      </c>
      <c r="P800" s="12">
        <f t="shared" si="84"/>
        <v>0.31</v>
      </c>
      <c r="Q800" s="13">
        <f t="shared" si="85"/>
        <v>-0.15797713903794769</v>
      </c>
      <c r="R800" s="1">
        <v>0</v>
      </c>
      <c r="S800" s="1">
        <v>0.155</v>
      </c>
      <c r="T800" s="1">
        <v>3.2000000000000001E-2</v>
      </c>
      <c r="U800" s="4" t="s">
        <v>34</v>
      </c>
      <c r="V800">
        <v>0.41</v>
      </c>
      <c r="W800">
        <v>0.3</v>
      </c>
      <c r="X800" s="14">
        <v>0.73</v>
      </c>
      <c r="Y800" s="14">
        <v>2.38</v>
      </c>
      <c r="Z800" s="14">
        <v>0.25</v>
      </c>
      <c r="AA800" s="5">
        <f t="shared" si="81"/>
        <v>0.187</v>
      </c>
      <c r="AB800" s="15" cm="1">
        <f t="array" ref="AB800">_xlfn.SWITCH(U800,"夏",122,"冬",90,"春",153,"秋",153,0)</f>
        <v>153</v>
      </c>
      <c r="AC800" s="16">
        <f t="shared" si="82"/>
        <v>28.611000000000001</v>
      </c>
      <c r="AD800" s="5">
        <f>IFERROR(AA800/D800,0)</f>
        <v>1.4896742472763657E-3</v>
      </c>
      <c r="AE800" s="15">
        <f t="shared" si="83"/>
        <v>0.41917808219178082</v>
      </c>
      <c r="AF800" s="5">
        <f>IFERROR(AD800*AE800*48,0)</f>
        <v>2.9973062115062E-2</v>
      </c>
    </row>
    <row r="801" spans="1:32" x14ac:dyDescent="0.15">
      <c r="A801" s="8">
        <v>45737</v>
      </c>
      <c r="B801" s="1" t="s">
        <v>37</v>
      </c>
      <c r="C801" s="1" t="s">
        <v>33</v>
      </c>
      <c r="D801" s="9">
        <v>125.5308</v>
      </c>
      <c r="E801" s="6">
        <v>3.15</v>
      </c>
      <c r="F801" s="10">
        <v>0.66666666666666696</v>
      </c>
      <c r="G801" s="1">
        <v>24.1</v>
      </c>
      <c r="H801" s="1">
        <v>55.7</v>
      </c>
      <c r="I801" s="1">
        <v>24.4</v>
      </c>
      <c r="J801" s="1">
        <v>0.08</v>
      </c>
      <c r="K801" s="1">
        <v>655</v>
      </c>
      <c r="L801" s="1">
        <v>445</v>
      </c>
      <c r="M801" s="6">
        <f t="shared" si="86"/>
        <v>24.483470672991643</v>
      </c>
      <c r="N801" s="1">
        <v>0</v>
      </c>
      <c r="O801" s="1">
        <v>0</v>
      </c>
      <c r="P801" s="12">
        <f t="shared" si="84"/>
        <v>0</v>
      </c>
      <c r="Q801" s="1">
        <v>0</v>
      </c>
      <c r="R801" s="1">
        <v>0</v>
      </c>
      <c r="S801" s="1">
        <v>0</v>
      </c>
      <c r="T801" s="1">
        <v>0</v>
      </c>
      <c r="U801" s="4" t="s">
        <v>34</v>
      </c>
      <c r="V801">
        <v>0.41</v>
      </c>
      <c r="W801">
        <v>0.3</v>
      </c>
      <c r="X801" s="14">
        <v>0.73</v>
      </c>
      <c r="Y801" s="14">
        <v>2.38</v>
      </c>
      <c r="Z801" s="14">
        <v>0.25</v>
      </c>
      <c r="AA801" s="5">
        <f t="shared" si="81"/>
        <v>0</v>
      </c>
      <c r="AB801" s="15" cm="1">
        <f t="array" ref="AB801">_xlfn.SWITCH(U801,"夏",122,"冬",90,"春",153,"秋",153,0)</f>
        <v>153</v>
      </c>
      <c r="AC801" s="16">
        <f t="shared" si="82"/>
        <v>0</v>
      </c>
      <c r="AD801" s="5">
        <f>IFERROR(AA801/D801,0)</f>
        <v>0</v>
      </c>
      <c r="AE801" s="15">
        <f t="shared" si="83"/>
        <v>0.41917808219178082</v>
      </c>
      <c r="AF801" s="5">
        <f>IFERROR(AD801*AE801*48,0)</f>
        <v>0</v>
      </c>
    </row>
    <row r="802" spans="1:32" x14ac:dyDescent="0.15">
      <c r="A802" s="8">
        <v>45737</v>
      </c>
      <c r="B802" s="1" t="s">
        <v>37</v>
      </c>
      <c r="C802" s="1" t="s">
        <v>33</v>
      </c>
      <c r="D802" s="9">
        <v>125.5308</v>
      </c>
      <c r="E802" s="6">
        <v>3.15</v>
      </c>
      <c r="F802" s="10">
        <v>0.6875</v>
      </c>
      <c r="G802" s="1">
        <v>24.5</v>
      </c>
      <c r="H802" s="1">
        <v>55</v>
      </c>
      <c r="I802" s="1">
        <v>24.8</v>
      </c>
      <c r="J802" s="1">
        <v>0.09</v>
      </c>
      <c r="K802" s="1">
        <v>655</v>
      </c>
      <c r="L802" s="1">
        <v>515</v>
      </c>
      <c r="M802" s="6">
        <f t="shared" si="86"/>
        <v>24.889220119033723</v>
      </c>
      <c r="N802" s="1">
        <v>0.7</v>
      </c>
      <c r="O802" s="11" cm="1">
        <f t="array" ref="O802">ROUND(_xlfn.SWITCH(C802,"建筑专教",IF(S802&gt;0.1,1.38,1.28),"阶梯教室",IF(S802&gt;0.1,1.15,1.05),"公共教室",IF(S802&gt;0.1,1.22,1.12),IF(S802&gt;0.1,1.2,1.1))+(MOD(ROW()*11,31)/31-0.5)*0.06,2)</f>
        <v>1.2</v>
      </c>
      <c r="P802" s="12">
        <f t="shared" si="84"/>
        <v>0.25</v>
      </c>
      <c r="Q802" s="13">
        <f t="shared" si="85"/>
        <v>2.6050065877893321E-2</v>
      </c>
      <c r="R802" s="1">
        <v>0</v>
      </c>
      <c r="S802" s="1">
        <v>0.151</v>
      </c>
      <c r="T802" s="1">
        <v>2.5000000000000001E-2</v>
      </c>
      <c r="U802" s="4" t="s">
        <v>34</v>
      </c>
      <c r="V802">
        <v>0.41</v>
      </c>
      <c r="W802">
        <v>0.3</v>
      </c>
      <c r="X802" s="14">
        <v>0.73</v>
      </c>
      <c r="Y802" s="14">
        <v>2.38</v>
      </c>
      <c r="Z802" s="14">
        <v>0.25</v>
      </c>
      <c r="AA802" s="5">
        <f t="shared" si="81"/>
        <v>0.17599999999999999</v>
      </c>
      <c r="AB802" s="15" cm="1">
        <f t="array" ref="AB802">_xlfn.SWITCH(U802,"夏",122,"冬",90,"春",153,"秋",153,0)</f>
        <v>153</v>
      </c>
      <c r="AC802" s="16">
        <f t="shared" si="82"/>
        <v>26.927999999999997</v>
      </c>
      <c r="AD802" s="5">
        <f>IFERROR(AA802/D802,0)</f>
        <v>1.4020463503777558E-3</v>
      </c>
      <c r="AE802" s="15">
        <f t="shared" si="83"/>
        <v>0.41917808219178082</v>
      </c>
      <c r="AF802" s="5">
        <f>IFERROR(AD802*AE802*48,0)</f>
        <v>2.8209940814175997E-2</v>
      </c>
    </row>
    <row r="803" spans="1:32" x14ac:dyDescent="0.15">
      <c r="A803" s="8">
        <v>45737</v>
      </c>
      <c r="B803" s="1" t="s">
        <v>37</v>
      </c>
      <c r="C803" s="1" t="s">
        <v>33</v>
      </c>
      <c r="D803" s="9">
        <v>125.5308</v>
      </c>
      <c r="E803" s="6">
        <v>3.15</v>
      </c>
      <c r="F803" s="10">
        <v>0.70833333333333304</v>
      </c>
      <c r="G803" s="1">
        <v>24.9</v>
      </c>
      <c r="H803" s="1">
        <v>54.4</v>
      </c>
      <c r="I803" s="1">
        <v>25.2</v>
      </c>
      <c r="J803" s="1">
        <v>7.0000000000000007E-2</v>
      </c>
      <c r="K803" s="1">
        <v>715</v>
      </c>
      <c r="L803" s="1">
        <v>585</v>
      </c>
      <c r="M803" s="6">
        <f t="shared" si="86"/>
        <v>25.276428678339641</v>
      </c>
      <c r="N803" s="1">
        <v>0.7</v>
      </c>
      <c r="O803" s="11" cm="1">
        <f t="array" ref="O803">ROUND(_xlfn.SWITCH(C803,"建筑专教",IF(S803&gt;0.1,1.38,1.28),"阶梯教室",IF(S803&gt;0.1,1.15,1.05),"公共教室",IF(S803&gt;0.1,1.22,1.12),IF(S803&gt;0.1,1.2,1.1))+(MOD(ROW()*11,31)/31-0.5)*0.06,2)</f>
        <v>1.23</v>
      </c>
      <c r="P803" s="12">
        <f t="shared" si="84"/>
        <v>0.31</v>
      </c>
      <c r="Q803" s="13">
        <f t="shared" si="85"/>
        <v>0.18701463402885787</v>
      </c>
      <c r="R803" s="1">
        <v>0</v>
      </c>
      <c r="S803" s="1">
        <v>0.14899999999999999</v>
      </c>
      <c r="T803" s="1">
        <v>3.2000000000000001E-2</v>
      </c>
      <c r="U803" s="4" t="s">
        <v>34</v>
      </c>
      <c r="V803">
        <v>0.41</v>
      </c>
      <c r="W803">
        <v>0.3</v>
      </c>
      <c r="X803" s="14">
        <v>0.73</v>
      </c>
      <c r="Y803" s="14">
        <v>2.38</v>
      </c>
      <c r="Z803" s="14">
        <v>0.25</v>
      </c>
      <c r="AA803" s="5">
        <f t="shared" si="81"/>
        <v>0.18099999999999999</v>
      </c>
      <c r="AB803" s="15" cm="1">
        <f t="array" ref="AB803">_xlfn.SWITCH(U803,"夏",122,"冬",90,"春",153,"秋",153,0)</f>
        <v>153</v>
      </c>
      <c r="AC803" s="16">
        <f t="shared" si="82"/>
        <v>27.692999999999998</v>
      </c>
      <c r="AD803" s="5">
        <f>IFERROR(AA803/D803,0)</f>
        <v>1.4418772126043966E-3</v>
      </c>
      <c r="AE803" s="15">
        <f t="shared" si="83"/>
        <v>0.41917808219178082</v>
      </c>
      <c r="AF803" s="5">
        <f>IFERROR(AD803*AE803*48,0)</f>
        <v>2.9011359587305996E-2</v>
      </c>
    </row>
    <row r="804" spans="1:32" x14ac:dyDescent="0.15">
      <c r="A804" s="8">
        <v>45737</v>
      </c>
      <c r="B804" s="1" t="s">
        <v>37</v>
      </c>
      <c r="C804" s="1" t="s">
        <v>33</v>
      </c>
      <c r="D804" s="9">
        <v>125.5308</v>
      </c>
      <c r="E804" s="6">
        <v>3.15</v>
      </c>
      <c r="F804" s="10">
        <v>0.72916666666666696</v>
      </c>
      <c r="G804" s="1">
        <v>25.3</v>
      </c>
      <c r="H804" s="1">
        <v>53.7</v>
      </c>
      <c r="I804" s="1">
        <v>25.6</v>
      </c>
      <c r="J804" s="1">
        <v>0.08</v>
      </c>
      <c r="K804" s="1">
        <v>775</v>
      </c>
      <c r="L804" s="1">
        <v>655</v>
      </c>
      <c r="M804" s="6">
        <f t="shared" si="86"/>
        <v>25.682469422653185</v>
      </c>
      <c r="N804" s="1">
        <v>0.7</v>
      </c>
      <c r="O804" s="11" cm="1">
        <f t="array" ref="O804">ROUND(_xlfn.SWITCH(C804,"建筑专教",IF(S804&gt;0.1,1.38,1.28),"阶梯教室",IF(S804&gt;0.1,1.15,1.05),"公共教室",IF(S804&gt;0.1,1.22,1.12),IF(S804&gt;0.1,1.2,1.1))+(MOD(ROW()*11,31)/31-0.5)*0.06,2)</f>
        <v>1.19</v>
      </c>
      <c r="P804" s="12">
        <f t="shared" si="84"/>
        <v>0.37</v>
      </c>
      <c r="Q804" s="13">
        <f t="shared" si="85"/>
        <v>0.22848047741977143</v>
      </c>
      <c r="R804" s="1">
        <v>0</v>
      </c>
      <c r="S804" s="1">
        <v>0.14699999999999999</v>
      </c>
      <c r="T804" s="1">
        <v>3.7999999999999999E-2</v>
      </c>
      <c r="U804" s="4" t="s">
        <v>34</v>
      </c>
      <c r="V804">
        <v>0.41</v>
      </c>
      <c r="W804">
        <v>0.3</v>
      </c>
      <c r="X804" s="14">
        <v>0.73</v>
      </c>
      <c r="Y804" s="14">
        <v>2.38</v>
      </c>
      <c r="Z804" s="14">
        <v>0.25</v>
      </c>
      <c r="AA804" s="5">
        <f t="shared" si="81"/>
        <v>0.185</v>
      </c>
      <c r="AB804" s="15" cm="1">
        <f t="array" ref="AB804">_xlfn.SWITCH(U804,"夏",122,"冬",90,"春",153,"秋",153,0)</f>
        <v>153</v>
      </c>
      <c r="AC804" s="16">
        <f t="shared" si="82"/>
        <v>28.305</v>
      </c>
      <c r="AD804" s="5">
        <f>IFERROR(AA804/D804,0)</f>
        <v>1.4737419023857093E-3</v>
      </c>
      <c r="AE804" s="15">
        <f t="shared" si="83"/>
        <v>0.41917808219178082</v>
      </c>
      <c r="AF804" s="5">
        <f>IFERROR(AD804*AE804*48,0)</f>
        <v>2.9652494605809997E-2</v>
      </c>
    </row>
    <row r="805" spans="1:32" x14ac:dyDescent="0.15">
      <c r="A805" s="8">
        <v>45737</v>
      </c>
      <c r="B805" s="1" t="s">
        <v>37</v>
      </c>
      <c r="C805" s="1" t="s">
        <v>33</v>
      </c>
      <c r="D805" s="9">
        <v>125.5308</v>
      </c>
      <c r="E805" s="6">
        <v>3.15</v>
      </c>
      <c r="F805" s="10">
        <v>0.75</v>
      </c>
      <c r="G805" s="1">
        <v>25.3</v>
      </c>
      <c r="H805" s="1">
        <v>53.7</v>
      </c>
      <c r="I805" s="1">
        <v>25.6</v>
      </c>
      <c r="J805" s="1">
        <v>0.09</v>
      </c>
      <c r="K805" s="1">
        <v>715</v>
      </c>
      <c r="L805" s="1">
        <v>725</v>
      </c>
      <c r="M805" s="6">
        <f t="shared" si="86"/>
        <v>25.688505713144536</v>
      </c>
      <c r="N805" s="1">
        <v>0.7</v>
      </c>
      <c r="O805" s="11" cm="1">
        <f t="array" ref="O805">ROUND(_xlfn.SWITCH(C805,"建筑专教",IF(S805&gt;0.1,1.38,1.28),"阶梯教室",IF(S805&gt;0.1,1.15,1.05),"公共教室",IF(S805&gt;0.1,1.22,1.12),IF(S805&gt;0.1,1.2,1.1))+(MOD(ROW()*11,31)/31-0.5)*0.06,2)</f>
        <v>1.21</v>
      </c>
      <c r="P805" s="12">
        <f t="shared" si="84"/>
        <v>0.31</v>
      </c>
      <c r="Q805" s="13">
        <f t="shared" si="85"/>
        <v>0.26267041873655861</v>
      </c>
      <c r="R805" s="1">
        <v>0</v>
      </c>
      <c r="S805" s="1">
        <v>0.14499999999999999</v>
      </c>
      <c r="T805" s="1">
        <v>3.2000000000000001E-2</v>
      </c>
      <c r="U805" s="4" t="s">
        <v>34</v>
      </c>
      <c r="V805">
        <v>0.41</v>
      </c>
      <c r="W805">
        <v>0.3</v>
      </c>
      <c r="X805" s="14">
        <v>0.73</v>
      </c>
      <c r="Y805" s="14">
        <v>2.38</v>
      </c>
      <c r="Z805" s="14">
        <v>0.25</v>
      </c>
      <c r="AA805" s="5">
        <f t="shared" si="81"/>
        <v>0.17699999999999999</v>
      </c>
      <c r="AB805" s="15" cm="1">
        <f t="array" ref="AB805">_xlfn.SWITCH(U805,"夏",122,"冬",90,"春",153,"秋",153,0)</f>
        <v>153</v>
      </c>
      <c r="AC805" s="16">
        <f t="shared" si="82"/>
        <v>27.081</v>
      </c>
      <c r="AD805" s="5">
        <f>IFERROR(AA805/D805,0)</f>
        <v>1.4100125228230841E-3</v>
      </c>
      <c r="AE805" s="15">
        <f t="shared" si="83"/>
        <v>0.41917808219178082</v>
      </c>
      <c r="AF805" s="5">
        <f>IFERROR(AD805*AE805*48,0)</f>
        <v>2.8370224568801998E-2</v>
      </c>
    </row>
    <row r="806" spans="1:32" x14ac:dyDescent="0.15">
      <c r="A806" s="8">
        <v>45737</v>
      </c>
      <c r="B806" s="1" t="s">
        <v>37</v>
      </c>
      <c r="C806" s="1" t="s">
        <v>33</v>
      </c>
      <c r="D806" s="9">
        <v>125.5308</v>
      </c>
      <c r="E806" s="6">
        <v>3.15</v>
      </c>
      <c r="F806" s="10">
        <v>0.77083333333333304</v>
      </c>
      <c r="G806" s="1">
        <v>24.9</v>
      </c>
      <c r="H806" s="1">
        <v>54.4</v>
      </c>
      <c r="I806" s="1">
        <v>25.2</v>
      </c>
      <c r="J806" s="1">
        <v>7.0000000000000007E-2</v>
      </c>
      <c r="K806" s="1">
        <v>655</v>
      </c>
      <c r="L806" s="1">
        <v>795</v>
      </c>
      <c r="M806" s="6">
        <f t="shared" si="86"/>
        <v>25.276428678339641</v>
      </c>
      <c r="N806" s="1">
        <v>0.7</v>
      </c>
      <c r="O806" s="11" cm="1">
        <f t="array" ref="O806">ROUND(_xlfn.SWITCH(C806,"建筑专教",IF(S806&gt;0.1,1.38,1.28),"阶梯教室",IF(S806&gt;0.1,1.15,1.05),"公共教室",IF(S806&gt;0.1,1.22,1.12),IF(S806&gt;0.1,1.2,1.1))+(MOD(ROW()*11,31)/31-0.5)*0.06,2)</f>
        <v>1.17</v>
      </c>
      <c r="P806" s="12">
        <f t="shared" si="84"/>
        <v>0.25</v>
      </c>
      <c r="Q806" s="13">
        <f t="shared" si="85"/>
        <v>7.997502579549931E-2</v>
      </c>
      <c r="R806" s="1">
        <v>0</v>
      </c>
      <c r="S806" s="1">
        <v>0.14299999999999999</v>
      </c>
      <c r="T806" s="1">
        <v>8.0000000000000002E-3</v>
      </c>
      <c r="U806" s="4" t="s">
        <v>34</v>
      </c>
      <c r="V806">
        <v>0.41</v>
      </c>
      <c r="W806">
        <v>0.3</v>
      </c>
      <c r="X806" s="14">
        <v>0.73</v>
      </c>
      <c r="Y806" s="14">
        <v>2.38</v>
      </c>
      <c r="Z806" s="14">
        <v>0.25</v>
      </c>
      <c r="AA806" s="5">
        <f t="shared" si="81"/>
        <v>0.151</v>
      </c>
      <c r="AB806" s="15" cm="1">
        <f t="array" ref="AB806">_xlfn.SWITCH(U806,"夏",122,"冬",90,"春",153,"秋",153,0)</f>
        <v>153</v>
      </c>
      <c r="AC806" s="16">
        <f t="shared" si="82"/>
        <v>23.102999999999998</v>
      </c>
      <c r="AD806" s="5">
        <f>IFERROR(AA806/D806,0)</f>
        <v>1.2028920392445519E-3</v>
      </c>
      <c r="AE806" s="15">
        <f t="shared" si="83"/>
        <v>0.41917808219178082</v>
      </c>
      <c r="AF806" s="5">
        <f>IFERROR(AD806*AE806*48,0)</f>
        <v>2.4202846948525997E-2</v>
      </c>
    </row>
    <row r="807" spans="1:32" x14ac:dyDescent="0.15">
      <c r="A807" s="8">
        <v>45737</v>
      </c>
      <c r="B807" s="1" t="s">
        <v>37</v>
      </c>
      <c r="C807" s="1" t="s">
        <v>33</v>
      </c>
      <c r="D807" s="9">
        <v>125.5308</v>
      </c>
      <c r="E807" s="6">
        <v>3.15</v>
      </c>
      <c r="F807" s="10">
        <v>0.79166666666666696</v>
      </c>
      <c r="G807" s="1">
        <v>24.5</v>
      </c>
      <c r="H807" s="1">
        <v>55</v>
      </c>
      <c r="I807" s="1">
        <v>24.8</v>
      </c>
      <c r="J807" s="1">
        <v>0.08</v>
      </c>
      <c r="K807" s="1">
        <v>595</v>
      </c>
      <c r="L807" s="1">
        <v>865</v>
      </c>
      <c r="M807" s="6">
        <f t="shared" si="86"/>
        <v>24.883135131583458</v>
      </c>
      <c r="N807" s="1">
        <v>0.7</v>
      </c>
      <c r="O807" s="11" cm="1">
        <f t="array" ref="O807">ROUND(_xlfn.SWITCH(C807,"建筑专教",IF(S807&gt;0.1,1.38,1.28),"阶梯教室",IF(S807&gt;0.1,1.15,1.05),"公共教室",IF(S807&gt;0.1,1.22,1.12),IF(S807&gt;0.1,1.2,1.1))+(MOD(ROW()*11,31)/31-0.5)*0.06,2)</f>
        <v>1.19</v>
      </c>
      <c r="P807" s="12">
        <f t="shared" si="84"/>
        <v>0.19</v>
      </c>
      <c r="Q807" s="13">
        <f t="shared" si="85"/>
        <v>6.2118784336743166E-3</v>
      </c>
      <c r="R807" s="1">
        <v>0</v>
      </c>
      <c r="S807" s="1">
        <v>0.14099999999999999</v>
      </c>
      <c r="T807" s="1">
        <v>2.8000000000000001E-2</v>
      </c>
      <c r="U807" s="4" t="s">
        <v>34</v>
      </c>
      <c r="V807">
        <v>0.41</v>
      </c>
      <c r="W807">
        <v>0.3</v>
      </c>
      <c r="X807" s="14">
        <v>0.73</v>
      </c>
      <c r="Y807" s="14">
        <v>2.38</v>
      </c>
      <c r="Z807" s="14">
        <v>0.25</v>
      </c>
      <c r="AA807" s="5">
        <f t="shared" si="81"/>
        <v>0.16899999999999998</v>
      </c>
      <c r="AB807" s="15" cm="1">
        <f t="array" ref="AB807">_xlfn.SWITCH(U807,"夏",122,"冬",90,"春",153,"秋",153,0)</f>
        <v>153</v>
      </c>
      <c r="AC807" s="16">
        <f t="shared" si="82"/>
        <v>25.856999999999996</v>
      </c>
      <c r="AD807" s="5">
        <f>IFERROR(AA807/D807,0)</f>
        <v>1.3462831432604586E-3</v>
      </c>
      <c r="AE807" s="15">
        <f t="shared" si="83"/>
        <v>0.41917808219178082</v>
      </c>
      <c r="AF807" s="5">
        <f>IFERROR(AD807*AE807*48,0)</f>
        <v>2.7087954531793995E-2</v>
      </c>
    </row>
    <row r="808" spans="1:32" x14ac:dyDescent="0.15">
      <c r="A808" s="8">
        <v>45737</v>
      </c>
      <c r="B808" s="1" t="s">
        <v>37</v>
      </c>
      <c r="C808" s="1" t="s">
        <v>33</v>
      </c>
      <c r="D808" s="9">
        <v>125.5308</v>
      </c>
      <c r="E808" s="6">
        <v>3.15</v>
      </c>
      <c r="F808" s="10">
        <v>0.8125</v>
      </c>
      <c r="G808" s="1">
        <v>24.1</v>
      </c>
      <c r="H808" s="1">
        <v>55.7</v>
      </c>
      <c r="I808" s="1">
        <v>24.4</v>
      </c>
      <c r="J808" s="1">
        <v>0.09</v>
      </c>
      <c r="K808" s="1">
        <v>655</v>
      </c>
      <c r="L808" s="1">
        <v>935</v>
      </c>
      <c r="M808" s="6">
        <f t="shared" si="86"/>
        <v>24.489580205266293</v>
      </c>
      <c r="N808" s="1">
        <v>0.7</v>
      </c>
      <c r="O808" s="11" cm="1">
        <f t="array" ref="O808">ROUND(_xlfn.SWITCH(C808,"建筑专教",IF(S808&gt;0.1,1.38,1.28),"阶梯教室",IF(S808&gt;0.1,1.15,1.05),"公共教室",IF(S808&gt;0.1,1.22,1.12),IF(S808&gt;0.1,1.2,1.1))+(MOD(ROW()*11,31)/31-0.5)*0.06,2)</f>
        <v>1.21</v>
      </c>
      <c r="P808" s="12">
        <f t="shared" si="84"/>
        <v>0.25</v>
      </c>
      <c r="Q808" s="13">
        <f t="shared" ref="Q808:Q840" si="87">(0.303*EXP(-0.036*(O808*58.15))+0.028)*((O808*58.15)-0.00305*(5733-6.99*(O808*58.15)-(EXP(16.6536-4030.183/(G808+235))*(H808/100)))-0.42*((O808*58.15)-58.15)-0.000017*(O808*58.15)*(5867-(EXP(16.6536-4030.183/(G808+235))*(H808/100)))-0.0014*(O808*58.15)*(34-G808)-0.0000000396*IF(N808*0.155&gt;0.078,1.05+0.645*N808*0.155,1)*(POWER((35.7-0.028*(O808*58.15)-N808*0.155*(0.0000000396*IF(N808*0.155&gt;0.078,1.05+0.645*N808*0.155,1)*(POWER((35.7-0.028*(O808*58.15)-N808*0.155*0.1)+273,4)-POWER(M808+273,4))+IF(N808*0.155&gt;0.078,1.05+0.645*N808*0.155,1)*IF(J808&lt;0.2,2.38*ABS(35.7-0.028*(O808*58.15)-G808)^0.25,12.1*SQRT(J808))*(35.7-0.028*(O808*58.15)-G808))+273),4)-POWER(M808+273,4))-IF(N808*0.155&gt;0.078,1.05+0.645*N808*0.155,1)*IF(J808&lt;0.2,2.38*ABS(35.7-0.028*(O808*58.15)-N808*0.155*0.1-G808)^0.25,12.1*SQRT(J808))*(35.7-0.028*(O808*58.15)-N808*0.155*0.1-G808))</f>
        <v>-6.5632006309979354E-2</v>
      </c>
      <c r="R808" s="1">
        <v>0</v>
      </c>
      <c r="S808" s="1">
        <v>0.13900000000000001</v>
      </c>
      <c r="T808" s="1">
        <v>3.5000000000000003E-2</v>
      </c>
      <c r="U808" s="4" t="s">
        <v>34</v>
      </c>
      <c r="V808">
        <v>0.41</v>
      </c>
      <c r="W808">
        <v>0.3</v>
      </c>
      <c r="X808" s="14">
        <v>0.73</v>
      </c>
      <c r="Y808" s="14">
        <v>2.38</v>
      </c>
      <c r="Z808" s="14">
        <v>0.25</v>
      </c>
      <c r="AA808" s="5">
        <f t="shared" ref="AA808:AA871" si="88">R808+S808+T808</f>
        <v>0.17400000000000002</v>
      </c>
      <c r="AB808" s="15" cm="1">
        <f t="array" ref="AB808">_xlfn.SWITCH(U808,"夏",122,"冬",90,"春",153,"秋",153,0)</f>
        <v>153</v>
      </c>
      <c r="AC808" s="16">
        <f t="shared" ref="AC808:AC871" si="89">AA808*AB808</f>
        <v>26.622000000000003</v>
      </c>
      <c r="AD808" s="5">
        <f>IFERROR(AA808/D808,0)</f>
        <v>1.3861140054870996E-3</v>
      </c>
      <c r="AE808" s="15">
        <f t="shared" ref="AE808:AE871" si="90">IF(U808="夏",122/365,IF(U808="冬",90/365,IF(OR(U808="春",U808="秋"),153/365,0)))</f>
        <v>0.41917808219178082</v>
      </c>
      <c r="AF808" s="5">
        <f>IFERROR(AD808*AE808*48,0)</f>
        <v>2.7889373304923998E-2</v>
      </c>
    </row>
    <row r="809" spans="1:32" x14ac:dyDescent="0.15">
      <c r="A809" s="8">
        <v>45737</v>
      </c>
      <c r="B809" s="1" t="s">
        <v>37</v>
      </c>
      <c r="C809" s="1" t="s">
        <v>33</v>
      </c>
      <c r="D809" s="9">
        <v>125.5308</v>
      </c>
      <c r="E809" s="6">
        <v>3.15</v>
      </c>
      <c r="F809" s="10">
        <v>0.83333333333333304</v>
      </c>
      <c r="G809" s="1">
        <v>23.7</v>
      </c>
      <c r="H809" s="1">
        <v>56.4</v>
      </c>
      <c r="I809" s="1">
        <v>24</v>
      </c>
      <c r="J809" s="1">
        <v>7.0000000000000007E-2</v>
      </c>
      <c r="K809" s="1">
        <v>715</v>
      </c>
      <c r="L809" s="1">
        <v>1005</v>
      </c>
      <c r="M809" s="6">
        <f t="shared" si="86"/>
        <v>24.0773578803595</v>
      </c>
      <c r="N809" s="1">
        <v>0.7</v>
      </c>
      <c r="O809" s="11" cm="1">
        <f t="array" ref="O809">ROUND(_xlfn.SWITCH(C809,"建筑专教",IF(S809&gt;0.1,1.38,1.28),"阶梯教室",IF(S809&gt;0.1,1.15,1.05),"公共教室",IF(S809&gt;0.1,1.22,1.12),IF(S809&gt;0.1,1.2,1.1))+(MOD(ROW()*11,31)/31-0.5)*0.06,2)</f>
        <v>1.17</v>
      </c>
      <c r="P809" s="12">
        <f t="shared" si="84"/>
        <v>0.31</v>
      </c>
      <c r="Q809" s="13">
        <f t="shared" si="87"/>
        <v>-0.26476347541201117</v>
      </c>
      <c r="R809" s="1">
        <v>0</v>
      </c>
      <c r="S809" s="1">
        <v>0.13700000000000001</v>
      </c>
      <c r="T809" s="1">
        <v>2.8000000000000001E-2</v>
      </c>
      <c r="U809" s="4" t="s">
        <v>34</v>
      </c>
      <c r="V809">
        <v>0.41</v>
      </c>
      <c r="W809">
        <v>0.3</v>
      </c>
      <c r="X809" s="14">
        <v>0.73</v>
      </c>
      <c r="Y809" s="14">
        <v>2.38</v>
      </c>
      <c r="Z809" s="14">
        <v>0.25</v>
      </c>
      <c r="AA809" s="5">
        <f t="shared" si="88"/>
        <v>0.16500000000000001</v>
      </c>
      <c r="AB809" s="15" cm="1">
        <f t="array" ref="AB809">_xlfn.SWITCH(U809,"夏",122,"冬",90,"春",153,"秋",153,0)</f>
        <v>153</v>
      </c>
      <c r="AC809" s="16">
        <f t="shared" si="89"/>
        <v>25.245000000000001</v>
      </c>
      <c r="AD809" s="5">
        <f>IFERROR(AA809/D809,0)</f>
        <v>1.3144184534791463E-3</v>
      </c>
      <c r="AE809" s="15">
        <f t="shared" si="90"/>
        <v>0.41917808219178082</v>
      </c>
      <c r="AF809" s="5">
        <f>IFERROR(AD809*AE809*48,0)</f>
        <v>2.6446819513289997E-2</v>
      </c>
    </row>
    <row r="810" spans="1:32" x14ac:dyDescent="0.15">
      <c r="A810" s="8">
        <v>45737</v>
      </c>
      <c r="B810" s="1" t="s">
        <v>37</v>
      </c>
      <c r="C810" s="1" t="s">
        <v>33</v>
      </c>
      <c r="D810" s="9">
        <v>125.5308</v>
      </c>
      <c r="E810" s="6">
        <v>3.15</v>
      </c>
      <c r="F810" s="10">
        <v>0.85416666666666696</v>
      </c>
      <c r="G810" s="1">
        <v>23.3</v>
      </c>
      <c r="H810" s="1">
        <v>57</v>
      </c>
      <c r="I810" s="1">
        <v>23.6</v>
      </c>
      <c r="J810" s="1">
        <v>0.08</v>
      </c>
      <c r="K810" s="1">
        <v>715</v>
      </c>
      <c r="L810" s="1">
        <v>1075</v>
      </c>
      <c r="M810" s="6">
        <f t="shared" si="86"/>
        <v>23.684147190098429</v>
      </c>
      <c r="N810" s="1">
        <v>0.7</v>
      </c>
      <c r="O810" s="11" cm="1">
        <f t="array" ref="O810">ROUND(_xlfn.SWITCH(C810,"建筑专教",IF(S810&gt;0.1,1.38,1.28),"阶梯教室",IF(S810&gt;0.1,1.15,1.05),"公共教室",IF(S810&gt;0.1,1.22,1.12),IF(S810&gt;0.1,1.2,1.1))+(MOD(ROW()*11,31)/31-0.5)*0.06,2)</f>
        <v>1.2</v>
      </c>
      <c r="P810" s="12">
        <f t="shared" si="84"/>
        <v>0.31</v>
      </c>
      <c r="Q810" s="13">
        <f t="shared" si="87"/>
        <v>-0.31203684801594173</v>
      </c>
      <c r="R810" s="1">
        <v>0</v>
      </c>
      <c r="S810" s="1">
        <v>0.13500000000000001</v>
      </c>
      <c r="T810" s="1">
        <v>3.5000000000000003E-2</v>
      </c>
      <c r="U810" s="4" t="s">
        <v>34</v>
      </c>
      <c r="V810">
        <v>0.41</v>
      </c>
      <c r="W810">
        <v>0.3</v>
      </c>
      <c r="X810" s="14">
        <v>0.73</v>
      </c>
      <c r="Y810" s="14">
        <v>2.38</v>
      </c>
      <c r="Z810" s="14">
        <v>0.25</v>
      </c>
      <c r="AA810" s="5">
        <f t="shared" si="88"/>
        <v>0.17</v>
      </c>
      <c r="AB810" s="15" cm="1">
        <f t="array" ref="AB810">_xlfn.SWITCH(U810,"夏",122,"冬",90,"春",153,"秋",153,0)</f>
        <v>153</v>
      </c>
      <c r="AC810" s="16">
        <f t="shared" si="89"/>
        <v>26.01</v>
      </c>
      <c r="AD810" s="5">
        <f>IFERROR(AA810/D810,0)</f>
        <v>1.3542493157057871E-3</v>
      </c>
      <c r="AE810" s="15">
        <f t="shared" si="90"/>
        <v>0.41917808219178082</v>
      </c>
      <c r="AF810" s="5">
        <f>IFERROR(AD810*AE810*48,0)</f>
        <v>2.724823828642E-2</v>
      </c>
    </row>
    <row r="811" spans="1:32" x14ac:dyDescent="0.15">
      <c r="A811" s="8">
        <v>45737</v>
      </c>
      <c r="B811" s="1" t="s">
        <v>37</v>
      </c>
      <c r="C811" s="1" t="s">
        <v>33</v>
      </c>
      <c r="D811" s="9">
        <v>125.5308</v>
      </c>
      <c r="E811" s="6">
        <v>3.15</v>
      </c>
      <c r="F811" s="10">
        <v>0.875</v>
      </c>
      <c r="G811" s="1">
        <v>22.9</v>
      </c>
      <c r="H811" s="1">
        <v>57.7</v>
      </c>
      <c r="I811" s="1">
        <v>23.2</v>
      </c>
      <c r="J811" s="1">
        <v>0.09</v>
      </c>
      <c r="K811" s="1">
        <v>655</v>
      </c>
      <c r="L811" s="1">
        <v>1145</v>
      </c>
      <c r="M811" s="6">
        <f t="shared" si="86"/>
        <v>23.290672152975958</v>
      </c>
      <c r="N811" s="1">
        <v>0.7</v>
      </c>
      <c r="O811" s="11" cm="1">
        <f t="array" ref="O811">ROUND(_xlfn.SWITCH(C811,"建筑专教",IF(S811&gt;0.1,1.38,1.28),"阶梯教室",IF(S811&gt;0.1,1.15,1.05),"公共教室",IF(S811&gt;0.1,1.22,1.12),IF(S811&gt;0.1,1.2,1.1))+(MOD(ROW()*11,31)/31-0.5)*0.06,2)</f>
        <v>1.22</v>
      </c>
      <c r="P811" s="12">
        <f t="shared" si="84"/>
        <v>0.25</v>
      </c>
      <c r="Q811" s="13">
        <f t="shared" si="87"/>
        <v>-0.3797759464119545</v>
      </c>
      <c r="R811" s="1">
        <v>0</v>
      </c>
      <c r="S811" s="1">
        <v>0.13300000000000001</v>
      </c>
      <c r="T811" s="1">
        <v>2.5000000000000001E-2</v>
      </c>
      <c r="U811" s="4" t="s">
        <v>34</v>
      </c>
      <c r="V811">
        <v>0.41</v>
      </c>
      <c r="W811">
        <v>0.3</v>
      </c>
      <c r="X811" s="14">
        <v>0.73</v>
      </c>
      <c r="Y811" s="14">
        <v>2.38</v>
      </c>
      <c r="Z811" s="14">
        <v>0.25</v>
      </c>
      <c r="AA811" s="5">
        <f t="shared" si="88"/>
        <v>0.158</v>
      </c>
      <c r="AB811" s="15" cm="1">
        <f t="array" ref="AB811">_xlfn.SWITCH(U811,"夏",122,"冬",90,"春",153,"秋",153,0)</f>
        <v>153</v>
      </c>
      <c r="AC811" s="16">
        <f t="shared" si="89"/>
        <v>24.173999999999999</v>
      </c>
      <c r="AD811" s="5">
        <f>IFERROR(AA811/D811,0)</f>
        <v>1.2586552463618491E-3</v>
      </c>
      <c r="AE811" s="15">
        <f t="shared" si="90"/>
        <v>0.41917808219178082</v>
      </c>
      <c r="AF811" s="5">
        <f>IFERROR(AD811*AE811*48,0)</f>
        <v>2.5324833230907999E-2</v>
      </c>
    </row>
    <row r="812" spans="1:32" x14ac:dyDescent="0.15">
      <c r="A812" s="8">
        <v>45737</v>
      </c>
      <c r="B812" s="1" t="s">
        <v>37</v>
      </c>
      <c r="C812" s="1" t="s">
        <v>33</v>
      </c>
      <c r="D812" s="9">
        <v>125.5308</v>
      </c>
      <c r="E812" s="6">
        <v>3.15</v>
      </c>
      <c r="F812" s="10">
        <v>0.89583333333333304</v>
      </c>
      <c r="G812" s="1">
        <v>22.5</v>
      </c>
      <c r="H812" s="1">
        <v>58.4</v>
      </c>
      <c r="I812" s="1">
        <v>22.8</v>
      </c>
      <c r="J812" s="1">
        <v>7.0000000000000007E-2</v>
      </c>
      <c r="K812" s="1">
        <v>595</v>
      </c>
      <c r="L812" s="1">
        <v>1215</v>
      </c>
      <c r="M812" s="6">
        <f t="shared" si="86"/>
        <v>22.878302200323276</v>
      </c>
      <c r="N812" s="1">
        <v>0</v>
      </c>
      <c r="O812" s="1">
        <v>0</v>
      </c>
      <c r="P812" s="12">
        <f t="shared" si="84"/>
        <v>0</v>
      </c>
      <c r="Q812" s="1">
        <v>0</v>
      </c>
      <c r="R812" s="1">
        <v>0</v>
      </c>
      <c r="S812" s="1">
        <v>0</v>
      </c>
      <c r="T812" s="1">
        <v>0</v>
      </c>
      <c r="U812" s="4" t="s">
        <v>34</v>
      </c>
      <c r="V812">
        <v>0.41</v>
      </c>
      <c r="W812">
        <v>0.3</v>
      </c>
      <c r="X812" s="14">
        <v>0.73</v>
      </c>
      <c r="Y812" s="14">
        <v>2.38</v>
      </c>
      <c r="Z812" s="14">
        <v>0.25</v>
      </c>
      <c r="AA812" s="5">
        <f t="shared" si="88"/>
        <v>0</v>
      </c>
      <c r="AB812" s="15" cm="1">
        <f t="array" ref="AB812">_xlfn.SWITCH(U812,"夏",122,"冬",90,"春",153,"秋",153,0)</f>
        <v>153</v>
      </c>
      <c r="AC812" s="16">
        <f t="shared" si="89"/>
        <v>0</v>
      </c>
      <c r="AD812" s="5">
        <f>IFERROR(AA812/D812,0)</f>
        <v>0</v>
      </c>
      <c r="AE812" s="15">
        <f t="shared" si="90"/>
        <v>0.41917808219178082</v>
      </c>
      <c r="AF812" s="5">
        <f>IFERROR(AD812*AE812*48,0)</f>
        <v>0</v>
      </c>
    </row>
    <row r="813" spans="1:32" x14ac:dyDescent="0.15">
      <c r="A813" s="8">
        <v>45737</v>
      </c>
      <c r="B813" s="1" t="s">
        <v>37</v>
      </c>
      <c r="C813" s="1" t="s">
        <v>33</v>
      </c>
      <c r="D813" s="9">
        <v>125.5308</v>
      </c>
      <c r="E813" s="6">
        <v>3.15</v>
      </c>
      <c r="F813" s="10">
        <v>0.91666666666666696</v>
      </c>
      <c r="G813" s="1">
        <v>22.1</v>
      </c>
      <c r="H813" s="1">
        <v>59</v>
      </c>
      <c r="I813" s="1">
        <v>22.4</v>
      </c>
      <c r="J813" s="1">
        <v>0.08</v>
      </c>
      <c r="K813" s="1">
        <v>535</v>
      </c>
      <c r="L813" s="1">
        <v>1285</v>
      </c>
      <c r="M813" s="6">
        <f t="shared" si="86"/>
        <v>22.48517573564169</v>
      </c>
      <c r="N813" s="1">
        <v>0</v>
      </c>
      <c r="O813" s="1">
        <v>0</v>
      </c>
      <c r="P813" s="12">
        <f t="shared" si="84"/>
        <v>0</v>
      </c>
      <c r="Q813" s="1">
        <v>0</v>
      </c>
      <c r="R813" s="1">
        <v>0</v>
      </c>
      <c r="S813" s="1">
        <v>0</v>
      </c>
      <c r="T813" s="1">
        <v>0</v>
      </c>
      <c r="U813" s="4" t="s">
        <v>34</v>
      </c>
      <c r="V813">
        <v>0.41</v>
      </c>
      <c r="W813">
        <v>0.3</v>
      </c>
      <c r="X813" s="14">
        <v>0.73</v>
      </c>
      <c r="Y813" s="14">
        <v>2.38</v>
      </c>
      <c r="Z813" s="14">
        <v>0.25</v>
      </c>
      <c r="AA813" s="5">
        <f t="shared" si="88"/>
        <v>0</v>
      </c>
      <c r="AB813" s="15" cm="1">
        <f t="array" ref="AB813">_xlfn.SWITCH(U813,"夏",122,"冬",90,"春",153,"秋",153,0)</f>
        <v>153</v>
      </c>
      <c r="AC813" s="16">
        <f t="shared" si="89"/>
        <v>0</v>
      </c>
      <c r="AD813" s="5">
        <f>IFERROR(AA813/D813,0)</f>
        <v>0</v>
      </c>
      <c r="AE813" s="15">
        <f t="shared" si="90"/>
        <v>0.41917808219178082</v>
      </c>
      <c r="AF813" s="5">
        <f>IFERROR(AD813*AE813*48,0)</f>
        <v>0</v>
      </c>
    </row>
    <row r="814" spans="1:32" x14ac:dyDescent="0.15">
      <c r="A814" s="8">
        <v>45737</v>
      </c>
      <c r="B814" s="1" t="s">
        <v>38</v>
      </c>
      <c r="C814" s="1" t="s">
        <v>57</v>
      </c>
      <c r="D814" s="9">
        <v>547.83000000000004</v>
      </c>
      <c r="E814" s="6">
        <v>6.36</v>
      </c>
      <c r="F814" s="10">
        <v>0.33333333333333298</v>
      </c>
      <c r="G814" s="1">
        <v>19.5</v>
      </c>
      <c r="H814" s="1">
        <v>63.2</v>
      </c>
      <c r="I814" s="1">
        <v>19.8</v>
      </c>
      <c r="J814" s="1">
        <v>0.12</v>
      </c>
      <c r="K814" s="1">
        <v>490</v>
      </c>
      <c r="L814" s="1">
        <v>1320</v>
      </c>
      <c r="M814" s="6">
        <f t="shared" si="86"/>
        <v>19.911537972872907</v>
      </c>
      <c r="N814" s="1">
        <v>0</v>
      </c>
      <c r="O814" s="1">
        <v>0</v>
      </c>
      <c r="P814" s="12">
        <f t="shared" si="84"/>
        <v>0</v>
      </c>
      <c r="Q814" s="1">
        <v>0</v>
      </c>
      <c r="R814" s="1">
        <v>0</v>
      </c>
      <c r="S814" s="1">
        <v>0</v>
      </c>
      <c r="T814" s="1">
        <v>0</v>
      </c>
      <c r="U814" s="4" t="s">
        <v>34</v>
      </c>
      <c r="V814">
        <v>0.42</v>
      </c>
      <c r="W814">
        <v>0.3</v>
      </c>
      <c r="X814" s="14">
        <v>0.73</v>
      </c>
      <c r="Y814" s="14">
        <v>2.38</v>
      </c>
      <c r="Z814" s="14">
        <v>0.25</v>
      </c>
      <c r="AA814" s="5">
        <f t="shared" si="88"/>
        <v>0</v>
      </c>
      <c r="AB814" s="15" cm="1">
        <f t="array" ref="AB814">_xlfn.SWITCH(U814,"夏",122,"冬",90,"春",153,"秋",153,0)</f>
        <v>153</v>
      </c>
      <c r="AC814" s="16">
        <f t="shared" si="89"/>
        <v>0</v>
      </c>
      <c r="AD814" s="5">
        <f>IFERROR(AA814/D814,0)</f>
        <v>0</v>
      </c>
      <c r="AE814" s="15">
        <f t="shared" si="90"/>
        <v>0.41917808219178082</v>
      </c>
      <c r="AF814" s="5">
        <f>IFERROR(AD814*AE814*48,0)</f>
        <v>0</v>
      </c>
    </row>
    <row r="815" spans="1:32" x14ac:dyDescent="0.15">
      <c r="A815" s="8">
        <v>45737</v>
      </c>
      <c r="B815" s="1" t="s">
        <v>38</v>
      </c>
      <c r="C815" s="1" t="s">
        <v>57</v>
      </c>
      <c r="D815" s="9">
        <v>547.83000000000004</v>
      </c>
      <c r="E815" s="6">
        <v>6.36</v>
      </c>
      <c r="F815" s="10">
        <v>0.35416666666666702</v>
      </c>
      <c r="G815" s="1">
        <v>19.899999999999999</v>
      </c>
      <c r="H815" s="1">
        <v>62.5</v>
      </c>
      <c r="I815" s="1">
        <v>20.2</v>
      </c>
      <c r="J815" s="1">
        <v>0.13</v>
      </c>
      <c r="K815" s="1">
        <v>480</v>
      </c>
      <c r="L815" s="1">
        <v>1390</v>
      </c>
      <c r="M815" s="6">
        <f t="shared" si="86"/>
        <v>20.316544413714496</v>
      </c>
      <c r="N815" s="1">
        <v>0</v>
      </c>
      <c r="O815" s="1">
        <v>0</v>
      </c>
      <c r="P815" s="12">
        <f t="shared" si="84"/>
        <v>0</v>
      </c>
      <c r="Q815" s="1">
        <v>0</v>
      </c>
      <c r="R815" s="1">
        <v>0</v>
      </c>
      <c r="S815" s="1">
        <v>0</v>
      </c>
      <c r="T815" s="1">
        <v>0</v>
      </c>
      <c r="U815" s="4" t="s">
        <v>34</v>
      </c>
      <c r="V815">
        <v>0.42</v>
      </c>
      <c r="W815">
        <v>0.3</v>
      </c>
      <c r="X815" s="14">
        <v>0.73</v>
      </c>
      <c r="Y815" s="14">
        <v>2.38</v>
      </c>
      <c r="Z815" s="14">
        <v>0.25</v>
      </c>
      <c r="AA815" s="5">
        <f t="shared" si="88"/>
        <v>0</v>
      </c>
      <c r="AB815" s="15" cm="1">
        <f t="array" ref="AB815">_xlfn.SWITCH(U815,"夏",122,"冬",90,"春",153,"秋",153,0)</f>
        <v>153</v>
      </c>
      <c r="AC815" s="16">
        <f t="shared" si="89"/>
        <v>0</v>
      </c>
      <c r="AD815" s="5">
        <f>IFERROR(AA815/D815,0)</f>
        <v>0</v>
      </c>
      <c r="AE815" s="15">
        <f t="shared" si="90"/>
        <v>0.41917808219178082</v>
      </c>
      <c r="AF815" s="5">
        <f>IFERROR(AD815*AE815*48,0)</f>
        <v>0</v>
      </c>
    </row>
    <row r="816" spans="1:32" x14ac:dyDescent="0.15">
      <c r="A816" s="8">
        <v>45737</v>
      </c>
      <c r="B816" s="1" t="s">
        <v>38</v>
      </c>
      <c r="C816" s="1" t="s">
        <v>57</v>
      </c>
      <c r="D816" s="9">
        <v>547.83000000000004</v>
      </c>
      <c r="E816" s="6">
        <v>6.36</v>
      </c>
      <c r="F816" s="10">
        <v>0.375</v>
      </c>
      <c r="G816" s="1">
        <v>20.3</v>
      </c>
      <c r="H816" s="1">
        <v>61.8</v>
      </c>
      <c r="I816" s="1">
        <v>20.6</v>
      </c>
      <c r="J816" s="1">
        <v>0.14000000000000001</v>
      </c>
      <c r="K816" s="1">
        <v>495</v>
      </c>
      <c r="L816" s="1">
        <v>1460</v>
      </c>
      <c r="M816" s="6">
        <f t="shared" si="86"/>
        <v>20.721343532430808</v>
      </c>
      <c r="N816" s="1">
        <v>0.7</v>
      </c>
      <c r="O816" s="11" cm="1">
        <f t="array" ref="O816">ROUND(_xlfn.SWITCH(C816,"建筑专教",IF(S816&gt;0.1,1.38,1.28),"阶梯教室",IF(S816&gt;0.1,1.15,1.05),"公共教室",IF(S816&gt;0.1,1.22,1.12),IF(S816&gt;0.1,1.2,1.1))+(MOD(ROW()*11,31)/31-0.5)*0.06,2)</f>
        <v>1.1499999999999999</v>
      </c>
      <c r="P816" s="12">
        <f t="shared" si="84"/>
        <v>0.04</v>
      </c>
      <c r="Q816" s="13">
        <f t="shared" si="87"/>
        <v>-1.349600521057676</v>
      </c>
      <c r="R816" s="1">
        <v>0</v>
      </c>
      <c r="S816" s="1">
        <v>0.124</v>
      </c>
      <c r="T816" s="1">
        <v>3.0000000000000001E-3</v>
      </c>
      <c r="U816" s="4" t="s">
        <v>34</v>
      </c>
      <c r="V816">
        <v>0.42</v>
      </c>
      <c r="W816">
        <v>0.3</v>
      </c>
      <c r="X816" s="14">
        <v>0.73</v>
      </c>
      <c r="Y816" s="14">
        <v>2.38</v>
      </c>
      <c r="Z816" s="14">
        <v>0.25</v>
      </c>
      <c r="AA816" s="5">
        <f t="shared" si="88"/>
        <v>0.127</v>
      </c>
      <c r="AB816" s="15" cm="1">
        <f t="array" ref="AB816">_xlfn.SWITCH(U816,"夏",122,"冬",90,"春",153,"秋",153,0)</f>
        <v>153</v>
      </c>
      <c r="AC816" s="16">
        <f t="shared" si="89"/>
        <v>19.431000000000001</v>
      </c>
      <c r="AD816" s="5">
        <f>IFERROR(AA816/D816,0)</f>
        <v>2.3182374094153293E-4</v>
      </c>
      <c r="AE816" s="15">
        <f t="shared" si="90"/>
        <v>0.41917808219178082</v>
      </c>
      <c r="AF816" s="5">
        <f>IFERROR(AD816*AE816*48,0)</f>
        <v>4.6644206944510078E-3</v>
      </c>
    </row>
    <row r="817" spans="1:32" x14ac:dyDescent="0.15">
      <c r="A817" s="8">
        <v>45737</v>
      </c>
      <c r="B817" s="1" t="s">
        <v>38</v>
      </c>
      <c r="C817" s="1" t="s">
        <v>57</v>
      </c>
      <c r="D817" s="9">
        <v>547.83000000000004</v>
      </c>
      <c r="E817" s="6">
        <v>6.36</v>
      </c>
      <c r="F817" s="10">
        <v>0.39583333333333298</v>
      </c>
      <c r="G817" s="1">
        <v>20.7</v>
      </c>
      <c r="H817" s="1">
        <v>61.2</v>
      </c>
      <c r="I817" s="1">
        <v>21</v>
      </c>
      <c r="J817" s="1">
        <v>0.15</v>
      </c>
      <c r="K817" s="1">
        <v>585</v>
      </c>
      <c r="L817" s="1">
        <v>1530</v>
      </c>
      <c r="M817" s="6">
        <f t="shared" si="86"/>
        <v>21.125953949868517</v>
      </c>
      <c r="N817" s="1">
        <v>0.7</v>
      </c>
      <c r="O817" s="11" cm="1">
        <f t="array" ref="O817">ROUND(_xlfn.SWITCH(C817,"建筑专教",IF(S817&gt;0.1,1.38,1.28),"阶梯教室",IF(S817&gt;0.1,1.15,1.05),"公共教室",IF(S817&gt;0.1,1.22,1.12),IF(S817&gt;0.1,1.2,1.1))+(MOD(ROW()*11,31)/31-0.5)*0.06,2)</f>
        <v>1.17</v>
      </c>
      <c r="P817" s="12">
        <f t="shared" si="84"/>
        <v>0.08</v>
      </c>
      <c r="Q817" s="13">
        <f t="shared" si="87"/>
        <v>-1.158208276212076</v>
      </c>
      <c r="R817" s="1">
        <v>0</v>
      </c>
      <c r="S817" s="1">
        <v>0.122</v>
      </c>
      <c r="T817" s="1">
        <v>3.0000000000000001E-3</v>
      </c>
      <c r="U817" s="4" t="s">
        <v>34</v>
      </c>
      <c r="V817">
        <v>0.42</v>
      </c>
      <c r="W817">
        <v>0.3</v>
      </c>
      <c r="X817" s="14">
        <v>0.73</v>
      </c>
      <c r="Y817" s="14">
        <v>2.38</v>
      </c>
      <c r="Z817" s="14">
        <v>0.25</v>
      </c>
      <c r="AA817" s="5">
        <f t="shared" si="88"/>
        <v>0.125</v>
      </c>
      <c r="AB817" s="15" cm="1">
        <f t="array" ref="AB817">_xlfn.SWITCH(U817,"夏",122,"冬",90,"春",153,"秋",153,0)</f>
        <v>153</v>
      </c>
      <c r="AC817" s="16">
        <f t="shared" si="89"/>
        <v>19.125</v>
      </c>
      <c r="AD817" s="5">
        <f>IFERROR(AA817/D817,0)</f>
        <v>2.2817297336765054E-4</v>
      </c>
      <c r="AE817" s="15">
        <f t="shared" si="90"/>
        <v>0.41917808219178082</v>
      </c>
      <c r="AF817" s="5">
        <f>IFERROR(AD817*AE817*48,0)</f>
        <v>4.5909652504439059E-3</v>
      </c>
    </row>
    <row r="818" spans="1:32" x14ac:dyDescent="0.15">
      <c r="A818" s="8">
        <v>45737</v>
      </c>
      <c r="B818" s="1" t="s">
        <v>38</v>
      </c>
      <c r="C818" s="1" t="s">
        <v>57</v>
      </c>
      <c r="D818" s="9">
        <v>547.83000000000004</v>
      </c>
      <c r="E818" s="6">
        <v>6.36</v>
      </c>
      <c r="F818" s="10">
        <v>0.41666666666666702</v>
      </c>
      <c r="G818" s="1">
        <v>21.1</v>
      </c>
      <c r="H818" s="1">
        <v>60.5</v>
      </c>
      <c r="I818" s="1">
        <v>21.4</v>
      </c>
      <c r="J818" s="1">
        <v>0.16</v>
      </c>
      <c r="K818" s="1">
        <v>675</v>
      </c>
      <c r="L818" s="1">
        <v>1600</v>
      </c>
      <c r="M818" s="6">
        <f t="shared" si="86"/>
        <v>21.53039143586858</v>
      </c>
      <c r="N818" s="1">
        <v>0.7</v>
      </c>
      <c r="O818" s="11" cm="1">
        <f t="array" ref="O818">ROUND(_xlfn.SWITCH(C818,"建筑专教",IF(S818&gt;0.1,1.38,1.28),"阶梯教室",IF(S818&gt;0.1,1.15,1.05),"公共教室",IF(S818&gt;0.1,1.22,1.12),IF(S818&gt;0.1,1.2,1.1))+(MOD(ROW()*11,31)/31-0.5)*0.06,2)</f>
        <v>1.1399999999999999</v>
      </c>
      <c r="P818" s="12">
        <f t="shared" si="84"/>
        <v>0.12</v>
      </c>
      <c r="Q818" s="13">
        <f t="shared" si="87"/>
        <v>-1.1285084870894451</v>
      </c>
      <c r="R818" s="1">
        <v>0</v>
      </c>
      <c r="S818" s="1">
        <v>0.12</v>
      </c>
      <c r="T818" s="1">
        <v>2.1999999999999999E-2</v>
      </c>
      <c r="U818" s="4" t="s">
        <v>34</v>
      </c>
      <c r="V818">
        <v>0.42</v>
      </c>
      <c r="W818">
        <v>0.3</v>
      </c>
      <c r="X818" s="14">
        <v>0.73</v>
      </c>
      <c r="Y818" s="14">
        <v>2.38</v>
      </c>
      <c r="Z818" s="14">
        <v>0.25</v>
      </c>
      <c r="AA818" s="5">
        <f t="shared" si="88"/>
        <v>0.14199999999999999</v>
      </c>
      <c r="AB818" s="15" cm="1">
        <f t="array" ref="AB818">_xlfn.SWITCH(U818,"夏",122,"冬",90,"春",153,"秋",153,0)</f>
        <v>153</v>
      </c>
      <c r="AC818" s="16">
        <f t="shared" si="89"/>
        <v>21.725999999999999</v>
      </c>
      <c r="AD818" s="5">
        <f>IFERROR(AA818/D818,0)</f>
        <v>2.5920449774565098E-4</v>
      </c>
      <c r="AE818" s="15">
        <f t="shared" si="90"/>
        <v>0.41917808219178082</v>
      </c>
      <c r="AF818" s="5">
        <f>IFERROR(AD818*AE818*48,0)</f>
        <v>5.2153365245042761E-3</v>
      </c>
    </row>
    <row r="819" spans="1:32" x14ac:dyDescent="0.15">
      <c r="A819" s="8">
        <v>45737</v>
      </c>
      <c r="B819" s="1" t="s">
        <v>38</v>
      </c>
      <c r="C819" s="1" t="s">
        <v>57</v>
      </c>
      <c r="D819" s="9">
        <v>547.83000000000004</v>
      </c>
      <c r="E819" s="6">
        <v>6.36</v>
      </c>
      <c r="F819" s="10">
        <v>0.4375</v>
      </c>
      <c r="G819" s="1">
        <v>21.5</v>
      </c>
      <c r="H819" s="1">
        <v>59.8</v>
      </c>
      <c r="I819" s="1">
        <v>21.8</v>
      </c>
      <c r="J819" s="1">
        <v>0.17</v>
      </c>
      <c r="K819" s="1">
        <v>765</v>
      </c>
      <c r="L819" s="1">
        <v>1670</v>
      </c>
      <c r="M819" s="6">
        <f t="shared" si="86"/>
        <v>21.934669501881217</v>
      </c>
      <c r="N819" s="1">
        <v>0.7</v>
      </c>
      <c r="O819" s="11" cm="1">
        <f t="array" ref="O819">ROUND(_xlfn.SWITCH(C819,"建筑专教",IF(S819&gt;0.1,1.38,1.28),"阶梯教室",IF(S819&gt;0.1,1.15,1.05),"公共教室",IF(S819&gt;0.1,1.22,1.12),IF(S819&gt;0.1,1.2,1.1))+(MOD(ROW()*11,31)/31-0.5)*0.06,2)</f>
        <v>1.1599999999999999</v>
      </c>
      <c r="P819" s="12">
        <f t="shared" si="84"/>
        <v>0.16</v>
      </c>
      <c r="Q819" s="13">
        <f t="shared" si="87"/>
        <v>-0.94153817884450464</v>
      </c>
      <c r="R819" s="1">
        <v>0</v>
      </c>
      <c r="S819" s="1">
        <v>0.11799999999999999</v>
      </c>
      <c r="T819" s="1">
        <v>0.03</v>
      </c>
      <c r="U819" s="4" t="s">
        <v>34</v>
      </c>
      <c r="V819">
        <v>0.42</v>
      </c>
      <c r="W819">
        <v>0.3</v>
      </c>
      <c r="X819" s="14">
        <v>0.73</v>
      </c>
      <c r="Y819" s="14">
        <v>2.38</v>
      </c>
      <c r="Z819" s="14">
        <v>0.25</v>
      </c>
      <c r="AA819" s="5">
        <f t="shared" si="88"/>
        <v>0.14799999999999999</v>
      </c>
      <c r="AB819" s="15" cm="1">
        <f t="array" ref="AB819">_xlfn.SWITCH(U819,"夏",122,"冬",90,"春",153,"秋",153,0)</f>
        <v>153</v>
      </c>
      <c r="AC819" s="16">
        <f t="shared" si="89"/>
        <v>22.643999999999998</v>
      </c>
      <c r="AD819" s="5">
        <f>IFERROR(AA819/D819,0)</f>
        <v>2.7015680046729821E-4</v>
      </c>
      <c r="AE819" s="15">
        <f t="shared" si="90"/>
        <v>0.41917808219178082</v>
      </c>
      <c r="AF819" s="5">
        <f>IFERROR(AD819*AE819*48,0)</f>
        <v>5.4357028565255837E-3</v>
      </c>
    </row>
    <row r="820" spans="1:32" x14ac:dyDescent="0.15">
      <c r="A820" s="8">
        <v>45737</v>
      </c>
      <c r="B820" s="1" t="s">
        <v>38</v>
      </c>
      <c r="C820" s="1" t="s">
        <v>57</v>
      </c>
      <c r="D820" s="9">
        <v>547.83000000000004</v>
      </c>
      <c r="E820" s="6">
        <v>6.36</v>
      </c>
      <c r="F820" s="10">
        <v>0.45833333333333298</v>
      </c>
      <c r="G820" s="1">
        <v>21.9</v>
      </c>
      <c r="H820" s="1">
        <v>59.2</v>
      </c>
      <c r="I820" s="1">
        <v>22.2</v>
      </c>
      <c r="J820" s="1">
        <v>0.14000000000000001</v>
      </c>
      <c r="K820" s="1">
        <v>695</v>
      </c>
      <c r="L820" s="1">
        <v>1740</v>
      </c>
      <c r="M820" s="6">
        <f t="shared" si="86"/>
        <v>22.319383721781321</v>
      </c>
      <c r="N820" s="1">
        <v>0.7</v>
      </c>
      <c r="O820" s="11" cm="1">
        <f t="array" ref="O820">ROUND(_xlfn.SWITCH(C820,"建筑专教",IF(S820&gt;0.1,1.38,1.28),"阶梯教室",IF(S820&gt;0.1,1.15,1.05),"公共教室",IF(S820&gt;0.1,1.22,1.12),IF(S820&gt;0.1,1.2,1.1))+(MOD(ROW()*11,31)/31-0.5)*0.06,2)</f>
        <v>1.18</v>
      </c>
      <c r="P820" s="12">
        <f t="shared" si="84"/>
        <v>0.13</v>
      </c>
      <c r="Q820" s="13">
        <f t="shared" si="87"/>
        <v>-0.76545202428799353</v>
      </c>
      <c r="R820" s="1">
        <v>0</v>
      </c>
      <c r="S820" s="1">
        <v>0.11600000000000001</v>
      </c>
      <c r="T820" s="1">
        <v>3.5000000000000003E-2</v>
      </c>
      <c r="U820" s="4" t="s">
        <v>34</v>
      </c>
      <c r="V820">
        <v>0.42</v>
      </c>
      <c r="W820">
        <v>0.3</v>
      </c>
      <c r="X820" s="14">
        <v>0.73</v>
      </c>
      <c r="Y820" s="14">
        <v>2.38</v>
      </c>
      <c r="Z820" s="14">
        <v>0.25</v>
      </c>
      <c r="AA820" s="5">
        <f t="shared" si="88"/>
        <v>0.15100000000000002</v>
      </c>
      <c r="AB820" s="15" cm="1">
        <f t="array" ref="AB820">_xlfn.SWITCH(U820,"夏",122,"冬",90,"春",153,"秋",153,0)</f>
        <v>153</v>
      </c>
      <c r="AC820" s="16">
        <f t="shared" si="89"/>
        <v>23.103000000000005</v>
      </c>
      <c r="AD820" s="5">
        <f>IFERROR(AA820/D820,0)</f>
        <v>2.756329518281219E-4</v>
      </c>
      <c r="AE820" s="15">
        <f t="shared" si="90"/>
        <v>0.41917808219178082</v>
      </c>
      <c r="AF820" s="5">
        <f>IFERROR(AD820*AE820*48,0)</f>
        <v>5.5458860225362392E-3</v>
      </c>
    </row>
    <row r="821" spans="1:32" x14ac:dyDescent="0.15">
      <c r="A821" s="8">
        <v>45737</v>
      </c>
      <c r="B821" s="1" t="s">
        <v>38</v>
      </c>
      <c r="C821" s="1" t="s">
        <v>57</v>
      </c>
      <c r="D821" s="9">
        <v>547.83000000000004</v>
      </c>
      <c r="E821" s="6">
        <v>6.36</v>
      </c>
      <c r="F821" s="10">
        <v>0.47916666666666702</v>
      </c>
      <c r="G821" s="1">
        <v>22.3</v>
      </c>
      <c r="H821" s="1">
        <v>58.5</v>
      </c>
      <c r="I821" s="1">
        <v>22.6</v>
      </c>
      <c r="J821" s="1">
        <v>0.15</v>
      </c>
      <c r="K821" s="1">
        <v>625</v>
      </c>
      <c r="L821" s="1">
        <v>1810</v>
      </c>
      <c r="M821" s="6">
        <f t="shared" si="86"/>
        <v>22.723922473385244</v>
      </c>
      <c r="N821" s="1">
        <v>0.7</v>
      </c>
      <c r="O821" s="11" cm="1">
        <f t="array" ref="O821">ROUND(_xlfn.SWITCH(C821,"建筑专教",IF(S821&gt;0.1,1.38,1.28),"阶梯教室",IF(S821&gt;0.1,1.15,1.05),"公共教室",IF(S821&gt;0.1,1.22,1.12),IF(S821&gt;0.1,1.2,1.1))+(MOD(ROW()*11,31)/31-0.5)*0.06,2)</f>
        <v>1.1399999999999999</v>
      </c>
      <c r="P821" s="12">
        <f t="shared" si="84"/>
        <v>0.1</v>
      </c>
      <c r="Q821" s="13">
        <f t="shared" si="87"/>
        <v>-0.75456317530407879</v>
      </c>
      <c r="R821" s="1">
        <v>0</v>
      </c>
      <c r="S821" s="1">
        <v>0.16700000000000001</v>
      </c>
      <c r="T821" s="1">
        <v>0.03</v>
      </c>
      <c r="U821" s="4" t="s">
        <v>34</v>
      </c>
      <c r="V821">
        <v>0.42</v>
      </c>
      <c r="W821">
        <v>0.3</v>
      </c>
      <c r="X821" s="14">
        <v>0.73</v>
      </c>
      <c r="Y821" s="14">
        <v>2.38</v>
      </c>
      <c r="Z821" s="14">
        <v>0.25</v>
      </c>
      <c r="AA821" s="5">
        <f t="shared" si="88"/>
        <v>0.19700000000000001</v>
      </c>
      <c r="AB821" s="15" cm="1">
        <f t="array" ref="AB821">_xlfn.SWITCH(U821,"夏",122,"冬",90,"春",153,"秋",153,0)</f>
        <v>153</v>
      </c>
      <c r="AC821" s="16">
        <f t="shared" si="89"/>
        <v>30.141000000000002</v>
      </c>
      <c r="AD821" s="5">
        <f>IFERROR(AA821/D821,0)</f>
        <v>3.5960060602741723E-4</v>
      </c>
      <c r="AE821" s="15">
        <f t="shared" si="90"/>
        <v>0.41917808219178082</v>
      </c>
      <c r="AF821" s="5">
        <f>IFERROR(AD821*AE821*48,0)</f>
        <v>7.2353612346995957E-3</v>
      </c>
    </row>
    <row r="822" spans="1:32" x14ac:dyDescent="0.15">
      <c r="A822" s="8">
        <v>45737</v>
      </c>
      <c r="B822" s="1" t="s">
        <v>38</v>
      </c>
      <c r="C822" s="1" t="s">
        <v>57</v>
      </c>
      <c r="D822" s="9">
        <v>547.83000000000004</v>
      </c>
      <c r="E822" s="6">
        <v>6.36</v>
      </c>
      <c r="F822" s="10">
        <v>0.5</v>
      </c>
      <c r="G822" s="1">
        <v>22.7</v>
      </c>
      <c r="H822" s="1">
        <v>57.8</v>
      </c>
      <c r="I822" s="1">
        <v>23</v>
      </c>
      <c r="J822" s="1">
        <v>0.16</v>
      </c>
      <c r="K822" s="1">
        <v>695</v>
      </c>
      <c r="L822" s="1">
        <v>1880</v>
      </c>
      <c r="M822" s="6">
        <f t="shared" si="86"/>
        <v>23.128291273248806</v>
      </c>
      <c r="N822" s="1">
        <v>0.7</v>
      </c>
      <c r="O822" s="11" cm="1">
        <f t="array" ref="O822">ROUND(_xlfn.SWITCH(C822,"建筑专教",IF(S822&gt;0.1,1.38,1.28),"阶梯教室",IF(S822&gt;0.1,1.15,1.05),"公共教室",IF(S822&gt;0.1,1.22,1.12),IF(S822&gt;0.1,1.2,1.1))+(MOD(ROW()*11,31)/31-0.5)*0.06,2)</f>
        <v>1.1599999999999999</v>
      </c>
      <c r="P822" s="12">
        <f t="shared" si="84"/>
        <v>0.13</v>
      </c>
      <c r="Q822" s="13">
        <f t="shared" si="87"/>
        <v>-0.57805923157025163</v>
      </c>
      <c r="R822" s="1">
        <v>0</v>
      </c>
      <c r="S822" s="1">
        <v>0.16500000000000001</v>
      </c>
      <c r="T822" s="1">
        <v>5.0000000000000001E-3</v>
      </c>
      <c r="U822" s="4" t="s">
        <v>34</v>
      </c>
      <c r="V822">
        <v>0.42</v>
      </c>
      <c r="W822">
        <v>0.3</v>
      </c>
      <c r="X822" s="14">
        <v>0.73</v>
      </c>
      <c r="Y822" s="14">
        <v>2.38</v>
      </c>
      <c r="Z822" s="14">
        <v>0.25</v>
      </c>
      <c r="AA822" s="5">
        <f t="shared" si="88"/>
        <v>0.17</v>
      </c>
      <c r="AB822" s="15" cm="1">
        <f t="array" ref="AB822">_xlfn.SWITCH(U822,"夏",122,"冬",90,"春",153,"秋",153,0)</f>
        <v>153</v>
      </c>
      <c r="AC822" s="16">
        <f t="shared" si="89"/>
        <v>26.01</v>
      </c>
      <c r="AD822" s="5">
        <f>IFERROR(AA822/D822,0)</f>
        <v>3.1031524378000473E-4</v>
      </c>
      <c r="AE822" s="15">
        <f t="shared" si="90"/>
        <v>0.41917808219178082</v>
      </c>
      <c r="AF822" s="5">
        <f>IFERROR(AD822*AE822*48,0)</f>
        <v>6.2437127406037105E-3</v>
      </c>
    </row>
    <row r="823" spans="1:32" x14ac:dyDescent="0.15">
      <c r="A823" s="8">
        <v>45737</v>
      </c>
      <c r="B823" s="1" t="s">
        <v>38</v>
      </c>
      <c r="C823" s="1" t="s">
        <v>57</v>
      </c>
      <c r="D823" s="9">
        <v>547.83000000000004</v>
      </c>
      <c r="E823" s="6">
        <v>6.36</v>
      </c>
      <c r="F823" s="10">
        <v>0.52083333333333304</v>
      </c>
      <c r="G823" s="1">
        <v>23.1</v>
      </c>
      <c r="H823" s="1">
        <v>57.2</v>
      </c>
      <c r="I823" s="1">
        <v>23.4</v>
      </c>
      <c r="J823" s="1">
        <v>0.17</v>
      </c>
      <c r="K823" s="1">
        <v>765</v>
      </c>
      <c r="L823" s="1">
        <v>1950</v>
      </c>
      <c r="M823" s="6">
        <f t="shared" si="86"/>
        <v>23.532503403209432</v>
      </c>
      <c r="N823" s="1">
        <v>0.7</v>
      </c>
      <c r="O823" s="11" cm="1">
        <f t="array" ref="O823">ROUND(_xlfn.SWITCH(C823,"建筑专教",IF(S823&gt;0.1,1.38,1.28),"阶梯教室",IF(S823&gt;0.1,1.15,1.05),"公共教室",IF(S823&gt;0.1,1.22,1.12),IF(S823&gt;0.1,1.2,1.1))+(MOD(ROW()*11,31)/31-0.5)*0.06,2)</f>
        <v>1.1200000000000001</v>
      </c>
      <c r="P823" s="12">
        <f t="shared" si="84"/>
        <v>0.16</v>
      </c>
      <c r="Q823" s="13">
        <f t="shared" si="87"/>
        <v>-0.56086063987689261</v>
      </c>
      <c r="R823" s="1">
        <v>0</v>
      </c>
      <c r="S823" s="1">
        <v>0.16300000000000001</v>
      </c>
      <c r="T823" s="1">
        <v>2.5000000000000001E-2</v>
      </c>
      <c r="U823" s="4" t="s">
        <v>34</v>
      </c>
      <c r="V823">
        <v>0.42</v>
      </c>
      <c r="W823">
        <v>0.3</v>
      </c>
      <c r="X823" s="14">
        <v>0.73</v>
      </c>
      <c r="Y823" s="14">
        <v>2.38</v>
      </c>
      <c r="Z823" s="14">
        <v>0.25</v>
      </c>
      <c r="AA823" s="5">
        <f t="shared" si="88"/>
        <v>0.188</v>
      </c>
      <c r="AB823" s="15" cm="1">
        <f t="array" ref="AB823">_xlfn.SWITCH(U823,"夏",122,"冬",90,"春",153,"秋",153,0)</f>
        <v>153</v>
      </c>
      <c r="AC823" s="16">
        <f t="shared" si="89"/>
        <v>28.763999999999999</v>
      </c>
      <c r="AD823" s="5">
        <f>IFERROR(AA823/D823,0)</f>
        <v>3.4317215194494641E-4</v>
      </c>
      <c r="AE823" s="15">
        <f t="shared" si="90"/>
        <v>0.41917808219178082</v>
      </c>
      <c r="AF823" s="5">
        <f>IFERROR(AD823*AE823*48,0)</f>
        <v>6.9048117366676334E-3</v>
      </c>
    </row>
    <row r="824" spans="1:32" x14ac:dyDescent="0.15">
      <c r="A824" s="8">
        <v>45737</v>
      </c>
      <c r="B824" s="1" t="s">
        <v>38</v>
      </c>
      <c r="C824" s="1" t="s">
        <v>57</v>
      </c>
      <c r="D824" s="9">
        <v>547.83000000000004</v>
      </c>
      <c r="E824" s="6">
        <v>6.36</v>
      </c>
      <c r="F824" s="10">
        <v>0.54166666666666696</v>
      </c>
      <c r="G824" s="1">
        <v>23.5</v>
      </c>
      <c r="H824" s="1">
        <v>56.5</v>
      </c>
      <c r="I824" s="1">
        <v>23.8</v>
      </c>
      <c r="J824" s="1">
        <v>0.18</v>
      </c>
      <c r="K824" s="1">
        <v>765</v>
      </c>
      <c r="L824" s="1">
        <v>2020</v>
      </c>
      <c r="M824" s="6">
        <f t="shared" si="86"/>
        <v>23.936570358692791</v>
      </c>
      <c r="N824" s="1">
        <v>0</v>
      </c>
      <c r="O824" s="1">
        <v>0</v>
      </c>
      <c r="P824" s="12">
        <f t="shared" si="84"/>
        <v>0</v>
      </c>
      <c r="Q824" s="1">
        <v>0</v>
      </c>
      <c r="R824" s="1">
        <v>0</v>
      </c>
      <c r="S824" s="1">
        <v>0</v>
      </c>
      <c r="T824" s="1">
        <v>0</v>
      </c>
      <c r="U824" s="4" t="s">
        <v>34</v>
      </c>
      <c r="V824">
        <v>0.42</v>
      </c>
      <c r="W824">
        <v>0.3</v>
      </c>
      <c r="X824" s="14">
        <v>0.73</v>
      </c>
      <c r="Y824" s="14">
        <v>2.38</v>
      </c>
      <c r="Z824" s="14">
        <v>0.25</v>
      </c>
      <c r="AA824" s="5">
        <f t="shared" si="88"/>
        <v>0</v>
      </c>
      <c r="AB824" s="15" cm="1">
        <f t="array" ref="AB824">_xlfn.SWITCH(U824,"夏",122,"冬",90,"春",153,"秋",153,0)</f>
        <v>153</v>
      </c>
      <c r="AC824" s="16">
        <f t="shared" si="89"/>
        <v>0</v>
      </c>
      <c r="AD824" s="5">
        <f>IFERROR(AA824/D824,0)</f>
        <v>0</v>
      </c>
      <c r="AE824" s="15">
        <f t="shared" si="90"/>
        <v>0.41917808219178082</v>
      </c>
      <c r="AF824" s="5">
        <f>IFERROR(AD824*AE824*48,0)</f>
        <v>0</v>
      </c>
    </row>
    <row r="825" spans="1:32" x14ac:dyDescent="0.15">
      <c r="A825" s="8">
        <v>45737</v>
      </c>
      <c r="B825" s="1" t="s">
        <v>38</v>
      </c>
      <c r="C825" s="1" t="s">
        <v>57</v>
      </c>
      <c r="D825" s="9">
        <v>547.83000000000004</v>
      </c>
      <c r="E825" s="6">
        <v>6.36</v>
      </c>
      <c r="F825" s="10">
        <v>0.5625</v>
      </c>
      <c r="G825" s="1">
        <v>23.9</v>
      </c>
      <c r="H825" s="1">
        <v>55.8</v>
      </c>
      <c r="I825" s="1">
        <v>24.2</v>
      </c>
      <c r="J825" s="1">
        <v>0.15</v>
      </c>
      <c r="K825" s="1">
        <v>695</v>
      </c>
      <c r="L825" s="1">
        <v>2090</v>
      </c>
      <c r="M825" s="6">
        <f t="shared" si="86"/>
        <v>24.321934423195785</v>
      </c>
      <c r="N825" s="1">
        <v>0</v>
      </c>
      <c r="O825" s="1">
        <v>0</v>
      </c>
      <c r="P825" s="12">
        <f t="shared" si="84"/>
        <v>0</v>
      </c>
      <c r="Q825" s="1">
        <v>0</v>
      </c>
      <c r="R825" s="1">
        <v>0</v>
      </c>
      <c r="S825" s="1">
        <v>0</v>
      </c>
      <c r="T825" s="1">
        <v>0</v>
      </c>
      <c r="U825" s="4" t="s">
        <v>34</v>
      </c>
      <c r="V825">
        <v>0.42</v>
      </c>
      <c r="W825">
        <v>0.3</v>
      </c>
      <c r="X825" s="14">
        <v>0.73</v>
      </c>
      <c r="Y825" s="14">
        <v>2.38</v>
      </c>
      <c r="Z825" s="14">
        <v>0.25</v>
      </c>
      <c r="AA825" s="5">
        <f t="shared" si="88"/>
        <v>0</v>
      </c>
      <c r="AB825" s="15" cm="1">
        <f t="array" ref="AB825">_xlfn.SWITCH(U825,"夏",122,"冬",90,"春",153,"秋",153,0)</f>
        <v>153</v>
      </c>
      <c r="AC825" s="16">
        <f t="shared" si="89"/>
        <v>0</v>
      </c>
      <c r="AD825" s="5">
        <f>IFERROR(AA825/D825,0)</f>
        <v>0</v>
      </c>
      <c r="AE825" s="15">
        <f t="shared" si="90"/>
        <v>0.41917808219178082</v>
      </c>
      <c r="AF825" s="5">
        <f>IFERROR(AD825*AE825*48,0)</f>
        <v>0</v>
      </c>
    </row>
    <row r="826" spans="1:32" x14ac:dyDescent="0.15">
      <c r="A826" s="8">
        <v>45737</v>
      </c>
      <c r="B826" s="1" t="s">
        <v>38</v>
      </c>
      <c r="C826" s="1" t="s">
        <v>57</v>
      </c>
      <c r="D826" s="9">
        <v>547.83000000000004</v>
      </c>
      <c r="E826" s="6">
        <v>6.36</v>
      </c>
      <c r="F826" s="10">
        <v>0.58333333333333304</v>
      </c>
      <c r="G826" s="1">
        <v>24.3</v>
      </c>
      <c r="H826" s="1">
        <v>55.2</v>
      </c>
      <c r="I826" s="1">
        <v>24.6</v>
      </c>
      <c r="J826" s="1">
        <v>0.16</v>
      </c>
      <c r="K826" s="1">
        <v>625</v>
      </c>
      <c r="L826" s="1">
        <v>640</v>
      </c>
      <c r="M826" s="6">
        <f t="shared" si="86"/>
        <v>24.726235943018423</v>
      </c>
      <c r="N826" s="1">
        <v>0.7</v>
      </c>
      <c r="O826" s="11" cm="1">
        <f t="array" ref="O826">ROUND(_xlfn.SWITCH(C826,"建筑专教",IF(S826&gt;0.1,1.38,1.28),"阶梯教室",IF(S826&gt;0.1,1.15,1.05),"公共教室",IF(S826&gt;0.1,1.22,1.12),IF(S826&gt;0.1,1.2,1.1))+(MOD(ROW()*11,31)/31-0.5)*0.06,2)</f>
        <v>1.1299999999999999</v>
      </c>
      <c r="P826" s="12">
        <f t="shared" si="84"/>
        <v>0.1</v>
      </c>
      <c r="Q826" s="13">
        <f t="shared" si="87"/>
        <v>-0.17100500619416037</v>
      </c>
      <c r="R826" s="1">
        <v>0</v>
      </c>
      <c r="S826" s="1">
        <v>0.157</v>
      </c>
      <c r="T826" s="1">
        <v>3.5000000000000003E-2</v>
      </c>
      <c r="U826" s="4" t="s">
        <v>34</v>
      </c>
      <c r="V826">
        <v>0.42</v>
      </c>
      <c r="W826">
        <v>0.3</v>
      </c>
      <c r="X826" s="14">
        <v>0.73</v>
      </c>
      <c r="Y826" s="14">
        <v>2.38</v>
      </c>
      <c r="Z826" s="14">
        <v>0.25</v>
      </c>
      <c r="AA826" s="5">
        <f t="shared" si="88"/>
        <v>0.192</v>
      </c>
      <c r="AB826" s="15" cm="1">
        <f t="array" ref="AB826">_xlfn.SWITCH(U826,"夏",122,"冬",90,"春",153,"秋",153,0)</f>
        <v>153</v>
      </c>
      <c r="AC826" s="16">
        <f t="shared" si="89"/>
        <v>29.376000000000001</v>
      </c>
      <c r="AD826" s="5">
        <f>IFERROR(AA826/D826,0)</f>
        <v>3.5047368709271125E-4</v>
      </c>
      <c r="AE826" s="15">
        <f t="shared" si="90"/>
        <v>0.41917808219178082</v>
      </c>
      <c r="AF826" s="5">
        <f>IFERROR(AD826*AE826*48,0)</f>
        <v>7.0517226246818391E-3</v>
      </c>
    </row>
    <row r="827" spans="1:32" x14ac:dyDescent="0.15">
      <c r="A827" s="8">
        <v>45737</v>
      </c>
      <c r="B827" s="1" t="s">
        <v>38</v>
      </c>
      <c r="C827" s="1" t="s">
        <v>57</v>
      </c>
      <c r="D827" s="9">
        <v>547.83000000000004</v>
      </c>
      <c r="E827" s="6">
        <v>6.36</v>
      </c>
      <c r="F827" s="10">
        <v>0.60416666666666696</v>
      </c>
      <c r="G827" s="1">
        <v>24.7</v>
      </c>
      <c r="H827" s="1">
        <v>54.5</v>
      </c>
      <c r="I827" s="1">
        <v>25</v>
      </c>
      <c r="J827" s="1">
        <v>0.17</v>
      </c>
      <c r="K827" s="1">
        <v>695</v>
      </c>
      <c r="L827" s="1">
        <v>710</v>
      </c>
      <c r="M827" s="6">
        <f t="shared" si="86"/>
        <v>25.130383480591206</v>
      </c>
      <c r="N827" s="1">
        <v>0.7</v>
      </c>
      <c r="O827" s="11" cm="1">
        <f t="array" ref="O827">ROUND(_xlfn.SWITCH(C827,"建筑专教",IF(S827&gt;0.1,1.38,1.28),"阶梯教室",IF(S827&gt;0.1,1.15,1.05),"公共教室",IF(S827&gt;0.1,1.22,1.12),IF(S827&gt;0.1,1.2,1.1))+(MOD(ROW()*11,31)/31-0.5)*0.06,2)</f>
        <v>1.1499999999999999</v>
      </c>
      <c r="P827" s="12">
        <f t="shared" si="84"/>
        <v>0.13</v>
      </c>
      <c r="Q827" s="13">
        <f t="shared" si="87"/>
        <v>-9.780147632604607E-3</v>
      </c>
      <c r="R827" s="1">
        <v>0</v>
      </c>
      <c r="S827" s="1">
        <v>0.155</v>
      </c>
      <c r="T827" s="1">
        <v>3.5000000000000003E-2</v>
      </c>
      <c r="U827" s="4" t="s">
        <v>34</v>
      </c>
      <c r="V827">
        <v>0.42</v>
      </c>
      <c r="W827">
        <v>0.3</v>
      </c>
      <c r="X827" s="14">
        <v>0.73</v>
      </c>
      <c r="Y827" s="14">
        <v>2.38</v>
      </c>
      <c r="Z827" s="14">
        <v>0.25</v>
      </c>
      <c r="AA827" s="5">
        <f t="shared" si="88"/>
        <v>0.19</v>
      </c>
      <c r="AB827" s="15" cm="1">
        <f t="array" ref="AB827">_xlfn.SWITCH(U827,"夏",122,"冬",90,"春",153,"秋",153,0)</f>
        <v>153</v>
      </c>
      <c r="AC827" s="16">
        <f t="shared" si="89"/>
        <v>29.07</v>
      </c>
      <c r="AD827" s="5">
        <f>IFERROR(AA827/D827,0)</f>
        <v>3.468229195188288E-4</v>
      </c>
      <c r="AE827" s="15">
        <f t="shared" si="90"/>
        <v>0.41917808219178082</v>
      </c>
      <c r="AF827" s="5">
        <f>IFERROR(AD827*AE827*48,0)</f>
        <v>6.9782671806747371E-3</v>
      </c>
    </row>
    <row r="828" spans="1:32" x14ac:dyDescent="0.15">
      <c r="A828" s="8">
        <v>45737</v>
      </c>
      <c r="B828" s="1" t="s">
        <v>38</v>
      </c>
      <c r="C828" s="1" t="s">
        <v>57</v>
      </c>
      <c r="D828" s="9">
        <v>547.83000000000004</v>
      </c>
      <c r="E828" s="6">
        <v>6.36</v>
      </c>
      <c r="F828" s="10">
        <v>0.625</v>
      </c>
      <c r="G828" s="1">
        <v>25.1</v>
      </c>
      <c r="H828" s="1">
        <v>53.8</v>
      </c>
      <c r="I828" s="1">
        <v>25.4</v>
      </c>
      <c r="J828" s="1">
        <v>0.18</v>
      </c>
      <c r="K828" s="1">
        <v>765</v>
      </c>
      <c r="L828" s="1">
        <v>780</v>
      </c>
      <c r="M828" s="6">
        <f t="shared" si="86"/>
        <v>25.534388336680308</v>
      </c>
      <c r="N828" s="1">
        <v>0.7</v>
      </c>
      <c r="O828" s="11" cm="1">
        <f t="array" ref="O828">ROUND(_xlfn.SWITCH(C828,"建筑专教",IF(S828&gt;0.1,1.38,1.28),"阶梯教室",IF(S828&gt;0.1,1.15,1.05),"公共教室",IF(S828&gt;0.1,1.22,1.12),IF(S828&gt;0.1,1.2,1.1))+(MOD(ROW()*11,31)/31-0.5)*0.06,2)</f>
        <v>1.17</v>
      </c>
      <c r="P828" s="12">
        <f t="shared" si="84"/>
        <v>0.16</v>
      </c>
      <c r="Q828" s="13">
        <f t="shared" si="87"/>
        <v>0.14383580979977059</v>
      </c>
      <c r="R828" s="1">
        <v>0</v>
      </c>
      <c r="S828" s="1">
        <v>0.153</v>
      </c>
      <c r="T828" s="1">
        <v>2.5000000000000001E-2</v>
      </c>
      <c r="U828" s="4" t="s">
        <v>34</v>
      </c>
      <c r="V828">
        <v>0.42</v>
      </c>
      <c r="W828">
        <v>0.3</v>
      </c>
      <c r="X828" s="14">
        <v>0.73</v>
      </c>
      <c r="Y828" s="14">
        <v>2.38</v>
      </c>
      <c r="Z828" s="14">
        <v>0.25</v>
      </c>
      <c r="AA828" s="5">
        <f t="shared" si="88"/>
        <v>0.17799999999999999</v>
      </c>
      <c r="AB828" s="15" cm="1">
        <f t="array" ref="AB828">_xlfn.SWITCH(U828,"夏",122,"冬",90,"春",153,"秋",153,0)</f>
        <v>153</v>
      </c>
      <c r="AC828" s="16">
        <f t="shared" si="89"/>
        <v>27.233999999999998</v>
      </c>
      <c r="AD828" s="5">
        <f>IFERROR(AA828/D828,0)</f>
        <v>3.2491831407553435E-4</v>
      </c>
      <c r="AE828" s="15">
        <f t="shared" si="90"/>
        <v>0.41917808219178082</v>
      </c>
      <c r="AF828" s="5">
        <f>IFERROR(AD828*AE828*48,0)</f>
        <v>6.537534516632121E-3</v>
      </c>
    </row>
    <row r="829" spans="1:32" x14ac:dyDescent="0.15">
      <c r="A829" s="8">
        <v>45737</v>
      </c>
      <c r="B829" s="1" t="s">
        <v>38</v>
      </c>
      <c r="C829" s="1" t="s">
        <v>57</v>
      </c>
      <c r="D829" s="9">
        <v>547.83000000000004</v>
      </c>
      <c r="E829" s="6">
        <v>6.36</v>
      </c>
      <c r="F829" s="10">
        <v>0.64583333333333304</v>
      </c>
      <c r="G829" s="1">
        <v>25.5</v>
      </c>
      <c r="H829" s="1">
        <v>53.2</v>
      </c>
      <c r="I829" s="1">
        <v>25.8</v>
      </c>
      <c r="J829" s="1">
        <v>0.15</v>
      </c>
      <c r="K829" s="1">
        <v>765</v>
      </c>
      <c r="L829" s="1">
        <v>850</v>
      </c>
      <c r="M829" s="6">
        <f t="shared" si="86"/>
        <v>25.919988646063246</v>
      </c>
      <c r="N829" s="1">
        <v>0.7</v>
      </c>
      <c r="O829" s="11" cm="1">
        <f t="array" ref="O829">ROUND(_xlfn.SWITCH(C829,"建筑专教",IF(S829&gt;0.1,1.38,1.28),"阶梯教室",IF(S829&gt;0.1,1.15,1.05),"公共教室",IF(S829&gt;0.1,1.22,1.12),IF(S829&gt;0.1,1.2,1.1))+(MOD(ROW()*11,31)/31-0.5)*0.06,2)</f>
        <v>1.1299999999999999</v>
      </c>
      <c r="P829" s="12">
        <f t="shared" si="84"/>
        <v>0.16</v>
      </c>
      <c r="Q829" s="13">
        <f t="shared" si="87"/>
        <v>0.18303702799539873</v>
      </c>
      <c r="R829" s="1">
        <v>0</v>
      </c>
      <c r="S829" s="1">
        <v>0.151</v>
      </c>
      <c r="T829" s="1">
        <v>1.2E-2</v>
      </c>
      <c r="U829" s="4" t="s">
        <v>34</v>
      </c>
      <c r="V829">
        <v>0.42</v>
      </c>
      <c r="W829">
        <v>0.3</v>
      </c>
      <c r="X829" s="14">
        <v>0.73</v>
      </c>
      <c r="Y829" s="14">
        <v>2.38</v>
      </c>
      <c r="Z829" s="14">
        <v>0.25</v>
      </c>
      <c r="AA829" s="5">
        <f t="shared" si="88"/>
        <v>0.16300000000000001</v>
      </c>
      <c r="AB829" s="15" cm="1">
        <f t="array" ref="AB829">_xlfn.SWITCH(U829,"夏",122,"冬",90,"春",153,"秋",153,0)</f>
        <v>153</v>
      </c>
      <c r="AC829" s="16">
        <f t="shared" si="89"/>
        <v>24.939</v>
      </c>
      <c r="AD829" s="5">
        <f>IFERROR(AA829/D829,0)</f>
        <v>2.975375572714163E-4</v>
      </c>
      <c r="AE829" s="15">
        <f t="shared" si="90"/>
        <v>0.41917808219178082</v>
      </c>
      <c r="AF829" s="5">
        <f>IFERROR(AD829*AE829*48,0)</f>
        <v>5.9866186865788519E-3</v>
      </c>
    </row>
    <row r="830" spans="1:32" x14ac:dyDescent="0.15">
      <c r="A830" s="8">
        <v>45737</v>
      </c>
      <c r="B830" s="1" t="s">
        <v>38</v>
      </c>
      <c r="C830" s="1" t="s">
        <v>57</v>
      </c>
      <c r="D830" s="9">
        <v>547.83000000000004</v>
      </c>
      <c r="E830" s="6">
        <v>6.36</v>
      </c>
      <c r="F830" s="10">
        <v>0.66666666666666696</v>
      </c>
      <c r="G830" s="1">
        <v>25.9</v>
      </c>
      <c r="H830" s="1">
        <v>52.5</v>
      </c>
      <c r="I830" s="1">
        <v>26.2</v>
      </c>
      <c r="J830" s="1">
        <v>0.16</v>
      </c>
      <c r="K830" s="1">
        <v>695</v>
      </c>
      <c r="L830" s="1">
        <v>920</v>
      </c>
      <c r="M830" s="6">
        <f t="shared" si="86"/>
        <v>26.324224256274249</v>
      </c>
      <c r="N830" s="1">
        <v>0</v>
      </c>
      <c r="O830" s="1">
        <v>0</v>
      </c>
      <c r="P830" s="12">
        <f t="shared" si="84"/>
        <v>0</v>
      </c>
      <c r="Q830" s="1">
        <v>0</v>
      </c>
      <c r="R830" s="1">
        <v>0</v>
      </c>
      <c r="S830" s="1">
        <v>0</v>
      </c>
      <c r="T830" s="1">
        <v>0</v>
      </c>
      <c r="U830" s="4" t="s">
        <v>34</v>
      </c>
      <c r="V830">
        <v>0.42</v>
      </c>
      <c r="W830">
        <v>0.3</v>
      </c>
      <c r="X830" s="14">
        <v>0.73</v>
      </c>
      <c r="Y830" s="14">
        <v>2.38</v>
      </c>
      <c r="Z830" s="14">
        <v>0.25</v>
      </c>
      <c r="AA830" s="5">
        <f t="shared" si="88"/>
        <v>0</v>
      </c>
      <c r="AB830" s="15" cm="1">
        <f t="array" ref="AB830">_xlfn.SWITCH(U830,"夏",122,"冬",90,"春",153,"秋",153,0)</f>
        <v>153</v>
      </c>
      <c r="AC830" s="16">
        <f t="shared" si="89"/>
        <v>0</v>
      </c>
      <c r="AD830" s="5">
        <f>IFERROR(AA830/D830,0)</f>
        <v>0</v>
      </c>
      <c r="AE830" s="15">
        <f t="shared" si="90"/>
        <v>0.41917808219178082</v>
      </c>
      <c r="AF830" s="5">
        <f>IFERROR(AD830*AE830*48,0)</f>
        <v>0</v>
      </c>
    </row>
    <row r="831" spans="1:32" x14ac:dyDescent="0.15">
      <c r="A831" s="8">
        <v>45737</v>
      </c>
      <c r="B831" s="1" t="s">
        <v>38</v>
      </c>
      <c r="C831" s="1" t="s">
        <v>57</v>
      </c>
      <c r="D831" s="9">
        <v>547.83000000000004</v>
      </c>
      <c r="E831" s="6">
        <v>6.36</v>
      </c>
      <c r="F831" s="10">
        <v>0.6875</v>
      </c>
      <c r="G831" s="1">
        <v>26.3</v>
      </c>
      <c r="H831" s="1">
        <v>51.8</v>
      </c>
      <c r="I831" s="1">
        <v>26.6</v>
      </c>
      <c r="J831" s="1">
        <v>0.17</v>
      </c>
      <c r="K831" s="1">
        <v>695</v>
      </c>
      <c r="L831" s="1">
        <v>990</v>
      </c>
      <c r="M831" s="6">
        <f t="shared" si="86"/>
        <v>26.728308511207672</v>
      </c>
      <c r="N831" s="1">
        <v>0.7</v>
      </c>
      <c r="O831" s="11" cm="1">
        <f t="array" ref="O831">ROUND(_xlfn.SWITCH(C831,"建筑专教",IF(S831&gt;0.1,1.38,1.28),"阶梯教室",IF(S831&gt;0.1,1.15,1.05),"公共教室",IF(S831&gt;0.1,1.22,1.12),IF(S831&gt;0.1,1.2,1.1))+(MOD(ROW()*11,31)/31-0.5)*0.06,2)</f>
        <v>1.17</v>
      </c>
      <c r="P831" s="12">
        <f t="shared" si="84"/>
        <v>0.13</v>
      </c>
      <c r="Q831" s="13">
        <f t="shared" si="87"/>
        <v>0.47718938656825943</v>
      </c>
      <c r="R831" s="1">
        <v>0</v>
      </c>
      <c r="S831" s="1">
        <v>0.14699999999999999</v>
      </c>
      <c r="T831" s="1">
        <v>3.2000000000000001E-2</v>
      </c>
      <c r="U831" s="4" t="s">
        <v>34</v>
      </c>
      <c r="V831">
        <v>0.42</v>
      </c>
      <c r="W831">
        <v>0.3</v>
      </c>
      <c r="X831" s="14">
        <v>0.73</v>
      </c>
      <c r="Y831" s="14">
        <v>2.38</v>
      </c>
      <c r="Z831" s="14">
        <v>0.25</v>
      </c>
      <c r="AA831" s="5">
        <f t="shared" si="88"/>
        <v>0.17899999999999999</v>
      </c>
      <c r="AB831" s="15" cm="1">
        <f t="array" ref="AB831">_xlfn.SWITCH(U831,"夏",122,"冬",90,"春",153,"秋",153,0)</f>
        <v>153</v>
      </c>
      <c r="AC831" s="16">
        <f t="shared" si="89"/>
        <v>27.387</v>
      </c>
      <c r="AD831" s="5">
        <f>IFERROR(AA831/D831,0)</f>
        <v>3.2674369786247554E-4</v>
      </c>
      <c r="AE831" s="15">
        <f t="shared" si="90"/>
        <v>0.41917808219178082</v>
      </c>
      <c r="AF831" s="5">
        <f>IFERROR(AD831*AE831*48,0)</f>
        <v>6.5742622386356728E-3</v>
      </c>
    </row>
    <row r="832" spans="1:32" x14ac:dyDescent="0.15">
      <c r="A832" s="8">
        <v>45737</v>
      </c>
      <c r="B832" s="1" t="s">
        <v>38</v>
      </c>
      <c r="C832" s="1" t="s">
        <v>57</v>
      </c>
      <c r="D832" s="9">
        <v>547.83000000000004</v>
      </c>
      <c r="E832" s="6">
        <v>6.36</v>
      </c>
      <c r="F832" s="10">
        <v>0.70833333333333304</v>
      </c>
      <c r="G832" s="1">
        <v>26.7</v>
      </c>
      <c r="H832" s="1">
        <v>51.2</v>
      </c>
      <c r="I832" s="1">
        <v>27</v>
      </c>
      <c r="J832" s="1">
        <v>0.18</v>
      </c>
      <c r="K832" s="1">
        <v>765</v>
      </c>
      <c r="L832" s="1">
        <v>1060</v>
      </c>
      <c r="M832" s="6">
        <f t="shared" si="86"/>
        <v>27.132252521342878</v>
      </c>
      <c r="N832" s="1">
        <v>0.7</v>
      </c>
      <c r="O832" s="11" cm="1">
        <f t="array" ref="O832">ROUND(_xlfn.SWITCH(C832,"建筑专教",IF(S832&gt;0.1,1.38,1.28),"阶梯教室",IF(S832&gt;0.1,1.15,1.05),"公共教室",IF(S832&gt;0.1,1.22,1.12),IF(S832&gt;0.1,1.2,1.1))+(MOD(ROW()*11,31)/31-0.5)*0.06,2)</f>
        <v>1.1299999999999999</v>
      </c>
      <c r="P832" s="12">
        <f t="shared" si="84"/>
        <v>0.16</v>
      </c>
      <c r="Q832" s="13">
        <f t="shared" si="87"/>
        <v>0.52972074062083085</v>
      </c>
      <c r="R832" s="1">
        <v>0</v>
      </c>
      <c r="S832" s="1">
        <v>0.14499999999999999</v>
      </c>
      <c r="T832" s="1">
        <v>3.7999999999999999E-2</v>
      </c>
      <c r="U832" s="4" t="s">
        <v>34</v>
      </c>
      <c r="V832">
        <v>0.42</v>
      </c>
      <c r="W832">
        <v>0.3</v>
      </c>
      <c r="X832" s="14">
        <v>0.73</v>
      </c>
      <c r="Y832" s="14">
        <v>2.38</v>
      </c>
      <c r="Z832" s="14">
        <v>0.25</v>
      </c>
      <c r="AA832" s="5">
        <f t="shared" si="88"/>
        <v>0.183</v>
      </c>
      <c r="AB832" s="15" cm="1">
        <f t="array" ref="AB832">_xlfn.SWITCH(U832,"夏",122,"冬",90,"春",153,"秋",153,0)</f>
        <v>153</v>
      </c>
      <c r="AC832" s="16">
        <f t="shared" si="89"/>
        <v>27.998999999999999</v>
      </c>
      <c r="AD832" s="5">
        <f>IFERROR(AA832/D832,0)</f>
        <v>3.3404523301024038E-4</v>
      </c>
      <c r="AE832" s="15">
        <f t="shared" si="90"/>
        <v>0.41917808219178082</v>
      </c>
      <c r="AF832" s="5">
        <f>IFERROR(AD832*AE832*48,0)</f>
        <v>6.7211731266498785E-3</v>
      </c>
    </row>
    <row r="833" spans="1:32" x14ac:dyDescent="0.15">
      <c r="A833" s="8">
        <v>45737</v>
      </c>
      <c r="B833" s="1" t="s">
        <v>38</v>
      </c>
      <c r="C833" s="1" t="s">
        <v>57</v>
      </c>
      <c r="D833" s="9">
        <v>547.83000000000004</v>
      </c>
      <c r="E833" s="6">
        <v>6.36</v>
      </c>
      <c r="F833" s="10">
        <v>0.72916666666666696</v>
      </c>
      <c r="G833" s="1">
        <v>27.1</v>
      </c>
      <c r="H833" s="1">
        <v>50.5</v>
      </c>
      <c r="I833" s="1">
        <v>27.4</v>
      </c>
      <c r="J833" s="1">
        <v>0.15</v>
      </c>
      <c r="K833" s="1">
        <v>835</v>
      </c>
      <c r="L833" s="1">
        <v>1130</v>
      </c>
      <c r="M833" s="6">
        <f t="shared" si="86"/>
        <v>27.518084025266432</v>
      </c>
      <c r="N833" s="1">
        <v>0.7</v>
      </c>
      <c r="O833" s="11" cm="1">
        <f t="array" ref="O833">ROUND(_xlfn.SWITCH(C833,"建筑专教",IF(S833&gt;0.1,1.38,1.28),"阶梯教室",IF(S833&gt;0.1,1.15,1.05),"公共教室",IF(S833&gt;0.1,1.22,1.12),IF(S833&gt;0.1,1.2,1.1))+(MOD(ROW()*11,31)/31-0.5)*0.06,2)</f>
        <v>1.1499999999999999</v>
      </c>
      <c r="P833" s="12">
        <f t="shared" si="84"/>
        <v>0.19</v>
      </c>
      <c r="Q833" s="13">
        <f t="shared" si="87"/>
        <v>0.66748290795064857</v>
      </c>
      <c r="R833" s="1">
        <v>0</v>
      </c>
      <c r="S833" s="1">
        <v>0.14299999999999999</v>
      </c>
      <c r="T833" s="1">
        <v>3.2000000000000001E-2</v>
      </c>
      <c r="U833" s="4" t="s">
        <v>34</v>
      </c>
      <c r="V833">
        <v>0.42</v>
      </c>
      <c r="W833">
        <v>0.3</v>
      </c>
      <c r="X833" s="14">
        <v>0.73</v>
      </c>
      <c r="Y833" s="14">
        <v>2.38</v>
      </c>
      <c r="Z833" s="14">
        <v>0.25</v>
      </c>
      <c r="AA833" s="5">
        <f t="shared" si="88"/>
        <v>0.17499999999999999</v>
      </c>
      <c r="AB833" s="15" cm="1">
        <f t="array" ref="AB833">_xlfn.SWITCH(U833,"夏",122,"冬",90,"春",153,"秋",153,0)</f>
        <v>153</v>
      </c>
      <c r="AC833" s="16">
        <f t="shared" si="89"/>
        <v>26.774999999999999</v>
      </c>
      <c r="AD833" s="5">
        <f>IFERROR(AA833/D833,0)</f>
        <v>3.1944216271471071E-4</v>
      </c>
      <c r="AE833" s="15">
        <f t="shared" si="90"/>
        <v>0.41917808219178082</v>
      </c>
      <c r="AF833" s="5">
        <f>IFERROR(AD833*AE833*48,0)</f>
        <v>6.4273513506214672E-3</v>
      </c>
    </row>
    <row r="834" spans="1:32" x14ac:dyDescent="0.15">
      <c r="A834" s="8">
        <v>45737</v>
      </c>
      <c r="B834" s="1" t="s">
        <v>38</v>
      </c>
      <c r="C834" s="1" t="s">
        <v>57</v>
      </c>
      <c r="D834" s="9">
        <v>547.83000000000004</v>
      </c>
      <c r="E834" s="6">
        <v>6.36</v>
      </c>
      <c r="F834" s="10">
        <v>0.75</v>
      </c>
      <c r="G834" s="1">
        <v>27.1</v>
      </c>
      <c r="H834" s="1">
        <v>50.5</v>
      </c>
      <c r="I834" s="1">
        <v>27.4</v>
      </c>
      <c r="J834" s="1">
        <v>0.16</v>
      </c>
      <c r="K834" s="1">
        <v>765</v>
      </c>
      <c r="L834" s="1">
        <v>1200</v>
      </c>
      <c r="M834" s="6">
        <f t="shared" si="86"/>
        <v>27.522743438293674</v>
      </c>
      <c r="N834" s="1">
        <v>0.7</v>
      </c>
      <c r="O834" s="11" cm="1">
        <f t="array" ref="O834">ROUND(_xlfn.SWITCH(C834,"建筑专教",IF(S834&gt;0.1,1.38,1.28),"阶梯教室",IF(S834&gt;0.1,1.15,1.05),"公共教室",IF(S834&gt;0.1,1.22,1.12),IF(S834&gt;0.1,1.2,1.1))+(MOD(ROW()*11,31)/31-0.5)*0.06,2)</f>
        <v>1.18</v>
      </c>
      <c r="P834" s="12">
        <f t="shared" si="84"/>
        <v>0.16</v>
      </c>
      <c r="Q834" s="13">
        <f t="shared" si="87"/>
        <v>0.70633368699354859</v>
      </c>
      <c r="R834" s="1">
        <v>0</v>
      </c>
      <c r="S834" s="1">
        <v>0.14099999999999999</v>
      </c>
      <c r="T834" s="1">
        <v>8.0000000000000002E-3</v>
      </c>
      <c r="U834" s="4" t="s">
        <v>34</v>
      </c>
      <c r="V834">
        <v>0.42</v>
      </c>
      <c r="W834">
        <v>0.3</v>
      </c>
      <c r="X834" s="14">
        <v>0.73</v>
      </c>
      <c r="Y834" s="14">
        <v>2.38</v>
      </c>
      <c r="Z834" s="14">
        <v>0.25</v>
      </c>
      <c r="AA834" s="5">
        <f t="shared" si="88"/>
        <v>0.14899999999999999</v>
      </c>
      <c r="AB834" s="15" cm="1">
        <f t="array" ref="AB834">_xlfn.SWITCH(U834,"夏",122,"冬",90,"春",153,"秋",153,0)</f>
        <v>153</v>
      </c>
      <c r="AC834" s="16">
        <f t="shared" si="89"/>
        <v>22.797000000000001</v>
      </c>
      <c r="AD834" s="5">
        <f>IFERROR(AA834/D834,0)</f>
        <v>2.719821842542394E-4</v>
      </c>
      <c r="AE834" s="15">
        <f t="shared" si="90"/>
        <v>0.41917808219178082</v>
      </c>
      <c r="AF834" s="5">
        <f>IFERROR(AD834*AE834*48,0)</f>
        <v>5.4724305785291347E-3</v>
      </c>
    </row>
    <row r="835" spans="1:32" x14ac:dyDescent="0.15">
      <c r="A835" s="8">
        <v>45737</v>
      </c>
      <c r="B835" s="1" t="s">
        <v>38</v>
      </c>
      <c r="C835" s="1" t="s">
        <v>57</v>
      </c>
      <c r="D835" s="9">
        <v>547.83000000000004</v>
      </c>
      <c r="E835" s="6">
        <v>6.36</v>
      </c>
      <c r="F835" s="10">
        <v>0.77083333333333304</v>
      </c>
      <c r="G835" s="1">
        <v>26.7</v>
      </c>
      <c r="H835" s="1">
        <v>51.2</v>
      </c>
      <c r="I835" s="1">
        <v>27</v>
      </c>
      <c r="J835" s="1">
        <v>0.17</v>
      </c>
      <c r="K835" s="1">
        <v>695</v>
      </c>
      <c r="L835" s="1">
        <v>1270</v>
      </c>
      <c r="M835" s="6">
        <f t="shared" si="86"/>
        <v>27.127796653202154</v>
      </c>
      <c r="N835" s="1">
        <v>0.7</v>
      </c>
      <c r="O835" s="11" cm="1">
        <f t="array" ref="O835">ROUND(_xlfn.SWITCH(C835,"建筑专教",IF(S835&gt;0.1,1.38,1.28),"阶梯教室",IF(S835&gt;0.1,1.15,1.05),"公共教室",IF(S835&gt;0.1,1.22,1.12),IF(S835&gt;0.1,1.2,1.1))+(MOD(ROW()*11,31)/31-0.5)*0.06,2)</f>
        <v>1.1399999999999999</v>
      </c>
      <c r="P835" s="12">
        <f t="shared" ref="P835:P898" si="91">IF(O835=0,0,ROUND(MIN(MAX((K835-400)/(320*E835*IF(C835="公共教室",0.95,IF(C835="建筑专教",0.85,IF(C835="阶梯教室",1.15,1)))),0),2),2))</f>
        <v>0.13</v>
      </c>
      <c r="Q835" s="13">
        <f t="shared" si="87"/>
        <v>0.54389117209652471</v>
      </c>
      <c r="R835" s="1">
        <v>0</v>
      </c>
      <c r="S835" s="1">
        <v>0.13900000000000001</v>
      </c>
      <c r="T835" s="1">
        <v>2.8000000000000001E-2</v>
      </c>
      <c r="U835" s="4" t="s">
        <v>34</v>
      </c>
      <c r="V835">
        <v>0.42</v>
      </c>
      <c r="W835">
        <v>0.3</v>
      </c>
      <c r="X835" s="14">
        <v>0.73</v>
      </c>
      <c r="Y835" s="14">
        <v>2.38</v>
      </c>
      <c r="Z835" s="14">
        <v>0.25</v>
      </c>
      <c r="AA835" s="5">
        <f t="shared" si="88"/>
        <v>0.16700000000000001</v>
      </c>
      <c r="AB835" s="15" cm="1">
        <f t="array" ref="AB835">_xlfn.SWITCH(U835,"夏",122,"冬",90,"春",153,"秋",153,0)</f>
        <v>153</v>
      </c>
      <c r="AC835" s="16">
        <f t="shared" si="89"/>
        <v>25.551000000000002</v>
      </c>
      <c r="AD835" s="5">
        <f>IFERROR(AA835/D835,0)</f>
        <v>3.0483909241918114E-4</v>
      </c>
      <c r="AE835" s="15">
        <f t="shared" si="90"/>
        <v>0.41917808219178082</v>
      </c>
      <c r="AF835" s="5">
        <f>IFERROR(AD835*AE835*48,0)</f>
        <v>6.1335295745930576E-3</v>
      </c>
    </row>
    <row r="836" spans="1:32" x14ac:dyDescent="0.15">
      <c r="A836" s="8">
        <v>45737</v>
      </c>
      <c r="B836" s="1" t="s">
        <v>38</v>
      </c>
      <c r="C836" s="1" t="s">
        <v>57</v>
      </c>
      <c r="D836" s="9">
        <v>547.83000000000004</v>
      </c>
      <c r="E836" s="6">
        <v>6.36</v>
      </c>
      <c r="F836" s="10">
        <v>0.79166666666666696</v>
      </c>
      <c r="G836" s="1">
        <v>26.3</v>
      </c>
      <c r="H836" s="1">
        <v>51.8</v>
      </c>
      <c r="I836" s="1">
        <v>26.6</v>
      </c>
      <c r="J836" s="1">
        <v>0.14000000000000001</v>
      </c>
      <c r="K836" s="1">
        <v>625</v>
      </c>
      <c r="L836" s="1">
        <v>1340</v>
      </c>
      <c r="M836" s="6">
        <f t="shared" si="86"/>
        <v>26.714207224787913</v>
      </c>
      <c r="N836" s="1">
        <v>0.7</v>
      </c>
      <c r="O836" s="11" cm="1">
        <f t="array" ref="O836">ROUND(_xlfn.SWITCH(C836,"建筑专教",IF(S836&gt;0.1,1.38,1.28),"阶梯教室",IF(S836&gt;0.1,1.15,1.05),"公共教室",IF(S836&gt;0.1,1.22,1.12),IF(S836&gt;0.1,1.2,1.1))+(MOD(ROW()*11,31)/31-0.5)*0.06,2)</f>
        <v>1.1599999999999999</v>
      </c>
      <c r="P836" s="12">
        <f t="shared" si="91"/>
        <v>0.1</v>
      </c>
      <c r="Q836" s="13">
        <f t="shared" si="87"/>
        <v>0.46040920151945341</v>
      </c>
      <c r="R836" s="1">
        <v>0</v>
      </c>
      <c r="S836" s="1">
        <v>0.13700000000000001</v>
      </c>
      <c r="T836" s="1">
        <v>3.5000000000000003E-2</v>
      </c>
      <c r="U836" s="4" t="s">
        <v>34</v>
      </c>
      <c r="V836">
        <v>0.42</v>
      </c>
      <c r="W836">
        <v>0.3</v>
      </c>
      <c r="X836" s="14">
        <v>0.73</v>
      </c>
      <c r="Y836" s="14">
        <v>2.38</v>
      </c>
      <c r="Z836" s="14">
        <v>0.25</v>
      </c>
      <c r="AA836" s="5">
        <f t="shared" si="88"/>
        <v>0.17200000000000001</v>
      </c>
      <c r="AB836" s="15" cm="1">
        <f t="array" ref="AB836">_xlfn.SWITCH(U836,"夏",122,"冬",90,"春",153,"秋",153,0)</f>
        <v>153</v>
      </c>
      <c r="AC836" s="16">
        <f t="shared" si="89"/>
        <v>26.316000000000003</v>
      </c>
      <c r="AD836" s="5">
        <f>IFERROR(AA836/D836,0)</f>
        <v>3.1396601135388717E-4</v>
      </c>
      <c r="AE836" s="15">
        <f t="shared" si="90"/>
        <v>0.41917808219178082</v>
      </c>
      <c r="AF836" s="5">
        <f>IFERROR(AD836*AE836*48,0)</f>
        <v>6.3171681846108151E-3</v>
      </c>
    </row>
    <row r="837" spans="1:32" x14ac:dyDescent="0.15">
      <c r="A837" s="8">
        <v>45737</v>
      </c>
      <c r="B837" s="1" t="s">
        <v>38</v>
      </c>
      <c r="C837" s="1" t="s">
        <v>57</v>
      </c>
      <c r="D837" s="9">
        <v>547.83000000000004</v>
      </c>
      <c r="E837" s="6">
        <v>6.36</v>
      </c>
      <c r="F837" s="10">
        <v>0.8125</v>
      </c>
      <c r="G837" s="1">
        <v>25.9</v>
      </c>
      <c r="H837" s="1">
        <v>52.5</v>
      </c>
      <c r="I837" s="1">
        <v>26.2</v>
      </c>
      <c r="J837" s="1">
        <v>0.15</v>
      </c>
      <c r="K837" s="1">
        <v>695</v>
      </c>
      <c r="L837" s="1">
        <v>1410</v>
      </c>
      <c r="M837" s="6">
        <f t="shared" si="86"/>
        <v>26.319508675296674</v>
      </c>
      <c r="N837" s="1">
        <v>0.7</v>
      </c>
      <c r="O837" s="11" cm="1">
        <f t="array" ref="O837">ROUND(_xlfn.SWITCH(C837,"建筑专教",IF(S837&gt;0.1,1.38,1.28),"阶梯教室",IF(S837&gt;0.1,1.15,1.05),"公共教室",IF(S837&gt;0.1,1.22,1.12),IF(S837&gt;0.1,1.2,1.1))+(MOD(ROW()*11,31)/31-0.5)*0.06,2)</f>
        <v>1.1200000000000001</v>
      </c>
      <c r="P837" s="12">
        <f t="shared" si="91"/>
        <v>0.13</v>
      </c>
      <c r="Q837" s="13">
        <f t="shared" si="87"/>
        <v>0.28156219085946033</v>
      </c>
      <c r="R837" s="1">
        <v>0</v>
      </c>
      <c r="S837" s="1">
        <v>0.13500000000000001</v>
      </c>
      <c r="T837" s="1">
        <v>2.5000000000000001E-2</v>
      </c>
      <c r="U837" s="4" t="s">
        <v>34</v>
      </c>
      <c r="V837">
        <v>0.42</v>
      </c>
      <c r="W837">
        <v>0.3</v>
      </c>
      <c r="X837" s="14">
        <v>0.73</v>
      </c>
      <c r="Y837" s="14">
        <v>2.38</v>
      </c>
      <c r="Z837" s="14">
        <v>0.25</v>
      </c>
      <c r="AA837" s="5">
        <f t="shared" si="88"/>
        <v>0.16</v>
      </c>
      <c r="AB837" s="15" cm="1">
        <f t="array" ref="AB837">_xlfn.SWITCH(U837,"夏",122,"冬",90,"春",153,"秋",153,0)</f>
        <v>153</v>
      </c>
      <c r="AC837" s="16">
        <f t="shared" si="89"/>
        <v>24.48</v>
      </c>
      <c r="AD837" s="5">
        <f>IFERROR(AA837/D837,0)</f>
        <v>2.9206140591059266E-4</v>
      </c>
      <c r="AE837" s="15">
        <f t="shared" si="90"/>
        <v>0.41917808219178082</v>
      </c>
      <c r="AF837" s="5">
        <f>IFERROR(AD837*AE837*48,0)</f>
        <v>5.8764355205681981E-3</v>
      </c>
    </row>
    <row r="838" spans="1:32" x14ac:dyDescent="0.15">
      <c r="A838" s="8">
        <v>45737</v>
      </c>
      <c r="B838" s="1" t="s">
        <v>38</v>
      </c>
      <c r="C838" s="1" t="s">
        <v>57</v>
      </c>
      <c r="D838" s="9">
        <v>547.83000000000004</v>
      </c>
      <c r="E838" s="6">
        <v>6.36</v>
      </c>
      <c r="F838" s="10">
        <v>0.83333333333333304</v>
      </c>
      <c r="G838" s="1">
        <v>25.5</v>
      </c>
      <c r="H838" s="1">
        <v>53.2</v>
      </c>
      <c r="I838" s="1">
        <v>25.8</v>
      </c>
      <c r="J838" s="1">
        <v>0.16</v>
      </c>
      <c r="K838" s="1">
        <v>765</v>
      </c>
      <c r="L838" s="1">
        <v>1480</v>
      </c>
      <c r="M838" s="6">
        <f t="shared" si="86"/>
        <v>25.924723149975364</v>
      </c>
      <c r="N838" s="1">
        <v>0.7</v>
      </c>
      <c r="O838" s="11" cm="1">
        <f t="array" ref="O838">ROUND(_xlfn.SWITCH(C838,"建筑专教",IF(S838&gt;0.1,1.38,1.28),"阶梯教室",IF(S838&gt;0.1,1.15,1.05),"公共教室",IF(S838&gt;0.1,1.22,1.12),IF(S838&gt;0.1,1.2,1.1))+(MOD(ROW()*11,31)/31-0.5)*0.06,2)</f>
        <v>1.1399999999999999</v>
      </c>
      <c r="P838" s="12">
        <f t="shared" si="91"/>
        <v>0.16</v>
      </c>
      <c r="Q838" s="13">
        <f t="shared" si="87"/>
        <v>0.2020628545064691</v>
      </c>
      <c r="R838" s="1">
        <v>0</v>
      </c>
      <c r="S838" s="1">
        <v>0.13300000000000001</v>
      </c>
      <c r="T838" s="1">
        <v>3.0000000000000001E-3</v>
      </c>
      <c r="U838" s="4" t="s">
        <v>34</v>
      </c>
      <c r="V838">
        <v>0.42</v>
      </c>
      <c r="W838">
        <v>0.3</v>
      </c>
      <c r="X838" s="14">
        <v>0.73</v>
      </c>
      <c r="Y838" s="14">
        <v>2.38</v>
      </c>
      <c r="Z838" s="14">
        <v>0.25</v>
      </c>
      <c r="AA838" s="5">
        <f t="shared" si="88"/>
        <v>0.13600000000000001</v>
      </c>
      <c r="AB838" s="15" cm="1">
        <f t="array" ref="AB838">_xlfn.SWITCH(U838,"夏",122,"冬",90,"春",153,"秋",153,0)</f>
        <v>153</v>
      </c>
      <c r="AC838" s="16">
        <f t="shared" si="89"/>
        <v>20.808</v>
      </c>
      <c r="AD838" s="5">
        <f>IFERROR(AA838/D838,0)</f>
        <v>2.482521950240038E-4</v>
      </c>
      <c r="AE838" s="15">
        <f t="shared" si="90"/>
        <v>0.41917808219178082</v>
      </c>
      <c r="AF838" s="5">
        <f>IFERROR(AD838*AE838*48,0)</f>
        <v>4.9949701924829702E-3</v>
      </c>
    </row>
    <row r="839" spans="1:32" x14ac:dyDescent="0.15">
      <c r="A839" s="8">
        <v>45737</v>
      </c>
      <c r="B839" s="1" t="s">
        <v>38</v>
      </c>
      <c r="C839" s="1" t="s">
        <v>57</v>
      </c>
      <c r="D839" s="9">
        <v>547.83000000000004</v>
      </c>
      <c r="E839" s="6">
        <v>6.36</v>
      </c>
      <c r="F839" s="10">
        <v>0.85416666666666696</v>
      </c>
      <c r="G839" s="1">
        <v>25.1</v>
      </c>
      <c r="H839" s="1">
        <v>53.8</v>
      </c>
      <c r="I839" s="1">
        <v>25.4</v>
      </c>
      <c r="J839" s="1">
        <v>0.17</v>
      </c>
      <c r="K839" s="1">
        <v>765</v>
      </c>
      <c r="L839" s="1">
        <v>1550</v>
      </c>
      <c r="M839" s="6">
        <f t="shared" si="86"/>
        <v>25.529860570786468</v>
      </c>
      <c r="N839" s="1">
        <v>0.7</v>
      </c>
      <c r="O839" s="11" cm="1">
        <f t="array" ref="O839">ROUND(_xlfn.SWITCH(C839,"建筑专教",IF(S839&gt;0.1,1.38,1.28),"阶梯教室",IF(S839&gt;0.1,1.15,1.05),"公共教室",IF(S839&gt;0.1,1.22,1.12),IF(S839&gt;0.1,1.2,1.1))+(MOD(ROW()*11,31)/31-0.5)*0.06,2)</f>
        <v>1.1599999999999999</v>
      </c>
      <c r="P839" s="12">
        <f t="shared" si="91"/>
        <v>0.16</v>
      </c>
      <c r="Q839" s="13">
        <f t="shared" si="87"/>
        <v>0.12481062569382248</v>
      </c>
      <c r="R839" s="1">
        <v>0</v>
      </c>
      <c r="S839" s="1">
        <v>0.13100000000000001</v>
      </c>
      <c r="T839" s="1">
        <v>3.0000000000000001E-3</v>
      </c>
      <c r="U839" s="4" t="s">
        <v>34</v>
      </c>
      <c r="V839">
        <v>0.42</v>
      </c>
      <c r="W839">
        <v>0.3</v>
      </c>
      <c r="X839" s="14">
        <v>0.73</v>
      </c>
      <c r="Y839" s="14">
        <v>2.38</v>
      </c>
      <c r="Z839" s="14">
        <v>0.25</v>
      </c>
      <c r="AA839" s="5">
        <f t="shared" si="88"/>
        <v>0.13400000000000001</v>
      </c>
      <c r="AB839" s="15" cm="1">
        <f t="array" ref="AB839">_xlfn.SWITCH(U839,"夏",122,"冬",90,"春",153,"秋",153,0)</f>
        <v>153</v>
      </c>
      <c r="AC839" s="16">
        <f t="shared" si="89"/>
        <v>20.502000000000002</v>
      </c>
      <c r="AD839" s="5">
        <f>IFERROR(AA839/D839,0)</f>
        <v>2.4460142745012136E-4</v>
      </c>
      <c r="AE839" s="15">
        <f t="shared" si="90"/>
        <v>0.41917808219178082</v>
      </c>
      <c r="AF839" s="5">
        <f>IFERROR(AD839*AE839*48,0)</f>
        <v>4.9215147484758665E-3</v>
      </c>
    </row>
    <row r="840" spans="1:32" x14ac:dyDescent="0.15">
      <c r="A840" s="8">
        <v>45737</v>
      </c>
      <c r="B840" s="1" t="s">
        <v>38</v>
      </c>
      <c r="C840" s="1" t="s">
        <v>57</v>
      </c>
      <c r="D840" s="9">
        <v>547.83000000000004</v>
      </c>
      <c r="E840" s="6">
        <v>6.36</v>
      </c>
      <c r="F840" s="10">
        <v>0.875</v>
      </c>
      <c r="G840" s="1">
        <v>24.7</v>
      </c>
      <c r="H840" s="1">
        <v>54.5</v>
      </c>
      <c r="I840" s="1">
        <v>25</v>
      </c>
      <c r="J840" s="1">
        <v>0.14000000000000001</v>
      </c>
      <c r="K840" s="1">
        <v>695</v>
      </c>
      <c r="L840" s="1">
        <v>1620</v>
      </c>
      <c r="M840" s="6">
        <f t="shared" si="86"/>
        <v>25.116054329075837</v>
      </c>
      <c r="N840" s="1">
        <v>0.7</v>
      </c>
      <c r="O840" s="11" cm="1">
        <f t="array" ref="O840">ROUND(_xlfn.SWITCH(C840,"建筑专教",IF(S840&gt;0.1,1.38,1.28),"阶梯教室",IF(S840&gt;0.1,1.15,1.05),"公共教室",IF(S840&gt;0.1,1.22,1.12),IF(S840&gt;0.1,1.2,1.1))+(MOD(ROW()*11,31)/31-0.5)*0.06,2)</f>
        <v>1.1200000000000001</v>
      </c>
      <c r="P840" s="12">
        <f t="shared" si="91"/>
        <v>0.13</v>
      </c>
      <c r="Q840" s="13">
        <f t="shared" si="87"/>
        <v>-7.4351614964645082E-2</v>
      </c>
      <c r="R840" s="1">
        <v>0</v>
      </c>
      <c r="S840" s="1">
        <v>0.129</v>
      </c>
      <c r="T840" s="1">
        <v>2.1999999999999999E-2</v>
      </c>
      <c r="U840" s="4" t="s">
        <v>34</v>
      </c>
      <c r="V840">
        <v>0.42</v>
      </c>
      <c r="W840">
        <v>0.3</v>
      </c>
      <c r="X840" s="14">
        <v>0.73</v>
      </c>
      <c r="Y840" s="14">
        <v>2.38</v>
      </c>
      <c r="Z840" s="14">
        <v>0.25</v>
      </c>
      <c r="AA840" s="5">
        <f t="shared" si="88"/>
        <v>0.151</v>
      </c>
      <c r="AB840" s="15" cm="1">
        <f t="array" ref="AB840">_xlfn.SWITCH(U840,"夏",122,"冬",90,"春",153,"秋",153,0)</f>
        <v>153</v>
      </c>
      <c r="AC840" s="16">
        <f t="shared" si="89"/>
        <v>23.102999999999998</v>
      </c>
      <c r="AD840" s="5">
        <f>IFERROR(AA840/D840,0)</f>
        <v>2.7563295182812185E-4</v>
      </c>
      <c r="AE840" s="15">
        <f t="shared" si="90"/>
        <v>0.41917808219178082</v>
      </c>
      <c r="AF840" s="5">
        <f>IFERROR(AD840*AE840*48,0)</f>
        <v>5.5458860225362384E-3</v>
      </c>
    </row>
    <row r="841" spans="1:32" x14ac:dyDescent="0.15">
      <c r="A841" s="8">
        <v>45737</v>
      </c>
      <c r="B841" s="1" t="s">
        <v>38</v>
      </c>
      <c r="C841" s="1" t="s">
        <v>57</v>
      </c>
      <c r="D841" s="9">
        <v>547.83000000000004</v>
      </c>
      <c r="E841" s="6">
        <v>6.36</v>
      </c>
      <c r="F841" s="10">
        <v>0.89583333333333304</v>
      </c>
      <c r="G841" s="1">
        <v>24.3</v>
      </c>
      <c r="H841" s="1">
        <v>55.2</v>
      </c>
      <c r="I841" s="1">
        <v>24.6</v>
      </c>
      <c r="J841" s="1">
        <v>0.15</v>
      </c>
      <c r="K841" s="1">
        <v>625</v>
      </c>
      <c r="L841" s="1">
        <v>1690</v>
      </c>
      <c r="M841" s="6">
        <f t="shared" si="86"/>
        <v>24.72144406004918</v>
      </c>
      <c r="N841" s="1">
        <v>0</v>
      </c>
      <c r="O841" s="1">
        <v>0</v>
      </c>
      <c r="P841" s="12">
        <f t="shared" si="91"/>
        <v>0</v>
      </c>
      <c r="Q841" s="1">
        <v>0</v>
      </c>
      <c r="R841" s="1">
        <v>0</v>
      </c>
      <c r="S841" s="1">
        <v>0</v>
      </c>
      <c r="T841" s="1">
        <v>0</v>
      </c>
      <c r="U841" s="4" t="s">
        <v>34</v>
      </c>
      <c r="V841">
        <v>0.42</v>
      </c>
      <c r="W841">
        <v>0.3</v>
      </c>
      <c r="X841" s="14">
        <v>0.73</v>
      </c>
      <c r="Y841" s="14">
        <v>2.38</v>
      </c>
      <c r="Z841" s="14">
        <v>0.25</v>
      </c>
      <c r="AA841" s="5">
        <f t="shared" si="88"/>
        <v>0</v>
      </c>
      <c r="AB841" s="15" cm="1">
        <f t="array" ref="AB841">_xlfn.SWITCH(U841,"夏",122,"冬",90,"春",153,"秋",153,0)</f>
        <v>153</v>
      </c>
      <c r="AC841" s="16">
        <f t="shared" si="89"/>
        <v>0</v>
      </c>
      <c r="AD841" s="5">
        <f>IFERROR(AA841/D841,0)</f>
        <v>0</v>
      </c>
      <c r="AE841" s="15">
        <f t="shared" si="90"/>
        <v>0.41917808219178082</v>
      </c>
      <c r="AF841" s="5">
        <f>IFERROR(AD841*AE841*48,0)</f>
        <v>0</v>
      </c>
    </row>
    <row r="842" spans="1:32" x14ac:dyDescent="0.15">
      <c r="A842" s="8">
        <v>45737</v>
      </c>
      <c r="B842" s="1" t="s">
        <v>38</v>
      </c>
      <c r="C842" s="1" t="s">
        <v>57</v>
      </c>
      <c r="D842" s="9">
        <v>547.83000000000004</v>
      </c>
      <c r="E842" s="6">
        <v>6.36</v>
      </c>
      <c r="F842" s="10">
        <v>0.91666666666666696</v>
      </c>
      <c r="G842" s="1">
        <v>23.9</v>
      </c>
      <c r="H842" s="1">
        <v>55.8</v>
      </c>
      <c r="I842" s="1">
        <v>24.2</v>
      </c>
      <c r="J842" s="1">
        <v>0.16</v>
      </c>
      <c r="K842" s="1">
        <v>555</v>
      </c>
      <c r="L842" s="1">
        <v>1760</v>
      </c>
      <c r="M842" s="6">
        <f t="shared" si="86"/>
        <v>24.326745638211094</v>
      </c>
      <c r="N842" s="1">
        <v>0</v>
      </c>
      <c r="O842" s="1">
        <v>0</v>
      </c>
      <c r="P842" s="12">
        <f t="shared" si="91"/>
        <v>0</v>
      </c>
      <c r="Q842" s="1">
        <v>0</v>
      </c>
      <c r="R842" s="1">
        <v>0</v>
      </c>
      <c r="S842" s="1">
        <v>0</v>
      </c>
      <c r="T842" s="1">
        <v>0</v>
      </c>
      <c r="U842" s="4" t="s">
        <v>34</v>
      </c>
      <c r="V842">
        <v>0.42</v>
      </c>
      <c r="W842">
        <v>0.3</v>
      </c>
      <c r="X842" s="14">
        <v>0.73</v>
      </c>
      <c r="Y842" s="14">
        <v>2.38</v>
      </c>
      <c r="Z842" s="14">
        <v>0.25</v>
      </c>
      <c r="AA842" s="5">
        <f t="shared" si="88"/>
        <v>0</v>
      </c>
      <c r="AB842" s="15" cm="1">
        <f t="array" ref="AB842">_xlfn.SWITCH(U842,"夏",122,"冬",90,"春",153,"秋",153,0)</f>
        <v>153</v>
      </c>
      <c r="AC842" s="16">
        <f t="shared" si="89"/>
        <v>0</v>
      </c>
      <c r="AD842" s="5">
        <f>IFERROR(AA842/D842,0)</f>
        <v>0</v>
      </c>
      <c r="AE842" s="15">
        <f t="shared" si="90"/>
        <v>0.41917808219178082</v>
      </c>
      <c r="AF842" s="5">
        <f>IFERROR(AD842*AE842*48,0)</f>
        <v>0</v>
      </c>
    </row>
    <row r="843" spans="1:32" x14ac:dyDescent="0.15">
      <c r="A843" s="8">
        <v>45738</v>
      </c>
      <c r="B843" s="1" t="s">
        <v>32</v>
      </c>
      <c r="C843" s="1" t="s">
        <v>33</v>
      </c>
      <c r="D843" s="9">
        <v>125.5308</v>
      </c>
      <c r="E843" s="6">
        <v>3.15</v>
      </c>
      <c r="F843" s="10">
        <v>0.33333333333333298</v>
      </c>
      <c r="G843" s="1">
        <v>18.5</v>
      </c>
      <c r="H843" s="1">
        <v>64.8</v>
      </c>
      <c r="I843" s="1">
        <v>18.8</v>
      </c>
      <c r="J843" s="1">
        <v>7.0000000000000007E-2</v>
      </c>
      <c r="K843" s="1">
        <v>475</v>
      </c>
      <c r="L843" s="1">
        <v>1795</v>
      </c>
      <c r="M843" s="6">
        <f t="shared" si="86"/>
        <v>18.881563137393755</v>
      </c>
      <c r="N843" s="1">
        <v>0</v>
      </c>
      <c r="O843" s="1">
        <v>0</v>
      </c>
      <c r="P843" s="12">
        <f t="shared" si="91"/>
        <v>0</v>
      </c>
      <c r="Q843" s="1">
        <v>0</v>
      </c>
      <c r="R843" s="1">
        <v>0</v>
      </c>
      <c r="S843" s="1">
        <v>0</v>
      </c>
      <c r="T843" s="1">
        <v>0</v>
      </c>
      <c r="U843" s="4" t="s">
        <v>34</v>
      </c>
      <c r="V843">
        <v>0.41</v>
      </c>
      <c r="W843">
        <v>0.3</v>
      </c>
      <c r="X843" s="14">
        <v>0.73</v>
      </c>
      <c r="Y843" s="14">
        <v>2.38</v>
      </c>
      <c r="Z843" s="14">
        <v>0.25</v>
      </c>
      <c r="AA843" s="5">
        <f t="shared" si="88"/>
        <v>0</v>
      </c>
      <c r="AB843" s="15" cm="1">
        <f t="array" ref="AB843">_xlfn.SWITCH(U843,"夏",122,"冬",90,"春",153,"秋",153,0)</f>
        <v>153</v>
      </c>
      <c r="AC843" s="16">
        <f t="shared" si="89"/>
        <v>0</v>
      </c>
      <c r="AD843" s="5">
        <f>IFERROR(AA843/D843,0)</f>
        <v>0</v>
      </c>
      <c r="AE843" s="15">
        <f t="shared" si="90"/>
        <v>0.41917808219178082</v>
      </c>
      <c r="AF843" s="5">
        <f>IFERROR(AD843*AE843*48,0)</f>
        <v>0</v>
      </c>
    </row>
    <row r="844" spans="1:32" x14ac:dyDescent="0.15">
      <c r="A844" s="8">
        <v>45738</v>
      </c>
      <c r="B844" s="1" t="s">
        <v>32</v>
      </c>
      <c r="C844" s="1" t="s">
        <v>33</v>
      </c>
      <c r="D844" s="9">
        <v>125.5308</v>
      </c>
      <c r="E844" s="6">
        <v>3.15</v>
      </c>
      <c r="F844" s="10">
        <v>0.35416666666666702</v>
      </c>
      <c r="G844" s="1">
        <v>18.8</v>
      </c>
      <c r="H844" s="1">
        <v>64.2</v>
      </c>
      <c r="I844" s="1">
        <v>19.100000000000001</v>
      </c>
      <c r="J844" s="1">
        <v>0.08</v>
      </c>
      <c r="K844" s="1">
        <v>465</v>
      </c>
      <c r="L844" s="1">
        <v>1865</v>
      </c>
      <c r="M844" s="6">
        <f t="shared" si="86"/>
        <v>19.188092027283176</v>
      </c>
      <c r="N844" s="1">
        <v>0</v>
      </c>
      <c r="O844" s="1">
        <v>0</v>
      </c>
      <c r="P844" s="12">
        <f t="shared" si="91"/>
        <v>0</v>
      </c>
      <c r="Q844" s="1">
        <v>0</v>
      </c>
      <c r="R844" s="1">
        <v>0</v>
      </c>
      <c r="S844" s="1">
        <v>0</v>
      </c>
      <c r="T844" s="1">
        <v>0</v>
      </c>
      <c r="U844" s="4" t="s">
        <v>34</v>
      </c>
      <c r="V844">
        <v>0.41</v>
      </c>
      <c r="W844">
        <v>0.3</v>
      </c>
      <c r="X844" s="14">
        <v>0.73</v>
      </c>
      <c r="Y844" s="14">
        <v>2.38</v>
      </c>
      <c r="Z844" s="14">
        <v>0.25</v>
      </c>
      <c r="AA844" s="5">
        <f t="shared" si="88"/>
        <v>0</v>
      </c>
      <c r="AB844" s="15" cm="1">
        <f t="array" ref="AB844">_xlfn.SWITCH(U844,"夏",122,"冬",90,"春",153,"秋",153,0)</f>
        <v>153</v>
      </c>
      <c r="AC844" s="16">
        <f t="shared" si="89"/>
        <v>0</v>
      </c>
      <c r="AD844" s="5">
        <f>IFERROR(AA844/D844,0)</f>
        <v>0</v>
      </c>
      <c r="AE844" s="15">
        <f t="shared" si="90"/>
        <v>0.41917808219178082</v>
      </c>
      <c r="AF844" s="5">
        <f>IFERROR(AD844*AE844*48,0)</f>
        <v>0</v>
      </c>
    </row>
    <row r="845" spans="1:32" x14ac:dyDescent="0.15">
      <c r="A845" s="8">
        <v>45738</v>
      </c>
      <c r="B845" s="1" t="s">
        <v>32</v>
      </c>
      <c r="C845" s="1" t="s">
        <v>33</v>
      </c>
      <c r="D845" s="9">
        <v>125.5308</v>
      </c>
      <c r="E845" s="6">
        <v>3.15</v>
      </c>
      <c r="F845" s="10">
        <v>0.375</v>
      </c>
      <c r="G845" s="1">
        <v>19.2</v>
      </c>
      <c r="H845" s="1">
        <v>63.5</v>
      </c>
      <c r="I845" s="1">
        <v>19.5</v>
      </c>
      <c r="J845" s="1">
        <v>0.09</v>
      </c>
      <c r="K845" s="1">
        <v>455</v>
      </c>
      <c r="L845" s="1">
        <v>1935</v>
      </c>
      <c r="M845" s="6">
        <f t="shared" si="86"/>
        <v>19.594152719825445</v>
      </c>
      <c r="N845" s="1">
        <v>0</v>
      </c>
      <c r="O845" s="1">
        <v>0</v>
      </c>
      <c r="P845" s="12">
        <f t="shared" si="91"/>
        <v>0</v>
      </c>
      <c r="Q845" s="1">
        <v>0</v>
      </c>
      <c r="R845" s="1">
        <v>0</v>
      </c>
      <c r="S845" s="1">
        <v>0</v>
      </c>
      <c r="T845" s="1">
        <v>0</v>
      </c>
      <c r="U845" s="4" t="s">
        <v>34</v>
      </c>
      <c r="V845">
        <v>0.41</v>
      </c>
      <c r="W845">
        <v>0.3</v>
      </c>
      <c r="X845" s="14">
        <v>0.73</v>
      </c>
      <c r="Y845" s="14">
        <v>2.38</v>
      </c>
      <c r="Z845" s="14">
        <v>0.25</v>
      </c>
      <c r="AA845" s="5">
        <f t="shared" si="88"/>
        <v>0</v>
      </c>
      <c r="AB845" s="15" cm="1">
        <f t="array" ref="AB845">_xlfn.SWITCH(U845,"夏",122,"冬",90,"春",153,"秋",153,0)</f>
        <v>153</v>
      </c>
      <c r="AC845" s="16">
        <f t="shared" si="89"/>
        <v>0</v>
      </c>
      <c r="AD845" s="5">
        <f>IFERROR(AA845/D845,0)</f>
        <v>0</v>
      </c>
      <c r="AE845" s="15">
        <f t="shared" si="90"/>
        <v>0.41917808219178082</v>
      </c>
      <c r="AF845" s="5">
        <f>IFERROR(AD845*AE845*48,0)</f>
        <v>0</v>
      </c>
    </row>
    <row r="846" spans="1:32" x14ac:dyDescent="0.15">
      <c r="A846" s="8">
        <v>45738</v>
      </c>
      <c r="B846" s="1" t="s">
        <v>32</v>
      </c>
      <c r="C846" s="1" t="s">
        <v>33</v>
      </c>
      <c r="D846" s="9">
        <v>125.5308</v>
      </c>
      <c r="E846" s="6">
        <v>3.15</v>
      </c>
      <c r="F846" s="10">
        <v>0.39583333333333298</v>
      </c>
      <c r="G846" s="1">
        <v>19.600000000000001</v>
      </c>
      <c r="H846" s="1">
        <v>62.8</v>
      </c>
      <c r="I846" s="1">
        <v>19.899999999999999</v>
      </c>
      <c r="J846" s="1">
        <v>7.0000000000000007E-2</v>
      </c>
      <c r="K846" s="1">
        <v>445</v>
      </c>
      <c r="L846" s="1">
        <v>2005</v>
      </c>
      <c r="M846" s="6">
        <f t="shared" si="86"/>
        <v>19.980648612582002</v>
      </c>
      <c r="N846" s="1">
        <v>0</v>
      </c>
      <c r="O846" s="1">
        <v>0</v>
      </c>
      <c r="P846" s="12">
        <f t="shared" si="91"/>
        <v>0</v>
      </c>
      <c r="Q846" s="1">
        <v>0</v>
      </c>
      <c r="R846" s="1">
        <v>0</v>
      </c>
      <c r="S846" s="1">
        <v>0</v>
      </c>
      <c r="T846" s="1">
        <v>0</v>
      </c>
      <c r="U846" s="4" t="s">
        <v>34</v>
      </c>
      <c r="V846">
        <v>0.41</v>
      </c>
      <c r="W846">
        <v>0.3</v>
      </c>
      <c r="X846" s="14">
        <v>0.73</v>
      </c>
      <c r="Y846" s="14">
        <v>2.38</v>
      </c>
      <c r="Z846" s="14">
        <v>0.25</v>
      </c>
      <c r="AA846" s="5">
        <f t="shared" si="88"/>
        <v>0</v>
      </c>
      <c r="AB846" s="15" cm="1">
        <f t="array" ref="AB846">_xlfn.SWITCH(U846,"夏",122,"冬",90,"春",153,"秋",153,0)</f>
        <v>153</v>
      </c>
      <c r="AC846" s="16">
        <f t="shared" si="89"/>
        <v>0</v>
      </c>
      <c r="AD846" s="5">
        <f>IFERROR(AA846/D846,0)</f>
        <v>0</v>
      </c>
      <c r="AE846" s="15">
        <f t="shared" si="90"/>
        <v>0.41917808219178082</v>
      </c>
      <c r="AF846" s="5">
        <f>IFERROR(AD846*AE846*48,0)</f>
        <v>0</v>
      </c>
    </row>
    <row r="847" spans="1:32" x14ac:dyDescent="0.15">
      <c r="A847" s="8">
        <v>45738</v>
      </c>
      <c r="B847" s="1" t="s">
        <v>32</v>
      </c>
      <c r="C847" s="1" t="s">
        <v>33</v>
      </c>
      <c r="D847" s="9">
        <v>125.5308</v>
      </c>
      <c r="E847" s="6">
        <v>3.15</v>
      </c>
      <c r="F847" s="10">
        <v>0.41666666666666702</v>
      </c>
      <c r="G847" s="1">
        <v>20</v>
      </c>
      <c r="H847" s="1">
        <v>62.2</v>
      </c>
      <c r="I847" s="1">
        <v>20.3</v>
      </c>
      <c r="J847" s="1">
        <v>0.08</v>
      </c>
      <c r="K847" s="1">
        <v>435</v>
      </c>
      <c r="L847" s="1">
        <v>2075</v>
      </c>
      <c r="M847" s="6">
        <f t="shared" si="86"/>
        <v>20.387016380236901</v>
      </c>
      <c r="N847" s="1">
        <v>0</v>
      </c>
      <c r="O847" s="1">
        <v>0</v>
      </c>
      <c r="P847" s="12">
        <f t="shared" si="91"/>
        <v>0</v>
      </c>
      <c r="Q847" s="1">
        <v>0</v>
      </c>
      <c r="R847" s="1">
        <v>0</v>
      </c>
      <c r="S847" s="1">
        <v>0</v>
      </c>
      <c r="T847" s="1">
        <v>0</v>
      </c>
      <c r="U847" s="4" t="s">
        <v>34</v>
      </c>
      <c r="V847">
        <v>0.41</v>
      </c>
      <c r="W847">
        <v>0.3</v>
      </c>
      <c r="X847" s="14">
        <v>0.73</v>
      </c>
      <c r="Y847" s="14">
        <v>2.38</v>
      </c>
      <c r="Z847" s="14">
        <v>0.25</v>
      </c>
      <c r="AA847" s="5">
        <f t="shared" si="88"/>
        <v>0</v>
      </c>
      <c r="AB847" s="15" cm="1">
        <f t="array" ref="AB847">_xlfn.SWITCH(U847,"夏",122,"冬",90,"春",153,"秋",153,0)</f>
        <v>153</v>
      </c>
      <c r="AC847" s="16">
        <f t="shared" si="89"/>
        <v>0</v>
      </c>
      <c r="AD847" s="5">
        <f>IFERROR(AA847/D847,0)</f>
        <v>0</v>
      </c>
      <c r="AE847" s="15">
        <f t="shared" si="90"/>
        <v>0.41917808219178082</v>
      </c>
      <c r="AF847" s="5">
        <f>IFERROR(AD847*AE847*48,0)</f>
        <v>0</v>
      </c>
    </row>
    <row r="848" spans="1:32" x14ac:dyDescent="0.15">
      <c r="A848" s="8">
        <v>45738</v>
      </c>
      <c r="B848" s="1" t="s">
        <v>32</v>
      </c>
      <c r="C848" s="1" t="s">
        <v>33</v>
      </c>
      <c r="D848" s="9">
        <v>125.5308</v>
      </c>
      <c r="E848" s="6">
        <v>3.15</v>
      </c>
      <c r="F848" s="10">
        <v>0.4375</v>
      </c>
      <c r="G848" s="1">
        <v>20.399999999999999</v>
      </c>
      <c r="H848" s="1">
        <v>61.5</v>
      </c>
      <c r="I848" s="1">
        <v>20.7</v>
      </c>
      <c r="J848" s="1">
        <v>0.09</v>
      </c>
      <c r="K848" s="1">
        <v>425</v>
      </c>
      <c r="L848" s="1">
        <v>2145</v>
      </c>
      <c r="M848" s="6">
        <f t="shared" si="86"/>
        <v>20.793004673226562</v>
      </c>
      <c r="N848" s="1">
        <v>0</v>
      </c>
      <c r="O848" s="1">
        <v>0</v>
      </c>
      <c r="P848" s="12">
        <f t="shared" si="91"/>
        <v>0</v>
      </c>
      <c r="Q848" s="1">
        <v>0</v>
      </c>
      <c r="R848" s="1">
        <v>0</v>
      </c>
      <c r="S848" s="1">
        <v>0</v>
      </c>
      <c r="T848" s="1">
        <v>0</v>
      </c>
      <c r="U848" s="4" t="s">
        <v>34</v>
      </c>
      <c r="V848">
        <v>0.41</v>
      </c>
      <c r="W848">
        <v>0.3</v>
      </c>
      <c r="X848" s="14">
        <v>0.73</v>
      </c>
      <c r="Y848" s="14">
        <v>2.38</v>
      </c>
      <c r="Z848" s="14">
        <v>0.25</v>
      </c>
      <c r="AA848" s="5">
        <f t="shared" si="88"/>
        <v>0</v>
      </c>
      <c r="AB848" s="15" cm="1">
        <f t="array" ref="AB848">_xlfn.SWITCH(U848,"夏",122,"冬",90,"春",153,"秋",153,0)</f>
        <v>153</v>
      </c>
      <c r="AC848" s="16">
        <f t="shared" si="89"/>
        <v>0</v>
      </c>
      <c r="AD848" s="5">
        <f>IFERROR(AA848/D848,0)</f>
        <v>0</v>
      </c>
      <c r="AE848" s="15">
        <f t="shared" si="90"/>
        <v>0.41917808219178082</v>
      </c>
      <c r="AF848" s="5">
        <f>IFERROR(AD848*AE848*48,0)</f>
        <v>0</v>
      </c>
    </row>
    <row r="849" spans="1:32" x14ac:dyDescent="0.15">
      <c r="A849" s="8">
        <v>45738</v>
      </c>
      <c r="B849" s="1" t="s">
        <v>32</v>
      </c>
      <c r="C849" s="1" t="s">
        <v>33</v>
      </c>
      <c r="D849" s="9">
        <v>125.5308</v>
      </c>
      <c r="E849" s="6">
        <v>3.15</v>
      </c>
      <c r="F849" s="10">
        <v>0.45833333333333298</v>
      </c>
      <c r="G849" s="1">
        <v>20.8</v>
      </c>
      <c r="H849" s="1">
        <v>60.8</v>
      </c>
      <c r="I849" s="1">
        <v>21.1</v>
      </c>
      <c r="J849" s="1">
        <v>7.0000000000000007E-2</v>
      </c>
      <c r="K849" s="1">
        <v>415</v>
      </c>
      <c r="L849" s="1">
        <v>200</v>
      </c>
      <c r="M849" s="6">
        <f t="shared" si="86"/>
        <v>21.17966646896798</v>
      </c>
      <c r="N849" s="1">
        <v>0</v>
      </c>
      <c r="O849" s="1">
        <v>0</v>
      </c>
      <c r="P849" s="12">
        <f t="shared" si="91"/>
        <v>0</v>
      </c>
      <c r="Q849" s="1">
        <v>0</v>
      </c>
      <c r="R849" s="1">
        <v>0</v>
      </c>
      <c r="S849" s="1">
        <v>0</v>
      </c>
      <c r="T849" s="1">
        <v>0</v>
      </c>
      <c r="U849" s="4" t="s">
        <v>34</v>
      </c>
      <c r="V849">
        <v>0.41</v>
      </c>
      <c r="W849">
        <v>0.3</v>
      </c>
      <c r="X849" s="14">
        <v>0.73</v>
      </c>
      <c r="Y849" s="14">
        <v>2.38</v>
      </c>
      <c r="Z849" s="14">
        <v>0.25</v>
      </c>
      <c r="AA849" s="5">
        <f t="shared" si="88"/>
        <v>0</v>
      </c>
      <c r="AB849" s="15" cm="1">
        <f t="array" ref="AB849">_xlfn.SWITCH(U849,"夏",122,"冬",90,"春",153,"秋",153,0)</f>
        <v>153</v>
      </c>
      <c r="AC849" s="16">
        <f t="shared" si="89"/>
        <v>0</v>
      </c>
      <c r="AD849" s="5">
        <f>IFERROR(AA849/D849,0)</f>
        <v>0</v>
      </c>
      <c r="AE849" s="15">
        <f t="shared" si="90"/>
        <v>0.41917808219178082</v>
      </c>
      <c r="AF849" s="5">
        <f>IFERROR(AD849*AE849*48,0)</f>
        <v>0</v>
      </c>
    </row>
    <row r="850" spans="1:32" x14ac:dyDescent="0.15">
      <c r="A850" s="8">
        <v>45738</v>
      </c>
      <c r="B850" s="1" t="s">
        <v>32</v>
      </c>
      <c r="C850" s="1" t="s">
        <v>33</v>
      </c>
      <c r="D850" s="9">
        <v>125.5308</v>
      </c>
      <c r="E850" s="6">
        <v>3.15</v>
      </c>
      <c r="F850" s="10">
        <v>0.47916666666666702</v>
      </c>
      <c r="G850" s="1">
        <v>21.2</v>
      </c>
      <c r="H850" s="1">
        <v>60.2</v>
      </c>
      <c r="I850" s="1">
        <v>21.5</v>
      </c>
      <c r="J850" s="1">
        <v>0.08</v>
      </c>
      <c r="K850" s="1">
        <v>405</v>
      </c>
      <c r="L850" s="1">
        <v>270</v>
      </c>
      <c r="M850" s="6">
        <f t="shared" si="86"/>
        <v>21.585958166764954</v>
      </c>
      <c r="N850" s="1">
        <v>0</v>
      </c>
      <c r="O850" s="1">
        <v>0</v>
      </c>
      <c r="P850" s="12">
        <f t="shared" si="91"/>
        <v>0</v>
      </c>
      <c r="Q850" s="1">
        <v>0</v>
      </c>
      <c r="R850" s="1">
        <v>0</v>
      </c>
      <c r="S850" s="1">
        <v>0</v>
      </c>
      <c r="T850" s="1">
        <v>0</v>
      </c>
      <c r="U850" s="4" t="s">
        <v>34</v>
      </c>
      <c r="V850">
        <v>0.41</v>
      </c>
      <c r="W850">
        <v>0.3</v>
      </c>
      <c r="X850" s="14">
        <v>0.73</v>
      </c>
      <c r="Y850" s="14">
        <v>2.38</v>
      </c>
      <c r="Z850" s="14">
        <v>0.25</v>
      </c>
      <c r="AA850" s="5">
        <f t="shared" si="88"/>
        <v>0</v>
      </c>
      <c r="AB850" s="15" cm="1">
        <f t="array" ref="AB850">_xlfn.SWITCH(U850,"夏",122,"冬",90,"春",153,"秋",153,0)</f>
        <v>153</v>
      </c>
      <c r="AC850" s="16">
        <f t="shared" si="89"/>
        <v>0</v>
      </c>
      <c r="AD850" s="5">
        <f>IFERROR(AA850/D850,0)</f>
        <v>0</v>
      </c>
      <c r="AE850" s="15">
        <f t="shared" si="90"/>
        <v>0.41917808219178082</v>
      </c>
      <c r="AF850" s="5">
        <f>IFERROR(AD850*AE850*48,0)</f>
        <v>0</v>
      </c>
    </row>
    <row r="851" spans="1:32" x14ac:dyDescent="0.15">
      <c r="A851" s="8">
        <v>45738</v>
      </c>
      <c r="B851" s="1" t="s">
        <v>32</v>
      </c>
      <c r="C851" s="1" t="s">
        <v>33</v>
      </c>
      <c r="D851" s="9">
        <v>125.5308</v>
      </c>
      <c r="E851" s="6">
        <v>3.15</v>
      </c>
      <c r="F851" s="10">
        <v>0.5</v>
      </c>
      <c r="G851" s="1">
        <v>21.6</v>
      </c>
      <c r="H851" s="1">
        <v>59.5</v>
      </c>
      <c r="I851" s="1">
        <v>21.9</v>
      </c>
      <c r="J851" s="1">
        <v>0.09</v>
      </c>
      <c r="K851" s="1">
        <v>395</v>
      </c>
      <c r="L851" s="1">
        <v>340</v>
      </c>
      <c r="M851" s="6">
        <f t="shared" si="86"/>
        <v>21.991875207208523</v>
      </c>
      <c r="N851" s="1">
        <v>0</v>
      </c>
      <c r="O851" s="1">
        <v>0</v>
      </c>
      <c r="P851" s="12">
        <f t="shared" si="91"/>
        <v>0</v>
      </c>
      <c r="Q851" s="1">
        <v>0</v>
      </c>
      <c r="R851" s="1">
        <v>0</v>
      </c>
      <c r="S851" s="1">
        <v>0</v>
      </c>
      <c r="T851" s="1">
        <v>0</v>
      </c>
      <c r="U851" s="4" t="s">
        <v>34</v>
      </c>
      <c r="V851">
        <v>0.41</v>
      </c>
      <c r="W851">
        <v>0.3</v>
      </c>
      <c r="X851" s="14">
        <v>0.73</v>
      </c>
      <c r="Y851" s="14">
        <v>2.38</v>
      </c>
      <c r="Z851" s="14">
        <v>0.25</v>
      </c>
      <c r="AA851" s="5">
        <f t="shared" si="88"/>
        <v>0</v>
      </c>
      <c r="AB851" s="15" cm="1">
        <f t="array" ref="AB851">_xlfn.SWITCH(U851,"夏",122,"冬",90,"春",153,"秋",153,0)</f>
        <v>153</v>
      </c>
      <c r="AC851" s="16">
        <f t="shared" si="89"/>
        <v>0</v>
      </c>
      <c r="AD851" s="5">
        <f>IFERROR(AA851/D851,0)</f>
        <v>0</v>
      </c>
      <c r="AE851" s="15">
        <f t="shared" si="90"/>
        <v>0.41917808219178082</v>
      </c>
      <c r="AF851" s="5">
        <f>IFERROR(AD851*AE851*48,0)</f>
        <v>0</v>
      </c>
    </row>
    <row r="852" spans="1:32" x14ac:dyDescent="0.15">
      <c r="A852" s="8">
        <v>45738</v>
      </c>
      <c r="B852" s="1" t="s">
        <v>32</v>
      </c>
      <c r="C852" s="1" t="s">
        <v>33</v>
      </c>
      <c r="D852" s="9">
        <v>125.5308</v>
      </c>
      <c r="E852" s="6">
        <v>3.15</v>
      </c>
      <c r="F852" s="10">
        <v>0.52083333333333304</v>
      </c>
      <c r="G852" s="1">
        <v>22</v>
      </c>
      <c r="H852" s="1">
        <v>58.8</v>
      </c>
      <c r="I852" s="1">
        <v>22.3</v>
      </c>
      <c r="J852" s="1">
        <v>7.0000000000000007E-2</v>
      </c>
      <c r="K852" s="1">
        <v>385</v>
      </c>
      <c r="L852" s="1">
        <v>410</v>
      </c>
      <c r="M852" s="6">
        <f t="shared" si="86"/>
        <v>22.378700201963113</v>
      </c>
      <c r="N852" s="1">
        <v>0</v>
      </c>
      <c r="O852" s="1">
        <v>0</v>
      </c>
      <c r="P852" s="12">
        <f t="shared" si="91"/>
        <v>0</v>
      </c>
      <c r="Q852" s="1">
        <v>0</v>
      </c>
      <c r="R852" s="1">
        <v>0</v>
      </c>
      <c r="S852" s="1">
        <v>0</v>
      </c>
      <c r="T852" s="1">
        <v>0</v>
      </c>
      <c r="U852" s="4" t="s">
        <v>34</v>
      </c>
      <c r="V852">
        <v>0.41</v>
      </c>
      <c r="W852">
        <v>0.3</v>
      </c>
      <c r="X852" s="14">
        <v>0.73</v>
      </c>
      <c r="Y852" s="14">
        <v>2.38</v>
      </c>
      <c r="Z852" s="14">
        <v>0.25</v>
      </c>
      <c r="AA852" s="5">
        <f t="shared" si="88"/>
        <v>0</v>
      </c>
      <c r="AB852" s="15" cm="1">
        <f t="array" ref="AB852">_xlfn.SWITCH(U852,"夏",122,"冬",90,"春",153,"秋",153,0)</f>
        <v>153</v>
      </c>
      <c r="AC852" s="16">
        <f t="shared" si="89"/>
        <v>0</v>
      </c>
      <c r="AD852" s="5">
        <f>IFERROR(AA852/D852,0)</f>
        <v>0</v>
      </c>
      <c r="AE852" s="15">
        <f t="shared" si="90"/>
        <v>0.41917808219178082</v>
      </c>
      <c r="AF852" s="5">
        <f>IFERROR(AD852*AE852*48,0)</f>
        <v>0</v>
      </c>
    </row>
    <row r="853" spans="1:32" x14ac:dyDescent="0.15">
      <c r="A853" s="8">
        <v>45738</v>
      </c>
      <c r="B853" s="1" t="s">
        <v>32</v>
      </c>
      <c r="C853" s="1" t="s">
        <v>33</v>
      </c>
      <c r="D853" s="9">
        <v>125.5308</v>
      </c>
      <c r="E853" s="6">
        <v>3.15</v>
      </c>
      <c r="F853" s="10">
        <v>0.54166666666666696</v>
      </c>
      <c r="G853" s="1">
        <v>22.4</v>
      </c>
      <c r="H853" s="1">
        <v>58.2</v>
      </c>
      <c r="I853" s="1">
        <v>22.7</v>
      </c>
      <c r="J853" s="1">
        <v>0.08</v>
      </c>
      <c r="K853" s="1">
        <v>375</v>
      </c>
      <c r="L853" s="1">
        <v>480</v>
      </c>
      <c r="M853" s="6">
        <f t="shared" si="86"/>
        <v>22.784917035312731</v>
      </c>
      <c r="N853" s="1">
        <v>0</v>
      </c>
      <c r="O853" s="1">
        <v>0</v>
      </c>
      <c r="P853" s="12">
        <f t="shared" si="91"/>
        <v>0</v>
      </c>
      <c r="Q853" s="1">
        <v>0</v>
      </c>
      <c r="R853" s="1">
        <v>0</v>
      </c>
      <c r="S853" s="1">
        <v>0</v>
      </c>
      <c r="T853" s="1">
        <v>0</v>
      </c>
      <c r="U853" s="4" t="s">
        <v>34</v>
      </c>
      <c r="V853">
        <v>0.41</v>
      </c>
      <c r="W853">
        <v>0.3</v>
      </c>
      <c r="X853" s="14">
        <v>0.73</v>
      </c>
      <c r="Y853" s="14">
        <v>2.38</v>
      </c>
      <c r="Z853" s="14">
        <v>0.25</v>
      </c>
      <c r="AA853" s="5">
        <f t="shared" si="88"/>
        <v>0</v>
      </c>
      <c r="AB853" s="15" cm="1">
        <f t="array" ref="AB853">_xlfn.SWITCH(U853,"夏",122,"冬",90,"春",153,"秋",153,0)</f>
        <v>153</v>
      </c>
      <c r="AC853" s="16">
        <f t="shared" si="89"/>
        <v>0</v>
      </c>
      <c r="AD853" s="5">
        <f>IFERROR(AA853/D853,0)</f>
        <v>0</v>
      </c>
      <c r="AE853" s="15">
        <f t="shared" si="90"/>
        <v>0.41917808219178082</v>
      </c>
      <c r="AF853" s="5">
        <f>IFERROR(AD853*AE853*48,0)</f>
        <v>0</v>
      </c>
    </row>
    <row r="854" spans="1:32" x14ac:dyDescent="0.15">
      <c r="A854" s="8">
        <v>45738</v>
      </c>
      <c r="B854" s="1" t="s">
        <v>32</v>
      </c>
      <c r="C854" s="1" t="s">
        <v>33</v>
      </c>
      <c r="D854" s="9">
        <v>125.5308</v>
      </c>
      <c r="E854" s="6">
        <v>3.15</v>
      </c>
      <c r="F854" s="10">
        <v>0.5625</v>
      </c>
      <c r="G854" s="1">
        <v>22.8</v>
      </c>
      <c r="H854" s="1">
        <v>57.5</v>
      </c>
      <c r="I854" s="1">
        <v>23.1</v>
      </c>
      <c r="J854" s="1">
        <v>0.09</v>
      </c>
      <c r="K854" s="1">
        <v>365</v>
      </c>
      <c r="L854" s="1">
        <v>550</v>
      </c>
      <c r="M854" s="6">
        <f t="shared" si="86"/>
        <v>23.190763947631808</v>
      </c>
      <c r="N854" s="1">
        <v>0</v>
      </c>
      <c r="O854" s="1">
        <v>0</v>
      </c>
      <c r="P854" s="12">
        <f t="shared" si="91"/>
        <v>0</v>
      </c>
      <c r="Q854" s="1">
        <v>0</v>
      </c>
      <c r="R854" s="1">
        <v>0</v>
      </c>
      <c r="S854" s="1">
        <v>0</v>
      </c>
      <c r="T854" s="1">
        <v>0</v>
      </c>
      <c r="U854" s="4" t="s">
        <v>34</v>
      </c>
      <c r="V854">
        <v>0.41</v>
      </c>
      <c r="W854">
        <v>0.3</v>
      </c>
      <c r="X854" s="14">
        <v>0.73</v>
      </c>
      <c r="Y854" s="14">
        <v>2.38</v>
      </c>
      <c r="Z854" s="14">
        <v>0.25</v>
      </c>
      <c r="AA854" s="5">
        <f t="shared" si="88"/>
        <v>0</v>
      </c>
      <c r="AB854" s="15" cm="1">
        <f t="array" ref="AB854">_xlfn.SWITCH(U854,"夏",122,"冬",90,"春",153,"秋",153,0)</f>
        <v>153</v>
      </c>
      <c r="AC854" s="16">
        <f t="shared" si="89"/>
        <v>0</v>
      </c>
      <c r="AD854" s="5">
        <f>IFERROR(AA854/D854,0)</f>
        <v>0</v>
      </c>
      <c r="AE854" s="15">
        <f t="shared" si="90"/>
        <v>0.41917808219178082</v>
      </c>
      <c r="AF854" s="5">
        <f>IFERROR(AD854*AE854*48,0)</f>
        <v>0</v>
      </c>
    </row>
    <row r="855" spans="1:32" x14ac:dyDescent="0.15">
      <c r="A855" s="8">
        <v>45738</v>
      </c>
      <c r="B855" s="1" t="s">
        <v>32</v>
      </c>
      <c r="C855" s="1" t="s">
        <v>33</v>
      </c>
      <c r="D855" s="9">
        <v>125.5308</v>
      </c>
      <c r="E855" s="6">
        <v>3.15</v>
      </c>
      <c r="F855" s="10">
        <v>0.58333333333333304</v>
      </c>
      <c r="G855" s="1">
        <v>23.2</v>
      </c>
      <c r="H855" s="1">
        <v>56.8</v>
      </c>
      <c r="I855" s="1">
        <v>23.5</v>
      </c>
      <c r="J855" s="1">
        <v>7.0000000000000007E-2</v>
      </c>
      <c r="K855" s="1">
        <v>355</v>
      </c>
      <c r="L855" s="1">
        <v>620</v>
      </c>
      <c r="M855" s="6">
        <f t="shared" si="86"/>
        <v>23.577749492224257</v>
      </c>
      <c r="N855" s="1">
        <v>0</v>
      </c>
      <c r="O855" s="1">
        <v>0</v>
      </c>
      <c r="P855" s="12">
        <f t="shared" si="91"/>
        <v>0</v>
      </c>
      <c r="Q855" s="1">
        <v>0</v>
      </c>
      <c r="R855" s="1">
        <v>0</v>
      </c>
      <c r="S855" s="1">
        <v>0</v>
      </c>
      <c r="T855" s="1">
        <v>0</v>
      </c>
      <c r="U855" s="4" t="s">
        <v>34</v>
      </c>
      <c r="V855">
        <v>0.41</v>
      </c>
      <c r="W855">
        <v>0.3</v>
      </c>
      <c r="X855" s="14">
        <v>0.73</v>
      </c>
      <c r="Y855" s="14">
        <v>2.38</v>
      </c>
      <c r="Z855" s="14">
        <v>0.25</v>
      </c>
      <c r="AA855" s="5">
        <f t="shared" si="88"/>
        <v>0</v>
      </c>
      <c r="AB855" s="15" cm="1">
        <f t="array" ref="AB855">_xlfn.SWITCH(U855,"夏",122,"冬",90,"春",153,"秋",153,0)</f>
        <v>153</v>
      </c>
      <c r="AC855" s="16">
        <f t="shared" si="89"/>
        <v>0</v>
      </c>
      <c r="AD855" s="5">
        <f>IFERROR(AA855/D855,0)</f>
        <v>0</v>
      </c>
      <c r="AE855" s="15">
        <f t="shared" si="90"/>
        <v>0.41917808219178082</v>
      </c>
      <c r="AF855" s="5">
        <f>IFERROR(AD855*AE855*48,0)</f>
        <v>0</v>
      </c>
    </row>
    <row r="856" spans="1:32" x14ac:dyDescent="0.15">
      <c r="A856" s="8">
        <v>45738</v>
      </c>
      <c r="B856" s="1" t="s">
        <v>32</v>
      </c>
      <c r="C856" s="1" t="s">
        <v>33</v>
      </c>
      <c r="D856" s="9">
        <v>125.5308</v>
      </c>
      <c r="E856" s="6">
        <v>3.15</v>
      </c>
      <c r="F856" s="10">
        <v>0.60416666666666696</v>
      </c>
      <c r="G856" s="1">
        <v>23.6</v>
      </c>
      <c r="H856" s="1">
        <v>56.2</v>
      </c>
      <c r="I856" s="1">
        <v>23.9</v>
      </c>
      <c r="J856" s="1">
        <v>0.08</v>
      </c>
      <c r="K856" s="1">
        <v>345</v>
      </c>
      <c r="L856" s="1">
        <v>690</v>
      </c>
      <c r="M856" s="6">
        <f t="shared" si="86"/>
        <v>23.983892642791943</v>
      </c>
      <c r="N856" s="1">
        <v>0</v>
      </c>
      <c r="O856" s="1">
        <v>0</v>
      </c>
      <c r="P856" s="12">
        <f t="shared" si="91"/>
        <v>0</v>
      </c>
      <c r="Q856" s="1">
        <v>0</v>
      </c>
      <c r="R856" s="1">
        <v>0</v>
      </c>
      <c r="S856" s="1">
        <v>0</v>
      </c>
      <c r="T856" s="1">
        <v>0</v>
      </c>
      <c r="U856" s="4" t="s">
        <v>34</v>
      </c>
      <c r="V856">
        <v>0.41</v>
      </c>
      <c r="W856">
        <v>0.3</v>
      </c>
      <c r="X856" s="14">
        <v>0.73</v>
      </c>
      <c r="Y856" s="14">
        <v>2.38</v>
      </c>
      <c r="Z856" s="14">
        <v>0.25</v>
      </c>
      <c r="AA856" s="5">
        <f t="shared" si="88"/>
        <v>0</v>
      </c>
      <c r="AB856" s="15" cm="1">
        <f t="array" ref="AB856">_xlfn.SWITCH(U856,"夏",122,"冬",90,"春",153,"秋",153,0)</f>
        <v>153</v>
      </c>
      <c r="AC856" s="16">
        <f t="shared" si="89"/>
        <v>0</v>
      </c>
      <c r="AD856" s="5">
        <f>IFERROR(AA856/D856,0)</f>
        <v>0</v>
      </c>
      <c r="AE856" s="15">
        <f t="shared" si="90"/>
        <v>0.41917808219178082</v>
      </c>
      <c r="AF856" s="5">
        <f>IFERROR(AD856*AE856*48,0)</f>
        <v>0</v>
      </c>
    </row>
    <row r="857" spans="1:32" x14ac:dyDescent="0.15">
      <c r="A857" s="8">
        <v>45738</v>
      </c>
      <c r="B857" s="1" t="s">
        <v>32</v>
      </c>
      <c r="C857" s="1" t="s">
        <v>33</v>
      </c>
      <c r="D857" s="9">
        <v>125.5308</v>
      </c>
      <c r="E857" s="6">
        <v>3.15</v>
      </c>
      <c r="F857" s="10">
        <v>0.625</v>
      </c>
      <c r="G857" s="1">
        <v>24</v>
      </c>
      <c r="H857" s="1">
        <v>55.5</v>
      </c>
      <c r="I857" s="1">
        <v>24.3</v>
      </c>
      <c r="J857" s="1">
        <v>0.09</v>
      </c>
      <c r="K857" s="1">
        <v>335</v>
      </c>
      <c r="L857" s="1">
        <v>760</v>
      </c>
      <c r="M857" s="6">
        <f t="shared" si="86"/>
        <v>24.389670529353452</v>
      </c>
      <c r="N857" s="1">
        <v>0</v>
      </c>
      <c r="O857" s="1">
        <v>0</v>
      </c>
      <c r="P857" s="12">
        <f t="shared" si="91"/>
        <v>0</v>
      </c>
      <c r="Q857" s="1">
        <v>0</v>
      </c>
      <c r="R857" s="1">
        <v>0</v>
      </c>
      <c r="S857" s="1">
        <v>0</v>
      </c>
      <c r="T857" s="1">
        <v>0</v>
      </c>
      <c r="U857" s="4" t="s">
        <v>34</v>
      </c>
      <c r="V857">
        <v>0.41</v>
      </c>
      <c r="W857">
        <v>0.3</v>
      </c>
      <c r="X857" s="14">
        <v>0.73</v>
      </c>
      <c r="Y857" s="14">
        <v>2.38</v>
      </c>
      <c r="Z857" s="14">
        <v>0.25</v>
      </c>
      <c r="AA857" s="5">
        <f t="shared" si="88"/>
        <v>0</v>
      </c>
      <c r="AB857" s="15" cm="1">
        <f t="array" ref="AB857">_xlfn.SWITCH(U857,"夏",122,"冬",90,"春",153,"秋",153,0)</f>
        <v>153</v>
      </c>
      <c r="AC857" s="16">
        <f t="shared" si="89"/>
        <v>0</v>
      </c>
      <c r="AD857" s="5">
        <f>IFERROR(AA857/D857,0)</f>
        <v>0</v>
      </c>
      <c r="AE857" s="15">
        <f t="shared" si="90"/>
        <v>0.41917808219178082</v>
      </c>
      <c r="AF857" s="5">
        <f>IFERROR(AD857*AE857*48,0)</f>
        <v>0</v>
      </c>
    </row>
    <row r="858" spans="1:32" x14ac:dyDescent="0.15">
      <c r="A858" s="8">
        <v>45738</v>
      </c>
      <c r="B858" s="1" t="s">
        <v>32</v>
      </c>
      <c r="C858" s="1" t="s">
        <v>33</v>
      </c>
      <c r="D858" s="9">
        <v>125.5308</v>
      </c>
      <c r="E858" s="6">
        <v>3.15</v>
      </c>
      <c r="F858" s="10">
        <v>0.64583333333333304</v>
      </c>
      <c r="G858" s="1">
        <v>24.4</v>
      </c>
      <c r="H858" s="1">
        <v>54.8</v>
      </c>
      <c r="I858" s="1">
        <v>24.7</v>
      </c>
      <c r="J858" s="1">
        <v>7.0000000000000007E-2</v>
      </c>
      <c r="K858" s="1">
        <v>325</v>
      </c>
      <c r="L858" s="1">
        <v>830</v>
      </c>
      <c r="M858" s="6">
        <f t="shared" si="86"/>
        <v>24.776814028079741</v>
      </c>
      <c r="N858" s="1">
        <v>0</v>
      </c>
      <c r="O858" s="1">
        <v>0</v>
      </c>
      <c r="P858" s="12">
        <f t="shared" si="91"/>
        <v>0</v>
      </c>
      <c r="Q858" s="1">
        <v>0</v>
      </c>
      <c r="R858" s="1">
        <v>0</v>
      </c>
      <c r="S858" s="1">
        <v>0</v>
      </c>
      <c r="T858" s="1">
        <v>0</v>
      </c>
      <c r="U858" s="4" t="s">
        <v>34</v>
      </c>
      <c r="V858">
        <v>0.41</v>
      </c>
      <c r="W858">
        <v>0.3</v>
      </c>
      <c r="X858" s="14">
        <v>0.73</v>
      </c>
      <c r="Y858" s="14">
        <v>2.38</v>
      </c>
      <c r="Z858" s="14">
        <v>0.25</v>
      </c>
      <c r="AA858" s="5">
        <f t="shared" si="88"/>
        <v>0</v>
      </c>
      <c r="AB858" s="15" cm="1">
        <f t="array" ref="AB858">_xlfn.SWITCH(U858,"夏",122,"冬",90,"春",153,"秋",153,0)</f>
        <v>153</v>
      </c>
      <c r="AC858" s="16">
        <f t="shared" si="89"/>
        <v>0</v>
      </c>
      <c r="AD858" s="5">
        <f>IFERROR(AA858/D858,0)</f>
        <v>0</v>
      </c>
      <c r="AE858" s="15">
        <f t="shared" si="90"/>
        <v>0.41917808219178082</v>
      </c>
      <c r="AF858" s="5">
        <f>IFERROR(AD858*AE858*48,0)</f>
        <v>0</v>
      </c>
    </row>
    <row r="859" spans="1:32" x14ac:dyDescent="0.15">
      <c r="A859" s="8">
        <v>45738</v>
      </c>
      <c r="B859" s="1" t="s">
        <v>32</v>
      </c>
      <c r="C859" s="1" t="s">
        <v>33</v>
      </c>
      <c r="D859" s="9">
        <v>125.5308</v>
      </c>
      <c r="E859" s="6">
        <v>3.15</v>
      </c>
      <c r="F859" s="10">
        <v>0.66666666666666696</v>
      </c>
      <c r="G859" s="1">
        <v>24.8</v>
      </c>
      <c r="H859" s="1">
        <v>54.2</v>
      </c>
      <c r="I859" s="1">
        <v>25.1</v>
      </c>
      <c r="J859" s="1">
        <v>0.08</v>
      </c>
      <c r="K859" s="1">
        <v>315</v>
      </c>
      <c r="L859" s="1">
        <v>900</v>
      </c>
      <c r="M859" s="6">
        <f t="shared" si="86"/>
        <v>25.182884654343525</v>
      </c>
      <c r="N859" s="1">
        <v>0</v>
      </c>
      <c r="O859" s="1">
        <v>0</v>
      </c>
      <c r="P859" s="12">
        <f t="shared" si="91"/>
        <v>0</v>
      </c>
      <c r="Q859" s="1">
        <v>0</v>
      </c>
      <c r="R859" s="1">
        <v>0</v>
      </c>
      <c r="S859" s="1">
        <v>0</v>
      </c>
      <c r="T859" s="1">
        <v>0</v>
      </c>
      <c r="U859" s="4" t="s">
        <v>34</v>
      </c>
      <c r="V859">
        <v>0.41</v>
      </c>
      <c r="W859">
        <v>0.3</v>
      </c>
      <c r="X859" s="14">
        <v>0.73</v>
      </c>
      <c r="Y859" s="14">
        <v>2.38</v>
      </c>
      <c r="Z859" s="14">
        <v>0.25</v>
      </c>
      <c r="AA859" s="5">
        <f t="shared" si="88"/>
        <v>0</v>
      </c>
      <c r="AB859" s="15" cm="1">
        <f t="array" ref="AB859">_xlfn.SWITCH(U859,"夏",122,"冬",90,"春",153,"秋",153,0)</f>
        <v>153</v>
      </c>
      <c r="AC859" s="16">
        <f t="shared" si="89"/>
        <v>0</v>
      </c>
      <c r="AD859" s="5">
        <f>IFERROR(AA859/D859,0)</f>
        <v>0</v>
      </c>
      <c r="AE859" s="15">
        <f t="shared" si="90"/>
        <v>0.41917808219178082</v>
      </c>
      <c r="AF859" s="5">
        <f>IFERROR(AD859*AE859*48,0)</f>
        <v>0</v>
      </c>
    </row>
    <row r="860" spans="1:32" x14ac:dyDescent="0.15">
      <c r="A860" s="8">
        <v>45738</v>
      </c>
      <c r="B860" s="1" t="s">
        <v>32</v>
      </c>
      <c r="C860" s="1" t="s">
        <v>33</v>
      </c>
      <c r="D860" s="9">
        <v>125.5308</v>
      </c>
      <c r="E860" s="6">
        <v>3.15</v>
      </c>
      <c r="F860" s="10">
        <v>0.6875</v>
      </c>
      <c r="G860" s="1">
        <v>25.2</v>
      </c>
      <c r="H860" s="1">
        <v>53.5</v>
      </c>
      <c r="I860" s="1">
        <v>25.5</v>
      </c>
      <c r="J860" s="1">
        <v>0.09</v>
      </c>
      <c r="K860" s="1">
        <v>305</v>
      </c>
      <c r="L860" s="1">
        <v>970</v>
      </c>
      <c r="M860" s="6">
        <f t="shared" si="86"/>
        <v>25.588594595975678</v>
      </c>
      <c r="N860" s="1">
        <v>0</v>
      </c>
      <c r="O860" s="1">
        <v>0</v>
      </c>
      <c r="P860" s="12">
        <f t="shared" si="91"/>
        <v>0</v>
      </c>
      <c r="Q860" s="1">
        <v>0</v>
      </c>
      <c r="R860" s="1">
        <v>0</v>
      </c>
      <c r="S860" s="1">
        <v>0</v>
      </c>
      <c r="T860" s="1">
        <v>0</v>
      </c>
      <c r="U860" s="4" t="s">
        <v>34</v>
      </c>
      <c r="V860">
        <v>0.41</v>
      </c>
      <c r="W860">
        <v>0.3</v>
      </c>
      <c r="X860" s="14">
        <v>0.73</v>
      </c>
      <c r="Y860" s="14">
        <v>2.38</v>
      </c>
      <c r="Z860" s="14">
        <v>0.25</v>
      </c>
      <c r="AA860" s="5">
        <f t="shared" si="88"/>
        <v>0</v>
      </c>
      <c r="AB860" s="15" cm="1">
        <f t="array" ref="AB860">_xlfn.SWITCH(U860,"夏",122,"冬",90,"春",153,"秋",153,0)</f>
        <v>153</v>
      </c>
      <c r="AC860" s="16">
        <f t="shared" si="89"/>
        <v>0</v>
      </c>
      <c r="AD860" s="5">
        <f>IFERROR(AA860/D860,0)</f>
        <v>0</v>
      </c>
      <c r="AE860" s="15">
        <f t="shared" si="90"/>
        <v>0.41917808219178082</v>
      </c>
      <c r="AF860" s="5">
        <f>IFERROR(AD860*AE860*48,0)</f>
        <v>0</v>
      </c>
    </row>
    <row r="861" spans="1:32" x14ac:dyDescent="0.15">
      <c r="A861" s="8">
        <v>45738</v>
      </c>
      <c r="B861" s="1" t="s">
        <v>32</v>
      </c>
      <c r="C861" s="1" t="s">
        <v>33</v>
      </c>
      <c r="D861" s="9">
        <v>125.5308</v>
      </c>
      <c r="E861" s="6">
        <v>3.15</v>
      </c>
      <c r="F861" s="10">
        <v>0.70833333333333304</v>
      </c>
      <c r="G861" s="1">
        <v>25.6</v>
      </c>
      <c r="H861" s="1">
        <v>52.8</v>
      </c>
      <c r="I861" s="1">
        <v>25.9</v>
      </c>
      <c r="J861" s="1">
        <v>7.0000000000000007E-2</v>
      </c>
      <c r="K861" s="1">
        <v>295</v>
      </c>
      <c r="L861" s="1">
        <v>1040</v>
      </c>
      <c r="M861" s="6">
        <f t="shared" si="86"/>
        <v>25.975893505315241</v>
      </c>
      <c r="N861" s="1">
        <v>0</v>
      </c>
      <c r="O861" s="1">
        <v>0</v>
      </c>
      <c r="P861" s="12">
        <f t="shared" si="91"/>
        <v>0</v>
      </c>
      <c r="Q861" s="1">
        <v>0</v>
      </c>
      <c r="R861" s="1">
        <v>0</v>
      </c>
      <c r="S861" s="1">
        <v>0</v>
      </c>
      <c r="T861" s="1">
        <v>0</v>
      </c>
      <c r="U861" s="4" t="s">
        <v>34</v>
      </c>
      <c r="V861">
        <v>0.41</v>
      </c>
      <c r="W861">
        <v>0.3</v>
      </c>
      <c r="X861" s="14">
        <v>0.73</v>
      </c>
      <c r="Y861" s="14">
        <v>2.38</v>
      </c>
      <c r="Z861" s="14">
        <v>0.25</v>
      </c>
      <c r="AA861" s="5">
        <f t="shared" si="88"/>
        <v>0</v>
      </c>
      <c r="AB861" s="15" cm="1">
        <f t="array" ref="AB861">_xlfn.SWITCH(U861,"夏",122,"冬",90,"春",153,"秋",153,0)</f>
        <v>153</v>
      </c>
      <c r="AC861" s="16">
        <f t="shared" si="89"/>
        <v>0</v>
      </c>
      <c r="AD861" s="5">
        <f>IFERROR(AA861/D861,0)</f>
        <v>0</v>
      </c>
      <c r="AE861" s="15">
        <f t="shared" si="90"/>
        <v>0.41917808219178082</v>
      </c>
      <c r="AF861" s="5">
        <f>IFERROR(AD861*AE861*48,0)</f>
        <v>0</v>
      </c>
    </row>
    <row r="862" spans="1:32" x14ac:dyDescent="0.15">
      <c r="A862" s="8">
        <v>45738</v>
      </c>
      <c r="B862" s="1" t="s">
        <v>32</v>
      </c>
      <c r="C862" s="1" t="s">
        <v>33</v>
      </c>
      <c r="D862" s="9">
        <v>125.5308</v>
      </c>
      <c r="E862" s="6">
        <v>3.15</v>
      </c>
      <c r="F862" s="10">
        <v>0.72916666666666696</v>
      </c>
      <c r="G862" s="1">
        <v>26</v>
      </c>
      <c r="H862" s="1">
        <v>52.2</v>
      </c>
      <c r="I862" s="1">
        <v>26.3</v>
      </c>
      <c r="J862" s="1">
        <v>0.08</v>
      </c>
      <c r="K862" s="1">
        <v>285</v>
      </c>
      <c r="L862" s="1">
        <v>1110</v>
      </c>
      <c r="M862" s="6">
        <f t="shared" si="86"/>
        <v>26.381892743108381</v>
      </c>
      <c r="N862" s="1">
        <v>0</v>
      </c>
      <c r="O862" s="1">
        <v>0</v>
      </c>
      <c r="P862" s="12">
        <f t="shared" si="91"/>
        <v>0</v>
      </c>
      <c r="Q862" s="1">
        <v>0</v>
      </c>
      <c r="R862" s="1">
        <v>0</v>
      </c>
      <c r="S862" s="1">
        <v>0</v>
      </c>
      <c r="T862" s="1">
        <v>0</v>
      </c>
      <c r="U862" s="4" t="s">
        <v>34</v>
      </c>
      <c r="V862">
        <v>0.41</v>
      </c>
      <c r="W862">
        <v>0.3</v>
      </c>
      <c r="X862" s="14">
        <v>0.73</v>
      </c>
      <c r="Y862" s="14">
        <v>2.38</v>
      </c>
      <c r="Z862" s="14">
        <v>0.25</v>
      </c>
      <c r="AA862" s="5">
        <f t="shared" si="88"/>
        <v>0</v>
      </c>
      <c r="AB862" s="15" cm="1">
        <f t="array" ref="AB862">_xlfn.SWITCH(U862,"夏",122,"冬",90,"春",153,"秋",153,0)</f>
        <v>153</v>
      </c>
      <c r="AC862" s="16">
        <f t="shared" si="89"/>
        <v>0</v>
      </c>
      <c r="AD862" s="5">
        <f>IFERROR(AA862/D862,0)</f>
        <v>0</v>
      </c>
      <c r="AE862" s="15">
        <f t="shared" si="90"/>
        <v>0.41917808219178082</v>
      </c>
      <c r="AF862" s="5">
        <f>IFERROR(AD862*AE862*48,0)</f>
        <v>0</v>
      </c>
    </row>
    <row r="863" spans="1:32" x14ac:dyDescent="0.15">
      <c r="A863" s="8">
        <v>45738</v>
      </c>
      <c r="B863" s="1" t="s">
        <v>32</v>
      </c>
      <c r="C863" s="1" t="s">
        <v>33</v>
      </c>
      <c r="D863" s="9">
        <v>125.5308</v>
      </c>
      <c r="E863" s="6">
        <v>3.15</v>
      </c>
      <c r="F863" s="10">
        <v>0.75</v>
      </c>
      <c r="G863" s="1">
        <v>26.4</v>
      </c>
      <c r="H863" s="1">
        <v>51.5</v>
      </c>
      <c r="I863" s="1">
        <v>26.7</v>
      </c>
      <c r="J863" s="1">
        <v>0.09</v>
      </c>
      <c r="K863" s="1">
        <v>275</v>
      </c>
      <c r="L863" s="1">
        <v>1180</v>
      </c>
      <c r="M863" s="6">
        <f t="shared" si="86"/>
        <v>26.787535799603631</v>
      </c>
      <c r="N863" s="1">
        <v>0</v>
      </c>
      <c r="O863" s="1">
        <v>0</v>
      </c>
      <c r="P863" s="12">
        <f t="shared" si="91"/>
        <v>0</v>
      </c>
      <c r="Q863" s="1">
        <v>0</v>
      </c>
      <c r="R863" s="1">
        <v>0</v>
      </c>
      <c r="S863" s="1">
        <v>0</v>
      </c>
      <c r="T863" s="1">
        <v>0</v>
      </c>
      <c r="U863" s="4" t="s">
        <v>34</v>
      </c>
      <c r="V863">
        <v>0.41</v>
      </c>
      <c r="W863">
        <v>0.3</v>
      </c>
      <c r="X863" s="14">
        <v>0.73</v>
      </c>
      <c r="Y863" s="14">
        <v>2.38</v>
      </c>
      <c r="Z863" s="14">
        <v>0.25</v>
      </c>
      <c r="AA863" s="5">
        <f t="shared" si="88"/>
        <v>0</v>
      </c>
      <c r="AB863" s="15" cm="1">
        <f t="array" ref="AB863">_xlfn.SWITCH(U863,"夏",122,"冬",90,"春",153,"秋",153,0)</f>
        <v>153</v>
      </c>
      <c r="AC863" s="16">
        <f t="shared" si="89"/>
        <v>0</v>
      </c>
      <c r="AD863" s="5">
        <f>IFERROR(AA863/D863,0)</f>
        <v>0</v>
      </c>
      <c r="AE863" s="15">
        <f t="shared" si="90"/>
        <v>0.41917808219178082</v>
      </c>
      <c r="AF863" s="5">
        <f>IFERROR(AD863*AE863*48,0)</f>
        <v>0</v>
      </c>
    </row>
    <row r="864" spans="1:32" x14ac:dyDescent="0.15">
      <c r="A864" s="8">
        <v>45738</v>
      </c>
      <c r="B864" s="1" t="s">
        <v>32</v>
      </c>
      <c r="C864" s="1" t="s">
        <v>33</v>
      </c>
      <c r="D864" s="9">
        <v>125.5308</v>
      </c>
      <c r="E864" s="6">
        <v>3.15</v>
      </c>
      <c r="F864" s="10">
        <v>0.77083333333333304</v>
      </c>
      <c r="G864" s="1">
        <v>26.8</v>
      </c>
      <c r="H864" s="1">
        <v>50.8</v>
      </c>
      <c r="I864" s="1">
        <v>27.1</v>
      </c>
      <c r="J864" s="1">
        <v>7.0000000000000007E-2</v>
      </c>
      <c r="K864" s="1">
        <v>265</v>
      </c>
      <c r="L864" s="1">
        <v>1250</v>
      </c>
      <c r="M864" s="6">
        <f t="shared" ref="M864:M927" si="92">IFERROR(POWER((I864+273.15)^4+133500000*POWER(J864,0.6)*(I864-G864),0.25)-273.15,I864)</f>
        <v>27.174987626966981</v>
      </c>
      <c r="N864" s="1">
        <v>0</v>
      </c>
      <c r="O864" s="1">
        <v>0</v>
      </c>
      <c r="P864" s="12">
        <f t="shared" si="91"/>
        <v>0</v>
      </c>
      <c r="Q864" s="1">
        <v>0</v>
      </c>
      <c r="R864" s="1">
        <v>0</v>
      </c>
      <c r="S864" s="1">
        <v>0</v>
      </c>
      <c r="T864" s="1">
        <v>0</v>
      </c>
      <c r="U864" s="4" t="s">
        <v>34</v>
      </c>
      <c r="V864">
        <v>0.41</v>
      </c>
      <c r="W864">
        <v>0.3</v>
      </c>
      <c r="X864" s="14">
        <v>0.73</v>
      </c>
      <c r="Y864" s="14">
        <v>2.38</v>
      </c>
      <c r="Z864" s="14">
        <v>0.25</v>
      </c>
      <c r="AA864" s="5">
        <f t="shared" si="88"/>
        <v>0</v>
      </c>
      <c r="AB864" s="15" cm="1">
        <f t="array" ref="AB864">_xlfn.SWITCH(U864,"夏",122,"冬",90,"春",153,"秋",153,0)</f>
        <v>153</v>
      </c>
      <c r="AC864" s="16">
        <f t="shared" si="89"/>
        <v>0</v>
      </c>
      <c r="AD864" s="5">
        <f>IFERROR(AA864/D864,0)</f>
        <v>0</v>
      </c>
      <c r="AE864" s="15">
        <f t="shared" si="90"/>
        <v>0.41917808219178082</v>
      </c>
      <c r="AF864" s="5">
        <f>IFERROR(AD864*AE864*48,0)</f>
        <v>0</v>
      </c>
    </row>
    <row r="865" spans="1:32" x14ac:dyDescent="0.15">
      <c r="A865" s="8">
        <v>45738</v>
      </c>
      <c r="B865" s="1" t="s">
        <v>32</v>
      </c>
      <c r="C865" s="1" t="s">
        <v>33</v>
      </c>
      <c r="D865" s="9">
        <v>125.5308</v>
      </c>
      <c r="E865" s="6">
        <v>3.15</v>
      </c>
      <c r="F865" s="10">
        <v>0.79166666666666696</v>
      </c>
      <c r="G865" s="1">
        <v>27.2</v>
      </c>
      <c r="H865" s="1">
        <v>50.2</v>
      </c>
      <c r="I865" s="1">
        <v>27.5</v>
      </c>
      <c r="J865" s="1">
        <v>0.08</v>
      </c>
      <c r="K865" s="1">
        <v>255</v>
      </c>
      <c r="L865" s="1">
        <v>1320</v>
      </c>
      <c r="M865" s="6">
        <f t="shared" si="92"/>
        <v>27.580916590006609</v>
      </c>
      <c r="N865" s="1">
        <v>0</v>
      </c>
      <c r="O865" s="1">
        <v>0</v>
      </c>
      <c r="P865" s="12">
        <f t="shared" si="91"/>
        <v>0</v>
      </c>
      <c r="Q865" s="1">
        <v>0</v>
      </c>
      <c r="R865" s="1">
        <v>0</v>
      </c>
      <c r="S865" s="1">
        <v>0</v>
      </c>
      <c r="T865" s="1">
        <v>0</v>
      </c>
      <c r="U865" s="4" t="s">
        <v>34</v>
      </c>
      <c r="V865">
        <v>0.41</v>
      </c>
      <c r="W865">
        <v>0.3</v>
      </c>
      <c r="X865" s="14">
        <v>0.73</v>
      </c>
      <c r="Y865" s="14">
        <v>2.38</v>
      </c>
      <c r="Z865" s="14">
        <v>0.25</v>
      </c>
      <c r="AA865" s="5">
        <f t="shared" si="88"/>
        <v>0</v>
      </c>
      <c r="AB865" s="15" cm="1">
        <f t="array" ref="AB865">_xlfn.SWITCH(U865,"夏",122,"冬",90,"春",153,"秋",153,0)</f>
        <v>153</v>
      </c>
      <c r="AC865" s="16">
        <f t="shared" si="89"/>
        <v>0</v>
      </c>
      <c r="AD865" s="5">
        <f>IFERROR(AA865/D865,0)</f>
        <v>0</v>
      </c>
      <c r="AE865" s="15">
        <f t="shared" si="90"/>
        <v>0.41917808219178082</v>
      </c>
      <c r="AF865" s="5">
        <f>IFERROR(AD865*AE865*48,0)</f>
        <v>0</v>
      </c>
    </row>
    <row r="866" spans="1:32" x14ac:dyDescent="0.15">
      <c r="A866" s="8">
        <v>45738</v>
      </c>
      <c r="B866" s="1" t="s">
        <v>32</v>
      </c>
      <c r="C866" s="1" t="s">
        <v>33</v>
      </c>
      <c r="D866" s="9">
        <v>125.5308</v>
      </c>
      <c r="E866" s="6">
        <v>3.15</v>
      </c>
      <c r="F866" s="10">
        <v>0.8125</v>
      </c>
      <c r="G866" s="1">
        <v>27.6</v>
      </c>
      <c r="H866" s="1">
        <v>49.5</v>
      </c>
      <c r="I866" s="1">
        <v>27.9</v>
      </c>
      <c r="J866" s="1">
        <v>0.09</v>
      </c>
      <c r="K866" s="1">
        <v>245</v>
      </c>
      <c r="L866" s="1">
        <v>1390</v>
      </c>
      <c r="M866" s="6">
        <f t="shared" si="92"/>
        <v>27.986493800608173</v>
      </c>
      <c r="N866" s="1">
        <v>0</v>
      </c>
      <c r="O866" s="1">
        <v>0</v>
      </c>
      <c r="P866" s="12">
        <f t="shared" si="91"/>
        <v>0</v>
      </c>
      <c r="Q866" s="1">
        <v>0</v>
      </c>
      <c r="R866" s="1">
        <v>0</v>
      </c>
      <c r="S866" s="1">
        <v>0</v>
      </c>
      <c r="T866" s="1">
        <v>0</v>
      </c>
      <c r="U866" s="4" t="s">
        <v>34</v>
      </c>
      <c r="V866">
        <v>0.41</v>
      </c>
      <c r="W866">
        <v>0.3</v>
      </c>
      <c r="X866" s="14">
        <v>0.73</v>
      </c>
      <c r="Y866" s="14">
        <v>2.38</v>
      </c>
      <c r="Z866" s="14">
        <v>0.25</v>
      </c>
      <c r="AA866" s="5">
        <f t="shared" si="88"/>
        <v>0</v>
      </c>
      <c r="AB866" s="15" cm="1">
        <f t="array" ref="AB866">_xlfn.SWITCH(U866,"夏",122,"冬",90,"春",153,"秋",153,0)</f>
        <v>153</v>
      </c>
      <c r="AC866" s="16">
        <f t="shared" si="89"/>
        <v>0</v>
      </c>
      <c r="AD866" s="5">
        <f>IFERROR(AA866/D866,0)</f>
        <v>0</v>
      </c>
      <c r="AE866" s="15">
        <f t="shared" si="90"/>
        <v>0.41917808219178082</v>
      </c>
      <c r="AF866" s="5">
        <f>IFERROR(AD866*AE866*48,0)</f>
        <v>0</v>
      </c>
    </row>
    <row r="867" spans="1:32" x14ac:dyDescent="0.15">
      <c r="A867" s="8">
        <v>45738</v>
      </c>
      <c r="B867" s="1" t="s">
        <v>32</v>
      </c>
      <c r="C867" s="1" t="s">
        <v>33</v>
      </c>
      <c r="D867" s="9">
        <v>125.5308</v>
      </c>
      <c r="E867" s="6">
        <v>3.15</v>
      </c>
      <c r="F867" s="10">
        <v>0.83333333333333304</v>
      </c>
      <c r="G867" s="1">
        <v>28</v>
      </c>
      <c r="H867" s="1">
        <v>48.8</v>
      </c>
      <c r="I867" s="1">
        <v>28.3</v>
      </c>
      <c r="J867" s="1">
        <v>7.0000000000000007E-2</v>
      </c>
      <c r="K867" s="1">
        <v>235</v>
      </c>
      <c r="L867" s="1">
        <v>1460</v>
      </c>
      <c r="M867" s="6">
        <f t="shared" si="92"/>
        <v>28.374096103120735</v>
      </c>
      <c r="N867" s="1">
        <v>0</v>
      </c>
      <c r="O867" s="1">
        <v>0</v>
      </c>
      <c r="P867" s="12">
        <f t="shared" si="91"/>
        <v>0</v>
      </c>
      <c r="Q867" s="1">
        <v>0</v>
      </c>
      <c r="R867" s="1">
        <v>0</v>
      </c>
      <c r="S867" s="1">
        <v>0</v>
      </c>
      <c r="T867" s="1">
        <v>0</v>
      </c>
      <c r="U867" s="4" t="s">
        <v>34</v>
      </c>
      <c r="V867">
        <v>0.41</v>
      </c>
      <c r="W867">
        <v>0.3</v>
      </c>
      <c r="X867" s="14">
        <v>0.73</v>
      </c>
      <c r="Y867" s="14">
        <v>2.38</v>
      </c>
      <c r="Z867" s="14">
        <v>0.25</v>
      </c>
      <c r="AA867" s="5">
        <f t="shared" si="88"/>
        <v>0</v>
      </c>
      <c r="AB867" s="15" cm="1">
        <f t="array" ref="AB867">_xlfn.SWITCH(U867,"夏",122,"冬",90,"春",153,"秋",153,0)</f>
        <v>153</v>
      </c>
      <c r="AC867" s="16">
        <f t="shared" si="89"/>
        <v>0</v>
      </c>
      <c r="AD867" s="5">
        <f>IFERROR(AA867/D867,0)</f>
        <v>0</v>
      </c>
      <c r="AE867" s="15">
        <f t="shared" si="90"/>
        <v>0.41917808219178082</v>
      </c>
      <c r="AF867" s="5">
        <f>IFERROR(AD867*AE867*48,0)</f>
        <v>0</v>
      </c>
    </row>
    <row r="868" spans="1:32" x14ac:dyDescent="0.15">
      <c r="A868" s="8">
        <v>45738</v>
      </c>
      <c r="B868" s="1" t="s">
        <v>32</v>
      </c>
      <c r="C868" s="1" t="s">
        <v>33</v>
      </c>
      <c r="D868" s="9">
        <v>125.5308</v>
      </c>
      <c r="E868" s="6">
        <v>3.15</v>
      </c>
      <c r="F868" s="10">
        <v>0.85416666666666696</v>
      </c>
      <c r="G868" s="1">
        <v>28.4</v>
      </c>
      <c r="H868" s="1">
        <v>48.2</v>
      </c>
      <c r="I868" s="1">
        <v>28.7</v>
      </c>
      <c r="J868" s="1">
        <v>0.08</v>
      </c>
      <c r="K868" s="1">
        <v>225</v>
      </c>
      <c r="L868" s="1">
        <v>1530</v>
      </c>
      <c r="M868" s="6">
        <f t="shared" si="92"/>
        <v>28.779955883521154</v>
      </c>
      <c r="N868" s="1">
        <v>0</v>
      </c>
      <c r="O868" s="1">
        <v>0</v>
      </c>
      <c r="P868" s="12">
        <f t="shared" si="91"/>
        <v>0</v>
      </c>
      <c r="Q868" s="1">
        <v>0</v>
      </c>
      <c r="R868" s="1">
        <v>0</v>
      </c>
      <c r="S868" s="1">
        <v>0</v>
      </c>
      <c r="T868" s="1">
        <v>0</v>
      </c>
      <c r="U868" s="4" t="s">
        <v>34</v>
      </c>
      <c r="V868">
        <v>0.41</v>
      </c>
      <c r="W868">
        <v>0.3</v>
      </c>
      <c r="X868" s="14">
        <v>0.73</v>
      </c>
      <c r="Y868" s="14">
        <v>2.38</v>
      </c>
      <c r="Z868" s="14">
        <v>0.25</v>
      </c>
      <c r="AA868" s="5">
        <f t="shared" si="88"/>
        <v>0</v>
      </c>
      <c r="AB868" s="15" cm="1">
        <f t="array" ref="AB868">_xlfn.SWITCH(U868,"夏",122,"冬",90,"春",153,"秋",153,0)</f>
        <v>153</v>
      </c>
      <c r="AC868" s="16">
        <f t="shared" si="89"/>
        <v>0</v>
      </c>
      <c r="AD868" s="5">
        <f>IFERROR(AA868/D868,0)</f>
        <v>0</v>
      </c>
      <c r="AE868" s="15">
        <f t="shared" si="90"/>
        <v>0.41917808219178082</v>
      </c>
      <c r="AF868" s="5">
        <f>IFERROR(AD868*AE868*48,0)</f>
        <v>0</v>
      </c>
    </row>
    <row r="869" spans="1:32" x14ac:dyDescent="0.15">
      <c r="A869" s="8">
        <v>45738</v>
      </c>
      <c r="B869" s="1" t="s">
        <v>32</v>
      </c>
      <c r="C869" s="1" t="s">
        <v>33</v>
      </c>
      <c r="D869" s="9">
        <v>125.5308</v>
      </c>
      <c r="E869" s="6">
        <v>3.15</v>
      </c>
      <c r="F869" s="10">
        <v>0.875</v>
      </c>
      <c r="G869" s="1">
        <v>28.8</v>
      </c>
      <c r="H869" s="1">
        <v>47.5</v>
      </c>
      <c r="I869" s="1">
        <v>29.1</v>
      </c>
      <c r="J869" s="1">
        <v>0.09</v>
      </c>
      <c r="K869" s="1">
        <v>215</v>
      </c>
      <c r="L869" s="1">
        <v>1600</v>
      </c>
      <c r="M869" s="6">
        <f t="shared" si="92"/>
        <v>29.185468267399585</v>
      </c>
      <c r="N869" s="1">
        <v>0</v>
      </c>
      <c r="O869" s="1">
        <v>0</v>
      </c>
      <c r="P869" s="12">
        <f t="shared" si="91"/>
        <v>0</v>
      </c>
      <c r="Q869" s="1">
        <v>0</v>
      </c>
      <c r="R869" s="1">
        <v>0</v>
      </c>
      <c r="S869" s="1">
        <v>0</v>
      </c>
      <c r="T869" s="1">
        <v>0</v>
      </c>
      <c r="U869" s="4" t="s">
        <v>34</v>
      </c>
      <c r="V869">
        <v>0.41</v>
      </c>
      <c r="W869">
        <v>0.3</v>
      </c>
      <c r="X869" s="14">
        <v>0.73</v>
      </c>
      <c r="Y869" s="14">
        <v>2.38</v>
      </c>
      <c r="Z869" s="14">
        <v>0.25</v>
      </c>
      <c r="AA869" s="5">
        <f t="shared" si="88"/>
        <v>0</v>
      </c>
      <c r="AB869" s="15" cm="1">
        <f t="array" ref="AB869">_xlfn.SWITCH(U869,"夏",122,"冬",90,"春",153,"秋",153,0)</f>
        <v>153</v>
      </c>
      <c r="AC869" s="16">
        <f t="shared" si="89"/>
        <v>0</v>
      </c>
      <c r="AD869" s="5">
        <f>IFERROR(AA869/D869,0)</f>
        <v>0</v>
      </c>
      <c r="AE869" s="15">
        <f t="shared" si="90"/>
        <v>0.41917808219178082</v>
      </c>
      <c r="AF869" s="5">
        <f>IFERROR(AD869*AE869*48,0)</f>
        <v>0</v>
      </c>
    </row>
    <row r="870" spans="1:32" x14ac:dyDescent="0.15">
      <c r="A870" s="8">
        <v>45738</v>
      </c>
      <c r="B870" s="1" t="s">
        <v>32</v>
      </c>
      <c r="C870" s="1" t="s">
        <v>33</v>
      </c>
      <c r="D870" s="9">
        <v>125.5308</v>
      </c>
      <c r="E870" s="6">
        <v>3.15</v>
      </c>
      <c r="F870" s="10">
        <v>0.89583333333333304</v>
      </c>
      <c r="G870" s="1">
        <v>29.2</v>
      </c>
      <c r="H870" s="1">
        <v>46.8</v>
      </c>
      <c r="I870" s="1">
        <v>29.5</v>
      </c>
      <c r="J870" s="1">
        <v>7.0000000000000007E-2</v>
      </c>
      <c r="K870" s="1">
        <v>205</v>
      </c>
      <c r="L870" s="1">
        <v>1670</v>
      </c>
      <c r="M870" s="6">
        <f t="shared" si="92"/>
        <v>29.57321865071782</v>
      </c>
      <c r="N870" s="1">
        <v>0</v>
      </c>
      <c r="O870" s="1">
        <v>0</v>
      </c>
      <c r="P870" s="12">
        <f t="shared" si="91"/>
        <v>0</v>
      </c>
      <c r="Q870" s="1">
        <v>0</v>
      </c>
      <c r="R870" s="1">
        <v>0</v>
      </c>
      <c r="S870" s="1">
        <v>0</v>
      </c>
      <c r="T870" s="1">
        <v>0</v>
      </c>
      <c r="U870" s="4" t="s">
        <v>34</v>
      </c>
      <c r="V870">
        <v>0.41</v>
      </c>
      <c r="W870">
        <v>0.3</v>
      </c>
      <c r="X870" s="14">
        <v>0.73</v>
      </c>
      <c r="Y870" s="14">
        <v>2.38</v>
      </c>
      <c r="Z870" s="14">
        <v>0.25</v>
      </c>
      <c r="AA870" s="5">
        <f t="shared" si="88"/>
        <v>0</v>
      </c>
      <c r="AB870" s="15" cm="1">
        <f t="array" ref="AB870">_xlfn.SWITCH(U870,"夏",122,"冬",90,"春",153,"秋",153,0)</f>
        <v>153</v>
      </c>
      <c r="AC870" s="16">
        <f t="shared" si="89"/>
        <v>0</v>
      </c>
      <c r="AD870" s="5">
        <f>IFERROR(AA870/D870,0)</f>
        <v>0</v>
      </c>
      <c r="AE870" s="15">
        <f t="shared" si="90"/>
        <v>0.41917808219178082</v>
      </c>
      <c r="AF870" s="5">
        <f>IFERROR(AD870*AE870*48,0)</f>
        <v>0</v>
      </c>
    </row>
    <row r="871" spans="1:32" x14ac:dyDescent="0.15">
      <c r="A871" s="8">
        <v>45738</v>
      </c>
      <c r="B871" s="1" t="s">
        <v>32</v>
      </c>
      <c r="C871" s="1" t="s">
        <v>33</v>
      </c>
      <c r="D871" s="9">
        <v>125.5308</v>
      </c>
      <c r="E871" s="6">
        <v>3.15</v>
      </c>
      <c r="F871" s="10">
        <v>0.91666666666666696</v>
      </c>
      <c r="G871" s="1">
        <v>29.6</v>
      </c>
      <c r="H871" s="1">
        <v>46.2</v>
      </c>
      <c r="I871" s="1">
        <v>29.9</v>
      </c>
      <c r="J871" s="1">
        <v>0.08</v>
      </c>
      <c r="K871" s="1">
        <v>195</v>
      </c>
      <c r="L871" s="1">
        <v>675</v>
      </c>
      <c r="M871" s="6">
        <f t="shared" si="92"/>
        <v>29.979010319490669</v>
      </c>
      <c r="N871" s="1">
        <v>0</v>
      </c>
      <c r="O871" s="1">
        <v>0</v>
      </c>
      <c r="P871" s="12">
        <f t="shared" si="91"/>
        <v>0</v>
      </c>
      <c r="Q871" s="1">
        <v>0</v>
      </c>
      <c r="R871" s="1">
        <v>0</v>
      </c>
      <c r="S871" s="1">
        <v>0</v>
      </c>
      <c r="T871" s="1">
        <v>0</v>
      </c>
      <c r="U871" s="4" t="s">
        <v>34</v>
      </c>
      <c r="V871">
        <v>0.41</v>
      </c>
      <c r="W871">
        <v>0.3</v>
      </c>
      <c r="X871" s="14">
        <v>0.73</v>
      </c>
      <c r="Y871" s="14">
        <v>2.38</v>
      </c>
      <c r="Z871" s="14">
        <v>0.25</v>
      </c>
      <c r="AA871" s="5">
        <f t="shared" si="88"/>
        <v>0</v>
      </c>
      <c r="AB871" s="15" cm="1">
        <f t="array" ref="AB871">_xlfn.SWITCH(U871,"夏",122,"冬",90,"春",153,"秋",153,0)</f>
        <v>153</v>
      </c>
      <c r="AC871" s="16">
        <f t="shared" si="89"/>
        <v>0</v>
      </c>
      <c r="AD871" s="5">
        <f>IFERROR(AA871/D871,0)</f>
        <v>0</v>
      </c>
      <c r="AE871" s="15">
        <f t="shared" si="90"/>
        <v>0.41917808219178082</v>
      </c>
      <c r="AF871" s="5">
        <f>IFERROR(AD871*AE871*48,0)</f>
        <v>0</v>
      </c>
    </row>
    <row r="872" spans="1:32" x14ac:dyDescent="0.15">
      <c r="A872" s="8">
        <v>45738</v>
      </c>
      <c r="B872" s="1" t="s">
        <v>35</v>
      </c>
      <c r="C872" s="1" t="s">
        <v>33</v>
      </c>
      <c r="D872" s="9">
        <v>125.5308</v>
      </c>
      <c r="E872" s="6">
        <v>3.15</v>
      </c>
      <c r="F872" s="10">
        <v>0.33333333333333298</v>
      </c>
      <c r="G872" s="1">
        <v>18</v>
      </c>
      <c r="H872" s="1">
        <v>65.2</v>
      </c>
      <c r="I872" s="1">
        <v>18.3</v>
      </c>
      <c r="J872" s="1">
        <v>0.06</v>
      </c>
      <c r="K872" s="1">
        <v>470</v>
      </c>
      <c r="L872" s="1">
        <v>710</v>
      </c>
      <c r="M872" s="6">
        <f t="shared" si="92"/>
        <v>18.374743604687239</v>
      </c>
      <c r="N872" s="1">
        <v>0</v>
      </c>
      <c r="O872" s="1">
        <v>0</v>
      </c>
      <c r="P872" s="12">
        <f t="shared" si="91"/>
        <v>0</v>
      </c>
      <c r="Q872" s="1">
        <v>0</v>
      </c>
      <c r="R872" s="1">
        <v>0</v>
      </c>
      <c r="S872" s="1">
        <v>0</v>
      </c>
      <c r="T872" s="1">
        <v>0</v>
      </c>
      <c r="U872" s="4" t="s">
        <v>34</v>
      </c>
      <c r="V872">
        <v>0.41</v>
      </c>
      <c r="W872">
        <v>0.3</v>
      </c>
      <c r="X872" s="14">
        <v>0.73</v>
      </c>
      <c r="Y872" s="14">
        <v>2.38</v>
      </c>
      <c r="Z872" s="14">
        <v>0.25</v>
      </c>
      <c r="AA872" s="5">
        <f t="shared" ref="AA872:AA935" si="93">R872+S872+T872</f>
        <v>0</v>
      </c>
      <c r="AB872" s="15" cm="1">
        <f t="array" ref="AB872">_xlfn.SWITCH(U872,"夏",122,"冬",90,"春",153,"秋",153,0)</f>
        <v>153</v>
      </c>
      <c r="AC872" s="16">
        <f t="shared" ref="AC872:AC935" si="94">AA872*AB872</f>
        <v>0</v>
      </c>
      <c r="AD872" s="5">
        <f>IFERROR(AA872/D872,0)</f>
        <v>0</v>
      </c>
      <c r="AE872" s="15">
        <f t="shared" ref="AE872:AE935" si="95">IF(U872="夏",122/365,IF(U872="冬",90/365,IF(OR(U872="春",U872="秋"),153/365,0)))</f>
        <v>0.41917808219178082</v>
      </c>
      <c r="AF872" s="5">
        <f>IFERROR(AD872*AE872*48,0)</f>
        <v>0</v>
      </c>
    </row>
    <row r="873" spans="1:32" x14ac:dyDescent="0.15">
      <c r="A873" s="8">
        <v>45738</v>
      </c>
      <c r="B873" s="1" t="s">
        <v>35</v>
      </c>
      <c r="C873" s="1" t="s">
        <v>33</v>
      </c>
      <c r="D873" s="9">
        <v>125.5308</v>
      </c>
      <c r="E873" s="6">
        <v>3.15</v>
      </c>
      <c r="F873" s="10">
        <v>0.35416666666666702</v>
      </c>
      <c r="G873" s="1">
        <v>18.3</v>
      </c>
      <c r="H873" s="1">
        <v>64.7</v>
      </c>
      <c r="I873" s="1">
        <v>18.600000000000001</v>
      </c>
      <c r="J873" s="1">
        <v>0.05</v>
      </c>
      <c r="K873" s="1">
        <v>460</v>
      </c>
      <c r="L873" s="1">
        <v>780</v>
      </c>
      <c r="M873" s="6">
        <f t="shared" si="92"/>
        <v>18.666794821838835</v>
      </c>
      <c r="N873" s="1">
        <v>0</v>
      </c>
      <c r="O873" s="1">
        <v>0</v>
      </c>
      <c r="P873" s="12">
        <f t="shared" si="91"/>
        <v>0</v>
      </c>
      <c r="Q873" s="1">
        <v>0</v>
      </c>
      <c r="R873" s="1">
        <v>0</v>
      </c>
      <c r="S873" s="1">
        <v>0</v>
      </c>
      <c r="T873" s="1">
        <v>0</v>
      </c>
      <c r="U873" s="4" t="s">
        <v>34</v>
      </c>
      <c r="V873">
        <v>0.41</v>
      </c>
      <c r="W873">
        <v>0.3</v>
      </c>
      <c r="X873" s="14">
        <v>0.73</v>
      </c>
      <c r="Y873" s="14">
        <v>2.38</v>
      </c>
      <c r="Z873" s="14">
        <v>0.25</v>
      </c>
      <c r="AA873" s="5">
        <f t="shared" si="93"/>
        <v>0</v>
      </c>
      <c r="AB873" s="15" cm="1">
        <f t="array" ref="AB873">_xlfn.SWITCH(U873,"夏",122,"冬",90,"春",153,"秋",153,0)</f>
        <v>153</v>
      </c>
      <c r="AC873" s="16">
        <f t="shared" si="94"/>
        <v>0</v>
      </c>
      <c r="AD873" s="5">
        <f>IFERROR(AA873/D873,0)</f>
        <v>0</v>
      </c>
      <c r="AE873" s="15">
        <f t="shared" si="95"/>
        <v>0.41917808219178082</v>
      </c>
      <c r="AF873" s="5">
        <f>IFERROR(AD873*AE873*48,0)</f>
        <v>0</v>
      </c>
    </row>
    <row r="874" spans="1:32" x14ac:dyDescent="0.15">
      <c r="A874" s="8">
        <v>45738</v>
      </c>
      <c r="B874" s="1" t="s">
        <v>35</v>
      </c>
      <c r="C874" s="1" t="s">
        <v>33</v>
      </c>
      <c r="D874" s="9">
        <v>125.5308</v>
      </c>
      <c r="E874" s="6">
        <v>3.15</v>
      </c>
      <c r="F874" s="10">
        <v>0.375</v>
      </c>
      <c r="G874" s="1">
        <v>18.7</v>
      </c>
      <c r="H874" s="1">
        <v>64</v>
      </c>
      <c r="I874" s="1">
        <v>19</v>
      </c>
      <c r="J874" s="1">
        <v>0.08</v>
      </c>
      <c r="K874" s="1">
        <v>450</v>
      </c>
      <c r="L874" s="1">
        <v>850</v>
      </c>
      <c r="M874" s="6">
        <f t="shared" si="92"/>
        <v>19.088182462698569</v>
      </c>
      <c r="N874" s="1">
        <v>0</v>
      </c>
      <c r="O874" s="1">
        <v>0</v>
      </c>
      <c r="P874" s="12">
        <f t="shared" si="91"/>
        <v>0</v>
      </c>
      <c r="Q874" s="1">
        <v>0</v>
      </c>
      <c r="R874" s="1">
        <v>0</v>
      </c>
      <c r="S874" s="1">
        <v>0</v>
      </c>
      <c r="T874" s="1">
        <v>0</v>
      </c>
      <c r="U874" s="4" t="s">
        <v>34</v>
      </c>
      <c r="V874">
        <v>0.41</v>
      </c>
      <c r="W874">
        <v>0.3</v>
      </c>
      <c r="X874" s="14">
        <v>0.73</v>
      </c>
      <c r="Y874" s="14">
        <v>2.38</v>
      </c>
      <c r="Z874" s="14">
        <v>0.25</v>
      </c>
      <c r="AA874" s="5">
        <f t="shared" si="93"/>
        <v>0</v>
      </c>
      <c r="AB874" s="15" cm="1">
        <f t="array" ref="AB874">_xlfn.SWITCH(U874,"夏",122,"冬",90,"春",153,"秋",153,0)</f>
        <v>153</v>
      </c>
      <c r="AC874" s="16">
        <f t="shared" si="94"/>
        <v>0</v>
      </c>
      <c r="AD874" s="5">
        <f>IFERROR(AA874/D874,0)</f>
        <v>0</v>
      </c>
      <c r="AE874" s="15">
        <f t="shared" si="95"/>
        <v>0.41917808219178082</v>
      </c>
      <c r="AF874" s="5">
        <f>IFERROR(AD874*AE874*48,0)</f>
        <v>0</v>
      </c>
    </row>
    <row r="875" spans="1:32" x14ac:dyDescent="0.15">
      <c r="A875" s="8">
        <v>45738</v>
      </c>
      <c r="B875" s="1" t="s">
        <v>35</v>
      </c>
      <c r="C875" s="1" t="s">
        <v>33</v>
      </c>
      <c r="D875" s="9">
        <v>125.5308</v>
      </c>
      <c r="E875" s="6">
        <v>3.15</v>
      </c>
      <c r="F875" s="10">
        <v>0.39583333333333298</v>
      </c>
      <c r="G875" s="1">
        <v>19.100000000000001</v>
      </c>
      <c r="H875" s="1">
        <v>63.4</v>
      </c>
      <c r="I875" s="1">
        <v>19.399999999999999</v>
      </c>
      <c r="J875" s="1">
        <v>0.09</v>
      </c>
      <c r="K875" s="1">
        <v>440</v>
      </c>
      <c r="L875" s="1">
        <v>920</v>
      </c>
      <c r="M875" s="6">
        <f t="shared" si="92"/>
        <v>19.494249241032549</v>
      </c>
      <c r="N875" s="1">
        <v>0</v>
      </c>
      <c r="O875" s="1">
        <v>0</v>
      </c>
      <c r="P875" s="12">
        <f t="shared" si="91"/>
        <v>0</v>
      </c>
      <c r="Q875" s="1">
        <v>0</v>
      </c>
      <c r="R875" s="1">
        <v>0</v>
      </c>
      <c r="S875" s="1">
        <v>0</v>
      </c>
      <c r="T875" s="1">
        <v>0</v>
      </c>
      <c r="U875" s="4" t="s">
        <v>34</v>
      </c>
      <c r="V875">
        <v>0.41</v>
      </c>
      <c r="W875">
        <v>0.3</v>
      </c>
      <c r="X875" s="14">
        <v>0.73</v>
      </c>
      <c r="Y875" s="14">
        <v>2.38</v>
      </c>
      <c r="Z875" s="14">
        <v>0.25</v>
      </c>
      <c r="AA875" s="5">
        <f t="shared" si="93"/>
        <v>0</v>
      </c>
      <c r="AB875" s="15" cm="1">
        <f t="array" ref="AB875">_xlfn.SWITCH(U875,"夏",122,"冬",90,"春",153,"秋",153,0)</f>
        <v>153</v>
      </c>
      <c r="AC875" s="16">
        <f t="shared" si="94"/>
        <v>0</v>
      </c>
      <c r="AD875" s="5">
        <f>IFERROR(AA875/D875,0)</f>
        <v>0</v>
      </c>
      <c r="AE875" s="15">
        <f t="shared" si="95"/>
        <v>0.41917808219178082</v>
      </c>
      <c r="AF875" s="5">
        <f>IFERROR(AD875*AE875*48,0)</f>
        <v>0</v>
      </c>
    </row>
    <row r="876" spans="1:32" x14ac:dyDescent="0.15">
      <c r="A876" s="8">
        <v>45738</v>
      </c>
      <c r="B876" s="1" t="s">
        <v>35</v>
      </c>
      <c r="C876" s="1" t="s">
        <v>33</v>
      </c>
      <c r="D876" s="9">
        <v>125.5308</v>
      </c>
      <c r="E876" s="6">
        <v>3.15</v>
      </c>
      <c r="F876" s="10">
        <v>0.41666666666666702</v>
      </c>
      <c r="G876" s="1">
        <v>19.5</v>
      </c>
      <c r="H876" s="1">
        <v>62.7</v>
      </c>
      <c r="I876" s="1">
        <v>19.8</v>
      </c>
      <c r="J876" s="1">
        <v>7.0000000000000007E-2</v>
      </c>
      <c r="K876" s="1">
        <v>430</v>
      </c>
      <c r="L876" s="1">
        <v>990</v>
      </c>
      <c r="M876" s="6">
        <f t="shared" si="92"/>
        <v>19.880731184735794</v>
      </c>
      <c r="N876" s="1">
        <v>0</v>
      </c>
      <c r="O876" s="1">
        <v>0</v>
      </c>
      <c r="P876" s="12">
        <f t="shared" si="91"/>
        <v>0</v>
      </c>
      <c r="Q876" s="1">
        <v>0</v>
      </c>
      <c r="R876" s="1">
        <v>0</v>
      </c>
      <c r="S876" s="1">
        <v>0</v>
      </c>
      <c r="T876" s="1">
        <v>0</v>
      </c>
      <c r="U876" s="4" t="s">
        <v>34</v>
      </c>
      <c r="V876">
        <v>0.41</v>
      </c>
      <c r="W876">
        <v>0.3</v>
      </c>
      <c r="X876" s="14">
        <v>0.73</v>
      </c>
      <c r="Y876" s="14">
        <v>2.38</v>
      </c>
      <c r="Z876" s="14">
        <v>0.25</v>
      </c>
      <c r="AA876" s="5">
        <f t="shared" si="93"/>
        <v>0</v>
      </c>
      <c r="AB876" s="15" cm="1">
        <f t="array" ref="AB876">_xlfn.SWITCH(U876,"夏",122,"冬",90,"春",153,"秋",153,0)</f>
        <v>153</v>
      </c>
      <c r="AC876" s="16">
        <f t="shared" si="94"/>
        <v>0</v>
      </c>
      <c r="AD876" s="5">
        <f>IFERROR(AA876/D876,0)</f>
        <v>0</v>
      </c>
      <c r="AE876" s="15">
        <f t="shared" si="95"/>
        <v>0.41917808219178082</v>
      </c>
      <c r="AF876" s="5">
        <f>IFERROR(AD876*AE876*48,0)</f>
        <v>0</v>
      </c>
    </row>
    <row r="877" spans="1:32" x14ac:dyDescent="0.15">
      <c r="A877" s="8">
        <v>45738</v>
      </c>
      <c r="B877" s="1" t="s">
        <v>35</v>
      </c>
      <c r="C877" s="1" t="s">
        <v>33</v>
      </c>
      <c r="D877" s="9">
        <v>125.5308</v>
      </c>
      <c r="E877" s="6">
        <v>3.15</v>
      </c>
      <c r="F877" s="10">
        <v>0.4375</v>
      </c>
      <c r="G877" s="1">
        <v>19.899999999999999</v>
      </c>
      <c r="H877" s="1">
        <v>62</v>
      </c>
      <c r="I877" s="1">
        <v>20.2</v>
      </c>
      <c r="J877" s="1">
        <v>0.08</v>
      </c>
      <c r="K877" s="1">
        <v>420</v>
      </c>
      <c r="L877" s="1">
        <v>1060</v>
      </c>
      <c r="M877" s="6">
        <f t="shared" si="92"/>
        <v>20.287105346714498</v>
      </c>
      <c r="N877" s="1">
        <v>0</v>
      </c>
      <c r="O877" s="1">
        <v>0</v>
      </c>
      <c r="P877" s="12">
        <f t="shared" si="91"/>
        <v>0</v>
      </c>
      <c r="Q877" s="1">
        <v>0</v>
      </c>
      <c r="R877" s="1">
        <v>0</v>
      </c>
      <c r="S877" s="1">
        <v>0</v>
      </c>
      <c r="T877" s="1">
        <v>0</v>
      </c>
      <c r="U877" s="4" t="s">
        <v>34</v>
      </c>
      <c r="V877">
        <v>0.41</v>
      </c>
      <c r="W877">
        <v>0.3</v>
      </c>
      <c r="X877" s="14">
        <v>0.73</v>
      </c>
      <c r="Y877" s="14">
        <v>2.38</v>
      </c>
      <c r="Z877" s="14">
        <v>0.25</v>
      </c>
      <c r="AA877" s="5">
        <f t="shared" si="93"/>
        <v>0</v>
      </c>
      <c r="AB877" s="15" cm="1">
        <f t="array" ref="AB877">_xlfn.SWITCH(U877,"夏",122,"冬",90,"春",153,"秋",153,0)</f>
        <v>153</v>
      </c>
      <c r="AC877" s="16">
        <f t="shared" si="94"/>
        <v>0</v>
      </c>
      <c r="AD877" s="5">
        <f>IFERROR(AA877/D877,0)</f>
        <v>0</v>
      </c>
      <c r="AE877" s="15">
        <f t="shared" si="95"/>
        <v>0.41917808219178082</v>
      </c>
      <c r="AF877" s="5">
        <f>IFERROR(AD877*AE877*48,0)</f>
        <v>0</v>
      </c>
    </row>
    <row r="878" spans="1:32" x14ac:dyDescent="0.15">
      <c r="A878" s="8">
        <v>45738</v>
      </c>
      <c r="B878" s="1" t="s">
        <v>35</v>
      </c>
      <c r="C878" s="1" t="s">
        <v>33</v>
      </c>
      <c r="D878" s="9">
        <v>125.5308</v>
      </c>
      <c r="E878" s="6">
        <v>3.15</v>
      </c>
      <c r="F878" s="10">
        <v>0.45833333333333298</v>
      </c>
      <c r="G878" s="1">
        <v>20.3</v>
      </c>
      <c r="H878" s="1">
        <v>61.4</v>
      </c>
      <c r="I878" s="1">
        <v>20.6</v>
      </c>
      <c r="J878" s="1">
        <v>0.09</v>
      </c>
      <c r="K878" s="1">
        <v>410</v>
      </c>
      <c r="L878" s="1">
        <v>1130</v>
      </c>
      <c r="M878" s="6">
        <f t="shared" si="92"/>
        <v>20.69309962887553</v>
      </c>
      <c r="N878" s="1">
        <v>0</v>
      </c>
      <c r="O878" s="1">
        <v>0</v>
      </c>
      <c r="P878" s="12">
        <f t="shared" si="91"/>
        <v>0</v>
      </c>
      <c r="Q878" s="1">
        <v>0</v>
      </c>
      <c r="R878" s="1">
        <v>0</v>
      </c>
      <c r="S878" s="1">
        <v>0</v>
      </c>
      <c r="T878" s="1">
        <v>0</v>
      </c>
      <c r="U878" s="4" t="s">
        <v>34</v>
      </c>
      <c r="V878">
        <v>0.41</v>
      </c>
      <c r="W878">
        <v>0.3</v>
      </c>
      <c r="X878" s="14">
        <v>0.73</v>
      </c>
      <c r="Y878" s="14">
        <v>2.38</v>
      </c>
      <c r="Z878" s="14">
        <v>0.25</v>
      </c>
      <c r="AA878" s="5">
        <f t="shared" si="93"/>
        <v>0</v>
      </c>
      <c r="AB878" s="15" cm="1">
        <f t="array" ref="AB878">_xlfn.SWITCH(U878,"夏",122,"冬",90,"春",153,"秋",153,0)</f>
        <v>153</v>
      </c>
      <c r="AC878" s="16">
        <f t="shared" si="94"/>
        <v>0</v>
      </c>
      <c r="AD878" s="5">
        <f>IFERROR(AA878/D878,0)</f>
        <v>0</v>
      </c>
      <c r="AE878" s="15">
        <f t="shared" si="95"/>
        <v>0.41917808219178082</v>
      </c>
      <c r="AF878" s="5">
        <f>IFERROR(AD878*AE878*48,0)</f>
        <v>0</v>
      </c>
    </row>
    <row r="879" spans="1:32" x14ac:dyDescent="0.15">
      <c r="A879" s="8">
        <v>45738</v>
      </c>
      <c r="B879" s="1" t="s">
        <v>35</v>
      </c>
      <c r="C879" s="1" t="s">
        <v>33</v>
      </c>
      <c r="D879" s="9">
        <v>125.5308</v>
      </c>
      <c r="E879" s="6">
        <v>3.15</v>
      </c>
      <c r="F879" s="10">
        <v>0.47916666666666702</v>
      </c>
      <c r="G879" s="1">
        <v>20.7</v>
      </c>
      <c r="H879" s="1">
        <v>60.7</v>
      </c>
      <c r="I879" s="1">
        <v>21</v>
      </c>
      <c r="J879" s="1">
        <v>7.0000000000000007E-2</v>
      </c>
      <c r="K879" s="1">
        <v>400</v>
      </c>
      <c r="L879" s="1">
        <v>1200</v>
      </c>
      <c r="M879" s="6">
        <f t="shared" si="92"/>
        <v>21.079747703410192</v>
      </c>
      <c r="N879" s="1">
        <v>0</v>
      </c>
      <c r="O879" s="1">
        <v>0</v>
      </c>
      <c r="P879" s="12">
        <f t="shared" si="91"/>
        <v>0</v>
      </c>
      <c r="Q879" s="1">
        <v>0</v>
      </c>
      <c r="R879" s="1">
        <v>0</v>
      </c>
      <c r="S879" s="1">
        <v>0</v>
      </c>
      <c r="T879" s="1">
        <v>0</v>
      </c>
      <c r="U879" s="4" t="s">
        <v>34</v>
      </c>
      <c r="V879">
        <v>0.41</v>
      </c>
      <c r="W879">
        <v>0.3</v>
      </c>
      <c r="X879" s="14">
        <v>0.73</v>
      </c>
      <c r="Y879" s="14">
        <v>2.38</v>
      </c>
      <c r="Z879" s="14">
        <v>0.25</v>
      </c>
      <c r="AA879" s="5">
        <f t="shared" si="93"/>
        <v>0</v>
      </c>
      <c r="AB879" s="15" cm="1">
        <f t="array" ref="AB879">_xlfn.SWITCH(U879,"夏",122,"冬",90,"春",153,"秋",153,0)</f>
        <v>153</v>
      </c>
      <c r="AC879" s="16">
        <f t="shared" si="94"/>
        <v>0</v>
      </c>
      <c r="AD879" s="5">
        <f>IFERROR(AA879/D879,0)</f>
        <v>0</v>
      </c>
      <c r="AE879" s="15">
        <f t="shared" si="95"/>
        <v>0.41917808219178082</v>
      </c>
      <c r="AF879" s="5">
        <f>IFERROR(AD879*AE879*48,0)</f>
        <v>0</v>
      </c>
    </row>
    <row r="880" spans="1:32" x14ac:dyDescent="0.15">
      <c r="A880" s="8">
        <v>45738</v>
      </c>
      <c r="B880" s="1" t="s">
        <v>35</v>
      </c>
      <c r="C880" s="1" t="s">
        <v>33</v>
      </c>
      <c r="D880" s="9">
        <v>125.5308</v>
      </c>
      <c r="E880" s="6">
        <v>3.15</v>
      </c>
      <c r="F880" s="10">
        <v>0.5</v>
      </c>
      <c r="G880" s="1">
        <v>21.1</v>
      </c>
      <c r="H880" s="1">
        <v>60</v>
      </c>
      <c r="I880" s="1">
        <v>21.4</v>
      </c>
      <c r="J880" s="1">
        <v>0.08</v>
      </c>
      <c r="K880" s="1">
        <v>390</v>
      </c>
      <c r="L880" s="1">
        <v>1270</v>
      </c>
      <c r="M880" s="6">
        <f t="shared" si="92"/>
        <v>21.486045693990491</v>
      </c>
      <c r="N880" s="1">
        <v>0</v>
      </c>
      <c r="O880" s="1">
        <v>0</v>
      </c>
      <c r="P880" s="12">
        <f t="shared" si="91"/>
        <v>0</v>
      </c>
      <c r="Q880" s="1">
        <v>0</v>
      </c>
      <c r="R880" s="1">
        <v>0</v>
      </c>
      <c r="S880" s="1">
        <v>0</v>
      </c>
      <c r="T880" s="1">
        <v>0</v>
      </c>
      <c r="U880" s="4" t="s">
        <v>34</v>
      </c>
      <c r="V880">
        <v>0.41</v>
      </c>
      <c r="W880">
        <v>0.3</v>
      </c>
      <c r="X880" s="14">
        <v>0.73</v>
      </c>
      <c r="Y880" s="14">
        <v>2.38</v>
      </c>
      <c r="Z880" s="14">
        <v>0.25</v>
      </c>
      <c r="AA880" s="5">
        <f t="shared" si="93"/>
        <v>0</v>
      </c>
      <c r="AB880" s="15" cm="1">
        <f t="array" ref="AB880">_xlfn.SWITCH(U880,"夏",122,"冬",90,"春",153,"秋",153,0)</f>
        <v>153</v>
      </c>
      <c r="AC880" s="16">
        <f t="shared" si="94"/>
        <v>0</v>
      </c>
      <c r="AD880" s="5">
        <f>IFERROR(AA880/D880,0)</f>
        <v>0</v>
      </c>
      <c r="AE880" s="15">
        <f t="shared" si="95"/>
        <v>0.41917808219178082</v>
      </c>
      <c r="AF880" s="5">
        <f>IFERROR(AD880*AE880*48,0)</f>
        <v>0</v>
      </c>
    </row>
    <row r="881" spans="1:32" x14ac:dyDescent="0.15">
      <c r="A881" s="8">
        <v>45738</v>
      </c>
      <c r="B881" s="1" t="s">
        <v>35</v>
      </c>
      <c r="C881" s="1" t="s">
        <v>33</v>
      </c>
      <c r="D881" s="9">
        <v>125.5308</v>
      </c>
      <c r="E881" s="6">
        <v>3.15</v>
      </c>
      <c r="F881" s="10">
        <v>0.52083333333333304</v>
      </c>
      <c r="G881" s="1">
        <v>21.5</v>
      </c>
      <c r="H881" s="1">
        <v>59.4</v>
      </c>
      <c r="I881" s="1">
        <v>21.8</v>
      </c>
      <c r="J881" s="1">
        <v>0.09</v>
      </c>
      <c r="K881" s="1">
        <v>380</v>
      </c>
      <c r="L881" s="1">
        <v>1340</v>
      </c>
      <c r="M881" s="6">
        <f t="shared" si="92"/>
        <v>21.891968628891675</v>
      </c>
      <c r="N881" s="1">
        <v>0</v>
      </c>
      <c r="O881" s="1">
        <v>0</v>
      </c>
      <c r="P881" s="12">
        <f t="shared" si="91"/>
        <v>0</v>
      </c>
      <c r="Q881" s="1">
        <v>0</v>
      </c>
      <c r="R881" s="1">
        <v>0</v>
      </c>
      <c r="S881" s="1">
        <v>0</v>
      </c>
      <c r="T881" s="1">
        <v>0</v>
      </c>
      <c r="U881" s="4" t="s">
        <v>34</v>
      </c>
      <c r="V881">
        <v>0.41</v>
      </c>
      <c r="W881">
        <v>0.3</v>
      </c>
      <c r="X881" s="14">
        <v>0.73</v>
      </c>
      <c r="Y881" s="14">
        <v>2.38</v>
      </c>
      <c r="Z881" s="14">
        <v>0.25</v>
      </c>
      <c r="AA881" s="5">
        <f t="shared" si="93"/>
        <v>0</v>
      </c>
      <c r="AB881" s="15" cm="1">
        <f t="array" ref="AB881">_xlfn.SWITCH(U881,"夏",122,"冬",90,"春",153,"秋",153,0)</f>
        <v>153</v>
      </c>
      <c r="AC881" s="16">
        <f t="shared" si="94"/>
        <v>0</v>
      </c>
      <c r="AD881" s="5">
        <f>IFERROR(AA881/D881,0)</f>
        <v>0</v>
      </c>
      <c r="AE881" s="15">
        <f t="shared" si="95"/>
        <v>0.41917808219178082</v>
      </c>
      <c r="AF881" s="5">
        <f>IFERROR(AD881*AE881*48,0)</f>
        <v>0</v>
      </c>
    </row>
    <row r="882" spans="1:32" x14ac:dyDescent="0.15">
      <c r="A882" s="8">
        <v>45738</v>
      </c>
      <c r="B882" s="1" t="s">
        <v>35</v>
      </c>
      <c r="C882" s="1" t="s">
        <v>33</v>
      </c>
      <c r="D882" s="9">
        <v>125.5308</v>
      </c>
      <c r="E882" s="6">
        <v>3.15</v>
      </c>
      <c r="F882" s="10">
        <v>0.54166666666666696</v>
      </c>
      <c r="G882" s="1">
        <v>21.9</v>
      </c>
      <c r="H882" s="1">
        <v>58.7</v>
      </c>
      <c r="I882" s="1">
        <v>22.2</v>
      </c>
      <c r="J882" s="1">
        <v>7.0000000000000007E-2</v>
      </c>
      <c r="K882" s="1">
        <v>370</v>
      </c>
      <c r="L882" s="1">
        <v>1410</v>
      </c>
      <c r="M882" s="6">
        <f t="shared" si="92"/>
        <v>22.278780125659182</v>
      </c>
      <c r="N882" s="1">
        <v>0</v>
      </c>
      <c r="O882" s="1">
        <v>0</v>
      </c>
      <c r="P882" s="12">
        <f t="shared" si="91"/>
        <v>0</v>
      </c>
      <c r="Q882" s="1">
        <v>0</v>
      </c>
      <c r="R882" s="1">
        <v>0</v>
      </c>
      <c r="S882" s="1">
        <v>0</v>
      </c>
      <c r="T882" s="1">
        <v>0</v>
      </c>
      <c r="U882" s="4" t="s">
        <v>34</v>
      </c>
      <c r="V882">
        <v>0.41</v>
      </c>
      <c r="W882">
        <v>0.3</v>
      </c>
      <c r="X882" s="14">
        <v>0.73</v>
      </c>
      <c r="Y882" s="14">
        <v>2.38</v>
      </c>
      <c r="Z882" s="14">
        <v>0.25</v>
      </c>
      <c r="AA882" s="5">
        <f t="shared" si="93"/>
        <v>0</v>
      </c>
      <c r="AB882" s="15" cm="1">
        <f t="array" ref="AB882">_xlfn.SWITCH(U882,"夏",122,"冬",90,"春",153,"秋",153,0)</f>
        <v>153</v>
      </c>
      <c r="AC882" s="16">
        <f t="shared" si="94"/>
        <v>0</v>
      </c>
      <c r="AD882" s="5">
        <f>IFERROR(AA882/D882,0)</f>
        <v>0</v>
      </c>
      <c r="AE882" s="15">
        <f t="shared" si="95"/>
        <v>0.41917808219178082</v>
      </c>
      <c r="AF882" s="5">
        <f>IFERROR(AD882*AE882*48,0)</f>
        <v>0</v>
      </c>
    </row>
    <row r="883" spans="1:32" x14ac:dyDescent="0.15">
      <c r="A883" s="8">
        <v>45738</v>
      </c>
      <c r="B883" s="1" t="s">
        <v>35</v>
      </c>
      <c r="C883" s="1" t="s">
        <v>33</v>
      </c>
      <c r="D883" s="9">
        <v>125.5308</v>
      </c>
      <c r="E883" s="6">
        <v>3.15</v>
      </c>
      <c r="F883" s="10">
        <v>0.5625</v>
      </c>
      <c r="G883" s="1">
        <v>22.3</v>
      </c>
      <c r="H883" s="1">
        <v>58</v>
      </c>
      <c r="I883" s="1">
        <v>22.6</v>
      </c>
      <c r="J883" s="1">
        <v>0.08</v>
      </c>
      <c r="K883" s="1">
        <v>360</v>
      </c>
      <c r="L883" s="1">
        <v>1480</v>
      </c>
      <c r="M883" s="6">
        <f t="shared" si="92"/>
        <v>22.685003152256115</v>
      </c>
      <c r="N883" s="1">
        <v>0</v>
      </c>
      <c r="O883" s="1">
        <v>0</v>
      </c>
      <c r="P883" s="12">
        <f t="shared" si="91"/>
        <v>0</v>
      </c>
      <c r="Q883" s="1">
        <v>0</v>
      </c>
      <c r="R883" s="1">
        <v>0</v>
      </c>
      <c r="S883" s="1">
        <v>0</v>
      </c>
      <c r="T883" s="1">
        <v>0</v>
      </c>
      <c r="U883" s="4" t="s">
        <v>34</v>
      </c>
      <c r="V883">
        <v>0.41</v>
      </c>
      <c r="W883">
        <v>0.3</v>
      </c>
      <c r="X883" s="14">
        <v>0.73</v>
      </c>
      <c r="Y883" s="14">
        <v>2.38</v>
      </c>
      <c r="Z883" s="14">
        <v>0.25</v>
      </c>
      <c r="AA883" s="5">
        <f t="shared" si="93"/>
        <v>0</v>
      </c>
      <c r="AB883" s="15" cm="1">
        <f t="array" ref="AB883">_xlfn.SWITCH(U883,"夏",122,"冬",90,"春",153,"秋",153,0)</f>
        <v>153</v>
      </c>
      <c r="AC883" s="16">
        <f t="shared" si="94"/>
        <v>0</v>
      </c>
      <c r="AD883" s="5">
        <f>IFERROR(AA883/D883,0)</f>
        <v>0</v>
      </c>
      <c r="AE883" s="15">
        <f t="shared" si="95"/>
        <v>0.41917808219178082</v>
      </c>
      <c r="AF883" s="5">
        <f>IFERROR(AD883*AE883*48,0)</f>
        <v>0</v>
      </c>
    </row>
    <row r="884" spans="1:32" x14ac:dyDescent="0.15">
      <c r="A884" s="8">
        <v>45738</v>
      </c>
      <c r="B884" s="1" t="s">
        <v>35</v>
      </c>
      <c r="C884" s="1" t="s">
        <v>33</v>
      </c>
      <c r="D884" s="9">
        <v>125.5308</v>
      </c>
      <c r="E884" s="6">
        <v>3.15</v>
      </c>
      <c r="F884" s="10">
        <v>0.58333333333333304</v>
      </c>
      <c r="G884" s="1">
        <v>22.7</v>
      </c>
      <c r="H884" s="1">
        <v>57.4</v>
      </c>
      <c r="I884" s="1">
        <v>23</v>
      </c>
      <c r="J884" s="1">
        <v>0.09</v>
      </c>
      <c r="K884" s="1">
        <v>350</v>
      </c>
      <c r="L884" s="1">
        <v>1550</v>
      </c>
      <c r="M884" s="6">
        <f t="shared" si="92"/>
        <v>23.09085586618022</v>
      </c>
      <c r="N884" s="1">
        <v>0</v>
      </c>
      <c r="O884" s="1">
        <v>0</v>
      </c>
      <c r="P884" s="12">
        <f t="shared" si="91"/>
        <v>0</v>
      </c>
      <c r="Q884" s="1">
        <v>0</v>
      </c>
      <c r="R884" s="1">
        <v>0</v>
      </c>
      <c r="S884" s="1">
        <v>0</v>
      </c>
      <c r="T884" s="1">
        <v>0</v>
      </c>
      <c r="U884" s="4" t="s">
        <v>34</v>
      </c>
      <c r="V884">
        <v>0.41</v>
      </c>
      <c r="W884">
        <v>0.3</v>
      </c>
      <c r="X884" s="14">
        <v>0.73</v>
      </c>
      <c r="Y884" s="14">
        <v>2.38</v>
      </c>
      <c r="Z884" s="14">
        <v>0.25</v>
      </c>
      <c r="AA884" s="5">
        <f t="shared" si="93"/>
        <v>0</v>
      </c>
      <c r="AB884" s="15" cm="1">
        <f t="array" ref="AB884">_xlfn.SWITCH(U884,"夏",122,"冬",90,"春",153,"秋",153,0)</f>
        <v>153</v>
      </c>
      <c r="AC884" s="16">
        <f t="shared" si="94"/>
        <v>0</v>
      </c>
      <c r="AD884" s="5">
        <f>IFERROR(AA884/D884,0)</f>
        <v>0</v>
      </c>
      <c r="AE884" s="15">
        <f t="shared" si="95"/>
        <v>0.41917808219178082</v>
      </c>
      <c r="AF884" s="5">
        <f>IFERROR(AD884*AE884*48,0)</f>
        <v>0</v>
      </c>
    </row>
    <row r="885" spans="1:32" x14ac:dyDescent="0.15">
      <c r="A885" s="8">
        <v>45738</v>
      </c>
      <c r="B885" s="1" t="s">
        <v>35</v>
      </c>
      <c r="C885" s="1" t="s">
        <v>33</v>
      </c>
      <c r="D885" s="9">
        <v>125.5308</v>
      </c>
      <c r="E885" s="6">
        <v>3.15</v>
      </c>
      <c r="F885" s="10">
        <v>0.60416666666666696</v>
      </c>
      <c r="G885" s="1">
        <v>23.1</v>
      </c>
      <c r="H885" s="1">
        <v>56.7</v>
      </c>
      <c r="I885" s="1">
        <v>23.4</v>
      </c>
      <c r="J885" s="1">
        <v>7.0000000000000007E-2</v>
      </c>
      <c r="K885" s="1">
        <v>340</v>
      </c>
      <c r="L885" s="1">
        <v>1620</v>
      </c>
      <c r="M885" s="6">
        <f t="shared" si="92"/>
        <v>23.477828131489844</v>
      </c>
      <c r="N885" s="1">
        <v>0</v>
      </c>
      <c r="O885" s="1">
        <v>0</v>
      </c>
      <c r="P885" s="12">
        <f t="shared" si="91"/>
        <v>0</v>
      </c>
      <c r="Q885" s="1">
        <v>0</v>
      </c>
      <c r="R885" s="1">
        <v>0</v>
      </c>
      <c r="S885" s="1">
        <v>0</v>
      </c>
      <c r="T885" s="1">
        <v>0</v>
      </c>
      <c r="U885" s="4" t="s">
        <v>34</v>
      </c>
      <c r="V885">
        <v>0.41</v>
      </c>
      <c r="W885">
        <v>0.3</v>
      </c>
      <c r="X885" s="14">
        <v>0.73</v>
      </c>
      <c r="Y885" s="14">
        <v>2.38</v>
      </c>
      <c r="Z885" s="14">
        <v>0.25</v>
      </c>
      <c r="AA885" s="5">
        <f t="shared" si="93"/>
        <v>0</v>
      </c>
      <c r="AB885" s="15" cm="1">
        <f t="array" ref="AB885">_xlfn.SWITCH(U885,"夏",122,"冬",90,"春",153,"秋",153,0)</f>
        <v>153</v>
      </c>
      <c r="AC885" s="16">
        <f t="shared" si="94"/>
        <v>0</v>
      </c>
      <c r="AD885" s="5">
        <f>IFERROR(AA885/D885,0)</f>
        <v>0</v>
      </c>
      <c r="AE885" s="15">
        <f t="shared" si="95"/>
        <v>0.41917808219178082</v>
      </c>
      <c r="AF885" s="5">
        <f>IFERROR(AD885*AE885*48,0)</f>
        <v>0</v>
      </c>
    </row>
    <row r="886" spans="1:32" x14ac:dyDescent="0.15">
      <c r="A886" s="8">
        <v>45738</v>
      </c>
      <c r="B886" s="1" t="s">
        <v>35</v>
      </c>
      <c r="C886" s="1" t="s">
        <v>33</v>
      </c>
      <c r="D886" s="9">
        <v>125.5308</v>
      </c>
      <c r="E886" s="6">
        <v>3.15</v>
      </c>
      <c r="F886" s="10">
        <v>0.625</v>
      </c>
      <c r="G886" s="1">
        <v>23.5</v>
      </c>
      <c r="H886" s="1">
        <v>56</v>
      </c>
      <c r="I886" s="1">
        <v>23.8</v>
      </c>
      <c r="J886" s="1">
        <v>0.08</v>
      </c>
      <c r="K886" s="1">
        <v>330</v>
      </c>
      <c r="L886" s="1">
        <v>1690</v>
      </c>
      <c r="M886" s="6">
        <f t="shared" si="92"/>
        <v>23.883977377726069</v>
      </c>
      <c r="N886" s="1">
        <v>0</v>
      </c>
      <c r="O886" s="1">
        <v>0</v>
      </c>
      <c r="P886" s="12">
        <f t="shared" si="91"/>
        <v>0</v>
      </c>
      <c r="Q886" s="1">
        <v>0</v>
      </c>
      <c r="R886" s="1">
        <v>0</v>
      </c>
      <c r="S886" s="1">
        <v>0</v>
      </c>
      <c r="T886" s="1">
        <v>0</v>
      </c>
      <c r="U886" s="4" t="s">
        <v>34</v>
      </c>
      <c r="V886">
        <v>0.41</v>
      </c>
      <c r="W886">
        <v>0.3</v>
      </c>
      <c r="X886" s="14">
        <v>0.73</v>
      </c>
      <c r="Y886" s="14">
        <v>2.38</v>
      </c>
      <c r="Z886" s="14">
        <v>0.25</v>
      </c>
      <c r="AA886" s="5">
        <f t="shared" si="93"/>
        <v>0</v>
      </c>
      <c r="AB886" s="15" cm="1">
        <f t="array" ref="AB886">_xlfn.SWITCH(U886,"夏",122,"冬",90,"春",153,"秋",153,0)</f>
        <v>153</v>
      </c>
      <c r="AC886" s="16">
        <f t="shared" si="94"/>
        <v>0</v>
      </c>
      <c r="AD886" s="5">
        <f>IFERROR(AA886/D886,0)</f>
        <v>0</v>
      </c>
      <c r="AE886" s="15">
        <f t="shared" si="95"/>
        <v>0.41917808219178082</v>
      </c>
      <c r="AF886" s="5">
        <f>IFERROR(AD886*AE886*48,0)</f>
        <v>0</v>
      </c>
    </row>
    <row r="887" spans="1:32" x14ac:dyDescent="0.15">
      <c r="A887" s="8">
        <v>45738</v>
      </c>
      <c r="B887" s="1" t="s">
        <v>35</v>
      </c>
      <c r="C887" s="1" t="s">
        <v>33</v>
      </c>
      <c r="D887" s="9">
        <v>125.5308</v>
      </c>
      <c r="E887" s="6">
        <v>3.15</v>
      </c>
      <c r="F887" s="10">
        <v>0.64583333333333304</v>
      </c>
      <c r="G887" s="1">
        <v>23.9</v>
      </c>
      <c r="H887" s="1">
        <v>55.4</v>
      </c>
      <c r="I887" s="1">
        <v>24.2</v>
      </c>
      <c r="J887" s="1">
        <v>0.09</v>
      </c>
      <c r="K887" s="1">
        <v>320</v>
      </c>
      <c r="L887" s="1">
        <v>1760</v>
      </c>
      <c r="M887" s="6">
        <f t="shared" si="92"/>
        <v>24.289760974858439</v>
      </c>
      <c r="N887" s="1">
        <v>0</v>
      </c>
      <c r="O887" s="1">
        <v>0</v>
      </c>
      <c r="P887" s="12">
        <f t="shared" si="91"/>
        <v>0</v>
      </c>
      <c r="Q887" s="1">
        <v>0</v>
      </c>
      <c r="R887" s="1">
        <v>0</v>
      </c>
      <c r="S887" s="1">
        <v>0</v>
      </c>
      <c r="T887" s="1">
        <v>0</v>
      </c>
      <c r="U887" s="4" t="s">
        <v>34</v>
      </c>
      <c r="V887">
        <v>0.41</v>
      </c>
      <c r="W887">
        <v>0.3</v>
      </c>
      <c r="X887" s="14">
        <v>0.73</v>
      </c>
      <c r="Y887" s="14">
        <v>2.38</v>
      </c>
      <c r="Z887" s="14">
        <v>0.25</v>
      </c>
      <c r="AA887" s="5">
        <f t="shared" si="93"/>
        <v>0</v>
      </c>
      <c r="AB887" s="15" cm="1">
        <f t="array" ref="AB887">_xlfn.SWITCH(U887,"夏",122,"冬",90,"春",153,"秋",153,0)</f>
        <v>153</v>
      </c>
      <c r="AC887" s="16">
        <f t="shared" si="94"/>
        <v>0</v>
      </c>
      <c r="AD887" s="5">
        <f>IFERROR(AA887/D887,0)</f>
        <v>0</v>
      </c>
      <c r="AE887" s="15">
        <f t="shared" si="95"/>
        <v>0.41917808219178082</v>
      </c>
      <c r="AF887" s="5">
        <f>IFERROR(AD887*AE887*48,0)</f>
        <v>0</v>
      </c>
    </row>
    <row r="888" spans="1:32" x14ac:dyDescent="0.15">
      <c r="A888" s="8">
        <v>45738</v>
      </c>
      <c r="B888" s="1" t="s">
        <v>35</v>
      </c>
      <c r="C888" s="1" t="s">
        <v>33</v>
      </c>
      <c r="D888" s="9">
        <v>125.5308</v>
      </c>
      <c r="E888" s="6">
        <v>3.15</v>
      </c>
      <c r="F888" s="10">
        <v>0.66666666666666696</v>
      </c>
      <c r="G888" s="1">
        <v>24.3</v>
      </c>
      <c r="H888" s="1">
        <v>54.7</v>
      </c>
      <c r="I888" s="1">
        <v>24.6</v>
      </c>
      <c r="J888" s="1">
        <v>7.0000000000000007E-2</v>
      </c>
      <c r="K888" s="1">
        <v>310</v>
      </c>
      <c r="L888" s="1">
        <v>1830</v>
      </c>
      <c r="M888" s="6">
        <f t="shared" si="92"/>
        <v>24.676891408600113</v>
      </c>
      <c r="N888" s="1">
        <v>0</v>
      </c>
      <c r="O888" s="1">
        <v>0</v>
      </c>
      <c r="P888" s="12">
        <f t="shared" si="91"/>
        <v>0</v>
      </c>
      <c r="Q888" s="1">
        <v>0</v>
      </c>
      <c r="R888" s="1">
        <v>0</v>
      </c>
      <c r="S888" s="1">
        <v>0</v>
      </c>
      <c r="T888" s="1">
        <v>0</v>
      </c>
      <c r="U888" s="4" t="s">
        <v>34</v>
      </c>
      <c r="V888">
        <v>0.41</v>
      </c>
      <c r="W888">
        <v>0.3</v>
      </c>
      <c r="X888" s="14">
        <v>0.73</v>
      </c>
      <c r="Y888" s="14">
        <v>2.38</v>
      </c>
      <c r="Z888" s="14">
        <v>0.25</v>
      </c>
      <c r="AA888" s="5">
        <f t="shared" si="93"/>
        <v>0</v>
      </c>
      <c r="AB888" s="15" cm="1">
        <f t="array" ref="AB888">_xlfn.SWITCH(U888,"夏",122,"冬",90,"春",153,"秋",153,0)</f>
        <v>153</v>
      </c>
      <c r="AC888" s="16">
        <f t="shared" si="94"/>
        <v>0</v>
      </c>
      <c r="AD888" s="5">
        <f>IFERROR(AA888/D888,0)</f>
        <v>0</v>
      </c>
      <c r="AE888" s="15">
        <f t="shared" si="95"/>
        <v>0.41917808219178082</v>
      </c>
      <c r="AF888" s="5">
        <f>IFERROR(AD888*AE888*48,0)</f>
        <v>0</v>
      </c>
    </row>
    <row r="889" spans="1:32" x14ac:dyDescent="0.15">
      <c r="A889" s="8">
        <v>45738</v>
      </c>
      <c r="B889" s="1" t="s">
        <v>35</v>
      </c>
      <c r="C889" s="1" t="s">
        <v>33</v>
      </c>
      <c r="D889" s="9">
        <v>125.5308</v>
      </c>
      <c r="E889" s="6">
        <v>3.15</v>
      </c>
      <c r="F889" s="10">
        <v>0.6875</v>
      </c>
      <c r="G889" s="1">
        <v>24.7</v>
      </c>
      <c r="H889" s="1">
        <v>54</v>
      </c>
      <c r="I889" s="1">
        <v>25</v>
      </c>
      <c r="J889" s="1">
        <v>0.08</v>
      </c>
      <c r="K889" s="1">
        <v>300</v>
      </c>
      <c r="L889" s="1">
        <v>1900</v>
      </c>
      <c r="M889" s="6">
        <f t="shared" si="92"/>
        <v>25.08296803486445</v>
      </c>
      <c r="N889" s="1">
        <v>0</v>
      </c>
      <c r="O889" s="1">
        <v>0</v>
      </c>
      <c r="P889" s="12">
        <f t="shared" si="91"/>
        <v>0</v>
      </c>
      <c r="Q889" s="1">
        <v>0</v>
      </c>
      <c r="R889" s="1">
        <v>0</v>
      </c>
      <c r="S889" s="1">
        <v>0</v>
      </c>
      <c r="T889" s="1">
        <v>0</v>
      </c>
      <c r="U889" s="4" t="s">
        <v>34</v>
      </c>
      <c r="V889">
        <v>0.41</v>
      </c>
      <c r="W889">
        <v>0.3</v>
      </c>
      <c r="X889" s="14">
        <v>0.73</v>
      </c>
      <c r="Y889" s="14">
        <v>2.38</v>
      </c>
      <c r="Z889" s="14">
        <v>0.25</v>
      </c>
      <c r="AA889" s="5">
        <f t="shared" si="93"/>
        <v>0</v>
      </c>
      <c r="AB889" s="15" cm="1">
        <f t="array" ref="AB889">_xlfn.SWITCH(U889,"夏",122,"冬",90,"春",153,"秋",153,0)</f>
        <v>153</v>
      </c>
      <c r="AC889" s="16">
        <f t="shared" si="94"/>
        <v>0</v>
      </c>
      <c r="AD889" s="5">
        <f>IFERROR(AA889/D889,0)</f>
        <v>0</v>
      </c>
      <c r="AE889" s="15">
        <f t="shared" si="95"/>
        <v>0.41917808219178082</v>
      </c>
      <c r="AF889" s="5">
        <f>IFERROR(AD889*AE889*48,0)</f>
        <v>0</v>
      </c>
    </row>
    <row r="890" spans="1:32" x14ac:dyDescent="0.15">
      <c r="A890" s="8">
        <v>45738</v>
      </c>
      <c r="B890" s="1" t="s">
        <v>35</v>
      </c>
      <c r="C890" s="1" t="s">
        <v>33</v>
      </c>
      <c r="D890" s="9">
        <v>125.5308</v>
      </c>
      <c r="E890" s="6">
        <v>3.15</v>
      </c>
      <c r="F890" s="10">
        <v>0.70833333333333304</v>
      </c>
      <c r="G890" s="1">
        <v>25.1</v>
      </c>
      <c r="H890" s="1">
        <v>53.4</v>
      </c>
      <c r="I890" s="1">
        <v>25.4</v>
      </c>
      <c r="J890" s="1">
        <v>0.09</v>
      </c>
      <c r="K890" s="1">
        <v>290</v>
      </c>
      <c r="L890" s="1">
        <v>1970</v>
      </c>
      <c r="M890" s="6">
        <f t="shared" si="92"/>
        <v>25.488683597809029</v>
      </c>
      <c r="N890" s="1">
        <v>0</v>
      </c>
      <c r="O890" s="1">
        <v>0</v>
      </c>
      <c r="P890" s="12">
        <f t="shared" si="91"/>
        <v>0</v>
      </c>
      <c r="Q890" s="1">
        <v>0</v>
      </c>
      <c r="R890" s="1">
        <v>0</v>
      </c>
      <c r="S890" s="1">
        <v>0</v>
      </c>
      <c r="T890" s="1">
        <v>0</v>
      </c>
      <c r="U890" s="4" t="s">
        <v>34</v>
      </c>
      <c r="V890">
        <v>0.41</v>
      </c>
      <c r="W890">
        <v>0.3</v>
      </c>
      <c r="X890" s="14">
        <v>0.73</v>
      </c>
      <c r="Y890" s="14">
        <v>2.38</v>
      </c>
      <c r="Z890" s="14">
        <v>0.25</v>
      </c>
      <c r="AA890" s="5">
        <f t="shared" si="93"/>
        <v>0</v>
      </c>
      <c r="AB890" s="15" cm="1">
        <f t="array" ref="AB890">_xlfn.SWITCH(U890,"夏",122,"冬",90,"春",153,"秋",153,0)</f>
        <v>153</v>
      </c>
      <c r="AC890" s="16">
        <f t="shared" si="94"/>
        <v>0</v>
      </c>
      <c r="AD890" s="5">
        <f>IFERROR(AA890/D890,0)</f>
        <v>0</v>
      </c>
      <c r="AE890" s="15">
        <f t="shared" si="95"/>
        <v>0.41917808219178082</v>
      </c>
      <c r="AF890" s="5">
        <f>IFERROR(AD890*AE890*48,0)</f>
        <v>0</v>
      </c>
    </row>
    <row r="891" spans="1:32" x14ac:dyDescent="0.15">
      <c r="A891" s="8">
        <v>45738</v>
      </c>
      <c r="B891" s="1" t="s">
        <v>35</v>
      </c>
      <c r="C891" s="1" t="s">
        <v>33</v>
      </c>
      <c r="D891" s="9">
        <v>125.5308</v>
      </c>
      <c r="E891" s="6">
        <v>3.15</v>
      </c>
      <c r="F891" s="10">
        <v>0.72916666666666696</v>
      </c>
      <c r="G891" s="1">
        <v>25.5</v>
      </c>
      <c r="H891" s="1">
        <v>52.7</v>
      </c>
      <c r="I891" s="1">
        <v>25.8</v>
      </c>
      <c r="J891" s="1">
        <v>7.0000000000000007E-2</v>
      </c>
      <c r="K891" s="1">
        <v>280</v>
      </c>
      <c r="L891" s="1">
        <v>2040</v>
      </c>
      <c r="M891" s="6">
        <f t="shared" si="92"/>
        <v>25.87596965216153</v>
      </c>
      <c r="N891" s="1">
        <v>0</v>
      </c>
      <c r="O891" s="1">
        <v>0</v>
      </c>
      <c r="P891" s="12">
        <f t="shared" si="91"/>
        <v>0</v>
      </c>
      <c r="Q891" s="1">
        <v>0</v>
      </c>
      <c r="R891" s="1">
        <v>0</v>
      </c>
      <c r="S891" s="1">
        <v>0</v>
      </c>
      <c r="T891" s="1">
        <v>0</v>
      </c>
      <c r="U891" s="4" t="s">
        <v>34</v>
      </c>
      <c r="V891">
        <v>0.41</v>
      </c>
      <c r="W891">
        <v>0.3</v>
      </c>
      <c r="X891" s="14">
        <v>0.73</v>
      </c>
      <c r="Y891" s="14">
        <v>2.38</v>
      </c>
      <c r="Z891" s="14">
        <v>0.25</v>
      </c>
      <c r="AA891" s="5">
        <f t="shared" si="93"/>
        <v>0</v>
      </c>
      <c r="AB891" s="15" cm="1">
        <f t="array" ref="AB891">_xlfn.SWITCH(U891,"夏",122,"冬",90,"春",153,"秋",153,0)</f>
        <v>153</v>
      </c>
      <c r="AC891" s="16">
        <f t="shared" si="94"/>
        <v>0</v>
      </c>
      <c r="AD891" s="5">
        <f>IFERROR(AA891/D891,0)</f>
        <v>0</v>
      </c>
      <c r="AE891" s="15">
        <f t="shared" si="95"/>
        <v>0.41917808219178082</v>
      </c>
      <c r="AF891" s="5">
        <f>IFERROR(AD891*AE891*48,0)</f>
        <v>0</v>
      </c>
    </row>
    <row r="892" spans="1:32" x14ac:dyDescent="0.15">
      <c r="A892" s="8">
        <v>45738</v>
      </c>
      <c r="B892" s="1" t="s">
        <v>35</v>
      </c>
      <c r="C892" s="1" t="s">
        <v>33</v>
      </c>
      <c r="D892" s="9">
        <v>125.5308</v>
      </c>
      <c r="E892" s="6">
        <v>3.15</v>
      </c>
      <c r="F892" s="10">
        <v>0.75</v>
      </c>
      <c r="G892" s="1">
        <v>25.9</v>
      </c>
      <c r="H892" s="1">
        <v>52</v>
      </c>
      <c r="I892" s="1">
        <v>26.2</v>
      </c>
      <c r="J892" s="1">
        <v>0.08</v>
      </c>
      <c r="K892" s="1">
        <v>270</v>
      </c>
      <c r="L892" s="1">
        <v>2110</v>
      </c>
      <c r="M892" s="6">
        <f t="shared" si="92"/>
        <v>26.281974796154429</v>
      </c>
      <c r="N892" s="1">
        <v>0</v>
      </c>
      <c r="O892" s="1">
        <v>0</v>
      </c>
      <c r="P892" s="12">
        <f t="shared" si="91"/>
        <v>0</v>
      </c>
      <c r="Q892" s="1">
        <v>0</v>
      </c>
      <c r="R892" s="1">
        <v>0</v>
      </c>
      <c r="S892" s="1">
        <v>0</v>
      </c>
      <c r="T892" s="1">
        <v>0</v>
      </c>
      <c r="U892" s="4" t="s">
        <v>34</v>
      </c>
      <c r="V892">
        <v>0.41</v>
      </c>
      <c r="W892">
        <v>0.3</v>
      </c>
      <c r="X892" s="14">
        <v>0.73</v>
      </c>
      <c r="Y892" s="14">
        <v>2.38</v>
      </c>
      <c r="Z892" s="14">
        <v>0.25</v>
      </c>
      <c r="AA892" s="5">
        <f t="shared" si="93"/>
        <v>0</v>
      </c>
      <c r="AB892" s="15" cm="1">
        <f t="array" ref="AB892">_xlfn.SWITCH(U892,"夏",122,"冬",90,"春",153,"秋",153,0)</f>
        <v>153</v>
      </c>
      <c r="AC892" s="16">
        <f t="shared" si="94"/>
        <v>0</v>
      </c>
      <c r="AD892" s="5">
        <f>IFERROR(AA892/D892,0)</f>
        <v>0</v>
      </c>
      <c r="AE892" s="15">
        <f t="shared" si="95"/>
        <v>0.41917808219178082</v>
      </c>
      <c r="AF892" s="5">
        <f>IFERROR(AD892*AE892*48,0)</f>
        <v>0</v>
      </c>
    </row>
    <row r="893" spans="1:32" x14ac:dyDescent="0.15">
      <c r="A893" s="8">
        <v>45738</v>
      </c>
      <c r="B893" s="1" t="s">
        <v>35</v>
      </c>
      <c r="C893" s="1" t="s">
        <v>33</v>
      </c>
      <c r="D893" s="9">
        <v>125.5308</v>
      </c>
      <c r="E893" s="6">
        <v>3.15</v>
      </c>
      <c r="F893" s="10">
        <v>0.77083333333333304</v>
      </c>
      <c r="G893" s="1">
        <v>26.3</v>
      </c>
      <c r="H893" s="1">
        <v>51.4</v>
      </c>
      <c r="I893" s="1">
        <v>26.6</v>
      </c>
      <c r="J893" s="1">
        <v>0.09</v>
      </c>
      <c r="K893" s="1">
        <v>260</v>
      </c>
      <c r="L893" s="1">
        <v>2180</v>
      </c>
      <c r="M893" s="6">
        <f t="shared" si="92"/>
        <v>26.687623386437394</v>
      </c>
      <c r="N893" s="1">
        <v>0</v>
      </c>
      <c r="O893" s="1">
        <v>0</v>
      </c>
      <c r="P893" s="12">
        <f t="shared" si="91"/>
        <v>0</v>
      </c>
      <c r="Q893" s="1">
        <v>0</v>
      </c>
      <c r="R893" s="1">
        <v>0</v>
      </c>
      <c r="S893" s="1">
        <v>0</v>
      </c>
      <c r="T893" s="1">
        <v>0</v>
      </c>
      <c r="U893" s="4" t="s">
        <v>34</v>
      </c>
      <c r="V893">
        <v>0.41</v>
      </c>
      <c r="W893">
        <v>0.3</v>
      </c>
      <c r="X893" s="14">
        <v>0.73</v>
      </c>
      <c r="Y893" s="14">
        <v>2.38</v>
      </c>
      <c r="Z893" s="14">
        <v>0.25</v>
      </c>
      <c r="AA893" s="5">
        <f t="shared" si="93"/>
        <v>0</v>
      </c>
      <c r="AB893" s="15" cm="1">
        <f t="array" ref="AB893">_xlfn.SWITCH(U893,"夏",122,"冬",90,"春",153,"秋",153,0)</f>
        <v>153</v>
      </c>
      <c r="AC893" s="16">
        <f t="shared" si="94"/>
        <v>0</v>
      </c>
      <c r="AD893" s="5">
        <f>IFERROR(AA893/D893,0)</f>
        <v>0</v>
      </c>
      <c r="AE893" s="15">
        <f t="shared" si="95"/>
        <v>0.41917808219178082</v>
      </c>
      <c r="AF893" s="5">
        <f>IFERROR(AD893*AE893*48,0)</f>
        <v>0</v>
      </c>
    </row>
    <row r="894" spans="1:32" x14ac:dyDescent="0.15">
      <c r="A894" s="8">
        <v>45738</v>
      </c>
      <c r="B894" s="1" t="s">
        <v>35</v>
      </c>
      <c r="C894" s="1" t="s">
        <v>33</v>
      </c>
      <c r="D894" s="9">
        <v>125.5308</v>
      </c>
      <c r="E894" s="6">
        <v>3.15</v>
      </c>
      <c r="F894" s="10">
        <v>0.79166666666666696</v>
      </c>
      <c r="G894" s="1">
        <v>26.7</v>
      </c>
      <c r="H894" s="1">
        <v>50.7</v>
      </c>
      <c r="I894" s="1">
        <v>27</v>
      </c>
      <c r="J894" s="1">
        <v>7.0000000000000007E-2</v>
      </c>
      <c r="K894" s="1">
        <v>250</v>
      </c>
      <c r="L894" s="1">
        <v>235</v>
      </c>
      <c r="M894" s="6">
        <f t="shared" si="92"/>
        <v>27.07506256461437</v>
      </c>
      <c r="N894" s="1">
        <v>0</v>
      </c>
      <c r="O894" s="1">
        <v>0</v>
      </c>
      <c r="P894" s="12">
        <f t="shared" si="91"/>
        <v>0</v>
      </c>
      <c r="Q894" s="1">
        <v>0</v>
      </c>
      <c r="R894" s="1">
        <v>0</v>
      </c>
      <c r="S894" s="1">
        <v>0</v>
      </c>
      <c r="T894" s="1">
        <v>0</v>
      </c>
      <c r="U894" s="4" t="s">
        <v>34</v>
      </c>
      <c r="V894">
        <v>0.41</v>
      </c>
      <c r="W894">
        <v>0.3</v>
      </c>
      <c r="X894" s="14">
        <v>0.73</v>
      </c>
      <c r="Y894" s="14">
        <v>2.38</v>
      </c>
      <c r="Z894" s="14">
        <v>0.25</v>
      </c>
      <c r="AA894" s="5">
        <f t="shared" si="93"/>
        <v>0</v>
      </c>
      <c r="AB894" s="15" cm="1">
        <f t="array" ref="AB894">_xlfn.SWITCH(U894,"夏",122,"冬",90,"春",153,"秋",153,0)</f>
        <v>153</v>
      </c>
      <c r="AC894" s="16">
        <f t="shared" si="94"/>
        <v>0</v>
      </c>
      <c r="AD894" s="5">
        <f>IFERROR(AA894/D894,0)</f>
        <v>0</v>
      </c>
      <c r="AE894" s="15">
        <f t="shared" si="95"/>
        <v>0.41917808219178082</v>
      </c>
      <c r="AF894" s="5">
        <f>IFERROR(AD894*AE894*48,0)</f>
        <v>0</v>
      </c>
    </row>
    <row r="895" spans="1:32" x14ac:dyDescent="0.15">
      <c r="A895" s="8">
        <v>45738</v>
      </c>
      <c r="B895" s="1" t="s">
        <v>35</v>
      </c>
      <c r="C895" s="1" t="s">
        <v>33</v>
      </c>
      <c r="D895" s="9">
        <v>125.5308</v>
      </c>
      <c r="E895" s="6">
        <v>3.15</v>
      </c>
      <c r="F895" s="10">
        <v>0.8125</v>
      </c>
      <c r="G895" s="1">
        <v>27.1</v>
      </c>
      <c r="H895" s="1">
        <v>50</v>
      </c>
      <c r="I895" s="1">
        <v>27.4</v>
      </c>
      <c r="J895" s="1">
        <v>0.08</v>
      </c>
      <c r="K895" s="1">
        <v>240</v>
      </c>
      <c r="L895" s="1">
        <v>305</v>
      </c>
      <c r="M895" s="6">
        <f t="shared" si="92"/>
        <v>27.480997341876105</v>
      </c>
      <c r="N895" s="1">
        <v>0</v>
      </c>
      <c r="O895" s="1">
        <v>0</v>
      </c>
      <c r="P895" s="12">
        <f t="shared" si="91"/>
        <v>0</v>
      </c>
      <c r="Q895" s="1">
        <v>0</v>
      </c>
      <c r="R895" s="1">
        <v>0</v>
      </c>
      <c r="S895" s="1">
        <v>0</v>
      </c>
      <c r="T895" s="1">
        <v>0</v>
      </c>
      <c r="U895" s="4" t="s">
        <v>34</v>
      </c>
      <c r="V895">
        <v>0.41</v>
      </c>
      <c r="W895">
        <v>0.3</v>
      </c>
      <c r="X895" s="14">
        <v>0.73</v>
      </c>
      <c r="Y895" s="14">
        <v>2.38</v>
      </c>
      <c r="Z895" s="14">
        <v>0.25</v>
      </c>
      <c r="AA895" s="5">
        <f t="shared" si="93"/>
        <v>0</v>
      </c>
      <c r="AB895" s="15" cm="1">
        <f t="array" ref="AB895">_xlfn.SWITCH(U895,"夏",122,"冬",90,"春",153,"秋",153,0)</f>
        <v>153</v>
      </c>
      <c r="AC895" s="16">
        <f t="shared" si="94"/>
        <v>0</v>
      </c>
      <c r="AD895" s="5">
        <f>IFERROR(AA895/D895,0)</f>
        <v>0</v>
      </c>
      <c r="AE895" s="15">
        <f t="shared" si="95"/>
        <v>0.41917808219178082</v>
      </c>
      <c r="AF895" s="5">
        <f>IFERROR(AD895*AE895*48,0)</f>
        <v>0</v>
      </c>
    </row>
    <row r="896" spans="1:32" x14ac:dyDescent="0.15">
      <c r="A896" s="8">
        <v>45738</v>
      </c>
      <c r="B896" s="1" t="s">
        <v>35</v>
      </c>
      <c r="C896" s="1" t="s">
        <v>33</v>
      </c>
      <c r="D896" s="9">
        <v>125.5308</v>
      </c>
      <c r="E896" s="6">
        <v>3.15</v>
      </c>
      <c r="F896" s="10">
        <v>0.83333333333333304</v>
      </c>
      <c r="G896" s="1">
        <v>27.5</v>
      </c>
      <c r="H896" s="1">
        <v>49.4</v>
      </c>
      <c r="I896" s="1">
        <v>27.8</v>
      </c>
      <c r="J896" s="1">
        <v>0.09</v>
      </c>
      <c r="K896" s="1">
        <v>230</v>
      </c>
      <c r="L896" s="1">
        <v>375</v>
      </c>
      <c r="M896" s="6">
        <f t="shared" si="92"/>
        <v>27.88658000043489</v>
      </c>
      <c r="N896" s="1">
        <v>0</v>
      </c>
      <c r="O896" s="1">
        <v>0</v>
      </c>
      <c r="P896" s="12">
        <f t="shared" si="91"/>
        <v>0</v>
      </c>
      <c r="Q896" s="1">
        <v>0</v>
      </c>
      <c r="R896" s="1">
        <v>0</v>
      </c>
      <c r="S896" s="1">
        <v>0</v>
      </c>
      <c r="T896" s="1">
        <v>0</v>
      </c>
      <c r="U896" s="4" t="s">
        <v>34</v>
      </c>
      <c r="V896">
        <v>0.41</v>
      </c>
      <c r="W896">
        <v>0.3</v>
      </c>
      <c r="X896" s="14">
        <v>0.73</v>
      </c>
      <c r="Y896" s="14">
        <v>2.38</v>
      </c>
      <c r="Z896" s="14">
        <v>0.25</v>
      </c>
      <c r="AA896" s="5">
        <f t="shared" si="93"/>
        <v>0</v>
      </c>
      <c r="AB896" s="15" cm="1">
        <f t="array" ref="AB896">_xlfn.SWITCH(U896,"夏",122,"冬",90,"春",153,"秋",153,0)</f>
        <v>153</v>
      </c>
      <c r="AC896" s="16">
        <f t="shared" si="94"/>
        <v>0</v>
      </c>
      <c r="AD896" s="5">
        <f>IFERROR(AA896/D896,0)</f>
        <v>0</v>
      </c>
      <c r="AE896" s="15">
        <f t="shared" si="95"/>
        <v>0.41917808219178082</v>
      </c>
      <c r="AF896" s="5">
        <f>IFERROR(AD896*AE896*48,0)</f>
        <v>0</v>
      </c>
    </row>
    <row r="897" spans="1:32" x14ac:dyDescent="0.15">
      <c r="A897" s="8">
        <v>45738</v>
      </c>
      <c r="B897" s="1" t="s">
        <v>35</v>
      </c>
      <c r="C897" s="1" t="s">
        <v>33</v>
      </c>
      <c r="D897" s="9">
        <v>125.5308</v>
      </c>
      <c r="E897" s="6">
        <v>3.15</v>
      </c>
      <c r="F897" s="10">
        <v>0.85416666666666696</v>
      </c>
      <c r="G897" s="1">
        <v>27.9</v>
      </c>
      <c r="H897" s="1">
        <v>48.7</v>
      </c>
      <c r="I897" s="1">
        <v>28.2</v>
      </c>
      <c r="J897" s="1">
        <v>7.0000000000000007E-2</v>
      </c>
      <c r="K897" s="1">
        <v>220</v>
      </c>
      <c r="L897" s="1">
        <v>445</v>
      </c>
      <c r="M897" s="6">
        <f t="shared" si="92"/>
        <v>28.274169855464265</v>
      </c>
      <c r="N897" s="1">
        <v>0</v>
      </c>
      <c r="O897" s="1">
        <v>0</v>
      </c>
      <c r="P897" s="12">
        <f t="shared" si="91"/>
        <v>0</v>
      </c>
      <c r="Q897" s="1">
        <v>0</v>
      </c>
      <c r="R897" s="1">
        <v>0</v>
      </c>
      <c r="S897" s="1">
        <v>0</v>
      </c>
      <c r="T897" s="1">
        <v>0</v>
      </c>
      <c r="U897" s="4" t="s">
        <v>34</v>
      </c>
      <c r="V897">
        <v>0.41</v>
      </c>
      <c r="W897">
        <v>0.3</v>
      </c>
      <c r="X897" s="14">
        <v>0.73</v>
      </c>
      <c r="Y897" s="14">
        <v>2.38</v>
      </c>
      <c r="Z897" s="14">
        <v>0.25</v>
      </c>
      <c r="AA897" s="5">
        <f t="shared" si="93"/>
        <v>0</v>
      </c>
      <c r="AB897" s="15" cm="1">
        <f t="array" ref="AB897">_xlfn.SWITCH(U897,"夏",122,"冬",90,"春",153,"秋",153,0)</f>
        <v>153</v>
      </c>
      <c r="AC897" s="16">
        <f t="shared" si="94"/>
        <v>0</v>
      </c>
      <c r="AD897" s="5">
        <f>IFERROR(AA897/D897,0)</f>
        <v>0</v>
      </c>
      <c r="AE897" s="15">
        <f t="shared" si="95"/>
        <v>0.41917808219178082</v>
      </c>
      <c r="AF897" s="5">
        <f>IFERROR(AD897*AE897*48,0)</f>
        <v>0</v>
      </c>
    </row>
    <row r="898" spans="1:32" x14ac:dyDescent="0.15">
      <c r="A898" s="8">
        <v>45738</v>
      </c>
      <c r="B898" s="1" t="s">
        <v>35</v>
      </c>
      <c r="C898" s="1" t="s">
        <v>33</v>
      </c>
      <c r="D898" s="9">
        <v>125.5308</v>
      </c>
      <c r="E898" s="6">
        <v>3.15</v>
      </c>
      <c r="F898" s="10">
        <v>0.875</v>
      </c>
      <c r="G898" s="1">
        <v>28.3</v>
      </c>
      <c r="H898" s="1">
        <v>48</v>
      </c>
      <c r="I898" s="1">
        <v>28.6</v>
      </c>
      <c r="J898" s="1">
        <v>0.08</v>
      </c>
      <c r="K898" s="1">
        <v>210</v>
      </c>
      <c r="L898" s="1">
        <v>515</v>
      </c>
      <c r="M898" s="6">
        <f t="shared" si="92"/>
        <v>28.680035359889985</v>
      </c>
      <c r="N898" s="1">
        <v>0</v>
      </c>
      <c r="O898" s="1">
        <v>0</v>
      </c>
      <c r="P898" s="12">
        <f t="shared" si="91"/>
        <v>0</v>
      </c>
      <c r="Q898" s="1">
        <v>0</v>
      </c>
      <c r="R898" s="1">
        <v>0</v>
      </c>
      <c r="S898" s="1">
        <v>0</v>
      </c>
      <c r="T898" s="1">
        <v>0</v>
      </c>
      <c r="U898" s="4" t="s">
        <v>34</v>
      </c>
      <c r="V898">
        <v>0.41</v>
      </c>
      <c r="W898">
        <v>0.3</v>
      </c>
      <c r="X898" s="14">
        <v>0.73</v>
      </c>
      <c r="Y898" s="14">
        <v>2.38</v>
      </c>
      <c r="Z898" s="14">
        <v>0.25</v>
      </c>
      <c r="AA898" s="5">
        <f t="shared" si="93"/>
        <v>0</v>
      </c>
      <c r="AB898" s="15" cm="1">
        <f t="array" ref="AB898">_xlfn.SWITCH(U898,"夏",122,"冬",90,"春",153,"秋",153,0)</f>
        <v>153</v>
      </c>
      <c r="AC898" s="16">
        <f t="shared" si="94"/>
        <v>0</v>
      </c>
      <c r="AD898" s="5">
        <f>IFERROR(AA898/D898,0)</f>
        <v>0</v>
      </c>
      <c r="AE898" s="15">
        <f t="shared" si="95"/>
        <v>0.41917808219178082</v>
      </c>
      <c r="AF898" s="5">
        <f>IFERROR(AD898*AE898*48,0)</f>
        <v>0</v>
      </c>
    </row>
    <row r="899" spans="1:32" x14ac:dyDescent="0.15">
      <c r="A899" s="8">
        <v>45738</v>
      </c>
      <c r="B899" s="1" t="s">
        <v>35</v>
      </c>
      <c r="C899" s="1" t="s">
        <v>33</v>
      </c>
      <c r="D899" s="9">
        <v>125.5308</v>
      </c>
      <c r="E899" s="6">
        <v>3.15</v>
      </c>
      <c r="F899" s="10">
        <v>0.89583333333333304</v>
      </c>
      <c r="G899" s="1">
        <v>28.7</v>
      </c>
      <c r="H899" s="1">
        <v>47.4</v>
      </c>
      <c r="I899" s="1">
        <v>29</v>
      </c>
      <c r="J899" s="1">
        <v>0.09</v>
      </c>
      <c r="K899" s="1">
        <v>200</v>
      </c>
      <c r="L899" s="1">
        <v>585</v>
      </c>
      <c r="M899" s="6">
        <f t="shared" si="92"/>
        <v>29.085553107550254</v>
      </c>
      <c r="N899" s="1">
        <v>0</v>
      </c>
      <c r="O899" s="1">
        <v>0</v>
      </c>
      <c r="P899" s="12">
        <f t="shared" ref="P899:P962" si="96">IF(O899=0,0,ROUND(MIN(MAX((K899-400)/(320*E899*IF(C899="公共教室",0.95,IF(C899="建筑专教",0.85,IF(C899="阶梯教室",1.15,1)))),0),2),2))</f>
        <v>0</v>
      </c>
      <c r="Q899" s="1">
        <v>0</v>
      </c>
      <c r="R899" s="1">
        <v>0</v>
      </c>
      <c r="S899" s="1">
        <v>0</v>
      </c>
      <c r="T899" s="1">
        <v>0</v>
      </c>
      <c r="U899" s="4" t="s">
        <v>34</v>
      </c>
      <c r="V899">
        <v>0.41</v>
      </c>
      <c r="W899">
        <v>0.3</v>
      </c>
      <c r="X899" s="14">
        <v>0.73</v>
      </c>
      <c r="Y899" s="14">
        <v>2.38</v>
      </c>
      <c r="Z899" s="14">
        <v>0.25</v>
      </c>
      <c r="AA899" s="5">
        <f t="shared" si="93"/>
        <v>0</v>
      </c>
      <c r="AB899" s="15" cm="1">
        <f t="array" ref="AB899">_xlfn.SWITCH(U899,"夏",122,"冬",90,"春",153,"秋",153,0)</f>
        <v>153</v>
      </c>
      <c r="AC899" s="16">
        <f t="shared" si="94"/>
        <v>0</v>
      </c>
      <c r="AD899" s="5">
        <f>IFERROR(AA899/D899,0)</f>
        <v>0</v>
      </c>
      <c r="AE899" s="15">
        <f t="shared" si="95"/>
        <v>0.41917808219178082</v>
      </c>
      <c r="AF899" s="5">
        <f>IFERROR(AD899*AE899*48,0)</f>
        <v>0</v>
      </c>
    </row>
    <row r="900" spans="1:32" x14ac:dyDescent="0.15">
      <c r="A900" s="8">
        <v>45738</v>
      </c>
      <c r="B900" s="1" t="s">
        <v>35</v>
      </c>
      <c r="C900" s="1" t="s">
        <v>33</v>
      </c>
      <c r="D900" s="9">
        <v>125.5308</v>
      </c>
      <c r="E900" s="6">
        <v>3.15</v>
      </c>
      <c r="F900" s="10">
        <v>0.91666666666666696</v>
      </c>
      <c r="G900" s="1">
        <v>29.1</v>
      </c>
      <c r="H900" s="1">
        <v>46.7</v>
      </c>
      <c r="I900" s="1">
        <v>29.4</v>
      </c>
      <c r="J900" s="1">
        <v>7.0000000000000007E-2</v>
      </c>
      <c r="K900" s="1">
        <v>190</v>
      </c>
      <c r="L900" s="1">
        <v>655</v>
      </c>
      <c r="M900" s="6">
        <f t="shared" si="92"/>
        <v>29.473291241088248</v>
      </c>
      <c r="N900" s="1">
        <v>0</v>
      </c>
      <c r="O900" s="1">
        <v>0</v>
      </c>
      <c r="P900" s="12">
        <f t="shared" si="96"/>
        <v>0</v>
      </c>
      <c r="Q900" s="1">
        <v>0</v>
      </c>
      <c r="R900" s="1">
        <v>0</v>
      </c>
      <c r="S900" s="1">
        <v>0</v>
      </c>
      <c r="T900" s="1">
        <v>0</v>
      </c>
      <c r="U900" s="4" t="s">
        <v>34</v>
      </c>
      <c r="V900">
        <v>0.41</v>
      </c>
      <c r="W900">
        <v>0.3</v>
      </c>
      <c r="X900" s="14">
        <v>0.73</v>
      </c>
      <c r="Y900" s="14">
        <v>2.38</v>
      </c>
      <c r="Z900" s="14">
        <v>0.25</v>
      </c>
      <c r="AA900" s="5">
        <f t="shared" si="93"/>
        <v>0</v>
      </c>
      <c r="AB900" s="15" cm="1">
        <f t="array" ref="AB900">_xlfn.SWITCH(U900,"夏",122,"冬",90,"春",153,"秋",153,0)</f>
        <v>153</v>
      </c>
      <c r="AC900" s="16">
        <f t="shared" si="94"/>
        <v>0</v>
      </c>
      <c r="AD900" s="5">
        <f>IFERROR(AA900/D900,0)</f>
        <v>0</v>
      </c>
      <c r="AE900" s="15">
        <f t="shared" si="95"/>
        <v>0.41917808219178082</v>
      </c>
      <c r="AF900" s="5">
        <f>IFERROR(AD900*AE900*48,0)</f>
        <v>0</v>
      </c>
    </row>
    <row r="901" spans="1:32" x14ac:dyDescent="0.15">
      <c r="A901" s="8">
        <v>45739</v>
      </c>
      <c r="B901" s="1" t="s">
        <v>36</v>
      </c>
      <c r="C901" s="1" t="s">
        <v>33</v>
      </c>
      <c r="D901" s="9">
        <v>125.5308</v>
      </c>
      <c r="E901" s="6">
        <v>3.15</v>
      </c>
      <c r="F901" s="10">
        <v>0.33333333333333298</v>
      </c>
      <c r="G901" s="1">
        <v>14.8</v>
      </c>
      <c r="H901" s="1">
        <v>69</v>
      </c>
      <c r="I901" s="1">
        <v>14.8</v>
      </c>
      <c r="J901" s="1">
        <v>0.05</v>
      </c>
      <c r="K901" s="1">
        <v>405</v>
      </c>
      <c r="L901" s="1">
        <v>690</v>
      </c>
      <c r="M901" s="6">
        <f t="shared" si="92"/>
        <v>14.800000000000068</v>
      </c>
      <c r="N901" s="1">
        <v>0</v>
      </c>
      <c r="O901" s="1">
        <v>0</v>
      </c>
      <c r="P901" s="12">
        <f t="shared" si="96"/>
        <v>0</v>
      </c>
      <c r="Q901" s="1">
        <v>0</v>
      </c>
      <c r="R901" s="1">
        <v>0</v>
      </c>
      <c r="S901" s="1">
        <v>0</v>
      </c>
      <c r="T901" s="1">
        <v>0</v>
      </c>
      <c r="U901" s="4" t="s">
        <v>34</v>
      </c>
      <c r="V901">
        <v>0.41</v>
      </c>
      <c r="W901">
        <v>0.3</v>
      </c>
      <c r="X901" s="14">
        <v>0.73</v>
      </c>
      <c r="Y901" s="14">
        <v>2.38</v>
      </c>
      <c r="Z901" s="14">
        <v>0.25</v>
      </c>
      <c r="AA901" s="5">
        <f t="shared" si="93"/>
        <v>0</v>
      </c>
      <c r="AB901" s="15" cm="1">
        <f t="array" ref="AB901">_xlfn.SWITCH(U901,"夏",122,"冬",90,"春",153,"秋",153,0)</f>
        <v>153</v>
      </c>
      <c r="AC901" s="16">
        <f t="shared" si="94"/>
        <v>0</v>
      </c>
      <c r="AD901" s="5">
        <f>IFERROR(AA901/D901,0)</f>
        <v>0</v>
      </c>
      <c r="AE901" s="15">
        <f t="shared" si="95"/>
        <v>0.41917808219178082</v>
      </c>
      <c r="AF901" s="5">
        <f>IFERROR(AD901*AE901*48,0)</f>
        <v>0</v>
      </c>
    </row>
    <row r="902" spans="1:32" x14ac:dyDescent="0.15">
      <c r="A902" s="8">
        <v>45739</v>
      </c>
      <c r="B902" s="1" t="s">
        <v>36</v>
      </c>
      <c r="C902" s="1" t="s">
        <v>33</v>
      </c>
      <c r="D902" s="9">
        <v>125.5308</v>
      </c>
      <c r="E902" s="6">
        <v>3.15</v>
      </c>
      <c r="F902" s="10">
        <v>0.35416666666666702</v>
      </c>
      <c r="G902" s="1">
        <v>15</v>
      </c>
      <c r="H902" s="1">
        <v>68</v>
      </c>
      <c r="I902" s="1">
        <v>15</v>
      </c>
      <c r="J902" s="1">
        <v>0.05</v>
      </c>
      <c r="K902" s="1">
        <v>405</v>
      </c>
      <c r="L902" s="1">
        <v>760</v>
      </c>
      <c r="M902" s="6">
        <f t="shared" si="92"/>
        <v>15.000000000000114</v>
      </c>
      <c r="N902" s="1">
        <v>0</v>
      </c>
      <c r="O902" s="1">
        <v>0</v>
      </c>
      <c r="P902" s="12">
        <f t="shared" si="96"/>
        <v>0</v>
      </c>
      <c r="Q902" s="1">
        <v>0</v>
      </c>
      <c r="R902" s="1">
        <v>0</v>
      </c>
      <c r="S902" s="1">
        <v>0</v>
      </c>
      <c r="T902" s="1">
        <v>0</v>
      </c>
      <c r="U902" s="4" t="s">
        <v>34</v>
      </c>
      <c r="V902">
        <v>0.41</v>
      </c>
      <c r="W902">
        <v>0.3</v>
      </c>
      <c r="X902" s="14">
        <v>0.73</v>
      </c>
      <c r="Y902" s="14">
        <v>2.38</v>
      </c>
      <c r="Z902" s="14">
        <v>0.25</v>
      </c>
      <c r="AA902" s="5">
        <f t="shared" si="93"/>
        <v>0</v>
      </c>
      <c r="AB902" s="15" cm="1">
        <f t="array" ref="AB902">_xlfn.SWITCH(U902,"夏",122,"冬",90,"春",153,"秋",153,0)</f>
        <v>153</v>
      </c>
      <c r="AC902" s="16">
        <f t="shared" si="94"/>
        <v>0</v>
      </c>
      <c r="AD902" s="5">
        <f>IFERROR(AA902/D902,0)</f>
        <v>0</v>
      </c>
      <c r="AE902" s="15">
        <f t="shared" si="95"/>
        <v>0.41917808219178082</v>
      </c>
      <c r="AF902" s="5">
        <f>IFERROR(AD902*AE902*48,0)</f>
        <v>0</v>
      </c>
    </row>
    <row r="903" spans="1:32" x14ac:dyDescent="0.15">
      <c r="A903" s="8">
        <v>45739</v>
      </c>
      <c r="B903" s="1" t="s">
        <v>36</v>
      </c>
      <c r="C903" s="1" t="s">
        <v>33</v>
      </c>
      <c r="D903" s="9">
        <v>125.5308</v>
      </c>
      <c r="E903" s="6">
        <v>3.15</v>
      </c>
      <c r="F903" s="10">
        <v>0.375</v>
      </c>
      <c r="G903" s="1">
        <v>15.2</v>
      </c>
      <c r="H903" s="1">
        <v>68</v>
      </c>
      <c r="I903" s="1">
        <v>15.2</v>
      </c>
      <c r="J903" s="1">
        <v>0.05</v>
      </c>
      <c r="K903" s="1">
        <v>405</v>
      </c>
      <c r="L903" s="1">
        <v>830</v>
      </c>
      <c r="M903" s="6">
        <f t="shared" si="92"/>
        <v>15.199999999999875</v>
      </c>
      <c r="N903" s="1">
        <v>0</v>
      </c>
      <c r="O903" s="1">
        <v>0</v>
      </c>
      <c r="P903" s="12">
        <f t="shared" si="96"/>
        <v>0</v>
      </c>
      <c r="Q903" s="1">
        <v>0</v>
      </c>
      <c r="R903" s="1">
        <v>0</v>
      </c>
      <c r="S903" s="1">
        <v>0</v>
      </c>
      <c r="T903" s="1">
        <v>0</v>
      </c>
      <c r="U903" s="4" t="s">
        <v>34</v>
      </c>
      <c r="V903">
        <v>0.41</v>
      </c>
      <c r="W903">
        <v>0.3</v>
      </c>
      <c r="X903" s="14">
        <v>0.73</v>
      </c>
      <c r="Y903" s="14">
        <v>2.38</v>
      </c>
      <c r="Z903" s="14">
        <v>0.25</v>
      </c>
      <c r="AA903" s="5">
        <f t="shared" si="93"/>
        <v>0</v>
      </c>
      <c r="AB903" s="15" cm="1">
        <f t="array" ref="AB903">_xlfn.SWITCH(U903,"夏",122,"冬",90,"春",153,"秋",153,0)</f>
        <v>153</v>
      </c>
      <c r="AC903" s="16">
        <f t="shared" si="94"/>
        <v>0</v>
      </c>
      <c r="AD903" s="5">
        <f>IFERROR(AA903/D903,0)</f>
        <v>0</v>
      </c>
      <c r="AE903" s="15">
        <f t="shared" si="95"/>
        <v>0.41917808219178082</v>
      </c>
      <c r="AF903" s="5">
        <f>IFERROR(AD903*AE903*48,0)</f>
        <v>0</v>
      </c>
    </row>
    <row r="904" spans="1:32" x14ac:dyDescent="0.15">
      <c r="A904" s="8">
        <v>45739</v>
      </c>
      <c r="B904" s="1" t="s">
        <v>36</v>
      </c>
      <c r="C904" s="1" t="s">
        <v>33</v>
      </c>
      <c r="D904" s="9">
        <v>125.5308</v>
      </c>
      <c r="E904" s="6">
        <v>3.15</v>
      </c>
      <c r="F904" s="10">
        <v>0.39583333333333298</v>
      </c>
      <c r="G904" s="1">
        <v>15.4</v>
      </c>
      <c r="H904" s="1">
        <v>67</v>
      </c>
      <c r="I904" s="1">
        <v>15.4</v>
      </c>
      <c r="J904" s="1">
        <v>0.05</v>
      </c>
      <c r="K904" s="1">
        <v>410</v>
      </c>
      <c r="L904" s="1">
        <v>900</v>
      </c>
      <c r="M904" s="6">
        <f t="shared" si="92"/>
        <v>15.400000000000034</v>
      </c>
      <c r="N904" s="1">
        <v>0</v>
      </c>
      <c r="O904" s="1">
        <v>0</v>
      </c>
      <c r="P904" s="12">
        <f t="shared" si="96"/>
        <v>0</v>
      </c>
      <c r="Q904" s="1">
        <v>0</v>
      </c>
      <c r="R904" s="1">
        <v>0</v>
      </c>
      <c r="S904" s="1">
        <v>0</v>
      </c>
      <c r="T904" s="1">
        <v>0</v>
      </c>
      <c r="U904" s="4" t="s">
        <v>34</v>
      </c>
      <c r="V904">
        <v>0.41</v>
      </c>
      <c r="W904">
        <v>0.3</v>
      </c>
      <c r="X904" s="14">
        <v>0.73</v>
      </c>
      <c r="Y904" s="14">
        <v>2.38</v>
      </c>
      <c r="Z904" s="14">
        <v>0.25</v>
      </c>
      <c r="AA904" s="5">
        <f t="shared" si="93"/>
        <v>0</v>
      </c>
      <c r="AB904" s="15" cm="1">
        <f t="array" ref="AB904">_xlfn.SWITCH(U904,"夏",122,"冬",90,"春",153,"秋",153,0)</f>
        <v>153</v>
      </c>
      <c r="AC904" s="16">
        <f t="shared" si="94"/>
        <v>0</v>
      </c>
      <c r="AD904" s="5">
        <f>IFERROR(AA904/D904,0)</f>
        <v>0</v>
      </c>
      <c r="AE904" s="15">
        <f t="shared" si="95"/>
        <v>0.41917808219178082</v>
      </c>
      <c r="AF904" s="5">
        <f>IFERROR(AD904*AE904*48,0)</f>
        <v>0</v>
      </c>
    </row>
    <row r="905" spans="1:32" x14ac:dyDescent="0.15">
      <c r="A905" s="8">
        <v>45739</v>
      </c>
      <c r="B905" s="1" t="s">
        <v>36</v>
      </c>
      <c r="C905" s="1" t="s">
        <v>33</v>
      </c>
      <c r="D905" s="9">
        <v>125.5308</v>
      </c>
      <c r="E905" s="6">
        <v>3.15</v>
      </c>
      <c r="F905" s="10">
        <v>0.41666666666666702</v>
      </c>
      <c r="G905" s="1">
        <v>15.6</v>
      </c>
      <c r="H905" s="1">
        <v>66</v>
      </c>
      <c r="I905" s="1">
        <v>15.6</v>
      </c>
      <c r="J905" s="1">
        <v>0.05</v>
      </c>
      <c r="K905" s="1">
        <v>410</v>
      </c>
      <c r="L905" s="1">
        <v>970</v>
      </c>
      <c r="M905" s="6">
        <f t="shared" si="92"/>
        <v>15.599999999999909</v>
      </c>
      <c r="N905" s="1">
        <v>0</v>
      </c>
      <c r="O905" s="1">
        <v>0</v>
      </c>
      <c r="P905" s="12">
        <f t="shared" si="96"/>
        <v>0</v>
      </c>
      <c r="Q905" s="1">
        <v>0</v>
      </c>
      <c r="R905" s="1">
        <v>0</v>
      </c>
      <c r="S905" s="1">
        <v>0</v>
      </c>
      <c r="T905" s="1">
        <v>0</v>
      </c>
      <c r="U905" s="4" t="s">
        <v>34</v>
      </c>
      <c r="V905">
        <v>0.41</v>
      </c>
      <c r="W905">
        <v>0.3</v>
      </c>
      <c r="X905" s="14">
        <v>0.73</v>
      </c>
      <c r="Y905" s="14">
        <v>2.38</v>
      </c>
      <c r="Z905" s="14">
        <v>0.25</v>
      </c>
      <c r="AA905" s="5">
        <f t="shared" si="93"/>
        <v>0</v>
      </c>
      <c r="AB905" s="15" cm="1">
        <f t="array" ref="AB905">_xlfn.SWITCH(U905,"夏",122,"冬",90,"春",153,"秋",153,0)</f>
        <v>153</v>
      </c>
      <c r="AC905" s="16">
        <f t="shared" si="94"/>
        <v>0</v>
      </c>
      <c r="AD905" s="5">
        <f>IFERROR(AA905/D905,0)</f>
        <v>0</v>
      </c>
      <c r="AE905" s="15">
        <f t="shared" si="95"/>
        <v>0.41917808219178082</v>
      </c>
      <c r="AF905" s="5">
        <f>IFERROR(AD905*AE905*48,0)</f>
        <v>0</v>
      </c>
    </row>
    <row r="906" spans="1:32" x14ac:dyDescent="0.15">
      <c r="A906" s="8">
        <v>45739</v>
      </c>
      <c r="B906" s="1" t="s">
        <v>36</v>
      </c>
      <c r="C906" s="1" t="s">
        <v>33</v>
      </c>
      <c r="D906" s="9">
        <v>125.5308</v>
      </c>
      <c r="E906" s="6">
        <v>3.15</v>
      </c>
      <c r="F906" s="10">
        <v>0.4375</v>
      </c>
      <c r="G906" s="1">
        <v>15.8</v>
      </c>
      <c r="H906" s="1">
        <v>66</v>
      </c>
      <c r="I906" s="1">
        <v>15.8</v>
      </c>
      <c r="J906" s="1">
        <v>0.05</v>
      </c>
      <c r="K906" s="1">
        <v>410</v>
      </c>
      <c r="L906" s="1">
        <v>1040</v>
      </c>
      <c r="M906" s="6">
        <f t="shared" si="92"/>
        <v>15.800000000000068</v>
      </c>
      <c r="N906" s="1">
        <v>0</v>
      </c>
      <c r="O906" s="1">
        <v>0</v>
      </c>
      <c r="P906" s="12">
        <f t="shared" si="96"/>
        <v>0</v>
      </c>
      <c r="Q906" s="1">
        <v>0</v>
      </c>
      <c r="R906" s="1">
        <v>0</v>
      </c>
      <c r="S906" s="1">
        <v>0</v>
      </c>
      <c r="T906" s="1">
        <v>0</v>
      </c>
      <c r="U906" s="4" t="s">
        <v>34</v>
      </c>
      <c r="V906">
        <v>0.41</v>
      </c>
      <c r="W906">
        <v>0.3</v>
      </c>
      <c r="X906" s="14">
        <v>0.73</v>
      </c>
      <c r="Y906" s="14">
        <v>2.38</v>
      </c>
      <c r="Z906" s="14">
        <v>0.25</v>
      </c>
      <c r="AA906" s="5">
        <f t="shared" si="93"/>
        <v>0</v>
      </c>
      <c r="AB906" s="15" cm="1">
        <f t="array" ref="AB906">_xlfn.SWITCH(U906,"夏",122,"冬",90,"春",153,"秋",153,0)</f>
        <v>153</v>
      </c>
      <c r="AC906" s="16">
        <f t="shared" si="94"/>
        <v>0</v>
      </c>
      <c r="AD906" s="5">
        <f>IFERROR(AA906/D906,0)</f>
        <v>0</v>
      </c>
      <c r="AE906" s="15">
        <f t="shared" si="95"/>
        <v>0.41917808219178082</v>
      </c>
      <c r="AF906" s="5">
        <f>IFERROR(AD906*AE906*48,0)</f>
        <v>0</v>
      </c>
    </row>
    <row r="907" spans="1:32" x14ac:dyDescent="0.15">
      <c r="A907" s="8">
        <v>45739</v>
      </c>
      <c r="B907" s="1" t="s">
        <v>36</v>
      </c>
      <c r="C907" s="1" t="s">
        <v>33</v>
      </c>
      <c r="D907" s="9">
        <v>125.5308</v>
      </c>
      <c r="E907" s="6">
        <v>3.15</v>
      </c>
      <c r="F907" s="10">
        <v>0.45833333333333298</v>
      </c>
      <c r="G907" s="1">
        <v>16</v>
      </c>
      <c r="H907" s="1">
        <v>65</v>
      </c>
      <c r="I907" s="1">
        <v>16</v>
      </c>
      <c r="J907" s="1">
        <v>0.05</v>
      </c>
      <c r="K907" s="1">
        <v>410</v>
      </c>
      <c r="L907" s="1">
        <v>1110</v>
      </c>
      <c r="M907" s="6">
        <f t="shared" si="92"/>
        <v>16.000000000000057</v>
      </c>
      <c r="N907" s="1">
        <v>0</v>
      </c>
      <c r="O907" s="1">
        <v>0</v>
      </c>
      <c r="P907" s="12">
        <f t="shared" si="96"/>
        <v>0</v>
      </c>
      <c r="Q907" s="1">
        <v>0</v>
      </c>
      <c r="R907" s="1">
        <v>0</v>
      </c>
      <c r="S907" s="1">
        <v>0</v>
      </c>
      <c r="T907" s="1">
        <v>0</v>
      </c>
      <c r="U907" s="4" t="s">
        <v>34</v>
      </c>
      <c r="V907">
        <v>0.41</v>
      </c>
      <c r="W907">
        <v>0.3</v>
      </c>
      <c r="X907" s="14">
        <v>0.73</v>
      </c>
      <c r="Y907" s="14">
        <v>2.38</v>
      </c>
      <c r="Z907" s="14">
        <v>0.25</v>
      </c>
      <c r="AA907" s="5">
        <f t="shared" si="93"/>
        <v>0</v>
      </c>
      <c r="AB907" s="15" cm="1">
        <f t="array" ref="AB907">_xlfn.SWITCH(U907,"夏",122,"冬",90,"春",153,"秋",153,0)</f>
        <v>153</v>
      </c>
      <c r="AC907" s="16">
        <f t="shared" si="94"/>
        <v>0</v>
      </c>
      <c r="AD907" s="5">
        <f>IFERROR(AA907/D907,0)</f>
        <v>0</v>
      </c>
      <c r="AE907" s="15">
        <f t="shared" si="95"/>
        <v>0.41917808219178082</v>
      </c>
      <c r="AF907" s="5">
        <f>IFERROR(AD907*AE907*48,0)</f>
        <v>0</v>
      </c>
    </row>
    <row r="908" spans="1:32" x14ac:dyDescent="0.15">
      <c r="A908" s="8">
        <v>45739</v>
      </c>
      <c r="B908" s="1" t="s">
        <v>36</v>
      </c>
      <c r="C908" s="1" t="s">
        <v>33</v>
      </c>
      <c r="D908" s="9">
        <v>125.5308</v>
      </c>
      <c r="E908" s="6">
        <v>3.15</v>
      </c>
      <c r="F908" s="10">
        <v>0.47916666666666702</v>
      </c>
      <c r="G908" s="1">
        <v>16.2</v>
      </c>
      <c r="H908" s="1">
        <v>64</v>
      </c>
      <c r="I908" s="1">
        <v>16.2</v>
      </c>
      <c r="J908" s="1">
        <v>0.05</v>
      </c>
      <c r="K908" s="1">
        <v>410</v>
      </c>
      <c r="L908" s="1">
        <v>1180</v>
      </c>
      <c r="M908" s="6">
        <f t="shared" si="92"/>
        <v>16.200000000000045</v>
      </c>
      <c r="N908" s="1">
        <v>0</v>
      </c>
      <c r="O908" s="1">
        <v>0</v>
      </c>
      <c r="P908" s="12">
        <f t="shared" si="96"/>
        <v>0</v>
      </c>
      <c r="Q908" s="1">
        <v>0</v>
      </c>
      <c r="R908" s="1">
        <v>0</v>
      </c>
      <c r="S908" s="1">
        <v>0</v>
      </c>
      <c r="T908" s="1">
        <v>0</v>
      </c>
      <c r="U908" s="4" t="s">
        <v>34</v>
      </c>
      <c r="V908">
        <v>0.41</v>
      </c>
      <c r="W908">
        <v>0.3</v>
      </c>
      <c r="X908" s="14">
        <v>0.73</v>
      </c>
      <c r="Y908" s="14">
        <v>2.38</v>
      </c>
      <c r="Z908" s="14">
        <v>0.25</v>
      </c>
      <c r="AA908" s="5">
        <f t="shared" si="93"/>
        <v>0</v>
      </c>
      <c r="AB908" s="15" cm="1">
        <f t="array" ref="AB908">_xlfn.SWITCH(U908,"夏",122,"冬",90,"春",153,"秋",153,0)</f>
        <v>153</v>
      </c>
      <c r="AC908" s="16">
        <f t="shared" si="94"/>
        <v>0</v>
      </c>
      <c r="AD908" s="5">
        <f>IFERROR(AA908/D908,0)</f>
        <v>0</v>
      </c>
      <c r="AE908" s="15">
        <f t="shared" si="95"/>
        <v>0.41917808219178082</v>
      </c>
      <c r="AF908" s="5">
        <f>IFERROR(AD908*AE908*48,0)</f>
        <v>0</v>
      </c>
    </row>
    <row r="909" spans="1:32" x14ac:dyDescent="0.15">
      <c r="A909" s="8">
        <v>45739</v>
      </c>
      <c r="B909" s="1" t="s">
        <v>36</v>
      </c>
      <c r="C909" s="1" t="s">
        <v>33</v>
      </c>
      <c r="D909" s="9">
        <v>125.5308</v>
      </c>
      <c r="E909" s="6">
        <v>3.15</v>
      </c>
      <c r="F909" s="10">
        <v>0.5</v>
      </c>
      <c r="G909" s="1">
        <v>16.399999999999999</v>
      </c>
      <c r="H909" s="1">
        <v>64</v>
      </c>
      <c r="I909" s="1">
        <v>16.399999999999999</v>
      </c>
      <c r="J909" s="1">
        <v>0.05</v>
      </c>
      <c r="K909" s="1">
        <v>410</v>
      </c>
      <c r="L909" s="1">
        <v>1250</v>
      </c>
      <c r="M909" s="6">
        <f t="shared" si="92"/>
        <v>16.399999999999977</v>
      </c>
      <c r="N909" s="1">
        <v>0</v>
      </c>
      <c r="O909" s="1">
        <v>0</v>
      </c>
      <c r="P909" s="12">
        <f t="shared" si="96"/>
        <v>0</v>
      </c>
      <c r="Q909" s="1">
        <v>0</v>
      </c>
      <c r="R909" s="1">
        <v>0</v>
      </c>
      <c r="S909" s="1">
        <v>0</v>
      </c>
      <c r="T909" s="1">
        <v>0</v>
      </c>
      <c r="U909" s="4" t="s">
        <v>34</v>
      </c>
      <c r="V909">
        <v>0.41</v>
      </c>
      <c r="W909">
        <v>0.3</v>
      </c>
      <c r="X909" s="14">
        <v>0.73</v>
      </c>
      <c r="Y909" s="14">
        <v>2.38</v>
      </c>
      <c r="Z909" s="14">
        <v>0.25</v>
      </c>
      <c r="AA909" s="5">
        <f t="shared" si="93"/>
        <v>0</v>
      </c>
      <c r="AB909" s="15" cm="1">
        <f t="array" ref="AB909">_xlfn.SWITCH(U909,"夏",122,"冬",90,"春",153,"秋",153,0)</f>
        <v>153</v>
      </c>
      <c r="AC909" s="16">
        <f t="shared" si="94"/>
        <v>0</v>
      </c>
      <c r="AD909" s="5">
        <f>IFERROR(AA909/D909,0)</f>
        <v>0</v>
      </c>
      <c r="AE909" s="15">
        <f t="shared" si="95"/>
        <v>0.41917808219178082</v>
      </c>
      <c r="AF909" s="5">
        <f>IFERROR(AD909*AE909*48,0)</f>
        <v>0</v>
      </c>
    </row>
    <row r="910" spans="1:32" x14ac:dyDescent="0.15">
      <c r="A910" s="8">
        <v>45739</v>
      </c>
      <c r="B910" s="1" t="s">
        <v>36</v>
      </c>
      <c r="C910" s="1" t="s">
        <v>33</v>
      </c>
      <c r="D910" s="9">
        <v>125.5308</v>
      </c>
      <c r="E910" s="6">
        <v>3.15</v>
      </c>
      <c r="F910" s="10">
        <v>0.52083333333333304</v>
      </c>
      <c r="G910" s="1">
        <v>16.600000000000001</v>
      </c>
      <c r="H910" s="1">
        <v>63</v>
      </c>
      <c r="I910" s="1">
        <v>16.600000000000001</v>
      </c>
      <c r="J910" s="1">
        <v>0.05</v>
      </c>
      <c r="K910" s="1">
        <v>410</v>
      </c>
      <c r="L910" s="1">
        <v>1320</v>
      </c>
      <c r="M910" s="6">
        <f t="shared" si="92"/>
        <v>16.599999999999966</v>
      </c>
      <c r="N910" s="1">
        <v>0</v>
      </c>
      <c r="O910" s="1">
        <v>0</v>
      </c>
      <c r="P910" s="12">
        <f t="shared" si="96"/>
        <v>0</v>
      </c>
      <c r="Q910" s="1">
        <v>0</v>
      </c>
      <c r="R910" s="1">
        <v>0</v>
      </c>
      <c r="S910" s="1">
        <v>0</v>
      </c>
      <c r="T910" s="1">
        <v>0</v>
      </c>
      <c r="U910" s="4" t="s">
        <v>34</v>
      </c>
      <c r="V910">
        <v>0.41</v>
      </c>
      <c r="W910">
        <v>0.3</v>
      </c>
      <c r="X910" s="14">
        <v>0.73</v>
      </c>
      <c r="Y910" s="14">
        <v>2.38</v>
      </c>
      <c r="Z910" s="14">
        <v>0.25</v>
      </c>
      <c r="AA910" s="5">
        <f t="shared" si="93"/>
        <v>0</v>
      </c>
      <c r="AB910" s="15" cm="1">
        <f t="array" ref="AB910">_xlfn.SWITCH(U910,"夏",122,"冬",90,"春",153,"秋",153,0)</f>
        <v>153</v>
      </c>
      <c r="AC910" s="16">
        <f t="shared" si="94"/>
        <v>0</v>
      </c>
      <c r="AD910" s="5">
        <f>IFERROR(AA910/D910,0)</f>
        <v>0</v>
      </c>
      <c r="AE910" s="15">
        <f t="shared" si="95"/>
        <v>0.41917808219178082</v>
      </c>
      <c r="AF910" s="5">
        <f>IFERROR(AD910*AE910*48,0)</f>
        <v>0</v>
      </c>
    </row>
    <row r="911" spans="1:32" x14ac:dyDescent="0.15">
      <c r="A911" s="8">
        <v>45739</v>
      </c>
      <c r="B911" s="1" t="s">
        <v>36</v>
      </c>
      <c r="C911" s="1" t="s">
        <v>33</v>
      </c>
      <c r="D911" s="9">
        <v>125.5308</v>
      </c>
      <c r="E911" s="6">
        <v>3.15</v>
      </c>
      <c r="F911" s="10">
        <v>0.54166666666666696</v>
      </c>
      <c r="G911" s="1">
        <v>16.8</v>
      </c>
      <c r="H911" s="1">
        <v>62</v>
      </c>
      <c r="I911" s="1">
        <v>16.8</v>
      </c>
      <c r="J911" s="1">
        <v>0.05</v>
      </c>
      <c r="K911" s="1">
        <v>410</v>
      </c>
      <c r="L911" s="1">
        <v>1390</v>
      </c>
      <c r="M911" s="6">
        <f t="shared" si="92"/>
        <v>16.800000000000011</v>
      </c>
      <c r="N911" s="1">
        <v>0</v>
      </c>
      <c r="O911" s="1">
        <v>0</v>
      </c>
      <c r="P911" s="12">
        <f t="shared" si="96"/>
        <v>0</v>
      </c>
      <c r="Q911" s="1">
        <v>0</v>
      </c>
      <c r="R911" s="1">
        <v>0</v>
      </c>
      <c r="S911" s="1">
        <v>0</v>
      </c>
      <c r="T911" s="1">
        <v>0</v>
      </c>
      <c r="U911" s="4" t="s">
        <v>34</v>
      </c>
      <c r="V911">
        <v>0.41</v>
      </c>
      <c r="W911">
        <v>0.3</v>
      </c>
      <c r="X911" s="14">
        <v>0.73</v>
      </c>
      <c r="Y911" s="14">
        <v>2.38</v>
      </c>
      <c r="Z911" s="14">
        <v>0.25</v>
      </c>
      <c r="AA911" s="5">
        <f t="shared" si="93"/>
        <v>0</v>
      </c>
      <c r="AB911" s="15" cm="1">
        <f t="array" ref="AB911">_xlfn.SWITCH(U911,"夏",122,"冬",90,"春",153,"秋",153,0)</f>
        <v>153</v>
      </c>
      <c r="AC911" s="16">
        <f t="shared" si="94"/>
        <v>0</v>
      </c>
      <c r="AD911" s="5">
        <f>IFERROR(AA911/D911,0)</f>
        <v>0</v>
      </c>
      <c r="AE911" s="15">
        <f t="shared" si="95"/>
        <v>0.41917808219178082</v>
      </c>
      <c r="AF911" s="5">
        <f>IFERROR(AD911*AE911*48,0)</f>
        <v>0</v>
      </c>
    </row>
    <row r="912" spans="1:32" x14ac:dyDescent="0.15">
      <c r="A912" s="8">
        <v>45739</v>
      </c>
      <c r="B912" s="1" t="s">
        <v>36</v>
      </c>
      <c r="C912" s="1" t="s">
        <v>33</v>
      </c>
      <c r="D912" s="9">
        <v>125.5308</v>
      </c>
      <c r="E912" s="6">
        <v>3.15</v>
      </c>
      <c r="F912" s="10">
        <v>0.5625</v>
      </c>
      <c r="G912" s="1">
        <v>17</v>
      </c>
      <c r="H912" s="1">
        <v>62</v>
      </c>
      <c r="I912" s="1">
        <v>17</v>
      </c>
      <c r="J912" s="1">
        <v>0.05</v>
      </c>
      <c r="K912" s="1">
        <v>410</v>
      </c>
      <c r="L912" s="1">
        <v>1460</v>
      </c>
      <c r="M912" s="6">
        <f t="shared" si="92"/>
        <v>17</v>
      </c>
      <c r="N912" s="1">
        <v>0</v>
      </c>
      <c r="O912" s="1">
        <v>0</v>
      </c>
      <c r="P912" s="12">
        <f t="shared" si="96"/>
        <v>0</v>
      </c>
      <c r="Q912" s="1">
        <v>0</v>
      </c>
      <c r="R912" s="1">
        <v>0</v>
      </c>
      <c r="S912" s="1">
        <v>0</v>
      </c>
      <c r="T912" s="1">
        <v>0</v>
      </c>
      <c r="U912" s="4" t="s">
        <v>34</v>
      </c>
      <c r="V912">
        <v>0.41</v>
      </c>
      <c r="W912">
        <v>0.3</v>
      </c>
      <c r="X912" s="14">
        <v>0.73</v>
      </c>
      <c r="Y912" s="14">
        <v>2.38</v>
      </c>
      <c r="Z912" s="14">
        <v>0.25</v>
      </c>
      <c r="AA912" s="5">
        <f t="shared" si="93"/>
        <v>0</v>
      </c>
      <c r="AB912" s="15" cm="1">
        <f t="array" ref="AB912">_xlfn.SWITCH(U912,"夏",122,"冬",90,"春",153,"秋",153,0)</f>
        <v>153</v>
      </c>
      <c r="AC912" s="16">
        <f t="shared" si="94"/>
        <v>0</v>
      </c>
      <c r="AD912" s="5">
        <f>IFERROR(AA912/D912,0)</f>
        <v>0</v>
      </c>
      <c r="AE912" s="15">
        <f t="shared" si="95"/>
        <v>0.41917808219178082</v>
      </c>
      <c r="AF912" s="5">
        <f>IFERROR(AD912*AE912*48,0)</f>
        <v>0</v>
      </c>
    </row>
    <row r="913" spans="1:32" x14ac:dyDescent="0.15">
      <c r="A913" s="8">
        <v>45739</v>
      </c>
      <c r="B913" s="1" t="s">
        <v>36</v>
      </c>
      <c r="C913" s="1" t="s">
        <v>33</v>
      </c>
      <c r="D913" s="9">
        <v>125.5308</v>
      </c>
      <c r="E913" s="6">
        <v>3.15</v>
      </c>
      <c r="F913" s="10">
        <v>0.58333333333333304</v>
      </c>
      <c r="G913" s="1">
        <v>17.2</v>
      </c>
      <c r="H913" s="1">
        <v>61</v>
      </c>
      <c r="I913" s="1">
        <v>17.2</v>
      </c>
      <c r="J913" s="1">
        <v>0.05</v>
      </c>
      <c r="K913" s="1">
        <v>410</v>
      </c>
      <c r="L913" s="1">
        <v>1530</v>
      </c>
      <c r="M913" s="6">
        <f t="shared" si="92"/>
        <v>17.200000000000045</v>
      </c>
      <c r="N913" s="1">
        <v>0</v>
      </c>
      <c r="O913" s="1">
        <v>0</v>
      </c>
      <c r="P913" s="12">
        <f t="shared" si="96"/>
        <v>0</v>
      </c>
      <c r="Q913" s="1">
        <v>0</v>
      </c>
      <c r="R913" s="1">
        <v>0</v>
      </c>
      <c r="S913" s="1">
        <v>0</v>
      </c>
      <c r="T913" s="1">
        <v>0</v>
      </c>
      <c r="U913" s="4" t="s">
        <v>34</v>
      </c>
      <c r="V913">
        <v>0.41</v>
      </c>
      <c r="W913">
        <v>0.3</v>
      </c>
      <c r="X913" s="14">
        <v>0.73</v>
      </c>
      <c r="Y913" s="14">
        <v>2.38</v>
      </c>
      <c r="Z913" s="14">
        <v>0.25</v>
      </c>
      <c r="AA913" s="5">
        <f t="shared" si="93"/>
        <v>0</v>
      </c>
      <c r="AB913" s="15" cm="1">
        <f t="array" ref="AB913">_xlfn.SWITCH(U913,"夏",122,"冬",90,"春",153,"秋",153,0)</f>
        <v>153</v>
      </c>
      <c r="AC913" s="16">
        <f t="shared" si="94"/>
        <v>0</v>
      </c>
      <c r="AD913" s="5">
        <f>IFERROR(AA913/D913,0)</f>
        <v>0</v>
      </c>
      <c r="AE913" s="15">
        <f t="shared" si="95"/>
        <v>0.41917808219178082</v>
      </c>
      <c r="AF913" s="5">
        <f>IFERROR(AD913*AE913*48,0)</f>
        <v>0</v>
      </c>
    </row>
    <row r="914" spans="1:32" x14ac:dyDescent="0.15">
      <c r="A914" s="8">
        <v>45739</v>
      </c>
      <c r="B914" s="1" t="s">
        <v>36</v>
      </c>
      <c r="C914" s="1" t="s">
        <v>33</v>
      </c>
      <c r="D914" s="9">
        <v>125.5308</v>
      </c>
      <c r="E914" s="6">
        <v>3.15</v>
      </c>
      <c r="F914" s="10">
        <v>0.60416666666666696</v>
      </c>
      <c r="G914" s="1">
        <v>17.399999999999999</v>
      </c>
      <c r="H914" s="1">
        <v>60</v>
      </c>
      <c r="I914" s="1">
        <v>17.399999999999999</v>
      </c>
      <c r="J914" s="1">
        <v>0.05</v>
      </c>
      <c r="K914" s="1">
        <v>410</v>
      </c>
      <c r="L914" s="1">
        <v>1600</v>
      </c>
      <c r="M914" s="6">
        <f t="shared" si="92"/>
        <v>17.39999999999992</v>
      </c>
      <c r="N914" s="1">
        <v>0</v>
      </c>
      <c r="O914" s="1">
        <v>0</v>
      </c>
      <c r="P914" s="12">
        <f t="shared" si="96"/>
        <v>0</v>
      </c>
      <c r="Q914" s="1">
        <v>0</v>
      </c>
      <c r="R914" s="1">
        <v>0</v>
      </c>
      <c r="S914" s="1">
        <v>0</v>
      </c>
      <c r="T914" s="1">
        <v>0</v>
      </c>
      <c r="U914" s="4" t="s">
        <v>34</v>
      </c>
      <c r="V914">
        <v>0.41</v>
      </c>
      <c r="W914">
        <v>0.3</v>
      </c>
      <c r="X914" s="14">
        <v>0.73</v>
      </c>
      <c r="Y914" s="14">
        <v>2.38</v>
      </c>
      <c r="Z914" s="14">
        <v>0.25</v>
      </c>
      <c r="AA914" s="5">
        <f t="shared" si="93"/>
        <v>0</v>
      </c>
      <c r="AB914" s="15" cm="1">
        <f t="array" ref="AB914">_xlfn.SWITCH(U914,"夏",122,"冬",90,"春",153,"秋",153,0)</f>
        <v>153</v>
      </c>
      <c r="AC914" s="16">
        <f t="shared" si="94"/>
        <v>0</v>
      </c>
      <c r="AD914" s="5">
        <f>IFERROR(AA914/D914,0)</f>
        <v>0</v>
      </c>
      <c r="AE914" s="15">
        <f t="shared" si="95"/>
        <v>0.41917808219178082</v>
      </c>
      <c r="AF914" s="5">
        <f>IFERROR(AD914*AE914*48,0)</f>
        <v>0</v>
      </c>
    </row>
    <row r="915" spans="1:32" x14ac:dyDescent="0.15">
      <c r="A915" s="8">
        <v>45739</v>
      </c>
      <c r="B915" s="1" t="s">
        <v>36</v>
      </c>
      <c r="C915" s="1" t="s">
        <v>33</v>
      </c>
      <c r="D915" s="9">
        <v>125.5308</v>
      </c>
      <c r="E915" s="6">
        <v>3.15</v>
      </c>
      <c r="F915" s="10">
        <v>0.625</v>
      </c>
      <c r="G915" s="1">
        <v>17.600000000000001</v>
      </c>
      <c r="H915" s="1">
        <v>60</v>
      </c>
      <c r="I915" s="1">
        <v>17.600000000000001</v>
      </c>
      <c r="J915" s="1">
        <v>0.05</v>
      </c>
      <c r="K915" s="1">
        <v>410</v>
      </c>
      <c r="L915" s="1">
        <v>1670</v>
      </c>
      <c r="M915" s="6">
        <f t="shared" si="92"/>
        <v>17.599999999999966</v>
      </c>
      <c r="N915" s="1">
        <v>0</v>
      </c>
      <c r="O915" s="1">
        <v>0</v>
      </c>
      <c r="P915" s="12">
        <f t="shared" si="96"/>
        <v>0</v>
      </c>
      <c r="Q915" s="1">
        <v>0</v>
      </c>
      <c r="R915" s="1">
        <v>0</v>
      </c>
      <c r="S915" s="1">
        <v>0</v>
      </c>
      <c r="T915" s="1">
        <v>0</v>
      </c>
      <c r="U915" s="4" t="s">
        <v>34</v>
      </c>
      <c r="V915">
        <v>0.41</v>
      </c>
      <c r="W915">
        <v>0.3</v>
      </c>
      <c r="X915" s="14">
        <v>0.73</v>
      </c>
      <c r="Y915" s="14">
        <v>2.38</v>
      </c>
      <c r="Z915" s="14">
        <v>0.25</v>
      </c>
      <c r="AA915" s="5">
        <f t="shared" si="93"/>
        <v>0</v>
      </c>
      <c r="AB915" s="15" cm="1">
        <f t="array" ref="AB915">_xlfn.SWITCH(U915,"夏",122,"冬",90,"春",153,"秋",153,0)</f>
        <v>153</v>
      </c>
      <c r="AC915" s="16">
        <f t="shared" si="94"/>
        <v>0</v>
      </c>
      <c r="AD915" s="5">
        <f>IFERROR(AA915/D915,0)</f>
        <v>0</v>
      </c>
      <c r="AE915" s="15">
        <f t="shared" si="95"/>
        <v>0.41917808219178082</v>
      </c>
      <c r="AF915" s="5">
        <f>IFERROR(AD915*AE915*48,0)</f>
        <v>0</v>
      </c>
    </row>
    <row r="916" spans="1:32" x14ac:dyDescent="0.15">
      <c r="A916" s="8">
        <v>45739</v>
      </c>
      <c r="B916" s="1" t="s">
        <v>36</v>
      </c>
      <c r="C916" s="1" t="s">
        <v>33</v>
      </c>
      <c r="D916" s="9">
        <v>125.5308</v>
      </c>
      <c r="E916" s="6">
        <v>3.15</v>
      </c>
      <c r="F916" s="10">
        <v>0.64583333333333304</v>
      </c>
      <c r="G916" s="1">
        <v>17.8</v>
      </c>
      <c r="H916" s="1">
        <v>59</v>
      </c>
      <c r="I916" s="1">
        <v>17.8</v>
      </c>
      <c r="J916" s="1">
        <v>0.05</v>
      </c>
      <c r="K916" s="1">
        <v>410</v>
      </c>
      <c r="L916" s="1">
        <v>1740</v>
      </c>
      <c r="M916" s="6">
        <f t="shared" si="92"/>
        <v>17.799999999999955</v>
      </c>
      <c r="N916" s="1">
        <v>0</v>
      </c>
      <c r="O916" s="1">
        <v>0</v>
      </c>
      <c r="P916" s="12">
        <f t="shared" si="96"/>
        <v>0</v>
      </c>
      <c r="Q916" s="1">
        <v>0</v>
      </c>
      <c r="R916" s="1">
        <v>0</v>
      </c>
      <c r="S916" s="1">
        <v>0</v>
      </c>
      <c r="T916" s="1">
        <v>0</v>
      </c>
      <c r="U916" s="4" t="s">
        <v>34</v>
      </c>
      <c r="V916">
        <v>0.41</v>
      </c>
      <c r="W916">
        <v>0.3</v>
      </c>
      <c r="X916" s="14">
        <v>0.73</v>
      </c>
      <c r="Y916" s="14">
        <v>2.38</v>
      </c>
      <c r="Z916" s="14">
        <v>0.25</v>
      </c>
      <c r="AA916" s="5">
        <f t="shared" si="93"/>
        <v>0</v>
      </c>
      <c r="AB916" s="15" cm="1">
        <f t="array" ref="AB916">_xlfn.SWITCH(U916,"夏",122,"冬",90,"春",153,"秋",153,0)</f>
        <v>153</v>
      </c>
      <c r="AC916" s="16">
        <f t="shared" si="94"/>
        <v>0</v>
      </c>
      <c r="AD916" s="5">
        <f>IFERROR(AA916/D916,0)</f>
        <v>0</v>
      </c>
      <c r="AE916" s="15">
        <f t="shared" si="95"/>
        <v>0.41917808219178082</v>
      </c>
      <c r="AF916" s="5">
        <f>IFERROR(AD916*AE916*48,0)</f>
        <v>0</v>
      </c>
    </row>
    <row r="917" spans="1:32" x14ac:dyDescent="0.15">
      <c r="A917" s="8">
        <v>45739</v>
      </c>
      <c r="B917" s="1" t="s">
        <v>36</v>
      </c>
      <c r="C917" s="1" t="s">
        <v>33</v>
      </c>
      <c r="D917" s="9">
        <v>125.5308</v>
      </c>
      <c r="E917" s="6">
        <v>3.15</v>
      </c>
      <c r="F917" s="10">
        <v>0.66666666666666696</v>
      </c>
      <c r="G917" s="1">
        <v>18</v>
      </c>
      <c r="H917" s="1">
        <v>58</v>
      </c>
      <c r="I917" s="1">
        <v>18</v>
      </c>
      <c r="J917" s="1">
        <v>0.05</v>
      </c>
      <c r="K917" s="1">
        <v>410</v>
      </c>
      <c r="L917" s="1">
        <v>1810</v>
      </c>
      <c r="M917" s="6">
        <f t="shared" si="92"/>
        <v>17.999999999999943</v>
      </c>
      <c r="N917" s="1">
        <v>0</v>
      </c>
      <c r="O917" s="1">
        <v>0</v>
      </c>
      <c r="P917" s="12">
        <f t="shared" si="96"/>
        <v>0</v>
      </c>
      <c r="Q917" s="1">
        <v>0</v>
      </c>
      <c r="R917" s="1">
        <v>0</v>
      </c>
      <c r="S917" s="1">
        <v>0</v>
      </c>
      <c r="T917" s="1">
        <v>0</v>
      </c>
      <c r="U917" s="4" t="s">
        <v>34</v>
      </c>
      <c r="V917">
        <v>0.41</v>
      </c>
      <c r="W917">
        <v>0.3</v>
      </c>
      <c r="X917" s="14">
        <v>0.73</v>
      </c>
      <c r="Y917" s="14">
        <v>2.38</v>
      </c>
      <c r="Z917" s="14">
        <v>0.25</v>
      </c>
      <c r="AA917" s="5">
        <f t="shared" si="93"/>
        <v>0</v>
      </c>
      <c r="AB917" s="15" cm="1">
        <f t="array" ref="AB917">_xlfn.SWITCH(U917,"夏",122,"冬",90,"春",153,"秋",153,0)</f>
        <v>153</v>
      </c>
      <c r="AC917" s="16">
        <f t="shared" si="94"/>
        <v>0</v>
      </c>
      <c r="AD917" s="5">
        <f>IFERROR(AA917/D917,0)</f>
        <v>0</v>
      </c>
      <c r="AE917" s="15">
        <f t="shared" si="95"/>
        <v>0.41917808219178082</v>
      </c>
      <c r="AF917" s="5">
        <f>IFERROR(AD917*AE917*48,0)</f>
        <v>0</v>
      </c>
    </row>
    <row r="918" spans="1:32" x14ac:dyDescent="0.15">
      <c r="A918" s="8">
        <v>45739</v>
      </c>
      <c r="B918" s="1" t="s">
        <v>36</v>
      </c>
      <c r="C918" s="1" t="s">
        <v>33</v>
      </c>
      <c r="D918" s="9">
        <v>125.5308</v>
      </c>
      <c r="E918" s="6">
        <v>3.15</v>
      </c>
      <c r="F918" s="10">
        <v>0.6875</v>
      </c>
      <c r="G918" s="1">
        <v>18.2</v>
      </c>
      <c r="H918" s="1">
        <v>58</v>
      </c>
      <c r="I918" s="1">
        <v>18.2</v>
      </c>
      <c r="J918" s="1">
        <v>0.05</v>
      </c>
      <c r="K918" s="1">
        <v>410</v>
      </c>
      <c r="L918" s="1">
        <v>1880</v>
      </c>
      <c r="M918" s="6">
        <f t="shared" si="92"/>
        <v>18.199999999999932</v>
      </c>
      <c r="N918" s="1">
        <v>0</v>
      </c>
      <c r="O918" s="1">
        <v>0</v>
      </c>
      <c r="P918" s="12">
        <f t="shared" si="96"/>
        <v>0</v>
      </c>
      <c r="Q918" s="1">
        <v>0</v>
      </c>
      <c r="R918" s="1">
        <v>0</v>
      </c>
      <c r="S918" s="1">
        <v>0</v>
      </c>
      <c r="T918" s="1">
        <v>0</v>
      </c>
      <c r="U918" s="4" t="s">
        <v>34</v>
      </c>
      <c r="V918">
        <v>0.41</v>
      </c>
      <c r="W918">
        <v>0.3</v>
      </c>
      <c r="X918" s="14">
        <v>0.73</v>
      </c>
      <c r="Y918" s="14">
        <v>2.38</v>
      </c>
      <c r="Z918" s="14">
        <v>0.25</v>
      </c>
      <c r="AA918" s="5">
        <f t="shared" si="93"/>
        <v>0</v>
      </c>
      <c r="AB918" s="15" cm="1">
        <f t="array" ref="AB918">_xlfn.SWITCH(U918,"夏",122,"冬",90,"春",153,"秋",153,0)</f>
        <v>153</v>
      </c>
      <c r="AC918" s="16">
        <f t="shared" si="94"/>
        <v>0</v>
      </c>
      <c r="AD918" s="5">
        <f>IFERROR(AA918/D918,0)</f>
        <v>0</v>
      </c>
      <c r="AE918" s="15">
        <f t="shared" si="95"/>
        <v>0.41917808219178082</v>
      </c>
      <c r="AF918" s="5">
        <f>IFERROR(AD918*AE918*48,0)</f>
        <v>0</v>
      </c>
    </row>
    <row r="919" spans="1:32" x14ac:dyDescent="0.15">
      <c r="A919" s="8">
        <v>45739</v>
      </c>
      <c r="B919" s="1" t="s">
        <v>36</v>
      </c>
      <c r="C919" s="1" t="s">
        <v>33</v>
      </c>
      <c r="D919" s="9">
        <v>125.5308</v>
      </c>
      <c r="E919" s="6">
        <v>3.15</v>
      </c>
      <c r="F919" s="10">
        <v>0.70833333333333304</v>
      </c>
      <c r="G919" s="1">
        <v>18.399999999999999</v>
      </c>
      <c r="H919" s="1">
        <v>57</v>
      </c>
      <c r="I919" s="1">
        <v>18.399999999999999</v>
      </c>
      <c r="J919" s="1">
        <v>0.05</v>
      </c>
      <c r="K919" s="1">
        <v>410</v>
      </c>
      <c r="L919" s="1">
        <v>1950</v>
      </c>
      <c r="M919" s="6">
        <f t="shared" si="92"/>
        <v>18.400000000000091</v>
      </c>
      <c r="N919" s="1">
        <v>0</v>
      </c>
      <c r="O919" s="1">
        <v>0</v>
      </c>
      <c r="P919" s="12">
        <f t="shared" si="96"/>
        <v>0</v>
      </c>
      <c r="Q919" s="1">
        <v>0</v>
      </c>
      <c r="R919" s="1">
        <v>0</v>
      </c>
      <c r="S919" s="1">
        <v>0</v>
      </c>
      <c r="T919" s="1">
        <v>0</v>
      </c>
      <c r="U919" s="4" t="s">
        <v>34</v>
      </c>
      <c r="V919">
        <v>0.41</v>
      </c>
      <c r="W919">
        <v>0.3</v>
      </c>
      <c r="X919" s="14">
        <v>0.73</v>
      </c>
      <c r="Y919" s="14">
        <v>2.38</v>
      </c>
      <c r="Z919" s="14">
        <v>0.25</v>
      </c>
      <c r="AA919" s="5">
        <f t="shared" si="93"/>
        <v>0</v>
      </c>
      <c r="AB919" s="15" cm="1">
        <f t="array" ref="AB919">_xlfn.SWITCH(U919,"夏",122,"冬",90,"春",153,"秋",153,0)</f>
        <v>153</v>
      </c>
      <c r="AC919" s="16">
        <f t="shared" si="94"/>
        <v>0</v>
      </c>
      <c r="AD919" s="5">
        <f>IFERROR(AA919/D919,0)</f>
        <v>0</v>
      </c>
      <c r="AE919" s="15">
        <f t="shared" si="95"/>
        <v>0.41917808219178082</v>
      </c>
      <c r="AF919" s="5">
        <f>IFERROR(AD919*AE919*48,0)</f>
        <v>0</v>
      </c>
    </row>
    <row r="920" spans="1:32" x14ac:dyDescent="0.15">
      <c r="A920" s="8">
        <v>45739</v>
      </c>
      <c r="B920" s="1" t="s">
        <v>36</v>
      </c>
      <c r="C920" s="1" t="s">
        <v>33</v>
      </c>
      <c r="D920" s="9">
        <v>125.5308</v>
      </c>
      <c r="E920" s="6">
        <v>3.15</v>
      </c>
      <c r="F920" s="10">
        <v>0.72916666666666696</v>
      </c>
      <c r="G920" s="1">
        <v>18.399999999999999</v>
      </c>
      <c r="H920" s="1">
        <v>57</v>
      </c>
      <c r="I920" s="1">
        <v>18.399999999999999</v>
      </c>
      <c r="J920" s="1">
        <v>0.05</v>
      </c>
      <c r="K920" s="1">
        <v>410</v>
      </c>
      <c r="L920" s="1">
        <v>2020</v>
      </c>
      <c r="M920" s="6">
        <f t="shared" si="92"/>
        <v>18.400000000000091</v>
      </c>
      <c r="N920" s="1">
        <v>0</v>
      </c>
      <c r="O920" s="1">
        <v>0</v>
      </c>
      <c r="P920" s="12">
        <f t="shared" si="96"/>
        <v>0</v>
      </c>
      <c r="Q920" s="1">
        <v>0</v>
      </c>
      <c r="R920" s="1">
        <v>0</v>
      </c>
      <c r="S920" s="1">
        <v>0</v>
      </c>
      <c r="T920" s="1">
        <v>0</v>
      </c>
      <c r="U920" s="4" t="s">
        <v>34</v>
      </c>
      <c r="V920">
        <v>0.41</v>
      </c>
      <c r="W920">
        <v>0.3</v>
      </c>
      <c r="X920" s="14">
        <v>0.73</v>
      </c>
      <c r="Y920" s="14">
        <v>2.38</v>
      </c>
      <c r="Z920" s="14">
        <v>0.25</v>
      </c>
      <c r="AA920" s="5">
        <f t="shared" si="93"/>
        <v>0</v>
      </c>
      <c r="AB920" s="15" cm="1">
        <f t="array" ref="AB920">_xlfn.SWITCH(U920,"夏",122,"冬",90,"春",153,"秋",153,0)</f>
        <v>153</v>
      </c>
      <c r="AC920" s="16">
        <f t="shared" si="94"/>
        <v>0</v>
      </c>
      <c r="AD920" s="5">
        <f>IFERROR(AA920/D920,0)</f>
        <v>0</v>
      </c>
      <c r="AE920" s="15">
        <f t="shared" si="95"/>
        <v>0.41917808219178082</v>
      </c>
      <c r="AF920" s="5">
        <f>IFERROR(AD920*AE920*48,0)</f>
        <v>0</v>
      </c>
    </row>
    <row r="921" spans="1:32" x14ac:dyDescent="0.15">
      <c r="A921" s="8">
        <v>45739</v>
      </c>
      <c r="B921" s="1" t="s">
        <v>36</v>
      </c>
      <c r="C921" s="1" t="s">
        <v>33</v>
      </c>
      <c r="D921" s="9">
        <v>125.5308</v>
      </c>
      <c r="E921" s="6">
        <v>3.15</v>
      </c>
      <c r="F921" s="10">
        <v>0.75</v>
      </c>
      <c r="G921" s="1">
        <v>18.2</v>
      </c>
      <c r="H921" s="1">
        <v>58</v>
      </c>
      <c r="I921" s="1">
        <v>18.2</v>
      </c>
      <c r="J921" s="1">
        <v>0.05</v>
      </c>
      <c r="K921" s="1">
        <v>410</v>
      </c>
      <c r="L921" s="1">
        <v>2090</v>
      </c>
      <c r="M921" s="6">
        <f t="shared" si="92"/>
        <v>18.199999999999932</v>
      </c>
      <c r="N921" s="1">
        <v>0</v>
      </c>
      <c r="O921" s="1">
        <v>0</v>
      </c>
      <c r="P921" s="12">
        <f t="shared" si="96"/>
        <v>0</v>
      </c>
      <c r="Q921" s="1">
        <v>0</v>
      </c>
      <c r="R921" s="1">
        <v>0</v>
      </c>
      <c r="S921" s="1">
        <v>0</v>
      </c>
      <c r="T921" s="1">
        <v>0</v>
      </c>
      <c r="U921" s="4" t="s">
        <v>34</v>
      </c>
      <c r="V921">
        <v>0.41</v>
      </c>
      <c r="W921">
        <v>0.3</v>
      </c>
      <c r="X921" s="14">
        <v>0.73</v>
      </c>
      <c r="Y921" s="14">
        <v>2.38</v>
      </c>
      <c r="Z921" s="14">
        <v>0.25</v>
      </c>
      <c r="AA921" s="5">
        <f t="shared" si="93"/>
        <v>0</v>
      </c>
      <c r="AB921" s="15" cm="1">
        <f t="array" ref="AB921">_xlfn.SWITCH(U921,"夏",122,"冬",90,"春",153,"秋",153,0)</f>
        <v>153</v>
      </c>
      <c r="AC921" s="16">
        <f t="shared" si="94"/>
        <v>0</v>
      </c>
      <c r="AD921" s="5">
        <f>IFERROR(AA921/D921,0)</f>
        <v>0</v>
      </c>
      <c r="AE921" s="15">
        <f t="shared" si="95"/>
        <v>0.41917808219178082</v>
      </c>
      <c r="AF921" s="5">
        <f>IFERROR(AD921*AE921*48,0)</f>
        <v>0</v>
      </c>
    </row>
    <row r="922" spans="1:32" x14ac:dyDescent="0.15">
      <c r="A922" s="8">
        <v>45739</v>
      </c>
      <c r="B922" s="1" t="s">
        <v>36</v>
      </c>
      <c r="C922" s="1" t="s">
        <v>33</v>
      </c>
      <c r="D922" s="9">
        <v>125.5308</v>
      </c>
      <c r="E922" s="6">
        <v>3.15</v>
      </c>
      <c r="F922" s="10">
        <v>0.77083333333333304</v>
      </c>
      <c r="G922" s="1">
        <v>18</v>
      </c>
      <c r="H922" s="1">
        <v>59</v>
      </c>
      <c r="I922" s="1">
        <v>18</v>
      </c>
      <c r="J922" s="1">
        <v>0.05</v>
      </c>
      <c r="K922" s="1">
        <v>410</v>
      </c>
      <c r="L922" s="1">
        <v>2160</v>
      </c>
      <c r="M922" s="6">
        <f t="shared" si="92"/>
        <v>17.999999999999943</v>
      </c>
      <c r="N922" s="1">
        <v>0</v>
      </c>
      <c r="O922" s="1">
        <v>0</v>
      </c>
      <c r="P922" s="12">
        <f t="shared" si="96"/>
        <v>0</v>
      </c>
      <c r="Q922" s="1">
        <v>0</v>
      </c>
      <c r="R922" s="1">
        <v>0</v>
      </c>
      <c r="S922" s="1">
        <v>0</v>
      </c>
      <c r="T922" s="1">
        <v>0</v>
      </c>
      <c r="U922" s="4" t="s">
        <v>34</v>
      </c>
      <c r="V922">
        <v>0.41</v>
      </c>
      <c r="W922">
        <v>0.3</v>
      </c>
      <c r="X922" s="14">
        <v>0.73</v>
      </c>
      <c r="Y922" s="14">
        <v>2.38</v>
      </c>
      <c r="Z922" s="14">
        <v>0.25</v>
      </c>
      <c r="AA922" s="5">
        <f t="shared" si="93"/>
        <v>0</v>
      </c>
      <c r="AB922" s="15" cm="1">
        <f t="array" ref="AB922">_xlfn.SWITCH(U922,"夏",122,"冬",90,"春",153,"秋",153,0)</f>
        <v>153</v>
      </c>
      <c r="AC922" s="16">
        <f t="shared" si="94"/>
        <v>0</v>
      </c>
      <c r="AD922" s="5">
        <f>IFERROR(AA922/D922,0)</f>
        <v>0</v>
      </c>
      <c r="AE922" s="15">
        <f t="shared" si="95"/>
        <v>0.41917808219178082</v>
      </c>
      <c r="AF922" s="5">
        <f>IFERROR(AD922*AE922*48,0)</f>
        <v>0</v>
      </c>
    </row>
    <row r="923" spans="1:32" x14ac:dyDescent="0.15">
      <c r="A923" s="8">
        <v>45739</v>
      </c>
      <c r="B923" s="1" t="s">
        <v>36</v>
      </c>
      <c r="C923" s="1" t="s">
        <v>33</v>
      </c>
      <c r="D923" s="9">
        <v>125.5308</v>
      </c>
      <c r="E923" s="6">
        <v>3.15</v>
      </c>
      <c r="F923" s="10">
        <v>0.79166666666666696</v>
      </c>
      <c r="G923" s="1">
        <v>17.8</v>
      </c>
      <c r="H923" s="1">
        <v>59</v>
      </c>
      <c r="I923" s="1">
        <v>17.8</v>
      </c>
      <c r="J923" s="1">
        <v>0.05</v>
      </c>
      <c r="K923" s="1">
        <v>410</v>
      </c>
      <c r="L923" s="1">
        <v>232</v>
      </c>
      <c r="M923" s="6">
        <f t="shared" si="92"/>
        <v>17.799999999999955</v>
      </c>
      <c r="N923" s="1">
        <v>0</v>
      </c>
      <c r="O923" s="1">
        <v>0</v>
      </c>
      <c r="P923" s="12">
        <f t="shared" si="96"/>
        <v>0</v>
      </c>
      <c r="Q923" s="1">
        <v>0</v>
      </c>
      <c r="R923" s="1">
        <v>0</v>
      </c>
      <c r="S923" s="1">
        <v>0</v>
      </c>
      <c r="T923" s="1">
        <v>0</v>
      </c>
      <c r="U923" s="4" t="s">
        <v>34</v>
      </c>
      <c r="V923">
        <v>0.41</v>
      </c>
      <c r="W923">
        <v>0.3</v>
      </c>
      <c r="X923" s="14">
        <v>0.73</v>
      </c>
      <c r="Y923" s="14">
        <v>2.38</v>
      </c>
      <c r="Z923" s="14">
        <v>0.25</v>
      </c>
      <c r="AA923" s="5">
        <f t="shared" si="93"/>
        <v>0</v>
      </c>
      <c r="AB923" s="15" cm="1">
        <f t="array" ref="AB923">_xlfn.SWITCH(U923,"夏",122,"冬",90,"春",153,"秋",153,0)</f>
        <v>153</v>
      </c>
      <c r="AC923" s="16">
        <f t="shared" si="94"/>
        <v>0</v>
      </c>
      <c r="AD923" s="5">
        <f>IFERROR(AA923/D923,0)</f>
        <v>0</v>
      </c>
      <c r="AE923" s="15">
        <f t="shared" si="95"/>
        <v>0.41917808219178082</v>
      </c>
      <c r="AF923" s="5">
        <f>IFERROR(AD923*AE923*48,0)</f>
        <v>0</v>
      </c>
    </row>
    <row r="924" spans="1:32" x14ac:dyDescent="0.15">
      <c r="A924" s="8">
        <v>45739</v>
      </c>
      <c r="B924" s="1" t="s">
        <v>36</v>
      </c>
      <c r="C924" s="1" t="s">
        <v>33</v>
      </c>
      <c r="D924" s="9">
        <v>125.5308</v>
      </c>
      <c r="E924" s="6">
        <v>3.15</v>
      </c>
      <c r="F924" s="10">
        <v>0.8125</v>
      </c>
      <c r="G924" s="1">
        <v>17.600000000000001</v>
      </c>
      <c r="H924" s="1">
        <v>60</v>
      </c>
      <c r="I924" s="1">
        <v>17.600000000000001</v>
      </c>
      <c r="J924" s="1">
        <v>0.05</v>
      </c>
      <c r="K924" s="1">
        <v>410</v>
      </c>
      <c r="L924" s="1">
        <v>298</v>
      </c>
      <c r="M924" s="6">
        <f t="shared" si="92"/>
        <v>17.599999999999966</v>
      </c>
      <c r="N924" s="1">
        <v>0</v>
      </c>
      <c r="O924" s="1">
        <v>0</v>
      </c>
      <c r="P924" s="12">
        <f t="shared" si="96"/>
        <v>0</v>
      </c>
      <c r="Q924" s="1">
        <v>0</v>
      </c>
      <c r="R924" s="1">
        <v>0</v>
      </c>
      <c r="S924" s="1">
        <v>0</v>
      </c>
      <c r="T924" s="1">
        <v>0</v>
      </c>
      <c r="U924" s="4" t="s">
        <v>34</v>
      </c>
      <c r="V924">
        <v>0.41</v>
      </c>
      <c r="W924">
        <v>0.3</v>
      </c>
      <c r="X924" s="14">
        <v>0.73</v>
      </c>
      <c r="Y924" s="14">
        <v>2.38</v>
      </c>
      <c r="Z924" s="14">
        <v>0.25</v>
      </c>
      <c r="AA924" s="5">
        <f t="shared" si="93"/>
        <v>0</v>
      </c>
      <c r="AB924" s="15" cm="1">
        <f t="array" ref="AB924">_xlfn.SWITCH(U924,"夏",122,"冬",90,"春",153,"秋",153,0)</f>
        <v>153</v>
      </c>
      <c r="AC924" s="16">
        <f t="shared" si="94"/>
        <v>0</v>
      </c>
      <c r="AD924" s="5">
        <f>IFERROR(AA924/D924,0)</f>
        <v>0</v>
      </c>
      <c r="AE924" s="15">
        <f t="shared" si="95"/>
        <v>0.41917808219178082</v>
      </c>
      <c r="AF924" s="5">
        <f>IFERROR(AD924*AE924*48,0)</f>
        <v>0</v>
      </c>
    </row>
    <row r="925" spans="1:32" x14ac:dyDescent="0.15">
      <c r="A925" s="8">
        <v>45739</v>
      </c>
      <c r="B925" s="1" t="s">
        <v>36</v>
      </c>
      <c r="C925" s="1" t="s">
        <v>33</v>
      </c>
      <c r="D925" s="9">
        <v>125.5308</v>
      </c>
      <c r="E925" s="6">
        <v>3.15</v>
      </c>
      <c r="F925" s="10">
        <v>0.83333333333333304</v>
      </c>
      <c r="G925" s="1">
        <v>17.399999999999999</v>
      </c>
      <c r="H925" s="1">
        <v>61</v>
      </c>
      <c r="I925" s="1">
        <v>17.399999999999999</v>
      </c>
      <c r="J925" s="1">
        <v>0.05</v>
      </c>
      <c r="K925" s="1">
        <v>410</v>
      </c>
      <c r="L925" s="1">
        <v>675</v>
      </c>
      <c r="M925" s="6">
        <f t="shared" si="92"/>
        <v>17.39999999999992</v>
      </c>
      <c r="N925" s="1">
        <v>0</v>
      </c>
      <c r="O925" s="1">
        <v>0</v>
      </c>
      <c r="P925" s="12">
        <f t="shared" si="96"/>
        <v>0</v>
      </c>
      <c r="Q925" s="1">
        <v>0</v>
      </c>
      <c r="R925" s="1">
        <v>0</v>
      </c>
      <c r="S925" s="1">
        <v>0</v>
      </c>
      <c r="T925" s="1">
        <v>0</v>
      </c>
      <c r="U925" s="4" t="s">
        <v>34</v>
      </c>
      <c r="V925">
        <v>0.41</v>
      </c>
      <c r="W925">
        <v>0.3</v>
      </c>
      <c r="X925" s="14">
        <v>0.73</v>
      </c>
      <c r="Y925" s="14">
        <v>2.38</v>
      </c>
      <c r="Z925" s="14">
        <v>0.25</v>
      </c>
      <c r="AA925" s="5">
        <f t="shared" si="93"/>
        <v>0</v>
      </c>
      <c r="AB925" s="15" cm="1">
        <f t="array" ref="AB925">_xlfn.SWITCH(U925,"夏",122,"冬",90,"春",153,"秋",153,0)</f>
        <v>153</v>
      </c>
      <c r="AC925" s="16">
        <f t="shared" si="94"/>
        <v>0</v>
      </c>
      <c r="AD925" s="5">
        <f>IFERROR(AA925/D925,0)</f>
        <v>0</v>
      </c>
      <c r="AE925" s="15">
        <f t="shared" si="95"/>
        <v>0.41917808219178082</v>
      </c>
      <c r="AF925" s="5">
        <f>IFERROR(AD925*AE925*48,0)</f>
        <v>0</v>
      </c>
    </row>
    <row r="926" spans="1:32" x14ac:dyDescent="0.15">
      <c r="A926" s="8">
        <v>45739</v>
      </c>
      <c r="B926" s="1" t="s">
        <v>36</v>
      </c>
      <c r="C926" s="1" t="s">
        <v>33</v>
      </c>
      <c r="D926" s="9">
        <v>125.5308</v>
      </c>
      <c r="E926" s="6">
        <v>3.15</v>
      </c>
      <c r="F926" s="10">
        <v>0.85416666666666696</v>
      </c>
      <c r="G926" s="1">
        <v>17.2</v>
      </c>
      <c r="H926" s="1">
        <v>61</v>
      </c>
      <c r="I926" s="1">
        <v>17.2</v>
      </c>
      <c r="J926" s="1">
        <v>0.05</v>
      </c>
      <c r="K926" s="1">
        <v>410</v>
      </c>
      <c r="L926" s="1">
        <v>745</v>
      </c>
      <c r="M926" s="6">
        <f t="shared" si="92"/>
        <v>17.200000000000045</v>
      </c>
      <c r="N926" s="1">
        <v>0</v>
      </c>
      <c r="O926" s="1">
        <v>0</v>
      </c>
      <c r="P926" s="12">
        <f t="shared" si="96"/>
        <v>0</v>
      </c>
      <c r="Q926" s="1">
        <v>0</v>
      </c>
      <c r="R926" s="1">
        <v>0</v>
      </c>
      <c r="S926" s="1">
        <v>0</v>
      </c>
      <c r="T926" s="1">
        <v>0</v>
      </c>
      <c r="U926" s="4" t="s">
        <v>34</v>
      </c>
      <c r="V926">
        <v>0.41</v>
      </c>
      <c r="W926">
        <v>0.3</v>
      </c>
      <c r="X926" s="14">
        <v>0.73</v>
      </c>
      <c r="Y926" s="14">
        <v>2.38</v>
      </c>
      <c r="Z926" s="14">
        <v>0.25</v>
      </c>
      <c r="AA926" s="5">
        <f t="shared" si="93"/>
        <v>0</v>
      </c>
      <c r="AB926" s="15" cm="1">
        <f t="array" ref="AB926">_xlfn.SWITCH(U926,"夏",122,"冬",90,"春",153,"秋",153,0)</f>
        <v>153</v>
      </c>
      <c r="AC926" s="16">
        <f t="shared" si="94"/>
        <v>0</v>
      </c>
      <c r="AD926" s="5">
        <f>IFERROR(AA926/D926,0)</f>
        <v>0</v>
      </c>
      <c r="AE926" s="15">
        <f t="shared" si="95"/>
        <v>0.41917808219178082</v>
      </c>
      <c r="AF926" s="5">
        <f>IFERROR(AD926*AE926*48,0)</f>
        <v>0</v>
      </c>
    </row>
    <row r="927" spans="1:32" x14ac:dyDescent="0.15">
      <c r="A927" s="8">
        <v>45739</v>
      </c>
      <c r="B927" s="1" t="s">
        <v>36</v>
      </c>
      <c r="C927" s="1" t="s">
        <v>33</v>
      </c>
      <c r="D927" s="9">
        <v>125.5308</v>
      </c>
      <c r="E927" s="6">
        <v>3.15</v>
      </c>
      <c r="F927" s="10">
        <v>0.875</v>
      </c>
      <c r="G927" s="1">
        <v>17</v>
      </c>
      <c r="H927" s="1">
        <v>62</v>
      </c>
      <c r="I927" s="1">
        <v>17</v>
      </c>
      <c r="J927" s="1">
        <v>0.05</v>
      </c>
      <c r="K927" s="1">
        <v>410</v>
      </c>
      <c r="L927" s="1">
        <v>815</v>
      </c>
      <c r="M927" s="6">
        <f t="shared" si="92"/>
        <v>17</v>
      </c>
      <c r="N927" s="1">
        <v>0</v>
      </c>
      <c r="O927" s="1">
        <v>0</v>
      </c>
      <c r="P927" s="12">
        <f t="shared" si="96"/>
        <v>0</v>
      </c>
      <c r="Q927" s="1">
        <v>0</v>
      </c>
      <c r="R927" s="1">
        <v>0</v>
      </c>
      <c r="S927" s="1">
        <v>0</v>
      </c>
      <c r="T927" s="1">
        <v>0</v>
      </c>
      <c r="U927" s="4" t="s">
        <v>34</v>
      </c>
      <c r="V927">
        <v>0.41</v>
      </c>
      <c r="W927">
        <v>0.3</v>
      </c>
      <c r="X927" s="14">
        <v>0.73</v>
      </c>
      <c r="Y927" s="14">
        <v>2.38</v>
      </c>
      <c r="Z927" s="14">
        <v>0.25</v>
      </c>
      <c r="AA927" s="5">
        <f t="shared" si="93"/>
        <v>0</v>
      </c>
      <c r="AB927" s="15" cm="1">
        <f t="array" ref="AB927">_xlfn.SWITCH(U927,"夏",122,"冬",90,"春",153,"秋",153,0)</f>
        <v>153</v>
      </c>
      <c r="AC927" s="16">
        <f t="shared" si="94"/>
        <v>0</v>
      </c>
      <c r="AD927" s="5">
        <f>IFERROR(AA927/D927,0)</f>
        <v>0</v>
      </c>
      <c r="AE927" s="15">
        <f t="shared" si="95"/>
        <v>0.41917808219178082</v>
      </c>
      <c r="AF927" s="5">
        <f>IFERROR(AD927*AE927*48,0)</f>
        <v>0</v>
      </c>
    </row>
    <row r="928" spans="1:32" x14ac:dyDescent="0.15">
      <c r="A928" s="8">
        <v>45739</v>
      </c>
      <c r="B928" s="1" t="s">
        <v>36</v>
      </c>
      <c r="C928" s="1" t="s">
        <v>33</v>
      </c>
      <c r="D928" s="9">
        <v>125.5308</v>
      </c>
      <c r="E928" s="6">
        <v>3.15</v>
      </c>
      <c r="F928" s="10">
        <v>0.89583333333333304</v>
      </c>
      <c r="G928" s="1">
        <v>16.8</v>
      </c>
      <c r="H928" s="1">
        <v>63</v>
      </c>
      <c r="I928" s="1">
        <v>16.8</v>
      </c>
      <c r="J928" s="1">
        <v>0.05</v>
      </c>
      <c r="K928" s="1">
        <v>410</v>
      </c>
      <c r="L928" s="1">
        <v>885</v>
      </c>
      <c r="M928" s="6">
        <f t="shared" ref="M928:M991" si="97">IFERROR(POWER((I928+273.15)^4+133500000*POWER(J928,0.6)*(I928-G928),0.25)-273.15,I928)</f>
        <v>16.800000000000011</v>
      </c>
      <c r="N928" s="1">
        <v>0</v>
      </c>
      <c r="O928" s="1">
        <v>0</v>
      </c>
      <c r="P928" s="12">
        <f t="shared" si="96"/>
        <v>0</v>
      </c>
      <c r="Q928" s="1">
        <v>0</v>
      </c>
      <c r="R928" s="1">
        <v>0</v>
      </c>
      <c r="S928" s="1">
        <v>0</v>
      </c>
      <c r="T928" s="1">
        <v>0</v>
      </c>
      <c r="U928" s="4" t="s">
        <v>34</v>
      </c>
      <c r="V928">
        <v>0.41</v>
      </c>
      <c r="W928">
        <v>0.3</v>
      </c>
      <c r="X928" s="14">
        <v>0.73</v>
      </c>
      <c r="Y928" s="14">
        <v>2.38</v>
      </c>
      <c r="Z928" s="14">
        <v>0.25</v>
      </c>
      <c r="AA928" s="5">
        <f t="shared" si="93"/>
        <v>0</v>
      </c>
      <c r="AB928" s="15" cm="1">
        <f t="array" ref="AB928">_xlfn.SWITCH(U928,"夏",122,"冬",90,"春",153,"秋",153,0)</f>
        <v>153</v>
      </c>
      <c r="AC928" s="16">
        <f t="shared" si="94"/>
        <v>0</v>
      </c>
      <c r="AD928" s="5">
        <f>IFERROR(AA928/D928,0)</f>
        <v>0</v>
      </c>
      <c r="AE928" s="15">
        <f t="shared" si="95"/>
        <v>0.41917808219178082</v>
      </c>
      <c r="AF928" s="5">
        <f>IFERROR(AD928*AE928*48,0)</f>
        <v>0</v>
      </c>
    </row>
    <row r="929" spans="1:32" x14ac:dyDescent="0.15">
      <c r="A929" s="8">
        <v>45739</v>
      </c>
      <c r="B929" s="1" t="s">
        <v>36</v>
      </c>
      <c r="C929" s="1" t="s">
        <v>33</v>
      </c>
      <c r="D929" s="9">
        <v>125.5308</v>
      </c>
      <c r="E929" s="6">
        <v>3.15</v>
      </c>
      <c r="F929" s="10">
        <v>0.91666666666666696</v>
      </c>
      <c r="G929" s="1">
        <v>16.600000000000001</v>
      </c>
      <c r="H929" s="1">
        <v>63</v>
      </c>
      <c r="I929" s="1">
        <v>16.600000000000001</v>
      </c>
      <c r="J929" s="1">
        <v>0.05</v>
      </c>
      <c r="K929" s="1">
        <v>410</v>
      </c>
      <c r="L929" s="1">
        <v>955</v>
      </c>
      <c r="M929" s="6">
        <f t="shared" si="97"/>
        <v>16.599999999999966</v>
      </c>
      <c r="N929" s="1">
        <v>0</v>
      </c>
      <c r="O929" s="1">
        <v>0</v>
      </c>
      <c r="P929" s="12">
        <f t="shared" si="96"/>
        <v>0</v>
      </c>
      <c r="Q929" s="1">
        <v>0</v>
      </c>
      <c r="R929" s="1">
        <v>0</v>
      </c>
      <c r="S929" s="1">
        <v>0</v>
      </c>
      <c r="T929" s="1">
        <v>0</v>
      </c>
      <c r="U929" s="4" t="s">
        <v>34</v>
      </c>
      <c r="V929">
        <v>0.41</v>
      </c>
      <c r="W929">
        <v>0.3</v>
      </c>
      <c r="X929" s="14">
        <v>0.73</v>
      </c>
      <c r="Y929" s="14">
        <v>2.38</v>
      </c>
      <c r="Z929" s="14">
        <v>0.25</v>
      </c>
      <c r="AA929" s="5">
        <f t="shared" si="93"/>
        <v>0</v>
      </c>
      <c r="AB929" s="15" cm="1">
        <f t="array" ref="AB929">_xlfn.SWITCH(U929,"夏",122,"冬",90,"春",153,"秋",153,0)</f>
        <v>153</v>
      </c>
      <c r="AC929" s="16">
        <f t="shared" si="94"/>
        <v>0</v>
      </c>
      <c r="AD929" s="5">
        <f>IFERROR(AA929/D929,0)</f>
        <v>0</v>
      </c>
      <c r="AE929" s="15">
        <f t="shared" si="95"/>
        <v>0.41917808219178082</v>
      </c>
      <c r="AF929" s="5">
        <f>IFERROR(AD929*AE929*48,0)</f>
        <v>0</v>
      </c>
    </row>
    <row r="930" spans="1:32" x14ac:dyDescent="0.15">
      <c r="A930" s="8">
        <v>45739</v>
      </c>
      <c r="B930" s="1" t="s">
        <v>37</v>
      </c>
      <c r="C930" s="1" t="s">
        <v>33</v>
      </c>
      <c r="D930" s="9">
        <v>125.5308</v>
      </c>
      <c r="E930" s="6">
        <v>3.15</v>
      </c>
      <c r="F930" s="10">
        <v>0.33333333333333298</v>
      </c>
      <c r="G930" s="1">
        <v>13.2</v>
      </c>
      <c r="H930" s="1">
        <v>71</v>
      </c>
      <c r="I930" s="1">
        <v>13.2</v>
      </c>
      <c r="J930" s="1">
        <v>0.05</v>
      </c>
      <c r="K930" s="1">
        <v>405</v>
      </c>
      <c r="L930" s="1">
        <v>990</v>
      </c>
      <c r="M930" s="6">
        <f t="shared" si="97"/>
        <v>13.199999999999875</v>
      </c>
      <c r="N930" s="1">
        <v>0</v>
      </c>
      <c r="O930" s="1">
        <v>0</v>
      </c>
      <c r="P930" s="12">
        <f t="shared" si="96"/>
        <v>0</v>
      </c>
      <c r="Q930" s="1">
        <v>0</v>
      </c>
      <c r="R930" s="1">
        <v>0</v>
      </c>
      <c r="S930" s="1">
        <v>0</v>
      </c>
      <c r="T930" s="1">
        <v>0</v>
      </c>
      <c r="U930" s="4" t="s">
        <v>34</v>
      </c>
      <c r="V930">
        <v>0.41</v>
      </c>
      <c r="W930">
        <v>0.3</v>
      </c>
      <c r="X930" s="14">
        <v>0.73</v>
      </c>
      <c r="Y930" s="14">
        <v>2.38</v>
      </c>
      <c r="Z930" s="14">
        <v>0.25</v>
      </c>
      <c r="AA930" s="5">
        <f t="shared" si="93"/>
        <v>0</v>
      </c>
      <c r="AB930" s="15" cm="1">
        <f t="array" ref="AB930">_xlfn.SWITCH(U930,"夏",122,"冬",90,"春",153,"秋",153,0)</f>
        <v>153</v>
      </c>
      <c r="AC930" s="16">
        <f t="shared" si="94"/>
        <v>0</v>
      </c>
      <c r="AD930" s="5">
        <f>IFERROR(AA930/D930,0)</f>
        <v>0</v>
      </c>
      <c r="AE930" s="15">
        <f t="shared" si="95"/>
        <v>0.41917808219178082</v>
      </c>
      <c r="AF930" s="5">
        <f>IFERROR(AD930*AE930*48,0)</f>
        <v>0</v>
      </c>
    </row>
    <row r="931" spans="1:32" x14ac:dyDescent="0.15">
      <c r="A931" s="8">
        <v>45739</v>
      </c>
      <c r="B931" s="1" t="s">
        <v>37</v>
      </c>
      <c r="C931" s="1" t="s">
        <v>33</v>
      </c>
      <c r="D931" s="9">
        <v>125.5308</v>
      </c>
      <c r="E931" s="6">
        <v>3.15</v>
      </c>
      <c r="F931" s="10">
        <v>0.35416666666666702</v>
      </c>
      <c r="G931" s="1">
        <v>13.4</v>
      </c>
      <c r="H931" s="1">
        <v>70</v>
      </c>
      <c r="I931" s="1">
        <v>13.4</v>
      </c>
      <c r="J931" s="1">
        <v>0.05</v>
      </c>
      <c r="K931" s="1">
        <v>405</v>
      </c>
      <c r="L931" s="1">
        <v>1060</v>
      </c>
      <c r="M931" s="6">
        <f t="shared" si="97"/>
        <v>13.399999999999977</v>
      </c>
      <c r="N931" s="1">
        <v>0</v>
      </c>
      <c r="O931" s="1">
        <v>0</v>
      </c>
      <c r="P931" s="12">
        <f t="shared" si="96"/>
        <v>0</v>
      </c>
      <c r="Q931" s="1">
        <v>0</v>
      </c>
      <c r="R931" s="1">
        <v>0</v>
      </c>
      <c r="S931" s="1">
        <v>0</v>
      </c>
      <c r="T931" s="1">
        <v>0</v>
      </c>
      <c r="U931" s="4" t="s">
        <v>34</v>
      </c>
      <c r="V931">
        <v>0.41</v>
      </c>
      <c r="W931">
        <v>0.3</v>
      </c>
      <c r="X931" s="14">
        <v>0.73</v>
      </c>
      <c r="Y931" s="14">
        <v>2.38</v>
      </c>
      <c r="Z931" s="14">
        <v>0.25</v>
      </c>
      <c r="AA931" s="5">
        <f t="shared" si="93"/>
        <v>0</v>
      </c>
      <c r="AB931" s="15" cm="1">
        <f t="array" ref="AB931">_xlfn.SWITCH(U931,"夏",122,"冬",90,"春",153,"秋",153,0)</f>
        <v>153</v>
      </c>
      <c r="AC931" s="16">
        <f t="shared" si="94"/>
        <v>0</v>
      </c>
      <c r="AD931" s="5">
        <f>IFERROR(AA931/D931,0)</f>
        <v>0</v>
      </c>
      <c r="AE931" s="15">
        <f t="shared" si="95"/>
        <v>0.41917808219178082</v>
      </c>
      <c r="AF931" s="5">
        <f>IFERROR(AD931*AE931*48,0)</f>
        <v>0</v>
      </c>
    </row>
    <row r="932" spans="1:32" x14ac:dyDescent="0.15">
      <c r="A932" s="8">
        <v>45739</v>
      </c>
      <c r="B932" s="1" t="s">
        <v>37</v>
      </c>
      <c r="C932" s="1" t="s">
        <v>33</v>
      </c>
      <c r="D932" s="9">
        <v>125.5308</v>
      </c>
      <c r="E932" s="6">
        <v>3.15</v>
      </c>
      <c r="F932" s="10">
        <v>0.375</v>
      </c>
      <c r="G932" s="1">
        <v>15.2</v>
      </c>
      <c r="H932" s="1">
        <v>68</v>
      </c>
      <c r="I932" s="1">
        <v>15.2</v>
      </c>
      <c r="J932" s="1">
        <v>0.05</v>
      </c>
      <c r="K932" s="1">
        <v>405</v>
      </c>
      <c r="L932" s="1">
        <v>1130</v>
      </c>
      <c r="M932" s="6">
        <f t="shared" si="97"/>
        <v>15.199999999999875</v>
      </c>
      <c r="N932" s="1">
        <v>0</v>
      </c>
      <c r="O932" s="1">
        <v>0</v>
      </c>
      <c r="P932" s="12">
        <f t="shared" si="96"/>
        <v>0</v>
      </c>
      <c r="Q932" s="1">
        <v>0</v>
      </c>
      <c r="R932" s="1">
        <v>0</v>
      </c>
      <c r="S932" s="1">
        <v>0</v>
      </c>
      <c r="T932" s="1">
        <v>0</v>
      </c>
      <c r="U932" s="4" t="s">
        <v>34</v>
      </c>
      <c r="V932">
        <v>0.41</v>
      </c>
      <c r="W932">
        <v>0.3</v>
      </c>
      <c r="X932" s="14">
        <v>0.73</v>
      </c>
      <c r="Y932" s="14">
        <v>2.38</v>
      </c>
      <c r="Z932" s="14">
        <v>0.25</v>
      </c>
      <c r="AA932" s="5">
        <f t="shared" si="93"/>
        <v>0</v>
      </c>
      <c r="AB932" s="15" cm="1">
        <f t="array" ref="AB932">_xlfn.SWITCH(U932,"夏",122,"冬",90,"春",153,"秋",153,0)</f>
        <v>153</v>
      </c>
      <c r="AC932" s="16">
        <f t="shared" si="94"/>
        <v>0</v>
      </c>
      <c r="AD932" s="5">
        <f>IFERROR(AA932/D932,0)</f>
        <v>0</v>
      </c>
      <c r="AE932" s="15">
        <f t="shared" si="95"/>
        <v>0.41917808219178082</v>
      </c>
      <c r="AF932" s="5">
        <f>IFERROR(AD932*AE932*48,0)</f>
        <v>0</v>
      </c>
    </row>
    <row r="933" spans="1:32" x14ac:dyDescent="0.15">
      <c r="A933" s="8">
        <v>45739</v>
      </c>
      <c r="B933" s="1" t="s">
        <v>37</v>
      </c>
      <c r="C933" s="1" t="s">
        <v>33</v>
      </c>
      <c r="D933" s="9">
        <v>125.5308</v>
      </c>
      <c r="E933" s="6">
        <v>3.15</v>
      </c>
      <c r="F933" s="10">
        <v>0.39583333333333298</v>
      </c>
      <c r="G933" s="1">
        <v>15.4</v>
      </c>
      <c r="H933" s="1">
        <v>67</v>
      </c>
      <c r="I933" s="1">
        <v>15.4</v>
      </c>
      <c r="J933" s="1">
        <v>0.05</v>
      </c>
      <c r="K933" s="1">
        <v>410</v>
      </c>
      <c r="L933" s="1">
        <v>1200</v>
      </c>
      <c r="M933" s="6">
        <f t="shared" si="97"/>
        <v>15.400000000000034</v>
      </c>
      <c r="N933" s="1">
        <v>0</v>
      </c>
      <c r="O933" s="1">
        <v>0</v>
      </c>
      <c r="P933" s="12">
        <f t="shared" si="96"/>
        <v>0</v>
      </c>
      <c r="Q933" s="1">
        <v>0</v>
      </c>
      <c r="R933" s="1">
        <v>0</v>
      </c>
      <c r="S933" s="1">
        <v>0</v>
      </c>
      <c r="T933" s="1">
        <v>0</v>
      </c>
      <c r="U933" s="4" t="s">
        <v>34</v>
      </c>
      <c r="V933">
        <v>0.41</v>
      </c>
      <c r="W933">
        <v>0.3</v>
      </c>
      <c r="X933" s="14">
        <v>0.73</v>
      </c>
      <c r="Y933" s="14">
        <v>2.38</v>
      </c>
      <c r="Z933" s="14">
        <v>0.25</v>
      </c>
      <c r="AA933" s="5">
        <f t="shared" si="93"/>
        <v>0</v>
      </c>
      <c r="AB933" s="15" cm="1">
        <f t="array" ref="AB933">_xlfn.SWITCH(U933,"夏",122,"冬",90,"春",153,"秋",153,0)</f>
        <v>153</v>
      </c>
      <c r="AC933" s="16">
        <f t="shared" si="94"/>
        <v>0</v>
      </c>
      <c r="AD933" s="5">
        <f>IFERROR(AA933/D933,0)</f>
        <v>0</v>
      </c>
      <c r="AE933" s="15">
        <f t="shared" si="95"/>
        <v>0.41917808219178082</v>
      </c>
      <c r="AF933" s="5">
        <f>IFERROR(AD933*AE933*48,0)</f>
        <v>0</v>
      </c>
    </row>
    <row r="934" spans="1:32" x14ac:dyDescent="0.15">
      <c r="A934" s="8">
        <v>45739</v>
      </c>
      <c r="B934" s="1" t="s">
        <v>37</v>
      </c>
      <c r="C934" s="1" t="s">
        <v>33</v>
      </c>
      <c r="D934" s="9">
        <v>125.5308</v>
      </c>
      <c r="E934" s="6">
        <v>3.15</v>
      </c>
      <c r="F934" s="10">
        <v>0.41666666666666702</v>
      </c>
      <c r="G934" s="1">
        <v>15.6</v>
      </c>
      <c r="H934" s="1">
        <v>66</v>
      </c>
      <c r="I934" s="1">
        <v>15.6</v>
      </c>
      <c r="J934" s="1">
        <v>0.05</v>
      </c>
      <c r="K934" s="1">
        <v>410</v>
      </c>
      <c r="L934" s="1">
        <v>1270</v>
      </c>
      <c r="M934" s="6">
        <f t="shared" si="97"/>
        <v>15.599999999999909</v>
      </c>
      <c r="N934" s="1">
        <v>0</v>
      </c>
      <c r="O934" s="1">
        <v>0</v>
      </c>
      <c r="P934" s="12">
        <f t="shared" si="96"/>
        <v>0</v>
      </c>
      <c r="Q934" s="1">
        <v>0</v>
      </c>
      <c r="R934" s="1">
        <v>0</v>
      </c>
      <c r="S934" s="1">
        <v>0</v>
      </c>
      <c r="T934" s="1">
        <v>0</v>
      </c>
      <c r="U934" s="4" t="s">
        <v>34</v>
      </c>
      <c r="V934">
        <v>0.41</v>
      </c>
      <c r="W934">
        <v>0.3</v>
      </c>
      <c r="X934" s="14">
        <v>0.73</v>
      </c>
      <c r="Y934" s="14">
        <v>2.38</v>
      </c>
      <c r="Z934" s="14">
        <v>0.25</v>
      </c>
      <c r="AA934" s="5">
        <f t="shared" si="93"/>
        <v>0</v>
      </c>
      <c r="AB934" s="15" cm="1">
        <f t="array" ref="AB934">_xlfn.SWITCH(U934,"夏",122,"冬",90,"春",153,"秋",153,0)</f>
        <v>153</v>
      </c>
      <c r="AC934" s="16">
        <f t="shared" si="94"/>
        <v>0</v>
      </c>
      <c r="AD934" s="5">
        <f>IFERROR(AA934/D934,0)</f>
        <v>0</v>
      </c>
      <c r="AE934" s="15">
        <f t="shared" si="95"/>
        <v>0.41917808219178082</v>
      </c>
      <c r="AF934" s="5">
        <f>IFERROR(AD934*AE934*48,0)</f>
        <v>0</v>
      </c>
    </row>
    <row r="935" spans="1:32" x14ac:dyDescent="0.15">
      <c r="A935" s="8">
        <v>45739</v>
      </c>
      <c r="B935" s="1" t="s">
        <v>37</v>
      </c>
      <c r="C935" s="1" t="s">
        <v>33</v>
      </c>
      <c r="D935" s="9">
        <v>125.5308</v>
      </c>
      <c r="E935" s="6">
        <v>3.15</v>
      </c>
      <c r="F935" s="10">
        <v>0.4375</v>
      </c>
      <c r="G935" s="1">
        <v>15.8</v>
      </c>
      <c r="H935" s="1">
        <v>66</v>
      </c>
      <c r="I935" s="1">
        <v>15.8</v>
      </c>
      <c r="J935" s="1">
        <v>0.05</v>
      </c>
      <c r="K935" s="1">
        <v>410</v>
      </c>
      <c r="L935" s="1">
        <v>1340</v>
      </c>
      <c r="M935" s="6">
        <f t="shared" si="97"/>
        <v>15.800000000000068</v>
      </c>
      <c r="N935" s="1">
        <v>0</v>
      </c>
      <c r="O935" s="1">
        <v>0</v>
      </c>
      <c r="P935" s="12">
        <f t="shared" si="96"/>
        <v>0</v>
      </c>
      <c r="Q935" s="1">
        <v>0</v>
      </c>
      <c r="R935" s="1">
        <v>0</v>
      </c>
      <c r="S935" s="1">
        <v>0</v>
      </c>
      <c r="T935" s="1">
        <v>0</v>
      </c>
      <c r="U935" s="4" t="s">
        <v>34</v>
      </c>
      <c r="V935">
        <v>0.41</v>
      </c>
      <c r="W935">
        <v>0.3</v>
      </c>
      <c r="X935" s="14">
        <v>0.73</v>
      </c>
      <c r="Y935" s="14">
        <v>2.38</v>
      </c>
      <c r="Z935" s="14">
        <v>0.25</v>
      </c>
      <c r="AA935" s="5">
        <f t="shared" si="93"/>
        <v>0</v>
      </c>
      <c r="AB935" s="15" cm="1">
        <f t="array" ref="AB935">_xlfn.SWITCH(U935,"夏",122,"冬",90,"春",153,"秋",153,0)</f>
        <v>153</v>
      </c>
      <c r="AC935" s="16">
        <f t="shared" si="94"/>
        <v>0</v>
      </c>
      <c r="AD935" s="5">
        <f>IFERROR(AA935/D935,0)</f>
        <v>0</v>
      </c>
      <c r="AE935" s="15">
        <f t="shared" si="95"/>
        <v>0.41917808219178082</v>
      </c>
      <c r="AF935" s="5">
        <f>IFERROR(AD935*AE935*48,0)</f>
        <v>0</v>
      </c>
    </row>
    <row r="936" spans="1:32" x14ac:dyDescent="0.15">
      <c r="A936" s="8">
        <v>45739</v>
      </c>
      <c r="B936" s="1" t="s">
        <v>37</v>
      </c>
      <c r="C936" s="1" t="s">
        <v>33</v>
      </c>
      <c r="D936" s="9">
        <v>125.5308</v>
      </c>
      <c r="E936" s="6">
        <v>3.15</v>
      </c>
      <c r="F936" s="10">
        <v>0.45833333333333298</v>
      </c>
      <c r="G936" s="1">
        <v>16</v>
      </c>
      <c r="H936" s="1">
        <v>65</v>
      </c>
      <c r="I936" s="1">
        <v>16</v>
      </c>
      <c r="J936" s="1">
        <v>0.05</v>
      </c>
      <c r="K936" s="1">
        <v>410</v>
      </c>
      <c r="L936" s="1">
        <v>1410</v>
      </c>
      <c r="M936" s="6">
        <f t="shared" si="97"/>
        <v>16.000000000000057</v>
      </c>
      <c r="N936" s="1">
        <v>0</v>
      </c>
      <c r="O936" s="1">
        <v>0</v>
      </c>
      <c r="P936" s="12">
        <f t="shared" si="96"/>
        <v>0</v>
      </c>
      <c r="Q936" s="1">
        <v>0</v>
      </c>
      <c r="R936" s="1">
        <v>0</v>
      </c>
      <c r="S936" s="1">
        <v>0</v>
      </c>
      <c r="T936" s="1">
        <v>0</v>
      </c>
      <c r="U936" s="4" t="s">
        <v>34</v>
      </c>
      <c r="V936">
        <v>0.41</v>
      </c>
      <c r="W936">
        <v>0.3</v>
      </c>
      <c r="X936" s="14">
        <v>0.73</v>
      </c>
      <c r="Y936" s="14">
        <v>2.38</v>
      </c>
      <c r="Z936" s="14">
        <v>0.25</v>
      </c>
      <c r="AA936" s="5">
        <f t="shared" ref="AA936:AA999" si="98">R936+S936+T936</f>
        <v>0</v>
      </c>
      <c r="AB936" s="15" cm="1">
        <f t="array" ref="AB936">_xlfn.SWITCH(U936,"夏",122,"冬",90,"春",153,"秋",153,0)</f>
        <v>153</v>
      </c>
      <c r="AC936" s="16">
        <f t="shared" ref="AC936:AC999" si="99">AA936*AB936</f>
        <v>0</v>
      </c>
      <c r="AD936" s="5">
        <f>IFERROR(AA936/D936,0)</f>
        <v>0</v>
      </c>
      <c r="AE936" s="15">
        <f t="shared" ref="AE936:AE999" si="100">IF(U936="夏",122/365,IF(U936="冬",90/365,IF(OR(U936="春",U936="秋"),153/365,0)))</f>
        <v>0.41917808219178082</v>
      </c>
      <c r="AF936" s="5">
        <f>IFERROR(AD936*AE936*48,0)</f>
        <v>0</v>
      </c>
    </row>
    <row r="937" spans="1:32" x14ac:dyDescent="0.15">
      <c r="A937" s="8">
        <v>45739</v>
      </c>
      <c r="B937" s="1" t="s">
        <v>37</v>
      </c>
      <c r="C937" s="1" t="s">
        <v>33</v>
      </c>
      <c r="D937" s="9">
        <v>125.5308</v>
      </c>
      <c r="E937" s="6">
        <v>3.15</v>
      </c>
      <c r="F937" s="10">
        <v>0.47916666666666702</v>
      </c>
      <c r="G937" s="1">
        <v>16.2</v>
      </c>
      <c r="H937" s="1">
        <v>64</v>
      </c>
      <c r="I937" s="1">
        <v>16.2</v>
      </c>
      <c r="J937" s="1">
        <v>0.05</v>
      </c>
      <c r="K937" s="1">
        <v>410</v>
      </c>
      <c r="L937" s="1">
        <v>1480</v>
      </c>
      <c r="M937" s="6">
        <f t="shared" si="97"/>
        <v>16.200000000000045</v>
      </c>
      <c r="N937" s="1">
        <v>0</v>
      </c>
      <c r="O937" s="1">
        <v>0</v>
      </c>
      <c r="P937" s="12">
        <f t="shared" si="96"/>
        <v>0</v>
      </c>
      <c r="Q937" s="1">
        <v>0</v>
      </c>
      <c r="R937" s="1">
        <v>0</v>
      </c>
      <c r="S937" s="1">
        <v>0</v>
      </c>
      <c r="T937" s="1">
        <v>0</v>
      </c>
      <c r="U937" s="4" t="s">
        <v>34</v>
      </c>
      <c r="V937">
        <v>0.41</v>
      </c>
      <c r="W937">
        <v>0.3</v>
      </c>
      <c r="X937" s="14">
        <v>0.73</v>
      </c>
      <c r="Y937" s="14">
        <v>2.38</v>
      </c>
      <c r="Z937" s="14">
        <v>0.25</v>
      </c>
      <c r="AA937" s="5">
        <f t="shared" si="98"/>
        <v>0</v>
      </c>
      <c r="AB937" s="15" cm="1">
        <f t="array" ref="AB937">_xlfn.SWITCH(U937,"夏",122,"冬",90,"春",153,"秋",153,0)</f>
        <v>153</v>
      </c>
      <c r="AC937" s="16">
        <f t="shared" si="99"/>
        <v>0</v>
      </c>
      <c r="AD937" s="5">
        <f>IFERROR(AA937/D937,0)</f>
        <v>0</v>
      </c>
      <c r="AE937" s="15">
        <f t="shared" si="100"/>
        <v>0.41917808219178082</v>
      </c>
      <c r="AF937" s="5">
        <f>IFERROR(AD937*AE937*48,0)</f>
        <v>0</v>
      </c>
    </row>
    <row r="938" spans="1:32" x14ac:dyDescent="0.15">
      <c r="A938" s="8">
        <v>45739</v>
      </c>
      <c r="B938" s="1" t="s">
        <v>37</v>
      </c>
      <c r="C938" s="1" t="s">
        <v>33</v>
      </c>
      <c r="D938" s="9">
        <v>125.5308</v>
      </c>
      <c r="E938" s="6">
        <v>3.15</v>
      </c>
      <c r="F938" s="10">
        <v>0.5</v>
      </c>
      <c r="G938" s="1">
        <v>16.399999999999999</v>
      </c>
      <c r="H938" s="1">
        <v>64</v>
      </c>
      <c r="I938" s="1">
        <v>16.399999999999999</v>
      </c>
      <c r="J938" s="1">
        <v>0.05</v>
      </c>
      <c r="K938" s="1">
        <v>410</v>
      </c>
      <c r="L938" s="1">
        <v>1550</v>
      </c>
      <c r="M938" s="6">
        <f t="shared" si="97"/>
        <v>16.399999999999977</v>
      </c>
      <c r="N938" s="1">
        <v>0</v>
      </c>
      <c r="O938" s="1">
        <v>0</v>
      </c>
      <c r="P938" s="12">
        <f t="shared" si="96"/>
        <v>0</v>
      </c>
      <c r="Q938" s="1">
        <v>0</v>
      </c>
      <c r="R938" s="1">
        <v>0</v>
      </c>
      <c r="S938" s="1">
        <v>0</v>
      </c>
      <c r="T938" s="1">
        <v>0</v>
      </c>
      <c r="U938" s="4" t="s">
        <v>34</v>
      </c>
      <c r="V938">
        <v>0.41</v>
      </c>
      <c r="W938">
        <v>0.3</v>
      </c>
      <c r="X938" s="14">
        <v>0.73</v>
      </c>
      <c r="Y938" s="14">
        <v>2.38</v>
      </c>
      <c r="Z938" s="14">
        <v>0.25</v>
      </c>
      <c r="AA938" s="5">
        <f t="shared" si="98"/>
        <v>0</v>
      </c>
      <c r="AB938" s="15" cm="1">
        <f t="array" ref="AB938">_xlfn.SWITCH(U938,"夏",122,"冬",90,"春",153,"秋",153,0)</f>
        <v>153</v>
      </c>
      <c r="AC938" s="16">
        <f t="shared" si="99"/>
        <v>0</v>
      </c>
      <c r="AD938" s="5">
        <f>IFERROR(AA938/D938,0)</f>
        <v>0</v>
      </c>
      <c r="AE938" s="15">
        <f t="shared" si="100"/>
        <v>0.41917808219178082</v>
      </c>
      <c r="AF938" s="5">
        <f>IFERROR(AD938*AE938*48,0)</f>
        <v>0</v>
      </c>
    </row>
    <row r="939" spans="1:32" x14ac:dyDescent="0.15">
      <c r="A939" s="8">
        <v>45739</v>
      </c>
      <c r="B939" s="1" t="s">
        <v>37</v>
      </c>
      <c r="C939" s="1" t="s">
        <v>33</v>
      </c>
      <c r="D939" s="9">
        <v>125.5308</v>
      </c>
      <c r="E939" s="6">
        <v>3.15</v>
      </c>
      <c r="F939" s="10">
        <v>0.52083333333333304</v>
      </c>
      <c r="G939" s="1">
        <v>16.600000000000001</v>
      </c>
      <c r="H939" s="1">
        <v>63</v>
      </c>
      <c r="I939" s="1">
        <v>16.600000000000001</v>
      </c>
      <c r="J939" s="1">
        <v>0.05</v>
      </c>
      <c r="K939" s="1">
        <v>410</v>
      </c>
      <c r="L939" s="1">
        <v>1620</v>
      </c>
      <c r="M939" s="6">
        <f t="shared" si="97"/>
        <v>16.599999999999966</v>
      </c>
      <c r="N939" s="1">
        <v>0</v>
      </c>
      <c r="O939" s="1">
        <v>0</v>
      </c>
      <c r="P939" s="12">
        <f t="shared" si="96"/>
        <v>0</v>
      </c>
      <c r="Q939" s="1">
        <v>0</v>
      </c>
      <c r="R939" s="1">
        <v>0</v>
      </c>
      <c r="S939" s="1">
        <v>0</v>
      </c>
      <c r="T939" s="1">
        <v>0</v>
      </c>
      <c r="U939" s="4" t="s">
        <v>34</v>
      </c>
      <c r="V939">
        <v>0.41</v>
      </c>
      <c r="W939">
        <v>0.3</v>
      </c>
      <c r="X939" s="14">
        <v>0.73</v>
      </c>
      <c r="Y939" s="14">
        <v>2.38</v>
      </c>
      <c r="Z939" s="14">
        <v>0.25</v>
      </c>
      <c r="AA939" s="5">
        <f t="shared" si="98"/>
        <v>0</v>
      </c>
      <c r="AB939" s="15" cm="1">
        <f t="array" ref="AB939">_xlfn.SWITCH(U939,"夏",122,"冬",90,"春",153,"秋",153,0)</f>
        <v>153</v>
      </c>
      <c r="AC939" s="16">
        <f t="shared" si="99"/>
        <v>0</v>
      </c>
      <c r="AD939" s="5">
        <f>IFERROR(AA939/D939,0)</f>
        <v>0</v>
      </c>
      <c r="AE939" s="15">
        <f t="shared" si="100"/>
        <v>0.41917808219178082</v>
      </c>
      <c r="AF939" s="5">
        <f>IFERROR(AD939*AE939*48,0)</f>
        <v>0</v>
      </c>
    </row>
    <row r="940" spans="1:32" x14ac:dyDescent="0.15">
      <c r="A940" s="8">
        <v>45739</v>
      </c>
      <c r="B940" s="1" t="s">
        <v>37</v>
      </c>
      <c r="C940" s="1" t="s">
        <v>33</v>
      </c>
      <c r="D940" s="9">
        <v>125.5308</v>
      </c>
      <c r="E940" s="6">
        <v>3.15</v>
      </c>
      <c r="F940" s="10">
        <v>0.54166666666666696</v>
      </c>
      <c r="G940" s="1">
        <v>16.8</v>
      </c>
      <c r="H940" s="1">
        <v>62</v>
      </c>
      <c r="I940" s="1">
        <v>16.8</v>
      </c>
      <c r="J940" s="1">
        <v>0.05</v>
      </c>
      <c r="K940" s="1">
        <v>410</v>
      </c>
      <c r="L940" s="1">
        <v>1690</v>
      </c>
      <c r="M940" s="6">
        <f t="shared" si="97"/>
        <v>16.800000000000011</v>
      </c>
      <c r="N940" s="1">
        <v>0</v>
      </c>
      <c r="O940" s="1">
        <v>0</v>
      </c>
      <c r="P940" s="12">
        <f t="shared" si="96"/>
        <v>0</v>
      </c>
      <c r="Q940" s="1">
        <v>0</v>
      </c>
      <c r="R940" s="1">
        <v>0</v>
      </c>
      <c r="S940" s="1">
        <v>0</v>
      </c>
      <c r="T940" s="1">
        <v>0</v>
      </c>
      <c r="U940" s="4" t="s">
        <v>34</v>
      </c>
      <c r="V940">
        <v>0.41</v>
      </c>
      <c r="W940">
        <v>0.3</v>
      </c>
      <c r="X940" s="14">
        <v>0.73</v>
      </c>
      <c r="Y940" s="14">
        <v>2.38</v>
      </c>
      <c r="Z940" s="14">
        <v>0.25</v>
      </c>
      <c r="AA940" s="5">
        <f t="shared" si="98"/>
        <v>0</v>
      </c>
      <c r="AB940" s="15" cm="1">
        <f t="array" ref="AB940">_xlfn.SWITCH(U940,"夏",122,"冬",90,"春",153,"秋",153,0)</f>
        <v>153</v>
      </c>
      <c r="AC940" s="16">
        <f t="shared" si="99"/>
        <v>0</v>
      </c>
      <c r="AD940" s="5">
        <f>IFERROR(AA940/D940,0)</f>
        <v>0</v>
      </c>
      <c r="AE940" s="15">
        <f t="shared" si="100"/>
        <v>0.41917808219178082</v>
      </c>
      <c r="AF940" s="5">
        <f>IFERROR(AD940*AE940*48,0)</f>
        <v>0</v>
      </c>
    </row>
    <row r="941" spans="1:32" x14ac:dyDescent="0.15">
      <c r="A941" s="8">
        <v>45739</v>
      </c>
      <c r="B941" s="1" t="s">
        <v>37</v>
      </c>
      <c r="C941" s="1" t="s">
        <v>33</v>
      </c>
      <c r="D941" s="9">
        <v>125.5308</v>
      </c>
      <c r="E941" s="6">
        <v>3.15</v>
      </c>
      <c r="F941" s="10">
        <v>0.5625</v>
      </c>
      <c r="G941" s="1">
        <v>17</v>
      </c>
      <c r="H941" s="1">
        <v>62</v>
      </c>
      <c r="I941" s="1">
        <v>17</v>
      </c>
      <c r="J941" s="1">
        <v>0.05</v>
      </c>
      <c r="K941" s="1">
        <v>410</v>
      </c>
      <c r="L941" s="1">
        <v>1760</v>
      </c>
      <c r="M941" s="6">
        <f t="shared" si="97"/>
        <v>17</v>
      </c>
      <c r="N941" s="1">
        <v>0</v>
      </c>
      <c r="O941" s="1">
        <v>0</v>
      </c>
      <c r="P941" s="12">
        <f t="shared" si="96"/>
        <v>0</v>
      </c>
      <c r="Q941" s="1">
        <v>0</v>
      </c>
      <c r="R941" s="1">
        <v>0</v>
      </c>
      <c r="S941" s="1">
        <v>0</v>
      </c>
      <c r="T941" s="1">
        <v>0</v>
      </c>
      <c r="U941" s="4" t="s">
        <v>34</v>
      </c>
      <c r="V941">
        <v>0.41</v>
      </c>
      <c r="W941">
        <v>0.3</v>
      </c>
      <c r="X941" s="14">
        <v>0.73</v>
      </c>
      <c r="Y941" s="14">
        <v>2.38</v>
      </c>
      <c r="Z941" s="14">
        <v>0.25</v>
      </c>
      <c r="AA941" s="5">
        <f t="shared" si="98"/>
        <v>0</v>
      </c>
      <c r="AB941" s="15" cm="1">
        <f t="array" ref="AB941">_xlfn.SWITCH(U941,"夏",122,"冬",90,"春",153,"秋",153,0)</f>
        <v>153</v>
      </c>
      <c r="AC941" s="16">
        <f t="shared" si="99"/>
        <v>0</v>
      </c>
      <c r="AD941" s="5">
        <f>IFERROR(AA941/D941,0)</f>
        <v>0</v>
      </c>
      <c r="AE941" s="15">
        <f t="shared" si="100"/>
        <v>0.41917808219178082</v>
      </c>
      <c r="AF941" s="5">
        <f>IFERROR(AD941*AE941*48,0)</f>
        <v>0</v>
      </c>
    </row>
    <row r="942" spans="1:32" x14ac:dyDescent="0.15">
      <c r="A942" s="8">
        <v>45739</v>
      </c>
      <c r="B942" s="1" t="s">
        <v>37</v>
      </c>
      <c r="C942" s="1" t="s">
        <v>33</v>
      </c>
      <c r="D942" s="9">
        <v>125.5308</v>
      </c>
      <c r="E942" s="6">
        <v>3.15</v>
      </c>
      <c r="F942" s="10">
        <v>0.58333333333333304</v>
      </c>
      <c r="G942" s="1">
        <v>17.2</v>
      </c>
      <c r="H942" s="1">
        <v>61</v>
      </c>
      <c r="I942" s="1">
        <v>17.2</v>
      </c>
      <c r="J942" s="1">
        <v>0.05</v>
      </c>
      <c r="K942" s="1">
        <v>410</v>
      </c>
      <c r="L942" s="1">
        <v>1830</v>
      </c>
      <c r="M942" s="6">
        <f t="shared" si="97"/>
        <v>17.200000000000045</v>
      </c>
      <c r="N942" s="1">
        <v>0</v>
      </c>
      <c r="O942" s="1">
        <v>0</v>
      </c>
      <c r="P942" s="12">
        <f t="shared" si="96"/>
        <v>0</v>
      </c>
      <c r="Q942" s="1">
        <v>0</v>
      </c>
      <c r="R942" s="1">
        <v>0</v>
      </c>
      <c r="S942" s="1">
        <v>0</v>
      </c>
      <c r="T942" s="1">
        <v>0</v>
      </c>
      <c r="U942" s="4" t="s">
        <v>34</v>
      </c>
      <c r="V942">
        <v>0.41</v>
      </c>
      <c r="W942">
        <v>0.3</v>
      </c>
      <c r="X942" s="14">
        <v>0.73</v>
      </c>
      <c r="Y942" s="14">
        <v>2.38</v>
      </c>
      <c r="Z942" s="14">
        <v>0.25</v>
      </c>
      <c r="AA942" s="5">
        <f t="shared" si="98"/>
        <v>0</v>
      </c>
      <c r="AB942" s="15" cm="1">
        <f t="array" ref="AB942">_xlfn.SWITCH(U942,"夏",122,"冬",90,"春",153,"秋",153,0)</f>
        <v>153</v>
      </c>
      <c r="AC942" s="16">
        <f t="shared" si="99"/>
        <v>0</v>
      </c>
      <c r="AD942" s="5">
        <f>IFERROR(AA942/D942,0)</f>
        <v>0</v>
      </c>
      <c r="AE942" s="15">
        <f t="shared" si="100"/>
        <v>0.41917808219178082</v>
      </c>
      <c r="AF942" s="5">
        <f>IFERROR(AD942*AE942*48,0)</f>
        <v>0</v>
      </c>
    </row>
    <row r="943" spans="1:32" x14ac:dyDescent="0.15">
      <c r="A943" s="8">
        <v>45739</v>
      </c>
      <c r="B943" s="1" t="s">
        <v>37</v>
      </c>
      <c r="C943" s="1" t="s">
        <v>33</v>
      </c>
      <c r="D943" s="9">
        <v>125.5308</v>
      </c>
      <c r="E943" s="6">
        <v>3.15</v>
      </c>
      <c r="F943" s="10">
        <v>0.60416666666666696</v>
      </c>
      <c r="G943" s="1">
        <v>17.399999999999999</v>
      </c>
      <c r="H943" s="1">
        <v>60</v>
      </c>
      <c r="I943" s="1">
        <v>17.399999999999999</v>
      </c>
      <c r="J943" s="1">
        <v>0.05</v>
      </c>
      <c r="K943" s="1">
        <v>410</v>
      </c>
      <c r="L943" s="1">
        <v>1900</v>
      </c>
      <c r="M943" s="6">
        <f t="shared" si="97"/>
        <v>17.39999999999992</v>
      </c>
      <c r="N943" s="1">
        <v>0</v>
      </c>
      <c r="O943" s="1">
        <v>0</v>
      </c>
      <c r="P943" s="12">
        <f t="shared" si="96"/>
        <v>0</v>
      </c>
      <c r="Q943" s="1">
        <v>0</v>
      </c>
      <c r="R943" s="1">
        <v>0</v>
      </c>
      <c r="S943" s="1">
        <v>0</v>
      </c>
      <c r="T943" s="1">
        <v>0</v>
      </c>
      <c r="U943" s="4" t="s">
        <v>34</v>
      </c>
      <c r="V943">
        <v>0.41</v>
      </c>
      <c r="W943">
        <v>0.3</v>
      </c>
      <c r="X943" s="14">
        <v>0.73</v>
      </c>
      <c r="Y943" s="14">
        <v>2.38</v>
      </c>
      <c r="Z943" s="14">
        <v>0.25</v>
      </c>
      <c r="AA943" s="5">
        <f t="shared" si="98"/>
        <v>0</v>
      </c>
      <c r="AB943" s="15" cm="1">
        <f t="array" ref="AB943">_xlfn.SWITCH(U943,"夏",122,"冬",90,"春",153,"秋",153,0)</f>
        <v>153</v>
      </c>
      <c r="AC943" s="16">
        <f t="shared" si="99"/>
        <v>0</v>
      </c>
      <c r="AD943" s="5">
        <f>IFERROR(AA943/D943,0)</f>
        <v>0</v>
      </c>
      <c r="AE943" s="15">
        <f t="shared" si="100"/>
        <v>0.41917808219178082</v>
      </c>
      <c r="AF943" s="5">
        <f>IFERROR(AD943*AE943*48,0)</f>
        <v>0</v>
      </c>
    </row>
    <row r="944" spans="1:32" x14ac:dyDescent="0.15">
      <c r="A944" s="8">
        <v>45739</v>
      </c>
      <c r="B944" s="1" t="s">
        <v>37</v>
      </c>
      <c r="C944" s="1" t="s">
        <v>33</v>
      </c>
      <c r="D944" s="9">
        <v>125.5308</v>
      </c>
      <c r="E944" s="6">
        <v>3.15</v>
      </c>
      <c r="F944" s="10">
        <v>0.625</v>
      </c>
      <c r="G944" s="1">
        <v>17.600000000000001</v>
      </c>
      <c r="H944" s="1">
        <v>60</v>
      </c>
      <c r="I944" s="1">
        <v>17.600000000000001</v>
      </c>
      <c r="J944" s="1">
        <v>0.05</v>
      </c>
      <c r="K944" s="1">
        <v>410</v>
      </c>
      <c r="L944" s="1">
        <v>1970</v>
      </c>
      <c r="M944" s="6">
        <f t="shared" si="97"/>
        <v>17.599999999999966</v>
      </c>
      <c r="N944" s="1">
        <v>0</v>
      </c>
      <c r="O944" s="1">
        <v>0</v>
      </c>
      <c r="P944" s="12">
        <f t="shared" si="96"/>
        <v>0</v>
      </c>
      <c r="Q944" s="1">
        <v>0</v>
      </c>
      <c r="R944" s="1">
        <v>0</v>
      </c>
      <c r="S944" s="1">
        <v>0</v>
      </c>
      <c r="T944" s="1">
        <v>0</v>
      </c>
      <c r="U944" s="4" t="s">
        <v>34</v>
      </c>
      <c r="V944">
        <v>0.41</v>
      </c>
      <c r="W944">
        <v>0.3</v>
      </c>
      <c r="X944" s="14">
        <v>0.73</v>
      </c>
      <c r="Y944" s="14">
        <v>2.38</v>
      </c>
      <c r="Z944" s="14">
        <v>0.25</v>
      </c>
      <c r="AA944" s="5">
        <f t="shared" si="98"/>
        <v>0</v>
      </c>
      <c r="AB944" s="15" cm="1">
        <f t="array" ref="AB944">_xlfn.SWITCH(U944,"夏",122,"冬",90,"春",153,"秋",153,0)</f>
        <v>153</v>
      </c>
      <c r="AC944" s="16">
        <f t="shared" si="99"/>
        <v>0</v>
      </c>
      <c r="AD944" s="5">
        <f>IFERROR(AA944/D944,0)</f>
        <v>0</v>
      </c>
      <c r="AE944" s="15">
        <f t="shared" si="100"/>
        <v>0.41917808219178082</v>
      </c>
      <c r="AF944" s="5">
        <f>IFERROR(AD944*AE944*48,0)</f>
        <v>0</v>
      </c>
    </row>
    <row r="945" spans="1:32" x14ac:dyDescent="0.15">
      <c r="A945" s="8">
        <v>45739</v>
      </c>
      <c r="B945" s="1" t="s">
        <v>37</v>
      </c>
      <c r="C945" s="1" t="s">
        <v>33</v>
      </c>
      <c r="D945" s="9">
        <v>125.5308</v>
      </c>
      <c r="E945" s="6">
        <v>3.15</v>
      </c>
      <c r="F945" s="10">
        <v>0.64583333333333304</v>
      </c>
      <c r="G945" s="1">
        <v>17.8</v>
      </c>
      <c r="H945" s="1">
        <v>59</v>
      </c>
      <c r="I945" s="1">
        <v>17.8</v>
      </c>
      <c r="J945" s="1">
        <v>0.05</v>
      </c>
      <c r="K945" s="1">
        <v>410</v>
      </c>
      <c r="L945" s="1">
        <v>2040</v>
      </c>
      <c r="M945" s="6">
        <f t="shared" si="97"/>
        <v>17.799999999999955</v>
      </c>
      <c r="N945" s="1">
        <v>0</v>
      </c>
      <c r="O945" s="1">
        <v>0</v>
      </c>
      <c r="P945" s="12">
        <f t="shared" si="96"/>
        <v>0</v>
      </c>
      <c r="Q945" s="1">
        <v>0</v>
      </c>
      <c r="R945" s="1">
        <v>0</v>
      </c>
      <c r="S945" s="1">
        <v>0</v>
      </c>
      <c r="T945" s="1">
        <v>0</v>
      </c>
      <c r="U945" s="4" t="s">
        <v>34</v>
      </c>
      <c r="V945">
        <v>0.41</v>
      </c>
      <c r="W945">
        <v>0.3</v>
      </c>
      <c r="X945" s="14">
        <v>0.73</v>
      </c>
      <c r="Y945" s="14">
        <v>2.38</v>
      </c>
      <c r="Z945" s="14">
        <v>0.25</v>
      </c>
      <c r="AA945" s="5">
        <f t="shared" si="98"/>
        <v>0</v>
      </c>
      <c r="AB945" s="15" cm="1">
        <f t="array" ref="AB945">_xlfn.SWITCH(U945,"夏",122,"冬",90,"春",153,"秋",153,0)</f>
        <v>153</v>
      </c>
      <c r="AC945" s="16">
        <f t="shared" si="99"/>
        <v>0</v>
      </c>
      <c r="AD945" s="5">
        <f>IFERROR(AA945/D945,0)</f>
        <v>0</v>
      </c>
      <c r="AE945" s="15">
        <f t="shared" si="100"/>
        <v>0.41917808219178082</v>
      </c>
      <c r="AF945" s="5">
        <f>IFERROR(AD945*AE945*48,0)</f>
        <v>0</v>
      </c>
    </row>
    <row r="946" spans="1:32" x14ac:dyDescent="0.15">
      <c r="A946" s="8">
        <v>45739</v>
      </c>
      <c r="B946" s="1" t="s">
        <v>37</v>
      </c>
      <c r="C946" s="1" t="s">
        <v>33</v>
      </c>
      <c r="D946" s="9">
        <v>125.5308</v>
      </c>
      <c r="E946" s="6">
        <v>3.15</v>
      </c>
      <c r="F946" s="10">
        <v>0.66666666666666696</v>
      </c>
      <c r="G946" s="1">
        <v>18</v>
      </c>
      <c r="H946" s="1">
        <v>58</v>
      </c>
      <c r="I946" s="1">
        <v>18</v>
      </c>
      <c r="J946" s="1">
        <v>0.05</v>
      </c>
      <c r="K946" s="1">
        <v>410</v>
      </c>
      <c r="L946" s="1">
        <v>2110</v>
      </c>
      <c r="M946" s="6">
        <f t="shared" si="97"/>
        <v>17.999999999999943</v>
      </c>
      <c r="N946" s="1">
        <v>0</v>
      </c>
      <c r="O946" s="1">
        <v>0</v>
      </c>
      <c r="P946" s="12">
        <f t="shared" si="96"/>
        <v>0</v>
      </c>
      <c r="Q946" s="1">
        <v>0</v>
      </c>
      <c r="R946" s="1">
        <v>0</v>
      </c>
      <c r="S946" s="1">
        <v>0</v>
      </c>
      <c r="T946" s="1">
        <v>0</v>
      </c>
      <c r="U946" s="4" t="s">
        <v>34</v>
      </c>
      <c r="V946">
        <v>0.41</v>
      </c>
      <c r="W946">
        <v>0.3</v>
      </c>
      <c r="X946" s="14">
        <v>0.73</v>
      </c>
      <c r="Y946" s="14">
        <v>2.38</v>
      </c>
      <c r="Z946" s="14">
        <v>0.25</v>
      </c>
      <c r="AA946" s="5">
        <f t="shared" si="98"/>
        <v>0</v>
      </c>
      <c r="AB946" s="15" cm="1">
        <f t="array" ref="AB946">_xlfn.SWITCH(U946,"夏",122,"冬",90,"春",153,"秋",153,0)</f>
        <v>153</v>
      </c>
      <c r="AC946" s="16">
        <f t="shared" si="99"/>
        <v>0</v>
      </c>
      <c r="AD946" s="5">
        <f>IFERROR(AA946/D946,0)</f>
        <v>0</v>
      </c>
      <c r="AE946" s="15">
        <f t="shared" si="100"/>
        <v>0.41917808219178082</v>
      </c>
      <c r="AF946" s="5">
        <f>IFERROR(AD946*AE946*48,0)</f>
        <v>0</v>
      </c>
    </row>
    <row r="947" spans="1:32" x14ac:dyDescent="0.15">
      <c r="A947" s="8">
        <v>45739</v>
      </c>
      <c r="B947" s="1" t="s">
        <v>37</v>
      </c>
      <c r="C947" s="1" t="s">
        <v>33</v>
      </c>
      <c r="D947" s="9">
        <v>125.5308</v>
      </c>
      <c r="E947" s="6">
        <v>3.15</v>
      </c>
      <c r="F947" s="10">
        <v>0.6875</v>
      </c>
      <c r="G947" s="1">
        <v>18.2</v>
      </c>
      <c r="H947" s="1">
        <v>58</v>
      </c>
      <c r="I947" s="1">
        <v>18.2</v>
      </c>
      <c r="J947" s="1">
        <v>0.05</v>
      </c>
      <c r="K947" s="1">
        <v>410</v>
      </c>
      <c r="L947" s="1">
        <v>2180</v>
      </c>
      <c r="M947" s="6">
        <f t="shared" si="97"/>
        <v>18.199999999999932</v>
      </c>
      <c r="N947" s="1">
        <v>0</v>
      </c>
      <c r="O947" s="1">
        <v>0</v>
      </c>
      <c r="P947" s="12">
        <f t="shared" si="96"/>
        <v>0</v>
      </c>
      <c r="Q947" s="1">
        <v>0</v>
      </c>
      <c r="R947" s="1">
        <v>0</v>
      </c>
      <c r="S947" s="1">
        <v>0</v>
      </c>
      <c r="T947" s="1">
        <v>0</v>
      </c>
      <c r="U947" s="4" t="s">
        <v>34</v>
      </c>
      <c r="V947">
        <v>0.41</v>
      </c>
      <c r="W947">
        <v>0.3</v>
      </c>
      <c r="X947" s="14">
        <v>0.73</v>
      </c>
      <c r="Y947" s="14">
        <v>2.38</v>
      </c>
      <c r="Z947" s="14">
        <v>0.25</v>
      </c>
      <c r="AA947" s="5">
        <f t="shared" si="98"/>
        <v>0</v>
      </c>
      <c r="AB947" s="15" cm="1">
        <f t="array" ref="AB947">_xlfn.SWITCH(U947,"夏",122,"冬",90,"春",153,"秋",153,0)</f>
        <v>153</v>
      </c>
      <c r="AC947" s="16">
        <f t="shared" si="99"/>
        <v>0</v>
      </c>
      <c r="AD947" s="5">
        <f>IFERROR(AA947/D947,0)</f>
        <v>0</v>
      </c>
      <c r="AE947" s="15">
        <f t="shared" si="100"/>
        <v>0.41917808219178082</v>
      </c>
      <c r="AF947" s="5">
        <f>IFERROR(AD947*AE947*48,0)</f>
        <v>0</v>
      </c>
    </row>
    <row r="948" spans="1:32" x14ac:dyDescent="0.15">
      <c r="A948" s="8">
        <v>45739</v>
      </c>
      <c r="B948" s="1" t="s">
        <v>37</v>
      </c>
      <c r="C948" s="1" t="s">
        <v>33</v>
      </c>
      <c r="D948" s="9">
        <v>125.5308</v>
      </c>
      <c r="E948" s="6">
        <v>3.15</v>
      </c>
      <c r="F948" s="10">
        <v>0.70833333333333304</v>
      </c>
      <c r="G948" s="1">
        <v>18.399999999999999</v>
      </c>
      <c r="H948" s="1">
        <v>57</v>
      </c>
      <c r="I948" s="1">
        <v>18.399999999999999</v>
      </c>
      <c r="J948" s="1">
        <v>0.05</v>
      </c>
      <c r="K948" s="1">
        <v>410</v>
      </c>
      <c r="L948" s="1">
        <v>235</v>
      </c>
      <c r="M948" s="6">
        <f t="shared" si="97"/>
        <v>18.400000000000091</v>
      </c>
      <c r="N948" s="1">
        <v>0</v>
      </c>
      <c r="O948" s="1">
        <v>0</v>
      </c>
      <c r="P948" s="12">
        <f t="shared" si="96"/>
        <v>0</v>
      </c>
      <c r="Q948" s="1">
        <v>0</v>
      </c>
      <c r="R948" s="1">
        <v>0</v>
      </c>
      <c r="S948" s="1">
        <v>0</v>
      </c>
      <c r="T948" s="1">
        <v>0</v>
      </c>
      <c r="U948" s="4" t="s">
        <v>34</v>
      </c>
      <c r="V948">
        <v>0.41</v>
      </c>
      <c r="W948">
        <v>0.3</v>
      </c>
      <c r="X948" s="14">
        <v>0.73</v>
      </c>
      <c r="Y948" s="14">
        <v>2.38</v>
      </c>
      <c r="Z948" s="14">
        <v>0.25</v>
      </c>
      <c r="AA948" s="5">
        <f t="shared" si="98"/>
        <v>0</v>
      </c>
      <c r="AB948" s="15" cm="1">
        <f t="array" ref="AB948">_xlfn.SWITCH(U948,"夏",122,"冬",90,"春",153,"秋",153,0)</f>
        <v>153</v>
      </c>
      <c r="AC948" s="16">
        <f t="shared" si="99"/>
        <v>0</v>
      </c>
      <c r="AD948" s="5">
        <f>IFERROR(AA948/D948,0)</f>
        <v>0</v>
      </c>
      <c r="AE948" s="15">
        <f t="shared" si="100"/>
        <v>0.41917808219178082</v>
      </c>
      <c r="AF948" s="5">
        <f>IFERROR(AD948*AE948*48,0)</f>
        <v>0</v>
      </c>
    </row>
    <row r="949" spans="1:32" x14ac:dyDescent="0.15">
      <c r="A949" s="8">
        <v>45739</v>
      </c>
      <c r="B949" s="1" t="s">
        <v>37</v>
      </c>
      <c r="C949" s="1" t="s">
        <v>33</v>
      </c>
      <c r="D949" s="9">
        <v>125.5308</v>
      </c>
      <c r="E949" s="6">
        <v>3.15</v>
      </c>
      <c r="F949" s="10">
        <v>0.72916666666666696</v>
      </c>
      <c r="G949" s="1">
        <v>18.399999999999999</v>
      </c>
      <c r="H949" s="1">
        <v>57</v>
      </c>
      <c r="I949" s="1">
        <v>18.399999999999999</v>
      </c>
      <c r="J949" s="1">
        <v>0.05</v>
      </c>
      <c r="K949" s="1">
        <v>410</v>
      </c>
      <c r="L949" s="1">
        <v>305</v>
      </c>
      <c r="M949" s="6">
        <f t="shared" si="97"/>
        <v>18.400000000000091</v>
      </c>
      <c r="N949" s="1">
        <v>0</v>
      </c>
      <c r="O949" s="1">
        <v>0</v>
      </c>
      <c r="P949" s="12">
        <f t="shared" si="96"/>
        <v>0</v>
      </c>
      <c r="Q949" s="1">
        <v>0</v>
      </c>
      <c r="R949" s="1">
        <v>0</v>
      </c>
      <c r="S949" s="1">
        <v>0</v>
      </c>
      <c r="T949" s="1">
        <v>0</v>
      </c>
      <c r="U949" s="4" t="s">
        <v>34</v>
      </c>
      <c r="V949">
        <v>0.41</v>
      </c>
      <c r="W949">
        <v>0.3</v>
      </c>
      <c r="X949" s="14">
        <v>0.73</v>
      </c>
      <c r="Y949" s="14">
        <v>2.38</v>
      </c>
      <c r="Z949" s="14">
        <v>0.25</v>
      </c>
      <c r="AA949" s="5">
        <f t="shared" si="98"/>
        <v>0</v>
      </c>
      <c r="AB949" s="15" cm="1">
        <f t="array" ref="AB949">_xlfn.SWITCH(U949,"夏",122,"冬",90,"春",153,"秋",153,0)</f>
        <v>153</v>
      </c>
      <c r="AC949" s="16">
        <f t="shared" si="99"/>
        <v>0</v>
      </c>
      <c r="AD949" s="5">
        <f>IFERROR(AA949/D949,0)</f>
        <v>0</v>
      </c>
      <c r="AE949" s="15">
        <f t="shared" si="100"/>
        <v>0.41917808219178082</v>
      </c>
      <c r="AF949" s="5">
        <f>IFERROR(AD949*AE949*48,0)</f>
        <v>0</v>
      </c>
    </row>
    <row r="950" spans="1:32" x14ac:dyDescent="0.15">
      <c r="A950" s="8">
        <v>45739</v>
      </c>
      <c r="B950" s="1" t="s">
        <v>37</v>
      </c>
      <c r="C950" s="1" t="s">
        <v>33</v>
      </c>
      <c r="D950" s="9">
        <v>125.5308</v>
      </c>
      <c r="E950" s="6">
        <v>3.15</v>
      </c>
      <c r="F950" s="10">
        <v>0.75</v>
      </c>
      <c r="G950" s="1">
        <v>18.2</v>
      </c>
      <c r="H950" s="1">
        <v>58</v>
      </c>
      <c r="I950" s="1">
        <v>18.2</v>
      </c>
      <c r="J950" s="1">
        <v>0.05</v>
      </c>
      <c r="K950" s="1">
        <v>410</v>
      </c>
      <c r="L950" s="1">
        <v>375</v>
      </c>
      <c r="M950" s="6">
        <f t="shared" si="97"/>
        <v>18.199999999999932</v>
      </c>
      <c r="N950" s="1">
        <v>0</v>
      </c>
      <c r="O950" s="1">
        <v>0</v>
      </c>
      <c r="P950" s="12">
        <f t="shared" si="96"/>
        <v>0</v>
      </c>
      <c r="Q950" s="1">
        <v>0</v>
      </c>
      <c r="R950" s="1">
        <v>0</v>
      </c>
      <c r="S950" s="1">
        <v>0</v>
      </c>
      <c r="T950" s="1">
        <v>0</v>
      </c>
      <c r="U950" s="4" t="s">
        <v>34</v>
      </c>
      <c r="V950">
        <v>0.41</v>
      </c>
      <c r="W950">
        <v>0.3</v>
      </c>
      <c r="X950" s="14">
        <v>0.73</v>
      </c>
      <c r="Y950" s="14">
        <v>2.38</v>
      </c>
      <c r="Z950" s="14">
        <v>0.25</v>
      </c>
      <c r="AA950" s="5">
        <f t="shared" si="98"/>
        <v>0</v>
      </c>
      <c r="AB950" s="15" cm="1">
        <f t="array" ref="AB950">_xlfn.SWITCH(U950,"夏",122,"冬",90,"春",153,"秋",153,0)</f>
        <v>153</v>
      </c>
      <c r="AC950" s="16">
        <f t="shared" si="99"/>
        <v>0</v>
      </c>
      <c r="AD950" s="5">
        <f>IFERROR(AA950/D950,0)</f>
        <v>0</v>
      </c>
      <c r="AE950" s="15">
        <f t="shared" si="100"/>
        <v>0.41917808219178082</v>
      </c>
      <c r="AF950" s="5">
        <f>IFERROR(AD950*AE950*48,0)</f>
        <v>0</v>
      </c>
    </row>
    <row r="951" spans="1:32" x14ac:dyDescent="0.15">
      <c r="A951" s="8">
        <v>45739</v>
      </c>
      <c r="B951" s="1" t="s">
        <v>37</v>
      </c>
      <c r="C951" s="1" t="s">
        <v>33</v>
      </c>
      <c r="D951" s="9">
        <v>125.5308</v>
      </c>
      <c r="E951" s="6">
        <v>3.15</v>
      </c>
      <c r="F951" s="10">
        <v>0.77083333333333304</v>
      </c>
      <c r="G951" s="1">
        <v>18</v>
      </c>
      <c r="H951" s="1">
        <v>59</v>
      </c>
      <c r="I951" s="1">
        <v>18</v>
      </c>
      <c r="J951" s="1">
        <v>0.05</v>
      </c>
      <c r="K951" s="1">
        <v>410</v>
      </c>
      <c r="L951" s="1">
        <v>445</v>
      </c>
      <c r="M951" s="6">
        <f t="shared" si="97"/>
        <v>17.999999999999943</v>
      </c>
      <c r="N951" s="1">
        <v>0</v>
      </c>
      <c r="O951" s="1">
        <v>0</v>
      </c>
      <c r="P951" s="12">
        <f t="shared" si="96"/>
        <v>0</v>
      </c>
      <c r="Q951" s="1">
        <v>0</v>
      </c>
      <c r="R951" s="1">
        <v>0</v>
      </c>
      <c r="S951" s="1">
        <v>0</v>
      </c>
      <c r="T951" s="1">
        <v>0</v>
      </c>
      <c r="U951" s="4" t="s">
        <v>34</v>
      </c>
      <c r="V951">
        <v>0.41</v>
      </c>
      <c r="W951">
        <v>0.3</v>
      </c>
      <c r="X951" s="14">
        <v>0.73</v>
      </c>
      <c r="Y951" s="14">
        <v>2.38</v>
      </c>
      <c r="Z951" s="14">
        <v>0.25</v>
      </c>
      <c r="AA951" s="5">
        <f t="shared" si="98"/>
        <v>0</v>
      </c>
      <c r="AB951" s="15" cm="1">
        <f t="array" ref="AB951">_xlfn.SWITCH(U951,"夏",122,"冬",90,"春",153,"秋",153,0)</f>
        <v>153</v>
      </c>
      <c r="AC951" s="16">
        <f t="shared" si="99"/>
        <v>0</v>
      </c>
      <c r="AD951" s="5">
        <f>IFERROR(AA951/D951,0)</f>
        <v>0</v>
      </c>
      <c r="AE951" s="15">
        <f t="shared" si="100"/>
        <v>0.41917808219178082</v>
      </c>
      <c r="AF951" s="5">
        <f>IFERROR(AD951*AE951*48,0)</f>
        <v>0</v>
      </c>
    </row>
    <row r="952" spans="1:32" x14ac:dyDescent="0.15">
      <c r="A952" s="8">
        <v>45739</v>
      </c>
      <c r="B952" s="1" t="s">
        <v>37</v>
      </c>
      <c r="C952" s="1" t="s">
        <v>33</v>
      </c>
      <c r="D952" s="9">
        <v>125.5308</v>
      </c>
      <c r="E952" s="6">
        <v>3.15</v>
      </c>
      <c r="F952" s="10">
        <v>0.79166666666666696</v>
      </c>
      <c r="G952" s="1">
        <v>17.8</v>
      </c>
      <c r="H952" s="1">
        <v>59</v>
      </c>
      <c r="I952" s="1">
        <v>17.8</v>
      </c>
      <c r="J952" s="1">
        <v>0.05</v>
      </c>
      <c r="K952" s="1">
        <v>410</v>
      </c>
      <c r="L952" s="1">
        <v>515</v>
      </c>
      <c r="M952" s="6">
        <f t="shared" si="97"/>
        <v>17.799999999999955</v>
      </c>
      <c r="N952" s="1">
        <v>0</v>
      </c>
      <c r="O952" s="1">
        <v>0</v>
      </c>
      <c r="P952" s="12">
        <f t="shared" si="96"/>
        <v>0</v>
      </c>
      <c r="Q952" s="1">
        <v>0</v>
      </c>
      <c r="R952" s="1">
        <v>0</v>
      </c>
      <c r="S952" s="1">
        <v>0</v>
      </c>
      <c r="T952" s="1">
        <v>0</v>
      </c>
      <c r="U952" s="4" t="s">
        <v>34</v>
      </c>
      <c r="V952">
        <v>0.41</v>
      </c>
      <c r="W952">
        <v>0.3</v>
      </c>
      <c r="X952" s="14">
        <v>0.73</v>
      </c>
      <c r="Y952" s="14">
        <v>2.38</v>
      </c>
      <c r="Z952" s="14">
        <v>0.25</v>
      </c>
      <c r="AA952" s="5">
        <f t="shared" si="98"/>
        <v>0</v>
      </c>
      <c r="AB952" s="15" cm="1">
        <f t="array" ref="AB952">_xlfn.SWITCH(U952,"夏",122,"冬",90,"春",153,"秋",153,0)</f>
        <v>153</v>
      </c>
      <c r="AC952" s="16">
        <f t="shared" si="99"/>
        <v>0</v>
      </c>
      <c r="AD952" s="5">
        <f>IFERROR(AA952/D952,0)</f>
        <v>0</v>
      </c>
      <c r="AE952" s="15">
        <f t="shared" si="100"/>
        <v>0.41917808219178082</v>
      </c>
      <c r="AF952" s="5">
        <f>IFERROR(AD952*AE952*48,0)</f>
        <v>0</v>
      </c>
    </row>
    <row r="953" spans="1:32" x14ac:dyDescent="0.15">
      <c r="A953" s="8">
        <v>45739</v>
      </c>
      <c r="B953" s="1" t="s">
        <v>37</v>
      </c>
      <c r="C953" s="1" t="s">
        <v>33</v>
      </c>
      <c r="D953" s="9">
        <v>125.5308</v>
      </c>
      <c r="E953" s="6">
        <v>3.15</v>
      </c>
      <c r="F953" s="10">
        <v>0.8125</v>
      </c>
      <c r="G953" s="1">
        <v>17.600000000000001</v>
      </c>
      <c r="H953" s="1">
        <v>60</v>
      </c>
      <c r="I953" s="1">
        <v>17.600000000000001</v>
      </c>
      <c r="J953" s="1">
        <v>0.05</v>
      </c>
      <c r="K953" s="1">
        <v>410</v>
      </c>
      <c r="L953" s="1">
        <v>585</v>
      </c>
      <c r="M953" s="6">
        <f t="shared" si="97"/>
        <v>17.599999999999966</v>
      </c>
      <c r="N953" s="1">
        <v>0</v>
      </c>
      <c r="O953" s="1">
        <v>0</v>
      </c>
      <c r="P953" s="12">
        <f t="shared" si="96"/>
        <v>0</v>
      </c>
      <c r="Q953" s="1">
        <v>0</v>
      </c>
      <c r="R953" s="1">
        <v>0</v>
      </c>
      <c r="S953" s="1">
        <v>0</v>
      </c>
      <c r="T953" s="1">
        <v>0</v>
      </c>
      <c r="U953" s="4" t="s">
        <v>34</v>
      </c>
      <c r="V953">
        <v>0.41</v>
      </c>
      <c r="W953">
        <v>0.3</v>
      </c>
      <c r="X953" s="14">
        <v>0.73</v>
      </c>
      <c r="Y953" s="14">
        <v>2.38</v>
      </c>
      <c r="Z953" s="14">
        <v>0.25</v>
      </c>
      <c r="AA953" s="5">
        <f t="shared" si="98"/>
        <v>0</v>
      </c>
      <c r="AB953" s="15" cm="1">
        <f t="array" ref="AB953">_xlfn.SWITCH(U953,"夏",122,"冬",90,"春",153,"秋",153,0)</f>
        <v>153</v>
      </c>
      <c r="AC953" s="16">
        <f t="shared" si="99"/>
        <v>0</v>
      </c>
      <c r="AD953" s="5">
        <f>IFERROR(AA953/D953,0)</f>
        <v>0</v>
      </c>
      <c r="AE953" s="15">
        <f t="shared" si="100"/>
        <v>0.41917808219178082</v>
      </c>
      <c r="AF953" s="5">
        <f>IFERROR(AD953*AE953*48,0)</f>
        <v>0</v>
      </c>
    </row>
    <row r="954" spans="1:32" x14ac:dyDescent="0.15">
      <c r="A954" s="8">
        <v>45739</v>
      </c>
      <c r="B954" s="1" t="s">
        <v>37</v>
      </c>
      <c r="C954" s="1" t="s">
        <v>33</v>
      </c>
      <c r="D954" s="9">
        <v>125.5308</v>
      </c>
      <c r="E954" s="6">
        <v>3.15</v>
      </c>
      <c r="F954" s="10">
        <v>0.83333333333333304</v>
      </c>
      <c r="G954" s="1">
        <v>17.399999999999999</v>
      </c>
      <c r="H954" s="1">
        <v>61</v>
      </c>
      <c r="I954" s="1">
        <v>17.399999999999999</v>
      </c>
      <c r="J954" s="1">
        <v>0.05</v>
      </c>
      <c r="K954" s="1">
        <v>410</v>
      </c>
      <c r="L954" s="1">
        <v>655</v>
      </c>
      <c r="M954" s="6">
        <f t="shared" si="97"/>
        <v>17.39999999999992</v>
      </c>
      <c r="N954" s="1">
        <v>0</v>
      </c>
      <c r="O954" s="1">
        <v>0</v>
      </c>
      <c r="P954" s="12">
        <f t="shared" si="96"/>
        <v>0</v>
      </c>
      <c r="Q954" s="1">
        <v>0</v>
      </c>
      <c r="R954" s="1">
        <v>0</v>
      </c>
      <c r="S954" s="1">
        <v>0</v>
      </c>
      <c r="T954" s="1">
        <v>0</v>
      </c>
      <c r="U954" s="4" t="s">
        <v>34</v>
      </c>
      <c r="V954">
        <v>0.41</v>
      </c>
      <c r="W954">
        <v>0.3</v>
      </c>
      <c r="X954" s="14">
        <v>0.73</v>
      </c>
      <c r="Y954" s="14">
        <v>2.38</v>
      </c>
      <c r="Z954" s="14">
        <v>0.25</v>
      </c>
      <c r="AA954" s="5">
        <f t="shared" si="98"/>
        <v>0</v>
      </c>
      <c r="AB954" s="15" cm="1">
        <f t="array" ref="AB954">_xlfn.SWITCH(U954,"夏",122,"冬",90,"春",153,"秋",153,0)</f>
        <v>153</v>
      </c>
      <c r="AC954" s="16">
        <f t="shared" si="99"/>
        <v>0</v>
      </c>
      <c r="AD954" s="5">
        <f>IFERROR(AA954/D954,0)</f>
        <v>0</v>
      </c>
      <c r="AE954" s="15">
        <f t="shared" si="100"/>
        <v>0.41917808219178082</v>
      </c>
      <c r="AF954" s="5">
        <f>IFERROR(AD954*AE954*48,0)</f>
        <v>0</v>
      </c>
    </row>
    <row r="955" spans="1:32" x14ac:dyDescent="0.15">
      <c r="A955" s="8">
        <v>45739</v>
      </c>
      <c r="B955" s="1" t="s">
        <v>37</v>
      </c>
      <c r="C955" s="1" t="s">
        <v>33</v>
      </c>
      <c r="D955" s="9">
        <v>125.5308</v>
      </c>
      <c r="E955" s="6">
        <v>3.15</v>
      </c>
      <c r="F955" s="10">
        <v>0.85416666666666696</v>
      </c>
      <c r="G955" s="1">
        <v>17.2</v>
      </c>
      <c r="H955" s="1">
        <v>61</v>
      </c>
      <c r="I955" s="1">
        <v>17.2</v>
      </c>
      <c r="J955" s="1">
        <v>0.05</v>
      </c>
      <c r="K955" s="1">
        <v>410</v>
      </c>
      <c r="L955" s="1">
        <v>725</v>
      </c>
      <c r="M955" s="6">
        <f t="shared" si="97"/>
        <v>17.200000000000045</v>
      </c>
      <c r="N955" s="1">
        <v>0</v>
      </c>
      <c r="O955" s="1">
        <v>0</v>
      </c>
      <c r="P955" s="12">
        <f t="shared" si="96"/>
        <v>0</v>
      </c>
      <c r="Q955" s="1">
        <v>0</v>
      </c>
      <c r="R955" s="1">
        <v>0</v>
      </c>
      <c r="S955" s="1">
        <v>0</v>
      </c>
      <c r="T955" s="1">
        <v>0</v>
      </c>
      <c r="U955" s="4" t="s">
        <v>34</v>
      </c>
      <c r="V955">
        <v>0.41</v>
      </c>
      <c r="W955">
        <v>0.3</v>
      </c>
      <c r="X955" s="14">
        <v>0.73</v>
      </c>
      <c r="Y955" s="14">
        <v>2.38</v>
      </c>
      <c r="Z955" s="14">
        <v>0.25</v>
      </c>
      <c r="AA955" s="5">
        <f t="shared" si="98"/>
        <v>0</v>
      </c>
      <c r="AB955" s="15" cm="1">
        <f t="array" ref="AB955">_xlfn.SWITCH(U955,"夏",122,"冬",90,"春",153,"秋",153,0)</f>
        <v>153</v>
      </c>
      <c r="AC955" s="16">
        <f t="shared" si="99"/>
        <v>0</v>
      </c>
      <c r="AD955" s="5">
        <f>IFERROR(AA955/D955,0)</f>
        <v>0</v>
      </c>
      <c r="AE955" s="15">
        <f t="shared" si="100"/>
        <v>0.41917808219178082</v>
      </c>
      <c r="AF955" s="5">
        <f>IFERROR(AD955*AE955*48,0)</f>
        <v>0</v>
      </c>
    </row>
    <row r="956" spans="1:32" x14ac:dyDescent="0.15">
      <c r="A956" s="8">
        <v>45739</v>
      </c>
      <c r="B956" s="1" t="s">
        <v>37</v>
      </c>
      <c r="C956" s="1" t="s">
        <v>33</v>
      </c>
      <c r="D956" s="9">
        <v>125.5308</v>
      </c>
      <c r="E956" s="6">
        <v>3.15</v>
      </c>
      <c r="F956" s="10">
        <v>0.875</v>
      </c>
      <c r="G956" s="1">
        <v>17</v>
      </c>
      <c r="H956" s="1">
        <v>62</v>
      </c>
      <c r="I956" s="1">
        <v>17</v>
      </c>
      <c r="J956" s="1">
        <v>0.05</v>
      </c>
      <c r="K956" s="1">
        <v>410</v>
      </c>
      <c r="L956" s="1">
        <v>795</v>
      </c>
      <c r="M956" s="6">
        <f t="shared" si="97"/>
        <v>17</v>
      </c>
      <c r="N956" s="1">
        <v>0</v>
      </c>
      <c r="O956" s="1">
        <v>0</v>
      </c>
      <c r="P956" s="12">
        <f t="shared" si="96"/>
        <v>0</v>
      </c>
      <c r="Q956" s="1">
        <v>0</v>
      </c>
      <c r="R956" s="1">
        <v>0</v>
      </c>
      <c r="S956" s="1">
        <v>0</v>
      </c>
      <c r="T956" s="1">
        <v>0</v>
      </c>
      <c r="U956" s="4" t="s">
        <v>34</v>
      </c>
      <c r="V956">
        <v>0.41</v>
      </c>
      <c r="W956">
        <v>0.3</v>
      </c>
      <c r="X956" s="14">
        <v>0.73</v>
      </c>
      <c r="Y956" s="14">
        <v>2.38</v>
      </c>
      <c r="Z956" s="14">
        <v>0.25</v>
      </c>
      <c r="AA956" s="5">
        <f t="shared" si="98"/>
        <v>0</v>
      </c>
      <c r="AB956" s="15" cm="1">
        <f t="array" ref="AB956">_xlfn.SWITCH(U956,"夏",122,"冬",90,"春",153,"秋",153,0)</f>
        <v>153</v>
      </c>
      <c r="AC956" s="16">
        <f t="shared" si="99"/>
        <v>0</v>
      </c>
      <c r="AD956" s="5">
        <f>IFERROR(AA956/D956,0)</f>
        <v>0</v>
      </c>
      <c r="AE956" s="15">
        <f t="shared" si="100"/>
        <v>0.41917808219178082</v>
      </c>
      <c r="AF956" s="5">
        <f>IFERROR(AD956*AE956*48,0)</f>
        <v>0</v>
      </c>
    </row>
    <row r="957" spans="1:32" x14ac:dyDescent="0.15">
      <c r="A957" s="8">
        <v>45739</v>
      </c>
      <c r="B957" s="1" t="s">
        <v>37</v>
      </c>
      <c r="C957" s="1" t="s">
        <v>33</v>
      </c>
      <c r="D957" s="9">
        <v>125.5308</v>
      </c>
      <c r="E957" s="6">
        <v>3.15</v>
      </c>
      <c r="F957" s="10">
        <v>0.89583333333333304</v>
      </c>
      <c r="G957" s="1">
        <v>16.8</v>
      </c>
      <c r="H957" s="1">
        <v>63</v>
      </c>
      <c r="I957" s="1">
        <v>16.8</v>
      </c>
      <c r="J957" s="1">
        <v>0.05</v>
      </c>
      <c r="K957" s="1">
        <v>410</v>
      </c>
      <c r="L957" s="1">
        <v>865</v>
      </c>
      <c r="M957" s="6">
        <f t="shared" si="97"/>
        <v>16.800000000000011</v>
      </c>
      <c r="N957" s="1">
        <v>0</v>
      </c>
      <c r="O957" s="1">
        <v>0</v>
      </c>
      <c r="P957" s="12">
        <f t="shared" si="96"/>
        <v>0</v>
      </c>
      <c r="Q957" s="1">
        <v>0</v>
      </c>
      <c r="R957" s="1">
        <v>0</v>
      </c>
      <c r="S957" s="1">
        <v>0</v>
      </c>
      <c r="T957" s="1">
        <v>0</v>
      </c>
      <c r="U957" s="4" t="s">
        <v>34</v>
      </c>
      <c r="V957">
        <v>0.41</v>
      </c>
      <c r="W957">
        <v>0.3</v>
      </c>
      <c r="X957" s="14">
        <v>0.73</v>
      </c>
      <c r="Y957" s="14">
        <v>2.38</v>
      </c>
      <c r="Z957" s="14">
        <v>0.25</v>
      </c>
      <c r="AA957" s="5">
        <f t="shared" si="98"/>
        <v>0</v>
      </c>
      <c r="AB957" s="15" cm="1">
        <f t="array" ref="AB957">_xlfn.SWITCH(U957,"夏",122,"冬",90,"春",153,"秋",153,0)</f>
        <v>153</v>
      </c>
      <c r="AC957" s="16">
        <f t="shared" si="99"/>
        <v>0</v>
      </c>
      <c r="AD957" s="5">
        <f>IFERROR(AA957/D957,0)</f>
        <v>0</v>
      </c>
      <c r="AE957" s="15">
        <f t="shared" si="100"/>
        <v>0.41917808219178082</v>
      </c>
      <c r="AF957" s="5">
        <f>IFERROR(AD957*AE957*48,0)</f>
        <v>0</v>
      </c>
    </row>
    <row r="958" spans="1:32" x14ac:dyDescent="0.15">
      <c r="A958" s="8">
        <v>45739</v>
      </c>
      <c r="B958" s="1" t="s">
        <v>37</v>
      </c>
      <c r="C958" s="1" t="s">
        <v>33</v>
      </c>
      <c r="D958" s="9">
        <v>125.5308</v>
      </c>
      <c r="E958" s="6">
        <v>3.15</v>
      </c>
      <c r="F958" s="10">
        <v>0.91666666666666696</v>
      </c>
      <c r="G958" s="1">
        <v>16.600000000000001</v>
      </c>
      <c r="H958" s="1">
        <v>63</v>
      </c>
      <c r="I958" s="1">
        <v>16.600000000000001</v>
      </c>
      <c r="J958" s="1">
        <v>0.05</v>
      </c>
      <c r="K958" s="1">
        <v>410</v>
      </c>
      <c r="L958" s="1">
        <v>935</v>
      </c>
      <c r="M958" s="6">
        <f t="shared" si="97"/>
        <v>16.599999999999966</v>
      </c>
      <c r="N958" s="1">
        <v>0</v>
      </c>
      <c r="O958" s="1">
        <v>0</v>
      </c>
      <c r="P958" s="12">
        <f t="shared" si="96"/>
        <v>0</v>
      </c>
      <c r="Q958" s="1">
        <v>0</v>
      </c>
      <c r="R958" s="1">
        <v>0</v>
      </c>
      <c r="S958" s="1">
        <v>0</v>
      </c>
      <c r="T958" s="1">
        <v>0</v>
      </c>
      <c r="U958" s="4" t="s">
        <v>34</v>
      </c>
      <c r="V958">
        <v>0.41</v>
      </c>
      <c r="W958">
        <v>0.3</v>
      </c>
      <c r="X958" s="14">
        <v>0.73</v>
      </c>
      <c r="Y958" s="14">
        <v>2.38</v>
      </c>
      <c r="Z958" s="14">
        <v>0.25</v>
      </c>
      <c r="AA958" s="5">
        <f t="shared" si="98"/>
        <v>0</v>
      </c>
      <c r="AB958" s="15" cm="1">
        <f t="array" ref="AB958">_xlfn.SWITCH(U958,"夏",122,"冬",90,"春",153,"秋",153,0)</f>
        <v>153</v>
      </c>
      <c r="AC958" s="16">
        <f t="shared" si="99"/>
        <v>0</v>
      </c>
      <c r="AD958" s="5">
        <f>IFERROR(AA958/D958,0)</f>
        <v>0</v>
      </c>
      <c r="AE958" s="15">
        <f t="shared" si="100"/>
        <v>0.41917808219178082</v>
      </c>
      <c r="AF958" s="5">
        <f>IFERROR(AD958*AE958*48,0)</f>
        <v>0</v>
      </c>
    </row>
    <row r="959" spans="1:32" x14ac:dyDescent="0.15">
      <c r="A959" s="8">
        <v>45739</v>
      </c>
      <c r="B959" s="1" t="s">
        <v>37</v>
      </c>
      <c r="C959" s="1" t="s">
        <v>33</v>
      </c>
      <c r="D959" s="9">
        <v>125.5308</v>
      </c>
      <c r="E959" s="6">
        <v>3.15</v>
      </c>
      <c r="F959" s="10">
        <v>0.33333333333333298</v>
      </c>
      <c r="G959" s="1">
        <v>13.2</v>
      </c>
      <c r="H959" s="1">
        <v>71</v>
      </c>
      <c r="I959" s="1">
        <v>13.2</v>
      </c>
      <c r="J959" s="1">
        <v>0.05</v>
      </c>
      <c r="K959" s="1">
        <v>405</v>
      </c>
      <c r="L959" s="1">
        <v>970</v>
      </c>
      <c r="M959" s="6">
        <f t="shared" si="97"/>
        <v>13.199999999999875</v>
      </c>
      <c r="N959" s="1">
        <v>0</v>
      </c>
      <c r="O959" s="1">
        <v>0</v>
      </c>
      <c r="P959" s="12">
        <f t="shared" si="96"/>
        <v>0</v>
      </c>
      <c r="Q959" s="1">
        <v>0</v>
      </c>
      <c r="R959" s="1">
        <v>0</v>
      </c>
      <c r="S959" s="1">
        <v>0</v>
      </c>
      <c r="T959" s="1">
        <v>0</v>
      </c>
      <c r="U959" s="4" t="s">
        <v>34</v>
      </c>
      <c r="V959">
        <v>0.41</v>
      </c>
      <c r="W959">
        <v>0.3</v>
      </c>
      <c r="X959" s="14">
        <v>0.73</v>
      </c>
      <c r="Y959" s="14">
        <v>2.38</v>
      </c>
      <c r="Z959" s="14">
        <v>0.25</v>
      </c>
      <c r="AA959" s="5">
        <f t="shared" si="98"/>
        <v>0</v>
      </c>
      <c r="AB959" s="15" cm="1">
        <f t="array" ref="AB959">_xlfn.SWITCH(U959,"夏",122,"冬",90,"春",153,"秋",153,0)</f>
        <v>153</v>
      </c>
      <c r="AC959" s="16">
        <f t="shared" si="99"/>
        <v>0</v>
      </c>
      <c r="AD959" s="5">
        <f>IFERROR(AA959/D959,0)</f>
        <v>0</v>
      </c>
      <c r="AE959" s="15">
        <f t="shared" si="100"/>
        <v>0.41917808219178082</v>
      </c>
      <c r="AF959" s="5">
        <f>IFERROR(AD959*AE959*48,0)</f>
        <v>0</v>
      </c>
    </row>
    <row r="960" spans="1:32" x14ac:dyDescent="0.15">
      <c r="A960" s="8">
        <v>45739</v>
      </c>
      <c r="B960" s="1" t="s">
        <v>37</v>
      </c>
      <c r="C960" s="1" t="s">
        <v>33</v>
      </c>
      <c r="D960" s="9">
        <v>125.5308</v>
      </c>
      <c r="E960" s="6">
        <v>3.15</v>
      </c>
      <c r="F960" s="10">
        <v>0.35416666666666702</v>
      </c>
      <c r="G960" s="1">
        <v>13.4</v>
      </c>
      <c r="H960" s="1">
        <v>70</v>
      </c>
      <c r="I960" s="1">
        <v>13.4</v>
      </c>
      <c r="J960" s="1">
        <v>0.05</v>
      </c>
      <c r="K960" s="1">
        <v>405</v>
      </c>
      <c r="L960" s="1">
        <v>1040</v>
      </c>
      <c r="M960" s="6">
        <f t="shared" si="97"/>
        <v>13.399999999999977</v>
      </c>
      <c r="N960" s="1">
        <v>0</v>
      </c>
      <c r="O960" s="1">
        <v>0</v>
      </c>
      <c r="P960" s="12">
        <f t="shared" si="96"/>
        <v>0</v>
      </c>
      <c r="Q960" s="1">
        <v>0</v>
      </c>
      <c r="R960" s="1">
        <v>0</v>
      </c>
      <c r="S960" s="1">
        <v>0</v>
      </c>
      <c r="T960" s="1">
        <v>0</v>
      </c>
      <c r="U960" s="4" t="s">
        <v>34</v>
      </c>
      <c r="V960">
        <v>0.41</v>
      </c>
      <c r="W960">
        <v>0.3</v>
      </c>
      <c r="X960" s="14">
        <v>0.73</v>
      </c>
      <c r="Y960" s="14">
        <v>2.38</v>
      </c>
      <c r="Z960" s="14">
        <v>0.25</v>
      </c>
      <c r="AA960" s="5">
        <f t="shared" si="98"/>
        <v>0</v>
      </c>
      <c r="AB960" s="15" cm="1">
        <f t="array" ref="AB960">_xlfn.SWITCH(U960,"夏",122,"冬",90,"春",153,"秋",153,0)</f>
        <v>153</v>
      </c>
      <c r="AC960" s="16">
        <f t="shared" si="99"/>
        <v>0</v>
      </c>
      <c r="AD960" s="5">
        <f>IFERROR(AA960/D960,0)</f>
        <v>0</v>
      </c>
      <c r="AE960" s="15">
        <f t="shared" si="100"/>
        <v>0.41917808219178082</v>
      </c>
      <c r="AF960" s="5">
        <f>IFERROR(AD960*AE960*48,0)</f>
        <v>0</v>
      </c>
    </row>
    <row r="961" spans="1:32" x14ac:dyDescent="0.15">
      <c r="A961" s="8">
        <v>45739</v>
      </c>
      <c r="B961" s="1" t="s">
        <v>38</v>
      </c>
      <c r="C961" s="1" t="s">
        <v>57</v>
      </c>
      <c r="D961" s="9">
        <v>547.83000000000004</v>
      </c>
      <c r="E961" s="6">
        <v>6.36</v>
      </c>
      <c r="F961" s="10">
        <v>0.33333333333333298</v>
      </c>
      <c r="G961" s="1">
        <v>15</v>
      </c>
      <c r="H961" s="1">
        <v>68</v>
      </c>
      <c r="I961" s="1">
        <v>15</v>
      </c>
      <c r="J961" s="1">
        <v>0.05</v>
      </c>
      <c r="K961" s="1">
        <v>405</v>
      </c>
      <c r="L961" s="1">
        <v>1075</v>
      </c>
      <c r="M961" s="6">
        <f t="shared" si="97"/>
        <v>15.000000000000114</v>
      </c>
      <c r="N961" s="1">
        <v>0</v>
      </c>
      <c r="O961" s="1">
        <v>0</v>
      </c>
      <c r="P961" s="12">
        <f t="shared" si="96"/>
        <v>0</v>
      </c>
      <c r="Q961" s="1">
        <v>0</v>
      </c>
      <c r="R961" s="1">
        <v>0</v>
      </c>
      <c r="S961" s="1">
        <v>0</v>
      </c>
      <c r="T961" s="1">
        <v>0</v>
      </c>
      <c r="U961" s="4" t="s">
        <v>34</v>
      </c>
      <c r="V961">
        <v>0.42</v>
      </c>
      <c r="W961">
        <v>0.3</v>
      </c>
      <c r="X961" s="14">
        <v>0.73</v>
      </c>
      <c r="Y961" s="14">
        <v>2.38</v>
      </c>
      <c r="Z961" s="14">
        <v>0.25</v>
      </c>
      <c r="AA961" s="5">
        <f t="shared" si="98"/>
        <v>0</v>
      </c>
      <c r="AB961" s="15" cm="1">
        <f t="array" ref="AB961">_xlfn.SWITCH(U961,"夏",122,"冬",90,"春",153,"秋",153,0)</f>
        <v>153</v>
      </c>
      <c r="AC961" s="16">
        <f t="shared" si="99"/>
        <v>0</v>
      </c>
      <c r="AD961" s="5">
        <f>IFERROR(AA961/D961,0)</f>
        <v>0</v>
      </c>
      <c r="AE961" s="15">
        <f t="shared" si="100"/>
        <v>0.41917808219178082</v>
      </c>
      <c r="AF961" s="5">
        <f>IFERROR(AD961*AE961*48,0)</f>
        <v>0</v>
      </c>
    </row>
    <row r="962" spans="1:32" x14ac:dyDescent="0.15">
      <c r="A962" s="8">
        <v>45739</v>
      </c>
      <c r="B962" s="1" t="s">
        <v>38</v>
      </c>
      <c r="C962" s="1" t="s">
        <v>57</v>
      </c>
      <c r="D962" s="9">
        <v>547.83000000000004</v>
      </c>
      <c r="E962" s="6">
        <v>6.36</v>
      </c>
      <c r="F962" s="10">
        <v>0.35416666666666702</v>
      </c>
      <c r="G962" s="1">
        <v>15.4</v>
      </c>
      <c r="H962" s="1">
        <v>67</v>
      </c>
      <c r="I962" s="1">
        <v>15.4</v>
      </c>
      <c r="J962" s="1">
        <v>0.05</v>
      </c>
      <c r="K962" s="1">
        <v>405</v>
      </c>
      <c r="L962" s="1">
        <v>1145</v>
      </c>
      <c r="M962" s="6">
        <f t="shared" si="97"/>
        <v>15.400000000000034</v>
      </c>
      <c r="N962" s="1">
        <v>0</v>
      </c>
      <c r="O962" s="1">
        <v>0</v>
      </c>
      <c r="P962" s="12">
        <f t="shared" si="96"/>
        <v>0</v>
      </c>
      <c r="Q962" s="1">
        <v>0</v>
      </c>
      <c r="R962" s="1">
        <v>0</v>
      </c>
      <c r="S962" s="1">
        <v>0</v>
      </c>
      <c r="T962" s="1">
        <v>0</v>
      </c>
      <c r="U962" s="4" t="s">
        <v>34</v>
      </c>
      <c r="V962">
        <v>0.42</v>
      </c>
      <c r="W962">
        <v>0.3</v>
      </c>
      <c r="X962" s="14">
        <v>0.73</v>
      </c>
      <c r="Y962" s="14">
        <v>2.38</v>
      </c>
      <c r="Z962" s="14">
        <v>0.25</v>
      </c>
      <c r="AA962" s="5">
        <f t="shared" si="98"/>
        <v>0</v>
      </c>
      <c r="AB962" s="15" cm="1">
        <f t="array" ref="AB962">_xlfn.SWITCH(U962,"夏",122,"冬",90,"春",153,"秋",153,0)</f>
        <v>153</v>
      </c>
      <c r="AC962" s="16">
        <f t="shared" si="99"/>
        <v>0</v>
      </c>
      <c r="AD962" s="5">
        <f>IFERROR(AA962/D962,0)</f>
        <v>0</v>
      </c>
      <c r="AE962" s="15">
        <f t="shared" si="100"/>
        <v>0.41917808219178082</v>
      </c>
      <c r="AF962" s="5">
        <f>IFERROR(AD962*AE962*48,0)</f>
        <v>0</v>
      </c>
    </row>
    <row r="963" spans="1:32" x14ac:dyDescent="0.15">
      <c r="A963" s="8">
        <v>45739</v>
      </c>
      <c r="B963" s="1" t="s">
        <v>38</v>
      </c>
      <c r="C963" s="1" t="s">
        <v>57</v>
      </c>
      <c r="D963" s="9">
        <v>547.83000000000004</v>
      </c>
      <c r="E963" s="6">
        <v>6.36</v>
      </c>
      <c r="F963" s="10">
        <v>0.375</v>
      </c>
      <c r="G963" s="1">
        <v>15.8</v>
      </c>
      <c r="H963" s="1">
        <v>66</v>
      </c>
      <c r="I963" s="1">
        <v>15.8</v>
      </c>
      <c r="J963" s="1">
        <v>0.05</v>
      </c>
      <c r="K963" s="1">
        <v>405</v>
      </c>
      <c r="L963" s="1">
        <v>1215</v>
      </c>
      <c r="M963" s="6">
        <f t="shared" si="97"/>
        <v>15.800000000000068</v>
      </c>
      <c r="N963" s="1">
        <v>0</v>
      </c>
      <c r="O963" s="1">
        <v>0</v>
      </c>
      <c r="P963" s="12">
        <f t="shared" ref="P963:P1026" si="101">IF(O963=0,0,ROUND(MIN(MAX((K963-400)/(320*E963*IF(C963="公共教室",0.95,IF(C963="建筑专教",0.85,IF(C963="阶梯教室",1.15,1)))),0),2),2))</f>
        <v>0</v>
      </c>
      <c r="Q963" s="1">
        <v>0</v>
      </c>
      <c r="R963" s="1">
        <v>0</v>
      </c>
      <c r="S963" s="1">
        <v>0</v>
      </c>
      <c r="T963" s="1">
        <v>0</v>
      </c>
      <c r="U963" s="4" t="s">
        <v>34</v>
      </c>
      <c r="V963">
        <v>0.42</v>
      </c>
      <c r="W963">
        <v>0.3</v>
      </c>
      <c r="X963" s="14">
        <v>0.73</v>
      </c>
      <c r="Y963" s="14">
        <v>2.38</v>
      </c>
      <c r="Z963" s="14">
        <v>0.25</v>
      </c>
      <c r="AA963" s="5">
        <f t="shared" si="98"/>
        <v>0</v>
      </c>
      <c r="AB963" s="15" cm="1">
        <f t="array" ref="AB963">_xlfn.SWITCH(U963,"夏",122,"冬",90,"春",153,"秋",153,0)</f>
        <v>153</v>
      </c>
      <c r="AC963" s="16">
        <f t="shared" si="99"/>
        <v>0</v>
      </c>
      <c r="AD963" s="5">
        <f>IFERROR(AA963/D963,0)</f>
        <v>0</v>
      </c>
      <c r="AE963" s="15">
        <f t="shared" si="100"/>
        <v>0.41917808219178082</v>
      </c>
      <c r="AF963" s="5">
        <f>IFERROR(AD963*AE963*48,0)</f>
        <v>0</v>
      </c>
    </row>
    <row r="964" spans="1:32" x14ac:dyDescent="0.15">
      <c r="A964" s="8">
        <v>45739</v>
      </c>
      <c r="B964" s="1" t="s">
        <v>38</v>
      </c>
      <c r="C964" s="1" t="s">
        <v>57</v>
      </c>
      <c r="D964" s="9">
        <v>547.83000000000004</v>
      </c>
      <c r="E964" s="6">
        <v>6.36</v>
      </c>
      <c r="F964" s="10">
        <v>0.39583333333333298</v>
      </c>
      <c r="G964" s="1">
        <v>16.3</v>
      </c>
      <c r="H964" s="1">
        <v>64</v>
      </c>
      <c r="I964" s="1">
        <v>16.3</v>
      </c>
      <c r="J964" s="1">
        <v>0.05</v>
      </c>
      <c r="K964" s="1">
        <v>405</v>
      </c>
      <c r="L964" s="1">
        <v>1285</v>
      </c>
      <c r="M964" s="6">
        <f t="shared" si="97"/>
        <v>16.299999999999955</v>
      </c>
      <c r="N964" s="1">
        <v>0</v>
      </c>
      <c r="O964" s="1">
        <v>0</v>
      </c>
      <c r="P964" s="12">
        <f t="shared" si="101"/>
        <v>0</v>
      </c>
      <c r="Q964" s="1">
        <v>0</v>
      </c>
      <c r="R964" s="1">
        <v>0</v>
      </c>
      <c r="S964" s="1">
        <v>0</v>
      </c>
      <c r="T964" s="1">
        <v>0</v>
      </c>
      <c r="U964" s="4" t="s">
        <v>34</v>
      </c>
      <c r="V964">
        <v>0.42</v>
      </c>
      <c r="W964">
        <v>0.3</v>
      </c>
      <c r="X964" s="14">
        <v>0.73</v>
      </c>
      <c r="Y964" s="14">
        <v>2.38</v>
      </c>
      <c r="Z964" s="14">
        <v>0.25</v>
      </c>
      <c r="AA964" s="5">
        <f t="shared" si="98"/>
        <v>0</v>
      </c>
      <c r="AB964" s="15" cm="1">
        <f t="array" ref="AB964">_xlfn.SWITCH(U964,"夏",122,"冬",90,"春",153,"秋",153,0)</f>
        <v>153</v>
      </c>
      <c r="AC964" s="16">
        <f t="shared" si="99"/>
        <v>0</v>
      </c>
      <c r="AD964" s="5">
        <f>IFERROR(AA964/D964,0)</f>
        <v>0</v>
      </c>
      <c r="AE964" s="15">
        <f t="shared" si="100"/>
        <v>0.41917808219178082</v>
      </c>
      <c r="AF964" s="5">
        <f>IFERROR(AD964*AE964*48,0)</f>
        <v>0</v>
      </c>
    </row>
    <row r="965" spans="1:32" x14ac:dyDescent="0.15">
      <c r="A965" s="8">
        <v>45739</v>
      </c>
      <c r="B965" s="1" t="s">
        <v>38</v>
      </c>
      <c r="C965" s="1" t="s">
        <v>57</v>
      </c>
      <c r="D965" s="9">
        <v>547.83000000000004</v>
      </c>
      <c r="E965" s="6">
        <v>6.36</v>
      </c>
      <c r="F965" s="10">
        <v>0.41666666666666702</v>
      </c>
      <c r="G965" s="1">
        <v>16.899999999999999</v>
      </c>
      <c r="H965" s="1">
        <v>62</v>
      </c>
      <c r="I965" s="1">
        <v>16.899999999999999</v>
      </c>
      <c r="J965" s="1">
        <v>0.05</v>
      </c>
      <c r="K965" s="1">
        <v>405</v>
      </c>
      <c r="L965" s="1">
        <v>1355</v>
      </c>
      <c r="M965" s="6">
        <f t="shared" si="97"/>
        <v>16.899999999999977</v>
      </c>
      <c r="N965" s="1">
        <v>0</v>
      </c>
      <c r="O965" s="1">
        <v>0</v>
      </c>
      <c r="P965" s="12">
        <f t="shared" si="101"/>
        <v>0</v>
      </c>
      <c r="Q965" s="1">
        <v>0</v>
      </c>
      <c r="R965" s="1">
        <v>0</v>
      </c>
      <c r="S965" s="1">
        <v>0</v>
      </c>
      <c r="T965" s="1">
        <v>0</v>
      </c>
      <c r="U965" s="4" t="s">
        <v>34</v>
      </c>
      <c r="V965">
        <v>0.42</v>
      </c>
      <c r="W965">
        <v>0.3</v>
      </c>
      <c r="X965" s="14">
        <v>0.73</v>
      </c>
      <c r="Y965" s="14">
        <v>2.38</v>
      </c>
      <c r="Z965" s="14">
        <v>0.25</v>
      </c>
      <c r="AA965" s="5">
        <f t="shared" si="98"/>
        <v>0</v>
      </c>
      <c r="AB965" s="15" cm="1">
        <f t="array" ref="AB965">_xlfn.SWITCH(U965,"夏",122,"冬",90,"春",153,"秋",153,0)</f>
        <v>153</v>
      </c>
      <c r="AC965" s="16">
        <f t="shared" si="99"/>
        <v>0</v>
      </c>
      <c r="AD965" s="5">
        <f>IFERROR(AA965/D965,0)</f>
        <v>0</v>
      </c>
      <c r="AE965" s="15">
        <f t="shared" si="100"/>
        <v>0.41917808219178082</v>
      </c>
      <c r="AF965" s="5">
        <f>IFERROR(AD965*AE965*48,0)</f>
        <v>0</v>
      </c>
    </row>
    <row r="966" spans="1:32" x14ac:dyDescent="0.15">
      <c r="A966" s="8">
        <v>45739</v>
      </c>
      <c r="B966" s="1" t="s">
        <v>38</v>
      </c>
      <c r="C966" s="1" t="s">
        <v>57</v>
      </c>
      <c r="D966" s="9">
        <v>547.83000000000004</v>
      </c>
      <c r="E966" s="6">
        <v>6.36</v>
      </c>
      <c r="F966" s="10">
        <v>0.4375</v>
      </c>
      <c r="G966" s="1">
        <v>17.5</v>
      </c>
      <c r="H966" s="1">
        <v>60</v>
      </c>
      <c r="I966" s="1">
        <v>17.5</v>
      </c>
      <c r="J966" s="1">
        <v>0.05</v>
      </c>
      <c r="K966" s="1">
        <v>405</v>
      </c>
      <c r="L966" s="1">
        <v>1425</v>
      </c>
      <c r="M966" s="6">
        <f t="shared" si="97"/>
        <v>17.500000000000057</v>
      </c>
      <c r="N966" s="1">
        <v>0</v>
      </c>
      <c r="O966" s="1">
        <v>0</v>
      </c>
      <c r="P966" s="12">
        <f t="shared" si="101"/>
        <v>0</v>
      </c>
      <c r="Q966" s="1">
        <v>0</v>
      </c>
      <c r="R966" s="1">
        <v>0</v>
      </c>
      <c r="S966" s="1">
        <v>0</v>
      </c>
      <c r="T966" s="1">
        <v>0</v>
      </c>
      <c r="U966" s="4" t="s">
        <v>34</v>
      </c>
      <c r="V966">
        <v>0.42</v>
      </c>
      <c r="W966">
        <v>0.3</v>
      </c>
      <c r="X966" s="14">
        <v>0.73</v>
      </c>
      <c r="Y966" s="14">
        <v>2.38</v>
      </c>
      <c r="Z966" s="14">
        <v>0.25</v>
      </c>
      <c r="AA966" s="5">
        <f t="shared" si="98"/>
        <v>0</v>
      </c>
      <c r="AB966" s="15" cm="1">
        <f t="array" ref="AB966">_xlfn.SWITCH(U966,"夏",122,"冬",90,"春",153,"秋",153,0)</f>
        <v>153</v>
      </c>
      <c r="AC966" s="16">
        <f t="shared" si="99"/>
        <v>0</v>
      </c>
      <c r="AD966" s="5">
        <f>IFERROR(AA966/D966,0)</f>
        <v>0</v>
      </c>
      <c r="AE966" s="15">
        <f t="shared" si="100"/>
        <v>0.41917808219178082</v>
      </c>
      <c r="AF966" s="5">
        <f>IFERROR(AD966*AE966*48,0)</f>
        <v>0</v>
      </c>
    </row>
    <row r="967" spans="1:32" x14ac:dyDescent="0.15">
      <c r="A967" s="8">
        <v>45739</v>
      </c>
      <c r="B967" s="1" t="s">
        <v>38</v>
      </c>
      <c r="C967" s="1" t="s">
        <v>57</v>
      </c>
      <c r="D967" s="9">
        <v>547.83000000000004</v>
      </c>
      <c r="E967" s="6">
        <v>6.36</v>
      </c>
      <c r="F967" s="10">
        <v>0.45833333333333298</v>
      </c>
      <c r="G967" s="1">
        <v>18.100000000000001</v>
      </c>
      <c r="H967" s="1">
        <v>58</v>
      </c>
      <c r="I967" s="1">
        <v>18.100000000000001</v>
      </c>
      <c r="J967" s="1">
        <v>0.05</v>
      </c>
      <c r="K967" s="1">
        <v>405</v>
      </c>
      <c r="L967" s="1">
        <v>1495</v>
      </c>
      <c r="M967" s="6">
        <f t="shared" si="97"/>
        <v>18.100000000000136</v>
      </c>
      <c r="N967" s="1">
        <v>0</v>
      </c>
      <c r="O967" s="1">
        <v>0</v>
      </c>
      <c r="P967" s="12">
        <f t="shared" si="101"/>
        <v>0</v>
      </c>
      <c r="Q967" s="1">
        <v>0</v>
      </c>
      <c r="R967" s="1">
        <v>0</v>
      </c>
      <c r="S967" s="1">
        <v>0</v>
      </c>
      <c r="T967" s="1">
        <v>0</v>
      </c>
      <c r="U967" s="4" t="s">
        <v>34</v>
      </c>
      <c r="V967">
        <v>0.42</v>
      </c>
      <c r="W967">
        <v>0.3</v>
      </c>
      <c r="X967" s="14">
        <v>0.73</v>
      </c>
      <c r="Y967" s="14">
        <v>2.38</v>
      </c>
      <c r="Z967" s="14">
        <v>0.25</v>
      </c>
      <c r="AA967" s="5">
        <f t="shared" si="98"/>
        <v>0</v>
      </c>
      <c r="AB967" s="15" cm="1">
        <f t="array" ref="AB967">_xlfn.SWITCH(U967,"夏",122,"冬",90,"春",153,"秋",153,0)</f>
        <v>153</v>
      </c>
      <c r="AC967" s="16">
        <f t="shared" si="99"/>
        <v>0</v>
      </c>
      <c r="AD967" s="5">
        <f>IFERROR(AA967/D967,0)</f>
        <v>0</v>
      </c>
      <c r="AE967" s="15">
        <f t="shared" si="100"/>
        <v>0.41917808219178082</v>
      </c>
      <c r="AF967" s="5">
        <f>IFERROR(AD967*AE967*48,0)</f>
        <v>0</v>
      </c>
    </row>
    <row r="968" spans="1:32" x14ac:dyDescent="0.15">
      <c r="A968" s="8">
        <v>45739</v>
      </c>
      <c r="B968" s="1" t="s">
        <v>38</v>
      </c>
      <c r="C968" s="1" t="s">
        <v>57</v>
      </c>
      <c r="D968" s="9">
        <v>547.83000000000004</v>
      </c>
      <c r="E968" s="6">
        <v>6.36</v>
      </c>
      <c r="F968" s="10">
        <v>0.47916666666666702</v>
      </c>
      <c r="G968" s="1">
        <v>18.7</v>
      </c>
      <c r="H968" s="1">
        <v>56</v>
      </c>
      <c r="I968" s="1">
        <v>18.7</v>
      </c>
      <c r="J968" s="1">
        <v>0.05</v>
      </c>
      <c r="K968" s="1">
        <v>405</v>
      </c>
      <c r="L968" s="1">
        <v>1565</v>
      </c>
      <c r="M968" s="6">
        <f t="shared" si="97"/>
        <v>18.699999999999875</v>
      </c>
      <c r="N968" s="1">
        <v>0</v>
      </c>
      <c r="O968" s="1">
        <v>0</v>
      </c>
      <c r="P968" s="12">
        <f t="shared" si="101"/>
        <v>0</v>
      </c>
      <c r="Q968" s="1">
        <v>0</v>
      </c>
      <c r="R968" s="1">
        <v>0</v>
      </c>
      <c r="S968" s="1">
        <v>0</v>
      </c>
      <c r="T968" s="1">
        <v>0</v>
      </c>
      <c r="U968" s="4" t="s">
        <v>34</v>
      </c>
      <c r="V968">
        <v>0.42</v>
      </c>
      <c r="W968">
        <v>0.3</v>
      </c>
      <c r="X968" s="14">
        <v>0.73</v>
      </c>
      <c r="Y968" s="14">
        <v>2.38</v>
      </c>
      <c r="Z968" s="14">
        <v>0.25</v>
      </c>
      <c r="AA968" s="5">
        <f t="shared" si="98"/>
        <v>0</v>
      </c>
      <c r="AB968" s="15" cm="1">
        <f t="array" ref="AB968">_xlfn.SWITCH(U968,"夏",122,"冬",90,"春",153,"秋",153,0)</f>
        <v>153</v>
      </c>
      <c r="AC968" s="16">
        <f t="shared" si="99"/>
        <v>0</v>
      </c>
      <c r="AD968" s="5">
        <f>IFERROR(AA968/D968,0)</f>
        <v>0</v>
      </c>
      <c r="AE968" s="15">
        <f t="shared" si="100"/>
        <v>0.41917808219178082</v>
      </c>
      <c r="AF968" s="5">
        <f>IFERROR(AD968*AE968*48,0)</f>
        <v>0</v>
      </c>
    </row>
    <row r="969" spans="1:32" x14ac:dyDescent="0.15">
      <c r="A969" s="8">
        <v>45739</v>
      </c>
      <c r="B969" s="1" t="s">
        <v>38</v>
      </c>
      <c r="C969" s="1" t="s">
        <v>57</v>
      </c>
      <c r="D969" s="9">
        <v>547.83000000000004</v>
      </c>
      <c r="E969" s="6">
        <v>6.36</v>
      </c>
      <c r="F969" s="10">
        <v>0.5</v>
      </c>
      <c r="G969" s="1">
        <v>19.3</v>
      </c>
      <c r="H969" s="1">
        <v>54</v>
      </c>
      <c r="I969" s="1">
        <v>19.3</v>
      </c>
      <c r="J969" s="1">
        <v>0.05</v>
      </c>
      <c r="K969" s="1">
        <v>405</v>
      </c>
      <c r="L969" s="1">
        <v>1635</v>
      </c>
      <c r="M969" s="6">
        <f t="shared" si="97"/>
        <v>19.300000000000068</v>
      </c>
      <c r="N969" s="1">
        <v>0</v>
      </c>
      <c r="O969" s="1">
        <v>0</v>
      </c>
      <c r="P969" s="12">
        <f t="shared" si="101"/>
        <v>0</v>
      </c>
      <c r="Q969" s="1">
        <v>0</v>
      </c>
      <c r="R969" s="1">
        <v>0</v>
      </c>
      <c r="S969" s="1">
        <v>0</v>
      </c>
      <c r="T969" s="1">
        <v>0</v>
      </c>
      <c r="U969" s="4" t="s">
        <v>34</v>
      </c>
      <c r="V969">
        <v>0.42</v>
      </c>
      <c r="W969">
        <v>0.3</v>
      </c>
      <c r="X969" s="14">
        <v>0.73</v>
      </c>
      <c r="Y969" s="14">
        <v>2.38</v>
      </c>
      <c r="Z969" s="14">
        <v>0.25</v>
      </c>
      <c r="AA969" s="5">
        <f t="shared" si="98"/>
        <v>0</v>
      </c>
      <c r="AB969" s="15" cm="1">
        <f t="array" ref="AB969">_xlfn.SWITCH(U969,"夏",122,"冬",90,"春",153,"秋",153,0)</f>
        <v>153</v>
      </c>
      <c r="AC969" s="16">
        <f t="shared" si="99"/>
        <v>0</v>
      </c>
      <c r="AD969" s="5">
        <f>IFERROR(AA969/D969,0)</f>
        <v>0</v>
      </c>
      <c r="AE969" s="15">
        <f t="shared" si="100"/>
        <v>0.41917808219178082</v>
      </c>
      <c r="AF969" s="5">
        <f>IFERROR(AD969*AE969*48,0)</f>
        <v>0</v>
      </c>
    </row>
    <row r="970" spans="1:32" x14ac:dyDescent="0.15">
      <c r="A970" s="8">
        <v>45739</v>
      </c>
      <c r="B970" s="1" t="s">
        <v>38</v>
      </c>
      <c r="C970" s="1" t="s">
        <v>57</v>
      </c>
      <c r="D970" s="9">
        <v>547.83000000000004</v>
      </c>
      <c r="E970" s="6">
        <v>6.36</v>
      </c>
      <c r="F970" s="10">
        <v>0.52083333333333304</v>
      </c>
      <c r="G970" s="1">
        <v>19.100000000000001</v>
      </c>
      <c r="H970" s="1">
        <v>55</v>
      </c>
      <c r="I970" s="1">
        <v>19.100000000000001</v>
      </c>
      <c r="J970" s="1">
        <v>0.05</v>
      </c>
      <c r="K970" s="1">
        <v>405</v>
      </c>
      <c r="L970" s="1">
        <v>1705</v>
      </c>
      <c r="M970" s="6">
        <f t="shared" si="97"/>
        <v>19.100000000000136</v>
      </c>
      <c r="N970" s="1">
        <v>0</v>
      </c>
      <c r="O970" s="1">
        <v>0</v>
      </c>
      <c r="P970" s="12">
        <f t="shared" si="101"/>
        <v>0</v>
      </c>
      <c r="Q970" s="1">
        <v>0</v>
      </c>
      <c r="R970" s="1">
        <v>0</v>
      </c>
      <c r="S970" s="1">
        <v>0</v>
      </c>
      <c r="T970" s="1">
        <v>0</v>
      </c>
      <c r="U970" s="4" t="s">
        <v>34</v>
      </c>
      <c r="V970">
        <v>0.42</v>
      </c>
      <c r="W970">
        <v>0.3</v>
      </c>
      <c r="X970" s="14">
        <v>0.73</v>
      </c>
      <c r="Y970" s="14">
        <v>2.38</v>
      </c>
      <c r="Z970" s="14">
        <v>0.25</v>
      </c>
      <c r="AA970" s="5">
        <f t="shared" si="98"/>
        <v>0</v>
      </c>
      <c r="AB970" s="15" cm="1">
        <f t="array" ref="AB970">_xlfn.SWITCH(U970,"夏",122,"冬",90,"春",153,"秋",153,0)</f>
        <v>153</v>
      </c>
      <c r="AC970" s="16">
        <f t="shared" si="99"/>
        <v>0</v>
      </c>
      <c r="AD970" s="5">
        <f>IFERROR(AA970/D970,0)</f>
        <v>0</v>
      </c>
      <c r="AE970" s="15">
        <f t="shared" si="100"/>
        <v>0.41917808219178082</v>
      </c>
      <c r="AF970" s="5">
        <f>IFERROR(AD970*AE970*48,0)</f>
        <v>0</v>
      </c>
    </row>
    <row r="971" spans="1:32" x14ac:dyDescent="0.15">
      <c r="A971" s="8">
        <v>45739</v>
      </c>
      <c r="B971" s="1" t="s">
        <v>38</v>
      </c>
      <c r="C971" s="1" t="s">
        <v>57</v>
      </c>
      <c r="D971" s="9">
        <v>547.83000000000004</v>
      </c>
      <c r="E971" s="6">
        <v>6.36</v>
      </c>
      <c r="F971" s="10">
        <v>0.54166666666666696</v>
      </c>
      <c r="G971" s="1">
        <v>18.899999999999999</v>
      </c>
      <c r="H971" s="1">
        <v>56</v>
      </c>
      <c r="I971" s="1">
        <v>18.899999999999999</v>
      </c>
      <c r="J971" s="1">
        <v>0.05</v>
      </c>
      <c r="K971" s="1">
        <v>405</v>
      </c>
      <c r="L971" s="1">
        <v>1775</v>
      </c>
      <c r="M971" s="6">
        <f t="shared" si="97"/>
        <v>18.899999999999977</v>
      </c>
      <c r="N971" s="1">
        <v>0</v>
      </c>
      <c r="O971" s="1">
        <v>0</v>
      </c>
      <c r="P971" s="12">
        <f t="shared" si="101"/>
        <v>0</v>
      </c>
      <c r="Q971" s="1">
        <v>0</v>
      </c>
      <c r="R971" s="1">
        <v>0</v>
      </c>
      <c r="S971" s="1">
        <v>0</v>
      </c>
      <c r="T971" s="1">
        <v>0</v>
      </c>
      <c r="U971" s="4" t="s">
        <v>34</v>
      </c>
      <c r="V971">
        <v>0.42</v>
      </c>
      <c r="W971">
        <v>0.3</v>
      </c>
      <c r="X971" s="14">
        <v>0.73</v>
      </c>
      <c r="Y971" s="14">
        <v>2.38</v>
      </c>
      <c r="Z971" s="14">
        <v>0.25</v>
      </c>
      <c r="AA971" s="5">
        <f t="shared" si="98"/>
        <v>0</v>
      </c>
      <c r="AB971" s="15" cm="1">
        <f t="array" ref="AB971">_xlfn.SWITCH(U971,"夏",122,"冬",90,"春",153,"秋",153,0)</f>
        <v>153</v>
      </c>
      <c r="AC971" s="16">
        <f t="shared" si="99"/>
        <v>0</v>
      </c>
      <c r="AD971" s="5">
        <f>IFERROR(AA971/D971,0)</f>
        <v>0</v>
      </c>
      <c r="AE971" s="15">
        <f t="shared" si="100"/>
        <v>0.41917808219178082</v>
      </c>
      <c r="AF971" s="5">
        <f>IFERROR(AD971*AE971*48,0)</f>
        <v>0</v>
      </c>
    </row>
    <row r="972" spans="1:32" x14ac:dyDescent="0.15">
      <c r="A972" s="8">
        <v>45739</v>
      </c>
      <c r="B972" s="1" t="s">
        <v>38</v>
      </c>
      <c r="C972" s="1" t="s">
        <v>57</v>
      </c>
      <c r="D972" s="9">
        <v>547.83000000000004</v>
      </c>
      <c r="E972" s="6">
        <v>6.36</v>
      </c>
      <c r="F972" s="10">
        <v>0.5625</v>
      </c>
      <c r="G972" s="1">
        <v>18.7</v>
      </c>
      <c r="H972" s="1">
        <v>57</v>
      </c>
      <c r="I972" s="1">
        <v>18.7</v>
      </c>
      <c r="J972" s="1">
        <v>0.05</v>
      </c>
      <c r="K972" s="1">
        <v>405</v>
      </c>
      <c r="L972" s="1">
        <v>1845</v>
      </c>
      <c r="M972" s="6">
        <f t="shared" si="97"/>
        <v>18.699999999999875</v>
      </c>
      <c r="N972" s="1">
        <v>0</v>
      </c>
      <c r="O972" s="1">
        <v>0</v>
      </c>
      <c r="P972" s="12">
        <f t="shared" si="101"/>
        <v>0</v>
      </c>
      <c r="Q972" s="1">
        <v>0</v>
      </c>
      <c r="R972" s="1">
        <v>0</v>
      </c>
      <c r="S972" s="1">
        <v>0</v>
      </c>
      <c r="T972" s="1">
        <v>0</v>
      </c>
      <c r="U972" s="4" t="s">
        <v>34</v>
      </c>
      <c r="V972">
        <v>0.42</v>
      </c>
      <c r="W972">
        <v>0.3</v>
      </c>
      <c r="X972" s="14">
        <v>0.73</v>
      </c>
      <c r="Y972" s="14">
        <v>2.38</v>
      </c>
      <c r="Z972" s="14">
        <v>0.25</v>
      </c>
      <c r="AA972" s="5">
        <f t="shared" si="98"/>
        <v>0</v>
      </c>
      <c r="AB972" s="15" cm="1">
        <f t="array" ref="AB972">_xlfn.SWITCH(U972,"夏",122,"冬",90,"春",153,"秋",153,0)</f>
        <v>153</v>
      </c>
      <c r="AC972" s="16">
        <f t="shared" si="99"/>
        <v>0</v>
      </c>
      <c r="AD972" s="5">
        <f>IFERROR(AA972/D972,0)</f>
        <v>0</v>
      </c>
      <c r="AE972" s="15">
        <f t="shared" si="100"/>
        <v>0.41917808219178082</v>
      </c>
      <c r="AF972" s="5">
        <f>IFERROR(AD972*AE972*48,0)</f>
        <v>0</v>
      </c>
    </row>
    <row r="973" spans="1:32" x14ac:dyDescent="0.15">
      <c r="A973" s="8">
        <v>45739</v>
      </c>
      <c r="B973" s="1" t="s">
        <v>38</v>
      </c>
      <c r="C973" s="1" t="s">
        <v>57</v>
      </c>
      <c r="D973" s="9">
        <v>547.83000000000004</v>
      </c>
      <c r="E973" s="6">
        <v>6.36</v>
      </c>
      <c r="F973" s="10">
        <v>0.58333333333333304</v>
      </c>
      <c r="G973" s="1">
        <v>18.5</v>
      </c>
      <c r="H973" s="1">
        <v>58</v>
      </c>
      <c r="I973" s="1">
        <v>18.5</v>
      </c>
      <c r="J973" s="1">
        <v>0.05</v>
      </c>
      <c r="K973" s="1">
        <v>405</v>
      </c>
      <c r="L973" s="1">
        <v>1915</v>
      </c>
      <c r="M973" s="6">
        <f t="shared" si="97"/>
        <v>18.500000000000057</v>
      </c>
      <c r="N973" s="1">
        <v>0</v>
      </c>
      <c r="O973" s="1">
        <v>0</v>
      </c>
      <c r="P973" s="12">
        <f t="shared" si="101"/>
        <v>0</v>
      </c>
      <c r="Q973" s="1">
        <v>0</v>
      </c>
      <c r="R973" s="1">
        <v>0</v>
      </c>
      <c r="S973" s="1">
        <v>0</v>
      </c>
      <c r="T973" s="1">
        <v>0</v>
      </c>
      <c r="U973" s="4" t="s">
        <v>34</v>
      </c>
      <c r="V973">
        <v>0.42</v>
      </c>
      <c r="W973">
        <v>0.3</v>
      </c>
      <c r="X973" s="14">
        <v>0.73</v>
      </c>
      <c r="Y973" s="14">
        <v>2.38</v>
      </c>
      <c r="Z973" s="14">
        <v>0.25</v>
      </c>
      <c r="AA973" s="5">
        <f t="shared" si="98"/>
        <v>0</v>
      </c>
      <c r="AB973" s="15" cm="1">
        <f t="array" ref="AB973">_xlfn.SWITCH(U973,"夏",122,"冬",90,"春",153,"秋",153,0)</f>
        <v>153</v>
      </c>
      <c r="AC973" s="16">
        <f t="shared" si="99"/>
        <v>0</v>
      </c>
      <c r="AD973" s="5">
        <f>IFERROR(AA973/D973,0)</f>
        <v>0</v>
      </c>
      <c r="AE973" s="15">
        <f t="shared" si="100"/>
        <v>0.41917808219178082</v>
      </c>
      <c r="AF973" s="5">
        <f>IFERROR(AD973*AE973*48,0)</f>
        <v>0</v>
      </c>
    </row>
    <row r="974" spans="1:32" x14ac:dyDescent="0.15">
      <c r="A974" s="8">
        <v>45739</v>
      </c>
      <c r="B974" s="1" t="s">
        <v>38</v>
      </c>
      <c r="C974" s="1" t="s">
        <v>57</v>
      </c>
      <c r="D974" s="9">
        <v>547.83000000000004</v>
      </c>
      <c r="E974" s="6">
        <v>6.36</v>
      </c>
      <c r="F974" s="10">
        <v>0.60416666666666696</v>
      </c>
      <c r="G974" s="1">
        <v>18.3</v>
      </c>
      <c r="H974" s="1">
        <v>59</v>
      </c>
      <c r="I974" s="1">
        <v>18.3</v>
      </c>
      <c r="J974" s="1">
        <v>0.05</v>
      </c>
      <c r="K974" s="1">
        <v>405</v>
      </c>
      <c r="L974" s="1">
        <v>675</v>
      </c>
      <c r="M974" s="6">
        <f t="shared" si="97"/>
        <v>18.300000000000068</v>
      </c>
      <c r="N974" s="1">
        <v>0</v>
      </c>
      <c r="O974" s="1">
        <v>0</v>
      </c>
      <c r="P974" s="12">
        <f t="shared" si="101"/>
        <v>0</v>
      </c>
      <c r="Q974" s="1">
        <v>0</v>
      </c>
      <c r="R974" s="1">
        <v>0</v>
      </c>
      <c r="S974" s="1">
        <v>0</v>
      </c>
      <c r="T974" s="1">
        <v>0</v>
      </c>
      <c r="U974" s="4" t="s">
        <v>34</v>
      </c>
      <c r="V974">
        <v>0.42</v>
      </c>
      <c r="W974">
        <v>0.3</v>
      </c>
      <c r="X974" s="14">
        <v>0.73</v>
      </c>
      <c r="Y974" s="14">
        <v>2.38</v>
      </c>
      <c r="Z974" s="14">
        <v>0.25</v>
      </c>
      <c r="AA974" s="5">
        <f t="shared" si="98"/>
        <v>0</v>
      </c>
      <c r="AB974" s="15" cm="1">
        <f t="array" ref="AB974">_xlfn.SWITCH(U974,"夏",122,"冬",90,"春",153,"秋",153,0)</f>
        <v>153</v>
      </c>
      <c r="AC974" s="16">
        <f t="shared" si="99"/>
        <v>0</v>
      </c>
      <c r="AD974" s="5">
        <f>IFERROR(AA974/D974,0)</f>
        <v>0</v>
      </c>
      <c r="AE974" s="15">
        <f t="shared" si="100"/>
        <v>0.41917808219178082</v>
      </c>
      <c r="AF974" s="5">
        <f>IFERROR(AD974*AE974*48,0)</f>
        <v>0</v>
      </c>
    </row>
    <row r="975" spans="1:32" x14ac:dyDescent="0.15">
      <c r="A975" s="8">
        <v>45739</v>
      </c>
      <c r="B975" s="1" t="s">
        <v>38</v>
      </c>
      <c r="C975" s="1" t="s">
        <v>57</v>
      </c>
      <c r="D975" s="9">
        <v>547.83000000000004</v>
      </c>
      <c r="E975" s="6">
        <v>6.36</v>
      </c>
      <c r="F975" s="10">
        <v>0.625</v>
      </c>
      <c r="G975" s="1">
        <v>18.100000000000001</v>
      </c>
      <c r="H975" s="1">
        <v>60</v>
      </c>
      <c r="I975" s="1">
        <v>18.100000000000001</v>
      </c>
      <c r="J975" s="1">
        <v>0.05</v>
      </c>
      <c r="K975" s="1">
        <v>405</v>
      </c>
      <c r="L975" s="1">
        <v>745</v>
      </c>
      <c r="M975" s="6">
        <f t="shared" si="97"/>
        <v>18.100000000000136</v>
      </c>
      <c r="N975" s="1">
        <v>0</v>
      </c>
      <c r="O975" s="1">
        <v>0</v>
      </c>
      <c r="P975" s="12">
        <f t="shared" si="101"/>
        <v>0</v>
      </c>
      <c r="Q975" s="1">
        <v>0</v>
      </c>
      <c r="R975" s="1">
        <v>0</v>
      </c>
      <c r="S975" s="1">
        <v>0</v>
      </c>
      <c r="T975" s="1">
        <v>0</v>
      </c>
      <c r="U975" s="4" t="s">
        <v>34</v>
      </c>
      <c r="V975">
        <v>0.42</v>
      </c>
      <c r="W975">
        <v>0.3</v>
      </c>
      <c r="X975" s="14">
        <v>0.73</v>
      </c>
      <c r="Y975" s="14">
        <v>2.38</v>
      </c>
      <c r="Z975" s="14">
        <v>0.25</v>
      </c>
      <c r="AA975" s="5">
        <f t="shared" si="98"/>
        <v>0</v>
      </c>
      <c r="AB975" s="15" cm="1">
        <f t="array" ref="AB975">_xlfn.SWITCH(U975,"夏",122,"冬",90,"春",153,"秋",153,0)</f>
        <v>153</v>
      </c>
      <c r="AC975" s="16">
        <f t="shared" si="99"/>
        <v>0</v>
      </c>
      <c r="AD975" s="5">
        <f>IFERROR(AA975/D975,0)</f>
        <v>0</v>
      </c>
      <c r="AE975" s="15">
        <f t="shared" si="100"/>
        <v>0.41917808219178082</v>
      </c>
      <c r="AF975" s="5">
        <f>IFERROR(AD975*AE975*48,0)</f>
        <v>0</v>
      </c>
    </row>
    <row r="976" spans="1:32" x14ac:dyDescent="0.15">
      <c r="A976" s="8">
        <v>45739</v>
      </c>
      <c r="B976" s="1" t="s">
        <v>38</v>
      </c>
      <c r="C976" s="1" t="s">
        <v>57</v>
      </c>
      <c r="D976" s="9">
        <v>547.83000000000004</v>
      </c>
      <c r="E976" s="6">
        <v>6.36</v>
      </c>
      <c r="F976" s="10">
        <v>0.64583333333333304</v>
      </c>
      <c r="G976" s="1">
        <v>17.899999999999999</v>
      </c>
      <c r="H976" s="1">
        <v>61</v>
      </c>
      <c r="I976" s="1">
        <v>17.899999999999999</v>
      </c>
      <c r="J976" s="1">
        <v>0.05</v>
      </c>
      <c r="K976" s="1">
        <v>405</v>
      </c>
      <c r="L976" s="1">
        <v>815</v>
      </c>
      <c r="M976" s="6">
        <f t="shared" si="97"/>
        <v>17.900000000000091</v>
      </c>
      <c r="N976" s="1">
        <v>0</v>
      </c>
      <c r="O976" s="1">
        <v>0</v>
      </c>
      <c r="P976" s="12">
        <f t="shared" si="101"/>
        <v>0</v>
      </c>
      <c r="Q976" s="1">
        <v>0</v>
      </c>
      <c r="R976" s="1">
        <v>0</v>
      </c>
      <c r="S976" s="1">
        <v>0</v>
      </c>
      <c r="T976" s="1">
        <v>0</v>
      </c>
      <c r="U976" s="4" t="s">
        <v>34</v>
      </c>
      <c r="V976">
        <v>0.42</v>
      </c>
      <c r="W976">
        <v>0.3</v>
      </c>
      <c r="X976" s="14">
        <v>0.73</v>
      </c>
      <c r="Y976" s="14">
        <v>2.38</v>
      </c>
      <c r="Z976" s="14">
        <v>0.25</v>
      </c>
      <c r="AA976" s="5">
        <f t="shared" si="98"/>
        <v>0</v>
      </c>
      <c r="AB976" s="15" cm="1">
        <f t="array" ref="AB976">_xlfn.SWITCH(U976,"夏",122,"冬",90,"春",153,"秋",153,0)</f>
        <v>153</v>
      </c>
      <c r="AC976" s="16">
        <f t="shared" si="99"/>
        <v>0</v>
      </c>
      <c r="AD976" s="5">
        <f>IFERROR(AA976/D976,0)</f>
        <v>0</v>
      </c>
      <c r="AE976" s="15">
        <f t="shared" si="100"/>
        <v>0.41917808219178082</v>
      </c>
      <c r="AF976" s="5">
        <f>IFERROR(AD976*AE976*48,0)</f>
        <v>0</v>
      </c>
    </row>
    <row r="977" spans="1:32" x14ac:dyDescent="0.15">
      <c r="A977" s="8">
        <v>45739</v>
      </c>
      <c r="B977" s="1" t="s">
        <v>38</v>
      </c>
      <c r="C977" s="1" t="s">
        <v>57</v>
      </c>
      <c r="D977" s="9">
        <v>547.83000000000004</v>
      </c>
      <c r="E977" s="6">
        <v>6.36</v>
      </c>
      <c r="F977" s="10">
        <v>0.66666666666666696</v>
      </c>
      <c r="G977" s="1">
        <v>17.7</v>
      </c>
      <c r="H977" s="1">
        <v>62</v>
      </c>
      <c r="I977" s="1">
        <v>17.7</v>
      </c>
      <c r="J977" s="1">
        <v>0.05</v>
      </c>
      <c r="K977" s="1">
        <v>405</v>
      </c>
      <c r="L977" s="1">
        <v>885</v>
      </c>
      <c r="M977" s="6">
        <f t="shared" si="97"/>
        <v>17.700000000000102</v>
      </c>
      <c r="N977" s="1">
        <v>0</v>
      </c>
      <c r="O977" s="1">
        <v>0</v>
      </c>
      <c r="P977" s="12">
        <f t="shared" si="101"/>
        <v>0</v>
      </c>
      <c r="Q977" s="1">
        <v>0</v>
      </c>
      <c r="R977" s="1">
        <v>0</v>
      </c>
      <c r="S977" s="1">
        <v>0</v>
      </c>
      <c r="T977" s="1">
        <v>0</v>
      </c>
      <c r="U977" s="4" t="s">
        <v>34</v>
      </c>
      <c r="V977">
        <v>0.42</v>
      </c>
      <c r="W977">
        <v>0.3</v>
      </c>
      <c r="X977" s="14">
        <v>0.73</v>
      </c>
      <c r="Y977" s="14">
        <v>2.38</v>
      </c>
      <c r="Z977" s="14">
        <v>0.25</v>
      </c>
      <c r="AA977" s="5">
        <f t="shared" si="98"/>
        <v>0</v>
      </c>
      <c r="AB977" s="15" cm="1">
        <f t="array" ref="AB977">_xlfn.SWITCH(U977,"夏",122,"冬",90,"春",153,"秋",153,0)</f>
        <v>153</v>
      </c>
      <c r="AC977" s="16">
        <f t="shared" si="99"/>
        <v>0</v>
      </c>
      <c r="AD977" s="5">
        <f>IFERROR(AA977/D977,0)</f>
        <v>0</v>
      </c>
      <c r="AE977" s="15">
        <f t="shared" si="100"/>
        <v>0.41917808219178082</v>
      </c>
      <c r="AF977" s="5">
        <f>IFERROR(AD977*AE977*48,0)</f>
        <v>0</v>
      </c>
    </row>
    <row r="978" spans="1:32" x14ac:dyDescent="0.15">
      <c r="A978" s="8">
        <v>45739</v>
      </c>
      <c r="B978" s="1" t="s">
        <v>38</v>
      </c>
      <c r="C978" s="1" t="s">
        <v>57</v>
      </c>
      <c r="D978" s="9">
        <v>547.83000000000004</v>
      </c>
      <c r="E978" s="6">
        <v>6.36</v>
      </c>
      <c r="F978" s="10">
        <v>0.6875</v>
      </c>
      <c r="G978" s="1">
        <v>17.5</v>
      </c>
      <c r="H978" s="1">
        <v>63</v>
      </c>
      <c r="I978" s="1">
        <v>17.5</v>
      </c>
      <c r="J978" s="1">
        <v>0.05</v>
      </c>
      <c r="K978" s="1">
        <v>405</v>
      </c>
      <c r="L978" s="1">
        <v>955</v>
      </c>
      <c r="M978" s="6">
        <f t="shared" si="97"/>
        <v>17.500000000000057</v>
      </c>
      <c r="N978" s="1">
        <v>0</v>
      </c>
      <c r="O978" s="1">
        <v>0</v>
      </c>
      <c r="P978" s="12">
        <f t="shared" si="101"/>
        <v>0</v>
      </c>
      <c r="Q978" s="1">
        <v>0</v>
      </c>
      <c r="R978" s="1">
        <v>0</v>
      </c>
      <c r="S978" s="1">
        <v>0</v>
      </c>
      <c r="T978" s="1">
        <v>0</v>
      </c>
      <c r="U978" s="4" t="s">
        <v>34</v>
      </c>
      <c r="V978">
        <v>0.42</v>
      </c>
      <c r="W978">
        <v>0.3</v>
      </c>
      <c r="X978" s="14">
        <v>0.73</v>
      </c>
      <c r="Y978" s="14">
        <v>2.38</v>
      </c>
      <c r="Z978" s="14">
        <v>0.25</v>
      </c>
      <c r="AA978" s="5">
        <f t="shared" si="98"/>
        <v>0</v>
      </c>
      <c r="AB978" s="15" cm="1">
        <f t="array" ref="AB978">_xlfn.SWITCH(U978,"夏",122,"冬",90,"春",153,"秋",153,0)</f>
        <v>153</v>
      </c>
      <c r="AC978" s="16">
        <f t="shared" si="99"/>
        <v>0</v>
      </c>
      <c r="AD978" s="5">
        <f>IFERROR(AA978/D978,0)</f>
        <v>0</v>
      </c>
      <c r="AE978" s="15">
        <f t="shared" si="100"/>
        <v>0.41917808219178082</v>
      </c>
      <c r="AF978" s="5">
        <f>IFERROR(AD978*AE978*48,0)</f>
        <v>0</v>
      </c>
    </row>
    <row r="979" spans="1:32" x14ac:dyDescent="0.15">
      <c r="A979" s="8">
        <v>45739</v>
      </c>
      <c r="B979" s="1" t="s">
        <v>38</v>
      </c>
      <c r="C979" s="1" t="s">
        <v>57</v>
      </c>
      <c r="D979" s="9">
        <v>547.83000000000004</v>
      </c>
      <c r="E979" s="6">
        <v>6.36</v>
      </c>
      <c r="F979" s="10">
        <v>0.70833333333333304</v>
      </c>
      <c r="G979" s="1">
        <v>17.3</v>
      </c>
      <c r="H979" s="1">
        <v>64</v>
      </c>
      <c r="I979" s="1">
        <v>17.3</v>
      </c>
      <c r="J979" s="1">
        <v>0.05</v>
      </c>
      <c r="K979" s="1">
        <v>405</v>
      </c>
      <c r="L979" s="1">
        <v>1025</v>
      </c>
      <c r="M979" s="6">
        <f t="shared" si="97"/>
        <v>17.299999999999955</v>
      </c>
      <c r="N979" s="1">
        <v>0</v>
      </c>
      <c r="O979" s="1">
        <v>0</v>
      </c>
      <c r="P979" s="12">
        <f t="shared" si="101"/>
        <v>0</v>
      </c>
      <c r="Q979" s="1">
        <v>0</v>
      </c>
      <c r="R979" s="1">
        <v>0</v>
      </c>
      <c r="S979" s="1">
        <v>0</v>
      </c>
      <c r="T979" s="1">
        <v>0</v>
      </c>
      <c r="U979" s="4" t="s">
        <v>34</v>
      </c>
      <c r="V979">
        <v>0.42</v>
      </c>
      <c r="W979">
        <v>0.3</v>
      </c>
      <c r="X979" s="14">
        <v>0.73</v>
      </c>
      <c r="Y979" s="14">
        <v>2.38</v>
      </c>
      <c r="Z979" s="14">
        <v>0.25</v>
      </c>
      <c r="AA979" s="5">
        <f t="shared" si="98"/>
        <v>0</v>
      </c>
      <c r="AB979" s="15" cm="1">
        <f t="array" ref="AB979">_xlfn.SWITCH(U979,"夏",122,"冬",90,"春",153,"秋",153,0)</f>
        <v>153</v>
      </c>
      <c r="AC979" s="16">
        <f t="shared" si="99"/>
        <v>0</v>
      </c>
      <c r="AD979" s="5">
        <f>IFERROR(AA979/D979,0)</f>
        <v>0</v>
      </c>
      <c r="AE979" s="15">
        <f t="shared" si="100"/>
        <v>0.41917808219178082</v>
      </c>
      <c r="AF979" s="5">
        <f>IFERROR(AD979*AE979*48,0)</f>
        <v>0</v>
      </c>
    </row>
    <row r="980" spans="1:32" x14ac:dyDescent="0.15">
      <c r="A980" s="8">
        <v>45739</v>
      </c>
      <c r="B980" s="1" t="s">
        <v>38</v>
      </c>
      <c r="C980" s="1" t="s">
        <v>57</v>
      </c>
      <c r="D980" s="9">
        <v>547.83000000000004</v>
      </c>
      <c r="E980" s="6">
        <v>6.36</v>
      </c>
      <c r="F980" s="10">
        <v>0.72916666666666696</v>
      </c>
      <c r="G980" s="1">
        <v>17.100000000000001</v>
      </c>
      <c r="H980" s="1">
        <v>65</v>
      </c>
      <c r="I980" s="1">
        <v>17.100000000000001</v>
      </c>
      <c r="J980" s="1">
        <v>0.05</v>
      </c>
      <c r="K980" s="1">
        <v>405</v>
      </c>
      <c r="L980" s="1">
        <v>1095</v>
      </c>
      <c r="M980" s="6">
        <f t="shared" si="97"/>
        <v>17.10000000000008</v>
      </c>
      <c r="N980" s="1">
        <v>0</v>
      </c>
      <c r="O980" s="1">
        <v>0</v>
      </c>
      <c r="P980" s="12">
        <f t="shared" si="101"/>
        <v>0</v>
      </c>
      <c r="Q980" s="1">
        <v>0</v>
      </c>
      <c r="R980" s="1">
        <v>0</v>
      </c>
      <c r="S980" s="1">
        <v>0</v>
      </c>
      <c r="T980" s="1">
        <v>0</v>
      </c>
      <c r="U980" s="4" t="s">
        <v>34</v>
      </c>
      <c r="V980">
        <v>0.42</v>
      </c>
      <c r="W980">
        <v>0.3</v>
      </c>
      <c r="X980" s="14">
        <v>0.73</v>
      </c>
      <c r="Y980" s="14">
        <v>2.38</v>
      </c>
      <c r="Z980" s="14">
        <v>0.25</v>
      </c>
      <c r="AA980" s="5">
        <f t="shared" si="98"/>
        <v>0</v>
      </c>
      <c r="AB980" s="15" cm="1">
        <f t="array" ref="AB980">_xlfn.SWITCH(U980,"夏",122,"冬",90,"春",153,"秋",153,0)</f>
        <v>153</v>
      </c>
      <c r="AC980" s="16">
        <f t="shared" si="99"/>
        <v>0</v>
      </c>
      <c r="AD980" s="5">
        <f>IFERROR(AA980/D980,0)</f>
        <v>0</v>
      </c>
      <c r="AE980" s="15">
        <f t="shared" si="100"/>
        <v>0.41917808219178082</v>
      </c>
      <c r="AF980" s="5">
        <f>IFERROR(AD980*AE980*48,0)</f>
        <v>0</v>
      </c>
    </row>
    <row r="981" spans="1:32" x14ac:dyDescent="0.15">
      <c r="A981" s="8">
        <v>45739</v>
      </c>
      <c r="B981" s="1" t="s">
        <v>38</v>
      </c>
      <c r="C981" s="1" t="s">
        <v>57</v>
      </c>
      <c r="D981" s="9">
        <v>547.83000000000004</v>
      </c>
      <c r="E981" s="6">
        <v>6.36</v>
      </c>
      <c r="F981" s="10">
        <v>0.75</v>
      </c>
      <c r="G981" s="1">
        <v>16.899999999999999</v>
      </c>
      <c r="H981" s="1">
        <v>66</v>
      </c>
      <c r="I981" s="1">
        <v>16.899999999999999</v>
      </c>
      <c r="J981" s="1">
        <v>0.05</v>
      </c>
      <c r="K981" s="1">
        <v>405</v>
      </c>
      <c r="L981" s="1">
        <v>1165</v>
      </c>
      <c r="M981" s="6">
        <f t="shared" si="97"/>
        <v>16.899999999999977</v>
      </c>
      <c r="N981" s="1">
        <v>0</v>
      </c>
      <c r="O981" s="1">
        <v>0</v>
      </c>
      <c r="P981" s="12">
        <f t="shared" si="101"/>
        <v>0</v>
      </c>
      <c r="Q981" s="1">
        <v>0</v>
      </c>
      <c r="R981" s="1">
        <v>0</v>
      </c>
      <c r="S981" s="1">
        <v>0</v>
      </c>
      <c r="T981" s="1">
        <v>0</v>
      </c>
      <c r="U981" s="4" t="s">
        <v>34</v>
      </c>
      <c r="V981">
        <v>0.42</v>
      </c>
      <c r="W981">
        <v>0.3</v>
      </c>
      <c r="X981" s="14">
        <v>0.73</v>
      </c>
      <c r="Y981" s="14">
        <v>2.38</v>
      </c>
      <c r="Z981" s="14">
        <v>0.25</v>
      </c>
      <c r="AA981" s="5">
        <f t="shared" si="98"/>
        <v>0</v>
      </c>
      <c r="AB981" s="15" cm="1">
        <f t="array" ref="AB981">_xlfn.SWITCH(U981,"夏",122,"冬",90,"春",153,"秋",153,0)</f>
        <v>153</v>
      </c>
      <c r="AC981" s="16">
        <f t="shared" si="99"/>
        <v>0</v>
      </c>
      <c r="AD981" s="5">
        <f>IFERROR(AA981/D981,0)</f>
        <v>0</v>
      </c>
      <c r="AE981" s="15">
        <f t="shared" si="100"/>
        <v>0.41917808219178082</v>
      </c>
      <c r="AF981" s="5">
        <f>IFERROR(AD981*AE981*48,0)</f>
        <v>0</v>
      </c>
    </row>
    <row r="982" spans="1:32" x14ac:dyDescent="0.15">
      <c r="A982" s="8">
        <v>45739</v>
      </c>
      <c r="B982" s="1" t="s">
        <v>38</v>
      </c>
      <c r="C982" s="1" t="s">
        <v>57</v>
      </c>
      <c r="D982" s="9">
        <v>547.83000000000004</v>
      </c>
      <c r="E982" s="6">
        <v>6.36</v>
      </c>
      <c r="F982" s="10">
        <v>0.77083333333333304</v>
      </c>
      <c r="G982" s="1">
        <v>16.7</v>
      </c>
      <c r="H982" s="1">
        <v>67</v>
      </c>
      <c r="I982" s="1">
        <v>16.7</v>
      </c>
      <c r="J982" s="1">
        <v>0.05</v>
      </c>
      <c r="K982" s="1">
        <v>405</v>
      </c>
      <c r="L982" s="1">
        <v>1235</v>
      </c>
      <c r="M982" s="6">
        <f t="shared" si="97"/>
        <v>16.699999999999989</v>
      </c>
      <c r="N982" s="1">
        <v>0</v>
      </c>
      <c r="O982" s="1">
        <v>0</v>
      </c>
      <c r="P982" s="12">
        <f t="shared" si="101"/>
        <v>0</v>
      </c>
      <c r="Q982" s="1">
        <v>0</v>
      </c>
      <c r="R982" s="1">
        <v>0</v>
      </c>
      <c r="S982" s="1">
        <v>0</v>
      </c>
      <c r="T982" s="1">
        <v>0</v>
      </c>
      <c r="U982" s="4" t="s">
        <v>34</v>
      </c>
      <c r="V982">
        <v>0.42</v>
      </c>
      <c r="W982">
        <v>0.3</v>
      </c>
      <c r="X982" s="14">
        <v>0.73</v>
      </c>
      <c r="Y982" s="14">
        <v>2.38</v>
      </c>
      <c r="Z982" s="14">
        <v>0.25</v>
      </c>
      <c r="AA982" s="5">
        <f t="shared" si="98"/>
        <v>0</v>
      </c>
      <c r="AB982" s="15" cm="1">
        <f t="array" ref="AB982">_xlfn.SWITCH(U982,"夏",122,"冬",90,"春",153,"秋",153,0)</f>
        <v>153</v>
      </c>
      <c r="AC982" s="16">
        <f t="shared" si="99"/>
        <v>0</v>
      </c>
      <c r="AD982" s="5">
        <f>IFERROR(AA982/D982,0)</f>
        <v>0</v>
      </c>
      <c r="AE982" s="15">
        <f t="shared" si="100"/>
        <v>0.41917808219178082</v>
      </c>
      <c r="AF982" s="5">
        <f>IFERROR(AD982*AE982*48,0)</f>
        <v>0</v>
      </c>
    </row>
    <row r="983" spans="1:32" x14ac:dyDescent="0.15">
      <c r="A983" s="8">
        <v>45739</v>
      </c>
      <c r="B983" s="1" t="s">
        <v>38</v>
      </c>
      <c r="C983" s="1" t="s">
        <v>57</v>
      </c>
      <c r="D983" s="9">
        <v>547.83000000000004</v>
      </c>
      <c r="E983" s="6">
        <v>6.36</v>
      </c>
      <c r="F983" s="10">
        <v>0.79166666666666696</v>
      </c>
      <c r="G983" s="1">
        <v>16.5</v>
      </c>
      <c r="H983" s="1">
        <v>68</v>
      </c>
      <c r="I983" s="1">
        <v>16.5</v>
      </c>
      <c r="J983" s="1">
        <v>0.05</v>
      </c>
      <c r="K983" s="1">
        <v>405</v>
      </c>
      <c r="L983" s="1">
        <v>1305</v>
      </c>
      <c r="M983" s="6">
        <f t="shared" si="97"/>
        <v>16.500000000000057</v>
      </c>
      <c r="N983" s="1">
        <v>0</v>
      </c>
      <c r="O983" s="1">
        <v>0</v>
      </c>
      <c r="P983" s="12">
        <f t="shared" si="101"/>
        <v>0</v>
      </c>
      <c r="Q983" s="1">
        <v>0</v>
      </c>
      <c r="R983" s="1">
        <v>0</v>
      </c>
      <c r="S983" s="1">
        <v>0</v>
      </c>
      <c r="T983" s="1">
        <v>0</v>
      </c>
      <c r="U983" s="4" t="s">
        <v>34</v>
      </c>
      <c r="V983">
        <v>0.42</v>
      </c>
      <c r="W983">
        <v>0.3</v>
      </c>
      <c r="X983" s="14">
        <v>0.73</v>
      </c>
      <c r="Y983" s="14">
        <v>2.38</v>
      </c>
      <c r="Z983" s="14">
        <v>0.25</v>
      </c>
      <c r="AA983" s="5">
        <f t="shared" si="98"/>
        <v>0</v>
      </c>
      <c r="AB983" s="15" cm="1">
        <f t="array" ref="AB983">_xlfn.SWITCH(U983,"夏",122,"冬",90,"春",153,"秋",153,0)</f>
        <v>153</v>
      </c>
      <c r="AC983" s="16">
        <f t="shared" si="99"/>
        <v>0</v>
      </c>
      <c r="AD983" s="5">
        <f>IFERROR(AA983/D983,0)</f>
        <v>0</v>
      </c>
      <c r="AE983" s="15">
        <f t="shared" si="100"/>
        <v>0.41917808219178082</v>
      </c>
      <c r="AF983" s="5">
        <f>IFERROR(AD983*AE983*48,0)</f>
        <v>0</v>
      </c>
    </row>
    <row r="984" spans="1:32" x14ac:dyDescent="0.15">
      <c r="A984" s="8">
        <v>45739</v>
      </c>
      <c r="B984" s="1" t="s">
        <v>38</v>
      </c>
      <c r="C984" s="1" t="s">
        <v>57</v>
      </c>
      <c r="D984" s="9">
        <v>547.83000000000004</v>
      </c>
      <c r="E984" s="6">
        <v>6.36</v>
      </c>
      <c r="F984" s="10">
        <v>0.8125</v>
      </c>
      <c r="G984" s="1">
        <v>16.3</v>
      </c>
      <c r="H984" s="1">
        <v>69</v>
      </c>
      <c r="I984" s="1">
        <v>16.3</v>
      </c>
      <c r="J984" s="1">
        <v>0.05</v>
      </c>
      <c r="K984" s="1">
        <v>405</v>
      </c>
      <c r="L984" s="1">
        <v>1375</v>
      </c>
      <c r="M984" s="6">
        <f t="shared" si="97"/>
        <v>16.299999999999955</v>
      </c>
      <c r="N984" s="1">
        <v>0</v>
      </c>
      <c r="O984" s="1">
        <v>0</v>
      </c>
      <c r="P984" s="12">
        <f t="shared" si="101"/>
        <v>0</v>
      </c>
      <c r="Q984" s="1">
        <v>0</v>
      </c>
      <c r="R984" s="1">
        <v>0</v>
      </c>
      <c r="S984" s="1">
        <v>0</v>
      </c>
      <c r="T984" s="1">
        <v>0</v>
      </c>
      <c r="U984" s="4" t="s">
        <v>34</v>
      </c>
      <c r="V984">
        <v>0.42</v>
      </c>
      <c r="W984">
        <v>0.3</v>
      </c>
      <c r="X984" s="14">
        <v>0.73</v>
      </c>
      <c r="Y984" s="14">
        <v>2.38</v>
      </c>
      <c r="Z984" s="14">
        <v>0.25</v>
      </c>
      <c r="AA984" s="5">
        <f t="shared" si="98"/>
        <v>0</v>
      </c>
      <c r="AB984" s="15" cm="1">
        <f t="array" ref="AB984">_xlfn.SWITCH(U984,"夏",122,"冬",90,"春",153,"秋",153,0)</f>
        <v>153</v>
      </c>
      <c r="AC984" s="16">
        <f t="shared" si="99"/>
        <v>0</v>
      </c>
      <c r="AD984" s="5">
        <f>IFERROR(AA984/D984,0)</f>
        <v>0</v>
      </c>
      <c r="AE984" s="15">
        <f t="shared" si="100"/>
        <v>0.41917808219178082</v>
      </c>
      <c r="AF984" s="5">
        <f>IFERROR(AD984*AE984*48,0)</f>
        <v>0</v>
      </c>
    </row>
    <row r="985" spans="1:32" x14ac:dyDescent="0.15">
      <c r="A985" s="8">
        <v>45739</v>
      </c>
      <c r="B985" s="1" t="s">
        <v>38</v>
      </c>
      <c r="C985" s="1" t="s">
        <v>57</v>
      </c>
      <c r="D985" s="9">
        <v>547.83000000000004</v>
      </c>
      <c r="E985" s="6">
        <v>6.36</v>
      </c>
      <c r="F985" s="10">
        <v>0.83333333333333304</v>
      </c>
      <c r="G985" s="1">
        <v>16.100000000000001</v>
      </c>
      <c r="H985" s="1">
        <v>70</v>
      </c>
      <c r="I985" s="1">
        <v>16.100000000000001</v>
      </c>
      <c r="J985" s="1">
        <v>0.05</v>
      </c>
      <c r="K985" s="1">
        <v>405</v>
      </c>
      <c r="L985" s="1">
        <v>1445</v>
      </c>
      <c r="M985" s="6">
        <f t="shared" si="97"/>
        <v>16.100000000000023</v>
      </c>
      <c r="N985" s="1">
        <v>0</v>
      </c>
      <c r="O985" s="1">
        <v>0</v>
      </c>
      <c r="P985" s="12">
        <f t="shared" si="101"/>
        <v>0</v>
      </c>
      <c r="Q985" s="1">
        <v>0</v>
      </c>
      <c r="R985" s="1">
        <v>0</v>
      </c>
      <c r="S985" s="1">
        <v>0</v>
      </c>
      <c r="T985" s="1">
        <v>0</v>
      </c>
      <c r="U985" s="4" t="s">
        <v>34</v>
      </c>
      <c r="V985">
        <v>0.42</v>
      </c>
      <c r="W985">
        <v>0.3</v>
      </c>
      <c r="X985" s="14">
        <v>0.73</v>
      </c>
      <c r="Y985" s="14">
        <v>2.38</v>
      </c>
      <c r="Z985" s="14">
        <v>0.25</v>
      </c>
      <c r="AA985" s="5">
        <f t="shared" si="98"/>
        <v>0</v>
      </c>
      <c r="AB985" s="15" cm="1">
        <f t="array" ref="AB985">_xlfn.SWITCH(U985,"夏",122,"冬",90,"春",153,"秋",153,0)</f>
        <v>153</v>
      </c>
      <c r="AC985" s="16">
        <f t="shared" si="99"/>
        <v>0</v>
      </c>
      <c r="AD985" s="5">
        <f>IFERROR(AA985/D985,0)</f>
        <v>0</v>
      </c>
      <c r="AE985" s="15">
        <f t="shared" si="100"/>
        <v>0.41917808219178082</v>
      </c>
      <c r="AF985" s="5">
        <f>IFERROR(AD985*AE985*48,0)</f>
        <v>0</v>
      </c>
    </row>
    <row r="986" spans="1:32" x14ac:dyDescent="0.15">
      <c r="A986" s="8">
        <v>45739</v>
      </c>
      <c r="B986" s="1" t="s">
        <v>38</v>
      </c>
      <c r="C986" s="1" t="s">
        <v>57</v>
      </c>
      <c r="D986" s="9">
        <v>547.83000000000004</v>
      </c>
      <c r="E986" s="6">
        <v>6.36</v>
      </c>
      <c r="F986" s="10">
        <v>0.85416666666666696</v>
      </c>
      <c r="G986" s="1">
        <v>15.9</v>
      </c>
      <c r="H986" s="1">
        <v>71</v>
      </c>
      <c r="I986" s="1">
        <v>15.9</v>
      </c>
      <c r="J986" s="1">
        <v>0.05</v>
      </c>
      <c r="K986" s="1">
        <v>405</v>
      </c>
      <c r="L986" s="1">
        <v>1515</v>
      </c>
      <c r="M986" s="6">
        <f t="shared" si="97"/>
        <v>15.900000000000034</v>
      </c>
      <c r="N986" s="1">
        <v>0</v>
      </c>
      <c r="O986" s="1">
        <v>0</v>
      </c>
      <c r="P986" s="12">
        <f t="shared" si="101"/>
        <v>0</v>
      </c>
      <c r="Q986" s="1">
        <v>0</v>
      </c>
      <c r="R986" s="1">
        <v>0</v>
      </c>
      <c r="S986" s="1">
        <v>0</v>
      </c>
      <c r="T986" s="1">
        <v>0</v>
      </c>
      <c r="U986" s="4" t="s">
        <v>34</v>
      </c>
      <c r="V986">
        <v>0.42</v>
      </c>
      <c r="W986">
        <v>0.3</v>
      </c>
      <c r="X986" s="14">
        <v>0.73</v>
      </c>
      <c r="Y986" s="14">
        <v>2.38</v>
      </c>
      <c r="Z986" s="14">
        <v>0.25</v>
      </c>
      <c r="AA986" s="5">
        <f t="shared" si="98"/>
        <v>0</v>
      </c>
      <c r="AB986" s="15" cm="1">
        <f t="array" ref="AB986">_xlfn.SWITCH(U986,"夏",122,"冬",90,"春",153,"秋",153,0)</f>
        <v>153</v>
      </c>
      <c r="AC986" s="16">
        <f t="shared" si="99"/>
        <v>0</v>
      </c>
      <c r="AD986" s="5">
        <f>IFERROR(AA986/D986,0)</f>
        <v>0</v>
      </c>
      <c r="AE986" s="15">
        <f t="shared" si="100"/>
        <v>0.41917808219178082</v>
      </c>
      <c r="AF986" s="5">
        <f>IFERROR(AD986*AE986*48,0)</f>
        <v>0</v>
      </c>
    </row>
    <row r="987" spans="1:32" x14ac:dyDescent="0.15">
      <c r="A987" s="8">
        <v>45739</v>
      </c>
      <c r="B987" s="1" t="s">
        <v>38</v>
      </c>
      <c r="C987" s="1" t="s">
        <v>57</v>
      </c>
      <c r="D987" s="9">
        <v>547.83000000000004</v>
      </c>
      <c r="E987" s="6">
        <v>6.36</v>
      </c>
      <c r="F987" s="10">
        <v>0.875</v>
      </c>
      <c r="G987" s="1">
        <v>15.7</v>
      </c>
      <c r="H987" s="1">
        <v>72</v>
      </c>
      <c r="I987" s="1">
        <v>15.7</v>
      </c>
      <c r="J987" s="1">
        <v>0.05</v>
      </c>
      <c r="K987" s="1">
        <v>405</v>
      </c>
      <c r="L987" s="1">
        <v>1585</v>
      </c>
      <c r="M987" s="6">
        <f t="shared" si="97"/>
        <v>15.700000000000045</v>
      </c>
      <c r="N987" s="1">
        <v>0</v>
      </c>
      <c r="O987" s="1">
        <v>0</v>
      </c>
      <c r="P987" s="12">
        <f t="shared" si="101"/>
        <v>0</v>
      </c>
      <c r="Q987" s="1">
        <v>0</v>
      </c>
      <c r="R987" s="1">
        <v>0</v>
      </c>
      <c r="S987" s="1">
        <v>0</v>
      </c>
      <c r="T987" s="1">
        <v>0</v>
      </c>
      <c r="U987" s="4" t="s">
        <v>34</v>
      </c>
      <c r="V987">
        <v>0.42</v>
      </c>
      <c r="W987">
        <v>0.3</v>
      </c>
      <c r="X987" s="14">
        <v>0.73</v>
      </c>
      <c r="Y987" s="14">
        <v>2.38</v>
      </c>
      <c r="Z987" s="14">
        <v>0.25</v>
      </c>
      <c r="AA987" s="5">
        <f t="shared" si="98"/>
        <v>0</v>
      </c>
      <c r="AB987" s="15" cm="1">
        <f t="array" ref="AB987">_xlfn.SWITCH(U987,"夏",122,"冬",90,"春",153,"秋",153,0)</f>
        <v>153</v>
      </c>
      <c r="AC987" s="16">
        <f t="shared" si="99"/>
        <v>0</v>
      </c>
      <c r="AD987" s="5">
        <f>IFERROR(AA987/D987,0)</f>
        <v>0</v>
      </c>
      <c r="AE987" s="15">
        <f t="shared" si="100"/>
        <v>0.41917808219178082</v>
      </c>
      <c r="AF987" s="5">
        <f>IFERROR(AD987*AE987*48,0)</f>
        <v>0</v>
      </c>
    </row>
    <row r="988" spans="1:32" x14ac:dyDescent="0.15">
      <c r="A988" s="8">
        <v>45739</v>
      </c>
      <c r="B988" s="1" t="s">
        <v>38</v>
      </c>
      <c r="C988" s="1" t="s">
        <v>57</v>
      </c>
      <c r="D988" s="9">
        <v>547.83000000000004</v>
      </c>
      <c r="E988" s="6">
        <v>6.36</v>
      </c>
      <c r="F988" s="10">
        <v>0.89583333333333304</v>
      </c>
      <c r="G988" s="1">
        <v>15.5</v>
      </c>
      <c r="H988" s="1">
        <v>73</v>
      </c>
      <c r="I988" s="1">
        <v>15.5</v>
      </c>
      <c r="J988" s="1">
        <v>0.05</v>
      </c>
      <c r="K988" s="1">
        <v>405</v>
      </c>
      <c r="L988" s="1">
        <v>1655</v>
      </c>
      <c r="M988" s="6">
        <f t="shared" si="97"/>
        <v>15.500000000000057</v>
      </c>
      <c r="N988" s="1">
        <v>0</v>
      </c>
      <c r="O988" s="1">
        <v>0</v>
      </c>
      <c r="P988" s="12">
        <f t="shared" si="101"/>
        <v>0</v>
      </c>
      <c r="Q988" s="1">
        <v>0</v>
      </c>
      <c r="R988" s="1">
        <v>0</v>
      </c>
      <c r="S988" s="1">
        <v>0</v>
      </c>
      <c r="T988" s="1">
        <v>0</v>
      </c>
      <c r="U988" s="4" t="s">
        <v>34</v>
      </c>
      <c r="V988">
        <v>0.42</v>
      </c>
      <c r="W988">
        <v>0.3</v>
      </c>
      <c r="X988" s="14">
        <v>0.73</v>
      </c>
      <c r="Y988" s="14">
        <v>2.38</v>
      </c>
      <c r="Z988" s="14">
        <v>0.25</v>
      </c>
      <c r="AA988" s="5">
        <f t="shared" si="98"/>
        <v>0</v>
      </c>
      <c r="AB988" s="15" cm="1">
        <f t="array" ref="AB988">_xlfn.SWITCH(U988,"夏",122,"冬",90,"春",153,"秋",153,0)</f>
        <v>153</v>
      </c>
      <c r="AC988" s="16">
        <f t="shared" si="99"/>
        <v>0</v>
      </c>
      <c r="AD988" s="5">
        <f>IFERROR(AA988/D988,0)</f>
        <v>0</v>
      </c>
      <c r="AE988" s="15">
        <f t="shared" si="100"/>
        <v>0.41917808219178082</v>
      </c>
      <c r="AF988" s="5">
        <f>IFERROR(AD988*AE988*48,0)</f>
        <v>0</v>
      </c>
    </row>
    <row r="989" spans="1:32" x14ac:dyDescent="0.15">
      <c r="A989" s="8">
        <v>45739</v>
      </c>
      <c r="B989" s="1" t="s">
        <v>38</v>
      </c>
      <c r="C989" s="1" t="s">
        <v>57</v>
      </c>
      <c r="D989" s="9">
        <v>547.83000000000004</v>
      </c>
      <c r="E989" s="6">
        <v>6.36</v>
      </c>
      <c r="F989" s="10">
        <v>0.91666666666666696</v>
      </c>
      <c r="G989" s="1">
        <v>15.3</v>
      </c>
      <c r="H989" s="1">
        <v>74</v>
      </c>
      <c r="I989" s="1">
        <v>15.3</v>
      </c>
      <c r="J989" s="1">
        <v>0.05</v>
      </c>
      <c r="K989" s="1">
        <v>405</v>
      </c>
      <c r="L989" s="1">
        <v>1725</v>
      </c>
      <c r="M989" s="6">
        <f t="shared" si="97"/>
        <v>15.300000000000068</v>
      </c>
      <c r="N989" s="1">
        <v>0</v>
      </c>
      <c r="O989" s="1">
        <v>0</v>
      </c>
      <c r="P989" s="12">
        <f t="shared" si="101"/>
        <v>0</v>
      </c>
      <c r="Q989" s="1">
        <v>0</v>
      </c>
      <c r="R989" s="1">
        <v>0</v>
      </c>
      <c r="S989" s="1">
        <v>0</v>
      </c>
      <c r="T989" s="1">
        <v>0</v>
      </c>
      <c r="U989" s="4" t="s">
        <v>34</v>
      </c>
      <c r="V989">
        <v>0.42</v>
      </c>
      <c r="W989">
        <v>0.3</v>
      </c>
      <c r="X989" s="14">
        <v>0.73</v>
      </c>
      <c r="Y989" s="14">
        <v>2.38</v>
      </c>
      <c r="Z989" s="14">
        <v>0.25</v>
      </c>
      <c r="AA989" s="5">
        <f t="shared" si="98"/>
        <v>0</v>
      </c>
      <c r="AB989" s="15" cm="1">
        <f t="array" ref="AB989">_xlfn.SWITCH(U989,"夏",122,"冬",90,"春",153,"秋",153,0)</f>
        <v>153</v>
      </c>
      <c r="AC989" s="16">
        <f t="shared" si="99"/>
        <v>0</v>
      </c>
      <c r="AD989" s="5">
        <f>IFERROR(AA989/D989,0)</f>
        <v>0</v>
      </c>
      <c r="AE989" s="15">
        <f t="shared" si="100"/>
        <v>0.41917808219178082</v>
      </c>
      <c r="AF989" s="5">
        <f>IFERROR(AD989*AE989*48,0)</f>
        <v>0</v>
      </c>
    </row>
    <row r="990" spans="1:32" x14ac:dyDescent="0.15">
      <c r="A990" s="8">
        <v>45740</v>
      </c>
      <c r="B990" s="1" t="s">
        <v>39</v>
      </c>
      <c r="C990" s="1" t="s">
        <v>33</v>
      </c>
      <c r="D990" s="6">
        <v>78.14</v>
      </c>
      <c r="E990" s="6">
        <v>3.9</v>
      </c>
      <c r="F990" s="10">
        <v>0.33333333333333298</v>
      </c>
      <c r="G990" s="1">
        <v>13.8</v>
      </c>
      <c r="H990" s="1">
        <v>69</v>
      </c>
      <c r="I990" s="1">
        <v>13.8</v>
      </c>
      <c r="J990" s="1">
        <v>0.05</v>
      </c>
      <c r="K990" s="1">
        <v>410</v>
      </c>
      <c r="L990" s="1">
        <v>1760</v>
      </c>
      <c r="M990" s="6">
        <f t="shared" si="97"/>
        <v>13.800000000000011</v>
      </c>
      <c r="N990" s="1">
        <v>0.7</v>
      </c>
      <c r="O990" s="11" cm="1">
        <f t="array" ref="O990">ROUND(_xlfn.SWITCH(C990,"建筑专教",IF(S990&gt;0.1,1.38,1.28),"阶梯教室",IF(S990&gt;0.1,1.15,1.05),"公共教室",IF(S990&gt;0.1,1.22,1.12),IF(S990&gt;0.1,1.2,1.1))+(MOD(ROW()*11,31)/31-0.5)*0.06,2)</f>
        <v>1.0900000000000001</v>
      </c>
      <c r="P990" s="12">
        <f t="shared" si="101"/>
        <v>0.01</v>
      </c>
      <c r="Q990" s="13">
        <f t="shared" ref="Q990:Q1034" si="102">(0.303*EXP(-0.036*(O990*58.15))+0.028)*((O990*58.15)-0.00305*(5733-6.99*(O990*58.15)-(EXP(16.6536-4030.183/(G990+235))*(H990/100)))-0.42*((O990*58.15)-58.15)-0.000017*(O990*58.15)*(5867-(EXP(16.6536-4030.183/(G990+235))*(H990/100)))-0.0014*(O990*58.15)*(34-G990)-0.0000000396*IF(N990*0.155&gt;0.078,1.05+0.645*N990*0.155,1)*(POWER((35.7-0.028*(O990*58.15)-N990*0.155*(0.0000000396*IF(N990*0.155&gt;0.078,1.05+0.645*N990*0.155,1)*(POWER((35.7-0.028*(O990*58.15)-N990*0.155*0.1)+273,4)-POWER(M990+273,4))+IF(N990*0.155&gt;0.078,1.05+0.645*N990*0.155,1)*IF(J990&lt;0.2,2.38*ABS(35.7-0.028*(O990*58.15)-G990)^0.25,12.1*SQRT(J990))*(35.7-0.028*(O990*58.15)-G990))+273),4)-POWER(M990+273,4))-IF(N990*0.155&gt;0.078,1.05+0.645*N990*0.155,1)*IF(J990&lt;0.2,2.38*ABS(35.7-0.028*(O990*58.15)-N990*0.155*0.1-G990)^0.25,12.1*SQRT(J990))*(35.7-0.028*(O990*58.15)-N990*0.155*0.1-G990))</f>
        <v>-3.9439457866059806</v>
      </c>
      <c r="R990" s="1">
        <v>0</v>
      </c>
      <c r="S990" s="1">
        <v>2E-3</v>
      </c>
      <c r="T990" s="1">
        <v>2.5000000000000001E-2</v>
      </c>
      <c r="U990" s="4" t="s">
        <v>34</v>
      </c>
      <c r="V990">
        <v>0.42</v>
      </c>
      <c r="W990">
        <v>0.4</v>
      </c>
      <c r="X990">
        <v>0.76</v>
      </c>
      <c r="Y990">
        <v>2.4300000000000002</v>
      </c>
      <c r="Z990">
        <v>0.23</v>
      </c>
      <c r="AA990" s="5">
        <f t="shared" si="98"/>
        <v>2.7000000000000003E-2</v>
      </c>
      <c r="AB990" s="15" cm="1">
        <f t="array" ref="AB990">_xlfn.SWITCH(U990,"夏",122,"冬",90,"春",153,"秋",153,0)</f>
        <v>153</v>
      </c>
      <c r="AC990" s="16">
        <f t="shared" si="99"/>
        <v>4.1310000000000002</v>
      </c>
      <c r="AD990" s="5">
        <f>IFERROR(AA990/D990,0)</f>
        <v>3.4553365753775279E-4</v>
      </c>
      <c r="AE990" s="15">
        <f t="shared" si="100"/>
        <v>0.41917808219178082</v>
      </c>
      <c r="AF990" s="5">
        <f>IFERROR(AD990*AE990*48,0)</f>
        <v>6.9523265231705659E-3</v>
      </c>
    </row>
    <row r="991" spans="1:32" x14ac:dyDescent="0.15">
      <c r="A991" s="8">
        <v>45740</v>
      </c>
      <c r="B991" s="1" t="s">
        <v>39</v>
      </c>
      <c r="C991" s="1" t="s">
        <v>33</v>
      </c>
      <c r="D991" s="6">
        <v>78.14</v>
      </c>
      <c r="E991" s="6">
        <v>3.9</v>
      </c>
      <c r="F991" s="10">
        <v>0.35416666666666702</v>
      </c>
      <c r="G991" s="1">
        <v>14</v>
      </c>
      <c r="H991" s="1">
        <v>68</v>
      </c>
      <c r="I991" s="1">
        <v>14</v>
      </c>
      <c r="J991" s="1">
        <v>0.06</v>
      </c>
      <c r="K991" s="1">
        <v>510</v>
      </c>
      <c r="L991" s="1">
        <v>1830</v>
      </c>
      <c r="M991" s="6">
        <f t="shared" si="97"/>
        <v>13.999999999999886</v>
      </c>
      <c r="N991" s="1">
        <v>0.7</v>
      </c>
      <c r="O991" s="11" cm="1">
        <f t="array" ref="O991">ROUND(_xlfn.SWITCH(C991,"建筑专教",IF(S991&gt;0.1,1.38,1.28),"阶梯教室",IF(S991&gt;0.1,1.15,1.05),"公共教室",IF(S991&gt;0.1,1.22,1.12),IF(S991&gt;0.1,1.2,1.1))+(MOD(ROW()*11,31)/31-0.5)*0.06,2)</f>
        <v>1.1100000000000001</v>
      </c>
      <c r="P991" s="12">
        <f t="shared" si="101"/>
        <v>0.09</v>
      </c>
      <c r="Q991" s="13">
        <f t="shared" si="102"/>
        <v>-3.7434148476067302</v>
      </c>
      <c r="R991" s="1">
        <v>0</v>
      </c>
      <c r="S991" s="1">
        <v>6.0000000000000001E-3</v>
      </c>
      <c r="T991" s="1">
        <v>3.2000000000000001E-2</v>
      </c>
      <c r="U991" s="4" t="s">
        <v>34</v>
      </c>
      <c r="V991">
        <v>0.42</v>
      </c>
      <c r="W991">
        <v>0.4</v>
      </c>
      <c r="X991">
        <v>0.76</v>
      </c>
      <c r="Y991">
        <v>2.4300000000000002</v>
      </c>
      <c r="Z991">
        <v>0.23</v>
      </c>
      <c r="AA991" s="5">
        <f t="shared" si="98"/>
        <v>3.7999999999999999E-2</v>
      </c>
      <c r="AB991" s="15" cm="1">
        <f t="array" ref="AB991">_xlfn.SWITCH(U991,"夏",122,"冬",90,"春",153,"秋",153,0)</f>
        <v>153</v>
      </c>
      <c r="AC991" s="16">
        <f t="shared" si="99"/>
        <v>5.8140000000000001</v>
      </c>
      <c r="AD991" s="5">
        <f>IFERROR(AA991/D991,0)</f>
        <v>4.8630662912720757E-4</v>
      </c>
      <c r="AE991" s="15">
        <f t="shared" si="100"/>
        <v>0.41917808219178082</v>
      </c>
      <c r="AF991" s="5">
        <f>IFERROR(AD991*AE991*48,0)</f>
        <v>9.7847558474252402E-3</v>
      </c>
    </row>
    <row r="992" spans="1:32" x14ac:dyDescent="0.15">
      <c r="A992" s="8">
        <v>45740</v>
      </c>
      <c r="B992" s="1" t="s">
        <v>39</v>
      </c>
      <c r="C992" s="1" t="s">
        <v>33</v>
      </c>
      <c r="D992" s="6">
        <v>78.14</v>
      </c>
      <c r="E992" s="6">
        <v>3.9</v>
      </c>
      <c r="F992" s="10">
        <v>0.375</v>
      </c>
      <c r="G992" s="1">
        <v>14.2</v>
      </c>
      <c r="H992" s="1">
        <v>67</v>
      </c>
      <c r="I992" s="1">
        <v>14.2</v>
      </c>
      <c r="J992" s="1">
        <v>0.06</v>
      </c>
      <c r="K992" s="1">
        <v>590</v>
      </c>
      <c r="L992" s="1">
        <v>1900</v>
      </c>
      <c r="M992" s="6">
        <f t="shared" ref="M992:M1055" si="103">IFERROR(POWER((I992+273.15)^4+133500000*POWER(J992,0.6)*(I992-G992),0.25)-273.15,I992)</f>
        <v>14.199999999999875</v>
      </c>
      <c r="N992" s="1">
        <v>0.7</v>
      </c>
      <c r="O992" s="11" cm="1">
        <f t="array" ref="O992">ROUND(_xlfn.SWITCH(C992,"建筑专教",IF(S992&gt;0.1,1.38,1.28),"阶梯教室",IF(S992&gt;0.1,1.15,1.05),"公共教室",IF(S992&gt;0.1,1.22,1.12),IF(S992&gt;0.1,1.2,1.1))+(MOD(ROW()*11,31)/31-0.5)*0.06,2)</f>
        <v>1.07</v>
      </c>
      <c r="P992" s="12">
        <f t="shared" si="101"/>
        <v>0.15</v>
      </c>
      <c r="Q992" s="13">
        <f t="shared" si="102"/>
        <v>-3.9242745600717046</v>
      </c>
      <c r="R992" s="1">
        <v>0</v>
      </c>
      <c r="S992" s="1">
        <v>8.0000000000000002E-3</v>
      </c>
      <c r="T992" s="1">
        <v>3.7999999999999999E-2</v>
      </c>
      <c r="U992" s="4" t="s">
        <v>34</v>
      </c>
      <c r="V992">
        <v>0.42</v>
      </c>
      <c r="W992">
        <v>0.4</v>
      </c>
      <c r="X992">
        <v>0.76</v>
      </c>
      <c r="Y992">
        <v>2.4300000000000002</v>
      </c>
      <c r="Z992">
        <v>0.23</v>
      </c>
      <c r="AA992" s="5">
        <f t="shared" si="98"/>
        <v>4.5999999999999999E-2</v>
      </c>
      <c r="AB992" s="15" cm="1">
        <f t="array" ref="AB992">_xlfn.SWITCH(U992,"夏",122,"冬",90,"春",153,"秋",153,0)</f>
        <v>153</v>
      </c>
      <c r="AC992" s="16">
        <f t="shared" si="99"/>
        <v>7.0380000000000003</v>
      </c>
      <c r="AD992" s="5">
        <f>IFERROR(AA992/D992,0)</f>
        <v>5.8868697210135649E-4</v>
      </c>
      <c r="AE992" s="15">
        <f t="shared" si="100"/>
        <v>0.41917808219178082</v>
      </c>
      <c r="AF992" s="5">
        <f>IFERROR(AD992*AE992*48,0)</f>
        <v>1.1844704446883184E-2</v>
      </c>
    </row>
    <row r="993" spans="1:32" x14ac:dyDescent="0.15">
      <c r="A993" s="8">
        <v>45740</v>
      </c>
      <c r="B993" s="1" t="s">
        <v>39</v>
      </c>
      <c r="C993" s="1" t="s">
        <v>33</v>
      </c>
      <c r="D993" s="6">
        <v>78.14</v>
      </c>
      <c r="E993" s="6">
        <v>3.9</v>
      </c>
      <c r="F993" s="10">
        <v>0.39583333333333298</v>
      </c>
      <c r="G993" s="1">
        <v>14.4</v>
      </c>
      <c r="H993" s="1">
        <v>66</v>
      </c>
      <c r="I993" s="1">
        <v>14.4</v>
      </c>
      <c r="J993" s="1">
        <v>0.06</v>
      </c>
      <c r="K993" s="1">
        <v>620</v>
      </c>
      <c r="L993" s="1">
        <v>1970</v>
      </c>
      <c r="M993" s="6">
        <f t="shared" si="103"/>
        <v>14.400000000000034</v>
      </c>
      <c r="N993" s="1">
        <v>0.7</v>
      </c>
      <c r="O993" s="11" cm="1">
        <f t="array" ref="O993">ROUND(_xlfn.SWITCH(C993,"建筑专教",IF(S993&gt;0.1,1.38,1.28),"阶梯教室",IF(S993&gt;0.1,1.15,1.05),"公共教室",IF(S993&gt;0.1,1.22,1.12),IF(S993&gt;0.1,1.2,1.1))+(MOD(ROW()*11,31)/31-0.5)*0.06,2)</f>
        <v>1.0900000000000001</v>
      </c>
      <c r="P993" s="12">
        <f t="shared" si="101"/>
        <v>0.18</v>
      </c>
      <c r="Q993" s="13">
        <f t="shared" si="102"/>
        <v>-3.7203690862687853</v>
      </c>
      <c r="R993" s="1">
        <v>0</v>
      </c>
      <c r="S993" s="1">
        <v>0.03</v>
      </c>
      <c r="T993" s="1">
        <v>3.2000000000000001E-2</v>
      </c>
      <c r="U993" s="4" t="s">
        <v>34</v>
      </c>
      <c r="V993">
        <v>0.42</v>
      </c>
      <c r="W993">
        <v>0.4</v>
      </c>
      <c r="X993">
        <v>0.76</v>
      </c>
      <c r="Y993">
        <v>2.4300000000000002</v>
      </c>
      <c r="Z993">
        <v>0.23</v>
      </c>
      <c r="AA993" s="5">
        <f t="shared" si="98"/>
        <v>6.2E-2</v>
      </c>
      <c r="AB993" s="15" cm="1">
        <f t="array" ref="AB993">_xlfn.SWITCH(U993,"夏",122,"冬",90,"春",153,"秋",153,0)</f>
        <v>153</v>
      </c>
      <c r="AC993" s="16">
        <f t="shared" si="99"/>
        <v>9.4860000000000007</v>
      </c>
      <c r="AD993" s="5">
        <f>IFERROR(AA993/D993,0)</f>
        <v>7.9344765804965445E-4</v>
      </c>
      <c r="AE993" s="15">
        <f t="shared" si="100"/>
        <v>0.41917808219178082</v>
      </c>
      <c r="AF993" s="5">
        <f>IFERROR(AD993*AE993*48,0)</f>
        <v>1.5964601645799076E-2</v>
      </c>
    </row>
    <row r="994" spans="1:32" x14ac:dyDescent="0.15">
      <c r="A994" s="8">
        <v>45740</v>
      </c>
      <c r="B994" s="1" t="s">
        <v>39</v>
      </c>
      <c r="C994" s="1" t="s">
        <v>33</v>
      </c>
      <c r="D994" s="6">
        <v>78.14</v>
      </c>
      <c r="E994" s="6">
        <v>3.9</v>
      </c>
      <c r="F994" s="10">
        <v>0.41666666666666702</v>
      </c>
      <c r="G994" s="1">
        <v>14.6</v>
      </c>
      <c r="H994" s="1">
        <v>65</v>
      </c>
      <c r="I994" s="1">
        <v>14.6</v>
      </c>
      <c r="J994" s="1">
        <v>0.06</v>
      </c>
      <c r="K994" s="1">
        <v>640</v>
      </c>
      <c r="L994" s="1">
        <v>2040</v>
      </c>
      <c r="M994" s="6">
        <f t="shared" si="103"/>
        <v>14.600000000000023</v>
      </c>
      <c r="N994" s="1">
        <v>0.7</v>
      </c>
      <c r="O994" s="11" cm="1">
        <f t="array" ref="O994">ROUND(_xlfn.SWITCH(C994,"建筑专教",IF(S994&gt;0.1,1.38,1.28),"阶梯教室",IF(S994&gt;0.1,1.15,1.05),"公共教室",IF(S994&gt;0.1,1.22,1.12),IF(S994&gt;0.1,1.2,1.1))+(MOD(ROW()*11,31)/31-0.5)*0.06,2)</f>
        <v>1.1100000000000001</v>
      </c>
      <c r="P994" s="12">
        <f t="shared" si="101"/>
        <v>0.19</v>
      </c>
      <c r="Q994" s="13">
        <f t="shared" si="102"/>
        <v>-3.5252856447860368</v>
      </c>
      <c r="R994" s="1">
        <v>0</v>
      </c>
      <c r="S994" s="1">
        <v>3.4000000000000002E-2</v>
      </c>
      <c r="T994" s="1">
        <v>8.0000000000000002E-3</v>
      </c>
      <c r="U994" s="4" t="s">
        <v>34</v>
      </c>
      <c r="V994">
        <v>0.42</v>
      </c>
      <c r="W994">
        <v>0.4</v>
      </c>
      <c r="X994">
        <v>0.76</v>
      </c>
      <c r="Y994">
        <v>2.4300000000000002</v>
      </c>
      <c r="Z994">
        <v>0.23</v>
      </c>
      <c r="AA994" s="5">
        <f t="shared" si="98"/>
        <v>4.2000000000000003E-2</v>
      </c>
      <c r="AB994" s="15" cm="1">
        <f t="array" ref="AB994">_xlfn.SWITCH(U994,"夏",122,"冬",90,"春",153,"秋",153,0)</f>
        <v>153</v>
      </c>
      <c r="AC994" s="16">
        <f t="shared" si="99"/>
        <v>6.4260000000000002</v>
      </c>
      <c r="AD994" s="5">
        <f>IFERROR(AA994/D994,0)</f>
        <v>5.3749680061428206E-4</v>
      </c>
      <c r="AE994" s="15">
        <f t="shared" si="100"/>
        <v>0.41917808219178082</v>
      </c>
      <c r="AF994" s="5">
        <f>IFERROR(AD994*AE994*48,0)</f>
        <v>1.0814730147154212E-2</v>
      </c>
    </row>
    <row r="995" spans="1:32" x14ac:dyDescent="0.15">
      <c r="A995" s="8">
        <v>45740</v>
      </c>
      <c r="B995" s="1" t="s">
        <v>39</v>
      </c>
      <c r="C995" s="1" t="s">
        <v>33</v>
      </c>
      <c r="D995" s="6">
        <v>78.14</v>
      </c>
      <c r="E995" s="6">
        <v>3.9</v>
      </c>
      <c r="F995" s="10">
        <v>0.4375</v>
      </c>
      <c r="G995" s="1">
        <v>14.8</v>
      </c>
      <c r="H995" s="1">
        <v>64</v>
      </c>
      <c r="I995" s="1">
        <v>14.8</v>
      </c>
      <c r="J995" s="1">
        <v>0.06</v>
      </c>
      <c r="K995" s="1">
        <v>660</v>
      </c>
      <c r="L995" s="1">
        <v>2110</v>
      </c>
      <c r="M995" s="6">
        <f t="shared" si="103"/>
        <v>14.800000000000068</v>
      </c>
      <c r="N995" s="1">
        <v>0.7</v>
      </c>
      <c r="O995" s="11" cm="1">
        <f t="array" ref="O995">ROUND(_xlfn.SWITCH(C995,"建筑专教",IF(S995&gt;0.1,1.38,1.28),"阶梯教室",IF(S995&gt;0.1,1.15,1.05),"公共教室",IF(S995&gt;0.1,1.22,1.12),IF(S995&gt;0.1,1.2,1.1))+(MOD(ROW()*11,31)/31-0.5)*0.06,2)</f>
        <v>1.07</v>
      </c>
      <c r="P995" s="12">
        <f t="shared" si="101"/>
        <v>0.21</v>
      </c>
      <c r="Q995" s="13">
        <f t="shared" si="102"/>
        <v>-3.6969524387841304</v>
      </c>
      <c r="R995" s="1">
        <v>0</v>
      </c>
      <c r="S995" s="1">
        <v>3.7999999999999999E-2</v>
      </c>
      <c r="T995" s="1">
        <v>2.8000000000000001E-2</v>
      </c>
      <c r="U995" s="4" t="s">
        <v>34</v>
      </c>
      <c r="V995">
        <v>0.42</v>
      </c>
      <c r="W995">
        <v>0.4</v>
      </c>
      <c r="X995">
        <v>0.76</v>
      </c>
      <c r="Y995">
        <v>2.4300000000000002</v>
      </c>
      <c r="Z995">
        <v>0.23</v>
      </c>
      <c r="AA995" s="5">
        <f t="shared" si="98"/>
        <v>6.6000000000000003E-2</v>
      </c>
      <c r="AB995" s="15" cm="1">
        <f t="array" ref="AB995">_xlfn.SWITCH(U995,"夏",122,"冬",90,"春",153,"秋",153,0)</f>
        <v>153</v>
      </c>
      <c r="AC995" s="16">
        <f t="shared" si="99"/>
        <v>10.098000000000001</v>
      </c>
      <c r="AD995" s="5">
        <f>IFERROR(AA995/D995,0)</f>
        <v>8.4463782953672899E-4</v>
      </c>
      <c r="AE995" s="15">
        <f t="shared" si="100"/>
        <v>0.41917808219178082</v>
      </c>
      <c r="AF995" s="5">
        <f>IFERROR(AD995*AE995*48,0)</f>
        <v>1.699457594552805E-2</v>
      </c>
    </row>
    <row r="996" spans="1:32" x14ac:dyDescent="0.15">
      <c r="A996" s="8">
        <v>45740</v>
      </c>
      <c r="B996" s="1" t="s">
        <v>39</v>
      </c>
      <c r="C996" s="1" t="s">
        <v>33</v>
      </c>
      <c r="D996" s="6">
        <v>78.14</v>
      </c>
      <c r="E996" s="6">
        <v>3.9</v>
      </c>
      <c r="F996" s="10">
        <v>0.45833333333333298</v>
      </c>
      <c r="G996" s="1">
        <v>15</v>
      </c>
      <c r="H996" s="1">
        <v>63</v>
      </c>
      <c r="I996" s="1">
        <v>15</v>
      </c>
      <c r="J996" s="1">
        <v>0.06</v>
      </c>
      <c r="K996" s="1">
        <v>680</v>
      </c>
      <c r="L996" s="1">
        <v>2180</v>
      </c>
      <c r="M996" s="6">
        <f t="shared" si="103"/>
        <v>15.000000000000114</v>
      </c>
      <c r="N996" s="1">
        <v>0.7</v>
      </c>
      <c r="O996" s="11" cm="1">
        <f t="array" ref="O996">ROUND(_xlfn.SWITCH(C996,"建筑专教",IF(S996&gt;0.1,1.38,1.28),"阶梯教室",IF(S996&gt;0.1,1.15,1.05),"公共教室",IF(S996&gt;0.1,1.22,1.12),IF(S996&gt;0.1,1.2,1.1))+(MOD(ROW()*11,31)/31-0.5)*0.06,2)</f>
        <v>1.1000000000000001</v>
      </c>
      <c r="P996" s="12">
        <f t="shared" si="101"/>
        <v>0.22</v>
      </c>
      <c r="Q996" s="13">
        <f t="shared" si="102"/>
        <v>-3.4391702196620888</v>
      </c>
      <c r="R996" s="1">
        <v>0</v>
      </c>
      <c r="S996" s="1">
        <v>4.2000000000000003E-2</v>
      </c>
      <c r="T996" s="1">
        <v>3.5000000000000003E-2</v>
      </c>
      <c r="U996" s="4" t="s">
        <v>34</v>
      </c>
      <c r="V996">
        <v>0.42</v>
      </c>
      <c r="W996">
        <v>0.4</v>
      </c>
      <c r="X996">
        <v>0.76</v>
      </c>
      <c r="Y996">
        <v>2.4300000000000002</v>
      </c>
      <c r="Z996">
        <v>0.23</v>
      </c>
      <c r="AA996" s="5">
        <f t="shared" si="98"/>
        <v>7.7000000000000013E-2</v>
      </c>
      <c r="AB996" s="15" cm="1">
        <f t="array" ref="AB996">_xlfn.SWITCH(U996,"夏",122,"冬",90,"春",153,"秋",153,0)</f>
        <v>153</v>
      </c>
      <c r="AC996" s="16">
        <f t="shared" si="99"/>
        <v>11.781000000000002</v>
      </c>
      <c r="AD996" s="5">
        <f>IFERROR(AA996/D996,0)</f>
        <v>9.8541080112618399E-4</v>
      </c>
      <c r="AE996" s="15">
        <f t="shared" si="100"/>
        <v>0.41917808219178082</v>
      </c>
      <c r="AF996" s="5">
        <f>IFERROR(AD996*AE996*48,0)</f>
        <v>1.9827005269782726E-2</v>
      </c>
    </row>
    <row r="997" spans="1:32" x14ac:dyDescent="0.15">
      <c r="A997" s="8">
        <v>45740</v>
      </c>
      <c r="B997" s="1" t="s">
        <v>39</v>
      </c>
      <c r="C997" s="1" t="s">
        <v>33</v>
      </c>
      <c r="D997" s="6">
        <v>78.14</v>
      </c>
      <c r="E997" s="6">
        <v>3.9</v>
      </c>
      <c r="F997" s="10">
        <v>0.47916666666666702</v>
      </c>
      <c r="G997" s="1">
        <v>15.2</v>
      </c>
      <c r="H997" s="1">
        <v>62</v>
      </c>
      <c r="I997" s="1">
        <v>15.2</v>
      </c>
      <c r="J997" s="1">
        <v>0.06</v>
      </c>
      <c r="K997" s="1">
        <v>700</v>
      </c>
      <c r="L997" s="1">
        <v>235</v>
      </c>
      <c r="M997" s="6">
        <f t="shared" si="103"/>
        <v>15.199999999999875</v>
      </c>
      <c r="N997" s="1">
        <v>0.7</v>
      </c>
      <c r="O997" s="11" cm="1">
        <f t="array" ref="O997">ROUND(_xlfn.SWITCH(C997,"建筑专教",IF(S997&gt;0.1,1.38,1.28),"阶梯教室",IF(S997&gt;0.1,1.15,1.05),"公共教室",IF(S997&gt;0.1,1.22,1.12),IF(S997&gt;0.1,1.2,1.1))+(MOD(ROW()*11,31)/31-0.5)*0.06,2)</f>
        <v>1.1200000000000001</v>
      </c>
      <c r="P997" s="12">
        <f t="shared" si="101"/>
        <v>0.24</v>
      </c>
      <c r="Q997" s="13">
        <f t="shared" si="102"/>
        <v>-3.252741041949077</v>
      </c>
      <c r="R997" s="1">
        <v>0</v>
      </c>
      <c r="S997" s="1">
        <v>4.5999999999999999E-2</v>
      </c>
      <c r="T997" s="1">
        <v>2.8000000000000001E-2</v>
      </c>
      <c r="U997" s="4" t="s">
        <v>34</v>
      </c>
      <c r="V997">
        <v>0.42</v>
      </c>
      <c r="W997">
        <v>0.4</v>
      </c>
      <c r="X997">
        <v>0.76</v>
      </c>
      <c r="Y997">
        <v>2.4300000000000002</v>
      </c>
      <c r="Z997">
        <v>0.23</v>
      </c>
      <c r="AA997" s="5">
        <f t="shared" si="98"/>
        <v>7.3999999999999996E-2</v>
      </c>
      <c r="AB997" s="15" cm="1">
        <f t="array" ref="AB997">_xlfn.SWITCH(U997,"夏",122,"冬",90,"春",153,"秋",153,0)</f>
        <v>153</v>
      </c>
      <c r="AC997" s="16">
        <f t="shared" si="99"/>
        <v>11.321999999999999</v>
      </c>
      <c r="AD997" s="5">
        <f>IFERROR(AA997/D997,0)</f>
        <v>9.4701817251087786E-4</v>
      </c>
      <c r="AE997" s="15">
        <f t="shared" si="100"/>
        <v>0.41917808219178082</v>
      </c>
      <c r="AF997" s="5">
        <f>IFERROR(AD997*AE997*48,0)</f>
        <v>1.9054524544985994E-2</v>
      </c>
    </row>
    <row r="998" spans="1:32" x14ac:dyDescent="0.15">
      <c r="A998" s="8">
        <v>45740</v>
      </c>
      <c r="B998" s="1" t="s">
        <v>39</v>
      </c>
      <c r="C998" s="1" t="s">
        <v>33</v>
      </c>
      <c r="D998" s="6">
        <v>78.14</v>
      </c>
      <c r="E998" s="6">
        <v>3.9</v>
      </c>
      <c r="F998" s="10">
        <v>0.5</v>
      </c>
      <c r="G998" s="1">
        <v>15.4</v>
      </c>
      <c r="H998" s="1">
        <v>61</v>
      </c>
      <c r="I998" s="1">
        <v>15.4</v>
      </c>
      <c r="J998" s="1">
        <v>0.06</v>
      </c>
      <c r="K998" s="1">
        <v>720</v>
      </c>
      <c r="L998" s="1">
        <v>305</v>
      </c>
      <c r="M998" s="6">
        <f t="shared" si="103"/>
        <v>15.400000000000034</v>
      </c>
      <c r="N998" s="1">
        <v>0.7</v>
      </c>
      <c r="O998" s="11" cm="1">
        <f t="array" ref="O998">ROUND(_xlfn.SWITCH(C998,"建筑专教",IF(S998&gt;0.1,1.38,1.28),"阶梯教室",IF(S998&gt;0.1,1.15,1.05),"公共教室",IF(S998&gt;0.1,1.22,1.12),IF(S998&gt;0.1,1.2,1.1))+(MOD(ROW()*11,31)/31-0.5)*0.06,2)</f>
        <v>1.08</v>
      </c>
      <c r="P998" s="12">
        <f t="shared" si="101"/>
        <v>0.26</v>
      </c>
      <c r="Q998" s="13">
        <f t="shared" si="102"/>
        <v>-3.4111365011050911</v>
      </c>
      <c r="R998" s="1">
        <v>0</v>
      </c>
      <c r="S998" s="1">
        <v>0.05</v>
      </c>
      <c r="T998" s="1">
        <v>3.5000000000000003E-2</v>
      </c>
      <c r="U998" s="4" t="s">
        <v>34</v>
      </c>
      <c r="V998">
        <v>0.42</v>
      </c>
      <c r="W998">
        <v>0.4</v>
      </c>
      <c r="X998">
        <v>0.76</v>
      </c>
      <c r="Y998">
        <v>2.4300000000000002</v>
      </c>
      <c r="Z998">
        <v>0.23</v>
      </c>
      <c r="AA998" s="5">
        <f t="shared" si="98"/>
        <v>8.5000000000000006E-2</v>
      </c>
      <c r="AB998" s="15" cm="1">
        <f t="array" ref="AB998">_xlfn.SWITCH(U998,"夏",122,"冬",90,"春",153,"秋",153,0)</f>
        <v>153</v>
      </c>
      <c r="AC998" s="16">
        <f t="shared" si="99"/>
        <v>13.005000000000001</v>
      </c>
      <c r="AD998" s="5">
        <f>IFERROR(AA998/D998,0)</f>
        <v>1.0877911441003329E-3</v>
      </c>
      <c r="AE998" s="15">
        <f t="shared" si="100"/>
        <v>0.41917808219178082</v>
      </c>
      <c r="AF998" s="5">
        <f>IFERROR(AD998*AE998*48,0)</f>
        <v>2.188695386924067E-2</v>
      </c>
    </row>
    <row r="999" spans="1:32" x14ac:dyDescent="0.15">
      <c r="A999" s="8">
        <v>45740</v>
      </c>
      <c r="B999" s="1" t="s">
        <v>39</v>
      </c>
      <c r="C999" s="1" t="s">
        <v>33</v>
      </c>
      <c r="D999" s="6">
        <v>78.14</v>
      </c>
      <c r="E999" s="6">
        <v>3.9</v>
      </c>
      <c r="F999" s="10">
        <v>0.52083333333333304</v>
      </c>
      <c r="G999" s="1">
        <v>15.2</v>
      </c>
      <c r="H999" s="1">
        <v>62</v>
      </c>
      <c r="I999" s="1">
        <v>15.2</v>
      </c>
      <c r="J999" s="1">
        <v>0.06</v>
      </c>
      <c r="K999" s="1">
        <v>650</v>
      </c>
      <c r="L999" s="1">
        <v>375</v>
      </c>
      <c r="M999" s="6">
        <f t="shared" si="103"/>
        <v>15.199999999999875</v>
      </c>
      <c r="N999" s="1">
        <v>0.7</v>
      </c>
      <c r="O999" s="11" cm="1">
        <f t="array" ref="O999">ROUND(_xlfn.SWITCH(C999,"建筑专教",IF(S999&gt;0.1,1.38,1.28),"阶梯教室",IF(S999&gt;0.1,1.15,1.05),"公共教室",IF(S999&gt;0.1,1.22,1.12),IF(S999&gt;0.1,1.2,1.1))+(MOD(ROW()*11,31)/31-0.5)*0.06,2)</f>
        <v>1.1000000000000001</v>
      </c>
      <c r="P999" s="12">
        <f t="shared" si="101"/>
        <v>0.2</v>
      </c>
      <c r="Q999" s="13">
        <f t="shared" si="102"/>
        <v>-3.366504778438542</v>
      </c>
      <c r="R999" s="1">
        <v>0</v>
      </c>
      <c r="S999" s="1">
        <v>1.7999999999999999E-2</v>
      </c>
      <c r="T999" s="1">
        <v>2.5000000000000001E-2</v>
      </c>
      <c r="U999" s="4" t="s">
        <v>34</v>
      </c>
      <c r="V999">
        <v>0.42</v>
      </c>
      <c r="W999">
        <v>0.4</v>
      </c>
      <c r="X999">
        <v>0.76</v>
      </c>
      <c r="Y999">
        <v>2.4300000000000002</v>
      </c>
      <c r="Z999">
        <v>0.23</v>
      </c>
      <c r="AA999" s="5">
        <f t="shared" si="98"/>
        <v>4.2999999999999997E-2</v>
      </c>
      <c r="AB999" s="15" cm="1">
        <f t="array" ref="AB999">_xlfn.SWITCH(U999,"夏",122,"冬",90,"春",153,"秋",153,0)</f>
        <v>153</v>
      </c>
      <c r="AC999" s="16">
        <f t="shared" si="99"/>
        <v>6.5789999999999997</v>
      </c>
      <c r="AD999" s="5">
        <f>IFERROR(AA999/D999,0)</f>
        <v>5.5029434348605058E-4</v>
      </c>
      <c r="AE999" s="15">
        <f t="shared" si="100"/>
        <v>0.41917808219178082</v>
      </c>
      <c r="AF999" s="5">
        <f>IFERROR(AD999*AE999*48,0)</f>
        <v>1.1072223722086452E-2</v>
      </c>
    </row>
    <row r="1000" spans="1:32" x14ac:dyDescent="0.15">
      <c r="A1000" s="8">
        <v>45740</v>
      </c>
      <c r="B1000" s="1" t="s">
        <v>39</v>
      </c>
      <c r="C1000" s="1" t="s">
        <v>33</v>
      </c>
      <c r="D1000" s="6">
        <v>78.14</v>
      </c>
      <c r="E1000" s="6">
        <v>3.9</v>
      </c>
      <c r="F1000" s="10">
        <v>0.54166666666666696</v>
      </c>
      <c r="G1000" s="1">
        <v>15</v>
      </c>
      <c r="H1000" s="1">
        <v>63</v>
      </c>
      <c r="I1000" s="1">
        <v>15</v>
      </c>
      <c r="J1000" s="1">
        <v>0.05</v>
      </c>
      <c r="K1000" s="1">
        <v>550</v>
      </c>
      <c r="L1000" s="1">
        <v>445</v>
      </c>
      <c r="M1000" s="6">
        <f t="shared" si="103"/>
        <v>15.000000000000114</v>
      </c>
      <c r="N1000" s="1">
        <v>0.7</v>
      </c>
      <c r="O1000" s="11" cm="1">
        <f t="array" ref="O1000">ROUND(_xlfn.SWITCH(C1000,"建筑专教",IF(S1000&gt;0.1,1.38,1.28),"阶梯教室",IF(S1000&gt;0.1,1.15,1.05),"公共教室",IF(S1000&gt;0.1,1.22,1.12),IF(S1000&gt;0.1,1.2,1.1))+(MOD(ROW()*11,31)/31-0.5)*0.06,2)</f>
        <v>1.1200000000000001</v>
      </c>
      <c r="P1000" s="12">
        <f t="shared" si="101"/>
        <v>0.12</v>
      </c>
      <c r="Q1000" s="13">
        <f t="shared" si="102"/>
        <v>-3.3238517035748241</v>
      </c>
      <c r="R1000" s="1">
        <v>0</v>
      </c>
      <c r="S1000" s="1">
        <v>4.0000000000000001E-3</v>
      </c>
      <c r="T1000" s="1">
        <v>1.2E-2</v>
      </c>
      <c r="U1000" s="4" t="s">
        <v>34</v>
      </c>
      <c r="V1000">
        <v>0.42</v>
      </c>
      <c r="W1000">
        <v>0.4</v>
      </c>
      <c r="X1000">
        <v>0.76</v>
      </c>
      <c r="Y1000">
        <v>2.4300000000000002</v>
      </c>
      <c r="Z1000">
        <v>0.23</v>
      </c>
      <c r="AA1000" s="5">
        <f t="shared" ref="AA1000:AA1063" si="104">R1000+S1000+T1000</f>
        <v>1.6E-2</v>
      </c>
      <c r="AB1000" s="15" cm="1">
        <f t="array" ref="AB1000">_xlfn.SWITCH(U1000,"夏",122,"冬",90,"春",153,"秋",153,0)</f>
        <v>153</v>
      </c>
      <c r="AC1000" s="16">
        <f t="shared" ref="AC1000:AC1063" si="105">AA1000*AB1000</f>
        <v>2.448</v>
      </c>
      <c r="AD1000" s="5">
        <f>IFERROR(AA1000/D1000,0)</f>
        <v>2.0476068594829793E-4</v>
      </c>
      <c r="AE1000" s="15">
        <f t="shared" ref="AE1000:AE1063" si="106">IF(U1000="夏",122/365,IF(U1000="冬",90/365,IF(OR(U1000="春",U1000="秋"),153/365,0)))</f>
        <v>0.41917808219178082</v>
      </c>
      <c r="AF1000" s="5">
        <f>IFERROR(AD1000*AE1000*48,0)</f>
        <v>4.1198971989158907E-3</v>
      </c>
    </row>
    <row r="1001" spans="1:32" x14ac:dyDescent="0.15">
      <c r="A1001" s="8">
        <v>45740</v>
      </c>
      <c r="B1001" s="1" t="s">
        <v>39</v>
      </c>
      <c r="C1001" s="1" t="s">
        <v>33</v>
      </c>
      <c r="D1001" s="6">
        <v>78.14</v>
      </c>
      <c r="E1001" s="6">
        <v>3.9</v>
      </c>
      <c r="F1001" s="10">
        <v>0.5625</v>
      </c>
      <c r="G1001" s="1">
        <v>14.8</v>
      </c>
      <c r="H1001" s="1">
        <v>64</v>
      </c>
      <c r="I1001" s="1">
        <v>14.8</v>
      </c>
      <c r="J1001" s="1">
        <v>0.05</v>
      </c>
      <c r="K1001" s="1">
        <v>500</v>
      </c>
      <c r="L1001" s="1">
        <v>515</v>
      </c>
      <c r="M1001" s="6">
        <f t="shared" si="103"/>
        <v>14.800000000000068</v>
      </c>
      <c r="N1001" s="1">
        <v>0.7</v>
      </c>
      <c r="O1001" s="11" cm="1">
        <f t="array" ref="O1001">ROUND(_xlfn.SWITCH(C1001,"建筑专教",IF(S1001&gt;0.1,1.38,1.28),"阶梯教室",IF(S1001&gt;0.1,1.15,1.05),"公共教室",IF(S1001&gt;0.1,1.22,1.12),IF(S1001&gt;0.1,1.2,1.1))+(MOD(ROW()*11,31)/31-0.5)*0.06,2)</f>
        <v>1.08</v>
      </c>
      <c r="P1001" s="12">
        <f t="shared" si="101"/>
        <v>0.08</v>
      </c>
      <c r="Q1001" s="13">
        <f t="shared" si="102"/>
        <v>-3.6339958418840981</v>
      </c>
      <c r="R1001" s="1">
        <v>0</v>
      </c>
      <c r="S1001" s="1">
        <v>2E-3</v>
      </c>
      <c r="T1001" s="1">
        <v>3.2000000000000001E-2</v>
      </c>
      <c r="U1001" s="4" t="s">
        <v>34</v>
      </c>
      <c r="V1001">
        <v>0.42</v>
      </c>
      <c r="W1001">
        <v>0.4</v>
      </c>
      <c r="X1001">
        <v>0.76</v>
      </c>
      <c r="Y1001">
        <v>2.4300000000000002</v>
      </c>
      <c r="Z1001">
        <v>0.23</v>
      </c>
      <c r="AA1001" s="5">
        <f t="shared" si="104"/>
        <v>3.4000000000000002E-2</v>
      </c>
      <c r="AB1001" s="15" cm="1">
        <f t="array" ref="AB1001">_xlfn.SWITCH(U1001,"夏",122,"冬",90,"春",153,"秋",153,0)</f>
        <v>153</v>
      </c>
      <c r="AC1001" s="16">
        <f t="shared" si="105"/>
        <v>5.202</v>
      </c>
      <c r="AD1001" s="5">
        <f>IFERROR(AA1001/D1001,0)</f>
        <v>4.3511645764013313E-4</v>
      </c>
      <c r="AE1001" s="15">
        <f t="shared" si="106"/>
        <v>0.41917808219178082</v>
      </c>
      <c r="AF1001" s="5">
        <f>IFERROR(AD1001*AE1001*48,0)</f>
        <v>8.7547815476962665E-3</v>
      </c>
    </row>
    <row r="1002" spans="1:32" x14ac:dyDescent="0.15">
      <c r="A1002" s="8">
        <v>45740</v>
      </c>
      <c r="B1002" s="1" t="s">
        <v>39</v>
      </c>
      <c r="C1002" s="1" t="s">
        <v>33</v>
      </c>
      <c r="D1002" s="6">
        <v>78.14</v>
      </c>
      <c r="E1002" s="6">
        <v>3.9</v>
      </c>
      <c r="F1002" s="10">
        <v>0.58333333333333304</v>
      </c>
      <c r="G1002" s="1">
        <v>14.6</v>
      </c>
      <c r="H1002" s="1">
        <v>65</v>
      </c>
      <c r="I1002" s="1">
        <v>14.6</v>
      </c>
      <c r="J1002" s="1">
        <v>0.05</v>
      </c>
      <c r="K1002" s="1">
        <v>460</v>
      </c>
      <c r="L1002" s="1">
        <v>585</v>
      </c>
      <c r="M1002" s="6">
        <f t="shared" si="103"/>
        <v>14.600000000000023</v>
      </c>
      <c r="N1002" s="1">
        <v>0.7</v>
      </c>
      <c r="O1002" s="11" cm="1">
        <f t="array" ref="O1002">ROUND(_xlfn.SWITCH(C1002,"建筑专教",IF(S1002&gt;0.1,1.38,1.28),"阶梯教室",IF(S1002&gt;0.1,1.15,1.05),"公共教室",IF(S1002&gt;0.1,1.22,1.12),IF(S1002&gt;0.1,1.2,1.1))+(MOD(ROW()*11,31)/31-0.5)*0.06,2)</f>
        <v>1.1000000000000001</v>
      </c>
      <c r="P1002" s="12">
        <f t="shared" si="101"/>
        <v>0.05</v>
      </c>
      <c r="Q1002" s="13">
        <f t="shared" si="102"/>
        <v>-3.5851328141798908</v>
      </c>
      <c r="R1002" s="1">
        <v>0</v>
      </c>
      <c r="S1002" s="1">
        <v>1E-3</v>
      </c>
      <c r="T1002" s="1">
        <v>3.7999999999999999E-2</v>
      </c>
      <c r="U1002" s="4" t="s">
        <v>34</v>
      </c>
      <c r="V1002">
        <v>0.42</v>
      </c>
      <c r="W1002">
        <v>0.4</v>
      </c>
      <c r="X1002">
        <v>0.76</v>
      </c>
      <c r="Y1002">
        <v>2.4300000000000002</v>
      </c>
      <c r="Z1002">
        <v>0.23</v>
      </c>
      <c r="AA1002" s="5">
        <f t="shared" si="104"/>
        <v>3.9E-2</v>
      </c>
      <c r="AB1002" s="15" cm="1">
        <f t="array" ref="AB1002">_xlfn.SWITCH(U1002,"夏",122,"冬",90,"春",153,"秋",153,0)</f>
        <v>153</v>
      </c>
      <c r="AC1002" s="16">
        <f t="shared" si="105"/>
        <v>5.9669999999999996</v>
      </c>
      <c r="AD1002" s="5">
        <f>IFERROR(AA1002/D1002,0)</f>
        <v>4.9910417199897615E-4</v>
      </c>
      <c r="AE1002" s="15">
        <f t="shared" si="106"/>
        <v>0.41917808219178082</v>
      </c>
      <c r="AF1002" s="5">
        <f>IFERROR(AD1002*AE1002*48,0)</f>
        <v>1.0042249422357482E-2</v>
      </c>
    </row>
    <row r="1003" spans="1:32" x14ac:dyDescent="0.15">
      <c r="A1003" s="8">
        <v>45740</v>
      </c>
      <c r="B1003" s="1" t="s">
        <v>39</v>
      </c>
      <c r="C1003" s="1" t="s">
        <v>33</v>
      </c>
      <c r="D1003" s="6">
        <v>78.14</v>
      </c>
      <c r="E1003" s="6">
        <v>3.9</v>
      </c>
      <c r="F1003" s="10">
        <v>0.60416666666666696</v>
      </c>
      <c r="G1003" s="1">
        <v>14.6</v>
      </c>
      <c r="H1003" s="1">
        <v>65</v>
      </c>
      <c r="I1003" s="1">
        <v>14.6</v>
      </c>
      <c r="J1003" s="1">
        <v>0.06</v>
      </c>
      <c r="K1003" s="1">
        <v>500</v>
      </c>
      <c r="L1003" s="1">
        <v>655</v>
      </c>
      <c r="M1003" s="6">
        <f t="shared" si="103"/>
        <v>14.600000000000023</v>
      </c>
      <c r="N1003" s="1">
        <v>0.7</v>
      </c>
      <c r="O1003" s="11" cm="1">
        <f t="array" ref="O1003">ROUND(_xlfn.SWITCH(C1003,"建筑专教",IF(S1003&gt;0.1,1.38,1.28),"阶梯教室",IF(S1003&gt;0.1,1.15,1.05),"公共教室",IF(S1003&gt;0.1,1.22,1.12),IF(S1003&gt;0.1,1.2,1.1))+(MOD(ROW()*11,31)/31-0.5)*0.06,2)</f>
        <v>1.1200000000000001</v>
      </c>
      <c r="P1003" s="12">
        <f t="shared" si="101"/>
        <v>0.08</v>
      </c>
      <c r="Q1003" s="13">
        <f t="shared" si="102"/>
        <v>-3.4666915059411667</v>
      </c>
      <c r="R1003" s="1">
        <v>0</v>
      </c>
      <c r="S1003" s="1">
        <v>5.0000000000000001E-3</v>
      </c>
      <c r="T1003" s="1">
        <v>5.0000000000000001E-3</v>
      </c>
      <c r="U1003" s="4" t="s">
        <v>34</v>
      </c>
      <c r="V1003">
        <v>0.42</v>
      </c>
      <c r="W1003">
        <v>0.4</v>
      </c>
      <c r="X1003">
        <v>0.76</v>
      </c>
      <c r="Y1003">
        <v>2.4300000000000002</v>
      </c>
      <c r="Z1003">
        <v>0.23</v>
      </c>
      <c r="AA1003" s="5">
        <f t="shared" si="104"/>
        <v>0.01</v>
      </c>
      <c r="AB1003" s="15" cm="1">
        <f t="array" ref="AB1003">_xlfn.SWITCH(U1003,"夏",122,"冬",90,"春",153,"秋",153,0)</f>
        <v>153</v>
      </c>
      <c r="AC1003" s="16">
        <f t="shared" si="105"/>
        <v>1.53</v>
      </c>
      <c r="AD1003" s="5">
        <f>IFERROR(AA1003/D1003,0)</f>
        <v>1.279754287176862E-4</v>
      </c>
      <c r="AE1003" s="15">
        <f t="shared" si="106"/>
        <v>0.41917808219178082</v>
      </c>
      <c r="AF1003" s="5">
        <f>IFERROR(AD1003*AE1003*48,0)</f>
        <v>2.5749357493224313E-3</v>
      </c>
    </row>
    <row r="1004" spans="1:32" x14ac:dyDescent="0.15">
      <c r="A1004" s="8">
        <v>45740</v>
      </c>
      <c r="B1004" s="1" t="s">
        <v>39</v>
      </c>
      <c r="C1004" s="1" t="s">
        <v>33</v>
      </c>
      <c r="D1004" s="6">
        <v>78.14</v>
      </c>
      <c r="E1004" s="6">
        <v>3.9</v>
      </c>
      <c r="F1004" s="10">
        <v>0.625</v>
      </c>
      <c r="G1004" s="1">
        <v>14.8</v>
      </c>
      <c r="H1004" s="1">
        <v>64</v>
      </c>
      <c r="I1004" s="1">
        <v>14.8</v>
      </c>
      <c r="J1004" s="1">
        <v>0.06</v>
      </c>
      <c r="K1004" s="1">
        <v>600</v>
      </c>
      <c r="L1004" s="1">
        <v>725</v>
      </c>
      <c r="M1004" s="6">
        <f t="shared" si="103"/>
        <v>14.800000000000068</v>
      </c>
      <c r="N1004" s="1">
        <v>0.7</v>
      </c>
      <c r="O1004" s="11" cm="1">
        <f t="array" ref="O1004">ROUND(_xlfn.SWITCH(C1004,"建筑专教",IF(S1004&gt;0.1,1.38,1.28),"阶梯教室",IF(S1004&gt;0.1,1.15,1.05),"公共教室",IF(S1004&gt;0.1,1.22,1.12),IF(S1004&gt;0.1,1.2,1.1))+(MOD(ROW()*11,31)/31-0.5)*0.06,2)</f>
        <v>1.0900000000000001</v>
      </c>
      <c r="P1004" s="12">
        <f t="shared" si="101"/>
        <v>0.16</v>
      </c>
      <c r="Q1004" s="13">
        <f t="shared" si="102"/>
        <v>-3.5723713861684017</v>
      </c>
      <c r="R1004" s="1">
        <v>0</v>
      </c>
      <c r="S1004" s="1">
        <v>8.9999999999999993E-3</v>
      </c>
      <c r="T1004" s="1">
        <v>3.0000000000000001E-3</v>
      </c>
      <c r="U1004" s="4" t="s">
        <v>34</v>
      </c>
      <c r="V1004">
        <v>0.42</v>
      </c>
      <c r="W1004">
        <v>0.4</v>
      </c>
      <c r="X1004">
        <v>0.76</v>
      </c>
      <c r="Y1004">
        <v>2.4300000000000002</v>
      </c>
      <c r="Z1004">
        <v>0.23</v>
      </c>
      <c r="AA1004" s="5">
        <f t="shared" si="104"/>
        <v>1.2E-2</v>
      </c>
      <c r="AB1004" s="15" cm="1">
        <f t="array" ref="AB1004">_xlfn.SWITCH(U1004,"夏",122,"冬",90,"春",153,"秋",153,0)</f>
        <v>153</v>
      </c>
      <c r="AC1004" s="16">
        <f t="shared" si="105"/>
        <v>1.8360000000000001</v>
      </c>
      <c r="AD1004" s="5">
        <f>IFERROR(AA1004/D1004,0)</f>
        <v>1.5357051446122344E-4</v>
      </c>
      <c r="AE1004" s="15">
        <f t="shared" si="106"/>
        <v>0.41917808219178082</v>
      </c>
      <c r="AF1004" s="5">
        <f>IFERROR(AD1004*AE1004*48,0)</f>
        <v>3.0899228991869174E-3</v>
      </c>
    </row>
    <row r="1005" spans="1:32" x14ac:dyDescent="0.15">
      <c r="A1005" s="8">
        <v>45740</v>
      </c>
      <c r="B1005" s="1" t="s">
        <v>39</v>
      </c>
      <c r="C1005" s="1" t="s">
        <v>33</v>
      </c>
      <c r="D1005" s="6">
        <v>78.14</v>
      </c>
      <c r="E1005" s="6">
        <v>3.9</v>
      </c>
      <c r="F1005" s="10">
        <v>0.64583333333333304</v>
      </c>
      <c r="G1005" s="1">
        <v>15</v>
      </c>
      <c r="H1005" s="1">
        <v>63</v>
      </c>
      <c r="I1005" s="1">
        <v>15</v>
      </c>
      <c r="J1005" s="1">
        <v>0.06</v>
      </c>
      <c r="K1005" s="1">
        <v>640</v>
      </c>
      <c r="L1005" s="1">
        <v>795</v>
      </c>
      <c r="M1005" s="6">
        <f t="shared" si="103"/>
        <v>15.000000000000114</v>
      </c>
      <c r="N1005" s="1">
        <v>0.7</v>
      </c>
      <c r="O1005" s="11" cm="1">
        <f t="array" ref="O1005">ROUND(_xlfn.SWITCH(C1005,"建筑专教",IF(S1005&gt;0.1,1.38,1.28),"阶梯教室",IF(S1005&gt;0.1,1.15,1.05),"公共教室",IF(S1005&gt;0.1,1.22,1.12),IF(S1005&gt;0.1,1.2,1.1))+(MOD(ROW()*11,31)/31-0.5)*0.06,2)</f>
        <v>1.1100000000000001</v>
      </c>
      <c r="P1005" s="12">
        <f t="shared" si="101"/>
        <v>0.19</v>
      </c>
      <c r="Q1005" s="13">
        <f t="shared" si="102"/>
        <v>-3.3809007879215414</v>
      </c>
      <c r="R1005" s="1">
        <v>0</v>
      </c>
      <c r="S1005" s="1">
        <v>0.03</v>
      </c>
      <c r="T1005" s="1">
        <v>5.0000000000000001E-3</v>
      </c>
      <c r="U1005" s="4" t="s">
        <v>34</v>
      </c>
      <c r="V1005">
        <v>0.42</v>
      </c>
      <c r="W1005">
        <v>0.4</v>
      </c>
      <c r="X1005">
        <v>0.76</v>
      </c>
      <c r="Y1005">
        <v>2.4300000000000002</v>
      </c>
      <c r="Z1005">
        <v>0.23</v>
      </c>
      <c r="AA1005" s="5">
        <f t="shared" si="104"/>
        <v>3.4999999999999996E-2</v>
      </c>
      <c r="AB1005" s="15" cm="1">
        <f t="array" ref="AB1005">_xlfn.SWITCH(U1005,"夏",122,"冬",90,"春",153,"秋",153,0)</f>
        <v>153</v>
      </c>
      <c r="AC1005" s="16">
        <f t="shared" si="105"/>
        <v>5.3549999999999995</v>
      </c>
      <c r="AD1005" s="5">
        <f>IFERROR(AA1005/D1005,0)</f>
        <v>4.4791400051190166E-4</v>
      </c>
      <c r="AE1005" s="15">
        <f t="shared" si="106"/>
        <v>0.41917808219178082</v>
      </c>
      <c r="AF1005" s="5">
        <f>IFERROR(AD1005*AE1005*48,0)</f>
        <v>9.0122751226285082E-3</v>
      </c>
    </row>
    <row r="1006" spans="1:32" x14ac:dyDescent="0.15">
      <c r="A1006" s="8">
        <v>45740</v>
      </c>
      <c r="B1006" s="1" t="s">
        <v>39</v>
      </c>
      <c r="C1006" s="1" t="s">
        <v>33</v>
      </c>
      <c r="D1006" s="6">
        <v>78.14</v>
      </c>
      <c r="E1006" s="6">
        <v>3.9</v>
      </c>
      <c r="F1006" s="10">
        <v>0.66666666666666696</v>
      </c>
      <c r="G1006" s="1">
        <v>15.2</v>
      </c>
      <c r="H1006" s="1">
        <v>62</v>
      </c>
      <c r="I1006" s="1">
        <v>15.2</v>
      </c>
      <c r="J1006" s="1">
        <v>0.06</v>
      </c>
      <c r="K1006" s="1">
        <v>680</v>
      </c>
      <c r="L1006" s="1">
        <v>865</v>
      </c>
      <c r="M1006" s="6">
        <f t="shared" si="103"/>
        <v>15.199999999999875</v>
      </c>
      <c r="N1006" s="1">
        <v>0.7</v>
      </c>
      <c r="O1006" s="11" cm="1">
        <f t="array" ref="O1006">ROUND(_xlfn.SWITCH(C1006,"建筑专教",IF(S1006&gt;0.1,1.38,1.28),"阶梯教室",IF(S1006&gt;0.1,1.15,1.05),"公共教室",IF(S1006&gt;0.1,1.22,1.12),IF(S1006&gt;0.1,1.2,1.1))+(MOD(ROW()*11,31)/31-0.5)*0.06,2)</f>
        <v>1.1299999999999999</v>
      </c>
      <c r="P1006" s="12">
        <f t="shared" si="101"/>
        <v>0.22</v>
      </c>
      <c r="Q1006" s="13">
        <f t="shared" si="102"/>
        <v>-3.1976356477738346</v>
      </c>
      <c r="R1006" s="1">
        <v>0</v>
      </c>
      <c r="S1006" s="1">
        <v>3.4000000000000002E-2</v>
      </c>
      <c r="T1006" s="1">
        <v>2.5000000000000001E-2</v>
      </c>
      <c r="U1006" s="4" t="s">
        <v>34</v>
      </c>
      <c r="V1006">
        <v>0.42</v>
      </c>
      <c r="W1006">
        <v>0.4</v>
      </c>
      <c r="X1006">
        <v>0.76</v>
      </c>
      <c r="Y1006">
        <v>2.4300000000000002</v>
      </c>
      <c r="Z1006">
        <v>0.23</v>
      </c>
      <c r="AA1006" s="5">
        <f t="shared" si="104"/>
        <v>5.9000000000000004E-2</v>
      </c>
      <c r="AB1006" s="15" cm="1">
        <f t="array" ref="AB1006">_xlfn.SWITCH(U1006,"夏",122,"冬",90,"春",153,"秋",153,0)</f>
        <v>153</v>
      </c>
      <c r="AC1006" s="16">
        <f t="shared" si="105"/>
        <v>9.027000000000001</v>
      </c>
      <c r="AD1006" s="5">
        <f>IFERROR(AA1006/D1006,0)</f>
        <v>7.5505502943434865E-4</v>
      </c>
      <c r="AE1006" s="15">
        <f t="shared" si="106"/>
        <v>0.41917808219178082</v>
      </c>
      <c r="AF1006" s="5">
        <f>IFERROR(AD1006*AE1006*48,0)</f>
        <v>1.5192120921002347E-2</v>
      </c>
    </row>
    <row r="1007" spans="1:32" x14ac:dyDescent="0.15">
      <c r="A1007" s="8">
        <v>45740</v>
      </c>
      <c r="B1007" s="1" t="s">
        <v>39</v>
      </c>
      <c r="C1007" s="1" t="s">
        <v>33</v>
      </c>
      <c r="D1007" s="6">
        <v>78.14</v>
      </c>
      <c r="E1007" s="6">
        <v>3.9</v>
      </c>
      <c r="F1007" s="10">
        <v>0.6875</v>
      </c>
      <c r="G1007" s="1">
        <v>15.4</v>
      </c>
      <c r="H1007" s="1">
        <v>61</v>
      </c>
      <c r="I1007" s="1">
        <v>15.4</v>
      </c>
      <c r="J1007" s="1">
        <v>0.06</v>
      </c>
      <c r="K1007" s="1">
        <v>720</v>
      </c>
      <c r="L1007" s="1">
        <v>935</v>
      </c>
      <c r="M1007" s="6">
        <f t="shared" si="103"/>
        <v>15.400000000000034</v>
      </c>
      <c r="N1007" s="1">
        <v>0.7</v>
      </c>
      <c r="O1007" s="11" cm="1">
        <f t="array" ref="O1007">ROUND(_xlfn.SWITCH(C1007,"建筑专教",IF(S1007&gt;0.1,1.38,1.28),"阶梯教室",IF(S1007&gt;0.1,1.15,1.05),"公共教室",IF(S1007&gt;0.1,1.22,1.12),IF(S1007&gt;0.1,1.2,1.1))+(MOD(ROW()*11,31)/31-0.5)*0.06,2)</f>
        <v>1.0900000000000001</v>
      </c>
      <c r="P1007" s="12">
        <f t="shared" si="101"/>
        <v>0.26</v>
      </c>
      <c r="Q1007" s="13">
        <f t="shared" si="102"/>
        <v>-3.3519693756414801</v>
      </c>
      <c r="R1007" s="1">
        <v>0</v>
      </c>
      <c r="S1007" s="1">
        <v>3.7999999999999999E-2</v>
      </c>
      <c r="T1007" s="1">
        <v>3.2000000000000001E-2</v>
      </c>
      <c r="U1007" s="4" t="s">
        <v>34</v>
      </c>
      <c r="V1007">
        <v>0.42</v>
      </c>
      <c r="W1007">
        <v>0.4</v>
      </c>
      <c r="X1007">
        <v>0.76</v>
      </c>
      <c r="Y1007">
        <v>2.4300000000000002</v>
      </c>
      <c r="Z1007">
        <v>0.23</v>
      </c>
      <c r="AA1007" s="5">
        <f t="shared" si="104"/>
        <v>7.0000000000000007E-2</v>
      </c>
      <c r="AB1007" s="15" cm="1">
        <f t="array" ref="AB1007">_xlfn.SWITCH(U1007,"夏",122,"冬",90,"春",153,"秋",153,0)</f>
        <v>153</v>
      </c>
      <c r="AC1007" s="16">
        <f t="shared" si="105"/>
        <v>10.71</v>
      </c>
      <c r="AD1007" s="5">
        <f>IFERROR(AA1007/D1007,0)</f>
        <v>8.9582800102380354E-4</v>
      </c>
      <c r="AE1007" s="15">
        <f t="shared" si="106"/>
        <v>0.41917808219178082</v>
      </c>
      <c r="AF1007" s="5">
        <f>IFERROR(AD1007*AE1007*48,0)</f>
        <v>1.8024550245257023E-2</v>
      </c>
    </row>
    <row r="1008" spans="1:32" x14ac:dyDescent="0.15">
      <c r="A1008" s="8">
        <v>45740</v>
      </c>
      <c r="B1008" s="1" t="s">
        <v>39</v>
      </c>
      <c r="C1008" s="1" t="s">
        <v>33</v>
      </c>
      <c r="D1008" s="6">
        <v>78.14</v>
      </c>
      <c r="E1008" s="6">
        <v>3.9</v>
      </c>
      <c r="F1008" s="10">
        <v>0.70833333333333304</v>
      </c>
      <c r="G1008" s="1">
        <v>15.6</v>
      </c>
      <c r="H1008" s="1">
        <v>60</v>
      </c>
      <c r="I1008" s="1">
        <v>15.6</v>
      </c>
      <c r="J1008" s="1">
        <v>0.06</v>
      </c>
      <c r="K1008" s="1">
        <v>760</v>
      </c>
      <c r="L1008" s="1">
        <v>1005</v>
      </c>
      <c r="M1008" s="6">
        <f t="shared" si="103"/>
        <v>15.599999999999909</v>
      </c>
      <c r="N1008" s="1">
        <v>0.7</v>
      </c>
      <c r="O1008" s="11" cm="1">
        <f t="array" ref="O1008">ROUND(_xlfn.SWITCH(C1008,"建筑专教",IF(S1008&gt;0.1,1.38,1.28),"阶梯教室",IF(S1008&gt;0.1,1.15,1.05),"公共教室",IF(S1008&gt;0.1,1.22,1.12),IF(S1008&gt;0.1,1.2,1.1))+(MOD(ROW()*11,31)/31-0.5)*0.06,2)</f>
        <v>1.1100000000000001</v>
      </c>
      <c r="P1008" s="12">
        <f t="shared" si="101"/>
        <v>0.28999999999999998</v>
      </c>
      <c r="Q1008" s="13">
        <f t="shared" si="102"/>
        <v>-3.1658897094063687</v>
      </c>
      <c r="R1008" s="1">
        <v>0</v>
      </c>
      <c r="S1008" s="1">
        <v>4.2000000000000003E-2</v>
      </c>
      <c r="T1008" s="1">
        <v>3.2000000000000001E-2</v>
      </c>
      <c r="U1008" s="4" t="s">
        <v>34</v>
      </c>
      <c r="V1008">
        <v>0.42</v>
      </c>
      <c r="W1008">
        <v>0.4</v>
      </c>
      <c r="X1008">
        <v>0.76</v>
      </c>
      <c r="Y1008">
        <v>2.4300000000000002</v>
      </c>
      <c r="Z1008">
        <v>0.23</v>
      </c>
      <c r="AA1008" s="5">
        <f t="shared" si="104"/>
        <v>7.400000000000001E-2</v>
      </c>
      <c r="AB1008" s="15" cm="1">
        <f t="array" ref="AB1008">_xlfn.SWITCH(U1008,"夏",122,"冬",90,"春",153,"秋",153,0)</f>
        <v>153</v>
      </c>
      <c r="AC1008" s="16">
        <f t="shared" si="105"/>
        <v>11.322000000000001</v>
      </c>
      <c r="AD1008" s="5">
        <f>IFERROR(AA1008/D1008,0)</f>
        <v>9.4701817251087808E-4</v>
      </c>
      <c r="AE1008" s="15">
        <f t="shared" si="106"/>
        <v>0.41917808219178082</v>
      </c>
      <c r="AF1008" s="5">
        <f>IFERROR(AD1008*AE1008*48,0)</f>
        <v>1.9054524544985997E-2</v>
      </c>
    </row>
    <row r="1009" spans="1:32" x14ac:dyDescent="0.15">
      <c r="A1009" s="8">
        <v>45740</v>
      </c>
      <c r="B1009" s="1" t="s">
        <v>39</v>
      </c>
      <c r="C1009" s="1" t="s">
        <v>33</v>
      </c>
      <c r="D1009" s="6">
        <v>78.14</v>
      </c>
      <c r="E1009" s="6">
        <v>3.9</v>
      </c>
      <c r="F1009" s="10">
        <v>0.72916666666666696</v>
      </c>
      <c r="G1009" s="1">
        <v>15.4</v>
      </c>
      <c r="H1009" s="1">
        <v>61</v>
      </c>
      <c r="I1009" s="1">
        <v>15.4</v>
      </c>
      <c r="J1009" s="1">
        <v>0.05</v>
      </c>
      <c r="K1009" s="1">
        <v>680</v>
      </c>
      <c r="L1009" s="1">
        <v>1075</v>
      </c>
      <c r="M1009" s="6">
        <f t="shared" si="103"/>
        <v>15.400000000000034</v>
      </c>
      <c r="N1009" s="1">
        <v>0.7</v>
      </c>
      <c r="O1009" s="11" cm="1">
        <f t="array" ref="O1009">ROUND(_xlfn.SWITCH(C1009,"建筑专教",IF(S1009&gt;0.1,1.38,1.28),"阶梯教室",IF(S1009&gt;0.1,1.15,1.05),"公共教室",IF(S1009&gt;0.1,1.22,1.12),IF(S1009&gt;0.1,1.2,1.1))+(MOD(ROW()*11,31)/31-0.5)*0.06,2)</f>
        <v>1.07</v>
      </c>
      <c r="P1009" s="12">
        <f t="shared" si="101"/>
        <v>0.22</v>
      </c>
      <c r="Q1009" s="13">
        <f t="shared" si="102"/>
        <v>-3.4715837804255885</v>
      </c>
      <c r="R1009" s="1">
        <v>0</v>
      </c>
      <c r="S1009" s="1">
        <v>1.4E-2</v>
      </c>
      <c r="T1009" s="1">
        <v>2.1999999999999999E-2</v>
      </c>
      <c r="U1009" s="4" t="s">
        <v>34</v>
      </c>
      <c r="V1009">
        <v>0.42</v>
      </c>
      <c r="W1009">
        <v>0.4</v>
      </c>
      <c r="X1009">
        <v>0.76</v>
      </c>
      <c r="Y1009">
        <v>2.4300000000000002</v>
      </c>
      <c r="Z1009">
        <v>0.23</v>
      </c>
      <c r="AA1009" s="5">
        <f t="shared" si="104"/>
        <v>3.5999999999999997E-2</v>
      </c>
      <c r="AB1009" s="15" cm="1">
        <f t="array" ref="AB1009">_xlfn.SWITCH(U1009,"夏",122,"冬",90,"春",153,"秋",153,0)</f>
        <v>153</v>
      </c>
      <c r="AC1009" s="16">
        <f t="shared" si="105"/>
        <v>5.508</v>
      </c>
      <c r="AD1009" s="5">
        <f>IFERROR(AA1009/D1009,0)</f>
        <v>4.607115433836703E-4</v>
      </c>
      <c r="AE1009" s="15">
        <f t="shared" si="106"/>
        <v>0.41917808219178082</v>
      </c>
      <c r="AF1009" s="5">
        <f>IFERROR(AD1009*AE1009*48,0)</f>
        <v>9.2697686975607516E-3</v>
      </c>
    </row>
    <row r="1010" spans="1:32" x14ac:dyDescent="0.15">
      <c r="A1010" s="8">
        <v>45740</v>
      </c>
      <c r="B1010" s="1" t="s">
        <v>39</v>
      </c>
      <c r="C1010" s="1" t="s">
        <v>33</v>
      </c>
      <c r="D1010" s="6">
        <v>78.14</v>
      </c>
      <c r="E1010" s="6">
        <v>3.9</v>
      </c>
      <c r="F1010" s="10">
        <v>0.75</v>
      </c>
      <c r="G1010" s="1">
        <v>15.2</v>
      </c>
      <c r="H1010" s="1">
        <v>62</v>
      </c>
      <c r="I1010" s="1">
        <v>15.2</v>
      </c>
      <c r="J1010" s="1">
        <v>0.05</v>
      </c>
      <c r="K1010" s="1">
        <v>580</v>
      </c>
      <c r="L1010" s="1">
        <v>1145</v>
      </c>
      <c r="M1010" s="6">
        <f t="shared" si="103"/>
        <v>15.199999999999875</v>
      </c>
      <c r="N1010" s="1">
        <v>0.7</v>
      </c>
      <c r="O1010" s="11" cm="1">
        <f t="array" ref="O1010">ROUND(_xlfn.SWITCH(C1010,"建筑专教",IF(S1010&gt;0.1,1.38,1.28),"阶梯教室",IF(S1010&gt;0.1,1.15,1.05),"公共教室",IF(S1010&gt;0.1,1.22,1.12),IF(S1010&gt;0.1,1.2,1.1))+(MOD(ROW()*11,31)/31-0.5)*0.06,2)</f>
        <v>1.0900000000000001</v>
      </c>
      <c r="P1010" s="12">
        <f t="shared" si="101"/>
        <v>0.14000000000000001</v>
      </c>
      <c r="Q1010" s="13">
        <f t="shared" si="102"/>
        <v>-3.4252231267112951</v>
      </c>
      <c r="R1010" s="1">
        <v>0</v>
      </c>
      <c r="S1010" s="1">
        <v>2E-3</v>
      </c>
      <c r="T1010" s="1">
        <v>0.01</v>
      </c>
      <c r="U1010" s="4" t="s">
        <v>34</v>
      </c>
      <c r="V1010">
        <v>0.42</v>
      </c>
      <c r="W1010">
        <v>0.4</v>
      </c>
      <c r="X1010">
        <v>0.76</v>
      </c>
      <c r="Y1010">
        <v>2.4300000000000002</v>
      </c>
      <c r="Z1010">
        <v>0.23</v>
      </c>
      <c r="AA1010" s="5">
        <f t="shared" si="104"/>
        <v>1.2E-2</v>
      </c>
      <c r="AB1010" s="15" cm="1">
        <f t="array" ref="AB1010">_xlfn.SWITCH(U1010,"夏",122,"冬",90,"春",153,"秋",153,0)</f>
        <v>153</v>
      </c>
      <c r="AC1010" s="16">
        <f t="shared" si="105"/>
        <v>1.8360000000000001</v>
      </c>
      <c r="AD1010" s="5">
        <f>IFERROR(AA1010/D1010,0)</f>
        <v>1.5357051446122344E-4</v>
      </c>
      <c r="AE1010" s="15">
        <f t="shared" si="106"/>
        <v>0.41917808219178082</v>
      </c>
      <c r="AF1010" s="5">
        <f>IFERROR(AD1010*AE1010*48,0)</f>
        <v>3.0899228991869174E-3</v>
      </c>
    </row>
    <row r="1011" spans="1:32" x14ac:dyDescent="0.15">
      <c r="A1011" s="8">
        <v>45740</v>
      </c>
      <c r="B1011" s="1" t="s">
        <v>39</v>
      </c>
      <c r="C1011" s="1" t="s">
        <v>33</v>
      </c>
      <c r="D1011" s="6">
        <v>78.14</v>
      </c>
      <c r="E1011" s="6">
        <v>3.9</v>
      </c>
      <c r="F1011" s="10">
        <v>0.77083333333333304</v>
      </c>
      <c r="G1011" s="1">
        <v>15</v>
      </c>
      <c r="H1011" s="1">
        <v>63</v>
      </c>
      <c r="I1011" s="1">
        <v>15</v>
      </c>
      <c r="J1011" s="1">
        <v>0.05</v>
      </c>
      <c r="K1011" s="1">
        <v>500</v>
      </c>
      <c r="L1011" s="1">
        <v>1215</v>
      </c>
      <c r="M1011" s="6">
        <f t="shared" si="103"/>
        <v>15.000000000000114</v>
      </c>
      <c r="N1011" s="1">
        <v>0.7</v>
      </c>
      <c r="O1011" s="11" cm="1">
        <f t="array" ref="O1011">ROUND(_xlfn.SWITCH(C1011,"建筑专教",IF(S1011&gt;0.1,1.38,1.28),"阶梯教室",IF(S1011&gt;0.1,1.15,1.05),"公共教室",IF(S1011&gt;0.1,1.22,1.12),IF(S1011&gt;0.1,1.2,1.1))+(MOD(ROW()*11,31)/31-0.5)*0.06,2)</f>
        <v>1.1100000000000001</v>
      </c>
      <c r="P1011" s="12">
        <f t="shared" si="101"/>
        <v>0.08</v>
      </c>
      <c r="Q1011" s="13">
        <f t="shared" si="102"/>
        <v>-3.3809007879215414</v>
      </c>
      <c r="R1011" s="1">
        <v>0</v>
      </c>
      <c r="S1011" s="1">
        <v>1E-3</v>
      </c>
      <c r="T1011" s="1">
        <v>0.03</v>
      </c>
      <c r="U1011" s="4" t="s">
        <v>34</v>
      </c>
      <c r="V1011">
        <v>0.42</v>
      </c>
      <c r="W1011">
        <v>0.4</v>
      </c>
      <c r="X1011">
        <v>0.76</v>
      </c>
      <c r="Y1011">
        <v>2.4300000000000002</v>
      </c>
      <c r="Z1011">
        <v>0.23</v>
      </c>
      <c r="AA1011" s="5">
        <f t="shared" si="104"/>
        <v>3.1E-2</v>
      </c>
      <c r="AB1011" s="15" cm="1">
        <f t="array" ref="AB1011">_xlfn.SWITCH(U1011,"夏",122,"冬",90,"春",153,"秋",153,0)</f>
        <v>153</v>
      </c>
      <c r="AC1011" s="16">
        <f t="shared" si="105"/>
        <v>4.7430000000000003</v>
      </c>
      <c r="AD1011" s="5">
        <f>IFERROR(AA1011/D1011,0)</f>
        <v>3.9672382902482722E-4</v>
      </c>
      <c r="AE1011" s="15">
        <f t="shared" si="106"/>
        <v>0.41917808219178082</v>
      </c>
      <c r="AF1011" s="5">
        <f>IFERROR(AD1011*AE1011*48,0)</f>
        <v>7.9823008228995379E-3</v>
      </c>
    </row>
    <row r="1012" spans="1:32" x14ac:dyDescent="0.15">
      <c r="A1012" s="8">
        <v>45740</v>
      </c>
      <c r="B1012" s="1" t="s">
        <v>39</v>
      </c>
      <c r="C1012" s="1" t="s">
        <v>33</v>
      </c>
      <c r="D1012" s="6">
        <v>78.14</v>
      </c>
      <c r="E1012" s="6">
        <v>3.9</v>
      </c>
      <c r="F1012" s="10">
        <v>0.79166666666666696</v>
      </c>
      <c r="G1012" s="1">
        <v>14.8</v>
      </c>
      <c r="H1012" s="1">
        <v>64</v>
      </c>
      <c r="I1012" s="1">
        <v>14.8</v>
      </c>
      <c r="J1012" s="1">
        <v>0.05</v>
      </c>
      <c r="K1012" s="1">
        <v>450</v>
      </c>
      <c r="L1012" s="1">
        <v>1285</v>
      </c>
      <c r="M1012" s="6">
        <f t="shared" si="103"/>
        <v>14.800000000000068</v>
      </c>
      <c r="N1012" s="1">
        <v>0.7</v>
      </c>
      <c r="O1012" s="11" cm="1">
        <f t="array" ref="O1012">ROUND(_xlfn.SWITCH(C1012,"建筑专教",IF(S1012&gt;0.1,1.38,1.28),"阶梯教室",IF(S1012&gt;0.1,1.15,1.05),"公共教室",IF(S1012&gt;0.1,1.22,1.12),IF(S1012&gt;0.1,1.2,1.1))+(MOD(ROW()*11,31)/31-0.5)*0.06,2)</f>
        <v>1.08</v>
      </c>
      <c r="P1012" s="12">
        <f t="shared" si="101"/>
        <v>0.04</v>
      </c>
      <c r="Q1012" s="13">
        <f t="shared" si="102"/>
        <v>-3.6339958418840981</v>
      </c>
      <c r="R1012" s="1">
        <v>0</v>
      </c>
      <c r="S1012" s="1">
        <v>0</v>
      </c>
      <c r="T1012" s="1">
        <v>0.03</v>
      </c>
      <c r="U1012" s="4" t="s">
        <v>34</v>
      </c>
      <c r="V1012">
        <v>0.42</v>
      </c>
      <c r="W1012">
        <v>0.4</v>
      </c>
      <c r="X1012">
        <v>0.76</v>
      </c>
      <c r="Y1012">
        <v>2.4300000000000002</v>
      </c>
      <c r="Z1012">
        <v>0.23</v>
      </c>
      <c r="AA1012" s="5">
        <f t="shared" si="104"/>
        <v>0.03</v>
      </c>
      <c r="AB1012" s="15" cm="1">
        <f t="array" ref="AB1012">_xlfn.SWITCH(U1012,"夏",122,"冬",90,"春",153,"秋",153,0)</f>
        <v>153</v>
      </c>
      <c r="AC1012" s="16">
        <f t="shared" si="105"/>
        <v>4.59</v>
      </c>
      <c r="AD1012" s="5">
        <f>IFERROR(AA1012/D1012,0)</f>
        <v>3.8392628615305859E-4</v>
      </c>
      <c r="AE1012" s="15">
        <f t="shared" si="106"/>
        <v>0.41917808219178082</v>
      </c>
      <c r="AF1012" s="5">
        <f>IFERROR(AD1012*AE1012*48,0)</f>
        <v>7.7248072479672945E-3</v>
      </c>
    </row>
    <row r="1013" spans="1:32" x14ac:dyDescent="0.15">
      <c r="A1013" s="8">
        <v>45740</v>
      </c>
      <c r="B1013" s="1" t="s">
        <v>39</v>
      </c>
      <c r="C1013" s="1" t="s">
        <v>33</v>
      </c>
      <c r="D1013" s="6">
        <v>78.14</v>
      </c>
      <c r="E1013" s="6">
        <v>3.9</v>
      </c>
      <c r="F1013" s="10">
        <v>0.8125</v>
      </c>
      <c r="G1013" s="1">
        <v>14.6</v>
      </c>
      <c r="H1013" s="1">
        <v>65</v>
      </c>
      <c r="I1013" s="1">
        <v>14.6</v>
      </c>
      <c r="J1013" s="1">
        <v>0.05</v>
      </c>
      <c r="K1013" s="1">
        <v>430</v>
      </c>
      <c r="L1013" s="1">
        <v>1355</v>
      </c>
      <c r="M1013" s="6">
        <f t="shared" si="103"/>
        <v>14.600000000000023</v>
      </c>
      <c r="N1013" s="1">
        <v>0.7</v>
      </c>
      <c r="O1013" s="11" cm="1">
        <f t="array" ref="O1013">ROUND(_xlfn.SWITCH(C1013,"建筑专教",IF(S1013&gt;0.1,1.38,1.28),"阶梯教室",IF(S1013&gt;0.1,1.15,1.05),"公共教室",IF(S1013&gt;0.1,1.22,1.12),IF(S1013&gt;0.1,1.2,1.1))+(MOD(ROW()*11,31)/31-0.5)*0.06,2)</f>
        <v>1.1000000000000001</v>
      </c>
      <c r="P1013" s="12">
        <f t="shared" si="101"/>
        <v>0.02</v>
      </c>
      <c r="Q1013" s="13">
        <f t="shared" si="102"/>
        <v>-3.5851328141798908</v>
      </c>
      <c r="R1013" s="1">
        <v>0</v>
      </c>
      <c r="S1013" s="1">
        <v>0</v>
      </c>
      <c r="T1013" s="1">
        <v>2.8000000000000001E-2</v>
      </c>
      <c r="U1013" s="4" t="s">
        <v>34</v>
      </c>
      <c r="V1013">
        <v>0.42</v>
      </c>
      <c r="W1013">
        <v>0.4</v>
      </c>
      <c r="X1013">
        <v>0.76</v>
      </c>
      <c r="Y1013">
        <v>2.4300000000000002</v>
      </c>
      <c r="Z1013">
        <v>0.23</v>
      </c>
      <c r="AA1013" s="5">
        <f t="shared" si="104"/>
        <v>2.8000000000000001E-2</v>
      </c>
      <c r="AB1013" s="15" cm="1">
        <f t="array" ref="AB1013">_xlfn.SWITCH(U1013,"夏",122,"冬",90,"春",153,"秋",153,0)</f>
        <v>153</v>
      </c>
      <c r="AC1013" s="16">
        <f t="shared" si="105"/>
        <v>4.2839999999999998</v>
      </c>
      <c r="AD1013" s="5">
        <f>IFERROR(AA1013/D1013,0)</f>
        <v>3.5833120040952137E-4</v>
      </c>
      <c r="AE1013" s="15">
        <f t="shared" si="106"/>
        <v>0.41917808219178082</v>
      </c>
      <c r="AF1013" s="5">
        <f>IFERROR(AD1013*AE1013*48,0)</f>
        <v>7.2098200981028076E-3</v>
      </c>
    </row>
    <row r="1014" spans="1:32" x14ac:dyDescent="0.15">
      <c r="A1014" s="8">
        <v>45740</v>
      </c>
      <c r="B1014" s="1" t="s">
        <v>39</v>
      </c>
      <c r="C1014" s="1" t="s">
        <v>33</v>
      </c>
      <c r="D1014" s="6">
        <v>78.14</v>
      </c>
      <c r="E1014" s="6">
        <v>3.9</v>
      </c>
      <c r="F1014" s="10">
        <v>0.83333333333333304</v>
      </c>
      <c r="G1014" s="1">
        <v>14.4</v>
      </c>
      <c r="H1014" s="1">
        <v>66</v>
      </c>
      <c r="I1014" s="1">
        <v>14.4</v>
      </c>
      <c r="J1014" s="1">
        <v>0.05</v>
      </c>
      <c r="K1014" s="1">
        <v>415</v>
      </c>
      <c r="L1014" s="1">
        <v>1425</v>
      </c>
      <c r="M1014" s="6">
        <f t="shared" si="103"/>
        <v>14.400000000000034</v>
      </c>
      <c r="N1014" s="1">
        <v>0.7</v>
      </c>
      <c r="O1014" s="11" cm="1">
        <f t="array" ref="O1014">ROUND(_xlfn.SWITCH(C1014,"建筑专教",IF(S1014&gt;0.1,1.38,1.28),"阶梯教室",IF(S1014&gt;0.1,1.15,1.05),"公共教室",IF(S1014&gt;0.1,1.22,1.12),IF(S1014&gt;0.1,1.2,1.1))+(MOD(ROW()*11,31)/31-0.5)*0.06,2)</f>
        <v>1.1200000000000001</v>
      </c>
      <c r="P1014" s="12">
        <f t="shared" si="101"/>
        <v>0.01</v>
      </c>
      <c r="Q1014" s="13">
        <f t="shared" si="102"/>
        <v>-3.5384192317332048</v>
      </c>
      <c r="R1014" s="1">
        <v>0</v>
      </c>
      <c r="S1014" s="1">
        <v>0</v>
      </c>
      <c r="T1014" s="1">
        <v>3.5000000000000003E-2</v>
      </c>
      <c r="U1014" s="4" t="s">
        <v>34</v>
      </c>
      <c r="V1014">
        <v>0.42</v>
      </c>
      <c r="W1014">
        <v>0.4</v>
      </c>
      <c r="X1014">
        <v>0.76</v>
      </c>
      <c r="Y1014">
        <v>2.4300000000000002</v>
      </c>
      <c r="Z1014">
        <v>0.23</v>
      </c>
      <c r="AA1014" s="5">
        <f t="shared" si="104"/>
        <v>3.5000000000000003E-2</v>
      </c>
      <c r="AB1014" s="15" cm="1">
        <f t="array" ref="AB1014">_xlfn.SWITCH(U1014,"夏",122,"冬",90,"春",153,"秋",153,0)</f>
        <v>153</v>
      </c>
      <c r="AC1014" s="16">
        <f t="shared" si="105"/>
        <v>5.3550000000000004</v>
      </c>
      <c r="AD1014" s="5">
        <f>IFERROR(AA1014/D1014,0)</f>
        <v>4.4791400051190177E-4</v>
      </c>
      <c r="AE1014" s="15">
        <f t="shared" si="106"/>
        <v>0.41917808219178082</v>
      </c>
      <c r="AF1014" s="5">
        <f>IFERROR(AD1014*AE1014*48,0)</f>
        <v>9.0122751226285117E-3</v>
      </c>
    </row>
    <row r="1015" spans="1:32" x14ac:dyDescent="0.15">
      <c r="A1015" s="8">
        <v>45740</v>
      </c>
      <c r="B1015" s="1" t="s">
        <v>39</v>
      </c>
      <c r="C1015" s="1" t="s">
        <v>33</v>
      </c>
      <c r="D1015" s="6">
        <v>78.14</v>
      </c>
      <c r="E1015" s="6">
        <v>3.9</v>
      </c>
      <c r="F1015" s="10">
        <v>0.85416666666666696</v>
      </c>
      <c r="G1015" s="1">
        <v>14.2</v>
      </c>
      <c r="H1015" s="1">
        <v>67</v>
      </c>
      <c r="I1015" s="1">
        <v>14.2</v>
      </c>
      <c r="J1015" s="1">
        <v>0.05</v>
      </c>
      <c r="K1015" s="1">
        <v>408</v>
      </c>
      <c r="L1015" s="1">
        <v>1495</v>
      </c>
      <c r="M1015" s="6">
        <f t="shared" si="103"/>
        <v>14.199999999999875</v>
      </c>
      <c r="N1015" s="1">
        <v>0.7</v>
      </c>
      <c r="O1015" s="11" cm="1">
        <f t="array" ref="O1015">ROUND(_xlfn.SWITCH(C1015,"建筑专教",IF(S1015&gt;0.1,1.38,1.28),"阶梯教室",IF(S1015&gt;0.1,1.15,1.05),"公共教室",IF(S1015&gt;0.1,1.22,1.12),IF(S1015&gt;0.1,1.2,1.1))+(MOD(ROW()*11,31)/31-0.5)*0.06,2)</f>
        <v>1.08</v>
      </c>
      <c r="P1015" s="12">
        <f t="shared" si="101"/>
        <v>0.01</v>
      </c>
      <c r="Q1015" s="13">
        <f t="shared" si="102"/>
        <v>-3.8587873311748671</v>
      </c>
      <c r="R1015" s="1">
        <v>0</v>
      </c>
      <c r="S1015" s="1">
        <v>0</v>
      </c>
      <c r="T1015" s="1">
        <v>3.5000000000000003E-2</v>
      </c>
      <c r="U1015" s="4" t="s">
        <v>34</v>
      </c>
      <c r="V1015">
        <v>0.42</v>
      </c>
      <c r="W1015">
        <v>0.4</v>
      </c>
      <c r="X1015">
        <v>0.76</v>
      </c>
      <c r="Y1015">
        <v>2.4300000000000002</v>
      </c>
      <c r="Z1015">
        <v>0.23</v>
      </c>
      <c r="AA1015" s="5">
        <f t="shared" si="104"/>
        <v>3.5000000000000003E-2</v>
      </c>
      <c r="AB1015" s="15" cm="1">
        <f t="array" ref="AB1015">_xlfn.SWITCH(U1015,"夏",122,"冬",90,"春",153,"秋",153,0)</f>
        <v>153</v>
      </c>
      <c r="AC1015" s="16">
        <f t="shared" si="105"/>
        <v>5.3550000000000004</v>
      </c>
      <c r="AD1015" s="5">
        <f>IFERROR(AA1015/D1015,0)</f>
        <v>4.4791400051190177E-4</v>
      </c>
      <c r="AE1015" s="15">
        <f t="shared" si="106"/>
        <v>0.41917808219178082</v>
      </c>
      <c r="AF1015" s="5">
        <f>IFERROR(AD1015*AE1015*48,0)</f>
        <v>9.0122751226285117E-3</v>
      </c>
    </row>
    <row r="1016" spans="1:32" x14ac:dyDescent="0.15">
      <c r="A1016" s="8">
        <v>45740</v>
      </c>
      <c r="B1016" s="1" t="s">
        <v>39</v>
      </c>
      <c r="C1016" s="1" t="s">
        <v>33</v>
      </c>
      <c r="D1016" s="6">
        <v>78.14</v>
      </c>
      <c r="E1016" s="6">
        <v>3.9</v>
      </c>
      <c r="F1016" s="10">
        <v>0.875</v>
      </c>
      <c r="G1016" s="1">
        <v>14</v>
      </c>
      <c r="H1016" s="1">
        <v>68</v>
      </c>
      <c r="I1016" s="1">
        <v>14</v>
      </c>
      <c r="J1016" s="1">
        <v>0.05</v>
      </c>
      <c r="K1016" s="1">
        <v>405</v>
      </c>
      <c r="L1016" s="1">
        <v>1565</v>
      </c>
      <c r="M1016" s="6">
        <f t="shared" si="103"/>
        <v>13.999999999999886</v>
      </c>
      <c r="N1016" s="1">
        <v>0.7</v>
      </c>
      <c r="O1016" s="11" cm="1">
        <f t="array" ref="O1016">ROUND(_xlfn.SWITCH(C1016,"建筑专教",IF(S1016&gt;0.1,1.38,1.28),"阶梯教室",IF(S1016&gt;0.1,1.15,1.05),"公共教室",IF(S1016&gt;0.1,1.22,1.12),IF(S1016&gt;0.1,1.2,1.1))+(MOD(ROW()*11,31)/31-0.5)*0.06,2)</f>
        <v>1.1000000000000001</v>
      </c>
      <c r="P1016" s="12">
        <f t="shared" si="101"/>
        <v>0</v>
      </c>
      <c r="Q1016" s="13">
        <f t="shared" si="102"/>
        <v>-3.8056452341917364</v>
      </c>
      <c r="R1016" s="1">
        <v>0</v>
      </c>
      <c r="S1016" s="1">
        <v>0</v>
      </c>
      <c r="T1016" s="1">
        <v>3.7999999999999999E-2</v>
      </c>
      <c r="U1016" s="4" t="s">
        <v>34</v>
      </c>
      <c r="V1016">
        <v>0.42</v>
      </c>
      <c r="W1016">
        <v>0.4</v>
      </c>
      <c r="X1016">
        <v>0.76</v>
      </c>
      <c r="Y1016">
        <v>2.4300000000000002</v>
      </c>
      <c r="Z1016">
        <v>0.23</v>
      </c>
      <c r="AA1016" s="5">
        <f t="shared" si="104"/>
        <v>3.7999999999999999E-2</v>
      </c>
      <c r="AB1016" s="15" cm="1">
        <f t="array" ref="AB1016">_xlfn.SWITCH(U1016,"夏",122,"冬",90,"春",153,"秋",153,0)</f>
        <v>153</v>
      </c>
      <c r="AC1016" s="16">
        <f t="shared" si="105"/>
        <v>5.8140000000000001</v>
      </c>
      <c r="AD1016" s="5">
        <f>IFERROR(AA1016/D1016,0)</f>
        <v>4.8630662912720757E-4</v>
      </c>
      <c r="AE1016" s="15">
        <f t="shared" si="106"/>
        <v>0.41917808219178082</v>
      </c>
      <c r="AF1016" s="5">
        <f>IFERROR(AD1016*AE1016*48,0)</f>
        <v>9.7847558474252402E-3</v>
      </c>
    </row>
    <row r="1017" spans="1:32" x14ac:dyDescent="0.15">
      <c r="A1017" s="8">
        <v>45740</v>
      </c>
      <c r="B1017" s="1" t="s">
        <v>39</v>
      </c>
      <c r="C1017" s="1" t="s">
        <v>33</v>
      </c>
      <c r="D1017" s="6">
        <v>78.14</v>
      </c>
      <c r="E1017" s="6">
        <v>3.9</v>
      </c>
      <c r="F1017" s="10">
        <v>0.89583333333333304</v>
      </c>
      <c r="G1017" s="1">
        <v>13.8</v>
      </c>
      <c r="H1017" s="1">
        <v>69</v>
      </c>
      <c r="I1017" s="1">
        <v>13.8</v>
      </c>
      <c r="J1017" s="1">
        <v>0.05</v>
      </c>
      <c r="K1017" s="1">
        <v>405</v>
      </c>
      <c r="L1017" s="1">
        <v>1635</v>
      </c>
      <c r="M1017" s="6">
        <f t="shared" si="103"/>
        <v>13.800000000000011</v>
      </c>
      <c r="N1017" s="1">
        <v>0.7</v>
      </c>
      <c r="O1017" s="11" cm="1">
        <f t="array" ref="O1017">ROUND(_xlfn.SWITCH(C1017,"建筑专教",IF(S1017&gt;0.1,1.38,1.28),"阶梯教室",IF(S1017&gt;0.1,1.15,1.05),"公共教室",IF(S1017&gt;0.1,1.22,1.12),IF(S1017&gt;0.1,1.2,1.1))+(MOD(ROW()*11,31)/31-0.5)*0.06,2)</f>
        <v>1.1200000000000001</v>
      </c>
      <c r="P1017" s="12">
        <f t="shared" si="101"/>
        <v>0</v>
      </c>
      <c r="Q1017" s="13">
        <f t="shared" si="102"/>
        <v>-3.7548254005323995</v>
      </c>
      <c r="R1017" s="1">
        <v>0</v>
      </c>
      <c r="S1017" s="1">
        <v>0</v>
      </c>
      <c r="T1017" s="1">
        <v>2.8000000000000001E-2</v>
      </c>
      <c r="U1017" s="4" t="s">
        <v>34</v>
      </c>
      <c r="V1017">
        <v>0.42</v>
      </c>
      <c r="W1017">
        <v>0.4</v>
      </c>
      <c r="X1017">
        <v>0.76</v>
      </c>
      <c r="Y1017">
        <v>2.4300000000000002</v>
      </c>
      <c r="Z1017">
        <v>0.23</v>
      </c>
      <c r="AA1017" s="5">
        <f t="shared" si="104"/>
        <v>2.8000000000000001E-2</v>
      </c>
      <c r="AB1017" s="15" cm="1">
        <f t="array" ref="AB1017">_xlfn.SWITCH(U1017,"夏",122,"冬",90,"春",153,"秋",153,0)</f>
        <v>153</v>
      </c>
      <c r="AC1017" s="16">
        <f t="shared" si="105"/>
        <v>4.2839999999999998</v>
      </c>
      <c r="AD1017" s="5">
        <f>IFERROR(AA1017/D1017,0)</f>
        <v>3.5833120040952137E-4</v>
      </c>
      <c r="AE1017" s="15">
        <f t="shared" si="106"/>
        <v>0.41917808219178082</v>
      </c>
      <c r="AF1017" s="5">
        <f>IFERROR(AD1017*AE1017*48,0)</f>
        <v>7.2098200981028076E-3</v>
      </c>
    </row>
    <row r="1018" spans="1:32" x14ac:dyDescent="0.15">
      <c r="A1018" s="8">
        <v>45740</v>
      </c>
      <c r="B1018" s="1" t="s">
        <v>39</v>
      </c>
      <c r="C1018" s="1" t="s">
        <v>33</v>
      </c>
      <c r="D1018" s="6">
        <v>78.14</v>
      </c>
      <c r="E1018" s="6">
        <v>3.9</v>
      </c>
      <c r="F1018" s="10">
        <v>0.91666666666666696</v>
      </c>
      <c r="G1018" s="1">
        <v>13.6</v>
      </c>
      <c r="H1018" s="1">
        <v>70</v>
      </c>
      <c r="I1018" s="1">
        <v>13.6</v>
      </c>
      <c r="J1018" s="1">
        <v>0.05</v>
      </c>
      <c r="K1018" s="1">
        <v>405</v>
      </c>
      <c r="L1018" s="1">
        <v>1705</v>
      </c>
      <c r="M1018" s="6">
        <f t="shared" si="103"/>
        <v>13.60000000000008</v>
      </c>
      <c r="N1018" s="1">
        <v>0</v>
      </c>
      <c r="O1018" s="1">
        <v>0</v>
      </c>
      <c r="P1018" s="12">
        <f t="shared" si="101"/>
        <v>0</v>
      </c>
      <c r="Q1018" s="1">
        <v>0</v>
      </c>
      <c r="R1018" s="1">
        <v>0</v>
      </c>
      <c r="S1018" s="1">
        <v>0</v>
      </c>
      <c r="T1018" s="1">
        <v>0</v>
      </c>
      <c r="U1018" s="4" t="s">
        <v>34</v>
      </c>
      <c r="V1018">
        <v>0.42</v>
      </c>
      <c r="W1018">
        <v>0.4</v>
      </c>
      <c r="X1018">
        <v>0.76</v>
      </c>
      <c r="Y1018">
        <v>2.4300000000000002</v>
      </c>
      <c r="Z1018">
        <v>0.23</v>
      </c>
      <c r="AA1018" s="5">
        <f t="shared" si="104"/>
        <v>0</v>
      </c>
      <c r="AB1018" s="15" cm="1">
        <f t="array" ref="AB1018">_xlfn.SWITCH(U1018,"夏",122,"冬",90,"春",153,"秋",153,0)</f>
        <v>153</v>
      </c>
      <c r="AC1018" s="16">
        <f t="shared" si="105"/>
        <v>0</v>
      </c>
      <c r="AD1018" s="5">
        <f>IFERROR(AA1018/D1018,0)</f>
        <v>0</v>
      </c>
      <c r="AE1018" s="15">
        <f t="shared" si="106"/>
        <v>0.41917808219178082</v>
      </c>
      <c r="AF1018" s="5">
        <f>IFERROR(AD1018*AE1018*48,0)</f>
        <v>0</v>
      </c>
    </row>
    <row r="1019" spans="1:32" x14ac:dyDescent="0.15">
      <c r="A1019" s="8">
        <v>45740</v>
      </c>
      <c r="B1019" s="1" t="s">
        <v>40</v>
      </c>
      <c r="C1019" s="1" t="s">
        <v>33</v>
      </c>
      <c r="D1019" s="6">
        <v>78.14</v>
      </c>
      <c r="E1019" s="6">
        <v>3.9</v>
      </c>
      <c r="F1019" s="10">
        <v>0.33333333333333298</v>
      </c>
      <c r="G1019" s="1">
        <v>15.8</v>
      </c>
      <c r="H1019" s="1">
        <v>65</v>
      </c>
      <c r="I1019" s="1">
        <v>15.8</v>
      </c>
      <c r="J1019" s="1">
        <v>0.05</v>
      </c>
      <c r="K1019" s="1">
        <v>410</v>
      </c>
      <c r="L1019" s="1">
        <v>1740</v>
      </c>
      <c r="M1019" s="6">
        <f t="shared" si="103"/>
        <v>15.800000000000068</v>
      </c>
      <c r="N1019" s="1">
        <v>0.7</v>
      </c>
      <c r="O1019" s="11" cm="1">
        <f t="array" ref="O1019">ROUND(_xlfn.SWITCH(C1019,"建筑专教",IF(S1019&gt;0.1,1.38,1.28),"阶梯教室",IF(S1019&gt;0.1,1.15,1.05),"公共教室",IF(S1019&gt;0.1,1.22,1.12),IF(S1019&gt;0.1,1.2,1.1))+(MOD(ROW()*11,31)/31-0.5)*0.06,2)</f>
        <v>1.1000000000000001</v>
      </c>
      <c r="P1019" s="12">
        <f t="shared" si="101"/>
        <v>0.01</v>
      </c>
      <c r="Q1019" s="13">
        <f t="shared" si="102"/>
        <v>-3.1497547741681071</v>
      </c>
      <c r="R1019" s="1">
        <v>0</v>
      </c>
      <c r="S1019" s="1">
        <v>6.0000000000000001E-3</v>
      </c>
      <c r="T1019" s="1">
        <v>2.5000000000000001E-2</v>
      </c>
      <c r="U1019" s="4" t="s">
        <v>34</v>
      </c>
      <c r="V1019">
        <v>0.42</v>
      </c>
      <c r="W1019">
        <v>0.4</v>
      </c>
      <c r="X1019">
        <v>0.76</v>
      </c>
      <c r="Y1019">
        <v>2.4300000000000002</v>
      </c>
      <c r="Z1019">
        <v>0.23</v>
      </c>
      <c r="AA1019" s="5">
        <f t="shared" si="104"/>
        <v>3.1E-2</v>
      </c>
      <c r="AB1019" s="15" cm="1">
        <f t="array" ref="AB1019">_xlfn.SWITCH(U1019,"夏",122,"冬",90,"春",153,"秋",153,0)</f>
        <v>153</v>
      </c>
      <c r="AC1019" s="16">
        <f t="shared" si="105"/>
        <v>4.7430000000000003</v>
      </c>
      <c r="AD1019" s="5">
        <f>IFERROR(AA1019/D1019,0)</f>
        <v>3.9672382902482722E-4</v>
      </c>
      <c r="AE1019" s="15">
        <f t="shared" si="106"/>
        <v>0.41917808219178082</v>
      </c>
      <c r="AF1019" s="5">
        <f>IFERROR(AD1019*AE1019*48,0)</f>
        <v>7.9823008228995379E-3</v>
      </c>
    </row>
    <row r="1020" spans="1:32" x14ac:dyDescent="0.15">
      <c r="A1020" s="8">
        <v>45740</v>
      </c>
      <c r="B1020" s="1" t="s">
        <v>40</v>
      </c>
      <c r="C1020" s="1" t="s">
        <v>33</v>
      </c>
      <c r="D1020" s="6">
        <v>78.14</v>
      </c>
      <c r="E1020" s="6">
        <v>3.9</v>
      </c>
      <c r="F1020" s="10">
        <v>0.35416666666666702</v>
      </c>
      <c r="G1020" s="1">
        <v>16</v>
      </c>
      <c r="H1020" s="1">
        <v>64</v>
      </c>
      <c r="I1020" s="1">
        <v>16</v>
      </c>
      <c r="J1020" s="1">
        <v>0.06</v>
      </c>
      <c r="K1020" s="1">
        <v>510</v>
      </c>
      <c r="L1020" s="1">
        <v>1810</v>
      </c>
      <c r="M1020" s="6">
        <f t="shared" si="103"/>
        <v>16.000000000000057</v>
      </c>
      <c r="N1020" s="1">
        <v>0.7</v>
      </c>
      <c r="O1020" s="11" cm="1">
        <f t="array" ref="O1020">ROUND(_xlfn.SWITCH(C1020,"建筑专教",IF(S1020&gt;0.1,1.38,1.28),"阶梯教室",IF(S1020&gt;0.1,1.15,1.05),"公共教室",IF(S1020&gt;0.1,1.22,1.12),IF(S1020&gt;0.1,1.2,1.1))+(MOD(ROW()*11,31)/31-0.5)*0.06,2)</f>
        <v>1.1299999999999999</v>
      </c>
      <c r="P1020" s="12">
        <f t="shared" si="101"/>
        <v>0.09</v>
      </c>
      <c r="Q1020" s="13">
        <f t="shared" si="102"/>
        <v>-2.9182376465126874</v>
      </c>
      <c r="R1020" s="1">
        <v>0</v>
      </c>
      <c r="S1020" s="1">
        <v>2.8000000000000001E-2</v>
      </c>
      <c r="T1020" s="1">
        <v>3.2000000000000001E-2</v>
      </c>
      <c r="U1020" s="4" t="s">
        <v>34</v>
      </c>
      <c r="V1020">
        <v>0.42</v>
      </c>
      <c r="W1020">
        <v>0.4</v>
      </c>
      <c r="X1020">
        <v>0.76</v>
      </c>
      <c r="Y1020">
        <v>2.4300000000000002</v>
      </c>
      <c r="Z1020">
        <v>0.23</v>
      </c>
      <c r="AA1020" s="5">
        <f t="shared" si="104"/>
        <v>0.06</v>
      </c>
      <c r="AB1020" s="15" cm="1">
        <f t="array" ref="AB1020">_xlfn.SWITCH(U1020,"夏",122,"冬",90,"春",153,"秋",153,0)</f>
        <v>153</v>
      </c>
      <c r="AC1020" s="16">
        <f t="shared" si="105"/>
        <v>9.18</v>
      </c>
      <c r="AD1020" s="5">
        <f>IFERROR(AA1020/D1020,0)</f>
        <v>7.6785257230611718E-4</v>
      </c>
      <c r="AE1020" s="15">
        <f t="shared" si="106"/>
        <v>0.41917808219178082</v>
      </c>
      <c r="AF1020" s="5">
        <f>IFERROR(AD1020*AE1020*48,0)</f>
        <v>1.5449614495934589E-2</v>
      </c>
    </row>
    <row r="1021" spans="1:32" x14ac:dyDescent="0.15">
      <c r="A1021" s="8">
        <v>45740</v>
      </c>
      <c r="B1021" s="1" t="s">
        <v>40</v>
      </c>
      <c r="C1021" s="1" t="s">
        <v>33</v>
      </c>
      <c r="D1021" s="6">
        <v>78.14</v>
      </c>
      <c r="E1021" s="6">
        <v>3.9</v>
      </c>
      <c r="F1021" s="10">
        <v>0.375</v>
      </c>
      <c r="G1021" s="1">
        <v>16.2</v>
      </c>
      <c r="H1021" s="1">
        <v>63</v>
      </c>
      <c r="I1021" s="1">
        <v>16.2</v>
      </c>
      <c r="J1021" s="1">
        <v>0.06</v>
      </c>
      <c r="K1021" s="1">
        <v>590</v>
      </c>
      <c r="L1021" s="1">
        <v>1880</v>
      </c>
      <c r="M1021" s="6">
        <f t="shared" si="103"/>
        <v>16.200000000000045</v>
      </c>
      <c r="N1021" s="1">
        <v>0.7</v>
      </c>
      <c r="O1021" s="11" cm="1">
        <f t="array" ref="O1021">ROUND(_xlfn.SWITCH(C1021,"建筑专教",IF(S1021&gt;0.1,1.38,1.28),"阶梯教室",IF(S1021&gt;0.1,1.15,1.05),"公共教室",IF(S1021&gt;0.1,1.22,1.12),IF(S1021&gt;0.1,1.2,1.1))+(MOD(ROW()*11,31)/31-0.5)*0.06,2)</f>
        <v>1.0900000000000001</v>
      </c>
      <c r="P1021" s="12">
        <f t="shared" si="101"/>
        <v>0.15</v>
      </c>
      <c r="Q1021" s="13">
        <f t="shared" si="102"/>
        <v>-3.0610810449067127</v>
      </c>
      <c r="R1021" s="1">
        <v>0</v>
      </c>
      <c r="S1021" s="1">
        <v>3.5999999999999997E-2</v>
      </c>
      <c r="T1021" s="1">
        <v>3.7999999999999999E-2</v>
      </c>
      <c r="U1021" s="4" t="s">
        <v>34</v>
      </c>
      <c r="V1021">
        <v>0.42</v>
      </c>
      <c r="W1021">
        <v>0.4</v>
      </c>
      <c r="X1021">
        <v>0.76</v>
      </c>
      <c r="Y1021">
        <v>2.4300000000000002</v>
      </c>
      <c r="Z1021">
        <v>0.23</v>
      </c>
      <c r="AA1021" s="5">
        <f t="shared" si="104"/>
        <v>7.3999999999999996E-2</v>
      </c>
      <c r="AB1021" s="15" cm="1">
        <f t="array" ref="AB1021">_xlfn.SWITCH(U1021,"夏",122,"冬",90,"春",153,"秋",153,0)</f>
        <v>153</v>
      </c>
      <c r="AC1021" s="16">
        <f t="shared" si="105"/>
        <v>11.321999999999999</v>
      </c>
      <c r="AD1021" s="5">
        <f>IFERROR(AA1021/D1021,0)</f>
        <v>9.4701817251087786E-4</v>
      </c>
      <c r="AE1021" s="15">
        <f t="shared" si="106"/>
        <v>0.41917808219178082</v>
      </c>
      <c r="AF1021" s="5">
        <f>IFERROR(AD1021*AE1021*48,0)</f>
        <v>1.9054524544985994E-2</v>
      </c>
    </row>
    <row r="1022" spans="1:32" x14ac:dyDescent="0.15">
      <c r="A1022" s="8">
        <v>45740</v>
      </c>
      <c r="B1022" s="1" t="s">
        <v>40</v>
      </c>
      <c r="C1022" s="1" t="s">
        <v>33</v>
      </c>
      <c r="D1022" s="6">
        <v>78.14</v>
      </c>
      <c r="E1022" s="6">
        <v>3.9</v>
      </c>
      <c r="F1022" s="10">
        <v>0.39583333333333298</v>
      </c>
      <c r="G1022" s="1">
        <v>16.399999999999999</v>
      </c>
      <c r="H1022" s="1">
        <v>62</v>
      </c>
      <c r="I1022" s="1">
        <v>16.399999999999999</v>
      </c>
      <c r="J1022" s="1">
        <v>0.06</v>
      </c>
      <c r="K1022" s="1">
        <v>620</v>
      </c>
      <c r="L1022" s="1">
        <v>1950</v>
      </c>
      <c r="M1022" s="6">
        <f t="shared" si="103"/>
        <v>16.399999999999977</v>
      </c>
      <c r="N1022" s="1">
        <v>0.7</v>
      </c>
      <c r="O1022" s="11" cm="1">
        <f t="array" ref="O1022">ROUND(_xlfn.SWITCH(C1022,"建筑专教",IF(S1022&gt;0.1,1.38,1.28),"阶梯教室",IF(S1022&gt;0.1,1.15,1.05),"公共教室",IF(S1022&gt;0.1,1.22,1.12),IF(S1022&gt;0.1,1.2,1.1))+(MOD(ROW()*11,31)/31-0.5)*0.06,2)</f>
        <v>1.1100000000000001</v>
      </c>
      <c r="P1022" s="12">
        <f t="shared" si="101"/>
        <v>0.18</v>
      </c>
      <c r="Q1022" s="13">
        <f t="shared" si="102"/>
        <v>-2.8821363235796684</v>
      </c>
      <c r="R1022" s="1">
        <v>0</v>
      </c>
      <c r="S1022" s="1">
        <v>4.2000000000000003E-2</v>
      </c>
      <c r="T1022" s="1">
        <v>3.2000000000000001E-2</v>
      </c>
      <c r="U1022" s="4" t="s">
        <v>34</v>
      </c>
      <c r="V1022">
        <v>0.42</v>
      </c>
      <c r="W1022">
        <v>0.4</v>
      </c>
      <c r="X1022">
        <v>0.76</v>
      </c>
      <c r="Y1022">
        <v>2.4300000000000002</v>
      </c>
      <c r="Z1022">
        <v>0.23</v>
      </c>
      <c r="AA1022" s="5">
        <f t="shared" si="104"/>
        <v>7.400000000000001E-2</v>
      </c>
      <c r="AB1022" s="15" cm="1">
        <f t="array" ref="AB1022">_xlfn.SWITCH(U1022,"夏",122,"冬",90,"春",153,"秋",153,0)</f>
        <v>153</v>
      </c>
      <c r="AC1022" s="16">
        <f t="shared" si="105"/>
        <v>11.322000000000001</v>
      </c>
      <c r="AD1022" s="5">
        <f>IFERROR(AA1022/D1022,0)</f>
        <v>9.4701817251087808E-4</v>
      </c>
      <c r="AE1022" s="15">
        <f t="shared" si="106"/>
        <v>0.41917808219178082</v>
      </c>
      <c r="AF1022" s="5">
        <f>IFERROR(AD1022*AE1022*48,0)</f>
        <v>1.9054524544985997E-2</v>
      </c>
    </row>
    <row r="1023" spans="1:32" x14ac:dyDescent="0.15">
      <c r="A1023" s="8">
        <v>45740</v>
      </c>
      <c r="B1023" s="1" t="s">
        <v>40</v>
      </c>
      <c r="C1023" s="1" t="s">
        <v>33</v>
      </c>
      <c r="D1023" s="6">
        <v>78.14</v>
      </c>
      <c r="E1023" s="6">
        <v>3.9</v>
      </c>
      <c r="F1023" s="10">
        <v>0.41666666666666702</v>
      </c>
      <c r="G1023" s="1">
        <v>16.600000000000001</v>
      </c>
      <c r="H1023" s="1">
        <v>61</v>
      </c>
      <c r="I1023" s="1">
        <v>16.600000000000001</v>
      </c>
      <c r="J1023" s="1">
        <v>0.06</v>
      </c>
      <c r="K1023" s="1">
        <v>640</v>
      </c>
      <c r="L1023" s="1">
        <v>2020</v>
      </c>
      <c r="M1023" s="6">
        <f t="shared" si="103"/>
        <v>16.599999999999966</v>
      </c>
      <c r="N1023" s="1">
        <v>0.7</v>
      </c>
      <c r="O1023" s="11" cm="1">
        <f t="array" ref="O1023">ROUND(_xlfn.SWITCH(C1023,"建筑专教",IF(S1023&gt;0.1,1.38,1.28),"阶梯教室",IF(S1023&gt;0.1,1.15,1.05),"公共教室",IF(S1023&gt;0.1,1.22,1.12),IF(S1023&gt;0.1,1.2,1.1))+(MOD(ROW()*11,31)/31-0.5)*0.06,2)</f>
        <v>1.07</v>
      </c>
      <c r="P1023" s="12">
        <f t="shared" si="101"/>
        <v>0.19</v>
      </c>
      <c r="Q1023" s="13">
        <f t="shared" si="102"/>
        <v>-3.026761482779587</v>
      </c>
      <c r="R1023" s="1">
        <v>0</v>
      </c>
      <c r="S1023" s="1">
        <v>4.7E-2</v>
      </c>
      <c r="T1023" s="1">
        <v>8.0000000000000002E-3</v>
      </c>
      <c r="U1023" s="4" t="s">
        <v>34</v>
      </c>
      <c r="V1023">
        <v>0.42</v>
      </c>
      <c r="W1023">
        <v>0.4</v>
      </c>
      <c r="X1023">
        <v>0.76</v>
      </c>
      <c r="Y1023">
        <v>2.4300000000000002</v>
      </c>
      <c r="Z1023">
        <v>0.23</v>
      </c>
      <c r="AA1023" s="5">
        <f t="shared" si="104"/>
        <v>5.5E-2</v>
      </c>
      <c r="AB1023" s="15" cm="1">
        <f t="array" ref="AB1023">_xlfn.SWITCH(U1023,"夏",122,"冬",90,"春",153,"秋",153,0)</f>
        <v>153</v>
      </c>
      <c r="AC1023" s="16">
        <f t="shared" si="105"/>
        <v>8.4150000000000009</v>
      </c>
      <c r="AD1023" s="5">
        <f>IFERROR(AA1023/D1023,0)</f>
        <v>7.0386485794727411E-4</v>
      </c>
      <c r="AE1023" s="15">
        <f t="shared" si="106"/>
        <v>0.41917808219178082</v>
      </c>
      <c r="AF1023" s="5">
        <f>IFERROR(AD1023*AE1023*48,0)</f>
        <v>1.4162146621273372E-2</v>
      </c>
    </row>
    <row r="1024" spans="1:32" x14ac:dyDescent="0.15">
      <c r="A1024" s="8">
        <v>45740</v>
      </c>
      <c r="B1024" s="1" t="s">
        <v>40</v>
      </c>
      <c r="C1024" s="1" t="s">
        <v>33</v>
      </c>
      <c r="D1024" s="6">
        <v>78.14</v>
      </c>
      <c r="E1024" s="6">
        <v>3.9</v>
      </c>
      <c r="F1024" s="10">
        <v>0.4375</v>
      </c>
      <c r="G1024" s="1">
        <v>16.8</v>
      </c>
      <c r="H1024" s="1">
        <v>60</v>
      </c>
      <c r="I1024" s="1">
        <v>16.8</v>
      </c>
      <c r="J1024" s="1">
        <v>0.06</v>
      </c>
      <c r="K1024" s="1">
        <v>660</v>
      </c>
      <c r="L1024" s="1">
        <v>2090</v>
      </c>
      <c r="M1024" s="6">
        <f t="shared" si="103"/>
        <v>16.800000000000011</v>
      </c>
      <c r="N1024" s="1">
        <v>0.7</v>
      </c>
      <c r="O1024" s="11" cm="1">
        <f t="array" ref="O1024">ROUND(_xlfn.SWITCH(C1024,"建筑专教",IF(S1024&gt;0.1,1.38,1.28),"阶梯教室",IF(S1024&gt;0.1,1.15,1.05),"公共教室",IF(S1024&gt;0.1,1.22,1.12),IF(S1024&gt;0.1,1.2,1.1))+(MOD(ROW()*11,31)/31-0.5)*0.06,2)</f>
        <v>1.0900000000000001</v>
      </c>
      <c r="P1024" s="12">
        <f t="shared" si="101"/>
        <v>0.21</v>
      </c>
      <c r="Q1024" s="13">
        <f t="shared" si="102"/>
        <v>-2.8452170601253561</v>
      </c>
      <c r="R1024" s="1">
        <v>0</v>
      </c>
      <c r="S1024" s="1">
        <v>5.1999999999999998E-2</v>
      </c>
      <c r="T1024" s="1">
        <v>2.8000000000000001E-2</v>
      </c>
      <c r="U1024" s="4" t="s">
        <v>34</v>
      </c>
      <c r="V1024">
        <v>0.42</v>
      </c>
      <c r="W1024">
        <v>0.4</v>
      </c>
      <c r="X1024">
        <v>0.76</v>
      </c>
      <c r="Y1024">
        <v>2.4300000000000002</v>
      </c>
      <c r="Z1024">
        <v>0.23</v>
      </c>
      <c r="AA1024" s="5">
        <f t="shared" si="104"/>
        <v>0.08</v>
      </c>
      <c r="AB1024" s="15" cm="1">
        <f t="array" ref="AB1024">_xlfn.SWITCH(U1024,"夏",122,"冬",90,"春",153,"秋",153,0)</f>
        <v>153</v>
      </c>
      <c r="AC1024" s="16">
        <f t="shared" si="105"/>
        <v>12.24</v>
      </c>
      <c r="AD1024" s="5">
        <f>IFERROR(AA1024/D1024,0)</f>
        <v>1.0238034297414896E-3</v>
      </c>
      <c r="AE1024" s="15">
        <f t="shared" si="106"/>
        <v>0.41917808219178082</v>
      </c>
      <c r="AF1024" s="5">
        <f>IFERROR(AD1024*AE1024*48,0)</f>
        <v>2.0599485994579451E-2</v>
      </c>
    </row>
    <row r="1025" spans="1:32" x14ac:dyDescent="0.15">
      <c r="A1025" s="8">
        <v>45740</v>
      </c>
      <c r="B1025" s="1" t="s">
        <v>40</v>
      </c>
      <c r="C1025" s="1" t="s">
        <v>33</v>
      </c>
      <c r="D1025" s="6">
        <v>78.14</v>
      </c>
      <c r="E1025" s="6">
        <v>3.9</v>
      </c>
      <c r="F1025" s="10">
        <v>0.45833333333333298</v>
      </c>
      <c r="G1025" s="1">
        <v>17</v>
      </c>
      <c r="H1025" s="1">
        <v>59</v>
      </c>
      <c r="I1025" s="1">
        <v>17</v>
      </c>
      <c r="J1025" s="1">
        <v>0.06</v>
      </c>
      <c r="K1025" s="1">
        <v>680</v>
      </c>
      <c r="L1025" s="1">
        <v>675</v>
      </c>
      <c r="M1025" s="6">
        <f t="shared" si="103"/>
        <v>17</v>
      </c>
      <c r="N1025" s="1">
        <v>0.7</v>
      </c>
      <c r="O1025" s="11" cm="1">
        <f t="array" ref="O1025">ROUND(_xlfn.SWITCH(C1025,"建筑专教",IF(S1025&gt;0.1,1.38,1.28),"阶梯教室",IF(S1025&gt;0.1,1.15,1.05),"公共教室",IF(S1025&gt;0.1,1.22,1.12),IF(S1025&gt;0.1,1.2,1.1))+(MOD(ROW()*11,31)/31-0.5)*0.06,2)</f>
        <v>1.1100000000000001</v>
      </c>
      <c r="P1025" s="12">
        <f t="shared" si="101"/>
        <v>0.22</v>
      </c>
      <c r="Q1025" s="13">
        <f t="shared" si="102"/>
        <v>-2.671583523519244</v>
      </c>
      <c r="R1025" s="1">
        <v>0</v>
      </c>
      <c r="S1025" s="1">
        <v>5.6000000000000001E-2</v>
      </c>
      <c r="T1025" s="1">
        <v>3.5000000000000003E-2</v>
      </c>
      <c r="U1025" s="4" t="s">
        <v>34</v>
      </c>
      <c r="V1025">
        <v>0.42</v>
      </c>
      <c r="W1025">
        <v>0.4</v>
      </c>
      <c r="X1025">
        <v>0.76</v>
      </c>
      <c r="Y1025">
        <v>2.4300000000000002</v>
      </c>
      <c r="Z1025">
        <v>0.23</v>
      </c>
      <c r="AA1025" s="5">
        <f t="shared" si="104"/>
        <v>9.0999999999999998E-2</v>
      </c>
      <c r="AB1025" s="15" cm="1">
        <f t="array" ref="AB1025">_xlfn.SWITCH(U1025,"夏",122,"冬",90,"春",153,"秋",153,0)</f>
        <v>153</v>
      </c>
      <c r="AC1025" s="16">
        <f t="shared" si="105"/>
        <v>13.923</v>
      </c>
      <c r="AD1025" s="5">
        <f>IFERROR(AA1025/D1025,0)</f>
        <v>1.1645764013309445E-3</v>
      </c>
      <c r="AE1025" s="15">
        <f t="shared" si="106"/>
        <v>0.41917808219178082</v>
      </c>
      <c r="AF1025" s="5">
        <f>IFERROR(AD1025*AE1025*48,0)</f>
        <v>2.3431915318834123E-2</v>
      </c>
    </row>
    <row r="1026" spans="1:32" x14ac:dyDescent="0.15">
      <c r="A1026" s="8">
        <v>45740</v>
      </c>
      <c r="B1026" s="1" t="s">
        <v>40</v>
      </c>
      <c r="C1026" s="1" t="s">
        <v>33</v>
      </c>
      <c r="D1026" s="6">
        <v>78.14</v>
      </c>
      <c r="E1026" s="6">
        <v>3.9</v>
      </c>
      <c r="F1026" s="10">
        <v>0.47916666666666702</v>
      </c>
      <c r="G1026" s="1">
        <v>17.2</v>
      </c>
      <c r="H1026" s="1">
        <v>58</v>
      </c>
      <c r="I1026" s="1">
        <v>17.2</v>
      </c>
      <c r="J1026" s="1">
        <v>0.06</v>
      </c>
      <c r="K1026" s="1">
        <v>700</v>
      </c>
      <c r="L1026" s="1">
        <v>745</v>
      </c>
      <c r="M1026" s="6">
        <f t="shared" si="103"/>
        <v>17.200000000000045</v>
      </c>
      <c r="N1026" s="1">
        <v>0.7</v>
      </c>
      <c r="O1026" s="11" cm="1">
        <f t="array" ref="O1026">ROUND(_xlfn.SWITCH(C1026,"建筑专教",IF(S1026&gt;0.1,1.38,1.28),"阶梯教室",IF(S1026&gt;0.1,1.15,1.05),"公共教室",IF(S1026&gt;0.1,1.22,1.12),IF(S1026&gt;0.1,1.2,1.1))+(MOD(ROW()*11,31)/31-0.5)*0.06,2)</f>
        <v>1.07</v>
      </c>
      <c r="P1026" s="12">
        <f t="shared" si="101"/>
        <v>0.24</v>
      </c>
      <c r="Q1026" s="13">
        <f t="shared" si="102"/>
        <v>-2.8073783093821234</v>
      </c>
      <c r="R1026" s="1">
        <v>0</v>
      </c>
      <c r="S1026" s="1">
        <v>6.0999999999999999E-2</v>
      </c>
      <c r="T1026" s="1">
        <v>2.8000000000000001E-2</v>
      </c>
      <c r="U1026" s="4" t="s">
        <v>34</v>
      </c>
      <c r="V1026">
        <v>0.42</v>
      </c>
      <c r="W1026">
        <v>0.4</v>
      </c>
      <c r="X1026">
        <v>0.76</v>
      </c>
      <c r="Y1026">
        <v>2.4300000000000002</v>
      </c>
      <c r="Z1026">
        <v>0.23</v>
      </c>
      <c r="AA1026" s="5">
        <f t="shared" si="104"/>
        <v>8.8999999999999996E-2</v>
      </c>
      <c r="AB1026" s="15" cm="1">
        <f t="array" ref="AB1026">_xlfn.SWITCH(U1026,"夏",122,"冬",90,"春",153,"秋",153,0)</f>
        <v>153</v>
      </c>
      <c r="AC1026" s="16">
        <f t="shared" si="105"/>
        <v>13.616999999999999</v>
      </c>
      <c r="AD1026" s="5">
        <f>IFERROR(AA1026/D1026,0)</f>
        <v>1.1389813155874072E-3</v>
      </c>
      <c r="AE1026" s="15">
        <f t="shared" si="106"/>
        <v>0.41917808219178082</v>
      </c>
      <c r="AF1026" s="5">
        <f>IFERROR(AD1026*AE1026*48,0)</f>
        <v>2.291692816896964E-2</v>
      </c>
    </row>
    <row r="1027" spans="1:32" x14ac:dyDescent="0.15">
      <c r="A1027" s="8">
        <v>45740</v>
      </c>
      <c r="B1027" s="1" t="s">
        <v>40</v>
      </c>
      <c r="C1027" s="1" t="s">
        <v>33</v>
      </c>
      <c r="D1027" s="6">
        <v>78.14</v>
      </c>
      <c r="E1027" s="6">
        <v>3.9</v>
      </c>
      <c r="F1027" s="10">
        <v>0.5</v>
      </c>
      <c r="G1027" s="1">
        <v>17.399999999999999</v>
      </c>
      <c r="H1027" s="1">
        <v>57</v>
      </c>
      <c r="I1027" s="1">
        <v>17.399999999999999</v>
      </c>
      <c r="J1027" s="1">
        <v>0.06</v>
      </c>
      <c r="K1027" s="1">
        <v>720</v>
      </c>
      <c r="L1027" s="1">
        <v>815</v>
      </c>
      <c r="M1027" s="6">
        <f t="shared" si="103"/>
        <v>17.39999999999992</v>
      </c>
      <c r="N1027" s="1">
        <v>0.7</v>
      </c>
      <c r="O1027" s="11" cm="1">
        <f t="array" ref="O1027">ROUND(_xlfn.SWITCH(C1027,"建筑专教",IF(S1027&gt;0.1,1.38,1.28),"阶梯教室",IF(S1027&gt;0.1,1.15,1.05),"公共教室",IF(S1027&gt;0.1,1.22,1.12),IF(S1027&gt;0.1,1.2,1.1))+(MOD(ROW()*11,31)/31-0.5)*0.06,2)</f>
        <v>1.1000000000000001</v>
      </c>
      <c r="P1027" s="12">
        <f t="shared" ref="P1027:P1090" si="107">IF(O1027=0,0,ROUND(MIN(MAX((K1027-400)/(320*E1027*IF(C1027="公共教室",0.95,IF(C1027="建筑专教",0.85,IF(C1027="阶梯教室",1.15,1)))),0),2),2))</f>
        <v>0.26</v>
      </c>
      <c r="Q1027" s="13">
        <f t="shared" si="102"/>
        <v>-2.5812875184458708</v>
      </c>
      <c r="R1027" s="1">
        <v>0</v>
      </c>
      <c r="S1027" s="1">
        <v>6.6000000000000003E-2</v>
      </c>
      <c r="T1027" s="1">
        <v>3.5000000000000003E-2</v>
      </c>
      <c r="U1027" s="4" t="s">
        <v>34</v>
      </c>
      <c r="V1027">
        <v>0.42</v>
      </c>
      <c r="W1027">
        <v>0.4</v>
      </c>
      <c r="X1027">
        <v>0.76</v>
      </c>
      <c r="Y1027">
        <v>2.4300000000000002</v>
      </c>
      <c r="Z1027">
        <v>0.23</v>
      </c>
      <c r="AA1027" s="5">
        <f t="shared" si="104"/>
        <v>0.10100000000000001</v>
      </c>
      <c r="AB1027" s="15" cm="1">
        <f t="array" ref="AB1027">_xlfn.SWITCH(U1027,"夏",122,"冬",90,"春",153,"秋",153,0)</f>
        <v>153</v>
      </c>
      <c r="AC1027" s="16">
        <f t="shared" si="105"/>
        <v>15.453000000000001</v>
      </c>
      <c r="AD1027" s="5">
        <f>IFERROR(AA1027/D1027,0)</f>
        <v>1.2925518300486308E-3</v>
      </c>
      <c r="AE1027" s="15">
        <f t="shared" si="106"/>
        <v>0.41917808219178082</v>
      </c>
      <c r="AF1027" s="5">
        <f>IFERROR(AD1027*AE1027*48,0)</f>
        <v>2.6006851068156561E-2</v>
      </c>
    </row>
    <row r="1028" spans="1:32" x14ac:dyDescent="0.15">
      <c r="A1028" s="8">
        <v>45740</v>
      </c>
      <c r="B1028" s="1" t="s">
        <v>40</v>
      </c>
      <c r="C1028" s="1" t="s">
        <v>33</v>
      </c>
      <c r="D1028" s="6">
        <v>78.14</v>
      </c>
      <c r="E1028" s="6">
        <v>3.9</v>
      </c>
      <c r="F1028" s="10">
        <v>0.52083333333333304</v>
      </c>
      <c r="G1028" s="1">
        <v>17.2</v>
      </c>
      <c r="H1028" s="1">
        <v>58</v>
      </c>
      <c r="I1028" s="1">
        <v>17.2</v>
      </c>
      <c r="J1028" s="1">
        <v>0.06</v>
      </c>
      <c r="K1028" s="1">
        <v>650</v>
      </c>
      <c r="L1028" s="1">
        <v>885</v>
      </c>
      <c r="M1028" s="6">
        <f t="shared" si="103"/>
        <v>17.200000000000045</v>
      </c>
      <c r="N1028" s="1">
        <v>0.7</v>
      </c>
      <c r="O1028" s="11" cm="1">
        <f t="array" ref="O1028">ROUND(_xlfn.SWITCH(C1028,"建筑专教",IF(S1028&gt;0.1,1.38,1.28),"阶梯教室",IF(S1028&gt;0.1,1.15,1.05),"公共教室",IF(S1028&gt;0.1,1.22,1.12),IF(S1028&gt;0.1,1.2,1.1))+(MOD(ROW()*11,31)/31-0.5)*0.06,2)</f>
        <v>1.1200000000000001</v>
      </c>
      <c r="P1028" s="12">
        <f t="shared" si="107"/>
        <v>0.2</v>
      </c>
      <c r="Q1028" s="13">
        <f t="shared" si="102"/>
        <v>-2.5531220554188918</v>
      </c>
      <c r="R1028" s="1">
        <v>0</v>
      </c>
      <c r="S1028" s="1">
        <v>1.9E-2</v>
      </c>
      <c r="T1028" s="1">
        <v>2.5000000000000001E-2</v>
      </c>
      <c r="U1028" s="4" t="s">
        <v>34</v>
      </c>
      <c r="V1028">
        <v>0.42</v>
      </c>
      <c r="W1028">
        <v>0.4</v>
      </c>
      <c r="X1028">
        <v>0.76</v>
      </c>
      <c r="Y1028">
        <v>2.4300000000000002</v>
      </c>
      <c r="Z1028">
        <v>0.23</v>
      </c>
      <c r="AA1028" s="5">
        <f t="shared" si="104"/>
        <v>4.3999999999999997E-2</v>
      </c>
      <c r="AB1028" s="15" cm="1">
        <f t="array" ref="AB1028">_xlfn.SWITCH(U1028,"夏",122,"冬",90,"春",153,"秋",153,0)</f>
        <v>153</v>
      </c>
      <c r="AC1028" s="16">
        <f t="shared" si="105"/>
        <v>6.7319999999999993</v>
      </c>
      <c r="AD1028" s="5">
        <f>IFERROR(AA1028/D1028,0)</f>
        <v>5.6309188635781922E-4</v>
      </c>
      <c r="AE1028" s="15">
        <f t="shared" si="106"/>
        <v>0.41917808219178082</v>
      </c>
      <c r="AF1028" s="5">
        <f>IFERROR(AD1028*AE1028*48,0)</f>
        <v>1.1329717297018697E-2</v>
      </c>
    </row>
    <row r="1029" spans="1:32" x14ac:dyDescent="0.15">
      <c r="A1029" s="8">
        <v>45740</v>
      </c>
      <c r="B1029" s="1" t="s">
        <v>40</v>
      </c>
      <c r="C1029" s="1" t="s">
        <v>33</v>
      </c>
      <c r="D1029" s="6">
        <v>78.14</v>
      </c>
      <c r="E1029" s="6">
        <v>3.9</v>
      </c>
      <c r="F1029" s="10">
        <v>0.54166666666666696</v>
      </c>
      <c r="G1029" s="1">
        <v>17</v>
      </c>
      <c r="H1029" s="1">
        <v>59</v>
      </c>
      <c r="I1029" s="1">
        <v>17</v>
      </c>
      <c r="J1029" s="1">
        <v>0.05</v>
      </c>
      <c r="K1029" s="1">
        <v>550</v>
      </c>
      <c r="L1029" s="1">
        <v>955</v>
      </c>
      <c r="M1029" s="6">
        <f t="shared" si="103"/>
        <v>17</v>
      </c>
      <c r="N1029" s="1">
        <v>0.7</v>
      </c>
      <c r="O1029" s="11" cm="1">
        <f t="array" ref="O1029">ROUND(_xlfn.SWITCH(C1029,"建筑专教",IF(S1029&gt;0.1,1.38,1.28),"阶梯教室",IF(S1029&gt;0.1,1.15,1.05),"公共教室",IF(S1029&gt;0.1,1.22,1.12),IF(S1029&gt;0.1,1.2,1.1))+(MOD(ROW()*11,31)/31-0.5)*0.06,2)</f>
        <v>1.08</v>
      </c>
      <c r="P1029" s="12">
        <f t="shared" si="107"/>
        <v>0.12</v>
      </c>
      <c r="Q1029" s="13">
        <f t="shared" si="102"/>
        <v>-2.8264191779450671</v>
      </c>
      <c r="R1029" s="1">
        <v>0</v>
      </c>
      <c r="S1029" s="1">
        <v>4.0000000000000001E-3</v>
      </c>
      <c r="T1029" s="1">
        <v>1.2E-2</v>
      </c>
      <c r="U1029" s="4" t="s">
        <v>34</v>
      </c>
      <c r="V1029">
        <v>0.42</v>
      </c>
      <c r="W1029">
        <v>0.4</v>
      </c>
      <c r="X1029">
        <v>0.76</v>
      </c>
      <c r="Y1029">
        <v>2.4300000000000002</v>
      </c>
      <c r="Z1029">
        <v>0.23</v>
      </c>
      <c r="AA1029" s="5">
        <f t="shared" si="104"/>
        <v>1.6E-2</v>
      </c>
      <c r="AB1029" s="15" cm="1">
        <f t="array" ref="AB1029">_xlfn.SWITCH(U1029,"夏",122,"冬",90,"春",153,"秋",153,0)</f>
        <v>153</v>
      </c>
      <c r="AC1029" s="16">
        <f t="shared" si="105"/>
        <v>2.448</v>
      </c>
      <c r="AD1029" s="5">
        <f>IFERROR(AA1029/D1029,0)</f>
        <v>2.0476068594829793E-4</v>
      </c>
      <c r="AE1029" s="15">
        <f t="shared" si="106"/>
        <v>0.41917808219178082</v>
      </c>
      <c r="AF1029" s="5">
        <f>IFERROR(AD1029*AE1029*48,0)</f>
        <v>4.1198971989158907E-3</v>
      </c>
    </row>
    <row r="1030" spans="1:32" x14ac:dyDescent="0.15">
      <c r="A1030" s="8">
        <v>45740</v>
      </c>
      <c r="B1030" s="1" t="s">
        <v>40</v>
      </c>
      <c r="C1030" s="1" t="s">
        <v>33</v>
      </c>
      <c r="D1030" s="6">
        <v>78.14</v>
      </c>
      <c r="E1030" s="6">
        <v>3.9</v>
      </c>
      <c r="F1030" s="10">
        <v>0.5625</v>
      </c>
      <c r="G1030" s="1">
        <v>16.8</v>
      </c>
      <c r="H1030" s="1">
        <v>60</v>
      </c>
      <c r="I1030" s="1">
        <v>16.8</v>
      </c>
      <c r="J1030" s="1">
        <v>0.05</v>
      </c>
      <c r="K1030" s="1">
        <v>500</v>
      </c>
      <c r="L1030" s="1">
        <v>1025</v>
      </c>
      <c r="M1030" s="6">
        <f t="shared" si="103"/>
        <v>16.800000000000011</v>
      </c>
      <c r="N1030" s="1">
        <v>0.7</v>
      </c>
      <c r="O1030" s="11" cm="1">
        <f t="array" ref="O1030">ROUND(_xlfn.SWITCH(C1030,"建筑专教",IF(S1030&gt;0.1,1.38,1.28),"阶梯教室",IF(S1030&gt;0.1,1.15,1.05),"公共教室",IF(S1030&gt;0.1,1.22,1.12),IF(S1030&gt;0.1,1.2,1.1))+(MOD(ROW()*11,31)/31-0.5)*0.06,2)</f>
        <v>1.1000000000000001</v>
      </c>
      <c r="P1030" s="12">
        <f t="shared" si="107"/>
        <v>0.08</v>
      </c>
      <c r="Q1030" s="13">
        <f t="shared" si="102"/>
        <v>-2.7928331967072038</v>
      </c>
      <c r="R1030" s="1">
        <v>0</v>
      </c>
      <c r="S1030" s="1">
        <v>2E-3</v>
      </c>
      <c r="T1030" s="1">
        <v>3.2000000000000001E-2</v>
      </c>
      <c r="U1030" s="4" t="s">
        <v>34</v>
      </c>
      <c r="V1030">
        <v>0.42</v>
      </c>
      <c r="W1030">
        <v>0.4</v>
      </c>
      <c r="X1030">
        <v>0.76</v>
      </c>
      <c r="Y1030">
        <v>2.4300000000000002</v>
      </c>
      <c r="Z1030">
        <v>0.23</v>
      </c>
      <c r="AA1030" s="5">
        <f t="shared" si="104"/>
        <v>3.4000000000000002E-2</v>
      </c>
      <c r="AB1030" s="15" cm="1">
        <f t="array" ref="AB1030">_xlfn.SWITCH(U1030,"夏",122,"冬",90,"春",153,"秋",153,0)</f>
        <v>153</v>
      </c>
      <c r="AC1030" s="16">
        <f t="shared" si="105"/>
        <v>5.202</v>
      </c>
      <c r="AD1030" s="5">
        <f>IFERROR(AA1030/D1030,0)</f>
        <v>4.3511645764013313E-4</v>
      </c>
      <c r="AE1030" s="15">
        <f t="shared" si="106"/>
        <v>0.41917808219178082</v>
      </c>
      <c r="AF1030" s="5">
        <f>IFERROR(AD1030*AE1030*48,0)</f>
        <v>8.7547815476962665E-3</v>
      </c>
    </row>
    <row r="1031" spans="1:32" x14ac:dyDescent="0.15">
      <c r="A1031" s="8">
        <v>45740</v>
      </c>
      <c r="B1031" s="1" t="s">
        <v>40</v>
      </c>
      <c r="C1031" s="1" t="s">
        <v>33</v>
      </c>
      <c r="D1031" s="6">
        <v>78.14</v>
      </c>
      <c r="E1031" s="6">
        <v>3.9</v>
      </c>
      <c r="F1031" s="10">
        <v>0.58333333333333304</v>
      </c>
      <c r="G1031" s="1">
        <v>16.600000000000001</v>
      </c>
      <c r="H1031" s="1">
        <v>61</v>
      </c>
      <c r="I1031" s="1">
        <v>16.600000000000001</v>
      </c>
      <c r="J1031" s="1">
        <v>0.05</v>
      </c>
      <c r="K1031" s="1">
        <v>460</v>
      </c>
      <c r="L1031" s="1">
        <v>1095</v>
      </c>
      <c r="M1031" s="6">
        <f t="shared" si="103"/>
        <v>16.599999999999966</v>
      </c>
      <c r="N1031" s="1">
        <v>0.7</v>
      </c>
      <c r="O1031" s="11" cm="1">
        <f t="array" ref="O1031">ROUND(_xlfn.SWITCH(C1031,"建筑专教",IF(S1031&gt;0.1,1.38,1.28),"阶梯教室",IF(S1031&gt;0.1,1.15,1.05),"公共教室",IF(S1031&gt;0.1,1.22,1.12),IF(S1031&gt;0.1,1.2,1.1))+(MOD(ROW()*11,31)/31-0.5)*0.06,2)</f>
        <v>1.1200000000000001</v>
      </c>
      <c r="P1031" s="12">
        <f t="shared" si="107"/>
        <v>0.05</v>
      </c>
      <c r="Q1031" s="13">
        <f t="shared" si="102"/>
        <v>-2.7607805002436345</v>
      </c>
      <c r="R1031" s="1">
        <v>0</v>
      </c>
      <c r="S1031" s="1">
        <v>1E-3</v>
      </c>
      <c r="T1031" s="1">
        <v>3.7999999999999999E-2</v>
      </c>
      <c r="U1031" s="4" t="s">
        <v>34</v>
      </c>
      <c r="V1031">
        <v>0.42</v>
      </c>
      <c r="W1031">
        <v>0.4</v>
      </c>
      <c r="X1031">
        <v>0.76</v>
      </c>
      <c r="Y1031">
        <v>2.4300000000000002</v>
      </c>
      <c r="Z1031">
        <v>0.23</v>
      </c>
      <c r="AA1031" s="5">
        <f t="shared" si="104"/>
        <v>3.9E-2</v>
      </c>
      <c r="AB1031" s="15" cm="1">
        <f t="array" ref="AB1031">_xlfn.SWITCH(U1031,"夏",122,"冬",90,"春",153,"秋",153,0)</f>
        <v>153</v>
      </c>
      <c r="AC1031" s="16">
        <f t="shared" si="105"/>
        <v>5.9669999999999996</v>
      </c>
      <c r="AD1031" s="5">
        <f>IFERROR(AA1031/D1031,0)</f>
        <v>4.9910417199897615E-4</v>
      </c>
      <c r="AE1031" s="15">
        <f t="shared" si="106"/>
        <v>0.41917808219178082</v>
      </c>
      <c r="AF1031" s="5">
        <f>IFERROR(AD1031*AE1031*48,0)</f>
        <v>1.0042249422357482E-2</v>
      </c>
    </row>
    <row r="1032" spans="1:32" x14ac:dyDescent="0.15">
      <c r="A1032" s="8">
        <v>45740</v>
      </c>
      <c r="B1032" s="1" t="s">
        <v>40</v>
      </c>
      <c r="C1032" s="1" t="s">
        <v>33</v>
      </c>
      <c r="D1032" s="6">
        <v>78.14</v>
      </c>
      <c r="E1032" s="6">
        <v>3.9</v>
      </c>
      <c r="F1032" s="10">
        <v>0.60416666666666696</v>
      </c>
      <c r="G1032" s="1">
        <v>16.600000000000001</v>
      </c>
      <c r="H1032" s="1">
        <v>61</v>
      </c>
      <c r="I1032" s="1">
        <v>16.600000000000001</v>
      </c>
      <c r="J1032" s="1">
        <v>0.06</v>
      </c>
      <c r="K1032" s="1">
        <v>500</v>
      </c>
      <c r="L1032" s="1">
        <v>1165</v>
      </c>
      <c r="M1032" s="6">
        <f t="shared" si="103"/>
        <v>16.599999999999966</v>
      </c>
      <c r="N1032" s="1">
        <v>0.7</v>
      </c>
      <c r="O1032" s="11" cm="1">
        <f t="array" ref="O1032">ROUND(_xlfn.SWITCH(C1032,"建筑专教",IF(S1032&gt;0.1,1.38,1.28),"阶梯教室",IF(S1032&gt;0.1,1.15,1.05),"公共教室",IF(S1032&gt;0.1,1.22,1.12),IF(S1032&gt;0.1,1.2,1.1))+(MOD(ROW()*11,31)/31-0.5)*0.06,2)</f>
        <v>1.08</v>
      </c>
      <c r="P1032" s="12">
        <f t="shared" si="107"/>
        <v>0.08</v>
      </c>
      <c r="Q1032" s="13">
        <f t="shared" si="102"/>
        <v>-2.9712683195169665</v>
      </c>
      <c r="R1032" s="1">
        <v>0</v>
      </c>
      <c r="S1032" s="1">
        <v>6.0000000000000001E-3</v>
      </c>
      <c r="T1032" s="1">
        <v>5.0000000000000001E-3</v>
      </c>
      <c r="U1032" s="4" t="s">
        <v>34</v>
      </c>
      <c r="V1032">
        <v>0.42</v>
      </c>
      <c r="W1032">
        <v>0.4</v>
      </c>
      <c r="X1032">
        <v>0.76</v>
      </c>
      <c r="Y1032">
        <v>2.4300000000000002</v>
      </c>
      <c r="Z1032">
        <v>0.23</v>
      </c>
      <c r="AA1032" s="5">
        <f t="shared" si="104"/>
        <v>1.0999999999999999E-2</v>
      </c>
      <c r="AB1032" s="15" cm="1">
        <f t="array" ref="AB1032">_xlfn.SWITCH(U1032,"夏",122,"冬",90,"春",153,"秋",153,0)</f>
        <v>153</v>
      </c>
      <c r="AC1032" s="16">
        <f t="shared" si="105"/>
        <v>1.6829999999999998</v>
      </c>
      <c r="AD1032" s="5">
        <f>IFERROR(AA1032/D1032,0)</f>
        <v>1.407729715894548E-4</v>
      </c>
      <c r="AE1032" s="15">
        <f t="shared" si="106"/>
        <v>0.41917808219178082</v>
      </c>
      <c r="AF1032" s="5">
        <f>IFERROR(AD1032*AE1032*48,0)</f>
        <v>2.8324293242546743E-3</v>
      </c>
    </row>
    <row r="1033" spans="1:32" x14ac:dyDescent="0.15">
      <c r="A1033" s="8">
        <v>45740</v>
      </c>
      <c r="B1033" s="1" t="s">
        <v>40</v>
      </c>
      <c r="C1033" s="1" t="s">
        <v>33</v>
      </c>
      <c r="D1033" s="6">
        <v>78.14</v>
      </c>
      <c r="E1033" s="6">
        <v>3.9</v>
      </c>
      <c r="F1033" s="10">
        <v>0.625</v>
      </c>
      <c r="G1033" s="1">
        <v>16.8</v>
      </c>
      <c r="H1033" s="1">
        <v>60</v>
      </c>
      <c r="I1033" s="1">
        <v>16.8</v>
      </c>
      <c r="J1033" s="1">
        <v>0.06</v>
      </c>
      <c r="K1033" s="1">
        <v>600</v>
      </c>
      <c r="L1033" s="1">
        <v>1235</v>
      </c>
      <c r="M1033" s="6">
        <f t="shared" si="103"/>
        <v>16.800000000000011</v>
      </c>
      <c r="N1033" s="1">
        <v>0.7</v>
      </c>
      <c r="O1033" s="11" cm="1">
        <f t="array" ref="O1033">ROUND(_xlfn.SWITCH(C1033,"建筑专教",IF(S1033&gt;0.1,1.38,1.28),"阶梯教室",IF(S1033&gt;0.1,1.15,1.05),"公共教室",IF(S1033&gt;0.1,1.22,1.12),IF(S1033&gt;0.1,1.2,1.1))+(MOD(ROW()*11,31)/31-0.5)*0.06,2)</f>
        <v>1.1000000000000001</v>
      </c>
      <c r="P1033" s="12">
        <f t="shared" si="107"/>
        <v>0.16</v>
      </c>
      <c r="Q1033" s="13">
        <f t="shared" si="102"/>
        <v>-2.7928331967072038</v>
      </c>
      <c r="R1033" s="1">
        <v>0</v>
      </c>
      <c r="S1033" s="1">
        <v>0.01</v>
      </c>
      <c r="T1033" s="1">
        <v>3.0000000000000001E-3</v>
      </c>
      <c r="U1033" s="4" t="s">
        <v>34</v>
      </c>
      <c r="V1033">
        <v>0.42</v>
      </c>
      <c r="W1033">
        <v>0.4</v>
      </c>
      <c r="X1033">
        <v>0.76</v>
      </c>
      <c r="Y1033">
        <v>2.4300000000000002</v>
      </c>
      <c r="Z1033">
        <v>0.23</v>
      </c>
      <c r="AA1033" s="5">
        <f t="shared" si="104"/>
        <v>1.3000000000000001E-2</v>
      </c>
      <c r="AB1033" s="15" cm="1">
        <f t="array" ref="AB1033">_xlfn.SWITCH(U1033,"夏",122,"冬",90,"春",153,"秋",153,0)</f>
        <v>153</v>
      </c>
      <c r="AC1033" s="16">
        <f t="shared" si="105"/>
        <v>1.9890000000000001</v>
      </c>
      <c r="AD1033" s="5">
        <f>IFERROR(AA1033/D1033,0)</f>
        <v>1.6636805733299208E-4</v>
      </c>
      <c r="AE1033" s="15">
        <f t="shared" si="106"/>
        <v>0.41917808219178082</v>
      </c>
      <c r="AF1033" s="5">
        <f>IFERROR(AD1033*AE1033*48,0)</f>
        <v>3.3474164741191612E-3</v>
      </c>
    </row>
    <row r="1034" spans="1:32" x14ac:dyDescent="0.15">
      <c r="A1034" s="8">
        <v>45740</v>
      </c>
      <c r="B1034" s="1" t="s">
        <v>40</v>
      </c>
      <c r="C1034" s="1" t="s">
        <v>33</v>
      </c>
      <c r="D1034" s="6">
        <v>78.14</v>
      </c>
      <c r="E1034" s="6">
        <v>3.9</v>
      </c>
      <c r="F1034" s="10">
        <v>0.64583333333333304</v>
      </c>
      <c r="G1034" s="1">
        <v>17</v>
      </c>
      <c r="H1034" s="1">
        <v>59</v>
      </c>
      <c r="I1034" s="1">
        <v>17</v>
      </c>
      <c r="J1034" s="1">
        <v>0.06</v>
      </c>
      <c r="K1034" s="1">
        <v>640</v>
      </c>
      <c r="L1034" s="1">
        <v>1305</v>
      </c>
      <c r="M1034" s="6">
        <f t="shared" si="103"/>
        <v>17</v>
      </c>
      <c r="N1034" s="1">
        <v>0.7</v>
      </c>
      <c r="O1034" s="11" cm="1">
        <f t="array" ref="O1034">ROUND(_xlfn.SWITCH(C1034,"建筑专教",IF(S1034&gt;0.1,1.38,1.28),"阶梯教室",IF(S1034&gt;0.1,1.15,1.05),"公共教室",IF(S1034&gt;0.1,1.22,1.12),IF(S1034&gt;0.1,1.2,1.1))+(MOD(ROW()*11,31)/31-0.5)*0.06,2)</f>
        <v>1.1200000000000001</v>
      </c>
      <c r="P1034" s="12">
        <f t="shared" si="107"/>
        <v>0.19</v>
      </c>
      <c r="Q1034" s="13">
        <f t="shared" si="102"/>
        <v>-2.6221277302609325</v>
      </c>
      <c r="R1034" s="1">
        <v>0</v>
      </c>
      <c r="S1034" s="1">
        <v>3.3000000000000002E-2</v>
      </c>
      <c r="T1034" s="1">
        <v>5.0000000000000001E-3</v>
      </c>
      <c r="U1034" s="4" t="s">
        <v>34</v>
      </c>
      <c r="V1034">
        <v>0.42</v>
      </c>
      <c r="W1034">
        <v>0.4</v>
      </c>
      <c r="X1034">
        <v>0.76</v>
      </c>
      <c r="Y1034">
        <v>2.4300000000000002</v>
      </c>
      <c r="Z1034">
        <v>0.23</v>
      </c>
      <c r="AA1034" s="5">
        <f t="shared" si="104"/>
        <v>3.7999999999999999E-2</v>
      </c>
      <c r="AB1034" s="15" cm="1">
        <f t="array" ref="AB1034">_xlfn.SWITCH(U1034,"夏",122,"冬",90,"春",153,"秋",153,0)</f>
        <v>153</v>
      </c>
      <c r="AC1034" s="16">
        <f t="shared" si="105"/>
        <v>5.8140000000000001</v>
      </c>
      <c r="AD1034" s="5">
        <f>IFERROR(AA1034/D1034,0)</f>
        <v>4.8630662912720757E-4</v>
      </c>
      <c r="AE1034" s="15">
        <f t="shared" si="106"/>
        <v>0.41917808219178082</v>
      </c>
      <c r="AF1034" s="5">
        <f>IFERROR(AD1034*AE1034*48,0)</f>
        <v>9.7847558474252402E-3</v>
      </c>
    </row>
    <row r="1035" spans="1:32" x14ac:dyDescent="0.15">
      <c r="A1035" s="8">
        <v>45740</v>
      </c>
      <c r="B1035" s="1" t="s">
        <v>40</v>
      </c>
      <c r="C1035" s="1" t="s">
        <v>33</v>
      </c>
      <c r="D1035" s="6">
        <v>78.14</v>
      </c>
      <c r="E1035" s="6">
        <v>3.9</v>
      </c>
      <c r="F1035" s="10">
        <v>0.66666666666666696</v>
      </c>
      <c r="G1035" s="1">
        <v>17.2</v>
      </c>
      <c r="H1035" s="1">
        <v>58</v>
      </c>
      <c r="I1035" s="1">
        <v>17.2</v>
      </c>
      <c r="J1035" s="1">
        <v>0.06</v>
      </c>
      <c r="K1035" s="1">
        <v>680</v>
      </c>
      <c r="L1035" s="1">
        <v>1375</v>
      </c>
      <c r="M1035" s="6">
        <f t="shared" si="103"/>
        <v>17.200000000000045</v>
      </c>
      <c r="N1035" s="1">
        <v>0.7</v>
      </c>
      <c r="O1035" s="11" cm="1">
        <f t="array" ref="O1035">ROUND(_xlfn.SWITCH(C1035,"建筑专教",IF(S1035&gt;0.1,1.38,1.28),"阶梯教室",IF(S1035&gt;0.1,1.15,1.05),"公共教室",IF(S1035&gt;0.1,1.22,1.12),IF(S1035&gt;0.1,1.2,1.1))+(MOD(ROW()*11,31)/31-0.5)*0.06,2)</f>
        <v>1.0900000000000001</v>
      </c>
      <c r="P1035" s="12">
        <f t="shared" si="107"/>
        <v>0.22</v>
      </c>
      <c r="Q1035" s="13">
        <f t="shared" ref="Q1035:Q1098" si="108">(0.303*EXP(-0.036*(O1035*58.15))+0.028)*((O1035*58.15)-0.00305*(5733-6.99*(O1035*58.15)-(EXP(16.6536-4030.183/(G1035+235))*(H1035/100)))-0.42*((O1035*58.15)-58.15)-0.000017*(O1035*58.15)*(5867-(EXP(16.6536-4030.183/(G1035+235))*(H1035/100)))-0.0014*(O1035*58.15)*(34-G1035)-0.0000000396*IF(N1035*0.155&gt;0.078,1.05+0.645*N1035*0.155,1)*(POWER((35.7-0.028*(O1035*58.15)-N1035*0.155*(0.0000000396*IF(N1035*0.155&gt;0.078,1.05+0.645*N1035*0.155,1)*(POWER((35.7-0.028*(O1035*58.15)-N1035*0.155*0.1)+273,4)-POWER(M1035+273,4))+IF(N1035*0.155&gt;0.078,1.05+0.645*N1035*0.155,1)*IF(J1035&lt;0.2,2.38*ABS(35.7-0.028*(O1035*58.15)-G1035)^0.25,12.1*SQRT(J1035))*(35.7-0.028*(O1035*58.15)-G1035))+273),4)-POWER(M1035+273,4))-IF(N1035*0.155&gt;0.078,1.05+0.645*N1035*0.155,1)*IF(J1035&lt;0.2,2.38*ABS(35.7-0.028*(O1035*58.15)-N1035*0.155*0.1-G1035)^0.25,12.1*SQRT(J1035))*(35.7-0.028*(O1035*58.15)-N1035*0.155*0.1-G1035))</f>
        <v>-2.7024071365668254</v>
      </c>
      <c r="R1035" s="1">
        <v>0</v>
      </c>
      <c r="S1035" s="1">
        <v>3.6999999999999998E-2</v>
      </c>
      <c r="T1035" s="1">
        <v>2.5000000000000001E-2</v>
      </c>
      <c r="U1035" s="4" t="s">
        <v>34</v>
      </c>
      <c r="V1035">
        <v>0.42</v>
      </c>
      <c r="W1035">
        <v>0.4</v>
      </c>
      <c r="X1035">
        <v>0.76</v>
      </c>
      <c r="Y1035">
        <v>2.4300000000000002</v>
      </c>
      <c r="Z1035">
        <v>0.23</v>
      </c>
      <c r="AA1035" s="5">
        <f t="shared" si="104"/>
        <v>6.2E-2</v>
      </c>
      <c r="AB1035" s="15" cm="1">
        <f t="array" ref="AB1035">_xlfn.SWITCH(U1035,"夏",122,"冬",90,"春",153,"秋",153,0)</f>
        <v>153</v>
      </c>
      <c r="AC1035" s="16">
        <f t="shared" si="105"/>
        <v>9.4860000000000007</v>
      </c>
      <c r="AD1035" s="5">
        <f>IFERROR(AA1035/D1035,0)</f>
        <v>7.9344765804965445E-4</v>
      </c>
      <c r="AE1035" s="15">
        <f t="shared" si="106"/>
        <v>0.41917808219178082</v>
      </c>
      <c r="AF1035" s="5">
        <f>IFERROR(AD1035*AE1035*48,0)</f>
        <v>1.5964601645799076E-2</v>
      </c>
    </row>
    <row r="1036" spans="1:32" x14ac:dyDescent="0.15">
      <c r="A1036" s="8">
        <v>45740</v>
      </c>
      <c r="B1036" s="1" t="s">
        <v>40</v>
      </c>
      <c r="C1036" s="1" t="s">
        <v>33</v>
      </c>
      <c r="D1036" s="6">
        <v>78.14</v>
      </c>
      <c r="E1036" s="6">
        <v>3.9</v>
      </c>
      <c r="F1036" s="10">
        <v>0.6875</v>
      </c>
      <c r="G1036" s="1">
        <v>17.399999999999999</v>
      </c>
      <c r="H1036" s="1">
        <v>57</v>
      </c>
      <c r="I1036" s="1">
        <v>17.399999999999999</v>
      </c>
      <c r="J1036" s="1">
        <v>0.06</v>
      </c>
      <c r="K1036" s="1">
        <v>720</v>
      </c>
      <c r="L1036" s="1">
        <v>1445</v>
      </c>
      <c r="M1036" s="6">
        <f t="shared" si="103"/>
        <v>17.39999999999992</v>
      </c>
      <c r="N1036" s="1">
        <v>0.7</v>
      </c>
      <c r="O1036" s="11" cm="1">
        <f t="array" ref="O1036">ROUND(_xlfn.SWITCH(C1036,"建筑专教",IF(S1036&gt;0.1,1.38,1.28),"阶梯教室",IF(S1036&gt;0.1,1.15,1.05),"公共教室",IF(S1036&gt;0.1,1.22,1.12),IF(S1036&gt;0.1,1.2,1.1))+(MOD(ROW()*11,31)/31-0.5)*0.06,2)</f>
        <v>1.1100000000000001</v>
      </c>
      <c r="P1036" s="12">
        <f t="shared" si="107"/>
        <v>0.26</v>
      </c>
      <c r="Q1036" s="13">
        <f t="shared" si="108"/>
        <v>-2.5322953199503493</v>
      </c>
      <c r="R1036" s="1">
        <v>0</v>
      </c>
      <c r="S1036" s="1">
        <v>4.1000000000000002E-2</v>
      </c>
      <c r="T1036" s="1">
        <v>3.2000000000000001E-2</v>
      </c>
      <c r="U1036" s="4" t="s">
        <v>34</v>
      </c>
      <c r="V1036">
        <v>0.42</v>
      </c>
      <c r="W1036">
        <v>0.4</v>
      </c>
      <c r="X1036">
        <v>0.76</v>
      </c>
      <c r="Y1036">
        <v>2.4300000000000002</v>
      </c>
      <c r="Z1036">
        <v>0.23</v>
      </c>
      <c r="AA1036" s="5">
        <f t="shared" si="104"/>
        <v>7.3000000000000009E-2</v>
      </c>
      <c r="AB1036" s="15" cm="1">
        <f t="array" ref="AB1036">_xlfn.SWITCH(U1036,"夏",122,"冬",90,"春",153,"秋",153,0)</f>
        <v>153</v>
      </c>
      <c r="AC1036" s="16">
        <f t="shared" si="105"/>
        <v>11.169000000000002</v>
      </c>
      <c r="AD1036" s="5">
        <f>IFERROR(AA1036/D1036,0)</f>
        <v>9.3422062963910944E-4</v>
      </c>
      <c r="AE1036" s="15">
        <f t="shared" si="106"/>
        <v>0.41917808219178082</v>
      </c>
      <c r="AF1036" s="5">
        <f>IFERROR(AD1036*AE1036*48,0)</f>
        <v>1.8797030970053752E-2</v>
      </c>
    </row>
    <row r="1037" spans="1:32" x14ac:dyDescent="0.15">
      <c r="A1037" s="8">
        <v>45740</v>
      </c>
      <c r="B1037" s="1" t="s">
        <v>40</v>
      </c>
      <c r="C1037" s="1" t="s">
        <v>33</v>
      </c>
      <c r="D1037" s="6">
        <v>78.14</v>
      </c>
      <c r="E1037" s="6">
        <v>3.9</v>
      </c>
      <c r="F1037" s="10">
        <v>0.70833333333333304</v>
      </c>
      <c r="G1037" s="1">
        <v>17.600000000000001</v>
      </c>
      <c r="H1037" s="1">
        <v>56</v>
      </c>
      <c r="I1037" s="1">
        <v>17.600000000000001</v>
      </c>
      <c r="J1037" s="1">
        <v>0.06</v>
      </c>
      <c r="K1037" s="1">
        <v>760</v>
      </c>
      <c r="L1037" s="1">
        <v>1515</v>
      </c>
      <c r="M1037" s="6">
        <f t="shared" si="103"/>
        <v>17.599999999999966</v>
      </c>
      <c r="N1037" s="1">
        <v>0.7</v>
      </c>
      <c r="O1037" s="11" cm="1">
        <f t="array" ref="O1037">ROUND(_xlfn.SWITCH(C1037,"建筑专教",IF(S1037&gt;0.1,1.38,1.28),"阶梯教室",IF(S1037&gt;0.1,1.15,1.05),"公共教室",IF(S1037&gt;0.1,1.22,1.12),IF(S1037&gt;0.1,1.2,1.1))+(MOD(ROW()*11,31)/31-0.5)*0.06,2)</f>
        <v>1.1299999999999999</v>
      </c>
      <c r="P1037" s="12">
        <f t="shared" si="107"/>
        <v>0.28999999999999998</v>
      </c>
      <c r="Q1037" s="13">
        <f t="shared" si="108"/>
        <v>-2.3695215580453386</v>
      </c>
      <c r="R1037" s="1">
        <v>0</v>
      </c>
      <c r="S1037" s="1">
        <v>4.4999999999999998E-2</v>
      </c>
      <c r="T1037" s="1">
        <v>3.2000000000000001E-2</v>
      </c>
      <c r="U1037" s="4" t="s">
        <v>34</v>
      </c>
      <c r="V1037">
        <v>0.42</v>
      </c>
      <c r="W1037">
        <v>0.4</v>
      </c>
      <c r="X1037">
        <v>0.76</v>
      </c>
      <c r="Y1037">
        <v>2.4300000000000002</v>
      </c>
      <c r="Z1037">
        <v>0.23</v>
      </c>
      <c r="AA1037" s="5">
        <f t="shared" si="104"/>
        <v>7.6999999999999999E-2</v>
      </c>
      <c r="AB1037" s="15" cm="1">
        <f t="array" ref="AB1037">_xlfn.SWITCH(U1037,"夏",122,"冬",90,"春",153,"秋",153,0)</f>
        <v>153</v>
      </c>
      <c r="AC1037" s="16">
        <f t="shared" si="105"/>
        <v>11.781000000000001</v>
      </c>
      <c r="AD1037" s="5">
        <f>IFERROR(AA1037/D1037,0)</f>
        <v>9.8541080112618377E-4</v>
      </c>
      <c r="AE1037" s="15">
        <f t="shared" si="106"/>
        <v>0.41917808219178082</v>
      </c>
      <c r="AF1037" s="5">
        <f>IFERROR(AD1037*AE1037*48,0)</f>
        <v>1.9827005269782722E-2</v>
      </c>
    </row>
    <row r="1038" spans="1:32" x14ac:dyDescent="0.15">
      <c r="A1038" s="8">
        <v>45740</v>
      </c>
      <c r="B1038" s="1" t="s">
        <v>40</v>
      </c>
      <c r="C1038" s="1" t="s">
        <v>33</v>
      </c>
      <c r="D1038" s="6">
        <v>78.14</v>
      </c>
      <c r="E1038" s="6">
        <v>3.9</v>
      </c>
      <c r="F1038" s="10">
        <v>0.72916666666666696</v>
      </c>
      <c r="G1038" s="1">
        <v>17.399999999999999</v>
      </c>
      <c r="H1038" s="1">
        <v>57</v>
      </c>
      <c r="I1038" s="1">
        <v>17.399999999999999</v>
      </c>
      <c r="J1038" s="1">
        <v>0.05</v>
      </c>
      <c r="K1038" s="1">
        <v>680</v>
      </c>
      <c r="L1038" s="1">
        <v>1585</v>
      </c>
      <c r="M1038" s="6">
        <f t="shared" si="103"/>
        <v>17.39999999999992</v>
      </c>
      <c r="N1038" s="1">
        <v>0.7</v>
      </c>
      <c r="O1038" s="11" cm="1">
        <f t="array" ref="O1038">ROUND(_xlfn.SWITCH(C1038,"建筑专教",IF(S1038&gt;0.1,1.38,1.28),"阶梯教室",IF(S1038&gt;0.1,1.15,1.05),"公共教室",IF(S1038&gt;0.1,1.22,1.12),IF(S1038&gt;0.1,1.2,1.1))+(MOD(ROW()*11,31)/31-0.5)*0.06,2)</f>
        <v>1.0900000000000001</v>
      </c>
      <c r="P1038" s="12">
        <f t="shared" si="107"/>
        <v>0.22</v>
      </c>
      <c r="Q1038" s="13">
        <f t="shared" si="108"/>
        <v>-2.6313345281495768</v>
      </c>
      <c r="R1038" s="1">
        <v>0</v>
      </c>
      <c r="S1038" s="1">
        <v>1.4999999999999999E-2</v>
      </c>
      <c r="T1038" s="1">
        <v>2.1999999999999999E-2</v>
      </c>
      <c r="U1038" s="4" t="s">
        <v>34</v>
      </c>
      <c r="V1038">
        <v>0.42</v>
      </c>
      <c r="W1038">
        <v>0.4</v>
      </c>
      <c r="X1038">
        <v>0.76</v>
      </c>
      <c r="Y1038">
        <v>2.4300000000000002</v>
      </c>
      <c r="Z1038">
        <v>0.23</v>
      </c>
      <c r="AA1038" s="5">
        <f t="shared" si="104"/>
        <v>3.6999999999999998E-2</v>
      </c>
      <c r="AB1038" s="15" cm="1">
        <f t="array" ref="AB1038">_xlfn.SWITCH(U1038,"夏",122,"冬",90,"春",153,"秋",153,0)</f>
        <v>153</v>
      </c>
      <c r="AC1038" s="16">
        <f t="shared" si="105"/>
        <v>5.6609999999999996</v>
      </c>
      <c r="AD1038" s="5">
        <f>IFERROR(AA1038/D1038,0)</f>
        <v>4.7350908625543893E-4</v>
      </c>
      <c r="AE1038" s="15">
        <f t="shared" si="106"/>
        <v>0.41917808219178082</v>
      </c>
      <c r="AF1038" s="5">
        <f>IFERROR(AD1038*AE1038*48,0)</f>
        <v>9.5272622724929968E-3</v>
      </c>
    </row>
    <row r="1039" spans="1:32" x14ac:dyDescent="0.15">
      <c r="A1039" s="8">
        <v>45740</v>
      </c>
      <c r="B1039" s="1" t="s">
        <v>40</v>
      </c>
      <c r="C1039" s="1" t="s">
        <v>33</v>
      </c>
      <c r="D1039" s="6">
        <v>78.14</v>
      </c>
      <c r="E1039" s="6">
        <v>3.9</v>
      </c>
      <c r="F1039" s="10">
        <v>0.75</v>
      </c>
      <c r="G1039" s="1">
        <v>17.2</v>
      </c>
      <c r="H1039" s="1">
        <v>58</v>
      </c>
      <c r="I1039" s="1">
        <v>17.2</v>
      </c>
      <c r="J1039" s="1">
        <v>0.05</v>
      </c>
      <c r="K1039" s="1">
        <v>580</v>
      </c>
      <c r="L1039" s="1">
        <v>1655</v>
      </c>
      <c r="M1039" s="6">
        <f t="shared" si="103"/>
        <v>17.200000000000045</v>
      </c>
      <c r="N1039" s="1">
        <v>0.7</v>
      </c>
      <c r="O1039" s="11" cm="1">
        <f t="array" ref="O1039">ROUND(_xlfn.SWITCH(C1039,"建筑专教",IF(S1039&gt;0.1,1.38,1.28),"阶梯教室",IF(S1039&gt;0.1,1.15,1.05),"公共教室",IF(S1039&gt;0.1,1.22,1.12),IF(S1039&gt;0.1,1.2,1.1))+(MOD(ROW()*11,31)/31-0.5)*0.06,2)</f>
        <v>1.1100000000000001</v>
      </c>
      <c r="P1039" s="12">
        <f t="shared" si="107"/>
        <v>0.14000000000000001</v>
      </c>
      <c r="Q1039" s="13">
        <f t="shared" si="108"/>
        <v>-2.6018308319881478</v>
      </c>
      <c r="R1039" s="1">
        <v>0</v>
      </c>
      <c r="S1039" s="1">
        <v>3.0000000000000001E-3</v>
      </c>
      <c r="T1039" s="1">
        <v>0.01</v>
      </c>
      <c r="U1039" s="4" t="s">
        <v>34</v>
      </c>
      <c r="V1039">
        <v>0.42</v>
      </c>
      <c r="W1039">
        <v>0.4</v>
      </c>
      <c r="X1039">
        <v>0.76</v>
      </c>
      <c r="Y1039">
        <v>2.4300000000000002</v>
      </c>
      <c r="Z1039">
        <v>0.23</v>
      </c>
      <c r="AA1039" s="5">
        <f t="shared" si="104"/>
        <v>1.3000000000000001E-2</v>
      </c>
      <c r="AB1039" s="15" cm="1">
        <f t="array" ref="AB1039">_xlfn.SWITCH(U1039,"夏",122,"冬",90,"春",153,"秋",153,0)</f>
        <v>153</v>
      </c>
      <c r="AC1039" s="16">
        <f t="shared" si="105"/>
        <v>1.9890000000000001</v>
      </c>
      <c r="AD1039" s="5">
        <f>IFERROR(AA1039/D1039,0)</f>
        <v>1.6636805733299208E-4</v>
      </c>
      <c r="AE1039" s="15">
        <f t="shared" si="106"/>
        <v>0.41917808219178082</v>
      </c>
      <c r="AF1039" s="5">
        <f>IFERROR(AD1039*AE1039*48,0)</f>
        <v>3.3474164741191612E-3</v>
      </c>
    </row>
    <row r="1040" spans="1:32" x14ac:dyDescent="0.15">
      <c r="A1040" s="8">
        <v>45740</v>
      </c>
      <c r="B1040" s="1" t="s">
        <v>40</v>
      </c>
      <c r="C1040" s="1" t="s">
        <v>33</v>
      </c>
      <c r="D1040" s="6">
        <v>78.14</v>
      </c>
      <c r="E1040" s="6">
        <v>3.9</v>
      </c>
      <c r="F1040" s="10">
        <v>0.77083333333333304</v>
      </c>
      <c r="G1040" s="1">
        <v>17</v>
      </c>
      <c r="H1040" s="1">
        <v>59</v>
      </c>
      <c r="I1040" s="1">
        <v>17</v>
      </c>
      <c r="J1040" s="1">
        <v>0.05</v>
      </c>
      <c r="K1040" s="1">
        <v>500</v>
      </c>
      <c r="L1040" s="1">
        <v>1725</v>
      </c>
      <c r="M1040" s="6">
        <f t="shared" si="103"/>
        <v>17</v>
      </c>
      <c r="N1040" s="1">
        <v>0.7</v>
      </c>
      <c r="O1040" s="11" cm="1">
        <f t="array" ref="O1040">ROUND(_xlfn.SWITCH(C1040,"建筑专教",IF(S1040&gt;0.1,1.38,1.28),"阶梯教室",IF(S1040&gt;0.1,1.15,1.05),"公共教室",IF(S1040&gt;0.1,1.22,1.12),IF(S1040&gt;0.1,1.2,1.1))+(MOD(ROW()*11,31)/31-0.5)*0.06,2)</f>
        <v>1.07</v>
      </c>
      <c r="P1040" s="12">
        <f t="shared" si="107"/>
        <v>0.08</v>
      </c>
      <c r="Q1040" s="13">
        <f t="shared" si="108"/>
        <v>-2.8802804649398306</v>
      </c>
      <c r="R1040" s="1">
        <v>0</v>
      </c>
      <c r="S1040" s="1">
        <v>2E-3</v>
      </c>
      <c r="T1040" s="1">
        <v>0.03</v>
      </c>
      <c r="U1040" s="4" t="s">
        <v>34</v>
      </c>
      <c r="V1040">
        <v>0.42</v>
      </c>
      <c r="W1040">
        <v>0.4</v>
      </c>
      <c r="X1040">
        <v>0.76</v>
      </c>
      <c r="Y1040">
        <v>2.4300000000000002</v>
      </c>
      <c r="Z1040">
        <v>0.23</v>
      </c>
      <c r="AA1040" s="5">
        <f t="shared" si="104"/>
        <v>3.2000000000000001E-2</v>
      </c>
      <c r="AB1040" s="15" cm="1">
        <f t="array" ref="AB1040">_xlfn.SWITCH(U1040,"夏",122,"冬",90,"春",153,"秋",153,0)</f>
        <v>153</v>
      </c>
      <c r="AC1040" s="16">
        <f t="shared" si="105"/>
        <v>4.8959999999999999</v>
      </c>
      <c r="AD1040" s="5">
        <f>IFERROR(AA1040/D1040,0)</f>
        <v>4.0952137189659586E-4</v>
      </c>
      <c r="AE1040" s="15">
        <f t="shared" si="106"/>
        <v>0.41917808219178082</v>
      </c>
      <c r="AF1040" s="5">
        <f>IFERROR(AD1040*AE1040*48,0)</f>
        <v>8.2397943978317813E-3</v>
      </c>
    </row>
    <row r="1041" spans="1:32" x14ac:dyDescent="0.15">
      <c r="A1041" s="8">
        <v>45740</v>
      </c>
      <c r="B1041" s="1" t="s">
        <v>40</v>
      </c>
      <c r="C1041" s="1" t="s">
        <v>33</v>
      </c>
      <c r="D1041" s="6">
        <v>78.14</v>
      </c>
      <c r="E1041" s="6">
        <v>3.9</v>
      </c>
      <c r="F1041" s="10">
        <v>0.79166666666666696</v>
      </c>
      <c r="G1041" s="1">
        <v>16.8</v>
      </c>
      <c r="H1041" s="1">
        <v>60</v>
      </c>
      <c r="I1041" s="1">
        <v>16.8</v>
      </c>
      <c r="J1041" s="1">
        <v>0.05</v>
      </c>
      <c r="K1041" s="1">
        <v>450</v>
      </c>
      <c r="L1041" s="1">
        <v>1795</v>
      </c>
      <c r="M1041" s="6">
        <f t="shared" si="103"/>
        <v>16.800000000000011</v>
      </c>
      <c r="N1041" s="1">
        <v>0.7</v>
      </c>
      <c r="O1041" s="11" cm="1">
        <f t="array" ref="O1041">ROUND(_xlfn.SWITCH(C1041,"建筑专教",IF(S1041&gt;0.1,1.38,1.28),"阶梯教室",IF(S1041&gt;0.1,1.15,1.05),"公共教室",IF(S1041&gt;0.1,1.22,1.12),IF(S1041&gt;0.1,1.2,1.1))+(MOD(ROW()*11,31)/31-0.5)*0.06,2)</f>
        <v>1.0900000000000001</v>
      </c>
      <c r="P1041" s="12">
        <f t="shared" si="107"/>
        <v>0.04</v>
      </c>
      <c r="Q1041" s="13">
        <f t="shared" si="108"/>
        <v>-2.8452170601253561</v>
      </c>
      <c r="R1041" s="1">
        <v>0</v>
      </c>
      <c r="S1041" s="1">
        <v>0</v>
      </c>
      <c r="T1041" s="1">
        <v>0.03</v>
      </c>
      <c r="U1041" s="4" t="s">
        <v>34</v>
      </c>
      <c r="V1041">
        <v>0.42</v>
      </c>
      <c r="W1041">
        <v>0.4</v>
      </c>
      <c r="X1041">
        <v>0.76</v>
      </c>
      <c r="Y1041">
        <v>2.4300000000000002</v>
      </c>
      <c r="Z1041">
        <v>0.23</v>
      </c>
      <c r="AA1041" s="5">
        <f t="shared" si="104"/>
        <v>0.03</v>
      </c>
      <c r="AB1041" s="15" cm="1">
        <f t="array" ref="AB1041">_xlfn.SWITCH(U1041,"夏",122,"冬",90,"春",153,"秋",153,0)</f>
        <v>153</v>
      </c>
      <c r="AC1041" s="16">
        <f t="shared" si="105"/>
        <v>4.59</v>
      </c>
      <c r="AD1041" s="5">
        <f>IFERROR(AA1041/D1041,0)</f>
        <v>3.8392628615305859E-4</v>
      </c>
      <c r="AE1041" s="15">
        <f t="shared" si="106"/>
        <v>0.41917808219178082</v>
      </c>
      <c r="AF1041" s="5">
        <f>IFERROR(AD1041*AE1041*48,0)</f>
        <v>7.7248072479672945E-3</v>
      </c>
    </row>
    <row r="1042" spans="1:32" x14ac:dyDescent="0.15">
      <c r="A1042" s="8">
        <v>45740</v>
      </c>
      <c r="B1042" s="1" t="s">
        <v>40</v>
      </c>
      <c r="C1042" s="1" t="s">
        <v>33</v>
      </c>
      <c r="D1042" s="6">
        <v>78.14</v>
      </c>
      <c r="E1042" s="6">
        <v>3.9</v>
      </c>
      <c r="F1042" s="10">
        <v>0.8125</v>
      </c>
      <c r="G1042" s="1">
        <v>16.600000000000001</v>
      </c>
      <c r="H1042" s="1">
        <v>61</v>
      </c>
      <c r="I1042" s="1">
        <v>16.600000000000001</v>
      </c>
      <c r="J1042" s="1">
        <v>0.05</v>
      </c>
      <c r="K1042" s="1">
        <v>430</v>
      </c>
      <c r="L1042" s="1">
        <v>1865</v>
      </c>
      <c r="M1042" s="6">
        <f t="shared" si="103"/>
        <v>16.599999999999966</v>
      </c>
      <c r="N1042" s="1">
        <v>0.7</v>
      </c>
      <c r="O1042" s="11" cm="1">
        <f t="array" ref="O1042">ROUND(_xlfn.SWITCH(C1042,"建筑专教",IF(S1042&gt;0.1,1.38,1.28),"阶梯教室",IF(S1042&gt;0.1,1.15,1.05),"公共教室",IF(S1042&gt;0.1,1.22,1.12),IF(S1042&gt;0.1,1.2,1.1))+(MOD(ROW()*11,31)/31-0.5)*0.06,2)</f>
        <v>1.1100000000000001</v>
      </c>
      <c r="P1042" s="12">
        <f t="shared" si="107"/>
        <v>0.02</v>
      </c>
      <c r="Q1042" s="13">
        <f t="shared" si="108"/>
        <v>-2.8117370913852442</v>
      </c>
      <c r="R1042" s="1">
        <v>0</v>
      </c>
      <c r="S1042" s="1">
        <v>0</v>
      </c>
      <c r="T1042" s="1">
        <v>2.8000000000000001E-2</v>
      </c>
      <c r="U1042" s="4" t="s">
        <v>34</v>
      </c>
      <c r="V1042">
        <v>0.42</v>
      </c>
      <c r="W1042">
        <v>0.4</v>
      </c>
      <c r="X1042">
        <v>0.76</v>
      </c>
      <c r="Y1042">
        <v>2.4300000000000002</v>
      </c>
      <c r="Z1042">
        <v>0.23</v>
      </c>
      <c r="AA1042" s="5">
        <f t="shared" si="104"/>
        <v>2.8000000000000001E-2</v>
      </c>
      <c r="AB1042" s="15" cm="1">
        <f t="array" ref="AB1042">_xlfn.SWITCH(U1042,"夏",122,"冬",90,"春",153,"秋",153,0)</f>
        <v>153</v>
      </c>
      <c r="AC1042" s="16">
        <f t="shared" si="105"/>
        <v>4.2839999999999998</v>
      </c>
      <c r="AD1042" s="5">
        <f>IFERROR(AA1042/D1042,0)</f>
        <v>3.5833120040952137E-4</v>
      </c>
      <c r="AE1042" s="15">
        <f t="shared" si="106"/>
        <v>0.41917808219178082</v>
      </c>
      <c r="AF1042" s="5">
        <f>IFERROR(AD1042*AE1042*48,0)</f>
        <v>7.2098200981028076E-3</v>
      </c>
    </row>
    <row r="1043" spans="1:32" x14ac:dyDescent="0.15">
      <c r="A1043" s="8">
        <v>45740</v>
      </c>
      <c r="B1043" s="1" t="s">
        <v>40</v>
      </c>
      <c r="C1043" s="1" t="s">
        <v>33</v>
      </c>
      <c r="D1043" s="6">
        <v>78.14</v>
      </c>
      <c r="E1043" s="6">
        <v>3.9</v>
      </c>
      <c r="F1043" s="10">
        <v>0.83333333333333304</v>
      </c>
      <c r="G1043" s="1">
        <v>16.399999999999999</v>
      </c>
      <c r="H1043" s="1">
        <v>62</v>
      </c>
      <c r="I1043" s="1">
        <v>16.399999999999999</v>
      </c>
      <c r="J1043" s="1">
        <v>0.05</v>
      </c>
      <c r="K1043" s="1">
        <v>415</v>
      </c>
      <c r="L1043" s="1">
        <v>1935</v>
      </c>
      <c r="M1043" s="6">
        <f t="shared" si="103"/>
        <v>16.399999999999977</v>
      </c>
      <c r="N1043" s="1">
        <v>0.7</v>
      </c>
      <c r="O1043" s="11" cm="1">
        <f t="array" ref="O1043">ROUND(_xlfn.SWITCH(C1043,"建筑专教",IF(S1043&gt;0.1,1.38,1.28),"阶梯教室",IF(S1043&gt;0.1,1.15,1.05),"公共教室",IF(S1043&gt;0.1,1.22,1.12),IF(S1043&gt;0.1,1.2,1.1))+(MOD(ROW()*11,31)/31-0.5)*0.06,2)</f>
        <v>1.08</v>
      </c>
      <c r="P1043" s="12">
        <f t="shared" si="107"/>
        <v>0.01</v>
      </c>
      <c r="Q1043" s="13">
        <f t="shared" si="108"/>
        <v>-3.0440258737120072</v>
      </c>
      <c r="R1043" s="1">
        <v>0</v>
      </c>
      <c r="S1043" s="1">
        <v>0</v>
      </c>
      <c r="T1043" s="1">
        <v>3.5000000000000003E-2</v>
      </c>
      <c r="U1043" s="4" t="s">
        <v>34</v>
      </c>
      <c r="V1043">
        <v>0.42</v>
      </c>
      <c r="W1043">
        <v>0.4</v>
      </c>
      <c r="X1043">
        <v>0.76</v>
      </c>
      <c r="Y1043">
        <v>2.4300000000000002</v>
      </c>
      <c r="Z1043">
        <v>0.23</v>
      </c>
      <c r="AA1043" s="5">
        <f t="shared" si="104"/>
        <v>3.5000000000000003E-2</v>
      </c>
      <c r="AB1043" s="15" cm="1">
        <f t="array" ref="AB1043">_xlfn.SWITCH(U1043,"夏",122,"冬",90,"春",153,"秋",153,0)</f>
        <v>153</v>
      </c>
      <c r="AC1043" s="16">
        <f t="shared" si="105"/>
        <v>5.3550000000000004</v>
      </c>
      <c r="AD1043" s="5">
        <f>IFERROR(AA1043/D1043,0)</f>
        <v>4.4791400051190177E-4</v>
      </c>
      <c r="AE1043" s="15">
        <f t="shared" si="106"/>
        <v>0.41917808219178082</v>
      </c>
      <c r="AF1043" s="5">
        <f>IFERROR(AD1043*AE1043*48,0)</f>
        <v>9.0122751226285117E-3</v>
      </c>
    </row>
    <row r="1044" spans="1:32" x14ac:dyDescent="0.15">
      <c r="A1044" s="8">
        <v>45740</v>
      </c>
      <c r="B1044" s="1" t="s">
        <v>40</v>
      </c>
      <c r="C1044" s="1" t="s">
        <v>33</v>
      </c>
      <c r="D1044" s="6">
        <v>78.14</v>
      </c>
      <c r="E1044" s="6">
        <v>3.9</v>
      </c>
      <c r="F1044" s="10">
        <v>0.85416666666666696</v>
      </c>
      <c r="G1044" s="1">
        <v>16.2</v>
      </c>
      <c r="H1044" s="1">
        <v>63</v>
      </c>
      <c r="I1044" s="1">
        <v>16.2</v>
      </c>
      <c r="J1044" s="1">
        <v>0.05</v>
      </c>
      <c r="K1044" s="1">
        <v>408</v>
      </c>
      <c r="L1044" s="1">
        <v>2005</v>
      </c>
      <c r="M1044" s="6">
        <f t="shared" si="103"/>
        <v>16.200000000000045</v>
      </c>
      <c r="N1044" s="1">
        <v>0.7</v>
      </c>
      <c r="O1044" s="11" cm="1">
        <f t="array" ref="O1044">ROUND(_xlfn.SWITCH(C1044,"建筑专教",IF(S1044&gt;0.1,1.38,1.28),"阶梯教室",IF(S1044&gt;0.1,1.15,1.05),"公共教室",IF(S1044&gt;0.1,1.22,1.12),IF(S1044&gt;0.1,1.2,1.1))+(MOD(ROW()*11,31)/31-0.5)*0.06,2)</f>
        <v>1.1000000000000001</v>
      </c>
      <c r="P1044" s="12">
        <f t="shared" si="107"/>
        <v>0.01</v>
      </c>
      <c r="Q1044" s="13">
        <f t="shared" si="108"/>
        <v>-3.0063392125273123</v>
      </c>
      <c r="R1044" s="1">
        <v>0</v>
      </c>
      <c r="S1044" s="1">
        <v>0</v>
      </c>
      <c r="T1044" s="1">
        <v>3.5000000000000003E-2</v>
      </c>
      <c r="U1044" s="4" t="s">
        <v>34</v>
      </c>
      <c r="V1044">
        <v>0.42</v>
      </c>
      <c r="W1044">
        <v>0.4</v>
      </c>
      <c r="X1044">
        <v>0.76</v>
      </c>
      <c r="Y1044">
        <v>2.4300000000000002</v>
      </c>
      <c r="Z1044">
        <v>0.23</v>
      </c>
      <c r="AA1044" s="5">
        <f t="shared" si="104"/>
        <v>3.5000000000000003E-2</v>
      </c>
      <c r="AB1044" s="15" cm="1">
        <f t="array" ref="AB1044">_xlfn.SWITCH(U1044,"夏",122,"冬",90,"春",153,"秋",153,0)</f>
        <v>153</v>
      </c>
      <c r="AC1044" s="16">
        <f t="shared" si="105"/>
        <v>5.3550000000000004</v>
      </c>
      <c r="AD1044" s="5">
        <f>IFERROR(AA1044/D1044,0)</f>
        <v>4.4791400051190177E-4</v>
      </c>
      <c r="AE1044" s="15">
        <f t="shared" si="106"/>
        <v>0.41917808219178082</v>
      </c>
      <c r="AF1044" s="5">
        <f>IFERROR(AD1044*AE1044*48,0)</f>
        <v>9.0122751226285117E-3</v>
      </c>
    </row>
    <row r="1045" spans="1:32" x14ac:dyDescent="0.15">
      <c r="A1045" s="8">
        <v>45740</v>
      </c>
      <c r="B1045" s="1" t="s">
        <v>40</v>
      </c>
      <c r="C1045" s="1" t="s">
        <v>33</v>
      </c>
      <c r="D1045" s="6">
        <v>78.14</v>
      </c>
      <c r="E1045" s="6">
        <v>3.9</v>
      </c>
      <c r="F1045" s="10">
        <v>0.875</v>
      </c>
      <c r="G1045" s="1">
        <v>16</v>
      </c>
      <c r="H1045" s="1">
        <v>64</v>
      </c>
      <c r="I1045" s="1">
        <v>16</v>
      </c>
      <c r="J1045" s="1">
        <v>0.05</v>
      </c>
      <c r="K1045" s="1">
        <v>405</v>
      </c>
      <c r="L1045" s="1">
        <v>2075</v>
      </c>
      <c r="M1045" s="6">
        <f t="shared" si="103"/>
        <v>16.000000000000057</v>
      </c>
      <c r="N1045" s="1">
        <v>0.7</v>
      </c>
      <c r="O1045" s="11" cm="1">
        <f t="array" ref="O1045">ROUND(_xlfn.SWITCH(C1045,"建筑专教",IF(S1045&gt;0.1,1.38,1.28),"阶梯教室",IF(S1045&gt;0.1,1.15,1.05),"公共教室",IF(S1045&gt;0.1,1.22,1.12),IF(S1045&gt;0.1,1.2,1.1))+(MOD(ROW()*11,31)/31-0.5)*0.06,2)</f>
        <v>1.1200000000000001</v>
      </c>
      <c r="P1045" s="12">
        <f t="shared" si="107"/>
        <v>0</v>
      </c>
      <c r="Q1045" s="13">
        <f t="shared" si="108"/>
        <v>-2.9703510817349015</v>
      </c>
      <c r="R1045" s="1">
        <v>0</v>
      </c>
      <c r="S1045" s="1">
        <v>0</v>
      </c>
      <c r="T1045" s="1">
        <v>3.7999999999999999E-2</v>
      </c>
      <c r="U1045" s="4" t="s">
        <v>34</v>
      </c>
      <c r="V1045">
        <v>0.42</v>
      </c>
      <c r="W1045">
        <v>0.4</v>
      </c>
      <c r="X1045">
        <v>0.76</v>
      </c>
      <c r="Y1045">
        <v>2.4300000000000002</v>
      </c>
      <c r="Z1045">
        <v>0.23</v>
      </c>
      <c r="AA1045" s="5">
        <f t="shared" si="104"/>
        <v>3.7999999999999999E-2</v>
      </c>
      <c r="AB1045" s="15" cm="1">
        <f t="array" ref="AB1045">_xlfn.SWITCH(U1045,"夏",122,"冬",90,"春",153,"秋",153,0)</f>
        <v>153</v>
      </c>
      <c r="AC1045" s="16">
        <f t="shared" si="105"/>
        <v>5.8140000000000001</v>
      </c>
      <c r="AD1045" s="5">
        <f>IFERROR(AA1045/D1045,0)</f>
        <v>4.8630662912720757E-4</v>
      </c>
      <c r="AE1045" s="15">
        <f t="shared" si="106"/>
        <v>0.41917808219178082</v>
      </c>
      <c r="AF1045" s="5">
        <f>IFERROR(AD1045*AE1045*48,0)</f>
        <v>9.7847558474252402E-3</v>
      </c>
    </row>
    <row r="1046" spans="1:32" x14ac:dyDescent="0.15">
      <c r="A1046" s="8">
        <v>45740</v>
      </c>
      <c r="B1046" s="1" t="s">
        <v>40</v>
      </c>
      <c r="C1046" s="1" t="s">
        <v>33</v>
      </c>
      <c r="D1046" s="6">
        <v>78.14</v>
      </c>
      <c r="E1046" s="6">
        <v>3.9</v>
      </c>
      <c r="F1046" s="10">
        <v>0.89583333333333304</v>
      </c>
      <c r="G1046" s="1">
        <v>15.8</v>
      </c>
      <c r="H1046" s="1">
        <v>65</v>
      </c>
      <c r="I1046" s="1">
        <v>15.8</v>
      </c>
      <c r="J1046" s="1">
        <v>0.05</v>
      </c>
      <c r="K1046" s="1">
        <v>405</v>
      </c>
      <c r="L1046" s="1">
        <v>2145</v>
      </c>
      <c r="M1046" s="6">
        <f t="shared" si="103"/>
        <v>15.800000000000068</v>
      </c>
      <c r="N1046" s="1">
        <v>0.7</v>
      </c>
      <c r="O1046" s="11" cm="1">
        <f t="array" ref="O1046">ROUND(_xlfn.SWITCH(C1046,"建筑专教",IF(S1046&gt;0.1,1.38,1.28),"阶梯教室",IF(S1046&gt;0.1,1.15,1.05),"公共教室",IF(S1046&gt;0.1,1.22,1.12),IF(S1046&gt;0.1,1.2,1.1))+(MOD(ROW()*11,31)/31-0.5)*0.06,2)</f>
        <v>1.08</v>
      </c>
      <c r="P1046" s="12">
        <f t="shared" si="107"/>
        <v>0</v>
      </c>
      <c r="Q1046" s="13">
        <f t="shared" si="108"/>
        <v>-3.2636205840113641</v>
      </c>
      <c r="R1046" s="1">
        <v>0</v>
      </c>
      <c r="S1046" s="1">
        <v>0</v>
      </c>
      <c r="T1046" s="1">
        <v>2.8000000000000001E-2</v>
      </c>
      <c r="U1046" s="4" t="s">
        <v>34</v>
      </c>
      <c r="V1046">
        <v>0.42</v>
      </c>
      <c r="W1046">
        <v>0.4</v>
      </c>
      <c r="X1046">
        <v>0.76</v>
      </c>
      <c r="Y1046">
        <v>2.4300000000000002</v>
      </c>
      <c r="Z1046">
        <v>0.23</v>
      </c>
      <c r="AA1046" s="5">
        <f t="shared" si="104"/>
        <v>2.8000000000000001E-2</v>
      </c>
      <c r="AB1046" s="15" cm="1">
        <f t="array" ref="AB1046">_xlfn.SWITCH(U1046,"夏",122,"冬",90,"春",153,"秋",153,0)</f>
        <v>153</v>
      </c>
      <c r="AC1046" s="16">
        <f t="shared" si="105"/>
        <v>4.2839999999999998</v>
      </c>
      <c r="AD1046" s="5">
        <f>IFERROR(AA1046/D1046,0)</f>
        <v>3.5833120040952137E-4</v>
      </c>
      <c r="AE1046" s="15">
        <f t="shared" si="106"/>
        <v>0.41917808219178082</v>
      </c>
      <c r="AF1046" s="5">
        <f>IFERROR(AD1046*AE1046*48,0)</f>
        <v>7.2098200981028076E-3</v>
      </c>
    </row>
    <row r="1047" spans="1:32" x14ac:dyDescent="0.15">
      <c r="A1047" s="8">
        <v>45740</v>
      </c>
      <c r="B1047" s="1" t="s">
        <v>40</v>
      </c>
      <c r="C1047" s="1" t="s">
        <v>33</v>
      </c>
      <c r="D1047" s="6">
        <v>78.14</v>
      </c>
      <c r="E1047" s="6">
        <v>3.9</v>
      </c>
      <c r="F1047" s="10">
        <v>0.91666666666666696</v>
      </c>
      <c r="G1047" s="1">
        <v>15.6</v>
      </c>
      <c r="H1047" s="1">
        <v>66</v>
      </c>
      <c r="I1047" s="1">
        <v>15.6</v>
      </c>
      <c r="J1047" s="1">
        <v>0.05</v>
      </c>
      <c r="K1047" s="1">
        <v>405</v>
      </c>
      <c r="L1047" s="1">
        <v>200</v>
      </c>
      <c r="M1047" s="6">
        <f t="shared" si="103"/>
        <v>15.599999999999909</v>
      </c>
      <c r="N1047" s="1">
        <v>0</v>
      </c>
      <c r="O1047" s="1">
        <v>0</v>
      </c>
      <c r="P1047" s="12">
        <f t="shared" si="107"/>
        <v>0</v>
      </c>
      <c r="Q1047" s="1">
        <v>0</v>
      </c>
      <c r="R1047" s="1">
        <v>0</v>
      </c>
      <c r="S1047" s="1">
        <v>0</v>
      </c>
      <c r="T1047" s="1">
        <v>0</v>
      </c>
      <c r="U1047" s="4" t="s">
        <v>34</v>
      </c>
      <c r="V1047">
        <v>0.42</v>
      </c>
      <c r="W1047">
        <v>0.4</v>
      </c>
      <c r="X1047">
        <v>0.76</v>
      </c>
      <c r="Y1047">
        <v>2.4300000000000002</v>
      </c>
      <c r="Z1047">
        <v>0.23</v>
      </c>
      <c r="AA1047" s="5">
        <f t="shared" si="104"/>
        <v>0</v>
      </c>
      <c r="AB1047" s="15" cm="1">
        <f t="array" ref="AB1047">_xlfn.SWITCH(U1047,"夏",122,"冬",90,"春",153,"秋",153,0)</f>
        <v>153</v>
      </c>
      <c r="AC1047" s="16">
        <f t="shared" si="105"/>
        <v>0</v>
      </c>
      <c r="AD1047" s="5">
        <f>IFERROR(AA1047/D1047,0)</f>
        <v>0</v>
      </c>
      <c r="AE1047" s="15">
        <f t="shared" si="106"/>
        <v>0.41917808219178082</v>
      </c>
      <c r="AF1047" s="5">
        <f>IFERROR(AD1047*AE1047*48,0)</f>
        <v>0</v>
      </c>
    </row>
    <row r="1048" spans="1:32" x14ac:dyDescent="0.15">
      <c r="A1048" s="8">
        <v>45740</v>
      </c>
      <c r="B1048" s="1" t="s">
        <v>41</v>
      </c>
      <c r="C1048" s="1" t="s">
        <v>33</v>
      </c>
      <c r="D1048" s="6">
        <v>78.14</v>
      </c>
      <c r="E1048" s="6">
        <v>3.9</v>
      </c>
      <c r="F1048" s="10">
        <v>0.33333333333333298</v>
      </c>
      <c r="G1048" s="1">
        <v>14</v>
      </c>
      <c r="H1048" s="1">
        <v>68</v>
      </c>
      <c r="I1048" s="1">
        <v>14</v>
      </c>
      <c r="J1048" s="1">
        <v>0.05</v>
      </c>
      <c r="K1048" s="1">
        <v>415</v>
      </c>
      <c r="L1048" s="1">
        <v>235</v>
      </c>
      <c r="M1048" s="6">
        <f t="shared" si="103"/>
        <v>13.999999999999886</v>
      </c>
      <c r="N1048" s="1">
        <v>0.7</v>
      </c>
      <c r="O1048" s="11" cm="1">
        <f t="array" ref="O1048">ROUND(_xlfn.SWITCH(C1048,"建筑专教",IF(S1048&gt;0.1,1.38,1.28),"阶梯教室",IF(S1048&gt;0.1,1.15,1.05),"公共教室",IF(S1048&gt;0.1,1.22,1.12),IF(S1048&gt;0.1,1.2,1.1))+(MOD(ROW()*11,31)/31-0.5)*0.06,2)</f>
        <v>1.1200000000000001</v>
      </c>
      <c r="P1048" s="12">
        <f t="shared" si="107"/>
        <v>0.01</v>
      </c>
      <c r="Q1048" s="13">
        <f t="shared" si="108"/>
        <v>-3.6824868608202679</v>
      </c>
      <c r="R1048" s="1">
        <v>0</v>
      </c>
      <c r="S1048" s="1">
        <v>3.0000000000000001E-3</v>
      </c>
      <c r="T1048" s="1">
        <v>2.5000000000000001E-2</v>
      </c>
      <c r="U1048" s="4" t="s">
        <v>34</v>
      </c>
      <c r="V1048">
        <v>0.42</v>
      </c>
      <c r="W1048">
        <v>0.4</v>
      </c>
      <c r="X1048">
        <v>0.76</v>
      </c>
      <c r="Y1048">
        <v>2.4300000000000002</v>
      </c>
      <c r="Z1048">
        <v>0.23</v>
      </c>
      <c r="AA1048" s="5">
        <f t="shared" si="104"/>
        <v>2.8000000000000001E-2</v>
      </c>
      <c r="AB1048" s="15" cm="1">
        <f t="array" ref="AB1048">_xlfn.SWITCH(U1048,"夏",122,"冬",90,"春",153,"秋",153,0)</f>
        <v>153</v>
      </c>
      <c r="AC1048" s="16">
        <f t="shared" si="105"/>
        <v>4.2839999999999998</v>
      </c>
      <c r="AD1048" s="5">
        <f>IFERROR(AA1048/D1048,0)</f>
        <v>3.5833120040952137E-4</v>
      </c>
      <c r="AE1048" s="15">
        <f t="shared" si="106"/>
        <v>0.41917808219178082</v>
      </c>
      <c r="AF1048" s="5">
        <f>IFERROR(AD1048*AE1048*48,0)</f>
        <v>7.2098200981028076E-3</v>
      </c>
    </row>
    <row r="1049" spans="1:32" x14ac:dyDescent="0.15">
      <c r="A1049" s="8">
        <v>45740</v>
      </c>
      <c r="B1049" s="1" t="s">
        <v>41</v>
      </c>
      <c r="C1049" s="1" t="s">
        <v>33</v>
      </c>
      <c r="D1049" s="6">
        <v>78.14</v>
      </c>
      <c r="E1049" s="6">
        <v>3.9</v>
      </c>
      <c r="F1049" s="10">
        <v>0.35416666666666702</v>
      </c>
      <c r="G1049" s="1">
        <v>14.2</v>
      </c>
      <c r="H1049" s="1">
        <v>67</v>
      </c>
      <c r="I1049" s="1">
        <v>14.2</v>
      </c>
      <c r="J1049" s="1">
        <v>0.06</v>
      </c>
      <c r="K1049" s="1">
        <v>550</v>
      </c>
      <c r="L1049" s="1">
        <v>305</v>
      </c>
      <c r="M1049" s="6">
        <f t="shared" si="103"/>
        <v>14.199999999999875</v>
      </c>
      <c r="N1049" s="1">
        <v>0.7</v>
      </c>
      <c r="O1049" s="11" cm="1">
        <f t="array" ref="O1049">ROUND(_xlfn.SWITCH(C1049,"建筑专教",IF(S1049&gt;0.1,1.38,1.28),"阶梯教室",IF(S1049&gt;0.1,1.15,1.05),"公共教室",IF(S1049&gt;0.1,1.22,1.12),IF(S1049&gt;0.1,1.2,1.1))+(MOD(ROW()*11,31)/31-0.5)*0.06,2)</f>
        <v>1.08</v>
      </c>
      <c r="P1049" s="12">
        <f t="shared" si="107"/>
        <v>0.12</v>
      </c>
      <c r="Q1049" s="13">
        <f t="shared" si="108"/>
        <v>-3.8587873311748671</v>
      </c>
      <c r="R1049" s="1">
        <v>0</v>
      </c>
      <c r="S1049" s="1">
        <v>8.9999999999999993E-3</v>
      </c>
      <c r="T1049" s="1">
        <v>3.2000000000000001E-2</v>
      </c>
      <c r="U1049" s="4" t="s">
        <v>34</v>
      </c>
      <c r="V1049">
        <v>0.42</v>
      </c>
      <c r="W1049">
        <v>0.4</v>
      </c>
      <c r="X1049">
        <v>0.76</v>
      </c>
      <c r="Y1049">
        <v>2.4300000000000002</v>
      </c>
      <c r="Z1049">
        <v>0.23</v>
      </c>
      <c r="AA1049" s="5">
        <f t="shared" si="104"/>
        <v>4.1000000000000002E-2</v>
      </c>
      <c r="AB1049" s="15" cm="1">
        <f t="array" ref="AB1049">_xlfn.SWITCH(U1049,"夏",122,"冬",90,"春",153,"秋",153,0)</f>
        <v>153</v>
      </c>
      <c r="AC1049" s="16">
        <f t="shared" si="105"/>
        <v>6.2730000000000006</v>
      </c>
      <c r="AD1049" s="5">
        <f>IFERROR(AA1049/D1049,0)</f>
        <v>5.2469925774251342E-4</v>
      </c>
      <c r="AE1049" s="15">
        <f t="shared" si="106"/>
        <v>0.41917808219178082</v>
      </c>
      <c r="AF1049" s="5">
        <f>IFERROR(AD1049*AE1049*48,0)</f>
        <v>1.0557236572221969E-2</v>
      </c>
    </row>
    <row r="1050" spans="1:32" x14ac:dyDescent="0.15">
      <c r="A1050" s="8">
        <v>45740</v>
      </c>
      <c r="B1050" s="1" t="s">
        <v>41</v>
      </c>
      <c r="C1050" s="1" t="s">
        <v>33</v>
      </c>
      <c r="D1050" s="6">
        <v>78.14</v>
      </c>
      <c r="E1050" s="6">
        <v>3.9</v>
      </c>
      <c r="F1050" s="10">
        <v>0.375</v>
      </c>
      <c r="G1050" s="1">
        <v>14.4</v>
      </c>
      <c r="H1050" s="1">
        <v>66</v>
      </c>
      <c r="I1050" s="1">
        <v>14.4</v>
      </c>
      <c r="J1050" s="1">
        <v>0.06</v>
      </c>
      <c r="K1050" s="1">
        <v>660</v>
      </c>
      <c r="L1050" s="1">
        <v>375</v>
      </c>
      <c r="M1050" s="6">
        <f t="shared" si="103"/>
        <v>14.400000000000034</v>
      </c>
      <c r="N1050" s="1">
        <v>0.7</v>
      </c>
      <c r="O1050" s="11" cm="1">
        <f t="array" ref="O1050">ROUND(_xlfn.SWITCH(C1050,"建筑专教",IF(S1050&gt;0.1,1.38,1.28),"阶梯教室",IF(S1050&gt;0.1,1.15,1.05),"公共教室",IF(S1050&gt;0.1,1.22,1.12),IF(S1050&gt;0.1,1.2,1.1))+(MOD(ROW()*11,31)/31-0.5)*0.06,2)</f>
        <v>1.1000000000000001</v>
      </c>
      <c r="P1050" s="12">
        <f t="shared" si="107"/>
        <v>0.21</v>
      </c>
      <c r="Q1050" s="13">
        <f t="shared" si="108"/>
        <v>-3.6584285249907902</v>
      </c>
      <c r="R1050" s="1">
        <v>0</v>
      </c>
      <c r="S1050" s="1">
        <v>1.0999999999999999E-2</v>
      </c>
      <c r="T1050" s="1">
        <v>3.7999999999999999E-2</v>
      </c>
      <c r="U1050" s="4" t="s">
        <v>34</v>
      </c>
      <c r="V1050">
        <v>0.42</v>
      </c>
      <c r="W1050">
        <v>0.4</v>
      </c>
      <c r="X1050">
        <v>0.76</v>
      </c>
      <c r="Y1050">
        <v>2.4300000000000002</v>
      </c>
      <c r="Z1050">
        <v>0.23</v>
      </c>
      <c r="AA1050" s="5">
        <f t="shared" si="104"/>
        <v>4.9000000000000002E-2</v>
      </c>
      <c r="AB1050" s="15" cm="1">
        <f t="array" ref="AB1050">_xlfn.SWITCH(U1050,"夏",122,"冬",90,"春",153,"秋",153,0)</f>
        <v>153</v>
      </c>
      <c r="AC1050" s="16">
        <f t="shared" si="105"/>
        <v>7.4969999999999999</v>
      </c>
      <c r="AD1050" s="5">
        <f>IFERROR(AA1050/D1050,0)</f>
        <v>6.270796007166624E-4</v>
      </c>
      <c r="AE1050" s="15">
        <f t="shared" si="106"/>
        <v>0.41917808219178082</v>
      </c>
      <c r="AF1050" s="5">
        <f>IFERROR(AD1050*AE1050*48,0)</f>
        <v>1.2617185171679913E-2</v>
      </c>
    </row>
    <row r="1051" spans="1:32" x14ac:dyDescent="0.15">
      <c r="A1051" s="8">
        <v>45740</v>
      </c>
      <c r="B1051" s="1" t="s">
        <v>41</v>
      </c>
      <c r="C1051" s="1" t="s">
        <v>33</v>
      </c>
      <c r="D1051" s="6">
        <v>78.14</v>
      </c>
      <c r="E1051" s="6">
        <v>3.9</v>
      </c>
      <c r="F1051" s="10">
        <v>0.39583333333333298</v>
      </c>
      <c r="G1051" s="1">
        <v>14.6</v>
      </c>
      <c r="H1051" s="1">
        <v>65</v>
      </c>
      <c r="I1051" s="1">
        <v>14.6</v>
      </c>
      <c r="J1051" s="1">
        <v>0.06</v>
      </c>
      <c r="K1051" s="1">
        <v>700</v>
      </c>
      <c r="L1051" s="1">
        <v>445</v>
      </c>
      <c r="M1051" s="6">
        <f t="shared" si="103"/>
        <v>14.600000000000023</v>
      </c>
      <c r="N1051" s="1">
        <v>0.7</v>
      </c>
      <c r="O1051" s="11" cm="1">
        <f t="array" ref="O1051">ROUND(_xlfn.SWITCH(C1051,"建筑专教",IF(S1051&gt;0.1,1.38,1.28),"阶梯教室",IF(S1051&gt;0.1,1.15,1.05),"公共教室",IF(S1051&gt;0.1,1.22,1.12),IF(S1051&gt;0.1,1.2,1.1))+(MOD(ROW()*11,31)/31-0.5)*0.06,2)</f>
        <v>1.1299999999999999</v>
      </c>
      <c r="P1051" s="12">
        <f t="shared" si="107"/>
        <v>0.24</v>
      </c>
      <c r="Q1051" s="13">
        <f t="shared" si="108"/>
        <v>-3.4093197427734432</v>
      </c>
      <c r="R1051" s="1">
        <v>0</v>
      </c>
      <c r="S1051" s="1">
        <v>3.7999999999999999E-2</v>
      </c>
      <c r="T1051" s="1">
        <v>3.2000000000000001E-2</v>
      </c>
      <c r="U1051" s="4" t="s">
        <v>34</v>
      </c>
      <c r="V1051">
        <v>0.42</v>
      </c>
      <c r="W1051">
        <v>0.4</v>
      </c>
      <c r="X1051">
        <v>0.76</v>
      </c>
      <c r="Y1051">
        <v>2.4300000000000002</v>
      </c>
      <c r="Z1051">
        <v>0.23</v>
      </c>
      <c r="AA1051" s="5">
        <f t="shared" si="104"/>
        <v>7.0000000000000007E-2</v>
      </c>
      <c r="AB1051" s="15" cm="1">
        <f t="array" ref="AB1051">_xlfn.SWITCH(U1051,"夏",122,"冬",90,"春",153,"秋",153,0)</f>
        <v>153</v>
      </c>
      <c r="AC1051" s="16">
        <f t="shared" si="105"/>
        <v>10.71</v>
      </c>
      <c r="AD1051" s="5">
        <f>IFERROR(AA1051/D1051,0)</f>
        <v>8.9582800102380354E-4</v>
      </c>
      <c r="AE1051" s="15">
        <f t="shared" si="106"/>
        <v>0.41917808219178082</v>
      </c>
      <c r="AF1051" s="5">
        <f>IFERROR(AD1051*AE1051*48,0)</f>
        <v>1.8024550245257023E-2</v>
      </c>
    </row>
    <row r="1052" spans="1:32" x14ac:dyDescent="0.15">
      <c r="A1052" s="8">
        <v>45740</v>
      </c>
      <c r="B1052" s="1" t="s">
        <v>41</v>
      </c>
      <c r="C1052" s="1" t="s">
        <v>33</v>
      </c>
      <c r="D1052" s="6">
        <v>78.14</v>
      </c>
      <c r="E1052" s="6">
        <v>3.9</v>
      </c>
      <c r="F1052" s="10">
        <v>0.41666666666666702</v>
      </c>
      <c r="G1052" s="1">
        <v>14.8</v>
      </c>
      <c r="H1052" s="1">
        <v>64</v>
      </c>
      <c r="I1052" s="1">
        <v>14.8</v>
      </c>
      <c r="J1052" s="1">
        <v>0.06</v>
      </c>
      <c r="K1052" s="1">
        <v>740</v>
      </c>
      <c r="L1052" s="1">
        <v>515</v>
      </c>
      <c r="M1052" s="6">
        <f t="shared" si="103"/>
        <v>14.800000000000068</v>
      </c>
      <c r="N1052" s="1">
        <v>0.7</v>
      </c>
      <c r="O1052" s="11" cm="1">
        <f t="array" ref="O1052">ROUND(_xlfn.SWITCH(C1052,"建筑专教",IF(S1052&gt;0.1,1.38,1.28),"阶梯教室",IF(S1052&gt;0.1,1.15,1.05),"公共教室",IF(S1052&gt;0.1,1.22,1.12),IF(S1052&gt;0.1,1.2,1.1))+(MOD(ROW()*11,31)/31-0.5)*0.06,2)</f>
        <v>1.0900000000000001</v>
      </c>
      <c r="P1052" s="12">
        <f t="shared" si="107"/>
        <v>0.27</v>
      </c>
      <c r="Q1052" s="13">
        <f t="shared" si="108"/>
        <v>-3.5723713861684017</v>
      </c>
      <c r="R1052" s="1">
        <v>0</v>
      </c>
      <c r="S1052" s="1">
        <v>4.3999999999999997E-2</v>
      </c>
      <c r="T1052" s="1">
        <v>8.0000000000000002E-3</v>
      </c>
      <c r="U1052" s="4" t="s">
        <v>34</v>
      </c>
      <c r="V1052">
        <v>0.42</v>
      </c>
      <c r="W1052">
        <v>0.4</v>
      </c>
      <c r="X1052">
        <v>0.76</v>
      </c>
      <c r="Y1052">
        <v>2.4300000000000002</v>
      </c>
      <c r="Z1052">
        <v>0.23</v>
      </c>
      <c r="AA1052" s="5">
        <f t="shared" si="104"/>
        <v>5.1999999999999998E-2</v>
      </c>
      <c r="AB1052" s="15" cm="1">
        <f t="array" ref="AB1052">_xlfn.SWITCH(U1052,"夏",122,"冬",90,"春",153,"秋",153,0)</f>
        <v>153</v>
      </c>
      <c r="AC1052" s="16">
        <f t="shared" si="105"/>
        <v>7.9559999999999995</v>
      </c>
      <c r="AD1052" s="5">
        <f>IFERROR(AA1052/D1052,0)</f>
        <v>6.654722293319682E-4</v>
      </c>
      <c r="AE1052" s="15">
        <f t="shared" si="106"/>
        <v>0.41917808219178082</v>
      </c>
      <c r="AF1052" s="5">
        <f>IFERROR(AD1052*AE1052*48,0)</f>
        <v>1.3389665896476641E-2</v>
      </c>
    </row>
    <row r="1053" spans="1:32" x14ac:dyDescent="0.15">
      <c r="A1053" s="8">
        <v>45740</v>
      </c>
      <c r="B1053" s="1" t="s">
        <v>41</v>
      </c>
      <c r="C1053" s="1" t="s">
        <v>33</v>
      </c>
      <c r="D1053" s="6">
        <v>78.14</v>
      </c>
      <c r="E1053" s="6">
        <v>3.9</v>
      </c>
      <c r="F1053" s="10">
        <v>0.4375</v>
      </c>
      <c r="G1053" s="1">
        <v>15</v>
      </c>
      <c r="H1053" s="1">
        <v>63</v>
      </c>
      <c r="I1053" s="1">
        <v>15</v>
      </c>
      <c r="J1053" s="1">
        <v>0.06</v>
      </c>
      <c r="K1053" s="1">
        <v>780</v>
      </c>
      <c r="L1053" s="1">
        <v>585</v>
      </c>
      <c r="M1053" s="6">
        <f t="shared" si="103"/>
        <v>15.000000000000114</v>
      </c>
      <c r="N1053" s="1">
        <v>0.7</v>
      </c>
      <c r="O1053" s="11" cm="1">
        <f t="array" ref="O1053">ROUND(_xlfn.SWITCH(C1053,"建筑专教",IF(S1053&gt;0.1,1.38,1.28),"阶梯教室",IF(S1053&gt;0.1,1.15,1.05),"公共教室",IF(S1053&gt;0.1,1.22,1.12),IF(S1053&gt;0.1,1.2,1.1))+(MOD(ROW()*11,31)/31-0.5)*0.06,2)</f>
        <v>1.1100000000000001</v>
      </c>
      <c r="P1053" s="12">
        <f t="shared" si="107"/>
        <v>0.3</v>
      </c>
      <c r="Q1053" s="13">
        <f t="shared" si="108"/>
        <v>-3.3809007879215414</v>
      </c>
      <c r="R1053" s="1">
        <v>0</v>
      </c>
      <c r="S1053" s="1">
        <v>0.05</v>
      </c>
      <c r="T1053" s="1">
        <v>2.8000000000000001E-2</v>
      </c>
      <c r="U1053" s="4" t="s">
        <v>34</v>
      </c>
      <c r="V1053">
        <v>0.42</v>
      </c>
      <c r="W1053">
        <v>0.4</v>
      </c>
      <c r="X1053">
        <v>0.76</v>
      </c>
      <c r="Y1053">
        <v>2.4300000000000002</v>
      </c>
      <c r="Z1053">
        <v>0.23</v>
      </c>
      <c r="AA1053" s="5">
        <f t="shared" si="104"/>
        <v>7.8E-2</v>
      </c>
      <c r="AB1053" s="15" cm="1">
        <f t="array" ref="AB1053">_xlfn.SWITCH(U1053,"夏",122,"冬",90,"春",153,"秋",153,0)</f>
        <v>153</v>
      </c>
      <c r="AC1053" s="16">
        <f t="shared" si="105"/>
        <v>11.933999999999999</v>
      </c>
      <c r="AD1053" s="5">
        <f>IFERROR(AA1053/D1053,0)</f>
        <v>9.982083439979523E-4</v>
      </c>
      <c r="AE1053" s="15">
        <f t="shared" si="106"/>
        <v>0.41917808219178082</v>
      </c>
      <c r="AF1053" s="5">
        <f>IFERROR(AD1053*AE1053*48,0)</f>
        <v>2.0084498844714964E-2</v>
      </c>
    </row>
    <row r="1054" spans="1:32" x14ac:dyDescent="0.15">
      <c r="A1054" s="8">
        <v>45740</v>
      </c>
      <c r="B1054" s="1" t="s">
        <v>41</v>
      </c>
      <c r="C1054" s="1" t="s">
        <v>33</v>
      </c>
      <c r="D1054" s="6">
        <v>78.14</v>
      </c>
      <c r="E1054" s="6">
        <v>3.9</v>
      </c>
      <c r="F1054" s="10">
        <v>0.45833333333333298</v>
      </c>
      <c r="G1054" s="1">
        <v>15.2</v>
      </c>
      <c r="H1054" s="1">
        <v>62</v>
      </c>
      <c r="I1054" s="1">
        <v>15.2</v>
      </c>
      <c r="J1054" s="1">
        <v>0.06</v>
      </c>
      <c r="K1054" s="1">
        <v>820</v>
      </c>
      <c r="L1054" s="1">
        <v>655</v>
      </c>
      <c r="M1054" s="6">
        <f t="shared" si="103"/>
        <v>15.199999999999875</v>
      </c>
      <c r="N1054" s="1">
        <v>0.7</v>
      </c>
      <c r="O1054" s="11" cm="1">
        <f t="array" ref="O1054">ROUND(_xlfn.SWITCH(C1054,"建筑专教",IF(S1054&gt;0.1,1.38,1.28),"阶梯教室",IF(S1054&gt;0.1,1.15,1.05),"公共教室",IF(S1054&gt;0.1,1.22,1.12),IF(S1054&gt;0.1,1.2,1.1))+(MOD(ROW()*11,31)/31-0.5)*0.06,2)</f>
        <v>1.07</v>
      </c>
      <c r="P1054" s="12">
        <f t="shared" si="107"/>
        <v>0.34</v>
      </c>
      <c r="Q1054" s="13">
        <f t="shared" si="108"/>
        <v>-3.5464883687508899</v>
      </c>
      <c r="R1054" s="1">
        <v>0</v>
      </c>
      <c r="S1054" s="1">
        <v>5.6000000000000001E-2</v>
      </c>
      <c r="T1054" s="1">
        <v>3.5000000000000003E-2</v>
      </c>
      <c r="U1054" s="4" t="s">
        <v>34</v>
      </c>
      <c r="V1054">
        <v>0.42</v>
      </c>
      <c r="W1054">
        <v>0.4</v>
      </c>
      <c r="X1054">
        <v>0.76</v>
      </c>
      <c r="Y1054">
        <v>2.4300000000000002</v>
      </c>
      <c r="Z1054">
        <v>0.23</v>
      </c>
      <c r="AA1054" s="5">
        <f t="shared" si="104"/>
        <v>9.0999999999999998E-2</v>
      </c>
      <c r="AB1054" s="15" cm="1">
        <f t="array" ref="AB1054">_xlfn.SWITCH(U1054,"夏",122,"冬",90,"春",153,"秋",153,0)</f>
        <v>153</v>
      </c>
      <c r="AC1054" s="16">
        <f t="shared" si="105"/>
        <v>13.923</v>
      </c>
      <c r="AD1054" s="5">
        <f>IFERROR(AA1054/D1054,0)</f>
        <v>1.1645764013309445E-3</v>
      </c>
      <c r="AE1054" s="15">
        <f t="shared" si="106"/>
        <v>0.41917808219178082</v>
      </c>
      <c r="AF1054" s="5">
        <f>IFERROR(AD1054*AE1054*48,0)</f>
        <v>2.3431915318834123E-2</v>
      </c>
    </row>
    <row r="1055" spans="1:32" x14ac:dyDescent="0.15">
      <c r="A1055" s="8">
        <v>45740</v>
      </c>
      <c r="B1055" s="1" t="s">
        <v>41</v>
      </c>
      <c r="C1055" s="1" t="s">
        <v>33</v>
      </c>
      <c r="D1055" s="6">
        <v>78.14</v>
      </c>
      <c r="E1055" s="6">
        <v>3.9</v>
      </c>
      <c r="F1055" s="10">
        <v>0.47916666666666702</v>
      </c>
      <c r="G1055" s="1">
        <v>15.4</v>
      </c>
      <c r="H1055" s="1">
        <v>61</v>
      </c>
      <c r="I1055" s="1">
        <v>15.4</v>
      </c>
      <c r="J1055" s="1">
        <v>0.06</v>
      </c>
      <c r="K1055" s="1">
        <v>860</v>
      </c>
      <c r="L1055" s="1">
        <v>725</v>
      </c>
      <c r="M1055" s="6">
        <f t="shared" si="103"/>
        <v>15.400000000000034</v>
      </c>
      <c r="N1055" s="1">
        <v>0.7</v>
      </c>
      <c r="O1055" s="11" cm="1">
        <f t="array" ref="O1055">ROUND(_xlfn.SWITCH(C1055,"建筑专教",IF(S1055&gt;0.1,1.38,1.28),"阶梯教室",IF(S1055&gt;0.1,1.15,1.05),"公共教室",IF(S1055&gt;0.1,1.22,1.12),IF(S1055&gt;0.1,1.2,1.1))+(MOD(ROW()*11,31)/31-0.5)*0.06,2)</f>
        <v>1.0900000000000001</v>
      </c>
      <c r="P1055" s="12">
        <f t="shared" si="107"/>
        <v>0.37</v>
      </c>
      <c r="Q1055" s="13">
        <f t="shared" si="108"/>
        <v>-3.3519693756414801</v>
      </c>
      <c r="R1055" s="1">
        <v>0</v>
      </c>
      <c r="S1055" s="1">
        <v>6.2E-2</v>
      </c>
      <c r="T1055" s="1">
        <v>2.8000000000000001E-2</v>
      </c>
      <c r="U1055" s="4" t="s">
        <v>34</v>
      </c>
      <c r="V1055">
        <v>0.42</v>
      </c>
      <c r="W1055">
        <v>0.4</v>
      </c>
      <c r="X1055">
        <v>0.76</v>
      </c>
      <c r="Y1055">
        <v>2.4300000000000002</v>
      </c>
      <c r="Z1055">
        <v>0.23</v>
      </c>
      <c r="AA1055" s="5">
        <f t="shared" si="104"/>
        <v>0.09</v>
      </c>
      <c r="AB1055" s="15" cm="1">
        <f t="array" ref="AB1055">_xlfn.SWITCH(U1055,"夏",122,"冬",90,"春",153,"秋",153,0)</f>
        <v>153</v>
      </c>
      <c r="AC1055" s="16">
        <f t="shared" si="105"/>
        <v>13.77</v>
      </c>
      <c r="AD1055" s="5">
        <f>IFERROR(AA1055/D1055,0)</f>
        <v>1.1517788584591757E-3</v>
      </c>
      <c r="AE1055" s="15">
        <f t="shared" si="106"/>
        <v>0.41917808219178082</v>
      </c>
      <c r="AF1055" s="5">
        <f>IFERROR(AD1055*AE1055*48,0)</f>
        <v>2.3174421743901882E-2</v>
      </c>
    </row>
    <row r="1056" spans="1:32" x14ac:dyDescent="0.15">
      <c r="A1056" s="8">
        <v>45740</v>
      </c>
      <c r="B1056" s="1" t="s">
        <v>41</v>
      </c>
      <c r="C1056" s="1" t="s">
        <v>33</v>
      </c>
      <c r="D1056" s="6">
        <v>78.14</v>
      </c>
      <c r="E1056" s="6">
        <v>3.9</v>
      </c>
      <c r="F1056" s="10">
        <v>0.5</v>
      </c>
      <c r="G1056" s="1">
        <v>15.6</v>
      </c>
      <c r="H1056" s="1">
        <v>60</v>
      </c>
      <c r="I1056" s="1">
        <v>15.6</v>
      </c>
      <c r="J1056" s="1">
        <v>0.06</v>
      </c>
      <c r="K1056" s="1">
        <v>900</v>
      </c>
      <c r="L1056" s="1">
        <v>795</v>
      </c>
      <c r="M1056" s="6">
        <f t="shared" ref="M1056:M1119" si="109">IFERROR(POWER((I1056+273.15)^4+133500000*POWER(J1056,0.6)*(I1056-G1056),0.25)-273.15,I1056)</f>
        <v>15.599999999999909</v>
      </c>
      <c r="N1056" s="1">
        <v>0.7</v>
      </c>
      <c r="O1056" s="11" cm="1">
        <f t="array" ref="O1056">ROUND(_xlfn.SWITCH(C1056,"建筑专教",IF(S1056&gt;0.1,1.38,1.28),"阶梯教室",IF(S1056&gt;0.1,1.15,1.05),"公共教室",IF(S1056&gt;0.1,1.22,1.12),IF(S1056&gt;0.1,1.2,1.1))+(MOD(ROW()*11,31)/31-0.5)*0.06,2)</f>
        <v>1.1100000000000001</v>
      </c>
      <c r="P1056" s="12">
        <f t="shared" si="107"/>
        <v>0.4</v>
      </c>
      <c r="Q1056" s="13">
        <f t="shared" si="108"/>
        <v>-3.1658897094063687</v>
      </c>
      <c r="R1056" s="1">
        <v>0</v>
      </c>
      <c r="S1056" s="1">
        <v>6.8000000000000005E-2</v>
      </c>
      <c r="T1056" s="1">
        <v>3.5000000000000003E-2</v>
      </c>
      <c r="U1056" s="4" t="s">
        <v>34</v>
      </c>
      <c r="V1056">
        <v>0.42</v>
      </c>
      <c r="W1056">
        <v>0.4</v>
      </c>
      <c r="X1056">
        <v>0.76</v>
      </c>
      <c r="Y1056">
        <v>2.4300000000000002</v>
      </c>
      <c r="Z1056">
        <v>0.23</v>
      </c>
      <c r="AA1056" s="5">
        <f t="shared" si="104"/>
        <v>0.10300000000000001</v>
      </c>
      <c r="AB1056" s="15" cm="1">
        <f t="array" ref="AB1056">_xlfn.SWITCH(U1056,"夏",122,"冬",90,"春",153,"秋",153,0)</f>
        <v>153</v>
      </c>
      <c r="AC1056" s="16">
        <f t="shared" si="105"/>
        <v>15.759000000000002</v>
      </c>
      <c r="AD1056" s="5">
        <f>IFERROR(AA1056/D1056,0)</f>
        <v>1.3181469157921681E-3</v>
      </c>
      <c r="AE1056" s="15">
        <f t="shared" si="106"/>
        <v>0.41917808219178082</v>
      </c>
      <c r="AF1056" s="5">
        <f>IFERROR(AD1056*AE1056*48,0)</f>
        <v>2.6521838218021045E-2</v>
      </c>
    </row>
    <row r="1057" spans="1:32" x14ac:dyDescent="0.15">
      <c r="A1057" s="8">
        <v>45740</v>
      </c>
      <c r="B1057" s="1" t="s">
        <v>41</v>
      </c>
      <c r="C1057" s="1" t="s">
        <v>33</v>
      </c>
      <c r="D1057" s="6">
        <v>78.14</v>
      </c>
      <c r="E1057" s="6">
        <v>3.9</v>
      </c>
      <c r="F1057" s="10">
        <v>0.52083333333333304</v>
      </c>
      <c r="G1057" s="1">
        <v>15.4</v>
      </c>
      <c r="H1057" s="1">
        <v>61</v>
      </c>
      <c r="I1057" s="1">
        <v>15.4</v>
      </c>
      <c r="J1057" s="1">
        <v>0.06</v>
      </c>
      <c r="K1057" s="1">
        <v>780</v>
      </c>
      <c r="L1057" s="1">
        <v>865</v>
      </c>
      <c r="M1057" s="6">
        <f t="shared" si="109"/>
        <v>15.400000000000034</v>
      </c>
      <c r="N1057" s="1">
        <v>0.7</v>
      </c>
      <c r="O1057" s="11" cm="1">
        <f t="array" ref="O1057">ROUND(_xlfn.SWITCH(C1057,"建筑专教",IF(S1057&gt;0.1,1.38,1.28),"阶梯教室",IF(S1057&gt;0.1,1.15,1.05),"公共教室",IF(S1057&gt;0.1,1.22,1.12),IF(S1057&gt;0.1,1.2,1.1))+(MOD(ROW()*11,31)/31-0.5)*0.06,2)</f>
        <v>1.07</v>
      </c>
      <c r="P1057" s="12">
        <f t="shared" si="107"/>
        <v>0.3</v>
      </c>
      <c r="Q1057" s="13">
        <f t="shared" si="108"/>
        <v>-3.4715837804255885</v>
      </c>
      <c r="R1057" s="1">
        <v>0</v>
      </c>
      <c r="S1057" s="1">
        <v>1.9E-2</v>
      </c>
      <c r="T1057" s="1">
        <v>2.5000000000000001E-2</v>
      </c>
      <c r="U1057" s="4" t="s">
        <v>34</v>
      </c>
      <c r="V1057">
        <v>0.42</v>
      </c>
      <c r="W1057">
        <v>0.4</v>
      </c>
      <c r="X1057">
        <v>0.76</v>
      </c>
      <c r="Y1057">
        <v>2.4300000000000002</v>
      </c>
      <c r="Z1057">
        <v>0.23</v>
      </c>
      <c r="AA1057" s="5">
        <f t="shared" si="104"/>
        <v>4.3999999999999997E-2</v>
      </c>
      <c r="AB1057" s="15" cm="1">
        <f t="array" ref="AB1057">_xlfn.SWITCH(U1057,"夏",122,"冬",90,"春",153,"秋",153,0)</f>
        <v>153</v>
      </c>
      <c r="AC1057" s="16">
        <f t="shared" si="105"/>
        <v>6.7319999999999993</v>
      </c>
      <c r="AD1057" s="5">
        <f>IFERROR(AA1057/D1057,0)</f>
        <v>5.6309188635781922E-4</v>
      </c>
      <c r="AE1057" s="15">
        <f t="shared" si="106"/>
        <v>0.41917808219178082</v>
      </c>
      <c r="AF1057" s="5">
        <f>IFERROR(AD1057*AE1057*48,0)</f>
        <v>1.1329717297018697E-2</v>
      </c>
    </row>
    <row r="1058" spans="1:32" x14ac:dyDescent="0.15">
      <c r="A1058" s="8">
        <v>45740</v>
      </c>
      <c r="B1058" s="1" t="s">
        <v>41</v>
      </c>
      <c r="C1058" s="1" t="s">
        <v>33</v>
      </c>
      <c r="D1058" s="6">
        <v>78.14</v>
      </c>
      <c r="E1058" s="6">
        <v>3.9</v>
      </c>
      <c r="F1058" s="10">
        <v>0.54166666666666696</v>
      </c>
      <c r="G1058" s="1">
        <v>15.2</v>
      </c>
      <c r="H1058" s="1">
        <v>62</v>
      </c>
      <c r="I1058" s="1">
        <v>15.2</v>
      </c>
      <c r="J1058" s="1">
        <v>0.05</v>
      </c>
      <c r="K1058" s="1">
        <v>630</v>
      </c>
      <c r="L1058" s="1">
        <v>935</v>
      </c>
      <c r="M1058" s="6">
        <f t="shared" si="109"/>
        <v>15.199999999999875</v>
      </c>
      <c r="N1058" s="1">
        <v>0.7</v>
      </c>
      <c r="O1058" s="11" cm="1">
        <f t="array" ref="O1058">ROUND(_xlfn.SWITCH(C1058,"建筑专教",IF(S1058&gt;0.1,1.38,1.28),"阶梯教室",IF(S1058&gt;0.1,1.15,1.05),"公共教室",IF(S1058&gt;0.1,1.22,1.12),IF(S1058&gt;0.1,1.2,1.1))+(MOD(ROW()*11,31)/31-0.5)*0.06,2)</f>
        <v>1.1000000000000001</v>
      </c>
      <c r="P1058" s="12">
        <f t="shared" si="107"/>
        <v>0.18</v>
      </c>
      <c r="Q1058" s="13">
        <f t="shared" si="108"/>
        <v>-3.366504778438542</v>
      </c>
      <c r="R1058" s="1">
        <v>0</v>
      </c>
      <c r="S1058" s="1">
        <v>3.0000000000000001E-3</v>
      </c>
      <c r="T1058" s="1">
        <v>1.2E-2</v>
      </c>
      <c r="U1058" s="4" t="s">
        <v>34</v>
      </c>
      <c r="V1058">
        <v>0.42</v>
      </c>
      <c r="W1058">
        <v>0.4</v>
      </c>
      <c r="X1058">
        <v>0.76</v>
      </c>
      <c r="Y1058">
        <v>2.4300000000000002</v>
      </c>
      <c r="Z1058">
        <v>0.23</v>
      </c>
      <c r="AA1058" s="5">
        <f t="shared" si="104"/>
        <v>1.4999999999999999E-2</v>
      </c>
      <c r="AB1058" s="15" cm="1">
        <f t="array" ref="AB1058">_xlfn.SWITCH(U1058,"夏",122,"冬",90,"春",153,"秋",153,0)</f>
        <v>153</v>
      </c>
      <c r="AC1058" s="16">
        <f t="shared" si="105"/>
        <v>2.2949999999999999</v>
      </c>
      <c r="AD1058" s="5">
        <f>IFERROR(AA1058/D1058,0)</f>
        <v>1.9196314307652929E-4</v>
      </c>
      <c r="AE1058" s="15">
        <f t="shared" si="106"/>
        <v>0.41917808219178082</v>
      </c>
      <c r="AF1058" s="5">
        <f>IFERROR(AD1058*AE1058*48,0)</f>
        <v>3.8624036239836472E-3</v>
      </c>
    </row>
    <row r="1059" spans="1:32" x14ac:dyDescent="0.15">
      <c r="A1059" s="8">
        <v>45740</v>
      </c>
      <c r="B1059" s="1" t="s">
        <v>41</v>
      </c>
      <c r="C1059" s="1" t="s">
        <v>33</v>
      </c>
      <c r="D1059" s="6">
        <v>78.14</v>
      </c>
      <c r="E1059" s="6">
        <v>3.9</v>
      </c>
      <c r="F1059" s="10">
        <v>0.5625</v>
      </c>
      <c r="G1059" s="1">
        <v>15</v>
      </c>
      <c r="H1059" s="1">
        <v>63</v>
      </c>
      <c r="I1059" s="1">
        <v>15</v>
      </c>
      <c r="J1059" s="1">
        <v>0.05</v>
      </c>
      <c r="K1059" s="1">
        <v>540</v>
      </c>
      <c r="L1059" s="1">
        <v>1005</v>
      </c>
      <c r="M1059" s="6">
        <f t="shared" si="109"/>
        <v>15.000000000000114</v>
      </c>
      <c r="N1059" s="1">
        <v>0.7</v>
      </c>
      <c r="O1059" s="11" cm="1">
        <f t="array" ref="O1059">ROUND(_xlfn.SWITCH(C1059,"建筑专教",IF(S1059&gt;0.1,1.38,1.28),"阶梯教室",IF(S1059&gt;0.1,1.15,1.05),"公共教室",IF(S1059&gt;0.1,1.22,1.12),IF(S1059&gt;0.1,1.2,1.1))+(MOD(ROW()*11,31)/31-0.5)*0.06,2)</f>
        <v>1.1200000000000001</v>
      </c>
      <c r="P1059" s="12">
        <f t="shared" si="107"/>
        <v>0.11</v>
      </c>
      <c r="Q1059" s="13">
        <f t="shared" si="108"/>
        <v>-3.3238517035748241</v>
      </c>
      <c r="R1059" s="1">
        <v>0</v>
      </c>
      <c r="S1059" s="1">
        <v>2E-3</v>
      </c>
      <c r="T1059" s="1">
        <v>3.2000000000000001E-2</v>
      </c>
      <c r="U1059" s="4" t="s">
        <v>34</v>
      </c>
      <c r="V1059">
        <v>0.42</v>
      </c>
      <c r="W1059">
        <v>0.4</v>
      </c>
      <c r="X1059">
        <v>0.76</v>
      </c>
      <c r="Y1059">
        <v>2.4300000000000002</v>
      </c>
      <c r="Z1059">
        <v>0.23</v>
      </c>
      <c r="AA1059" s="5">
        <f t="shared" si="104"/>
        <v>3.4000000000000002E-2</v>
      </c>
      <c r="AB1059" s="15" cm="1">
        <f t="array" ref="AB1059">_xlfn.SWITCH(U1059,"夏",122,"冬",90,"春",153,"秋",153,0)</f>
        <v>153</v>
      </c>
      <c r="AC1059" s="16">
        <f t="shared" si="105"/>
        <v>5.202</v>
      </c>
      <c r="AD1059" s="5">
        <f>IFERROR(AA1059/D1059,0)</f>
        <v>4.3511645764013313E-4</v>
      </c>
      <c r="AE1059" s="15">
        <f t="shared" si="106"/>
        <v>0.41917808219178082</v>
      </c>
      <c r="AF1059" s="5">
        <f>IFERROR(AD1059*AE1059*48,0)</f>
        <v>8.7547815476962665E-3</v>
      </c>
    </row>
    <row r="1060" spans="1:32" x14ac:dyDescent="0.15">
      <c r="A1060" s="8">
        <v>45740</v>
      </c>
      <c r="B1060" s="1" t="s">
        <v>41</v>
      </c>
      <c r="C1060" s="1" t="s">
        <v>33</v>
      </c>
      <c r="D1060" s="6">
        <v>78.14</v>
      </c>
      <c r="E1060" s="6">
        <v>3.9</v>
      </c>
      <c r="F1060" s="10">
        <v>0.58333333333333304</v>
      </c>
      <c r="G1060" s="1">
        <v>14.8</v>
      </c>
      <c r="H1060" s="1">
        <v>64</v>
      </c>
      <c r="I1060" s="1">
        <v>14.8</v>
      </c>
      <c r="J1060" s="1">
        <v>0.05</v>
      </c>
      <c r="K1060" s="1">
        <v>480</v>
      </c>
      <c r="L1060" s="1">
        <v>1075</v>
      </c>
      <c r="M1060" s="6">
        <f t="shared" si="109"/>
        <v>14.800000000000068</v>
      </c>
      <c r="N1060" s="1">
        <v>0.7</v>
      </c>
      <c r="O1060" s="11" cm="1">
        <f t="array" ref="O1060">ROUND(_xlfn.SWITCH(C1060,"建筑专教",IF(S1060&gt;0.1,1.38,1.28),"阶梯教室",IF(S1060&gt;0.1,1.15,1.05),"公共教室",IF(S1060&gt;0.1,1.22,1.12),IF(S1060&gt;0.1,1.2,1.1))+(MOD(ROW()*11,31)/31-0.5)*0.06,2)</f>
        <v>1.08</v>
      </c>
      <c r="P1060" s="12">
        <f t="shared" si="107"/>
        <v>0.06</v>
      </c>
      <c r="Q1060" s="13">
        <f t="shared" si="108"/>
        <v>-3.6339958418840981</v>
      </c>
      <c r="R1060" s="1">
        <v>0</v>
      </c>
      <c r="S1060" s="1">
        <v>1E-3</v>
      </c>
      <c r="T1060" s="1">
        <v>2.8000000000000001E-2</v>
      </c>
      <c r="U1060" s="4" t="s">
        <v>34</v>
      </c>
      <c r="V1060">
        <v>0.42</v>
      </c>
      <c r="W1060">
        <v>0.4</v>
      </c>
      <c r="X1060">
        <v>0.76</v>
      </c>
      <c r="Y1060">
        <v>2.4300000000000002</v>
      </c>
      <c r="Z1060">
        <v>0.23</v>
      </c>
      <c r="AA1060" s="5">
        <f t="shared" si="104"/>
        <v>2.9000000000000001E-2</v>
      </c>
      <c r="AB1060" s="15" cm="1">
        <f t="array" ref="AB1060">_xlfn.SWITCH(U1060,"夏",122,"冬",90,"春",153,"秋",153,0)</f>
        <v>153</v>
      </c>
      <c r="AC1060" s="16">
        <f t="shared" si="105"/>
        <v>4.4370000000000003</v>
      </c>
      <c r="AD1060" s="5">
        <f>IFERROR(AA1060/D1060,0)</f>
        <v>3.7112874328129001E-4</v>
      </c>
      <c r="AE1060" s="15">
        <f t="shared" si="106"/>
        <v>0.41917808219178082</v>
      </c>
      <c r="AF1060" s="5">
        <f>IFERROR(AD1060*AE1060*48,0)</f>
        <v>7.467313673035051E-3</v>
      </c>
    </row>
    <row r="1061" spans="1:32" x14ac:dyDescent="0.15">
      <c r="A1061" s="8">
        <v>45740</v>
      </c>
      <c r="B1061" s="1" t="s">
        <v>41</v>
      </c>
      <c r="C1061" s="1" t="s">
        <v>33</v>
      </c>
      <c r="D1061" s="6">
        <v>78.14</v>
      </c>
      <c r="E1061" s="6">
        <v>3.9</v>
      </c>
      <c r="F1061" s="10">
        <v>0.60416666666666696</v>
      </c>
      <c r="G1061" s="1">
        <v>14.8</v>
      </c>
      <c r="H1061" s="1">
        <v>64</v>
      </c>
      <c r="I1061" s="1">
        <v>14.8</v>
      </c>
      <c r="J1061" s="1">
        <v>0.06</v>
      </c>
      <c r="K1061" s="1">
        <v>530</v>
      </c>
      <c r="L1061" s="1">
        <v>1145</v>
      </c>
      <c r="M1061" s="6">
        <f t="shared" si="109"/>
        <v>14.800000000000068</v>
      </c>
      <c r="N1061" s="1">
        <v>0.7</v>
      </c>
      <c r="O1061" s="11" cm="1">
        <f t="array" ref="O1061">ROUND(_xlfn.SWITCH(C1061,"建筑专教",IF(S1061&gt;0.1,1.38,1.28),"阶梯教室",IF(S1061&gt;0.1,1.15,1.05),"公共教室",IF(S1061&gt;0.1,1.22,1.12),IF(S1061&gt;0.1,1.2,1.1))+(MOD(ROW()*11,31)/31-0.5)*0.06,2)</f>
        <v>1.1000000000000001</v>
      </c>
      <c r="P1061" s="12">
        <f t="shared" si="107"/>
        <v>0.1</v>
      </c>
      <c r="Q1061" s="13">
        <f t="shared" si="108"/>
        <v>-3.5120464735102916</v>
      </c>
      <c r="R1061" s="1">
        <v>0</v>
      </c>
      <c r="S1061" s="1">
        <v>8.9999999999999993E-3</v>
      </c>
      <c r="T1061" s="1">
        <v>3.5000000000000003E-2</v>
      </c>
      <c r="U1061" s="4" t="s">
        <v>34</v>
      </c>
      <c r="V1061">
        <v>0.42</v>
      </c>
      <c r="W1061">
        <v>0.4</v>
      </c>
      <c r="X1061">
        <v>0.76</v>
      </c>
      <c r="Y1061">
        <v>2.4300000000000002</v>
      </c>
      <c r="Z1061">
        <v>0.23</v>
      </c>
      <c r="AA1061" s="5">
        <f t="shared" si="104"/>
        <v>4.4000000000000004E-2</v>
      </c>
      <c r="AB1061" s="15" cm="1">
        <f t="array" ref="AB1061">_xlfn.SWITCH(U1061,"夏",122,"冬",90,"春",153,"秋",153,0)</f>
        <v>153</v>
      </c>
      <c r="AC1061" s="16">
        <f t="shared" si="105"/>
        <v>6.7320000000000011</v>
      </c>
      <c r="AD1061" s="5">
        <f>IFERROR(AA1061/D1061,0)</f>
        <v>5.6309188635781933E-4</v>
      </c>
      <c r="AE1061" s="15">
        <f t="shared" si="106"/>
        <v>0.41917808219178082</v>
      </c>
      <c r="AF1061" s="5">
        <f>IFERROR(AD1061*AE1061*48,0)</f>
        <v>1.1329717297018699E-2</v>
      </c>
    </row>
    <row r="1062" spans="1:32" x14ac:dyDescent="0.15">
      <c r="A1062" s="8">
        <v>45740</v>
      </c>
      <c r="B1062" s="1" t="s">
        <v>41</v>
      </c>
      <c r="C1062" s="1" t="s">
        <v>33</v>
      </c>
      <c r="D1062" s="6">
        <v>78.14</v>
      </c>
      <c r="E1062" s="6">
        <v>3.9</v>
      </c>
      <c r="F1062" s="10">
        <v>0.625</v>
      </c>
      <c r="G1062" s="1">
        <v>15</v>
      </c>
      <c r="H1062" s="1">
        <v>63</v>
      </c>
      <c r="I1062" s="1">
        <v>15</v>
      </c>
      <c r="J1062" s="1">
        <v>0.06</v>
      </c>
      <c r="K1062" s="1">
        <v>650</v>
      </c>
      <c r="L1062" s="1">
        <v>1215</v>
      </c>
      <c r="M1062" s="6">
        <f t="shared" si="109"/>
        <v>15.000000000000114</v>
      </c>
      <c r="N1062" s="1">
        <v>0.7</v>
      </c>
      <c r="O1062" s="11" cm="1">
        <f t="array" ref="O1062">ROUND(_xlfn.SWITCH(C1062,"建筑专教",IF(S1062&gt;0.1,1.38,1.28),"阶梯教室",IF(S1062&gt;0.1,1.15,1.05),"公共教室",IF(S1062&gt;0.1,1.22,1.12),IF(S1062&gt;0.1,1.2,1.1))+(MOD(ROW()*11,31)/31-0.5)*0.06,2)</f>
        <v>1.1200000000000001</v>
      </c>
      <c r="P1062" s="12">
        <f t="shared" si="107"/>
        <v>0.2</v>
      </c>
      <c r="Q1062" s="13">
        <f t="shared" si="108"/>
        <v>-3.3238517035748241</v>
      </c>
      <c r="R1062" s="1">
        <v>0</v>
      </c>
      <c r="S1062" s="1">
        <v>1.4E-2</v>
      </c>
      <c r="T1062" s="1">
        <v>3.5000000000000003E-2</v>
      </c>
      <c r="U1062" s="4" t="s">
        <v>34</v>
      </c>
      <c r="V1062">
        <v>0.42</v>
      </c>
      <c r="W1062">
        <v>0.4</v>
      </c>
      <c r="X1062">
        <v>0.76</v>
      </c>
      <c r="Y1062">
        <v>2.4300000000000002</v>
      </c>
      <c r="Z1062">
        <v>0.23</v>
      </c>
      <c r="AA1062" s="5">
        <f t="shared" si="104"/>
        <v>4.9000000000000002E-2</v>
      </c>
      <c r="AB1062" s="15" cm="1">
        <f t="array" ref="AB1062">_xlfn.SWITCH(U1062,"夏",122,"冬",90,"春",153,"秋",153,0)</f>
        <v>153</v>
      </c>
      <c r="AC1062" s="16">
        <f t="shared" si="105"/>
        <v>7.4969999999999999</v>
      </c>
      <c r="AD1062" s="5">
        <f>IFERROR(AA1062/D1062,0)</f>
        <v>6.270796007166624E-4</v>
      </c>
      <c r="AE1062" s="15">
        <f t="shared" si="106"/>
        <v>0.41917808219178082</v>
      </c>
      <c r="AF1062" s="5">
        <f>IFERROR(AD1062*AE1062*48,0)</f>
        <v>1.2617185171679913E-2</v>
      </c>
    </row>
    <row r="1063" spans="1:32" x14ac:dyDescent="0.15">
      <c r="A1063" s="8">
        <v>45740</v>
      </c>
      <c r="B1063" s="1" t="s">
        <v>41</v>
      </c>
      <c r="C1063" s="1" t="s">
        <v>33</v>
      </c>
      <c r="D1063" s="6">
        <v>78.14</v>
      </c>
      <c r="E1063" s="6">
        <v>3.9</v>
      </c>
      <c r="F1063" s="10">
        <v>0.64583333333333304</v>
      </c>
      <c r="G1063" s="1">
        <v>15.2</v>
      </c>
      <c r="H1063" s="1">
        <v>62</v>
      </c>
      <c r="I1063" s="1">
        <v>15.2</v>
      </c>
      <c r="J1063" s="1">
        <v>0.06</v>
      </c>
      <c r="K1063" s="1">
        <v>690</v>
      </c>
      <c r="L1063" s="1">
        <v>1285</v>
      </c>
      <c r="M1063" s="6">
        <f t="shared" si="109"/>
        <v>15.199999999999875</v>
      </c>
      <c r="N1063" s="1">
        <v>0.7</v>
      </c>
      <c r="O1063" s="11" cm="1">
        <f t="array" ref="O1063">ROUND(_xlfn.SWITCH(C1063,"建筑专教",IF(S1063&gt;0.1,1.38,1.28),"阶梯教室",IF(S1063&gt;0.1,1.15,1.05),"公共教室",IF(S1063&gt;0.1,1.22,1.12),IF(S1063&gt;0.1,1.2,1.1))+(MOD(ROW()*11,31)/31-0.5)*0.06,2)</f>
        <v>1.08</v>
      </c>
      <c r="P1063" s="12">
        <f t="shared" si="107"/>
        <v>0.23</v>
      </c>
      <c r="Q1063" s="13">
        <f t="shared" si="108"/>
        <v>-3.4852070309251841</v>
      </c>
      <c r="R1063" s="1">
        <v>0</v>
      </c>
      <c r="S1063" s="1">
        <v>4.2000000000000003E-2</v>
      </c>
      <c r="T1063" s="1">
        <v>2.5000000000000001E-2</v>
      </c>
      <c r="U1063" s="4" t="s">
        <v>34</v>
      </c>
      <c r="V1063">
        <v>0.42</v>
      </c>
      <c r="W1063">
        <v>0.4</v>
      </c>
      <c r="X1063">
        <v>0.76</v>
      </c>
      <c r="Y1063">
        <v>2.4300000000000002</v>
      </c>
      <c r="Z1063">
        <v>0.23</v>
      </c>
      <c r="AA1063" s="5">
        <f t="shared" si="104"/>
        <v>6.7000000000000004E-2</v>
      </c>
      <c r="AB1063" s="15" cm="1">
        <f t="array" ref="AB1063">_xlfn.SWITCH(U1063,"夏",122,"冬",90,"春",153,"秋",153,0)</f>
        <v>153</v>
      </c>
      <c r="AC1063" s="16">
        <f t="shared" si="105"/>
        <v>10.251000000000001</v>
      </c>
      <c r="AD1063" s="5">
        <f>IFERROR(AA1063/D1063,0)</f>
        <v>8.5743537240849763E-4</v>
      </c>
      <c r="AE1063" s="15">
        <f t="shared" si="106"/>
        <v>0.41917808219178082</v>
      </c>
      <c r="AF1063" s="5">
        <f>IFERROR(AD1063*AE1063*48,0)</f>
        <v>1.7252069520460295E-2</v>
      </c>
    </row>
    <row r="1064" spans="1:32" x14ac:dyDescent="0.15">
      <c r="A1064" s="8">
        <v>45740</v>
      </c>
      <c r="B1064" s="1" t="s">
        <v>41</v>
      </c>
      <c r="C1064" s="1" t="s">
        <v>33</v>
      </c>
      <c r="D1064" s="6">
        <v>78.14</v>
      </c>
      <c r="E1064" s="6">
        <v>3.9</v>
      </c>
      <c r="F1064" s="10">
        <v>0.66666666666666696</v>
      </c>
      <c r="G1064" s="1">
        <v>15.4</v>
      </c>
      <c r="H1064" s="1">
        <v>61</v>
      </c>
      <c r="I1064" s="1">
        <v>15.4</v>
      </c>
      <c r="J1064" s="1">
        <v>0.06</v>
      </c>
      <c r="K1064" s="1">
        <v>730</v>
      </c>
      <c r="L1064" s="1">
        <v>1355</v>
      </c>
      <c r="M1064" s="6">
        <f t="shared" si="109"/>
        <v>15.400000000000034</v>
      </c>
      <c r="N1064" s="1">
        <v>0.7</v>
      </c>
      <c r="O1064" s="11" cm="1">
        <f t="array" ref="O1064">ROUND(_xlfn.SWITCH(C1064,"建筑专教",IF(S1064&gt;0.1,1.38,1.28),"阶梯教室",IF(S1064&gt;0.1,1.15,1.05),"公共教室",IF(S1064&gt;0.1,1.22,1.12),IF(S1064&gt;0.1,1.2,1.1))+(MOD(ROW()*11,31)/31-0.5)*0.06,2)</f>
        <v>1.1000000000000001</v>
      </c>
      <c r="P1064" s="12">
        <f t="shared" si="107"/>
        <v>0.26</v>
      </c>
      <c r="Q1064" s="13">
        <f t="shared" si="108"/>
        <v>-3.2940508850710559</v>
      </c>
      <c r="R1064" s="1">
        <v>0</v>
      </c>
      <c r="S1064" s="1">
        <v>4.8000000000000001E-2</v>
      </c>
      <c r="T1064" s="1">
        <v>1.2E-2</v>
      </c>
      <c r="U1064" s="4" t="s">
        <v>34</v>
      </c>
      <c r="V1064">
        <v>0.42</v>
      </c>
      <c r="W1064">
        <v>0.4</v>
      </c>
      <c r="X1064">
        <v>0.76</v>
      </c>
      <c r="Y1064">
        <v>2.4300000000000002</v>
      </c>
      <c r="Z1064">
        <v>0.23</v>
      </c>
      <c r="AA1064" s="5">
        <f t="shared" ref="AA1064:AA1127" si="110">R1064+S1064+T1064</f>
        <v>0.06</v>
      </c>
      <c r="AB1064" s="15" cm="1">
        <f t="array" ref="AB1064">_xlfn.SWITCH(U1064,"夏",122,"冬",90,"春",153,"秋",153,0)</f>
        <v>153</v>
      </c>
      <c r="AC1064" s="16">
        <f t="shared" ref="AC1064:AC1127" si="111">AA1064*AB1064</f>
        <v>9.18</v>
      </c>
      <c r="AD1064" s="5">
        <f>IFERROR(AA1064/D1064,0)</f>
        <v>7.6785257230611718E-4</v>
      </c>
      <c r="AE1064" s="15">
        <f t="shared" ref="AE1064:AE1127" si="112">IF(U1064="夏",122/365,IF(U1064="冬",90/365,IF(OR(U1064="春",U1064="秋"),153/365,0)))</f>
        <v>0.41917808219178082</v>
      </c>
      <c r="AF1064" s="5">
        <f>IFERROR(AD1064*AE1064*48,0)</f>
        <v>1.5449614495934589E-2</v>
      </c>
    </row>
    <row r="1065" spans="1:32" x14ac:dyDescent="0.15">
      <c r="A1065" s="8">
        <v>45740</v>
      </c>
      <c r="B1065" s="1" t="s">
        <v>41</v>
      </c>
      <c r="C1065" s="1" t="s">
        <v>33</v>
      </c>
      <c r="D1065" s="6">
        <v>78.14</v>
      </c>
      <c r="E1065" s="6">
        <v>3.9</v>
      </c>
      <c r="F1065" s="10">
        <v>0.6875</v>
      </c>
      <c r="G1065" s="1">
        <v>15.6</v>
      </c>
      <c r="H1065" s="1">
        <v>60</v>
      </c>
      <c r="I1065" s="1">
        <v>15.6</v>
      </c>
      <c r="J1065" s="1">
        <v>0.06</v>
      </c>
      <c r="K1065" s="1">
        <v>770</v>
      </c>
      <c r="L1065" s="1">
        <v>1425</v>
      </c>
      <c r="M1065" s="6">
        <f t="shared" si="109"/>
        <v>15.599999999999909</v>
      </c>
      <c r="N1065" s="1">
        <v>0.7</v>
      </c>
      <c r="O1065" s="11" cm="1">
        <f t="array" ref="O1065">ROUND(_xlfn.SWITCH(C1065,"建筑专教",IF(S1065&gt;0.1,1.38,1.28),"阶梯教室",IF(S1065&gt;0.1,1.15,1.05),"公共教室",IF(S1065&gt;0.1,1.22,1.12),IF(S1065&gt;0.1,1.2,1.1))+(MOD(ROW()*11,31)/31-0.5)*0.06,2)</f>
        <v>1.1200000000000001</v>
      </c>
      <c r="P1065" s="12">
        <f t="shared" si="107"/>
        <v>0.3</v>
      </c>
      <c r="Q1065" s="13">
        <f t="shared" si="108"/>
        <v>-3.1111418043754635</v>
      </c>
      <c r="R1065" s="1">
        <v>0</v>
      </c>
      <c r="S1065" s="1">
        <v>5.3999999999999999E-2</v>
      </c>
      <c r="T1065" s="1">
        <v>3.2000000000000001E-2</v>
      </c>
      <c r="U1065" s="4" t="s">
        <v>34</v>
      </c>
      <c r="V1065">
        <v>0.42</v>
      </c>
      <c r="W1065">
        <v>0.4</v>
      </c>
      <c r="X1065">
        <v>0.76</v>
      </c>
      <c r="Y1065">
        <v>2.4300000000000002</v>
      </c>
      <c r="Z1065">
        <v>0.23</v>
      </c>
      <c r="AA1065" s="5">
        <f t="shared" si="110"/>
        <v>8.5999999999999993E-2</v>
      </c>
      <c r="AB1065" s="15" cm="1">
        <f t="array" ref="AB1065">_xlfn.SWITCH(U1065,"夏",122,"冬",90,"春",153,"秋",153,0)</f>
        <v>153</v>
      </c>
      <c r="AC1065" s="16">
        <f t="shared" si="111"/>
        <v>13.157999999999999</v>
      </c>
      <c r="AD1065" s="5">
        <f>IFERROR(AA1065/D1065,0)</f>
        <v>1.1005886869721012E-3</v>
      </c>
      <c r="AE1065" s="15">
        <f t="shared" si="112"/>
        <v>0.41917808219178082</v>
      </c>
      <c r="AF1065" s="5">
        <f>IFERROR(AD1065*AE1065*48,0)</f>
        <v>2.2144447444172904E-2</v>
      </c>
    </row>
    <row r="1066" spans="1:32" x14ac:dyDescent="0.15">
      <c r="A1066" s="8">
        <v>45740</v>
      </c>
      <c r="B1066" s="1" t="s">
        <v>41</v>
      </c>
      <c r="C1066" s="1" t="s">
        <v>33</v>
      </c>
      <c r="D1066" s="6">
        <v>78.14</v>
      </c>
      <c r="E1066" s="6">
        <v>3.9</v>
      </c>
      <c r="F1066" s="10">
        <v>0.70833333333333304</v>
      </c>
      <c r="G1066" s="1">
        <v>15.8</v>
      </c>
      <c r="H1066" s="1">
        <v>59</v>
      </c>
      <c r="I1066" s="1">
        <v>15.8</v>
      </c>
      <c r="J1066" s="1">
        <v>0.06</v>
      </c>
      <c r="K1066" s="1">
        <v>810</v>
      </c>
      <c r="L1066" s="1">
        <v>1495</v>
      </c>
      <c r="M1066" s="6">
        <f t="shared" si="109"/>
        <v>15.800000000000068</v>
      </c>
      <c r="N1066" s="1">
        <v>0.7</v>
      </c>
      <c r="O1066" s="11" cm="1">
        <f t="array" ref="O1066">ROUND(_xlfn.SWITCH(C1066,"建筑专教",IF(S1066&gt;0.1,1.38,1.28),"阶梯教室",IF(S1066&gt;0.1,1.15,1.05),"公共教室",IF(S1066&gt;0.1,1.22,1.12),IF(S1066&gt;0.1,1.2,1.1))+(MOD(ROW()*11,31)/31-0.5)*0.06,2)</f>
        <v>1.0900000000000001</v>
      </c>
      <c r="P1066" s="12">
        <f t="shared" si="107"/>
        <v>0.33</v>
      </c>
      <c r="Q1066" s="13">
        <f t="shared" si="108"/>
        <v>-3.2061063925138433</v>
      </c>
      <c r="R1066" s="1">
        <v>0</v>
      </c>
      <c r="S1066" s="1">
        <v>0.06</v>
      </c>
      <c r="T1066" s="1">
        <v>3.2000000000000001E-2</v>
      </c>
      <c r="U1066" s="4" t="s">
        <v>34</v>
      </c>
      <c r="V1066">
        <v>0.42</v>
      </c>
      <c r="W1066">
        <v>0.4</v>
      </c>
      <c r="X1066">
        <v>0.76</v>
      </c>
      <c r="Y1066">
        <v>2.4300000000000002</v>
      </c>
      <c r="Z1066">
        <v>0.23</v>
      </c>
      <c r="AA1066" s="5">
        <f t="shared" si="110"/>
        <v>9.1999999999999998E-2</v>
      </c>
      <c r="AB1066" s="15" cm="1">
        <f t="array" ref="AB1066">_xlfn.SWITCH(U1066,"夏",122,"冬",90,"春",153,"秋",153,0)</f>
        <v>153</v>
      </c>
      <c r="AC1066" s="16">
        <f t="shared" si="111"/>
        <v>14.076000000000001</v>
      </c>
      <c r="AD1066" s="5">
        <f>IFERROR(AA1066/D1066,0)</f>
        <v>1.177373944202713E-3</v>
      </c>
      <c r="AE1066" s="15">
        <f t="shared" si="112"/>
        <v>0.41917808219178082</v>
      </c>
      <c r="AF1066" s="5">
        <f>IFERROR(AD1066*AE1066*48,0)</f>
        <v>2.3689408893766369E-2</v>
      </c>
    </row>
    <row r="1067" spans="1:32" x14ac:dyDescent="0.15">
      <c r="A1067" s="8">
        <v>45740</v>
      </c>
      <c r="B1067" s="1" t="s">
        <v>41</v>
      </c>
      <c r="C1067" s="1" t="s">
        <v>33</v>
      </c>
      <c r="D1067" s="6">
        <v>78.14</v>
      </c>
      <c r="E1067" s="6">
        <v>3.9</v>
      </c>
      <c r="F1067" s="10">
        <v>0.72916666666666696</v>
      </c>
      <c r="G1067" s="1">
        <v>15.6</v>
      </c>
      <c r="H1067" s="1">
        <v>60</v>
      </c>
      <c r="I1067" s="1">
        <v>15.6</v>
      </c>
      <c r="J1067" s="1">
        <v>0.05</v>
      </c>
      <c r="K1067" s="1">
        <v>710</v>
      </c>
      <c r="L1067" s="1">
        <v>1565</v>
      </c>
      <c r="M1067" s="6">
        <f t="shared" si="109"/>
        <v>15.599999999999909</v>
      </c>
      <c r="N1067" s="1">
        <v>0.7</v>
      </c>
      <c r="O1067" s="11" cm="1">
        <f t="array" ref="O1067">ROUND(_xlfn.SWITCH(C1067,"建筑专教",IF(S1067&gt;0.1,1.38,1.28),"阶梯教室",IF(S1067&gt;0.1,1.15,1.05),"公共教室",IF(S1067&gt;0.1,1.22,1.12),IF(S1067&gt;0.1,1.2,1.1))+(MOD(ROW()*11,31)/31-0.5)*0.06,2)</f>
        <v>1.1100000000000001</v>
      </c>
      <c r="P1067" s="12">
        <f t="shared" si="107"/>
        <v>0.25</v>
      </c>
      <c r="Q1067" s="13">
        <f t="shared" si="108"/>
        <v>-3.1658897094063687</v>
      </c>
      <c r="R1067" s="1">
        <v>0</v>
      </c>
      <c r="S1067" s="1">
        <v>1.7000000000000001E-2</v>
      </c>
      <c r="T1067" s="1">
        <v>3.7999999999999999E-2</v>
      </c>
      <c r="U1067" s="4" t="s">
        <v>34</v>
      </c>
      <c r="V1067">
        <v>0.42</v>
      </c>
      <c r="W1067">
        <v>0.4</v>
      </c>
      <c r="X1067">
        <v>0.76</v>
      </c>
      <c r="Y1067">
        <v>2.4300000000000002</v>
      </c>
      <c r="Z1067">
        <v>0.23</v>
      </c>
      <c r="AA1067" s="5">
        <f t="shared" si="110"/>
        <v>5.5E-2</v>
      </c>
      <c r="AB1067" s="15" cm="1">
        <f t="array" ref="AB1067">_xlfn.SWITCH(U1067,"夏",122,"冬",90,"春",153,"秋",153,0)</f>
        <v>153</v>
      </c>
      <c r="AC1067" s="16">
        <f t="shared" si="111"/>
        <v>8.4150000000000009</v>
      </c>
      <c r="AD1067" s="5">
        <f>IFERROR(AA1067/D1067,0)</f>
        <v>7.0386485794727411E-4</v>
      </c>
      <c r="AE1067" s="15">
        <f t="shared" si="112"/>
        <v>0.41917808219178082</v>
      </c>
      <c r="AF1067" s="5">
        <f>IFERROR(AD1067*AE1067*48,0)</f>
        <v>1.4162146621273372E-2</v>
      </c>
    </row>
    <row r="1068" spans="1:32" x14ac:dyDescent="0.15">
      <c r="A1068" s="8">
        <v>45740</v>
      </c>
      <c r="B1068" s="1" t="s">
        <v>41</v>
      </c>
      <c r="C1068" s="1" t="s">
        <v>33</v>
      </c>
      <c r="D1068" s="6">
        <v>78.14</v>
      </c>
      <c r="E1068" s="6">
        <v>3.9</v>
      </c>
      <c r="F1068" s="10">
        <v>0.75</v>
      </c>
      <c r="G1068" s="1">
        <v>15.4</v>
      </c>
      <c r="H1068" s="1">
        <v>61</v>
      </c>
      <c r="I1068" s="1">
        <v>15.4</v>
      </c>
      <c r="J1068" s="1">
        <v>0.05</v>
      </c>
      <c r="K1068" s="1">
        <v>590</v>
      </c>
      <c r="L1068" s="1">
        <v>1635</v>
      </c>
      <c r="M1068" s="6">
        <f t="shared" si="109"/>
        <v>15.400000000000034</v>
      </c>
      <c r="N1068" s="1">
        <v>0.7</v>
      </c>
      <c r="O1068" s="11" cm="1">
        <f t="array" ref="O1068">ROUND(_xlfn.SWITCH(C1068,"建筑专教",IF(S1068&gt;0.1,1.38,1.28),"阶梯教室",IF(S1068&gt;0.1,1.15,1.05),"公共教室",IF(S1068&gt;0.1,1.22,1.12),IF(S1068&gt;0.1,1.2,1.1))+(MOD(ROW()*11,31)/31-0.5)*0.06,2)</f>
        <v>1.1299999999999999</v>
      </c>
      <c r="P1068" s="12">
        <f t="shared" si="107"/>
        <v>0.15</v>
      </c>
      <c r="Q1068" s="13">
        <f t="shared" si="108"/>
        <v>-3.1274832775447159</v>
      </c>
      <c r="R1068" s="1">
        <v>0</v>
      </c>
      <c r="S1068" s="1">
        <v>2E-3</v>
      </c>
      <c r="T1068" s="1">
        <v>3.2000000000000001E-2</v>
      </c>
      <c r="U1068" s="4" t="s">
        <v>34</v>
      </c>
      <c r="V1068">
        <v>0.42</v>
      </c>
      <c r="W1068">
        <v>0.4</v>
      </c>
      <c r="X1068">
        <v>0.76</v>
      </c>
      <c r="Y1068">
        <v>2.4300000000000002</v>
      </c>
      <c r="Z1068">
        <v>0.23</v>
      </c>
      <c r="AA1068" s="5">
        <f t="shared" si="110"/>
        <v>3.4000000000000002E-2</v>
      </c>
      <c r="AB1068" s="15" cm="1">
        <f t="array" ref="AB1068">_xlfn.SWITCH(U1068,"夏",122,"冬",90,"春",153,"秋",153,0)</f>
        <v>153</v>
      </c>
      <c r="AC1068" s="16">
        <f t="shared" si="111"/>
        <v>5.202</v>
      </c>
      <c r="AD1068" s="5">
        <f>IFERROR(AA1068/D1068,0)</f>
        <v>4.3511645764013313E-4</v>
      </c>
      <c r="AE1068" s="15">
        <f t="shared" si="112"/>
        <v>0.41917808219178082</v>
      </c>
      <c r="AF1068" s="5">
        <f>IFERROR(AD1068*AE1068*48,0)</f>
        <v>8.7547815476962665E-3</v>
      </c>
    </row>
    <row r="1069" spans="1:32" x14ac:dyDescent="0.15">
      <c r="A1069" s="8">
        <v>45740</v>
      </c>
      <c r="B1069" s="1" t="s">
        <v>41</v>
      </c>
      <c r="C1069" s="1" t="s">
        <v>33</v>
      </c>
      <c r="D1069" s="6">
        <v>78.14</v>
      </c>
      <c r="E1069" s="6">
        <v>3.9</v>
      </c>
      <c r="F1069" s="10">
        <v>0.77083333333333304</v>
      </c>
      <c r="G1069" s="1">
        <v>15.2</v>
      </c>
      <c r="H1069" s="1">
        <v>62</v>
      </c>
      <c r="I1069" s="1">
        <v>15.2</v>
      </c>
      <c r="J1069" s="1">
        <v>0.05</v>
      </c>
      <c r="K1069" s="1">
        <v>510</v>
      </c>
      <c r="L1069" s="1">
        <v>1705</v>
      </c>
      <c r="M1069" s="6">
        <f t="shared" si="109"/>
        <v>15.199999999999875</v>
      </c>
      <c r="N1069" s="1">
        <v>0.7</v>
      </c>
      <c r="O1069" s="11" cm="1">
        <f t="array" ref="O1069">ROUND(_xlfn.SWITCH(C1069,"建筑专教",IF(S1069&gt;0.1,1.38,1.28),"阶梯教室",IF(S1069&gt;0.1,1.15,1.05),"公共教室",IF(S1069&gt;0.1,1.22,1.12),IF(S1069&gt;0.1,1.2,1.1))+(MOD(ROW()*11,31)/31-0.5)*0.06,2)</f>
        <v>1.0900000000000001</v>
      </c>
      <c r="P1069" s="12">
        <f t="shared" si="107"/>
        <v>0.09</v>
      </c>
      <c r="Q1069" s="13">
        <f t="shared" si="108"/>
        <v>-3.4252231267112951</v>
      </c>
      <c r="R1069" s="1">
        <v>0</v>
      </c>
      <c r="S1069" s="1">
        <v>1E-3</v>
      </c>
      <c r="T1069" s="1">
        <v>8.0000000000000002E-3</v>
      </c>
      <c r="U1069" s="4" t="s">
        <v>34</v>
      </c>
      <c r="V1069">
        <v>0.42</v>
      </c>
      <c r="W1069">
        <v>0.4</v>
      </c>
      <c r="X1069">
        <v>0.76</v>
      </c>
      <c r="Y1069">
        <v>2.4300000000000002</v>
      </c>
      <c r="Z1069">
        <v>0.23</v>
      </c>
      <c r="AA1069" s="5">
        <f t="shared" si="110"/>
        <v>9.0000000000000011E-3</v>
      </c>
      <c r="AB1069" s="15" cm="1">
        <f t="array" ref="AB1069">_xlfn.SWITCH(U1069,"夏",122,"冬",90,"春",153,"秋",153,0)</f>
        <v>153</v>
      </c>
      <c r="AC1069" s="16">
        <f t="shared" si="111"/>
        <v>1.3770000000000002</v>
      </c>
      <c r="AD1069" s="5">
        <f>IFERROR(AA1069/D1069,0)</f>
        <v>1.151778858459176E-4</v>
      </c>
      <c r="AE1069" s="15">
        <f t="shared" si="112"/>
        <v>0.41917808219178082</v>
      </c>
      <c r="AF1069" s="5">
        <f>IFERROR(AD1069*AE1069*48,0)</f>
        <v>2.3174421743901888E-3</v>
      </c>
    </row>
    <row r="1070" spans="1:32" x14ac:dyDescent="0.15">
      <c r="A1070" s="8">
        <v>45740</v>
      </c>
      <c r="B1070" s="1" t="s">
        <v>41</v>
      </c>
      <c r="C1070" s="1" t="s">
        <v>33</v>
      </c>
      <c r="D1070" s="6">
        <v>78.14</v>
      </c>
      <c r="E1070" s="6">
        <v>3.9</v>
      </c>
      <c r="F1070" s="10">
        <v>0.79166666666666696</v>
      </c>
      <c r="G1070" s="1">
        <v>15</v>
      </c>
      <c r="H1070" s="1">
        <v>63</v>
      </c>
      <c r="I1070" s="1">
        <v>15</v>
      </c>
      <c r="J1070" s="1">
        <v>0.05</v>
      </c>
      <c r="K1070" s="1">
        <v>460</v>
      </c>
      <c r="L1070" s="1">
        <v>1775</v>
      </c>
      <c r="M1070" s="6">
        <f t="shared" si="109"/>
        <v>15.000000000000114</v>
      </c>
      <c r="N1070" s="1">
        <v>0.7</v>
      </c>
      <c r="O1070" s="11" cm="1">
        <f t="array" ref="O1070">ROUND(_xlfn.SWITCH(C1070,"建筑专教",IF(S1070&gt;0.1,1.38,1.28),"阶梯教室",IF(S1070&gt;0.1,1.15,1.05),"公共教室",IF(S1070&gt;0.1,1.22,1.12),IF(S1070&gt;0.1,1.2,1.1))+(MOD(ROW()*11,31)/31-0.5)*0.06,2)</f>
        <v>1.1100000000000001</v>
      </c>
      <c r="P1070" s="12">
        <f t="shared" si="107"/>
        <v>0.05</v>
      </c>
      <c r="Q1070" s="13">
        <f t="shared" si="108"/>
        <v>-3.3809007879215414</v>
      </c>
      <c r="R1070" s="1">
        <v>0</v>
      </c>
      <c r="S1070" s="1">
        <v>0</v>
      </c>
      <c r="T1070" s="1">
        <v>2.8000000000000001E-2</v>
      </c>
      <c r="U1070" s="4" t="s">
        <v>34</v>
      </c>
      <c r="V1070">
        <v>0.42</v>
      </c>
      <c r="W1070">
        <v>0.4</v>
      </c>
      <c r="X1070">
        <v>0.76</v>
      </c>
      <c r="Y1070">
        <v>2.4300000000000002</v>
      </c>
      <c r="Z1070">
        <v>0.23</v>
      </c>
      <c r="AA1070" s="5">
        <f t="shared" si="110"/>
        <v>2.8000000000000001E-2</v>
      </c>
      <c r="AB1070" s="15" cm="1">
        <f t="array" ref="AB1070">_xlfn.SWITCH(U1070,"夏",122,"冬",90,"春",153,"秋",153,0)</f>
        <v>153</v>
      </c>
      <c r="AC1070" s="16">
        <f t="shared" si="111"/>
        <v>4.2839999999999998</v>
      </c>
      <c r="AD1070" s="5">
        <f>IFERROR(AA1070/D1070,0)</f>
        <v>3.5833120040952137E-4</v>
      </c>
      <c r="AE1070" s="15">
        <f t="shared" si="112"/>
        <v>0.41917808219178082</v>
      </c>
      <c r="AF1070" s="5">
        <f>IFERROR(AD1070*AE1070*48,0)</f>
        <v>7.2098200981028076E-3</v>
      </c>
    </row>
    <row r="1071" spans="1:32" x14ac:dyDescent="0.15">
      <c r="A1071" s="8">
        <v>45740</v>
      </c>
      <c r="B1071" s="1" t="s">
        <v>41</v>
      </c>
      <c r="C1071" s="1" t="s">
        <v>33</v>
      </c>
      <c r="D1071" s="6">
        <v>78.14</v>
      </c>
      <c r="E1071" s="6">
        <v>3.9</v>
      </c>
      <c r="F1071" s="10">
        <v>0.8125</v>
      </c>
      <c r="G1071" s="1">
        <v>14.8</v>
      </c>
      <c r="H1071" s="1">
        <v>64</v>
      </c>
      <c r="I1071" s="1">
        <v>14.8</v>
      </c>
      <c r="J1071" s="1">
        <v>0.05</v>
      </c>
      <c r="K1071" s="1">
        <v>430</v>
      </c>
      <c r="L1071" s="1">
        <v>1845</v>
      </c>
      <c r="M1071" s="6">
        <f t="shared" si="109"/>
        <v>14.800000000000068</v>
      </c>
      <c r="N1071" s="1">
        <v>0.7</v>
      </c>
      <c r="O1071" s="11" cm="1">
        <f t="array" ref="O1071">ROUND(_xlfn.SWITCH(C1071,"建筑专教",IF(S1071&gt;0.1,1.38,1.28),"阶梯教室",IF(S1071&gt;0.1,1.15,1.05),"公共教室",IF(S1071&gt;0.1,1.22,1.12),IF(S1071&gt;0.1,1.2,1.1))+(MOD(ROW()*11,31)/31-0.5)*0.06,2)</f>
        <v>1.07</v>
      </c>
      <c r="P1071" s="12">
        <f t="shared" si="107"/>
        <v>0.02</v>
      </c>
      <c r="Q1071" s="13">
        <f t="shared" si="108"/>
        <v>-3.6969524387841304</v>
      </c>
      <c r="R1071" s="1">
        <v>0</v>
      </c>
      <c r="S1071" s="1">
        <v>0</v>
      </c>
      <c r="T1071" s="1">
        <v>3.5000000000000003E-2</v>
      </c>
      <c r="U1071" s="4" t="s">
        <v>34</v>
      </c>
      <c r="V1071">
        <v>0.42</v>
      </c>
      <c r="W1071">
        <v>0.4</v>
      </c>
      <c r="X1071">
        <v>0.76</v>
      </c>
      <c r="Y1071">
        <v>2.4300000000000002</v>
      </c>
      <c r="Z1071">
        <v>0.23</v>
      </c>
      <c r="AA1071" s="5">
        <f t="shared" si="110"/>
        <v>3.5000000000000003E-2</v>
      </c>
      <c r="AB1071" s="15" cm="1">
        <f t="array" ref="AB1071">_xlfn.SWITCH(U1071,"夏",122,"冬",90,"春",153,"秋",153,0)</f>
        <v>153</v>
      </c>
      <c r="AC1071" s="16">
        <f t="shared" si="111"/>
        <v>5.3550000000000004</v>
      </c>
      <c r="AD1071" s="5">
        <f>IFERROR(AA1071/D1071,0)</f>
        <v>4.4791400051190177E-4</v>
      </c>
      <c r="AE1071" s="15">
        <f t="shared" si="112"/>
        <v>0.41917808219178082</v>
      </c>
      <c r="AF1071" s="5">
        <f>IFERROR(AD1071*AE1071*48,0)</f>
        <v>9.0122751226285117E-3</v>
      </c>
    </row>
    <row r="1072" spans="1:32" x14ac:dyDescent="0.15">
      <c r="A1072" s="8">
        <v>45740</v>
      </c>
      <c r="B1072" s="1" t="s">
        <v>41</v>
      </c>
      <c r="C1072" s="1" t="s">
        <v>33</v>
      </c>
      <c r="D1072" s="6">
        <v>78.14</v>
      </c>
      <c r="E1072" s="6">
        <v>3.9</v>
      </c>
      <c r="F1072" s="10">
        <v>0.83333333333333304</v>
      </c>
      <c r="G1072" s="1">
        <v>14.6</v>
      </c>
      <c r="H1072" s="1">
        <v>65</v>
      </c>
      <c r="I1072" s="1">
        <v>14.6</v>
      </c>
      <c r="J1072" s="1">
        <v>0.05</v>
      </c>
      <c r="K1072" s="1">
        <v>415</v>
      </c>
      <c r="L1072" s="1">
        <v>1915</v>
      </c>
      <c r="M1072" s="6">
        <f t="shared" si="109"/>
        <v>14.600000000000023</v>
      </c>
      <c r="N1072" s="1">
        <v>0.7</v>
      </c>
      <c r="O1072" s="11" cm="1">
        <f t="array" ref="O1072">ROUND(_xlfn.SWITCH(C1072,"建筑专教",IF(S1072&gt;0.1,1.38,1.28),"阶梯教室",IF(S1072&gt;0.1,1.15,1.05),"公共教室",IF(S1072&gt;0.1,1.22,1.12),IF(S1072&gt;0.1,1.2,1.1))+(MOD(ROW()*11,31)/31-0.5)*0.06,2)</f>
        <v>1.0900000000000001</v>
      </c>
      <c r="P1072" s="12">
        <f t="shared" si="107"/>
        <v>0.01</v>
      </c>
      <c r="Q1072" s="13">
        <f t="shared" si="108"/>
        <v>-3.6462644191624674</v>
      </c>
      <c r="R1072" s="1">
        <v>0</v>
      </c>
      <c r="S1072" s="1">
        <v>0</v>
      </c>
      <c r="T1072" s="1">
        <v>2.5000000000000001E-2</v>
      </c>
      <c r="U1072" s="4" t="s">
        <v>34</v>
      </c>
      <c r="V1072">
        <v>0.42</v>
      </c>
      <c r="W1072">
        <v>0.4</v>
      </c>
      <c r="X1072">
        <v>0.76</v>
      </c>
      <c r="Y1072">
        <v>2.4300000000000002</v>
      </c>
      <c r="Z1072">
        <v>0.23</v>
      </c>
      <c r="AA1072" s="5">
        <f t="shared" si="110"/>
        <v>2.5000000000000001E-2</v>
      </c>
      <c r="AB1072" s="15" cm="1">
        <f t="array" ref="AB1072">_xlfn.SWITCH(U1072,"夏",122,"冬",90,"春",153,"秋",153,0)</f>
        <v>153</v>
      </c>
      <c r="AC1072" s="16">
        <f t="shared" si="111"/>
        <v>3.8250000000000002</v>
      </c>
      <c r="AD1072" s="5">
        <f>IFERROR(AA1072/D1072,0)</f>
        <v>3.1993857179421552E-4</v>
      </c>
      <c r="AE1072" s="15">
        <f t="shared" si="112"/>
        <v>0.41917808219178082</v>
      </c>
      <c r="AF1072" s="5">
        <f>IFERROR(AD1072*AE1072*48,0)</f>
        <v>6.437339373306079E-3</v>
      </c>
    </row>
    <row r="1073" spans="1:32" x14ac:dyDescent="0.15">
      <c r="A1073" s="8">
        <v>45740</v>
      </c>
      <c r="B1073" s="1" t="s">
        <v>41</v>
      </c>
      <c r="C1073" s="1" t="s">
        <v>33</v>
      </c>
      <c r="D1073" s="6">
        <v>78.14</v>
      </c>
      <c r="E1073" s="6">
        <v>3.9</v>
      </c>
      <c r="F1073" s="10">
        <v>0.85416666666666696</v>
      </c>
      <c r="G1073" s="1">
        <v>14.4</v>
      </c>
      <c r="H1073" s="1">
        <v>66</v>
      </c>
      <c r="I1073" s="1">
        <v>14.4</v>
      </c>
      <c r="J1073" s="1">
        <v>0.05</v>
      </c>
      <c r="K1073" s="1">
        <v>410</v>
      </c>
      <c r="L1073" s="1">
        <v>1985</v>
      </c>
      <c r="M1073" s="6">
        <f t="shared" si="109"/>
        <v>14.400000000000034</v>
      </c>
      <c r="N1073" s="1">
        <v>0.7</v>
      </c>
      <c r="O1073" s="11" cm="1">
        <f t="array" ref="O1073">ROUND(_xlfn.SWITCH(C1073,"建筑专教",IF(S1073&gt;0.1,1.38,1.28),"阶梯教室",IF(S1073&gt;0.1,1.15,1.05),"公共教室",IF(S1073&gt;0.1,1.22,1.12),IF(S1073&gt;0.1,1.2,1.1))+(MOD(ROW()*11,31)/31-0.5)*0.06,2)</f>
        <v>1.1100000000000001</v>
      </c>
      <c r="P1073" s="12">
        <f t="shared" si="107"/>
        <v>0.01</v>
      </c>
      <c r="Q1073" s="13">
        <f t="shared" si="108"/>
        <v>-3.5977891577750936</v>
      </c>
      <c r="R1073" s="1">
        <v>0</v>
      </c>
      <c r="S1073" s="1">
        <v>0</v>
      </c>
      <c r="T1073" s="1">
        <v>3.0000000000000001E-3</v>
      </c>
      <c r="U1073" s="4" t="s">
        <v>34</v>
      </c>
      <c r="V1073">
        <v>0.42</v>
      </c>
      <c r="W1073">
        <v>0.4</v>
      </c>
      <c r="X1073">
        <v>0.76</v>
      </c>
      <c r="Y1073">
        <v>2.4300000000000002</v>
      </c>
      <c r="Z1073">
        <v>0.23</v>
      </c>
      <c r="AA1073" s="5">
        <f t="shared" si="110"/>
        <v>3.0000000000000001E-3</v>
      </c>
      <c r="AB1073" s="15" cm="1">
        <f t="array" ref="AB1073">_xlfn.SWITCH(U1073,"夏",122,"冬",90,"春",153,"秋",153,0)</f>
        <v>153</v>
      </c>
      <c r="AC1073" s="16">
        <f t="shared" si="111"/>
        <v>0.45900000000000002</v>
      </c>
      <c r="AD1073" s="5">
        <f>IFERROR(AA1073/D1073,0)</f>
        <v>3.839262861530586E-5</v>
      </c>
      <c r="AE1073" s="15">
        <f t="shared" si="112"/>
        <v>0.41917808219178082</v>
      </c>
      <c r="AF1073" s="5">
        <f>IFERROR(AD1073*AE1073*48,0)</f>
        <v>7.7248072479672934E-4</v>
      </c>
    </row>
    <row r="1074" spans="1:32" x14ac:dyDescent="0.15">
      <c r="A1074" s="8">
        <v>45740</v>
      </c>
      <c r="B1074" s="1" t="s">
        <v>41</v>
      </c>
      <c r="C1074" s="1" t="s">
        <v>33</v>
      </c>
      <c r="D1074" s="6">
        <v>78.14</v>
      </c>
      <c r="E1074" s="6">
        <v>3.9</v>
      </c>
      <c r="F1074" s="10">
        <v>0.875</v>
      </c>
      <c r="G1074" s="1">
        <v>14.2</v>
      </c>
      <c r="H1074" s="1">
        <v>67</v>
      </c>
      <c r="I1074" s="1">
        <v>14.2</v>
      </c>
      <c r="J1074" s="1">
        <v>0.05</v>
      </c>
      <c r="K1074" s="1">
        <v>406</v>
      </c>
      <c r="L1074" s="1">
        <v>2055</v>
      </c>
      <c r="M1074" s="6">
        <f t="shared" si="109"/>
        <v>14.199999999999875</v>
      </c>
      <c r="N1074" s="1">
        <v>0.7</v>
      </c>
      <c r="O1074" s="11" cm="1">
        <f t="array" ref="O1074">ROUND(_xlfn.SWITCH(C1074,"建筑专教",IF(S1074&gt;0.1,1.38,1.28),"阶梯教室",IF(S1074&gt;0.1,1.15,1.05),"公共教室",IF(S1074&gt;0.1,1.22,1.12),IF(S1074&gt;0.1,1.2,1.1))+(MOD(ROW()*11,31)/31-0.5)*0.06,2)</f>
        <v>1.08</v>
      </c>
      <c r="P1074" s="12">
        <f t="shared" si="107"/>
        <v>0</v>
      </c>
      <c r="Q1074" s="13">
        <f t="shared" si="108"/>
        <v>-3.8587873311748671</v>
      </c>
      <c r="R1074" s="1">
        <v>0</v>
      </c>
      <c r="S1074" s="1">
        <v>0</v>
      </c>
      <c r="T1074" s="1">
        <v>2.8000000000000001E-2</v>
      </c>
      <c r="U1074" s="4" t="s">
        <v>34</v>
      </c>
      <c r="V1074">
        <v>0.42</v>
      </c>
      <c r="W1074">
        <v>0.4</v>
      </c>
      <c r="X1074">
        <v>0.76</v>
      </c>
      <c r="Y1074">
        <v>2.4300000000000002</v>
      </c>
      <c r="Z1074">
        <v>0.23</v>
      </c>
      <c r="AA1074" s="5">
        <f t="shared" si="110"/>
        <v>2.8000000000000001E-2</v>
      </c>
      <c r="AB1074" s="15" cm="1">
        <f t="array" ref="AB1074">_xlfn.SWITCH(U1074,"夏",122,"冬",90,"春",153,"秋",153,0)</f>
        <v>153</v>
      </c>
      <c r="AC1074" s="16">
        <f t="shared" si="111"/>
        <v>4.2839999999999998</v>
      </c>
      <c r="AD1074" s="5">
        <f>IFERROR(AA1074/D1074,0)</f>
        <v>3.5833120040952137E-4</v>
      </c>
      <c r="AE1074" s="15">
        <f t="shared" si="112"/>
        <v>0.41917808219178082</v>
      </c>
      <c r="AF1074" s="5">
        <f>IFERROR(AD1074*AE1074*48,0)</f>
        <v>7.2098200981028076E-3</v>
      </c>
    </row>
    <row r="1075" spans="1:32" x14ac:dyDescent="0.15">
      <c r="A1075" s="8">
        <v>45740</v>
      </c>
      <c r="B1075" s="1" t="s">
        <v>41</v>
      </c>
      <c r="C1075" s="1" t="s">
        <v>33</v>
      </c>
      <c r="D1075" s="6">
        <v>78.14</v>
      </c>
      <c r="E1075" s="6">
        <v>3.9</v>
      </c>
      <c r="F1075" s="10">
        <v>0.89583333333333304</v>
      </c>
      <c r="G1075" s="1">
        <v>14</v>
      </c>
      <c r="H1075" s="1">
        <v>68</v>
      </c>
      <c r="I1075" s="1">
        <v>14</v>
      </c>
      <c r="J1075" s="1">
        <v>0.05</v>
      </c>
      <c r="K1075" s="1">
        <v>405</v>
      </c>
      <c r="L1075" s="1">
        <v>2125</v>
      </c>
      <c r="M1075" s="6">
        <f t="shared" si="109"/>
        <v>13.999999999999886</v>
      </c>
      <c r="N1075" s="1">
        <v>0.7</v>
      </c>
      <c r="O1075" s="11" cm="1">
        <f t="array" ref="O1075">ROUND(_xlfn.SWITCH(C1075,"建筑专教",IF(S1075&gt;0.1,1.38,1.28),"阶梯教室",IF(S1075&gt;0.1,1.15,1.05),"公共教室",IF(S1075&gt;0.1,1.22,1.12),IF(S1075&gt;0.1,1.2,1.1))+(MOD(ROW()*11,31)/31-0.5)*0.06,2)</f>
        <v>1.1000000000000001</v>
      </c>
      <c r="P1075" s="12">
        <f t="shared" si="107"/>
        <v>0</v>
      </c>
      <c r="Q1075" s="13">
        <f t="shared" si="108"/>
        <v>-3.8056452341917364</v>
      </c>
      <c r="R1075" s="1">
        <v>0</v>
      </c>
      <c r="S1075" s="1">
        <v>0</v>
      </c>
      <c r="T1075" s="1">
        <v>3.5000000000000003E-2</v>
      </c>
      <c r="U1075" s="4" t="s">
        <v>34</v>
      </c>
      <c r="V1075">
        <v>0.42</v>
      </c>
      <c r="W1075">
        <v>0.4</v>
      </c>
      <c r="X1075">
        <v>0.76</v>
      </c>
      <c r="Y1075">
        <v>2.4300000000000002</v>
      </c>
      <c r="Z1075">
        <v>0.23</v>
      </c>
      <c r="AA1075" s="5">
        <f t="shared" si="110"/>
        <v>3.5000000000000003E-2</v>
      </c>
      <c r="AB1075" s="15" cm="1">
        <f t="array" ref="AB1075">_xlfn.SWITCH(U1075,"夏",122,"冬",90,"春",153,"秋",153,0)</f>
        <v>153</v>
      </c>
      <c r="AC1075" s="16">
        <f t="shared" si="111"/>
        <v>5.3550000000000004</v>
      </c>
      <c r="AD1075" s="5">
        <f>IFERROR(AA1075/D1075,0)</f>
        <v>4.4791400051190177E-4</v>
      </c>
      <c r="AE1075" s="15">
        <f t="shared" si="112"/>
        <v>0.41917808219178082</v>
      </c>
      <c r="AF1075" s="5">
        <f>IFERROR(AD1075*AE1075*48,0)</f>
        <v>9.0122751226285117E-3</v>
      </c>
    </row>
    <row r="1076" spans="1:32" x14ac:dyDescent="0.15">
      <c r="A1076" s="8">
        <v>45740</v>
      </c>
      <c r="B1076" s="1" t="s">
        <v>41</v>
      </c>
      <c r="C1076" s="1" t="s">
        <v>33</v>
      </c>
      <c r="D1076" s="6">
        <v>78.14</v>
      </c>
      <c r="E1076" s="6">
        <v>3.9</v>
      </c>
      <c r="F1076" s="10">
        <v>0.91666666666666696</v>
      </c>
      <c r="G1076" s="1">
        <v>13.8</v>
      </c>
      <c r="H1076" s="1">
        <v>69</v>
      </c>
      <c r="I1076" s="1">
        <v>13.8</v>
      </c>
      <c r="J1076" s="1">
        <v>0.05</v>
      </c>
      <c r="K1076" s="1">
        <v>405</v>
      </c>
      <c r="L1076" s="1">
        <v>198</v>
      </c>
      <c r="M1076" s="6">
        <f t="shared" si="109"/>
        <v>13.800000000000011</v>
      </c>
      <c r="N1076" s="1">
        <v>0.7</v>
      </c>
      <c r="O1076" s="11" cm="1">
        <f t="array" ref="O1076">ROUND(_xlfn.SWITCH(C1076,"建筑专教",IF(S1076&gt;0.1,1.38,1.28),"阶梯教室",IF(S1076&gt;0.1,1.15,1.05),"公共教室",IF(S1076&gt;0.1,1.22,1.12),IF(S1076&gt;0.1,1.2,1.1))+(MOD(ROW()*11,31)/31-0.5)*0.06,2)</f>
        <v>1.1200000000000001</v>
      </c>
      <c r="P1076" s="12">
        <f t="shared" si="107"/>
        <v>0</v>
      </c>
      <c r="Q1076" s="13">
        <f t="shared" si="108"/>
        <v>-3.7548254005323995</v>
      </c>
      <c r="R1076" s="1">
        <v>0</v>
      </c>
      <c r="S1076" s="1">
        <v>0</v>
      </c>
      <c r="T1076" s="1">
        <v>3.5000000000000003E-2</v>
      </c>
      <c r="U1076" s="4" t="s">
        <v>34</v>
      </c>
      <c r="V1076">
        <v>0.42</v>
      </c>
      <c r="W1076">
        <v>0.4</v>
      </c>
      <c r="X1076">
        <v>0.76</v>
      </c>
      <c r="Y1076">
        <v>2.4300000000000002</v>
      </c>
      <c r="Z1076">
        <v>0.23</v>
      </c>
      <c r="AA1076" s="5">
        <f t="shared" si="110"/>
        <v>3.5000000000000003E-2</v>
      </c>
      <c r="AB1076" s="15" cm="1">
        <f t="array" ref="AB1076">_xlfn.SWITCH(U1076,"夏",122,"冬",90,"春",153,"秋",153,0)</f>
        <v>153</v>
      </c>
      <c r="AC1076" s="16">
        <f t="shared" si="111"/>
        <v>5.3550000000000004</v>
      </c>
      <c r="AD1076" s="5">
        <f>IFERROR(AA1076/D1076,0)</f>
        <v>4.4791400051190177E-4</v>
      </c>
      <c r="AE1076" s="15">
        <f t="shared" si="112"/>
        <v>0.41917808219178082</v>
      </c>
      <c r="AF1076" s="5">
        <f>IFERROR(AD1076*AE1076*48,0)</f>
        <v>9.0122751226285117E-3</v>
      </c>
    </row>
    <row r="1077" spans="1:32" x14ac:dyDescent="0.15">
      <c r="A1077" s="8">
        <v>45740</v>
      </c>
      <c r="B1077" s="1" t="s">
        <v>42</v>
      </c>
      <c r="C1077" s="1" t="s">
        <v>33</v>
      </c>
      <c r="D1077" s="6">
        <v>78.14</v>
      </c>
      <c r="E1077" s="6">
        <v>3.9</v>
      </c>
      <c r="F1077" s="10">
        <v>0.33333333333333298</v>
      </c>
      <c r="G1077" s="1">
        <v>16</v>
      </c>
      <c r="H1077" s="1">
        <v>65</v>
      </c>
      <c r="I1077" s="1">
        <v>16</v>
      </c>
      <c r="J1077" s="1">
        <v>0.05</v>
      </c>
      <c r="K1077" s="1">
        <v>415</v>
      </c>
      <c r="L1077" s="1">
        <v>232</v>
      </c>
      <c r="M1077" s="6">
        <f t="shared" si="109"/>
        <v>16.000000000000057</v>
      </c>
      <c r="N1077" s="1">
        <v>0.7</v>
      </c>
      <c r="O1077" s="11" cm="1">
        <f t="array" ref="O1077">ROUND(_xlfn.SWITCH(C1077,"建筑专教",IF(S1077&gt;0.1,1.38,1.28),"阶梯教室",IF(S1077&gt;0.1,1.15,1.05),"公共教室",IF(S1077&gt;0.1,1.22,1.12),IF(S1077&gt;0.1,1.2,1.1))+(MOD(ROW()*11,31)/31-0.5)*0.06,2)</f>
        <v>1.08</v>
      </c>
      <c r="P1077" s="12">
        <f t="shared" si="107"/>
        <v>0.01</v>
      </c>
      <c r="Q1077" s="13">
        <f t="shared" si="108"/>
        <v>-3.1901983566629282</v>
      </c>
      <c r="R1077" s="1">
        <v>0</v>
      </c>
      <c r="S1077" s="1">
        <v>6.0000000000000001E-3</v>
      </c>
      <c r="T1077" s="1">
        <v>3.2000000000000001E-2</v>
      </c>
      <c r="U1077" s="4" t="s">
        <v>34</v>
      </c>
      <c r="V1077">
        <v>0.42</v>
      </c>
      <c r="W1077">
        <v>0.4</v>
      </c>
      <c r="X1077">
        <v>0.76</v>
      </c>
      <c r="Y1077">
        <v>2.4300000000000002</v>
      </c>
      <c r="Z1077">
        <v>0.23</v>
      </c>
      <c r="AA1077" s="5">
        <f t="shared" si="110"/>
        <v>3.7999999999999999E-2</v>
      </c>
      <c r="AB1077" s="15" cm="1">
        <f t="array" ref="AB1077">_xlfn.SWITCH(U1077,"夏",122,"冬",90,"春",153,"秋",153,0)</f>
        <v>153</v>
      </c>
      <c r="AC1077" s="16">
        <f t="shared" si="111"/>
        <v>5.8140000000000001</v>
      </c>
      <c r="AD1077" s="5">
        <f>IFERROR(AA1077/D1077,0)</f>
        <v>4.8630662912720757E-4</v>
      </c>
      <c r="AE1077" s="15">
        <f t="shared" si="112"/>
        <v>0.41917808219178082</v>
      </c>
      <c r="AF1077" s="5">
        <f>IFERROR(AD1077*AE1077*48,0)</f>
        <v>9.7847558474252402E-3</v>
      </c>
    </row>
    <row r="1078" spans="1:32" x14ac:dyDescent="0.15">
      <c r="A1078" s="8">
        <v>45740</v>
      </c>
      <c r="B1078" s="1" t="s">
        <v>42</v>
      </c>
      <c r="C1078" s="1" t="s">
        <v>33</v>
      </c>
      <c r="D1078" s="6">
        <v>78.14</v>
      </c>
      <c r="E1078" s="6">
        <v>3.9</v>
      </c>
      <c r="F1078" s="10">
        <v>0.35416666666666702</v>
      </c>
      <c r="G1078" s="1">
        <v>16.2</v>
      </c>
      <c r="H1078" s="1">
        <v>64</v>
      </c>
      <c r="I1078" s="1">
        <v>16.2</v>
      </c>
      <c r="J1078" s="1">
        <v>0.06</v>
      </c>
      <c r="K1078" s="1">
        <v>550</v>
      </c>
      <c r="L1078" s="1">
        <v>298</v>
      </c>
      <c r="M1078" s="6">
        <f t="shared" si="109"/>
        <v>16.200000000000045</v>
      </c>
      <c r="N1078" s="1">
        <v>0.7</v>
      </c>
      <c r="O1078" s="11" cm="1">
        <f t="array" ref="O1078">ROUND(_xlfn.SWITCH(C1078,"建筑专教",IF(S1078&gt;0.1,1.38,1.28),"阶梯教室",IF(S1078&gt;0.1,1.15,1.05),"公共教室",IF(S1078&gt;0.1,1.22,1.12),IF(S1078&gt;0.1,1.2,1.1))+(MOD(ROW()*11,31)/31-0.5)*0.06,2)</f>
        <v>1.1000000000000001</v>
      </c>
      <c r="P1078" s="12">
        <f t="shared" si="107"/>
        <v>0.12</v>
      </c>
      <c r="Q1078" s="13">
        <f t="shared" si="108"/>
        <v>-3.0063347741091322</v>
      </c>
      <c r="R1078" s="1">
        <v>0</v>
      </c>
      <c r="S1078" s="1">
        <v>3.5000000000000003E-2</v>
      </c>
      <c r="T1078" s="1">
        <v>8.0000000000000002E-3</v>
      </c>
      <c r="U1078" s="4" t="s">
        <v>34</v>
      </c>
      <c r="V1078">
        <v>0.42</v>
      </c>
      <c r="W1078">
        <v>0.4</v>
      </c>
      <c r="X1078">
        <v>0.76</v>
      </c>
      <c r="Y1078">
        <v>2.4300000000000002</v>
      </c>
      <c r="Z1078">
        <v>0.23</v>
      </c>
      <c r="AA1078" s="5">
        <f t="shared" si="110"/>
        <v>4.3000000000000003E-2</v>
      </c>
      <c r="AB1078" s="15" cm="1">
        <f t="array" ref="AB1078">_xlfn.SWITCH(U1078,"夏",122,"冬",90,"春",153,"秋",153,0)</f>
        <v>153</v>
      </c>
      <c r="AC1078" s="16">
        <f t="shared" si="111"/>
        <v>6.5790000000000006</v>
      </c>
      <c r="AD1078" s="5">
        <f>IFERROR(AA1078/D1078,0)</f>
        <v>5.5029434348605069E-4</v>
      </c>
      <c r="AE1078" s="15">
        <f t="shared" si="112"/>
        <v>0.41917808219178082</v>
      </c>
      <c r="AF1078" s="5">
        <f>IFERROR(AD1078*AE1078*48,0)</f>
        <v>1.1072223722086456E-2</v>
      </c>
    </row>
    <row r="1079" spans="1:32" x14ac:dyDescent="0.15">
      <c r="A1079" s="8">
        <v>45740</v>
      </c>
      <c r="B1079" s="1" t="s">
        <v>42</v>
      </c>
      <c r="C1079" s="1" t="s">
        <v>33</v>
      </c>
      <c r="D1079" s="6">
        <v>78.14</v>
      </c>
      <c r="E1079" s="6">
        <v>3.9</v>
      </c>
      <c r="F1079" s="10">
        <v>0.375</v>
      </c>
      <c r="G1079" s="1">
        <v>16.399999999999999</v>
      </c>
      <c r="H1079" s="1">
        <v>63</v>
      </c>
      <c r="I1079" s="1">
        <v>16.399999999999999</v>
      </c>
      <c r="J1079" s="1">
        <v>0.06</v>
      </c>
      <c r="K1079" s="1">
        <v>660</v>
      </c>
      <c r="L1079" s="1">
        <v>365</v>
      </c>
      <c r="M1079" s="6">
        <f t="shared" si="109"/>
        <v>16.399999999999977</v>
      </c>
      <c r="N1079" s="1">
        <v>0.7</v>
      </c>
      <c r="O1079" s="11" cm="1">
        <f t="array" ref="O1079">ROUND(_xlfn.SWITCH(C1079,"建筑专教",IF(S1079&gt;0.1,1.38,1.28),"阶梯教室",IF(S1079&gt;0.1,1.15,1.05),"公共教室",IF(S1079&gt;0.1,1.22,1.12),IF(S1079&gt;0.1,1.2,1.1))+(MOD(ROW()*11,31)/31-0.5)*0.06,2)</f>
        <v>1.1200000000000001</v>
      </c>
      <c r="P1079" s="12">
        <f t="shared" si="107"/>
        <v>0.21</v>
      </c>
      <c r="Q1079" s="13">
        <f t="shared" si="108"/>
        <v>-2.8304215458207809</v>
      </c>
      <c r="R1079" s="1">
        <v>0</v>
      </c>
      <c r="S1079" s="1">
        <v>4.8000000000000001E-2</v>
      </c>
      <c r="T1079" s="1">
        <v>2.8000000000000001E-2</v>
      </c>
      <c r="U1079" s="4" t="s">
        <v>34</v>
      </c>
      <c r="V1079">
        <v>0.42</v>
      </c>
      <c r="W1079">
        <v>0.4</v>
      </c>
      <c r="X1079">
        <v>0.76</v>
      </c>
      <c r="Y1079">
        <v>2.4300000000000002</v>
      </c>
      <c r="Z1079">
        <v>0.23</v>
      </c>
      <c r="AA1079" s="5">
        <f t="shared" si="110"/>
        <v>7.5999999999999998E-2</v>
      </c>
      <c r="AB1079" s="15" cm="1">
        <f t="array" ref="AB1079">_xlfn.SWITCH(U1079,"夏",122,"冬",90,"春",153,"秋",153,0)</f>
        <v>153</v>
      </c>
      <c r="AC1079" s="16">
        <f t="shared" si="111"/>
        <v>11.628</v>
      </c>
      <c r="AD1079" s="5">
        <f>IFERROR(AA1079/D1079,0)</f>
        <v>9.7261325825441513E-4</v>
      </c>
      <c r="AE1079" s="15">
        <f t="shared" si="112"/>
        <v>0.41917808219178082</v>
      </c>
      <c r="AF1079" s="5">
        <f>IFERROR(AD1079*AE1079*48,0)</f>
        <v>1.956951169485048E-2</v>
      </c>
    </row>
    <row r="1080" spans="1:32" x14ac:dyDescent="0.15">
      <c r="A1080" s="8">
        <v>45740</v>
      </c>
      <c r="B1080" s="1" t="s">
        <v>42</v>
      </c>
      <c r="C1080" s="1" t="s">
        <v>33</v>
      </c>
      <c r="D1080" s="6">
        <v>78.14</v>
      </c>
      <c r="E1080" s="6">
        <v>3.9</v>
      </c>
      <c r="F1080" s="10">
        <v>0.39583333333333298</v>
      </c>
      <c r="G1080" s="1">
        <v>16.600000000000001</v>
      </c>
      <c r="H1080" s="1">
        <v>62</v>
      </c>
      <c r="I1080" s="1">
        <v>16.600000000000001</v>
      </c>
      <c r="J1080" s="1">
        <v>0.06</v>
      </c>
      <c r="K1080" s="1">
        <v>700</v>
      </c>
      <c r="L1080" s="1">
        <v>640</v>
      </c>
      <c r="M1080" s="6">
        <f t="shared" si="109"/>
        <v>16.599999999999966</v>
      </c>
      <c r="N1080" s="1">
        <v>0.7</v>
      </c>
      <c r="O1080" s="11" cm="1">
        <f t="array" ref="O1080">ROUND(_xlfn.SWITCH(C1080,"建筑专教",IF(S1080&gt;0.1,1.38,1.28),"阶梯教室",IF(S1080&gt;0.1,1.15,1.05),"公共教室",IF(S1080&gt;0.1,1.22,1.12),IF(S1080&gt;0.1,1.2,1.1))+(MOD(ROW()*11,31)/31-0.5)*0.06,2)</f>
        <v>1.08</v>
      </c>
      <c r="P1080" s="12">
        <f t="shared" si="107"/>
        <v>0.24</v>
      </c>
      <c r="Q1080" s="13">
        <f t="shared" si="108"/>
        <v>-2.9712636875037313</v>
      </c>
      <c r="R1080" s="1">
        <v>0</v>
      </c>
      <c r="S1080" s="1">
        <v>5.6000000000000001E-2</v>
      </c>
      <c r="T1080" s="1">
        <v>3.5000000000000003E-2</v>
      </c>
      <c r="U1080" s="4" t="s">
        <v>34</v>
      </c>
      <c r="V1080">
        <v>0.42</v>
      </c>
      <c r="W1080">
        <v>0.4</v>
      </c>
      <c r="X1080">
        <v>0.76</v>
      </c>
      <c r="Y1080">
        <v>2.4300000000000002</v>
      </c>
      <c r="Z1080">
        <v>0.23</v>
      </c>
      <c r="AA1080" s="5">
        <f t="shared" si="110"/>
        <v>9.0999999999999998E-2</v>
      </c>
      <c r="AB1080" s="15" cm="1">
        <f t="array" ref="AB1080">_xlfn.SWITCH(U1080,"夏",122,"冬",90,"春",153,"秋",153,0)</f>
        <v>153</v>
      </c>
      <c r="AC1080" s="16">
        <f t="shared" si="111"/>
        <v>13.923</v>
      </c>
      <c r="AD1080" s="5">
        <f>IFERROR(AA1080/D1080,0)</f>
        <v>1.1645764013309445E-3</v>
      </c>
      <c r="AE1080" s="15">
        <f t="shared" si="112"/>
        <v>0.41917808219178082</v>
      </c>
      <c r="AF1080" s="5">
        <f>IFERROR(AD1080*AE1080*48,0)</f>
        <v>2.3431915318834123E-2</v>
      </c>
    </row>
    <row r="1081" spans="1:32" x14ac:dyDescent="0.15">
      <c r="A1081" s="8">
        <v>45740</v>
      </c>
      <c r="B1081" s="1" t="s">
        <v>42</v>
      </c>
      <c r="C1081" s="1" t="s">
        <v>33</v>
      </c>
      <c r="D1081" s="6">
        <v>78.14</v>
      </c>
      <c r="E1081" s="6">
        <v>3.9</v>
      </c>
      <c r="F1081" s="10">
        <v>0.41666666666666702</v>
      </c>
      <c r="G1081" s="1">
        <v>16.8</v>
      </c>
      <c r="H1081" s="1">
        <v>61</v>
      </c>
      <c r="I1081" s="1">
        <v>16.8</v>
      </c>
      <c r="J1081" s="1">
        <v>0.06</v>
      </c>
      <c r="K1081" s="1">
        <v>740</v>
      </c>
      <c r="L1081" s="1">
        <v>710</v>
      </c>
      <c r="M1081" s="6">
        <f t="shared" si="109"/>
        <v>16.800000000000011</v>
      </c>
      <c r="N1081" s="1">
        <v>0.7</v>
      </c>
      <c r="O1081" s="11" cm="1">
        <f t="array" ref="O1081">ROUND(_xlfn.SWITCH(C1081,"建筑专教",IF(S1081&gt;0.1,1.38,1.28),"阶梯教室",IF(S1081&gt;0.1,1.15,1.05),"公共教室",IF(S1081&gt;0.1,1.22,1.12),IF(S1081&gt;0.1,1.2,1.1))+(MOD(ROW()*11,31)/31-0.5)*0.06,2)</f>
        <v>1.1000000000000001</v>
      </c>
      <c r="P1081" s="12">
        <f t="shared" si="107"/>
        <v>0.27</v>
      </c>
      <c r="Q1081" s="13">
        <f t="shared" si="108"/>
        <v>-2.7928285853245978</v>
      </c>
      <c r="R1081" s="1">
        <v>0</v>
      </c>
      <c r="S1081" s="1">
        <v>6.2E-2</v>
      </c>
      <c r="T1081" s="1">
        <v>2.8000000000000001E-2</v>
      </c>
      <c r="U1081" s="4" t="s">
        <v>34</v>
      </c>
      <c r="V1081">
        <v>0.42</v>
      </c>
      <c r="W1081">
        <v>0.4</v>
      </c>
      <c r="X1081">
        <v>0.76</v>
      </c>
      <c r="Y1081">
        <v>2.4300000000000002</v>
      </c>
      <c r="Z1081">
        <v>0.23</v>
      </c>
      <c r="AA1081" s="5">
        <f t="shared" si="110"/>
        <v>0.09</v>
      </c>
      <c r="AB1081" s="15" cm="1">
        <f t="array" ref="AB1081">_xlfn.SWITCH(U1081,"夏",122,"冬",90,"春",153,"秋",153,0)</f>
        <v>153</v>
      </c>
      <c r="AC1081" s="16">
        <f t="shared" si="111"/>
        <v>13.77</v>
      </c>
      <c r="AD1081" s="5">
        <f>IFERROR(AA1081/D1081,0)</f>
        <v>1.1517788584591757E-3</v>
      </c>
      <c r="AE1081" s="15">
        <f t="shared" si="112"/>
        <v>0.41917808219178082</v>
      </c>
      <c r="AF1081" s="5">
        <f>IFERROR(AD1081*AE1081*48,0)</f>
        <v>2.3174421743901882E-2</v>
      </c>
    </row>
    <row r="1082" spans="1:32" x14ac:dyDescent="0.15">
      <c r="A1082" s="8">
        <v>45740</v>
      </c>
      <c r="B1082" s="1" t="s">
        <v>42</v>
      </c>
      <c r="C1082" s="1" t="s">
        <v>33</v>
      </c>
      <c r="D1082" s="6">
        <v>78.14</v>
      </c>
      <c r="E1082" s="6">
        <v>3.9</v>
      </c>
      <c r="F1082" s="10">
        <v>0.4375</v>
      </c>
      <c r="G1082" s="1">
        <v>17</v>
      </c>
      <c r="H1082" s="1">
        <v>60</v>
      </c>
      <c r="I1082" s="1">
        <v>17</v>
      </c>
      <c r="J1082" s="1">
        <v>0.06</v>
      </c>
      <c r="K1082" s="1">
        <v>780</v>
      </c>
      <c r="L1082" s="1">
        <v>780</v>
      </c>
      <c r="M1082" s="6">
        <f t="shared" si="109"/>
        <v>17</v>
      </c>
      <c r="N1082" s="1">
        <v>0.7</v>
      </c>
      <c r="O1082" s="11" cm="1">
        <f t="array" ref="O1082">ROUND(_xlfn.SWITCH(C1082,"建筑专教",IF(S1082&gt;0.1,1.38,1.28),"阶梯教室",IF(S1082&gt;0.1,1.15,1.05),"公共教室",IF(S1082&gt;0.1,1.22,1.12),IF(S1082&gt;0.1,1.2,1.1))+(MOD(ROW()*11,31)/31-0.5)*0.06,2)</f>
        <v>1.1299999999999999</v>
      </c>
      <c r="P1082" s="12">
        <f t="shared" si="107"/>
        <v>0.3</v>
      </c>
      <c r="Q1082" s="13">
        <f t="shared" si="108"/>
        <v>-2.5737004678456121</v>
      </c>
      <c r="R1082" s="1">
        <v>0</v>
      </c>
      <c r="S1082" s="1">
        <v>6.8000000000000005E-2</v>
      </c>
      <c r="T1082" s="1">
        <v>3.5000000000000003E-2</v>
      </c>
      <c r="U1082" s="4" t="s">
        <v>34</v>
      </c>
      <c r="V1082">
        <v>0.42</v>
      </c>
      <c r="W1082">
        <v>0.4</v>
      </c>
      <c r="X1082">
        <v>0.76</v>
      </c>
      <c r="Y1082">
        <v>2.4300000000000002</v>
      </c>
      <c r="Z1082">
        <v>0.23</v>
      </c>
      <c r="AA1082" s="5">
        <f t="shared" si="110"/>
        <v>0.10300000000000001</v>
      </c>
      <c r="AB1082" s="15" cm="1">
        <f t="array" ref="AB1082">_xlfn.SWITCH(U1082,"夏",122,"冬",90,"春",153,"秋",153,0)</f>
        <v>153</v>
      </c>
      <c r="AC1082" s="16">
        <f t="shared" si="111"/>
        <v>15.759000000000002</v>
      </c>
      <c r="AD1082" s="5">
        <f>IFERROR(AA1082/D1082,0)</f>
        <v>1.3181469157921681E-3</v>
      </c>
      <c r="AE1082" s="15">
        <f t="shared" si="112"/>
        <v>0.41917808219178082</v>
      </c>
      <c r="AF1082" s="5">
        <f>IFERROR(AD1082*AE1082*48,0)</f>
        <v>2.6521838218021045E-2</v>
      </c>
    </row>
    <row r="1083" spans="1:32" x14ac:dyDescent="0.15">
      <c r="A1083" s="8">
        <v>45740</v>
      </c>
      <c r="B1083" s="1" t="s">
        <v>42</v>
      </c>
      <c r="C1083" s="1" t="s">
        <v>33</v>
      </c>
      <c r="D1083" s="6">
        <v>78.14</v>
      </c>
      <c r="E1083" s="6">
        <v>3.9</v>
      </c>
      <c r="F1083" s="10">
        <v>0.45833333333333298</v>
      </c>
      <c r="G1083" s="1">
        <v>17.2</v>
      </c>
      <c r="H1083" s="1">
        <v>59</v>
      </c>
      <c r="I1083" s="1">
        <v>17.2</v>
      </c>
      <c r="J1083" s="1">
        <v>0.06</v>
      </c>
      <c r="K1083" s="1">
        <v>820</v>
      </c>
      <c r="L1083" s="1">
        <v>850</v>
      </c>
      <c r="M1083" s="6">
        <f t="shared" si="109"/>
        <v>17.200000000000045</v>
      </c>
      <c r="N1083" s="1">
        <v>0.7</v>
      </c>
      <c r="O1083" s="11" cm="1">
        <f t="array" ref="O1083">ROUND(_xlfn.SWITCH(C1083,"建筑专教",IF(S1083&gt;0.1,1.38,1.28),"阶梯教室",IF(S1083&gt;0.1,1.15,1.05),"公共教室",IF(S1083&gt;0.1,1.22,1.12),IF(S1083&gt;0.1,1.2,1.1))+(MOD(ROW()*11,31)/31-0.5)*0.06,2)</f>
        <v>1.0900000000000001</v>
      </c>
      <c r="P1083" s="12">
        <f t="shared" si="107"/>
        <v>0.34</v>
      </c>
      <c r="Q1083" s="13">
        <f t="shared" si="108"/>
        <v>-2.7024023660494287</v>
      </c>
      <c r="R1083" s="1">
        <v>0</v>
      </c>
      <c r="S1083" s="1">
        <v>7.3999999999999996E-2</v>
      </c>
      <c r="T1083" s="1">
        <v>2.5000000000000001E-2</v>
      </c>
      <c r="U1083" s="4" t="s">
        <v>34</v>
      </c>
      <c r="V1083">
        <v>0.42</v>
      </c>
      <c r="W1083">
        <v>0.4</v>
      </c>
      <c r="X1083">
        <v>0.76</v>
      </c>
      <c r="Y1083">
        <v>2.4300000000000002</v>
      </c>
      <c r="Z1083">
        <v>0.23</v>
      </c>
      <c r="AA1083" s="5">
        <f t="shared" si="110"/>
        <v>9.9000000000000005E-2</v>
      </c>
      <c r="AB1083" s="15" cm="1">
        <f t="array" ref="AB1083">_xlfn.SWITCH(U1083,"夏",122,"冬",90,"春",153,"秋",153,0)</f>
        <v>153</v>
      </c>
      <c r="AC1083" s="16">
        <f t="shared" si="111"/>
        <v>15.147</v>
      </c>
      <c r="AD1083" s="5">
        <f>IFERROR(AA1083/D1083,0)</f>
        <v>1.2669567443050935E-3</v>
      </c>
      <c r="AE1083" s="15">
        <f t="shared" si="112"/>
        <v>0.41917808219178082</v>
      </c>
      <c r="AF1083" s="5">
        <f>IFERROR(AD1083*AE1083*48,0)</f>
        <v>2.5491863918292074E-2</v>
      </c>
    </row>
    <row r="1084" spans="1:32" x14ac:dyDescent="0.15">
      <c r="A1084" s="8">
        <v>45740</v>
      </c>
      <c r="B1084" s="1" t="s">
        <v>42</v>
      </c>
      <c r="C1084" s="1" t="s">
        <v>33</v>
      </c>
      <c r="D1084" s="6">
        <v>78.14</v>
      </c>
      <c r="E1084" s="6">
        <v>3.9</v>
      </c>
      <c r="F1084" s="10">
        <v>0.47916666666666702</v>
      </c>
      <c r="G1084" s="1">
        <v>17.399999999999999</v>
      </c>
      <c r="H1084" s="1">
        <v>58</v>
      </c>
      <c r="I1084" s="1">
        <v>17.399999999999999</v>
      </c>
      <c r="J1084" s="1">
        <v>0.06</v>
      </c>
      <c r="K1084" s="1">
        <v>860</v>
      </c>
      <c r="L1084" s="1">
        <v>920</v>
      </c>
      <c r="M1084" s="6">
        <f t="shared" si="109"/>
        <v>17.39999999999992</v>
      </c>
      <c r="N1084" s="1">
        <v>0.7</v>
      </c>
      <c r="O1084" s="11" cm="1">
        <f t="array" ref="O1084">ROUND(_xlfn.SWITCH(C1084,"建筑专教",IF(S1084&gt;0.1,1.38,1.28),"阶梯教室",IF(S1084&gt;0.1,1.15,1.05),"公共教室",IF(S1084&gt;0.1,1.22,1.12),IF(S1084&gt;0.1,1.2,1.1))+(MOD(ROW()*11,31)/31-0.5)*0.06,2)</f>
        <v>1.1100000000000001</v>
      </c>
      <c r="P1084" s="12">
        <f t="shared" si="107"/>
        <v>0.37</v>
      </c>
      <c r="Q1084" s="13">
        <f t="shared" si="108"/>
        <v>-2.5322905699833007</v>
      </c>
      <c r="R1084" s="1">
        <v>0</v>
      </c>
      <c r="S1084" s="1">
        <v>0.08</v>
      </c>
      <c r="T1084" s="1">
        <v>1.2E-2</v>
      </c>
      <c r="U1084" s="4" t="s">
        <v>34</v>
      </c>
      <c r="V1084">
        <v>0.42</v>
      </c>
      <c r="W1084">
        <v>0.4</v>
      </c>
      <c r="X1084">
        <v>0.76</v>
      </c>
      <c r="Y1084">
        <v>2.4300000000000002</v>
      </c>
      <c r="Z1084">
        <v>0.23</v>
      </c>
      <c r="AA1084" s="5">
        <f t="shared" si="110"/>
        <v>9.1999999999999998E-2</v>
      </c>
      <c r="AB1084" s="15" cm="1">
        <f t="array" ref="AB1084">_xlfn.SWITCH(U1084,"夏",122,"冬",90,"春",153,"秋",153,0)</f>
        <v>153</v>
      </c>
      <c r="AC1084" s="16">
        <f t="shared" si="111"/>
        <v>14.076000000000001</v>
      </c>
      <c r="AD1084" s="5">
        <f>IFERROR(AA1084/D1084,0)</f>
        <v>1.177373944202713E-3</v>
      </c>
      <c r="AE1084" s="15">
        <f t="shared" si="112"/>
        <v>0.41917808219178082</v>
      </c>
      <c r="AF1084" s="5">
        <f>IFERROR(AD1084*AE1084*48,0)</f>
        <v>2.3689408893766369E-2</v>
      </c>
    </row>
    <row r="1085" spans="1:32" x14ac:dyDescent="0.15">
      <c r="A1085" s="8">
        <v>45740</v>
      </c>
      <c r="B1085" s="1" t="s">
        <v>42</v>
      </c>
      <c r="C1085" s="1" t="s">
        <v>33</v>
      </c>
      <c r="D1085" s="6">
        <v>78.14</v>
      </c>
      <c r="E1085" s="6">
        <v>3.9</v>
      </c>
      <c r="F1085" s="10">
        <v>0.5</v>
      </c>
      <c r="G1085" s="1">
        <v>17.600000000000001</v>
      </c>
      <c r="H1085" s="1">
        <v>57</v>
      </c>
      <c r="I1085" s="1">
        <v>17.600000000000001</v>
      </c>
      <c r="J1085" s="1">
        <v>0.06</v>
      </c>
      <c r="K1085" s="1">
        <v>900</v>
      </c>
      <c r="L1085" s="1">
        <v>990</v>
      </c>
      <c r="M1085" s="6">
        <f t="shared" si="109"/>
        <v>17.599999999999966</v>
      </c>
      <c r="N1085" s="1">
        <v>0.7</v>
      </c>
      <c r="O1085" s="11" cm="1">
        <f t="array" ref="O1085">ROUND(_xlfn.SWITCH(C1085,"建筑专教",IF(S1085&gt;0.1,1.38,1.28),"阶梯教室",IF(S1085&gt;0.1,1.15,1.05),"公共教室",IF(S1085&gt;0.1,1.22,1.12),IF(S1085&gt;0.1,1.2,1.1))+(MOD(ROW()*11,31)/31-0.5)*0.06,2)</f>
        <v>1.07</v>
      </c>
      <c r="P1085" s="12">
        <f t="shared" si="107"/>
        <v>0.4</v>
      </c>
      <c r="Q1085" s="13">
        <f t="shared" si="108"/>
        <v>-2.6622500993892797</v>
      </c>
      <c r="R1085" s="1">
        <v>0</v>
      </c>
      <c r="S1085" s="1">
        <v>8.5999999999999993E-2</v>
      </c>
      <c r="T1085" s="1">
        <v>3.2000000000000001E-2</v>
      </c>
      <c r="U1085" s="4" t="s">
        <v>34</v>
      </c>
      <c r="V1085">
        <v>0.42</v>
      </c>
      <c r="W1085">
        <v>0.4</v>
      </c>
      <c r="X1085">
        <v>0.76</v>
      </c>
      <c r="Y1085">
        <v>2.4300000000000002</v>
      </c>
      <c r="Z1085">
        <v>0.23</v>
      </c>
      <c r="AA1085" s="5">
        <f t="shared" si="110"/>
        <v>0.11799999999999999</v>
      </c>
      <c r="AB1085" s="15" cm="1">
        <f t="array" ref="AB1085">_xlfn.SWITCH(U1085,"夏",122,"冬",90,"春",153,"秋",153,0)</f>
        <v>153</v>
      </c>
      <c r="AC1085" s="16">
        <f t="shared" si="111"/>
        <v>18.053999999999998</v>
      </c>
      <c r="AD1085" s="5">
        <f>IFERROR(AA1085/D1085,0)</f>
        <v>1.5101100588686971E-3</v>
      </c>
      <c r="AE1085" s="15">
        <f t="shared" si="112"/>
        <v>0.41917808219178082</v>
      </c>
      <c r="AF1085" s="5">
        <f>IFERROR(AD1085*AE1085*48,0)</f>
        <v>3.0384241842004688E-2</v>
      </c>
    </row>
    <row r="1086" spans="1:32" x14ac:dyDescent="0.15">
      <c r="A1086" s="8">
        <v>45740</v>
      </c>
      <c r="B1086" s="1" t="s">
        <v>42</v>
      </c>
      <c r="C1086" s="1" t="s">
        <v>33</v>
      </c>
      <c r="D1086" s="6">
        <v>78.14</v>
      </c>
      <c r="E1086" s="6">
        <v>3.9</v>
      </c>
      <c r="F1086" s="10">
        <v>0.52083333333333304</v>
      </c>
      <c r="G1086" s="1">
        <v>17.399999999999999</v>
      </c>
      <c r="H1086" s="1">
        <v>58</v>
      </c>
      <c r="I1086" s="1">
        <v>17.399999999999999</v>
      </c>
      <c r="J1086" s="1">
        <v>0.06</v>
      </c>
      <c r="K1086" s="1">
        <v>780</v>
      </c>
      <c r="L1086" s="1">
        <v>1060</v>
      </c>
      <c r="M1086" s="6">
        <f t="shared" si="109"/>
        <v>17.39999999999992</v>
      </c>
      <c r="N1086" s="1">
        <v>0.7</v>
      </c>
      <c r="O1086" s="11" cm="1">
        <f t="array" ref="O1086">ROUND(_xlfn.SWITCH(C1086,"建筑专教",IF(S1086&gt;0.1,1.38,1.28),"阶梯教室",IF(S1086&gt;0.1,1.15,1.05),"公共教室",IF(S1086&gt;0.1,1.22,1.12),IF(S1086&gt;0.1,1.2,1.1))+(MOD(ROW()*11,31)/31-0.5)*0.06,2)</f>
        <v>1.0900000000000001</v>
      </c>
      <c r="P1086" s="12">
        <f t="shared" si="107"/>
        <v>0.3</v>
      </c>
      <c r="Q1086" s="13">
        <f t="shared" si="108"/>
        <v>-2.6313296968413113</v>
      </c>
      <c r="R1086" s="1">
        <v>0</v>
      </c>
      <c r="S1086" s="1">
        <v>2.5000000000000001E-2</v>
      </c>
      <c r="T1086" s="1">
        <v>3.7999999999999999E-2</v>
      </c>
      <c r="U1086" s="4" t="s">
        <v>34</v>
      </c>
      <c r="V1086">
        <v>0.42</v>
      </c>
      <c r="W1086">
        <v>0.4</v>
      </c>
      <c r="X1086">
        <v>0.76</v>
      </c>
      <c r="Y1086">
        <v>2.4300000000000002</v>
      </c>
      <c r="Z1086">
        <v>0.23</v>
      </c>
      <c r="AA1086" s="5">
        <f t="shared" si="110"/>
        <v>6.3E-2</v>
      </c>
      <c r="AB1086" s="15" cm="1">
        <f t="array" ref="AB1086">_xlfn.SWITCH(U1086,"夏",122,"冬",90,"春",153,"秋",153,0)</f>
        <v>153</v>
      </c>
      <c r="AC1086" s="16">
        <f t="shared" si="111"/>
        <v>9.6389999999999993</v>
      </c>
      <c r="AD1086" s="5">
        <f>IFERROR(AA1086/D1086,0)</f>
        <v>8.0624520092142308E-4</v>
      </c>
      <c r="AE1086" s="15">
        <f t="shared" si="112"/>
        <v>0.41917808219178082</v>
      </c>
      <c r="AF1086" s="5">
        <f>IFERROR(AD1086*AE1086*48,0)</f>
        <v>1.6222095220731318E-2</v>
      </c>
    </row>
    <row r="1087" spans="1:32" x14ac:dyDescent="0.15">
      <c r="A1087" s="8">
        <v>45740</v>
      </c>
      <c r="B1087" s="1" t="s">
        <v>42</v>
      </c>
      <c r="C1087" s="1" t="s">
        <v>33</v>
      </c>
      <c r="D1087" s="6">
        <v>78.14</v>
      </c>
      <c r="E1087" s="6">
        <v>3.9</v>
      </c>
      <c r="F1087" s="10">
        <v>0.54166666666666696</v>
      </c>
      <c r="G1087" s="1">
        <v>17.2</v>
      </c>
      <c r="H1087" s="1">
        <v>59</v>
      </c>
      <c r="I1087" s="1">
        <v>17.2</v>
      </c>
      <c r="J1087" s="1">
        <v>0.05</v>
      </c>
      <c r="K1087" s="1">
        <v>630</v>
      </c>
      <c r="L1087" s="1">
        <v>1130</v>
      </c>
      <c r="M1087" s="6">
        <f t="shared" si="109"/>
        <v>17.200000000000045</v>
      </c>
      <c r="N1087" s="1">
        <v>0.7</v>
      </c>
      <c r="O1087" s="11" cm="1">
        <f t="array" ref="O1087">ROUND(_xlfn.SWITCH(C1087,"建筑专教",IF(S1087&gt;0.1,1.38,1.28),"阶梯教室",IF(S1087&gt;0.1,1.15,1.05),"公共教室",IF(S1087&gt;0.1,1.22,1.12),IF(S1087&gt;0.1,1.2,1.1))+(MOD(ROW()*11,31)/31-0.5)*0.06,2)</f>
        <v>1.1100000000000001</v>
      </c>
      <c r="P1087" s="12">
        <f t="shared" si="107"/>
        <v>0.18</v>
      </c>
      <c r="Q1087" s="13">
        <f t="shared" si="108"/>
        <v>-2.601826141788476</v>
      </c>
      <c r="R1087" s="1">
        <v>0</v>
      </c>
      <c r="S1087" s="1">
        <v>4.0000000000000001E-3</v>
      </c>
      <c r="T1087" s="1">
        <v>5.0000000000000001E-3</v>
      </c>
      <c r="U1087" s="4" t="s">
        <v>34</v>
      </c>
      <c r="V1087">
        <v>0.42</v>
      </c>
      <c r="W1087">
        <v>0.4</v>
      </c>
      <c r="X1087">
        <v>0.76</v>
      </c>
      <c r="Y1087">
        <v>2.4300000000000002</v>
      </c>
      <c r="Z1087">
        <v>0.23</v>
      </c>
      <c r="AA1087" s="5">
        <f t="shared" si="110"/>
        <v>9.0000000000000011E-3</v>
      </c>
      <c r="AB1087" s="15" cm="1">
        <f t="array" ref="AB1087">_xlfn.SWITCH(U1087,"夏",122,"冬",90,"春",153,"秋",153,0)</f>
        <v>153</v>
      </c>
      <c r="AC1087" s="16">
        <f t="shared" si="111"/>
        <v>1.3770000000000002</v>
      </c>
      <c r="AD1087" s="5">
        <f>IFERROR(AA1087/D1087,0)</f>
        <v>1.151778858459176E-4</v>
      </c>
      <c r="AE1087" s="15">
        <f t="shared" si="112"/>
        <v>0.41917808219178082</v>
      </c>
      <c r="AF1087" s="5">
        <f>IFERROR(AD1087*AE1087*48,0)</f>
        <v>2.3174421743901888E-3</v>
      </c>
    </row>
    <row r="1088" spans="1:32" x14ac:dyDescent="0.15">
      <c r="A1088" s="8">
        <v>45740</v>
      </c>
      <c r="B1088" s="1" t="s">
        <v>42</v>
      </c>
      <c r="C1088" s="1" t="s">
        <v>33</v>
      </c>
      <c r="D1088" s="6">
        <v>78.14</v>
      </c>
      <c r="E1088" s="6">
        <v>3.9</v>
      </c>
      <c r="F1088" s="10">
        <v>0.5625</v>
      </c>
      <c r="G1088" s="1">
        <v>17</v>
      </c>
      <c r="H1088" s="1">
        <v>60</v>
      </c>
      <c r="I1088" s="1">
        <v>17</v>
      </c>
      <c r="J1088" s="1">
        <v>0.05</v>
      </c>
      <c r="K1088" s="1">
        <v>540</v>
      </c>
      <c r="L1088" s="1">
        <v>1200</v>
      </c>
      <c r="M1088" s="6">
        <f t="shared" si="109"/>
        <v>17</v>
      </c>
      <c r="N1088" s="1">
        <v>0.7</v>
      </c>
      <c r="O1088" s="11" cm="1">
        <f t="array" ref="O1088">ROUND(_xlfn.SWITCH(C1088,"建筑专教",IF(S1088&gt;0.1,1.38,1.28),"阶梯教室",IF(S1088&gt;0.1,1.15,1.05),"公共教室",IF(S1088&gt;0.1,1.22,1.12),IF(S1088&gt;0.1,1.2,1.1))+(MOD(ROW()*11,31)/31-0.5)*0.06,2)</f>
        <v>1.07</v>
      </c>
      <c r="P1088" s="12">
        <f t="shared" si="107"/>
        <v>0.11</v>
      </c>
      <c r="Q1088" s="13">
        <f t="shared" si="108"/>
        <v>-2.8802756718947582</v>
      </c>
      <c r="R1088" s="1">
        <v>0</v>
      </c>
      <c r="S1088" s="1">
        <v>2E-3</v>
      </c>
      <c r="T1088" s="1">
        <v>3.0000000000000001E-3</v>
      </c>
      <c r="U1088" s="4" t="s">
        <v>34</v>
      </c>
      <c r="V1088">
        <v>0.42</v>
      </c>
      <c r="W1088">
        <v>0.4</v>
      </c>
      <c r="X1088">
        <v>0.76</v>
      </c>
      <c r="Y1088">
        <v>2.4300000000000002</v>
      </c>
      <c r="Z1088">
        <v>0.23</v>
      </c>
      <c r="AA1088" s="5">
        <f t="shared" si="110"/>
        <v>5.0000000000000001E-3</v>
      </c>
      <c r="AB1088" s="15" cm="1">
        <f t="array" ref="AB1088">_xlfn.SWITCH(U1088,"夏",122,"冬",90,"春",153,"秋",153,0)</f>
        <v>153</v>
      </c>
      <c r="AC1088" s="16">
        <f t="shared" si="111"/>
        <v>0.76500000000000001</v>
      </c>
      <c r="AD1088" s="5">
        <f>IFERROR(AA1088/D1088,0)</f>
        <v>6.3987714358843098E-5</v>
      </c>
      <c r="AE1088" s="15">
        <f t="shared" si="112"/>
        <v>0.41917808219178082</v>
      </c>
      <c r="AF1088" s="5">
        <f>IFERROR(AD1088*AE1088*48,0)</f>
        <v>1.2874678746612157E-3</v>
      </c>
    </row>
    <row r="1089" spans="1:32" x14ac:dyDescent="0.15">
      <c r="A1089" s="8">
        <v>45740</v>
      </c>
      <c r="B1089" s="1" t="s">
        <v>42</v>
      </c>
      <c r="C1089" s="1" t="s">
        <v>33</v>
      </c>
      <c r="D1089" s="6">
        <v>78.14</v>
      </c>
      <c r="E1089" s="6">
        <v>3.9</v>
      </c>
      <c r="F1089" s="10">
        <v>0.58333333333333304</v>
      </c>
      <c r="G1089" s="1">
        <v>16.8</v>
      </c>
      <c r="H1089" s="1">
        <v>61</v>
      </c>
      <c r="I1089" s="1">
        <v>16.8</v>
      </c>
      <c r="J1089" s="1">
        <v>0.05</v>
      </c>
      <c r="K1089" s="1">
        <v>480</v>
      </c>
      <c r="L1089" s="1">
        <v>1270</v>
      </c>
      <c r="M1089" s="6">
        <f t="shared" si="109"/>
        <v>16.800000000000011</v>
      </c>
      <c r="N1089" s="1">
        <v>0.7</v>
      </c>
      <c r="O1089" s="11" cm="1">
        <f t="array" ref="O1089">ROUND(_xlfn.SWITCH(C1089,"建筑专教",IF(S1089&gt;0.1,1.38,1.28),"阶梯教室",IF(S1089&gt;0.1,1.15,1.05),"公共教室",IF(S1089&gt;0.1,1.22,1.12),IF(S1089&gt;0.1,1.2,1.1))+(MOD(ROW()*11,31)/31-0.5)*0.06,2)</f>
        <v>1.1000000000000001</v>
      </c>
      <c r="P1089" s="12">
        <f t="shared" si="107"/>
        <v>0.06</v>
      </c>
      <c r="Q1089" s="13">
        <f t="shared" si="108"/>
        <v>-2.7928285853245978</v>
      </c>
      <c r="R1089" s="1">
        <v>0</v>
      </c>
      <c r="S1089" s="1">
        <v>1E-3</v>
      </c>
      <c r="T1089" s="1">
        <v>5.0000000000000001E-3</v>
      </c>
      <c r="U1089" s="4" t="s">
        <v>34</v>
      </c>
      <c r="V1089">
        <v>0.42</v>
      </c>
      <c r="W1089">
        <v>0.4</v>
      </c>
      <c r="X1089">
        <v>0.76</v>
      </c>
      <c r="Y1089">
        <v>2.4300000000000002</v>
      </c>
      <c r="Z1089">
        <v>0.23</v>
      </c>
      <c r="AA1089" s="5">
        <f t="shared" si="110"/>
        <v>6.0000000000000001E-3</v>
      </c>
      <c r="AB1089" s="15" cm="1">
        <f t="array" ref="AB1089">_xlfn.SWITCH(U1089,"夏",122,"冬",90,"春",153,"秋",153,0)</f>
        <v>153</v>
      </c>
      <c r="AC1089" s="16">
        <f t="shared" si="111"/>
        <v>0.91800000000000004</v>
      </c>
      <c r="AD1089" s="5">
        <f>IFERROR(AA1089/D1089,0)</f>
        <v>7.678525723061172E-5</v>
      </c>
      <c r="AE1089" s="15">
        <f t="shared" si="112"/>
        <v>0.41917808219178082</v>
      </c>
      <c r="AF1089" s="5">
        <f>IFERROR(AD1089*AE1089*48,0)</f>
        <v>1.5449614495934587E-3</v>
      </c>
    </row>
    <row r="1090" spans="1:32" x14ac:dyDescent="0.15">
      <c r="A1090" s="8">
        <v>45740</v>
      </c>
      <c r="B1090" s="1" t="s">
        <v>42</v>
      </c>
      <c r="C1090" s="1" t="s">
        <v>33</v>
      </c>
      <c r="D1090" s="6">
        <v>78.14</v>
      </c>
      <c r="E1090" s="6">
        <v>3.9</v>
      </c>
      <c r="F1090" s="10">
        <v>0.60416666666666696</v>
      </c>
      <c r="G1090" s="1">
        <v>16.8</v>
      </c>
      <c r="H1090" s="1">
        <v>61</v>
      </c>
      <c r="I1090" s="1">
        <v>16.8</v>
      </c>
      <c r="J1090" s="1">
        <v>0.06</v>
      </c>
      <c r="K1090" s="1">
        <v>530</v>
      </c>
      <c r="L1090" s="1">
        <v>1340</v>
      </c>
      <c r="M1090" s="6">
        <f t="shared" si="109"/>
        <v>16.800000000000011</v>
      </c>
      <c r="N1090" s="1">
        <v>0.7</v>
      </c>
      <c r="O1090" s="11" cm="1">
        <f t="array" ref="O1090">ROUND(_xlfn.SWITCH(C1090,"建筑专教",IF(S1090&gt;0.1,1.38,1.28),"阶梯教室",IF(S1090&gt;0.1,1.15,1.05),"公共教室",IF(S1090&gt;0.1,1.22,1.12),IF(S1090&gt;0.1,1.2,1.1))+(MOD(ROW()*11,31)/31-0.5)*0.06,2)</f>
        <v>1.1200000000000001</v>
      </c>
      <c r="P1090" s="12">
        <f t="shared" si="107"/>
        <v>0.1</v>
      </c>
      <c r="Q1090" s="13">
        <f t="shared" si="108"/>
        <v>-2.6913429507842954</v>
      </c>
      <c r="R1090" s="1">
        <v>0</v>
      </c>
      <c r="S1090" s="1">
        <v>1.4E-2</v>
      </c>
      <c r="T1090" s="1">
        <v>2.5000000000000001E-2</v>
      </c>
      <c r="U1090" s="4" t="s">
        <v>34</v>
      </c>
      <c r="V1090">
        <v>0.42</v>
      </c>
      <c r="W1090">
        <v>0.4</v>
      </c>
      <c r="X1090">
        <v>0.76</v>
      </c>
      <c r="Y1090">
        <v>2.4300000000000002</v>
      </c>
      <c r="Z1090">
        <v>0.23</v>
      </c>
      <c r="AA1090" s="5">
        <f t="shared" si="110"/>
        <v>3.9E-2</v>
      </c>
      <c r="AB1090" s="15" cm="1">
        <f t="array" ref="AB1090">_xlfn.SWITCH(U1090,"夏",122,"冬",90,"春",153,"秋",153,0)</f>
        <v>153</v>
      </c>
      <c r="AC1090" s="16">
        <f t="shared" si="111"/>
        <v>5.9669999999999996</v>
      </c>
      <c r="AD1090" s="5">
        <f>IFERROR(AA1090/D1090,0)</f>
        <v>4.9910417199897615E-4</v>
      </c>
      <c r="AE1090" s="15">
        <f t="shared" si="112"/>
        <v>0.41917808219178082</v>
      </c>
      <c r="AF1090" s="5">
        <f>IFERROR(AD1090*AE1090*48,0)</f>
        <v>1.0042249422357482E-2</v>
      </c>
    </row>
    <row r="1091" spans="1:32" x14ac:dyDescent="0.15">
      <c r="A1091" s="8">
        <v>45740</v>
      </c>
      <c r="B1091" s="1" t="s">
        <v>42</v>
      </c>
      <c r="C1091" s="1" t="s">
        <v>33</v>
      </c>
      <c r="D1091" s="6">
        <v>78.14</v>
      </c>
      <c r="E1091" s="6">
        <v>3.9</v>
      </c>
      <c r="F1091" s="10">
        <v>0.625</v>
      </c>
      <c r="G1091" s="1">
        <v>17</v>
      </c>
      <c r="H1091" s="1">
        <v>60</v>
      </c>
      <c r="I1091" s="1">
        <v>17</v>
      </c>
      <c r="J1091" s="1">
        <v>0.06</v>
      </c>
      <c r="K1091" s="1">
        <v>650</v>
      </c>
      <c r="L1091" s="1">
        <v>1410</v>
      </c>
      <c r="M1091" s="6">
        <f t="shared" si="109"/>
        <v>17</v>
      </c>
      <c r="N1091" s="1">
        <v>0.7</v>
      </c>
      <c r="O1091" s="11" cm="1">
        <f t="array" ref="O1091">ROUND(_xlfn.SWITCH(C1091,"建筑专教",IF(S1091&gt;0.1,1.38,1.28),"阶梯教室",IF(S1091&gt;0.1,1.15,1.05),"公共教室",IF(S1091&gt;0.1,1.22,1.12),IF(S1091&gt;0.1,1.2,1.1))+(MOD(ROW()*11,31)/31-0.5)*0.06,2)</f>
        <v>1.08</v>
      </c>
      <c r="P1091" s="12">
        <f t="shared" ref="P1091:P1154" si="113">IF(O1091=0,0,ROUND(MIN(MAX((K1091-400)/(320*E1091*IF(C1091="公共教室",0.95,IF(C1091="建筑专教",0.85,IF(C1091="阶梯教室",1.15,1)))),0),2),2))</f>
        <v>0.2</v>
      </c>
      <c r="Q1091" s="13">
        <f t="shared" si="108"/>
        <v>-2.8264144266494777</v>
      </c>
      <c r="R1091" s="1">
        <v>0</v>
      </c>
      <c r="S1091" s="1">
        <v>2.5999999999999999E-2</v>
      </c>
      <c r="T1091" s="1">
        <v>3.2000000000000001E-2</v>
      </c>
      <c r="U1091" s="4" t="s">
        <v>34</v>
      </c>
      <c r="V1091">
        <v>0.42</v>
      </c>
      <c r="W1091">
        <v>0.4</v>
      </c>
      <c r="X1091">
        <v>0.76</v>
      </c>
      <c r="Y1091">
        <v>2.4300000000000002</v>
      </c>
      <c r="Z1091">
        <v>0.23</v>
      </c>
      <c r="AA1091" s="5">
        <f t="shared" si="110"/>
        <v>5.7999999999999996E-2</v>
      </c>
      <c r="AB1091" s="15" cm="1">
        <f t="array" ref="AB1091">_xlfn.SWITCH(U1091,"夏",122,"冬",90,"春",153,"秋",153,0)</f>
        <v>153</v>
      </c>
      <c r="AC1091" s="16">
        <f t="shared" si="111"/>
        <v>8.8739999999999988</v>
      </c>
      <c r="AD1091" s="5">
        <f>IFERROR(AA1091/D1091,0)</f>
        <v>7.422574865625799E-4</v>
      </c>
      <c r="AE1091" s="15">
        <f t="shared" si="112"/>
        <v>0.41917808219178082</v>
      </c>
      <c r="AF1091" s="5">
        <f>IFERROR(AD1091*AE1091*48,0)</f>
        <v>1.4934627346070102E-2</v>
      </c>
    </row>
    <row r="1092" spans="1:32" x14ac:dyDescent="0.15">
      <c r="A1092" s="8">
        <v>45740</v>
      </c>
      <c r="B1092" s="1" t="s">
        <v>42</v>
      </c>
      <c r="C1092" s="1" t="s">
        <v>33</v>
      </c>
      <c r="D1092" s="6">
        <v>78.14</v>
      </c>
      <c r="E1092" s="6">
        <v>3.9</v>
      </c>
      <c r="F1092" s="10">
        <v>0.64583333333333304</v>
      </c>
      <c r="G1092" s="1">
        <v>17.2</v>
      </c>
      <c r="H1092" s="1">
        <v>59</v>
      </c>
      <c r="I1092" s="1">
        <v>17.2</v>
      </c>
      <c r="J1092" s="1">
        <v>0.06</v>
      </c>
      <c r="K1092" s="1">
        <v>690</v>
      </c>
      <c r="L1092" s="1">
        <v>1480</v>
      </c>
      <c r="M1092" s="6">
        <f t="shared" si="109"/>
        <v>17.200000000000045</v>
      </c>
      <c r="N1092" s="1">
        <v>0.7</v>
      </c>
      <c r="O1092" s="11" cm="1">
        <f t="array" ref="O1092">ROUND(_xlfn.SWITCH(C1092,"建筑专教",IF(S1092&gt;0.1,1.38,1.28),"阶梯教室",IF(S1092&gt;0.1,1.15,1.05),"公共教室",IF(S1092&gt;0.1,1.22,1.12),IF(S1092&gt;0.1,1.2,1.1))+(MOD(ROW()*11,31)/31-0.5)*0.06,2)</f>
        <v>1.1000000000000001</v>
      </c>
      <c r="P1092" s="12">
        <f t="shared" si="113"/>
        <v>0.23</v>
      </c>
      <c r="Q1092" s="13">
        <f t="shared" si="108"/>
        <v>-2.6515788051570368</v>
      </c>
      <c r="R1092" s="1">
        <v>0</v>
      </c>
      <c r="S1092" s="1">
        <v>5.6000000000000001E-2</v>
      </c>
      <c r="T1092" s="1">
        <v>3.2000000000000001E-2</v>
      </c>
      <c r="U1092" s="4" t="s">
        <v>34</v>
      </c>
      <c r="V1092">
        <v>0.42</v>
      </c>
      <c r="W1092">
        <v>0.4</v>
      </c>
      <c r="X1092">
        <v>0.76</v>
      </c>
      <c r="Y1092">
        <v>2.4300000000000002</v>
      </c>
      <c r="Z1092">
        <v>0.23</v>
      </c>
      <c r="AA1092" s="5">
        <f t="shared" si="110"/>
        <v>8.7999999999999995E-2</v>
      </c>
      <c r="AB1092" s="15" cm="1">
        <f t="array" ref="AB1092">_xlfn.SWITCH(U1092,"夏",122,"冬",90,"春",153,"秋",153,0)</f>
        <v>153</v>
      </c>
      <c r="AC1092" s="16">
        <f t="shared" si="111"/>
        <v>13.463999999999999</v>
      </c>
      <c r="AD1092" s="5">
        <f>IFERROR(AA1092/D1092,0)</f>
        <v>1.1261837727156384E-3</v>
      </c>
      <c r="AE1092" s="15">
        <f t="shared" si="112"/>
        <v>0.41917808219178082</v>
      </c>
      <c r="AF1092" s="5">
        <f>IFERROR(AD1092*AE1092*48,0)</f>
        <v>2.2659434594037395E-2</v>
      </c>
    </row>
    <row r="1093" spans="1:32" x14ac:dyDescent="0.15">
      <c r="A1093" s="8">
        <v>45740</v>
      </c>
      <c r="B1093" s="1" t="s">
        <v>42</v>
      </c>
      <c r="C1093" s="1" t="s">
        <v>33</v>
      </c>
      <c r="D1093" s="6">
        <v>78.14</v>
      </c>
      <c r="E1093" s="6">
        <v>3.9</v>
      </c>
      <c r="F1093" s="10">
        <v>0.66666666666666696</v>
      </c>
      <c r="G1093" s="1">
        <v>17.399999999999999</v>
      </c>
      <c r="H1093" s="1">
        <v>58</v>
      </c>
      <c r="I1093" s="1">
        <v>17.399999999999999</v>
      </c>
      <c r="J1093" s="1">
        <v>0.06</v>
      </c>
      <c r="K1093" s="1">
        <v>730</v>
      </c>
      <c r="L1093" s="1">
        <v>1550</v>
      </c>
      <c r="M1093" s="6">
        <f t="shared" si="109"/>
        <v>17.39999999999992</v>
      </c>
      <c r="N1093" s="1">
        <v>0.7</v>
      </c>
      <c r="O1093" s="11" cm="1">
        <f t="array" ref="O1093">ROUND(_xlfn.SWITCH(C1093,"建筑专教",IF(S1093&gt;0.1,1.38,1.28),"阶梯教室",IF(S1093&gt;0.1,1.15,1.05),"公共教室",IF(S1093&gt;0.1,1.22,1.12),IF(S1093&gt;0.1,1.2,1.1))+(MOD(ROW()*11,31)/31-0.5)*0.06,2)</f>
        <v>1.1200000000000001</v>
      </c>
      <c r="P1093" s="12">
        <f t="shared" si="113"/>
        <v>0.26</v>
      </c>
      <c r="Q1093" s="13">
        <f t="shared" si="108"/>
        <v>-2.4843265843714102</v>
      </c>
      <c r="R1093" s="1">
        <v>0</v>
      </c>
      <c r="S1093" s="1">
        <v>6.2E-2</v>
      </c>
      <c r="T1093" s="1">
        <v>2.1999999999999999E-2</v>
      </c>
      <c r="U1093" s="4" t="s">
        <v>34</v>
      </c>
      <c r="V1093">
        <v>0.42</v>
      </c>
      <c r="W1093">
        <v>0.4</v>
      </c>
      <c r="X1093">
        <v>0.76</v>
      </c>
      <c r="Y1093">
        <v>2.4300000000000002</v>
      </c>
      <c r="Z1093">
        <v>0.23</v>
      </c>
      <c r="AA1093" s="5">
        <f t="shared" si="110"/>
        <v>8.3999999999999991E-2</v>
      </c>
      <c r="AB1093" s="15" cm="1">
        <f t="array" ref="AB1093">_xlfn.SWITCH(U1093,"夏",122,"冬",90,"春",153,"秋",153,0)</f>
        <v>153</v>
      </c>
      <c r="AC1093" s="16">
        <f t="shared" si="111"/>
        <v>12.851999999999999</v>
      </c>
      <c r="AD1093" s="5">
        <f>IFERROR(AA1093/D1093,0)</f>
        <v>1.0749936012285639E-3</v>
      </c>
      <c r="AE1093" s="15">
        <f t="shared" si="112"/>
        <v>0.41917808219178082</v>
      </c>
      <c r="AF1093" s="5">
        <f>IFERROR(AD1093*AE1093*48,0)</f>
        <v>2.1629460294308421E-2</v>
      </c>
    </row>
    <row r="1094" spans="1:32" x14ac:dyDescent="0.15">
      <c r="A1094" s="8">
        <v>45740</v>
      </c>
      <c r="B1094" s="1" t="s">
        <v>42</v>
      </c>
      <c r="C1094" s="1" t="s">
        <v>33</v>
      </c>
      <c r="D1094" s="6">
        <v>78.14</v>
      </c>
      <c r="E1094" s="6">
        <v>3.9</v>
      </c>
      <c r="F1094" s="10">
        <v>0.6875</v>
      </c>
      <c r="G1094" s="1">
        <v>17.600000000000001</v>
      </c>
      <c r="H1094" s="1">
        <v>57</v>
      </c>
      <c r="I1094" s="1">
        <v>17.600000000000001</v>
      </c>
      <c r="J1094" s="1">
        <v>0.06</v>
      </c>
      <c r="K1094" s="1">
        <v>770</v>
      </c>
      <c r="L1094" s="1">
        <v>1620</v>
      </c>
      <c r="M1094" s="6">
        <f t="shared" si="109"/>
        <v>17.599999999999966</v>
      </c>
      <c r="N1094" s="1">
        <v>0.7</v>
      </c>
      <c r="O1094" s="11" cm="1">
        <f t="array" ref="O1094">ROUND(_xlfn.SWITCH(C1094,"建筑专教",IF(S1094&gt;0.1,1.38,1.28),"阶梯教室",IF(S1094&gt;0.1,1.15,1.05),"公共教室",IF(S1094&gt;0.1,1.22,1.12),IF(S1094&gt;0.1,1.2,1.1))+(MOD(ROW()*11,31)/31-0.5)*0.06,2)</f>
        <v>1.08</v>
      </c>
      <c r="P1094" s="12">
        <f t="shared" si="113"/>
        <v>0.3</v>
      </c>
      <c r="Q1094" s="13">
        <f t="shared" si="108"/>
        <v>-2.6108182373961966</v>
      </c>
      <c r="R1094" s="1">
        <v>0</v>
      </c>
      <c r="S1094" s="1">
        <v>6.8000000000000005E-2</v>
      </c>
      <c r="T1094" s="1">
        <v>0.01</v>
      </c>
      <c r="U1094" s="4" t="s">
        <v>34</v>
      </c>
      <c r="V1094">
        <v>0.42</v>
      </c>
      <c r="W1094">
        <v>0.4</v>
      </c>
      <c r="X1094">
        <v>0.76</v>
      </c>
      <c r="Y1094">
        <v>2.4300000000000002</v>
      </c>
      <c r="Z1094">
        <v>0.23</v>
      </c>
      <c r="AA1094" s="5">
        <f t="shared" si="110"/>
        <v>7.8E-2</v>
      </c>
      <c r="AB1094" s="15" cm="1">
        <f t="array" ref="AB1094">_xlfn.SWITCH(U1094,"夏",122,"冬",90,"春",153,"秋",153,0)</f>
        <v>153</v>
      </c>
      <c r="AC1094" s="16">
        <f t="shared" si="111"/>
        <v>11.933999999999999</v>
      </c>
      <c r="AD1094" s="5">
        <f>IFERROR(AA1094/D1094,0)</f>
        <v>9.982083439979523E-4</v>
      </c>
      <c r="AE1094" s="15">
        <f t="shared" si="112"/>
        <v>0.41917808219178082</v>
      </c>
      <c r="AF1094" s="5">
        <f>IFERROR(AD1094*AE1094*48,0)</f>
        <v>2.0084498844714964E-2</v>
      </c>
    </row>
    <row r="1095" spans="1:32" x14ac:dyDescent="0.15">
      <c r="A1095" s="8">
        <v>45740</v>
      </c>
      <c r="B1095" s="1" t="s">
        <v>42</v>
      </c>
      <c r="C1095" s="1" t="s">
        <v>33</v>
      </c>
      <c r="D1095" s="6">
        <v>78.14</v>
      </c>
      <c r="E1095" s="6">
        <v>3.9</v>
      </c>
      <c r="F1095" s="10">
        <v>0.70833333333333304</v>
      </c>
      <c r="G1095" s="1">
        <v>17.8</v>
      </c>
      <c r="H1095" s="1">
        <v>56</v>
      </c>
      <c r="I1095" s="1">
        <v>17.8</v>
      </c>
      <c r="J1095" s="1">
        <v>0.06</v>
      </c>
      <c r="K1095" s="1">
        <v>810</v>
      </c>
      <c r="L1095" s="1">
        <v>1690</v>
      </c>
      <c r="M1095" s="6">
        <f t="shared" si="109"/>
        <v>17.799999999999955</v>
      </c>
      <c r="N1095" s="1">
        <v>0.7</v>
      </c>
      <c r="O1095" s="11" cm="1">
        <f t="array" ref="O1095">ROUND(_xlfn.SWITCH(C1095,"建筑专教",IF(S1095&gt;0.1,1.38,1.28),"阶梯教室",IF(S1095&gt;0.1,1.15,1.05),"公共教室",IF(S1095&gt;0.1,1.22,1.12),IF(S1095&gt;0.1,1.2,1.1))+(MOD(ROW()*11,31)/31-0.5)*0.06,2)</f>
        <v>1.1000000000000001</v>
      </c>
      <c r="P1095" s="12">
        <f t="shared" si="113"/>
        <v>0.33</v>
      </c>
      <c r="Q1095" s="13">
        <f t="shared" si="108"/>
        <v>-2.4413525189023524</v>
      </c>
      <c r="R1095" s="1">
        <v>0</v>
      </c>
      <c r="S1095" s="1">
        <v>7.3999999999999996E-2</v>
      </c>
      <c r="T1095" s="1">
        <v>0.03</v>
      </c>
      <c r="U1095" s="4" t="s">
        <v>34</v>
      </c>
      <c r="V1095">
        <v>0.42</v>
      </c>
      <c r="W1095">
        <v>0.4</v>
      </c>
      <c r="X1095">
        <v>0.76</v>
      </c>
      <c r="Y1095">
        <v>2.4300000000000002</v>
      </c>
      <c r="Z1095">
        <v>0.23</v>
      </c>
      <c r="AA1095" s="5">
        <f t="shared" si="110"/>
        <v>0.104</v>
      </c>
      <c r="AB1095" s="15" cm="1">
        <f t="array" ref="AB1095">_xlfn.SWITCH(U1095,"夏",122,"冬",90,"春",153,"秋",153,0)</f>
        <v>153</v>
      </c>
      <c r="AC1095" s="16">
        <f t="shared" si="111"/>
        <v>15.911999999999999</v>
      </c>
      <c r="AD1095" s="5">
        <f>IFERROR(AA1095/D1095,0)</f>
        <v>1.3309444586639364E-3</v>
      </c>
      <c r="AE1095" s="15">
        <f t="shared" si="112"/>
        <v>0.41917808219178082</v>
      </c>
      <c r="AF1095" s="5">
        <f>IFERROR(AD1095*AE1095*48,0)</f>
        <v>2.6779331792953283E-2</v>
      </c>
    </row>
    <row r="1096" spans="1:32" x14ac:dyDescent="0.15">
      <c r="A1096" s="8">
        <v>45740</v>
      </c>
      <c r="B1096" s="1" t="s">
        <v>42</v>
      </c>
      <c r="C1096" s="1" t="s">
        <v>33</v>
      </c>
      <c r="D1096" s="6">
        <v>78.14</v>
      </c>
      <c r="E1096" s="6">
        <v>3.9</v>
      </c>
      <c r="F1096" s="10">
        <v>0.72916666666666696</v>
      </c>
      <c r="G1096" s="1">
        <v>17.600000000000001</v>
      </c>
      <c r="H1096" s="1">
        <v>57</v>
      </c>
      <c r="I1096" s="1">
        <v>17.600000000000001</v>
      </c>
      <c r="J1096" s="1">
        <v>0.05</v>
      </c>
      <c r="K1096" s="1">
        <v>710</v>
      </c>
      <c r="L1096" s="1">
        <v>1760</v>
      </c>
      <c r="M1096" s="6">
        <f t="shared" si="109"/>
        <v>17.599999999999966</v>
      </c>
      <c r="N1096" s="1">
        <v>0.7</v>
      </c>
      <c r="O1096" s="11" cm="1">
        <f t="array" ref="O1096">ROUND(_xlfn.SWITCH(C1096,"建筑专教",IF(S1096&gt;0.1,1.38,1.28),"阶梯教室",IF(S1096&gt;0.1,1.15,1.05),"公共教室",IF(S1096&gt;0.1,1.22,1.12),IF(S1096&gt;0.1,1.2,1.1))+(MOD(ROW()*11,31)/31-0.5)*0.06,2)</f>
        <v>1.1200000000000001</v>
      </c>
      <c r="P1096" s="12">
        <f t="shared" si="113"/>
        <v>0.25</v>
      </c>
      <c r="Q1096" s="13">
        <f t="shared" si="108"/>
        <v>-2.4157515259214355</v>
      </c>
      <c r="R1096" s="1">
        <v>0</v>
      </c>
      <c r="S1096" s="1">
        <v>2.1000000000000001E-2</v>
      </c>
      <c r="T1096" s="1">
        <v>0.03</v>
      </c>
      <c r="U1096" s="4" t="s">
        <v>34</v>
      </c>
      <c r="V1096">
        <v>0.42</v>
      </c>
      <c r="W1096">
        <v>0.4</v>
      </c>
      <c r="X1096">
        <v>0.76</v>
      </c>
      <c r="Y1096">
        <v>2.4300000000000002</v>
      </c>
      <c r="Z1096">
        <v>0.23</v>
      </c>
      <c r="AA1096" s="5">
        <f t="shared" si="110"/>
        <v>5.1000000000000004E-2</v>
      </c>
      <c r="AB1096" s="15" cm="1">
        <f t="array" ref="AB1096">_xlfn.SWITCH(U1096,"夏",122,"冬",90,"春",153,"秋",153,0)</f>
        <v>153</v>
      </c>
      <c r="AC1096" s="16">
        <f t="shared" si="111"/>
        <v>7.8030000000000008</v>
      </c>
      <c r="AD1096" s="5">
        <f>IFERROR(AA1096/D1096,0)</f>
        <v>6.5267468646019967E-4</v>
      </c>
      <c r="AE1096" s="15">
        <f t="shared" si="112"/>
        <v>0.41917808219178082</v>
      </c>
      <c r="AF1096" s="5">
        <f>IFERROR(AD1096*AE1096*48,0)</f>
        <v>1.31321723215444E-2</v>
      </c>
    </row>
    <row r="1097" spans="1:32" x14ac:dyDescent="0.15">
      <c r="A1097" s="8">
        <v>45740</v>
      </c>
      <c r="B1097" s="1" t="s">
        <v>42</v>
      </c>
      <c r="C1097" s="1" t="s">
        <v>33</v>
      </c>
      <c r="D1097" s="6">
        <v>78.14</v>
      </c>
      <c r="E1097" s="6">
        <v>3.9</v>
      </c>
      <c r="F1097" s="10">
        <v>0.75</v>
      </c>
      <c r="G1097" s="1">
        <v>17.399999999999999</v>
      </c>
      <c r="H1097" s="1">
        <v>58</v>
      </c>
      <c r="I1097" s="1">
        <v>17.399999999999999</v>
      </c>
      <c r="J1097" s="1">
        <v>0.05</v>
      </c>
      <c r="K1097" s="1">
        <v>590</v>
      </c>
      <c r="L1097" s="1">
        <v>1830</v>
      </c>
      <c r="M1097" s="6">
        <f t="shared" si="109"/>
        <v>17.39999999999992</v>
      </c>
      <c r="N1097" s="1">
        <v>0.7</v>
      </c>
      <c r="O1097" s="11" cm="1">
        <f t="array" ref="O1097">ROUND(_xlfn.SWITCH(C1097,"建筑专教",IF(S1097&gt;0.1,1.38,1.28),"阶梯教室",IF(S1097&gt;0.1,1.15,1.05),"公共教室",IF(S1097&gt;0.1,1.22,1.12),IF(S1097&gt;0.1,1.2,1.1))+(MOD(ROW()*11,31)/31-0.5)*0.06,2)</f>
        <v>1.0900000000000001</v>
      </c>
      <c r="P1097" s="12">
        <f t="shared" si="113"/>
        <v>0.15</v>
      </c>
      <c r="Q1097" s="13">
        <f t="shared" si="108"/>
        <v>-2.6313296968413113</v>
      </c>
      <c r="R1097" s="1">
        <v>0</v>
      </c>
      <c r="S1097" s="1">
        <v>3.0000000000000001E-3</v>
      </c>
      <c r="T1097" s="1">
        <v>2.8000000000000001E-2</v>
      </c>
      <c r="U1097" s="4" t="s">
        <v>34</v>
      </c>
      <c r="V1097">
        <v>0.42</v>
      </c>
      <c r="W1097">
        <v>0.4</v>
      </c>
      <c r="X1097">
        <v>0.76</v>
      </c>
      <c r="Y1097">
        <v>2.4300000000000002</v>
      </c>
      <c r="Z1097">
        <v>0.23</v>
      </c>
      <c r="AA1097" s="5">
        <f t="shared" si="110"/>
        <v>3.1E-2</v>
      </c>
      <c r="AB1097" s="15" cm="1">
        <f t="array" ref="AB1097">_xlfn.SWITCH(U1097,"夏",122,"冬",90,"春",153,"秋",153,0)</f>
        <v>153</v>
      </c>
      <c r="AC1097" s="16">
        <f t="shared" si="111"/>
        <v>4.7430000000000003</v>
      </c>
      <c r="AD1097" s="5">
        <f>IFERROR(AA1097/D1097,0)</f>
        <v>3.9672382902482722E-4</v>
      </c>
      <c r="AE1097" s="15">
        <f t="shared" si="112"/>
        <v>0.41917808219178082</v>
      </c>
      <c r="AF1097" s="5">
        <f>IFERROR(AD1097*AE1097*48,0)</f>
        <v>7.9823008228995379E-3</v>
      </c>
    </row>
    <row r="1098" spans="1:32" x14ac:dyDescent="0.15">
      <c r="A1098" s="8">
        <v>45740</v>
      </c>
      <c r="B1098" s="1" t="s">
        <v>42</v>
      </c>
      <c r="C1098" s="1" t="s">
        <v>33</v>
      </c>
      <c r="D1098" s="6">
        <v>78.14</v>
      </c>
      <c r="E1098" s="6">
        <v>3.9</v>
      </c>
      <c r="F1098" s="10">
        <v>0.77083333333333304</v>
      </c>
      <c r="G1098" s="1">
        <v>17.2</v>
      </c>
      <c r="H1098" s="1">
        <v>59</v>
      </c>
      <c r="I1098" s="1">
        <v>17.2</v>
      </c>
      <c r="J1098" s="1">
        <v>0.05</v>
      </c>
      <c r="K1098" s="1">
        <v>510</v>
      </c>
      <c r="L1098" s="1">
        <v>1900</v>
      </c>
      <c r="M1098" s="6">
        <f t="shared" si="109"/>
        <v>17.200000000000045</v>
      </c>
      <c r="N1098" s="1">
        <v>0.7</v>
      </c>
      <c r="O1098" s="11" cm="1">
        <f t="array" ref="O1098">ROUND(_xlfn.SWITCH(C1098,"建筑专教",IF(S1098&gt;0.1,1.38,1.28),"阶梯教室",IF(S1098&gt;0.1,1.15,1.05),"公共教室",IF(S1098&gt;0.1,1.22,1.12),IF(S1098&gt;0.1,1.2,1.1))+(MOD(ROW()*11,31)/31-0.5)*0.06,2)</f>
        <v>1.1100000000000001</v>
      </c>
      <c r="P1098" s="12">
        <f t="shared" si="113"/>
        <v>0.09</v>
      </c>
      <c r="Q1098" s="13">
        <f t="shared" si="108"/>
        <v>-2.601826141788476</v>
      </c>
      <c r="R1098" s="1">
        <v>0</v>
      </c>
      <c r="S1098" s="1">
        <v>2E-3</v>
      </c>
      <c r="T1098" s="1">
        <v>3.5000000000000003E-2</v>
      </c>
      <c r="U1098" s="4" t="s">
        <v>34</v>
      </c>
      <c r="V1098">
        <v>0.42</v>
      </c>
      <c r="W1098">
        <v>0.4</v>
      </c>
      <c r="X1098">
        <v>0.76</v>
      </c>
      <c r="Y1098">
        <v>2.4300000000000002</v>
      </c>
      <c r="Z1098">
        <v>0.23</v>
      </c>
      <c r="AA1098" s="5">
        <f t="shared" si="110"/>
        <v>3.7000000000000005E-2</v>
      </c>
      <c r="AB1098" s="15" cm="1">
        <f t="array" ref="AB1098">_xlfn.SWITCH(U1098,"夏",122,"冬",90,"春",153,"秋",153,0)</f>
        <v>153</v>
      </c>
      <c r="AC1098" s="16">
        <f t="shared" si="111"/>
        <v>5.6610000000000005</v>
      </c>
      <c r="AD1098" s="5">
        <f>IFERROR(AA1098/D1098,0)</f>
        <v>4.7350908625543904E-4</v>
      </c>
      <c r="AE1098" s="15">
        <f t="shared" si="112"/>
        <v>0.41917808219178082</v>
      </c>
      <c r="AF1098" s="5">
        <f>IFERROR(AD1098*AE1098*48,0)</f>
        <v>9.5272622724929985E-3</v>
      </c>
    </row>
    <row r="1099" spans="1:32" x14ac:dyDescent="0.15">
      <c r="A1099" s="8">
        <v>45740</v>
      </c>
      <c r="B1099" s="1" t="s">
        <v>42</v>
      </c>
      <c r="C1099" s="1" t="s">
        <v>33</v>
      </c>
      <c r="D1099" s="6">
        <v>78.14</v>
      </c>
      <c r="E1099" s="6">
        <v>3.9</v>
      </c>
      <c r="F1099" s="10">
        <v>0.79166666666666696</v>
      </c>
      <c r="G1099" s="1">
        <v>17</v>
      </c>
      <c r="H1099" s="1">
        <v>60</v>
      </c>
      <c r="I1099" s="1">
        <v>17</v>
      </c>
      <c r="J1099" s="1">
        <v>0.05</v>
      </c>
      <c r="K1099" s="1">
        <v>460</v>
      </c>
      <c r="L1099" s="1">
        <v>1970</v>
      </c>
      <c r="M1099" s="6">
        <f t="shared" si="109"/>
        <v>17</v>
      </c>
      <c r="N1099" s="1">
        <v>0.7</v>
      </c>
      <c r="O1099" s="11" cm="1">
        <f t="array" ref="O1099">ROUND(_xlfn.SWITCH(C1099,"建筑专教",IF(S1099&gt;0.1,1.38,1.28),"阶梯教室",IF(S1099&gt;0.1,1.15,1.05),"公共教室",IF(S1099&gt;0.1,1.22,1.12),IF(S1099&gt;0.1,1.2,1.1))+(MOD(ROW()*11,31)/31-0.5)*0.06,2)</f>
        <v>1.1299999999999999</v>
      </c>
      <c r="P1099" s="12">
        <f t="shared" si="113"/>
        <v>0.05</v>
      </c>
      <c r="Q1099" s="13">
        <f t="shared" ref="Q1099:Q1141" si="114">(0.303*EXP(-0.036*(O1099*58.15))+0.028)*((O1099*58.15)-0.00305*(5733-6.99*(O1099*58.15)-(EXP(16.6536-4030.183/(G1099+235))*(H1099/100)))-0.42*((O1099*58.15)-58.15)-0.000017*(O1099*58.15)*(5867-(EXP(16.6536-4030.183/(G1099+235))*(H1099/100)))-0.0014*(O1099*58.15)*(34-G1099)-0.0000000396*IF(N1099*0.155&gt;0.078,1.05+0.645*N1099*0.155,1)*(POWER((35.7-0.028*(O1099*58.15)-N1099*0.155*(0.0000000396*IF(N1099*0.155&gt;0.078,1.05+0.645*N1099*0.155,1)*(POWER((35.7-0.028*(O1099*58.15)-N1099*0.155*0.1)+273,4)-POWER(M1099+273,4))+IF(N1099*0.155&gt;0.078,1.05+0.645*N1099*0.155,1)*IF(J1099&lt;0.2,2.38*ABS(35.7-0.028*(O1099*58.15)-G1099)^0.25,12.1*SQRT(J1099))*(35.7-0.028*(O1099*58.15)-G1099))+273),4)-POWER(M1099+273,4))-IF(N1099*0.155&gt;0.078,1.05+0.645*N1099*0.155,1)*IF(J1099&lt;0.2,2.38*ABS(35.7-0.028*(O1099*58.15)-N1099*0.155*0.1-G1099)^0.25,12.1*SQRT(J1099))*(35.7-0.028*(O1099*58.15)-N1099*0.155*0.1-G1099))</f>
        <v>-2.5737004678456121</v>
      </c>
      <c r="R1099" s="1">
        <v>0</v>
      </c>
      <c r="S1099" s="1">
        <v>0</v>
      </c>
      <c r="T1099" s="1">
        <v>3.5000000000000003E-2</v>
      </c>
      <c r="U1099" s="4" t="s">
        <v>34</v>
      </c>
      <c r="V1099">
        <v>0.42</v>
      </c>
      <c r="W1099">
        <v>0.4</v>
      </c>
      <c r="X1099">
        <v>0.76</v>
      </c>
      <c r="Y1099">
        <v>2.4300000000000002</v>
      </c>
      <c r="Z1099">
        <v>0.23</v>
      </c>
      <c r="AA1099" s="5">
        <f t="shared" si="110"/>
        <v>3.5000000000000003E-2</v>
      </c>
      <c r="AB1099" s="15" cm="1">
        <f t="array" ref="AB1099">_xlfn.SWITCH(U1099,"夏",122,"冬",90,"春",153,"秋",153,0)</f>
        <v>153</v>
      </c>
      <c r="AC1099" s="16">
        <f t="shared" si="111"/>
        <v>5.3550000000000004</v>
      </c>
      <c r="AD1099" s="5">
        <f>IFERROR(AA1099/D1099,0)</f>
        <v>4.4791400051190177E-4</v>
      </c>
      <c r="AE1099" s="15">
        <f t="shared" si="112"/>
        <v>0.41917808219178082</v>
      </c>
      <c r="AF1099" s="5">
        <f>IFERROR(AD1099*AE1099*48,0)</f>
        <v>9.0122751226285117E-3</v>
      </c>
    </row>
    <row r="1100" spans="1:32" x14ac:dyDescent="0.15">
      <c r="A1100" s="8">
        <v>45740</v>
      </c>
      <c r="B1100" s="1" t="s">
        <v>42</v>
      </c>
      <c r="C1100" s="1" t="s">
        <v>33</v>
      </c>
      <c r="D1100" s="6">
        <v>78.14</v>
      </c>
      <c r="E1100" s="6">
        <v>3.9</v>
      </c>
      <c r="F1100" s="10">
        <v>0.8125</v>
      </c>
      <c r="G1100" s="1">
        <v>16.8</v>
      </c>
      <c r="H1100" s="1">
        <v>61</v>
      </c>
      <c r="I1100" s="1">
        <v>16.8</v>
      </c>
      <c r="J1100" s="1">
        <v>0.05</v>
      </c>
      <c r="K1100" s="1">
        <v>430</v>
      </c>
      <c r="L1100" s="1">
        <v>2040</v>
      </c>
      <c r="M1100" s="6">
        <f t="shared" si="109"/>
        <v>16.800000000000011</v>
      </c>
      <c r="N1100" s="1">
        <v>0.7</v>
      </c>
      <c r="O1100" s="11" cm="1">
        <f t="array" ref="O1100">ROUND(_xlfn.SWITCH(C1100,"建筑专教",IF(S1100&gt;0.1,1.38,1.28),"阶梯教室",IF(S1100&gt;0.1,1.15,1.05),"公共教室",IF(S1100&gt;0.1,1.22,1.12),IF(S1100&gt;0.1,1.2,1.1))+(MOD(ROW()*11,31)/31-0.5)*0.06,2)</f>
        <v>1.0900000000000001</v>
      </c>
      <c r="P1100" s="12">
        <f t="shared" si="113"/>
        <v>0.02</v>
      </c>
      <c r="Q1100" s="13">
        <f t="shared" si="114"/>
        <v>-2.8452124091852546</v>
      </c>
      <c r="R1100" s="1">
        <v>0</v>
      </c>
      <c r="S1100" s="1">
        <v>0</v>
      </c>
      <c r="T1100" s="1">
        <v>3.7999999999999999E-2</v>
      </c>
      <c r="U1100" s="4" t="s">
        <v>34</v>
      </c>
      <c r="V1100">
        <v>0.42</v>
      </c>
      <c r="W1100">
        <v>0.4</v>
      </c>
      <c r="X1100">
        <v>0.76</v>
      </c>
      <c r="Y1100">
        <v>2.4300000000000002</v>
      </c>
      <c r="Z1100">
        <v>0.23</v>
      </c>
      <c r="AA1100" s="5">
        <f t="shared" si="110"/>
        <v>3.7999999999999999E-2</v>
      </c>
      <c r="AB1100" s="15" cm="1">
        <f t="array" ref="AB1100">_xlfn.SWITCH(U1100,"夏",122,"冬",90,"春",153,"秋",153,0)</f>
        <v>153</v>
      </c>
      <c r="AC1100" s="16">
        <f t="shared" si="111"/>
        <v>5.8140000000000001</v>
      </c>
      <c r="AD1100" s="5">
        <f>IFERROR(AA1100/D1100,0)</f>
        <v>4.8630662912720757E-4</v>
      </c>
      <c r="AE1100" s="15">
        <f t="shared" si="112"/>
        <v>0.41917808219178082</v>
      </c>
      <c r="AF1100" s="5">
        <f>IFERROR(AD1100*AE1100*48,0)</f>
        <v>9.7847558474252402E-3</v>
      </c>
    </row>
    <row r="1101" spans="1:32" x14ac:dyDescent="0.15">
      <c r="A1101" s="8">
        <v>45740</v>
      </c>
      <c r="B1101" s="1" t="s">
        <v>42</v>
      </c>
      <c r="C1101" s="1" t="s">
        <v>33</v>
      </c>
      <c r="D1101" s="6">
        <v>78.14</v>
      </c>
      <c r="E1101" s="6">
        <v>3.9</v>
      </c>
      <c r="F1101" s="10">
        <v>0.83333333333333304</v>
      </c>
      <c r="G1101" s="1">
        <v>16.600000000000001</v>
      </c>
      <c r="H1101" s="1">
        <v>62</v>
      </c>
      <c r="I1101" s="1">
        <v>16.600000000000001</v>
      </c>
      <c r="J1101" s="1">
        <v>0.05</v>
      </c>
      <c r="K1101" s="1">
        <v>415</v>
      </c>
      <c r="L1101" s="1">
        <v>2110</v>
      </c>
      <c r="M1101" s="6">
        <f t="shared" si="109"/>
        <v>16.599999999999966</v>
      </c>
      <c r="N1101" s="1">
        <v>0.7</v>
      </c>
      <c r="O1101" s="11" cm="1">
        <f t="array" ref="O1101">ROUND(_xlfn.SWITCH(C1101,"建筑专教",IF(S1101&gt;0.1,1.38,1.28),"阶梯教室",IF(S1101&gt;0.1,1.15,1.05),"公共教室",IF(S1101&gt;0.1,1.22,1.12),IF(S1101&gt;0.1,1.2,1.1))+(MOD(ROW()*11,31)/31-0.5)*0.06,2)</f>
        <v>1.1100000000000001</v>
      </c>
      <c r="P1101" s="12">
        <f t="shared" si="113"/>
        <v>0.01</v>
      </c>
      <c r="Q1101" s="13">
        <f t="shared" si="114"/>
        <v>-2.8117325765585925</v>
      </c>
      <c r="R1101" s="1">
        <v>0</v>
      </c>
      <c r="S1101" s="1">
        <v>0</v>
      </c>
      <c r="T1101" s="1">
        <v>2.8000000000000001E-2</v>
      </c>
      <c r="U1101" s="4" t="s">
        <v>34</v>
      </c>
      <c r="V1101">
        <v>0.42</v>
      </c>
      <c r="W1101">
        <v>0.4</v>
      </c>
      <c r="X1101">
        <v>0.76</v>
      </c>
      <c r="Y1101">
        <v>2.4300000000000002</v>
      </c>
      <c r="Z1101">
        <v>0.23</v>
      </c>
      <c r="AA1101" s="5">
        <f t="shared" si="110"/>
        <v>2.8000000000000001E-2</v>
      </c>
      <c r="AB1101" s="15" cm="1">
        <f t="array" ref="AB1101">_xlfn.SWITCH(U1101,"夏",122,"冬",90,"春",153,"秋",153,0)</f>
        <v>153</v>
      </c>
      <c r="AC1101" s="16">
        <f t="shared" si="111"/>
        <v>4.2839999999999998</v>
      </c>
      <c r="AD1101" s="5">
        <f>IFERROR(AA1101/D1101,0)</f>
        <v>3.5833120040952137E-4</v>
      </c>
      <c r="AE1101" s="15">
        <f t="shared" si="112"/>
        <v>0.41917808219178082</v>
      </c>
      <c r="AF1101" s="5">
        <f>IFERROR(AD1101*AE1101*48,0)</f>
        <v>7.2098200981028076E-3</v>
      </c>
    </row>
    <row r="1102" spans="1:32" x14ac:dyDescent="0.15">
      <c r="A1102" s="8">
        <v>45740</v>
      </c>
      <c r="B1102" s="1" t="s">
        <v>42</v>
      </c>
      <c r="C1102" s="1" t="s">
        <v>33</v>
      </c>
      <c r="D1102" s="6">
        <v>78.14</v>
      </c>
      <c r="E1102" s="6">
        <v>3.9</v>
      </c>
      <c r="F1102" s="10">
        <v>0.85416666666666696</v>
      </c>
      <c r="G1102" s="1">
        <v>16.399999999999999</v>
      </c>
      <c r="H1102" s="1">
        <v>63</v>
      </c>
      <c r="I1102" s="1">
        <v>16.399999999999999</v>
      </c>
      <c r="J1102" s="1">
        <v>0.05</v>
      </c>
      <c r="K1102" s="1">
        <v>410</v>
      </c>
      <c r="L1102" s="1">
        <v>2180</v>
      </c>
      <c r="M1102" s="6">
        <f t="shared" si="109"/>
        <v>16.399999999999977</v>
      </c>
      <c r="N1102" s="1">
        <v>0</v>
      </c>
      <c r="O1102" s="1">
        <v>0</v>
      </c>
      <c r="P1102" s="12">
        <f t="shared" si="113"/>
        <v>0</v>
      </c>
      <c r="Q1102" s="1">
        <v>0</v>
      </c>
      <c r="R1102" s="1">
        <v>0</v>
      </c>
      <c r="S1102" s="1">
        <v>0</v>
      </c>
      <c r="T1102" s="1">
        <v>0</v>
      </c>
      <c r="U1102" s="4" t="s">
        <v>34</v>
      </c>
      <c r="V1102">
        <v>0.42</v>
      </c>
      <c r="W1102">
        <v>0.4</v>
      </c>
      <c r="X1102">
        <v>0.76</v>
      </c>
      <c r="Y1102">
        <v>2.4300000000000002</v>
      </c>
      <c r="Z1102">
        <v>0.23</v>
      </c>
      <c r="AA1102" s="5">
        <f t="shared" si="110"/>
        <v>0</v>
      </c>
      <c r="AB1102" s="15" cm="1">
        <f t="array" ref="AB1102">_xlfn.SWITCH(U1102,"夏",122,"冬",90,"春",153,"秋",153,0)</f>
        <v>153</v>
      </c>
      <c r="AC1102" s="16">
        <f t="shared" si="111"/>
        <v>0</v>
      </c>
      <c r="AD1102" s="5">
        <f>IFERROR(AA1102/D1102,0)</f>
        <v>0</v>
      </c>
      <c r="AE1102" s="15">
        <f t="shared" si="112"/>
        <v>0.41917808219178082</v>
      </c>
      <c r="AF1102" s="5">
        <f>IFERROR(AD1102*AE1102*48,0)</f>
        <v>0</v>
      </c>
    </row>
    <row r="1103" spans="1:32" x14ac:dyDescent="0.15">
      <c r="A1103" s="8">
        <v>45740</v>
      </c>
      <c r="B1103" s="1" t="s">
        <v>42</v>
      </c>
      <c r="C1103" s="1" t="s">
        <v>33</v>
      </c>
      <c r="D1103" s="6">
        <v>78.14</v>
      </c>
      <c r="E1103" s="6">
        <v>3.9</v>
      </c>
      <c r="F1103" s="10">
        <v>0.875</v>
      </c>
      <c r="G1103" s="1">
        <v>16.2</v>
      </c>
      <c r="H1103" s="1">
        <v>64</v>
      </c>
      <c r="I1103" s="1">
        <v>16.2</v>
      </c>
      <c r="J1103" s="1">
        <v>0.05</v>
      </c>
      <c r="K1103" s="1">
        <v>406</v>
      </c>
      <c r="L1103" s="1">
        <v>235</v>
      </c>
      <c r="M1103" s="6">
        <f t="shared" si="109"/>
        <v>16.200000000000045</v>
      </c>
      <c r="N1103" s="1">
        <v>0</v>
      </c>
      <c r="O1103" s="1">
        <v>0</v>
      </c>
      <c r="P1103" s="12">
        <f t="shared" si="113"/>
        <v>0</v>
      </c>
      <c r="Q1103" s="1">
        <v>0</v>
      </c>
      <c r="R1103" s="1">
        <v>0</v>
      </c>
      <c r="S1103" s="1">
        <v>0</v>
      </c>
      <c r="T1103" s="1">
        <v>0</v>
      </c>
      <c r="U1103" s="4" t="s">
        <v>34</v>
      </c>
      <c r="V1103">
        <v>0.42</v>
      </c>
      <c r="W1103">
        <v>0.4</v>
      </c>
      <c r="X1103">
        <v>0.76</v>
      </c>
      <c r="Y1103">
        <v>2.4300000000000002</v>
      </c>
      <c r="Z1103">
        <v>0.23</v>
      </c>
      <c r="AA1103" s="5">
        <f t="shared" si="110"/>
        <v>0</v>
      </c>
      <c r="AB1103" s="15" cm="1">
        <f t="array" ref="AB1103">_xlfn.SWITCH(U1103,"夏",122,"冬",90,"春",153,"秋",153,0)</f>
        <v>153</v>
      </c>
      <c r="AC1103" s="16">
        <f t="shared" si="111"/>
        <v>0</v>
      </c>
      <c r="AD1103" s="5">
        <f>IFERROR(AA1103/D1103,0)</f>
        <v>0</v>
      </c>
      <c r="AE1103" s="15">
        <f t="shared" si="112"/>
        <v>0.41917808219178082</v>
      </c>
      <c r="AF1103" s="5">
        <f>IFERROR(AD1103*AE1103*48,0)</f>
        <v>0</v>
      </c>
    </row>
    <row r="1104" spans="1:32" x14ac:dyDescent="0.15">
      <c r="A1104" s="8">
        <v>45740</v>
      </c>
      <c r="B1104" s="1" t="s">
        <v>42</v>
      </c>
      <c r="C1104" s="1" t="s">
        <v>33</v>
      </c>
      <c r="D1104" s="6">
        <v>78.14</v>
      </c>
      <c r="E1104" s="6">
        <v>3.9</v>
      </c>
      <c r="F1104" s="10">
        <v>0.89583333333333304</v>
      </c>
      <c r="G1104" s="1">
        <v>16</v>
      </c>
      <c r="H1104" s="1">
        <v>65</v>
      </c>
      <c r="I1104" s="1">
        <v>16</v>
      </c>
      <c r="J1104" s="1">
        <v>0.05</v>
      </c>
      <c r="K1104" s="1">
        <v>405</v>
      </c>
      <c r="L1104" s="1">
        <v>305</v>
      </c>
      <c r="M1104" s="6">
        <f t="shared" si="109"/>
        <v>16.000000000000057</v>
      </c>
      <c r="N1104" s="1">
        <v>0</v>
      </c>
      <c r="O1104" s="1">
        <v>0</v>
      </c>
      <c r="P1104" s="12">
        <f t="shared" si="113"/>
        <v>0</v>
      </c>
      <c r="Q1104" s="1">
        <v>0</v>
      </c>
      <c r="R1104" s="1">
        <v>0</v>
      </c>
      <c r="S1104" s="1">
        <v>0</v>
      </c>
      <c r="T1104" s="1">
        <v>0</v>
      </c>
      <c r="U1104" s="4" t="s">
        <v>34</v>
      </c>
      <c r="V1104">
        <v>0.42</v>
      </c>
      <c r="W1104">
        <v>0.4</v>
      </c>
      <c r="X1104">
        <v>0.76</v>
      </c>
      <c r="Y1104">
        <v>2.4300000000000002</v>
      </c>
      <c r="Z1104">
        <v>0.23</v>
      </c>
      <c r="AA1104" s="5">
        <f t="shared" si="110"/>
        <v>0</v>
      </c>
      <c r="AB1104" s="15" cm="1">
        <f t="array" ref="AB1104">_xlfn.SWITCH(U1104,"夏",122,"冬",90,"春",153,"秋",153,0)</f>
        <v>153</v>
      </c>
      <c r="AC1104" s="16">
        <f t="shared" si="111"/>
        <v>0</v>
      </c>
      <c r="AD1104" s="5">
        <f>IFERROR(AA1104/D1104,0)</f>
        <v>0</v>
      </c>
      <c r="AE1104" s="15">
        <f t="shared" si="112"/>
        <v>0.41917808219178082</v>
      </c>
      <c r="AF1104" s="5">
        <f>IFERROR(AD1104*AE1104*48,0)</f>
        <v>0</v>
      </c>
    </row>
    <row r="1105" spans="1:32" x14ac:dyDescent="0.15">
      <c r="A1105" s="8">
        <v>45740</v>
      </c>
      <c r="B1105" s="1" t="s">
        <v>42</v>
      </c>
      <c r="C1105" s="1" t="s">
        <v>33</v>
      </c>
      <c r="D1105" s="6">
        <v>78.14</v>
      </c>
      <c r="E1105" s="6">
        <v>3.9</v>
      </c>
      <c r="F1105" s="10">
        <v>0.91666666666666696</v>
      </c>
      <c r="G1105" s="1">
        <v>15.8</v>
      </c>
      <c r="H1105" s="1">
        <v>66</v>
      </c>
      <c r="I1105" s="1">
        <v>15.8</v>
      </c>
      <c r="J1105" s="1">
        <v>0.05</v>
      </c>
      <c r="K1105" s="1">
        <v>405</v>
      </c>
      <c r="L1105" s="1">
        <v>375</v>
      </c>
      <c r="M1105" s="6">
        <f t="shared" si="109"/>
        <v>15.800000000000068</v>
      </c>
      <c r="N1105" s="1">
        <v>0</v>
      </c>
      <c r="O1105" s="1">
        <v>0</v>
      </c>
      <c r="P1105" s="12">
        <f t="shared" si="113"/>
        <v>0</v>
      </c>
      <c r="Q1105" s="1">
        <v>0</v>
      </c>
      <c r="R1105" s="1">
        <v>0</v>
      </c>
      <c r="S1105" s="1">
        <v>0</v>
      </c>
      <c r="T1105" s="1">
        <v>0</v>
      </c>
      <c r="U1105" s="4" t="s">
        <v>34</v>
      </c>
      <c r="V1105">
        <v>0.42</v>
      </c>
      <c r="W1105">
        <v>0.4</v>
      </c>
      <c r="X1105">
        <v>0.76</v>
      </c>
      <c r="Y1105">
        <v>2.4300000000000002</v>
      </c>
      <c r="Z1105">
        <v>0.23</v>
      </c>
      <c r="AA1105" s="5">
        <f t="shared" si="110"/>
        <v>0</v>
      </c>
      <c r="AB1105" s="15" cm="1">
        <f t="array" ref="AB1105">_xlfn.SWITCH(U1105,"夏",122,"冬",90,"春",153,"秋",153,0)</f>
        <v>153</v>
      </c>
      <c r="AC1105" s="16">
        <f t="shared" si="111"/>
        <v>0</v>
      </c>
      <c r="AD1105" s="5">
        <f>IFERROR(AA1105/D1105,0)</f>
        <v>0</v>
      </c>
      <c r="AE1105" s="15">
        <f t="shared" si="112"/>
        <v>0.41917808219178082</v>
      </c>
      <c r="AF1105" s="5">
        <f>IFERROR(AD1105*AE1105*48,0)</f>
        <v>0</v>
      </c>
    </row>
    <row r="1106" spans="1:32" x14ac:dyDescent="0.15">
      <c r="A1106" s="8">
        <v>45740</v>
      </c>
      <c r="B1106" s="1" t="s">
        <v>43</v>
      </c>
      <c r="C1106" s="1" t="s">
        <v>33</v>
      </c>
      <c r="D1106" s="6">
        <v>78.14</v>
      </c>
      <c r="E1106" s="6">
        <v>3.9</v>
      </c>
      <c r="F1106" s="10">
        <v>0.33333333333333298</v>
      </c>
      <c r="G1106" s="1">
        <v>16.2</v>
      </c>
      <c r="H1106" s="1">
        <v>65</v>
      </c>
      <c r="I1106" s="1">
        <v>16.2</v>
      </c>
      <c r="J1106" s="1">
        <v>0.05</v>
      </c>
      <c r="K1106" s="1">
        <v>420</v>
      </c>
      <c r="L1106" s="1">
        <v>410</v>
      </c>
      <c r="M1106" s="6">
        <f t="shared" si="109"/>
        <v>16.200000000000045</v>
      </c>
      <c r="N1106" s="1">
        <v>0.7</v>
      </c>
      <c r="O1106" s="11" cm="1">
        <f t="array" ref="O1106">ROUND(_xlfn.SWITCH(C1106,"建筑专教",IF(S1106&gt;0.1,1.38,1.28),"阶梯教室",IF(S1106&gt;0.1,1.15,1.05),"公共教室",IF(S1106&gt;0.1,1.22,1.12),IF(S1106&gt;0.1,1.2,1.1))+(MOD(ROW()*11,31)/31-0.5)*0.06,2)</f>
        <v>1.1000000000000001</v>
      </c>
      <c r="P1106" s="12">
        <f t="shared" si="113"/>
        <v>0.02</v>
      </c>
      <c r="Q1106" s="13">
        <f t="shared" si="114"/>
        <v>-3.0063303356909521</v>
      </c>
      <c r="R1106" s="1">
        <v>0</v>
      </c>
      <c r="S1106" s="1">
        <v>7.0000000000000001E-3</v>
      </c>
      <c r="T1106" s="1">
        <v>2.5000000000000001E-2</v>
      </c>
      <c r="U1106" s="4" t="s">
        <v>34</v>
      </c>
      <c r="V1106">
        <v>0.42</v>
      </c>
      <c r="W1106">
        <v>0.4</v>
      </c>
      <c r="X1106">
        <v>0.76</v>
      </c>
      <c r="Y1106">
        <v>2.4300000000000002</v>
      </c>
      <c r="Z1106">
        <v>0.23</v>
      </c>
      <c r="AA1106" s="5">
        <f t="shared" si="110"/>
        <v>3.2000000000000001E-2</v>
      </c>
      <c r="AB1106" s="15" cm="1">
        <f t="array" ref="AB1106">_xlfn.SWITCH(U1106,"夏",122,"冬",90,"春",153,"秋",153,0)</f>
        <v>153</v>
      </c>
      <c r="AC1106" s="16">
        <f t="shared" si="111"/>
        <v>4.8959999999999999</v>
      </c>
      <c r="AD1106" s="5">
        <f>IFERROR(AA1106/D1106,0)</f>
        <v>4.0952137189659586E-4</v>
      </c>
      <c r="AE1106" s="15">
        <f t="shared" si="112"/>
        <v>0.41917808219178082</v>
      </c>
      <c r="AF1106" s="5">
        <f>IFERROR(AD1106*AE1106*48,0)</f>
        <v>8.2397943978317813E-3</v>
      </c>
    </row>
    <row r="1107" spans="1:32" x14ac:dyDescent="0.15">
      <c r="A1107" s="8">
        <v>45740</v>
      </c>
      <c r="B1107" s="1" t="s">
        <v>43</v>
      </c>
      <c r="C1107" s="1" t="s">
        <v>33</v>
      </c>
      <c r="D1107" s="6">
        <v>78.14</v>
      </c>
      <c r="E1107" s="6">
        <v>3.9</v>
      </c>
      <c r="F1107" s="10">
        <v>0.35416666666666702</v>
      </c>
      <c r="G1107" s="1">
        <v>16.399999999999999</v>
      </c>
      <c r="H1107" s="1">
        <v>64</v>
      </c>
      <c r="I1107" s="1">
        <v>16.399999999999999</v>
      </c>
      <c r="J1107" s="1">
        <v>0.06</v>
      </c>
      <c r="K1107" s="1">
        <v>580</v>
      </c>
      <c r="L1107" s="1">
        <v>480</v>
      </c>
      <c r="M1107" s="6">
        <f t="shared" si="109"/>
        <v>16.399999999999977</v>
      </c>
      <c r="N1107" s="1">
        <v>0.7</v>
      </c>
      <c r="O1107" s="11" cm="1">
        <f t="array" ref="O1107">ROUND(_xlfn.SWITCH(C1107,"建筑专教",IF(S1107&gt;0.1,1.38,1.28),"阶梯教室",IF(S1107&gt;0.1,1.15,1.05),"公共教室",IF(S1107&gt;0.1,1.22,1.12),IF(S1107&gt;0.1,1.2,1.1))+(MOD(ROW()*11,31)/31-0.5)*0.06,2)</f>
        <v>1.1200000000000001</v>
      </c>
      <c r="P1107" s="12">
        <f t="shared" si="113"/>
        <v>0.14000000000000001</v>
      </c>
      <c r="Q1107" s="13">
        <f t="shared" si="114"/>
        <v>-2.8304171251590526</v>
      </c>
      <c r="R1107" s="1">
        <v>0</v>
      </c>
      <c r="S1107" s="1">
        <v>3.7999999999999999E-2</v>
      </c>
      <c r="T1107" s="1">
        <v>3.2000000000000001E-2</v>
      </c>
      <c r="U1107" s="4" t="s">
        <v>34</v>
      </c>
      <c r="V1107">
        <v>0.42</v>
      </c>
      <c r="W1107">
        <v>0.4</v>
      </c>
      <c r="X1107">
        <v>0.76</v>
      </c>
      <c r="Y1107">
        <v>2.4300000000000002</v>
      </c>
      <c r="Z1107">
        <v>0.23</v>
      </c>
      <c r="AA1107" s="5">
        <f t="shared" si="110"/>
        <v>7.0000000000000007E-2</v>
      </c>
      <c r="AB1107" s="15" cm="1">
        <f t="array" ref="AB1107">_xlfn.SWITCH(U1107,"夏",122,"冬",90,"春",153,"秋",153,0)</f>
        <v>153</v>
      </c>
      <c r="AC1107" s="16">
        <f t="shared" si="111"/>
        <v>10.71</v>
      </c>
      <c r="AD1107" s="5">
        <f>IFERROR(AA1107/D1107,0)</f>
        <v>8.9582800102380354E-4</v>
      </c>
      <c r="AE1107" s="15">
        <f t="shared" si="112"/>
        <v>0.41917808219178082</v>
      </c>
      <c r="AF1107" s="5">
        <f>IFERROR(AD1107*AE1107*48,0)</f>
        <v>1.8024550245257023E-2</v>
      </c>
    </row>
    <row r="1108" spans="1:32" x14ac:dyDescent="0.15">
      <c r="A1108" s="8">
        <v>45740</v>
      </c>
      <c r="B1108" s="1" t="s">
        <v>43</v>
      </c>
      <c r="C1108" s="1" t="s">
        <v>33</v>
      </c>
      <c r="D1108" s="6">
        <v>78.14</v>
      </c>
      <c r="E1108" s="6">
        <v>3.9</v>
      </c>
      <c r="F1108" s="10">
        <v>0.375</v>
      </c>
      <c r="G1108" s="1">
        <v>16.600000000000001</v>
      </c>
      <c r="H1108" s="1">
        <v>63</v>
      </c>
      <c r="I1108" s="1">
        <v>16.600000000000001</v>
      </c>
      <c r="J1108" s="1">
        <v>0.06</v>
      </c>
      <c r="K1108" s="1">
        <v>720</v>
      </c>
      <c r="L1108" s="1">
        <v>550</v>
      </c>
      <c r="M1108" s="6">
        <f t="shared" si="109"/>
        <v>16.599999999999966</v>
      </c>
      <c r="N1108" s="1">
        <v>0.7</v>
      </c>
      <c r="O1108" s="11" cm="1">
        <f t="array" ref="O1108">ROUND(_xlfn.SWITCH(C1108,"建筑专教",IF(S1108&gt;0.1,1.38,1.28),"阶梯教室",IF(S1108&gt;0.1,1.15,1.05),"公共教室",IF(S1108&gt;0.1,1.22,1.12),IF(S1108&gt;0.1,1.2,1.1))+(MOD(ROW()*11,31)/31-0.5)*0.06,2)</f>
        <v>1.08</v>
      </c>
      <c r="P1108" s="12">
        <f t="shared" si="113"/>
        <v>0.26</v>
      </c>
      <c r="Q1108" s="13">
        <f t="shared" si="114"/>
        <v>-2.9712590554904956</v>
      </c>
      <c r="R1108" s="1">
        <v>0</v>
      </c>
      <c r="S1108" s="1">
        <v>5.0999999999999997E-2</v>
      </c>
      <c r="T1108" s="1">
        <v>3.7999999999999999E-2</v>
      </c>
      <c r="U1108" s="4" t="s">
        <v>34</v>
      </c>
      <c r="V1108">
        <v>0.42</v>
      </c>
      <c r="W1108">
        <v>0.4</v>
      </c>
      <c r="X1108">
        <v>0.76</v>
      </c>
      <c r="Y1108">
        <v>2.4300000000000002</v>
      </c>
      <c r="Z1108">
        <v>0.23</v>
      </c>
      <c r="AA1108" s="5">
        <f t="shared" si="110"/>
        <v>8.8999999999999996E-2</v>
      </c>
      <c r="AB1108" s="15" cm="1">
        <f t="array" ref="AB1108">_xlfn.SWITCH(U1108,"夏",122,"冬",90,"春",153,"秋",153,0)</f>
        <v>153</v>
      </c>
      <c r="AC1108" s="16">
        <f t="shared" si="111"/>
        <v>13.616999999999999</v>
      </c>
      <c r="AD1108" s="5">
        <f>IFERROR(AA1108/D1108,0)</f>
        <v>1.1389813155874072E-3</v>
      </c>
      <c r="AE1108" s="15">
        <f t="shared" si="112"/>
        <v>0.41917808219178082</v>
      </c>
      <c r="AF1108" s="5">
        <f>IFERROR(AD1108*AE1108*48,0)</f>
        <v>2.291692816896964E-2</v>
      </c>
    </row>
    <row r="1109" spans="1:32" x14ac:dyDescent="0.15">
      <c r="A1109" s="8">
        <v>45740</v>
      </c>
      <c r="B1109" s="1" t="s">
        <v>43</v>
      </c>
      <c r="C1109" s="1" t="s">
        <v>33</v>
      </c>
      <c r="D1109" s="6">
        <v>78.14</v>
      </c>
      <c r="E1109" s="6">
        <v>3.9</v>
      </c>
      <c r="F1109" s="10">
        <v>0.39583333333333298</v>
      </c>
      <c r="G1109" s="1">
        <v>16.8</v>
      </c>
      <c r="H1109" s="1">
        <v>62</v>
      </c>
      <c r="I1109" s="1">
        <v>16.8</v>
      </c>
      <c r="J1109" s="1">
        <v>0.06</v>
      </c>
      <c r="K1109" s="1">
        <v>780</v>
      </c>
      <c r="L1109" s="1">
        <v>620</v>
      </c>
      <c r="M1109" s="6">
        <f t="shared" si="109"/>
        <v>16.800000000000011</v>
      </c>
      <c r="N1109" s="1">
        <v>0.7</v>
      </c>
      <c r="O1109" s="11" cm="1">
        <f t="array" ref="O1109">ROUND(_xlfn.SWITCH(C1109,"建筑专教",IF(S1109&gt;0.1,1.38,1.28),"阶梯教室",IF(S1109&gt;0.1,1.15,1.05),"公共教室",IF(S1109&gt;0.1,1.22,1.12),IF(S1109&gt;0.1,1.2,1.1))+(MOD(ROW()*11,31)/31-0.5)*0.06,2)</f>
        <v>1.1000000000000001</v>
      </c>
      <c r="P1109" s="12">
        <f t="shared" si="113"/>
        <v>0.3</v>
      </c>
      <c r="Q1109" s="13">
        <f t="shared" si="114"/>
        <v>-2.7928239739419909</v>
      </c>
      <c r="R1109" s="1">
        <v>0</v>
      </c>
      <c r="S1109" s="1">
        <v>7.9000000000000001E-2</v>
      </c>
      <c r="T1109" s="1">
        <v>3.2000000000000001E-2</v>
      </c>
      <c r="U1109" s="4" t="s">
        <v>34</v>
      </c>
      <c r="V1109">
        <v>0.42</v>
      </c>
      <c r="W1109">
        <v>0.4</v>
      </c>
      <c r="X1109">
        <v>0.76</v>
      </c>
      <c r="Y1109">
        <v>2.4300000000000002</v>
      </c>
      <c r="Z1109">
        <v>0.23</v>
      </c>
      <c r="AA1109" s="5">
        <f t="shared" si="110"/>
        <v>0.111</v>
      </c>
      <c r="AB1109" s="15" cm="1">
        <f t="array" ref="AB1109">_xlfn.SWITCH(U1109,"夏",122,"冬",90,"春",153,"秋",153,0)</f>
        <v>153</v>
      </c>
      <c r="AC1109" s="16">
        <f t="shared" si="111"/>
        <v>16.983000000000001</v>
      </c>
      <c r="AD1109" s="5">
        <f>IFERROR(AA1109/D1109,0)</f>
        <v>1.420527258766317E-3</v>
      </c>
      <c r="AE1109" s="15">
        <f t="shared" si="112"/>
        <v>0.41917808219178082</v>
      </c>
      <c r="AF1109" s="5">
        <f>IFERROR(AD1109*AE1109*48,0)</f>
        <v>2.8581786817478992E-2</v>
      </c>
    </row>
    <row r="1110" spans="1:32" x14ac:dyDescent="0.15">
      <c r="A1110" s="8">
        <v>45740</v>
      </c>
      <c r="B1110" s="1" t="s">
        <v>43</v>
      </c>
      <c r="C1110" s="1" t="s">
        <v>33</v>
      </c>
      <c r="D1110" s="6">
        <v>78.14</v>
      </c>
      <c r="E1110" s="6">
        <v>3.9</v>
      </c>
      <c r="F1110" s="10">
        <v>0.41666666666666702</v>
      </c>
      <c r="G1110" s="1">
        <v>17</v>
      </c>
      <c r="H1110" s="1">
        <v>61</v>
      </c>
      <c r="I1110" s="1">
        <v>17</v>
      </c>
      <c r="J1110" s="1">
        <v>0.06</v>
      </c>
      <c r="K1110" s="1">
        <v>840</v>
      </c>
      <c r="L1110" s="1">
        <v>690</v>
      </c>
      <c r="M1110" s="6">
        <f t="shared" si="109"/>
        <v>17</v>
      </c>
      <c r="N1110" s="1">
        <v>0.7</v>
      </c>
      <c r="O1110" s="11" cm="1">
        <f t="array" ref="O1110">ROUND(_xlfn.SWITCH(C1110,"建筑专教",IF(S1110&gt;0.1,1.38,1.28),"阶梯教室",IF(S1110&gt;0.1,1.15,1.05),"公共教室",IF(S1110&gt;0.1,1.22,1.12),IF(S1110&gt;0.1,1.2,1.1))+(MOD(ROW()*11,31)/31-0.5)*0.06,2)</f>
        <v>1.1200000000000001</v>
      </c>
      <c r="P1110" s="12">
        <f t="shared" si="113"/>
        <v>0.35</v>
      </c>
      <c r="Q1110" s="13">
        <f t="shared" si="114"/>
        <v>-2.6221185449503985</v>
      </c>
      <c r="R1110" s="1">
        <v>0</v>
      </c>
      <c r="S1110" s="1">
        <v>8.6999999999999994E-2</v>
      </c>
      <c r="T1110" s="1">
        <v>8.0000000000000002E-3</v>
      </c>
      <c r="U1110" s="4" t="s">
        <v>34</v>
      </c>
      <c r="V1110">
        <v>0.42</v>
      </c>
      <c r="W1110">
        <v>0.4</v>
      </c>
      <c r="X1110">
        <v>0.76</v>
      </c>
      <c r="Y1110">
        <v>2.4300000000000002</v>
      </c>
      <c r="Z1110">
        <v>0.23</v>
      </c>
      <c r="AA1110" s="5">
        <f t="shared" si="110"/>
        <v>9.5000000000000001E-2</v>
      </c>
      <c r="AB1110" s="15" cm="1">
        <f t="array" ref="AB1110">_xlfn.SWITCH(U1110,"夏",122,"冬",90,"春",153,"秋",153,0)</f>
        <v>153</v>
      </c>
      <c r="AC1110" s="16">
        <f t="shared" si="111"/>
        <v>14.535</v>
      </c>
      <c r="AD1110" s="5">
        <f>IFERROR(AA1110/D1110,0)</f>
        <v>1.215766572818019E-3</v>
      </c>
      <c r="AE1110" s="15">
        <f t="shared" si="112"/>
        <v>0.41917808219178082</v>
      </c>
      <c r="AF1110" s="5">
        <f>IFERROR(AD1110*AE1110*48,0)</f>
        <v>2.4461889618563104E-2</v>
      </c>
    </row>
    <row r="1111" spans="1:32" x14ac:dyDescent="0.15">
      <c r="A1111" s="8">
        <v>45740</v>
      </c>
      <c r="B1111" s="1" t="s">
        <v>43</v>
      </c>
      <c r="C1111" s="1" t="s">
        <v>33</v>
      </c>
      <c r="D1111" s="6">
        <v>78.14</v>
      </c>
      <c r="E1111" s="6">
        <v>3.9</v>
      </c>
      <c r="F1111" s="10">
        <v>0.4375</v>
      </c>
      <c r="G1111" s="1">
        <v>17.2</v>
      </c>
      <c r="H1111" s="1">
        <v>60</v>
      </c>
      <c r="I1111" s="1">
        <v>17.2</v>
      </c>
      <c r="J1111" s="1">
        <v>0.06</v>
      </c>
      <c r="K1111" s="1">
        <v>900</v>
      </c>
      <c r="L1111" s="1">
        <v>760</v>
      </c>
      <c r="M1111" s="6">
        <f t="shared" si="109"/>
        <v>17.200000000000045</v>
      </c>
      <c r="N1111" s="1">
        <v>0.7</v>
      </c>
      <c r="O1111" s="11" cm="1">
        <f t="array" ref="O1111">ROUND(_xlfn.SWITCH(C1111,"建筑专教",IF(S1111&gt;0.1,1.38,1.28),"阶梯教室",IF(S1111&gt;0.1,1.15,1.05),"公共教室",IF(S1111&gt;0.1,1.22,1.12),IF(S1111&gt;0.1,1.2,1.1))+(MOD(ROW()*11,31)/31-0.5)*0.06,2)</f>
        <v>1.08</v>
      </c>
      <c r="P1111" s="12">
        <f t="shared" si="113"/>
        <v>0.4</v>
      </c>
      <c r="Q1111" s="13">
        <f t="shared" si="114"/>
        <v>-2.7543196585466658</v>
      </c>
      <c r="R1111" s="1">
        <v>0</v>
      </c>
      <c r="S1111" s="1">
        <v>9.6000000000000002E-2</v>
      </c>
      <c r="T1111" s="1">
        <v>2.5000000000000001E-2</v>
      </c>
      <c r="U1111" s="4" t="s">
        <v>34</v>
      </c>
      <c r="V1111">
        <v>0.42</v>
      </c>
      <c r="W1111">
        <v>0.4</v>
      </c>
      <c r="X1111">
        <v>0.76</v>
      </c>
      <c r="Y1111">
        <v>2.4300000000000002</v>
      </c>
      <c r="Z1111">
        <v>0.23</v>
      </c>
      <c r="AA1111" s="5">
        <f t="shared" si="110"/>
        <v>0.121</v>
      </c>
      <c r="AB1111" s="15" cm="1">
        <f t="array" ref="AB1111">_xlfn.SWITCH(U1111,"夏",122,"冬",90,"春",153,"秋",153,0)</f>
        <v>153</v>
      </c>
      <c r="AC1111" s="16">
        <f t="shared" si="111"/>
        <v>18.512999999999998</v>
      </c>
      <c r="AD1111" s="5">
        <f>IFERROR(AA1111/D1111,0)</f>
        <v>1.5485026874840031E-3</v>
      </c>
      <c r="AE1111" s="15">
        <f t="shared" si="112"/>
        <v>0.41917808219178082</v>
      </c>
      <c r="AF1111" s="5">
        <f>IFERROR(AD1111*AE1111*48,0)</f>
        <v>3.1156722566801423E-2</v>
      </c>
    </row>
    <row r="1112" spans="1:32" x14ac:dyDescent="0.15">
      <c r="A1112" s="8">
        <v>45740</v>
      </c>
      <c r="B1112" s="1" t="s">
        <v>43</v>
      </c>
      <c r="C1112" s="1" t="s">
        <v>33</v>
      </c>
      <c r="D1112" s="6">
        <v>78.14</v>
      </c>
      <c r="E1112" s="6">
        <v>3.9</v>
      </c>
      <c r="F1112" s="10">
        <v>0.45833333333333298</v>
      </c>
      <c r="G1112" s="1">
        <v>17.399999999999999</v>
      </c>
      <c r="H1112" s="1">
        <v>59</v>
      </c>
      <c r="I1112" s="1">
        <v>17.399999999999999</v>
      </c>
      <c r="J1112" s="1">
        <v>0.06</v>
      </c>
      <c r="K1112" s="1">
        <v>960</v>
      </c>
      <c r="L1112" s="1">
        <v>830</v>
      </c>
      <c r="M1112" s="6">
        <f t="shared" si="109"/>
        <v>17.39999999999992</v>
      </c>
      <c r="N1112" s="1">
        <v>0.7</v>
      </c>
      <c r="O1112" s="11" cm="1">
        <f t="array" ref="O1112">ROUND(_xlfn.SWITCH(C1112,"建筑专教",IF(S1112&gt;0.1,1.38,1.28),"阶梯教室",IF(S1112&gt;0.1,1.15,1.05),"公共教室",IF(S1112&gt;0.1,1.22,1.12),IF(S1112&gt;0.1,1.2,1.1))+(MOD(ROW()*11,31)/31-0.5)*0.06,2)</f>
        <v>1.2</v>
      </c>
      <c r="P1112" s="12">
        <f t="shared" si="113"/>
        <v>0.45</v>
      </c>
      <c r="Q1112" s="13">
        <f t="shared" si="114"/>
        <v>-2.1346358447549814</v>
      </c>
      <c r="R1112" s="1">
        <v>0</v>
      </c>
      <c r="S1112" s="1">
        <v>0.104</v>
      </c>
      <c r="T1112" s="1">
        <v>3.2000000000000001E-2</v>
      </c>
      <c r="U1112" s="4" t="s">
        <v>34</v>
      </c>
      <c r="V1112">
        <v>0.42</v>
      </c>
      <c r="W1112">
        <v>0.4</v>
      </c>
      <c r="X1112">
        <v>0.76</v>
      </c>
      <c r="Y1112">
        <v>2.4300000000000002</v>
      </c>
      <c r="Z1112">
        <v>0.23</v>
      </c>
      <c r="AA1112" s="5">
        <f t="shared" si="110"/>
        <v>0.13600000000000001</v>
      </c>
      <c r="AB1112" s="15" cm="1">
        <f t="array" ref="AB1112">_xlfn.SWITCH(U1112,"夏",122,"冬",90,"春",153,"秋",153,0)</f>
        <v>153</v>
      </c>
      <c r="AC1112" s="16">
        <f t="shared" si="111"/>
        <v>20.808</v>
      </c>
      <c r="AD1112" s="5">
        <f>IFERROR(AA1112/D1112,0)</f>
        <v>1.7404658305605325E-3</v>
      </c>
      <c r="AE1112" s="15">
        <f t="shared" si="112"/>
        <v>0.41917808219178082</v>
      </c>
      <c r="AF1112" s="5">
        <f>IFERROR(AD1112*AE1112*48,0)</f>
        <v>3.5019126190785066E-2</v>
      </c>
    </row>
    <row r="1113" spans="1:32" x14ac:dyDescent="0.15">
      <c r="A1113" s="8">
        <v>45740</v>
      </c>
      <c r="B1113" s="1" t="s">
        <v>43</v>
      </c>
      <c r="C1113" s="1" t="s">
        <v>33</v>
      </c>
      <c r="D1113" s="6">
        <v>78.14</v>
      </c>
      <c r="E1113" s="6">
        <v>3.9</v>
      </c>
      <c r="F1113" s="10">
        <v>0.47916666666666702</v>
      </c>
      <c r="G1113" s="1">
        <v>17.600000000000001</v>
      </c>
      <c r="H1113" s="1">
        <v>58</v>
      </c>
      <c r="I1113" s="1">
        <v>17.600000000000001</v>
      </c>
      <c r="J1113" s="1">
        <v>0.06</v>
      </c>
      <c r="K1113" s="1">
        <v>1020</v>
      </c>
      <c r="L1113" s="1">
        <v>900</v>
      </c>
      <c r="M1113" s="6">
        <f t="shared" si="109"/>
        <v>17.599999999999966</v>
      </c>
      <c r="N1113" s="1">
        <v>0.7</v>
      </c>
      <c r="O1113" s="11" cm="1">
        <f t="array" ref="O1113">ROUND(_xlfn.SWITCH(C1113,"建筑专教",IF(S1113&gt;0.1,1.38,1.28),"阶梯教室",IF(S1113&gt;0.1,1.15,1.05),"公共教室",IF(S1113&gt;0.1,1.22,1.12),IF(S1113&gt;0.1,1.2,1.1))+(MOD(ROW()*11,31)/31-0.5)*0.06,2)</f>
        <v>1.23</v>
      </c>
      <c r="P1113" s="12">
        <f t="shared" si="113"/>
        <v>0.5</v>
      </c>
      <c r="Q1113" s="13">
        <f t="shared" si="114"/>
        <v>-1.9562254585749621</v>
      </c>
      <c r="R1113" s="1">
        <v>0</v>
      </c>
      <c r="S1113" s="1">
        <v>0.113</v>
      </c>
      <c r="T1113" s="1">
        <v>3.7999999999999999E-2</v>
      </c>
      <c r="U1113" s="4" t="s">
        <v>34</v>
      </c>
      <c r="V1113">
        <v>0.42</v>
      </c>
      <c r="W1113">
        <v>0.4</v>
      </c>
      <c r="X1113">
        <v>0.76</v>
      </c>
      <c r="Y1113">
        <v>2.4300000000000002</v>
      </c>
      <c r="Z1113">
        <v>0.23</v>
      </c>
      <c r="AA1113" s="5">
        <f t="shared" si="110"/>
        <v>0.151</v>
      </c>
      <c r="AB1113" s="15" cm="1">
        <f t="array" ref="AB1113">_xlfn.SWITCH(U1113,"夏",122,"冬",90,"春",153,"秋",153,0)</f>
        <v>153</v>
      </c>
      <c r="AC1113" s="16">
        <f t="shared" si="111"/>
        <v>23.102999999999998</v>
      </c>
      <c r="AD1113" s="5">
        <f>IFERROR(AA1113/D1113,0)</f>
        <v>1.9324289736370615E-3</v>
      </c>
      <c r="AE1113" s="15">
        <f t="shared" si="112"/>
        <v>0.41917808219178082</v>
      </c>
      <c r="AF1113" s="5">
        <f>IFERROR(AD1113*AE1113*48,0)</f>
        <v>3.8881529814768709E-2</v>
      </c>
    </row>
    <row r="1114" spans="1:32" x14ac:dyDescent="0.15">
      <c r="A1114" s="8">
        <v>45740</v>
      </c>
      <c r="B1114" s="1" t="s">
        <v>43</v>
      </c>
      <c r="C1114" s="1" t="s">
        <v>33</v>
      </c>
      <c r="D1114" s="6">
        <v>78.14</v>
      </c>
      <c r="E1114" s="6">
        <v>3.9</v>
      </c>
      <c r="F1114" s="10">
        <v>0.5</v>
      </c>
      <c r="G1114" s="1">
        <v>17.8</v>
      </c>
      <c r="H1114" s="1">
        <v>57</v>
      </c>
      <c r="I1114" s="1">
        <v>17.8</v>
      </c>
      <c r="J1114" s="1">
        <v>0.06</v>
      </c>
      <c r="K1114" s="1">
        <v>1080</v>
      </c>
      <c r="L1114" s="1">
        <v>970</v>
      </c>
      <c r="M1114" s="6">
        <f t="shared" si="109"/>
        <v>17.799999999999955</v>
      </c>
      <c r="N1114" s="1">
        <v>0.7</v>
      </c>
      <c r="O1114" s="11" cm="1">
        <f t="array" ref="O1114">ROUND(_xlfn.SWITCH(C1114,"建筑专教",IF(S1114&gt;0.1,1.38,1.28),"阶梯教室",IF(S1114&gt;0.1,1.15,1.05),"公共教室",IF(S1114&gt;0.1,1.22,1.12),IF(S1114&gt;0.1,1.2,1.1))+(MOD(ROW()*11,31)/31-0.5)*0.06,2)</f>
        <v>1.19</v>
      </c>
      <c r="P1114" s="12">
        <f t="shared" si="113"/>
        <v>0.54</v>
      </c>
      <c r="Q1114" s="13">
        <f t="shared" si="114"/>
        <v>-2.0478784543789361</v>
      </c>
      <c r="R1114" s="1">
        <v>0</v>
      </c>
      <c r="S1114" s="1">
        <v>0.121</v>
      </c>
      <c r="T1114" s="1">
        <v>3.2000000000000001E-2</v>
      </c>
      <c r="U1114" s="4" t="s">
        <v>34</v>
      </c>
      <c r="V1114">
        <v>0.42</v>
      </c>
      <c r="W1114">
        <v>0.4</v>
      </c>
      <c r="X1114">
        <v>0.76</v>
      </c>
      <c r="Y1114">
        <v>2.4300000000000002</v>
      </c>
      <c r="Z1114">
        <v>0.23</v>
      </c>
      <c r="AA1114" s="5">
        <f t="shared" si="110"/>
        <v>0.153</v>
      </c>
      <c r="AB1114" s="15" cm="1">
        <f t="array" ref="AB1114">_xlfn.SWITCH(U1114,"夏",122,"冬",90,"春",153,"秋",153,0)</f>
        <v>153</v>
      </c>
      <c r="AC1114" s="16">
        <f t="shared" si="111"/>
        <v>23.408999999999999</v>
      </c>
      <c r="AD1114" s="5">
        <f>IFERROR(AA1114/D1114,0)</f>
        <v>1.958024059380599E-3</v>
      </c>
      <c r="AE1114" s="15">
        <f t="shared" si="112"/>
        <v>0.41917808219178082</v>
      </c>
      <c r="AF1114" s="5">
        <f>IFERROR(AD1114*AE1114*48,0)</f>
        <v>3.9396516964633206E-2</v>
      </c>
    </row>
    <row r="1115" spans="1:32" x14ac:dyDescent="0.15">
      <c r="A1115" s="8">
        <v>45740</v>
      </c>
      <c r="B1115" s="1" t="s">
        <v>43</v>
      </c>
      <c r="C1115" s="1" t="s">
        <v>33</v>
      </c>
      <c r="D1115" s="6">
        <v>78.14</v>
      </c>
      <c r="E1115" s="6">
        <v>3.9</v>
      </c>
      <c r="F1115" s="10">
        <v>0.52083333333333304</v>
      </c>
      <c r="G1115" s="1">
        <v>17.600000000000001</v>
      </c>
      <c r="H1115" s="1">
        <v>58</v>
      </c>
      <c r="I1115" s="1">
        <v>17.600000000000001</v>
      </c>
      <c r="J1115" s="1">
        <v>0.06</v>
      </c>
      <c r="K1115" s="1">
        <v>940</v>
      </c>
      <c r="L1115" s="1">
        <v>1040</v>
      </c>
      <c r="M1115" s="6">
        <f t="shared" si="109"/>
        <v>17.599999999999966</v>
      </c>
      <c r="N1115" s="1">
        <v>0.7</v>
      </c>
      <c r="O1115" s="11" cm="1">
        <f t="array" ref="O1115">ROUND(_xlfn.SWITCH(C1115,"建筑专教",IF(S1115&gt;0.1,1.38,1.28),"阶梯教室",IF(S1115&gt;0.1,1.15,1.05),"公共教室",IF(S1115&gt;0.1,1.22,1.12),IF(S1115&gt;0.1,1.2,1.1))+(MOD(ROW()*11,31)/31-0.5)*0.06,2)</f>
        <v>1.1100000000000001</v>
      </c>
      <c r="P1115" s="12">
        <f t="shared" si="113"/>
        <v>0.43</v>
      </c>
      <c r="Q1115" s="13">
        <f t="shared" si="114"/>
        <v>-2.4629682221159865</v>
      </c>
      <c r="R1115" s="1">
        <v>0</v>
      </c>
      <c r="S1115" s="1">
        <v>3.4000000000000002E-2</v>
      </c>
      <c r="T1115" s="1">
        <v>8.0000000000000002E-3</v>
      </c>
      <c r="U1115" s="4" t="s">
        <v>34</v>
      </c>
      <c r="V1115">
        <v>0.42</v>
      </c>
      <c r="W1115">
        <v>0.4</v>
      </c>
      <c r="X1115">
        <v>0.76</v>
      </c>
      <c r="Y1115">
        <v>2.4300000000000002</v>
      </c>
      <c r="Z1115">
        <v>0.23</v>
      </c>
      <c r="AA1115" s="5">
        <f t="shared" si="110"/>
        <v>4.2000000000000003E-2</v>
      </c>
      <c r="AB1115" s="15" cm="1">
        <f t="array" ref="AB1115">_xlfn.SWITCH(U1115,"夏",122,"冬",90,"春",153,"秋",153,0)</f>
        <v>153</v>
      </c>
      <c r="AC1115" s="16">
        <f t="shared" si="111"/>
        <v>6.4260000000000002</v>
      </c>
      <c r="AD1115" s="5">
        <f>IFERROR(AA1115/D1115,0)</f>
        <v>5.3749680061428206E-4</v>
      </c>
      <c r="AE1115" s="15">
        <f t="shared" si="112"/>
        <v>0.41917808219178082</v>
      </c>
      <c r="AF1115" s="5">
        <f>IFERROR(AD1115*AE1115*48,0)</f>
        <v>1.0814730147154212E-2</v>
      </c>
    </row>
    <row r="1116" spans="1:32" x14ac:dyDescent="0.15">
      <c r="A1116" s="8">
        <v>45740</v>
      </c>
      <c r="B1116" s="1" t="s">
        <v>43</v>
      </c>
      <c r="C1116" s="1" t="s">
        <v>33</v>
      </c>
      <c r="D1116" s="6">
        <v>78.14</v>
      </c>
      <c r="E1116" s="6">
        <v>3.9</v>
      </c>
      <c r="F1116" s="10">
        <v>0.54166666666666696</v>
      </c>
      <c r="G1116" s="1">
        <v>17.399999999999999</v>
      </c>
      <c r="H1116" s="1">
        <v>59</v>
      </c>
      <c r="I1116" s="1">
        <v>17.399999999999999</v>
      </c>
      <c r="J1116" s="1">
        <v>0.05</v>
      </c>
      <c r="K1116" s="1">
        <v>750</v>
      </c>
      <c r="L1116" s="1">
        <v>1110</v>
      </c>
      <c r="M1116" s="6">
        <f t="shared" si="109"/>
        <v>17.39999999999992</v>
      </c>
      <c r="N1116" s="1">
        <v>0.7</v>
      </c>
      <c r="O1116" s="11" cm="1">
        <f t="array" ref="O1116">ROUND(_xlfn.SWITCH(C1116,"建筑专教",IF(S1116&gt;0.1,1.38,1.28),"阶梯教室",IF(S1116&gt;0.1,1.15,1.05),"公共教室",IF(S1116&gt;0.1,1.22,1.12),IF(S1116&gt;0.1,1.2,1.1))+(MOD(ROW()*11,31)/31-0.5)*0.06,2)</f>
        <v>1.07</v>
      </c>
      <c r="P1116" s="12">
        <f t="shared" si="113"/>
        <v>0.28000000000000003</v>
      </c>
      <c r="Q1116" s="13">
        <f t="shared" si="114"/>
        <v>-2.7346930520173505</v>
      </c>
      <c r="R1116" s="1">
        <v>0</v>
      </c>
      <c r="S1116" s="1">
        <v>4.0000000000000001E-3</v>
      </c>
      <c r="T1116" s="1">
        <v>2.8000000000000001E-2</v>
      </c>
      <c r="U1116" s="4" t="s">
        <v>34</v>
      </c>
      <c r="V1116">
        <v>0.42</v>
      </c>
      <c r="W1116">
        <v>0.4</v>
      </c>
      <c r="X1116">
        <v>0.76</v>
      </c>
      <c r="Y1116">
        <v>2.4300000000000002</v>
      </c>
      <c r="Z1116">
        <v>0.23</v>
      </c>
      <c r="AA1116" s="5">
        <f t="shared" si="110"/>
        <v>3.2000000000000001E-2</v>
      </c>
      <c r="AB1116" s="15" cm="1">
        <f t="array" ref="AB1116">_xlfn.SWITCH(U1116,"夏",122,"冬",90,"春",153,"秋",153,0)</f>
        <v>153</v>
      </c>
      <c r="AC1116" s="16">
        <f t="shared" si="111"/>
        <v>4.8959999999999999</v>
      </c>
      <c r="AD1116" s="5">
        <f>IFERROR(AA1116/D1116,0)</f>
        <v>4.0952137189659586E-4</v>
      </c>
      <c r="AE1116" s="15">
        <f t="shared" si="112"/>
        <v>0.41917808219178082</v>
      </c>
      <c r="AF1116" s="5">
        <f>IFERROR(AD1116*AE1116*48,0)</f>
        <v>8.2397943978317813E-3</v>
      </c>
    </row>
    <row r="1117" spans="1:32" x14ac:dyDescent="0.15">
      <c r="A1117" s="8">
        <v>45740</v>
      </c>
      <c r="B1117" s="1" t="s">
        <v>43</v>
      </c>
      <c r="C1117" s="1" t="s">
        <v>33</v>
      </c>
      <c r="D1117" s="6">
        <v>78.14</v>
      </c>
      <c r="E1117" s="6">
        <v>3.9</v>
      </c>
      <c r="F1117" s="10">
        <v>0.5625</v>
      </c>
      <c r="G1117" s="1">
        <v>17.2</v>
      </c>
      <c r="H1117" s="1">
        <v>60</v>
      </c>
      <c r="I1117" s="1">
        <v>17.2</v>
      </c>
      <c r="J1117" s="1">
        <v>0.05</v>
      </c>
      <c r="K1117" s="1">
        <v>620</v>
      </c>
      <c r="L1117" s="1">
        <v>1180</v>
      </c>
      <c r="M1117" s="6">
        <f t="shared" si="109"/>
        <v>17.200000000000045</v>
      </c>
      <c r="N1117" s="1">
        <v>0.7</v>
      </c>
      <c r="O1117" s="11" cm="1">
        <f t="array" ref="O1117">ROUND(_xlfn.SWITCH(C1117,"建筑专教",IF(S1117&gt;0.1,1.38,1.28),"阶梯教室",IF(S1117&gt;0.1,1.15,1.05),"公共教室",IF(S1117&gt;0.1,1.22,1.12),IF(S1117&gt;0.1,1.2,1.1))+(MOD(ROW()*11,31)/31-0.5)*0.06,2)</f>
        <v>1.0900000000000001</v>
      </c>
      <c r="P1117" s="12">
        <f t="shared" si="113"/>
        <v>0.18</v>
      </c>
      <c r="Q1117" s="13">
        <f t="shared" si="114"/>
        <v>-2.7023975955320312</v>
      </c>
      <c r="R1117" s="1">
        <v>0</v>
      </c>
      <c r="S1117" s="1">
        <v>2E-3</v>
      </c>
      <c r="T1117" s="1">
        <v>3.5000000000000003E-2</v>
      </c>
      <c r="U1117" s="4" t="s">
        <v>34</v>
      </c>
      <c r="V1117">
        <v>0.42</v>
      </c>
      <c r="W1117">
        <v>0.4</v>
      </c>
      <c r="X1117">
        <v>0.76</v>
      </c>
      <c r="Y1117">
        <v>2.4300000000000002</v>
      </c>
      <c r="Z1117">
        <v>0.23</v>
      </c>
      <c r="AA1117" s="5">
        <f t="shared" si="110"/>
        <v>3.7000000000000005E-2</v>
      </c>
      <c r="AB1117" s="15" cm="1">
        <f t="array" ref="AB1117">_xlfn.SWITCH(U1117,"夏",122,"冬",90,"春",153,"秋",153,0)</f>
        <v>153</v>
      </c>
      <c r="AC1117" s="16">
        <f t="shared" si="111"/>
        <v>5.6610000000000005</v>
      </c>
      <c r="AD1117" s="5">
        <f>IFERROR(AA1117/D1117,0)</f>
        <v>4.7350908625543904E-4</v>
      </c>
      <c r="AE1117" s="15">
        <f t="shared" si="112"/>
        <v>0.41917808219178082</v>
      </c>
      <c r="AF1117" s="5">
        <f>IFERROR(AD1117*AE1117*48,0)</f>
        <v>9.5272622724929985E-3</v>
      </c>
    </row>
    <row r="1118" spans="1:32" x14ac:dyDescent="0.15">
      <c r="A1118" s="8">
        <v>45740</v>
      </c>
      <c r="B1118" s="1" t="s">
        <v>43</v>
      </c>
      <c r="C1118" s="1" t="s">
        <v>33</v>
      </c>
      <c r="D1118" s="6">
        <v>78.14</v>
      </c>
      <c r="E1118" s="6">
        <v>3.9</v>
      </c>
      <c r="F1118" s="10">
        <v>0.58333333333333304</v>
      </c>
      <c r="G1118" s="1">
        <v>17</v>
      </c>
      <c r="H1118" s="1">
        <v>61</v>
      </c>
      <c r="I1118" s="1">
        <v>17</v>
      </c>
      <c r="J1118" s="1">
        <v>0.05</v>
      </c>
      <c r="K1118" s="1">
        <v>530</v>
      </c>
      <c r="L1118" s="1">
        <v>1250</v>
      </c>
      <c r="M1118" s="6">
        <f t="shared" si="109"/>
        <v>17</v>
      </c>
      <c r="N1118" s="1">
        <v>0.7</v>
      </c>
      <c r="O1118" s="11" cm="1">
        <f t="array" ref="O1118">ROUND(_xlfn.SWITCH(C1118,"建筑专教",IF(S1118&gt;0.1,1.38,1.28),"阶梯教室",IF(S1118&gt;0.1,1.15,1.05),"公共教室",IF(S1118&gt;0.1,1.22,1.12),IF(S1118&gt;0.1,1.2,1.1))+(MOD(ROW()*11,31)/31-0.5)*0.06,2)</f>
        <v>1.1100000000000001</v>
      </c>
      <c r="P1118" s="12">
        <f t="shared" si="113"/>
        <v>0.1</v>
      </c>
      <c r="Q1118" s="13">
        <f t="shared" si="114"/>
        <v>-2.6715742613367492</v>
      </c>
      <c r="R1118" s="1">
        <v>0</v>
      </c>
      <c r="S1118" s="1">
        <v>1E-3</v>
      </c>
      <c r="T1118" s="1">
        <v>2.8000000000000001E-2</v>
      </c>
      <c r="U1118" s="4" t="s">
        <v>34</v>
      </c>
      <c r="V1118">
        <v>0.42</v>
      </c>
      <c r="W1118">
        <v>0.4</v>
      </c>
      <c r="X1118">
        <v>0.76</v>
      </c>
      <c r="Y1118">
        <v>2.4300000000000002</v>
      </c>
      <c r="Z1118">
        <v>0.23</v>
      </c>
      <c r="AA1118" s="5">
        <f t="shared" si="110"/>
        <v>2.9000000000000001E-2</v>
      </c>
      <c r="AB1118" s="15" cm="1">
        <f t="array" ref="AB1118">_xlfn.SWITCH(U1118,"夏",122,"冬",90,"春",153,"秋",153,0)</f>
        <v>153</v>
      </c>
      <c r="AC1118" s="16">
        <f t="shared" si="111"/>
        <v>4.4370000000000003</v>
      </c>
      <c r="AD1118" s="5">
        <f>IFERROR(AA1118/D1118,0)</f>
        <v>3.7112874328129001E-4</v>
      </c>
      <c r="AE1118" s="15">
        <f t="shared" si="112"/>
        <v>0.41917808219178082</v>
      </c>
      <c r="AF1118" s="5">
        <f>IFERROR(AD1118*AE1118*48,0)</f>
        <v>7.467313673035051E-3</v>
      </c>
    </row>
    <row r="1119" spans="1:32" x14ac:dyDescent="0.15">
      <c r="A1119" s="8">
        <v>45740</v>
      </c>
      <c r="B1119" s="1" t="s">
        <v>43</v>
      </c>
      <c r="C1119" s="1" t="s">
        <v>33</v>
      </c>
      <c r="D1119" s="6">
        <v>78.14</v>
      </c>
      <c r="E1119" s="6">
        <v>3.9</v>
      </c>
      <c r="F1119" s="10">
        <v>0.60416666666666696</v>
      </c>
      <c r="G1119" s="1">
        <v>17</v>
      </c>
      <c r="H1119" s="1">
        <v>61</v>
      </c>
      <c r="I1119" s="1">
        <v>17</v>
      </c>
      <c r="J1119" s="1">
        <v>0.06</v>
      </c>
      <c r="K1119" s="1">
        <v>580</v>
      </c>
      <c r="L1119" s="1">
        <v>1320</v>
      </c>
      <c r="M1119" s="6">
        <f t="shared" si="109"/>
        <v>17</v>
      </c>
      <c r="N1119" s="1">
        <v>0.7</v>
      </c>
      <c r="O1119" s="11" cm="1">
        <f t="array" ref="O1119">ROUND(_xlfn.SWITCH(C1119,"建筑专教",IF(S1119&gt;0.1,1.38,1.28),"阶梯教室",IF(S1119&gt;0.1,1.15,1.05),"公共教室",IF(S1119&gt;0.1,1.22,1.12),IF(S1119&gt;0.1,1.2,1.1))+(MOD(ROW()*11,31)/31-0.5)*0.06,2)</f>
        <v>1.07</v>
      </c>
      <c r="P1119" s="12">
        <f t="shared" si="113"/>
        <v>0.14000000000000001</v>
      </c>
      <c r="Q1119" s="13">
        <f t="shared" si="114"/>
        <v>-2.8802708788496854</v>
      </c>
      <c r="R1119" s="1">
        <v>0</v>
      </c>
      <c r="S1119" s="1">
        <v>1.7000000000000001E-2</v>
      </c>
      <c r="T1119" s="1">
        <v>3.5000000000000003E-2</v>
      </c>
      <c r="U1119" s="4" t="s">
        <v>34</v>
      </c>
      <c r="V1119">
        <v>0.42</v>
      </c>
      <c r="W1119">
        <v>0.4</v>
      </c>
      <c r="X1119">
        <v>0.76</v>
      </c>
      <c r="Y1119">
        <v>2.4300000000000002</v>
      </c>
      <c r="Z1119">
        <v>0.23</v>
      </c>
      <c r="AA1119" s="5">
        <f t="shared" si="110"/>
        <v>5.2000000000000005E-2</v>
      </c>
      <c r="AB1119" s="15" cm="1">
        <f t="array" ref="AB1119">_xlfn.SWITCH(U1119,"夏",122,"冬",90,"春",153,"秋",153,0)</f>
        <v>153</v>
      </c>
      <c r="AC1119" s="16">
        <f t="shared" si="111"/>
        <v>7.9560000000000004</v>
      </c>
      <c r="AD1119" s="5">
        <f>IFERROR(AA1119/D1119,0)</f>
        <v>6.6547222933196831E-4</v>
      </c>
      <c r="AE1119" s="15">
        <f t="shared" si="112"/>
        <v>0.41917808219178082</v>
      </c>
      <c r="AF1119" s="5">
        <f>IFERROR(AD1119*AE1119*48,0)</f>
        <v>1.3389665896476645E-2</v>
      </c>
    </row>
    <row r="1120" spans="1:32" x14ac:dyDescent="0.15">
      <c r="A1120" s="8">
        <v>45740</v>
      </c>
      <c r="B1120" s="1" t="s">
        <v>43</v>
      </c>
      <c r="C1120" s="1" t="s">
        <v>33</v>
      </c>
      <c r="D1120" s="6">
        <v>78.14</v>
      </c>
      <c r="E1120" s="6">
        <v>3.9</v>
      </c>
      <c r="F1120" s="10">
        <v>0.625</v>
      </c>
      <c r="G1120" s="1">
        <v>17.2</v>
      </c>
      <c r="H1120" s="1">
        <v>60</v>
      </c>
      <c r="I1120" s="1">
        <v>17.2</v>
      </c>
      <c r="J1120" s="1">
        <v>0.06</v>
      </c>
      <c r="K1120" s="1">
        <v>730</v>
      </c>
      <c r="L1120" s="1">
        <v>1390</v>
      </c>
      <c r="M1120" s="6">
        <f t="shared" ref="M1120:M1183" si="115">IFERROR(POWER((I1120+273.15)^4+133500000*POWER(J1120,0.6)*(I1120-G1120),0.25)-273.15,I1120)</f>
        <v>17.200000000000045</v>
      </c>
      <c r="N1120" s="1">
        <v>0.7</v>
      </c>
      <c r="O1120" s="11" cm="1">
        <f t="array" ref="O1120">ROUND(_xlfn.SWITCH(C1120,"建筑专教",IF(S1120&gt;0.1,1.38,1.28),"阶梯教室",IF(S1120&gt;0.1,1.15,1.05),"公共教室",IF(S1120&gt;0.1,1.22,1.12),IF(S1120&gt;0.1,1.2,1.1))+(MOD(ROW()*11,31)/31-0.5)*0.06,2)</f>
        <v>1.1000000000000001</v>
      </c>
      <c r="P1120" s="12">
        <f t="shared" si="113"/>
        <v>0.26</v>
      </c>
      <c r="Q1120" s="13">
        <f t="shared" si="114"/>
        <v>-2.6515740752141732</v>
      </c>
      <c r="R1120" s="1">
        <v>0</v>
      </c>
      <c r="S1120" s="1">
        <v>2.9000000000000001E-2</v>
      </c>
      <c r="T1120" s="1">
        <v>2.5000000000000001E-2</v>
      </c>
      <c r="U1120" s="4" t="s">
        <v>34</v>
      </c>
      <c r="V1120">
        <v>0.42</v>
      </c>
      <c r="W1120">
        <v>0.4</v>
      </c>
      <c r="X1120">
        <v>0.76</v>
      </c>
      <c r="Y1120">
        <v>2.4300000000000002</v>
      </c>
      <c r="Z1120">
        <v>0.23</v>
      </c>
      <c r="AA1120" s="5">
        <f t="shared" si="110"/>
        <v>5.4000000000000006E-2</v>
      </c>
      <c r="AB1120" s="15" cm="1">
        <f t="array" ref="AB1120">_xlfn.SWITCH(U1120,"夏",122,"冬",90,"春",153,"秋",153,0)</f>
        <v>153</v>
      </c>
      <c r="AC1120" s="16">
        <f t="shared" si="111"/>
        <v>8.2620000000000005</v>
      </c>
      <c r="AD1120" s="5">
        <f>IFERROR(AA1120/D1120,0)</f>
        <v>6.9106731507550558E-4</v>
      </c>
      <c r="AE1120" s="15">
        <f t="shared" si="112"/>
        <v>0.41917808219178082</v>
      </c>
      <c r="AF1120" s="5">
        <f>IFERROR(AD1120*AE1120*48,0)</f>
        <v>1.3904653046341132E-2</v>
      </c>
    </row>
    <row r="1121" spans="1:32" x14ac:dyDescent="0.15">
      <c r="A1121" s="8">
        <v>45740</v>
      </c>
      <c r="B1121" s="1" t="s">
        <v>43</v>
      </c>
      <c r="C1121" s="1" t="s">
        <v>33</v>
      </c>
      <c r="D1121" s="6">
        <v>78.14</v>
      </c>
      <c r="E1121" s="6">
        <v>3.9</v>
      </c>
      <c r="F1121" s="10">
        <v>0.64583333333333304</v>
      </c>
      <c r="G1121" s="1">
        <v>17.399999999999999</v>
      </c>
      <c r="H1121" s="1">
        <v>59</v>
      </c>
      <c r="I1121" s="1">
        <v>17.399999999999999</v>
      </c>
      <c r="J1121" s="1">
        <v>0.06</v>
      </c>
      <c r="K1121" s="1">
        <v>790</v>
      </c>
      <c r="L1121" s="1">
        <v>1460</v>
      </c>
      <c r="M1121" s="6">
        <f t="shared" si="115"/>
        <v>17.39999999999992</v>
      </c>
      <c r="N1121" s="1">
        <v>0.7</v>
      </c>
      <c r="O1121" s="11" cm="1">
        <f t="array" ref="O1121">ROUND(_xlfn.SWITCH(C1121,"建筑专教",IF(S1121&gt;0.1,1.38,1.28),"阶梯教室",IF(S1121&gt;0.1,1.15,1.05),"公共教室",IF(S1121&gt;0.1,1.22,1.12),IF(S1121&gt;0.1,1.2,1.1))+(MOD(ROW()*11,31)/31-0.5)*0.06,2)</f>
        <v>1.1200000000000001</v>
      </c>
      <c r="P1121" s="12">
        <f t="shared" si="113"/>
        <v>0.31</v>
      </c>
      <c r="Q1121" s="13">
        <f t="shared" si="114"/>
        <v>-2.4843218738269579</v>
      </c>
      <c r="R1121" s="1">
        <v>0</v>
      </c>
      <c r="S1121" s="1">
        <v>7.9000000000000001E-2</v>
      </c>
      <c r="T1121" s="1">
        <v>1.2E-2</v>
      </c>
      <c r="U1121" s="4" t="s">
        <v>34</v>
      </c>
      <c r="V1121">
        <v>0.42</v>
      </c>
      <c r="W1121">
        <v>0.4</v>
      </c>
      <c r="X1121">
        <v>0.76</v>
      </c>
      <c r="Y1121">
        <v>2.4300000000000002</v>
      </c>
      <c r="Z1121">
        <v>0.23</v>
      </c>
      <c r="AA1121" s="5">
        <f t="shared" si="110"/>
        <v>9.0999999999999998E-2</v>
      </c>
      <c r="AB1121" s="15" cm="1">
        <f t="array" ref="AB1121">_xlfn.SWITCH(U1121,"夏",122,"冬",90,"春",153,"秋",153,0)</f>
        <v>153</v>
      </c>
      <c r="AC1121" s="16">
        <f t="shared" si="111"/>
        <v>13.923</v>
      </c>
      <c r="AD1121" s="5">
        <f>IFERROR(AA1121/D1121,0)</f>
        <v>1.1645764013309445E-3</v>
      </c>
      <c r="AE1121" s="15">
        <f t="shared" si="112"/>
        <v>0.41917808219178082</v>
      </c>
      <c r="AF1121" s="5">
        <f>IFERROR(AD1121*AE1121*48,0)</f>
        <v>2.3431915318834123E-2</v>
      </c>
    </row>
    <row r="1122" spans="1:32" x14ac:dyDescent="0.15">
      <c r="A1122" s="8">
        <v>45740</v>
      </c>
      <c r="B1122" s="1" t="s">
        <v>43</v>
      </c>
      <c r="C1122" s="1" t="s">
        <v>33</v>
      </c>
      <c r="D1122" s="6">
        <v>78.14</v>
      </c>
      <c r="E1122" s="6">
        <v>3.9</v>
      </c>
      <c r="F1122" s="10">
        <v>0.66666666666666696</v>
      </c>
      <c r="G1122" s="1">
        <v>17.600000000000001</v>
      </c>
      <c r="H1122" s="1">
        <v>58</v>
      </c>
      <c r="I1122" s="1">
        <v>17.600000000000001</v>
      </c>
      <c r="J1122" s="1">
        <v>0.06</v>
      </c>
      <c r="K1122" s="1">
        <v>850</v>
      </c>
      <c r="L1122" s="1">
        <v>1530</v>
      </c>
      <c r="M1122" s="6">
        <f t="shared" si="115"/>
        <v>17.599999999999966</v>
      </c>
      <c r="N1122" s="1">
        <v>0.7</v>
      </c>
      <c r="O1122" s="11" cm="1">
        <f t="array" ref="O1122">ROUND(_xlfn.SWITCH(C1122,"建筑专教",IF(S1122&gt;0.1,1.38,1.28),"阶梯教室",IF(S1122&gt;0.1,1.15,1.05),"公共教室",IF(S1122&gt;0.1,1.22,1.12),IF(S1122&gt;0.1,1.2,1.1))+(MOD(ROW()*11,31)/31-0.5)*0.06,2)</f>
        <v>1.08</v>
      </c>
      <c r="P1122" s="12">
        <f t="shared" si="113"/>
        <v>0.36</v>
      </c>
      <c r="Q1122" s="13">
        <f t="shared" si="114"/>
        <v>-2.6108133021381512</v>
      </c>
      <c r="R1122" s="1">
        <v>0</v>
      </c>
      <c r="S1122" s="1">
        <v>8.6999999999999994E-2</v>
      </c>
      <c r="T1122" s="1">
        <v>3.2000000000000001E-2</v>
      </c>
      <c r="U1122" s="4" t="s">
        <v>34</v>
      </c>
      <c r="V1122">
        <v>0.42</v>
      </c>
      <c r="W1122">
        <v>0.4</v>
      </c>
      <c r="X1122">
        <v>0.76</v>
      </c>
      <c r="Y1122">
        <v>2.4300000000000002</v>
      </c>
      <c r="Z1122">
        <v>0.23</v>
      </c>
      <c r="AA1122" s="5">
        <f t="shared" si="110"/>
        <v>0.11899999999999999</v>
      </c>
      <c r="AB1122" s="15" cm="1">
        <f t="array" ref="AB1122">_xlfn.SWITCH(U1122,"夏",122,"冬",90,"春",153,"秋",153,0)</f>
        <v>153</v>
      </c>
      <c r="AC1122" s="16">
        <f t="shared" si="111"/>
        <v>18.207000000000001</v>
      </c>
      <c r="AD1122" s="5">
        <f>IFERROR(AA1122/D1122,0)</f>
        <v>1.5229076017404658E-3</v>
      </c>
      <c r="AE1122" s="15">
        <f t="shared" si="112"/>
        <v>0.41917808219178082</v>
      </c>
      <c r="AF1122" s="5">
        <f>IFERROR(AD1122*AE1122*48,0)</f>
        <v>3.0641735416936933E-2</v>
      </c>
    </row>
    <row r="1123" spans="1:32" x14ac:dyDescent="0.15">
      <c r="A1123" s="8">
        <v>45740</v>
      </c>
      <c r="B1123" s="1" t="s">
        <v>43</v>
      </c>
      <c r="C1123" s="1" t="s">
        <v>33</v>
      </c>
      <c r="D1123" s="6">
        <v>78.14</v>
      </c>
      <c r="E1123" s="6">
        <v>3.9</v>
      </c>
      <c r="F1123" s="10">
        <v>0.6875</v>
      </c>
      <c r="G1123" s="1">
        <v>17.8</v>
      </c>
      <c r="H1123" s="1">
        <v>57</v>
      </c>
      <c r="I1123" s="1">
        <v>17.8</v>
      </c>
      <c r="J1123" s="1">
        <v>0.06</v>
      </c>
      <c r="K1123" s="1">
        <v>910</v>
      </c>
      <c r="L1123" s="1">
        <v>1600</v>
      </c>
      <c r="M1123" s="6">
        <f t="shared" si="115"/>
        <v>17.799999999999955</v>
      </c>
      <c r="N1123" s="1">
        <v>0.7</v>
      </c>
      <c r="O1123" s="11" cm="1">
        <f t="array" ref="O1123">ROUND(_xlfn.SWITCH(C1123,"建筑专教",IF(S1123&gt;0.1,1.38,1.28),"阶梯教室",IF(S1123&gt;0.1,1.15,1.05),"公共教室",IF(S1123&gt;0.1,1.22,1.12),IF(S1123&gt;0.1,1.2,1.1))+(MOD(ROW()*11,31)/31-0.5)*0.06,2)</f>
        <v>1.1000000000000001</v>
      </c>
      <c r="P1123" s="12">
        <f t="shared" si="113"/>
        <v>0.41</v>
      </c>
      <c r="Q1123" s="13">
        <f t="shared" si="114"/>
        <v>-2.4413476061193102</v>
      </c>
      <c r="R1123" s="1">
        <v>0</v>
      </c>
      <c r="S1123" s="1">
        <v>9.6000000000000002E-2</v>
      </c>
      <c r="T1123" s="1">
        <v>3.7999999999999999E-2</v>
      </c>
      <c r="U1123" s="4" t="s">
        <v>34</v>
      </c>
      <c r="V1123">
        <v>0.42</v>
      </c>
      <c r="W1123">
        <v>0.4</v>
      </c>
      <c r="X1123">
        <v>0.76</v>
      </c>
      <c r="Y1123">
        <v>2.4300000000000002</v>
      </c>
      <c r="Z1123">
        <v>0.23</v>
      </c>
      <c r="AA1123" s="5">
        <f t="shared" si="110"/>
        <v>0.13400000000000001</v>
      </c>
      <c r="AB1123" s="15" cm="1">
        <f t="array" ref="AB1123">_xlfn.SWITCH(U1123,"夏",122,"冬",90,"春",153,"秋",153,0)</f>
        <v>153</v>
      </c>
      <c r="AC1123" s="16">
        <f t="shared" si="111"/>
        <v>20.502000000000002</v>
      </c>
      <c r="AD1123" s="5">
        <f>IFERROR(AA1123/D1123,0)</f>
        <v>1.7148707448169953E-3</v>
      </c>
      <c r="AE1123" s="15">
        <f t="shared" si="112"/>
        <v>0.41917808219178082</v>
      </c>
      <c r="AF1123" s="5">
        <f>IFERROR(AD1123*AE1123*48,0)</f>
        <v>3.4504139040920589E-2</v>
      </c>
    </row>
    <row r="1124" spans="1:32" x14ac:dyDescent="0.15">
      <c r="A1124" s="8">
        <v>45740</v>
      </c>
      <c r="B1124" s="1" t="s">
        <v>43</v>
      </c>
      <c r="C1124" s="1" t="s">
        <v>33</v>
      </c>
      <c r="D1124" s="6">
        <v>78.14</v>
      </c>
      <c r="E1124" s="6">
        <v>3.9</v>
      </c>
      <c r="F1124" s="10">
        <v>0.70833333333333304</v>
      </c>
      <c r="G1124" s="1">
        <v>18</v>
      </c>
      <c r="H1124" s="1">
        <v>56</v>
      </c>
      <c r="I1124" s="1">
        <v>18</v>
      </c>
      <c r="J1124" s="1">
        <v>0.06</v>
      </c>
      <c r="K1124" s="1">
        <v>970</v>
      </c>
      <c r="L1124" s="1">
        <v>1670</v>
      </c>
      <c r="M1124" s="6">
        <f t="shared" si="115"/>
        <v>17.999999999999943</v>
      </c>
      <c r="N1124" s="1">
        <v>0.7</v>
      </c>
      <c r="O1124" s="11" cm="1">
        <f t="array" ref="O1124">ROUND(_xlfn.SWITCH(C1124,"建筑专教",IF(S1124&gt;0.1,1.38,1.28),"阶梯教室",IF(S1124&gt;0.1,1.15,1.05),"公共教室",IF(S1124&gt;0.1,1.22,1.12),IF(S1124&gt;0.1,1.2,1.1))+(MOD(ROW()*11,31)/31-0.5)*0.06,2)</f>
        <v>1.22</v>
      </c>
      <c r="P1124" s="12">
        <f t="shared" si="113"/>
        <v>0.46</v>
      </c>
      <c r="Q1124" s="13">
        <f t="shared" si="114"/>
        <v>-1.8705706171927134</v>
      </c>
      <c r="R1124" s="1">
        <v>0</v>
      </c>
      <c r="S1124" s="1">
        <v>0.104</v>
      </c>
      <c r="T1124" s="1">
        <v>5.0000000000000001E-3</v>
      </c>
      <c r="U1124" s="4" t="s">
        <v>34</v>
      </c>
      <c r="V1124">
        <v>0.42</v>
      </c>
      <c r="W1124">
        <v>0.4</v>
      </c>
      <c r="X1124">
        <v>0.76</v>
      </c>
      <c r="Y1124">
        <v>2.4300000000000002</v>
      </c>
      <c r="Z1124">
        <v>0.23</v>
      </c>
      <c r="AA1124" s="5">
        <f t="shared" si="110"/>
        <v>0.109</v>
      </c>
      <c r="AB1124" s="15" cm="1">
        <f t="array" ref="AB1124">_xlfn.SWITCH(U1124,"夏",122,"冬",90,"春",153,"秋",153,0)</f>
        <v>153</v>
      </c>
      <c r="AC1124" s="16">
        <f t="shared" si="111"/>
        <v>16.677</v>
      </c>
      <c r="AD1124" s="5">
        <f>IFERROR(AA1124/D1124,0)</f>
        <v>1.3949321730227797E-3</v>
      </c>
      <c r="AE1124" s="15">
        <f t="shared" si="112"/>
        <v>0.41917808219178082</v>
      </c>
      <c r="AF1124" s="5">
        <f>IFERROR(AD1124*AE1124*48,0)</f>
        <v>2.8066799667614502E-2</v>
      </c>
    </row>
    <row r="1125" spans="1:32" x14ac:dyDescent="0.15">
      <c r="A1125" s="8">
        <v>45740</v>
      </c>
      <c r="B1125" s="1" t="s">
        <v>43</v>
      </c>
      <c r="C1125" s="1" t="s">
        <v>33</v>
      </c>
      <c r="D1125" s="6">
        <v>78.14</v>
      </c>
      <c r="E1125" s="6">
        <v>3.9</v>
      </c>
      <c r="F1125" s="10">
        <v>0.72916666666666696</v>
      </c>
      <c r="G1125" s="1">
        <v>17.8</v>
      </c>
      <c r="H1125" s="1">
        <v>57</v>
      </c>
      <c r="I1125" s="1">
        <v>17.8</v>
      </c>
      <c r="J1125" s="1">
        <v>0.05</v>
      </c>
      <c r="K1125" s="1">
        <v>850</v>
      </c>
      <c r="L1125" s="1">
        <v>1740</v>
      </c>
      <c r="M1125" s="6">
        <f t="shared" si="115"/>
        <v>17.799999999999955</v>
      </c>
      <c r="N1125" s="1">
        <v>0.7</v>
      </c>
      <c r="O1125" s="11" cm="1">
        <f t="array" ref="O1125">ROUND(_xlfn.SWITCH(C1125,"建筑专教",IF(S1125&gt;0.1,1.38,1.28),"阶梯教室",IF(S1125&gt;0.1,1.15,1.05),"公共教室",IF(S1125&gt;0.1,1.22,1.12),IF(S1125&gt;0.1,1.2,1.1))+(MOD(ROW()*11,31)/31-0.5)*0.06,2)</f>
        <v>1.08</v>
      </c>
      <c r="P1125" s="12">
        <f t="shared" si="113"/>
        <v>0.36</v>
      </c>
      <c r="Q1125" s="13">
        <f t="shared" si="114"/>
        <v>-2.5393987374076503</v>
      </c>
      <c r="R1125" s="1">
        <v>0</v>
      </c>
      <c r="S1125" s="1">
        <v>3.6999999999999998E-2</v>
      </c>
      <c r="T1125" s="1">
        <v>3.0000000000000001E-3</v>
      </c>
      <c r="U1125" s="4" t="s">
        <v>34</v>
      </c>
      <c r="V1125">
        <v>0.42</v>
      </c>
      <c r="W1125">
        <v>0.4</v>
      </c>
      <c r="X1125">
        <v>0.76</v>
      </c>
      <c r="Y1125">
        <v>2.4300000000000002</v>
      </c>
      <c r="Z1125">
        <v>0.23</v>
      </c>
      <c r="AA1125" s="5">
        <f t="shared" si="110"/>
        <v>0.04</v>
      </c>
      <c r="AB1125" s="15" cm="1">
        <f t="array" ref="AB1125">_xlfn.SWITCH(U1125,"夏",122,"冬",90,"春",153,"秋",153,0)</f>
        <v>153</v>
      </c>
      <c r="AC1125" s="16">
        <f t="shared" si="111"/>
        <v>6.12</v>
      </c>
      <c r="AD1125" s="5">
        <f>IFERROR(AA1125/D1125,0)</f>
        <v>5.1190171487074478E-4</v>
      </c>
      <c r="AE1125" s="15">
        <f t="shared" si="112"/>
        <v>0.41917808219178082</v>
      </c>
      <c r="AF1125" s="5">
        <f>IFERROR(AD1125*AE1125*48,0)</f>
        <v>1.0299742997289725E-2</v>
      </c>
    </row>
    <row r="1126" spans="1:32" x14ac:dyDescent="0.15">
      <c r="A1126" s="8">
        <v>45740</v>
      </c>
      <c r="B1126" s="1" t="s">
        <v>43</v>
      </c>
      <c r="C1126" s="1" t="s">
        <v>33</v>
      </c>
      <c r="D1126" s="6">
        <v>78.14</v>
      </c>
      <c r="E1126" s="6">
        <v>3.9</v>
      </c>
      <c r="F1126" s="10">
        <v>0.75</v>
      </c>
      <c r="G1126" s="1">
        <v>17.600000000000001</v>
      </c>
      <c r="H1126" s="1">
        <v>58</v>
      </c>
      <c r="I1126" s="1">
        <v>17.600000000000001</v>
      </c>
      <c r="J1126" s="1">
        <v>0.05</v>
      </c>
      <c r="K1126" s="1">
        <v>690</v>
      </c>
      <c r="L1126" s="1">
        <v>1810</v>
      </c>
      <c r="M1126" s="6">
        <f t="shared" si="115"/>
        <v>17.599999999999966</v>
      </c>
      <c r="N1126" s="1">
        <v>0.7</v>
      </c>
      <c r="O1126" s="11" cm="1">
        <f t="array" ref="O1126">ROUND(_xlfn.SWITCH(C1126,"建筑专教",IF(S1126&gt;0.1,1.38,1.28),"阶梯教室",IF(S1126&gt;0.1,1.15,1.05),"公共教室",IF(S1126&gt;0.1,1.22,1.12),IF(S1126&gt;0.1,1.2,1.1))+(MOD(ROW()*11,31)/31-0.5)*0.06,2)</f>
        <v>1.1000000000000001</v>
      </c>
      <c r="P1126" s="12">
        <f t="shared" si="113"/>
        <v>0.23</v>
      </c>
      <c r="Q1126" s="13">
        <f t="shared" si="114"/>
        <v>-2.5112021556684465</v>
      </c>
      <c r="R1126" s="1">
        <v>0</v>
      </c>
      <c r="S1126" s="1">
        <v>3.0000000000000001E-3</v>
      </c>
      <c r="T1126" s="1">
        <v>5.0000000000000001E-3</v>
      </c>
      <c r="U1126" s="4" t="s">
        <v>34</v>
      </c>
      <c r="V1126">
        <v>0.42</v>
      </c>
      <c r="W1126">
        <v>0.4</v>
      </c>
      <c r="X1126">
        <v>0.76</v>
      </c>
      <c r="Y1126">
        <v>2.4300000000000002</v>
      </c>
      <c r="Z1126">
        <v>0.23</v>
      </c>
      <c r="AA1126" s="5">
        <f t="shared" si="110"/>
        <v>8.0000000000000002E-3</v>
      </c>
      <c r="AB1126" s="15" cm="1">
        <f t="array" ref="AB1126">_xlfn.SWITCH(U1126,"夏",122,"冬",90,"春",153,"秋",153,0)</f>
        <v>153</v>
      </c>
      <c r="AC1126" s="16">
        <f t="shared" si="111"/>
        <v>1.224</v>
      </c>
      <c r="AD1126" s="5">
        <f>IFERROR(AA1126/D1126,0)</f>
        <v>1.0238034297414896E-4</v>
      </c>
      <c r="AE1126" s="15">
        <f t="shared" si="112"/>
        <v>0.41917808219178082</v>
      </c>
      <c r="AF1126" s="5">
        <f>IFERROR(AD1126*AE1126*48,0)</f>
        <v>2.0599485994579453E-3</v>
      </c>
    </row>
    <row r="1127" spans="1:32" x14ac:dyDescent="0.15">
      <c r="A1127" s="8">
        <v>45740</v>
      </c>
      <c r="B1127" s="1" t="s">
        <v>43</v>
      </c>
      <c r="C1127" s="1" t="s">
        <v>33</v>
      </c>
      <c r="D1127" s="6">
        <v>78.14</v>
      </c>
      <c r="E1127" s="6">
        <v>3.9</v>
      </c>
      <c r="F1127" s="10">
        <v>0.77083333333333304</v>
      </c>
      <c r="G1127" s="1">
        <v>17.399999999999999</v>
      </c>
      <c r="H1127" s="1">
        <v>59</v>
      </c>
      <c r="I1127" s="1">
        <v>17.399999999999999</v>
      </c>
      <c r="J1127" s="1">
        <v>0.05</v>
      </c>
      <c r="K1127" s="1">
        <v>580</v>
      </c>
      <c r="L1127" s="1">
        <v>1880</v>
      </c>
      <c r="M1127" s="6">
        <f t="shared" si="115"/>
        <v>17.39999999999992</v>
      </c>
      <c r="N1127" s="1">
        <v>0.7</v>
      </c>
      <c r="O1127" s="11" cm="1">
        <f t="array" ref="O1127">ROUND(_xlfn.SWITCH(C1127,"建筑专教",IF(S1127&gt;0.1,1.38,1.28),"阶梯教室",IF(S1127&gt;0.1,1.15,1.05),"公共教室",IF(S1127&gt;0.1,1.22,1.12),IF(S1127&gt;0.1,1.2,1.1))+(MOD(ROW()*11,31)/31-0.5)*0.06,2)</f>
        <v>1.1200000000000001</v>
      </c>
      <c r="P1127" s="12">
        <f t="shared" si="113"/>
        <v>0.14000000000000001</v>
      </c>
      <c r="Q1127" s="13">
        <f t="shared" si="114"/>
        <v>-2.4843218738269579</v>
      </c>
      <c r="R1127" s="1">
        <v>0</v>
      </c>
      <c r="S1127" s="1">
        <v>2E-3</v>
      </c>
      <c r="T1127" s="1">
        <v>2.5000000000000001E-2</v>
      </c>
      <c r="U1127" s="4" t="s">
        <v>34</v>
      </c>
      <c r="V1127">
        <v>0.42</v>
      </c>
      <c r="W1127">
        <v>0.4</v>
      </c>
      <c r="X1127">
        <v>0.76</v>
      </c>
      <c r="Y1127">
        <v>2.4300000000000002</v>
      </c>
      <c r="Z1127">
        <v>0.23</v>
      </c>
      <c r="AA1127" s="5">
        <f t="shared" si="110"/>
        <v>2.7000000000000003E-2</v>
      </c>
      <c r="AB1127" s="15" cm="1">
        <f t="array" ref="AB1127">_xlfn.SWITCH(U1127,"夏",122,"冬",90,"春",153,"秋",153,0)</f>
        <v>153</v>
      </c>
      <c r="AC1127" s="16">
        <f t="shared" si="111"/>
        <v>4.1310000000000002</v>
      </c>
      <c r="AD1127" s="5">
        <f>IFERROR(AA1127/D1127,0)</f>
        <v>3.4553365753775279E-4</v>
      </c>
      <c r="AE1127" s="15">
        <f t="shared" si="112"/>
        <v>0.41917808219178082</v>
      </c>
      <c r="AF1127" s="5">
        <f>IFERROR(AD1127*AE1127*48,0)</f>
        <v>6.9523265231705659E-3</v>
      </c>
    </row>
    <row r="1128" spans="1:32" x14ac:dyDescent="0.15">
      <c r="A1128" s="8">
        <v>45740</v>
      </c>
      <c r="B1128" s="1" t="s">
        <v>43</v>
      </c>
      <c r="C1128" s="1" t="s">
        <v>33</v>
      </c>
      <c r="D1128" s="6">
        <v>78.14</v>
      </c>
      <c r="E1128" s="6">
        <v>3.9</v>
      </c>
      <c r="F1128" s="10">
        <v>0.79166666666666696</v>
      </c>
      <c r="G1128" s="1">
        <v>17.2</v>
      </c>
      <c r="H1128" s="1">
        <v>60</v>
      </c>
      <c r="I1128" s="1">
        <v>17.2</v>
      </c>
      <c r="J1128" s="1">
        <v>0.05</v>
      </c>
      <c r="K1128" s="1">
        <v>510</v>
      </c>
      <c r="L1128" s="1">
        <v>1950</v>
      </c>
      <c r="M1128" s="6">
        <f t="shared" si="115"/>
        <v>17.200000000000045</v>
      </c>
      <c r="N1128" s="1">
        <v>0.7</v>
      </c>
      <c r="O1128" s="11" cm="1">
        <f t="array" ref="O1128">ROUND(_xlfn.SWITCH(C1128,"建筑专教",IF(S1128&gt;0.1,1.38,1.28),"阶梯教室",IF(S1128&gt;0.1,1.15,1.05),"公共教室",IF(S1128&gt;0.1,1.22,1.12),IF(S1128&gt;0.1,1.2,1.1))+(MOD(ROW()*11,31)/31-0.5)*0.06,2)</f>
        <v>1.0900000000000001</v>
      </c>
      <c r="P1128" s="12">
        <f t="shared" si="113"/>
        <v>0.09</v>
      </c>
      <c r="Q1128" s="13">
        <f t="shared" si="114"/>
        <v>-2.7023975955320312</v>
      </c>
      <c r="R1128" s="1">
        <v>0</v>
      </c>
      <c r="S1128" s="1">
        <v>0</v>
      </c>
      <c r="T1128" s="1">
        <v>3.2000000000000001E-2</v>
      </c>
      <c r="U1128" s="4" t="s">
        <v>34</v>
      </c>
      <c r="V1128">
        <v>0.42</v>
      </c>
      <c r="W1128">
        <v>0.4</v>
      </c>
      <c r="X1128">
        <v>0.76</v>
      </c>
      <c r="Y1128">
        <v>2.4300000000000002</v>
      </c>
      <c r="Z1128">
        <v>0.23</v>
      </c>
      <c r="AA1128" s="5">
        <f t="shared" ref="AA1128:AA1191" si="116">R1128+S1128+T1128</f>
        <v>3.2000000000000001E-2</v>
      </c>
      <c r="AB1128" s="15" cm="1">
        <f t="array" ref="AB1128">_xlfn.SWITCH(U1128,"夏",122,"冬",90,"春",153,"秋",153,0)</f>
        <v>153</v>
      </c>
      <c r="AC1128" s="16">
        <f t="shared" ref="AC1128:AC1191" si="117">AA1128*AB1128</f>
        <v>4.8959999999999999</v>
      </c>
      <c r="AD1128" s="5">
        <f>IFERROR(AA1128/D1128,0)</f>
        <v>4.0952137189659586E-4</v>
      </c>
      <c r="AE1128" s="15">
        <f t="shared" ref="AE1128:AE1191" si="118">IF(U1128="夏",122/365,IF(U1128="冬",90/365,IF(OR(U1128="春",U1128="秋"),153/365,0)))</f>
        <v>0.41917808219178082</v>
      </c>
      <c r="AF1128" s="5">
        <f>IFERROR(AD1128*AE1128*48,0)</f>
        <v>8.2397943978317813E-3</v>
      </c>
    </row>
    <row r="1129" spans="1:32" x14ac:dyDescent="0.15">
      <c r="A1129" s="8">
        <v>45740</v>
      </c>
      <c r="B1129" s="1" t="s">
        <v>43</v>
      </c>
      <c r="C1129" s="1" t="s">
        <v>33</v>
      </c>
      <c r="D1129" s="6">
        <v>78.14</v>
      </c>
      <c r="E1129" s="6">
        <v>3.9</v>
      </c>
      <c r="F1129" s="10">
        <v>0.8125</v>
      </c>
      <c r="G1129" s="1">
        <v>17</v>
      </c>
      <c r="H1129" s="1">
        <v>61</v>
      </c>
      <c r="I1129" s="1">
        <v>17</v>
      </c>
      <c r="J1129" s="1">
        <v>0.05</v>
      </c>
      <c r="K1129" s="1">
        <v>460</v>
      </c>
      <c r="L1129" s="1">
        <v>2020</v>
      </c>
      <c r="M1129" s="6">
        <f t="shared" si="115"/>
        <v>17</v>
      </c>
      <c r="N1129" s="1">
        <v>0.7</v>
      </c>
      <c r="O1129" s="11" cm="1">
        <f t="array" ref="O1129">ROUND(_xlfn.SWITCH(C1129,"建筑专教",IF(S1129&gt;0.1,1.38,1.28),"阶梯教室",IF(S1129&gt;0.1,1.15,1.05),"公共教室",IF(S1129&gt;0.1,1.22,1.12),IF(S1129&gt;0.1,1.2,1.1))+(MOD(ROW()*11,31)/31-0.5)*0.06,2)</f>
        <v>1.1100000000000001</v>
      </c>
      <c r="P1129" s="12">
        <f t="shared" si="113"/>
        <v>0.05</v>
      </c>
      <c r="Q1129" s="13">
        <f t="shared" si="114"/>
        <v>-2.6715742613367492</v>
      </c>
      <c r="R1129" s="1">
        <v>0</v>
      </c>
      <c r="S1129" s="1">
        <v>0</v>
      </c>
      <c r="T1129" s="1">
        <v>3.2000000000000001E-2</v>
      </c>
      <c r="U1129" s="4" t="s">
        <v>34</v>
      </c>
      <c r="V1129">
        <v>0.42</v>
      </c>
      <c r="W1129">
        <v>0.4</v>
      </c>
      <c r="X1129">
        <v>0.76</v>
      </c>
      <c r="Y1129">
        <v>2.4300000000000002</v>
      </c>
      <c r="Z1129">
        <v>0.23</v>
      </c>
      <c r="AA1129" s="5">
        <f t="shared" si="116"/>
        <v>3.2000000000000001E-2</v>
      </c>
      <c r="AB1129" s="15" cm="1">
        <f t="array" ref="AB1129">_xlfn.SWITCH(U1129,"夏",122,"冬",90,"春",153,"秋",153,0)</f>
        <v>153</v>
      </c>
      <c r="AC1129" s="16">
        <f t="shared" si="117"/>
        <v>4.8959999999999999</v>
      </c>
      <c r="AD1129" s="5">
        <f>IFERROR(AA1129/D1129,0)</f>
        <v>4.0952137189659586E-4</v>
      </c>
      <c r="AE1129" s="15">
        <f t="shared" si="118"/>
        <v>0.41917808219178082</v>
      </c>
      <c r="AF1129" s="5">
        <f>IFERROR(AD1129*AE1129*48,0)</f>
        <v>8.2397943978317813E-3</v>
      </c>
    </row>
    <row r="1130" spans="1:32" x14ac:dyDescent="0.15">
      <c r="A1130" s="8">
        <v>45740</v>
      </c>
      <c r="B1130" s="1" t="s">
        <v>43</v>
      </c>
      <c r="C1130" s="1" t="s">
        <v>33</v>
      </c>
      <c r="D1130" s="6">
        <v>78.14</v>
      </c>
      <c r="E1130" s="6">
        <v>3.9</v>
      </c>
      <c r="F1130" s="10">
        <v>0.83333333333333304</v>
      </c>
      <c r="G1130" s="1">
        <v>16.8</v>
      </c>
      <c r="H1130" s="1">
        <v>62</v>
      </c>
      <c r="I1130" s="1">
        <v>16.8</v>
      </c>
      <c r="J1130" s="1">
        <v>0.05</v>
      </c>
      <c r="K1130" s="1">
        <v>430</v>
      </c>
      <c r="L1130" s="1">
        <v>2090</v>
      </c>
      <c r="M1130" s="6">
        <f t="shared" si="115"/>
        <v>16.800000000000011</v>
      </c>
      <c r="N1130" s="1">
        <v>0.7</v>
      </c>
      <c r="O1130" s="11" cm="1">
        <f t="array" ref="O1130">ROUND(_xlfn.SWITCH(C1130,"建筑专教",IF(S1130&gt;0.1,1.38,1.28),"阶梯教室",IF(S1130&gt;0.1,1.15,1.05),"公共教室",IF(S1130&gt;0.1,1.22,1.12),IF(S1130&gt;0.1,1.2,1.1))+(MOD(ROW()*11,31)/31-0.5)*0.06,2)</f>
        <v>1.1299999999999999</v>
      </c>
      <c r="P1130" s="12">
        <f t="shared" si="113"/>
        <v>0.02</v>
      </c>
      <c r="Q1130" s="13">
        <f t="shared" si="114"/>
        <v>-2.642182028787802</v>
      </c>
      <c r="R1130" s="1">
        <v>0</v>
      </c>
      <c r="S1130" s="1">
        <v>0</v>
      </c>
      <c r="T1130" s="1">
        <v>2.1999999999999999E-2</v>
      </c>
      <c r="U1130" s="4" t="s">
        <v>34</v>
      </c>
      <c r="V1130">
        <v>0.42</v>
      </c>
      <c r="W1130">
        <v>0.4</v>
      </c>
      <c r="X1130">
        <v>0.76</v>
      </c>
      <c r="Y1130">
        <v>2.4300000000000002</v>
      </c>
      <c r="Z1130">
        <v>0.23</v>
      </c>
      <c r="AA1130" s="5">
        <f t="shared" si="116"/>
        <v>2.1999999999999999E-2</v>
      </c>
      <c r="AB1130" s="15" cm="1">
        <f t="array" ref="AB1130">_xlfn.SWITCH(U1130,"夏",122,"冬",90,"春",153,"秋",153,0)</f>
        <v>153</v>
      </c>
      <c r="AC1130" s="16">
        <f t="shared" si="117"/>
        <v>3.3659999999999997</v>
      </c>
      <c r="AD1130" s="5">
        <f>IFERROR(AA1130/D1130,0)</f>
        <v>2.8154594317890961E-4</v>
      </c>
      <c r="AE1130" s="15">
        <f t="shared" si="118"/>
        <v>0.41917808219178082</v>
      </c>
      <c r="AF1130" s="5">
        <f>IFERROR(AD1130*AE1130*48,0)</f>
        <v>5.6648586485093487E-3</v>
      </c>
    </row>
    <row r="1131" spans="1:32" x14ac:dyDescent="0.15">
      <c r="A1131" s="8">
        <v>45740</v>
      </c>
      <c r="B1131" s="1" t="s">
        <v>43</v>
      </c>
      <c r="C1131" s="1" t="s">
        <v>33</v>
      </c>
      <c r="D1131" s="6">
        <v>78.14</v>
      </c>
      <c r="E1131" s="6">
        <v>3.9</v>
      </c>
      <c r="F1131" s="10">
        <v>0.85416666666666696</v>
      </c>
      <c r="G1131" s="1">
        <v>16.600000000000001</v>
      </c>
      <c r="H1131" s="1">
        <v>63</v>
      </c>
      <c r="I1131" s="1">
        <v>16.600000000000001</v>
      </c>
      <c r="J1131" s="1">
        <v>0.05</v>
      </c>
      <c r="K1131" s="1">
        <v>415</v>
      </c>
      <c r="L1131" s="1">
        <v>2160</v>
      </c>
      <c r="M1131" s="6">
        <f t="shared" si="115"/>
        <v>16.599999999999966</v>
      </c>
      <c r="N1131" s="1">
        <v>0.7</v>
      </c>
      <c r="O1131" s="11" cm="1">
        <f t="array" ref="O1131">ROUND(_xlfn.SWITCH(C1131,"建筑专教",IF(S1131&gt;0.1,1.38,1.28),"阶梯教室",IF(S1131&gt;0.1,1.15,1.05),"公共教室",IF(S1131&gt;0.1,1.22,1.12),IF(S1131&gt;0.1,1.2,1.1))+(MOD(ROW()*11,31)/31-0.5)*0.06,2)</f>
        <v>1.0900000000000001</v>
      </c>
      <c r="P1131" s="12">
        <f t="shared" si="113"/>
        <v>0.01</v>
      </c>
      <c r="Q1131" s="13">
        <f t="shared" si="114"/>
        <v>-2.9169434889153512</v>
      </c>
      <c r="R1131" s="1">
        <v>0</v>
      </c>
      <c r="S1131" s="1">
        <v>0</v>
      </c>
      <c r="T1131" s="1">
        <v>0.01</v>
      </c>
      <c r="U1131" s="4" t="s">
        <v>34</v>
      </c>
      <c r="V1131">
        <v>0.42</v>
      </c>
      <c r="W1131">
        <v>0.4</v>
      </c>
      <c r="X1131">
        <v>0.76</v>
      </c>
      <c r="Y1131">
        <v>2.4300000000000002</v>
      </c>
      <c r="Z1131">
        <v>0.23</v>
      </c>
      <c r="AA1131" s="5">
        <f t="shared" si="116"/>
        <v>0.01</v>
      </c>
      <c r="AB1131" s="15" cm="1">
        <f t="array" ref="AB1131">_xlfn.SWITCH(U1131,"夏",122,"冬",90,"春",153,"秋",153,0)</f>
        <v>153</v>
      </c>
      <c r="AC1131" s="16">
        <f t="shared" si="117"/>
        <v>1.53</v>
      </c>
      <c r="AD1131" s="5">
        <f>IFERROR(AA1131/D1131,0)</f>
        <v>1.279754287176862E-4</v>
      </c>
      <c r="AE1131" s="15">
        <f t="shared" si="118"/>
        <v>0.41917808219178082</v>
      </c>
      <c r="AF1131" s="5">
        <f>IFERROR(AD1131*AE1131*48,0)</f>
        <v>2.5749357493224313E-3</v>
      </c>
    </row>
    <row r="1132" spans="1:32" x14ac:dyDescent="0.15">
      <c r="A1132" s="8">
        <v>45740</v>
      </c>
      <c r="B1132" s="1" t="s">
        <v>43</v>
      </c>
      <c r="C1132" s="1" t="s">
        <v>33</v>
      </c>
      <c r="D1132" s="6">
        <v>78.14</v>
      </c>
      <c r="E1132" s="6">
        <v>3.9</v>
      </c>
      <c r="F1132" s="10">
        <v>0.875</v>
      </c>
      <c r="G1132" s="1">
        <v>16.399999999999999</v>
      </c>
      <c r="H1132" s="1">
        <v>64</v>
      </c>
      <c r="I1132" s="1">
        <v>16.399999999999999</v>
      </c>
      <c r="J1132" s="1">
        <v>0.05</v>
      </c>
      <c r="K1132" s="1">
        <v>410</v>
      </c>
      <c r="L1132" s="1">
        <v>232</v>
      </c>
      <c r="M1132" s="6">
        <f t="shared" si="115"/>
        <v>16.399999999999977</v>
      </c>
      <c r="N1132" s="1">
        <v>0.7</v>
      </c>
      <c r="O1132" s="11" cm="1">
        <f t="array" ref="O1132">ROUND(_xlfn.SWITCH(C1132,"建筑专教",IF(S1132&gt;0.1,1.38,1.28),"阶梯教室",IF(S1132&gt;0.1,1.15,1.05),"公共教室",IF(S1132&gt;0.1,1.22,1.12),IF(S1132&gt;0.1,1.2,1.1))+(MOD(ROW()*11,31)/31-0.5)*0.06,2)</f>
        <v>1.1100000000000001</v>
      </c>
      <c r="P1132" s="12">
        <f t="shared" si="113"/>
        <v>0.01</v>
      </c>
      <c r="Q1132" s="13">
        <f t="shared" si="114"/>
        <v>-2.8821274082630817</v>
      </c>
      <c r="R1132" s="1">
        <v>0</v>
      </c>
      <c r="S1132" s="1">
        <v>0</v>
      </c>
      <c r="T1132" s="1">
        <v>0.03</v>
      </c>
      <c r="U1132" s="4" t="s">
        <v>34</v>
      </c>
      <c r="V1132">
        <v>0.42</v>
      </c>
      <c r="W1132">
        <v>0.4</v>
      </c>
      <c r="X1132">
        <v>0.76</v>
      </c>
      <c r="Y1132">
        <v>2.4300000000000002</v>
      </c>
      <c r="Z1132">
        <v>0.23</v>
      </c>
      <c r="AA1132" s="5">
        <f t="shared" si="116"/>
        <v>0.03</v>
      </c>
      <c r="AB1132" s="15" cm="1">
        <f t="array" ref="AB1132">_xlfn.SWITCH(U1132,"夏",122,"冬",90,"春",153,"秋",153,0)</f>
        <v>153</v>
      </c>
      <c r="AC1132" s="16">
        <f t="shared" si="117"/>
        <v>4.59</v>
      </c>
      <c r="AD1132" s="5">
        <f>IFERROR(AA1132/D1132,0)</f>
        <v>3.8392628615305859E-4</v>
      </c>
      <c r="AE1132" s="15">
        <f t="shared" si="118"/>
        <v>0.41917808219178082</v>
      </c>
      <c r="AF1132" s="5">
        <f>IFERROR(AD1132*AE1132*48,0)</f>
        <v>7.7248072479672945E-3</v>
      </c>
    </row>
    <row r="1133" spans="1:32" x14ac:dyDescent="0.15">
      <c r="A1133" s="8">
        <v>45740</v>
      </c>
      <c r="B1133" s="1" t="s">
        <v>43</v>
      </c>
      <c r="C1133" s="1" t="s">
        <v>33</v>
      </c>
      <c r="D1133" s="6">
        <v>78.14</v>
      </c>
      <c r="E1133" s="6">
        <v>3.9</v>
      </c>
      <c r="F1133" s="10">
        <v>0.89583333333333304</v>
      </c>
      <c r="G1133" s="1">
        <v>16.2</v>
      </c>
      <c r="H1133" s="1">
        <v>65</v>
      </c>
      <c r="I1133" s="1">
        <v>16.2</v>
      </c>
      <c r="J1133" s="1">
        <v>0.05</v>
      </c>
      <c r="K1133" s="1">
        <v>406</v>
      </c>
      <c r="L1133" s="1">
        <v>675</v>
      </c>
      <c r="M1133" s="6">
        <f t="shared" si="115"/>
        <v>16.200000000000045</v>
      </c>
      <c r="N1133" s="1">
        <v>0.7</v>
      </c>
      <c r="O1133" s="11" cm="1">
        <f t="array" ref="O1133">ROUND(_xlfn.SWITCH(C1133,"建筑专教",IF(S1133&gt;0.1,1.38,1.28),"阶梯教室",IF(S1133&gt;0.1,1.15,1.05),"公共教室",IF(S1133&gt;0.1,1.22,1.12),IF(S1133&gt;0.1,1.2,1.1))+(MOD(ROW()*11,31)/31-0.5)*0.06,2)</f>
        <v>1.07</v>
      </c>
      <c r="P1133" s="12">
        <f t="shared" si="113"/>
        <v>0</v>
      </c>
      <c r="Q1133" s="13">
        <f t="shared" si="114"/>
        <v>-3.1741299928683708</v>
      </c>
      <c r="R1133" s="1">
        <v>0</v>
      </c>
      <c r="S1133" s="1">
        <v>0</v>
      </c>
      <c r="T1133" s="1">
        <v>0.03</v>
      </c>
      <c r="U1133" s="4" t="s">
        <v>34</v>
      </c>
      <c r="V1133">
        <v>0.42</v>
      </c>
      <c r="W1133">
        <v>0.4</v>
      </c>
      <c r="X1133">
        <v>0.76</v>
      </c>
      <c r="Y1133">
        <v>2.4300000000000002</v>
      </c>
      <c r="Z1133">
        <v>0.23</v>
      </c>
      <c r="AA1133" s="5">
        <f t="shared" si="116"/>
        <v>0.03</v>
      </c>
      <c r="AB1133" s="15" cm="1">
        <f t="array" ref="AB1133">_xlfn.SWITCH(U1133,"夏",122,"冬",90,"春",153,"秋",153,0)</f>
        <v>153</v>
      </c>
      <c r="AC1133" s="16">
        <f t="shared" si="117"/>
        <v>4.59</v>
      </c>
      <c r="AD1133" s="5">
        <f>IFERROR(AA1133/D1133,0)</f>
        <v>3.8392628615305859E-4</v>
      </c>
      <c r="AE1133" s="15">
        <f t="shared" si="118"/>
        <v>0.41917808219178082</v>
      </c>
      <c r="AF1133" s="5">
        <f>IFERROR(AD1133*AE1133*48,0)</f>
        <v>7.7248072479672945E-3</v>
      </c>
    </row>
    <row r="1134" spans="1:32" x14ac:dyDescent="0.15">
      <c r="A1134" s="8">
        <v>45740</v>
      </c>
      <c r="B1134" s="1" t="s">
        <v>43</v>
      </c>
      <c r="C1134" s="1" t="s">
        <v>33</v>
      </c>
      <c r="D1134" s="6">
        <v>78.14</v>
      </c>
      <c r="E1134" s="6">
        <v>3.9</v>
      </c>
      <c r="F1134" s="10">
        <v>0.91666666666666696</v>
      </c>
      <c r="G1134" s="1">
        <v>16</v>
      </c>
      <c r="H1134" s="1">
        <v>66</v>
      </c>
      <c r="I1134" s="1">
        <v>16</v>
      </c>
      <c r="J1134" s="1">
        <v>0.05</v>
      </c>
      <c r="K1134" s="1">
        <v>405</v>
      </c>
      <c r="L1134" s="1">
        <v>745</v>
      </c>
      <c r="M1134" s="6">
        <f t="shared" si="115"/>
        <v>16.000000000000057</v>
      </c>
      <c r="N1134" s="1">
        <v>0.7</v>
      </c>
      <c r="O1134" s="11" cm="1">
        <f t="array" ref="O1134">ROUND(_xlfn.SWITCH(C1134,"建筑专教",IF(S1134&gt;0.1,1.38,1.28),"阶梯教室",IF(S1134&gt;0.1,1.15,1.05),"公共教室",IF(S1134&gt;0.1,1.22,1.12),IF(S1134&gt;0.1,1.2,1.1))+(MOD(ROW()*11,31)/31-0.5)*0.06,2)</f>
        <v>1.0900000000000001</v>
      </c>
      <c r="P1134" s="12">
        <f t="shared" si="113"/>
        <v>0</v>
      </c>
      <c r="Q1134" s="13">
        <f t="shared" si="114"/>
        <v>-3.1334633387925486</v>
      </c>
      <c r="R1134" s="1">
        <v>0</v>
      </c>
      <c r="S1134" s="1">
        <v>0</v>
      </c>
      <c r="T1134" s="1">
        <v>2.8000000000000001E-2</v>
      </c>
      <c r="U1134" s="4" t="s">
        <v>34</v>
      </c>
      <c r="V1134">
        <v>0.42</v>
      </c>
      <c r="W1134">
        <v>0.4</v>
      </c>
      <c r="X1134">
        <v>0.76</v>
      </c>
      <c r="Y1134">
        <v>2.4300000000000002</v>
      </c>
      <c r="Z1134">
        <v>0.23</v>
      </c>
      <c r="AA1134" s="5">
        <f t="shared" si="116"/>
        <v>2.8000000000000001E-2</v>
      </c>
      <c r="AB1134" s="15" cm="1">
        <f t="array" ref="AB1134">_xlfn.SWITCH(U1134,"夏",122,"冬",90,"春",153,"秋",153,0)</f>
        <v>153</v>
      </c>
      <c r="AC1134" s="16">
        <f t="shared" si="117"/>
        <v>4.2839999999999998</v>
      </c>
      <c r="AD1134" s="5">
        <f>IFERROR(AA1134/D1134,0)</f>
        <v>3.5833120040952137E-4</v>
      </c>
      <c r="AE1134" s="15">
        <f t="shared" si="118"/>
        <v>0.41917808219178082</v>
      </c>
      <c r="AF1134" s="5">
        <f>IFERROR(AD1134*AE1134*48,0)</f>
        <v>7.2098200981028076E-3</v>
      </c>
    </row>
    <row r="1135" spans="1:32" x14ac:dyDescent="0.15">
      <c r="A1135" s="8">
        <v>45740</v>
      </c>
      <c r="B1135" s="1" t="s">
        <v>44</v>
      </c>
      <c r="C1135" s="1" t="s">
        <v>33</v>
      </c>
      <c r="D1135" s="6">
        <v>78.14</v>
      </c>
      <c r="E1135" s="6">
        <v>3.9</v>
      </c>
      <c r="F1135" s="10">
        <v>0.33333333333333298</v>
      </c>
      <c r="G1135" s="1">
        <v>14.5</v>
      </c>
      <c r="H1135" s="1">
        <v>68</v>
      </c>
      <c r="I1135" s="1">
        <v>14.5</v>
      </c>
      <c r="J1135" s="1">
        <v>0.05</v>
      </c>
      <c r="K1135" s="1">
        <v>420</v>
      </c>
      <c r="L1135" s="1">
        <v>780</v>
      </c>
      <c r="M1135" s="6">
        <f t="shared" si="115"/>
        <v>14.500000000000057</v>
      </c>
      <c r="N1135" s="1">
        <v>0.7</v>
      </c>
      <c r="O1135" s="11" cm="1">
        <f t="array" ref="O1135">ROUND(_xlfn.SWITCH(C1135,"建筑专教",IF(S1135&gt;0.1,1.38,1.28),"阶梯教室",IF(S1135&gt;0.1,1.15,1.05),"公共教室",IF(S1135&gt;0.1,1.22,1.12),IF(S1135&gt;0.1,1.2,1.1))+(MOD(ROW()*11,31)/31-0.5)*0.06,2)</f>
        <v>1.1100000000000001</v>
      </c>
      <c r="P1135" s="12">
        <f t="shared" si="113"/>
        <v>0.02</v>
      </c>
      <c r="Q1135" s="13">
        <f t="shared" si="114"/>
        <v>-3.5615016877163272</v>
      </c>
      <c r="R1135" s="1">
        <v>0</v>
      </c>
      <c r="S1135" s="1">
        <v>3.0000000000000001E-3</v>
      </c>
      <c r="T1135" s="1">
        <v>3.2000000000000001E-2</v>
      </c>
      <c r="U1135" s="4" t="s">
        <v>34</v>
      </c>
      <c r="V1135">
        <v>0.42</v>
      </c>
      <c r="W1135">
        <v>0.4</v>
      </c>
      <c r="X1135">
        <v>0.76</v>
      </c>
      <c r="Y1135">
        <v>2.4300000000000002</v>
      </c>
      <c r="Z1135">
        <v>0.23</v>
      </c>
      <c r="AA1135" s="5">
        <f t="shared" si="116"/>
        <v>3.5000000000000003E-2</v>
      </c>
      <c r="AB1135" s="15" cm="1">
        <f t="array" ref="AB1135">_xlfn.SWITCH(U1135,"夏",122,"冬",90,"春",153,"秋",153,0)</f>
        <v>153</v>
      </c>
      <c r="AC1135" s="16">
        <f t="shared" si="117"/>
        <v>5.3550000000000004</v>
      </c>
      <c r="AD1135" s="5">
        <f>IFERROR(AA1135/D1135,0)</f>
        <v>4.4791400051190177E-4</v>
      </c>
      <c r="AE1135" s="15">
        <f t="shared" si="118"/>
        <v>0.41917808219178082</v>
      </c>
      <c r="AF1135" s="5">
        <f>IFERROR(AD1135*AE1135*48,0)</f>
        <v>9.0122751226285117E-3</v>
      </c>
    </row>
    <row r="1136" spans="1:32" x14ac:dyDescent="0.15">
      <c r="A1136" s="8">
        <v>45740</v>
      </c>
      <c r="B1136" s="1" t="s">
        <v>44</v>
      </c>
      <c r="C1136" s="1" t="s">
        <v>33</v>
      </c>
      <c r="D1136" s="6">
        <v>78.14</v>
      </c>
      <c r="E1136" s="6">
        <v>3.9</v>
      </c>
      <c r="F1136" s="10">
        <v>0.35416666666666702</v>
      </c>
      <c r="G1136" s="1">
        <v>14.7</v>
      </c>
      <c r="H1136" s="1">
        <v>67</v>
      </c>
      <c r="I1136" s="1">
        <v>14.7</v>
      </c>
      <c r="J1136" s="1">
        <v>0.06</v>
      </c>
      <c r="K1136" s="1">
        <v>580</v>
      </c>
      <c r="L1136" s="1">
        <v>850</v>
      </c>
      <c r="M1136" s="6">
        <f t="shared" si="115"/>
        <v>14.700000000000045</v>
      </c>
      <c r="N1136" s="1">
        <v>0.7</v>
      </c>
      <c r="O1136" s="11" cm="1">
        <f t="array" ref="O1136">ROUND(_xlfn.SWITCH(C1136,"建筑专教",IF(S1136&gt;0.1,1.38,1.28),"阶梯教室",IF(S1136&gt;0.1,1.15,1.05),"公共教室",IF(S1136&gt;0.1,1.22,1.12),IF(S1136&gt;0.1,1.2,1.1))+(MOD(ROW()*11,31)/31-0.5)*0.06,2)</f>
        <v>1.08</v>
      </c>
      <c r="P1136" s="12">
        <f t="shared" si="113"/>
        <v>0.14000000000000001</v>
      </c>
      <c r="Q1136" s="13">
        <f t="shared" si="114"/>
        <v>-3.6713171974706817</v>
      </c>
      <c r="R1136" s="1">
        <v>0</v>
      </c>
      <c r="S1136" s="1">
        <v>1.4999999999999999E-2</v>
      </c>
      <c r="T1136" s="1">
        <v>3.7999999999999999E-2</v>
      </c>
      <c r="U1136" s="4" t="s">
        <v>34</v>
      </c>
      <c r="V1136">
        <v>0.42</v>
      </c>
      <c r="W1136">
        <v>0.4</v>
      </c>
      <c r="X1136">
        <v>0.76</v>
      </c>
      <c r="Y1136">
        <v>2.4300000000000002</v>
      </c>
      <c r="Z1136">
        <v>0.23</v>
      </c>
      <c r="AA1136" s="5">
        <f t="shared" si="116"/>
        <v>5.2999999999999999E-2</v>
      </c>
      <c r="AB1136" s="15" cm="1">
        <f t="array" ref="AB1136">_xlfn.SWITCH(U1136,"夏",122,"冬",90,"春",153,"秋",153,0)</f>
        <v>153</v>
      </c>
      <c r="AC1136" s="16">
        <f t="shared" si="117"/>
        <v>8.109</v>
      </c>
      <c r="AD1136" s="5">
        <f>IFERROR(AA1136/D1136,0)</f>
        <v>6.7826977220373683E-4</v>
      </c>
      <c r="AE1136" s="15">
        <f t="shared" si="118"/>
        <v>0.41917808219178082</v>
      </c>
      <c r="AF1136" s="5">
        <f>IFERROR(AD1136*AE1136*48,0)</f>
        <v>1.3647159471408887E-2</v>
      </c>
    </row>
    <row r="1137" spans="1:32" x14ac:dyDescent="0.15">
      <c r="A1137" s="8">
        <v>45740</v>
      </c>
      <c r="B1137" s="1" t="s">
        <v>44</v>
      </c>
      <c r="C1137" s="1" t="s">
        <v>33</v>
      </c>
      <c r="D1137" s="6">
        <v>78.14</v>
      </c>
      <c r="E1137" s="6">
        <v>3.9</v>
      </c>
      <c r="F1137" s="10">
        <v>0.375</v>
      </c>
      <c r="G1137" s="1">
        <v>14.9</v>
      </c>
      <c r="H1137" s="1">
        <v>66</v>
      </c>
      <c r="I1137" s="1">
        <v>14.9</v>
      </c>
      <c r="J1137" s="1">
        <v>0.06</v>
      </c>
      <c r="K1137" s="1">
        <v>720</v>
      </c>
      <c r="L1137" s="1">
        <v>920</v>
      </c>
      <c r="M1137" s="6">
        <f t="shared" si="115"/>
        <v>14.899999999999977</v>
      </c>
      <c r="N1137" s="1">
        <v>0.7</v>
      </c>
      <c r="O1137" s="11" cm="1">
        <f t="array" ref="O1137">ROUND(_xlfn.SWITCH(C1137,"建筑专教",IF(S1137&gt;0.1,1.38,1.28),"阶梯教室",IF(S1137&gt;0.1,1.15,1.05),"公共教室",IF(S1137&gt;0.1,1.22,1.12),IF(S1137&gt;0.1,1.2,1.1))+(MOD(ROW()*11,31)/31-0.5)*0.06,2)</f>
        <v>1.1000000000000001</v>
      </c>
      <c r="P1137" s="12">
        <f t="shared" si="113"/>
        <v>0.26</v>
      </c>
      <c r="Q1137" s="13">
        <f t="shared" si="114"/>
        <v>-3.475571833034115</v>
      </c>
      <c r="R1137" s="1">
        <v>0</v>
      </c>
      <c r="S1137" s="1">
        <v>1.7000000000000001E-2</v>
      </c>
      <c r="T1137" s="1">
        <v>3.2000000000000001E-2</v>
      </c>
      <c r="U1137" s="4" t="s">
        <v>34</v>
      </c>
      <c r="V1137">
        <v>0.42</v>
      </c>
      <c r="W1137">
        <v>0.4</v>
      </c>
      <c r="X1137">
        <v>0.76</v>
      </c>
      <c r="Y1137">
        <v>2.4300000000000002</v>
      </c>
      <c r="Z1137">
        <v>0.23</v>
      </c>
      <c r="AA1137" s="5">
        <f t="shared" si="116"/>
        <v>4.9000000000000002E-2</v>
      </c>
      <c r="AB1137" s="15" cm="1">
        <f t="array" ref="AB1137">_xlfn.SWITCH(U1137,"夏",122,"冬",90,"春",153,"秋",153,0)</f>
        <v>153</v>
      </c>
      <c r="AC1137" s="16">
        <f t="shared" si="117"/>
        <v>7.4969999999999999</v>
      </c>
      <c r="AD1137" s="5">
        <f>IFERROR(AA1137/D1137,0)</f>
        <v>6.270796007166624E-4</v>
      </c>
      <c r="AE1137" s="15">
        <f t="shared" si="118"/>
        <v>0.41917808219178082</v>
      </c>
      <c r="AF1137" s="5">
        <f>IFERROR(AD1137*AE1137*48,0)</f>
        <v>1.2617185171679913E-2</v>
      </c>
    </row>
    <row r="1138" spans="1:32" x14ac:dyDescent="0.15">
      <c r="A1138" s="8">
        <v>45740</v>
      </c>
      <c r="B1138" s="1" t="s">
        <v>44</v>
      </c>
      <c r="C1138" s="1" t="s">
        <v>33</v>
      </c>
      <c r="D1138" s="6">
        <v>78.14</v>
      </c>
      <c r="E1138" s="6">
        <v>3.9</v>
      </c>
      <c r="F1138" s="10">
        <v>0.39583333333333298</v>
      </c>
      <c r="G1138" s="1">
        <v>15.1</v>
      </c>
      <c r="H1138" s="1">
        <v>65</v>
      </c>
      <c r="I1138" s="1">
        <v>15.1</v>
      </c>
      <c r="J1138" s="1">
        <v>0.06</v>
      </c>
      <c r="K1138" s="1">
        <v>780</v>
      </c>
      <c r="L1138" s="1">
        <v>990</v>
      </c>
      <c r="M1138" s="6">
        <f t="shared" si="115"/>
        <v>15.099999999999966</v>
      </c>
      <c r="N1138" s="1">
        <v>0.7</v>
      </c>
      <c r="O1138" s="11" cm="1">
        <f t="array" ref="O1138">ROUND(_xlfn.SWITCH(C1138,"建筑专教",IF(S1138&gt;0.1,1.38,1.28),"阶梯教室",IF(S1138&gt;0.1,1.15,1.05),"公共教室",IF(S1138&gt;0.1,1.22,1.12),IF(S1138&gt;0.1,1.2,1.1))+(MOD(ROW()*11,31)/31-0.5)*0.06,2)</f>
        <v>1.1200000000000001</v>
      </c>
      <c r="P1138" s="12">
        <f t="shared" si="113"/>
        <v>0.3</v>
      </c>
      <c r="Q1138" s="13">
        <f t="shared" si="114"/>
        <v>-3.2882603602061216</v>
      </c>
      <c r="R1138" s="1">
        <v>0</v>
      </c>
      <c r="S1138" s="1">
        <v>4.2999999999999997E-2</v>
      </c>
      <c r="T1138" s="1">
        <v>8.0000000000000002E-3</v>
      </c>
      <c r="U1138" s="4" t="s">
        <v>34</v>
      </c>
      <c r="V1138">
        <v>0.42</v>
      </c>
      <c r="W1138">
        <v>0.4</v>
      </c>
      <c r="X1138">
        <v>0.76</v>
      </c>
      <c r="Y1138">
        <v>2.4300000000000002</v>
      </c>
      <c r="Z1138">
        <v>0.23</v>
      </c>
      <c r="AA1138" s="5">
        <f t="shared" si="116"/>
        <v>5.0999999999999997E-2</v>
      </c>
      <c r="AB1138" s="15" cm="1">
        <f t="array" ref="AB1138">_xlfn.SWITCH(U1138,"夏",122,"冬",90,"春",153,"秋",153,0)</f>
        <v>153</v>
      </c>
      <c r="AC1138" s="16">
        <f t="shared" si="117"/>
        <v>7.8029999999999999</v>
      </c>
      <c r="AD1138" s="5">
        <f>IFERROR(AA1138/D1138,0)</f>
        <v>6.5267468646019956E-4</v>
      </c>
      <c r="AE1138" s="15">
        <f t="shared" si="118"/>
        <v>0.41917808219178082</v>
      </c>
      <c r="AF1138" s="5">
        <f>IFERROR(AD1138*AE1138*48,0)</f>
        <v>1.31321723215444E-2</v>
      </c>
    </row>
    <row r="1139" spans="1:32" x14ac:dyDescent="0.15">
      <c r="A1139" s="8">
        <v>45740</v>
      </c>
      <c r="B1139" s="1" t="s">
        <v>44</v>
      </c>
      <c r="C1139" s="1" t="s">
        <v>33</v>
      </c>
      <c r="D1139" s="6">
        <v>78.14</v>
      </c>
      <c r="E1139" s="6">
        <v>3.9</v>
      </c>
      <c r="F1139" s="10">
        <v>0.41666666666666702</v>
      </c>
      <c r="G1139" s="1">
        <v>15.3</v>
      </c>
      <c r="H1139" s="1">
        <v>64</v>
      </c>
      <c r="I1139" s="1">
        <v>15.3</v>
      </c>
      <c r="J1139" s="1">
        <v>0.06</v>
      </c>
      <c r="K1139" s="1">
        <v>840</v>
      </c>
      <c r="L1139" s="1">
        <v>1060</v>
      </c>
      <c r="M1139" s="6">
        <f t="shared" si="115"/>
        <v>15.300000000000068</v>
      </c>
      <c r="N1139" s="1">
        <v>0.7</v>
      </c>
      <c r="O1139" s="11" cm="1">
        <f t="array" ref="O1139">ROUND(_xlfn.SWITCH(C1139,"建筑专教",IF(S1139&gt;0.1,1.38,1.28),"阶梯教室",IF(S1139&gt;0.1,1.15,1.05),"公共教室",IF(S1139&gt;0.1,1.22,1.12),IF(S1139&gt;0.1,1.2,1.1))+(MOD(ROW()*11,31)/31-0.5)*0.06,2)</f>
        <v>1.08</v>
      </c>
      <c r="P1139" s="12">
        <f t="shared" si="113"/>
        <v>0.35</v>
      </c>
      <c r="Q1139" s="13">
        <f t="shared" si="114"/>
        <v>-3.4481340422678648</v>
      </c>
      <c r="R1139" s="1">
        <v>0</v>
      </c>
      <c r="S1139" s="1">
        <v>4.9000000000000002E-2</v>
      </c>
      <c r="T1139" s="1">
        <v>2.8000000000000001E-2</v>
      </c>
      <c r="U1139" s="4" t="s">
        <v>34</v>
      </c>
      <c r="V1139">
        <v>0.42</v>
      </c>
      <c r="W1139">
        <v>0.4</v>
      </c>
      <c r="X1139">
        <v>0.76</v>
      </c>
      <c r="Y1139">
        <v>2.4300000000000002</v>
      </c>
      <c r="Z1139">
        <v>0.23</v>
      </c>
      <c r="AA1139" s="5">
        <f t="shared" si="116"/>
        <v>7.6999999999999999E-2</v>
      </c>
      <c r="AB1139" s="15" cm="1">
        <f t="array" ref="AB1139">_xlfn.SWITCH(U1139,"夏",122,"冬",90,"春",153,"秋",153,0)</f>
        <v>153</v>
      </c>
      <c r="AC1139" s="16">
        <f t="shared" si="117"/>
        <v>11.781000000000001</v>
      </c>
      <c r="AD1139" s="5">
        <f>IFERROR(AA1139/D1139,0)</f>
        <v>9.8541080112618377E-4</v>
      </c>
      <c r="AE1139" s="15">
        <f t="shared" si="118"/>
        <v>0.41917808219178082</v>
      </c>
      <c r="AF1139" s="5">
        <f>IFERROR(AD1139*AE1139*48,0)</f>
        <v>1.9827005269782722E-2</v>
      </c>
    </row>
    <row r="1140" spans="1:32" x14ac:dyDescent="0.15">
      <c r="A1140" s="8">
        <v>45740</v>
      </c>
      <c r="B1140" s="1" t="s">
        <v>44</v>
      </c>
      <c r="C1140" s="1" t="s">
        <v>33</v>
      </c>
      <c r="D1140" s="6">
        <v>78.14</v>
      </c>
      <c r="E1140" s="6">
        <v>3.9</v>
      </c>
      <c r="F1140" s="10">
        <v>0.4375</v>
      </c>
      <c r="G1140" s="1">
        <v>15.5</v>
      </c>
      <c r="H1140" s="1">
        <v>63</v>
      </c>
      <c r="I1140" s="1">
        <v>15.5</v>
      </c>
      <c r="J1140" s="1">
        <v>0.06</v>
      </c>
      <c r="K1140" s="1">
        <v>900</v>
      </c>
      <c r="L1140" s="1">
        <v>1130</v>
      </c>
      <c r="M1140" s="6">
        <f t="shared" si="115"/>
        <v>15.500000000000057</v>
      </c>
      <c r="N1140" s="1">
        <v>0.7</v>
      </c>
      <c r="O1140" s="11" cm="1">
        <f t="array" ref="O1140">ROUND(_xlfn.SWITCH(C1140,"建筑专教",IF(S1140&gt;0.1,1.38,1.28),"阶梯教室",IF(S1140&gt;0.1,1.15,1.05),"公共教室",IF(S1140&gt;0.1,1.22,1.12),IF(S1140&gt;0.1,1.2,1.1))+(MOD(ROW()*11,31)/31-0.5)*0.06,2)</f>
        <v>1.1000000000000001</v>
      </c>
      <c r="P1140" s="12">
        <f t="shared" si="113"/>
        <v>0.4</v>
      </c>
      <c r="Q1140" s="13">
        <f t="shared" si="114"/>
        <v>-3.257892891683619</v>
      </c>
      <c r="R1140" s="1">
        <v>0</v>
      </c>
      <c r="S1140" s="1">
        <v>5.6000000000000001E-2</v>
      </c>
      <c r="T1140" s="1">
        <v>3.5000000000000003E-2</v>
      </c>
      <c r="U1140" s="4" t="s">
        <v>34</v>
      </c>
      <c r="V1140">
        <v>0.42</v>
      </c>
      <c r="W1140">
        <v>0.4</v>
      </c>
      <c r="X1140">
        <v>0.76</v>
      </c>
      <c r="Y1140">
        <v>2.4300000000000002</v>
      </c>
      <c r="Z1140">
        <v>0.23</v>
      </c>
      <c r="AA1140" s="5">
        <f t="shared" si="116"/>
        <v>9.0999999999999998E-2</v>
      </c>
      <c r="AB1140" s="15" cm="1">
        <f t="array" ref="AB1140">_xlfn.SWITCH(U1140,"夏",122,"冬",90,"春",153,"秋",153,0)</f>
        <v>153</v>
      </c>
      <c r="AC1140" s="16">
        <f t="shared" si="117"/>
        <v>13.923</v>
      </c>
      <c r="AD1140" s="5">
        <f>IFERROR(AA1140/D1140,0)</f>
        <v>1.1645764013309445E-3</v>
      </c>
      <c r="AE1140" s="15">
        <f t="shared" si="118"/>
        <v>0.41917808219178082</v>
      </c>
      <c r="AF1140" s="5">
        <f>IFERROR(AD1140*AE1140*48,0)</f>
        <v>2.3431915318834123E-2</v>
      </c>
    </row>
    <row r="1141" spans="1:32" x14ac:dyDescent="0.15">
      <c r="A1141" s="8">
        <v>45740</v>
      </c>
      <c r="B1141" s="1" t="s">
        <v>44</v>
      </c>
      <c r="C1141" s="1" t="s">
        <v>33</v>
      </c>
      <c r="D1141" s="6">
        <v>78.14</v>
      </c>
      <c r="E1141" s="6">
        <v>3.9</v>
      </c>
      <c r="F1141" s="10">
        <v>0.45833333333333298</v>
      </c>
      <c r="G1141" s="1">
        <v>15.7</v>
      </c>
      <c r="H1141" s="1">
        <v>62</v>
      </c>
      <c r="I1141" s="1">
        <v>15.7</v>
      </c>
      <c r="J1141" s="1">
        <v>0.06</v>
      </c>
      <c r="K1141" s="1">
        <v>960</v>
      </c>
      <c r="L1141" s="1">
        <v>1200</v>
      </c>
      <c r="M1141" s="6">
        <f t="shared" si="115"/>
        <v>15.700000000000045</v>
      </c>
      <c r="N1141" s="1">
        <v>0.7</v>
      </c>
      <c r="O1141" s="11" cm="1">
        <f t="array" ref="O1141">ROUND(_xlfn.SWITCH(C1141,"建筑专教",IF(S1141&gt;0.1,1.38,1.28),"阶梯教室",IF(S1141&gt;0.1,1.15,1.05),"公共教室",IF(S1141&gt;0.1,1.22,1.12),IF(S1141&gt;0.1,1.2,1.1))+(MOD(ROW()*11,31)/31-0.5)*0.06,2)</f>
        <v>1.1200000000000001</v>
      </c>
      <c r="P1141" s="12">
        <f t="shared" si="113"/>
        <v>0.45</v>
      </c>
      <c r="Q1141" s="13">
        <f t="shared" si="114"/>
        <v>-3.075861563904664</v>
      </c>
      <c r="R1141" s="1">
        <v>0</v>
      </c>
      <c r="S1141" s="1">
        <v>6.3E-2</v>
      </c>
      <c r="T1141" s="1">
        <v>2.8000000000000001E-2</v>
      </c>
      <c r="U1141" s="4" t="s">
        <v>34</v>
      </c>
      <c r="V1141">
        <v>0.42</v>
      </c>
      <c r="W1141">
        <v>0.4</v>
      </c>
      <c r="X1141">
        <v>0.76</v>
      </c>
      <c r="Y1141">
        <v>2.4300000000000002</v>
      </c>
      <c r="Z1141">
        <v>0.23</v>
      </c>
      <c r="AA1141" s="5">
        <f t="shared" si="116"/>
        <v>9.0999999999999998E-2</v>
      </c>
      <c r="AB1141" s="15" cm="1">
        <f t="array" ref="AB1141">_xlfn.SWITCH(U1141,"夏",122,"冬",90,"春",153,"秋",153,0)</f>
        <v>153</v>
      </c>
      <c r="AC1141" s="16">
        <f t="shared" si="117"/>
        <v>13.923</v>
      </c>
      <c r="AD1141" s="5">
        <f>IFERROR(AA1141/D1141,0)</f>
        <v>1.1645764013309445E-3</v>
      </c>
      <c r="AE1141" s="15">
        <f t="shared" si="118"/>
        <v>0.41917808219178082</v>
      </c>
      <c r="AF1141" s="5">
        <f>IFERROR(AD1141*AE1141*48,0)</f>
        <v>2.3431915318834123E-2</v>
      </c>
    </row>
    <row r="1142" spans="1:32" x14ac:dyDescent="0.15">
      <c r="A1142" s="8">
        <v>45740</v>
      </c>
      <c r="B1142" s="1" t="s">
        <v>44</v>
      </c>
      <c r="C1142" s="1" t="s">
        <v>33</v>
      </c>
      <c r="D1142" s="6">
        <v>78.14</v>
      </c>
      <c r="E1142" s="6">
        <v>3.9</v>
      </c>
      <c r="F1142" s="10">
        <v>0.47916666666666702</v>
      </c>
      <c r="G1142" s="1">
        <v>15.9</v>
      </c>
      <c r="H1142" s="1">
        <v>61</v>
      </c>
      <c r="I1142" s="1">
        <v>15.9</v>
      </c>
      <c r="J1142" s="1">
        <v>0.06</v>
      </c>
      <c r="K1142" s="1">
        <v>1020</v>
      </c>
      <c r="L1142" s="1">
        <v>1270</v>
      </c>
      <c r="M1142" s="6">
        <f t="shared" si="115"/>
        <v>15.900000000000034</v>
      </c>
      <c r="N1142" s="1">
        <v>0.7</v>
      </c>
      <c r="O1142" s="11" cm="1">
        <f t="array" ref="O1142">ROUND(_xlfn.SWITCH(C1142,"建筑专教",IF(S1142&gt;0.1,1.38,1.28),"阶梯教室",IF(S1142&gt;0.1,1.15,1.05),"公共教室",IF(S1142&gt;0.1,1.22,1.12),IF(S1142&gt;0.1,1.2,1.1))+(MOD(ROW()*11,31)/31-0.5)*0.06,2)</f>
        <v>1.08</v>
      </c>
      <c r="P1142" s="12">
        <f t="shared" si="113"/>
        <v>0.5</v>
      </c>
      <c r="Q1142" s="13">
        <f t="shared" ref="Q1142:Q1205" si="119">(0.303*EXP(-0.036*(O1142*58.15))+0.028)*((O1142*58.15)-0.00305*(5733-6.99*(O1142*58.15)-(EXP(16.6536-4030.183/(G1142+235))*(H1142/100)))-0.42*((O1142*58.15)-58.15)-0.000017*(O1142*58.15)*(5867-(EXP(16.6536-4030.183/(G1142+235))*(H1142/100)))-0.0014*(O1142*58.15)*(34-G1142)-0.0000000396*IF(N1142*0.155&gt;0.078,1.05+0.645*N1142*0.155,1)*(POWER((35.7-0.028*(O1142*58.15)-N1142*0.155*(0.0000000396*IF(N1142*0.155&gt;0.078,1.05+0.645*N1142*0.155,1)*(POWER((35.7-0.028*(O1142*58.15)-N1142*0.155*0.1)+273,4)-POWER(M1142+273,4))+IF(N1142*0.155&gt;0.078,1.05+0.645*N1142*0.155,1)*IF(J1142&lt;0.2,2.38*ABS(35.7-0.028*(O1142*58.15)-G1142)^0.25,12.1*SQRT(J1142))*(35.7-0.028*(O1142*58.15)-G1142))+273),4)-POWER(M1142+273,4))-IF(N1142*0.155&gt;0.078,1.05+0.645*N1142*0.155,1)*IF(J1142&lt;0.2,2.38*ABS(35.7-0.028*(O1142*58.15)-N1142*0.155*0.1-G1142)^0.25,12.1*SQRT(J1142))*(35.7-0.028*(O1142*58.15)-N1142*0.155*0.1-G1142))</f>
        <v>-3.226899844425835</v>
      </c>
      <c r="R1142" s="1">
        <v>0</v>
      </c>
      <c r="S1142" s="1">
        <v>7.0000000000000007E-2</v>
      </c>
      <c r="T1142" s="1">
        <v>3.5000000000000003E-2</v>
      </c>
      <c r="U1142" s="4" t="s">
        <v>34</v>
      </c>
      <c r="V1142">
        <v>0.42</v>
      </c>
      <c r="W1142">
        <v>0.4</v>
      </c>
      <c r="X1142">
        <v>0.76</v>
      </c>
      <c r="Y1142">
        <v>2.4300000000000002</v>
      </c>
      <c r="Z1142">
        <v>0.23</v>
      </c>
      <c r="AA1142" s="5">
        <f t="shared" si="116"/>
        <v>0.10500000000000001</v>
      </c>
      <c r="AB1142" s="15" cm="1">
        <f t="array" ref="AB1142">_xlfn.SWITCH(U1142,"夏",122,"冬",90,"春",153,"秋",153,0)</f>
        <v>153</v>
      </c>
      <c r="AC1142" s="16">
        <f t="shared" si="117"/>
        <v>16.065000000000001</v>
      </c>
      <c r="AD1142" s="5">
        <f>IFERROR(AA1142/D1142,0)</f>
        <v>1.3437420015357054E-3</v>
      </c>
      <c r="AE1142" s="15">
        <f t="shared" si="118"/>
        <v>0.41917808219178082</v>
      </c>
      <c r="AF1142" s="5">
        <f>IFERROR(AD1142*AE1142*48,0)</f>
        <v>2.7036825367885535E-2</v>
      </c>
    </row>
    <row r="1143" spans="1:32" x14ac:dyDescent="0.15">
      <c r="A1143" s="8">
        <v>45740</v>
      </c>
      <c r="B1143" s="1" t="s">
        <v>44</v>
      </c>
      <c r="C1143" s="1" t="s">
        <v>33</v>
      </c>
      <c r="D1143" s="6">
        <v>78.14</v>
      </c>
      <c r="E1143" s="6">
        <v>3.9</v>
      </c>
      <c r="F1143" s="10">
        <v>0.5</v>
      </c>
      <c r="G1143" s="1">
        <v>16.100000000000001</v>
      </c>
      <c r="H1143" s="1">
        <v>60</v>
      </c>
      <c r="I1143" s="1">
        <v>16.100000000000001</v>
      </c>
      <c r="J1143" s="1">
        <v>0.06</v>
      </c>
      <c r="K1143" s="1">
        <v>1080</v>
      </c>
      <c r="L1143" s="1">
        <v>1340</v>
      </c>
      <c r="M1143" s="6">
        <f t="shared" si="115"/>
        <v>16.100000000000023</v>
      </c>
      <c r="N1143" s="1">
        <v>0.7</v>
      </c>
      <c r="O1143" s="11" cm="1">
        <f t="array" ref="O1143">ROUND(_xlfn.SWITCH(C1143,"建筑专教",IF(S1143&gt;0.1,1.38,1.28),"阶梯教室",IF(S1143&gt;0.1,1.15,1.05),"公共教室",IF(S1143&gt;0.1,1.22,1.12),IF(S1143&gt;0.1,1.2,1.1))+(MOD(ROW()*11,31)/31-0.5)*0.06,2)</f>
        <v>1.1000000000000001</v>
      </c>
      <c r="P1143" s="12">
        <f t="shared" si="113"/>
        <v>0.54</v>
      </c>
      <c r="Q1143" s="13">
        <f t="shared" si="119"/>
        <v>-3.0421280198056513</v>
      </c>
      <c r="R1143" s="1">
        <v>0</v>
      </c>
      <c r="S1143" s="1">
        <v>7.6999999999999999E-2</v>
      </c>
      <c r="T1143" s="1">
        <v>2.5000000000000001E-2</v>
      </c>
      <c r="U1143" s="4" t="s">
        <v>34</v>
      </c>
      <c r="V1143">
        <v>0.42</v>
      </c>
      <c r="W1143">
        <v>0.4</v>
      </c>
      <c r="X1143">
        <v>0.76</v>
      </c>
      <c r="Y1143">
        <v>2.4300000000000002</v>
      </c>
      <c r="Z1143">
        <v>0.23</v>
      </c>
      <c r="AA1143" s="5">
        <f t="shared" si="116"/>
        <v>0.10200000000000001</v>
      </c>
      <c r="AB1143" s="15" cm="1">
        <f t="array" ref="AB1143">_xlfn.SWITCH(U1143,"夏",122,"冬",90,"春",153,"秋",153,0)</f>
        <v>153</v>
      </c>
      <c r="AC1143" s="16">
        <f t="shared" si="117"/>
        <v>15.606000000000002</v>
      </c>
      <c r="AD1143" s="5">
        <f>IFERROR(AA1143/D1143,0)</f>
        <v>1.3053493729203993E-3</v>
      </c>
      <c r="AE1143" s="15">
        <f t="shared" si="118"/>
        <v>0.41917808219178082</v>
      </c>
      <c r="AF1143" s="5">
        <f>IFERROR(AD1143*AE1143*48,0)</f>
        <v>2.6264344643088799E-2</v>
      </c>
    </row>
    <row r="1144" spans="1:32" x14ac:dyDescent="0.15">
      <c r="A1144" s="8">
        <v>45740</v>
      </c>
      <c r="B1144" s="1" t="s">
        <v>44</v>
      </c>
      <c r="C1144" s="1" t="s">
        <v>33</v>
      </c>
      <c r="D1144" s="6">
        <v>78.14</v>
      </c>
      <c r="E1144" s="6">
        <v>3.9</v>
      </c>
      <c r="F1144" s="10">
        <v>0.52083333333333304</v>
      </c>
      <c r="G1144" s="1">
        <v>15.9</v>
      </c>
      <c r="H1144" s="1">
        <v>61</v>
      </c>
      <c r="I1144" s="1">
        <v>15.9</v>
      </c>
      <c r="J1144" s="1">
        <v>0.06</v>
      </c>
      <c r="K1144" s="1">
        <v>940</v>
      </c>
      <c r="L1144" s="1">
        <v>1410</v>
      </c>
      <c r="M1144" s="6">
        <f t="shared" si="115"/>
        <v>15.900000000000034</v>
      </c>
      <c r="N1144" s="1">
        <v>0.7</v>
      </c>
      <c r="O1144" s="11" cm="1">
        <f t="array" ref="O1144">ROUND(_xlfn.SWITCH(C1144,"建筑专教",IF(S1144&gt;0.1,1.38,1.28),"阶梯教室",IF(S1144&gt;0.1,1.15,1.05),"公共教室",IF(S1144&gt;0.1,1.22,1.12),IF(S1144&gt;0.1,1.2,1.1))+(MOD(ROW()*11,31)/31-0.5)*0.06,2)</f>
        <v>1.1299999999999999</v>
      </c>
      <c r="P1144" s="12">
        <f t="shared" si="113"/>
        <v>0.43</v>
      </c>
      <c r="Q1144" s="13">
        <f t="shared" si="119"/>
        <v>-2.9529932643942058</v>
      </c>
      <c r="R1144" s="1">
        <v>0</v>
      </c>
      <c r="S1144" s="1">
        <v>2.7E-2</v>
      </c>
      <c r="T1144" s="1">
        <v>1.2E-2</v>
      </c>
      <c r="U1144" s="4" t="s">
        <v>34</v>
      </c>
      <c r="V1144">
        <v>0.42</v>
      </c>
      <c r="W1144">
        <v>0.4</v>
      </c>
      <c r="X1144">
        <v>0.76</v>
      </c>
      <c r="Y1144">
        <v>2.4300000000000002</v>
      </c>
      <c r="Z1144">
        <v>0.23</v>
      </c>
      <c r="AA1144" s="5">
        <f t="shared" si="116"/>
        <v>3.9E-2</v>
      </c>
      <c r="AB1144" s="15" cm="1">
        <f t="array" ref="AB1144">_xlfn.SWITCH(U1144,"夏",122,"冬",90,"春",153,"秋",153,0)</f>
        <v>153</v>
      </c>
      <c r="AC1144" s="16">
        <f t="shared" si="117"/>
        <v>5.9669999999999996</v>
      </c>
      <c r="AD1144" s="5">
        <f>IFERROR(AA1144/D1144,0)</f>
        <v>4.9910417199897615E-4</v>
      </c>
      <c r="AE1144" s="15">
        <f t="shared" si="118"/>
        <v>0.41917808219178082</v>
      </c>
      <c r="AF1144" s="5">
        <f>IFERROR(AD1144*AE1144*48,0)</f>
        <v>1.0042249422357482E-2</v>
      </c>
    </row>
    <row r="1145" spans="1:32" x14ac:dyDescent="0.15">
      <c r="A1145" s="8">
        <v>45740</v>
      </c>
      <c r="B1145" s="1" t="s">
        <v>44</v>
      </c>
      <c r="C1145" s="1" t="s">
        <v>33</v>
      </c>
      <c r="D1145" s="6">
        <v>78.14</v>
      </c>
      <c r="E1145" s="6">
        <v>3.9</v>
      </c>
      <c r="F1145" s="10">
        <v>0.54166666666666696</v>
      </c>
      <c r="G1145" s="1">
        <v>15.7</v>
      </c>
      <c r="H1145" s="1">
        <v>62</v>
      </c>
      <c r="I1145" s="1">
        <v>15.7</v>
      </c>
      <c r="J1145" s="1">
        <v>0.05</v>
      </c>
      <c r="K1145" s="1">
        <v>750</v>
      </c>
      <c r="L1145" s="1">
        <v>1480</v>
      </c>
      <c r="M1145" s="6">
        <f t="shared" si="115"/>
        <v>15.700000000000045</v>
      </c>
      <c r="N1145" s="1">
        <v>0.7</v>
      </c>
      <c r="O1145" s="11" cm="1">
        <f t="array" ref="O1145">ROUND(_xlfn.SWITCH(C1145,"建筑专教",IF(S1145&gt;0.1,1.38,1.28),"阶梯教室",IF(S1145&gt;0.1,1.15,1.05),"公共教室",IF(S1145&gt;0.1,1.22,1.12),IF(S1145&gt;0.1,1.2,1.1))+(MOD(ROW()*11,31)/31-0.5)*0.06,2)</f>
        <v>1.0900000000000001</v>
      </c>
      <c r="P1145" s="12">
        <f t="shared" si="113"/>
        <v>0.28000000000000003</v>
      </c>
      <c r="Q1145" s="13">
        <f t="shared" si="119"/>
        <v>-3.2424804959501659</v>
      </c>
      <c r="R1145" s="1">
        <v>0</v>
      </c>
      <c r="S1145" s="1">
        <v>3.0000000000000001E-3</v>
      </c>
      <c r="T1145" s="1">
        <v>3.2000000000000001E-2</v>
      </c>
      <c r="U1145" s="4" t="s">
        <v>34</v>
      </c>
      <c r="V1145">
        <v>0.42</v>
      </c>
      <c r="W1145">
        <v>0.4</v>
      </c>
      <c r="X1145">
        <v>0.76</v>
      </c>
      <c r="Y1145">
        <v>2.4300000000000002</v>
      </c>
      <c r="Z1145">
        <v>0.23</v>
      </c>
      <c r="AA1145" s="5">
        <f t="shared" si="116"/>
        <v>3.5000000000000003E-2</v>
      </c>
      <c r="AB1145" s="15" cm="1">
        <f t="array" ref="AB1145">_xlfn.SWITCH(U1145,"夏",122,"冬",90,"春",153,"秋",153,0)</f>
        <v>153</v>
      </c>
      <c r="AC1145" s="16">
        <f t="shared" si="117"/>
        <v>5.3550000000000004</v>
      </c>
      <c r="AD1145" s="5">
        <f>IFERROR(AA1145/D1145,0)</f>
        <v>4.4791400051190177E-4</v>
      </c>
      <c r="AE1145" s="15">
        <f t="shared" si="118"/>
        <v>0.41917808219178082</v>
      </c>
      <c r="AF1145" s="5">
        <f>IFERROR(AD1145*AE1145*48,0)</f>
        <v>9.0122751226285117E-3</v>
      </c>
    </row>
    <row r="1146" spans="1:32" x14ac:dyDescent="0.15">
      <c r="A1146" s="8">
        <v>45740</v>
      </c>
      <c r="B1146" s="1" t="s">
        <v>44</v>
      </c>
      <c r="C1146" s="1" t="s">
        <v>33</v>
      </c>
      <c r="D1146" s="6">
        <v>78.14</v>
      </c>
      <c r="E1146" s="6">
        <v>3.9</v>
      </c>
      <c r="F1146" s="10">
        <v>0.5625</v>
      </c>
      <c r="G1146" s="1">
        <v>15.5</v>
      </c>
      <c r="H1146" s="1">
        <v>63</v>
      </c>
      <c r="I1146" s="1">
        <v>15.5</v>
      </c>
      <c r="J1146" s="1">
        <v>0.05</v>
      </c>
      <c r="K1146" s="1">
        <v>620</v>
      </c>
      <c r="L1146" s="1">
        <v>1550</v>
      </c>
      <c r="M1146" s="6">
        <f t="shared" si="115"/>
        <v>15.500000000000057</v>
      </c>
      <c r="N1146" s="1">
        <v>0.7</v>
      </c>
      <c r="O1146" s="11" cm="1">
        <f t="array" ref="O1146">ROUND(_xlfn.SWITCH(C1146,"建筑专教",IF(S1146&gt;0.1,1.38,1.28),"阶梯教室",IF(S1146&gt;0.1,1.15,1.05),"公共教室",IF(S1146&gt;0.1,1.22,1.12),IF(S1146&gt;0.1,1.2,1.1))+(MOD(ROW()*11,31)/31-0.5)*0.06,2)</f>
        <v>1.1100000000000001</v>
      </c>
      <c r="P1146" s="12">
        <f t="shared" si="113"/>
        <v>0.18</v>
      </c>
      <c r="Q1146" s="13">
        <f t="shared" si="119"/>
        <v>-3.2015831654031639</v>
      </c>
      <c r="R1146" s="1">
        <v>0</v>
      </c>
      <c r="S1146" s="1">
        <v>2E-3</v>
      </c>
      <c r="T1146" s="1">
        <v>3.7999999999999999E-2</v>
      </c>
      <c r="U1146" s="4" t="s">
        <v>34</v>
      </c>
      <c r="V1146">
        <v>0.42</v>
      </c>
      <c r="W1146">
        <v>0.4</v>
      </c>
      <c r="X1146">
        <v>0.76</v>
      </c>
      <c r="Y1146">
        <v>2.4300000000000002</v>
      </c>
      <c r="Z1146">
        <v>0.23</v>
      </c>
      <c r="AA1146" s="5">
        <f t="shared" si="116"/>
        <v>0.04</v>
      </c>
      <c r="AB1146" s="15" cm="1">
        <f t="array" ref="AB1146">_xlfn.SWITCH(U1146,"夏",122,"冬",90,"春",153,"秋",153,0)</f>
        <v>153</v>
      </c>
      <c r="AC1146" s="16">
        <f t="shared" si="117"/>
        <v>6.12</v>
      </c>
      <c r="AD1146" s="5">
        <f>IFERROR(AA1146/D1146,0)</f>
        <v>5.1190171487074478E-4</v>
      </c>
      <c r="AE1146" s="15">
        <f t="shared" si="118"/>
        <v>0.41917808219178082</v>
      </c>
      <c r="AF1146" s="5">
        <f>IFERROR(AD1146*AE1146*48,0)</f>
        <v>1.0299742997289725E-2</v>
      </c>
    </row>
    <row r="1147" spans="1:32" x14ac:dyDescent="0.15">
      <c r="A1147" s="8">
        <v>45740</v>
      </c>
      <c r="B1147" s="1" t="s">
        <v>44</v>
      </c>
      <c r="C1147" s="1" t="s">
        <v>33</v>
      </c>
      <c r="D1147" s="6">
        <v>78.14</v>
      </c>
      <c r="E1147" s="6">
        <v>3.9</v>
      </c>
      <c r="F1147" s="10">
        <v>0.58333333333333304</v>
      </c>
      <c r="G1147" s="1">
        <v>15.3</v>
      </c>
      <c r="H1147" s="1">
        <v>64</v>
      </c>
      <c r="I1147" s="1">
        <v>15.3</v>
      </c>
      <c r="J1147" s="1">
        <v>0.05</v>
      </c>
      <c r="K1147" s="1">
        <v>530</v>
      </c>
      <c r="L1147" s="1">
        <v>1620</v>
      </c>
      <c r="M1147" s="6">
        <f t="shared" si="115"/>
        <v>15.300000000000068</v>
      </c>
      <c r="N1147" s="1">
        <v>0.7</v>
      </c>
      <c r="O1147" s="11" cm="1">
        <f t="array" ref="O1147">ROUND(_xlfn.SWITCH(C1147,"建筑专教",IF(S1147&gt;0.1,1.38,1.28),"阶梯教室",IF(S1147&gt;0.1,1.15,1.05),"公共教室",IF(S1147&gt;0.1,1.22,1.12),IF(S1147&gt;0.1,1.2,1.1))+(MOD(ROW()*11,31)/31-0.5)*0.06,2)</f>
        <v>1.07</v>
      </c>
      <c r="P1147" s="12">
        <f t="shared" si="113"/>
        <v>0.1</v>
      </c>
      <c r="Q1147" s="13">
        <f t="shared" si="119"/>
        <v>-3.5089979588370359</v>
      </c>
      <c r="R1147" s="1">
        <v>0</v>
      </c>
      <c r="S1147" s="1">
        <v>1E-3</v>
      </c>
      <c r="T1147" s="1">
        <v>5.0000000000000001E-3</v>
      </c>
      <c r="U1147" s="4" t="s">
        <v>34</v>
      </c>
      <c r="V1147">
        <v>0.42</v>
      </c>
      <c r="W1147">
        <v>0.4</v>
      </c>
      <c r="X1147">
        <v>0.76</v>
      </c>
      <c r="Y1147">
        <v>2.4300000000000002</v>
      </c>
      <c r="Z1147">
        <v>0.23</v>
      </c>
      <c r="AA1147" s="5">
        <f t="shared" si="116"/>
        <v>6.0000000000000001E-3</v>
      </c>
      <c r="AB1147" s="15" cm="1">
        <f t="array" ref="AB1147">_xlfn.SWITCH(U1147,"夏",122,"冬",90,"春",153,"秋",153,0)</f>
        <v>153</v>
      </c>
      <c r="AC1147" s="16">
        <f t="shared" si="117"/>
        <v>0.91800000000000004</v>
      </c>
      <c r="AD1147" s="5">
        <f>IFERROR(AA1147/D1147,0)</f>
        <v>7.678525723061172E-5</v>
      </c>
      <c r="AE1147" s="15">
        <f t="shared" si="118"/>
        <v>0.41917808219178082</v>
      </c>
      <c r="AF1147" s="5">
        <f>IFERROR(AD1147*AE1147*48,0)</f>
        <v>1.5449614495934587E-3</v>
      </c>
    </row>
    <row r="1148" spans="1:32" x14ac:dyDescent="0.15">
      <c r="A1148" s="8">
        <v>45740</v>
      </c>
      <c r="B1148" s="1" t="s">
        <v>44</v>
      </c>
      <c r="C1148" s="1" t="s">
        <v>33</v>
      </c>
      <c r="D1148" s="6">
        <v>78.14</v>
      </c>
      <c r="E1148" s="6">
        <v>3.9</v>
      </c>
      <c r="F1148" s="10">
        <v>0.60416666666666696</v>
      </c>
      <c r="G1148" s="1">
        <v>15.3</v>
      </c>
      <c r="H1148" s="1">
        <v>64</v>
      </c>
      <c r="I1148" s="1">
        <v>15.3</v>
      </c>
      <c r="J1148" s="1">
        <v>0.06</v>
      </c>
      <c r="K1148" s="1">
        <v>580</v>
      </c>
      <c r="L1148" s="1">
        <v>1690</v>
      </c>
      <c r="M1148" s="6">
        <f t="shared" si="115"/>
        <v>15.300000000000068</v>
      </c>
      <c r="N1148" s="1">
        <v>0.7</v>
      </c>
      <c r="O1148" s="11" cm="1">
        <f t="array" ref="O1148">ROUND(_xlfn.SWITCH(C1148,"建筑专教",IF(S1148&gt;0.1,1.38,1.28),"阶梯教室",IF(S1148&gt;0.1,1.15,1.05),"公共教室",IF(S1148&gt;0.1,1.22,1.12),IF(S1148&gt;0.1,1.2,1.1))+(MOD(ROW()*11,31)/31-0.5)*0.06,2)</f>
        <v>1.0900000000000001</v>
      </c>
      <c r="P1148" s="12">
        <f t="shared" si="113"/>
        <v>0.14000000000000001</v>
      </c>
      <c r="Q1148" s="13">
        <f t="shared" si="119"/>
        <v>-3.3885589113395262</v>
      </c>
      <c r="R1148" s="1">
        <v>0</v>
      </c>
      <c r="S1148" s="1">
        <v>1.0999999999999999E-2</v>
      </c>
      <c r="T1148" s="1">
        <v>3.0000000000000001E-3</v>
      </c>
      <c r="U1148" s="4" t="s">
        <v>34</v>
      </c>
      <c r="V1148">
        <v>0.42</v>
      </c>
      <c r="W1148">
        <v>0.4</v>
      </c>
      <c r="X1148">
        <v>0.76</v>
      </c>
      <c r="Y1148">
        <v>2.4300000000000002</v>
      </c>
      <c r="Z1148">
        <v>0.23</v>
      </c>
      <c r="AA1148" s="5">
        <f t="shared" si="116"/>
        <v>1.3999999999999999E-2</v>
      </c>
      <c r="AB1148" s="15" cm="1">
        <f t="array" ref="AB1148">_xlfn.SWITCH(U1148,"夏",122,"冬",90,"春",153,"秋",153,0)</f>
        <v>153</v>
      </c>
      <c r="AC1148" s="16">
        <f t="shared" si="117"/>
        <v>2.1419999999999999</v>
      </c>
      <c r="AD1148" s="5">
        <f>IFERROR(AA1148/D1148,0)</f>
        <v>1.7916560020476066E-4</v>
      </c>
      <c r="AE1148" s="15">
        <f t="shared" si="118"/>
        <v>0.41917808219178082</v>
      </c>
      <c r="AF1148" s="5">
        <f>IFERROR(AD1148*AE1148*48,0)</f>
        <v>3.6049100490514034E-3</v>
      </c>
    </row>
    <row r="1149" spans="1:32" x14ac:dyDescent="0.15">
      <c r="A1149" s="8">
        <v>45740</v>
      </c>
      <c r="B1149" s="1" t="s">
        <v>44</v>
      </c>
      <c r="C1149" s="1" t="s">
        <v>33</v>
      </c>
      <c r="D1149" s="6">
        <v>78.14</v>
      </c>
      <c r="E1149" s="6">
        <v>3.9</v>
      </c>
      <c r="F1149" s="10">
        <v>0.625</v>
      </c>
      <c r="G1149" s="1">
        <v>15.5</v>
      </c>
      <c r="H1149" s="1">
        <v>63</v>
      </c>
      <c r="I1149" s="1">
        <v>15.5</v>
      </c>
      <c r="J1149" s="1">
        <v>0.06</v>
      </c>
      <c r="K1149" s="1">
        <v>730</v>
      </c>
      <c r="L1149" s="1">
        <v>1760</v>
      </c>
      <c r="M1149" s="6">
        <f t="shared" si="115"/>
        <v>15.500000000000057</v>
      </c>
      <c r="N1149" s="1">
        <v>0.7</v>
      </c>
      <c r="O1149" s="11" cm="1">
        <f t="array" ref="O1149">ROUND(_xlfn.SWITCH(C1149,"建筑专教",IF(S1149&gt;0.1,1.38,1.28),"阶梯教室",IF(S1149&gt;0.1,1.15,1.05),"公共教室",IF(S1149&gt;0.1,1.22,1.12),IF(S1149&gt;0.1,1.2,1.1))+(MOD(ROW()*11,31)/31-0.5)*0.06,2)</f>
        <v>1.1100000000000001</v>
      </c>
      <c r="P1149" s="12">
        <f t="shared" si="113"/>
        <v>0.26</v>
      </c>
      <c r="Q1149" s="13">
        <f t="shared" si="119"/>
        <v>-3.2015831654031639</v>
      </c>
      <c r="R1149" s="1">
        <v>0</v>
      </c>
      <c r="S1149" s="1">
        <v>1.7999999999999999E-2</v>
      </c>
      <c r="T1149" s="1">
        <v>2.8000000000000001E-2</v>
      </c>
      <c r="U1149" s="4" t="s">
        <v>34</v>
      </c>
      <c r="V1149">
        <v>0.42</v>
      </c>
      <c r="W1149">
        <v>0.4</v>
      </c>
      <c r="X1149">
        <v>0.76</v>
      </c>
      <c r="Y1149">
        <v>2.4300000000000002</v>
      </c>
      <c r="Z1149">
        <v>0.23</v>
      </c>
      <c r="AA1149" s="5">
        <f t="shared" si="116"/>
        <v>4.5999999999999999E-2</v>
      </c>
      <c r="AB1149" s="15" cm="1">
        <f t="array" ref="AB1149">_xlfn.SWITCH(U1149,"夏",122,"冬",90,"春",153,"秋",153,0)</f>
        <v>153</v>
      </c>
      <c r="AC1149" s="16">
        <f t="shared" si="117"/>
        <v>7.0380000000000003</v>
      </c>
      <c r="AD1149" s="5">
        <f>IFERROR(AA1149/D1149,0)</f>
        <v>5.8868697210135649E-4</v>
      </c>
      <c r="AE1149" s="15">
        <f t="shared" si="118"/>
        <v>0.41917808219178082</v>
      </c>
      <c r="AF1149" s="5">
        <f>IFERROR(AD1149*AE1149*48,0)</f>
        <v>1.1844704446883184E-2</v>
      </c>
    </row>
    <row r="1150" spans="1:32" x14ac:dyDescent="0.15">
      <c r="A1150" s="8">
        <v>45740</v>
      </c>
      <c r="B1150" s="1" t="s">
        <v>44</v>
      </c>
      <c r="C1150" s="1" t="s">
        <v>33</v>
      </c>
      <c r="D1150" s="6">
        <v>78.14</v>
      </c>
      <c r="E1150" s="6">
        <v>3.9</v>
      </c>
      <c r="F1150" s="10">
        <v>0.64583333333333304</v>
      </c>
      <c r="G1150" s="1">
        <v>15.7</v>
      </c>
      <c r="H1150" s="1">
        <v>62</v>
      </c>
      <c r="I1150" s="1">
        <v>15.7</v>
      </c>
      <c r="J1150" s="1">
        <v>0.06</v>
      </c>
      <c r="K1150" s="1">
        <v>790</v>
      </c>
      <c r="L1150" s="1">
        <v>1830</v>
      </c>
      <c r="M1150" s="6">
        <f t="shared" si="115"/>
        <v>15.700000000000045</v>
      </c>
      <c r="N1150" s="1">
        <v>0.7</v>
      </c>
      <c r="O1150" s="11" cm="1">
        <f t="array" ref="O1150">ROUND(_xlfn.SWITCH(C1150,"建筑专教",IF(S1150&gt;0.1,1.38,1.28),"阶梯教室",IF(S1150&gt;0.1,1.15,1.05),"公共教室",IF(S1150&gt;0.1,1.22,1.12),IF(S1150&gt;0.1,1.2,1.1))+(MOD(ROW()*11,31)/31-0.5)*0.06,2)</f>
        <v>1.07</v>
      </c>
      <c r="P1150" s="12">
        <f t="shared" si="113"/>
        <v>0.31</v>
      </c>
      <c r="Q1150" s="13">
        <f t="shared" si="119"/>
        <v>-3.359627332012149</v>
      </c>
      <c r="R1150" s="1">
        <v>0</v>
      </c>
      <c r="S1150" s="1">
        <v>4.8000000000000001E-2</v>
      </c>
      <c r="T1150" s="1">
        <v>3.5000000000000003E-2</v>
      </c>
      <c r="U1150" s="4" t="s">
        <v>34</v>
      </c>
      <c r="V1150">
        <v>0.42</v>
      </c>
      <c r="W1150">
        <v>0.4</v>
      </c>
      <c r="X1150">
        <v>0.76</v>
      </c>
      <c r="Y1150">
        <v>2.4300000000000002</v>
      </c>
      <c r="Z1150">
        <v>0.23</v>
      </c>
      <c r="AA1150" s="5">
        <f t="shared" si="116"/>
        <v>8.3000000000000004E-2</v>
      </c>
      <c r="AB1150" s="15" cm="1">
        <f t="array" ref="AB1150">_xlfn.SWITCH(U1150,"夏",122,"冬",90,"春",153,"秋",153,0)</f>
        <v>153</v>
      </c>
      <c r="AC1150" s="16">
        <f t="shared" si="117"/>
        <v>12.699</v>
      </c>
      <c r="AD1150" s="5">
        <f>IFERROR(AA1150/D1150,0)</f>
        <v>1.0621960583567956E-3</v>
      </c>
      <c r="AE1150" s="15">
        <f t="shared" si="118"/>
        <v>0.41917808219178082</v>
      </c>
      <c r="AF1150" s="5">
        <f>IFERROR(AD1150*AE1150*48,0)</f>
        <v>2.1371966719376183E-2</v>
      </c>
    </row>
    <row r="1151" spans="1:32" x14ac:dyDescent="0.15">
      <c r="A1151" s="8">
        <v>45740</v>
      </c>
      <c r="B1151" s="1" t="s">
        <v>44</v>
      </c>
      <c r="C1151" s="1" t="s">
        <v>33</v>
      </c>
      <c r="D1151" s="6">
        <v>78.14</v>
      </c>
      <c r="E1151" s="6">
        <v>3.9</v>
      </c>
      <c r="F1151" s="10">
        <v>0.66666666666666696</v>
      </c>
      <c r="G1151" s="1">
        <v>15.9</v>
      </c>
      <c r="H1151" s="1">
        <v>61</v>
      </c>
      <c r="I1151" s="1">
        <v>15.9</v>
      </c>
      <c r="J1151" s="1">
        <v>0.06</v>
      </c>
      <c r="K1151" s="1">
        <v>850</v>
      </c>
      <c r="L1151" s="1">
        <v>1900</v>
      </c>
      <c r="M1151" s="6">
        <f t="shared" si="115"/>
        <v>15.900000000000034</v>
      </c>
      <c r="N1151" s="1">
        <v>0.7</v>
      </c>
      <c r="O1151" s="11" cm="1">
        <f t="array" ref="O1151">ROUND(_xlfn.SWITCH(C1151,"建筑专教",IF(S1151&gt;0.1,1.38,1.28),"阶梯教室",IF(S1151&gt;0.1,1.15,1.05),"公共教室",IF(S1151&gt;0.1,1.22,1.12),IF(S1151&gt;0.1,1.2,1.1))+(MOD(ROW()*11,31)/31-0.5)*0.06,2)</f>
        <v>1.1000000000000001</v>
      </c>
      <c r="P1151" s="12">
        <f t="shared" si="113"/>
        <v>0.36</v>
      </c>
      <c r="Q1151" s="13">
        <f t="shared" si="119"/>
        <v>-3.1138357021210812</v>
      </c>
      <c r="R1151" s="1">
        <v>0</v>
      </c>
      <c r="S1151" s="1">
        <v>5.3999999999999999E-2</v>
      </c>
      <c r="T1151" s="1">
        <v>3.5000000000000003E-2</v>
      </c>
      <c r="U1151" s="4" t="s">
        <v>34</v>
      </c>
      <c r="V1151">
        <v>0.42</v>
      </c>
      <c r="W1151">
        <v>0.4</v>
      </c>
      <c r="X1151">
        <v>0.76</v>
      </c>
      <c r="Y1151">
        <v>2.4300000000000002</v>
      </c>
      <c r="Z1151">
        <v>0.23</v>
      </c>
      <c r="AA1151" s="5">
        <f t="shared" si="116"/>
        <v>8.8999999999999996E-2</v>
      </c>
      <c r="AB1151" s="15" cm="1">
        <f t="array" ref="AB1151">_xlfn.SWITCH(U1151,"夏",122,"冬",90,"春",153,"秋",153,0)</f>
        <v>153</v>
      </c>
      <c r="AC1151" s="16">
        <f t="shared" si="117"/>
        <v>13.616999999999999</v>
      </c>
      <c r="AD1151" s="5">
        <f>IFERROR(AA1151/D1151,0)</f>
        <v>1.1389813155874072E-3</v>
      </c>
      <c r="AE1151" s="15">
        <f t="shared" si="118"/>
        <v>0.41917808219178082</v>
      </c>
      <c r="AF1151" s="5">
        <f>IFERROR(AD1151*AE1151*48,0)</f>
        <v>2.291692816896964E-2</v>
      </c>
    </row>
    <row r="1152" spans="1:32" x14ac:dyDescent="0.15">
      <c r="A1152" s="8">
        <v>45740</v>
      </c>
      <c r="B1152" s="1" t="s">
        <v>44</v>
      </c>
      <c r="C1152" s="1" t="s">
        <v>33</v>
      </c>
      <c r="D1152" s="6">
        <v>78.14</v>
      </c>
      <c r="E1152" s="6">
        <v>3.9</v>
      </c>
      <c r="F1152" s="10">
        <v>0.6875</v>
      </c>
      <c r="G1152" s="1">
        <v>16.100000000000001</v>
      </c>
      <c r="H1152" s="1">
        <v>60</v>
      </c>
      <c r="I1152" s="1">
        <v>16.100000000000001</v>
      </c>
      <c r="J1152" s="1">
        <v>0.06</v>
      </c>
      <c r="K1152" s="1">
        <v>910</v>
      </c>
      <c r="L1152" s="1">
        <v>1970</v>
      </c>
      <c r="M1152" s="6">
        <f t="shared" si="115"/>
        <v>16.100000000000023</v>
      </c>
      <c r="N1152" s="1">
        <v>0.7</v>
      </c>
      <c r="O1152" s="11" cm="1">
        <f t="array" ref="O1152">ROUND(_xlfn.SWITCH(C1152,"建筑专教",IF(S1152&gt;0.1,1.38,1.28),"阶梯教室",IF(S1152&gt;0.1,1.15,1.05),"公共教室",IF(S1152&gt;0.1,1.22,1.12),IF(S1152&gt;0.1,1.2,1.1))+(MOD(ROW()*11,31)/31-0.5)*0.06,2)</f>
        <v>1.1200000000000001</v>
      </c>
      <c r="P1152" s="12">
        <f t="shared" si="113"/>
        <v>0.41</v>
      </c>
      <c r="Q1152" s="13">
        <f t="shared" si="119"/>
        <v>-2.9353059534357189</v>
      </c>
      <c r="R1152" s="1">
        <v>0</v>
      </c>
      <c r="S1152" s="1">
        <v>6.0999999999999999E-2</v>
      </c>
      <c r="T1152" s="1">
        <v>2.5000000000000001E-2</v>
      </c>
      <c r="U1152" s="4" t="s">
        <v>34</v>
      </c>
      <c r="V1152">
        <v>0.42</v>
      </c>
      <c r="W1152">
        <v>0.4</v>
      </c>
      <c r="X1152">
        <v>0.76</v>
      </c>
      <c r="Y1152">
        <v>2.4300000000000002</v>
      </c>
      <c r="Z1152">
        <v>0.23</v>
      </c>
      <c r="AA1152" s="5">
        <f t="shared" si="116"/>
        <v>8.5999999999999993E-2</v>
      </c>
      <c r="AB1152" s="15" cm="1">
        <f t="array" ref="AB1152">_xlfn.SWITCH(U1152,"夏",122,"冬",90,"春",153,"秋",153,0)</f>
        <v>153</v>
      </c>
      <c r="AC1152" s="16">
        <f t="shared" si="117"/>
        <v>13.157999999999999</v>
      </c>
      <c r="AD1152" s="5">
        <f>IFERROR(AA1152/D1152,0)</f>
        <v>1.1005886869721012E-3</v>
      </c>
      <c r="AE1152" s="15">
        <f t="shared" si="118"/>
        <v>0.41917808219178082</v>
      </c>
      <c r="AF1152" s="5">
        <f>IFERROR(AD1152*AE1152*48,0)</f>
        <v>2.2144447444172904E-2</v>
      </c>
    </row>
    <row r="1153" spans="1:32" x14ac:dyDescent="0.15">
      <c r="A1153" s="8">
        <v>45740</v>
      </c>
      <c r="B1153" s="1" t="s">
        <v>44</v>
      </c>
      <c r="C1153" s="1" t="s">
        <v>33</v>
      </c>
      <c r="D1153" s="6">
        <v>78.14</v>
      </c>
      <c r="E1153" s="6">
        <v>3.9</v>
      </c>
      <c r="F1153" s="10">
        <v>0.70833333333333304</v>
      </c>
      <c r="G1153" s="1">
        <v>16.3</v>
      </c>
      <c r="H1153" s="1">
        <v>59</v>
      </c>
      <c r="I1153" s="1">
        <v>16.3</v>
      </c>
      <c r="J1153" s="1">
        <v>0.06</v>
      </c>
      <c r="K1153" s="1">
        <v>970</v>
      </c>
      <c r="L1153" s="1">
        <v>2040</v>
      </c>
      <c r="M1153" s="6">
        <f t="shared" si="115"/>
        <v>16.299999999999955</v>
      </c>
      <c r="N1153" s="1">
        <v>0.7</v>
      </c>
      <c r="O1153" s="11" cm="1">
        <f t="array" ref="O1153">ROUND(_xlfn.SWITCH(C1153,"建筑专教",IF(S1153&gt;0.1,1.38,1.28),"阶梯教室",IF(S1153&gt;0.1,1.15,1.05),"公共教室",IF(S1153&gt;0.1,1.22,1.12),IF(S1153&gt;0.1,1.2,1.1))+(MOD(ROW()*11,31)/31-0.5)*0.06,2)</f>
        <v>1.08</v>
      </c>
      <c r="P1153" s="12">
        <f t="shared" si="113"/>
        <v>0.46</v>
      </c>
      <c r="Q1153" s="13">
        <f t="shared" si="119"/>
        <v>-3.0805034378730123</v>
      </c>
      <c r="R1153" s="1">
        <v>0</v>
      </c>
      <c r="S1153" s="1">
        <v>6.8000000000000005E-2</v>
      </c>
      <c r="T1153" s="1">
        <v>1.2E-2</v>
      </c>
      <c r="U1153" s="4" t="s">
        <v>34</v>
      </c>
      <c r="V1153">
        <v>0.42</v>
      </c>
      <c r="W1153">
        <v>0.4</v>
      </c>
      <c r="X1153">
        <v>0.76</v>
      </c>
      <c r="Y1153">
        <v>2.4300000000000002</v>
      </c>
      <c r="Z1153">
        <v>0.23</v>
      </c>
      <c r="AA1153" s="5">
        <f t="shared" si="116"/>
        <v>0.08</v>
      </c>
      <c r="AB1153" s="15" cm="1">
        <f t="array" ref="AB1153">_xlfn.SWITCH(U1153,"夏",122,"冬",90,"春",153,"秋",153,0)</f>
        <v>153</v>
      </c>
      <c r="AC1153" s="16">
        <f t="shared" si="117"/>
        <v>12.24</v>
      </c>
      <c r="AD1153" s="5">
        <f>IFERROR(AA1153/D1153,0)</f>
        <v>1.0238034297414896E-3</v>
      </c>
      <c r="AE1153" s="15">
        <f t="shared" si="118"/>
        <v>0.41917808219178082</v>
      </c>
      <c r="AF1153" s="5">
        <f>IFERROR(AD1153*AE1153*48,0)</f>
        <v>2.0599485994579451E-2</v>
      </c>
    </row>
    <row r="1154" spans="1:32" x14ac:dyDescent="0.15">
      <c r="A1154" s="8">
        <v>45740</v>
      </c>
      <c r="B1154" s="1" t="s">
        <v>44</v>
      </c>
      <c r="C1154" s="1" t="s">
        <v>33</v>
      </c>
      <c r="D1154" s="6">
        <v>78.14</v>
      </c>
      <c r="E1154" s="6">
        <v>3.9</v>
      </c>
      <c r="F1154" s="10">
        <v>0.72916666666666696</v>
      </c>
      <c r="G1154" s="1">
        <v>16.100000000000001</v>
      </c>
      <c r="H1154" s="1">
        <v>60</v>
      </c>
      <c r="I1154" s="1">
        <v>16.100000000000001</v>
      </c>
      <c r="J1154" s="1">
        <v>0.05</v>
      </c>
      <c r="K1154" s="1">
        <v>850</v>
      </c>
      <c r="L1154" s="1">
        <v>2110</v>
      </c>
      <c r="M1154" s="6">
        <f t="shared" si="115"/>
        <v>16.100000000000023</v>
      </c>
      <c r="N1154" s="1">
        <v>0.7</v>
      </c>
      <c r="O1154" s="11" cm="1">
        <f t="array" ref="O1154">ROUND(_xlfn.SWITCH(C1154,"建筑专教",IF(S1154&gt;0.1,1.38,1.28),"阶梯教室",IF(S1154&gt;0.1,1.15,1.05),"公共教室",IF(S1154&gt;0.1,1.22,1.12),IF(S1154&gt;0.1,1.2,1.1))+(MOD(ROW()*11,31)/31-0.5)*0.06,2)</f>
        <v>1.1000000000000001</v>
      </c>
      <c r="P1154" s="12">
        <f t="shared" si="113"/>
        <v>0.36</v>
      </c>
      <c r="Q1154" s="13">
        <f t="shared" si="119"/>
        <v>-3.0421280198056513</v>
      </c>
      <c r="R1154" s="1">
        <v>0</v>
      </c>
      <c r="S1154" s="1">
        <v>2.4E-2</v>
      </c>
      <c r="T1154" s="1">
        <v>3.2000000000000001E-2</v>
      </c>
      <c r="U1154" s="4" t="s">
        <v>34</v>
      </c>
      <c r="V1154">
        <v>0.42</v>
      </c>
      <c r="W1154">
        <v>0.4</v>
      </c>
      <c r="X1154">
        <v>0.76</v>
      </c>
      <c r="Y1154">
        <v>2.4300000000000002</v>
      </c>
      <c r="Z1154">
        <v>0.23</v>
      </c>
      <c r="AA1154" s="5">
        <f t="shared" si="116"/>
        <v>5.6000000000000001E-2</v>
      </c>
      <c r="AB1154" s="15" cm="1">
        <f t="array" ref="AB1154">_xlfn.SWITCH(U1154,"夏",122,"冬",90,"春",153,"秋",153,0)</f>
        <v>153</v>
      </c>
      <c r="AC1154" s="16">
        <f t="shared" si="117"/>
        <v>8.5679999999999996</v>
      </c>
      <c r="AD1154" s="5">
        <f>IFERROR(AA1154/D1154,0)</f>
        <v>7.1666240081904274E-4</v>
      </c>
      <c r="AE1154" s="15">
        <f t="shared" si="118"/>
        <v>0.41917808219178082</v>
      </c>
      <c r="AF1154" s="5">
        <f>IFERROR(AD1154*AE1154*48,0)</f>
        <v>1.4419640196205615E-2</v>
      </c>
    </row>
    <row r="1155" spans="1:32" x14ac:dyDescent="0.15">
      <c r="A1155" s="8">
        <v>45740</v>
      </c>
      <c r="B1155" s="1" t="s">
        <v>44</v>
      </c>
      <c r="C1155" s="1" t="s">
        <v>33</v>
      </c>
      <c r="D1155" s="6">
        <v>78.14</v>
      </c>
      <c r="E1155" s="6">
        <v>3.9</v>
      </c>
      <c r="F1155" s="10">
        <v>0.75</v>
      </c>
      <c r="G1155" s="1">
        <v>15.9</v>
      </c>
      <c r="H1155" s="1">
        <v>61</v>
      </c>
      <c r="I1155" s="1">
        <v>15.9</v>
      </c>
      <c r="J1155" s="1">
        <v>0.05</v>
      </c>
      <c r="K1155" s="1">
        <v>690</v>
      </c>
      <c r="L1155" s="1">
        <v>2180</v>
      </c>
      <c r="M1155" s="6">
        <f t="shared" si="115"/>
        <v>15.900000000000034</v>
      </c>
      <c r="N1155" s="1">
        <v>0.7</v>
      </c>
      <c r="O1155" s="11" cm="1">
        <f t="array" ref="O1155">ROUND(_xlfn.SWITCH(C1155,"建筑专教",IF(S1155&gt;0.1,1.38,1.28),"阶梯教室",IF(S1155&gt;0.1,1.15,1.05),"公共教室",IF(S1155&gt;0.1,1.22,1.12),IF(S1155&gt;0.1,1.2,1.1))+(MOD(ROW()*11,31)/31-0.5)*0.06,2)</f>
        <v>1.1200000000000001</v>
      </c>
      <c r="P1155" s="12">
        <f t="shared" ref="P1155:P1218" si="120">IF(O1155=0,0,ROUND(MIN(MAX((K1155-400)/(320*E1155*IF(C1155="公共教室",0.95,IF(C1155="建筑专教",0.85,IF(C1155="阶梯教室",1.15,1)))),0),2),2))</f>
        <v>0.23</v>
      </c>
      <c r="Q1155" s="13">
        <f t="shared" si="119"/>
        <v>-3.0054788992230215</v>
      </c>
      <c r="R1155" s="1">
        <v>0</v>
      </c>
      <c r="S1155" s="1">
        <v>2E-3</v>
      </c>
      <c r="T1155" s="1">
        <v>3.2000000000000001E-2</v>
      </c>
      <c r="U1155" s="4" t="s">
        <v>34</v>
      </c>
      <c r="V1155">
        <v>0.42</v>
      </c>
      <c r="W1155">
        <v>0.4</v>
      </c>
      <c r="X1155">
        <v>0.76</v>
      </c>
      <c r="Y1155">
        <v>2.4300000000000002</v>
      </c>
      <c r="Z1155">
        <v>0.23</v>
      </c>
      <c r="AA1155" s="5">
        <f t="shared" si="116"/>
        <v>3.4000000000000002E-2</v>
      </c>
      <c r="AB1155" s="15" cm="1">
        <f t="array" ref="AB1155">_xlfn.SWITCH(U1155,"夏",122,"冬",90,"春",153,"秋",153,0)</f>
        <v>153</v>
      </c>
      <c r="AC1155" s="16">
        <f t="shared" si="117"/>
        <v>5.202</v>
      </c>
      <c r="AD1155" s="5">
        <f>IFERROR(AA1155/D1155,0)</f>
        <v>4.3511645764013313E-4</v>
      </c>
      <c r="AE1155" s="15">
        <f t="shared" si="118"/>
        <v>0.41917808219178082</v>
      </c>
      <c r="AF1155" s="5">
        <f>IFERROR(AD1155*AE1155*48,0)</f>
        <v>8.7547815476962665E-3</v>
      </c>
    </row>
    <row r="1156" spans="1:32" x14ac:dyDescent="0.15">
      <c r="A1156" s="8">
        <v>45740</v>
      </c>
      <c r="B1156" s="1" t="s">
        <v>44</v>
      </c>
      <c r="C1156" s="1" t="s">
        <v>33</v>
      </c>
      <c r="D1156" s="6">
        <v>78.14</v>
      </c>
      <c r="E1156" s="6">
        <v>3.9</v>
      </c>
      <c r="F1156" s="10">
        <v>0.77083333333333304</v>
      </c>
      <c r="G1156" s="1">
        <v>15.7</v>
      </c>
      <c r="H1156" s="1">
        <v>62</v>
      </c>
      <c r="I1156" s="1">
        <v>15.7</v>
      </c>
      <c r="J1156" s="1">
        <v>0.05</v>
      </c>
      <c r="K1156" s="1">
        <v>580</v>
      </c>
      <c r="L1156" s="1">
        <v>235</v>
      </c>
      <c r="M1156" s="6">
        <f t="shared" si="115"/>
        <v>15.700000000000045</v>
      </c>
      <c r="N1156" s="1">
        <v>0.7</v>
      </c>
      <c r="O1156" s="11" cm="1">
        <f t="array" ref="O1156">ROUND(_xlfn.SWITCH(C1156,"建筑专教",IF(S1156&gt;0.1,1.38,1.28),"阶梯教室",IF(S1156&gt;0.1,1.15,1.05),"公共教室",IF(S1156&gt;0.1,1.22,1.12),IF(S1156&gt;0.1,1.2,1.1))+(MOD(ROW()*11,31)/31-0.5)*0.06,2)</f>
        <v>1.08</v>
      </c>
      <c r="P1156" s="12">
        <f t="shared" si="120"/>
        <v>0.14000000000000001</v>
      </c>
      <c r="Q1156" s="13">
        <f t="shared" si="119"/>
        <v>-3.3004267513543009</v>
      </c>
      <c r="R1156" s="1">
        <v>0</v>
      </c>
      <c r="S1156" s="1">
        <v>1E-3</v>
      </c>
      <c r="T1156" s="1">
        <v>3.7999999999999999E-2</v>
      </c>
      <c r="U1156" s="4" t="s">
        <v>34</v>
      </c>
      <c r="V1156">
        <v>0.42</v>
      </c>
      <c r="W1156">
        <v>0.4</v>
      </c>
      <c r="X1156">
        <v>0.76</v>
      </c>
      <c r="Y1156">
        <v>2.4300000000000002</v>
      </c>
      <c r="Z1156">
        <v>0.23</v>
      </c>
      <c r="AA1156" s="5">
        <f t="shared" si="116"/>
        <v>3.9E-2</v>
      </c>
      <c r="AB1156" s="15" cm="1">
        <f t="array" ref="AB1156">_xlfn.SWITCH(U1156,"夏",122,"冬",90,"春",153,"秋",153,0)</f>
        <v>153</v>
      </c>
      <c r="AC1156" s="16">
        <f t="shared" si="117"/>
        <v>5.9669999999999996</v>
      </c>
      <c r="AD1156" s="5">
        <f>IFERROR(AA1156/D1156,0)</f>
        <v>4.9910417199897615E-4</v>
      </c>
      <c r="AE1156" s="15">
        <f t="shared" si="118"/>
        <v>0.41917808219178082</v>
      </c>
      <c r="AF1156" s="5">
        <f>IFERROR(AD1156*AE1156*48,0)</f>
        <v>1.0042249422357482E-2</v>
      </c>
    </row>
    <row r="1157" spans="1:32" x14ac:dyDescent="0.15">
      <c r="A1157" s="8">
        <v>45740</v>
      </c>
      <c r="B1157" s="1" t="s">
        <v>44</v>
      </c>
      <c r="C1157" s="1" t="s">
        <v>33</v>
      </c>
      <c r="D1157" s="6">
        <v>78.14</v>
      </c>
      <c r="E1157" s="6">
        <v>3.9</v>
      </c>
      <c r="F1157" s="10">
        <v>0.79166666666666696</v>
      </c>
      <c r="G1157" s="1">
        <v>15.5</v>
      </c>
      <c r="H1157" s="1">
        <v>63</v>
      </c>
      <c r="I1157" s="1">
        <v>15.5</v>
      </c>
      <c r="J1157" s="1">
        <v>0.05</v>
      </c>
      <c r="K1157" s="1">
        <v>510</v>
      </c>
      <c r="L1157" s="1">
        <v>305</v>
      </c>
      <c r="M1157" s="6">
        <f t="shared" si="115"/>
        <v>15.500000000000057</v>
      </c>
      <c r="N1157" s="1">
        <v>0.7</v>
      </c>
      <c r="O1157" s="11" cm="1">
        <f t="array" ref="O1157">ROUND(_xlfn.SWITCH(C1157,"建筑专教",IF(S1157&gt;0.1,1.38,1.28),"阶梯教室",IF(S1157&gt;0.1,1.15,1.05),"公共教室",IF(S1157&gt;0.1,1.22,1.12),IF(S1157&gt;0.1,1.2,1.1))+(MOD(ROW()*11,31)/31-0.5)*0.06,2)</f>
        <v>1.1000000000000001</v>
      </c>
      <c r="P1157" s="12">
        <f t="shared" si="120"/>
        <v>0.09</v>
      </c>
      <c r="Q1157" s="13">
        <f t="shared" si="119"/>
        <v>-3.257892891683619</v>
      </c>
      <c r="R1157" s="1">
        <v>0</v>
      </c>
      <c r="S1157" s="1">
        <v>0</v>
      </c>
      <c r="T1157" s="1">
        <v>3.2000000000000001E-2</v>
      </c>
      <c r="U1157" s="4" t="s">
        <v>34</v>
      </c>
      <c r="V1157">
        <v>0.42</v>
      </c>
      <c r="W1157">
        <v>0.4</v>
      </c>
      <c r="X1157">
        <v>0.76</v>
      </c>
      <c r="Y1157">
        <v>2.4300000000000002</v>
      </c>
      <c r="Z1157">
        <v>0.23</v>
      </c>
      <c r="AA1157" s="5">
        <f t="shared" si="116"/>
        <v>3.2000000000000001E-2</v>
      </c>
      <c r="AB1157" s="15" cm="1">
        <f t="array" ref="AB1157">_xlfn.SWITCH(U1157,"夏",122,"冬",90,"春",153,"秋",153,0)</f>
        <v>153</v>
      </c>
      <c r="AC1157" s="16">
        <f t="shared" si="117"/>
        <v>4.8959999999999999</v>
      </c>
      <c r="AD1157" s="5">
        <f>IFERROR(AA1157/D1157,0)</f>
        <v>4.0952137189659586E-4</v>
      </c>
      <c r="AE1157" s="15">
        <f t="shared" si="118"/>
        <v>0.41917808219178082</v>
      </c>
      <c r="AF1157" s="5">
        <f>IFERROR(AD1157*AE1157*48,0)</f>
        <v>8.2397943978317813E-3</v>
      </c>
    </row>
    <row r="1158" spans="1:32" x14ac:dyDescent="0.15">
      <c r="A1158" s="8">
        <v>45740</v>
      </c>
      <c r="B1158" s="1" t="s">
        <v>44</v>
      </c>
      <c r="C1158" s="1" t="s">
        <v>33</v>
      </c>
      <c r="D1158" s="6">
        <v>78.14</v>
      </c>
      <c r="E1158" s="6">
        <v>3.9</v>
      </c>
      <c r="F1158" s="10">
        <v>0.8125</v>
      </c>
      <c r="G1158" s="1">
        <v>15.3</v>
      </c>
      <c r="H1158" s="1">
        <v>64</v>
      </c>
      <c r="I1158" s="1">
        <v>15.3</v>
      </c>
      <c r="J1158" s="1">
        <v>0.05</v>
      </c>
      <c r="K1158" s="1">
        <v>460</v>
      </c>
      <c r="L1158" s="1">
        <v>375</v>
      </c>
      <c r="M1158" s="6">
        <f t="shared" si="115"/>
        <v>15.300000000000068</v>
      </c>
      <c r="N1158" s="1">
        <v>0.7</v>
      </c>
      <c r="O1158" s="11" cm="1">
        <f t="array" ref="O1158">ROUND(_xlfn.SWITCH(C1158,"建筑专教",IF(S1158&gt;0.1,1.38,1.28),"阶梯教室",IF(S1158&gt;0.1,1.15,1.05),"公共教室",IF(S1158&gt;0.1,1.22,1.12),IF(S1158&gt;0.1,1.2,1.1))+(MOD(ROW()*11,31)/31-0.5)*0.06,2)</f>
        <v>1.1200000000000001</v>
      </c>
      <c r="P1158" s="12">
        <f t="shared" si="120"/>
        <v>0.05</v>
      </c>
      <c r="Q1158" s="13">
        <f t="shared" si="119"/>
        <v>-3.2172530351996955</v>
      </c>
      <c r="R1158" s="1">
        <v>0</v>
      </c>
      <c r="S1158" s="1">
        <v>0</v>
      </c>
      <c r="T1158" s="1">
        <v>8.0000000000000002E-3</v>
      </c>
      <c r="U1158" s="4" t="s">
        <v>34</v>
      </c>
      <c r="V1158">
        <v>0.42</v>
      </c>
      <c r="W1158">
        <v>0.4</v>
      </c>
      <c r="X1158">
        <v>0.76</v>
      </c>
      <c r="Y1158">
        <v>2.4300000000000002</v>
      </c>
      <c r="Z1158">
        <v>0.23</v>
      </c>
      <c r="AA1158" s="5">
        <f t="shared" si="116"/>
        <v>8.0000000000000002E-3</v>
      </c>
      <c r="AB1158" s="15" cm="1">
        <f t="array" ref="AB1158">_xlfn.SWITCH(U1158,"夏",122,"冬",90,"春",153,"秋",153,0)</f>
        <v>153</v>
      </c>
      <c r="AC1158" s="16">
        <f t="shared" si="117"/>
        <v>1.224</v>
      </c>
      <c r="AD1158" s="5">
        <f>IFERROR(AA1158/D1158,0)</f>
        <v>1.0238034297414896E-4</v>
      </c>
      <c r="AE1158" s="15">
        <f t="shared" si="118"/>
        <v>0.41917808219178082</v>
      </c>
      <c r="AF1158" s="5">
        <f>IFERROR(AD1158*AE1158*48,0)</f>
        <v>2.0599485994579453E-3</v>
      </c>
    </row>
    <row r="1159" spans="1:32" x14ac:dyDescent="0.15">
      <c r="A1159" s="8">
        <v>45740</v>
      </c>
      <c r="B1159" s="1" t="s">
        <v>44</v>
      </c>
      <c r="C1159" s="1" t="s">
        <v>33</v>
      </c>
      <c r="D1159" s="6">
        <v>78.14</v>
      </c>
      <c r="E1159" s="6">
        <v>3.9</v>
      </c>
      <c r="F1159" s="10">
        <v>0.83333333333333304</v>
      </c>
      <c r="G1159" s="1">
        <v>15.1</v>
      </c>
      <c r="H1159" s="1">
        <v>65</v>
      </c>
      <c r="I1159" s="1">
        <v>15.1</v>
      </c>
      <c r="J1159" s="1">
        <v>0.05</v>
      </c>
      <c r="K1159" s="1">
        <v>430</v>
      </c>
      <c r="L1159" s="1">
        <v>445</v>
      </c>
      <c r="M1159" s="6">
        <f t="shared" si="115"/>
        <v>15.099999999999966</v>
      </c>
      <c r="N1159" s="1">
        <v>0.7</v>
      </c>
      <c r="O1159" s="11" cm="1">
        <f t="array" ref="O1159">ROUND(_xlfn.SWITCH(C1159,"建筑专教",IF(S1159&gt;0.1,1.38,1.28),"阶梯教室",IF(S1159&gt;0.1,1.15,1.05),"公共教室",IF(S1159&gt;0.1,1.22,1.12),IF(S1159&gt;0.1,1.2,1.1))+(MOD(ROW()*11,31)/31-0.5)*0.06,2)</f>
        <v>1.0900000000000001</v>
      </c>
      <c r="P1159" s="12">
        <f t="shared" si="120"/>
        <v>0.02</v>
      </c>
      <c r="Q1159" s="13">
        <f t="shared" si="119"/>
        <v>-3.4619198075977806</v>
      </c>
      <c r="R1159" s="1">
        <v>0</v>
      </c>
      <c r="S1159" s="1">
        <v>0</v>
      </c>
      <c r="T1159" s="1">
        <v>2.8000000000000001E-2</v>
      </c>
      <c r="U1159" s="4" t="s">
        <v>34</v>
      </c>
      <c r="V1159">
        <v>0.42</v>
      </c>
      <c r="W1159">
        <v>0.4</v>
      </c>
      <c r="X1159">
        <v>0.76</v>
      </c>
      <c r="Y1159">
        <v>2.4300000000000002</v>
      </c>
      <c r="Z1159">
        <v>0.23</v>
      </c>
      <c r="AA1159" s="5">
        <f t="shared" si="116"/>
        <v>2.8000000000000001E-2</v>
      </c>
      <c r="AB1159" s="15" cm="1">
        <f t="array" ref="AB1159">_xlfn.SWITCH(U1159,"夏",122,"冬",90,"春",153,"秋",153,0)</f>
        <v>153</v>
      </c>
      <c r="AC1159" s="16">
        <f t="shared" si="117"/>
        <v>4.2839999999999998</v>
      </c>
      <c r="AD1159" s="5">
        <f>IFERROR(AA1159/D1159,0)</f>
        <v>3.5833120040952137E-4</v>
      </c>
      <c r="AE1159" s="15">
        <f t="shared" si="118"/>
        <v>0.41917808219178082</v>
      </c>
      <c r="AF1159" s="5">
        <f>IFERROR(AD1159*AE1159*48,0)</f>
        <v>7.2098200981028076E-3</v>
      </c>
    </row>
    <row r="1160" spans="1:32" x14ac:dyDescent="0.15">
      <c r="A1160" s="8">
        <v>45740</v>
      </c>
      <c r="B1160" s="1" t="s">
        <v>44</v>
      </c>
      <c r="C1160" s="1" t="s">
        <v>33</v>
      </c>
      <c r="D1160" s="6">
        <v>78.14</v>
      </c>
      <c r="E1160" s="6">
        <v>3.9</v>
      </c>
      <c r="F1160" s="10">
        <v>0.85416666666666696</v>
      </c>
      <c r="G1160" s="1">
        <v>14.9</v>
      </c>
      <c r="H1160" s="1">
        <v>66</v>
      </c>
      <c r="I1160" s="1">
        <v>14.9</v>
      </c>
      <c r="J1160" s="1">
        <v>0.05</v>
      </c>
      <c r="K1160" s="1">
        <v>415</v>
      </c>
      <c r="L1160" s="1">
        <v>515</v>
      </c>
      <c r="M1160" s="6">
        <f t="shared" si="115"/>
        <v>14.899999999999977</v>
      </c>
      <c r="N1160" s="1">
        <v>0.7</v>
      </c>
      <c r="O1160" s="11" cm="1">
        <f t="array" ref="O1160">ROUND(_xlfn.SWITCH(C1160,"建筑专教",IF(S1160&gt;0.1,1.38,1.28),"阶梯教室",IF(S1160&gt;0.1,1.15,1.05),"公共教室",IF(S1160&gt;0.1,1.22,1.12),IF(S1160&gt;0.1,1.2,1.1))+(MOD(ROW()*11,31)/31-0.5)*0.06,2)</f>
        <v>1.1100000000000001</v>
      </c>
      <c r="P1160" s="12">
        <f t="shared" si="120"/>
        <v>0.01</v>
      </c>
      <c r="Q1160" s="13">
        <f t="shared" si="119"/>
        <v>-3.4169088870633302</v>
      </c>
      <c r="R1160" s="1">
        <v>0</v>
      </c>
      <c r="S1160" s="1">
        <v>0</v>
      </c>
      <c r="T1160" s="1">
        <v>3.5000000000000003E-2</v>
      </c>
      <c r="U1160" s="4" t="s">
        <v>34</v>
      </c>
      <c r="V1160">
        <v>0.42</v>
      </c>
      <c r="W1160">
        <v>0.4</v>
      </c>
      <c r="X1160">
        <v>0.76</v>
      </c>
      <c r="Y1160">
        <v>2.4300000000000002</v>
      </c>
      <c r="Z1160">
        <v>0.23</v>
      </c>
      <c r="AA1160" s="5">
        <f t="shared" si="116"/>
        <v>3.5000000000000003E-2</v>
      </c>
      <c r="AB1160" s="15" cm="1">
        <f t="array" ref="AB1160">_xlfn.SWITCH(U1160,"夏",122,"冬",90,"春",153,"秋",153,0)</f>
        <v>153</v>
      </c>
      <c r="AC1160" s="16">
        <f t="shared" si="117"/>
        <v>5.3550000000000004</v>
      </c>
      <c r="AD1160" s="5">
        <f>IFERROR(AA1160/D1160,0)</f>
        <v>4.4791400051190177E-4</v>
      </c>
      <c r="AE1160" s="15">
        <f t="shared" si="118"/>
        <v>0.41917808219178082</v>
      </c>
      <c r="AF1160" s="5">
        <f>IFERROR(AD1160*AE1160*48,0)</f>
        <v>9.0122751226285117E-3</v>
      </c>
    </row>
    <row r="1161" spans="1:32" x14ac:dyDescent="0.15">
      <c r="A1161" s="8">
        <v>45740</v>
      </c>
      <c r="B1161" s="1" t="s">
        <v>44</v>
      </c>
      <c r="C1161" s="1" t="s">
        <v>33</v>
      </c>
      <c r="D1161" s="6">
        <v>78.14</v>
      </c>
      <c r="E1161" s="6">
        <v>3.9</v>
      </c>
      <c r="F1161" s="10">
        <v>0.875</v>
      </c>
      <c r="G1161" s="1">
        <v>14.7</v>
      </c>
      <c r="H1161" s="1">
        <v>67</v>
      </c>
      <c r="I1161" s="1">
        <v>14.7</v>
      </c>
      <c r="J1161" s="1">
        <v>0.05</v>
      </c>
      <c r="K1161" s="1">
        <v>410</v>
      </c>
      <c r="L1161" s="1">
        <v>585</v>
      </c>
      <c r="M1161" s="6">
        <f t="shared" si="115"/>
        <v>14.700000000000045</v>
      </c>
      <c r="N1161" s="1">
        <v>0.7</v>
      </c>
      <c r="O1161" s="11" cm="1">
        <f t="array" ref="O1161">ROUND(_xlfn.SWITCH(C1161,"建筑专教",IF(S1161&gt;0.1,1.38,1.28),"阶梯教室",IF(S1161&gt;0.1,1.15,1.05),"公共教室",IF(S1161&gt;0.1,1.22,1.12),IF(S1161&gt;0.1,1.2,1.1))+(MOD(ROW()*11,31)/31-0.5)*0.06,2)</f>
        <v>1.1299999999999999</v>
      </c>
      <c r="P1161" s="12">
        <f t="shared" si="120"/>
        <v>0.01</v>
      </c>
      <c r="Q1161" s="13">
        <f t="shared" si="119"/>
        <v>-3.3739019384574842</v>
      </c>
      <c r="R1161" s="1">
        <v>0</v>
      </c>
      <c r="S1161" s="1">
        <v>0</v>
      </c>
      <c r="T1161" s="1">
        <v>2.5000000000000001E-2</v>
      </c>
      <c r="U1161" s="4" t="s">
        <v>34</v>
      </c>
      <c r="V1161">
        <v>0.42</v>
      </c>
      <c r="W1161">
        <v>0.4</v>
      </c>
      <c r="X1161">
        <v>0.76</v>
      </c>
      <c r="Y1161">
        <v>2.4300000000000002</v>
      </c>
      <c r="Z1161">
        <v>0.23</v>
      </c>
      <c r="AA1161" s="5">
        <f t="shared" si="116"/>
        <v>2.5000000000000001E-2</v>
      </c>
      <c r="AB1161" s="15" cm="1">
        <f t="array" ref="AB1161">_xlfn.SWITCH(U1161,"夏",122,"冬",90,"春",153,"秋",153,0)</f>
        <v>153</v>
      </c>
      <c r="AC1161" s="16">
        <f t="shared" si="117"/>
        <v>3.8250000000000002</v>
      </c>
      <c r="AD1161" s="5">
        <f>IFERROR(AA1161/D1161,0)</f>
        <v>3.1993857179421552E-4</v>
      </c>
      <c r="AE1161" s="15">
        <f t="shared" si="118"/>
        <v>0.41917808219178082</v>
      </c>
      <c r="AF1161" s="5">
        <f>IFERROR(AD1161*AE1161*48,0)</f>
        <v>6.437339373306079E-3</v>
      </c>
    </row>
    <row r="1162" spans="1:32" x14ac:dyDescent="0.15">
      <c r="A1162" s="8">
        <v>45740</v>
      </c>
      <c r="B1162" s="1" t="s">
        <v>44</v>
      </c>
      <c r="C1162" s="1" t="s">
        <v>33</v>
      </c>
      <c r="D1162" s="6">
        <v>78.14</v>
      </c>
      <c r="E1162" s="6">
        <v>3.9</v>
      </c>
      <c r="F1162" s="10">
        <v>0.89583333333333304</v>
      </c>
      <c r="G1162" s="1">
        <v>14.5</v>
      </c>
      <c r="H1162" s="1">
        <v>68</v>
      </c>
      <c r="I1162" s="1">
        <v>14.5</v>
      </c>
      <c r="J1162" s="1">
        <v>0.05</v>
      </c>
      <c r="K1162" s="1">
        <v>406</v>
      </c>
      <c r="L1162" s="1">
        <v>655</v>
      </c>
      <c r="M1162" s="6">
        <f t="shared" si="115"/>
        <v>14.500000000000057</v>
      </c>
      <c r="N1162" s="1">
        <v>0.7</v>
      </c>
      <c r="O1162" s="11" cm="1">
        <f t="array" ref="O1162">ROUND(_xlfn.SWITCH(C1162,"建筑专教",IF(S1162&gt;0.1,1.38,1.28),"阶梯教室",IF(S1162&gt;0.1,1.15,1.05),"公共教室",IF(S1162&gt;0.1,1.22,1.12),IF(S1162&gt;0.1,1.2,1.1))+(MOD(ROW()*11,31)/31-0.5)*0.06,2)</f>
        <v>1.0900000000000001</v>
      </c>
      <c r="P1162" s="12">
        <f t="shared" si="120"/>
        <v>0</v>
      </c>
      <c r="Q1162" s="13">
        <f t="shared" si="119"/>
        <v>-3.6832803109887884</v>
      </c>
      <c r="R1162" s="1">
        <v>0</v>
      </c>
      <c r="S1162" s="1">
        <v>0</v>
      </c>
      <c r="T1162" s="1">
        <v>3.0000000000000001E-3</v>
      </c>
      <c r="U1162" s="4" t="s">
        <v>34</v>
      </c>
      <c r="V1162">
        <v>0.42</v>
      </c>
      <c r="W1162">
        <v>0.4</v>
      </c>
      <c r="X1162">
        <v>0.76</v>
      </c>
      <c r="Y1162">
        <v>2.4300000000000002</v>
      </c>
      <c r="Z1162">
        <v>0.23</v>
      </c>
      <c r="AA1162" s="5">
        <f t="shared" si="116"/>
        <v>3.0000000000000001E-3</v>
      </c>
      <c r="AB1162" s="15" cm="1">
        <f t="array" ref="AB1162">_xlfn.SWITCH(U1162,"夏",122,"冬",90,"春",153,"秋",153,0)</f>
        <v>153</v>
      </c>
      <c r="AC1162" s="16">
        <f t="shared" si="117"/>
        <v>0.45900000000000002</v>
      </c>
      <c r="AD1162" s="5">
        <f>IFERROR(AA1162/D1162,0)</f>
        <v>3.839262861530586E-5</v>
      </c>
      <c r="AE1162" s="15">
        <f t="shared" si="118"/>
        <v>0.41917808219178082</v>
      </c>
      <c r="AF1162" s="5">
        <f>IFERROR(AD1162*AE1162*48,0)</f>
        <v>7.7248072479672934E-4</v>
      </c>
    </row>
    <row r="1163" spans="1:32" x14ac:dyDescent="0.15">
      <c r="A1163" s="8">
        <v>45740</v>
      </c>
      <c r="B1163" s="1" t="s">
        <v>44</v>
      </c>
      <c r="C1163" s="1" t="s">
        <v>33</v>
      </c>
      <c r="D1163" s="6">
        <v>78.14</v>
      </c>
      <c r="E1163" s="6">
        <v>3.9</v>
      </c>
      <c r="F1163" s="10">
        <v>0.91666666666666696</v>
      </c>
      <c r="G1163" s="1">
        <v>14.3</v>
      </c>
      <c r="H1163" s="1">
        <v>69</v>
      </c>
      <c r="I1163" s="1">
        <v>14.3</v>
      </c>
      <c r="J1163" s="1">
        <v>0.05</v>
      </c>
      <c r="K1163" s="1">
        <v>405</v>
      </c>
      <c r="L1163" s="1">
        <v>725</v>
      </c>
      <c r="M1163" s="6">
        <f t="shared" si="115"/>
        <v>14.300000000000068</v>
      </c>
      <c r="N1163" s="1">
        <v>0.7</v>
      </c>
      <c r="O1163" s="11" cm="1">
        <f t="array" ref="O1163">ROUND(_xlfn.SWITCH(C1163,"建筑专教",IF(S1163&gt;0.1,1.38,1.28),"阶梯教室",IF(S1163&gt;0.1,1.15,1.05),"公共教室",IF(S1163&gt;0.1,1.22,1.12),IF(S1163&gt;0.1,1.2,1.1))+(MOD(ROW()*11,31)/31-0.5)*0.06,2)</f>
        <v>1.1100000000000001</v>
      </c>
      <c r="P1163" s="12">
        <f t="shared" si="120"/>
        <v>0</v>
      </c>
      <c r="Q1163" s="13">
        <f t="shared" si="119"/>
        <v>-3.6341086408470975</v>
      </c>
      <c r="R1163" s="1">
        <v>0</v>
      </c>
      <c r="S1163" s="1">
        <v>0</v>
      </c>
      <c r="T1163" s="1">
        <v>3.0000000000000001E-3</v>
      </c>
      <c r="U1163" s="4" t="s">
        <v>34</v>
      </c>
      <c r="V1163">
        <v>0.42</v>
      </c>
      <c r="W1163">
        <v>0.4</v>
      </c>
      <c r="X1163">
        <v>0.76</v>
      </c>
      <c r="Y1163">
        <v>2.4300000000000002</v>
      </c>
      <c r="Z1163">
        <v>0.23</v>
      </c>
      <c r="AA1163" s="5">
        <f t="shared" si="116"/>
        <v>3.0000000000000001E-3</v>
      </c>
      <c r="AB1163" s="15" cm="1">
        <f t="array" ref="AB1163">_xlfn.SWITCH(U1163,"夏",122,"冬",90,"春",153,"秋",153,0)</f>
        <v>153</v>
      </c>
      <c r="AC1163" s="16">
        <f t="shared" si="117"/>
        <v>0.45900000000000002</v>
      </c>
      <c r="AD1163" s="5">
        <f>IFERROR(AA1163/D1163,0)</f>
        <v>3.839262861530586E-5</v>
      </c>
      <c r="AE1163" s="15">
        <f t="shared" si="118"/>
        <v>0.41917808219178082</v>
      </c>
      <c r="AF1163" s="5">
        <f>IFERROR(AD1163*AE1163*48,0)</f>
        <v>7.7248072479672934E-4</v>
      </c>
    </row>
    <row r="1164" spans="1:32" x14ac:dyDescent="0.15">
      <c r="A1164" s="8">
        <v>45741</v>
      </c>
      <c r="B1164" s="1" t="s">
        <v>39</v>
      </c>
      <c r="C1164" s="1" t="s">
        <v>33</v>
      </c>
      <c r="D1164" s="6">
        <v>78.14</v>
      </c>
      <c r="E1164" s="6">
        <v>3.9</v>
      </c>
      <c r="F1164" s="10">
        <v>0.33333333333333298</v>
      </c>
      <c r="G1164" s="1">
        <v>18.5</v>
      </c>
      <c r="H1164" s="1">
        <v>64</v>
      </c>
      <c r="I1164" s="1">
        <v>18.7</v>
      </c>
      <c r="J1164" s="1">
        <v>0.08</v>
      </c>
      <c r="K1164" s="1">
        <v>415</v>
      </c>
      <c r="L1164" s="1">
        <v>760</v>
      </c>
      <c r="M1164" s="6">
        <f t="shared" si="115"/>
        <v>18.758978608878408</v>
      </c>
      <c r="N1164" s="1">
        <v>0.7</v>
      </c>
      <c r="O1164" s="11" cm="1">
        <f t="array" ref="O1164">ROUND(_xlfn.SWITCH(C1164,"建筑专教",IF(S1164&gt;0.1,1.38,1.28),"阶梯教室",IF(S1164&gt;0.1,1.15,1.05),"公共教室",IF(S1164&gt;0.1,1.22,1.12),IF(S1164&gt;0.1,1.2,1.1))+(MOD(ROW()*11,31)/31-0.5)*0.06,2)</f>
        <v>1.07</v>
      </c>
      <c r="P1164" s="12">
        <f t="shared" si="120"/>
        <v>0.01</v>
      </c>
      <c r="Q1164" s="13">
        <f t="shared" si="119"/>
        <v>-2.302645848671979</v>
      </c>
      <c r="R1164" s="1">
        <v>0</v>
      </c>
      <c r="S1164" s="1">
        <v>0.02</v>
      </c>
      <c r="T1164" s="1">
        <v>5.0000000000000001E-3</v>
      </c>
      <c r="U1164" s="4" t="s">
        <v>34</v>
      </c>
      <c r="V1164">
        <v>0.42</v>
      </c>
      <c r="W1164">
        <v>0.4</v>
      </c>
      <c r="X1164">
        <v>0.76</v>
      </c>
      <c r="Y1164">
        <v>2.4300000000000002</v>
      </c>
      <c r="Z1164">
        <v>0.23</v>
      </c>
      <c r="AA1164" s="5">
        <f t="shared" si="116"/>
        <v>2.5000000000000001E-2</v>
      </c>
      <c r="AB1164" s="15" cm="1">
        <f t="array" ref="AB1164">_xlfn.SWITCH(U1164,"夏",122,"冬",90,"春",153,"秋",153,0)</f>
        <v>153</v>
      </c>
      <c r="AC1164" s="16">
        <f t="shared" si="117"/>
        <v>3.8250000000000002</v>
      </c>
      <c r="AD1164" s="5">
        <f>IFERROR(AA1164/D1164,0)</f>
        <v>3.1993857179421552E-4</v>
      </c>
      <c r="AE1164" s="15">
        <f t="shared" si="118"/>
        <v>0.41917808219178082</v>
      </c>
      <c r="AF1164" s="5">
        <f>IFERROR(AD1164*AE1164*48,0)</f>
        <v>6.437339373306079E-3</v>
      </c>
    </row>
    <row r="1165" spans="1:32" x14ac:dyDescent="0.15">
      <c r="A1165" s="8">
        <v>45741</v>
      </c>
      <c r="B1165" s="1" t="s">
        <v>39</v>
      </c>
      <c r="C1165" s="1" t="s">
        <v>33</v>
      </c>
      <c r="D1165" s="6">
        <v>78.14</v>
      </c>
      <c r="E1165" s="6">
        <v>3.9</v>
      </c>
      <c r="F1165" s="10">
        <v>0.35416666666666702</v>
      </c>
      <c r="G1165" s="1">
        <v>19</v>
      </c>
      <c r="H1165" s="1">
        <v>62</v>
      </c>
      <c r="I1165" s="1">
        <v>19.2</v>
      </c>
      <c r="J1165" s="1">
        <v>0.1</v>
      </c>
      <c r="K1165" s="1">
        <v>490</v>
      </c>
      <c r="L1165" s="1">
        <v>830</v>
      </c>
      <c r="M1165" s="6">
        <f t="shared" si="115"/>
        <v>19.26707991515292</v>
      </c>
      <c r="N1165" s="1">
        <v>0.7</v>
      </c>
      <c r="O1165" s="11" cm="1">
        <f t="array" ref="O1165">ROUND(_xlfn.SWITCH(C1165,"建筑专教",IF(S1165&gt;0.1,1.38,1.28),"阶梯教室",IF(S1165&gt;0.1,1.15,1.05),"公共教室",IF(S1165&gt;0.1,1.22,1.12),IF(S1165&gt;0.1,1.2,1.1))+(MOD(ROW()*11,31)/31-0.5)*0.06,2)</f>
        <v>1.0900000000000001</v>
      </c>
      <c r="P1165" s="12">
        <f t="shared" si="120"/>
        <v>7.0000000000000007E-2</v>
      </c>
      <c r="Q1165" s="13">
        <f t="shared" si="119"/>
        <v>-2.0341101319221617</v>
      </c>
      <c r="R1165" s="1">
        <v>0</v>
      </c>
      <c r="S1165" s="1">
        <v>0.08</v>
      </c>
      <c r="T1165" s="1">
        <v>2.5000000000000001E-2</v>
      </c>
      <c r="U1165" s="4" t="s">
        <v>34</v>
      </c>
      <c r="V1165">
        <v>0.42</v>
      </c>
      <c r="W1165">
        <v>0.4</v>
      </c>
      <c r="X1165">
        <v>0.76</v>
      </c>
      <c r="Y1165">
        <v>2.4300000000000002</v>
      </c>
      <c r="Z1165">
        <v>0.23</v>
      </c>
      <c r="AA1165" s="5">
        <f t="shared" si="116"/>
        <v>0.10500000000000001</v>
      </c>
      <c r="AB1165" s="15" cm="1">
        <f t="array" ref="AB1165">_xlfn.SWITCH(U1165,"夏",122,"冬",90,"春",153,"秋",153,0)</f>
        <v>153</v>
      </c>
      <c r="AC1165" s="16">
        <f t="shared" si="117"/>
        <v>16.065000000000001</v>
      </c>
      <c r="AD1165" s="5">
        <f>IFERROR(AA1165/D1165,0)</f>
        <v>1.3437420015357054E-3</v>
      </c>
      <c r="AE1165" s="15">
        <f t="shared" si="118"/>
        <v>0.41917808219178082</v>
      </c>
      <c r="AF1165" s="5">
        <f>IFERROR(AD1165*AE1165*48,0)</f>
        <v>2.7036825367885535E-2</v>
      </c>
    </row>
    <row r="1166" spans="1:32" x14ac:dyDescent="0.15">
      <c r="A1166" s="8">
        <v>45741</v>
      </c>
      <c r="B1166" s="1" t="s">
        <v>39</v>
      </c>
      <c r="C1166" s="1" t="s">
        <v>33</v>
      </c>
      <c r="D1166" s="6">
        <v>78.14</v>
      </c>
      <c r="E1166" s="6">
        <v>3.9</v>
      </c>
      <c r="F1166" s="10">
        <v>0.375</v>
      </c>
      <c r="G1166" s="1">
        <v>19.600000000000001</v>
      </c>
      <c r="H1166" s="1">
        <v>60</v>
      </c>
      <c r="I1166" s="1">
        <v>19.8</v>
      </c>
      <c r="J1166" s="1">
        <v>0.08</v>
      </c>
      <c r="K1166" s="1">
        <v>540</v>
      </c>
      <c r="L1166" s="1">
        <v>900</v>
      </c>
      <c r="M1166" s="6">
        <f t="shared" si="115"/>
        <v>19.858316986791294</v>
      </c>
      <c r="N1166" s="1">
        <v>0.7</v>
      </c>
      <c r="O1166" s="11" cm="1">
        <f t="array" ref="O1166">ROUND(_xlfn.SWITCH(C1166,"建筑专教",IF(S1166&gt;0.1,1.38,1.28),"阶梯教室",IF(S1166&gt;0.1,1.15,1.05),"公共教室",IF(S1166&gt;0.1,1.22,1.12),IF(S1166&gt;0.1,1.2,1.1))+(MOD(ROW()*11,31)/31-0.5)*0.06,2)</f>
        <v>1.1100000000000001</v>
      </c>
      <c r="P1166" s="12">
        <f t="shared" si="120"/>
        <v>0.11</v>
      </c>
      <c r="Q1166" s="13">
        <f t="shared" si="119"/>
        <v>-1.7472363680071394</v>
      </c>
      <c r="R1166" s="1">
        <v>0</v>
      </c>
      <c r="S1166" s="1">
        <v>0.08</v>
      </c>
      <c r="T1166" s="1">
        <v>3.2000000000000001E-2</v>
      </c>
      <c r="U1166" s="4" t="s">
        <v>34</v>
      </c>
      <c r="V1166">
        <v>0.42</v>
      </c>
      <c r="W1166">
        <v>0.4</v>
      </c>
      <c r="X1166">
        <v>0.76</v>
      </c>
      <c r="Y1166">
        <v>2.4300000000000002</v>
      </c>
      <c r="Z1166">
        <v>0.23</v>
      </c>
      <c r="AA1166" s="5">
        <f t="shared" si="116"/>
        <v>0.112</v>
      </c>
      <c r="AB1166" s="15" cm="1">
        <f t="array" ref="AB1166">_xlfn.SWITCH(U1166,"夏",122,"冬",90,"春",153,"秋",153,0)</f>
        <v>153</v>
      </c>
      <c r="AC1166" s="16">
        <f t="shared" si="117"/>
        <v>17.135999999999999</v>
      </c>
      <c r="AD1166" s="5">
        <f>IFERROR(AA1166/D1166,0)</f>
        <v>1.4333248016380855E-3</v>
      </c>
      <c r="AE1166" s="15">
        <f t="shared" si="118"/>
        <v>0.41917808219178082</v>
      </c>
      <c r="AF1166" s="5">
        <f>IFERROR(AD1166*AE1166*48,0)</f>
        <v>2.883928039241123E-2</v>
      </c>
    </row>
    <row r="1167" spans="1:32" x14ac:dyDescent="0.15">
      <c r="A1167" s="8">
        <v>45741</v>
      </c>
      <c r="B1167" s="1" t="s">
        <v>39</v>
      </c>
      <c r="C1167" s="1" t="s">
        <v>33</v>
      </c>
      <c r="D1167" s="6">
        <v>78.14</v>
      </c>
      <c r="E1167" s="6">
        <v>3.9</v>
      </c>
      <c r="F1167" s="10">
        <v>0.39583333333333298</v>
      </c>
      <c r="G1167" s="1">
        <v>20.100000000000001</v>
      </c>
      <c r="H1167" s="1">
        <v>58</v>
      </c>
      <c r="I1167" s="1">
        <v>20.3</v>
      </c>
      <c r="J1167" s="1">
        <v>7.0000000000000007E-2</v>
      </c>
      <c r="K1167" s="1">
        <v>557</v>
      </c>
      <c r="L1167" s="1">
        <v>970</v>
      </c>
      <c r="M1167" s="6">
        <f t="shared" si="115"/>
        <v>20.353553624410381</v>
      </c>
      <c r="N1167" s="1">
        <v>0.7</v>
      </c>
      <c r="O1167" s="11" cm="1">
        <f t="array" ref="O1167">ROUND(_xlfn.SWITCH(C1167,"建筑专教",IF(S1167&gt;0.1,1.38,1.28),"阶梯教室",IF(S1167&gt;0.1,1.15,1.05),"公共教室",IF(S1167&gt;0.1,1.22,1.12),IF(S1167&gt;0.1,1.2,1.1))+(MOD(ROW()*11,31)/31-0.5)*0.06,2)</f>
        <v>1.08</v>
      </c>
      <c r="P1167" s="12">
        <f t="shared" si="120"/>
        <v>0.13</v>
      </c>
      <c r="Q1167" s="13">
        <f t="shared" si="119"/>
        <v>-1.6994499680900881</v>
      </c>
      <c r="R1167" s="1">
        <v>0</v>
      </c>
      <c r="S1167" s="1">
        <v>0.08</v>
      </c>
      <c r="T1167" s="1">
        <v>3.2000000000000001E-2</v>
      </c>
      <c r="U1167" s="4" t="s">
        <v>34</v>
      </c>
      <c r="V1167">
        <v>0.42</v>
      </c>
      <c r="W1167">
        <v>0.4</v>
      </c>
      <c r="X1167">
        <v>0.76</v>
      </c>
      <c r="Y1167">
        <v>2.4300000000000002</v>
      </c>
      <c r="Z1167">
        <v>0.23</v>
      </c>
      <c r="AA1167" s="5">
        <f t="shared" si="116"/>
        <v>0.112</v>
      </c>
      <c r="AB1167" s="15" cm="1">
        <f t="array" ref="AB1167">_xlfn.SWITCH(U1167,"夏",122,"冬",90,"春",153,"秋",153,0)</f>
        <v>153</v>
      </c>
      <c r="AC1167" s="16">
        <f t="shared" si="117"/>
        <v>17.135999999999999</v>
      </c>
      <c r="AD1167" s="5">
        <f>IFERROR(AA1167/D1167,0)</f>
        <v>1.4333248016380855E-3</v>
      </c>
      <c r="AE1167" s="15">
        <f t="shared" si="118"/>
        <v>0.41917808219178082</v>
      </c>
      <c r="AF1167" s="5">
        <f>IFERROR(AD1167*AE1167*48,0)</f>
        <v>2.883928039241123E-2</v>
      </c>
    </row>
    <row r="1168" spans="1:32" x14ac:dyDescent="0.15">
      <c r="A1168" s="8">
        <v>45741</v>
      </c>
      <c r="B1168" s="1" t="s">
        <v>39</v>
      </c>
      <c r="C1168" s="1" t="s">
        <v>33</v>
      </c>
      <c r="D1168" s="6">
        <v>78.14</v>
      </c>
      <c r="E1168" s="6">
        <v>3.9</v>
      </c>
      <c r="F1168" s="10">
        <v>0.41666666666666702</v>
      </c>
      <c r="G1168" s="1">
        <v>20.6</v>
      </c>
      <c r="H1168" s="1">
        <v>56</v>
      </c>
      <c r="I1168" s="1">
        <v>20.8</v>
      </c>
      <c r="J1168" s="1">
        <v>7.0000000000000007E-2</v>
      </c>
      <c r="K1168" s="1">
        <v>567</v>
      </c>
      <c r="L1168" s="1">
        <v>1040</v>
      </c>
      <c r="M1168" s="6">
        <f t="shared" si="115"/>
        <v>20.853280908687111</v>
      </c>
      <c r="N1168" s="1">
        <v>0.7</v>
      </c>
      <c r="O1168" s="11" cm="1">
        <f t="array" ref="O1168">ROUND(_xlfn.SWITCH(C1168,"建筑专教",IF(S1168&gt;0.1,1.38,1.28),"阶梯教室",IF(S1168&gt;0.1,1.15,1.05),"公共教室",IF(S1168&gt;0.1,1.22,1.12),IF(S1168&gt;0.1,1.2,1.1))+(MOD(ROW()*11,31)/31-0.5)*0.06,2)</f>
        <v>1.1000000000000001</v>
      </c>
      <c r="P1168" s="12">
        <f t="shared" si="120"/>
        <v>0.13</v>
      </c>
      <c r="Q1168" s="13">
        <f t="shared" si="119"/>
        <v>-1.4527254049202356</v>
      </c>
      <c r="R1168" s="1">
        <v>0</v>
      </c>
      <c r="S1168" s="1">
        <v>0.02</v>
      </c>
      <c r="T1168" s="1">
        <v>2.1999999999999999E-2</v>
      </c>
      <c r="U1168" s="4" t="s">
        <v>34</v>
      </c>
      <c r="V1168">
        <v>0.42</v>
      </c>
      <c r="W1168">
        <v>0.4</v>
      </c>
      <c r="X1168">
        <v>0.76</v>
      </c>
      <c r="Y1168">
        <v>2.4300000000000002</v>
      </c>
      <c r="Z1168">
        <v>0.23</v>
      </c>
      <c r="AA1168" s="5">
        <f t="shared" si="116"/>
        <v>4.1999999999999996E-2</v>
      </c>
      <c r="AB1168" s="15" cm="1">
        <f t="array" ref="AB1168">_xlfn.SWITCH(U1168,"夏",122,"冬",90,"春",153,"秋",153,0)</f>
        <v>153</v>
      </c>
      <c r="AC1168" s="16">
        <f t="shared" si="117"/>
        <v>6.4259999999999993</v>
      </c>
      <c r="AD1168" s="5">
        <f>IFERROR(AA1168/D1168,0)</f>
        <v>5.3749680061428195E-4</v>
      </c>
      <c r="AE1168" s="15">
        <f t="shared" si="118"/>
        <v>0.41917808219178082</v>
      </c>
      <c r="AF1168" s="5">
        <f>IFERROR(AD1168*AE1168*48,0)</f>
        <v>1.0814730147154211E-2</v>
      </c>
    </row>
    <row r="1169" spans="1:32" x14ac:dyDescent="0.15">
      <c r="A1169" s="8">
        <v>45741</v>
      </c>
      <c r="B1169" s="1" t="s">
        <v>39</v>
      </c>
      <c r="C1169" s="1" t="s">
        <v>33</v>
      </c>
      <c r="D1169" s="6">
        <v>78.14</v>
      </c>
      <c r="E1169" s="6">
        <v>3.9</v>
      </c>
      <c r="F1169" s="10">
        <v>0.4375</v>
      </c>
      <c r="G1169" s="1">
        <v>21.1</v>
      </c>
      <c r="H1169" s="1">
        <v>54</v>
      </c>
      <c r="I1169" s="1">
        <v>21.3</v>
      </c>
      <c r="J1169" s="1">
        <v>0.06</v>
      </c>
      <c r="K1169" s="1">
        <v>577</v>
      </c>
      <c r="L1169" s="1">
        <v>1110</v>
      </c>
      <c r="M1169" s="6">
        <f t="shared" si="115"/>
        <v>21.348328178235249</v>
      </c>
      <c r="N1169" s="1">
        <v>0.7</v>
      </c>
      <c r="O1169" s="11" cm="1">
        <f t="array" ref="O1169">ROUND(_xlfn.SWITCH(C1169,"建筑专教",IF(S1169&gt;0.1,1.38,1.28),"阶梯教室",IF(S1169&gt;0.1,1.15,1.05),"公共教室",IF(S1169&gt;0.1,1.22,1.12),IF(S1169&gt;0.1,1.2,1.1))+(MOD(ROW()*11,31)/31-0.5)*0.06,2)</f>
        <v>1.1200000000000001</v>
      </c>
      <c r="P1169" s="12">
        <f t="shared" si="120"/>
        <v>0.14000000000000001</v>
      </c>
      <c r="Q1169" s="13">
        <f t="shared" si="119"/>
        <v>-1.218574908082336</v>
      </c>
      <c r="R1169" s="1">
        <v>0</v>
      </c>
      <c r="S1169" s="1">
        <v>0.02</v>
      </c>
      <c r="T1169" s="1">
        <v>0.01</v>
      </c>
      <c r="U1169" s="4" t="s">
        <v>34</v>
      </c>
      <c r="V1169">
        <v>0.42</v>
      </c>
      <c r="W1169">
        <v>0.4</v>
      </c>
      <c r="X1169">
        <v>0.76</v>
      </c>
      <c r="Y1169">
        <v>2.4300000000000002</v>
      </c>
      <c r="Z1169">
        <v>0.23</v>
      </c>
      <c r="AA1169" s="5">
        <f t="shared" si="116"/>
        <v>0.03</v>
      </c>
      <c r="AB1169" s="15" cm="1">
        <f t="array" ref="AB1169">_xlfn.SWITCH(U1169,"夏",122,"冬",90,"春",153,"秋",153,0)</f>
        <v>153</v>
      </c>
      <c r="AC1169" s="16">
        <f t="shared" si="117"/>
        <v>4.59</v>
      </c>
      <c r="AD1169" s="5">
        <f>IFERROR(AA1169/D1169,0)</f>
        <v>3.8392628615305859E-4</v>
      </c>
      <c r="AE1169" s="15">
        <f t="shared" si="118"/>
        <v>0.41917808219178082</v>
      </c>
      <c r="AF1169" s="5">
        <f>IFERROR(AD1169*AE1169*48,0)</f>
        <v>7.7248072479672945E-3</v>
      </c>
    </row>
    <row r="1170" spans="1:32" x14ac:dyDescent="0.15">
      <c r="A1170" s="8">
        <v>45741</v>
      </c>
      <c r="B1170" s="1" t="s">
        <v>39</v>
      </c>
      <c r="C1170" s="1" t="s">
        <v>33</v>
      </c>
      <c r="D1170" s="6">
        <v>78.14</v>
      </c>
      <c r="E1170" s="6">
        <v>3.9</v>
      </c>
      <c r="F1170" s="10">
        <v>0.45833333333333298</v>
      </c>
      <c r="G1170" s="1">
        <v>21.5</v>
      </c>
      <c r="H1170" s="1">
        <v>52</v>
      </c>
      <c r="I1170" s="1">
        <v>21.7</v>
      </c>
      <c r="J1170" s="1">
        <v>0.06</v>
      </c>
      <c r="K1170" s="1">
        <v>585</v>
      </c>
      <c r="L1170" s="1">
        <v>1180</v>
      </c>
      <c r="M1170" s="6">
        <f t="shared" si="115"/>
        <v>21.748131819891341</v>
      </c>
      <c r="N1170" s="1">
        <v>0.7</v>
      </c>
      <c r="O1170" s="11" cm="1">
        <f t="array" ref="O1170">ROUND(_xlfn.SWITCH(C1170,"建筑专教",IF(S1170&gt;0.1,1.38,1.28),"阶梯教室",IF(S1170&gt;0.1,1.15,1.05),"公共教室",IF(S1170&gt;0.1,1.22,1.12),IF(S1170&gt;0.1,1.2,1.1))+(MOD(ROW()*11,31)/31-0.5)*0.06,2)</f>
        <v>1.08</v>
      </c>
      <c r="P1170" s="12">
        <f t="shared" si="120"/>
        <v>0.15</v>
      </c>
      <c r="Q1170" s="13">
        <f t="shared" si="119"/>
        <v>-1.2257762427469305</v>
      </c>
      <c r="R1170" s="1">
        <v>0</v>
      </c>
      <c r="S1170" s="1">
        <v>0.02</v>
      </c>
      <c r="T1170" s="1">
        <v>0.03</v>
      </c>
      <c r="U1170" s="4" t="s">
        <v>34</v>
      </c>
      <c r="V1170">
        <v>0.42</v>
      </c>
      <c r="W1170">
        <v>0.4</v>
      </c>
      <c r="X1170">
        <v>0.76</v>
      </c>
      <c r="Y1170">
        <v>2.4300000000000002</v>
      </c>
      <c r="Z1170">
        <v>0.23</v>
      </c>
      <c r="AA1170" s="5">
        <f t="shared" si="116"/>
        <v>0.05</v>
      </c>
      <c r="AB1170" s="15" cm="1">
        <f t="array" ref="AB1170">_xlfn.SWITCH(U1170,"夏",122,"冬",90,"春",153,"秋",153,0)</f>
        <v>153</v>
      </c>
      <c r="AC1170" s="16">
        <f t="shared" si="117"/>
        <v>7.65</v>
      </c>
      <c r="AD1170" s="5">
        <f>IFERROR(AA1170/D1170,0)</f>
        <v>6.3987714358843103E-4</v>
      </c>
      <c r="AE1170" s="15">
        <f t="shared" si="118"/>
        <v>0.41917808219178082</v>
      </c>
      <c r="AF1170" s="5">
        <f>IFERROR(AD1170*AE1170*48,0)</f>
        <v>1.2874678746612158E-2</v>
      </c>
    </row>
    <row r="1171" spans="1:32" x14ac:dyDescent="0.15">
      <c r="A1171" s="8">
        <v>45741</v>
      </c>
      <c r="B1171" s="1" t="s">
        <v>39</v>
      </c>
      <c r="C1171" s="1" t="s">
        <v>33</v>
      </c>
      <c r="D1171" s="6">
        <v>78.14</v>
      </c>
      <c r="E1171" s="6">
        <v>3.9</v>
      </c>
      <c r="F1171" s="10">
        <v>0.47916666666666702</v>
      </c>
      <c r="G1171" s="1">
        <v>21.8</v>
      </c>
      <c r="H1171" s="1">
        <v>51</v>
      </c>
      <c r="I1171" s="1">
        <v>22</v>
      </c>
      <c r="J1171" s="1">
        <v>7.0000000000000007E-2</v>
      </c>
      <c r="K1171" s="1">
        <v>555</v>
      </c>
      <c r="L1171" s="1">
        <v>1250</v>
      </c>
      <c r="M1171" s="6">
        <f t="shared" si="115"/>
        <v>22.052633901323986</v>
      </c>
      <c r="N1171" s="1">
        <v>0.7</v>
      </c>
      <c r="O1171" s="11" cm="1">
        <f t="array" ref="O1171">ROUND(_xlfn.SWITCH(C1171,"建筑专教",IF(S1171&gt;0.1,1.38,1.28),"阶梯教室",IF(S1171&gt;0.1,1.15,1.05),"公共教室",IF(S1171&gt;0.1,1.22,1.12),IF(S1171&gt;0.1,1.2,1.1))+(MOD(ROW()*11,31)/31-0.5)*0.06,2)</f>
        <v>1.1000000000000001</v>
      </c>
      <c r="P1171" s="12">
        <f t="shared" si="120"/>
        <v>0.12</v>
      </c>
      <c r="Q1171" s="13">
        <f t="shared" si="119"/>
        <v>-1.0579273009333352</v>
      </c>
      <c r="R1171" s="1">
        <v>0</v>
      </c>
      <c r="S1171" s="1">
        <v>0.02</v>
      </c>
      <c r="T1171" s="1">
        <v>2.5000000000000001E-2</v>
      </c>
      <c r="U1171" s="4" t="s">
        <v>34</v>
      </c>
      <c r="V1171">
        <v>0.42</v>
      </c>
      <c r="W1171">
        <v>0.4</v>
      </c>
      <c r="X1171">
        <v>0.76</v>
      </c>
      <c r="Y1171">
        <v>2.4300000000000002</v>
      </c>
      <c r="Z1171">
        <v>0.23</v>
      </c>
      <c r="AA1171" s="5">
        <f t="shared" si="116"/>
        <v>4.4999999999999998E-2</v>
      </c>
      <c r="AB1171" s="15" cm="1">
        <f t="array" ref="AB1171">_xlfn.SWITCH(U1171,"夏",122,"冬",90,"春",153,"秋",153,0)</f>
        <v>153</v>
      </c>
      <c r="AC1171" s="16">
        <f t="shared" si="117"/>
        <v>6.8849999999999998</v>
      </c>
      <c r="AD1171" s="5">
        <f>IFERROR(AA1171/D1171,0)</f>
        <v>5.7588942922958786E-4</v>
      </c>
      <c r="AE1171" s="15">
        <f t="shared" si="118"/>
        <v>0.41917808219178082</v>
      </c>
      <c r="AF1171" s="5">
        <f>IFERROR(AD1171*AE1171*48,0)</f>
        <v>1.1587210871950941E-2</v>
      </c>
    </row>
    <row r="1172" spans="1:32" x14ac:dyDescent="0.15">
      <c r="A1172" s="8">
        <v>45741</v>
      </c>
      <c r="B1172" s="1" t="s">
        <v>39</v>
      </c>
      <c r="C1172" s="1" t="s">
        <v>33</v>
      </c>
      <c r="D1172" s="6">
        <v>78.14</v>
      </c>
      <c r="E1172" s="6">
        <v>3.9</v>
      </c>
      <c r="F1172" s="10">
        <v>0.5</v>
      </c>
      <c r="G1172" s="1">
        <v>22.1</v>
      </c>
      <c r="H1172" s="1">
        <v>50</v>
      </c>
      <c r="I1172" s="1">
        <v>22.3</v>
      </c>
      <c r="J1172" s="1">
        <v>0.08</v>
      </c>
      <c r="K1172" s="1">
        <v>525</v>
      </c>
      <c r="L1172" s="1">
        <v>1320</v>
      </c>
      <c r="M1172" s="6">
        <f t="shared" si="115"/>
        <v>22.356849667989877</v>
      </c>
      <c r="N1172" s="1">
        <v>0.7</v>
      </c>
      <c r="O1172" s="11" cm="1">
        <f t="array" ref="O1172">ROUND(_xlfn.SWITCH(C1172,"建筑专教",IF(S1172&gt;0.1,1.38,1.28),"阶梯教室",IF(S1172&gt;0.1,1.15,1.05),"公共教室",IF(S1172&gt;0.1,1.22,1.12),IF(S1172&gt;0.1,1.2,1.1))+(MOD(ROW()*11,31)/31-0.5)*0.06,2)</f>
        <v>1.1200000000000001</v>
      </c>
      <c r="P1172" s="12">
        <f t="shared" si="120"/>
        <v>0.1</v>
      </c>
      <c r="Q1172" s="13">
        <f t="shared" si="119"/>
        <v>-0.89779940874092601</v>
      </c>
      <c r="R1172" s="1">
        <v>0</v>
      </c>
      <c r="S1172" s="1">
        <v>0.02</v>
      </c>
      <c r="T1172" s="1">
        <v>3.2000000000000001E-2</v>
      </c>
      <c r="U1172" s="4" t="s">
        <v>34</v>
      </c>
      <c r="V1172">
        <v>0.42</v>
      </c>
      <c r="W1172">
        <v>0.4</v>
      </c>
      <c r="X1172">
        <v>0.76</v>
      </c>
      <c r="Y1172">
        <v>2.4300000000000002</v>
      </c>
      <c r="Z1172">
        <v>0.23</v>
      </c>
      <c r="AA1172" s="5">
        <f t="shared" si="116"/>
        <v>5.2000000000000005E-2</v>
      </c>
      <c r="AB1172" s="15" cm="1">
        <f t="array" ref="AB1172">_xlfn.SWITCH(U1172,"夏",122,"冬",90,"春",153,"秋",153,0)</f>
        <v>153</v>
      </c>
      <c r="AC1172" s="16">
        <f t="shared" si="117"/>
        <v>7.9560000000000004</v>
      </c>
      <c r="AD1172" s="5">
        <f>IFERROR(AA1172/D1172,0)</f>
        <v>6.6547222933196831E-4</v>
      </c>
      <c r="AE1172" s="15">
        <f t="shared" si="118"/>
        <v>0.41917808219178082</v>
      </c>
      <c r="AF1172" s="5">
        <f>IFERROR(AD1172*AE1172*48,0)</f>
        <v>1.3389665896476645E-2</v>
      </c>
    </row>
    <row r="1173" spans="1:32" x14ac:dyDescent="0.15">
      <c r="A1173" s="8">
        <v>45741</v>
      </c>
      <c r="B1173" s="1" t="s">
        <v>39</v>
      </c>
      <c r="C1173" s="1" t="s">
        <v>33</v>
      </c>
      <c r="D1173" s="6">
        <v>78.14</v>
      </c>
      <c r="E1173" s="6">
        <v>3.9</v>
      </c>
      <c r="F1173" s="10">
        <v>0.52083333333333304</v>
      </c>
      <c r="G1173" s="1">
        <v>22.3</v>
      </c>
      <c r="H1173" s="1">
        <v>49</v>
      </c>
      <c r="I1173" s="1">
        <v>22.5</v>
      </c>
      <c r="J1173" s="1">
        <v>0.08</v>
      </c>
      <c r="K1173" s="1">
        <v>510</v>
      </c>
      <c r="L1173" s="1">
        <v>1390</v>
      </c>
      <c r="M1173" s="6">
        <f t="shared" si="115"/>
        <v>22.556734418035262</v>
      </c>
      <c r="N1173" s="1">
        <v>0.7</v>
      </c>
      <c r="O1173" s="11" cm="1">
        <f t="array" ref="O1173">ROUND(_xlfn.SWITCH(C1173,"建筑专教",IF(S1173&gt;0.1,1.38,1.28),"阶梯教室",IF(S1173&gt;0.1,1.15,1.05),"公共教室",IF(S1173&gt;0.1,1.22,1.12),IF(S1173&gt;0.1,1.2,1.1))+(MOD(ROW()*11,31)/31-0.5)*0.06,2)</f>
        <v>1.08</v>
      </c>
      <c r="P1173" s="12">
        <f t="shared" si="120"/>
        <v>0.09</v>
      </c>
      <c r="Q1173" s="13">
        <f t="shared" si="119"/>
        <v>-0.95890291579496734</v>
      </c>
      <c r="R1173" s="1">
        <v>0</v>
      </c>
      <c r="S1173" s="1">
        <v>0.02</v>
      </c>
      <c r="T1173" s="1">
        <v>3.7999999999999999E-2</v>
      </c>
      <c r="U1173" s="4" t="s">
        <v>34</v>
      </c>
      <c r="V1173">
        <v>0.42</v>
      </c>
      <c r="W1173">
        <v>0.4</v>
      </c>
      <c r="X1173">
        <v>0.76</v>
      </c>
      <c r="Y1173">
        <v>2.4300000000000002</v>
      </c>
      <c r="Z1173">
        <v>0.23</v>
      </c>
      <c r="AA1173" s="5">
        <f t="shared" si="116"/>
        <v>5.7999999999999996E-2</v>
      </c>
      <c r="AB1173" s="15" cm="1">
        <f t="array" ref="AB1173">_xlfn.SWITCH(U1173,"夏",122,"冬",90,"春",153,"秋",153,0)</f>
        <v>153</v>
      </c>
      <c r="AC1173" s="16">
        <f t="shared" si="117"/>
        <v>8.8739999999999988</v>
      </c>
      <c r="AD1173" s="5">
        <f>IFERROR(AA1173/D1173,0)</f>
        <v>7.422574865625799E-4</v>
      </c>
      <c r="AE1173" s="15">
        <f t="shared" si="118"/>
        <v>0.41917808219178082</v>
      </c>
      <c r="AF1173" s="5">
        <f>IFERROR(AD1173*AE1173*48,0)</f>
        <v>1.4934627346070102E-2</v>
      </c>
    </row>
    <row r="1174" spans="1:32" x14ac:dyDescent="0.15">
      <c r="A1174" s="8">
        <v>45741</v>
      </c>
      <c r="B1174" s="1" t="s">
        <v>39</v>
      </c>
      <c r="C1174" s="1" t="s">
        <v>33</v>
      </c>
      <c r="D1174" s="6">
        <v>78.14</v>
      </c>
      <c r="E1174" s="6">
        <v>3.9</v>
      </c>
      <c r="F1174" s="10">
        <v>0.54166666666666696</v>
      </c>
      <c r="G1174" s="1">
        <v>22.5</v>
      </c>
      <c r="H1174" s="1">
        <v>48</v>
      </c>
      <c r="I1174" s="1">
        <v>22.7</v>
      </c>
      <c r="J1174" s="1">
        <v>0.09</v>
      </c>
      <c r="K1174" s="1">
        <v>406</v>
      </c>
      <c r="L1174" s="1">
        <v>1460</v>
      </c>
      <c r="M1174" s="6">
        <f t="shared" si="115"/>
        <v>22.760764266295894</v>
      </c>
      <c r="N1174" s="1">
        <v>0.7</v>
      </c>
      <c r="O1174" s="11" cm="1">
        <f t="array" ref="O1174">ROUND(_xlfn.SWITCH(C1174,"建筑专教",IF(S1174&gt;0.1,1.38,1.28),"阶梯教室",IF(S1174&gt;0.1,1.15,1.05),"公共教室",IF(S1174&gt;0.1,1.22,1.12),IF(S1174&gt;0.1,1.2,1.1))+(MOD(ROW()*11,31)/31-0.5)*0.06,2)</f>
        <v>1.1000000000000001</v>
      </c>
      <c r="P1174" s="12">
        <f t="shared" si="120"/>
        <v>0</v>
      </c>
      <c r="Q1174" s="13">
        <f t="shared" si="119"/>
        <v>-0.8305241281740201</v>
      </c>
      <c r="R1174" s="1">
        <v>0</v>
      </c>
      <c r="S1174" s="1">
        <v>0</v>
      </c>
      <c r="T1174" s="1">
        <v>3.2000000000000001E-2</v>
      </c>
      <c r="U1174" s="4" t="s">
        <v>34</v>
      </c>
      <c r="V1174">
        <v>0.42</v>
      </c>
      <c r="W1174">
        <v>0.4</v>
      </c>
      <c r="X1174">
        <v>0.76</v>
      </c>
      <c r="Y1174">
        <v>2.4300000000000002</v>
      </c>
      <c r="Z1174">
        <v>0.23</v>
      </c>
      <c r="AA1174" s="5">
        <f t="shared" si="116"/>
        <v>3.2000000000000001E-2</v>
      </c>
      <c r="AB1174" s="15" cm="1">
        <f t="array" ref="AB1174">_xlfn.SWITCH(U1174,"夏",122,"冬",90,"春",153,"秋",153,0)</f>
        <v>153</v>
      </c>
      <c r="AC1174" s="16">
        <f t="shared" si="117"/>
        <v>4.8959999999999999</v>
      </c>
      <c r="AD1174" s="5">
        <f>IFERROR(AA1174/D1174,0)</f>
        <v>4.0952137189659586E-4</v>
      </c>
      <c r="AE1174" s="15">
        <f t="shared" si="118"/>
        <v>0.41917808219178082</v>
      </c>
      <c r="AF1174" s="5">
        <f>IFERROR(AD1174*AE1174*48,0)</f>
        <v>8.2397943978317813E-3</v>
      </c>
    </row>
    <row r="1175" spans="1:32" x14ac:dyDescent="0.15">
      <c r="A1175" s="8">
        <v>45741</v>
      </c>
      <c r="B1175" s="1" t="s">
        <v>39</v>
      </c>
      <c r="C1175" s="1" t="s">
        <v>33</v>
      </c>
      <c r="D1175" s="6">
        <v>78.14</v>
      </c>
      <c r="E1175" s="6">
        <v>3.9</v>
      </c>
      <c r="F1175" s="10">
        <v>0.5625</v>
      </c>
      <c r="G1175" s="1">
        <v>22.7</v>
      </c>
      <c r="H1175" s="1">
        <v>47</v>
      </c>
      <c r="I1175" s="1">
        <v>22.9</v>
      </c>
      <c r="J1175" s="1">
        <v>0.1</v>
      </c>
      <c r="K1175" s="1">
        <v>422</v>
      </c>
      <c r="L1175" s="1">
        <v>1530</v>
      </c>
      <c r="M1175" s="6">
        <f t="shared" si="115"/>
        <v>22.964597235702286</v>
      </c>
      <c r="N1175" s="1">
        <v>0.7</v>
      </c>
      <c r="O1175" s="11" cm="1">
        <f t="array" ref="O1175">ROUND(_xlfn.SWITCH(C1175,"建筑专教",IF(S1175&gt;0.1,1.38,1.28),"阶梯教室",IF(S1175&gt;0.1,1.15,1.05),"公共教室",IF(S1175&gt;0.1,1.22,1.12),IF(S1175&gt;0.1,1.2,1.1))+(MOD(ROW()*11,31)/31-0.5)*0.06,2)</f>
        <v>1.1299999999999999</v>
      </c>
      <c r="P1175" s="12">
        <f t="shared" si="120"/>
        <v>0.02</v>
      </c>
      <c r="Q1175" s="13">
        <f t="shared" si="119"/>
        <v>-0.67977796459460305</v>
      </c>
      <c r="R1175" s="1">
        <v>0</v>
      </c>
      <c r="S1175" s="1">
        <v>0</v>
      </c>
      <c r="T1175" s="1">
        <v>8.0000000000000002E-3</v>
      </c>
      <c r="U1175" s="4" t="s">
        <v>34</v>
      </c>
      <c r="V1175">
        <v>0.42</v>
      </c>
      <c r="W1175">
        <v>0.4</v>
      </c>
      <c r="X1175">
        <v>0.76</v>
      </c>
      <c r="Y1175">
        <v>2.4300000000000002</v>
      </c>
      <c r="Z1175">
        <v>0.23</v>
      </c>
      <c r="AA1175" s="5">
        <f t="shared" si="116"/>
        <v>8.0000000000000002E-3</v>
      </c>
      <c r="AB1175" s="15" cm="1">
        <f t="array" ref="AB1175">_xlfn.SWITCH(U1175,"夏",122,"冬",90,"春",153,"秋",153,0)</f>
        <v>153</v>
      </c>
      <c r="AC1175" s="16">
        <f t="shared" si="117"/>
        <v>1.224</v>
      </c>
      <c r="AD1175" s="5">
        <f>IFERROR(AA1175/D1175,0)</f>
        <v>1.0238034297414896E-4</v>
      </c>
      <c r="AE1175" s="15">
        <f t="shared" si="118"/>
        <v>0.41917808219178082</v>
      </c>
      <c r="AF1175" s="5">
        <f>IFERROR(AD1175*AE1175*48,0)</f>
        <v>2.0599485994579453E-3</v>
      </c>
    </row>
    <row r="1176" spans="1:32" x14ac:dyDescent="0.15">
      <c r="A1176" s="8">
        <v>45741</v>
      </c>
      <c r="B1176" s="1" t="s">
        <v>39</v>
      </c>
      <c r="C1176" s="1" t="s">
        <v>33</v>
      </c>
      <c r="D1176" s="6">
        <v>78.14</v>
      </c>
      <c r="E1176" s="6">
        <v>3.9</v>
      </c>
      <c r="F1176" s="10">
        <v>0.58333333333333304</v>
      </c>
      <c r="G1176" s="1">
        <v>22.9</v>
      </c>
      <c r="H1176" s="1">
        <v>46</v>
      </c>
      <c r="I1176" s="1">
        <v>23.1</v>
      </c>
      <c r="J1176" s="1">
        <v>0.09</v>
      </c>
      <c r="K1176" s="1">
        <v>477</v>
      </c>
      <c r="L1176" s="1">
        <v>1600</v>
      </c>
      <c r="M1176" s="6">
        <f t="shared" si="115"/>
        <v>23.160518565201244</v>
      </c>
      <c r="N1176" s="1">
        <v>0.7</v>
      </c>
      <c r="O1176" s="11" cm="1">
        <f t="array" ref="O1176">ROUND(_xlfn.SWITCH(C1176,"建筑专教",IF(S1176&gt;0.1,1.38,1.28),"阶梯教室",IF(S1176&gt;0.1,1.15,1.05),"公共教室",IF(S1176&gt;0.1,1.22,1.12),IF(S1176&gt;0.1,1.2,1.1))+(MOD(ROW()*11,31)/31-0.5)*0.06,2)</f>
        <v>1.0900000000000001</v>
      </c>
      <c r="P1176" s="12">
        <f t="shared" si="120"/>
        <v>0.06</v>
      </c>
      <c r="Q1176" s="13">
        <f t="shared" si="119"/>
        <v>-0.73187493827143701</v>
      </c>
      <c r="R1176" s="1">
        <v>0</v>
      </c>
      <c r="S1176" s="1">
        <v>0</v>
      </c>
      <c r="T1176" s="1">
        <v>2.8000000000000001E-2</v>
      </c>
      <c r="U1176" s="4" t="s">
        <v>34</v>
      </c>
      <c r="V1176">
        <v>0.42</v>
      </c>
      <c r="W1176">
        <v>0.4</v>
      </c>
      <c r="X1176">
        <v>0.76</v>
      </c>
      <c r="Y1176">
        <v>2.4300000000000002</v>
      </c>
      <c r="Z1176">
        <v>0.23</v>
      </c>
      <c r="AA1176" s="5">
        <f t="shared" si="116"/>
        <v>2.8000000000000001E-2</v>
      </c>
      <c r="AB1176" s="15" cm="1">
        <f t="array" ref="AB1176">_xlfn.SWITCH(U1176,"夏",122,"冬",90,"春",153,"秋",153,0)</f>
        <v>153</v>
      </c>
      <c r="AC1176" s="16">
        <f t="shared" si="117"/>
        <v>4.2839999999999998</v>
      </c>
      <c r="AD1176" s="5">
        <f>IFERROR(AA1176/D1176,0)</f>
        <v>3.5833120040952137E-4</v>
      </c>
      <c r="AE1176" s="15">
        <f t="shared" si="118"/>
        <v>0.41917808219178082</v>
      </c>
      <c r="AF1176" s="5">
        <f>IFERROR(AD1176*AE1176*48,0)</f>
        <v>7.2098200981028076E-3</v>
      </c>
    </row>
    <row r="1177" spans="1:32" x14ac:dyDescent="0.15">
      <c r="A1177" s="8">
        <v>45741</v>
      </c>
      <c r="B1177" s="1" t="s">
        <v>39</v>
      </c>
      <c r="C1177" s="1" t="s">
        <v>33</v>
      </c>
      <c r="D1177" s="6">
        <v>78.14</v>
      </c>
      <c r="E1177" s="6">
        <v>3.9</v>
      </c>
      <c r="F1177" s="10">
        <v>0.60416666666666696</v>
      </c>
      <c r="G1177" s="1">
        <v>23.1</v>
      </c>
      <c r="H1177" s="1">
        <v>45</v>
      </c>
      <c r="I1177" s="1">
        <v>23.3</v>
      </c>
      <c r="J1177" s="1">
        <v>0.08</v>
      </c>
      <c r="K1177" s="1">
        <v>502</v>
      </c>
      <c r="L1177" s="1">
        <v>1670</v>
      </c>
      <c r="M1177" s="6">
        <f t="shared" si="115"/>
        <v>23.356276519993344</v>
      </c>
      <c r="N1177" s="1">
        <v>0.7</v>
      </c>
      <c r="O1177" s="11" cm="1">
        <f t="array" ref="O1177">ROUND(_xlfn.SWITCH(C1177,"建筑专教",IF(S1177&gt;0.1,1.38,1.28),"阶梯教室",IF(S1177&gt;0.1,1.15,1.05),"公共教室",IF(S1177&gt;0.1,1.22,1.12),IF(S1177&gt;0.1,1.2,1.1))+(MOD(ROW()*11,31)/31-0.5)*0.06,2)</f>
        <v>1.1100000000000001</v>
      </c>
      <c r="P1177" s="12">
        <f t="shared" si="120"/>
        <v>0.08</v>
      </c>
      <c r="Q1177" s="13">
        <f t="shared" si="119"/>
        <v>-0.61163962202137911</v>
      </c>
      <c r="R1177" s="1">
        <v>0</v>
      </c>
      <c r="S1177" s="1">
        <v>0</v>
      </c>
      <c r="T1177" s="1">
        <v>3.5000000000000003E-2</v>
      </c>
      <c r="U1177" s="4" t="s">
        <v>34</v>
      </c>
      <c r="V1177">
        <v>0.42</v>
      </c>
      <c r="W1177">
        <v>0.4</v>
      </c>
      <c r="X1177">
        <v>0.76</v>
      </c>
      <c r="Y1177">
        <v>2.4300000000000002</v>
      </c>
      <c r="Z1177">
        <v>0.23</v>
      </c>
      <c r="AA1177" s="5">
        <f t="shared" si="116"/>
        <v>3.5000000000000003E-2</v>
      </c>
      <c r="AB1177" s="15" cm="1">
        <f t="array" ref="AB1177">_xlfn.SWITCH(U1177,"夏",122,"冬",90,"春",153,"秋",153,0)</f>
        <v>153</v>
      </c>
      <c r="AC1177" s="16">
        <f t="shared" si="117"/>
        <v>5.3550000000000004</v>
      </c>
      <c r="AD1177" s="5">
        <f>IFERROR(AA1177/D1177,0)</f>
        <v>4.4791400051190177E-4</v>
      </c>
      <c r="AE1177" s="15">
        <f t="shared" si="118"/>
        <v>0.41917808219178082</v>
      </c>
      <c r="AF1177" s="5">
        <f>IFERROR(AD1177*AE1177*48,0)</f>
        <v>9.0122751226285117E-3</v>
      </c>
    </row>
    <row r="1178" spans="1:32" x14ac:dyDescent="0.15">
      <c r="A1178" s="8">
        <v>45741</v>
      </c>
      <c r="B1178" s="1" t="s">
        <v>39</v>
      </c>
      <c r="C1178" s="1" t="s">
        <v>33</v>
      </c>
      <c r="D1178" s="6">
        <v>78.14</v>
      </c>
      <c r="E1178" s="6">
        <v>3.9</v>
      </c>
      <c r="F1178" s="10">
        <v>0.625</v>
      </c>
      <c r="G1178" s="1">
        <v>23.3</v>
      </c>
      <c r="H1178" s="1">
        <v>44</v>
      </c>
      <c r="I1178" s="1">
        <v>23.5</v>
      </c>
      <c r="J1178" s="1">
        <v>0.08</v>
      </c>
      <c r="K1178" s="1">
        <v>522</v>
      </c>
      <c r="L1178" s="1">
        <v>1740</v>
      </c>
      <c r="M1178" s="6">
        <f t="shared" si="115"/>
        <v>23.556162815711161</v>
      </c>
      <c r="N1178" s="1">
        <v>0.7</v>
      </c>
      <c r="O1178" s="11" cm="1">
        <f t="array" ref="O1178">ROUND(_xlfn.SWITCH(C1178,"建筑专教",IF(S1178&gt;0.1,1.38,1.28),"阶梯教室",IF(S1178&gt;0.1,1.15,1.05),"公共教室",IF(S1178&gt;0.1,1.22,1.12),IF(S1178&gt;0.1,1.2,1.1))+(MOD(ROW()*11,31)/31-0.5)*0.06,2)</f>
        <v>1.07</v>
      </c>
      <c r="P1178" s="12">
        <f t="shared" si="120"/>
        <v>0.1</v>
      </c>
      <c r="Q1178" s="13">
        <f t="shared" si="119"/>
        <v>-0.66170765432741074</v>
      </c>
      <c r="R1178" s="1">
        <v>0</v>
      </c>
      <c r="S1178" s="1">
        <v>0</v>
      </c>
      <c r="T1178" s="1">
        <v>2.8000000000000001E-2</v>
      </c>
      <c r="U1178" s="4" t="s">
        <v>34</v>
      </c>
      <c r="V1178">
        <v>0.42</v>
      </c>
      <c r="W1178">
        <v>0.4</v>
      </c>
      <c r="X1178">
        <v>0.76</v>
      </c>
      <c r="Y1178">
        <v>2.4300000000000002</v>
      </c>
      <c r="Z1178">
        <v>0.23</v>
      </c>
      <c r="AA1178" s="5">
        <f t="shared" si="116"/>
        <v>2.8000000000000001E-2</v>
      </c>
      <c r="AB1178" s="15" cm="1">
        <f t="array" ref="AB1178">_xlfn.SWITCH(U1178,"夏",122,"冬",90,"春",153,"秋",153,0)</f>
        <v>153</v>
      </c>
      <c r="AC1178" s="16">
        <f t="shared" si="117"/>
        <v>4.2839999999999998</v>
      </c>
      <c r="AD1178" s="5">
        <f>IFERROR(AA1178/D1178,0)</f>
        <v>3.5833120040952137E-4</v>
      </c>
      <c r="AE1178" s="15">
        <f t="shared" si="118"/>
        <v>0.41917808219178082</v>
      </c>
      <c r="AF1178" s="5">
        <f>IFERROR(AD1178*AE1178*48,0)</f>
        <v>7.2098200981028076E-3</v>
      </c>
    </row>
    <row r="1179" spans="1:32" x14ac:dyDescent="0.15">
      <c r="A1179" s="8">
        <v>45741</v>
      </c>
      <c r="B1179" s="1" t="s">
        <v>39</v>
      </c>
      <c r="C1179" s="1" t="s">
        <v>33</v>
      </c>
      <c r="D1179" s="6">
        <v>78.14</v>
      </c>
      <c r="E1179" s="6">
        <v>3.9</v>
      </c>
      <c r="F1179" s="10">
        <v>0.64583333333333304</v>
      </c>
      <c r="G1179" s="1">
        <v>23.5</v>
      </c>
      <c r="H1179" s="1">
        <v>43</v>
      </c>
      <c r="I1179" s="1">
        <v>23.7</v>
      </c>
      <c r="J1179" s="1">
        <v>7.0000000000000007E-2</v>
      </c>
      <c r="K1179" s="1">
        <v>542</v>
      </c>
      <c r="L1179" s="1">
        <v>1810</v>
      </c>
      <c r="M1179" s="6">
        <f t="shared" si="115"/>
        <v>23.751735113050643</v>
      </c>
      <c r="N1179" s="1">
        <v>0.7</v>
      </c>
      <c r="O1179" s="11" cm="1">
        <f t="array" ref="O1179">ROUND(_xlfn.SWITCH(C1179,"建筑专教",IF(S1179&gt;0.1,1.38,1.28),"阶梯教室",IF(S1179&gt;0.1,1.15,1.05),"公共教室",IF(S1179&gt;0.1,1.22,1.12),IF(S1179&gt;0.1,1.2,1.1))+(MOD(ROW()*11,31)/31-0.5)*0.06,2)</f>
        <v>1.0900000000000001</v>
      </c>
      <c r="P1179" s="12">
        <f t="shared" si="120"/>
        <v>0.11</v>
      </c>
      <c r="Q1179" s="13">
        <f t="shared" si="119"/>
        <v>-0.54095140473120951</v>
      </c>
      <c r="R1179" s="1">
        <v>0</v>
      </c>
      <c r="S1179" s="1">
        <v>0</v>
      </c>
      <c r="T1179" s="1">
        <v>3.5000000000000003E-2</v>
      </c>
      <c r="U1179" s="4" t="s">
        <v>34</v>
      </c>
      <c r="V1179">
        <v>0.42</v>
      </c>
      <c r="W1179">
        <v>0.4</v>
      </c>
      <c r="X1179">
        <v>0.76</v>
      </c>
      <c r="Y1179">
        <v>2.4300000000000002</v>
      </c>
      <c r="Z1179">
        <v>0.23</v>
      </c>
      <c r="AA1179" s="5">
        <f t="shared" si="116"/>
        <v>3.5000000000000003E-2</v>
      </c>
      <c r="AB1179" s="15" cm="1">
        <f t="array" ref="AB1179">_xlfn.SWITCH(U1179,"夏",122,"冬",90,"春",153,"秋",153,0)</f>
        <v>153</v>
      </c>
      <c r="AC1179" s="16">
        <f t="shared" si="117"/>
        <v>5.3550000000000004</v>
      </c>
      <c r="AD1179" s="5">
        <f>IFERROR(AA1179/D1179,0)</f>
        <v>4.4791400051190177E-4</v>
      </c>
      <c r="AE1179" s="15">
        <f t="shared" si="118"/>
        <v>0.41917808219178082</v>
      </c>
      <c r="AF1179" s="5">
        <f>IFERROR(AD1179*AE1179*48,0)</f>
        <v>9.0122751226285117E-3</v>
      </c>
    </row>
    <row r="1180" spans="1:32" x14ac:dyDescent="0.15">
      <c r="A1180" s="8">
        <v>45741</v>
      </c>
      <c r="B1180" s="1" t="s">
        <v>39</v>
      </c>
      <c r="C1180" s="1" t="s">
        <v>33</v>
      </c>
      <c r="D1180" s="6">
        <v>78.14</v>
      </c>
      <c r="E1180" s="6">
        <v>3.9</v>
      </c>
      <c r="F1180" s="10">
        <v>0.66666666666666696</v>
      </c>
      <c r="G1180" s="1">
        <v>23.7</v>
      </c>
      <c r="H1180" s="1">
        <v>42</v>
      </c>
      <c r="I1180" s="1">
        <v>23.9</v>
      </c>
      <c r="J1180" s="1">
        <v>7.0000000000000007E-2</v>
      </c>
      <c r="K1180" s="1">
        <v>557</v>
      </c>
      <c r="L1180" s="1">
        <v>1880</v>
      </c>
      <c r="M1180" s="6">
        <f t="shared" si="115"/>
        <v>23.951630721907122</v>
      </c>
      <c r="N1180" s="1">
        <v>0.7</v>
      </c>
      <c r="O1180" s="11" cm="1">
        <f t="array" ref="O1180">ROUND(_xlfn.SWITCH(C1180,"建筑专教",IF(S1180&gt;0.1,1.38,1.28),"阶梯教室",IF(S1180&gt;0.1,1.15,1.05),"公共教室",IF(S1180&gt;0.1,1.22,1.12),IF(S1180&gt;0.1,1.2,1.1))+(MOD(ROW()*11,31)/31-0.5)*0.06,2)</f>
        <v>1.1100000000000001</v>
      </c>
      <c r="P1180" s="12">
        <f t="shared" si="120"/>
        <v>0.13</v>
      </c>
      <c r="Q1180" s="13">
        <f t="shared" si="119"/>
        <v>-0.42506807372178568</v>
      </c>
      <c r="R1180" s="1">
        <v>0</v>
      </c>
      <c r="S1180" s="1">
        <v>0</v>
      </c>
      <c r="T1180" s="1">
        <v>2.5000000000000001E-2</v>
      </c>
      <c r="U1180" s="4" t="s">
        <v>34</v>
      </c>
      <c r="V1180">
        <v>0.42</v>
      </c>
      <c r="W1180">
        <v>0.4</v>
      </c>
      <c r="X1180">
        <v>0.76</v>
      </c>
      <c r="Y1180">
        <v>2.4300000000000002</v>
      </c>
      <c r="Z1180">
        <v>0.23</v>
      </c>
      <c r="AA1180" s="5">
        <f t="shared" si="116"/>
        <v>2.5000000000000001E-2</v>
      </c>
      <c r="AB1180" s="15" cm="1">
        <f t="array" ref="AB1180">_xlfn.SWITCH(U1180,"夏",122,"冬",90,"春",153,"秋",153,0)</f>
        <v>153</v>
      </c>
      <c r="AC1180" s="16">
        <f t="shared" si="117"/>
        <v>3.8250000000000002</v>
      </c>
      <c r="AD1180" s="5">
        <f>IFERROR(AA1180/D1180,0)</f>
        <v>3.1993857179421552E-4</v>
      </c>
      <c r="AE1180" s="15">
        <f t="shared" si="118"/>
        <v>0.41917808219178082</v>
      </c>
      <c r="AF1180" s="5">
        <f>IFERROR(AD1180*AE1180*48,0)</f>
        <v>6.437339373306079E-3</v>
      </c>
    </row>
    <row r="1181" spans="1:32" x14ac:dyDescent="0.15">
      <c r="A1181" s="8">
        <v>45741</v>
      </c>
      <c r="B1181" s="1" t="s">
        <v>39</v>
      </c>
      <c r="C1181" s="1" t="s">
        <v>33</v>
      </c>
      <c r="D1181" s="6">
        <v>78.14</v>
      </c>
      <c r="E1181" s="6">
        <v>3.9</v>
      </c>
      <c r="F1181" s="10">
        <v>0.6875</v>
      </c>
      <c r="G1181" s="1">
        <v>23.9</v>
      </c>
      <c r="H1181" s="1">
        <v>41</v>
      </c>
      <c r="I1181" s="1">
        <v>24.1</v>
      </c>
      <c r="J1181" s="1">
        <v>7.0000000000000007E-2</v>
      </c>
      <c r="K1181" s="1">
        <v>567</v>
      </c>
      <c r="L1181" s="1">
        <v>1950</v>
      </c>
      <c r="M1181" s="6">
        <f t="shared" si="115"/>
        <v>24.151526611356189</v>
      </c>
      <c r="N1181" s="1">
        <v>0.7</v>
      </c>
      <c r="O1181" s="11" cm="1">
        <f t="array" ref="O1181">ROUND(_xlfn.SWITCH(C1181,"建筑专教",IF(S1181&gt;0.1,1.38,1.28),"阶梯教室",IF(S1181&gt;0.1,1.15,1.05),"公共教室",IF(S1181&gt;0.1,1.22,1.12),IF(S1181&gt;0.1,1.2,1.1))+(MOD(ROW()*11,31)/31-0.5)*0.06,2)</f>
        <v>1.07</v>
      </c>
      <c r="P1181" s="12">
        <f t="shared" si="120"/>
        <v>0.13</v>
      </c>
      <c r="Q1181" s="13">
        <f t="shared" si="119"/>
        <v>-0.46747280926333151</v>
      </c>
      <c r="R1181" s="1">
        <v>0</v>
      </c>
      <c r="S1181" s="1">
        <v>0</v>
      </c>
      <c r="T1181" s="1">
        <v>1.2E-2</v>
      </c>
      <c r="U1181" s="4" t="s">
        <v>34</v>
      </c>
      <c r="V1181">
        <v>0.42</v>
      </c>
      <c r="W1181">
        <v>0.4</v>
      </c>
      <c r="X1181">
        <v>0.76</v>
      </c>
      <c r="Y1181">
        <v>2.4300000000000002</v>
      </c>
      <c r="Z1181">
        <v>0.23</v>
      </c>
      <c r="AA1181" s="5">
        <f t="shared" si="116"/>
        <v>1.2E-2</v>
      </c>
      <c r="AB1181" s="15" cm="1">
        <f t="array" ref="AB1181">_xlfn.SWITCH(U1181,"夏",122,"冬",90,"春",153,"秋",153,0)</f>
        <v>153</v>
      </c>
      <c r="AC1181" s="16">
        <f t="shared" si="117"/>
        <v>1.8360000000000001</v>
      </c>
      <c r="AD1181" s="5">
        <f>IFERROR(AA1181/D1181,0)</f>
        <v>1.5357051446122344E-4</v>
      </c>
      <c r="AE1181" s="15">
        <f t="shared" si="118"/>
        <v>0.41917808219178082</v>
      </c>
      <c r="AF1181" s="5">
        <f>IFERROR(AD1181*AE1181*48,0)</f>
        <v>3.0899228991869174E-3</v>
      </c>
    </row>
    <row r="1182" spans="1:32" x14ac:dyDescent="0.15">
      <c r="A1182" s="8">
        <v>45741</v>
      </c>
      <c r="B1182" s="1" t="s">
        <v>39</v>
      </c>
      <c r="C1182" s="1" t="s">
        <v>33</v>
      </c>
      <c r="D1182" s="6">
        <v>78.14</v>
      </c>
      <c r="E1182" s="6">
        <v>3.9</v>
      </c>
      <c r="F1182" s="10">
        <v>0.70833333333333304</v>
      </c>
      <c r="G1182" s="1">
        <v>24.1</v>
      </c>
      <c r="H1182" s="1">
        <v>40</v>
      </c>
      <c r="I1182" s="1">
        <v>24.3</v>
      </c>
      <c r="J1182" s="1">
        <v>0.08</v>
      </c>
      <c r="K1182" s="1">
        <v>557</v>
      </c>
      <c r="L1182" s="1">
        <v>2020</v>
      </c>
      <c r="M1182" s="6">
        <f t="shared" si="115"/>
        <v>24.355711048518913</v>
      </c>
      <c r="N1182" s="1">
        <v>0.7</v>
      </c>
      <c r="O1182" s="11" cm="1">
        <f t="array" ref="O1182">ROUND(_xlfn.SWITCH(C1182,"建筑专教",IF(S1182&gt;0.1,1.38,1.28),"阶梯教室",IF(S1182&gt;0.1,1.15,1.05),"公共教室",IF(S1182&gt;0.1,1.22,1.12),IF(S1182&gt;0.1,1.2,1.1))+(MOD(ROW()*11,31)/31-0.5)*0.06,2)</f>
        <v>1.1000000000000001</v>
      </c>
      <c r="P1182" s="12">
        <f t="shared" si="120"/>
        <v>0.13</v>
      </c>
      <c r="Q1182" s="13">
        <f t="shared" si="119"/>
        <v>-0.32555079901712963</v>
      </c>
      <c r="R1182" s="1">
        <v>0</v>
      </c>
      <c r="S1182" s="1">
        <v>0</v>
      </c>
      <c r="T1182" s="1">
        <v>3.2000000000000001E-2</v>
      </c>
      <c r="U1182" s="4" t="s">
        <v>34</v>
      </c>
      <c r="V1182">
        <v>0.42</v>
      </c>
      <c r="W1182">
        <v>0.4</v>
      </c>
      <c r="X1182">
        <v>0.76</v>
      </c>
      <c r="Y1182">
        <v>2.4300000000000002</v>
      </c>
      <c r="Z1182">
        <v>0.23</v>
      </c>
      <c r="AA1182" s="5">
        <f t="shared" si="116"/>
        <v>3.2000000000000001E-2</v>
      </c>
      <c r="AB1182" s="15" cm="1">
        <f t="array" ref="AB1182">_xlfn.SWITCH(U1182,"夏",122,"冬",90,"春",153,"秋",153,0)</f>
        <v>153</v>
      </c>
      <c r="AC1182" s="16">
        <f t="shared" si="117"/>
        <v>4.8959999999999999</v>
      </c>
      <c r="AD1182" s="5">
        <f>IFERROR(AA1182/D1182,0)</f>
        <v>4.0952137189659586E-4</v>
      </c>
      <c r="AE1182" s="15">
        <f t="shared" si="118"/>
        <v>0.41917808219178082</v>
      </c>
      <c r="AF1182" s="5">
        <f>IFERROR(AD1182*AE1182*48,0)</f>
        <v>8.2397943978317813E-3</v>
      </c>
    </row>
    <row r="1183" spans="1:32" x14ac:dyDescent="0.15">
      <c r="A1183" s="8">
        <v>45741</v>
      </c>
      <c r="B1183" s="1" t="s">
        <v>39</v>
      </c>
      <c r="C1183" s="1" t="s">
        <v>33</v>
      </c>
      <c r="D1183" s="6">
        <v>78.14</v>
      </c>
      <c r="E1183" s="6">
        <v>3.9</v>
      </c>
      <c r="F1183" s="10">
        <v>0.72916666666666696</v>
      </c>
      <c r="G1183" s="1">
        <v>24.3</v>
      </c>
      <c r="H1183" s="1">
        <v>39</v>
      </c>
      <c r="I1183" s="1">
        <v>24.5</v>
      </c>
      <c r="J1183" s="1">
        <v>0.08</v>
      </c>
      <c r="K1183" s="1">
        <v>527</v>
      </c>
      <c r="L1183" s="1">
        <v>2090</v>
      </c>
      <c r="M1183" s="6">
        <f t="shared" si="115"/>
        <v>24.555598864093554</v>
      </c>
      <c r="N1183" s="1">
        <v>0.7</v>
      </c>
      <c r="O1183" s="11" cm="1">
        <f t="array" ref="O1183">ROUND(_xlfn.SWITCH(C1183,"建筑专教",IF(S1183&gt;0.1,1.38,1.28),"阶梯教室",IF(S1183&gt;0.1,1.15,1.05),"公共教室",IF(S1183&gt;0.1,1.22,1.12),IF(S1183&gt;0.1,1.2,1.1))+(MOD(ROW()*11,31)/31-0.5)*0.06,2)</f>
        <v>1.1200000000000001</v>
      </c>
      <c r="P1183" s="12">
        <f t="shared" si="120"/>
        <v>0.1</v>
      </c>
      <c r="Q1183" s="13">
        <f t="shared" si="119"/>
        <v>-0.21630039024688991</v>
      </c>
      <c r="R1183" s="1">
        <v>0</v>
      </c>
      <c r="S1183" s="1">
        <v>0</v>
      </c>
      <c r="T1183" s="1">
        <v>3.7999999999999999E-2</v>
      </c>
      <c r="U1183" s="4" t="s">
        <v>34</v>
      </c>
      <c r="V1183">
        <v>0.42</v>
      </c>
      <c r="W1183">
        <v>0.4</v>
      </c>
      <c r="X1183">
        <v>0.76</v>
      </c>
      <c r="Y1183">
        <v>2.4300000000000002</v>
      </c>
      <c r="Z1183">
        <v>0.23</v>
      </c>
      <c r="AA1183" s="5">
        <f t="shared" si="116"/>
        <v>3.7999999999999999E-2</v>
      </c>
      <c r="AB1183" s="15" cm="1">
        <f t="array" ref="AB1183">_xlfn.SWITCH(U1183,"夏",122,"冬",90,"春",153,"秋",153,0)</f>
        <v>153</v>
      </c>
      <c r="AC1183" s="16">
        <f t="shared" si="117"/>
        <v>5.8140000000000001</v>
      </c>
      <c r="AD1183" s="5">
        <f>IFERROR(AA1183/D1183,0)</f>
        <v>4.8630662912720757E-4</v>
      </c>
      <c r="AE1183" s="15">
        <f t="shared" si="118"/>
        <v>0.41917808219178082</v>
      </c>
      <c r="AF1183" s="5">
        <f>IFERROR(AD1183*AE1183*48,0)</f>
        <v>9.7847558474252402E-3</v>
      </c>
    </row>
    <row r="1184" spans="1:32" x14ac:dyDescent="0.15">
      <c r="A1184" s="8">
        <v>45741</v>
      </c>
      <c r="B1184" s="1" t="s">
        <v>39</v>
      </c>
      <c r="C1184" s="1" t="s">
        <v>33</v>
      </c>
      <c r="D1184" s="6">
        <v>78.14</v>
      </c>
      <c r="E1184" s="6">
        <v>3.9</v>
      </c>
      <c r="F1184" s="10">
        <v>0.75</v>
      </c>
      <c r="G1184" s="1">
        <v>24.5</v>
      </c>
      <c r="H1184" s="1">
        <v>38</v>
      </c>
      <c r="I1184" s="1">
        <v>24.7</v>
      </c>
      <c r="J1184" s="1">
        <v>0.08</v>
      </c>
      <c r="K1184" s="1">
        <v>497</v>
      </c>
      <c r="L1184" s="1">
        <v>2160</v>
      </c>
      <c r="M1184" s="6">
        <f t="shared" ref="M1184:M1247" si="121">IFERROR(POWER((I1184+273.15)^4+133500000*POWER(J1184,0.6)*(I1184-G1184),0.25)-273.15,I1184)</f>
        <v>24.755486980587534</v>
      </c>
      <c r="N1184" s="1">
        <v>0.7</v>
      </c>
      <c r="O1184" s="11" cm="1">
        <f t="array" ref="O1184">ROUND(_xlfn.SWITCH(C1184,"建筑专教",IF(S1184&gt;0.1,1.38,1.28),"阶梯教室",IF(S1184&gt;0.1,1.15,1.05),"公共教室",IF(S1184&gt;0.1,1.22,1.12),IF(S1184&gt;0.1,1.2,1.1))+(MOD(ROW()*11,31)/31-0.5)*0.06,2)</f>
        <v>1.08</v>
      </c>
      <c r="P1184" s="12">
        <f t="shared" si="120"/>
        <v>0.08</v>
      </c>
      <c r="Q1184" s="13">
        <f t="shared" si="119"/>
        <v>-0.24969766504717672</v>
      </c>
      <c r="R1184" s="1">
        <v>0</v>
      </c>
      <c r="S1184" s="1">
        <v>0.02</v>
      </c>
      <c r="T1184" s="1">
        <v>5.0000000000000001E-3</v>
      </c>
      <c r="U1184" s="4" t="s">
        <v>34</v>
      </c>
      <c r="V1184">
        <v>0.42</v>
      </c>
      <c r="W1184">
        <v>0.4</v>
      </c>
      <c r="X1184">
        <v>0.76</v>
      </c>
      <c r="Y1184">
        <v>2.4300000000000002</v>
      </c>
      <c r="Z1184">
        <v>0.23</v>
      </c>
      <c r="AA1184" s="5">
        <f t="shared" si="116"/>
        <v>2.5000000000000001E-2</v>
      </c>
      <c r="AB1184" s="15" cm="1">
        <f t="array" ref="AB1184">_xlfn.SWITCH(U1184,"夏",122,"冬",90,"春",153,"秋",153,0)</f>
        <v>153</v>
      </c>
      <c r="AC1184" s="16">
        <f t="shared" si="117"/>
        <v>3.8250000000000002</v>
      </c>
      <c r="AD1184" s="5">
        <f>IFERROR(AA1184/D1184,0)</f>
        <v>3.1993857179421552E-4</v>
      </c>
      <c r="AE1184" s="15">
        <f t="shared" si="118"/>
        <v>0.41917808219178082</v>
      </c>
      <c r="AF1184" s="5">
        <f>IFERROR(AD1184*AE1184*48,0)</f>
        <v>6.437339373306079E-3</v>
      </c>
    </row>
    <row r="1185" spans="1:32" x14ac:dyDescent="0.15">
      <c r="A1185" s="8">
        <v>45741</v>
      </c>
      <c r="B1185" s="1" t="s">
        <v>39</v>
      </c>
      <c r="C1185" s="1" t="s">
        <v>33</v>
      </c>
      <c r="D1185" s="6">
        <v>78.14</v>
      </c>
      <c r="E1185" s="6">
        <v>3.9</v>
      </c>
      <c r="F1185" s="10">
        <v>0.77083333333333304</v>
      </c>
      <c r="G1185" s="1">
        <v>24.7</v>
      </c>
      <c r="H1185" s="1">
        <v>37</v>
      </c>
      <c r="I1185" s="1">
        <v>24.9</v>
      </c>
      <c r="J1185" s="1">
        <v>0.08</v>
      </c>
      <c r="K1185" s="1">
        <v>477</v>
      </c>
      <c r="L1185" s="1">
        <v>232</v>
      </c>
      <c r="M1185" s="6">
        <f t="shared" si="121"/>
        <v>24.955375396992451</v>
      </c>
      <c r="N1185" s="1">
        <v>0.7</v>
      </c>
      <c r="O1185" s="11" cm="1">
        <f t="array" ref="O1185">ROUND(_xlfn.SWITCH(C1185,"建筑专教",IF(S1185&gt;0.1,1.38,1.28),"阶梯教室",IF(S1185&gt;0.1,1.15,1.05),"公共教室",IF(S1185&gt;0.1,1.22,1.12),IF(S1185&gt;0.1,1.2,1.1))+(MOD(ROW()*11,31)/31-0.5)*0.06,2)</f>
        <v>1.1000000000000001</v>
      </c>
      <c r="P1185" s="12">
        <f t="shared" si="120"/>
        <v>0.06</v>
      </c>
      <c r="Q1185" s="13">
        <f t="shared" si="119"/>
        <v>-0.14027278995069589</v>
      </c>
      <c r="R1185" s="1">
        <v>0</v>
      </c>
      <c r="S1185" s="1">
        <v>0.02</v>
      </c>
      <c r="T1185" s="1">
        <v>3.0000000000000001E-3</v>
      </c>
      <c r="U1185" s="4" t="s">
        <v>34</v>
      </c>
      <c r="V1185">
        <v>0.42</v>
      </c>
      <c r="W1185">
        <v>0.4</v>
      </c>
      <c r="X1185">
        <v>0.76</v>
      </c>
      <c r="Y1185">
        <v>2.4300000000000002</v>
      </c>
      <c r="Z1185">
        <v>0.23</v>
      </c>
      <c r="AA1185" s="5">
        <f t="shared" si="116"/>
        <v>2.3E-2</v>
      </c>
      <c r="AB1185" s="15" cm="1">
        <f t="array" ref="AB1185">_xlfn.SWITCH(U1185,"夏",122,"冬",90,"春",153,"秋",153,0)</f>
        <v>153</v>
      </c>
      <c r="AC1185" s="16">
        <f t="shared" si="117"/>
        <v>3.5190000000000001</v>
      </c>
      <c r="AD1185" s="5">
        <f>IFERROR(AA1185/D1185,0)</f>
        <v>2.9434348605067825E-4</v>
      </c>
      <c r="AE1185" s="15">
        <f t="shared" si="118"/>
        <v>0.41917808219178082</v>
      </c>
      <c r="AF1185" s="5">
        <f>IFERROR(AD1185*AE1185*48,0)</f>
        <v>5.9223522234415921E-3</v>
      </c>
    </row>
    <row r="1186" spans="1:32" x14ac:dyDescent="0.15">
      <c r="A1186" s="8">
        <v>45741</v>
      </c>
      <c r="B1186" s="1" t="s">
        <v>39</v>
      </c>
      <c r="C1186" s="1" t="s">
        <v>33</v>
      </c>
      <c r="D1186" s="6">
        <v>78.14</v>
      </c>
      <c r="E1186" s="6">
        <v>3.9</v>
      </c>
      <c r="F1186" s="10">
        <v>0.79166666666666696</v>
      </c>
      <c r="G1186" s="1">
        <v>24.9</v>
      </c>
      <c r="H1186" s="1">
        <v>36</v>
      </c>
      <c r="I1186" s="1">
        <v>25.1</v>
      </c>
      <c r="J1186" s="1">
        <v>0.08</v>
      </c>
      <c r="K1186" s="1">
        <v>457</v>
      </c>
      <c r="L1186" s="1">
        <v>640</v>
      </c>
      <c r="M1186" s="6">
        <f t="shared" si="121"/>
        <v>25.155264112305133</v>
      </c>
      <c r="N1186" s="1">
        <v>0.7</v>
      </c>
      <c r="O1186" s="11" cm="1">
        <f t="array" ref="O1186">ROUND(_xlfn.SWITCH(C1186,"建筑专教",IF(S1186&gt;0.1,1.38,1.28),"阶梯教室",IF(S1186&gt;0.1,1.15,1.05),"公共教室",IF(S1186&gt;0.1,1.22,1.12),IF(S1186&gt;0.1,1.2,1.1))+(MOD(ROW()*11,31)/31-0.5)*0.06,2)</f>
        <v>1.1200000000000001</v>
      </c>
      <c r="P1186" s="12">
        <f t="shared" si="120"/>
        <v>0.05</v>
      </c>
      <c r="Q1186" s="13">
        <f t="shared" si="119"/>
        <v>-3.5798086115320295E-2</v>
      </c>
      <c r="R1186" s="1">
        <v>0</v>
      </c>
      <c r="S1186" s="1">
        <v>0.02</v>
      </c>
      <c r="T1186" s="1">
        <v>5.0000000000000001E-3</v>
      </c>
      <c r="U1186" s="4" t="s">
        <v>34</v>
      </c>
      <c r="V1186">
        <v>0.42</v>
      </c>
      <c r="W1186">
        <v>0.4</v>
      </c>
      <c r="X1186">
        <v>0.76</v>
      </c>
      <c r="Y1186">
        <v>2.4300000000000002</v>
      </c>
      <c r="Z1186">
        <v>0.23</v>
      </c>
      <c r="AA1186" s="5">
        <f t="shared" si="116"/>
        <v>2.5000000000000001E-2</v>
      </c>
      <c r="AB1186" s="15" cm="1">
        <f t="array" ref="AB1186">_xlfn.SWITCH(U1186,"夏",122,"冬",90,"春",153,"秋",153,0)</f>
        <v>153</v>
      </c>
      <c r="AC1186" s="16">
        <f t="shared" si="117"/>
        <v>3.8250000000000002</v>
      </c>
      <c r="AD1186" s="5">
        <f>IFERROR(AA1186/D1186,0)</f>
        <v>3.1993857179421552E-4</v>
      </c>
      <c r="AE1186" s="15">
        <f t="shared" si="118"/>
        <v>0.41917808219178082</v>
      </c>
      <c r="AF1186" s="5">
        <f>IFERROR(AD1186*AE1186*48,0)</f>
        <v>6.437339373306079E-3</v>
      </c>
    </row>
    <row r="1187" spans="1:32" x14ac:dyDescent="0.15">
      <c r="A1187" s="8">
        <v>45741</v>
      </c>
      <c r="B1187" s="1" t="s">
        <v>39</v>
      </c>
      <c r="C1187" s="1" t="s">
        <v>33</v>
      </c>
      <c r="D1187" s="6">
        <v>78.14</v>
      </c>
      <c r="E1187" s="6">
        <v>3.9</v>
      </c>
      <c r="F1187" s="10">
        <v>0.8125</v>
      </c>
      <c r="G1187" s="1">
        <v>25.1</v>
      </c>
      <c r="H1187" s="1">
        <v>35</v>
      </c>
      <c r="I1187" s="1">
        <v>25.3</v>
      </c>
      <c r="J1187" s="1">
        <v>0.08</v>
      </c>
      <c r="K1187" s="1">
        <v>487</v>
      </c>
      <c r="L1187" s="1">
        <v>710</v>
      </c>
      <c r="M1187" s="6">
        <f t="shared" si="121"/>
        <v>25.355153125525078</v>
      </c>
      <c r="N1187" s="1">
        <v>0.7</v>
      </c>
      <c r="O1187" s="11" cm="1">
        <f t="array" ref="O1187">ROUND(_xlfn.SWITCH(C1187,"建筑专教",IF(S1187&gt;0.1,1.38,1.28),"阶梯教室",IF(S1187&gt;0.1,1.15,1.05),"公共教室",IF(S1187&gt;0.1,1.22,1.12),IF(S1187&gt;0.1,1.2,1.1))+(MOD(ROW()*11,31)/31-0.5)*0.06,2)</f>
        <v>1.08</v>
      </c>
      <c r="P1187" s="12">
        <f t="shared" si="120"/>
        <v>7.0000000000000007E-2</v>
      </c>
      <c r="Q1187" s="13">
        <f t="shared" si="119"/>
        <v>-6.1906293787531631E-2</v>
      </c>
      <c r="R1187" s="1">
        <v>0</v>
      </c>
      <c r="S1187" s="1">
        <v>0.02</v>
      </c>
      <c r="T1187" s="1">
        <v>2.5000000000000001E-2</v>
      </c>
      <c r="U1187" s="4" t="s">
        <v>34</v>
      </c>
      <c r="V1187">
        <v>0.42</v>
      </c>
      <c r="W1187">
        <v>0.4</v>
      </c>
      <c r="X1187">
        <v>0.76</v>
      </c>
      <c r="Y1187">
        <v>2.4300000000000002</v>
      </c>
      <c r="Z1187">
        <v>0.23</v>
      </c>
      <c r="AA1187" s="5">
        <f t="shared" si="116"/>
        <v>4.4999999999999998E-2</v>
      </c>
      <c r="AB1187" s="15" cm="1">
        <f t="array" ref="AB1187">_xlfn.SWITCH(U1187,"夏",122,"冬",90,"春",153,"秋",153,0)</f>
        <v>153</v>
      </c>
      <c r="AC1187" s="16">
        <f t="shared" si="117"/>
        <v>6.8849999999999998</v>
      </c>
      <c r="AD1187" s="5">
        <f>IFERROR(AA1187/D1187,0)</f>
        <v>5.7588942922958786E-4</v>
      </c>
      <c r="AE1187" s="15">
        <f t="shared" si="118"/>
        <v>0.41917808219178082</v>
      </c>
      <c r="AF1187" s="5">
        <f>IFERROR(AD1187*AE1187*48,0)</f>
        <v>1.1587210871950941E-2</v>
      </c>
    </row>
    <row r="1188" spans="1:32" x14ac:dyDescent="0.15">
      <c r="A1188" s="8">
        <v>45741</v>
      </c>
      <c r="B1188" s="1" t="s">
        <v>39</v>
      </c>
      <c r="C1188" s="1" t="s">
        <v>33</v>
      </c>
      <c r="D1188" s="6">
        <v>78.14</v>
      </c>
      <c r="E1188" s="6">
        <v>3.9</v>
      </c>
      <c r="F1188" s="10">
        <v>0.83333333333333304</v>
      </c>
      <c r="G1188" s="1">
        <v>25.3</v>
      </c>
      <c r="H1188" s="1">
        <v>34</v>
      </c>
      <c r="I1188" s="1">
        <v>25.5</v>
      </c>
      <c r="J1188" s="1">
        <v>0.08</v>
      </c>
      <c r="K1188" s="1">
        <v>517</v>
      </c>
      <c r="L1188" s="1">
        <v>780</v>
      </c>
      <c r="M1188" s="6">
        <f t="shared" si="121"/>
        <v>25.55504243565656</v>
      </c>
      <c r="N1188" s="1">
        <v>0.7</v>
      </c>
      <c r="O1188" s="11" cm="1">
        <f t="array" ref="O1188">ROUND(_xlfn.SWITCH(C1188,"建筑专教",IF(S1188&gt;0.1,1.38,1.28),"阶梯教室",IF(S1188&gt;0.1,1.15,1.05),"公共教室",IF(S1188&gt;0.1,1.22,1.12),IF(S1188&gt;0.1,1.2,1.1))+(MOD(ROW()*11,31)/31-0.5)*0.06,2)</f>
        <v>1.1000000000000001</v>
      </c>
      <c r="P1188" s="12">
        <f t="shared" si="120"/>
        <v>0.09</v>
      </c>
      <c r="Q1188" s="13">
        <f t="shared" si="119"/>
        <v>4.2576762410742604E-2</v>
      </c>
      <c r="R1188" s="1">
        <v>0</v>
      </c>
      <c r="S1188" s="1">
        <v>0.02</v>
      </c>
      <c r="T1188" s="1">
        <v>3.2000000000000001E-2</v>
      </c>
      <c r="U1188" s="4" t="s">
        <v>34</v>
      </c>
      <c r="V1188">
        <v>0.42</v>
      </c>
      <c r="W1188">
        <v>0.4</v>
      </c>
      <c r="X1188">
        <v>0.76</v>
      </c>
      <c r="Y1188">
        <v>2.4300000000000002</v>
      </c>
      <c r="Z1188">
        <v>0.23</v>
      </c>
      <c r="AA1188" s="5">
        <f t="shared" si="116"/>
        <v>5.2000000000000005E-2</v>
      </c>
      <c r="AB1188" s="15" cm="1">
        <f t="array" ref="AB1188">_xlfn.SWITCH(U1188,"夏",122,"冬",90,"春",153,"秋",153,0)</f>
        <v>153</v>
      </c>
      <c r="AC1188" s="16">
        <f t="shared" si="117"/>
        <v>7.9560000000000004</v>
      </c>
      <c r="AD1188" s="5">
        <f>IFERROR(AA1188/D1188,0)</f>
        <v>6.6547222933196831E-4</v>
      </c>
      <c r="AE1188" s="15">
        <f t="shared" si="118"/>
        <v>0.41917808219178082</v>
      </c>
      <c r="AF1188" s="5">
        <f>IFERROR(AD1188*AE1188*48,0)</f>
        <v>1.3389665896476645E-2</v>
      </c>
    </row>
    <row r="1189" spans="1:32" x14ac:dyDescent="0.15">
      <c r="A1189" s="8">
        <v>45741</v>
      </c>
      <c r="B1189" s="1" t="s">
        <v>39</v>
      </c>
      <c r="C1189" s="1" t="s">
        <v>33</v>
      </c>
      <c r="D1189" s="6">
        <v>78.14</v>
      </c>
      <c r="E1189" s="6">
        <v>3.9</v>
      </c>
      <c r="F1189" s="10">
        <v>0.85416666666666696</v>
      </c>
      <c r="G1189" s="1">
        <v>25.5</v>
      </c>
      <c r="H1189" s="1">
        <v>33</v>
      </c>
      <c r="I1189" s="1">
        <v>25.7</v>
      </c>
      <c r="J1189" s="1">
        <v>0.08</v>
      </c>
      <c r="K1189" s="1">
        <v>547</v>
      </c>
      <c r="L1189" s="1">
        <v>850</v>
      </c>
      <c r="M1189" s="6">
        <f t="shared" si="121"/>
        <v>25.75493204170823</v>
      </c>
      <c r="N1189" s="1">
        <v>0.7</v>
      </c>
      <c r="O1189" s="11" cm="1">
        <f t="array" ref="O1189">ROUND(_xlfn.SWITCH(C1189,"建筑专教",IF(S1189&gt;0.1,1.38,1.28),"阶梯教室",IF(S1189&gt;0.1,1.15,1.05),"公共教室",IF(S1189&gt;0.1,1.22,1.12),IF(S1189&gt;0.1,1.2,1.1))+(MOD(ROW()*11,31)/31-0.5)*0.06,2)</f>
        <v>1.1200000000000001</v>
      </c>
      <c r="P1189" s="12">
        <f t="shared" si="120"/>
        <v>0.12</v>
      </c>
      <c r="Q1189" s="13">
        <f t="shared" si="119"/>
        <v>0.14230443166733342</v>
      </c>
      <c r="R1189" s="1">
        <v>0</v>
      </c>
      <c r="S1189" s="1">
        <v>0.02</v>
      </c>
      <c r="T1189" s="1">
        <v>3.2000000000000001E-2</v>
      </c>
      <c r="U1189" s="4" t="s">
        <v>34</v>
      </c>
      <c r="V1189">
        <v>0.42</v>
      </c>
      <c r="W1189">
        <v>0.4</v>
      </c>
      <c r="X1189">
        <v>0.76</v>
      </c>
      <c r="Y1189">
        <v>2.4300000000000002</v>
      </c>
      <c r="Z1189">
        <v>0.23</v>
      </c>
      <c r="AA1189" s="5">
        <f t="shared" si="116"/>
        <v>5.2000000000000005E-2</v>
      </c>
      <c r="AB1189" s="15" cm="1">
        <f t="array" ref="AB1189">_xlfn.SWITCH(U1189,"夏",122,"冬",90,"春",153,"秋",153,0)</f>
        <v>153</v>
      </c>
      <c r="AC1189" s="16">
        <f t="shared" si="117"/>
        <v>7.9560000000000004</v>
      </c>
      <c r="AD1189" s="5">
        <f>IFERROR(AA1189/D1189,0)</f>
        <v>6.6547222933196831E-4</v>
      </c>
      <c r="AE1189" s="15">
        <f t="shared" si="118"/>
        <v>0.41917808219178082</v>
      </c>
      <c r="AF1189" s="5">
        <f>IFERROR(AD1189*AE1189*48,0)</f>
        <v>1.3389665896476645E-2</v>
      </c>
    </row>
    <row r="1190" spans="1:32" x14ac:dyDescent="0.15">
      <c r="A1190" s="8">
        <v>45741</v>
      </c>
      <c r="B1190" s="1" t="s">
        <v>39</v>
      </c>
      <c r="C1190" s="1" t="s">
        <v>33</v>
      </c>
      <c r="D1190" s="6">
        <v>78.14</v>
      </c>
      <c r="E1190" s="6">
        <v>3.9</v>
      </c>
      <c r="F1190" s="10">
        <v>0.875</v>
      </c>
      <c r="G1190" s="1">
        <v>25.7</v>
      </c>
      <c r="H1190" s="1">
        <v>32</v>
      </c>
      <c r="I1190" s="1">
        <v>25.9</v>
      </c>
      <c r="J1190" s="1">
        <v>0.08</v>
      </c>
      <c r="K1190" s="1">
        <v>577</v>
      </c>
      <c r="L1190" s="1">
        <v>920</v>
      </c>
      <c r="M1190" s="6">
        <f t="shared" si="121"/>
        <v>25.954821942691751</v>
      </c>
      <c r="N1190" s="1">
        <v>0.7</v>
      </c>
      <c r="O1190" s="11" cm="1">
        <f t="array" ref="O1190">ROUND(_xlfn.SWITCH(C1190,"建筑专教",IF(S1190&gt;0.1,1.38,1.28),"阶梯教室",IF(S1190&gt;0.1,1.15,1.05),"公共教室",IF(S1190&gt;0.1,1.22,1.12),IF(S1190&gt;0.1,1.2,1.1))+(MOD(ROW()*11,31)/31-0.5)*0.06,2)</f>
        <v>1.0900000000000001</v>
      </c>
      <c r="P1190" s="12">
        <f t="shared" si="120"/>
        <v>0.14000000000000001</v>
      </c>
      <c r="Q1190" s="13">
        <f t="shared" si="119"/>
        <v>0.14344953776561664</v>
      </c>
      <c r="R1190" s="1">
        <v>0</v>
      </c>
      <c r="S1190" s="1">
        <v>0.02</v>
      </c>
      <c r="T1190" s="1">
        <v>2.1999999999999999E-2</v>
      </c>
      <c r="U1190" s="4" t="s">
        <v>34</v>
      </c>
      <c r="V1190">
        <v>0.42</v>
      </c>
      <c r="W1190">
        <v>0.4</v>
      </c>
      <c r="X1190">
        <v>0.76</v>
      </c>
      <c r="Y1190">
        <v>2.4300000000000002</v>
      </c>
      <c r="Z1190">
        <v>0.23</v>
      </c>
      <c r="AA1190" s="5">
        <f t="shared" si="116"/>
        <v>4.1999999999999996E-2</v>
      </c>
      <c r="AB1190" s="15" cm="1">
        <f t="array" ref="AB1190">_xlfn.SWITCH(U1190,"夏",122,"冬",90,"春",153,"秋",153,0)</f>
        <v>153</v>
      </c>
      <c r="AC1190" s="16">
        <f t="shared" si="117"/>
        <v>6.4259999999999993</v>
      </c>
      <c r="AD1190" s="5">
        <f>IFERROR(AA1190/D1190,0)</f>
        <v>5.3749680061428195E-4</v>
      </c>
      <c r="AE1190" s="15">
        <f t="shared" si="118"/>
        <v>0.41917808219178082</v>
      </c>
      <c r="AF1190" s="5">
        <f>IFERROR(AD1190*AE1190*48,0)</f>
        <v>1.0814730147154211E-2</v>
      </c>
    </row>
    <row r="1191" spans="1:32" x14ac:dyDescent="0.15">
      <c r="A1191" s="8">
        <v>45741</v>
      </c>
      <c r="B1191" s="1" t="s">
        <v>39</v>
      </c>
      <c r="C1191" s="1" t="s">
        <v>33</v>
      </c>
      <c r="D1191" s="6">
        <v>78.14</v>
      </c>
      <c r="E1191" s="6">
        <v>3.9</v>
      </c>
      <c r="F1191" s="10">
        <v>0.89583333333333304</v>
      </c>
      <c r="G1191" s="1">
        <v>25.9</v>
      </c>
      <c r="H1191" s="1">
        <v>31</v>
      </c>
      <c r="I1191" s="1">
        <v>26.1</v>
      </c>
      <c r="J1191" s="1">
        <v>0.08</v>
      </c>
      <c r="K1191" s="1">
        <v>567</v>
      </c>
      <c r="L1191" s="1">
        <v>990</v>
      </c>
      <c r="M1191" s="6">
        <f t="shared" si="121"/>
        <v>26.154712137623335</v>
      </c>
      <c r="N1191" s="1">
        <v>0.7</v>
      </c>
      <c r="O1191" s="11" cm="1">
        <f t="array" ref="O1191">ROUND(_xlfn.SWITCH(C1191,"建筑专教",IF(S1191&gt;0.1,1.38,1.28),"阶梯教室",IF(S1191&gt;0.1,1.15,1.05),"公共教室",IF(S1191&gt;0.1,1.22,1.12),IF(S1191&gt;0.1,1.2,1.1))+(MOD(ROW()*11,31)/31-0.5)*0.06,2)</f>
        <v>1.1100000000000001</v>
      </c>
      <c r="P1191" s="12">
        <f t="shared" si="120"/>
        <v>0.13</v>
      </c>
      <c r="Q1191" s="13">
        <f t="shared" si="119"/>
        <v>0.24150341320948276</v>
      </c>
      <c r="R1191" s="1">
        <v>0</v>
      </c>
      <c r="S1191" s="1">
        <v>0.02</v>
      </c>
      <c r="T1191" s="1">
        <v>2.8000000000000001E-2</v>
      </c>
      <c r="U1191" s="4" t="s">
        <v>34</v>
      </c>
      <c r="V1191">
        <v>0.42</v>
      </c>
      <c r="W1191">
        <v>0.4</v>
      </c>
      <c r="X1191">
        <v>0.76</v>
      </c>
      <c r="Y1191">
        <v>2.4300000000000002</v>
      </c>
      <c r="Z1191">
        <v>0.23</v>
      </c>
      <c r="AA1191" s="5">
        <f t="shared" si="116"/>
        <v>4.8000000000000001E-2</v>
      </c>
      <c r="AB1191" s="15" cm="1">
        <f t="array" ref="AB1191">_xlfn.SWITCH(U1191,"夏",122,"冬",90,"春",153,"秋",153,0)</f>
        <v>153</v>
      </c>
      <c r="AC1191" s="16">
        <f t="shared" si="117"/>
        <v>7.3440000000000003</v>
      </c>
      <c r="AD1191" s="5">
        <f>IFERROR(AA1191/D1191,0)</f>
        <v>6.1428205784489376E-4</v>
      </c>
      <c r="AE1191" s="15">
        <f t="shared" si="118"/>
        <v>0.41917808219178082</v>
      </c>
      <c r="AF1191" s="5">
        <f>IFERROR(AD1191*AE1191*48,0)</f>
        <v>1.2359691596747669E-2</v>
      </c>
    </row>
    <row r="1192" spans="1:32" x14ac:dyDescent="0.15">
      <c r="A1192" s="8">
        <v>45741</v>
      </c>
      <c r="B1192" s="1" t="s">
        <v>39</v>
      </c>
      <c r="C1192" s="1" t="s">
        <v>33</v>
      </c>
      <c r="D1192" s="6">
        <v>78.14</v>
      </c>
      <c r="E1192" s="6">
        <v>3.9</v>
      </c>
      <c r="F1192" s="10">
        <v>0.91666666666666696</v>
      </c>
      <c r="G1192" s="1">
        <v>26.1</v>
      </c>
      <c r="H1192" s="1">
        <v>30</v>
      </c>
      <c r="I1192" s="1">
        <v>26.3</v>
      </c>
      <c r="J1192" s="1">
        <v>0.08</v>
      </c>
      <c r="K1192" s="1">
        <v>517</v>
      </c>
      <c r="L1192" s="1">
        <v>1060</v>
      </c>
      <c r="M1192" s="6">
        <f t="shared" si="121"/>
        <v>26.354602625523228</v>
      </c>
      <c r="N1192" s="1">
        <v>0.7</v>
      </c>
      <c r="O1192" s="11" cm="1">
        <f t="array" ref="O1192">ROUND(_xlfn.SWITCH(C1192,"建筑专教",IF(S1192&gt;0.1,1.38,1.28),"阶梯教室",IF(S1192&gt;0.1,1.15,1.05),"公共教室",IF(S1192&gt;0.1,1.22,1.12),IF(S1192&gt;0.1,1.2,1.1))+(MOD(ROW()*11,31)/31-0.5)*0.06,2)</f>
        <v>1.1299999999999999</v>
      </c>
      <c r="P1192" s="12">
        <f t="shared" si="120"/>
        <v>0.09</v>
      </c>
      <c r="Q1192" s="13">
        <f t="shared" si="119"/>
        <v>0.33510461853086243</v>
      </c>
      <c r="R1192" s="1">
        <v>0</v>
      </c>
      <c r="S1192" s="1">
        <v>0.02</v>
      </c>
      <c r="T1192" s="1">
        <v>3.5000000000000003E-2</v>
      </c>
      <c r="U1192" s="4" t="s">
        <v>34</v>
      </c>
      <c r="V1192">
        <v>0.42</v>
      </c>
      <c r="W1192">
        <v>0.4</v>
      </c>
      <c r="X1192">
        <v>0.76</v>
      </c>
      <c r="Y1192">
        <v>2.4300000000000002</v>
      </c>
      <c r="Z1192">
        <v>0.23</v>
      </c>
      <c r="AA1192" s="5">
        <f t="shared" ref="AA1192:AA1255" si="122">R1192+S1192+T1192</f>
        <v>5.5000000000000007E-2</v>
      </c>
      <c r="AB1192" s="15" cm="1">
        <f t="array" ref="AB1192">_xlfn.SWITCH(U1192,"夏",122,"冬",90,"春",153,"秋",153,0)</f>
        <v>153</v>
      </c>
      <c r="AC1192" s="16">
        <f t="shared" ref="AC1192:AC1255" si="123">AA1192*AB1192</f>
        <v>8.4150000000000009</v>
      </c>
      <c r="AD1192" s="5">
        <f>IFERROR(AA1192/D1192,0)</f>
        <v>7.0386485794727421E-4</v>
      </c>
      <c r="AE1192" s="15">
        <f t="shared" ref="AE1192:AE1255" si="124">IF(U1192="夏",122/365,IF(U1192="冬",90/365,IF(OR(U1192="春",U1192="秋"),153/365,0)))</f>
        <v>0.41917808219178082</v>
      </c>
      <c r="AF1192" s="5">
        <f>IFERROR(AD1192*AE1192*48,0)</f>
        <v>1.4162146621273373E-2</v>
      </c>
    </row>
    <row r="1193" spans="1:32" x14ac:dyDescent="0.15">
      <c r="A1193" s="8">
        <v>45741</v>
      </c>
      <c r="B1193" s="1" t="s">
        <v>40</v>
      </c>
      <c r="C1193" s="1" t="s">
        <v>33</v>
      </c>
      <c r="D1193" s="6">
        <v>78.14</v>
      </c>
      <c r="E1193" s="6">
        <v>3.9</v>
      </c>
      <c r="F1193" s="10">
        <v>0.33333333333333298</v>
      </c>
      <c r="G1193" s="1">
        <v>20.3</v>
      </c>
      <c r="H1193" s="1">
        <v>61</v>
      </c>
      <c r="I1193" s="1">
        <v>20.5</v>
      </c>
      <c r="J1193" s="1">
        <v>0.08</v>
      </c>
      <c r="K1193" s="1">
        <v>413</v>
      </c>
      <c r="L1193" s="1">
        <v>1095</v>
      </c>
      <c r="M1193" s="6">
        <f t="shared" si="121"/>
        <v>20.557901097977208</v>
      </c>
      <c r="N1193" s="1">
        <v>0.7</v>
      </c>
      <c r="O1193" s="11" cm="1">
        <f t="array" ref="O1193">ROUND(_xlfn.SWITCH(C1193,"建筑专教",IF(S1193&gt;0.1,1.38,1.28),"阶梯教室",IF(S1193&gt;0.1,1.15,1.05),"公共教室",IF(S1193&gt;0.1,1.22,1.12),IF(S1193&gt;0.1,1.2,1.1))+(MOD(ROW()*11,31)/31-0.5)*0.06,2)</f>
        <v>1.0900000000000001</v>
      </c>
      <c r="P1193" s="12">
        <f t="shared" si="120"/>
        <v>0.01</v>
      </c>
      <c r="Q1193" s="13">
        <f t="shared" si="119"/>
        <v>-1.5908109778918309</v>
      </c>
      <c r="R1193" s="1">
        <v>0</v>
      </c>
      <c r="S1193" s="1">
        <v>0.02</v>
      </c>
      <c r="T1193" s="1">
        <v>3.7999999999999999E-2</v>
      </c>
      <c r="U1193" s="4" t="s">
        <v>34</v>
      </c>
      <c r="V1193">
        <v>0.42</v>
      </c>
      <c r="W1193">
        <v>0.4</v>
      </c>
      <c r="X1193">
        <v>0.76</v>
      </c>
      <c r="Y1193">
        <v>2.4300000000000002</v>
      </c>
      <c r="Z1193">
        <v>0.23</v>
      </c>
      <c r="AA1193" s="5">
        <f t="shared" si="122"/>
        <v>5.7999999999999996E-2</v>
      </c>
      <c r="AB1193" s="15" cm="1">
        <f t="array" ref="AB1193">_xlfn.SWITCH(U1193,"夏",122,"冬",90,"春",153,"秋",153,0)</f>
        <v>153</v>
      </c>
      <c r="AC1193" s="16">
        <f t="shared" si="123"/>
        <v>8.8739999999999988</v>
      </c>
      <c r="AD1193" s="5">
        <f>IFERROR(AA1193/D1193,0)</f>
        <v>7.422574865625799E-4</v>
      </c>
      <c r="AE1193" s="15">
        <f t="shared" si="124"/>
        <v>0.41917808219178082</v>
      </c>
      <c r="AF1193" s="5">
        <f>IFERROR(AD1193*AE1193*48,0)</f>
        <v>1.4934627346070102E-2</v>
      </c>
    </row>
    <row r="1194" spans="1:32" x14ac:dyDescent="0.15">
      <c r="A1194" s="8">
        <v>45741</v>
      </c>
      <c r="B1194" s="1" t="s">
        <v>40</v>
      </c>
      <c r="C1194" s="1" t="s">
        <v>33</v>
      </c>
      <c r="D1194" s="6">
        <v>78.14</v>
      </c>
      <c r="E1194" s="6">
        <v>3.9</v>
      </c>
      <c r="F1194" s="10">
        <v>0.35416666666666702</v>
      </c>
      <c r="G1194" s="1">
        <v>20.9</v>
      </c>
      <c r="H1194" s="1">
        <v>59</v>
      </c>
      <c r="I1194" s="1">
        <v>21.1</v>
      </c>
      <c r="J1194" s="1">
        <v>0.1</v>
      </c>
      <c r="K1194" s="1">
        <v>485</v>
      </c>
      <c r="L1194" s="1">
        <v>1165</v>
      </c>
      <c r="M1194" s="6">
        <f t="shared" si="121"/>
        <v>21.165789442559117</v>
      </c>
      <c r="N1194" s="1">
        <v>0.7</v>
      </c>
      <c r="O1194" s="11" cm="1">
        <f t="array" ref="O1194">ROUND(_xlfn.SWITCH(C1194,"建筑专教",IF(S1194&gt;0.1,1.38,1.28),"阶梯教室",IF(S1194&gt;0.1,1.15,1.05),"公共教室",IF(S1194&gt;0.1,1.22,1.12),IF(S1194&gt;0.1,1.2,1.1))+(MOD(ROW()*11,31)/31-0.5)*0.06,2)</f>
        <v>1.1100000000000001</v>
      </c>
      <c r="P1194" s="12">
        <f t="shared" si="120"/>
        <v>7.0000000000000007E-2</v>
      </c>
      <c r="Q1194" s="13">
        <f t="shared" si="119"/>
        <v>-1.3157956749307385</v>
      </c>
      <c r="R1194" s="1">
        <v>0</v>
      </c>
      <c r="S1194" s="1">
        <v>0.08</v>
      </c>
      <c r="T1194" s="1">
        <v>3.2000000000000001E-2</v>
      </c>
      <c r="U1194" s="4" t="s">
        <v>34</v>
      </c>
      <c r="V1194">
        <v>0.42</v>
      </c>
      <c r="W1194">
        <v>0.4</v>
      </c>
      <c r="X1194">
        <v>0.76</v>
      </c>
      <c r="Y1194">
        <v>2.4300000000000002</v>
      </c>
      <c r="Z1194">
        <v>0.23</v>
      </c>
      <c r="AA1194" s="5">
        <f t="shared" si="122"/>
        <v>0.112</v>
      </c>
      <c r="AB1194" s="15" cm="1">
        <f t="array" ref="AB1194">_xlfn.SWITCH(U1194,"夏",122,"冬",90,"春",153,"秋",153,0)</f>
        <v>153</v>
      </c>
      <c r="AC1194" s="16">
        <f t="shared" si="123"/>
        <v>17.135999999999999</v>
      </c>
      <c r="AD1194" s="5">
        <f>IFERROR(AA1194/D1194,0)</f>
        <v>1.4333248016380855E-3</v>
      </c>
      <c r="AE1194" s="15">
        <f t="shared" si="124"/>
        <v>0.41917808219178082</v>
      </c>
      <c r="AF1194" s="5">
        <f>IFERROR(AD1194*AE1194*48,0)</f>
        <v>2.883928039241123E-2</v>
      </c>
    </row>
    <row r="1195" spans="1:32" x14ac:dyDescent="0.15">
      <c r="A1195" s="8">
        <v>45741</v>
      </c>
      <c r="B1195" s="1" t="s">
        <v>40</v>
      </c>
      <c r="C1195" s="1" t="s">
        <v>33</v>
      </c>
      <c r="D1195" s="6">
        <v>78.14</v>
      </c>
      <c r="E1195" s="6">
        <v>3.9</v>
      </c>
      <c r="F1195" s="10">
        <v>0.375</v>
      </c>
      <c r="G1195" s="1">
        <v>21.5</v>
      </c>
      <c r="H1195" s="1">
        <v>57</v>
      </c>
      <c r="I1195" s="1">
        <v>21.7</v>
      </c>
      <c r="J1195" s="1">
        <v>0.08</v>
      </c>
      <c r="K1195" s="1">
        <v>535</v>
      </c>
      <c r="L1195" s="1">
        <v>1235</v>
      </c>
      <c r="M1195" s="6">
        <f t="shared" si="121"/>
        <v>21.757197295760307</v>
      </c>
      <c r="N1195" s="1">
        <v>0.7</v>
      </c>
      <c r="O1195" s="11" cm="1">
        <f t="array" ref="O1195">ROUND(_xlfn.SWITCH(C1195,"建筑专教",IF(S1195&gt;0.1,1.38,1.28),"阶梯教室",IF(S1195&gt;0.1,1.15,1.05),"公共教室",IF(S1195&gt;0.1,1.22,1.12),IF(S1195&gt;0.1,1.2,1.1))+(MOD(ROW()*11,31)/31-0.5)*0.06,2)</f>
        <v>1.07</v>
      </c>
      <c r="P1195" s="12">
        <f t="shared" si="120"/>
        <v>0.11</v>
      </c>
      <c r="Q1195" s="13">
        <f t="shared" si="119"/>
        <v>-1.2602831450523788</v>
      </c>
      <c r="R1195" s="1">
        <v>0</v>
      </c>
      <c r="S1195" s="1">
        <v>0.08</v>
      </c>
      <c r="T1195" s="1">
        <v>8.0000000000000002E-3</v>
      </c>
      <c r="U1195" s="4" t="s">
        <v>34</v>
      </c>
      <c r="V1195">
        <v>0.42</v>
      </c>
      <c r="W1195">
        <v>0.4</v>
      </c>
      <c r="X1195">
        <v>0.76</v>
      </c>
      <c r="Y1195">
        <v>2.4300000000000002</v>
      </c>
      <c r="Z1195">
        <v>0.23</v>
      </c>
      <c r="AA1195" s="5">
        <f t="shared" si="122"/>
        <v>8.7999999999999995E-2</v>
      </c>
      <c r="AB1195" s="15" cm="1">
        <f t="array" ref="AB1195">_xlfn.SWITCH(U1195,"夏",122,"冬",90,"春",153,"秋",153,0)</f>
        <v>153</v>
      </c>
      <c r="AC1195" s="16">
        <f t="shared" si="123"/>
        <v>13.463999999999999</v>
      </c>
      <c r="AD1195" s="5">
        <f>IFERROR(AA1195/D1195,0)</f>
        <v>1.1261837727156384E-3</v>
      </c>
      <c r="AE1195" s="15">
        <f t="shared" si="124"/>
        <v>0.41917808219178082</v>
      </c>
      <c r="AF1195" s="5">
        <f>IFERROR(AD1195*AE1195*48,0)</f>
        <v>2.2659434594037395E-2</v>
      </c>
    </row>
    <row r="1196" spans="1:32" x14ac:dyDescent="0.15">
      <c r="A1196" s="8">
        <v>45741</v>
      </c>
      <c r="B1196" s="1" t="s">
        <v>40</v>
      </c>
      <c r="C1196" s="1" t="s">
        <v>33</v>
      </c>
      <c r="D1196" s="6">
        <v>78.14</v>
      </c>
      <c r="E1196" s="6">
        <v>3.9</v>
      </c>
      <c r="F1196" s="10">
        <v>0.39583333333333298</v>
      </c>
      <c r="G1196" s="1">
        <v>22.1</v>
      </c>
      <c r="H1196" s="1">
        <v>55</v>
      </c>
      <c r="I1196" s="1">
        <v>22.3</v>
      </c>
      <c r="J1196" s="1">
        <v>7.0000000000000007E-2</v>
      </c>
      <c r="K1196" s="1">
        <v>552</v>
      </c>
      <c r="L1196" s="1">
        <v>1305</v>
      </c>
      <c r="M1196" s="6">
        <f t="shared" si="121"/>
        <v>22.352473787550423</v>
      </c>
      <c r="N1196" s="1">
        <v>0.7</v>
      </c>
      <c r="O1196" s="11" cm="1">
        <f t="array" ref="O1196">ROUND(_xlfn.SWITCH(C1196,"建筑专教",IF(S1196&gt;0.1,1.38,1.28),"阶梯教室",IF(S1196&gt;0.1,1.15,1.05),"公共教室",IF(S1196&gt;0.1,1.22,1.12),IF(S1196&gt;0.1,1.2,1.1))+(MOD(ROW()*11,31)/31-0.5)*0.06,2)</f>
        <v>1.0900000000000001</v>
      </c>
      <c r="P1196" s="12">
        <f t="shared" si="120"/>
        <v>0.12</v>
      </c>
      <c r="Q1196" s="13">
        <f t="shared" si="119"/>
        <v>-0.9926787770226414</v>
      </c>
      <c r="R1196" s="1">
        <v>0</v>
      </c>
      <c r="S1196" s="1">
        <v>0.08</v>
      </c>
      <c r="T1196" s="1">
        <v>2.8000000000000001E-2</v>
      </c>
      <c r="U1196" s="4" t="s">
        <v>34</v>
      </c>
      <c r="V1196">
        <v>0.42</v>
      </c>
      <c r="W1196">
        <v>0.4</v>
      </c>
      <c r="X1196">
        <v>0.76</v>
      </c>
      <c r="Y1196">
        <v>2.4300000000000002</v>
      </c>
      <c r="Z1196">
        <v>0.23</v>
      </c>
      <c r="AA1196" s="5">
        <f t="shared" si="122"/>
        <v>0.108</v>
      </c>
      <c r="AB1196" s="15" cm="1">
        <f t="array" ref="AB1196">_xlfn.SWITCH(U1196,"夏",122,"冬",90,"春",153,"秋",153,0)</f>
        <v>153</v>
      </c>
      <c r="AC1196" s="16">
        <f t="shared" si="123"/>
        <v>16.524000000000001</v>
      </c>
      <c r="AD1196" s="5">
        <f>IFERROR(AA1196/D1196,0)</f>
        <v>1.3821346301510109E-3</v>
      </c>
      <c r="AE1196" s="15">
        <f t="shared" si="124"/>
        <v>0.41917808219178082</v>
      </c>
      <c r="AF1196" s="5">
        <f>IFERROR(AD1196*AE1196*48,0)</f>
        <v>2.780930609268226E-2</v>
      </c>
    </row>
    <row r="1197" spans="1:32" x14ac:dyDescent="0.15">
      <c r="A1197" s="8">
        <v>45741</v>
      </c>
      <c r="B1197" s="1" t="s">
        <v>40</v>
      </c>
      <c r="C1197" s="1" t="s">
        <v>33</v>
      </c>
      <c r="D1197" s="6">
        <v>78.14</v>
      </c>
      <c r="E1197" s="6">
        <v>3.9</v>
      </c>
      <c r="F1197" s="10">
        <v>0.41666666666666702</v>
      </c>
      <c r="G1197" s="1">
        <v>22.6</v>
      </c>
      <c r="H1197" s="1">
        <v>53</v>
      </c>
      <c r="I1197" s="1">
        <v>22.8</v>
      </c>
      <c r="J1197" s="1">
        <v>7.0000000000000007E-2</v>
      </c>
      <c r="K1197" s="1">
        <v>562</v>
      </c>
      <c r="L1197" s="1">
        <v>1375</v>
      </c>
      <c r="M1197" s="6">
        <f t="shared" si="121"/>
        <v>22.852208370968356</v>
      </c>
      <c r="N1197" s="1">
        <v>0.7</v>
      </c>
      <c r="O1197" s="11" cm="1">
        <f t="array" ref="O1197">ROUND(_xlfn.SWITCH(C1197,"建筑专教",IF(S1197&gt;0.1,1.38,1.28),"阶梯教室",IF(S1197&gt;0.1,1.15,1.05),"公共教室",IF(S1197&gt;0.1,1.22,1.12),IF(S1197&gt;0.1,1.2,1.1))+(MOD(ROW()*11,31)/31-0.5)*0.06,2)</f>
        <v>1.1100000000000001</v>
      </c>
      <c r="P1197" s="12">
        <f t="shared" si="120"/>
        <v>0.13</v>
      </c>
      <c r="Q1197" s="13">
        <f t="shared" si="119"/>
        <v>-0.7698754018728825</v>
      </c>
      <c r="R1197" s="1">
        <v>0</v>
      </c>
      <c r="S1197" s="1">
        <v>0.02</v>
      </c>
      <c r="T1197" s="1">
        <v>3.5000000000000003E-2</v>
      </c>
      <c r="U1197" s="4" t="s">
        <v>34</v>
      </c>
      <c r="V1197">
        <v>0.42</v>
      </c>
      <c r="W1197">
        <v>0.4</v>
      </c>
      <c r="X1197">
        <v>0.76</v>
      </c>
      <c r="Y1197">
        <v>2.4300000000000002</v>
      </c>
      <c r="Z1197">
        <v>0.23</v>
      </c>
      <c r="AA1197" s="5">
        <f t="shared" si="122"/>
        <v>5.5000000000000007E-2</v>
      </c>
      <c r="AB1197" s="15" cm="1">
        <f t="array" ref="AB1197">_xlfn.SWITCH(U1197,"夏",122,"冬",90,"春",153,"秋",153,0)</f>
        <v>153</v>
      </c>
      <c r="AC1197" s="16">
        <f t="shared" si="123"/>
        <v>8.4150000000000009</v>
      </c>
      <c r="AD1197" s="5">
        <f>IFERROR(AA1197/D1197,0)</f>
        <v>7.0386485794727421E-4</v>
      </c>
      <c r="AE1197" s="15">
        <f t="shared" si="124"/>
        <v>0.41917808219178082</v>
      </c>
      <c r="AF1197" s="5">
        <f>IFERROR(AD1197*AE1197*48,0)</f>
        <v>1.4162146621273373E-2</v>
      </c>
    </row>
    <row r="1198" spans="1:32" x14ac:dyDescent="0.15">
      <c r="A1198" s="8">
        <v>45741</v>
      </c>
      <c r="B1198" s="1" t="s">
        <v>40</v>
      </c>
      <c r="C1198" s="1" t="s">
        <v>33</v>
      </c>
      <c r="D1198" s="6">
        <v>78.14</v>
      </c>
      <c r="E1198" s="6">
        <v>3.9</v>
      </c>
      <c r="F1198" s="10">
        <v>0.4375</v>
      </c>
      <c r="G1198" s="1">
        <v>23.1</v>
      </c>
      <c r="H1198" s="1">
        <v>51</v>
      </c>
      <c r="I1198" s="1">
        <v>23.3</v>
      </c>
      <c r="J1198" s="1">
        <v>0.06</v>
      </c>
      <c r="K1198" s="1">
        <v>572</v>
      </c>
      <c r="L1198" s="1">
        <v>1445</v>
      </c>
      <c r="M1198" s="6">
        <f t="shared" si="121"/>
        <v>23.347356935582582</v>
      </c>
      <c r="N1198" s="1">
        <v>0.7</v>
      </c>
      <c r="O1198" s="11" cm="1">
        <f t="array" ref="O1198">ROUND(_xlfn.SWITCH(C1198,"建筑专教",IF(S1198&gt;0.1,1.38,1.28),"阶梯教室",IF(S1198&gt;0.1,1.15,1.05),"公共教室",IF(S1198&gt;0.1,1.22,1.12),IF(S1198&gt;0.1,1.2,1.1))+(MOD(ROW()*11,31)/31-0.5)*0.06,2)</f>
        <v>1.08</v>
      </c>
      <c r="P1198" s="12">
        <f t="shared" si="120"/>
        <v>0.14000000000000001</v>
      </c>
      <c r="Q1198" s="13">
        <f t="shared" si="119"/>
        <v>-0.69853852088126089</v>
      </c>
      <c r="R1198" s="1">
        <v>0</v>
      </c>
      <c r="S1198" s="1">
        <v>0.02</v>
      </c>
      <c r="T1198" s="1">
        <v>2.8000000000000001E-2</v>
      </c>
      <c r="U1198" s="4" t="s">
        <v>34</v>
      </c>
      <c r="V1198">
        <v>0.42</v>
      </c>
      <c r="W1198">
        <v>0.4</v>
      </c>
      <c r="X1198">
        <v>0.76</v>
      </c>
      <c r="Y1198">
        <v>2.4300000000000002</v>
      </c>
      <c r="Z1198">
        <v>0.23</v>
      </c>
      <c r="AA1198" s="5">
        <f t="shared" si="122"/>
        <v>4.8000000000000001E-2</v>
      </c>
      <c r="AB1198" s="15" cm="1">
        <f t="array" ref="AB1198">_xlfn.SWITCH(U1198,"夏",122,"冬",90,"春",153,"秋",153,0)</f>
        <v>153</v>
      </c>
      <c r="AC1198" s="16">
        <f t="shared" si="123"/>
        <v>7.3440000000000003</v>
      </c>
      <c r="AD1198" s="5">
        <f>IFERROR(AA1198/D1198,0)</f>
        <v>6.1428205784489376E-4</v>
      </c>
      <c r="AE1198" s="15">
        <f t="shared" si="124"/>
        <v>0.41917808219178082</v>
      </c>
      <c r="AF1198" s="5">
        <f>IFERROR(AD1198*AE1198*48,0)</f>
        <v>1.2359691596747669E-2</v>
      </c>
    </row>
    <row r="1199" spans="1:32" x14ac:dyDescent="0.15">
      <c r="A1199" s="8">
        <v>45741</v>
      </c>
      <c r="B1199" s="1" t="s">
        <v>40</v>
      </c>
      <c r="C1199" s="1" t="s">
        <v>33</v>
      </c>
      <c r="D1199" s="6">
        <v>78.14</v>
      </c>
      <c r="E1199" s="6">
        <v>3.9</v>
      </c>
      <c r="F1199" s="10">
        <v>0.45833333333333298</v>
      </c>
      <c r="G1199" s="1">
        <v>23.5</v>
      </c>
      <c r="H1199" s="1">
        <v>49</v>
      </c>
      <c r="I1199" s="1">
        <v>23.7</v>
      </c>
      <c r="J1199" s="1">
        <v>0.06</v>
      </c>
      <c r="K1199" s="1">
        <v>580</v>
      </c>
      <c r="L1199" s="1">
        <v>1515</v>
      </c>
      <c r="M1199" s="6">
        <f t="shared" si="121"/>
        <v>23.747165816363292</v>
      </c>
      <c r="N1199" s="1">
        <v>0.7</v>
      </c>
      <c r="O1199" s="11" cm="1">
        <f t="array" ref="O1199">ROUND(_xlfn.SWITCH(C1199,"建筑专教",IF(S1199&gt;0.1,1.38,1.28),"阶梯教室",IF(S1199&gt;0.1,1.15,1.05),"公共教室",IF(S1199&gt;0.1,1.22,1.12),IF(S1199&gt;0.1,1.2,1.1))+(MOD(ROW()*11,31)/31-0.5)*0.06,2)</f>
        <v>1.1000000000000001</v>
      </c>
      <c r="P1199" s="12">
        <f t="shared" si="120"/>
        <v>0.14000000000000001</v>
      </c>
      <c r="Q1199" s="13">
        <f t="shared" si="119"/>
        <v>-0.51435954109929649</v>
      </c>
      <c r="R1199" s="1">
        <v>0</v>
      </c>
      <c r="S1199" s="1">
        <v>0.02</v>
      </c>
      <c r="T1199" s="1">
        <v>3.5000000000000003E-2</v>
      </c>
      <c r="U1199" s="4" t="s">
        <v>34</v>
      </c>
      <c r="V1199">
        <v>0.42</v>
      </c>
      <c r="W1199">
        <v>0.4</v>
      </c>
      <c r="X1199">
        <v>0.76</v>
      </c>
      <c r="Y1199">
        <v>2.4300000000000002</v>
      </c>
      <c r="Z1199">
        <v>0.23</v>
      </c>
      <c r="AA1199" s="5">
        <f t="shared" si="122"/>
        <v>5.5000000000000007E-2</v>
      </c>
      <c r="AB1199" s="15" cm="1">
        <f t="array" ref="AB1199">_xlfn.SWITCH(U1199,"夏",122,"冬",90,"春",153,"秋",153,0)</f>
        <v>153</v>
      </c>
      <c r="AC1199" s="16">
        <f t="shared" si="123"/>
        <v>8.4150000000000009</v>
      </c>
      <c r="AD1199" s="5">
        <f>IFERROR(AA1199/D1199,0)</f>
        <v>7.0386485794727421E-4</v>
      </c>
      <c r="AE1199" s="15">
        <f t="shared" si="124"/>
        <v>0.41917808219178082</v>
      </c>
      <c r="AF1199" s="5">
        <f>IFERROR(AD1199*AE1199*48,0)</f>
        <v>1.4162146621273373E-2</v>
      </c>
    </row>
    <row r="1200" spans="1:32" x14ac:dyDescent="0.15">
      <c r="A1200" s="8">
        <v>45741</v>
      </c>
      <c r="B1200" s="1" t="s">
        <v>40</v>
      </c>
      <c r="C1200" s="1" t="s">
        <v>33</v>
      </c>
      <c r="D1200" s="6">
        <v>78.14</v>
      </c>
      <c r="E1200" s="6">
        <v>3.9</v>
      </c>
      <c r="F1200" s="10">
        <v>0.47916666666666702</v>
      </c>
      <c r="G1200" s="1">
        <v>23.8</v>
      </c>
      <c r="H1200" s="1">
        <v>48</v>
      </c>
      <c r="I1200" s="1">
        <v>24</v>
      </c>
      <c r="J1200" s="1">
        <v>7.0000000000000007E-2</v>
      </c>
      <c r="K1200" s="1">
        <v>550</v>
      </c>
      <c r="L1200" s="1">
        <v>1585</v>
      </c>
      <c r="M1200" s="6">
        <f t="shared" si="121"/>
        <v>24.051578631616678</v>
      </c>
      <c r="N1200" s="1">
        <v>0.7</v>
      </c>
      <c r="O1200" s="11" cm="1">
        <f t="array" ref="O1200">ROUND(_xlfn.SWITCH(C1200,"建筑专教",IF(S1200&gt;0.1,1.38,1.28),"阶梯教室",IF(S1200&gt;0.1,1.15,1.05),"公共教室",IF(S1200&gt;0.1,1.22,1.12),IF(S1200&gt;0.1,1.2,1.1))+(MOD(ROW()*11,31)/31-0.5)*0.06,2)</f>
        <v>1.1200000000000001</v>
      </c>
      <c r="P1200" s="12">
        <f t="shared" si="120"/>
        <v>0.12</v>
      </c>
      <c r="Q1200" s="13">
        <f t="shared" si="119"/>
        <v>-0.36903343682097695</v>
      </c>
      <c r="R1200" s="1">
        <v>0</v>
      </c>
      <c r="S1200" s="1">
        <v>0.02</v>
      </c>
      <c r="T1200" s="1">
        <v>2.5000000000000001E-2</v>
      </c>
      <c r="U1200" s="4" t="s">
        <v>34</v>
      </c>
      <c r="V1200">
        <v>0.42</v>
      </c>
      <c r="W1200">
        <v>0.4</v>
      </c>
      <c r="X1200">
        <v>0.76</v>
      </c>
      <c r="Y1200">
        <v>2.4300000000000002</v>
      </c>
      <c r="Z1200">
        <v>0.23</v>
      </c>
      <c r="AA1200" s="5">
        <f t="shared" si="122"/>
        <v>4.4999999999999998E-2</v>
      </c>
      <c r="AB1200" s="15" cm="1">
        <f t="array" ref="AB1200">_xlfn.SWITCH(U1200,"夏",122,"冬",90,"春",153,"秋",153,0)</f>
        <v>153</v>
      </c>
      <c r="AC1200" s="16">
        <f t="shared" si="123"/>
        <v>6.8849999999999998</v>
      </c>
      <c r="AD1200" s="5">
        <f>IFERROR(AA1200/D1200,0)</f>
        <v>5.7588942922958786E-4</v>
      </c>
      <c r="AE1200" s="15">
        <f t="shared" si="124"/>
        <v>0.41917808219178082</v>
      </c>
      <c r="AF1200" s="5">
        <f>IFERROR(AD1200*AE1200*48,0)</f>
        <v>1.1587210871950941E-2</v>
      </c>
    </row>
    <row r="1201" spans="1:32" x14ac:dyDescent="0.15">
      <c r="A1201" s="8">
        <v>45741</v>
      </c>
      <c r="B1201" s="1" t="s">
        <v>40</v>
      </c>
      <c r="C1201" s="1" t="s">
        <v>33</v>
      </c>
      <c r="D1201" s="6">
        <v>78.14</v>
      </c>
      <c r="E1201" s="6">
        <v>3.9</v>
      </c>
      <c r="F1201" s="10">
        <v>0.5</v>
      </c>
      <c r="G1201" s="1">
        <v>24.1</v>
      </c>
      <c r="H1201" s="1">
        <v>47</v>
      </c>
      <c r="I1201" s="1">
        <v>24.3</v>
      </c>
      <c r="J1201" s="1">
        <v>0.08</v>
      </c>
      <c r="K1201" s="1">
        <v>520</v>
      </c>
      <c r="L1201" s="1">
        <v>1655</v>
      </c>
      <c r="M1201" s="6">
        <f t="shared" si="121"/>
        <v>24.355711048518913</v>
      </c>
      <c r="N1201" s="1">
        <v>0.7</v>
      </c>
      <c r="O1201" s="11" cm="1">
        <f t="array" ref="O1201">ROUND(_xlfn.SWITCH(C1201,"建筑专教",IF(S1201&gt;0.1,1.38,1.28),"阶梯教室",IF(S1201&gt;0.1,1.15,1.05),"公共教室",IF(S1201&gt;0.1,1.22,1.12),IF(S1201&gt;0.1,1.2,1.1))+(MOD(ROW()*11,31)/31-0.5)*0.06,2)</f>
        <v>1.08</v>
      </c>
      <c r="P1201" s="12">
        <f t="shared" si="120"/>
        <v>0.1</v>
      </c>
      <c r="Q1201" s="13">
        <f t="shared" si="119"/>
        <v>-0.37621023852198726</v>
      </c>
      <c r="R1201" s="1">
        <v>0</v>
      </c>
      <c r="S1201" s="1">
        <v>0.02</v>
      </c>
      <c r="T1201" s="1">
        <v>1.2E-2</v>
      </c>
      <c r="U1201" s="4" t="s">
        <v>34</v>
      </c>
      <c r="V1201">
        <v>0.42</v>
      </c>
      <c r="W1201">
        <v>0.4</v>
      </c>
      <c r="X1201">
        <v>0.76</v>
      </c>
      <c r="Y1201">
        <v>2.4300000000000002</v>
      </c>
      <c r="Z1201">
        <v>0.23</v>
      </c>
      <c r="AA1201" s="5">
        <f t="shared" si="122"/>
        <v>3.2000000000000001E-2</v>
      </c>
      <c r="AB1201" s="15" cm="1">
        <f t="array" ref="AB1201">_xlfn.SWITCH(U1201,"夏",122,"冬",90,"春",153,"秋",153,0)</f>
        <v>153</v>
      </c>
      <c r="AC1201" s="16">
        <f t="shared" si="123"/>
        <v>4.8959999999999999</v>
      </c>
      <c r="AD1201" s="5">
        <f>IFERROR(AA1201/D1201,0)</f>
        <v>4.0952137189659586E-4</v>
      </c>
      <c r="AE1201" s="15">
        <f t="shared" si="124"/>
        <v>0.41917808219178082</v>
      </c>
      <c r="AF1201" s="5">
        <f>IFERROR(AD1201*AE1201*48,0)</f>
        <v>8.2397943978317813E-3</v>
      </c>
    </row>
    <row r="1202" spans="1:32" x14ac:dyDescent="0.15">
      <c r="A1202" s="8">
        <v>45741</v>
      </c>
      <c r="B1202" s="1" t="s">
        <v>40</v>
      </c>
      <c r="C1202" s="1" t="s">
        <v>33</v>
      </c>
      <c r="D1202" s="6">
        <v>78.14</v>
      </c>
      <c r="E1202" s="6">
        <v>3.9</v>
      </c>
      <c r="F1202" s="10">
        <v>0.52083333333333304</v>
      </c>
      <c r="G1202" s="1">
        <v>24.3</v>
      </c>
      <c r="H1202" s="1">
        <v>46</v>
      </c>
      <c r="I1202" s="1">
        <v>24.5</v>
      </c>
      <c r="J1202" s="1">
        <v>0.08</v>
      </c>
      <c r="K1202" s="1">
        <v>505</v>
      </c>
      <c r="L1202" s="1">
        <v>1725</v>
      </c>
      <c r="M1202" s="6">
        <f t="shared" si="121"/>
        <v>24.555598864093554</v>
      </c>
      <c r="N1202" s="1">
        <v>0.7</v>
      </c>
      <c r="O1202" s="11" cm="1">
        <f t="array" ref="O1202">ROUND(_xlfn.SWITCH(C1202,"建筑专教",IF(S1202&gt;0.1,1.38,1.28),"阶梯教室",IF(S1202&gt;0.1,1.15,1.05),"公共教室",IF(S1202&gt;0.1,1.22,1.12),IF(S1202&gt;0.1,1.2,1.1))+(MOD(ROW()*11,31)/31-0.5)*0.06,2)</f>
        <v>1.1000000000000001</v>
      </c>
      <c r="P1202" s="12">
        <f t="shared" si="120"/>
        <v>0.08</v>
      </c>
      <c r="Q1202" s="13">
        <f t="shared" si="119"/>
        <v>-0.263473973123594</v>
      </c>
      <c r="R1202" s="1">
        <v>0</v>
      </c>
      <c r="S1202" s="1">
        <v>0.02</v>
      </c>
      <c r="T1202" s="1">
        <v>3.2000000000000001E-2</v>
      </c>
      <c r="U1202" s="4" t="s">
        <v>34</v>
      </c>
      <c r="V1202">
        <v>0.42</v>
      </c>
      <c r="W1202">
        <v>0.4</v>
      </c>
      <c r="X1202">
        <v>0.76</v>
      </c>
      <c r="Y1202">
        <v>2.4300000000000002</v>
      </c>
      <c r="Z1202">
        <v>0.23</v>
      </c>
      <c r="AA1202" s="5">
        <f t="shared" si="122"/>
        <v>5.2000000000000005E-2</v>
      </c>
      <c r="AB1202" s="15" cm="1">
        <f t="array" ref="AB1202">_xlfn.SWITCH(U1202,"夏",122,"冬",90,"春",153,"秋",153,0)</f>
        <v>153</v>
      </c>
      <c r="AC1202" s="16">
        <f t="shared" si="123"/>
        <v>7.9560000000000004</v>
      </c>
      <c r="AD1202" s="5">
        <f>IFERROR(AA1202/D1202,0)</f>
        <v>6.6547222933196831E-4</v>
      </c>
      <c r="AE1202" s="15">
        <f t="shared" si="124"/>
        <v>0.41917808219178082</v>
      </c>
      <c r="AF1202" s="5">
        <f>IFERROR(AD1202*AE1202*48,0)</f>
        <v>1.3389665896476645E-2</v>
      </c>
    </row>
    <row r="1203" spans="1:32" x14ac:dyDescent="0.15">
      <c r="A1203" s="8">
        <v>45741</v>
      </c>
      <c r="B1203" s="1" t="s">
        <v>40</v>
      </c>
      <c r="C1203" s="1" t="s">
        <v>33</v>
      </c>
      <c r="D1203" s="6">
        <v>78.14</v>
      </c>
      <c r="E1203" s="6">
        <v>3.9</v>
      </c>
      <c r="F1203" s="10">
        <v>0.54166666666666696</v>
      </c>
      <c r="G1203" s="1">
        <v>24.5</v>
      </c>
      <c r="H1203" s="1">
        <v>45</v>
      </c>
      <c r="I1203" s="1">
        <v>24.7</v>
      </c>
      <c r="J1203" s="1">
        <v>0.09</v>
      </c>
      <c r="K1203" s="1">
        <v>404</v>
      </c>
      <c r="L1203" s="1">
        <v>1795</v>
      </c>
      <c r="M1203" s="6">
        <f t="shared" si="121"/>
        <v>24.759548897101922</v>
      </c>
      <c r="N1203" s="1">
        <v>0.7</v>
      </c>
      <c r="O1203" s="11" cm="1">
        <f t="array" ref="O1203">ROUND(_xlfn.SWITCH(C1203,"建筑专教",IF(S1203&gt;0.1,1.38,1.28),"阶梯教室",IF(S1203&gt;0.1,1.15,1.05),"公共教室",IF(S1203&gt;0.1,1.22,1.12),IF(S1203&gt;0.1,1.2,1.1))+(MOD(ROW()*11,31)/31-0.5)*0.06,2)</f>
        <v>1.1200000000000001</v>
      </c>
      <c r="P1203" s="12">
        <f t="shared" si="120"/>
        <v>0</v>
      </c>
      <c r="Q1203" s="13">
        <f t="shared" si="119"/>
        <v>-0.15528253654475474</v>
      </c>
      <c r="R1203" s="1">
        <v>0</v>
      </c>
      <c r="S1203" s="1">
        <v>0</v>
      </c>
      <c r="T1203" s="1">
        <v>3.7999999999999999E-2</v>
      </c>
      <c r="U1203" s="4" t="s">
        <v>34</v>
      </c>
      <c r="V1203">
        <v>0.42</v>
      </c>
      <c r="W1203">
        <v>0.4</v>
      </c>
      <c r="X1203">
        <v>0.76</v>
      </c>
      <c r="Y1203">
        <v>2.4300000000000002</v>
      </c>
      <c r="Z1203">
        <v>0.23</v>
      </c>
      <c r="AA1203" s="5">
        <f t="shared" si="122"/>
        <v>3.7999999999999999E-2</v>
      </c>
      <c r="AB1203" s="15" cm="1">
        <f t="array" ref="AB1203">_xlfn.SWITCH(U1203,"夏",122,"冬",90,"春",153,"秋",153,0)</f>
        <v>153</v>
      </c>
      <c r="AC1203" s="16">
        <f t="shared" si="123"/>
        <v>5.8140000000000001</v>
      </c>
      <c r="AD1203" s="5">
        <f>IFERROR(AA1203/D1203,0)</f>
        <v>4.8630662912720757E-4</v>
      </c>
      <c r="AE1203" s="15">
        <f t="shared" si="124"/>
        <v>0.41917808219178082</v>
      </c>
      <c r="AF1203" s="5">
        <f>IFERROR(AD1203*AE1203*48,0)</f>
        <v>9.7847558474252402E-3</v>
      </c>
    </row>
    <row r="1204" spans="1:32" x14ac:dyDescent="0.15">
      <c r="A1204" s="8">
        <v>45741</v>
      </c>
      <c r="B1204" s="1" t="s">
        <v>40</v>
      </c>
      <c r="C1204" s="1" t="s">
        <v>33</v>
      </c>
      <c r="D1204" s="6">
        <v>78.14</v>
      </c>
      <c r="E1204" s="6">
        <v>3.9</v>
      </c>
      <c r="F1204" s="10">
        <v>0.5625</v>
      </c>
      <c r="G1204" s="1">
        <v>24.7</v>
      </c>
      <c r="H1204" s="1">
        <v>44</v>
      </c>
      <c r="I1204" s="1">
        <v>24.9</v>
      </c>
      <c r="J1204" s="1">
        <v>0.1</v>
      </c>
      <c r="K1204" s="1">
        <v>420</v>
      </c>
      <c r="L1204" s="1">
        <v>1865</v>
      </c>
      <c r="M1204" s="6">
        <f t="shared" si="121"/>
        <v>24.963306095294911</v>
      </c>
      <c r="N1204" s="1">
        <v>0.7</v>
      </c>
      <c r="O1204" s="11" cm="1">
        <f t="array" ref="O1204">ROUND(_xlfn.SWITCH(C1204,"建筑专教",IF(S1204&gt;0.1,1.38,1.28),"阶梯教室",IF(S1204&gt;0.1,1.15,1.05),"公共教室",IF(S1204&gt;0.1,1.22,1.12),IF(S1204&gt;0.1,1.2,1.1))+(MOD(ROW()*11,31)/31-0.5)*0.06,2)</f>
        <v>1.08</v>
      </c>
      <c r="P1204" s="12">
        <f t="shared" si="120"/>
        <v>0.02</v>
      </c>
      <c r="Q1204" s="13">
        <f t="shared" si="119"/>
        <v>-0.18567717826654453</v>
      </c>
      <c r="R1204" s="1">
        <v>0</v>
      </c>
      <c r="S1204" s="1">
        <v>0</v>
      </c>
      <c r="T1204" s="1">
        <v>5.0000000000000001E-3</v>
      </c>
      <c r="U1204" s="4" t="s">
        <v>34</v>
      </c>
      <c r="V1204">
        <v>0.42</v>
      </c>
      <c r="W1204">
        <v>0.4</v>
      </c>
      <c r="X1204">
        <v>0.76</v>
      </c>
      <c r="Y1204">
        <v>2.4300000000000002</v>
      </c>
      <c r="Z1204">
        <v>0.23</v>
      </c>
      <c r="AA1204" s="5">
        <f t="shared" si="122"/>
        <v>5.0000000000000001E-3</v>
      </c>
      <c r="AB1204" s="15" cm="1">
        <f t="array" ref="AB1204">_xlfn.SWITCH(U1204,"夏",122,"冬",90,"春",153,"秋",153,0)</f>
        <v>153</v>
      </c>
      <c r="AC1204" s="16">
        <f t="shared" si="123"/>
        <v>0.76500000000000001</v>
      </c>
      <c r="AD1204" s="5">
        <f>IFERROR(AA1204/D1204,0)</f>
        <v>6.3987714358843098E-5</v>
      </c>
      <c r="AE1204" s="15">
        <f t="shared" si="124"/>
        <v>0.41917808219178082</v>
      </c>
      <c r="AF1204" s="5">
        <f>IFERROR(AD1204*AE1204*48,0)</f>
        <v>1.2874678746612157E-3</v>
      </c>
    </row>
    <row r="1205" spans="1:32" x14ac:dyDescent="0.15">
      <c r="A1205" s="8">
        <v>45741</v>
      </c>
      <c r="B1205" s="1" t="s">
        <v>40</v>
      </c>
      <c r="C1205" s="1" t="s">
        <v>33</v>
      </c>
      <c r="D1205" s="6">
        <v>78.14</v>
      </c>
      <c r="E1205" s="6">
        <v>3.9</v>
      </c>
      <c r="F1205" s="10">
        <v>0.58333333333333304</v>
      </c>
      <c r="G1205" s="1">
        <v>24.9</v>
      </c>
      <c r="H1205" s="1">
        <v>43</v>
      </c>
      <c r="I1205" s="1">
        <v>25.1</v>
      </c>
      <c r="J1205" s="1">
        <v>0.09</v>
      </c>
      <c r="K1205" s="1">
        <v>475</v>
      </c>
      <c r="L1205" s="1">
        <v>1935</v>
      </c>
      <c r="M1205" s="6">
        <f t="shared" si="121"/>
        <v>25.15930972026996</v>
      </c>
      <c r="N1205" s="1">
        <v>0.7</v>
      </c>
      <c r="O1205" s="11" cm="1">
        <f t="array" ref="O1205">ROUND(_xlfn.SWITCH(C1205,"建筑专教",IF(S1205&gt;0.1,1.38,1.28),"阶梯教室",IF(S1205&gt;0.1,1.15,1.05),"公共教室",IF(S1205&gt;0.1,1.22,1.12),IF(S1205&gt;0.1,1.2,1.1))+(MOD(ROW()*11,31)/31-0.5)*0.06,2)</f>
        <v>1.1000000000000001</v>
      </c>
      <c r="P1205" s="12">
        <f t="shared" si="120"/>
        <v>0.06</v>
      </c>
      <c r="Q1205" s="13">
        <f t="shared" si="119"/>
        <v>-7.8451388364328078E-2</v>
      </c>
      <c r="R1205" s="1">
        <v>0</v>
      </c>
      <c r="S1205" s="1">
        <v>0</v>
      </c>
      <c r="T1205" s="1">
        <v>3.0000000000000001E-3</v>
      </c>
      <c r="U1205" s="4" t="s">
        <v>34</v>
      </c>
      <c r="V1205">
        <v>0.42</v>
      </c>
      <c r="W1205">
        <v>0.4</v>
      </c>
      <c r="X1205">
        <v>0.76</v>
      </c>
      <c r="Y1205">
        <v>2.4300000000000002</v>
      </c>
      <c r="Z1205">
        <v>0.23</v>
      </c>
      <c r="AA1205" s="5">
        <f t="shared" si="122"/>
        <v>3.0000000000000001E-3</v>
      </c>
      <c r="AB1205" s="15" cm="1">
        <f t="array" ref="AB1205">_xlfn.SWITCH(U1205,"夏",122,"冬",90,"春",153,"秋",153,0)</f>
        <v>153</v>
      </c>
      <c r="AC1205" s="16">
        <f t="shared" si="123"/>
        <v>0.45900000000000002</v>
      </c>
      <c r="AD1205" s="5">
        <f>IFERROR(AA1205/D1205,0)</f>
        <v>3.839262861530586E-5</v>
      </c>
      <c r="AE1205" s="15">
        <f t="shared" si="124"/>
        <v>0.41917808219178082</v>
      </c>
      <c r="AF1205" s="5">
        <f>IFERROR(AD1205*AE1205*48,0)</f>
        <v>7.7248072479672934E-4</v>
      </c>
    </row>
    <row r="1206" spans="1:32" x14ac:dyDescent="0.15">
      <c r="A1206" s="8">
        <v>45741</v>
      </c>
      <c r="B1206" s="1" t="s">
        <v>40</v>
      </c>
      <c r="C1206" s="1" t="s">
        <v>33</v>
      </c>
      <c r="D1206" s="6">
        <v>78.14</v>
      </c>
      <c r="E1206" s="6">
        <v>3.9</v>
      </c>
      <c r="F1206" s="10">
        <v>0.60416666666666696</v>
      </c>
      <c r="G1206" s="1">
        <v>25.1</v>
      </c>
      <c r="H1206" s="1">
        <v>42</v>
      </c>
      <c r="I1206" s="1">
        <v>25.3</v>
      </c>
      <c r="J1206" s="1">
        <v>0.08</v>
      </c>
      <c r="K1206" s="1">
        <v>500</v>
      </c>
      <c r="L1206" s="1">
        <v>2005</v>
      </c>
      <c r="M1206" s="6">
        <f t="shared" si="121"/>
        <v>25.355153125525078</v>
      </c>
      <c r="N1206" s="1">
        <v>0.7</v>
      </c>
      <c r="O1206" s="11" cm="1">
        <f t="array" ref="O1206">ROUND(_xlfn.SWITCH(C1206,"建筑专教",IF(S1206&gt;0.1,1.38,1.28),"阶梯教室",IF(S1206&gt;0.1,1.15,1.05),"公共教室",IF(S1206&gt;0.1,1.22,1.12),IF(S1206&gt;0.1,1.2,1.1))+(MOD(ROW()*11,31)/31-0.5)*0.06,2)</f>
        <v>1.1299999999999999</v>
      </c>
      <c r="P1206" s="12">
        <f t="shared" si="120"/>
        <v>0.08</v>
      </c>
      <c r="Q1206" s="13">
        <f t="shared" ref="Q1206:Q1269" si="125">(0.303*EXP(-0.036*(O1206*58.15))+0.028)*((O1206*58.15)-0.00305*(5733-6.99*(O1206*58.15)-(EXP(16.6536-4030.183/(G1206+235))*(H1206/100)))-0.42*((O1206*58.15)-58.15)-0.000017*(O1206*58.15)*(5867-(EXP(16.6536-4030.183/(G1206+235))*(H1206/100)))-0.0014*(O1206*58.15)*(34-G1206)-0.0000000396*IF(N1206*0.155&gt;0.078,1.05+0.645*N1206*0.155,1)*(POWER((35.7-0.028*(O1206*58.15)-N1206*0.155*(0.0000000396*IF(N1206*0.155&gt;0.078,1.05+0.645*N1206*0.155,1)*(POWER((35.7-0.028*(O1206*58.15)-N1206*0.155*0.1)+273,4)-POWER(M1206+273,4))+IF(N1206*0.155&gt;0.078,1.05+0.645*N1206*0.155,1)*IF(J1206&lt;0.2,2.38*ABS(35.7-0.028*(O1206*58.15)-G1206)^0.25,12.1*SQRT(J1206))*(35.7-0.028*(O1206*58.15)-G1206))+273),4)-POWER(M1206+273,4))-IF(N1206*0.155&gt;0.078,1.05+0.645*N1206*0.155,1)*IF(J1206&lt;0.2,2.38*ABS(35.7-0.028*(O1206*58.15)-N1206*0.155*0.1-G1206)^0.25,12.1*SQRT(J1206))*(35.7-0.028*(O1206*58.15)-N1206*0.155*0.1-G1206))</f>
        <v>4.4196121773688105E-2</v>
      </c>
      <c r="R1206" s="1">
        <v>0</v>
      </c>
      <c r="S1206" s="1">
        <v>0</v>
      </c>
      <c r="T1206" s="1">
        <v>5.0000000000000001E-3</v>
      </c>
      <c r="U1206" s="4" t="s">
        <v>34</v>
      </c>
      <c r="V1206">
        <v>0.42</v>
      </c>
      <c r="W1206">
        <v>0.4</v>
      </c>
      <c r="X1206">
        <v>0.76</v>
      </c>
      <c r="Y1206">
        <v>2.4300000000000002</v>
      </c>
      <c r="Z1206">
        <v>0.23</v>
      </c>
      <c r="AA1206" s="5">
        <f t="shared" si="122"/>
        <v>5.0000000000000001E-3</v>
      </c>
      <c r="AB1206" s="15" cm="1">
        <f t="array" ref="AB1206">_xlfn.SWITCH(U1206,"夏",122,"冬",90,"春",153,"秋",153,0)</f>
        <v>153</v>
      </c>
      <c r="AC1206" s="16">
        <f t="shared" si="123"/>
        <v>0.76500000000000001</v>
      </c>
      <c r="AD1206" s="5">
        <f>IFERROR(AA1206/D1206,0)</f>
        <v>6.3987714358843098E-5</v>
      </c>
      <c r="AE1206" s="15">
        <f t="shared" si="124"/>
        <v>0.41917808219178082</v>
      </c>
      <c r="AF1206" s="5">
        <f>IFERROR(AD1206*AE1206*48,0)</f>
        <v>1.2874678746612157E-3</v>
      </c>
    </row>
    <row r="1207" spans="1:32" x14ac:dyDescent="0.15">
      <c r="A1207" s="8">
        <v>45741</v>
      </c>
      <c r="B1207" s="1" t="s">
        <v>40</v>
      </c>
      <c r="C1207" s="1" t="s">
        <v>33</v>
      </c>
      <c r="D1207" s="6">
        <v>78.14</v>
      </c>
      <c r="E1207" s="6">
        <v>3.9</v>
      </c>
      <c r="F1207" s="10">
        <v>0.625</v>
      </c>
      <c r="G1207" s="1">
        <v>25.3</v>
      </c>
      <c r="H1207" s="1">
        <v>41</v>
      </c>
      <c r="I1207" s="1">
        <v>25.5</v>
      </c>
      <c r="J1207" s="1">
        <v>0.08</v>
      </c>
      <c r="K1207" s="1">
        <v>520</v>
      </c>
      <c r="L1207" s="1">
        <v>2075</v>
      </c>
      <c r="M1207" s="6">
        <f t="shared" si="121"/>
        <v>25.55504243565656</v>
      </c>
      <c r="N1207" s="1">
        <v>0.7</v>
      </c>
      <c r="O1207" s="11" cm="1">
        <f t="array" ref="O1207">ROUND(_xlfn.SWITCH(C1207,"建筑专教",IF(S1207&gt;0.1,1.38,1.28),"阶梯教室",IF(S1207&gt;0.1,1.15,1.05),"公共教室",IF(S1207&gt;0.1,1.22,1.12),IF(S1207&gt;0.1,1.2,1.1))+(MOD(ROW()*11,31)/31-0.5)*0.06,2)</f>
        <v>1.0900000000000001</v>
      </c>
      <c r="P1207" s="12">
        <f t="shared" si="120"/>
        <v>0.1</v>
      </c>
      <c r="Q1207" s="13">
        <f t="shared" si="125"/>
        <v>2.1643935148616195E-2</v>
      </c>
      <c r="R1207" s="1">
        <v>0</v>
      </c>
      <c r="S1207" s="1">
        <v>0</v>
      </c>
      <c r="T1207" s="1">
        <v>2.5000000000000001E-2</v>
      </c>
      <c r="U1207" s="4" t="s">
        <v>34</v>
      </c>
      <c r="V1207">
        <v>0.42</v>
      </c>
      <c r="W1207">
        <v>0.4</v>
      </c>
      <c r="X1207">
        <v>0.76</v>
      </c>
      <c r="Y1207">
        <v>2.4300000000000002</v>
      </c>
      <c r="Z1207">
        <v>0.23</v>
      </c>
      <c r="AA1207" s="5">
        <f t="shared" si="122"/>
        <v>2.5000000000000001E-2</v>
      </c>
      <c r="AB1207" s="15" cm="1">
        <f t="array" ref="AB1207">_xlfn.SWITCH(U1207,"夏",122,"冬",90,"春",153,"秋",153,0)</f>
        <v>153</v>
      </c>
      <c r="AC1207" s="16">
        <f t="shared" si="123"/>
        <v>3.8250000000000002</v>
      </c>
      <c r="AD1207" s="5">
        <f>IFERROR(AA1207/D1207,0)</f>
        <v>3.1993857179421552E-4</v>
      </c>
      <c r="AE1207" s="15">
        <f t="shared" si="124"/>
        <v>0.41917808219178082</v>
      </c>
      <c r="AF1207" s="5">
        <f>IFERROR(AD1207*AE1207*48,0)</f>
        <v>6.437339373306079E-3</v>
      </c>
    </row>
    <row r="1208" spans="1:32" x14ac:dyDescent="0.15">
      <c r="A1208" s="8">
        <v>45741</v>
      </c>
      <c r="B1208" s="1" t="s">
        <v>40</v>
      </c>
      <c r="C1208" s="1" t="s">
        <v>33</v>
      </c>
      <c r="D1208" s="6">
        <v>78.14</v>
      </c>
      <c r="E1208" s="6">
        <v>3.9</v>
      </c>
      <c r="F1208" s="10">
        <v>0.64583333333333304</v>
      </c>
      <c r="G1208" s="1">
        <v>25.5</v>
      </c>
      <c r="H1208" s="1">
        <v>40</v>
      </c>
      <c r="I1208" s="1">
        <v>25.7</v>
      </c>
      <c r="J1208" s="1">
        <v>7.0000000000000007E-2</v>
      </c>
      <c r="K1208" s="1">
        <v>540</v>
      </c>
      <c r="L1208" s="1">
        <v>2145</v>
      </c>
      <c r="M1208" s="6">
        <f t="shared" si="121"/>
        <v>25.750703716046758</v>
      </c>
      <c r="N1208" s="1">
        <v>0.7</v>
      </c>
      <c r="O1208" s="11" cm="1">
        <f t="array" ref="O1208">ROUND(_xlfn.SWITCH(C1208,"建筑专教",IF(S1208&gt;0.1,1.38,1.28),"阶梯教室",IF(S1208&gt;0.1,1.15,1.05),"公共教室",IF(S1208&gt;0.1,1.22,1.12),IF(S1208&gt;0.1,1.2,1.1))+(MOD(ROW()*11,31)/31-0.5)*0.06,2)</f>
        <v>1.1100000000000001</v>
      </c>
      <c r="P1208" s="12">
        <f t="shared" si="120"/>
        <v>0.11</v>
      </c>
      <c r="Q1208" s="13">
        <f t="shared" si="125"/>
        <v>0.12234411255199114</v>
      </c>
      <c r="R1208" s="1">
        <v>0</v>
      </c>
      <c r="S1208" s="1">
        <v>0</v>
      </c>
      <c r="T1208" s="1">
        <v>3.2000000000000001E-2</v>
      </c>
      <c r="U1208" s="4" t="s">
        <v>34</v>
      </c>
      <c r="V1208">
        <v>0.42</v>
      </c>
      <c r="W1208">
        <v>0.4</v>
      </c>
      <c r="X1208">
        <v>0.76</v>
      </c>
      <c r="Y1208">
        <v>2.4300000000000002</v>
      </c>
      <c r="Z1208">
        <v>0.23</v>
      </c>
      <c r="AA1208" s="5">
        <f t="shared" si="122"/>
        <v>3.2000000000000001E-2</v>
      </c>
      <c r="AB1208" s="15" cm="1">
        <f t="array" ref="AB1208">_xlfn.SWITCH(U1208,"夏",122,"冬",90,"春",153,"秋",153,0)</f>
        <v>153</v>
      </c>
      <c r="AC1208" s="16">
        <f t="shared" si="123"/>
        <v>4.8959999999999999</v>
      </c>
      <c r="AD1208" s="5">
        <f>IFERROR(AA1208/D1208,0)</f>
        <v>4.0952137189659586E-4</v>
      </c>
      <c r="AE1208" s="15">
        <f t="shared" si="124"/>
        <v>0.41917808219178082</v>
      </c>
      <c r="AF1208" s="5">
        <f>IFERROR(AD1208*AE1208*48,0)</f>
        <v>8.2397943978317813E-3</v>
      </c>
    </row>
    <row r="1209" spans="1:32" x14ac:dyDescent="0.15">
      <c r="A1209" s="8">
        <v>45741</v>
      </c>
      <c r="B1209" s="1" t="s">
        <v>40</v>
      </c>
      <c r="C1209" s="1" t="s">
        <v>33</v>
      </c>
      <c r="D1209" s="6">
        <v>78.14</v>
      </c>
      <c r="E1209" s="6">
        <v>3.9</v>
      </c>
      <c r="F1209" s="10">
        <v>0.66666666666666696</v>
      </c>
      <c r="G1209" s="1">
        <v>25.7</v>
      </c>
      <c r="H1209" s="1">
        <v>39</v>
      </c>
      <c r="I1209" s="1">
        <v>25.9</v>
      </c>
      <c r="J1209" s="1">
        <v>7.0000000000000007E-2</v>
      </c>
      <c r="K1209" s="1">
        <v>555</v>
      </c>
      <c r="L1209" s="1">
        <v>200</v>
      </c>
      <c r="M1209" s="6">
        <f t="shared" si="121"/>
        <v>25.950602088897142</v>
      </c>
      <c r="N1209" s="1">
        <v>0.7</v>
      </c>
      <c r="O1209" s="11" cm="1">
        <f t="array" ref="O1209">ROUND(_xlfn.SWITCH(C1209,"建筑专教",IF(S1209&gt;0.1,1.38,1.28),"阶梯教室",IF(S1209&gt;0.1,1.15,1.05),"公共教室",IF(S1209&gt;0.1,1.22,1.12),IF(S1209&gt;0.1,1.2,1.1))+(MOD(ROW()*11,31)/31-0.5)*0.06,2)</f>
        <v>1.07</v>
      </c>
      <c r="P1209" s="12">
        <f t="shared" si="120"/>
        <v>0.12</v>
      </c>
      <c r="Q1209" s="13">
        <f t="shared" si="125"/>
        <v>0.10229406383921445</v>
      </c>
      <c r="R1209" s="1">
        <v>0</v>
      </c>
      <c r="S1209" s="1">
        <v>0</v>
      </c>
      <c r="T1209" s="1">
        <v>2.5000000000000001E-2</v>
      </c>
      <c r="U1209" s="4" t="s">
        <v>34</v>
      </c>
      <c r="V1209">
        <v>0.42</v>
      </c>
      <c r="W1209">
        <v>0.4</v>
      </c>
      <c r="X1209">
        <v>0.76</v>
      </c>
      <c r="Y1209">
        <v>2.4300000000000002</v>
      </c>
      <c r="Z1209">
        <v>0.23</v>
      </c>
      <c r="AA1209" s="5">
        <f t="shared" si="122"/>
        <v>2.5000000000000001E-2</v>
      </c>
      <c r="AB1209" s="15" cm="1">
        <f t="array" ref="AB1209">_xlfn.SWITCH(U1209,"夏",122,"冬",90,"春",153,"秋",153,0)</f>
        <v>153</v>
      </c>
      <c r="AC1209" s="16">
        <f t="shared" si="123"/>
        <v>3.8250000000000002</v>
      </c>
      <c r="AD1209" s="5">
        <f>IFERROR(AA1209/D1209,0)</f>
        <v>3.1993857179421552E-4</v>
      </c>
      <c r="AE1209" s="15">
        <f t="shared" si="124"/>
        <v>0.41917808219178082</v>
      </c>
      <c r="AF1209" s="5">
        <f>IFERROR(AD1209*AE1209*48,0)</f>
        <v>6.437339373306079E-3</v>
      </c>
    </row>
    <row r="1210" spans="1:32" x14ac:dyDescent="0.15">
      <c r="A1210" s="8">
        <v>45741</v>
      </c>
      <c r="B1210" s="1" t="s">
        <v>40</v>
      </c>
      <c r="C1210" s="1" t="s">
        <v>33</v>
      </c>
      <c r="D1210" s="6">
        <v>78.14</v>
      </c>
      <c r="E1210" s="6">
        <v>3.9</v>
      </c>
      <c r="F1210" s="10">
        <v>0.6875</v>
      </c>
      <c r="G1210" s="1">
        <v>25.9</v>
      </c>
      <c r="H1210" s="1">
        <v>38</v>
      </c>
      <c r="I1210" s="1">
        <v>26.1</v>
      </c>
      <c r="J1210" s="1">
        <v>7.0000000000000007E-2</v>
      </c>
      <c r="K1210" s="1">
        <v>565</v>
      </c>
      <c r="L1210" s="1">
        <v>270</v>
      </c>
      <c r="M1210" s="6">
        <f t="shared" si="121"/>
        <v>26.150500733090155</v>
      </c>
      <c r="N1210" s="1">
        <v>0.7</v>
      </c>
      <c r="O1210" s="11" cm="1">
        <f t="array" ref="O1210">ROUND(_xlfn.SWITCH(C1210,"建筑专教",IF(S1210&gt;0.1,1.38,1.28),"阶梯教室",IF(S1210&gt;0.1,1.15,1.05),"公共教室",IF(S1210&gt;0.1,1.22,1.12),IF(S1210&gt;0.1,1.2,1.1))+(MOD(ROW()*11,31)/31-0.5)*0.06,2)</f>
        <v>1.0900000000000001</v>
      </c>
      <c r="P1210" s="12">
        <f t="shared" si="120"/>
        <v>0.13</v>
      </c>
      <c r="Q1210" s="13">
        <f t="shared" si="125"/>
        <v>0.20343751909530999</v>
      </c>
      <c r="R1210" s="1">
        <v>0</v>
      </c>
      <c r="S1210" s="1">
        <v>0</v>
      </c>
      <c r="T1210" s="1">
        <v>3.2000000000000001E-2</v>
      </c>
      <c r="U1210" s="4" t="s">
        <v>34</v>
      </c>
      <c r="V1210">
        <v>0.42</v>
      </c>
      <c r="W1210">
        <v>0.4</v>
      </c>
      <c r="X1210">
        <v>0.76</v>
      </c>
      <c r="Y1210">
        <v>2.4300000000000002</v>
      </c>
      <c r="Z1210">
        <v>0.23</v>
      </c>
      <c r="AA1210" s="5">
        <f t="shared" si="122"/>
        <v>3.2000000000000001E-2</v>
      </c>
      <c r="AB1210" s="15" cm="1">
        <f t="array" ref="AB1210">_xlfn.SWITCH(U1210,"夏",122,"冬",90,"春",153,"秋",153,0)</f>
        <v>153</v>
      </c>
      <c r="AC1210" s="16">
        <f t="shared" si="123"/>
        <v>4.8959999999999999</v>
      </c>
      <c r="AD1210" s="5">
        <f>IFERROR(AA1210/D1210,0)</f>
        <v>4.0952137189659586E-4</v>
      </c>
      <c r="AE1210" s="15">
        <f t="shared" si="124"/>
        <v>0.41917808219178082</v>
      </c>
      <c r="AF1210" s="5">
        <f>IFERROR(AD1210*AE1210*48,0)</f>
        <v>8.2397943978317813E-3</v>
      </c>
    </row>
    <row r="1211" spans="1:32" x14ac:dyDescent="0.15">
      <c r="A1211" s="8">
        <v>45741</v>
      </c>
      <c r="B1211" s="1" t="s">
        <v>40</v>
      </c>
      <c r="C1211" s="1" t="s">
        <v>33</v>
      </c>
      <c r="D1211" s="6">
        <v>78.14</v>
      </c>
      <c r="E1211" s="6">
        <v>3.9</v>
      </c>
      <c r="F1211" s="10">
        <v>0.70833333333333304</v>
      </c>
      <c r="G1211" s="1">
        <v>26.1</v>
      </c>
      <c r="H1211" s="1">
        <v>37</v>
      </c>
      <c r="I1211" s="1">
        <v>26.3</v>
      </c>
      <c r="J1211" s="1">
        <v>0.08</v>
      </c>
      <c r="K1211" s="1">
        <v>555</v>
      </c>
      <c r="L1211" s="1">
        <v>340</v>
      </c>
      <c r="M1211" s="6">
        <f t="shared" si="121"/>
        <v>26.354602625523228</v>
      </c>
      <c r="N1211" s="1">
        <v>0.7</v>
      </c>
      <c r="O1211" s="11" cm="1">
        <f t="array" ref="O1211">ROUND(_xlfn.SWITCH(C1211,"建筑专教",IF(S1211&gt;0.1,1.38,1.28),"阶梯教室",IF(S1211&gt;0.1,1.15,1.05),"公共教室",IF(S1211&gt;0.1,1.22,1.12),IF(S1211&gt;0.1,1.2,1.1))+(MOD(ROW()*11,31)/31-0.5)*0.06,2)</f>
        <v>1.1100000000000001</v>
      </c>
      <c r="P1211" s="12">
        <f t="shared" si="120"/>
        <v>0.12</v>
      </c>
      <c r="Q1211" s="13">
        <f t="shared" si="125"/>
        <v>0.30046368916677835</v>
      </c>
      <c r="R1211" s="1">
        <v>0</v>
      </c>
      <c r="S1211" s="1">
        <v>0</v>
      </c>
      <c r="T1211" s="1">
        <v>3.7999999999999999E-2</v>
      </c>
      <c r="U1211" s="4" t="s">
        <v>34</v>
      </c>
      <c r="V1211">
        <v>0.42</v>
      </c>
      <c r="W1211">
        <v>0.4</v>
      </c>
      <c r="X1211">
        <v>0.76</v>
      </c>
      <c r="Y1211">
        <v>2.4300000000000002</v>
      </c>
      <c r="Z1211">
        <v>0.23</v>
      </c>
      <c r="AA1211" s="5">
        <f t="shared" si="122"/>
        <v>3.7999999999999999E-2</v>
      </c>
      <c r="AB1211" s="15" cm="1">
        <f t="array" ref="AB1211">_xlfn.SWITCH(U1211,"夏",122,"冬",90,"春",153,"秋",153,0)</f>
        <v>153</v>
      </c>
      <c r="AC1211" s="16">
        <f t="shared" si="123"/>
        <v>5.8140000000000001</v>
      </c>
      <c r="AD1211" s="5">
        <f>IFERROR(AA1211/D1211,0)</f>
        <v>4.8630662912720757E-4</v>
      </c>
      <c r="AE1211" s="15">
        <f t="shared" si="124"/>
        <v>0.41917808219178082</v>
      </c>
      <c r="AF1211" s="5">
        <f>IFERROR(AD1211*AE1211*48,0)</f>
        <v>9.7847558474252402E-3</v>
      </c>
    </row>
    <row r="1212" spans="1:32" x14ac:dyDescent="0.15">
      <c r="A1212" s="8">
        <v>45741</v>
      </c>
      <c r="B1212" s="1" t="s">
        <v>40</v>
      </c>
      <c r="C1212" s="1" t="s">
        <v>33</v>
      </c>
      <c r="D1212" s="6">
        <v>78.14</v>
      </c>
      <c r="E1212" s="6">
        <v>3.9</v>
      </c>
      <c r="F1212" s="10">
        <v>0.72916666666666696</v>
      </c>
      <c r="G1212" s="1">
        <v>26.3</v>
      </c>
      <c r="H1212" s="1">
        <v>36</v>
      </c>
      <c r="I1212" s="1">
        <v>26.5</v>
      </c>
      <c r="J1212" s="1">
        <v>0.08</v>
      </c>
      <c r="K1212" s="1">
        <v>525</v>
      </c>
      <c r="L1212" s="1">
        <v>410</v>
      </c>
      <c r="M1212" s="6">
        <f t="shared" si="121"/>
        <v>26.554493405415315</v>
      </c>
      <c r="N1212" s="1">
        <v>0.7</v>
      </c>
      <c r="O1212" s="11" cm="1">
        <f t="array" ref="O1212">ROUND(_xlfn.SWITCH(C1212,"建筑专教",IF(S1212&gt;0.1,1.38,1.28),"阶梯教室",IF(S1212&gt;0.1,1.15,1.05),"公共教室",IF(S1212&gt;0.1,1.22,1.12),IF(S1212&gt;0.1,1.2,1.1))+(MOD(ROW()*11,31)/31-0.5)*0.06,2)</f>
        <v>1.07</v>
      </c>
      <c r="P1212" s="12">
        <f t="shared" si="120"/>
        <v>0.1</v>
      </c>
      <c r="Q1212" s="13">
        <f t="shared" si="125"/>
        <v>0.28763690752147691</v>
      </c>
      <c r="R1212" s="1">
        <v>0</v>
      </c>
      <c r="S1212" s="1">
        <v>0</v>
      </c>
      <c r="T1212" s="1">
        <v>3.2000000000000001E-2</v>
      </c>
      <c r="U1212" s="4" t="s">
        <v>34</v>
      </c>
      <c r="V1212">
        <v>0.42</v>
      </c>
      <c r="W1212">
        <v>0.4</v>
      </c>
      <c r="X1212">
        <v>0.76</v>
      </c>
      <c r="Y1212">
        <v>2.4300000000000002</v>
      </c>
      <c r="Z1212">
        <v>0.23</v>
      </c>
      <c r="AA1212" s="5">
        <f t="shared" si="122"/>
        <v>3.2000000000000001E-2</v>
      </c>
      <c r="AB1212" s="15" cm="1">
        <f t="array" ref="AB1212">_xlfn.SWITCH(U1212,"夏",122,"冬",90,"春",153,"秋",153,0)</f>
        <v>153</v>
      </c>
      <c r="AC1212" s="16">
        <f t="shared" si="123"/>
        <v>4.8959999999999999</v>
      </c>
      <c r="AD1212" s="5">
        <f>IFERROR(AA1212/D1212,0)</f>
        <v>4.0952137189659586E-4</v>
      </c>
      <c r="AE1212" s="15">
        <f t="shared" si="124"/>
        <v>0.41917808219178082</v>
      </c>
      <c r="AF1212" s="5">
        <f>IFERROR(AD1212*AE1212*48,0)</f>
        <v>8.2397943978317813E-3</v>
      </c>
    </row>
    <row r="1213" spans="1:32" x14ac:dyDescent="0.15">
      <c r="A1213" s="8">
        <v>45741</v>
      </c>
      <c r="B1213" s="1" t="s">
        <v>40</v>
      </c>
      <c r="C1213" s="1" t="s">
        <v>33</v>
      </c>
      <c r="D1213" s="6">
        <v>78.14</v>
      </c>
      <c r="E1213" s="6">
        <v>3.9</v>
      </c>
      <c r="F1213" s="10">
        <v>0.75</v>
      </c>
      <c r="G1213" s="1">
        <v>26.5</v>
      </c>
      <c r="H1213" s="1">
        <v>35</v>
      </c>
      <c r="I1213" s="1">
        <v>26.7</v>
      </c>
      <c r="J1213" s="1">
        <v>0.08</v>
      </c>
      <c r="K1213" s="1">
        <v>495</v>
      </c>
      <c r="L1213" s="1">
        <v>480</v>
      </c>
      <c r="M1213" s="6">
        <f t="shared" si="121"/>
        <v>26.754384476327118</v>
      </c>
      <c r="N1213" s="1">
        <v>0.7</v>
      </c>
      <c r="O1213" s="11" cm="1">
        <f t="array" ref="O1213">ROUND(_xlfn.SWITCH(C1213,"建筑专教",IF(S1213&gt;0.1,1.38,1.28),"阶梯教室",IF(S1213&gt;0.1,1.15,1.05),"公共教室",IF(S1213&gt;0.1,1.22,1.12),IF(S1213&gt;0.1,1.2,1.1))+(MOD(ROW()*11,31)/31-0.5)*0.06,2)</f>
        <v>1.1000000000000001</v>
      </c>
      <c r="P1213" s="12">
        <f t="shared" si="120"/>
        <v>0.08</v>
      </c>
      <c r="Q1213" s="13">
        <f t="shared" si="125"/>
        <v>0.40078623348589565</v>
      </c>
      <c r="R1213" s="1">
        <v>0</v>
      </c>
      <c r="S1213" s="1">
        <v>0.02</v>
      </c>
      <c r="T1213" s="1">
        <v>8.0000000000000002E-3</v>
      </c>
      <c r="U1213" s="4" t="s">
        <v>34</v>
      </c>
      <c r="V1213">
        <v>0.42</v>
      </c>
      <c r="W1213">
        <v>0.4</v>
      </c>
      <c r="X1213">
        <v>0.76</v>
      </c>
      <c r="Y1213">
        <v>2.4300000000000002</v>
      </c>
      <c r="Z1213">
        <v>0.23</v>
      </c>
      <c r="AA1213" s="5">
        <f t="shared" si="122"/>
        <v>2.8000000000000001E-2</v>
      </c>
      <c r="AB1213" s="15" cm="1">
        <f t="array" ref="AB1213">_xlfn.SWITCH(U1213,"夏",122,"冬",90,"春",153,"秋",153,0)</f>
        <v>153</v>
      </c>
      <c r="AC1213" s="16">
        <f t="shared" si="123"/>
        <v>4.2839999999999998</v>
      </c>
      <c r="AD1213" s="5">
        <f>IFERROR(AA1213/D1213,0)</f>
        <v>3.5833120040952137E-4</v>
      </c>
      <c r="AE1213" s="15">
        <f t="shared" si="124"/>
        <v>0.41917808219178082</v>
      </c>
      <c r="AF1213" s="5">
        <f>IFERROR(AD1213*AE1213*48,0)</f>
        <v>7.2098200981028076E-3</v>
      </c>
    </row>
    <row r="1214" spans="1:32" x14ac:dyDescent="0.15">
      <c r="A1214" s="8">
        <v>45741</v>
      </c>
      <c r="B1214" s="1" t="s">
        <v>40</v>
      </c>
      <c r="C1214" s="1" t="s">
        <v>33</v>
      </c>
      <c r="D1214" s="6">
        <v>78.14</v>
      </c>
      <c r="E1214" s="6">
        <v>3.9</v>
      </c>
      <c r="F1214" s="10">
        <v>0.77083333333333304</v>
      </c>
      <c r="G1214" s="1">
        <v>26.7</v>
      </c>
      <c r="H1214" s="1">
        <v>34</v>
      </c>
      <c r="I1214" s="1">
        <v>26.9</v>
      </c>
      <c r="J1214" s="1">
        <v>0.08</v>
      </c>
      <c r="K1214" s="1">
        <v>475</v>
      </c>
      <c r="L1214" s="1">
        <v>550</v>
      </c>
      <c r="M1214" s="6">
        <f t="shared" si="121"/>
        <v>26.954275837290822</v>
      </c>
      <c r="N1214" s="1">
        <v>0.7</v>
      </c>
      <c r="O1214" s="11" cm="1">
        <f t="array" ref="O1214">ROUND(_xlfn.SWITCH(C1214,"建筑专教",IF(S1214&gt;0.1,1.38,1.28),"阶梯教室",IF(S1214&gt;0.1,1.15,1.05),"公共教室",IF(S1214&gt;0.1,1.22,1.12),IF(S1214&gt;0.1,1.2,1.1))+(MOD(ROW()*11,31)/31-0.5)*0.06,2)</f>
        <v>1.1200000000000001</v>
      </c>
      <c r="P1214" s="12">
        <f t="shared" si="120"/>
        <v>0.06</v>
      </c>
      <c r="Q1214" s="13">
        <f t="shared" si="125"/>
        <v>0.49109824531788082</v>
      </c>
      <c r="R1214" s="1">
        <v>0</v>
      </c>
      <c r="S1214" s="1">
        <v>0.02</v>
      </c>
      <c r="T1214" s="1">
        <v>2.8000000000000001E-2</v>
      </c>
      <c r="U1214" s="4" t="s">
        <v>34</v>
      </c>
      <c r="V1214">
        <v>0.42</v>
      </c>
      <c r="W1214">
        <v>0.4</v>
      </c>
      <c r="X1214">
        <v>0.76</v>
      </c>
      <c r="Y1214">
        <v>2.4300000000000002</v>
      </c>
      <c r="Z1214">
        <v>0.23</v>
      </c>
      <c r="AA1214" s="5">
        <f t="shared" si="122"/>
        <v>4.8000000000000001E-2</v>
      </c>
      <c r="AB1214" s="15" cm="1">
        <f t="array" ref="AB1214">_xlfn.SWITCH(U1214,"夏",122,"冬",90,"春",153,"秋",153,0)</f>
        <v>153</v>
      </c>
      <c r="AC1214" s="16">
        <f t="shared" si="123"/>
        <v>7.3440000000000003</v>
      </c>
      <c r="AD1214" s="5">
        <f>IFERROR(AA1214/D1214,0)</f>
        <v>6.1428205784489376E-4</v>
      </c>
      <c r="AE1214" s="15">
        <f t="shared" si="124"/>
        <v>0.41917808219178082</v>
      </c>
      <c r="AF1214" s="5">
        <f>IFERROR(AD1214*AE1214*48,0)</f>
        <v>1.2359691596747669E-2</v>
      </c>
    </row>
    <row r="1215" spans="1:32" x14ac:dyDescent="0.15">
      <c r="A1215" s="8">
        <v>45741</v>
      </c>
      <c r="B1215" s="1" t="s">
        <v>40</v>
      </c>
      <c r="C1215" s="1" t="s">
        <v>33</v>
      </c>
      <c r="D1215" s="6">
        <v>78.14</v>
      </c>
      <c r="E1215" s="6">
        <v>3.9</v>
      </c>
      <c r="F1215" s="10">
        <v>0.79166666666666696</v>
      </c>
      <c r="G1215" s="1">
        <v>26.9</v>
      </c>
      <c r="H1215" s="1">
        <v>33</v>
      </c>
      <c r="I1215" s="1">
        <v>27.1</v>
      </c>
      <c r="J1215" s="1">
        <v>0.08</v>
      </c>
      <c r="K1215" s="1">
        <v>455</v>
      </c>
      <c r="L1215" s="1">
        <v>620</v>
      </c>
      <c r="M1215" s="6">
        <f t="shared" si="121"/>
        <v>27.154167487341681</v>
      </c>
      <c r="N1215" s="1">
        <v>0.7</v>
      </c>
      <c r="O1215" s="11" cm="1">
        <f t="array" ref="O1215">ROUND(_xlfn.SWITCH(C1215,"建筑专教",IF(S1215&gt;0.1,1.38,1.28),"阶梯教室",IF(S1215&gt;0.1,1.15,1.05),"公共教室",IF(S1215&gt;0.1,1.22,1.12),IF(S1215&gt;0.1,1.2,1.1))+(MOD(ROW()*11,31)/31-0.5)*0.06,2)</f>
        <v>1.08</v>
      </c>
      <c r="P1215" s="12">
        <f t="shared" si="120"/>
        <v>0.04</v>
      </c>
      <c r="Q1215" s="13">
        <f t="shared" si="125"/>
        <v>0.48611017191185135</v>
      </c>
      <c r="R1215" s="1">
        <v>0</v>
      </c>
      <c r="S1215" s="1">
        <v>0.02</v>
      </c>
      <c r="T1215" s="1">
        <v>3.5000000000000003E-2</v>
      </c>
      <c r="U1215" s="4" t="s">
        <v>34</v>
      </c>
      <c r="V1215">
        <v>0.42</v>
      </c>
      <c r="W1215">
        <v>0.4</v>
      </c>
      <c r="X1215">
        <v>0.76</v>
      </c>
      <c r="Y1215">
        <v>2.4300000000000002</v>
      </c>
      <c r="Z1215">
        <v>0.23</v>
      </c>
      <c r="AA1215" s="5">
        <f t="shared" si="122"/>
        <v>5.5000000000000007E-2</v>
      </c>
      <c r="AB1215" s="15" cm="1">
        <f t="array" ref="AB1215">_xlfn.SWITCH(U1215,"夏",122,"冬",90,"春",153,"秋",153,0)</f>
        <v>153</v>
      </c>
      <c r="AC1215" s="16">
        <f t="shared" si="123"/>
        <v>8.4150000000000009</v>
      </c>
      <c r="AD1215" s="5">
        <f>IFERROR(AA1215/D1215,0)</f>
        <v>7.0386485794727421E-4</v>
      </c>
      <c r="AE1215" s="15">
        <f t="shared" si="124"/>
        <v>0.41917808219178082</v>
      </c>
      <c r="AF1215" s="5">
        <f>IFERROR(AD1215*AE1215*48,0)</f>
        <v>1.4162146621273373E-2</v>
      </c>
    </row>
    <row r="1216" spans="1:32" x14ac:dyDescent="0.15">
      <c r="A1216" s="8">
        <v>45741</v>
      </c>
      <c r="B1216" s="1" t="s">
        <v>40</v>
      </c>
      <c r="C1216" s="1" t="s">
        <v>33</v>
      </c>
      <c r="D1216" s="6">
        <v>78.14</v>
      </c>
      <c r="E1216" s="6">
        <v>3.9</v>
      </c>
      <c r="F1216" s="10">
        <v>0.8125</v>
      </c>
      <c r="G1216" s="1">
        <v>27.1</v>
      </c>
      <c r="H1216" s="1">
        <v>32</v>
      </c>
      <c r="I1216" s="1">
        <v>27.3</v>
      </c>
      <c r="J1216" s="1">
        <v>0.08</v>
      </c>
      <c r="K1216" s="1">
        <v>485</v>
      </c>
      <c r="L1216" s="1">
        <v>690</v>
      </c>
      <c r="M1216" s="6">
        <f t="shared" si="121"/>
        <v>27.354059425519324</v>
      </c>
      <c r="N1216" s="1">
        <v>0.7</v>
      </c>
      <c r="O1216" s="11" cm="1">
        <f t="array" ref="O1216">ROUND(_xlfn.SWITCH(C1216,"建筑专教",IF(S1216&gt;0.1,1.38,1.28),"阶梯教室",IF(S1216&gt;0.1,1.15,1.05),"公共教室",IF(S1216&gt;0.1,1.22,1.12),IF(S1216&gt;0.1,1.2,1.1))+(MOD(ROW()*11,31)/31-0.5)*0.06,2)</f>
        <v>1.1000000000000001</v>
      </c>
      <c r="P1216" s="12">
        <f t="shared" si="120"/>
        <v>7.0000000000000007E-2</v>
      </c>
      <c r="Q1216" s="13">
        <f t="shared" si="125"/>
        <v>0.57593519981101871</v>
      </c>
      <c r="R1216" s="1">
        <v>0</v>
      </c>
      <c r="S1216" s="1">
        <v>0.02</v>
      </c>
      <c r="T1216" s="1">
        <v>2.8000000000000001E-2</v>
      </c>
      <c r="U1216" s="4" t="s">
        <v>34</v>
      </c>
      <c r="V1216">
        <v>0.42</v>
      </c>
      <c r="W1216">
        <v>0.4</v>
      </c>
      <c r="X1216">
        <v>0.76</v>
      </c>
      <c r="Y1216">
        <v>2.4300000000000002</v>
      </c>
      <c r="Z1216">
        <v>0.23</v>
      </c>
      <c r="AA1216" s="5">
        <f t="shared" si="122"/>
        <v>4.8000000000000001E-2</v>
      </c>
      <c r="AB1216" s="15" cm="1">
        <f t="array" ref="AB1216">_xlfn.SWITCH(U1216,"夏",122,"冬",90,"春",153,"秋",153,0)</f>
        <v>153</v>
      </c>
      <c r="AC1216" s="16">
        <f t="shared" si="123"/>
        <v>7.3440000000000003</v>
      </c>
      <c r="AD1216" s="5">
        <f>IFERROR(AA1216/D1216,0)</f>
        <v>6.1428205784489376E-4</v>
      </c>
      <c r="AE1216" s="15">
        <f t="shared" si="124"/>
        <v>0.41917808219178082</v>
      </c>
      <c r="AF1216" s="5">
        <f>IFERROR(AD1216*AE1216*48,0)</f>
        <v>1.2359691596747669E-2</v>
      </c>
    </row>
    <row r="1217" spans="1:32" x14ac:dyDescent="0.15">
      <c r="A1217" s="8">
        <v>45741</v>
      </c>
      <c r="B1217" s="1" t="s">
        <v>40</v>
      </c>
      <c r="C1217" s="1" t="s">
        <v>33</v>
      </c>
      <c r="D1217" s="6">
        <v>78.14</v>
      </c>
      <c r="E1217" s="6">
        <v>3.9</v>
      </c>
      <c r="F1217" s="10">
        <v>0.83333333333333304</v>
      </c>
      <c r="G1217" s="1">
        <v>27.3</v>
      </c>
      <c r="H1217" s="1">
        <v>31</v>
      </c>
      <c r="I1217" s="1">
        <v>27.5</v>
      </c>
      <c r="J1217" s="1">
        <v>0.08</v>
      </c>
      <c r="K1217" s="1">
        <v>515</v>
      </c>
      <c r="L1217" s="1">
        <v>760</v>
      </c>
      <c r="M1217" s="6">
        <f t="shared" si="121"/>
        <v>27.553951650866736</v>
      </c>
      <c r="N1217" s="1">
        <v>0.7</v>
      </c>
      <c r="O1217" s="11" cm="1">
        <f t="array" ref="O1217">ROUND(_xlfn.SWITCH(C1217,"建筑专教",IF(S1217&gt;0.1,1.38,1.28),"阶梯教室",IF(S1217&gt;0.1,1.15,1.05),"公共教室",IF(S1217&gt;0.1,1.22,1.12),IF(S1217&gt;0.1,1.2,1.1))+(MOD(ROW()*11,31)/31-0.5)*0.06,2)</f>
        <v>1.1200000000000001</v>
      </c>
      <c r="P1217" s="12">
        <f t="shared" si="120"/>
        <v>0.09</v>
      </c>
      <c r="Q1217" s="13">
        <f t="shared" si="125"/>
        <v>0.66157370113964131</v>
      </c>
      <c r="R1217" s="1">
        <v>0</v>
      </c>
      <c r="S1217" s="1">
        <v>0.02</v>
      </c>
      <c r="T1217" s="1">
        <v>2.8000000000000001E-2</v>
      </c>
      <c r="U1217" s="4" t="s">
        <v>34</v>
      </c>
      <c r="V1217">
        <v>0.42</v>
      </c>
      <c r="W1217">
        <v>0.4</v>
      </c>
      <c r="X1217">
        <v>0.76</v>
      </c>
      <c r="Y1217">
        <v>2.4300000000000002</v>
      </c>
      <c r="Z1217">
        <v>0.23</v>
      </c>
      <c r="AA1217" s="5">
        <f t="shared" si="122"/>
        <v>4.8000000000000001E-2</v>
      </c>
      <c r="AB1217" s="15" cm="1">
        <f t="array" ref="AB1217">_xlfn.SWITCH(U1217,"夏",122,"冬",90,"春",153,"秋",153,0)</f>
        <v>153</v>
      </c>
      <c r="AC1217" s="16">
        <f t="shared" si="123"/>
        <v>7.3440000000000003</v>
      </c>
      <c r="AD1217" s="5">
        <f>IFERROR(AA1217/D1217,0)</f>
        <v>6.1428205784489376E-4</v>
      </c>
      <c r="AE1217" s="15">
        <f t="shared" si="124"/>
        <v>0.41917808219178082</v>
      </c>
      <c r="AF1217" s="5">
        <f>IFERROR(AD1217*AE1217*48,0)</f>
        <v>1.2359691596747669E-2</v>
      </c>
    </row>
    <row r="1218" spans="1:32" x14ac:dyDescent="0.15">
      <c r="A1218" s="8">
        <v>45741</v>
      </c>
      <c r="B1218" s="1" t="s">
        <v>40</v>
      </c>
      <c r="C1218" s="1" t="s">
        <v>33</v>
      </c>
      <c r="D1218" s="6">
        <v>78.14</v>
      </c>
      <c r="E1218" s="6">
        <v>3.9</v>
      </c>
      <c r="F1218" s="10">
        <v>0.85416666666666696</v>
      </c>
      <c r="G1218" s="1">
        <v>27.5</v>
      </c>
      <c r="H1218" s="1">
        <v>30</v>
      </c>
      <c r="I1218" s="1">
        <v>27.7</v>
      </c>
      <c r="J1218" s="1">
        <v>0.08</v>
      </c>
      <c r="K1218" s="1">
        <v>545</v>
      </c>
      <c r="L1218" s="1">
        <v>830</v>
      </c>
      <c r="M1218" s="6">
        <f t="shared" si="121"/>
        <v>27.753844162431278</v>
      </c>
      <c r="N1218" s="1">
        <v>0.7</v>
      </c>
      <c r="O1218" s="11" cm="1">
        <f t="array" ref="O1218">ROUND(_xlfn.SWITCH(C1218,"建筑专教",IF(S1218&gt;0.1,1.38,1.28),"阶梯教室",IF(S1218&gt;0.1,1.15,1.05),"公共教室",IF(S1218&gt;0.1,1.22,1.12),IF(S1218&gt;0.1,1.2,1.1))+(MOD(ROW()*11,31)/31-0.5)*0.06,2)</f>
        <v>1.08</v>
      </c>
      <c r="P1218" s="12">
        <f t="shared" si="120"/>
        <v>0.12</v>
      </c>
      <c r="Q1218" s="13">
        <f t="shared" si="125"/>
        <v>0.66335588859178829</v>
      </c>
      <c r="R1218" s="1">
        <v>0</v>
      </c>
      <c r="S1218" s="1">
        <v>0.02</v>
      </c>
      <c r="T1218" s="1">
        <v>3.5000000000000003E-2</v>
      </c>
      <c r="U1218" s="4" t="s">
        <v>34</v>
      </c>
      <c r="V1218">
        <v>0.42</v>
      </c>
      <c r="W1218">
        <v>0.4</v>
      </c>
      <c r="X1218">
        <v>0.76</v>
      </c>
      <c r="Y1218">
        <v>2.4300000000000002</v>
      </c>
      <c r="Z1218">
        <v>0.23</v>
      </c>
      <c r="AA1218" s="5">
        <f t="shared" si="122"/>
        <v>5.5000000000000007E-2</v>
      </c>
      <c r="AB1218" s="15" cm="1">
        <f t="array" ref="AB1218">_xlfn.SWITCH(U1218,"夏",122,"冬",90,"春",153,"秋",153,0)</f>
        <v>153</v>
      </c>
      <c r="AC1218" s="16">
        <f t="shared" si="123"/>
        <v>8.4150000000000009</v>
      </c>
      <c r="AD1218" s="5">
        <f>IFERROR(AA1218/D1218,0)</f>
        <v>7.0386485794727421E-4</v>
      </c>
      <c r="AE1218" s="15">
        <f t="shared" si="124"/>
        <v>0.41917808219178082</v>
      </c>
      <c r="AF1218" s="5">
        <f>IFERROR(AD1218*AE1218*48,0)</f>
        <v>1.4162146621273373E-2</v>
      </c>
    </row>
    <row r="1219" spans="1:32" x14ac:dyDescent="0.15">
      <c r="A1219" s="8">
        <v>45741</v>
      </c>
      <c r="B1219" s="1" t="s">
        <v>40</v>
      </c>
      <c r="C1219" s="1" t="s">
        <v>33</v>
      </c>
      <c r="D1219" s="6">
        <v>78.14</v>
      </c>
      <c r="E1219" s="6">
        <v>3.9</v>
      </c>
      <c r="F1219" s="10">
        <v>0.875</v>
      </c>
      <c r="G1219" s="1">
        <v>27.7</v>
      </c>
      <c r="H1219" s="1">
        <v>29</v>
      </c>
      <c r="I1219" s="1">
        <v>27.9</v>
      </c>
      <c r="J1219" s="1">
        <v>0.08</v>
      </c>
      <c r="K1219" s="1">
        <v>575</v>
      </c>
      <c r="L1219" s="1">
        <v>900</v>
      </c>
      <c r="M1219" s="6">
        <f t="shared" si="121"/>
        <v>27.953736959263551</v>
      </c>
      <c r="N1219" s="1">
        <v>0.7</v>
      </c>
      <c r="O1219" s="11" cm="1">
        <f t="array" ref="O1219">ROUND(_xlfn.SWITCH(C1219,"建筑专教",IF(S1219&gt;0.1,1.38,1.28),"阶梯教室",IF(S1219&gt;0.1,1.15,1.05),"公共教室",IF(S1219&gt;0.1,1.22,1.12),IF(S1219&gt;0.1,1.2,1.1))+(MOD(ROW()*11,31)/31-0.5)*0.06,2)</f>
        <v>1.1000000000000001</v>
      </c>
      <c r="P1219" s="12">
        <f t="shared" ref="P1219:P1281" si="126">IF(O1219=0,0,ROUND(MIN(MAX((K1219-400)/(320*E1219*IF(C1219="公共教室",0.95,IF(C1219="建筑专教",0.85,IF(C1219="阶梯教室",1.15,1)))),0),2),2))</f>
        <v>0.14000000000000001</v>
      </c>
      <c r="Q1219" s="13">
        <f t="shared" si="125"/>
        <v>0.74834181964125324</v>
      </c>
      <c r="R1219" s="1">
        <v>0</v>
      </c>
      <c r="S1219" s="1">
        <v>0.02</v>
      </c>
      <c r="T1219" s="1">
        <v>3.5000000000000003E-2</v>
      </c>
      <c r="U1219" s="4" t="s">
        <v>34</v>
      </c>
      <c r="V1219">
        <v>0.42</v>
      </c>
      <c r="W1219">
        <v>0.4</v>
      </c>
      <c r="X1219">
        <v>0.76</v>
      </c>
      <c r="Y1219">
        <v>2.4300000000000002</v>
      </c>
      <c r="Z1219">
        <v>0.23</v>
      </c>
      <c r="AA1219" s="5">
        <f t="shared" si="122"/>
        <v>5.5000000000000007E-2</v>
      </c>
      <c r="AB1219" s="15" cm="1">
        <f t="array" ref="AB1219">_xlfn.SWITCH(U1219,"夏",122,"冬",90,"春",153,"秋",153,0)</f>
        <v>153</v>
      </c>
      <c r="AC1219" s="16">
        <f t="shared" si="123"/>
        <v>8.4150000000000009</v>
      </c>
      <c r="AD1219" s="5">
        <f>IFERROR(AA1219/D1219,0)</f>
        <v>7.0386485794727421E-4</v>
      </c>
      <c r="AE1219" s="15">
        <f t="shared" si="124"/>
        <v>0.41917808219178082</v>
      </c>
      <c r="AF1219" s="5">
        <f>IFERROR(AD1219*AE1219*48,0)</f>
        <v>1.4162146621273373E-2</v>
      </c>
    </row>
    <row r="1220" spans="1:32" x14ac:dyDescent="0.15">
      <c r="A1220" s="8">
        <v>45741</v>
      </c>
      <c r="B1220" s="1" t="s">
        <v>40</v>
      </c>
      <c r="C1220" s="1" t="s">
        <v>33</v>
      </c>
      <c r="D1220" s="6">
        <v>78.14</v>
      </c>
      <c r="E1220" s="6">
        <v>3.9</v>
      </c>
      <c r="F1220" s="10">
        <v>0.89583333333333304</v>
      </c>
      <c r="G1220" s="1">
        <v>27.9</v>
      </c>
      <c r="H1220" s="1">
        <v>28</v>
      </c>
      <c r="I1220" s="1">
        <v>28.1</v>
      </c>
      <c r="J1220" s="1">
        <v>0.08</v>
      </c>
      <c r="K1220" s="1">
        <v>565</v>
      </c>
      <c r="L1220" s="1">
        <v>970</v>
      </c>
      <c r="M1220" s="6">
        <f t="shared" si="121"/>
        <v>28.153630040418591</v>
      </c>
      <c r="N1220" s="1">
        <v>0.7</v>
      </c>
      <c r="O1220" s="11" cm="1">
        <f t="array" ref="O1220">ROUND(_xlfn.SWITCH(C1220,"建筑专教",IF(S1220&gt;0.1,1.38,1.28),"阶梯教室",IF(S1220&gt;0.1,1.15,1.05),"公共教室",IF(S1220&gt;0.1,1.22,1.12),IF(S1220&gt;0.1,1.2,1.1))+(MOD(ROW()*11,31)/31-0.5)*0.06,2)</f>
        <v>1.1200000000000001</v>
      </c>
      <c r="P1220" s="12">
        <f t="shared" si="126"/>
        <v>0.13</v>
      </c>
      <c r="Q1220" s="13">
        <f t="shared" si="125"/>
        <v>0.82932467670057708</v>
      </c>
      <c r="R1220" s="1">
        <v>0</v>
      </c>
      <c r="S1220" s="1">
        <v>0.02</v>
      </c>
      <c r="T1220" s="1">
        <v>2.5000000000000001E-2</v>
      </c>
      <c r="U1220" s="4" t="s">
        <v>34</v>
      </c>
      <c r="V1220">
        <v>0.42</v>
      </c>
      <c r="W1220">
        <v>0.4</v>
      </c>
      <c r="X1220">
        <v>0.76</v>
      </c>
      <c r="Y1220">
        <v>2.4300000000000002</v>
      </c>
      <c r="Z1220">
        <v>0.23</v>
      </c>
      <c r="AA1220" s="5">
        <f t="shared" si="122"/>
        <v>4.4999999999999998E-2</v>
      </c>
      <c r="AB1220" s="15" cm="1">
        <f t="array" ref="AB1220">_xlfn.SWITCH(U1220,"夏",122,"冬",90,"春",153,"秋",153,0)</f>
        <v>153</v>
      </c>
      <c r="AC1220" s="16">
        <f t="shared" si="123"/>
        <v>6.8849999999999998</v>
      </c>
      <c r="AD1220" s="5">
        <f>IFERROR(AA1220/D1220,0)</f>
        <v>5.7588942922958786E-4</v>
      </c>
      <c r="AE1220" s="15">
        <f t="shared" si="124"/>
        <v>0.41917808219178082</v>
      </c>
      <c r="AF1220" s="5">
        <f>IFERROR(AD1220*AE1220*48,0)</f>
        <v>1.1587210871950941E-2</v>
      </c>
    </row>
    <row r="1221" spans="1:32" x14ac:dyDescent="0.15">
      <c r="A1221" s="8">
        <v>45741</v>
      </c>
      <c r="B1221" s="1" t="s">
        <v>40</v>
      </c>
      <c r="C1221" s="1" t="s">
        <v>33</v>
      </c>
      <c r="D1221" s="6">
        <v>78.14</v>
      </c>
      <c r="E1221" s="6">
        <v>3.9</v>
      </c>
      <c r="F1221" s="10">
        <v>0.91666666666666696</v>
      </c>
      <c r="G1221" s="1">
        <v>28.1</v>
      </c>
      <c r="H1221" s="1">
        <v>27</v>
      </c>
      <c r="I1221" s="1">
        <v>28.3</v>
      </c>
      <c r="J1221" s="1">
        <v>0.08</v>
      </c>
      <c r="K1221" s="1">
        <v>515</v>
      </c>
      <c r="L1221" s="1">
        <v>1040</v>
      </c>
      <c r="M1221" s="6">
        <f t="shared" si="121"/>
        <v>28.353523404954387</v>
      </c>
      <c r="N1221" s="1">
        <v>0.7</v>
      </c>
      <c r="O1221" s="11" cm="1">
        <f t="array" ref="O1221">ROUND(_xlfn.SWITCH(C1221,"建筑专教",IF(S1221&gt;0.1,1.38,1.28),"阶梯教室",IF(S1221&gt;0.1,1.15,1.05),"公共教室",IF(S1221&gt;0.1,1.22,1.12),IF(S1221&gt;0.1,1.2,1.1))+(MOD(ROW()*11,31)/31-0.5)*0.06,2)</f>
        <v>1.0900000000000001</v>
      </c>
      <c r="P1221" s="12">
        <f t="shared" si="126"/>
        <v>0.09</v>
      </c>
      <c r="Q1221" s="13">
        <f t="shared" si="125"/>
        <v>0.84985284529794758</v>
      </c>
      <c r="R1221" s="1">
        <v>0</v>
      </c>
      <c r="S1221" s="1">
        <v>0.02</v>
      </c>
      <c r="T1221" s="1">
        <v>1.2E-2</v>
      </c>
      <c r="U1221" s="4" t="s">
        <v>34</v>
      </c>
      <c r="V1221">
        <v>0.42</v>
      </c>
      <c r="W1221">
        <v>0.4</v>
      </c>
      <c r="X1221">
        <v>0.76</v>
      </c>
      <c r="Y1221">
        <v>2.4300000000000002</v>
      </c>
      <c r="Z1221">
        <v>0.23</v>
      </c>
      <c r="AA1221" s="5">
        <f t="shared" si="122"/>
        <v>3.2000000000000001E-2</v>
      </c>
      <c r="AB1221" s="15" cm="1">
        <f t="array" ref="AB1221">_xlfn.SWITCH(U1221,"夏",122,"冬",90,"春",153,"秋",153,0)</f>
        <v>153</v>
      </c>
      <c r="AC1221" s="16">
        <f t="shared" si="123"/>
        <v>4.8959999999999999</v>
      </c>
      <c r="AD1221" s="5">
        <f>IFERROR(AA1221/D1221,0)</f>
        <v>4.0952137189659586E-4</v>
      </c>
      <c r="AE1221" s="15">
        <f t="shared" si="124"/>
        <v>0.41917808219178082</v>
      </c>
      <c r="AF1221" s="5">
        <f>IFERROR(AD1221*AE1221*48,0)</f>
        <v>8.2397943978317813E-3</v>
      </c>
    </row>
    <row r="1222" spans="1:32" x14ac:dyDescent="0.15">
      <c r="A1222" s="8">
        <v>45741</v>
      </c>
      <c r="B1222" s="1" t="s">
        <v>41</v>
      </c>
      <c r="C1222" s="1" t="s">
        <v>33</v>
      </c>
      <c r="D1222" s="6">
        <v>78.14</v>
      </c>
      <c r="E1222" s="6">
        <v>3.9</v>
      </c>
      <c r="F1222" s="10">
        <v>0.33333333333333298</v>
      </c>
      <c r="G1222" s="1">
        <v>18.3</v>
      </c>
      <c r="H1222" s="1">
        <v>65</v>
      </c>
      <c r="I1222" s="1">
        <v>18.5</v>
      </c>
      <c r="J1222" s="1">
        <v>0.08</v>
      </c>
      <c r="K1222" s="1">
        <v>408</v>
      </c>
      <c r="L1222" s="1">
        <v>1075</v>
      </c>
      <c r="M1222" s="6">
        <f t="shared" si="121"/>
        <v>18.559099977285541</v>
      </c>
      <c r="N1222" s="1">
        <v>0</v>
      </c>
      <c r="O1222" s="1">
        <v>0</v>
      </c>
      <c r="P1222" s="12">
        <f t="shared" si="126"/>
        <v>0</v>
      </c>
      <c r="Q1222" s="1">
        <v>0</v>
      </c>
      <c r="R1222" s="1">
        <v>0</v>
      </c>
      <c r="S1222" s="1">
        <v>0</v>
      </c>
      <c r="T1222" s="1">
        <v>0</v>
      </c>
      <c r="U1222" s="4" t="s">
        <v>34</v>
      </c>
      <c r="V1222">
        <v>0.42</v>
      </c>
      <c r="W1222">
        <v>0.4</v>
      </c>
      <c r="X1222">
        <v>0.76</v>
      </c>
      <c r="Y1222">
        <v>2.4300000000000002</v>
      </c>
      <c r="Z1222">
        <v>0.23</v>
      </c>
      <c r="AA1222" s="5">
        <f t="shared" si="122"/>
        <v>0</v>
      </c>
      <c r="AB1222" s="15" cm="1">
        <f t="array" ref="AB1222">_xlfn.SWITCH(U1222,"夏",122,"冬",90,"春",153,"秋",153,0)</f>
        <v>153</v>
      </c>
      <c r="AC1222" s="16">
        <f t="shared" si="123"/>
        <v>0</v>
      </c>
      <c r="AD1222" s="5">
        <f>IFERROR(AA1222/D1222,0)</f>
        <v>0</v>
      </c>
      <c r="AE1222" s="15">
        <f t="shared" si="124"/>
        <v>0.41917808219178082</v>
      </c>
      <c r="AF1222" s="5">
        <f>IFERROR(AD1222*AE1222*48,0)</f>
        <v>0</v>
      </c>
    </row>
    <row r="1223" spans="1:32" x14ac:dyDescent="0.15">
      <c r="A1223" s="8">
        <v>45741</v>
      </c>
      <c r="B1223" s="1" t="s">
        <v>41</v>
      </c>
      <c r="C1223" s="1" t="s">
        <v>33</v>
      </c>
      <c r="D1223" s="6">
        <v>78.14</v>
      </c>
      <c r="E1223" s="6">
        <v>3.9</v>
      </c>
      <c r="F1223" s="10">
        <v>0.35416666666666702</v>
      </c>
      <c r="G1223" s="1">
        <v>18.8</v>
      </c>
      <c r="H1223" s="1">
        <v>63</v>
      </c>
      <c r="I1223" s="1">
        <v>19</v>
      </c>
      <c r="J1223" s="1">
        <v>0.09</v>
      </c>
      <c r="K1223" s="1">
        <v>410</v>
      </c>
      <c r="L1223" s="1">
        <v>1145</v>
      </c>
      <c r="M1223" s="6">
        <f t="shared" si="121"/>
        <v>19.06310131382952</v>
      </c>
      <c r="N1223" s="1">
        <v>0</v>
      </c>
      <c r="O1223" s="1">
        <v>0</v>
      </c>
      <c r="P1223" s="12">
        <f t="shared" si="126"/>
        <v>0</v>
      </c>
      <c r="Q1223" s="1">
        <v>0</v>
      </c>
      <c r="R1223" s="1">
        <v>0</v>
      </c>
      <c r="S1223" s="1">
        <v>0</v>
      </c>
      <c r="T1223" s="1">
        <v>0</v>
      </c>
      <c r="U1223" s="4" t="s">
        <v>34</v>
      </c>
      <c r="V1223">
        <v>0.42</v>
      </c>
      <c r="W1223">
        <v>0.4</v>
      </c>
      <c r="X1223">
        <v>0.76</v>
      </c>
      <c r="Y1223">
        <v>2.4300000000000002</v>
      </c>
      <c r="Z1223">
        <v>0.23</v>
      </c>
      <c r="AA1223" s="5">
        <f t="shared" si="122"/>
        <v>0</v>
      </c>
      <c r="AB1223" s="15" cm="1">
        <f t="array" ref="AB1223">_xlfn.SWITCH(U1223,"夏",122,"冬",90,"春",153,"秋",153,0)</f>
        <v>153</v>
      </c>
      <c r="AC1223" s="16">
        <f t="shared" si="123"/>
        <v>0</v>
      </c>
      <c r="AD1223" s="5">
        <f>IFERROR(AA1223/D1223,0)</f>
        <v>0</v>
      </c>
      <c r="AE1223" s="15">
        <f t="shared" si="124"/>
        <v>0.41917808219178082</v>
      </c>
      <c r="AF1223" s="5">
        <f>IFERROR(AD1223*AE1223*48,0)</f>
        <v>0</v>
      </c>
    </row>
    <row r="1224" spans="1:32" x14ac:dyDescent="0.15">
      <c r="A1224" s="8">
        <v>45741</v>
      </c>
      <c r="B1224" s="1" t="s">
        <v>41</v>
      </c>
      <c r="C1224" s="1" t="s">
        <v>33</v>
      </c>
      <c r="D1224" s="6">
        <v>78.14</v>
      </c>
      <c r="E1224" s="6">
        <v>3.9</v>
      </c>
      <c r="F1224" s="10">
        <v>0.375</v>
      </c>
      <c r="G1224" s="1">
        <v>19.399999999999999</v>
      </c>
      <c r="H1224" s="1">
        <v>61</v>
      </c>
      <c r="I1224" s="1">
        <v>19.600000000000001</v>
      </c>
      <c r="J1224" s="1">
        <v>0.1</v>
      </c>
      <c r="K1224" s="1">
        <v>470</v>
      </c>
      <c r="L1224" s="1">
        <v>1215</v>
      </c>
      <c r="M1224" s="6">
        <f t="shared" si="121"/>
        <v>19.666805451401444</v>
      </c>
      <c r="N1224" s="1">
        <v>0.7</v>
      </c>
      <c r="O1224" s="11" cm="1">
        <f t="array" ref="O1224">ROUND(_xlfn.SWITCH(C1224,"建筑专教",IF(S1224&gt;0.1,1.38,1.28),"阶梯教室",IF(S1224&gt;0.1,1.15,1.05),"公共教室",IF(S1224&gt;0.1,1.22,1.12),IF(S1224&gt;0.1,1.2,1.1))+(MOD(ROW()*11,31)/31-0.5)*0.06,2)</f>
        <v>1.0900000000000001</v>
      </c>
      <c r="P1224" s="12">
        <f t="shared" si="126"/>
        <v>0.06</v>
      </c>
      <c r="Q1224" s="13">
        <f t="shared" si="125"/>
        <v>-1.8963140476762308</v>
      </c>
      <c r="R1224" s="1">
        <v>0</v>
      </c>
      <c r="S1224" s="1">
        <v>0.08</v>
      </c>
      <c r="T1224" s="1">
        <v>2.8000000000000001E-2</v>
      </c>
      <c r="U1224" s="4" t="s">
        <v>34</v>
      </c>
      <c r="V1224">
        <v>0.42</v>
      </c>
      <c r="W1224">
        <v>0.4</v>
      </c>
      <c r="X1224">
        <v>0.76</v>
      </c>
      <c r="Y1224">
        <v>2.4300000000000002</v>
      </c>
      <c r="Z1224">
        <v>0.23</v>
      </c>
      <c r="AA1224" s="5">
        <f t="shared" si="122"/>
        <v>0.108</v>
      </c>
      <c r="AB1224" s="15" cm="1">
        <f t="array" ref="AB1224">_xlfn.SWITCH(U1224,"夏",122,"冬",90,"春",153,"秋",153,0)</f>
        <v>153</v>
      </c>
      <c r="AC1224" s="16">
        <f t="shared" si="123"/>
        <v>16.524000000000001</v>
      </c>
      <c r="AD1224" s="5">
        <f>IFERROR(AA1224/D1224,0)</f>
        <v>1.3821346301510109E-3</v>
      </c>
      <c r="AE1224" s="15">
        <f t="shared" si="124"/>
        <v>0.41917808219178082</v>
      </c>
      <c r="AF1224" s="5">
        <f>IFERROR(AD1224*AE1224*48,0)</f>
        <v>2.780930609268226E-2</v>
      </c>
    </row>
    <row r="1225" spans="1:32" x14ac:dyDescent="0.15">
      <c r="A1225" s="8">
        <v>45741</v>
      </c>
      <c r="B1225" s="1" t="s">
        <v>41</v>
      </c>
      <c r="C1225" s="1" t="s">
        <v>33</v>
      </c>
      <c r="D1225" s="6">
        <v>78.14</v>
      </c>
      <c r="E1225" s="6">
        <v>3.9</v>
      </c>
      <c r="F1225" s="10">
        <v>0.39583333333333298</v>
      </c>
      <c r="G1225" s="1">
        <v>19.899999999999999</v>
      </c>
      <c r="H1225" s="1">
        <v>59</v>
      </c>
      <c r="I1225" s="1">
        <v>20.100000000000001</v>
      </c>
      <c r="J1225" s="1">
        <v>0.09</v>
      </c>
      <c r="K1225" s="1">
        <v>535</v>
      </c>
      <c r="L1225" s="1">
        <v>1285</v>
      </c>
      <c r="M1225" s="6">
        <f t="shared" si="121"/>
        <v>20.162394184085031</v>
      </c>
      <c r="N1225" s="1">
        <v>0.7</v>
      </c>
      <c r="O1225" s="11" cm="1">
        <f t="array" ref="O1225">ROUND(_xlfn.SWITCH(C1225,"建筑专教",IF(S1225&gt;0.1,1.38,1.28),"阶梯教室",IF(S1225&gt;0.1,1.15,1.05),"公共教室",IF(S1225&gt;0.1,1.22,1.12),IF(S1225&gt;0.1,1.2,1.1))+(MOD(ROW()*11,31)/31-0.5)*0.06,2)</f>
        <v>1.1100000000000001</v>
      </c>
      <c r="P1225" s="12">
        <f t="shared" si="126"/>
        <v>0.11</v>
      </c>
      <c r="Q1225" s="13">
        <f t="shared" si="125"/>
        <v>-1.6464927368937994</v>
      </c>
      <c r="R1225" s="1">
        <v>0</v>
      </c>
      <c r="S1225" s="1">
        <v>0.08</v>
      </c>
      <c r="T1225" s="1">
        <v>3.5000000000000003E-2</v>
      </c>
      <c r="U1225" s="4" t="s">
        <v>34</v>
      </c>
      <c r="V1225">
        <v>0.42</v>
      </c>
      <c r="W1225">
        <v>0.4</v>
      </c>
      <c r="X1225">
        <v>0.76</v>
      </c>
      <c r="Y1225">
        <v>2.4300000000000002</v>
      </c>
      <c r="Z1225">
        <v>0.23</v>
      </c>
      <c r="AA1225" s="5">
        <f t="shared" si="122"/>
        <v>0.115</v>
      </c>
      <c r="AB1225" s="15" cm="1">
        <f t="array" ref="AB1225">_xlfn.SWITCH(U1225,"夏",122,"冬",90,"春",153,"秋",153,0)</f>
        <v>153</v>
      </c>
      <c r="AC1225" s="16">
        <f t="shared" si="123"/>
        <v>17.595000000000002</v>
      </c>
      <c r="AD1225" s="5">
        <f>IFERROR(AA1225/D1225,0)</f>
        <v>1.4717174302533915E-3</v>
      </c>
      <c r="AE1225" s="15">
        <f t="shared" si="124"/>
        <v>0.41917808219178082</v>
      </c>
      <c r="AF1225" s="5">
        <f>IFERROR(AD1225*AE1225*48,0)</f>
        <v>2.9611761117207962E-2</v>
      </c>
    </row>
    <row r="1226" spans="1:32" x14ac:dyDescent="0.15">
      <c r="A1226" s="8">
        <v>45741</v>
      </c>
      <c r="B1226" s="1" t="s">
        <v>41</v>
      </c>
      <c r="C1226" s="1" t="s">
        <v>33</v>
      </c>
      <c r="D1226" s="6">
        <v>78.14</v>
      </c>
      <c r="E1226" s="6">
        <v>3.9</v>
      </c>
      <c r="F1226" s="10">
        <v>0.41666666666666702</v>
      </c>
      <c r="G1226" s="1">
        <v>20.399999999999999</v>
      </c>
      <c r="H1226" s="1">
        <v>57</v>
      </c>
      <c r="I1226" s="1">
        <v>20.6</v>
      </c>
      <c r="J1226" s="1">
        <v>0.08</v>
      </c>
      <c r="K1226" s="1">
        <v>550</v>
      </c>
      <c r="L1226" s="1">
        <v>1355</v>
      </c>
      <c r="M1226" s="6">
        <f t="shared" si="121"/>
        <v>20.657842008345256</v>
      </c>
      <c r="N1226" s="1">
        <v>0.7</v>
      </c>
      <c r="O1226" s="11" cm="1">
        <f t="array" ref="O1226">ROUND(_xlfn.SWITCH(C1226,"建筑专教",IF(S1226&gt;0.1,1.38,1.28),"阶梯教室",IF(S1226&gt;0.1,1.15,1.05),"公共教室",IF(S1226&gt;0.1,1.22,1.12),IF(S1226&gt;0.1,1.2,1.1))+(MOD(ROW()*11,31)/31-0.5)*0.06,2)</f>
        <v>1.07</v>
      </c>
      <c r="P1226" s="12">
        <f t="shared" si="126"/>
        <v>0.12</v>
      </c>
      <c r="Q1226" s="13">
        <f t="shared" si="125"/>
        <v>-1.6361820633920916</v>
      </c>
      <c r="R1226" s="1">
        <v>0</v>
      </c>
      <c r="S1226" s="1">
        <v>0.02</v>
      </c>
      <c r="T1226" s="1">
        <v>2.5000000000000001E-2</v>
      </c>
      <c r="U1226" s="4" t="s">
        <v>34</v>
      </c>
      <c r="V1226">
        <v>0.42</v>
      </c>
      <c r="W1226">
        <v>0.4</v>
      </c>
      <c r="X1226">
        <v>0.76</v>
      </c>
      <c r="Y1226">
        <v>2.4300000000000002</v>
      </c>
      <c r="Z1226">
        <v>0.23</v>
      </c>
      <c r="AA1226" s="5">
        <f t="shared" si="122"/>
        <v>4.4999999999999998E-2</v>
      </c>
      <c r="AB1226" s="15" cm="1">
        <f t="array" ref="AB1226">_xlfn.SWITCH(U1226,"夏",122,"冬",90,"春",153,"秋",153,0)</f>
        <v>153</v>
      </c>
      <c r="AC1226" s="16">
        <f t="shared" si="123"/>
        <v>6.8849999999999998</v>
      </c>
      <c r="AD1226" s="5">
        <f>IFERROR(AA1226/D1226,0)</f>
        <v>5.7588942922958786E-4</v>
      </c>
      <c r="AE1226" s="15">
        <f t="shared" si="124"/>
        <v>0.41917808219178082</v>
      </c>
      <c r="AF1226" s="5">
        <f>IFERROR(AD1226*AE1226*48,0)</f>
        <v>1.1587210871950941E-2</v>
      </c>
    </row>
    <row r="1227" spans="1:32" x14ac:dyDescent="0.15">
      <c r="A1227" s="8">
        <v>45741</v>
      </c>
      <c r="B1227" s="1" t="s">
        <v>41</v>
      </c>
      <c r="C1227" s="1" t="s">
        <v>33</v>
      </c>
      <c r="D1227" s="6">
        <v>78.14</v>
      </c>
      <c r="E1227" s="6">
        <v>3.9</v>
      </c>
      <c r="F1227" s="10">
        <v>0.4375</v>
      </c>
      <c r="G1227" s="1">
        <v>20.9</v>
      </c>
      <c r="H1227" s="1">
        <v>55</v>
      </c>
      <c r="I1227" s="1">
        <v>21.1</v>
      </c>
      <c r="J1227" s="1">
        <v>7.0000000000000007E-2</v>
      </c>
      <c r="K1227" s="1">
        <v>560</v>
      </c>
      <c r="L1227" s="1">
        <v>1425</v>
      </c>
      <c r="M1227" s="6">
        <f t="shared" si="121"/>
        <v>21.153118167325488</v>
      </c>
      <c r="N1227" s="1">
        <v>0.7</v>
      </c>
      <c r="O1227" s="11" cm="1">
        <f t="array" ref="O1227">ROUND(_xlfn.SWITCH(C1227,"建筑专教",IF(S1227&gt;0.1,1.38,1.28),"阶梯教室",IF(S1227&gt;0.1,1.15,1.05),"公共教室",IF(S1227&gt;0.1,1.22,1.12),IF(S1227&gt;0.1,1.2,1.1))+(MOD(ROW()*11,31)/31-0.5)*0.06,2)</f>
        <v>1.0900000000000001</v>
      </c>
      <c r="P1227" s="12">
        <f t="shared" si="126"/>
        <v>0.13</v>
      </c>
      <c r="Q1227" s="13">
        <f t="shared" si="125"/>
        <v>-1.3896837943090787</v>
      </c>
      <c r="R1227" s="1">
        <v>0</v>
      </c>
      <c r="S1227" s="1">
        <v>0.02</v>
      </c>
      <c r="T1227" s="1">
        <v>1.2E-2</v>
      </c>
      <c r="U1227" s="4" t="s">
        <v>34</v>
      </c>
      <c r="V1227">
        <v>0.42</v>
      </c>
      <c r="W1227">
        <v>0.4</v>
      </c>
      <c r="X1227">
        <v>0.76</v>
      </c>
      <c r="Y1227">
        <v>2.4300000000000002</v>
      </c>
      <c r="Z1227">
        <v>0.23</v>
      </c>
      <c r="AA1227" s="5">
        <f t="shared" si="122"/>
        <v>3.2000000000000001E-2</v>
      </c>
      <c r="AB1227" s="15" cm="1">
        <f t="array" ref="AB1227">_xlfn.SWITCH(U1227,"夏",122,"冬",90,"春",153,"秋",153,0)</f>
        <v>153</v>
      </c>
      <c r="AC1227" s="16">
        <f t="shared" si="123"/>
        <v>4.8959999999999999</v>
      </c>
      <c r="AD1227" s="5">
        <f>IFERROR(AA1227/D1227,0)</f>
        <v>4.0952137189659586E-4</v>
      </c>
      <c r="AE1227" s="15">
        <f t="shared" si="124"/>
        <v>0.41917808219178082</v>
      </c>
      <c r="AF1227" s="5">
        <f>IFERROR(AD1227*AE1227*48,0)</f>
        <v>8.2397943978317813E-3</v>
      </c>
    </row>
    <row r="1228" spans="1:32" x14ac:dyDescent="0.15">
      <c r="A1228" s="8">
        <v>45741</v>
      </c>
      <c r="B1228" s="1" t="s">
        <v>41</v>
      </c>
      <c r="C1228" s="1" t="s">
        <v>33</v>
      </c>
      <c r="D1228" s="6">
        <v>78.14</v>
      </c>
      <c r="E1228" s="6">
        <v>3.9</v>
      </c>
      <c r="F1228" s="10">
        <v>0.45833333333333298</v>
      </c>
      <c r="G1228" s="1">
        <v>21.3</v>
      </c>
      <c r="H1228" s="1">
        <v>53</v>
      </c>
      <c r="I1228" s="1">
        <v>21.5</v>
      </c>
      <c r="J1228" s="1">
        <v>7.0000000000000007E-2</v>
      </c>
      <c r="K1228" s="1">
        <v>568</v>
      </c>
      <c r="L1228" s="1">
        <v>1495</v>
      </c>
      <c r="M1228" s="6">
        <f t="shared" si="121"/>
        <v>21.552902207911359</v>
      </c>
      <c r="N1228" s="1">
        <v>0.7</v>
      </c>
      <c r="O1228" s="11" cm="1">
        <f t="array" ref="O1228">ROUND(_xlfn.SWITCH(C1228,"建筑专教",IF(S1228&gt;0.1,1.38,1.28),"阶梯教室",IF(S1228&gt;0.1,1.15,1.05),"公共教室",IF(S1228&gt;0.1,1.22,1.12),IF(S1228&gt;0.1,1.2,1.1))+(MOD(ROW()*11,31)/31-0.5)*0.06,2)</f>
        <v>1.1100000000000001</v>
      </c>
      <c r="P1228" s="12">
        <f t="shared" si="126"/>
        <v>0.13</v>
      </c>
      <c r="Q1228" s="13">
        <f t="shared" si="125"/>
        <v>-1.1871079315592399</v>
      </c>
      <c r="R1228" s="1">
        <v>0</v>
      </c>
      <c r="S1228" s="1">
        <v>0.02</v>
      </c>
      <c r="T1228" s="1">
        <v>2.8000000000000001E-2</v>
      </c>
      <c r="U1228" s="4" t="s">
        <v>34</v>
      </c>
      <c r="V1228">
        <v>0.42</v>
      </c>
      <c r="W1228">
        <v>0.4</v>
      </c>
      <c r="X1228">
        <v>0.76</v>
      </c>
      <c r="Y1228">
        <v>2.4300000000000002</v>
      </c>
      <c r="Z1228">
        <v>0.23</v>
      </c>
      <c r="AA1228" s="5">
        <f t="shared" si="122"/>
        <v>4.8000000000000001E-2</v>
      </c>
      <c r="AB1228" s="15" cm="1">
        <f t="array" ref="AB1228">_xlfn.SWITCH(U1228,"夏",122,"冬",90,"春",153,"秋",153,0)</f>
        <v>153</v>
      </c>
      <c r="AC1228" s="16">
        <f t="shared" si="123"/>
        <v>7.3440000000000003</v>
      </c>
      <c r="AD1228" s="5">
        <f>IFERROR(AA1228/D1228,0)</f>
        <v>6.1428205784489376E-4</v>
      </c>
      <c r="AE1228" s="15">
        <f t="shared" si="124"/>
        <v>0.41917808219178082</v>
      </c>
      <c r="AF1228" s="5">
        <f>IFERROR(AD1228*AE1228*48,0)</f>
        <v>1.2359691596747669E-2</v>
      </c>
    </row>
    <row r="1229" spans="1:32" x14ac:dyDescent="0.15">
      <c r="A1229" s="8">
        <v>45741</v>
      </c>
      <c r="B1229" s="1" t="s">
        <v>41</v>
      </c>
      <c r="C1229" s="1" t="s">
        <v>33</v>
      </c>
      <c r="D1229" s="6">
        <v>78.14</v>
      </c>
      <c r="E1229" s="6">
        <v>3.9</v>
      </c>
      <c r="F1229" s="10">
        <v>0.47916666666666702</v>
      </c>
      <c r="G1229" s="1">
        <v>21.6</v>
      </c>
      <c r="H1229" s="1">
        <v>52</v>
      </c>
      <c r="I1229" s="1">
        <v>21.8</v>
      </c>
      <c r="J1229" s="1">
        <v>0.08</v>
      </c>
      <c r="K1229" s="1">
        <v>445</v>
      </c>
      <c r="L1229" s="1">
        <v>1565</v>
      </c>
      <c r="M1229" s="6">
        <f t="shared" si="121"/>
        <v>21.857139161409634</v>
      </c>
      <c r="N1229" s="1">
        <v>0.7</v>
      </c>
      <c r="O1229" s="11" cm="1">
        <f t="array" ref="O1229">ROUND(_xlfn.SWITCH(C1229,"建筑专教",IF(S1229&gt;0.1,1.38,1.28),"阶梯教室",IF(S1229&gt;0.1,1.15,1.05),"公共教室",IF(S1229&gt;0.1,1.22,1.12),IF(S1229&gt;0.1,1.2,1.1))+(MOD(ROW()*11,31)/31-0.5)*0.06,2)</f>
        <v>1.08</v>
      </c>
      <c r="P1229" s="12">
        <f t="shared" si="126"/>
        <v>0.04</v>
      </c>
      <c r="Q1229" s="13">
        <f t="shared" si="125"/>
        <v>-1.1910970490810049</v>
      </c>
      <c r="R1229" s="1">
        <v>0</v>
      </c>
      <c r="S1229" s="1">
        <v>0.02</v>
      </c>
      <c r="T1229" s="1">
        <v>3.5000000000000003E-2</v>
      </c>
      <c r="U1229" s="4" t="s">
        <v>34</v>
      </c>
      <c r="V1229">
        <v>0.42</v>
      </c>
      <c r="W1229">
        <v>0.4</v>
      </c>
      <c r="X1229">
        <v>0.76</v>
      </c>
      <c r="Y1229">
        <v>2.4300000000000002</v>
      </c>
      <c r="Z1229">
        <v>0.23</v>
      </c>
      <c r="AA1229" s="5">
        <f t="shared" si="122"/>
        <v>5.5000000000000007E-2</v>
      </c>
      <c r="AB1229" s="15" cm="1">
        <f t="array" ref="AB1229">_xlfn.SWITCH(U1229,"夏",122,"冬",90,"春",153,"秋",153,0)</f>
        <v>153</v>
      </c>
      <c r="AC1229" s="16">
        <f t="shared" si="123"/>
        <v>8.4150000000000009</v>
      </c>
      <c r="AD1229" s="5">
        <f>IFERROR(AA1229/D1229,0)</f>
        <v>7.0386485794727421E-4</v>
      </c>
      <c r="AE1229" s="15">
        <f t="shared" si="124"/>
        <v>0.41917808219178082</v>
      </c>
      <c r="AF1229" s="5">
        <f>IFERROR(AD1229*AE1229*48,0)</f>
        <v>1.4162146621273373E-2</v>
      </c>
    </row>
    <row r="1230" spans="1:32" x14ac:dyDescent="0.15">
      <c r="A1230" s="8">
        <v>45741</v>
      </c>
      <c r="B1230" s="1" t="s">
        <v>41</v>
      </c>
      <c r="C1230" s="1" t="s">
        <v>33</v>
      </c>
      <c r="D1230" s="6">
        <v>78.14</v>
      </c>
      <c r="E1230" s="6">
        <v>3.9</v>
      </c>
      <c r="F1230" s="10">
        <v>0.5</v>
      </c>
      <c r="G1230" s="1">
        <v>21.8</v>
      </c>
      <c r="H1230" s="1">
        <v>51</v>
      </c>
      <c r="I1230" s="1">
        <v>22</v>
      </c>
      <c r="J1230" s="1">
        <v>0.08</v>
      </c>
      <c r="K1230" s="1">
        <v>408</v>
      </c>
      <c r="L1230" s="1">
        <v>1635</v>
      </c>
      <c r="M1230" s="6">
        <f t="shared" si="121"/>
        <v>22.057023128774006</v>
      </c>
      <c r="N1230" s="1">
        <v>0</v>
      </c>
      <c r="O1230" s="1">
        <v>0</v>
      </c>
      <c r="P1230" s="12">
        <f t="shared" si="126"/>
        <v>0</v>
      </c>
      <c r="Q1230" s="1">
        <v>0</v>
      </c>
      <c r="R1230" s="1">
        <v>0</v>
      </c>
      <c r="S1230" s="1">
        <v>0</v>
      </c>
      <c r="T1230" s="1">
        <v>0</v>
      </c>
      <c r="U1230" s="4" t="s">
        <v>34</v>
      </c>
      <c r="V1230">
        <v>0.42</v>
      </c>
      <c r="W1230">
        <v>0.4</v>
      </c>
      <c r="X1230">
        <v>0.76</v>
      </c>
      <c r="Y1230">
        <v>2.4300000000000002</v>
      </c>
      <c r="Z1230">
        <v>0.23</v>
      </c>
      <c r="AA1230" s="5">
        <f t="shared" si="122"/>
        <v>0</v>
      </c>
      <c r="AB1230" s="15" cm="1">
        <f t="array" ref="AB1230">_xlfn.SWITCH(U1230,"夏",122,"冬",90,"春",153,"秋",153,0)</f>
        <v>153</v>
      </c>
      <c r="AC1230" s="16">
        <f t="shared" si="123"/>
        <v>0</v>
      </c>
      <c r="AD1230" s="5">
        <f>IFERROR(AA1230/D1230,0)</f>
        <v>0</v>
      </c>
      <c r="AE1230" s="15">
        <f t="shared" si="124"/>
        <v>0.41917808219178082</v>
      </c>
      <c r="AF1230" s="5">
        <f>IFERROR(AD1230*AE1230*48,0)</f>
        <v>0</v>
      </c>
    </row>
    <row r="1231" spans="1:32" x14ac:dyDescent="0.15">
      <c r="A1231" s="8">
        <v>45741</v>
      </c>
      <c r="B1231" s="1" t="s">
        <v>41</v>
      </c>
      <c r="C1231" s="1" t="s">
        <v>33</v>
      </c>
      <c r="D1231" s="6">
        <v>78.14</v>
      </c>
      <c r="E1231" s="6">
        <v>3.9</v>
      </c>
      <c r="F1231" s="10">
        <v>0.52083333333333304</v>
      </c>
      <c r="G1231" s="1">
        <v>22</v>
      </c>
      <c r="H1231" s="1">
        <v>50</v>
      </c>
      <c r="I1231" s="1">
        <v>22.2</v>
      </c>
      <c r="J1231" s="1">
        <v>0.08</v>
      </c>
      <c r="K1231" s="1">
        <v>406</v>
      </c>
      <c r="L1231" s="1">
        <v>1705</v>
      </c>
      <c r="M1231" s="6">
        <f t="shared" si="121"/>
        <v>22.256907410005454</v>
      </c>
      <c r="N1231" s="1">
        <v>0</v>
      </c>
      <c r="O1231" s="1">
        <v>0</v>
      </c>
      <c r="P1231" s="12">
        <f t="shared" si="126"/>
        <v>0</v>
      </c>
      <c r="Q1231" s="1">
        <v>0</v>
      </c>
      <c r="R1231" s="1">
        <v>0</v>
      </c>
      <c r="S1231" s="1">
        <v>0</v>
      </c>
      <c r="T1231" s="1">
        <v>0</v>
      </c>
      <c r="U1231" s="4" t="s">
        <v>34</v>
      </c>
      <c r="V1231">
        <v>0.42</v>
      </c>
      <c r="W1231">
        <v>0.4</v>
      </c>
      <c r="X1231">
        <v>0.76</v>
      </c>
      <c r="Y1231">
        <v>2.4300000000000002</v>
      </c>
      <c r="Z1231">
        <v>0.23</v>
      </c>
      <c r="AA1231" s="5">
        <f t="shared" si="122"/>
        <v>0</v>
      </c>
      <c r="AB1231" s="15" cm="1">
        <f t="array" ref="AB1231">_xlfn.SWITCH(U1231,"夏",122,"冬",90,"春",153,"秋",153,0)</f>
        <v>153</v>
      </c>
      <c r="AC1231" s="16">
        <f t="shared" si="123"/>
        <v>0</v>
      </c>
      <c r="AD1231" s="5">
        <f>IFERROR(AA1231/D1231,0)</f>
        <v>0</v>
      </c>
      <c r="AE1231" s="15">
        <f t="shared" si="124"/>
        <v>0.41917808219178082</v>
      </c>
      <c r="AF1231" s="5">
        <f>IFERROR(AD1231*AE1231*48,0)</f>
        <v>0</v>
      </c>
    </row>
    <row r="1232" spans="1:32" x14ac:dyDescent="0.15">
      <c r="A1232" s="8">
        <v>45741</v>
      </c>
      <c r="B1232" s="1" t="s">
        <v>41</v>
      </c>
      <c r="C1232" s="1" t="s">
        <v>33</v>
      </c>
      <c r="D1232" s="6">
        <v>78.14</v>
      </c>
      <c r="E1232" s="6">
        <v>3.9</v>
      </c>
      <c r="F1232" s="10">
        <v>0.54166666666666696</v>
      </c>
      <c r="G1232" s="1">
        <v>22.2</v>
      </c>
      <c r="H1232" s="1">
        <v>49</v>
      </c>
      <c r="I1232" s="1">
        <v>22.4</v>
      </c>
      <c r="J1232" s="1">
        <v>0.09</v>
      </c>
      <c r="K1232" s="1">
        <v>405</v>
      </c>
      <c r="L1232" s="1">
        <v>1775</v>
      </c>
      <c r="M1232" s="6">
        <f t="shared" si="121"/>
        <v>22.460949415374273</v>
      </c>
      <c r="N1232" s="1">
        <v>0</v>
      </c>
      <c r="O1232" s="1">
        <v>0</v>
      </c>
      <c r="P1232" s="12">
        <f t="shared" si="126"/>
        <v>0</v>
      </c>
      <c r="Q1232" s="1">
        <v>0</v>
      </c>
      <c r="R1232" s="1">
        <v>0</v>
      </c>
      <c r="S1232" s="1">
        <v>0</v>
      </c>
      <c r="T1232" s="1">
        <v>0</v>
      </c>
      <c r="U1232" s="4" t="s">
        <v>34</v>
      </c>
      <c r="V1232">
        <v>0.42</v>
      </c>
      <c r="W1232">
        <v>0.4</v>
      </c>
      <c r="X1232">
        <v>0.76</v>
      </c>
      <c r="Y1232">
        <v>2.4300000000000002</v>
      </c>
      <c r="Z1232">
        <v>0.23</v>
      </c>
      <c r="AA1232" s="5">
        <f t="shared" si="122"/>
        <v>0</v>
      </c>
      <c r="AB1232" s="15" cm="1">
        <f t="array" ref="AB1232">_xlfn.SWITCH(U1232,"夏",122,"冬",90,"春",153,"秋",153,0)</f>
        <v>153</v>
      </c>
      <c r="AC1232" s="16">
        <f t="shared" si="123"/>
        <v>0</v>
      </c>
      <c r="AD1232" s="5">
        <f>IFERROR(AA1232/D1232,0)</f>
        <v>0</v>
      </c>
      <c r="AE1232" s="15">
        <f t="shared" si="124"/>
        <v>0.41917808219178082</v>
      </c>
      <c r="AF1232" s="5">
        <f>IFERROR(AD1232*AE1232*48,0)</f>
        <v>0</v>
      </c>
    </row>
    <row r="1233" spans="1:32" x14ac:dyDescent="0.15">
      <c r="A1233" s="8">
        <v>45741</v>
      </c>
      <c r="B1233" s="1" t="s">
        <v>41</v>
      </c>
      <c r="C1233" s="1" t="s">
        <v>33</v>
      </c>
      <c r="D1233" s="6">
        <v>78.14</v>
      </c>
      <c r="E1233" s="6">
        <v>3.9</v>
      </c>
      <c r="F1233" s="10">
        <v>0.5625</v>
      </c>
      <c r="G1233" s="1">
        <v>22.4</v>
      </c>
      <c r="H1233" s="1">
        <v>48</v>
      </c>
      <c r="I1233" s="1">
        <v>22.6</v>
      </c>
      <c r="J1233" s="1">
        <v>0.1</v>
      </c>
      <c r="K1233" s="1">
        <v>408</v>
      </c>
      <c r="L1233" s="1">
        <v>1845</v>
      </c>
      <c r="M1233" s="6">
        <f t="shared" si="121"/>
        <v>22.664793925566869</v>
      </c>
      <c r="N1233" s="1">
        <v>0</v>
      </c>
      <c r="O1233" s="1">
        <v>0</v>
      </c>
      <c r="P1233" s="12">
        <f t="shared" si="126"/>
        <v>0</v>
      </c>
      <c r="Q1233" s="1">
        <v>0</v>
      </c>
      <c r="R1233" s="1">
        <v>0</v>
      </c>
      <c r="S1233" s="1">
        <v>0</v>
      </c>
      <c r="T1233" s="1">
        <v>0</v>
      </c>
      <c r="U1233" s="4" t="s">
        <v>34</v>
      </c>
      <c r="V1233">
        <v>0.42</v>
      </c>
      <c r="W1233">
        <v>0.4</v>
      </c>
      <c r="X1233">
        <v>0.76</v>
      </c>
      <c r="Y1233">
        <v>2.4300000000000002</v>
      </c>
      <c r="Z1233">
        <v>0.23</v>
      </c>
      <c r="AA1233" s="5">
        <f t="shared" si="122"/>
        <v>0</v>
      </c>
      <c r="AB1233" s="15" cm="1">
        <f t="array" ref="AB1233">_xlfn.SWITCH(U1233,"夏",122,"冬",90,"春",153,"秋",153,0)</f>
        <v>153</v>
      </c>
      <c r="AC1233" s="16">
        <f t="shared" si="123"/>
        <v>0</v>
      </c>
      <c r="AD1233" s="5">
        <f>IFERROR(AA1233/D1233,0)</f>
        <v>0</v>
      </c>
      <c r="AE1233" s="15">
        <f t="shared" si="124"/>
        <v>0.41917808219178082</v>
      </c>
      <c r="AF1233" s="5">
        <f>IFERROR(AD1233*AE1233*48,0)</f>
        <v>0</v>
      </c>
    </row>
    <row r="1234" spans="1:32" x14ac:dyDescent="0.15">
      <c r="A1234" s="8">
        <v>45741</v>
      </c>
      <c r="B1234" s="1" t="s">
        <v>41</v>
      </c>
      <c r="C1234" s="1" t="s">
        <v>33</v>
      </c>
      <c r="D1234" s="6">
        <v>78.14</v>
      </c>
      <c r="E1234" s="6">
        <v>3.9</v>
      </c>
      <c r="F1234" s="10">
        <v>0.58333333333333304</v>
      </c>
      <c r="G1234" s="1">
        <v>22.6</v>
      </c>
      <c r="H1234" s="1">
        <v>47</v>
      </c>
      <c r="I1234" s="1">
        <v>22.8</v>
      </c>
      <c r="J1234" s="1">
        <v>0.09</v>
      </c>
      <c r="K1234" s="1">
        <v>450</v>
      </c>
      <c r="L1234" s="1">
        <v>1915</v>
      </c>
      <c r="M1234" s="6">
        <f t="shared" si="121"/>
        <v>22.860702716552055</v>
      </c>
      <c r="N1234" s="1">
        <v>0.7</v>
      </c>
      <c r="O1234" s="11" cm="1">
        <f t="array" ref="O1234">ROUND(_xlfn.SWITCH(C1234,"建筑专教",IF(S1234&gt;0.1,1.38,1.28),"阶梯教室",IF(S1234&gt;0.1,1.15,1.05),"公共教室",IF(S1234&gt;0.1,1.22,1.12),IF(S1234&gt;0.1,1.2,1.1))+(MOD(ROW()*11,31)/31-0.5)*0.06,2)</f>
        <v>1.1200000000000001</v>
      </c>
      <c r="P1234" s="12">
        <f t="shared" si="126"/>
        <v>0.04</v>
      </c>
      <c r="Q1234" s="13">
        <f t="shared" si="125"/>
        <v>-0.73972743045760769</v>
      </c>
      <c r="R1234" s="1">
        <v>0</v>
      </c>
      <c r="S1234" s="1">
        <v>0</v>
      </c>
      <c r="T1234" s="1">
        <v>3.2000000000000001E-2</v>
      </c>
      <c r="U1234" s="4" t="s">
        <v>34</v>
      </c>
      <c r="V1234">
        <v>0.42</v>
      </c>
      <c r="W1234">
        <v>0.4</v>
      </c>
      <c r="X1234">
        <v>0.76</v>
      </c>
      <c r="Y1234">
        <v>2.4300000000000002</v>
      </c>
      <c r="Z1234">
        <v>0.23</v>
      </c>
      <c r="AA1234" s="5">
        <f t="shared" si="122"/>
        <v>3.2000000000000001E-2</v>
      </c>
      <c r="AB1234" s="15" cm="1">
        <f t="array" ref="AB1234">_xlfn.SWITCH(U1234,"夏",122,"冬",90,"春",153,"秋",153,0)</f>
        <v>153</v>
      </c>
      <c r="AC1234" s="16">
        <f t="shared" si="123"/>
        <v>4.8959999999999999</v>
      </c>
      <c r="AD1234" s="5">
        <f>IFERROR(AA1234/D1234,0)</f>
        <v>4.0952137189659586E-4</v>
      </c>
      <c r="AE1234" s="15">
        <f t="shared" si="124"/>
        <v>0.41917808219178082</v>
      </c>
      <c r="AF1234" s="5">
        <f>IFERROR(AD1234*AE1234*48,0)</f>
        <v>8.2397943978317813E-3</v>
      </c>
    </row>
    <row r="1235" spans="1:32" x14ac:dyDescent="0.15">
      <c r="A1235" s="8">
        <v>45741</v>
      </c>
      <c r="B1235" s="1" t="s">
        <v>41</v>
      </c>
      <c r="C1235" s="1" t="s">
        <v>33</v>
      </c>
      <c r="D1235" s="6">
        <v>78.14</v>
      </c>
      <c r="E1235" s="6">
        <v>3.9</v>
      </c>
      <c r="F1235" s="10">
        <v>0.60416666666666696</v>
      </c>
      <c r="G1235" s="1">
        <v>22.8</v>
      </c>
      <c r="H1235" s="1">
        <v>46</v>
      </c>
      <c r="I1235" s="1">
        <v>23</v>
      </c>
      <c r="J1235" s="1">
        <v>0.08</v>
      </c>
      <c r="K1235" s="1">
        <v>510</v>
      </c>
      <c r="L1235" s="1">
        <v>1985</v>
      </c>
      <c r="M1235" s="6">
        <f t="shared" si="121"/>
        <v>23.056447652463589</v>
      </c>
      <c r="N1235" s="1">
        <v>0.7</v>
      </c>
      <c r="O1235" s="11" cm="1">
        <f t="array" ref="O1235">ROUND(_xlfn.SWITCH(C1235,"建筑专教",IF(S1235&gt;0.1,1.38,1.28),"阶梯教室",IF(S1235&gt;0.1,1.15,1.05),"公共教室",IF(S1235&gt;0.1,1.22,1.12),IF(S1235&gt;0.1,1.2,1.1))+(MOD(ROW()*11,31)/31-0.5)*0.06,2)</f>
        <v>1.08</v>
      </c>
      <c r="P1235" s="12">
        <f t="shared" si="126"/>
        <v>0.09</v>
      </c>
      <c r="Q1235" s="13">
        <f t="shared" si="125"/>
        <v>-0.7949523481536156</v>
      </c>
      <c r="R1235" s="1">
        <v>0</v>
      </c>
      <c r="S1235" s="1">
        <v>0</v>
      </c>
      <c r="T1235" s="1">
        <v>3.7999999999999999E-2</v>
      </c>
      <c r="U1235" s="4" t="s">
        <v>34</v>
      </c>
      <c r="V1235">
        <v>0.42</v>
      </c>
      <c r="W1235">
        <v>0.4</v>
      </c>
      <c r="X1235">
        <v>0.76</v>
      </c>
      <c r="Y1235">
        <v>2.4300000000000002</v>
      </c>
      <c r="Z1235">
        <v>0.23</v>
      </c>
      <c r="AA1235" s="5">
        <f t="shared" si="122"/>
        <v>3.7999999999999999E-2</v>
      </c>
      <c r="AB1235" s="15" cm="1">
        <f t="array" ref="AB1235">_xlfn.SWITCH(U1235,"夏",122,"冬",90,"春",153,"秋",153,0)</f>
        <v>153</v>
      </c>
      <c r="AC1235" s="16">
        <f t="shared" si="123"/>
        <v>5.8140000000000001</v>
      </c>
      <c r="AD1235" s="5">
        <f>IFERROR(AA1235/D1235,0)</f>
        <v>4.8630662912720757E-4</v>
      </c>
      <c r="AE1235" s="15">
        <f t="shared" si="124"/>
        <v>0.41917808219178082</v>
      </c>
      <c r="AF1235" s="5">
        <f>IFERROR(AD1235*AE1235*48,0)</f>
        <v>9.7847558474252402E-3</v>
      </c>
    </row>
    <row r="1236" spans="1:32" x14ac:dyDescent="0.15">
      <c r="A1236" s="8">
        <v>45741</v>
      </c>
      <c r="B1236" s="1" t="s">
        <v>41</v>
      </c>
      <c r="C1236" s="1" t="s">
        <v>33</v>
      </c>
      <c r="D1236" s="6">
        <v>78.14</v>
      </c>
      <c r="E1236" s="6">
        <v>3.9</v>
      </c>
      <c r="F1236" s="10">
        <v>0.625</v>
      </c>
      <c r="G1236" s="1">
        <v>23</v>
      </c>
      <c r="H1236" s="1">
        <v>45</v>
      </c>
      <c r="I1236" s="1">
        <v>23.2</v>
      </c>
      <c r="J1236" s="1">
        <v>0.08</v>
      </c>
      <c r="K1236" s="1">
        <v>535</v>
      </c>
      <c r="L1236" s="1">
        <v>2055</v>
      </c>
      <c r="M1236" s="6">
        <f t="shared" si="121"/>
        <v>23.25633348721442</v>
      </c>
      <c r="N1236" s="1">
        <v>0.7</v>
      </c>
      <c r="O1236" s="11" cm="1">
        <f t="array" ref="O1236">ROUND(_xlfn.SWITCH(C1236,"建筑专教",IF(S1236&gt;0.1,1.38,1.28),"阶梯教室",IF(S1236&gt;0.1,1.15,1.05),"公共教室",IF(S1236&gt;0.1,1.22,1.12),IF(S1236&gt;0.1,1.2,1.1))+(MOD(ROW()*11,31)/31-0.5)*0.06,2)</f>
        <v>1.1000000000000001</v>
      </c>
      <c r="P1236" s="12">
        <f t="shared" si="126"/>
        <v>0.11</v>
      </c>
      <c r="Q1236" s="13">
        <f t="shared" si="125"/>
        <v>-0.67135389620020958</v>
      </c>
      <c r="R1236" s="1">
        <v>0</v>
      </c>
      <c r="S1236" s="1">
        <v>0</v>
      </c>
      <c r="T1236" s="1">
        <v>2.8000000000000001E-2</v>
      </c>
      <c r="U1236" s="4" t="s">
        <v>34</v>
      </c>
      <c r="V1236">
        <v>0.42</v>
      </c>
      <c r="W1236">
        <v>0.4</v>
      </c>
      <c r="X1236">
        <v>0.76</v>
      </c>
      <c r="Y1236">
        <v>2.4300000000000002</v>
      </c>
      <c r="Z1236">
        <v>0.23</v>
      </c>
      <c r="AA1236" s="5">
        <f t="shared" si="122"/>
        <v>2.8000000000000001E-2</v>
      </c>
      <c r="AB1236" s="15" cm="1">
        <f t="array" ref="AB1236">_xlfn.SWITCH(U1236,"夏",122,"冬",90,"春",153,"秋",153,0)</f>
        <v>153</v>
      </c>
      <c r="AC1236" s="16">
        <f t="shared" si="123"/>
        <v>4.2839999999999998</v>
      </c>
      <c r="AD1236" s="5">
        <f>IFERROR(AA1236/D1236,0)</f>
        <v>3.5833120040952137E-4</v>
      </c>
      <c r="AE1236" s="15">
        <f t="shared" si="124"/>
        <v>0.41917808219178082</v>
      </c>
      <c r="AF1236" s="5">
        <f>IFERROR(AD1236*AE1236*48,0)</f>
        <v>7.2098200981028076E-3</v>
      </c>
    </row>
    <row r="1237" spans="1:32" x14ac:dyDescent="0.15">
      <c r="A1237" s="8">
        <v>45741</v>
      </c>
      <c r="B1237" s="1" t="s">
        <v>41</v>
      </c>
      <c r="C1237" s="1" t="s">
        <v>33</v>
      </c>
      <c r="D1237" s="6">
        <v>78.14</v>
      </c>
      <c r="E1237" s="6">
        <v>3.9</v>
      </c>
      <c r="F1237" s="10">
        <v>0.64583333333333304</v>
      </c>
      <c r="G1237" s="1">
        <v>23.2</v>
      </c>
      <c r="H1237" s="1">
        <v>44</v>
      </c>
      <c r="I1237" s="1">
        <v>23.4</v>
      </c>
      <c r="J1237" s="1">
        <v>7.0000000000000007E-2</v>
      </c>
      <c r="K1237" s="1">
        <v>553</v>
      </c>
      <c r="L1237" s="1">
        <v>2125</v>
      </c>
      <c r="M1237" s="6">
        <f t="shared" si="121"/>
        <v>23.451892227945507</v>
      </c>
      <c r="N1237" s="1">
        <v>0.7</v>
      </c>
      <c r="O1237" s="11" cm="1">
        <f t="array" ref="O1237">ROUND(_xlfn.SWITCH(C1237,"建筑专教",IF(S1237&gt;0.1,1.38,1.28),"阶梯教室",IF(S1237&gt;0.1,1.15,1.05),"公共教室",IF(S1237&gt;0.1,1.22,1.12),IF(S1237&gt;0.1,1.2,1.1))+(MOD(ROW()*11,31)/31-0.5)*0.06,2)</f>
        <v>1.1299999999999999</v>
      </c>
      <c r="P1237" s="12">
        <f t="shared" si="126"/>
        <v>0.12</v>
      </c>
      <c r="Q1237" s="13">
        <f t="shared" si="125"/>
        <v>-0.5273807974819924</v>
      </c>
      <c r="R1237" s="1">
        <v>0</v>
      </c>
      <c r="S1237" s="1">
        <v>0</v>
      </c>
      <c r="T1237" s="1">
        <v>3.5000000000000003E-2</v>
      </c>
      <c r="U1237" s="4" t="s">
        <v>34</v>
      </c>
      <c r="V1237">
        <v>0.42</v>
      </c>
      <c r="W1237">
        <v>0.4</v>
      </c>
      <c r="X1237">
        <v>0.76</v>
      </c>
      <c r="Y1237">
        <v>2.4300000000000002</v>
      </c>
      <c r="Z1237">
        <v>0.23</v>
      </c>
      <c r="AA1237" s="5">
        <f t="shared" si="122"/>
        <v>3.5000000000000003E-2</v>
      </c>
      <c r="AB1237" s="15" cm="1">
        <f t="array" ref="AB1237">_xlfn.SWITCH(U1237,"夏",122,"冬",90,"春",153,"秋",153,0)</f>
        <v>153</v>
      </c>
      <c r="AC1237" s="16">
        <f t="shared" si="123"/>
        <v>5.3550000000000004</v>
      </c>
      <c r="AD1237" s="5">
        <f>IFERROR(AA1237/D1237,0)</f>
        <v>4.4791400051190177E-4</v>
      </c>
      <c r="AE1237" s="15">
        <f t="shared" si="124"/>
        <v>0.41917808219178082</v>
      </c>
      <c r="AF1237" s="5">
        <f>IFERROR(AD1237*AE1237*48,0)</f>
        <v>9.0122751226285117E-3</v>
      </c>
    </row>
    <row r="1238" spans="1:32" x14ac:dyDescent="0.15">
      <c r="A1238" s="8">
        <v>45741</v>
      </c>
      <c r="B1238" s="1" t="s">
        <v>41</v>
      </c>
      <c r="C1238" s="1" t="s">
        <v>33</v>
      </c>
      <c r="D1238" s="6">
        <v>78.14</v>
      </c>
      <c r="E1238" s="6">
        <v>3.9</v>
      </c>
      <c r="F1238" s="10">
        <v>0.66666666666666696</v>
      </c>
      <c r="G1238" s="1">
        <v>23.4</v>
      </c>
      <c r="H1238" s="1">
        <v>43</v>
      </c>
      <c r="I1238" s="1">
        <v>23.6</v>
      </c>
      <c r="J1238" s="1">
        <v>7.0000000000000007E-2</v>
      </c>
      <c r="K1238" s="1">
        <v>565</v>
      </c>
      <c r="L1238" s="1">
        <v>198</v>
      </c>
      <c r="M1238" s="6">
        <f t="shared" si="121"/>
        <v>23.651787414139619</v>
      </c>
      <c r="N1238" s="1">
        <v>0.7</v>
      </c>
      <c r="O1238" s="11" cm="1">
        <f t="array" ref="O1238">ROUND(_xlfn.SWITCH(C1238,"建筑专教",IF(S1238&gt;0.1,1.38,1.28),"阶梯教室",IF(S1238&gt;0.1,1.15,1.05),"公共教室",IF(S1238&gt;0.1,1.22,1.12),IF(S1238&gt;0.1,1.2,1.1))+(MOD(ROW()*11,31)/31-0.5)*0.06,2)</f>
        <v>1.0900000000000001</v>
      </c>
      <c r="P1238" s="12">
        <f t="shared" si="126"/>
        <v>0.13</v>
      </c>
      <c r="Q1238" s="13">
        <f t="shared" si="125"/>
        <v>-0.57280700053153311</v>
      </c>
      <c r="R1238" s="1">
        <v>0</v>
      </c>
      <c r="S1238" s="1">
        <v>0</v>
      </c>
      <c r="T1238" s="1">
        <v>3.5000000000000003E-2</v>
      </c>
      <c r="U1238" s="4" t="s">
        <v>34</v>
      </c>
      <c r="V1238">
        <v>0.42</v>
      </c>
      <c r="W1238">
        <v>0.4</v>
      </c>
      <c r="X1238">
        <v>0.76</v>
      </c>
      <c r="Y1238">
        <v>2.4300000000000002</v>
      </c>
      <c r="Z1238">
        <v>0.23</v>
      </c>
      <c r="AA1238" s="5">
        <f t="shared" si="122"/>
        <v>3.5000000000000003E-2</v>
      </c>
      <c r="AB1238" s="15" cm="1">
        <f t="array" ref="AB1238">_xlfn.SWITCH(U1238,"夏",122,"冬",90,"春",153,"秋",153,0)</f>
        <v>153</v>
      </c>
      <c r="AC1238" s="16">
        <f t="shared" si="123"/>
        <v>5.3550000000000004</v>
      </c>
      <c r="AD1238" s="5">
        <f>IFERROR(AA1238/D1238,0)</f>
        <v>4.4791400051190177E-4</v>
      </c>
      <c r="AE1238" s="15">
        <f t="shared" si="124"/>
        <v>0.41917808219178082</v>
      </c>
      <c r="AF1238" s="5">
        <f>IFERROR(AD1238*AE1238*48,0)</f>
        <v>9.0122751226285117E-3</v>
      </c>
    </row>
    <row r="1239" spans="1:32" x14ac:dyDescent="0.15">
      <c r="A1239" s="8">
        <v>45741</v>
      </c>
      <c r="B1239" s="1" t="s">
        <v>41</v>
      </c>
      <c r="C1239" s="1" t="s">
        <v>33</v>
      </c>
      <c r="D1239" s="6">
        <v>78.14</v>
      </c>
      <c r="E1239" s="6">
        <v>3.9</v>
      </c>
      <c r="F1239" s="10">
        <v>0.6875</v>
      </c>
      <c r="G1239" s="1">
        <v>23.6</v>
      </c>
      <c r="H1239" s="1">
        <v>42</v>
      </c>
      <c r="I1239" s="1">
        <v>23.8</v>
      </c>
      <c r="J1239" s="1">
        <v>7.0000000000000007E-2</v>
      </c>
      <c r="K1239" s="1">
        <v>575</v>
      </c>
      <c r="L1239" s="1">
        <v>265</v>
      </c>
      <c r="M1239" s="6">
        <f t="shared" si="121"/>
        <v>23.851682882345756</v>
      </c>
      <c r="N1239" s="1">
        <v>0.7</v>
      </c>
      <c r="O1239" s="11" cm="1">
        <f t="array" ref="O1239">ROUND(_xlfn.SWITCH(C1239,"建筑专教",IF(S1239&gt;0.1,1.38,1.28),"阶梯教室",IF(S1239&gt;0.1,1.15,1.05),"公共教室",IF(S1239&gt;0.1,1.22,1.12),IF(S1239&gt;0.1,1.2,1.1))+(MOD(ROW()*11,31)/31-0.5)*0.06,2)</f>
        <v>1.1100000000000001</v>
      </c>
      <c r="P1239" s="12">
        <f t="shared" si="126"/>
        <v>0.14000000000000001</v>
      </c>
      <c r="Q1239" s="13">
        <f t="shared" si="125"/>
        <v>-0.45610408439245653</v>
      </c>
      <c r="R1239" s="1">
        <v>0</v>
      </c>
      <c r="S1239" s="1">
        <v>0</v>
      </c>
      <c r="T1239" s="1">
        <v>2.5000000000000001E-2</v>
      </c>
      <c r="U1239" s="4" t="s">
        <v>34</v>
      </c>
      <c r="V1239">
        <v>0.42</v>
      </c>
      <c r="W1239">
        <v>0.4</v>
      </c>
      <c r="X1239">
        <v>0.76</v>
      </c>
      <c r="Y1239">
        <v>2.4300000000000002</v>
      </c>
      <c r="Z1239">
        <v>0.23</v>
      </c>
      <c r="AA1239" s="5">
        <f t="shared" si="122"/>
        <v>2.5000000000000001E-2</v>
      </c>
      <c r="AB1239" s="15" cm="1">
        <f t="array" ref="AB1239">_xlfn.SWITCH(U1239,"夏",122,"冬",90,"春",153,"秋",153,0)</f>
        <v>153</v>
      </c>
      <c r="AC1239" s="16">
        <f t="shared" si="123"/>
        <v>3.8250000000000002</v>
      </c>
      <c r="AD1239" s="5">
        <f>IFERROR(AA1239/D1239,0)</f>
        <v>3.1993857179421552E-4</v>
      </c>
      <c r="AE1239" s="15">
        <f t="shared" si="124"/>
        <v>0.41917808219178082</v>
      </c>
      <c r="AF1239" s="5">
        <f>IFERROR(AD1239*AE1239*48,0)</f>
        <v>6.437339373306079E-3</v>
      </c>
    </row>
    <row r="1240" spans="1:32" x14ac:dyDescent="0.15">
      <c r="A1240" s="8">
        <v>45741</v>
      </c>
      <c r="B1240" s="1" t="s">
        <v>41</v>
      </c>
      <c r="C1240" s="1" t="s">
        <v>33</v>
      </c>
      <c r="D1240" s="6">
        <v>78.14</v>
      </c>
      <c r="E1240" s="6">
        <v>3.9</v>
      </c>
      <c r="F1240" s="10">
        <v>0.70833333333333304</v>
      </c>
      <c r="G1240" s="1">
        <v>23.8</v>
      </c>
      <c r="H1240" s="1">
        <v>41</v>
      </c>
      <c r="I1240" s="1">
        <v>24</v>
      </c>
      <c r="J1240" s="1">
        <v>0.08</v>
      </c>
      <c r="K1240" s="1">
        <v>520</v>
      </c>
      <c r="L1240" s="1">
        <v>332</v>
      </c>
      <c r="M1240" s="6">
        <f t="shared" si="121"/>
        <v>24.0558798915946</v>
      </c>
      <c r="N1240" s="1">
        <v>0.7</v>
      </c>
      <c r="O1240" s="11" cm="1">
        <f t="array" ref="O1240">ROUND(_xlfn.SWITCH(C1240,"建筑专教",IF(S1240&gt;0.1,1.38,1.28),"阶梯教室",IF(S1240&gt;0.1,1.15,1.05),"公共教室",IF(S1240&gt;0.1,1.22,1.12),IF(S1240&gt;0.1,1.2,1.1))+(MOD(ROW()*11,31)/31-0.5)*0.06,2)</f>
        <v>1.07</v>
      </c>
      <c r="P1240" s="12">
        <f t="shared" si="126"/>
        <v>0.1</v>
      </c>
      <c r="Q1240" s="13">
        <f t="shared" si="125"/>
        <v>-0.49918158638884447</v>
      </c>
      <c r="R1240" s="1">
        <v>0</v>
      </c>
      <c r="S1240" s="1">
        <v>0</v>
      </c>
      <c r="T1240" s="1">
        <v>1.2E-2</v>
      </c>
      <c r="U1240" s="4" t="s">
        <v>34</v>
      </c>
      <c r="V1240">
        <v>0.42</v>
      </c>
      <c r="W1240">
        <v>0.4</v>
      </c>
      <c r="X1240">
        <v>0.76</v>
      </c>
      <c r="Y1240">
        <v>2.4300000000000002</v>
      </c>
      <c r="Z1240">
        <v>0.23</v>
      </c>
      <c r="AA1240" s="5">
        <f t="shared" si="122"/>
        <v>1.2E-2</v>
      </c>
      <c r="AB1240" s="15" cm="1">
        <f t="array" ref="AB1240">_xlfn.SWITCH(U1240,"夏",122,"冬",90,"春",153,"秋",153,0)</f>
        <v>153</v>
      </c>
      <c r="AC1240" s="16">
        <f t="shared" si="123"/>
        <v>1.8360000000000001</v>
      </c>
      <c r="AD1240" s="5">
        <f>IFERROR(AA1240/D1240,0)</f>
        <v>1.5357051446122344E-4</v>
      </c>
      <c r="AE1240" s="15">
        <f t="shared" si="124"/>
        <v>0.41917808219178082</v>
      </c>
      <c r="AF1240" s="5">
        <f>IFERROR(AD1240*AE1240*48,0)</f>
        <v>3.0899228991869174E-3</v>
      </c>
    </row>
    <row r="1241" spans="1:32" x14ac:dyDescent="0.15">
      <c r="A1241" s="8">
        <v>45741</v>
      </c>
      <c r="B1241" s="1" t="s">
        <v>41</v>
      </c>
      <c r="C1241" s="1" t="s">
        <v>33</v>
      </c>
      <c r="D1241" s="6">
        <v>78.14</v>
      </c>
      <c r="E1241" s="6">
        <v>3.9</v>
      </c>
      <c r="F1241" s="10">
        <v>0.72916666666666696</v>
      </c>
      <c r="G1241" s="1">
        <v>24</v>
      </c>
      <c r="H1241" s="1">
        <v>40</v>
      </c>
      <c r="I1241" s="1">
        <v>24.2</v>
      </c>
      <c r="J1241" s="1">
        <v>0.08</v>
      </c>
      <c r="K1241" s="1">
        <v>440</v>
      </c>
      <c r="L1241" s="1">
        <v>675</v>
      </c>
      <c r="M1241" s="6">
        <f t="shared" si="121"/>
        <v>24.255767253892202</v>
      </c>
      <c r="N1241" s="1">
        <v>0</v>
      </c>
      <c r="O1241" s="1">
        <v>0</v>
      </c>
      <c r="P1241" s="12">
        <f t="shared" si="126"/>
        <v>0</v>
      </c>
      <c r="Q1241" s="1">
        <v>0</v>
      </c>
      <c r="R1241" s="1">
        <v>0</v>
      </c>
      <c r="S1241" s="1">
        <v>0</v>
      </c>
      <c r="T1241" s="1">
        <v>0</v>
      </c>
      <c r="U1241" s="4" t="s">
        <v>34</v>
      </c>
      <c r="V1241">
        <v>0.42</v>
      </c>
      <c r="W1241">
        <v>0.4</v>
      </c>
      <c r="X1241">
        <v>0.76</v>
      </c>
      <c r="Y1241">
        <v>2.4300000000000002</v>
      </c>
      <c r="Z1241">
        <v>0.23</v>
      </c>
      <c r="AA1241" s="5">
        <f t="shared" si="122"/>
        <v>0</v>
      </c>
      <c r="AB1241" s="15" cm="1">
        <f t="array" ref="AB1241">_xlfn.SWITCH(U1241,"夏",122,"冬",90,"春",153,"秋",153,0)</f>
        <v>153</v>
      </c>
      <c r="AC1241" s="16">
        <f t="shared" si="123"/>
        <v>0</v>
      </c>
      <c r="AD1241" s="5">
        <f>IFERROR(AA1241/D1241,0)</f>
        <v>0</v>
      </c>
      <c r="AE1241" s="15">
        <f t="shared" si="124"/>
        <v>0.41917808219178082</v>
      </c>
      <c r="AF1241" s="5">
        <f>IFERROR(AD1241*AE1241*48,0)</f>
        <v>0</v>
      </c>
    </row>
    <row r="1242" spans="1:32" x14ac:dyDescent="0.15">
      <c r="A1242" s="8">
        <v>45741</v>
      </c>
      <c r="B1242" s="1" t="s">
        <v>41</v>
      </c>
      <c r="C1242" s="1" t="s">
        <v>33</v>
      </c>
      <c r="D1242" s="6">
        <v>78.14</v>
      </c>
      <c r="E1242" s="6">
        <v>3.9</v>
      </c>
      <c r="F1242" s="10">
        <v>0.75</v>
      </c>
      <c r="G1242" s="1">
        <v>24.2</v>
      </c>
      <c r="H1242" s="1">
        <v>39</v>
      </c>
      <c r="I1242" s="1">
        <v>24.4</v>
      </c>
      <c r="J1242" s="1">
        <v>0.08</v>
      </c>
      <c r="K1242" s="1">
        <v>408</v>
      </c>
      <c r="L1242" s="1">
        <v>745</v>
      </c>
      <c r="M1242" s="6">
        <f t="shared" si="121"/>
        <v>24.455654918628227</v>
      </c>
      <c r="N1242" s="1">
        <v>0</v>
      </c>
      <c r="O1242" s="1">
        <v>0</v>
      </c>
      <c r="P1242" s="12">
        <f t="shared" si="126"/>
        <v>0</v>
      </c>
      <c r="Q1242" s="1">
        <v>0</v>
      </c>
      <c r="R1242" s="1">
        <v>0</v>
      </c>
      <c r="S1242" s="1">
        <v>0</v>
      </c>
      <c r="T1242" s="1">
        <v>0</v>
      </c>
      <c r="U1242" s="4" t="s">
        <v>34</v>
      </c>
      <c r="V1242">
        <v>0.42</v>
      </c>
      <c r="W1242">
        <v>0.4</v>
      </c>
      <c r="X1242">
        <v>0.76</v>
      </c>
      <c r="Y1242">
        <v>2.4300000000000002</v>
      </c>
      <c r="Z1242">
        <v>0.23</v>
      </c>
      <c r="AA1242" s="5">
        <f t="shared" si="122"/>
        <v>0</v>
      </c>
      <c r="AB1242" s="15" cm="1">
        <f t="array" ref="AB1242">_xlfn.SWITCH(U1242,"夏",122,"冬",90,"春",153,"秋",153,0)</f>
        <v>153</v>
      </c>
      <c r="AC1242" s="16">
        <f t="shared" si="123"/>
        <v>0</v>
      </c>
      <c r="AD1242" s="5">
        <f>IFERROR(AA1242/D1242,0)</f>
        <v>0</v>
      </c>
      <c r="AE1242" s="15">
        <f t="shared" si="124"/>
        <v>0.41917808219178082</v>
      </c>
      <c r="AF1242" s="5">
        <f>IFERROR(AD1242*AE1242*48,0)</f>
        <v>0</v>
      </c>
    </row>
    <row r="1243" spans="1:32" x14ac:dyDescent="0.15">
      <c r="A1243" s="8">
        <v>45741</v>
      </c>
      <c r="B1243" s="1" t="s">
        <v>41</v>
      </c>
      <c r="C1243" s="1" t="s">
        <v>33</v>
      </c>
      <c r="D1243" s="6">
        <v>78.14</v>
      </c>
      <c r="E1243" s="6">
        <v>3.9</v>
      </c>
      <c r="F1243" s="10">
        <v>0.77083333333333304</v>
      </c>
      <c r="G1243" s="1">
        <v>24.4</v>
      </c>
      <c r="H1243" s="1">
        <v>38</v>
      </c>
      <c r="I1243" s="1">
        <v>24.6</v>
      </c>
      <c r="J1243" s="1">
        <v>0.08</v>
      </c>
      <c r="K1243" s="1">
        <v>406</v>
      </c>
      <c r="L1243" s="1">
        <v>815</v>
      </c>
      <c r="M1243" s="6">
        <f t="shared" si="121"/>
        <v>24.655542884788872</v>
      </c>
      <c r="N1243" s="1">
        <v>0</v>
      </c>
      <c r="O1243" s="1">
        <v>0</v>
      </c>
      <c r="P1243" s="12">
        <f t="shared" si="126"/>
        <v>0</v>
      </c>
      <c r="Q1243" s="1">
        <v>0</v>
      </c>
      <c r="R1243" s="1">
        <v>0</v>
      </c>
      <c r="S1243" s="1">
        <v>0</v>
      </c>
      <c r="T1243" s="1">
        <v>0</v>
      </c>
      <c r="U1243" s="4" t="s">
        <v>34</v>
      </c>
      <c r="V1243">
        <v>0.42</v>
      </c>
      <c r="W1243">
        <v>0.4</v>
      </c>
      <c r="X1243">
        <v>0.76</v>
      </c>
      <c r="Y1243">
        <v>2.4300000000000002</v>
      </c>
      <c r="Z1243">
        <v>0.23</v>
      </c>
      <c r="AA1243" s="5">
        <f t="shared" si="122"/>
        <v>0</v>
      </c>
      <c r="AB1243" s="15" cm="1">
        <f t="array" ref="AB1243">_xlfn.SWITCH(U1243,"夏",122,"冬",90,"春",153,"秋",153,0)</f>
        <v>153</v>
      </c>
      <c r="AC1243" s="16">
        <f t="shared" si="123"/>
        <v>0</v>
      </c>
      <c r="AD1243" s="5">
        <f>IFERROR(AA1243/D1243,0)</f>
        <v>0</v>
      </c>
      <c r="AE1243" s="15">
        <f t="shared" si="124"/>
        <v>0.41917808219178082</v>
      </c>
      <c r="AF1243" s="5">
        <f>IFERROR(AD1243*AE1243*48,0)</f>
        <v>0</v>
      </c>
    </row>
    <row r="1244" spans="1:32" x14ac:dyDescent="0.15">
      <c r="A1244" s="8">
        <v>45741</v>
      </c>
      <c r="B1244" s="1" t="s">
        <v>41</v>
      </c>
      <c r="C1244" s="1" t="s">
        <v>33</v>
      </c>
      <c r="D1244" s="6">
        <v>78.14</v>
      </c>
      <c r="E1244" s="6">
        <v>3.9</v>
      </c>
      <c r="F1244" s="10">
        <v>0.79166666666666696</v>
      </c>
      <c r="G1244" s="1">
        <v>24.6</v>
      </c>
      <c r="H1244" s="1">
        <v>37</v>
      </c>
      <c r="I1244" s="1">
        <v>24.8</v>
      </c>
      <c r="J1244" s="1">
        <v>0.08</v>
      </c>
      <c r="K1244" s="1">
        <v>405</v>
      </c>
      <c r="L1244" s="1">
        <v>885</v>
      </c>
      <c r="M1244" s="6">
        <f t="shared" si="121"/>
        <v>24.855431151363916</v>
      </c>
      <c r="N1244" s="1">
        <v>0</v>
      </c>
      <c r="O1244" s="1">
        <v>0</v>
      </c>
      <c r="P1244" s="12">
        <f t="shared" si="126"/>
        <v>0</v>
      </c>
      <c r="Q1244" s="1">
        <v>0</v>
      </c>
      <c r="R1244" s="1">
        <v>0</v>
      </c>
      <c r="S1244" s="1">
        <v>0</v>
      </c>
      <c r="T1244" s="1">
        <v>0</v>
      </c>
      <c r="U1244" s="4" t="s">
        <v>34</v>
      </c>
      <c r="V1244">
        <v>0.42</v>
      </c>
      <c r="W1244">
        <v>0.4</v>
      </c>
      <c r="X1244">
        <v>0.76</v>
      </c>
      <c r="Y1244">
        <v>2.4300000000000002</v>
      </c>
      <c r="Z1244">
        <v>0.23</v>
      </c>
      <c r="AA1244" s="5">
        <f t="shared" si="122"/>
        <v>0</v>
      </c>
      <c r="AB1244" s="15" cm="1">
        <f t="array" ref="AB1244">_xlfn.SWITCH(U1244,"夏",122,"冬",90,"春",153,"秋",153,0)</f>
        <v>153</v>
      </c>
      <c r="AC1244" s="16">
        <f t="shared" si="123"/>
        <v>0</v>
      </c>
      <c r="AD1244" s="5">
        <f>IFERROR(AA1244/D1244,0)</f>
        <v>0</v>
      </c>
      <c r="AE1244" s="15">
        <f t="shared" si="124"/>
        <v>0.41917808219178082</v>
      </c>
      <c r="AF1244" s="5">
        <f>IFERROR(AD1244*AE1244*48,0)</f>
        <v>0</v>
      </c>
    </row>
    <row r="1245" spans="1:32" x14ac:dyDescent="0.15">
      <c r="A1245" s="8">
        <v>45741</v>
      </c>
      <c r="B1245" s="1" t="s">
        <v>41</v>
      </c>
      <c r="C1245" s="1" t="s">
        <v>33</v>
      </c>
      <c r="D1245" s="6">
        <v>78.14</v>
      </c>
      <c r="E1245" s="6">
        <v>3.9</v>
      </c>
      <c r="F1245" s="10">
        <v>0.8125</v>
      </c>
      <c r="G1245" s="1">
        <v>24.8</v>
      </c>
      <c r="H1245" s="1">
        <v>36</v>
      </c>
      <c r="I1245" s="1">
        <v>25</v>
      </c>
      <c r="J1245" s="1">
        <v>0.08</v>
      </c>
      <c r="K1245" s="1">
        <v>450</v>
      </c>
      <c r="L1245" s="1">
        <v>955</v>
      </c>
      <c r="M1245" s="6">
        <f t="shared" si="121"/>
        <v>25.055319717348084</v>
      </c>
      <c r="N1245" s="1">
        <v>0.7</v>
      </c>
      <c r="O1245" s="11" cm="1">
        <f t="array" ref="O1245">ROUND(_xlfn.SWITCH(C1245,"建筑专教",IF(S1245&gt;0.1,1.38,1.28),"阶梯教室",IF(S1245&gt;0.1,1.15,1.05),"公共教室",IF(S1245&gt;0.1,1.22,1.12),IF(S1245&gt;0.1,1.2,1.1))+(MOD(ROW()*11,31)/31-0.5)*0.06,2)</f>
        <v>1.1200000000000001</v>
      </c>
      <c r="P1245" s="12">
        <f t="shared" si="126"/>
        <v>0.04</v>
      </c>
      <c r="Q1245" s="13">
        <f t="shared" si="125"/>
        <v>-6.5720510320992548E-2</v>
      </c>
      <c r="R1245" s="1">
        <v>0</v>
      </c>
      <c r="S1245" s="1">
        <v>0.02</v>
      </c>
      <c r="T1245" s="1">
        <v>8.0000000000000002E-3</v>
      </c>
      <c r="U1245" s="4" t="s">
        <v>34</v>
      </c>
      <c r="V1245">
        <v>0.42</v>
      </c>
      <c r="W1245">
        <v>0.4</v>
      </c>
      <c r="X1245">
        <v>0.76</v>
      </c>
      <c r="Y1245">
        <v>2.4300000000000002</v>
      </c>
      <c r="Z1245">
        <v>0.23</v>
      </c>
      <c r="AA1245" s="5">
        <f t="shared" si="122"/>
        <v>2.8000000000000001E-2</v>
      </c>
      <c r="AB1245" s="15" cm="1">
        <f t="array" ref="AB1245">_xlfn.SWITCH(U1245,"夏",122,"冬",90,"春",153,"秋",153,0)</f>
        <v>153</v>
      </c>
      <c r="AC1245" s="16">
        <f t="shared" si="123"/>
        <v>4.2839999999999998</v>
      </c>
      <c r="AD1245" s="5">
        <f>IFERROR(AA1245/D1245,0)</f>
        <v>3.5833120040952137E-4</v>
      </c>
      <c r="AE1245" s="15">
        <f t="shared" si="124"/>
        <v>0.41917808219178082</v>
      </c>
      <c r="AF1245" s="5">
        <f>IFERROR(AD1245*AE1245*48,0)</f>
        <v>7.2098200981028076E-3</v>
      </c>
    </row>
    <row r="1246" spans="1:32" x14ac:dyDescent="0.15">
      <c r="A1246" s="8">
        <v>45741</v>
      </c>
      <c r="B1246" s="1" t="s">
        <v>41</v>
      </c>
      <c r="C1246" s="1" t="s">
        <v>33</v>
      </c>
      <c r="D1246" s="6">
        <v>78.14</v>
      </c>
      <c r="E1246" s="6">
        <v>3.9</v>
      </c>
      <c r="F1246" s="10">
        <v>0.83333333333333304</v>
      </c>
      <c r="G1246" s="1">
        <v>25</v>
      </c>
      <c r="H1246" s="1">
        <v>35</v>
      </c>
      <c r="I1246" s="1">
        <v>25.2</v>
      </c>
      <c r="J1246" s="1">
        <v>0.08</v>
      </c>
      <c r="K1246" s="1">
        <v>520</v>
      </c>
      <c r="L1246" s="1">
        <v>1025</v>
      </c>
      <c r="M1246" s="6">
        <f t="shared" si="121"/>
        <v>25.255208581738941</v>
      </c>
      <c r="N1246" s="1">
        <v>0.7</v>
      </c>
      <c r="O1246" s="11" cm="1">
        <f t="array" ref="O1246">ROUND(_xlfn.SWITCH(C1246,"建筑专教",IF(S1246&gt;0.1,1.38,1.28),"阶梯教室",IF(S1246&gt;0.1,1.15,1.05),"公共教室",IF(S1246&gt;0.1,1.22,1.12),IF(S1246&gt;0.1,1.2,1.1))+(MOD(ROW()*11,31)/31-0.5)*0.06,2)</f>
        <v>1.08</v>
      </c>
      <c r="P1246" s="12">
        <f t="shared" si="126"/>
        <v>0.1</v>
      </c>
      <c r="Q1246" s="13">
        <f t="shared" si="125"/>
        <v>-9.3035408431501612E-2</v>
      </c>
      <c r="R1246" s="1">
        <v>0</v>
      </c>
      <c r="S1246" s="1">
        <v>0.02</v>
      </c>
      <c r="T1246" s="1">
        <v>2.8000000000000001E-2</v>
      </c>
      <c r="U1246" s="4" t="s">
        <v>34</v>
      </c>
      <c r="V1246">
        <v>0.42</v>
      </c>
      <c r="W1246">
        <v>0.4</v>
      </c>
      <c r="X1246">
        <v>0.76</v>
      </c>
      <c r="Y1246">
        <v>2.4300000000000002</v>
      </c>
      <c r="Z1246">
        <v>0.23</v>
      </c>
      <c r="AA1246" s="5">
        <f t="shared" si="122"/>
        <v>4.8000000000000001E-2</v>
      </c>
      <c r="AB1246" s="15" cm="1">
        <f t="array" ref="AB1246">_xlfn.SWITCH(U1246,"夏",122,"冬",90,"春",153,"秋",153,0)</f>
        <v>153</v>
      </c>
      <c r="AC1246" s="16">
        <f t="shared" si="123"/>
        <v>7.3440000000000003</v>
      </c>
      <c r="AD1246" s="5">
        <f>IFERROR(AA1246/D1246,0)</f>
        <v>6.1428205784489376E-4</v>
      </c>
      <c r="AE1246" s="15">
        <f t="shared" si="124"/>
        <v>0.41917808219178082</v>
      </c>
      <c r="AF1246" s="5">
        <f>IFERROR(AD1246*AE1246*48,0)</f>
        <v>1.2359691596747669E-2</v>
      </c>
    </row>
    <row r="1247" spans="1:32" x14ac:dyDescent="0.15">
      <c r="A1247" s="8">
        <v>45741</v>
      </c>
      <c r="B1247" s="1" t="s">
        <v>41</v>
      </c>
      <c r="C1247" s="1" t="s">
        <v>33</v>
      </c>
      <c r="D1247" s="6">
        <v>78.14</v>
      </c>
      <c r="E1247" s="6">
        <v>3.9</v>
      </c>
      <c r="F1247" s="10">
        <v>0.85416666666666696</v>
      </c>
      <c r="G1247" s="1">
        <v>25.2</v>
      </c>
      <c r="H1247" s="1">
        <v>34</v>
      </c>
      <c r="I1247" s="1">
        <v>25.4</v>
      </c>
      <c r="J1247" s="1">
        <v>0.08</v>
      </c>
      <c r="K1247" s="1">
        <v>555</v>
      </c>
      <c r="L1247" s="1">
        <v>1095</v>
      </c>
      <c r="M1247" s="6">
        <f t="shared" si="121"/>
        <v>25.455097743538829</v>
      </c>
      <c r="N1247" s="1">
        <v>0.7</v>
      </c>
      <c r="O1247" s="11" cm="1">
        <f t="array" ref="O1247">ROUND(_xlfn.SWITCH(C1247,"建筑专教",IF(S1247&gt;0.1,1.38,1.28),"阶梯教室",IF(S1247&gt;0.1,1.15,1.05),"公共教室",IF(S1247&gt;0.1,1.22,1.12),IF(S1247&gt;0.1,1.2,1.1))+(MOD(ROW()*11,31)/31-0.5)*0.06,2)</f>
        <v>1.1000000000000001</v>
      </c>
      <c r="P1247" s="12">
        <f t="shared" si="126"/>
        <v>0.12</v>
      </c>
      <c r="Q1247" s="13">
        <f t="shared" si="125"/>
        <v>1.2269215849626232E-2</v>
      </c>
      <c r="R1247" s="1">
        <v>0</v>
      </c>
      <c r="S1247" s="1">
        <v>0.02</v>
      </c>
      <c r="T1247" s="1">
        <v>3.5000000000000003E-2</v>
      </c>
      <c r="U1247" s="4" t="s">
        <v>34</v>
      </c>
      <c r="V1247">
        <v>0.42</v>
      </c>
      <c r="W1247">
        <v>0.4</v>
      </c>
      <c r="X1247">
        <v>0.76</v>
      </c>
      <c r="Y1247">
        <v>2.4300000000000002</v>
      </c>
      <c r="Z1247">
        <v>0.23</v>
      </c>
      <c r="AA1247" s="5">
        <f t="shared" si="122"/>
        <v>5.5000000000000007E-2</v>
      </c>
      <c r="AB1247" s="15" cm="1">
        <f t="array" ref="AB1247">_xlfn.SWITCH(U1247,"夏",122,"冬",90,"春",153,"秋",153,0)</f>
        <v>153</v>
      </c>
      <c r="AC1247" s="16">
        <f t="shared" si="123"/>
        <v>8.4150000000000009</v>
      </c>
      <c r="AD1247" s="5">
        <f>IFERROR(AA1247/D1247,0)</f>
        <v>7.0386485794727421E-4</v>
      </c>
      <c r="AE1247" s="15">
        <f t="shared" si="124"/>
        <v>0.41917808219178082</v>
      </c>
      <c r="AF1247" s="5">
        <f>IFERROR(AD1247*AE1247*48,0)</f>
        <v>1.4162146621273373E-2</v>
      </c>
    </row>
    <row r="1248" spans="1:32" x14ac:dyDescent="0.15">
      <c r="A1248" s="8">
        <v>45741</v>
      </c>
      <c r="B1248" s="1" t="s">
        <v>41</v>
      </c>
      <c r="C1248" s="1" t="s">
        <v>33</v>
      </c>
      <c r="D1248" s="6">
        <v>78.14</v>
      </c>
      <c r="E1248" s="6">
        <v>3.9</v>
      </c>
      <c r="F1248" s="10">
        <v>0.875</v>
      </c>
      <c r="G1248" s="1">
        <v>25.4</v>
      </c>
      <c r="H1248" s="1">
        <v>33</v>
      </c>
      <c r="I1248" s="1">
        <v>25.6</v>
      </c>
      <c r="J1248" s="1">
        <v>0.08</v>
      </c>
      <c r="K1248" s="1">
        <v>572</v>
      </c>
      <c r="L1248" s="1">
        <v>1165</v>
      </c>
      <c r="M1248" s="6">
        <f t="shared" ref="M1248:M1311" si="127">IFERROR(POWER((I1248+273.15)^4+133500000*POWER(J1248,0.6)*(I1248-G1248),0.25)-273.15,I1248)</f>
        <v>25.654987201754295</v>
      </c>
      <c r="N1248" s="1">
        <v>0.7</v>
      </c>
      <c r="O1248" s="11" cm="1">
        <f t="array" ref="O1248">ROUND(_xlfn.SWITCH(C1248,"建筑专教",IF(S1248&gt;0.1,1.38,1.28),"阶梯教室",IF(S1248&gt;0.1,1.15,1.05),"公共教室",IF(S1248&gt;0.1,1.22,1.12),IF(S1248&gt;0.1,1.2,1.1))+(MOD(ROW()*11,31)/31-0.5)*0.06,2)</f>
        <v>1.1200000000000001</v>
      </c>
      <c r="P1248" s="12">
        <f t="shared" si="126"/>
        <v>0.14000000000000001</v>
      </c>
      <c r="Q1248" s="13">
        <f t="shared" si="125"/>
        <v>0.11278615157390089</v>
      </c>
      <c r="R1248" s="1">
        <v>0</v>
      </c>
      <c r="S1248" s="1">
        <v>0.02</v>
      </c>
      <c r="T1248" s="1">
        <v>2.5000000000000001E-2</v>
      </c>
      <c r="U1248" s="4" t="s">
        <v>34</v>
      </c>
      <c r="V1248">
        <v>0.42</v>
      </c>
      <c r="W1248">
        <v>0.4</v>
      </c>
      <c r="X1248">
        <v>0.76</v>
      </c>
      <c r="Y1248">
        <v>2.4300000000000002</v>
      </c>
      <c r="Z1248">
        <v>0.23</v>
      </c>
      <c r="AA1248" s="5">
        <f t="shared" si="122"/>
        <v>4.4999999999999998E-2</v>
      </c>
      <c r="AB1248" s="15" cm="1">
        <f t="array" ref="AB1248">_xlfn.SWITCH(U1248,"夏",122,"冬",90,"春",153,"秋",153,0)</f>
        <v>153</v>
      </c>
      <c r="AC1248" s="16">
        <f t="shared" si="123"/>
        <v>6.8849999999999998</v>
      </c>
      <c r="AD1248" s="5">
        <f>IFERROR(AA1248/D1248,0)</f>
        <v>5.7588942922958786E-4</v>
      </c>
      <c r="AE1248" s="15">
        <f t="shared" si="124"/>
        <v>0.41917808219178082</v>
      </c>
      <c r="AF1248" s="5">
        <f>IFERROR(AD1248*AE1248*48,0)</f>
        <v>1.1587210871950941E-2</v>
      </c>
    </row>
    <row r="1249" spans="1:32" x14ac:dyDescent="0.15">
      <c r="A1249" s="8">
        <v>45741</v>
      </c>
      <c r="B1249" s="1" t="s">
        <v>41</v>
      </c>
      <c r="C1249" s="1" t="s">
        <v>33</v>
      </c>
      <c r="D1249" s="6">
        <v>78.14</v>
      </c>
      <c r="E1249" s="6">
        <v>3.9</v>
      </c>
      <c r="F1249" s="10">
        <v>0.89583333333333304</v>
      </c>
      <c r="G1249" s="1">
        <v>25.6</v>
      </c>
      <c r="H1249" s="1">
        <v>32</v>
      </c>
      <c r="I1249" s="1">
        <v>25.8</v>
      </c>
      <c r="J1249" s="1">
        <v>0.08</v>
      </c>
      <c r="K1249" s="1">
        <v>540</v>
      </c>
      <c r="L1249" s="1">
        <v>1235</v>
      </c>
      <c r="M1249" s="6">
        <f t="shared" si="127"/>
        <v>25.854876955394957</v>
      </c>
      <c r="N1249" s="1">
        <v>0.7</v>
      </c>
      <c r="O1249" s="11" cm="1">
        <f t="array" ref="O1249">ROUND(_xlfn.SWITCH(C1249,"建筑专教",IF(S1249&gt;0.1,1.38,1.28),"阶梯教室",IF(S1249&gt;0.1,1.15,1.05),"公共教室",IF(S1249&gt;0.1,1.22,1.12),IF(S1249&gt;0.1,1.2,1.1))+(MOD(ROW()*11,31)/31-0.5)*0.06,2)</f>
        <v>1.08</v>
      </c>
      <c r="P1249" s="12">
        <f t="shared" si="126"/>
        <v>0.11</v>
      </c>
      <c r="Q1249" s="13">
        <f t="shared" si="125"/>
        <v>9.265926416031374E-2</v>
      </c>
      <c r="R1249" s="1">
        <v>0</v>
      </c>
      <c r="S1249" s="1">
        <v>0.02</v>
      </c>
      <c r="T1249" s="1">
        <v>2.5000000000000001E-2</v>
      </c>
      <c r="U1249" s="4" t="s">
        <v>34</v>
      </c>
      <c r="V1249">
        <v>0.42</v>
      </c>
      <c r="W1249">
        <v>0.4</v>
      </c>
      <c r="X1249">
        <v>0.76</v>
      </c>
      <c r="Y1249">
        <v>2.4300000000000002</v>
      </c>
      <c r="Z1249">
        <v>0.23</v>
      </c>
      <c r="AA1249" s="5">
        <f t="shared" si="122"/>
        <v>4.4999999999999998E-2</v>
      </c>
      <c r="AB1249" s="15" cm="1">
        <f t="array" ref="AB1249">_xlfn.SWITCH(U1249,"夏",122,"冬",90,"春",153,"秋",153,0)</f>
        <v>153</v>
      </c>
      <c r="AC1249" s="16">
        <f t="shared" si="123"/>
        <v>6.8849999999999998</v>
      </c>
      <c r="AD1249" s="5">
        <f>IFERROR(AA1249/D1249,0)</f>
        <v>5.7588942922958786E-4</v>
      </c>
      <c r="AE1249" s="15">
        <f t="shared" si="124"/>
        <v>0.41917808219178082</v>
      </c>
      <c r="AF1249" s="5">
        <f>IFERROR(AD1249*AE1249*48,0)</f>
        <v>1.1587210871950941E-2</v>
      </c>
    </row>
    <row r="1250" spans="1:32" x14ac:dyDescent="0.15">
      <c r="A1250" s="8">
        <v>45741</v>
      </c>
      <c r="B1250" s="1" t="s">
        <v>41</v>
      </c>
      <c r="C1250" s="1" t="s">
        <v>33</v>
      </c>
      <c r="D1250" s="6">
        <v>78.14</v>
      </c>
      <c r="E1250" s="6">
        <v>3.9</v>
      </c>
      <c r="F1250" s="10">
        <v>0.91666666666666696</v>
      </c>
      <c r="G1250" s="1">
        <v>25.8</v>
      </c>
      <c r="H1250" s="1">
        <v>31</v>
      </c>
      <c r="I1250" s="1">
        <v>26</v>
      </c>
      <c r="J1250" s="1">
        <v>0.08</v>
      </c>
      <c r="K1250" s="1">
        <v>450</v>
      </c>
      <c r="L1250" s="1">
        <v>1305</v>
      </c>
      <c r="M1250" s="6">
        <f t="shared" si="127"/>
        <v>26.054767003475433</v>
      </c>
      <c r="N1250" s="1">
        <v>0</v>
      </c>
      <c r="O1250" s="1">
        <v>0</v>
      </c>
      <c r="P1250" s="12">
        <f t="shared" si="126"/>
        <v>0</v>
      </c>
      <c r="Q1250" s="1">
        <v>0</v>
      </c>
      <c r="R1250" s="1">
        <v>0</v>
      </c>
      <c r="S1250" s="1">
        <v>0</v>
      </c>
      <c r="T1250" s="1">
        <v>0</v>
      </c>
      <c r="U1250" s="4" t="s">
        <v>34</v>
      </c>
      <c r="V1250">
        <v>0.42</v>
      </c>
      <c r="W1250">
        <v>0.4</v>
      </c>
      <c r="X1250">
        <v>0.76</v>
      </c>
      <c r="Y1250">
        <v>2.4300000000000002</v>
      </c>
      <c r="Z1250">
        <v>0.23</v>
      </c>
      <c r="AA1250" s="5">
        <f t="shared" si="122"/>
        <v>0</v>
      </c>
      <c r="AB1250" s="15" cm="1">
        <f t="array" ref="AB1250">_xlfn.SWITCH(U1250,"夏",122,"冬",90,"春",153,"秋",153,0)</f>
        <v>153</v>
      </c>
      <c r="AC1250" s="16">
        <f t="shared" si="123"/>
        <v>0</v>
      </c>
      <c r="AD1250" s="5">
        <f>IFERROR(AA1250/D1250,0)</f>
        <v>0</v>
      </c>
      <c r="AE1250" s="15">
        <f t="shared" si="124"/>
        <v>0.41917808219178082</v>
      </c>
      <c r="AF1250" s="5">
        <f>IFERROR(AD1250*AE1250*48,0)</f>
        <v>0</v>
      </c>
    </row>
    <row r="1251" spans="1:32" x14ac:dyDescent="0.15">
      <c r="A1251" s="8">
        <v>45741</v>
      </c>
      <c r="B1251" s="1" t="s">
        <v>42</v>
      </c>
      <c r="C1251" s="1" t="s">
        <v>33</v>
      </c>
      <c r="D1251" s="6">
        <v>78.14</v>
      </c>
      <c r="E1251" s="6">
        <v>3.9</v>
      </c>
      <c r="F1251" s="10">
        <v>0.33333333333333298</v>
      </c>
      <c r="G1251" s="1">
        <v>18.2</v>
      </c>
      <c r="H1251" s="1">
        <v>66</v>
      </c>
      <c r="I1251" s="1">
        <v>18.399999999999999</v>
      </c>
      <c r="J1251" s="1">
        <v>0.08</v>
      </c>
      <c r="K1251" s="1">
        <v>409</v>
      </c>
      <c r="L1251" s="1">
        <v>1340</v>
      </c>
      <c r="M1251" s="6">
        <f t="shared" si="127"/>
        <v>18.459160786343546</v>
      </c>
      <c r="N1251" s="1">
        <v>0</v>
      </c>
      <c r="O1251" s="1">
        <v>0</v>
      </c>
      <c r="P1251" s="12">
        <f t="shared" si="126"/>
        <v>0</v>
      </c>
      <c r="Q1251" s="1">
        <v>0</v>
      </c>
      <c r="R1251" s="1">
        <v>0</v>
      </c>
      <c r="S1251" s="1">
        <v>0</v>
      </c>
      <c r="T1251" s="1">
        <v>0</v>
      </c>
      <c r="U1251" s="4" t="s">
        <v>34</v>
      </c>
      <c r="V1251">
        <v>0.42</v>
      </c>
      <c r="W1251">
        <v>0.4</v>
      </c>
      <c r="X1251">
        <v>0.76</v>
      </c>
      <c r="Y1251">
        <v>2.4300000000000002</v>
      </c>
      <c r="Z1251">
        <v>0.23</v>
      </c>
      <c r="AA1251" s="5">
        <f t="shared" si="122"/>
        <v>0</v>
      </c>
      <c r="AB1251" s="15" cm="1">
        <f t="array" ref="AB1251">_xlfn.SWITCH(U1251,"夏",122,"冬",90,"春",153,"秋",153,0)</f>
        <v>153</v>
      </c>
      <c r="AC1251" s="16">
        <f t="shared" si="123"/>
        <v>0</v>
      </c>
      <c r="AD1251" s="5">
        <f>IFERROR(AA1251/D1251,0)</f>
        <v>0</v>
      </c>
      <c r="AE1251" s="15">
        <f t="shared" si="124"/>
        <v>0.41917808219178082</v>
      </c>
      <c r="AF1251" s="5">
        <f>IFERROR(AD1251*AE1251*48,0)</f>
        <v>0</v>
      </c>
    </row>
    <row r="1252" spans="1:32" x14ac:dyDescent="0.15">
      <c r="A1252" s="8">
        <v>45741</v>
      </c>
      <c r="B1252" s="1" t="s">
        <v>42</v>
      </c>
      <c r="C1252" s="1" t="s">
        <v>33</v>
      </c>
      <c r="D1252" s="6">
        <v>78.14</v>
      </c>
      <c r="E1252" s="6">
        <v>3.9</v>
      </c>
      <c r="F1252" s="10">
        <v>0.35416666666666702</v>
      </c>
      <c r="G1252" s="1">
        <v>18.7</v>
      </c>
      <c r="H1252" s="1">
        <v>64</v>
      </c>
      <c r="I1252" s="1">
        <v>18.899999999999999</v>
      </c>
      <c r="J1252" s="1">
        <v>0.09</v>
      </c>
      <c r="K1252" s="1">
        <v>410</v>
      </c>
      <c r="L1252" s="1">
        <v>1410</v>
      </c>
      <c r="M1252" s="6">
        <f t="shared" si="127"/>
        <v>18.963166127010936</v>
      </c>
      <c r="N1252" s="1">
        <v>0</v>
      </c>
      <c r="O1252" s="1">
        <v>0</v>
      </c>
      <c r="P1252" s="12">
        <f t="shared" si="126"/>
        <v>0</v>
      </c>
      <c r="Q1252" s="1">
        <v>0</v>
      </c>
      <c r="R1252" s="1">
        <v>0</v>
      </c>
      <c r="S1252" s="1">
        <v>0</v>
      </c>
      <c r="T1252" s="1">
        <v>0</v>
      </c>
      <c r="U1252" s="4" t="s">
        <v>34</v>
      </c>
      <c r="V1252">
        <v>0.42</v>
      </c>
      <c r="W1252">
        <v>0.4</v>
      </c>
      <c r="X1252">
        <v>0.76</v>
      </c>
      <c r="Y1252">
        <v>2.4300000000000002</v>
      </c>
      <c r="Z1252">
        <v>0.23</v>
      </c>
      <c r="AA1252" s="5">
        <f t="shared" si="122"/>
        <v>0</v>
      </c>
      <c r="AB1252" s="15" cm="1">
        <f t="array" ref="AB1252">_xlfn.SWITCH(U1252,"夏",122,"冬",90,"春",153,"秋",153,0)</f>
        <v>153</v>
      </c>
      <c r="AC1252" s="16">
        <f t="shared" si="123"/>
        <v>0</v>
      </c>
      <c r="AD1252" s="5">
        <f>IFERROR(AA1252/D1252,0)</f>
        <v>0</v>
      </c>
      <c r="AE1252" s="15">
        <f t="shared" si="124"/>
        <v>0.41917808219178082</v>
      </c>
      <c r="AF1252" s="5">
        <f>IFERROR(AD1252*AE1252*48,0)</f>
        <v>0</v>
      </c>
    </row>
    <row r="1253" spans="1:32" x14ac:dyDescent="0.15">
      <c r="A1253" s="8">
        <v>45741</v>
      </c>
      <c r="B1253" s="1" t="s">
        <v>42</v>
      </c>
      <c r="C1253" s="1" t="s">
        <v>33</v>
      </c>
      <c r="D1253" s="6">
        <v>78.14</v>
      </c>
      <c r="E1253" s="6">
        <v>3.9</v>
      </c>
      <c r="F1253" s="10">
        <v>0.375</v>
      </c>
      <c r="G1253" s="1">
        <v>19.3</v>
      </c>
      <c r="H1253" s="1">
        <v>62</v>
      </c>
      <c r="I1253" s="1">
        <v>19.5</v>
      </c>
      <c r="J1253" s="1">
        <v>0.1</v>
      </c>
      <c r="K1253" s="1">
        <v>475</v>
      </c>
      <c r="L1253" s="1">
        <v>1480</v>
      </c>
      <c r="M1253" s="6">
        <f t="shared" si="127"/>
        <v>19.566873926805329</v>
      </c>
      <c r="N1253" s="1">
        <v>0.7</v>
      </c>
      <c r="O1253" s="11" cm="1">
        <f t="array" ref="O1253">ROUND(_xlfn.SWITCH(C1253,"建筑专教",IF(S1253&gt;0.1,1.38,1.28),"阶梯教室",IF(S1253&gt;0.1,1.15,1.05),"公共教室",IF(S1253&gt;0.1,1.22,1.12),IF(S1253&gt;0.1,1.2,1.1))+(MOD(ROW()*11,31)/31-0.5)*0.06,2)</f>
        <v>1.1100000000000001</v>
      </c>
      <c r="P1253" s="12">
        <f t="shared" si="126"/>
        <v>0.06</v>
      </c>
      <c r="Q1253" s="13">
        <f t="shared" si="125"/>
        <v>-1.84679158633691</v>
      </c>
      <c r="R1253" s="1">
        <v>0</v>
      </c>
      <c r="S1253" s="1">
        <v>0.08</v>
      </c>
      <c r="T1253" s="1">
        <v>2.5000000000000001E-2</v>
      </c>
      <c r="U1253" s="4" t="s">
        <v>34</v>
      </c>
      <c r="V1253">
        <v>0.42</v>
      </c>
      <c r="W1253">
        <v>0.4</v>
      </c>
      <c r="X1253">
        <v>0.76</v>
      </c>
      <c r="Y1253">
        <v>2.4300000000000002</v>
      </c>
      <c r="Z1253">
        <v>0.23</v>
      </c>
      <c r="AA1253" s="5">
        <f t="shared" si="122"/>
        <v>0.10500000000000001</v>
      </c>
      <c r="AB1253" s="15" cm="1">
        <f t="array" ref="AB1253">_xlfn.SWITCH(U1253,"夏",122,"冬",90,"春",153,"秋",153,0)</f>
        <v>153</v>
      </c>
      <c r="AC1253" s="16">
        <f t="shared" si="123"/>
        <v>16.065000000000001</v>
      </c>
      <c r="AD1253" s="5">
        <f>IFERROR(AA1253/D1253,0)</f>
        <v>1.3437420015357054E-3</v>
      </c>
      <c r="AE1253" s="15">
        <f t="shared" si="124"/>
        <v>0.41917808219178082</v>
      </c>
      <c r="AF1253" s="5">
        <f>IFERROR(AD1253*AE1253*48,0)</f>
        <v>2.7036825367885535E-2</v>
      </c>
    </row>
    <row r="1254" spans="1:32" x14ac:dyDescent="0.15">
      <c r="A1254" s="8">
        <v>45741</v>
      </c>
      <c r="B1254" s="1" t="s">
        <v>42</v>
      </c>
      <c r="C1254" s="1" t="s">
        <v>33</v>
      </c>
      <c r="D1254" s="6">
        <v>78.14</v>
      </c>
      <c r="E1254" s="6">
        <v>3.9</v>
      </c>
      <c r="F1254" s="10">
        <v>0.375</v>
      </c>
      <c r="G1254" s="1">
        <v>19.8</v>
      </c>
      <c r="H1254" s="1">
        <v>60</v>
      </c>
      <c r="I1254" s="1">
        <v>20</v>
      </c>
      <c r="J1254" s="1">
        <v>0.09</v>
      </c>
      <c r="K1254" s="1">
        <v>540</v>
      </c>
      <c r="L1254" s="1">
        <v>1550</v>
      </c>
      <c r="M1254" s="6">
        <f t="shared" si="127"/>
        <v>20.062458030806681</v>
      </c>
      <c r="N1254" s="1">
        <v>0.7</v>
      </c>
      <c r="O1254" s="11" cm="1">
        <f t="array" ref="O1254">ROUND(_xlfn.SWITCH(C1254,"建筑专教",IF(S1254&gt;0.1,1.38,1.28),"阶梯教室",IF(S1254&gt;0.1,1.15,1.05),"公共教室",IF(S1254&gt;0.1,1.22,1.12),IF(S1254&gt;0.1,1.2,1.1))+(MOD(ROW()*11,31)/31-0.5)*0.06,2)</f>
        <v>1.1299999999999999</v>
      </c>
      <c r="P1254" s="12">
        <f t="shared" si="126"/>
        <v>0.11</v>
      </c>
      <c r="Q1254" s="13">
        <f t="shared" si="125"/>
        <v>-1.6029764362833741</v>
      </c>
      <c r="R1254" s="1">
        <v>0</v>
      </c>
      <c r="S1254" s="1">
        <v>0.08</v>
      </c>
      <c r="T1254" s="1">
        <v>1.2E-2</v>
      </c>
      <c r="U1254" s="4" t="s">
        <v>34</v>
      </c>
      <c r="V1254">
        <v>0.42</v>
      </c>
      <c r="W1254">
        <v>0.4</v>
      </c>
      <c r="X1254">
        <v>0.76</v>
      </c>
      <c r="Y1254">
        <v>2.4300000000000002</v>
      </c>
      <c r="Z1254">
        <v>0.23</v>
      </c>
      <c r="AA1254" s="5">
        <f t="shared" si="122"/>
        <v>9.1999999999999998E-2</v>
      </c>
      <c r="AB1254" s="15" cm="1">
        <f t="array" ref="AB1254">_xlfn.SWITCH(U1254,"夏",122,"冬",90,"春",153,"秋",153,0)</f>
        <v>153</v>
      </c>
      <c r="AC1254" s="16">
        <f t="shared" si="123"/>
        <v>14.076000000000001</v>
      </c>
      <c r="AD1254" s="5">
        <f>IFERROR(AA1254/D1254,0)</f>
        <v>1.177373944202713E-3</v>
      </c>
      <c r="AE1254" s="15">
        <f t="shared" si="124"/>
        <v>0.41917808219178082</v>
      </c>
      <c r="AF1254" s="5">
        <f>IFERROR(AD1254*AE1254*48,0)</f>
        <v>2.3689408893766369E-2</v>
      </c>
    </row>
    <row r="1255" spans="1:32" x14ac:dyDescent="0.15">
      <c r="A1255" s="8">
        <v>45741</v>
      </c>
      <c r="B1255" s="1" t="s">
        <v>42</v>
      </c>
      <c r="C1255" s="1" t="s">
        <v>33</v>
      </c>
      <c r="D1255" s="6">
        <v>78.14</v>
      </c>
      <c r="E1255" s="6">
        <v>3.9</v>
      </c>
      <c r="F1255" s="10">
        <v>0.41666666666666702</v>
      </c>
      <c r="G1255" s="1">
        <v>20.3</v>
      </c>
      <c r="H1255" s="1">
        <v>58</v>
      </c>
      <c r="I1255" s="1">
        <v>20.5</v>
      </c>
      <c r="J1255" s="1">
        <v>0.08</v>
      </c>
      <c r="K1255" s="1">
        <v>555</v>
      </c>
      <c r="L1255" s="1">
        <v>1620</v>
      </c>
      <c r="M1255" s="6">
        <f t="shared" si="127"/>
        <v>20.557901097977208</v>
      </c>
      <c r="N1255" s="1">
        <v>0.7</v>
      </c>
      <c r="O1255" s="11" cm="1">
        <f t="array" ref="O1255">ROUND(_xlfn.SWITCH(C1255,"建筑专教",IF(S1255&gt;0.1,1.38,1.28),"阶梯教室",IF(S1255&gt;0.1,1.15,1.05),"公共教室",IF(S1255&gt;0.1,1.22,1.12),IF(S1255&gt;0.1,1.2,1.1))+(MOD(ROW()*11,31)/31-0.5)*0.06,2)</f>
        <v>1.0900000000000001</v>
      </c>
      <c r="P1255" s="12">
        <f t="shared" si="126"/>
        <v>0.12</v>
      </c>
      <c r="Q1255" s="13">
        <f t="shared" si="125"/>
        <v>-1.5908283541837347</v>
      </c>
      <c r="R1255" s="1">
        <v>0</v>
      </c>
      <c r="S1255" s="1">
        <v>0.02</v>
      </c>
      <c r="T1255" s="1">
        <v>3.2000000000000001E-2</v>
      </c>
      <c r="U1255" s="4" t="s">
        <v>34</v>
      </c>
      <c r="V1255">
        <v>0.42</v>
      </c>
      <c r="W1255">
        <v>0.4</v>
      </c>
      <c r="X1255">
        <v>0.76</v>
      </c>
      <c r="Y1255">
        <v>2.4300000000000002</v>
      </c>
      <c r="Z1255">
        <v>0.23</v>
      </c>
      <c r="AA1255" s="5">
        <f t="shared" si="122"/>
        <v>5.2000000000000005E-2</v>
      </c>
      <c r="AB1255" s="15" cm="1">
        <f t="array" ref="AB1255">_xlfn.SWITCH(U1255,"夏",122,"冬",90,"春",153,"秋",153,0)</f>
        <v>153</v>
      </c>
      <c r="AC1255" s="16">
        <f t="shared" si="123"/>
        <v>7.9560000000000004</v>
      </c>
      <c r="AD1255" s="5">
        <f>IFERROR(AA1255/D1255,0)</f>
        <v>6.6547222933196831E-4</v>
      </c>
      <c r="AE1255" s="15">
        <f t="shared" si="124"/>
        <v>0.41917808219178082</v>
      </c>
      <c r="AF1255" s="5">
        <f>IFERROR(AD1255*AE1255*48,0)</f>
        <v>1.3389665896476645E-2</v>
      </c>
    </row>
    <row r="1256" spans="1:32" x14ac:dyDescent="0.15">
      <c r="A1256" s="8">
        <v>45741</v>
      </c>
      <c r="B1256" s="1" t="s">
        <v>42</v>
      </c>
      <c r="C1256" s="1" t="s">
        <v>33</v>
      </c>
      <c r="D1256" s="6">
        <v>78.14</v>
      </c>
      <c r="E1256" s="6">
        <v>3.9</v>
      </c>
      <c r="F1256" s="10">
        <v>0.4375</v>
      </c>
      <c r="G1256" s="1">
        <v>20.8</v>
      </c>
      <c r="H1256" s="1">
        <v>56</v>
      </c>
      <c r="I1256" s="1">
        <v>21</v>
      </c>
      <c r="J1256" s="1">
        <v>7.0000000000000007E-2</v>
      </c>
      <c r="K1256" s="1">
        <v>565</v>
      </c>
      <c r="L1256" s="1">
        <v>1690</v>
      </c>
      <c r="M1256" s="6">
        <f t="shared" si="127"/>
        <v>21.053172340733113</v>
      </c>
      <c r="N1256" s="1">
        <v>0.7</v>
      </c>
      <c r="O1256" s="11" cm="1">
        <f t="array" ref="O1256">ROUND(_xlfn.SWITCH(C1256,"建筑专教",IF(S1256&gt;0.1,1.38,1.28),"阶梯教室",IF(S1256&gt;0.1,1.15,1.05),"公共教室",IF(S1256&gt;0.1,1.22,1.12),IF(S1256&gt;0.1,1.2,1.1))+(MOD(ROW()*11,31)/31-0.5)*0.06,2)</f>
        <v>1.1100000000000001</v>
      </c>
      <c r="P1256" s="12">
        <f t="shared" si="126"/>
        <v>0.13</v>
      </c>
      <c r="Q1256" s="13">
        <f t="shared" si="125"/>
        <v>-1.3502675111095801</v>
      </c>
      <c r="R1256" s="1">
        <v>0</v>
      </c>
      <c r="S1256" s="1">
        <v>0.02</v>
      </c>
      <c r="T1256" s="1">
        <v>3.2000000000000001E-2</v>
      </c>
      <c r="U1256" s="4" t="s">
        <v>34</v>
      </c>
      <c r="V1256">
        <v>0.42</v>
      </c>
      <c r="W1256">
        <v>0.4</v>
      </c>
      <c r="X1256">
        <v>0.76</v>
      </c>
      <c r="Y1256">
        <v>2.4300000000000002</v>
      </c>
      <c r="Z1256">
        <v>0.23</v>
      </c>
      <c r="AA1256" s="5">
        <f t="shared" ref="AA1256:AA1319" si="128">R1256+S1256+T1256</f>
        <v>5.2000000000000005E-2</v>
      </c>
      <c r="AB1256" s="15" cm="1">
        <f t="array" ref="AB1256">_xlfn.SWITCH(U1256,"夏",122,"冬",90,"春",153,"秋",153,0)</f>
        <v>153</v>
      </c>
      <c r="AC1256" s="16">
        <f t="shared" ref="AC1256:AC1319" si="129">AA1256*AB1256</f>
        <v>7.9560000000000004</v>
      </c>
      <c r="AD1256" s="5">
        <f>IFERROR(AA1256/D1256,0)</f>
        <v>6.6547222933196831E-4</v>
      </c>
      <c r="AE1256" s="15">
        <f t="shared" ref="AE1256:AE1319" si="130">IF(U1256="夏",122/365,IF(U1256="冬",90/365,IF(OR(U1256="春",U1256="秋"),153/365,0)))</f>
        <v>0.41917808219178082</v>
      </c>
      <c r="AF1256" s="5">
        <f>IFERROR(AD1256*AE1256*48,0)</f>
        <v>1.3389665896476645E-2</v>
      </c>
    </row>
    <row r="1257" spans="1:32" x14ac:dyDescent="0.15">
      <c r="A1257" s="8">
        <v>45741</v>
      </c>
      <c r="B1257" s="1" t="s">
        <v>42</v>
      </c>
      <c r="C1257" s="1" t="s">
        <v>33</v>
      </c>
      <c r="D1257" s="6">
        <v>78.14</v>
      </c>
      <c r="E1257" s="6">
        <v>3.9</v>
      </c>
      <c r="F1257" s="10">
        <v>0.45833333333333298</v>
      </c>
      <c r="G1257" s="1">
        <v>21.2</v>
      </c>
      <c r="H1257" s="1">
        <v>54</v>
      </c>
      <c r="I1257" s="1">
        <v>21.4</v>
      </c>
      <c r="J1257" s="1">
        <v>7.0000000000000007E-2</v>
      </c>
      <c r="K1257" s="1">
        <v>573</v>
      </c>
      <c r="L1257" s="1">
        <v>1760</v>
      </c>
      <c r="M1257" s="6">
        <f t="shared" si="127"/>
        <v>21.452956087881262</v>
      </c>
      <c r="N1257" s="1">
        <v>0.7</v>
      </c>
      <c r="O1257" s="11" cm="1">
        <f t="array" ref="O1257">ROUND(_xlfn.SWITCH(C1257,"建筑专教",IF(S1257&gt;0.1,1.38,1.28),"阶梯教室",IF(S1257&gt;0.1,1.15,1.05),"公共教室",IF(S1257&gt;0.1,1.22,1.12),IF(S1257&gt;0.1,1.2,1.1))+(MOD(ROW()*11,31)/31-0.5)*0.06,2)</f>
        <v>1.07</v>
      </c>
      <c r="P1257" s="12">
        <f t="shared" si="126"/>
        <v>0.14000000000000001</v>
      </c>
      <c r="Q1257" s="13">
        <f t="shared" si="125"/>
        <v>-1.3626975054063124</v>
      </c>
      <c r="R1257" s="1">
        <v>0</v>
      </c>
      <c r="S1257" s="1">
        <v>0.02</v>
      </c>
      <c r="T1257" s="1">
        <v>3.7999999999999999E-2</v>
      </c>
      <c r="U1257" s="4" t="s">
        <v>34</v>
      </c>
      <c r="V1257">
        <v>0.42</v>
      </c>
      <c r="W1257">
        <v>0.4</v>
      </c>
      <c r="X1257">
        <v>0.76</v>
      </c>
      <c r="Y1257">
        <v>2.4300000000000002</v>
      </c>
      <c r="Z1257">
        <v>0.23</v>
      </c>
      <c r="AA1257" s="5">
        <f t="shared" si="128"/>
        <v>5.7999999999999996E-2</v>
      </c>
      <c r="AB1257" s="15" cm="1">
        <f t="array" ref="AB1257">_xlfn.SWITCH(U1257,"夏",122,"冬",90,"春",153,"秋",153,0)</f>
        <v>153</v>
      </c>
      <c r="AC1257" s="16">
        <f t="shared" si="129"/>
        <v>8.8739999999999988</v>
      </c>
      <c r="AD1257" s="5">
        <f>IFERROR(AA1257/D1257,0)</f>
        <v>7.422574865625799E-4</v>
      </c>
      <c r="AE1257" s="15">
        <f t="shared" si="130"/>
        <v>0.41917808219178082</v>
      </c>
      <c r="AF1257" s="5">
        <f>IFERROR(AD1257*AE1257*48,0)</f>
        <v>1.4934627346070102E-2</v>
      </c>
    </row>
    <row r="1258" spans="1:32" x14ac:dyDescent="0.15">
      <c r="A1258" s="8">
        <v>45741</v>
      </c>
      <c r="B1258" s="1" t="s">
        <v>42</v>
      </c>
      <c r="C1258" s="1" t="s">
        <v>33</v>
      </c>
      <c r="D1258" s="6">
        <v>78.14</v>
      </c>
      <c r="E1258" s="6">
        <v>3.9</v>
      </c>
      <c r="F1258" s="10">
        <v>0.47916666666666702</v>
      </c>
      <c r="G1258" s="1">
        <v>21.5</v>
      </c>
      <c r="H1258" s="1">
        <v>53</v>
      </c>
      <c r="I1258" s="1">
        <v>21.7</v>
      </c>
      <c r="J1258" s="1">
        <v>0.08</v>
      </c>
      <c r="K1258" s="1">
        <v>450</v>
      </c>
      <c r="L1258" s="1">
        <v>1830</v>
      </c>
      <c r="M1258" s="6">
        <f t="shared" si="127"/>
        <v>21.757197295760307</v>
      </c>
      <c r="N1258" s="1">
        <v>0.7</v>
      </c>
      <c r="O1258" s="11" cm="1">
        <f t="array" ref="O1258">ROUND(_xlfn.SWITCH(C1258,"建筑专教",IF(S1258&gt;0.1,1.38,1.28),"阶梯教室",IF(S1258&gt;0.1,1.15,1.05),"公共教室",IF(S1258&gt;0.1,1.22,1.12),IF(S1258&gt;0.1,1.2,1.1))+(MOD(ROW()*11,31)/31-0.5)*0.06,2)</f>
        <v>1.0900000000000001</v>
      </c>
      <c r="P1258" s="12">
        <f t="shared" si="126"/>
        <v>0.04</v>
      </c>
      <c r="Q1258" s="13">
        <f t="shared" si="125"/>
        <v>-1.1894884168070505</v>
      </c>
      <c r="R1258" s="1">
        <v>0</v>
      </c>
      <c r="S1258" s="1">
        <v>0.02</v>
      </c>
      <c r="T1258" s="1">
        <v>3.2000000000000001E-2</v>
      </c>
      <c r="U1258" s="4" t="s">
        <v>34</v>
      </c>
      <c r="V1258">
        <v>0.42</v>
      </c>
      <c r="W1258">
        <v>0.4</v>
      </c>
      <c r="X1258">
        <v>0.76</v>
      </c>
      <c r="Y1258">
        <v>2.4300000000000002</v>
      </c>
      <c r="Z1258">
        <v>0.23</v>
      </c>
      <c r="AA1258" s="5">
        <f t="shared" si="128"/>
        <v>5.2000000000000005E-2</v>
      </c>
      <c r="AB1258" s="15" cm="1">
        <f t="array" ref="AB1258">_xlfn.SWITCH(U1258,"夏",122,"冬",90,"春",153,"秋",153,0)</f>
        <v>153</v>
      </c>
      <c r="AC1258" s="16">
        <f t="shared" si="129"/>
        <v>7.9560000000000004</v>
      </c>
      <c r="AD1258" s="5">
        <f>IFERROR(AA1258/D1258,0)</f>
        <v>6.6547222933196831E-4</v>
      </c>
      <c r="AE1258" s="15">
        <f t="shared" si="130"/>
        <v>0.41917808219178082</v>
      </c>
      <c r="AF1258" s="5">
        <f>IFERROR(AD1258*AE1258*48,0)</f>
        <v>1.3389665896476645E-2</v>
      </c>
    </row>
    <row r="1259" spans="1:32" x14ac:dyDescent="0.15">
      <c r="A1259" s="8">
        <v>45741</v>
      </c>
      <c r="B1259" s="1" t="s">
        <v>42</v>
      </c>
      <c r="C1259" s="1" t="s">
        <v>33</v>
      </c>
      <c r="D1259" s="6">
        <v>78.14</v>
      </c>
      <c r="E1259" s="6">
        <v>3.9</v>
      </c>
      <c r="F1259" s="10">
        <v>0.5</v>
      </c>
      <c r="G1259" s="1">
        <v>21.7</v>
      </c>
      <c r="H1259" s="1">
        <v>52</v>
      </c>
      <c r="I1259" s="1">
        <v>21.9</v>
      </c>
      <c r="J1259" s="1">
        <v>0.08</v>
      </c>
      <c r="K1259" s="1">
        <v>409</v>
      </c>
      <c r="L1259" s="1">
        <v>1900</v>
      </c>
      <c r="M1259" s="6">
        <f t="shared" si="127"/>
        <v>21.957081105792042</v>
      </c>
      <c r="N1259" s="1">
        <v>0</v>
      </c>
      <c r="O1259" s="1">
        <v>0</v>
      </c>
      <c r="P1259" s="12">
        <f t="shared" si="126"/>
        <v>0</v>
      </c>
      <c r="Q1259" s="1">
        <v>0</v>
      </c>
      <c r="R1259" s="1">
        <v>0</v>
      </c>
      <c r="S1259" s="1">
        <v>0</v>
      </c>
      <c r="T1259" s="1">
        <v>0</v>
      </c>
      <c r="U1259" s="4" t="s">
        <v>34</v>
      </c>
      <c r="V1259">
        <v>0.42</v>
      </c>
      <c r="W1259">
        <v>0.4</v>
      </c>
      <c r="X1259">
        <v>0.76</v>
      </c>
      <c r="Y1259">
        <v>2.4300000000000002</v>
      </c>
      <c r="Z1259">
        <v>0.23</v>
      </c>
      <c r="AA1259" s="5">
        <f t="shared" si="128"/>
        <v>0</v>
      </c>
      <c r="AB1259" s="15" cm="1">
        <f t="array" ref="AB1259">_xlfn.SWITCH(U1259,"夏",122,"冬",90,"春",153,"秋",153,0)</f>
        <v>153</v>
      </c>
      <c r="AC1259" s="16">
        <f t="shared" si="129"/>
        <v>0</v>
      </c>
      <c r="AD1259" s="5">
        <f>IFERROR(AA1259/D1259,0)</f>
        <v>0</v>
      </c>
      <c r="AE1259" s="15">
        <f t="shared" si="130"/>
        <v>0.41917808219178082</v>
      </c>
      <c r="AF1259" s="5">
        <f>IFERROR(AD1259*AE1259*48,0)</f>
        <v>0</v>
      </c>
    </row>
    <row r="1260" spans="1:32" x14ac:dyDescent="0.15">
      <c r="A1260" s="8">
        <v>45741</v>
      </c>
      <c r="B1260" s="1" t="s">
        <v>42</v>
      </c>
      <c r="C1260" s="1" t="s">
        <v>33</v>
      </c>
      <c r="D1260" s="6">
        <v>78.14</v>
      </c>
      <c r="E1260" s="6">
        <v>3.9</v>
      </c>
      <c r="F1260" s="10">
        <v>0.52083333333333304</v>
      </c>
      <c r="G1260" s="1">
        <v>21.9</v>
      </c>
      <c r="H1260" s="1">
        <v>51</v>
      </c>
      <c r="I1260" s="1">
        <v>22.1</v>
      </c>
      <c r="J1260" s="1">
        <v>0.08</v>
      </c>
      <c r="K1260" s="1">
        <v>407</v>
      </c>
      <c r="L1260" s="1">
        <v>1970</v>
      </c>
      <c r="M1260" s="6">
        <f t="shared" si="127"/>
        <v>22.156965230222738</v>
      </c>
      <c r="N1260" s="1">
        <v>0</v>
      </c>
      <c r="O1260" s="1">
        <v>0</v>
      </c>
      <c r="P1260" s="12">
        <f t="shared" si="126"/>
        <v>0</v>
      </c>
      <c r="Q1260" s="1">
        <v>0</v>
      </c>
      <c r="R1260" s="1">
        <v>0</v>
      </c>
      <c r="S1260" s="1">
        <v>0</v>
      </c>
      <c r="T1260" s="1">
        <v>0</v>
      </c>
      <c r="U1260" s="4" t="s">
        <v>34</v>
      </c>
      <c r="V1260">
        <v>0.42</v>
      </c>
      <c r="W1260">
        <v>0.4</v>
      </c>
      <c r="X1260">
        <v>0.76</v>
      </c>
      <c r="Y1260">
        <v>2.4300000000000002</v>
      </c>
      <c r="Z1260">
        <v>0.23</v>
      </c>
      <c r="AA1260" s="5">
        <f t="shared" si="128"/>
        <v>0</v>
      </c>
      <c r="AB1260" s="15" cm="1">
        <f t="array" ref="AB1260">_xlfn.SWITCH(U1260,"夏",122,"冬",90,"春",153,"秋",153,0)</f>
        <v>153</v>
      </c>
      <c r="AC1260" s="16">
        <f t="shared" si="129"/>
        <v>0</v>
      </c>
      <c r="AD1260" s="5">
        <f>IFERROR(AA1260/D1260,0)</f>
        <v>0</v>
      </c>
      <c r="AE1260" s="15">
        <f t="shared" si="130"/>
        <v>0.41917808219178082</v>
      </c>
      <c r="AF1260" s="5">
        <f>IFERROR(AD1260*AE1260*48,0)</f>
        <v>0</v>
      </c>
    </row>
    <row r="1261" spans="1:32" x14ac:dyDescent="0.15">
      <c r="A1261" s="8">
        <v>45741</v>
      </c>
      <c r="B1261" s="1" t="s">
        <v>42</v>
      </c>
      <c r="C1261" s="1" t="s">
        <v>33</v>
      </c>
      <c r="D1261" s="6">
        <v>78.14</v>
      </c>
      <c r="E1261" s="6">
        <v>3.9</v>
      </c>
      <c r="F1261" s="10">
        <v>0.54166666666666696</v>
      </c>
      <c r="G1261" s="1">
        <v>22.1</v>
      </c>
      <c r="H1261" s="1">
        <v>50</v>
      </c>
      <c r="I1261" s="1">
        <v>22.3</v>
      </c>
      <c r="J1261" s="1">
        <v>0.09</v>
      </c>
      <c r="K1261" s="1">
        <v>405</v>
      </c>
      <c r="L1261" s="1">
        <v>2040</v>
      </c>
      <c r="M1261" s="6">
        <f t="shared" si="127"/>
        <v>22.36101129881888</v>
      </c>
      <c r="N1261" s="1">
        <v>0</v>
      </c>
      <c r="O1261" s="1">
        <v>0</v>
      </c>
      <c r="P1261" s="12">
        <f t="shared" si="126"/>
        <v>0</v>
      </c>
      <c r="Q1261" s="1">
        <v>0</v>
      </c>
      <c r="R1261" s="1">
        <v>0</v>
      </c>
      <c r="S1261" s="1">
        <v>0</v>
      </c>
      <c r="T1261" s="1">
        <v>0</v>
      </c>
      <c r="U1261" s="4" t="s">
        <v>34</v>
      </c>
      <c r="V1261">
        <v>0.42</v>
      </c>
      <c r="W1261">
        <v>0.4</v>
      </c>
      <c r="X1261">
        <v>0.76</v>
      </c>
      <c r="Y1261">
        <v>2.4300000000000002</v>
      </c>
      <c r="Z1261">
        <v>0.23</v>
      </c>
      <c r="AA1261" s="5">
        <f t="shared" si="128"/>
        <v>0</v>
      </c>
      <c r="AB1261" s="15" cm="1">
        <f t="array" ref="AB1261">_xlfn.SWITCH(U1261,"夏",122,"冬",90,"春",153,"秋",153,0)</f>
        <v>153</v>
      </c>
      <c r="AC1261" s="16">
        <f t="shared" si="129"/>
        <v>0</v>
      </c>
      <c r="AD1261" s="5">
        <f>IFERROR(AA1261/D1261,0)</f>
        <v>0</v>
      </c>
      <c r="AE1261" s="15">
        <f t="shared" si="130"/>
        <v>0.41917808219178082</v>
      </c>
      <c r="AF1261" s="5">
        <f>IFERROR(AD1261*AE1261*48,0)</f>
        <v>0</v>
      </c>
    </row>
    <row r="1262" spans="1:32" x14ac:dyDescent="0.15">
      <c r="A1262" s="8">
        <v>45741</v>
      </c>
      <c r="B1262" s="1" t="s">
        <v>42</v>
      </c>
      <c r="C1262" s="1" t="s">
        <v>33</v>
      </c>
      <c r="D1262" s="6">
        <v>78.14</v>
      </c>
      <c r="E1262" s="6">
        <v>3.9</v>
      </c>
      <c r="F1262" s="10">
        <v>0.5625</v>
      </c>
      <c r="G1262" s="1">
        <v>22.3</v>
      </c>
      <c r="H1262" s="1">
        <v>49</v>
      </c>
      <c r="I1262" s="1">
        <v>22.5</v>
      </c>
      <c r="J1262" s="1">
        <v>0.1</v>
      </c>
      <c r="K1262" s="1">
        <v>406</v>
      </c>
      <c r="L1262" s="1">
        <v>2110</v>
      </c>
      <c r="M1262" s="6">
        <f t="shared" si="127"/>
        <v>22.56485966622671</v>
      </c>
      <c r="N1262" s="1">
        <v>0</v>
      </c>
      <c r="O1262" s="1">
        <v>0</v>
      </c>
      <c r="P1262" s="12">
        <f t="shared" si="126"/>
        <v>0</v>
      </c>
      <c r="Q1262" s="1">
        <v>0</v>
      </c>
      <c r="R1262" s="1">
        <v>0</v>
      </c>
      <c r="S1262" s="1">
        <v>0</v>
      </c>
      <c r="T1262" s="1">
        <v>0</v>
      </c>
      <c r="U1262" s="4" t="s">
        <v>34</v>
      </c>
      <c r="V1262">
        <v>0.42</v>
      </c>
      <c r="W1262">
        <v>0.4</v>
      </c>
      <c r="X1262">
        <v>0.76</v>
      </c>
      <c r="Y1262">
        <v>2.4300000000000002</v>
      </c>
      <c r="Z1262">
        <v>0.23</v>
      </c>
      <c r="AA1262" s="5">
        <f t="shared" si="128"/>
        <v>0</v>
      </c>
      <c r="AB1262" s="15" cm="1">
        <f t="array" ref="AB1262">_xlfn.SWITCH(U1262,"夏",122,"冬",90,"春",153,"秋",153,0)</f>
        <v>153</v>
      </c>
      <c r="AC1262" s="16">
        <f t="shared" si="129"/>
        <v>0</v>
      </c>
      <c r="AD1262" s="5">
        <f>IFERROR(AA1262/D1262,0)</f>
        <v>0</v>
      </c>
      <c r="AE1262" s="15">
        <f t="shared" si="130"/>
        <v>0.41917808219178082</v>
      </c>
      <c r="AF1262" s="5">
        <f>IFERROR(AD1262*AE1262*48,0)</f>
        <v>0</v>
      </c>
    </row>
    <row r="1263" spans="1:32" x14ac:dyDescent="0.15">
      <c r="A1263" s="8">
        <v>45741</v>
      </c>
      <c r="B1263" s="1" t="s">
        <v>42</v>
      </c>
      <c r="C1263" s="1" t="s">
        <v>33</v>
      </c>
      <c r="D1263" s="6">
        <v>78.14</v>
      </c>
      <c r="E1263" s="6">
        <v>3.9</v>
      </c>
      <c r="F1263" s="10">
        <v>0.58333333333333304</v>
      </c>
      <c r="G1263" s="1">
        <v>22.5</v>
      </c>
      <c r="H1263" s="1">
        <v>48</v>
      </c>
      <c r="I1263" s="1">
        <v>22.7</v>
      </c>
      <c r="J1263" s="1">
        <v>0.09</v>
      </c>
      <c r="K1263" s="1">
        <v>455</v>
      </c>
      <c r="L1263" s="1">
        <v>2180</v>
      </c>
      <c r="M1263" s="6">
        <f t="shared" si="127"/>
        <v>22.760764266295894</v>
      </c>
      <c r="N1263" s="1">
        <v>0.7</v>
      </c>
      <c r="O1263" s="11" cm="1">
        <f t="array" ref="O1263">ROUND(_xlfn.SWITCH(C1263,"建筑专教",IF(S1263&gt;0.1,1.38,1.28),"阶梯教室",IF(S1263&gt;0.1,1.15,1.05),"公共教室",IF(S1263&gt;0.1,1.22,1.12),IF(S1263&gt;0.1,1.2,1.1))+(MOD(ROW()*11,31)/31-0.5)*0.06,2)</f>
        <v>1.08</v>
      </c>
      <c r="P1263" s="12">
        <f t="shared" si="126"/>
        <v>0.04</v>
      </c>
      <c r="Q1263" s="13">
        <f t="shared" si="125"/>
        <v>-0.89255635021774371</v>
      </c>
      <c r="R1263" s="1">
        <v>0</v>
      </c>
      <c r="S1263" s="1">
        <v>0</v>
      </c>
      <c r="T1263" s="1">
        <v>3.2000000000000001E-2</v>
      </c>
      <c r="U1263" s="4" t="s">
        <v>34</v>
      </c>
      <c r="V1263">
        <v>0.42</v>
      </c>
      <c r="W1263">
        <v>0.4</v>
      </c>
      <c r="X1263">
        <v>0.76</v>
      </c>
      <c r="Y1263">
        <v>2.4300000000000002</v>
      </c>
      <c r="Z1263">
        <v>0.23</v>
      </c>
      <c r="AA1263" s="5">
        <f t="shared" si="128"/>
        <v>3.2000000000000001E-2</v>
      </c>
      <c r="AB1263" s="15" cm="1">
        <f t="array" ref="AB1263">_xlfn.SWITCH(U1263,"夏",122,"冬",90,"春",153,"秋",153,0)</f>
        <v>153</v>
      </c>
      <c r="AC1263" s="16">
        <f t="shared" si="129"/>
        <v>4.8959999999999999</v>
      </c>
      <c r="AD1263" s="5">
        <f>IFERROR(AA1263/D1263,0)</f>
        <v>4.0952137189659586E-4</v>
      </c>
      <c r="AE1263" s="15">
        <f t="shared" si="130"/>
        <v>0.41917808219178082</v>
      </c>
      <c r="AF1263" s="5">
        <f>IFERROR(AD1263*AE1263*48,0)</f>
        <v>8.2397943978317813E-3</v>
      </c>
    </row>
    <row r="1264" spans="1:32" x14ac:dyDescent="0.15">
      <c r="A1264" s="8">
        <v>45741</v>
      </c>
      <c r="B1264" s="1" t="s">
        <v>42</v>
      </c>
      <c r="C1264" s="1" t="s">
        <v>33</v>
      </c>
      <c r="D1264" s="6">
        <v>78.14</v>
      </c>
      <c r="E1264" s="6">
        <v>3.9</v>
      </c>
      <c r="F1264" s="10">
        <v>0.60416666666666696</v>
      </c>
      <c r="G1264" s="1">
        <v>22.7</v>
      </c>
      <c r="H1264" s="1">
        <v>47</v>
      </c>
      <c r="I1264" s="1">
        <v>22.9</v>
      </c>
      <c r="J1264" s="1">
        <v>0.08</v>
      </c>
      <c r="K1264" s="1">
        <v>525</v>
      </c>
      <c r="L1264" s="1">
        <v>235</v>
      </c>
      <c r="M1264" s="6">
        <f t="shared" si="127"/>
        <v>22.956504850751571</v>
      </c>
      <c r="N1264" s="1">
        <v>0.7</v>
      </c>
      <c r="O1264" s="11" cm="1">
        <f t="array" ref="O1264">ROUND(_xlfn.SWITCH(C1264,"建筑专教",IF(S1264&gt;0.1,1.38,1.28),"阶梯教室",IF(S1264&gt;0.1,1.15,1.05),"公共教室",IF(S1264&gt;0.1,1.22,1.12),IF(S1264&gt;0.1,1.2,1.1))+(MOD(ROW()*11,31)/31-0.5)*0.06,2)</f>
        <v>1.1000000000000001</v>
      </c>
      <c r="P1264" s="12">
        <f t="shared" si="126"/>
        <v>0.1</v>
      </c>
      <c r="Q1264" s="13">
        <f t="shared" si="125"/>
        <v>-0.76700278587103632</v>
      </c>
      <c r="R1264" s="1">
        <v>0</v>
      </c>
      <c r="S1264" s="1">
        <v>0</v>
      </c>
      <c r="T1264" s="1">
        <v>8.0000000000000002E-3</v>
      </c>
      <c r="U1264" s="4" t="s">
        <v>34</v>
      </c>
      <c r="V1264">
        <v>0.42</v>
      </c>
      <c r="W1264">
        <v>0.4</v>
      </c>
      <c r="X1264">
        <v>0.76</v>
      </c>
      <c r="Y1264">
        <v>2.4300000000000002</v>
      </c>
      <c r="Z1264">
        <v>0.23</v>
      </c>
      <c r="AA1264" s="5">
        <f t="shared" si="128"/>
        <v>8.0000000000000002E-3</v>
      </c>
      <c r="AB1264" s="15" cm="1">
        <f t="array" ref="AB1264">_xlfn.SWITCH(U1264,"夏",122,"冬",90,"春",153,"秋",153,0)</f>
        <v>153</v>
      </c>
      <c r="AC1264" s="16">
        <f t="shared" si="129"/>
        <v>1.224</v>
      </c>
      <c r="AD1264" s="5">
        <f>IFERROR(AA1264/D1264,0)</f>
        <v>1.0238034297414896E-4</v>
      </c>
      <c r="AE1264" s="15">
        <f t="shared" si="130"/>
        <v>0.41917808219178082</v>
      </c>
      <c r="AF1264" s="5">
        <f>IFERROR(AD1264*AE1264*48,0)</f>
        <v>2.0599485994579453E-3</v>
      </c>
    </row>
    <row r="1265" spans="1:32" x14ac:dyDescent="0.15">
      <c r="A1265" s="8">
        <v>45741</v>
      </c>
      <c r="B1265" s="1" t="s">
        <v>42</v>
      </c>
      <c r="C1265" s="1" t="s">
        <v>33</v>
      </c>
      <c r="D1265" s="6">
        <v>78.14</v>
      </c>
      <c r="E1265" s="6">
        <v>3.9</v>
      </c>
      <c r="F1265" s="10">
        <v>0.625</v>
      </c>
      <c r="G1265" s="1">
        <v>22.9</v>
      </c>
      <c r="H1265" s="1">
        <v>46</v>
      </c>
      <c r="I1265" s="1">
        <v>23.1</v>
      </c>
      <c r="J1265" s="1">
        <v>0.08</v>
      </c>
      <c r="K1265" s="1">
        <v>552</v>
      </c>
      <c r="L1265" s="1">
        <v>305</v>
      </c>
      <c r="M1265" s="6">
        <f t="shared" si="127"/>
        <v>23.156390531327872</v>
      </c>
      <c r="N1265" s="1">
        <v>0.7</v>
      </c>
      <c r="O1265" s="11" cm="1">
        <f t="array" ref="O1265">ROUND(_xlfn.SWITCH(C1265,"建筑专教",IF(S1265&gt;0.1,1.38,1.28),"阶梯教室",IF(S1265&gt;0.1,1.15,1.05),"公共教室",IF(S1265&gt;0.1,1.22,1.12),IF(S1265&gt;0.1,1.2,1.1))+(MOD(ROW()*11,31)/31-0.5)*0.06,2)</f>
        <v>1.1200000000000001</v>
      </c>
      <c r="P1265" s="12">
        <f t="shared" si="126"/>
        <v>0.12</v>
      </c>
      <c r="Q1265" s="13">
        <f t="shared" si="125"/>
        <v>-0.64649082074356723</v>
      </c>
      <c r="R1265" s="1">
        <v>0</v>
      </c>
      <c r="S1265" s="1">
        <v>0</v>
      </c>
      <c r="T1265" s="1">
        <v>2.8000000000000001E-2</v>
      </c>
      <c r="U1265" s="4" t="s">
        <v>34</v>
      </c>
      <c r="V1265">
        <v>0.42</v>
      </c>
      <c r="W1265">
        <v>0.4</v>
      </c>
      <c r="X1265">
        <v>0.76</v>
      </c>
      <c r="Y1265">
        <v>2.4300000000000002</v>
      </c>
      <c r="Z1265">
        <v>0.23</v>
      </c>
      <c r="AA1265" s="5">
        <f t="shared" si="128"/>
        <v>2.8000000000000001E-2</v>
      </c>
      <c r="AB1265" s="15" cm="1">
        <f t="array" ref="AB1265">_xlfn.SWITCH(U1265,"夏",122,"冬",90,"春",153,"秋",153,0)</f>
        <v>153</v>
      </c>
      <c r="AC1265" s="16">
        <f t="shared" si="129"/>
        <v>4.2839999999999998</v>
      </c>
      <c r="AD1265" s="5">
        <f>IFERROR(AA1265/D1265,0)</f>
        <v>3.5833120040952137E-4</v>
      </c>
      <c r="AE1265" s="15">
        <f t="shared" si="130"/>
        <v>0.41917808219178082</v>
      </c>
      <c r="AF1265" s="5">
        <f>IFERROR(AD1265*AE1265*48,0)</f>
        <v>7.2098200981028076E-3</v>
      </c>
    </row>
    <row r="1266" spans="1:32" x14ac:dyDescent="0.15">
      <c r="A1266" s="8">
        <v>45741</v>
      </c>
      <c r="B1266" s="1" t="s">
        <v>42</v>
      </c>
      <c r="C1266" s="1" t="s">
        <v>33</v>
      </c>
      <c r="D1266" s="6">
        <v>78.14</v>
      </c>
      <c r="E1266" s="6">
        <v>3.9</v>
      </c>
      <c r="F1266" s="10">
        <v>0.64583333333333304</v>
      </c>
      <c r="G1266" s="1">
        <v>23.1</v>
      </c>
      <c r="H1266" s="1">
        <v>45</v>
      </c>
      <c r="I1266" s="1">
        <v>23.3</v>
      </c>
      <c r="J1266" s="1">
        <v>7.0000000000000007E-2</v>
      </c>
      <c r="K1266" s="1">
        <v>568</v>
      </c>
      <c r="L1266" s="1">
        <v>375</v>
      </c>
      <c r="M1266" s="6">
        <f t="shared" si="127"/>
        <v>23.351944740900137</v>
      </c>
      <c r="N1266" s="1">
        <v>0.7</v>
      </c>
      <c r="O1266" s="11" cm="1">
        <f t="array" ref="O1266">ROUND(_xlfn.SWITCH(C1266,"建筑专教",IF(S1266&gt;0.1,1.38,1.28),"阶梯教室",IF(S1266&gt;0.1,1.15,1.05),"公共教室",IF(S1266&gt;0.1,1.22,1.12),IF(S1266&gt;0.1,1.2,1.1))+(MOD(ROW()*11,31)/31-0.5)*0.06,2)</f>
        <v>1.08</v>
      </c>
      <c r="P1266" s="12">
        <f t="shared" si="126"/>
        <v>0.13</v>
      </c>
      <c r="Q1266" s="13">
        <f t="shared" si="125"/>
        <v>-0.69794579247836996</v>
      </c>
      <c r="R1266" s="1">
        <v>0</v>
      </c>
      <c r="S1266" s="1">
        <v>0</v>
      </c>
      <c r="T1266" s="1">
        <v>3.5000000000000003E-2</v>
      </c>
      <c r="U1266" s="4" t="s">
        <v>34</v>
      </c>
      <c r="V1266">
        <v>0.42</v>
      </c>
      <c r="W1266">
        <v>0.4</v>
      </c>
      <c r="X1266">
        <v>0.76</v>
      </c>
      <c r="Y1266">
        <v>2.4300000000000002</v>
      </c>
      <c r="Z1266">
        <v>0.23</v>
      </c>
      <c r="AA1266" s="5">
        <f t="shared" si="128"/>
        <v>3.5000000000000003E-2</v>
      </c>
      <c r="AB1266" s="15" cm="1">
        <f t="array" ref="AB1266">_xlfn.SWITCH(U1266,"夏",122,"冬",90,"春",153,"秋",153,0)</f>
        <v>153</v>
      </c>
      <c r="AC1266" s="16">
        <f t="shared" si="129"/>
        <v>5.3550000000000004</v>
      </c>
      <c r="AD1266" s="5">
        <f>IFERROR(AA1266/D1266,0)</f>
        <v>4.4791400051190177E-4</v>
      </c>
      <c r="AE1266" s="15">
        <f t="shared" si="130"/>
        <v>0.41917808219178082</v>
      </c>
      <c r="AF1266" s="5">
        <f>IFERROR(AD1266*AE1266*48,0)</f>
        <v>9.0122751226285117E-3</v>
      </c>
    </row>
    <row r="1267" spans="1:32" x14ac:dyDescent="0.15">
      <c r="A1267" s="8">
        <v>45741</v>
      </c>
      <c r="B1267" s="1" t="s">
        <v>42</v>
      </c>
      <c r="C1267" s="1" t="s">
        <v>33</v>
      </c>
      <c r="D1267" s="6">
        <v>78.14</v>
      </c>
      <c r="E1267" s="6">
        <v>3.9</v>
      </c>
      <c r="F1267" s="10">
        <v>0.66666666666666696</v>
      </c>
      <c r="G1267" s="1">
        <v>23.3</v>
      </c>
      <c r="H1267" s="1">
        <v>44</v>
      </c>
      <c r="I1267" s="1">
        <v>23.5</v>
      </c>
      <c r="J1267" s="1">
        <v>7.0000000000000007E-2</v>
      </c>
      <c r="K1267" s="1">
        <v>580</v>
      </c>
      <c r="L1267" s="1">
        <v>445</v>
      </c>
      <c r="M1267" s="6">
        <f t="shared" si="127"/>
        <v>23.551839785731772</v>
      </c>
      <c r="N1267" s="1">
        <v>0.7</v>
      </c>
      <c r="O1267" s="11" cm="1">
        <f t="array" ref="O1267">ROUND(_xlfn.SWITCH(C1267,"建筑专教",IF(S1267&gt;0.1,1.38,1.28),"阶梯教室",IF(S1267&gt;0.1,1.15,1.05),"公共教室",IF(S1267&gt;0.1,1.22,1.12),IF(S1267&gt;0.1,1.2,1.1))+(MOD(ROW()*11,31)/31-0.5)*0.06,2)</f>
        <v>1.1000000000000001</v>
      </c>
      <c r="P1267" s="12">
        <f t="shared" si="126"/>
        <v>0.14000000000000001</v>
      </c>
      <c r="Q1267" s="13">
        <f t="shared" si="125"/>
        <v>-0.57685326651079627</v>
      </c>
      <c r="R1267" s="1">
        <v>0</v>
      </c>
      <c r="S1267" s="1">
        <v>0</v>
      </c>
      <c r="T1267" s="1">
        <v>2.8000000000000001E-2</v>
      </c>
      <c r="U1267" s="4" t="s">
        <v>34</v>
      </c>
      <c r="V1267">
        <v>0.42</v>
      </c>
      <c r="W1267">
        <v>0.4</v>
      </c>
      <c r="X1267">
        <v>0.76</v>
      </c>
      <c r="Y1267">
        <v>2.4300000000000002</v>
      </c>
      <c r="Z1267">
        <v>0.23</v>
      </c>
      <c r="AA1267" s="5">
        <f t="shared" si="128"/>
        <v>2.8000000000000001E-2</v>
      </c>
      <c r="AB1267" s="15" cm="1">
        <f t="array" ref="AB1267">_xlfn.SWITCH(U1267,"夏",122,"冬",90,"春",153,"秋",153,0)</f>
        <v>153</v>
      </c>
      <c r="AC1267" s="16">
        <f t="shared" si="129"/>
        <v>4.2839999999999998</v>
      </c>
      <c r="AD1267" s="5">
        <f>IFERROR(AA1267/D1267,0)</f>
        <v>3.5833120040952137E-4</v>
      </c>
      <c r="AE1267" s="15">
        <f t="shared" si="130"/>
        <v>0.41917808219178082</v>
      </c>
      <c r="AF1267" s="5">
        <f>IFERROR(AD1267*AE1267*48,0)</f>
        <v>7.2098200981028076E-3</v>
      </c>
    </row>
    <row r="1268" spans="1:32" x14ac:dyDescent="0.15">
      <c r="A1268" s="8">
        <v>45741</v>
      </c>
      <c r="B1268" s="1" t="s">
        <v>42</v>
      </c>
      <c r="C1268" s="1" t="s">
        <v>33</v>
      </c>
      <c r="D1268" s="6">
        <v>78.14</v>
      </c>
      <c r="E1268" s="6">
        <v>3.9</v>
      </c>
      <c r="F1268" s="10">
        <v>0.6875</v>
      </c>
      <c r="G1268" s="1">
        <v>23.5</v>
      </c>
      <c r="H1268" s="1">
        <v>43</v>
      </c>
      <c r="I1268" s="1">
        <v>23.7</v>
      </c>
      <c r="J1268" s="1">
        <v>7.0000000000000007E-2</v>
      </c>
      <c r="K1268" s="1">
        <v>590</v>
      </c>
      <c r="L1268" s="1">
        <v>515</v>
      </c>
      <c r="M1268" s="6">
        <f t="shared" si="127"/>
        <v>23.751735113050643</v>
      </c>
      <c r="N1268" s="1">
        <v>0.7</v>
      </c>
      <c r="O1268" s="11" cm="1">
        <f t="array" ref="O1268">ROUND(_xlfn.SWITCH(C1268,"建筑专教",IF(S1268&gt;0.1,1.38,1.28),"阶梯教室",IF(S1268&gt;0.1,1.15,1.05),"公共教室",IF(S1268&gt;0.1,1.22,1.12),IF(S1268&gt;0.1,1.2,1.1))+(MOD(ROW()*11,31)/31-0.5)*0.06,2)</f>
        <v>1.1299999999999999</v>
      </c>
      <c r="P1268" s="12">
        <f t="shared" si="126"/>
        <v>0.15</v>
      </c>
      <c r="Q1268" s="13">
        <f t="shared" si="125"/>
        <v>-0.43569988986786695</v>
      </c>
      <c r="R1268" s="1">
        <v>0</v>
      </c>
      <c r="S1268" s="1">
        <v>0</v>
      </c>
      <c r="T1268" s="1">
        <v>3.5000000000000003E-2</v>
      </c>
      <c r="U1268" s="4" t="s">
        <v>34</v>
      </c>
      <c r="V1268">
        <v>0.42</v>
      </c>
      <c r="W1268">
        <v>0.4</v>
      </c>
      <c r="X1268">
        <v>0.76</v>
      </c>
      <c r="Y1268">
        <v>2.4300000000000002</v>
      </c>
      <c r="Z1268">
        <v>0.23</v>
      </c>
      <c r="AA1268" s="5">
        <f t="shared" si="128"/>
        <v>3.5000000000000003E-2</v>
      </c>
      <c r="AB1268" s="15" cm="1">
        <f t="array" ref="AB1268">_xlfn.SWITCH(U1268,"夏",122,"冬",90,"春",153,"秋",153,0)</f>
        <v>153</v>
      </c>
      <c r="AC1268" s="16">
        <f t="shared" si="129"/>
        <v>5.3550000000000004</v>
      </c>
      <c r="AD1268" s="5">
        <f>IFERROR(AA1268/D1268,0)</f>
        <v>4.4791400051190177E-4</v>
      </c>
      <c r="AE1268" s="15">
        <f t="shared" si="130"/>
        <v>0.41917808219178082</v>
      </c>
      <c r="AF1268" s="5">
        <f>IFERROR(AD1268*AE1268*48,0)</f>
        <v>9.0122751226285117E-3</v>
      </c>
    </row>
    <row r="1269" spans="1:32" x14ac:dyDescent="0.15">
      <c r="A1269" s="8">
        <v>45741</v>
      </c>
      <c r="B1269" s="1" t="s">
        <v>42</v>
      </c>
      <c r="C1269" s="1" t="s">
        <v>33</v>
      </c>
      <c r="D1269" s="6">
        <v>78.14</v>
      </c>
      <c r="E1269" s="6">
        <v>3.9</v>
      </c>
      <c r="F1269" s="10">
        <v>0.70833333333333304</v>
      </c>
      <c r="G1269" s="1">
        <v>23.7</v>
      </c>
      <c r="H1269" s="1">
        <v>42</v>
      </c>
      <c r="I1269" s="1">
        <v>23.9</v>
      </c>
      <c r="J1269" s="1">
        <v>0.08</v>
      </c>
      <c r="K1269" s="1">
        <v>535</v>
      </c>
      <c r="L1269" s="1">
        <v>585</v>
      </c>
      <c r="M1269" s="6">
        <f t="shared" si="127"/>
        <v>23.95593632417831</v>
      </c>
      <c r="N1269" s="1">
        <v>0.7</v>
      </c>
      <c r="O1269" s="11" cm="1">
        <f t="array" ref="O1269">ROUND(_xlfn.SWITCH(C1269,"建筑专教",IF(S1269&gt;0.1,1.38,1.28),"阶梯教室",IF(S1269&gt;0.1,1.15,1.05),"公共教室",IF(S1269&gt;0.1,1.22,1.12),IF(S1269&gt;0.1,1.2,1.1))+(MOD(ROW()*11,31)/31-0.5)*0.06,2)</f>
        <v>1.0900000000000001</v>
      </c>
      <c r="P1269" s="12">
        <f t="shared" si="126"/>
        <v>0.11</v>
      </c>
      <c r="Q1269" s="13">
        <f t="shared" si="125"/>
        <v>-0.4768546273064756</v>
      </c>
      <c r="R1269" s="1">
        <v>0</v>
      </c>
      <c r="S1269" s="1">
        <v>0</v>
      </c>
      <c r="T1269" s="1">
        <v>2.5000000000000001E-2</v>
      </c>
      <c r="U1269" s="4" t="s">
        <v>34</v>
      </c>
      <c r="V1269">
        <v>0.42</v>
      </c>
      <c r="W1269">
        <v>0.4</v>
      </c>
      <c r="X1269">
        <v>0.76</v>
      </c>
      <c r="Y1269">
        <v>2.4300000000000002</v>
      </c>
      <c r="Z1269">
        <v>0.23</v>
      </c>
      <c r="AA1269" s="5">
        <f t="shared" si="128"/>
        <v>2.5000000000000001E-2</v>
      </c>
      <c r="AB1269" s="15" cm="1">
        <f t="array" ref="AB1269">_xlfn.SWITCH(U1269,"夏",122,"冬",90,"春",153,"秋",153,0)</f>
        <v>153</v>
      </c>
      <c r="AC1269" s="16">
        <f t="shared" si="129"/>
        <v>3.8250000000000002</v>
      </c>
      <c r="AD1269" s="5">
        <f>IFERROR(AA1269/D1269,0)</f>
        <v>3.1993857179421552E-4</v>
      </c>
      <c r="AE1269" s="15">
        <f t="shared" si="130"/>
        <v>0.41917808219178082</v>
      </c>
      <c r="AF1269" s="5">
        <f>IFERROR(AD1269*AE1269*48,0)</f>
        <v>6.437339373306079E-3</v>
      </c>
    </row>
    <row r="1270" spans="1:32" x14ac:dyDescent="0.15">
      <c r="A1270" s="8">
        <v>45741</v>
      </c>
      <c r="B1270" s="1" t="s">
        <v>42</v>
      </c>
      <c r="C1270" s="1" t="s">
        <v>33</v>
      </c>
      <c r="D1270" s="6">
        <v>78.14</v>
      </c>
      <c r="E1270" s="6">
        <v>3.9</v>
      </c>
      <c r="F1270" s="10">
        <v>0.72916666666666696</v>
      </c>
      <c r="G1270" s="1">
        <v>23.9</v>
      </c>
      <c r="H1270" s="1">
        <v>41</v>
      </c>
      <c r="I1270" s="1">
        <v>24.1</v>
      </c>
      <c r="J1270" s="1">
        <v>0.08</v>
      </c>
      <c r="K1270" s="1">
        <v>455</v>
      </c>
      <c r="L1270" s="1">
        <v>655</v>
      </c>
      <c r="M1270" s="6">
        <f t="shared" si="127"/>
        <v>24.15582353487514</v>
      </c>
      <c r="N1270" s="1">
        <v>0</v>
      </c>
      <c r="O1270" s="1">
        <v>0</v>
      </c>
      <c r="P1270" s="12">
        <f t="shared" si="126"/>
        <v>0</v>
      </c>
      <c r="Q1270" s="1">
        <v>0</v>
      </c>
      <c r="R1270" s="1">
        <v>0</v>
      </c>
      <c r="S1270" s="1">
        <v>0</v>
      </c>
      <c r="T1270" s="1">
        <v>0</v>
      </c>
      <c r="U1270" s="4" t="s">
        <v>34</v>
      </c>
      <c r="V1270">
        <v>0.42</v>
      </c>
      <c r="W1270">
        <v>0.4</v>
      </c>
      <c r="X1270">
        <v>0.76</v>
      </c>
      <c r="Y1270">
        <v>2.4300000000000002</v>
      </c>
      <c r="Z1270">
        <v>0.23</v>
      </c>
      <c r="AA1270" s="5">
        <f t="shared" si="128"/>
        <v>0</v>
      </c>
      <c r="AB1270" s="15" cm="1">
        <f t="array" ref="AB1270">_xlfn.SWITCH(U1270,"夏",122,"冬",90,"春",153,"秋",153,0)</f>
        <v>153</v>
      </c>
      <c r="AC1270" s="16">
        <f t="shared" si="129"/>
        <v>0</v>
      </c>
      <c r="AD1270" s="5">
        <f>IFERROR(AA1270/D1270,0)</f>
        <v>0</v>
      </c>
      <c r="AE1270" s="15">
        <f t="shared" si="130"/>
        <v>0.41917808219178082</v>
      </c>
      <c r="AF1270" s="5">
        <f>IFERROR(AD1270*AE1270*48,0)</f>
        <v>0</v>
      </c>
    </row>
    <row r="1271" spans="1:32" x14ac:dyDescent="0.15">
      <c r="A1271" s="8">
        <v>45741</v>
      </c>
      <c r="B1271" s="1" t="s">
        <v>42</v>
      </c>
      <c r="C1271" s="1" t="s">
        <v>33</v>
      </c>
      <c r="D1271" s="6">
        <v>78.14</v>
      </c>
      <c r="E1271" s="6">
        <v>3.9</v>
      </c>
      <c r="F1271" s="10">
        <v>0.75</v>
      </c>
      <c r="G1271" s="1">
        <v>24.1</v>
      </c>
      <c r="H1271" s="1">
        <v>40</v>
      </c>
      <c r="I1271" s="1">
        <v>24.3</v>
      </c>
      <c r="J1271" s="1">
        <v>0.08</v>
      </c>
      <c r="K1271" s="1">
        <v>409</v>
      </c>
      <c r="L1271" s="1">
        <v>725</v>
      </c>
      <c r="M1271" s="6">
        <f t="shared" si="127"/>
        <v>24.355711048518913</v>
      </c>
      <c r="N1271" s="1">
        <v>0</v>
      </c>
      <c r="O1271" s="1">
        <v>0</v>
      </c>
      <c r="P1271" s="12">
        <f t="shared" si="126"/>
        <v>0</v>
      </c>
      <c r="Q1271" s="1">
        <v>0</v>
      </c>
      <c r="R1271" s="1">
        <v>0</v>
      </c>
      <c r="S1271" s="1">
        <v>0</v>
      </c>
      <c r="T1271" s="1">
        <v>0</v>
      </c>
      <c r="U1271" s="4" t="s">
        <v>34</v>
      </c>
      <c r="V1271">
        <v>0.42</v>
      </c>
      <c r="W1271">
        <v>0.4</v>
      </c>
      <c r="X1271">
        <v>0.76</v>
      </c>
      <c r="Y1271">
        <v>2.4300000000000002</v>
      </c>
      <c r="Z1271">
        <v>0.23</v>
      </c>
      <c r="AA1271" s="5">
        <f t="shared" si="128"/>
        <v>0</v>
      </c>
      <c r="AB1271" s="15" cm="1">
        <f t="array" ref="AB1271">_xlfn.SWITCH(U1271,"夏",122,"冬",90,"春",153,"秋",153,0)</f>
        <v>153</v>
      </c>
      <c r="AC1271" s="16">
        <f t="shared" si="129"/>
        <v>0</v>
      </c>
      <c r="AD1271" s="5">
        <f>IFERROR(AA1271/D1271,0)</f>
        <v>0</v>
      </c>
      <c r="AE1271" s="15">
        <f t="shared" si="130"/>
        <v>0.41917808219178082</v>
      </c>
      <c r="AF1271" s="5">
        <f>IFERROR(AD1271*AE1271*48,0)</f>
        <v>0</v>
      </c>
    </row>
    <row r="1272" spans="1:32" x14ac:dyDescent="0.15">
      <c r="A1272" s="8">
        <v>45741</v>
      </c>
      <c r="B1272" s="1" t="s">
        <v>42</v>
      </c>
      <c r="C1272" s="1" t="s">
        <v>33</v>
      </c>
      <c r="D1272" s="6">
        <v>78.14</v>
      </c>
      <c r="E1272" s="6">
        <v>3.9</v>
      </c>
      <c r="F1272" s="10">
        <v>0.77083333333333304</v>
      </c>
      <c r="G1272" s="1">
        <v>24.3</v>
      </c>
      <c r="H1272" s="1">
        <v>39</v>
      </c>
      <c r="I1272" s="1">
        <v>24.5</v>
      </c>
      <c r="J1272" s="1">
        <v>0.08</v>
      </c>
      <c r="K1272" s="1">
        <v>407</v>
      </c>
      <c r="L1272" s="1">
        <v>795</v>
      </c>
      <c r="M1272" s="6">
        <f t="shared" si="127"/>
        <v>24.555598864093554</v>
      </c>
      <c r="N1272" s="1">
        <v>0</v>
      </c>
      <c r="O1272" s="1">
        <v>0</v>
      </c>
      <c r="P1272" s="12">
        <f t="shared" si="126"/>
        <v>0</v>
      </c>
      <c r="Q1272" s="1">
        <v>0</v>
      </c>
      <c r="R1272" s="1">
        <v>0</v>
      </c>
      <c r="S1272" s="1">
        <v>0</v>
      </c>
      <c r="T1272" s="1">
        <v>0</v>
      </c>
      <c r="U1272" s="4" t="s">
        <v>34</v>
      </c>
      <c r="V1272">
        <v>0.42</v>
      </c>
      <c r="W1272">
        <v>0.4</v>
      </c>
      <c r="X1272">
        <v>0.76</v>
      </c>
      <c r="Y1272">
        <v>2.4300000000000002</v>
      </c>
      <c r="Z1272">
        <v>0.23</v>
      </c>
      <c r="AA1272" s="5">
        <f t="shared" si="128"/>
        <v>0</v>
      </c>
      <c r="AB1272" s="15" cm="1">
        <f t="array" ref="AB1272">_xlfn.SWITCH(U1272,"夏",122,"冬",90,"春",153,"秋",153,0)</f>
        <v>153</v>
      </c>
      <c r="AC1272" s="16">
        <f t="shared" si="129"/>
        <v>0</v>
      </c>
      <c r="AD1272" s="5">
        <f>IFERROR(AA1272/D1272,0)</f>
        <v>0</v>
      </c>
      <c r="AE1272" s="15">
        <f t="shared" si="130"/>
        <v>0.41917808219178082</v>
      </c>
      <c r="AF1272" s="5">
        <f>IFERROR(AD1272*AE1272*48,0)</f>
        <v>0</v>
      </c>
    </row>
    <row r="1273" spans="1:32" x14ac:dyDescent="0.15">
      <c r="A1273" s="8">
        <v>45741</v>
      </c>
      <c r="B1273" s="1" t="s">
        <v>42</v>
      </c>
      <c r="C1273" s="1" t="s">
        <v>33</v>
      </c>
      <c r="D1273" s="6">
        <v>78.14</v>
      </c>
      <c r="E1273" s="6">
        <v>3.9</v>
      </c>
      <c r="F1273" s="10">
        <v>0.79166666666666696</v>
      </c>
      <c r="G1273" s="1">
        <v>24.5</v>
      </c>
      <c r="H1273" s="1">
        <v>38</v>
      </c>
      <c r="I1273" s="1">
        <v>24.7</v>
      </c>
      <c r="J1273" s="1">
        <v>0.08</v>
      </c>
      <c r="K1273" s="1">
        <v>405</v>
      </c>
      <c r="L1273" s="1">
        <v>865</v>
      </c>
      <c r="M1273" s="6">
        <f t="shared" si="127"/>
        <v>24.755486980587534</v>
      </c>
      <c r="N1273" s="1">
        <v>0</v>
      </c>
      <c r="O1273" s="1">
        <v>0</v>
      </c>
      <c r="P1273" s="12">
        <f t="shared" si="126"/>
        <v>0</v>
      </c>
      <c r="Q1273" s="1">
        <v>0</v>
      </c>
      <c r="R1273" s="1">
        <v>0</v>
      </c>
      <c r="S1273" s="1">
        <v>0</v>
      </c>
      <c r="T1273" s="1">
        <v>0</v>
      </c>
      <c r="U1273" s="4" t="s">
        <v>34</v>
      </c>
      <c r="V1273">
        <v>0.42</v>
      </c>
      <c r="W1273">
        <v>0.4</v>
      </c>
      <c r="X1273">
        <v>0.76</v>
      </c>
      <c r="Y1273">
        <v>2.4300000000000002</v>
      </c>
      <c r="Z1273">
        <v>0.23</v>
      </c>
      <c r="AA1273" s="5">
        <f t="shared" si="128"/>
        <v>0</v>
      </c>
      <c r="AB1273" s="15" cm="1">
        <f t="array" ref="AB1273">_xlfn.SWITCH(U1273,"夏",122,"冬",90,"春",153,"秋",153,0)</f>
        <v>153</v>
      </c>
      <c r="AC1273" s="16">
        <f t="shared" si="129"/>
        <v>0</v>
      </c>
      <c r="AD1273" s="5">
        <f>IFERROR(AA1273/D1273,0)</f>
        <v>0</v>
      </c>
      <c r="AE1273" s="15">
        <f t="shared" si="130"/>
        <v>0.41917808219178082</v>
      </c>
      <c r="AF1273" s="5">
        <f>IFERROR(AD1273*AE1273*48,0)</f>
        <v>0</v>
      </c>
    </row>
    <row r="1274" spans="1:32" x14ac:dyDescent="0.15">
      <c r="A1274" s="8">
        <v>45741</v>
      </c>
      <c r="B1274" s="1" t="s">
        <v>42</v>
      </c>
      <c r="C1274" s="1" t="s">
        <v>33</v>
      </c>
      <c r="D1274" s="6">
        <v>78.14</v>
      </c>
      <c r="E1274" s="6">
        <v>3.9</v>
      </c>
      <c r="F1274" s="10">
        <v>0.8125</v>
      </c>
      <c r="G1274" s="1">
        <v>24.7</v>
      </c>
      <c r="H1274" s="1">
        <v>37</v>
      </c>
      <c r="I1274" s="1">
        <v>24.9</v>
      </c>
      <c r="J1274" s="1">
        <v>0.08</v>
      </c>
      <c r="K1274" s="1">
        <v>460</v>
      </c>
      <c r="L1274" s="1">
        <v>935</v>
      </c>
      <c r="M1274" s="6">
        <f t="shared" si="127"/>
        <v>24.955375396992451</v>
      </c>
      <c r="N1274" s="1">
        <v>0.7</v>
      </c>
      <c r="O1274" s="11" cm="1">
        <f t="array" ref="O1274">ROUND(_xlfn.SWITCH(C1274,"建筑专教",IF(S1274&gt;0.1,1.38,1.28),"阶梯教室",IF(S1274&gt;0.1,1.15,1.05),"公共教室",IF(S1274&gt;0.1,1.22,1.12),IF(S1274&gt;0.1,1.2,1.1))+(MOD(ROW()*11,31)/31-0.5)*0.06,2)</f>
        <v>1.07</v>
      </c>
      <c r="P1274" s="12">
        <f t="shared" si="126"/>
        <v>0.05</v>
      </c>
      <c r="Q1274" s="13">
        <f t="shared" ref="Q1274:Q1333" si="131">(0.303*EXP(-0.036*(O1274*58.15))+0.028)*((O1274*58.15)-0.00305*(5733-6.99*(O1274*58.15)-(EXP(16.6536-4030.183/(G1274+235))*(H1274/100)))-0.42*((O1274*58.15)-58.15)-0.000017*(O1274*58.15)*(5867-(EXP(16.6536-4030.183/(G1274+235))*(H1274/100)))-0.0014*(O1274*58.15)*(34-G1274)-0.0000000396*IF(N1274*0.155&gt;0.078,1.05+0.645*N1274*0.155,1)*(POWER((35.7-0.028*(O1274*58.15)-N1274*0.155*(0.0000000396*IF(N1274*0.155&gt;0.078,1.05+0.645*N1274*0.155,1)*(POWER((35.7-0.028*(O1274*58.15)-N1274*0.155*0.1)+273,4)-POWER(M1274+273,4))+IF(N1274*0.155&gt;0.078,1.05+0.645*N1274*0.155,1)*IF(J1274&lt;0.2,2.38*ABS(35.7-0.028*(O1274*58.15)-G1274)^0.25,12.1*SQRT(J1274))*(35.7-0.028*(O1274*58.15)-G1274))+273),4)-POWER(M1274+273,4))-IF(N1274*0.155&gt;0.078,1.05+0.645*N1274*0.155,1)*IF(J1274&lt;0.2,2.38*ABS(35.7-0.028*(O1274*58.15)-N1274*0.155*0.1-G1274)^0.25,12.1*SQRT(J1274))*(35.7-0.028*(O1274*58.15)-N1274*0.155*0.1-G1274))</f>
        <v>-0.21088171924564739</v>
      </c>
      <c r="R1274" s="1">
        <v>0</v>
      </c>
      <c r="S1274" s="1">
        <v>0.02</v>
      </c>
      <c r="T1274" s="1">
        <v>3.0000000000000001E-3</v>
      </c>
      <c r="U1274" s="4" t="s">
        <v>34</v>
      </c>
      <c r="V1274">
        <v>0.42</v>
      </c>
      <c r="W1274">
        <v>0.4</v>
      </c>
      <c r="X1274">
        <v>0.76</v>
      </c>
      <c r="Y1274">
        <v>2.4300000000000002</v>
      </c>
      <c r="Z1274">
        <v>0.23</v>
      </c>
      <c r="AA1274" s="5">
        <f t="shared" si="128"/>
        <v>2.3E-2</v>
      </c>
      <c r="AB1274" s="15" cm="1">
        <f t="array" ref="AB1274">_xlfn.SWITCH(U1274,"夏",122,"冬",90,"春",153,"秋",153,0)</f>
        <v>153</v>
      </c>
      <c r="AC1274" s="16">
        <f t="shared" si="129"/>
        <v>3.5190000000000001</v>
      </c>
      <c r="AD1274" s="5">
        <f>IFERROR(AA1274/D1274,0)</f>
        <v>2.9434348605067825E-4</v>
      </c>
      <c r="AE1274" s="15">
        <f t="shared" si="130"/>
        <v>0.41917808219178082</v>
      </c>
      <c r="AF1274" s="5">
        <f>IFERROR(AD1274*AE1274*48,0)</f>
        <v>5.9223522234415921E-3</v>
      </c>
    </row>
    <row r="1275" spans="1:32" x14ac:dyDescent="0.15">
      <c r="A1275" s="8">
        <v>45741</v>
      </c>
      <c r="B1275" s="1" t="s">
        <v>42</v>
      </c>
      <c r="C1275" s="1" t="s">
        <v>33</v>
      </c>
      <c r="D1275" s="6">
        <v>78.14</v>
      </c>
      <c r="E1275" s="6">
        <v>3.9</v>
      </c>
      <c r="F1275" s="10">
        <v>0.83333333333333304</v>
      </c>
      <c r="G1275" s="1">
        <v>24.9</v>
      </c>
      <c r="H1275" s="1">
        <v>36</v>
      </c>
      <c r="I1275" s="1">
        <v>25.1</v>
      </c>
      <c r="J1275" s="1">
        <v>0.08</v>
      </c>
      <c r="K1275" s="1">
        <v>535</v>
      </c>
      <c r="L1275" s="1">
        <v>1005</v>
      </c>
      <c r="M1275" s="6">
        <f t="shared" si="127"/>
        <v>25.155264112305133</v>
      </c>
      <c r="N1275" s="1">
        <v>0.7</v>
      </c>
      <c r="O1275" s="11" cm="1">
        <f t="array" ref="O1275">ROUND(_xlfn.SWITCH(C1275,"建筑专教",IF(S1275&gt;0.1,1.38,1.28),"阶梯教室",IF(S1275&gt;0.1,1.15,1.05),"公共教室",IF(S1275&gt;0.1,1.22,1.12),IF(S1275&gt;0.1,1.2,1.1))+(MOD(ROW()*11,31)/31-0.5)*0.06,2)</f>
        <v>1.1000000000000001</v>
      </c>
      <c r="P1275" s="12">
        <f t="shared" si="126"/>
        <v>0.11</v>
      </c>
      <c r="Q1275" s="13">
        <f t="shared" si="131"/>
        <v>-7.9050128050251509E-2</v>
      </c>
      <c r="R1275" s="1">
        <v>0</v>
      </c>
      <c r="S1275" s="1">
        <v>0.02</v>
      </c>
      <c r="T1275" s="1">
        <v>5.0000000000000001E-3</v>
      </c>
      <c r="U1275" s="4" t="s">
        <v>34</v>
      </c>
      <c r="V1275">
        <v>0.42</v>
      </c>
      <c r="W1275">
        <v>0.4</v>
      </c>
      <c r="X1275">
        <v>0.76</v>
      </c>
      <c r="Y1275">
        <v>2.4300000000000002</v>
      </c>
      <c r="Z1275">
        <v>0.23</v>
      </c>
      <c r="AA1275" s="5">
        <f t="shared" si="128"/>
        <v>2.5000000000000001E-2</v>
      </c>
      <c r="AB1275" s="15" cm="1">
        <f t="array" ref="AB1275">_xlfn.SWITCH(U1275,"夏",122,"冬",90,"春",153,"秋",153,0)</f>
        <v>153</v>
      </c>
      <c r="AC1275" s="16">
        <f t="shared" si="129"/>
        <v>3.8250000000000002</v>
      </c>
      <c r="AD1275" s="5">
        <f>IFERROR(AA1275/D1275,0)</f>
        <v>3.1993857179421552E-4</v>
      </c>
      <c r="AE1275" s="15">
        <f t="shared" si="130"/>
        <v>0.41917808219178082</v>
      </c>
      <c r="AF1275" s="5">
        <f>IFERROR(AD1275*AE1275*48,0)</f>
        <v>6.437339373306079E-3</v>
      </c>
    </row>
    <row r="1276" spans="1:32" x14ac:dyDescent="0.15">
      <c r="A1276" s="8">
        <v>45741</v>
      </c>
      <c r="B1276" s="1" t="s">
        <v>42</v>
      </c>
      <c r="C1276" s="1" t="s">
        <v>33</v>
      </c>
      <c r="D1276" s="6">
        <v>78.14</v>
      </c>
      <c r="E1276" s="6">
        <v>3.9</v>
      </c>
      <c r="F1276" s="10">
        <v>0.85416666666666696</v>
      </c>
      <c r="G1276" s="1">
        <v>25.1</v>
      </c>
      <c r="H1276" s="1">
        <v>35</v>
      </c>
      <c r="I1276" s="1">
        <v>25.3</v>
      </c>
      <c r="J1276" s="1">
        <v>0.08</v>
      </c>
      <c r="K1276" s="1">
        <v>570</v>
      </c>
      <c r="L1276" s="1">
        <v>1075</v>
      </c>
      <c r="M1276" s="6">
        <f t="shared" si="127"/>
        <v>25.355153125525078</v>
      </c>
      <c r="N1276" s="1">
        <v>0.7</v>
      </c>
      <c r="O1276" s="11" cm="1">
        <f t="array" ref="O1276">ROUND(_xlfn.SWITCH(C1276,"建筑专教",IF(S1276&gt;0.1,1.38,1.28),"阶梯教室",IF(S1276&gt;0.1,1.15,1.05),"公共教室",IF(S1276&gt;0.1,1.22,1.12),IF(S1276&gt;0.1,1.2,1.1))+(MOD(ROW()*11,31)/31-0.5)*0.06,2)</f>
        <v>1.1200000000000001</v>
      </c>
      <c r="P1276" s="12">
        <f t="shared" si="126"/>
        <v>0.14000000000000001</v>
      </c>
      <c r="Q1276" s="13">
        <f t="shared" si="131"/>
        <v>2.3839119827639654E-2</v>
      </c>
      <c r="R1276" s="1">
        <v>0</v>
      </c>
      <c r="S1276" s="1">
        <v>0.02</v>
      </c>
      <c r="T1276" s="1">
        <v>2.5000000000000001E-2</v>
      </c>
      <c r="U1276" s="4" t="s">
        <v>34</v>
      </c>
      <c r="V1276">
        <v>0.42</v>
      </c>
      <c r="W1276">
        <v>0.4</v>
      </c>
      <c r="X1276">
        <v>0.76</v>
      </c>
      <c r="Y1276">
        <v>2.4300000000000002</v>
      </c>
      <c r="Z1276">
        <v>0.23</v>
      </c>
      <c r="AA1276" s="5">
        <f t="shared" si="128"/>
        <v>4.4999999999999998E-2</v>
      </c>
      <c r="AB1276" s="15" cm="1">
        <f t="array" ref="AB1276">_xlfn.SWITCH(U1276,"夏",122,"冬",90,"春",153,"秋",153,0)</f>
        <v>153</v>
      </c>
      <c r="AC1276" s="16">
        <f t="shared" si="129"/>
        <v>6.8849999999999998</v>
      </c>
      <c r="AD1276" s="5">
        <f>IFERROR(AA1276/D1276,0)</f>
        <v>5.7588942922958786E-4</v>
      </c>
      <c r="AE1276" s="15">
        <f t="shared" si="130"/>
        <v>0.41917808219178082</v>
      </c>
      <c r="AF1276" s="5">
        <f>IFERROR(AD1276*AE1276*48,0)</f>
        <v>1.1587210871950941E-2</v>
      </c>
    </row>
    <row r="1277" spans="1:32" x14ac:dyDescent="0.15">
      <c r="A1277" s="8">
        <v>45741</v>
      </c>
      <c r="B1277" s="1" t="s">
        <v>42</v>
      </c>
      <c r="C1277" s="1" t="s">
        <v>33</v>
      </c>
      <c r="D1277" s="6">
        <v>78.14</v>
      </c>
      <c r="E1277" s="6">
        <v>3.9</v>
      </c>
      <c r="F1277" s="10">
        <v>0.875</v>
      </c>
      <c r="G1277" s="1">
        <v>25.3</v>
      </c>
      <c r="H1277" s="1">
        <v>34</v>
      </c>
      <c r="I1277" s="1">
        <v>25.5</v>
      </c>
      <c r="J1277" s="1">
        <v>0.08</v>
      </c>
      <c r="K1277" s="1">
        <v>587</v>
      </c>
      <c r="L1277" s="1">
        <v>1145</v>
      </c>
      <c r="M1277" s="6">
        <f t="shared" si="127"/>
        <v>25.55504243565656</v>
      </c>
      <c r="N1277" s="1">
        <v>0.7</v>
      </c>
      <c r="O1277" s="11" cm="1">
        <f t="array" ref="O1277">ROUND(_xlfn.SWITCH(C1277,"建筑专教",IF(S1277&gt;0.1,1.38,1.28),"阶梯教室",IF(S1277&gt;0.1,1.15,1.05),"公共教室",IF(S1277&gt;0.1,1.22,1.12),IF(S1277&gt;0.1,1.2,1.1))+(MOD(ROW()*11,31)/31-0.5)*0.06,2)</f>
        <v>1.08</v>
      </c>
      <c r="P1277" s="12">
        <f t="shared" si="126"/>
        <v>0.15</v>
      </c>
      <c r="Q1277" s="13">
        <f t="shared" si="131"/>
        <v>1.3379203725339992E-4</v>
      </c>
      <c r="R1277" s="1">
        <v>0</v>
      </c>
      <c r="S1277" s="1">
        <v>0.02</v>
      </c>
      <c r="T1277" s="1">
        <v>3.2000000000000001E-2</v>
      </c>
      <c r="U1277" s="4" t="s">
        <v>34</v>
      </c>
      <c r="V1277">
        <v>0.42</v>
      </c>
      <c r="W1277">
        <v>0.4</v>
      </c>
      <c r="X1277">
        <v>0.76</v>
      </c>
      <c r="Y1277">
        <v>2.4300000000000002</v>
      </c>
      <c r="Z1277">
        <v>0.23</v>
      </c>
      <c r="AA1277" s="5">
        <f t="shared" si="128"/>
        <v>5.2000000000000005E-2</v>
      </c>
      <c r="AB1277" s="15" cm="1">
        <f t="array" ref="AB1277">_xlfn.SWITCH(U1277,"夏",122,"冬",90,"春",153,"秋",153,0)</f>
        <v>153</v>
      </c>
      <c r="AC1277" s="16">
        <f t="shared" si="129"/>
        <v>7.9560000000000004</v>
      </c>
      <c r="AD1277" s="5">
        <f>IFERROR(AA1277/D1277,0)</f>
        <v>6.6547222933196831E-4</v>
      </c>
      <c r="AE1277" s="15">
        <f t="shared" si="130"/>
        <v>0.41917808219178082</v>
      </c>
      <c r="AF1277" s="5">
        <f>IFERROR(AD1277*AE1277*48,0)</f>
        <v>1.3389665896476645E-2</v>
      </c>
    </row>
    <row r="1278" spans="1:32" x14ac:dyDescent="0.15">
      <c r="A1278" s="8">
        <v>45741</v>
      </c>
      <c r="B1278" s="1" t="s">
        <v>42</v>
      </c>
      <c r="C1278" s="1" t="s">
        <v>33</v>
      </c>
      <c r="D1278" s="6">
        <v>78.14</v>
      </c>
      <c r="E1278" s="6">
        <v>3.9</v>
      </c>
      <c r="F1278" s="10">
        <v>0.89583333333333304</v>
      </c>
      <c r="G1278" s="1">
        <v>25.5</v>
      </c>
      <c r="H1278" s="1">
        <v>33</v>
      </c>
      <c r="I1278" s="1">
        <v>25.7</v>
      </c>
      <c r="J1278" s="1">
        <v>0.08</v>
      </c>
      <c r="K1278" s="1">
        <v>555</v>
      </c>
      <c r="L1278" s="1">
        <v>1215</v>
      </c>
      <c r="M1278" s="6">
        <f t="shared" si="127"/>
        <v>25.75493204170823</v>
      </c>
      <c r="N1278" s="1">
        <v>0.7</v>
      </c>
      <c r="O1278" s="11" cm="1">
        <f t="array" ref="O1278">ROUND(_xlfn.SWITCH(C1278,"建筑专教",IF(S1278&gt;0.1,1.38,1.28),"阶梯教室",IF(S1278&gt;0.1,1.15,1.05),"公共教室",IF(S1278&gt;0.1,1.22,1.12),IF(S1278&gt;0.1,1.2,1.1))+(MOD(ROW()*11,31)/31-0.5)*0.06,2)</f>
        <v>1.1000000000000001</v>
      </c>
      <c r="P1278" s="12">
        <f t="shared" si="126"/>
        <v>0.12</v>
      </c>
      <c r="Q1278" s="13">
        <f t="shared" si="131"/>
        <v>0.10297619857243372</v>
      </c>
      <c r="R1278" s="1">
        <v>0</v>
      </c>
      <c r="S1278" s="1">
        <v>0.02</v>
      </c>
      <c r="T1278" s="1">
        <v>3.2000000000000001E-2</v>
      </c>
      <c r="U1278" s="4" t="s">
        <v>34</v>
      </c>
      <c r="V1278">
        <v>0.42</v>
      </c>
      <c r="W1278">
        <v>0.4</v>
      </c>
      <c r="X1278">
        <v>0.76</v>
      </c>
      <c r="Y1278">
        <v>2.4300000000000002</v>
      </c>
      <c r="Z1278">
        <v>0.23</v>
      </c>
      <c r="AA1278" s="5">
        <f t="shared" si="128"/>
        <v>5.2000000000000005E-2</v>
      </c>
      <c r="AB1278" s="15" cm="1">
        <f t="array" ref="AB1278">_xlfn.SWITCH(U1278,"夏",122,"冬",90,"春",153,"秋",153,0)</f>
        <v>153</v>
      </c>
      <c r="AC1278" s="16">
        <f t="shared" si="129"/>
        <v>7.9560000000000004</v>
      </c>
      <c r="AD1278" s="5">
        <f>IFERROR(AA1278/D1278,0)</f>
        <v>6.6547222933196831E-4</v>
      </c>
      <c r="AE1278" s="15">
        <f t="shared" si="130"/>
        <v>0.41917808219178082</v>
      </c>
      <c r="AF1278" s="5">
        <f>IFERROR(AD1278*AE1278*48,0)</f>
        <v>1.3389665896476645E-2</v>
      </c>
    </row>
    <row r="1279" spans="1:32" x14ac:dyDescent="0.15">
      <c r="A1279" s="8">
        <v>45741</v>
      </c>
      <c r="B1279" s="1" t="s">
        <v>42</v>
      </c>
      <c r="C1279" s="1" t="s">
        <v>33</v>
      </c>
      <c r="D1279" s="6">
        <v>78.14</v>
      </c>
      <c r="E1279" s="6">
        <v>3.9</v>
      </c>
      <c r="F1279" s="10">
        <v>0.91666666666666696</v>
      </c>
      <c r="G1279" s="1">
        <v>25.7</v>
      </c>
      <c r="H1279" s="1">
        <v>32</v>
      </c>
      <c r="I1279" s="1">
        <v>25.9</v>
      </c>
      <c r="J1279" s="1">
        <v>0.08</v>
      </c>
      <c r="K1279" s="1">
        <v>465</v>
      </c>
      <c r="L1279" s="1">
        <v>1285</v>
      </c>
      <c r="M1279" s="6">
        <f t="shared" si="127"/>
        <v>25.954821942691751</v>
      </c>
      <c r="N1279" s="1">
        <v>0</v>
      </c>
      <c r="O1279" s="1">
        <v>0</v>
      </c>
      <c r="P1279" s="12">
        <f t="shared" si="126"/>
        <v>0</v>
      </c>
      <c r="Q1279" s="1">
        <v>0</v>
      </c>
      <c r="R1279" s="1">
        <v>0</v>
      </c>
      <c r="S1279" s="1">
        <v>0</v>
      </c>
      <c r="T1279" s="1">
        <v>0</v>
      </c>
      <c r="U1279" s="4" t="s">
        <v>34</v>
      </c>
      <c r="V1279">
        <v>0.42</v>
      </c>
      <c r="W1279">
        <v>0.4</v>
      </c>
      <c r="X1279">
        <v>0.76</v>
      </c>
      <c r="Y1279">
        <v>2.4300000000000002</v>
      </c>
      <c r="Z1279">
        <v>0.23</v>
      </c>
      <c r="AA1279" s="5">
        <f t="shared" si="128"/>
        <v>0</v>
      </c>
      <c r="AB1279" s="15" cm="1">
        <f t="array" ref="AB1279">_xlfn.SWITCH(U1279,"夏",122,"冬",90,"春",153,"秋",153,0)</f>
        <v>153</v>
      </c>
      <c r="AC1279" s="16">
        <f t="shared" si="129"/>
        <v>0</v>
      </c>
      <c r="AD1279" s="5">
        <f>IFERROR(AA1279/D1279,0)</f>
        <v>0</v>
      </c>
      <c r="AE1279" s="15">
        <f t="shared" si="130"/>
        <v>0.41917808219178082</v>
      </c>
      <c r="AF1279" s="5">
        <f>IFERROR(AD1279*AE1279*48,0)</f>
        <v>0</v>
      </c>
    </row>
    <row r="1280" spans="1:32" x14ac:dyDescent="0.15">
      <c r="A1280" s="8">
        <v>45741</v>
      </c>
      <c r="B1280" s="1" t="s">
        <v>43</v>
      </c>
      <c r="C1280" s="1" t="s">
        <v>33</v>
      </c>
      <c r="D1280" s="6">
        <v>78.14</v>
      </c>
      <c r="E1280" s="6">
        <v>3.9</v>
      </c>
      <c r="F1280" s="10">
        <v>0.33333333333333298</v>
      </c>
      <c r="G1280" s="1">
        <v>19.5</v>
      </c>
      <c r="H1280" s="1">
        <v>63</v>
      </c>
      <c r="I1280" s="1">
        <v>19.7</v>
      </c>
      <c r="J1280" s="1">
        <v>0.09</v>
      </c>
      <c r="K1280" s="1">
        <v>410</v>
      </c>
      <c r="L1280" s="1">
        <v>1320</v>
      </c>
      <c r="M1280" s="6">
        <f t="shared" si="127"/>
        <v>19.762650094241906</v>
      </c>
      <c r="N1280" s="1">
        <v>0</v>
      </c>
      <c r="O1280" s="1">
        <v>0</v>
      </c>
      <c r="P1280" s="12">
        <f t="shared" si="126"/>
        <v>0</v>
      </c>
      <c r="Q1280" s="1">
        <v>0</v>
      </c>
      <c r="R1280" s="1">
        <v>0</v>
      </c>
      <c r="S1280" s="1">
        <v>0</v>
      </c>
      <c r="T1280" s="1">
        <v>0</v>
      </c>
      <c r="U1280" s="4" t="s">
        <v>34</v>
      </c>
      <c r="V1280">
        <v>0.42</v>
      </c>
      <c r="W1280">
        <v>0.4</v>
      </c>
      <c r="X1280">
        <v>0.76</v>
      </c>
      <c r="Y1280">
        <v>2.4300000000000002</v>
      </c>
      <c r="Z1280">
        <v>0.23</v>
      </c>
      <c r="AA1280" s="5">
        <f t="shared" si="128"/>
        <v>0</v>
      </c>
      <c r="AB1280" s="15" cm="1">
        <f t="array" ref="AB1280">_xlfn.SWITCH(U1280,"夏",122,"冬",90,"春",153,"秋",153,0)</f>
        <v>153</v>
      </c>
      <c r="AC1280" s="16">
        <f t="shared" si="129"/>
        <v>0</v>
      </c>
      <c r="AD1280" s="5">
        <f>IFERROR(AA1280/D1280,0)</f>
        <v>0</v>
      </c>
      <c r="AE1280" s="15">
        <f t="shared" si="130"/>
        <v>0.41917808219178082</v>
      </c>
      <c r="AF1280" s="5">
        <f>IFERROR(AD1280*AE1280*48,0)</f>
        <v>0</v>
      </c>
    </row>
    <row r="1281" spans="1:32" x14ac:dyDescent="0.15">
      <c r="A1281" s="8">
        <v>45741</v>
      </c>
      <c r="B1281" s="1" t="s">
        <v>43</v>
      </c>
      <c r="C1281" s="1" t="s">
        <v>33</v>
      </c>
      <c r="D1281" s="6">
        <v>78.14</v>
      </c>
      <c r="E1281" s="6">
        <v>3.9</v>
      </c>
      <c r="F1281" s="10">
        <v>0.35416666666666702</v>
      </c>
      <c r="G1281" s="1">
        <v>20</v>
      </c>
      <c r="H1281" s="1">
        <v>61</v>
      </c>
      <c r="I1281" s="1">
        <v>20.2</v>
      </c>
      <c r="J1281" s="1">
        <v>0.11</v>
      </c>
      <c r="K1281" s="1">
        <v>415</v>
      </c>
      <c r="L1281" s="1">
        <v>1390</v>
      </c>
      <c r="M1281" s="6">
        <f t="shared" si="127"/>
        <v>20.270302777829443</v>
      </c>
      <c r="N1281" s="1">
        <v>0</v>
      </c>
      <c r="O1281" s="1">
        <v>0</v>
      </c>
      <c r="P1281" s="12">
        <f t="shared" si="126"/>
        <v>0</v>
      </c>
      <c r="Q1281" s="1">
        <v>0</v>
      </c>
      <c r="R1281" s="1">
        <v>0</v>
      </c>
      <c r="S1281" s="1">
        <v>0</v>
      </c>
      <c r="T1281" s="1">
        <v>0</v>
      </c>
      <c r="U1281" s="4" t="s">
        <v>34</v>
      </c>
      <c r="V1281">
        <v>0.42</v>
      </c>
      <c r="W1281">
        <v>0.4</v>
      </c>
      <c r="X1281">
        <v>0.76</v>
      </c>
      <c r="Y1281">
        <v>2.4300000000000002</v>
      </c>
      <c r="Z1281">
        <v>0.23</v>
      </c>
      <c r="AA1281" s="5">
        <f t="shared" si="128"/>
        <v>0</v>
      </c>
      <c r="AB1281" s="15" cm="1">
        <f t="array" ref="AB1281">_xlfn.SWITCH(U1281,"夏",122,"冬",90,"春",153,"秋",153,0)</f>
        <v>153</v>
      </c>
      <c r="AC1281" s="16">
        <f t="shared" si="129"/>
        <v>0</v>
      </c>
      <c r="AD1281" s="5">
        <f>IFERROR(AA1281/D1281,0)</f>
        <v>0</v>
      </c>
      <c r="AE1281" s="15">
        <f t="shared" si="130"/>
        <v>0.41917808219178082</v>
      </c>
      <c r="AF1281" s="5">
        <f>IFERROR(AD1281*AE1281*48,0)</f>
        <v>0</v>
      </c>
    </row>
    <row r="1282" spans="1:32" x14ac:dyDescent="0.15">
      <c r="A1282" s="8">
        <v>45741</v>
      </c>
      <c r="B1282" s="1" t="s">
        <v>43</v>
      </c>
      <c r="C1282" s="1" t="s">
        <v>33</v>
      </c>
      <c r="D1282" s="6">
        <v>78.14</v>
      </c>
      <c r="E1282" s="6">
        <v>3.9</v>
      </c>
      <c r="F1282" s="10">
        <v>0.375</v>
      </c>
      <c r="G1282" s="1">
        <v>20.6</v>
      </c>
      <c r="H1282" s="1">
        <v>59</v>
      </c>
      <c r="I1282" s="1">
        <v>20.8</v>
      </c>
      <c r="J1282" s="1">
        <v>0.13</v>
      </c>
      <c r="K1282" s="1">
        <v>520</v>
      </c>
      <c r="L1282" s="1">
        <v>1460</v>
      </c>
      <c r="M1282" s="6">
        <f t="shared" si="127"/>
        <v>20.877237057752154</v>
      </c>
      <c r="N1282" s="1">
        <v>0.7</v>
      </c>
      <c r="O1282" s="11" cm="1">
        <f t="array" ref="O1282">ROUND(_xlfn.SWITCH(C1282,"建筑专教",IF(S1282&gt;0.1,1.38,1.28),"阶梯教室",IF(S1282&gt;0.1,1.15,1.05),"公共教室",IF(S1282&gt;0.1,1.22,1.12),IF(S1282&gt;0.1,1.2,1.1))+(MOD(ROW()*11,31)/31-0.5)*0.06,2)</f>
        <v>1.1200000000000001</v>
      </c>
      <c r="P1282" s="12">
        <f t="shared" ref="P1282:P1310" si="132">IF(O1282=0,0,ROUND(MIN(MAX((K1282-400)/(320*E1282*IF(C1282="公共教室",0.95,IF(C1282="建筑专教",0.85,IF(C1282="阶梯教室",1.15,1)))),0),2),2))</f>
        <v>0.1</v>
      </c>
      <c r="Q1282" s="13">
        <f t="shared" si="131"/>
        <v>-1.3767542725073074</v>
      </c>
      <c r="R1282" s="1">
        <v>0</v>
      </c>
      <c r="S1282" s="1">
        <v>0.08</v>
      </c>
      <c r="T1282" s="1">
        <v>3.2000000000000001E-2</v>
      </c>
      <c r="U1282" s="4" t="s">
        <v>34</v>
      </c>
      <c r="V1282">
        <v>0.42</v>
      </c>
      <c r="W1282">
        <v>0.4</v>
      </c>
      <c r="X1282">
        <v>0.76</v>
      </c>
      <c r="Y1282">
        <v>2.4300000000000002</v>
      </c>
      <c r="Z1282">
        <v>0.23</v>
      </c>
      <c r="AA1282" s="5">
        <f t="shared" si="128"/>
        <v>0.112</v>
      </c>
      <c r="AB1282" s="15" cm="1">
        <f t="array" ref="AB1282">_xlfn.SWITCH(U1282,"夏",122,"冬",90,"春",153,"秋",153,0)</f>
        <v>153</v>
      </c>
      <c r="AC1282" s="16">
        <f t="shared" si="129"/>
        <v>17.135999999999999</v>
      </c>
      <c r="AD1282" s="5">
        <f>IFERROR(AA1282/D1282,0)</f>
        <v>1.4333248016380855E-3</v>
      </c>
      <c r="AE1282" s="15">
        <f t="shared" si="130"/>
        <v>0.41917808219178082</v>
      </c>
      <c r="AF1282" s="5">
        <f>IFERROR(AD1282*AE1282*48,0)</f>
        <v>2.883928039241123E-2</v>
      </c>
    </row>
    <row r="1283" spans="1:32" x14ac:dyDescent="0.15">
      <c r="A1283" s="8">
        <v>45741</v>
      </c>
      <c r="B1283" s="1" t="s">
        <v>43</v>
      </c>
      <c r="C1283" s="1" t="s">
        <v>33</v>
      </c>
      <c r="D1283" s="6">
        <v>78.14</v>
      </c>
      <c r="E1283" s="6">
        <v>3.9</v>
      </c>
      <c r="F1283" s="10">
        <v>0.39583333333333298</v>
      </c>
      <c r="G1283" s="1">
        <v>21.2</v>
      </c>
      <c r="H1283" s="1">
        <v>57</v>
      </c>
      <c r="I1283" s="1">
        <v>21.4</v>
      </c>
      <c r="J1283" s="1">
        <v>0.13</v>
      </c>
      <c r="K1283" s="1">
        <v>610</v>
      </c>
      <c r="L1283" s="1">
        <v>1530</v>
      </c>
      <c r="M1283" s="6">
        <f t="shared" si="127"/>
        <v>21.476766267270534</v>
      </c>
      <c r="N1283" s="1">
        <v>0.7</v>
      </c>
      <c r="O1283" s="11" cm="1">
        <f t="array" ref="O1283">ROUND(_xlfn.SWITCH(C1283,"建筑专教",IF(S1283&gt;0.1,1.38,1.28),"阶梯教室",IF(S1283&gt;0.1,1.15,1.05),"公共教室",IF(S1283&gt;0.1,1.22,1.12),IF(S1283&gt;0.1,1.2,1.1))+(MOD(ROW()*11,31)/31-0.5)*0.06,2)</f>
        <v>1.0900000000000001</v>
      </c>
      <c r="P1283" s="12">
        <f t="shared" si="132"/>
        <v>0.17</v>
      </c>
      <c r="Q1283" s="13">
        <f t="shared" si="131"/>
        <v>-1.2863316425197535</v>
      </c>
      <c r="R1283" s="1">
        <v>0</v>
      </c>
      <c r="S1283" s="1">
        <v>0.08</v>
      </c>
      <c r="T1283" s="1">
        <v>2.8000000000000001E-2</v>
      </c>
      <c r="U1283" s="4" t="s">
        <v>34</v>
      </c>
      <c r="V1283">
        <v>0.42</v>
      </c>
      <c r="W1283">
        <v>0.4</v>
      </c>
      <c r="X1283">
        <v>0.76</v>
      </c>
      <c r="Y1283">
        <v>2.4300000000000002</v>
      </c>
      <c r="Z1283">
        <v>0.23</v>
      </c>
      <c r="AA1283" s="5">
        <f t="shared" si="128"/>
        <v>0.108</v>
      </c>
      <c r="AB1283" s="15" cm="1">
        <f t="array" ref="AB1283">_xlfn.SWITCH(U1283,"夏",122,"冬",90,"春",153,"秋",153,0)</f>
        <v>153</v>
      </c>
      <c r="AC1283" s="16">
        <f t="shared" si="129"/>
        <v>16.524000000000001</v>
      </c>
      <c r="AD1283" s="5">
        <f>IFERROR(AA1283/D1283,0)</f>
        <v>1.3821346301510109E-3</v>
      </c>
      <c r="AE1283" s="15">
        <f t="shared" si="130"/>
        <v>0.41917808219178082</v>
      </c>
      <c r="AF1283" s="5">
        <f>IFERROR(AD1283*AE1283*48,0)</f>
        <v>2.780930609268226E-2</v>
      </c>
    </row>
    <row r="1284" spans="1:32" x14ac:dyDescent="0.15">
      <c r="A1284" s="8">
        <v>45741</v>
      </c>
      <c r="B1284" s="1" t="s">
        <v>43</v>
      </c>
      <c r="C1284" s="1" t="s">
        <v>33</v>
      </c>
      <c r="D1284" s="6">
        <v>78.14</v>
      </c>
      <c r="E1284" s="6">
        <v>3.9</v>
      </c>
      <c r="F1284" s="10">
        <v>0.41666666666666702</v>
      </c>
      <c r="G1284" s="1">
        <v>21.8</v>
      </c>
      <c r="H1284" s="1">
        <v>55</v>
      </c>
      <c r="I1284" s="1">
        <v>22</v>
      </c>
      <c r="J1284" s="1">
        <v>0.11</v>
      </c>
      <c r="K1284" s="1">
        <v>638</v>
      </c>
      <c r="L1284" s="1">
        <v>1600</v>
      </c>
      <c r="M1284" s="6">
        <f t="shared" si="127"/>
        <v>22.069024961433684</v>
      </c>
      <c r="N1284" s="1">
        <v>0.7</v>
      </c>
      <c r="O1284" s="11" cm="1">
        <f t="array" ref="O1284">ROUND(_xlfn.SWITCH(C1284,"建筑专教",IF(S1284&gt;0.1,1.38,1.28),"阶梯教室",IF(S1284&gt;0.1,1.15,1.05),"公共教室",IF(S1284&gt;0.1,1.22,1.12),IF(S1284&gt;0.1,1.2,1.1))+(MOD(ROW()*11,31)/31-0.5)*0.06,2)</f>
        <v>1.1100000000000001</v>
      </c>
      <c r="P1284" s="12">
        <f t="shared" si="132"/>
        <v>0.19</v>
      </c>
      <c r="Q1284" s="13">
        <f t="shared" si="131"/>
        <v>-1.0232117682289397</v>
      </c>
      <c r="R1284" s="1">
        <v>0</v>
      </c>
      <c r="S1284" s="1">
        <v>0.02</v>
      </c>
      <c r="T1284" s="1">
        <v>3.2000000000000001E-2</v>
      </c>
      <c r="U1284" s="4" t="s">
        <v>34</v>
      </c>
      <c r="V1284">
        <v>0.42</v>
      </c>
      <c r="W1284">
        <v>0.4</v>
      </c>
      <c r="X1284">
        <v>0.76</v>
      </c>
      <c r="Y1284">
        <v>2.4300000000000002</v>
      </c>
      <c r="Z1284">
        <v>0.23</v>
      </c>
      <c r="AA1284" s="5">
        <f t="shared" si="128"/>
        <v>5.2000000000000005E-2</v>
      </c>
      <c r="AB1284" s="15" cm="1">
        <f t="array" ref="AB1284">_xlfn.SWITCH(U1284,"夏",122,"冬",90,"春",153,"秋",153,0)</f>
        <v>153</v>
      </c>
      <c r="AC1284" s="16">
        <f t="shared" si="129"/>
        <v>7.9560000000000004</v>
      </c>
      <c r="AD1284" s="5">
        <f>IFERROR(AA1284/D1284,0)</f>
        <v>6.6547222933196831E-4</v>
      </c>
      <c r="AE1284" s="15">
        <f t="shared" si="130"/>
        <v>0.41917808219178082</v>
      </c>
      <c r="AF1284" s="5">
        <f>IFERROR(AD1284*AE1284*48,0)</f>
        <v>1.3389665896476645E-2</v>
      </c>
    </row>
    <row r="1285" spans="1:32" x14ac:dyDescent="0.15">
      <c r="A1285" s="8">
        <v>45741</v>
      </c>
      <c r="B1285" s="1" t="s">
        <v>43</v>
      </c>
      <c r="C1285" s="1" t="s">
        <v>33</v>
      </c>
      <c r="D1285" s="6">
        <v>78.14</v>
      </c>
      <c r="E1285" s="6">
        <v>3.9</v>
      </c>
      <c r="F1285" s="10">
        <v>0.4375</v>
      </c>
      <c r="G1285" s="1">
        <v>22.4</v>
      </c>
      <c r="H1285" s="1">
        <v>53</v>
      </c>
      <c r="I1285" s="1">
        <v>22.6</v>
      </c>
      <c r="J1285" s="1">
        <v>0.1</v>
      </c>
      <c r="K1285" s="1">
        <v>662</v>
      </c>
      <c r="L1285" s="1">
        <v>1670</v>
      </c>
      <c r="M1285" s="6">
        <f t="shared" si="127"/>
        <v>22.664793925566869</v>
      </c>
      <c r="N1285" s="1">
        <v>0.7</v>
      </c>
      <c r="O1285" s="11" cm="1">
        <f t="array" ref="O1285">ROUND(_xlfn.SWITCH(C1285,"建筑专教",IF(S1285&gt;0.1,1.38,1.28),"阶梯教室",IF(S1285&gt;0.1,1.15,1.05),"公共教室",IF(S1285&gt;0.1,1.22,1.12),IF(S1285&gt;0.1,1.2,1.1))+(MOD(ROW()*11,31)/31-0.5)*0.06,2)</f>
        <v>1.1299999999999999</v>
      </c>
      <c r="P1285" s="12">
        <f t="shared" si="132"/>
        <v>0.21</v>
      </c>
      <c r="Q1285" s="13">
        <f t="shared" si="131"/>
        <v>-0.77289433078742809</v>
      </c>
      <c r="R1285" s="1">
        <v>0</v>
      </c>
      <c r="S1285" s="1">
        <v>0.02</v>
      </c>
      <c r="T1285" s="1">
        <v>3.7999999999999999E-2</v>
      </c>
      <c r="U1285" s="4" t="s">
        <v>34</v>
      </c>
      <c r="V1285">
        <v>0.42</v>
      </c>
      <c r="W1285">
        <v>0.4</v>
      </c>
      <c r="X1285">
        <v>0.76</v>
      </c>
      <c r="Y1285">
        <v>2.4300000000000002</v>
      </c>
      <c r="Z1285">
        <v>0.23</v>
      </c>
      <c r="AA1285" s="5">
        <f t="shared" si="128"/>
        <v>5.7999999999999996E-2</v>
      </c>
      <c r="AB1285" s="15" cm="1">
        <f t="array" ref="AB1285">_xlfn.SWITCH(U1285,"夏",122,"冬",90,"春",153,"秋",153,0)</f>
        <v>153</v>
      </c>
      <c r="AC1285" s="16">
        <f t="shared" si="129"/>
        <v>8.8739999999999988</v>
      </c>
      <c r="AD1285" s="5">
        <f>IFERROR(AA1285/D1285,0)</f>
        <v>7.422574865625799E-4</v>
      </c>
      <c r="AE1285" s="15">
        <f t="shared" si="130"/>
        <v>0.41917808219178082</v>
      </c>
      <c r="AF1285" s="5">
        <f>IFERROR(AD1285*AE1285*48,0)</f>
        <v>1.4934627346070102E-2</v>
      </c>
    </row>
    <row r="1286" spans="1:32" x14ac:dyDescent="0.15">
      <c r="A1286" s="8">
        <v>45741</v>
      </c>
      <c r="B1286" s="1" t="s">
        <v>43</v>
      </c>
      <c r="C1286" s="1" t="s">
        <v>33</v>
      </c>
      <c r="D1286" s="6">
        <v>78.14</v>
      </c>
      <c r="E1286" s="6">
        <v>3.9</v>
      </c>
      <c r="F1286" s="10">
        <v>0.45833333333333298</v>
      </c>
      <c r="G1286" s="1">
        <v>23</v>
      </c>
      <c r="H1286" s="1">
        <v>51</v>
      </c>
      <c r="I1286" s="1">
        <v>23.2</v>
      </c>
      <c r="J1286" s="1">
        <v>0.09</v>
      </c>
      <c r="K1286" s="1">
        <v>690</v>
      </c>
      <c r="L1286" s="1">
        <v>1740</v>
      </c>
      <c r="M1286" s="6">
        <f t="shared" si="127"/>
        <v>23.260457346912347</v>
      </c>
      <c r="N1286" s="1">
        <v>0.7</v>
      </c>
      <c r="O1286" s="11" cm="1">
        <f t="array" ref="O1286">ROUND(_xlfn.SWITCH(C1286,"建筑专教",IF(S1286&gt;0.1,1.38,1.28),"阶梯教室",IF(S1286&gt;0.1,1.15,1.05),"公共教室",IF(S1286&gt;0.1,1.22,1.12),IF(S1286&gt;0.1,1.2,1.1))+(MOD(ROW()*11,31)/31-0.5)*0.06,2)</f>
        <v>1.0900000000000001</v>
      </c>
      <c r="P1286" s="12">
        <f t="shared" si="132"/>
        <v>0.23</v>
      </c>
      <c r="Q1286" s="13">
        <f t="shared" si="131"/>
        <v>-0.69966420567337284</v>
      </c>
      <c r="R1286" s="1">
        <v>0</v>
      </c>
      <c r="S1286" s="1">
        <v>0.02</v>
      </c>
      <c r="T1286" s="1">
        <v>3.2000000000000001E-2</v>
      </c>
      <c r="U1286" s="4" t="s">
        <v>34</v>
      </c>
      <c r="V1286">
        <v>0.42</v>
      </c>
      <c r="W1286">
        <v>0.4</v>
      </c>
      <c r="X1286">
        <v>0.76</v>
      </c>
      <c r="Y1286">
        <v>2.4300000000000002</v>
      </c>
      <c r="Z1286">
        <v>0.23</v>
      </c>
      <c r="AA1286" s="5">
        <f t="shared" si="128"/>
        <v>5.2000000000000005E-2</v>
      </c>
      <c r="AB1286" s="15" cm="1">
        <f t="array" ref="AB1286">_xlfn.SWITCH(U1286,"夏",122,"冬",90,"春",153,"秋",153,0)</f>
        <v>153</v>
      </c>
      <c r="AC1286" s="16">
        <f t="shared" si="129"/>
        <v>7.9560000000000004</v>
      </c>
      <c r="AD1286" s="5">
        <f>IFERROR(AA1286/D1286,0)</f>
        <v>6.6547222933196831E-4</v>
      </c>
      <c r="AE1286" s="15">
        <f t="shared" si="130"/>
        <v>0.41917808219178082</v>
      </c>
      <c r="AF1286" s="5">
        <f>IFERROR(AD1286*AE1286*48,0)</f>
        <v>1.3389665896476645E-2</v>
      </c>
    </row>
    <row r="1287" spans="1:32" x14ac:dyDescent="0.15">
      <c r="A1287" s="8">
        <v>45741</v>
      </c>
      <c r="B1287" s="1" t="s">
        <v>43</v>
      </c>
      <c r="C1287" s="1" t="s">
        <v>33</v>
      </c>
      <c r="D1287" s="6">
        <v>78.14</v>
      </c>
      <c r="E1287" s="6">
        <v>3.9</v>
      </c>
      <c r="F1287" s="10">
        <v>0.47916666666666702</v>
      </c>
      <c r="G1287" s="1">
        <v>23.4</v>
      </c>
      <c r="H1287" s="1">
        <v>50</v>
      </c>
      <c r="I1287" s="1">
        <v>23.6</v>
      </c>
      <c r="J1287" s="1">
        <v>0.1</v>
      </c>
      <c r="K1287" s="1">
        <v>550</v>
      </c>
      <c r="L1287" s="1">
        <v>1810</v>
      </c>
      <c r="M1287" s="6">
        <f t="shared" si="127"/>
        <v>23.664141377567546</v>
      </c>
      <c r="N1287" s="1">
        <v>0.7</v>
      </c>
      <c r="O1287" s="11" cm="1">
        <f t="array" ref="O1287">ROUND(_xlfn.SWITCH(C1287,"建筑专教",IF(S1287&gt;0.1,1.38,1.28),"阶梯教室",IF(S1287&gt;0.1,1.15,1.05),"公共教室",IF(S1287&gt;0.1,1.22,1.12),IF(S1287&gt;0.1,1.2,1.1))+(MOD(ROW()*11,31)/31-0.5)*0.06,2)</f>
        <v>1.1100000000000001</v>
      </c>
      <c r="P1287" s="12">
        <f t="shared" si="132"/>
        <v>0.12</v>
      </c>
      <c r="Q1287" s="13">
        <f t="shared" si="131"/>
        <v>-0.5166606317109409</v>
      </c>
      <c r="R1287" s="1">
        <v>0</v>
      </c>
      <c r="S1287" s="1">
        <v>0.02</v>
      </c>
      <c r="T1287" s="1">
        <v>3.5000000000000003E-2</v>
      </c>
      <c r="U1287" s="4" t="s">
        <v>34</v>
      </c>
      <c r="V1287">
        <v>0.42</v>
      </c>
      <c r="W1287">
        <v>0.4</v>
      </c>
      <c r="X1287">
        <v>0.76</v>
      </c>
      <c r="Y1287">
        <v>2.4300000000000002</v>
      </c>
      <c r="Z1287">
        <v>0.23</v>
      </c>
      <c r="AA1287" s="5">
        <f t="shared" si="128"/>
        <v>5.5000000000000007E-2</v>
      </c>
      <c r="AB1287" s="15" cm="1">
        <f t="array" ref="AB1287">_xlfn.SWITCH(U1287,"夏",122,"冬",90,"春",153,"秋",153,0)</f>
        <v>153</v>
      </c>
      <c r="AC1287" s="16">
        <f t="shared" si="129"/>
        <v>8.4150000000000009</v>
      </c>
      <c r="AD1287" s="5">
        <f>IFERROR(AA1287/D1287,0)</f>
        <v>7.0386485794727421E-4</v>
      </c>
      <c r="AE1287" s="15">
        <f t="shared" si="130"/>
        <v>0.41917808219178082</v>
      </c>
      <c r="AF1287" s="5">
        <f>IFERROR(AD1287*AE1287*48,0)</f>
        <v>1.4162146621273373E-2</v>
      </c>
    </row>
    <row r="1288" spans="1:32" x14ac:dyDescent="0.15">
      <c r="A1288" s="8">
        <v>45741</v>
      </c>
      <c r="B1288" s="1" t="s">
        <v>43</v>
      </c>
      <c r="C1288" s="1" t="s">
        <v>33</v>
      </c>
      <c r="D1288" s="6">
        <v>78.14</v>
      </c>
      <c r="E1288" s="6">
        <v>3.9</v>
      </c>
      <c r="F1288" s="10">
        <v>0.5</v>
      </c>
      <c r="G1288" s="1">
        <v>23.8</v>
      </c>
      <c r="H1288" s="1">
        <v>49</v>
      </c>
      <c r="I1288" s="1">
        <v>24</v>
      </c>
      <c r="J1288" s="1">
        <v>0.09</v>
      </c>
      <c r="K1288" s="1">
        <v>435</v>
      </c>
      <c r="L1288" s="1">
        <v>1880</v>
      </c>
      <c r="M1288" s="6">
        <f t="shared" si="127"/>
        <v>24.059970559510475</v>
      </c>
      <c r="N1288" s="1">
        <v>0</v>
      </c>
      <c r="O1288" s="1">
        <v>0</v>
      </c>
      <c r="P1288" s="12">
        <f t="shared" si="132"/>
        <v>0</v>
      </c>
      <c r="Q1288" s="1">
        <v>0</v>
      </c>
      <c r="R1288" s="1">
        <v>0</v>
      </c>
      <c r="S1288" s="1">
        <v>0</v>
      </c>
      <c r="T1288" s="1">
        <v>0</v>
      </c>
      <c r="U1288" s="4" t="s">
        <v>34</v>
      </c>
      <c r="V1288">
        <v>0.42</v>
      </c>
      <c r="W1288">
        <v>0.4</v>
      </c>
      <c r="X1288">
        <v>0.76</v>
      </c>
      <c r="Y1288">
        <v>2.4300000000000002</v>
      </c>
      <c r="Z1288">
        <v>0.23</v>
      </c>
      <c r="AA1288" s="5">
        <f t="shared" si="128"/>
        <v>0</v>
      </c>
      <c r="AB1288" s="15" cm="1">
        <f t="array" ref="AB1288">_xlfn.SWITCH(U1288,"夏",122,"冬",90,"春",153,"秋",153,0)</f>
        <v>153</v>
      </c>
      <c r="AC1288" s="16">
        <f t="shared" si="129"/>
        <v>0</v>
      </c>
      <c r="AD1288" s="5">
        <f>IFERROR(AA1288/D1288,0)</f>
        <v>0</v>
      </c>
      <c r="AE1288" s="15">
        <f t="shared" si="130"/>
        <v>0.41917808219178082</v>
      </c>
      <c r="AF1288" s="5">
        <f>IFERROR(AD1288*AE1288*48,0)</f>
        <v>0</v>
      </c>
    </row>
    <row r="1289" spans="1:32" x14ac:dyDescent="0.15">
      <c r="A1289" s="8">
        <v>45741</v>
      </c>
      <c r="B1289" s="1" t="s">
        <v>43</v>
      </c>
      <c r="C1289" s="1" t="s">
        <v>33</v>
      </c>
      <c r="D1289" s="6">
        <v>78.14</v>
      </c>
      <c r="E1289" s="6">
        <v>3.9</v>
      </c>
      <c r="F1289" s="10">
        <v>0.52083333333333304</v>
      </c>
      <c r="G1289" s="1">
        <v>24.2</v>
      </c>
      <c r="H1289" s="1">
        <v>48</v>
      </c>
      <c r="I1289" s="1">
        <v>24.4</v>
      </c>
      <c r="J1289" s="1">
        <v>0.08</v>
      </c>
      <c r="K1289" s="1">
        <v>410</v>
      </c>
      <c r="L1289" s="1">
        <v>1950</v>
      </c>
      <c r="M1289" s="6">
        <f t="shared" si="127"/>
        <v>24.455654918628227</v>
      </c>
      <c r="N1289" s="1">
        <v>0</v>
      </c>
      <c r="O1289" s="1">
        <v>0</v>
      </c>
      <c r="P1289" s="12">
        <f t="shared" si="132"/>
        <v>0</v>
      </c>
      <c r="Q1289" s="1">
        <v>0</v>
      </c>
      <c r="R1289" s="1">
        <v>0</v>
      </c>
      <c r="S1289" s="1">
        <v>0</v>
      </c>
      <c r="T1289" s="1">
        <v>0</v>
      </c>
      <c r="U1289" s="4" t="s">
        <v>34</v>
      </c>
      <c r="V1289">
        <v>0.42</v>
      </c>
      <c r="W1289">
        <v>0.4</v>
      </c>
      <c r="X1289">
        <v>0.76</v>
      </c>
      <c r="Y1289">
        <v>2.4300000000000002</v>
      </c>
      <c r="Z1289">
        <v>0.23</v>
      </c>
      <c r="AA1289" s="5">
        <f t="shared" si="128"/>
        <v>0</v>
      </c>
      <c r="AB1289" s="15" cm="1">
        <f t="array" ref="AB1289">_xlfn.SWITCH(U1289,"夏",122,"冬",90,"春",153,"秋",153,0)</f>
        <v>153</v>
      </c>
      <c r="AC1289" s="16">
        <f t="shared" si="129"/>
        <v>0</v>
      </c>
      <c r="AD1289" s="5">
        <f>IFERROR(AA1289/D1289,0)</f>
        <v>0</v>
      </c>
      <c r="AE1289" s="15">
        <f t="shared" si="130"/>
        <v>0.41917808219178082</v>
      </c>
      <c r="AF1289" s="5">
        <f>IFERROR(AD1289*AE1289*48,0)</f>
        <v>0</v>
      </c>
    </row>
    <row r="1290" spans="1:32" x14ac:dyDescent="0.15">
      <c r="A1290" s="8">
        <v>45741</v>
      </c>
      <c r="B1290" s="1" t="s">
        <v>43</v>
      </c>
      <c r="C1290" s="1" t="s">
        <v>33</v>
      </c>
      <c r="D1290" s="6">
        <v>78.14</v>
      </c>
      <c r="E1290" s="6">
        <v>3.9</v>
      </c>
      <c r="F1290" s="10">
        <v>0.54166666666666696</v>
      </c>
      <c r="G1290" s="1">
        <v>24.6</v>
      </c>
      <c r="H1290" s="1">
        <v>47</v>
      </c>
      <c r="I1290" s="1">
        <v>24.8</v>
      </c>
      <c r="J1290" s="1">
        <v>0.08</v>
      </c>
      <c r="K1290" s="1">
        <v>405</v>
      </c>
      <c r="L1290" s="1">
        <v>2020</v>
      </c>
      <c r="M1290" s="6">
        <f t="shared" si="127"/>
        <v>24.855431151363916</v>
      </c>
      <c r="N1290" s="1">
        <v>0</v>
      </c>
      <c r="O1290" s="1">
        <v>0</v>
      </c>
      <c r="P1290" s="12">
        <f t="shared" si="132"/>
        <v>0</v>
      </c>
      <c r="Q1290" s="1">
        <v>0</v>
      </c>
      <c r="R1290" s="1">
        <v>0</v>
      </c>
      <c r="S1290" s="1">
        <v>0</v>
      </c>
      <c r="T1290" s="1">
        <v>0</v>
      </c>
      <c r="U1290" s="4" t="s">
        <v>34</v>
      </c>
      <c r="V1290">
        <v>0.42</v>
      </c>
      <c r="W1290">
        <v>0.4</v>
      </c>
      <c r="X1290">
        <v>0.76</v>
      </c>
      <c r="Y1290">
        <v>2.4300000000000002</v>
      </c>
      <c r="Z1290">
        <v>0.23</v>
      </c>
      <c r="AA1290" s="5">
        <f t="shared" si="128"/>
        <v>0</v>
      </c>
      <c r="AB1290" s="15" cm="1">
        <f t="array" ref="AB1290">_xlfn.SWITCH(U1290,"夏",122,"冬",90,"春",153,"秋",153,0)</f>
        <v>153</v>
      </c>
      <c r="AC1290" s="16">
        <f t="shared" si="129"/>
        <v>0</v>
      </c>
      <c r="AD1290" s="5">
        <f>IFERROR(AA1290/D1290,0)</f>
        <v>0</v>
      </c>
      <c r="AE1290" s="15">
        <f t="shared" si="130"/>
        <v>0.41917808219178082</v>
      </c>
      <c r="AF1290" s="5">
        <f>IFERROR(AD1290*AE1290*48,0)</f>
        <v>0</v>
      </c>
    </row>
    <row r="1291" spans="1:32" x14ac:dyDescent="0.15">
      <c r="A1291" s="8">
        <v>45741</v>
      </c>
      <c r="B1291" s="1" t="s">
        <v>43</v>
      </c>
      <c r="C1291" s="1" t="s">
        <v>33</v>
      </c>
      <c r="D1291" s="6">
        <v>78.14</v>
      </c>
      <c r="E1291" s="6">
        <v>3.9</v>
      </c>
      <c r="F1291" s="10">
        <v>0.5625</v>
      </c>
      <c r="G1291" s="1">
        <v>25</v>
      </c>
      <c r="H1291" s="1">
        <v>46</v>
      </c>
      <c r="I1291" s="1">
        <v>25.2</v>
      </c>
      <c r="J1291" s="1">
        <v>0.09</v>
      </c>
      <c r="K1291" s="1">
        <v>410</v>
      </c>
      <c r="L1291" s="1">
        <v>2090</v>
      </c>
      <c r="M1291" s="6">
        <f t="shared" si="127"/>
        <v>25.259250126204563</v>
      </c>
      <c r="N1291" s="1">
        <v>0</v>
      </c>
      <c r="O1291" s="1">
        <v>0</v>
      </c>
      <c r="P1291" s="12">
        <f t="shared" si="132"/>
        <v>0</v>
      </c>
      <c r="Q1291" s="1">
        <v>0</v>
      </c>
      <c r="R1291" s="1">
        <v>0</v>
      </c>
      <c r="S1291" s="1">
        <v>0</v>
      </c>
      <c r="T1291" s="1">
        <v>0</v>
      </c>
      <c r="U1291" s="4" t="s">
        <v>34</v>
      </c>
      <c r="V1291">
        <v>0.42</v>
      </c>
      <c r="W1291">
        <v>0.4</v>
      </c>
      <c r="X1291">
        <v>0.76</v>
      </c>
      <c r="Y1291">
        <v>2.4300000000000002</v>
      </c>
      <c r="Z1291">
        <v>0.23</v>
      </c>
      <c r="AA1291" s="5">
        <f t="shared" si="128"/>
        <v>0</v>
      </c>
      <c r="AB1291" s="15" cm="1">
        <f t="array" ref="AB1291">_xlfn.SWITCH(U1291,"夏",122,"冬",90,"春",153,"秋",153,0)</f>
        <v>153</v>
      </c>
      <c r="AC1291" s="16">
        <f t="shared" si="129"/>
        <v>0</v>
      </c>
      <c r="AD1291" s="5">
        <f>IFERROR(AA1291/D1291,0)</f>
        <v>0</v>
      </c>
      <c r="AE1291" s="15">
        <f t="shared" si="130"/>
        <v>0.41917808219178082</v>
      </c>
      <c r="AF1291" s="5">
        <f>IFERROR(AD1291*AE1291*48,0)</f>
        <v>0</v>
      </c>
    </row>
    <row r="1292" spans="1:32" x14ac:dyDescent="0.15">
      <c r="A1292" s="8">
        <v>45741</v>
      </c>
      <c r="B1292" s="1" t="s">
        <v>43</v>
      </c>
      <c r="C1292" s="1" t="s">
        <v>33</v>
      </c>
      <c r="D1292" s="6">
        <v>78.14</v>
      </c>
      <c r="E1292" s="6">
        <v>3.9</v>
      </c>
      <c r="F1292" s="10">
        <v>0.58333333333333304</v>
      </c>
      <c r="G1292" s="1">
        <v>25.4</v>
      </c>
      <c r="H1292" s="1">
        <v>45</v>
      </c>
      <c r="I1292" s="1">
        <v>25.6</v>
      </c>
      <c r="J1292" s="1">
        <v>0.11</v>
      </c>
      <c r="K1292" s="1">
        <v>500</v>
      </c>
      <c r="L1292" s="1">
        <v>2160</v>
      </c>
      <c r="M1292" s="6">
        <f t="shared" si="127"/>
        <v>25.666560718665494</v>
      </c>
      <c r="N1292" s="1">
        <v>0.7</v>
      </c>
      <c r="O1292" s="11" cm="1">
        <f t="array" ref="O1292">ROUND(_xlfn.SWITCH(C1292,"建筑专教",IF(S1292&gt;0.1,1.38,1.28),"阶梯教室",IF(S1292&gt;0.1,1.15,1.05),"公共教室",IF(S1292&gt;0.1,1.22,1.12),IF(S1292&gt;0.1,1.2,1.1))+(MOD(ROW()*11,31)/31-0.5)*0.06,2)</f>
        <v>1.1000000000000001</v>
      </c>
      <c r="P1292" s="12">
        <f t="shared" si="132"/>
        <v>0.08</v>
      </c>
      <c r="Q1292" s="13">
        <f t="shared" si="131"/>
        <v>7.4460612989871708E-2</v>
      </c>
      <c r="R1292" s="1">
        <v>0</v>
      </c>
      <c r="S1292" s="1">
        <v>0</v>
      </c>
      <c r="T1292" s="1">
        <v>2.8000000000000001E-2</v>
      </c>
      <c r="U1292" s="4" t="s">
        <v>34</v>
      </c>
      <c r="V1292">
        <v>0.42</v>
      </c>
      <c r="W1292">
        <v>0.4</v>
      </c>
      <c r="X1292">
        <v>0.76</v>
      </c>
      <c r="Y1292">
        <v>2.4300000000000002</v>
      </c>
      <c r="Z1292">
        <v>0.23</v>
      </c>
      <c r="AA1292" s="5">
        <f t="shared" si="128"/>
        <v>2.8000000000000001E-2</v>
      </c>
      <c r="AB1292" s="15" cm="1">
        <f t="array" ref="AB1292">_xlfn.SWITCH(U1292,"夏",122,"冬",90,"春",153,"秋",153,0)</f>
        <v>153</v>
      </c>
      <c r="AC1292" s="16">
        <f t="shared" si="129"/>
        <v>4.2839999999999998</v>
      </c>
      <c r="AD1292" s="5">
        <f>IFERROR(AA1292/D1292,0)</f>
        <v>3.5833120040952137E-4</v>
      </c>
      <c r="AE1292" s="15">
        <f t="shared" si="130"/>
        <v>0.41917808219178082</v>
      </c>
      <c r="AF1292" s="5">
        <f>IFERROR(AD1292*AE1292*48,0)</f>
        <v>7.2098200981028076E-3</v>
      </c>
    </row>
    <row r="1293" spans="1:32" x14ac:dyDescent="0.15">
      <c r="A1293" s="8">
        <v>45741</v>
      </c>
      <c r="B1293" s="1" t="s">
        <v>43</v>
      </c>
      <c r="C1293" s="1" t="s">
        <v>33</v>
      </c>
      <c r="D1293" s="6">
        <v>78.14</v>
      </c>
      <c r="E1293" s="6">
        <v>3.9</v>
      </c>
      <c r="F1293" s="10">
        <v>0.60416666666666696</v>
      </c>
      <c r="G1293" s="1">
        <v>25.8</v>
      </c>
      <c r="H1293" s="1">
        <v>44</v>
      </c>
      <c r="I1293" s="1">
        <v>26</v>
      </c>
      <c r="J1293" s="1">
        <v>0.12</v>
      </c>
      <c r="K1293" s="1">
        <v>630</v>
      </c>
      <c r="L1293" s="1">
        <v>232</v>
      </c>
      <c r="M1293" s="6">
        <f t="shared" si="127"/>
        <v>26.069845897085088</v>
      </c>
      <c r="N1293" s="1">
        <v>0.7</v>
      </c>
      <c r="O1293" s="11" cm="1">
        <f t="array" ref="O1293">ROUND(_xlfn.SWITCH(C1293,"建筑专教",IF(S1293&gt;0.1,1.38,1.28),"阶梯教室",IF(S1293&gt;0.1,1.15,1.05),"公共教室",IF(S1293&gt;0.1,1.22,1.12),IF(S1293&gt;0.1,1.2,1.1))+(MOD(ROW()*11,31)/31-0.5)*0.06,2)</f>
        <v>1.1200000000000001</v>
      </c>
      <c r="P1293" s="12">
        <f t="shared" si="132"/>
        <v>0.18</v>
      </c>
      <c r="Q1293" s="13">
        <f t="shared" si="131"/>
        <v>0.23252103080251249</v>
      </c>
      <c r="R1293" s="1">
        <v>0</v>
      </c>
      <c r="S1293" s="1">
        <v>0</v>
      </c>
      <c r="T1293" s="1">
        <v>3.5000000000000003E-2</v>
      </c>
      <c r="U1293" s="4" t="s">
        <v>34</v>
      </c>
      <c r="V1293">
        <v>0.42</v>
      </c>
      <c r="W1293">
        <v>0.4</v>
      </c>
      <c r="X1293">
        <v>0.76</v>
      </c>
      <c r="Y1293">
        <v>2.4300000000000002</v>
      </c>
      <c r="Z1293">
        <v>0.23</v>
      </c>
      <c r="AA1293" s="5">
        <f t="shared" si="128"/>
        <v>3.5000000000000003E-2</v>
      </c>
      <c r="AB1293" s="15" cm="1">
        <f t="array" ref="AB1293">_xlfn.SWITCH(U1293,"夏",122,"冬",90,"春",153,"秋",153,0)</f>
        <v>153</v>
      </c>
      <c r="AC1293" s="16">
        <f t="shared" si="129"/>
        <v>5.3550000000000004</v>
      </c>
      <c r="AD1293" s="5">
        <f>IFERROR(AA1293/D1293,0)</f>
        <v>4.4791400051190177E-4</v>
      </c>
      <c r="AE1293" s="15">
        <f t="shared" si="130"/>
        <v>0.41917808219178082</v>
      </c>
      <c r="AF1293" s="5">
        <f>IFERROR(AD1293*AE1293*48,0)</f>
        <v>9.0122751226285117E-3</v>
      </c>
    </row>
    <row r="1294" spans="1:32" x14ac:dyDescent="0.15">
      <c r="A1294" s="8">
        <v>45741</v>
      </c>
      <c r="B1294" s="1" t="s">
        <v>43</v>
      </c>
      <c r="C1294" s="1" t="s">
        <v>33</v>
      </c>
      <c r="D1294" s="6">
        <v>78.14</v>
      </c>
      <c r="E1294" s="6">
        <v>3.9</v>
      </c>
      <c r="F1294" s="10">
        <v>0.625</v>
      </c>
      <c r="G1294" s="1">
        <v>26.2</v>
      </c>
      <c r="H1294" s="1">
        <v>43</v>
      </c>
      <c r="I1294" s="1">
        <v>26.4</v>
      </c>
      <c r="J1294" s="1">
        <v>0.1</v>
      </c>
      <c r="K1294" s="1">
        <v>690</v>
      </c>
      <c r="L1294" s="1">
        <v>298</v>
      </c>
      <c r="M1294" s="6">
        <f t="shared" si="127"/>
        <v>26.462360226463147</v>
      </c>
      <c r="N1294" s="1">
        <v>0.7</v>
      </c>
      <c r="O1294" s="11" cm="1">
        <f t="array" ref="O1294">ROUND(_xlfn.SWITCH(C1294,"建筑专教",IF(S1294&gt;0.1,1.38,1.28),"阶梯教室",IF(S1294&gt;0.1,1.15,1.05),"公共教室",IF(S1294&gt;0.1,1.22,1.12),IF(S1294&gt;0.1,1.2,1.1))+(MOD(ROW()*11,31)/31-0.5)*0.06,2)</f>
        <v>1.08</v>
      </c>
      <c r="P1294" s="12">
        <f t="shared" si="132"/>
        <v>0.23</v>
      </c>
      <c r="Q1294" s="13">
        <f t="shared" si="131"/>
        <v>0.27696605065806934</v>
      </c>
      <c r="R1294" s="1">
        <v>0</v>
      </c>
      <c r="S1294" s="1">
        <v>0</v>
      </c>
      <c r="T1294" s="1">
        <v>3.5000000000000003E-2</v>
      </c>
      <c r="U1294" s="4" t="s">
        <v>34</v>
      </c>
      <c r="V1294">
        <v>0.42</v>
      </c>
      <c r="W1294">
        <v>0.4</v>
      </c>
      <c r="X1294">
        <v>0.76</v>
      </c>
      <c r="Y1294">
        <v>2.4300000000000002</v>
      </c>
      <c r="Z1294">
        <v>0.23</v>
      </c>
      <c r="AA1294" s="5">
        <f t="shared" si="128"/>
        <v>3.5000000000000003E-2</v>
      </c>
      <c r="AB1294" s="15" cm="1">
        <f t="array" ref="AB1294">_xlfn.SWITCH(U1294,"夏",122,"冬",90,"春",153,"秋",153,0)</f>
        <v>153</v>
      </c>
      <c r="AC1294" s="16">
        <f t="shared" si="129"/>
        <v>5.3550000000000004</v>
      </c>
      <c r="AD1294" s="5">
        <f>IFERROR(AA1294/D1294,0)</f>
        <v>4.4791400051190177E-4</v>
      </c>
      <c r="AE1294" s="15">
        <f t="shared" si="130"/>
        <v>0.41917808219178082</v>
      </c>
      <c r="AF1294" s="5">
        <f>IFERROR(AD1294*AE1294*48,0)</f>
        <v>9.0122751226285117E-3</v>
      </c>
    </row>
    <row r="1295" spans="1:32" x14ac:dyDescent="0.15">
      <c r="A1295" s="8">
        <v>45741</v>
      </c>
      <c r="B1295" s="1" t="s">
        <v>43</v>
      </c>
      <c r="C1295" s="1" t="s">
        <v>33</v>
      </c>
      <c r="D1295" s="6">
        <v>78.14</v>
      </c>
      <c r="E1295" s="6">
        <v>3.9</v>
      </c>
      <c r="F1295" s="10">
        <v>0.64583333333333304</v>
      </c>
      <c r="G1295" s="1">
        <v>26.6</v>
      </c>
      <c r="H1295" s="1">
        <v>42</v>
      </c>
      <c r="I1295" s="1">
        <v>26.6</v>
      </c>
      <c r="J1295" s="1">
        <v>0.09</v>
      </c>
      <c r="K1295" s="1">
        <v>725</v>
      </c>
      <c r="L1295" s="1">
        <v>640</v>
      </c>
      <c r="M1295" s="6">
        <f t="shared" si="127"/>
        <v>26.599999999999909</v>
      </c>
      <c r="N1295" s="1">
        <v>0.7</v>
      </c>
      <c r="O1295" s="11" cm="1">
        <f t="array" ref="O1295">ROUND(_xlfn.SWITCH(C1295,"建筑专教",IF(S1295&gt;0.1,1.38,1.28),"阶梯教室",IF(S1295&gt;0.1,1.15,1.05),"公共教室",IF(S1295&gt;0.1,1.22,1.12),IF(S1295&gt;0.1,1.2,1.1))+(MOD(ROW()*11,31)/31-0.5)*0.06,2)</f>
        <v>1.1000000000000001</v>
      </c>
      <c r="P1295" s="12">
        <f t="shared" si="132"/>
        <v>0.26</v>
      </c>
      <c r="Q1295" s="13">
        <f t="shared" si="131"/>
        <v>0.3960571492045023</v>
      </c>
      <c r="R1295" s="1">
        <v>0</v>
      </c>
      <c r="S1295" s="1">
        <v>0</v>
      </c>
      <c r="T1295" s="1">
        <v>2.5000000000000001E-2</v>
      </c>
      <c r="U1295" s="4" t="s">
        <v>34</v>
      </c>
      <c r="V1295">
        <v>0.42</v>
      </c>
      <c r="W1295">
        <v>0.4</v>
      </c>
      <c r="X1295">
        <v>0.76</v>
      </c>
      <c r="Y1295">
        <v>2.4300000000000002</v>
      </c>
      <c r="Z1295">
        <v>0.23</v>
      </c>
      <c r="AA1295" s="5">
        <f t="shared" si="128"/>
        <v>2.5000000000000001E-2</v>
      </c>
      <c r="AB1295" s="15" cm="1">
        <f t="array" ref="AB1295">_xlfn.SWITCH(U1295,"夏",122,"冬",90,"春",153,"秋",153,0)</f>
        <v>153</v>
      </c>
      <c r="AC1295" s="16">
        <f t="shared" si="129"/>
        <v>3.8250000000000002</v>
      </c>
      <c r="AD1295" s="5">
        <f>IFERROR(AA1295/D1295,0)</f>
        <v>3.1993857179421552E-4</v>
      </c>
      <c r="AE1295" s="15">
        <f t="shared" si="130"/>
        <v>0.41917808219178082</v>
      </c>
      <c r="AF1295" s="5">
        <f>IFERROR(AD1295*AE1295*48,0)</f>
        <v>6.437339373306079E-3</v>
      </c>
    </row>
    <row r="1296" spans="1:32" x14ac:dyDescent="0.15">
      <c r="A1296" s="8">
        <v>45741</v>
      </c>
      <c r="B1296" s="1" t="s">
        <v>43</v>
      </c>
      <c r="C1296" s="1" t="s">
        <v>33</v>
      </c>
      <c r="D1296" s="6">
        <v>78.14</v>
      </c>
      <c r="E1296" s="6">
        <v>3.9</v>
      </c>
      <c r="F1296" s="10">
        <v>0.66666666666666696</v>
      </c>
      <c r="G1296" s="1">
        <v>27</v>
      </c>
      <c r="H1296" s="1">
        <v>41</v>
      </c>
      <c r="I1296" s="1">
        <v>27.2</v>
      </c>
      <c r="J1296" s="1">
        <v>0.08</v>
      </c>
      <c r="K1296" s="1">
        <v>755</v>
      </c>
      <c r="L1296" s="1">
        <v>710</v>
      </c>
      <c r="M1296" s="6">
        <f t="shared" si="127"/>
        <v>27.254113420474425</v>
      </c>
      <c r="N1296" s="1">
        <v>0.7</v>
      </c>
      <c r="O1296" s="11" cm="1">
        <f t="array" ref="O1296">ROUND(_xlfn.SWITCH(C1296,"建筑专教",IF(S1296&gt;0.1,1.38,1.28),"阶梯教室",IF(S1296&gt;0.1,1.15,1.05),"公共教室",IF(S1296&gt;0.1,1.22,1.12),IF(S1296&gt;0.1,1.2,1.1))+(MOD(ROW()*11,31)/31-0.5)*0.06,2)</f>
        <v>1.1200000000000001</v>
      </c>
      <c r="P1296" s="12">
        <f t="shared" si="132"/>
        <v>0.28000000000000003</v>
      </c>
      <c r="Q1296" s="13">
        <f t="shared" si="131"/>
        <v>0.57674179959075322</v>
      </c>
      <c r="R1296" s="1">
        <v>0</v>
      </c>
      <c r="S1296" s="1">
        <v>0</v>
      </c>
      <c r="T1296" s="1">
        <v>1.2E-2</v>
      </c>
      <c r="U1296" s="4" t="s">
        <v>34</v>
      </c>
      <c r="V1296">
        <v>0.42</v>
      </c>
      <c r="W1296">
        <v>0.4</v>
      </c>
      <c r="X1296">
        <v>0.76</v>
      </c>
      <c r="Y1296">
        <v>2.4300000000000002</v>
      </c>
      <c r="Z1296">
        <v>0.23</v>
      </c>
      <c r="AA1296" s="5">
        <f t="shared" si="128"/>
        <v>1.2E-2</v>
      </c>
      <c r="AB1296" s="15" cm="1">
        <f t="array" ref="AB1296">_xlfn.SWITCH(U1296,"夏",122,"冬",90,"春",153,"秋",153,0)</f>
        <v>153</v>
      </c>
      <c r="AC1296" s="16">
        <f t="shared" si="129"/>
        <v>1.8360000000000001</v>
      </c>
      <c r="AD1296" s="5">
        <f>IFERROR(AA1296/D1296,0)</f>
        <v>1.5357051446122344E-4</v>
      </c>
      <c r="AE1296" s="15">
        <f t="shared" si="130"/>
        <v>0.41917808219178082</v>
      </c>
      <c r="AF1296" s="5">
        <f>IFERROR(AD1296*AE1296*48,0)</f>
        <v>3.0899228991869174E-3</v>
      </c>
    </row>
    <row r="1297" spans="1:32" x14ac:dyDescent="0.15">
      <c r="A1297" s="8">
        <v>45741</v>
      </c>
      <c r="B1297" s="1" t="s">
        <v>43</v>
      </c>
      <c r="C1297" s="1" t="s">
        <v>33</v>
      </c>
      <c r="D1297" s="6">
        <v>78.14</v>
      </c>
      <c r="E1297" s="6">
        <v>3.9</v>
      </c>
      <c r="F1297" s="10">
        <v>0.6875</v>
      </c>
      <c r="G1297" s="1">
        <v>27.4</v>
      </c>
      <c r="H1297" s="1">
        <v>40</v>
      </c>
      <c r="I1297" s="1">
        <v>27.6</v>
      </c>
      <c r="J1297" s="1">
        <v>0.08</v>
      </c>
      <c r="K1297" s="1">
        <v>785</v>
      </c>
      <c r="L1297" s="1">
        <v>780</v>
      </c>
      <c r="M1297" s="6">
        <f t="shared" si="127"/>
        <v>27.653897870931246</v>
      </c>
      <c r="N1297" s="1">
        <v>0.7</v>
      </c>
      <c r="O1297" s="11" cm="1">
        <f t="array" ref="O1297">ROUND(_xlfn.SWITCH(C1297,"建筑专教",IF(S1297&gt;0.1,1.38,1.28),"阶梯教室",IF(S1297&gt;0.1,1.15,1.05),"公共教室",IF(S1297&gt;0.1,1.22,1.12),IF(S1297&gt;0.1,1.2,1.1))+(MOD(ROW()*11,31)/31-0.5)*0.06,2)</f>
        <v>1.08</v>
      </c>
      <c r="P1297" s="12">
        <f t="shared" si="132"/>
        <v>0.31</v>
      </c>
      <c r="Q1297" s="13">
        <f t="shared" si="131"/>
        <v>0.63409628446795663</v>
      </c>
      <c r="R1297" s="1">
        <v>0</v>
      </c>
      <c r="S1297" s="1">
        <v>0</v>
      </c>
      <c r="T1297" s="1">
        <v>3.2000000000000001E-2</v>
      </c>
      <c r="U1297" s="4" t="s">
        <v>34</v>
      </c>
      <c r="V1297">
        <v>0.42</v>
      </c>
      <c r="W1297">
        <v>0.4</v>
      </c>
      <c r="X1297">
        <v>0.76</v>
      </c>
      <c r="Y1297">
        <v>2.4300000000000002</v>
      </c>
      <c r="Z1297">
        <v>0.23</v>
      </c>
      <c r="AA1297" s="5">
        <f t="shared" si="128"/>
        <v>3.2000000000000001E-2</v>
      </c>
      <c r="AB1297" s="15" cm="1">
        <f t="array" ref="AB1297">_xlfn.SWITCH(U1297,"夏",122,"冬",90,"春",153,"秋",153,0)</f>
        <v>153</v>
      </c>
      <c r="AC1297" s="16">
        <f t="shared" si="129"/>
        <v>4.8959999999999999</v>
      </c>
      <c r="AD1297" s="5">
        <f>IFERROR(AA1297/D1297,0)</f>
        <v>4.0952137189659586E-4</v>
      </c>
      <c r="AE1297" s="15">
        <f t="shared" si="130"/>
        <v>0.41917808219178082</v>
      </c>
      <c r="AF1297" s="5">
        <f>IFERROR(AD1297*AE1297*48,0)</f>
        <v>8.2397943978317813E-3</v>
      </c>
    </row>
    <row r="1298" spans="1:32" x14ac:dyDescent="0.15">
      <c r="A1298" s="8">
        <v>45741</v>
      </c>
      <c r="B1298" s="1" t="s">
        <v>43</v>
      </c>
      <c r="C1298" s="1" t="s">
        <v>33</v>
      </c>
      <c r="D1298" s="6">
        <v>78.14</v>
      </c>
      <c r="E1298" s="6">
        <v>3.9</v>
      </c>
      <c r="F1298" s="10">
        <v>0.70833333333333304</v>
      </c>
      <c r="G1298" s="1">
        <v>27.8</v>
      </c>
      <c r="H1298" s="1">
        <v>39</v>
      </c>
      <c r="I1298" s="1">
        <v>28</v>
      </c>
      <c r="J1298" s="1">
        <v>0.09</v>
      </c>
      <c r="K1298" s="1">
        <v>680</v>
      </c>
      <c r="L1298" s="1">
        <v>850</v>
      </c>
      <c r="M1298" s="6">
        <f t="shared" si="127"/>
        <v>28.057613405509471</v>
      </c>
      <c r="N1298" s="1">
        <v>0.7</v>
      </c>
      <c r="O1298" s="11" cm="1">
        <f t="array" ref="O1298">ROUND(_xlfn.SWITCH(C1298,"建筑专教",IF(S1298&gt;0.1,1.38,1.28),"阶梯教室",IF(S1298&gt;0.1,1.15,1.05),"公共教室",IF(S1298&gt;0.1,1.22,1.12),IF(S1298&gt;0.1,1.2,1.1))+(MOD(ROW()*11,31)/31-0.5)*0.06,2)</f>
        <v>1.1000000000000001</v>
      </c>
      <c r="P1298" s="12">
        <f t="shared" si="132"/>
        <v>0.22</v>
      </c>
      <c r="Q1298" s="13">
        <f t="shared" si="131"/>
        <v>0.77742364543810982</v>
      </c>
      <c r="R1298" s="1">
        <v>0</v>
      </c>
      <c r="S1298" s="1">
        <v>0</v>
      </c>
      <c r="T1298" s="1">
        <v>3.2000000000000001E-2</v>
      </c>
      <c r="U1298" s="4" t="s">
        <v>34</v>
      </c>
      <c r="V1298">
        <v>0.42</v>
      </c>
      <c r="W1298">
        <v>0.4</v>
      </c>
      <c r="X1298">
        <v>0.76</v>
      </c>
      <c r="Y1298">
        <v>2.4300000000000002</v>
      </c>
      <c r="Z1298">
        <v>0.23</v>
      </c>
      <c r="AA1298" s="5">
        <f t="shared" si="128"/>
        <v>3.2000000000000001E-2</v>
      </c>
      <c r="AB1298" s="15" cm="1">
        <f t="array" ref="AB1298">_xlfn.SWITCH(U1298,"夏",122,"冬",90,"春",153,"秋",153,0)</f>
        <v>153</v>
      </c>
      <c r="AC1298" s="16">
        <f t="shared" si="129"/>
        <v>4.8959999999999999</v>
      </c>
      <c r="AD1298" s="5">
        <f>IFERROR(AA1298/D1298,0)</f>
        <v>4.0952137189659586E-4</v>
      </c>
      <c r="AE1298" s="15">
        <f t="shared" si="130"/>
        <v>0.41917808219178082</v>
      </c>
      <c r="AF1298" s="5">
        <f>IFERROR(AD1298*AE1298*48,0)</f>
        <v>8.2397943978317813E-3</v>
      </c>
    </row>
    <row r="1299" spans="1:32" x14ac:dyDescent="0.15">
      <c r="A1299" s="8">
        <v>45741</v>
      </c>
      <c r="B1299" s="1" t="s">
        <v>43</v>
      </c>
      <c r="C1299" s="1" t="s">
        <v>33</v>
      </c>
      <c r="D1299" s="6">
        <v>78.14</v>
      </c>
      <c r="E1299" s="6">
        <v>3.9</v>
      </c>
      <c r="F1299" s="10">
        <v>0.72916666666666696</v>
      </c>
      <c r="G1299" s="1">
        <v>28.2</v>
      </c>
      <c r="H1299" s="1">
        <v>38</v>
      </c>
      <c r="I1299" s="1">
        <v>28.4</v>
      </c>
      <c r="J1299" s="1">
        <v>0.08</v>
      </c>
      <c r="K1299" s="1">
        <v>500</v>
      </c>
      <c r="L1299" s="1">
        <v>920</v>
      </c>
      <c r="M1299" s="6">
        <f t="shared" si="127"/>
        <v>28.453470193196608</v>
      </c>
      <c r="N1299" s="1">
        <v>0</v>
      </c>
      <c r="O1299" s="1">
        <v>0</v>
      </c>
      <c r="P1299" s="12">
        <f t="shared" si="132"/>
        <v>0</v>
      </c>
      <c r="Q1299" s="1">
        <v>0</v>
      </c>
      <c r="R1299" s="1">
        <v>0</v>
      </c>
      <c r="S1299" s="1">
        <v>0</v>
      </c>
      <c r="T1299" s="1">
        <v>0</v>
      </c>
      <c r="U1299" s="4" t="s">
        <v>34</v>
      </c>
      <c r="V1299">
        <v>0.42</v>
      </c>
      <c r="W1299">
        <v>0.4</v>
      </c>
      <c r="X1299">
        <v>0.76</v>
      </c>
      <c r="Y1299">
        <v>2.4300000000000002</v>
      </c>
      <c r="Z1299">
        <v>0.23</v>
      </c>
      <c r="AA1299" s="5">
        <f t="shared" si="128"/>
        <v>0</v>
      </c>
      <c r="AB1299" s="15" cm="1">
        <f t="array" ref="AB1299">_xlfn.SWITCH(U1299,"夏",122,"冬",90,"春",153,"秋",153,0)</f>
        <v>153</v>
      </c>
      <c r="AC1299" s="16">
        <f t="shared" si="129"/>
        <v>0</v>
      </c>
      <c r="AD1299" s="5">
        <f>IFERROR(AA1299/D1299,0)</f>
        <v>0</v>
      </c>
      <c r="AE1299" s="15">
        <f t="shared" si="130"/>
        <v>0.41917808219178082</v>
      </c>
      <c r="AF1299" s="5">
        <f>IFERROR(AD1299*AE1299*48,0)</f>
        <v>0</v>
      </c>
    </row>
    <row r="1300" spans="1:32" x14ac:dyDescent="0.15">
      <c r="A1300" s="8">
        <v>45741</v>
      </c>
      <c r="B1300" s="1" t="s">
        <v>43</v>
      </c>
      <c r="C1300" s="1" t="s">
        <v>33</v>
      </c>
      <c r="D1300" s="6">
        <v>78.14</v>
      </c>
      <c r="E1300" s="6">
        <v>3.9</v>
      </c>
      <c r="F1300" s="10">
        <v>0.75</v>
      </c>
      <c r="G1300" s="1">
        <v>28.6</v>
      </c>
      <c r="H1300" s="1">
        <v>37</v>
      </c>
      <c r="I1300" s="1">
        <v>28.8</v>
      </c>
      <c r="J1300" s="1">
        <v>0.08</v>
      </c>
      <c r="K1300" s="1">
        <v>415</v>
      </c>
      <c r="L1300" s="1">
        <v>990</v>
      </c>
      <c r="M1300" s="6">
        <f t="shared" si="127"/>
        <v>28.853258049939257</v>
      </c>
      <c r="N1300" s="1">
        <v>0</v>
      </c>
      <c r="O1300" s="1">
        <v>0</v>
      </c>
      <c r="P1300" s="12">
        <f t="shared" si="132"/>
        <v>0</v>
      </c>
      <c r="Q1300" s="1">
        <v>0</v>
      </c>
      <c r="R1300" s="1">
        <v>0</v>
      </c>
      <c r="S1300" s="1">
        <v>0</v>
      </c>
      <c r="T1300" s="1">
        <v>0</v>
      </c>
      <c r="U1300" s="4" t="s">
        <v>34</v>
      </c>
      <c r="V1300">
        <v>0.42</v>
      </c>
      <c r="W1300">
        <v>0.4</v>
      </c>
      <c r="X1300">
        <v>0.76</v>
      </c>
      <c r="Y1300">
        <v>2.4300000000000002</v>
      </c>
      <c r="Z1300">
        <v>0.23</v>
      </c>
      <c r="AA1300" s="5">
        <f t="shared" si="128"/>
        <v>0</v>
      </c>
      <c r="AB1300" s="15" cm="1">
        <f t="array" ref="AB1300">_xlfn.SWITCH(U1300,"夏",122,"冬",90,"春",153,"秋",153,0)</f>
        <v>153</v>
      </c>
      <c r="AC1300" s="16">
        <f t="shared" si="129"/>
        <v>0</v>
      </c>
      <c r="AD1300" s="5">
        <f>IFERROR(AA1300/D1300,0)</f>
        <v>0</v>
      </c>
      <c r="AE1300" s="15">
        <f t="shared" si="130"/>
        <v>0.41917808219178082</v>
      </c>
      <c r="AF1300" s="5">
        <f>IFERROR(AD1300*AE1300*48,0)</f>
        <v>0</v>
      </c>
    </row>
    <row r="1301" spans="1:32" x14ac:dyDescent="0.15">
      <c r="A1301" s="8">
        <v>45741</v>
      </c>
      <c r="B1301" s="1" t="s">
        <v>43</v>
      </c>
      <c r="C1301" s="1" t="s">
        <v>33</v>
      </c>
      <c r="D1301" s="6">
        <v>78.14</v>
      </c>
      <c r="E1301" s="6">
        <v>3.9</v>
      </c>
      <c r="F1301" s="10">
        <v>0.77083333333333304</v>
      </c>
      <c r="G1301" s="1">
        <v>29</v>
      </c>
      <c r="H1301" s="1">
        <v>36</v>
      </c>
      <c r="I1301" s="1">
        <v>29.2</v>
      </c>
      <c r="J1301" s="1">
        <v>0.08</v>
      </c>
      <c r="K1301" s="1">
        <v>408</v>
      </c>
      <c r="L1301" s="1">
        <v>1060</v>
      </c>
      <c r="M1301" s="6">
        <f t="shared" si="127"/>
        <v>29.25304702714368</v>
      </c>
      <c r="N1301" s="1">
        <v>0</v>
      </c>
      <c r="O1301" s="1">
        <v>0</v>
      </c>
      <c r="P1301" s="12">
        <f t="shared" si="132"/>
        <v>0</v>
      </c>
      <c r="Q1301" s="1">
        <v>0</v>
      </c>
      <c r="R1301" s="1">
        <v>0</v>
      </c>
      <c r="S1301" s="1">
        <v>0</v>
      </c>
      <c r="T1301" s="1">
        <v>0</v>
      </c>
      <c r="U1301" s="4" t="s">
        <v>34</v>
      </c>
      <c r="V1301">
        <v>0.42</v>
      </c>
      <c r="W1301">
        <v>0.4</v>
      </c>
      <c r="X1301">
        <v>0.76</v>
      </c>
      <c r="Y1301">
        <v>2.4300000000000002</v>
      </c>
      <c r="Z1301">
        <v>0.23</v>
      </c>
      <c r="AA1301" s="5">
        <f t="shared" si="128"/>
        <v>0</v>
      </c>
      <c r="AB1301" s="15" cm="1">
        <f t="array" ref="AB1301">_xlfn.SWITCH(U1301,"夏",122,"冬",90,"春",153,"秋",153,0)</f>
        <v>153</v>
      </c>
      <c r="AC1301" s="16">
        <f t="shared" si="129"/>
        <v>0</v>
      </c>
      <c r="AD1301" s="5">
        <f>IFERROR(AA1301/D1301,0)</f>
        <v>0</v>
      </c>
      <c r="AE1301" s="15">
        <f t="shared" si="130"/>
        <v>0.41917808219178082</v>
      </c>
      <c r="AF1301" s="5">
        <f>IFERROR(AD1301*AE1301*48,0)</f>
        <v>0</v>
      </c>
    </row>
    <row r="1302" spans="1:32" x14ac:dyDescent="0.15">
      <c r="A1302" s="8">
        <v>45741</v>
      </c>
      <c r="B1302" s="1" t="s">
        <v>43</v>
      </c>
      <c r="C1302" s="1" t="s">
        <v>33</v>
      </c>
      <c r="D1302" s="6">
        <v>78.14</v>
      </c>
      <c r="E1302" s="6">
        <v>3.9</v>
      </c>
      <c r="F1302" s="10">
        <v>0.79166666666666696</v>
      </c>
      <c r="G1302" s="1">
        <v>29.4</v>
      </c>
      <c r="H1302" s="1">
        <v>35</v>
      </c>
      <c r="I1302" s="1">
        <v>29.6</v>
      </c>
      <c r="J1302" s="1">
        <v>0.08</v>
      </c>
      <c r="K1302" s="1">
        <v>405</v>
      </c>
      <c r="L1302" s="1">
        <v>1130</v>
      </c>
      <c r="M1302" s="6">
        <f t="shared" si="127"/>
        <v>29.652837117425065</v>
      </c>
      <c r="N1302" s="1">
        <v>0</v>
      </c>
      <c r="O1302" s="1">
        <v>0</v>
      </c>
      <c r="P1302" s="12">
        <f t="shared" si="132"/>
        <v>0</v>
      </c>
      <c r="Q1302" s="1">
        <v>0</v>
      </c>
      <c r="R1302" s="1">
        <v>0</v>
      </c>
      <c r="S1302" s="1">
        <v>0</v>
      </c>
      <c r="T1302" s="1">
        <v>0</v>
      </c>
      <c r="U1302" s="4" t="s">
        <v>34</v>
      </c>
      <c r="V1302">
        <v>0.42</v>
      </c>
      <c r="W1302">
        <v>0.4</v>
      </c>
      <c r="X1302">
        <v>0.76</v>
      </c>
      <c r="Y1302">
        <v>2.4300000000000002</v>
      </c>
      <c r="Z1302">
        <v>0.23</v>
      </c>
      <c r="AA1302" s="5">
        <f t="shared" si="128"/>
        <v>0</v>
      </c>
      <c r="AB1302" s="15" cm="1">
        <f t="array" ref="AB1302">_xlfn.SWITCH(U1302,"夏",122,"冬",90,"春",153,"秋",153,0)</f>
        <v>153</v>
      </c>
      <c r="AC1302" s="16">
        <f t="shared" si="129"/>
        <v>0</v>
      </c>
      <c r="AD1302" s="5">
        <f>IFERROR(AA1302/D1302,0)</f>
        <v>0</v>
      </c>
      <c r="AE1302" s="15">
        <f t="shared" si="130"/>
        <v>0.41917808219178082</v>
      </c>
      <c r="AF1302" s="5">
        <f>IFERROR(AD1302*AE1302*48,0)</f>
        <v>0</v>
      </c>
    </row>
    <row r="1303" spans="1:32" x14ac:dyDescent="0.15">
      <c r="A1303" s="8">
        <v>45741</v>
      </c>
      <c r="B1303" s="1" t="s">
        <v>43</v>
      </c>
      <c r="C1303" s="1" t="s">
        <v>33</v>
      </c>
      <c r="D1303" s="6">
        <v>78.14</v>
      </c>
      <c r="E1303" s="6">
        <v>3.9</v>
      </c>
      <c r="F1303" s="10">
        <v>0.8125</v>
      </c>
      <c r="G1303" s="1">
        <v>29.8</v>
      </c>
      <c r="H1303" s="1">
        <v>34</v>
      </c>
      <c r="I1303" s="1">
        <v>30</v>
      </c>
      <c r="J1303" s="1">
        <v>0.08</v>
      </c>
      <c r="K1303" s="1">
        <v>480</v>
      </c>
      <c r="L1303" s="1">
        <v>1200</v>
      </c>
      <c r="M1303" s="6">
        <f t="shared" si="127"/>
        <v>30.052628313456751</v>
      </c>
      <c r="N1303" s="1">
        <v>0.7</v>
      </c>
      <c r="O1303" s="11" cm="1">
        <f t="array" ref="O1303">ROUND(_xlfn.SWITCH(C1303,"建筑专教",IF(S1303&gt;0.1,1.38,1.28),"阶梯教室",IF(S1303&gt;0.1,1.15,1.05),"公共教室",IF(S1303&gt;0.1,1.22,1.12),IF(S1303&gt;0.1,1.2,1.1))+(MOD(ROW()*11,31)/31-0.5)*0.06,2)</f>
        <v>1.0900000000000001</v>
      </c>
      <c r="P1303" s="12">
        <f t="shared" si="132"/>
        <v>0.06</v>
      </c>
      <c r="Q1303" s="13">
        <f t="shared" si="131"/>
        <v>1.3218782593144762</v>
      </c>
      <c r="R1303" s="1">
        <v>0</v>
      </c>
      <c r="S1303" s="1">
        <v>0.05</v>
      </c>
      <c r="T1303" s="1">
        <v>3.5000000000000003E-2</v>
      </c>
      <c r="U1303" s="4" t="s">
        <v>34</v>
      </c>
      <c r="V1303">
        <v>0.42</v>
      </c>
      <c r="W1303">
        <v>0.4</v>
      </c>
      <c r="X1303">
        <v>0.76</v>
      </c>
      <c r="Y1303">
        <v>2.4300000000000002</v>
      </c>
      <c r="Z1303">
        <v>0.23</v>
      </c>
      <c r="AA1303" s="5">
        <f t="shared" si="128"/>
        <v>8.5000000000000006E-2</v>
      </c>
      <c r="AB1303" s="15" cm="1">
        <f t="array" ref="AB1303">_xlfn.SWITCH(U1303,"夏",122,"冬",90,"春",153,"秋",153,0)</f>
        <v>153</v>
      </c>
      <c r="AC1303" s="16">
        <f t="shared" si="129"/>
        <v>13.005000000000001</v>
      </c>
      <c r="AD1303" s="5">
        <f>IFERROR(AA1303/D1303,0)</f>
        <v>1.0877911441003329E-3</v>
      </c>
      <c r="AE1303" s="15">
        <f t="shared" si="130"/>
        <v>0.41917808219178082</v>
      </c>
      <c r="AF1303" s="5">
        <f>IFERROR(AD1303*AE1303*48,0)</f>
        <v>2.188695386924067E-2</v>
      </c>
    </row>
    <row r="1304" spans="1:32" x14ac:dyDescent="0.15">
      <c r="A1304" s="8">
        <v>45741</v>
      </c>
      <c r="B1304" s="1" t="s">
        <v>43</v>
      </c>
      <c r="C1304" s="1" t="s">
        <v>33</v>
      </c>
      <c r="D1304" s="6">
        <v>78.14</v>
      </c>
      <c r="E1304" s="6">
        <v>3.9</v>
      </c>
      <c r="F1304" s="10">
        <v>0.83333333333333304</v>
      </c>
      <c r="G1304" s="1">
        <v>30.2</v>
      </c>
      <c r="H1304" s="1">
        <v>33</v>
      </c>
      <c r="I1304" s="1">
        <v>30.4</v>
      </c>
      <c r="J1304" s="1">
        <v>0.08</v>
      </c>
      <c r="K1304" s="1">
        <v>610</v>
      </c>
      <c r="L1304" s="1">
        <v>1270</v>
      </c>
      <c r="M1304" s="6">
        <f t="shared" si="127"/>
        <v>30.452420607970339</v>
      </c>
      <c r="N1304" s="1">
        <v>0.7</v>
      </c>
      <c r="O1304" s="11" cm="1">
        <f t="array" ref="O1304">ROUND(_xlfn.SWITCH(C1304,"建筑专教",IF(S1304&gt;0.1,1.38,1.28),"阶梯教室",IF(S1304&gt;0.1,1.15,1.05),"公共教室",IF(S1304&gt;0.1,1.22,1.12),IF(S1304&gt;0.1,1.2,1.1))+(MOD(ROW()*11,31)/31-0.5)*0.06,2)</f>
        <v>1.1100000000000001</v>
      </c>
      <c r="P1304" s="12">
        <f t="shared" si="132"/>
        <v>0.17</v>
      </c>
      <c r="Q1304" s="13">
        <f t="shared" si="131"/>
        <v>1.4396725514842257</v>
      </c>
      <c r="R1304" s="1">
        <v>0</v>
      </c>
      <c r="S1304" s="1">
        <v>0.05</v>
      </c>
      <c r="T1304" s="1">
        <v>2.5000000000000001E-2</v>
      </c>
      <c r="U1304" s="4" t="s">
        <v>34</v>
      </c>
      <c r="V1304">
        <v>0.42</v>
      </c>
      <c r="W1304">
        <v>0.4</v>
      </c>
      <c r="X1304">
        <v>0.76</v>
      </c>
      <c r="Y1304">
        <v>2.4300000000000002</v>
      </c>
      <c r="Z1304">
        <v>0.23</v>
      </c>
      <c r="AA1304" s="5">
        <f t="shared" si="128"/>
        <v>7.5000000000000011E-2</v>
      </c>
      <c r="AB1304" s="15" cm="1">
        <f t="array" ref="AB1304">_xlfn.SWITCH(U1304,"夏",122,"冬",90,"春",153,"秋",153,0)</f>
        <v>153</v>
      </c>
      <c r="AC1304" s="16">
        <f t="shared" si="129"/>
        <v>11.475000000000001</v>
      </c>
      <c r="AD1304" s="5">
        <f>IFERROR(AA1304/D1304,0)</f>
        <v>9.5981571538264671E-4</v>
      </c>
      <c r="AE1304" s="15">
        <f t="shared" si="130"/>
        <v>0.41917808219178082</v>
      </c>
      <c r="AF1304" s="5">
        <f>IFERROR(AD1304*AE1304*48,0)</f>
        <v>1.9312018119918239E-2</v>
      </c>
    </row>
    <row r="1305" spans="1:32" x14ac:dyDescent="0.15">
      <c r="A1305" s="8">
        <v>45741</v>
      </c>
      <c r="B1305" s="1" t="s">
        <v>43</v>
      </c>
      <c r="C1305" s="1" t="s">
        <v>33</v>
      </c>
      <c r="D1305" s="6">
        <v>78.14</v>
      </c>
      <c r="E1305" s="6">
        <v>3.9</v>
      </c>
      <c r="F1305" s="10">
        <v>0.85416666666666696</v>
      </c>
      <c r="G1305" s="1">
        <v>30.6</v>
      </c>
      <c r="H1305" s="1">
        <v>32</v>
      </c>
      <c r="I1305" s="1">
        <v>30.8</v>
      </c>
      <c r="J1305" s="1">
        <v>0.08</v>
      </c>
      <c r="K1305" s="1">
        <v>690</v>
      </c>
      <c r="L1305" s="1">
        <v>1340</v>
      </c>
      <c r="M1305" s="6">
        <f t="shared" si="127"/>
        <v>30.852213993753764</v>
      </c>
      <c r="N1305" s="1">
        <v>0.7</v>
      </c>
      <c r="O1305" s="11" cm="1">
        <f t="array" ref="O1305">ROUND(_xlfn.SWITCH(C1305,"建筑专教",IF(S1305&gt;0.1,1.38,1.28),"阶梯教室",IF(S1305&gt;0.1,1.15,1.05),"公共教室",IF(S1305&gt;0.1,1.22,1.12),IF(S1305&gt;0.1,1.2,1.1))+(MOD(ROW()*11,31)/31-0.5)*0.06,2)</f>
        <v>1.07</v>
      </c>
      <c r="P1305" s="12">
        <f t="shared" si="132"/>
        <v>0.23</v>
      </c>
      <c r="Q1305" s="13">
        <f t="shared" si="131"/>
        <v>1.5257231129809348</v>
      </c>
      <c r="R1305" s="1">
        <v>0</v>
      </c>
      <c r="S1305" s="1">
        <v>0.05</v>
      </c>
      <c r="T1305" s="1">
        <v>3.0000000000000001E-3</v>
      </c>
      <c r="U1305" s="4" t="s">
        <v>34</v>
      </c>
      <c r="V1305">
        <v>0.42</v>
      </c>
      <c r="W1305">
        <v>0.4</v>
      </c>
      <c r="X1305">
        <v>0.76</v>
      </c>
      <c r="Y1305">
        <v>2.4300000000000002</v>
      </c>
      <c r="Z1305">
        <v>0.23</v>
      </c>
      <c r="AA1305" s="5">
        <f t="shared" si="128"/>
        <v>5.3000000000000005E-2</v>
      </c>
      <c r="AB1305" s="15" cm="1">
        <f t="array" ref="AB1305">_xlfn.SWITCH(U1305,"夏",122,"冬",90,"春",153,"秋",153,0)</f>
        <v>153</v>
      </c>
      <c r="AC1305" s="16">
        <f t="shared" si="129"/>
        <v>8.109</v>
      </c>
      <c r="AD1305" s="5">
        <f>IFERROR(AA1305/D1305,0)</f>
        <v>6.7826977220373694E-4</v>
      </c>
      <c r="AE1305" s="15">
        <f t="shared" si="130"/>
        <v>0.41917808219178082</v>
      </c>
      <c r="AF1305" s="5">
        <f>IFERROR(AD1305*AE1305*48,0)</f>
        <v>1.3647159471408888E-2</v>
      </c>
    </row>
    <row r="1306" spans="1:32" x14ac:dyDescent="0.15">
      <c r="A1306" s="8">
        <v>45741</v>
      </c>
      <c r="B1306" s="1" t="s">
        <v>43</v>
      </c>
      <c r="C1306" s="1" t="s">
        <v>33</v>
      </c>
      <c r="D1306" s="6">
        <v>78.14</v>
      </c>
      <c r="E1306" s="6">
        <v>3.9</v>
      </c>
      <c r="F1306" s="10">
        <v>0.875</v>
      </c>
      <c r="G1306" s="1">
        <v>31</v>
      </c>
      <c r="H1306" s="1">
        <v>31</v>
      </c>
      <c r="I1306" s="1">
        <v>31.2</v>
      </c>
      <c r="J1306" s="1">
        <v>0.08</v>
      </c>
      <c r="K1306" s="1">
        <v>735</v>
      </c>
      <c r="L1306" s="1">
        <v>1410</v>
      </c>
      <c r="M1306" s="6">
        <f t="shared" si="127"/>
        <v>31.25200846365226</v>
      </c>
      <c r="N1306" s="1">
        <v>0.7</v>
      </c>
      <c r="O1306" s="11" cm="1">
        <f t="array" ref="O1306">ROUND(_xlfn.SWITCH(C1306,"建筑专教",IF(S1306&gt;0.1,1.38,1.28),"阶梯教室",IF(S1306&gt;0.1,1.15,1.05),"公共教室",IF(S1306&gt;0.1,1.22,1.12),IF(S1306&gt;0.1,1.2,1.1))+(MOD(ROW()*11,31)/31-0.5)*0.06,2)</f>
        <v>1.1000000000000001</v>
      </c>
      <c r="P1306" s="12">
        <f t="shared" si="132"/>
        <v>0.27</v>
      </c>
      <c r="Q1306" s="13">
        <f t="shared" si="131"/>
        <v>1.6412618469828981</v>
      </c>
      <c r="R1306" s="1">
        <v>0</v>
      </c>
      <c r="S1306" s="1">
        <v>0.05</v>
      </c>
      <c r="T1306" s="1">
        <v>3.0000000000000001E-3</v>
      </c>
      <c r="U1306" s="4" t="s">
        <v>34</v>
      </c>
      <c r="V1306">
        <v>0.42</v>
      </c>
      <c r="W1306">
        <v>0.4</v>
      </c>
      <c r="X1306">
        <v>0.76</v>
      </c>
      <c r="Y1306">
        <v>2.4300000000000002</v>
      </c>
      <c r="Z1306">
        <v>0.23</v>
      </c>
      <c r="AA1306" s="5">
        <f t="shared" si="128"/>
        <v>5.3000000000000005E-2</v>
      </c>
      <c r="AB1306" s="15" cm="1">
        <f t="array" ref="AB1306">_xlfn.SWITCH(U1306,"夏",122,"冬",90,"春",153,"秋",153,0)</f>
        <v>153</v>
      </c>
      <c r="AC1306" s="16">
        <f t="shared" si="129"/>
        <v>8.109</v>
      </c>
      <c r="AD1306" s="5">
        <f>IFERROR(AA1306/D1306,0)</f>
        <v>6.7826977220373694E-4</v>
      </c>
      <c r="AE1306" s="15">
        <f t="shared" si="130"/>
        <v>0.41917808219178082</v>
      </c>
      <c r="AF1306" s="5">
        <f>IFERROR(AD1306*AE1306*48,0)</f>
        <v>1.3647159471408888E-2</v>
      </c>
    </row>
    <row r="1307" spans="1:32" x14ac:dyDescent="0.15">
      <c r="A1307" s="8">
        <v>45741</v>
      </c>
      <c r="B1307" s="1" t="s">
        <v>43</v>
      </c>
      <c r="C1307" s="1" t="s">
        <v>33</v>
      </c>
      <c r="D1307" s="6">
        <v>78.14</v>
      </c>
      <c r="E1307" s="6">
        <v>3.9</v>
      </c>
      <c r="F1307" s="10">
        <v>0.89583333333333304</v>
      </c>
      <c r="G1307" s="1">
        <v>31.4</v>
      </c>
      <c r="H1307" s="1">
        <v>30</v>
      </c>
      <c r="I1307" s="1">
        <v>31.6</v>
      </c>
      <c r="J1307" s="1">
        <v>0.08</v>
      </c>
      <c r="K1307" s="1">
        <v>680</v>
      </c>
      <c r="L1307" s="1">
        <v>1480</v>
      </c>
      <c r="M1307" s="6">
        <f t="shared" si="127"/>
        <v>31.651804010567616</v>
      </c>
      <c r="N1307" s="1">
        <v>0.7</v>
      </c>
      <c r="O1307" s="11" cm="1">
        <f t="array" ref="O1307">ROUND(_xlfn.SWITCH(C1307,"建筑专教",IF(S1307&gt;0.1,1.38,1.28),"阶梯教室",IF(S1307&gt;0.1,1.15,1.05),"公共教室",IF(S1307&gt;0.1,1.22,1.12),IF(S1307&gt;0.1,1.2,1.1))+(MOD(ROW()*11,31)/31-0.5)*0.06,2)</f>
        <v>1.1200000000000001</v>
      </c>
      <c r="P1307" s="12">
        <f t="shared" si="132"/>
        <v>0.22</v>
      </c>
      <c r="Q1307" s="13">
        <f t="shared" si="131"/>
        <v>1.7455423906262926</v>
      </c>
      <c r="R1307" s="1">
        <v>0</v>
      </c>
      <c r="S1307" s="1">
        <v>0.05</v>
      </c>
      <c r="T1307" s="1">
        <v>2.1999999999999999E-2</v>
      </c>
      <c r="U1307" s="4" t="s">
        <v>34</v>
      </c>
      <c r="V1307">
        <v>0.42</v>
      </c>
      <c r="W1307">
        <v>0.4</v>
      </c>
      <c r="X1307">
        <v>0.76</v>
      </c>
      <c r="Y1307">
        <v>2.4300000000000002</v>
      </c>
      <c r="Z1307">
        <v>0.23</v>
      </c>
      <c r="AA1307" s="5">
        <f t="shared" si="128"/>
        <v>7.2000000000000008E-2</v>
      </c>
      <c r="AB1307" s="15" cm="1">
        <f t="array" ref="AB1307">_xlfn.SWITCH(U1307,"夏",122,"冬",90,"春",153,"秋",153,0)</f>
        <v>153</v>
      </c>
      <c r="AC1307" s="16">
        <f t="shared" si="129"/>
        <v>11.016000000000002</v>
      </c>
      <c r="AD1307" s="5">
        <f>IFERROR(AA1307/D1307,0)</f>
        <v>9.2142308676734081E-4</v>
      </c>
      <c r="AE1307" s="15">
        <f t="shared" si="130"/>
        <v>0.41917808219178082</v>
      </c>
      <c r="AF1307" s="5">
        <f>IFERROR(AD1307*AE1307*48,0)</f>
        <v>1.853953739512151E-2</v>
      </c>
    </row>
    <row r="1308" spans="1:32" x14ac:dyDescent="0.15">
      <c r="A1308" s="8">
        <v>45741</v>
      </c>
      <c r="B1308" s="1" t="s">
        <v>43</v>
      </c>
      <c r="C1308" s="1" t="s">
        <v>33</v>
      </c>
      <c r="D1308" s="6">
        <v>78.14</v>
      </c>
      <c r="E1308" s="6">
        <v>3.9</v>
      </c>
      <c r="F1308" s="10">
        <v>0.91666666666666696</v>
      </c>
      <c r="G1308" s="1">
        <v>31.8</v>
      </c>
      <c r="H1308" s="1">
        <v>29</v>
      </c>
      <c r="I1308" s="1">
        <v>32</v>
      </c>
      <c r="J1308" s="1">
        <v>0.08</v>
      </c>
      <c r="K1308" s="1">
        <v>500</v>
      </c>
      <c r="L1308" s="1">
        <v>1550</v>
      </c>
      <c r="M1308" s="6">
        <f t="shared" si="127"/>
        <v>32.051600627456367</v>
      </c>
      <c r="N1308" s="1">
        <v>0</v>
      </c>
      <c r="O1308" s="1">
        <v>0</v>
      </c>
      <c r="P1308" s="12">
        <f t="shared" si="132"/>
        <v>0</v>
      </c>
      <c r="Q1308" s="1">
        <v>0</v>
      </c>
      <c r="R1308" s="1">
        <v>0</v>
      </c>
      <c r="S1308" s="1">
        <v>0</v>
      </c>
      <c r="T1308" s="1">
        <v>0</v>
      </c>
      <c r="U1308" s="4" t="s">
        <v>34</v>
      </c>
      <c r="V1308">
        <v>0.42</v>
      </c>
      <c r="W1308">
        <v>0.4</v>
      </c>
      <c r="X1308">
        <v>0.76</v>
      </c>
      <c r="Y1308">
        <v>2.4300000000000002</v>
      </c>
      <c r="Z1308">
        <v>0.23</v>
      </c>
      <c r="AA1308" s="5">
        <f t="shared" si="128"/>
        <v>0</v>
      </c>
      <c r="AB1308" s="15" cm="1">
        <f t="array" ref="AB1308">_xlfn.SWITCH(U1308,"夏",122,"冬",90,"春",153,"秋",153,0)</f>
        <v>153</v>
      </c>
      <c r="AC1308" s="16">
        <f t="shared" si="129"/>
        <v>0</v>
      </c>
      <c r="AD1308" s="5">
        <f>IFERROR(AA1308/D1308,0)</f>
        <v>0</v>
      </c>
      <c r="AE1308" s="15">
        <f t="shared" si="130"/>
        <v>0.41917808219178082</v>
      </c>
      <c r="AF1308" s="5">
        <f>IFERROR(AD1308*AE1308*48,0)</f>
        <v>0</v>
      </c>
    </row>
    <row r="1309" spans="1:32" x14ac:dyDescent="0.15">
      <c r="A1309" s="8">
        <v>45741</v>
      </c>
      <c r="B1309" s="1" t="s">
        <v>44</v>
      </c>
      <c r="C1309" s="1" t="s">
        <v>33</v>
      </c>
      <c r="D1309" s="6">
        <v>78.14</v>
      </c>
      <c r="E1309" s="6">
        <v>3.9</v>
      </c>
      <c r="F1309" s="10">
        <v>0.33333333333333298</v>
      </c>
      <c r="G1309" s="1">
        <v>18.5</v>
      </c>
      <c r="H1309" s="1">
        <v>65</v>
      </c>
      <c r="I1309" s="1">
        <v>18.7</v>
      </c>
      <c r="J1309" s="1">
        <v>0.08</v>
      </c>
      <c r="K1309" s="1">
        <v>409</v>
      </c>
      <c r="L1309" s="1">
        <v>1585</v>
      </c>
      <c r="M1309" s="6">
        <f t="shared" si="127"/>
        <v>18.758978608878408</v>
      </c>
      <c r="N1309" s="1">
        <v>0</v>
      </c>
      <c r="O1309" s="1">
        <v>0</v>
      </c>
      <c r="P1309" s="12">
        <f t="shared" si="132"/>
        <v>0</v>
      </c>
      <c r="Q1309" s="1">
        <v>0</v>
      </c>
      <c r="R1309" s="1">
        <v>0</v>
      </c>
      <c r="S1309" s="1">
        <v>0</v>
      </c>
      <c r="T1309" s="1">
        <v>0</v>
      </c>
      <c r="U1309" s="4" t="s">
        <v>34</v>
      </c>
      <c r="V1309">
        <v>0.42</v>
      </c>
      <c r="W1309">
        <v>0.4</v>
      </c>
      <c r="X1309">
        <v>0.76</v>
      </c>
      <c r="Y1309">
        <v>2.4300000000000002</v>
      </c>
      <c r="Z1309">
        <v>0.23</v>
      </c>
      <c r="AA1309" s="5">
        <f t="shared" si="128"/>
        <v>0</v>
      </c>
      <c r="AB1309" s="15" cm="1">
        <f t="array" ref="AB1309">_xlfn.SWITCH(U1309,"夏",122,"冬",90,"春",153,"秋",153,0)</f>
        <v>153</v>
      </c>
      <c r="AC1309" s="16">
        <f t="shared" si="129"/>
        <v>0</v>
      </c>
      <c r="AD1309" s="5">
        <f>IFERROR(AA1309/D1309,0)</f>
        <v>0</v>
      </c>
      <c r="AE1309" s="15">
        <f t="shared" si="130"/>
        <v>0.41917808219178082</v>
      </c>
      <c r="AF1309" s="5">
        <f>IFERROR(AD1309*AE1309*48,0)</f>
        <v>0</v>
      </c>
    </row>
    <row r="1310" spans="1:32" x14ac:dyDescent="0.15">
      <c r="A1310" s="8">
        <v>45741</v>
      </c>
      <c r="B1310" s="1" t="s">
        <v>44</v>
      </c>
      <c r="C1310" s="1" t="s">
        <v>33</v>
      </c>
      <c r="D1310" s="6">
        <v>78.14</v>
      </c>
      <c r="E1310" s="6">
        <v>3.9</v>
      </c>
      <c r="F1310" s="10">
        <v>0.35416666666666702</v>
      </c>
      <c r="G1310" s="1">
        <v>19</v>
      </c>
      <c r="H1310" s="1">
        <v>63</v>
      </c>
      <c r="I1310" s="1">
        <v>19.2</v>
      </c>
      <c r="J1310" s="1">
        <v>0.1</v>
      </c>
      <c r="K1310" s="1">
        <v>412</v>
      </c>
      <c r="L1310" s="1">
        <v>1655</v>
      </c>
      <c r="M1310" s="6">
        <f t="shared" si="127"/>
        <v>19.26707991515292</v>
      </c>
      <c r="N1310" s="1">
        <v>0</v>
      </c>
      <c r="O1310" s="1">
        <v>0</v>
      </c>
      <c r="P1310" s="12">
        <f t="shared" si="132"/>
        <v>0</v>
      </c>
      <c r="Q1310" s="1">
        <v>0</v>
      </c>
      <c r="R1310" s="1">
        <v>0</v>
      </c>
      <c r="S1310" s="1">
        <v>0</v>
      </c>
      <c r="T1310" s="1">
        <v>0</v>
      </c>
      <c r="U1310" s="4" t="s">
        <v>34</v>
      </c>
      <c r="V1310">
        <v>0.42</v>
      </c>
      <c r="W1310">
        <v>0.4</v>
      </c>
      <c r="X1310">
        <v>0.76</v>
      </c>
      <c r="Y1310">
        <v>2.4300000000000002</v>
      </c>
      <c r="Z1310">
        <v>0.23</v>
      </c>
      <c r="AA1310" s="5">
        <f t="shared" si="128"/>
        <v>0</v>
      </c>
      <c r="AB1310" s="15" cm="1">
        <f t="array" ref="AB1310">_xlfn.SWITCH(U1310,"夏",122,"冬",90,"春",153,"秋",153,0)</f>
        <v>153</v>
      </c>
      <c r="AC1310" s="16">
        <f t="shared" si="129"/>
        <v>0</v>
      </c>
      <c r="AD1310" s="5">
        <f>IFERROR(AA1310/D1310,0)</f>
        <v>0</v>
      </c>
      <c r="AE1310" s="15">
        <f t="shared" si="130"/>
        <v>0.41917808219178082</v>
      </c>
      <c r="AF1310" s="5">
        <f>IFERROR(AD1310*AE1310*48,0)</f>
        <v>0</v>
      </c>
    </row>
    <row r="1311" spans="1:32" x14ac:dyDescent="0.15">
      <c r="A1311" s="8">
        <v>45741</v>
      </c>
      <c r="B1311" s="1" t="s">
        <v>44</v>
      </c>
      <c r="C1311" s="1" t="s">
        <v>33</v>
      </c>
      <c r="D1311" s="6">
        <v>78.14</v>
      </c>
      <c r="E1311" s="6">
        <v>3.9</v>
      </c>
      <c r="F1311" s="10">
        <v>0.375</v>
      </c>
      <c r="G1311" s="1">
        <v>19.600000000000001</v>
      </c>
      <c r="H1311" s="1">
        <v>61</v>
      </c>
      <c r="I1311" s="1">
        <v>19.8</v>
      </c>
      <c r="J1311" s="1">
        <v>0.11</v>
      </c>
      <c r="K1311" s="1">
        <v>485</v>
      </c>
      <c r="L1311" s="1">
        <v>1725</v>
      </c>
      <c r="M1311" s="6">
        <f t="shared" si="127"/>
        <v>19.870591011003626</v>
      </c>
      <c r="N1311" s="1">
        <v>0.7</v>
      </c>
      <c r="O1311" s="11" cm="1">
        <f t="array" ref="O1311">ROUND(_xlfn.SWITCH(C1311,"建筑专教",IF(S1311&gt;0.1,1.38,1.28),"阶梯教室",IF(S1311&gt;0.1,1.15,1.05),"公共教室",IF(S1311&gt;0.1,1.22,1.12),IF(S1311&gt;0.1,1.2,1.1))+(MOD(ROW()*11,31)/31-0.5)*0.06,2)</f>
        <v>1.08</v>
      </c>
      <c r="P1311" s="12">
        <f t="shared" ref="P1311:P1374" si="133">IF(O1311=0,0,ROUND(MIN(MAX((K1311-400)/(320*E1311*IF(C1311="公共教室",0.95,IF(C1311="建筑专教",0.85,IF(C1311="阶梯教室",1.15,1)))),0),2),2))</f>
        <v>7.0000000000000007E-2</v>
      </c>
      <c r="Q1311" s="13">
        <f t="shared" si="131"/>
        <v>-1.8693758178150601</v>
      </c>
      <c r="R1311" s="1">
        <v>0</v>
      </c>
      <c r="S1311" s="1">
        <v>0.08</v>
      </c>
      <c r="T1311" s="1">
        <v>3.5000000000000003E-2</v>
      </c>
      <c r="U1311" s="4" t="s">
        <v>34</v>
      </c>
      <c r="V1311">
        <v>0.42</v>
      </c>
      <c r="W1311">
        <v>0.4</v>
      </c>
      <c r="X1311">
        <v>0.76</v>
      </c>
      <c r="Y1311">
        <v>2.4300000000000002</v>
      </c>
      <c r="Z1311">
        <v>0.23</v>
      </c>
      <c r="AA1311" s="5">
        <f t="shared" si="128"/>
        <v>0.115</v>
      </c>
      <c r="AB1311" s="15" cm="1">
        <f t="array" ref="AB1311">_xlfn.SWITCH(U1311,"夏",122,"冬",90,"春",153,"秋",153,0)</f>
        <v>153</v>
      </c>
      <c r="AC1311" s="16">
        <f t="shared" si="129"/>
        <v>17.595000000000002</v>
      </c>
      <c r="AD1311" s="5">
        <f>IFERROR(AA1311/D1311,0)</f>
        <v>1.4717174302533915E-3</v>
      </c>
      <c r="AE1311" s="15">
        <f t="shared" si="130"/>
        <v>0.41917808219178082</v>
      </c>
      <c r="AF1311" s="5">
        <f>IFERROR(AD1311*AE1311*48,0)</f>
        <v>2.9611761117207962E-2</v>
      </c>
    </row>
    <row r="1312" spans="1:32" x14ac:dyDescent="0.15">
      <c r="A1312" s="8">
        <v>45741</v>
      </c>
      <c r="B1312" s="1" t="s">
        <v>44</v>
      </c>
      <c r="C1312" s="1" t="s">
        <v>33</v>
      </c>
      <c r="D1312" s="6">
        <v>78.14</v>
      </c>
      <c r="E1312" s="6">
        <v>3.9</v>
      </c>
      <c r="F1312" s="10">
        <v>0.39583333333333298</v>
      </c>
      <c r="G1312" s="1">
        <v>20.2</v>
      </c>
      <c r="H1312" s="1">
        <v>59</v>
      </c>
      <c r="I1312" s="1">
        <v>20.399999999999999</v>
      </c>
      <c r="J1312" s="1">
        <v>0.1</v>
      </c>
      <c r="K1312" s="1">
        <v>560</v>
      </c>
      <c r="L1312" s="1">
        <v>1795</v>
      </c>
      <c r="M1312" s="6">
        <f t="shared" ref="M1312:M1375" si="134">IFERROR(POWER((I1312+273.15)^4+133500000*POWER(J1312,0.6)*(I1312-G1312),0.25)-273.15,I1312)</f>
        <v>20.466260998071732</v>
      </c>
      <c r="N1312" s="1">
        <v>0.7</v>
      </c>
      <c r="O1312" s="11" cm="1">
        <f t="array" ref="O1312">ROUND(_xlfn.SWITCH(C1312,"建筑专教",IF(S1312&gt;0.1,1.38,1.28),"阶梯教室",IF(S1312&gt;0.1,1.15,1.05),"公共教室",IF(S1312&gt;0.1,1.22,1.12),IF(S1312&gt;0.1,1.2,1.1))+(MOD(ROW()*11,31)/31-0.5)*0.06,2)</f>
        <v>1.1000000000000001</v>
      </c>
      <c r="P1312" s="12">
        <f t="shared" si="133"/>
        <v>0.13</v>
      </c>
      <c r="Q1312" s="13">
        <f t="shared" si="131"/>
        <v>-1.5844919666509121</v>
      </c>
      <c r="R1312" s="1">
        <v>0</v>
      </c>
      <c r="S1312" s="1">
        <v>0.08</v>
      </c>
      <c r="T1312" s="1">
        <v>2.5000000000000001E-2</v>
      </c>
      <c r="U1312" s="4" t="s">
        <v>34</v>
      </c>
      <c r="V1312">
        <v>0.42</v>
      </c>
      <c r="W1312">
        <v>0.4</v>
      </c>
      <c r="X1312">
        <v>0.76</v>
      </c>
      <c r="Y1312">
        <v>2.4300000000000002</v>
      </c>
      <c r="Z1312">
        <v>0.23</v>
      </c>
      <c r="AA1312" s="5">
        <f t="shared" si="128"/>
        <v>0.10500000000000001</v>
      </c>
      <c r="AB1312" s="15" cm="1">
        <f t="array" ref="AB1312">_xlfn.SWITCH(U1312,"夏",122,"冬",90,"春",153,"秋",153,0)</f>
        <v>153</v>
      </c>
      <c r="AC1312" s="16">
        <f t="shared" si="129"/>
        <v>16.065000000000001</v>
      </c>
      <c r="AD1312" s="5">
        <f>IFERROR(AA1312/D1312,0)</f>
        <v>1.3437420015357054E-3</v>
      </c>
      <c r="AE1312" s="15">
        <f t="shared" si="130"/>
        <v>0.41917808219178082</v>
      </c>
      <c r="AF1312" s="5">
        <f>IFERROR(AD1312*AE1312*48,0)</f>
        <v>2.7036825367885535E-2</v>
      </c>
    </row>
    <row r="1313" spans="1:32" x14ac:dyDescent="0.15">
      <c r="A1313" s="8">
        <v>45741</v>
      </c>
      <c r="B1313" s="1" t="s">
        <v>44</v>
      </c>
      <c r="C1313" s="1" t="s">
        <v>33</v>
      </c>
      <c r="D1313" s="6">
        <v>78.14</v>
      </c>
      <c r="E1313" s="6">
        <v>3.9</v>
      </c>
      <c r="F1313" s="10">
        <v>0.41666666666666702</v>
      </c>
      <c r="G1313" s="1">
        <v>20.8</v>
      </c>
      <c r="H1313" s="1">
        <v>57</v>
      </c>
      <c r="I1313" s="1">
        <v>21</v>
      </c>
      <c r="J1313" s="1">
        <v>0.09</v>
      </c>
      <c r="K1313" s="1">
        <v>595</v>
      </c>
      <c r="L1313" s="1">
        <v>1865</v>
      </c>
      <c r="M1313" s="6">
        <f t="shared" si="134"/>
        <v>21.061823459294601</v>
      </c>
      <c r="N1313" s="1">
        <v>0.7</v>
      </c>
      <c r="O1313" s="11" cm="1">
        <f t="array" ref="O1313">ROUND(_xlfn.SWITCH(C1313,"建筑专教",IF(S1313&gt;0.1,1.38,1.28),"阶梯教室",IF(S1313&gt;0.1,1.15,1.05),"公共教室",IF(S1313&gt;0.1,1.22,1.12),IF(S1313&gt;0.1,1.2,1.1))+(MOD(ROW()*11,31)/31-0.5)*0.06,2)</f>
        <v>1.1200000000000001</v>
      </c>
      <c r="P1313" s="12">
        <f t="shared" si="133"/>
        <v>0.16</v>
      </c>
      <c r="Q1313" s="13">
        <f t="shared" si="131"/>
        <v>-1.3138191623682873</v>
      </c>
      <c r="R1313" s="1">
        <v>0</v>
      </c>
      <c r="S1313" s="1">
        <v>0.02</v>
      </c>
      <c r="T1313" s="1">
        <v>1.2E-2</v>
      </c>
      <c r="U1313" s="4" t="s">
        <v>34</v>
      </c>
      <c r="V1313">
        <v>0.42</v>
      </c>
      <c r="W1313">
        <v>0.4</v>
      </c>
      <c r="X1313">
        <v>0.76</v>
      </c>
      <c r="Y1313">
        <v>2.4300000000000002</v>
      </c>
      <c r="Z1313">
        <v>0.23</v>
      </c>
      <c r="AA1313" s="5">
        <f t="shared" si="128"/>
        <v>3.2000000000000001E-2</v>
      </c>
      <c r="AB1313" s="15" cm="1">
        <f t="array" ref="AB1313">_xlfn.SWITCH(U1313,"夏",122,"冬",90,"春",153,"秋",153,0)</f>
        <v>153</v>
      </c>
      <c r="AC1313" s="16">
        <f t="shared" si="129"/>
        <v>4.8959999999999999</v>
      </c>
      <c r="AD1313" s="5">
        <f>IFERROR(AA1313/D1313,0)</f>
        <v>4.0952137189659586E-4</v>
      </c>
      <c r="AE1313" s="15">
        <f t="shared" si="130"/>
        <v>0.41917808219178082</v>
      </c>
      <c r="AF1313" s="5">
        <f>IFERROR(AD1313*AE1313*48,0)</f>
        <v>8.2397943978317813E-3</v>
      </c>
    </row>
    <row r="1314" spans="1:32" x14ac:dyDescent="0.15">
      <c r="A1314" s="8">
        <v>45741</v>
      </c>
      <c r="B1314" s="1" t="s">
        <v>44</v>
      </c>
      <c r="C1314" s="1" t="s">
        <v>33</v>
      </c>
      <c r="D1314" s="6">
        <v>78.14</v>
      </c>
      <c r="E1314" s="6">
        <v>3.9</v>
      </c>
      <c r="F1314" s="10">
        <v>0.4375</v>
      </c>
      <c r="G1314" s="1">
        <v>21.4</v>
      </c>
      <c r="H1314" s="1">
        <v>55</v>
      </c>
      <c r="I1314" s="1">
        <v>21.6</v>
      </c>
      <c r="J1314" s="1">
        <v>0.08</v>
      </c>
      <c r="K1314" s="1">
        <v>625</v>
      </c>
      <c r="L1314" s="1">
        <v>1935</v>
      </c>
      <c r="M1314" s="6">
        <f t="shared" si="134"/>
        <v>21.657255508976959</v>
      </c>
      <c r="N1314" s="1">
        <v>0.7</v>
      </c>
      <c r="O1314" s="11" cm="1">
        <f t="array" ref="O1314">ROUND(_xlfn.SWITCH(C1314,"建筑专教",IF(S1314&gt;0.1,1.38,1.28),"阶梯教室",IF(S1314&gt;0.1,1.15,1.05),"公共教室",IF(S1314&gt;0.1,1.22,1.12),IF(S1314&gt;0.1,1.2,1.1))+(MOD(ROW()*11,31)/31-0.5)*0.06,2)</f>
        <v>1.0900000000000001</v>
      </c>
      <c r="P1314" s="12">
        <f t="shared" si="133"/>
        <v>0.18</v>
      </c>
      <c r="Q1314" s="13">
        <f t="shared" si="131"/>
        <v>-1.2225905948631073</v>
      </c>
      <c r="R1314" s="1">
        <v>0</v>
      </c>
      <c r="S1314" s="1">
        <v>0.02</v>
      </c>
      <c r="T1314" s="1">
        <v>3.2000000000000001E-2</v>
      </c>
      <c r="U1314" s="4" t="s">
        <v>34</v>
      </c>
      <c r="V1314">
        <v>0.42</v>
      </c>
      <c r="W1314">
        <v>0.4</v>
      </c>
      <c r="X1314">
        <v>0.76</v>
      </c>
      <c r="Y1314">
        <v>2.4300000000000002</v>
      </c>
      <c r="Z1314">
        <v>0.23</v>
      </c>
      <c r="AA1314" s="5">
        <f t="shared" si="128"/>
        <v>5.2000000000000005E-2</v>
      </c>
      <c r="AB1314" s="15" cm="1">
        <f t="array" ref="AB1314">_xlfn.SWITCH(U1314,"夏",122,"冬",90,"春",153,"秋",153,0)</f>
        <v>153</v>
      </c>
      <c r="AC1314" s="16">
        <f t="shared" si="129"/>
        <v>7.9560000000000004</v>
      </c>
      <c r="AD1314" s="5">
        <f>IFERROR(AA1314/D1314,0)</f>
        <v>6.6547222933196831E-4</v>
      </c>
      <c r="AE1314" s="15">
        <f t="shared" si="130"/>
        <v>0.41917808219178082</v>
      </c>
      <c r="AF1314" s="5">
        <f>IFERROR(AD1314*AE1314*48,0)</f>
        <v>1.3389665896476645E-2</v>
      </c>
    </row>
    <row r="1315" spans="1:32" x14ac:dyDescent="0.15">
      <c r="A1315" s="8">
        <v>45741</v>
      </c>
      <c r="B1315" s="1" t="s">
        <v>44</v>
      </c>
      <c r="C1315" s="1" t="s">
        <v>33</v>
      </c>
      <c r="D1315" s="6">
        <v>78.14</v>
      </c>
      <c r="E1315" s="6">
        <v>3.9</v>
      </c>
      <c r="F1315" s="10">
        <v>0.45833333333333298</v>
      </c>
      <c r="G1315" s="1">
        <v>22</v>
      </c>
      <c r="H1315" s="1">
        <v>53</v>
      </c>
      <c r="I1315" s="1">
        <v>22.2</v>
      </c>
      <c r="J1315" s="1">
        <v>0.08</v>
      </c>
      <c r="K1315" s="1">
        <v>660</v>
      </c>
      <c r="L1315" s="1">
        <v>2005</v>
      </c>
      <c r="M1315" s="6">
        <f t="shared" si="134"/>
        <v>22.256907410005454</v>
      </c>
      <c r="N1315" s="1">
        <v>0.7</v>
      </c>
      <c r="O1315" s="11" cm="1">
        <f t="array" ref="O1315">ROUND(_xlfn.SWITCH(C1315,"建筑专教",IF(S1315&gt;0.1,1.38,1.28),"阶梯教室",IF(S1315&gt;0.1,1.15,1.05),"公共教室",IF(S1315&gt;0.1,1.22,1.12),IF(S1315&gt;0.1,1.2,1.1))+(MOD(ROW()*11,31)/31-0.5)*0.06,2)</f>
        <v>1.1100000000000001</v>
      </c>
      <c r="P1315" s="12">
        <f t="shared" si="133"/>
        <v>0.21</v>
      </c>
      <c r="Q1315" s="13">
        <f t="shared" si="131"/>
        <v>-0.96058163431493038</v>
      </c>
      <c r="R1315" s="1">
        <v>0</v>
      </c>
      <c r="S1315" s="1">
        <v>0.02</v>
      </c>
      <c r="T1315" s="1">
        <v>3.2000000000000001E-2</v>
      </c>
      <c r="U1315" s="4" t="s">
        <v>34</v>
      </c>
      <c r="V1315">
        <v>0.42</v>
      </c>
      <c r="W1315">
        <v>0.4</v>
      </c>
      <c r="X1315">
        <v>0.76</v>
      </c>
      <c r="Y1315">
        <v>2.4300000000000002</v>
      </c>
      <c r="Z1315">
        <v>0.23</v>
      </c>
      <c r="AA1315" s="5">
        <f t="shared" si="128"/>
        <v>5.2000000000000005E-2</v>
      </c>
      <c r="AB1315" s="15" cm="1">
        <f t="array" ref="AB1315">_xlfn.SWITCH(U1315,"夏",122,"冬",90,"春",153,"秋",153,0)</f>
        <v>153</v>
      </c>
      <c r="AC1315" s="16">
        <f t="shared" si="129"/>
        <v>7.9560000000000004</v>
      </c>
      <c r="AD1315" s="5">
        <f>IFERROR(AA1315/D1315,0)</f>
        <v>6.6547222933196831E-4</v>
      </c>
      <c r="AE1315" s="15">
        <f t="shared" si="130"/>
        <v>0.41917808219178082</v>
      </c>
      <c r="AF1315" s="5">
        <f>IFERROR(AD1315*AE1315*48,0)</f>
        <v>1.3389665896476645E-2</v>
      </c>
    </row>
    <row r="1316" spans="1:32" x14ac:dyDescent="0.15">
      <c r="A1316" s="8">
        <v>45741</v>
      </c>
      <c r="B1316" s="1" t="s">
        <v>44</v>
      </c>
      <c r="C1316" s="1" t="s">
        <v>33</v>
      </c>
      <c r="D1316" s="6">
        <v>78.14</v>
      </c>
      <c r="E1316" s="6">
        <v>3.9</v>
      </c>
      <c r="F1316" s="10">
        <v>0.47916666666666702</v>
      </c>
      <c r="G1316" s="1">
        <v>22.4</v>
      </c>
      <c r="H1316" s="1">
        <v>52</v>
      </c>
      <c r="I1316" s="1">
        <v>22.6</v>
      </c>
      <c r="J1316" s="1">
        <v>0.09</v>
      </c>
      <c r="K1316" s="1">
        <v>530</v>
      </c>
      <c r="L1316" s="1">
        <v>2075</v>
      </c>
      <c r="M1316" s="6">
        <f t="shared" si="134"/>
        <v>22.660825899254064</v>
      </c>
      <c r="N1316" s="1">
        <v>0.7</v>
      </c>
      <c r="O1316" s="11" cm="1">
        <f t="array" ref="O1316">ROUND(_xlfn.SWITCH(C1316,"建筑专教",IF(S1316&gt;0.1,1.38,1.28),"阶梯教室",IF(S1316&gt;0.1,1.15,1.05),"公共教室",IF(S1316&gt;0.1,1.22,1.12),IF(S1316&gt;0.1,1.2,1.1))+(MOD(ROW()*11,31)/31-0.5)*0.06,2)</f>
        <v>1.1299999999999999</v>
      </c>
      <c r="P1316" s="12">
        <f t="shared" si="133"/>
        <v>0.1</v>
      </c>
      <c r="Q1316" s="13">
        <f t="shared" si="131"/>
        <v>-0.77342090234767136</v>
      </c>
      <c r="R1316" s="1">
        <v>0</v>
      </c>
      <c r="S1316" s="1">
        <v>0.02</v>
      </c>
      <c r="T1316" s="1">
        <v>3.7999999999999999E-2</v>
      </c>
      <c r="U1316" s="4" t="s">
        <v>34</v>
      </c>
      <c r="V1316">
        <v>0.42</v>
      </c>
      <c r="W1316">
        <v>0.4</v>
      </c>
      <c r="X1316">
        <v>0.76</v>
      </c>
      <c r="Y1316">
        <v>2.4300000000000002</v>
      </c>
      <c r="Z1316">
        <v>0.23</v>
      </c>
      <c r="AA1316" s="5">
        <f t="shared" si="128"/>
        <v>5.7999999999999996E-2</v>
      </c>
      <c r="AB1316" s="15" cm="1">
        <f t="array" ref="AB1316">_xlfn.SWITCH(U1316,"夏",122,"冬",90,"春",153,"秋",153,0)</f>
        <v>153</v>
      </c>
      <c r="AC1316" s="16">
        <f t="shared" si="129"/>
        <v>8.8739999999999988</v>
      </c>
      <c r="AD1316" s="5">
        <f>IFERROR(AA1316/D1316,0)</f>
        <v>7.422574865625799E-4</v>
      </c>
      <c r="AE1316" s="15">
        <f t="shared" si="130"/>
        <v>0.41917808219178082</v>
      </c>
      <c r="AF1316" s="5">
        <f>IFERROR(AD1316*AE1316*48,0)</f>
        <v>1.4934627346070102E-2</v>
      </c>
    </row>
    <row r="1317" spans="1:32" x14ac:dyDescent="0.15">
      <c r="A1317" s="8">
        <v>45741</v>
      </c>
      <c r="B1317" s="1" t="s">
        <v>44</v>
      </c>
      <c r="C1317" s="1" t="s">
        <v>33</v>
      </c>
      <c r="D1317" s="6">
        <v>78.14</v>
      </c>
      <c r="E1317" s="6">
        <v>3.9</v>
      </c>
      <c r="F1317" s="10">
        <v>0.5</v>
      </c>
      <c r="G1317" s="1">
        <v>22.8</v>
      </c>
      <c r="H1317" s="1">
        <v>51</v>
      </c>
      <c r="I1317" s="1">
        <v>23</v>
      </c>
      <c r="J1317" s="1">
        <v>0.09</v>
      </c>
      <c r="K1317" s="1">
        <v>425</v>
      </c>
      <c r="L1317" s="1">
        <v>2145</v>
      </c>
      <c r="M1317" s="6">
        <f t="shared" si="134"/>
        <v>23.060579866144622</v>
      </c>
      <c r="N1317" s="1">
        <v>0</v>
      </c>
      <c r="O1317" s="1">
        <v>0</v>
      </c>
      <c r="P1317" s="12">
        <f t="shared" si="133"/>
        <v>0</v>
      </c>
      <c r="Q1317" s="1">
        <v>0</v>
      </c>
      <c r="R1317" s="1">
        <v>0</v>
      </c>
      <c r="S1317" s="1">
        <v>0</v>
      </c>
      <c r="T1317" s="1">
        <v>0</v>
      </c>
      <c r="U1317" s="4" t="s">
        <v>34</v>
      </c>
      <c r="V1317">
        <v>0.42</v>
      </c>
      <c r="W1317">
        <v>0.4</v>
      </c>
      <c r="X1317">
        <v>0.76</v>
      </c>
      <c r="Y1317">
        <v>2.4300000000000002</v>
      </c>
      <c r="Z1317">
        <v>0.23</v>
      </c>
      <c r="AA1317" s="5">
        <f t="shared" si="128"/>
        <v>0</v>
      </c>
      <c r="AB1317" s="15" cm="1">
        <f t="array" ref="AB1317">_xlfn.SWITCH(U1317,"夏",122,"冬",90,"春",153,"秋",153,0)</f>
        <v>153</v>
      </c>
      <c r="AC1317" s="16">
        <f t="shared" si="129"/>
        <v>0</v>
      </c>
      <c r="AD1317" s="5">
        <f>IFERROR(AA1317/D1317,0)</f>
        <v>0</v>
      </c>
      <c r="AE1317" s="15">
        <f t="shared" si="130"/>
        <v>0.41917808219178082</v>
      </c>
      <c r="AF1317" s="5">
        <f>IFERROR(AD1317*AE1317*48,0)</f>
        <v>0</v>
      </c>
    </row>
    <row r="1318" spans="1:32" x14ac:dyDescent="0.15">
      <c r="A1318" s="8">
        <v>45741</v>
      </c>
      <c r="B1318" s="1" t="s">
        <v>44</v>
      </c>
      <c r="C1318" s="1" t="s">
        <v>33</v>
      </c>
      <c r="D1318" s="6">
        <v>78.14</v>
      </c>
      <c r="E1318" s="6">
        <v>3.9</v>
      </c>
      <c r="F1318" s="10">
        <v>0.52083333333333304</v>
      </c>
      <c r="G1318" s="1">
        <v>23.2</v>
      </c>
      <c r="H1318" s="1">
        <v>50</v>
      </c>
      <c r="I1318" s="1">
        <v>23.4</v>
      </c>
      <c r="J1318" s="1">
        <v>0.09</v>
      </c>
      <c r="K1318" s="1">
        <v>410</v>
      </c>
      <c r="L1318" s="1">
        <v>200</v>
      </c>
      <c r="M1318" s="6">
        <f t="shared" si="134"/>
        <v>23.460335157740928</v>
      </c>
      <c r="N1318" s="1">
        <v>0</v>
      </c>
      <c r="O1318" s="1">
        <v>0</v>
      </c>
      <c r="P1318" s="12">
        <f t="shared" si="133"/>
        <v>0</v>
      </c>
      <c r="Q1318" s="1">
        <v>0</v>
      </c>
      <c r="R1318" s="1">
        <v>0</v>
      </c>
      <c r="S1318" s="1">
        <v>0</v>
      </c>
      <c r="T1318" s="1">
        <v>0</v>
      </c>
      <c r="U1318" s="4" t="s">
        <v>34</v>
      </c>
      <c r="V1318">
        <v>0.42</v>
      </c>
      <c r="W1318">
        <v>0.4</v>
      </c>
      <c r="X1318">
        <v>0.76</v>
      </c>
      <c r="Y1318">
        <v>2.4300000000000002</v>
      </c>
      <c r="Z1318">
        <v>0.23</v>
      </c>
      <c r="AA1318" s="5">
        <f t="shared" si="128"/>
        <v>0</v>
      </c>
      <c r="AB1318" s="15" cm="1">
        <f t="array" ref="AB1318">_xlfn.SWITCH(U1318,"夏",122,"冬",90,"春",153,"秋",153,0)</f>
        <v>153</v>
      </c>
      <c r="AC1318" s="16">
        <f t="shared" si="129"/>
        <v>0</v>
      </c>
      <c r="AD1318" s="5">
        <f>IFERROR(AA1318/D1318,0)</f>
        <v>0</v>
      </c>
      <c r="AE1318" s="15">
        <f t="shared" si="130"/>
        <v>0.41917808219178082</v>
      </c>
      <c r="AF1318" s="5">
        <f>IFERROR(AD1318*AE1318*48,0)</f>
        <v>0</v>
      </c>
    </row>
    <row r="1319" spans="1:32" x14ac:dyDescent="0.15">
      <c r="A1319" s="8">
        <v>45741</v>
      </c>
      <c r="B1319" s="1" t="s">
        <v>44</v>
      </c>
      <c r="C1319" s="1" t="s">
        <v>33</v>
      </c>
      <c r="D1319" s="6">
        <v>78.14</v>
      </c>
      <c r="E1319" s="6">
        <v>3.9</v>
      </c>
      <c r="F1319" s="10">
        <v>0.54166666666666696</v>
      </c>
      <c r="G1319" s="1">
        <v>23.6</v>
      </c>
      <c r="H1319" s="1">
        <v>49</v>
      </c>
      <c r="I1319" s="1">
        <v>23.8</v>
      </c>
      <c r="J1319" s="1">
        <v>0.1</v>
      </c>
      <c r="K1319" s="1">
        <v>405</v>
      </c>
      <c r="L1319" s="1">
        <v>270</v>
      </c>
      <c r="M1319" s="6">
        <f t="shared" si="134"/>
        <v>23.86401192031235</v>
      </c>
      <c r="N1319" s="1">
        <v>0</v>
      </c>
      <c r="O1319" s="1">
        <v>0</v>
      </c>
      <c r="P1319" s="12">
        <f t="shared" si="133"/>
        <v>0</v>
      </c>
      <c r="Q1319" s="1">
        <v>0</v>
      </c>
      <c r="R1319" s="1">
        <v>0</v>
      </c>
      <c r="S1319" s="1">
        <v>0</v>
      </c>
      <c r="T1319" s="1">
        <v>0</v>
      </c>
      <c r="U1319" s="4" t="s">
        <v>34</v>
      </c>
      <c r="V1319">
        <v>0.42</v>
      </c>
      <c r="W1319">
        <v>0.4</v>
      </c>
      <c r="X1319">
        <v>0.76</v>
      </c>
      <c r="Y1319">
        <v>2.4300000000000002</v>
      </c>
      <c r="Z1319">
        <v>0.23</v>
      </c>
      <c r="AA1319" s="5">
        <f t="shared" si="128"/>
        <v>0</v>
      </c>
      <c r="AB1319" s="15" cm="1">
        <f t="array" ref="AB1319">_xlfn.SWITCH(U1319,"夏",122,"冬",90,"春",153,"秋",153,0)</f>
        <v>153</v>
      </c>
      <c r="AC1319" s="16">
        <f t="shared" si="129"/>
        <v>0</v>
      </c>
      <c r="AD1319" s="5">
        <f>IFERROR(AA1319/D1319,0)</f>
        <v>0</v>
      </c>
      <c r="AE1319" s="15">
        <f t="shared" si="130"/>
        <v>0.41917808219178082</v>
      </c>
      <c r="AF1319" s="5">
        <f>IFERROR(AD1319*AE1319*48,0)</f>
        <v>0</v>
      </c>
    </row>
    <row r="1320" spans="1:32" x14ac:dyDescent="0.15">
      <c r="A1320" s="8">
        <v>45741</v>
      </c>
      <c r="B1320" s="1" t="s">
        <v>44</v>
      </c>
      <c r="C1320" s="1" t="s">
        <v>33</v>
      </c>
      <c r="D1320" s="6">
        <v>78.14</v>
      </c>
      <c r="E1320" s="6">
        <v>3.9</v>
      </c>
      <c r="F1320" s="10">
        <v>0.5625</v>
      </c>
      <c r="G1320" s="1">
        <v>24</v>
      </c>
      <c r="H1320" s="1">
        <v>48</v>
      </c>
      <c r="I1320" s="1">
        <v>24.2</v>
      </c>
      <c r="J1320" s="1">
        <v>0.11</v>
      </c>
      <c r="K1320" s="1">
        <v>406</v>
      </c>
      <c r="L1320" s="1">
        <v>340</v>
      </c>
      <c r="M1320" s="6">
        <f t="shared" si="134"/>
        <v>24.26750487914353</v>
      </c>
      <c r="N1320" s="1">
        <v>0.7</v>
      </c>
      <c r="O1320" s="11" cm="1">
        <f t="array" ref="O1320">ROUND(_xlfn.SWITCH(C1320,"建筑专教",IF(S1320&gt;0.1,1.38,1.28),"阶梯教室",IF(S1320&gt;0.1,1.15,1.05),"公共教室",IF(S1320&gt;0.1,1.22,1.12),IF(S1320&gt;0.1,1.2,1.1))+(MOD(ROW()*11,31)/31-0.5)*0.06,2)</f>
        <v>1.0900000000000001</v>
      </c>
      <c r="P1320" s="12">
        <f t="shared" si="133"/>
        <v>0</v>
      </c>
      <c r="Q1320" s="13">
        <f t="shared" si="131"/>
        <v>-0.38042912469923185</v>
      </c>
      <c r="R1320" s="1">
        <v>0</v>
      </c>
      <c r="S1320" s="1">
        <v>0</v>
      </c>
      <c r="T1320" s="1">
        <v>2.5000000000000001E-2</v>
      </c>
      <c r="U1320" s="4" t="s">
        <v>34</v>
      </c>
      <c r="V1320">
        <v>0.42</v>
      </c>
      <c r="W1320">
        <v>0.4</v>
      </c>
      <c r="X1320">
        <v>0.76</v>
      </c>
      <c r="Y1320">
        <v>2.4300000000000002</v>
      </c>
      <c r="Z1320">
        <v>0.23</v>
      </c>
      <c r="AA1320" s="5">
        <f t="shared" ref="AA1320:AA1383" si="135">R1320+S1320+T1320</f>
        <v>2.5000000000000001E-2</v>
      </c>
      <c r="AB1320" s="15" cm="1">
        <f t="array" ref="AB1320">_xlfn.SWITCH(U1320,"夏",122,"冬",90,"春",153,"秋",153,0)</f>
        <v>153</v>
      </c>
      <c r="AC1320" s="16">
        <f t="shared" ref="AC1320:AC1383" si="136">AA1320*AB1320</f>
        <v>3.8250000000000002</v>
      </c>
      <c r="AD1320" s="5">
        <f>IFERROR(AA1320/D1320,0)</f>
        <v>3.1993857179421552E-4</v>
      </c>
      <c r="AE1320" s="15">
        <f t="shared" ref="AE1320:AE1383" si="137">IF(U1320="夏",122/365,IF(U1320="冬",90/365,IF(OR(U1320="春",U1320="秋"),153/365,0)))</f>
        <v>0.41917808219178082</v>
      </c>
      <c r="AF1320" s="5">
        <f>IFERROR(AD1320*AE1320*48,0)</f>
        <v>6.437339373306079E-3</v>
      </c>
    </row>
    <row r="1321" spans="1:32" x14ac:dyDescent="0.15">
      <c r="A1321" s="8">
        <v>45741</v>
      </c>
      <c r="B1321" s="1" t="s">
        <v>44</v>
      </c>
      <c r="C1321" s="1" t="s">
        <v>33</v>
      </c>
      <c r="D1321" s="6">
        <v>78.14</v>
      </c>
      <c r="E1321" s="6">
        <v>3.9</v>
      </c>
      <c r="F1321" s="10">
        <v>0.58333333333333304</v>
      </c>
      <c r="G1321" s="1">
        <v>24.4</v>
      </c>
      <c r="H1321" s="1">
        <v>47</v>
      </c>
      <c r="I1321" s="1">
        <v>24.6</v>
      </c>
      <c r="J1321" s="1">
        <v>0.1</v>
      </c>
      <c r="K1321" s="1">
        <v>460</v>
      </c>
      <c r="L1321" s="1">
        <v>410</v>
      </c>
      <c r="M1321" s="6">
        <f t="shared" si="134"/>
        <v>24.663497559968448</v>
      </c>
      <c r="N1321" s="1">
        <v>0.7</v>
      </c>
      <c r="O1321" s="11" cm="1">
        <f t="array" ref="O1321">ROUND(_xlfn.SWITCH(C1321,"建筑专教",IF(S1321&gt;0.1,1.38,1.28),"阶梯教室",IF(S1321&gt;0.1,1.15,1.05),"公共教室",IF(S1321&gt;0.1,1.22,1.12),IF(S1321&gt;0.1,1.2,1.1))+(MOD(ROW()*11,31)/31-0.5)*0.06,2)</f>
        <v>1.1100000000000001</v>
      </c>
      <c r="P1321" s="12">
        <f t="shared" si="133"/>
        <v>0.05</v>
      </c>
      <c r="Q1321" s="13">
        <f t="shared" si="131"/>
        <v>-0.20795759681612866</v>
      </c>
      <c r="R1321" s="1">
        <v>0</v>
      </c>
      <c r="S1321" s="1">
        <v>0</v>
      </c>
      <c r="T1321" s="1">
        <v>3.2000000000000001E-2</v>
      </c>
      <c r="U1321" s="4" t="s">
        <v>34</v>
      </c>
      <c r="V1321">
        <v>0.42</v>
      </c>
      <c r="W1321">
        <v>0.4</v>
      </c>
      <c r="X1321">
        <v>0.76</v>
      </c>
      <c r="Y1321">
        <v>2.4300000000000002</v>
      </c>
      <c r="Z1321">
        <v>0.23</v>
      </c>
      <c r="AA1321" s="5">
        <f t="shared" si="135"/>
        <v>3.2000000000000001E-2</v>
      </c>
      <c r="AB1321" s="15" cm="1">
        <f t="array" ref="AB1321">_xlfn.SWITCH(U1321,"夏",122,"冬",90,"春",153,"秋",153,0)</f>
        <v>153</v>
      </c>
      <c r="AC1321" s="16">
        <f t="shared" si="136"/>
        <v>4.8959999999999999</v>
      </c>
      <c r="AD1321" s="5">
        <f>IFERROR(AA1321/D1321,0)</f>
        <v>4.0952137189659586E-4</v>
      </c>
      <c r="AE1321" s="15">
        <f t="shared" si="137"/>
        <v>0.41917808219178082</v>
      </c>
      <c r="AF1321" s="5">
        <f>IFERROR(AD1321*AE1321*48,0)</f>
        <v>8.2397943978317813E-3</v>
      </c>
    </row>
    <row r="1322" spans="1:32" x14ac:dyDescent="0.15">
      <c r="A1322" s="8">
        <v>45741</v>
      </c>
      <c r="B1322" s="1" t="s">
        <v>44</v>
      </c>
      <c r="C1322" s="1" t="s">
        <v>33</v>
      </c>
      <c r="D1322" s="6">
        <v>78.14</v>
      </c>
      <c r="E1322" s="6">
        <v>3.9</v>
      </c>
      <c r="F1322" s="10">
        <v>0.60416666666666696</v>
      </c>
      <c r="G1322" s="1">
        <v>24.8</v>
      </c>
      <c r="H1322" s="1">
        <v>46</v>
      </c>
      <c r="I1322" s="1">
        <v>25</v>
      </c>
      <c r="J1322" s="1">
        <v>0.09</v>
      </c>
      <c r="K1322" s="1">
        <v>545</v>
      </c>
      <c r="L1322" s="1">
        <v>480</v>
      </c>
      <c r="M1322" s="6">
        <f t="shared" si="134"/>
        <v>25.059369394258226</v>
      </c>
      <c r="N1322" s="1">
        <v>0.7</v>
      </c>
      <c r="O1322" s="11" cm="1">
        <f t="array" ref="O1322">ROUND(_xlfn.SWITCH(C1322,"建筑专教",IF(S1322&gt;0.1,1.38,1.28),"阶梯教室",IF(S1322&gt;0.1,1.15,1.05),"公共教室",IF(S1322&gt;0.1,1.22,1.12),IF(S1322&gt;0.1,1.2,1.1))+(MOD(ROW()*11,31)/31-0.5)*0.06,2)</f>
        <v>1.08</v>
      </c>
      <c r="P1322" s="12">
        <f t="shared" si="133"/>
        <v>0.12</v>
      </c>
      <c r="Q1322" s="13">
        <f t="shared" si="131"/>
        <v>-0.15485949202621316</v>
      </c>
      <c r="R1322" s="1">
        <v>0</v>
      </c>
      <c r="S1322" s="1">
        <v>0</v>
      </c>
      <c r="T1322" s="1">
        <v>3.7999999999999999E-2</v>
      </c>
      <c r="U1322" s="4" t="s">
        <v>34</v>
      </c>
      <c r="V1322">
        <v>0.42</v>
      </c>
      <c r="W1322">
        <v>0.4</v>
      </c>
      <c r="X1322">
        <v>0.76</v>
      </c>
      <c r="Y1322">
        <v>2.4300000000000002</v>
      </c>
      <c r="Z1322">
        <v>0.23</v>
      </c>
      <c r="AA1322" s="5">
        <f t="shared" si="135"/>
        <v>3.7999999999999999E-2</v>
      </c>
      <c r="AB1322" s="15" cm="1">
        <f t="array" ref="AB1322">_xlfn.SWITCH(U1322,"夏",122,"冬",90,"春",153,"秋",153,0)</f>
        <v>153</v>
      </c>
      <c r="AC1322" s="16">
        <f t="shared" si="136"/>
        <v>5.8140000000000001</v>
      </c>
      <c r="AD1322" s="5">
        <f>IFERROR(AA1322/D1322,0)</f>
        <v>4.8630662912720757E-4</v>
      </c>
      <c r="AE1322" s="15">
        <f t="shared" si="137"/>
        <v>0.41917808219178082</v>
      </c>
      <c r="AF1322" s="5">
        <f>IFERROR(AD1322*AE1322*48,0)</f>
        <v>9.7847558474252402E-3</v>
      </c>
    </row>
    <row r="1323" spans="1:32" x14ac:dyDescent="0.15">
      <c r="A1323" s="8">
        <v>45741</v>
      </c>
      <c r="B1323" s="1" t="s">
        <v>44</v>
      </c>
      <c r="C1323" s="1" t="s">
        <v>33</v>
      </c>
      <c r="D1323" s="6">
        <v>78.14</v>
      </c>
      <c r="E1323" s="6">
        <v>3.9</v>
      </c>
      <c r="F1323" s="10">
        <v>0.625</v>
      </c>
      <c r="G1323" s="1">
        <v>25.2</v>
      </c>
      <c r="H1323" s="1">
        <v>45</v>
      </c>
      <c r="I1323" s="1">
        <v>25.4</v>
      </c>
      <c r="J1323" s="1">
        <v>0.08</v>
      </c>
      <c r="K1323" s="1">
        <v>600</v>
      </c>
      <c r="L1323" s="1">
        <v>550</v>
      </c>
      <c r="M1323" s="6">
        <f t="shared" si="134"/>
        <v>25.455097743538829</v>
      </c>
      <c r="N1323" s="1">
        <v>0.7</v>
      </c>
      <c r="O1323" s="11" cm="1">
        <f t="array" ref="O1323">ROUND(_xlfn.SWITCH(C1323,"建筑专教",IF(S1323&gt;0.1,1.38,1.28),"阶梯教室",IF(S1323&gt;0.1,1.15,1.05),"公共教室",IF(S1323&gt;0.1,1.22,1.12),IF(S1323&gt;0.1,1.2,1.1))+(MOD(ROW()*11,31)/31-0.5)*0.06,2)</f>
        <v>1.1000000000000001</v>
      </c>
      <c r="P1323" s="12">
        <f t="shared" si="133"/>
        <v>0.16</v>
      </c>
      <c r="Q1323" s="13">
        <f t="shared" si="131"/>
        <v>1.2354256217589843E-2</v>
      </c>
      <c r="R1323" s="1">
        <v>0</v>
      </c>
      <c r="S1323" s="1">
        <v>0</v>
      </c>
      <c r="T1323" s="1">
        <v>3.2000000000000001E-2</v>
      </c>
      <c r="U1323" s="4" t="s">
        <v>34</v>
      </c>
      <c r="V1323">
        <v>0.42</v>
      </c>
      <c r="W1323">
        <v>0.4</v>
      </c>
      <c r="X1323">
        <v>0.76</v>
      </c>
      <c r="Y1323">
        <v>2.4300000000000002</v>
      </c>
      <c r="Z1323">
        <v>0.23</v>
      </c>
      <c r="AA1323" s="5">
        <f t="shared" si="135"/>
        <v>3.2000000000000001E-2</v>
      </c>
      <c r="AB1323" s="15" cm="1">
        <f t="array" ref="AB1323">_xlfn.SWITCH(U1323,"夏",122,"冬",90,"春",153,"秋",153,0)</f>
        <v>153</v>
      </c>
      <c r="AC1323" s="16">
        <f t="shared" si="136"/>
        <v>4.8959999999999999</v>
      </c>
      <c r="AD1323" s="5">
        <f>IFERROR(AA1323/D1323,0)</f>
        <v>4.0952137189659586E-4</v>
      </c>
      <c r="AE1323" s="15">
        <f t="shared" si="137"/>
        <v>0.41917808219178082</v>
      </c>
      <c r="AF1323" s="5">
        <f>IFERROR(AD1323*AE1323*48,0)</f>
        <v>8.2397943978317813E-3</v>
      </c>
    </row>
    <row r="1324" spans="1:32" x14ac:dyDescent="0.15">
      <c r="A1324" s="8">
        <v>45741</v>
      </c>
      <c r="B1324" s="1" t="s">
        <v>44</v>
      </c>
      <c r="C1324" s="1" t="s">
        <v>33</v>
      </c>
      <c r="D1324" s="6">
        <v>78.14</v>
      </c>
      <c r="E1324" s="6">
        <v>3.9</v>
      </c>
      <c r="F1324" s="10">
        <v>0.64583333333333304</v>
      </c>
      <c r="G1324" s="1">
        <v>25.6</v>
      </c>
      <c r="H1324" s="1">
        <v>44</v>
      </c>
      <c r="I1324" s="1">
        <v>25.8</v>
      </c>
      <c r="J1324" s="1">
        <v>0.08</v>
      </c>
      <c r="K1324" s="1">
        <v>640</v>
      </c>
      <c r="L1324" s="1">
        <v>620</v>
      </c>
      <c r="M1324" s="6">
        <f t="shared" si="134"/>
        <v>25.854876955394957</v>
      </c>
      <c r="N1324" s="1">
        <v>0.7</v>
      </c>
      <c r="O1324" s="11" cm="1">
        <f t="array" ref="O1324">ROUND(_xlfn.SWITCH(C1324,"建筑专教",IF(S1324&gt;0.1,1.38,1.28),"阶梯教室",IF(S1324&gt;0.1,1.15,1.05),"公共教室",IF(S1324&gt;0.1,1.22,1.12),IF(S1324&gt;0.1,1.2,1.1))+(MOD(ROW()*11,31)/31-0.5)*0.06,2)</f>
        <v>1.1200000000000001</v>
      </c>
      <c r="P1324" s="12">
        <f t="shared" si="133"/>
        <v>0.19</v>
      </c>
      <c r="Q1324" s="13">
        <f t="shared" si="131"/>
        <v>0.17183994249211565</v>
      </c>
      <c r="R1324" s="1">
        <v>0</v>
      </c>
      <c r="S1324" s="1">
        <v>0</v>
      </c>
      <c r="T1324" s="1">
        <v>8.0000000000000002E-3</v>
      </c>
      <c r="U1324" s="4" t="s">
        <v>34</v>
      </c>
      <c r="V1324">
        <v>0.42</v>
      </c>
      <c r="W1324">
        <v>0.4</v>
      </c>
      <c r="X1324">
        <v>0.76</v>
      </c>
      <c r="Y1324">
        <v>2.4300000000000002</v>
      </c>
      <c r="Z1324">
        <v>0.23</v>
      </c>
      <c r="AA1324" s="5">
        <f t="shared" si="135"/>
        <v>8.0000000000000002E-3</v>
      </c>
      <c r="AB1324" s="15" cm="1">
        <f t="array" ref="AB1324">_xlfn.SWITCH(U1324,"夏",122,"冬",90,"春",153,"秋",153,0)</f>
        <v>153</v>
      </c>
      <c r="AC1324" s="16">
        <f t="shared" si="136"/>
        <v>1.224</v>
      </c>
      <c r="AD1324" s="5">
        <f>IFERROR(AA1324/D1324,0)</f>
        <v>1.0238034297414896E-4</v>
      </c>
      <c r="AE1324" s="15">
        <f t="shared" si="137"/>
        <v>0.41917808219178082</v>
      </c>
      <c r="AF1324" s="5">
        <f>IFERROR(AD1324*AE1324*48,0)</f>
        <v>2.0599485994579453E-3</v>
      </c>
    </row>
    <row r="1325" spans="1:32" x14ac:dyDescent="0.15">
      <c r="A1325" s="8">
        <v>45741</v>
      </c>
      <c r="B1325" s="1" t="s">
        <v>44</v>
      </c>
      <c r="C1325" s="1" t="s">
        <v>33</v>
      </c>
      <c r="D1325" s="6">
        <v>78.14</v>
      </c>
      <c r="E1325" s="6">
        <v>3.9</v>
      </c>
      <c r="F1325" s="10">
        <v>0.66666666666666696</v>
      </c>
      <c r="G1325" s="1">
        <v>26</v>
      </c>
      <c r="H1325" s="1">
        <v>43</v>
      </c>
      <c r="I1325" s="1">
        <v>26.2</v>
      </c>
      <c r="J1325" s="1">
        <v>0.08</v>
      </c>
      <c r="K1325" s="1">
        <v>670</v>
      </c>
      <c r="L1325" s="1">
        <v>690</v>
      </c>
      <c r="M1325" s="6">
        <f t="shared" si="134"/>
        <v>26.254657345013584</v>
      </c>
      <c r="N1325" s="1">
        <v>0.7</v>
      </c>
      <c r="O1325" s="11" cm="1">
        <f t="array" ref="O1325">ROUND(_xlfn.SWITCH(C1325,"建筑专教",IF(S1325&gt;0.1,1.38,1.28),"阶梯教室",IF(S1325&gt;0.1,1.15,1.05),"公共教室",IF(S1325&gt;0.1,1.22,1.12),IF(S1325&gt;0.1,1.2,1.1))+(MOD(ROW()*11,31)/31-0.5)*0.06,2)</f>
        <v>1.08</v>
      </c>
      <c r="P1325" s="12">
        <f t="shared" si="133"/>
        <v>0.22</v>
      </c>
      <c r="Q1325" s="13">
        <f t="shared" si="131"/>
        <v>0.2151346656810543</v>
      </c>
      <c r="R1325" s="1">
        <v>0</v>
      </c>
      <c r="S1325" s="1">
        <v>0</v>
      </c>
      <c r="T1325" s="1">
        <v>2.8000000000000001E-2</v>
      </c>
      <c r="U1325" s="4" t="s">
        <v>34</v>
      </c>
      <c r="V1325">
        <v>0.42</v>
      </c>
      <c r="W1325">
        <v>0.4</v>
      </c>
      <c r="X1325">
        <v>0.76</v>
      </c>
      <c r="Y1325">
        <v>2.4300000000000002</v>
      </c>
      <c r="Z1325">
        <v>0.23</v>
      </c>
      <c r="AA1325" s="5">
        <f t="shared" si="135"/>
        <v>2.8000000000000001E-2</v>
      </c>
      <c r="AB1325" s="15" cm="1">
        <f t="array" ref="AB1325">_xlfn.SWITCH(U1325,"夏",122,"冬",90,"春",153,"秋",153,0)</f>
        <v>153</v>
      </c>
      <c r="AC1325" s="16">
        <f t="shared" si="136"/>
        <v>4.2839999999999998</v>
      </c>
      <c r="AD1325" s="5">
        <f>IFERROR(AA1325/D1325,0)</f>
        <v>3.5833120040952137E-4</v>
      </c>
      <c r="AE1325" s="15">
        <f t="shared" si="137"/>
        <v>0.41917808219178082</v>
      </c>
      <c r="AF1325" s="5">
        <f>IFERROR(AD1325*AE1325*48,0)</f>
        <v>7.2098200981028076E-3</v>
      </c>
    </row>
    <row r="1326" spans="1:32" x14ac:dyDescent="0.15">
      <c r="A1326" s="8">
        <v>45741</v>
      </c>
      <c r="B1326" s="1" t="s">
        <v>44</v>
      </c>
      <c r="C1326" s="1" t="s">
        <v>33</v>
      </c>
      <c r="D1326" s="6">
        <v>78.14</v>
      </c>
      <c r="E1326" s="6">
        <v>3.9</v>
      </c>
      <c r="F1326" s="10">
        <v>0.6875</v>
      </c>
      <c r="G1326" s="1">
        <v>26.4</v>
      </c>
      <c r="H1326" s="1">
        <v>42</v>
      </c>
      <c r="I1326" s="1">
        <v>26.6</v>
      </c>
      <c r="J1326" s="1">
        <v>0.08</v>
      </c>
      <c r="K1326" s="1">
        <v>700</v>
      </c>
      <c r="L1326" s="1">
        <v>760</v>
      </c>
      <c r="M1326" s="6">
        <f t="shared" si="134"/>
        <v>26.654438904554468</v>
      </c>
      <c r="N1326" s="1">
        <v>0.7</v>
      </c>
      <c r="O1326" s="11" cm="1">
        <f t="array" ref="O1326">ROUND(_xlfn.SWITCH(C1326,"建筑专教",IF(S1326&gt;0.1,1.38,1.28),"阶梯教室",IF(S1326&gt;0.1,1.15,1.05),"公共教室",IF(S1326&gt;0.1,1.22,1.12),IF(S1326&gt;0.1,1.2,1.1))+(MOD(ROW()*11,31)/31-0.5)*0.06,2)</f>
        <v>1.1000000000000001</v>
      </c>
      <c r="P1326" s="12">
        <f t="shared" si="133"/>
        <v>0.24</v>
      </c>
      <c r="Q1326" s="13">
        <f t="shared" si="131"/>
        <v>0.37138901296862636</v>
      </c>
      <c r="R1326" s="1">
        <v>0</v>
      </c>
      <c r="S1326" s="1">
        <v>0</v>
      </c>
      <c r="T1326" s="1">
        <v>3.5000000000000003E-2</v>
      </c>
      <c r="U1326" s="4" t="s">
        <v>34</v>
      </c>
      <c r="V1326">
        <v>0.42</v>
      </c>
      <c r="W1326">
        <v>0.4</v>
      </c>
      <c r="X1326">
        <v>0.76</v>
      </c>
      <c r="Y1326">
        <v>2.4300000000000002</v>
      </c>
      <c r="Z1326">
        <v>0.23</v>
      </c>
      <c r="AA1326" s="5">
        <f t="shared" si="135"/>
        <v>3.5000000000000003E-2</v>
      </c>
      <c r="AB1326" s="15" cm="1">
        <f t="array" ref="AB1326">_xlfn.SWITCH(U1326,"夏",122,"冬",90,"春",153,"秋",153,0)</f>
        <v>153</v>
      </c>
      <c r="AC1326" s="16">
        <f t="shared" si="136"/>
        <v>5.3550000000000004</v>
      </c>
      <c r="AD1326" s="5">
        <f>IFERROR(AA1326/D1326,0)</f>
        <v>4.4791400051190177E-4</v>
      </c>
      <c r="AE1326" s="15">
        <f t="shared" si="137"/>
        <v>0.41917808219178082</v>
      </c>
      <c r="AF1326" s="5">
        <f>IFERROR(AD1326*AE1326*48,0)</f>
        <v>9.0122751226285117E-3</v>
      </c>
    </row>
    <row r="1327" spans="1:32" x14ac:dyDescent="0.15">
      <c r="A1327" s="8">
        <v>45741</v>
      </c>
      <c r="B1327" s="1" t="s">
        <v>44</v>
      </c>
      <c r="C1327" s="1" t="s">
        <v>33</v>
      </c>
      <c r="D1327" s="6">
        <v>78.14</v>
      </c>
      <c r="E1327" s="6">
        <v>3.9</v>
      </c>
      <c r="F1327" s="10">
        <v>0.70833333333333304</v>
      </c>
      <c r="G1327" s="1">
        <v>26.8</v>
      </c>
      <c r="H1327" s="1">
        <v>41</v>
      </c>
      <c r="I1327" s="1">
        <v>27</v>
      </c>
      <c r="J1327" s="1">
        <v>0.09</v>
      </c>
      <c r="K1327" s="1">
        <v>620</v>
      </c>
      <c r="L1327" s="1">
        <v>830</v>
      </c>
      <c r="M1327" s="6">
        <f t="shared" si="134"/>
        <v>27.058190948716572</v>
      </c>
      <c r="N1327" s="1">
        <v>0.7</v>
      </c>
      <c r="O1327" s="11" cm="1">
        <f t="array" ref="O1327">ROUND(_xlfn.SWITCH(C1327,"建筑专教",IF(S1327&gt;0.1,1.38,1.28),"阶梯教室",IF(S1327&gt;0.1,1.15,1.05),"公共教室",IF(S1327&gt;0.1,1.22,1.12),IF(S1327&gt;0.1,1.2,1.1))+(MOD(ROW()*11,31)/31-0.5)*0.06,2)</f>
        <v>1.1200000000000001</v>
      </c>
      <c r="P1327" s="12">
        <f t="shared" si="133"/>
        <v>0.18</v>
      </c>
      <c r="Q1327" s="13">
        <f t="shared" si="131"/>
        <v>0.52028026021330309</v>
      </c>
      <c r="R1327" s="1">
        <v>0</v>
      </c>
      <c r="S1327" s="1">
        <v>0</v>
      </c>
      <c r="T1327" s="1">
        <v>2.8000000000000001E-2</v>
      </c>
      <c r="U1327" s="4" t="s">
        <v>34</v>
      </c>
      <c r="V1327">
        <v>0.42</v>
      </c>
      <c r="W1327">
        <v>0.4</v>
      </c>
      <c r="X1327">
        <v>0.76</v>
      </c>
      <c r="Y1327">
        <v>2.4300000000000002</v>
      </c>
      <c r="Z1327">
        <v>0.23</v>
      </c>
      <c r="AA1327" s="5">
        <f t="shared" si="135"/>
        <v>2.8000000000000001E-2</v>
      </c>
      <c r="AB1327" s="15" cm="1">
        <f t="array" ref="AB1327">_xlfn.SWITCH(U1327,"夏",122,"冬",90,"春",153,"秋",153,0)</f>
        <v>153</v>
      </c>
      <c r="AC1327" s="16">
        <f t="shared" si="136"/>
        <v>4.2839999999999998</v>
      </c>
      <c r="AD1327" s="5">
        <f>IFERROR(AA1327/D1327,0)</f>
        <v>3.5833120040952137E-4</v>
      </c>
      <c r="AE1327" s="15">
        <f t="shared" si="137"/>
        <v>0.41917808219178082</v>
      </c>
      <c r="AF1327" s="5">
        <f>IFERROR(AD1327*AE1327*48,0)</f>
        <v>7.2098200981028076E-3</v>
      </c>
    </row>
    <row r="1328" spans="1:32" x14ac:dyDescent="0.15">
      <c r="A1328" s="8">
        <v>45741</v>
      </c>
      <c r="B1328" s="1" t="s">
        <v>44</v>
      </c>
      <c r="C1328" s="1" t="s">
        <v>33</v>
      </c>
      <c r="D1328" s="6">
        <v>78.14</v>
      </c>
      <c r="E1328" s="6">
        <v>3.9</v>
      </c>
      <c r="F1328" s="10">
        <v>0.72916666666666696</v>
      </c>
      <c r="G1328" s="1">
        <v>27.2</v>
      </c>
      <c r="H1328" s="1">
        <v>40</v>
      </c>
      <c r="I1328" s="1">
        <v>27.4</v>
      </c>
      <c r="J1328" s="1">
        <v>0.09</v>
      </c>
      <c r="K1328" s="1">
        <v>500</v>
      </c>
      <c r="L1328" s="1">
        <v>900</v>
      </c>
      <c r="M1328" s="6">
        <f t="shared" si="134"/>
        <v>27.457959009475246</v>
      </c>
      <c r="N1328" s="1">
        <v>0</v>
      </c>
      <c r="O1328" s="1">
        <v>0</v>
      </c>
      <c r="P1328" s="12">
        <f t="shared" si="133"/>
        <v>0</v>
      </c>
      <c r="Q1328" s="1">
        <v>0</v>
      </c>
      <c r="R1328" s="1">
        <v>0</v>
      </c>
      <c r="S1328" s="1">
        <v>0</v>
      </c>
      <c r="T1328" s="1">
        <v>0</v>
      </c>
      <c r="U1328" s="4" t="s">
        <v>34</v>
      </c>
      <c r="V1328">
        <v>0.42</v>
      </c>
      <c r="W1328">
        <v>0.4</v>
      </c>
      <c r="X1328">
        <v>0.76</v>
      </c>
      <c r="Y1328">
        <v>2.4300000000000002</v>
      </c>
      <c r="Z1328">
        <v>0.23</v>
      </c>
      <c r="AA1328" s="5">
        <f t="shared" si="135"/>
        <v>0</v>
      </c>
      <c r="AB1328" s="15" cm="1">
        <f t="array" ref="AB1328">_xlfn.SWITCH(U1328,"夏",122,"冬",90,"春",153,"秋",153,0)</f>
        <v>153</v>
      </c>
      <c r="AC1328" s="16">
        <f t="shared" si="136"/>
        <v>0</v>
      </c>
      <c r="AD1328" s="5">
        <f>IFERROR(AA1328/D1328,0)</f>
        <v>0</v>
      </c>
      <c r="AE1328" s="15">
        <f t="shared" si="137"/>
        <v>0.41917808219178082</v>
      </c>
      <c r="AF1328" s="5">
        <f>IFERROR(AD1328*AE1328*48,0)</f>
        <v>0</v>
      </c>
    </row>
    <row r="1329" spans="1:32" x14ac:dyDescent="0.15">
      <c r="A1329" s="8">
        <v>45741</v>
      </c>
      <c r="B1329" s="1" t="s">
        <v>44</v>
      </c>
      <c r="C1329" s="1" t="s">
        <v>33</v>
      </c>
      <c r="D1329" s="6">
        <v>78.14</v>
      </c>
      <c r="E1329" s="6">
        <v>3.9</v>
      </c>
      <c r="F1329" s="10">
        <v>0.75</v>
      </c>
      <c r="G1329" s="1">
        <v>27.6</v>
      </c>
      <c r="H1329" s="1">
        <v>39</v>
      </c>
      <c r="I1329" s="1">
        <v>27.8</v>
      </c>
      <c r="J1329" s="1">
        <v>0.09</v>
      </c>
      <c r="K1329" s="1">
        <v>420</v>
      </c>
      <c r="L1329" s="1">
        <v>970</v>
      </c>
      <c r="M1329" s="6">
        <f t="shared" si="134"/>
        <v>27.857728300871145</v>
      </c>
      <c r="N1329" s="1">
        <v>0</v>
      </c>
      <c r="O1329" s="1">
        <v>0</v>
      </c>
      <c r="P1329" s="12">
        <f t="shared" si="133"/>
        <v>0</v>
      </c>
      <c r="Q1329" s="1">
        <v>0</v>
      </c>
      <c r="R1329" s="1">
        <v>0</v>
      </c>
      <c r="S1329" s="1">
        <v>0</v>
      </c>
      <c r="T1329" s="1">
        <v>0</v>
      </c>
      <c r="U1329" s="4" t="s">
        <v>34</v>
      </c>
      <c r="V1329">
        <v>0.42</v>
      </c>
      <c r="W1329">
        <v>0.4</v>
      </c>
      <c r="X1329">
        <v>0.76</v>
      </c>
      <c r="Y1329">
        <v>2.4300000000000002</v>
      </c>
      <c r="Z1329">
        <v>0.23</v>
      </c>
      <c r="AA1329" s="5">
        <f t="shared" si="135"/>
        <v>0</v>
      </c>
      <c r="AB1329" s="15" cm="1">
        <f t="array" ref="AB1329">_xlfn.SWITCH(U1329,"夏",122,"冬",90,"春",153,"秋",153,0)</f>
        <v>153</v>
      </c>
      <c r="AC1329" s="16">
        <f t="shared" si="136"/>
        <v>0</v>
      </c>
      <c r="AD1329" s="5">
        <f>IFERROR(AA1329/D1329,0)</f>
        <v>0</v>
      </c>
      <c r="AE1329" s="15">
        <f t="shared" si="137"/>
        <v>0.41917808219178082</v>
      </c>
      <c r="AF1329" s="5">
        <f>IFERROR(AD1329*AE1329*48,0)</f>
        <v>0</v>
      </c>
    </row>
    <row r="1330" spans="1:32" x14ac:dyDescent="0.15">
      <c r="A1330" s="8">
        <v>45741</v>
      </c>
      <c r="B1330" s="1" t="s">
        <v>44</v>
      </c>
      <c r="C1330" s="1" t="s">
        <v>33</v>
      </c>
      <c r="D1330" s="6">
        <v>78.14</v>
      </c>
      <c r="E1330" s="6">
        <v>3.9</v>
      </c>
      <c r="F1330" s="10">
        <v>0.77083333333333304</v>
      </c>
      <c r="G1330" s="1">
        <v>28</v>
      </c>
      <c r="H1330" s="1">
        <v>38</v>
      </c>
      <c r="I1330" s="1">
        <v>28.2</v>
      </c>
      <c r="J1330" s="1">
        <v>0.09</v>
      </c>
      <c r="K1330" s="1">
        <v>410</v>
      </c>
      <c r="L1330" s="1">
        <v>1040</v>
      </c>
      <c r="M1330" s="6">
        <f t="shared" si="134"/>
        <v>28.257498814756502</v>
      </c>
      <c r="N1330" s="1">
        <v>0</v>
      </c>
      <c r="O1330" s="1">
        <v>0</v>
      </c>
      <c r="P1330" s="12">
        <f t="shared" si="133"/>
        <v>0</v>
      </c>
      <c r="Q1330" s="1">
        <v>0</v>
      </c>
      <c r="R1330" s="1">
        <v>0</v>
      </c>
      <c r="S1330" s="1">
        <v>0</v>
      </c>
      <c r="T1330" s="1">
        <v>0</v>
      </c>
      <c r="U1330" s="4" t="s">
        <v>34</v>
      </c>
      <c r="V1330">
        <v>0.42</v>
      </c>
      <c r="W1330">
        <v>0.4</v>
      </c>
      <c r="X1330">
        <v>0.76</v>
      </c>
      <c r="Y1330">
        <v>2.4300000000000002</v>
      </c>
      <c r="Z1330">
        <v>0.23</v>
      </c>
      <c r="AA1330" s="5">
        <f t="shared" si="135"/>
        <v>0</v>
      </c>
      <c r="AB1330" s="15" cm="1">
        <f t="array" ref="AB1330">_xlfn.SWITCH(U1330,"夏",122,"冬",90,"春",153,"秋",153,0)</f>
        <v>153</v>
      </c>
      <c r="AC1330" s="16">
        <f t="shared" si="136"/>
        <v>0</v>
      </c>
      <c r="AD1330" s="5">
        <f>IFERROR(AA1330/D1330,0)</f>
        <v>0</v>
      </c>
      <c r="AE1330" s="15">
        <f t="shared" si="137"/>
        <v>0.41917808219178082</v>
      </c>
      <c r="AF1330" s="5">
        <f>IFERROR(AD1330*AE1330*48,0)</f>
        <v>0</v>
      </c>
    </row>
    <row r="1331" spans="1:32" x14ac:dyDescent="0.15">
      <c r="A1331" s="8">
        <v>45741</v>
      </c>
      <c r="B1331" s="1" t="s">
        <v>44</v>
      </c>
      <c r="C1331" s="1" t="s">
        <v>33</v>
      </c>
      <c r="D1331" s="6">
        <v>78.14</v>
      </c>
      <c r="E1331" s="6">
        <v>3.9</v>
      </c>
      <c r="F1331" s="10">
        <v>0.79166666666666696</v>
      </c>
      <c r="G1331" s="1">
        <v>28.4</v>
      </c>
      <c r="H1331" s="1">
        <v>37</v>
      </c>
      <c r="I1331" s="1">
        <v>28.6</v>
      </c>
      <c r="J1331" s="1">
        <v>0.09</v>
      </c>
      <c r="K1331" s="1">
        <v>406</v>
      </c>
      <c r="L1331" s="1">
        <v>1110</v>
      </c>
      <c r="M1331" s="6">
        <f t="shared" si="134"/>
        <v>28.6572705430479</v>
      </c>
      <c r="N1331" s="1">
        <v>0</v>
      </c>
      <c r="O1331" s="1">
        <v>0</v>
      </c>
      <c r="P1331" s="12">
        <f t="shared" si="133"/>
        <v>0</v>
      </c>
      <c r="Q1331" s="1">
        <v>0</v>
      </c>
      <c r="R1331" s="1">
        <v>0</v>
      </c>
      <c r="S1331" s="1">
        <v>0</v>
      </c>
      <c r="T1331" s="1">
        <v>0</v>
      </c>
      <c r="U1331" s="4" t="s">
        <v>34</v>
      </c>
      <c r="V1331">
        <v>0.42</v>
      </c>
      <c r="W1331">
        <v>0.4</v>
      </c>
      <c r="X1331">
        <v>0.76</v>
      </c>
      <c r="Y1331">
        <v>2.4300000000000002</v>
      </c>
      <c r="Z1331">
        <v>0.23</v>
      </c>
      <c r="AA1331" s="5">
        <f t="shared" si="135"/>
        <v>0</v>
      </c>
      <c r="AB1331" s="15" cm="1">
        <f t="array" ref="AB1331">_xlfn.SWITCH(U1331,"夏",122,"冬",90,"春",153,"秋",153,0)</f>
        <v>153</v>
      </c>
      <c r="AC1331" s="16">
        <f t="shared" si="136"/>
        <v>0</v>
      </c>
      <c r="AD1331" s="5">
        <f>IFERROR(AA1331/D1331,0)</f>
        <v>0</v>
      </c>
      <c r="AE1331" s="15">
        <f t="shared" si="137"/>
        <v>0.41917808219178082</v>
      </c>
      <c r="AF1331" s="5">
        <f>IFERROR(AD1331*AE1331*48,0)</f>
        <v>0</v>
      </c>
    </row>
    <row r="1332" spans="1:32" x14ac:dyDescent="0.15">
      <c r="A1332" s="8">
        <v>45741</v>
      </c>
      <c r="B1332" s="1" t="s">
        <v>44</v>
      </c>
      <c r="C1332" s="1" t="s">
        <v>33</v>
      </c>
      <c r="D1332" s="6">
        <v>78.14</v>
      </c>
      <c r="E1332" s="6">
        <v>3.9</v>
      </c>
      <c r="F1332" s="10">
        <v>0.8125</v>
      </c>
      <c r="G1332" s="1">
        <v>28.8</v>
      </c>
      <c r="H1332" s="1">
        <v>36</v>
      </c>
      <c r="I1332" s="1">
        <v>29</v>
      </c>
      <c r="J1332" s="1">
        <v>0.09</v>
      </c>
      <c r="K1332" s="1">
        <v>460</v>
      </c>
      <c r="L1332" s="1">
        <v>1180</v>
      </c>
      <c r="M1332" s="6">
        <f t="shared" si="134"/>
        <v>29.057043477726097</v>
      </c>
      <c r="N1332" s="1">
        <v>0.7</v>
      </c>
      <c r="O1332" s="11" cm="1">
        <f t="array" ref="O1332">ROUND(_xlfn.SWITCH(C1332,"建筑专教",IF(S1332&gt;0.1,1.38,1.28),"阶梯教室",IF(S1332&gt;0.1,1.15,1.05),"公共教室",IF(S1332&gt;0.1,1.22,1.12),IF(S1332&gt;0.1,1.2,1.1))+(MOD(ROW()*11,31)/31-0.5)*0.06,2)</f>
        <v>1.21</v>
      </c>
      <c r="P1332" s="12">
        <f t="shared" si="133"/>
        <v>0.05</v>
      </c>
      <c r="Q1332" s="13">
        <f t="shared" si="131"/>
        <v>1.1511859502154418</v>
      </c>
      <c r="R1332" s="1">
        <v>0</v>
      </c>
      <c r="S1332" s="1">
        <v>0.155</v>
      </c>
      <c r="T1332" s="1">
        <v>3.5000000000000003E-2</v>
      </c>
      <c r="U1332" s="4" t="s">
        <v>34</v>
      </c>
      <c r="V1332">
        <v>0.42</v>
      </c>
      <c r="W1332">
        <v>0.4</v>
      </c>
      <c r="X1332">
        <v>0.76</v>
      </c>
      <c r="Y1332">
        <v>2.4300000000000002</v>
      </c>
      <c r="Z1332">
        <v>0.23</v>
      </c>
      <c r="AA1332" s="5">
        <f t="shared" si="135"/>
        <v>0.19</v>
      </c>
      <c r="AB1332" s="15" cm="1">
        <f t="array" ref="AB1332">_xlfn.SWITCH(U1332,"夏",122,"冬",90,"春",153,"秋",153,0)</f>
        <v>153</v>
      </c>
      <c r="AC1332" s="16">
        <f t="shared" si="136"/>
        <v>29.07</v>
      </c>
      <c r="AD1332" s="5">
        <f>IFERROR(AA1332/D1332,0)</f>
        <v>2.431533145636038E-3</v>
      </c>
      <c r="AE1332" s="15">
        <f t="shared" si="137"/>
        <v>0.41917808219178082</v>
      </c>
      <c r="AF1332" s="5">
        <f>IFERROR(AD1332*AE1332*48,0)</f>
        <v>4.8923779237126208E-2</v>
      </c>
    </row>
    <row r="1333" spans="1:32" x14ac:dyDescent="0.15">
      <c r="A1333" s="8">
        <v>45741</v>
      </c>
      <c r="B1333" s="1" t="s">
        <v>44</v>
      </c>
      <c r="C1333" s="1" t="s">
        <v>33</v>
      </c>
      <c r="D1333" s="6">
        <v>78.14</v>
      </c>
      <c r="E1333" s="6">
        <v>3.9</v>
      </c>
      <c r="F1333" s="10">
        <v>0.83333333333333304</v>
      </c>
      <c r="G1333" s="1">
        <v>29.2</v>
      </c>
      <c r="H1333" s="1">
        <v>35</v>
      </c>
      <c r="I1333" s="1">
        <v>29.4</v>
      </c>
      <c r="J1333" s="1">
        <v>0.09</v>
      </c>
      <c r="K1333" s="1">
        <v>550</v>
      </c>
      <c r="L1333" s="1">
        <v>1250</v>
      </c>
      <c r="M1333" s="6">
        <f t="shared" si="134"/>
        <v>29.456817610835287</v>
      </c>
      <c r="N1333" s="1">
        <v>0.7</v>
      </c>
      <c r="O1333" s="11" cm="1">
        <f t="array" ref="O1333">ROUND(_xlfn.SWITCH(C1333,"建筑专教",IF(S1333&gt;0.1,1.38,1.28),"阶梯教室",IF(S1333&gt;0.1,1.15,1.05),"公共教室",IF(S1333&gt;0.1,1.22,1.12),IF(S1333&gt;0.1,1.2,1.1))+(MOD(ROW()*11,31)/31-0.5)*0.06,2)</f>
        <v>1.17</v>
      </c>
      <c r="P1333" s="12">
        <f t="shared" si="133"/>
        <v>0.12</v>
      </c>
      <c r="Q1333" s="13">
        <f t="shared" si="131"/>
        <v>1.221199365387343</v>
      </c>
      <c r="R1333" s="1">
        <v>0</v>
      </c>
      <c r="S1333" s="1">
        <v>0.153</v>
      </c>
      <c r="T1333" s="1">
        <v>3.5000000000000003E-2</v>
      </c>
      <c r="U1333" s="4" t="s">
        <v>34</v>
      </c>
      <c r="V1333">
        <v>0.42</v>
      </c>
      <c r="W1333">
        <v>0.4</v>
      </c>
      <c r="X1333">
        <v>0.76</v>
      </c>
      <c r="Y1333">
        <v>2.4300000000000002</v>
      </c>
      <c r="Z1333">
        <v>0.23</v>
      </c>
      <c r="AA1333" s="5">
        <f t="shared" si="135"/>
        <v>0.188</v>
      </c>
      <c r="AB1333" s="15" cm="1">
        <f t="array" ref="AB1333">_xlfn.SWITCH(U1333,"夏",122,"冬",90,"春",153,"秋",153,0)</f>
        <v>153</v>
      </c>
      <c r="AC1333" s="16">
        <f t="shared" si="136"/>
        <v>28.763999999999999</v>
      </c>
      <c r="AD1333" s="5">
        <f>IFERROR(AA1333/D1333,0)</f>
        <v>2.4059380598925005E-3</v>
      </c>
      <c r="AE1333" s="15">
        <f t="shared" si="137"/>
        <v>0.41917808219178082</v>
      </c>
      <c r="AF1333" s="5">
        <f>IFERROR(AD1333*AE1333*48,0)</f>
        <v>4.8408792087261711E-2</v>
      </c>
    </row>
    <row r="1334" spans="1:32" x14ac:dyDescent="0.15">
      <c r="A1334" s="8">
        <v>45741</v>
      </c>
      <c r="B1334" s="1" t="s">
        <v>44</v>
      </c>
      <c r="C1334" s="1" t="s">
        <v>33</v>
      </c>
      <c r="D1334" s="6">
        <v>78.14</v>
      </c>
      <c r="E1334" s="6">
        <v>3.9</v>
      </c>
      <c r="F1334" s="10">
        <v>0.85416666666666696</v>
      </c>
      <c r="G1334" s="1">
        <v>29.6</v>
      </c>
      <c r="H1334" s="1">
        <v>34</v>
      </c>
      <c r="I1334" s="1">
        <v>29.8</v>
      </c>
      <c r="J1334" s="1">
        <v>0.09</v>
      </c>
      <c r="K1334" s="1">
        <v>615</v>
      </c>
      <c r="L1334" s="1">
        <v>1320</v>
      </c>
      <c r="M1334" s="6">
        <f t="shared" si="134"/>
        <v>29.856592934482421</v>
      </c>
      <c r="N1334" s="1">
        <v>0.7</v>
      </c>
      <c r="O1334" s="11" cm="1">
        <f t="array" ref="O1334">ROUND(_xlfn.SWITCH(C1334,"建筑专教",IF(S1334&gt;0.1,1.38,1.28),"阶梯教室",IF(S1334&gt;0.1,1.15,1.05),"公共教室",IF(S1334&gt;0.1,1.22,1.12),IF(S1334&gt;0.1,1.2,1.1))+(MOD(ROW()*11,31)/31-0.5)*0.06,2)</f>
        <v>1.19</v>
      </c>
      <c r="P1334" s="12">
        <f t="shared" si="133"/>
        <v>0.17</v>
      </c>
      <c r="Q1334" s="13">
        <f t="shared" ref="Q1334:Q1394" si="138">(0.303*EXP(-0.036*(O1334*58.15))+0.028)*((O1334*58.15)-0.00305*(5733-6.99*(O1334*58.15)-(EXP(16.6536-4030.183/(G1334+235))*(H1334/100)))-0.42*((O1334*58.15)-58.15)-0.000017*(O1334*58.15)*(5867-(EXP(16.6536-4030.183/(G1334+235))*(H1334/100)))-0.0014*(O1334*58.15)*(34-G1334)-0.0000000396*IF(N1334*0.155&gt;0.078,1.05+0.645*N1334*0.155,1)*(POWER((35.7-0.028*(O1334*58.15)-N1334*0.155*(0.0000000396*IF(N1334*0.155&gt;0.078,1.05+0.645*N1334*0.155,1)*(POWER((35.7-0.028*(O1334*58.15)-N1334*0.155*0.1)+273,4)-POWER(M1334+273,4))+IF(N1334*0.155&gt;0.078,1.05+0.645*N1334*0.155,1)*IF(J1334&lt;0.2,2.38*ABS(35.7-0.028*(O1334*58.15)-G1334)^0.25,12.1*SQRT(J1334))*(35.7-0.028*(O1334*58.15)-G1334))+273),4)-POWER(M1334+273,4))-IF(N1334*0.155&gt;0.078,1.05+0.645*N1334*0.155,1)*IF(J1334&lt;0.2,2.38*ABS(35.7-0.028*(O1334*58.15)-N1334*0.155*0.1-G1334)^0.25,12.1*SQRT(J1334))*(35.7-0.028*(O1334*58.15)-N1334*0.155*0.1-G1334))</f>
        <v>1.3335814997871831</v>
      </c>
      <c r="R1334" s="1">
        <v>0</v>
      </c>
      <c r="S1334" s="1">
        <v>0.151</v>
      </c>
      <c r="T1334" s="1">
        <v>2.5000000000000001E-2</v>
      </c>
      <c r="U1334" s="4" t="s">
        <v>34</v>
      </c>
      <c r="V1334">
        <v>0.42</v>
      </c>
      <c r="W1334">
        <v>0.4</v>
      </c>
      <c r="X1334">
        <v>0.76</v>
      </c>
      <c r="Y1334">
        <v>2.4300000000000002</v>
      </c>
      <c r="Z1334">
        <v>0.23</v>
      </c>
      <c r="AA1334" s="5">
        <f t="shared" si="135"/>
        <v>0.17599999999999999</v>
      </c>
      <c r="AB1334" s="15" cm="1">
        <f t="array" ref="AB1334">_xlfn.SWITCH(U1334,"夏",122,"冬",90,"春",153,"秋",153,0)</f>
        <v>153</v>
      </c>
      <c r="AC1334" s="16">
        <f t="shared" si="136"/>
        <v>26.927999999999997</v>
      </c>
      <c r="AD1334" s="5">
        <f>IFERROR(AA1334/D1334,0)</f>
        <v>2.2523675454312769E-3</v>
      </c>
      <c r="AE1334" s="15">
        <f t="shared" si="137"/>
        <v>0.41917808219178082</v>
      </c>
      <c r="AF1334" s="5">
        <f>IFERROR(AD1334*AE1334*48,0)</f>
        <v>4.531886918807479E-2</v>
      </c>
    </row>
    <row r="1335" spans="1:32" x14ac:dyDescent="0.15">
      <c r="A1335" s="8">
        <v>45741</v>
      </c>
      <c r="B1335" s="1" t="s">
        <v>44</v>
      </c>
      <c r="C1335" s="1" t="s">
        <v>33</v>
      </c>
      <c r="D1335" s="6">
        <v>78.14</v>
      </c>
      <c r="E1335" s="6">
        <v>3.9</v>
      </c>
      <c r="F1335" s="10">
        <v>0.875</v>
      </c>
      <c r="G1335" s="1">
        <v>30</v>
      </c>
      <c r="H1335" s="1">
        <v>33</v>
      </c>
      <c r="I1335" s="1">
        <v>30.2</v>
      </c>
      <c r="J1335" s="1">
        <v>0.09</v>
      </c>
      <c r="K1335" s="1">
        <v>660</v>
      </c>
      <c r="L1335" s="1">
        <v>1390</v>
      </c>
      <c r="M1335" s="6">
        <f t="shared" si="134"/>
        <v>30.256369440836863</v>
      </c>
      <c r="N1335" s="1">
        <v>0.7</v>
      </c>
      <c r="O1335" s="11" cm="1">
        <f t="array" ref="O1335">ROUND(_xlfn.SWITCH(C1335,"建筑专教",IF(S1335&gt;0.1,1.38,1.28),"阶梯教室",IF(S1335&gt;0.1,1.15,1.05),"公共教室",IF(S1335&gt;0.1,1.22,1.12),IF(S1335&gt;0.1,1.2,1.1))+(MOD(ROW()*11,31)/31-0.5)*0.06,2)</f>
        <v>1.21</v>
      </c>
      <c r="P1335" s="12">
        <f t="shared" si="133"/>
        <v>0.21</v>
      </c>
      <c r="Q1335" s="13">
        <f t="shared" si="138"/>
        <v>1.4401643608779131</v>
      </c>
      <c r="R1335" s="1">
        <v>0</v>
      </c>
      <c r="S1335" s="1">
        <v>0.14899999999999999</v>
      </c>
      <c r="T1335" s="1">
        <v>1.2E-2</v>
      </c>
      <c r="U1335" s="4" t="s">
        <v>34</v>
      </c>
      <c r="V1335">
        <v>0.42</v>
      </c>
      <c r="W1335">
        <v>0.4</v>
      </c>
      <c r="X1335">
        <v>0.76</v>
      </c>
      <c r="Y1335">
        <v>2.4300000000000002</v>
      </c>
      <c r="Z1335">
        <v>0.23</v>
      </c>
      <c r="AA1335" s="5">
        <f t="shared" si="135"/>
        <v>0.161</v>
      </c>
      <c r="AB1335" s="15" cm="1">
        <f t="array" ref="AB1335">_xlfn.SWITCH(U1335,"夏",122,"冬",90,"春",153,"秋",153,0)</f>
        <v>153</v>
      </c>
      <c r="AC1335" s="16">
        <f t="shared" si="136"/>
        <v>24.632999999999999</v>
      </c>
      <c r="AD1335" s="5">
        <f>IFERROR(AA1335/D1335,0)</f>
        <v>2.0604044023547481E-3</v>
      </c>
      <c r="AE1335" s="15">
        <f t="shared" si="137"/>
        <v>0.41917808219178082</v>
      </c>
      <c r="AF1335" s="5">
        <f>IFERROR(AD1335*AE1335*48,0)</f>
        <v>4.1456465564091147E-2</v>
      </c>
    </row>
    <row r="1336" spans="1:32" x14ac:dyDescent="0.15">
      <c r="A1336" s="8">
        <v>45741</v>
      </c>
      <c r="B1336" s="1" t="s">
        <v>44</v>
      </c>
      <c r="C1336" s="1" t="s">
        <v>33</v>
      </c>
      <c r="D1336" s="6">
        <v>78.14</v>
      </c>
      <c r="E1336" s="6">
        <v>3.9</v>
      </c>
      <c r="F1336" s="10">
        <v>0.89583333333333304</v>
      </c>
      <c r="G1336" s="1">
        <v>30.4</v>
      </c>
      <c r="H1336" s="1">
        <v>32</v>
      </c>
      <c r="I1336" s="1">
        <v>30.6</v>
      </c>
      <c r="J1336" s="1">
        <v>0.09</v>
      </c>
      <c r="K1336" s="1">
        <v>620</v>
      </c>
      <c r="L1336" s="1">
        <v>1460</v>
      </c>
      <c r="M1336" s="6">
        <f t="shared" si="134"/>
        <v>30.656147122129539</v>
      </c>
      <c r="N1336" s="1">
        <v>0.7</v>
      </c>
      <c r="O1336" s="11" cm="1">
        <f t="array" ref="O1336">ROUND(_xlfn.SWITCH(C1336,"建筑专教",IF(S1336&gt;0.1,1.38,1.28),"阶梯教室",IF(S1336&gt;0.1,1.15,1.05),"公共教室",IF(S1336&gt;0.1,1.22,1.12),IF(S1336&gt;0.1,1.2,1.1))+(MOD(ROW()*11,31)/31-0.5)*0.06,2)</f>
        <v>1.17</v>
      </c>
      <c r="P1336" s="12">
        <f t="shared" si="133"/>
        <v>0.18</v>
      </c>
      <c r="Q1336" s="13">
        <f t="shared" si="138"/>
        <v>1.5179167856199092</v>
      </c>
      <c r="R1336" s="1">
        <v>0</v>
      </c>
      <c r="S1336" s="1">
        <v>0.14699999999999999</v>
      </c>
      <c r="T1336" s="1">
        <v>3.2000000000000001E-2</v>
      </c>
      <c r="U1336" s="4" t="s">
        <v>34</v>
      </c>
      <c r="V1336">
        <v>0.42</v>
      </c>
      <c r="W1336">
        <v>0.4</v>
      </c>
      <c r="X1336">
        <v>0.76</v>
      </c>
      <c r="Y1336">
        <v>2.4300000000000002</v>
      </c>
      <c r="Z1336">
        <v>0.23</v>
      </c>
      <c r="AA1336" s="5">
        <f t="shared" si="135"/>
        <v>0.17899999999999999</v>
      </c>
      <c r="AB1336" s="15" cm="1">
        <f t="array" ref="AB1336">_xlfn.SWITCH(U1336,"夏",122,"冬",90,"春",153,"秋",153,0)</f>
        <v>153</v>
      </c>
      <c r="AC1336" s="16">
        <f t="shared" si="136"/>
        <v>27.387</v>
      </c>
      <c r="AD1336" s="5">
        <f>IFERROR(AA1336/D1336,0)</f>
        <v>2.2907601740465829E-3</v>
      </c>
      <c r="AE1336" s="15">
        <f t="shared" si="137"/>
        <v>0.41917808219178082</v>
      </c>
      <c r="AF1336" s="5">
        <f>IFERROR(AD1336*AE1336*48,0)</f>
        <v>4.6091349912871518E-2</v>
      </c>
    </row>
    <row r="1337" spans="1:32" x14ac:dyDescent="0.15">
      <c r="A1337" s="8">
        <v>45741</v>
      </c>
      <c r="B1337" s="1" t="s">
        <v>44</v>
      </c>
      <c r="C1337" s="1" t="s">
        <v>33</v>
      </c>
      <c r="D1337" s="6">
        <v>78.14</v>
      </c>
      <c r="E1337" s="6">
        <v>3.9</v>
      </c>
      <c r="F1337" s="10">
        <v>0.91666666666666696</v>
      </c>
      <c r="G1337" s="1">
        <v>30.8</v>
      </c>
      <c r="H1337" s="1">
        <v>31</v>
      </c>
      <c r="I1337" s="1">
        <v>31</v>
      </c>
      <c r="J1337" s="1">
        <v>0.09</v>
      </c>
      <c r="K1337" s="1">
        <v>480</v>
      </c>
      <c r="L1337" s="1">
        <v>1530</v>
      </c>
      <c r="M1337" s="6">
        <f t="shared" si="134"/>
        <v>31.055925970652311</v>
      </c>
      <c r="N1337" s="1">
        <v>0</v>
      </c>
      <c r="O1337" s="1">
        <v>0</v>
      </c>
      <c r="P1337" s="12">
        <f t="shared" si="133"/>
        <v>0</v>
      </c>
      <c r="Q1337" s="1">
        <v>0</v>
      </c>
      <c r="R1337" s="1">
        <v>0</v>
      </c>
      <c r="S1337" s="1">
        <v>0</v>
      </c>
      <c r="T1337" s="1">
        <v>0</v>
      </c>
      <c r="U1337" s="4" t="s">
        <v>34</v>
      </c>
      <c r="V1337">
        <v>0.42</v>
      </c>
      <c r="W1337">
        <v>0.4</v>
      </c>
      <c r="X1337">
        <v>0.76</v>
      </c>
      <c r="Y1337">
        <v>2.4300000000000002</v>
      </c>
      <c r="Z1337">
        <v>0.23</v>
      </c>
      <c r="AA1337" s="5">
        <f t="shared" si="135"/>
        <v>0</v>
      </c>
      <c r="AB1337" s="15" cm="1">
        <f t="array" ref="AB1337">_xlfn.SWITCH(U1337,"夏",122,"冬",90,"春",153,"秋",153,0)</f>
        <v>153</v>
      </c>
      <c r="AC1337" s="16">
        <f t="shared" si="136"/>
        <v>0</v>
      </c>
      <c r="AD1337" s="5">
        <f>IFERROR(AA1337/D1337,0)</f>
        <v>0</v>
      </c>
      <c r="AE1337" s="15">
        <f t="shared" si="137"/>
        <v>0.41917808219178082</v>
      </c>
      <c r="AF1337" s="5">
        <f>IFERROR(AD1337*AE1337*48,0)</f>
        <v>0</v>
      </c>
    </row>
    <row r="1338" spans="1:32" x14ac:dyDescent="0.15">
      <c r="A1338" s="8">
        <v>45742</v>
      </c>
      <c r="B1338" s="1" t="s">
        <v>39</v>
      </c>
      <c r="C1338" s="1" t="s">
        <v>33</v>
      </c>
      <c r="D1338" s="6">
        <v>78.14</v>
      </c>
      <c r="E1338" s="6">
        <v>3.9</v>
      </c>
      <c r="F1338" s="10">
        <v>0.33333333333333298</v>
      </c>
      <c r="G1338" s="1">
        <v>18.600000000000001</v>
      </c>
      <c r="H1338" s="1">
        <v>64</v>
      </c>
      <c r="I1338" s="1">
        <v>18.8</v>
      </c>
      <c r="J1338" s="1">
        <v>0.08</v>
      </c>
      <c r="K1338" s="1">
        <v>409</v>
      </c>
      <c r="L1338" s="1">
        <v>1565</v>
      </c>
      <c r="M1338" s="6">
        <f t="shared" si="134"/>
        <v>18.858918049244664</v>
      </c>
      <c r="N1338" s="1">
        <v>0</v>
      </c>
      <c r="O1338" s="1">
        <v>0</v>
      </c>
      <c r="P1338" s="12">
        <f t="shared" si="133"/>
        <v>0</v>
      </c>
      <c r="Q1338" s="1">
        <v>0</v>
      </c>
      <c r="R1338" s="1">
        <v>0</v>
      </c>
      <c r="S1338" s="1">
        <v>0</v>
      </c>
      <c r="T1338" s="1">
        <v>0</v>
      </c>
      <c r="U1338" s="4" t="s">
        <v>34</v>
      </c>
      <c r="V1338">
        <v>0.42</v>
      </c>
      <c r="W1338">
        <v>0.4</v>
      </c>
      <c r="X1338">
        <v>0.76</v>
      </c>
      <c r="Y1338">
        <v>2.4300000000000002</v>
      </c>
      <c r="Z1338">
        <v>0.23</v>
      </c>
      <c r="AA1338" s="5">
        <f t="shared" si="135"/>
        <v>0</v>
      </c>
      <c r="AB1338" s="15" cm="1">
        <f t="array" ref="AB1338">_xlfn.SWITCH(U1338,"夏",122,"冬",90,"春",153,"秋",153,0)</f>
        <v>153</v>
      </c>
      <c r="AC1338" s="16">
        <f t="shared" si="136"/>
        <v>0</v>
      </c>
      <c r="AD1338" s="5">
        <f>IFERROR(AA1338/D1338,0)</f>
        <v>0</v>
      </c>
      <c r="AE1338" s="15">
        <f t="shared" si="137"/>
        <v>0.41917808219178082</v>
      </c>
      <c r="AF1338" s="5">
        <f>IFERROR(AD1338*AE1338*48,0)</f>
        <v>0</v>
      </c>
    </row>
    <row r="1339" spans="1:32" x14ac:dyDescent="0.15">
      <c r="A1339" s="8">
        <v>45742</v>
      </c>
      <c r="B1339" s="1" t="s">
        <v>39</v>
      </c>
      <c r="C1339" s="1" t="s">
        <v>33</v>
      </c>
      <c r="D1339" s="6">
        <v>78.14</v>
      </c>
      <c r="E1339" s="6">
        <v>3.9</v>
      </c>
      <c r="F1339" s="10">
        <v>0.35416666666666702</v>
      </c>
      <c r="G1339" s="1">
        <v>19.100000000000001</v>
      </c>
      <c r="H1339" s="1">
        <v>62</v>
      </c>
      <c r="I1339" s="1">
        <v>19.3</v>
      </c>
      <c r="J1339" s="1">
        <v>0.1</v>
      </c>
      <c r="K1339" s="1">
        <v>412</v>
      </c>
      <c r="L1339" s="1">
        <v>1635</v>
      </c>
      <c r="M1339" s="6">
        <f t="shared" si="134"/>
        <v>19.367011158520938</v>
      </c>
      <c r="N1339" s="1">
        <v>0</v>
      </c>
      <c r="O1339" s="1">
        <v>0</v>
      </c>
      <c r="P1339" s="12">
        <f t="shared" si="133"/>
        <v>0</v>
      </c>
      <c r="Q1339" s="1">
        <v>0</v>
      </c>
      <c r="R1339" s="1">
        <v>0</v>
      </c>
      <c r="S1339" s="1">
        <v>0</v>
      </c>
      <c r="T1339" s="1">
        <v>0</v>
      </c>
      <c r="U1339" s="4" t="s">
        <v>34</v>
      </c>
      <c r="V1339">
        <v>0.42</v>
      </c>
      <c r="W1339">
        <v>0.4</v>
      </c>
      <c r="X1339">
        <v>0.76</v>
      </c>
      <c r="Y1339">
        <v>2.4300000000000002</v>
      </c>
      <c r="Z1339">
        <v>0.23</v>
      </c>
      <c r="AA1339" s="5">
        <f t="shared" si="135"/>
        <v>0</v>
      </c>
      <c r="AB1339" s="15" cm="1">
        <f t="array" ref="AB1339">_xlfn.SWITCH(U1339,"夏",122,"冬",90,"春",153,"秋",153,0)</f>
        <v>153</v>
      </c>
      <c r="AC1339" s="16">
        <f t="shared" si="136"/>
        <v>0</v>
      </c>
      <c r="AD1339" s="5">
        <f>IFERROR(AA1339/D1339,0)</f>
        <v>0</v>
      </c>
      <c r="AE1339" s="15">
        <f t="shared" si="137"/>
        <v>0.41917808219178082</v>
      </c>
      <c r="AF1339" s="5">
        <f>IFERROR(AD1339*AE1339*48,0)</f>
        <v>0</v>
      </c>
    </row>
    <row r="1340" spans="1:32" x14ac:dyDescent="0.15">
      <c r="A1340" s="8">
        <v>45742</v>
      </c>
      <c r="B1340" s="1" t="s">
        <v>39</v>
      </c>
      <c r="C1340" s="1" t="s">
        <v>33</v>
      </c>
      <c r="D1340" s="6">
        <v>78.14</v>
      </c>
      <c r="E1340" s="6">
        <v>3.9</v>
      </c>
      <c r="F1340" s="10">
        <v>0.375</v>
      </c>
      <c r="G1340" s="1">
        <v>19.7</v>
      </c>
      <c r="H1340" s="1">
        <v>60</v>
      </c>
      <c r="I1340" s="1">
        <v>19.899999999999999</v>
      </c>
      <c r="J1340" s="1">
        <v>0.11</v>
      </c>
      <c r="K1340" s="1">
        <v>490</v>
      </c>
      <c r="L1340" s="1">
        <v>1705</v>
      </c>
      <c r="M1340" s="6">
        <f t="shared" si="134"/>
        <v>19.970518805266067</v>
      </c>
      <c r="N1340" s="1">
        <v>0.7</v>
      </c>
      <c r="O1340" s="11" cm="1">
        <f t="array" ref="O1340">ROUND(_xlfn.SWITCH(C1340,"建筑专教",IF(S1340&gt;0.1,1.38,1.28),"阶梯教室",IF(S1340&gt;0.1,1.15,1.05),"公共教室",IF(S1340&gt;0.1,1.22,1.12),IF(S1340&gt;0.1,1.2,1.1))+(MOD(ROW()*11,31)/31-0.5)*0.06,2)</f>
        <v>1.2</v>
      </c>
      <c r="P1340" s="12">
        <f t="shared" si="133"/>
        <v>7.0000000000000007E-2</v>
      </c>
      <c r="Q1340" s="13">
        <f t="shared" si="138"/>
        <v>-1.3873385902347106</v>
      </c>
      <c r="R1340" s="1">
        <v>0</v>
      </c>
      <c r="S1340" s="1">
        <v>0.14000000000000001</v>
      </c>
      <c r="T1340" s="1">
        <v>2.5000000000000001E-2</v>
      </c>
      <c r="U1340" s="4" t="s">
        <v>34</v>
      </c>
      <c r="V1340">
        <v>0.42</v>
      </c>
      <c r="W1340">
        <v>0.4</v>
      </c>
      <c r="X1340">
        <v>0.76</v>
      </c>
      <c r="Y1340">
        <v>2.4300000000000002</v>
      </c>
      <c r="Z1340">
        <v>0.23</v>
      </c>
      <c r="AA1340" s="5">
        <f t="shared" si="135"/>
        <v>0.16500000000000001</v>
      </c>
      <c r="AB1340" s="15" cm="1">
        <f t="array" ref="AB1340">_xlfn.SWITCH(U1340,"夏",122,"冬",90,"春",153,"秋",153,0)</f>
        <v>153</v>
      </c>
      <c r="AC1340" s="16">
        <f t="shared" si="136"/>
        <v>25.245000000000001</v>
      </c>
      <c r="AD1340" s="5">
        <f>IFERROR(AA1340/D1340,0)</f>
        <v>2.1115945738418226E-3</v>
      </c>
      <c r="AE1340" s="15">
        <f t="shared" si="137"/>
        <v>0.41917808219178082</v>
      </c>
      <c r="AF1340" s="5">
        <f>IFERROR(AD1340*AE1340*48,0)</f>
        <v>4.2486439863820127E-2</v>
      </c>
    </row>
    <row r="1341" spans="1:32" x14ac:dyDescent="0.15">
      <c r="A1341" s="8">
        <v>45742</v>
      </c>
      <c r="B1341" s="1" t="s">
        <v>39</v>
      </c>
      <c r="C1341" s="1" t="s">
        <v>33</v>
      </c>
      <c r="D1341" s="6">
        <v>78.14</v>
      </c>
      <c r="E1341" s="6">
        <v>3.9</v>
      </c>
      <c r="F1341" s="10">
        <v>0.39583333333333298</v>
      </c>
      <c r="G1341" s="1">
        <v>20.3</v>
      </c>
      <c r="H1341" s="1">
        <v>58</v>
      </c>
      <c r="I1341" s="1">
        <v>20.5</v>
      </c>
      <c r="J1341" s="1">
        <v>0.1</v>
      </c>
      <c r="K1341" s="1">
        <v>555</v>
      </c>
      <c r="L1341" s="1">
        <v>1775</v>
      </c>
      <c r="M1341" s="6">
        <f t="shared" si="134"/>
        <v>20.566193357772192</v>
      </c>
      <c r="N1341" s="1">
        <v>0.7</v>
      </c>
      <c r="O1341" s="11" cm="1">
        <f t="array" ref="O1341">ROUND(_xlfn.SWITCH(C1341,"建筑专教",IF(S1341&gt;0.1,1.38,1.28),"阶梯教室",IF(S1341&gt;0.1,1.15,1.05),"公共教室",IF(S1341&gt;0.1,1.22,1.12),IF(S1341&gt;0.1,1.2,1.1))+(MOD(ROW()*11,31)/31-0.5)*0.06,2)</f>
        <v>1.22</v>
      </c>
      <c r="P1341" s="12">
        <f t="shared" si="133"/>
        <v>0.12</v>
      </c>
      <c r="Q1341" s="13">
        <f t="shared" si="138"/>
        <v>-1.1451686465832172</v>
      </c>
      <c r="R1341" s="1">
        <v>0</v>
      </c>
      <c r="S1341" s="1">
        <v>0.13800000000000001</v>
      </c>
      <c r="T1341" s="1">
        <v>1.2E-2</v>
      </c>
      <c r="U1341" s="4" t="s">
        <v>34</v>
      </c>
      <c r="V1341">
        <v>0.42</v>
      </c>
      <c r="W1341">
        <v>0.4</v>
      </c>
      <c r="X1341">
        <v>0.76</v>
      </c>
      <c r="Y1341">
        <v>2.4300000000000002</v>
      </c>
      <c r="Z1341">
        <v>0.23</v>
      </c>
      <c r="AA1341" s="5">
        <f t="shared" si="135"/>
        <v>0.15000000000000002</v>
      </c>
      <c r="AB1341" s="15" cm="1">
        <f t="array" ref="AB1341">_xlfn.SWITCH(U1341,"夏",122,"冬",90,"春",153,"秋",153,0)</f>
        <v>153</v>
      </c>
      <c r="AC1341" s="16">
        <f t="shared" si="136"/>
        <v>22.950000000000003</v>
      </c>
      <c r="AD1341" s="5">
        <f>IFERROR(AA1341/D1341,0)</f>
        <v>1.9196314307652934E-3</v>
      </c>
      <c r="AE1341" s="15">
        <f t="shared" si="137"/>
        <v>0.41917808219178082</v>
      </c>
      <c r="AF1341" s="5">
        <f>IFERROR(AD1341*AE1341*48,0)</f>
        <v>3.8624036239836478E-2</v>
      </c>
    </row>
    <row r="1342" spans="1:32" x14ac:dyDescent="0.15">
      <c r="A1342" s="8">
        <v>45742</v>
      </c>
      <c r="B1342" s="1" t="s">
        <v>39</v>
      </c>
      <c r="C1342" s="1" t="s">
        <v>33</v>
      </c>
      <c r="D1342" s="6">
        <v>78.14</v>
      </c>
      <c r="E1342" s="6">
        <v>3.9</v>
      </c>
      <c r="F1342" s="10">
        <v>0.41666666666666702</v>
      </c>
      <c r="G1342" s="1">
        <v>20.9</v>
      </c>
      <c r="H1342" s="1">
        <v>56</v>
      </c>
      <c r="I1342" s="1">
        <v>21.1</v>
      </c>
      <c r="J1342" s="1">
        <v>0.09</v>
      </c>
      <c r="K1342" s="1">
        <v>582</v>
      </c>
      <c r="L1342" s="1">
        <v>1845</v>
      </c>
      <c r="M1342" s="6">
        <f t="shared" si="134"/>
        <v>21.161760475594804</v>
      </c>
      <c r="N1342" s="1">
        <v>0.7</v>
      </c>
      <c r="O1342" s="11" cm="1">
        <f t="array" ref="O1342">ROUND(_xlfn.SWITCH(C1342,"建筑专教",IF(S1342&gt;0.1,1.38,1.28),"阶梯教室",IF(S1342&gt;0.1,1.15,1.05),"公共教室",IF(S1342&gt;0.1,1.22,1.12),IF(S1342&gt;0.1,1.2,1.1))+(MOD(ROW()*11,31)/31-0.5)*0.06,2)</f>
        <v>1.18</v>
      </c>
      <c r="P1342" s="12">
        <f t="shared" si="133"/>
        <v>0.15</v>
      </c>
      <c r="Q1342" s="13">
        <f t="shared" si="138"/>
        <v>-1.086546533114833</v>
      </c>
      <c r="R1342" s="1">
        <v>0</v>
      </c>
      <c r="S1342" s="1">
        <v>0.13600000000000001</v>
      </c>
      <c r="T1342" s="1">
        <v>3.2000000000000001E-2</v>
      </c>
      <c r="U1342" s="4" t="s">
        <v>34</v>
      </c>
      <c r="V1342">
        <v>0.42</v>
      </c>
      <c r="W1342">
        <v>0.4</v>
      </c>
      <c r="X1342">
        <v>0.76</v>
      </c>
      <c r="Y1342">
        <v>2.4300000000000002</v>
      </c>
      <c r="Z1342">
        <v>0.23</v>
      </c>
      <c r="AA1342" s="5">
        <f t="shared" si="135"/>
        <v>0.16800000000000001</v>
      </c>
      <c r="AB1342" s="15" cm="1">
        <f t="array" ref="AB1342">_xlfn.SWITCH(U1342,"夏",122,"冬",90,"春",153,"秋",153,0)</f>
        <v>153</v>
      </c>
      <c r="AC1342" s="16">
        <f t="shared" si="136"/>
        <v>25.704000000000001</v>
      </c>
      <c r="AD1342" s="5">
        <f>IFERROR(AA1342/D1342,0)</f>
        <v>2.1499872024571282E-3</v>
      </c>
      <c r="AE1342" s="15">
        <f t="shared" si="137"/>
        <v>0.41917808219178082</v>
      </c>
      <c r="AF1342" s="5">
        <f>IFERROR(AD1342*AE1342*48,0)</f>
        <v>4.3258920588616849E-2</v>
      </c>
    </row>
    <row r="1343" spans="1:32" x14ac:dyDescent="0.15">
      <c r="A1343" s="8">
        <v>45742</v>
      </c>
      <c r="B1343" s="1" t="s">
        <v>39</v>
      </c>
      <c r="C1343" s="1" t="s">
        <v>33</v>
      </c>
      <c r="D1343" s="6">
        <v>78.14</v>
      </c>
      <c r="E1343" s="6">
        <v>3.9</v>
      </c>
      <c r="F1343" s="10">
        <v>0.4375</v>
      </c>
      <c r="G1343" s="1">
        <v>21.5</v>
      </c>
      <c r="H1343" s="1">
        <v>54</v>
      </c>
      <c r="I1343" s="1">
        <v>21.7</v>
      </c>
      <c r="J1343" s="1">
        <v>0.08</v>
      </c>
      <c r="K1343" s="1">
        <v>608</v>
      </c>
      <c r="L1343" s="1">
        <v>1915</v>
      </c>
      <c r="M1343" s="6">
        <f t="shared" si="134"/>
        <v>21.757197295760307</v>
      </c>
      <c r="N1343" s="1">
        <v>0.7</v>
      </c>
      <c r="O1343" s="11" cm="1">
        <f t="array" ref="O1343">ROUND(_xlfn.SWITCH(C1343,"建筑专教",IF(S1343&gt;0.1,1.38,1.28),"阶梯教室",IF(S1343&gt;0.1,1.15,1.05),"公共教室",IF(S1343&gt;0.1,1.22,1.12),IF(S1343&gt;0.1,1.2,1.1))+(MOD(ROW()*11,31)/31-0.5)*0.06,2)</f>
        <v>1.2</v>
      </c>
      <c r="P1343" s="12">
        <f t="shared" si="133"/>
        <v>0.17</v>
      </c>
      <c r="Q1343" s="13">
        <f t="shared" si="138"/>
        <v>-0.84937342951624617</v>
      </c>
      <c r="R1343" s="1">
        <v>0</v>
      </c>
      <c r="S1343" s="1">
        <v>0.13400000000000001</v>
      </c>
      <c r="T1343" s="1">
        <v>3.7999999999999999E-2</v>
      </c>
      <c r="U1343" s="4" t="s">
        <v>34</v>
      </c>
      <c r="V1343">
        <v>0.42</v>
      </c>
      <c r="W1343">
        <v>0.4</v>
      </c>
      <c r="X1343">
        <v>0.76</v>
      </c>
      <c r="Y1343">
        <v>2.4300000000000002</v>
      </c>
      <c r="Z1343">
        <v>0.23</v>
      </c>
      <c r="AA1343" s="5">
        <f t="shared" si="135"/>
        <v>0.17200000000000001</v>
      </c>
      <c r="AB1343" s="15" cm="1">
        <f t="array" ref="AB1343">_xlfn.SWITCH(U1343,"夏",122,"冬",90,"春",153,"秋",153,0)</f>
        <v>153</v>
      </c>
      <c r="AC1343" s="16">
        <f t="shared" si="136"/>
        <v>26.316000000000003</v>
      </c>
      <c r="AD1343" s="5">
        <f>IFERROR(AA1343/D1343,0)</f>
        <v>2.2011773739442028E-3</v>
      </c>
      <c r="AE1343" s="15">
        <f t="shared" si="137"/>
        <v>0.41917808219178082</v>
      </c>
      <c r="AF1343" s="5">
        <f>IFERROR(AD1343*AE1343*48,0)</f>
        <v>4.4288894888345823E-2</v>
      </c>
    </row>
    <row r="1344" spans="1:32" x14ac:dyDescent="0.15">
      <c r="A1344" s="8">
        <v>45742</v>
      </c>
      <c r="B1344" s="1" t="s">
        <v>39</v>
      </c>
      <c r="C1344" s="1" t="s">
        <v>33</v>
      </c>
      <c r="D1344" s="6">
        <v>78.14</v>
      </c>
      <c r="E1344" s="6">
        <v>3.9</v>
      </c>
      <c r="F1344" s="10">
        <v>0.45833333333333298</v>
      </c>
      <c r="G1344" s="1">
        <v>22</v>
      </c>
      <c r="H1344" s="1">
        <v>52</v>
      </c>
      <c r="I1344" s="1">
        <v>22.2</v>
      </c>
      <c r="J1344" s="1">
        <v>0.08</v>
      </c>
      <c r="K1344" s="1">
        <v>635</v>
      </c>
      <c r="L1344" s="1">
        <v>1985</v>
      </c>
      <c r="M1344" s="6">
        <f t="shared" si="134"/>
        <v>22.256907410005454</v>
      </c>
      <c r="N1344" s="1">
        <v>0.7</v>
      </c>
      <c r="O1344" s="11" cm="1">
        <f t="array" ref="O1344">ROUND(_xlfn.SWITCH(C1344,"建筑专教",IF(S1344&gt;0.1,1.38,1.28),"阶梯教室",IF(S1344&gt;0.1,1.15,1.05),"公共教室",IF(S1344&gt;0.1,1.22,1.12),IF(S1344&gt;0.1,1.2,1.1))+(MOD(ROW()*11,31)/31-0.5)*0.06,2)</f>
        <v>1.22</v>
      </c>
      <c r="P1344" s="12">
        <f t="shared" si="133"/>
        <v>0.19</v>
      </c>
      <c r="Q1344" s="13">
        <f t="shared" si="138"/>
        <v>-0.65145657110932509</v>
      </c>
      <c r="R1344" s="1">
        <v>0</v>
      </c>
      <c r="S1344" s="1">
        <v>0.13200000000000001</v>
      </c>
      <c r="T1344" s="1">
        <v>5.0000000000000001E-3</v>
      </c>
      <c r="U1344" s="4" t="s">
        <v>34</v>
      </c>
      <c r="V1344">
        <v>0.42</v>
      </c>
      <c r="W1344">
        <v>0.4</v>
      </c>
      <c r="X1344">
        <v>0.76</v>
      </c>
      <c r="Y1344">
        <v>2.4300000000000002</v>
      </c>
      <c r="Z1344">
        <v>0.23</v>
      </c>
      <c r="AA1344" s="5">
        <f t="shared" si="135"/>
        <v>0.13700000000000001</v>
      </c>
      <c r="AB1344" s="15" cm="1">
        <f t="array" ref="AB1344">_xlfn.SWITCH(U1344,"夏",122,"冬",90,"春",153,"秋",153,0)</f>
        <v>153</v>
      </c>
      <c r="AC1344" s="16">
        <f t="shared" si="136"/>
        <v>20.961000000000002</v>
      </c>
      <c r="AD1344" s="5">
        <f>IFERROR(AA1344/D1344,0)</f>
        <v>1.7532633734323011E-3</v>
      </c>
      <c r="AE1344" s="15">
        <f t="shared" si="137"/>
        <v>0.41917808219178082</v>
      </c>
      <c r="AF1344" s="5">
        <f>IFERROR(AD1344*AE1344*48,0)</f>
        <v>3.5276619765717311E-2</v>
      </c>
    </row>
    <row r="1345" spans="1:32" x14ac:dyDescent="0.15">
      <c r="A1345" s="8">
        <v>45742</v>
      </c>
      <c r="B1345" s="1" t="s">
        <v>39</v>
      </c>
      <c r="C1345" s="1" t="s">
        <v>33</v>
      </c>
      <c r="D1345" s="6">
        <v>78.14</v>
      </c>
      <c r="E1345" s="6">
        <v>3.9</v>
      </c>
      <c r="F1345" s="10">
        <v>0.47916666666666702</v>
      </c>
      <c r="G1345" s="1">
        <v>22.3</v>
      </c>
      <c r="H1345" s="1">
        <v>51</v>
      </c>
      <c r="I1345" s="1">
        <v>22.5</v>
      </c>
      <c r="J1345" s="1">
        <v>0.09</v>
      </c>
      <c r="K1345" s="1">
        <v>525</v>
      </c>
      <c r="L1345" s="1">
        <v>2055</v>
      </c>
      <c r="M1345" s="6">
        <f t="shared" si="134"/>
        <v>22.560887615566628</v>
      </c>
      <c r="N1345" s="1">
        <v>0.7</v>
      </c>
      <c r="O1345" s="11" cm="1">
        <f t="array" ref="O1345">ROUND(_xlfn.SWITCH(C1345,"建筑专教",IF(S1345&gt;0.1,1.38,1.28),"阶梯教室",IF(S1345&gt;0.1,1.15,1.05),"公共教室",IF(S1345&gt;0.1,1.22,1.12),IF(S1345&gt;0.1,1.2,1.1))+(MOD(ROW()*11,31)/31-0.5)*0.06,2)</f>
        <v>1.19</v>
      </c>
      <c r="P1345" s="12">
        <f t="shared" si="133"/>
        <v>0.1</v>
      </c>
      <c r="Q1345" s="13">
        <f t="shared" si="138"/>
        <v>-0.64025220306364938</v>
      </c>
      <c r="R1345" s="1">
        <v>0</v>
      </c>
      <c r="S1345" s="1">
        <v>0.13</v>
      </c>
      <c r="T1345" s="1">
        <v>3.0000000000000001E-3</v>
      </c>
      <c r="U1345" s="4" t="s">
        <v>34</v>
      </c>
      <c r="V1345">
        <v>0.42</v>
      </c>
      <c r="W1345">
        <v>0.4</v>
      </c>
      <c r="X1345">
        <v>0.76</v>
      </c>
      <c r="Y1345">
        <v>2.4300000000000002</v>
      </c>
      <c r="Z1345">
        <v>0.23</v>
      </c>
      <c r="AA1345" s="5">
        <f t="shared" si="135"/>
        <v>0.13300000000000001</v>
      </c>
      <c r="AB1345" s="15" cm="1">
        <f t="array" ref="AB1345">_xlfn.SWITCH(U1345,"夏",122,"冬",90,"春",153,"秋",153,0)</f>
        <v>153</v>
      </c>
      <c r="AC1345" s="16">
        <f t="shared" si="136"/>
        <v>20.349</v>
      </c>
      <c r="AD1345" s="5">
        <f>IFERROR(AA1345/D1345,0)</f>
        <v>1.7020732019452265E-3</v>
      </c>
      <c r="AE1345" s="15">
        <f t="shared" si="137"/>
        <v>0.41917808219178082</v>
      </c>
      <c r="AF1345" s="5">
        <f>IFERROR(AD1345*AE1345*48,0)</f>
        <v>3.4246645465988337E-2</v>
      </c>
    </row>
    <row r="1346" spans="1:32" x14ac:dyDescent="0.15">
      <c r="A1346" s="8">
        <v>45742</v>
      </c>
      <c r="B1346" s="1" t="s">
        <v>39</v>
      </c>
      <c r="C1346" s="1" t="s">
        <v>33</v>
      </c>
      <c r="D1346" s="6">
        <v>78.14</v>
      </c>
      <c r="E1346" s="6">
        <v>3.9</v>
      </c>
      <c r="F1346" s="10">
        <v>0.5</v>
      </c>
      <c r="G1346" s="1">
        <v>22.5</v>
      </c>
      <c r="H1346" s="1">
        <v>50</v>
      </c>
      <c r="I1346" s="1">
        <v>22.7</v>
      </c>
      <c r="J1346" s="1">
        <v>0.09</v>
      </c>
      <c r="K1346" s="1">
        <v>430</v>
      </c>
      <c r="L1346" s="1">
        <v>2125</v>
      </c>
      <c r="M1346" s="6">
        <f t="shared" si="134"/>
        <v>22.760764266295894</v>
      </c>
      <c r="N1346" s="1">
        <v>0</v>
      </c>
      <c r="O1346" s="1">
        <v>0</v>
      </c>
      <c r="P1346" s="12">
        <f t="shared" si="133"/>
        <v>0</v>
      </c>
      <c r="Q1346" s="1">
        <v>0</v>
      </c>
      <c r="R1346" s="1">
        <v>0</v>
      </c>
      <c r="S1346" s="1">
        <v>0</v>
      </c>
      <c r="T1346" s="1">
        <v>0</v>
      </c>
      <c r="U1346" s="4" t="s">
        <v>34</v>
      </c>
      <c r="V1346">
        <v>0.42</v>
      </c>
      <c r="W1346">
        <v>0.4</v>
      </c>
      <c r="X1346">
        <v>0.76</v>
      </c>
      <c r="Y1346">
        <v>2.4300000000000002</v>
      </c>
      <c r="Z1346">
        <v>0.23</v>
      </c>
      <c r="AA1346" s="5">
        <f t="shared" si="135"/>
        <v>0</v>
      </c>
      <c r="AB1346" s="15" cm="1">
        <f t="array" ref="AB1346">_xlfn.SWITCH(U1346,"夏",122,"冬",90,"春",153,"秋",153,0)</f>
        <v>153</v>
      </c>
      <c r="AC1346" s="16">
        <f t="shared" si="136"/>
        <v>0</v>
      </c>
      <c r="AD1346" s="5">
        <f>IFERROR(AA1346/D1346,0)</f>
        <v>0</v>
      </c>
      <c r="AE1346" s="15">
        <f t="shared" si="137"/>
        <v>0.41917808219178082</v>
      </c>
      <c r="AF1346" s="5">
        <f>IFERROR(AD1346*AE1346*48,0)</f>
        <v>0</v>
      </c>
    </row>
    <row r="1347" spans="1:32" x14ac:dyDescent="0.15">
      <c r="A1347" s="8">
        <v>45742</v>
      </c>
      <c r="B1347" s="1" t="s">
        <v>39</v>
      </c>
      <c r="C1347" s="1" t="s">
        <v>33</v>
      </c>
      <c r="D1347" s="6">
        <v>78.14</v>
      </c>
      <c r="E1347" s="6">
        <v>3.9</v>
      </c>
      <c r="F1347" s="10">
        <v>0.52083333333333304</v>
      </c>
      <c r="G1347" s="1">
        <v>22.7</v>
      </c>
      <c r="H1347" s="1">
        <v>49</v>
      </c>
      <c r="I1347" s="1">
        <v>22.9</v>
      </c>
      <c r="J1347" s="1">
        <v>0.09</v>
      </c>
      <c r="K1347" s="1">
        <v>410</v>
      </c>
      <c r="L1347" s="1">
        <v>198</v>
      </c>
      <c r="M1347" s="6">
        <f t="shared" si="134"/>
        <v>22.960641249881519</v>
      </c>
      <c r="N1347" s="1">
        <v>0</v>
      </c>
      <c r="O1347" s="1">
        <v>0</v>
      </c>
      <c r="P1347" s="12">
        <f t="shared" si="133"/>
        <v>0</v>
      </c>
      <c r="Q1347" s="1">
        <v>0</v>
      </c>
      <c r="R1347" s="1">
        <v>0</v>
      </c>
      <c r="S1347" s="1">
        <v>0</v>
      </c>
      <c r="T1347" s="1">
        <v>0</v>
      </c>
      <c r="U1347" s="4" t="s">
        <v>34</v>
      </c>
      <c r="V1347">
        <v>0.42</v>
      </c>
      <c r="W1347">
        <v>0.4</v>
      </c>
      <c r="X1347">
        <v>0.76</v>
      </c>
      <c r="Y1347">
        <v>2.4300000000000002</v>
      </c>
      <c r="Z1347">
        <v>0.23</v>
      </c>
      <c r="AA1347" s="5">
        <f t="shared" si="135"/>
        <v>0</v>
      </c>
      <c r="AB1347" s="15" cm="1">
        <f t="array" ref="AB1347">_xlfn.SWITCH(U1347,"夏",122,"冬",90,"春",153,"秋",153,0)</f>
        <v>153</v>
      </c>
      <c r="AC1347" s="16">
        <f t="shared" si="136"/>
        <v>0</v>
      </c>
      <c r="AD1347" s="5">
        <f>IFERROR(AA1347/D1347,0)</f>
        <v>0</v>
      </c>
      <c r="AE1347" s="15">
        <f t="shared" si="137"/>
        <v>0.41917808219178082</v>
      </c>
      <c r="AF1347" s="5">
        <f>IFERROR(AD1347*AE1347*48,0)</f>
        <v>0</v>
      </c>
    </row>
    <row r="1348" spans="1:32" x14ac:dyDescent="0.15">
      <c r="A1348" s="8">
        <v>45742</v>
      </c>
      <c r="B1348" s="1" t="s">
        <v>39</v>
      </c>
      <c r="C1348" s="1" t="s">
        <v>33</v>
      </c>
      <c r="D1348" s="6">
        <v>78.14</v>
      </c>
      <c r="E1348" s="6">
        <v>3.9</v>
      </c>
      <c r="F1348" s="10">
        <v>0.54166666666666696</v>
      </c>
      <c r="G1348" s="1">
        <v>22.9</v>
      </c>
      <c r="H1348" s="1">
        <v>48</v>
      </c>
      <c r="I1348" s="1">
        <v>23.1</v>
      </c>
      <c r="J1348" s="1">
        <v>0.1</v>
      </c>
      <c r="K1348" s="1">
        <v>405</v>
      </c>
      <c r="L1348" s="1">
        <v>265</v>
      </c>
      <c r="M1348" s="6">
        <f t="shared" si="134"/>
        <v>23.164466551061253</v>
      </c>
      <c r="N1348" s="1">
        <v>0</v>
      </c>
      <c r="O1348" s="1">
        <v>0</v>
      </c>
      <c r="P1348" s="12">
        <f t="shared" si="133"/>
        <v>0</v>
      </c>
      <c r="Q1348" s="1">
        <v>0</v>
      </c>
      <c r="R1348" s="1">
        <v>0</v>
      </c>
      <c r="S1348" s="1">
        <v>0</v>
      </c>
      <c r="T1348" s="1">
        <v>0</v>
      </c>
      <c r="U1348" s="4" t="s">
        <v>34</v>
      </c>
      <c r="V1348">
        <v>0.42</v>
      </c>
      <c r="W1348">
        <v>0.4</v>
      </c>
      <c r="X1348">
        <v>0.76</v>
      </c>
      <c r="Y1348">
        <v>2.4300000000000002</v>
      </c>
      <c r="Z1348">
        <v>0.23</v>
      </c>
      <c r="AA1348" s="5">
        <f t="shared" si="135"/>
        <v>0</v>
      </c>
      <c r="AB1348" s="15" cm="1">
        <f t="array" ref="AB1348">_xlfn.SWITCH(U1348,"夏",122,"冬",90,"春",153,"秋",153,0)</f>
        <v>153</v>
      </c>
      <c r="AC1348" s="16">
        <f t="shared" si="136"/>
        <v>0</v>
      </c>
      <c r="AD1348" s="5">
        <f>IFERROR(AA1348/D1348,0)</f>
        <v>0</v>
      </c>
      <c r="AE1348" s="15">
        <f t="shared" si="137"/>
        <v>0.41917808219178082</v>
      </c>
      <c r="AF1348" s="5">
        <f>IFERROR(AD1348*AE1348*48,0)</f>
        <v>0</v>
      </c>
    </row>
    <row r="1349" spans="1:32" x14ac:dyDescent="0.15">
      <c r="A1349" s="8">
        <v>45742</v>
      </c>
      <c r="B1349" s="1" t="s">
        <v>39</v>
      </c>
      <c r="C1349" s="1" t="s">
        <v>33</v>
      </c>
      <c r="D1349" s="6">
        <v>78.14</v>
      </c>
      <c r="E1349" s="6">
        <v>3.9</v>
      </c>
      <c r="F1349" s="10">
        <v>0.5625</v>
      </c>
      <c r="G1349" s="1">
        <v>23.1</v>
      </c>
      <c r="H1349" s="1">
        <v>47</v>
      </c>
      <c r="I1349" s="1">
        <v>23.3</v>
      </c>
      <c r="J1349" s="1">
        <v>0.11</v>
      </c>
      <c r="K1349" s="1">
        <v>406</v>
      </c>
      <c r="L1349" s="1">
        <v>332</v>
      </c>
      <c r="M1349" s="6">
        <f t="shared" si="134"/>
        <v>23.368121283970027</v>
      </c>
      <c r="N1349" s="1">
        <v>0</v>
      </c>
      <c r="O1349" s="1">
        <v>0</v>
      </c>
      <c r="P1349" s="12">
        <f t="shared" si="133"/>
        <v>0</v>
      </c>
      <c r="Q1349" s="1">
        <v>0</v>
      </c>
      <c r="R1349" s="1">
        <v>0</v>
      </c>
      <c r="S1349" s="1">
        <v>0</v>
      </c>
      <c r="T1349" s="1">
        <v>0</v>
      </c>
      <c r="U1349" s="4" t="s">
        <v>34</v>
      </c>
      <c r="V1349">
        <v>0.42</v>
      </c>
      <c r="W1349">
        <v>0.4</v>
      </c>
      <c r="X1349">
        <v>0.76</v>
      </c>
      <c r="Y1349">
        <v>2.4300000000000002</v>
      </c>
      <c r="Z1349">
        <v>0.23</v>
      </c>
      <c r="AA1349" s="5">
        <f t="shared" si="135"/>
        <v>0</v>
      </c>
      <c r="AB1349" s="15" cm="1">
        <f t="array" ref="AB1349">_xlfn.SWITCH(U1349,"夏",122,"冬",90,"春",153,"秋",153,0)</f>
        <v>153</v>
      </c>
      <c r="AC1349" s="16">
        <f t="shared" si="136"/>
        <v>0</v>
      </c>
      <c r="AD1349" s="5">
        <f>IFERROR(AA1349/D1349,0)</f>
        <v>0</v>
      </c>
      <c r="AE1349" s="15">
        <f t="shared" si="137"/>
        <v>0.41917808219178082</v>
      </c>
      <c r="AF1349" s="5">
        <f>IFERROR(AD1349*AE1349*48,0)</f>
        <v>0</v>
      </c>
    </row>
    <row r="1350" spans="1:32" x14ac:dyDescent="0.15">
      <c r="A1350" s="8">
        <v>45742</v>
      </c>
      <c r="B1350" s="1" t="s">
        <v>39</v>
      </c>
      <c r="C1350" s="1" t="s">
        <v>33</v>
      </c>
      <c r="D1350" s="6">
        <v>78.14</v>
      </c>
      <c r="E1350" s="6">
        <v>3.9</v>
      </c>
      <c r="F1350" s="10">
        <v>0.58333333333333304</v>
      </c>
      <c r="G1350" s="1">
        <v>23.3</v>
      </c>
      <c r="H1350" s="1">
        <v>46</v>
      </c>
      <c r="I1350" s="1">
        <v>23.5</v>
      </c>
      <c r="J1350" s="1">
        <v>0.1</v>
      </c>
      <c r="K1350" s="1">
        <v>455</v>
      </c>
      <c r="L1350" s="1">
        <v>398</v>
      </c>
      <c r="M1350" s="6">
        <f t="shared" si="134"/>
        <v>23.564206237073904</v>
      </c>
      <c r="N1350" s="1">
        <v>0.7</v>
      </c>
      <c r="O1350" s="11" cm="1">
        <f t="array" ref="O1350">ROUND(_xlfn.SWITCH(C1350,"建筑专教",IF(S1350&gt;0.1,1.38,1.28),"阶梯教室",IF(S1350&gt;0.1,1.15,1.05),"公共教室",IF(S1350&gt;0.1,1.22,1.12),IF(S1350&gt;0.1,1.2,1.1))+(MOD(ROW()*11,31)/31-0.5)*0.06,2)</f>
        <v>1.17</v>
      </c>
      <c r="P1350" s="12">
        <f t="shared" si="133"/>
        <v>0.04</v>
      </c>
      <c r="Q1350" s="13">
        <f t="shared" si="138"/>
        <v>-0.39596177800220106</v>
      </c>
      <c r="R1350" s="1">
        <v>0</v>
      </c>
      <c r="S1350" s="1">
        <v>0.12</v>
      </c>
      <c r="T1350" s="1">
        <v>2.1999999999999999E-2</v>
      </c>
      <c r="U1350" s="4" t="s">
        <v>34</v>
      </c>
      <c r="V1350">
        <v>0.42</v>
      </c>
      <c r="W1350">
        <v>0.4</v>
      </c>
      <c r="X1350">
        <v>0.76</v>
      </c>
      <c r="Y1350">
        <v>2.4300000000000002</v>
      </c>
      <c r="Z1350">
        <v>0.23</v>
      </c>
      <c r="AA1350" s="5">
        <f t="shared" si="135"/>
        <v>0.14199999999999999</v>
      </c>
      <c r="AB1350" s="15" cm="1">
        <f t="array" ref="AB1350">_xlfn.SWITCH(U1350,"夏",122,"冬",90,"春",153,"秋",153,0)</f>
        <v>153</v>
      </c>
      <c r="AC1350" s="16">
        <f t="shared" si="136"/>
        <v>21.725999999999999</v>
      </c>
      <c r="AD1350" s="5">
        <f>IFERROR(AA1350/D1350,0)</f>
        <v>1.8172510877911439E-3</v>
      </c>
      <c r="AE1350" s="15">
        <f t="shared" si="137"/>
        <v>0.41917808219178082</v>
      </c>
      <c r="AF1350" s="5">
        <f>IFERROR(AD1350*AE1350*48,0)</f>
        <v>3.6564087640378523E-2</v>
      </c>
    </row>
    <row r="1351" spans="1:32" x14ac:dyDescent="0.15">
      <c r="A1351" s="8">
        <v>45742</v>
      </c>
      <c r="B1351" s="1" t="s">
        <v>39</v>
      </c>
      <c r="C1351" s="1" t="s">
        <v>33</v>
      </c>
      <c r="D1351" s="6">
        <v>78.14</v>
      </c>
      <c r="E1351" s="6">
        <v>3.9</v>
      </c>
      <c r="F1351" s="10">
        <v>0.60416666666666696</v>
      </c>
      <c r="G1351" s="1">
        <v>23.5</v>
      </c>
      <c r="H1351" s="1">
        <v>45</v>
      </c>
      <c r="I1351" s="1">
        <v>23.7</v>
      </c>
      <c r="J1351" s="1">
        <v>0.09</v>
      </c>
      <c r="K1351" s="1">
        <v>535</v>
      </c>
      <c r="L1351" s="1">
        <v>465</v>
      </c>
      <c r="M1351" s="6">
        <f t="shared" si="134"/>
        <v>23.760152490420182</v>
      </c>
      <c r="N1351" s="1">
        <v>0.7</v>
      </c>
      <c r="O1351" s="11" cm="1">
        <f t="array" ref="O1351">ROUND(_xlfn.SWITCH(C1351,"建筑专教",IF(S1351&gt;0.1,1.38,1.28),"阶梯教室",IF(S1351&gt;0.1,1.15,1.05),"公共教室",IF(S1351&gt;0.1,1.22,1.12),IF(S1351&gt;0.1,1.2,1.1))+(MOD(ROW()*11,31)/31-0.5)*0.06,2)</f>
        <v>1.19</v>
      </c>
      <c r="P1351" s="12">
        <f t="shared" si="133"/>
        <v>0.11</v>
      </c>
      <c r="Q1351" s="13">
        <f t="shared" si="138"/>
        <v>-0.29244449928577843</v>
      </c>
      <c r="R1351" s="1">
        <v>0</v>
      </c>
      <c r="S1351" s="1">
        <v>0.11799999999999999</v>
      </c>
      <c r="T1351" s="1">
        <v>0.01</v>
      </c>
      <c r="U1351" s="4" t="s">
        <v>34</v>
      </c>
      <c r="V1351">
        <v>0.42</v>
      </c>
      <c r="W1351">
        <v>0.4</v>
      </c>
      <c r="X1351">
        <v>0.76</v>
      </c>
      <c r="Y1351">
        <v>2.4300000000000002</v>
      </c>
      <c r="Z1351">
        <v>0.23</v>
      </c>
      <c r="AA1351" s="5">
        <f t="shared" si="135"/>
        <v>0.128</v>
      </c>
      <c r="AB1351" s="15" cm="1">
        <f t="array" ref="AB1351">_xlfn.SWITCH(U1351,"夏",122,"冬",90,"春",153,"秋",153,0)</f>
        <v>153</v>
      </c>
      <c r="AC1351" s="16">
        <f t="shared" si="136"/>
        <v>19.584</v>
      </c>
      <c r="AD1351" s="5">
        <f>IFERROR(AA1351/D1351,0)</f>
        <v>1.6380854875863834E-3</v>
      </c>
      <c r="AE1351" s="15">
        <f t="shared" si="137"/>
        <v>0.41917808219178082</v>
      </c>
      <c r="AF1351" s="5">
        <f>IFERROR(AD1351*AE1351*48,0)</f>
        <v>3.2959177591327125E-2</v>
      </c>
    </row>
    <row r="1352" spans="1:32" x14ac:dyDescent="0.15">
      <c r="A1352" s="8">
        <v>45742</v>
      </c>
      <c r="B1352" s="1" t="s">
        <v>39</v>
      </c>
      <c r="C1352" s="1" t="s">
        <v>33</v>
      </c>
      <c r="D1352" s="6">
        <v>78.14</v>
      </c>
      <c r="E1352" s="6">
        <v>3.9</v>
      </c>
      <c r="F1352" s="10">
        <v>0.625</v>
      </c>
      <c r="G1352" s="1">
        <v>23.7</v>
      </c>
      <c r="H1352" s="1">
        <v>44</v>
      </c>
      <c r="I1352" s="1">
        <v>23.9</v>
      </c>
      <c r="J1352" s="1">
        <v>0.08</v>
      </c>
      <c r="K1352" s="1">
        <v>590</v>
      </c>
      <c r="L1352" s="1">
        <v>675</v>
      </c>
      <c r="M1352" s="6">
        <f t="shared" si="134"/>
        <v>23.95593632417831</v>
      </c>
      <c r="N1352" s="1">
        <v>0.7</v>
      </c>
      <c r="O1352" s="11" cm="1">
        <f t="array" ref="O1352">ROUND(_xlfn.SWITCH(C1352,"建筑专教",IF(S1352&gt;0.1,1.38,1.28),"阶梯教室",IF(S1352&gt;0.1,1.15,1.05),"公共教室",IF(S1352&gt;0.1,1.22,1.12),IF(S1352&gt;0.1,1.2,1.1))+(MOD(ROW()*11,31)/31-0.5)*0.06,2)</f>
        <v>1.21</v>
      </c>
      <c r="P1352" s="12">
        <f t="shared" si="133"/>
        <v>0.15</v>
      </c>
      <c r="Q1352" s="13">
        <f t="shared" si="138"/>
        <v>-0.19323322385467856</v>
      </c>
      <c r="R1352" s="1">
        <v>0</v>
      </c>
      <c r="S1352" s="1">
        <v>0.11600000000000001</v>
      </c>
      <c r="T1352" s="1">
        <v>0.03</v>
      </c>
      <c r="U1352" s="4" t="s">
        <v>34</v>
      </c>
      <c r="V1352">
        <v>0.42</v>
      </c>
      <c r="W1352">
        <v>0.4</v>
      </c>
      <c r="X1352">
        <v>0.76</v>
      </c>
      <c r="Y1352">
        <v>2.4300000000000002</v>
      </c>
      <c r="Z1352">
        <v>0.23</v>
      </c>
      <c r="AA1352" s="5">
        <f t="shared" si="135"/>
        <v>0.14600000000000002</v>
      </c>
      <c r="AB1352" s="15" cm="1">
        <f t="array" ref="AB1352">_xlfn.SWITCH(U1352,"夏",122,"冬",90,"春",153,"秋",153,0)</f>
        <v>153</v>
      </c>
      <c r="AC1352" s="16">
        <f t="shared" si="136"/>
        <v>22.338000000000005</v>
      </c>
      <c r="AD1352" s="5">
        <f>IFERROR(AA1352/D1352,0)</f>
        <v>1.8684412592782189E-3</v>
      </c>
      <c r="AE1352" s="15">
        <f t="shared" si="137"/>
        <v>0.41917808219178082</v>
      </c>
      <c r="AF1352" s="5">
        <f>IFERROR(AD1352*AE1352*48,0)</f>
        <v>3.7594061940107504E-2</v>
      </c>
    </row>
    <row r="1353" spans="1:32" x14ac:dyDescent="0.15">
      <c r="A1353" s="8">
        <v>45742</v>
      </c>
      <c r="B1353" s="1" t="s">
        <v>39</v>
      </c>
      <c r="C1353" s="1" t="s">
        <v>33</v>
      </c>
      <c r="D1353" s="6">
        <v>78.14</v>
      </c>
      <c r="E1353" s="6">
        <v>3.9</v>
      </c>
      <c r="F1353" s="10">
        <v>0.64583333333333304</v>
      </c>
      <c r="G1353" s="1">
        <v>23.9</v>
      </c>
      <c r="H1353" s="1">
        <v>43</v>
      </c>
      <c r="I1353" s="1">
        <v>24.1</v>
      </c>
      <c r="J1353" s="1">
        <v>0.08</v>
      </c>
      <c r="K1353" s="1">
        <v>625</v>
      </c>
      <c r="L1353" s="1">
        <v>745</v>
      </c>
      <c r="M1353" s="6">
        <f t="shared" si="134"/>
        <v>24.15582353487514</v>
      </c>
      <c r="N1353" s="1">
        <v>0.7</v>
      </c>
      <c r="O1353" s="11" cm="1">
        <f t="array" ref="O1353">ROUND(_xlfn.SWITCH(C1353,"建筑专教",IF(S1353&gt;0.1,1.38,1.28),"阶梯教室",IF(S1353&gt;0.1,1.15,1.05),"公共教室",IF(S1353&gt;0.1,1.22,1.12),IF(S1353&gt;0.1,1.2,1.1))+(MOD(ROW()*11,31)/31-0.5)*0.06,2)</f>
        <v>1.18</v>
      </c>
      <c r="P1353" s="12">
        <f t="shared" si="133"/>
        <v>0.18</v>
      </c>
      <c r="Q1353" s="13">
        <f t="shared" si="138"/>
        <v>-0.20023156140440249</v>
      </c>
      <c r="R1353" s="1">
        <v>0</v>
      </c>
      <c r="S1353" s="1">
        <v>0.16700000000000001</v>
      </c>
      <c r="T1353" s="1">
        <v>0.03</v>
      </c>
      <c r="U1353" s="4" t="s">
        <v>34</v>
      </c>
      <c r="V1353">
        <v>0.42</v>
      </c>
      <c r="W1353">
        <v>0.4</v>
      </c>
      <c r="X1353">
        <v>0.76</v>
      </c>
      <c r="Y1353">
        <v>2.4300000000000002</v>
      </c>
      <c r="Z1353">
        <v>0.23</v>
      </c>
      <c r="AA1353" s="5">
        <f t="shared" si="135"/>
        <v>0.19700000000000001</v>
      </c>
      <c r="AB1353" s="15" cm="1">
        <f t="array" ref="AB1353">_xlfn.SWITCH(U1353,"夏",122,"冬",90,"春",153,"秋",153,0)</f>
        <v>153</v>
      </c>
      <c r="AC1353" s="16">
        <f t="shared" si="136"/>
        <v>30.141000000000002</v>
      </c>
      <c r="AD1353" s="5">
        <f>IFERROR(AA1353/D1353,0)</f>
        <v>2.5211159457384181E-3</v>
      </c>
      <c r="AE1353" s="15">
        <f t="shared" si="137"/>
        <v>0.41917808219178082</v>
      </c>
      <c r="AF1353" s="5">
        <f>IFERROR(AD1353*AE1353*48,0)</f>
        <v>5.0726234261651897E-2</v>
      </c>
    </row>
    <row r="1354" spans="1:32" x14ac:dyDescent="0.15">
      <c r="A1354" s="8">
        <v>45742</v>
      </c>
      <c r="B1354" s="1" t="s">
        <v>39</v>
      </c>
      <c r="C1354" s="1" t="s">
        <v>33</v>
      </c>
      <c r="D1354" s="6">
        <v>78.14</v>
      </c>
      <c r="E1354" s="6">
        <v>3.9</v>
      </c>
      <c r="F1354" s="10">
        <v>0.66666666666666696</v>
      </c>
      <c r="G1354" s="1">
        <v>24.1</v>
      </c>
      <c r="H1354" s="1">
        <v>42</v>
      </c>
      <c r="I1354" s="1">
        <v>24.3</v>
      </c>
      <c r="J1354" s="1">
        <v>0.08</v>
      </c>
      <c r="K1354" s="1">
        <v>655</v>
      </c>
      <c r="L1354" s="1">
        <v>815</v>
      </c>
      <c r="M1354" s="6">
        <f t="shared" si="134"/>
        <v>24.355711048518913</v>
      </c>
      <c r="N1354" s="1">
        <v>0.7</v>
      </c>
      <c r="O1354" s="11" cm="1">
        <f t="array" ref="O1354">ROUND(_xlfn.SWITCH(C1354,"建筑专教",IF(S1354&gt;0.1,1.38,1.28),"阶梯教室",IF(S1354&gt;0.1,1.15,1.05),"公共教室",IF(S1354&gt;0.1,1.22,1.12),IF(S1354&gt;0.1,1.2,1.1))+(MOD(ROW()*11,31)/31-0.5)*0.06,2)</f>
        <v>1.2</v>
      </c>
      <c r="P1354" s="12">
        <f t="shared" si="133"/>
        <v>0.2</v>
      </c>
      <c r="Q1354" s="13">
        <f t="shared" si="138"/>
        <v>-0.10183875216412747</v>
      </c>
      <c r="R1354" s="1">
        <v>0</v>
      </c>
      <c r="S1354" s="1">
        <v>0.16500000000000001</v>
      </c>
      <c r="T1354" s="1">
        <v>2.8000000000000001E-2</v>
      </c>
      <c r="U1354" s="4" t="s">
        <v>34</v>
      </c>
      <c r="V1354">
        <v>0.42</v>
      </c>
      <c r="W1354">
        <v>0.4</v>
      </c>
      <c r="X1354">
        <v>0.76</v>
      </c>
      <c r="Y1354">
        <v>2.4300000000000002</v>
      </c>
      <c r="Z1354">
        <v>0.23</v>
      </c>
      <c r="AA1354" s="5">
        <f t="shared" si="135"/>
        <v>0.193</v>
      </c>
      <c r="AB1354" s="15" cm="1">
        <f t="array" ref="AB1354">_xlfn.SWITCH(U1354,"夏",122,"冬",90,"春",153,"秋",153,0)</f>
        <v>153</v>
      </c>
      <c r="AC1354" s="16">
        <f t="shared" si="136"/>
        <v>29.529</v>
      </c>
      <c r="AD1354" s="5">
        <f>IFERROR(AA1354/D1354,0)</f>
        <v>2.4699257742513436E-3</v>
      </c>
      <c r="AE1354" s="15">
        <f t="shared" si="137"/>
        <v>0.41917808219178082</v>
      </c>
      <c r="AF1354" s="5">
        <f>IFERROR(AD1354*AE1354*48,0)</f>
        <v>4.9696259961922923E-2</v>
      </c>
    </row>
    <row r="1355" spans="1:32" x14ac:dyDescent="0.15">
      <c r="A1355" s="8">
        <v>45742</v>
      </c>
      <c r="B1355" s="1" t="s">
        <v>39</v>
      </c>
      <c r="C1355" s="1" t="s">
        <v>33</v>
      </c>
      <c r="D1355" s="6">
        <v>78.14</v>
      </c>
      <c r="E1355" s="6">
        <v>3.9</v>
      </c>
      <c r="F1355" s="10">
        <v>0.6875</v>
      </c>
      <c r="G1355" s="1">
        <v>24.3</v>
      </c>
      <c r="H1355" s="1">
        <v>41</v>
      </c>
      <c r="I1355" s="1">
        <v>24.5</v>
      </c>
      <c r="J1355" s="1">
        <v>0.08</v>
      </c>
      <c r="K1355" s="1">
        <v>685</v>
      </c>
      <c r="L1355" s="1">
        <v>885</v>
      </c>
      <c r="M1355" s="6">
        <f t="shared" si="134"/>
        <v>24.555598864093554</v>
      </c>
      <c r="N1355" s="1">
        <v>0.7</v>
      </c>
      <c r="O1355" s="11" cm="1">
        <f t="array" ref="O1355">ROUND(_xlfn.SWITCH(C1355,"建筑专教",IF(S1355&gt;0.1,1.38,1.28),"阶梯教室",IF(S1355&gt;0.1,1.15,1.05),"公共教室",IF(S1355&gt;0.1,1.22,1.12),IF(S1355&gt;0.1,1.2,1.1))+(MOD(ROW()*11,31)/31-0.5)*0.06,2)</f>
        <v>1.22</v>
      </c>
      <c r="P1355" s="12">
        <f t="shared" si="133"/>
        <v>0.23</v>
      </c>
      <c r="Q1355" s="13">
        <f t="shared" si="138"/>
        <v>-7.4894167869720626E-3</v>
      </c>
      <c r="R1355" s="1">
        <v>0</v>
      </c>
      <c r="S1355" s="1">
        <v>0.16300000000000001</v>
      </c>
      <c r="T1355" s="1">
        <v>3.5000000000000003E-2</v>
      </c>
      <c r="U1355" s="4" t="s">
        <v>34</v>
      </c>
      <c r="V1355">
        <v>0.42</v>
      </c>
      <c r="W1355">
        <v>0.4</v>
      </c>
      <c r="X1355">
        <v>0.76</v>
      </c>
      <c r="Y1355">
        <v>2.4300000000000002</v>
      </c>
      <c r="Z1355">
        <v>0.23</v>
      </c>
      <c r="AA1355" s="5">
        <f t="shared" si="135"/>
        <v>0.19800000000000001</v>
      </c>
      <c r="AB1355" s="15" cm="1">
        <f t="array" ref="AB1355">_xlfn.SWITCH(U1355,"夏",122,"冬",90,"春",153,"秋",153,0)</f>
        <v>153</v>
      </c>
      <c r="AC1355" s="16">
        <f t="shared" si="136"/>
        <v>30.294</v>
      </c>
      <c r="AD1355" s="5">
        <f>IFERROR(AA1355/D1355,0)</f>
        <v>2.5339134886101871E-3</v>
      </c>
      <c r="AE1355" s="15">
        <f t="shared" si="137"/>
        <v>0.41917808219178082</v>
      </c>
      <c r="AF1355" s="5">
        <f>IFERROR(AD1355*AE1355*48,0)</f>
        <v>5.0983727836584149E-2</v>
      </c>
    </row>
    <row r="1356" spans="1:32" x14ac:dyDescent="0.15">
      <c r="A1356" s="8">
        <v>45742</v>
      </c>
      <c r="B1356" s="1" t="s">
        <v>39</v>
      </c>
      <c r="C1356" s="1" t="s">
        <v>33</v>
      </c>
      <c r="D1356" s="6">
        <v>78.14</v>
      </c>
      <c r="E1356" s="6">
        <v>3.9</v>
      </c>
      <c r="F1356" s="10">
        <v>0.70833333333333304</v>
      </c>
      <c r="G1356" s="1">
        <v>24.5</v>
      </c>
      <c r="H1356" s="1">
        <v>40</v>
      </c>
      <c r="I1356" s="1">
        <v>24.7</v>
      </c>
      <c r="J1356" s="1">
        <v>0.09</v>
      </c>
      <c r="K1356" s="1">
        <v>610</v>
      </c>
      <c r="L1356" s="1">
        <v>955</v>
      </c>
      <c r="M1356" s="6">
        <f t="shared" si="134"/>
        <v>24.759548897101922</v>
      </c>
      <c r="N1356" s="1">
        <v>0.7</v>
      </c>
      <c r="O1356" s="11" cm="1">
        <f t="array" ref="O1356">ROUND(_xlfn.SWITCH(C1356,"建筑专教",IF(S1356&gt;0.1,1.38,1.28),"阶梯教室",IF(S1356&gt;0.1,1.15,1.05),"公共教室",IF(S1356&gt;0.1,1.22,1.12),IF(S1356&gt;0.1,1.2,1.1))+(MOD(ROW()*11,31)/31-0.5)*0.06,2)</f>
        <v>1.18</v>
      </c>
      <c r="P1356" s="12">
        <f t="shared" si="133"/>
        <v>0.17</v>
      </c>
      <c r="Q1356" s="13">
        <f t="shared" si="138"/>
        <v>-2.8714621156333497E-2</v>
      </c>
      <c r="R1356" s="1">
        <v>0</v>
      </c>
      <c r="S1356" s="1">
        <v>0.161</v>
      </c>
      <c r="T1356" s="1">
        <v>3.5000000000000003E-2</v>
      </c>
      <c r="U1356" s="4" t="s">
        <v>34</v>
      </c>
      <c r="V1356">
        <v>0.42</v>
      </c>
      <c r="W1356">
        <v>0.4</v>
      </c>
      <c r="X1356">
        <v>0.76</v>
      </c>
      <c r="Y1356">
        <v>2.4300000000000002</v>
      </c>
      <c r="Z1356">
        <v>0.23</v>
      </c>
      <c r="AA1356" s="5">
        <f t="shared" si="135"/>
        <v>0.19600000000000001</v>
      </c>
      <c r="AB1356" s="15" cm="1">
        <f t="array" ref="AB1356">_xlfn.SWITCH(U1356,"夏",122,"冬",90,"春",153,"秋",153,0)</f>
        <v>153</v>
      </c>
      <c r="AC1356" s="16">
        <f t="shared" si="136"/>
        <v>29.988</v>
      </c>
      <c r="AD1356" s="5">
        <f>IFERROR(AA1356/D1356,0)</f>
        <v>2.5083184028666496E-3</v>
      </c>
      <c r="AE1356" s="15">
        <f t="shared" si="137"/>
        <v>0.41917808219178082</v>
      </c>
      <c r="AF1356" s="5">
        <f>IFERROR(AD1356*AE1356*48,0)</f>
        <v>5.0468740686719651E-2</v>
      </c>
    </row>
    <row r="1357" spans="1:32" x14ac:dyDescent="0.15">
      <c r="A1357" s="8">
        <v>45742</v>
      </c>
      <c r="B1357" s="1" t="s">
        <v>39</v>
      </c>
      <c r="C1357" s="1" t="s">
        <v>33</v>
      </c>
      <c r="D1357" s="6">
        <v>78.14</v>
      </c>
      <c r="E1357" s="6">
        <v>3.9</v>
      </c>
      <c r="F1357" s="10">
        <v>0.72916666666666696</v>
      </c>
      <c r="G1357" s="1">
        <v>24.7</v>
      </c>
      <c r="H1357" s="1">
        <v>39</v>
      </c>
      <c r="I1357" s="1">
        <v>24.9</v>
      </c>
      <c r="J1357" s="1">
        <v>0.09</v>
      </c>
      <c r="K1357" s="1">
        <v>500</v>
      </c>
      <c r="L1357" s="1">
        <v>1025</v>
      </c>
      <c r="M1357" s="6">
        <f t="shared" si="134"/>
        <v>24.9594291483034</v>
      </c>
      <c r="N1357" s="1">
        <v>0</v>
      </c>
      <c r="O1357" s="1">
        <v>0</v>
      </c>
      <c r="P1357" s="12">
        <f t="shared" si="133"/>
        <v>0</v>
      </c>
      <c r="Q1357" s="1">
        <v>0</v>
      </c>
      <c r="R1357" s="1">
        <v>0</v>
      </c>
      <c r="S1357" s="1">
        <v>0</v>
      </c>
      <c r="T1357" s="1">
        <v>0</v>
      </c>
      <c r="U1357" s="4" t="s">
        <v>34</v>
      </c>
      <c r="V1357">
        <v>0.42</v>
      </c>
      <c r="W1357">
        <v>0.4</v>
      </c>
      <c r="X1357">
        <v>0.76</v>
      </c>
      <c r="Y1357">
        <v>2.4300000000000002</v>
      </c>
      <c r="Z1357">
        <v>0.23</v>
      </c>
      <c r="AA1357" s="5">
        <f t="shared" si="135"/>
        <v>0</v>
      </c>
      <c r="AB1357" s="15" cm="1">
        <f t="array" ref="AB1357">_xlfn.SWITCH(U1357,"夏",122,"冬",90,"春",153,"秋",153,0)</f>
        <v>153</v>
      </c>
      <c r="AC1357" s="16">
        <f t="shared" si="136"/>
        <v>0</v>
      </c>
      <c r="AD1357" s="5">
        <f>IFERROR(AA1357/D1357,0)</f>
        <v>0</v>
      </c>
      <c r="AE1357" s="15">
        <f t="shared" si="137"/>
        <v>0.41917808219178082</v>
      </c>
      <c r="AF1357" s="5">
        <f>IFERROR(AD1357*AE1357*48,0)</f>
        <v>0</v>
      </c>
    </row>
    <row r="1358" spans="1:32" x14ac:dyDescent="0.15">
      <c r="A1358" s="8">
        <v>45742</v>
      </c>
      <c r="B1358" s="1" t="s">
        <v>39</v>
      </c>
      <c r="C1358" s="1" t="s">
        <v>33</v>
      </c>
      <c r="D1358" s="6">
        <v>78.14</v>
      </c>
      <c r="E1358" s="6">
        <v>3.9</v>
      </c>
      <c r="F1358" s="10">
        <v>0.75</v>
      </c>
      <c r="G1358" s="1">
        <v>24.9</v>
      </c>
      <c r="H1358" s="1">
        <v>38</v>
      </c>
      <c r="I1358" s="1">
        <v>25.1</v>
      </c>
      <c r="J1358" s="1">
        <v>0.09</v>
      </c>
      <c r="K1358" s="1">
        <v>425</v>
      </c>
      <c r="L1358" s="1">
        <v>1095</v>
      </c>
      <c r="M1358" s="6">
        <f t="shared" si="134"/>
        <v>25.15930972026996</v>
      </c>
      <c r="N1358" s="1">
        <v>0</v>
      </c>
      <c r="O1358" s="1">
        <v>0</v>
      </c>
      <c r="P1358" s="12">
        <f t="shared" si="133"/>
        <v>0</v>
      </c>
      <c r="Q1358" s="1">
        <v>0</v>
      </c>
      <c r="R1358" s="1">
        <v>0</v>
      </c>
      <c r="S1358" s="1">
        <v>0</v>
      </c>
      <c r="T1358" s="1">
        <v>0</v>
      </c>
      <c r="U1358" s="4" t="s">
        <v>34</v>
      </c>
      <c r="V1358">
        <v>0.42</v>
      </c>
      <c r="W1358">
        <v>0.4</v>
      </c>
      <c r="X1358">
        <v>0.76</v>
      </c>
      <c r="Y1358">
        <v>2.4300000000000002</v>
      </c>
      <c r="Z1358">
        <v>0.23</v>
      </c>
      <c r="AA1358" s="5">
        <f t="shared" si="135"/>
        <v>0</v>
      </c>
      <c r="AB1358" s="15" cm="1">
        <f t="array" ref="AB1358">_xlfn.SWITCH(U1358,"夏",122,"冬",90,"春",153,"秋",153,0)</f>
        <v>153</v>
      </c>
      <c r="AC1358" s="16">
        <f t="shared" si="136"/>
        <v>0</v>
      </c>
      <c r="AD1358" s="5">
        <f>IFERROR(AA1358/D1358,0)</f>
        <v>0</v>
      </c>
      <c r="AE1358" s="15">
        <f t="shared" si="137"/>
        <v>0.41917808219178082</v>
      </c>
      <c r="AF1358" s="5">
        <f>IFERROR(AD1358*AE1358*48,0)</f>
        <v>0</v>
      </c>
    </row>
    <row r="1359" spans="1:32" x14ac:dyDescent="0.15">
      <c r="A1359" s="8">
        <v>45742</v>
      </c>
      <c r="B1359" s="1" t="s">
        <v>39</v>
      </c>
      <c r="C1359" s="1" t="s">
        <v>33</v>
      </c>
      <c r="D1359" s="6">
        <v>78.14</v>
      </c>
      <c r="E1359" s="6">
        <v>3.9</v>
      </c>
      <c r="F1359" s="10">
        <v>0.77083333333333304</v>
      </c>
      <c r="G1359" s="1">
        <v>25.1</v>
      </c>
      <c r="H1359" s="1">
        <v>37</v>
      </c>
      <c r="I1359" s="1">
        <v>25.3</v>
      </c>
      <c r="J1359" s="1">
        <v>0.09</v>
      </c>
      <c r="K1359" s="1">
        <v>410</v>
      </c>
      <c r="L1359" s="1">
        <v>1165</v>
      </c>
      <c r="M1359" s="6">
        <f t="shared" si="134"/>
        <v>25.359190611928284</v>
      </c>
      <c r="N1359" s="1">
        <v>0</v>
      </c>
      <c r="O1359" s="1">
        <v>0</v>
      </c>
      <c r="P1359" s="12">
        <f t="shared" si="133"/>
        <v>0</v>
      </c>
      <c r="Q1359" s="1">
        <v>0</v>
      </c>
      <c r="R1359" s="1">
        <v>0</v>
      </c>
      <c r="S1359" s="1">
        <v>0</v>
      </c>
      <c r="T1359" s="1">
        <v>0</v>
      </c>
      <c r="U1359" s="4" t="s">
        <v>34</v>
      </c>
      <c r="V1359">
        <v>0.42</v>
      </c>
      <c r="W1359">
        <v>0.4</v>
      </c>
      <c r="X1359">
        <v>0.76</v>
      </c>
      <c r="Y1359">
        <v>2.4300000000000002</v>
      </c>
      <c r="Z1359">
        <v>0.23</v>
      </c>
      <c r="AA1359" s="5">
        <f t="shared" si="135"/>
        <v>0</v>
      </c>
      <c r="AB1359" s="15" cm="1">
        <f t="array" ref="AB1359">_xlfn.SWITCH(U1359,"夏",122,"冬",90,"春",153,"秋",153,0)</f>
        <v>153</v>
      </c>
      <c r="AC1359" s="16">
        <f t="shared" si="136"/>
        <v>0</v>
      </c>
      <c r="AD1359" s="5">
        <f>IFERROR(AA1359/D1359,0)</f>
        <v>0</v>
      </c>
      <c r="AE1359" s="15">
        <f t="shared" si="137"/>
        <v>0.41917808219178082</v>
      </c>
      <c r="AF1359" s="5">
        <f>IFERROR(AD1359*AE1359*48,0)</f>
        <v>0</v>
      </c>
    </row>
    <row r="1360" spans="1:32" x14ac:dyDescent="0.15">
      <c r="A1360" s="8">
        <v>45742</v>
      </c>
      <c r="B1360" s="1" t="s">
        <v>39</v>
      </c>
      <c r="C1360" s="1" t="s">
        <v>33</v>
      </c>
      <c r="D1360" s="6">
        <v>78.14</v>
      </c>
      <c r="E1360" s="6">
        <v>3.9</v>
      </c>
      <c r="F1360" s="10">
        <v>0.79166666666666696</v>
      </c>
      <c r="G1360" s="1">
        <v>25.3</v>
      </c>
      <c r="H1360" s="1">
        <v>36</v>
      </c>
      <c r="I1360" s="1">
        <v>25.5</v>
      </c>
      <c r="J1360" s="1">
        <v>0.09</v>
      </c>
      <c r="K1360" s="1">
        <v>406</v>
      </c>
      <c r="L1360" s="1">
        <v>1235</v>
      </c>
      <c r="M1360" s="6">
        <f t="shared" si="134"/>
        <v>25.559071822210228</v>
      </c>
      <c r="N1360" s="1">
        <v>0</v>
      </c>
      <c r="O1360" s="1">
        <v>0</v>
      </c>
      <c r="P1360" s="12">
        <f t="shared" si="133"/>
        <v>0</v>
      </c>
      <c r="Q1360" s="1">
        <v>0</v>
      </c>
      <c r="R1360" s="1">
        <v>0</v>
      </c>
      <c r="S1360" s="1">
        <v>0</v>
      </c>
      <c r="T1360" s="1">
        <v>0</v>
      </c>
      <c r="U1360" s="4" t="s">
        <v>34</v>
      </c>
      <c r="V1360">
        <v>0.42</v>
      </c>
      <c r="W1360">
        <v>0.4</v>
      </c>
      <c r="X1360">
        <v>0.76</v>
      </c>
      <c r="Y1360">
        <v>2.4300000000000002</v>
      </c>
      <c r="Z1360">
        <v>0.23</v>
      </c>
      <c r="AA1360" s="5">
        <f t="shared" si="135"/>
        <v>0</v>
      </c>
      <c r="AB1360" s="15" cm="1">
        <f t="array" ref="AB1360">_xlfn.SWITCH(U1360,"夏",122,"冬",90,"春",153,"秋",153,0)</f>
        <v>153</v>
      </c>
      <c r="AC1360" s="16">
        <f t="shared" si="136"/>
        <v>0</v>
      </c>
      <c r="AD1360" s="5">
        <f>IFERROR(AA1360/D1360,0)</f>
        <v>0</v>
      </c>
      <c r="AE1360" s="15">
        <f t="shared" si="137"/>
        <v>0.41917808219178082</v>
      </c>
      <c r="AF1360" s="5">
        <f>IFERROR(AD1360*AE1360*48,0)</f>
        <v>0</v>
      </c>
    </row>
    <row r="1361" spans="1:32" x14ac:dyDescent="0.15">
      <c r="A1361" s="8">
        <v>45742</v>
      </c>
      <c r="B1361" s="1" t="s">
        <v>39</v>
      </c>
      <c r="C1361" s="1" t="s">
        <v>33</v>
      </c>
      <c r="D1361" s="6">
        <v>78.14</v>
      </c>
      <c r="E1361" s="6">
        <v>3.9</v>
      </c>
      <c r="F1361" s="10">
        <v>0.8125</v>
      </c>
      <c r="G1361" s="1">
        <v>25.5</v>
      </c>
      <c r="H1361" s="1">
        <v>35</v>
      </c>
      <c r="I1361" s="1">
        <v>25.7</v>
      </c>
      <c r="J1361" s="1">
        <v>0.09</v>
      </c>
      <c r="K1361" s="1">
        <v>460</v>
      </c>
      <c r="L1361" s="1">
        <v>1305</v>
      </c>
      <c r="M1361" s="6">
        <f t="shared" si="134"/>
        <v>25.758953350051286</v>
      </c>
      <c r="N1361" s="1">
        <v>0.7</v>
      </c>
      <c r="O1361" s="11" cm="1">
        <f t="array" ref="O1361">ROUND(_xlfn.SWITCH(C1361,"建筑专教",IF(S1361&gt;0.1,1.38,1.28),"阶梯教室",IF(S1361&gt;0.1,1.15,1.05),"公共教室",IF(S1361&gt;0.1,1.22,1.12),IF(S1361&gt;0.1,1.2,1.1))+(MOD(ROW()*11,31)/31-0.5)*0.06,2)</f>
        <v>1.23</v>
      </c>
      <c r="P1361" s="12">
        <f t="shared" si="133"/>
        <v>0.05</v>
      </c>
      <c r="Q1361" s="13">
        <f t="shared" si="138"/>
        <v>0.33228518391794748</v>
      </c>
      <c r="R1361" s="1">
        <v>0</v>
      </c>
      <c r="S1361" s="1">
        <v>0.151</v>
      </c>
      <c r="T1361" s="1">
        <v>2.8000000000000001E-2</v>
      </c>
      <c r="U1361" s="4" t="s">
        <v>34</v>
      </c>
      <c r="V1361">
        <v>0.42</v>
      </c>
      <c r="W1361">
        <v>0.4</v>
      </c>
      <c r="X1361">
        <v>0.76</v>
      </c>
      <c r="Y1361">
        <v>2.4300000000000002</v>
      </c>
      <c r="Z1361">
        <v>0.23</v>
      </c>
      <c r="AA1361" s="5">
        <f t="shared" si="135"/>
        <v>0.17899999999999999</v>
      </c>
      <c r="AB1361" s="15" cm="1">
        <f t="array" ref="AB1361">_xlfn.SWITCH(U1361,"夏",122,"冬",90,"春",153,"秋",153,0)</f>
        <v>153</v>
      </c>
      <c r="AC1361" s="16">
        <f t="shared" si="136"/>
        <v>27.387</v>
      </c>
      <c r="AD1361" s="5">
        <f>IFERROR(AA1361/D1361,0)</f>
        <v>2.2907601740465829E-3</v>
      </c>
      <c r="AE1361" s="15">
        <f t="shared" si="137"/>
        <v>0.41917808219178082</v>
      </c>
      <c r="AF1361" s="5">
        <f>IFERROR(AD1361*AE1361*48,0)</f>
        <v>4.6091349912871518E-2</v>
      </c>
    </row>
    <row r="1362" spans="1:32" x14ac:dyDescent="0.15">
      <c r="A1362" s="8">
        <v>45742</v>
      </c>
      <c r="B1362" s="1" t="s">
        <v>39</v>
      </c>
      <c r="C1362" s="1" t="s">
        <v>33</v>
      </c>
      <c r="D1362" s="6">
        <v>78.14</v>
      </c>
      <c r="E1362" s="6">
        <v>3.9</v>
      </c>
      <c r="F1362" s="10">
        <v>0.83333333333333304</v>
      </c>
      <c r="G1362" s="1">
        <v>25.7</v>
      </c>
      <c r="H1362" s="1">
        <v>34</v>
      </c>
      <c r="I1362" s="1">
        <v>25.9</v>
      </c>
      <c r="J1362" s="1">
        <v>0.09</v>
      </c>
      <c r="K1362" s="1">
        <v>550</v>
      </c>
      <c r="L1362" s="1">
        <v>1375</v>
      </c>
      <c r="M1362" s="6">
        <f t="shared" si="134"/>
        <v>25.95883519439127</v>
      </c>
      <c r="N1362" s="1">
        <v>0.7</v>
      </c>
      <c r="O1362" s="11" cm="1">
        <f t="array" ref="O1362">ROUND(_xlfn.SWITCH(C1362,"建筑专教",IF(S1362&gt;0.1,1.38,1.28),"阶梯教室",IF(S1362&gt;0.1,1.15,1.05),"公共教室",IF(S1362&gt;0.1,1.22,1.12),IF(S1362&gt;0.1,1.2,1.1))+(MOD(ROW()*11,31)/31-0.5)*0.06,2)</f>
        <v>1.19</v>
      </c>
      <c r="P1362" s="12">
        <f t="shared" si="133"/>
        <v>0.12</v>
      </c>
      <c r="Q1362" s="13">
        <f t="shared" si="138"/>
        <v>0.3228373996355407</v>
      </c>
      <c r="R1362" s="1">
        <v>0</v>
      </c>
      <c r="S1362" s="1">
        <v>0.14899999999999999</v>
      </c>
      <c r="T1362" s="1">
        <v>3.5000000000000003E-2</v>
      </c>
      <c r="U1362" s="4" t="s">
        <v>34</v>
      </c>
      <c r="V1362">
        <v>0.42</v>
      </c>
      <c r="W1362">
        <v>0.4</v>
      </c>
      <c r="X1362">
        <v>0.76</v>
      </c>
      <c r="Y1362">
        <v>2.4300000000000002</v>
      </c>
      <c r="Z1362">
        <v>0.23</v>
      </c>
      <c r="AA1362" s="5">
        <f t="shared" si="135"/>
        <v>0.184</v>
      </c>
      <c r="AB1362" s="15" cm="1">
        <f t="array" ref="AB1362">_xlfn.SWITCH(U1362,"夏",122,"冬",90,"春",153,"秋",153,0)</f>
        <v>153</v>
      </c>
      <c r="AC1362" s="16">
        <f t="shared" si="136"/>
        <v>28.152000000000001</v>
      </c>
      <c r="AD1362" s="5">
        <f>IFERROR(AA1362/D1362,0)</f>
        <v>2.354747888405426E-3</v>
      </c>
      <c r="AE1362" s="15">
        <f t="shared" si="137"/>
        <v>0.41917808219178082</v>
      </c>
      <c r="AF1362" s="5">
        <f>IFERROR(AD1362*AE1362*48,0)</f>
        <v>4.7378817787532737E-2</v>
      </c>
    </row>
    <row r="1363" spans="1:32" x14ac:dyDescent="0.15">
      <c r="A1363" s="8">
        <v>45742</v>
      </c>
      <c r="B1363" s="1" t="s">
        <v>39</v>
      </c>
      <c r="C1363" s="1" t="s">
        <v>33</v>
      </c>
      <c r="D1363" s="6">
        <v>78.14</v>
      </c>
      <c r="E1363" s="6">
        <v>3.9</v>
      </c>
      <c r="F1363" s="10">
        <v>0.85416666666666696</v>
      </c>
      <c r="G1363" s="1">
        <v>25.9</v>
      </c>
      <c r="H1363" s="1">
        <v>33</v>
      </c>
      <c r="I1363" s="1">
        <v>26.1</v>
      </c>
      <c r="J1363" s="1">
        <v>0.09</v>
      </c>
      <c r="K1363" s="1">
        <v>615</v>
      </c>
      <c r="L1363" s="1">
        <v>1445</v>
      </c>
      <c r="M1363" s="6">
        <f t="shared" si="134"/>
        <v>26.158717354174939</v>
      </c>
      <c r="N1363" s="1">
        <v>0.7</v>
      </c>
      <c r="O1363" s="11" cm="1">
        <f t="array" ref="O1363">ROUND(_xlfn.SWITCH(C1363,"建筑专教",IF(S1363&gt;0.1,1.38,1.28),"阶梯教室",IF(S1363&gt;0.1,1.15,1.05),"公共教室",IF(S1363&gt;0.1,1.22,1.12),IF(S1363&gt;0.1,1.2,1.1))+(MOD(ROW()*11,31)/31-0.5)*0.06,2)</f>
        <v>1.21</v>
      </c>
      <c r="P1363" s="12">
        <f t="shared" si="133"/>
        <v>0.17</v>
      </c>
      <c r="Q1363" s="13">
        <f t="shared" si="138"/>
        <v>0.40780202715701458</v>
      </c>
      <c r="R1363" s="1">
        <v>0</v>
      </c>
      <c r="S1363" s="1">
        <v>0.14699999999999999</v>
      </c>
      <c r="T1363" s="1">
        <v>3.5000000000000003E-2</v>
      </c>
      <c r="U1363" s="4" t="s">
        <v>34</v>
      </c>
      <c r="V1363">
        <v>0.42</v>
      </c>
      <c r="W1363">
        <v>0.4</v>
      </c>
      <c r="X1363">
        <v>0.76</v>
      </c>
      <c r="Y1363">
        <v>2.4300000000000002</v>
      </c>
      <c r="Z1363">
        <v>0.23</v>
      </c>
      <c r="AA1363" s="5">
        <f t="shared" si="135"/>
        <v>0.182</v>
      </c>
      <c r="AB1363" s="15" cm="1">
        <f t="array" ref="AB1363">_xlfn.SWITCH(U1363,"夏",122,"冬",90,"春",153,"秋",153,0)</f>
        <v>153</v>
      </c>
      <c r="AC1363" s="16">
        <f t="shared" si="136"/>
        <v>27.846</v>
      </c>
      <c r="AD1363" s="5">
        <f>IFERROR(AA1363/D1363,0)</f>
        <v>2.3291528026618889E-3</v>
      </c>
      <c r="AE1363" s="15">
        <f t="shared" si="137"/>
        <v>0.41917808219178082</v>
      </c>
      <c r="AF1363" s="5">
        <f>IFERROR(AD1363*AE1363*48,0)</f>
        <v>4.6863830637668247E-2</v>
      </c>
    </row>
    <row r="1364" spans="1:32" x14ac:dyDescent="0.15">
      <c r="A1364" s="8">
        <v>45742</v>
      </c>
      <c r="B1364" s="1" t="s">
        <v>39</v>
      </c>
      <c r="C1364" s="1" t="s">
        <v>33</v>
      </c>
      <c r="D1364" s="6">
        <v>78.14</v>
      </c>
      <c r="E1364" s="6">
        <v>3.9</v>
      </c>
      <c r="F1364" s="10">
        <v>0.875</v>
      </c>
      <c r="G1364" s="1">
        <v>26.1</v>
      </c>
      <c r="H1364" s="1">
        <v>32</v>
      </c>
      <c r="I1364" s="1">
        <v>26.3</v>
      </c>
      <c r="J1364" s="1">
        <v>0.09</v>
      </c>
      <c r="K1364" s="1">
        <v>660</v>
      </c>
      <c r="L1364" s="1">
        <v>1515</v>
      </c>
      <c r="M1364" s="6">
        <f t="shared" si="134"/>
        <v>26.35859982835035</v>
      </c>
      <c r="N1364" s="1">
        <v>0.7</v>
      </c>
      <c r="O1364" s="11" cm="1">
        <f t="array" ref="O1364">ROUND(_xlfn.SWITCH(C1364,"建筑专教",IF(S1364&gt;0.1,1.38,1.28),"阶梯教室",IF(S1364&gt;0.1,1.15,1.05),"公共教室",IF(S1364&gt;0.1,1.22,1.12),IF(S1364&gt;0.1,1.2,1.1))+(MOD(ROW()*11,31)/31-0.5)*0.06,2)</f>
        <v>1.17</v>
      </c>
      <c r="P1364" s="12">
        <f t="shared" si="133"/>
        <v>0.21</v>
      </c>
      <c r="Q1364" s="13">
        <f t="shared" si="138"/>
        <v>0.40078911721872257</v>
      </c>
      <c r="R1364" s="1">
        <v>0</v>
      </c>
      <c r="S1364" s="1">
        <v>0.14499999999999999</v>
      </c>
      <c r="T1364" s="1">
        <v>2.5000000000000001E-2</v>
      </c>
      <c r="U1364" s="4" t="s">
        <v>34</v>
      </c>
      <c r="V1364">
        <v>0.42</v>
      </c>
      <c r="W1364">
        <v>0.4</v>
      </c>
      <c r="X1364">
        <v>0.76</v>
      </c>
      <c r="Y1364">
        <v>2.4300000000000002</v>
      </c>
      <c r="Z1364">
        <v>0.23</v>
      </c>
      <c r="AA1364" s="5">
        <f t="shared" si="135"/>
        <v>0.16999999999999998</v>
      </c>
      <c r="AB1364" s="15" cm="1">
        <f t="array" ref="AB1364">_xlfn.SWITCH(U1364,"夏",122,"冬",90,"春",153,"秋",153,0)</f>
        <v>153</v>
      </c>
      <c r="AC1364" s="16">
        <f t="shared" si="136"/>
        <v>26.009999999999998</v>
      </c>
      <c r="AD1364" s="5">
        <f>IFERROR(AA1364/D1364,0)</f>
        <v>2.1755822882006653E-3</v>
      </c>
      <c r="AE1364" s="15">
        <f t="shared" si="137"/>
        <v>0.41917808219178082</v>
      </c>
      <c r="AF1364" s="5">
        <f>IFERROR(AD1364*AE1364*48,0)</f>
        <v>4.3773907738481332E-2</v>
      </c>
    </row>
    <row r="1365" spans="1:32" x14ac:dyDescent="0.15">
      <c r="A1365" s="8">
        <v>45742</v>
      </c>
      <c r="B1365" s="1" t="s">
        <v>39</v>
      </c>
      <c r="C1365" s="1" t="s">
        <v>33</v>
      </c>
      <c r="D1365" s="6">
        <v>78.14</v>
      </c>
      <c r="E1365" s="6">
        <v>3.9</v>
      </c>
      <c r="F1365" s="10">
        <v>0.89583333333333304</v>
      </c>
      <c r="G1365" s="1">
        <v>26.3</v>
      </c>
      <c r="H1365" s="1">
        <v>31</v>
      </c>
      <c r="I1365" s="1">
        <v>26.5</v>
      </c>
      <c r="J1365" s="1">
        <v>0.09</v>
      </c>
      <c r="K1365" s="1">
        <v>620</v>
      </c>
      <c r="L1365" s="1">
        <v>1585</v>
      </c>
      <c r="M1365" s="6">
        <f t="shared" si="134"/>
        <v>26.558482615870219</v>
      </c>
      <c r="N1365" s="1">
        <v>0.7</v>
      </c>
      <c r="O1365" s="11" cm="1">
        <f t="array" ref="O1365">ROUND(_xlfn.SWITCH(C1365,"建筑专教",IF(S1365&gt;0.1,1.38,1.28),"阶梯教室",IF(S1365&gt;0.1,1.15,1.05),"公共教室",IF(S1365&gt;0.1,1.22,1.12),IF(S1365&gt;0.1,1.2,1.1))+(MOD(ROW()*11,31)/31-0.5)*0.06,2)</f>
        <v>1.19</v>
      </c>
      <c r="P1365" s="12">
        <f t="shared" si="133"/>
        <v>0.18</v>
      </c>
      <c r="Q1365" s="13">
        <f t="shared" si="138"/>
        <v>0.48533659018852515</v>
      </c>
      <c r="R1365" s="1">
        <v>0</v>
      </c>
      <c r="S1365" s="1">
        <v>0.14299999999999999</v>
      </c>
      <c r="T1365" s="1">
        <v>1.2E-2</v>
      </c>
      <c r="U1365" s="4" t="s">
        <v>34</v>
      </c>
      <c r="V1365">
        <v>0.42</v>
      </c>
      <c r="W1365">
        <v>0.4</v>
      </c>
      <c r="X1365">
        <v>0.76</v>
      </c>
      <c r="Y1365">
        <v>2.4300000000000002</v>
      </c>
      <c r="Z1365">
        <v>0.23</v>
      </c>
      <c r="AA1365" s="5">
        <f t="shared" si="135"/>
        <v>0.155</v>
      </c>
      <c r="AB1365" s="15" cm="1">
        <f t="array" ref="AB1365">_xlfn.SWITCH(U1365,"夏",122,"冬",90,"春",153,"秋",153,0)</f>
        <v>153</v>
      </c>
      <c r="AC1365" s="16">
        <f t="shared" si="136"/>
        <v>23.715</v>
      </c>
      <c r="AD1365" s="5">
        <f>IFERROR(AA1365/D1365,0)</f>
        <v>1.9836191451241361E-3</v>
      </c>
      <c r="AE1365" s="15">
        <f t="shared" si="137"/>
        <v>0.41917808219178082</v>
      </c>
      <c r="AF1365" s="5">
        <f>IFERROR(AD1365*AE1365*48,0)</f>
        <v>3.991150411449769E-2</v>
      </c>
    </row>
    <row r="1366" spans="1:32" x14ac:dyDescent="0.15">
      <c r="A1366" s="8">
        <v>45742</v>
      </c>
      <c r="B1366" s="1" t="s">
        <v>39</v>
      </c>
      <c r="C1366" s="1" t="s">
        <v>33</v>
      </c>
      <c r="D1366" s="6">
        <v>78.14</v>
      </c>
      <c r="E1366" s="6">
        <v>3.9</v>
      </c>
      <c r="F1366" s="10">
        <v>0.91666666666666696</v>
      </c>
      <c r="G1366" s="1">
        <v>26.5</v>
      </c>
      <c r="H1366" s="1">
        <v>30</v>
      </c>
      <c r="I1366" s="1">
        <v>26.7</v>
      </c>
      <c r="J1366" s="1">
        <v>0.09</v>
      </c>
      <c r="K1366" s="1">
        <v>500</v>
      </c>
      <c r="L1366" s="1">
        <v>1655</v>
      </c>
      <c r="M1366" s="6">
        <f t="shared" si="134"/>
        <v>26.758365715691355</v>
      </c>
      <c r="N1366" s="1">
        <v>0</v>
      </c>
      <c r="O1366" s="1">
        <v>0</v>
      </c>
      <c r="P1366" s="12">
        <f t="shared" si="133"/>
        <v>0</v>
      </c>
      <c r="Q1366" s="1">
        <v>0</v>
      </c>
      <c r="R1366" s="1">
        <v>0</v>
      </c>
      <c r="S1366" s="1">
        <v>0</v>
      </c>
      <c r="T1366" s="1">
        <v>0</v>
      </c>
      <c r="U1366" s="4" t="s">
        <v>34</v>
      </c>
      <c r="V1366">
        <v>0.42</v>
      </c>
      <c r="W1366">
        <v>0.4</v>
      </c>
      <c r="X1366">
        <v>0.76</v>
      </c>
      <c r="Y1366">
        <v>2.4300000000000002</v>
      </c>
      <c r="Z1366">
        <v>0.23</v>
      </c>
      <c r="AA1366" s="5">
        <f t="shared" si="135"/>
        <v>0</v>
      </c>
      <c r="AB1366" s="15" cm="1">
        <f t="array" ref="AB1366">_xlfn.SWITCH(U1366,"夏",122,"冬",90,"春",153,"秋",153,0)</f>
        <v>153</v>
      </c>
      <c r="AC1366" s="16">
        <f t="shared" si="136"/>
        <v>0</v>
      </c>
      <c r="AD1366" s="5">
        <f>IFERROR(AA1366/D1366,0)</f>
        <v>0</v>
      </c>
      <c r="AE1366" s="15">
        <f t="shared" si="137"/>
        <v>0.41917808219178082</v>
      </c>
      <c r="AF1366" s="5">
        <f>IFERROR(AD1366*AE1366*48,0)</f>
        <v>0</v>
      </c>
    </row>
    <row r="1367" spans="1:32" x14ac:dyDescent="0.15">
      <c r="A1367" s="8">
        <v>45742</v>
      </c>
      <c r="B1367" s="1" t="s">
        <v>40</v>
      </c>
      <c r="C1367" s="1" t="s">
        <v>33</v>
      </c>
      <c r="D1367" s="6">
        <v>78.14</v>
      </c>
      <c r="E1367" s="6">
        <v>3.9</v>
      </c>
      <c r="F1367" s="10">
        <v>0.33333333333333298</v>
      </c>
      <c r="G1367" s="1">
        <v>20.6</v>
      </c>
      <c r="H1367" s="1">
        <v>62</v>
      </c>
      <c r="I1367" s="1">
        <v>20.8</v>
      </c>
      <c r="J1367" s="1">
        <v>0.08</v>
      </c>
      <c r="K1367" s="1">
        <v>410</v>
      </c>
      <c r="L1367" s="1">
        <v>1690</v>
      </c>
      <c r="M1367" s="6">
        <f t="shared" si="134"/>
        <v>20.857724070001439</v>
      </c>
      <c r="N1367" s="1">
        <v>0</v>
      </c>
      <c r="O1367" s="1">
        <v>0</v>
      </c>
      <c r="P1367" s="12">
        <f t="shared" si="133"/>
        <v>0</v>
      </c>
      <c r="Q1367" s="1">
        <v>0</v>
      </c>
      <c r="R1367" s="1">
        <v>0</v>
      </c>
      <c r="S1367" s="1">
        <v>0</v>
      </c>
      <c r="T1367" s="1">
        <v>0</v>
      </c>
      <c r="U1367" s="4" t="s">
        <v>34</v>
      </c>
      <c r="V1367">
        <v>0.42</v>
      </c>
      <c r="W1367">
        <v>0.4</v>
      </c>
      <c r="X1367">
        <v>0.76</v>
      </c>
      <c r="Y1367">
        <v>2.4300000000000002</v>
      </c>
      <c r="Z1367">
        <v>0.23</v>
      </c>
      <c r="AA1367" s="5">
        <f t="shared" si="135"/>
        <v>0</v>
      </c>
      <c r="AB1367" s="15" cm="1">
        <f t="array" ref="AB1367">_xlfn.SWITCH(U1367,"夏",122,"冬",90,"春",153,"秋",153,0)</f>
        <v>153</v>
      </c>
      <c r="AC1367" s="16">
        <f t="shared" si="136"/>
        <v>0</v>
      </c>
      <c r="AD1367" s="5">
        <f>IFERROR(AA1367/D1367,0)</f>
        <v>0</v>
      </c>
      <c r="AE1367" s="15">
        <f t="shared" si="137"/>
        <v>0.41917808219178082</v>
      </c>
      <c r="AF1367" s="5">
        <f>IFERROR(AD1367*AE1367*48,0)</f>
        <v>0</v>
      </c>
    </row>
    <row r="1368" spans="1:32" x14ac:dyDescent="0.15">
      <c r="A1368" s="8">
        <v>45742</v>
      </c>
      <c r="B1368" s="1" t="s">
        <v>40</v>
      </c>
      <c r="C1368" s="1" t="s">
        <v>33</v>
      </c>
      <c r="D1368" s="6">
        <v>78.14</v>
      </c>
      <c r="E1368" s="6">
        <v>3.9</v>
      </c>
      <c r="F1368" s="10">
        <v>0.35416666666666702</v>
      </c>
      <c r="G1368" s="1">
        <v>21.2</v>
      </c>
      <c r="H1368" s="1">
        <v>60</v>
      </c>
      <c r="I1368" s="1">
        <v>21.4</v>
      </c>
      <c r="J1368" s="1">
        <v>0.1</v>
      </c>
      <c r="K1368" s="1">
        <v>415</v>
      </c>
      <c r="L1368" s="1">
        <v>1760</v>
      </c>
      <c r="M1368" s="6">
        <f t="shared" si="134"/>
        <v>21.465588716479772</v>
      </c>
      <c r="N1368" s="1">
        <v>0</v>
      </c>
      <c r="O1368" s="1">
        <v>0</v>
      </c>
      <c r="P1368" s="12">
        <f t="shared" si="133"/>
        <v>0</v>
      </c>
      <c r="Q1368" s="1">
        <v>0</v>
      </c>
      <c r="R1368" s="1">
        <v>0</v>
      </c>
      <c r="S1368" s="1">
        <v>0</v>
      </c>
      <c r="T1368" s="1">
        <v>0</v>
      </c>
      <c r="U1368" s="4" t="s">
        <v>34</v>
      </c>
      <c r="V1368">
        <v>0.42</v>
      </c>
      <c r="W1368">
        <v>0.4</v>
      </c>
      <c r="X1368">
        <v>0.76</v>
      </c>
      <c r="Y1368">
        <v>2.4300000000000002</v>
      </c>
      <c r="Z1368">
        <v>0.23</v>
      </c>
      <c r="AA1368" s="5">
        <f t="shared" si="135"/>
        <v>0</v>
      </c>
      <c r="AB1368" s="15" cm="1">
        <f t="array" ref="AB1368">_xlfn.SWITCH(U1368,"夏",122,"冬",90,"春",153,"秋",153,0)</f>
        <v>153</v>
      </c>
      <c r="AC1368" s="16">
        <f t="shared" si="136"/>
        <v>0</v>
      </c>
      <c r="AD1368" s="5">
        <f>IFERROR(AA1368/D1368,0)</f>
        <v>0</v>
      </c>
      <c r="AE1368" s="15">
        <f t="shared" si="137"/>
        <v>0.41917808219178082</v>
      </c>
      <c r="AF1368" s="5">
        <f>IFERROR(AD1368*AE1368*48,0)</f>
        <v>0</v>
      </c>
    </row>
    <row r="1369" spans="1:32" x14ac:dyDescent="0.15">
      <c r="A1369" s="8">
        <v>45742</v>
      </c>
      <c r="B1369" s="1" t="s">
        <v>40</v>
      </c>
      <c r="C1369" s="1" t="s">
        <v>33</v>
      </c>
      <c r="D1369" s="6">
        <v>78.14</v>
      </c>
      <c r="E1369" s="6">
        <v>3.9</v>
      </c>
      <c r="F1369" s="10">
        <v>0.375</v>
      </c>
      <c r="G1369" s="1">
        <v>21.8</v>
      </c>
      <c r="H1369" s="1">
        <v>58</v>
      </c>
      <c r="I1369" s="1">
        <v>22</v>
      </c>
      <c r="J1369" s="1">
        <v>0.11</v>
      </c>
      <c r="K1369" s="1">
        <v>495</v>
      </c>
      <c r="L1369" s="1">
        <v>1830</v>
      </c>
      <c r="M1369" s="6">
        <f t="shared" si="134"/>
        <v>22.069024961433684</v>
      </c>
      <c r="N1369" s="1">
        <v>0.7</v>
      </c>
      <c r="O1369" s="11" cm="1">
        <f t="array" ref="O1369">ROUND(_xlfn.SWITCH(C1369,"建筑专教",IF(S1369&gt;0.1,1.38,1.28),"阶梯教室",IF(S1369&gt;0.1,1.15,1.05),"公共教室",IF(S1369&gt;0.1,1.22,1.12),IF(S1369&gt;0.1,1.2,1.1))+(MOD(ROW()*11,31)/31-0.5)*0.06,2)</f>
        <v>1.22</v>
      </c>
      <c r="P1369" s="12">
        <f t="shared" si="133"/>
        <v>0.08</v>
      </c>
      <c r="Q1369" s="13">
        <f t="shared" si="138"/>
        <v>-0.70738413984919524</v>
      </c>
      <c r="R1369" s="1">
        <v>0</v>
      </c>
      <c r="S1369" s="1">
        <v>0.13600000000000001</v>
      </c>
      <c r="T1369" s="1">
        <v>3.5000000000000003E-2</v>
      </c>
      <c r="U1369" s="4" t="s">
        <v>34</v>
      </c>
      <c r="V1369">
        <v>0.42</v>
      </c>
      <c r="W1369">
        <v>0.4</v>
      </c>
      <c r="X1369">
        <v>0.76</v>
      </c>
      <c r="Y1369">
        <v>2.4300000000000002</v>
      </c>
      <c r="Z1369">
        <v>0.23</v>
      </c>
      <c r="AA1369" s="5">
        <f t="shared" si="135"/>
        <v>0.17100000000000001</v>
      </c>
      <c r="AB1369" s="15" cm="1">
        <f t="array" ref="AB1369">_xlfn.SWITCH(U1369,"夏",122,"冬",90,"春",153,"秋",153,0)</f>
        <v>153</v>
      </c>
      <c r="AC1369" s="16">
        <f t="shared" si="136"/>
        <v>26.163</v>
      </c>
      <c r="AD1369" s="5">
        <f>IFERROR(AA1369/D1369,0)</f>
        <v>2.1883798310724342E-3</v>
      </c>
      <c r="AE1369" s="15">
        <f t="shared" si="137"/>
        <v>0.41917808219178082</v>
      </c>
      <c r="AF1369" s="5">
        <f>IFERROR(AD1369*AE1369*48,0)</f>
        <v>4.4031401313413585E-2</v>
      </c>
    </row>
    <row r="1370" spans="1:32" x14ac:dyDescent="0.15">
      <c r="A1370" s="8">
        <v>45742</v>
      </c>
      <c r="B1370" s="1" t="s">
        <v>40</v>
      </c>
      <c r="C1370" s="1" t="s">
        <v>33</v>
      </c>
      <c r="D1370" s="6">
        <v>78.14</v>
      </c>
      <c r="E1370" s="6">
        <v>3.9</v>
      </c>
      <c r="F1370" s="10">
        <v>0.39583333333333298</v>
      </c>
      <c r="G1370" s="1">
        <v>22.4</v>
      </c>
      <c r="H1370" s="1">
        <v>56</v>
      </c>
      <c r="I1370" s="1">
        <v>22.6</v>
      </c>
      <c r="J1370" s="1">
        <v>0.1</v>
      </c>
      <c r="K1370" s="1">
        <v>560</v>
      </c>
      <c r="L1370" s="1">
        <v>1900</v>
      </c>
      <c r="M1370" s="6">
        <f t="shared" si="134"/>
        <v>22.664793925566869</v>
      </c>
      <c r="N1370" s="1">
        <v>0.7</v>
      </c>
      <c r="O1370" s="11" cm="1">
        <f t="array" ref="O1370">ROUND(_xlfn.SWITCH(C1370,"建筑专教",IF(S1370&gt;0.1,1.38,1.28),"阶梯教室",IF(S1370&gt;0.1,1.15,1.05),"公共教室",IF(S1370&gt;0.1,1.22,1.12),IF(S1370&gt;0.1,1.2,1.1))+(MOD(ROW()*11,31)/31-0.5)*0.06,2)</f>
        <v>1.18</v>
      </c>
      <c r="P1370" s="12">
        <f t="shared" si="133"/>
        <v>0.13</v>
      </c>
      <c r="Q1370" s="13">
        <f t="shared" si="138"/>
        <v>-0.63613636665856987</v>
      </c>
      <c r="R1370" s="1">
        <v>0</v>
      </c>
      <c r="S1370" s="1">
        <v>0.13400000000000001</v>
      </c>
      <c r="T1370" s="1">
        <v>2.5000000000000001E-2</v>
      </c>
      <c r="U1370" s="4" t="s">
        <v>34</v>
      </c>
      <c r="V1370">
        <v>0.42</v>
      </c>
      <c r="W1370">
        <v>0.4</v>
      </c>
      <c r="X1370">
        <v>0.76</v>
      </c>
      <c r="Y1370">
        <v>2.4300000000000002</v>
      </c>
      <c r="Z1370">
        <v>0.23</v>
      </c>
      <c r="AA1370" s="5">
        <f t="shared" si="135"/>
        <v>0.159</v>
      </c>
      <c r="AB1370" s="15" cm="1">
        <f t="array" ref="AB1370">_xlfn.SWITCH(U1370,"夏",122,"冬",90,"春",153,"秋",153,0)</f>
        <v>153</v>
      </c>
      <c r="AC1370" s="16">
        <f t="shared" si="136"/>
        <v>24.327000000000002</v>
      </c>
      <c r="AD1370" s="5">
        <f>IFERROR(AA1370/D1370,0)</f>
        <v>2.0348093166112106E-3</v>
      </c>
      <c r="AE1370" s="15">
        <f t="shared" si="137"/>
        <v>0.41917808219178082</v>
      </c>
      <c r="AF1370" s="5">
        <f>IFERROR(AD1370*AE1370*48,0)</f>
        <v>4.0941478414226656E-2</v>
      </c>
    </row>
    <row r="1371" spans="1:32" x14ac:dyDescent="0.15">
      <c r="A1371" s="8">
        <v>45742</v>
      </c>
      <c r="B1371" s="1" t="s">
        <v>40</v>
      </c>
      <c r="C1371" s="1" t="s">
        <v>33</v>
      </c>
      <c r="D1371" s="6">
        <v>78.14</v>
      </c>
      <c r="E1371" s="6">
        <v>3.9</v>
      </c>
      <c r="F1371" s="10">
        <v>0.41666666666666702</v>
      </c>
      <c r="G1371" s="1">
        <v>23</v>
      </c>
      <c r="H1371" s="1">
        <v>54</v>
      </c>
      <c r="I1371" s="1">
        <v>23.2</v>
      </c>
      <c r="J1371" s="1">
        <v>0.09</v>
      </c>
      <c r="K1371" s="1">
        <v>587</v>
      </c>
      <c r="L1371" s="1">
        <v>1970</v>
      </c>
      <c r="M1371" s="6">
        <f t="shared" si="134"/>
        <v>23.260457346912347</v>
      </c>
      <c r="N1371" s="1">
        <v>0.7</v>
      </c>
      <c r="O1371" s="11" cm="1">
        <f t="array" ref="O1371">ROUND(_xlfn.SWITCH(C1371,"建筑专教",IF(S1371&gt;0.1,1.38,1.28),"阶梯教室",IF(S1371&gt;0.1,1.15,1.05),"公共教室",IF(S1371&gt;0.1,1.22,1.12),IF(S1371&gt;0.1,1.2,1.1))+(MOD(ROW()*11,31)/31-0.5)*0.06,2)</f>
        <v>1.2</v>
      </c>
      <c r="P1371" s="12">
        <f t="shared" si="133"/>
        <v>0.15</v>
      </c>
      <c r="Q1371" s="13">
        <f t="shared" si="138"/>
        <v>-0.41283575374834042</v>
      </c>
      <c r="R1371" s="1">
        <v>0</v>
      </c>
      <c r="S1371" s="1">
        <v>0.13200000000000001</v>
      </c>
      <c r="T1371" s="1">
        <v>1.2E-2</v>
      </c>
      <c r="U1371" s="4" t="s">
        <v>34</v>
      </c>
      <c r="V1371">
        <v>0.42</v>
      </c>
      <c r="W1371">
        <v>0.4</v>
      </c>
      <c r="X1371">
        <v>0.76</v>
      </c>
      <c r="Y1371">
        <v>2.4300000000000002</v>
      </c>
      <c r="Z1371">
        <v>0.23</v>
      </c>
      <c r="AA1371" s="5">
        <f t="shared" si="135"/>
        <v>0.14400000000000002</v>
      </c>
      <c r="AB1371" s="15" cm="1">
        <f t="array" ref="AB1371">_xlfn.SWITCH(U1371,"夏",122,"冬",90,"春",153,"秋",153,0)</f>
        <v>153</v>
      </c>
      <c r="AC1371" s="16">
        <f t="shared" si="136"/>
        <v>22.032000000000004</v>
      </c>
      <c r="AD1371" s="5">
        <f>IFERROR(AA1371/D1371,0)</f>
        <v>1.8428461735346816E-3</v>
      </c>
      <c r="AE1371" s="15">
        <f t="shared" si="137"/>
        <v>0.41917808219178082</v>
      </c>
      <c r="AF1371" s="5">
        <f>IFERROR(AD1371*AE1371*48,0)</f>
        <v>3.707907479024302E-2</v>
      </c>
    </row>
    <row r="1372" spans="1:32" x14ac:dyDescent="0.15">
      <c r="A1372" s="8">
        <v>45742</v>
      </c>
      <c r="B1372" s="1" t="s">
        <v>40</v>
      </c>
      <c r="C1372" s="1" t="s">
        <v>33</v>
      </c>
      <c r="D1372" s="6">
        <v>78.14</v>
      </c>
      <c r="E1372" s="6">
        <v>3.9</v>
      </c>
      <c r="F1372" s="10">
        <v>0.4375</v>
      </c>
      <c r="G1372" s="1">
        <v>23.6</v>
      </c>
      <c r="H1372" s="1">
        <v>52</v>
      </c>
      <c r="I1372" s="1">
        <v>23.8</v>
      </c>
      <c r="J1372" s="1">
        <v>0.08</v>
      </c>
      <c r="K1372" s="1">
        <v>613</v>
      </c>
      <c r="L1372" s="1">
        <v>2040</v>
      </c>
      <c r="M1372" s="6">
        <f t="shared" si="134"/>
        <v>23.855992832753998</v>
      </c>
      <c r="N1372" s="1">
        <v>0.7</v>
      </c>
      <c r="O1372" s="11" cm="1">
        <f t="array" ref="O1372">ROUND(_xlfn.SWITCH(C1372,"建筑专教",IF(S1372&gt;0.1,1.38,1.28),"阶梯教室",IF(S1372&gt;0.1,1.15,1.05),"公共教室",IF(S1372&gt;0.1,1.22,1.12),IF(S1372&gt;0.1,1.2,1.1))+(MOD(ROW()*11,31)/31-0.5)*0.06,2)</f>
        <v>1.22</v>
      </c>
      <c r="P1372" s="12">
        <f t="shared" si="133"/>
        <v>0.17</v>
      </c>
      <c r="Q1372" s="13">
        <f t="shared" si="138"/>
        <v>-0.20023775335477711</v>
      </c>
      <c r="R1372" s="1">
        <v>0</v>
      </c>
      <c r="S1372" s="1">
        <v>0.13</v>
      </c>
      <c r="T1372" s="1">
        <v>3.2000000000000001E-2</v>
      </c>
      <c r="U1372" s="4" t="s">
        <v>34</v>
      </c>
      <c r="V1372">
        <v>0.42</v>
      </c>
      <c r="W1372">
        <v>0.4</v>
      </c>
      <c r="X1372">
        <v>0.76</v>
      </c>
      <c r="Y1372">
        <v>2.4300000000000002</v>
      </c>
      <c r="Z1372">
        <v>0.23</v>
      </c>
      <c r="AA1372" s="5">
        <f t="shared" si="135"/>
        <v>0.16200000000000001</v>
      </c>
      <c r="AB1372" s="15" cm="1">
        <f t="array" ref="AB1372">_xlfn.SWITCH(U1372,"夏",122,"冬",90,"春",153,"秋",153,0)</f>
        <v>153</v>
      </c>
      <c r="AC1372" s="16">
        <f t="shared" si="136"/>
        <v>24.786000000000001</v>
      </c>
      <c r="AD1372" s="5">
        <f>IFERROR(AA1372/D1372,0)</f>
        <v>2.0732019452265166E-3</v>
      </c>
      <c r="AE1372" s="15">
        <f t="shared" si="137"/>
        <v>0.41917808219178082</v>
      </c>
      <c r="AF1372" s="5">
        <f>IFERROR(AD1372*AE1372*48,0)</f>
        <v>4.1713959139023392E-2</v>
      </c>
    </row>
    <row r="1373" spans="1:32" x14ac:dyDescent="0.15">
      <c r="A1373" s="8">
        <v>45742</v>
      </c>
      <c r="B1373" s="1" t="s">
        <v>40</v>
      </c>
      <c r="C1373" s="1" t="s">
        <v>33</v>
      </c>
      <c r="D1373" s="6">
        <v>78.14</v>
      </c>
      <c r="E1373" s="6">
        <v>3.9</v>
      </c>
      <c r="F1373" s="10">
        <v>0.45833333333333298</v>
      </c>
      <c r="G1373" s="1">
        <v>24.2</v>
      </c>
      <c r="H1373" s="1">
        <v>50</v>
      </c>
      <c r="I1373" s="1">
        <v>24.4</v>
      </c>
      <c r="J1373" s="1">
        <v>0.08</v>
      </c>
      <c r="K1373" s="1">
        <v>640</v>
      </c>
      <c r="L1373" s="1">
        <v>2110</v>
      </c>
      <c r="M1373" s="6">
        <f t="shared" si="134"/>
        <v>24.455654918628227</v>
      </c>
      <c r="N1373" s="1">
        <v>0.7</v>
      </c>
      <c r="O1373" s="11" cm="1">
        <f t="array" ref="O1373">ROUND(_xlfn.SWITCH(C1373,"建筑专教",IF(S1373&gt;0.1,1.38,1.28),"阶梯教室",IF(S1373&gt;0.1,1.15,1.05),"公共教室",IF(S1373&gt;0.1,1.22,1.12),IF(S1373&gt;0.1,1.2,1.1))+(MOD(ROW()*11,31)/31-0.5)*0.06,2)</f>
        <v>1.18</v>
      </c>
      <c r="P1373" s="12">
        <f t="shared" si="133"/>
        <v>0.19</v>
      </c>
      <c r="Q1373" s="13">
        <f t="shared" si="138"/>
        <v>-0.11439211088270998</v>
      </c>
      <c r="R1373" s="1">
        <v>0</v>
      </c>
      <c r="S1373" s="1">
        <v>0.128</v>
      </c>
      <c r="T1373" s="1">
        <v>3.7999999999999999E-2</v>
      </c>
      <c r="U1373" s="4" t="s">
        <v>34</v>
      </c>
      <c r="V1373">
        <v>0.42</v>
      </c>
      <c r="W1373">
        <v>0.4</v>
      </c>
      <c r="X1373">
        <v>0.76</v>
      </c>
      <c r="Y1373">
        <v>2.4300000000000002</v>
      </c>
      <c r="Z1373">
        <v>0.23</v>
      </c>
      <c r="AA1373" s="5">
        <f t="shared" si="135"/>
        <v>0.16600000000000001</v>
      </c>
      <c r="AB1373" s="15" cm="1">
        <f t="array" ref="AB1373">_xlfn.SWITCH(U1373,"夏",122,"冬",90,"春",153,"秋",153,0)</f>
        <v>153</v>
      </c>
      <c r="AC1373" s="16">
        <f t="shared" si="136"/>
        <v>25.398</v>
      </c>
      <c r="AD1373" s="5">
        <f>IFERROR(AA1373/D1373,0)</f>
        <v>2.1243921167135912E-3</v>
      </c>
      <c r="AE1373" s="15">
        <f t="shared" si="137"/>
        <v>0.41917808219178082</v>
      </c>
      <c r="AF1373" s="5">
        <f>IFERROR(AD1373*AE1373*48,0)</f>
        <v>4.2743933438752366E-2</v>
      </c>
    </row>
    <row r="1374" spans="1:32" x14ac:dyDescent="0.15">
      <c r="A1374" s="8">
        <v>45742</v>
      </c>
      <c r="B1374" s="1" t="s">
        <v>40</v>
      </c>
      <c r="C1374" s="1" t="s">
        <v>33</v>
      </c>
      <c r="D1374" s="6">
        <v>78.14</v>
      </c>
      <c r="E1374" s="6">
        <v>3.9</v>
      </c>
      <c r="F1374" s="10">
        <v>0.47916666666666702</v>
      </c>
      <c r="G1374" s="1">
        <v>24.5</v>
      </c>
      <c r="H1374" s="1">
        <v>49</v>
      </c>
      <c r="I1374" s="1">
        <v>24.7</v>
      </c>
      <c r="J1374" s="1">
        <v>0.09</v>
      </c>
      <c r="K1374" s="1">
        <v>530</v>
      </c>
      <c r="L1374" s="1">
        <v>2180</v>
      </c>
      <c r="M1374" s="6">
        <f t="shared" si="134"/>
        <v>24.759548897101922</v>
      </c>
      <c r="N1374" s="1">
        <v>0.7</v>
      </c>
      <c r="O1374" s="11" cm="1">
        <f t="array" ref="O1374">ROUND(_xlfn.SWITCH(C1374,"建筑专教",IF(S1374&gt;0.1,1.38,1.28),"阶梯教室",IF(S1374&gt;0.1,1.15,1.05),"公共教室",IF(S1374&gt;0.1,1.22,1.12),IF(S1374&gt;0.1,1.2,1.1))+(MOD(ROW()*11,31)/31-0.5)*0.06,2)</f>
        <v>1.2</v>
      </c>
      <c r="P1374" s="12">
        <f t="shared" si="133"/>
        <v>0.1</v>
      </c>
      <c r="Q1374" s="13">
        <f t="shared" si="138"/>
        <v>1.0227246852913801E-2</v>
      </c>
      <c r="R1374" s="1">
        <v>0</v>
      </c>
      <c r="S1374" s="1">
        <v>0.126</v>
      </c>
      <c r="T1374" s="1">
        <v>5.0000000000000001E-3</v>
      </c>
      <c r="U1374" s="4" t="s">
        <v>34</v>
      </c>
      <c r="V1374">
        <v>0.42</v>
      </c>
      <c r="W1374">
        <v>0.4</v>
      </c>
      <c r="X1374">
        <v>0.76</v>
      </c>
      <c r="Y1374">
        <v>2.4300000000000002</v>
      </c>
      <c r="Z1374">
        <v>0.23</v>
      </c>
      <c r="AA1374" s="5">
        <f t="shared" si="135"/>
        <v>0.13100000000000001</v>
      </c>
      <c r="AB1374" s="15" cm="1">
        <f t="array" ref="AB1374">_xlfn.SWITCH(U1374,"夏",122,"冬",90,"春",153,"秋",153,0)</f>
        <v>153</v>
      </c>
      <c r="AC1374" s="16">
        <f t="shared" si="136"/>
        <v>20.042999999999999</v>
      </c>
      <c r="AD1374" s="5">
        <f>IFERROR(AA1374/D1374,0)</f>
        <v>1.6764781162016892E-3</v>
      </c>
      <c r="AE1374" s="15">
        <f t="shared" si="137"/>
        <v>0.41917808219178082</v>
      </c>
      <c r="AF1374" s="5">
        <f>IFERROR(AD1374*AE1374*48,0)</f>
        <v>3.3731658316123847E-2</v>
      </c>
    </row>
    <row r="1375" spans="1:32" x14ac:dyDescent="0.15">
      <c r="A1375" s="8">
        <v>45742</v>
      </c>
      <c r="B1375" s="1" t="s">
        <v>40</v>
      </c>
      <c r="C1375" s="1" t="s">
        <v>33</v>
      </c>
      <c r="D1375" s="6">
        <v>78.14</v>
      </c>
      <c r="E1375" s="6">
        <v>3.9</v>
      </c>
      <c r="F1375" s="10">
        <v>0.5</v>
      </c>
      <c r="G1375" s="1">
        <v>24.7</v>
      </c>
      <c r="H1375" s="1">
        <v>48</v>
      </c>
      <c r="I1375" s="1">
        <v>24.9</v>
      </c>
      <c r="J1375" s="1">
        <v>0.09</v>
      </c>
      <c r="K1375" s="1">
        <v>435</v>
      </c>
      <c r="L1375" s="1">
        <v>235</v>
      </c>
      <c r="M1375" s="6">
        <f t="shared" si="134"/>
        <v>24.9594291483034</v>
      </c>
      <c r="N1375" s="1">
        <v>0</v>
      </c>
      <c r="O1375" s="1">
        <v>0</v>
      </c>
      <c r="P1375" s="12">
        <f t="shared" ref="P1375:P1438" si="139">IF(O1375=0,0,ROUND(MIN(MAX((K1375-400)/(320*E1375*IF(C1375="公共教室",0.95,IF(C1375="建筑专教",0.85,IF(C1375="阶梯教室",1.15,1)))),0),2),2))</f>
        <v>0</v>
      </c>
      <c r="Q1375" s="1">
        <v>0</v>
      </c>
      <c r="R1375" s="1">
        <v>0</v>
      </c>
      <c r="S1375" s="1">
        <v>0</v>
      </c>
      <c r="T1375" s="1">
        <v>0</v>
      </c>
      <c r="U1375" s="4" t="s">
        <v>34</v>
      </c>
      <c r="V1375">
        <v>0.42</v>
      </c>
      <c r="W1375">
        <v>0.4</v>
      </c>
      <c r="X1375">
        <v>0.76</v>
      </c>
      <c r="Y1375">
        <v>2.4300000000000002</v>
      </c>
      <c r="Z1375">
        <v>0.23</v>
      </c>
      <c r="AA1375" s="5">
        <f t="shared" si="135"/>
        <v>0</v>
      </c>
      <c r="AB1375" s="15" cm="1">
        <f t="array" ref="AB1375">_xlfn.SWITCH(U1375,"夏",122,"冬",90,"春",153,"秋",153,0)</f>
        <v>153</v>
      </c>
      <c r="AC1375" s="16">
        <f t="shared" si="136"/>
        <v>0</v>
      </c>
      <c r="AD1375" s="5">
        <f>IFERROR(AA1375/D1375,0)</f>
        <v>0</v>
      </c>
      <c r="AE1375" s="15">
        <f t="shared" si="137"/>
        <v>0.41917808219178082</v>
      </c>
      <c r="AF1375" s="5">
        <f>IFERROR(AD1375*AE1375*48,0)</f>
        <v>0</v>
      </c>
    </row>
    <row r="1376" spans="1:32" x14ac:dyDescent="0.15">
      <c r="A1376" s="8">
        <v>45742</v>
      </c>
      <c r="B1376" s="1" t="s">
        <v>40</v>
      </c>
      <c r="C1376" s="1" t="s">
        <v>33</v>
      </c>
      <c r="D1376" s="6">
        <v>78.14</v>
      </c>
      <c r="E1376" s="6">
        <v>3.9</v>
      </c>
      <c r="F1376" s="10">
        <v>0.52083333333333304</v>
      </c>
      <c r="G1376" s="1">
        <v>24.9</v>
      </c>
      <c r="H1376" s="1">
        <v>47</v>
      </c>
      <c r="I1376" s="1">
        <v>25.1</v>
      </c>
      <c r="J1376" s="1">
        <v>0.09</v>
      </c>
      <c r="K1376" s="1">
        <v>412</v>
      </c>
      <c r="L1376" s="1">
        <v>305</v>
      </c>
      <c r="M1376" s="6">
        <f t="shared" ref="M1376:M1439" si="140">IFERROR(POWER((I1376+273.15)^4+133500000*POWER(J1376,0.6)*(I1376-G1376),0.25)-273.15,I1376)</f>
        <v>25.15930972026996</v>
      </c>
      <c r="N1376" s="1">
        <v>0</v>
      </c>
      <c r="O1376" s="1">
        <v>0</v>
      </c>
      <c r="P1376" s="12">
        <f t="shared" si="139"/>
        <v>0</v>
      </c>
      <c r="Q1376" s="1">
        <v>0</v>
      </c>
      <c r="R1376" s="1">
        <v>0</v>
      </c>
      <c r="S1376" s="1">
        <v>0</v>
      </c>
      <c r="T1376" s="1">
        <v>0</v>
      </c>
      <c r="U1376" s="4" t="s">
        <v>34</v>
      </c>
      <c r="V1376">
        <v>0.42</v>
      </c>
      <c r="W1376">
        <v>0.4</v>
      </c>
      <c r="X1376">
        <v>0.76</v>
      </c>
      <c r="Y1376">
        <v>2.4300000000000002</v>
      </c>
      <c r="Z1376">
        <v>0.23</v>
      </c>
      <c r="AA1376" s="5">
        <f t="shared" si="135"/>
        <v>0</v>
      </c>
      <c r="AB1376" s="15" cm="1">
        <f t="array" ref="AB1376">_xlfn.SWITCH(U1376,"夏",122,"冬",90,"春",153,"秋",153,0)</f>
        <v>153</v>
      </c>
      <c r="AC1376" s="16">
        <f t="shared" si="136"/>
        <v>0</v>
      </c>
      <c r="AD1376" s="5">
        <f>IFERROR(AA1376/D1376,0)</f>
        <v>0</v>
      </c>
      <c r="AE1376" s="15">
        <f t="shared" si="137"/>
        <v>0.41917808219178082</v>
      </c>
      <c r="AF1376" s="5">
        <f>IFERROR(AD1376*AE1376*48,0)</f>
        <v>0</v>
      </c>
    </row>
    <row r="1377" spans="1:32" x14ac:dyDescent="0.15">
      <c r="A1377" s="8">
        <v>45742</v>
      </c>
      <c r="B1377" s="1" t="s">
        <v>40</v>
      </c>
      <c r="C1377" s="1" t="s">
        <v>33</v>
      </c>
      <c r="D1377" s="6">
        <v>78.14</v>
      </c>
      <c r="E1377" s="6">
        <v>3.9</v>
      </c>
      <c r="F1377" s="10">
        <v>0.54166666666666696</v>
      </c>
      <c r="G1377" s="1">
        <v>25.1</v>
      </c>
      <c r="H1377" s="1">
        <v>46</v>
      </c>
      <c r="I1377" s="1">
        <v>25.3</v>
      </c>
      <c r="J1377" s="1">
        <v>0.1</v>
      </c>
      <c r="K1377" s="1">
        <v>405</v>
      </c>
      <c r="L1377" s="1">
        <v>375</v>
      </c>
      <c r="M1377" s="6">
        <f t="shared" si="140"/>
        <v>25.363052004229701</v>
      </c>
      <c r="N1377" s="1">
        <v>0</v>
      </c>
      <c r="O1377" s="1">
        <v>0</v>
      </c>
      <c r="P1377" s="12">
        <f t="shared" si="139"/>
        <v>0</v>
      </c>
      <c r="Q1377" s="1">
        <v>0</v>
      </c>
      <c r="R1377" s="1">
        <v>0</v>
      </c>
      <c r="S1377" s="1">
        <v>0</v>
      </c>
      <c r="T1377" s="1">
        <v>0</v>
      </c>
      <c r="U1377" s="4" t="s">
        <v>34</v>
      </c>
      <c r="V1377">
        <v>0.42</v>
      </c>
      <c r="W1377">
        <v>0.4</v>
      </c>
      <c r="X1377">
        <v>0.76</v>
      </c>
      <c r="Y1377">
        <v>2.4300000000000002</v>
      </c>
      <c r="Z1377">
        <v>0.23</v>
      </c>
      <c r="AA1377" s="5">
        <f t="shared" si="135"/>
        <v>0</v>
      </c>
      <c r="AB1377" s="15" cm="1">
        <f t="array" ref="AB1377">_xlfn.SWITCH(U1377,"夏",122,"冬",90,"春",153,"秋",153,0)</f>
        <v>153</v>
      </c>
      <c r="AC1377" s="16">
        <f t="shared" si="136"/>
        <v>0</v>
      </c>
      <c r="AD1377" s="5">
        <f>IFERROR(AA1377/D1377,0)</f>
        <v>0</v>
      </c>
      <c r="AE1377" s="15">
        <f t="shared" si="137"/>
        <v>0.41917808219178082</v>
      </c>
      <c r="AF1377" s="5">
        <f>IFERROR(AD1377*AE1377*48,0)</f>
        <v>0</v>
      </c>
    </row>
    <row r="1378" spans="1:32" x14ac:dyDescent="0.15">
      <c r="A1378" s="8">
        <v>45742</v>
      </c>
      <c r="B1378" s="1" t="s">
        <v>40</v>
      </c>
      <c r="C1378" s="1" t="s">
        <v>33</v>
      </c>
      <c r="D1378" s="6">
        <v>78.14</v>
      </c>
      <c r="E1378" s="6">
        <v>3.9</v>
      </c>
      <c r="F1378" s="10">
        <v>0.5625</v>
      </c>
      <c r="G1378" s="1">
        <v>25.3</v>
      </c>
      <c r="H1378" s="1">
        <v>45</v>
      </c>
      <c r="I1378" s="1">
        <v>25.5</v>
      </c>
      <c r="J1378" s="1">
        <v>0.11</v>
      </c>
      <c r="K1378" s="1">
        <v>406</v>
      </c>
      <c r="L1378" s="1">
        <v>445</v>
      </c>
      <c r="M1378" s="6">
        <f t="shared" si="140"/>
        <v>25.5666275728247</v>
      </c>
      <c r="N1378" s="1">
        <v>0</v>
      </c>
      <c r="O1378" s="1">
        <v>0</v>
      </c>
      <c r="P1378" s="12">
        <f t="shared" si="139"/>
        <v>0</v>
      </c>
      <c r="Q1378" s="1">
        <v>0</v>
      </c>
      <c r="R1378" s="1">
        <v>0</v>
      </c>
      <c r="S1378" s="1">
        <v>0</v>
      </c>
      <c r="T1378" s="1">
        <v>0</v>
      </c>
      <c r="U1378" s="4" t="s">
        <v>34</v>
      </c>
      <c r="V1378">
        <v>0.42</v>
      </c>
      <c r="W1378">
        <v>0.4</v>
      </c>
      <c r="X1378">
        <v>0.76</v>
      </c>
      <c r="Y1378">
        <v>2.4300000000000002</v>
      </c>
      <c r="Z1378">
        <v>0.23</v>
      </c>
      <c r="AA1378" s="5">
        <f t="shared" si="135"/>
        <v>0</v>
      </c>
      <c r="AB1378" s="15" cm="1">
        <f t="array" ref="AB1378">_xlfn.SWITCH(U1378,"夏",122,"冬",90,"春",153,"秋",153,0)</f>
        <v>153</v>
      </c>
      <c r="AC1378" s="16">
        <f t="shared" si="136"/>
        <v>0</v>
      </c>
      <c r="AD1378" s="5">
        <f>IFERROR(AA1378/D1378,0)</f>
        <v>0</v>
      </c>
      <c r="AE1378" s="15">
        <f t="shared" si="137"/>
        <v>0.41917808219178082</v>
      </c>
      <c r="AF1378" s="5">
        <f>IFERROR(AD1378*AE1378*48,0)</f>
        <v>0</v>
      </c>
    </row>
    <row r="1379" spans="1:32" x14ac:dyDescent="0.15">
      <c r="A1379" s="8">
        <v>45742</v>
      </c>
      <c r="B1379" s="1" t="s">
        <v>40</v>
      </c>
      <c r="C1379" s="1" t="s">
        <v>33</v>
      </c>
      <c r="D1379" s="6">
        <v>78.14</v>
      </c>
      <c r="E1379" s="6">
        <v>3.9</v>
      </c>
      <c r="F1379" s="10">
        <v>0.58333333333333304</v>
      </c>
      <c r="G1379" s="1">
        <v>25.5</v>
      </c>
      <c r="H1379" s="1">
        <v>44</v>
      </c>
      <c r="I1379" s="1">
        <v>25.7</v>
      </c>
      <c r="J1379" s="1">
        <v>0.1</v>
      </c>
      <c r="K1379" s="1">
        <v>460</v>
      </c>
      <c r="L1379" s="1">
        <v>515</v>
      </c>
      <c r="M1379" s="6">
        <f t="shared" si="140"/>
        <v>25.762799270709991</v>
      </c>
      <c r="N1379" s="1">
        <v>0.7</v>
      </c>
      <c r="O1379" s="11" cm="1">
        <f t="array" ref="O1379">ROUND(_xlfn.SWITCH(C1379,"建筑专教",IF(S1379&gt;0.1,1.38,1.28),"阶梯教室",IF(S1379&gt;0.1,1.15,1.05),"公共教室",IF(S1379&gt;0.1,1.22,1.12),IF(S1379&gt;0.1,1.2,1.1))+(MOD(ROW()*11,31)/31-0.5)*0.06,2)</f>
        <v>1.0900000000000001</v>
      </c>
      <c r="P1379" s="12">
        <f t="shared" si="139"/>
        <v>0.05</v>
      </c>
      <c r="Q1379" s="13">
        <f t="shared" si="138"/>
        <v>8.3819214768962189E-2</v>
      </c>
      <c r="R1379" s="1">
        <v>0</v>
      </c>
      <c r="S1379" s="1">
        <v>0</v>
      </c>
      <c r="T1379" s="1">
        <v>3.2000000000000001E-2</v>
      </c>
      <c r="U1379" s="4" t="s">
        <v>34</v>
      </c>
      <c r="V1379">
        <v>0.42</v>
      </c>
      <c r="W1379">
        <v>0.4</v>
      </c>
      <c r="X1379">
        <v>0.76</v>
      </c>
      <c r="Y1379">
        <v>2.4300000000000002</v>
      </c>
      <c r="Z1379">
        <v>0.23</v>
      </c>
      <c r="AA1379" s="5">
        <f t="shared" si="135"/>
        <v>3.2000000000000001E-2</v>
      </c>
      <c r="AB1379" s="15" cm="1">
        <f t="array" ref="AB1379">_xlfn.SWITCH(U1379,"夏",122,"冬",90,"春",153,"秋",153,0)</f>
        <v>153</v>
      </c>
      <c r="AC1379" s="16">
        <f t="shared" si="136"/>
        <v>4.8959999999999999</v>
      </c>
      <c r="AD1379" s="5">
        <f>IFERROR(AA1379/D1379,0)</f>
        <v>4.0952137189659586E-4</v>
      </c>
      <c r="AE1379" s="15">
        <f t="shared" si="137"/>
        <v>0.41917808219178082</v>
      </c>
      <c r="AF1379" s="5">
        <f>IFERROR(AD1379*AE1379*48,0)</f>
        <v>8.2397943978317813E-3</v>
      </c>
    </row>
    <row r="1380" spans="1:32" x14ac:dyDescent="0.15">
      <c r="A1380" s="8">
        <v>45742</v>
      </c>
      <c r="B1380" s="1" t="s">
        <v>40</v>
      </c>
      <c r="C1380" s="1" t="s">
        <v>33</v>
      </c>
      <c r="D1380" s="6">
        <v>78.14</v>
      </c>
      <c r="E1380" s="6">
        <v>3.9</v>
      </c>
      <c r="F1380" s="10">
        <v>0.60416666666666696</v>
      </c>
      <c r="G1380" s="1">
        <v>25.7</v>
      </c>
      <c r="H1380" s="1">
        <v>43</v>
      </c>
      <c r="I1380" s="1">
        <v>25.9</v>
      </c>
      <c r="J1380" s="1">
        <v>0.09</v>
      </c>
      <c r="K1380" s="1">
        <v>540</v>
      </c>
      <c r="L1380" s="1">
        <v>585</v>
      </c>
      <c r="M1380" s="6">
        <f t="shared" si="140"/>
        <v>25.95883519439127</v>
      </c>
      <c r="N1380" s="1">
        <v>0.7</v>
      </c>
      <c r="O1380" s="11" cm="1">
        <f t="array" ref="O1380">ROUND(_xlfn.SWITCH(C1380,"建筑专教",IF(S1380&gt;0.1,1.38,1.28),"阶梯教室",IF(S1380&gt;0.1,1.15,1.05),"公共教室",IF(S1380&gt;0.1,1.22,1.12),IF(S1380&gt;0.1,1.2,1.1))+(MOD(ROW()*11,31)/31-0.5)*0.06,2)</f>
        <v>1.1100000000000001</v>
      </c>
      <c r="P1380" s="12">
        <f t="shared" si="139"/>
        <v>0.11</v>
      </c>
      <c r="Q1380" s="13">
        <f t="shared" si="138"/>
        <v>0.18293924121723878</v>
      </c>
      <c r="R1380" s="1">
        <v>0</v>
      </c>
      <c r="S1380" s="1">
        <v>0</v>
      </c>
      <c r="T1380" s="1">
        <v>2.1999999999999999E-2</v>
      </c>
      <c r="U1380" s="4" t="s">
        <v>34</v>
      </c>
      <c r="V1380">
        <v>0.42</v>
      </c>
      <c r="W1380">
        <v>0.4</v>
      </c>
      <c r="X1380">
        <v>0.76</v>
      </c>
      <c r="Y1380">
        <v>2.4300000000000002</v>
      </c>
      <c r="Z1380">
        <v>0.23</v>
      </c>
      <c r="AA1380" s="5">
        <f t="shared" si="135"/>
        <v>2.1999999999999999E-2</v>
      </c>
      <c r="AB1380" s="15" cm="1">
        <f t="array" ref="AB1380">_xlfn.SWITCH(U1380,"夏",122,"冬",90,"春",153,"秋",153,0)</f>
        <v>153</v>
      </c>
      <c r="AC1380" s="16">
        <f t="shared" si="136"/>
        <v>3.3659999999999997</v>
      </c>
      <c r="AD1380" s="5">
        <f>IFERROR(AA1380/D1380,0)</f>
        <v>2.8154594317890961E-4</v>
      </c>
      <c r="AE1380" s="15">
        <f t="shared" si="137"/>
        <v>0.41917808219178082</v>
      </c>
      <c r="AF1380" s="5">
        <f>IFERROR(AD1380*AE1380*48,0)</f>
        <v>5.6648586485093487E-3</v>
      </c>
    </row>
    <row r="1381" spans="1:32" x14ac:dyDescent="0.15">
      <c r="A1381" s="8">
        <v>45742</v>
      </c>
      <c r="B1381" s="1" t="s">
        <v>40</v>
      </c>
      <c r="C1381" s="1" t="s">
        <v>33</v>
      </c>
      <c r="D1381" s="6">
        <v>78.14</v>
      </c>
      <c r="E1381" s="6">
        <v>3.9</v>
      </c>
      <c r="F1381" s="10">
        <v>0.625</v>
      </c>
      <c r="G1381" s="1">
        <v>25.9</v>
      </c>
      <c r="H1381" s="1">
        <v>42</v>
      </c>
      <c r="I1381" s="1">
        <v>26.1</v>
      </c>
      <c r="J1381" s="1">
        <v>0.08</v>
      </c>
      <c r="K1381" s="1">
        <v>595</v>
      </c>
      <c r="L1381" s="1">
        <v>655</v>
      </c>
      <c r="M1381" s="6">
        <f t="shared" si="140"/>
        <v>26.154712137623335</v>
      </c>
      <c r="N1381" s="1">
        <v>0.7</v>
      </c>
      <c r="O1381" s="11" cm="1">
        <f t="array" ref="O1381">ROUND(_xlfn.SWITCH(C1381,"建筑专教",IF(S1381&gt;0.1,1.38,1.28),"阶梯教室",IF(S1381&gt;0.1,1.15,1.05),"公共教室",IF(S1381&gt;0.1,1.22,1.12),IF(S1381&gt;0.1,1.2,1.1))+(MOD(ROW()*11,31)/31-0.5)*0.06,2)</f>
        <v>1.07</v>
      </c>
      <c r="P1381" s="12">
        <f t="shared" si="139"/>
        <v>0.16</v>
      </c>
      <c r="Q1381" s="13">
        <f t="shared" si="138"/>
        <v>0.1647944076086984</v>
      </c>
      <c r="R1381" s="1">
        <v>0</v>
      </c>
      <c r="S1381" s="1">
        <v>0</v>
      </c>
      <c r="T1381" s="1">
        <v>0.01</v>
      </c>
      <c r="U1381" s="4" t="s">
        <v>34</v>
      </c>
      <c r="V1381">
        <v>0.42</v>
      </c>
      <c r="W1381">
        <v>0.4</v>
      </c>
      <c r="X1381">
        <v>0.76</v>
      </c>
      <c r="Y1381">
        <v>2.4300000000000002</v>
      </c>
      <c r="Z1381">
        <v>0.23</v>
      </c>
      <c r="AA1381" s="5">
        <f t="shared" si="135"/>
        <v>0.01</v>
      </c>
      <c r="AB1381" s="15" cm="1">
        <f t="array" ref="AB1381">_xlfn.SWITCH(U1381,"夏",122,"冬",90,"春",153,"秋",153,0)</f>
        <v>153</v>
      </c>
      <c r="AC1381" s="16">
        <f t="shared" si="136"/>
        <v>1.53</v>
      </c>
      <c r="AD1381" s="5">
        <f>IFERROR(AA1381/D1381,0)</f>
        <v>1.279754287176862E-4</v>
      </c>
      <c r="AE1381" s="15">
        <f t="shared" si="137"/>
        <v>0.41917808219178082</v>
      </c>
      <c r="AF1381" s="5">
        <f>IFERROR(AD1381*AE1381*48,0)</f>
        <v>2.5749357493224313E-3</v>
      </c>
    </row>
    <row r="1382" spans="1:32" x14ac:dyDescent="0.15">
      <c r="A1382" s="8">
        <v>45742</v>
      </c>
      <c r="B1382" s="1" t="s">
        <v>40</v>
      </c>
      <c r="C1382" s="1" t="s">
        <v>33</v>
      </c>
      <c r="D1382" s="6">
        <v>78.14</v>
      </c>
      <c r="E1382" s="6">
        <v>3.9</v>
      </c>
      <c r="F1382" s="10">
        <v>0.64583333333333304</v>
      </c>
      <c r="G1382" s="1">
        <v>26.1</v>
      </c>
      <c r="H1382" s="1">
        <v>41</v>
      </c>
      <c r="I1382" s="1">
        <v>26.3</v>
      </c>
      <c r="J1382" s="1">
        <v>0.08</v>
      </c>
      <c r="K1382" s="1">
        <v>630</v>
      </c>
      <c r="L1382" s="1">
        <v>725</v>
      </c>
      <c r="M1382" s="6">
        <f t="shared" si="140"/>
        <v>26.354602625523228</v>
      </c>
      <c r="N1382" s="1">
        <v>0.7</v>
      </c>
      <c r="O1382" s="11" cm="1">
        <f t="array" ref="O1382">ROUND(_xlfn.SWITCH(C1382,"建筑专教",IF(S1382&gt;0.1,1.38,1.28),"阶梯教室",IF(S1382&gt;0.1,1.15,1.05),"公共教室",IF(S1382&gt;0.1,1.22,1.12),IF(S1382&gt;0.1,1.2,1.1))+(MOD(ROW()*11,31)/31-0.5)*0.06,2)</f>
        <v>1.0900000000000001</v>
      </c>
      <c r="P1382" s="12">
        <f t="shared" si="139"/>
        <v>0.18</v>
      </c>
      <c r="Q1382" s="13">
        <f t="shared" si="138"/>
        <v>0.2642607470147188</v>
      </c>
      <c r="R1382" s="1">
        <v>0</v>
      </c>
      <c r="S1382" s="1">
        <v>0</v>
      </c>
      <c r="T1382" s="1">
        <v>0.03</v>
      </c>
      <c r="U1382" s="4" t="s">
        <v>34</v>
      </c>
      <c r="V1382">
        <v>0.42</v>
      </c>
      <c r="W1382">
        <v>0.4</v>
      </c>
      <c r="X1382">
        <v>0.76</v>
      </c>
      <c r="Y1382">
        <v>2.4300000000000002</v>
      </c>
      <c r="Z1382">
        <v>0.23</v>
      </c>
      <c r="AA1382" s="5">
        <f t="shared" si="135"/>
        <v>0.03</v>
      </c>
      <c r="AB1382" s="15" cm="1">
        <f t="array" ref="AB1382">_xlfn.SWITCH(U1382,"夏",122,"冬",90,"春",153,"秋",153,0)</f>
        <v>153</v>
      </c>
      <c r="AC1382" s="16">
        <f t="shared" si="136"/>
        <v>4.59</v>
      </c>
      <c r="AD1382" s="5">
        <f>IFERROR(AA1382/D1382,0)</f>
        <v>3.8392628615305859E-4</v>
      </c>
      <c r="AE1382" s="15">
        <f t="shared" si="137"/>
        <v>0.41917808219178082</v>
      </c>
      <c r="AF1382" s="5">
        <f>IFERROR(AD1382*AE1382*48,0)</f>
        <v>7.7248072479672945E-3</v>
      </c>
    </row>
    <row r="1383" spans="1:32" x14ac:dyDescent="0.15">
      <c r="A1383" s="8">
        <v>45742</v>
      </c>
      <c r="B1383" s="1" t="s">
        <v>40</v>
      </c>
      <c r="C1383" s="1" t="s">
        <v>33</v>
      </c>
      <c r="D1383" s="6">
        <v>78.14</v>
      </c>
      <c r="E1383" s="6">
        <v>3.9</v>
      </c>
      <c r="F1383" s="10">
        <v>0.66666666666666696</v>
      </c>
      <c r="G1383" s="1">
        <v>26.3</v>
      </c>
      <c r="H1383" s="1">
        <v>40</v>
      </c>
      <c r="I1383" s="1">
        <v>26.5</v>
      </c>
      <c r="J1383" s="1">
        <v>0.08</v>
      </c>
      <c r="K1383" s="1">
        <v>660</v>
      </c>
      <c r="L1383" s="1">
        <v>795</v>
      </c>
      <c r="M1383" s="6">
        <f t="shared" si="140"/>
        <v>26.554493405415315</v>
      </c>
      <c r="N1383" s="1">
        <v>0.7</v>
      </c>
      <c r="O1383" s="11" cm="1">
        <f t="array" ref="O1383">ROUND(_xlfn.SWITCH(C1383,"建筑专教",IF(S1383&gt;0.1,1.38,1.28),"阶梯教室",IF(S1383&gt;0.1,1.15,1.05),"公共教室",IF(S1383&gt;0.1,1.22,1.12),IF(S1383&gt;0.1,1.2,1.1))+(MOD(ROW()*11,31)/31-0.5)*0.06,2)</f>
        <v>1.1100000000000001</v>
      </c>
      <c r="P1383" s="12">
        <f t="shared" si="139"/>
        <v>0.21</v>
      </c>
      <c r="Q1383" s="13">
        <f t="shared" si="138"/>
        <v>0.35911590778831132</v>
      </c>
      <c r="R1383" s="1">
        <v>0</v>
      </c>
      <c r="S1383" s="1">
        <v>0</v>
      </c>
      <c r="T1383" s="1">
        <v>0.03</v>
      </c>
      <c r="U1383" s="4" t="s">
        <v>34</v>
      </c>
      <c r="V1383">
        <v>0.42</v>
      </c>
      <c r="W1383">
        <v>0.4</v>
      </c>
      <c r="X1383">
        <v>0.76</v>
      </c>
      <c r="Y1383">
        <v>2.4300000000000002</v>
      </c>
      <c r="Z1383">
        <v>0.23</v>
      </c>
      <c r="AA1383" s="5">
        <f t="shared" si="135"/>
        <v>0.03</v>
      </c>
      <c r="AB1383" s="15" cm="1">
        <f t="array" ref="AB1383">_xlfn.SWITCH(U1383,"夏",122,"冬",90,"春",153,"秋",153,0)</f>
        <v>153</v>
      </c>
      <c r="AC1383" s="16">
        <f t="shared" si="136"/>
        <v>4.59</v>
      </c>
      <c r="AD1383" s="5">
        <f>IFERROR(AA1383/D1383,0)</f>
        <v>3.8392628615305859E-4</v>
      </c>
      <c r="AE1383" s="15">
        <f t="shared" si="137"/>
        <v>0.41917808219178082</v>
      </c>
      <c r="AF1383" s="5">
        <f>IFERROR(AD1383*AE1383*48,0)</f>
        <v>7.7248072479672945E-3</v>
      </c>
    </row>
    <row r="1384" spans="1:32" x14ac:dyDescent="0.15">
      <c r="A1384" s="8">
        <v>45742</v>
      </c>
      <c r="B1384" s="1" t="s">
        <v>40</v>
      </c>
      <c r="C1384" s="1" t="s">
        <v>33</v>
      </c>
      <c r="D1384" s="6">
        <v>78.14</v>
      </c>
      <c r="E1384" s="6">
        <v>3.9</v>
      </c>
      <c r="F1384" s="10">
        <v>0.6875</v>
      </c>
      <c r="G1384" s="1">
        <v>26.5</v>
      </c>
      <c r="H1384" s="1">
        <v>39</v>
      </c>
      <c r="I1384" s="1">
        <v>26.7</v>
      </c>
      <c r="J1384" s="1">
        <v>0.08</v>
      </c>
      <c r="K1384" s="1">
        <v>690</v>
      </c>
      <c r="L1384" s="1">
        <v>865</v>
      </c>
      <c r="M1384" s="6">
        <f t="shared" si="140"/>
        <v>26.754384476327118</v>
      </c>
      <c r="N1384" s="1">
        <v>0.7</v>
      </c>
      <c r="O1384" s="11" cm="1">
        <f t="array" ref="O1384">ROUND(_xlfn.SWITCH(C1384,"建筑专教",IF(S1384&gt;0.1,1.38,1.28),"阶梯教室",IF(S1384&gt;0.1,1.15,1.05),"公共教室",IF(S1384&gt;0.1,1.22,1.12),IF(S1384&gt;0.1,1.2,1.1))+(MOD(ROW()*11,31)/31-0.5)*0.06,2)</f>
        <v>1.08</v>
      </c>
      <c r="P1384" s="12">
        <f t="shared" si="139"/>
        <v>0.23</v>
      </c>
      <c r="Q1384" s="13">
        <f t="shared" si="138"/>
        <v>0.36643906400510523</v>
      </c>
      <c r="R1384" s="1">
        <v>0</v>
      </c>
      <c r="S1384" s="1">
        <v>0</v>
      </c>
      <c r="T1384" s="1">
        <v>2.8000000000000001E-2</v>
      </c>
      <c r="U1384" s="4" t="s">
        <v>34</v>
      </c>
      <c r="V1384">
        <v>0.42</v>
      </c>
      <c r="W1384">
        <v>0.4</v>
      </c>
      <c r="X1384">
        <v>0.76</v>
      </c>
      <c r="Y1384">
        <v>2.4300000000000002</v>
      </c>
      <c r="Z1384">
        <v>0.23</v>
      </c>
      <c r="AA1384" s="5">
        <f t="shared" ref="AA1384:AA1447" si="141">R1384+S1384+T1384</f>
        <v>2.8000000000000001E-2</v>
      </c>
      <c r="AB1384" s="15" cm="1">
        <f t="array" ref="AB1384">_xlfn.SWITCH(U1384,"夏",122,"冬",90,"春",153,"秋",153,0)</f>
        <v>153</v>
      </c>
      <c r="AC1384" s="16">
        <f t="shared" ref="AC1384:AC1447" si="142">AA1384*AB1384</f>
        <v>4.2839999999999998</v>
      </c>
      <c r="AD1384" s="5">
        <f>IFERROR(AA1384/D1384,0)</f>
        <v>3.5833120040952137E-4</v>
      </c>
      <c r="AE1384" s="15">
        <f t="shared" ref="AE1384:AE1447" si="143">IF(U1384="夏",122/365,IF(U1384="冬",90/365,IF(OR(U1384="春",U1384="秋"),153/365,0)))</f>
        <v>0.41917808219178082</v>
      </c>
      <c r="AF1384" s="5">
        <f>IFERROR(AD1384*AE1384*48,0)</f>
        <v>7.2098200981028076E-3</v>
      </c>
    </row>
    <row r="1385" spans="1:32" x14ac:dyDescent="0.15">
      <c r="A1385" s="8">
        <v>45742</v>
      </c>
      <c r="B1385" s="1" t="s">
        <v>40</v>
      </c>
      <c r="C1385" s="1" t="s">
        <v>33</v>
      </c>
      <c r="D1385" s="6">
        <v>78.14</v>
      </c>
      <c r="E1385" s="6">
        <v>3.9</v>
      </c>
      <c r="F1385" s="10">
        <v>0.70833333333333304</v>
      </c>
      <c r="G1385" s="1">
        <v>26.7</v>
      </c>
      <c r="H1385" s="1">
        <v>38</v>
      </c>
      <c r="I1385" s="1">
        <v>26.9</v>
      </c>
      <c r="J1385" s="1">
        <v>0.09</v>
      </c>
      <c r="K1385" s="1">
        <v>615</v>
      </c>
      <c r="L1385" s="1">
        <v>935</v>
      </c>
      <c r="M1385" s="6">
        <f t="shared" si="140"/>
        <v>26.958249126775002</v>
      </c>
      <c r="N1385" s="1">
        <v>0.7</v>
      </c>
      <c r="O1385" s="11" cm="1">
        <f t="array" ref="O1385">ROUND(_xlfn.SWITCH(C1385,"建筑专教",IF(S1385&gt;0.1,1.38,1.28),"阶梯教室",IF(S1385&gt;0.1,1.15,1.05),"公共教室",IF(S1385&gt;0.1,1.22,1.12),IF(S1385&gt;0.1,1.2,1.1))+(MOD(ROW()*11,31)/31-0.5)*0.06,2)</f>
        <v>1.1000000000000001</v>
      </c>
      <c r="P1385" s="12">
        <f t="shared" si="139"/>
        <v>0.17</v>
      </c>
      <c r="Q1385" s="13">
        <f t="shared" si="138"/>
        <v>0.46003552560842115</v>
      </c>
      <c r="R1385" s="1">
        <v>0</v>
      </c>
      <c r="S1385" s="1">
        <v>0</v>
      </c>
      <c r="T1385" s="1">
        <v>3.5000000000000003E-2</v>
      </c>
      <c r="U1385" s="4" t="s">
        <v>34</v>
      </c>
      <c r="V1385">
        <v>0.42</v>
      </c>
      <c r="W1385">
        <v>0.4</v>
      </c>
      <c r="X1385">
        <v>0.76</v>
      </c>
      <c r="Y1385">
        <v>2.4300000000000002</v>
      </c>
      <c r="Z1385">
        <v>0.23</v>
      </c>
      <c r="AA1385" s="5">
        <f t="shared" si="141"/>
        <v>3.5000000000000003E-2</v>
      </c>
      <c r="AB1385" s="15" cm="1">
        <f t="array" ref="AB1385">_xlfn.SWITCH(U1385,"夏",122,"冬",90,"春",153,"秋",153,0)</f>
        <v>153</v>
      </c>
      <c r="AC1385" s="16">
        <f t="shared" si="142"/>
        <v>5.3550000000000004</v>
      </c>
      <c r="AD1385" s="5">
        <f>IFERROR(AA1385/D1385,0)</f>
        <v>4.4791400051190177E-4</v>
      </c>
      <c r="AE1385" s="15">
        <f t="shared" si="143"/>
        <v>0.41917808219178082</v>
      </c>
      <c r="AF1385" s="5">
        <f>IFERROR(AD1385*AE1385*48,0)</f>
        <v>9.0122751226285117E-3</v>
      </c>
    </row>
    <row r="1386" spans="1:32" x14ac:dyDescent="0.15">
      <c r="A1386" s="8">
        <v>45742</v>
      </c>
      <c r="B1386" s="1" t="s">
        <v>40</v>
      </c>
      <c r="C1386" s="1" t="s">
        <v>33</v>
      </c>
      <c r="D1386" s="6">
        <v>78.14</v>
      </c>
      <c r="E1386" s="6">
        <v>3.9</v>
      </c>
      <c r="F1386" s="10">
        <v>0.72916666666666696</v>
      </c>
      <c r="G1386" s="1">
        <v>26.9</v>
      </c>
      <c r="H1386" s="1">
        <v>37</v>
      </c>
      <c r="I1386" s="1">
        <v>27.1</v>
      </c>
      <c r="J1386" s="1">
        <v>0.09</v>
      </c>
      <c r="K1386" s="1">
        <v>505</v>
      </c>
      <c r="L1386" s="1">
        <v>1005</v>
      </c>
      <c r="M1386" s="6">
        <f t="shared" si="140"/>
        <v>27.158132848086041</v>
      </c>
      <c r="N1386" s="1">
        <v>0</v>
      </c>
      <c r="O1386" s="1">
        <v>0</v>
      </c>
      <c r="P1386" s="12">
        <f t="shared" si="139"/>
        <v>0</v>
      </c>
      <c r="Q1386" s="1">
        <v>0</v>
      </c>
      <c r="R1386" s="1">
        <v>0</v>
      </c>
      <c r="S1386" s="1">
        <v>0</v>
      </c>
      <c r="T1386" s="1">
        <v>0</v>
      </c>
      <c r="U1386" s="4" t="s">
        <v>34</v>
      </c>
      <c r="V1386">
        <v>0.42</v>
      </c>
      <c r="W1386">
        <v>0.4</v>
      </c>
      <c r="X1386">
        <v>0.76</v>
      </c>
      <c r="Y1386">
        <v>2.4300000000000002</v>
      </c>
      <c r="Z1386">
        <v>0.23</v>
      </c>
      <c r="AA1386" s="5">
        <f t="shared" si="141"/>
        <v>0</v>
      </c>
      <c r="AB1386" s="15" cm="1">
        <f t="array" ref="AB1386">_xlfn.SWITCH(U1386,"夏",122,"冬",90,"春",153,"秋",153,0)</f>
        <v>153</v>
      </c>
      <c r="AC1386" s="16">
        <f t="shared" si="142"/>
        <v>0</v>
      </c>
      <c r="AD1386" s="5">
        <f>IFERROR(AA1386/D1386,0)</f>
        <v>0</v>
      </c>
      <c r="AE1386" s="15">
        <f t="shared" si="143"/>
        <v>0.41917808219178082</v>
      </c>
      <c r="AF1386" s="5">
        <f>IFERROR(AD1386*AE1386*48,0)</f>
        <v>0</v>
      </c>
    </row>
    <row r="1387" spans="1:32" x14ac:dyDescent="0.15">
      <c r="A1387" s="8">
        <v>45742</v>
      </c>
      <c r="B1387" s="1" t="s">
        <v>40</v>
      </c>
      <c r="C1387" s="1" t="s">
        <v>33</v>
      </c>
      <c r="D1387" s="6">
        <v>78.14</v>
      </c>
      <c r="E1387" s="6">
        <v>3.9</v>
      </c>
      <c r="F1387" s="10">
        <v>0.75</v>
      </c>
      <c r="G1387" s="1">
        <v>27.1</v>
      </c>
      <c r="H1387" s="1">
        <v>36</v>
      </c>
      <c r="I1387" s="1">
        <v>27.3</v>
      </c>
      <c r="J1387" s="1">
        <v>0.09</v>
      </c>
      <c r="K1387" s="1">
        <v>430</v>
      </c>
      <c r="L1387" s="1">
        <v>1075</v>
      </c>
      <c r="M1387" s="6">
        <f t="shared" si="140"/>
        <v>27.358016878593673</v>
      </c>
      <c r="N1387" s="1">
        <v>0</v>
      </c>
      <c r="O1387" s="1">
        <v>0</v>
      </c>
      <c r="P1387" s="12">
        <f t="shared" si="139"/>
        <v>0</v>
      </c>
      <c r="Q1387" s="1">
        <v>0</v>
      </c>
      <c r="R1387" s="1">
        <v>0</v>
      </c>
      <c r="S1387" s="1">
        <v>0</v>
      </c>
      <c r="T1387" s="1">
        <v>0</v>
      </c>
      <c r="U1387" s="4" t="s">
        <v>34</v>
      </c>
      <c r="V1387">
        <v>0.42</v>
      </c>
      <c r="W1387">
        <v>0.4</v>
      </c>
      <c r="X1387">
        <v>0.76</v>
      </c>
      <c r="Y1387">
        <v>2.4300000000000002</v>
      </c>
      <c r="Z1387">
        <v>0.23</v>
      </c>
      <c r="AA1387" s="5">
        <f t="shared" si="141"/>
        <v>0</v>
      </c>
      <c r="AB1387" s="15" cm="1">
        <f t="array" ref="AB1387">_xlfn.SWITCH(U1387,"夏",122,"冬",90,"春",153,"秋",153,0)</f>
        <v>153</v>
      </c>
      <c r="AC1387" s="16">
        <f t="shared" si="142"/>
        <v>0</v>
      </c>
      <c r="AD1387" s="5">
        <f>IFERROR(AA1387/D1387,0)</f>
        <v>0</v>
      </c>
      <c r="AE1387" s="15">
        <f t="shared" si="143"/>
        <v>0.41917808219178082</v>
      </c>
      <c r="AF1387" s="5">
        <f>IFERROR(AD1387*AE1387*48,0)</f>
        <v>0</v>
      </c>
    </row>
    <row r="1388" spans="1:32" x14ac:dyDescent="0.15">
      <c r="A1388" s="8">
        <v>45742</v>
      </c>
      <c r="B1388" s="1" t="s">
        <v>40</v>
      </c>
      <c r="C1388" s="1" t="s">
        <v>33</v>
      </c>
      <c r="D1388" s="6">
        <v>78.14</v>
      </c>
      <c r="E1388" s="6">
        <v>3.9</v>
      </c>
      <c r="F1388" s="10">
        <v>0.77083333333333304</v>
      </c>
      <c r="G1388" s="1">
        <v>27.3</v>
      </c>
      <c r="H1388" s="1">
        <v>35</v>
      </c>
      <c r="I1388" s="1">
        <v>27.5</v>
      </c>
      <c r="J1388" s="1">
        <v>0.09</v>
      </c>
      <c r="K1388" s="1">
        <v>415</v>
      </c>
      <c r="L1388" s="1">
        <v>1145</v>
      </c>
      <c r="M1388" s="6">
        <f t="shared" si="140"/>
        <v>27.557901217271422</v>
      </c>
      <c r="N1388" s="1">
        <v>0</v>
      </c>
      <c r="O1388" s="1">
        <v>0</v>
      </c>
      <c r="P1388" s="12">
        <f t="shared" si="139"/>
        <v>0</v>
      </c>
      <c r="Q1388" s="1">
        <v>0</v>
      </c>
      <c r="R1388" s="1">
        <v>0</v>
      </c>
      <c r="S1388" s="1">
        <v>0</v>
      </c>
      <c r="T1388" s="1">
        <v>0</v>
      </c>
      <c r="U1388" s="4" t="s">
        <v>34</v>
      </c>
      <c r="V1388">
        <v>0.42</v>
      </c>
      <c r="W1388">
        <v>0.4</v>
      </c>
      <c r="X1388">
        <v>0.76</v>
      </c>
      <c r="Y1388">
        <v>2.4300000000000002</v>
      </c>
      <c r="Z1388">
        <v>0.23</v>
      </c>
      <c r="AA1388" s="5">
        <f t="shared" si="141"/>
        <v>0</v>
      </c>
      <c r="AB1388" s="15" cm="1">
        <f t="array" ref="AB1388">_xlfn.SWITCH(U1388,"夏",122,"冬",90,"春",153,"秋",153,0)</f>
        <v>153</v>
      </c>
      <c r="AC1388" s="16">
        <f t="shared" si="142"/>
        <v>0</v>
      </c>
      <c r="AD1388" s="5">
        <f>IFERROR(AA1388/D1388,0)</f>
        <v>0</v>
      </c>
      <c r="AE1388" s="15">
        <f t="shared" si="143"/>
        <v>0.41917808219178082</v>
      </c>
      <c r="AF1388" s="5">
        <f>IFERROR(AD1388*AE1388*48,0)</f>
        <v>0</v>
      </c>
    </row>
    <row r="1389" spans="1:32" x14ac:dyDescent="0.15">
      <c r="A1389" s="8">
        <v>45742</v>
      </c>
      <c r="B1389" s="1" t="s">
        <v>40</v>
      </c>
      <c r="C1389" s="1" t="s">
        <v>33</v>
      </c>
      <c r="D1389" s="6">
        <v>78.14</v>
      </c>
      <c r="E1389" s="6">
        <v>3.9</v>
      </c>
      <c r="F1389" s="10">
        <v>0.79166666666666696</v>
      </c>
      <c r="G1389" s="1">
        <v>27.5</v>
      </c>
      <c r="H1389" s="1">
        <v>34</v>
      </c>
      <c r="I1389" s="1">
        <v>27.7</v>
      </c>
      <c r="J1389" s="1">
        <v>0.09</v>
      </c>
      <c r="K1389" s="1">
        <v>408</v>
      </c>
      <c r="L1389" s="1">
        <v>1215</v>
      </c>
      <c r="M1389" s="6">
        <f t="shared" si="140"/>
        <v>27.757785863096672</v>
      </c>
      <c r="N1389" s="1">
        <v>0</v>
      </c>
      <c r="O1389" s="1">
        <v>0</v>
      </c>
      <c r="P1389" s="12">
        <f t="shared" si="139"/>
        <v>0</v>
      </c>
      <c r="Q1389" s="1">
        <v>0</v>
      </c>
      <c r="R1389" s="1">
        <v>0</v>
      </c>
      <c r="S1389" s="1">
        <v>0</v>
      </c>
      <c r="T1389" s="1">
        <v>0</v>
      </c>
      <c r="U1389" s="4" t="s">
        <v>34</v>
      </c>
      <c r="V1389">
        <v>0.42</v>
      </c>
      <c r="W1389">
        <v>0.4</v>
      </c>
      <c r="X1389">
        <v>0.76</v>
      </c>
      <c r="Y1389">
        <v>2.4300000000000002</v>
      </c>
      <c r="Z1389">
        <v>0.23</v>
      </c>
      <c r="AA1389" s="5">
        <f t="shared" si="141"/>
        <v>0</v>
      </c>
      <c r="AB1389" s="15" cm="1">
        <f t="array" ref="AB1389">_xlfn.SWITCH(U1389,"夏",122,"冬",90,"春",153,"秋",153,0)</f>
        <v>153</v>
      </c>
      <c r="AC1389" s="16">
        <f t="shared" si="142"/>
        <v>0</v>
      </c>
      <c r="AD1389" s="5">
        <f>IFERROR(AA1389/D1389,0)</f>
        <v>0</v>
      </c>
      <c r="AE1389" s="15">
        <f t="shared" si="143"/>
        <v>0.41917808219178082</v>
      </c>
      <c r="AF1389" s="5">
        <f>IFERROR(AD1389*AE1389*48,0)</f>
        <v>0</v>
      </c>
    </row>
    <row r="1390" spans="1:32" x14ac:dyDescent="0.15">
      <c r="A1390" s="8">
        <v>45742</v>
      </c>
      <c r="B1390" s="1" t="s">
        <v>40</v>
      </c>
      <c r="C1390" s="1" t="s">
        <v>33</v>
      </c>
      <c r="D1390" s="6">
        <v>78.14</v>
      </c>
      <c r="E1390" s="6">
        <v>3.9</v>
      </c>
      <c r="F1390" s="10">
        <v>0.8125</v>
      </c>
      <c r="G1390" s="1">
        <v>27.7</v>
      </c>
      <c r="H1390" s="1">
        <v>33</v>
      </c>
      <c r="I1390" s="1">
        <v>27.9</v>
      </c>
      <c r="J1390" s="1">
        <v>0.09</v>
      </c>
      <c r="K1390" s="1">
        <v>465</v>
      </c>
      <c r="L1390" s="1">
        <v>1285</v>
      </c>
      <c r="M1390" s="6">
        <f t="shared" si="140"/>
        <v>27.95767081505096</v>
      </c>
      <c r="N1390" s="1">
        <v>0.7</v>
      </c>
      <c r="O1390" s="11" cm="1">
        <f t="array" ref="O1390">ROUND(_xlfn.SWITCH(C1390,"建筑专教",IF(S1390&gt;0.1,1.38,1.28),"阶梯教室",IF(S1390&gt;0.1,1.15,1.05),"公共教室",IF(S1390&gt;0.1,1.22,1.12),IF(S1390&gt;0.1,1.2,1.1))+(MOD(ROW()*11,31)/31-0.5)*0.06,2)</f>
        <v>1.18</v>
      </c>
      <c r="P1390" s="12">
        <f t="shared" si="139"/>
        <v>0.05</v>
      </c>
      <c r="Q1390" s="13">
        <f t="shared" si="138"/>
        <v>0.84421850447448088</v>
      </c>
      <c r="R1390" s="1">
        <v>0</v>
      </c>
      <c r="S1390" s="1">
        <v>0.155</v>
      </c>
      <c r="T1390" s="1">
        <v>2.8000000000000001E-2</v>
      </c>
      <c r="U1390" s="4" t="s">
        <v>34</v>
      </c>
      <c r="V1390">
        <v>0.42</v>
      </c>
      <c r="W1390">
        <v>0.4</v>
      </c>
      <c r="X1390">
        <v>0.76</v>
      </c>
      <c r="Y1390">
        <v>2.4300000000000002</v>
      </c>
      <c r="Z1390">
        <v>0.23</v>
      </c>
      <c r="AA1390" s="5">
        <f t="shared" si="141"/>
        <v>0.183</v>
      </c>
      <c r="AB1390" s="15" cm="1">
        <f t="array" ref="AB1390">_xlfn.SWITCH(U1390,"夏",122,"冬",90,"春",153,"秋",153,0)</f>
        <v>153</v>
      </c>
      <c r="AC1390" s="16">
        <f t="shared" si="142"/>
        <v>27.998999999999999</v>
      </c>
      <c r="AD1390" s="5">
        <f>IFERROR(AA1390/D1390,0)</f>
        <v>2.3419503455336574E-3</v>
      </c>
      <c r="AE1390" s="15">
        <f t="shared" si="143"/>
        <v>0.41917808219178082</v>
      </c>
      <c r="AF1390" s="5">
        <f>IFERROR(AD1390*AE1390*48,0)</f>
        <v>4.7121324212600492E-2</v>
      </c>
    </row>
    <row r="1391" spans="1:32" x14ac:dyDescent="0.15">
      <c r="A1391" s="8">
        <v>45742</v>
      </c>
      <c r="B1391" s="1" t="s">
        <v>40</v>
      </c>
      <c r="C1391" s="1" t="s">
        <v>33</v>
      </c>
      <c r="D1391" s="6">
        <v>78.14</v>
      </c>
      <c r="E1391" s="6">
        <v>3.9</v>
      </c>
      <c r="F1391" s="10">
        <v>0.83333333333333304</v>
      </c>
      <c r="G1391" s="1">
        <v>27.9</v>
      </c>
      <c r="H1391" s="1">
        <v>32</v>
      </c>
      <c r="I1391" s="1">
        <v>28.1</v>
      </c>
      <c r="J1391" s="1">
        <v>0.09</v>
      </c>
      <c r="K1391" s="1">
        <v>565</v>
      </c>
      <c r="L1391" s="1">
        <v>1355</v>
      </c>
      <c r="M1391" s="6">
        <f t="shared" si="140"/>
        <v>28.157556072119974</v>
      </c>
      <c r="N1391" s="1">
        <v>0.7</v>
      </c>
      <c r="O1391" s="11" cm="1">
        <f t="array" ref="O1391">ROUND(_xlfn.SWITCH(C1391,"建筑专教",IF(S1391&gt;0.1,1.38,1.28),"阶梯教室",IF(S1391&gt;0.1,1.15,1.05),"公共教室",IF(S1391&gt;0.1,1.22,1.12),IF(S1391&gt;0.1,1.2,1.1))+(MOD(ROW()*11,31)/31-0.5)*0.06,2)</f>
        <v>1.2</v>
      </c>
      <c r="P1391" s="12">
        <f t="shared" si="139"/>
        <v>0.13</v>
      </c>
      <c r="Q1391" s="13">
        <f t="shared" si="138"/>
        <v>0.91689588344954287</v>
      </c>
      <c r="R1391" s="1">
        <v>0</v>
      </c>
      <c r="S1391" s="1">
        <v>0.153</v>
      </c>
      <c r="T1391" s="1">
        <v>3.5000000000000003E-2</v>
      </c>
      <c r="U1391" s="4" t="s">
        <v>34</v>
      </c>
      <c r="V1391">
        <v>0.42</v>
      </c>
      <c r="W1391">
        <v>0.4</v>
      </c>
      <c r="X1391">
        <v>0.76</v>
      </c>
      <c r="Y1391">
        <v>2.4300000000000002</v>
      </c>
      <c r="Z1391">
        <v>0.23</v>
      </c>
      <c r="AA1391" s="5">
        <f t="shared" si="141"/>
        <v>0.188</v>
      </c>
      <c r="AB1391" s="15" cm="1">
        <f t="array" ref="AB1391">_xlfn.SWITCH(U1391,"夏",122,"冬",90,"春",153,"秋",153,0)</f>
        <v>153</v>
      </c>
      <c r="AC1391" s="16">
        <f t="shared" si="142"/>
        <v>28.763999999999999</v>
      </c>
      <c r="AD1391" s="5">
        <f>IFERROR(AA1391/D1391,0)</f>
        <v>2.4059380598925005E-3</v>
      </c>
      <c r="AE1391" s="15">
        <f t="shared" si="143"/>
        <v>0.41917808219178082</v>
      </c>
      <c r="AF1391" s="5">
        <f>IFERROR(AD1391*AE1391*48,0)</f>
        <v>4.8408792087261711E-2</v>
      </c>
    </row>
    <row r="1392" spans="1:32" x14ac:dyDescent="0.15">
      <c r="A1392" s="8">
        <v>45742</v>
      </c>
      <c r="B1392" s="1" t="s">
        <v>40</v>
      </c>
      <c r="C1392" s="1" t="s">
        <v>33</v>
      </c>
      <c r="D1392" s="6">
        <v>78.14</v>
      </c>
      <c r="E1392" s="6">
        <v>3.9</v>
      </c>
      <c r="F1392" s="10">
        <v>0.85416666666666696</v>
      </c>
      <c r="G1392" s="1">
        <v>28.1</v>
      </c>
      <c r="H1392" s="1">
        <v>31</v>
      </c>
      <c r="I1392" s="1">
        <v>28.3</v>
      </c>
      <c r="J1392" s="1">
        <v>0.09</v>
      </c>
      <c r="K1392" s="1">
        <v>630</v>
      </c>
      <c r="L1392" s="1">
        <v>1425</v>
      </c>
      <c r="M1392" s="6">
        <f t="shared" si="140"/>
        <v>28.357441633293035</v>
      </c>
      <c r="N1392" s="1">
        <v>0.7</v>
      </c>
      <c r="O1392" s="11" cm="1">
        <f t="array" ref="O1392">ROUND(_xlfn.SWITCH(C1392,"建筑专教",IF(S1392&gt;0.1,1.38,1.28),"阶梯教室",IF(S1392&gt;0.1,1.15,1.05),"公共教室",IF(S1392&gt;0.1,1.22,1.12),IF(S1392&gt;0.1,1.2,1.1))+(MOD(ROW()*11,31)/31-0.5)*0.06,2)</f>
        <v>1.23</v>
      </c>
      <c r="P1392" s="12">
        <f t="shared" si="139"/>
        <v>0.18</v>
      </c>
      <c r="Q1392" s="13">
        <f t="shared" si="138"/>
        <v>0.99562240823052994</v>
      </c>
      <c r="R1392" s="1">
        <v>0</v>
      </c>
      <c r="S1392" s="1">
        <v>0.151</v>
      </c>
      <c r="T1392" s="1">
        <v>3.5000000000000003E-2</v>
      </c>
      <c r="U1392" s="4" t="s">
        <v>34</v>
      </c>
      <c r="V1392">
        <v>0.42</v>
      </c>
      <c r="W1392">
        <v>0.4</v>
      </c>
      <c r="X1392">
        <v>0.76</v>
      </c>
      <c r="Y1392">
        <v>2.4300000000000002</v>
      </c>
      <c r="Z1392">
        <v>0.23</v>
      </c>
      <c r="AA1392" s="5">
        <f t="shared" si="141"/>
        <v>0.186</v>
      </c>
      <c r="AB1392" s="15" cm="1">
        <f t="array" ref="AB1392">_xlfn.SWITCH(U1392,"夏",122,"冬",90,"春",153,"秋",153,0)</f>
        <v>153</v>
      </c>
      <c r="AC1392" s="16">
        <f t="shared" si="142"/>
        <v>28.457999999999998</v>
      </c>
      <c r="AD1392" s="5">
        <f>IFERROR(AA1392/D1392,0)</f>
        <v>2.3803429741489635E-3</v>
      </c>
      <c r="AE1392" s="15">
        <f t="shared" si="143"/>
        <v>0.41917808219178082</v>
      </c>
      <c r="AF1392" s="5">
        <f>IFERROR(AD1392*AE1392*48,0)</f>
        <v>4.7893804937397227E-2</v>
      </c>
    </row>
    <row r="1393" spans="1:32" x14ac:dyDescent="0.15">
      <c r="A1393" s="8">
        <v>45742</v>
      </c>
      <c r="B1393" s="1" t="s">
        <v>40</v>
      </c>
      <c r="C1393" s="1" t="s">
        <v>33</v>
      </c>
      <c r="D1393" s="6">
        <v>78.14</v>
      </c>
      <c r="E1393" s="6">
        <v>3.9</v>
      </c>
      <c r="F1393" s="10">
        <v>0.875</v>
      </c>
      <c r="G1393" s="1">
        <v>28.3</v>
      </c>
      <c r="H1393" s="1">
        <v>30</v>
      </c>
      <c r="I1393" s="1">
        <v>28.5</v>
      </c>
      <c r="J1393" s="1">
        <v>0.09</v>
      </c>
      <c r="K1393" s="1">
        <v>675</v>
      </c>
      <c r="L1393" s="1">
        <v>1495</v>
      </c>
      <c r="M1393" s="6">
        <f t="shared" si="140"/>
        <v>28.557327497564131</v>
      </c>
      <c r="N1393" s="1">
        <v>0.7</v>
      </c>
      <c r="O1393" s="11" cm="1">
        <f t="array" ref="O1393">ROUND(_xlfn.SWITCH(C1393,"建筑专教",IF(S1393&gt;0.1,1.38,1.28),"阶梯教室",IF(S1393&gt;0.1,1.15,1.05),"公共教室",IF(S1393&gt;0.1,1.22,1.12),IF(S1393&gt;0.1,1.2,1.1))+(MOD(ROW()*11,31)/31-0.5)*0.06,2)</f>
        <v>1.19</v>
      </c>
      <c r="P1393" s="12">
        <f t="shared" si="139"/>
        <v>0.22</v>
      </c>
      <c r="Q1393" s="13">
        <f t="shared" si="138"/>
        <v>1.0092099600018798</v>
      </c>
      <c r="R1393" s="1">
        <v>0</v>
      </c>
      <c r="S1393" s="1">
        <v>0.14899999999999999</v>
      </c>
      <c r="T1393" s="1">
        <v>2.5000000000000001E-2</v>
      </c>
      <c r="U1393" s="4" t="s">
        <v>34</v>
      </c>
      <c r="V1393">
        <v>0.42</v>
      </c>
      <c r="W1393">
        <v>0.4</v>
      </c>
      <c r="X1393">
        <v>0.76</v>
      </c>
      <c r="Y1393">
        <v>2.4300000000000002</v>
      </c>
      <c r="Z1393">
        <v>0.23</v>
      </c>
      <c r="AA1393" s="5">
        <f t="shared" si="141"/>
        <v>0.17399999999999999</v>
      </c>
      <c r="AB1393" s="15" cm="1">
        <f t="array" ref="AB1393">_xlfn.SWITCH(U1393,"夏",122,"冬",90,"春",153,"秋",153,0)</f>
        <v>153</v>
      </c>
      <c r="AC1393" s="16">
        <f t="shared" si="142"/>
        <v>26.622</v>
      </c>
      <c r="AD1393" s="5">
        <f>IFERROR(AA1393/D1393,0)</f>
        <v>2.2267724596877398E-3</v>
      </c>
      <c r="AE1393" s="15">
        <f t="shared" si="143"/>
        <v>0.41917808219178082</v>
      </c>
      <c r="AF1393" s="5">
        <f>IFERROR(AD1393*AE1393*48,0)</f>
        <v>4.4803882038210306E-2</v>
      </c>
    </row>
    <row r="1394" spans="1:32" x14ac:dyDescent="0.15">
      <c r="A1394" s="8">
        <v>45742</v>
      </c>
      <c r="B1394" s="1" t="s">
        <v>40</v>
      </c>
      <c r="C1394" s="1" t="s">
        <v>33</v>
      </c>
      <c r="D1394" s="6">
        <v>78.14</v>
      </c>
      <c r="E1394" s="6">
        <v>3.9</v>
      </c>
      <c r="F1394" s="10">
        <v>0.89583333333333304</v>
      </c>
      <c r="G1394" s="1">
        <v>28.5</v>
      </c>
      <c r="H1394" s="1">
        <v>29</v>
      </c>
      <c r="I1394" s="1">
        <v>28.7</v>
      </c>
      <c r="J1394" s="1">
        <v>0.09</v>
      </c>
      <c r="K1394" s="1">
        <v>635</v>
      </c>
      <c r="L1394" s="1">
        <v>1565</v>
      </c>
      <c r="M1394" s="6">
        <f t="shared" si="140"/>
        <v>28.757213663930429</v>
      </c>
      <c r="N1394" s="1">
        <v>0.7</v>
      </c>
      <c r="O1394" s="11" cm="1">
        <f t="array" ref="O1394">ROUND(_xlfn.SWITCH(C1394,"建筑专教",IF(S1394&gt;0.1,1.38,1.28),"阶梯教室",IF(S1394&gt;0.1,1.15,1.05),"公共教室",IF(S1394&gt;0.1,1.22,1.12),IF(S1394&gt;0.1,1.2,1.1))+(MOD(ROW()*11,31)/31-0.5)*0.06,2)</f>
        <v>1.21</v>
      </c>
      <c r="P1394" s="12">
        <f t="shared" si="139"/>
        <v>0.19</v>
      </c>
      <c r="Q1394" s="13">
        <f t="shared" si="138"/>
        <v>1.0770418890784248</v>
      </c>
      <c r="R1394" s="1">
        <v>0</v>
      </c>
      <c r="S1394" s="1">
        <v>0.14699999999999999</v>
      </c>
      <c r="T1394" s="1">
        <v>1.2E-2</v>
      </c>
      <c r="U1394" s="4" t="s">
        <v>34</v>
      </c>
      <c r="V1394">
        <v>0.42</v>
      </c>
      <c r="W1394">
        <v>0.4</v>
      </c>
      <c r="X1394">
        <v>0.76</v>
      </c>
      <c r="Y1394">
        <v>2.4300000000000002</v>
      </c>
      <c r="Z1394">
        <v>0.23</v>
      </c>
      <c r="AA1394" s="5">
        <f t="shared" si="141"/>
        <v>0.159</v>
      </c>
      <c r="AB1394" s="15" cm="1">
        <f t="array" ref="AB1394">_xlfn.SWITCH(U1394,"夏",122,"冬",90,"春",153,"秋",153,0)</f>
        <v>153</v>
      </c>
      <c r="AC1394" s="16">
        <f t="shared" si="142"/>
        <v>24.327000000000002</v>
      </c>
      <c r="AD1394" s="5">
        <f>IFERROR(AA1394/D1394,0)</f>
        <v>2.0348093166112106E-3</v>
      </c>
      <c r="AE1394" s="15">
        <f t="shared" si="143"/>
        <v>0.41917808219178082</v>
      </c>
      <c r="AF1394" s="5">
        <f>IFERROR(AD1394*AE1394*48,0)</f>
        <v>4.0941478414226656E-2</v>
      </c>
    </row>
    <row r="1395" spans="1:32" x14ac:dyDescent="0.15">
      <c r="A1395" s="8">
        <v>45742</v>
      </c>
      <c r="B1395" s="1" t="s">
        <v>40</v>
      </c>
      <c r="C1395" s="1" t="s">
        <v>33</v>
      </c>
      <c r="D1395" s="6">
        <v>78.14</v>
      </c>
      <c r="E1395" s="6">
        <v>3.9</v>
      </c>
      <c r="F1395" s="10">
        <v>0.91666666666666696</v>
      </c>
      <c r="G1395" s="1">
        <v>28.7</v>
      </c>
      <c r="H1395" s="1">
        <v>28</v>
      </c>
      <c r="I1395" s="1">
        <v>28.9</v>
      </c>
      <c r="J1395" s="1">
        <v>0.09</v>
      </c>
      <c r="K1395" s="1">
        <v>515</v>
      </c>
      <c r="L1395" s="1">
        <v>1635</v>
      </c>
      <c r="M1395" s="6">
        <f t="shared" si="140"/>
        <v>28.957100131393815</v>
      </c>
      <c r="N1395" s="1">
        <v>0</v>
      </c>
      <c r="O1395" s="1">
        <v>0</v>
      </c>
      <c r="P1395" s="12">
        <f t="shared" si="139"/>
        <v>0</v>
      </c>
      <c r="Q1395" s="1">
        <v>0</v>
      </c>
      <c r="R1395" s="1">
        <v>0</v>
      </c>
      <c r="S1395" s="1">
        <v>0</v>
      </c>
      <c r="T1395" s="1">
        <v>0</v>
      </c>
      <c r="U1395" s="4" t="s">
        <v>34</v>
      </c>
      <c r="V1395">
        <v>0.42</v>
      </c>
      <c r="W1395">
        <v>0.4</v>
      </c>
      <c r="X1395">
        <v>0.76</v>
      </c>
      <c r="Y1395">
        <v>2.4300000000000002</v>
      </c>
      <c r="Z1395">
        <v>0.23</v>
      </c>
      <c r="AA1395" s="5">
        <f t="shared" si="141"/>
        <v>0</v>
      </c>
      <c r="AB1395" s="15" cm="1">
        <f t="array" ref="AB1395">_xlfn.SWITCH(U1395,"夏",122,"冬",90,"春",153,"秋",153,0)</f>
        <v>153</v>
      </c>
      <c r="AC1395" s="16">
        <f t="shared" si="142"/>
        <v>0</v>
      </c>
      <c r="AD1395" s="5">
        <f>IFERROR(AA1395/D1395,0)</f>
        <v>0</v>
      </c>
      <c r="AE1395" s="15">
        <f t="shared" si="143"/>
        <v>0.41917808219178082</v>
      </c>
      <c r="AF1395" s="5">
        <f>IFERROR(AD1395*AE1395*48,0)</f>
        <v>0</v>
      </c>
    </row>
    <row r="1396" spans="1:32" x14ac:dyDescent="0.15">
      <c r="A1396" s="8">
        <v>45742</v>
      </c>
      <c r="B1396" s="1" t="s">
        <v>41</v>
      </c>
      <c r="C1396" s="1" t="s">
        <v>33</v>
      </c>
      <c r="D1396" s="6">
        <v>78.14</v>
      </c>
      <c r="E1396" s="6">
        <v>3.9</v>
      </c>
      <c r="F1396" s="10">
        <v>0.33333333333333298</v>
      </c>
      <c r="G1396" s="1">
        <v>18.399999999999999</v>
      </c>
      <c r="H1396" s="1">
        <v>65</v>
      </c>
      <c r="I1396" s="1">
        <v>18.600000000000001</v>
      </c>
      <c r="J1396" s="1">
        <v>0.08</v>
      </c>
      <c r="K1396" s="1">
        <v>409</v>
      </c>
      <c r="L1396" s="1">
        <v>1670</v>
      </c>
      <c r="M1396" s="6">
        <f t="shared" si="140"/>
        <v>18.659039251511444</v>
      </c>
      <c r="N1396" s="1">
        <v>0</v>
      </c>
      <c r="O1396" s="1">
        <v>0</v>
      </c>
      <c r="P1396" s="12">
        <f t="shared" si="139"/>
        <v>0</v>
      </c>
      <c r="Q1396" s="1">
        <v>0</v>
      </c>
      <c r="R1396" s="1">
        <v>0</v>
      </c>
      <c r="S1396" s="1">
        <v>0</v>
      </c>
      <c r="T1396" s="1">
        <v>0</v>
      </c>
      <c r="U1396" s="4" t="s">
        <v>34</v>
      </c>
      <c r="V1396">
        <v>0.42</v>
      </c>
      <c r="W1396">
        <v>0.4</v>
      </c>
      <c r="X1396">
        <v>0.76</v>
      </c>
      <c r="Y1396">
        <v>2.4300000000000002</v>
      </c>
      <c r="Z1396">
        <v>0.23</v>
      </c>
      <c r="AA1396" s="5">
        <f t="shared" si="141"/>
        <v>0</v>
      </c>
      <c r="AB1396" s="15" cm="1">
        <f t="array" ref="AB1396">_xlfn.SWITCH(U1396,"夏",122,"冬",90,"春",153,"秋",153,0)</f>
        <v>153</v>
      </c>
      <c r="AC1396" s="16">
        <f t="shared" si="142"/>
        <v>0</v>
      </c>
      <c r="AD1396" s="5">
        <f>IFERROR(AA1396/D1396,0)</f>
        <v>0</v>
      </c>
      <c r="AE1396" s="15">
        <f t="shared" si="143"/>
        <v>0.41917808219178082</v>
      </c>
      <c r="AF1396" s="5">
        <f>IFERROR(AD1396*AE1396*48,0)</f>
        <v>0</v>
      </c>
    </row>
    <row r="1397" spans="1:32" x14ac:dyDescent="0.15">
      <c r="A1397" s="8">
        <v>45742</v>
      </c>
      <c r="B1397" s="1" t="s">
        <v>41</v>
      </c>
      <c r="C1397" s="1" t="s">
        <v>33</v>
      </c>
      <c r="D1397" s="6">
        <v>78.14</v>
      </c>
      <c r="E1397" s="6">
        <v>3.9</v>
      </c>
      <c r="F1397" s="10">
        <v>0.35416666666666702</v>
      </c>
      <c r="G1397" s="1">
        <v>18.899999999999999</v>
      </c>
      <c r="H1397" s="1">
        <v>63</v>
      </c>
      <c r="I1397" s="1">
        <v>19.100000000000001</v>
      </c>
      <c r="J1397" s="1">
        <v>0.1</v>
      </c>
      <c r="K1397" s="1">
        <v>412</v>
      </c>
      <c r="L1397" s="1">
        <v>1740</v>
      </c>
      <c r="M1397" s="6">
        <f t="shared" si="140"/>
        <v>19.167148765847855</v>
      </c>
      <c r="N1397" s="1">
        <v>0</v>
      </c>
      <c r="O1397" s="1">
        <v>0</v>
      </c>
      <c r="P1397" s="12">
        <f t="shared" si="139"/>
        <v>0</v>
      </c>
      <c r="Q1397" s="1">
        <v>0</v>
      </c>
      <c r="R1397" s="1">
        <v>0</v>
      </c>
      <c r="S1397" s="1">
        <v>0</v>
      </c>
      <c r="T1397" s="1">
        <v>0</v>
      </c>
      <c r="U1397" s="4" t="s">
        <v>34</v>
      </c>
      <c r="V1397">
        <v>0.42</v>
      </c>
      <c r="W1397">
        <v>0.4</v>
      </c>
      <c r="X1397">
        <v>0.76</v>
      </c>
      <c r="Y1397">
        <v>2.4300000000000002</v>
      </c>
      <c r="Z1397">
        <v>0.23</v>
      </c>
      <c r="AA1397" s="5">
        <f t="shared" si="141"/>
        <v>0</v>
      </c>
      <c r="AB1397" s="15" cm="1">
        <f t="array" ref="AB1397">_xlfn.SWITCH(U1397,"夏",122,"冬",90,"春",153,"秋",153,0)</f>
        <v>153</v>
      </c>
      <c r="AC1397" s="16">
        <f t="shared" si="142"/>
        <v>0</v>
      </c>
      <c r="AD1397" s="5">
        <f>IFERROR(AA1397/D1397,0)</f>
        <v>0</v>
      </c>
      <c r="AE1397" s="15">
        <f t="shared" si="143"/>
        <v>0.41917808219178082</v>
      </c>
      <c r="AF1397" s="5">
        <f>IFERROR(AD1397*AE1397*48,0)</f>
        <v>0</v>
      </c>
    </row>
    <row r="1398" spans="1:32" x14ac:dyDescent="0.15">
      <c r="A1398" s="8">
        <v>45742</v>
      </c>
      <c r="B1398" s="1" t="s">
        <v>41</v>
      </c>
      <c r="C1398" s="1" t="s">
        <v>33</v>
      </c>
      <c r="D1398" s="6">
        <v>78.14</v>
      </c>
      <c r="E1398" s="6">
        <v>3.9</v>
      </c>
      <c r="F1398" s="10">
        <v>0.375</v>
      </c>
      <c r="G1398" s="1">
        <v>19.5</v>
      </c>
      <c r="H1398" s="1">
        <v>61</v>
      </c>
      <c r="I1398" s="1">
        <v>19.7</v>
      </c>
      <c r="J1398" s="1">
        <v>0.11</v>
      </c>
      <c r="K1398" s="1">
        <v>480</v>
      </c>
      <c r="L1398" s="1">
        <v>1810</v>
      </c>
      <c r="M1398" s="6">
        <f t="shared" si="140"/>
        <v>19.770663315316199</v>
      </c>
      <c r="N1398" s="1">
        <v>0.7</v>
      </c>
      <c r="O1398" s="11" cm="1">
        <f t="array" ref="O1398">ROUND(_xlfn.SWITCH(C1398,"建筑专教",IF(S1398&gt;0.1,1.38,1.28),"阶梯教室",IF(S1398&gt;0.1,1.15,1.05),"公共教室",IF(S1398&gt;0.1,1.22,1.12),IF(S1398&gt;0.1,1.2,1.1))+(MOD(ROW()*11,31)/31-0.5)*0.06,2)</f>
        <v>1.17</v>
      </c>
      <c r="P1398" s="12">
        <f t="shared" si="139"/>
        <v>0.06</v>
      </c>
      <c r="Q1398" s="13">
        <f t="shared" ref="Q1398:Q1461" si="144">(0.303*EXP(-0.036*(O1398*58.15))+0.028)*((O1398*58.15)-0.00305*(5733-6.99*(O1398*58.15)-(EXP(16.6536-4030.183/(G1398+235))*(H1398/100)))-0.42*((O1398*58.15)-58.15)-0.000017*(O1398*58.15)*(5867-(EXP(16.6536-4030.183/(G1398+235))*(H1398/100)))-0.0014*(O1398*58.15)*(34-G1398)-0.0000000396*IF(N1398*0.155&gt;0.078,1.05+0.645*N1398*0.155,1)*(POWER((35.7-0.028*(O1398*58.15)-N1398*0.155*(0.0000000396*IF(N1398*0.155&gt;0.078,1.05+0.645*N1398*0.155,1)*(POWER((35.7-0.028*(O1398*58.15)-N1398*0.155*0.1)+273,4)-POWER(M1398+273,4))+IF(N1398*0.155&gt;0.078,1.05+0.645*N1398*0.155,1)*IF(J1398&lt;0.2,2.38*ABS(35.7-0.028*(O1398*58.15)-G1398)^0.25,12.1*SQRT(J1398))*(35.7-0.028*(O1398*58.15)-G1398))+273),4)-POWER(M1398+273,4))-IF(N1398*0.155&gt;0.078,1.05+0.645*N1398*0.155,1)*IF(J1398&lt;0.2,2.38*ABS(35.7-0.028*(O1398*58.15)-N1398*0.155*0.1-G1398)^0.25,12.1*SQRT(J1398))*(35.7-0.028*(O1398*58.15)-N1398*0.155*0.1-G1398))</f>
        <v>-1.5518217838579424</v>
      </c>
      <c r="R1398" s="1">
        <v>0</v>
      </c>
      <c r="S1398" s="1">
        <v>0.14000000000000001</v>
      </c>
      <c r="T1398" s="1">
        <v>3.5000000000000003E-2</v>
      </c>
      <c r="U1398" s="4" t="s">
        <v>34</v>
      </c>
      <c r="V1398">
        <v>0.42</v>
      </c>
      <c r="W1398">
        <v>0.4</v>
      </c>
      <c r="X1398">
        <v>0.76</v>
      </c>
      <c r="Y1398">
        <v>2.4300000000000002</v>
      </c>
      <c r="Z1398">
        <v>0.23</v>
      </c>
      <c r="AA1398" s="5">
        <f t="shared" si="141"/>
        <v>0.17500000000000002</v>
      </c>
      <c r="AB1398" s="15" cm="1">
        <f t="array" ref="AB1398">_xlfn.SWITCH(U1398,"夏",122,"冬",90,"春",153,"秋",153,0)</f>
        <v>153</v>
      </c>
      <c r="AC1398" s="16">
        <f t="shared" si="142"/>
        <v>26.775000000000002</v>
      </c>
      <c r="AD1398" s="5">
        <f>IFERROR(AA1398/D1398,0)</f>
        <v>2.2395700025595088E-3</v>
      </c>
      <c r="AE1398" s="15">
        <f t="shared" si="143"/>
        <v>0.41917808219178082</v>
      </c>
      <c r="AF1398" s="5">
        <f>IFERROR(AD1398*AE1398*48,0)</f>
        <v>4.5061375613142551E-2</v>
      </c>
    </row>
    <row r="1399" spans="1:32" x14ac:dyDescent="0.15">
      <c r="A1399" s="8">
        <v>45742</v>
      </c>
      <c r="B1399" s="1" t="s">
        <v>41</v>
      </c>
      <c r="C1399" s="1" t="s">
        <v>33</v>
      </c>
      <c r="D1399" s="6">
        <v>78.14</v>
      </c>
      <c r="E1399" s="6">
        <v>3.9</v>
      </c>
      <c r="F1399" s="10">
        <v>0.39583333333333298</v>
      </c>
      <c r="G1399" s="1">
        <v>20.100000000000001</v>
      </c>
      <c r="H1399" s="1">
        <v>59</v>
      </c>
      <c r="I1399" s="1">
        <v>20.3</v>
      </c>
      <c r="J1399" s="1">
        <v>0.1</v>
      </c>
      <c r="K1399" s="1">
        <v>545</v>
      </c>
      <c r="L1399" s="1">
        <v>1880</v>
      </c>
      <c r="M1399" s="6">
        <f t="shared" si="140"/>
        <v>20.366328730529801</v>
      </c>
      <c r="N1399" s="1">
        <v>0.7</v>
      </c>
      <c r="O1399" s="11" cm="1">
        <f t="array" ref="O1399">ROUND(_xlfn.SWITCH(C1399,"建筑专教",IF(S1399&gt;0.1,1.38,1.28),"阶梯教室",IF(S1399&gt;0.1,1.15,1.05),"公共教室",IF(S1399&gt;0.1,1.22,1.12),IF(S1399&gt;0.1,1.2,1.1))+(MOD(ROW()*11,31)/31-0.5)*0.06,2)</f>
        <v>1.2</v>
      </c>
      <c r="P1399" s="12">
        <f t="shared" si="139"/>
        <v>0.12</v>
      </c>
      <c r="Q1399" s="13">
        <f t="shared" si="144"/>
        <v>-1.2664461657565969</v>
      </c>
      <c r="R1399" s="1">
        <v>0</v>
      </c>
      <c r="S1399" s="1">
        <v>0.13800000000000001</v>
      </c>
      <c r="T1399" s="1">
        <v>2.5000000000000001E-2</v>
      </c>
      <c r="U1399" s="4" t="s">
        <v>34</v>
      </c>
      <c r="V1399">
        <v>0.42</v>
      </c>
      <c r="W1399">
        <v>0.4</v>
      </c>
      <c r="X1399">
        <v>0.76</v>
      </c>
      <c r="Y1399">
        <v>2.4300000000000002</v>
      </c>
      <c r="Z1399">
        <v>0.23</v>
      </c>
      <c r="AA1399" s="5">
        <f t="shared" si="141"/>
        <v>0.16300000000000001</v>
      </c>
      <c r="AB1399" s="15" cm="1">
        <f t="array" ref="AB1399">_xlfn.SWITCH(U1399,"夏",122,"冬",90,"春",153,"秋",153,0)</f>
        <v>153</v>
      </c>
      <c r="AC1399" s="16">
        <f t="shared" si="142"/>
        <v>24.939</v>
      </c>
      <c r="AD1399" s="5">
        <f>IFERROR(AA1399/D1399,0)</f>
        <v>2.0859994880982852E-3</v>
      </c>
      <c r="AE1399" s="15">
        <f t="shared" si="143"/>
        <v>0.41917808219178082</v>
      </c>
      <c r="AF1399" s="5">
        <f>IFERROR(AD1399*AE1399*48,0)</f>
        <v>4.197145271395563E-2</v>
      </c>
    </row>
    <row r="1400" spans="1:32" x14ac:dyDescent="0.15">
      <c r="A1400" s="8">
        <v>45742</v>
      </c>
      <c r="B1400" s="1" t="s">
        <v>41</v>
      </c>
      <c r="C1400" s="1" t="s">
        <v>33</v>
      </c>
      <c r="D1400" s="6">
        <v>78.14</v>
      </c>
      <c r="E1400" s="6">
        <v>3.9</v>
      </c>
      <c r="F1400" s="10">
        <v>0.41666666666666702</v>
      </c>
      <c r="G1400" s="1">
        <v>20.7</v>
      </c>
      <c r="H1400" s="1">
        <v>57</v>
      </c>
      <c r="I1400" s="1">
        <v>20.9</v>
      </c>
      <c r="J1400" s="1">
        <v>0.09</v>
      </c>
      <c r="K1400" s="1">
        <v>572</v>
      </c>
      <c r="L1400" s="1">
        <v>1950</v>
      </c>
      <c r="M1400" s="6">
        <f t="shared" si="140"/>
        <v>20.961886528637933</v>
      </c>
      <c r="N1400" s="1">
        <v>0.7</v>
      </c>
      <c r="O1400" s="11" cm="1">
        <f t="array" ref="O1400">ROUND(_xlfn.SWITCH(C1400,"建筑专教",IF(S1400&gt;0.1,1.38,1.28),"阶梯教室",IF(S1400&gt;0.1,1.15,1.05),"公共教室",IF(S1400&gt;0.1,1.22,1.12),IF(S1400&gt;0.1,1.2,1.1))+(MOD(ROW()*11,31)/31-0.5)*0.06,2)</f>
        <v>1.22</v>
      </c>
      <c r="P1400" s="12">
        <f t="shared" si="139"/>
        <v>0.14000000000000001</v>
      </c>
      <c r="Q1400" s="13">
        <f t="shared" si="144"/>
        <v>-1.0278720462308577</v>
      </c>
      <c r="R1400" s="1">
        <v>0</v>
      </c>
      <c r="S1400" s="1">
        <v>0.13600000000000001</v>
      </c>
      <c r="T1400" s="1">
        <v>1.2E-2</v>
      </c>
      <c r="U1400" s="4" t="s">
        <v>34</v>
      </c>
      <c r="V1400">
        <v>0.42</v>
      </c>
      <c r="W1400">
        <v>0.4</v>
      </c>
      <c r="X1400">
        <v>0.76</v>
      </c>
      <c r="Y1400">
        <v>2.4300000000000002</v>
      </c>
      <c r="Z1400">
        <v>0.23</v>
      </c>
      <c r="AA1400" s="5">
        <f t="shared" si="141"/>
        <v>0.14800000000000002</v>
      </c>
      <c r="AB1400" s="15" cm="1">
        <f t="array" ref="AB1400">_xlfn.SWITCH(U1400,"夏",122,"冬",90,"春",153,"秋",153,0)</f>
        <v>153</v>
      </c>
      <c r="AC1400" s="16">
        <f t="shared" si="142"/>
        <v>22.644000000000002</v>
      </c>
      <c r="AD1400" s="5">
        <f>IFERROR(AA1400/D1400,0)</f>
        <v>1.8940363450217562E-3</v>
      </c>
      <c r="AE1400" s="15">
        <f t="shared" si="143"/>
        <v>0.41917808219178082</v>
      </c>
      <c r="AF1400" s="5">
        <f>IFERROR(AD1400*AE1400*48,0)</f>
        <v>3.8109049089971994E-2</v>
      </c>
    </row>
    <row r="1401" spans="1:32" x14ac:dyDescent="0.15">
      <c r="A1401" s="8">
        <v>45742</v>
      </c>
      <c r="B1401" s="1" t="s">
        <v>41</v>
      </c>
      <c r="C1401" s="1" t="s">
        <v>33</v>
      </c>
      <c r="D1401" s="6">
        <v>78.14</v>
      </c>
      <c r="E1401" s="6">
        <v>3.9</v>
      </c>
      <c r="F1401" s="10">
        <v>0.4375</v>
      </c>
      <c r="G1401" s="1">
        <v>21.3</v>
      </c>
      <c r="H1401" s="1">
        <v>55</v>
      </c>
      <c r="I1401" s="1">
        <v>21.5</v>
      </c>
      <c r="J1401" s="1">
        <v>0.08</v>
      </c>
      <c r="K1401" s="1">
        <v>598</v>
      </c>
      <c r="L1401" s="1">
        <v>2020</v>
      </c>
      <c r="M1401" s="6">
        <f t="shared" si="140"/>
        <v>21.557313801193686</v>
      </c>
      <c r="N1401" s="1">
        <v>0.7</v>
      </c>
      <c r="O1401" s="11" cm="1">
        <f t="array" ref="O1401">ROUND(_xlfn.SWITCH(C1401,"建筑专教",IF(S1401&gt;0.1,1.38,1.28),"阶梯教室",IF(S1401&gt;0.1,1.15,1.05),"公共教室",IF(S1401&gt;0.1,1.22,1.12),IF(S1401&gt;0.1,1.2,1.1))+(MOD(ROW()*11,31)/31-0.5)*0.06,2)</f>
        <v>1.18</v>
      </c>
      <c r="P1401" s="12">
        <f t="shared" si="139"/>
        <v>0.16</v>
      </c>
      <c r="Q1401" s="13">
        <f t="shared" si="144"/>
        <v>-0.96586676916741576</v>
      </c>
      <c r="R1401" s="1">
        <v>0</v>
      </c>
      <c r="S1401" s="1">
        <v>0.13400000000000001</v>
      </c>
      <c r="T1401" s="1">
        <v>3.2000000000000001E-2</v>
      </c>
      <c r="U1401" s="4" t="s">
        <v>34</v>
      </c>
      <c r="V1401">
        <v>0.42</v>
      </c>
      <c r="W1401">
        <v>0.4</v>
      </c>
      <c r="X1401">
        <v>0.76</v>
      </c>
      <c r="Y1401">
        <v>2.4300000000000002</v>
      </c>
      <c r="Z1401">
        <v>0.23</v>
      </c>
      <c r="AA1401" s="5">
        <f t="shared" si="141"/>
        <v>0.16600000000000001</v>
      </c>
      <c r="AB1401" s="15" cm="1">
        <f t="array" ref="AB1401">_xlfn.SWITCH(U1401,"夏",122,"冬",90,"春",153,"秋",153,0)</f>
        <v>153</v>
      </c>
      <c r="AC1401" s="16">
        <f t="shared" si="142"/>
        <v>25.398</v>
      </c>
      <c r="AD1401" s="5">
        <f>IFERROR(AA1401/D1401,0)</f>
        <v>2.1243921167135912E-3</v>
      </c>
      <c r="AE1401" s="15">
        <f t="shared" si="143"/>
        <v>0.41917808219178082</v>
      </c>
      <c r="AF1401" s="5">
        <f>IFERROR(AD1401*AE1401*48,0)</f>
        <v>4.2743933438752366E-2</v>
      </c>
    </row>
    <row r="1402" spans="1:32" x14ac:dyDescent="0.15">
      <c r="A1402" s="8">
        <v>45742</v>
      </c>
      <c r="B1402" s="1" t="s">
        <v>41</v>
      </c>
      <c r="C1402" s="1" t="s">
        <v>33</v>
      </c>
      <c r="D1402" s="6">
        <v>78.14</v>
      </c>
      <c r="E1402" s="6">
        <v>3.9</v>
      </c>
      <c r="F1402" s="10">
        <v>0.45833333333333298</v>
      </c>
      <c r="G1402" s="1">
        <v>21.8</v>
      </c>
      <c r="H1402" s="1">
        <v>53</v>
      </c>
      <c r="I1402" s="1">
        <v>22</v>
      </c>
      <c r="J1402" s="1">
        <v>0.08</v>
      </c>
      <c r="K1402" s="1">
        <v>625</v>
      </c>
      <c r="L1402" s="1">
        <v>2090</v>
      </c>
      <c r="M1402" s="6">
        <f t="shared" si="140"/>
        <v>22.057023128774006</v>
      </c>
      <c r="N1402" s="1">
        <v>0.7</v>
      </c>
      <c r="O1402" s="11" cm="1">
        <f t="array" ref="O1402">ROUND(_xlfn.SWITCH(C1402,"建筑专教",IF(S1402&gt;0.1,1.38,1.28),"阶梯教室",IF(S1402&gt;0.1,1.15,1.05),"公共教室",IF(S1402&gt;0.1,1.22,1.12),IF(S1402&gt;0.1,1.2,1.1))+(MOD(ROW()*11,31)/31-0.5)*0.06,2)</f>
        <v>1.2</v>
      </c>
      <c r="P1402" s="12">
        <f t="shared" si="139"/>
        <v>0.18</v>
      </c>
      <c r="Q1402" s="13">
        <f t="shared" si="144"/>
        <v>-0.7611676837421617</v>
      </c>
      <c r="R1402" s="1">
        <v>0</v>
      </c>
      <c r="S1402" s="1">
        <v>0.13200000000000001</v>
      </c>
      <c r="T1402" s="1">
        <v>3.7999999999999999E-2</v>
      </c>
      <c r="U1402" s="4" t="s">
        <v>34</v>
      </c>
      <c r="V1402">
        <v>0.42</v>
      </c>
      <c r="W1402">
        <v>0.4</v>
      </c>
      <c r="X1402">
        <v>0.76</v>
      </c>
      <c r="Y1402">
        <v>2.4300000000000002</v>
      </c>
      <c r="Z1402">
        <v>0.23</v>
      </c>
      <c r="AA1402" s="5">
        <f t="shared" si="141"/>
        <v>0.17</v>
      </c>
      <c r="AB1402" s="15" cm="1">
        <f t="array" ref="AB1402">_xlfn.SWITCH(U1402,"夏",122,"冬",90,"春",153,"秋",153,0)</f>
        <v>153</v>
      </c>
      <c r="AC1402" s="16">
        <f t="shared" si="142"/>
        <v>26.01</v>
      </c>
      <c r="AD1402" s="5">
        <f>IFERROR(AA1402/D1402,0)</f>
        <v>2.1755822882006657E-3</v>
      </c>
      <c r="AE1402" s="15">
        <f t="shared" si="143"/>
        <v>0.41917808219178082</v>
      </c>
      <c r="AF1402" s="5">
        <f>IFERROR(AD1402*AE1402*48,0)</f>
        <v>4.3773907738481339E-2</v>
      </c>
    </row>
    <row r="1403" spans="1:32" x14ac:dyDescent="0.15">
      <c r="A1403" s="8">
        <v>45742</v>
      </c>
      <c r="B1403" s="1" t="s">
        <v>41</v>
      </c>
      <c r="C1403" s="1" t="s">
        <v>33</v>
      </c>
      <c r="D1403" s="6">
        <v>78.14</v>
      </c>
      <c r="E1403" s="6">
        <v>3.9</v>
      </c>
      <c r="F1403" s="10">
        <v>0.47916666666666702</v>
      </c>
      <c r="G1403" s="1">
        <v>22.1</v>
      </c>
      <c r="H1403" s="1">
        <v>52</v>
      </c>
      <c r="I1403" s="1">
        <v>22.3</v>
      </c>
      <c r="J1403" s="1">
        <v>0.09</v>
      </c>
      <c r="K1403" s="1">
        <v>515</v>
      </c>
      <c r="L1403" s="1">
        <v>2160</v>
      </c>
      <c r="M1403" s="6">
        <f t="shared" si="140"/>
        <v>22.36101129881888</v>
      </c>
      <c r="N1403" s="1">
        <v>0.7</v>
      </c>
      <c r="O1403" s="11" cm="1">
        <f t="array" ref="O1403">ROUND(_xlfn.SWITCH(C1403,"建筑专教",IF(S1403&gt;0.1,1.38,1.28),"阶梯教室",IF(S1403&gt;0.1,1.15,1.05),"公共教室",IF(S1403&gt;0.1,1.22,1.12),IF(S1403&gt;0.1,1.2,1.1))+(MOD(ROW()*11,31)/31-0.5)*0.06,2)</f>
        <v>1.22</v>
      </c>
      <c r="P1403" s="12">
        <f t="shared" si="139"/>
        <v>0.09</v>
      </c>
      <c r="Q1403" s="13">
        <f t="shared" si="144"/>
        <v>-0.62234008270033014</v>
      </c>
      <c r="R1403" s="1">
        <v>0</v>
      </c>
      <c r="S1403" s="1">
        <v>0.13</v>
      </c>
      <c r="T1403" s="1">
        <v>5.0000000000000001E-3</v>
      </c>
      <c r="U1403" s="4" t="s">
        <v>34</v>
      </c>
      <c r="V1403">
        <v>0.42</v>
      </c>
      <c r="W1403">
        <v>0.4</v>
      </c>
      <c r="X1403">
        <v>0.76</v>
      </c>
      <c r="Y1403">
        <v>2.4300000000000002</v>
      </c>
      <c r="Z1403">
        <v>0.23</v>
      </c>
      <c r="AA1403" s="5">
        <f t="shared" si="141"/>
        <v>0.13500000000000001</v>
      </c>
      <c r="AB1403" s="15" cm="1">
        <f t="array" ref="AB1403">_xlfn.SWITCH(U1403,"夏",122,"冬",90,"春",153,"秋",153,0)</f>
        <v>153</v>
      </c>
      <c r="AC1403" s="16">
        <f t="shared" si="142"/>
        <v>20.655000000000001</v>
      </c>
      <c r="AD1403" s="5">
        <f>IFERROR(AA1403/D1403,0)</f>
        <v>1.7276682876887638E-3</v>
      </c>
      <c r="AE1403" s="15">
        <f t="shared" si="143"/>
        <v>0.41917808219178082</v>
      </c>
      <c r="AF1403" s="5">
        <f>IFERROR(AD1403*AE1403*48,0)</f>
        <v>3.4761632615852828E-2</v>
      </c>
    </row>
    <row r="1404" spans="1:32" x14ac:dyDescent="0.15">
      <c r="A1404" s="8">
        <v>45742</v>
      </c>
      <c r="B1404" s="1" t="s">
        <v>41</v>
      </c>
      <c r="C1404" s="1" t="s">
        <v>33</v>
      </c>
      <c r="D1404" s="6">
        <v>78.14</v>
      </c>
      <c r="E1404" s="6">
        <v>3.9</v>
      </c>
      <c r="F1404" s="10">
        <v>0.5</v>
      </c>
      <c r="G1404" s="1">
        <v>22.3</v>
      </c>
      <c r="H1404" s="1">
        <v>51</v>
      </c>
      <c r="I1404" s="1">
        <v>22.5</v>
      </c>
      <c r="J1404" s="1">
        <v>0.09</v>
      </c>
      <c r="K1404" s="1">
        <v>420</v>
      </c>
      <c r="L1404" s="1">
        <v>232</v>
      </c>
      <c r="M1404" s="6">
        <f t="shared" si="140"/>
        <v>22.560887615566628</v>
      </c>
      <c r="N1404" s="1">
        <v>0</v>
      </c>
      <c r="O1404" s="1">
        <v>0</v>
      </c>
      <c r="P1404" s="12">
        <f t="shared" si="139"/>
        <v>0</v>
      </c>
      <c r="Q1404" s="1">
        <v>0</v>
      </c>
      <c r="R1404" s="1">
        <v>0</v>
      </c>
      <c r="S1404" s="1">
        <v>0</v>
      </c>
      <c r="T1404" s="1">
        <v>0</v>
      </c>
      <c r="U1404" s="4" t="s">
        <v>34</v>
      </c>
      <c r="V1404">
        <v>0.42</v>
      </c>
      <c r="W1404">
        <v>0.4</v>
      </c>
      <c r="X1404">
        <v>0.76</v>
      </c>
      <c r="Y1404">
        <v>2.4300000000000002</v>
      </c>
      <c r="Z1404">
        <v>0.23</v>
      </c>
      <c r="AA1404" s="5">
        <f t="shared" si="141"/>
        <v>0</v>
      </c>
      <c r="AB1404" s="15" cm="1">
        <f t="array" ref="AB1404">_xlfn.SWITCH(U1404,"夏",122,"冬",90,"春",153,"秋",153,0)</f>
        <v>153</v>
      </c>
      <c r="AC1404" s="16">
        <f t="shared" si="142"/>
        <v>0</v>
      </c>
      <c r="AD1404" s="5">
        <f>IFERROR(AA1404/D1404,0)</f>
        <v>0</v>
      </c>
      <c r="AE1404" s="15">
        <f t="shared" si="143"/>
        <v>0.41917808219178082</v>
      </c>
      <c r="AF1404" s="5">
        <f>IFERROR(AD1404*AE1404*48,0)</f>
        <v>0</v>
      </c>
    </row>
    <row r="1405" spans="1:32" x14ac:dyDescent="0.15">
      <c r="A1405" s="8">
        <v>45742</v>
      </c>
      <c r="B1405" s="1" t="s">
        <v>41</v>
      </c>
      <c r="C1405" s="1" t="s">
        <v>33</v>
      </c>
      <c r="D1405" s="6">
        <v>78.14</v>
      </c>
      <c r="E1405" s="6">
        <v>3.9</v>
      </c>
      <c r="F1405" s="10">
        <v>0.52083333333333304</v>
      </c>
      <c r="G1405" s="1">
        <v>22.5</v>
      </c>
      <c r="H1405" s="1">
        <v>50</v>
      </c>
      <c r="I1405" s="1">
        <v>22.7</v>
      </c>
      <c r="J1405" s="1">
        <v>0.09</v>
      </c>
      <c r="K1405" s="1">
        <v>408</v>
      </c>
      <c r="L1405" s="1">
        <v>675</v>
      </c>
      <c r="M1405" s="6">
        <f t="shared" si="140"/>
        <v>22.760764266295894</v>
      </c>
      <c r="N1405" s="1">
        <v>0</v>
      </c>
      <c r="O1405" s="1">
        <v>0</v>
      </c>
      <c r="P1405" s="12">
        <f t="shared" si="139"/>
        <v>0</v>
      </c>
      <c r="Q1405" s="1">
        <v>0</v>
      </c>
      <c r="R1405" s="1">
        <v>0</v>
      </c>
      <c r="S1405" s="1">
        <v>0</v>
      </c>
      <c r="T1405" s="1">
        <v>0</v>
      </c>
      <c r="U1405" s="4" t="s">
        <v>34</v>
      </c>
      <c r="V1405">
        <v>0.42</v>
      </c>
      <c r="W1405">
        <v>0.4</v>
      </c>
      <c r="X1405">
        <v>0.76</v>
      </c>
      <c r="Y1405">
        <v>2.4300000000000002</v>
      </c>
      <c r="Z1405">
        <v>0.23</v>
      </c>
      <c r="AA1405" s="5">
        <f t="shared" si="141"/>
        <v>0</v>
      </c>
      <c r="AB1405" s="15" cm="1">
        <f t="array" ref="AB1405">_xlfn.SWITCH(U1405,"夏",122,"冬",90,"春",153,"秋",153,0)</f>
        <v>153</v>
      </c>
      <c r="AC1405" s="16">
        <f t="shared" si="142"/>
        <v>0</v>
      </c>
      <c r="AD1405" s="5">
        <f>IFERROR(AA1405/D1405,0)</f>
        <v>0</v>
      </c>
      <c r="AE1405" s="15">
        <f t="shared" si="143"/>
        <v>0.41917808219178082</v>
      </c>
      <c r="AF1405" s="5">
        <f>IFERROR(AD1405*AE1405*48,0)</f>
        <v>0</v>
      </c>
    </row>
    <row r="1406" spans="1:32" x14ac:dyDescent="0.15">
      <c r="A1406" s="8">
        <v>45742</v>
      </c>
      <c r="B1406" s="1" t="s">
        <v>41</v>
      </c>
      <c r="C1406" s="1" t="s">
        <v>33</v>
      </c>
      <c r="D1406" s="6">
        <v>78.14</v>
      </c>
      <c r="E1406" s="6">
        <v>3.9</v>
      </c>
      <c r="F1406" s="10">
        <v>0.54166666666666696</v>
      </c>
      <c r="G1406" s="1">
        <v>22.7</v>
      </c>
      <c r="H1406" s="1">
        <v>49</v>
      </c>
      <c r="I1406" s="1">
        <v>22.9</v>
      </c>
      <c r="J1406" s="1">
        <v>0.1</v>
      </c>
      <c r="K1406" s="1">
        <v>405</v>
      </c>
      <c r="L1406" s="1">
        <v>745</v>
      </c>
      <c r="M1406" s="6">
        <f t="shared" si="140"/>
        <v>22.964597235702286</v>
      </c>
      <c r="N1406" s="1">
        <v>0.7</v>
      </c>
      <c r="O1406" s="11" cm="1">
        <f t="array" ref="O1406">ROUND(_xlfn.SWITCH(C1406,"建筑专教",IF(S1406&gt;0.1,1.38,1.28),"阶梯教室",IF(S1406&gt;0.1,1.15,1.05),"公共教室",IF(S1406&gt;0.1,1.22,1.12),IF(S1406&gt;0.1,1.2,1.1))+(MOD(ROW()*11,31)/31-0.5)*0.06,2)</f>
        <v>1.22</v>
      </c>
      <c r="P1406" s="12">
        <f t="shared" si="139"/>
        <v>0</v>
      </c>
      <c r="Q1406" s="13">
        <f t="shared" si="144"/>
        <v>-0.45133592046790599</v>
      </c>
      <c r="R1406" s="1">
        <v>0</v>
      </c>
      <c r="S1406" s="1">
        <v>0.124</v>
      </c>
      <c r="T1406" s="1">
        <v>2.5000000000000001E-2</v>
      </c>
      <c r="U1406" s="4" t="s">
        <v>34</v>
      </c>
      <c r="V1406">
        <v>0.42</v>
      </c>
      <c r="W1406">
        <v>0.4</v>
      </c>
      <c r="X1406">
        <v>0.76</v>
      </c>
      <c r="Y1406">
        <v>2.4300000000000002</v>
      </c>
      <c r="Z1406">
        <v>0.23</v>
      </c>
      <c r="AA1406" s="5">
        <f t="shared" si="141"/>
        <v>0.14899999999999999</v>
      </c>
      <c r="AB1406" s="15" cm="1">
        <f t="array" ref="AB1406">_xlfn.SWITCH(U1406,"夏",122,"冬",90,"春",153,"秋",153,0)</f>
        <v>153</v>
      </c>
      <c r="AC1406" s="16">
        <f t="shared" si="142"/>
        <v>22.797000000000001</v>
      </c>
      <c r="AD1406" s="5">
        <f>IFERROR(AA1406/D1406,0)</f>
        <v>1.9068338878935243E-3</v>
      </c>
      <c r="AE1406" s="15">
        <f t="shared" si="143"/>
        <v>0.41917808219178082</v>
      </c>
      <c r="AF1406" s="5">
        <f>IFERROR(AD1406*AE1406*48,0)</f>
        <v>3.8366542664904225E-2</v>
      </c>
    </row>
    <row r="1407" spans="1:32" x14ac:dyDescent="0.15">
      <c r="A1407" s="8">
        <v>45742</v>
      </c>
      <c r="B1407" s="1" t="s">
        <v>41</v>
      </c>
      <c r="C1407" s="1" t="s">
        <v>33</v>
      </c>
      <c r="D1407" s="6">
        <v>78.14</v>
      </c>
      <c r="E1407" s="6">
        <v>3.9</v>
      </c>
      <c r="F1407" s="10">
        <v>0.5625</v>
      </c>
      <c r="G1407" s="1">
        <v>22.9</v>
      </c>
      <c r="H1407" s="1">
        <v>48</v>
      </c>
      <c r="I1407" s="1">
        <v>23.1</v>
      </c>
      <c r="J1407" s="1">
        <v>0.11</v>
      </c>
      <c r="K1407" s="1">
        <v>406</v>
      </c>
      <c r="L1407" s="1">
        <v>815</v>
      </c>
      <c r="M1407" s="6">
        <f t="shared" si="140"/>
        <v>23.168259280715233</v>
      </c>
      <c r="N1407" s="1">
        <v>0</v>
      </c>
      <c r="O1407" s="1">
        <v>0</v>
      </c>
      <c r="P1407" s="12">
        <f t="shared" si="139"/>
        <v>0</v>
      </c>
      <c r="Q1407" s="1">
        <v>0</v>
      </c>
      <c r="R1407" s="1">
        <v>0</v>
      </c>
      <c r="S1407" s="1">
        <v>0</v>
      </c>
      <c r="T1407" s="1">
        <v>0</v>
      </c>
      <c r="U1407" s="4" t="s">
        <v>34</v>
      </c>
      <c r="V1407">
        <v>0.42</v>
      </c>
      <c r="W1407">
        <v>0.4</v>
      </c>
      <c r="X1407">
        <v>0.76</v>
      </c>
      <c r="Y1407">
        <v>2.4300000000000002</v>
      </c>
      <c r="Z1407">
        <v>0.23</v>
      </c>
      <c r="AA1407" s="5">
        <f t="shared" si="141"/>
        <v>0</v>
      </c>
      <c r="AB1407" s="15" cm="1">
        <f t="array" ref="AB1407">_xlfn.SWITCH(U1407,"夏",122,"冬",90,"春",153,"秋",153,0)</f>
        <v>153</v>
      </c>
      <c r="AC1407" s="16">
        <f t="shared" si="142"/>
        <v>0</v>
      </c>
      <c r="AD1407" s="5">
        <f>IFERROR(AA1407/D1407,0)</f>
        <v>0</v>
      </c>
      <c r="AE1407" s="15">
        <f t="shared" si="143"/>
        <v>0.41917808219178082</v>
      </c>
      <c r="AF1407" s="5">
        <f>IFERROR(AD1407*AE1407*48,0)</f>
        <v>0</v>
      </c>
    </row>
    <row r="1408" spans="1:32" x14ac:dyDescent="0.15">
      <c r="A1408" s="8">
        <v>45742</v>
      </c>
      <c r="B1408" s="1" t="s">
        <v>41</v>
      </c>
      <c r="C1408" s="1" t="s">
        <v>33</v>
      </c>
      <c r="D1408" s="6">
        <v>78.14</v>
      </c>
      <c r="E1408" s="6">
        <v>3.9</v>
      </c>
      <c r="F1408" s="10">
        <v>0.58333333333333304</v>
      </c>
      <c r="G1408" s="1">
        <v>23.1</v>
      </c>
      <c r="H1408" s="1">
        <v>47</v>
      </c>
      <c r="I1408" s="1">
        <v>23.3</v>
      </c>
      <c r="J1408" s="1">
        <v>0.1</v>
      </c>
      <c r="K1408" s="1">
        <v>450</v>
      </c>
      <c r="L1408" s="1">
        <v>885</v>
      </c>
      <c r="M1408" s="6">
        <f t="shared" si="140"/>
        <v>23.36433621858032</v>
      </c>
      <c r="N1408" s="1">
        <v>0.7</v>
      </c>
      <c r="O1408" s="11" cm="1">
        <f t="array" ref="O1408">ROUND(_xlfn.SWITCH(C1408,"建筑专教",IF(S1408&gt;0.1,1.38,1.28),"阶梯教室",IF(S1408&gt;0.1,1.15,1.05),"公共教室",IF(S1408&gt;0.1,1.22,1.12),IF(S1408&gt;0.1,1.2,1.1))+(MOD(ROW()*11,31)/31-0.5)*0.06,2)</f>
        <v>1.21</v>
      </c>
      <c r="P1408" s="12">
        <f t="shared" si="139"/>
        <v>0.04</v>
      </c>
      <c r="Q1408" s="13">
        <f t="shared" si="144"/>
        <v>-0.36105362764287219</v>
      </c>
      <c r="R1408" s="1">
        <v>0</v>
      </c>
      <c r="S1408" s="1">
        <v>0.12</v>
      </c>
      <c r="T1408" s="1">
        <v>3.2000000000000001E-2</v>
      </c>
      <c r="U1408" s="4" t="s">
        <v>34</v>
      </c>
      <c r="V1408">
        <v>0.42</v>
      </c>
      <c r="W1408">
        <v>0.4</v>
      </c>
      <c r="X1408">
        <v>0.76</v>
      </c>
      <c r="Y1408">
        <v>2.4300000000000002</v>
      </c>
      <c r="Z1408">
        <v>0.23</v>
      </c>
      <c r="AA1408" s="5">
        <f t="shared" si="141"/>
        <v>0.152</v>
      </c>
      <c r="AB1408" s="15" cm="1">
        <f t="array" ref="AB1408">_xlfn.SWITCH(U1408,"夏",122,"冬",90,"春",153,"秋",153,0)</f>
        <v>153</v>
      </c>
      <c r="AC1408" s="16">
        <f t="shared" si="142"/>
        <v>23.256</v>
      </c>
      <c r="AD1408" s="5">
        <f>IFERROR(AA1408/D1408,0)</f>
        <v>1.9452265165088303E-3</v>
      </c>
      <c r="AE1408" s="15">
        <f t="shared" si="143"/>
        <v>0.41917808219178082</v>
      </c>
      <c r="AF1408" s="5">
        <f>IFERROR(AD1408*AE1408*48,0)</f>
        <v>3.9139023389700961E-2</v>
      </c>
    </row>
    <row r="1409" spans="1:32" x14ac:dyDescent="0.15">
      <c r="A1409" s="8">
        <v>45742</v>
      </c>
      <c r="B1409" s="1" t="s">
        <v>41</v>
      </c>
      <c r="C1409" s="1" t="s">
        <v>33</v>
      </c>
      <c r="D1409" s="6">
        <v>78.14</v>
      </c>
      <c r="E1409" s="6">
        <v>3.9</v>
      </c>
      <c r="F1409" s="10">
        <v>0.60416666666666696</v>
      </c>
      <c r="G1409" s="1">
        <v>23.3</v>
      </c>
      <c r="H1409" s="1">
        <v>46</v>
      </c>
      <c r="I1409" s="1">
        <v>23.5</v>
      </c>
      <c r="J1409" s="1">
        <v>0.09</v>
      </c>
      <c r="K1409" s="1">
        <v>530</v>
      </c>
      <c r="L1409" s="1">
        <v>955</v>
      </c>
      <c r="M1409" s="6">
        <f t="shared" si="140"/>
        <v>23.560274186580841</v>
      </c>
      <c r="N1409" s="1">
        <v>0.7</v>
      </c>
      <c r="O1409" s="11" cm="1">
        <f t="array" ref="O1409">ROUND(_xlfn.SWITCH(C1409,"建筑专教",IF(S1409&gt;0.1,1.38,1.28),"阶梯教室",IF(S1409&gt;0.1,1.15,1.05),"公共教室",IF(S1409&gt;0.1,1.22,1.12),IF(S1409&gt;0.1,1.2,1.1))+(MOD(ROW()*11,31)/31-0.5)*0.06,2)</f>
        <v>1.23</v>
      </c>
      <c r="P1409" s="12">
        <f t="shared" si="139"/>
        <v>0.1</v>
      </c>
      <c r="Q1409" s="13">
        <f t="shared" si="144"/>
        <v>-0.2619606880662087</v>
      </c>
      <c r="R1409" s="1">
        <v>0</v>
      </c>
      <c r="S1409" s="1">
        <v>0.11799999999999999</v>
      </c>
      <c r="T1409" s="1">
        <v>2.1999999999999999E-2</v>
      </c>
      <c r="U1409" s="4" t="s">
        <v>34</v>
      </c>
      <c r="V1409">
        <v>0.42</v>
      </c>
      <c r="W1409">
        <v>0.4</v>
      </c>
      <c r="X1409">
        <v>0.76</v>
      </c>
      <c r="Y1409">
        <v>2.4300000000000002</v>
      </c>
      <c r="Z1409">
        <v>0.23</v>
      </c>
      <c r="AA1409" s="5">
        <f t="shared" si="141"/>
        <v>0.13999999999999999</v>
      </c>
      <c r="AB1409" s="15" cm="1">
        <f t="array" ref="AB1409">_xlfn.SWITCH(U1409,"夏",122,"冬",90,"春",153,"秋",153,0)</f>
        <v>153</v>
      </c>
      <c r="AC1409" s="16">
        <f t="shared" si="142"/>
        <v>21.419999999999998</v>
      </c>
      <c r="AD1409" s="5">
        <f>IFERROR(AA1409/D1409,0)</f>
        <v>1.7916560020476066E-3</v>
      </c>
      <c r="AE1409" s="15">
        <f t="shared" si="143"/>
        <v>0.41917808219178082</v>
      </c>
      <c r="AF1409" s="5">
        <f>IFERROR(AD1409*AE1409*48,0)</f>
        <v>3.6049100490514033E-2</v>
      </c>
    </row>
    <row r="1410" spans="1:32" x14ac:dyDescent="0.15">
      <c r="A1410" s="8">
        <v>45742</v>
      </c>
      <c r="B1410" s="1" t="s">
        <v>41</v>
      </c>
      <c r="C1410" s="1" t="s">
        <v>33</v>
      </c>
      <c r="D1410" s="6">
        <v>78.14</v>
      </c>
      <c r="E1410" s="6">
        <v>3.9</v>
      </c>
      <c r="F1410" s="10">
        <v>0.625</v>
      </c>
      <c r="G1410" s="1">
        <v>23.5</v>
      </c>
      <c r="H1410" s="1">
        <v>45</v>
      </c>
      <c r="I1410" s="1">
        <v>23.7</v>
      </c>
      <c r="J1410" s="1">
        <v>0.08</v>
      </c>
      <c r="K1410" s="1">
        <v>585</v>
      </c>
      <c r="L1410" s="1">
        <v>1025</v>
      </c>
      <c r="M1410" s="6">
        <f t="shared" si="140"/>
        <v>23.756049417449049</v>
      </c>
      <c r="N1410" s="1">
        <v>0.7</v>
      </c>
      <c r="O1410" s="11" cm="1">
        <f t="array" ref="O1410">ROUND(_xlfn.SWITCH(C1410,"建筑专教",IF(S1410&gt;0.1,1.38,1.28),"阶梯教室",IF(S1410&gt;0.1,1.15,1.05),"公共教室",IF(S1410&gt;0.1,1.22,1.12),IF(S1410&gt;0.1,1.2,1.1))+(MOD(ROW()*11,31)/31-0.5)*0.06,2)</f>
        <v>1.19</v>
      </c>
      <c r="P1410" s="12">
        <f t="shared" si="139"/>
        <v>0.15</v>
      </c>
      <c r="Q1410" s="13">
        <f t="shared" si="144"/>
        <v>-0.29294947470817356</v>
      </c>
      <c r="R1410" s="1">
        <v>0</v>
      </c>
      <c r="S1410" s="1">
        <v>0.11600000000000001</v>
      </c>
      <c r="T1410" s="1">
        <v>0.01</v>
      </c>
      <c r="U1410" s="4" t="s">
        <v>34</v>
      </c>
      <c r="V1410">
        <v>0.42</v>
      </c>
      <c r="W1410">
        <v>0.4</v>
      </c>
      <c r="X1410">
        <v>0.76</v>
      </c>
      <c r="Y1410">
        <v>2.4300000000000002</v>
      </c>
      <c r="Z1410">
        <v>0.23</v>
      </c>
      <c r="AA1410" s="5">
        <f t="shared" si="141"/>
        <v>0.126</v>
      </c>
      <c r="AB1410" s="15" cm="1">
        <f t="array" ref="AB1410">_xlfn.SWITCH(U1410,"夏",122,"冬",90,"春",153,"秋",153,0)</f>
        <v>153</v>
      </c>
      <c r="AC1410" s="16">
        <f t="shared" si="142"/>
        <v>19.277999999999999</v>
      </c>
      <c r="AD1410" s="5">
        <f>IFERROR(AA1410/D1410,0)</f>
        <v>1.6124904018428462E-3</v>
      </c>
      <c r="AE1410" s="15">
        <f t="shared" si="143"/>
        <v>0.41917808219178082</v>
      </c>
      <c r="AF1410" s="5">
        <f>IFERROR(AD1410*AE1410*48,0)</f>
        <v>3.2444190441462635E-2</v>
      </c>
    </row>
    <row r="1411" spans="1:32" x14ac:dyDescent="0.15">
      <c r="A1411" s="8">
        <v>45742</v>
      </c>
      <c r="B1411" s="1" t="s">
        <v>41</v>
      </c>
      <c r="C1411" s="1" t="s">
        <v>33</v>
      </c>
      <c r="D1411" s="6">
        <v>78.14</v>
      </c>
      <c r="E1411" s="6">
        <v>3.9</v>
      </c>
      <c r="F1411" s="10">
        <v>0.64583333333333304</v>
      </c>
      <c r="G1411" s="1">
        <v>23.7</v>
      </c>
      <c r="H1411" s="1">
        <v>44</v>
      </c>
      <c r="I1411" s="1">
        <v>23.9</v>
      </c>
      <c r="J1411" s="1">
        <v>0.08</v>
      </c>
      <c r="K1411" s="1">
        <v>620</v>
      </c>
      <c r="L1411" s="1">
        <v>1095</v>
      </c>
      <c r="M1411" s="6">
        <f t="shared" si="140"/>
        <v>23.95593632417831</v>
      </c>
      <c r="N1411" s="1">
        <v>0.7</v>
      </c>
      <c r="O1411" s="11" cm="1">
        <f t="array" ref="O1411">ROUND(_xlfn.SWITCH(C1411,"建筑专教",IF(S1411&gt;0.1,1.38,1.28),"阶梯教室",IF(S1411&gt;0.1,1.15,1.05),"公共教室",IF(S1411&gt;0.1,1.22,1.12),IF(S1411&gt;0.1,1.2,1.1))+(MOD(ROW()*11,31)/31-0.5)*0.06,2)</f>
        <v>1.21</v>
      </c>
      <c r="P1411" s="12">
        <f t="shared" si="139"/>
        <v>0.18</v>
      </c>
      <c r="Q1411" s="13">
        <f t="shared" si="144"/>
        <v>-0.19323322385467856</v>
      </c>
      <c r="R1411" s="1">
        <v>0</v>
      </c>
      <c r="S1411" s="1">
        <v>0.16700000000000001</v>
      </c>
      <c r="T1411" s="1">
        <v>0.03</v>
      </c>
      <c r="U1411" s="4" t="s">
        <v>34</v>
      </c>
      <c r="V1411">
        <v>0.42</v>
      </c>
      <c r="W1411">
        <v>0.4</v>
      </c>
      <c r="X1411">
        <v>0.76</v>
      </c>
      <c r="Y1411">
        <v>2.4300000000000002</v>
      </c>
      <c r="Z1411">
        <v>0.23</v>
      </c>
      <c r="AA1411" s="5">
        <f t="shared" si="141"/>
        <v>0.19700000000000001</v>
      </c>
      <c r="AB1411" s="15" cm="1">
        <f t="array" ref="AB1411">_xlfn.SWITCH(U1411,"夏",122,"冬",90,"春",153,"秋",153,0)</f>
        <v>153</v>
      </c>
      <c r="AC1411" s="16">
        <f t="shared" si="142"/>
        <v>30.141000000000002</v>
      </c>
      <c r="AD1411" s="5">
        <f>IFERROR(AA1411/D1411,0)</f>
        <v>2.5211159457384181E-3</v>
      </c>
      <c r="AE1411" s="15">
        <f t="shared" si="143"/>
        <v>0.41917808219178082</v>
      </c>
      <c r="AF1411" s="5">
        <f>IFERROR(AD1411*AE1411*48,0)</f>
        <v>5.0726234261651897E-2</v>
      </c>
    </row>
    <row r="1412" spans="1:32" x14ac:dyDescent="0.15">
      <c r="A1412" s="8">
        <v>45742</v>
      </c>
      <c r="B1412" s="1" t="s">
        <v>41</v>
      </c>
      <c r="C1412" s="1" t="s">
        <v>33</v>
      </c>
      <c r="D1412" s="6">
        <v>78.14</v>
      </c>
      <c r="E1412" s="6">
        <v>3.9</v>
      </c>
      <c r="F1412" s="10">
        <v>0.66666666666666696</v>
      </c>
      <c r="G1412" s="1">
        <v>23.9</v>
      </c>
      <c r="H1412" s="1">
        <v>43</v>
      </c>
      <c r="I1412" s="1">
        <v>24.1</v>
      </c>
      <c r="J1412" s="1">
        <v>0.08</v>
      </c>
      <c r="K1412" s="1">
        <v>650</v>
      </c>
      <c r="L1412" s="1">
        <v>1165</v>
      </c>
      <c r="M1412" s="6">
        <f t="shared" si="140"/>
        <v>24.15582353487514</v>
      </c>
      <c r="N1412" s="1">
        <v>0.7</v>
      </c>
      <c r="O1412" s="11" cm="1">
        <f t="array" ref="O1412">ROUND(_xlfn.SWITCH(C1412,"建筑专教",IF(S1412&gt;0.1,1.38,1.28),"阶梯教室",IF(S1412&gt;0.1,1.15,1.05),"公共教室",IF(S1412&gt;0.1,1.22,1.12),IF(S1412&gt;0.1,1.2,1.1))+(MOD(ROW()*11,31)/31-0.5)*0.06,2)</f>
        <v>1.17</v>
      </c>
      <c r="P1412" s="12">
        <f t="shared" si="139"/>
        <v>0.2</v>
      </c>
      <c r="Q1412" s="13">
        <f t="shared" si="144"/>
        <v>-0.22201525406037353</v>
      </c>
      <c r="R1412" s="1">
        <v>0</v>
      </c>
      <c r="S1412" s="1">
        <v>0.16500000000000001</v>
      </c>
      <c r="T1412" s="1">
        <v>0.03</v>
      </c>
      <c r="U1412" s="4" t="s">
        <v>34</v>
      </c>
      <c r="V1412">
        <v>0.42</v>
      </c>
      <c r="W1412">
        <v>0.4</v>
      </c>
      <c r="X1412">
        <v>0.76</v>
      </c>
      <c r="Y1412">
        <v>2.4300000000000002</v>
      </c>
      <c r="Z1412">
        <v>0.23</v>
      </c>
      <c r="AA1412" s="5">
        <f t="shared" si="141"/>
        <v>0.19500000000000001</v>
      </c>
      <c r="AB1412" s="15" cm="1">
        <f t="array" ref="AB1412">_xlfn.SWITCH(U1412,"夏",122,"冬",90,"春",153,"秋",153,0)</f>
        <v>153</v>
      </c>
      <c r="AC1412" s="16">
        <f t="shared" si="142"/>
        <v>29.835000000000001</v>
      </c>
      <c r="AD1412" s="5">
        <f>IFERROR(AA1412/D1412,0)</f>
        <v>2.4955208599948811E-3</v>
      </c>
      <c r="AE1412" s="15">
        <f t="shared" si="143"/>
        <v>0.41917808219178082</v>
      </c>
      <c r="AF1412" s="5">
        <f>IFERROR(AD1412*AE1412*48,0)</f>
        <v>5.0211247111787413E-2</v>
      </c>
    </row>
    <row r="1413" spans="1:32" x14ac:dyDescent="0.15">
      <c r="A1413" s="8">
        <v>45742</v>
      </c>
      <c r="B1413" s="1" t="s">
        <v>41</v>
      </c>
      <c r="C1413" s="1" t="s">
        <v>33</v>
      </c>
      <c r="D1413" s="6">
        <v>78.14</v>
      </c>
      <c r="E1413" s="6">
        <v>3.9</v>
      </c>
      <c r="F1413" s="10">
        <v>0.6875</v>
      </c>
      <c r="G1413" s="1">
        <v>24.1</v>
      </c>
      <c r="H1413" s="1">
        <v>42</v>
      </c>
      <c r="I1413" s="1">
        <v>24.3</v>
      </c>
      <c r="J1413" s="1">
        <v>0.08</v>
      </c>
      <c r="K1413" s="1">
        <v>680</v>
      </c>
      <c r="L1413" s="1">
        <v>1235</v>
      </c>
      <c r="M1413" s="6">
        <f t="shared" si="140"/>
        <v>24.355711048518913</v>
      </c>
      <c r="N1413" s="1">
        <v>0.7</v>
      </c>
      <c r="O1413" s="11" cm="1">
        <f t="array" ref="O1413">ROUND(_xlfn.SWITCH(C1413,"建筑专教",IF(S1413&gt;0.1,1.38,1.28),"阶梯教室",IF(S1413&gt;0.1,1.15,1.05),"公共教室",IF(S1413&gt;0.1,1.22,1.12),IF(S1413&gt;0.1,1.2,1.1))+(MOD(ROW()*11,31)/31-0.5)*0.06,2)</f>
        <v>1.19</v>
      </c>
      <c r="P1413" s="12">
        <f t="shared" si="139"/>
        <v>0.22</v>
      </c>
      <c r="Q1413" s="13">
        <f t="shared" si="144"/>
        <v>-0.12220635886974958</v>
      </c>
      <c r="R1413" s="1">
        <v>0</v>
      </c>
      <c r="S1413" s="1">
        <v>0.16300000000000001</v>
      </c>
      <c r="T1413" s="1">
        <v>2.8000000000000001E-2</v>
      </c>
      <c r="U1413" s="4" t="s">
        <v>34</v>
      </c>
      <c r="V1413">
        <v>0.42</v>
      </c>
      <c r="W1413">
        <v>0.4</v>
      </c>
      <c r="X1413">
        <v>0.76</v>
      </c>
      <c r="Y1413">
        <v>2.4300000000000002</v>
      </c>
      <c r="Z1413">
        <v>0.23</v>
      </c>
      <c r="AA1413" s="5">
        <f t="shared" si="141"/>
        <v>0.191</v>
      </c>
      <c r="AB1413" s="15" cm="1">
        <f t="array" ref="AB1413">_xlfn.SWITCH(U1413,"夏",122,"冬",90,"春",153,"秋",153,0)</f>
        <v>153</v>
      </c>
      <c r="AC1413" s="16">
        <f t="shared" si="142"/>
        <v>29.222999999999999</v>
      </c>
      <c r="AD1413" s="5">
        <f>IFERROR(AA1413/D1413,0)</f>
        <v>2.4443306885078065E-3</v>
      </c>
      <c r="AE1413" s="15">
        <f t="shared" si="143"/>
        <v>0.41917808219178082</v>
      </c>
      <c r="AF1413" s="5">
        <f>IFERROR(AD1413*AE1413*48,0)</f>
        <v>4.9181272812058446E-2</v>
      </c>
    </row>
    <row r="1414" spans="1:32" x14ac:dyDescent="0.15">
      <c r="A1414" s="8">
        <v>45742</v>
      </c>
      <c r="B1414" s="1" t="s">
        <v>41</v>
      </c>
      <c r="C1414" s="1" t="s">
        <v>33</v>
      </c>
      <c r="D1414" s="6">
        <v>78.14</v>
      </c>
      <c r="E1414" s="6">
        <v>3.9</v>
      </c>
      <c r="F1414" s="10">
        <v>0.70833333333333304</v>
      </c>
      <c r="G1414" s="1">
        <v>24.3</v>
      </c>
      <c r="H1414" s="1">
        <v>41</v>
      </c>
      <c r="I1414" s="1">
        <v>24.5</v>
      </c>
      <c r="J1414" s="1">
        <v>0.09</v>
      </c>
      <c r="K1414" s="1">
        <v>605</v>
      </c>
      <c r="L1414" s="1">
        <v>1305</v>
      </c>
      <c r="M1414" s="6">
        <f t="shared" si="140"/>
        <v>24.559668967742425</v>
      </c>
      <c r="N1414" s="1">
        <v>0.7</v>
      </c>
      <c r="O1414" s="11" cm="1">
        <f t="array" ref="O1414">ROUND(_xlfn.SWITCH(C1414,"建筑专教",IF(S1414&gt;0.1,1.38,1.28),"阶梯教室",IF(S1414&gt;0.1,1.15,1.05),"公共教室",IF(S1414&gt;0.1,1.22,1.12),IF(S1414&gt;0.1,1.2,1.1))+(MOD(ROW()*11,31)/31-0.5)*0.06,2)</f>
        <v>1.21</v>
      </c>
      <c r="P1414" s="12">
        <f t="shared" si="139"/>
        <v>0.16</v>
      </c>
      <c r="Q1414" s="13">
        <f t="shared" si="144"/>
        <v>-2.6049072576708607E-2</v>
      </c>
      <c r="R1414" s="1">
        <v>0</v>
      </c>
      <c r="S1414" s="1">
        <v>0.161</v>
      </c>
      <c r="T1414" s="1">
        <v>3.5000000000000003E-2</v>
      </c>
      <c r="U1414" s="4" t="s">
        <v>34</v>
      </c>
      <c r="V1414">
        <v>0.42</v>
      </c>
      <c r="W1414">
        <v>0.4</v>
      </c>
      <c r="X1414">
        <v>0.76</v>
      </c>
      <c r="Y1414">
        <v>2.4300000000000002</v>
      </c>
      <c r="Z1414">
        <v>0.23</v>
      </c>
      <c r="AA1414" s="5">
        <f t="shared" si="141"/>
        <v>0.19600000000000001</v>
      </c>
      <c r="AB1414" s="15" cm="1">
        <f t="array" ref="AB1414">_xlfn.SWITCH(U1414,"夏",122,"冬",90,"春",153,"秋",153,0)</f>
        <v>153</v>
      </c>
      <c r="AC1414" s="16">
        <f t="shared" si="142"/>
        <v>29.988</v>
      </c>
      <c r="AD1414" s="5">
        <f>IFERROR(AA1414/D1414,0)</f>
        <v>2.5083184028666496E-3</v>
      </c>
      <c r="AE1414" s="15">
        <f t="shared" si="143"/>
        <v>0.41917808219178082</v>
      </c>
      <c r="AF1414" s="5">
        <f>IFERROR(AD1414*AE1414*48,0)</f>
        <v>5.0468740686719651E-2</v>
      </c>
    </row>
    <row r="1415" spans="1:32" x14ac:dyDescent="0.15">
      <c r="A1415" s="8">
        <v>45742</v>
      </c>
      <c r="B1415" s="1" t="s">
        <v>41</v>
      </c>
      <c r="C1415" s="1" t="s">
        <v>33</v>
      </c>
      <c r="D1415" s="6">
        <v>78.14</v>
      </c>
      <c r="E1415" s="6">
        <v>3.9</v>
      </c>
      <c r="F1415" s="10">
        <v>0.72916666666666696</v>
      </c>
      <c r="G1415" s="1">
        <v>24.5</v>
      </c>
      <c r="H1415" s="1">
        <v>40</v>
      </c>
      <c r="I1415" s="1">
        <v>24.7</v>
      </c>
      <c r="J1415" s="1">
        <v>0.09</v>
      </c>
      <c r="K1415" s="1">
        <v>495</v>
      </c>
      <c r="L1415" s="1">
        <v>1375</v>
      </c>
      <c r="M1415" s="6">
        <f t="shared" si="140"/>
        <v>24.759548897101922</v>
      </c>
      <c r="N1415" s="1">
        <v>0</v>
      </c>
      <c r="O1415" s="1">
        <v>0</v>
      </c>
      <c r="P1415" s="12">
        <f t="shared" si="139"/>
        <v>0</v>
      </c>
      <c r="Q1415" s="1">
        <v>0</v>
      </c>
      <c r="R1415" s="1">
        <v>0</v>
      </c>
      <c r="S1415" s="1">
        <v>0</v>
      </c>
      <c r="T1415" s="1">
        <v>0</v>
      </c>
      <c r="U1415" s="4" t="s">
        <v>34</v>
      </c>
      <c r="V1415">
        <v>0.42</v>
      </c>
      <c r="W1415">
        <v>0.4</v>
      </c>
      <c r="X1415">
        <v>0.76</v>
      </c>
      <c r="Y1415">
        <v>2.4300000000000002</v>
      </c>
      <c r="Z1415">
        <v>0.23</v>
      </c>
      <c r="AA1415" s="5">
        <f t="shared" si="141"/>
        <v>0</v>
      </c>
      <c r="AB1415" s="15" cm="1">
        <f t="array" ref="AB1415">_xlfn.SWITCH(U1415,"夏",122,"冬",90,"春",153,"秋",153,0)</f>
        <v>153</v>
      </c>
      <c r="AC1415" s="16">
        <f t="shared" si="142"/>
        <v>0</v>
      </c>
      <c r="AD1415" s="5">
        <f>IFERROR(AA1415/D1415,0)</f>
        <v>0</v>
      </c>
      <c r="AE1415" s="15">
        <f t="shared" si="143"/>
        <v>0.41917808219178082</v>
      </c>
      <c r="AF1415" s="5">
        <f>IFERROR(AD1415*AE1415*48,0)</f>
        <v>0</v>
      </c>
    </row>
    <row r="1416" spans="1:32" x14ac:dyDescent="0.15">
      <c r="A1416" s="8">
        <v>45742</v>
      </c>
      <c r="B1416" s="1" t="s">
        <v>41</v>
      </c>
      <c r="C1416" s="1" t="s">
        <v>33</v>
      </c>
      <c r="D1416" s="6">
        <v>78.14</v>
      </c>
      <c r="E1416" s="6">
        <v>3.9</v>
      </c>
      <c r="F1416" s="10">
        <v>0.75</v>
      </c>
      <c r="G1416" s="1">
        <v>24.7</v>
      </c>
      <c r="H1416" s="1">
        <v>39</v>
      </c>
      <c r="I1416" s="1">
        <v>24.9</v>
      </c>
      <c r="J1416" s="1">
        <v>0.09</v>
      </c>
      <c r="K1416" s="1">
        <v>420</v>
      </c>
      <c r="L1416" s="1">
        <v>1445</v>
      </c>
      <c r="M1416" s="6">
        <f t="shared" si="140"/>
        <v>24.9594291483034</v>
      </c>
      <c r="N1416" s="1">
        <v>0</v>
      </c>
      <c r="O1416" s="1">
        <v>0</v>
      </c>
      <c r="P1416" s="12">
        <f t="shared" si="139"/>
        <v>0</v>
      </c>
      <c r="Q1416" s="1">
        <v>0</v>
      </c>
      <c r="R1416" s="1">
        <v>0</v>
      </c>
      <c r="S1416" s="1">
        <v>0</v>
      </c>
      <c r="T1416" s="1">
        <v>0</v>
      </c>
      <c r="U1416" s="4" t="s">
        <v>34</v>
      </c>
      <c r="V1416">
        <v>0.42</v>
      </c>
      <c r="W1416">
        <v>0.4</v>
      </c>
      <c r="X1416">
        <v>0.76</v>
      </c>
      <c r="Y1416">
        <v>2.4300000000000002</v>
      </c>
      <c r="Z1416">
        <v>0.23</v>
      </c>
      <c r="AA1416" s="5">
        <f t="shared" si="141"/>
        <v>0</v>
      </c>
      <c r="AB1416" s="15" cm="1">
        <f t="array" ref="AB1416">_xlfn.SWITCH(U1416,"夏",122,"冬",90,"春",153,"秋",153,0)</f>
        <v>153</v>
      </c>
      <c r="AC1416" s="16">
        <f t="shared" si="142"/>
        <v>0</v>
      </c>
      <c r="AD1416" s="5">
        <f>IFERROR(AA1416/D1416,0)</f>
        <v>0</v>
      </c>
      <c r="AE1416" s="15">
        <f t="shared" si="143"/>
        <v>0.41917808219178082</v>
      </c>
      <c r="AF1416" s="5">
        <f>IFERROR(AD1416*AE1416*48,0)</f>
        <v>0</v>
      </c>
    </row>
    <row r="1417" spans="1:32" x14ac:dyDescent="0.15">
      <c r="A1417" s="8">
        <v>45742</v>
      </c>
      <c r="B1417" s="1" t="s">
        <v>41</v>
      </c>
      <c r="C1417" s="1" t="s">
        <v>33</v>
      </c>
      <c r="D1417" s="6">
        <v>78.14</v>
      </c>
      <c r="E1417" s="6">
        <v>3.9</v>
      </c>
      <c r="F1417" s="10">
        <v>0.77083333333333304</v>
      </c>
      <c r="G1417" s="1">
        <v>24.9</v>
      </c>
      <c r="H1417" s="1">
        <v>38</v>
      </c>
      <c r="I1417" s="1">
        <v>25.1</v>
      </c>
      <c r="J1417" s="1">
        <v>0.09</v>
      </c>
      <c r="K1417" s="1">
        <v>410</v>
      </c>
      <c r="L1417" s="1">
        <v>1515</v>
      </c>
      <c r="M1417" s="6">
        <f t="shared" si="140"/>
        <v>25.15930972026996</v>
      </c>
      <c r="N1417" s="1">
        <v>0</v>
      </c>
      <c r="O1417" s="1">
        <v>0</v>
      </c>
      <c r="P1417" s="12">
        <f t="shared" si="139"/>
        <v>0</v>
      </c>
      <c r="Q1417" s="1">
        <v>0</v>
      </c>
      <c r="R1417" s="1">
        <v>0</v>
      </c>
      <c r="S1417" s="1">
        <v>0</v>
      </c>
      <c r="T1417" s="1">
        <v>0</v>
      </c>
      <c r="U1417" s="4" t="s">
        <v>34</v>
      </c>
      <c r="V1417">
        <v>0.42</v>
      </c>
      <c r="W1417">
        <v>0.4</v>
      </c>
      <c r="X1417">
        <v>0.76</v>
      </c>
      <c r="Y1417">
        <v>2.4300000000000002</v>
      </c>
      <c r="Z1417">
        <v>0.23</v>
      </c>
      <c r="AA1417" s="5">
        <f t="shared" si="141"/>
        <v>0</v>
      </c>
      <c r="AB1417" s="15" cm="1">
        <f t="array" ref="AB1417">_xlfn.SWITCH(U1417,"夏",122,"冬",90,"春",153,"秋",153,0)</f>
        <v>153</v>
      </c>
      <c r="AC1417" s="16">
        <f t="shared" si="142"/>
        <v>0</v>
      </c>
      <c r="AD1417" s="5">
        <f>IFERROR(AA1417/D1417,0)</f>
        <v>0</v>
      </c>
      <c r="AE1417" s="15">
        <f t="shared" si="143"/>
        <v>0.41917808219178082</v>
      </c>
      <c r="AF1417" s="5">
        <f>IFERROR(AD1417*AE1417*48,0)</f>
        <v>0</v>
      </c>
    </row>
    <row r="1418" spans="1:32" x14ac:dyDescent="0.15">
      <c r="A1418" s="8">
        <v>45742</v>
      </c>
      <c r="B1418" s="1" t="s">
        <v>41</v>
      </c>
      <c r="C1418" s="1" t="s">
        <v>33</v>
      </c>
      <c r="D1418" s="6">
        <v>78.14</v>
      </c>
      <c r="E1418" s="6">
        <v>3.9</v>
      </c>
      <c r="F1418" s="10">
        <v>0.79166666666666696</v>
      </c>
      <c r="G1418" s="1">
        <v>25.1</v>
      </c>
      <c r="H1418" s="1">
        <v>37</v>
      </c>
      <c r="I1418" s="1">
        <v>25.3</v>
      </c>
      <c r="J1418" s="1">
        <v>0.09</v>
      </c>
      <c r="K1418" s="1">
        <v>406</v>
      </c>
      <c r="L1418" s="1">
        <v>1585</v>
      </c>
      <c r="M1418" s="6">
        <f t="shared" si="140"/>
        <v>25.359190611928284</v>
      </c>
      <c r="N1418" s="1">
        <v>0</v>
      </c>
      <c r="O1418" s="1">
        <v>0</v>
      </c>
      <c r="P1418" s="12">
        <f t="shared" si="139"/>
        <v>0</v>
      </c>
      <c r="Q1418" s="1">
        <v>0</v>
      </c>
      <c r="R1418" s="1">
        <v>0</v>
      </c>
      <c r="S1418" s="1">
        <v>0</v>
      </c>
      <c r="T1418" s="1">
        <v>0</v>
      </c>
      <c r="U1418" s="4" t="s">
        <v>34</v>
      </c>
      <c r="V1418">
        <v>0.42</v>
      </c>
      <c r="W1418">
        <v>0.4</v>
      </c>
      <c r="X1418">
        <v>0.76</v>
      </c>
      <c r="Y1418">
        <v>2.4300000000000002</v>
      </c>
      <c r="Z1418">
        <v>0.23</v>
      </c>
      <c r="AA1418" s="5">
        <f t="shared" si="141"/>
        <v>0</v>
      </c>
      <c r="AB1418" s="15" cm="1">
        <f t="array" ref="AB1418">_xlfn.SWITCH(U1418,"夏",122,"冬",90,"春",153,"秋",153,0)</f>
        <v>153</v>
      </c>
      <c r="AC1418" s="16">
        <f t="shared" si="142"/>
        <v>0</v>
      </c>
      <c r="AD1418" s="5">
        <f>IFERROR(AA1418/D1418,0)</f>
        <v>0</v>
      </c>
      <c r="AE1418" s="15">
        <f t="shared" si="143"/>
        <v>0.41917808219178082</v>
      </c>
      <c r="AF1418" s="5">
        <f>IFERROR(AD1418*AE1418*48,0)</f>
        <v>0</v>
      </c>
    </row>
    <row r="1419" spans="1:32" x14ac:dyDescent="0.15">
      <c r="A1419" s="8">
        <v>45742</v>
      </c>
      <c r="B1419" s="1" t="s">
        <v>41</v>
      </c>
      <c r="C1419" s="1" t="s">
        <v>33</v>
      </c>
      <c r="D1419" s="6">
        <v>78.14</v>
      </c>
      <c r="E1419" s="6">
        <v>3.9</v>
      </c>
      <c r="F1419" s="10">
        <v>0.8125</v>
      </c>
      <c r="G1419" s="1">
        <v>25.3</v>
      </c>
      <c r="H1419" s="1">
        <v>36</v>
      </c>
      <c r="I1419" s="1">
        <v>25.5</v>
      </c>
      <c r="J1419" s="1">
        <v>0.09</v>
      </c>
      <c r="K1419" s="1">
        <v>455</v>
      </c>
      <c r="L1419" s="1">
        <v>1655</v>
      </c>
      <c r="M1419" s="6">
        <f t="shared" si="140"/>
        <v>25.559071822210228</v>
      </c>
      <c r="N1419" s="1">
        <v>0.7</v>
      </c>
      <c r="O1419" s="11" cm="1">
        <f t="array" ref="O1419">ROUND(_xlfn.SWITCH(C1419,"建筑专教",IF(S1419&gt;0.1,1.38,1.28),"阶梯教室",IF(S1419&gt;0.1,1.15,1.05),"公共教室",IF(S1419&gt;0.1,1.22,1.12),IF(S1419&gt;0.1,1.2,1.1))+(MOD(ROW()*11,31)/31-0.5)*0.06,2)</f>
        <v>1.2</v>
      </c>
      <c r="P1419" s="12">
        <f t="shared" si="139"/>
        <v>0.04</v>
      </c>
      <c r="Q1419" s="13">
        <f t="shared" si="144"/>
        <v>0.23025055041324186</v>
      </c>
      <c r="R1419" s="1">
        <v>0</v>
      </c>
      <c r="S1419" s="1">
        <v>0.151</v>
      </c>
      <c r="T1419" s="1">
        <v>2.8000000000000001E-2</v>
      </c>
      <c r="U1419" s="4" t="s">
        <v>34</v>
      </c>
      <c r="V1419">
        <v>0.42</v>
      </c>
      <c r="W1419">
        <v>0.4</v>
      </c>
      <c r="X1419">
        <v>0.76</v>
      </c>
      <c r="Y1419">
        <v>2.4300000000000002</v>
      </c>
      <c r="Z1419">
        <v>0.23</v>
      </c>
      <c r="AA1419" s="5">
        <f t="shared" si="141"/>
        <v>0.17899999999999999</v>
      </c>
      <c r="AB1419" s="15" cm="1">
        <f t="array" ref="AB1419">_xlfn.SWITCH(U1419,"夏",122,"冬",90,"春",153,"秋",153,0)</f>
        <v>153</v>
      </c>
      <c r="AC1419" s="16">
        <f t="shared" si="142"/>
        <v>27.387</v>
      </c>
      <c r="AD1419" s="5">
        <f>IFERROR(AA1419/D1419,0)</f>
        <v>2.2907601740465829E-3</v>
      </c>
      <c r="AE1419" s="15">
        <f t="shared" si="143"/>
        <v>0.41917808219178082</v>
      </c>
      <c r="AF1419" s="5">
        <f>IFERROR(AD1419*AE1419*48,0)</f>
        <v>4.6091349912871518E-2</v>
      </c>
    </row>
    <row r="1420" spans="1:32" x14ac:dyDescent="0.15">
      <c r="A1420" s="8">
        <v>45742</v>
      </c>
      <c r="B1420" s="1" t="s">
        <v>41</v>
      </c>
      <c r="C1420" s="1" t="s">
        <v>33</v>
      </c>
      <c r="D1420" s="6">
        <v>78.14</v>
      </c>
      <c r="E1420" s="6">
        <v>3.9</v>
      </c>
      <c r="F1420" s="10">
        <v>0.83333333333333304</v>
      </c>
      <c r="G1420" s="1">
        <v>25.5</v>
      </c>
      <c r="H1420" s="1">
        <v>35</v>
      </c>
      <c r="I1420" s="1">
        <v>25.7</v>
      </c>
      <c r="J1420" s="1">
        <v>0.09</v>
      </c>
      <c r="K1420" s="1">
        <v>535</v>
      </c>
      <c r="L1420" s="1">
        <v>1725</v>
      </c>
      <c r="M1420" s="6">
        <f t="shared" si="140"/>
        <v>25.758953350051286</v>
      </c>
      <c r="N1420" s="1">
        <v>0.7</v>
      </c>
      <c r="O1420" s="11" cm="1">
        <f t="array" ref="O1420">ROUND(_xlfn.SWITCH(C1420,"建筑专教",IF(S1420&gt;0.1,1.38,1.28),"阶梯教室",IF(S1420&gt;0.1,1.15,1.05),"公共教室",IF(S1420&gt;0.1,1.22,1.12),IF(S1420&gt;0.1,1.2,1.1))+(MOD(ROW()*11,31)/31-0.5)*0.06,2)</f>
        <v>1.22</v>
      </c>
      <c r="P1420" s="12">
        <f t="shared" si="139"/>
        <v>0.11</v>
      </c>
      <c r="Q1420" s="13">
        <f t="shared" si="144"/>
        <v>0.31670602328064529</v>
      </c>
      <c r="R1420" s="1">
        <v>0</v>
      </c>
      <c r="S1420" s="1">
        <v>0.14899999999999999</v>
      </c>
      <c r="T1420" s="1">
        <v>3.5000000000000003E-2</v>
      </c>
      <c r="U1420" s="4" t="s">
        <v>34</v>
      </c>
      <c r="V1420">
        <v>0.42</v>
      </c>
      <c r="W1420">
        <v>0.4</v>
      </c>
      <c r="X1420">
        <v>0.76</v>
      </c>
      <c r="Y1420">
        <v>2.4300000000000002</v>
      </c>
      <c r="Z1420">
        <v>0.23</v>
      </c>
      <c r="AA1420" s="5">
        <f t="shared" si="141"/>
        <v>0.184</v>
      </c>
      <c r="AB1420" s="15" cm="1">
        <f t="array" ref="AB1420">_xlfn.SWITCH(U1420,"夏",122,"冬",90,"春",153,"秋",153,0)</f>
        <v>153</v>
      </c>
      <c r="AC1420" s="16">
        <f t="shared" si="142"/>
        <v>28.152000000000001</v>
      </c>
      <c r="AD1420" s="5">
        <f>IFERROR(AA1420/D1420,0)</f>
        <v>2.354747888405426E-3</v>
      </c>
      <c r="AE1420" s="15">
        <f t="shared" si="143"/>
        <v>0.41917808219178082</v>
      </c>
      <c r="AF1420" s="5">
        <f>IFERROR(AD1420*AE1420*48,0)</f>
        <v>4.7378817787532737E-2</v>
      </c>
    </row>
    <row r="1421" spans="1:32" x14ac:dyDescent="0.15">
      <c r="A1421" s="8">
        <v>45742</v>
      </c>
      <c r="B1421" s="1" t="s">
        <v>41</v>
      </c>
      <c r="C1421" s="1" t="s">
        <v>33</v>
      </c>
      <c r="D1421" s="6">
        <v>78.14</v>
      </c>
      <c r="E1421" s="6">
        <v>3.9</v>
      </c>
      <c r="F1421" s="10">
        <v>0.85416666666666696</v>
      </c>
      <c r="G1421" s="1">
        <v>25.7</v>
      </c>
      <c r="H1421" s="1">
        <v>34</v>
      </c>
      <c r="I1421" s="1">
        <v>25.9</v>
      </c>
      <c r="J1421" s="1">
        <v>0.09</v>
      </c>
      <c r="K1421" s="1">
        <v>590</v>
      </c>
      <c r="L1421" s="1">
        <v>1795</v>
      </c>
      <c r="M1421" s="6">
        <f t="shared" si="140"/>
        <v>25.95883519439127</v>
      </c>
      <c r="N1421" s="1">
        <v>0.7</v>
      </c>
      <c r="O1421" s="11" cm="1">
        <f t="array" ref="O1421">ROUND(_xlfn.SWITCH(C1421,"建筑专教",IF(S1421&gt;0.1,1.38,1.28),"阶梯教室",IF(S1421&gt;0.1,1.15,1.05),"公共教室",IF(S1421&gt;0.1,1.22,1.12),IF(S1421&gt;0.1,1.2,1.1))+(MOD(ROW()*11,31)/31-0.5)*0.06,2)</f>
        <v>1.18</v>
      </c>
      <c r="P1421" s="12">
        <f t="shared" si="139"/>
        <v>0.15</v>
      </c>
      <c r="Q1421" s="13">
        <f t="shared" si="144"/>
        <v>0.30656561255586956</v>
      </c>
      <c r="R1421" s="1">
        <v>0</v>
      </c>
      <c r="S1421" s="1">
        <v>0.14699999999999999</v>
      </c>
      <c r="T1421" s="1">
        <v>3.5000000000000003E-2</v>
      </c>
      <c r="U1421" s="4" t="s">
        <v>34</v>
      </c>
      <c r="V1421">
        <v>0.42</v>
      </c>
      <c r="W1421">
        <v>0.4</v>
      </c>
      <c r="X1421">
        <v>0.76</v>
      </c>
      <c r="Y1421">
        <v>2.4300000000000002</v>
      </c>
      <c r="Z1421">
        <v>0.23</v>
      </c>
      <c r="AA1421" s="5">
        <f t="shared" si="141"/>
        <v>0.182</v>
      </c>
      <c r="AB1421" s="15" cm="1">
        <f t="array" ref="AB1421">_xlfn.SWITCH(U1421,"夏",122,"冬",90,"春",153,"秋",153,0)</f>
        <v>153</v>
      </c>
      <c r="AC1421" s="16">
        <f t="shared" si="142"/>
        <v>27.846</v>
      </c>
      <c r="AD1421" s="5">
        <f>IFERROR(AA1421/D1421,0)</f>
        <v>2.3291528026618889E-3</v>
      </c>
      <c r="AE1421" s="15">
        <f t="shared" si="143"/>
        <v>0.41917808219178082</v>
      </c>
      <c r="AF1421" s="5">
        <f>IFERROR(AD1421*AE1421*48,0)</f>
        <v>4.6863830637668247E-2</v>
      </c>
    </row>
    <row r="1422" spans="1:32" x14ac:dyDescent="0.15">
      <c r="A1422" s="8">
        <v>45742</v>
      </c>
      <c r="B1422" s="1" t="s">
        <v>41</v>
      </c>
      <c r="C1422" s="1" t="s">
        <v>33</v>
      </c>
      <c r="D1422" s="6">
        <v>78.14</v>
      </c>
      <c r="E1422" s="6">
        <v>3.9</v>
      </c>
      <c r="F1422" s="10">
        <v>0.875</v>
      </c>
      <c r="G1422" s="1">
        <v>25.9</v>
      </c>
      <c r="H1422" s="1">
        <v>33</v>
      </c>
      <c r="I1422" s="1">
        <v>26.1</v>
      </c>
      <c r="J1422" s="1">
        <v>0.09</v>
      </c>
      <c r="K1422" s="1">
        <v>625</v>
      </c>
      <c r="L1422" s="1">
        <v>1865</v>
      </c>
      <c r="M1422" s="6">
        <f t="shared" si="140"/>
        <v>26.158717354174939</v>
      </c>
      <c r="N1422" s="1">
        <v>0.7</v>
      </c>
      <c r="O1422" s="11" cm="1">
        <f t="array" ref="O1422">ROUND(_xlfn.SWITCH(C1422,"建筑专教",IF(S1422&gt;0.1,1.38,1.28),"阶梯教室",IF(S1422&gt;0.1,1.15,1.05),"公共教室",IF(S1422&gt;0.1,1.22,1.12),IF(S1422&gt;0.1,1.2,1.1))+(MOD(ROW()*11,31)/31-0.5)*0.06,2)</f>
        <v>1.2</v>
      </c>
      <c r="P1422" s="12">
        <f t="shared" si="139"/>
        <v>0.18</v>
      </c>
      <c r="Q1422" s="13">
        <f t="shared" si="144"/>
        <v>0.39268120789012562</v>
      </c>
      <c r="R1422" s="1">
        <v>0</v>
      </c>
      <c r="S1422" s="1">
        <v>0.14499999999999999</v>
      </c>
      <c r="T1422" s="1">
        <v>2.5000000000000001E-2</v>
      </c>
      <c r="U1422" s="4" t="s">
        <v>34</v>
      </c>
      <c r="V1422">
        <v>0.42</v>
      </c>
      <c r="W1422">
        <v>0.4</v>
      </c>
      <c r="X1422">
        <v>0.76</v>
      </c>
      <c r="Y1422">
        <v>2.4300000000000002</v>
      </c>
      <c r="Z1422">
        <v>0.23</v>
      </c>
      <c r="AA1422" s="5">
        <f t="shared" si="141"/>
        <v>0.16999999999999998</v>
      </c>
      <c r="AB1422" s="15" cm="1">
        <f t="array" ref="AB1422">_xlfn.SWITCH(U1422,"夏",122,"冬",90,"春",153,"秋",153,0)</f>
        <v>153</v>
      </c>
      <c r="AC1422" s="16">
        <f t="shared" si="142"/>
        <v>26.009999999999998</v>
      </c>
      <c r="AD1422" s="5">
        <f>IFERROR(AA1422/D1422,0)</f>
        <v>2.1755822882006653E-3</v>
      </c>
      <c r="AE1422" s="15">
        <f t="shared" si="143"/>
        <v>0.41917808219178082</v>
      </c>
      <c r="AF1422" s="5">
        <f>IFERROR(AD1422*AE1422*48,0)</f>
        <v>4.3773907738481332E-2</v>
      </c>
    </row>
    <row r="1423" spans="1:32" x14ac:dyDescent="0.15">
      <c r="A1423" s="8">
        <v>45742</v>
      </c>
      <c r="B1423" s="1" t="s">
        <v>41</v>
      </c>
      <c r="C1423" s="1" t="s">
        <v>33</v>
      </c>
      <c r="D1423" s="6">
        <v>78.14</v>
      </c>
      <c r="E1423" s="6">
        <v>3.9</v>
      </c>
      <c r="F1423" s="10">
        <v>0.89583333333333304</v>
      </c>
      <c r="G1423" s="1">
        <v>26.1</v>
      </c>
      <c r="H1423" s="1">
        <v>32</v>
      </c>
      <c r="I1423" s="1">
        <v>26.3</v>
      </c>
      <c r="J1423" s="1">
        <v>0.09</v>
      </c>
      <c r="K1423" s="1">
        <v>590</v>
      </c>
      <c r="L1423" s="1">
        <v>1935</v>
      </c>
      <c r="M1423" s="6">
        <f t="shared" si="140"/>
        <v>26.35859982835035</v>
      </c>
      <c r="N1423" s="1">
        <v>0.7</v>
      </c>
      <c r="O1423" s="11" cm="1">
        <f t="array" ref="O1423">ROUND(_xlfn.SWITCH(C1423,"建筑专教",IF(S1423&gt;0.1,1.38,1.28),"阶梯教室",IF(S1423&gt;0.1,1.15,1.05),"公共教室",IF(S1423&gt;0.1,1.22,1.12),IF(S1423&gt;0.1,1.2,1.1))+(MOD(ROW()*11,31)/31-0.5)*0.06,2)</f>
        <v>1.23</v>
      </c>
      <c r="P1423" s="12">
        <f t="shared" si="139"/>
        <v>0.15</v>
      </c>
      <c r="Q1423" s="13">
        <f t="shared" si="144"/>
        <v>0.48928030141385997</v>
      </c>
      <c r="R1423" s="1">
        <v>0</v>
      </c>
      <c r="S1423" s="1">
        <v>0.14299999999999999</v>
      </c>
      <c r="T1423" s="1">
        <v>1.2E-2</v>
      </c>
      <c r="U1423" s="4" t="s">
        <v>34</v>
      </c>
      <c r="V1423">
        <v>0.42</v>
      </c>
      <c r="W1423">
        <v>0.4</v>
      </c>
      <c r="X1423">
        <v>0.76</v>
      </c>
      <c r="Y1423">
        <v>2.4300000000000002</v>
      </c>
      <c r="Z1423">
        <v>0.23</v>
      </c>
      <c r="AA1423" s="5">
        <f t="shared" si="141"/>
        <v>0.155</v>
      </c>
      <c r="AB1423" s="15" cm="1">
        <f t="array" ref="AB1423">_xlfn.SWITCH(U1423,"夏",122,"冬",90,"春",153,"秋",153,0)</f>
        <v>153</v>
      </c>
      <c r="AC1423" s="16">
        <f t="shared" si="142"/>
        <v>23.715</v>
      </c>
      <c r="AD1423" s="5">
        <f>IFERROR(AA1423/D1423,0)</f>
        <v>1.9836191451241361E-3</v>
      </c>
      <c r="AE1423" s="15">
        <f t="shared" si="143"/>
        <v>0.41917808219178082</v>
      </c>
      <c r="AF1423" s="5">
        <f>IFERROR(AD1423*AE1423*48,0)</f>
        <v>3.991150411449769E-2</v>
      </c>
    </row>
    <row r="1424" spans="1:32" x14ac:dyDescent="0.15">
      <c r="A1424" s="8">
        <v>45742</v>
      </c>
      <c r="B1424" s="1" t="s">
        <v>41</v>
      </c>
      <c r="C1424" s="1" t="s">
        <v>33</v>
      </c>
      <c r="D1424" s="6">
        <v>78.14</v>
      </c>
      <c r="E1424" s="6">
        <v>3.9</v>
      </c>
      <c r="F1424" s="10">
        <v>0.91666666666666696</v>
      </c>
      <c r="G1424" s="1">
        <v>26.3</v>
      </c>
      <c r="H1424" s="1">
        <v>31</v>
      </c>
      <c r="I1424" s="1">
        <v>26.5</v>
      </c>
      <c r="J1424" s="1">
        <v>0.09</v>
      </c>
      <c r="K1424" s="1">
        <v>480</v>
      </c>
      <c r="L1424" s="1">
        <v>2005</v>
      </c>
      <c r="M1424" s="6">
        <f t="shared" si="140"/>
        <v>26.558482615870219</v>
      </c>
      <c r="N1424" s="1">
        <v>0</v>
      </c>
      <c r="O1424" s="1">
        <v>0</v>
      </c>
      <c r="P1424" s="12">
        <f t="shared" si="139"/>
        <v>0</v>
      </c>
      <c r="Q1424" s="1">
        <v>0</v>
      </c>
      <c r="R1424" s="1">
        <v>0</v>
      </c>
      <c r="S1424" s="1">
        <v>0</v>
      </c>
      <c r="T1424" s="1">
        <v>0</v>
      </c>
      <c r="U1424" s="4" t="s">
        <v>34</v>
      </c>
      <c r="V1424">
        <v>0.42</v>
      </c>
      <c r="W1424">
        <v>0.4</v>
      </c>
      <c r="X1424">
        <v>0.76</v>
      </c>
      <c r="Y1424">
        <v>2.4300000000000002</v>
      </c>
      <c r="Z1424">
        <v>0.23</v>
      </c>
      <c r="AA1424" s="5">
        <f t="shared" si="141"/>
        <v>0</v>
      </c>
      <c r="AB1424" s="15" cm="1">
        <f t="array" ref="AB1424">_xlfn.SWITCH(U1424,"夏",122,"冬",90,"春",153,"秋",153,0)</f>
        <v>153</v>
      </c>
      <c r="AC1424" s="16">
        <f t="shared" si="142"/>
        <v>0</v>
      </c>
      <c r="AD1424" s="5">
        <f>IFERROR(AA1424/D1424,0)</f>
        <v>0</v>
      </c>
      <c r="AE1424" s="15">
        <f t="shared" si="143"/>
        <v>0.41917808219178082</v>
      </c>
      <c r="AF1424" s="5">
        <f>IFERROR(AD1424*AE1424*48,0)</f>
        <v>0</v>
      </c>
    </row>
    <row r="1425" spans="1:32" x14ac:dyDescent="0.15">
      <c r="A1425" s="8">
        <v>45742</v>
      </c>
      <c r="B1425" s="1" t="s">
        <v>42</v>
      </c>
      <c r="C1425" s="1" t="s">
        <v>33</v>
      </c>
      <c r="D1425" s="6">
        <v>78.14</v>
      </c>
      <c r="E1425" s="6">
        <v>3.9</v>
      </c>
      <c r="F1425" s="10">
        <v>0.33333333333333298</v>
      </c>
      <c r="G1425" s="1">
        <v>18.3</v>
      </c>
      <c r="H1425" s="1">
        <v>66</v>
      </c>
      <c r="I1425" s="1">
        <v>18.5</v>
      </c>
      <c r="J1425" s="1">
        <v>0.08</v>
      </c>
      <c r="K1425" s="1">
        <v>410</v>
      </c>
      <c r="L1425" s="1">
        <v>2040</v>
      </c>
      <c r="M1425" s="6">
        <f t="shared" si="140"/>
        <v>18.559099977285541</v>
      </c>
      <c r="N1425" s="1">
        <v>0</v>
      </c>
      <c r="O1425" s="1">
        <v>0</v>
      </c>
      <c r="P1425" s="12">
        <f t="shared" si="139"/>
        <v>0</v>
      </c>
      <c r="Q1425" s="1">
        <v>0</v>
      </c>
      <c r="R1425" s="1">
        <v>0</v>
      </c>
      <c r="S1425" s="1">
        <v>0</v>
      </c>
      <c r="T1425" s="1">
        <v>0</v>
      </c>
      <c r="U1425" s="4" t="s">
        <v>34</v>
      </c>
      <c r="V1425">
        <v>0.42</v>
      </c>
      <c r="W1425">
        <v>0.4</v>
      </c>
      <c r="X1425">
        <v>0.76</v>
      </c>
      <c r="Y1425">
        <v>2.4300000000000002</v>
      </c>
      <c r="Z1425">
        <v>0.23</v>
      </c>
      <c r="AA1425" s="5">
        <f t="shared" si="141"/>
        <v>0</v>
      </c>
      <c r="AB1425" s="15" cm="1">
        <f t="array" ref="AB1425">_xlfn.SWITCH(U1425,"夏",122,"冬",90,"春",153,"秋",153,0)</f>
        <v>153</v>
      </c>
      <c r="AC1425" s="16">
        <f t="shared" si="142"/>
        <v>0</v>
      </c>
      <c r="AD1425" s="5">
        <f>IFERROR(AA1425/D1425,0)</f>
        <v>0</v>
      </c>
      <c r="AE1425" s="15">
        <f t="shared" si="143"/>
        <v>0.41917808219178082</v>
      </c>
      <c r="AF1425" s="5">
        <f>IFERROR(AD1425*AE1425*48,0)</f>
        <v>0</v>
      </c>
    </row>
    <row r="1426" spans="1:32" x14ac:dyDescent="0.15">
      <c r="A1426" s="8">
        <v>45742</v>
      </c>
      <c r="B1426" s="1" t="s">
        <v>42</v>
      </c>
      <c r="C1426" s="1" t="s">
        <v>33</v>
      </c>
      <c r="D1426" s="6">
        <v>78.14</v>
      </c>
      <c r="E1426" s="6">
        <v>3.9</v>
      </c>
      <c r="F1426" s="10">
        <v>0.35416666666666702</v>
      </c>
      <c r="G1426" s="1">
        <v>18.8</v>
      </c>
      <c r="H1426" s="1">
        <v>64</v>
      </c>
      <c r="I1426" s="1">
        <v>19</v>
      </c>
      <c r="J1426" s="1">
        <v>0.1</v>
      </c>
      <c r="K1426" s="1">
        <v>415</v>
      </c>
      <c r="L1426" s="1">
        <v>2110</v>
      </c>
      <c r="M1426" s="6">
        <f t="shared" si="140"/>
        <v>19.067217710766613</v>
      </c>
      <c r="N1426" s="1">
        <v>0</v>
      </c>
      <c r="O1426" s="1">
        <v>0</v>
      </c>
      <c r="P1426" s="12">
        <f t="shared" si="139"/>
        <v>0</v>
      </c>
      <c r="Q1426" s="1">
        <v>0</v>
      </c>
      <c r="R1426" s="1">
        <v>0</v>
      </c>
      <c r="S1426" s="1">
        <v>0</v>
      </c>
      <c r="T1426" s="1">
        <v>0</v>
      </c>
      <c r="U1426" s="4" t="s">
        <v>34</v>
      </c>
      <c r="V1426">
        <v>0.42</v>
      </c>
      <c r="W1426">
        <v>0.4</v>
      </c>
      <c r="X1426">
        <v>0.76</v>
      </c>
      <c r="Y1426">
        <v>2.4300000000000002</v>
      </c>
      <c r="Z1426">
        <v>0.23</v>
      </c>
      <c r="AA1426" s="5">
        <f t="shared" si="141"/>
        <v>0</v>
      </c>
      <c r="AB1426" s="15" cm="1">
        <f t="array" ref="AB1426">_xlfn.SWITCH(U1426,"夏",122,"冬",90,"春",153,"秋",153,0)</f>
        <v>153</v>
      </c>
      <c r="AC1426" s="16">
        <f t="shared" si="142"/>
        <v>0</v>
      </c>
      <c r="AD1426" s="5">
        <f>IFERROR(AA1426/D1426,0)</f>
        <v>0</v>
      </c>
      <c r="AE1426" s="15">
        <f t="shared" si="143"/>
        <v>0.41917808219178082</v>
      </c>
      <c r="AF1426" s="5">
        <f>IFERROR(AD1426*AE1426*48,0)</f>
        <v>0</v>
      </c>
    </row>
    <row r="1427" spans="1:32" x14ac:dyDescent="0.15">
      <c r="A1427" s="8">
        <v>45742</v>
      </c>
      <c r="B1427" s="1" t="s">
        <v>42</v>
      </c>
      <c r="C1427" s="1" t="s">
        <v>33</v>
      </c>
      <c r="D1427" s="6">
        <v>78.14</v>
      </c>
      <c r="E1427" s="6">
        <v>3.9</v>
      </c>
      <c r="F1427" s="10">
        <v>0.375</v>
      </c>
      <c r="G1427" s="1">
        <v>19.399999999999999</v>
      </c>
      <c r="H1427" s="1">
        <v>62</v>
      </c>
      <c r="I1427" s="1">
        <v>19.600000000000001</v>
      </c>
      <c r="J1427" s="1">
        <v>0.11</v>
      </c>
      <c r="K1427" s="1">
        <v>485</v>
      </c>
      <c r="L1427" s="1">
        <v>2180</v>
      </c>
      <c r="M1427" s="6">
        <f t="shared" si="140"/>
        <v>19.670735718372498</v>
      </c>
      <c r="N1427" s="1">
        <v>0.7</v>
      </c>
      <c r="O1427" s="11" cm="1">
        <f t="array" ref="O1427">ROUND(_xlfn.SWITCH(C1427,"建筑专教",IF(S1427&gt;0.1,1.38,1.28),"阶梯教室",IF(S1427&gt;0.1,1.15,1.05),"公共教室",IF(S1427&gt;0.1,1.22,1.12),IF(S1427&gt;0.1,1.2,1.1))+(MOD(ROW()*11,31)/31-0.5)*0.06,2)</f>
        <v>1.19</v>
      </c>
      <c r="P1427" s="12">
        <f t="shared" si="139"/>
        <v>7.0000000000000007E-2</v>
      </c>
      <c r="Q1427" s="13">
        <f t="shared" si="144"/>
        <v>-1.5130107072905037</v>
      </c>
      <c r="R1427" s="1">
        <v>0</v>
      </c>
      <c r="S1427" s="1">
        <v>0.13600000000000001</v>
      </c>
      <c r="T1427" s="1">
        <v>3.5000000000000003E-2</v>
      </c>
      <c r="U1427" s="4" t="s">
        <v>34</v>
      </c>
      <c r="V1427">
        <v>0.42</v>
      </c>
      <c r="W1427">
        <v>0.4</v>
      </c>
      <c r="X1427">
        <v>0.76</v>
      </c>
      <c r="Y1427">
        <v>2.4300000000000002</v>
      </c>
      <c r="Z1427">
        <v>0.23</v>
      </c>
      <c r="AA1427" s="5">
        <f t="shared" si="141"/>
        <v>0.17100000000000001</v>
      </c>
      <c r="AB1427" s="15" cm="1">
        <f t="array" ref="AB1427">_xlfn.SWITCH(U1427,"夏",122,"冬",90,"春",153,"秋",153,0)</f>
        <v>153</v>
      </c>
      <c r="AC1427" s="16">
        <f t="shared" si="142"/>
        <v>26.163</v>
      </c>
      <c r="AD1427" s="5">
        <f>IFERROR(AA1427/D1427,0)</f>
        <v>2.1883798310724342E-3</v>
      </c>
      <c r="AE1427" s="15">
        <f t="shared" si="143"/>
        <v>0.41917808219178082</v>
      </c>
      <c r="AF1427" s="5">
        <f>IFERROR(AD1427*AE1427*48,0)</f>
        <v>4.4031401313413585E-2</v>
      </c>
    </row>
    <row r="1428" spans="1:32" x14ac:dyDescent="0.15">
      <c r="A1428" s="8">
        <v>45742</v>
      </c>
      <c r="B1428" s="1" t="s">
        <v>42</v>
      </c>
      <c r="C1428" s="1" t="s">
        <v>33</v>
      </c>
      <c r="D1428" s="6">
        <v>78.14</v>
      </c>
      <c r="E1428" s="6">
        <v>3.9</v>
      </c>
      <c r="F1428" s="10">
        <v>0.39583333333333298</v>
      </c>
      <c r="G1428" s="1">
        <v>20</v>
      </c>
      <c r="H1428" s="1">
        <v>60</v>
      </c>
      <c r="I1428" s="1">
        <v>20.2</v>
      </c>
      <c r="J1428" s="1">
        <v>0.1</v>
      </c>
      <c r="K1428" s="1">
        <v>550</v>
      </c>
      <c r="L1428" s="1">
        <v>235</v>
      </c>
      <c r="M1428" s="6">
        <f t="shared" si="140"/>
        <v>20.266396555303515</v>
      </c>
      <c r="N1428" s="1">
        <v>0.7</v>
      </c>
      <c r="O1428" s="11" cm="1">
        <f t="array" ref="O1428">ROUND(_xlfn.SWITCH(C1428,"建筑专教",IF(S1428&gt;0.1,1.38,1.28),"阶梯教室",IF(S1428&gt;0.1,1.15,1.05),"公共教室",IF(S1428&gt;0.1,1.22,1.12),IF(S1428&gt;0.1,1.2,1.1))+(MOD(ROW()*11,31)/31-0.5)*0.06,2)</f>
        <v>1.21</v>
      </c>
      <c r="P1428" s="12">
        <f t="shared" si="139"/>
        <v>0.12</v>
      </c>
      <c r="Q1428" s="13">
        <f t="shared" si="144"/>
        <v>-1.2650631084492776</v>
      </c>
      <c r="R1428" s="1">
        <v>0</v>
      </c>
      <c r="S1428" s="1">
        <v>0.13400000000000001</v>
      </c>
      <c r="T1428" s="1">
        <v>2.5000000000000001E-2</v>
      </c>
      <c r="U1428" s="4" t="s">
        <v>34</v>
      </c>
      <c r="V1428">
        <v>0.42</v>
      </c>
      <c r="W1428">
        <v>0.4</v>
      </c>
      <c r="X1428">
        <v>0.76</v>
      </c>
      <c r="Y1428">
        <v>2.4300000000000002</v>
      </c>
      <c r="Z1428">
        <v>0.23</v>
      </c>
      <c r="AA1428" s="5">
        <f t="shared" si="141"/>
        <v>0.159</v>
      </c>
      <c r="AB1428" s="15" cm="1">
        <f t="array" ref="AB1428">_xlfn.SWITCH(U1428,"夏",122,"冬",90,"春",153,"秋",153,0)</f>
        <v>153</v>
      </c>
      <c r="AC1428" s="16">
        <f t="shared" si="142"/>
        <v>24.327000000000002</v>
      </c>
      <c r="AD1428" s="5">
        <f>IFERROR(AA1428/D1428,0)</f>
        <v>2.0348093166112106E-3</v>
      </c>
      <c r="AE1428" s="15">
        <f t="shared" si="143"/>
        <v>0.41917808219178082</v>
      </c>
      <c r="AF1428" s="5">
        <f>IFERROR(AD1428*AE1428*48,0)</f>
        <v>4.0941478414226656E-2</v>
      </c>
    </row>
    <row r="1429" spans="1:32" x14ac:dyDescent="0.15">
      <c r="A1429" s="8">
        <v>45742</v>
      </c>
      <c r="B1429" s="1" t="s">
        <v>42</v>
      </c>
      <c r="C1429" s="1" t="s">
        <v>33</v>
      </c>
      <c r="D1429" s="6">
        <v>78.14</v>
      </c>
      <c r="E1429" s="6">
        <v>3.9</v>
      </c>
      <c r="F1429" s="10">
        <v>0.41666666666666702</v>
      </c>
      <c r="G1429" s="1">
        <v>20.6</v>
      </c>
      <c r="H1429" s="1">
        <v>58</v>
      </c>
      <c r="I1429" s="1">
        <v>20.8</v>
      </c>
      <c r="J1429" s="1">
        <v>0.09</v>
      </c>
      <c r="K1429" s="1">
        <v>577</v>
      </c>
      <c r="L1429" s="1">
        <v>305</v>
      </c>
      <c r="M1429" s="6">
        <f t="shared" si="140"/>
        <v>20.861949683770661</v>
      </c>
      <c r="N1429" s="1">
        <v>0.7</v>
      </c>
      <c r="O1429" s="11" cm="1">
        <f t="array" ref="O1429">ROUND(_xlfn.SWITCH(C1429,"建筑专教",IF(S1429&gt;0.1,1.38,1.28),"阶梯教室",IF(S1429&gt;0.1,1.15,1.05),"公共教室",IF(S1429&gt;0.1,1.22,1.12),IF(S1429&gt;0.1,1.2,1.1))+(MOD(ROW()*11,31)/31-0.5)*0.06,2)</f>
        <v>1.17</v>
      </c>
      <c r="P1429" s="12">
        <f t="shared" si="139"/>
        <v>0.14000000000000001</v>
      </c>
      <c r="Q1429" s="13">
        <f t="shared" si="144"/>
        <v>-1.2097744012669007</v>
      </c>
      <c r="R1429" s="1">
        <v>0</v>
      </c>
      <c r="S1429" s="1">
        <v>0.13200000000000001</v>
      </c>
      <c r="T1429" s="1">
        <v>1.2E-2</v>
      </c>
      <c r="U1429" s="4" t="s">
        <v>34</v>
      </c>
      <c r="V1429">
        <v>0.42</v>
      </c>
      <c r="W1429">
        <v>0.4</v>
      </c>
      <c r="X1429">
        <v>0.76</v>
      </c>
      <c r="Y1429">
        <v>2.4300000000000002</v>
      </c>
      <c r="Z1429">
        <v>0.23</v>
      </c>
      <c r="AA1429" s="5">
        <f t="shared" si="141"/>
        <v>0.14400000000000002</v>
      </c>
      <c r="AB1429" s="15" cm="1">
        <f t="array" ref="AB1429">_xlfn.SWITCH(U1429,"夏",122,"冬",90,"春",153,"秋",153,0)</f>
        <v>153</v>
      </c>
      <c r="AC1429" s="16">
        <f t="shared" si="142"/>
        <v>22.032000000000004</v>
      </c>
      <c r="AD1429" s="5">
        <f>IFERROR(AA1429/D1429,0)</f>
        <v>1.8428461735346816E-3</v>
      </c>
      <c r="AE1429" s="15">
        <f t="shared" si="143"/>
        <v>0.41917808219178082</v>
      </c>
      <c r="AF1429" s="5">
        <f>IFERROR(AD1429*AE1429*48,0)</f>
        <v>3.707907479024302E-2</v>
      </c>
    </row>
    <row r="1430" spans="1:32" x14ac:dyDescent="0.15">
      <c r="A1430" s="8">
        <v>45742</v>
      </c>
      <c r="B1430" s="1" t="s">
        <v>42</v>
      </c>
      <c r="C1430" s="1" t="s">
        <v>33</v>
      </c>
      <c r="D1430" s="6">
        <v>78.14</v>
      </c>
      <c r="E1430" s="6">
        <v>3.9</v>
      </c>
      <c r="F1430" s="10">
        <v>0.4375</v>
      </c>
      <c r="G1430" s="1">
        <v>21.2</v>
      </c>
      <c r="H1430" s="1">
        <v>56</v>
      </c>
      <c r="I1430" s="1">
        <v>21.4</v>
      </c>
      <c r="J1430" s="1">
        <v>0.08</v>
      </c>
      <c r="K1430" s="1">
        <v>603</v>
      </c>
      <c r="L1430" s="1">
        <v>375</v>
      </c>
      <c r="M1430" s="6">
        <f t="shared" si="140"/>
        <v>21.45737217254441</v>
      </c>
      <c r="N1430" s="1">
        <v>0.7</v>
      </c>
      <c r="O1430" s="11" cm="1">
        <f t="array" ref="O1430">ROUND(_xlfn.SWITCH(C1430,"建筑专教",IF(S1430&gt;0.1,1.38,1.28),"阶梯教室",IF(S1430&gt;0.1,1.15,1.05),"公共教室",IF(S1430&gt;0.1,1.22,1.12),IF(S1430&gt;0.1,1.2,1.1))+(MOD(ROW()*11,31)/31-0.5)*0.06,2)</f>
        <v>1.2</v>
      </c>
      <c r="P1430" s="12">
        <f t="shared" si="139"/>
        <v>0.16</v>
      </c>
      <c r="Q1430" s="13">
        <f t="shared" si="144"/>
        <v>-0.93806734623283539</v>
      </c>
      <c r="R1430" s="1">
        <v>0</v>
      </c>
      <c r="S1430" s="1">
        <v>0.13</v>
      </c>
      <c r="T1430" s="1">
        <v>3.2000000000000001E-2</v>
      </c>
      <c r="U1430" s="4" t="s">
        <v>34</v>
      </c>
      <c r="V1430">
        <v>0.42</v>
      </c>
      <c r="W1430">
        <v>0.4</v>
      </c>
      <c r="X1430">
        <v>0.76</v>
      </c>
      <c r="Y1430">
        <v>2.4300000000000002</v>
      </c>
      <c r="Z1430">
        <v>0.23</v>
      </c>
      <c r="AA1430" s="5">
        <f t="shared" si="141"/>
        <v>0.16200000000000001</v>
      </c>
      <c r="AB1430" s="15" cm="1">
        <f t="array" ref="AB1430">_xlfn.SWITCH(U1430,"夏",122,"冬",90,"春",153,"秋",153,0)</f>
        <v>153</v>
      </c>
      <c r="AC1430" s="16">
        <f t="shared" si="142"/>
        <v>24.786000000000001</v>
      </c>
      <c r="AD1430" s="5">
        <f>IFERROR(AA1430/D1430,0)</f>
        <v>2.0732019452265166E-3</v>
      </c>
      <c r="AE1430" s="15">
        <f t="shared" si="143"/>
        <v>0.41917808219178082</v>
      </c>
      <c r="AF1430" s="5">
        <f>IFERROR(AD1430*AE1430*48,0)</f>
        <v>4.1713959139023392E-2</v>
      </c>
    </row>
    <row r="1431" spans="1:32" x14ac:dyDescent="0.15">
      <c r="A1431" s="8">
        <v>45742</v>
      </c>
      <c r="B1431" s="1" t="s">
        <v>42</v>
      </c>
      <c r="C1431" s="1" t="s">
        <v>33</v>
      </c>
      <c r="D1431" s="6">
        <v>78.14</v>
      </c>
      <c r="E1431" s="6">
        <v>3.9</v>
      </c>
      <c r="F1431" s="10">
        <v>0.45833333333333298</v>
      </c>
      <c r="G1431" s="1">
        <v>21.7</v>
      </c>
      <c r="H1431" s="1">
        <v>54</v>
      </c>
      <c r="I1431" s="1">
        <v>21.9</v>
      </c>
      <c r="J1431" s="1">
        <v>0.08</v>
      </c>
      <c r="K1431" s="1">
        <v>630</v>
      </c>
      <c r="L1431" s="1">
        <v>445</v>
      </c>
      <c r="M1431" s="6">
        <f t="shared" si="140"/>
        <v>21.957081105792042</v>
      </c>
      <c r="N1431" s="1">
        <v>0.7</v>
      </c>
      <c r="O1431" s="11" cm="1">
        <f t="array" ref="O1431">ROUND(_xlfn.SWITCH(C1431,"建筑专教",IF(S1431&gt;0.1,1.38,1.28),"阶梯教室",IF(S1431&gt;0.1,1.15,1.05),"公共教室",IF(S1431&gt;0.1,1.22,1.12),IF(S1431&gt;0.1,1.2,1.1))+(MOD(ROW()*11,31)/31-0.5)*0.06,2)</f>
        <v>1.22</v>
      </c>
      <c r="P1431" s="12">
        <f t="shared" si="139"/>
        <v>0.18</v>
      </c>
      <c r="Q1431" s="13">
        <f t="shared" si="144"/>
        <v>-0.73762650572147792</v>
      </c>
      <c r="R1431" s="1">
        <v>0</v>
      </c>
      <c r="S1431" s="1">
        <v>0.128</v>
      </c>
      <c r="T1431" s="1">
        <v>3.7999999999999999E-2</v>
      </c>
      <c r="U1431" s="4" t="s">
        <v>34</v>
      </c>
      <c r="V1431">
        <v>0.42</v>
      </c>
      <c r="W1431">
        <v>0.4</v>
      </c>
      <c r="X1431">
        <v>0.76</v>
      </c>
      <c r="Y1431">
        <v>2.4300000000000002</v>
      </c>
      <c r="Z1431">
        <v>0.23</v>
      </c>
      <c r="AA1431" s="5">
        <f t="shared" si="141"/>
        <v>0.16600000000000001</v>
      </c>
      <c r="AB1431" s="15" cm="1">
        <f t="array" ref="AB1431">_xlfn.SWITCH(U1431,"夏",122,"冬",90,"春",153,"秋",153,0)</f>
        <v>153</v>
      </c>
      <c r="AC1431" s="16">
        <f t="shared" si="142"/>
        <v>25.398</v>
      </c>
      <c r="AD1431" s="5">
        <f>IFERROR(AA1431/D1431,0)</f>
        <v>2.1243921167135912E-3</v>
      </c>
      <c r="AE1431" s="15">
        <f t="shared" si="143"/>
        <v>0.41917808219178082</v>
      </c>
      <c r="AF1431" s="5">
        <f>IFERROR(AD1431*AE1431*48,0)</f>
        <v>4.2743933438752366E-2</v>
      </c>
    </row>
    <row r="1432" spans="1:32" x14ac:dyDescent="0.15">
      <c r="A1432" s="8">
        <v>45742</v>
      </c>
      <c r="B1432" s="1" t="s">
        <v>42</v>
      </c>
      <c r="C1432" s="1" t="s">
        <v>33</v>
      </c>
      <c r="D1432" s="6">
        <v>78.14</v>
      </c>
      <c r="E1432" s="6">
        <v>3.9</v>
      </c>
      <c r="F1432" s="10">
        <v>0.47916666666666702</v>
      </c>
      <c r="G1432" s="1">
        <v>22</v>
      </c>
      <c r="H1432" s="1">
        <v>53</v>
      </c>
      <c r="I1432" s="1">
        <v>22.2</v>
      </c>
      <c r="J1432" s="1">
        <v>0.09</v>
      </c>
      <c r="K1432" s="1">
        <v>520</v>
      </c>
      <c r="L1432" s="1">
        <v>515</v>
      </c>
      <c r="M1432" s="6">
        <f t="shared" si="140"/>
        <v>22.261073266041649</v>
      </c>
      <c r="N1432" s="1">
        <v>0.7</v>
      </c>
      <c r="O1432" s="11" cm="1">
        <f t="array" ref="O1432">ROUND(_xlfn.SWITCH(C1432,"建筑专教",IF(S1432&gt;0.1,1.38,1.28),"阶梯教室",IF(S1432&gt;0.1,1.15,1.05),"公共教室",IF(S1432&gt;0.1,1.22,1.12),IF(S1432&gt;0.1,1.2,1.1))+(MOD(ROW()*11,31)/31-0.5)*0.06,2)</f>
        <v>1.18</v>
      </c>
      <c r="P1432" s="12">
        <f t="shared" si="139"/>
        <v>0.1</v>
      </c>
      <c r="Q1432" s="13">
        <f t="shared" si="144"/>
        <v>-0.7553868306300241</v>
      </c>
      <c r="R1432" s="1">
        <v>0</v>
      </c>
      <c r="S1432" s="1">
        <v>0.126</v>
      </c>
      <c r="T1432" s="1">
        <v>5.0000000000000001E-3</v>
      </c>
      <c r="U1432" s="4" t="s">
        <v>34</v>
      </c>
      <c r="V1432">
        <v>0.42</v>
      </c>
      <c r="W1432">
        <v>0.4</v>
      </c>
      <c r="X1432">
        <v>0.76</v>
      </c>
      <c r="Y1432">
        <v>2.4300000000000002</v>
      </c>
      <c r="Z1432">
        <v>0.23</v>
      </c>
      <c r="AA1432" s="5">
        <f t="shared" si="141"/>
        <v>0.13100000000000001</v>
      </c>
      <c r="AB1432" s="15" cm="1">
        <f t="array" ref="AB1432">_xlfn.SWITCH(U1432,"夏",122,"冬",90,"春",153,"秋",153,0)</f>
        <v>153</v>
      </c>
      <c r="AC1432" s="16">
        <f t="shared" si="142"/>
        <v>20.042999999999999</v>
      </c>
      <c r="AD1432" s="5">
        <f>IFERROR(AA1432/D1432,0)</f>
        <v>1.6764781162016892E-3</v>
      </c>
      <c r="AE1432" s="15">
        <f t="shared" si="143"/>
        <v>0.41917808219178082</v>
      </c>
      <c r="AF1432" s="5">
        <f>IFERROR(AD1432*AE1432*48,0)</f>
        <v>3.3731658316123847E-2</v>
      </c>
    </row>
    <row r="1433" spans="1:32" x14ac:dyDescent="0.15">
      <c r="A1433" s="8">
        <v>45742</v>
      </c>
      <c r="B1433" s="1" t="s">
        <v>42</v>
      </c>
      <c r="C1433" s="1" t="s">
        <v>33</v>
      </c>
      <c r="D1433" s="6">
        <v>78.14</v>
      </c>
      <c r="E1433" s="6">
        <v>3.9</v>
      </c>
      <c r="F1433" s="10">
        <v>0.5</v>
      </c>
      <c r="G1433" s="1">
        <v>22.2</v>
      </c>
      <c r="H1433" s="1">
        <v>52</v>
      </c>
      <c r="I1433" s="1">
        <v>22.4</v>
      </c>
      <c r="J1433" s="1">
        <v>0.09</v>
      </c>
      <c r="K1433" s="1">
        <v>425</v>
      </c>
      <c r="L1433" s="1">
        <v>585</v>
      </c>
      <c r="M1433" s="6">
        <f t="shared" si="140"/>
        <v>22.460949415374273</v>
      </c>
      <c r="N1433" s="1">
        <v>0</v>
      </c>
      <c r="O1433" s="1">
        <v>0</v>
      </c>
      <c r="P1433" s="12">
        <f t="shared" si="139"/>
        <v>0</v>
      </c>
      <c r="Q1433" s="1">
        <v>0</v>
      </c>
      <c r="R1433" s="1">
        <v>0</v>
      </c>
      <c r="S1433" s="1">
        <v>0</v>
      </c>
      <c r="T1433" s="1">
        <v>0</v>
      </c>
      <c r="U1433" s="4" t="s">
        <v>34</v>
      </c>
      <c r="V1433">
        <v>0.42</v>
      </c>
      <c r="W1433">
        <v>0.4</v>
      </c>
      <c r="X1433">
        <v>0.76</v>
      </c>
      <c r="Y1433">
        <v>2.4300000000000002</v>
      </c>
      <c r="Z1433">
        <v>0.23</v>
      </c>
      <c r="AA1433" s="5">
        <f t="shared" si="141"/>
        <v>0</v>
      </c>
      <c r="AB1433" s="15" cm="1">
        <f t="array" ref="AB1433">_xlfn.SWITCH(U1433,"夏",122,"冬",90,"春",153,"秋",153,0)</f>
        <v>153</v>
      </c>
      <c r="AC1433" s="16">
        <f t="shared" si="142"/>
        <v>0</v>
      </c>
      <c r="AD1433" s="5">
        <f>IFERROR(AA1433/D1433,0)</f>
        <v>0</v>
      </c>
      <c r="AE1433" s="15">
        <f t="shared" si="143"/>
        <v>0.41917808219178082</v>
      </c>
      <c r="AF1433" s="5">
        <f>IFERROR(AD1433*AE1433*48,0)</f>
        <v>0</v>
      </c>
    </row>
    <row r="1434" spans="1:32" x14ac:dyDescent="0.15">
      <c r="A1434" s="8">
        <v>45742</v>
      </c>
      <c r="B1434" s="1" t="s">
        <v>42</v>
      </c>
      <c r="C1434" s="1" t="s">
        <v>33</v>
      </c>
      <c r="D1434" s="6">
        <v>78.14</v>
      </c>
      <c r="E1434" s="6">
        <v>3.9</v>
      </c>
      <c r="F1434" s="10">
        <v>0.52083333333333304</v>
      </c>
      <c r="G1434" s="1">
        <v>22.4</v>
      </c>
      <c r="H1434" s="1">
        <v>51</v>
      </c>
      <c r="I1434" s="1">
        <v>22.6</v>
      </c>
      <c r="J1434" s="1">
        <v>0.09</v>
      </c>
      <c r="K1434" s="1">
        <v>410</v>
      </c>
      <c r="L1434" s="1">
        <v>655</v>
      </c>
      <c r="M1434" s="6">
        <f t="shared" si="140"/>
        <v>22.660825899254064</v>
      </c>
      <c r="N1434" s="1">
        <v>0</v>
      </c>
      <c r="O1434" s="1">
        <v>0</v>
      </c>
      <c r="P1434" s="12">
        <f t="shared" si="139"/>
        <v>0</v>
      </c>
      <c r="Q1434" s="1">
        <v>0</v>
      </c>
      <c r="R1434" s="1">
        <v>0</v>
      </c>
      <c r="S1434" s="1">
        <v>0</v>
      </c>
      <c r="T1434" s="1">
        <v>0</v>
      </c>
      <c r="U1434" s="4" t="s">
        <v>34</v>
      </c>
      <c r="V1434">
        <v>0.42</v>
      </c>
      <c r="W1434">
        <v>0.4</v>
      </c>
      <c r="X1434">
        <v>0.76</v>
      </c>
      <c r="Y1434">
        <v>2.4300000000000002</v>
      </c>
      <c r="Z1434">
        <v>0.23</v>
      </c>
      <c r="AA1434" s="5">
        <f t="shared" si="141"/>
        <v>0</v>
      </c>
      <c r="AB1434" s="15" cm="1">
        <f t="array" ref="AB1434">_xlfn.SWITCH(U1434,"夏",122,"冬",90,"春",153,"秋",153,0)</f>
        <v>153</v>
      </c>
      <c r="AC1434" s="16">
        <f t="shared" si="142"/>
        <v>0</v>
      </c>
      <c r="AD1434" s="5">
        <f>IFERROR(AA1434/D1434,0)</f>
        <v>0</v>
      </c>
      <c r="AE1434" s="15">
        <f t="shared" si="143"/>
        <v>0.41917808219178082</v>
      </c>
      <c r="AF1434" s="5">
        <f>IFERROR(AD1434*AE1434*48,0)</f>
        <v>0</v>
      </c>
    </row>
    <row r="1435" spans="1:32" x14ac:dyDescent="0.15">
      <c r="A1435" s="8">
        <v>45742</v>
      </c>
      <c r="B1435" s="1" t="s">
        <v>42</v>
      </c>
      <c r="C1435" s="1" t="s">
        <v>33</v>
      </c>
      <c r="D1435" s="6">
        <v>78.14</v>
      </c>
      <c r="E1435" s="6">
        <v>3.9</v>
      </c>
      <c r="F1435" s="10">
        <v>0.54166666666666696</v>
      </c>
      <c r="G1435" s="1">
        <v>22.6</v>
      </c>
      <c r="H1435" s="1">
        <v>50</v>
      </c>
      <c r="I1435" s="1">
        <v>22.8</v>
      </c>
      <c r="J1435" s="1">
        <v>0.1</v>
      </c>
      <c r="K1435" s="1">
        <v>405</v>
      </c>
      <c r="L1435" s="1">
        <v>725</v>
      </c>
      <c r="M1435" s="6">
        <f t="shared" si="140"/>
        <v>22.864662710454184</v>
      </c>
      <c r="N1435" s="1">
        <v>0</v>
      </c>
      <c r="O1435" s="1">
        <v>0</v>
      </c>
      <c r="P1435" s="12">
        <f t="shared" si="139"/>
        <v>0</v>
      </c>
      <c r="Q1435" s="1">
        <v>0</v>
      </c>
      <c r="R1435" s="1">
        <v>0</v>
      </c>
      <c r="S1435" s="1">
        <v>0</v>
      </c>
      <c r="T1435" s="1">
        <v>0</v>
      </c>
      <c r="U1435" s="4" t="s">
        <v>34</v>
      </c>
      <c r="V1435">
        <v>0.42</v>
      </c>
      <c r="W1435">
        <v>0.4</v>
      </c>
      <c r="X1435">
        <v>0.76</v>
      </c>
      <c r="Y1435">
        <v>2.4300000000000002</v>
      </c>
      <c r="Z1435">
        <v>0.23</v>
      </c>
      <c r="AA1435" s="5">
        <f t="shared" si="141"/>
        <v>0</v>
      </c>
      <c r="AB1435" s="15" cm="1">
        <f t="array" ref="AB1435">_xlfn.SWITCH(U1435,"夏",122,"冬",90,"春",153,"秋",153,0)</f>
        <v>153</v>
      </c>
      <c r="AC1435" s="16">
        <f t="shared" si="142"/>
        <v>0</v>
      </c>
      <c r="AD1435" s="5">
        <f>IFERROR(AA1435/D1435,0)</f>
        <v>0</v>
      </c>
      <c r="AE1435" s="15">
        <f t="shared" si="143"/>
        <v>0.41917808219178082</v>
      </c>
      <c r="AF1435" s="5">
        <f>IFERROR(AD1435*AE1435*48,0)</f>
        <v>0</v>
      </c>
    </row>
    <row r="1436" spans="1:32" x14ac:dyDescent="0.15">
      <c r="A1436" s="8">
        <v>45742</v>
      </c>
      <c r="B1436" s="1" t="s">
        <v>42</v>
      </c>
      <c r="C1436" s="1" t="s">
        <v>33</v>
      </c>
      <c r="D1436" s="6">
        <v>78.14</v>
      </c>
      <c r="E1436" s="6">
        <v>3.9</v>
      </c>
      <c r="F1436" s="10">
        <v>0.5625</v>
      </c>
      <c r="G1436" s="1">
        <v>22.8</v>
      </c>
      <c r="H1436" s="1">
        <v>49</v>
      </c>
      <c r="I1436" s="1">
        <v>23</v>
      </c>
      <c r="J1436" s="1">
        <v>0.11</v>
      </c>
      <c r="K1436" s="1">
        <v>406</v>
      </c>
      <c r="L1436" s="1">
        <v>795</v>
      </c>
      <c r="M1436" s="6">
        <f t="shared" si="140"/>
        <v>23.068328418828912</v>
      </c>
      <c r="N1436" s="1">
        <v>0</v>
      </c>
      <c r="O1436" s="1">
        <v>0</v>
      </c>
      <c r="P1436" s="12">
        <f t="shared" si="139"/>
        <v>0</v>
      </c>
      <c r="Q1436" s="1">
        <v>0</v>
      </c>
      <c r="R1436" s="1">
        <v>0</v>
      </c>
      <c r="S1436" s="1">
        <v>0</v>
      </c>
      <c r="T1436" s="1">
        <v>0</v>
      </c>
      <c r="U1436" s="4" t="s">
        <v>34</v>
      </c>
      <c r="V1436">
        <v>0.42</v>
      </c>
      <c r="W1436">
        <v>0.4</v>
      </c>
      <c r="X1436">
        <v>0.76</v>
      </c>
      <c r="Y1436">
        <v>2.4300000000000002</v>
      </c>
      <c r="Z1436">
        <v>0.23</v>
      </c>
      <c r="AA1436" s="5">
        <f t="shared" si="141"/>
        <v>0</v>
      </c>
      <c r="AB1436" s="15" cm="1">
        <f t="array" ref="AB1436">_xlfn.SWITCH(U1436,"夏",122,"冬",90,"春",153,"秋",153,0)</f>
        <v>153</v>
      </c>
      <c r="AC1436" s="16">
        <f t="shared" si="142"/>
        <v>0</v>
      </c>
      <c r="AD1436" s="5">
        <f>IFERROR(AA1436/D1436,0)</f>
        <v>0</v>
      </c>
      <c r="AE1436" s="15">
        <f t="shared" si="143"/>
        <v>0.41917808219178082</v>
      </c>
      <c r="AF1436" s="5">
        <f>IFERROR(AD1436*AE1436*48,0)</f>
        <v>0</v>
      </c>
    </row>
    <row r="1437" spans="1:32" x14ac:dyDescent="0.15">
      <c r="A1437" s="8">
        <v>45742</v>
      </c>
      <c r="B1437" s="1" t="s">
        <v>42</v>
      </c>
      <c r="C1437" s="1" t="s">
        <v>33</v>
      </c>
      <c r="D1437" s="6">
        <v>78.14</v>
      </c>
      <c r="E1437" s="6">
        <v>3.9</v>
      </c>
      <c r="F1437" s="10">
        <v>0.58333333333333304</v>
      </c>
      <c r="G1437" s="1">
        <v>23</v>
      </c>
      <c r="H1437" s="1">
        <v>48</v>
      </c>
      <c r="I1437" s="1">
        <v>23.2</v>
      </c>
      <c r="J1437" s="1">
        <v>0.1</v>
      </c>
      <c r="K1437" s="1">
        <v>455</v>
      </c>
      <c r="L1437" s="1">
        <v>865</v>
      </c>
      <c r="M1437" s="6">
        <f t="shared" si="140"/>
        <v>23.26440134087494</v>
      </c>
      <c r="N1437" s="1">
        <v>0.7</v>
      </c>
      <c r="O1437" s="11" cm="1">
        <f t="array" ref="O1437">ROUND(_xlfn.SWITCH(C1437,"建筑专教",IF(S1437&gt;0.1,1.38,1.28),"阶梯教室",IF(S1437&gt;0.1,1.15,1.05),"公共教室",IF(S1437&gt;0.1,1.22,1.12),IF(S1437&gt;0.1,1.2,1.1))+(MOD(ROW()*11,31)/31-0.5)*0.06,2)</f>
        <v>1.1200000000000001</v>
      </c>
      <c r="P1437" s="12">
        <f t="shared" si="139"/>
        <v>0.04</v>
      </c>
      <c r="Q1437" s="13">
        <f t="shared" si="144"/>
        <v>-0.61426902012639284</v>
      </c>
      <c r="R1437" s="1">
        <v>0</v>
      </c>
      <c r="S1437" s="1">
        <v>0</v>
      </c>
      <c r="T1437" s="1">
        <v>3.2000000000000001E-2</v>
      </c>
      <c r="U1437" s="4" t="s">
        <v>34</v>
      </c>
      <c r="V1437">
        <v>0.42</v>
      </c>
      <c r="W1437">
        <v>0.4</v>
      </c>
      <c r="X1437">
        <v>0.76</v>
      </c>
      <c r="Y1437">
        <v>2.4300000000000002</v>
      </c>
      <c r="Z1437">
        <v>0.23</v>
      </c>
      <c r="AA1437" s="5">
        <f t="shared" si="141"/>
        <v>3.2000000000000001E-2</v>
      </c>
      <c r="AB1437" s="15" cm="1">
        <f t="array" ref="AB1437">_xlfn.SWITCH(U1437,"夏",122,"冬",90,"春",153,"秋",153,0)</f>
        <v>153</v>
      </c>
      <c r="AC1437" s="16">
        <f t="shared" si="142"/>
        <v>4.8959999999999999</v>
      </c>
      <c r="AD1437" s="5">
        <f>IFERROR(AA1437/D1437,0)</f>
        <v>4.0952137189659586E-4</v>
      </c>
      <c r="AE1437" s="15">
        <f t="shared" si="143"/>
        <v>0.41917808219178082</v>
      </c>
      <c r="AF1437" s="5">
        <f>IFERROR(AD1437*AE1437*48,0)</f>
        <v>8.2397943978317813E-3</v>
      </c>
    </row>
    <row r="1438" spans="1:32" x14ac:dyDescent="0.15">
      <c r="A1438" s="8">
        <v>45742</v>
      </c>
      <c r="B1438" s="1" t="s">
        <v>42</v>
      </c>
      <c r="C1438" s="1" t="s">
        <v>33</v>
      </c>
      <c r="D1438" s="6">
        <v>78.14</v>
      </c>
      <c r="E1438" s="6">
        <v>3.9</v>
      </c>
      <c r="F1438" s="10">
        <v>0.60416666666666696</v>
      </c>
      <c r="G1438" s="1">
        <v>23.2</v>
      </c>
      <c r="H1438" s="1">
        <v>47</v>
      </c>
      <c r="I1438" s="1">
        <v>23.4</v>
      </c>
      <c r="J1438" s="1">
        <v>0.09</v>
      </c>
      <c r="K1438" s="1">
        <v>535</v>
      </c>
      <c r="L1438" s="1">
        <v>935</v>
      </c>
      <c r="M1438" s="6">
        <f t="shared" si="140"/>
        <v>23.460335157740928</v>
      </c>
      <c r="N1438" s="1">
        <v>0.7</v>
      </c>
      <c r="O1438" s="11" cm="1">
        <f t="array" ref="O1438">ROUND(_xlfn.SWITCH(C1438,"建筑专教",IF(S1438&gt;0.1,1.38,1.28),"阶梯教室",IF(S1438&gt;0.1,1.15,1.05),"公共教室",IF(S1438&gt;0.1,1.22,1.12),IF(S1438&gt;0.1,1.2,1.1))+(MOD(ROW()*11,31)/31-0.5)*0.06,2)</f>
        <v>1.0900000000000001</v>
      </c>
      <c r="P1438" s="12">
        <f t="shared" si="139"/>
        <v>0.11</v>
      </c>
      <c r="Q1438" s="13">
        <f t="shared" si="144"/>
        <v>-0.63553055995528274</v>
      </c>
      <c r="R1438" s="1">
        <v>0</v>
      </c>
      <c r="S1438" s="1">
        <v>0</v>
      </c>
      <c r="T1438" s="1">
        <v>2.1999999999999999E-2</v>
      </c>
      <c r="U1438" s="4" t="s">
        <v>34</v>
      </c>
      <c r="V1438">
        <v>0.42</v>
      </c>
      <c r="W1438">
        <v>0.4</v>
      </c>
      <c r="X1438">
        <v>0.76</v>
      </c>
      <c r="Y1438">
        <v>2.4300000000000002</v>
      </c>
      <c r="Z1438">
        <v>0.23</v>
      </c>
      <c r="AA1438" s="5">
        <f t="shared" si="141"/>
        <v>2.1999999999999999E-2</v>
      </c>
      <c r="AB1438" s="15" cm="1">
        <f t="array" ref="AB1438">_xlfn.SWITCH(U1438,"夏",122,"冬",90,"春",153,"秋",153,0)</f>
        <v>153</v>
      </c>
      <c r="AC1438" s="16">
        <f t="shared" si="142"/>
        <v>3.3659999999999997</v>
      </c>
      <c r="AD1438" s="5">
        <f>IFERROR(AA1438/D1438,0)</f>
        <v>2.8154594317890961E-4</v>
      </c>
      <c r="AE1438" s="15">
        <f t="shared" si="143"/>
        <v>0.41917808219178082</v>
      </c>
      <c r="AF1438" s="5">
        <f>IFERROR(AD1438*AE1438*48,0)</f>
        <v>5.6648586485093487E-3</v>
      </c>
    </row>
    <row r="1439" spans="1:32" x14ac:dyDescent="0.15">
      <c r="A1439" s="8">
        <v>45742</v>
      </c>
      <c r="B1439" s="1" t="s">
        <v>42</v>
      </c>
      <c r="C1439" s="1" t="s">
        <v>33</v>
      </c>
      <c r="D1439" s="6">
        <v>78.14</v>
      </c>
      <c r="E1439" s="6">
        <v>3.9</v>
      </c>
      <c r="F1439" s="10">
        <v>0.625</v>
      </c>
      <c r="G1439" s="1">
        <v>23.4</v>
      </c>
      <c r="H1439" s="1">
        <v>46</v>
      </c>
      <c r="I1439" s="1">
        <v>23.6</v>
      </c>
      <c r="J1439" s="1">
        <v>0.08</v>
      </c>
      <c r="K1439" s="1">
        <v>590</v>
      </c>
      <c r="L1439" s="1">
        <v>1005</v>
      </c>
      <c r="M1439" s="6">
        <f t="shared" si="140"/>
        <v>23.656106078391872</v>
      </c>
      <c r="N1439" s="1">
        <v>0.7</v>
      </c>
      <c r="O1439" s="11" cm="1">
        <f t="array" ref="O1439">ROUND(_xlfn.SWITCH(C1439,"建筑专教",IF(S1439&gt;0.1,1.38,1.28),"阶梯教室",IF(S1439&gt;0.1,1.15,1.05),"公共教室",IF(S1439&gt;0.1,1.22,1.12),IF(S1439&gt;0.1,1.2,1.1))+(MOD(ROW()*11,31)/31-0.5)*0.06,2)</f>
        <v>1.1100000000000001</v>
      </c>
      <c r="P1439" s="12">
        <f t="shared" ref="P1439:P1502" si="145">IF(O1439=0,0,ROUND(MIN(MAX((K1439-400)/(320*E1439*IF(C1439="公共教室",0.95,IF(C1439="建筑专教",0.85,IF(C1439="阶梯教室",1.15,1)))),0),2),2))</f>
        <v>0.15</v>
      </c>
      <c r="Q1439" s="13">
        <f t="shared" si="144"/>
        <v>-0.51776276091198947</v>
      </c>
      <c r="R1439" s="1">
        <v>0</v>
      </c>
      <c r="S1439" s="1">
        <v>0</v>
      </c>
      <c r="T1439" s="1">
        <v>0.01</v>
      </c>
      <c r="U1439" s="4" t="s">
        <v>34</v>
      </c>
      <c r="V1439">
        <v>0.42</v>
      </c>
      <c r="W1439">
        <v>0.4</v>
      </c>
      <c r="X1439">
        <v>0.76</v>
      </c>
      <c r="Y1439">
        <v>2.4300000000000002</v>
      </c>
      <c r="Z1439">
        <v>0.23</v>
      </c>
      <c r="AA1439" s="5">
        <f t="shared" si="141"/>
        <v>0.01</v>
      </c>
      <c r="AB1439" s="15" cm="1">
        <f t="array" ref="AB1439">_xlfn.SWITCH(U1439,"夏",122,"冬",90,"春",153,"秋",153,0)</f>
        <v>153</v>
      </c>
      <c r="AC1439" s="16">
        <f t="shared" si="142"/>
        <v>1.53</v>
      </c>
      <c r="AD1439" s="5">
        <f>IFERROR(AA1439/D1439,0)</f>
        <v>1.279754287176862E-4</v>
      </c>
      <c r="AE1439" s="15">
        <f t="shared" si="143"/>
        <v>0.41917808219178082</v>
      </c>
      <c r="AF1439" s="5">
        <f>IFERROR(AD1439*AE1439*48,0)</f>
        <v>2.5749357493224313E-3</v>
      </c>
    </row>
    <row r="1440" spans="1:32" x14ac:dyDescent="0.15">
      <c r="A1440" s="8">
        <v>45742</v>
      </c>
      <c r="B1440" s="1" t="s">
        <v>42</v>
      </c>
      <c r="C1440" s="1" t="s">
        <v>33</v>
      </c>
      <c r="D1440" s="6">
        <v>78.14</v>
      </c>
      <c r="E1440" s="6">
        <v>3.9</v>
      </c>
      <c r="F1440" s="10">
        <v>0.64583333333333304</v>
      </c>
      <c r="G1440" s="1">
        <v>23.6</v>
      </c>
      <c r="H1440" s="1">
        <v>45</v>
      </c>
      <c r="I1440" s="1">
        <v>23.8</v>
      </c>
      <c r="J1440" s="1">
        <v>0.08</v>
      </c>
      <c r="K1440" s="1">
        <v>625</v>
      </c>
      <c r="L1440" s="1">
        <v>1075</v>
      </c>
      <c r="M1440" s="6">
        <f t="shared" ref="M1440:M1503" si="146">IFERROR(POWER((I1440+273.15)^4+133500000*POWER(J1440,0.6)*(I1440-G1440),0.25)-273.15,I1440)</f>
        <v>23.855992832753998</v>
      </c>
      <c r="N1440" s="1">
        <v>0.7</v>
      </c>
      <c r="O1440" s="11" cm="1">
        <f t="array" ref="O1440">ROUND(_xlfn.SWITCH(C1440,"建筑专教",IF(S1440&gt;0.1,1.38,1.28),"阶梯教室",IF(S1440&gt;0.1,1.15,1.05),"公共教室",IF(S1440&gt;0.1,1.22,1.12),IF(S1440&gt;0.1,1.2,1.1))+(MOD(ROW()*11,31)/31-0.5)*0.06,2)</f>
        <v>1.1299999999999999</v>
      </c>
      <c r="P1440" s="12">
        <f t="shared" si="145"/>
        <v>0.18</v>
      </c>
      <c r="Q1440" s="13">
        <f t="shared" si="144"/>
        <v>-0.40468432411062466</v>
      </c>
      <c r="R1440" s="1">
        <v>0</v>
      </c>
      <c r="S1440" s="1">
        <v>0</v>
      </c>
      <c r="T1440" s="1">
        <v>0.03</v>
      </c>
      <c r="U1440" s="4" t="s">
        <v>34</v>
      </c>
      <c r="V1440">
        <v>0.42</v>
      </c>
      <c r="W1440">
        <v>0.4</v>
      </c>
      <c r="X1440">
        <v>0.76</v>
      </c>
      <c r="Y1440">
        <v>2.4300000000000002</v>
      </c>
      <c r="Z1440">
        <v>0.23</v>
      </c>
      <c r="AA1440" s="5">
        <f t="shared" si="141"/>
        <v>0.03</v>
      </c>
      <c r="AB1440" s="15" cm="1">
        <f t="array" ref="AB1440">_xlfn.SWITCH(U1440,"夏",122,"冬",90,"春",153,"秋",153,0)</f>
        <v>153</v>
      </c>
      <c r="AC1440" s="16">
        <f t="shared" si="142"/>
        <v>4.59</v>
      </c>
      <c r="AD1440" s="5">
        <f>IFERROR(AA1440/D1440,0)</f>
        <v>3.8392628615305859E-4</v>
      </c>
      <c r="AE1440" s="15">
        <f t="shared" si="143"/>
        <v>0.41917808219178082</v>
      </c>
      <c r="AF1440" s="5">
        <f>IFERROR(AD1440*AE1440*48,0)</f>
        <v>7.7248072479672945E-3</v>
      </c>
    </row>
    <row r="1441" spans="1:32" x14ac:dyDescent="0.15">
      <c r="A1441" s="8">
        <v>45742</v>
      </c>
      <c r="B1441" s="1" t="s">
        <v>42</v>
      </c>
      <c r="C1441" s="1" t="s">
        <v>33</v>
      </c>
      <c r="D1441" s="6">
        <v>78.14</v>
      </c>
      <c r="E1441" s="6">
        <v>3.9</v>
      </c>
      <c r="F1441" s="10">
        <v>0.66666666666666696</v>
      </c>
      <c r="G1441" s="1">
        <v>23.8</v>
      </c>
      <c r="H1441" s="1">
        <v>44</v>
      </c>
      <c r="I1441" s="1">
        <v>24</v>
      </c>
      <c r="J1441" s="1">
        <v>0.08</v>
      </c>
      <c r="K1441" s="1">
        <v>655</v>
      </c>
      <c r="L1441" s="1">
        <v>1145</v>
      </c>
      <c r="M1441" s="6">
        <f t="shared" si="146"/>
        <v>24.0558798915946</v>
      </c>
      <c r="N1441" s="1">
        <v>0.7</v>
      </c>
      <c r="O1441" s="11" cm="1">
        <f t="array" ref="O1441">ROUND(_xlfn.SWITCH(C1441,"建筑专教",IF(S1441&gt;0.1,1.38,1.28),"阶梯教室",IF(S1441&gt;0.1,1.15,1.05),"公共教室",IF(S1441&gt;0.1,1.22,1.12),IF(S1441&gt;0.1,1.2,1.1))+(MOD(ROW()*11,31)/31-0.5)*0.06,2)</f>
        <v>1.0900000000000001</v>
      </c>
      <c r="P1441" s="12">
        <f t="shared" si="145"/>
        <v>0.2</v>
      </c>
      <c r="Q1441" s="13">
        <f t="shared" si="144"/>
        <v>-0.44518138530424622</v>
      </c>
      <c r="R1441" s="1">
        <v>0</v>
      </c>
      <c r="S1441" s="1">
        <v>0</v>
      </c>
      <c r="T1441" s="1">
        <v>0.03</v>
      </c>
      <c r="U1441" s="4" t="s">
        <v>34</v>
      </c>
      <c r="V1441">
        <v>0.42</v>
      </c>
      <c r="W1441">
        <v>0.4</v>
      </c>
      <c r="X1441">
        <v>0.76</v>
      </c>
      <c r="Y1441">
        <v>2.4300000000000002</v>
      </c>
      <c r="Z1441">
        <v>0.23</v>
      </c>
      <c r="AA1441" s="5">
        <f t="shared" si="141"/>
        <v>0.03</v>
      </c>
      <c r="AB1441" s="15" cm="1">
        <f t="array" ref="AB1441">_xlfn.SWITCH(U1441,"夏",122,"冬",90,"春",153,"秋",153,0)</f>
        <v>153</v>
      </c>
      <c r="AC1441" s="16">
        <f t="shared" si="142"/>
        <v>4.59</v>
      </c>
      <c r="AD1441" s="5">
        <f>IFERROR(AA1441/D1441,0)</f>
        <v>3.8392628615305859E-4</v>
      </c>
      <c r="AE1441" s="15">
        <f t="shared" si="143"/>
        <v>0.41917808219178082</v>
      </c>
      <c r="AF1441" s="5">
        <f>IFERROR(AD1441*AE1441*48,0)</f>
        <v>7.7248072479672945E-3</v>
      </c>
    </row>
    <row r="1442" spans="1:32" x14ac:dyDescent="0.15">
      <c r="A1442" s="8">
        <v>45742</v>
      </c>
      <c r="B1442" s="1" t="s">
        <v>42</v>
      </c>
      <c r="C1442" s="1" t="s">
        <v>33</v>
      </c>
      <c r="D1442" s="6">
        <v>78.14</v>
      </c>
      <c r="E1442" s="6">
        <v>3.9</v>
      </c>
      <c r="F1442" s="10">
        <v>0.6875</v>
      </c>
      <c r="G1442" s="1">
        <v>24</v>
      </c>
      <c r="H1442" s="1">
        <v>43</v>
      </c>
      <c r="I1442" s="1">
        <v>24.2</v>
      </c>
      <c r="J1442" s="1">
        <v>0.08</v>
      </c>
      <c r="K1442" s="1">
        <v>685</v>
      </c>
      <c r="L1442" s="1">
        <v>1215</v>
      </c>
      <c r="M1442" s="6">
        <f t="shared" si="146"/>
        <v>24.255767253892202</v>
      </c>
      <c r="N1442" s="1">
        <v>0.7</v>
      </c>
      <c r="O1442" s="11" cm="1">
        <f t="array" ref="O1442">ROUND(_xlfn.SWITCH(C1442,"建筑专教",IF(S1442&gt;0.1,1.38,1.28),"阶梯教室",IF(S1442&gt;0.1,1.15,1.05),"公共教室",IF(S1442&gt;0.1,1.22,1.12),IF(S1442&gt;0.1,1.2,1.1))+(MOD(ROW()*11,31)/31-0.5)*0.06,2)</f>
        <v>1.1100000000000001</v>
      </c>
      <c r="P1442" s="12">
        <f t="shared" si="145"/>
        <v>0.23</v>
      </c>
      <c r="Q1442" s="13">
        <f t="shared" si="144"/>
        <v>-0.3317655804443948</v>
      </c>
      <c r="R1442" s="1">
        <v>0</v>
      </c>
      <c r="S1442" s="1">
        <v>0</v>
      </c>
      <c r="T1442" s="1">
        <v>2.8000000000000001E-2</v>
      </c>
      <c r="U1442" s="4" t="s">
        <v>34</v>
      </c>
      <c r="V1442">
        <v>0.42</v>
      </c>
      <c r="W1442">
        <v>0.4</v>
      </c>
      <c r="X1442">
        <v>0.76</v>
      </c>
      <c r="Y1442">
        <v>2.4300000000000002</v>
      </c>
      <c r="Z1442">
        <v>0.23</v>
      </c>
      <c r="AA1442" s="5">
        <f t="shared" si="141"/>
        <v>2.8000000000000001E-2</v>
      </c>
      <c r="AB1442" s="15" cm="1">
        <f t="array" ref="AB1442">_xlfn.SWITCH(U1442,"夏",122,"冬",90,"春",153,"秋",153,0)</f>
        <v>153</v>
      </c>
      <c r="AC1442" s="16">
        <f t="shared" si="142"/>
        <v>4.2839999999999998</v>
      </c>
      <c r="AD1442" s="5">
        <f>IFERROR(AA1442/D1442,0)</f>
        <v>3.5833120040952137E-4</v>
      </c>
      <c r="AE1442" s="15">
        <f t="shared" si="143"/>
        <v>0.41917808219178082</v>
      </c>
      <c r="AF1442" s="5">
        <f>IFERROR(AD1442*AE1442*48,0)</f>
        <v>7.2098200981028076E-3</v>
      </c>
    </row>
    <row r="1443" spans="1:32" x14ac:dyDescent="0.15">
      <c r="A1443" s="8">
        <v>45742</v>
      </c>
      <c r="B1443" s="1" t="s">
        <v>42</v>
      </c>
      <c r="C1443" s="1" t="s">
        <v>33</v>
      </c>
      <c r="D1443" s="6">
        <v>78.14</v>
      </c>
      <c r="E1443" s="6">
        <v>3.9</v>
      </c>
      <c r="F1443" s="10">
        <v>0.70833333333333304</v>
      </c>
      <c r="G1443" s="1">
        <v>24.2</v>
      </c>
      <c r="H1443" s="1">
        <v>42</v>
      </c>
      <c r="I1443" s="1">
        <v>24.4</v>
      </c>
      <c r="J1443" s="1">
        <v>0.09</v>
      </c>
      <c r="K1443" s="1">
        <v>610</v>
      </c>
      <c r="L1443" s="1">
        <v>1285</v>
      </c>
      <c r="M1443" s="6">
        <f t="shared" si="146"/>
        <v>24.459729124090984</v>
      </c>
      <c r="N1443" s="1">
        <v>0.7</v>
      </c>
      <c r="O1443" s="11" cm="1">
        <f t="array" ref="O1443">ROUND(_xlfn.SWITCH(C1443,"建筑专教",IF(S1443&gt;0.1,1.38,1.28),"阶梯教室",IF(S1443&gt;0.1,1.15,1.05),"公共教室",IF(S1443&gt;0.1,1.22,1.12),IF(S1443&gt;0.1,1.2,1.1))+(MOD(ROW()*11,31)/31-0.5)*0.06,2)</f>
        <v>1.07</v>
      </c>
      <c r="P1443" s="12">
        <f t="shared" si="145"/>
        <v>0.17</v>
      </c>
      <c r="Q1443" s="13">
        <f t="shared" si="144"/>
        <v>-0.36977567499888259</v>
      </c>
      <c r="R1443" s="1">
        <v>0</v>
      </c>
      <c r="S1443" s="1">
        <v>0</v>
      </c>
      <c r="T1443" s="1">
        <v>3.5000000000000003E-2</v>
      </c>
      <c r="U1443" s="4" t="s">
        <v>34</v>
      </c>
      <c r="V1443">
        <v>0.42</v>
      </c>
      <c r="W1443">
        <v>0.4</v>
      </c>
      <c r="X1443">
        <v>0.76</v>
      </c>
      <c r="Y1443">
        <v>2.4300000000000002</v>
      </c>
      <c r="Z1443">
        <v>0.23</v>
      </c>
      <c r="AA1443" s="5">
        <f t="shared" si="141"/>
        <v>3.5000000000000003E-2</v>
      </c>
      <c r="AB1443" s="15" cm="1">
        <f t="array" ref="AB1443">_xlfn.SWITCH(U1443,"夏",122,"冬",90,"春",153,"秋",153,0)</f>
        <v>153</v>
      </c>
      <c r="AC1443" s="16">
        <f t="shared" si="142"/>
        <v>5.3550000000000004</v>
      </c>
      <c r="AD1443" s="5">
        <f>IFERROR(AA1443/D1443,0)</f>
        <v>4.4791400051190177E-4</v>
      </c>
      <c r="AE1443" s="15">
        <f t="shared" si="143"/>
        <v>0.41917808219178082</v>
      </c>
      <c r="AF1443" s="5">
        <f>IFERROR(AD1443*AE1443*48,0)</f>
        <v>9.0122751226285117E-3</v>
      </c>
    </row>
    <row r="1444" spans="1:32" x14ac:dyDescent="0.15">
      <c r="A1444" s="8">
        <v>45742</v>
      </c>
      <c r="B1444" s="1" t="s">
        <v>42</v>
      </c>
      <c r="C1444" s="1" t="s">
        <v>33</v>
      </c>
      <c r="D1444" s="6">
        <v>78.14</v>
      </c>
      <c r="E1444" s="6">
        <v>3.9</v>
      </c>
      <c r="F1444" s="10">
        <v>0.72916666666666696</v>
      </c>
      <c r="G1444" s="1">
        <v>24.4</v>
      </c>
      <c r="H1444" s="1">
        <v>41</v>
      </c>
      <c r="I1444" s="1">
        <v>24.6</v>
      </c>
      <c r="J1444" s="1">
        <v>0.09</v>
      </c>
      <c r="K1444" s="1">
        <v>500</v>
      </c>
      <c r="L1444" s="1">
        <v>1355</v>
      </c>
      <c r="M1444" s="6">
        <f t="shared" si="146"/>
        <v>24.659608892124368</v>
      </c>
      <c r="N1444" s="1">
        <v>0</v>
      </c>
      <c r="O1444" s="1">
        <v>0</v>
      </c>
      <c r="P1444" s="12">
        <f t="shared" si="145"/>
        <v>0</v>
      </c>
      <c r="Q1444" s="1">
        <v>0</v>
      </c>
      <c r="R1444" s="1">
        <v>0</v>
      </c>
      <c r="S1444" s="1">
        <v>0</v>
      </c>
      <c r="T1444" s="1">
        <v>0</v>
      </c>
      <c r="U1444" s="4" t="s">
        <v>34</v>
      </c>
      <c r="V1444">
        <v>0.42</v>
      </c>
      <c r="W1444">
        <v>0.4</v>
      </c>
      <c r="X1444">
        <v>0.76</v>
      </c>
      <c r="Y1444">
        <v>2.4300000000000002</v>
      </c>
      <c r="Z1444">
        <v>0.23</v>
      </c>
      <c r="AA1444" s="5">
        <f t="shared" si="141"/>
        <v>0</v>
      </c>
      <c r="AB1444" s="15" cm="1">
        <f t="array" ref="AB1444">_xlfn.SWITCH(U1444,"夏",122,"冬",90,"春",153,"秋",153,0)</f>
        <v>153</v>
      </c>
      <c r="AC1444" s="16">
        <f t="shared" si="142"/>
        <v>0</v>
      </c>
      <c r="AD1444" s="5">
        <f>IFERROR(AA1444/D1444,0)</f>
        <v>0</v>
      </c>
      <c r="AE1444" s="15">
        <f t="shared" si="143"/>
        <v>0.41917808219178082</v>
      </c>
      <c r="AF1444" s="5">
        <f>IFERROR(AD1444*AE1444*48,0)</f>
        <v>0</v>
      </c>
    </row>
    <row r="1445" spans="1:32" x14ac:dyDescent="0.15">
      <c r="A1445" s="8">
        <v>45742</v>
      </c>
      <c r="B1445" s="1" t="s">
        <v>42</v>
      </c>
      <c r="C1445" s="1" t="s">
        <v>33</v>
      </c>
      <c r="D1445" s="6">
        <v>78.14</v>
      </c>
      <c r="E1445" s="6">
        <v>3.9</v>
      </c>
      <c r="F1445" s="10">
        <v>0.75</v>
      </c>
      <c r="G1445" s="1">
        <v>24.6</v>
      </c>
      <c r="H1445" s="1">
        <v>40</v>
      </c>
      <c r="I1445" s="1">
        <v>24.8</v>
      </c>
      <c r="J1445" s="1">
        <v>0.09</v>
      </c>
      <c r="K1445" s="1">
        <v>425</v>
      </c>
      <c r="L1445" s="1">
        <v>1425</v>
      </c>
      <c r="M1445" s="6">
        <f t="shared" si="146"/>
        <v>24.859488982540029</v>
      </c>
      <c r="N1445" s="1">
        <v>0</v>
      </c>
      <c r="O1445" s="1">
        <v>0</v>
      </c>
      <c r="P1445" s="12">
        <f t="shared" si="145"/>
        <v>0</v>
      </c>
      <c r="Q1445" s="1">
        <v>0</v>
      </c>
      <c r="R1445" s="1">
        <v>0</v>
      </c>
      <c r="S1445" s="1">
        <v>0</v>
      </c>
      <c r="T1445" s="1">
        <v>0</v>
      </c>
      <c r="U1445" s="4" t="s">
        <v>34</v>
      </c>
      <c r="V1445">
        <v>0.42</v>
      </c>
      <c r="W1445">
        <v>0.4</v>
      </c>
      <c r="X1445">
        <v>0.76</v>
      </c>
      <c r="Y1445">
        <v>2.4300000000000002</v>
      </c>
      <c r="Z1445">
        <v>0.23</v>
      </c>
      <c r="AA1445" s="5">
        <f t="shared" si="141"/>
        <v>0</v>
      </c>
      <c r="AB1445" s="15" cm="1">
        <f t="array" ref="AB1445">_xlfn.SWITCH(U1445,"夏",122,"冬",90,"春",153,"秋",153,0)</f>
        <v>153</v>
      </c>
      <c r="AC1445" s="16">
        <f t="shared" si="142"/>
        <v>0</v>
      </c>
      <c r="AD1445" s="5">
        <f>IFERROR(AA1445/D1445,0)</f>
        <v>0</v>
      </c>
      <c r="AE1445" s="15">
        <f t="shared" si="143"/>
        <v>0.41917808219178082</v>
      </c>
      <c r="AF1445" s="5">
        <f>IFERROR(AD1445*AE1445*48,0)</f>
        <v>0</v>
      </c>
    </row>
    <row r="1446" spans="1:32" x14ac:dyDescent="0.15">
      <c r="A1446" s="8">
        <v>45742</v>
      </c>
      <c r="B1446" s="1" t="s">
        <v>42</v>
      </c>
      <c r="C1446" s="1" t="s">
        <v>33</v>
      </c>
      <c r="D1446" s="6">
        <v>78.14</v>
      </c>
      <c r="E1446" s="6">
        <v>3.9</v>
      </c>
      <c r="F1446" s="10">
        <v>0.77083333333333304</v>
      </c>
      <c r="G1446" s="1">
        <v>24.8</v>
      </c>
      <c r="H1446" s="1">
        <v>39</v>
      </c>
      <c r="I1446" s="1">
        <v>25</v>
      </c>
      <c r="J1446" s="1">
        <v>0.09</v>
      </c>
      <c r="K1446" s="1">
        <v>412</v>
      </c>
      <c r="L1446" s="1">
        <v>1495</v>
      </c>
      <c r="M1446" s="6">
        <f t="shared" si="146"/>
        <v>25.059369394258226</v>
      </c>
      <c r="N1446" s="1">
        <v>0</v>
      </c>
      <c r="O1446" s="1">
        <v>0</v>
      </c>
      <c r="P1446" s="12">
        <f t="shared" si="145"/>
        <v>0</v>
      </c>
      <c r="Q1446" s="1">
        <v>0</v>
      </c>
      <c r="R1446" s="1">
        <v>0</v>
      </c>
      <c r="S1446" s="1">
        <v>0</v>
      </c>
      <c r="T1446" s="1">
        <v>0</v>
      </c>
      <c r="U1446" s="4" t="s">
        <v>34</v>
      </c>
      <c r="V1446">
        <v>0.42</v>
      </c>
      <c r="W1446">
        <v>0.4</v>
      </c>
      <c r="X1446">
        <v>0.76</v>
      </c>
      <c r="Y1446">
        <v>2.4300000000000002</v>
      </c>
      <c r="Z1446">
        <v>0.23</v>
      </c>
      <c r="AA1446" s="5">
        <f t="shared" si="141"/>
        <v>0</v>
      </c>
      <c r="AB1446" s="15" cm="1">
        <f t="array" ref="AB1446">_xlfn.SWITCH(U1446,"夏",122,"冬",90,"春",153,"秋",153,0)</f>
        <v>153</v>
      </c>
      <c r="AC1446" s="16">
        <f t="shared" si="142"/>
        <v>0</v>
      </c>
      <c r="AD1446" s="5">
        <f>IFERROR(AA1446/D1446,0)</f>
        <v>0</v>
      </c>
      <c r="AE1446" s="15">
        <f t="shared" si="143"/>
        <v>0.41917808219178082</v>
      </c>
      <c r="AF1446" s="5">
        <f>IFERROR(AD1446*AE1446*48,0)</f>
        <v>0</v>
      </c>
    </row>
    <row r="1447" spans="1:32" x14ac:dyDescent="0.15">
      <c r="A1447" s="8">
        <v>45742</v>
      </c>
      <c r="B1447" s="1" t="s">
        <v>42</v>
      </c>
      <c r="C1447" s="1" t="s">
        <v>33</v>
      </c>
      <c r="D1447" s="6">
        <v>78.14</v>
      </c>
      <c r="E1447" s="6">
        <v>3.9</v>
      </c>
      <c r="F1447" s="10">
        <v>0.79166666666666696</v>
      </c>
      <c r="G1447" s="1">
        <v>25</v>
      </c>
      <c r="H1447" s="1">
        <v>38</v>
      </c>
      <c r="I1447" s="1">
        <v>25.2</v>
      </c>
      <c r="J1447" s="1">
        <v>0.09</v>
      </c>
      <c r="K1447" s="1">
        <v>406</v>
      </c>
      <c r="L1447" s="1">
        <v>1565</v>
      </c>
      <c r="M1447" s="6">
        <f t="shared" si="146"/>
        <v>25.259250126204563</v>
      </c>
      <c r="N1447" s="1">
        <v>0</v>
      </c>
      <c r="O1447" s="1">
        <v>0</v>
      </c>
      <c r="P1447" s="12">
        <f t="shared" si="145"/>
        <v>0</v>
      </c>
      <c r="Q1447" s="1">
        <v>0</v>
      </c>
      <c r="R1447" s="1">
        <v>0</v>
      </c>
      <c r="S1447" s="1">
        <v>0</v>
      </c>
      <c r="T1447" s="1">
        <v>0</v>
      </c>
      <c r="U1447" s="4" t="s">
        <v>34</v>
      </c>
      <c r="V1447">
        <v>0.42</v>
      </c>
      <c r="W1447">
        <v>0.4</v>
      </c>
      <c r="X1447">
        <v>0.76</v>
      </c>
      <c r="Y1447">
        <v>2.4300000000000002</v>
      </c>
      <c r="Z1447">
        <v>0.23</v>
      </c>
      <c r="AA1447" s="5">
        <f t="shared" si="141"/>
        <v>0</v>
      </c>
      <c r="AB1447" s="15" cm="1">
        <f t="array" ref="AB1447">_xlfn.SWITCH(U1447,"夏",122,"冬",90,"春",153,"秋",153,0)</f>
        <v>153</v>
      </c>
      <c r="AC1447" s="16">
        <f t="shared" si="142"/>
        <v>0</v>
      </c>
      <c r="AD1447" s="5">
        <f>IFERROR(AA1447/D1447,0)</f>
        <v>0</v>
      </c>
      <c r="AE1447" s="15">
        <f t="shared" si="143"/>
        <v>0.41917808219178082</v>
      </c>
      <c r="AF1447" s="5">
        <f>IFERROR(AD1447*AE1447*48,0)</f>
        <v>0</v>
      </c>
    </row>
    <row r="1448" spans="1:32" x14ac:dyDescent="0.15">
      <c r="A1448" s="8">
        <v>45742</v>
      </c>
      <c r="B1448" s="1" t="s">
        <v>42</v>
      </c>
      <c r="C1448" s="1" t="s">
        <v>33</v>
      </c>
      <c r="D1448" s="6">
        <v>78.14</v>
      </c>
      <c r="E1448" s="6">
        <v>3.9</v>
      </c>
      <c r="F1448" s="10">
        <v>0.8125</v>
      </c>
      <c r="G1448" s="1">
        <v>25.2</v>
      </c>
      <c r="H1448" s="1">
        <v>37</v>
      </c>
      <c r="I1448" s="1">
        <v>25.4</v>
      </c>
      <c r="J1448" s="1">
        <v>0.09</v>
      </c>
      <c r="K1448" s="1">
        <v>460</v>
      </c>
      <c r="L1448" s="1">
        <v>1635</v>
      </c>
      <c r="M1448" s="6">
        <f t="shared" si="146"/>
        <v>25.459131177307995</v>
      </c>
      <c r="N1448" s="1">
        <v>0.7</v>
      </c>
      <c r="O1448" s="11" cm="1">
        <f t="array" ref="O1448">ROUND(_xlfn.SWITCH(C1448,"建筑专教",IF(S1448&gt;0.1,1.38,1.28),"阶梯教室",IF(S1448&gt;0.1,1.15,1.05),"公共教室",IF(S1448&gt;0.1,1.22,1.12),IF(S1448&gt;0.1,1.2,1.1))+(MOD(ROW()*11,31)/31-0.5)*0.06,2)</f>
        <v>1.22</v>
      </c>
      <c r="P1448" s="12">
        <f t="shared" si="145"/>
        <v>0.05</v>
      </c>
      <c r="Q1448" s="13">
        <f t="shared" si="144"/>
        <v>0.23660462815106253</v>
      </c>
      <c r="R1448" s="1">
        <v>0</v>
      </c>
      <c r="S1448" s="1">
        <v>0.14399999999999999</v>
      </c>
      <c r="T1448" s="1">
        <v>2.8000000000000001E-2</v>
      </c>
      <c r="U1448" s="4" t="s">
        <v>34</v>
      </c>
      <c r="V1448">
        <v>0.42</v>
      </c>
      <c r="W1448">
        <v>0.4</v>
      </c>
      <c r="X1448">
        <v>0.76</v>
      </c>
      <c r="Y1448">
        <v>2.4300000000000002</v>
      </c>
      <c r="Z1448">
        <v>0.23</v>
      </c>
      <c r="AA1448" s="5">
        <f t="shared" ref="AA1448:AA1511" si="147">R1448+S1448+T1448</f>
        <v>0.17199999999999999</v>
      </c>
      <c r="AB1448" s="15" cm="1">
        <f t="array" ref="AB1448">_xlfn.SWITCH(U1448,"夏",122,"冬",90,"春",153,"秋",153,0)</f>
        <v>153</v>
      </c>
      <c r="AC1448" s="16">
        <f t="shared" ref="AC1448:AC1511" si="148">AA1448*AB1448</f>
        <v>26.315999999999999</v>
      </c>
      <c r="AD1448" s="5">
        <f>IFERROR(AA1448/D1448,0)</f>
        <v>2.2011773739442023E-3</v>
      </c>
      <c r="AE1448" s="15">
        <f t="shared" ref="AE1448:AE1511" si="149">IF(U1448="夏",122/365,IF(U1448="冬",90/365,IF(OR(U1448="春",U1448="秋"),153/365,0)))</f>
        <v>0.41917808219178082</v>
      </c>
      <c r="AF1448" s="5">
        <f>IFERROR(AD1448*AE1448*48,0)</f>
        <v>4.4288894888345809E-2</v>
      </c>
    </row>
    <row r="1449" spans="1:32" x14ac:dyDescent="0.15">
      <c r="A1449" s="8">
        <v>45742</v>
      </c>
      <c r="B1449" s="1" t="s">
        <v>42</v>
      </c>
      <c r="C1449" s="1" t="s">
        <v>33</v>
      </c>
      <c r="D1449" s="6">
        <v>78.14</v>
      </c>
      <c r="E1449" s="6">
        <v>3.9</v>
      </c>
      <c r="F1449" s="10">
        <v>0.83333333333333304</v>
      </c>
      <c r="G1449" s="1">
        <v>25.4</v>
      </c>
      <c r="H1449" s="1">
        <v>36</v>
      </c>
      <c r="I1449" s="1">
        <v>25.6</v>
      </c>
      <c r="J1449" s="1">
        <v>0.09</v>
      </c>
      <c r="K1449" s="1">
        <v>550</v>
      </c>
      <c r="L1449" s="1">
        <v>1705</v>
      </c>
      <c r="M1449" s="6">
        <f t="shared" si="146"/>
        <v>25.659012546502083</v>
      </c>
      <c r="N1449" s="1">
        <v>0.7</v>
      </c>
      <c r="O1449" s="11" cm="1">
        <f t="array" ref="O1449">ROUND(_xlfn.SWITCH(C1449,"建筑专教",IF(S1449&gt;0.1,1.38,1.28),"阶梯教室",IF(S1449&gt;0.1,1.15,1.05),"公共教室",IF(S1449&gt;0.1,1.22,1.12),IF(S1449&gt;0.1,1.2,1.1))+(MOD(ROW()*11,31)/31-0.5)*0.06,2)</f>
        <v>1.18</v>
      </c>
      <c r="P1449" s="12">
        <f t="shared" si="145"/>
        <v>0.12</v>
      </c>
      <c r="Q1449" s="13">
        <f t="shared" si="144"/>
        <v>0.22360984101649276</v>
      </c>
      <c r="R1449" s="1">
        <v>0</v>
      </c>
      <c r="S1449" s="1">
        <v>0.14899999999999999</v>
      </c>
      <c r="T1449" s="1">
        <v>3.5000000000000003E-2</v>
      </c>
      <c r="U1449" s="4" t="s">
        <v>34</v>
      </c>
      <c r="V1449">
        <v>0.42</v>
      </c>
      <c r="W1449">
        <v>0.4</v>
      </c>
      <c r="X1449">
        <v>0.76</v>
      </c>
      <c r="Y1449">
        <v>2.4300000000000002</v>
      </c>
      <c r="Z1449">
        <v>0.23</v>
      </c>
      <c r="AA1449" s="5">
        <f t="shared" si="147"/>
        <v>0.184</v>
      </c>
      <c r="AB1449" s="15" cm="1">
        <f t="array" ref="AB1449">_xlfn.SWITCH(U1449,"夏",122,"冬",90,"春",153,"秋",153,0)</f>
        <v>153</v>
      </c>
      <c r="AC1449" s="16">
        <f t="shared" si="148"/>
        <v>28.152000000000001</v>
      </c>
      <c r="AD1449" s="5">
        <f>IFERROR(AA1449/D1449,0)</f>
        <v>2.354747888405426E-3</v>
      </c>
      <c r="AE1449" s="15">
        <f t="shared" si="149"/>
        <v>0.41917808219178082</v>
      </c>
      <c r="AF1449" s="5">
        <f>IFERROR(AD1449*AE1449*48,0)</f>
        <v>4.7378817787532737E-2</v>
      </c>
    </row>
    <row r="1450" spans="1:32" x14ac:dyDescent="0.15">
      <c r="A1450" s="8">
        <v>45742</v>
      </c>
      <c r="B1450" s="1" t="s">
        <v>42</v>
      </c>
      <c r="C1450" s="1" t="s">
        <v>33</v>
      </c>
      <c r="D1450" s="6">
        <v>78.14</v>
      </c>
      <c r="E1450" s="6">
        <v>3.9</v>
      </c>
      <c r="F1450" s="10">
        <v>0.85416666666666696</v>
      </c>
      <c r="G1450" s="1">
        <v>25.6</v>
      </c>
      <c r="H1450" s="1">
        <v>35</v>
      </c>
      <c r="I1450" s="1">
        <v>25.8</v>
      </c>
      <c r="J1450" s="1">
        <v>0.09</v>
      </c>
      <c r="K1450" s="1">
        <v>615</v>
      </c>
      <c r="L1450" s="1">
        <v>1775</v>
      </c>
      <c r="M1450" s="6">
        <f t="shared" si="146"/>
        <v>25.858894232725106</v>
      </c>
      <c r="N1450" s="1">
        <v>0.7</v>
      </c>
      <c r="O1450" s="11" cm="1">
        <f t="array" ref="O1450">ROUND(_xlfn.SWITCH(C1450,"建筑专教",IF(S1450&gt;0.1,1.38,1.28),"阶梯教室",IF(S1450&gt;0.1,1.15,1.05),"公共教室",IF(S1450&gt;0.1,1.22,1.12),IF(S1450&gt;0.1,1.2,1.1))+(MOD(ROW()*11,31)/31-0.5)*0.06,2)</f>
        <v>1.2</v>
      </c>
      <c r="P1450" s="12">
        <f t="shared" si="145"/>
        <v>0.17</v>
      </c>
      <c r="Q1450" s="13">
        <f t="shared" si="144"/>
        <v>0.31175649445500542</v>
      </c>
      <c r="R1450" s="1">
        <v>0</v>
      </c>
      <c r="S1450" s="1">
        <v>0.14699999999999999</v>
      </c>
      <c r="T1450" s="1">
        <v>3.5000000000000003E-2</v>
      </c>
      <c r="U1450" s="4" t="s">
        <v>34</v>
      </c>
      <c r="V1450">
        <v>0.42</v>
      </c>
      <c r="W1450">
        <v>0.4</v>
      </c>
      <c r="X1450">
        <v>0.76</v>
      </c>
      <c r="Y1450">
        <v>2.4300000000000002</v>
      </c>
      <c r="Z1450">
        <v>0.23</v>
      </c>
      <c r="AA1450" s="5">
        <f t="shared" si="147"/>
        <v>0.182</v>
      </c>
      <c r="AB1450" s="15" cm="1">
        <f t="array" ref="AB1450">_xlfn.SWITCH(U1450,"夏",122,"冬",90,"春",153,"秋",153,0)</f>
        <v>153</v>
      </c>
      <c r="AC1450" s="16">
        <f t="shared" si="148"/>
        <v>27.846</v>
      </c>
      <c r="AD1450" s="5">
        <f>IFERROR(AA1450/D1450,0)</f>
        <v>2.3291528026618889E-3</v>
      </c>
      <c r="AE1450" s="15">
        <f t="shared" si="149"/>
        <v>0.41917808219178082</v>
      </c>
      <c r="AF1450" s="5">
        <f>IFERROR(AD1450*AE1450*48,0)</f>
        <v>4.6863830637668247E-2</v>
      </c>
    </row>
    <row r="1451" spans="1:32" x14ac:dyDescent="0.15">
      <c r="A1451" s="8">
        <v>45742</v>
      </c>
      <c r="B1451" s="1" t="s">
        <v>42</v>
      </c>
      <c r="C1451" s="1" t="s">
        <v>33</v>
      </c>
      <c r="D1451" s="6">
        <v>78.14</v>
      </c>
      <c r="E1451" s="6">
        <v>3.9</v>
      </c>
      <c r="F1451" s="10">
        <v>0.875</v>
      </c>
      <c r="G1451" s="1">
        <v>25.8</v>
      </c>
      <c r="H1451" s="1">
        <v>34</v>
      </c>
      <c r="I1451" s="1">
        <v>26</v>
      </c>
      <c r="J1451" s="1">
        <v>0.09</v>
      </c>
      <c r="K1451" s="1">
        <v>650</v>
      </c>
      <c r="L1451" s="1">
        <v>1845</v>
      </c>
      <c r="M1451" s="6">
        <f t="shared" si="146"/>
        <v>26.058776234918525</v>
      </c>
      <c r="N1451" s="1">
        <v>0.7</v>
      </c>
      <c r="O1451" s="11" cm="1">
        <f t="array" ref="O1451">ROUND(_xlfn.SWITCH(C1451,"建筑专教",IF(S1451&gt;0.1,1.38,1.28),"阶梯教室",IF(S1451&gt;0.1,1.15,1.05),"公共教室",IF(S1451&gt;0.1,1.22,1.12),IF(S1451&gt;0.1,1.2,1.1))+(MOD(ROW()*11,31)/31-0.5)*0.06,2)</f>
        <v>1.22</v>
      </c>
      <c r="P1451" s="12">
        <f t="shared" si="145"/>
        <v>0.2</v>
      </c>
      <c r="Q1451" s="13">
        <f t="shared" si="144"/>
        <v>0.39625352554883286</v>
      </c>
      <c r="R1451" s="1">
        <v>0</v>
      </c>
      <c r="S1451" s="1">
        <v>0.14499999999999999</v>
      </c>
      <c r="T1451" s="1">
        <v>2.5000000000000001E-2</v>
      </c>
      <c r="U1451" s="4" t="s">
        <v>34</v>
      </c>
      <c r="V1451">
        <v>0.42</v>
      </c>
      <c r="W1451">
        <v>0.4</v>
      </c>
      <c r="X1451">
        <v>0.76</v>
      </c>
      <c r="Y1451">
        <v>2.4300000000000002</v>
      </c>
      <c r="Z1451">
        <v>0.23</v>
      </c>
      <c r="AA1451" s="5">
        <f t="shared" si="147"/>
        <v>0.16999999999999998</v>
      </c>
      <c r="AB1451" s="15" cm="1">
        <f t="array" ref="AB1451">_xlfn.SWITCH(U1451,"夏",122,"冬",90,"春",153,"秋",153,0)</f>
        <v>153</v>
      </c>
      <c r="AC1451" s="16">
        <f t="shared" si="148"/>
        <v>26.009999999999998</v>
      </c>
      <c r="AD1451" s="5">
        <f>IFERROR(AA1451/D1451,0)</f>
        <v>2.1755822882006653E-3</v>
      </c>
      <c r="AE1451" s="15">
        <f t="shared" si="149"/>
        <v>0.41917808219178082</v>
      </c>
      <c r="AF1451" s="5">
        <f>IFERROR(AD1451*AE1451*48,0)</f>
        <v>4.3773907738481332E-2</v>
      </c>
    </row>
    <row r="1452" spans="1:32" x14ac:dyDescent="0.15">
      <c r="A1452" s="8">
        <v>45742</v>
      </c>
      <c r="B1452" s="1" t="s">
        <v>42</v>
      </c>
      <c r="C1452" s="1" t="s">
        <v>33</v>
      </c>
      <c r="D1452" s="6">
        <v>78.14</v>
      </c>
      <c r="E1452" s="6">
        <v>3.9</v>
      </c>
      <c r="F1452" s="10">
        <v>0.89583333333333304</v>
      </c>
      <c r="G1452" s="1">
        <v>26</v>
      </c>
      <c r="H1452" s="1">
        <v>33</v>
      </c>
      <c r="I1452" s="1">
        <v>26.2</v>
      </c>
      <c r="J1452" s="1">
        <v>0.09</v>
      </c>
      <c r="K1452" s="1">
        <v>615</v>
      </c>
      <c r="L1452" s="1">
        <v>1915</v>
      </c>
      <c r="M1452" s="6">
        <f t="shared" si="146"/>
        <v>26.258658552029374</v>
      </c>
      <c r="N1452" s="1">
        <v>0.7</v>
      </c>
      <c r="O1452" s="11" cm="1">
        <f t="array" ref="O1452">ROUND(_xlfn.SWITCH(C1452,"建筑专教",IF(S1452&gt;0.1,1.38,1.28),"阶梯教室",IF(S1452&gt;0.1,1.15,1.05),"公共教室",IF(S1452&gt;0.1,1.22,1.12),IF(S1452&gt;0.1,1.2,1.1))+(MOD(ROW()*11,31)/31-0.5)*0.06,2)</f>
        <v>1.18</v>
      </c>
      <c r="P1452" s="12">
        <f t="shared" si="145"/>
        <v>0.17</v>
      </c>
      <c r="Q1452" s="13">
        <f t="shared" si="144"/>
        <v>0.38894149377442006</v>
      </c>
      <c r="R1452" s="1">
        <v>0</v>
      </c>
      <c r="S1452" s="1">
        <v>0.14299999999999999</v>
      </c>
      <c r="T1452" s="1">
        <v>1.2E-2</v>
      </c>
      <c r="U1452" s="4" t="s">
        <v>34</v>
      </c>
      <c r="V1452">
        <v>0.42</v>
      </c>
      <c r="W1452">
        <v>0.4</v>
      </c>
      <c r="X1452">
        <v>0.76</v>
      </c>
      <c r="Y1452">
        <v>2.4300000000000002</v>
      </c>
      <c r="Z1452">
        <v>0.23</v>
      </c>
      <c r="AA1452" s="5">
        <f t="shared" si="147"/>
        <v>0.155</v>
      </c>
      <c r="AB1452" s="15" cm="1">
        <f t="array" ref="AB1452">_xlfn.SWITCH(U1452,"夏",122,"冬",90,"春",153,"秋",153,0)</f>
        <v>153</v>
      </c>
      <c r="AC1452" s="16">
        <f t="shared" si="148"/>
        <v>23.715</v>
      </c>
      <c r="AD1452" s="5">
        <f>IFERROR(AA1452/D1452,0)</f>
        <v>1.9836191451241361E-3</v>
      </c>
      <c r="AE1452" s="15">
        <f t="shared" si="149"/>
        <v>0.41917808219178082</v>
      </c>
      <c r="AF1452" s="5">
        <f>IFERROR(AD1452*AE1452*48,0)</f>
        <v>3.991150411449769E-2</v>
      </c>
    </row>
    <row r="1453" spans="1:32" x14ac:dyDescent="0.15">
      <c r="A1453" s="8">
        <v>45742</v>
      </c>
      <c r="B1453" s="1" t="s">
        <v>42</v>
      </c>
      <c r="C1453" s="1" t="s">
        <v>33</v>
      </c>
      <c r="D1453" s="6">
        <v>78.14</v>
      </c>
      <c r="E1453" s="6">
        <v>3.9</v>
      </c>
      <c r="F1453" s="10">
        <v>0.91666666666666696</v>
      </c>
      <c r="G1453" s="1">
        <v>26.2</v>
      </c>
      <c r="H1453" s="1">
        <v>32</v>
      </c>
      <c r="I1453" s="1">
        <v>26.4</v>
      </c>
      <c r="J1453" s="1">
        <v>0.09</v>
      </c>
      <c r="K1453" s="1">
        <v>505</v>
      </c>
      <c r="L1453" s="1">
        <v>1985</v>
      </c>
      <c r="M1453" s="6">
        <f t="shared" si="146"/>
        <v>26.458541183007469</v>
      </c>
      <c r="N1453" s="1">
        <v>0</v>
      </c>
      <c r="O1453" s="1">
        <v>0</v>
      </c>
      <c r="P1453" s="12">
        <f t="shared" si="145"/>
        <v>0</v>
      </c>
      <c r="Q1453" s="1">
        <v>0</v>
      </c>
      <c r="R1453" s="1">
        <v>0</v>
      </c>
      <c r="S1453" s="1">
        <v>0</v>
      </c>
      <c r="T1453" s="1">
        <v>0</v>
      </c>
      <c r="U1453" s="4" t="s">
        <v>34</v>
      </c>
      <c r="V1453">
        <v>0.42</v>
      </c>
      <c r="W1453">
        <v>0.4</v>
      </c>
      <c r="X1453">
        <v>0.76</v>
      </c>
      <c r="Y1453">
        <v>2.4300000000000002</v>
      </c>
      <c r="Z1453">
        <v>0.23</v>
      </c>
      <c r="AA1453" s="5">
        <f t="shared" si="147"/>
        <v>0</v>
      </c>
      <c r="AB1453" s="15" cm="1">
        <f t="array" ref="AB1453">_xlfn.SWITCH(U1453,"夏",122,"冬",90,"春",153,"秋",153,0)</f>
        <v>153</v>
      </c>
      <c r="AC1453" s="16">
        <f t="shared" si="148"/>
        <v>0</v>
      </c>
      <c r="AD1453" s="5">
        <f>IFERROR(AA1453/D1453,0)</f>
        <v>0</v>
      </c>
      <c r="AE1453" s="15">
        <f t="shared" si="149"/>
        <v>0.41917808219178082</v>
      </c>
      <c r="AF1453" s="5">
        <f>IFERROR(AD1453*AE1453*48,0)</f>
        <v>0</v>
      </c>
    </row>
    <row r="1454" spans="1:32" x14ac:dyDescent="0.15">
      <c r="A1454" s="8">
        <v>45742</v>
      </c>
      <c r="B1454" s="1" t="s">
        <v>43</v>
      </c>
      <c r="C1454" s="1" t="s">
        <v>33</v>
      </c>
      <c r="D1454" s="6">
        <v>78.14</v>
      </c>
      <c r="E1454" s="6">
        <v>3.9</v>
      </c>
      <c r="F1454" s="10">
        <v>0.33333333333333298</v>
      </c>
      <c r="G1454" s="1">
        <v>19.600000000000001</v>
      </c>
      <c r="H1454" s="1">
        <v>63</v>
      </c>
      <c r="I1454" s="1">
        <v>19.8</v>
      </c>
      <c r="J1454" s="1">
        <v>0.09</v>
      </c>
      <c r="K1454" s="1">
        <v>410</v>
      </c>
      <c r="L1454" s="1">
        <v>2020</v>
      </c>
      <c r="M1454" s="6">
        <f t="shared" si="146"/>
        <v>19.862585985736473</v>
      </c>
      <c r="N1454" s="1">
        <v>0</v>
      </c>
      <c r="O1454" s="1">
        <v>0</v>
      </c>
      <c r="P1454" s="12">
        <f t="shared" si="145"/>
        <v>0</v>
      </c>
      <c r="Q1454" s="1">
        <v>0</v>
      </c>
      <c r="R1454" s="1">
        <v>0</v>
      </c>
      <c r="S1454" s="1">
        <v>0</v>
      </c>
      <c r="T1454" s="1">
        <v>0</v>
      </c>
      <c r="U1454" s="4" t="s">
        <v>34</v>
      </c>
      <c r="V1454">
        <v>0.42</v>
      </c>
      <c r="W1454">
        <v>0.4</v>
      </c>
      <c r="X1454">
        <v>0.76</v>
      </c>
      <c r="Y1454">
        <v>2.4300000000000002</v>
      </c>
      <c r="Z1454">
        <v>0.23</v>
      </c>
      <c r="AA1454" s="5">
        <f t="shared" si="147"/>
        <v>0</v>
      </c>
      <c r="AB1454" s="15" cm="1">
        <f t="array" ref="AB1454">_xlfn.SWITCH(U1454,"夏",122,"冬",90,"春",153,"秋",153,0)</f>
        <v>153</v>
      </c>
      <c r="AC1454" s="16">
        <f t="shared" si="148"/>
        <v>0</v>
      </c>
      <c r="AD1454" s="5">
        <f>IFERROR(AA1454/D1454,0)</f>
        <v>0</v>
      </c>
      <c r="AE1454" s="15">
        <f t="shared" si="149"/>
        <v>0.41917808219178082</v>
      </c>
      <c r="AF1454" s="5">
        <f>IFERROR(AD1454*AE1454*48,0)</f>
        <v>0</v>
      </c>
    </row>
    <row r="1455" spans="1:32" x14ac:dyDescent="0.15">
      <c r="A1455" s="8">
        <v>45742</v>
      </c>
      <c r="B1455" s="1" t="s">
        <v>43</v>
      </c>
      <c r="C1455" s="1" t="s">
        <v>33</v>
      </c>
      <c r="D1455" s="6">
        <v>78.14</v>
      </c>
      <c r="E1455" s="6">
        <v>3.9</v>
      </c>
      <c r="F1455" s="10">
        <v>0.35416666666666702</v>
      </c>
      <c r="G1455" s="1">
        <v>20.100000000000001</v>
      </c>
      <c r="H1455" s="1">
        <v>61</v>
      </c>
      <c r="I1455" s="1">
        <v>20.3</v>
      </c>
      <c r="J1455" s="1">
        <v>0.11</v>
      </c>
      <c r="K1455" s="1">
        <v>415</v>
      </c>
      <c r="L1455" s="1">
        <v>2090</v>
      </c>
      <c r="M1455" s="6">
        <f t="shared" si="146"/>
        <v>20.37023096471836</v>
      </c>
      <c r="N1455" s="1">
        <v>0</v>
      </c>
      <c r="O1455" s="1">
        <v>0</v>
      </c>
      <c r="P1455" s="12">
        <f t="shared" si="145"/>
        <v>0</v>
      </c>
      <c r="Q1455" s="1">
        <v>0</v>
      </c>
      <c r="R1455" s="1">
        <v>0</v>
      </c>
      <c r="S1455" s="1">
        <v>0</v>
      </c>
      <c r="T1455" s="1">
        <v>0</v>
      </c>
      <c r="U1455" s="4" t="s">
        <v>34</v>
      </c>
      <c r="V1455">
        <v>0.42</v>
      </c>
      <c r="W1455">
        <v>0.4</v>
      </c>
      <c r="X1455">
        <v>0.76</v>
      </c>
      <c r="Y1455">
        <v>2.4300000000000002</v>
      </c>
      <c r="Z1455">
        <v>0.23</v>
      </c>
      <c r="AA1455" s="5">
        <f t="shared" si="147"/>
        <v>0</v>
      </c>
      <c r="AB1455" s="15" cm="1">
        <f t="array" ref="AB1455">_xlfn.SWITCH(U1455,"夏",122,"冬",90,"春",153,"秋",153,0)</f>
        <v>153</v>
      </c>
      <c r="AC1455" s="16">
        <f t="shared" si="148"/>
        <v>0</v>
      </c>
      <c r="AD1455" s="5">
        <f>IFERROR(AA1455/D1455,0)</f>
        <v>0</v>
      </c>
      <c r="AE1455" s="15">
        <f t="shared" si="149"/>
        <v>0.41917808219178082</v>
      </c>
      <c r="AF1455" s="5">
        <f>IFERROR(AD1455*AE1455*48,0)</f>
        <v>0</v>
      </c>
    </row>
    <row r="1456" spans="1:32" x14ac:dyDescent="0.15">
      <c r="A1456" s="8">
        <v>45742</v>
      </c>
      <c r="B1456" s="1" t="s">
        <v>43</v>
      </c>
      <c r="C1456" s="1" t="s">
        <v>33</v>
      </c>
      <c r="D1456" s="6">
        <v>78.14</v>
      </c>
      <c r="E1456" s="6">
        <v>3.9</v>
      </c>
      <c r="F1456" s="10">
        <v>0.375</v>
      </c>
      <c r="G1456" s="1">
        <v>20.7</v>
      </c>
      <c r="H1456" s="1">
        <v>59</v>
      </c>
      <c r="I1456" s="1">
        <v>20.9</v>
      </c>
      <c r="J1456" s="1">
        <v>0.13</v>
      </c>
      <c r="K1456" s="1">
        <v>510</v>
      </c>
      <c r="L1456" s="1">
        <v>2160</v>
      </c>
      <c r="M1456" s="6">
        <f t="shared" si="146"/>
        <v>20.977158325953269</v>
      </c>
      <c r="N1456" s="1">
        <v>0.7</v>
      </c>
      <c r="O1456" s="11" cm="1">
        <f t="array" ref="O1456">ROUND(_xlfn.SWITCH(C1456,"建筑专教",IF(S1456&gt;0.1,1.38,1.28),"阶梯教室",IF(S1456&gt;0.1,1.15,1.05),"公共教室",IF(S1456&gt;0.1,1.22,1.12),IF(S1456&gt;0.1,1.2,1.1))+(MOD(ROW()*11,31)/31-0.5)*0.06,2)</f>
        <v>1.21</v>
      </c>
      <c r="P1456" s="12">
        <f t="shared" si="145"/>
        <v>0.09</v>
      </c>
      <c r="Q1456" s="13">
        <f t="shared" si="144"/>
        <v>-1.0550202834019993</v>
      </c>
      <c r="R1456" s="1">
        <v>0</v>
      </c>
      <c r="S1456" s="1">
        <v>0.14799999999999999</v>
      </c>
      <c r="T1456" s="1">
        <v>3.5000000000000003E-2</v>
      </c>
      <c r="U1456" s="4" t="s">
        <v>34</v>
      </c>
      <c r="V1456">
        <v>0.42</v>
      </c>
      <c r="W1456">
        <v>0.4</v>
      </c>
      <c r="X1456">
        <v>0.76</v>
      </c>
      <c r="Y1456">
        <v>2.4300000000000002</v>
      </c>
      <c r="Z1456">
        <v>0.23</v>
      </c>
      <c r="AA1456" s="5">
        <f t="shared" si="147"/>
        <v>0.183</v>
      </c>
      <c r="AB1456" s="15" cm="1">
        <f t="array" ref="AB1456">_xlfn.SWITCH(U1456,"夏",122,"冬",90,"春",153,"秋",153,0)</f>
        <v>153</v>
      </c>
      <c r="AC1456" s="16">
        <f t="shared" si="148"/>
        <v>27.998999999999999</v>
      </c>
      <c r="AD1456" s="5">
        <f>IFERROR(AA1456/D1456,0)</f>
        <v>2.3419503455336574E-3</v>
      </c>
      <c r="AE1456" s="15">
        <f t="shared" si="149"/>
        <v>0.41917808219178082</v>
      </c>
      <c r="AF1456" s="5">
        <f>IFERROR(AD1456*AE1456*48,0)</f>
        <v>4.7121324212600492E-2</v>
      </c>
    </row>
    <row r="1457" spans="1:32" x14ac:dyDescent="0.15">
      <c r="A1457" s="8">
        <v>45742</v>
      </c>
      <c r="B1457" s="1" t="s">
        <v>43</v>
      </c>
      <c r="C1457" s="1" t="s">
        <v>33</v>
      </c>
      <c r="D1457" s="6">
        <v>78.14</v>
      </c>
      <c r="E1457" s="6">
        <v>3.9</v>
      </c>
      <c r="F1457" s="10">
        <v>0.39583333333333298</v>
      </c>
      <c r="G1457" s="1">
        <v>21.3</v>
      </c>
      <c r="H1457" s="1">
        <v>57</v>
      </c>
      <c r="I1457" s="1">
        <v>21.5</v>
      </c>
      <c r="J1457" s="1">
        <v>0.13</v>
      </c>
      <c r="K1457" s="1">
        <v>600</v>
      </c>
      <c r="L1457" s="1">
        <v>232</v>
      </c>
      <c r="M1457" s="6">
        <f t="shared" si="146"/>
        <v>21.576688174331821</v>
      </c>
      <c r="N1457" s="1">
        <v>0.7</v>
      </c>
      <c r="O1457" s="11" cm="1">
        <f t="array" ref="O1457">ROUND(_xlfn.SWITCH(C1457,"建筑专教",IF(S1457&gt;0.1,1.38,1.28),"阶梯教室",IF(S1457&gt;0.1,1.15,1.05),"公共教室",IF(S1457&gt;0.1,1.22,1.12),IF(S1457&gt;0.1,1.2,1.1))+(MOD(ROW()*11,31)/31-0.5)*0.06,2)</f>
        <v>1.17</v>
      </c>
      <c r="P1457" s="12">
        <f t="shared" si="145"/>
        <v>0.16</v>
      </c>
      <c r="Q1457" s="13">
        <f t="shared" si="144"/>
        <v>-0.9930086691726695</v>
      </c>
      <c r="R1457" s="1">
        <v>0</v>
      </c>
      <c r="S1457" s="1">
        <v>0.14599999999999999</v>
      </c>
      <c r="T1457" s="1">
        <v>2.5000000000000001E-2</v>
      </c>
      <c r="U1457" s="4" t="s">
        <v>34</v>
      </c>
      <c r="V1457">
        <v>0.42</v>
      </c>
      <c r="W1457">
        <v>0.4</v>
      </c>
      <c r="X1457">
        <v>0.76</v>
      </c>
      <c r="Y1457">
        <v>2.4300000000000002</v>
      </c>
      <c r="Z1457">
        <v>0.23</v>
      </c>
      <c r="AA1457" s="5">
        <f t="shared" si="147"/>
        <v>0.17099999999999999</v>
      </c>
      <c r="AB1457" s="15" cm="1">
        <f t="array" ref="AB1457">_xlfn.SWITCH(U1457,"夏",122,"冬",90,"春",153,"秋",153,0)</f>
        <v>153</v>
      </c>
      <c r="AC1457" s="16">
        <f t="shared" si="148"/>
        <v>26.162999999999997</v>
      </c>
      <c r="AD1457" s="5">
        <f>IFERROR(AA1457/D1457,0)</f>
        <v>2.1883798310724338E-3</v>
      </c>
      <c r="AE1457" s="15">
        <f t="shared" si="149"/>
        <v>0.41917808219178082</v>
      </c>
      <c r="AF1457" s="5">
        <f>IFERROR(AD1457*AE1457*48,0)</f>
        <v>4.4031401313413571E-2</v>
      </c>
    </row>
    <row r="1458" spans="1:32" x14ac:dyDescent="0.15">
      <c r="A1458" s="8">
        <v>45742</v>
      </c>
      <c r="B1458" s="1" t="s">
        <v>43</v>
      </c>
      <c r="C1458" s="1" t="s">
        <v>33</v>
      </c>
      <c r="D1458" s="6">
        <v>78.14</v>
      </c>
      <c r="E1458" s="6">
        <v>3.9</v>
      </c>
      <c r="F1458" s="10">
        <v>0.41666666666666702</v>
      </c>
      <c r="G1458" s="1">
        <v>21.9</v>
      </c>
      <c r="H1458" s="1">
        <v>55</v>
      </c>
      <c r="I1458" s="1">
        <v>22.1</v>
      </c>
      <c r="J1458" s="1">
        <v>0.11</v>
      </c>
      <c r="K1458" s="1">
        <v>628</v>
      </c>
      <c r="L1458" s="1">
        <v>298</v>
      </c>
      <c r="M1458" s="6">
        <f t="shared" si="146"/>
        <v>22.168954882487981</v>
      </c>
      <c r="N1458" s="1">
        <v>0.7</v>
      </c>
      <c r="O1458" s="11" cm="1">
        <f t="array" ref="O1458">ROUND(_xlfn.SWITCH(C1458,"建筑专教",IF(S1458&gt;0.1,1.38,1.28),"阶梯教室",IF(S1458&gt;0.1,1.15,1.05),"公共教室",IF(S1458&gt;0.1,1.22,1.12),IF(S1458&gt;0.1,1.2,1.1))+(MOD(ROW()*11,31)/31-0.5)*0.06,2)</f>
        <v>1.19</v>
      </c>
      <c r="P1458" s="12">
        <f t="shared" si="145"/>
        <v>0.18</v>
      </c>
      <c r="Q1458" s="13">
        <f t="shared" si="144"/>
        <v>-0.75704185514734823</v>
      </c>
      <c r="R1458" s="1">
        <v>0</v>
      </c>
      <c r="S1458" s="1">
        <v>0.14399999999999999</v>
      </c>
      <c r="T1458" s="1">
        <v>1.2E-2</v>
      </c>
      <c r="U1458" s="4" t="s">
        <v>34</v>
      </c>
      <c r="V1458">
        <v>0.42</v>
      </c>
      <c r="W1458">
        <v>0.4</v>
      </c>
      <c r="X1458">
        <v>0.76</v>
      </c>
      <c r="Y1458">
        <v>2.4300000000000002</v>
      </c>
      <c r="Z1458">
        <v>0.23</v>
      </c>
      <c r="AA1458" s="5">
        <f t="shared" si="147"/>
        <v>0.156</v>
      </c>
      <c r="AB1458" s="15" cm="1">
        <f t="array" ref="AB1458">_xlfn.SWITCH(U1458,"夏",122,"冬",90,"春",153,"秋",153,0)</f>
        <v>153</v>
      </c>
      <c r="AC1458" s="16">
        <f t="shared" si="148"/>
        <v>23.867999999999999</v>
      </c>
      <c r="AD1458" s="5">
        <f>IFERROR(AA1458/D1458,0)</f>
        <v>1.9964166879959046E-3</v>
      </c>
      <c r="AE1458" s="15">
        <f t="shared" si="149"/>
        <v>0.41917808219178082</v>
      </c>
      <c r="AF1458" s="5">
        <f>IFERROR(AD1458*AE1458*48,0)</f>
        <v>4.0168997689429928E-2</v>
      </c>
    </row>
    <row r="1459" spans="1:32" x14ac:dyDescent="0.15">
      <c r="A1459" s="8">
        <v>45742</v>
      </c>
      <c r="B1459" s="1" t="s">
        <v>43</v>
      </c>
      <c r="C1459" s="1" t="s">
        <v>33</v>
      </c>
      <c r="D1459" s="6">
        <v>78.14</v>
      </c>
      <c r="E1459" s="6">
        <v>3.9</v>
      </c>
      <c r="F1459" s="10">
        <v>0.4375</v>
      </c>
      <c r="G1459" s="1">
        <v>22.5</v>
      </c>
      <c r="H1459" s="1">
        <v>53</v>
      </c>
      <c r="I1459" s="1">
        <v>22.7</v>
      </c>
      <c r="J1459" s="1">
        <v>0.1</v>
      </c>
      <c r="K1459" s="1">
        <v>652</v>
      </c>
      <c r="L1459" s="1">
        <v>365</v>
      </c>
      <c r="M1459" s="6">
        <f t="shared" si="146"/>
        <v>22.764728273692526</v>
      </c>
      <c r="N1459" s="1">
        <v>0.7</v>
      </c>
      <c r="O1459" s="11" cm="1">
        <f t="array" ref="O1459">ROUND(_xlfn.SWITCH(C1459,"建筑专教",IF(S1459&gt;0.1,1.38,1.28),"阶梯教室",IF(S1459&gt;0.1,1.15,1.05),"公共教室",IF(S1459&gt;0.1,1.22,1.12),IF(S1459&gt;0.1,1.2,1.1))+(MOD(ROW()*11,31)/31-0.5)*0.06,2)</f>
        <v>1.21</v>
      </c>
      <c r="P1459" s="12">
        <f t="shared" si="145"/>
        <v>0.2</v>
      </c>
      <c r="Q1459" s="13">
        <f t="shared" si="144"/>
        <v>-0.53187859598830844</v>
      </c>
      <c r="R1459" s="1">
        <v>0</v>
      </c>
      <c r="S1459" s="1">
        <v>0.14899999999999999</v>
      </c>
      <c r="T1459" s="1">
        <v>3.2000000000000001E-2</v>
      </c>
      <c r="U1459" s="4" t="s">
        <v>34</v>
      </c>
      <c r="V1459">
        <v>0.42</v>
      </c>
      <c r="W1459">
        <v>0.4</v>
      </c>
      <c r="X1459">
        <v>0.76</v>
      </c>
      <c r="Y1459">
        <v>2.4300000000000002</v>
      </c>
      <c r="Z1459">
        <v>0.23</v>
      </c>
      <c r="AA1459" s="5">
        <f t="shared" si="147"/>
        <v>0.18099999999999999</v>
      </c>
      <c r="AB1459" s="15" cm="1">
        <f t="array" ref="AB1459">_xlfn.SWITCH(U1459,"夏",122,"冬",90,"春",153,"秋",153,0)</f>
        <v>153</v>
      </c>
      <c r="AC1459" s="16">
        <f t="shared" si="148"/>
        <v>27.692999999999998</v>
      </c>
      <c r="AD1459" s="5">
        <f>IFERROR(AA1459/D1459,0)</f>
        <v>2.3163552597901204E-3</v>
      </c>
      <c r="AE1459" s="15">
        <f t="shared" si="149"/>
        <v>0.41917808219178082</v>
      </c>
      <c r="AF1459" s="5">
        <f>IFERROR(AD1459*AE1459*48,0)</f>
        <v>4.6606337062736009E-2</v>
      </c>
    </row>
    <row r="1460" spans="1:32" x14ac:dyDescent="0.15">
      <c r="A1460" s="8">
        <v>45742</v>
      </c>
      <c r="B1460" s="1" t="s">
        <v>43</v>
      </c>
      <c r="C1460" s="1" t="s">
        <v>33</v>
      </c>
      <c r="D1460" s="6">
        <v>78.14</v>
      </c>
      <c r="E1460" s="6">
        <v>3.9</v>
      </c>
      <c r="F1460" s="10">
        <v>0.45833333333333298</v>
      </c>
      <c r="G1460" s="1">
        <v>23.1</v>
      </c>
      <c r="H1460" s="1">
        <v>51</v>
      </c>
      <c r="I1460" s="1">
        <v>23.3</v>
      </c>
      <c r="J1460" s="1">
        <v>0.09</v>
      </c>
      <c r="K1460" s="1">
        <v>680</v>
      </c>
      <c r="L1460" s="1">
        <v>432</v>
      </c>
      <c r="M1460" s="6">
        <f t="shared" si="146"/>
        <v>23.360396211138607</v>
      </c>
      <c r="N1460" s="1">
        <v>0.7</v>
      </c>
      <c r="O1460" s="11" cm="1">
        <f t="array" ref="O1460">ROUND(_xlfn.SWITCH(C1460,"建筑专教",IF(S1460&gt;0.1,1.38,1.28),"阶梯教室",IF(S1460&gt;0.1,1.15,1.05),"公共教室",IF(S1460&gt;0.1,1.22,1.12),IF(S1460&gt;0.1,1.2,1.1))+(MOD(ROW()*11,31)/31-0.5)*0.06,2)</f>
        <v>1.17</v>
      </c>
      <c r="P1460" s="12">
        <f t="shared" si="145"/>
        <v>0.22</v>
      </c>
      <c r="Q1460" s="13">
        <f t="shared" si="144"/>
        <v>-0.45522749606255913</v>
      </c>
      <c r="R1460" s="1">
        <v>0</v>
      </c>
      <c r="S1460" s="1">
        <v>0.14699999999999999</v>
      </c>
      <c r="T1460" s="1">
        <v>3.7999999999999999E-2</v>
      </c>
      <c r="U1460" s="4" t="s">
        <v>34</v>
      </c>
      <c r="V1460">
        <v>0.42</v>
      </c>
      <c r="W1460">
        <v>0.4</v>
      </c>
      <c r="X1460">
        <v>0.76</v>
      </c>
      <c r="Y1460">
        <v>2.4300000000000002</v>
      </c>
      <c r="Z1460">
        <v>0.23</v>
      </c>
      <c r="AA1460" s="5">
        <f t="shared" si="147"/>
        <v>0.185</v>
      </c>
      <c r="AB1460" s="15" cm="1">
        <f t="array" ref="AB1460">_xlfn.SWITCH(U1460,"夏",122,"冬",90,"春",153,"秋",153,0)</f>
        <v>153</v>
      </c>
      <c r="AC1460" s="16">
        <f t="shared" si="148"/>
        <v>28.305</v>
      </c>
      <c r="AD1460" s="5">
        <f>IFERROR(AA1460/D1460,0)</f>
        <v>2.3675454312771949E-3</v>
      </c>
      <c r="AE1460" s="15">
        <f t="shared" si="149"/>
        <v>0.41917808219178082</v>
      </c>
      <c r="AF1460" s="5">
        <f>IFERROR(AD1460*AE1460*48,0)</f>
        <v>4.7636311362464989E-2</v>
      </c>
    </row>
    <row r="1461" spans="1:32" x14ac:dyDescent="0.15">
      <c r="A1461" s="8">
        <v>45742</v>
      </c>
      <c r="B1461" s="1" t="s">
        <v>43</v>
      </c>
      <c r="C1461" s="1" t="s">
        <v>33</v>
      </c>
      <c r="D1461" s="6">
        <v>78.14</v>
      </c>
      <c r="E1461" s="6">
        <v>3.9</v>
      </c>
      <c r="F1461" s="10">
        <v>0.47916666666666702</v>
      </c>
      <c r="G1461" s="1">
        <v>23.5</v>
      </c>
      <c r="H1461" s="1">
        <v>50</v>
      </c>
      <c r="I1461" s="1">
        <v>23.7</v>
      </c>
      <c r="J1461" s="1">
        <v>0.1</v>
      </c>
      <c r="K1461" s="1">
        <v>540</v>
      </c>
      <c r="L1461" s="1">
        <v>498</v>
      </c>
      <c r="M1461" s="6">
        <f t="shared" si="146"/>
        <v>23.764076605362504</v>
      </c>
      <c r="N1461" s="1">
        <v>0.7</v>
      </c>
      <c r="O1461" s="11" cm="1">
        <f t="array" ref="O1461">ROUND(_xlfn.SWITCH(C1461,"建筑专教",IF(S1461&gt;0.1,1.38,1.28),"阶梯教室",IF(S1461&gt;0.1,1.15,1.05),"公共教室",IF(S1461&gt;0.1,1.22,1.12),IF(S1461&gt;0.1,1.2,1.1))+(MOD(ROW()*11,31)/31-0.5)*0.06,2)</f>
        <v>1.2</v>
      </c>
      <c r="P1461" s="12">
        <f t="shared" si="145"/>
        <v>0.11</v>
      </c>
      <c r="Q1461" s="13">
        <f t="shared" si="144"/>
        <v>-0.26988175530393949</v>
      </c>
      <c r="R1461" s="1">
        <v>0</v>
      </c>
      <c r="S1461" s="1">
        <v>0.14499999999999999</v>
      </c>
      <c r="T1461" s="1">
        <v>5.0000000000000001E-3</v>
      </c>
      <c r="U1461" s="4" t="s">
        <v>34</v>
      </c>
      <c r="V1461">
        <v>0.42</v>
      </c>
      <c r="W1461">
        <v>0.4</v>
      </c>
      <c r="X1461">
        <v>0.76</v>
      </c>
      <c r="Y1461">
        <v>2.4300000000000002</v>
      </c>
      <c r="Z1461">
        <v>0.23</v>
      </c>
      <c r="AA1461" s="5">
        <f t="shared" si="147"/>
        <v>0.15</v>
      </c>
      <c r="AB1461" s="15" cm="1">
        <f t="array" ref="AB1461">_xlfn.SWITCH(U1461,"夏",122,"冬",90,"春",153,"秋",153,0)</f>
        <v>153</v>
      </c>
      <c r="AC1461" s="16">
        <f t="shared" si="148"/>
        <v>22.95</v>
      </c>
      <c r="AD1461" s="5">
        <f>IFERROR(AA1461/D1461,0)</f>
        <v>1.919631430765293E-3</v>
      </c>
      <c r="AE1461" s="15">
        <f t="shared" si="149"/>
        <v>0.41917808219178082</v>
      </c>
      <c r="AF1461" s="5">
        <f>IFERROR(AD1461*AE1461*48,0)</f>
        <v>3.8624036239836471E-2</v>
      </c>
    </row>
    <row r="1462" spans="1:32" x14ac:dyDescent="0.15">
      <c r="A1462" s="8">
        <v>45742</v>
      </c>
      <c r="B1462" s="1" t="s">
        <v>43</v>
      </c>
      <c r="C1462" s="1" t="s">
        <v>33</v>
      </c>
      <c r="D1462" s="6">
        <v>78.14</v>
      </c>
      <c r="E1462" s="6">
        <v>3.9</v>
      </c>
      <c r="F1462" s="10">
        <v>0.5</v>
      </c>
      <c r="G1462" s="1">
        <v>23.9</v>
      </c>
      <c r="H1462" s="1">
        <v>49</v>
      </c>
      <c r="I1462" s="1">
        <v>24.1</v>
      </c>
      <c r="J1462" s="1">
        <v>0.09</v>
      </c>
      <c r="K1462" s="1">
        <v>425</v>
      </c>
      <c r="L1462" s="1">
        <v>565</v>
      </c>
      <c r="M1462" s="6">
        <f t="shared" si="146"/>
        <v>24.159910078879648</v>
      </c>
      <c r="N1462" s="1">
        <v>0</v>
      </c>
      <c r="O1462" s="1">
        <v>0</v>
      </c>
      <c r="P1462" s="12">
        <f t="shared" si="145"/>
        <v>0</v>
      </c>
      <c r="Q1462" s="1">
        <v>0</v>
      </c>
      <c r="R1462" s="1">
        <v>0</v>
      </c>
      <c r="S1462" s="1">
        <v>0</v>
      </c>
      <c r="T1462" s="1">
        <v>0</v>
      </c>
      <c r="U1462" s="4" t="s">
        <v>34</v>
      </c>
      <c r="V1462">
        <v>0.42</v>
      </c>
      <c r="W1462">
        <v>0.4</v>
      </c>
      <c r="X1462">
        <v>0.76</v>
      </c>
      <c r="Y1462">
        <v>2.4300000000000002</v>
      </c>
      <c r="Z1462">
        <v>0.23</v>
      </c>
      <c r="AA1462" s="5">
        <f t="shared" si="147"/>
        <v>0</v>
      </c>
      <c r="AB1462" s="15" cm="1">
        <f t="array" ref="AB1462">_xlfn.SWITCH(U1462,"夏",122,"冬",90,"春",153,"秋",153,0)</f>
        <v>153</v>
      </c>
      <c r="AC1462" s="16">
        <f t="shared" si="148"/>
        <v>0</v>
      </c>
      <c r="AD1462" s="5">
        <f>IFERROR(AA1462/D1462,0)</f>
        <v>0</v>
      </c>
      <c r="AE1462" s="15">
        <f t="shared" si="149"/>
        <v>0.41917808219178082</v>
      </c>
      <c r="AF1462" s="5">
        <f>IFERROR(AD1462*AE1462*48,0)</f>
        <v>0</v>
      </c>
    </row>
    <row r="1463" spans="1:32" x14ac:dyDescent="0.15">
      <c r="A1463" s="8">
        <v>45742</v>
      </c>
      <c r="B1463" s="1" t="s">
        <v>43</v>
      </c>
      <c r="C1463" s="1" t="s">
        <v>33</v>
      </c>
      <c r="D1463" s="6">
        <v>78.14</v>
      </c>
      <c r="E1463" s="6">
        <v>3.9</v>
      </c>
      <c r="F1463" s="10">
        <v>0.52083333333333304</v>
      </c>
      <c r="G1463" s="1">
        <v>24.3</v>
      </c>
      <c r="H1463" s="1">
        <v>48</v>
      </c>
      <c r="I1463" s="1">
        <v>24.5</v>
      </c>
      <c r="J1463" s="1">
        <v>0.09</v>
      </c>
      <c r="K1463" s="1">
        <v>410</v>
      </c>
      <c r="L1463" s="1">
        <v>632</v>
      </c>
      <c r="M1463" s="6">
        <f t="shared" si="146"/>
        <v>24.559668967742425</v>
      </c>
      <c r="N1463" s="1">
        <v>0</v>
      </c>
      <c r="O1463" s="1">
        <v>0</v>
      </c>
      <c r="P1463" s="12">
        <f t="shared" si="145"/>
        <v>0</v>
      </c>
      <c r="Q1463" s="1">
        <v>0</v>
      </c>
      <c r="R1463" s="1">
        <v>0</v>
      </c>
      <c r="S1463" s="1">
        <v>0</v>
      </c>
      <c r="T1463" s="1">
        <v>0</v>
      </c>
      <c r="U1463" s="4" t="s">
        <v>34</v>
      </c>
      <c r="V1463">
        <v>0.42</v>
      </c>
      <c r="W1463">
        <v>0.4</v>
      </c>
      <c r="X1463">
        <v>0.76</v>
      </c>
      <c r="Y1463">
        <v>2.4300000000000002</v>
      </c>
      <c r="Z1463">
        <v>0.23</v>
      </c>
      <c r="AA1463" s="5">
        <f t="shared" si="147"/>
        <v>0</v>
      </c>
      <c r="AB1463" s="15" cm="1">
        <f t="array" ref="AB1463">_xlfn.SWITCH(U1463,"夏",122,"冬",90,"春",153,"秋",153,0)</f>
        <v>153</v>
      </c>
      <c r="AC1463" s="16">
        <f t="shared" si="148"/>
        <v>0</v>
      </c>
      <c r="AD1463" s="5">
        <f>IFERROR(AA1463/D1463,0)</f>
        <v>0</v>
      </c>
      <c r="AE1463" s="15">
        <f t="shared" si="149"/>
        <v>0.41917808219178082</v>
      </c>
      <c r="AF1463" s="5">
        <f>IFERROR(AD1463*AE1463*48,0)</f>
        <v>0</v>
      </c>
    </row>
    <row r="1464" spans="1:32" x14ac:dyDescent="0.15">
      <c r="A1464" s="8">
        <v>45742</v>
      </c>
      <c r="B1464" s="1" t="s">
        <v>43</v>
      </c>
      <c r="C1464" s="1" t="s">
        <v>33</v>
      </c>
      <c r="D1464" s="6">
        <v>78.14</v>
      </c>
      <c r="E1464" s="6">
        <v>3.9</v>
      </c>
      <c r="F1464" s="10">
        <v>0.54166666666666696</v>
      </c>
      <c r="G1464" s="1">
        <v>24.7</v>
      </c>
      <c r="H1464" s="1">
        <v>47</v>
      </c>
      <c r="I1464" s="1">
        <v>24.9</v>
      </c>
      <c r="J1464" s="1">
        <v>0.1</v>
      </c>
      <c r="K1464" s="1">
        <v>405</v>
      </c>
      <c r="L1464" s="1">
        <v>698</v>
      </c>
      <c r="M1464" s="6">
        <f t="shared" si="146"/>
        <v>24.963306095294911</v>
      </c>
      <c r="N1464" s="1">
        <v>0</v>
      </c>
      <c r="O1464" s="1">
        <v>0</v>
      </c>
      <c r="P1464" s="12">
        <f t="shared" si="145"/>
        <v>0</v>
      </c>
      <c r="Q1464" s="1">
        <v>0</v>
      </c>
      <c r="R1464" s="1">
        <v>0</v>
      </c>
      <c r="S1464" s="1">
        <v>0</v>
      </c>
      <c r="T1464" s="1">
        <v>0</v>
      </c>
      <c r="U1464" s="4" t="s">
        <v>34</v>
      </c>
      <c r="V1464">
        <v>0.42</v>
      </c>
      <c r="W1464">
        <v>0.4</v>
      </c>
      <c r="X1464">
        <v>0.76</v>
      </c>
      <c r="Y1464">
        <v>2.4300000000000002</v>
      </c>
      <c r="Z1464">
        <v>0.23</v>
      </c>
      <c r="AA1464" s="5">
        <f t="shared" si="147"/>
        <v>0</v>
      </c>
      <c r="AB1464" s="15" cm="1">
        <f t="array" ref="AB1464">_xlfn.SWITCH(U1464,"夏",122,"冬",90,"春",153,"秋",153,0)</f>
        <v>153</v>
      </c>
      <c r="AC1464" s="16">
        <f t="shared" si="148"/>
        <v>0</v>
      </c>
      <c r="AD1464" s="5">
        <f>IFERROR(AA1464/D1464,0)</f>
        <v>0</v>
      </c>
      <c r="AE1464" s="15">
        <f t="shared" si="149"/>
        <v>0.41917808219178082</v>
      </c>
      <c r="AF1464" s="5">
        <f>IFERROR(AD1464*AE1464*48,0)</f>
        <v>0</v>
      </c>
    </row>
    <row r="1465" spans="1:32" x14ac:dyDescent="0.15">
      <c r="A1465" s="8">
        <v>45742</v>
      </c>
      <c r="B1465" s="1" t="s">
        <v>43</v>
      </c>
      <c r="C1465" s="1" t="s">
        <v>33</v>
      </c>
      <c r="D1465" s="6">
        <v>78.14</v>
      </c>
      <c r="E1465" s="6">
        <v>3.9</v>
      </c>
      <c r="F1465" s="10">
        <v>0.5625</v>
      </c>
      <c r="G1465" s="1">
        <v>25.1</v>
      </c>
      <c r="H1465" s="1">
        <v>46</v>
      </c>
      <c r="I1465" s="1">
        <v>25.3</v>
      </c>
      <c r="J1465" s="1">
        <v>0.11</v>
      </c>
      <c r="K1465" s="1">
        <v>406</v>
      </c>
      <c r="L1465" s="1">
        <v>653</v>
      </c>
      <c r="M1465" s="6">
        <f t="shared" si="146"/>
        <v>25.366761549888679</v>
      </c>
      <c r="N1465" s="1">
        <v>0</v>
      </c>
      <c r="O1465" s="1">
        <v>0</v>
      </c>
      <c r="P1465" s="12">
        <f t="shared" si="145"/>
        <v>0</v>
      </c>
      <c r="Q1465" s="1">
        <v>0</v>
      </c>
      <c r="R1465" s="1">
        <v>0</v>
      </c>
      <c r="S1465" s="1">
        <v>0</v>
      </c>
      <c r="T1465" s="1">
        <v>0</v>
      </c>
      <c r="U1465" s="4" t="s">
        <v>34</v>
      </c>
      <c r="V1465">
        <v>0.42</v>
      </c>
      <c r="W1465">
        <v>0.4</v>
      </c>
      <c r="X1465">
        <v>0.76</v>
      </c>
      <c r="Y1465">
        <v>2.4300000000000002</v>
      </c>
      <c r="Z1465">
        <v>0.23</v>
      </c>
      <c r="AA1465" s="5">
        <f t="shared" si="147"/>
        <v>0</v>
      </c>
      <c r="AB1465" s="15" cm="1">
        <f t="array" ref="AB1465">_xlfn.SWITCH(U1465,"夏",122,"冬",90,"春",153,"秋",153,0)</f>
        <v>153</v>
      </c>
      <c r="AC1465" s="16">
        <f t="shared" si="148"/>
        <v>0</v>
      </c>
      <c r="AD1465" s="5">
        <f>IFERROR(AA1465/D1465,0)</f>
        <v>0</v>
      </c>
      <c r="AE1465" s="15">
        <f t="shared" si="149"/>
        <v>0.41917808219178082</v>
      </c>
      <c r="AF1465" s="5">
        <f>IFERROR(AD1465*AE1465*48,0)</f>
        <v>0</v>
      </c>
    </row>
    <row r="1466" spans="1:32" x14ac:dyDescent="0.15">
      <c r="A1466" s="8">
        <v>45742</v>
      </c>
      <c r="B1466" s="1" t="s">
        <v>43</v>
      </c>
      <c r="C1466" s="1" t="s">
        <v>33</v>
      </c>
      <c r="D1466" s="6">
        <v>78.14</v>
      </c>
      <c r="E1466" s="6">
        <v>3.9</v>
      </c>
      <c r="F1466" s="10">
        <v>0.58333333333333304</v>
      </c>
      <c r="G1466" s="1">
        <v>25.5</v>
      </c>
      <c r="H1466" s="1">
        <v>45</v>
      </c>
      <c r="I1466" s="1">
        <v>25.7</v>
      </c>
      <c r="J1466" s="1">
        <v>0.12</v>
      </c>
      <c r="K1466" s="1">
        <v>485</v>
      </c>
      <c r="L1466" s="1">
        <v>673</v>
      </c>
      <c r="M1466" s="6">
        <f t="shared" si="146"/>
        <v>25.77005635369062</v>
      </c>
      <c r="N1466" s="1">
        <v>0.7</v>
      </c>
      <c r="O1466" s="11" cm="1">
        <f t="array" ref="O1466">ROUND(_xlfn.SWITCH(C1466,"建筑专教",IF(S1466&gt;0.1,1.38,1.28),"阶梯教室",IF(S1466&gt;0.1,1.15,1.05),"公共教室",IF(S1466&gt;0.1,1.22,1.12),IF(S1466&gt;0.1,1.2,1.1))+(MOD(ROW()*11,31)/31-0.5)*0.06,2)</f>
        <v>1.08</v>
      </c>
      <c r="P1466" s="12">
        <f t="shared" si="145"/>
        <v>7.0000000000000007E-2</v>
      </c>
      <c r="Q1466" s="13">
        <f t="shared" ref="Q1466:Q1525" si="150">(0.303*EXP(-0.036*(O1466*58.15))+0.028)*((O1466*58.15)-0.00305*(5733-6.99*(O1466*58.15)-(EXP(16.6536-4030.183/(G1466+235))*(H1466/100)))-0.42*((O1466*58.15)-58.15)-0.000017*(O1466*58.15)*(5867-(EXP(16.6536-4030.183/(G1466+235))*(H1466/100)))-0.0014*(O1466*58.15)*(34-G1466)-0.0000000396*IF(N1466*0.155&gt;0.078,1.05+0.645*N1466*0.155,1)*(POWER((35.7-0.028*(O1466*58.15)-N1466*0.155*(0.0000000396*IF(N1466*0.155&gt;0.078,1.05+0.645*N1466*0.155,1)*(POWER((35.7-0.028*(O1466*58.15)-N1466*0.155*0.1)+273,4)-POWER(M1466+273,4))+IF(N1466*0.155&gt;0.078,1.05+0.645*N1466*0.155,1)*IF(J1466&lt;0.2,2.38*ABS(35.7-0.028*(O1466*58.15)-G1466)^0.25,12.1*SQRT(J1466))*(35.7-0.028*(O1466*58.15)-G1466))+273),4)-POWER(M1466+273,4))-IF(N1466*0.155&gt;0.078,1.05+0.645*N1466*0.155,1)*IF(J1466&lt;0.2,2.38*ABS(35.7-0.028*(O1466*58.15)-N1466*0.155*0.1-G1466)^0.25,12.1*SQRT(J1466))*(35.7-0.028*(O1466*58.15)-N1466*0.155*0.1-G1466))</f>
        <v>6.4070254090628123E-2</v>
      </c>
      <c r="R1466" s="1">
        <v>0</v>
      </c>
      <c r="S1466" s="1">
        <v>0</v>
      </c>
      <c r="T1466" s="1">
        <v>3.2000000000000001E-2</v>
      </c>
      <c r="U1466" s="4" t="s">
        <v>34</v>
      </c>
      <c r="V1466">
        <v>0.42</v>
      </c>
      <c r="W1466">
        <v>0.4</v>
      </c>
      <c r="X1466">
        <v>0.76</v>
      </c>
      <c r="Y1466">
        <v>2.4300000000000002</v>
      </c>
      <c r="Z1466">
        <v>0.23</v>
      </c>
      <c r="AA1466" s="5">
        <f t="shared" si="147"/>
        <v>3.2000000000000001E-2</v>
      </c>
      <c r="AB1466" s="15" cm="1">
        <f t="array" ref="AB1466">_xlfn.SWITCH(U1466,"夏",122,"冬",90,"春",153,"秋",153,0)</f>
        <v>153</v>
      </c>
      <c r="AC1466" s="16">
        <f t="shared" si="148"/>
        <v>4.8959999999999999</v>
      </c>
      <c r="AD1466" s="5">
        <f>IFERROR(AA1466/D1466,0)</f>
        <v>4.0952137189659586E-4</v>
      </c>
      <c r="AE1466" s="15">
        <f t="shared" si="149"/>
        <v>0.41917808219178082</v>
      </c>
      <c r="AF1466" s="5">
        <f>IFERROR(AD1466*AE1466*48,0)</f>
        <v>8.2397943978317813E-3</v>
      </c>
    </row>
    <row r="1467" spans="1:32" x14ac:dyDescent="0.15">
      <c r="A1467" s="8">
        <v>45742</v>
      </c>
      <c r="B1467" s="1" t="s">
        <v>43</v>
      </c>
      <c r="C1467" s="1" t="s">
        <v>33</v>
      </c>
      <c r="D1467" s="6">
        <v>78.14</v>
      </c>
      <c r="E1467" s="6">
        <v>3.9</v>
      </c>
      <c r="F1467" s="10">
        <v>0.60416666666666696</v>
      </c>
      <c r="G1467" s="1">
        <v>25.9</v>
      </c>
      <c r="H1467" s="1">
        <v>44</v>
      </c>
      <c r="I1467" s="1">
        <v>26.1</v>
      </c>
      <c r="J1467" s="1">
        <v>0.12</v>
      </c>
      <c r="K1467" s="1">
        <v>615</v>
      </c>
      <c r="L1467" s="1">
        <v>693</v>
      </c>
      <c r="M1467" s="6">
        <f t="shared" si="146"/>
        <v>26.169775932167397</v>
      </c>
      <c r="N1467" s="1">
        <v>0.7</v>
      </c>
      <c r="O1467" s="11" cm="1">
        <f t="array" ref="O1467">ROUND(_xlfn.SWITCH(C1467,"建筑专教",IF(S1467&gt;0.1,1.38,1.28),"阶梯教室",IF(S1467&gt;0.1,1.15,1.05),"公共教室",IF(S1467&gt;0.1,1.22,1.12),IF(S1467&gt;0.1,1.2,1.1))+(MOD(ROW()*11,31)/31-0.5)*0.06,2)</f>
        <v>1.1000000000000001</v>
      </c>
      <c r="P1467" s="12">
        <f t="shared" si="145"/>
        <v>0.17</v>
      </c>
      <c r="Q1467" s="13">
        <f t="shared" si="150"/>
        <v>0.22506687358595703</v>
      </c>
      <c r="R1467" s="1">
        <v>0</v>
      </c>
      <c r="S1467" s="1">
        <v>0</v>
      </c>
      <c r="T1467" s="1">
        <v>2.1999999999999999E-2</v>
      </c>
      <c r="U1467" s="4" t="s">
        <v>34</v>
      </c>
      <c r="V1467">
        <v>0.42</v>
      </c>
      <c r="W1467">
        <v>0.4</v>
      </c>
      <c r="X1467">
        <v>0.76</v>
      </c>
      <c r="Y1467">
        <v>2.4300000000000002</v>
      </c>
      <c r="Z1467">
        <v>0.23</v>
      </c>
      <c r="AA1467" s="5">
        <f t="shared" si="147"/>
        <v>2.1999999999999999E-2</v>
      </c>
      <c r="AB1467" s="15" cm="1">
        <f t="array" ref="AB1467">_xlfn.SWITCH(U1467,"夏",122,"冬",90,"春",153,"秋",153,0)</f>
        <v>153</v>
      </c>
      <c r="AC1467" s="16">
        <f t="shared" si="148"/>
        <v>3.3659999999999997</v>
      </c>
      <c r="AD1467" s="5">
        <f>IFERROR(AA1467/D1467,0)</f>
        <v>2.8154594317890961E-4</v>
      </c>
      <c r="AE1467" s="15">
        <f t="shared" si="149"/>
        <v>0.41917808219178082</v>
      </c>
      <c r="AF1467" s="5">
        <f>IFERROR(AD1467*AE1467*48,0)</f>
        <v>5.6648586485093487E-3</v>
      </c>
    </row>
    <row r="1468" spans="1:32" x14ac:dyDescent="0.15">
      <c r="A1468" s="8">
        <v>45742</v>
      </c>
      <c r="B1468" s="1" t="s">
        <v>43</v>
      </c>
      <c r="C1468" s="1" t="s">
        <v>33</v>
      </c>
      <c r="D1468" s="6">
        <v>78.14</v>
      </c>
      <c r="E1468" s="6">
        <v>3.9</v>
      </c>
      <c r="F1468" s="10">
        <v>0.625</v>
      </c>
      <c r="G1468" s="1">
        <v>26.3</v>
      </c>
      <c r="H1468" s="1">
        <v>43</v>
      </c>
      <c r="I1468" s="1">
        <v>26.5</v>
      </c>
      <c r="J1468" s="1">
        <v>0.1</v>
      </c>
      <c r="K1468" s="1">
        <v>675</v>
      </c>
      <c r="L1468" s="1">
        <v>713</v>
      </c>
      <c r="M1468" s="6">
        <f t="shared" si="146"/>
        <v>26.562297840177848</v>
      </c>
      <c r="N1468" s="1">
        <v>0.7</v>
      </c>
      <c r="O1468" s="11" cm="1">
        <f t="array" ref="O1468">ROUND(_xlfn.SWITCH(C1468,"建筑专教",IF(S1468&gt;0.1,1.38,1.28),"阶梯教室",IF(S1468&gt;0.1,1.15,1.05),"公共教室",IF(S1468&gt;0.1,1.22,1.12),IF(S1468&gt;0.1,1.2,1.1))+(MOD(ROW()*11,31)/31-0.5)*0.06,2)</f>
        <v>1.1200000000000001</v>
      </c>
      <c r="P1468" s="12">
        <f t="shared" si="145"/>
        <v>0.22</v>
      </c>
      <c r="Q1468" s="13">
        <f t="shared" si="150"/>
        <v>0.37706836089336826</v>
      </c>
      <c r="R1468" s="1">
        <v>0</v>
      </c>
      <c r="S1468" s="1">
        <v>0</v>
      </c>
      <c r="T1468" s="1">
        <v>0.01</v>
      </c>
      <c r="U1468" s="4" t="s">
        <v>34</v>
      </c>
      <c r="V1468">
        <v>0.42</v>
      </c>
      <c r="W1468">
        <v>0.4</v>
      </c>
      <c r="X1468">
        <v>0.76</v>
      </c>
      <c r="Y1468">
        <v>2.4300000000000002</v>
      </c>
      <c r="Z1468">
        <v>0.23</v>
      </c>
      <c r="AA1468" s="5">
        <f t="shared" si="147"/>
        <v>0.01</v>
      </c>
      <c r="AB1468" s="15" cm="1">
        <f t="array" ref="AB1468">_xlfn.SWITCH(U1468,"夏",122,"冬",90,"春",153,"秋",153,0)</f>
        <v>153</v>
      </c>
      <c r="AC1468" s="16">
        <f t="shared" si="148"/>
        <v>1.53</v>
      </c>
      <c r="AD1468" s="5">
        <f>IFERROR(AA1468/D1468,0)</f>
        <v>1.279754287176862E-4</v>
      </c>
      <c r="AE1468" s="15">
        <f t="shared" si="149"/>
        <v>0.41917808219178082</v>
      </c>
      <c r="AF1468" s="5">
        <f>IFERROR(AD1468*AE1468*48,0)</f>
        <v>2.5749357493224313E-3</v>
      </c>
    </row>
    <row r="1469" spans="1:32" x14ac:dyDescent="0.15">
      <c r="A1469" s="8">
        <v>45742</v>
      </c>
      <c r="B1469" s="1" t="s">
        <v>43</v>
      </c>
      <c r="C1469" s="1" t="s">
        <v>33</v>
      </c>
      <c r="D1469" s="6">
        <v>78.14</v>
      </c>
      <c r="E1469" s="6">
        <v>3.9</v>
      </c>
      <c r="F1469" s="10">
        <v>0.64583333333333304</v>
      </c>
      <c r="G1469" s="1">
        <v>26.7</v>
      </c>
      <c r="H1469" s="1">
        <v>42</v>
      </c>
      <c r="I1469" s="1">
        <v>26.9</v>
      </c>
      <c r="J1469" s="1">
        <v>0.09</v>
      </c>
      <c r="K1469" s="1">
        <v>710</v>
      </c>
      <c r="L1469" s="1">
        <v>733</v>
      </c>
      <c r="M1469" s="6">
        <f t="shared" si="146"/>
        <v>26.958249126775002</v>
      </c>
      <c r="N1469" s="1">
        <v>0.7</v>
      </c>
      <c r="O1469" s="11" cm="1">
        <f t="array" ref="O1469">ROUND(_xlfn.SWITCH(C1469,"建筑专教",IF(S1469&gt;0.1,1.38,1.28),"阶梯教室",IF(S1469&gt;0.1,1.15,1.05),"公共教室",IF(S1469&gt;0.1,1.22,1.12),IF(S1469&gt;0.1,1.2,1.1))+(MOD(ROW()*11,31)/31-0.5)*0.06,2)</f>
        <v>1.0900000000000001</v>
      </c>
      <c r="P1469" s="12">
        <f t="shared" si="145"/>
        <v>0.25</v>
      </c>
      <c r="Q1469" s="13">
        <f t="shared" si="150"/>
        <v>0.443731261983484</v>
      </c>
      <c r="R1469" s="1">
        <v>0</v>
      </c>
      <c r="S1469" s="1">
        <v>0</v>
      </c>
      <c r="T1469" s="1">
        <v>0.03</v>
      </c>
      <c r="U1469" s="4" t="s">
        <v>34</v>
      </c>
      <c r="V1469">
        <v>0.42</v>
      </c>
      <c r="W1469">
        <v>0.4</v>
      </c>
      <c r="X1469">
        <v>0.76</v>
      </c>
      <c r="Y1469">
        <v>2.4300000000000002</v>
      </c>
      <c r="Z1469">
        <v>0.23</v>
      </c>
      <c r="AA1469" s="5">
        <f t="shared" si="147"/>
        <v>0.03</v>
      </c>
      <c r="AB1469" s="15" cm="1">
        <f t="array" ref="AB1469">_xlfn.SWITCH(U1469,"夏",122,"冬",90,"春",153,"秋",153,0)</f>
        <v>153</v>
      </c>
      <c r="AC1469" s="16">
        <f t="shared" si="148"/>
        <v>4.59</v>
      </c>
      <c r="AD1469" s="5">
        <f>IFERROR(AA1469/D1469,0)</f>
        <v>3.8392628615305859E-4</v>
      </c>
      <c r="AE1469" s="15">
        <f t="shared" si="149"/>
        <v>0.41917808219178082</v>
      </c>
      <c r="AF1469" s="5">
        <f>IFERROR(AD1469*AE1469*48,0)</f>
        <v>7.7248072479672945E-3</v>
      </c>
    </row>
    <row r="1470" spans="1:32" x14ac:dyDescent="0.15">
      <c r="A1470" s="8">
        <v>45742</v>
      </c>
      <c r="B1470" s="1" t="s">
        <v>43</v>
      </c>
      <c r="C1470" s="1" t="s">
        <v>33</v>
      </c>
      <c r="D1470" s="6">
        <v>78.14</v>
      </c>
      <c r="E1470" s="6">
        <v>3.9</v>
      </c>
      <c r="F1470" s="10">
        <v>0.66666666666666696</v>
      </c>
      <c r="G1470" s="1">
        <v>27.1</v>
      </c>
      <c r="H1470" s="1">
        <v>41</v>
      </c>
      <c r="I1470" s="1">
        <v>27.3</v>
      </c>
      <c r="J1470" s="1">
        <v>0.08</v>
      </c>
      <c r="K1470" s="1">
        <v>740</v>
      </c>
      <c r="L1470" s="1">
        <v>753</v>
      </c>
      <c r="M1470" s="6">
        <f t="shared" si="146"/>
        <v>27.354059425519324</v>
      </c>
      <c r="N1470" s="1">
        <v>0.7</v>
      </c>
      <c r="O1470" s="11" cm="1">
        <f t="array" ref="O1470">ROUND(_xlfn.SWITCH(C1470,"建筑专教",IF(S1470&gt;0.1,1.38,1.28),"阶梯教室",IF(S1470&gt;0.1,1.15,1.05),"公共教室",IF(S1470&gt;0.1,1.22,1.12),IF(S1470&gt;0.1,1.2,1.1))+(MOD(ROW()*11,31)/31-0.5)*0.06,2)</f>
        <v>1.1100000000000001</v>
      </c>
      <c r="P1470" s="12">
        <f t="shared" si="145"/>
        <v>0.27</v>
      </c>
      <c r="Q1470" s="13">
        <f t="shared" si="150"/>
        <v>0.59072700882145179</v>
      </c>
      <c r="R1470" s="1">
        <v>0</v>
      </c>
      <c r="S1470" s="1">
        <v>0</v>
      </c>
      <c r="T1470" s="1">
        <v>2.5000000000000001E-2</v>
      </c>
      <c r="U1470" s="4" t="s">
        <v>34</v>
      </c>
      <c r="V1470">
        <v>0.42</v>
      </c>
      <c r="W1470">
        <v>0.4</v>
      </c>
      <c r="X1470">
        <v>0.76</v>
      </c>
      <c r="Y1470">
        <v>2.4300000000000002</v>
      </c>
      <c r="Z1470">
        <v>0.23</v>
      </c>
      <c r="AA1470" s="5">
        <f t="shared" si="147"/>
        <v>2.5000000000000001E-2</v>
      </c>
      <c r="AB1470" s="15" cm="1">
        <f t="array" ref="AB1470">_xlfn.SWITCH(U1470,"夏",122,"冬",90,"春",153,"秋",153,0)</f>
        <v>153</v>
      </c>
      <c r="AC1470" s="16">
        <f t="shared" si="148"/>
        <v>3.8250000000000002</v>
      </c>
      <c r="AD1470" s="5">
        <f>IFERROR(AA1470/D1470,0)</f>
        <v>3.1993857179421552E-4</v>
      </c>
      <c r="AE1470" s="15">
        <f t="shared" si="149"/>
        <v>0.41917808219178082</v>
      </c>
      <c r="AF1470" s="5">
        <f>IFERROR(AD1470*AE1470*48,0)</f>
        <v>6.437339373306079E-3</v>
      </c>
    </row>
    <row r="1471" spans="1:32" x14ac:dyDescent="0.15">
      <c r="A1471" s="8">
        <v>45742</v>
      </c>
      <c r="B1471" s="1" t="s">
        <v>43</v>
      </c>
      <c r="C1471" s="1" t="s">
        <v>33</v>
      </c>
      <c r="D1471" s="6">
        <v>78.14</v>
      </c>
      <c r="E1471" s="6">
        <v>3.9</v>
      </c>
      <c r="F1471" s="10">
        <v>0.6875</v>
      </c>
      <c r="G1471" s="1">
        <v>27.5</v>
      </c>
      <c r="H1471" s="1">
        <v>40</v>
      </c>
      <c r="I1471" s="1">
        <v>27.7</v>
      </c>
      <c r="J1471" s="1">
        <v>0.08</v>
      </c>
      <c r="K1471" s="1">
        <v>770</v>
      </c>
      <c r="L1471" s="1">
        <v>773</v>
      </c>
      <c r="M1471" s="6">
        <f t="shared" si="146"/>
        <v>27.753844162431278</v>
      </c>
      <c r="N1471" s="1">
        <v>0.7</v>
      </c>
      <c r="O1471" s="11" cm="1">
        <f t="array" ref="O1471">ROUND(_xlfn.SWITCH(C1471,"建筑专教",IF(S1471&gt;0.1,1.38,1.28),"阶梯教室",IF(S1471&gt;0.1,1.15,1.05),"公共教室",IF(S1471&gt;0.1,1.22,1.12),IF(S1471&gt;0.1,1.2,1.1))+(MOD(ROW()*11,31)/31-0.5)*0.06,2)</f>
        <v>1.1299999999999999</v>
      </c>
      <c r="P1471" s="12">
        <f t="shared" si="145"/>
        <v>0.3</v>
      </c>
      <c r="Q1471" s="13">
        <f t="shared" si="150"/>
        <v>0.73076465279944613</v>
      </c>
      <c r="R1471" s="1">
        <v>0</v>
      </c>
      <c r="S1471" s="1">
        <v>0</v>
      </c>
      <c r="T1471" s="1">
        <v>3.2000000000000001E-2</v>
      </c>
      <c r="U1471" s="4" t="s">
        <v>34</v>
      </c>
      <c r="V1471">
        <v>0.42</v>
      </c>
      <c r="W1471">
        <v>0.4</v>
      </c>
      <c r="X1471">
        <v>0.76</v>
      </c>
      <c r="Y1471">
        <v>2.4300000000000002</v>
      </c>
      <c r="Z1471">
        <v>0.23</v>
      </c>
      <c r="AA1471" s="5">
        <f t="shared" si="147"/>
        <v>3.2000000000000001E-2</v>
      </c>
      <c r="AB1471" s="15" cm="1">
        <f t="array" ref="AB1471">_xlfn.SWITCH(U1471,"夏",122,"冬",90,"春",153,"秋",153,0)</f>
        <v>153</v>
      </c>
      <c r="AC1471" s="16">
        <f t="shared" si="148"/>
        <v>4.8959999999999999</v>
      </c>
      <c r="AD1471" s="5">
        <f>IFERROR(AA1471/D1471,0)</f>
        <v>4.0952137189659586E-4</v>
      </c>
      <c r="AE1471" s="15">
        <f t="shared" si="149"/>
        <v>0.41917808219178082</v>
      </c>
      <c r="AF1471" s="5">
        <f>IFERROR(AD1471*AE1471*48,0)</f>
        <v>8.2397943978317813E-3</v>
      </c>
    </row>
    <row r="1472" spans="1:32" x14ac:dyDescent="0.15">
      <c r="A1472" s="8">
        <v>45742</v>
      </c>
      <c r="B1472" s="1" t="s">
        <v>43</v>
      </c>
      <c r="C1472" s="1" t="s">
        <v>33</v>
      </c>
      <c r="D1472" s="6">
        <v>78.14</v>
      </c>
      <c r="E1472" s="6">
        <v>3.9</v>
      </c>
      <c r="F1472" s="10">
        <v>0.70833333333333304</v>
      </c>
      <c r="G1472" s="1">
        <v>27.9</v>
      </c>
      <c r="H1472" s="1">
        <v>39</v>
      </c>
      <c r="I1472" s="1">
        <v>28.1</v>
      </c>
      <c r="J1472" s="1">
        <v>0.09</v>
      </c>
      <c r="K1472" s="1">
        <v>665</v>
      </c>
      <c r="L1472" s="1">
        <v>793</v>
      </c>
      <c r="M1472" s="6">
        <f t="shared" si="146"/>
        <v>28.157556072119974</v>
      </c>
      <c r="N1472" s="1">
        <v>0.7</v>
      </c>
      <c r="O1472" s="11" cm="1">
        <f t="array" ref="O1472">ROUND(_xlfn.SWITCH(C1472,"建筑专教",IF(S1472&gt;0.1,1.38,1.28),"阶梯教室",IF(S1472&gt;0.1,1.15,1.05),"公共教室",IF(S1472&gt;0.1,1.22,1.12),IF(S1472&gt;0.1,1.2,1.1))+(MOD(ROW()*11,31)/31-0.5)*0.06,2)</f>
        <v>1.0900000000000001</v>
      </c>
      <c r="P1472" s="12">
        <f t="shared" si="145"/>
        <v>0.21</v>
      </c>
      <c r="Q1472" s="13">
        <f t="shared" si="150"/>
        <v>0.79333373115480132</v>
      </c>
      <c r="R1472" s="1">
        <v>0</v>
      </c>
      <c r="S1472" s="1">
        <v>0</v>
      </c>
      <c r="T1472" s="1">
        <v>3.7999999999999999E-2</v>
      </c>
      <c r="U1472" s="4" t="s">
        <v>34</v>
      </c>
      <c r="V1472">
        <v>0.42</v>
      </c>
      <c r="W1472">
        <v>0.4</v>
      </c>
      <c r="X1472">
        <v>0.76</v>
      </c>
      <c r="Y1472">
        <v>2.4300000000000002</v>
      </c>
      <c r="Z1472">
        <v>0.23</v>
      </c>
      <c r="AA1472" s="5">
        <f t="shared" si="147"/>
        <v>3.7999999999999999E-2</v>
      </c>
      <c r="AB1472" s="15" cm="1">
        <f t="array" ref="AB1472">_xlfn.SWITCH(U1472,"夏",122,"冬",90,"春",153,"秋",153,0)</f>
        <v>153</v>
      </c>
      <c r="AC1472" s="16">
        <f t="shared" si="148"/>
        <v>5.8140000000000001</v>
      </c>
      <c r="AD1472" s="5">
        <f>IFERROR(AA1472/D1472,0)</f>
        <v>4.8630662912720757E-4</v>
      </c>
      <c r="AE1472" s="15">
        <f t="shared" si="149"/>
        <v>0.41917808219178082</v>
      </c>
      <c r="AF1472" s="5">
        <f>IFERROR(AD1472*AE1472*48,0)</f>
        <v>9.7847558474252402E-3</v>
      </c>
    </row>
    <row r="1473" spans="1:32" x14ac:dyDescent="0.15">
      <c r="A1473" s="8">
        <v>45742</v>
      </c>
      <c r="B1473" s="1" t="s">
        <v>43</v>
      </c>
      <c r="C1473" s="1" t="s">
        <v>33</v>
      </c>
      <c r="D1473" s="6">
        <v>78.14</v>
      </c>
      <c r="E1473" s="6">
        <v>3.9</v>
      </c>
      <c r="F1473" s="10">
        <v>0.72916666666666696</v>
      </c>
      <c r="G1473" s="1">
        <v>28.3</v>
      </c>
      <c r="H1473" s="1">
        <v>38</v>
      </c>
      <c r="I1473" s="1">
        <v>28.5</v>
      </c>
      <c r="J1473" s="1">
        <v>0.09</v>
      </c>
      <c r="K1473" s="1">
        <v>485</v>
      </c>
      <c r="L1473" s="1">
        <v>813</v>
      </c>
      <c r="M1473" s="6">
        <f t="shared" si="146"/>
        <v>28.557327497564131</v>
      </c>
      <c r="N1473" s="1">
        <v>0</v>
      </c>
      <c r="O1473" s="1">
        <v>0</v>
      </c>
      <c r="P1473" s="12">
        <f t="shared" si="145"/>
        <v>0</v>
      </c>
      <c r="Q1473" s="1">
        <v>0</v>
      </c>
      <c r="R1473" s="1">
        <v>0</v>
      </c>
      <c r="S1473" s="1">
        <v>0</v>
      </c>
      <c r="T1473" s="1">
        <v>0</v>
      </c>
      <c r="U1473" s="4" t="s">
        <v>34</v>
      </c>
      <c r="V1473">
        <v>0.42</v>
      </c>
      <c r="W1473">
        <v>0.4</v>
      </c>
      <c r="X1473">
        <v>0.76</v>
      </c>
      <c r="Y1473">
        <v>2.4300000000000002</v>
      </c>
      <c r="Z1473">
        <v>0.23</v>
      </c>
      <c r="AA1473" s="5">
        <f t="shared" si="147"/>
        <v>0</v>
      </c>
      <c r="AB1473" s="15" cm="1">
        <f t="array" ref="AB1473">_xlfn.SWITCH(U1473,"夏",122,"冬",90,"春",153,"秋",153,0)</f>
        <v>153</v>
      </c>
      <c r="AC1473" s="16">
        <f t="shared" si="148"/>
        <v>0</v>
      </c>
      <c r="AD1473" s="5">
        <f>IFERROR(AA1473/D1473,0)</f>
        <v>0</v>
      </c>
      <c r="AE1473" s="15">
        <f t="shared" si="149"/>
        <v>0.41917808219178082</v>
      </c>
      <c r="AF1473" s="5">
        <f>IFERROR(AD1473*AE1473*48,0)</f>
        <v>0</v>
      </c>
    </row>
    <row r="1474" spans="1:32" x14ac:dyDescent="0.15">
      <c r="A1474" s="8">
        <v>45742</v>
      </c>
      <c r="B1474" s="1" t="s">
        <v>43</v>
      </c>
      <c r="C1474" s="1" t="s">
        <v>33</v>
      </c>
      <c r="D1474" s="6">
        <v>78.14</v>
      </c>
      <c r="E1474" s="6">
        <v>3.9</v>
      </c>
      <c r="F1474" s="10">
        <v>0.75</v>
      </c>
      <c r="G1474" s="1">
        <v>28.7</v>
      </c>
      <c r="H1474" s="1">
        <v>37</v>
      </c>
      <c r="I1474" s="1">
        <v>28.9</v>
      </c>
      <c r="J1474" s="1">
        <v>0.09</v>
      </c>
      <c r="K1474" s="1">
        <v>415</v>
      </c>
      <c r="L1474" s="1">
        <v>833</v>
      </c>
      <c r="M1474" s="6">
        <f t="shared" si="146"/>
        <v>28.957100131393815</v>
      </c>
      <c r="N1474" s="1">
        <v>0</v>
      </c>
      <c r="O1474" s="1">
        <v>0</v>
      </c>
      <c r="P1474" s="12">
        <f t="shared" si="145"/>
        <v>0</v>
      </c>
      <c r="Q1474" s="1">
        <v>0</v>
      </c>
      <c r="R1474" s="1">
        <v>0</v>
      </c>
      <c r="S1474" s="1">
        <v>0</v>
      </c>
      <c r="T1474" s="1">
        <v>0</v>
      </c>
      <c r="U1474" s="4" t="s">
        <v>34</v>
      </c>
      <c r="V1474">
        <v>0.42</v>
      </c>
      <c r="W1474">
        <v>0.4</v>
      </c>
      <c r="X1474">
        <v>0.76</v>
      </c>
      <c r="Y1474">
        <v>2.4300000000000002</v>
      </c>
      <c r="Z1474">
        <v>0.23</v>
      </c>
      <c r="AA1474" s="5">
        <f t="shared" si="147"/>
        <v>0</v>
      </c>
      <c r="AB1474" s="15" cm="1">
        <f t="array" ref="AB1474">_xlfn.SWITCH(U1474,"夏",122,"冬",90,"春",153,"秋",153,0)</f>
        <v>153</v>
      </c>
      <c r="AC1474" s="16">
        <f t="shared" si="148"/>
        <v>0</v>
      </c>
      <c r="AD1474" s="5">
        <f>IFERROR(AA1474/D1474,0)</f>
        <v>0</v>
      </c>
      <c r="AE1474" s="15">
        <f t="shared" si="149"/>
        <v>0.41917808219178082</v>
      </c>
      <c r="AF1474" s="5">
        <f>IFERROR(AD1474*AE1474*48,0)</f>
        <v>0</v>
      </c>
    </row>
    <row r="1475" spans="1:32" x14ac:dyDescent="0.15">
      <c r="A1475" s="8">
        <v>45742</v>
      </c>
      <c r="B1475" s="1" t="s">
        <v>43</v>
      </c>
      <c r="C1475" s="1" t="s">
        <v>33</v>
      </c>
      <c r="D1475" s="6">
        <v>78.14</v>
      </c>
      <c r="E1475" s="6">
        <v>3.9</v>
      </c>
      <c r="F1475" s="10">
        <v>0.77083333333333304</v>
      </c>
      <c r="G1475" s="1">
        <v>29.1</v>
      </c>
      <c r="H1475" s="1">
        <v>36</v>
      </c>
      <c r="I1475" s="1">
        <v>29.3</v>
      </c>
      <c r="J1475" s="1">
        <v>0.09</v>
      </c>
      <c r="K1475" s="1">
        <v>408</v>
      </c>
      <c r="L1475" s="1">
        <v>853</v>
      </c>
      <c r="M1475" s="6">
        <f t="shared" si="146"/>
        <v>29.356873965637703</v>
      </c>
      <c r="N1475" s="1">
        <v>0</v>
      </c>
      <c r="O1475" s="1">
        <v>0</v>
      </c>
      <c r="P1475" s="12">
        <f t="shared" si="145"/>
        <v>0</v>
      </c>
      <c r="Q1475" s="1">
        <v>0</v>
      </c>
      <c r="R1475" s="1">
        <v>0</v>
      </c>
      <c r="S1475" s="1">
        <v>0</v>
      </c>
      <c r="T1475" s="1">
        <v>0</v>
      </c>
      <c r="U1475" s="4" t="s">
        <v>34</v>
      </c>
      <c r="V1475">
        <v>0.42</v>
      </c>
      <c r="W1475">
        <v>0.4</v>
      </c>
      <c r="X1475">
        <v>0.76</v>
      </c>
      <c r="Y1475">
        <v>2.4300000000000002</v>
      </c>
      <c r="Z1475">
        <v>0.23</v>
      </c>
      <c r="AA1475" s="5">
        <f t="shared" si="147"/>
        <v>0</v>
      </c>
      <c r="AB1475" s="15" cm="1">
        <f t="array" ref="AB1475">_xlfn.SWITCH(U1475,"夏",122,"冬",90,"春",153,"秋",153,0)</f>
        <v>153</v>
      </c>
      <c r="AC1475" s="16">
        <f t="shared" si="148"/>
        <v>0</v>
      </c>
      <c r="AD1475" s="5">
        <f>IFERROR(AA1475/D1475,0)</f>
        <v>0</v>
      </c>
      <c r="AE1475" s="15">
        <f t="shared" si="149"/>
        <v>0.41917808219178082</v>
      </c>
      <c r="AF1475" s="5">
        <f>IFERROR(AD1475*AE1475*48,0)</f>
        <v>0</v>
      </c>
    </row>
    <row r="1476" spans="1:32" x14ac:dyDescent="0.15">
      <c r="A1476" s="8">
        <v>45742</v>
      </c>
      <c r="B1476" s="1" t="s">
        <v>43</v>
      </c>
      <c r="C1476" s="1" t="s">
        <v>33</v>
      </c>
      <c r="D1476" s="6">
        <v>78.14</v>
      </c>
      <c r="E1476" s="6">
        <v>3.9</v>
      </c>
      <c r="F1476" s="10">
        <v>0.79166666666666696</v>
      </c>
      <c r="G1476" s="1">
        <v>29.5</v>
      </c>
      <c r="H1476" s="1">
        <v>35</v>
      </c>
      <c r="I1476" s="1">
        <v>29.7</v>
      </c>
      <c r="J1476" s="1">
        <v>0.09</v>
      </c>
      <c r="K1476" s="1">
        <v>405</v>
      </c>
      <c r="L1476" s="1">
        <v>873</v>
      </c>
      <c r="M1476" s="6">
        <f t="shared" si="146"/>
        <v>29.756648992386886</v>
      </c>
      <c r="N1476" s="1">
        <v>0</v>
      </c>
      <c r="O1476" s="1">
        <v>0</v>
      </c>
      <c r="P1476" s="12">
        <f t="shared" si="145"/>
        <v>0</v>
      </c>
      <c r="Q1476" s="1">
        <v>0</v>
      </c>
      <c r="R1476" s="1">
        <v>0</v>
      </c>
      <c r="S1476" s="1">
        <v>0</v>
      </c>
      <c r="T1476" s="1">
        <v>0</v>
      </c>
      <c r="U1476" s="4" t="s">
        <v>34</v>
      </c>
      <c r="V1476">
        <v>0.42</v>
      </c>
      <c r="W1476">
        <v>0.4</v>
      </c>
      <c r="X1476">
        <v>0.76</v>
      </c>
      <c r="Y1476">
        <v>2.4300000000000002</v>
      </c>
      <c r="Z1476">
        <v>0.23</v>
      </c>
      <c r="AA1476" s="5">
        <f t="shared" si="147"/>
        <v>0</v>
      </c>
      <c r="AB1476" s="15" cm="1">
        <f t="array" ref="AB1476">_xlfn.SWITCH(U1476,"夏",122,"冬",90,"春",153,"秋",153,0)</f>
        <v>153</v>
      </c>
      <c r="AC1476" s="16">
        <f t="shared" si="148"/>
        <v>0</v>
      </c>
      <c r="AD1476" s="5">
        <f>IFERROR(AA1476/D1476,0)</f>
        <v>0</v>
      </c>
      <c r="AE1476" s="15">
        <f t="shared" si="149"/>
        <v>0.41917808219178082</v>
      </c>
      <c r="AF1476" s="5">
        <f>IFERROR(AD1476*AE1476*48,0)</f>
        <v>0</v>
      </c>
    </row>
    <row r="1477" spans="1:32" x14ac:dyDescent="0.15">
      <c r="A1477" s="8">
        <v>45742</v>
      </c>
      <c r="B1477" s="1" t="s">
        <v>43</v>
      </c>
      <c r="C1477" s="1" t="s">
        <v>33</v>
      </c>
      <c r="D1477" s="6">
        <v>78.14</v>
      </c>
      <c r="E1477" s="6">
        <v>3.9</v>
      </c>
      <c r="F1477" s="10">
        <v>0.8125</v>
      </c>
      <c r="G1477" s="1">
        <v>29.9</v>
      </c>
      <c r="H1477" s="1">
        <v>34</v>
      </c>
      <c r="I1477" s="1">
        <v>30.1</v>
      </c>
      <c r="J1477" s="1">
        <v>0.09</v>
      </c>
      <c r="K1477" s="1">
        <v>475</v>
      </c>
      <c r="L1477" s="1">
        <v>893</v>
      </c>
      <c r="M1477" s="6">
        <f t="shared" si="146"/>
        <v>30.156425203795436</v>
      </c>
      <c r="N1477" s="1">
        <v>0.7</v>
      </c>
      <c r="O1477" s="11" cm="1">
        <f t="array" ref="O1477">ROUND(_xlfn.SWITCH(C1477,"建筑专教",IF(S1477&gt;0.1,1.38,1.28),"阶梯教室",IF(S1477&gt;0.1,1.15,1.05),"公共教室",IF(S1477&gt;0.1,1.22,1.12),IF(S1477&gt;0.1,1.2,1.1))+(MOD(ROW()*11,31)/31-0.5)*0.06,2)</f>
        <v>1.18</v>
      </c>
      <c r="P1477" s="12">
        <f t="shared" si="145"/>
        <v>0.06</v>
      </c>
      <c r="Q1477" s="13">
        <f t="shared" si="150"/>
        <v>1.4011979897059514</v>
      </c>
      <c r="R1477" s="1">
        <v>0</v>
      </c>
      <c r="S1477" s="1">
        <v>0.14299999999999999</v>
      </c>
      <c r="T1477" s="1">
        <v>2.8000000000000001E-2</v>
      </c>
      <c r="U1477" s="4" t="s">
        <v>34</v>
      </c>
      <c r="V1477">
        <v>0.42</v>
      </c>
      <c r="W1477">
        <v>0.4</v>
      </c>
      <c r="X1477">
        <v>0.76</v>
      </c>
      <c r="Y1477">
        <v>2.4300000000000002</v>
      </c>
      <c r="Z1477">
        <v>0.23</v>
      </c>
      <c r="AA1477" s="5">
        <f t="shared" si="147"/>
        <v>0.17099999999999999</v>
      </c>
      <c r="AB1477" s="15" cm="1">
        <f t="array" ref="AB1477">_xlfn.SWITCH(U1477,"夏",122,"冬",90,"春",153,"秋",153,0)</f>
        <v>153</v>
      </c>
      <c r="AC1477" s="16">
        <f t="shared" si="148"/>
        <v>26.162999999999997</v>
      </c>
      <c r="AD1477" s="5">
        <f>IFERROR(AA1477/D1477,0)</f>
        <v>2.1883798310724338E-3</v>
      </c>
      <c r="AE1477" s="15">
        <f t="shared" si="149"/>
        <v>0.41917808219178082</v>
      </c>
      <c r="AF1477" s="5">
        <f>IFERROR(AD1477*AE1477*48,0)</f>
        <v>4.4031401313413571E-2</v>
      </c>
    </row>
    <row r="1478" spans="1:32" x14ac:dyDescent="0.15">
      <c r="A1478" s="8">
        <v>45742</v>
      </c>
      <c r="B1478" s="1" t="s">
        <v>43</v>
      </c>
      <c r="C1478" s="1" t="s">
        <v>33</v>
      </c>
      <c r="D1478" s="6">
        <v>78.14</v>
      </c>
      <c r="E1478" s="6">
        <v>3.9</v>
      </c>
      <c r="F1478" s="10">
        <v>0.83333333333333304</v>
      </c>
      <c r="G1478" s="1">
        <v>30.3</v>
      </c>
      <c r="H1478" s="1">
        <v>33</v>
      </c>
      <c r="I1478" s="1">
        <v>30.5</v>
      </c>
      <c r="J1478" s="1">
        <v>0.09</v>
      </c>
      <c r="K1478" s="1">
        <v>595</v>
      </c>
      <c r="L1478" s="1">
        <v>913</v>
      </c>
      <c r="M1478" s="6">
        <f t="shared" si="146"/>
        <v>30.55620259207825</v>
      </c>
      <c r="N1478" s="1">
        <v>0.7</v>
      </c>
      <c r="O1478" s="11" cm="1">
        <f t="array" ref="O1478">ROUND(_xlfn.SWITCH(C1478,"建筑专教",IF(S1478&gt;0.1,1.38,1.28),"阶梯教室",IF(S1478&gt;0.1,1.15,1.05),"公共教室",IF(S1478&gt;0.1,1.22,1.12),IF(S1478&gt;0.1,1.2,1.1))+(MOD(ROW()*11,31)/31-0.5)*0.06,2)</f>
        <v>1.2</v>
      </c>
      <c r="P1478" s="12">
        <f t="shared" si="145"/>
        <v>0.16</v>
      </c>
      <c r="Q1478" s="13">
        <f t="shared" si="150"/>
        <v>1.506362091469561</v>
      </c>
      <c r="R1478" s="1">
        <v>0</v>
      </c>
      <c r="S1478" s="1">
        <v>0.14799999999999999</v>
      </c>
      <c r="T1478" s="1">
        <v>3.5000000000000003E-2</v>
      </c>
      <c r="U1478" s="4" t="s">
        <v>34</v>
      </c>
      <c r="V1478">
        <v>0.42</v>
      </c>
      <c r="W1478">
        <v>0.4</v>
      </c>
      <c r="X1478">
        <v>0.76</v>
      </c>
      <c r="Y1478">
        <v>2.4300000000000002</v>
      </c>
      <c r="Z1478">
        <v>0.23</v>
      </c>
      <c r="AA1478" s="5">
        <f t="shared" si="147"/>
        <v>0.183</v>
      </c>
      <c r="AB1478" s="15" cm="1">
        <f t="array" ref="AB1478">_xlfn.SWITCH(U1478,"夏",122,"冬",90,"春",153,"秋",153,0)</f>
        <v>153</v>
      </c>
      <c r="AC1478" s="16">
        <f t="shared" si="148"/>
        <v>27.998999999999999</v>
      </c>
      <c r="AD1478" s="5">
        <f>IFERROR(AA1478/D1478,0)</f>
        <v>2.3419503455336574E-3</v>
      </c>
      <c r="AE1478" s="15">
        <f t="shared" si="149"/>
        <v>0.41917808219178082</v>
      </c>
      <c r="AF1478" s="5">
        <f>IFERROR(AD1478*AE1478*48,0)</f>
        <v>4.7121324212600492E-2</v>
      </c>
    </row>
    <row r="1479" spans="1:32" x14ac:dyDescent="0.15">
      <c r="A1479" s="8">
        <v>45742</v>
      </c>
      <c r="B1479" s="1" t="s">
        <v>43</v>
      </c>
      <c r="C1479" s="1" t="s">
        <v>33</v>
      </c>
      <c r="D1479" s="6">
        <v>78.14</v>
      </c>
      <c r="E1479" s="6">
        <v>3.9</v>
      </c>
      <c r="F1479" s="10">
        <v>0.85416666666666696</v>
      </c>
      <c r="G1479" s="1">
        <v>30.7</v>
      </c>
      <c r="H1479" s="1">
        <v>32</v>
      </c>
      <c r="I1479" s="1">
        <v>30.9</v>
      </c>
      <c r="J1479" s="1">
        <v>0.09</v>
      </c>
      <c r="K1479" s="1">
        <v>675</v>
      </c>
      <c r="L1479" s="1">
        <v>933</v>
      </c>
      <c r="M1479" s="6">
        <f t="shared" si="146"/>
        <v>30.955981149512979</v>
      </c>
      <c r="N1479" s="1">
        <v>0.7</v>
      </c>
      <c r="O1479" s="11" cm="1">
        <f t="array" ref="O1479">ROUND(_xlfn.SWITCH(C1479,"建筑专教",IF(S1479&gt;0.1,1.38,1.28),"阶梯教室",IF(S1479&gt;0.1,1.15,1.05),"公共教室",IF(S1479&gt;0.1,1.22,1.12),IF(S1479&gt;0.1,1.2,1.1))+(MOD(ROW()*11,31)/31-0.5)*0.06,2)</f>
        <v>1.22</v>
      </c>
      <c r="P1479" s="12">
        <f t="shared" si="145"/>
        <v>0.22</v>
      </c>
      <c r="Q1479" s="13">
        <f t="shared" si="150"/>
        <v>1.6059149424896424</v>
      </c>
      <c r="R1479" s="1">
        <v>0</v>
      </c>
      <c r="S1479" s="1">
        <v>0.14599999999999999</v>
      </c>
      <c r="T1479" s="1">
        <v>2.5000000000000001E-2</v>
      </c>
      <c r="U1479" s="4" t="s">
        <v>34</v>
      </c>
      <c r="V1479">
        <v>0.42</v>
      </c>
      <c r="W1479">
        <v>0.4</v>
      </c>
      <c r="X1479">
        <v>0.76</v>
      </c>
      <c r="Y1479">
        <v>2.4300000000000002</v>
      </c>
      <c r="Z1479">
        <v>0.23</v>
      </c>
      <c r="AA1479" s="5">
        <f t="shared" si="147"/>
        <v>0.17099999999999999</v>
      </c>
      <c r="AB1479" s="15" cm="1">
        <f t="array" ref="AB1479">_xlfn.SWITCH(U1479,"夏",122,"冬",90,"春",153,"秋",153,0)</f>
        <v>153</v>
      </c>
      <c r="AC1479" s="16">
        <f t="shared" si="148"/>
        <v>26.162999999999997</v>
      </c>
      <c r="AD1479" s="5">
        <f>IFERROR(AA1479/D1479,0)</f>
        <v>2.1883798310724338E-3</v>
      </c>
      <c r="AE1479" s="15">
        <f t="shared" si="149"/>
        <v>0.41917808219178082</v>
      </c>
      <c r="AF1479" s="5">
        <f>IFERROR(AD1479*AE1479*48,0)</f>
        <v>4.4031401313413571E-2</v>
      </c>
    </row>
    <row r="1480" spans="1:32" x14ac:dyDescent="0.15">
      <c r="A1480" s="8">
        <v>45742</v>
      </c>
      <c r="B1480" s="1" t="s">
        <v>43</v>
      </c>
      <c r="C1480" s="1" t="s">
        <v>33</v>
      </c>
      <c r="D1480" s="6">
        <v>78.14</v>
      </c>
      <c r="E1480" s="6">
        <v>3.9</v>
      </c>
      <c r="F1480" s="10">
        <v>0.875</v>
      </c>
      <c r="G1480" s="1">
        <v>31.1</v>
      </c>
      <c r="H1480" s="1">
        <v>31</v>
      </c>
      <c r="I1480" s="1">
        <v>31.3</v>
      </c>
      <c r="J1480" s="1">
        <v>0.09</v>
      </c>
      <c r="K1480" s="1">
        <v>720</v>
      </c>
      <c r="L1480" s="1">
        <v>953</v>
      </c>
      <c r="M1480" s="6">
        <f t="shared" si="146"/>
        <v>31.355760868436846</v>
      </c>
      <c r="N1480" s="1">
        <v>0.7</v>
      </c>
      <c r="O1480" s="11" cm="1">
        <f t="array" ref="O1480">ROUND(_xlfn.SWITCH(C1480,"建筑专教",IF(S1480&gt;0.1,1.38,1.28),"阶梯教室",IF(S1480&gt;0.1,1.15,1.05),"公共教室",IF(S1480&gt;0.1,1.22,1.12),IF(S1480&gt;0.1,1.2,1.1))+(MOD(ROW()*11,31)/31-0.5)*0.06,2)</f>
        <v>1.18</v>
      </c>
      <c r="P1480" s="12">
        <f t="shared" si="145"/>
        <v>0.26</v>
      </c>
      <c r="Q1480" s="13">
        <f t="shared" si="150"/>
        <v>1.6868223812340626</v>
      </c>
      <c r="R1480" s="1">
        <v>0</v>
      </c>
      <c r="S1480" s="1">
        <v>0.14399999999999999</v>
      </c>
      <c r="T1480" s="1">
        <v>1.2E-2</v>
      </c>
      <c r="U1480" s="4" t="s">
        <v>34</v>
      </c>
      <c r="V1480">
        <v>0.42</v>
      </c>
      <c r="W1480">
        <v>0.4</v>
      </c>
      <c r="X1480">
        <v>0.76</v>
      </c>
      <c r="Y1480">
        <v>2.4300000000000002</v>
      </c>
      <c r="Z1480">
        <v>0.23</v>
      </c>
      <c r="AA1480" s="5">
        <f t="shared" si="147"/>
        <v>0.156</v>
      </c>
      <c r="AB1480" s="15" cm="1">
        <f t="array" ref="AB1480">_xlfn.SWITCH(U1480,"夏",122,"冬",90,"春",153,"秋",153,0)</f>
        <v>153</v>
      </c>
      <c r="AC1480" s="16">
        <f t="shared" si="148"/>
        <v>23.867999999999999</v>
      </c>
      <c r="AD1480" s="5">
        <f>IFERROR(AA1480/D1480,0)</f>
        <v>1.9964166879959046E-3</v>
      </c>
      <c r="AE1480" s="15">
        <f t="shared" si="149"/>
        <v>0.41917808219178082</v>
      </c>
      <c r="AF1480" s="5">
        <f>IFERROR(AD1480*AE1480*48,0)</f>
        <v>4.0168997689429928E-2</v>
      </c>
    </row>
    <row r="1481" spans="1:32" x14ac:dyDescent="0.15">
      <c r="A1481" s="8">
        <v>45742</v>
      </c>
      <c r="B1481" s="1" t="s">
        <v>43</v>
      </c>
      <c r="C1481" s="1" t="s">
        <v>33</v>
      </c>
      <c r="D1481" s="6">
        <v>78.14</v>
      </c>
      <c r="E1481" s="6">
        <v>3.9</v>
      </c>
      <c r="F1481" s="10">
        <v>0.89583333333333304</v>
      </c>
      <c r="G1481" s="1">
        <v>31.5</v>
      </c>
      <c r="H1481" s="1">
        <v>30</v>
      </c>
      <c r="I1481" s="1">
        <v>31.7</v>
      </c>
      <c r="J1481" s="1">
        <v>0.09</v>
      </c>
      <c r="K1481" s="1">
        <v>670</v>
      </c>
      <c r="L1481" s="1">
        <v>973</v>
      </c>
      <c r="M1481" s="6">
        <f t="shared" si="146"/>
        <v>31.755541741247441</v>
      </c>
      <c r="N1481" s="1">
        <v>0.7</v>
      </c>
      <c r="O1481" s="11" cm="1">
        <f t="array" ref="O1481">ROUND(_xlfn.SWITCH(C1481,"建筑专教",IF(S1481&gt;0.1,1.38,1.28),"阶梯教室",IF(S1481&gt;0.1,1.15,1.05),"公共教室",IF(S1481&gt;0.1,1.22,1.12),IF(S1481&gt;0.1,1.2,1.1))+(MOD(ROW()*11,31)/31-0.5)*0.06,2)</f>
        <v>1.2</v>
      </c>
      <c r="P1481" s="12">
        <f t="shared" si="145"/>
        <v>0.22</v>
      </c>
      <c r="Q1481" s="13">
        <f t="shared" si="150"/>
        <v>1.7811957590240528</v>
      </c>
      <c r="R1481" s="1">
        <v>0</v>
      </c>
      <c r="S1481" s="1">
        <v>0.14199999999999999</v>
      </c>
      <c r="T1481" s="1">
        <v>3.2000000000000001E-2</v>
      </c>
      <c r="U1481" s="4" t="s">
        <v>34</v>
      </c>
      <c r="V1481">
        <v>0.42</v>
      </c>
      <c r="W1481">
        <v>0.4</v>
      </c>
      <c r="X1481">
        <v>0.76</v>
      </c>
      <c r="Y1481">
        <v>2.4300000000000002</v>
      </c>
      <c r="Z1481">
        <v>0.23</v>
      </c>
      <c r="AA1481" s="5">
        <f t="shared" si="147"/>
        <v>0.17399999999999999</v>
      </c>
      <c r="AB1481" s="15" cm="1">
        <f t="array" ref="AB1481">_xlfn.SWITCH(U1481,"夏",122,"冬",90,"春",153,"秋",153,0)</f>
        <v>153</v>
      </c>
      <c r="AC1481" s="16">
        <f t="shared" si="148"/>
        <v>26.622</v>
      </c>
      <c r="AD1481" s="5">
        <f>IFERROR(AA1481/D1481,0)</f>
        <v>2.2267724596877398E-3</v>
      </c>
      <c r="AE1481" s="15">
        <f t="shared" si="149"/>
        <v>0.41917808219178082</v>
      </c>
      <c r="AF1481" s="5">
        <f>IFERROR(AD1481*AE1481*48,0)</f>
        <v>4.4803882038210306E-2</v>
      </c>
    </row>
    <row r="1482" spans="1:32" x14ac:dyDescent="0.15">
      <c r="A1482" s="8">
        <v>45742</v>
      </c>
      <c r="B1482" s="1" t="s">
        <v>43</v>
      </c>
      <c r="C1482" s="1" t="s">
        <v>33</v>
      </c>
      <c r="D1482" s="6">
        <v>78.14</v>
      </c>
      <c r="E1482" s="6">
        <v>3.9</v>
      </c>
      <c r="F1482" s="10">
        <v>0.91666666666666696</v>
      </c>
      <c r="G1482" s="1">
        <v>31.9</v>
      </c>
      <c r="H1482" s="1">
        <v>29</v>
      </c>
      <c r="I1482" s="1">
        <v>32.1</v>
      </c>
      <c r="J1482" s="1">
        <v>0.09</v>
      </c>
      <c r="K1482" s="1">
        <v>500</v>
      </c>
      <c r="L1482" s="1">
        <v>993</v>
      </c>
      <c r="M1482" s="6">
        <f t="shared" si="146"/>
        <v>32.155323760402325</v>
      </c>
      <c r="N1482" s="1">
        <v>0</v>
      </c>
      <c r="O1482" s="1">
        <v>0</v>
      </c>
      <c r="P1482" s="12">
        <f t="shared" si="145"/>
        <v>0</v>
      </c>
      <c r="Q1482" s="1">
        <v>0</v>
      </c>
      <c r="R1482" s="1">
        <v>0</v>
      </c>
      <c r="S1482" s="1">
        <v>0</v>
      </c>
      <c r="T1482" s="1">
        <v>0</v>
      </c>
      <c r="U1482" s="4" t="s">
        <v>34</v>
      </c>
      <c r="V1482">
        <v>0.42</v>
      </c>
      <c r="W1482">
        <v>0.4</v>
      </c>
      <c r="X1482">
        <v>0.76</v>
      </c>
      <c r="Y1482">
        <v>2.4300000000000002</v>
      </c>
      <c r="Z1482">
        <v>0.23</v>
      </c>
      <c r="AA1482" s="5">
        <f t="shared" si="147"/>
        <v>0</v>
      </c>
      <c r="AB1482" s="15" cm="1">
        <f t="array" ref="AB1482">_xlfn.SWITCH(U1482,"夏",122,"冬",90,"春",153,"秋",153,0)</f>
        <v>153</v>
      </c>
      <c r="AC1482" s="16">
        <f t="shared" si="148"/>
        <v>0</v>
      </c>
      <c r="AD1482" s="5">
        <f>IFERROR(AA1482/D1482,0)</f>
        <v>0</v>
      </c>
      <c r="AE1482" s="15">
        <f t="shared" si="149"/>
        <v>0.41917808219178082</v>
      </c>
      <c r="AF1482" s="5">
        <f>IFERROR(AD1482*AE1482*48,0)</f>
        <v>0</v>
      </c>
    </row>
    <row r="1483" spans="1:32" x14ac:dyDescent="0.15">
      <c r="A1483" s="8">
        <v>45742</v>
      </c>
      <c r="B1483" s="1" t="s">
        <v>44</v>
      </c>
      <c r="C1483" s="1" t="s">
        <v>33</v>
      </c>
      <c r="D1483" s="6">
        <v>78.14</v>
      </c>
      <c r="E1483" s="6">
        <v>3.9</v>
      </c>
      <c r="F1483" s="10">
        <v>0.33333333333333298</v>
      </c>
      <c r="G1483" s="1">
        <v>18.600000000000001</v>
      </c>
      <c r="H1483" s="1">
        <v>65</v>
      </c>
      <c r="I1483" s="1">
        <v>18.8</v>
      </c>
      <c r="J1483" s="1">
        <v>0.08</v>
      </c>
      <c r="K1483" s="1">
        <v>410</v>
      </c>
      <c r="L1483" s="1">
        <v>86</v>
      </c>
      <c r="M1483" s="6">
        <f t="shared" si="146"/>
        <v>18.858918049244664</v>
      </c>
      <c r="N1483" s="1">
        <v>0</v>
      </c>
      <c r="O1483" s="1">
        <v>0</v>
      </c>
      <c r="P1483" s="12">
        <f t="shared" si="145"/>
        <v>0</v>
      </c>
      <c r="Q1483" s="1">
        <v>0</v>
      </c>
      <c r="R1483" s="1">
        <v>0</v>
      </c>
      <c r="S1483" s="1">
        <v>0</v>
      </c>
      <c r="T1483" s="1">
        <v>0</v>
      </c>
      <c r="U1483" s="4" t="s">
        <v>34</v>
      </c>
      <c r="V1483">
        <v>0.42</v>
      </c>
      <c r="W1483">
        <v>0.4</v>
      </c>
      <c r="X1483">
        <v>0.76</v>
      </c>
      <c r="Y1483">
        <v>2.4300000000000002</v>
      </c>
      <c r="Z1483">
        <v>0.23</v>
      </c>
      <c r="AA1483" s="5">
        <f t="shared" si="147"/>
        <v>0</v>
      </c>
      <c r="AB1483" s="15" cm="1">
        <f t="array" ref="AB1483">_xlfn.SWITCH(U1483,"夏",122,"冬",90,"春",153,"秋",153,0)</f>
        <v>153</v>
      </c>
      <c r="AC1483" s="16">
        <f t="shared" si="148"/>
        <v>0</v>
      </c>
      <c r="AD1483" s="5">
        <f>IFERROR(AA1483/D1483,0)</f>
        <v>0</v>
      </c>
      <c r="AE1483" s="15">
        <f t="shared" si="149"/>
        <v>0.41917808219178082</v>
      </c>
      <c r="AF1483" s="5">
        <f>IFERROR(AD1483*AE1483*48,0)</f>
        <v>0</v>
      </c>
    </row>
    <row r="1484" spans="1:32" x14ac:dyDescent="0.15">
      <c r="A1484" s="8">
        <v>45742</v>
      </c>
      <c r="B1484" s="1" t="s">
        <v>44</v>
      </c>
      <c r="C1484" s="1" t="s">
        <v>33</v>
      </c>
      <c r="D1484" s="6">
        <v>78.14</v>
      </c>
      <c r="E1484" s="6">
        <v>3.9</v>
      </c>
      <c r="F1484" s="10">
        <v>0.35416666666666702</v>
      </c>
      <c r="G1484" s="1">
        <v>19.100000000000001</v>
      </c>
      <c r="H1484" s="1">
        <v>63</v>
      </c>
      <c r="I1484" s="1">
        <v>19.3</v>
      </c>
      <c r="J1484" s="1">
        <v>0.1</v>
      </c>
      <c r="K1484" s="1">
        <v>415</v>
      </c>
      <c r="L1484" s="1">
        <v>96</v>
      </c>
      <c r="M1484" s="6">
        <f t="shared" si="146"/>
        <v>19.367011158520938</v>
      </c>
      <c r="N1484" s="1">
        <v>0</v>
      </c>
      <c r="O1484" s="1">
        <v>0</v>
      </c>
      <c r="P1484" s="12">
        <f t="shared" si="145"/>
        <v>0</v>
      </c>
      <c r="Q1484" s="1">
        <v>0</v>
      </c>
      <c r="R1484" s="1">
        <v>0</v>
      </c>
      <c r="S1484" s="1">
        <v>0</v>
      </c>
      <c r="T1484" s="1">
        <v>0</v>
      </c>
      <c r="U1484" s="4" t="s">
        <v>34</v>
      </c>
      <c r="V1484">
        <v>0.42</v>
      </c>
      <c r="W1484">
        <v>0.4</v>
      </c>
      <c r="X1484">
        <v>0.76</v>
      </c>
      <c r="Y1484">
        <v>2.4300000000000002</v>
      </c>
      <c r="Z1484">
        <v>0.23</v>
      </c>
      <c r="AA1484" s="5">
        <f t="shared" si="147"/>
        <v>0</v>
      </c>
      <c r="AB1484" s="15" cm="1">
        <f t="array" ref="AB1484">_xlfn.SWITCH(U1484,"夏",122,"冬",90,"春",153,"秋",153,0)</f>
        <v>153</v>
      </c>
      <c r="AC1484" s="16">
        <f t="shared" si="148"/>
        <v>0</v>
      </c>
      <c r="AD1484" s="5">
        <f>IFERROR(AA1484/D1484,0)</f>
        <v>0</v>
      </c>
      <c r="AE1484" s="15">
        <f t="shared" si="149"/>
        <v>0.41917808219178082</v>
      </c>
      <c r="AF1484" s="5">
        <f>IFERROR(AD1484*AE1484*48,0)</f>
        <v>0</v>
      </c>
    </row>
    <row r="1485" spans="1:32" x14ac:dyDescent="0.15">
      <c r="A1485" s="8">
        <v>45742</v>
      </c>
      <c r="B1485" s="1" t="s">
        <v>44</v>
      </c>
      <c r="C1485" s="1" t="s">
        <v>33</v>
      </c>
      <c r="D1485" s="6">
        <v>78.14</v>
      </c>
      <c r="E1485" s="6">
        <v>3.9</v>
      </c>
      <c r="F1485" s="10">
        <v>0.375</v>
      </c>
      <c r="G1485" s="1">
        <v>19.7</v>
      </c>
      <c r="H1485" s="1">
        <v>61</v>
      </c>
      <c r="I1485" s="1">
        <v>19.899999999999999</v>
      </c>
      <c r="J1485" s="1">
        <v>0.11</v>
      </c>
      <c r="K1485" s="1">
        <v>490</v>
      </c>
      <c r="L1485" s="1">
        <v>106</v>
      </c>
      <c r="M1485" s="6">
        <f t="shared" si="146"/>
        <v>19.970518805266067</v>
      </c>
      <c r="N1485" s="1">
        <v>0.7</v>
      </c>
      <c r="O1485" s="11" cm="1">
        <f t="array" ref="O1485">ROUND(_xlfn.SWITCH(C1485,"建筑专教",IF(S1485&gt;0.1,1.38,1.28),"阶梯教室",IF(S1485&gt;0.1,1.15,1.05),"公共教室",IF(S1485&gt;0.1,1.22,1.12),IF(S1485&gt;0.1,1.2,1.1))+(MOD(ROW()*11,31)/31-0.5)*0.06,2)</f>
        <v>1.23</v>
      </c>
      <c r="P1485" s="12">
        <f t="shared" si="145"/>
        <v>7.0000000000000007E-2</v>
      </c>
      <c r="Q1485" s="13">
        <f t="shared" si="150"/>
        <v>-1.2916692894346768</v>
      </c>
      <c r="R1485" s="1">
        <v>0</v>
      </c>
      <c r="S1485" s="1">
        <v>0.14699999999999999</v>
      </c>
      <c r="T1485" s="1">
        <v>3.5000000000000003E-2</v>
      </c>
      <c r="U1485" s="4" t="s">
        <v>34</v>
      </c>
      <c r="V1485">
        <v>0.42</v>
      </c>
      <c r="W1485">
        <v>0.4</v>
      </c>
      <c r="X1485">
        <v>0.76</v>
      </c>
      <c r="Y1485">
        <v>2.4300000000000002</v>
      </c>
      <c r="Z1485">
        <v>0.23</v>
      </c>
      <c r="AA1485" s="5">
        <f t="shared" si="147"/>
        <v>0.182</v>
      </c>
      <c r="AB1485" s="15" cm="1">
        <f t="array" ref="AB1485">_xlfn.SWITCH(U1485,"夏",122,"冬",90,"春",153,"秋",153,0)</f>
        <v>153</v>
      </c>
      <c r="AC1485" s="16">
        <f t="shared" si="148"/>
        <v>27.846</v>
      </c>
      <c r="AD1485" s="5">
        <f>IFERROR(AA1485/D1485,0)</f>
        <v>2.3291528026618889E-3</v>
      </c>
      <c r="AE1485" s="15">
        <f t="shared" si="149"/>
        <v>0.41917808219178082</v>
      </c>
      <c r="AF1485" s="5">
        <f>IFERROR(AD1485*AE1485*48,0)</f>
        <v>4.6863830637668247E-2</v>
      </c>
    </row>
    <row r="1486" spans="1:32" x14ac:dyDescent="0.15">
      <c r="A1486" s="8">
        <v>45742</v>
      </c>
      <c r="B1486" s="1" t="s">
        <v>44</v>
      </c>
      <c r="C1486" s="1" t="s">
        <v>33</v>
      </c>
      <c r="D1486" s="6">
        <v>78.14</v>
      </c>
      <c r="E1486" s="6">
        <v>3.9</v>
      </c>
      <c r="F1486" s="10">
        <v>0.39583333333333298</v>
      </c>
      <c r="G1486" s="1">
        <v>20.3</v>
      </c>
      <c r="H1486" s="1">
        <v>59</v>
      </c>
      <c r="I1486" s="1">
        <v>20.5</v>
      </c>
      <c r="J1486" s="1">
        <v>0.1</v>
      </c>
      <c r="K1486" s="1">
        <v>555</v>
      </c>
      <c r="L1486" s="1">
        <v>116</v>
      </c>
      <c r="M1486" s="6">
        <f t="shared" si="146"/>
        <v>20.566193357772192</v>
      </c>
      <c r="N1486" s="1">
        <v>0.7</v>
      </c>
      <c r="O1486" s="11" cm="1">
        <f t="array" ref="O1486">ROUND(_xlfn.SWITCH(C1486,"建筑专教",IF(S1486&gt;0.1,1.38,1.28),"阶梯教室",IF(S1486&gt;0.1,1.15,1.05),"公共教室",IF(S1486&gt;0.1,1.22,1.12),IF(S1486&gt;0.1,1.2,1.1))+(MOD(ROW()*11,31)/31-0.5)*0.06,2)</f>
        <v>1.19</v>
      </c>
      <c r="P1486" s="12">
        <f t="shared" si="145"/>
        <v>0.12</v>
      </c>
      <c r="Q1486" s="13">
        <f t="shared" si="150"/>
        <v>-1.2374582667698748</v>
      </c>
      <c r="R1486" s="1">
        <v>0</v>
      </c>
      <c r="S1486" s="1">
        <v>0.14499999999999999</v>
      </c>
      <c r="T1486" s="1">
        <v>3.5000000000000003E-2</v>
      </c>
      <c r="U1486" s="4" t="s">
        <v>34</v>
      </c>
      <c r="V1486">
        <v>0.42</v>
      </c>
      <c r="W1486">
        <v>0.4</v>
      </c>
      <c r="X1486">
        <v>0.76</v>
      </c>
      <c r="Y1486">
        <v>2.4300000000000002</v>
      </c>
      <c r="Z1486">
        <v>0.23</v>
      </c>
      <c r="AA1486" s="5">
        <f t="shared" si="147"/>
        <v>0.18</v>
      </c>
      <c r="AB1486" s="15" cm="1">
        <f t="array" ref="AB1486">_xlfn.SWITCH(U1486,"夏",122,"冬",90,"春",153,"秋",153,0)</f>
        <v>153</v>
      </c>
      <c r="AC1486" s="16">
        <f t="shared" si="148"/>
        <v>27.54</v>
      </c>
      <c r="AD1486" s="5">
        <f>IFERROR(AA1486/D1486,0)</f>
        <v>2.3035577169183514E-3</v>
      </c>
      <c r="AE1486" s="15">
        <f t="shared" si="149"/>
        <v>0.41917808219178082</v>
      </c>
      <c r="AF1486" s="5">
        <f>IFERROR(AD1486*AE1486*48,0)</f>
        <v>4.6348843487803763E-2</v>
      </c>
    </row>
    <row r="1487" spans="1:32" x14ac:dyDescent="0.15">
      <c r="A1487" s="8">
        <v>45742</v>
      </c>
      <c r="B1487" s="1" t="s">
        <v>44</v>
      </c>
      <c r="C1487" s="1" t="s">
        <v>33</v>
      </c>
      <c r="D1487" s="6">
        <v>78.14</v>
      </c>
      <c r="E1487" s="6">
        <v>3.9</v>
      </c>
      <c r="F1487" s="10">
        <v>0.41666666666666702</v>
      </c>
      <c r="G1487" s="1">
        <v>20.9</v>
      </c>
      <c r="H1487" s="1">
        <v>57</v>
      </c>
      <c r="I1487" s="1">
        <v>21.1</v>
      </c>
      <c r="J1487" s="1">
        <v>0.09</v>
      </c>
      <c r="K1487" s="1">
        <v>582</v>
      </c>
      <c r="L1487" s="1">
        <v>486</v>
      </c>
      <c r="M1487" s="6">
        <f t="shared" si="146"/>
        <v>21.161760475594804</v>
      </c>
      <c r="N1487" s="1">
        <v>0.7</v>
      </c>
      <c r="O1487" s="11" cm="1">
        <f t="array" ref="O1487">ROUND(_xlfn.SWITCH(C1487,"建筑专教",IF(S1487&gt;0.1,1.38,1.28),"阶梯教室",IF(S1487&gt;0.1,1.15,1.05),"公共教室",IF(S1487&gt;0.1,1.22,1.12),IF(S1487&gt;0.1,1.2,1.1))+(MOD(ROW()*11,31)/31-0.5)*0.06,2)</f>
        <v>1.21</v>
      </c>
      <c r="P1487" s="12">
        <f t="shared" si="145"/>
        <v>0.15</v>
      </c>
      <c r="Q1487" s="13">
        <f t="shared" si="150"/>
        <v>-0.99773162717496622</v>
      </c>
      <c r="R1487" s="1">
        <v>0</v>
      </c>
      <c r="S1487" s="1">
        <v>0.14299999999999999</v>
      </c>
      <c r="T1487" s="1">
        <v>2.5000000000000001E-2</v>
      </c>
      <c r="U1487" s="4" t="s">
        <v>34</v>
      </c>
      <c r="V1487">
        <v>0.42</v>
      </c>
      <c r="W1487">
        <v>0.4</v>
      </c>
      <c r="X1487">
        <v>0.76</v>
      </c>
      <c r="Y1487">
        <v>2.4300000000000002</v>
      </c>
      <c r="Z1487">
        <v>0.23</v>
      </c>
      <c r="AA1487" s="5">
        <f t="shared" si="147"/>
        <v>0.16799999999999998</v>
      </c>
      <c r="AB1487" s="15" cm="1">
        <f t="array" ref="AB1487">_xlfn.SWITCH(U1487,"夏",122,"冬",90,"春",153,"秋",153,0)</f>
        <v>153</v>
      </c>
      <c r="AC1487" s="16">
        <f t="shared" si="148"/>
        <v>25.703999999999997</v>
      </c>
      <c r="AD1487" s="5">
        <f>IFERROR(AA1487/D1487,0)</f>
        <v>2.1499872024571278E-3</v>
      </c>
      <c r="AE1487" s="15">
        <f t="shared" si="149"/>
        <v>0.41917808219178082</v>
      </c>
      <c r="AF1487" s="5">
        <f>IFERROR(AD1487*AE1487*48,0)</f>
        <v>4.3258920588616842E-2</v>
      </c>
    </row>
    <row r="1488" spans="1:32" x14ac:dyDescent="0.15">
      <c r="A1488" s="8">
        <v>45742</v>
      </c>
      <c r="B1488" s="1" t="s">
        <v>44</v>
      </c>
      <c r="C1488" s="1" t="s">
        <v>33</v>
      </c>
      <c r="D1488" s="6">
        <v>78.14</v>
      </c>
      <c r="E1488" s="6">
        <v>3.9</v>
      </c>
      <c r="F1488" s="10">
        <v>0.4375</v>
      </c>
      <c r="G1488" s="1">
        <v>21.5</v>
      </c>
      <c r="H1488" s="1">
        <v>55</v>
      </c>
      <c r="I1488" s="1">
        <v>21.7</v>
      </c>
      <c r="J1488" s="1">
        <v>0.08</v>
      </c>
      <c r="K1488" s="1">
        <v>608</v>
      </c>
      <c r="L1488" s="1">
        <v>516</v>
      </c>
      <c r="M1488" s="6">
        <f t="shared" si="146"/>
        <v>21.757197295760307</v>
      </c>
      <c r="N1488" s="1">
        <v>0.7</v>
      </c>
      <c r="O1488" s="11" cm="1">
        <f t="array" ref="O1488">ROUND(_xlfn.SWITCH(C1488,"建筑专教",IF(S1488&gt;0.1,1.38,1.28),"阶梯教室",IF(S1488&gt;0.1,1.15,1.05),"公共教室",IF(S1488&gt;0.1,1.22,1.12),IF(S1488&gt;0.1,1.2,1.1))+(MOD(ROW()*11,31)/31-0.5)*0.06,2)</f>
        <v>1.17</v>
      </c>
      <c r="P1488" s="12">
        <f t="shared" si="145"/>
        <v>0.17</v>
      </c>
      <c r="Q1488" s="13">
        <f t="shared" si="150"/>
        <v>-0.93457387676193593</v>
      </c>
      <c r="R1488" s="1">
        <v>0</v>
      </c>
      <c r="S1488" s="1">
        <v>0.14799999999999999</v>
      </c>
      <c r="T1488" s="1">
        <v>1.2E-2</v>
      </c>
      <c r="U1488" s="4" t="s">
        <v>34</v>
      </c>
      <c r="V1488">
        <v>0.42</v>
      </c>
      <c r="W1488">
        <v>0.4</v>
      </c>
      <c r="X1488">
        <v>0.76</v>
      </c>
      <c r="Y1488">
        <v>2.4300000000000002</v>
      </c>
      <c r="Z1488">
        <v>0.23</v>
      </c>
      <c r="AA1488" s="5">
        <f t="shared" si="147"/>
        <v>0.16</v>
      </c>
      <c r="AB1488" s="15" cm="1">
        <f t="array" ref="AB1488">_xlfn.SWITCH(U1488,"夏",122,"冬",90,"春",153,"秋",153,0)</f>
        <v>153</v>
      </c>
      <c r="AC1488" s="16">
        <f t="shared" si="148"/>
        <v>24.48</v>
      </c>
      <c r="AD1488" s="5">
        <f>IFERROR(AA1488/D1488,0)</f>
        <v>2.0476068594829791E-3</v>
      </c>
      <c r="AE1488" s="15">
        <f t="shared" si="149"/>
        <v>0.41917808219178082</v>
      </c>
      <c r="AF1488" s="5">
        <f>IFERROR(AD1488*AE1488*48,0)</f>
        <v>4.1198971989158902E-2</v>
      </c>
    </row>
    <row r="1489" spans="1:32" x14ac:dyDescent="0.15">
      <c r="A1489" s="8">
        <v>45742</v>
      </c>
      <c r="B1489" s="1" t="s">
        <v>44</v>
      </c>
      <c r="C1489" s="1" t="s">
        <v>33</v>
      </c>
      <c r="D1489" s="6">
        <v>78.14</v>
      </c>
      <c r="E1489" s="6">
        <v>3.9</v>
      </c>
      <c r="F1489" s="10">
        <v>0.45833333333333298</v>
      </c>
      <c r="G1489" s="1">
        <v>22</v>
      </c>
      <c r="H1489" s="1">
        <v>53</v>
      </c>
      <c r="I1489" s="1">
        <v>22.2</v>
      </c>
      <c r="J1489" s="1">
        <v>0.08</v>
      </c>
      <c r="K1489" s="1">
        <v>635</v>
      </c>
      <c r="L1489" s="1">
        <v>536</v>
      </c>
      <c r="M1489" s="6">
        <f t="shared" si="146"/>
        <v>22.256907410005454</v>
      </c>
      <c r="N1489" s="1">
        <v>0.7</v>
      </c>
      <c r="O1489" s="11" cm="1">
        <f t="array" ref="O1489">ROUND(_xlfn.SWITCH(C1489,"建筑专教",IF(S1489&gt;0.1,1.38,1.28),"阶梯教室",IF(S1489&gt;0.1,1.15,1.05),"公共教室",IF(S1489&gt;0.1,1.22,1.12),IF(S1489&gt;0.1,1.2,1.1))+(MOD(ROW()*11,31)/31-0.5)*0.06,2)</f>
        <v>1.19</v>
      </c>
      <c r="P1489" s="12">
        <f t="shared" si="145"/>
        <v>0.19</v>
      </c>
      <c r="Q1489" s="13">
        <f t="shared" si="150"/>
        <v>-0.72900310075784891</v>
      </c>
      <c r="R1489" s="1">
        <v>0</v>
      </c>
      <c r="S1489" s="1">
        <v>0.14599999999999999</v>
      </c>
      <c r="T1489" s="1">
        <v>3.2000000000000001E-2</v>
      </c>
      <c r="U1489" s="4" t="s">
        <v>34</v>
      </c>
      <c r="V1489">
        <v>0.42</v>
      </c>
      <c r="W1489">
        <v>0.4</v>
      </c>
      <c r="X1489">
        <v>0.76</v>
      </c>
      <c r="Y1489">
        <v>2.4300000000000002</v>
      </c>
      <c r="Z1489">
        <v>0.23</v>
      </c>
      <c r="AA1489" s="5">
        <f t="shared" si="147"/>
        <v>0.17799999999999999</v>
      </c>
      <c r="AB1489" s="15" cm="1">
        <f t="array" ref="AB1489">_xlfn.SWITCH(U1489,"夏",122,"冬",90,"春",153,"秋",153,0)</f>
        <v>153</v>
      </c>
      <c r="AC1489" s="16">
        <f t="shared" si="148"/>
        <v>27.233999999999998</v>
      </c>
      <c r="AD1489" s="5">
        <f>IFERROR(AA1489/D1489,0)</f>
        <v>2.2779626311748144E-3</v>
      </c>
      <c r="AE1489" s="15">
        <f t="shared" si="149"/>
        <v>0.41917808219178082</v>
      </c>
      <c r="AF1489" s="5">
        <f>IFERROR(AD1489*AE1489*48,0)</f>
        <v>4.583385633793928E-2</v>
      </c>
    </row>
    <row r="1490" spans="1:32" x14ac:dyDescent="0.15">
      <c r="A1490" s="8">
        <v>45742</v>
      </c>
      <c r="B1490" s="1" t="s">
        <v>44</v>
      </c>
      <c r="C1490" s="1" t="s">
        <v>33</v>
      </c>
      <c r="D1490" s="6">
        <v>78.14</v>
      </c>
      <c r="E1490" s="6">
        <v>3.9</v>
      </c>
      <c r="F1490" s="10">
        <v>0.47916666666666702</v>
      </c>
      <c r="G1490" s="1">
        <v>22.3</v>
      </c>
      <c r="H1490" s="1">
        <v>52</v>
      </c>
      <c r="I1490" s="1">
        <v>22.5</v>
      </c>
      <c r="J1490" s="1">
        <v>0.09</v>
      </c>
      <c r="K1490" s="1">
        <v>525</v>
      </c>
      <c r="L1490" s="1">
        <v>556</v>
      </c>
      <c r="M1490" s="6">
        <f t="shared" si="146"/>
        <v>22.560887615566628</v>
      </c>
      <c r="N1490" s="1">
        <v>0.7</v>
      </c>
      <c r="O1490" s="11" cm="1">
        <f t="array" ref="O1490">ROUND(_xlfn.SWITCH(C1490,"建筑专教",IF(S1490&gt;0.1,1.38,1.28),"阶梯教室",IF(S1490&gt;0.1,1.15,1.05),"公共教室",IF(S1490&gt;0.1,1.22,1.12),IF(S1490&gt;0.1,1.2,1.1))+(MOD(ROW()*11,31)/31-0.5)*0.06,2)</f>
        <v>1.21</v>
      </c>
      <c r="P1490" s="12">
        <f t="shared" si="145"/>
        <v>0.1</v>
      </c>
      <c r="Q1490" s="13">
        <f t="shared" si="150"/>
        <v>-0.58976852317694928</v>
      </c>
      <c r="R1490" s="1">
        <v>0</v>
      </c>
      <c r="S1490" s="1">
        <v>0.14399999999999999</v>
      </c>
      <c r="T1490" s="1">
        <v>3.2000000000000001E-2</v>
      </c>
      <c r="U1490" s="4" t="s">
        <v>34</v>
      </c>
      <c r="V1490">
        <v>0.42</v>
      </c>
      <c r="W1490">
        <v>0.4</v>
      </c>
      <c r="X1490">
        <v>0.76</v>
      </c>
      <c r="Y1490">
        <v>2.4300000000000002</v>
      </c>
      <c r="Z1490">
        <v>0.23</v>
      </c>
      <c r="AA1490" s="5">
        <f t="shared" si="147"/>
        <v>0.17599999999999999</v>
      </c>
      <c r="AB1490" s="15" cm="1">
        <f t="array" ref="AB1490">_xlfn.SWITCH(U1490,"夏",122,"冬",90,"春",153,"秋",153,0)</f>
        <v>153</v>
      </c>
      <c r="AC1490" s="16">
        <f t="shared" si="148"/>
        <v>26.927999999999997</v>
      </c>
      <c r="AD1490" s="5">
        <f>IFERROR(AA1490/D1490,0)</f>
        <v>2.2523675454312769E-3</v>
      </c>
      <c r="AE1490" s="15">
        <f t="shared" si="149"/>
        <v>0.41917808219178082</v>
      </c>
      <c r="AF1490" s="5">
        <f>IFERROR(AD1490*AE1490*48,0)</f>
        <v>4.531886918807479E-2</v>
      </c>
    </row>
    <row r="1491" spans="1:32" x14ac:dyDescent="0.15">
      <c r="A1491" s="8">
        <v>45742</v>
      </c>
      <c r="B1491" s="1" t="s">
        <v>44</v>
      </c>
      <c r="C1491" s="1" t="s">
        <v>33</v>
      </c>
      <c r="D1491" s="6">
        <v>78.14</v>
      </c>
      <c r="E1491" s="6">
        <v>3.9</v>
      </c>
      <c r="F1491" s="10">
        <v>0.5</v>
      </c>
      <c r="G1491" s="1">
        <v>22.5</v>
      </c>
      <c r="H1491" s="1">
        <v>51</v>
      </c>
      <c r="I1491" s="1">
        <v>22.7</v>
      </c>
      <c r="J1491" s="1">
        <v>0.09</v>
      </c>
      <c r="K1491" s="1">
        <v>430</v>
      </c>
      <c r="L1491" s="1">
        <v>576</v>
      </c>
      <c r="M1491" s="6">
        <f t="shared" si="146"/>
        <v>22.760764266295894</v>
      </c>
      <c r="N1491" s="1">
        <v>0</v>
      </c>
      <c r="O1491" s="1">
        <v>0</v>
      </c>
      <c r="P1491" s="12">
        <f t="shared" si="145"/>
        <v>0</v>
      </c>
      <c r="Q1491" s="1">
        <v>0</v>
      </c>
      <c r="R1491" s="1">
        <v>0</v>
      </c>
      <c r="S1491" s="1">
        <v>0</v>
      </c>
      <c r="T1491" s="1">
        <v>0</v>
      </c>
      <c r="U1491" s="4" t="s">
        <v>34</v>
      </c>
      <c r="V1491">
        <v>0.42</v>
      </c>
      <c r="W1491">
        <v>0.4</v>
      </c>
      <c r="X1491">
        <v>0.76</v>
      </c>
      <c r="Y1491">
        <v>2.4300000000000002</v>
      </c>
      <c r="Z1491">
        <v>0.23</v>
      </c>
      <c r="AA1491" s="5">
        <f t="shared" si="147"/>
        <v>0</v>
      </c>
      <c r="AB1491" s="15" cm="1">
        <f t="array" ref="AB1491">_xlfn.SWITCH(U1491,"夏",122,"冬",90,"春",153,"秋",153,0)</f>
        <v>153</v>
      </c>
      <c r="AC1491" s="16">
        <f t="shared" si="148"/>
        <v>0</v>
      </c>
      <c r="AD1491" s="5">
        <f>IFERROR(AA1491/D1491,0)</f>
        <v>0</v>
      </c>
      <c r="AE1491" s="15">
        <f t="shared" si="149"/>
        <v>0.41917808219178082</v>
      </c>
      <c r="AF1491" s="5">
        <f>IFERROR(AD1491*AE1491*48,0)</f>
        <v>0</v>
      </c>
    </row>
    <row r="1492" spans="1:32" x14ac:dyDescent="0.15">
      <c r="A1492" s="8">
        <v>45742</v>
      </c>
      <c r="B1492" s="1" t="s">
        <v>44</v>
      </c>
      <c r="C1492" s="1" t="s">
        <v>33</v>
      </c>
      <c r="D1492" s="6">
        <v>78.14</v>
      </c>
      <c r="E1492" s="6">
        <v>3.9</v>
      </c>
      <c r="F1492" s="10">
        <v>0.52083333333333304</v>
      </c>
      <c r="G1492" s="1">
        <v>22.7</v>
      </c>
      <c r="H1492" s="1">
        <v>50</v>
      </c>
      <c r="I1492" s="1">
        <v>22.9</v>
      </c>
      <c r="J1492" s="1">
        <v>0.09</v>
      </c>
      <c r="K1492" s="1">
        <v>412</v>
      </c>
      <c r="L1492" s="1">
        <v>596</v>
      </c>
      <c r="M1492" s="6">
        <f t="shared" si="146"/>
        <v>22.960641249881519</v>
      </c>
      <c r="N1492" s="1">
        <v>0</v>
      </c>
      <c r="O1492" s="1">
        <v>0</v>
      </c>
      <c r="P1492" s="12">
        <f t="shared" si="145"/>
        <v>0</v>
      </c>
      <c r="Q1492" s="1">
        <v>0</v>
      </c>
      <c r="R1492" s="1">
        <v>0</v>
      </c>
      <c r="S1492" s="1">
        <v>0</v>
      </c>
      <c r="T1492" s="1">
        <v>0</v>
      </c>
      <c r="U1492" s="4" t="s">
        <v>34</v>
      </c>
      <c r="V1492">
        <v>0.42</v>
      </c>
      <c r="W1492">
        <v>0.4</v>
      </c>
      <c r="X1492">
        <v>0.76</v>
      </c>
      <c r="Y1492">
        <v>2.4300000000000002</v>
      </c>
      <c r="Z1492">
        <v>0.23</v>
      </c>
      <c r="AA1492" s="5">
        <f t="shared" si="147"/>
        <v>0</v>
      </c>
      <c r="AB1492" s="15" cm="1">
        <f t="array" ref="AB1492">_xlfn.SWITCH(U1492,"夏",122,"冬",90,"春",153,"秋",153,0)</f>
        <v>153</v>
      </c>
      <c r="AC1492" s="16">
        <f t="shared" si="148"/>
        <v>0</v>
      </c>
      <c r="AD1492" s="5">
        <f>IFERROR(AA1492/D1492,0)</f>
        <v>0</v>
      </c>
      <c r="AE1492" s="15">
        <f t="shared" si="149"/>
        <v>0.41917808219178082</v>
      </c>
      <c r="AF1492" s="5">
        <f>IFERROR(AD1492*AE1492*48,0)</f>
        <v>0</v>
      </c>
    </row>
    <row r="1493" spans="1:32" x14ac:dyDescent="0.15">
      <c r="A1493" s="8">
        <v>45742</v>
      </c>
      <c r="B1493" s="1" t="s">
        <v>44</v>
      </c>
      <c r="C1493" s="1" t="s">
        <v>33</v>
      </c>
      <c r="D1493" s="6">
        <v>78.14</v>
      </c>
      <c r="E1493" s="6">
        <v>3.9</v>
      </c>
      <c r="F1493" s="10">
        <v>0.54166666666666696</v>
      </c>
      <c r="G1493" s="1">
        <v>22.9</v>
      </c>
      <c r="H1493" s="1">
        <v>49</v>
      </c>
      <c r="I1493" s="1">
        <v>23.1</v>
      </c>
      <c r="J1493" s="1">
        <v>0.1</v>
      </c>
      <c r="K1493" s="1">
        <v>405</v>
      </c>
      <c r="L1493" s="1">
        <v>616</v>
      </c>
      <c r="M1493" s="6">
        <f t="shared" si="146"/>
        <v>23.164466551061253</v>
      </c>
      <c r="N1493" s="1">
        <v>0</v>
      </c>
      <c r="O1493" s="1">
        <v>0</v>
      </c>
      <c r="P1493" s="12">
        <f t="shared" si="145"/>
        <v>0</v>
      </c>
      <c r="Q1493" s="1">
        <v>0</v>
      </c>
      <c r="R1493" s="1">
        <v>0</v>
      </c>
      <c r="S1493" s="1">
        <v>0</v>
      </c>
      <c r="T1493" s="1">
        <v>0</v>
      </c>
      <c r="U1493" s="4" t="s">
        <v>34</v>
      </c>
      <c r="V1493">
        <v>0.42</v>
      </c>
      <c r="W1493">
        <v>0.4</v>
      </c>
      <c r="X1493">
        <v>0.76</v>
      </c>
      <c r="Y1493">
        <v>2.4300000000000002</v>
      </c>
      <c r="Z1493">
        <v>0.23</v>
      </c>
      <c r="AA1493" s="5">
        <f t="shared" si="147"/>
        <v>0</v>
      </c>
      <c r="AB1493" s="15" cm="1">
        <f t="array" ref="AB1493">_xlfn.SWITCH(U1493,"夏",122,"冬",90,"春",153,"秋",153,0)</f>
        <v>153</v>
      </c>
      <c r="AC1493" s="16">
        <f t="shared" si="148"/>
        <v>0</v>
      </c>
      <c r="AD1493" s="5">
        <f>IFERROR(AA1493/D1493,0)</f>
        <v>0</v>
      </c>
      <c r="AE1493" s="15">
        <f t="shared" si="149"/>
        <v>0.41917808219178082</v>
      </c>
      <c r="AF1493" s="5">
        <f>IFERROR(AD1493*AE1493*48,0)</f>
        <v>0</v>
      </c>
    </row>
    <row r="1494" spans="1:32" x14ac:dyDescent="0.15">
      <c r="A1494" s="8">
        <v>45742</v>
      </c>
      <c r="B1494" s="1" t="s">
        <v>44</v>
      </c>
      <c r="C1494" s="1" t="s">
        <v>33</v>
      </c>
      <c r="D1494" s="6">
        <v>78.14</v>
      </c>
      <c r="E1494" s="6">
        <v>3.9</v>
      </c>
      <c r="F1494" s="10">
        <v>0.5625</v>
      </c>
      <c r="G1494" s="1">
        <v>23.1</v>
      </c>
      <c r="H1494" s="1">
        <v>48</v>
      </c>
      <c r="I1494" s="1">
        <v>23.3</v>
      </c>
      <c r="J1494" s="1">
        <v>0.11</v>
      </c>
      <c r="K1494" s="1">
        <v>406</v>
      </c>
      <c r="L1494" s="1">
        <v>636</v>
      </c>
      <c r="M1494" s="6">
        <f t="shared" si="146"/>
        <v>23.368121283970027</v>
      </c>
      <c r="N1494" s="1">
        <v>0</v>
      </c>
      <c r="O1494" s="1">
        <v>0</v>
      </c>
      <c r="P1494" s="12">
        <f t="shared" si="145"/>
        <v>0</v>
      </c>
      <c r="Q1494" s="1">
        <v>0</v>
      </c>
      <c r="R1494" s="1">
        <v>0</v>
      </c>
      <c r="S1494" s="1">
        <v>0</v>
      </c>
      <c r="T1494" s="1">
        <v>0</v>
      </c>
      <c r="U1494" s="4" t="s">
        <v>34</v>
      </c>
      <c r="V1494">
        <v>0.42</v>
      </c>
      <c r="W1494">
        <v>0.4</v>
      </c>
      <c r="X1494">
        <v>0.76</v>
      </c>
      <c r="Y1494">
        <v>2.4300000000000002</v>
      </c>
      <c r="Z1494">
        <v>0.23</v>
      </c>
      <c r="AA1494" s="5">
        <f t="shared" si="147"/>
        <v>0</v>
      </c>
      <c r="AB1494" s="15" cm="1">
        <f t="array" ref="AB1494">_xlfn.SWITCH(U1494,"夏",122,"冬",90,"春",153,"秋",153,0)</f>
        <v>153</v>
      </c>
      <c r="AC1494" s="16">
        <f t="shared" si="148"/>
        <v>0</v>
      </c>
      <c r="AD1494" s="5">
        <f>IFERROR(AA1494/D1494,0)</f>
        <v>0</v>
      </c>
      <c r="AE1494" s="15">
        <f t="shared" si="149"/>
        <v>0.41917808219178082</v>
      </c>
      <c r="AF1494" s="5">
        <f>IFERROR(AD1494*AE1494*48,0)</f>
        <v>0</v>
      </c>
    </row>
    <row r="1495" spans="1:32" x14ac:dyDescent="0.15">
      <c r="A1495" s="8">
        <v>45742</v>
      </c>
      <c r="B1495" s="1" t="s">
        <v>44</v>
      </c>
      <c r="C1495" s="1" t="s">
        <v>33</v>
      </c>
      <c r="D1495" s="6">
        <v>78.14</v>
      </c>
      <c r="E1495" s="6">
        <v>3.9</v>
      </c>
      <c r="F1495" s="10">
        <v>0.58333333333333304</v>
      </c>
      <c r="G1495" s="1">
        <v>23.3</v>
      </c>
      <c r="H1495" s="1">
        <v>47</v>
      </c>
      <c r="I1495" s="1">
        <v>23.5</v>
      </c>
      <c r="J1495" s="1">
        <v>0.1</v>
      </c>
      <c r="K1495" s="1">
        <v>455</v>
      </c>
      <c r="L1495" s="1">
        <v>656</v>
      </c>
      <c r="M1495" s="6">
        <f t="shared" si="146"/>
        <v>23.564206237073904</v>
      </c>
      <c r="N1495" s="1">
        <v>0.7</v>
      </c>
      <c r="O1495" s="11" cm="1">
        <f t="array" ref="O1495">ROUND(_xlfn.SWITCH(C1495,"建筑专教",IF(S1495&gt;0.1,1.38,1.28),"阶梯教室",IF(S1495&gt;0.1,1.15,1.05),"公共教室",IF(S1495&gt;0.1,1.22,1.12),IF(S1495&gt;0.1,1.2,1.1))+(MOD(ROW()*11,31)/31-0.5)*0.06,2)</f>
        <v>1.1000000000000001</v>
      </c>
      <c r="P1495" s="12">
        <f t="shared" si="145"/>
        <v>0.04</v>
      </c>
      <c r="Q1495" s="13">
        <f t="shared" si="150"/>
        <v>-0.5751604475332518</v>
      </c>
      <c r="R1495" s="1">
        <v>0</v>
      </c>
      <c r="S1495" s="1">
        <v>0</v>
      </c>
      <c r="T1495" s="1">
        <v>3.5000000000000003E-2</v>
      </c>
      <c r="U1495" s="4" t="s">
        <v>34</v>
      </c>
      <c r="V1495">
        <v>0.42</v>
      </c>
      <c r="W1495">
        <v>0.4</v>
      </c>
      <c r="X1495">
        <v>0.76</v>
      </c>
      <c r="Y1495">
        <v>2.4300000000000002</v>
      </c>
      <c r="Z1495">
        <v>0.23</v>
      </c>
      <c r="AA1495" s="5">
        <f t="shared" si="147"/>
        <v>3.5000000000000003E-2</v>
      </c>
      <c r="AB1495" s="15" cm="1">
        <f t="array" ref="AB1495">_xlfn.SWITCH(U1495,"夏",122,"冬",90,"春",153,"秋",153,0)</f>
        <v>153</v>
      </c>
      <c r="AC1495" s="16">
        <f t="shared" si="148"/>
        <v>5.3550000000000004</v>
      </c>
      <c r="AD1495" s="5">
        <f>IFERROR(AA1495/D1495,0)</f>
        <v>4.4791400051190177E-4</v>
      </c>
      <c r="AE1495" s="15">
        <f t="shared" si="149"/>
        <v>0.41917808219178082</v>
      </c>
      <c r="AF1495" s="5">
        <f>IFERROR(AD1495*AE1495*48,0)</f>
        <v>9.0122751226285117E-3</v>
      </c>
    </row>
    <row r="1496" spans="1:32" x14ac:dyDescent="0.15">
      <c r="A1496" s="8">
        <v>45742</v>
      </c>
      <c r="B1496" s="1" t="s">
        <v>44</v>
      </c>
      <c r="C1496" s="1" t="s">
        <v>33</v>
      </c>
      <c r="D1496" s="6">
        <v>78.14</v>
      </c>
      <c r="E1496" s="6">
        <v>3.9</v>
      </c>
      <c r="F1496" s="10">
        <v>0.60416666666666696</v>
      </c>
      <c r="G1496" s="1">
        <v>23.5</v>
      </c>
      <c r="H1496" s="1">
        <v>46</v>
      </c>
      <c r="I1496" s="1">
        <v>23.7</v>
      </c>
      <c r="J1496" s="1">
        <v>0.09</v>
      </c>
      <c r="K1496" s="1">
        <v>535</v>
      </c>
      <c r="L1496" s="1">
        <v>676</v>
      </c>
      <c r="M1496" s="6">
        <f t="shared" si="146"/>
        <v>23.760152490420182</v>
      </c>
      <c r="N1496" s="1">
        <v>0.7</v>
      </c>
      <c r="O1496" s="11" cm="1">
        <f t="array" ref="O1496">ROUND(_xlfn.SWITCH(C1496,"建筑专教",IF(S1496&gt;0.1,1.38,1.28),"阶梯教室",IF(S1496&gt;0.1,1.15,1.05),"公共教室",IF(S1496&gt;0.1,1.22,1.12),IF(S1496&gt;0.1,1.2,1.1))+(MOD(ROW()*11,31)/31-0.5)*0.06,2)</f>
        <v>1.1200000000000001</v>
      </c>
      <c r="P1496" s="12">
        <f t="shared" si="145"/>
        <v>0.11</v>
      </c>
      <c r="Q1496" s="13">
        <f t="shared" si="150"/>
        <v>-0.4600405590583862</v>
      </c>
      <c r="R1496" s="1">
        <v>0</v>
      </c>
      <c r="S1496" s="1">
        <v>0</v>
      </c>
      <c r="T1496" s="1">
        <v>2.5000000000000001E-2</v>
      </c>
      <c r="U1496" s="4" t="s">
        <v>34</v>
      </c>
      <c r="V1496">
        <v>0.42</v>
      </c>
      <c r="W1496">
        <v>0.4</v>
      </c>
      <c r="X1496">
        <v>0.76</v>
      </c>
      <c r="Y1496">
        <v>2.4300000000000002</v>
      </c>
      <c r="Z1496">
        <v>0.23</v>
      </c>
      <c r="AA1496" s="5">
        <f t="shared" si="147"/>
        <v>2.5000000000000001E-2</v>
      </c>
      <c r="AB1496" s="15" cm="1">
        <f t="array" ref="AB1496">_xlfn.SWITCH(U1496,"夏",122,"冬",90,"春",153,"秋",153,0)</f>
        <v>153</v>
      </c>
      <c r="AC1496" s="16">
        <f t="shared" si="148"/>
        <v>3.8250000000000002</v>
      </c>
      <c r="AD1496" s="5">
        <f>IFERROR(AA1496/D1496,0)</f>
        <v>3.1993857179421552E-4</v>
      </c>
      <c r="AE1496" s="15">
        <f t="shared" si="149"/>
        <v>0.41917808219178082</v>
      </c>
      <c r="AF1496" s="5">
        <f>IFERROR(AD1496*AE1496*48,0)</f>
        <v>6.437339373306079E-3</v>
      </c>
    </row>
    <row r="1497" spans="1:32" x14ac:dyDescent="0.15">
      <c r="A1497" s="8">
        <v>45742</v>
      </c>
      <c r="B1497" s="1" t="s">
        <v>44</v>
      </c>
      <c r="C1497" s="1" t="s">
        <v>33</v>
      </c>
      <c r="D1497" s="6">
        <v>78.14</v>
      </c>
      <c r="E1497" s="6">
        <v>3.9</v>
      </c>
      <c r="F1497" s="10">
        <v>0.625</v>
      </c>
      <c r="G1497" s="1">
        <v>23.7</v>
      </c>
      <c r="H1497" s="1">
        <v>45</v>
      </c>
      <c r="I1497" s="1">
        <v>23.9</v>
      </c>
      <c r="J1497" s="1">
        <v>0.08</v>
      </c>
      <c r="K1497" s="1">
        <v>590</v>
      </c>
      <c r="L1497" s="1">
        <v>696</v>
      </c>
      <c r="M1497" s="6">
        <f t="shared" si="146"/>
        <v>23.95593632417831</v>
      </c>
      <c r="N1497" s="1">
        <v>0.7</v>
      </c>
      <c r="O1497" s="11" cm="1">
        <f t="array" ref="O1497">ROUND(_xlfn.SWITCH(C1497,"建筑专教",IF(S1497&gt;0.1,1.38,1.28),"阶梯教室",IF(S1497&gt;0.1,1.15,1.05),"公共教室",IF(S1497&gt;0.1,1.22,1.12),IF(S1497&gt;0.1,1.2,1.1))+(MOD(ROW()*11,31)/31-0.5)*0.06,2)</f>
        <v>1.08</v>
      </c>
      <c r="P1497" s="12">
        <f t="shared" si="145"/>
        <v>0.15</v>
      </c>
      <c r="Q1497" s="13">
        <f t="shared" si="150"/>
        <v>-0.5038805744490471</v>
      </c>
      <c r="R1497" s="1">
        <v>0</v>
      </c>
      <c r="S1497" s="1">
        <v>0</v>
      </c>
      <c r="T1497" s="1">
        <v>3.0000000000000001E-3</v>
      </c>
      <c r="U1497" s="4" t="s">
        <v>34</v>
      </c>
      <c r="V1497">
        <v>0.42</v>
      </c>
      <c r="W1497">
        <v>0.4</v>
      </c>
      <c r="X1497">
        <v>0.76</v>
      </c>
      <c r="Y1497">
        <v>2.4300000000000002</v>
      </c>
      <c r="Z1497">
        <v>0.23</v>
      </c>
      <c r="AA1497" s="5">
        <f t="shared" si="147"/>
        <v>3.0000000000000001E-3</v>
      </c>
      <c r="AB1497" s="15" cm="1">
        <f t="array" ref="AB1497">_xlfn.SWITCH(U1497,"夏",122,"冬",90,"春",153,"秋",153,0)</f>
        <v>153</v>
      </c>
      <c r="AC1497" s="16">
        <f t="shared" si="148"/>
        <v>0.45900000000000002</v>
      </c>
      <c r="AD1497" s="5">
        <f>IFERROR(AA1497/D1497,0)</f>
        <v>3.839262861530586E-5</v>
      </c>
      <c r="AE1497" s="15">
        <f t="shared" si="149"/>
        <v>0.41917808219178082</v>
      </c>
      <c r="AF1497" s="5">
        <f>IFERROR(AD1497*AE1497*48,0)</f>
        <v>7.7248072479672934E-4</v>
      </c>
    </row>
    <row r="1498" spans="1:32" x14ac:dyDescent="0.15">
      <c r="A1498" s="8">
        <v>45742</v>
      </c>
      <c r="B1498" s="1" t="s">
        <v>44</v>
      </c>
      <c r="C1498" s="1" t="s">
        <v>33</v>
      </c>
      <c r="D1498" s="6">
        <v>78.14</v>
      </c>
      <c r="E1498" s="6">
        <v>3.9</v>
      </c>
      <c r="F1498" s="10">
        <v>0.64583333333333304</v>
      </c>
      <c r="G1498" s="1">
        <v>23.9</v>
      </c>
      <c r="H1498" s="1">
        <v>44</v>
      </c>
      <c r="I1498" s="1">
        <v>24.1</v>
      </c>
      <c r="J1498" s="1">
        <v>0.08</v>
      </c>
      <c r="K1498" s="1">
        <v>625</v>
      </c>
      <c r="L1498" s="1">
        <v>716</v>
      </c>
      <c r="M1498" s="6">
        <f t="shared" si="146"/>
        <v>24.15582353487514</v>
      </c>
      <c r="N1498" s="1">
        <v>0.7</v>
      </c>
      <c r="O1498" s="11" cm="1">
        <f t="array" ref="O1498">ROUND(_xlfn.SWITCH(C1498,"建筑专教",IF(S1498&gt;0.1,1.38,1.28),"阶梯教室",IF(S1498&gt;0.1,1.15,1.05),"公共教室",IF(S1498&gt;0.1,1.22,1.12),IF(S1498&gt;0.1,1.2,1.1))+(MOD(ROW()*11,31)/31-0.5)*0.06,2)</f>
        <v>1.1000000000000001</v>
      </c>
      <c r="P1498" s="12">
        <f t="shared" si="145"/>
        <v>0.18</v>
      </c>
      <c r="Q1498" s="13">
        <f t="shared" si="150"/>
        <v>-0.38781837458005586</v>
      </c>
      <c r="R1498" s="1">
        <v>0</v>
      </c>
      <c r="S1498" s="1">
        <v>0</v>
      </c>
      <c r="T1498" s="1">
        <v>3.0000000000000001E-3</v>
      </c>
      <c r="U1498" s="4" t="s">
        <v>34</v>
      </c>
      <c r="V1498">
        <v>0.42</v>
      </c>
      <c r="W1498">
        <v>0.4</v>
      </c>
      <c r="X1498">
        <v>0.76</v>
      </c>
      <c r="Y1498">
        <v>2.4300000000000002</v>
      </c>
      <c r="Z1498">
        <v>0.23</v>
      </c>
      <c r="AA1498" s="5">
        <f t="shared" si="147"/>
        <v>3.0000000000000001E-3</v>
      </c>
      <c r="AB1498" s="15" cm="1">
        <f t="array" ref="AB1498">_xlfn.SWITCH(U1498,"夏",122,"冬",90,"春",153,"秋",153,0)</f>
        <v>153</v>
      </c>
      <c r="AC1498" s="16">
        <f t="shared" si="148"/>
        <v>0.45900000000000002</v>
      </c>
      <c r="AD1498" s="5">
        <f>IFERROR(AA1498/D1498,0)</f>
        <v>3.839262861530586E-5</v>
      </c>
      <c r="AE1498" s="15">
        <f t="shared" si="149"/>
        <v>0.41917808219178082</v>
      </c>
      <c r="AF1498" s="5">
        <f>IFERROR(AD1498*AE1498*48,0)</f>
        <v>7.7248072479672934E-4</v>
      </c>
    </row>
    <row r="1499" spans="1:32" x14ac:dyDescent="0.15">
      <c r="A1499" s="8">
        <v>45742</v>
      </c>
      <c r="B1499" s="1" t="s">
        <v>44</v>
      </c>
      <c r="C1499" s="1" t="s">
        <v>33</v>
      </c>
      <c r="D1499" s="6">
        <v>78.14</v>
      </c>
      <c r="E1499" s="6">
        <v>3.9</v>
      </c>
      <c r="F1499" s="10">
        <v>0.66666666666666696</v>
      </c>
      <c r="G1499" s="1">
        <v>24.1</v>
      </c>
      <c r="H1499" s="1">
        <v>43</v>
      </c>
      <c r="I1499" s="1">
        <v>24.3</v>
      </c>
      <c r="J1499" s="1">
        <v>0.08</v>
      </c>
      <c r="K1499" s="1">
        <v>655</v>
      </c>
      <c r="L1499" s="1">
        <v>736</v>
      </c>
      <c r="M1499" s="6">
        <f t="shared" si="146"/>
        <v>24.355711048518913</v>
      </c>
      <c r="N1499" s="1">
        <v>0.7</v>
      </c>
      <c r="O1499" s="11" cm="1">
        <f t="array" ref="O1499">ROUND(_xlfn.SWITCH(C1499,"建筑专教",IF(S1499&gt;0.1,1.38,1.28),"阶梯教室",IF(S1499&gt;0.1,1.15,1.05),"公共教室",IF(S1499&gt;0.1,1.22,1.12),IF(S1499&gt;0.1,1.2,1.1))+(MOD(ROW()*11,31)/31-0.5)*0.06,2)</f>
        <v>1.1200000000000001</v>
      </c>
      <c r="P1499" s="12">
        <f t="shared" si="145"/>
        <v>0.2</v>
      </c>
      <c r="Q1499" s="13">
        <f t="shared" si="150"/>
        <v>-0.27696956068703626</v>
      </c>
      <c r="R1499" s="1">
        <v>0</v>
      </c>
      <c r="S1499" s="1">
        <v>0</v>
      </c>
      <c r="T1499" s="1">
        <v>2.1999999999999999E-2</v>
      </c>
      <c r="U1499" s="4" t="s">
        <v>34</v>
      </c>
      <c r="V1499">
        <v>0.42</v>
      </c>
      <c r="W1499">
        <v>0.4</v>
      </c>
      <c r="X1499">
        <v>0.76</v>
      </c>
      <c r="Y1499">
        <v>2.4300000000000002</v>
      </c>
      <c r="Z1499">
        <v>0.23</v>
      </c>
      <c r="AA1499" s="5">
        <f t="shared" si="147"/>
        <v>2.1999999999999999E-2</v>
      </c>
      <c r="AB1499" s="15" cm="1">
        <f t="array" ref="AB1499">_xlfn.SWITCH(U1499,"夏",122,"冬",90,"春",153,"秋",153,0)</f>
        <v>153</v>
      </c>
      <c r="AC1499" s="16">
        <f t="shared" si="148"/>
        <v>3.3659999999999997</v>
      </c>
      <c r="AD1499" s="5">
        <f>IFERROR(AA1499/D1499,0)</f>
        <v>2.8154594317890961E-4</v>
      </c>
      <c r="AE1499" s="15">
        <f t="shared" si="149"/>
        <v>0.41917808219178082</v>
      </c>
      <c r="AF1499" s="5">
        <f>IFERROR(AD1499*AE1499*48,0)</f>
        <v>5.6648586485093487E-3</v>
      </c>
    </row>
    <row r="1500" spans="1:32" x14ac:dyDescent="0.15">
      <c r="A1500" s="8">
        <v>45742</v>
      </c>
      <c r="B1500" s="1" t="s">
        <v>44</v>
      </c>
      <c r="C1500" s="1" t="s">
        <v>33</v>
      </c>
      <c r="D1500" s="6">
        <v>78.14</v>
      </c>
      <c r="E1500" s="6">
        <v>3.9</v>
      </c>
      <c r="F1500" s="10">
        <v>0.6875</v>
      </c>
      <c r="G1500" s="1">
        <v>24.3</v>
      </c>
      <c r="H1500" s="1">
        <v>42</v>
      </c>
      <c r="I1500" s="1">
        <v>24.5</v>
      </c>
      <c r="J1500" s="1">
        <v>0.08</v>
      </c>
      <c r="K1500" s="1">
        <v>685</v>
      </c>
      <c r="L1500" s="1">
        <v>756</v>
      </c>
      <c r="M1500" s="6">
        <f t="shared" si="146"/>
        <v>24.555598864093554</v>
      </c>
      <c r="N1500" s="1">
        <v>0.7</v>
      </c>
      <c r="O1500" s="11" cm="1">
        <f t="array" ref="O1500">ROUND(_xlfn.SWITCH(C1500,"建筑专教",IF(S1500&gt;0.1,1.38,1.28),"阶梯教室",IF(S1500&gt;0.1,1.15,1.05),"公共教室",IF(S1500&gt;0.1,1.22,1.12),IF(S1500&gt;0.1,1.2,1.1))+(MOD(ROW()*11,31)/31-0.5)*0.06,2)</f>
        <v>1.0900000000000001</v>
      </c>
      <c r="P1500" s="12">
        <f t="shared" si="145"/>
        <v>0.23</v>
      </c>
      <c r="Q1500" s="13">
        <f t="shared" si="150"/>
        <v>-0.2878928370156707</v>
      </c>
      <c r="R1500" s="1">
        <v>0</v>
      </c>
      <c r="S1500" s="1">
        <v>0</v>
      </c>
      <c r="T1500" s="1">
        <v>0.03</v>
      </c>
      <c r="U1500" s="4" t="s">
        <v>34</v>
      </c>
      <c r="V1500">
        <v>0.42</v>
      </c>
      <c r="W1500">
        <v>0.4</v>
      </c>
      <c r="X1500">
        <v>0.76</v>
      </c>
      <c r="Y1500">
        <v>2.4300000000000002</v>
      </c>
      <c r="Z1500">
        <v>0.23</v>
      </c>
      <c r="AA1500" s="5">
        <f t="shared" si="147"/>
        <v>0.03</v>
      </c>
      <c r="AB1500" s="15" cm="1">
        <f t="array" ref="AB1500">_xlfn.SWITCH(U1500,"夏",122,"冬",90,"春",153,"秋",153,0)</f>
        <v>153</v>
      </c>
      <c r="AC1500" s="16">
        <f t="shared" si="148"/>
        <v>4.59</v>
      </c>
      <c r="AD1500" s="5">
        <f>IFERROR(AA1500/D1500,0)</f>
        <v>3.8392628615305859E-4</v>
      </c>
      <c r="AE1500" s="15">
        <f t="shared" si="149"/>
        <v>0.41917808219178082</v>
      </c>
      <c r="AF1500" s="5">
        <f>IFERROR(AD1500*AE1500*48,0)</f>
        <v>7.7248072479672945E-3</v>
      </c>
    </row>
    <row r="1501" spans="1:32" x14ac:dyDescent="0.15">
      <c r="A1501" s="8">
        <v>45742</v>
      </c>
      <c r="B1501" s="1" t="s">
        <v>44</v>
      </c>
      <c r="C1501" s="1" t="s">
        <v>33</v>
      </c>
      <c r="D1501" s="6">
        <v>78.14</v>
      </c>
      <c r="E1501" s="6">
        <v>3.9</v>
      </c>
      <c r="F1501" s="10">
        <v>0.70833333333333304</v>
      </c>
      <c r="G1501" s="1">
        <v>24.5</v>
      </c>
      <c r="H1501" s="1">
        <v>41</v>
      </c>
      <c r="I1501" s="1">
        <v>24.7</v>
      </c>
      <c r="J1501" s="1">
        <v>0.09</v>
      </c>
      <c r="K1501" s="1">
        <v>610</v>
      </c>
      <c r="L1501" s="1">
        <v>776</v>
      </c>
      <c r="M1501" s="6">
        <f t="shared" si="146"/>
        <v>24.759548897101922</v>
      </c>
      <c r="N1501" s="1">
        <v>0.7</v>
      </c>
      <c r="O1501" s="11" cm="1">
        <f t="array" ref="O1501">ROUND(_xlfn.SWITCH(C1501,"建筑专教",IF(S1501&gt;0.1,1.38,1.28),"阶梯教室",IF(S1501&gt;0.1,1.15,1.05),"公共教室",IF(S1501&gt;0.1,1.22,1.12),IF(S1501&gt;0.1,1.2,1.1))+(MOD(ROW()*11,31)/31-0.5)*0.06,2)</f>
        <v>1.1100000000000001</v>
      </c>
      <c r="P1501" s="12">
        <f t="shared" si="145"/>
        <v>0.17</v>
      </c>
      <c r="Q1501" s="13">
        <f t="shared" si="150"/>
        <v>-0.17800636921962257</v>
      </c>
      <c r="R1501" s="1">
        <v>0</v>
      </c>
      <c r="S1501" s="1">
        <v>0</v>
      </c>
      <c r="T1501" s="1">
        <v>3.5000000000000003E-2</v>
      </c>
      <c r="U1501" s="4" t="s">
        <v>34</v>
      </c>
      <c r="V1501">
        <v>0.42</v>
      </c>
      <c r="W1501">
        <v>0.4</v>
      </c>
      <c r="X1501">
        <v>0.76</v>
      </c>
      <c r="Y1501">
        <v>2.4300000000000002</v>
      </c>
      <c r="Z1501">
        <v>0.23</v>
      </c>
      <c r="AA1501" s="5">
        <f t="shared" si="147"/>
        <v>3.5000000000000003E-2</v>
      </c>
      <c r="AB1501" s="15" cm="1">
        <f t="array" ref="AB1501">_xlfn.SWITCH(U1501,"夏",122,"冬",90,"春",153,"秋",153,0)</f>
        <v>153</v>
      </c>
      <c r="AC1501" s="16">
        <f t="shared" si="148"/>
        <v>5.3550000000000004</v>
      </c>
      <c r="AD1501" s="5">
        <f>IFERROR(AA1501/D1501,0)</f>
        <v>4.4791400051190177E-4</v>
      </c>
      <c r="AE1501" s="15">
        <f t="shared" si="149"/>
        <v>0.41917808219178082</v>
      </c>
      <c r="AF1501" s="5">
        <f>IFERROR(AD1501*AE1501*48,0)</f>
        <v>9.0122751226285117E-3</v>
      </c>
    </row>
    <row r="1502" spans="1:32" x14ac:dyDescent="0.15">
      <c r="A1502" s="8">
        <v>45742</v>
      </c>
      <c r="B1502" s="1" t="s">
        <v>44</v>
      </c>
      <c r="C1502" s="1" t="s">
        <v>33</v>
      </c>
      <c r="D1502" s="6">
        <v>78.14</v>
      </c>
      <c r="E1502" s="6">
        <v>3.9</v>
      </c>
      <c r="F1502" s="10">
        <v>0.72916666666666696</v>
      </c>
      <c r="G1502" s="1">
        <v>24.7</v>
      </c>
      <c r="H1502" s="1">
        <v>40</v>
      </c>
      <c r="I1502" s="1">
        <v>24.9</v>
      </c>
      <c r="J1502" s="1">
        <v>0.09</v>
      </c>
      <c r="K1502" s="1">
        <v>500</v>
      </c>
      <c r="L1502" s="1">
        <v>796</v>
      </c>
      <c r="M1502" s="6">
        <f t="shared" si="146"/>
        <v>24.9594291483034</v>
      </c>
      <c r="N1502" s="1">
        <v>0</v>
      </c>
      <c r="O1502" s="1">
        <v>0</v>
      </c>
      <c r="P1502" s="12">
        <f t="shared" si="145"/>
        <v>0</v>
      </c>
      <c r="Q1502" s="1">
        <v>0</v>
      </c>
      <c r="R1502" s="1">
        <v>0</v>
      </c>
      <c r="S1502" s="1">
        <v>0</v>
      </c>
      <c r="T1502" s="1">
        <v>0</v>
      </c>
      <c r="U1502" s="4" t="s">
        <v>34</v>
      </c>
      <c r="V1502">
        <v>0.42</v>
      </c>
      <c r="W1502">
        <v>0.4</v>
      </c>
      <c r="X1502">
        <v>0.76</v>
      </c>
      <c r="Y1502">
        <v>2.4300000000000002</v>
      </c>
      <c r="Z1502">
        <v>0.23</v>
      </c>
      <c r="AA1502" s="5">
        <f t="shared" si="147"/>
        <v>0</v>
      </c>
      <c r="AB1502" s="15" cm="1">
        <f t="array" ref="AB1502">_xlfn.SWITCH(U1502,"夏",122,"冬",90,"春",153,"秋",153,0)</f>
        <v>153</v>
      </c>
      <c r="AC1502" s="16">
        <f t="shared" si="148"/>
        <v>0</v>
      </c>
      <c r="AD1502" s="5">
        <f>IFERROR(AA1502/D1502,0)</f>
        <v>0</v>
      </c>
      <c r="AE1502" s="15">
        <f t="shared" si="149"/>
        <v>0.41917808219178082</v>
      </c>
      <c r="AF1502" s="5">
        <f>IFERROR(AD1502*AE1502*48,0)</f>
        <v>0</v>
      </c>
    </row>
    <row r="1503" spans="1:32" x14ac:dyDescent="0.15">
      <c r="A1503" s="8">
        <v>45742</v>
      </c>
      <c r="B1503" s="1" t="s">
        <v>44</v>
      </c>
      <c r="C1503" s="1" t="s">
        <v>33</v>
      </c>
      <c r="D1503" s="6">
        <v>78.14</v>
      </c>
      <c r="E1503" s="6">
        <v>3.9</v>
      </c>
      <c r="F1503" s="10">
        <v>0.75</v>
      </c>
      <c r="G1503" s="1">
        <v>24.9</v>
      </c>
      <c r="H1503" s="1">
        <v>39</v>
      </c>
      <c r="I1503" s="1">
        <v>25.1</v>
      </c>
      <c r="J1503" s="1">
        <v>0.09</v>
      </c>
      <c r="K1503" s="1">
        <v>425</v>
      </c>
      <c r="L1503" s="1">
        <v>816</v>
      </c>
      <c r="M1503" s="6">
        <f t="shared" si="146"/>
        <v>25.15930972026996</v>
      </c>
      <c r="N1503" s="1">
        <v>0</v>
      </c>
      <c r="O1503" s="1">
        <v>0</v>
      </c>
      <c r="P1503" s="12">
        <f t="shared" ref="P1503:P1566" si="151">IF(O1503=0,0,ROUND(MIN(MAX((K1503-400)/(320*E1503*IF(C1503="公共教室",0.95,IF(C1503="建筑专教",0.85,IF(C1503="阶梯教室",1.15,1)))),0),2),2))</f>
        <v>0</v>
      </c>
      <c r="Q1503" s="1">
        <v>0</v>
      </c>
      <c r="R1503" s="1">
        <v>0</v>
      </c>
      <c r="S1503" s="1">
        <v>0</v>
      </c>
      <c r="T1503" s="1">
        <v>0</v>
      </c>
      <c r="U1503" s="4" t="s">
        <v>34</v>
      </c>
      <c r="V1503">
        <v>0.42</v>
      </c>
      <c r="W1503">
        <v>0.4</v>
      </c>
      <c r="X1503">
        <v>0.76</v>
      </c>
      <c r="Y1503">
        <v>2.4300000000000002</v>
      </c>
      <c r="Z1503">
        <v>0.23</v>
      </c>
      <c r="AA1503" s="5">
        <f t="shared" si="147"/>
        <v>0</v>
      </c>
      <c r="AB1503" s="15" cm="1">
        <f t="array" ref="AB1503">_xlfn.SWITCH(U1503,"夏",122,"冬",90,"春",153,"秋",153,0)</f>
        <v>153</v>
      </c>
      <c r="AC1503" s="16">
        <f t="shared" si="148"/>
        <v>0</v>
      </c>
      <c r="AD1503" s="5">
        <f>IFERROR(AA1503/D1503,0)</f>
        <v>0</v>
      </c>
      <c r="AE1503" s="15">
        <f t="shared" si="149"/>
        <v>0.41917808219178082</v>
      </c>
      <c r="AF1503" s="5">
        <f>IFERROR(AD1503*AE1503*48,0)</f>
        <v>0</v>
      </c>
    </row>
    <row r="1504" spans="1:32" x14ac:dyDescent="0.15">
      <c r="A1504" s="8">
        <v>45742</v>
      </c>
      <c r="B1504" s="1" t="s">
        <v>44</v>
      </c>
      <c r="C1504" s="1" t="s">
        <v>33</v>
      </c>
      <c r="D1504" s="6">
        <v>78.14</v>
      </c>
      <c r="E1504" s="6">
        <v>3.9</v>
      </c>
      <c r="F1504" s="10">
        <v>0.77083333333333304</v>
      </c>
      <c r="G1504" s="1">
        <v>25.1</v>
      </c>
      <c r="H1504" s="1">
        <v>38</v>
      </c>
      <c r="I1504" s="1">
        <v>25.3</v>
      </c>
      <c r="J1504" s="1">
        <v>0.09</v>
      </c>
      <c r="K1504" s="1">
        <v>412</v>
      </c>
      <c r="L1504" s="1">
        <v>836</v>
      </c>
      <c r="M1504" s="6">
        <f t="shared" ref="M1504:M1567" si="152">IFERROR(POWER((I1504+273.15)^4+133500000*POWER(J1504,0.6)*(I1504-G1504),0.25)-273.15,I1504)</f>
        <v>25.359190611928284</v>
      </c>
      <c r="N1504" s="1">
        <v>0</v>
      </c>
      <c r="O1504" s="1">
        <v>0</v>
      </c>
      <c r="P1504" s="12">
        <f t="shared" si="151"/>
        <v>0</v>
      </c>
      <c r="Q1504" s="1">
        <v>0</v>
      </c>
      <c r="R1504" s="1">
        <v>0</v>
      </c>
      <c r="S1504" s="1">
        <v>0</v>
      </c>
      <c r="T1504" s="1">
        <v>0</v>
      </c>
      <c r="U1504" s="4" t="s">
        <v>34</v>
      </c>
      <c r="V1504">
        <v>0.42</v>
      </c>
      <c r="W1504">
        <v>0.4</v>
      </c>
      <c r="X1504">
        <v>0.76</v>
      </c>
      <c r="Y1504">
        <v>2.4300000000000002</v>
      </c>
      <c r="Z1504">
        <v>0.23</v>
      </c>
      <c r="AA1504" s="5">
        <f t="shared" si="147"/>
        <v>0</v>
      </c>
      <c r="AB1504" s="15" cm="1">
        <f t="array" ref="AB1504">_xlfn.SWITCH(U1504,"夏",122,"冬",90,"春",153,"秋",153,0)</f>
        <v>153</v>
      </c>
      <c r="AC1504" s="16">
        <f t="shared" si="148"/>
        <v>0</v>
      </c>
      <c r="AD1504" s="5">
        <f>IFERROR(AA1504/D1504,0)</f>
        <v>0</v>
      </c>
      <c r="AE1504" s="15">
        <f t="shared" si="149"/>
        <v>0.41917808219178082</v>
      </c>
      <c r="AF1504" s="5">
        <f>IFERROR(AD1504*AE1504*48,0)</f>
        <v>0</v>
      </c>
    </row>
    <row r="1505" spans="1:32" x14ac:dyDescent="0.15">
      <c r="A1505" s="8">
        <v>45742</v>
      </c>
      <c r="B1505" s="1" t="s">
        <v>44</v>
      </c>
      <c r="C1505" s="1" t="s">
        <v>33</v>
      </c>
      <c r="D1505" s="6">
        <v>78.14</v>
      </c>
      <c r="E1505" s="6">
        <v>3.9</v>
      </c>
      <c r="F1505" s="10">
        <v>0.79166666666666696</v>
      </c>
      <c r="G1505" s="1">
        <v>25.3</v>
      </c>
      <c r="H1505" s="1">
        <v>37</v>
      </c>
      <c r="I1505" s="1">
        <v>25.5</v>
      </c>
      <c r="J1505" s="1">
        <v>0.09</v>
      </c>
      <c r="K1505" s="1">
        <v>406</v>
      </c>
      <c r="L1505" s="1">
        <v>856</v>
      </c>
      <c r="M1505" s="6">
        <f t="shared" si="152"/>
        <v>25.559071822210228</v>
      </c>
      <c r="N1505" s="1">
        <v>0</v>
      </c>
      <c r="O1505" s="1">
        <v>0</v>
      </c>
      <c r="P1505" s="12">
        <f t="shared" si="151"/>
        <v>0</v>
      </c>
      <c r="Q1505" s="1">
        <v>0</v>
      </c>
      <c r="R1505" s="1">
        <v>0</v>
      </c>
      <c r="S1505" s="1">
        <v>0</v>
      </c>
      <c r="T1505" s="1">
        <v>0</v>
      </c>
      <c r="U1505" s="4" t="s">
        <v>34</v>
      </c>
      <c r="V1505">
        <v>0.42</v>
      </c>
      <c r="W1505">
        <v>0.4</v>
      </c>
      <c r="X1505">
        <v>0.76</v>
      </c>
      <c r="Y1505">
        <v>2.4300000000000002</v>
      </c>
      <c r="Z1505">
        <v>0.23</v>
      </c>
      <c r="AA1505" s="5">
        <f t="shared" si="147"/>
        <v>0</v>
      </c>
      <c r="AB1505" s="15" cm="1">
        <f t="array" ref="AB1505">_xlfn.SWITCH(U1505,"夏",122,"冬",90,"春",153,"秋",153,0)</f>
        <v>153</v>
      </c>
      <c r="AC1505" s="16">
        <f t="shared" si="148"/>
        <v>0</v>
      </c>
      <c r="AD1505" s="5">
        <f>IFERROR(AA1505/D1505,0)</f>
        <v>0</v>
      </c>
      <c r="AE1505" s="15">
        <f t="shared" si="149"/>
        <v>0.41917808219178082</v>
      </c>
      <c r="AF1505" s="5">
        <f>IFERROR(AD1505*AE1505*48,0)</f>
        <v>0</v>
      </c>
    </row>
    <row r="1506" spans="1:32" x14ac:dyDescent="0.15">
      <c r="A1506" s="8">
        <v>45742</v>
      </c>
      <c r="B1506" s="1" t="s">
        <v>44</v>
      </c>
      <c r="C1506" s="1" t="s">
        <v>33</v>
      </c>
      <c r="D1506" s="6">
        <v>78.14</v>
      </c>
      <c r="E1506" s="6">
        <v>3.9</v>
      </c>
      <c r="F1506" s="10">
        <v>0.8125</v>
      </c>
      <c r="G1506" s="1">
        <v>25.5</v>
      </c>
      <c r="H1506" s="1">
        <v>36</v>
      </c>
      <c r="I1506" s="1">
        <v>25.7</v>
      </c>
      <c r="J1506" s="1">
        <v>0.09</v>
      </c>
      <c r="K1506" s="1">
        <v>460</v>
      </c>
      <c r="L1506" s="1">
        <v>876</v>
      </c>
      <c r="M1506" s="6">
        <f t="shared" si="152"/>
        <v>25.758953350051286</v>
      </c>
      <c r="N1506" s="1">
        <v>0.7</v>
      </c>
      <c r="O1506" s="11" cm="1">
        <f t="array" ref="O1506">ROUND(_xlfn.SWITCH(C1506,"建筑专教",IF(S1506&gt;0.1,1.38,1.28),"阶梯教室",IF(S1506&gt;0.1,1.15,1.05),"公共教室",IF(S1506&gt;0.1,1.22,1.12),IF(S1506&gt;0.1,1.2,1.1))+(MOD(ROW()*11,31)/31-0.5)*0.06,2)</f>
        <v>1.19</v>
      </c>
      <c r="P1506" s="12">
        <f t="shared" si="151"/>
        <v>0.05</v>
      </c>
      <c r="Q1506" s="13">
        <f t="shared" si="150"/>
        <v>0.26815747785431249</v>
      </c>
      <c r="R1506" s="1">
        <v>0</v>
      </c>
      <c r="S1506" s="1">
        <v>0.14299999999999999</v>
      </c>
      <c r="T1506" s="1">
        <v>2.8000000000000001E-2</v>
      </c>
      <c r="U1506" s="4" t="s">
        <v>34</v>
      </c>
      <c r="V1506">
        <v>0.42</v>
      </c>
      <c r="W1506">
        <v>0.4</v>
      </c>
      <c r="X1506">
        <v>0.76</v>
      </c>
      <c r="Y1506">
        <v>2.4300000000000002</v>
      </c>
      <c r="Z1506">
        <v>0.23</v>
      </c>
      <c r="AA1506" s="5">
        <f t="shared" si="147"/>
        <v>0.17099999999999999</v>
      </c>
      <c r="AB1506" s="15" cm="1">
        <f t="array" ref="AB1506">_xlfn.SWITCH(U1506,"夏",122,"冬",90,"春",153,"秋",153,0)</f>
        <v>153</v>
      </c>
      <c r="AC1506" s="16">
        <f t="shared" si="148"/>
        <v>26.162999999999997</v>
      </c>
      <c r="AD1506" s="5">
        <f>IFERROR(AA1506/D1506,0)</f>
        <v>2.1883798310724338E-3</v>
      </c>
      <c r="AE1506" s="15">
        <f t="shared" si="149"/>
        <v>0.41917808219178082</v>
      </c>
      <c r="AF1506" s="5">
        <f>IFERROR(AD1506*AE1506*48,0)</f>
        <v>4.4031401313413571E-2</v>
      </c>
    </row>
    <row r="1507" spans="1:32" x14ac:dyDescent="0.15">
      <c r="A1507" s="8">
        <v>45742</v>
      </c>
      <c r="B1507" s="1" t="s">
        <v>44</v>
      </c>
      <c r="C1507" s="1" t="s">
        <v>33</v>
      </c>
      <c r="D1507" s="6">
        <v>78.14</v>
      </c>
      <c r="E1507" s="6">
        <v>3.9</v>
      </c>
      <c r="F1507" s="10">
        <v>0.83333333333333304</v>
      </c>
      <c r="G1507" s="1">
        <v>25.7</v>
      </c>
      <c r="H1507" s="1">
        <v>35</v>
      </c>
      <c r="I1507" s="1">
        <v>25.9</v>
      </c>
      <c r="J1507" s="1">
        <v>0.09</v>
      </c>
      <c r="K1507" s="1">
        <v>550</v>
      </c>
      <c r="L1507" s="1">
        <v>896</v>
      </c>
      <c r="M1507" s="6">
        <f t="shared" si="152"/>
        <v>25.95883519439127</v>
      </c>
      <c r="N1507" s="1">
        <v>0.7</v>
      </c>
      <c r="O1507" s="11" cm="1">
        <f t="array" ref="O1507">ROUND(_xlfn.SWITCH(C1507,"建筑专教",IF(S1507&gt;0.1,1.38,1.28),"阶梯教室",IF(S1507&gt;0.1,1.15,1.05),"公共教室",IF(S1507&gt;0.1,1.22,1.12),IF(S1507&gt;0.1,1.2,1.1))+(MOD(ROW()*11,31)/31-0.5)*0.06,2)</f>
        <v>1.21</v>
      </c>
      <c r="P1507" s="12">
        <f t="shared" si="151"/>
        <v>0.12</v>
      </c>
      <c r="Q1507" s="13">
        <f t="shared" si="150"/>
        <v>0.3544506279974749</v>
      </c>
      <c r="R1507" s="1">
        <v>0</v>
      </c>
      <c r="S1507" s="1">
        <v>0.14799999999999999</v>
      </c>
      <c r="T1507" s="1">
        <v>3.5000000000000003E-2</v>
      </c>
      <c r="U1507" s="4" t="s">
        <v>34</v>
      </c>
      <c r="V1507">
        <v>0.42</v>
      </c>
      <c r="W1507">
        <v>0.4</v>
      </c>
      <c r="X1507">
        <v>0.76</v>
      </c>
      <c r="Y1507">
        <v>2.4300000000000002</v>
      </c>
      <c r="Z1507">
        <v>0.23</v>
      </c>
      <c r="AA1507" s="5">
        <f t="shared" si="147"/>
        <v>0.183</v>
      </c>
      <c r="AB1507" s="15" cm="1">
        <f t="array" ref="AB1507">_xlfn.SWITCH(U1507,"夏",122,"冬",90,"春",153,"秋",153,0)</f>
        <v>153</v>
      </c>
      <c r="AC1507" s="16">
        <f t="shared" si="148"/>
        <v>27.998999999999999</v>
      </c>
      <c r="AD1507" s="5">
        <f>IFERROR(AA1507/D1507,0)</f>
        <v>2.3419503455336574E-3</v>
      </c>
      <c r="AE1507" s="15">
        <f t="shared" si="149"/>
        <v>0.41917808219178082</v>
      </c>
      <c r="AF1507" s="5">
        <f>IFERROR(AD1507*AE1507*48,0)</f>
        <v>4.7121324212600492E-2</v>
      </c>
    </row>
    <row r="1508" spans="1:32" x14ac:dyDescent="0.15">
      <c r="A1508" s="8">
        <v>45742</v>
      </c>
      <c r="B1508" s="1" t="s">
        <v>44</v>
      </c>
      <c r="C1508" s="1" t="s">
        <v>33</v>
      </c>
      <c r="D1508" s="6">
        <v>78.14</v>
      </c>
      <c r="E1508" s="6">
        <v>3.9</v>
      </c>
      <c r="F1508" s="10">
        <v>0.85416666666666696</v>
      </c>
      <c r="G1508" s="1">
        <v>25.9</v>
      </c>
      <c r="H1508" s="1">
        <v>34</v>
      </c>
      <c r="I1508" s="1">
        <v>26.1</v>
      </c>
      <c r="J1508" s="1">
        <v>0.09</v>
      </c>
      <c r="K1508" s="1">
        <v>615</v>
      </c>
      <c r="L1508" s="1">
        <v>916</v>
      </c>
      <c r="M1508" s="6">
        <f t="shared" si="152"/>
        <v>26.158717354174939</v>
      </c>
      <c r="N1508" s="1">
        <v>0.7</v>
      </c>
      <c r="O1508" s="11" cm="1">
        <f t="array" ref="O1508">ROUND(_xlfn.SWITCH(C1508,"建筑专教",IF(S1508&gt;0.1,1.38,1.28),"阶梯教室",IF(S1508&gt;0.1,1.15,1.05),"公共教室",IF(S1508&gt;0.1,1.22,1.12),IF(S1508&gt;0.1,1.2,1.1))+(MOD(ROW()*11,31)/31-0.5)*0.06,2)</f>
        <v>1.18</v>
      </c>
      <c r="P1508" s="12">
        <f t="shared" si="151"/>
        <v>0.17</v>
      </c>
      <c r="Q1508" s="13">
        <f t="shared" si="150"/>
        <v>0.36155369365564471</v>
      </c>
      <c r="R1508" s="1">
        <v>0</v>
      </c>
      <c r="S1508" s="1">
        <v>0.14599999999999999</v>
      </c>
      <c r="T1508" s="1">
        <v>3.5000000000000003E-2</v>
      </c>
      <c r="U1508" s="4" t="s">
        <v>34</v>
      </c>
      <c r="V1508">
        <v>0.42</v>
      </c>
      <c r="W1508">
        <v>0.4</v>
      </c>
      <c r="X1508">
        <v>0.76</v>
      </c>
      <c r="Y1508">
        <v>2.4300000000000002</v>
      </c>
      <c r="Z1508">
        <v>0.23</v>
      </c>
      <c r="AA1508" s="5">
        <f t="shared" si="147"/>
        <v>0.18099999999999999</v>
      </c>
      <c r="AB1508" s="15" cm="1">
        <f t="array" ref="AB1508">_xlfn.SWITCH(U1508,"夏",122,"冬",90,"春",153,"秋",153,0)</f>
        <v>153</v>
      </c>
      <c r="AC1508" s="16">
        <f t="shared" si="148"/>
        <v>27.692999999999998</v>
      </c>
      <c r="AD1508" s="5">
        <f>IFERROR(AA1508/D1508,0)</f>
        <v>2.3163552597901204E-3</v>
      </c>
      <c r="AE1508" s="15">
        <f t="shared" si="149"/>
        <v>0.41917808219178082</v>
      </c>
      <c r="AF1508" s="5">
        <f>IFERROR(AD1508*AE1508*48,0)</f>
        <v>4.6606337062736009E-2</v>
      </c>
    </row>
    <row r="1509" spans="1:32" x14ac:dyDescent="0.15">
      <c r="A1509" s="8">
        <v>45742</v>
      </c>
      <c r="B1509" s="1" t="s">
        <v>44</v>
      </c>
      <c r="C1509" s="1" t="s">
        <v>33</v>
      </c>
      <c r="D1509" s="6">
        <v>78.14</v>
      </c>
      <c r="E1509" s="6">
        <v>3.9</v>
      </c>
      <c r="F1509" s="10">
        <v>0.875</v>
      </c>
      <c r="G1509" s="1">
        <v>26.1</v>
      </c>
      <c r="H1509" s="1">
        <v>33</v>
      </c>
      <c r="I1509" s="1">
        <v>26.3</v>
      </c>
      <c r="J1509" s="1">
        <v>0.09</v>
      </c>
      <c r="K1509" s="1">
        <v>660</v>
      </c>
      <c r="L1509" s="1">
        <v>936</v>
      </c>
      <c r="M1509" s="6">
        <f t="shared" si="152"/>
        <v>26.35859982835035</v>
      </c>
      <c r="N1509" s="1">
        <v>0.7</v>
      </c>
      <c r="O1509" s="11" cm="1">
        <f t="array" ref="O1509">ROUND(_xlfn.SWITCH(C1509,"建筑专教",IF(S1509&gt;0.1,1.38,1.28),"阶梯教室",IF(S1509&gt;0.1,1.15,1.05),"公共教室",IF(S1509&gt;0.1,1.22,1.12),IF(S1509&gt;0.1,1.2,1.1))+(MOD(ROW()*11,31)/31-0.5)*0.06,2)</f>
        <v>1.2</v>
      </c>
      <c r="P1509" s="12">
        <f t="shared" si="151"/>
        <v>0.21</v>
      </c>
      <c r="Q1509" s="13">
        <f t="shared" si="150"/>
        <v>0.44631786640214915</v>
      </c>
      <c r="R1509" s="1">
        <v>0</v>
      </c>
      <c r="S1509" s="1">
        <v>0.14399999999999999</v>
      </c>
      <c r="T1509" s="1">
        <v>2.5000000000000001E-2</v>
      </c>
      <c r="U1509" s="4" t="s">
        <v>34</v>
      </c>
      <c r="V1509">
        <v>0.42</v>
      </c>
      <c r="W1509">
        <v>0.4</v>
      </c>
      <c r="X1509">
        <v>0.76</v>
      </c>
      <c r="Y1509">
        <v>2.4300000000000002</v>
      </c>
      <c r="Z1509">
        <v>0.23</v>
      </c>
      <c r="AA1509" s="5">
        <f t="shared" si="147"/>
        <v>0.16899999999999998</v>
      </c>
      <c r="AB1509" s="15" cm="1">
        <f t="array" ref="AB1509">_xlfn.SWITCH(U1509,"夏",122,"冬",90,"春",153,"秋",153,0)</f>
        <v>153</v>
      </c>
      <c r="AC1509" s="16">
        <f t="shared" si="148"/>
        <v>25.856999999999996</v>
      </c>
      <c r="AD1509" s="5">
        <f>IFERROR(AA1509/D1509,0)</f>
        <v>2.1627847453288968E-3</v>
      </c>
      <c r="AE1509" s="15">
        <f t="shared" si="149"/>
        <v>0.41917808219178082</v>
      </c>
      <c r="AF1509" s="5">
        <f>IFERROR(AD1509*AE1509*48,0)</f>
        <v>4.3516414163549087E-2</v>
      </c>
    </row>
    <row r="1510" spans="1:32" x14ac:dyDescent="0.15">
      <c r="A1510" s="8">
        <v>45742</v>
      </c>
      <c r="B1510" s="1" t="s">
        <v>44</v>
      </c>
      <c r="C1510" s="1" t="s">
        <v>33</v>
      </c>
      <c r="D1510" s="6">
        <v>78.14</v>
      </c>
      <c r="E1510" s="6">
        <v>3.9</v>
      </c>
      <c r="F1510" s="10">
        <v>0.89583333333333304</v>
      </c>
      <c r="G1510" s="1">
        <v>26.3</v>
      </c>
      <c r="H1510" s="1">
        <v>32</v>
      </c>
      <c r="I1510" s="1">
        <v>26.5</v>
      </c>
      <c r="J1510" s="1">
        <v>0.09</v>
      </c>
      <c r="K1510" s="1">
        <v>620</v>
      </c>
      <c r="L1510" s="1">
        <v>956</v>
      </c>
      <c r="M1510" s="6">
        <f t="shared" si="152"/>
        <v>26.558482615870219</v>
      </c>
      <c r="N1510" s="1">
        <v>0.7</v>
      </c>
      <c r="O1510" s="11" cm="1">
        <f t="array" ref="O1510">ROUND(_xlfn.SWITCH(C1510,"建筑专教",IF(S1510&gt;0.1,1.38,1.28),"阶梯教室",IF(S1510&gt;0.1,1.15,1.05),"公共教室",IF(S1510&gt;0.1,1.22,1.12),IF(S1510&gt;0.1,1.2,1.1))+(MOD(ROW()*11,31)/31-0.5)*0.06,2)</f>
        <v>1.22</v>
      </c>
      <c r="P1510" s="12">
        <f t="shared" si="151"/>
        <v>0.18</v>
      </c>
      <c r="Q1510" s="13">
        <f t="shared" si="150"/>
        <v>0.52756058072881529</v>
      </c>
      <c r="R1510" s="1">
        <v>0</v>
      </c>
      <c r="S1510" s="1">
        <v>0.14199999999999999</v>
      </c>
      <c r="T1510" s="1">
        <v>1.2E-2</v>
      </c>
      <c r="U1510" s="4" t="s">
        <v>34</v>
      </c>
      <c r="V1510">
        <v>0.42</v>
      </c>
      <c r="W1510">
        <v>0.4</v>
      </c>
      <c r="X1510">
        <v>0.76</v>
      </c>
      <c r="Y1510">
        <v>2.4300000000000002</v>
      </c>
      <c r="Z1510">
        <v>0.23</v>
      </c>
      <c r="AA1510" s="5">
        <f t="shared" si="147"/>
        <v>0.154</v>
      </c>
      <c r="AB1510" s="15" cm="1">
        <f t="array" ref="AB1510">_xlfn.SWITCH(U1510,"夏",122,"冬",90,"春",153,"秋",153,0)</f>
        <v>153</v>
      </c>
      <c r="AC1510" s="16">
        <f t="shared" si="148"/>
        <v>23.562000000000001</v>
      </c>
      <c r="AD1510" s="5">
        <f>IFERROR(AA1510/D1510,0)</f>
        <v>1.9708216022523675E-3</v>
      </c>
      <c r="AE1510" s="15">
        <f t="shared" si="149"/>
        <v>0.41917808219178082</v>
      </c>
      <c r="AF1510" s="5">
        <f>IFERROR(AD1510*AE1510*48,0)</f>
        <v>3.9654010539565444E-2</v>
      </c>
    </row>
    <row r="1511" spans="1:32" x14ac:dyDescent="0.15">
      <c r="A1511" s="8">
        <v>45742</v>
      </c>
      <c r="B1511" s="1" t="s">
        <v>44</v>
      </c>
      <c r="C1511" s="1" t="s">
        <v>33</v>
      </c>
      <c r="D1511" s="6">
        <v>78.14</v>
      </c>
      <c r="E1511" s="6">
        <v>3.9</v>
      </c>
      <c r="F1511" s="10">
        <v>0.91666666666666696</v>
      </c>
      <c r="G1511" s="1">
        <v>26.5</v>
      </c>
      <c r="H1511" s="1">
        <v>31</v>
      </c>
      <c r="I1511" s="1">
        <v>26.7</v>
      </c>
      <c r="J1511" s="1">
        <v>0.09</v>
      </c>
      <c r="K1511" s="1">
        <v>500</v>
      </c>
      <c r="L1511" s="1">
        <v>976</v>
      </c>
      <c r="M1511" s="6">
        <f t="shared" si="152"/>
        <v>26.758365715691355</v>
      </c>
      <c r="N1511" s="1">
        <v>0</v>
      </c>
      <c r="O1511" s="1">
        <v>0</v>
      </c>
      <c r="P1511" s="12">
        <f t="shared" si="151"/>
        <v>0</v>
      </c>
      <c r="Q1511" s="1">
        <v>0</v>
      </c>
      <c r="R1511" s="1">
        <v>0</v>
      </c>
      <c r="S1511" s="1">
        <v>0</v>
      </c>
      <c r="T1511" s="1">
        <v>0</v>
      </c>
      <c r="U1511" s="4" t="s">
        <v>34</v>
      </c>
      <c r="V1511">
        <v>0.42</v>
      </c>
      <c r="W1511">
        <v>0.4</v>
      </c>
      <c r="X1511">
        <v>0.76</v>
      </c>
      <c r="Y1511">
        <v>2.4300000000000002</v>
      </c>
      <c r="Z1511">
        <v>0.23</v>
      </c>
      <c r="AA1511" s="5">
        <f t="shared" si="147"/>
        <v>0</v>
      </c>
      <c r="AB1511" s="15" cm="1">
        <f t="array" ref="AB1511">_xlfn.SWITCH(U1511,"夏",122,"冬",90,"春",153,"秋",153,0)</f>
        <v>153</v>
      </c>
      <c r="AC1511" s="16">
        <f t="shared" si="148"/>
        <v>0</v>
      </c>
      <c r="AD1511" s="5">
        <f>IFERROR(AA1511/D1511,0)</f>
        <v>0</v>
      </c>
      <c r="AE1511" s="15">
        <f t="shared" si="149"/>
        <v>0.41917808219178082</v>
      </c>
      <c r="AF1511" s="5">
        <f>IFERROR(AD1511*AE1511*48,0)</f>
        <v>0</v>
      </c>
    </row>
    <row r="1512" spans="1:32" x14ac:dyDescent="0.15">
      <c r="A1512" s="8">
        <v>45743</v>
      </c>
      <c r="B1512" s="1" t="s">
        <v>39</v>
      </c>
      <c r="C1512" s="1" t="s">
        <v>33</v>
      </c>
      <c r="D1512" s="6">
        <v>78.14</v>
      </c>
      <c r="E1512" s="6">
        <v>3.9</v>
      </c>
      <c r="F1512" s="10">
        <v>0.33333333333333298</v>
      </c>
      <c r="G1512" s="1">
        <v>18.7</v>
      </c>
      <c r="H1512" s="1">
        <v>64</v>
      </c>
      <c r="I1512" s="1">
        <v>18.899999999999999</v>
      </c>
      <c r="J1512" s="1">
        <v>0.08</v>
      </c>
      <c r="K1512" s="1">
        <v>410</v>
      </c>
      <c r="L1512" s="1">
        <v>84</v>
      </c>
      <c r="M1512" s="6">
        <f t="shared" si="152"/>
        <v>18.958857572468276</v>
      </c>
      <c r="N1512" s="1">
        <v>0</v>
      </c>
      <c r="O1512" s="1">
        <v>0</v>
      </c>
      <c r="P1512" s="12">
        <f t="shared" si="151"/>
        <v>0</v>
      </c>
      <c r="Q1512" s="1">
        <v>0</v>
      </c>
      <c r="R1512" s="1">
        <v>0</v>
      </c>
      <c r="S1512" s="1">
        <v>0</v>
      </c>
      <c r="T1512" s="1">
        <v>0</v>
      </c>
      <c r="U1512" s="4" t="s">
        <v>34</v>
      </c>
      <c r="V1512">
        <v>0.42</v>
      </c>
      <c r="W1512">
        <v>0.4</v>
      </c>
      <c r="X1512">
        <v>0.76</v>
      </c>
      <c r="Y1512">
        <v>2.4300000000000002</v>
      </c>
      <c r="Z1512">
        <v>0.23</v>
      </c>
      <c r="AA1512" s="5">
        <f t="shared" ref="AA1512:AA1575" si="153">R1512+S1512+T1512</f>
        <v>0</v>
      </c>
      <c r="AB1512" s="15" cm="1">
        <f t="array" ref="AB1512">_xlfn.SWITCH(U1512,"夏",122,"冬",90,"春",153,"秋",153,0)</f>
        <v>153</v>
      </c>
      <c r="AC1512" s="16">
        <f t="shared" ref="AC1512:AC1575" si="154">AA1512*AB1512</f>
        <v>0</v>
      </c>
      <c r="AD1512" s="5">
        <f>IFERROR(AA1512/D1512,0)</f>
        <v>0</v>
      </c>
      <c r="AE1512" s="15">
        <f t="shared" ref="AE1512:AE1575" si="155">IF(U1512="夏",122/365,IF(U1512="冬",90/365,IF(OR(U1512="春",U1512="秋"),153/365,0)))</f>
        <v>0.41917808219178082</v>
      </c>
      <c r="AF1512" s="5">
        <f>IFERROR(AD1512*AE1512*48,0)</f>
        <v>0</v>
      </c>
    </row>
    <row r="1513" spans="1:32" x14ac:dyDescent="0.15">
      <c r="A1513" s="8">
        <v>45743</v>
      </c>
      <c r="B1513" s="1" t="s">
        <v>39</v>
      </c>
      <c r="C1513" s="1" t="s">
        <v>33</v>
      </c>
      <c r="D1513" s="6">
        <v>78.14</v>
      </c>
      <c r="E1513" s="6">
        <v>3.9</v>
      </c>
      <c r="F1513" s="10">
        <v>0.35416666666666702</v>
      </c>
      <c r="G1513" s="1">
        <v>19.2</v>
      </c>
      <c r="H1513" s="1">
        <v>62</v>
      </c>
      <c r="I1513" s="1">
        <v>19.399999999999999</v>
      </c>
      <c r="J1513" s="1">
        <v>0.1</v>
      </c>
      <c r="K1513" s="1">
        <v>415</v>
      </c>
      <c r="L1513" s="1">
        <v>94</v>
      </c>
      <c r="M1513" s="6">
        <f t="shared" si="152"/>
        <v>19.466942495791898</v>
      </c>
      <c r="N1513" s="1">
        <v>0</v>
      </c>
      <c r="O1513" s="1">
        <v>0</v>
      </c>
      <c r="P1513" s="12">
        <f t="shared" si="151"/>
        <v>0</v>
      </c>
      <c r="Q1513" s="1">
        <v>0</v>
      </c>
      <c r="R1513" s="1">
        <v>0</v>
      </c>
      <c r="S1513" s="1">
        <v>0</v>
      </c>
      <c r="T1513" s="1">
        <v>0</v>
      </c>
      <c r="U1513" s="4" t="s">
        <v>34</v>
      </c>
      <c r="V1513">
        <v>0.42</v>
      </c>
      <c r="W1513">
        <v>0.4</v>
      </c>
      <c r="X1513">
        <v>0.76</v>
      </c>
      <c r="Y1513">
        <v>2.4300000000000002</v>
      </c>
      <c r="Z1513">
        <v>0.23</v>
      </c>
      <c r="AA1513" s="5">
        <f t="shared" si="153"/>
        <v>0</v>
      </c>
      <c r="AB1513" s="15" cm="1">
        <f t="array" ref="AB1513">_xlfn.SWITCH(U1513,"夏",122,"冬",90,"春",153,"秋",153,0)</f>
        <v>153</v>
      </c>
      <c r="AC1513" s="16">
        <f t="shared" si="154"/>
        <v>0</v>
      </c>
      <c r="AD1513" s="5">
        <f>IFERROR(AA1513/D1513,0)</f>
        <v>0</v>
      </c>
      <c r="AE1513" s="15">
        <f t="shared" si="155"/>
        <v>0.41917808219178082</v>
      </c>
      <c r="AF1513" s="5">
        <f>IFERROR(AD1513*AE1513*48,0)</f>
        <v>0</v>
      </c>
    </row>
    <row r="1514" spans="1:32" x14ac:dyDescent="0.15">
      <c r="A1514" s="8">
        <v>45743</v>
      </c>
      <c r="B1514" s="1" t="s">
        <v>39</v>
      </c>
      <c r="C1514" s="1" t="s">
        <v>33</v>
      </c>
      <c r="D1514" s="6">
        <v>78.14</v>
      </c>
      <c r="E1514" s="6">
        <v>3.9</v>
      </c>
      <c r="F1514" s="10">
        <v>0.375</v>
      </c>
      <c r="G1514" s="1">
        <v>19.8</v>
      </c>
      <c r="H1514" s="1">
        <v>60</v>
      </c>
      <c r="I1514" s="1">
        <v>20</v>
      </c>
      <c r="J1514" s="1">
        <v>0.11</v>
      </c>
      <c r="K1514" s="1">
        <v>492</v>
      </c>
      <c r="L1514" s="1">
        <v>104</v>
      </c>
      <c r="M1514" s="6">
        <f t="shared" si="152"/>
        <v>20.070446697936347</v>
      </c>
      <c r="N1514" s="1">
        <v>0.7</v>
      </c>
      <c r="O1514" s="11" cm="1">
        <f t="array" ref="O1514">ROUND(_xlfn.SWITCH(C1514,"建筑专教",IF(S1514&gt;0.1,1.38,1.28),"阶梯教室",IF(S1514&gt;0.1,1.15,1.05),"公共教室",IF(S1514&gt;0.1,1.22,1.12),IF(S1514&gt;0.1,1.2,1.1))+(MOD(ROW()*11,31)/31-0.5)*0.06,2)</f>
        <v>1.18</v>
      </c>
      <c r="P1514" s="12">
        <f t="shared" si="151"/>
        <v>7.0000000000000007E-2</v>
      </c>
      <c r="Q1514" s="13">
        <f t="shared" si="150"/>
        <v>-1.42336171473548</v>
      </c>
      <c r="R1514" s="1">
        <v>0</v>
      </c>
      <c r="S1514" s="1">
        <v>0.14699999999999999</v>
      </c>
      <c r="T1514" s="1">
        <v>3.5000000000000003E-2</v>
      </c>
      <c r="U1514" s="4" t="s">
        <v>34</v>
      </c>
      <c r="V1514">
        <v>0.42</v>
      </c>
      <c r="W1514">
        <v>0.4</v>
      </c>
      <c r="X1514">
        <v>0.76</v>
      </c>
      <c r="Y1514">
        <v>2.4300000000000002</v>
      </c>
      <c r="Z1514">
        <v>0.23</v>
      </c>
      <c r="AA1514" s="5">
        <f t="shared" si="153"/>
        <v>0.182</v>
      </c>
      <c r="AB1514" s="15" cm="1">
        <f t="array" ref="AB1514">_xlfn.SWITCH(U1514,"夏",122,"冬",90,"春",153,"秋",153,0)</f>
        <v>153</v>
      </c>
      <c r="AC1514" s="16">
        <f t="shared" si="154"/>
        <v>27.846</v>
      </c>
      <c r="AD1514" s="5">
        <f>IFERROR(AA1514/D1514,0)</f>
        <v>2.3291528026618889E-3</v>
      </c>
      <c r="AE1514" s="15">
        <f t="shared" si="155"/>
        <v>0.41917808219178082</v>
      </c>
      <c r="AF1514" s="5">
        <f>IFERROR(AD1514*AE1514*48,0)</f>
        <v>4.6863830637668247E-2</v>
      </c>
    </row>
    <row r="1515" spans="1:32" x14ac:dyDescent="0.15">
      <c r="A1515" s="8">
        <v>45743</v>
      </c>
      <c r="B1515" s="1" t="s">
        <v>39</v>
      </c>
      <c r="C1515" s="1" t="s">
        <v>33</v>
      </c>
      <c r="D1515" s="6">
        <v>78.14</v>
      </c>
      <c r="E1515" s="6">
        <v>3.9</v>
      </c>
      <c r="F1515" s="10">
        <v>0.39583333333333298</v>
      </c>
      <c r="G1515" s="1">
        <v>20.399999999999999</v>
      </c>
      <c r="H1515" s="1">
        <v>58</v>
      </c>
      <c r="I1515" s="1">
        <v>20.6</v>
      </c>
      <c r="J1515" s="1">
        <v>0.1</v>
      </c>
      <c r="K1515" s="1">
        <v>557</v>
      </c>
      <c r="L1515" s="1">
        <v>114</v>
      </c>
      <c r="M1515" s="6">
        <f t="shared" si="152"/>
        <v>20.666125809474806</v>
      </c>
      <c r="N1515" s="1">
        <v>0.7</v>
      </c>
      <c r="O1515" s="11" cm="1">
        <f t="array" ref="O1515">ROUND(_xlfn.SWITCH(C1515,"建筑专教",IF(S1515&gt;0.1,1.38,1.28),"阶梯教室",IF(S1515&gt;0.1,1.15,1.05),"公共教室",IF(S1515&gt;0.1,1.22,1.12),IF(S1515&gt;0.1,1.2,1.1))+(MOD(ROW()*11,31)/31-0.5)*0.06,2)</f>
        <v>1.2</v>
      </c>
      <c r="P1515" s="12">
        <f t="shared" si="151"/>
        <v>0.13</v>
      </c>
      <c r="Q1515" s="13">
        <f t="shared" si="150"/>
        <v>-1.1759732111797652</v>
      </c>
      <c r="R1515" s="1">
        <v>0</v>
      </c>
      <c r="S1515" s="1">
        <v>0.14499999999999999</v>
      </c>
      <c r="T1515" s="1">
        <v>2.5000000000000001E-2</v>
      </c>
      <c r="U1515" s="4" t="s">
        <v>34</v>
      </c>
      <c r="V1515">
        <v>0.42</v>
      </c>
      <c r="W1515">
        <v>0.4</v>
      </c>
      <c r="X1515">
        <v>0.76</v>
      </c>
      <c r="Y1515">
        <v>2.4300000000000002</v>
      </c>
      <c r="Z1515">
        <v>0.23</v>
      </c>
      <c r="AA1515" s="5">
        <f t="shared" si="153"/>
        <v>0.16999999999999998</v>
      </c>
      <c r="AB1515" s="15" cm="1">
        <f t="array" ref="AB1515">_xlfn.SWITCH(U1515,"夏",122,"冬",90,"春",153,"秋",153,0)</f>
        <v>153</v>
      </c>
      <c r="AC1515" s="16">
        <f t="shared" si="154"/>
        <v>26.009999999999998</v>
      </c>
      <c r="AD1515" s="5">
        <f>IFERROR(AA1515/D1515,0)</f>
        <v>2.1755822882006653E-3</v>
      </c>
      <c r="AE1515" s="15">
        <f t="shared" si="155"/>
        <v>0.41917808219178082</v>
      </c>
      <c r="AF1515" s="5">
        <f>IFERROR(AD1515*AE1515*48,0)</f>
        <v>4.3773907738481332E-2</v>
      </c>
    </row>
    <row r="1516" spans="1:32" x14ac:dyDescent="0.15">
      <c r="A1516" s="8">
        <v>45743</v>
      </c>
      <c r="B1516" s="1" t="s">
        <v>39</v>
      </c>
      <c r="C1516" s="1" t="s">
        <v>33</v>
      </c>
      <c r="D1516" s="6">
        <v>78.14</v>
      </c>
      <c r="E1516" s="6">
        <v>3.9</v>
      </c>
      <c r="F1516" s="10">
        <v>0.41666666666666702</v>
      </c>
      <c r="G1516" s="1">
        <v>21</v>
      </c>
      <c r="H1516" s="1">
        <v>56</v>
      </c>
      <c r="I1516" s="1">
        <v>21.2</v>
      </c>
      <c r="J1516" s="1">
        <v>0.09</v>
      </c>
      <c r="K1516" s="1">
        <v>584</v>
      </c>
      <c r="L1516" s="1">
        <v>489</v>
      </c>
      <c r="M1516" s="6">
        <f t="shared" si="152"/>
        <v>21.261697577393193</v>
      </c>
      <c r="N1516" s="1">
        <v>0.7</v>
      </c>
      <c r="O1516" s="11" cm="1">
        <f t="array" ref="O1516">ROUND(_xlfn.SWITCH(C1516,"建筑专教",IF(S1516&gt;0.1,1.38,1.28),"阶梯教室",IF(S1516&gt;0.1,1.15,1.05),"公共教室",IF(S1516&gt;0.1,1.22,1.12),IF(S1516&gt;0.1,1.2,1.1))+(MOD(ROW()*11,31)/31-0.5)*0.06,2)</f>
        <v>1.23</v>
      </c>
      <c r="P1516" s="12">
        <f t="shared" si="151"/>
        <v>0.15</v>
      </c>
      <c r="Q1516" s="13">
        <f t="shared" si="150"/>
        <v>-0.91248549448557859</v>
      </c>
      <c r="R1516" s="1">
        <v>0</v>
      </c>
      <c r="S1516" s="1">
        <v>0.14299999999999999</v>
      </c>
      <c r="T1516" s="1">
        <v>1.2E-2</v>
      </c>
      <c r="U1516" s="4" t="s">
        <v>34</v>
      </c>
      <c r="V1516">
        <v>0.42</v>
      </c>
      <c r="W1516">
        <v>0.4</v>
      </c>
      <c r="X1516">
        <v>0.76</v>
      </c>
      <c r="Y1516">
        <v>2.4300000000000002</v>
      </c>
      <c r="Z1516">
        <v>0.23</v>
      </c>
      <c r="AA1516" s="5">
        <f t="shared" si="153"/>
        <v>0.155</v>
      </c>
      <c r="AB1516" s="15" cm="1">
        <f t="array" ref="AB1516">_xlfn.SWITCH(U1516,"夏",122,"冬",90,"春",153,"秋",153,0)</f>
        <v>153</v>
      </c>
      <c r="AC1516" s="16">
        <f t="shared" si="154"/>
        <v>23.715</v>
      </c>
      <c r="AD1516" s="5">
        <f>IFERROR(AA1516/D1516,0)</f>
        <v>1.9836191451241361E-3</v>
      </c>
      <c r="AE1516" s="15">
        <f t="shared" si="155"/>
        <v>0.41917808219178082</v>
      </c>
      <c r="AF1516" s="5">
        <f>IFERROR(AD1516*AE1516*48,0)</f>
        <v>3.991150411449769E-2</v>
      </c>
    </row>
    <row r="1517" spans="1:32" x14ac:dyDescent="0.15">
      <c r="A1517" s="8">
        <v>45743</v>
      </c>
      <c r="B1517" s="1" t="s">
        <v>39</v>
      </c>
      <c r="C1517" s="1" t="s">
        <v>33</v>
      </c>
      <c r="D1517" s="6">
        <v>78.14</v>
      </c>
      <c r="E1517" s="6">
        <v>3.9</v>
      </c>
      <c r="F1517" s="10">
        <v>0.4375</v>
      </c>
      <c r="G1517" s="1">
        <v>21.6</v>
      </c>
      <c r="H1517" s="1">
        <v>54</v>
      </c>
      <c r="I1517" s="1">
        <v>21.8</v>
      </c>
      <c r="J1517" s="1">
        <v>0.08</v>
      </c>
      <c r="K1517" s="1">
        <v>610</v>
      </c>
      <c r="L1517" s="1">
        <v>519</v>
      </c>
      <c r="M1517" s="6">
        <f t="shared" si="152"/>
        <v>21.857139161409634</v>
      </c>
      <c r="N1517" s="1">
        <v>0.7</v>
      </c>
      <c r="O1517" s="11" cm="1">
        <f t="array" ref="O1517">ROUND(_xlfn.SWITCH(C1517,"建筑专教",IF(S1517&gt;0.1,1.38,1.28),"阶梯教室",IF(S1517&gt;0.1,1.15,1.05),"公共教室",IF(S1517&gt;0.1,1.22,1.12),IF(S1517&gt;0.1,1.2,1.1))+(MOD(ROW()*11,31)/31-0.5)*0.06,2)</f>
        <v>1.19</v>
      </c>
      <c r="P1517" s="12">
        <f t="shared" si="151"/>
        <v>0.17</v>
      </c>
      <c r="Q1517" s="13">
        <f t="shared" si="150"/>
        <v>-0.84745074053694625</v>
      </c>
      <c r="R1517" s="1">
        <v>0</v>
      </c>
      <c r="S1517" s="1">
        <v>0.14799999999999999</v>
      </c>
      <c r="T1517" s="1">
        <v>3.2000000000000001E-2</v>
      </c>
      <c r="U1517" s="4" t="s">
        <v>34</v>
      </c>
      <c r="V1517">
        <v>0.42</v>
      </c>
      <c r="W1517">
        <v>0.4</v>
      </c>
      <c r="X1517">
        <v>0.76</v>
      </c>
      <c r="Y1517">
        <v>2.4300000000000002</v>
      </c>
      <c r="Z1517">
        <v>0.23</v>
      </c>
      <c r="AA1517" s="5">
        <f t="shared" si="153"/>
        <v>0.18</v>
      </c>
      <c r="AB1517" s="15" cm="1">
        <f t="array" ref="AB1517">_xlfn.SWITCH(U1517,"夏",122,"冬",90,"春",153,"秋",153,0)</f>
        <v>153</v>
      </c>
      <c r="AC1517" s="16">
        <f t="shared" si="154"/>
        <v>27.54</v>
      </c>
      <c r="AD1517" s="5">
        <f>IFERROR(AA1517/D1517,0)</f>
        <v>2.3035577169183514E-3</v>
      </c>
      <c r="AE1517" s="15">
        <f t="shared" si="155"/>
        <v>0.41917808219178082</v>
      </c>
      <c r="AF1517" s="5">
        <f>IFERROR(AD1517*AE1517*48,0)</f>
        <v>4.6348843487803763E-2</v>
      </c>
    </row>
    <row r="1518" spans="1:32" x14ac:dyDescent="0.15">
      <c r="A1518" s="8">
        <v>45743</v>
      </c>
      <c r="B1518" s="1" t="s">
        <v>39</v>
      </c>
      <c r="C1518" s="1" t="s">
        <v>33</v>
      </c>
      <c r="D1518" s="6">
        <v>78.14</v>
      </c>
      <c r="E1518" s="6">
        <v>3.9</v>
      </c>
      <c r="F1518" s="10">
        <v>0.45833333333333298</v>
      </c>
      <c r="G1518" s="1">
        <v>22.1</v>
      </c>
      <c r="H1518" s="1">
        <v>52</v>
      </c>
      <c r="I1518" s="1">
        <v>22.3</v>
      </c>
      <c r="J1518" s="1">
        <v>0.08</v>
      </c>
      <c r="K1518" s="1">
        <v>637</v>
      </c>
      <c r="L1518" s="1">
        <v>539</v>
      </c>
      <c r="M1518" s="6">
        <f t="shared" si="152"/>
        <v>22.356849667989877</v>
      </c>
      <c r="N1518" s="1">
        <v>0.7</v>
      </c>
      <c r="O1518" s="11" cm="1">
        <f t="array" ref="O1518">ROUND(_xlfn.SWITCH(C1518,"建筑专教",IF(S1518&gt;0.1,1.38,1.28),"阶梯教室",IF(S1518&gt;0.1,1.15,1.05),"公共教室",IF(S1518&gt;0.1,1.22,1.12),IF(S1518&gt;0.1,1.2,1.1))+(MOD(ROW()*11,31)/31-0.5)*0.06,2)</f>
        <v>1.21</v>
      </c>
      <c r="P1518" s="12">
        <f t="shared" si="151"/>
        <v>0.19</v>
      </c>
      <c r="Q1518" s="13">
        <f t="shared" si="150"/>
        <v>-0.64789905085182431</v>
      </c>
      <c r="R1518" s="1">
        <v>0</v>
      </c>
      <c r="S1518" s="1">
        <v>0.14599999999999999</v>
      </c>
      <c r="T1518" s="1">
        <v>3.7999999999999999E-2</v>
      </c>
      <c r="U1518" s="4" t="s">
        <v>34</v>
      </c>
      <c r="V1518">
        <v>0.42</v>
      </c>
      <c r="W1518">
        <v>0.4</v>
      </c>
      <c r="X1518">
        <v>0.76</v>
      </c>
      <c r="Y1518">
        <v>2.4300000000000002</v>
      </c>
      <c r="Z1518">
        <v>0.23</v>
      </c>
      <c r="AA1518" s="5">
        <f t="shared" si="153"/>
        <v>0.184</v>
      </c>
      <c r="AB1518" s="15" cm="1">
        <f t="array" ref="AB1518">_xlfn.SWITCH(U1518,"夏",122,"冬",90,"春",153,"秋",153,0)</f>
        <v>153</v>
      </c>
      <c r="AC1518" s="16">
        <f t="shared" si="154"/>
        <v>28.152000000000001</v>
      </c>
      <c r="AD1518" s="5">
        <f>IFERROR(AA1518/D1518,0)</f>
        <v>2.354747888405426E-3</v>
      </c>
      <c r="AE1518" s="15">
        <f t="shared" si="155"/>
        <v>0.41917808219178082</v>
      </c>
      <c r="AF1518" s="5">
        <f>IFERROR(AD1518*AE1518*48,0)</f>
        <v>4.7378817787532737E-2</v>
      </c>
    </row>
    <row r="1519" spans="1:32" x14ac:dyDescent="0.15">
      <c r="A1519" s="8">
        <v>45743</v>
      </c>
      <c r="B1519" s="1" t="s">
        <v>39</v>
      </c>
      <c r="C1519" s="1" t="s">
        <v>33</v>
      </c>
      <c r="D1519" s="6">
        <v>78.14</v>
      </c>
      <c r="E1519" s="6">
        <v>3.9</v>
      </c>
      <c r="F1519" s="10">
        <v>0.47916666666666702</v>
      </c>
      <c r="G1519" s="1">
        <v>22.4</v>
      </c>
      <c r="H1519" s="1">
        <v>51</v>
      </c>
      <c r="I1519" s="1">
        <v>22.6</v>
      </c>
      <c r="J1519" s="1">
        <v>0.09</v>
      </c>
      <c r="K1519" s="1">
        <v>527</v>
      </c>
      <c r="L1519" s="1">
        <v>559</v>
      </c>
      <c r="M1519" s="6">
        <f t="shared" si="152"/>
        <v>22.660825899254064</v>
      </c>
      <c r="N1519" s="1">
        <v>0.7</v>
      </c>
      <c r="O1519" s="11" cm="1">
        <f t="array" ref="O1519">ROUND(_xlfn.SWITCH(C1519,"建筑专教",IF(S1519&gt;0.1,1.38,1.28),"阶梯教室",IF(S1519&gt;0.1,1.15,1.05),"公共教室",IF(S1519&gt;0.1,1.22,1.12),IF(S1519&gt;0.1,1.2,1.1))+(MOD(ROW()*11,31)/31-0.5)*0.06,2)</f>
        <v>1.17</v>
      </c>
      <c r="P1519" s="12">
        <f t="shared" si="151"/>
        <v>0.1</v>
      </c>
      <c r="Q1519" s="13">
        <f t="shared" si="150"/>
        <v>-0.66289930146996234</v>
      </c>
      <c r="R1519" s="1">
        <v>0</v>
      </c>
      <c r="S1519" s="1">
        <v>0.14399999999999999</v>
      </c>
      <c r="T1519" s="1">
        <v>5.0000000000000001E-3</v>
      </c>
      <c r="U1519" s="4" t="s">
        <v>34</v>
      </c>
      <c r="V1519">
        <v>0.42</v>
      </c>
      <c r="W1519">
        <v>0.4</v>
      </c>
      <c r="X1519">
        <v>0.76</v>
      </c>
      <c r="Y1519">
        <v>2.4300000000000002</v>
      </c>
      <c r="Z1519">
        <v>0.23</v>
      </c>
      <c r="AA1519" s="5">
        <f t="shared" si="153"/>
        <v>0.14899999999999999</v>
      </c>
      <c r="AB1519" s="15" cm="1">
        <f t="array" ref="AB1519">_xlfn.SWITCH(U1519,"夏",122,"冬",90,"春",153,"秋",153,0)</f>
        <v>153</v>
      </c>
      <c r="AC1519" s="16">
        <f t="shared" si="154"/>
        <v>22.797000000000001</v>
      </c>
      <c r="AD1519" s="5">
        <f>IFERROR(AA1519/D1519,0)</f>
        <v>1.9068338878935243E-3</v>
      </c>
      <c r="AE1519" s="15">
        <f t="shared" si="155"/>
        <v>0.41917808219178082</v>
      </c>
      <c r="AF1519" s="5">
        <f>IFERROR(AD1519*AE1519*48,0)</f>
        <v>3.8366542664904225E-2</v>
      </c>
    </row>
    <row r="1520" spans="1:32" x14ac:dyDescent="0.15">
      <c r="A1520" s="8">
        <v>45743</v>
      </c>
      <c r="B1520" s="1" t="s">
        <v>39</v>
      </c>
      <c r="C1520" s="1" t="s">
        <v>33</v>
      </c>
      <c r="D1520" s="6">
        <v>78.14</v>
      </c>
      <c r="E1520" s="6">
        <v>3.9</v>
      </c>
      <c r="F1520" s="10">
        <v>0.5</v>
      </c>
      <c r="G1520" s="1">
        <v>22.6</v>
      </c>
      <c r="H1520" s="1">
        <v>50</v>
      </c>
      <c r="I1520" s="1">
        <v>22.8</v>
      </c>
      <c r="J1520" s="1">
        <v>0.09</v>
      </c>
      <c r="K1520" s="1">
        <v>432</v>
      </c>
      <c r="L1520" s="1">
        <v>579</v>
      </c>
      <c r="M1520" s="6">
        <f t="shared" si="152"/>
        <v>22.860702716552055</v>
      </c>
      <c r="N1520" s="1">
        <v>0</v>
      </c>
      <c r="O1520" s="1">
        <v>0</v>
      </c>
      <c r="P1520" s="12">
        <f t="shared" si="151"/>
        <v>0</v>
      </c>
      <c r="Q1520" s="1">
        <v>0</v>
      </c>
      <c r="R1520" s="1">
        <v>0</v>
      </c>
      <c r="S1520" s="1">
        <v>0</v>
      </c>
      <c r="T1520" s="1">
        <v>0</v>
      </c>
      <c r="U1520" s="4" t="s">
        <v>34</v>
      </c>
      <c r="V1520">
        <v>0.42</v>
      </c>
      <c r="W1520">
        <v>0.4</v>
      </c>
      <c r="X1520">
        <v>0.76</v>
      </c>
      <c r="Y1520">
        <v>2.4300000000000002</v>
      </c>
      <c r="Z1520">
        <v>0.23</v>
      </c>
      <c r="AA1520" s="5">
        <f t="shared" si="153"/>
        <v>0</v>
      </c>
      <c r="AB1520" s="15" cm="1">
        <f t="array" ref="AB1520">_xlfn.SWITCH(U1520,"夏",122,"冬",90,"春",153,"秋",153,0)</f>
        <v>153</v>
      </c>
      <c r="AC1520" s="16">
        <f t="shared" si="154"/>
        <v>0</v>
      </c>
      <c r="AD1520" s="5">
        <f>IFERROR(AA1520/D1520,0)</f>
        <v>0</v>
      </c>
      <c r="AE1520" s="15">
        <f t="shared" si="155"/>
        <v>0.41917808219178082</v>
      </c>
      <c r="AF1520" s="5">
        <f>IFERROR(AD1520*AE1520*48,0)</f>
        <v>0</v>
      </c>
    </row>
    <row r="1521" spans="1:32" x14ac:dyDescent="0.15">
      <c r="A1521" s="8">
        <v>45743</v>
      </c>
      <c r="B1521" s="1" t="s">
        <v>39</v>
      </c>
      <c r="C1521" s="1" t="s">
        <v>33</v>
      </c>
      <c r="D1521" s="6">
        <v>78.14</v>
      </c>
      <c r="E1521" s="6">
        <v>3.9</v>
      </c>
      <c r="F1521" s="10">
        <v>0.52083333333333304</v>
      </c>
      <c r="G1521" s="1">
        <v>22.8</v>
      </c>
      <c r="H1521" s="1">
        <v>49</v>
      </c>
      <c r="I1521" s="1">
        <v>23</v>
      </c>
      <c r="J1521" s="1">
        <v>0.09</v>
      </c>
      <c r="K1521" s="1">
        <v>413</v>
      </c>
      <c r="L1521" s="1">
        <v>599</v>
      </c>
      <c r="M1521" s="6">
        <f t="shared" si="152"/>
        <v>23.060579866144622</v>
      </c>
      <c r="N1521" s="1">
        <v>0</v>
      </c>
      <c r="O1521" s="1">
        <v>0</v>
      </c>
      <c r="P1521" s="12">
        <f t="shared" si="151"/>
        <v>0</v>
      </c>
      <c r="Q1521" s="1">
        <v>0</v>
      </c>
      <c r="R1521" s="1">
        <v>0</v>
      </c>
      <c r="S1521" s="1">
        <v>0</v>
      </c>
      <c r="T1521" s="1">
        <v>0</v>
      </c>
      <c r="U1521" s="4" t="s">
        <v>34</v>
      </c>
      <c r="V1521">
        <v>0.42</v>
      </c>
      <c r="W1521">
        <v>0.4</v>
      </c>
      <c r="X1521">
        <v>0.76</v>
      </c>
      <c r="Y1521">
        <v>2.4300000000000002</v>
      </c>
      <c r="Z1521">
        <v>0.23</v>
      </c>
      <c r="AA1521" s="5">
        <f t="shared" si="153"/>
        <v>0</v>
      </c>
      <c r="AB1521" s="15" cm="1">
        <f t="array" ref="AB1521">_xlfn.SWITCH(U1521,"夏",122,"冬",90,"春",153,"秋",153,0)</f>
        <v>153</v>
      </c>
      <c r="AC1521" s="16">
        <f t="shared" si="154"/>
        <v>0</v>
      </c>
      <c r="AD1521" s="5">
        <f>IFERROR(AA1521/D1521,0)</f>
        <v>0</v>
      </c>
      <c r="AE1521" s="15">
        <f t="shared" si="155"/>
        <v>0.41917808219178082</v>
      </c>
      <c r="AF1521" s="5">
        <f>IFERROR(AD1521*AE1521*48,0)</f>
        <v>0</v>
      </c>
    </row>
    <row r="1522" spans="1:32" x14ac:dyDescent="0.15">
      <c r="A1522" s="8">
        <v>45743</v>
      </c>
      <c r="B1522" s="1" t="s">
        <v>39</v>
      </c>
      <c r="C1522" s="1" t="s">
        <v>33</v>
      </c>
      <c r="D1522" s="6">
        <v>78.14</v>
      </c>
      <c r="E1522" s="6">
        <v>3.9</v>
      </c>
      <c r="F1522" s="10">
        <v>0.54166666666666696</v>
      </c>
      <c r="G1522" s="1">
        <v>23</v>
      </c>
      <c r="H1522" s="1">
        <v>48</v>
      </c>
      <c r="I1522" s="1">
        <v>23.2</v>
      </c>
      <c r="J1522" s="1">
        <v>0.1</v>
      </c>
      <c r="K1522" s="1">
        <v>406</v>
      </c>
      <c r="L1522" s="1">
        <v>619</v>
      </c>
      <c r="M1522" s="6">
        <f t="shared" si="152"/>
        <v>23.26440134087494</v>
      </c>
      <c r="N1522" s="1">
        <v>0</v>
      </c>
      <c r="O1522" s="1">
        <v>0</v>
      </c>
      <c r="P1522" s="12">
        <f t="shared" si="151"/>
        <v>0</v>
      </c>
      <c r="Q1522" s="1">
        <v>0</v>
      </c>
      <c r="R1522" s="1">
        <v>0</v>
      </c>
      <c r="S1522" s="1">
        <v>0</v>
      </c>
      <c r="T1522" s="1">
        <v>0</v>
      </c>
      <c r="U1522" s="4" t="s">
        <v>34</v>
      </c>
      <c r="V1522">
        <v>0.42</v>
      </c>
      <c r="W1522">
        <v>0.4</v>
      </c>
      <c r="X1522">
        <v>0.76</v>
      </c>
      <c r="Y1522">
        <v>2.4300000000000002</v>
      </c>
      <c r="Z1522">
        <v>0.23</v>
      </c>
      <c r="AA1522" s="5">
        <f t="shared" si="153"/>
        <v>0</v>
      </c>
      <c r="AB1522" s="15" cm="1">
        <f t="array" ref="AB1522">_xlfn.SWITCH(U1522,"夏",122,"冬",90,"春",153,"秋",153,0)</f>
        <v>153</v>
      </c>
      <c r="AC1522" s="16">
        <f t="shared" si="154"/>
        <v>0</v>
      </c>
      <c r="AD1522" s="5">
        <f>IFERROR(AA1522/D1522,0)</f>
        <v>0</v>
      </c>
      <c r="AE1522" s="15">
        <f t="shared" si="155"/>
        <v>0.41917808219178082</v>
      </c>
      <c r="AF1522" s="5">
        <f>IFERROR(AD1522*AE1522*48,0)</f>
        <v>0</v>
      </c>
    </row>
    <row r="1523" spans="1:32" x14ac:dyDescent="0.15">
      <c r="A1523" s="8">
        <v>45743</v>
      </c>
      <c r="B1523" s="1" t="s">
        <v>39</v>
      </c>
      <c r="C1523" s="1" t="s">
        <v>33</v>
      </c>
      <c r="D1523" s="6">
        <v>78.14</v>
      </c>
      <c r="E1523" s="6">
        <v>3.9</v>
      </c>
      <c r="F1523" s="10">
        <v>0.5625</v>
      </c>
      <c r="G1523" s="1">
        <v>23.2</v>
      </c>
      <c r="H1523" s="1">
        <v>47</v>
      </c>
      <c r="I1523" s="1">
        <v>23.4</v>
      </c>
      <c r="J1523" s="1">
        <v>0.11</v>
      </c>
      <c r="K1523" s="1">
        <v>406</v>
      </c>
      <c r="L1523" s="1">
        <v>639</v>
      </c>
      <c r="M1523" s="6">
        <f t="shared" si="152"/>
        <v>23.468052425024553</v>
      </c>
      <c r="N1523" s="1">
        <v>0</v>
      </c>
      <c r="O1523" s="1">
        <v>0</v>
      </c>
      <c r="P1523" s="12">
        <f t="shared" si="151"/>
        <v>0</v>
      </c>
      <c r="Q1523" s="1">
        <v>0</v>
      </c>
      <c r="R1523" s="1">
        <v>0</v>
      </c>
      <c r="S1523" s="1">
        <v>0</v>
      </c>
      <c r="T1523" s="1">
        <v>0</v>
      </c>
      <c r="U1523" s="4" t="s">
        <v>34</v>
      </c>
      <c r="V1523">
        <v>0.42</v>
      </c>
      <c r="W1523">
        <v>0.4</v>
      </c>
      <c r="X1523">
        <v>0.76</v>
      </c>
      <c r="Y1523">
        <v>2.4300000000000002</v>
      </c>
      <c r="Z1523">
        <v>0.23</v>
      </c>
      <c r="AA1523" s="5">
        <f t="shared" si="153"/>
        <v>0</v>
      </c>
      <c r="AB1523" s="15" cm="1">
        <f t="array" ref="AB1523">_xlfn.SWITCH(U1523,"夏",122,"冬",90,"春",153,"秋",153,0)</f>
        <v>153</v>
      </c>
      <c r="AC1523" s="16">
        <f t="shared" si="154"/>
        <v>0</v>
      </c>
      <c r="AD1523" s="5">
        <f>IFERROR(AA1523/D1523,0)</f>
        <v>0</v>
      </c>
      <c r="AE1523" s="15">
        <f t="shared" si="155"/>
        <v>0.41917808219178082</v>
      </c>
      <c r="AF1523" s="5">
        <f>IFERROR(AD1523*AE1523*48,0)</f>
        <v>0</v>
      </c>
    </row>
    <row r="1524" spans="1:32" x14ac:dyDescent="0.15">
      <c r="A1524" s="8">
        <v>45743</v>
      </c>
      <c r="B1524" s="1" t="s">
        <v>39</v>
      </c>
      <c r="C1524" s="1" t="s">
        <v>33</v>
      </c>
      <c r="D1524" s="6">
        <v>78.14</v>
      </c>
      <c r="E1524" s="6">
        <v>3.9</v>
      </c>
      <c r="F1524" s="10">
        <v>0.58333333333333304</v>
      </c>
      <c r="G1524" s="1">
        <v>23.4</v>
      </c>
      <c r="H1524" s="1">
        <v>46</v>
      </c>
      <c r="I1524" s="1">
        <v>23.6</v>
      </c>
      <c r="J1524" s="1">
        <v>0.1</v>
      </c>
      <c r="K1524" s="1">
        <v>458</v>
      </c>
      <c r="L1524" s="1">
        <v>659</v>
      </c>
      <c r="M1524" s="6">
        <f t="shared" si="152"/>
        <v>23.664141377567546</v>
      </c>
      <c r="N1524" s="1">
        <v>0.7</v>
      </c>
      <c r="O1524" s="11" cm="1">
        <f t="array" ref="O1524">ROUND(_xlfn.SWITCH(C1524,"建筑专教",IF(S1524&gt;0.1,1.38,1.28),"阶梯教室",IF(S1524&gt;0.1,1.15,1.05),"公共教室",IF(S1524&gt;0.1,1.22,1.12),IF(S1524&gt;0.1,1.2,1.1))+(MOD(ROW()*11,31)/31-0.5)*0.06,2)</f>
        <v>1.1200000000000001</v>
      </c>
      <c r="P1524" s="12">
        <f t="shared" si="151"/>
        <v>0.05</v>
      </c>
      <c r="Q1524" s="13">
        <f t="shared" si="150"/>
        <v>-0.49034827063808945</v>
      </c>
      <c r="R1524" s="1">
        <v>0</v>
      </c>
      <c r="S1524" s="1">
        <v>0</v>
      </c>
      <c r="T1524" s="1">
        <v>3.2000000000000001E-2</v>
      </c>
      <c r="U1524" s="4" t="s">
        <v>34</v>
      </c>
      <c r="V1524">
        <v>0.42</v>
      </c>
      <c r="W1524">
        <v>0.4</v>
      </c>
      <c r="X1524">
        <v>0.76</v>
      </c>
      <c r="Y1524">
        <v>2.4300000000000002</v>
      </c>
      <c r="Z1524">
        <v>0.23</v>
      </c>
      <c r="AA1524" s="5">
        <f t="shared" si="153"/>
        <v>3.2000000000000001E-2</v>
      </c>
      <c r="AB1524" s="15" cm="1">
        <f t="array" ref="AB1524">_xlfn.SWITCH(U1524,"夏",122,"冬",90,"春",153,"秋",153,0)</f>
        <v>153</v>
      </c>
      <c r="AC1524" s="16">
        <f t="shared" si="154"/>
        <v>4.8959999999999999</v>
      </c>
      <c r="AD1524" s="5">
        <f>IFERROR(AA1524/D1524,0)</f>
        <v>4.0952137189659586E-4</v>
      </c>
      <c r="AE1524" s="15">
        <f t="shared" si="155"/>
        <v>0.41917808219178082</v>
      </c>
      <c r="AF1524" s="5">
        <f>IFERROR(AD1524*AE1524*48,0)</f>
        <v>8.2397943978317813E-3</v>
      </c>
    </row>
    <row r="1525" spans="1:32" x14ac:dyDescent="0.15">
      <c r="A1525" s="8">
        <v>45743</v>
      </c>
      <c r="B1525" s="1" t="s">
        <v>39</v>
      </c>
      <c r="C1525" s="1" t="s">
        <v>33</v>
      </c>
      <c r="D1525" s="6">
        <v>78.14</v>
      </c>
      <c r="E1525" s="6">
        <v>3.9</v>
      </c>
      <c r="F1525" s="10">
        <v>0.60416666666666696</v>
      </c>
      <c r="G1525" s="1">
        <v>23.6</v>
      </c>
      <c r="H1525" s="1">
        <v>45</v>
      </c>
      <c r="I1525" s="1">
        <v>23.8</v>
      </c>
      <c r="J1525" s="1">
        <v>0.09</v>
      </c>
      <c r="K1525" s="1">
        <v>538</v>
      </c>
      <c r="L1525" s="1">
        <v>679</v>
      </c>
      <c r="M1525" s="6">
        <f t="shared" si="152"/>
        <v>23.860091765143466</v>
      </c>
      <c r="N1525" s="1">
        <v>0.7</v>
      </c>
      <c r="O1525" s="11" cm="1">
        <f t="array" ref="O1525">ROUND(_xlfn.SWITCH(C1525,"建筑专教",IF(S1525&gt;0.1,1.38,1.28),"阶梯教室",IF(S1525&gt;0.1,1.15,1.05),"公共教室",IF(S1525&gt;0.1,1.22,1.12),IF(S1525&gt;0.1,1.2,1.1))+(MOD(ROW()*11,31)/31-0.5)*0.06,2)</f>
        <v>1.08</v>
      </c>
      <c r="P1525" s="12">
        <f t="shared" si="151"/>
        <v>0.11</v>
      </c>
      <c r="Q1525" s="13">
        <f t="shared" si="150"/>
        <v>-0.53539435466080043</v>
      </c>
      <c r="R1525" s="1">
        <v>0</v>
      </c>
      <c r="S1525" s="1">
        <v>0</v>
      </c>
      <c r="T1525" s="1">
        <v>2.1999999999999999E-2</v>
      </c>
      <c r="U1525" s="4" t="s">
        <v>34</v>
      </c>
      <c r="V1525">
        <v>0.42</v>
      </c>
      <c r="W1525">
        <v>0.4</v>
      </c>
      <c r="X1525">
        <v>0.76</v>
      </c>
      <c r="Y1525">
        <v>2.4300000000000002</v>
      </c>
      <c r="Z1525">
        <v>0.23</v>
      </c>
      <c r="AA1525" s="5">
        <f t="shared" si="153"/>
        <v>2.1999999999999999E-2</v>
      </c>
      <c r="AB1525" s="15" cm="1">
        <f t="array" ref="AB1525">_xlfn.SWITCH(U1525,"夏",122,"冬",90,"春",153,"秋",153,0)</f>
        <v>153</v>
      </c>
      <c r="AC1525" s="16">
        <f t="shared" si="154"/>
        <v>3.3659999999999997</v>
      </c>
      <c r="AD1525" s="5">
        <f>IFERROR(AA1525/D1525,0)</f>
        <v>2.8154594317890961E-4</v>
      </c>
      <c r="AE1525" s="15">
        <f t="shared" si="155"/>
        <v>0.41917808219178082</v>
      </c>
      <c r="AF1525" s="5">
        <f>IFERROR(AD1525*AE1525*48,0)</f>
        <v>5.6648586485093487E-3</v>
      </c>
    </row>
    <row r="1526" spans="1:32" x14ac:dyDescent="0.15">
      <c r="A1526" s="8">
        <v>45743</v>
      </c>
      <c r="B1526" s="1" t="s">
        <v>39</v>
      </c>
      <c r="C1526" s="1" t="s">
        <v>33</v>
      </c>
      <c r="D1526" s="6">
        <v>78.14</v>
      </c>
      <c r="E1526" s="6">
        <v>3.9</v>
      </c>
      <c r="F1526" s="10">
        <v>0.625</v>
      </c>
      <c r="G1526" s="1">
        <v>23.8</v>
      </c>
      <c r="H1526" s="1">
        <v>44</v>
      </c>
      <c r="I1526" s="1">
        <v>24</v>
      </c>
      <c r="J1526" s="1">
        <v>0.08</v>
      </c>
      <c r="K1526" s="1">
        <v>593</v>
      </c>
      <c r="L1526" s="1">
        <v>699</v>
      </c>
      <c r="M1526" s="6">
        <f t="shared" si="152"/>
        <v>24.0558798915946</v>
      </c>
      <c r="N1526" s="1">
        <v>0.7</v>
      </c>
      <c r="O1526" s="11" cm="1">
        <f t="array" ref="O1526">ROUND(_xlfn.SWITCH(C1526,"建筑专教",IF(S1526&gt;0.1,1.38,1.28),"阶梯教室",IF(S1526&gt;0.1,1.15,1.05),"公共教室",IF(S1526&gt;0.1,1.22,1.12),IF(S1526&gt;0.1,1.2,1.1))+(MOD(ROW()*11,31)/31-0.5)*0.06,2)</f>
        <v>1.1000000000000001</v>
      </c>
      <c r="P1526" s="12">
        <f t="shared" si="151"/>
        <v>0.15</v>
      </c>
      <c r="Q1526" s="13">
        <f t="shared" ref="Q1526:Q1588" si="156">(0.303*EXP(-0.036*(O1526*58.15))+0.028)*((O1526*58.15)-0.00305*(5733-6.99*(O1526*58.15)-(EXP(16.6536-4030.183/(G1526+235))*(H1526/100)))-0.42*((O1526*58.15)-58.15)-0.000017*(O1526*58.15)*(5867-(EXP(16.6536-4030.183/(G1526+235))*(H1526/100)))-0.0014*(O1526*58.15)*(34-G1526)-0.0000000396*IF(N1526*0.155&gt;0.078,1.05+0.645*N1526*0.155,1)*(POWER((35.7-0.028*(O1526*58.15)-N1526*0.155*(0.0000000396*IF(N1526*0.155&gt;0.078,1.05+0.645*N1526*0.155,1)*(POWER((35.7-0.028*(O1526*58.15)-N1526*0.155*0.1)+273,4)-POWER(M1526+273,4))+IF(N1526*0.155&gt;0.078,1.05+0.645*N1526*0.155,1)*IF(J1526&lt;0.2,2.38*ABS(35.7-0.028*(O1526*58.15)-G1526)^0.25,12.1*SQRT(J1526))*(35.7-0.028*(O1526*58.15)-G1526))+273),4)-POWER(M1526+273,4))-IF(N1526*0.155&gt;0.078,1.05+0.645*N1526*0.155,1)*IF(J1526&lt;0.2,2.38*ABS(35.7-0.028*(O1526*58.15)-N1526*0.155*0.1-G1526)^0.25,12.1*SQRT(J1526))*(35.7-0.028*(O1526*58.15)-N1526*0.155*0.1-G1526))</f>
        <v>-0.41906477283995897</v>
      </c>
      <c r="R1526" s="1">
        <v>0</v>
      </c>
      <c r="S1526" s="1">
        <v>0</v>
      </c>
      <c r="T1526" s="1">
        <v>0.01</v>
      </c>
      <c r="U1526" s="4" t="s">
        <v>34</v>
      </c>
      <c r="V1526">
        <v>0.42</v>
      </c>
      <c r="W1526">
        <v>0.4</v>
      </c>
      <c r="X1526">
        <v>0.76</v>
      </c>
      <c r="Y1526">
        <v>2.4300000000000002</v>
      </c>
      <c r="Z1526">
        <v>0.23</v>
      </c>
      <c r="AA1526" s="5">
        <f t="shared" si="153"/>
        <v>0.01</v>
      </c>
      <c r="AB1526" s="15" cm="1">
        <f t="array" ref="AB1526">_xlfn.SWITCH(U1526,"夏",122,"冬",90,"春",153,"秋",153,0)</f>
        <v>153</v>
      </c>
      <c r="AC1526" s="16">
        <f t="shared" si="154"/>
        <v>1.53</v>
      </c>
      <c r="AD1526" s="5">
        <f>IFERROR(AA1526/D1526,0)</f>
        <v>1.279754287176862E-4</v>
      </c>
      <c r="AE1526" s="15">
        <f t="shared" si="155"/>
        <v>0.41917808219178082</v>
      </c>
      <c r="AF1526" s="5">
        <f>IFERROR(AD1526*AE1526*48,0)</f>
        <v>2.5749357493224313E-3</v>
      </c>
    </row>
    <row r="1527" spans="1:32" x14ac:dyDescent="0.15">
      <c r="A1527" s="8">
        <v>45743</v>
      </c>
      <c r="B1527" s="1" t="s">
        <v>39</v>
      </c>
      <c r="C1527" s="1" t="s">
        <v>33</v>
      </c>
      <c r="D1527" s="6">
        <v>78.14</v>
      </c>
      <c r="E1527" s="6">
        <v>3.9</v>
      </c>
      <c r="F1527" s="10">
        <v>0.64583333333333304</v>
      </c>
      <c r="G1527" s="1">
        <v>24</v>
      </c>
      <c r="H1527" s="1">
        <v>43</v>
      </c>
      <c r="I1527" s="1">
        <v>24.2</v>
      </c>
      <c r="J1527" s="1">
        <v>0.08</v>
      </c>
      <c r="K1527" s="1">
        <v>628</v>
      </c>
      <c r="L1527" s="1">
        <v>719</v>
      </c>
      <c r="M1527" s="6">
        <f t="shared" si="152"/>
        <v>24.255767253892202</v>
      </c>
      <c r="N1527" s="1">
        <v>0.7</v>
      </c>
      <c r="O1527" s="11" cm="1">
        <f t="array" ref="O1527">ROUND(_xlfn.SWITCH(C1527,"建筑专教",IF(S1527&gt;0.1,1.38,1.28),"阶梯教室",IF(S1527&gt;0.1,1.15,1.05),"公共教室",IF(S1527&gt;0.1,1.22,1.12),IF(S1527&gt;0.1,1.2,1.1))+(MOD(ROW()*11,31)/31-0.5)*0.06,2)</f>
        <v>1.1200000000000001</v>
      </c>
      <c r="P1527" s="12">
        <f t="shared" si="151"/>
        <v>0.18</v>
      </c>
      <c r="Q1527" s="13">
        <f t="shared" si="156"/>
        <v>-0.30741542548626216</v>
      </c>
      <c r="R1527" s="1">
        <v>0</v>
      </c>
      <c r="S1527" s="1">
        <v>0</v>
      </c>
      <c r="T1527" s="1">
        <v>2.8000000000000001E-2</v>
      </c>
      <c r="U1527" s="4" t="s">
        <v>34</v>
      </c>
      <c r="V1527">
        <v>0.42</v>
      </c>
      <c r="W1527">
        <v>0.4</v>
      </c>
      <c r="X1527">
        <v>0.76</v>
      </c>
      <c r="Y1527">
        <v>2.4300000000000002</v>
      </c>
      <c r="Z1527">
        <v>0.23</v>
      </c>
      <c r="AA1527" s="5">
        <f t="shared" si="153"/>
        <v>2.8000000000000001E-2</v>
      </c>
      <c r="AB1527" s="15" cm="1">
        <f t="array" ref="AB1527">_xlfn.SWITCH(U1527,"夏",122,"冬",90,"春",153,"秋",153,0)</f>
        <v>153</v>
      </c>
      <c r="AC1527" s="16">
        <f t="shared" si="154"/>
        <v>4.2839999999999998</v>
      </c>
      <c r="AD1527" s="5">
        <f>IFERROR(AA1527/D1527,0)</f>
        <v>3.5833120040952137E-4</v>
      </c>
      <c r="AE1527" s="15">
        <f t="shared" si="155"/>
        <v>0.41917808219178082</v>
      </c>
      <c r="AF1527" s="5">
        <f>IFERROR(AD1527*AE1527*48,0)</f>
        <v>7.2098200981028076E-3</v>
      </c>
    </row>
    <row r="1528" spans="1:32" x14ac:dyDescent="0.15">
      <c r="A1528" s="8">
        <v>45743</v>
      </c>
      <c r="B1528" s="1" t="s">
        <v>39</v>
      </c>
      <c r="C1528" s="1" t="s">
        <v>33</v>
      </c>
      <c r="D1528" s="6">
        <v>78.14</v>
      </c>
      <c r="E1528" s="6">
        <v>3.9</v>
      </c>
      <c r="F1528" s="10">
        <v>0.66666666666666696</v>
      </c>
      <c r="G1528" s="1">
        <v>24.2</v>
      </c>
      <c r="H1528" s="1">
        <v>42</v>
      </c>
      <c r="I1528" s="1">
        <v>24.4</v>
      </c>
      <c r="J1528" s="1">
        <v>0.08</v>
      </c>
      <c r="K1528" s="1">
        <v>658</v>
      </c>
      <c r="L1528" s="1">
        <v>739</v>
      </c>
      <c r="M1528" s="6">
        <f t="shared" si="152"/>
        <v>24.455654918628227</v>
      </c>
      <c r="N1528" s="1">
        <v>0.7</v>
      </c>
      <c r="O1528" s="11" cm="1">
        <f t="array" ref="O1528">ROUND(_xlfn.SWITCH(C1528,"建筑专教",IF(S1528&gt;0.1,1.38,1.28),"阶梯教室",IF(S1528&gt;0.1,1.15,1.05),"公共教室",IF(S1528&gt;0.1,1.22,1.12),IF(S1528&gt;0.1,1.2,1.1))+(MOD(ROW()*11,31)/31-0.5)*0.06,2)</f>
        <v>1.08</v>
      </c>
      <c r="P1528" s="12">
        <f t="shared" si="151"/>
        <v>0.21</v>
      </c>
      <c r="Q1528" s="13">
        <f t="shared" si="156"/>
        <v>-0.34450070822508849</v>
      </c>
      <c r="R1528" s="1">
        <v>0</v>
      </c>
      <c r="S1528" s="1">
        <v>0</v>
      </c>
      <c r="T1528" s="1">
        <v>3.5000000000000003E-2</v>
      </c>
      <c r="U1528" s="4" t="s">
        <v>34</v>
      </c>
      <c r="V1528">
        <v>0.42</v>
      </c>
      <c r="W1528">
        <v>0.4</v>
      </c>
      <c r="X1528">
        <v>0.76</v>
      </c>
      <c r="Y1528">
        <v>2.4300000000000002</v>
      </c>
      <c r="Z1528">
        <v>0.23</v>
      </c>
      <c r="AA1528" s="5">
        <f t="shared" si="153"/>
        <v>3.5000000000000003E-2</v>
      </c>
      <c r="AB1528" s="15" cm="1">
        <f t="array" ref="AB1528">_xlfn.SWITCH(U1528,"夏",122,"冬",90,"春",153,"秋",153,0)</f>
        <v>153</v>
      </c>
      <c r="AC1528" s="16">
        <f t="shared" si="154"/>
        <v>5.3550000000000004</v>
      </c>
      <c r="AD1528" s="5">
        <f>IFERROR(AA1528/D1528,0)</f>
        <v>4.4791400051190177E-4</v>
      </c>
      <c r="AE1528" s="15">
        <f t="shared" si="155"/>
        <v>0.41917808219178082</v>
      </c>
      <c r="AF1528" s="5">
        <f>IFERROR(AD1528*AE1528*48,0)</f>
        <v>9.0122751226285117E-3</v>
      </c>
    </row>
    <row r="1529" spans="1:32" x14ac:dyDescent="0.15">
      <c r="A1529" s="8">
        <v>45743</v>
      </c>
      <c r="B1529" s="1" t="s">
        <v>39</v>
      </c>
      <c r="C1529" s="1" t="s">
        <v>33</v>
      </c>
      <c r="D1529" s="6">
        <v>78.14</v>
      </c>
      <c r="E1529" s="6">
        <v>3.9</v>
      </c>
      <c r="F1529" s="10">
        <v>0.6875</v>
      </c>
      <c r="G1529" s="1">
        <v>24.4</v>
      </c>
      <c r="H1529" s="1">
        <v>41</v>
      </c>
      <c r="I1529" s="1">
        <v>24.6</v>
      </c>
      <c r="J1529" s="1">
        <v>0.08</v>
      </c>
      <c r="K1529" s="1">
        <v>688</v>
      </c>
      <c r="L1529" s="1">
        <v>759</v>
      </c>
      <c r="M1529" s="6">
        <f t="shared" si="152"/>
        <v>24.655542884788872</v>
      </c>
      <c r="N1529" s="1">
        <v>0.7</v>
      </c>
      <c r="O1529" s="11" cm="1">
        <f t="array" ref="O1529">ROUND(_xlfn.SWITCH(C1529,"建筑专教",IF(S1529&gt;0.1,1.38,1.28),"阶梯教室",IF(S1529&gt;0.1,1.15,1.05),"公共教室",IF(S1529&gt;0.1,1.22,1.12),IF(S1529&gt;0.1,1.2,1.1))+(MOD(ROW()*11,31)/31-0.5)*0.06,2)</f>
        <v>1.1000000000000001</v>
      </c>
      <c r="P1529" s="12">
        <f t="shared" si="151"/>
        <v>0.23</v>
      </c>
      <c r="Q1529" s="13">
        <f t="shared" si="156"/>
        <v>-0.23259349714092781</v>
      </c>
      <c r="R1529" s="1">
        <v>0</v>
      </c>
      <c r="S1529" s="1">
        <v>0</v>
      </c>
      <c r="T1529" s="1">
        <v>3.5000000000000003E-2</v>
      </c>
      <c r="U1529" s="4" t="s">
        <v>34</v>
      </c>
      <c r="V1529">
        <v>0.42</v>
      </c>
      <c r="W1529">
        <v>0.4</v>
      </c>
      <c r="X1529">
        <v>0.76</v>
      </c>
      <c r="Y1529">
        <v>2.4300000000000002</v>
      </c>
      <c r="Z1529">
        <v>0.23</v>
      </c>
      <c r="AA1529" s="5">
        <f t="shared" si="153"/>
        <v>3.5000000000000003E-2</v>
      </c>
      <c r="AB1529" s="15" cm="1">
        <f t="array" ref="AB1529">_xlfn.SWITCH(U1529,"夏",122,"冬",90,"春",153,"秋",153,0)</f>
        <v>153</v>
      </c>
      <c r="AC1529" s="16">
        <f t="shared" si="154"/>
        <v>5.3550000000000004</v>
      </c>
      <c r="AD1529" s="5">
        <f>IFERROR(AA1529/D1529,0)</f>
        <v>4.4791400051190177E-4</v>
      </c>
      <c r="AE1529" s="15">
        <f t="shared" si="155"/>
        <v>0.41917808219178082</v>
      </c>
      <c r="AF1529" s="5">
        <f>IFERROR(AD1529*AE1529*48,0)</f>
        <v>9.0122751226285117E-3</v>
      </c>
    </row>
    <row r="1530" spans="1:32" x14ac:dyDescent="0.15">
      <c r="A1530" s="8">
        <v>45743</v>
      </c>
      <c r="B1530" s="1" t="s">
        <v>39</v>
      </c>
      <c r="C1530" s="1" t="s">
        <v>33</v>
      </c>
      <c r="D1530" s="6">
        <v>78.14</v>
      </c>
      <c r="E1530" s="6">
        <v>3.9</v>
      </c>
      <c r="F1530" s="10">
        <v>0.70833333333333304</v>
      </c>
      <c r="G1530" s="1">
        <v>24.6</v>
      </c>
      <c r="H1530" s="1">
        <v>40</v>
      </c>
      <c r="I1530" s="1">
        <v>24.2</v>
      </c>
      <c r="J1530" s="1">
        <v>0.09</v>
      </c>
      <c r="K1530" s="1">
        <v>613</v>
      </c>
      <c r="L1530" s="1">
        <v>779</v>
      </c>
      <c r="M1530" s="6">
        <f t="shared" si="152"/>
        <v>24.080192107209939</v>
      </c>
      <c r="N1530" s="1">
        <v>0.7</v>
      </c>
      <c r="O1530" s="11" cm="1">
        <f t="array" ref="O1530">ROUND(_xlfn.SWITCH(C1530,"建筑专教",IF(S1530&gt;0.1,1.38,1.28),"阶梯教室",IF(S1530&gt;0.1,1.15,1.05),"公共教室",IF(S1530&gt;0.1,1.22,1.12),IF(S1530&gt;0.1,1.2,1.1))+(MOD(ROW()*11,31)/31-0.5)*0.06,2)</f>
        <v>1.1200000000000001</v>
      </c>
      <c r="P1530" s="12">
        <f t="shared" si="151"/>
        <v>0.17</v>
      </c>
      <c r="Q1530" s="13">
        <f t="shared" si="156"/>
        <v>-0.22790814260505352</v>
      </c>
      <c r="R1530" s="1">
        <v>0</v>
      </c>
      <c r="S1530" s="1">
        <v>0</v>
      </c>
      <c r="T1530" s="1">
        <v>2.5000000000000001E-2</v>
      </c>
      <c r="U1530" s="4" t="s">
        <v>34</v>
      </c>
      <c r="V1530">
        <v>0.42</v>
      </c>
      <c r="W1530">
        <v>0.4</v>
      </c>
      <c r="X1530">
        <v>0.76</v>
      </c>
      <c r="Y1530">
        <v>2.4300000000000002</v>
      </c>
      <c r="Z1530">
        <v>0.23</v>
      </c>
      <c r="AA1530" s="5">
        <f t="shared" si="153"/>
        <v>2.5000000000000001E-2</v>
      </c>
      <c r="AB1530" s="15" cm="1">
        <f t="array" ref="AB1530">_xlfn.SWITCH(U1530,"夏",122,"冬",90,"春",153,"秋",153,0)</f>
        <v>153</v>
      </c>
      <c r="AC1530" s="16">
        <f t="shared" si="154"/>
        <v>3.8250000000000002</v>
      </c>
      <c r="AD1530" s="5">
        <f>IFERROR(AA1530/D1530,0)</f>
        <v>3.1993857179421552E-4</v>
      </c>
      <c r="AE1530" s="15">
        <f t="shared" si="155"/>
        <v>0.41917808219178082</v>
      </c>
      <c r="AF1530" s="5">
        <f>IFERROR(AD1530*AE1530*48,0)</f>
        <v>6.437339373306079E-3</v>
      </c>
    </row>
    <row r="1531" spans="1:32" x14ac:dyDescent="0.15">
      <c r="A1531" s="8">
        <v>45743</v>
      </c>
      <c r="B1531" s="1" t="s">
        <v>39</v>
      </c>
      <c r="C1531" s="1" t="s">
        <v>33</v>
      </c>
      <c r="D1531" s="6">
        <v>78.14</v>
      </c>
      <c r="E1531" s="6">
        <v>3.9</v>
      </c>
      <c r="F1531" s="10">
        <v>0.72916666666666696</v>
      </c>
      <c r="G1531" s="1">
        <v>24.8</v>
      </c>
      <c r="H1531" s="1">
        <v>39</v>
      </c>
      <c r="I1531" s="1">
        <v>25</v>
      </c>
      <c r="J1531" s="1">
        <v>0.09</v>
      </c>
      <c r="K1531" s="1">
        <v>503</v>
      </c>
      <c r="L1531" s="1">
        <v>799</v>
      </c>
      <c r="M1531" s="6">
        <f t="shared" si="152"/>
        <v>25.059369394258226</v>
      </c>
      <c r="N1531" s="1">
        <v>0</v>
      </c>
      <c r="O1531" s="1">
        <v>0</v>
      </c>
      <c r="P1531" s="12">
        <f t="shared" si="151"/>
        <v>0</v>
      </c>
      <c r="Q1531" s="1">
        <v>0</v>
      </c>
      <c r="R1531" s="1">
        <v>0</v>
      </c>
      <c r="S1531" s="1">
        <v>0</v>
      </c>
      <c r="T1531" s="1">
        <v>0</v>
      </c>
      <c r="U1531" s="4" t="s">
        <v>34</v>
      </c>
      <c r="V1531">
        <v>0.42</v>
      </c>
      <c r="W1531">
        <v>0.4</v>
      </c>
      <c r="X1531">
        <v>0.76</v>
      </c>
      <c r="Y1531">
        <v>2.4300000000000002</v>
      </c>
      <c r="Z1531">
        <v>0.23</v>
      </c>
      <c r="AA1531" s="5">
        <f t="shared" si="153"/>
        <v>0</v>
      </c>
      <c r="AB1531" s="15" cm="1">
        <f t="array" ref="AB1531">_xlfn.SWITCH(U1531,"夏",122,"冬",90,"春",153,"秋",153,0)</f>
        <v>153</v>
      </c>
      <c r="AC1531" s="16">
        <f t="shared" si="154"/>
        <v>0</v>
      </c>
      <c r="AD1531" s="5">
        <f>IFERROR(AA1531/D1531,0)</f>
        <v>0</v>
      </c>
      <c r="AE1531" s="15">
        <f t="shared" si="155"/>
        <v>0.41917808219178082</v>
      </c>
      <c r="AF1531" s="5">
        <f>IFERROR(AD1531*AE1531*48,0)</f>
        <v>0</v>
      </c>
    </row>
    <row r="1532" spans="1:32" x14ac:dyDescent="0.15">
      <c r="A1532" s="8">
        <v>45743</v>
      </c>
      <c r="B1532" s="1" t="s">
        <v>39</v>
      </c>
      <c r="C1532" s="1" t="s">
        <v>33</v>
      </c>
      <c r="D1532" s="6">
        <v>78.14</v>
      </c>
      <c r="E1532" s="6">
        <v>3.9</v>
      </c>
      <c r="F1532" s="10">
        <v>0.75</v>
      </c>
      <c r="G1532" s="1">
        <v>25</v>
      </c>
      <c r="H1532" s="1">
        <v>38</v>
      </c>
      <c r="I1532" s="1">
        <v>25.2</v>
      </c>
      <c r="J1532" s="1">
        <v>0.09</v>
      </c>
      <c r="K1532" s="1">
        <v>428</v>
      </c>
      <c r="L1532" s="1">
        <v>819</v>
      </c>
      <c r="M1532" s="6">
        <f t="shared" si="152"/>
        <v>25.259250126204563</v>
      </c>
      <c r="N1532" s="1">
        <v>0</v>
      </c>
      <c r="O1532" s="1">
        <v>0</v>
      </c>
      <c r="P1532" s="12">
        <f t="shared" si="151"/>
        <v>0</v>
      </c>
      <c r="Q1532" s="1">
        <v>0</v>
      </c>
      <c r="R1532" s="1">
        <v>0</v>
      </c>
      <c r="S1532" s="1">
        <v>0</v>
      </c>
      <c r="T1532" s="1">
        <v>0</v>
      </c>
      <c r="U1532" s="4" t="s">
        <v>34</v>
      </c>
      <c r="V1532">
        <v>0.42</v>
      </c>
      <c r="W1532">
        <v>0.4</v>
      </c>
      <c r="X1532">
        <v>0.76</v>
      </c>
      <c r="Y1532">
        <v>2.4300000000000002</v>
      </c>
      <c r="Z1532">
        <v>0.23</v>
      </c>
      <c r="AA1532" s="5">
        <f t="shared" si="153"/>
        <v>0</v>
      </c>
      <c r="AB1532" s="15" cm="1">
        <f t="array" ref="AB1532">_xlfn.SWITCH(U1532,"夏",122,"冬",90,"春",153,"秋",153,0)</f>
        <v>153</v>
      </c>
      <c r="AC1532" s="16">
        <f t="shared" si="154"/>
        <v>0</v>
      </c>
      <c r="AD1532" s="5">
        <f>IFERROR(AA1532/D1532,0)</f>
        <v>0</v>
      </c>
      <c r="AE1532" s="15">
        <f t="shared" si="155"/>
        <v>0.41917808219178082</v>
      </c>
      <c r="AF1532" s="5">
        <f>IFERROR(AD1532*AE1532*48,0)</f>
        <v>0</v>
      </c>
    </row>
    <row r="1533" spans="1:32" x14ac:dyDescent="0.15">
      <c r="A1533" s="8">
        <v>45743</v>
      </c>
      <c r="B1533" s="1" t="s">
        <v>39</v>
      </c>
      <c r="C1533" s="1" t="s">
        <v>33</v>
      </c>
      <c r="D1533" s="6">
        <v>78.14</v>
      </c>
      <c r="E1533" s="6">
        <v>3.9</v>
      </c>
      <c r="F1533" s="10">
        <v>0.77083333333333304</v>
      </c>
      <c r="G1533" s="1">
        <v>25.2</v>
      </c>
      <c r="H1533" s="1">
        <v>37</v>
      </c>
      <c r="I1533" s="1">
        <v>25.4</v>
      </c>
      <c r="J1533" s="1">
        <v>0.09</v>
      </c>
      <c r="K1533" s="1">
        <v>415</v>
      </c>
      <c r="L1533" s="1">
        <v>839</v>
      </c>
      <c r="M1533" s="6">
        <f t="shared" si="152"/>
        <v>25.459131177307995</v>
      </c>
      <c r="N1533" s="1">
        <v>0</v>
      </c>
      <c r="O1533" s="1">
        <v>0</v>
      </c>
      <c r="P1533" s="12">
        <f t="shared" si="151"/>
        <v>0</v>
      </c>
      <c r="Q1533" s="1">
        <v>0</v>
      </c>
      <c r="R1533" s="1">
        <v>0</v>
      </c>
      <c r="S1533" s="1">
        <v>0</v>
      </c>
      <c r="T1533" s="1">
        <v>0</v>
      </c>
      <c r="U1533" s="4" t="s">
        <v>34</v>
      </c>
      <c r="V1533">
        <v>0.42</v>
      </c>
      <c r="W1533">
        <v>0.4</v>
      </c>
      <c r="X1533">
        <v>0.76</v>
      </c>
      <c r="Y1533">
        <v>2.4300000000000002</v>
      </c>
      <c r="Z1533">
        <v>0.23</v>
      </c>
      <c r="AA1533" s="5">
        <f t="shared" si="153"/>
        <v>0</v>
      </c>
      <c r="AB1533" s="15" cm="1">
        <f t="array" ref="AB1533">_xlfn.SWITCH(U1533,"夏",122,"冬",90,"春",153,"秋",153,0)</f>
        <v>153</v>
      </c>
      <c r="AC1533" s="16">
        <f t="shared" si="154"/>
        <v>0</v>
      </c>
      <c r="AD1533" s="5">
        <f>IFERROR(AA1533/D1533,0)</f>
        <v>0</v>
      </c>
      <c r="AE1533" s="15">
        <f t="shared" si="155"/>
        <v>0.41917808219178082</v>
      </c>
      <c r="AF1533" s="5">
        <f>IFERROR(AD1533*AE1533*48,0)</f>
        <v>0</v>
      </c>
    </row>
    <row r="1534" spans="1:32" x14ac:dyDescent="0.15">
      <c r="A1534" s="8">
        <v>45743</v>
      </c>
      <c r="B1534" s="1" t="s">
        <v>39</v>
      </c>
      <c r="C1534" s="1" t="s">
        <v>33</v>
      </c>
      <c r="D1534" s="6">
        <v>78.14</v>
      </c>
      <c r="E1534" s="6">
        <v>3.9</v>
      </c>
      <c r="F1534" s="10">
        <v>0.79166666666666696</v>
      </c>
      <c r="G1534" s="1">
        <v>25.4</v>
      </c>
      <c r="H1534" s="1">
        <v>36</v>
      </c>
      <c r="I1534" s="1">
        <v>25.6</v>
      </c>
      <c r="J1534" s="1">
        <v>0.09</v>
      </c>
      <c r="K1534" s="1">
        <v>407</v>
      </c>
      <c r="L1534" s="1">
        <v>859</v>
      </c>
      <c r="M1534" s="6">
        <f t="shared" si="152"/>
        <v>25.659012546502083</v>
      </c>
      <c r="N1534" s="1">
        <v>0</v>
      </c>
      <c r="O1534" s="1">
        <v>0</v>
      </c>
      <c r="P1534" s="12">
        <f t="shared" si="151"/>
        <v>0</v>
      </c>
      <c r="Q1534" s="1">
        <v>0</v>
      </c>
      <c r="R1534" s="1">
        <v>0</v>
      </c>
      <c r="S1534" s="1">
        <v>0</v>
      </c>
      <c r="T1534" s="1">
        <v>0</v>
      </c>
      <c r="U1534" s="4" t="s">
        <v>34</v>
      </c>
      <c r="V1534">
        <v>0.42</v>
      </c>
      <c r="W1534">
        <v>0.4</v>
      </c>
      <c r="X1534">
        <v>0.76</v>
      </c>
      <c r="Y1534">
        <v>2.4300000000000002</v>
      </c>
      <c r="Z1534">
        <v>0.23</v>
      </c>
      <c r="AA1534" s="5">
        <f t="shared" si="153"/>
        <v>0</v>
      </c>
      <c r="AB1534" s="15" cm="1">
        <f t="array" ref="AB1534">_xlfn.SWITCH(U1534,"夏",122,"冬",90,"春",153,"秋",153,0)</f>
        <v>153</v>
      </c>
      <c r="AC1534" s="16">
        <f t="shared" si="154"/>
        <v>0</v>
      </c>
      <c r="AD1534" s="5">
        <f>IFERROR(AA1534/D1534,0)</f>
        <v>0</v>
      </c>
      <c r="AE1534" s="15">
        <f t="shared" si="155"/>
        <v>0.41917808219178082</v>
      </c>
      <c r="AF1534" s="5">
        <f>IFERROR(AD1534*AE1534*48,0)</f>
        <v>0</v>
      </c>
    </row>
    <row r="1535" spans="1:32" x14ac:dyDescent="0.15">
      <c r="A1535" s="8">
        <v>45743</v>
      </c>
      <c r="B1535" s="1" t="s">
        <v>39</v>
      </c>
      <c r="C1535" s="1" t="s">
        <v>33</v>
      </c>
      <c r="D1535" s="6">
        <v>78.14</v>
      </c>
      <c r="E1535" s="6">
        <v>3.9</v>
      </c>
      <c r="F1535" s="10">
        <v>0.8125</v>
      </c>
      <c r="G1535" s="1">
        <v>25.6</v>
      </c>
      <c r="H1535" s="1">
        <v>35</v>
      </c>
      <c r="I1535" s="1">
        <v>25.8</v>
      </c>
      <c r="J1535" s="1">
        <v>0.09</v>
      </c>
      <c r="K1535" s="1">
        <v>465</v>
      </c>
      <c r="L1535" s="1">
        <v>879</v>
      </c>
      <c r="M1535" s="6">
        <f t="shared" si="152"/>
        <v>25.858894232725106</v>
      </c>
      <c r="N1535" s="1">
        <v>0.7</v>
      </c>
      <c r="O1535" s="11" cm="1">
        <f t="array" ref="O1535">ROUND(_xlfn.SWITCH(C1535,"建筑专教",IF(S1535&gt;0.1,1.38,1.28),"阶梯教室",IF(S1535&gt;0.1,1.15,1.05),"公共教室",IF(S1535&gt;0.1,1.22,1.12),IF(S1535&gt;0.1,1.2,1.1))+(MOD(ROW()*11,31)/31-0.5)*0.06,2)</f>
        <v>1.21</v>
      </c>
      <c r="P1535" s="12">
        <f t="shared" si="151"/>
        <v>0.05</v>
      </c>
      <c r="Q1535" s="13">
        <f t="shared" si="156"/>
        <v>0.32767218364758632</v>
      </c>
      <c r="R1535" s="1">
        <v>0</v>
      </c>
      <c r="S1535" s="1">
        <v>0.14299999999999999</v>
      </c>
      <c r="T1535" s="1">
        <v>3.2000000000000001E-2</v>
      </c>
      <c r="U1535" s="4" t="s">
        <v>34</v>
      </c>
      <c r="V1535">
        <v>0.42</v>
      </c>
      <c r="W1535">
        <v>0.4</v>
      </c>
      <c r="X1535">
        <v>0.76</v>
      </c>
      <c r="Y1535">
        <v>2.4300000000000002</v>
      </c>
      <c r="Z1535">
        <v>0.23</v>
      </c>
      <c r="AA1535" s="5">
        <f t="shared" si="153"/>
        <v>0.17499999999999999</v>
      </c>
      <c r="AB1535" s="15" cm="1">
        <f t="array" ref="AB1535">_xlfn.SWITCH(U1535,"夏",122,"冬",90,"春",153,"秋",153,0)</f>
        <v>153</v>
      </c>
      <c r="AC1535" s="16">
        <f t="shared" si="154"/>
        <v>26.774999999999999</v>
      </c>
      <c r="AD1535" s="5">
        <f>IFERROR(AA1535/D1535,0)</f>
        <v>2.2395700025595084E-3</v>
      </c>
      <c r="AE1535" s="15">
        <f t="shared" si="155"/>
        <v>0.41917808219178082</v>
      </c>
      <c r="AF1535" s="5">
        <f>IFERROR(AD1535*AE1535*48,0)</f>
        <v>4.5061375613142551E-2</v>
      </c>
    </row>
    <row r="1536" spans="1:32" x14ac:dyDescent="0.15">
      <c r="A1536" s="8">
        <v>45743</v>
      </c>
      <c r="B1536" s="1" t="s">
        <v>39</v>
      </c>
      <c r="C1536" s="1" t="s">
        <v>33</v>
      </c>
      <c r="D1536" s="6">
        <v>78.14</v>
      </c>
      <c r="E1536" s="6">
        <v>3.9</v>
      </c>
      <c r="F1536" s="10">
        <v>0.83333333333333304</v>
      </c>
      <c r="G1536" s="1">
        <v>25.8</v>
      </c>
      <c r="H1536" s="1">
        <v>34</v>
      </c>
      <c r="I1536" s="1">
        <v>26</v>
      </c>
      <c r="J1536" s="1">
        <v>0.09</v>
      </c>
      <c r="K1536" s="1">
        <v>565</v>
      </c>
      <c r="L1536" s="1">
        <v>899</v>
      </c>
      <c r="M1536" s="6">
        <f t="shared" si="152"/>
        <v>26.058776234918525</v>
      </c>
      <c r="N1536" s="1">
        <v>0.7</v>
      </c>
      <c r="O1536" s="11" cm="1">
        <f t="array" ref="O1536">ROUND(_xlfn.SWITCH(C1536,"建筑专教",IF(S1536&gt;0.1,1.38,1.28),"阶梯教室",IF(S1536&gt;0.1,1.15,1.05),"公共教室",IF(S1536&gt;0.1,1.22,1.12),IF(S1536&gt;0.1,1.2,1.1))+(MOD(ROW()*11,31)/31-0.5)*0.06,2)</f>
        <v>1.17</v>
      </c>
      <c r="P1536" s="12">
        <f t="shared" si="151"/>
        <v>0.13</v>
      </c>
      <c r="Q1536" s="13">
        <f t="shared" si="156"/>
        <v>0.31777594989499564</v>
      </c>
      <c r="R1536" s="1">
        <v>0</v>
      </c>
      <c r="S1536" s="1">
        <v>0.14799999999999999</v>
      </c>
      <c r="T1536" s="1">
        <v>8.0000000000000002E-3</v>
      </c>
      <c r="U1536" s="4" t="s">
        <v>34</v>
      </c>
      <c r="V1536">
        <v>0.42</v>
      </c>
      <c r="W1536">
        <v>0.4</v>
      </c>
      <c r="X1536">
        <v>0.76</v>
      </c>
      <c r="Y1536">
        <v>2.4300000000000002</v>
      </c>
      <c r="Z1536">
        <v>0.23</v>
      </c>
      <c r="AA1536" s="5">
        <f t="shared" si="153"/>
        <v>0.156</v>
      </c>
      <c r="AB1536" s="15" cm="1">
        <f t="array" ref="AB1536">_xlfn.SWITCH(U1536,"夏",122,"冬",90,"春",153,"秋",153,0)</f>
        <v>153</v>
      </c>
      <c r="AC1536" s="16">
        <f t="shared" si="154"/>
        <v>23.867999999999999</v>
      </c>
      <c r="AD1536" s="5">
        <f>IFERROR(AA1536/D1536,0)</f>
        <v>1.9964166879959046E-3</v>
      </c>
      <c r="AE1536" s="15">
        <f t="shared" si="155"/>
        <v>0.41917808219178082</v>
      </c>
      <c r="AF1536" s="5">
        <f>IFERROR(AD1536*AE1536*48,0)</f>
        <v>4.0168997689429928E-2</v>
      </c>
    </row>
    <row r="1537" spans="1:32" x14ac:dyDescent="0.15">
      <c r="A1537" s="8">
        <v>45743</v>
      </c>
      <c r="B1537" s="1" t="s">
        <v>39</v>
      </c>
      <c r="C1537" s="1" t="s">
        <v>33</v>
      </c>
      <c r="D1537" s="6">
        <v>78.14</v>
      </c>
      <c r="E1537" s="6">
        <v>3.9</v>
      </c>
      <c r="F1537" s="10">
        <v>0.85416666666666696</v>
      </c>
      <c r="G1537" s="1">
        <v>26</v>
      </c>
      <c r="H1537" s="1">
        <v>33</v>
      </c>
      <c r="I1537" s="1">
        <v>26.2</v>
      </c>
      <c r="J1537" s="1">
        <v>0.09</v>
      </c>
      <c r="K1537" s="1">
        <v>630</v>
      </c>
      <c r="L1537" s="1">
        <v>919</v>
      </c>
      <c r="M1537" s="6">
        <f t="shared" si="152"/>
        <v>26.258658552029374</v>
      </c>
      <c r="N1537" s="1">
        <v>0.7</v>
      </c>
      <c r="O1537" s="11" cm="1">
        <f t="array" ref="O1537">ROUND(_xlfn.SWITCH(C1537,"建筑专教",IF(S1537&gt;0.1,1.38,1.28),"阶梯教室",IF(S1537&gt;0.1,1.15,1.05),"公共教室",IF(S1537&gt;0.1,1.22,1.12),IF(S1537&gt;0.1,1.2,1.1))+(MOD(ROW()*11,31)/31-0.5)*0.06,2)</f>
        <v>1.19</v>
      </c>
      <c r="P1537" s="12">
        <f t="shared" si="151"/>
        <v>0.18</v>
      </c>
      <c r="Q1537" s="13">
        <f t="shared" si="156"/>
        <v>0.40438624409024493</v>
      </c>
      <c r="R1537" s="1">
        <v>0</v>
      </c>
      <c r="S1537" s="1">
        <v>0.14599999999999999</v>
      </c>
      <c r="T1537" s="1">
        <v>2.8000000000000001E-2</v>
      </c>
      <c r="U1537" s="4" t="s">
        <v>34</v>
      </c>
      <c r="V1537">
        <v>0.42</v>
      </c>
      <c r="W1537">
        <v>0.4</v>
      </c>
      <c r="X1537">
        <v>0.76</v>
      </c>
      <c r="Y1537">
        <v>2.4300000000000002</v>
      </c>
      <c r="Z1537">
        <v>0.23</v>
      </c>
      <c r="AA1537" s="5">
        <f t="shared" si="153"/>
        <v>0.17399999999999999</v>
      </c>
      <c r="AB1537" s="15" cm="1">
        <f t="array" ref="AB1537">_xlfn.SWITCH(U1537,"夏",122,"冬",90,"春",153,"秋",153,0)</f>
        <v>153</v>
      </c>
      <c r="AC1537" s="16">
        <f t="shared" si="154"/>
        <v>26.622</v>
      </c>
      <c r="AD1537" s="5">
        <f>IFERROR(AA1537/D1537,0)</f>
        <v>2.2267724596877398E-3</v>
      </c>
      <c r="AE1537" s="15">
        <f t="shared" si="155"/>
        <v>0.41917808219178082</v>
      </c>
      <c r="AF1537" s="5">
        <f>IFERROR(AD1537*AE1537*48,0)</f>
        <v>4.4803882038210306E-2</v>
      </c>
    </row>
    <row r="1538" spans="1:32" x14ac:dyDescent="0.15">
      <c r="A1538" s="8">
        <v>45743</v>
      </c>
      <c r="B1538" s="1" t="s">
        <v>39</v>
      </c>
      <c r="C1538" s="1" t="s">
        <v>33</v>
      </c>
      <c r="D1538" s="6">
        <v>78.14</v>
      </c>
      <c r="E1538" s="6">
        <v>3.9</v>
      </c>
      <c r="F1538" s="10">
        <v>0.875</v>
      </c>
      <c r="G1538" s="1">
        <v>26.2</v>
      </c>
      <c r="H1538" s="1">
        <v>32</v>
      </c>
      <c r="I1538" s="1">
        <v>26.4</v>
      </c>
      <c r="J1538" s="1">
        <v>0.09</v>
      </c>
      <c r="K1538" s="1">
        <v>675</v>
      </c>
      <c r="L1538" s="1">
        <v>939</v>
      </c>
      <c r="M1538" s="6">
        <f t="shared" si="152"/>
        <v>26.458541183007469</v>
      </c>
      <c r="N1538" s="1">
        <v>0.7</v>
      </c>
      <c r="O1538" s="11" cm="1">
        <f t="array" ref="O1538">ROUND(_xlfn.SWITCH(C1538,"建筑专教",IF(S1538&gt;0.1,1.38,1.28),"阶梯教室",IF(S1538&gt;0.1,1.15,1.05),"公共教室",IF(S1538&gt;0.1,1.22,1.12),IF(S1538&gt;0.1,1.2,1.1))+(MOD(ROW()*11,31)/31-0.5)*0.06,2)</f>
        <v>1.21</v>
      </c>
      <c r="P1538" s="12">
        <f t="shared" si="151"/>
        <v>0.22</v>
      </c>
      <c r="Q1538" s="13">
        <f t="shared" si="156"/>
        <v>0.48736180157425157</v>
      </c>
      <c r="R1538" s="1">
        <v>0</v>
      </c>
      <c r="S1538" s="1">
        <v>0.14399999999999999</v>
      </c>
      <c r="T1538" s="1">
        <v>3.5000000000000003E-2</v>
      </c>
      <c r="U1538" s="4" t="s">
        <v>34</v>
      </c>
      <c r="V1538">
        <v>0.42</v>
      </c>
      <c r="W1538">
        <v>0.4</v>
      </c>
      <c r="X1538">
        <v>0.76</v>
      </c>
      <c r="Y1538">
        <v>2.4300000000000002</v>
      </c>
      <c r="Z1538">
        <v>0.23</v>
      </c>
      <c r="AA1538" s="5">
        <f t="shared" si="153"/>
        <v>0.17899999999999999</v>
      </c>
      <c r="AB1538" s="15" cm="1">
        <f t="array" ref="AB1538">_xlfn.SWITCH(U1538,"夏",122,"冬",90,"春",153,"秋",153,0)</f>
        <v>153</v>
      </c>
      <c r="AC1538" s="16">
        <f t="shared" si="154"/>
        <v>27.387</v>
      </c>
      <c r="AD1538" s="5">
        <f>IFERROR(AA1538/D1538,0)</f>
        <v>2.2907601740465829E-3</v>
      </c>
      <c r="AE1538" s="15">
        <f t="shared" si="155"/>
        <v>0.41917808219178082</v>
      </c>
      <c r="AF1538" s="5">
        <f>IFERROR(AD1538*AE1538*48,0)</f>
        <v>4.6091349912871518E-2</v>
      </c>
    </row>
    <row r="1539" spans="1:32" x14ac:dyDescent="0.15">
      <c r="A1539" s="8">
        <v>45743</v>
      </c>
      <c r="B1539" s="1" t="s">
        <v>39</v>
      </c>
      <c r="C1539" s="1" t="s">
        <v>33</v>
      </c>
      <c r="D1539" s="6">
        <v>78.14</v>
      </c>
      <c r="E1539" s="6">
        <v>3.9</v>
      </c>
      <c r="F1539" s="10">
        <v>0.89583333333333304</v>
      </c>
      <c r="G1539" s="1">
        <v>26.4</v>
      </c>
      <c r="H1539" s="1">
        <v>31</v>
      </c>
      <c r="I1539" s="1">
        <v>26.6</v>
      </c>
      <c r="J1539" s="1">
        <v>0.09</v>
      </c>
      <c r="K1539" s="1">
        <v>635</v>
      </c>
      <c r="L1539" s="1">
        <v>959</v>
      </c>
      <c r="M1539" s="6">
        <f t="shared" si="152"/>
        <v>26.658424126808256</v>
      </c>
      <c r="N1539" s="1">
        <v>0.7</v>
      </c>
      <c r="O1539" s="11" cm="1">
        <f t="array" ref="O1539">ROUND(_xlfn.SWITCH(C1539,"建筑专教",IF(S1539&gt;0.1,1.38,1.28),"阶梯教室",IF(S1539&gt;0.1,1.15,1.05),"公共教室",IF(S1539&gt;0.1,1.22,1.12),IF(S1539&gt;0.1,1.2,1.1))+(MOD(ROW()*11,31)/31-0.5)*0.06,2)</f>
        <v>1.18</v>
      </c>
      <c r="P1539" s="12">
        <f t="shared" si="151"/>
        <v>0.19</v>
      </c>
      <c r="Q1539" s="13">
        <f t="shared" si="156"/>
        <v>0.49784169387355359</v>
      </c>
      <c r="R1539" s="1">
        <v>0</v>
      </c>
      <c r="S1539" s="1">
        <v>0.14199999999999999</v>
      </c>
      <c r="T1539" s="1">
        <v>2.5000000000000001E-2</v>
      </c>
      <c r="U1539" s="4" t="s">
        <v>34</v>
      </c>
      <c r="V1539">
        <v>0.42</v>
      </c>
      <c r="W1539">
        <v>0.4</v>
      </c>
      <c r="X1539">
        <v>0.76</v>
      </c>
      <c r="Y1539">
        <v>2.4300000000000002</v>
      </c>
      <c r="Z1539">
        <v>0.23</v>
      </c>
      <c r="AA1539" s="5">
        <f t="shared" si="153"/>
        <v>0.16699999999999998</v>
      </c>
      <c r="AB1539" s="15" cm="1">
        <f t="array" ref="AB1539">_xlfn.SWITCH(U1539,"夏",122,"冬",90,"春",153,"秋",153,0)</f>
        <v>153</v>
      </c>
      <c r="AC1539" s="16">
        <f t="shared" si="154"/>
        <v>25.550999999999998</v>
      </c>
      <c r="AD1539" s="5">
        <f>IFERROR(AA1539/D1539,0)</f>
        <v>2.1371896595853593E-3</v>
      </c>
      <c r="AE1539" s="15">
        <f t="shared" si="155"/>
        <v>0.41917808219178082</v>
      </c>
      <c r="AF1539" s="5">
        <f>IFERROR(AD1539*AE1539*48,0)</f>
        <v>4.3001427013684597E-2</v>
      </c>
    </row>
    <row r="1540" spans="1:32" x14ac:dyDescent="0.15">
      <c r="A1540" s="8">
        <v>45743</v>
      </c>
      <c r="B1540" s="1" t="s">
        <v>39</v>
      </c>
      <c r="C1540" s="1" t="s">
        <v>33</v>
      </c>
      <c r="D1540" s="6">
        <v>78.14</v>
      </c>
      <c r="E1540" s="6">
        <v>3.9</v>
      </c>
      <c r="F1540" s="10">
        <v>0.91666666666666696</v>
      </c>
      <c r="G1540" s="1">
        <v>26.6</v>
      </c>
      <c r="H1540" s="1">
        <v>30</v>
      </c>
      <c r="I1540" s="1">
        <v>26.8</v>
      </c>
      <c r="J1540" s="1">
        <v>0.09</v>
      </c>
      <c r="K1540" s="1">
        <v>515</v>
      </c>
      <c r="L1540" s="1">
        <v>979</v>
      </c>
      <c r="M1540" s="6">
        <f t="shared" si="152"/>
        <v>26.858307382390194</v>
      </c>
      <c r="N1540" s="1">
        <v>0</v>
      </c>
      <c r="O1540" s="1">
        <v>0</v>
      </c>
      <c r="P1540" s="12">
        <f t="shared" si="151"/>
        <v>0</v>
      </c>
      <c r="Q1540" s="1">
        <v>0</v>
      </c>
      <c r="R1540" s="1">
        <v>0</v>
      </c>
      <c r="S1540" s="1">
        <v>0</v>
      </c>
      <c r="T1540" s="1">
        <v>0</v>
      </c>
      <c r="U1540" s="4" t="s">
        <v>34</v>
      </c>
      <c r="V1540">
        <v>0.42</v>
      </c>
      <c r="W1540">
        <v>0.4</v>
      </c>
      <c r="X1540">
        <v>0.76</v>
      </c>
      <c r="Y1540">
        <v>2.4300000000000002</v>
      </c>
      <c r="Z1540">
        <v>0.23</v>
      </c>
      <c r="AA1540" s="5">
        <f t="shared" si="153"/>
        <v>0</v>
      </c>
      <c r="AB1540" s="15" cm="1">
        <f t="array" ref="AB1540">_xlfn.SWITCH(U1540,"夏",122,"冬",90,"春",153,"秋",153,0)</f>
        <v>153</v>
      </c>
      <c r="AC1540" s="16">
        <f t="shared" si="154"/>
        <v>0</v>
      </c>
      <c r="AD1540" s="5">
        <f>IFERROR(AA1540/D1540,0)</f>
        <v>0</v>
      </c>
      <c r="AE1540" s="15">
        <f t="shared" si="155"/>
        <v>0.41917808219178082</v>
      </c>
      <c r="AF1540" s="5">
        <f>IFERROR(AD1540*AE1540*48,0)</f>
        <v>0</v>
      </c>
    </row>
    <row r="1541" spans="1:32" x14ac:dyDescent="0.15">
      <c r="A1541" s="8">
        <v>45743</v>
      </c>
      <c r="B1541" s="1" t="s">
        <v>40</v>
      </c>
      <c r="C1541" s="1" t="s">
        <v>33</v>
      </c>
      <c r="D1541" s="6">
        <v>78.14</v>
      </c>
      <c r="E1541" s="6">
        <v>3.9</v>
      </c>
      <c r="F1541" s="10">
        <v>0.33333333333333298</v>
      </c>
      <c r="G1541" s="1">
        <v>20.7</v>
      </c>
      <c r="H1541" s="1">
        <v>62</v>
      </c>
      <c r="I1541" s="1">
        <v>20.9</v>
      </c>
      <c r="J1541" s="1">
        <v>0.08</v>
      </c>
      <c r="K1541" s="1">
        <v>411</v>
      </c>
      <c r="L1541" s="1">
        <v>89</v>
      </c>
      <c r="M1541" s="6">
        <f t="shared" si="152"/>
        <v>20.957665221017521</v>
      </c>
      <c r="N1541" s="1">
        <v>0</v>
      </c>
      <c r="O1541" s="1">
        <v>0</v>
      </c>
      <c r="P1541" s="12">
        <f t="shared" si="151"/>
        <v>0</v>
      </c>
      <c r="Q1541" s="1">
        <v>0</v>
      </c>
      <c r="R1541" s="1">
        <v>0</v>
      </c>
      <c r="S1541" s="1">
        <v>0</v>
      </c>
      <c r="T1541" s="1">
        <v>0</v>
      </c>
      <c r="U1541" s="4" t="s">
        <v>34</v>
      </c>
      <c r="V1541">
        <v>0.42</v>
      </c>
      <c r="W1541">
        <v>0.4</v>
      </c>
      <c r="X1541">
        <v>0.76</v>
      </c>
      <c r="Y1541">
        <v>2.4300000000000002</v>
      </c>
      <c r="Z1541">
        <v>0.23</v>
      </c>
      <c r="AA1541" s="5">
        <f t="shared" si="153"/>
        <v>0</v>
      </c>
      <c r="AB1541" s="15" cm="1">
        <f t="array" ref="AB1541">_xlfn.SWITCH(U1541,"夏",122,"冬",90,"春",153,"秋",153,0)</f>
        <v>153</v>
      </c>
      <c r="AC1541" s="16">
        <f t="shared" si="154"/>
        <v>0</v>
      </c>
      <c r="AD1541" s="5">
        <f>IFERROR(AA1541/D1541,0)</f>
        <v>0</v>
      </c>
      <c r="AE1541" s="15">
        <f t="shared" si="155"/>
        <v>0.41917808219178082</v>
      </c>
      <c r="AF1541" s="5">
        <f>IFERROR(AD1541*AE1541*48,0)</f>
        <v>0</v>
      </c>
    </row>
    <row r="1542" spans="1:32" x14ac:dyDescent="0.15">
      <c r="A1542" s="8">
        <v>45743</v>
      </c>
      <c r="B1542" s="1" t="s">
        <v>40</v>
      </c>
      <c r="C1542" s="1" t="s">
        <v>33</v>
      </c>
      <c r="D1542" s="6">
        <v>78.14</v>
      </c>
      <c r="E1542" s="6">
        <v>3.9</v>
      </c>
      <c r="F1542" s="10">
        <v>0.35416666666666702</v>
      </c>
      <c r="G1542" s="1">
        <v>21.3</v>
      </c>
      <c r="H1542" s="1">
        <v>60</v>
      </c>
      <c r="I1542" s="1">
        <v>21.5</v>
      </c>
      <c r="J1542" s="1">
        <v>0.1</v>
      </c>
      <c r="K1542" s="1">
        <v>416</v>
      </c>
      <c r="L1542" s="1">
        <v>99</v>
      </c>
      <c r="M1542" s="6">
        <f t="shared" si="152"/>
        <v>21.565521989205479</v>
      </c>
      <c r="N1542" s="1">
        <v>0</v>
      </c>
      <c r="O1542" s="1">
        <v>0</v>
      </c>
      <c r="P1542" s="12">
        <f t="shared" si="151"/>
        <v>0</v>
      </c>
      <c r="Q1542" s="1">
        <v>0</v>
      </c>
      <c r="R1542" s="1">
        <v>0</v>
      </c>
      <c r="S1542" s="1">
        <v>0</v>
      </c>
      <c r="T1542" s="1">
        <v>0</v>
      </c>
      <c r="U1542" s="4" t="s">
        <v>34</v>
      </c>
      <c r="V1542">
        <v>0.42</v>
      </c>
      <c r="W1542">
        <v>0.4</v>
      </c>
      <c r="X1542">
        <v>0.76</v>
      </c>
      <c r="Y1542">
        <v>2.4300000000000002</v>
      </c>
      <c r="Z1542">
        <v>0.23</v>
      </c>
      <c r="AA1542" s="5">
        <f t="shared" si="153"/>
        <v>0</v>
      </c>
      <c r="AB1542" s="15" cm="1">
        <f t="array" ref="AB1542">_xlfn.SWITCH(U1542,"夏",122,"冬",90,"春",153,"秋",153,0)</f>
        <v>153</v>
      </c>
      <c r="AC1542" s="16">
        <f t="shared" si="154"/>
        <v>0</v>
      </c>
      <c r="AD1542" s="5">
        <f>IFERROR(AA1542/D1542,0)</f>
        <v>0</v>
      </c>
      <c r="AE1542" s="15">
        <f t="shared" si="155"/>
        <v>0.41917808219178082</v>
      </c>
      <c r="AF1542" s="5">
        <f>IFERROR(AD1542*AE1542*48,0)</f>
        <v>0</v>
      </c>
    </row>
    <row r="1543" spans="1:32" x14ac:dyDescent="0.15">
      <c r="A1543" s="8">
        <v>45743</v>
      </c>
      <c r="B1543" s="1" t="s">
        <v>40</v>
      </c>
      <c r="C1543" s="1" t="s">
        <v>33</v>
      </c>
      <c r="D1543" s="6">
        <v>78.14</v>
      </c>
      <c r="E1543" s="6">
        <v>3.9</v>
      </c>
      <c r="F1543" s="10">
        <v>0.375</v>
      </c>
      <c r="G1543" s="1">
        <v>21.9</v>
      </c>
      <c r="H1543" s="1">
        <v>58</v>
      </c>
      <c r="I1543" s="1">
        <v>22.1</v>
      </c>
      <c r="J1543" s="1">
        <v>0.11</v>
      </c>
      <c r="K1543" s="1">
        <v>495</v>
      </c>
      <c r="L1543" s="1">
        <v>109</v>
      </c>
      <c r="M1543" s="6">
        <f t="shared" si="152"/>
        <v>22.168954882487981</v>
      </c>
      <c r="N1543" s="1">
        <v>0.7</v>
      </c>
      <c r="O1543" s="11" cm="1">
        <f t="array" ref="O1543">ROUND(_xlfn.SWITCH(C1543,"建筑专教",IF(S1543&gt;0.1,1.38,1.28),"阶梯教室",IF(S1543&gt;0.1,1.15,1.05),"公共教室",IF(S1543&gt;0.1,1.22,1.12),IF(S1543&gt;0.1,1.2,1.1))+(MOD(ROW()*11,31)/31-0.5)*0.06,2)</f>
        <v>1.2</v>
      </c>
      <c r="P1543" s="12">
        <f t="shared" si="151"/>
        <v>0.08</v>
      </c>
      <c r="Q1543" s="13">
        <f t="shared" si="156"/>
        <v>-0.73038057286775859</v>
      </c>
      <c r="R1543" s="1">
        <v>0</v>
      </c>
      <c r="S1543" s="1">
        <v>0.14699999999999999</v>
      </c>
      <c r="T1543" s="1">
        <v>3.5000000000000003E-2</v>
      </c>
      <c r="U1543" s="4" t="s">
        <v>34</v>
      </c>
      <c r="V1543">
        <v>0.42</v>
      </c>
      <c r="W1543">
        <v>0.4</v>
      </c>
      <c r="X1543">
        <v>0.76</v>
      </c>
      <c r="Y1543">
        <v>2.4300000000000002</v>
      </c>
      <c r="Z1543">
        <v>0.23</v>
      </c>
      <c r="AA1543" s="5">
        <f t="shared" si="153"/>
        <v>0.182</v>
      </c>
      <c r="AB1543" s="15" cm="1">
        <f t="array" ref="AB1543">_xlfn.SWITCH(U1543,"夏",122,"冬",90,"春",153,"秋",153,0)</f>
        <v>153</v>
      </c>
      <c r="AC1543" s="16">
        <f t="shared" si="154"/>
        <v>27.846</v>
      </c>
      <c r="AD1543" s="5">
        <f>IFERROR(AA1543/D1543,0)</f>
        <v>2.3291528026618889E-3</v>
      </c>
      <c r="AE1543" s="15">
        <f t="shared" si="155"/>
        <v>0.41917808219178082</v>
      </c>
      <c r="AF1543" s="5">
        <f>IFERROR(AD1543*AE1543*48,0)</f>
        <v>4.6863830637668247E-2</v>
      </c>
    </row>
    <row r="1544" spans="1:32" x14ac:dyDescent="0.15">
      <c r="A1544" s="8">
        <v>45743</v>
      </c>
      <c r="B1544" s="1" t="s">
        <v>40</v>
      </c>
      <c r="C1544" s="1" t="s">
        <v>33</v>
      </c>
      <c r="D1544" s="6">
        <v>78.14</v>
      </c>
      <c r="E1544" s="6">
        <v>3.9</v>
      </c>
      <c r="F1544" s="10">
        <v>0.39583333333333298</v>
      </c>
      <c r="G1544" s="1">
        <v>22.5</v>
      </c>
      <c r="H1544" s="1">
        <v>56</v>
      </c>
      <c r="I1544" s="1">
        <v>22.7</v>
      </c>
      <c r="J1544" s="1">
        <v>0.1</v>
      </c>
      <c r="K1544" s="1">
        <v>560</v>
      </c>
      <c r="L1544" s="1">
        <v>119</v>
      </c>
      <c r="M1544" s="6">
        <f t="shared" si="152"/>
        <v>22.764728273692526</v>
      </c>
      <c r="N1544" s="1">
        <v>0.7</v>
      </c>
      <c r="O1544" s="11" cm="1">
        <f t="array" ref="O1544">ROUND(_xlfn.SWITCH(C1544,"建筑专教",IF(S1544&gt;0.1,1.38,1.28),"阶梯教室",IF(S1544&gt;0.1,1.15,1.05),"公共教室",IF(S1544&gt;0.1,1.22,1.12),IF(S1544&gt;0.1,1.2,1.1))+(MOD(ROW()*11,31)/31-0.5)*0.06,2)</f>
        <v>1.22</v>
      </c>
      <c r="P1544" s="12">
        <f t="shared" si="151"/>
        <v>0.13</v>
      </c>
      <c r="Q1544" s="13">
        <f t="shared" si="156"/>
        <v>-0.50792103112546727</v>
      </c>
      <c r="R1544" s="1">
        <v>0</v>
      </c>
      <c r="S1544" s="1">
        <v>0.14499999999999999</v>
      </c>
      <c r="T1544" s="1">
        <v>2.5000000000000001E-2</v>
      </c>
      <c r="U1544" s="4" t="s">
        <v>34</v>
      </c>
      <c r="V1544">
        <v>0.42</v>
      </c>
      <c r="W1544">
        <v>0.4</v>
      </c>
      <c r="X1544">
        <v>0.76</v>
      </c>
      <c r="Y1544">
        <v>2.4300000000000002</v>
      </c>
      <c r="Z1544">
        <v>0.23</v>
      </c>
      <c r="AA1544" s="5">
        <f t="shared" si="153"/>
        <v>0.16999999999999998</v>
      </c>
      <c r="AB1544" s="15" cm="1">
        <f t="array" ref="AB1544">_xlfn.SWITCH(U1544,"夏",122,"冬",90,"春",153,"秋",153,0)</f>
        <v>153</v>
      </c>
      <c r="AC1544" s="16">
        <f t="shared" si="154"/>
        <v>26.009999999999998</v>
      </c>
      <c r="AD1544" s="5">
        <f>IFERROR(AA1544/D1544,0)</f>
        <v>2.1755822882006653E-3</v>
      </c>
      <c r="AE1544" s="15">
        <f t="shared" si="155"/>
        <v>0.41917808219178082</v>
      </c>
      <c r="AF1544" s="5">
        <f>IFERROR(AD1544*AE1544*48,0)</f>
        <v>4.3773907738481332E-2</v>
      </c>
    </row>
    <row r="1545" spans="1:32" x14ac:dyDescent="0.15">
      <c r="A1545" s="8">
        <v>45743</v>
      </c>
      <c r="B1545" s="1" t="s">
        <v>40</v>
      </c>
      <c r="C1545" s="1" t="s">
        <v>33</v>
      </c>
      <c r="D1545" s="6">
        <v>78.14</v>
      </c>
      <c r="E1545" s="6">
        <v>3.9</v>
      </c>
      <c r="F1545" s="10">
        <v>0.41666666666666702</v>
      </c>
      <c r="G1545" s="1">
        <v>23.1</v>
      </c>
      <c r="H1545" s="1">
        <v>54</v>
      </c>
      <c r="I1545" s="1">
        <v>23.3</v>
      </c>
      <c r="J1545" s="1">
        <v>0.09</v>
      </c>
      <c r="K1545" s="1">
        <v>587</v>
      </c>
      <c r="L1545" s="1">
        <v>494</v>
      </c>
      <c r="M1545" s="6">
        <f t="shared" si="152"/>
        <v>23.360396211138607</v>
      </c>
      <c r="N1545" s="1">
        <v>0.7</v>
      </c>
      <c r="O1545" s="11" cm="1">
        <f t="array" ref="O1545">ROUND(_xlfn.SWITCH(C1545,"建筑专教",IF(S1545&gt;0.1,1.38,1.28),"阶梯教室",IF(S1545&gt;0.1,1.15,1.05),"公共教室",IF(S1545&gt;0.1,1.22,1.12),IF(S1545&gt;0.1,1.2,1.1))+(MOD(ROW()*11,31)/31-0.5)*0.06,2)</f>
        <v>1.18</v>
      </c>
      <c r="P1545" s="12">
        <f t="shared" si="151"/>
        <v>0.15</v>
      </c>
      <c r="Q1545" s="13">
        <f t="shared" si="156"/>
        <v>-0.43106726861721245</v>
      </c>
      <c r="R1545" s="1">
        <v>0</v>
      </c>
      <c r="S1545" s="1">
        <v>0.14299999999999999</v>
      </c>
      <c r="T1545" s="1">
        <v>1.2E-2</v>
      </c>
      <c r="U1545" s="4" t="s">
        <v>34</v>
      </c>
      <c r="V1545">
        <v>0.42</v>
      </c>
      <c r="W1545">
        <v>0.4</v>
      </c>
      <c r="X1545">
        <v>0.76</v>
      </c>
      <c r="Y1545">
        <v>2.4300000000000002</v>
      </c>
      <c r="Z1545">
        <v>0.23</v>
      </c>
      <c r="AA1545" s="5">
        <f t="shared" si="153"/>
        <v>0.155</v>
      </c>
      <c r="AB1545" s="15" cm="1">
        <f t="array" ref="AB1545">_xlfn.SWITCH(U1545,"夏",122,"冬",90,"春",153,"秋",153,0)</f>
        <v>153</v>
      </c>
      <c r="AC1545" s="16">
        <f t="shared" si="154"/>
        <v>23.715</v>
      </c>
      <c r="AD1545" s="5">
        <f>IFERROR(AA1545/D1545,0)</f>
        <v>1.9836191451241361E-3</v>
      </c>
      <c r="AE1545" s="15">
        <f t="shared" si="155"/>
        <v>0.41917808219178082</v>
      </c>
      <c r="AF1545" s="5">
        <f>IFERROR(AD1545*AE1545*48,0)</f>
        <v>3.991150411449769E-2</v>
      </c>
    </row>
    <row r="1546" spans="1:32" x14ac:dyDescent="0.15">
      <c r="A1546" s="8">
        <v>45743</v>
      </c>
      <c r="B1546" s="1" t="s">
        <v>40</v>
      </c>
      <c r="C1546" s="1" t="s">
        <v>33</v>
      </c>
      <c r="D1546" s="6">
        <v>78.14</v>
      </c>
      <c r="E1546" s="6">
        <v>3.9</v>
      </c>
      <c r="F1546" s="10">
        <v>0.4375</v>
      </c>
      <c r="G1546" s="1">
        <v>23.7</v>
      </c>
      <c r="H1546" s="1">
        <v>52</v>
      </c>
      <c r="I1546" s="1">
        <v>23.9</v>
      </c>
      <c r="J1546" s="1">
        <v>0.08</v>
      </c>
      <c r="K1546" s="1">
        <v>613</v>
      </c>
      <c r="L1546" s="1">
        <v>675</v>
      </c>
      <c r="M1546" s="6">
        <f t="shared" si="152"/>
        <v>23.95593632417831</v>
      </c>
      <c r="N1546" s="1">
        <v>0.7</v>
      </c>
      <c r="O1546" s="11" cm="1">
        <f t="array" ref="O1546">ROUND(_xlfn.SWITCH(C1546,"建筑专教",IF(S1546&gt;0.1,1.38,1.28),"阶梯教室",IF(S1546&gt;0.1,1.15,1.05),"公共教室",IF(S1546&gt;0.1,1.22,1.12),IF(S1546&gt;0.1,1.2,1.1))+(MOD(ROW()*11,31)/31-0.5)*0.06,2)</f>
        <v>1.2</v>
      </c>
      <c r="P1546" s="12">
        <f t="shared" si="151"/>
        <v>0.17</v>
      </c>
      <c r="Q1546" s="13">
        <f t="shared" si="156"/>
        <v>-0.21425282937229354</v>
      </c>
      <c r="R1546" s="1">
        <v>0</v>
      </c>
      <c r="S1546" s="1">
        <v>0.14799999999999999</v>
      </c>
      <c r="T1546" s="1">
        <v>3.2000000000000001E-2</v>
      </c>
      <c r="U1546" s="4" t="s">
        <v>34</v>
      </c>
      <c r="V1546">
        <v>0.42</v>
      </c>
      <c r="W1546">
        <v>0.4</v>
      </c>
      <c r="X1546">
        <v>0.76</v>
      </c>
      <c r="Y1546">
        <v>2.4300000000000002</v>
      </c>
      <c r="Z1546">
        <v>0.23</v>
      </c>
      <c r="AA1546" s="5">
        <f t="shared" si="153"/>
        <v>0.18</v>
      </c>
      <c r="AB1546" s="15" cm="1">
        <f t="array" ref="AB1546">_xlfn.SWITCH(U1546,"夏",122,"冬",90,"春",153,"秋",153,0)</f>
        <v>153</v>
      </c>
      <c r="AC1546" s="16">
        <f t="shared" si="154"/>
        <v>27.54</v>
      </c>
      <c r="AD1546" s="5">
        <f>IFERROR(AA1546/D1546,0)</f>
        <v>2.3035577169183514E-3</v>
      </c>
      <c r="AE1546" s="15">
        <f t="shared" si="155"/>
        <v>0.41917808219178082</v>
      </c>
      <c r="AF1546" s="5">
        <f>IFERROR(AD1546*AE1546*48,0)</f>
        <v>4.6348843487803763E-2</v>
      </c>
    </row>
    <row r="1547" spans="1:32" x14ac:dyDescent="0.15">
      <c r="A1547" s="8">
        <v>45743</v>
      </c>
      <c r="B1547" s="1" t="s">
        <v>40</v>
      </c>
      <c r="C1547" s="1" t="s">
        <v>33</v>
      </c>
      <c r="D1547" s="6">
        <v>78.14</v>
      </c>
      <c r="E1547" s="6">
        <v>3.9</v>
      </c>
      <c r="F1547" s="10">
        <v>0.45833333333333298</v>
      </c>
      <c r="G1547" s="1">
        <v>24.2</v>
      </c>
      <c r="H1547" s="1">
        <v>50</v>
      </c>
      <c r="I1547" s="1">
        <v>24.4</v>
      </c>
      <c r="J1547" s="1">
        <v>0.08</v>
      </c>
      <c r="K1547" s="1">
        <v>640</v>
      </c>
      <c r="L1547" s="1">
        <v>745</v>
      </c>
      <c r="M1547" s="6">
        <f t="shared" si="152"/>
        <v>24.455654918628227</v>
      </c>
      <c r="N1547" s="1">
        <v>0.7</v>
      </c>
      <c r="O1547" s="11" cm="1">
        <f t="array" ref="O1547">ROUND(_xlfn.SWITCH(C1547,"建筑专教",IF(S1547&gt;0.1,1.38,1.28),"阶梯教室",IF(S1547&gt;0.1,1.15,1.05),"公共教室",IF(S1547&gt;0.1,1.22,1.12),IF(S1547&gt;0.1,1.2,1.1))+(MOD(ROW()*11,31)/31-0.5)*0.06,2)</f>
        <v>1.23</v>
      </c>
      <c r="P1547" s="12">
        <f t="shared" si="151"/>
        <v>0.19</v>
      </c>
      <c r="Q1547" s="13">
        <f t="shared" si="156"/>
        <v>-1.5849756883012517E-2</v>
      </c>
      <c r="R1547" s="1">
        <v>0</v>
      </c>
      <c r="S1547" s="1">
        <v>0.14599999999999999</v>
      </c>
      <c r="T1547" s="1">
        <v>3.2000000000000001E-2</v>
      </c>
      <c r="U1547" s="4" t="s">
        <v>34</v>
      </c>
      <c r="V1547">
        <v>0.42</v>
      </c>
      <c r="W1547">
        <v>0.4</v>
      </c>
      <c r="X1547">
        <v>0.76</v>
      </c>
      <c r="Y1547">
        <v>2.4300000000000002</v>
      </c>
      <c r="Z1547">
        <v>0.23</v>
      </c>
      <c r="AA1547" s="5">
        <f t="shared" si="153"/>
        <v>0.17799999999999999</v>
      </c>
      <c r="AB1547" s="15" cm="1">
        <f t="array" ref="AB1547">_xlfn.SWITCH(U1547,"夏",122,"冬",90,"春",153,"秋",153,0)</f>
        <v>153</v>
      </c>
      <c r="AC1547" s="16">
        <f t="shared" si="154"/>
        <v>27.233999999999998</v>
      </c>
      <c r="AD1547" s="5">
        <f>IFERROR(AA1547/D1547,0)</f>
        <v>2.2779626311748144E-3</v>
      </c>
      <c r="AE1547" s="15">
        <f t="shared" si="155"/>
        <v>0.41917808219178082</v>
      </c>
      <c r="AF1547" s="5">
        <f>IFERROR(AD1547*AE1547*48,0)</f>
        <v>4.583385633793928E-2</v>
      </c>
    </row>
    <row r="1548" spans="1:32" x14ac:dyDescent="0.15">
      <c r="A1548" s="8">
        <v>45743</v>
      </c>
      <c r="B1548" s="1" t="s">
        <v>40</v>
      </c>
      <c r="C1548" s="1" t="s">
        <v>33</v>
      </c>
      <c r="D1548" s="6">
        <v>78.14</v>
      </c>
      <c r="E1548" s="6">
        <v>3.9</v>
      </c>
      <c r="F1548" s="10">
        <v>0.47916666666666702</v>
      </c>
      <c r="G1548" s="1">
        <v>24.5</v>
      </c>
      <c r="H1548" s="1">
        <v>49</v>
      </c>
      <c r="I1548" s="1">
        <v>24.7</v>
      </c>
      <c r="J1548" s="1">
        <v>0.09</v>
      </c>
      <c r="K1548" s="1">
        <v>530</v>
      </c>
      <c r="L1548" s="1">
        <v>815</v>
      </c>
      <c r="M1548" s="6">
        <f t="shared" si="152"/>
        <v>24.759548897101922</v>
      </c>
      <c r="N1548" s="1">
        <v>0.7</v>
      </c>
      <c r="O1548" s="11" cm="1">
        <f t="array" ref="O1548">ROUND(_xlfn.SWITCH(C1548,"建筑专教",IF(S1548&gt;0.1,1.38,1.28),"阶梯教室",IF(S1548&gt;0.1,1.15,1.05),"公共教室",IF(S1548&gt;0.1,1.22,1.12),IF(S1548&gt;0.1,1.2,1.1))+(MOD(ROW()*11,31)/31-0.5)*0.06,2)</f>
        <v>1.19</v>
      </c>
      <c r="P1548" s="12">
        <f t="shared" si="151"/>
        <v>0.1</v>
      </c>
      <c r="Q1548" s="13">
        <f t="shared" si="156"/>
        <v>-9.0196497502687666E-3</v>
      </c>
      <c r="R1548" s="1">
        <v>0</v>
      </c>
      <c r="S1548" s="1">
        <v>0.14399999999999999</v>
      </c>
      <c r="T1548" s="1">
        <v>3.7999999999999999E-2</v>
      </c>
      <c r="U1548" s="4" t="s">
        <v>34</v>
      </c>
      <c r="V1548">
        <v>0.42</v>
      </c>
      <c r="W1548">
        <v>0.4</v>
      </c>
      <c r="X1548">
        <v>0.76</v>
      </c>
      <c r="Y1548">
        <v>2.4300000000000002</v>
      </c>
      <c r="Z1548">
        <v>0.23</v>
      </c>
      <c r="AA1548" s="5">
        <f t="shared" si="153"/>
        <v>0.182</v>
      </c>
      <c r="AB1548" s="15" cm="1">
        <f t="array" ref="AB1548">_xlfn.SWITCH(U1548,"夏",122,"冬",90,"春",153,"秋",153,0)</f>
        <v>153</v>
      </c>
      <c r="AC1548" s="16">
        <f t="shared" si="154"/>
        <v>27.846</v>
      </c>
      <c r="AD1548" s="5">
        <f>IFERROR(AA1548/D1548,0)</f>
        <v>2.3291528026618889E-3</v>
      </c>
      <c r="AE1548" s="15">
        <f t="shared" si="155"/>
        <v>0.41917808219178082</v>
      </c>
      <c r="AF1548" s="5">
        <f>IFERROR(AD1548*AE1548*48,0)</f>
        <v>4.6863830637668247E-2</v>
      </c>
    </row>
    <row r="1549" spans="1:32" x14ac:dyDescent="0.15">
      <c r="A1549" s="8">
        <v>45743</v>
      </c>
      <c r="B1549" s="1" t="s">
        <v>40</v>
      </c>
      <c r="C1549" s="1" t="s">
        <v>33</v>
      </c>
      <c r="D1549" s="6">
        <v>78.14</v>
      </c>
      <c r="E1549" s="6">
        <v>3.9</v>
      </c>
      <c r="F1549" s="10">
        <v>0.5</v>
      </c>
      <c r="G1549" s="1">
        <v>24.7</v>
      </c>
      <c r="H1549" s="1">
        <v>48</v>
      </c>
      <c r="I1549" s="1">
        <v>24.9</v>
      </c>
      <c r="J1549" s="1">
        <v>0.09</v>
      </c>
      <c r="K1549" s="1">
        <v>435</v>
      </c>
      <c r="L1549" s="1">
        <v>885</v>
      </c>
      <c r="M1549" s="6">
        <f t="shared" si="152"/>
        <v>24.9594291483034</v>
      </c>
      <c r="N1549" s="1">
        <v>0</v>
      </c>
      <c r="O1549" s="1">
        <v>0</v>
      </c>
      <c r="P1549" s="12">
        <f t="shared" si="151"/>
        <v>0</v>
      </c>
      <c r="Q1549" s="1">
        <v>0</v>
      </c>
      <c r="R1549" s="1">
        <v>0</v>
      </c>
      <c r="S1549" s="1">
        <v>0</v>
      </c>
      <c r="T1549" s="1">
        <v>0</v>
      </c>
      <c r="U1549" s="4" t="s">
        <v>34</v>
      </c>
      <c r="V1549">
        <v>0.42</v>
      </c>
      <c r="W1549">
        <v>0.4</v>
      </c>
      <c r="X1549">
        <v>0.76</v>
      </c>
      <c r="Y1549">
        <v>2.4300000000000002</v>
      </c>
      <c r="Z1549">
        <v>0.23</v>
      </c>
      <c r="AA1549" s="5">
        <f t="shared" si="153"/>
        <v>0</v>
      </c>
      <c r="AB1549" s="15" cm="1">
        <f t="array" ref="AB1549">_xlfn.SWITCH(U1549,"夏",122,"冬",90,"春",153,"秋",153,0)</f>
        <v>153</v>
      </c>
      <c r="AC1549" s="16">
        <f t="shared" si="154"/>
        <v>0</v>
      </c>
      <c r="AD1549" s="5">
        <f>IFERROR(AA1549/D1549,0)</f>
        <v>0</v>
      </c>
      <c r="AE1549" s="15">
        <f t="shared" si="155"/>
        <v>0.41917808219178082</v>
      </c>
      <c r="AF1549" s="5">
        <f>IFERROR(AD1549*AE1549*48,0)</f>
        <v>0</v>
      </c>
    </row>
    <row r="1550" spans="1:32" x14ac:dyDescent="0.15">
      <c r="A1550" s="8">
        <v>45743</v>
      </c>
      <c r="B1550" s="1" t="s">
        <v>40</v>
      </c>
      <c r="C1550" s="1" t="s">
        <v>33</v>
      </c>
      <c r="D1550" s="6">
        <v>78.14</v>
      </c>
      <c r="E1550" s="6">
        <v>3.9</v>
      </c>
      <c r="F1550" s="10">
        <v>0.52083333333333304</v>
      </c>
      <c r="G1550" s="1">
        <v>24.9</v>
      </c>
      <c r="H1550" s="1">
        <v>47</v>
      </c>
      <c r="I1550" s="1">
        <v>25.1</v>
      </c>
      <c r="J1550" s="1">
        <v>0.09</v>
      </c>
      <c r="K1550" s="1">
        <v>415</v>
      </c>
      <c r="L1550" s="1">
        <v>955</v>
      </c>
      <c r="M1550" s="6">
        <f t="shared" si="152"/>
        <v>25.15930972026996</v>
      </c>
      <c r="N1550" s="1">
        <v>0</v>
      </c>
      <c r="O1550" s="1">
        <v>0</v>
      </c>
      <c r="P1550" s="12">
        <f t="shared" si="151"/>
        <v>0</v>
      </c>
      <c r="Q1550" s="1">
        <v>0</v>
      </c>
      <c r="R1550" s="1">
        <v>0</v>
      </c>
      <c r="S1550" s="1">
        <v>0</v>
      </c>
      <c r="T1550" s="1">
        <v>0</v>
      </c>
      <c r="U1550" s="4" t="s">
        <v>34</v>
      </c>
      <c r="V1550">
        <v>0.42</v>
      </c>
      <c r="W1550">
        <v>0.4</v>
      </c>
      <c r="X1550">
        <v>0.76</v>
      </c>
      <c r="Y1550">
        <v>2.4300000000000002</v>
      </c>
      <c r="Z1550">
        <v>0.23</v>
      </c>
      <c r="AA1550" s="5">
        <f t="shared" si="153"/>
        <v>0</v>
      </c>
      <c r="AB1550" s="15" cm="1">
        <f t="array" ref="AB1550">_xlfn.SWITCH(U1550,"夏",122,"冬",90,"春",153,"秋",153,0)</f>
        <v>153</v>
      </c>
      <c r="AC1550" s="16">
        <f t="shared" si="154"/>
        <v>0</v>
      </c>
      <c r="AD1550" s="5">
        <f>IFERROR(AA1550/D1550,0)</f>
        <v>0</v>
      </c>
      <c r="AE1550" s="15">
        <f t="shared" si="155"/>
        <v>0.41917808219178082</v>
      </c>
      <c r="AF1550" s="5">
        <f>IFERROR(AD1550*AE1550*48,0)</f>
        <v>0</v>
      </c>
    </row>
    <row r="1551" spans="1:32" x14ac:dyDescent="0.15">
      <c r="A1551" s="8">
        <v>45743</v>
      </c>
      <c r="B1551" s="1" t="s">
        <v>40</v>
      </c>
      <c r="C1551" s="1" t="s">
        <v>33</v>
      </c>
      <c r="D1551" s="6">
        <v>78.14</v>
      </c>
      <c r="E1551" s="6">
        <v>3.9</v>
      </c>
      <c r="F1551" s="10">
        <v>0.54166666666666696</v>
      </c>
      <c r="G1551" s="1">
        <v>25.1</v>
      </c>
      <c r="H1551" s="1">
        <v>46</v>
      </c>
      <c r="I1551" s="1">
        <v>25.3</v>
      </c>
      <c r="J1551" s="1">
        <v>0.1</v>
      </c>
      <c r="K1551" s="1">
        <v>407</v>
      </c>
      <c r="L1551" s="1">
        <v>1025</v>
      </c>
      <c r="M1551" s="6">
        <f t="shared" si="152"/>
        <v>25.363052004229701</v>
      </c>
      <c r="N1551" s="1">
        <v>0</v>
      </c>
      <c r="O1551" s="1">
        <v>0</v>
      </c>
      <c r="P1551" s="12">
        <f t="shared" si="151"/>
        <v>0</v>
      </c>
      <c r="Q1551" s="1">
        <v>0</v>
      </c>
      <c r="R1551" s="1">
        <v>0</v>
      </c>
      <c r="S1551" s="1">
        <v>0</v>
      </c>
      <c r="T1551" s="1">
        <v>0</v>
      </c>
      <c r="U1551" s="4" t="s">
        <v>34</v>
      </c>
      <c r="V1551">
        <v>0.42</v>
      </c>
      <c r="W1551">
        <v>0.4</v>
      </c>
      <c r="X1551">
        <v>0.76</v>
      </c>
      <c r="Y1551">
        <v>2.4300000000000002</v>
      </c>
      <c r="Z1551">
        <v>0.23</v>
      </c>
      <c r="AA1551" s="5">
        <f t="shared" si="153"/>
        <v>0</v>
      </c>
      <c r="AB1551" s="15" cm="1">
        <f t="array" ref="AB1551">_xlfn.SWITCH(U1551,"夏",122,"冬",90,"春",153,"秋",153,0)</f>
        <v>153</v>
      </c>
      <c r="AC1551" s="16">
        <f t="shared" si="154"/>
        <v>0</v>
      </c>
      <c r="AD1551" s="5">
        <f>IFERROR(AA1551/D1551,0)</f>
        <v>0</v>
      </c>
      <c r="AE1551" s="15">
        <f t="shared" si="155"/>
        <v>0.41917808219178082</v>
      </c>
      <c r="AF1551" s="5">
        <f>IFERROR(AD1551*AE1551*48,0)</f>
        <v>0</v>
      </c>
    </row>
    <row r="1552" spans="1:32" x14ac:dyDescent="0.15">
      <c r="A1552" s="8">
        <v>45743</v>
      </c>
      <c r="B1552" s="1" t="s">
        <v>40</v>
      </c>
      <c r="C1552" s="1" t="s">
        <v>33</v>
      </c>
      <c r="D1552" s="6">
        <v>78.14</v>
      </c>
      <c r="E1552" s="6">
        <v>3.9</v>
      </c>
      <c r="F1552" s="10">
        <v>0.5625</v>
      </c>
      <c r="G1552" s="1">
        <v>25.3</v>
      </c>
      <c r="H1552" s="1">
        <v>45</v>
      </c>
      <c r="I1552" s="1">
        <v>25.5</v>
      </c>
      <c r="J1552" s="1">
        <v>0.11</v>
      </c>
      <c r="K1552" s="1">
        <v>406</v>
      </c>
      <c r="L1552" s="1">
        <v>1095</v>
      </c>
      <c r="M1552" s="6">
        <f t="shared" si="152"/>
        <v>25.5666275728247</v>
      </c>
      <c r="N1552" s="1">
        <v>0</v>
      </c>
      <c r="O1552" s="1">
        <v>0</v>
      </c>
      <c r="P1552" s="12">
        <f t="shared" si="151"/>
        <v>0</v>
      </c>
      <c r="Q1552" s="1">
        <v>0</v>
      </c>
      <c r="R1552" s="1">
        <v>0</v>
      </c>
      <c r="S1552" s="1">
        <v>0</v>
      </c>
      <c r="T1552" s="1">
        <v>0</v>
      </c>
      <c r="U1552" s="4" t="s">
        <v>34</v>
      </c>
      <c r="V1552">
        <v>0.42</v>
      </c>
      <c r="W1552">
        <v>0.4</v>
      </c>
      <c r="X1552">
        <v>0.76</v>
      </c>
      <c r="Y1552">
        <v>2.4300000000000002</v>
      </c>
      <c r="Z1552">
        <v>0.23</v>
      </c>
      <c r="AA1552" s="5">
        <f t="shared" si="153"/>
        <v>0</v>
      </c>
      <c r="AB1552" s="15" cm="1">
        <f t="array" ref="AB1552">_xlfn.SWITCH(U1552,"夏",122,"冬",90,"春",153,"秋",153,0)</f>
        <v>153</v>
      </c>
      <c r="AC1552" s="16">
        <f t="shared" si="154"/>
        <v>0</v>
      </c>
      <c r="AD1552" s="5">
        <f>IFERROR(AA1552/D1552,0)</f>
        <v>0</v>
      </c>
      <c r="AE1552" s="15">
        <f t="shared" si="155"/>
        <v>0.41917808219178082</v>
      </c>
      <c r="AF1552" s="5">
        <f>IFERROR(AD1552*AE1552*48,0)</f>
        <v>0</v>
      </c>
    </row>
    <row r="1553" spans="1:32" x14ac:dyDescent="0.15">
      <c r="A1553" s="8">
        <v>45743</v>
      </c>
      <c r="B1553" s="1" t="s">
        <v>40</v>
      </c>
      <c r="C1553" s="1" t="s">
        <v>33</v>
      </c>
      <c r="D1553" s="6">
        <v>78.14</v>
      </c>
      <c r="E1553" s="6">
        <v>3.9</v>
      </c>
      <c r="F1553" s="10">
        <v>0.58333333333333304</v>
      </c>
      <c r="G1553" s="1">
        <v>25.5</v>
      </c>
      <c r="H1553" s="1">
        <v>44</v>
      </c>
      <c r="I1553" s="1">
        <v>25.7</v>
      </c>
      <c r="J1553" s="1">
        <v>0.1</v>
      </c>
      <c r="K1553" s="1">
        <v>462</v>
      </c>
      <c r="L1553" s="1">
        <v>1165</v>
      </c>
      <c r="M1553" s="6">
        <f t="shared" si="152"/>
        <v>25.762799270709991</v>
      </c>
      <c r="N1553" s="1">
        <v>0.7</v>
      </c>
      <c r="O1553" s="11" cm="1">
        <f t="array" ref="O1553">ROUND(_xlfn.SWITCH(C1553,"建筑专教",IF(S1553&gt;0.1,1.38,1.28),"阶梯教室",IF(S1553&gt;0.1,1.15,1.05),"公共教室",IF(S1553&gt;0.1,1.22,1.12),IF(S1553&gt;0.1,1.2,1.1))+(MOD(ROW()*11,31)/31-0.5)*0.06,2)</f>
        <v>1.07</v>
      </c>
      <c r="P1553" s="12">
        <f t="shared" si="151"/>
        <v>0.05</v>
      </c>
      <c r="Q1553" s="13">
        <f t="shared" si="156"/>
        <v>4.183873274107159E-2</v>
      </c>
      <c r="R1553" s="1">
        <v>0</v>
      </c>
      <c r="S1553" s="1">
        <v>0</v>
      </c>
      <c r="T1553" s="1">
        <v>2.5000000000000001E-2</v>
      </c>
      <c r="U1553" s="4" t="s">
        <v>34</v>
      </c>
      <c r="V1553">
        <v>0.42</v>
      </c>
      <c r="W1553">
        <v>0.4</v>
      </c>
      <c r="X1553">
        <v>0.76</v>
      </c>
      <c r="Y1553">
        <v>2.4300000000000002</v>
      </c>
      <c r="Z1553">
        <v>0.23</v>
      </c>
      <c r="AA1553" s="5">
        <f t="shared" si="153"/>
        <v>2.5000000000000001E-2</v>
      </c>
      <c r="AB1553" s="15" cm="1">
        <f t="array" ref="AB1553">_xlfn.SWITCH(U1553,"夏",122,"冬",90,"春",153,"秋",153,0)</f>
        <v>153</v>
      </c>
      <c r="AC1553" s="16">
        <f t="shared" si="154"/>
        <v>3.8250000000000002</v>
      </c>
      <c r="AD1553" s="5">
        <f>IFERROR(AA1553/D1553,0)</f>
        <v>3.1993857179421552E-4</v>
      </c>
      <c r="AE1553" s="15">
        <f t="shared" si="155"/>
        <v>0.41917808219178082</v>
      </c>
      <c r="AF1553" s="5">
        <f>IFERROR(AD1553*AE1553*48,0)</f>
        <v>6.437339373306079E-3</v>
      </c>
    </row>
    <row r="1554" spans="1:32" x14ac:dyDescent="0.15">
      <c r="A1554" s="8">
        <v>45743</v>
      </c>
      <c r="B1554" s="1" t="s">
        <v>40</v>
      </c>
      <c r="C1554" s="1" t="s">
        <v>33</v>
      </c>
      <c r="D1554" s="6">
        <v>78.14</v>
      </c>
      <c r="E1554" s="6">
        <v>3.9</v>
      </c>
      <c r="F1554" s="10">
        <v>0.60416666666666696</v>
      </c>
      <c r="G1554" s="1">
        <v>25.7</v>
      </c>
      <c r="H1554" s="1">
        <v>43</v>
      </c>
      <c r="I1554" s="1">
        <v>25.9</v>
      </c>
      <c r="J1554" s="1">
        <v>0.09</v>
      </c>
      <c r="K1554" s="1">
        <v>542</v>
      </c>
      <c r="L1554" s="1">
        <v>1235</v>
      </c>
      <c r="M1554" s="6">
        <f t="shared" si="152"/>
        <v>25.95883519439127</v>
      </c>
      <c r="N1554" s="1">
        <v>0.7</v>
      </c>
      <c r="O1554" s="11" cm="1">
        <f t="array" ref="O1554">ROUND(_xlfn.SWITCH(C1554,"建筑专教",IF(S1554&gt;0.1,1.38,1.28),"阶梯教室",IF(S1554&gt;0.1,1.15,1.05),"公共教室",IF(S1554&gt;0.1,1.22,1.12),IF(S1554&gt;0.1,1.2,1.1))+(MOD(ROW()*11,31)/31-0.5)*0.06,2)</f>
        <v>1.1000000000000001</v>
      </c>
      <c r="P1554" s="12">
        <f t="shared" si="151"/>
        <v>0.11</v>
      </c>
      <c r="Q1554" s="13">
        <f t="shared" si="156"/>
        <v>0.16372430112756775</v>
      </c>
      <c r="R1554" s="1">
        <v>0</v>
      </c>
      <c r="S1554" s="1">
        <v>0</v>
      </c>
      <c r="T1554" s="1">
        <v>3.0000000000000001E-3</v>
      </c>
      <c r="U1554" s="4" t="s">
        <v>34</v>
      </c>
      <c r="V1554">
        <v>0.42</v>
      </c>
      <c r="W1554">
        <v>0.4</v>
      </c>
      <c r="X1554">
        <v>0.76</v>
      </c>
      <c r="Y1554">
        <v>2.4300000000000002</v>
      </c>
      <c r="Z1554">
        <v>0.23</v>
      </c>
      <c r="AA1554" s="5">
        <f t="shared" si="153"/>
        <v>3.0000000000000001E-3</v>
      </c>
      <c r="AB1554" s="15" cm="1">
        <f t="array" ref="AB1554">_xlfn.SWITCH(U1554,"夏",122,"冬",90,"春",153,"秋",153,0)</f>
        <v>153</v>
      </c>
      <c r="AC1554" s="16">
        <f t="shared" si="154"/>
        <v>0.45900000000000002</v>
      </c>
      <c r="AD1554" s="5">
        <f>IFERROR(AA1554/D1554,0)</f>
        <v>3.839262861530586E-5</v>
      </c>
      <c r="AE1554" s="15">
        <f t="shared" si="155"/>
        <v>0.41917808219178082</v>
      </c>
      <c r="AF1554" s="5">
        <f>IFERROR(AD1554*AE1554*48,0)</f>
        <v>7.7248072479672934E-4</v>
      </c>
    </row>
    <row r="1555" spans="1:32" x14ac:dyDescent="0.15">
      <c r="A1555" s="8">
        <v>45743</v>
      </c>
      <c r="B1555" s="1" t="s">
        <v>40</v>
      </c>
      <c r="C1555" s="1" t="s">
        <v>33</v>
      </c>
      <c r="D1555" s="6">
        <v>78.14</v>
      </c>
      <c r="E1555" s="6">
        <v>3.9</v>
      </c>
      <c r="F1555" s="10">
        <v>0.625</v>
      </c>
      <c r="G1555" s="1">
        <v>25.9</v>
      </c>
      <c r="H1555" s="1">
        <v>42</v>
      </c>
      <c r="I1555" s="1">
        <v>26.1</v>
      </c>
      <c r="J1555" s="1">
        <v>0.08</v>
      </c>
      <c r="K1555" s="1">
        <v>597</v>
      </c>
      <c r="L1555" s="1">
        <v>1305</v>
      </c>
      <c r="M1555" s="6">
        <f t="shared" si="152"/>
        <v>26.154712137623335</v>
      </c>
      <c r="N1555" s="1">
        <v>0.7</v>
      </c>
      <c r="O1555" s="11" cm="1">
        <f t="array" ref="O1555">ROUND(_xlfn.SWITCH(C1555,"建筑专教",IF(S1555&gt;0.1,1.38,1.28),"阶梯教室",IF(S1555&gt;0.1,1.15,1.05),"公共教室",IF(S1555&gt;0.1,1.22,1.12),IF(S1555&gt;0.1,1.2,1.1))+(MOD(ROW()*11,31)/31-0.5)*0.06,2)</f>
        <v>1.1200000000000001</v>
      </c>
      <c r="P1555" s="12">
        <f t="shared" si="151"/>
        <v>0.16</v>
      </c>
      <c r="Q1555" s="13">
        <f t="shared" si="156"/>
        <v>0.25976152989323004</v>
      </c>
      <c r="R1555" s="1">
        <v>0</v>
      </c>
      <c r="S1555" s="1">
        <v>0</v>
      </c>
      <c r="T1555" s="1">
        <v>3.0000000000000001E-3</v>
      </c>
      <c r="U1555" s="4" t="s">
        <v>34</v>
      </c>
      <c r="V1555">
        <v>0.42</v>
      </c>
      <c r="W1555">
        <v>0.4</v>
      </c>
      <c r="X1555">
        <v>0.76</v>
      </c>
      <c r="Y1555">
        <v>2.4300000000000002</v>
      </c>
      <c r="Z1555">
        <v>0.23</v>
      </c>
      <c r="AA1555" s="5">
        <f t="shared" si="153"/>
        <v>3.0000000000000001E-3</v>
      </c>
      <c r="AB1555" s="15" cm="1">
        <f t="array" ref="AB1555">_xlfn.SWITCH(U1555,"夏",122,"冬",90,"春",153,"秋",153,0)</f>
        <v>153</v>
      </c>
      <c r="AC1555" s="16">
        <f t="shared" si="154"/>
        <v>0.45900000000000002</v>
      </c>
      <c r="AD1555" s="5">
        <f>IFERROR(AA1555/D1555,0)</f>
        <v>3.839262861530586E-5</v>
      </c>
      <c r="AE1555" s="15">
        <f t="shared" si="155"/>
        <v>0.41917808219178082</v>
      </c>
      <c r="AF1555" s="5">
        <f>IFERROR(AD1555*AE1555*48,0)</f>
        <v>7.7248072479672934E-4</v>
      </c>
    </row>
    <row r="1556" spans="1:32" x14ac:dyDescent="0.15">
      <c r="A1556" s="8">
        <v>45743</v>
      </c>
      <c r="B1556" s="1" t="s">
        <v>40</v>
      </c>
      <c r="C1556" s="1" t="s">
        <v>33</v>
      </c>
      <c r="D1556" s="6">
        <v>78.14</v>
      </c>
      <c r="E1556" s="6">
        <v>3.9</v>
      </c>
      <c r="F1556" s="10">
        <v>0.64583333333333304</v>
      </c>
      <c r="G1556" s="1">
        <v>26.1</v>
      </c>
      <c r="H1556" s="1">
        <v>41</v>
      </c>
      <c r="I1556" s="1">
        <v>26.3</v>
      </c>
      <c r="J1556" s="1">
        <v>0.08</v>
      </c>
      <c r="K1556" s="1">
        <v>632</v>
      </c>
      <c r="L1556" s="1">
        <v>1375</v>
      </c>
      <c r="M1556" s="6">
        <f t="shared" si="152"/>
        <v>26.354602625523228</v>
      </c>
      <c r="N1556" s="1">
        <v>0.7</v>
      </c>
      <c r="O1556" s="11" cm="1">
        <f t="array" ref="O1556">ROUND(_xlfn.SWITCH(C1556,"建筑专教",IF(S1556&gt;0.1,1.38,1.28),"阶梯教室",IF(S1556&gt;0.1,1.15,1.05),"公共教室",IF(S1556&gt;0.1,1.22,1.12),IF(S1556&gt;0.1,1.2,1.1))+(MOD(ROW()*11,31)/31-0.5)*0.06,2)</f>
        <v>1.08</v>
      </c>
      <c r="P1556" s="12">
        <f t="shared" si="151"/>
        <v>0.19</v>
      </c>
      <c r="Q1556" s="13">
        <f t="shared" si="156"/>
        <v>0.24553322451753987</v>
      </c>
      <c r="R1556" s="1">
        <v>0</v>
      </c>
      <c r="S1556" s="1">
        <v>0</v>
      </c>
      <c r="T1556" s="1">
        <v>2.1999999999999999E-2</v>
      </c>
      <c r="U1556" s="4" t="s">
        <v>34</v>
      </c>
      <c r="V1556">
        <v>0.42</v>
      </c>
      <c r="W1556">
        <v>0.4</v>
      </c>
      <c r="X1556">
        <v>0.76</v>
      </c>
      <c r="Y1556">
        <v>2.4300000000000002</v>
      </c>
      <c r="Z1556">
        <v>0.23</v>
      </c>
      <c r="AA1556" s="5">
        <f t="shared" si="153"/>
        <v>2.1999999999999999E-2</v>
      </c>
      <c r="AB1556" s="15" cm="1">
        <f t="array" ref="AB1556">_xlfn.SWITCH(U1556,"夏",122,"冬",90,"春",153,"秋",153,0)</f>
        <v>153</v>
      </c>
      <c r="AC1556" s="16">
        <f t="shared" si="154"/>
        <v>3.3659999999999997</v>
      </c>
      <c r="AD1556" s="5">
        <f>IFERROR(AA1556/D1556,0)</f>
        <v>2.8154594317890961E-4</v>
      </c>
      <c r="AE1556" s="15">
        <f t="shared" si="155"/>
        <v>0.41917808219178082</v>
      </c>
      <c r="AF1556" s="5">
        <f>IFERROR(AD1556*AE1556*48,0)</f>
        <v>5.6648586485093487E-3</v>
      </c>
    </row>
    <row r="1557" spans="1:32" x14ac:dyDescent="0.15">
      <c r="A1557" s="8">
        <v>45743</v>
      </c>
      <c r="B1557" s="1" t="s">
        <v>40</v>
      </c>
      <c r="C1557" s="1" t="s">
        <v>33</v>
      </c>
      <c r="D1557" s="6">
        <v>78.14</v>
      </c>
      <c r="E1557" s="6">
        <v>3.9</v>
      </c>
      <c r="F1557" s="10">
        <v>0.66666666666666696</v>
      </c>
      <c r="G1557" s="1">
        <v>26.3</v>
      </c>
      <c r="H1557" s="1">
        <v>40</v>
      </c>
      <c r="I1557" s="1">
        <v>26.5</v>
      </c>
      <c r="J1557" s="1">
        <v>0.08</v>
      </c>
      <c r="K1557" s="1">
        <v>662</v>
      </c>
      <c r="L1557" s="1">
        <v>1445</v>
      </c>
      <c r="M1557" s="6">
        <f t="shared" si="152"/>
        <v>26.554493405415315</v>
      </c>
      <c r="N1557" s="1">
        <v>0.7</v>
      </c>
      <c r="O1557" s="11" cm="1">
        <f t="array" ref="O1557">ROUND(_xlfn.SWITCH(C1557,"建筑专教",IF(S1557&gt;0.1,1.38,1.28),"阶梯教室",IF(S1557&gt;0.1,1.15,1.05),"公共教室",IF(S1557&gt;0.1,1.22,1.12),IF(S1557&gt;0.1,1.2,1.1))+(MOD(ROW()*11,31)/31-0.5)*0.06,2)</f>
        <v>1.1000000000000001</v>
      </c>
      <c r="P1557" s="12">
        <f t="shared" si="151"/>
        <v>0.21</v>
      </c>
      <c r="Q1557" s="13">
        <f t="shared" si="156"/>
        <v>0.34184380964194849</v>
      </c>
      <c r="R1557" s="1">
        <v>0</v>
      </c>
      <c r="S1557" s="1">
        <v>0</v>
      </c>
      <c r="T1557" s="1">
        <v>0.03</v>
      </c>
      <c r="U1557" s="4" t="s">
        <v>34</v>
      </c>
      <c r="V1557">
        <v>0.42</v>
      </c>
      <c r="W1557">
        <v>0.4</v>
      </c>
      <c r="X1557">
        <v>0.76</v>
      </c>
      <c r="Y1557">
        <v>2.4300000000000002</v>
      </c>
      <c r="Z1557">
        <v>0.23</v>
      </c>
      <c r="AA1557" s="5">
        <f t="shared" si="153"/>
        <v>0.03</v>
      </c>
      <c r="AB1557" s="15" cm="1">
        <f t="array" ref="AB1557">_xlfn.SWITCH(U1557,"夏",122,"冬",90,"春",153,"秋",153,0)</f>
        <v>153</v>
      </c>
      <c r="AC1557" s="16">
        <f t="shared" si="154"/>
        <v>4.59</v>
      </c>
      <c r="AD1557" s="5">
        <f>IFERROR(AA1557/D1557,0)</f>
        <v>3.8392628615305859E-4</v>
      </c>
      <c r="AE1557" s="15">
        <f t="shared" si="155"/>
        <v>0.41917808219178082</v>
      </c>
      <c r="AF1557" s="5">
        <f>IFERROR(AD1557*AE1557*48,0)</f>
        <v>7.7248072479672945E-3</v>
      </c>
    </row>
    <row r="1558" spans="1:32" x14ac:dyDescent="0.15">
      <c r="A1558" s="8">
        <v>45743</v>
      </c>
      <c r="B1558" s="1" t="s">
        <v>40</v>
      </c>
      <c r="C1558" s="1" t="s">
        <v>33</v>
      </c>
      <c r="D1558" s="6">
        <v>78.14</v>
      </c>
      <c r="E1558" s="6">
        <v>3.9</v>
      </c>
      <c r="F1558" s="10">
        <v>0.6875</v>
      </c>
      <c r="G1558" s="1">
        <v>26.5</v>
      </c>
      <c r="H1558" s="1">
        <v>39</v>
      </c>
      <c r="I1558" s="1">
        <v>26.7</v>
      </c>
      <c r="J1558" s="1">
        <v>0.08</v>
      </c>
      <c r="K1558" s="1">
        <v>692</v>
      </c>
      <c r="L1558" s="1">
        <v>1515</v>
      </c>
      <c r="M1558" s="6">
        <f t="shared" si="152"/>
        <v>26.754384476327118</v>
      </c>
      <c r="N1558" s="1">
        <v>0.7</v>
      </c>
      <c r="O1558" s="11" cm="1">
        <f t="array" ref="O1558">ROUND(_xlfn.SWITCH(C1558,"建筑专教",IF(S1558&gt;0.1,1.38,1.28),"阶梯教室",IF(S1558&gt;0.1,1.15,1.05),"公共教室",IF(S1558&gt;0.1,1.22,1.12),IF(S1558&gt;0.1,1.2,1.1))+(MOD(ROW()*11,31)/31-0.5)*0.06,2)</f>
        <v>1.1200000000000001</v>
      </c>
      <c r="P1558" s="12">
        <f t="shared" si="151"/>
        <v>0.23</v>
      </c>
      <c r="Q1558" s="13">
        <f t="shared" si="156"/>
        <v>0.43371817837011178</v>
      </c>
      <c r="R1558" s="1">
        <v>0</v>
      </c>
      <c r="S1558" s="1">
        <v>0</v>
      </c>
      <c r="T1558" s="1">
        <v>3.5000000000000003E-2</v>
      </c>
      <c r="U1558" s="4" t="s">
        <v>34</v>
      </c>
      <c r="V1558">
        <v>0.42</v>
      </c>
      <c r="W1558">
        <v>0.4</v>
      </c>
      <c r="X1558">
        <v>0.76</v>
      </c>
      <c r="Y1558">
        <v>2.4300000000000002</v>
      </c>
      <c r="Z1558">
        <v>0.23</v>
      </c>
      <c r="AA1558" s="5">
        <f t="shared" si="153"/>
        <v>3.5000000000000003E-2</v>
      </c>
      <c r="AB1558" s="15" cm="1">
        <f t="array" ref="AB1558">_xlfn.SWITCH(U1558,"夏",122,"冬",90,"春",153,"秋",153,0)</f>
        <v>153</v>
      </c>
      <c r="AC1558" s="16">
        <f t="shared" si="154"/>
        <v>5.3550000000000004</v>
      </c>
      <c r="AD1558" s="5">
        <f>IFERROR(AA1558/D1558,0)</f>
        <v>4.4791400051190177E-4</v>
      </c>
      <c r="AE1558" s="15">
        <f t="shared" si="155"/>
        <v>0.41917808219178082</v>
      </c>
      <c r="AF1558" s="5">
        <f>IFERROR(AD1558*AE1558*48,0)</f>
        <v>9.0122751226285117E-3</v>
      </c>
    </row>
    <row r="1559" spans="1:32" x14ac:dyDescent="0.15">
      <c r="A1559" s="8">
        <v>45743</v>
      </c>
      <c r="B1559" s="1" t="s">
        <v>40</v>
      </c>
      <c r="C1559" s="1" t="s">
        <v>33</v>
      </c>
      <c r="D1559" s="6">
        <v>78.14</v>
      </c>
      <c r="E1559" s="6">
        <v>3.9</v>
      </c>
      <c r="F1559" s="10">
        <v>0.70833333333333304</v>
      </c>
      <c r="G1559" s="1">
        <v>26.7</v>
      </c>
      <c r="H1559" s="1">
        <v>38</v>
      </c>
      <c r="I1559" s="1">
        <v>26.9</v>
      </c>
      <c r="J1559" s="1">
        <v>0.09</v>
      </c>
      <c r="K1559" s="1">
        <v>617</v>
      </c>
      <c r="L1559" s="1">
        <v>1585</v>
      </c>
      <c r="M1559" s="6">
        <f t="shared" si="152"/>
        <v>26.958249126775002</v>
      </c>
      <c r="N1559" s="1">
        <v>0.7</v>
      </c>
      <c r="O1559" s="11" cm="1">
        <f t="array" ref="O1559">ROUND(_xlfn.SWITCH(C1559,"建筑专教",IF(S1559&gt;0.1,1.38,1.28),"阶梯教室",IF(S1559&gt;0.1,1.15,1.05),"公共教室",IF(S1559&gt;0.1,1.22,1.12),IF(S1559&gt;0.1,1.2,1.1))+(MOD(ROW()*11,31)/31-0.5)*0.06,2)</f>
        <v>1.08</v>
      </c>
      <c r="P1559" s="12">
        <f t="shared" si="151"/>
        <v>0.17</v>
      </c>
      <c r="Q1559" s="13">
        <f t="shared" si="156"/>
        <v>0.42698960005159003</v>
      </c>
      <c r="R1559" s="1">
        <v>0</v>
      </c>
      <c r="S1559" s="1">
        <v>0</v>
      </c>
      <c r="T1559" s="1">
        <v>0.03</v>
      </c>
      <c r="U1559" s="4" t="s">
        <v>34</v>
      </c>
      <c r="V1559">
        <v>0.42</v>
      </c>
      <c r="W1559">
        <v>0.4</v>
      </c>
      <c r="X1559">
        <v>0.76</v>
      </c>
      <c r="Y1559">
        <v>2.4300000000000002</v>
      </c>
      <c r="Z1559">
        <v>0.23</v>
      </c>
      <c r="AA1559" s="5">
        <f t="shared" si="153"/>
        <v>0.03</v>
      </c>
      <c r="AB1559" s="15" cm="1">
        <f t="array" ref="AB1559">_xlfn.SWITCH(U1559,"夏",122,"冬",90,"春",153,"秋",153,0)</f>
        <v>153</v>
      </c>
      <c r="AC1559" s="16">
        <f t="shared" si="154"/>
        <v>4.59</v>
      </c>
      <c r="AD1559" s="5">
        <f>IFERROR(AA1559/D1559,0)</f>
        <v>3.8392628615305859E-4</v>
      </c>
      <c r="AE1559" s="15">
        <f t="shared" si="155"/>
        <v>0.41917808219178082</v>
      </c>
      <c r="AF1559" s="5">
        <f>IFERROR(AD1559*AE1559*48,0)</f>
        <v>7.7248072479672945E-3</v>
      </c>
    </row>
    <row r="1560" spans="1:32" x14ac:dyDescent="0.15">
      <c r="A1560" s="8">
        <v>45743</v>
      </c>
      <c r="B1560" s="1" t="s">
        <v>40</v>
      </c>
      <c r="C1560" s="1" t="s">
        <v>33</v>
      </c>
      <c r="D1560" s="6">
        <v>78.14</v>
      </c>
      <c r="E1560" s="6">
        <v>3.9</v>
      </c>
      <c r="F1560" s="10">
        <v>0.72916666666666696</v>
      </c>
      <c r="G1560" s="1">
        <v>26.9</v>
      </c>
      <c r="H1560" s="1">
        <v>37</v>
      </c>
      <c r="I1560" s="1">
        <v>27.1</v>
      </c>
      <c r="J1560" s="1">
        <v>0.09</v>
      </c>
      <c r="K1560" s="1">
        <v>507</v>
      </c>
      <c r="L1560" s="1">
        <v>1655</v>
      </c>
      <c r="M1560" s="6">
        <f t="shared" si="152"/>
        <v>27.158132848086041</v>
      </c>
      <c r="N1560" s="1">
        <v>0</v>
      </c>
      <c r="O1560" s="1">
        <v>0</v>
      </c>
      <c r="P1560" s="12">
        <f t="shared" si="151"/>
        <v>0</v>
      </c>
      <c r="Q1560" s="1">
        <v>0</v>
      </c>
      <c r="R1560" s="1">
        <v>0</v>
      </c>
      <c r="S1560" s="1">
        <v>0</v>
      </c>
      <c r="T1560" s="1">
        <v>0</v>
      </c>
      <c r="U1560" s="4" t="s">
        <v>34</v>
      </c>
      <c r="V1560">
        <v>0.42</v>
      </c>
      <c r="W1560">
        <v>0.4</v>
      </c>
      <c r="X1560">
        <v>0.76</v>
      </c>
      <c r="Y1560">
        <v>2.4300000000000002</v>
      </c>
      <c r="Z1560">
        <v>0.23</v>
      </c>
      <c r="AA1560" s="5">
        <f t="shared" si="153"/>
        <v>0</v>
      </c>
      <c r="AB1560" s="15" cm="1">
        <f t="array" ref="AB1560">_xlfn.SWITCH(U1560,"夏",122,"冬",90,"春",153,"秋",153,0)</f>
        <v>153</v>
      </c>
      <c r="AC1560" s="16">
        <f t="shared" si="154"/>
        <v>0</v>
      </c>
      <c r="AD1560" s="5">
        <f>IFERROR(AA1560/D1560,0)</f>
        <v>0</v>
      </c>
      <c r="AE1560" s="15">
        <f t="shared" si="155"/>
        <v>0.41917808219178082</v>
      </c>
      <c r="AF1560" s="5">
        <f>IFERROR(AD1560*AE1560*48,0)</f>
        <v>0</v>
      </c>
    </row>
    <row r="1561" spans="1:32" x14ac:dyDescent="0.15">
      <c r="A1561" s="8">
        <v>45743</v>
      </c>
      <c r="B1561" s="1" t="s">
        <v>40</v>
      </c>
      <c r="C1561" s="1" t="s">
        <v>33</v>
      </c>
      <c r="D1561" s="6">
        <v>78.14</v>
      </c>
      <c r="E1561" s="6">
        <v>3.9</v>
      </c>
      <c r="F1561" s="10">
        <v>0.75</v>
      </c>
      <c r="G1561" s="1">
        <v>27.1</v>
      </c>
      <c r="H1561" s="1">
        <v>36</v>
      </c>
      <c r="I1561" s="1">
        <v>27.3</v>
      </c>
      <c r="J1561" s="1">
        <v>0.09</v>
      </c>
      <c r="K1561" s="1">
        <v>432</v>
      </c>
      <c r="L1561" s="1">
        <v>1725</v>
      </c>
      <c r="M1561" s="6">
        <f t="shared" si="152"/>
        <v>27.358016878593673</v>
      </c>
      <c r="N1561" s="1">
        <v>0</v>
      </c>
      <c r="O1561" s="1">
        <v>0</v>
      </c>
      <c r="P1561" s="12">
        <f t="shared" si="151"/>
        <v>0</v>
      </c>
      <c r="Q1561" s="1">
        <v>0</v>
      </c>
      <c r="R1561" s="1">
        <v>0</v>
      </c>
      <c r="S1561" s="1">
        <v>0</v>
      </c>
      <c r="T1561" s="1">
        <v>0</v>
      </c>
      <c r="U1561" s="4" t="s">
        <v>34</v>
      </c>
      <c r="V1561">
        <v>0.42</v>
      </c>
      <c r="W1561">
        <v>0.4</v>
      </c>
      <c r="X1561">
        <v>0.76</v>
      </c>
      <c r="Y1561">
        <v>2.4300000000000002</v>
      </c>
      <c r="Z1561">
        <v>0.23</v>
      </c>
      <c r="AA1561" s="5">
        <f t="shared" si="153"/>
        <v>0</v>
      </c>
      <c r="AB1561" s="15" cm="1">
        <f t="array" ref="AB1561">_xlfn.SWITCH(U1561,"夏",122,"冬",90,"春",153,"秋",153,0)</f>
        <v>153</v>
      </c>
      <c r="AC1561" s="16">
        <f t="shared" si="154"/>
        <v>0</v>
      </c>
      <c r="AD1561" s="5">
        <f>IFERROR(AA1561/D1561,0)</f>
        <v>0</v>
      </c>
      <c r="AE1561" s="15">
        <f t="shared" si="155"/>
        <v>0.41917808219178082</v>
      </c>
      <c r="AF1561" s="5">
        <f>IFERROR(AD1561*AE1561*48,0)</f>
        <v>0</v>
      </c>
    </row>
    <row r="1562" spans="1:32" x14ac:dyDescent="0.15">
      <c r="A1562" s="8">
        <v>45743</v>
      </c>
      <c r="B1562" s="1" t="s">
        <v>40</v>
      </c>
      <c r="C1562" s="1" t="s">
        <v>33</v>
      </c>
      <c r="D1562" s="6">
        <v>78.14</v>
      </c>
      <c r="E1562" s="6">
        <v>3.9</v>
      </c>
      <c r="F1562" s="10">
        <v>0.77083333333333304</v>
      </c>
      <c r="G1562" s="1">
        <v>27.3</v>
      </c>
      <c r="H1562" s="1">
        <v>35</v>
      </c>
      <c r="I1562" s="1">
        <v>27.5</v>
      </c>
      <c r="J1562" s="1">
        <v>0.09</v>
      </c>
      <c r="K1562" s="1">
        <v>418</v>
      </c>
      <c r="L1562" s="1">
        <v>1795</v>
      </c>
      <c r="M1562" s="6">
        <f t="shared" si="152"/>
        <v>27.557901217271422</v>
      </c>
      <c r="N1562" s="1">
        <v>0</v>
      </c>
      <c r="O1562" s="1">
        <v>0</v>
      </c>
      <c r="P1562" s="12">
        <f t="shared" si="151"/>
        <v>0</v>
      </c>
      <c r="Q1562" s="1">
        <v>0</v>
      </c>
      <c r="R1562" s="1">
        <v>0</v>
      </c>
      <c r="S1562" s="1">
        <v>0</v>
      </c>
      <c r="T1562" s="1">
        <v>0</v>
      </c>
      <c r="U1562" s="4" t="s">
        <v>34</v>
      </c>
      <c r="V1562">
        <v>0.42</v>
      </c>
      <c r="W1562">
        <v>0.4</v>
      </c>
      <c r="X1562">
        <v>0.76</v>
      </c>
      <c r="Y1562">
        <v>2.4300000000000002</v>
      </c>
      <c r="Z1562">
        <v>0.23</v>
      </c>
      <c r="AA1562" s="5">
        <f t="shared" si="153"/>
        <v>0</v>
      </c>
      <c r="AB1562" s="15" cm="1">
        <f t="array" ref="AB1562">_xlfn.SWITCH(U1562,"夏",122,"冬",90,"春",153,"秋",153,0)</f>
        <v>153</v>
      </c>
      <c r="AC1562" s="16">
        <f t="shared" si="154"/>
        <v>0</v>
      </c>
      <c r="AD1562" s="5">
        <f>IFERROR(AA1562/D1562,0)</f>
        <v>0</v>
      </c>
      <c r="AE1562" s="15">
        <f t="shared" si="155"/>
        <v>0.41917808219178082</v>
      </c>
      <c r="AF1562" s="5">
        <f>IFERROR(AD1562*AE1562*48,0)</f>
        <v>0</v>
      </c>
    </row>
    <row r="1563" spans="1:32" x14ac:dyDescent="0.15">
      <c r="A1563" s="8">
        <v>45743</v>
      </c>
      <c r="B1563" s="1" t="s">
        <v>40</v>
      </c>
      <c r="C1563" s="1" t="s">
        <v>33</v>
      </c>
      <c r="D1563" s="6">
        <v>78.14</v>
      </c>
      <c r="E1563" s="6">
        <v>3.9</v>
      </c>
      <c r="F1563" s="10">
        <v>0.79166666666666696</v>
      </c>
      <c r="G1563" s="1">
        <v>27.5</v>
      </c>
      <c r="H1563" s="1">
        <v>34</v>
      </c>
      <c r="I1563" s="1">
        <v>27.7</v>
      </c>
      <c r="J1563" s="1">
        <v>0.09</v>
      </c>
      <c r="K1563" s="1">
        <v>409</v>
      </c>
      <c r="L1563" s="1">
        <v>1865</v>
      </c>
      <c r="M1563" s="6">
        <f t="shared" si="152"/>
        <v>27.757785863096672</v>
      </c>
      <c r="N1563" s="1">
        <v>0</v>
      </c>
      <c r="O1563" s="1">
        <v>0</v>
      </c>
      <c r="P1563" s="12">
        <f t="shared" si="151"/>
        <v>0</v>
      </c>
      <c r="Q1563" s="1">
        <v>0</v>
      </c>
      <c r="R1563" s="1">
        <v>0</v>
      </c>
      <c r="S1563" s="1">
        <v>0</v>
      </c>
      <c r="T1563" s="1">
        <v>0</v>
      </c>
      <c r="U1563" s="4" t="s">
        <v>34</v>
      </c>
      <c r="V1563">
        <v>0.42</v>
      </c>
      <c r="W1563">
        <v>0.4</v>
      </c>
      <c r="X1563">
        <v>0.76</v>
      </c>
      <c r="Y1563">
        <v>2.4300000000000002</v>
      </c>
      <c r="Z1563">
        <v>0.23</v>
      </c>
      <c r="AA1563" s="5">
        <f t="shared" si="153"/>
        <v>0</v>
      </c>
      <c r="AB1563" s="15" cm="1">
        <f t="array" ref="AB1563">_xlfn.SWITCH(U1563,"夏",122,"冬",90,"春",153,"秋",153,0)</f>
        <v>153</v>
      </c>
      <c r="AC1563" s="16">
        <f t="shared" si="154"/>
        <v>0</v>
      </c>
      <c r="AD1563" s="5">
        <f>IFERROR(AA1563/D1563,0)</f>
        <v>0</v>
      </c>
      <c r="AE1563" s="15">
        <f t="shared" si="155"/>
        <v>0.41917808219178082</v>
      </c>
      <c r="AF1563" s="5">
        <f>IFERROR(AD1563*AE1563*48,0)</f>
        <v>0</v>
      </c>
    </row>
    <row r="1564" spans="1:32" x14ac:dyDescent="0.15">
      <c r="A1564" s="8">
        <v>45743</v>
      </c>
      <c r="B1564" s="1" t="s">
        <v>40</v>
      </c>
      <c r="C1564" s="1" t="s">
        <v>33</v>
      </c>
      <c r="D1564" s="6">
        <v>78.14</v>
      </c>
      <c r="E1564" s="6">
        <v>3.9</v>
      </c>
      <c r="F1564" s="10">
        <v>0.8125</v>
      </c>
      <c r="G1564" s="1">
        <v>27.7</v>
      </c>
      <c r="H1564" s="1">
        <v>33</v>
      </c>
      <c r="I1564" s="1">
        <v>27.9</v>
      </c>
      <c r="J1564" s="1">
        <v>0.09</v>
      </c>
      <c r="K1564" s="1">
        <v>467</v>
      </c>
      <c r="L1564" s="1">
        <v>1935</v>
      </c>
      <c r="M1564" s="6">
        <f t="shared" si="152"/>
        <v>27.95767081505096</v>
      </c>
      <c r="N1564" s="1">
        <v>0.7</v>
      </c>
      <c r="O1564" s="11" cm="1">
        <f t="array" ref="O1564">ROUND(_xlfn.SWITCH(C1564,"建筑专教",IF(S1564&gt;0.1,1.38,1.28),"阶梯教室",IF(S1564&gt;0.1,1.15,1.05),"公共教室",IF(S1564&gt;0.1,1.22,1.12),IF(S1564&gt;0.1,1.2,1.1))+(MOD(ROW()*11,31)/31-0.5)*0.06,2)</f>
        <v>1.23</v>
      </c>
      <c r="P1564" s="12">
        <f t="shared" si="151"/>
        <v>0.05</v>
      </c>
      <c r="Q1564" s="13">
        <f t="shared" si="156"/>
        <v>0.89656442776949907</v>
      </c>
      <c r="R1564" s="1">
        <v>0</v>
      </c>
      <c r="S1564" s="1">
        <v>0.14299999999999999</v>
      </c>
      <c r="T1564" s="1">
        <v>3.2000000000000001E-2</v>
      </c>
      <c r="U1564" s="4" t="s">
        <v>34</v>
      </c>
      <c r="V1564">
        <v>0.42</v>
      </c>
      <c r="W1564">
        <v>0.4</v>
      </c>
      <c r="X1564">
        <v>0.76</v>
      </c>
      <c r="Y1564">
        <v>2.4300000000000002</v>
      </c>
      <c r="Z1564">
        <v>0.23</v>
      </c>
      <c r="AA1564" s="5">
        <f t="shared" si="153"/>
        <v>0.17499999999999999</v>
      </c>
      <c r="AB1564" s="15" cm="1">
        <f t="array" ref="AB1564">_xlfn.SWITCH(U1564,"夏",122,"冬",90,"春",153,"秋",153,0)</f>
        <v>153</v>
      </c>
      <c r="AC1564" s="16">
        <f t="shared" si="154"/>
        <v>26.774999999999999</v>
      </c>
      <c r="AD1564" s="5">
        <f>IFERROR(AA1564/D1564,0)</f>
        <v>2.2395700025595084E-3</v>
      </c>
      <c r="AE1564" s="15">
        <f t="shared" si="155"/>
        <v>0.41917808219178082</v>
      </c>
      <c r="AF1564" s="5">
        <f>IFERROR(AD1564*AE1564*48,0)</f>
        <v>4.5061375613142551E-2</v>
      </c>
    </row>
    <row r="1565" spans="1:32" x14ac:dyDescent="0.15">
      <c r="A1565" s="8">
        <v>45743</v>
      </c>
      <c r="B1565" s="1" t="s">
        <v>40</v>
      </c>
      <c r="C1565" s="1" t="s">
        <v>33</v>
      </c>
      <c r="D1565" s="6">
        <v>78.14</v>
      </c>
      <c r="E1565" s="6">
        <v>3.9</v>
      </c>
      <c r="F1565" s="10">
        <v>0.83333333333333304</v>
      </c>
      <c r="G1565" s="1">
        <v>27.9</v>
      </c>
      <c r="H1565" s="1">
        <v>32</v>
      </c>
      <c r="I1565" s="1">
        <v>28.1</v>
      </c>
      <c r="J1565" s="1">
        <v>0.09</v>
      </c>
      <c r="K1565" s="1">
        <v>567</v>
      </c>
      <c r="L1565" s="1">
        <v>2005</v>
      </c>
      <c r="M1565" s="6">
        <f t="shared" si="152"/>
        <v>28.157556072119974</v>
      </c>
      <c r="N1565" s="1">
        <v>0.7</v>
      </c>
      <c r="O1565" s="11" cm="1">
        <f t="array" ref="O1565">ROUND(_xlfn.SWITCH(C1565,"建筑专教",IF(S1565&gt;0.1,1.38,1.28),"阶梯教室",IF(S1565&gt;0.1,1.15,1.05),"公共教室",IF(S1565&gt;0.1,1.22,1.12),IF(S1565&gt;0.1,1.2,1.1))+(MOD(ROW()*11,31)/31-0.5)*0.06,2)</f>
        <v>1.19</v>
      </c>
      <c r="P1565" s="12">
        <f t="shared" si="151"/>
        <v>0.13</v>
      </c>
      <c r="Q1565" s="13">
        <f t="shared" si="156"/>
        <v>0.90675473848619836</v>
      </c>
      <c r="R1565" s="1">
        <v>0</v>
      </c>
      <c r="S1565" s="1">
        <v>0.14799999999999999</v>
      </c>
      <c r="T1565" s="1">
        <v>3.7999999999999999E-2</v>
      </c>
      <c r="U1565" s="4" t="s">
        <v>34</v>
      </c>
      <c r="V1565">
        <v>0.42</v>
      </c>
      <c r="W1565">
        <v>0.4</v>
      </c>
      <c r="X1565">
        <v>0.76</v>
      </c>
      <c r="Y1565">
        <v>2.4300000000000002</v>
      </c>
      <c r="Z1565">
        <v>0.23</v>
      </c>
      <c r="AA1565" s="5">
        <f t="shared" si="153"/>
        <v>0.186</v>
      </c>
      <c r="AB1565" s="15" cm="1">
        <f t="array" ref="AB1565">_xlfn.SWITCH(U1565,"夏",122,"冬",90,"春",153,"秋",153,0)</f>
        <v>153</v>
      </c>
      <c r="AC1565" s="16">
        <f t="shared" si="154"/>
        <v>28.457999999999998</v>
      </c>
      <c r="AD1565" s="5">
        <f>IFERROR(AA1565/D1565,0)</f>
        <v>2.3803429741489635E-3</v>
      </c>
      <c r="AE1565" s="15">
        <f t="shared" si="155"/>
        <v>0.41917808219178082</v>
      </c>
      <c r="AF1565" s="5">
        <f>IFERROR(AD1565*AE1565*48,0)</f>
        <v>4.7893804937397227E-2</v>
      </c>
    </row>
    <row r="1566" spans="1:32" x14ac:dyDescent="0.15">
      <c r="A1566" s="8">
        <v>45743</v>
      </c>
      <c r="B1566" s="1" t="s">
        <v>40</v>
      </c>
      <c r="C1566" s="1" t="s">
        <v>33</v>
      </c>
      <c r="D1566" s="6">
        <v>78.14</v>
      </c>
      <c r="E1566" s="6">
        <v>3.9</v>
      </c>
      <c r="F1566" s="10">
        <v>0.85416666666666696</v>
      </c>
      <c r="G1566" s="1">
        <v>28.1</v>
      </c>
      <c r="H1566" s="1">
        <v>31</v>
      </c>
      <c r="I1566" s="1">
        <v>28.3</v>
      </c>
      <c r="J1566" s="1">
        <v>0.09</v>
      </c>
      <c r="K1566" s="1">
        <v>632</v>
      </c>
      <c r="L1566" s="1">
        <v>2075</v>
      </c>
      <c r="M1566" s="6">
        <f t="shared" si="152"/>
        <v>28.357441633293035</v>
      </c>
      <c r="N1566" s="1">
        <v>0.7</v>
      </c>
      <c r="O1566" s="11" cm="1">
        <f t="array" ref="O1566">ROUND(_xlfn.SWITCH(C1566,"建筑专教",IF(S1566&gt;0.1,1.38,1.28),"阶梯教室",IF(S1566&gt;0.1,1.15,1.05),"公共教室",IF(S1566&gt;0.1,1.22,1.12),IF(S1566&gt;0.1,1.2,1.1))+(MOD(ROW()*11,31)/31-0.5)*0.06,2)</f>
        <v>1.21</v>
      </c>
      <c r="P1566" s="12">
        <f t="shared" si="151"/>
        <v>0.19</v>
      </c>
      <c r="Q1566" s="13">
        <f t="shared" si="156"/>
        <v>0.97721270381600733</v>
      </c>
      <c r="R1566" s="1">
        <v>0</v>
      </c>
      <c r="S1566" s="1">
        <v>0.14599999999999999</v>
      </c>
      <c r="T1566" s="1">
        <v>3.2000000000000001E-2</v>
      </c>
      <c r="U1566" s="4" t="s">
        <v>34</v>
      </c>
      <c r="V1566">
        <v>0.42</v>
      </c>
      <c r="W1566">
        <v>0.4</v>
      </c>
      <c r="X1566">
        <v>0.76</v>
      </c>
      <c r="Y1566">
        <v>2.4300000000000002</v>
      </c>
      <c r="Z1566">
        <v>0.23</v>
      </c>
      <c r="AA1566" s="5">
        <f t="shared" si="153"/>
        <v>0.17799999999999999</v>
      </c>
      <c r="AB1566" s="15" cm="1">
        <f t="array" ref="AB1566">_xlfn.SWITCH(U1566,"夏",122,"冬",90,"春",153,"秋",153,0)</f>
        <v>153</v>
      </c>
      <c r="AC1566" s="16">
        <f t="shared" si="154"/>
        <v>27.233999999999998</v>
      </c>
      <c r="AD1566" s="5">
        <f>IFERROR(AA1566/D1566,0)</f>
        <v>2.2779626311748144E-3</v>
      </c>
      <c r="AE1566" s="15">
        <f t="shared" si="155"/>
        <v>0.41917808219178082</v>
      </c>
      <c r="AF1566" s="5">
        <f>IFERROR(AD1566*AE1566*48,0)</f>
        <v>4.583385633793928E-2</v>
      </c>
    </row>
    <row r="1567" spans="1:32" x14ac:dyDescent="0.15">
      <c r="A1567" s="8">
        <v>45743</v>
      </c>
      <c r="B1567" s="1" t="s">
        <v>40</v>
      </c>
      <c r="C1567" s="1" t="s">
        <v>33</v>
      </c>
      <c r="D1567" s="6">
        <v>78.14</v>
      </c>
      <c r="E1567" s="6">
        <v>3.9</v>
      </c>
      <c r="F1567" s="10">
        <v>0.875</v>
      </c>
      <c r="G1567" s="1">
        <v>28.3</v>
      </c>
      <c r="H1567" s="1">
        <v>30</v>
      </c>
      <c r="I1567" s="1">
        <v>28.5</v>
      </c>
      <c r="J1567" s="1">
        <v>0.09</v>
      </c>
      <c r="K1567" s="1">
        <v>677</v>
      </c>
      <c r="L1567" s="1">
        <v>2145</v>
      </c>
      <c r="M1567" s="6">
        <f t="shared" si="152"/>
        <v>28.557327497564131</v>
      </c>
      <c r="N1567" s="1">
        <v>0.7</v>
      </c>
      <c r="O1567" s="11" cm="1">
        <f t="array" ref="O1567">ROUND(_xlfn.SWITCH(C1567,"建筑专教",IF(S1567&gt;0.1,1.38,1.28),"阶梯教室",IF(S1567&gt;0.1,1.15,1.05),"公共教室",IF(S1567&gt;0.1,1.22,1.12),IF(S1567&gt;0.1,1.2,1.1))+(MOD(ROW()*11,31)/31-0.5)*0.06,2)</f>
        <v>1.17</v>
      </c>
      <c r="P1567" s="12">
        <f t="shared" ref="P1567:P1630" si="157">IF(O1567=0,0,ROUND(MIN(MAX((K1567-400)/(320*E1567*IF(C1567="公共教室",0.95,IF(C1567="建筑专教",0.85,IF(C1567="阶梯教室",1.15,1)))),0),2),2))</f>
        <v>0.22</v>
      </c>
      <c r="Q1567" s="13">
        <f t="shared" si="156"/>
        <v>0.99045452545663004</v>
      </c>
      <c r="R1567" s="1">
        <v>0</v>
      </c>
      <c r="S1567" s="1">
        <v>0.14399999999999999</v>
      </c>
      <c r="T1567" s="1">
        <v>3.5000000000000003E-2</v>
      </c>
      <c r="U1567" s="4" t="s">
        <v>34</v>
      </c>
      <c r="V1567">
        <v>0.42</v>
      </c>
      <c r="W1567">
        <v>0.4</v>
      </c>
      <c r="X1567">
        <v>0.76</v>
      </c>
      <c r="Y1567">
        <v>2.4300000000000002</v>
      </c>
      <c r="Z1567">
        <v>0.23</v>
      </c>
      <c r="AA1567" s="5">
        <f t="shared" si="153"/>
        <v>0.17899999999999999</v>
      </c>
      <c r="AB1567" s="15" cm="1">
        <f t="array" ref="AB1567">_xlfn.SWITCH(U1567,"夏",122,"冬",90,"春",153,"秋",153,0)</f>
        <v>153</v>
      </c>
      <c r="AC1567" s="16">
        <f t="shared" si="154"/>
        <v>27.387</v>
      </c>
      <c r="AD1567" s="5">
        <f>IFERROR(AA1567/D1567,0)</f>
        <v>2.2907601740465829E-3</v>
      </c>
      <c r="AE1567" s="15">
        <f t="shared" si="155"/>
        <v>0.41917808219178082</v>
      </c>
      <c r="AF1567" s="5">
        <f>IFERROR(AD1567*AE1567*48,0)</f>
        <v>4.6091349912871518E-2</v>
      </c>
    </row>
    <row r="1568" spans="1:32" x14ac:dyDescent="0.15">
      <c r="A1568" s="8">
        <v>45743</v>
      </c>
      <c r="B1568" s="1" t="s">
        <v>40</v>
      </c>
      <c r="C1568" s="1" t="s">
        <v>33</v>
      </c>
      <c r="D1568" s="6">
        <v>78.14</v>
      </c>
      <c r="E1568" s="6">
        <v>3.9</v>
      </c>
      <c r="F1568" s="10">
        <v>0.89583333333333304</v>
      </c>
      <c r="G1568" s="1">
        <v>28.5</v>
      </c>
      <c r="H1568" s="1">
        <v>29</v>
      </c>
      <c r="I1568" s="1">
        <v>28.7</v>
      </c>
      <c r="J1568" s="1">
        <v>0.09</v>
      </c>
      <c r="K1568" s="1">
        <v>637</v>
      </c>
      <c r="L1568" s="1">
        <v>200</v>
      </c>
      <c r="M1568" s="6">
        <f t="shared" ref="M1568:M1631" si="158">IFERROR(POWER((I1568+273.15)^4+133500000*POWER(J1568,0.6)*(I1568-G1568),0.25)-273.15,I1568)</f>
        <v>28.757213663930429</v>
      </c>
      <c r="N1568" s="1">
        <v>0.7</v>
      </c>
      <c r="O1568" s="11" cm="1">
        <f t="array" ref="O1568">ROUND(_xlfn.SWITCH(C1568,"建筑专教",IF(S1568&gt;0.1,1.38,1.28),"阶梯教室",IF(S1568&gt;0.1,1.15,1.05),"公共教室",IF(S1568&gt;0.1,1.22,1.12),IF(S1568&gt;0.1,1.2,1.1))+(MOD(ROW()*11,31)/31-0.5)*0.06,2)</f>
        <v>1.19</v>
      </c>
      <c r="P1568" s="12">
        <f t="shared" si="157"/>
        <v>0.19</v>
      </c>
      <c r="Q1568" s="13">
        <f t="shared" si="156"/>
        <v>1.0599808689831312</v>
      </c>
      <c r="R1568" s="1">
        <v>0</v>
      </c>
      <c r="S1568" s="1">
        <v>0.14199999999999999</v>
      </c>
      <c r="T1568" s="1">
        <v>7.0000000000000007E-2</v>
      </c>
      <c r="U1568" s="4" t="s">
        <v>34</v>
      </c>
      <c r="V1568">
        <v>0.42</v>
      </c>
      <c r="W1568">
        <v>0.4</v>
      </c>
      <c r="X1568">
        <v>0.76</v>
      </c>
      <c r="Y1568">
        <v>2.4300000000000002</v>
      </c>
      <c r="Z1568">
        <v>0.23</v>
      </c>
      <c r="AA1568" s="5">
        <f t="shared" si="153"/>
        <v>0.21199999999999999</v>
      </c>
      <c r="AB1568" s="15" cm="1">
        <f t="array" ref="AB1568">_xlfn.SWITCH(U1568,"夏",122,"冬",90,"春",153,"秋",153,0)</f>
        <v>153</v>
      </c>
      <c r="AC1568" s="16">
        <f t="shared" si="154"/>
        <v>32.436</v>
      </c>
      <c r="AD1568" s="5">
        <f>IFERROR(AA1568/D1568,0)</f>
        <v>2.7130790888149473E-3</v>
      </c>
      <c r="AE1568" s="15">
        <f t="shared" si="155"/>
        <v>0.41917808219178082</v>
      </c>
      <c r="AF1568" s="5">
        <f>IFERROR(AD1568*AE1568*48,0)</f>
        <v>5.4588637885635546E-2</v>
      </c>
    </row>
    <row r="1569" spans="1:32" x14ac:dyDescent="0.15">
      <c r="A1569" s="8">
        <v>45743</v>
      </c>
      <c r="B1569" s="1" t="s">
        <v>40</v>
      </c>
      <c r="C1569" s="1" t="s">
        <v>33</v>
      </c>
      <c r="D1569" s="6">
        <v>78.14</v>
      </c>
      <c r="E1569" s="6">
        <v>3.9</v>
      </c>
      <c r="F1569" s="10">
        <v>0.91666666666666696</v>
      </c>
      <c r="G1569" s="1">
        <v>28.7</v>
      </c>
      <c r="H1569" s="1">
        <v>28</v>
      </c>
      <c r="I1569" s="1">
        <v>28.9</v>
      </c>
      <c r="J1569" s="1">
        <v>0.09</v>
      </c>
      <c r="K1569" s="1">
        <v>517</v>
      </c>
      <c r="L1569" s="1">
        <v>270</v>
      </c>
      <c r="M1569" s="6">
        <f t="shared" si="158"/>
        <v>28.957100131393815</v>
      </c>
      <c r="N1569" s="1">
        <v>0</v>
      </c>
      <c r="O1569" s="1">
        <v>0</v>
      </c>
      <c r="P1569" s="12">
        <f t="shared" si="157"/>
        <v>0</v>
      </c>
      <c r="Q1569" s="1">
        <v>0</v>
      </c>
      <c r="R1569" s="1">
        <v>0</v>
      </c>
      <c r="S1569" s="1">
        <v>0</v>
      </c>
      <c r="T1569" s="1">
        <v>0</v>
      </c>
      <c r="U1569" s="4" t="s">
        <v>34</v>
      </c>
      <c r="V1569">
        <v>0.42</v>
      </c>
      <c r="W1569">
        <v>0.4</v>
      </c>
      <c r="X1569">
        <v>0.76</v>
      </c>
      <c r="Y1569">
        <v>2.4300000000000002</v>
      </c>
      <c r="Z1569">
        <v>0.23</v>
      </c>
      <c r="AA1569" s="5">
        <f t="shared" si="153"/>
        <v>0</v>
      </c>
      <c r="AB1569" s="15" cm="1">
        <f t="array" ref="AB1569">_xlfn.SWITCH(U1569,"夏",122,"冬",90,"春",153,"秋",153,0)</f>
        <v>153</v>
      </c>
      <c r="AC1569" s="16">
        <f t="shared" si="154"/>
        <v>0</v>
      </c>
      <c r="AD1569" s="5">
        <f>IFERROR(AA1569/D1569,0)</f>
        <v>0</v>
      </c>
      <c r="AE1569" s="15">
        <f t="shared" si="155"/>
        <v>0.41917808219178082</v>
      </c>
      <c r="AF1569" s="5">
        <f>IFERROR(AD1569*AE1569*48,0)</f>
        <v>0</v>
      </c>
    </row>
    <row r="1570" spans="1:32" x14ac:dyDescent="0.15">
      <c r="A1570" s="8">
        <v>45743</v>
      </c>
      <c r="B1570" s="1" t="s">
        <v>41</v>
      </c>
      <c r="C1570" s="1" t="s">
        <v>33</v>
      </c>
      <c r="D1570" s="6">
        <v>78.14</v>
      </c>
      <c r="E1570" s="6">
        <v>3.9</v>
      </c>
      <c r="F1570" s="10">
        <v>0.33333333333333298</v>
      </c>
      <c r="G1570" s="1">
        <v>18.5</v>
      </c>
      <c r="H1570" s="1">
        <v>65</v>
      </c>
      <c r="I1570" s="1">
        <v>18.7</v>
      </c>
      <c r="J1570" s="1">
        <v>0.08</v>
      </c>
      <c r="K1570" s="1">
        <v>410</v>
      </c>
      <c r="L1570" s="1">
        <v>305</v>
      </c>
      <c r="M1570" s="6">
        <f t="shared" si="158"/>
        <v>18.758978608878408</v>
      </c>
      <c r="N1570" s="1">
        <v>0</v>
      </c>
      <c r="O1570" s="1">
        <v>0</v>
      </c>
      <c r="P1570" s="12">
        <f t="shared" si="157"/>
        <v>0</v>
      </c>
      <c r="Q1570" s="1">
        <v>0</v>
      </c>
      <c r="R1570" s="1">
        <v>0</v>
      </c>
      <c r="S1570" s="1">
        <v>0</v>
      </c>
      <c r="T1570" s="1">
        <v>0</v>
      </c>
      <c r="U1570" s="4" t="s">
        <v>34</v>
      </c>
      <c r="V1570">
        <v>0.42</v>
      </c>
      <c r="W1570">
        <v>0.4</v>
      </c>
      <c r="X1570">
        <v>0.76</v>
      </c>
      <c r="Y1570">
        <v>2.4300000000000002</v>
      </c>
      <c r="Z1570">
        <v>0.23</v>
      </c>
      <c r="AA1570" s="5">
        <f t="shared" si="153"/>
        <v>0</v>
      </c>
      <c r="AB1570" s="15" cm="1">
        <f t="array" ref="AB1570">_xlfn.SWITCH(U1570,"夏",122,"冬",90,"春",153,"秋",153,0)</f>
        <v>153</v>
      </c>
      <c r="AC1570" s="16">
        <f t="shared" si="154"/>
        <v>0</v>
      </c>
      <c r="AD1570" s="5">
        <f>IFERROR(AA1570/D1570,0)</f>
        <v>0</v>
      </c>
      <c r="AE1570" s="15">
        <f t="shared" si="155"/>
        <v>0.41917808219178082</v>
      </c>
      <c r="AF1570" s="5">
        <f>IFERROR(AD1570*AE1570*48,0)</f>
        <v>0</v>
      </c>
    </row>
    <row r="1571" spans="1:32" x14ac:dyDescent="0.15">
      <c r="A1571" s="8">
        <v>45743</v>
      </c>
      <c r="B1571" s="1" t="s">
        <v>41</v>
      </c>
      <c r="C1571" s="1" t="s">
        <v>33</v>
      </c>
      <c r="D1571" s="6">
        <v>78.14</v>
      </c>
      <c r="E1571" s="6">
        <v>3.9</v>
      </c>
      <c r="F1571" s="10">
        <v>0.35416666666666702</v>
      </c>
      <c r="G1571" s="1">
        <v>19</v>
      </c>
      <c r="H1571" s="1">
        <v>63</v>
      </c>
      <c r="I1571" s="1">
        <v>19.2</v>
      </c>
      <c r="J1571" s="1">
        <v>0.1</v>
      </c>
      <c r="K1571" s="1">
        <v>415</v>
      </c>
      <c r="L1571" s="1">
        <v>375</v>
      </c>
      <c r="M1571" s="6">
        <f t="shared" si="158"/>
        <v>19.26707991515292</v>
      </c>
      <c r="N1571" s="1">
        <v>0</v>
      </c>
      <c r="O1571" s="1">
        <v>0</v>
      </c>
      <c r="P1571" s="12">
        <f t="shared" si="157"/>
        <v>0</v>
      </c>
      <c r="Q1571" s="1">
        <v>0</v>
      </c>
      <c r="R1571" s="1">
        <v>0</v>
      </c>
      <c r="S1571" s="1">
        <v>0</v>
      </c>
      <c r="T1571" s="1">
        <v>0</v>
      </c>
      <c r="U1571" s="4" t="s">
        <v>34</v>
      </c>
      <c r="V1571">
        <v>0.42</v>
      </c>
      <c r="W1571">
        <v>0.4</v>
      </c>
      <c r="X1571">
        <v>0.76</v>
      </c>
      <c r="Y1571">
        <v>2.4300000000000002</v>
      </c>
      <c r="Z1571">
        <v>0.23</v>
      </c>
      <c r="AA1571" s="5">
        <f t="shared" si="153"/>
        <v>0</v>
      </c>
      <c r="AB1571" s="15" cm="1">
        <f t="array" ref="AB1571">_xlfn.SWITCH(U1571,"夏",122,"冬",90,"春",153,"秋",153,0)</f>
        <v>153</v>
      </c>
      <c r="AC1571" s="16">
        <f t="shared" si="154"/>
        <v>0</v>
      </c>
      <c r="AD1571" s="5">
        <f>IFERROR(AA1571/D1571,0)</f>
        <v>0</v>
      </c>
      <c r="AE1571" s="15">
        <f t="shared" si="155"/>
        <v>0.41917808219178082</v>
      </c>
      <c r="AF1571" s="5">
        <f>IFERROR(AD1571*AE1571*48,0)</f>
        <v>0</v>
      </c>
    </row>
    <row r="1572" spans="1:32" x14ac:dyDescent="0.15">
      <c r="A1572" s="8">
        <v>45743</v>
      </c>
      <c r="B1572" s="1" t="s">
        <v>41</v>
      </c>
      <c r="C1572" s="1" t="s">
        <v>33</v>
      </c>
      <c r="D1572" s="6">
        <v>78.14</v>
      </c>
      <c r="E1572" s="6">
        <v>3.9</v>
      </c>
      <c r="F1572" s="10">
        <v>0.375</v>
      </c>
      <c r="G1572" s="1">
        <v>19.600000000000001</v>
      </c>
      <c r="H1572" s="1">
        <v>61</v>
      </c>
      <c r="I1572" s="1">
        <v>19.8</v>
      </c>
      <c r="J1572" s="1">
        <v>0.11</v>
      </c>
      <c r="K1572" s="1">
        <v>485</v>
      </c>
      <c r="L1572" s="1">
        <v>445</v>
      </c>
      <c r="M1572" s="6">
        <f t="shared" si="158"/>
        <v>19.870591011003626</v>
      </c>
      <c r="N1572" s="1">
        <v>0.7</v>
      </c>
      <c r="O1572" s="11" cm="1">
        <f t="array" ref="O1572">ROUND(_xlfn.SWITCH(C1572,"建筑专教",IF(S1572&gt;0.1,1.38,1.28),"阶梯教室",IF(S1572&gt;0.1,1.15,1.05),"公共教室",IF(S1572&gt;0.1,1.22,1.12),IF(S1572&gt;0.1,1.2,1.1))+(MOD(ROW()*11,31)/31-0.5)*0.06,2)</f>
        <v>1.22</v>
      </c>
      <c r="P1572" s="12">
        <f t="shared" si="157"/>
        <v>7.0000000000000007E-2</v>
      </c>
      <c r="Q1572" s="13">
        <f t="shared" si="156"/>
        <v>-1.3528113512124889</v>
      </c>
      <c r="R1572" s="1">
        <v>0</v>
      </c>
      <c r="S1572" s="1">
        <v>0.14699999999999999</v>
      </c>
      <c r="T1572" s="1">
        <v>2.8000000000000001E-2</v>
      </c>
      <c r="U1572" s="4" t="s">
        <v>34</v>
      </c>
      <c r="V1572">
        <v>0.42</v>
      </c>
      <c r="W1572">
        <v>0.4</v>
      </c>
      <c r="X1572">
        <v>0.76</v>
      </c>
      <c r="Y1572">
        <v>2.4300000000000002</v>
      </c>
      <c r="Z1572">
        <v>0.23</v>
      </c>
      <c r="AA1572" s="5">
        <f t="shared" si="153"/>
        <v>0.17499999999999999</v>
      </c>
      <c r="AB1572" s="15" cm="1">
        <f t="array" ref="AB1572">_xlfn.SWITCH(U1572,"夏",122,"冬",90,"春",153,"秋",153,0)</f>
        <v>153</v>
      </c>
      <c r="AC1572" s="16">
        <f t="shared" si="154"/>
        <v>26.774999999999999</v>
      </c>
      <c r="AD1572" s="5">
        <f>IFERROR(AA1572/D1572,0)</f>
        <v>2.2395700025595084E-3</v>
      </c>
      <c r="AE1572" s="15">
        <f t="shared" si="155"/>
        <v>0.41917808219178082</v>
      </c>
      <c r="AF1572" s="5">
        <f>IFERROR(AD1572*AE1572*48,0)</f>
        <v>4.5061375613142551E-2</v>
      </c>
    </row>
    <row r="1573" spans="1:32" x14ac:dyDescent="0.15">
      <c r="A1573" s="8">
        <v>45743</v>
      </c>
      <c r="B1573" s="1" t="s">
        <v>41</v>
      </c>
      <c r="C1573" s="1" t="s">
        <v>33</v>
      </c>
      <c r="D1573" s="6">
        <v>78.14</v>
      </c>
      <c r="E1573" s="6">
        <v>3.9</v>
      </c>
      <c r="F1573" s="10">
        <v>0.39583333333333298</v>
      </c>
      <c r="G1573" s="1">
        <v>20.2</v>
      </c>
      <c r="H1573" s="1">
        <v>59</v>
      </c>
      <c r="I1573" s="1">
        <v>20.399999999999999</v>
      </c>
      <c r="J1573" s="1">
        <v>0.1</v>
      </c>
      <c r="K1573" s="1">
        <v>550</v>
      </c>
      <c r="L1573" s="1">
        <v>515</v>
      </c>
      <c r="M1573" s="6">
        <f t="shared" si="158"/>
        <v>20.466260998071732</v>
      </c>
      <c r="N1573" s="1">
        <v>0.7</v>
      </c>
      <c r="O1573" s="11" cm="1">
        <f t="array" ref="O1573">ROUND(_xlfn.SWITCH(C1573,"建筑专教",IF(S1573&gt;0.1,1.38,1.28),"阶梯教室",IF(S1573&gt;0.1,1.15,1.05),"公共教室",IF(S1573&gt;0.1,1.22,1.12),IF(S1573&gt;0.1,1.2,1.1))+(MOD(ROW()*11,31)/31-0.5)*0.06,2)</f>
        <v>1.18</v>
      </c>
      <c r="P1573" s="12">
        <f t="shared" si="157"/>
        <v>0.12</v>
      </c>
      <c r="Q1573" s="13">
        <f t="shared" si="156"/>
        <v>-1.300250785637078</v>
      </c>
      <c r="R1573" s="1">
        <v>0</v>
      </c>
      <c r="S1573" s="1">
        <v>0.14499999999999999</v>
      </c>
      <c r="T1573" s="1">
        <v>3.5000000000000003E-2</v>
      </c>
      <c r="U1573" s="4" t="s">
        <v>34</v>
      </c>
      <c r="V1573">
        <v>0.42</v>
      </c>
      <c r="W1573">
        <v>0.4</v>
      </c>
      <c r="X1573">
        <v>0.76</v>
      </c>
      <c r="Y1573">
        <v>2.4300000000000002</v>
      </c>
      <c r="Z1573">
        <v>0.23</v>
      </c>
      <c r="AA1573" s="5">
        <f t="shared" si="153"/>
        <v>0.18</v>
      </c>
      <c r="AB1573" s="15" cm="1">
        <f t="array" ref="AB1573">_xlfn.SWITCH(U1573,"夏",122,"冬",90,"春",153,"秋",153,0)</f>
        <v>153</v>
      </c>
      <c r="AC1573" s="16">
        <f t="shared" si="154"/>
        <v>27.54</v>
      </c>
      <c r="AD1573" s="5">
        <f>IFERROR(AA1573/D1573,0)</f>
        <v>2.3035577169183514E-3</v>
      </c>
      <c r="AE1573" s="15">
        <f t="shared" si="155"/>
        <v>0.41917808219178082</v>
      </c>
      <c r="AF1573" s="5">
        <f>IFERROR(AD1573*AE1573*48,0)</f>
        <v>4.6348843487803763E-2</v>
      </c>
    </row>
    <row r="1574" spans="1:32" x14ac:dyDescent="0.15">
      <c r="A1574" s="8">
        <v>45743</v>
      </c>
      <c r="B1574" s="1" t="s">
        <v>41</v>
      </c>
      <c r="C1574" s="1" t="s">
        <v>33</v>
      </c>
      <c r="D1574" s="6">
        <v>78.14</v>
      </c>
      <c r="E1574" s="6">
        <v>3.9</v>
      </c>
      <c r="F1574" s="10">
        <v>0.41666666666666702</v>
      </c>
      <c r="G1574" s="1">
        <v>20.8</v>
      </c>
      <c r="H1574" s="1">
        <v>57</v>
      </c>
      <c r="I1574" s="1">
        <v>21</v>
      </c>
      <c r="J1574" s="1">
        <v>0.09</v>
      </c>
      <c r="K1574" s="1">
        <v>577</v>
      </c>
      <c r="L1574" s="1">
        <v>585</v>
      </c>
      <c r="M1574" s="6">
        <f t="shared" si="158"/>
        <v>21.061823459294601</v>
      </c>
      <c r="N1574" s="1">
        <v>0.7</v>
      </c>
      <c r="O1574" s="11" cm="1">
        <f t="array" ref="O1574">ROUND(_xlfn.SWITCH(C1574,"建筑专教",IF(S1574&gt;0.1,1.38,1.28),"阶梯教室",IF(S1574&gt;0.1,1.15,1.05),"公共教室",IF(S1574&gt;0.1,1.22,1.12),IF(S1574&gt;0.1,1.2,1.1))+(MOD(ROW()*11,31)/31-0.5)*0.06,2)</f>
        <v>1.2</v>
      </c>
      <c r="P1574" s="12">
        <f t="shared" si="157"/>
        <v>0.14000000000000001</v>
      </c>
      <c r="Q1574" s="13">
        <f t="shared" si="156"/>
        <v>-1.0565806738240044</v>
      </c>
      <c r="R1574" s="1">
        <v>0</v>
      </c>
      <c r="S1574" s="1">
        <v>0.14299999999999999</v>
      </c>
      <c r="T1574" s="1">
        <v>3.5000000000000003E-2</v>
      </c>
      <c r="U1574" s="4" t="s">
        <v>34</v>
      </c>
      <c r="V1574">
        <v>0.42</v>
      </c>
      <c r="W1574">
        <v>0.4</v>
      </c>
      <c r="X1574">
        <v>0.76</v>
      </c>
      <c r="Y1574">
        <v>2.4300000000000002</v>
      </c>
      <c r="Z1574">
        <v>0.23</v>
      </c>
      <c r="AA1574" s="5">
        <f t="shared" si="153"/>
        <v>0.17799999999999999</v>
      </c>
      <c r="AB1574" s="15" cm="1">
        <f t="array" ref="AB1574">_xlfn.SWITCH(U1574,"夏",122,"冬",90,"春",153,"秋",153,0)</f>
        <v>153</v>
      </c>
      <c r="AC1574" s="16">
        <f t="shared" si="154"/>
        <v>27.233999999999998</v>
      </c>
      <c r="AD1574" s="5">
        <f>IFERROR(AA1574/D1574,0)</f>
        <v>2.2779626311748144E-3</v>
      </c>
      <c r="AE1574" s="15">
        <f t="shared" si="155"/>
        <v>0.41917808219178082</v>
      </c>
      <c r="AF1574" s="5">
        <f>IFERROR(AD1574*AE1574*48,0)</f>
        <v>4.583385633793928E-2</v>
      </c>
    </row>
    <row r="1575" spans="1:32" x14ac:dyDescent="0.15">
      <c r="A1575" s="8">
        <v>45743</v>
      </c>
      <c r="B1575" s="1" t="s">
        <v>41</v>
      </c>
      <c r="C1575" s="1" t="s">
        <v>33</v>
      </c>
      <c r="D1575" s="6">
        <v>78.14</v>
      </c>
      <c r="E1575" s="6">
        <v>3.9</v>
      </c>
      <c r="F1575" s="10">
        <v>0.4375</v>
      </c>
      <c r="G1575" s="1">
        <v>21.4</v>
      </c>
      <c r="H1575" s="1">
        <v>55</v>
      </c>
      <c r="I1575" s="1">
        <v>21.6</v>
      </c>
      <c r="J1575" s="1">
        <v>0.08</v>
      </c>
      <c r="K1575" s="1">
        <v>603</v>
      </c>
      <c r="L1575" s="1">
        <v>655</v>
      </c>
      <c r="M1575" s="6">
        <f t="shared" si="158"/>
        <v>21.657255508976959</v>
      </c>
      <c r="N1575" s="1">
        <v>0.7</v>
      </c>
      <c r="O1575" s="11" cm="1">
        <f t="array" ref="O1575">ROUND(_xlfn.SWITCH(C1575,"建筑专教",IF(S1575&gt;0.1,1.38,1.28),"阶梯教室",IF(S1575&gt;0.1,1.15,1.05),"公共教室",IF(S1575&gt;0.1,1.22,1.12),IF(S1575&gt;0.1,1.2,1.1))+(MOD(ROW()*11,31)/31-0.5)*0.06,2)</f>
        <v>1.22</v>
      </c>
      <c r="P1575" s="12">
        <f t="shared" si="157"/>
        <v>0.16</v>
      </c>
      <c r="Q1575" s="13">
        <f t="shared" si="156"/>
        <v>-0.82428970022588566</v>
      </c>
      <c r="R1575" s="1">
        <v>0</v>
      </c>
      <c r="S1575" s="1">
        <v>0.14799999999999999</v>
      </c>
      <c r="T1575" s="1">
        <v>2.5000000000000001E-2</v>
      </c>
      <c r="U1575" s="4" t="s">
        <v>34</v>
      </c>
      <c r="V1575">
        <v>0.42</v>
      </c>
      <c r="W1575">
        <v>0.4</v>
      </c>
      <c r="X1575">
        <v>0.76</v>
      </c>
      <c r="Y1575">
        <v>2.4300000000000002</v>
      </c>
      <c r="Z1575">
        <v>0.23</v>
      </c>
      <c r="AA1575" s="5">
        <f t="shared" si="153"/>
        <v>0.17299999999999999</v>
      </c>
      <c r="AB1575" s="15" cm="1">
        <f t="array" ref="AB1575">_xlfn.SWITCH(U1575,"夏",122,"冬",90,"春",153,"秋",153,0)</f>
        <v>153</v>
      </c>
      <c r="AC1575" s="16">
        <f t="shared" si="154"/>
        <v>26.468999999999998</v>
      </c>
      <c r="AD1575" s="5">
        <f>IFERROR(AA1575/D1575,0)</f>
        <v>2.2139749168159713E-3</v>
      </c>
      <c r="AE1575" s="15">
        <f t="shared" si="155"/>
        <v>0.41917808219178082</v>
      </c>
      <c r="AF1575" s="5">
        <f>IFERROR(AD1575*AE1575*48,0)</f>
        <v>4.4546388463278061E-2</v>
      </c>
    </row>
    <row r="1576" spans="1:32" x14ac:dyDescent="0.15">
      <c r="A1576" s="8">
        <v>45743</v>
      </c>
      <c r="B1576" s="1" t="s">
        <v>41</v>
      </c>
      <c r="C1576" s="1" t="s">
        <v>33</v>
      </c>
      <c r="D1576" s="6">
        <v>78.14</v>
      </c>
      <c r="E1576" s="6">
        <v>3.9</v>
      </c>
      <c r="F1576" s="10">
        <v>0.45833333333333298</v>
      </c>
      <c r="G1576" s="1">
        <v>21.9</v>
      </c>
      <c r="H1576" s="1">
        <v>53</v>
      </c>
      <c r="I1576" s="1">
        <v>22.1</v>
      </c>
      <c r="J1576" s="1">
        <v>0.08</v>
      </c>
      <c r="K1576" s="1">
        <v>630</v>
      </c>
      <c r="L1576" s="1">
        <v>725</v>
      </c>
      <c r="M1576" s="6">
        <f t="shared" si="158"/>
        <v>22.156965230222738</v>
      </c>
      <c r="N1576" s="1">
        <v>0.7</v>
      </c>
      <c r="O1576" s="11" cm="1">
        <f t="array" ref="O1576">ROUND(_xlfn.SWITCH(C1576,"建筑专教",IF(S1576&gt;0.1,1.38,1.28),"阶梯教室",IF(S1576&gt;0.1,1.15,1.05),"公共教室",IF(S1576&gt;0.1,1.22,1.12),IF(S1576&gt;0.1,1.2,1.1))+(MOD(ROW()*11,31)/31-0.5)*0.06,2)</f>
        <v>1.18</v>
      </c>
      <c r="P1576" s="12">
        <f t="shared" si="157"/>
        <v>0.18</v>
      </c>
      <c r="Q1576" s="13">
        <f t="shared" si="156"/>
        <v>-0.78573305867766796</v>
      </c>
      <c r="R1576" s="1">
        <v>0</v>
      </c>
      <c r="S1576" s="1">
        <v>0.14599999999999999</v>
      </c>
      <c r="T1576" s="1">
        <v>1.2E-2</v>
      </c>
      <c r="U1576" s="4" t="s">
        <v>34</v>
      </c>
      <c r="V1576">
        <v>0.42</v>
      </c>
      <c r="W1576">
        <v>0.4</v>
      </c>
      <c r="X1576">
        <v>0.76</v>
      </c>
      <c r="Y1576">
        <v>2.4300000000000002</v>
      </c>
      <c r="Z1576">
        <v>0.23</v>
      </c>
      <c r="AA1576" s="5">
        <f t="shared" ref="AA1576:AA1639" si="159">R1576+S1576+T1576</f>
        <v>0.158</v>
      </c>
      <c r="AB1576" s="15" cm="1">
        <f t="array" ref="AB1576">_xlfn.SWITCH(U1576,"夏",122,"冬",90,"春",153,"秋",153,0)</f>
        <v>153</v>
      </c>
      <c r="AC1576" s="16">
        <f t="shared" ref="AC1576:AC1639" si="160">AA1576*AB1576</f>
        <v>24.173999999999999</v>
      </c>
      <c r="AD1576" s="5">
        <f>IFERROR(AA1576/D1576,0)</f>
        <v>2.0220117737394421E-3</v>
      </c>
      <c r="AE1576" s="15">
        <f t="shared" ref="AE1576:AE1639" si="161">IF(U1576="夏",122/365,IF(U1576="冬",90/365,IF(OR(U1576="春",U1576="秋"),153/365,0)))</f>
        <v>0.41917808219178082</v>
      </c>
      <c r="AF1576" s="5">
        <f>IFERROR(AD1576*AE1576*48,0)</f>
        <v>4.0683984839294418E-2</v>
      </c>
    </row>
    <row r="1577" spans="1:32" x14ac:dyDescent="0.15">
      <c r="A1577" s="8">
        <v>45743</v>
      </c>
      <c r="B1577" s="1" t="s">
        <v>41</v>
      </c>
      <c r="C1577" s="1" t="s">
        <v>33</v>
      </c>
      <c r="D1577" s="6">
        <v>78.14</v>
      </c>
      <c r="E1577" s="6">
        <v>3.9</v>
      </c>
      <c r="F1577" s="10">
        <v>0.47916666666666702</v>
      </c>
      <c r="G1577" s="1">
        <v>22.2</v>
      </c>
      <c r="H1577" s="1">
        <v>52</v>
      </c>
      <c r="I1577" s="1">
        <v>22.4</v>
      </c>
      <c r="J1577" s="1">
        <v>0.09</v>
      </c>
      <c r="K1577" s="1">
        <v>520</v>
      </c>
      <c r="L1577" s="1">
        <v>795</v>
      </c>
      <c r="M1577" s="6">
        <f t="shared" si="158"/>
        <v>22.460949415374273</v>
      </c>
      <c r="N1577" s="1">
        <v>0.7</v>
      </c>
      <c r="O1577" s="11" cm="1">
        <f t="array" ref="O1577">ROUND(_xlfn.SWITCH(C1577,"建筑专教",IF(S1577&gt;0.1,1.38,1.28),"阶梯教室",IF(S1577&gt;0.1,1.15,1.05),"公共教室",IF(S1577&gt;0.1,1.22,1.12),IF(S1577&gt;0.1,1.2,1.1))+(MOD(ROW()*11,31)/31-0.5)*0.06,2)</f>
        <v>1.2</v>
      </c>
      <c r="P1577" s="12">
        <f t="shared" si="157"/>
        <v>0.1</v>
      </c>
      <c r="Q1577" s="13">
        <f t="shared" si="156"/>
        <v>-0.64382589414920055</v>
      </c>
      <c r="R1577" s="1">
        <v>0</v>
      </c>
      <c r="S1577" s="1">
        <v>0.14399999999999999</v>
      </c>
      <c r="T1577" s="1">
        <v>3.2000000000000001E-2</v>
      </c>
      <c r="U1577" s="4" t="s">
        <v>34</v>
      </c>
      <c r="V1577">
        <v>0.42</v>
      </c>
      <c r="W1577">
        <v>0.4</v>
      </c>
      <c r="X1577">
        <v>0.76</v>
      </c>
      <c r="Y1577">
        <v>2.4300000000000002</v>
      </c>
      <c r="Z1577">
        <v>0.23</v>
      </c>
      <c r="AA1577" s="5">
        <f t="shared" si="159"/>
        <v>0.17599999999999999</v>
      </c>
      <c r="AB1577" s="15" cm="1">
        <f t="array" ref="AB1577">_xlfn.SWITCH(U1577,"夏",122,"冬",90,"春",153,"秋",153,0)</f>
        <v>153</v>
      </c>
      <c r="AC1577" s="16">
        <f t="shared" si="160"/>
        <v>26.927999999999997</v>
      </c>
      <c r="AD1577" s="5">
        <f>IFERROR(AA1577/D1577,0)</f>
        <v>2.2523675454312769E-3</v>
      </c>
      <c r="AE1577" s="15">
        <f t="shared" si="161"/>
        <v>0.41917808219178082</v>
      </c>
      <c r="AF1577" s="5">
        <f>IFERROR(AD1577*AE1577*48,0)</f>
        <v>4.531886918807479E-2</v>
      </c>
    </row>
    <row r="1578" spans="1:32" x14ac:dyDescent="0.15">
      <c r="A1578" s="8">
        <v>45743</v>
      </c>
      <c r="B1578" s="1" t="s">
        <v>41</v>
      </c>
      <c r="C1578" s="1" t="s">
        <v>33</v>
      </c>
      <c r="D1578" s="6">
        <v>78.14</v>
      </c>
      <c r="E1578" s="6">
        <v>3.9</v>
      </c>
      <c r="F1578" s="10">
        <v>0.5</v>
      </c>
      <c r="G1578" s="1">
        <v>22.4</v>
      </c>
      <c r="H1578" s="1">
        <v>51</v>
      </c>
      <c r="I1578" s="1">
        <v>22.6</v>
      </c>
      <c r="J1578" s="1">
        <v>0.09</v>
      </c>
      <c r="K1578" s="1">
        <v>425</v>
      </c>
      <c r="L1578" s="1">
        <v>865</v>
      </c>
      <c r="M1578" s="6">
        <f t="shared" si="158"/>
        <v>22.660825899254064</v>
      </c>
      <c r="N1578" s="1">
        <v>0</v>
      </c>
      <c r="O1578" s="1">
        <v>0</v>
      </c>
      <c r="P1578" s="12">
        <f t="shared" si="157"/>
        <v>0</v>
      </c>
      <c r="Q1578" s="1">
        <v>0</v>
      </c>
      <c r="R1578" s="1">
        <v>0</v>
      </c>
      <c r="S1578" s="1">
        <v>0</v>
      </c>
      <c r="T1578" s="1">
        <v>0</v>
      </c>
      <c r="U1578" s="4" t="s">
        <v>34</v>
      </c>
      <c r="V1578">
        <v>0.42</v>
      </c>
      <c r="W1578">
        <v>0.4</v>
      </c>
      <c r="X1578">
        <v>0.76</v>
      </c>
      <c r="Y1578">
        <v>2.4300000000000002</v>
      </c>
      <c r="Z1578">
        <v>0.23</v>
      </c>
      <c r="AA1578" s="5">
        <f t="shared" si="159"/>
        <v>0</v>
      </c>
      <c r="AB1578" s="15" cm="1">
        <f t="array" ref="AB1578">_xlfn.SWITCH(U1578,"夏",122,"冬",90,"春",153,"秋",153,0)</f>
        <v>153</v>
      </c>
      <c r="AC1578" s="16">
        <f t="shared" si="160"/>
        <v>0</v>
      </c>
      <c r="AD1578" s="5">
        <f>IFERROR(AA1578/D1578,0)</f>
        <v>0</v>
      </c>
      <c r="AE1578" s="15">
        <f t="shared" si="161"/>
        <v>0.41917808219178082</v>
      </c>
      <c r="AF1578" s="5">
        <f>IFERROR(AD1578*AE1578*48,0)</f>
        <v>0</v>
      </c>
    </row>
    <row r="1579" spans="1:32" x14ac:dyDescent="0.15">
      <c r="A1579" s="8">
        <v>45743</v>
      </c>
      <c r="B1579" s="1" t="s">
        <v>41</v>
      </c>
      <c r="C1579" s="1" t="s">
        <v>33</v>
      </c>
      <c r="D1579" s="6">
        <v>78.14</v>
      </c>
      <c r="E1579" s="6">
        <v>3.9</v>
      </c>
      <c r="F1579" s="10">
        <v>0.52083333333333304</v>
      </c>
      <c r="G1579" s="1">
        <v>22.6</v>
      </c>
      <c r="H1579" s="1">
        <v>50</v>
      </c>
      <c r="I1579" s="1">
        <v>22.8</v>
      </c>
      <c r="J1579" s="1">
        <v>0.09</v>
      </c>
      <c r="K1579" s="1">
        <v>410</v>
      </c>
      <c r="L1579" s="1">
        <v>935</v>
      </c>
      <c r="M1579" s="6">
        <f t="shared" si="158"/>
        <v>22.860702716552055</v>
      </c>
      <c r="N1579" s="1">
        <v>0</v>
      </c>
      <c r="O1579" s="1">
        <v>0</v>
      </c>
      <c r="P1579" s="12">
        <f t="shared" si="157"/>
        <v>0</v>
      </c>
      <c r="Q1579" s="1">
        <v>0</v>
      </c>
      <c r="R1579" s="1">
        <v>0</v>
      </c>
      <c r="S1579" s="1">
        <v>0</v>
      </c>
      <c r="T1579" s="1">
        <v>0</v>
      </c>
      <c r="U1579" s="4" t="s">
        <v>34</v>
      </c>
      <c r="V1579">
        <v>0.42</v>
      </c>
      <c r="W1579">
        <v>0.4</v>
      </c>
      <c r="X1579">
        <v>0.76</v>
      </c>
      <c r="Y1579">
        <v>2.4300000000000002</v>
      </c>
      <c r="Z1579">
        <v>0.23</v>
      </c>
      <c r="AA1579" s="5">
        <f t="shared" si="159"/>
        <v>0</v>
      </c>
      <c r="AB1579" s="15" cm="1">
        <f t="array" ref="AB1579">_xlfn.SWITCH(U1579,"夏",122,"冬",90,"春",153,"秋",153,0)</f>
        <v>153</v>
      </c>
      <c r="AC1579" s="16">
        <f t="shared" si="160"/>
        <v>0</v>
      </c>
      <c r="AD1579" s="5">
        <f>IFERROR(AA1579/D1579,0)</f>
        <v>0</v>
      </c>
      <c r="AE1579" s="15">
        <f t="shared" si="161"/>
        <v>0.41917808219178082</v>
      </c>
      <c r="AF1579" s="5">
        <f>IFERROR(AD1579*AE1579*48,0)</f>
        <v>0</v>
      </c>
    </row>
    <row r="1580" spans="1:32" x14ac:dyDescent="0.15">
      <c r="A1580" s="8">
        <v>45743</v>
      </c>
      <c r="B1580" s="1" t="s">
        <v>41</v>
      </c>
      <c r="C1580" s="1" t="s">
        <v>33</v>
      </c>
      <c r="D1580" s="6">
        <v>78.14</v>
      </c>
      <c r="E1580" s="6">
        <v>3.9</v>
      </c>
      <c r="F1580" s="10">
        <v>0.54166666666666696</v>
      </c>
      <c r="G1580" s="1">
        <v>22.8</v>
      </c>
      <c r="H1580" s="1">
        <v>49</v>
      </c>
      <c r="I1580" s="1">
        <v>23</v>
      </c>
      <c r="J1580" s="1">
        <v>0.1</v>
      </c>
      <c r="K1580" s="1">
        <v>406</v>
      </c>
      <c r="L1580" s="1">
        <v>1005</v>
      </c>
      <c r="M1580" s="6">
        <f t="shared" si="158"/>
        <v>23.064531849287562</v>
      </c>
      <c r="N1580" s="1">
        <v>0</v>
      </c>
      <c r="O1580" s="1">
        <v>0</v>
      </c>
      <c r="P1580" s="12">
        <f t="shared" si="157"/>
        <v>0</v>
      </c>
      <c r="Q1580" s="1">
        <v>0</v>
      </c>
      <c r="R1580" s="1">
        <v>0</v>
      </c>
      <c r="S1580" s="1">
        <v>0</v>
      </c>
      <c r="T1580" s="1">
        <v>0</v>
      </c>
      <c r="U1580" s="4" t="s">
        <v>34</v>
      </c>
      <c r="V1580">
        <v>0.42</v>
      </c>
      <c r="W1580">
        <v>0.4</v>
      </c>
      <c r="X1580">
        <v>0.76</v>
      </c>
      <c r="Y1580">
        <v>2.4300000000000002</v>
      </c>
      <c r="Z1580">
        <v>0.23</v>
      </c>
      <c r="AA1580" s="5">
        <f t="shared" si="159"/>
        <v>0</v>
      </c>
      <c r="AB1580" s="15" cm="1">
        <f t="array" ref="AB1580">_xlfn.SWITCH(U1580,"夏",122,"冬",90,"春",153,"秋",153,0)</f>
        <v>153</v>
      </c>
      <c r="AC1580" s="16">
        <f t="shared" si="160"/>
        <v>0</v>
      </c>
      <c r="AD1580" s="5">
        <f>IFERROR(AA1580/D1580,0)</f>
        <v>0</v>
      </c>
      <c r="AE1580" s="15">
        <f t="shared" si="161"/>
        <v>0.41917808219178082</v>
      </c>
      <c r="AF1580" s="5">
        <f>IFERROR(AD1580*AE1580*48,0)</f>
        <v>0</v>
      </c>
    </row>
    <row r="1581" spans="1:32" x14ac:dyDescent="0.15">
      <c r="A1581" s="8">
        <v>45743</v>
      </c>
      <c r="B1581" s="1" t="s">
        <v>41</v>
      </c>
      <c r="C1581" s="1" t="s">
        <v>33</v>
      </c>
      <c r="D1581" s="6">
        <v>78.14</v>
      </c>
      <c r="E1581" s="6">
        <v>3.9</v>
      </c>
      <c r="F1581" s="10">
        <v>0.5625</v>
      </c>
      <c r="G1581" s="1">
        <v>23</v>
      </c>
      <c r="H1581" s="1">
        <v>48</v>
      </c>
      <c r="I1581" s="1">
        <v>23.2</v>
      </c>
      <c r="J1581" s="1">
        <v>0.11</v>
      </c>
      <c r="K1581" s="1">
        <v>406</v>
      </c>
      <c r="L1581" s="1">
        <v>1075</v>
      </c>
      <c r="M1581" s="6">
        <f t="shared" si="158"/>
        <v>23.268190235814586</v>
      </c>
      <c r="N1581" s="1">
        <v>0</v>
      </c>
      <c r="O1581" s="1">
        <v>0</v>
      </c>
      <c r="P1581" s="12">
        <f t="shared" si="157"/>
        <v>0</v>
      </c>
      <c r="Q1581" s="1">
        <v>0</v>
      </c>
      <c r="R1581" s="1">
        <v>0</v>
      </c>
      <c r="S1581" s="1">
        <v>0</v>
      </c>
      <c r="T1581" s="1">
        <v>0</v>
      </c>
      <c r="U1581" s="4" t="s">
        <v>34</v>
      </c>
      <c r="V1581">
        <v>0.42</v>
      </c>
      <c r="W1581">
        <v>0.4</v>
      </c>
      <c r="X1581">
        <v>0.76</v>
      </c>
      <c r="Y1581">
        <v>2.4300000000000002</v>
      </c>
      <c r="Z1581">
        <v>0.23</v>
      </c>
      <c r="AA1581" s="5">
        <f t="shared" si="159"/>
        <v>0</v>
      </c>
      <c r="AB1581" s="15" cm="1">
        <f t="array" ref="AB1581">_xlfn.SWITCH(U1581,"夏",122,"冬",90,"春",153,"秋",153,0)</f>
        <v>153</v>
      </c>
      <c r="AC1581" s="16">
        <f t="shared" si="160"/>
        <v>0</v>
      </c>
      <c r="AD1581" s="5">
        <f>IFERROR(AA1581/D1581,0)</f>
        <v>0</v>
      </c>
      <c r="AE1581" s="15">
        <f t="shared" si="161"/>
        <v>0.41917808219178082</v>
      </c>
      <c r="AF1581" s="5">
        <f>IFERROR(AD1581*AE1581*48,0)</f>
        <v>0</v>
      </c>
    </row>
    <row r="1582" spans="1:32" x14ac:dyDescent="0.15">
      <c r="A1582" s="8">
        <v>45743</v>
      </c>
      <c r="B1582" s="1" t="s">
        <v>41</v>
      </c>
      <c r="C1582" s="1" t="s">
        <v>33</v>
      </c>
      <c r="D1582" s="6">
        <v>78.14</v>
      </c>
      <c r="E1582" s="6">
        <v>3.9</v>
      </c>
      <c r="F1582" s="10">
        <v>0.58333333333333304</v>
      </c>
      <c r="G1582" s="1">
        <v>23.2</v>
      </c>
      <c r="H1582" s="1">
        <v>47</v>
      </c>
      <c r="I1582" s="1">
        <v>23.4</v>
      </c>
      <c r="J1582" s="1">
        <v>0.1</v>
      </c>
      <c r="K1582" s="1">
        <v>452</v>
      </c>
      <c r="L1582" s="1">
        <v>1145</v>
      </c>
      <c r="M1582" s="6">
        <f t="shared" si="158"/>
        <v>23.464271184029144</v>
      </c>
      <c r="N1582" s="1">
        <v>0.7</v>
      </c>
      <c r="O1582" s="11" cm="1">
        <f t="array" ref="O1582">ROUND(_xlfn.SWITCH(C1582,"建筑专教",IF(S1582&gt;0.1,1.38,1.28),"阶梯教室",IF(S1582&gt;0.1,1.15,1.05),"公共教室",IF(S1582&gt;0.1,1.22,1.12),IF(S1582&gt;0.1,1.2,1.1))+(MOD(ROW()*11,31)/31-0.5)*0.06,2)</f>
        <v>1.0900000000000001</v>
      </c>
      <c r="P1582" s="12">
        <f t="shared" si="157"/>
        <v>0.04</v>
      </c>
      <c r="Q1582" s="13">
        <f t="shared" si="156"/>
        <v>-0.6349923890762309</v>
      </c>
      <c r="R1582" s="1">
        <v>0</v>
      </c>
      <c r="S1582" s="1">
        <v>0</v>
      </c>
      <c r="T1582" s="1">
        <v>2.8000000000000001E-2</v>
      </c>
      <c r="U1582" s="4" t="s">
        <v>34</v>
      </c>
      <c r="V1582">
        <v>0.42</v>
      </c>
      <c r="W1582">
        <v>0.4</v>
      </c>
      <c r="X1582">
        <v>0.76</v>
      </c>
      <c r="Y1582">
        <v>2.4300000000000002</v>
      </c>
      <c r="Z1582">
        <v>0.23</v>
      </c>
      <c r="AA1582" s="5">
        <f t="shared" si="159"/>
        <v>2.8000000000000001E-2</v>
      </c>
      <c r="AB1582" s="15" cm="1">
        <f t="array" ref="AB1582">_xlfn.SWITCH(U1582,"夏",122,"冬",90,"春",153,"秋",153,0)</f>
        <v>153</v>
      </c>
      <c r="AC1582" s="16">
        <f t="shared" si="160"/>
        <v>4.2839999999999998</v>
      </c>
      <c r="AD1582" s="5">
        <f>IFERROR(AA1582/D1582,0)</f>
        <v>3.5833120040952137E-4</v>
      </c>
      <c r="AE1582" s="15">
        <f t="shared" si="161"/>
        <v>0.41917808219178082</v>
      </c>
      <c r="AF1582" s="5">
        <f>IFERROR(AD1582*AE1582*48,0)</f>
        <v>7.2098200981028076E-3</v>
      </c>
    </row>
    <row r="1583" spans="1:32" x14ac:dyDescent="0.15">
      <c r="A1583" s="8">
        <v>45743</v>
      </c>
      <c r="B1583" s="1" t="s">
        <v>41</v>
      </c>
      <c r="C1583" s="1" t="s">
        <v>33</v>
      </c>
      <c r="D1583" s="6">
        <v>78.14</v>
      </c>
      <c r="E1583" s="6">
        <v>3.9</v>
      </c>
      <c r="F1583" s="10">
        <v>0.60416666666666696</v>
      </c>
      <c r="G1583" s="1">
        <v>23.4</v>
      </c>
      <c r="H1583" s="1">
        <v>46</v>
      </c>
      <c r="I1583" s="1">
        <v>23.6</v>
      </c>
      <c r="J1583" s="1">
        <v>0.09</v>
      </c>
      <c r="K1583" s="1">
        <v>532</v>
      </c>
      <c r="L1583" s="1">
        <v>1215</v>
      </c>
      <c r="M1583" s="6">
        <f t="shared" si="158"/>
        <v>23.660213297519817</v>
      </c>
      <c r="N1583" s="1">
        <v>0.7</v>
      </c>
      <c r="O1583" s="11" cm="1">
        <f t="array" ref="O1583">ROUND(_xlfn.SWITCH(C1583,"建筑专教",IF(S1583&gt;0.1,1.38,1.28),"阶梯教室",IF(S1583&gt;0.1,1.15,1.05),"公共教室",IF(S1583&gt;0.1,1.22,1.12),IF(S1583&gt;0.1,1.2,1.1))+(MOD(ROW()*11,31)/31-0.5)*0.06,2)</f>
        <v>1.1100000000000001</v>
      </c>
      <c r="P1583" s="12">
        <f t="shared" si="157"/>
        <v>0.11</v>
      </c>
      <c r="Q1583" s="13">
        <f t="shared" si="156"/>
        <v>-0.51721348700599457</v>
      </c>
      <c r="R1583" s="1">
        <v>0</v>
      </c>
      <c r="S1583" s="1">
        <v>0</v>
      </c>
      <c r="T1583" s="1">
        <v>3.5000000000000003E-2</v>
      </c>
      <c r="U1583" s="4" t="s">
        <v>34</v>
      </c>
      <c r="V1583">
        <v>0.42</v>
      </c>
      <c r="W1583">
        <v>0.4</v>
      </c>
      <c r="X1583">
        <v>0.76</v>
      </c>
      <c r="Y1583">
        <v>2.4300000000000002</v>
      </c>
      <c r="Z1583">
        <v>0.23</v>
      </c>
      <c r="AA1583" s="5">
        <f t="shared" si="159"/>
        <v>3.5000000000000003E-2</v>
      </c>
      <c r="AB1583" s="15" cm="1">
        <f t="array" ref="AB1583">_xlfn.SWITCH(U1583,"夏",122,"冬",90,"春",153,"秋",153,0)</f>
        <v>153</v>
      </c>
      <c r="AC1583" s="16">
        <f t="shared" si="160"/>
        <v>5.3550000000000004</v>
      </c>
      <c r="AD1583" s="5">
        <f>IFERROR(AA1583/D1583,0)</f>
        <v>4.4791400051190177E-4</v>
      </c>
      <c r="AE1583" s="15">
        <f t="shared" si="161"/>
        <v>0.41917808219178082</v>
      </c>
      <c r="AF1583" s="5">
        <f>IFERROR(AD1583*AE1583*48,0)</f>
        <v>9.0122751226285117E-3</v>
      </c>
    </row>
    <row r="1584" spans="1:32" x14ac:dyDescent="0.15">
      <c r="A1584" s="8">
        <v>45743</v>
      </c>
      <c r="B1584" s="1" t="s">
        <v>41</v>
      </c>
      <c r="C1584" s="1" t="s">
        <v>33</v>
      </c>
      <c r="D1584" s="6">
        <v>78.14</v>
      </c>
      <c r="E1584" s="6">
        <v>3.9</v>
      </c>
      <c r="F1584" s="10">
        <v>0.625</v>
      </c>
      <c r="G1584" s="1">
        <v>23.6</v>
      </c>
      <c r="H1584" s="1">
        <v>45</v>
      </c>
      <c r="I1584" s="1">
        <v>23.8</v>
      </c>
      <c r="J1584" s="1">
        <v>0.08</v>
      </c>
      <c r="K1584" s="1">
        <v>587</v>
      </c>
      <c r="L1584" s="1">
        <v>1285</v>
      </c>
      <c r="M1584" s="6">
        <f t="shared" si="158"/>
        <v>23.855992832753998</v>
      </c>
      <c r="N1584" s="1">
        <v>0.7</v>
      </c>
      <c r="O1584" s="11" cm="1">
        <f t="array" ref="O1584">ROUND(_xlfn.SWITCH(C1584,"建筑专教",IF(S1584&gt;0.1,1.38,1.28),"阶梯教室",IF(S1584&gt;0.1,1.15,1.05),"公共教室",IF(S1584&gt;0.1,1.22,1.12),IF(S1584&gt;0.1,1.2,1.1))+(MOD(ROW()*11,31)/31-0.5)*0.06,2)</f>
        <v>1.07</v>
      </c>
      <c r="P1584" s="12">
        <f t="shared" si="157"/>
        <v>0.15</v>
      </c>
      <c r="Q1584" s="13">
        <f t="shared" si="156"/>
        <v>-0.56397174881011491</v>
      </c>
      <c r="R1584" s="1">
        <v>0</v>
      </c>
      <c r="S1584" s="1">
        <v>0</v>
      </c>
      <c r="T1584" s="1">
        <v>2.5000000000000001E-2</v>
      </c>
      <c r="U1584" s="4" t="s">
        <v>34</v>
      </c>
      <c r="V1584">
        <v>0.42</v>
      </c>
      <c r="W1584">
        <v>0.4</v>
      </c>
      <c r="X1584">
        <v>0.76</v>
      </c>
      <c r="Y1584">
        <v>2.4300000000000002</v>
      </c>
      <c r="Z1584">
        <v>0.23</v>
      </c>
      <c r="AA1584" s="5">
        <f t="shared" si="159"/>
        <v>2.5000000000000001E-2</v>
      </c>
      <c r="AB1584" s="15" cm="1">
        <f t="array" ref="AB1584">_xlfn.SWITCH(U1584,"夏",122,"冬",90,"春",153,"秋",153,0)</f>
        <v>153</v>
      </c>
      <c r="AC1584" s="16">
        <f t="shared" si="160"/>
        <v>3.8250000000000002</v>
      </c>
      <c r="AD1584" s="5">
        <f>IFERROR(AA1584/D1584,0)</f>
        <v>3.1993857179421552E-4</v>
      </c>
      <c r="AE1584" s="15">
        <f t="shared" si="161"/>
        <v>0.41917808219178082</v>
      </c>
      <c r="AF1584" s="5">
        <f>IFERROR(AD1584*AE1584*48,0)</f>
        <v>6.437339373306079E-3</v>
      </c>
    </row>
    <row r="1585" spans="1:32" x14ac:dyDescent="0.15">
      <c r="A1585" s="8">
        <v>45743</v>
      </c>
      <c r="B1585" s="1" t="s">
        <v>41</v>
      </c>
      <c r="C1585" s="1" t="s">
        <v>33</v>
      </c>
      <c r="D1585" s="6">
        <v>78.14</v>
      </c>
      <c r="E1585" s="6">
        <v>3.9</v>
      </c>
      <c r="F1585" s="10">
        <v>0.64583333333333304</v>
      </c>
      <c r="G1585" s="1">
        <v>23.8</v>
      </c>
      <c r="H1585" s="1">
        <v>44</v>
      </c>
      <c r="I1585" s="1">
        <v>24</v>
      </c>
      <c r="J1585" s="1">
        <v>0.08</v>
      </c>
      <c r="K1585" s="1">
        <v>622</v>
      </c>
      <c r="L1585" s="1">
        <v>1355</v>
      </c>
      <c r="M1585" s="6">
        <f t="shared" si="158"/>
        <v>24.0558798915946</v>
      </c>
      <c r="N1585" s="1">
        <v>0.7</v>
      </c>
      <c r="O1585" s="11" cm="1">
        <f t="array" ref="O1585">ROUND(_xlfn.SWITCH(C1585,"建筑专教",IF(S1585&gt;0.1,1.38,1.28),"阶梯教室",IF(S1585&gt;0.1,1.15,1.05),"公共教室",IF(S1585&gt;0.1,1.22,1.12),IF(S1585&gt;0.1,1.2,1.1))+(MOD(ROW()*11,31)/31-0.5)*0.06,2)</f>
        <v>1.1000000000000001</v>
      </c>
      <c r="P1585" s="12">
        <f t="shared" si="157"/>
        <v>0.18</v>
      </c>
      <c r="Q1585" s="13">
        <f t="shared" si="156"/>
        <v>-0.41906477283995897</v>
      </c>
      <c r="R1585" s="1">
        <v>0</v>
      </c>
      <c r="S1585" s="1">
        <v>0</v>
      </c>
      <c r="T1585" s="1">
        <v>3.0000000000000001E-3</v>
      </c>
      <c r="U1585" s="4" t="s">
        <v>34</v>
      </c>
      <c r="V1585">
        <v>0.42</v>
      </c>
      <c r="W1585">
        <v>0.4</v>
      </c>
      <c r="X1585">
        <v>0.76</v>
      </c>
      <c r="Y1585">
        <v>2.4300000000000002</v>
      </c>
      <c r="Z1585">
        <v>0.23</v>
      </c>
      <c r="AA1585" s="5">
        <f t="shared" si="159"/>
        <v>3.0000000000000001E-3</v>
      </c>
      <c r="AB1585" s="15" cm="1">
        <f t="array" ref="AB1585">_xlfn.SWITCH(U1585,"夏",122,"冬",90,"春",153,"秋",153,0)</f>
        <v>153</v>
      </c>
      <c r="AC1585" s="16">
        <f t="shared" si="160"/>
        <v>0.45900000000000002</v>
      </c>
      <c r="AD1585" s="5">
        <f>IFERROR(AA1585/D1585,0)</f>
        <v>3.839262861530586E-5</v>
      </c>
      <c r="AE1585" s="15">
        <f t="shared" si="161"/>
        <v>0.41917808219178082</v>
      </c>
      <c r="AF1585" s="5">
        <f>IFERROR(AD1585*AE1585*48,0)</f>
        <v>7.7248072479672934E-4</v>
      </c>
    </row>
    <row r="1586" spans="1:32" x14ac:dyDescent="0.15">
      <c r="A1586" s="8">
        <v>45743</v>
      </c>
      <c r="B1586" s="1" t="s">
        <v>41</v>
      </c>
      <c r="C1586" s="1" t="s">
        <v>33</v>
      </c>
      <c r="D1586" s="6">
        <v>78.14</v>
      </c>
      <c r="E1586" s="6">
        <v>3.9</v>
      </c>
      <c r="F1586" s="10">
        <v>0.66666666666666696</v>
      </c>
      <c r="G1586" s="1">
        <v>24</v>
      </c>
      <c r="H1586" s="1">
        <v>43</v>
      </c>
      <c r="I1586" s="1">
        <v>24.2</v>
      </c>
      <c r="J1586" s="1">
        <v>0.08</v>
      </c>
      <c r="K1586" s="1">
        <v>652</v>
      </c>
      <c r="L1586" s="1">
        <v>1425</v>
      </c>
      <c r="M1586" s="6">
        <f t="shared" si="158"/>
        <v>24.255767253892202</v>
      </c>
      <c r="N1586" s="1">
        <v>0.7</v>
      </c>
      <c r="O1586" s="11" cm="1">
        <f t="array" ref="O1586">ROUND(_xlfn.SWITCH(C1586,"建筑专教",IF(S1586&gt;0.1,1.38,1.28),"阶梯教室",IF(S1586&gt;0.1,1.15,1.05),"公共教室",IF(S1586&gt;0.1,1.22,1.12),IF(S1586&gt;0.1,1.2,1.1))+(MOD(ROW()*11,31)/31-0.5)*0.06,2)</f>
        <v>1.1200000000000001</v>
      </c>
      <c r="P1586" s="12">
        <f t="shared" si="157"/>
        <v>0.2</v>
      </c>
      <c r="Q1586" s="13">
        <f t="shared" si="156"/>
        <v>-0.30741542548626216</v>
      </c>
      <c r="R1586" s="1">
        <v>0</v>
      </c>
      <c r="S1586" s="1">
        <v>0</v>
      </c>
      <c r="T1586" s="1">
        <v>3.0000000000000001E-3</v>
      </c>
      <c r="U1586" s="4" t="s">
        <v>34</v>
      </c>
      <c r="V1586">
        <v>0.42</v>
      </c>
      <c r="W1586">
        <v>0.4</v>
      </c>
      <c r="X1586">
        <v>0.76</v>
      </c>
      <c r="Y1586">
        <v>2.4300000000000002</v>
      </c>
      <c r="Z1586">
        <v>0.23</v>
      </c>
      <c r="AA1586" s="5">
        <f t="shared" si="159"/>
        <v>3.0000000000000001E-3</v>
      </c>
      <c r="AB1586" s="15" cm="1">
        <f t="array" ref="AB1586">_xlfn.SWITCH(U1586,"夏",122,"冬",90,"春",153,"秋",153,0)</f>
        <v>153</v>
      </c>
      <c r="AC1586" s="16">
        <f t="shared" si="160"/>
        <v>0.45900000000000002</v>
      </c>
      <c r="AD1586" s="5">
        <f>IFERROR(AA1586/D1586,0)</f>
        <v>3.839262861530586E-5</v>
      </c>
      <c r="AE1586" s="15">
        <f t="shared" si="161"/>
        <v>0.41917808219178082</v>
      </c>
      <c r="AF1586" s="5">
        <f>IFERROR(AD1586*AE1586*48,0)</f>
        <v>7.7248072479672934E-4</v>
      </c>
    </row>
    <row r="1587" spans="1:32" x14ac:dyDescent="0.15">
      <c r="A1587" s="8">
        <v>45743</v>
      </c>
      <c r="B1587" s="1" t="s">
        <v>41</v>
      </c>
      <c r="C1587" s="1" t="s">
        <v>33</v>
      </c>
      <c r="D1587" s="6">
        <v>78.14</v>
      </c>
      <c r="E1587" s="6">
        <v>3.9</v>
      </c>
      <c r="F1587" s="10">
        <v>0.6875</v>
      </c>
      <c r="G1587" s="1">
        <v>24.2</v>
      </c>
      <c r="H1587" s="1">
        <v>42</v>
      </c>
      <c r="I1587" s="1">
        <v>24.4</v>
      </c>
      <c r="J1587" s="1">
        <v>0.08</v>
      </c>
      <c r="K1587" s="1">
        <v>682</v>
      </c>
      <c r="L1587" s="1">
        <v>1495</v>
      </c>
      <c r="M1587" s="6">
        <f t="shared" si="158"/>
        <v>24.455654918628227</v>
      </c>
      <c r="N1587" s="1">
        <v>0.7</v>
      </c>
      <c r="O1587" s="11" cm="1">
        <f t="array" ref="O1587">ROUND(_xlfn.SWITCH(C1587,"建筑专教",IF(S1587&gt;0.1,1.38,1.28),"阶梯教室",IF(S1587&gt;0.1,1.15,1.05),"公共教室",IF(S1587&gt;0.1,1.22,1.12),IF(S1587&gt;0.1,1.2,1.1))+(MOD(ROW()*11,31)/31-0.5)*0.06,2)</f>
        <v>1.08</v>
      </c>
      <c r="P1587" s="12">
        <f t="shared" si="157"/>
        <v>0.23</v>
      </c>
      <c r="Q1587" s="13">
        <f t="shared" si="156"/>
        <v>-0.34450070822508849</v>
      </c>
      <c r="R1587" s="1">
        <v>0</v>
      </c>
      <c r="S1587" s="1">
        <v>0</v>
      </c>
      <c r="T1587" s="1">
        <v>2.1999999999999999E-2</v>
      </c>
      <c r="U1587" s="4" t="s">
        <v>34</v>
      </c>
      <c r="V1587">
        <v>0.42</v>
      </c>
      <c r="W1587">
        <v>0.4</v>
      </c>
      <c r="X1587">
        <v>0.76</v>
      </c>
      <c r="Y1587">
        <v>2.4300000000000002</v>
      </c>
      <c r="Z1587">
        <v>0.23</v>
      </c>
      <c r="AA1587" s="5">
        <f t="shared" si="159"/>
        <v>2.1999999999999999E-2</v>
      </c>
      <c r="AB1587" s="15" cm="1">
        <f t="array" ref="AB1587">_xlfn.SWITCH(U1587,"夏",122,"冬",90,"春",153,"秋",153,0)</f>
        <v>153</v>
      </c>
      <c r="AC1587" s="16">
        <f t="shared" si="160"/>
        <v>3.3659999999999997</v>
      </c>
      <c r="AD1587" s="5">
        <f>IFERROR(AA1587/D1587,0)</f>
        <v>2.8154594317890961E-4</v>
      </c>
      <c r="AE1587" s="15">
        <f t="shared" si="161"/>
        <v>0.41917808219178082</v>
      </c>
      <c r="AF1587" s="5">
        <f>IFERROR(AD1587*AE1587*48,0)</f>
        <v>5.6648586485093487E-3</v>
      </c>
    </row>
    <row r="1588" spans="1:32" x14ac:dyDescent="0.15">
      <c r="A1588" s="8">
        <v>45743</v>
      </c>
      <c r="B1588" s="1" t="s">
        <v>41</v>
      </c>
      <c r="C1588" s="1" t="s">
        <v>33</v>
      </c>
      <c r="D1588" s="6">
        <v>78.14</v>
      </c>
      <c r="E1588" s="6">
        <v>3.9</v>
      </c>
      <c r="F1588" s="10">
        <v>0.70833333333333304</v>
      </c>
      <c r="G1588" s="1">
        <v>24.4</v>
      </c>
      <c r="H1588" s="1">
        <v>41</v>
      </c>
      <c r="I1588" s="1">
        <v>24.6</v>
      </c>
      <c r="J1588" s="1">
        <v>0.09</v>
      </c>
      <c r="K1588" s="1">
        <v>607</v>
      </c>
      <c r="L1588" s="1">
        <v>1565</v>
      </c>
      <c r="M1588" s="6">
        <f t="shared" si="158"/>
        <v>24.659608892124368</v>
      </c>
      <c r="N1588" s="1">
        <v>0.7</v>
      </c>
      <c r="O1588" s="11" cm="1">
        <f t="array" ref="O1588">ROUND(_xlfn.SWITCH(C1588,"建筑专教",IF(S1588&gt;0.1,1.38,1.28),"阶梯教室",IF(S1588&gt;0.1,1.15,1.05),"公共教室",IF(S1588&gt;0.1,1.22,1.12),IF(S1588&gt;0.1,1.2,1.1))+(MOD(ROW()*11,31)/31-0.5)*0.06,2)</f>
        <v>1.1000000000000001</v>
      </c>
      <c r="P1588" s="12">
        <f t="shared" si="157"/>
        <v>0.17</v>
      </c>
      <c r="Q1588" s="13">
        <f t="shared" si="156"/>
        <v>-0.23204468916324555</v>
      </c>
      <c r="R1588" s="1">
        <v>0</v>
      </c>
      <c r="S1588" s="1">
        <v>0</v>
      </c>
      <c r="T1588" s="1">
        <v>0.03</v>
      </c>
      <c r="U1588" s="4" t="s">
        <v>34</v>
      </c>
      <c r="V1588">
        <v>0.42</v>
      </c>
      <c r="W1588">
        <v>0.4</v>
      </c>
      <c r="X1588">
        <v>0.76</v>
      </c>
      <c r="Y1588">
        <v>2.4300000000000002</v>
      </c>
      <c r="Z1588">
        <v>0.23</v>
      </c>
      <c r="AA1588" s="5">
        <f t="shared" si="159"/>
        <v>0.03</v>
      </c>
      <c r="AB1588" s="15" cm="1">
        <f t="array" ref="AB1588">_xlfn.SWITCH(U1588,"夏",122,"冬",90,"春",153,"秋",153,0)</f>
        <v>153</v>
      </c>
      <c r="AC1588" s="16">
        <f t="shared" si="160"/>
        <v>4.59</v>
      </c>
      <c r="AD1588" s="5">
        <f>IFERROR(AA1588/D1588,0)</f>
        <v>3.8392628615305859E-4</v>
      </c>
      <c r="AE1588" s="15">
        <f t="shared" si="161"/>
        <v>0.41917808219178082</v>
      </c>
      <c r="AF1588" s="5">
        <f>IFERROR(AD1588*AE1588*48,0)</f>
        <v>7.7248072479672945E-3</v>
      </c>
    </row>
    <row r="1589" spans="1:32" x14ac:dyDescent="0.15">
      <c r="A1589" s="8">
        <v>45743</v>
      </c>
      <c r="B1589" s="1" t="s">
        <v>41</v>
      </c>
      <c r="C1589" s="1" t="s">
        <v>33</v>
      </c>
      <c r="D1589" s="6">
        <v>78.14</v>
      </c>
      <c r="E1589" s="6">
        <v>3.9</v>
      </c>
      <c r="F1589" s="10">
        <v>0.72916666666666696</v>
      </c>
      <c r="G1589" s="1">
        <v>24.6</v>
      </c>
      <c r="H1589" s="1">
        <v>40</v>
      </c>
      <c r="I1589" s="1">
        <v>24.8</v>
      </c>
      <c r="J1589" s="1">
        <v>0.09</v>
      </c>
      <c r="K1589" s="1">
        <v>497</v>
      </c>
      <c r="L1589" s="1">
        <v>1635</v>
      </c>
      <c r="M1589" s="6">
        <f t="shared" si="158"/>
        <v>24.859488982540029</v>
      </c>
      <c r="N1589" s="1">
        <v>0</v>
      </c>
      <c r="O1589" s="1">
        <v>0</v>
      </c>
      <c r="P1589" s="12">
        <f t="shared" si="157"/>
        <v>0</v>
      </c>
      <c r="Q1589" s="1">
        <v>0</v>
      </c>
      <c r="R1589" s="1">
        <v>0</v>
      </c>
      <c r="S1589" s="1">
        <v>0</v>
      </c>
      <c r="T1589" s="1">
        <v>0</v>
      </c>
      <c r="U1589" s="4" t="s">
        <v>34</v>
      </c>
      <c r="V1589">
        <v>0.42</v>
      </c>
      <c r="W1589">
        <v>0.4</v>
      </c>
      <c r="X1589">
        <v>0.76</v>
      </c>
      <c r="Y1589">
        <v>2.4300000000000002</v>
      </c>
      <c r="Z1589">
        <v>0.23</v>
      </c>
      <c r="AA1589" s="5">
        <f t="shared" si="159"/>
        <v>0</v>
      </c>
      <c r="AB1589" s="15" cm="1">
        <f t="array" ref="AB1589">_xlfn.SWITCH(U1589,"夏",122,"冬",90,"春",153,"秋",153,0)</f>
        <v>153</v>
      </c>
      <c r="AC1589" s="16">
        <f t="shared" si="160"/>
        <v>0</v>
      </c>
      <c r="AD1589" s="5">
        <f>IFERROR(AA1589/D1589,0)</f>
        <v>0</v>
      </c>
      <c r="AE1589" s="15">
        <f t="shared" si="161"/>
        <v>0.41917808219178082</v>
      </c>
      <c r="AF1589" s="5">
        <f>IFERROR(AD1589*AE1589*48,0)</f>
        <v>0</v>
      </c>
    </row>
    <row r="1590" spans="1:32" x14ac:dyDescent="0.15">
      <c r="A1590" s="8">
        <v>45743</v>
      </c>
      <c r="B1590" s="1" t="s">
        <v>41</v>
      </c>
      <c r="C1590" s="1" t="s">
        <v>33</v>
      </c>
      <c r="D1590" s="6">
        <v>78.14</v>
      </c>
      <c r="E1590" s="6">
        <v>3.9</v>
      </c>
      <c r="F1590" s="10">
        <v>0.75</v>
      </c>
      <c r="G1590" s="1">
        <v>24.8</v>
      </c>
      <c r="H1590" s="1">
        <v>39</v>
      </c>
      <c r="I1590" s="1">
        <v>25</v>
      </c>
      <c r="J1590" s="1">
        <v>0.09</v>
      </c>
      <c r="K1590" s="1">
        <v>422</v>
      </c>
      <c r="L1590" s="1">
        <v>1705</v>
      </c>
      <c r="M1590" s="6">
        <f t="shared" si="158"/>
        <v>25.059369394258226</v>
      </c>
      <c r="N1590" s="1">
        <v>0</v>
      </c>
      <c r="O1590" s="1">
        <v>0</v>
      </c>
      <c r="P1590" s="12">
        <f t="shared" si="157"/>
        <v>0</v>
      </c>
      <c r="Q1590" s="1">
        <v>0</v>
      </c>
      <c r="R1590" s="1">
        <v>0</v>
      </c>
      <c r="S1590" s="1">
        <v>0</v>
      </c>
      <c r="T1590" s="1">
        <v>0</v>
      </c>
      <c r="U1590" s="4" t="s">
        <v>34</v>
      </c>
      <c r="V1590">
        <v>0.42</v>
      </c>
      <c r="W1590">
        <v>0.4</v>
      </c>
      <c r="X1590">
        <v>0.76</v>
      </c>
      <c r="Y1590">
        <v>2.4300000000000002</v>
      </c>
      <c r="Z1590">
        <v>0.23</v>
      </c>
      <c r="AA1590" s="5">
        <f t="shared" si="159"/>
        <v>0</v>
      </c>
      <c r="AB1590" s="15" cm="1">
        <f t="array" ref="AB1590">_xlfn.SWITCH(U1590,"夏",122,"冬",90,"春",153,"秋",153,0)</f>
        <v>153</v>
      </c>
      <c r="AC1590" s="16">
        <f t="shared" si="160"/>
        <v>0</v>
      </c>
      <c r="AD1590" s="5">
        <f>IFERROR(AA1590/D1590,0)</f>
        <v>0</v>
      </c>
      <c r="AE1590" s="15">
        <f t="shared" si="161"/>
        <v>0.41917808219178082</v>
      </c>
      <c r="AF1590" s="5">
        <f>IFERROR(AD1590*AE1590*48,0)</f>
        <v>0</v>
      </c>
    </row>
    <row r="1591" spans="1:32" x14ac:dyDescent="0.15">
      <c r="A1591" s="8">
        <v>45743</v>
      </c>
      <c r="B1591" s="1" t="s">
        <v>41</v>
      </c>
      <c r="C1591" s="1" t="s">
        <v>33</v>
      </c>
      <c r="D1591" s="6">
        <v>78.14</v>
      </c>
      <c r="E1591" s="6">
        <v>3.9</v>
      </c>
      <c r="F1591" s="10">
        <v>0.77083333333333304</v>
      </c>
      <c r="G1591" s="1">
        <v>25</v>
      </c>
      <c r="H1591" s="1">
        <v>38</v>
      </c>
      <c r="I1591" s="1">
        <v>25.2</v>
      </c>
      <c r="J1591" s="1">
        <v>0.09</v>
      </c>
      <c r="K1591" s="1">
        <v>410</v>
      </c>
      <c r="L1591" s="1">
        <v>1775</v>
      </c>
      <c r="M1591" s="6">
        <f t="shared" si="158"/>
        <v>25.259250126204563</v>
      </c>
      <c r="N1591" s="1">
        <v>0</v>
      </c>
      <c r="O1591" s="1">
        <v>0</v>
      </c>
      <c r="P1591" s="12">
        <f t="shared" si="157"/>
        <v>0</v>
      </c>
      <c r="Q1591" s="1">
        <v>0</v>
      </c>
      <c r="R1591" s="1">
        <v>0</v>
      </c>
      <c r="S1591" s="1">
        <v>0</v>
      </c>
      <c r="T1591" s="1">
        <v>0</v>
      </c>
      <c r="U1591" s="4" t="s">
        <v>34</v>
      </c>
      <c r="V1591">
        <v>0.42</v>
      </c>
      <c r="W1591">
        <v>0.4</v>
      </c>
      <c r="X1591">
        <v>0.76</v>
      </c>
      <c r="Y1591">
        <v>2.4300000000000002</v>
      </c>
      <c r="Z1591">
        <v>0.23</v>
      </c>
      <c r="AA1591" s="5">
        <f t="shared" si="159"/>
        <v>0</v>
      </c>
      <c r="AB1591" s="15" cm="1">
        <f t="array" ref="AB1591">_xlfn.SWITCH(U1591,"夏",122,"冬",90,"春",153,"秋",153,0)</f>
        <v>153</v>
      </c>
      <c r="AC1591" s="16">
        <f t="shared" si="160"/>
        <v>0</v>
      </c>
      <c r="AD1591" s="5">
        <f>IFERROR(AA1591/D1591,0)</f>
        <v>0</v>
      </c>
      <c r="AE1591" s="15">
        <f t="shared" si="161"/>
        <v>0.41917808219178082</v>
      </c>
      <c r="AF1591" s="5">
        <f>IFERROR(AD1591*AE1591*48,0)</f>
        <v>0</v>
      </c>
    </row>
    <row r="1592" spans="1:32" x14ac:dyDescent="0.15">
      <c r="A1592" s="8">
        <v>45743</v>
      </c>
      <c r="B1592" s="1" t="s">
        <v>41</v>
      </c>
      <c r="C1592" s="1" t="s">
        <v>33</v>
      </c>
      <c r="D1592" s="6">
        <v>78.14</v>
      </c>
      <c r="E1592" s="6">
        <v>3.9</v>
      </c>
      <c r="F1592" s="10">
        <v>0.79166666666666696</v>
      </c>
      <c r="G1592" s="1">
        <v>25.2</v>
      </c>
      <c r="H1592" s="1">
        <v>37</v>
      </c>
      <c r="I1592" s="1">
        <v>25.4</v>
      </c>
      <c r="J1592" s="1">
        <v>0.09</v>
      </c>
      <c r="K1592" s="1">
        <v>406</v>
      </c>
      <c r="L1592" s="1">
        <v>1845</v>
      </c>
      <c r="M1592" s="6">
        <f t="shared" si="158"/>
        <v>25.459131177307995</v>
      </c>
      <c r="N1592" s="1">
        <v>0</v>
      </c>
      <c r="O1592" s="1">
        <v>0</v>
      </c>
      <c r="P1592" s="12">
        <f t="shared" si="157"/>
        <v>0</v>
      </c>
      <c r="Q1592" s="1">
        <v>0</v>
      </c>
      <c r="R1592" s="1">
        <v>0</v>
      </c>
      <c r="S1592" s="1">
        <v>0</v>
      </c>
      <c r="T1592" s="1">
        <v>0</v>
      </c>
      <c r="U1592" s="4" t="s">
        <v>34</v>
      </c>
      <c r="V1592">
        <v>0.42</v>
      </c>
      <c r="W1592">
        <v>0.4</v>
      </c>
      <c r="X1592">
        <v>0.76</v>
      </c>
      <c r="Y1592">
        <v>2.4300000000000002</v>
      </c>
      <c r="Z1592">
        <v>0.23</v>
      </c>
      <c r="AA1592" s="5">
        <f t="shared" si="159"/>
        <v>0</v>
      </c>
      <c r="AB1592" s="15" cm="1">
        <f t="array" ref="AB1592">_xlfn.SWITCH(U1592,"夏",122,"冬",90,"春",153,"秋",153,0)</f>
        <v>153</v>
      </c>
      <c r="AC1592" s="16">
        <f t="shared" si="160"/>
        <v>0</v>
      </c>
      <c r="AD1592" s="5">
        <f>IFERROR(AA1592/D1592,0)</f>
        <v>0</v>
      </c>
      <c r="AE1592" s="15">
        <f t="shared" si="161"/>
        <v>0.41917808219178082</v>
      </c>
      <c r="AF1592" s="5">
        <f>IFERROR(AD1592*AE1592*48,0)</f>
        <v>0</v>
      </c>
    </row>
    <row r="1593" spans="1:32" x14ac:dyDescent="0.15">
      <c r="A1593" s="8">
        <v>45743</v>
      </c>
      <c r="B1593" s="1" t="s">
        <v>41</v>
      </c>
      <c r="C1593" s="1" t="s">
        <v>33</v>
      </c>
      <c r="D1593" s="6">
        <v>78.14</v>
      </c>
      <c r="E1593" s="6">
        <v>3.9</v>
      </c>
      <c r="F1593" s="10">
        <v>0.8125</v>
      </c>
      <c r="G1593" s="1">
        <v>25.4</v>
      </c>
      <c r="H1593" s="1">
        <v>36</v>
      </c>
      <c r="I1593" s="1">
        <v>25.6</v>
      </c>
      <c r="J1593" s="1">
        <v>0.09</v>
      </c>
      <c r="K1593" s="1">
        <v>460</v>
      </c>
      <c r="L1593" s="1">
        <v>1915</v>
      </c>
      <c r="M1593" s="6">
        <f t="shared" si="158"/>
        <v>25.659012546502083</v>
      </c>
      <c r="N1593" s="1">
        <v>0.7</v>
      </c>
      <c r="O1593" s="11" cm="1">
        <f t="array" ref="O1593">ROUND(_xlfn.SWITCH(C1593,"建筑专教",IF(S1593&gt;0.1,1.38,1.28),"阶梯教室",IF(S1593&gt;0.1,1.15,1.05),"公共教室",IF(S1593&gt;0.1,1.22,1.12),IF(S1593&gt;0.1,1.2,1.1))+(MOD(ROW()*11,31)/31-0.5)*0.06,2)</f>
        <v>1.19</v>
      </c>
      <c r="P1593" s="12">
        <f t="shared" si="157"/>
        <v>0.05</v>
      </c>
      <c r="Q1593" s="13">
        <f t="shared" ref="Q1593:Q1653" si="162">(0.303*EXP(-0.036*(O1593*58.15))+0.028)*((O1593*58.15)-0.00305*(5733-6.99*(O1593*58.15)-(EXP(16.6536-4030.183/(G1593+235))*(H1593/100)))-0.42*((O1593*58.15)-58.15)-0.000017*(O1593*58.15)*(5867-(EXP(16.6536-4030.183/(G1593+235))*(H1593/100)))-0.0014*(O1593*58.15)*(34-G1593)-0.0000000396*IF(N1593*0.155&gt;0.078,1.05+0.645*N1593*0.155,1)*(POWER((35.7-0.028*(O1593*58.15)-N1593*0.155*(0.0000000396*IF(N1593*0.155&gt;0.078,1.05+0.645*N1593*0.155,1)*(POWER((35.7-0.028*(O1593*58.15)-N1593*0.155*0.1)+273,4)-POWER(M1593+273,4))+IF(N1593*0.155&gt;0.078,1.05+0.645*N1593*0.155,1)*IF(J1593&lt;0.2,2.38*ABS(35.7-0.028*(O1593*58.15)-G1593)^0.25,12.1*SQRT(J1593))*(35.7-0.028*(O1593*58.15)-G1593))+273),4)-POWER(M1593+273,4))-IF(N1593*0.155&gt;0.078,1.05+0.645*N1593*0.155,1)*IF(J1593&lt;0.2,2.38*ABS(35.7-0.028*(O1593*58.15)-N1593*0.155*0.1-G1593)^0.25,12.1*SQRT(J1593))*(35.7-0.028*(O1593*58.15)-N1593*0.155*0.1-G1593))</f>
        <v>0.24071396566538214</v>
      </c>
      <c r="R1593" s="1">
        <v>0</v>
      </c>
      <c r="S1593" s="1">
        <v>0.14099999999999999</v>
      </c>
      <c r="T1593" s="1">
        <v>3.2000000000000001E-2</v>
      </c>
      <c r="U1593" s="4" t="s">
        <v>34</v>
      </c>
      <c r="V1593">
        <v>0.42</v>
      </c>
      <c r="W1593">
        <v>0.4</v>
      </c>
      <c r="X1593">
        <v>0.76</v>
      </c>
      <c r="Y1593">
        <v>2.4300000000000002</v>
      </c>
      <c r="Z1593">
        <v>0.23</v>
      </c>
      <c r="AA1593" s="5">
        <f t="shared" si="159"/>
        <v>0.17299999999999999</v>
      </c>
      <c r="AB1593" s="15" cm="1">
        <f t="array" ref="AB1593">_xlfn.SWITCH(U1593,"夏",122,"冬",90,"春",153,"秋",153,0)</f>
        <v>153</v>
      </c>
      <c r="AC1593" s="16">
        <f t="shared" si="160"/>
        <v>26.468999999999998</v>
      </c>
      <c r="AD1593" s="5">
        <f>IFERROR(AA1593/D1593,0)</f>
        <v>2.2139749168159713E-3</v>
      </c>
      <c r="AE1593" s="15">
        <f t="shared" si="161"/>
        <v>0.41917808219178082</v>
      </c>
      <c r="AF1593" s="5">
        <f>IFERROR(AD1593*AE1593*48,0)</f>
        <v>4.4546388463278061E-2</v>
      </c>
    </row>
    <row r="1594" spans="1:32" x14ac:dyDescent="0.15">
      <c r="A1594" s="8">
        <v>45743</v>
      </c>
      <c r="B1594" s="1" t="s">
        <v>41</v>
      </c>
      <c r="C1594" s="1" t="s">
        <v>33</v>
      </c>
      <c r="D1594" s="6">
        <v>78.14</v>
      </c>
      <c r="E1594" s="6">
        <v>3.9</v>
      </c>
      <c r="F1594" s="10">
        <v>0.83333333333333304</v>
      </c>
      <c r="G1594" s="1">
        <v>25.6</v>
      </c>
      <c r="H1594" s="1">
        <v>35</v>
      </c>
      <c r="I1594" s="1">
        <v>25.8</v>
      </c>
      <c r="J1594" s="1">
        <v>0.09</v>
      </c>
      <c r="K1594" s="1">
        <v>545</v>
      </c>
      <c r="L1594" s="1">
        <v>1985</v>
      </c>
      <c r="M1594" s="6">
        <f t="shared" si="158"/>
        <v>25.858894232725106</v>
      </c>
      <c r="N1594" s="1">
        <v>0.7</v>
      </c>
      <c r="O1594" s="11" cm="1">
        <f t="array" ref="O1594">ROUND(_xlfn.SWITCH(C1594,"建筑专教",IF(S1594&gt;0.1,1.38,1.28),"阶梯教室",IF(S1594&gt;0.1,1.15,1.05),"公共教室",IF(S1594&gt;0.1,1.22,1.12),IF(S1594&gt;0.1,1.2,1.1))+(MOD(ROW()*11,31)/31-0.5)*0.06,2)</f>
        <v>1.21</v>
      </c>
      <c r="P1594" s="12">
        <f t="shared" si="157"/>
        <v>0.12</v>
      </c>
      <c r="Q1594" s="13">
        <f t="shared" si="162"/>
        <v>0.32767218364758632</v>
      </c>
      <c r="R1594" s="1">
        <v>0</v>
      </c>
      <c r="S1594" s="1">
        <v>0.14599999999999999</v>
      </c>
      <c r="T1594" s="1">
        <v>2.8000000000000001E-2</v>
      </c>
      <c r="U1594" s="4" t="s">
        <v>34</v>
      </c>
      <c r="V1594">
        <v>0.42</v>
      </c>
      <c r="W1594">
        <v>0.4</v>
      </c>
      <c r="X1594">
        <v>0.76</v>
      </c>
      <c r="Y1594">
        <v>2.4300000000000002</v>
      </c>
      <c r="Z1594">
        <v>0.23</v>
      </c>
      <c r="AA1594" s="5">
        <f t="shared" si="159"/>
        <v>0.17399999999999999</v>
      </c>
      <c r="AB1594" s="15" cm="1">
        <f t="array" ref="AB1594">_xlfn.SWITCH(U1594,"夏",122,"冬",90,"春",153,"秋",153,0)</f>
        <v>153</v>
      </c>
      <c r="AC1594" s="16">
        <f t="shared" si="160"/>
        <v>26.622</v>
      </c>
      <c r="AD1594" s="5">
        <f>IFERROR(AA1594/D1594,0)</f>
        <v>2.2267724596877398E-3</v>
      </c>
      <c r="AE1594" s="15">
        <f t="shared" si="161"/>
        <v>0.41917808219178082</v>
      </c>
      <c r="AF1594" s="5">
        <f>IFERROR(AD1594*AE1594*48,0)</f>
        <v>4.4803882038210306E-2</v>
      </c>
    </row>
    <row r="1595" spans="1:32" x14ac:dyDescent="0.15">
      <c r="A1595" s="8">
        <v>45743</v>
      </c>
      <c r="B1595" s="1" t="s">
        <v>41</v>
      </c>
      <c r="C1595" s="1" t="s">
        <v>33</v>
      </c>
      <c r="D1595" s="6">
        <v>78.14</v>
      </c>
      <c r="E1595" s="6">
        <v>3.9</v>
      </c>
      <c r="F1595" s="10">
        <v>0.85416666666666696</v>
      </c>
      <c r="G1595" s="1">
        <v>25.8</v>
      </c>
      <c r="H1595" s="1">
        <v>34</v>
      </c>
      <c r="I1595" s="1">
        <v>26</v>
      </c>
      <c r="J1595" s="1">
        <v>0.09</v>
      </c>
      <c r="K1595" s="1">
        <v>600</v>
      </c>
      <c r="L1595" s="1">
        <v>2055</v>
      </c>
      <c r="M1595" s="6">
        <f t="shared" si="158"/>
        <v>26.058776234918525</v>
      </c>
      <c r="N1595" s="1">
        <v>0.7</v>
      </c>
      <c r="O1595" s="11" cm="1">
        <f t="array" ref="O1595">ROUND(_xlfn.SWITCH(C1595,"建筑专教",IF(S1595&gt;0.1,1.38,1.28),"阶梯教室",IF(S1595&gt;0.1,1.15,1.05),"公共教室",IF(S1595&gt;0.1,1.22,1.12),IF(S1595&gt;0.1,1.2,1.1))+(MOD(ROW()*11,31)/31-0.5)*0.06,2)</f>
        <v>1.23</v>
      </c>
      <c r="P1595" s="12">
        <f t="shared" si="157"/>
        <v>0.16</v>
      </c>
      <c r="Q1595" s="13">
        <f t="shared" si="162"/>
        <v>0.41106862821218748</v>
      </c>
      <c r="R1595" s="1">
        <v>0</v>
      </c>
      <c r="S1595" s="1">
        <v>0.14399999999999999</v>
      </c>
      <c r="T1595" s="1">
        <v>3.2000000000000001E-2</v>
      </c>
      <c r="U1595" s="4" t="s">
        <v>34</v>
      </c>
      <c r="V1595">
        <v>0.42</v>
      </c>
      <c r="W1595">
        <v>0.4</v>
      </c>
      <c r="X1595">
        <v>0.76</v>
      </c>
      <c r="Y1595">
        <v>2.4300000000000002</v>
      </c>
      <c r="Z1595">
        <v>0.23</v>
      </c>
      <c r="AA1595" s="5">
        <f t="shared" si="159"/>
        <v>0.17599999999999999</v>
      </c>
      <c r="AB1595" s="15" cm="1">
        <f t="array" ref="AB1595">_xlfn.SWITCH(U1595,"夏",122,"冬",90,"春",153,"秋",153,0)</f>
        <v>153</v>
      </c>
      <c r="AC1595" s="16">
        <f t="shared" si="160"/>
        <v>26.927999999999997</v>
      </c>
      <c r="AD1595" s="5">
        <f>IFERROR(AA1595/D1595,0)</f>
        <v>2.2523675454312769E-3</v>
      </c>
      <c r="AE1595" s="15">
        <f t="shared" si="161"/>
        <v>0.41917808219178082</v>
      </c>
      <c r="AF1595" s="5">
        <f>IFERROR(AD1595*AE1595*48,0)</f>
        <v>4.531886918807479E-2</v>
      </c>
    </row>
    <row r="1596" spans="1:32" x14ac:dyDescent="0.15">
      <c r="A1596" s="8">
        <v>45743</v>
      </c>
      <c r="B1596" s="1" t="s">
        <v>41</v>
      </c>
      <c r="C1596" s="1" t="s">
        <v>33</v>
      </c>
      <c r="D1596" s="6">
        <v>78.14</v>
      </c>
      <c r="E1596" s="6">
        <v>3.9</v>
      </c>
      <c r="F1596" s="10">
        <v>0.875</v>
      </c>
      <c r="G1596" s="1">
        <v>26</v>
      </c>
      <c r="H1596" s="1">
        <v>33</v>
      </c>
      <c r="I1596" s="1">
        <v>26.2</v>
      </c>
      <c r="J1596" s="1">
        <v>0.09</v>
      </c>
      <c r="K1596" s="1">
        <v>635</v>
      </c>
      <c r="L1596" s="1">
        <v>2125</v>
      </c>
      <c r="M1596" s="6">
        <f t="shared" si="158"/>
        <v>26.258658552029374</v>
      </c>
      <c r="N1596" s="1">
        <v>0.7</v>
      </c>
      <c r="O1596" s="11" cm="1">
        <f t="array" ref="O1596">ROUND(_xlfn.SWITCH(C1596,"建筑专教",IF(S1596&gt;0.1,1.38,1.28),"阶梯教室",IF(S1596&gt;0.1,1.15,1.05),"公共教室",IF(S1596&gt;0.1,1.22,1.12),IF(S1596&gt;0.1,1.2,1.1))+(MOD(ROW()*11,31)/31-0.5)*0.06,2)</f>
        <v>1.19</v>
      </c>
      <c r="P1596" s="12">
        <f t="shared" si="157"/>
        <v>0.19</v>
      </c>
      <c r="Q1596" s="13">
        <f t="shared" si="162"/>
        <v>0.40438624409024493</v>
      </c>
      <c r="R1596" s="1">
        <v>0</v>
      </c>
      <c r="S1596" s="1">
        <v>0.14199999999999999</v>
      </c>
      <c r="T1596" s="1">
        <v>3.7999999999999999E-2</v>
      </c>
      <c r="U1596" s="4" t="s">
        <v>34</v>
      </c>
      <c r="V1596">
        <v>0.42</v>
      </c>
      <c r="W1596">
        <v>0.4</v>
      </c>
      <c r="X1596">
        <v>0.76</v>
      </c>
      <c r="Y1596">
        <v>2.4300000000000002</v>
      </c>
      <c r="Z1596">
        <v>0.23</v>
      </c>
      <c r="AA1596" s="5">
        <f t="shared" si="159"/>
        <v>0.18</v>
      </c>
      <c r="AB1596" s="15" cm="1">
        <f t="array" ref="AB1596">_xlfn.SWITCH(U1596,"夏",122,"冬",90,"春",153,"秋",153,0)</f>
        <v>153</v>
      </c>
      <c r="AC1596" s="16">
        <f t="shared" si="160"/>
        <v>27.54</v>
      </c>
      <c r="AD1596" s="5">
        <f>IFERROR(AA1596/D1596,0)</f>
        <v>2.3035577169183514E-3</v>
      </c>
      <c r="AE1596" s="15">
        <f t="shared" si="161"/>
        <v>0.41917808219178082</v>
      </c>
      <c r="AF1596" s="5">
        <f>IFERROR(AD1596*AE1596*48,0)</f>
        <v>4.6348843487803763E-2</v>
      </c>
    </row>
    <row r="1597" spans="1:32" x14ac:dyDescent="0.15">
      <c r="A1597" s="8">
        <v>45743</v>
      </c>
      <c r="B1597" s="1" t="s">
        <v>41</v>
      </c>
      <c r="C1597" s="1" t="s">
        <v>33</v>
      </c>
      <c r="D1597" s="6">
        <v>78.14</v>
      </c>
      <c r="E1597" s="6">
        <v>3.9</v>
      </c>
      <c r="F1597" s="10">
        <v>0.89583333333333304</v>
      </c>
      <c r="G1597" s="1">
        <v>26.2</v>
      </c>
      <c r="H1597" s="1">
        <v>32</v>
      </c>
      <c r="I1597" s="1">
        <v>26.4</v>
      </c>
      <c r="J1597" s="1">
        <v>0.09</v>
      </c>
      <c r="K1597" s="1">
        <v>600</v>
      </c>
      <c r="L1597" s="1">
        <v>198</v>
      </c>
      <c r="M1597" s="6">
        <f t="shared" si="158"/>
        <v>26.458541183007469</v>
      </c>
      <c r="N1597" s="1">
        <v>0.7</v>
      </c>
      <c r="O1597" s="11" cm="1">
        <f t="array" ref="O1597">ROUND(_xlfn.SWITCH(C1597,"建筑专教",IF(S1597&gt;0.1,1.38,1.28),"阶梯教室",IF(S1597&gt;0.1,1.15,1.05),"公共教室",IF(S1597&gt;0.1,1.22,1.12),IF(S1597&gt;0.1,1.2,1.1))+(MOD(ROW()*11,31)/31-0.5)*0.06,2)</f>
        <v>1.21</v>
      </c>
      <c r="P1597" s="12">
        <f t="shared" si="157"/>
        <v>0.16</v>
      </c>
      <c r="Q1597" s="13">
        <f t="shared" si="162"/>
        <v>0.48736180157425157</v>
      </c>
      <c r="R1597" s="1">
        <v>0</v>
      </c>
      <c r="S1597" s="1">
        <v>0.14000000000000001</v>
      </c>
      <c r="T1597" s="1">
        <v>3.2000000000000001E-2</v>
      </c>
      <c r="U1597" s="4" t="s">
        <v>34</v>
      </c>
      <c r="V1597">
        <v>0.42</v>
      </c>
      <c r="W1597">
        <v>0.4</v>
      </c>
      <c r="X1597">
        <v>0.76</v>
      </c>
      <c r="Y1597">
        <v>2.4300000000000002</v>
      </c>
      <c r="Z1597">
        <v>0.23</v>
      </c>
      <c r="AA1597" s="5">
        <f t="shared" si="159"/>
        <v>0.17200000000000001</v>
      </c>
      <c r="AB1597" s="15" cm="1">
        <f t="array" ref="AB1597">_xlfn.SWITCH(U1597,"夏",122,"冬",90,"春",153,"秋",153,0)</f>
        <v>153</v>
      </c>
      <c r="AC1597" s="16">
        <f t="shared" si="160"/>
        <v>26.316000000000003</v>
      </c>
      <c r="AD1597" s="5">
        <f>IFERROR(AA1597/D1597,0)</f>
        <v>2.2011773739442028E-3</v>
      </c>
      <c r="AE1597" s="15">
        <f t="shared" si="161"/>
        <v>0.41917808219178082</v>
      </c>
      <c r="AF1597" s="5">
        <f>IFERROR(AD1597*AE1597*48,0)</f>
        <v>4.4288894888345823E-2</v>
      </c>
    </row>
    <row r="1598" spans="1:32" x14ac:dyDescent="0.15">
      <c r="A1598" s="8">
        <v>45743</v>
      </c>
      <c r="B1598" s="1" t="s">
        <v>41</v>
      </c>
      <c r="C1598" s="1" t="s">
        <v>33</v>
      </c>
      <c r="D1598" s="6">
        <v>78.14</v>
      </c>
      <c r="E1598" s="6">
        <v>3.9</v>
      </c>
      <c r="F1598" s="10">
        <v>0.91666666666666696</v>
      </c>
      <c r="G1598" s="1">
        <v>26.4</v>
      </c>
      <c r="H1598" s="1">
        <v>31</v>
      </c>
      <c r="I1598" s="1">
        <v>26.6</v>
      </c>
      <c r="J1598" s="1">
        <v>0.09</v>
      </c>
      <c r="K1598" s="1">
        <v>500</v>
      </c>
      <c r="L1598" s="1">
        <v>265</v>
      </c>
      <c r="M1598" s="6">
        <f t="shared" si="158"/>
        <v>26.658424126808256</v>
      </c>
      <c r="N1598" s="1">
        <v>0</v>
      </c>
      <c r="O1598" s="1">
        <v>0</v>
      </c>
      <c r="P1598" s="12">
        <f t="shared" si="157"/>
        <v>0</v>
      </c>
      <c r="Q1598" s="1">
        <v>0</v>
      </c>
      <c r="R1598" s="1">
        <v>0</v>
      </c>
      <c r="S1598" s="1">
        <v>0</v>
      </c>
      <c r="T1598" s="1">
        <v>0</v>
      </c>
      <c r="U1598" s="4" t="s">
        <v>34</v>
      </c>
      <c r="V1598">
        <v>0.42</v>
      </c>
      <c r="W1598">
        <v>0.4</v>
      </c>
      <c r="X1598">
        <v>0.76</v>
      </c>
      <c r="Y1598">
        <v>2.4300000000000002</v>
      </c>
      <c r="Z1598">
        <v>0.23</v>
      </c>
      <c r="AA1598" s="5">
        <f t="shared" si="159"/>
        <v>0</v>
      </c>
      <c r="AB1598" s="15" cm="1">
        <f t="array" ref="AB1598">_xlfn.SWITCH(U1598,"夏",122,"冬",90,"春",153,"秋",153,0)</f>
        <v>153</v>
      </c>
      <c r="AC1598" s="16">
        <f t="shared" si="160"/>
        <v>0</v>
      </c>
      <c r="AD1598" s="5">
        <f>IFERROR(AA1598/D1598,0)</f>
        <v>0</v>
      </c>
      <c r="AE1598" s="15">
        <f t="shared" si="161"/>
        <v>0.41917808219178082</v>
      </c>
      <c r="AF1598" s="5">
        <f>IFERROR(AD1598*AE1598*48,0)</f>
        <v>0</v>
      </c>
    </row>
    <row r="1599" spans="1:32" x14ac:dyDescent="0.15">
      <c r="A1599" s="8">
        <v>45743</v>
      </c>
      <c r="B1599" s="1" t="s">
        <v>42</v>
      </c>
      <c r="C1599" s="1" t="s">
        <v>33</v>
      </c>
      <c r="D1599" s="6">
        <v>78.14</v>
      </c>
      <c r="E1599" s="6">
        <v>3.9</v>
      </c>
      <c r="F1599" s="10">
        <v>0.33333333333333298</v>
      </c>
      <c r="G1599" s="1">
        <v>18.399999999999999</v>
      </c>
      <c r="H1599" s="1">
        <v>66</v>
      </c>
      <c r="I1599" s="1">
        <v>18.600000000000001</v>
      </c>
      <c r="J1599" s="1">
        <v>0.08</v>
      </c>
      <c r="K1599" s="1">
        <v>411</v>
      </c>
      <c r="L1599" s="1">
        <v>298</v>
      </c>
      <c r="M1599" s="6">
        <f t="shared" si="158"/>
        <v>18.659039251511444</v>
      </c>
      <c r="N1599" s="1">
        <v>0</v>
      </c>
      <c r="O1599" s="1">
        <v>0</v>
      </c>
      <c r="P1599" s="12">
        <f t="shared" si="157"/>
        <v>0</v>
      </c>
      <c r="Q1599" s="1">
        <v>0</v>
      </c>
      <c r="R1599" s="1">
        <v>0</v>
      </c>
      <c r="S1599" s="1">
        <v>0</v>
      </c>
      <c r="T1599" s="1">
        <v>0</v>
      </c>
      <c r="U1599" s="4" t="s">
        <v>34</v>
      </c>
      <c r="V1599">
        <v>0.42</v>
      </c>
      <c r="W1599">
        <v>0.4</v>
      </c>
      <c r="X1599">
        <v>0.76</v>
      </c>
      <c r="Y1599">
        <v>2.4300000000000002</v>
      </c>
      <c r="Z1599">
        <v>0.23</v>
      </c>
      <c r="AA1599" s="5">
        <f t="shared" si="159"/>
        <v>0</v>
      </c>
      <c r="AB1599" s="15" cm="1">
        <f t="array" ref="AB1599">_xlfn.SWITCH(U1599,"夏",122,"冬",90,"春",153,"秋",153,0)</f>
        <v>153</v>
      </c>
      <c r="AC1599" s="16">
        <f t="shared" si="160"/>
        <v>0</v>
      </c>
      <c r="AD1599" s="5">
        <f>IFERROR(AA1599/D1599,0)</f>
        <v>0</v>
      </c>
      <c r="AE1599" s="15">
        <f t="shared" si="161"/>
        <v>0.41917808219178082</v>
      </c>
      <c r="AF1599" s="5">
        <f>IFERROR(AD1599*AE1599*48,0)</f>
        <v>0</v>
      </c>
    </row>
    <row r="1600" spans="1:32" x14ac:dyDescent="0.15">
      <c r="A1600" s="8">
        <v>45743</v>
      </c>
      <c r="B1600" s="1" t="s">
        <v>42</v>
      </c>
      <c r="C1600" s="1" t="s">
        <v>33</v>
      </c>
      <c r="D1600" s="6">
        <v>78.14</v>
      </c>
      <c r="E1600" s="6">
        <v>3.9</v>
      </c>
      <c r="F1600" s="10">
        <v>0.35416666666666702</v>
      </c>
      <c r="G1600" s="1">
        <v>18.899999999999999</v>
      </c>
      <c r="H1600" s="1">
        <v>64</v>
      </c>
      <c r="I1600" s="1">
        <v>19.100000000000001</v>
      </c>
      <c r="J1600" s="1">
        <v>0.1</v>
      </c>
      <c r="K1600" s="1">
        <v>416</v>
      </c>
      <c r="L1600" s="1">
        <v>365</v>
      </c>
      <c r="M1600" s="6">
        <f t="shared" si="158"/>
        <v>19.167148765847855</v>
      </c>
      <c r="N1600" s="1">
        <v>0</v>
      </c>
      <c r="O1600" s="1">
        <v>0</v>
      </c>
      <c r="P1600" s="12">
        <f t="shared" si="157"/>
        <v>0</v>
      </c>
      <c r="Q1600" s="1">
        <v>0</v>
      </c>
      <c r="R1600" s="1">
        <v>0</v>
      </c>
      <c r="S1600" s="1">
        <v>0</v>
      </c>
      <c r="T1600" s="1">
        <v>0</v>
      </c>
      <c r="U1600" s="4" t="s">
        <v>34</v>
      </c>
      <c r="V1600">
        <v>0.42</v>
      </c>
      <c r="W1600">
        <v>0.4</v>
      </c>
      <c r="X1600">
        <v>0.76</v>
      </c>
      <c r="Y1600">
        <v>2.4300000000000002</v>
      </c>
      <c r="Z1600">
        <v>0.23</v>
      </c>
      <c r="AA1600" s="5">
        <f t="shared" si="159"/>
        <v>0</v>
      </c>
      <c r="AB1600" s="15" cm="1">
        <f t="array" ref="AB1600">_xlfn.SWITCH(U1600,"夏",122,"冬",90,"春",153,"秋",153,0)</f>
        <v>153</v>
      </c>
      <c r="AC1600" s="16">
        <f t="shared" si="160"/>
        <v>0</v>
      </c>
      <c r="AD1600" s="5">
        <f>IFERROR(AA1600/D1600,0)</f>
        <v>0</v>
      </c>
      <c r="AE1600" s="15">
        <f t="shared" si="161"/>
        <v>0.41917808219178082</v>
      </c>
      <c r="AF1600" s="5">
        <f>IFERROR(AD1600*AE1600*48,0)</f>
        <v>0</v>
      </c>
    </row>
    <row r="1601" spans="1:32" x14ac:dyDescent="0.15">
      <c r="A1601" s="8">
        <v>45743</v>
      </c>
      <c r="B1601" s="1" t="s">
        <v>42</v>
      </c>
      <c r="C1601" s="1" t="s">
        <v>33</v>
      </c>
      <c r="D1601" s="6">
        <v>78.14</v>
      </c>
      <c r="E1601" s="6">
        <v>3.9</v>
      </c>
      <c r="F1601" s="10">
        <v>0.375</v>
      </c>
      <c r="G1601" s="1">
        <v>19.5</v>
      </c>
      <c r="H1601" s="1">
        <v>62</v>
      </c>
      <c r="I1601" s="1">
        <v>19.7</v>
      </c>
      <c r="J1601" s="1">
        <v>0.11</v>
      </c>
      <c r="K1601" s="1">
        <v>488</v>
      </c>
      <c r="L1601" s="1">
        <v>432</v>
      </c>
      <c r="M1601" s="6">
        <f t="shared" si="158"/>
        <v>19.770663315316199</v>
      </c>
      <c r="N1601" s="1">
        <v>0.7</v>
      </c>
      <c r="O1601" s="11" cm="1">
        <f t="array" ref="O1601">ROUND(_xlfn.SWITCH(C1601,"建筑专教",IF(S1601&gt;0.1,1.38,1.28),"阶梯教室",IF(S1601&gt;0.1,1.15,1.05),"公共教室",IF(S1601&gt;0.1,1.22,1.12),IF(S1601&gt;0.1,1.2,1.1))+(MOD(ROW()*11,31)/31-0.5)*0.06,2)</f>
        <v>1.18</v>
      </c>
      <c r="P1601" s="12">
        <f t="shared" si="157"/>
        <v>7.0000000000000007E-2</v>
      </c>
      <c r="Q1601" s="13">
        <f t="shared" si="162"/>
        <v>-1.5166158944495167</v>
      </c>
      <c r="R1601" s="1">
        <v>0</v>
      </c>
      <c r="S1601" s="1">
        <v>0.14399999999999999</v>
      </c>
      <c r="T1601" s="1">
        <v>2.8000000000000001E-2</v>
      </c>
      <c r="U1601" s="4" t="s">
        <v>34</v>
      </c>
      <c r="V1601">
        <v>0.42</v>
      </c>
      <c r="W1601">
        <v>0.4</v>
      </c>
      <c r="X1601">
        <v>0.76</v>
      </c>
      <c r="Y1601">
        <v>2.4300000000000002</v>
      </c>
      <c r="Z1601">
        <v>0.23</v>
      </c>
      <c r="AA1601" s="5">
        <f t="shared" si="159"/>
        <v>0.17199999999999999</v>
      </c>
      <c r="AB1601" s="15" cm="1">
        <f t="array" ref="AB1601">_xlfn.SWITCH(U1601,"夏",122,"冬",90,"春",153,"秋",153,0)</f>
        <v>153</v>
      </c>
      <c r="AC1601" s="16">
        <f t="shared" si="160"/>
        <v>26.315999999999999</v>
      </c>
      <c r="AD1601" s="5">
        <f>IFERROR(AA1601/D1601,0)</f>
        <v>2.2011773739442023E-3</v>
      </c>
      <c r="AE1601" s="15">
        <f t="shared" si="161"/>
        <v>0.41917808219178082</v>
      </c>
      <c r="AF1601" s="5">
        <f>IFERROR(AD1601*AE1601*48,0)</f>
        <v>4.4288894888345809E-2</v>
      </c>
    </row>
    <row r="1602" spans="1:32" x14ac:dyDescent="0.15">
      <c r="A1602" s="8">
        <v>45743</v>
      </c>
      <c r="B1602" s="1" t="s">
        <v>42</v>
      </c>
      <c r="C1602" s="1" t="s">
        <v>33</v>
      </c>
      <c r="D1602" s="6">
        <v>78.14</v>
      </c>
      <c r="E1602" s="6">
        <v>3.9</v>
      </c>
      <c r="F1602" s="10">
        <v>0.39583333333333298</v>
      </c>
      <c r="G1602" s="1">
        <v>20.100000000000001</v>
      </c>
      <c r="H1602" s="1">
        <v>60</v>
      </c>
      <c r="I1602" s="1">
        <v>20.3</v>
      </c>
      <c r="J1602" s="1">
        <v>0.1</v>
      </c>
      <c r="K1602" s="1">
        <v>553</v>
      </c>
      <c r="L1602" s="1">
        <v>498</v>
      </c>
      <c r="M1602" s="6">
        <f t="shared" si="158"/>
        <v>20.366328730529801</v>
      </c>
      <c r="N1602" s="1">
        <v>0.7</v>
      </c>
      <c r="O1602" s="11" cm="1">
        <f t="array" ref="O1602">ROUND(_xlfn.SWITCH(C1602,"建筑专教",IF(S1602&gt;0.1,1.38,1.28),"阶梯教室",IF(S1602&gt;0.1,1.15,1.05),"公共教室",IF(S1602&gt;0.1,1.22,1.12),IF(S1602&gt;0.1,1.2,1.1))+(MOD(ROW()*11,31)/31-0.5)*0.06,2)</f>
        <v>1.2</v>
      </c>
      <c r="P1602" s="12">
        <f t="shared" si="157"/>
        <v>0.12</v>
      </c>
      <c r="Q1602" s="13">
        <f t="shared" si="162"/>
        <v>-1.2664409281131854</v>
      </c>
      <c r="R1602" s="1">
        <v>0</v>
      </c>
      <c r="S1602" s="1">
        <v>0.14699999999999999</v>
      </c>
      <c r="T1602" s="1">
        <v>3.5000000000000003E-2</v>
      </c>
      <c r="U1602" s="4" t="s">
        <v>34</v>
      </c>
      <c r="V1602">
        <v>0.42</v>
      </c>
      <c r="W1602">
        <v>0.4</v>
      </c>
      <c r="X1602">
        <v>0.76</v>
      </c>
      <c r="Y1602">
        <v>2.4300000000000002</v>
      </c>
      <c r="Z1602">
        <v>0.23</v>
      </c>
      <c r="AA1602" s="5">
        <f t="shared" si="159"/>
        <v>0.182</v>
      </c>
      <c r="AB1602" s="15" cm="1">
        <f t="array" ref="AB1602">_xlfn.SWITCH(U1602,"夏",122,"冬",90,"春",153,"秋",153,0)</f>
        <v>153</v>
      </c>
      <c r="AC1602" s="16">
        <f t="shared" si="160"/>
        <v>27.846</v>
      </c>
      <c r="AD1602" s="5">
        <f>IFERROR(AA1602/D1602,0)</f>
        <v>2.3291528026618889E-3</v>
      </c>
      <c r="AE1602" s="15">
        <f t="shared" si="161"/>
        <v>0.41917808219178082</v>
      </c>
      <c r="AF1602" s="5">
        <f>IFERROR(AD1602*AE1602*48,0)</f>
        <v>4.6863830637668247E-2</v>
      </c>
    </row>
    <row r="1603" spans="1:32" x14ac:dyDescent="0.15">
      <c r="A1603" s="8">
        <v>45743</v>
      </c>
      <c r="B1603" s="1" t="s">
        <v>42</v>
      </c>
      <c r="C1603" s="1" t="s">
        <v>33</v>
      </c>
      <c r="D1603" s="6">
        <v>78.14</v>
      </c>
      <c r="E1603" s="6">
        <v>3.9</v>
      </c>
      <c r="F1603" s="10">
        <v>0.41666666666666702</v>
      </c>
      <c r="G1603" s="1">
        <v>20.7</v>
      </c>
      <c r="H1603" s="1">
        <v>58</v>
      </c>
      <c r="I1603" s="1">
        <v>20.9</v>
      </c>
      <c r="J1603" s="1">
        <v>0.09</v>
      </c>
      <c r="K1603" s="1">
        <v>580</v>
      </c>
      <c r="L1603" s="1">
        <v>565</v>
      </c>
      <c r="M1603" s="6">
        <f t="shared" si="158"/>
        <v>20.961886528637933</v>
      </c>
      <c r="N1603" s="1">
        <v>0.7</v>
      </c>
      <c r="O1603" s="11" cm="1">
        <f t="array" ref="O1603">ROUND(_xlfn.SWITCH(C1603,"建筑专教",IF(S1603&gt;0.1,1.38,1.28),"阶梯教室",IF(S1603&gt;0.1,1.15,1.05),"公共教室",IF(S1603&gt;0.1,1.22,1.12),IF(S1603&gt;0.1,1.2,1.1))+(MOD(ROW()*11,31)/31-0.5)*0.06,2)</f>
        <v>1.22</v>
      </c>
      <c r="P1603" s="12">
        <f t="shared" si="157"/>
        <v>0.14000000000000001</v>
      </c>
      <c r="Q1603" s="13">
        <f t="shared" si="162"/>
        <v>-1.0278666900699964</v>
      </c>
      <c r="R1603" s="1">
        <v>0</v>
      </c>
      <c r="S1603" s="1">
        <v>0.14499999999999999</v>
      </c>
      <c r="T1603" s="1">
        <v>3.5000000000000003E-2</v>
      </c>
      <c r="U1603" s="4" t="s">
        <v>34</v>
      </c>
      <c r="V1603">
        <v>0.42</v>
      </c>
      <c r="W1603">
        <v>0.4</v>
      </c>
      <c r="X1603">
        <v>0.76</v>
      </c>
      <c r="Y1603">
        <v>2.4300000000000002</v>
      </c>
      <c r="Z1603">
        <v>0.23</v>
      </c>
      <c r="AA1603" s="5">
        <f t="shared" si="159"/>
        <v>0.18</v>
      </c>
      <c r="AB1603" s="15" cm="1">
        <f t="array" ref="AB1603">_xlfn.SWITCH(U1603,"夏",122,"冬",90,"春",153,"秋",153,0)</f>
        <v>153</v>
      </c>
      <c r="AC1603" s="16">
        <f t="shared" si="160"/>
        <v>27.54</v>
      </c>
      <c r="AD1603" s="5">
        <f>IFERROR(AA1603/D1603,0)</f>
        <v>2.3035577169183514E-3</v>
      </c>
      <c r="AE1603" s="15">
        <f t="shared" si="161"/>
        <v>0.41917808219178082</v>
      </c>
      <c r="AF1603" s="5">
        <f>IFERROR(AD1603*AE1603*48,0)</f>
        <v>4.6348843487803763E-2</v>
      </c>
    </row>
    <row r="1604" spans="1:32" x14ac:dyDescent="0.15">
      <c r="A1604" s="8">
        <v>45743</v>
      </c>
      <c r="B1604" s="1" t="s">
        <v>42</v>
      </c>
      <c r="C1604" s="1" t="s">
        <v>33</v>
      </c>
      <c r="D1604" s="6">
        <v>78.14</v>
      </c>
      <c r="E1604" s="6">
        <v>3.9</v>
      </c>
      <c r="F1604" s="10">
        <v>0.4375</v>
      </c>
      <c r="G1604" s="1">
        <v>21.3</v>
      </c>
      <c r="H1604" s="1">
        <v>56</v>
      </c>
      <c r="I1604" s="1">
        <v>21.5</v>
      </c>
      <c r="J1604" s="1">
        <v>0.08</v>
      </c>
      <c r="K1604" s="1">
        <v>606</v>
      </c>
      <c r="L1604" s="1">
        <v>632</v>
      </c>
      <c r="M1604" s="6">
        <f t="shared" si="158"/>
        <v>21.557313801193686</v>
      </c>
      <c r="N1604" s="1">
        <v>0.7</v>
      </c>
      <c r="O1604" s="11" cm="1">
        <f t="array" ref="O1604">ROUND(_xlfn.SWITCH(C1604,"建筑专教",IF(S1604&gt;0.1,1.38,1.28),"阶梯教室",IF(S1604&gt;0.1,1.15,1.05),"公共教室",IF(S1604&gt;0.1,1.22,1.12),IF(S1604&gt;0.1,1.2,1.1))+(MOD(ROW()*11,31)/31-0.5)*0.06,2)</f>
        <v>1.18</v>
      </c>
      <c r="P1604" s="12">
        <f t="shared" si="157"/>
        <v>0.17</v>
      </c>
      <c r="Q1604" s="13">
        <f t="shared" si="162"/>
        <v>-0.96586104355224389</v>
      </c>
      <c r="R1604" s="1">
        <v>0</v>
      </c>
      <c r="S1604" s="1">
        <v>0.14299999999999999</v>
      </c>
      <c r="T1604" s="1">
        <v>2.5000000000000001E-2</v>
      </c>
      <c r="U1604" s="4" t="s">
        <v>34</v>
      </c>
      <c r="V1604">
        <v>0.42</v>
      </c>
      <c r="W1604">
        <v>0.4</v>
      </c>
      <c r="X1604">
        <v>0.76</v>
      </c>
      <c r="Y1604">
        <v>2.4300000000000002</v>
      </c>
      <c r="Z1604">
        <v>0.23</v>
      </c>
      <c r="AA1604" s="5">
        <f t="shared" si="159"/>
        <v>0.16799999999999998</v>
      </c>
      <c r="AB1604" s="15" cm="1">
        <f t="array" ref="AB1604">_xlfn.SWITCH(U1604,"夏",122,"冬",90,"春",153,"秋",153,0)</f>
        <v>153</v>
      </c>
      <c r="AC1604" s="16">
        <f t="shared" si="160"/>
        <v>25.703999999999997</v>
      </c>
      <c r="AD1604" s="5">
        <f>IFERROR(AA1604/D1604,0)</f>
        <v>2.1499872024571278E-3</v>
      </c>
      <c r="AE1604" s="15">
        <f t="shared" si="161"/>
        <v>0.41917808219178082</v>
      </c>
      <c r="AF1604" s="5">
        <f>IFERROR(AD1604*AE1604*48,0)</f>
        <v>4.3258920588616842E-2</v>
      </c>
    </row>
    <row r="1605" spans="1:32" x14ac:dyDescent="0.15">
      <c r="A1605" s="8">
        <v>45743</v>
      </c>
      <c r="B1605" s="1" t="s">
        <v>42</v>
      </c>
      <c r="C1605" s="1" t="s">
        <v>33</v>
      </c>
      <c r="D1605" s="6">
        <v>78.14</v>
      </c>
      <c r="E1605" s="6">
        <v>3.9</v>
      </c>
      <c r="F1605" s="10">
        <v>0.45833333333333298</v>
      </c>
      <c r="G1605" s="1">
        <v>21.8</v>
      </c>
      <c r="H1605" s="1">
        <v>54</v>
      </c>
      <c r="I1605" s="1">
        <v>22</v>
      </c>
      <c r="J1605" s="1">
        <v>0.08</v>
      </c>
      <c r="K1605" s="1">
        <v>633</v>
      </c>
      <c r="L1605" s="1">
        <v>698</v>
      </c>
      <c r="M1605" s="6">
        <f t="shared" si="158"/>
        <v>22.057023128774006</v>
      </c>
      <c r="N1605" s="1">
        <v>0.7</v>
      </c>
      <c r="O1605" s="11" cm="1">
        <f t="array" ref="O1605">ROUND(_xlfn.SWITCH(C1605,"建筑专教",IF(S1605&gt;0.1,1.38,1.28),"阶梯教室",IF(S1605&gt;0.1,1.15,1.05),"公共教室",IF(S1605&gt;0.1,1.22,1.12),IF(S1605&gt;0.1,1.2,1.1))+(MOD(ROW()*11,31)/31-0.5)*0.06,2)</f>
        <v>1.2</v>
      </c>
      <c r="P1605" s="12">
        <f t="shared" si="157"/>
        <v>0.19</v>
      </c>
      <c r="Q1605" s="13">
        <f t="shared" si="162"/>
        <v>-0.76116186865148272</v>
      </c>
      <c r="R1605" s="1">
        <v>0</v>
      </c>
      <c r="S1605" s="1">
        <v>0.14099999999999999</v>
      </c>
      <c r="T1605" s="1">
        <v>1.2E-2</v>
      </c>
      <c r="U1605" s="4" t="s">
        <v>34</v>
      </c>
      <c r="V1605">
        <v>0.42</v>
      </c>
      <c r="W1605">
        <v>0.4</v>
      </c>
      <c r="X1605">
        <v>0.76</v>
      </c>
      <c r="Y1605">
        <v>2.4300000000000002</v>
      </c>
      <c r="Z1605">
        <v>0.23</v>
      </c>
      <c r="AA1605" s="5">
        <f t="shared" si="159"/>
        <v>0.153</v>
      </c>
      <c r="AB1605" s="15" cm="1">
        <f t="array" ref="AB1605">_xlfn.SWITCH(U1605,"夏",122,"冬",90,"春",153,"秋",153,0)</f>
        <v>153</v>
      </c>
      <c r="AC1605" s="16">
        <f t="shared" si="160"/>
        <v>23.408999999999999</v>
      </c>
      <c r="AD1605" s="5">
        <f>IFERROR(AA1605/D1605,0)</f>
        <v>1.958024059380599E-3</v>
      </c>
      <c r="AE1605" s="15">
        <f t="shared" si="161"/>
        <v>0.41917808219178082</v>
      </c>
      <c r="AF1605" s="5">
        <f>IFERROR(AD1605*AE1605*48,0)</f>
        <v>3.9396516964633206E-2</v>
      </c>
    </row>
    <row r="1606" spans="1:32" x14ac:dyDescent="0.15">
      <c r="A1606" s="8">
        <v>45743</v>
      </c>
      <c r="B1606" s="1" t="s">
        <v>42</v>
      </c>
      <c r="C1606" s="1" t="s">
        <v>33</v>
      </c>
      <c r="D1606" s="6">
        <v>78.14</v>
      </c>
      <c r="E1606" s="6">
        <v>3.9</v>
      </c>
      <c r="F1606" s="10">
        <v>0.47916666666666702</v>
      </c>
      <c r="G1606" s="1">
        <v>22.1</v>
      </c>
      <c r="H1606" s="1">
        <v>53</v>
      </c>
      <c r="I1606" s="1">
        <v>22.3</v>
      </c>
      <c r="J1606" s="1">
        <v>0.09</v>
      </c>
      <c r="K1606" s="1">
        <v>523</v>
      </c>
      <c r="L1606" s="1">
        <v>558</v>
      </c>
      <c r="M1606" s="6">
        <f t="shared" si="158"/>
        <v>22.36101129881888</v>
      </c>
      <c r="N1606" s="1">
        <v>0.7</v>
      </c>
      <c r="O1606" s="11" cm="1">
        <f t="array" ref="O1606">ROUND(_xlfn.SWITCH(C1606,"建筑专教",IF(S1606&gt;0.1,1.38,1.28),"阶梯教室",IF(S1606&gt;0.1,1.15,1.05),"公共教室",IF(S1606&gt;0.1,1.22,1.12),IF(S1606&gt;0.1,1.2,1.1))+(MOD(ROW()*11,31)/31-0.5)*0.06,2)</f>
        <v>1.22</v>
      </c>
      <c r="P1606" s="12">
        <f t="shared" si="157"/>
        <v>0.1</v>
      </c>
      <c r="Q1606" s="13">
        <f t="shared" si="162"/>
        <v>-0.62233424653661029</v>
      </c>
      <c r="R1606" s="1">
        <v>0</v>
      </c>
      <c r="S1606" s="1">
        <v>0.13900000000000001</v>
      </c>
      <c r="T1606" s="1">
        <v>3.2000000000000001E-2</v>
      </c>
      <c r="U1606" s="4" t="s">
        <v>34</v>
      </c>
      <c r="V1606">
        <v>0.42</v>
      </c>
      <c r="W1606">
        <v>0.4</v>
      </c>
      <c r="X1606">
        <v>0.76</v>
      </c>
      <c r="Y1606">
        <v>2.4300000000000002</v>
      </c>
      <c r="Z1606">
        <v>0.23</v>
      </c>
      <c r="AA1606" s="5">
        <f t="shared" si="159"/>
        <v>0.17100000000000001</v>
      </c>
      <c r="AB1606" s="15" cm="1">
        <f t="array" ref="AB1606">_xlfn.SWITCH(U1606,"夏",122,"冬",90,"春",153,"秋",153,0)</f>
        <v>153</v>
      </c>
      <c r="AC1606" s="16">
        <f t="shared" si="160"/>
        <v>26.163</v>
      </c>
      <c r="AD1606" s="5">
        <f>IFERROR(AA1606/D1606,0)</f>
        <v>2.1883798310724342E-3</v>
      </c>
      <c r="AE1606" s="15">
        <f t="shared" si="161"/>
        <v>0.41917808219178082</v>
      </c>
      <c r="AF1606" s="5">
        <f>IFERROR(AD1606*AE1606*48,0)</f>
        <v>4.4031401313413585E-2</v>
      </c>
    </row>
    <row r="1607" spans="1:32" x14ac:dyDescent="0.15">
      <c r="A1607" s="8">
        <v>45743</v>
      </c>
      <c r="B1607" s="1" t="s">
        <v>42</v>
      </c>
      <c r="C1607" s="1" t="s">
        <v>33</v>
      </c>
      <c r="D1607" s="6">
        <v>78.14</v>
      </c>
      <c r="E1607" s="6">
        <v>3.9</v>
      </c>
      <c r="F1607" s="10">
        <v>0.5</v>
      </c>
      <c r="G1607" s="1">
        <v>22.3</v>
      </c>
      <c r="H1607" s="1">
        <v>52</v>
      </c>
      <c r="I1607" s="1">
        <v>22.5</v>
      </c>
      <c r="J1607" s="1">
        <v>0.09</v>
      </c>
      <c r="K1607" s="1">
        <v>428</v>
      </c>
      <c r="L1607" s="1">
        <v>578</v>
      </c>
      <c r="M1607" s="6">
        <f t="shared" si="158"/>
        <v>22.560887615566628</v>
      </c>
      <c r="N1607" s="1">
        <v>0</v>
      </c>
      <c r="O1607" s="1">
        <v>0</v>
      </c>
      <c r="P1607" s="12">
        <f t="shared" si="157"/>
        <v>0</v>
      </c>
      <c r="Q1607" s="1">
        <v>0</v>
      </c>
      <c r="R1607" s="1">
        <v>0</v>
      </c>
      <c r="S1607" s="1">
        <v>0</v>
      </c>
      <c r="T1607" s="1">
        <v>0</v>
      </c>
      <c r="U1607" s="4" t="s">
        <v>34</v>
      </c>
      <c r="V1607">
        <v>0.42</v>
      </c>
      <c r="W1607">
        <v>0.4</v>
      </c>
      <c r="X1607">
        <v>0.76</v>
      </c>
      <c r="Y1607">
        <v>2.4300000000000002</v>
      </c>
      <c r="Z1607">
        <v>0.23</v>
      </c>
      <c r="AA1607" s="5">
        <f t="shared" si="159"/>
        <v>0</v>
      </c>
      <c r="AB1607" s="15" cm="1">
        <f t="array" ref="AB1607">_xlfn.SWITCH(U1607,"夏",122,"冬",90,"春",153,"秋",153,0)</f>
        <v>153</v>
      </c>
      <c r="AC1607" s="16">
        <f t="shared" si="160"/>
        <v>0</v>
      </c>
      <c r="AD1607" s="5">
        <f>IFERROR(AA1607/D1607,0)</f>
        <v>0</v>
      </c>
      <c r="AE1607" s="15">
        <f t="shared" si="161"/>
        <v>0.41917808219178082</v>
      </c>
      <c r="AF1607" s="5">
        <f>IFERROR(AD1607*AE1607*48,0)</f>
        <v>0</v>
      </c>
    </row>
    <row r="1608" spans="1:32" x14ac:dyDescent="0.15">
      <c r="A1608" s="8">
        <v>45743</v>
      </c>
      <c r="B1608" s="1" t="s">
        <v>42</v>
      </c>
      <c r="C1608" s="1" t="s">
        <v>33</v>
      </c>
      <c r="D1608" s="6">
        <v>78.14</v>
      </c>
      <c r="E1608" s="6">
        <v>3.9</v>
      </c>
      <c r="F1608" s="10">
        <v>0.52083333333333304</v>
      </c>
      <c r="G1608" s="1">
        <v>22.5</v>
      </c>
      <c r="H1608" s="1">
        <v>51</v>
      </c>
      <c r="I1608" s="1">
        <v>22.7</v>
      </c>
      <c r="J1608" s="1">
        <v>0.09</v>
      </c>
      <c r="K1608" s="1">
        <v>413</v>
      </c>
      <c r="L1608" s="1">
        <v>598</v>
      </c>
      <c r="M1608" s="6">
        <f t="shared" si="158"/>
        <v>22.760764266295894</v>
      </c>
      <c r="N1608" s="1">
        <v>0</v>
      </c>
      <c r="O1608" s="1">
        <v>0</v>
      </c>
      <c r="P1608" s="12">
        <f t="shared" si="157"/>
        <v>0</v>
      </c>
      <c r="Q1608" s="1">
        <v>0</v>
      </c>
      <c r="R1608" s="1">
        <v>0</v>
      </c>
      <c r="S1608" s="1">
        <v>0</v>
      </c>
      <c r="T1608" s="1">
        <v>0</v>
      </c>
      <c r="U1608" s="4" t="s">
        <v>34</v>
      </c>
      <c r="V1608">
        <v>0.42</v>
      </c>
      <c r="W1608">
        <v>0.4</v>
      </c>
      <c r="X1608">
        <v>0.76</v>
      </c>
      <c r="Y1608">
        <v>2.4300000000000002</v>
      </c>
      <c r="Z1608">
        <v>0.23</v>
      </c>
      <c r="AA1608" s="5">
        <f t="shared" si="159"/>
        <v>0</v>
      </c>
      <c r="AB1608" s="15" cm="1">
        <f t="array" ref="AB1608">_xlfn.SWITCH(U1608,"夏",122,"冬",90,"春",153,"秋",153,0)</f>
        <v>153</v>
      </c>
      <c r="AC1608" s="16">
        <f t="shared" si="160"/>
        <v>0</v>
      </c>
      <c r="AD1608" s="5">
        <f>IFERROR(AA1608/D1608,0)</f>
        <v>0</v>
      </c>
      <c r="AE1608" s="15">
        <f t="shared" si="161"/>
        <v>0.41917808219178082</v>
      </c>
      <c r="AF1608" s="5">
        <f>IFERROR(AD1608*AE1608*48,0)</f>
        <v>0</v>
      </c>
    </row>
    <row r="1609" spans="1:32" x14ac:dyDescent="0.15">
      <c r="A1609" s="8">
        <v>45743</v>
      </c>
      <c r="B1609" s="1" t="s">
        <v>42</v>
      </c>
      <c r="C1609" s="1" t="s">
        <v>33</v>
      </c>
      <c r="D1609" s="6">
        <v>78.14</v>
      </c>
      <c r="E1609" s="6">
        <v>3.9</v>
      </c>
      <c r="F1609" s="10">
        <v>0.54166666666666696</v>
      </c>
      <c r="G1609" s="1">
        <v>22.7</v>
      </c>
      <c r="H1609" s="1">
        <v>50</v>
      </c>
      <c r="I1609" s="1">
        <v>22.9</v>
      </c>
      <c r="J1609" s="1">
        <v>0.1</v>
      </c>
      <c r="K1609" s="1">
        <v>407</v>
      </c>
      <c r="L1609" s="1">
        <v>618</v>
      </c>
      <c r="M1609" s="6">
        <f t="shared" si="158"/>
        <v>22.964597235702286</v>
      </c>
      <c r="N1609" s="1">
        <v>0</v>
      </c>
      <c r="O1609" s="1">
        <v>0</v>
      </c>
      <c r="P1609" s="12">
        <f t="shared" si="157"/>
        <v>0</v>
      </c>
      <c r="Q1609" s="1">
        <v>0</v>
      </c>
      <c r="R1609" s="1">
        <v>0</v>
      </c>
      <c r="S1609" s="1">
        <v>0</v>
      </c>
      <c r="T1609" s="1">
        <v>0</v>
      </c>
      <c r="U1609" s="4" t="s">
        <v>34</v>
      </c>
      <c r="V1609">
        <v>0.42</v>
      </c>
      <c r="W1609">
        <v>0.4</v>
      </c>
      <c r="X1609">
        <v>0.76</v>
      </c>
      <c r="Y1609">
        <v>2.4300000000000002</v>
      </c>
      <c r="Z1609">
        <v>0.23</v>
      </c>
      <c r="AA1609" s="5">
        <f t="shared" si="159"/>
        <v>0</v>
      </c>
      <c r="AB1609" s="15" cm="1">
        <f t="array" ref="AB1609">_xlfn.SWITCH(U1609,"夏",122,"冬",90,"春",153,"秋",153,0)</f>
        <v>153</v>
      </c>
      <c r="AC1609" s="16">
        <f t="shared" si="160"/>
        <v>0</v>
      </c>
      <c r="AD1609" s="5">
        <f>IFERROR(AA1609/D1609,0)</f>
        <v>0</v>
      </c>
      <c r="AE1609" s="15">
        <f t="shared" si="161"/>
        <v>0.41917808219178082</v>
      </c>
      <c r="AF1609" s="5">
        <f>IFERROR(AD1609*AE1609*48,0)</f>
        <v>0</v>
      </c>
    </row>
    <row r="1610" spans="1:32" x14ac:dyDescent="0.15">
      <c r="A1610" s="8">
        <v>45743</v>
      </c>
      <c r="B1610" s="1" t="s">
        <v>42</v>
      </c>
      <c r="C1610" s="1" t="s">
        <v>33</v>
      </c>
      <c r="D1610" s="6">
        <v>78.14</v>
      </c>
      <c r="E1610" s="6">
        <v>3.9</v>
      </c>
      <c r="F1610" s="10">
        <v>0.5625</v>
      </c>
      <c r="G1610" s="1">
        <v>22.9</v>
      </c>
      <c r="H1610" s="1">
        <v>49</v>
      </c>
      <c r="I1610" s="1">
        <v>23.1</v>
      </c>
      <c r="J1610" s="1">
        <v>0.11</v>
      </c>
      <c r="K1610" s="1">
        <v>406</v>
      </c>
      <c r="L1610" s="1">
        <v>638</v>
      </c>
      <c r="M1610" s="6">
        <f t="shared" si="158"/>
        <v>23.168259280715233</v>
      </c>
      <c r="N1610" s="1">
        <v>0</v>
      </c>
      <c r="O1610" s="1">
        <v>0</v>
      </c>
      <c r="P1610" s="12">
        <f t="shared" si="157"/>
        <v>0</v>
      </c>
      <c r="Q1610" s="1">
        <v>0</v>
      </c>
      <c r="R1610" s="1">
        <v>0</v>
      </c>
      <c r="S1610" s="1">
        <v>0</v>
      </c>
      <c r="T1610" s="1">
        <v>0</v>
      </c>
      <c r="U1610" s="4" t="s">
        <v>34</v>
      </c>
      <c r="V1610">
        <v>0.42</v>
      </c>
      <c r="W1610">
        <v>0.4</v>
      </c>
      <c r="X1610">
        <v>0.76</v>
      </c>
      <c r="Y1610">
        <v>2.4300000000000002</v>
      </c>
      <c r="Z1610">
        <v>0.23</v>
      </c>
      <c r="AA1610" s="5">
        <f t="shared" si="159"/>
        <v>0</v>
      </c>
      <c r="AB1610" s="15" cm="1">
        <f t="array" ref="AB1610">_xlfn.SWITCH(U1610,"夏",122,"冬",90,"春",153,"秋",153,0)</f>
        <v>153</v>
      </c>
      <c r="AC1610" s="16">
        <f t="shared" si="160"/>
        <v>0</v>
      </c>
      <c r="AD1610" s="5">
        <f>IFERROR(AA1610/D1610,0)</f>
        <v>0</v>
      </c>
      <c r="AE1610" s="15">
        <f t="shared" si="161"/>
        <v>0.41917808219178082</v>
      </c>
      <c r="AF1610" s="5">
        <f>IFERROR(AD1610*AE1610*48,0)</f>
        <v>0</v>
      </c>
    </row>
    <row r="1611" spans="1:32" x14ac:dyDescent="0.15">
      <c r="A1611" s="8">
        <v>45743</v>
      </c>
      <c r="B1611" s="1" t="s">
        <v>42</v>
      </c>
      <c r="C1611" s="1" t="s">
        <v>33</v>
      </c>
      <c r="D1611" s="6">
        <v>78.14</v>
      </c>
      <c r="E1611" s="6">
        <v>3.9</v>
      </c>
      <c r="F1611" s="10">
        <v>0.58333333333333304</v>
      </c>
      <c r="G1611" s="1">
        <v>23.1</v>
      </c>
      <c r="H1611" s="1">
        <v>48</v>
      </c>
      <c r="I1611" s="1">
        <v>23.3</v>
      </c>
      <c r="J1611" s="1">
        <v>0.1</v>
      </c>
      <c r="K1611" s="1">
        <v>455</v>
      </c>
      <c r="L1611" s="1">
        <v>658</v>
      </c>
      <c r="M1611" s="6">
        <f t="shared" si="158"/>
        <v>23.36433621858032</v>
      </c>
      <c r="N1611" s="1">
        <v>0.7</v>
      </c>
      <c r="O1611" s="11" cm="1">
        <f t="array" ref="O1611">ROUND(_xlfn.SWITCH(C1611,"建筑专教",IF(S1611&gt;0.1,1.38,1.28),"阶梯教室",IF(S1611&gt;0.1,1.15,1.05),"公共教室",IF(S1611&gt;0.1,1.22,1.12),IF(S1611&gt;0.1,1.2,1.1))+(MOD(ROW()*11,31)/31-0.5)*0.06,2)</f>
        <v>1.1100000000000001</v>
      </c>
      <c r="P1611" s="12">
        <f t="shared" si="157"/>
        <v>0.04</v>
      </c>
      <c r="Q1611" s="13">
        <f t="shared" si="162"/>
        <v>-0.61054099041070076</v>
      </c>
      <c r="R1611" s="1">
        <v>0</v>
      </c>
      <c r="S1611" s="1">
        <v>0</v>
      </c>
      <c r="T1611" s="1">
        <v>2.8000000000000001E-2</v>
      </c>
      <c r="U1611" s="4" t="s">
        <v>34</v>
      </c>
      <c r="V1611">
        <v>0.42</v>
      </c>
      <c r="W1611">
        <v>0.4</v>
      </c>
      <c r="X1611">
        <v>0.76</v>
      </c>
      <c r="Y1611">
        <v>2.4300000000000002</v>
      </c>
      <c r="Z1611">
        <v>0.23</v>
      </c>
      <c r="AA1611" s="5">
        <f t="shared" si="159"/>
        <v>2.8000000000000001E-2</v>
      </c>
      <c r="AB1611" s="15" cm="1">
        <f t="array" ref="AB1611">_xlfn.SWITCH(U1611,"夏",122,"冬",90,"春",153,"秋",153,0)</f>
        <v>153</v>
      </c>
      <c r="AC1611" s="16">
        <f t="shared" si="160"/>
        <v>4.2839999999999998</v>
      </c>
      <c r="AD1611" s="5">
        <f>IFERROR(AA1611/D1611,0)</f>
        <v>3.5833120040952137E-4</v>
      </c>
      <c r="AE1611" s="15">
        <f t="shared" si="161"/>
        <v>0.41917808219178082</v>
      </c>
      <c r="AF1611" s="5">
        <f>IFERROR(AD1611*AE1611*48,0)</f>
        <v>7.2098200981028076E-3</v>
      </c>
    </row>
    <row r="1612" spans="1:32" x14ac:dyDescent="0.15">
      <c r="A1612" s="8">
        <v>45743</v>
      </c>
      <c r="B1612" s="1" t="s">
        <v>42</v>
      </c>
      <c r="C1612" s="1" t="s">
        <v>33</v>
      </c>
      <c r="D1612" s="6">
        <v>78.14</v>
      </c>
      <c r="E1612" s="6">
        <v>3.9</v>
      </c>
      <c r="F1612" s="10">
        <v>0.60416666666666696</v>
      </c>
      <c r="G1612" s="1">
        <v>23.3</v>
      </c>
      <c r="H1612" s="1">
        <v>47</v>
      </c>
      <c r="I1612" s="1">
        <v>23.5</v>
      </c>
      <c r="J1612" s="1">
        <v>0.09</v>
      </c>
      <c r="K1612" s="1">
        <v>535</v>
      </c>
      <c r="L1612" s="1">
        <v>678</v>
      </c>
      <c r="M1612" s="6">
        <f t="shared" si="158"/>
        <v>23.560274186580841</v>
      </c>
      <c r="N1612" s="1">
        <v>0.7</v>
      </c>
      <c r="O1612" s="11" cm="1">
        <f t="array" ref="O1612">ROUND(_xlfn.SWITCH(C1612,"建筑专教",IF(S1612&gt;0.1,1.38,1.28),"阶梯教室",IF(S1612&gt;0.1,1.15,1.05),"公共教室",IF(S1612&gt;0.1,1.22,1.12),IF(S1612&gt;0.1,1.2,1.1))+(MOD(ROW()*11,31)/31-0.5)*0.06,2)</f>
        <v>1.07</v>
      </c>
      <c r="P1612" s="12">
        <f t="shared" si="157"/>
        <v>0.11</v>
      </c>
      <c r="Q1612" s="13">
        <f t="shared" si="162"/>
        <v>-0.66111171285071979</v>
      </c>
      <c r="R1612" s="1">
        <v>0</v>
      </c>
      <c r="S1612" s="1">
        <v>0</v>
      </c>
      <c r="T1612" s="1">
        <v>3.5000000000000003E-2</v>
      </c>
      <c r="U1612" s="4" t="s">
        <v>34</v>
      </c>
      <c r="V1612">
        <v>0.42</v>
      </c>
      <c r="W1612">
        <v>0.4</v>
      </c>
      <c r="X1612">
        <v>0.76</v>
      </c>
      <c r="Y1612">
        <v>2.4300000000000002</v>
      </c>
      <c r="Z1612">
        <v>0.23</v>
      </c>
      <c r="AA1612" s="5">
        <f t="shared" si="159"/>
        <v>3.5000000000000003E-2</v>
      </c>
      <c r="AB1612" s="15" cm="1">
        <f t="array" ref="AB1612">_xlfn.SWITCH(U1612,"夏",122,"冬",90,"春",153,"秋",153,0)</f>
        <v>153</v>
      </c>
      <c r="AC1612" s="16">
        <f t="shared" si="160"/>
        <v>5.3550000000000004</v>
      </c>
      <c r="AD1612" s="5">
        <f>IFERROR(AA1612/D1612,0)</f>
        <v>4.4791400051190177E-4</v>
      </c>
      <c r="AE1612" s="15">
        <f t="shared" si="161"/>
        <v>0.41917808219178082</v>
      </c>
      <c r="AF1612" s="5">
        <f>IFERROR(AD1612*AE1612*48,0)</f>
        <v>9.0122751226285117E-3</v>
      </c>
    </row>
    <row r="1613" spans="1:32" x14ac:dyDescent="0.15">
      <c r="A1613" s="8">
        <v>45743</v>
      </c>
      <c r="B1613" s="1" t="s">
        <v>42</v>
      </c>
      <c r="C1613" s="1" t="s">
        <v>33</v>
      </c>
      <c r="D1613" s="6">
        <v>78.14</v>
      </c>
      <c r="E1613" s="6">
        <v>3.9</v>
      </c>
      <c r="F1613" s="10">
        <v>0.625</v>
      </c>
      <c r="G1613" s="1">
        <v>23.5</v>
      </c>
      <c r="H1613" s="1">
        <v>46</v>
      </c>
      <c r="I1613" s="1">
        <v>23.7</v>
      </c>
      <c r="J1613" s="1">
        <v>0.08</v>
      </c>
      <c r="K1613" s="1">
        <v>590</v>
      </c>
      <c r="L1613" s="1">
        <v>698</v>
      </c>
      <c r="M1613" s="6">
        <f t="shared" si="158"/>
        <v>23.756049417449049</v>
      </c>
      <c r="N1613" s="1">
        <v>0.7</v>
      </c>
      <c r="O1613" s="11" cm="1">
        <f t="array" ref="O1613">ROUND(_xlfn.SWITCH(C1613,"建筑专教",IF(S1613&gt;0.1,1.38,1.28),"阶梯教室",IF(S1613&gt;0.1,1.15,1.05),"公共教室",IF(S1613&gt;0.1,1.22,1.12),IF(S1613&gt;0.1,1.2,1.1))+(MOD(ROW()*11,31)/31-0.5)*0.06,2)</f>
        <v>1.0900000000000001</v>
      </c>
      <c r="P1613" s="12">
        <f t="shared" si="157"/>
        <v>0.15</v>
      </c>
      <c r="Q1613" s="13">
        <f t="shared" si="162"/>
        <v>-0.54034068273018865</v>
      </c>
      <c r="R1613" s="1">
        <v>0</v>
      </c>
      <c r="S1613" s="1">
        <v>0</v>
      </c>
      <c r="T1613" s="1">
        <v>2.5000000000000001E-2</v>
      </c>
      <c r="U1613" s="4" t="s">
        <v>34</v>
      </c>
      <c r="V1613">
        <v>0.42</v>
      </c>
      <c r="W1613">
        <v>0.4</v>
      </c>
      <c r="X1613">
        <v>0.76</v>
      </c>
      <c r="Y1613">
        <v>2.4300000000000002</v>
      </c>
      <c r="Z1613">
        <v>0.23</v>
      </c>
      <c r="AA1613" s="5">
        <f t="shared" si="159"/>
        <v>2.5000000000000001E-2</v>
      </c>
      <c r="AB1613" s="15" cm="1">
        <f t="array" ref="AB1613">_xlfn.SWITCH(U1613,"夏",122,"冬",90,"春",153,"秋",153,0)</f>
        <v>153</v>
      </c>
      <c r="AC1613" s="16">
        <f t="shared" si="160"/>
        <v>3.8250000000000002</v>
      </c>
      <c r="AD1613" s="5">
        <f>IFERROR(AA1613/D1613,0)</f>
        <v>3.1993857179421552E-4</v>
      </c>
      <c r="AE1613" s="15">
        <f t="shared" si="161"/>
        <v>0.41917808219178082</v>
      </c>
      <c r="AF1613" s="5">
        <f>IFERROR(AD1613*AE1613*48,0)</f>
        <v>6.437339373306079E-3</v>
      </c>
    </row>
    <row r="1614" spans="1:32" x14ac:dyDescent="0.15">
      <c r="A1614" s="8">
        <v>45743</v>
      </c>
      <c r="B1614" s="1" t="s">
        <v>42</v>
      </c>
      <c r="C1614" s="1" t="s">
        <v>33</v>
      </c>
      <c r="D1614" s="6">
        <v>78.14</v>
      </c>
      <c r="E1614" s="6">
        <v>3.9</v>
      </c>
      <c r="F1614" s="10">
        <v>0.64583333333333304</v>
      </c>
      <c r="G1614" s="1">
        <v>23.7</v>
      </c>
      <c r="H1614" s="1">
        <v>45</v>
      </c>
      <c r="I1614" s="1">
        <v>23.9</v>
      </c>
      <c r="J1614" s="1">
        <v>0.08</v>
      </c>
      <c r="K1614" s="1">
        <v>625</v>
      </c>
      <c r="L1614" s="1">
        <v>718</v>
      </c>
      <c r="M1614" s="6">
        <f t="shared" si="158"/>
        <v>23.95593632417831</v>
      </c>
      <c r="N1614" s="1">
        <v>0.7</v>
      </c>
      <c r="O1614" s="11" cm="1">
        <f t="array" ref="O1614">ROUND(_xlfn.SWITCH(C1614,"建筑专教",IF(S1614&gt;0.1,1.38,1.28),"阶梯教室",IF(S1614&gt;0.1,1.15,1.05),"公共教室",IF(S1614&gt;0.1,1.22,1.12),IF(S1614&gt;0.1,1.2,1.1))+(MOD(ROW()*11,31)/31-0.5)*0.06,2)</f>
        <v>1.1100000000000001</v>
      </c>
      <c r="P1614" s="12">
        <f t="shared" si="157"/>
        <v>0.18</v>
      </c>
      <c r="Q1614" s="13">
        <f t="shared" si="162"/>
        <v>-0.42447152949942879</v>
      </c>
      <c r="R1614" s="1">
        <v>0</v>
      </c>
      <c r="S1614" s="1">
        <v>0</v>
      </c>
      <c r="T1614" s="1">
        <v>3.0000000000000001E-3</v>
      </c>
      <c r="U1614" s="4" t="s">
        <v>34</v>
      </c>
      <c r="V1614">
        <v>0.42</v>
      </c>
      <c r="W1614">
        <v>0.4</v>
      </c>
      <c r="X1614">
        <v>0.76</v>
      </c>
      <c r="Y1614">
        <v>2.4300000000000002</v>
      </c>
      <c r="Z1614">
        <v>0.23</v>
      </c>
      <c r="AA1614" s="5">
        <f t="shared" si="159"/>
        <v>3.0000000000000001E-3</v>
      </c>
      <c r="AB1614" s="15" cm="1">
        <f t="array" ref="AB1614">_xlfn.SWITCH(U1614,"夏",122,"冬",90,"春",153,"秋",153,0)</f>
        <v>153</v>
      </c>
      <c r="AC1614" s="16">
        <f t="shared" si="160"/>
        <v>0.45900000000000002</v>
      </c>
      <c r="AD1614" s="5">
        <f>IFERROR(AA1614/D1614,0)</f>
        <v>3.839262861530586E-5</v>
      </c>
      <c r="AE1614" s="15">
        <f t="shared" si="161"/>
        <v>0.41917808219178082</v>
      </c>
      <c r="AF1614" s="5">
        <f>IFERROR(AD1614*AE1614*48,0)</f>
        <v>7.7248072479672934E-4</v>
      </c>
    </row>
    <row r="1615" spans="1:32" x14ac:dyDescent="0.15">
      <c r="A1615" s="8">
        <v>45743</v>
      </c>
      <c r="B1615" s="1" t="s">
        <v>42</v>
      </c>
      <c r="C1615" s="1" t="s">
        <v>33</v>
      </c>
      <c r="D1615" s="6">
        <v>78.14</v>
      </c>
      <c r="E1615" s="6">
        <v>3.9</v>
      </c>
      <c r="F1615" s="10">
        <v>0.66666666666666696</v>
      </c>
      <c r="G1615" s="1">
        <v>23.9</v>
      </c>
      <c r="H1615" s="1">
        <v>44</v>
      </c>
      <c r="I1615" s="1">
        <v>24.1</v>
      </c>
      <c r="J1615" s="1">
        <v>0.08</v>
      </c>
      <c r="K1615" s="1">
        <v>655</v>
      </c>
      <c r="L1615" s="1">
        <v>738</v>
      </c>
      <c r="M1615" s="6">
        <f t="shared" si="158"/>
        <v>24.15582353487514</v>
      </c>
      <c r="N1615" s="1">
        <v>0.7</v>
      </c>
      <c r="O1615" s="11" cm="1">
        <f t="array" ref="O1615">ROUND(_xlfn.SWITCH(C1615,"建筑专教",IF(S1615&gt;0.1,1.38,1.28),"阶梯教室",IF(S1615&gt;0.1,1.15,1.05),"公共教室",IF(S1615&gt;0.1,1.22,1.12),IF(S1615&gt;0.1,1.2,1.1))+(MOD(ROW()*11,31)/31-0.5)*0.06,2)</f>
        <v>1.07</v>
      </c>
      <c r="P1615" s="12">
        <f t="shared" si="157"/>
        <v>0.2</v>
      </c>
      <c r="Q1615" s="13">
        <f t="shared" si="162"/>
        <v>-0.46685073120914361</v>
      </c>
      <c r="R1615" s="1">
        <v>0</v>
      </c>
      <c r="S1615" s="1">
        <v>0</v>
      </c>
      <c r="T1615" s="1">
        <v>3.0000000000000001E-3</v>
      </c>
      <c r="U1615" s="4" t="s">
        <v>34</v>
      </c>
      <c r="V1615">
        <v>0.42</v>
      </c>
      <c r="W1615">
        <v>0.4</v>
      </c>
      <c r="X1615">
        <v>0.76</v>
      </c>
      <c r="Y1615">
        <v>2.4300000000000002</v>
      </c>
      <c r="Z1615">
        <v>0.23</v>
      </c>
      <c r="AA1615" s="5">
        <f t="shared" si="159"/>
        <v>3.0000000000000001E-3</v>
      </c>
      <c r="AB1615" s="15" cm="1">
        <f t="array" ref="AB1615">_xlfn.SWITCH(U1615,"夏",122,"冬",90,"春",153,"秋",153,0)</f>
        <v>153</v>
      </c>
      <c r="AC1615" s="16">
        <f t="shared" si="160"/>
        <v>0.45900000000000002</v>
      </c>
      <c r="AD1615" s="5">
        <f>IFERROR(AA1615/D1615,0)</f>
        <v>3.839262861530586E-5</v>
      </c>
      <c r="AE1615" s="15">
        <f t="shared" si="161"/>
        <v>0.41917808219178082</v>
      </c>
      <c r="AF1615" s="5">
        <f>IFERROR(AD1615*AE1615*48,0)</f>
        <v>7.7248072479672934E-4</v>
      </c>
    </row>
    <row r="1616" spans="1:32" x14ac:dyDescent="0.15">
      <c r="A1616" s="8">
        <v>45743</v>
      </c>
      <c r="B1616" s="1" t="s">
        <v>42</v>
      </c>
      <c r="C1616" s="1" t="s">
        <v>33</v>
      </c>
      <c r="D1616" s="6">
        <v>78.14</v>
      </c>
      <c r="E1616" s="6">
        <v>3.9</v>
      </c>
      <c r="F1616" s="10">
        <v>0.6875</v>
      </c>
      <c r="G1616" s="1">
        <v>24.1</v>
      </c>
      <c r="H1616" s="1">
        <v>43</v>
      </c>
      <c r="I1616" s="1">
        <v>24.3</v>
      </c>
      <c r="J1616" s="1">
        <v>0.08</v>
      </c>
      <c r="K1616" s="1">
        <v>685</v>
      </c>
      <c r="L1616" s="1">
        <v>758</v>
      </c>
      <c r="M1616" s="6">
        <f t="shared" si="158"/>
        <v>24.355711048518913</v>
      </c>
      <c r="N1616" s="1">
        <v>0.7</v>
      </c>
      <c r="O1616" s="11" cm="1">
        <f t="array" ref="O1616">ROUND(_xlfn.SWITCH(C1616,"建筑专教",IF(S1616&gt;0.1,1.38,1.28),"阶梯教室",IF(S1616&gt;0.1,1.15,1.05),"公共教室",IF(S1616&gt;0.1,1.22,1.12),IF(S1616&gt;0.1,1.2,1.1))+(MOD(ROW()*11,31)/31-0.5)*0.06,2)</f>
        <v>1.1000000000000001</v>
      </c>
      <c r="P1616" s="12">
        <f t="shared" si="157"/>
        <v>0.23</v>
      </c>
      <c r="Q1616" s="13">
        <f t="shared" si="162"/>
        <v>-0.32552908222130122</v>
      </c>
      <c r="R1616" s="1">
        <v>0</v>
      </c>
      <c r="S1616" s="1">
        <v>0</v>
      </c>
      <c r="T1616" s="1">
        <v>2.1999999999999999E-2</v>
      </c>
      <c r="U1616" s="4" t="s">
        <v>34</v>
      </c>
      <c r="V1616">
        <v>0.42</v>
      </c>
      <c r="W1616">
        <v>0.4</v>
      </c>
      <c r="X1616">
        <v>0.76</v>
      </c>
      <c r="Y1616">
        <v>2.4300000000000002</v>
      </c>
      <c r="Z1616">
        <v>0.23</v>
      </c>
      <c r="AA1616" s="5">
        <f t="shared" si="159"/>
        <v>2.1999999999999999E-2</v>
      </c>
      <c r="AB1616" s="15" cm="1">
        <f t="array" ref="AB1616">_xlfn.SWITCH(U1616,"夏",122,"冬",90,"春",153,"秋",153,0)</f>
        <v>153</v>
      </c>
      <c r="AC1616" s="16">
        <f t="shared" si="160"/>
        <v>3.3659999999999997</v>
      </c>
      <c r="AD1616" s="5">
        <f>IFERROR(AA1616/D1616,0)</f>
        <v>2.8154594317890961E-4</v>
      </c>
      <c r="AE1616" s="15">
        <f t="shared" si="161"/>
        <v>0.41917808219178082</v>
      </c>
      <c r="AF1616" s="5">
        <f>IFERROR(AD1616*AE1616*48,0)</f>
        <v>5.6648586485093487E-3</v>
      </c>
    </row>
    <row r="1617" spans="1:32" x14ac:dyDescent="0.15">
      <c r="A1617" s="8">
        <v>45743</v>
      </c>
      <c r="B1617" s="1" t="s">
        <v>42</v>
      </c>
      <c r="C1617" s="1" t="s">
        <v>33</v>
      </c>
      <c r="D1617" s="6">
        <v>78.14</v>
      </c>
      <c r="E1617" s="6">
        <v>3.9</v>
      </c>
      <c r="F1617" s="10">
        <v>0.70833333333333304</v>
      </c>
      <c r="G1617" s="1">
        <v>24.3</v>
      </c>
      <c r="H1617" s="1">
        <v>42</v>
      </c>
      <c r="I1617" s="1">
        <v>24.5</v>
      </c>
      <c r="J1617" s="1">
        <v>0.09</v>
      </c>
      <c r="K1617" s="1">
        <v>610</v>
      </c>
      <c r="L1617" s="1">
        <v>778</v>
      </c>
      <c r="M1617" s="6">
        <f t="shared" si="158"/>
        <v>24.559668967742425</v>
      </c>
      <c r="N1617" s="1">
        <v>0.7</v>
      </c>
      <c r="O1617" s="11" cm="1">
        <f t="array" ref="O1617">ROUND(_xlfn.SWITCH(C1617,"建筑专教",IF(S1617&gt;0.1,1.38,1.28),"阶梯教室",IF(S1617&gt;0.1,1.15,1.05),"公共教室",IF(S1617&gt;0.1,1.22,1.12),IF(S1617&gt;0.1,1.2,1.1))+(MOD(ROW()*11,31)/31-0.5)*0.06,2)</f>
        <v>1.1200000000000001</v>
      </c>
      <c r="P1617" s="12">
        <f t="shared" si="157"/>
        <v>0.17</v>
      </c>
      <c r="Q1617" s="13">
        <f t="shared" si="162"/>
        <v>-0.21574106623187611</v>
      </c>
      <c r="R1617" s="1">
        <v>0</v>
      </c>
      <c r="S1617" s="1">
        <v>0</v>
      </c>
      <c r="T1617" s="1">
        <v>0.03</v>
      </c>
      <c r="U1617" s="4" t="s">
        <v>34</v>
      </c>
      <c r="V1617">
        <v>0.42</v>
      </c>
      <c r="W1617">
        <v>0.4</v>
      </c>
      <c r="X1617">
        <v>0.76</v>
      </c>
      <c r="Y1617">
        <v>2.4300000000000002</v>
      </c>
      <c r="Z1617">
        <v>0.23</v>
      </c>
      <c r="AA1617" s="5">
        <f t="shared" si="159"/>
        <v>0.03</v>
      </c>
      <c r="AB1617" s="15" cm="1">
        <f t="array" ref="AB1617">_xlfn.SWITCH(U1617,"夏",122,"冬",90,"春",153,"秋",153,0)</f>
        <v>153</v>
      </c>
      <c r="AC1617" s="16">
        <f t="shared" si="160"/>
        <v>4.59</v>
      </c>
      <c r="AD1617" s="5">
        <f>IFERROR(AA1617/D1617,0)</f>
        <v>3.8392628615305859E-4</v>
      </c>
      <c r="AE1617" s="15">
        <f t="shared" si="161"/>
        <v>0.41917808219178082</v>
      </c>
      <c r="AF1617" s="5">
        <f>IFERROR(AD1617*AE1617*48,0)</f>
        <v>7.7248072479672945E-3</v>
      </c>
    </row>
    <row r="1618" spans="1:32" x14ac:dyDescent="0.15">
      <c r="A1618" s="8">
        <v>45743</v>
      </c>
      <c r="B1618" s="1" t="s">
        <v>42</v>
      </c>
      <c r="C1618" s="1" t="s">
        <v>33</v>
      </c>
      <c r="D1618" s="6">
        <v>78.14</v>
      </c>
      <c r="E1618" s="6">
        <v>3.9</v>
      </c>
      <c r="F1618" s="10">
        <v>0.72916666666666696</v>
      </c>
      <c r="G1618" s="1">
        <v>24.5</v>
      </c>
      <c r="H1618" s="1">
        <v>41</v>
      </c>
      <c r="I1618" s="1">
        <v>24.7</v>
      </c>
      <c r="J1618" s="1">
        <v>0.09</v>
      </c>
      <c r="K1618" s="1">
        <v>500</v>
      </c>
      <c r="L1618" s="1">
        <v>798</v>
      </c>
      <c r="M1618" s="6">
        <f t="shared" si="158"/>
        <v>24.759548897101922</v>
      </c>
      <c r="N1618" s="1">
        <v>0</v>
      </c>
      <c r="O1618" s="1">
        <v>0</v>
      </c>
      <c r="P1618" s="12">
        <f t="shared" si="157"/>
        <v>0</v>
      </c>
      <c r="Q1618" s="1">
        <v>0</v>
      </c>
      <c r="R1618" s="1">
        <v>0</v>
      </c>
      <c r="S1618" s="1">
        <v>0</v>
      </c>
      <c r="T1618" s="1">
        <v>0</v>
      </c>
      <c r="U1618" s="4" t="s">
        <v>34</v>
      </c>
      <c r="V1618">
        <v>0.42</v>
      </c>
      <c r="W1618">
        <v>0.4</v>
      </c>
      <c r="X1618">
        <v>0.76</v>
      </c>
      <c r="Y1618">
        <v>2.4300000000000002</v>
      </c>
      <c r="Z1618">
        <v>0.23</v>
      </c>
      <c r="AA1618" s="5">
        <f t="shared" si="159"/>
        <v>0</v>
      </c>
      <c r="AB1618" s="15" cm="1">
        <f t="array" ref="AB1618">_xlfn.SWITCH(U1618,"夏",122,"冬",90,"春",153,"秋",153,0)</f>
        <v>153</v>
      </c>
      <c r="AC1618" s="16">
        <f t="shared" si="160"/>
        <v>0</v>
      </c>
      <c r="AD1618" s="5">
        <f>IFERROR(AA1618/D1618,0)</f>
        <v>0</v>
      </c>
      <c r="AE1618" s="15">
        <f t="shared" si="161"/>
        <v>0.41917808219178082</v>
      </c>
      <c r="AF1618" s="5">
        <f>IFERROR(AD1618*AE1618*48,0)</f>
        <v>0</v>
      </c>
    </row>
    <row r="1619" spans="1:32" x14ac:dyDescent="0.15">
      <c r="A1619" s="8">
        <v>45743</v>
      </c>
      <c r="B1619" s="1" t="s">
        <v>42</v>
      </c>
      <c r="C1619" s="1" t="s">
        <v>33</v>
      </c>
      <c r="D1619" s="6">
        <v>78.14</v>
      </c>
      <c r="E1619" s="6">
        <v>3.9</v>
      </c>
      <c r="F1619" s="10">
        <v>0.75</v>
      </c>
      <c r="G1619" s="1">
        <v>24.7</v>
      </c>
      <c r="H1619" s="1">
        <v>40</v>
      </c>
      <c r="I1619" s="1">
        <v>24.9</v>
      </c>
      <c r="J1619" s="1">
        <v>0.09</v>
      </c>
      <c r="K1619" s="1">
        <v>425</v>
      </c>
      <c r="L1619" s="1">
        <v>818</v>
      </c>
      <c r="M1619" s="6">
        <f t="shared" si="158"/>
        <v>24.9594291483034</v>
      </c>
      <c r="N1619" s="1">
        <v>0</v>
      </c>
      <c r="O1619" s="1">
        <v>0</v>
      </c>
      <c r="P1619" s="12">
        <f t="shared" si="157"/>
        <v>0</v>
      </c>
      <c r="Q1619" s="1">
        <v>0</v>
      </c>
      <c r="R1619" s="1">
        <v>0</v>
      </c>
      <c r="S1619" s="1">
        <v>0</v>
      </c>
      <c r="T1619" s="1">
        <v>0</v>
      </c>
      <c r="U1619" s="4" t="s">
        <v>34</v>
      </c>
      <c r="V1619">
        <v>0.42</v>
      </c>
      <c r="W1619">
        <v>0.4</v>
      </c>
      <c r="X1619">
        <v>0.76</v>
      </c>
      <c r="Y1619">
        <v>2.4300000000000002</v>
      </c>
      <c r="Z1619">
        <v>0.23</v>
      </c>
      <c r="AA1619" s="5">
        <f t="shared" si="159"/>
        <v>0</v>
      </c>
      <c r="AB1619" s="15" cm="1">
        <f t="array" ref="AB1619">_xlfn.SWITCH(U1619,"夏",122,"冬",90,"春",153,"秋",153,0)</f>
        <v>153</v>
      </c>
      <c r="AC1619" s="16">
        <f t="shared" si="160"/>
        <v>0</v>
      </c>
      <c r="AD1619" s="5">
        <f>IFERROR(AA1619/D1619,0)</f>
        <v>0</v>
      </c>
      <c r="AE1619" s="15">
        <f t="shared" si="161"/>
        <v>0.41917808219178082</v>
      </c>
      <c r="AF1619" s="5">
        <f>IFERROR(AD1619*AE1619*48,0)</f>
        <v>0</v>
      </c>
    </row>
    <row r="1620" spans="1:32" x14ac:dyDescent="0.15">
      <c r="A1620" s="8">
        <v>45743</v>
      </c>
      <c r="B1620" s="1" t="s">
        <v>42</v>
      </c>
      <c r="C1620" s="1" t="s">
        <v>33</v>
      </c>
      <c r="D1620" s="6">
        <v>78.14</v>
      </c>
      <c r="E1620" s="6">
        <v>3.9</v>
      </c>
      <c r="F1620" s="10">
        <v>0.77083333333333304</v>
      </c>
      <c r="G1620" s="1">
        <v>24.9</v>
      </c>
      <c r="H1620" s="1">
        <v>39</v>
      </c>
      <c r="I1620" s="1">
        <v>25.1</v>
      </c>
      <c r="J1620" s="1">
        <v>0.09</v>
      </c>
      <c r="K1620" s="1">
        <v>413</v>
      </c>
      <c r="L1620" s="1">
        <v>838</v>
      </c>
      <c r="M1620" s="6">
        <f t="shared" si="158"/>
        <v>25.15930972026996</v>
      </c>
      <c r="N1620" s="1">
        <v>0</v>
      </c>
      <c r="O1620" s="1">
        <v>0</v>
      </c>
      <c r="P1620" s="12">
        <f t="shared" si="157"/>
        <v>0</v>
      </c>
      <c r="Q1620" s="1">
        <v>0</v>
      </c>
      <c r="R1620" s="1">
        <v>0</v>
      </c>
      <c r="S1620" s="1">
        <v>0</v>
      </c>
      <c r="T1620" s="1">
        <v>0</v>
      </c>
      <c r="U1620" s="4" t="s">
        <v>34</v>
      </c>
      <c r="V1620">
        <v>0.42</v>
      </c>
      <c r="W1620">
        <v>0.4</v>
      </c>
      <c r="X1620">
        <v>0.76</v>
      </c>
      <c r="Y1620">
        <v>2.4300000000000002</v>
      </c>
      <c r="Z1620">
        <v>0.23</v>
      </c>
      <c r="AA1620" s="5">
        <f t="shared" si="159"/>
        <v>0</v>
      </c>
      <c r="AB1620" s="15" cm="1">
        <f t="array" ref="AB1620">_xlfn.SWITCH(U1620,"夏",122,"冬",90,"春",153,"秋",153,0)</f>
        <v>153</v>
      </c>
      <c r="AC1620" s="16">
        <f t="shared" si="160"/>
        <v>0</v>
      </c>
      <c r="AD1620" s="5">
        <f>IFERROR(AA1620/D1620,0)</f>
        <v>0</v>
      </c>
      <c r="AE1620" s="15">
        <f t="shared" si="161"/>
        <v>0.41917808219178082</v>
      </c>
      <c r="AF1620" s="5">
        <f>IFERROR(AD1620*AE1620*48,0)</f>
        <v>0</v>
      </c>
    </row>
    <row r="1621" spans="1:32" x14ac:dyDescent="0.15">
      <c r="A1621" s="8">
        <v>45743</v>
      </c>
      <c r="B1621" s="1" t="s">
        <v>42</v>
      </c>
      <c r="C1621" s="1" t="s">
        <v>33</v>
      </c>
      <c r="D1621" s="6">
        <v>78.14</v>
      </c>
      <c r="E1621" s="6">
        <v>3.9</v>
      </c>
      <c r="F1621" s="10">
        <v>0.79166666666666696</v>
      </c>
      <c r="G1621" s="1">
        <v>25.1</v>
      </c>
      <c r="H1621" s="1">
        <v>38</v>
      </c>
      <c r="I1621" s="1">
        <v>25.3</v>
      </c>
      <c r="J1621" s="1">
        <v>0.09</v>
      </c>
      <c r="K1621" s="1">
        <v>407</v>
      </c>
      <c r="L1621" s="1">
        <v>858</v>
      </c>
      <c r="M1621" s="6">
        <f t="shared" si="158"/>
        <v>25.359190611928284</v>
      </c>
      <c r="N1621" s="1">
        <v>0</v>
      </c>
      <c r="O1621" s="1">
        <v>0</v>
      </c>
      <c r="P1621" s="12">
        <f t="shared" si="157"/>
        <v>0</v>
      </c>
      <c r="Q1621" s="1">
        <v>0</v>
      </c>
      <c r="R1621" s="1">
        <v>0</v>
      </c>
      <c r="S1621" s="1">
        <v>0</v>
      </c>
      <c r="T1621" s="1">
        <v>0</v>
      </c>
      <c r="U1621" s="4" t="s">
        <v>34</v>
      </c>
      <c r="V1621">
        <v>0.42</v>
      </c>
      <c r="W1621">
        <v>0.4</v>
      </c>
      <c r="X1621">
        <v>0.76</v>
      </c>
      <c r="Y1621">
        <v>2.4300000000000002</v>
      </c>
      <c r="Z1621">
        <v>0.23</v>
      </c>
      <c r="AA1621" s="5">
        <f t="shared" si="159"/>
        <v>0</v>
      </c>
      <c r="AB1621" s="15" cm="1">
        <f t="array" ref="AB1621">_xlfn.SWITCH(U1621,"夏",122,"冬",90,"春",153,"秋",153,0)</f>
        <v>153</v>
      </c>
      <c r="AC1621" s="16">
        <f t="shared" si="160"/>
        <v>0</v>
      </c>
      <c r="AD1621" s="5">
        <f>IFERROR(AA1621/D1621,0)</f>
        <v>0</v>
      </c>
      <c r="AE1621" s="15">
        <f t="shared" si="161"/>
        <v>0.41917808219178082</v>
      </c>
      <c r="AF1621" s="5">
        <f>IFERROR(AD1621*AE1621*48,0)</f>
        <v>0</v>
      </c>
    </row>
    <row r="1622" spans="1:32" x14ac:dyDescent="0.15">
      <c r="A1622" s="8">
        <v>45743</v>
      </c>
      <c r="B1622" s="1" t="s">
        <v>42</v>
      </c>
      <c r="C1622" s="1" t="s">
        <v>33</v>
      </c>
      <c r="D1622" s="6">
        <v>78.14</v>
      </c>
      <c r="E1622" s="6">
        <v>3.9</v>
      </c>
      <c r="F1622" s="10">
        <v>0.8125</v>
      </c>
      <c r="G1622" s="1">
        <v>25.3</v>
      </c>
      <c r="H1622" s="1">
        <v>37</v>
      </c>
      <c r="I1622" s="1">
        <v>25.5</v>
      </c>
      <c r="J1622" s="1">
        <v>0.09</v>
      </c>
      <c r="K1622" s="1">
        <v>462</v>
      </c>
      <c r="L1622" s="1">
        <v>878</v>
      </c>
      <c r="M1622" s="6">
        <f t="shared" si="158"/>
        <v>25.559071822210228</v>
      </c>
      <c r="N1622" s="1">
        <v>0.7</v>
      </c>
      <c r="O1622" s="11" cm="1">
        <f t="array" ref="O1622">ROUND(_xlfn.SWITCH(C1622,"建筑专教",IF(S1622&gt;0.1,1.38,1.28),"阶梯教室",IF(S1622&gt;0.1,1.15,1.05),"公共教室",IF(S1622&gt;0.1,1.22,1.12),IF(S1622&gt;0.1,1.2,1.1))+(MOD(ROW()*11,31)/31-0.5)*0.06,2)</f>
        <v>1.2</v>
      </c>
      <c r="P1622" s="12">
        <f t="shared" si="157"/>
        <v>0.05</v>
      </c>
      <c r="Q1622" s="13">
        <f t="shared" si="162"/>
        <v>0.23025773168420821</v>
      </c>
      <c r="R1622" s="1">
        <v>0</v>
      </c>
      <c r="S1622" s="1">
        <v>0.14099999999999999</v>
      </c>
      <c r="T1622" s="1">
        <v>3.2000000000000001E-2</v>
      </c>
      <c r="U1622" s="4" t="s">
        <v>34</v>
      </c>
      <c r="V1622">
        <v>0.42</v>
      </c>
      <c r="W1622">
        <v>0.4</v>
      </c>
      <c r="X1622">
        <v>0.76</v>
      </c>
      <c r="Y1622">
        <v>2.4300000000000002</v>
      </c>
      <c r="Z1622">
        <v>0.23</v>
      </c>
      <c r="AA1622" s="5">
        <f t="shared" si="159"/>
        <v>0.17299999999999999</v>
      </c>
      <c r="AB1622" s="15" cm="1">
        <f t="array" ref="AB1622">_xlfn.SWITCH(U1622,"夏",122,"冬",90,"春",153,"秋",153,0)</f>
        <v>153</v>
      </c>
      <c r="AC1622" s="16">
        <f t="shared" si="160"/>
        <v>26.468999999999998</v>
      </c>
      <c r="AD1622" s="5">
        <f>IFERROR(AA1622/D1622,0)</f>
        <v>2.2139749168159713E-3</v>
      </c>
      <c r="AE1622" s="15">
        <f t="shared" si="161"/>
        <v>0.41917808219178082</v>
      </c>
      <c r="AF1622" s="5">
        <f>IFERROR(AD1622*AE1622*48,0)</f>
        <v>4.4546388463278061E-2</v>
      </c>
    </row>
    <row r="1623" spans="1:32" x14ac:dyDescent="0.15">
      <c r="A1623" s="8">
        <v>45743</v>
      </c>
      <c r="B1623" s="1" t="s">
        <v>42</v>
      </c>
      <c r="C1623" s="1" t="s">
        <v>33</v>
      </c>
      <c r="D1623" s="6">
        <v>78.14</v>
      </c>
      <c r="E1623" s="6">
        <v>3.9</v>
      </c>
      <c r="F1623" s="10">
        <v>0.83333333333333304</v>
      </c>
      <c r="G1623" s="1">
        <v>25.5</v>
      </c>
      <c r="H1623" s="1">
        <v>36</v>
      </c>
      <c r="I1623" s="1">
        <v>25.7</v>
      </c>
      <c r="J1623" s="1">
        <v>0.09</v>
      </c>
      <c r="K1623" s="1">
        <v>562</v>
      </c>
      <c r="L1623" s="1">
        <v>898</v>
      </c>
      <c r="M1623" s="6">
        <f t="shared" si="158"/>
        <v>25.758953350051286</v>
      </c>
      <c r="N1623" s="1">
        <v>0.7</v>
      </c>
      <c r="O1623" s="11" cm="1">
        <f t="array" ref="O1623">ROUND(_xlfn.SWITCH(C1623,"建筑专教",IF(S1623&gt;0.1,1.38,1.28),"阶梯教室",IF(S1623&gt;0.1,1.15,1.05),"公共教室",IF(S1623&gt;0.1,1.22,1.12),IF(S1623&gt;0.1,1.2,1.1))+(MOD(ROW()*11,31)/31-0.5)*0.06,2)</f>
        <v>1.22</v>
      </c>
      <c r="P1623" s="12">
        <f t="shared" si="157"/>
        <v>0.13</v>
      </c>
      <c r="Q1623" s="13">
        <f t="shared" si="162"/>
        <v>0.3167131844132125</v>
      </c>
      <c r="R1623" s="1">
        <v>0</v>
      </c>
      <c r="S1623" s="1">
        <v>0.14599999999999999</v>
      </c>
      <c r="T1623" s="1">
        <v>2.8000000000000001E-2</v>
      </c>
      <c r="U1623" s="4" t="s">
        <v>34</v>
      </c>
      <c r="V1623">
        <v>0.42</v>
      </c>
      <c r="W1623">
        <v>0.4</v>
      </c>
      <c r="X1623">
        <v>0.76</v>
      </c>
      <c r="Y1623">
        <v>2.4300000000000002</v>
      </c>
      <c r="Z1623">
        <v>0.23</v>
      </c>
      <c r="AA1623" s="5">
        <f t="shared" si="159"/>
        <v>0.17399999999999999</v>
      </c>
      <c r="AB1623" s="15" cm="1">
        <f t="array" ref="AB1623">_xlfn.SWITCH(U1623,"夏",122,"冬",90,"春",153,"秋",153,0)</f>
        <v>153</v>
      </c>
      <c r="AC1623" s="16">
        <f t="shared" si="160"/>
        <v>26.622</v>
      </c>
      <c r="AD1623" s="5">
        <f>IFERROR(AA1623/D1623,0)</f>
        <v>2.2267724596877398E-3</v>
      </c>
      <c r="AE1623" s="15">
        <f t="shared" si="161"/>
        <v>0.41917808219178082</v>
      </c>
      <c r="AF1623" s="5">
        <f>IFERROR(AD1623*AE1623*48,0)</f>
        <v>4.4803882038210306E-2</v>
      </c>
    </row>
    <row r="1624" spans="1:32" x14ac:dyDescent="0.15">
      <c r="A1624" s="8">
        <v>45743</v>
      </c>
      <c r="B1624" s="1" t="s">
        <v>42</v>
      </c>
      <c r="C1624" s="1" t="s">
        <v>33</v>
      </c>
      <c r="D1624" s="6">
        <v>78.14</v>
      </c>
      <c r="E1624" s="6">
        <v>3.9</v>
      </c>
      <c r="F1624" s="10">
        <v>0.85416666666666696</v>
      </c>
      <c r="G1624" s="1">
        <v>25.7</v>
      </c>
      <c r="H1624" s="1">
        <v>35</v>
      </c>
      <c r="I1624" s="1">
        <v>25.9</v>
      </c>
      <c r="J1624" s="1">
        <v>0.09</v>
      </c>
      <c r="K1624" s="1">
        <v>627</v>
      </c>
      <c r="L1624" s="1">
        <v>918</v>
      </c>
      <c r="M1624" s="6">
        <f t="shared" si="158"/>
        <v>25.95883519439127</v>
      </c>
      <c r="N1624" s="1">
        <v>0.7</v>
      </c>
      <c r="O1624" s="11" cm="1">
        <f t="array" ref="O1624">ROUND(_xlfn.SWITCH(C1624,"建筑专教",IF(S1624&gt;0.1,1.38,1.28),"阶梯教室",IF(S1624&gt;0.1,1.15,1.05),"公共教室",IF(S1624&gt;0.1,1.22,1.12),IF(S1624&gt;0.1,1.2,1.1))+(MOD(ROW()*11,31)/31-0.5)*0.06,2)</f>
        <v>1.19</v>
      </c>
      <c r="P1624" s="12">
        <f t="shared" si="157"/>
        <v>0.18</v>
      </c>
      <c r="Q1624" s="13">
        <f t="shared" si="162"/>
        <v>0.32284480892986617</v>
      </c>
      <c r="R1624" s="1">
        <v>0</v>
      </c>
      <c r="S1624" s="1">
        <v>0.14399999999999999</v>
      </c>
      <c r="T1624" s="1">
        <v>3.2000000000000001E-2</v>
      </c>
      <c r="U1624" s="4" t="s">
        <v>34</v>
      </c>
      <c r="V1624">
        <v>0.42</v>
      </c>
      <c r="W1624">
        <v>0.4</v>
      </c>
      <c r="X1624">
        <v>0.76</v>
      </c>
      <c r="Y1624">
        <v>2.4300000000000002</v>
      </c>
      <c r="Z1624">
        <v>0.23</v>
      </c>
      <c r="AA1624" s="5">
        <f t="shared" si="159"/>
        <v>0.17599999999999999</v>
      </c>
      <c r="AB1624" s="15" cm="1">
        <f t="array" ref="AB1624">_xlfn.SWITCH(U1624,"夏",122,"冬",90,"春",153,"秋",153,0)</f>
        <v>153</v>
      </c>
      <c r="AC1624" s="16">
        <f t="shared" si="160"/>
        <v>26.927999999999997</v>
      </c>
      <c r="AD1624" s="5">
        <f>IFERROR(AA1624/D1624,0)</f>
        <v>2.2523675454312769E-3</v>
      </c>
      <c r="AE1624" s="15">
        <f t="shared" si="161"/>
        <v>0.41917808219178082</v>
      </c>
      <c r="AF1624" s="5">
        <f>IFERROR(AD1624*AE1624*48,0)</f>
        <v>4.531886918807479E-2</v>
      </c>
    </row>
    <row r="1625" spans="1:32" x14ac:dyDescent="0.15">
      <c r="A1625" s="8">
        <v>45743</v>
      </c>
      <c r="B1625" s="1" t="s">
        <v>42</v>
      </c>
      <c r="C1625" s="1" t="s">
        <v>33</v>
      </c>
      <c r="D1625" s="6">
        <v>78.14</v>
      </c>
      <c r="E1625" s="6">
        <v>3.9</v>
      </c>
      <c r="F1625" s="10">
        <v>0.875</v>
      </c>
      <c r="G1625" s="1">
        <v>25.9</v>
      </c>
      <c r="H1625" s="1">
        <v>34</v>
      </c>
      <c r="I1625" s="1">
        <v>26.1</v>
      </c>
      <c r="J1625" s="1">
        <v>0.09</v>
      </c>
      <c r="K1625" s="1">
        <v>672</v>
      </c>
      <c r="L1625" s="1">
        <v>938</v>
      </c>
      <c r="M1625" s="6">
        <f t="shared" si="158"/>
        <v>26.158717354174939</v>
      </c>
      <c r="N1625" s="1">
        <v>0.7</v>
      </c>
      <c r="O1625" s="11" cm="1">
        <f t="array" ref="O1625">ROUND(_xlfn.SWITCH(C1625,"建筑专教",IF(S1625&gt;0.1,1.38,1.28),"阶梯教室",IF(S1625&gt;0.1,1.15,1.05),"公共教室",IF(S1625&gt;0.1,1.22,1.12),IF(S1625&gt;0.1,1.2,1.1))+(MOD(ROW()*11,31)/31-0.5)*0.06,2)</f>
        <v>1.21</v>
      </c>
      <c r="P1625" s="12">
        <f t="shared" si="157"/>
        <v>0.22</v>
      </c>
      <c r="Q1625" s="13">
        <f t="shared" si="162"/>
        <v>0.40780941387394443</v>
      </c>
      <c r="R1625" s="1">
        <v>0</v>
      </c>
      <c r="S1625" s="1">
        <v>0.14199999999999999</v>
      </c>
      <c r="T1625" s="1">
        <v>3.7999999999999999E-2</v>
      </c>
      <c r="U1625" s="4" t="s">
        <v>34</v>
      </c>
      <c r="V1625">
        <v>0.42</v>
      </c>
      <c r="W1625">
        <v>0.4</v>
      </c>
      <c r="X1625">
        <v>0.76</v>
      </c>
      <c r="Y1625">
        <v>2.4300000000000002</v>
      </c>
      <c r="Z1625">
        <v>0.23</v>
      </c>
      <c r="AA1625" s="5">
        <f t="shared" si="159"/>
        <v>0.18</v>
      </c>
      <c r="AB1625" s="15" cm="1">
        <f t="array" ref="AB1625">_xlfn.SWITCH(U1625,"夏",122,"冬",90,"春",153,"秋",153,0)</f>
        <v>153</v>
      </c>
      <c r="AC1625" s="16">
        <f t="shared" si="160"/>
        <v>27.54</v>
      </c>
      <c r="AD1625" s="5">
        <f>IFERROR(AA1625/D1625,0)</f>
        <v>2.3035577169183514E-3</v>
      </c>
      <c r="AE1625" s="15">
        <f t="shared" si="161"/>
        <v>0.41917808219178082</v>
      </c>
      <c r="AF1625" s="5">
        <f>IFERROR(AD1625*AE1625*48,0)</f>
        <v>4.6348843487803763E-2</v>
      </c>
    </row>
    <row r="1626" spans="1:32" x14ac:dyDescent="0.15">
      <c r="A1626" s="8">
        <v>45743</v>
      </c>
      <c r="B1626" s="1" t="s">
        <v>42</v>
      </c>
      <c r="C1626" s="1" t="s">
        <v>33</v>
      </c>
      <c r="D1626" s="6">
        <v>78.14</v>
      </c>
      <c r="E1626" s="6">
        <v>3.9</v>
      </c>
      <c r="F1626" s="10">
        <v>0.89583333333333304</v>
      </c>
      <c r="G1626" s="1">
        <v>26.1</v>
      </c>
      <c r="H1626" s="1">
        <v>33</v>
      </c>
      <c r="I1626" s="1">
        <v>26.3</v>
      </c>
      <c r="J1626" s="1">
        <v>0.09</v>
      </c>
      <c r="K1626" s="1">
        <v>632</v>
      </c>
      <c r="L1626" s="1">
        <v>640</v>
      </c>
      <c r="M1626" s="6">
        <f t="shared" si="158"/>
        <v>26.35859982835035</v>
      </c>
      <c r="N1626" s="1">
        <v>0.7</v>
      </c>
      <c r="O1626" s="11" cm="1">
        <f t="array" ref="O1626">ROUND(_xlfn.SWITCH(C1626,"建筑专教",IF(S1626&gt;0.1,1.38,1.28),"阶梯教室",IF(S1626&gt;0.1,1.15,1.05),"公共教室",IF(S1626&gt;0.1,1.22,1.12),IF(S1626&gt;0.1,1.2,1.1))+(MOD(ROW()*11,31)/31-0.5)*0.06,2)</f>
        <v>1.23</v>
      </c>
      <c r="P1626" s="12">
        <f t="shared" si="157"/>
        <v>0.19</v>
      </c>
      <c r="Q1626" s="13">
        <f t="shared" si="162"/>
        <v>0.48928766853797118</v>
      </c>
      <c r="R1626" s="1">
        <v>0</v>
      </c>
      <c r="S1626" s="1">
        <v>0.14000000000000001</v>
      </c>
      <c r="T1626" s="1">
        <v>3.2000000000000001E-2</v>
      </c>
      <c r="U1626" s="4" t="s">
        <v>34</v>
      </c>
      <c r="V1626">
        <v>0.42</v>
      </c>
      <c r="W1626">
        <v>0.4</v>
      </c>
      <c r="X1626">
        <v>0.76</v>
      </c>
      <c r="Y1626">
        <v>2.4300000000000002</v>
      </c>
      <c r="Z1626">
        <v>0.23</v>
      </c>
      <c r="AA1626" s="5">
        <f t="shared" si="159"/>
        <v>0.17200000000000001</v>
      </c>
      <c r="AB1626" s="15" cm="1">
        <f t="array" ref="AB1626">_xlfn.SWITCH(U1626,"夏",122,"冬",90,"春",153,"秋",153,0)</f>
        <v>153</v>
      </c>
      <c r="AC1626" s="16">
        <f t="shared" si="160"/>
        <v>26.316000000000003</v>
      </c>
      <c r="AD1626" s="5">
        <f>IFERROR(AA1626/D1626,0)</f>
        <v>2.2011773739442028E-3</v>
      </c>
      <c r="AE1626" s="15">
        <f t="shared" si="161"/>
        <v>0.41917808219178082</v>
      </c>
      <c r="AF1626" s="5">
        <f>IFERROR(AD1626*AE1626*48,0)</f>
        <v>4.4288894888345823E-2</v>
      </c>
    </row>
    <row r="1627" spans="1:32" x14ac:dyDescent="0.15">
      <c r="A1627" s="8">
        <v>45743</v>
      </c>
      <c r="B1627" s="1" t="s">
        <v>42</v>
      </c>
      <c r="C1627" s="1" t="s">
        <v>33</v>
      </c>
      <c r="D1627" s="6">
        <v>78.14</v>
      </c>
      <c r="E1627" s="6">
        <v>3.9</v>
      </c>
      <c r="F1627" s="10">
        <v>0.91666666666666696</v>
      </c>
      <c r="G1627" s="1">
        <v>26.3</v>
      </c>
      <c r="H1627" s="1">
        <v>32</v>
      </c>
      <c r="I1627" s="1">
        <v>26.5</v>
      </c>
      <c r="J1627" s="1">
        <v>0.09</v>
      </c>
      <c r="K1627" s="1">
        <v>512</v>
      </c>
      <c r="L1627" s="1">
        <v>710</v>
      </c>
      <c r="M1627" s="6">
        <f t="shared" si="158"/>
        <v>26.558482615870219</v>
      </c>
      <c r="N1627" s="1">
        <v>0</v>
      </c>
      <c r="O1627" s="1">
        <v>0</v>
      </c>
      <c r="P1627" s="12">
        <f t="shared" si="157"/>
        <v>0</v>
      </c>
      <c r="Q1627" s="1">
        <v>0</v>
      </c>
      <c r="R1627" s="1">
        <v>0</v>
      </c>
      <c r="S1627" s="1">
        <v>0</v>
      </c>
      <c r="T1627" s="1">
        <v>0</v>
      </c>
      <c r="U1627" s="4" t="s">
        <v>34</v>
      </c>
      <c r="V1627">
        <v>0.42</v>
      </c>
      <c r="W1627">
        <v>0.4</v>
      </c>
      <c r="X1627">
        <v>0.76</v>
      </c>
      <c r="Y1627">
        <v>2.4300000000000002</v>
      </c>
      <c r="Z1627">
        <v>0.23</v>
      </c>
      <c r="AA1627" s="5">
        <f t="shared" si="159"/>
        <v>0</v>
      </c>
      <c r="AB1627" s="15" cm="1">
        <f t="array" ref="AB1627">_xlfn.SWITCH(U1627,"夏",122,"冬",90,"春",153,"秋",153,0)</f>
        <v>153</v>
      </c>
      <c r="AC1627" s="16">
        <f t="shared" si="160"/>
        <v>0</v>
      </c>
      <c r="AD1627" s="5">
        <f>IFERROR(AA1627/D1627,0)</f>
        <v>0</v>
      </c>
      <c r="AE1627" s="15">
        <f t="shared" si="161"/>
        <v>0.41917808219178082</v>
      </c>
      <c r="AF1627" s="5">
        <f>IFERROR(AD1627*AE1627*48,0)</f>
        <v>0</v>
      </c>
    </row>
    <row r="1628" spans="1:32" x14ac:dyDescent="0.15">
      <c r="A1628" s="8">
        <v>45743</v>
      </c>
      <c r="B1628" s="1" t="s">
        <v>43</v>
      </c>
      <c r="C1628" s="1" t="s">
        <v>33</v>
      </c>
      <c r="D1628" s="6">
        <v>78.14</v>
      </c>
      <c r="E1628" s="6">
        <v>3.9</v>
      </c>
      <c r="F1628" s="10">
        <v>0.33333333333333298</v>
      </c>
      <c r="G1628" s="1">
        <v>19.7</v>
      </c>
      <c r="H1628" s="1">
        <v>63</v>
      </c>
      <c r="I1628" s="1">
        <v>19.899999999999999</v>
      </c>
      <c r="J1628" s="1">
        <v>0.09</v>
      </c>
      <c r="K1628" s="1">
        <v>411</v>
      </c>
      <c r="L1628" s="1">
        <v>745</v>
      </c>
      <c r="M1628" s="6">
        <f t="shared" si="158"/>
        <v>19.962521964641041</v>
      </c>
      <c r="N1628" s="1">
        <v>0</v>
      </c>
      <c r="O1628" s="1">
        <v>0</v>
      </c>
      <c r="P1628" s="12">
        <f t="shared" si="157"/>
        <v>0</v>
      </c>
      <c r="Q1628" s="1">
        <v>0</v>
      </c>
      <c r="R1628" s="1">
        <v>0</v>
      </c>
      <c r="S1628" s="1">
        <v>0</v>
      </c>
      <c r="T1628" s="1">
        <v>0</v>
      </c>
      <c r="U1628" s="4" t="s">
        <v>34</v>
      </c>
      <c r="V1628">
        <v>0.42</v>
      </c>
      <c r="W1628">
        <v>0.4</v>
      </c>
      <c r="X1628">
        <v>0.76</v>
      </c>
      <c r="Y1628">
        <v>2.4300000000000002</v>
      </c>
      <c r="Z1628">
        <v>0.23</v>
      </c>
      <c r="AA1628" s="5">
        <f t="shared" si="159"/>
        <v>0</v>
      </c>
      <c r="AB1628" s="15" cm="1">
        <f t="array" ref="AB1628">_xlfn.SWITCH(U1628,"夏",122,"冬",90,"春",153,"秋",153,0)</f>
        <v>153</v>
      </c>
      <c r="AC1628" s="16">
        <f t="shared" si="160"/>
        <v>0</v>
      </c>
      <c r="AD1628" s="5">
        <f>IFERROR(AA1628/D1628,0)</f>
        <v>0</v>
      </c>
      <c r="AE1628" s="15">
        <f t="shared" si="161"/>
        <v>0.41917808219178082</v>
      </c>
      <c r="AF1628" s="5">
        <f>IFERROR(AD1628*AE1628*48,0)</f>
        <v>0</v>
      </c>
    </row>
    <row r="1629" spans="1:32" x14ac:dyDescent="0.15">
      <c r="A1629" s="8">
        <v>45743</v>
      </c>
      <c r="B1629" s="1" t="s">
        <v>43</v>
      </c>
      <c r="C1629" s="1" t="s">
        <v>33</v>
      </c>
      <c r="D1629" s="6">
        <v>78.14</v>
      </c>
      <c r="E1629" s="6">
        <v>3.9</v>
      </c>
      <c r="F1629" s="10">
        <v>0.35416666666666702</v>
      </c>
      <c r="G1629" s="1">
        <v>20.2</v>
      </c>
      <c r="H1629" s="1">
        <v>61</v>
      </c>
      <c r="I1629" s="1">
        <v>20.399999999999999</v>
      </c>
      <c r="J1629" s="1">
        <v>0.11</v>
      </c>
      <c r="K1629" s="1">
        <v>416</v>
      </c>
      <c r="L1629" s="1">
        <v>815</v>
      </c>
      <c r="M1629" s="6">
        <f t="shared" si="158"/>
        <v>20.470159249346921</v>
      </c>
      <c r="N1629" s="1">
        <v>0</v>
      </c>
      <c r="O1629" s="1">
        <v>0</v>
      </c>
      <c r="P1629" s="12">
        <f t="shared" si="157"/>
        <v>0</v>
      </c>
      <c r="Q1629" s="1">
        <v>0</v>
      </c>
      <c r="R1629" s="1">
        <v>0</v>
      </c>
      <c r="S1629" s="1">
        <v>0</v>
      </c>
      <c r="T1629" s="1">
        <v>0</v>
      </c>
      <c r="U1629" s="4" t="s">
        <v>34</v>
      </c>
      <c r="V1629">
        <v>0.42</v>
      </c>
      <c r="W1629">
        <v>0.4</v>
      </c>
      <c r="X1629">
        <v>0.76</v>
      </c>
      <c r="Y1629">
        <v>2.4300000000000002</v>
      </c>
      <c r="Z1629">
        <v>0.23</v>
      </c>
      <c r="AA1629" s="5">
        <f t="shared" si="159"/>
        <v>0</v>
      </c>
      <c r="AB1629" s="15" cm="1">
        <f t="array" ref="AB1629">_xlfn.SWITCH(U1629,"夏",122,"冬",90,"春",153,"秋",153,0)</f>
        <v>153</v>
      </c>
      <c r="AC1629" s="16">
        <f t="shared" si="160"/>
        <v>0</v>
      </c>
      <c r="AD1629" s="5">
        <f>IFERROR(AA1629/D1629,0)</f>
        <v>0</v>
      </c>
      <c r="AE1629" s="15">
        <f t="shared" si="161"/>
        <v>0.41917808219178082</v>
      </c>
      <c r="AF1629" s="5">
        <f>IFERROR(AD1629*AE1629*48,0)</f>
        <v>0</v>
      </c>
    </row>
    <row r="1630" spans="1:32" x14ac:dyDescent="0.15">
      <c r="A1630" s="8">
        <v>45743</v>
      </c>
      <c r="B1630" s="1" t="s">
        <v>43</v>
      </c>
      <c r="C1630" s="1" t="s">
        <v>33</v>
      </c>
      <c r="D1630" s="6">
        <v>78.14</v>
      </c>
      <c r="E1630" s="6">
        <v>3.9</v>
      </c>
      <c r="F1630" s="10">
        <v>0.375</v>
      </c>
      <c r="G1630" s="1">
        <v>20.8</v>
      </c>
      <c r="H1630" s="1">
        <v>59</v>
      </c>
      <c r="I1630" s="1">
        <v>21</v>
      </c>
      <c r="J1630" s="1">
        <v>0.13</v>
      </c>
      <c r="K1630" s="1">
        <v>510</v>
      </c>
      <c r="L1630" s="1">
        <v>885</v>
      </c>
      <c r="M1630" s="6">
        <f t="shared" si="158"/>
        <v>21.077079701083335</v>
      </c>
      <c r="N1630" s="1">
        <v>0.7</v>
      </c>
      <c r="O1630" s="11" cm="1">
        <f t="array" ref="O1630">ROUND(_xlfn.SWITCH(C1630,"建筑专教",IF(S1630&gt;0.1,1.38,1.28),"阶梯教室",IF(S1630&gt;0.1,1.15,1.05),"公共教室",IF(S1630&gt;0.1,1.22,1.12),IF(S1630&gt;0.1,1.2,1.1))+(MOD(ROW()*11,31)/31-0.5)*0.06,2)</f>
        <v>1.19</v>
      </c>
      <c r="P1630" s="12">
        <f t="shared" si="157"/>
        <v>0.09</v>
      </c>
      <c r="Q1630" s="13">
        <f t="shared" si="162"/>
        <v>-1.0845800954205738</v>
      </c>
      <c r="R1630" s="1">
        <v>0</v>
      </c>
      <c r="S1630" s="1">
        <v>0.14199999999999999</v>
      </c>
      <c r="T1630" s="1">
        <v>2.8000000000000001E-2</v>
      </c>
      <c r="U1630" s="4" t="s">
        <v>34</v>
      </c>
      <c r="V1630">
        <v>0.42</v>
      </c>
      <c r="W1630">
        <v>0.4</v>
      </c>
      <c r="X1630">
        <v>0.76</v>
      </c>
      <c r="Y1630">
        <v>2.4300000000000002</v>
      </c>
      <c r="Z1630">
        <v>0.23</v>
      </c>
      <c r="AA1630" s="5">
        <f t="shared" si="159"/>
        <v>0.16999999999999998</v>
      </c>
      <c r="AB1630" s="15" cm="1">
        <f t="array" ref="AB1630">_xlfn.SWITCH(U1630,"夏",122,"冬",90,"春",153,"秋",153,0)</f>
        <v>153</v>
      </c>
      <c r="AC1630" s="16">
        <f t="shared" si="160"/>
        <v>26.009999999999998</v>
      </c>
      <c r="AD1630" s="5">
        <f>IFERROR(AA1630/D1630,0)</f>
        <v>2.1755822882006653E-3</v>
      </c>
      <c r="AE1630" s="15">
        <f t="shared" si="161"/>
        <v>0.41917808219178082</v>
      </c>
      <c r="AF1630" s="5">
        <f>IFERROR(AD1630*AE1630*48,0)</f>
        <v>4.3773907738481332E-2</v>
      </c>
    </row>
    <row r="1631" spans="1:32" x14ac:dyDescent="0.15">
      <c r="A1631" s="8">
        <v>45743</v>
      </c>
      <c r="B1631" s="1" t="s">
        <v>43</v>
      </c>
      <c r="C1631" s="1" t="s">
        <v>33</v>
      </c>
      <c r="D1631" s="6">
        <v>78.14</v>
      </c>
      <c r="E1631" s="6">
        <v>3.9</v>
      </c>
      <c r="F1631" s="10">
        <v>0.39583333333333298</v>
      </c>
      <c r="G1631" s="1">
        <v>21.4</v>
      </c>
      <c r="H1631" s="1">
        <v>57</v>
      </c>
      <c r="I1631" s="1">
        <v>21.6</v>
      </c>
      <c r="J1631" s="1">
        <v>0.13</v>
      </c>
      <c r="K1631" s="1">
        <v>600</v>
      </c>
      <c r="L1631" s="1">
        <v>955</v>
      </c>
      <c r="M1631" s="6">
        <f t="shared" si="158"/>
        <v>21.676610187239362</v>
      </c>
      <c r="N1631" s="1">
        <v>0.7</v>
      </c>
      <c r="O1631" s="11" cm="1">
        <f t="array" ref="O1631">ROUND(_xlfn.SWITCH(C1631,"建筑专教",IF(S1631&gt;0.1,1.38,1.28),"阶梯教室",IF(S1631&gt;0.1,1.15,1.05),"公共教室",IF(S1631&gt;0.1,1.22,1.12),IF(S1631&gt;0.1,1.2,1.1))+(MOD(ROW()*11,31)/31-0.5)*0.06,2)</f>
        <v>1.21</v>
      </c>
      <c r="P1631" s="12">
        <f t="shared" ref="P1631:P1694" si="163">IF(O1631=0,0,ROUND(MIN(MAX((K1631-400)/(320*E1631*IF(C1631="公共教室",0.95,IF(C1631="建筑专教",0.85,IF(C1631="阶梯教室",1.15,1)))),0),2),2))</f>
        <v>0.16</v>
      </c>
      <c r="Q1631" s="13">
        <f t="shared" si="162"/>
        <v>-0.84896085927975684</v>
      </c>
      <c r="R1631" s="1">
        <v>0</v>
      </c>
      <c r="S1631" s="1">
        <v>0.14000000000000001</v>
      </c>
      <c r="T1631" s="1">
        <v>3.5000000000000003E-2</v>
      </c>
      <c r="U1631" s="4" t="s">
        <v>34</v>
      </c>
      <c r="V1631">
        <v>0.42</v>
      </c>
      <c r="W1631">
        <v>0.4</v>
      </c>
      <c r="X1631">
        <v>0.76</v>
      </c>
      <c r="Y1631">
        <v>2.4300000000000002</v>
      </c>
      <c r="Z1631">
        <v>0.23</v>
      </c>
      <c r="AA1631" s="5">
        <f t="shared" si="159"/>
        <v>0.17500000000000002</v>
      </c>
      <c r="AB1631" s="15" cm="1">
        <f t="array" ref="AB1631">_xlfn.SWITCH(U1631,"夏",122,"冬",90,"春",153,"秋",153,0)</f>
        <v>153</v>
      </c>
      <c r="AC1631" s="16">
        <f t="shared" si="160"/>
        <v>26.775000000000002</v>
      </c>
      <c r="AD1631" s="5">
        <f>IFERROR(AA1631/D1631,0)</f>
        <v>2.2395700025595088E-3</v>
      </c>
      <c r="AE1631" s="15">
        <f t="shared" si="161"/>
        <v>0.41917808219178082</v>
      </c>
      <c r="AF1631" s="5">
        <f>IFERROR(AD1631*AE1631*48,0)</f>
        <v>4.5061375613142551E-2</v>
      </c>
    </row>
    <row r="1632" spans="1:32" x14ac:dyDescent="0.15">
      <c r="A1632" s="8">
        <v>45743</v>
      </c>
      <c r="B1632" s="1" t="s">
        <v>43</v>
      </c>
      <c r="C1632" s="1" t="s">
        <v>33</v>
      </c>
      <c r="D1632" s="6">
        <v>78.14</v>
      </c>
      <c r="E1632" s="6">
        <v>3.9</v>
      </c>
      <c r="F1632" s="10">
        <v>0.41666666666666702</v>
      </c>
      <c r="G1632" s="1">
        <v>22</v>
      </c>
      <c r="H1632" s="1">
        <v>55</v>
      </c>
      <c r="I1632" s="1">
        <v>22.2</v>
      </c>
      <c r="J1632" s="1">
        <v>0.11</v>
      </c>
      <c r="K1632" s="1">
        <v>628</v>
      </c>
      <c r="L1632" s="1">
        <v>1025</v>
      </c>
      <c r="M1632" s="6">
        <f t="shared" ref="M1632:M1695" si="164">IFERROR(POWER((I1632+273.15)^4+133500000*POWER(J1632,0.6)*(I1632-G1632),0.25)-273.15,I1632)</f>
        <v>22.268884898342492</v>
      </c>
      <c r="N1632" s="1">
        <v>0.7</v>
      </c>
      <c r="O1632" s="11" cm="1">
        <f t="array" ref="O1632">ROUND(_xlfn.SWITCH(C1632,"建筑专教",IF(S1632&gt;0.1,1.38,1.28),"阶梯教室",IF(S1632&gt;0.1,1.15,1.05),"公共教室",IF(S1632&gt;0.1,1.22,1.12),IF(S1632&gt;0.1,1.2,1.1))+(MOD(ROW()*11,31)/31-0.5)*0.06,2)</f>
        <v>1.18</v>
      </c>
      <c r="P1632" s="12">
        <f t="shared" si="163"/>
        <v>0.18</v>
      </c>
      <c r="Q1632" s="13">
        <f t="shared" si="162"/>
        <v>-0.75440172243263337</v>
      </c>
      <c r="R1632" s="1">
        <v>0</v>
      </c>
      <c r="S1632" s="1">
        <v>0.14699999999999999</v>
      </c>
      <c r="T1632" s="1">
        <v>3.5000000000000003E-2</v>
      </c>
      <c r="U1632" s="4" t="s">
        <v>34</v>
      </c>
      <c r="V1632">
        <v>0.42</v>
      </c>
      <c r="W1632">
        <v>0.4</v>
      </c>
      <c r="X1632">
        <v>0.76</v>
      </c>
      <c r="Y1632">
        <v>2.4300000000000002</v>
      </c>
      <c r="Z1632">
        <v>0.23</v>
      </c>
      <c r="AA1632" s="5">
        <f t="shared" si="159"/>
        <v>0.182</v>
      </c>
      <c r="AB1632" s="15" cm="1">
        <f t="array" ref="AB1632">_xlfn.SWITCH(U1632,"夏",122,"冬",90,"春",153,"秋",153,0)</f>
        <v>153</v>
      </c>
      <c r="AC1632" s="16">
        <f t="shared" si="160"/>
        <v>27.846</v>
      </c>
      <c r="AD1632" s="5">
        <f>IFERROR(AA1632/D1632,0)</f>
        <v>2.3291528026618889E-3</v>
      </c>
      <c r="AE1632" s="15">
        <f t="shared" si="161"/>
        <v>0.41917808219178082</v>
      </c>
      <c r="AF1632" s="5">
        <f>IFERROR(AD1632*AE1632*48,0)</f>
        <v>4.6863830637668247E-2</v>
      </c>
    </row>
    <row r="1633" spans="1:32" x14ac:dyDescent="0.15">
      <c r="A1633" s="8">
        <v>45743</v>
      </c>
      <c r="B1633" s="1" t="s">
        <v>43</v>
      </c>
      <c r="C1633" s="1" t="s">
        <v>33</v>
      </c>
      <c r="D1633" s="6">
        <v>78.14</v>
      </c>
      <c r="E1633" s="6">
        <v>3.9</v>
      </c>
      <c r="F1633" s="10">
        <v>0.4375</v>
      </c>
      <c r="G1633" s="1">
        <v>22.6</v>
      </c>
      <c r="H1633" s="1">
        <v>53</v>
      </c>
      <c r="I1633" s="1">
        <v>22.8</v>
      </c>
      <c r="J1633" s="1">
        <v>0.1</v>
      </c>
      <c r="K1633" s="1">
        <v>652</v>
      </c>
      <c r="L1633" s="1">
        <v>1095</v>
      </c>
      <c r="M1633" s="6">
        <f t="shared" si="164"/>
        <v>22.864662710454184</v>
      </c>
      <c r="N1633" s="1">
        <v>0.7</v>
      </c>
      <c r="O1633" s="11" cm="1">
        <f t="array" ref="O1633">ROUND(_xlfn.SWITCH(C1633,"建筑专教",IF(S1633&gt;0.1,1.38,1.28),"阶梯教室",IF(S1633&gt;0.1,1.15,1.05),"公共教室",IF(S1633&gt;0.1,1.22,1.12),IF(S1633&gt;0.1,1.2,1.1))+(MOD(ROW()*11,31)/31-0.5)*0.06,2)</f>
        <v>1.2</v>
      </c>
      <c r="P1633" s="12">
        <f t="shared" si="163"/>
        <v>0.2</v>
      </c>
      <c r="Q1633" s="13">
        <f t="shared" si="162"/>
        <v>-0.52739440265103732</v>
      </c>
      <c r="R1633" s="1">
        <v>0</v>
      </c>
      <c r="S1633" s="1">
        <v>0.14499999999999999</v>
      </c>
      <c r="T1633" s="1">
        <v>2.5000000000000001E-2</v>
      </c>
      <c r="U1633" s="4" t="s">
        <v>34</v>
      </c>
      <c r="V1633">
        <v>0.42</v>
      </c>
      <c r="W1633">
        <v>0.4</v>
      </c>
      <c r="X1633">
        <v>0.76</v>
      </c>
      <c r="Y1633">
        <v>2.4300000000000002</v>
      </c>
      <c r="Z1633">
        <v>0.23</v>
      </c>
      <c r="AA1633" s="5">
        <f t="shared" si="159"/>
        <v>0.16999999999999998</v>
      </c>
      <c r="AB1633" s="15" cm="1">
        <f t="array" ref="AB1633">_xlfn.SWITCH(U1633,"夏",122,"冬",90,"春",153,"秋",153,0)</f>
        <v>153</v>
      </c>
      <c r="AC1633" s="16">
        <f t="shared" si="160"/>
        <v>26.009999999999998</v>
      </c>
      <c r="AD1633" s="5">
        <f>IFERROR(AA1633/D1633,0)</f>
        <v>2.1755822882006653E-3</v>
      </c>
      <c r="AE1633" s="15">
        <f t="shared" si="161"/>
        <v>0.41917808219178082</v>
      </c>
      <c r="AF1633" s="5">
        <f>IFERROR(AD1633*AE1633*48,0)</f>
        <v>4.3773907738481332E-2</v>
      </c>
    </row>
    <row r="1634" spans="1:32" x14ac:dyDescent="0.15">
      <c r="A1634" s="8">
        <v>45743</v>
      </c>
      <c r="B1634" s="1" t="s">
        <v>43</v>
      </c>
      <c r="C1634" s="1" t="s">
        <v>33</v>
      </c>
      <c r="D1634" s="6">
        <v>78.14</v>
      </c>
      <c r="E1634" s="6">
        <v>3.9</v>
      </c>
      <c r="F1634" s="10">
        <v>0.45833333333333298</v>
      </c>
      <c r="G1634" s="1">
        <v>23.2</v>
      </c>
      <c r="H1634" s="1">
        <v>51</v>
      </c>
      <c r="I1634" s="1">
        <v>23.4</v>
      </c>
      <c r="J1634" s="1">
        <v>0.09</v>
      </c>
      <c r="K1634" s="1">
        <v>680</v>
      </c>
      <c r="L1634" s="1">
        <v>1165</v>
      </c>
      <c r="M1634" s="6">
        <f t="shared" si="164"/>
        <v>23.460335157740928</v>
      </c>
      <c r="N1634" s="1">
        <v>0.7</v>
      </c>
      <c r="O1634" s="11" cm="1">
        <f t="array" ref="O1634">ROUND(_xlfn.SWITCH(C1634,"建筑专教",IF(S1634&gt;0.1,1.38,1.28),"阶梯教室",IF(S1634&gt;0.1,1.15,1.05),"公共教室",IF(S1634&gt;0.1,1.22,1.12),IF(S1634&gt;0.1,1.2,1.1))+(MOD(ROW()*11,31)/31-0.5)*0.06,2)</f>
        <v>1.22</v>
      </c>
      <c r="P1634" s="12">
        <f t="shared" si="163"/>
        <v>0.22</v>
      </c>
      <c r="Q1634" s="13">
        <f t="shared" si="162"/>
        <v>-0.31120654386506852</v>
      </c>
      <c r="R1634" s="1">
        <v>0</v>
      </c>
      <c r="S1634" s="1">
        <v>0.14299999999999999</v>
      </c>
      <c r="T1634" s="1">
        <v>1.2E-2</v>
      </c>
      <c r="U1634" s="4" t="s">
        <v>34</v>
      </c>
      <c r="V1634">
        <v>0.42</v>
      </c>
      <c r="W1634">
        <v>0.4</v>
      </c>
      <c r="X1634">
        <v>0.76</v>
      </c>
      <c r="Y1634">
        <v>2.4300000000000002</v>
      </c>
      <c r="Z1634">
        <v>0.23</v>
      </c>
      <c r="AA1634" s="5">
        <f t="shared" si="159"/>
        <v>0.155</v>
      </c>
      <c r="AB1634" s="15" cm="1">
        <f t="array" ref="AB1634">_xlfn.SWITCH(U1634,"夏",122,"冬",90,"春",153,"秋",153,0)</f>
        <v>153</v>
      </c>
      <c r="AC1634" s="16">
        <f t="shared" si="160"/>
        <v>23.715</v>
      </c>
      <c r="AD1634" s="5">
        <f>IFERROR(AA1634/D1634,0)</f>
        <v>1.9836191451241361E-3</v>
      </c>
      <c r="AE1634" s="15">
        <f t="shared" si="161"/>
        <v>0.41917808219178082</v>
      </c>
      <c r="AF1634" s="5">
        <f>IFERROR(AD1634*AE1634*48,0)</f>
        <v>3.991150411449769E-2</v>
      </c>
    </row>
    <row r="1635" spans="1:32" x14ac:dyDescent="0.15">
      <c r="A1635" s="8">
        <v>45743</v>
      </c>
      <c r="B1635" s="1" t="s">
        <v>43</v>
      </c>
      <c r="C1635" s="1" t="s">
        <v>33</v>
      </c>
      <c r="D1635" s="6">
        <v>78.14</v>
      </c>
      <c r="E1635" s="6">
        <v>3.9</v>
      </c>
      <c r="F1635" s="10">
        <v>0.47916666666666702</v>
      </c>
      <c r="G1635" s="1">
        <v>23.6</v>
      </c>
      <c r="H1635" s="1">
        <v>50</v>
      </c>
      <c r="I1635" s="1">
        <v>23.8</v>
      </c>
      <c r="J1635" s="1">
        <v>0.1</v>
      </c>
      <c r="K1635" s="1">
        <v>540</v>
      </c>
      <c r="L1635" s="1">
        <v>1235</v>
      </c>
      <c r="M1635" s="6">
        <f t="shared" si="164"/>
        <v>23.86401192031235</v>
      </c>
      <c r="N1635" s="1">
        <v>0.7</v>
      </c>
      <c r="O1635" s="11" cm="1">
        <f t="array" ref="O1635">ROUND(_xlfn.SWITCH(C1635,"建筑专教",IF(S1635&gt;0.1,1.38,1.28),"阶梯教室",IF(S1635&gt;0.1,1.15,1.05),"公共教室",IF(S1635&gt;0.1,1.22,1.12),IF(S1635&gt;0.1,1.2,1.1))+(MOD(ROW()*11,31)/31-0.5)*0.06,2)</f>
        <v>1.18</v>
      </c>
      <c r="P1635" s="12">
        <f t="shared" si="163"/>
        <v>0.11</v>
      </c>
      <c r="Q1635" s="13">
        <f t="shared" si="162"/>
        <v>-0.28552383691085198</v>
      </c>
      <c r="R1635" s="1">
        <v>0</v>
      </c>
      <c r="S1635" s="1">
        <v>0.14099999999999999</v>
      </c>
      <c r="T1635" s="1">
        <v>3.2000000000000001E-2</v>
      </c>
      <c r="U1635" s="4" t="s">
        <v>34</v>
      </c>
      <c r="V1635">
        <v>0.42</v>
      </c>
      <c r="W1635">
        <v>0.4</v>
      </c>
      <c r="X1635">
        <v>0.76</v>
      </c>
      <c r="Y1635">
        <v>2.4300000000000002</v>
      </c>
      <c r="Z1635">
        <v>0.23</v>
      </c>
      <c r="AA1635" s="5">
        <f t="shared" si="159"/>
        <v>0.17299999999999999</v>
      </c>
      <c r="AB1635" s="15" cm="1">
        <f t="array" ref="AB1635">_xlfn.SWITCH(U1635,"夏",122,"冬",90,"春",153,"秋",153,0)</f>
        <v>153</v>
      </c>
      <c r="AC1635" s="16">
        <f t="shared" si="160"/>
        <v>26.468999999999998</v>
      </c>
      <c r="AD1635" s="5">
        <f>IFERROR(AA1635/D1635,0)</f>
        <v>2.2139749168159713E-3</v>
      </c>
      <c r="AE1635" s="15">
        <f t="shared" si="161"/>
        <v>0.41917808219178082</v>
      </c>
      <c r="AF1635" s="5">
        <f>IFERROR(AD1635*AE1635*48,0)</f>
        <v>4.4546388463278061E-2</v>
      </c>
    </row>
    <row r="1636" spans="1:32" x14ac:dyDescent="0.15">
      <c r="A1636" s="8">
        <v>45743</v>
      </c>
      <c r="B1636" s="1" t="s">
        <v>43</v>
      </c>
      <c r="C1636" s="1" t="s">
        <v>33</v>
      </c>
      <c r="D1636" s="6">
        <v>78.14</v>
      </c>
      <c r="E1636" s="6">
        <v>3.9</v>
      </c>
      <c r="F1636" s="10">
        <v>0.5</v>
      </c>
      <c r="G1636" s="1">
        <v>24</v>
      </c>
      <c r="H1636" s="1">
        <v>49</v>
      </c>
      <c r="I1636" s="1">
        <v>24.2</v>
      </c>
      <c r="J1636" s="1">
        <v>0.09</v>
      </c>
      <c r="K1636" s="1">
        <v>425</v>
      </c>
      <c r="L1636" s="1">
        <v>1305</v>
      </c>
      <c r="M1636" s="6">
        <f t="shared" si="164"/>
        <v>24.259849679523768</v>
      </c>
      <c r="N1636" s="1">
        <v>0</v>
      </c>
      <c r="O1636" s="1">
        <v>0</v>
      </c>
      <c r="P1636" s="12">
        <f t="shared" si="163"/>
        <v>0</v>
      </c>
      <c r="Q1636" s="1">
        <v>0</v>
      </c>
      <c r="R1636" s="1">
        <v>0</v>
      </c>
      <c r="S1636" s="1">
        <v>0</v>
      </c>
      <c r="T1636" s="1">
        <v>0</v>
      </c>
      <c r="U1636" s="4" t="s">
        <v>34</v>
      </c>
      <c r="V1636">
        <v>0.42</v>
      </c>
      <c r="W1636">
        <v>0.4</v>
      </c>
      <c r="X1636">
        <v>0.76</v>
      </c>
      <c r="Y1636">
        <v>2.4300000000000002</v>
      </c>
      <c r="Z1636">
        <v>0.23</v>
      </c>
      <c r="AA1636" s="5">
        <f t="shared" si="159"/>
        <v>0</v>
      </c>
      <c r="AB1636" s="15" cm="1">
        <f t="array" ref="AB1636">_xlfn.SWITCH(U1636,"夏",122,"冬",90,"春",153,"秋",153,0)</f>
        <v>153</v>
      </c>
      <c r="AC1636" s="16">
        <f t="shared" si="160"/>
        <v>0</v>
      </c>
      <c r="AD1636" s="5">
        <f>IFERROR(AA1636/D1636,0)</f>
        <v>0</v>
      </c>
      <c r="AE1636" s="15">
        <f t="shared" si="161"/>
        <v>0.41917808219178082</v>
      </c>
      <c r="AF1636" s="5">
        <f>IFERROR(AD1636*AE1636*48,0)</f>
        <v>0</v>
      </c>
    </row>
    <row r="1637" spans="1:32" x14ac:dyDescent="0.15">
      <c r="A1637" s="8">
        <v>45743</v>
      </c>
      <c r="B1637" s="1" t="s">
        <v>43</v>
      </c>
      <c r="C1637" s="1" t="s">
        <v>33</v>
      </c>
      <c r="D1637" s="6">
        <v>78.14</v>
      </c>
      <c r="E1637" s="6">
        <v>3.9</v>
      </c>
      <c r="F1637" s="10">
        <v>0.52083333333333304</v>
      </c>
      <c r="G1637" s="1">
        <v>24.4</v>
      </c>
      <c r="H1637" s="1">
        <v>48</v>
      </c>
      <c r="I1637" s="1">
        <v>24.6</v>
      </c>
      <c r="J1637" s="1">
        <v>0.09</v>
      </c>
      <c r="K1637" s="1">
        <v>410</v>
      </c>
      <c r="L1637" s="1">
        <v>1375</v>
      </c>
      <c r="M1637" s="6">
        <f t="shared" si="164"/>
        <v>24.659608892124368</v>
      </c>
      <c r="N1637" s="1">
        <v>0</v>
      </c>
      <c r="O1637" s="1">
        <v>0</v>
      </c>
      <c r="P1637" s="12">
        <f t="shared" si="163"/>
        <v>0</v>
      </c>
      <c r="Q1637" s="1">
        <v>0</v>
      </c>
      <c r="R1637" s="1">
        <v>0</v>
      </c>
      <c r="S1637" s="1">
        <v>0</v>
      </c>
      <c r="T1637" s="1">
        <v>0</v>
      </c>
      <c r="U1637" s="4" t="s">
        <v>34</v>
      </c>
      <c r="V1637">
        <v>0.42</v>
      </c>
      <c r="W1637">
        <v>0.4</v>
      </c>
      <c r="X1637">
        <v>0.76</v>
      </c>
      <c r="Y1637">
        <v>2.4300000000000002</v>
      </c>
      <c r="Z1637">
        <v>0.23</v>
      </c>
      <c r="AA1637" s="5">
        <f t="shared" si="159"/>
        <v>0</v>
      </c>
      <c r="AB1637" s="15" cm="1">
        <f t="array" ref="AB1637">_xlfn.SWITCH(U1637,"夏",122,"冬",90,"春",153,"秋",153,0)</f>
        <v>153</v>
      </c>
      <c r="AC1637" s="16">
        <f t="shared" si="160"/>
        <v>0</v>
      </c>
      <c r="AD1637" s="5">
        <f>IFERROR(AA1637/D1637,0)</f>
        <v>0</v>
      </c>
      <c r="AE1637" s="15">
        <f t="shared" si="161"/>
        <v>0.41917808219178082</v>
      </c>
      <c r="AF1637" s="5">
        <f>IFERROR(AD1637*AE1637*48,0)</f>
        <v>0</v>
      </c>
    </row>
    <row r="1638" spans="1:32" x14ac:dyDescent="0.15">
      <c r="A1638" s="8">
        <v>45743</v>
      </c>
      <c r="B1638" s="1" t="s">
        <v>43</v>
      </c>
      <c r="C1638" s="1" t="s">
        <v>33</v>
      </c>
      <c r="D1638" s="6">
        <v>78.14</v>
      </c>
      <c r="E1638" s="6">
        <v>3.9</v>
      </c>
      <c r="F1638" s="10">
        <v>0.54166666666666696</v>
      </c>
      <c r="G1638" s="1">
        <v>24.8</v>
      </c>
      <c r="H1638" s="1">
        <v>47</v>
      </c>
      <c r="I1638" s="1">
        <v>25</v>
      </c>
      <c r="J1638" s="1">
        <v>0.1</v>
      </c>
      <c r="K1638" s="1">
        <v>405</v>
      </c>
      <c r="L1638" s="1">
        <v>1445</v>
      </c>
      <c r="M1638" s="6">
        <f t="shared" si="164"/>
        <v>25.063242444761215</v>
      </c>
      <c r="N1638" s="1">
        <v>0</v>
      </c>
      <c r="O1638" s="1">
        <v>0</v>
      </c>
      <c r="P1638" s="12">
        <f t="shared" si="163"/>
        <v>0</v>
      </c>
      <c r="Q1638" s="1">
        <v>0</v>
      </c>
      <c r="R1638" s="1">
        <v>0</v>
      </c>
      <c r="S1638" s="1">
        <v>0</v>
      </c>
      <c r="T1638" s="1">
        <v>0</v>
      </c>
      <c r="U1638" s="4" t="s">
        <v>34</v>
      </c>
      <c r="V1638">
        <v>0.42</v>
      </c>
      <c r="W1638">
        <v>0.4</v>
      </c>
      <c r="X1638">
        <v>0.76</v>
      </c>
      <c r="Y1638">
        <v>2.4300000000000002</v>
      </c>
      <c r="Z1638">
        <v>0.23</v>
      </c>
      <c r="AA1638" s="5">
        <f t="shared" si="159"/>
        <v>0</v>
      </c>
      <c r="AB1638" s="15" cm="1">
        <f t="array" ref="AB1638">_xlfn.SWITCH(U1638,"夏",122,"冬",90,"春",153,"秋",153,0)</f>
        <v>153</v>
      </c>
      <c r="AC1638" s="16">
        <f t="shared" si="160"/>
        <v>0</v>
      </c>
      <c r="AD1638" s="5">
        <f>IFERROR(AA1638/D1638,0)</f>
        <v>0</v>
      </c>
      <c r="AE1638" s="15">
        <f t="shared" si="161"/>
        <v>0.41917808219178082</v>
      </c>
      <c r="AF1638" s="5">
        <f>IFERROR(AD1638*AE1638*48,0)</f>
        <v>0</v>
      </c>
    </row>
    <row r="1639" spans="1:32" x14ac:dyDescent="0.15">
      <c r="A1639" s="8">
        <v>45743</v>
      </c>
      <c r="B1639" s="1" t="s">
        <v>43</v>
      </c>
      <c r="C1639" s="1" t="s">
        <v>33</v>
      </c>
      <c r="D1639" s="6">
        <v>78.14</v>
      </c>
      <c r="E1639" s="6">
        <v>3.9</v>
      </c>
      <c r="F1639" s="10">
        <v>0.5625</v>
      </c>
      <c r="G1639" s="1">
        <v>25.2</v>
      </c>
      <c r="H1639" s="1">
        <v>46</v>
      </c>
      <c r="I1639" s="1">
        <v>25.4</v>
      </c>
      <c r="J1639" s="1">
        <v>0.11</v>
      </c>
      <c r="K1639" s="1">
        <v>406</v>
      </c>
      <c r="L1639" s="1">
        <v>1515</v>
      </c>
      <c r="M1639" s="6">
        <f t="shared" si="164"/>
        <v>25.466694516515759</v>
      </c>
      <c r="N1639" s="1">
        <v>0</v>
      </c>
      <c r="O1639" s="1">
        <v>0</v>
      </c>
      <c r="P1639" s="12">
        <f t="shared" si="163"/>
        <v>0</v>
      </c>
      <c r="Q1639" s="1">
        <v>0</v>
      </c>
      <c r="R1639" s="1">
        <v>0</v>
      </c>
      <c r="S1639" s="1">
        <v>0</v>
      </c>
      <c r="T1639" s="1">
        <v>0</v>
      </c>
      <c r="U1639" s="4" t="s">
        <v>34</v>
      </c>
      <c r="V1639">
        <v>0.42</v>
      </c>
      <c r="W1639">
        <v>0.4</v>
      </c>
      <c r="X1639">
        <v>0.76</v>
      </c>
      <c r="Y1639">
        <v>2.4300000000000002</v>
      </c>
      <c r="Z1639">
        <v>0.23</v>
      </c>
      <c r="AA1639" s="5">
        <f t="shared" si="159"/>
        <v>0</v>
      </c>
      <c r="AB1639" s="15" cm="1">
        <f t="array" ref="AB1639">_xlfn.SWITCH(U1639,"夏",122,"冬",90,"春",153,"秋",153,0)</f>
        <v>153</v>
      </c>
      <c r="AC1639" s="16">
        <f t="shared" si="160"/>
        <v>0</v>
      </c>
      <c r="AD1639" s="5">
        <f>IFERROR(AA1639/D1639,0)</f>
        <v>0</v>
      </c>
      <c r="AE1639" s="15">
        <f t="shared" si="161"/>
        <v>0.41917808219178082</v>
      </c>
      <c r="AF1639" s="5">
        <f>IFERROR(AD1639*AE1639*48,0)</f>
        <v>0</v>
      </c>
    </row>
    <row r="1640" spans="1:32" x14ac:dyDescent="0.15">
      <c r="A1640" s="8">
        <v>45743</v>
      </c>
      <c r="B1640" s="1" t="s">
        <v>43</v>
      </c>
      <c r="C1640" s="1" t="s">
        <v>33</v>
      </c>
      <c r="D1640" s="6">
        <v>78.14</v>
      </c>
      <c r="E1640" s="6">
        <v>3.9</v>
      </c>
      <c r="F1640" s="10">
        <v>0.58333333333333304</v>
      </c>
      <c r="G1640" s="1">
        <v>25.6</v>
      </c>
      <c r="H1640" s="1">
        <v>45</v>
      </c>
      <c r="I1640" s="1">
        <v>25.8</v>
      </c>
      <c r="J1640" s="1">
        <v>0.12</v>
      </c>
      <c r="K1640" s="1">
        <v>485</v>
      </c>
      <c r="L1640" s="1">
        <v>1585</v>
      </c>
      <c r="M1640" s="6">
        <f t="shared" si="164"/>
        <v>25.869986107690352</v>
      </c>
      <c r="N1640" s="1">
        <v>0.7</v>
      </c>
      <c r="O1640" s="11" cm="1">
        <f t="array" ref="O1640">ROUND(_xlfn.SWITCH(C1640,"建筑专教",IF(S1640&gt;0.1,1.38,1.28),"阶梯教室",IF(S1640&gt;0.1,1.15,1.05),"公共教室",IF(S1640&gt;0.1,1.22,1.12),IF(S1640&gt;0.1,1.2,1.1))+(MOD(ROW()*11,31)/31-0.5)*0.06,2)</f>
        <v>1.1299999999999999</v>
      </c>
      <c r="P1640" s="12">
        <f t="shared" si="163"/>
        <v>7.0000000000000007E-2</v>
      </c>
      <c r="Q1640" s="13">
        <f t="shared" si="162"/>
        <v>0.19254263025948534</v>
      </c>
      <c r="R1640" s="1">
        <v>0</v>
      </c>
      <c r="S1640" s="1">
        <v>0</v>
      </c>
      <c r="T1640" s="1">
        <v>2.8000000000000001E-2</v>
      </c>
      <c r="U1640" s="4" t="s">
        <v>34</v>
      </c>
      <c r="V1640">
        <v>0.42</v>
      </c>
      <c r="W1640">
        <v>0.4</v>
      </c>
      <c r="X1640">
        <v>0.76</v>
      </c>
      <c r="Y1640">
        <v>2.4300000000000002</v>
      </c>
      <c r="Z1640">
        <v>0.23</v>
      </c>
      <c r="AA1640" s="5">
        <f t="shared" ref="AA1640:AA1703" si="165">R1640+S1640+T1640</f>
        <v>2.8000000000000001E-2</v>
      </c>
      <c r="AB1640" s="15" cm="1">
        <f t="array" ref="AB1640">_xlfn.SWITCH(U1640,"夏",122,"冬",90,"春",153,"秋",153,0)</f>
        <v>153</v>
      </c>
      <c r="AC1640" s="16">
        <f t="shared" ref="AC1640:AC1703" si="166">AA1640*AB1640</f>
        <v>4.2839999999999998</v>
      </c>
      <c r="AD1640" s="5">
        <f>IFERROR(AA1640/D1640,0)</f>
        <v>3.5833120040952137E-4</v>
      </c>
      <c r="AE1640" s="15">
        <f t="shared" ref="AE1640:AE1703" si="167">IF(U1640="夏",122/365,IF(U1640="冬",90/365,IF(OR(U1640="春",U1640="秋"),153/365,0)))</f>
        <v>0.41917808219178082</v>
      </c>
      <c r="AF1640" s="5">
        <f>IFERROR(AD1640*AE1640*48,0)</f>
        <v>7.2098200981028076E-3</v>
      </c>
    </row>
    <row r="1641" spans="1:32" x14ac:dyDescent="0.15">
      <c r="A1641" s="8">
        <v>45743</v>
      </c>
      <c r="B1641" s="1" t="s">
        <v>43</v>
      </c>
      <c r="C1641" s="1" t="s">
        <v>33</v>
      </c>
      <c r="D1641" s="6">
        <v>78.14</v>
      </c>
      <c r="E1641" s="6">
        <v>3.9</v>
      </c>
      <c r="F1641" s="10">
        <v>0.60416666666666696</v>
      </c>
      <c r="G1641" s="1">
        <v>26</v>
      </c>
      <c r="H1641" s="1">
        <v>44</v>
      </c>
      <c r="I1641" s="1">
        <v>26.2</v>
      </c>
      <c r="J1641" s="1">
        <v>0.12</v>
      </c>
      <c r="K1641" s="1">
        <v>615</v>
      </c>
      <c r="L1641" s="1">
        <v>1655</v>
      </c>
      <c r="M1641" s="6">
        <f t="shared" si="164"/>
        <v>26.269706060631052</v>
      </c>
      <c r="N1641" s="1">
        <v>0.7</v>
      </c>
      <c r="O1641" s="11" cm="1">
        <f t="array" ref="O1641">ROUND(_xlfn.SWITCH(C1641,"建筑专教",IF(S1641&gt;0.1,1.38,1.28),"阶梯教室",IF(S1641&gt;0.1,1.15,1.05),"公共教室",IF(S1641&gt;0.1,1.22,1.12),IF(S1641&gt;0.1,1.2,1.1))+(MOD(ROW()*11,31)/31-0.5)*0.06,2)</f>
        <v>1.0900000000000001</v>
      </c>
      <c r="P1641" s="12">
        <f t="shared" si="163"/>
        <v>0.17</v>
      </c>
      <c r="Q1641" s="13">
        <f t="shared" si="162"/>
        <v>0.23625625695775648</v>
      </c>
      <c r="R1641" s="1">
        <v>0</v>
      </c>
      <c r="S1641" s="1">
        <v>0</v>
      </c>
      <c r="T1641" s="1">
        <v>3.5000000000000003E-2</v>
      </c>
      <c r="U1641" s="4" t="s">
        <v>34</v>
      </c>
      <c r="V1641">
        <v>0.42</v>
      </c>
      <c r="W1641">
        <v>0.4</v>
      </c>
      <c r="X1641">
        <v>0.76</v>
      </c>
      <c r="Y1641">
        <v>2.4300000000000002</v>
      </c>
      <c r="Z1641">
        <v>0.23</v>
      </c>
      <c r="AA1641" s="5">
        <f t="shared" si="165"/>
        <v>3.5000000000000003E-2</v>
      </c>
      <c r="AB1641" s="15" cm="1">
        <f t="array" ref="AB1641">_xlfn.SWITCH(U1641,"夏",122,"冬",90,"春",153,"秋",153,0)</f>
        <v>153</v>
      </c>
      <c r="AC1641" s="16">
        <f t="shared" si="166"/>
        <v>5.3550000000000004</v>
      </c>
      <c r="AD1641" s="5">
        <f>IFERROR(AA1641/D1641,0)</f>
        <v>4.4791400051190177E-4</v>
      </c>
      <c r="AE1641" s="15">
        <f t="shared" si="167"/>
        <v>0.41917808219178082</v>
      </c>
      <c r="AF1641" s="5">
        <f>IFERROR(AD1641*AE1641*48,0)</f>
        <v>9.0122751226285117E-3</v>
      </c>
    </row>
    <row r="1642" spans="1:32" x14ac:dyDescent="0.15">
      <c r="A1642" s="8">
        <v>45743</v>
      </c>
      <c r="B1642" s="1" t="s">
        <v>43</v>
      </c>
      <c r="C1642" s="1" t="s">
        <v>33</v>
      </c>
      <c r="D1642" s="6">
        <v>78.14</v>
      </c>
      <c r="E1642" s="6">
        <v>3.9</v>
      </c>
      <c r="F1642" s="10">
        <v>0.625</v>
      </c>
      <c r="G1642" s="1">
        <v>26.4</v>
      </c>
      <c r="H1642" s="1">
        <v>43</v>
      </c>
      <c r="I1642" s="1">
        <v>26.6</v>
      </c>
      <c r="J1642" s="1">
        <v>0.1</v>
      </c>
      <c r="K1642" s="1">
        <v>675</v>
      </c>
      <c r="L1642" s="1">
        <v>1725</v>
      </c>
      <c r="M1642" s="6">
        <f t="shared" si="164"/>
        <v>26.662235537055096</v>
      </c>
      <c r="N1642" s="1">
        <v>0.7</v>
      </c>
      <c r="O1642" s="11" cm="1">
        <f t="array" ref="O1642">ROUND(_xlfn.SWITCH(C1642,"建筑专教",IF(S1642&gt;0.1,1.38,1.28),"阶梯教室",IF(S1642&gt;0.1,1.15,1.05),"公共教室",IF(S1642&gt;0.1,1.22,1.12),IF(S1642&gt;0.1,1.2,1.1))+(MOD(ROW()*11,31)/31-0.5)*0.06,2)</f>
        <v>1.1100000000000001</v>
      </c>
      <c r="P1642" s="12">
        <f t="shared" si="163"/>
        <v>0.22</v>
      </c>
      <c r="Q1642" s="13">
        <f t="shared" si="162"/>
        <v>0.38938409311507338</v>
      </c>
      <c r="R1642" s="1">
        <v>0</v>
      </c>
      <c r="S1642" s="1">
        <v>0</v>
      </c>
      <c r="T1642" s="1">
        <v>2.5000000000000001E-2</v>
      </c>
      <c r="U1642" s="4" t="s">
        <v>34</v>
      </c>
      <c r="V1642">
        <v>0.42</v>
      </c>
      <c r="W1642">
        <v>0.4</v>
      </c>
      <c r="X1642">
        <v>0.76</v>
      </c>
      <c r="Y1642">
        <v>2.4300000000000002</v>
      </c>
      <c r="Z1642">
        <v>0.23</v>
      </c>
      <c r="AA1642" s="5">
        <f t="shared" si="165"/>
        <v>2.5000000000000001E-2</v>
      </c>
      <c r="AB1642" s="15" cm="1">
        <f t="array" ref="AB1642">_xlfn.SWITCH(U1642,"夏",122,"冬",90,"春",153,"秋",153,0)</f>
        <v>153</v>
      </c>
      <c r="AC1642" s="16">
        <f t="shared" si="166"/>
        <v>3.8250000000000002</v>
      </c>
      <c r="AD1642" s="5">
        <f>IFERROR(AA1642/D1642,0)</f>
        <v>3.1993857179421552E-4</v>
      </c>
      <c r="AE1642" s="15">
        <f t="shared" si="167"/>
        <v>0.41917808219178082</v>
      </c>
      <c r="AF1642" s="5">
        <f>IFERROR(AD1642*AE1642*48,0)</f>
        <v>6.437339373306079E-3</v>
      </c>
    </row>
    <row r="1643" spans="1:32" x14ac:dyDescent="0.15">
      <c r="A1643" s="8">
        <v>45743</v>
      </c>
      <c r="B1643" s="1" t="s">
        <v>43</v>
      </c>
      <c r="C1643" s="1" t="s">
        <v>33</v>
      </c>
      <c r="D1643" s="6">
        <v>78.14</v>
      </c>
      <c r="E1643" s="6">
        <v>3.9</v>
      </c>
      <c r="F1643" s="10">
        <v>0.64583333333333304</v>
      </c>
      <c r="G1643" s="1">
        <v>26.8</v>
      </c>
      <c r="H1643" s="1">
        <v>42</v>
      </c>
      <c r="I1643" s="1">
        <v>27</v>
      </c>
      <c r="J1643" s="1">
        <v>0.09</v>
      </c>
      <c r="K1643" s="1">
        <v>710</v>
      </c>
      <c r="L1643" s="1">
        <v>1795</v>
      </c>
      <c r="M1643" s="6">
        <f t="shared" si="164"/>
        <v>27.058190948716572</v>
      </c>
      <c r="N1643" s="1">
        <v>0.7</v>
      </c>
      <c r="O1643" s="11" cm="1">
        <f t="array" ref="O1643">ROUND(_xlfn.SWITCH(C1643,"建筑专教",IF(S1643&gt;0.1,1.38,1.28),"阶梯教室",IF(S1643&gt;0.1,1.15,1.05),"公共教室",IF(S1643&gt;0.1,1.22,1.12),IF(S1643&gt;0.1,1.2,1.1))+(MOD(ROW()*11,31)/31-0.5)*0.06,2)</f>
        <v>1.07</v>
      </c>
      <c r="P1643" s="12">
        <f t="shared" si="163"/>
        <v>0.25</v>
      </c>
      <c r="Q1643" s="13">
        <f t="shared" si="162"/>
        <v>0.4401673468494427</v>
      </c>
      <c r="R1643" s="1">
        <v>0</v>
      </c>
      <c r="S1643" s="1">
        <v>0</v>
      </c>
      <c r="T1643" s="1">
        <v>3.0000000000000001E-3</v>
      </c>
      <c r="U1643" s="4" t="s">
        <v>34</v>
      </c>
      <c r="V1643">
        <v>0.42</v>
      </c>
      <c r="W1643">
        <v>0.4</v>
      </c>
      <c r="X1643">
        <v>0.76</v>
      </c>
      <c r="Y1643">
        <v>2.4300000000000002</v>
      </c>
      <c r="Z1643">
        <v>0.23</v>
      </c>
      <c r="AA1643" s="5">
        <f t="shared" si="165"/>
        <v>3.0000000000000001E-3</v>
      </c>
      <c r="AB1643" s="15" cm="1">
        <f t="array" ref="AB1643">_xlfn.SWITCH(U1643,"夏",122,"冬",90,"春",153,"秋",153,0)</f>
        <v>153</v>
      </c>
      <c r="AC1643" s="16">
        <f t="shared" si="166"/>
        <v>0.45900000000000002</v>
      </c>
      <c r="AD1643" s="5">
        <f>IFERROR(AA1643/D1643,0)</f>
        <v>3.839262861530586E-5</v>
      </c>
      <c r="AE1643" s="15">
        <f t="shared" si="167"/>
        <v>0.41917808219178082</v>
      </c>
      <c r="AF1643" s="5">
        <f>IFERROR(AD1643*AE1643*48,0)</f>
        <v>7.7248072479672934E-4</v>
      </c>
    </row>
    <row r="1644" spans="1:32" x14ac:dyDescent="0.15">
      <c r="A1644" s="8">
        <v>45743</v>
      </c>
      <c r="B1644" s="1" t="s">
        <v>43</v>
      </c>
      <c r="C1644" s="1" t="s">
        <v>33</v>
      </c>
      <c r="D1644" s="6">
        <v>78.14</v>
      </c>
      <c r="E1644" s="6">
        <v>3.9</v>
      </c>
      <c r="F1644" s="10">
        <v>0.66666666666666696</v>
      </c>
      <c r="G1644" s="1">
        <v>27.2</v>
      </c>
      <c r="H1644" s="1">
        <v>41</v>
      </c>
      <c r="I1644" s="1">
        <v>27.4</v>
      </c>
      <c r="J1644" s="1">
        <v>0.08</v>
      </c>
      <c r="K1644" s="1">
        <v>740</v>
      </c>
      <c r="L1644" s="1">
        <v>1865</v>
      </c>
      <c r="M1644" s="6">
        <f t="shared" si="164"/>
        <v>27.454005502356495</v>
      </c>
      <c r="N1644" s="1">
        <v>0.7</v>
      </c>
      <c r="O1644" s="11" cm="1">
        <f t="array" ref="O1644">ROUND(_xlfn.SWITCH(C1644,"建筑专教",IF(S1644&gt;0.1,1.38,1.28),"阶梯教室",IF(S1644&gt;0.1,1.15,1.05),"公共教室",IF(S1644&gt;0.1,1.22,1.12),IF(S1644&gt;0.1,1.2,1.1))+(MOD(ROW()*11,31)/31-0.5)*0.06,2)</f>
        <v>1.0900000000000001</v>
      </c>
      <c r="P1644" s="12">
        <f t="shared" si="163"/>
        <v>0.27</v>
      </c>
      <c r="Q1644" s="13">
        <f t="shared" si="162"/>
        <v>0.59022474290527649</v>
      </c>
      <c r="R1644" s="1">
        <v>0</v>
      </c>
      <c r="S1644" s="1">
        <v>0</v>
      </c>
      <c r="T1644" s="1">
        <v>3.0000000000000001E-3</v>
      </c>
      <c r="U1644" s="4" t="s">
        <v>34</v>
      </c>
      <c r="V1644">
        <v>0.42</v>
      </c>
      <c r="W1644">
        <v>0.4</v>
      </c>
      <c r="X1644">
        <v>0.76</v>
      </c>
      <c r="Y1644">
        <v>2.4300000000000002</v>
      </c>
      <c r="Z1644">
        <v>0.23</v>
      </c>
      <c r="AA1644" s="5">
        <f t="shared" si="165"/>
        <v>3.0000000000000001E-3</v>
      </c>
      <c r="AB1644" s="15" cm="1">
        <f t="array" ref="AB1644">_xlfn.SWITCH(U1644,"夏",122,"冬",90,"春",153,"秋",153,0)</f>
        <v>153</v>
      </c>
      <c r="AC1644" s="16">
        <f t="shared" si="166"/>
        <v>0.45900000000000002</v>
      </c>
      <c r="AD1644" s="5">
        <f>IFERROR(AA1644/D1644,0)</f>
        <v>3.839262861530586E-5</v>
      </c>
      <c r="AE1644" s="15">
        <f t="shared" si="167"/>
        <v>0.41917808219178082</v>
      </c>
      <c r="AF1644" s="5">
        <f>IFERROR(AD1644*AE1644*48,0)</f>
        <v>7.7248072479672934E-4</v>
      </c>
    </row>
    <row r="1645" spans="1:32" x14ac:dyDescent="0.15">
      <c r="A1645" s="8">
        <v>45743</v>
      </c>
      <c r="B1645" s="1" t="s">
        <v>43</v>
      </c>
      <c r="C1645" s="1" t="s">
        <v>33</v>
      </c>
      <c r="D1645" s="6">
        <v>78.14</v>
      </c>
      <c r="E1645" s="6">
        <v>3.9</v>
      </c>
      <c r="F1645" s="10">
        <v>0.6875</v>
      </c>
      <c r="G1645" s="1">
        <v>27.6</v>
      </c>
      <c r="H1645" s="1">
        <v>40</v>
      </c>
      <c r="I1645" s="1">
        <v>27.8</v>
      </c>
      <c r="J1645" s="1">
        <v>0.08</v>
      </c>
      <c r="K1645" s="1">
        <v>770</v>
      </c>
      <c r="L1645" s="1">
        <v>1935</v>
      </c>
      <c r="M1645" s="6">
        <f t="shared" si="164"/>
        <v>27.853790525248144</v>
      </c>
      <c r="N1645" s="1">
        <v>0.7</v>
      </c>
      <c r="O1645" s="11" cm="1">
        <f t="array" ref="O1645">ROUND(_xlfn.SWITCH(C1645,"建筑专教",IF(S1645&gt;0.1,1.38,1.28),"阶梯教室",IF(S1645&gt;0.1,1.15,1.05),"公共教室",IF(S1645&gt;0.1,1.22,1.12),IF(S1645&gt;0.1,1.2,1.1))+(MOD(ROW()*11,31)/31-0.5)*0.06,2)</f>
        <v>1.1100000000000001</v>
      </c>
      <c r="P1645" s="12">
        <f t="shared" si="163"/>
        <v>0.3</v>
      </c>
      <c r="Q1645" s="13">
        <f t="shared" si="162"/>
        <v>0.73303516768471166</v>
      </c>
      <c r="R1645" s="1">
        <v>0</v>
      </c>
      <c r="S1645" s="1">
        <v>0</v>
      </c>
      <c r="T1645" s="1">
        <v>2.1999999999999999E-2</v>
      </c>
      <c r="U1645" s="4" t="s">
        <v>34</v>
      </c>
      <c r="V1645">
        <v>0.42</v>
      </c>
      <c r="W1645">
        <v>0.4</v>
      </c>
      <c r="X1645">
        <v>0.76</v>
      </c>
      <c r="Y1645">
        <v>2.4300000000000002</v>
      </c>
      <c r="Z1645">
        <v>0.23</v>
      </c>
      <c r="AA1645" s="5">
        <f t="shared" si="165"/>
        <v>2.1999999999999999E-2</v>
      </c>
      <c r="AB1645" s="15" cm="1">
        <f t="array" ref="AB1645">_xlfn.SWITCH(U1645,"夏",122,"冬",90,"春",153,"秋",153,0)</f>
        <v>153</v>
      </c>
      <c r="AC1645" s="16">
        <f t="shared" si="166"/>
        <v>3.3659999999999997</v>
      </c>
      <c r="AD1645" s="5">
        <f>IFERROR(AA1645/D1645,0)</f>
        <v>2.8154594317890961E-4</v>
      </c>
      <c r="AE1645" s="15">
        <f t="shared" si="167"/>
        <v>0.41917808219178082</v>
      </c>
      <c r="AF1645" s="5">
        <f>IFERROR(AD1645*AE1645*48,0)</f>
        <v>5.6648586485093487E-3</v>
      </c>
    </row>
    <row r="1646" spans="1:32" x14ac:dyDescent="0.15">
      <c r="A1646" s="8">
        <v>45743</v>
      </c>
      <c r="B1646" s="1" t="s">
        <v>43</v>
      </c>
      <c r="C1646" s="1" t="s">
        <v>33</v>
      </c>
      <c r="D1646" s="6">
        <v>78.14</v>
      </c>
      <c r="E1646" s="6">
        <v>3.9</v>
      </c>
      <c r="F1646" s="10">
        <v>0.70833333333333304</v>
      </c>
      <c r="G1646" s="1">
        <v>28</v>
      </c>
      <c r="H1646" s="1">
        <v>39</v>
      </c>
      <c r="I1646" s="1">
        <v>28.2</v>
      </c>
      <c r="J1646" s="1">
        <v>0.09</v>
      </c>
      <c r="K1646" s="1">
        <v>665</v>
      </c>
      <c r="L1646" s="1">
        <v>2005</v>
      </c>
      <c r="M1646" s="6">
        <f t="shared" si="164"/>
        <v>28.257498814756502</v>
      </c>
      <c r="N1646" s="1">
        <v>0.7</v>
      </c>
      <c r="O1646" s="11" cm="1">
        <f t="array" ref="O1646">ROUND(_xlfn.SWITCH(C1646,"建筑专教",IF(S1646&gt;0.1,1.38,1.28),"阶梯教室",IF(S1646&gt;0.1,1.15,1.05),"公共教室",IF(S1646&gt;0.1,1.22,1.12),IF(S1646&gt;0.1,1.2,1.1))+(MOD(ROW()*11,31)/31-0.5)*0.06,2)</f>
        <v>1.07</v>
      </c>
      <c r="P1646" s="12">
        <f t="shared" si="163"/>
        <v>0.21</v>
      </c>
      <c r="Q1646" s="13">
        <f t="shared" si="162"/>
        <v>0.79678584796590346</v>
      </c>
      <c r="R1646" s="1">
        <v>0</v>
      </c>
      <c r="S1646" s="1">
        <v>0</v>
      </c>
      <c r="T1646" s="1">
        <v>2.5000000000000001E-2</v>
      </c>
      <c r="U1646" s="4" t="s">
        <v>34</v>
      </c>
      <c r="V1646">
        <v>0.42</v>
      </c>
      <c r="W1646">
        <v>0.4</v>
      </c>
      <c r="X1646">
        <v>0.76</v>
      </c>
      <c r="Y1646">
        <v>2.4300000000000002</v>
      </c>
      <c r="Z1646">
        <v>0.23</v>
      </c>
      <c r="AA1646" s="5">
        <f t="shared" si="165"/>
        <v>2.5000000000000001E-2</v>
      </c>
      <c r="AB1646" s="15" cm="1">
        <f t="array" ref="AB1646">_xlfn.SWITCH(U1646,"夏",122,"冬",90,"春",153,"秋",153,0)</f>
        <v>153</v>
      </c>
      <c r="AC1646" s="16">
        <f t="shared" si="166"/>
        <v>3.8250000000000002</v>
      </c>
      <c r="AD1646" s="5">
        <f>IFERROR(AA1646/D1646,0)</f>
        <v>3.1993857179421552E-4</v>
      </c>
      <c r="AE1646" s="15">
        <f t="shared" si="167"/>
        <v>0.41917808219178082</v>
      </c>
      <c r="AF1646" s="5">
        <f>IFERROR(AD1646*AE1646*48,0)</f>
        <v>6.437339373306079E-3</v>
      </c>
    </row>
    <row r="1647" spans="1:32" x14ac:dyDescent="0.15">
      <c r="A1647" s="8">
        <v>45743</v>
      </c>
      <c r="B1647" s="1" t="s">
        <v>43</v>
      </c>
      <c r="C1647" s="1" t="s">
        <v>33</v>
      </c>
      <c r="D1647" s="6">
        <v>78.14</v>
      </c>
      <c r="E1647" s="6">
        <v>3.9</v>
      </c>
      <c r="F1647" s="10">
        <v>0.72916666666666696</v>
      </c>
      <c r="G1647" s="1">
        <v>28.4</v>
      </c>
      <c r="H1647" s="1">
        <v>38</v>
      </c>
      <c r="I1647" s="1">
        <v>28.6</v>
      </c>
      <c r="J1647" s="1">
        <v>0.09</v>
      </c>
      <c r="K1647" s="1">
        <v>485</v>
      </c>
      <c r="L1647" s="1">
        <v>2075</v>
      </c>
      <c r="M1647" s="6">
        <f t="shared" si="164"/>
        <v>28.6572705430479</v>
      </c>
      <c r="N1647" s="1">
        <v>0</v>
      </c>
      <c r="O1647" s="1">
        <v>0</v>
      </c>
      <c r="P1647" s="12">
        <f t="shared" si="163"/>
        <v>0</v>
      </c>
      <c r="Q1647" s="1">
        <v>0</v>
      </c>
      <c r="R1647" s="1">
        <v>0</v>
      </c>
      <c r="S1647" s="1">
        <v>0</v>
      </c>
      <c r="T1647" s="1">
        <v>0</v>
      </c>
      <c r="U1647" s="4" t="s">
        <v>34</v>
      </c>
      <c r="V1647">
        <v>0.42</v>
      </c>
      <c r="W1647">
        <v>0.4</v>
      </c>
      <c r="X1647">
        <v>0.76</v>
      </c>
      <c r="Y1647">
        <v>2.4300000000000002</v>
      </c>
      <c r="Z1647">
        <v>0.23</v>
      </c>
      <c r="AA1647" s="5">
        <f t="shared" si="165"/>
        <v>0</v>
      </c>
      <c r="AB1647" s="15" cm="1">
        <f t="array" ref="AB1647">_xlfn.SWITCH(U1647,"夏",122,"冬",90,"春",153,"秋",153,0)</f>
        <v>153</v>
      </c>
      <c r="AC1647" s="16">
        <f t="shared" si="166"/>
        <v>0</v>
      </c>
      <c r="AD1647" s="5">
        <f>IFERROR(AA1647/D1647,0)</f>
        <v>0</v>
      </c>
      <c r="AE1647" s="15">
        <f t="shared" si="167"/>
        <v>0.41917808219178082</v>
      </c>
      <c r="AF1647" s="5">
        <f>IFERROR(AD1647*AE1647*48,0)</f>
        <v>0</v>
      </c>
    </row>
    <row r="1648" spans="1:32" x14ac:dyDescent="0.15">
      <c r="A1648" s="8">
        <v>45743</v>
      </c>
      <c r="B1648" s="1" t="s">
        <v>43</v>
      </c>
      <c r="C1648" s="1" t="s">
        <v>33</v>
      </c>
      <c r="D1648" s="6">
        <v>78.14</v>
      </c>
      <c r="E1648" s="6">
        <v>3.9</v>
      </c>
      <c r="F1648" s="10">
        <v>0.75</v>
      </c>
      <c r="G1648" s="1">
        <v>28.8</v>
      </c>
      <c r="H1648" s="1">
        <v>37</v>
      </c>
      <c r="I1648" s="1">
        <v>29</v>
      </c>
      <c r="J1648" s="1">
        <v>0.09</v>
      </c>
      <c r="K1648" s="1">
        <v>415</v>
      </c>
      <c r="L1648" s="1">
        <v>2145</v>
      </c>
      <c r="M1648" s="6">
        <f t="shared" si="164"/>
        <v>29.057043477726097</v>
      </c>
      <c r="N1648" s="1">
        <v>0</v>
      </c>
      <c r="O1648" s="1">
        <v>0</v>
      </c>
      <c r="P1648" s="12">
        <f t="shared" si="163"/>
        <v>0</v>
      </c>
      <c r="Q1648" s="1">
        <v>0</v>
      </c>
      <c r="R1648" s="1">
        <v>0</v>
      </c>
      <c r="S1648" s="1">
        <v>0</v>
      </c>
      <c r="T1648" s="1">
        <v>0</v>
      </c>
      <c r="U1648" s="4" t="s">
        <v>34</v>
      </c>
      <c r="V1648">
        <v>0.42</v>
      </c>
      <c r="W1648">
        <v>0.4</v>
      </c>
      <c r="X1648">
        <v>0.76</v>
      </c>
      <c r="Y1648">
        <v>2.4300000000000002</v>
      </c>
      <c r="Z1648">
        <v>0.23</v>
      </c>
      <c r="AA1648" s="5">
        <f t="shared" si="165"/>
        <v>0</v>
      </c>
      <c r="AB1648" s="15" cm="1">
        <f t="array" ref="AB1648">_xlfn.SWITCH(U1648,"夏",122,"冬",90,"春",153,"秋",153,0)</f>
        <v>153</v>
      </c>
      <c r="AC1648" s="16">
        <f t="shared" si="166"/>
        <v>0</v>
      </c>
      <c r="AD1648" s="5">
        <f>IFERROR(AA1648/D1648,0)</f>
        <v>0</v>
      </c>
      <c r="AE1648" s="15">
        <f t="shared" si="167"/>
        <v>0.41917808219178082</v>
      </c>
      <c r="AF1648" s="5">
        <f>IFERROR(AD1648*AE1648*48,0)</f>
        <v>0</v>
      </c>
    </row>
    <row r="1649" spans="1:32" x14ac:dyDescent="0.15">
      <c r="A1649" s="8">
        <v>45743</v>
      </c>
      <c r="B1649" s="1" t="s">
        <v>43</v>
      </c>
      <c r="C1649" s="1" t="s">
        <v>33</v>
      </c>
      <c r="D1649" s="6">
        <v>78.14</v>
      </c>
      <c r="E1649" s="6">
        <v>3.9</v>
      </c>
      <c r="F1649" s="10">
        <v>0.77083333333333304</v>
      </c>
      <c r="G1649" s="1">
        <v>29.2</v>
      </c>
      <c r="H1649" s="1">
        <v>36</v>
      </c>
      <c r="I1649" s="1">
        <v>29.4</v>
      </c>
      <c r="J1649" s="1">
        <v>0.09</v>
      </c>
      <c r="K1649" s="1">
        <v>408</v>
      </c>
      <c r="L1649" s="1">
        <v>200</v>
      </c>
      <c r="M1649" s="6">
        <f t="shared" si="164"/>
        <v>29.456817610835287</v>
      </c>
      <c r="N1649" s="1">
        <v>0</v>
      </c>
      <c r="O1649" s="1">
        <v>0</v>
      </c>
      <c r="P1649" s="12">
        <f t="shared" si="163"/>
        <v>0</v>
      </c>
      <c r="Q1649" s="1">
        <v>0</v>
      </c>
      <c r="R1649" s="1">
        <v>0</v>
      </c>
      <c r="S1649" s="1">
        <v>0</v>
      </c>
      <c r="T1649" s="1">
        <v>0</v>
      </c>
      <c r="U1649" s="4" t="s">
        <v>34</v>
      </c>
      <c r="V1649">
        <v>0.42</v>
      </c>
      <c r="W1649">
        <v>0.4</v>
      </c>
      <c r="X1649">
        <v>0.76</v>
      </c>
      <c r="Y1649">
        <v>2.4300000000000002</v>
      </c>
      <c r="Z1649">
        <v>0.23</v>
      </c>
      <c r="AA1649" s="5">
        <f t="shared" si="165"/>
        <v>0</v>
      </c>
      <c r="AB1649" s="15" cm="1">
        <f t="array" ref="AB1649">_xlfn.SWITCH(U1649,"夏",122,"冬",90,"春",153,"秋",153,0)</f>
        <v>153</v>
      </c>
      <c r="AC1649" s="16">
        <f t="shared" si="166"/>
        <v>0</v>
      </c>
      <c r="AD1649" s="5">
        <f>IFERROR(AA1649/D1649,0)</f>
        <v>0</v>
      </c>
      <c r="AE1649" s="15">
        <f t="shared" si="167"/>
        <v>0.41917808219178082</v>
      </c>
      <c r="AF1649" s="5">
        <f>IFERROR(AD1649*AE1649*48,0)</f>
        <v>0</v>
      </c>
    </row>
    <row r="1650" spans="1:32" x14ac:dyDescent="0.15">
      <c r="A1650" s="8">
        <v>45743</v>
      </c>
      <c r="B1650" s="1" t="s">
        <v>43</v>
      </c>
      <c r="C1650" s="1" t="s">
        <v>33</v>
      </c>
      <c r="D1650" s="6">
        <v>78.14</v>
      </c>
      <c r="E1650" s="6">
        <v>3.9</v>
      </c>
      <c r="F1650" s="10">
        <v>0.79166666666666696</v>
      </c>
      <c r="G1650" s="1">
        <v>29.6</v>
      </c>
      <c r="H1650" s="1">
        <v>35</v>
      </c>
      <c r="I1650" s="1">
        <v>29.8</v>
      </c>
      <c r="J1650" s="1">
        <v>0.09</v>
      </c>
      <c r="K1650" s="1">
        <v>405</v>
      </c>
      <c r="L1650" s="1">
        <v>270</v>
      </c>
      <c r="M1650" s="6">
        <f t="shared" si="164"/>
        <v>29.856592934482421</v>
      </c>
      <c r="N1650" s="1">
        <v>0</v>
      </c>
      <c r="O1650" s="1">
        <v>0</v>
      </c>
      <c r="P1650" s="12">
        <f t="shared" si="163"/>
        <v>0</v>
      </c>
      <c r="Q1650" s="1">
        <v>0</v>
      </c>
      <c r="R1650" s="1">
        <v>0</v>
      </c>
      <c r="S1650" s="1">
        <v>0</v>
      </c>
      <c r="T1650" s="1">
        <v>0</v>
      </c>
      <c r="U1650" s="4" t="s">
        <v>34</v>
      </c>
      <c r="V1650">
        <v>0.42</v>
      </c>
      <c r="W1650">
        <v>0.4</v>
      </c>
      <c r="X1650">
        <v>0.76</v>
      </c>
      <c r="Y1650">
        <v>2.4300000000000002</v>
      </c>
      <c r="Z1650">
        <v>0.23</v>
      </c>
      <c r="AA1650" s="5">
        <f t="shared" si="165"/>
        <v>0</v>
      </c>
      <c r="AB1650" s="15" cm="1">
        <f t="array" ref="AB1650">_xlfn.SWITCH(U1650,"夏",122,"冬",90,"春",153,"秋",153,0)</f>
        <v>153</v>
      </c>
      <c r="AC1650" s="16">
        <f t="shared" si="166"/>
        <v>0</v>
      </c>
      <c r="AD1650" s="5">
        <f>IFERROR(AA1650/D1650,0)</f>
        <v>0</v>
      </c>
      <c r="AE1650" s="15">
        <f t="shared" si="167"/>
        <v>0.41917808219178082</v>
      </c>
      <c r="AF1650" s="5">
        <f>IFERROR(AD1650*AE1650*48,0)</f>
        <v>0</v>
      </c>
    </row>
    <row r="1651" spans="1:32" x14ac:dyDescent="0.15">
      <c r="A1651" s="8">
        <v>45743</v>
      </c>
      <c r="B1651" s="1" t="s">
        <v>43</v>
      </c>
      <c r="C1651" s="1" t="s">
        <v>33</v>
      </c>
      <c r="D1651" s="6">
        <v>78.14</v>
      </c>
      <c r="E1651" s="6">
        <v>3.9</v>
      </c>
      <c r="F1651" s="10">
        <v>0.8125</v>
      </c>
      <c r="G1651" s="1">
        <v>30</v>
      </c>
      <c r="H1651" s="1">
        <v>34</v>
      </c>
      <c r="I1651" s="1">
        <v>30.2</v>
      </c>
      <c r="J1651" s="1">
        <v>0.09</v>
      </c>
      <c r="K1651" s="1">
        <v>475</v>
      </c>
      <c r="L1651" s="1">
        <v>340</v>
      </c>
      <c r="M1651" s="6">
        <f t="shared" si="164"/>
        <v>30.256369440836863</v>
      </c>
      <c r="N1651" s="1">
        <v>0.7</v>
      </c>
      <c r="O1651" s="11" cm="1">
        <f t="array" ref="O1651">ROUND(_xlfn.SWITCH(C1651,"建筑专教",IF(S1651&gt;0.1,1.38,1.28),"阶梯教室",IF(S1651&gt;0.1,1.15,1.05),"公共教室",IF(S1651&gt;0.1,1.22,1.12),IF(S1651&gt;0.1,1.2,1.1))+(MOD(ROW()*11,31)/31-0.5)*0.06,2)</f>
        <v>1.22</v>
      </c>
      <c r="P1651" s="12">
        <f t="shared" si="163"/>
        <v>0.06</v>
      </c>
      <c r="Q1651" s="13">
        <f t="shared" si="162"/>
        <v>1.4449004213026599</v>
      </c>
      <c r="R1651" s="1">
        <v>0</v>
      </c>
      <c r="S1651" s="1">
        <v>0.14699999999999999</v>
      </c>
      <c r="T1651" s="1">
        <v>2.8000000000000001E-2</v>
      </c>
      <c r="U1651" s="4" t="s">
        <v>34</v>
      </c>
      <c r="V1651">
        <v>0.42</v>
      </c>
      <c r="W1651">
        <v>0.4</v>
      </c>
      <c r="X1651">
        <v>0.76</v>
      </c>
      <c r="Y1651">
        <v>2.4300000000000002</v>
      </c>
      <c r="Z1651">
        <v>0.23</v>
      </c>
      <c r="AA1651" s="5">
        <f t="shared" si="165"/>
        <v>0.17499999999999999</v>
      </c>
      <c r="AB1651" s="15" cm="1">
        <f t="array" ref="AB1651">_xlfn.SWITCH(U1651,"夏",122,"冬",90,"春",153,"秋",153,0)</f>
        <v>153</v>
      </c>
      <c r="AC1651" s="16">
        <f t="shared" si="166"/>
        <v>26.774999999999999</v>
      </c>
      <c r="AD1651" s="5">
        <f>IFERROR(AA1651/D1651,0)</f>
        <v>2.2395700025595084E-3</v>
      </c>
      <c r="AE1651" s="15">
        <f t="shared" si="167"/>
        <v>0.41917808219178082</v>
      </c>
      <c r="AF1651" s="5">
        <f>IFERROR(AD1651*AE1651*48,0)</f>
        <v>4.5061375613142551E-2</v>
      </c>
    </row>
    <row r="1652" spans="1:32" x14ac:dyDescent="0.15">
      <c r="A1652" s="8">
        <v>45743</v>
      </c>
      <c r="B1652" s="1" t="s">
        <v>43</v>
      </c>
      <c r="C1652" s="1" t="s">
        <v>33</v>
      </c>
      <c r="D1652" s="6">
        <v>78.14</v>
      </c>
      <c r="E1652" s="6">
        <v>3.9</v>
      </c>
      <c r="F1652" s="10">
        <v>0.83333333333333304</v>
      </c>
      <c r="G1652" s="1">
        <v>30.4</v>
      </c>
      <c r="H1652" s="1">
        <v>33</v>
      </c>
      <c r="I1652" s="1">
        <v>30.6</v>
      </c>
      <c r="J1652" s="1">
        <v>0.09</v>
      </c>
      <c r="K1652" s="1">
        <v>595</v>
      </c>
      <c r="L1652" s="1">
        <v>410</v>
      </c>
      <c r="M1652" s="6">
        <f t="shared" si="164"/>
        <v>30.656147122129539</v>
      </c>
      <c r="N1652" s="1">
        <v>0.7</v>
      </c>
      <c r="O1652" s="11" cm="1">
        <f t="array" ref="O1652">ROUND(_xlfn.SWITCH(C1652,"建筑专教",IF(S1652&gt;0.1,1.38,1.28),"阶梯教室",IF(S1652&gt;0.1,1.15,1.05),"公共教室",IF(S1652&gt;0.1,1.22,1.12),IF(S1652&gt;0.1,1.2,1.1))+(MOD(ROW()*11,31)/31-0.5)*0.06,2)</f>
        <v>1.18</v>
      </c>
      <c r="P1652" s="12">
        <f t="shared" si="163"/>
        <v>0.16</v>
      </c>
      <c r="Q1652" s="13">
        <f t="shared" si="162"/>
        <v>1.521963077667895</v>
      </c>
      <c r="R1652" s="1">
        <v>0</v>
      </c>
      <c r="S1652" s="1">
        <v>0.14499999999999999</v>
      </c>
      <c r="T1652" s="1">
        <v>3.5000000000000003E-2</v>
      </c>
      <c r="U1652" s="4" t="s">
        <v>34</v>
      </c>
      <c r="V1652">
        <v>0.42</v>
      </c>
      <c r="W1652">
        <v>0.4</v>
      </c>
      <c r="X1652">
        <v>0.76</v>
      </c>
      <c r="Y1652">
        <v>2.4300000000000002</v>
      </c>
      <c r="Z1652">
        <v>0.23</v>
      </c>
      <c r="AA1652" s="5">
        <f t="shared" si="165"/>
        <v>0.18</v>
      </c>
      <c r="AB1652" s="15" cm="1">
        <f t="array" ref="AB1652">_xlfn.SWITCH(U1652,"夏",122,"冬",90,"春",153,"秋",153,0)</f>
        <v>153</v>
      </c>
      <c r="AC1652" s="16">
        <f t="shared" si="166"/>
        <v>27.54</v>
      </c>
      <c r="AD1652" s="5">
        <f>IFERROR(AA1652/D1652,0)</f>
        <v>2.3035577169183514E-3</v>
      </c>
      <c r="AE1652" s="15">
        <f t="shared" si="167"/>
        <v>0.41917808219178082</v>
      </c>
      <c r="AF1652" s="5">
        <f>IFERROR(AD1652*AE1652*48,0)</f>
        <v>4.6348843487803763E-2</v>
      </c>
    </row>
    <row r="1653" spans="1:32" x14ac:dyDescent="0.15">
      <c r="A1653" s="8">
        <v>45743</v>
      </c>
      <c r="B1653" s="1" t="s">
        <v>43</v>
      </c>
      <c r="C1653" s="1" t="s">
        <v>33</v>
      </c>
      <c r="D1653" s="6">
        <v>78.14</v>
      </c>
      <c r="E1653" s="6">
        <v>3.9</v>
      </c>
      <c r="F1653" s="10">
        <v>0.85416666666666696</v>
      </c>
      <c r="G1653" s="1">
        <v>30.8</v>
      </c>
      <c r="H1653" s="1">
        <v>32</v>
      </c>
      <c r="I1653" s="1">
        <v>31</v>
      </c>
      <c r="J1653" s="1">
        <v>0.09</v>
      </c>
      <c r="K1653" s="1">
        <v>675</v>
      </c>
      <c r="L1653" s="1">
        <v>480</v>
      </c>
      <c r="M1653" s="6">
        <f t="shared" si="164"/>
        <v>31.055925970652311</v>
      </c>
      <c r="N1653" s="1">
        <v>0.7</v>
      </c>
      <c r="O1653" s="11" cm="1">
        <f t="array" ref="O1653">ROUND(_xlfn.SWITCH(C1653,"建筑专教",IF(S1653&gt;0.1,1.38,1.28),"阶梯教室",IF(S1653&gt;0.1,1.15,1.05),"公共教室",IF(S1653&gt;0.1,1.22,1.12),IF(S1653&gt;0.1,1.2,1.1))+(MOD(ROW()*11,31)/31-0.5)*0.06,2)</f>
        <v>1.2</v>
      </c>
      <c r="P1653" s="12">
        <f t="shared" si="163"/>
        <v>0.22</v>
      </c>
      <c r="Q1653" s="13">
        <f t="shared" si="162"/>
        <v>1.6227409546874976</v>
      </c>
      <c r="R1653" s="1">
        <v>0</v>
      </c>
      <c r="S1653" s="1">
        <v>0.14599999999999999</v>
      </c>
      <c r="T1653" s="1">
        <v>2.8000000000000001E-2</v>
      </c>
      <c r="U1653" s="4" t="s">
        <v>34</v>
      </c>
      <c r="V1653">
        <v>0.42</v>
      </c>
      <c r="W1653">
        <v>0.4</v>
      </c>
      <c r="X1653">
        <v>0.76</v>
      </c>
      <c r="Y1653">
        <v>2.4300000000000002</v>
      </c>
      <c r="Z1653">
        <v>0.23</v>
      </c>
      <c r="AA1653" s="5">
        <f t="shared" si="165"/>
        <v>0.17399999999999999</v>
      </c>
      <c r="AB1653" s="15" cm="1">
        <f t="array" ref="AB1653">_xlfn.SWITCH(U1653,"夏",122,"冬",90,"春",153,"秋",153,0)</f>
        <v>153</v>
      </c>
      <c r="AC1653" s="16">
        <f t="shared" si="166"/>
        <v>26.622</v>
      </c>
      <c r="AD1653" s="5">
        <f>IFERROR(AA1653/D1653,0)</f>
        <v>2.2267724596877398E-3</v>
      </c>
      <c r="AE1653" s="15">
        <f t="shared" si="167"/>
        <v>0.41917808219178082</v>
      </c>
      <c r="AF1653" s="5">
        <f>IFERROR(AD1653*AE1653*48,0)</f>
        <v>4.4803882038210306E-2</v>
      </c>
    </row>
    <row r="1654" spans="1:32" x14ac:dyDescent="0.15">
      <c r="A1654" s="8">
        <v>45743</v>
      </c>
      <c r="B1654" s="1" t="s">
        <v>43</v>
      </c>
      <c r="C1654" s="1" t="s">
        <v>33</v>
      </c>
      <c r="D1654" s="6">
        <v>78.14</v>
      </c>
      <c r="E1654" s="6">
        <v>3.9</v>
      </c>
      <c r="F1654" s="10">
        <v>0.875</v>
      </c>
      <c r="G1654" s="1">
        <v>31.2</v>
      </c>
      <c r="H1654" s="1">
        <v>31</v>
      </c>
      <c r="I1654" s="1">
        <v>31.4</v>
      </c>
      <c r="J1654" s="1">
        <v>0.09</v>
      </c>
      <c r="K1654" s="1">
        <v>720</v>
      </c>
      <c r="L1654" s="1">
        <v>550</v>
      </c>
      <c r="M1654" s="6">
        <f t="shared" si="164"/>
        <v>31.455705978758317</v>
      </c>
      <c r="N1654" s="1">
        <v>0.7</v>
      </c>
      <c r="O1654" s="11" cm="1">
        <f t="array" ref="O1654">ROUND(_xlfn.SWITCH(C1654,"建筑专教",IF(S1654&gt;0.1,1.38,1.28),"阶梯教室",IF(S1654&gt;0.1,1.15,1.05),"公共教室",IF(S1654&gt;0.1,1.22,1.12),IF(S1654&gt;0.1,1.2,1.1))+(MOD(ROW()*11,31)/31-0.5)*0.06,2)</f>
        <v>1.22</v>
      </c>
      <c r="P1654" s="12">
        <f t="shared" si="163"/>
        <v>0.26</v>
      </c>
      <c r="Q1654" s="13">
        <f t="shared" ref="Q1654:Q1722" si="168">(0.303*EXP(-0.036*(O1654*58.15))+0.028)*((O1654*58.15)-0.00305*(5733-6.99*(O1654*58.15)-(EXP(16.6536-4030.183/(G1654+235))*(H1654/100)))-0.42*((O1654*58.15)-58.15)-0.000017*(O1654*58.15)*(5867-(EXP(16.6536-4030.183/(G1654+235))*(H1654/100)))-0.0014*(O1654*58.15)*(34-G1654)-0.0000000396*IF(N1654*0.155&gt;0.078,1.05+0.645*N1654*0.155,1)*(POWER((35.7-0.028*(O1654*58.15)-N1654*0.155*(0.0000000396*IF(N1654*0.155&gt;0.078,1.05+0.645*N1654*0.155,1)*(POWER((35.7-0.028*(O1654*58.15)-N1654*0.155*0.1)+273,4)-POWER(M1654+273,4))+IF(N1654*0.155&gt;0.078,1.05+0.645*N1654*0.155,1)*IF(J1654&lt;0.2,2.38*ABS(35.7-0.028*(O1654*58.15)-G1654)^0.25,12.1*SQRT(J1654))*(35.7-0.028*(O1654*58.15)-G1654))+273),4)-POWER(M1654+273,4))-IF(N1654*0.155&gt;0.078,1.05+0.645*N1654*0.155,1)*IF(J1654&lt;0.2,2.38*ABS(35.7-0.028*(O1654*58.15)-N1654*0.155*0.1-G1654)^0.25,12.1*SQRT(J1654))*(35.7-0.028*(O1654*58.15)-N1654*0.155*0.1-G1654))</f>
        <v>1.7179181564401595</v>
      </c>
      <c r="R1654" s="1">
        <v>0</v>
      </c>
      <c r="S1654" s="1">
        <v>0.14699999999999999</v>
      </c>
      <c r="T1654" s="1">
        <v>3.5000000000000003E-2</v>
      </c>
      <c r="U1654" s="4" t="s">
        <v>34</v>
      </c>
      <c r="V1654">
        <v>0.42</v>
      </c>
      <c r="W1654">
        <v>0.4</v>
      </c>
      <c r="X1654">
        <v>0.76</v>
      </c>
      <c r="Y1654">
        <v>2.4300000000000002</v>
      </c>
      <c r="Z1654">
        <v>0.23</v>
      </c>
      <c r="AA1654" s="5">
        <f t="shared" si="165"/>
        <v>0.182</v>
      </c>
      <c r="AB1654" s="15" cm="1">
        <f t="array" ref="AB1654">_xlfn.SWITCH(U1654,"夏",122,"冬",90,"春",153,"秋",153,0)</f>
        <v>153</v>
      </c>
      <c r="AC1654" s="16">
        <f t="shared" si="166"/>
        <v>27.846</v>
      </c>
      <c r="AD1654" s="5">
        <f>IFERROR(AA1654/D1654,0)</f>
        <v>2.3291528026618889E-3</v>
      </c>
      <c r="AE1654" s="15">
        <f t="shared" si="167"/>
        <v>0.41917808219178082</v>
      </c>
      <c r="AF1654" s="5">
        <f>IFERROR(AD1654*AE1654*48,0)</f>
        <v>4.6863830637668247E-2</v>
      </c>
    </row>
    <row r="1655" spans="1:32" x14ac:dyDescent="0.15">
      <c r="A1655" s="8">
        <v>45743</v>
      </c>
      <c r="B1655" s="1" t="s">
        <v>43</v>
      </c>
      <c r="C1655" s="1" t="s">
        <v>33</v>
      </c>
      <c r="D1655" s="6">
        <v>78.14</v>
      </c>
      <c r="E1655" s="6">
        <v>3.9</v>
      </c>
      <c r="F1655" s="10">
        <v>0.89583333333333304</v>
      </c>
      <c r="G1655" s="1">
        <v>31.6</v>
      </c>
      <c r="H1655" s="1">
        <v>30</v>
      </c>
      <c r="I1655" s="1">
        <v>31.8</v>
      </c>
      <c r="J1655" s="1">
        <v>0.09</v>
      </c>
      <c r="K1655" s="1">
        <v>670</v>
      </c>
      <c r="L1655" s="1">
        <v>620</v>
      </c>
      <c r="M1655" s="6">
        <f t="shared" si="164"/>
        <v>31.855487138859701</v>
      </c>
      <c r="N1655" s="1">
        <v>0.7</v>
      </c>
      <c r="O1655" s="11" cm="1">
        <f t="array" ref="O1655">ROUND(_xlfn.SWITCH(C1655,"建筑专教",IF(S1655&gt;0.1,1.38,1.28),"阶梯教室",IF(S1655&gt;0.1,1.15,1.05),"公共教室",IF(S1655&gt;0.1,1.22,1.12),IF(S1655&gt;0.1,1.2,1.1))+(MOD(ROW()*11,31)/31-0.5)*0.06,2)</f>
        <v>1.19</v>
      </c>
      <c r="P1655" s="12">
        <f t="shared" si="163"/>
        <v>0.22</v>
      </c>
      <c r="Q1655" s="13">
        <f t="shared" si="168"/>
        <v>1.8023025120691838</v>
      </c>
      <c r="R1655" s="1">
        <v>0</v>
      </c>
      <c r="S1655" s="1">
        <v>0.14499999999999999</v>
      </c>
      <c r="T1655" s="1">
        <v>2.5000000000000001E-2</v>
      </c>
      <c r="U1655" s="4" t="s">
        <v>34</v>
      </c>
      <c r="V1655">
        <v>0.42</v>
      </c>
      <c r="W1655">
        <v>0.4</v>
      </c>
      <c r="X1655">
        <v>0.76</v>
      </c>
      <c r="Y1655">
        <v>2.4300000000000002</v>
      </c>
      <c r="Z1655">
        <v>0.23</v>
      </c>
      <c r="AA1655" s="5">
        <f t="shared" si="165"/>
        <v>0.16999999999999998</v>
      </c>
      <c r="AB1655" s="15" cm="1">
        <f t="array" ref="AB1655">_xlfn.SWITCH(U1655,"夏",122,"冬",90,"春",153,"秋",153,0)</f>
        <v>153</v>
      </c>
      <c r="AC1655" s="16">
        <f t="shared" si="166"/>
        <v>26.009999999999998</v>
      </c>
      <c r="AD1655" s="5">
        <f>IFERROR(AA1655/D1655,0)</f>
        <v>2.1755822882006653E-3</v>
      </c>
      <c r="AE1655" s="15">
        <f t="shared" si="167"/>
        <v>0.41917808219178082</v>
      </c>
      <c r="AF1655" s="5">
        <f>IFERROR(AD1655*AE1655*48,0)</f>
        <v>4.3773907738481332E-2</v>
      </c>
    </row>
    <row r="1656" spans="1:32" x14ac:dyDescent="0.15">
      <c r="A1656" s="8">
        <v>45743</v>
      </c>
      <c r="B1656" s="1" t="s">
        <v>43</v>
      </c>
      <c r="C1656" s="1" t="s">
        <v>33</v>
      </c>
      <c r="D1656" s="6">
        <v>78.14</v>
      </c>
      <c r="E1656" s="6">
        <v>3.9</v>
      </c>
      <c r="F1656" s="10">
        <v>0.91666666666666696</v>
      </c>
      <c r="G1656" s="1">
        <v>32</v>
      </c>
      <c r="H1656" s="1">
        <v>29</v>
      </c>
      <c r="I1656" s="1">
        <v>32.200000000000003</v>
      </c>
      <c r="J1656" s="1">
        <v>0.09</v>
      </c>
      <c r="K1656" s="1">
        <v>500</v>
      </c>
      <c r="L1656" s="1">
        <v>690</v>
      </c>
      <c r="M1656" s="6">
        <f t="shared" si="164"/>
        <v>32.255269443429199</v>
      </c>
      <c r="N1656" s="1">
        <v>0</v>
      </c>
      <c r="O1656" s="1">
        <v>0</v>
      </c>
      <c r="P1656" s="12">
        <f t="shared" si="163"/>
        <v>0</v>
      </c>
      <c r="Q1656" s="1">
        <v>0</v>
      </c>
      <c r="R1656" s="1">
        <v>0</v>
      </c>
      <c r="S1656" s="1">
        <v>0</v>
      </c>
      <c r="T1656" s="1">
        <v>0</v>
      </c>
      <c r="U1656" s="4" t="s">
        <v>34</v>
      </c>
      <c r="V1656">
        <v>0.42</v>
      </c>
      <c r="W1656">
        <v>0.4</v>
      </c>
      <c r="X1656">
        <v>0.76</v>
      </c>
      <c r="Y1656">
        <v>2.4300000000000002</v>
      </c>
      <c r="Z1656">
        <v>0.23</v>
      </c>
      <c r="AA1656" s="5">
        <f t="shared" si="165"/>
        <v>0</v>
      </c>
      <c r="AB1656" s="15" cm="1">
        <f t="array" ref="AB1656">_xlfn.SWITCH(U1656,"夏",122,"冬",90,"春",153,"秋",153,0)</f>
        <v>153</v>
      </c>
      <c r="AC1656" s="16">
        <f t="shared" si="166"/>
        <v>0</v>
      </c>
      <c r="AD1656" s="5">
        <f>IFERROR(AA1656/D1656,0)</f>
        <v>0</v>
      </c>
      <c r="AE1656" s="15">
        <f t="shared" si="167"/>
        <v>0.41917808219178082</v>
      </c>
      <c r="AF1656" s="5">
        <f>IFERROR(AD1656*AE1656*48,0)</f>
        <v>0</v>
      </c>
    </row>
    <row r="1657" spans="1:32" x14ac:dyDescent="0.15">
      <c r="A1657" s="8">
        <v>45743</v>
      </c>
      <c r="B1657" s="1" t="s">
        <v>44</v>
      </c>
      <c r="C1657" s="1" t="s">
        <v>33</v>
      </c>
      <c r="D1657" s="6">
        <v>78.14</v>
      </c>
      <c r="E1657" s="6">
        <v>3.9</v>
      </c>
      <c r="F1657" s="10">
        <v>0.33333333333333298</v>
      </c>
      <c r="G1657" s="1">
        <v>18.7</v>
      </c>
      <c r="H1657" s="1">
        <v>65</v>
      </c>
      <c r="I1657" s="1">
        <v>18.899999999999999</v>
      </c>
      <c r="J1657" s="1">
        <v>0.08</v>
      </c>
      <c r="K1657" s="1">
        <v>411</v>
      </c>
      <c r="L1657" s="1">
        <v>725</v>
      </c>
      <c r="M1657" s="6">
        <f t="shared" si="164"/>
        <v>18.958857572468276</v>
      </c>
      <c r="N1657" s="1">
        <v>0</v>
      </c>
      <c r="O1657" s="1">
        <v>0</v>
      </c>
      <c r="P1657" s="12">
        <f t="shared" si="163"/>
        <v>0</v>
      </c>
      <c r="Q1657" s="1">
        <v>0</v>
      </c>
      <c r="R1657" s="1">
        <v>0</v>
      </c>
      <c r="S1657" s="1">
        <v>0</v>
      </c>
      <c r="T1657" s="1">
        <v>0</v>
      </c>
      <c r="U1657" s="4" t="s">
        <v>34</v>
      </c>
      <c r="V1657">
        <v>0.42</v>
      </c>
      <c r="W1657">
        <v>0.4</v>
      </c>
      <c r="X1657">
        <v>0.76</v>
      </c>
      <c r="Y1657">
        <v>2.4300000000000002</v>
      </c>
      <c r="Z1657">
        <v>0.23</v>
      </c>
      <c r="AA1657" s="5">
        <f t="shared" si="165"/>
        <v>0</v>
      </c>
      <c r="AB1657" s="15" cm="1">
        <f t="array" ref="AB1657">_xlfn.SWITCH(U1657,"夏",122,"冬",90,"春",153,"秋",153,0)</f>
        <v>153</v>
      </c>
      <c r="AC1657" s="16">
        <f t="shared" si="166"/>
        <v>0</v>
      </c>
      <c r="AD1657" s="5">
        <f>IFERROR(AA1657/D1657,0)</f>
        <v>0</v>
      </c>
      <c r="AE1657" s="15">
        <f t="shared" si="167"/>
        <v>0.41917808219178082</v>
      </c>
      <c r="AF1657" s="5">
        <f>IFERROR(AD1657*AE1657*48,0)</f>
        <v>0</v>
      </c>
    </row>
    <row r="1658" spans="1:32" x14ac:dyDescent="0.15">
      <c r="A1658" s="8">
        <v>45743</v>
      </c>
      <c r="B1658" s="1" t="s">
        <v>44</v>
      </c>
      <c r="C1658" s="1" t="s">
        <v>33</v>
      </c>
      <c r="D1658" s="6">
        <v>78.14</v>
      </c>
      <c r="E1658" s="6">
        <v>3.9</v>
      </c>
      <c r="F1658" s="10">
        <v>0.35416666666666702</v>
      </c>
      <c r="G1658" s="1">
        <v>19.2</v>
      </c>
      <c r="H1658" s="1">
        <v>63</v>
      </c>
      <c r="I1658" s="1">
        <v>19.399999999999999</v>
      </c>
      <c r="J1658" s="1">
        <v>0.1</v>
      </c>
      <c r="K1658" s="1">
        <v>416</v>
      </c>
      <c r="L1658" s="1">
        <v>795</v>
      </c>
      <c r="M1658" s="6">
        <f t="shared" si="164"/>
        <v>19.466942495791898</v>
      </c>
      <c r="N1658" s="1">
        <v>0</v>
      </c>
      <c r="O1658" s="1">
        <v>0</v>
      </c>
      <c r="P1658" s="12">
        <f t="shared" si="163"/>
        <v>0</v>
      </c>
      <c r="Q1658" s="1">
        <v>0</v>
      </c>
      <c r="R1658" s="1">
        <v>0</v>
      </c>
      <c r="S1658" s="1">
        <v>0</v>
      </c>
      <c r="T1658" s="1">
        <v>0</v>
      </c>
      <c r="U1658" s="4" t="s">
        <v>34</v>
      </c>
      <c r="V1658">
        <v>0.42</v>
      </c>
      <c r="W1658">
        <v>0.4</v>
      </c>
      <c r="X1658">
        <v>0.76</v>
      </c>
      <c r="Y1658">
        <v>2.4300000000000002</v>
      </c>
      <c r="Z1658">
        <v>0.23</v>
      </c>
      <c r="AA1658" s="5">
        <f t="shared" si="165"/>
        <v>0</v>
      </c>
      <c r="AB1658" s="15" cm="1">
        <f t="array" ref="AB1658">_xlfn.SWITCH(U1658,"夏",122,"冬",90,"春",153,"秋",153,0)</f>
        <v>153</v>
      </c>
      <c r="AC1658" s="16">
        <f t="shared" si="166"/>
        <v>0</v>
      </c>
      <c r="AD1658" s="5">
        <f>IFERROR(AA1658/D1658,0)</f>
        <v>0</v>
      </c>
      <c r="AE1658" s="15">
        <f t="shared" si="167"/>
        <v>0.41917808219178082</v>
      </c>
      <c r="AF1658" s="5">
        <f>IFERROR(AD1658*AE1658*48,0)</f>
        <v>0</v>
      </c>
    </row>
    <row r="1659" spans="1:32" x14ac:dyDescent="0.15">
      <c r="A1659" s="8">
        <v>45743</v>
      </c>
      <c r="B1659" s="1" t="s">
        <v>44</v>
      </c>
      <c r="C1659" s="1" t="s">
        <v>33</v>
      </c>
      <c r="D1659" s="6">
        <v>78.14</v>
      </c>
      <c r="E1659" s="6">
        <v>3.9</v>
      </c>
      <c r="F1659" s="10">
        <v>0.375</v>
      </c>
      <c r="G1659" s="1">
        <v>19.8</v>
      </c>
      <c r="H1659" s="1">
        <v>61</v>
      </c>
      <c r="I1659" s="1">
        <v>20</v>
      </c>
      <c r="J1659" s="1">
        <v>0.11</v>
      </c>
      <c r="K1659" s="1">
        <v>490</v>
      </c>
      <c r="L1659" s="1">
        <v>865</v>
      </c>
      <c r="M1659" s="6">
        <f t="shared" si="164"/>
        <v>20.070446697936347</v>
      </c>
      <c r="N1659" s="1">
        <v>0.7</v>
      </c>
      <c r="O1659" s="11" cm="1">
        <f t="array" ref="O1659">ROUND(_xlfn.SWITCH(C1659,"建筑专教",IF(S1659&gt;0.1,1.38,1.28),"阶梯教室",IF(S1659&gt;0.1,1.15,1.05),"公共教室",IF(S1659&gt;0.1,1.22,1.12),IF(S1659&gt;0.1,1.2,1.1))+(MOD(ROW()*11,31)/31-0.5)*0.06,2)</f>
        <v>1.21</v>
      </c>
      <c r="P1659" s="12">
        <f t="shared" si="163"/>
        <v>7.0000000000000007E-2</v>
      </c>
      <c r="Q1659" s="13">
        <f t="shared" si="168"/>
        <v>-1.324680551417188</v>
      </c>
      <c r="R1659" s="1">
        <v>0</v>
      </c>
      <c r="S1659" s="1">
        <v>0.14499999999999999</v>
      </c>
      <c r="T1659" s="1">
        <v>2.5000000000000001E-2</v>
      </c>
      <c r="U1659" s="4" t="s">
        <v>34</v>
      </c>
      <c r="V1659">
        <v>0.42</v>
      </c>
      <c r="W1659">
        <v>0.4</v>
      </c>
      <c r="X1659">
        <v>0.76</v>
      </c>
      <c r="Y1659">
        <v>2.4300000000000002</v>
      </c>
      <c r="Z1659">
        <v>0.23</v>
      </c>
      <c r="AA1659" s="5">
        <f t="shared" si="165"/>
        <v>0.16999999999999998</v>
      </c>
      <c r="AB1659" s="15" cm="1">
        <f t="array" ref="AB1659">_xlfn.SWITCH(U1659,"夏",122,"冬",90,"春",153,"秋",153,0)</f>
        <v>153</v>
      </c>
      <c r="AC1659" s="16">
        <f t="shared" si="166"/>
        <v>26.009999999999998</v>
      </c>
      <c r="AD1659" s="5">
        <f>IFERROR(AA1659/D1659,0)</f>
        <v>2.1755822882006653E-3</v>
      </c>
      <c r="AE1659" s="15">
        <f t="shared" si="167"/>
        <v>0.41917808219178082</v>
      </c>
      <c r="AF1659" s="5">
        <f>IFERROR(AD1659*AE1659*48,0)</f>
        <v>4.3773907738481332E-2</v>
      </c>
    </row>
    <row r="1660" spans="1:32" x14ac:dyDescent="0.15">
      <c r="A1660" s="8">
        <v>45743</v>
      </c>
      <c r="B1660" s="1" t="s">
        <v>44</v>
      </c>
      <c r="C1660" s="1" t="s">
        <v>33</v>
      </c>
      <c r="D1660" s="6">
        <v>78.14</v>
      </c>
      <c r="E1660" s="6">
        <v>3.9</v>
      </c>
      <c r="F1660" s="10">
        <v>0.39583333333333298</v>
      </c>
      <c r="G1660" s="1">
        <v>20.399999999999999</v>
      </c>
      <c r="H1660" s="1">
        <v>59</v>
      </c>
      <c r="I1660" s="1">
        <v>20.6</v>
      </c>
      <c r="J1660" s="1">
        <v>0.1</v>
      </c>
      <c r="K1660" s="1">
        <v>555</v>
      </c>
      <c r="L1660" s="1">
        <v>935</v>
      </c>
      <c r="M1660" s="6">
        <f t="shared" si="164"/>
        <v>20.666125809474806</v>
      </c>
      <c r="N1660" s="1">
        <v>0.7</v>
      </c>
      <c r="O1660" s="11" cm="1">
        <f t="array" ref="O1660">ROUND(_xlfn.SWITCH(C1660,"建筑专教",IF(S1660&gt;0.1,1.38,1.28),"阶梯教室",IF(S1660&gt;0.1,1.15,1.05),"公共教室",IF(S1660&gt;0.1,1.22,1.12),IF(S1660&gt;0.1,1.2,1.1))+(MOD(ROW()*11,31)/31-0.5)*0.06,2)</f>
        <v>1.17</v>
      </c>
      <c r="P1660" s="12">
        <f t="shared" si="163"/>
        <v>0.12</v>
      </c>
      <c r="Q1660" s="13">
        <f t="shared" si="168"/>
        <v>-1.2711448994296144</v>
      </c>
      <c r="R1660" s="1">
        <v>0</v>
      </c>
      <c r="S1660" s="1">
        <v>0.14299999999999999</v>
      </c>
      <c r="T1660" s="1">
        <v>3.0000000000000001E-3</v>
      </c>
      <c r="U1660" s="4" t="s">
        <v>34</v>
      </c>
      <c r="V1660">
        <v>0.42</v>
      </c>
      <c r="W1660">
        <v>0.4</v>
      </c>
      <c r="X1660">
        <v>0.76</v>
      </c>
      <c r="Y1660">
        <v>2.4300000000000002</v>
      </c>
      <c r="Z1660">
        <v>0.23</v>
      </c>
      <c r="AA1660" s="5">
        <f t="shared" si="165"/>
        <v>0.14599999999999999</v>
      </c>
      <c r="AB1660" s="15" cm="1">
        <f t="array" ref="AB1660">_xlfn.SWITCH(U1660,"夏",122,"冬",90,"春",153,"秋",153,0)</f>
        <v>153</v>
      </c>
      <c r="AC1660" s="16">
        <f t="shared" si="166"/>
        <v>22.337999999999997</v>
      </c>
      <c r="AD1660" s="5">
        <f>IFERROR(AA1660/D1660,0)</f>
        <v>1.8684412592782185E-3</v>
      </c>
      <c r="AE1660" s="15">
        <f t="shared" si="167"/>
        <v>0.41917808219178082</v>
      </c>
      <c r="AF1660" s="5">
        <f>IFERROR(AD1660*AE1660*48,0)</f>
        <v>3.7594061940107497E-2</v>
      </c>
    </row>
    <row r="1661" spans="1:32" x14ac:dyDescent="0.15">
      <c r="A1661" s="8">
        <v>45743</v>
      </c>
      <c r="B1661" s="1" t="s">
        <v>44</v>
      </c>
      <c r="C1661" s="1" t="s">
        <v>33</v>
      </c>
      <c r="D1661" s="6">
        <v>78.14</v>
      </c>
      <c r="E1661" s="6">
        <v>3.9</v>
      </c>
      <c r="F1661" s="10">
        <v>0.41666666666666702</v>
      </c>
      <c r="G1661" s="1">
        <v>21</v>
      </c>
      <c r="H1661" s="1">
        <v>57</v>
      </c>
      <c r="I1661" s="1">
        <v>21.2</v>
      </c>
      <c r="J1661" s="1">
        <v>0.09</v>
      </c>
      <c r="K1661" s="1">
        <v>582</v>
      </c>
      <c r="L1661" s="1">
        <v>1005</v>
      </c>
      <c r="M1661" s="6">
        <f t="shared" si="164"/>
        <v>21.261697577393193</v>
      </c>
      <c r="N1661" s="1">
        <v>0.7</v>
      </c>
      <c r="O1661" s="11" cm="1">
        <f t="array" ref="O1661">ROUND(_xlfn.SWITCH(C1661,"建筑专教",IF(S1661&gt;0.1,1.38,1.28),"阶梯教室",IF(S1661&gt;0.1,1.15,1.05),"公共教室",IF(S1661&gt;0.1,1.22,1.12),IF(S1661&gt;0.1,1.2,1.1))+(MOD(ROW()*11,31)/31-0.5)*0.06,2)</f>
        <v>1.19</v>
      </c>
      <c r="P1661" s="12">
        <f t="shared" si="163"/>
        <v>0.15</v>
      </c>
      <c r="Q1661" s="13">
        <f t="shared" si="168"/>
        <v>-1.0262571467979116</v>
      </c>
      <c r="R1661" s="1">
        <v>0</v>
      </c>
      <c r="S1661" s="1">
        <v>0.14099999999999999</v>
      </c>
      <c r="T1661" s="1">
        <v>3.0000000000000001E-3</v>
      </c>
      <c r="U1661" s="4" t="s">
        <v>34</v>
      </c>
      <c r="V1661">
        <v>0.42</v>
      </c>
      <c r="W1661">
        <v>0.4</v>
      </c>
      <c r="X1661">
        <v>0.76</v>
      </c>
      <c r="Y1661">
        <v>2.4300000000000002</v>
      </c>
      <c r="Z1661">
        <v>0.23</v>
      </c>
      <c r="AA1661" s="5">
        <f t="shared" si="165"/>
        <v>0.14399999999999999</v>
      </c>
      <c r="AB1661" s="15" cm="1">
        <f t="array" ref="AB1661">_xlfn.SWITCH(U1661,"夏",122,"冬",90,"春",153,"秋",153,0)</f>
        <v>153</v>
      </c>
      <c r="AC1661" s="16">
        <f t="shared" si="166"/>
        <v>22.032</v>
      </c>
      <c r="AD1661" s="5">
        <f>IFERROR(AA1661/D1661,0)</f>
        <v>1.8428461735346812E-3</v>
      </c>
      <c r="AE1661" s="15">
        <f t="shared" si="167"/>
        <v>0.41917808219178082</v>
      </c>
      <c r="AF1661" s="5">
        <f>IFERROR(AD1661*AE1661*48,0)</f>
        <v>3.7079074790243007E-2</v>
      </c>
    </row>
    <row r="1662" spans="1:32" x14ac:dyDescent="0.15">
      <c r="A1662" s="8">
        <v>45743</v>
      </c>
      <c r="B1662" s="1" t="s">
        <v>44</v>
      </c>
      <c r="C1662" s="1" t="s">
        <v>33</v>
      </c>
      <c r="D1662" s="6">
        <v>78.14</v>
      </c>
      <c r="E1662" s="6">
        <v>3.9</v>
      </c>
      <c r="F1662" s="10">
        <v>0.4375</v>
      </c>
      <c r="G1662" s="1">
        <v>21.6</v>
      </c>
      <c r="H1662" s="1">
        <v>55</v>
      </c>
      <c r="I1662" s="1">
        <v>21.8</v>
      </c>
      <c r="J1662" s="1">
        <v>0.08</v>
      </c>
      <c r="K1662" s="1">
        <v>608</v>
      </c>
      <c r="L1662" s="1">
        <v>1075</v>
      </c>
      <c r="M1662" s="6">
        <f t="shared" si="164"/>
        <v>21.857139161409634</v>
      </c>
      <c r="N1662" s="1">
        <v>0.7</v>
      </c>
      <c r="O1662" s="11" cm="1">
        <f t="array" ref="O1662">ROUND(_xlfn.SWITCH(C1662,"建筑专教",IF(S1662&gt;0.1,1.38,1.28),"阶梯教室",IF(S1662&gt;0.1,1.15,1.05),"公共教室",IF(S1662&gt;0.1,1.22,1.12),IF(S1662&gt;0.1,1.2,1.1))+(MOD(ROW()*11,31)/31-0.5)*0.06,2)</f>
        <v>1.21</v>
      </c>
      <c r="P1662" s="12">
        <f t="shared" si="163"/>
        <v>0.17</v>
      </c>
      <c r="Q1662" s="13">
        <f t="shared" si="168"/>
        <v>-0.79291768885192238</v>
      </c>
      <c r="R1662" s="1">
        <v>0</v>
      </c>
      <c r="S1662" s="1">
        <v>0.13900000000000001</v>
      </c>
      <c r="T1662" s="1">
        <v>2.1999999999999999E-2</v>
      </c>
      <c r="U1662" s="4" t="s">
        <v>34</v>
      </c>
      <c r="V1662">
        <v>0.42</v>
      </c>
      <c r="W1662">
        <v>0.4</v>
      </c>
      <c r="X1662">
        <v>0.76</v>
      </c>
      <c r="Y1662">
        <v>2.4300000000000002</v>
      </c>
      <c r="Z1662">
        <v>0.23</v>
      </c>
      <c r="AA1662" s="5">
        <f t="shared" si="165"/>
        <v>0.161</v>
      </c>
      <c r="AB1662" s="15" cm="1">
        <f t="array" ref="AB1662">_xlfn.SWITCH(U1662,"夏",122,"冬",90,"春",153,"秋",153,0)</f>
        <v>153</v>
      </c>
      <c r="AC1662" s="16">
        <f t="shared" si="166"/>
        <v>24.632999999999999</v>
      </c>
      <c r="AD1662" s="5">
        <f>IFERROR(AA1662/D1662,0)</f>
        <v>2.0604044023547481E-3</v>
      </c>
      <c r="AE1662" s="15">
        <f t="shared" si="167"/>
        <v>0.41917808219178082</v>
      </c>
      <c r="AF1662" s="5">
        <f>IFERROR(AD1662*AE1662*48,0)</f>
        <v>4.1456465564091147E-2</v>
      </c>
    </row>
    <row r="1663" spans="1:32" x14ac:dyDescent="0.15">
      <c r="A1663" s="8">
        <v>45743</v>
      </c>
      <c r="B1663" s="1" t="s">
        <v>44</v>
      </c>
      <c r="C1663" s="1" t="s">
        <v>33</v>
      </c>
      <c r="D1663" s="6">
        <v>78.14</v>
      </c>
      <c r="E1663" s="6">
        <v>3.9</v>
      </c>
      <c r="F1663" s="10">
        <v>0.45833333333333298</v>
      </c>
      <c r="G1663" s="1">
        <v>22.1</v>
      </c>
      <c r="H1663" s="1">
        <v>53</v>
      </c>
      <c r="I1663" s="1">
        <v>22.3</v>
      </c>
      <c r="J1663" s="1">
        <v>0.08</v>
      </c>
      <c r="K1663" s="1">
        <v>635</v>
      </c>
      <c r="L1663" s="1">
        <v>1145</v>
      </c>
      <c r="M1663" s="6">
        <f t="shared" si="164"/>
        <v>22.356849667989877</v>
      </c>
      <c r="N1663" s="1">
        <v>0.7</v>
      </c>
      <c r="O1663" s="11" cm="1">
        <f t="array" ref="O1663">ROUND(_xlfn.SWITCH(C1663,"建筑专教",IF(S1663&gt;0.1,1.38,1.28),"阶梯教室",IF(S1663&gt;0.1,1.15,1.05),"公共教室",IF(S1663&gt;0.1,1.22,1.12),IF(S1663&gt;0.1,1.2,1.1))+(MOD(ROW()*11,31)/31-0.5)*0.06,2)</f>
        <v>1.18</v>
      </c>
      <c r="P1663" s="12">
        <f t="shared" si="163"/>
        <v>0.19</v>
      </c>
      <c r="Q1663" s="13">
        <f t="shared" si="168"/>
        <v>-0.72613521391445279</v>
      </c>
      <c r="R1663" s="1">
        <v>0</v>
      </c>
      <c r="S1663" s="1">
        <v>0.14899999999999999</v>
      </c>
      <c r="T1663" s="1">
        <v>0.03</v>
      </c>
      <c r="U1663" s="4" t="s">
        <v>34</v>
      </c>
      <c r="V1663">
        <v>0.42</v>
      </c>
      <c r="W1663">
        <v>0.4</v>
      </c>
      <c r="X1663">
        <v>0.76</v>
      </c>
      <c r="Y1663">
        <v>2.4300000000000002</v>
      </c>
      <c r="Z1663">
        <v>0.23</v>
      </c>
      <c r="AA1663" s="5">
        <f t="shared" si="165"/>
        <v>0.17899999999999999</v>
      </c>
      <c r="AB1663" s="15" cm="1">
        <f t="array" ref="AB1663">_xlfn.SWITCH(U1663,"夏",122,"冬",90,"春",153,"秋",153,0)</f>
        <v>153</v>
      </c>
      <c r="AC1663" s="16">
        <f t="shared" si="166"/>
        <v>27.387</v>
      </c>
      <c r="AD1663" s="5">
        <f>IFERROR(AA1663/D1663,0)</f>
        <v>2.2907601740465829E-3</v>
      </c>
      <c r="AE1663" s="15">
        <f t="shared" si="167"/>
        <v>0.41917808219178082</v>
      </c>
      <c r="AF1663" s="5">
        <f>IFERROR(AD1663*AE1663*48,0)</f>
        <v>4.6091349912871518E-2</v>
      </c>
    </row>
    <row r="1664" spans="1:32" x14ac:dyDescent="0.15">
      <c r="A1664" s="8">
        <v>45743</v>
      </c>
      <c r="B1664" s="1" t="s">
        <v>44</v>
      </c>
      <c r="C1664" s="1" t="s">
        <v>33</v>
      </c>
      <c r="D1664" s="6">
        <v>78.14</v>
      </c>
      <c r="E1664" s="6">
        <v>3.9</v>
      </c>
      <c r="F1664" s="10">
        <v>0.47916666666666702</v>
      </c>
      <c r="G1664" s="1">
        <v>22.4</v>
      </c>
      <c r="H1664" s="1">
        <v>52</v>
      </c>
      <c r="I1664" s="1">
        <v>22.6</v>
      </c>
      <c r="J1664" s="1">
        <v>0.09</v>
      </c>
      <c r="K1664" s="1">
        <v>525</v>
      </c>
      <c r="L1664" s="1">
        <v>1215</v>
      </c>
      <c r="M1664" s="6">
        <f t="shared" si="164"/>
        <v>22.660825899254064</v>
      </c>
      <c r="N1664" s="1">
        <v>0.7</v>
      </c>
      <c r="O1664" s="11" cm="1">
        <f t="array" ref="O1664">ROUND(_xlfn.SWITCH(C1664,"建筑专教",IF(S1664&gt;0.1,1.38,1.28),"阶梯教室",IF(S1664&gt;0.1,1.15,1.05),"公共教室",IF(S1664&gt;0.1,1.22,1.12),IF(S1664&gt;0.1,1.2,1.1))+(MOD(ROW()*11,31)/31-0.5)*0.06,2)</f>
        <v>1.2</v>
      </c>
      <c r="P1664" s="12">
        <f t="shared" si="163"/>
        <v>0.1</v>
      </c>
      <c r="Q1664" s="13">
        <f t="shared" si="168"/>
        <v>-0.58574219252814197</v>
      </c>
      <c r="R1664" s="1">
        <v>0</v>
      </c>
      <c r="S1664" s="1">
        <v>0.14699999999999999</v>
      </c>
      <c r="T1664" s="1">
        <v>3.5000000000000003E-2</v>
      </c>
      <c r="U1664" s="4" t="s">
        <v>34</v>
      </c>
      <c r="V1664">
        <v>0.42</v>
      </c>
      <c r="W1664">
        <v>0.4</v>
      </c>
      <c r="X1664">
        <v>0.76</v>
      </c>
      <c r="Y1664">
        <v>2.4300000000000002</v>
      </c>
      <c r="Z1664">
        <v>0.23</v>
      </c>
      <c r="AA1664" s="5">
        <f t="shared" si="165"/>
        <v>0.182</v>
      </c>
      <c r="AB1664" s="15" cm="1">
        <f t="array" ref="AB1664">_xlfn.SWITCH(U1664,"夏",122,"冬",90,"春",153,"秋",153,0)</f>
        <v>153</v>
      </c>
      <c r="AC1664" s="16">
        <f t="shared" si="166"/>
        <v>27.846</v>
      </c>
      <c r="AD1664" s="5">
        <f>IFERROR(AA1664/D1664,0)</f>
        <v>2.3291528026618889E-3</v>
      </c>
      <c r="AE1664" s="15">
        <f t="shared" si="167"/>
        <v>0.41917808219178082</v>
      </c>
      <c r="AF1664" s="5">
        <f>IFERROR(AD1664*AE1664*48,0)</f>
        <v>4.6863830637668247E-2</v>
      </c>
    </row>
    <row r="1665" spans="1:32" x14ac:dyDescent="0.15">
      <c r="A1665" s="8">
        <v>45743</v>
      </c>
      <c r="B1665" s="1" t="s">
        <v>44</v>
      </c>
      <c r="C1665" s="1" t="s">
        <v>33</v>
      </c>
      <c r="D1665" s="6">
        <v>78.14</v>
      </c>
      <c r="E1665" s="6">
        <v>3.9</v>
      </c>
      <c r="F1665" s="10">
        <v>0.5</v>
      </c>
      <c r="G1665" s="1">
        <v>22.6</v>
      </c>
      <c r="H1665" s="1">
        <v>51</v>
      </c>
      <c r="I1665" s="1">
        <v>22.8</v>
      </c>
      <c r="J1665" s="1">
        <v>0.09</v>
      </c>
      <c r="K1665" s="1">
        <v>430</v>
      </c>
      <c r="L1665" s="1">
        <v>1285</v>
      </c>
      <c r="M1665" s="6">
        <f t="shared" si="164"/>
        <v>22.860702716552055</v>
      </c>
      <c r="N1665" s="1">
        <v>0</v>
      </c>
      <c r="O1665" s="1">
        <v>0</v>
      </c>
      <c r="P1665" s="12">
        <f t="shared" si="163"/>
        <v>0</v>
      </c>
      <c r="Q1665" s="1">
        <v>0</v>
      </c>
      <c r="R1665" s="1">
        <v>0</v>
      </c>
      <c r="S1665" s="1">
        <v>0</v>
      </c>
      <c r="T1665" s="1">
        <v>0</v>
      </c>
      <c r="U1665" s="4" t="s">
        <v>34</v>
      </c>
      <c r="V1665">
        <v>0.42</v>
      </c>
      <c r="W1665">
        <v>0.4</v>
      </c>
      <c r="X1665">
        <v>0.76</v>
      </c>
      <c r="Y1665">
        <v>2.4300000000000002</v>
      </c>
      <c r="Z1665">
        <v>0.23</v>
      </c>
      <c r="AA1665" s="5">
        <f t="shared" si="165"/>
        <v>0</v>
      </c>
      <c r="AB1665" s="15" cm="1">
        <f t="array" ref="AB1665">_xlfn.SWITCH(U1665,"夏",122,"冬",90,"春",153,"秋",153,0)</f>
        <v>153</v>
      </c>
      <c r="AC1665" s="16">
        <f t="shared" si="166"/>
        <v>0</v>
      </c>
      <c r="AD1665" s="5">
        <f>IFERROR(AA1665/D1665,0)</f>
        <v>0</v>
      </c>
      <c r="AE1665" s="15">
        <f t="shared" si="167"/>
        <v>0.41917808219178082</v>
      </c>
      <c r="AF1665" s="5">
        <f>IFERROR(AD1665*AE1665*48,0)</f>
        <v>0</v>
      </c>
    </row>
    <row r="1666" spans="1:32" x14ac:dyDescent="0.15">
      <c r="A1666" s="8">
        <v>45743</v>
      </c>
      <c r="B1666" s="1" t="s">
        <v>44</v>
      </c>
      <c r="C1666" s="1" t="s">
        <v>33</v>
      </c>
      <c r="D1666" s="6">
        <v>78.14</v>
      </c>
      <c r="E1666" s="6">
        <v>3.9</v>
      </c>
      <c r="F1666" s="10">
        <v>0.52083333333333304</v>
      </c>
      <c r="G1666" s="1">
        <v>22.8</v>
      </c>
      <c r="H1666" s="1">
        <v>50</v>
      </c>
      <c r="I1666" s="1">
        <v>23</v>
      </c>
      <c r="J1666" s="1">
        <v>0.09</v>
      </c>
      <c r="K1666" s="1">
        <v>413</v>
      </c>
      <c r="L1666" s="1">
        <v>1355</v>
      </c>
      <c r="M1666" s="6">
        <f t="shared" si="164"/>
        <v>23.060579866144622</v>
      </c>
      <c r="N1666" s="1">
        <v>0</v>
      </c>
      <c r="O1666" s="1">
        <v>0</v>
      </c>
      <c r="P1666" s="12">
        <f t="shared" si="163"/>
        <v>0</v>
      </c>
      <c r="Q1666" s="1">
        <v>0</v>
      </c>
      <c r="R1666" s="1">
        <v>0</v>
      </c>
      <c r="S1666" s="1">
        <v>0</v>
      </c>
      <c r="T1666" s="1">
        <v>0</v>
      </c>
      <c r="U1666" s="4" t="s">
        <v>34</v>
      </c>
      <c r="V1666">
        <v>0.42</v>
      </c>
      <c r="W1666">
        <v>0.4</v>
      </c>
      <c r="X1666">
        <v>0.76</v>
      </c>
      <c r="Y1666">
        <v>2.4300000000000002</v>
      </c>
      <c r="Z1666">
        <v>0.23</v>
      </c>
      <c r="AA1666" s="5">
        <f t="shared" si="165"/>
        <v>0</v>
      </c>
      <c r="AB1666" s="15" cm="1">
        <f t="array" ref="AB1666">_xlfn.SWITCH(U1666,"夏",122,"冬",90,"春",153,"秋",153,0)</f>
        <v>153</v>
      </c>
      <c r="AC1666" s="16">
        <f t="shared" si="166"/>
        <v>0</v>
      </c>
      <c r="AD1666" s="5">
        <f>IFERROR(AA1666/D1666,0)</f>
        <v>0</v>
      </c>
      <c r="AE1666" s="15">
        <f t="shared" si="167"/>
        <v>0.41917808219178082</v>
      </c>
      <c r="AF1666" s="5">
        <f>IFERROR(AD1666*AE1666*48,0)</f>
        <v>0</v>
      </c>
    </row>
    <row r="1667" spans="1:32" x14ac:dyDescent="0.15">
      <c r="A1667" s="8">
        <v>45743</v>
      </c>
      <c r="B1667" s="1" t="s">
        <v>44</v>
      </c>
      <c r="C1667" s="1" t="s">
        <v>33</v>
      </c>
      <c r="D1667" s="6">
        <v>78.14</v>
      </c>
      <c r="E1667" s="6">
        <v>3.9</v>
      </c>
      <c r="F1667" s="10">
        <v>0.54166666666666696</v>
      </c>
      <c r="G1667" s="1">
        <v>23</v>
      </c>
      <c r="H1667" s="1">
        <v>49</v>
      </c>
      <c r="I1667" s="1">
        <v>23.2</v>
      </c>
      <c r="J1667" s="1">
        <v>0.1</v>
      </c>
      <c r="K1667" s="1">
        <v>407</v>
      </c>
      <c r="L1667" s="1">
        <v>1425</v>
      </c>
      <c r="M1667" s="6">
        <f t="shared" si="164"/>
        <v>23.26440134087494</v>
      </c>
      <c r="N1667" s="1">
        <v>0</v>
      </c>
      <c r="O1667" s="1">
        <v>0</v>
      </c>
      <c r="P1667" s="12">
        <f t="shared" si="163"/>
        <v>0</v>
      </c>
      <c r="Q1667" s="1">
        <v>0</v>
      </c>
      <c r="R1667" s="1">
        <v>0</v>
      </c>
      <c r="S1667" s="1">
        <v>0</v>
      </c>
      <c r="T1667" s="1">
        <v>0</v>
      </c>
      <c r="U1667" s="4" t="s">
        <v>34</v>
      </c>
      <c r="V1667">
        <v>0.42</v>
      </c>
      <c r="W1667">
        <v>0.4</v>
      </c>
      <c r="X1667">
        <v>0.76</v>
      </c>
      <c r="Y1667">
        <v>2.4300000000000002</v>
      </c>
      <c r="Z1667">
        <v>0.23</v>
      </c>
      <c r="AA1667" s="5">
        <f t="shared" si="165"/>
        <v>0</v>
      </c>
      <c r="AB1667" s="15" cm="1">
        <f t="array" ref="AB1667">_xlfn.SWITCH(U1667,"夏",122,"冬",90,"春",153,"秋",153,0)</f>
        <v>153</v>
      </c>
      <c r="AC1667" s="16">
        <f t="shared" si="166"/>
        <v>0</v>
      </c>
      <c r="AD1667" s="5">
        <f>IFERROR(AA1667/D1667,0)</f>
        <v>0</v>
      </c>
      <c r="AE1667" s="15">
        <f t="shared" si="167"/>
        <v>0.41917808219178082</v>
      </c>
      <c r="AF1667" s="5">
        <f>IFERROR(AD1667*AE1667*48,0)</f>
        <v>0</v>
      </c>
    </row>
    <row r="1668" spans="1:32" x14ac:dyDescent="0.15">
      <c r="A1668" s="8">
        <v>45743</v>
      </c>
      <c r="B1668" s="1" t="s">
        <v>44</v>
      </c>
      <c r="C1668" s="1" t="s">
        <v>33</v>
      </c>
      <c r="D1668" s="6">
        <v>78.14</v>
      </c>
      <c r="E1668" s="6">
        <v>3.9</v>
      </c>
      <c r="F1668" s="10">
        <v>0.5625</v>
      </c>
      <c r="G1668" s="1">
        <v>23.2</v>
      </c>
      <c r="H1668" s="1">
        <v>48</v>
      </c>
      <c r="I1668" s="1">
        <v>23.4</v>
      </c>
      <c r="J1668" s="1">
        <v>0.11</v>
      </c>
      <c r="K1668" s="1">
        <v>406</v>
      </c>
      <c r="L1668" s="1">
        <v>1495</v>
      </c>
      <c r="M1668" s="6">
        <f t="shared" si="164"/>
        <v>23.468052425024553</v>
      </c>
      <c r="N1668" s="1">
        <v>0</v>
      </c>
      <c r="O1668" s="1">
        <v>0</v>
      </c>
      <c r="P1668" s="12">
        <f t="shared" si="163"/>
        <v>0</v>
      </c>
      <c r="Q1668" s="1">
        <v>0</v>
      </c>
      <c r="R1668" s="1">
        <v>0</v>
      </c>
      <c r="S1668" s="1">
        <v>0</v>
      </c>
      <c r="T1668" s="1">
        <v>0</v>
      </c>
      <c r="U1668" s="4" t="s">
        <v>34</v>
      </c>
      <c r="V1668">
        <v>0.42</v>
      </c>
      <c r="W1668">
        <v>0.4</v>
      </c>
      <c r="X1668">
        <v>0.76</v>
      </c>
      <c r="Y1668">
        <v>2.4300000000000002</v>
      </c>
      <c r="Z1668">
        <v>0.23</v>
      </c>
      <c r="AA1668" s="5">
        <f t="shared" si="165"/>
        <v>0</v>
      </c>
      <c r="AB1668" s="15" cm="1">
        <f t="array" ref="AB1668">_xlfn.SWITCH(U1668,"夏",122,"冬",90,"春",153,"秋",153,0)</f>
        <v>153</v>
      </c>
      <c r="AC1668" s="16">
        <f t="shared" si="166"/>
        <v>0</v>
      </c>
      <c r="AD1668" s="5">
        <f>IFERROR(AA1668/D1668,0)</f>
        <v>0</v>
      </c>
      <c r="AE1668" s="15">
        <f t="shared" si="167"/>
        <v>0.41917808219178082</v>
      </c>
      <c r="AF1668" s="5">
        <f>IFERROR(AD1668*AE1668*48,0)</f>
        <v>0</v>
      </c>
    </row>
    <row r="1669" spans="1:32" x14ac:dyDescent="0.15">
      <c r="A1669" s="8">
        <v>45743</v>
      </c>
      <c r="B1669" s="1" t="s">
        <v>44</v>
      </c>
      <c r="C1669" s="1" t="s">
        <v>33</v>
      </c>
      <c r="D1669" s="6">
        <v>78.14</v>
      </c>
      <c r="E1669" s="6">
        <v>3.9</v>
      </c>
      <c r="F1669" s="10">
        <v>0.58333333333333304</v>
      </c>
      <c r="G1669" s="1">
        <v>23.4</v>
      </c>
      <c r="H1669" s="1">
        <v>47</v>
      </c>
      <c r="I1669" s="1">
        <v>23.6</v>
      </c>
      <c r="J1669" s="1">
        <v>0.1</v>
      </c>
      <c r="K1669" s="1">
        <v>458</v>
      </c>
      <c r="L1669" s="1">
        <v>1565</v>
      </c>
      <c r="M1669" s="6">
        <f t="shared" si="164"/>
        <v>23.664141377567546</v>
      </c>
      <c r="N1669" s="1">
        <v>0.7</v>
      </c>
      <c r="O1669" s="11" cm="1">
        <f t="array" ref="O1669">ROUND(_xlfn.SWITCH(C1669,"建筑专教",IF(S1669&gt;0.1,1.38,1.28),"阶梯教室",IF(S1669&gt;0.1,1.15,1.05),"公共教室",IF(S1669&gt;0.1,1.22,1.12),IF(S1669&gt;0.1,1.2,1.1))+(MOD(ROW()*11,31)/31-0.5)*0.06,2)</f>
        <v>1.08</v>
      </c>
      <c r="P1669" s="12">
        <f t="shared" si="163"/>
        <v>0.05</v>
      </c>
      <c r="Q1669" s="13">
        <f t="shared" si="168"/>
        <v>-0.59919402401779975</v>
      </c>
      <c r="R1669" s="1">
        <v>0</v>
      </c>
      <c r="S1669" s="1">
        <v>0</v>
      </c>
      <c r="T1669" s="1">
        <v>8.0000000000000002E-3</v>
      </c>
      <c r="U1669" s="4" t="s">
        <v>34</v>
      </c>
      <c r="V1669">
        <v>0.42</v>
      </c>
      <c r="W1669">
        <v>0.4</v>
      </c>
      <c r="X1669">
        <v>0.76</v>
      </c>
      <c r="Y1669">
        <v>2.4300000000000002</v>
      </c>
      <c r="Z1669">
        <v>0.23</v>
      </c>
      <c r="AA1669" s="5">
        <f t="shared" si="165"/>
        <v>8.0000000000000002E-3</v>
      </c>
      <c r="AB1669" s="15" cm="1">
        <f t="array" ref="AB1669">_xlfn.SWITCH(U1669,"夏",122,"冬",90,"春",153,"秋",153,0)</f>
        <v>153</v>
      </c>
      <c r="AC1669" s="16">
        <f t="shared" si="166"/>
        <v>1.224</v>
      </c>
      <c r="AD1669" s="5">
        <f>IFERROR(AA1669/D1669,0)</f>
        <v>1.0238034297414896E-4</v>
      </c>
      <c r="AE1669" s="15">
        <f t="shared" si="167"/>
        <v>0.41917808219178082</v>
      </c>
      <c r="AF1669" s="5">
        <f>IFERROR(AD1669*AE1669*48,0)</f>
        <v>2.0599485994579453E-3</v>
      </c>
    </row>
    <row r="1670" spans="1:32" x14ac:dyDescent="0.15">
      <c r="A1670" s="8">
        <v>45743</v>
      </c>
      <c r="B1670" s="1" t="s">
        <v>44</v>
      </c>
      <c r="C1670" s="1" t="s">
        <v>33</v>
      </c>
      <c r="D1670" s="6">
        <v>78.14</v>
      </c>
      <c r="E1670" s="6">
        <v>3.9</v>
      </c>
      <c r="F1670" s="10">
        <v>0.60416666666666696</v>
      </c>
      <c r="G1670" s="1">
        <v>23.6</v>
      </c>
      <c r="H1670" s="1">
        <v>46</v>
      </c>
      <c r="I1670" s="1">
        <v>23.8</v>
      </c>
      <c r="J1670" s="1">
        <v>0.09</v>
      </c>
      <c r="K1670" s="1">
        <v>538</v>
      </c>
      <c r="L1670" s="1">
        <v>1635</v>
      </c>
      <c r="M1670" s="6">
        <f t="shared" si="164"/>
        <v>23.860091765143466</v>
      </c>
      <c r="N1670" s="1">
        <v>0.7</v>
      </c>
      <c r="O1670" s="11" cm="1">
        <f t="array" ref="O1670">ROUND(_xlfn.SWITCH(C1670,"建筑专教",IF(S1670&gt;0.1,1.38,1.28),"阶梯教室",IF(S1670&gt;0.1,1.15,1.05),"公共教室",IF(S1670&gt;0.1,1.22,1.12),IF(S1670&gt;0.1,1.2,1.1))+(MOD(ROW()*11,31)/31-0.5)*0.06,2)</f>
        <v>1.1000000000000001</v>
      </c>
      <c r="P1670" s="12">
        <f t="shared" si="163"/>
        <v>0.11</v>
      </c>
      <c r="Q1670" s="13">
        <f t="shared" si="168"/>
        <v>-0.48118462501897175</v>
      </c>
      <c r="R1670" s="1">
        <v>0</v>
      </c>
      <c r="S1670" s="1">
        <v>0</v>
      </c>
      <c r="T1670" s="1">
        <v>2.8000000000000001E-2</v>
      </c>
      <c r="U1670" s="4" t="s">
        <v>34</v>
      </c>
      <c r="V1670">
        <v>0.42</v>
      </c>
      <c r="W1670">
        <v>0.4</v>
      </c>
      <c r="X1670">
        <v>0.76</v>
      </c>
      <c r="Y1670">
        <v>2.4300000000000002</v>
      </c>
      <c r="Z1670">
        <v>0.23</v>
      </c>
      <c r="AA1670" s="5">
        <f t="shared" si="165"/>
        <v>2.8000000000000001E-2</v>
      </c>
      <c r="AB1670" s="15" cm="1">
        <f t="array" ref="AB1670">_xlfn.SWITCH(U1670,"夏",122,"冬",90,"春",153,"秋",153,0)</f>
        <v>153</v>
      </c>
      <c r="AC1670" s="16">
        <f t="shared" si="166"/>
        <v>4.2839999999999998</v>
      </c>
      <c r="AD1670" s="5">
        <f>IFERROR(AA1670/D1670,0)</f>
        <v>3.5833120040952137E-4</v>
      </c>
      <c r="AE1670" s="15">
        <f t="shared" si="167"/>
        <v>0.41917808219178082</v>
      </c>
      <c r="AF1670" s="5">
        <f>IFERROR(AD1670*AE1670*48,0)</f>
        <v>7.2098200981028076E-3</v>
      </c>
    </row>
    <row r="1671" spans="1:32" x14ac:dyDescent="0.15">
      <c r="A1671" s="8">
        <v>45743</v>
      </c>
      <c r="B1671" s="1" t="s">
        <v>44</v>
      </c>
      <c r="C1671" s="1" t="s">
        <v>33</v>
      </c>
      <c r="D1671" s="6">
        <v>78.14</v>
      </c>
      <c r="E1671" s="6">
        <v>3.9</v>
      </c>
      <c r="F1671" s="10">
        <v>0.625</v>
      </c>
      <c r="G1671" s="1">
        <v>23.8</v>
      </c>
      <c r="H1671" s="1">
        <v>45</v>
      </c>
      <c r="I1671" s="1">
        <v>24</v>
      </c>
      <c r="J1671" s="1">
        <v>0.08</v>
      </c>
      <c r="K1671" s="1">
        <v>593</v>
      </c>
      <c r="L1671" s="1">
        <v>1705</v>
      </c>
      <c r="M1671" s="6">
        <f t="shared" si="164"/>
        <v>24.0558798915946</v>
      </c>
      <c r="N1671" s="1">
        <v>0.7</v>
      </c>
      <c r="O1671" s="11" cm="1">
        <f t="array" ref="O1671">ROUND(_xlfn.SWITCH(C1671,"建筑专教",IF(S1671&gt;0.1,1.38,1.28),"阶梯教室",IF(S1671&gt;0.1,1.15,1.05),"公共教室",IF(S1671&gt;0.1,1.22,1.12),IF(S1671&gt;0.1,1.2,1.1))+(MOD(ROW()*11,31)/31-0.5)*0.06,2)</f>
        <v>1.1299999999999999</v>
      </c>
      <c r="P1671" s="12">
        <f t="shared" si="163"/>
        <v>0.15</v>
      </c>
      <c r="Q1671" s="13">
        <f t="shared" si="168"/>
        <v>-0.34399806659118065</v>
      </c>
      <c r="R1671" s="1">
        <v>0</v>
      </c>
      <c r="S1671" s="1">
        <v>0</v>
      </c>
      <c r="T1671" s="1">
        <v>3.5000000000000003E-2</v>
      </c>
      <c r="U1671" s="4" t="s">
        <v>34</v>
      </c>
      <c r="V1671">
        <v>0.42</v>
      </c>
      <c r="W1671">
        <v>0.4</v>
      </c>
      <c r="X1671">
        <v>0.76</v>
      </c>
      <c r="Y1671">
        <v>2.4300000000000002</v>
      </c>
      <c r="Z1671">
        <v>0.23</v>
      </c>
      <c r="AA1671" s="5">
        <f t="shared" si="165"/>
        <v>3.5000000000000003E-2</v>
      </c>
      <c r="AB1671" s="15" cm="1">
        <f t="array" ref="AB1671">_xlfn.SWITCH(U1671,"夏",122,"冬",90,"春",153,"秋",153,0)</f>
        <v>153</v>
      </c>
      <c r="AC1671" s="16">
        <f t="shared" si="166"/>
        <v>5.3550000000000004</v>
      </c>
      <c r="AD1671" s="5">
        <f>IFERROR(AA1671/D1671,0)</f>
        <v>4.4791400051190177E-4</v>
      </c>
      <c r="AE1671" s="15">
        <f t="shared" si="167"/>
        <v>0.41917808219178082</v>
      </c>
      <c r="AF1671" s="5">
        <f>IFERROR(AD1671*AE1671*48,0)</f>
        <v>9.0122751226285117E-3</v>
      </c>
    </row>
    <row r="1672" spans="1:32" x14ac:dyDescent="0.15">
      <c r="A1672" s="8">
        <v>45743</v>
      </c>
      <c r="B1672" s="1" t="s">
        <v>44</v>
      </c>
      <c r="C1672" s="1" t="s">
        <v>33</v>
      </c>
      <c r="D1672" s="6">
        <v>78.14</v>
      </c>
      <c r="E1672" s="6">
        <v>3.9</v>
      </c>
      <c r="F1672" s="10">
        <v>0.64583333333333304</v>
      </c>
      <c r="G1672" s="1">
        <v>24</v>
      </c>
      <c r="H1672" s="1">
        <v>44</v>
      </c>
      <c r="I1672" s="1">
        <v>24.2</v>
      </c>
      <c r="J1672" s="1">
        <v>0.08</v>
      </c>
      <c r="K1672" s="1">
        <v>628</v>
      </c>
      <c r="L1672" s="1">
        <v>1775</v>
      </c>
      <c r="M1672" s="6">
        <f t="shared" si="164"/>
        <v>24.255767253892202</v>
      </c>
      <c r="N1672" s="1">
        <v>0.7</v>
      </c>
      <c r="O1672" s="11" cm="1">
        <f t="array" ref="O1672">ROUND(_xlfn.SWITCH(C1672,"建筑专教",IF(S1672&gt;0.1,1.38,1.28),"阶梯教室",IF(S1672&gt;0.1,1.15,1.05),"公共教室",IF(S1672&gt;0.1,1.22,1.12),IF(S1672&gt;0.1,1.2,1.1))+(MOD(ROW()*11,31)/31-0.5)*0.06,2)</f>
        <v>1.0900000000000001</v>
      </c>
      <c r="P1672" s="12">
        <f t="shared" si="163"/>
        <v>0.18</v>
      </c>
      <c r="Q1672" s="13">
        <f t="shared" si="168"/>
        <v>-0.38206100481968414</v>
      </c>
      <c r="R1672" s="1">
        <v>0</v>
      </c>
      <c r="S1672" s="1">
        <v>0</v>
      </c>
      <c r="T1672" s="1">
        <v>2.8000000000000001E-2</v>
      </c>
      <c r="U1672" s="4" t="s">
        <v>34</v>
      </c>
      <c r="V1672">
        <v>0.42</v>
      </c>
      <c r="W1672">
        <v>0.4</v>
      </c>
      <c r="X1672">
        <v>0.76</v>
      </c>
      <c r="Y1672">
        <v>2.4300000000000002</v>
      </c>
      <c r="Z1672">
        <v>0.23</v>
      </c>
      <c r="AA1672" s="5">
        <f t="shared" si="165"/>
        <v>2.8000000000000001E-2</v>
      </c>
      <c r="AB1672" s="15" cm="1">
        <f t="array" ref="AB1672">_xlfn.SWITCH(U1672,"夏",122,"冬",90,"春",153,"秋",153,0)</f>
        <v>153</v>
      </c>
      <c r="AC1672" s="16">
        <f t="shared" si="166"/>
        <v>4.2839999999999998</v>
      </c>
      <c r="AD1672" s="5">
        <f>IFERROR(AA1672/D1672,0)</f>
        <v>3.5833120040952137E-4</v>
      </c>
      <c r="AE1672" s="15">
        <f t="shared" si="167"/>
        <v>0.41917808219178082</v>
      </c>
      <c r="AF1672" s="5">
        <f>IFERROR(AD1672*AE1672*48,0)</f>
        <v>7.2098200981028076E-3</v>
      </c>
    </row>
    <row r="1673" spans="1:32" x14ac:dyDescent="0.15">
      <c r="A1673" s="8">
        <v>45743</v>
      </c>
      <c r="B1673" s="1" t="s">
        <v>44</v>
      </c>
      <c r="C1673" s="1" t="s">
        <v>33</v>
      </c>
      <c r="D1673" s="6">
        <v>78.14</v>
      </c>
      <c r="E1673" s="6">
        <v>3.9</v>
      </c>
      <c r="F1673" s="10">
        <v>0.66666666666666696</v>
      </c>
      <c r="G1673" s="1">
        <v>24.2</v>
      </c>
      <c r="H1673" s="1">
        <v>43</v>
      </c>
      <c r="I1673" s="1">
        <v>24.4</v>
      </c>
      <c r="J1673" s="1">
        <v>0.08</v>
      </c>
      <c r="K1673" s="1">
        <v>658</v>
      </c>
      <c r="L1673" s="1">
        <v>1845</v>
      </c>
      <c r="M1673" s="6">
        <f t="shared" si="164"/>
        <v>24.455654918628227</v>
      </c>
      <c r="N1673" s="1">
        <v>0.7</v>
      </c>
      <c r="O1673" s="11" cm="1">
        <f t="array" ref="O1673">ROUND(_xlfn.SWITCH(C1673,"建筑专教",IF(S1673&gt;0.1,1.38,1.28),"阶梯教室",IF(S1673&gt;0.1,1.15,1.05),"公共教室",IF(S1673&gt;0.1,1.22,1.12),IF(S1673&gt;0.1,1.2,1.1))+(MOD(ROW()*11,31)/31-0.5)*0.06,2)</f>
        <v>1.1100000000000001</v>
      </c>
      <c r="P1673" s="12">
        <f t="shared" si="163"/>
        <v>0.21</v>
      </c>
      <c r="Q1673" s="13">
        <f t="shared" si="168"/>
        <v>-0.27027644412384955</v>
      </c>
      <c r="R1673" s="1">
        <v>0</v>
      </c>
      <c r="S1673" s="1">
        <v>0</v>
      </c>
      <c r="T1673" s="1">
        <v>3.5000000000000003E-2</v>
      </c>
      <c r="U1673" s="4" t="s">
        <v>34</v>
      </c>
      <c r="V1673">
        <v>0.42</v>
      </c>
      <c r="W1673">
        <v>0.4</v>
      </c>
      <c r="X1673">
        <v>0.76</v>
      </c>
      <c r="Y1673">
        <v>2.4300000000000002</v>
      </c>
      <c r="Z1673">
        <v>0.23</v>
      </c>
      <c r="AA1673" s="5">
        <f t="shared" si="165"/>
        <v>3.5000000000000003E-2</v>
      </c>
      <c r="AB1673" s="15" cm="1">
        <f t="array" ref="AB1673">_xlfn.SWITCH(U1673,"夏",122,"冬",90,"春",153,"秋",153,0)</f>
        <v>153</v>
      </c>
      <c r="AC1673" s="16">
        <f t="shared" si="166"/>
        <v>5.3550000000000004</v>
      </c>
      <c r="AD1673" s="5">
        <f>IFERROR(AA1673/D1673,0)</f>
        <v>4.4791400051190177E-4</v>
      </c>
      <c r="AE1673" s="15">
        <f t="shared" si="167"/>
        <v>0.41917808219178082</v>
      </c>
      <c r="AF1673" s="5">
        <f>IFERROR(AD1673*AE1673*48,0)</f>
        <v>9.0122751226285117E-3</v>
      </c>
    </row>
    <row r="1674" spans="1:32" x14ac:dyDescent="0.15">
      <c r="A1674" s="8">
        <v>45743</v>
      </c>
      <c r="B1674" s="1" t="s">
        <v>44</v>
      </c>
      <c r="C1674" s="1" t="s">
        <v>33</v>
      </c>
      <c r="D1674" s="6">
        <v>78.14</v>
      </c>
      <c r="E1674" s="6">
        <v>3.9</v>
      </c>
      <c r="F1674" s="10">
        <v>0.6875</v>
      </c>
      <c r="G1674" s="1">
        <v>24.4</v>
      </c>
      <c r="H1674" s="1">
        <v>42</v>
      </c>
      <c r="I1674" s="1">
        <v>24.6</v>
      </c>
      <c r="J1674" s="1">
        <v>0.08</v>
      </c>
      <c r="K1674" s="1">
        <v>688</v>
      </c>
      <c r="L1674" s="1">
        <v>1915</v>
      </c>
      <c r="M1674" s="6">
        <f t="shared" si="164"/>
        <v>24.655542884788872</v>
      </c>
      <c r="N1674" s="1">
        <v>0.7</v>
      </c>
      <c r="O1674" s="11" cm="1">
        <f t="array" ref="O1674">ROUND(_xlfn.SWITCH(C1674,"建筑专教",IF(S1674&gt;0.1,1.38,1.28),"阶梯教室",IF(S1674&gt;0.1,1.15,1.05),"公共教室",IF(S1674&gt;0.1,1.22,1.12),IF(S1674&gt;0.1,1.2,1.1))+(MOD(ROW()*11,31)/31-0.5)*0.06,2)</f>
        <v>1.07</v>
      </c>
      <c r="P1674" s="12">
        <f t="shared" si="163"/>
        <v>0.23</v>
      </c>
      <c r="Q1674" s="13">
        <f t="shared" si="168"/>
        <v>-0.30633749761207152</v>
      </c>
      <c r="R1674" s="1">
        <v>0</v>
      </c>
      <c r="S1674" s="1">
        <v>0</v>
      </c>
      <c r="T1674" s="1">
        <v>2.5000000000000001E-2</v>
      </c>
      <c r="U1674" s="4" t="s">
        <v>34</v>
      </c>
      <c r="V1674">
        <v>0.42</v>
      </c>
      <c r="W1674">
        <v>0.4</v>
      </c>
      <c r="X1674">
        <v>0.76</v>
      </c>
      <c r="Y1674">
        <v>2.4300000000000002</v>
      </c>
      <c r="Z1674">
        <v>0.23</v>
      </c>
      <c r="AA1674" s="5">
        <f t="shared" si="165"/>
        <v>2.5000000000000001E-2</v>
      </c>
      <c r="AB1674" s="15" cm="1">
        <f t="array" ref="AB1674">_xlfn.SWITCH(U1674,"夏",122,"冬",90,"春",153,"秋",153,0)</f>
        <v>153</v>
      </c>
      <c r="AC1674" s="16">
        <f t="shared" si="166"/>
        <v>3.8250000000000002</v>
      </c>
      <c r="AD1674" s="5">
        <f>IFERROR(AA1674/D1674,0)</f>
        <v>3.1993857179421552E-4</v>
      </c>
      <c r="AE1674" s="15">
        <f t="shared" si="167"/>
        <v>0.41917808219178082</v>
      </c>
      <c r="AF1674" s="5">
        <f>IFERROR(AD1674*AE1674*48,0)</f>
        <v>6.437339373306079E-3</v>
      </c>
    </row>
    <row r="1675" spans="1:32" x14ac:dyDescent="0.15">
      <c r="A1675" s="8">
        <v>45743</v>
      </c>
      <c r="B1675" s="1" t="s">
        <v>44</v>
      </c>
      <c r="C1675" s="1" t="s">
        <v>33</v>
      </c>
      <c r="D1675" s="6">
        <v>78.14</v>
      </c>
      <c r="E1675" s="6">
        <v>3.9</v>
      </c>
      <c r="F1675" s="10">
        <v>0.70833333333333304</v>
      </c>
      <c r="G1675" s="1">
        <v>24.6</v>
      </c>
      <c r="H1675" s="1">
        <v>41</v>
      </c>
      <c r="I1675" s="1">
        <v>24.8</v>
      </c>
      <c r="J1675" s="1">
        <v>0.09</v>
      </c>
      <c r="K1675" s="1">
        <v>613</v>
      </c>
      <c r="L1675" s="1">
        <v>1985</v>
      </c>
      <c r="M1675" s="6">
        <f t="shared" si="164"/>
        <v>24.859488982540029</v>
      </c>
      <c r="N1675" s="1">
        <v>0.7</v>
      </c>
      <c r="O1675" s="11" cm="1">
        <f t="array" ref="O1675">ROUND(_xlfn.SWITCH(C1675,"建筑专教",IF(S1675&gt;0.1,1.38,1.28),"阶梯教室",IF(S1675&gt;0.1,1.15,1.05),"公共教室",IF(S1675&gt;0.1,1.22,1.12),IF(S1675&gt;0.1,1.2,1.1))+(MOD(ROW()*11,31)/31-0.5)*0.06,2)</f>
        <v>1.0900000000000001</v>
      </c>
      <c r="P1675" s="12">
        <f t="shared" si="163"/>
        <v>0.17</v>
      </c>
      <c r="Q1675" s="13">
        <f t="shared" si="168"/>
        <v>-0.19376734113386052</v>
      </c>
      <c r="R1675" s="1">
        <v>0</v>
      </c>
      <c r="S1675" s="1">
        <v>0</v>
      </c>
      <c r="T1675" s="1">
        <v>1.2E-2</v>
      </c>
      <c r="U1675" s="4" t="s">
        <v>34</v>
      </c>
      <c r="V1675">
        <v>0.42</v>
      </c>
      <c r="W1675">
        <v>0.4</v>
      </c>
      <c r="X1675">
        <v>0.76</v>
      </c>
      <c r="Y1675">
        <v>2.4300000000000002</v>
      </c>
      <c r="Z1675">
        <v>0.23</v>
      </c>
      <c r="AA1675" s="5">
        <f t="shared" si="165"/>
        <v>1.2E-2</v>
      </c>
      <c r="AB1675" s="15" cm="1">
        <f t="array" ref="AB1675">_xlfn.SWITCH(U1675,"夏",122,"冬",90,"春",153,"秋",153,0)</f>
        <v>153</v>
      </c>
      <c r="AC1675" s="16">
        <f t="shared" si="166"/>
        <v>1.8360000000000001</v>
      </c>
      <c r="AD1675" s="5">
        <f>IFERROR(AA1675/D1675,0)</f>
        <v>1.5357051446122344E-4</v>
      </c>
      <c r="AE1675" s="15">
        <f t="shared" si="167"/>
        <v>0.41917808219178082</v>
      </c>
      <c r="AF1675" s="5">
        <f>IFERROR(AD1675*AE1675*48,0)</f>
        <v>3.0899228991869174E-3</v>
      </c>
    </row>
    <row r="1676" spans="1:32" x14ac:dyDescent="0.15">
      <c r="A1676" s="8">
        <v>45743</v>
      </c>
      <c r="B1676" s="1" t="s">
        <v>44</v>
      </c>
      <c r="C1676" s="1" t="s">
        <v>33</v>
      </c>
      <c r="D1676" s="6">
        <v>78.14</v>
      </c>
      <c r="E1676" s="6">
        <v>3.9</v>
      </c>
      <c r="F1676" s="10">
        <v>0.72916666666666696</v>
      </c>
      <c r="G1676" s="1">
        <v>24.8</v>
      </c>
      <c r="H1676" s="1">
        <v>40</v>
      </c>
      <c r="I1676" s="1">
        <v>25</v>
      </c>
      <c r="J1676" s="1">
        <v>0.09</v>
      </c>
      <c r="K1676" s="1">
        <v>503</v>
      </c>
      <c r="L1676" s="1">
        <v>2055</v>
      </c>
      <c r="M1676" s="6">
        <f t="shared" si="164"/>
        <v>25.059369394258226</v>
      </c>
      <c r="N1676" s="1">
        <v>0</v>
      </c>
      <c r="O1676" s="1">
        <v>0</v>
      </c>
      <c r="P1676" s="12">
        <f t="shared" si="163"/>
        <v>0</v>
      </c>
      <c r="Q1676" s="1">
        <v>0</v>
      </c>
      <c r="R1676" s="1">
        <v>0</v>
      </c>
      <c r="S1676" s="1">
        <v>0</v>
      </c>
      <c r="T1676" s="1">
        <v>0</v>
      </c>
      <c r="U1676" s="4" t="s">
        <v>34</v>
      </c>
      <c r="V1676">
        <v>0.42</v>
      </c>
      <c r="W1676">
        <v>0.4</v>
      </c>
      <c r="X1676">
        <v>0.76</v>
      </c>
      <c r="Y1676">
        <v>2.4300000000000002</v>
      </c>
      <c r="Z1676">
        <v>0.23</v>
      </c>
      <c r="AA1676" s="5">
        <f t="shared" si="165"/>
        <v>0</v>
      </c>
      <c r="AB1676" s="15" cm="1">
        <f t="array" ref="AB1676">_xlfn.SWITCH(U1676,"夏",122,"冬",90,"春",153,"秋",153,0)</f>
        <v>153</v>
      </c>
      <c r="AC1676" s="16">
        <f t="shared" si="166"/>
        <v>0</v>
      </c>
      <c r="AD1676" s="5">
        <f>IFERROR(AA1676/D1676,0)</f>
        <v>0</v>
      </c>
      <c r="AE1676" s="15">
        <f t="shared" si="167"/>
        <v>0.41917808219178082</v>
      </c>
      <c r="AF1676" s="5">
        <f>IFERROR(AD1676*AE1676*48,0)</f>
        <v>0</v>
      </c>
    </row>
    <row r="1677" spans="1:32" x14ac:dyDescent="0.15">
      <c r="A1677" s="8">
        <v>45743</v>
      </c>
      <c r="B1677" s="1" t="s">
        <v>44</v>
      </c>
      <c r="C1677" s="1" t="s">
        <v>33</v>
      </c>
      <c r="D1677" s="6">
        <v>78.14</v>
      </c>
      <c r="E1677" s="6">
        <v>3.9</v>
      </c>
      <c r="F1677" s="10">
        <v>0.75</v>
      </c>
      <c r="G1677" s="1">
        <v>25</v>
      </c>
      <c r="H1677" s="1">
        <v>39</v>
      </c>
      <c r="I1677" s="1">
        <v>25.2</v>
      </c>
      <c r="J1677" s="1">
        <v>0.09</v>
      </c>
      <c r="K1677" s="1">
        <v>428</v>
      </c>
      <c r="L1677" s="1">
        <v>2125</v>
      </c>
      <c r="M1677" s="6">
        <f t="shared" si="164"/>
        <v>25.259250126204563</v>
      </c>
      <c r="N1677" s="1">
        <v>0</v>
      </c>
      <c r="O1677" s="1">
        <v>0</v>
      </c>
      <c r="P1677" s="12">
        <f t="shared" si="163"/>
        <v>0</v>
      </c>
      <c r="Q1677" s="1">
        <v>0</v>
      </c>
      <c r="R1677" s="1">
        <v>0</v>
      </c>
      <c r="S1677" s="1">
        <v>0</v>
      </c>
      <c r="T1677" s="1">
        <v>0</v>
      </c>
      <c r="U1677" s="4" t="s">
        <v>34</v>
      </c>
      <c r="V1677">
        <v>0.42</v>
      </c>
      <c r="W1677">
        <v>0.4</v>
      </c>
      <c r="X1677">
        <v>0.76</v>
      </c>
      <c r="Y1677">
        <v>2.4300000000000002</v>
      </c>
      <c r="Z1677">
        <v>0.23</v>
      </c>
      <c r="AA1677" s="5">
        <f t="shared" si="165"/>
        <v>0</v>
      </c>
      <c r="AB1677" s="15" cm="1">
        <f t="array" ref="AB1677">_xlfn.SWITCH(U1677,"夏",122,"冬",90,"春",153,"秋",153,0)</f>
        <v>153</v>
      </c>
      <c r="AC1677" s="16">
        <f t="shared" si="166"/>
        <v>0</v>
      </c>
      <c r="AD1677" s="5">
        <f>IFERROR(AA1677/D1677,0)</f>
        <v>0</v>
      </c>
      <c r="AE1677" s="15">
        <f t="shared" si="167"/>
        <v>0.41917808219178082</v>
      </c>
      <c r="AF1677" s="5">
        <f>IFERROR(AD1677*AE1677*48,0)</f>
        <v>0</v>
      </c>
    </row>
    <row r="1678" spans="1:32" x14ac:dyDescent="0.15">
      <c r="A1678" s="8">
        <v>45743</v>
      </c>
      <c r="B1678" s="1" t="s">
        <v>44</v>
      </c>
      <c r="C1678" s="1" t="s">
        <v>33</v>
      </c>
      <c r="D1678" s="6">
        <v>78.14</v>
      </c>
      <c r="E1678" s="6">
        <v>3.9</v>
      </c>
      <c r="F1678" s="10">
        <v>0.77083333333333304</v>
      </c>
      <c r="G1678" s="1">
        <v>25.2</v>
      </c>
      <c r="H1678" s="1">
        <v>38</v>
      </c>
      <c r="I1678" s="1">
        <v>25.4</v>
      </c>
      <c r="J1678" s="1">
        <v>0.09</v>
      </c>
      <c r="K1678" s="1">
        <v>415</v>
      </c>
      <c r="L1678" s="1">
        <v>198</v>
      </c>
      <c r="M1678" s="6">
        <f t="shared" si="164"/>
        <v>25.459131177307995</v>
      </c>
      <c r="N1678" s="1">
        <v>0</v>
      </c>
      <c r="O1678" s="1">
        <v>0</v>
      </c>
      <c r="P1678" s="12">
        <f t="shared" si="163"/>
        <v>0</v>
      </c>
      <c r="Q1678" s="1">
        <v>0</v>
      </c>
      <c r="R1678" s="1">
        <v>0</v>
      </c>
      <c r="S1678" s="1">
        <v>0</v>
      </c>
      <c r="T1678" s="1">
        <v>0</v>
      </c>
      <c r="U1678" s="4" t="s">
        <v>34</v>
      </c>
      <c r="V1678">
        <v>0.42</v>
      </c>
      <c r="W1678">
        <v>0.4</v>
      </c>
      <c r="X1678">
        <v>0.76</v>
      </c>
      <c r="Y1678">
        <v>2.4300000000000002</v>
      </c>
      <c r="Z1678">
        <v>0.23</v>
      </c>
      <c r="AA1678" s="5">
        <f t="shared" si="165"/>
        <v>0</v>
      </c>
      <c r="AB1678" s="15" cm="1">
        <f t="array" ref="AB1678">_xlfn.SWITCH(U1678,"夏",122,"冬",90,"春",153,"秋",153,0)</f>
        <v>153</v>
      </c>
      <c r="AC1678" s="16">
        <f t="shared" si="166"/>
        <v>0</v>
      </c>
      <c r="AD1678" s="5">
        <f>IFERROR(AA1678/D1678,0)</f>
        <v>0</v>
      </c>
      <c r="AE1678" s="15">
        <f t="shared" si="167"/>
        <v>0.41917808219178082</v>
      </c>
      <c r="AF1678" s="5">
        <f>IFERROR(AD1678*AE1678*48,0)</f>
        <v>0</v>
      </c>
    </row>
    <row r="1679" spans="1:32" x14ac:dyDescent="0.15">
      <c r="A1679" s="8">
        <v>45743</v>
      </c>
      <c r="B1679" s="1" t="s">
        <v>44</v>
      </c>
      <c r="C1679" s="1" t="s">
        <v>33</v>
      </c>
      <c r="D1679" s="6">
        <v>78.14</v>
      </c>
      <c r="E1679" s="6">
        <v>3.9</v>
      </c>
      <c r="F1679" s="10">
        <v>0.79166666666666696</v>
      </c>
      <c r="G1679" s="1">
        <v>25.4</v>
      </c>
      <c r="H1679" s="1">
        <v>37</v>
      </c>
      <c r="I1679" s="1">
        <v>25.6</v>
      </c>
      <c r="J1679" s="1">
        <v>0.09</v>
      </c>
      <c r="K1679" s="1">
        <v>408</v>
      </c>
      <c r="L1679" s="1">
        <v>265</v>
      </c>
      <c r="M1679" s="6">
        <f t="shared" si="164"/>
        <v>25.659012546502083</v>
      </c>
      <c r="N1679" s="1">
        <v>0</v>
      </c>
      <c r="O1679" s="1">
        <v>0</v>
      </c>
      <c r="P1679" s="12">
        <f t="shared" si="163"/>
        <v>0</v>
      </c>
      <c r="Q1679" s="1">
        <v>0</v>
      </c>
      <c r="R1679" s="1">
        <v>0</v>
      </c>
      <c r="S1679" s="1">
        <v>0</v>
      </c>
      <c r="T1679" s="1">
        <v>0</v>
      </c>
      <c r="U1679" s="4" t="s">
        <v>34</v>
      </c>
      <c r="V1679">
        <v>0.42</v>
      </c>
      <c r="W1679">
        <v>0.4</v>
      </c>
      <c r="X1679">
        <v>0.76</v>
      </c>
      <c r="Y1679">
        <v>2.4300000000000002</v>
      </c>
      <c r="Z1679">
        <v>0.23</v>
      </c>
      <c r="AA1679" s="5">
        <f t="shared" si="165"/>
        <v>0</v>
      </c>
      <c r="AB1679" s="15" cm="1">
        <f t="array" ref="AB1679">_xlfn.SWITCH(U1679,"夏",122,"冬",90,"春",153,"秋",153,0)</f>
        <v>153</v>
      </c>
      <c r="AC1679" s="16">
        <f t="shared" si="166"/>
        <v>0</v>
      </c>
      <c r="AD1679" s="5">
        <f>IFERROR(AA1679/D1679,0)</f>
        <v>0</v>
      </c>
      <c r="AE1679" s="15">
        <f t="shared" si="167"/>
        <v>0.41917808219178082</v>
      </c>
      <c r="AF1679" s="5">
        <f>IFERROR(AD1679*AE1679*48,0)</f>
        <v>0</v>
      </c>
    </row>
    <row r="1680" spans="1:32" x14ac:dyDescent="0.15">
      <c r="A1680" s="8">
        <v>45743</v>
      </c>
      <c r="B1680" s="1" t="s">
        <v>44</v>
      </c>
      <c r="C1680" s="1" t="s">
        <v>33</v>
      </c>
      <c r="D1680" s="6">
        <v>78.14</v>
      </c>
      <c r="E1680" s="6">
        <v>3.9</v>
      </c>
      <c r="F1680" s="10">
        <v>0.8125</v>
      </c>
      <c r="G1680" s="1">
        <v>25.6</v>
      </c>
      <c r="H1680" s="1">
        <v>36</v>
      </c>
      <c r="I1680" s="1">
        <v>25.8</v>
      </c>
      <c r="J1680" s="1">
        <v>0.09</v>
      </c>
      <c r="K1680" s="1">
        <v>465</v>
      </c>
      <c r="L1680" s="1">
        <v>332</v>
      </c>
      <c r="M1680" s="6">
        <f t="shared" si="164"/>
        <v>25.858894232725106</v>
      </c>
      <c r="N1680" s="1">
        <v>0.7</v>
      </c>
      <c r="O1680" s="11" cm="1">
        <f t="array" ref="O1680">ROUND(_xlfn.SWITCH(C1680,"建筑专教",IF(S1680&gt;0.1,1.38,1.28),"阶梯教室",IF(S1680&gt;0.1,1.15,1.05),"公共教室",IF(S1680&gt;0.1,1.22,1.12),IF(S1680&gt;0.1,1.2,1.1))+(MOD(ROW()*11,31)/31-0.5)*0.06,2)</f>
        <v>1.18</v>
      </c>
      <c r="P1680" s="12">
        <f t="shared" si="163"/>
        <v>0.05</v>
      </c>
      <c r="Q1680" s="13">
        <f t="shared" si="168"/>
        <v>0.27898843338953688</v>
      </c>
      <c r="R1680" s="1">
        <v>0</v>
      </c>
      <c r="S1680" s="1">
        <v>0.14699999999999999</v>
      </c>
      <c r="T1680" s="1">
        <v>5.0000000000000001E-3</v>
      </c>
      <c r="U1680" s="4" t="s">
        <v>34</v>
      </c>
      <c r="V1680">
        <v>0.42</v>
      </c>
      <c r="W1680">
        <v>0.4</v>
      </c>
      <c r="X1680">
        <v>0.76</v>
      </c>
      <c r="Y1680">
        <v>2.4300000000000002</v>
      </c>
      <c r="Z1680">
        <v>0.23</v>
      </c>
      <c r="AA1680" s="5">
        <f t="shared" si="165"/>
        <v>0.152</v>
      </c>
      <c r="AB1680" s="15" cm="1">
        <f t="array" ref="AB1680">_xlfn.SWITCH(U1680,"夏",122,"冬",90,"春",153,"秋",153,0)</f>
        <v>153</v>
      </c>
      <c r="AC1680" s="16">
        <f t="shared" si="166"/>
        <v>23.256</v>
      </c>
      <c r="AD1680" s="5">
        <f>IFERROR(AA1680/D1680,0)</f>
        <v>1.9452265165088303E-3</v>
      </c>
      <c r="AE1680" s="15">
        <f t="shared" si="167"/>
        <v>0.41917808219178082</v>
      </c>
      <c r="AF1680" s="5">
        <f>IFERROR(AD1680*AE1680*48,0)</f>
        <v>3.9139023389700961E-2</v>
      </c>
    </row>
    <row r="1681" spans="1:32" x14ac:dyDescent="0.15">
      <c r="A1681" s="8">
        <v>45743</v>
      </c>
      <c r="B1681" s="1" t="s">
        <v>44</v>
      </c>
      <c r="C1681" s="1" t="s">
        <v>33</v>
      </c>
      <c r="D1681" s="6">
        <v>78.14</v>
      </c>
      <c r="E1681" s="6">
        <v>3.9</v>
      </c>
      <c r="F1681" s="10">
        <v>0.83333333333333304</v>
      </c>
      <c r="G1681" s="1">
        <v>25.8</v>
      </c>
      <c r="H1681" s="1">
        <v>35</v>
      </c>
      <c r="I1681" s="1">
        <v>26</v>
      </c>
      <c r="J1681" s="1">
        <v>0.09</v>
      </c>
      <c r="K1681" s="1">
        <v>565</v>
      </c>
      <c r="L1681" s="1">
        <v>398</v>
      </c>
      <c r="M1681" s="6">
        <f t="shared" si="164"/>
        <v>26.058776234918525</v>
      </c>
      <c r="N1681" s="1">
        <v>0.7</v>
      </c>
      <c r="O1681" s="11" cm="1">
        <f t="array" ref="O1681">ROUND(_xlfn.SWITCH(C1681,"建筑专教",IF(S1681&gt;0.1,1.38,1.28),"阶梯教室",IF(S1681&gt;0.1,1.15,1.05),"公共教室",IF(S1681&gt;0.1,1.22,1.12),IF(S1681&gt;0.1,1.2,1.1))+(MOD(ROW()*11,31)/31-0.5)*0.06,2)</f>
        <v>1.2</v>
      </c>
      <c r="P1681" s="12">
        <f t="shared" si="163"/>
        <v>0.13</v>
      </c>
      <c r="Q1681" s="13">
        <f t="shared" si="168"/>
        <v>0.36578047537892294</v>
      </c>
      <c r="R1681" s="1">
        <v>0</v>
      </c>
      <c r="S1681" s="1">
        <v>0.14499999999999999</v>
      </c>
      <c r="T1681" s="1">
        <v>2.5000000000000001E-2</v>
      </c>
      <c r="U1681" s="4" t="s">
        <v>34</v>
      </c>
      <c r="V1681">
        <v>0.42</v>
      </c>
      <c r="W1681">
        <v>0.4</v>
      </c>
      <c r="X1681">
        <v>0.76</v>
      </c>
      <c r="Y1681">
        <v>2.4300000000000002</v>
      </c>
      <c r="Z1681">
        <v>0.23</v>
      </c>
      <c r="AA1681" s="5">
        <f t="shared" si="165"/>
        <v>0.16999999999999998</v>
      </c>
      <c r="AB1681" s="15" cm="1">
        <f t="array" ref="AB1681">_xlfn.SWITCH(U1681,"夏",122,"冬",90,"春",153,"秋",153,0)</f>
        <v>153</v>
      </c>
      <c r="AC1681" s="16">
        <f t="shared" si="166"/>
        <v>26.009999999999998</v>
      </c>
      <c r="AD1681" s="5">
        <f>IFERROR(AA1681/D1681,0)</f>
        <v>2.1755822882006653E-3</v>
      </c>
      <c r="AE1681" s="15">
        <f t="shared" si="167"/>
        <v>0.41917808219178082</v>
      </c>
      <c r="AF1681" s="5">
        <f>IFERROR(AD1681*AE1681*48,0)</f>
        <v>4.3773907738481332E-2</v>
      </c>
    </row>
    <row r="1682" spans="1:32" x14ac:dyDescent="0.15">
      <c r="A1682" s="8">
        <v>45743</v>
      </c>
      <c r="B1682" s="1" t="s">
        <v>44</v>
      </c>
      <c r="C1682" s="1" t="s">
        <v>33</v>
      </c>
      <c r="D1682" s="6">
        <v>78.14</v>
      </c>
      <c r="E1682" s="6">
        <v>3.9</v>
      </c>
      <c r="F1682" s="10">
        <v>0.85416666666666696</v>
      </c>
      <c r="G1682" s="1">
        <v>26</v>
      </c>
      <c r="H1682" s="1">
        <v>34</v>
      </c>
      <c r="I1682" s="1">
        <v>26.2</v>
      </c>
      <c r="J1682" s="1">
        <v>0.09</v>
      </c>
      <c r="K1682" s="1">
        <v>630</v>
      </c>
      <c r="L1682" s="1">
        <v>465</v>
      </c>
      <c r="M1682" s="6">
        <f t="shared" si="164"/>
        <v>26.258658552029374</v>
      </c>
      <c r="N1682" s="1">
        <v>0.7</v>
      </c>
      <c r="O1682" s="11" cm="1">
        <f t="array" ref="O1682">ROUND(_xlfn.SWITCH(C1682,"建筑专教",IF(S1682&gt;0.1,1.38,1.28),"阶梯教室",IF(S1682&gt;0.1,1.15,1.05),"公共教室",IF(S1682&gt;0.1,1.22,1.12),IF(S1682&gt;0.1,1.2,1.1))+(MOD(ROW()*11,31)/31-0.5)*0.06,2)</f>
        <v>1.22</v>
      </c>
      <c r="P1682" s="12">
        <f t="shared" si="163"/>
        <v>0.18</v>
      </c>
      <c r="Q1682" s="13">
        <f t="shared" si="168"/>
        <v>0.44897435665498042</v>
      </c>
      <c r="R1682" s="1">
        <v>0</v>
      </c>
      <c r="S1682" s="1">
        <v>0.14299999999999999</v>
      </c>
      <c r="T1682" s="1">
        <v>3.2000000000000001E-2</v>
      </c>
      <c r="U1682" s="4" t="s">
        <v>34</v>
      </c>
      <c r="V1682">
        <v>0.42</v>
      </c>
      <c r="W1682">
        <v>0.4</v>
      </c>
      <c r="X1682">
        <v>0.76</v>
      </c>
      <c r="Y1682">
        <v>2.4300000000000002</v>
      </c>
      <c r="Z1682">
        <v>0.23</v>
      </c>
      <c r="AA1682" s="5">
        <f t="shared" si="165"/>
        <v>0.17499999999999999</v>
      </c>
      <c r="AB1682" s="15" cm="1">
        <f t="array" ref="AB1682">_xlfn.SWITCH(U1682,"夏",122,"冬",90,"春",153,"秋",153,0)</f>
        <v>153</v>
      </c>
      <c r="AC1682" s="16">
        <f t="shared" si="166"/>
        <v>26.774999999999999</v>
      </c>
      <c r="AD1682" s="5">
        <f>IFERROR(AA1682/D1682,0)</f>
        <v>2.2395700025595084E-3</v>
      </c>
      <c r="AE1682" s="15">
        <f t="shared" si="167"/>
        <v>0.41917808219178082</v>
      </c>
      <c r="AF1682" s="5">
        <f>IFERROR(AD1682*AE1682*48,0)</f>
        <v>4.5061375613142551E-2</v>
      </c>
    </row>
    <row r="1683" spans="1:32" x14ac:dyDescent="0.15">
      <c r="A1683" s="8">
        <v>45743</v>
      </c>
      <c r="B1683" s="1" t="s">
        <v>44</v>
      </c>
      <c r="C1683" s="1" t="s">
        <v>33</v>
      </c>
      <c r="D1683" s="6">
        <v>78.14</v>
      </c>
      <c r="E1683" s="6">
        <v>3.9</v>
      </c>
      <c r="F1683" s="10">
        <v>0.875</v>
      </c>
      <c r="G1683" s="1">
        <v>26.2</v>
      </c>
      <c r="H1683" s="1">
        <v>33</v>
      </c>
      <c r="I1683" s="1">
        <v>26.4</v>
      </c>
      <c r="J1683" s="1">
        <v>0.09</v>
      </c>
      <c r="K1683" s="1">
        <v>675</v>
      </c>
      <c r="L1683" s="1">
        <v>532</v>
      </c>
      <c r="M1683" s="6">
        <f t="shared" si="164"/>
        <v>26.458541183007469</v>
      </c>
      <c r="N1683" s="1">
        <v>0.7</v>
      </c>
      <c r="O1683" s="11" cm="1">
        <f t="array" ref="O1683">ROUND(_xlfn.SWITCH(C1683,"建筑专教",IF(S1683&gt;0.1,1.38,1.28),"阶梯教室",IF(S1683&gt;0.1,1.15,1.05),"公共教室",IF(S1683&gt;0.1,1.22,1.12),IF(S1683&gt;0.1,1.2,1.1))+(MOD(ROW()*11,31)/31-0.5)*0.06,2)</f>
        <v>1.18</v>
      </c>
      <c r="P1683" s="12">
        <f t="shared" si="163"/>
        <v>0.22</v>
      </c>
      <c r="Q1683" s="13">
        <f t="shared" si="168"/>
        <v>0.44353321712227156</v>
      </c>
      <c r="R1683" s="1">
        <v>0</v>
      </c>
      <c r="S1683" s="1">
        <v>0.14099999999999999</v>
      </c>
      <c r="T1683" s="1">
        <v>3.2000000000000001E-2</v>
      </c>
      <c r="U1683" s="4" t="s">
        <v>34</v>
      </c>
      <c r="V1683">
        <v>0.42</v>
      </c>
      <c r="W1683">
        <v>0.4</v>
      </c>
      <c r="X1683">
        <v>0.76</v>
      </c>
      <c r="Y1683">
        <v>2.4300000000000002</v>
      </c>
      <c r="Z1683">
        <v>0.23</v>
      </c>
      <c r="AA1683" s="5">
        <f t="shared" si="165"/>
        <v>0.17299999999999999</v>
      </c>
      <c r="AB1683" s="15" cm="1">
        <f t="array" ref="AB1683">_xlfn.SWITCH(U1683,"夏",122,"冬",90,"春",153,"秋",153,0)</f>
        <v>153</v>
      </c>
      <c r="AC1683" s="16">
        <f t="shared" si="166"/>
        <v>26.468999999999998</v>
      </c>
      <c r="AD1683" s="5">
        <f>IFERROR(AA1683/D1683,0)</f>
        <v>2.2139749168159713E-3</v>
      </c>
      <c r="AE1683" s="15">
        <f t="shared" si="167"/>
        <v>0.41917808219178082</v>
      </c>
      <c r="AF1683" s="5">
        <f>IFERROR(AD1683*AE1683*48,0)</f>
        <v>4.4546388463278061E-2</v>
      </c>
    </row>
    <row r="1684" spans="1:32" x14ac:dyDescent="0.15">
      <c r="A1684" s="8">
        <v>45743</v>
      </c>
      <c r="B1684" s="1" t="s">
        <v>44</v>
      </c>
      <c r="C1684" s="1" t="s">
        <v>33</v>
      </c>
      <c r="D1684" s="6">
        <v>78.14</v>
      </c>
      <c r="E1684" s="6">
        <v>3.9</v>
      </c>
      <c r="F1684" s="10">
        <v>0.89583333333333304</v>
      </c>
      <c r="G1684" s="1">
        <v>26.4</v>
      </c>
      <c r="H1684" s="1">
        <v>32</v>
      </c>
      <c r="I1684" s="1">
        <v>26.6</v>
      </c>
      <c r="J1684" s="1">
        <v>0.09</v>
      </c>
      <c r="K1684" s="1">
        <v>635</v>
      </c>
      <c r="L1684" s="1">
        <v>598</v>
      </c>
      <c r="M1684" s="6">
        <f t="shared" si="164"/>
        <v>26.658424126808256</v>
      </c>
      <c r="N1684" s="1">
        <v>0.7</v>
      </c>
      <c r="O1684" s="11" cm="1">
        <f t="array" ref="O1684">ROUND(_xlfn.SWITCH(C1684,"建筑专教",IF(S1684&gt;0.1,1.38,1.28),"阶梯教室",IF(S1684&gt;0.1,1.15,1.05),"公共教室",IF(S1684&gt;0.1,1.22,1.12),IF(S1684&gt;0.1,1.2,1.1))+(MOD(ROW()*11,31)/31-0.5)*0.06,2)</f>
        <v>1.2</v>
      </c>
      <c r="P1684" s="12">
        <f t="shared" si="163"/>
        <v>0.19</v>
      </c>
      <c r="Q1684" s="13">
        <f t="shared" si="168"/>
        <v>0.52627402182431116</v>
      </c>
      <c r="R1684" s="1">
        <v>0</v>
      </c>
      <c r="S1684" s="1">
        <v>0.13900000000000001</v>
      </c>
      <c r="T1684" s="1">
        <v>2.1999999999999999E-2</v>
      </c>
      <c r="U1684" s="4" t="s">
        <v>34</v>
      </c>
      <c r="V1684">
        <v>0.42</v>
      </c>
      <c r="W1684">
        <v>0.4</v>
      </c>
      <c r="X1684">
        <v>0.76</v>
      </c>
      <c r="Y1684">
        <v>2.4300000000000002</v>
      </c>
      <c r="Z1684">
        <v>0.23</v>
      </c>
      <c r="AA1684" s="5">
        <f t="shared" si="165"/>
        <v>0.161</v>
      </c>
      <c r="AB1684" s="15" cm="1">
        <f t="array" ref="AB1684">_xlfn.SWITCH(U1684,"夏",122,"冬",90,"春",153,"秋",153,0)</f>
        <v>153</v>
      </c>
      <c r="AC1684" s="16">
        <f t="shared" si="166"/>
        <v>24.632999999999999</v>
      </c>
      <c r="AD1684" s="5">
        <f>IFERROR(AA1684/D1684,0)</f>
        <v>2.0604044023547481E-3</v>
      </c>
      <c r="AE1684" s="15">
        <f t="shared" si="167"/>
        <v>0.41917808219178082</v>
      </c>
      <c r="AF1684" s="5">
        <f>IFERROR(AD1684*AE1684*48,0)</f>
        <v>4.1456465564091147E-2</v>
      </c>
    </row>
    <row r="1685" spans="1:32" x14ac:dyDescent="0.15">
      <c r="A1685" s="8">
        <v>45743</v>
      </c>
      <c r="B1685" s="1" t="s">
        <v>44</v>
      </c>
      <c r="C1685" s="1" t="s">
        <v>33</v>
      </c>
      <c r="D1685" s="6">
        <v>78.14</v>
      </c>
      <c r="E1685" s="6">
        <v>3.9</v>
      </c>
      <c r="F1685" s="10">
        <v>0.91666666666666696</v>
      </c>
      <c r="G1685" s="1">
        <v>26.6</v>
      </c>
      <c r="H1685" s="1">
        <v>31</v>
      </c>
      <c r="I1685" s="1">
        <v>26.8</v>
      </c>
      <c r="J1685" s="1">
        <v>0.09</v>
      </c>
      <c r="K1685" s="1">
        <v>515</v>
      </c>
      <c r="L1685" s="1">
        <v>665</v>
      </c>
      <c r="M1685" s="6">
        <f t="shared" si="164"/>
        <v>26.858307382390194</v>
      </c>
      <c r="N1685" s="1">
        <v>0</v>
      </c>
      <c r="O1685" s="1">
        <v>0</v>
      </c>
      <c r="P1685" s="12">
        <f t="shared" si="163"/>
        <v>0</v>
      </c>
      <c r="Q1685" s="1">
        <v>0</v>
      </c>
      <c r="R1685" s="1">
        <v>0</v>
      </c>
      <c r="S1685" s="1">
        <v>0</v>
      </c>
      <c r="T1685" s="1">
        <v>0</v>
      </c>
      <c r="U1685" s="4" t="s">
        <v>34</v>
      </c>
      <c r="V1685">
        <v>0.42</v>
      </c>
      <c r="W1685">
        <v>0.4</v>
      </c>
      <c r="X1685">
        <v>0.76</v>
      </c>
      <c r="Y1685">
        <v>2.4300000000000002</v>
      </c>
      <c r="Z1685">
        <v>0.23</v>
      </c>
      <c r="AA1685" s="5">
        <f t="shared" si="165"/>
        <v>0</v>
      </c>
      <c r="AB1685" s="15" cm="1">
        <f t="array" ref="AB1685">_xlfn.SWITCH(U1685,"夏",122,"冬",90,"春",153,"秋",153,0)</f>
        <v>153</v>
      </c>
      <c r="AC1685" s="16">
        <f t="shared" si="166"/>
        <v>0</v>
      </c>
      <c r="AD1685" s="5">
        <f>IFERROR(AA1685/D1685,0)</f>
        <v>0</v>
      </c>
      <c r="AE1685" s="15">
        <f t="shared" si="167"/>
        <v>0.41917808219178082</v>
      </c>
      <c r="AF1685" s="5">
        <f>IFERROR(AD1685*AE1685*48,0)</f>
        <v>0</v>
      </c>
    </row>
    <row r="1686" spans="1:32" x14ac:dyDescent="0.15">
      <c r="A1686" s="8">
        <v>45744</v>
      </c>
      <c r="B1686" s="1" t="s">
        <v>39</v>
      </c>
      <c r="C1686" s="1" t="s">
        <v>33</v>
      </c>
      <c r="D1686" s="6">
        <v>78.14</v>
      </c>
      <c r="E1686" s="6">
        <v>3.9</v>
      </c>
      <c r="F1686" s="10">
        <v>0.33333333333333298</v>
      </c>
      <c r="G1686" s="1">
        <v>18.8</v>
      </c>
      <c r="H1686" s="1">
        <v>64</v>
      </c>
      <c r="I1686" s="1">
        <v>19</v>
      </c>
      <c r="J1686" s="1">
        <v>0.08</v>
      </c>
      <c r="K1686" s="1">
        <v>411</v>
      </c>
      <c r="L1686" s="1">
        <v>698</v>
      </c>
      <c r="M1686" s="6">
        <f t="shared" si="164"/>
        <v>19.058797178407531</v>
      </c>
      <c r="N1686" s="1">
        <v>0</v>
      </c>
      <c r="O1686" s="1">
        <v>0</v>
      </c>
      <c r="P1686" s="12">
        <f t="shared" si="163"/>
        <v>0</v>
      </c>
      <c r="Q1686" s="1">
        <v>0</v>
      </c>
      <c r="R1686" s="1">
        <v>0</v>
      </c>
      <c r="S1686" s="1">
        <v>0</v>
      </c>
      <c r="T1686" s="1">
        <v>0</v>
      </c>
      <c r="U1686" s="4" t="s">
        <v>34</v>
      </c>
      <c r="V1686">
        <v>0.42</v>
      </c>
      <c r="W1686">
        <v>0.4</v>
      </c>
      <c r="X1686">
        <v>0.76</v>
      </c>
      <c r="Y1686">
        <v>2.4300000000000002</v>
      </c>
      <c r="Z1686">
        <v>0.23</v>
      </c>
      <c r="AA1686" s="5">
        <f t="shared" si="165"/>
        <v>0</v>
      </c>
      <c r="AB1686" s="15" cm="1">
        <f t="array" ref="AB1686">_xlfn.SWITCH(U1686,"夏",122,"冬",90,"春",153,"秋",153,0)</f>
        <v>153</v>
      </c>
      <c r="AC1686" s="16">
        <f t="shared" si="166"/>
        <v>0</v>
      </c>
      <c r="AD1686" s="5">
        <f>IFERROR(AA1686/D1686,0)</f>
        <v>0</v>
      </c>
      <c r="AE1686" s="15">
        <f t="shared" si="167"/>
        <v>0.41917808219178082</v>
      </c>
      <c r="AF1686" s="5">
        <f>IFERROR(AD1686*AE1686*48,0)</f>
        <v>0</v>
      </c>
    </row>
    <row r="1687" spans="1:32" x14ac:dyDescent="0.15">
      <c r="A1687" s="8">
        <v>45744</v>
      </c>
      <c r="B1687" s="1" t="s">
        <v>39</v>
      </c>
      <c r="C1687" s="1" t="s">
        <v>33</v>
      </c>
      <c r="D1687" s="6">
        <v>78.14</v>
      </c>
      <c r="E1687" s="6">
        <v>3.9</v>
      </c>
      <c r="F1687" s="10">
        <v>0.35416666666666702</v>
      </c>
      <c r="G1687" s="1">
        <v>19.3</v>
      </c>
      <c r="H1687" s="1">
        <v>62</v>
      </c>
      <c r="I1687" s="1">
        <v>19.5</v>
      </c>
      <c r="J1687" s="1">
        <v>0.1</v>
      </c>
      <c r="K1687" s="1">
        <v>416</v>
      </c>
      <c r="L1687" s="1">
        <v>94</v>
      </c>
      <c r="M1687" s="6">
        <f t="shared" si="164"/>
        <v>19.566873926805329</v>
      </c>
      <c r="N1687" s="1">
        <v>0</v>
      </c>
      <c r="O1687" s="1">
        <v>0</v>
      </c>
      <c r="P1687" s="12">
        <f t="shared" si="163"/>
        <v>0</v>
      </c>
      <c r="Q1687" s="1">
        <v>0</v>
      </c>
      <c r="R1687" s="1">
        <v>0</v>
      </c>
      <c r="S1687" s="1">
        <v>0</v>
      </c>
      <c r="T1687" s="1">
        <v>0</v>
      </c>
      <c r="U1687" s="4" t="s">
        <v>34</v>
      </c>
      <c r="V1687">
        <v>0.42</v>
      </c>
      <c r="W1687">
        <v>0.4</v>
      </c>
      <c r="X1687">
        <v>0.76</v>
      </c>
      <c r="Y1687">
        <v>2.4300000000000002</v>
      </c>
      <c r="Z1687">
        <v>0.23</v>
      </c>
      <c r="AA1687" s="5">
        <f t="shared" si="165"/>
        <v>0</v>
      </c>
      <c r="AB1687" s="15" cm="1">
        <f t="array" ref="AB1687">_xlfn.SWITCH(U1687,"夏",122,"冬",90,"春",153,"秋",153,0)</f>
        <v>153</v>
      </c>
      <c r="AC1687" s="16">
        <f t="shared" si="166"/>
        <v>0</v>
      </c>
      <c r="AD1687" s="5">
        <f>IFERROR(AA1687/D1687,0)</f>
        <v>0</v>
      </c>
      <c r="AE1687" s="15">
        <f t="shared" si="167"/>
        <v>0.41917808219178082</v>
      </c>
      <c r="AF1687" s="5">
        <f>IFERROR(AD1687*AE1687*48,0)</f>
        <v>0</v>
      </c>
    </row>
    <row r="1688" spans="1:32" x14ac:dyDescent="0.15">
      <c r="A1688" s="8">
        <v>45744</v>
      </c>
      <c r="B1688" s="1" t="s">
        <v>39</v>
      </c>
      <c r="C1688" s="1" t="s">
        <v>33</v>
      </c>
      <c r="D1688" s="6">
        <v>78.14</v>
      </c>
      <c r="E1688" s="6">
        <v>3.9</v>
      </c>
      <c r="F1688" s="10">
        <v>0.375</v>
      </c>
      <c r="G1688" s="1">
        <v>19.899999999999999</v>
      </c>
      <c r="H1688" s="1">
        <v>60</v>
      </c>
      <c r="I1688" s="1">
        <v>20.100000000000001</v>
      </c>
      <c r="J1688" s="1">
        <v>0.11</v>
      </c>
      <c r="K1688" s="1">
        <v>492</v>
      </c>
      <c r="L1688" s="1">
        <v>104</v>
      </c>
      <c r="M1688" s="6">
        <f t="shared" si="164"/>
        <v>20.17037468884655</v>
      </c>
      <c r="N1688" s="1">
        <v>0.7</v>
      </c>
      <c r="O1688" s="11" cm="1">
        <f t="array" ref="O1688">ROUND(_xlfn.SWITCH(C1688,"建筑专教",IF(S1688&gt;0.1,1.38,1.28),"阶梯教室",IF(S1688&gt;0.1,1.15,1.05),"公共教室",IF(S1688&gt;0.1,1.22,1.12),IF(S1688&gt;0.1,1.2,1.1))+(MOD(ROW()*11,31)/31-0.5)*0.06,2)</f>
        <v>1.23</v>
      </c>
      <c r="P1688" s="12">
        <f t="shared" si="163"/>
        <v>7.0000000000000007E-2</v>
      </c>
      <c r="Q1688" s="13">
        <f t="shared" si="168"/>
        <v>-1.2326229862863753</v>
      </c>
      <c r="R1688" s="1">
        <v>0</v>
      </c>
      <c r="S1688" s="1">
        <v>0.14499999999999999</v>
      </c>
      <c r="T1688" s="1">
        <v>2.8000000000000001E-2</v>
      </c>
      <c r="U1688" s="4" t="s">
        <v>34</v>
      </c>
      <c r="V1688">
        <v>0.42</v>
      </c>
      <c r="W1688">
        <v>0.4</v>
      </c>
      <c r="X1688">
        <v>0.76</v>
      </c>
      <c r="Y1688">
        <v>2.4300000000000002</v>
      </c>
      <c r="Z1688">
        <v>0.23</v>
      </c>
      <c r="AA1688" s="5">
        <f t="shared" si="165"/>
        <v>0.17299999999999999</v>
      </c>
      <c r="AB1688" s="15" cm="1">
        <f t="array" ref="AB1688">_xlfn.SWITCH(U1688,"夏",122,"冬",90,"春",153,"秋",153,0)</f>
        <v>153</v>
      </c>
      <c r="AC1688" s="16">
        <f t="shared" si="166"/>
        <v>26.468999999999998</v>
      </c>
      <c r="AD1688" s="5">
        <f>IFERROR(AA1688/D1688,0)</f>
        <v>2.2139749168159713E-3</v>
      </c>
      <c r="AE1688" s="15">
        <f t="shared" si="167"/>
        <v>0.41917808219178082</v>
      </c>
      <c r="AF1688" s="5">
        <f>IFERROR(AD1688*AE1688*48,0)</f>
        <v>4.4546388463278061E-2</v>
      </c>
    </row>
    <row r="1689" spans="1:32" x14ac:dyDescent="0.15">
      <c r="A1689" s="8">
        <v>45744</v>
      </c>
      <c r="B1689" s="1" t="s">
        <v>39</v>
      </c>
      <c r="C1689" s="1" t="s">
        <v>33</v>
      </c>
      <c r="D1689" s="6">
        <v>78.14</v>
      </c>
      <c r="E1689" s="6">
        <v>3.9</v>
      </c>
      <c r="F1689" s="10">
        <v>0.39583333333333298</v>
      </c>
      <c r="G1689" s="1">
        <v>20.5</v>
      </c>
      <c r="H1689" s="1">
        <v>58</v>
      </c>
      <c r="I1689" s="1">
        <v>20.7</v>
      </c>
      <c r="J1689" s="1">
        <v>0.1</v>
      </c>
      <c r="K1689" s="1">
        <v>557</v>
      </c>
      <c r="L1689" s="1">
        <v>114</v>
      </c>
      <c r="M1689" s="6">
        <f t="shared" si="164"/>
        <v>20.766058353023141</v>
      </c>
      <c r="N1689" s="1">
        <v>0.7</v>
      </c>
      <c r="O1689" s="11" cm="1">
        <f t="array" ref="O1689">ROUND(_xlfn.SWITCH(C1689,"建筑专教",IF(S1689&gt;0.1,1.38,1.28),"阶梯教室",IF(S1689&gt;0.1,1.15,1.05),"公共教室",IF(S1689&gt;0.1,1.22,1.12),IF(S1689&gt;0.1,1.2,1.1))+(MOD(ROW()*11,31)/31-0.5)*0.06,2)</f>
        <v>1.19</v>
      </c>
      <c r="P1689" s="12">
        <f t="shared" si="163"/>
        <v>0.13</v>
      </c>
      <c r="Q1689" s="13">
        <f t="shared" si="168"/>
        <v>-1.1767050745275482</v>
      </c>
      <c r="R1689" s="1">
        <v>0</v>
      </c>
      <c r="S1689" s="1">
        <v>0.14299999999999999</v>
      </c>
      <c r="T1689" s="1">
        <v>3.2000000000000001E-2</v>
      </c>
      <c r="U1689" s="4" t="s">
        <v>34</v>
      </c>
      <c r="V1689">
        <v>0.42</v>
      </c>
      <c r="W1689">
        <v>0.4</v>
      </c>
      <c r="X1689">
        <v>0.76</v>
      </c>
      <c r="Y1689">
        <v>2.4300000000000002</v>
      </c>
      <c r="Z1689">
        <v>0.23</v>
      </c>
      <c r="AA1689" s="5">
        <f t="shared" si="165"/>
        <v>0.17499999999999999</v>
      </c>
      <c r="AB1689" s="15" cm="1">
        <f t="array" ref="AB1689">_xlfn.SWITCH(U1689,"夏",122,"冬",90,"春",153,"秋",153,0)</f>
        <v>153</v>
      </c>
      <c r="AC1689" s="16">
        <f t="shared" si="166"/>
        <v>26.774999999999999</v>
      </c>
      <c r="AD1689" s="5">
        <f>IFERROR(AA1689/D1689,0)</f>
        <v>2.2395700025595084E-3</v>
      </c>
      <c r="AE1689" s="15">
        <f t="shared" si="167"/>
        <v>0.41917808219178082</v>
      </c>
      <c r="AF1689" s="5">
        <f>IFERROR(AD1689*AE1689*48,0)</f>
        <v>4.5061375613142551E-2</v>
      </c>
    </row>
    <row r="1690" spans="1:32" x14ac:dyDescent="0.15">
      <c r="A1690" s="8">
        <v>45744</v>
      </c>
      <c r="B1690" s="1" t="s">
        <v>39</v>
      </c>
      <c r="C1690" s="1" t="s">
        <v>33</v>
      </c>
      <c r="D1690" s="6">
        <v>78.14</v>
      </c>
      <c r="E1690" s="6">
        <v>3.9</v>
      </c>
      <c r="F1690" s="10">
        <v>0.41666666666666702</v>
      </c>
      <c r="G1690" s="1">
        <v>21.1</v>
      </c>
      <c r="H1690" s="1">
        <v>56</v>
      </c>
      <c r="I1690" s="1">
        <v>21.3</v>
      </c>
      <c r="J1690" s="1">
        <v>0.09</v>
      </c>
      <c r="K1690" s="1">
        <v>584</v>
      </c>
      <c r="L1690" s="1">
        <v>489</v>
      </c>
      <c r="M1690" s="6">
        <f t="shared" si="164"/>
        <v>21.361634764545272</v>
      </c>
      <c r="N1690" s="1">
        <v>0.7</v>
      </c>
      <c r="O1690" s="11" cm="1">
        <f t="array" ref="O1690">ROUND(_xlfn.SWITCH(C1690,"建筑专教",IF(S1690&gt;0.1,1.38,1.28),"阶梯教室",IF(S1690&gt;0.1,1.15,1.05),"公共教室",IF(S1690&gt;0.1,1.22,1.12),IF(S1690&gt;0.1,1.2,1.1))+(MOD(ROW()*11,31)/31-0.5)*0.06,2)</f>
        <v>1.21</v>
      </c>
      <c r="P1690" s="12">
        <f t="shared" si="163"/>
        <v>0.15</v>
      </c>
      <c r="Q1690" s="13">
        <f t="shared" si="168"/>
        <v>-0.93880161262886008</v>
      </c>
      <c r="R1690" s="1">
        <v>0</v>
      </c>
      <c r="S1690" s="1">
        <v>0.14099999999999999</v>
      </c>
      <c r="T1690" s="1">
        <v>3.7999999999999999E-2</v>
      </c>
      <c r="U1690" s="4" t="s">
        <v>34</v>
      </c>
      <c r="V1690">
        <v>0.42</v>
      </c>
      <c r="W1690">
        <v>0.4</v>
      </c>
      <c r="X1690">
        <v>0.76</v>
      </c>
      <c r="Y1690">
        <v>2.4300000000000002</v>
      </c>
      <c r="Z1690">
        <v>0.23</v>
      </c>
      <c r="AA1690" s="5">
        <f t="shared" si="165"/>
        <v>0.17899999999999999</v>
      </c>
      <c r="AB1690" s="15" cm="1">
        <f t="array" ref="AB1690">_xlfn.SWITCH(U1690,"夏",122,"冬",90,"春",153,"秋",153,0)</f>
        <v>153</v>
      </c>
      <c r="AC1690" s="16">
        <f t="shared" si="166"/>
        <v>27.387</v>
      </c>
      <c r="AD1690" s="5">
        <f>IFERROR(AA1690/D1690,0)</f>
        <v>2.2907601740465829E-3</v>
      </c>
      <c r="AE1690" s="15">
        <f t="shared" si="167"/>
        <v>0.41917808219178082</v>
      </c>
      <c r="AF1690" s="5">
        <f>IFERROR(AD1690*AE1690*48,0)</f>
        <v>4.6091349912871518E-2</v>
      </c>
    </row>
    <row r="1691" spans="1:32" x14ac:dyDescent="0.15">
      <c r="A1691" s="8">
        <v>45744</v>
      </c>
      <c r="B1691" s="1" t="s">
        <v>39</v>
      </c>
      <c r="C1691" s="1" t="s">
        <v>33</v>
      </c>
      <c r="D1691" s="6">
        <v>78.14</v>
      </c>
      <c r="E1691" s="6">
        <v>3.9</v>
      </c>
      <c r="F1691" s="10">
        <v>0.4375</v>
      </c>
      <c r="G1691" s="1">
        <v>21.7</v>
      </c>
      <c r="H1691" s="1">
        <v>54</v>
      </c>
      <c r="I1691" s="1">
        <v>21.9</v>
      </c>
      <c r="J1691" s="1">
        <v>0.08</v>
      </c>
      <c r="K1691" s="1">
        <v>610</v>
      </c>
      <c r="L1691" s="1">
        <v>519</v>
      </c>
      <c r="M1691" s="6">
        <f t="shared" si="164"/>
        <v>21.957081105792042</v>
      </c>
      <c r="N1691" s="1">
        <v>0.7</v>
      </c>
      <c r="O1691" s="11" cm="1">
        <f t="array" ref="O1691">ROUND(_xlfn.SWITCH(C1691,"建筑专教",IF(S1691&gt;0.1,1.38,1.28),"阶梯教室",IF(S1691&gt;0.1,1.15,1.05),"公共教室",IF(S1691&gt;0.1,1.22,1.12),IF(S1691&gt;0.1,1.2,1.1))+(MOD(ROW()*11,31)/31-0.5)*0.06,2)</f>
        <v>1.17</v>
      </c>
      <c r="P1691" s="12">
        <f t="shared" si="163"/>
        <v>0.17</v>
      </c>
      <c r="Q1691" s="13">
        <f t="shared" si="168"/>
        <v>-0.87391893597062309</v>
      </c>
      <c r="R1691" s="1">
        <v>0</v>
      </c>
      <c r="S1691" s="1">
        <v>0.13900000000000001</v>
      </c>
      <c r="T1691" s="1">
        <v>3.2000000000000001E-2</v>
      </c>
      <c r="U1691" s="4" t="s">
        <v>34</v>
      </c>
      <c r="V1691">
        <v>0.42</v>
      </c>
      <c r="W1691">
        <v>0.4</v>
      </c>
      <c r="X1691">
        <v>0.76</v>
      </c>
      <c r="Y1691">
        <v>2.4300000000000002</v>
      </c>
      <c r="Z1691">
        <v>0.23</v>
      </c>
      <c r="AA1691" s="5">
        <f t="shared" si="165"/>
        <v>0.17100000000000001</v>
      </c>
      <c r="AB1691" s="15" cm="1">
        <f t="array" ref="AB1691">_xlfn.SWITCH(U1691,"夏",122,"冬",90,"春",153,"秋",153,0)</f>
        <v>153</v>
      </c>
      <c r="AC1691" s="16">
        <f t="shared" si="166"/>
        <v>26.163</v>
      </c>
      <c r="AD1691" s="5">
        <f>IFERROR(AA1691/D1691,0)</f>
        <v>2.1883798310724342E-3</v>
      </c>
      <c r="AE1691" s="15">
        <f t="shared" si="167"/>
        <v>0.41917808219178082</v>
      </c>
      <c r="AF1691" s="5">
        <f>IFERROR(AD1691*AE1691*48,0)</f>
        <v>4.4031401313413585E-2</v>
      </c>
    </row>
    <row r="1692" spans="1:32" x14ac:dyDescent="0.15">
      <c r="A1692" s="8">
        <v>45744</v>
      </c>
      <c r="B1692" s="1" t="s">
        <v>39</v>
      </c>
      <c r="C1692" s="1" t="s">
        <v>33</v>
      </c>
      <c r="D1692" s="6">
        <v>78.14</v>
      </c>
      <c r="E1692" s="6">
        <v>3.9</v>
      </c>
      <c r="F1692" s="10">
        <v>0.45833333333333298</v>
      </c>
      <c r="G1692" s="1">
        <v>22.2</v>
      </c>
      <c r="H1692" s="1">
        <v>52</v>
      </c>
      <c r="I1692" s="1">
        <v>22.4</v>
      </c>
      <c r="J1692" s="1">
        <v>0.08</v>
      </c>
      <c r="K1692" s="1">
        <v>637</v>
      </c>
      <c r="L1692" s="1">
        <v>539</v>
      </c>
      <c r="M1692" s="6">
        <f t="shared" si="164"/>
        <v>22.456792004043677</v>
      </c>
      <c r="N1692" s="1">
        <v>0.7</v>
      </c>
      <c r="O1692" s="11" cm="1">
        <f t="array" ref="O1692">ROUND(_xlfn.SWITCH(C1692,"建筑专教",IF(S1692&gt;0.1,1.38,1.28),"阶梯教室",IF(S1692&gt;0.1,1.15,1.05),"公共教室",IF(S1692&gt;0.1,1.22,1.12),IF(S1692&gt;0.1,1.2,1.1))+(MOD(ROW()*11,31)/31-0.5)*0.06,2)</f>
        <v>1.19</v>
      </c>
      <c r="P1692" s="12">
        <f t="shared" si="163"/>
        <v>0.19</v>
      </c>
      <c r="Q1692" s="13">
        <f t="shared" si="168"/>
        <v>-0.67011870246221827</v>
      </c>
      <c r="R1692" s="1">
        <v>0</v>
      </c>
      <c r="S1692" s="1">
        <v>0.14899999999999999</v>
      </c>
      <c r="T1692" s="1">
        <v>3.5000000000000003E-2</v>
      </c>
      <c r="U1692" s="4" t="s">
        <v>34</v>
      </c>
      <c r="V1692">
        <v>0.42</v>
      </c>
      <c r="W1692">
        <v>0.4</v>
      </c>
      <c r="X1692">
        <v>0.76</v>
      </c>
      <c r="Y1692">
        <v>2.4300000000000002</v>
      </c>
      <c r="Z1692">
        <v>0.23</v>
      </c>
      <c r="AA1692" s="5">
        <f t="shared" si="165"/>
        <v>0.184</v>
      </c>
      <c r="AB1692" s="15" cm="1">
        <f t="array" ref="AB1692">_xlfn.SWITCH(U1692,"夏",122,"冬",90,"春",153,"秋",153,0)</f>
        <v>153</v>
      </c>
      <c r="AC1692" s="16">
        <f t="shared" si="166"/>
        <v>28.152000000000001</v>
      </c>
      <c r="AD1692" s="5">
        <f>IFERROR(AA1692/D1692,0)</f>
        <v>2.354747888405426E-3</v>
      </c>
      <c r="AE1692" s="15">
        <f t="shared" si="167"/>
        <v>0.41917808219178082</v>
      </c>
      <c r="AF1692" s="5">
        <f>IFERROR(AD1692*AE1692*48,0)</f>
        <v>4.7378817787532737E-2</v>
      </c>
    </row>
    <row r="1693" spans="1:32" x14ac:dyDescent="0.15">
      <c r="A1693" s="8">
        <v>45744</v>
      </c>
      <c r="B1693" s="1" t="s">
        <v>39</v>
      </c>
      <c r="C1693" s="1" t="s">
        <v>33</v>
      </c>
      <c r="D1693" s="6">
        <v>78.14</v>
      </c>
      <c r="E1693" s="6">
        <v>3.9</v>
      </c>
      <c r="F1693" s="10">
        <v>0.47916666666666702</v>
      </c>
      <c r="G1693" s="1">
        <v>22.5</v>
      </c>
      <c r="H1693" s="1">
        <v>51</v>
      </c>
      <c r="I1693" s="1">
        <v>22.7</v>
      </c>
      <c r="J1693" s="1">
        <v>0.09</v>
      </c>
      <c r="K1693" s="1">
        <v>527</v>
      </c>
      <c r="L1693" s="1">
        <v>559</v>
      </c>
      <c r="M1693" s="6">
        <f t="shared" si="164"/>
        <v>22.760764266295894</v>
      </c>
      <c r="N1693" s="1">
        <v>0.7</v>
      </c>
      <c r="O1693" s="11" cm="1">
        <f t="array" ref="O1693">ROUND(_xlfn.SWITCH(C1693,"建筑专教",IF(S1693&gt;0.1,1.38,1.28),"阶梯教室",IF(S1693&gt;0.1,1.15,1.05),"公共教室",IF(S1693&gt;0.1,1.22,1.12),IF(S1693&gt;0.1,1.2,1.1))+(MOD(ROW()*11,31)/31-0.5)*0.06,2)</f>
        <v>1.21</v>
      </c>
      <c r="P1693" s="12">
        <f t="shared" si="163"/>
        <v>0.1</v>
      </c>
      <c r="Q1693" s="13">
        <f t="shared" si="168"/>
        <v>-0.53236972822989181</v>
      </c>
      <c r="R1693" s="1">
        <v>0</v>
      </c>
      <c r="S1693" s="1">
        <v>0.14699999999999999</v>
      </c>
      <c r="T1693" s="1">
        <v>0.06</v>
      </c>
      <c r="U1693" s="4" t="s">
        <v>34</v>
      </c>
      <c r="V1693">
        <v>0.42</v>
      </c>
      <c r="W1693">
        <v>0.4</v>
      </c>
      <c r="X1693">
        <v>0.76</v>
      </c>
      <c r="Y1693">
        <v>2.4300000000000002</v>
      </c>
      <c r="Z1693">
        <v>0.23</v>
      </c>
      <c r="AA1693" s="5">
        <f t="shared" si="165"/>
        <v>0.20699999999999999</v>
      </c>
      <c r="AB1693" s="15" cm="1">
        <f t="array" ref="AB1693">_xlfn.SWITCH(U1693,"夏",122,"冬",90,"春",153,"秋",153,0)</f>
        <v>153</v>
      </c>
      <c r="AC1693" s="16">
        <f t="shared" si="166"/>
        <v>31.670999999999999</v>
      </c>
      <c r="AD1693" s="5">
        <f>IFERROR(AA1693/D1693,0)</f>
        <v>2.6490913744561043E-3</v>
      </c>
      <c r="AE1693" s="15">
        <f t="shared" si="167"/>
        <v>0.41917808219178082</v>
      </c>
      <c r="AF1693" s="5">
        <f>IFERROR(AD1693*AE1693*48,0)</f>
        <v>5.3301170010974327E-2</v>
      </c>
    </row>
    <row r="1694" spans="1:32" x14ac:dyDescent="0.15">
      <c r="A1694" s="8">
        <v>45744</v>
      </c>
      <c r="B1694" s="1" t="s">
        <v>39</v>
      </c>
      <c r="C1694" s="1" t="s">
        <v>33</v>
      </c>
      <c r="D1694" s="6">
        <v>78.14</v>
      </c>
      <c r="E1694" s="6">
        <v>3.9</v>
      </c>
      <c r="F1694" s="10">
        <v>0.5</v>
      </c>
      <c r="G1694" s="1">
        <v>22.7</v>
      </c>
      <c r="H1694" s="1">
        <v>50</v>
      </c>
      <c r="I1694" s="1">
        <v>22.9</v>
      </c>
      <c r="J1694" s="1">
        <v>0.09</v>
      </c>
      <c r="K1694" s="1">
        <v>432</v>
      </c>
      <c r="L1694" s="1">
        <v>579</v>
      </c>
      <c r="M1694" s="6">
        <f t="shared" si="164"/>
        <v>22.960641249881519</v>
      </c>
      <c r="N1694" s="1">
        <v>0</v>
      </c>
      <c r="O1694" s="1">
        <v>0</v>
      </c>
      <c r="P1694" s="12">
        <f t="shared" si="163"/>
        <v>0</v>
      </c>
      <c r="Q1694" s="1">
        <v>0</v>
      </c>
      <c r="R1694" s="1">
        <v>0</v>
      </c>
      <c r="S1694" s="1">
        <v>0</v>
      </c>
      <c r="T1694" s="1">
        <v>0</v>
      </c>
      <c r="U1694" s="4" t="s">
        <v>34</v>
      </c>
      <c r="V1694">
        <v>0.42</v>
      </c>
      <c r="W1694">
        <v>0.4</v>
      </c>
      <c r="X1694">
        <v>0.76</v>
      </c>
      <c r="Y1694">
        <v>2.4300000000000002</v>
      </c>
      <c r="Z1694">
        <v>0.23</v>
      </c>
      <c r="AA1694" s="5">
        <f t="shared" si="165"/>
        <v>0</v>
      </c>
      <c r="AB1694" s="15" cm="1">
        <f t="array" ref="AB1694">_xlfn.SWITCH(U1694,"夏",122,"冬",90,"春",153,"秋",153,0)</f>
        <v>153</v>
      </c>
      <c r="AC1694" s="16">
        <f t="shared" si="166"/>
        <v>0</v>
      </c>
      <c r="AD1694" s="5">
        <f>IFERROR(AA1694/D1694,0)</f>
        <v>0</v>
      </c>
      <c r="AE1694" s="15">
        <f t="shared" si="167"/>
        <v>0.41917808219178082</v>
      </c>
      <c r="AF1694" s="5">
        <f>IFERROR(AD1694*AE1694*48,0)</f>
        <v>0</v>
      </c>
    </row>
    <row r="1695" spans="1:32" x14ac:dyDescent="0.15">
      <c r="A1695" s="8">
        <v>45744</v>
      </c>
      <c r="B1695" s="1" t="s">
        <v>39</v>
      </c>
      <c r="C1695" s="1" t="s">
        <v>33</v>
      </c>
      <c r="D1695" s="6">
        <v>78.14</v>
      </c>
      <c r="E1695" s="6">
        <v>3.9</v>
      </c>
      <c r="F1695" s="10">
        <v>0.52083333333333304</v>
      </c>
      <c r="G1695" s="1">
        <v>22.9</v>
      </c>
      <c r="H1695" s="1">
        <v>49</v>
      </c>
      <c r="I1695" s="1">
        <v>23.1</v>
      </c>
      <c r="J1695" s="1">
        <v>0.09</v>
      </c>
      <c r="K1695" s="1">
        <v>413</v>
      </c>
      <c r="L1695" s="1">
        <v>599</v>
      </c>
      <c r="M1695" s="6">
        <f t="shared" si="164"/>
        <v>23.160518565201244</v>
      </c>
      <c r="N1695" s="1">
        <v>0</v>
      </c>
      <c r="O1695" s="1">
        <v>0</v>
      </c>
      <c r="P1695" s="12">
        <f t="shared" ref="P1695:P1758" si="169">IF(O1695=0,0,ROUND(MIN(MAX((K1695-400)/(320*E1695*IF(C1695="公共教室",0.95,IF(C1695="建筑专教",0.85,IF(C1695="阶梯教室",1.15,1)))),0),2),2))</f>
        <v>0</v>
      </c>
      <c r="Q1695" s="1">
        <v>0</v>
      </c>
      <c r="R1695" s="1">
        <v>0</v>
      </c>
      <c r="S1695" s="1">
        <v>0</v>
      </c>
      <c r="T1695" s="1">
        <v>0</v>
      </c>
      <c r="U1695" s="4" t="s">
        <v>34</v>
      </c>
      <c r="V1695">
        <v>0.42</v>
      </c>
      <c r="W1695">
        <v>0.4</v>
      </c>
      <c r="X1695">
        <v>0.76</v>
      </c>
      <c r="Y1695">
        <v>2.4300000000000002</v>
      </c>
      <c r="Z1695">
        <v>0.23</v>
      </c>
      <c r="AA1695" s="5">
        <f t="shared" si="165"/>
        <v>0</v>
      </c>
      <c r="AB1695" s="15" cm="1">
        <f t="array" ref="AB1695">_xlfn.SWITCH(U1695,"夏",122,"冬",90,"春",153,"秋",153,0)</f>
        <v>153</v>
      </c>
      <c r="AC1695" s="16">
        <f t="shared" si="166"/>
        <v>0</v>
      </c>
      <c r="AD1695" s="5">
        <f>IFERROR(AA1695/D1695,0)</f>
        <v>0</v>
      </c>
      <c r="AE1695" s="15">
        <f t="shared" si="167"/>
        <v>0.41917808219178082</v>
      </c>
      <c r="AF1695" s="5">
        <f>IFERROR(AD1695*AE1695*48,0)</f>
        <v>0</v>
      </c>
    </row>
    <row r="1696" spans="1:32" x14ac:dyDescent="0.15">
      <c r="A1696" s="8">
        <v>45744</v>
      </c>
      <c r="B1696" s="1" t="s">
        <v>39</v>
      </c>
      <c r="C1696" s="1" t="s">
        <v>33</v>
      </c>
      <c r="D1696" s="6">
        <v>78.14</v>
      </c>
      <c r="E1696" s="6">
        <v>3.9</v>
      </c>
      <c r="F1696" s="10">
        <v>0.54166666666666696</v>
      </c>
      <c r="G1696" s="1">
        <v>23.1</v>
      </c>
      <c r="H1696" s="1">
        <v>48</v>
      </c>
      <c r="I1696" s="1">
        <v>23.3</v>
      </c>
      <c r="J1696" s="1">
        <v>0.1</v>
      </c>
      <c r="K1696" s="1">
        <v>407</v>
      </c>
      <c r="L1696" s="1">
        <v>619</v>
      </c>
      <c r="M1696" s="6">
        <f t="shared" ref="M1696:M1759" si="170">IFERROR(POWER((I1696+273.15)^4+133500000*POWER(J1696,0.6)*(I1696-G1696),0.25)-273.15,I1696)</f>
        <v>23.36433621858032</v>
      </c>
      <c r="N1696" s="1">
        <v>0</v>
      </c>
      <c r="O1696" s="1">
        <v>0</v>
      </c>
      <c r="P1696" s="12">
        <f t="shared" si="169"/>
        <v>0</v>
      </c>
      <c r="Q1696" s="1">
        <v>0</v>
      </c>
      <c r="R1696" s="1">
        <v>0</v>
      </c>
      <c r="S1696" s="1">
        <v>0</v>
      </c>
      <c r="T1696" s="1">
        <v>0</v>
      </c>
      <c r="U1696" s="4" t="s">
        <v>34</v>
      </c>
      <c r="V1696">
        <v>0.42</v>
      </c>
      <c r="W1696">
        <v>0.4</v>
      </c>
      <c r="X1696">
        <v>0.76</v>
      </c>
      <c r="Y1696">
        <v>2.4300000000000002</v>
      </c>
      <c r="Z1696">
        <v>0.23</v>
      </c>
      <c r="AA1696" s="5">
        <f t="shared" si="165"/>
        <v>0</v>
      </c>
      <c r="AB1696" s="15" cm="1">
        <f t="array" ref="AB1696">_xlfn.SWITCH(U1696,"夏",122,"冬",90,"春",153,"秋",153,0)</f>
        <v>153</v>
      </c>
      <c r="AC1696" s="16">
        <f t="shared" si="166"/>
        <v>0</v>
      </c>
      <c r="AD1696" s="5">
        <f>IFERROR(AA1696/D1696,0)</f>
        <v>0</v>
      </c>
      <c r="AE1696" s="15">
        <f t="shared" si="167"/>
        <v>0.41917808219178082</v>
      </c>
      <c r="AF1696" s="5">
        <f>IFERROR(AD1696*AE1696*48,0)</f>
        <v>0</v>
      </c>
    </row>
    <row r="1697" spans="1:32" x14ac:dyDescent="0.15">
      <c r="A1697" s="8">
        <v>45744</v>
      </c>
      <c r="B1697" s="1" t="s">
        <v>39</v>
      </c>
      <c r="C1697" s="1" t="s">
        <v>33</v>
      </c>
      <c r="D1697" s="6">
        <v>78.14</v>
      </c>
      <c r="E1697" s="6">
        <v>3.9</v>
      </c>
      <c r="F1697" s="10">
        <v>0.5625</v>
      </c>
      <c r="G1697" s="1">
        <v>23.3</v>
      </c>
      <c r="H1697" s="1">
        <v>47</v>
      </c>
      <c r="I1697" s="1">
        <v>23.5</v>
      </c>
      <c r="J1697" s="1">
        <v>0.11</v>
      </c>
      <c r="K1697" s="1">
        <v>406</v>
      </c>
      <c r="L1697" s="1">
        <v>639</v>
      </c>
      <c r="M1697" s="6">
        <f t="shared" si="170"/>
        <v>23.5679836588223</v>
      </c>
      <c r="N1697" s="1">
        <v>0</v>
      </c>
      <c r="O1697" s="1">
        <v>0</v>
      </c>
      <c r="P1697" s="12">
        <f t="shared" si="169"/>
        <v>0</v>
      </c>
      <c r="Q1697" s="1">
        <v>0</v>
      </c>
      <c r="R1697" s="1">
        <v>0</v>
      </c>
      <c r="S1697" s="1">
        <v>0</v>
      </c>
      <c r="T1697" s="1">
        <v>0</v>
      </c>
      <c r="U1697" s="4" t="s">
        <v>34</v>
      </c>
      <c r="V1697">
        <v>0.42</v>
      </c>
      <c r="W1697">
        <v>0.4</v>
      </c>
      <c r="X1697">
        <v>0.76</v>
      </c>
      <c r="Y1697">
        <v>2.4300000000000002</v>
      </c>
      <c r="Z1697">
        <v>0.23</v>
      </c>
      <c r="AA1697" s="5">
        <f t="shared" si="165"/>
        <v>0</v>
      </c>
      <c r="AB1697" s="15" cm="1">
        <f t="array" ref="AB1697">_xlfn.SWITCH(U1697,"夏",122,"冬",90,"春",153,"秋",153,0)</f>
        <v>153</v>
      </c>
      <c r="AC1697" s="16">
        <f t="shared" si="166"/>
        <v>0</v>
      </c>
      <c r="AD1697" s="5">
        <f>IFERROR(AA1697/D1697,0)</f>
        <v>0</v>
      </c>
      <c r="AE1697" s="15">
        <f t="shared" si="167"/>
        <v>0.41917808219178082</v>
      </c>
      <c r="AF1697" s="5">
        <f>IFERROR(AD1697*AE1697*48,0)</f>
        <v>0</v>
      </c>
    </row>
    <row r="1698" spans="1:32" x14ac:dyDescent="0.15">
      <c r="A1698" s="8">
        <v>45744</v>
      </c>
      <c r="B1698" s="1" t="s">
        <v>39</v>
      </c>
      <c r="C1698" s="1" t="s">
        <v>33</v>
      </c>
      <c r="D1698" s="6">
        <v>78.14</v>
      </c>
      <c r="E1698" s="6">
        <v>3.9</v>
      </c>
      <c r="F1698" s="10">
        <v>0.58333333333333304</v>
      </c>
      <c r="G1698" s="1">
        <v>23.5</v>
      </c>
      <c r="H1698" s="1">
        <v>46</v>
      </c>
      <c r="I1698" s="1">
        <v>23.7</v>
      </c>
      <c r="J1698" s="1">
        <v>0.1</v>
      </c>
      <c r="K1698" s="1">
        <v>458</v>
      </c>
      <c r="L1698" s="1">
        <v>659</v>
      </c>
      <c r="M1698" s="6">
        <f t="shared" si="170"/>
        <v>23.764076605362504</v>
      </c>
      <c r="N1698" s="1">
        <v>0.7</v>
      </c>
      <c r="O1698" s="11" cm="1">
        <f t="array" ref="O1698">ROUND(_xlfn.SWITCH(C1698,"建筑专教",IF(S1698&gt;0.1,1.38,1.28),"阶梯教室",IF(S1698&gt;0.1,1.15,1.05),"公共教室",IF(S1698&gt;0.1,1.22,1.12),IF(S1698&gt;0.1,1.2,1.1))+(MOD(ROW()*11,31)/31-0.5)*0.06,2)</f>
        <v>1.1000000000000001</v>
      </c>
      <c r="P1698" s="12">
        <f t="shared" si="169"/>
        <v>0.05</v>
      </c>
      <c r="Q1698" s="13">
        <f t="shared" si="168"/>
        <v>-0.51209463722445681</v>
      </c>
      <c r="R1698" s="1">
        <v>0</v>
      </c>
      <c r="S1698" s="1">
        <v>0</v>
      </c>
      <c r="T1698" s="1">
        <v>2.8000000000000001E-2</v>
      </c>
      <c r="U1698" s="4" t="s">
        <v>34</v>
      </c>
      <c r="V1698">
        <v>0.42</v>
      </c>
      <c r="W1698">
        <v>0.4</v>
      </c>
      <c r="X1698">
        <v>0.76</v>
      </c>
      <c r="Y1698">
        <v>2.4300000000000002</v>
      </c>
      <c r="Z1698">
        <v>0.23</v>
      </c>
      <c r="AA1698" s="5">
        <f t="shared" si="165"/>
        <v>2.8000000000000001E-2</v>
      </c>
      <c r="AB1698" s="15" cm="1">
        <f t="array" ref="AB1698">_xlfn.SWITCH(U1698,"夏",122,"冬",90,"春",153,"秋",153,0)</f>
        <v>153</v>
      </c>
      <c r="AC1698" s="16">
        <f t="shared" si="166"/>
        <v>4.2839999999999998</v>
      </c>
      <c r="AD1698" s="5">
        <f>IFERROR(AA1698/D1698,0)</f>
        <v>3.5833120040952137E-4</v>
      </c>
      <c r="AE1698" s="15">
        <f t="shared" si="167"/>
        <v>0.41917808219178082</v>
      </c>
      <c r="AF1698" s="5">
        <f>IFERROR(AD1698*AE1698*48,0)</f>
        <v>7.2098200981028076E-3</v>
      </c>
    </row>
    <row r="1699" spans="1:32" x14ac:dyDescent="0.15">
      <c r="A1699" s="8">
        <v>45744</v>
      </c>
      <c r="B1699" s="1" t="s">
        <v>39</v>
      </c>
      <c r="C1699" s="1" t="s">
        <v>33</v>
      </c>
      <c r="D1699" s="6">
        <v>78.14</v>
      </c>
      <c r="E1699" s="6">
        <v>3.9</v>
      </c>
      <c r="F1699" s="10">
        <v>0.60416666666666696</v>
      </c>
      <c r="G1699" s="1">
        <v>23.7</v>
      </c>
      <c r="H1699" s="1">
        <v>45</v>
      </c>
      <c r="I1699" s="1">
        <v>23.9</v>
      </c>
      <c r="J1699" s="1">
        <v>0.09</v>
      </c>
      <c r="K1699" s="1">
        <v>538</v>
      </c>
      <c r="L1699" s="1">
        <v>679</v>
      </c>
      <c r="M1699" s="6">
        <f t="shared" si="170"/>
        <v>23.960031121552561</v>
      </c>
      <c r="N1699" s="1">
        <v>0.7</v>
      </c>
      <c r="O1699" s="11" cm="1">
        <f t="array" ref="O1699">ROUND(_xlfn.SWITCH(C1699,"建筑专教",IF(S1699&gt;0.1,1.38,1.28),"阶梯教室",IF(S1699&gt;0.1,1.15,1.05),"公共教室",IF(S1699&gt;0.1,1.22,1.12),IF(S1699&gt;0.1,1.2,1.1))+(MOD(ROW()*11,31)/31-0.5)*0.06,2)</f>
        <v>1.1200000000000001</v>
      </c>
      <c r="P1699" s="12">
        <f t="shared" si="169"/>
        <v>0.11</v>
      </c>
      <c r="Q1699" s="13">
        <f t="shared" si="168"/>
        <v>-0.39858221654695963</v>
      </c>
      <c r="R1699" s="1">
        <v>0</v>
      </c>
      <c r="S1699" s="1">
        <v>0</v>
      </c>
      <c r="T1699" s="1">
        <v>3.5000000000000003E-2</v>
      </c>
      <c r="U1699" s="4" t="s">
        <v>34</v>
      </c>
      <c r="V1699">
        <v>0.42</v>
      </c>
      <c r="W1699">
        <v>0.4</v>
      </c>
      <c r="X1699">
        <v>0.76</v>
      </c>
      <c r="Y1699">
        <v>2.4300000000000002</v>
      </c>
      <c r="Z1699">
        <v>0.23</v>
      </c>
      <c r="AA1699" s="5">
        <f t="shared" si="165"/>
        <v>3.5000000000000003E-2</v>
      </c>
      <c r="AB1699" s="15" cm="1">
        <f t="array" ref="AB1699">_xlfn.SWITCH(U1699,"夏",122,"冬",90,"春",153,"秋",153,0)</f>
        <v>153</v>
      </c>
      <c r="AC1699" s="16">
        <f t="shared" si="166"/>
        <v>5.3550000000000004</v>
      </c>
      <c r="AD1699" s="5">
        <f>IFERROR(AA1699/D1699,0)</f>
        <v>4.4791400051190177E-4</v>
      </c>
      <c r="AE1699" s="15">
        <f t="shared" si="167"/>
        <v>0.41917808219178082</v>
      </c>
      <c r="AF1699" s="5">
        <f>IFERROR(AD1699*AE1699*48,0)</f>
        <v>9.0122751226285117E-3</v>
      </c>
    </row>
    <row r="1700" spans="1:32" x14ac:dyDescent="0.15">
      <c r="A1700" s="8">
        <v>45744</v>
      </c>
      <c r="B1700" s="1" t="s">
        <v>39</v>
      </c>
      <c r="C1700" s="1" t="s">
        <v>33</v>
      </c>
      <c r="D1700" s="6">
        <v>78.14</v>
      </c>
      <c r="E1700" s="6">
        <v>3.9</v>
      </c>
      <c r="F1700" s="10">
        <v>0.625</v>
      </c>
      <c r="G1700" s="1">
        <v>23.9</v>
      </c>
      <c r="H1700" s="1">
        <v>44</v>
      </c>
      <c r="I1700" s="1">
        <v>24.1</v>
      </c>
      <c r="J1700" s="1">
        <v>0.08</v>
      </c>
      <c r="K1700" s="1">
        <v>593</v>
      </c>
      <c r="L1700" s="1">
        <v>699</v>
      </c>
      <c r="M1700" s="6">
        <f t="shared" si="170"/>
        <v>24.15582353487514</v>
      </c>
      <c r="N1700" s="1">
        <v>0.7</v>
      </c>
      <c r="O1700" s="11" cm="1">
        <f t="array" ref="O1700">ROUND(_xlfn.SWITCH(C1700,"建筑专教",IF(S1700&gt;0.1,1.38,1.28),"阶梯教室",IF(S1700&gt;0.1,1.15,1.05),"公共教室",IF(S1700&gt;0.1,1.22,1.12),IF(S1700&gt;0.1,1.2,1.1))+(MOD(ROW()*11,31)/31-0.5)*0.06,2)</f>
        <v>1.08</v>
      </c>
      <c r="P1700" s="12">
        <f t="shared" si="169"/>
        <v>0.15</v>
      </c>
      <c r="Q1700" s="13">
        <f t="shared" si="168"/>
        <v>-0.43992660572594589</v>
      </c>
      <c r="R1700" s="1">
        <v>0</v>
      </c>
      <c r="S1700" s="1">
        <v>0</v>
      </c>
      <c r="T1700" s="1">
        <v>3.5000000000000003E-2</v>
      </c>
      <c r="U1700" s="4" t="s">
        <v>34</v>
      </c>
      <c r="V1700">
        <v>0.42</v>
      </c>
      <c r="W1700">
        <v>0.4</v>
      </c>
      <c r="X1700">
        <v>0.76</v>
      </c>
      <c r="Y1700">
        <v>2.4300000000000002</v>
      </c>
      <c r="Z1700">
        <v>0.23</v>
      </c>
      <c r="AA1700" s="5">
        <f t="shared" si="165"/>
        <v>3.5000000000000003E-2</v>
      </c>
      <c r="AB1700" s="15" cm="1">
        <f t="array" ref="AB1700">_xlfn.SWITCH(U1700,"夏",122,"冬",90,"春",153,"秋",153,0)</f>
        <v>153</v>
      </c>
      <c r="AC1700" s="16">
        <f t="shared" si="166"/>
        <v>5.3550000000000004</v>
      </c>
      <c r="AD1700" s="5">
        <f>IFERROR(AA1700/D1700,0)</f>
        <v>4.4791400051190177E-4</v>
      </c>
      <c r="AE1700" s="15">
        <f t="shared" si="167"/>
        <v>0.41917808219178082</v>
      </c>
      <c r="AF1700" s="5">
        <f>IFERROR(AD1700*AE1700*48,0)</f>
        <v>9.0122751226285117E-3</v>
      </c>
    </row>
    <row r="1701" spans="1:32" x14ac:dyDescent="0.15">
      <c r="A1701" s="8">
        <v>45744</v>
      </c>
      <c r="B1701" s="1" t="s">
        <v>39</v>
      </c>
      <c r="C1701" s="1" t="s">
        <v>33</v>
      </c>
      <c r="D1701" s="6">
        <v>78.14</v>
      </c>
      <c r="E1701" s="6">
        <v>3.9</v>
      </c>
      <c r="F1701" s="10">
        <v>0.64583333333333304</v>
      </c>
      <c r="G1701" s="1">
        <v>24.1</v>
      </c>
      <c r="H1701" s="1">
        <v>43</v>
      </c>
      <c r="I1701" s="1">
        <v>24.3</v>
      </c>
      <c r="J1701" s="1">
        <v>0.08</v>
      </c>
      <c r="K1701" s="1">
        <v>628</v>
      </c>
      <c r="L1701" s="1">
        <v>719</v>
      </c>
      <c r="M1701" s="6">
        <f t="shared" si="170"/>
        <v>24.355711048518913</v>
      </c>
      <c r="N1701" s="1">
        <v>0.7</v>
      </c>
      <c r="O1701" s="11" cm="1">
        <f t="array" ref="O1701">ROUND(_xlfn.SWITCH(C1701,"建筑专教",IF(S1701&gt;0.1,1.38,1.28),"阶梯教室",IF(S1701&gt;0.1,1.15,1.05),"公共教室",IF(S1701&gt;0.1,1.22,1.12),IF(S1701&gt;0.1,1.2,1.1))+(MOD(ROW()*11,31)/31-0.5)*0.06,2)</f>
        <v>1.1000000000000001</v>
      </c>
      <c r="P1701" s="12">
        <f t="shared" si="169"/>
        <v>0.18</v>
      </c>
      <c r="Q1701" s="13">
        <f t="shared" si="168"/>
        <v>-0.32552908222130122</v>
      </c>
      <c r="R1701" s="1">
        <v>0</v>
      </c>
      <c r="S1701" s="1">
        <v>0</v>
      </c>
      <c r="T1701" s="1">
        <v>2.5000000000000001E-2</v>
      </c>
      <c r="U1701" s="4" t="s">
        <v>34</v>
      </c>
      <c r="V1701">
        <v>0.42</v>
      </c>
      <c r="W1701">
        <v>0.4</v>
      </c>
      <c r="X1701">
        <v>0.76</v>
      </c>
      <c r="Y1701">
        <v>2.4300000000000002</v>
      </c>
      <c r="Z1701">
        <v>0.23</v>
      </c>
      <c r="AA1701" s="5">
        <f t="shared" si="165"/>
        <v>2.5000000000000001E-2</v>
      </c>
      <c r="AB1701" s="15" cm="1">
        <f t="array" ref="AB1701">_xlfn.SWITCH(U1701,"夏",122,"冬",90,"春",153,"秋",153,0)</f>
        <v>153</v>
      </c>
      <c r="AC1701" s="16">
        <f t="shared" si="166"/>
        <v>3.8250000000000002</v>
      </c>
      <c r="AD1701" s="5">
        <f>IFERROR(AA1701/D1701,0)</f>
        <v>3.1993857179421552E-4</v>
      </c>
      <c r="AE1701" s="15">
        <f t="shared" si="167"/>
        <v>0.41917808219178082</v>
      </c>
      <c r="AF1701" s="5">
        <f>IFERROR(AD1701*AE1701*48,0)</f>
        <v>6.437339373306079E-3</v>
      </c>
    </row>
    <row r="1702" spans="1:32" x14ac:dyDescent="0.15">
      <c r="A1702" s="8">
        <v>45744</v>
      </c>
      <c r="B1702" s="1" t="s">
        <v>39</v>
      </c>
      <c r="C1702" s="1" t="s">
        <v>33</v>
      </c>
      <c r="D1702" s="6">
        <v>78.14</v>
      </c>
      <c r="E1702" s="6">
        <v>3.9</v>
      </c>
      <c r="F1702" s="10">
        <v>0.66666666666666696</v>
      </c>
      <c r="G1702" s="1">
        <v>24.3</v>
      </c>
      <c r="H1702" s="1">
        <v>42</v>
      </c>
      <c r="I1702" s="1">
        <v>24.5</v>
      </c>
      <c r="J1702" s="1">
        <v>0.08</v>
      </c>
      <c r="K1702" s="1">
        <v>658</v>
      </c>
      <c r="L1702" s="1">
        <v>739</v>
      </c>
      <c r="M1702" s="6">
        <f t="shared" si="170"/>
        <v>24.555598864093554</v>
      </c>
      <c r="N1702" s="1">
        <v>0.7</v>
      </c>
      <c r="O1702" s="11" cm="1">
        <f t="array" ref="O1702">ROUND(_xlfn.SWITCH(C1702,"建筑专教",IF(S1702&gt;0.1,1.38,1.28),"阶梯教室",IF(S1702&gt;0.1,1.15,1.05),"公共教室",IF(S1702&gt;0.1,1.22,1.12),IF(S1702&gt;0.1,1.2,1.1))+(MOD(ROW()*11,31)/31-0.5)*0.06,2)</f>
        <v>1.1299999999999999</v>
      </c>
      <c r="P1702" s="12">
        <f t="shared" si="169"/>
        <v>0.21</v>
      </c>
      <c r="Q1702" s="13">
        <f t="shared" si="168"/>
        <v>-0.19341307165948649</v>
      </c>
      <c r="R1702" s="1">
        <v>0</v>
      </c>
      <c r="S1702" s="1">
        <v>0</v>
      </c>
      <c r="T1702" s="1">
        <v>1.2E-2</v>
      </c>
      <c r="U1702" s="4" t="s">
        <v>34</v>
      </c>
      <c r="V1702">
        <v>0.42</v>
      </c>
      <c r="W1702">
        <v>0.4</v>
      </c>
      <c r="X1702">
        <v>0.76</v>
      </c>
      <c r="Y1702">
        <v>2.4300000000000002</v>
      </c>
      <c r="Z1702">
        <v>0.23</v>
      </c>
      <c r="AA1702" s="5">
        <f t="shared" si="165"/>
        <v>1.2E-2</v>
      </c>
      <c r="AB1702" s="15" cm="1">
        <f t="array" ref="AB1702">_xlfn.SWITCH(U1702,"夏",122,"冬",90,"春",153,"秋",153,0)</f>
        <v>153</v>
      </c>
      <c r="AC1702" s="16">
        <f t="shared" si="166"/>
        <v>1.8360000000000001</v>
      </c>
      <c r="AD1702" s="5">
        <f>IFERROR(AA1702/D1702,0)</f>
        <v>1.5357051446122344E-4</v>
      </c>
      <c r="AE1702" s="15">
        <f t="shared" si="167"/>
        <v>0.41917808219178082</v>
      </c>
      <c r="AF1702" s="5">
        <f>IFERROR(AD1702*AE1702*48,0)</f>
        <v>3.0899228991869174E-3</v>
      </c>
    </row>
    <row r="1703" spans="1:32" x14ac:dyDescent="0.15">
      <c r="A1703" s="8">
        <v>45744</v>
      </c>
      <c r="B1703" s="1" t="s">
        <v>39</v>
      </c>
      <c r="C1703" s="1" t="s">
        <v>33</v>
      </c>
      <c r="D1703" s="6">
        <v>78.14</v>
      </c>
      <c r="E1703" s="6">
        <v>3.9</v>
      </c>
      <c r="F1703" s="10">
        <v>0.6875</v>
      </c>
      <c r="G1703" s="1">
        <v>24.5</v>
      </c>
      <c r="H1703" s="1">
        <v>41</v>
      </c>
      <c r="I1703" s="1">
        <v>24.7</v>
      </c>
      <c r="J1703" s="1">
        <v>0.08</v>
      </c>
      <c r="K1703" s="1">
        <v>688</v>
      </c>
      <c r="L1703" s="1">
        <v>759</v>
      </c>
      <c r="M1703" s="6">
        <f t="shared" si="170"/>
        <v>24.755486980587534</v>
      </c>
      <c r="N1703" s="1">
        <v>0.7</v>
      </c>
      <c r="O1703" s="11" cm="1">
        <f t="array" ref="O1703">ROUND(_xlfn.SWITCH(C1703,"建筑专教",IF(S1703&gt;0.1,1.38,1.28),"阶梯教室",IF(S1703&gt;0.1,1.15,1.05),"公共教室",IF(S1703&gt;0.1,1.22,1.12),IF(S1703&gt;0.1,1.2,1.1))+(MOD(ROW()*11,31)/31-0.5)*0.06,2)</f>
        <v>1.0900000000000001</v>
      </c>
      <c r="P1703" s="12">
        <f t="shared" si="169"/>
        <v>0.23</v>
      </c>
      <c r="Q1703" s="13">
        <f t="shared" si="168"/>
        <v>-0.22544654643677095</v>
      </c>
      <c r="R1703" s="1">
        <v>0</v>
      </c>
      <c r="S1703" s="1">
        <v>0</v>
      </c>
      <c r="T1703" s="1">
        <v>3.2000000000000001E-2</v>
      </c>
      <c r="U1703" s="4" t="s">
        <v>34</v>
      </c>
      <c r="V1703">
        <v>0.42</v>
      </c>
      <c r="W1703">
        <v>0.4</v>
      </c>
      <c r="X1703">
        <v>0.76</v>
      </c>
      <c r="Y1703">
        <v>2.4300000000000002</v>
      </c>
      <c r="Z1703">
        <v>0.23</v>
      </c>
      <c r="AA1703" s="5">
        <f t="shared" si="165"/>
        <v>3.2000000000000001E-2</v>
      </c>
      <c r="AB1703" s="15" cm="1">
        <f t="array" ref="AB1703">_xlfn.SWITCH(U1703,"夏",122,"冬",90,"春",153,"秋",153,0)</f>
        <v>153</v>
      </c>
      <c r="AC1703" s="16">
        <f t="shared" si="166"/>
        <v>4.8959999999999999</v>
      </c>
      <c r="AD1703" s="5">
        <f>IFERROR(AA1703/D1703,0)</f>
        <v>4.0952137189659586E-4</v>
      </c>
      <c r="AE1703" s="15">
        <f t="shared" si="167"/>
        <v>0.41917808219178082</v>
      </c>
      <c r="AF1703" s="5">
        <f>IFERROR(AD1703*AE1703*48,0)</f>
        <v>8.2397943978317813E-3</v>
      </c>
    </row>
    <row r="1704" spans="1:32" x14ac:dyDescent="0.15">
      <c r="A1704" s="8">
        <v>45744</v>
      </c>
      <c r="B1704" s="1" t="s">
        <v>39</v>
      </c>
      <c r="C1704" s="1" t="s">
        <v>33</v>
      </c>
      <c r="D1704" s="6">
        <v>78.14</v>
      </c>
      <c r="E1704" s="6">
        <v>3.9</v>
      </c>
      <c r="F1704" s="10">
        <v>0.70833333333333304</v>
      </c>
      <c r="G1704" s="1">
        <v>24.7</v>
      </c>
      <c r="H1704" s="1">
        <v>40</v>
      </c>
      <c r="I1704" s="1">
        <v>24.9</v>
      </c>
      <c r="J1704" s="1">
        <v>0.09</v>
      </c>
      <c r="K1704" s="1">
        <v>613</v>
      </c>
      <c r="L1704" s="1">
        <v>640</v>
      </c>
      <c r="M1704" s="6">
        <f t="shared" si="170"/>
        <v>24.9594291483034</v>
      </c>
      <c r="N1704" s="1">
        <v>0.7</v>
      </c>
      <c r="O1704" s="11" cm="1">
        <f t="array" ref="O1704">ROUND(_xlfn.SWITCH(C1704,"建筑专教",IF(S1704&gt;0.1,1.38,1.28),"阶梯教室",IF(S1704&gt;0.1,1.15,1.05),"公共教室",IF(S1704&gt;0.1,1.22,1.12),IF(S1704&gt;0.1,1.2,1.1))+(MOD(ROW()*11,31)/31-0.5)*0.06,2)</f>
        <v>1.1100000000000001</v>
      </c>
      <c r="P1704" s="12">
        <f t="shared" si="169"/>
        <v>0.17</v>
      </c>
      <c r="Q1704" s="13">
        <f t="shared" si="168"/>
        <v>-0.1171840146724082</v>
      </c>
      <c r="R1704" s="1">
        <v>0</v>
      </c>
      <c r="S1704" s="1">
        <v>0</v>
      </c>
      <c r="T1704" s="1">
        <v>3.2000000000000001E-2</v>
      </c>
      <c r="U1704" s="4" t="s">
        <v>34</v>
      </c>
      <c r="V1704">
        <v>0.42</v>
      </c>
      <c r="W1704">
        <v>0.4</v>
      </c>
      <c r="X1704">
        <v>0.76</v>
      </c>
      <c r="Y1704">
        <v>2.4300000000000002</v>
      </c>
      <c r="Z1704">
        <v>0.23</v>
      </c>
      <c r="AA1704" s="5">
        <f t="shared" ref="AA1704:AA1767" si="171">R1704+S1704+T1704</f>
        <v>3.2000000000000001E-2</v>
      </c>
      <c r="AB1704" s="15" cm="1">
        <f t="array" ref="AB1704">_xlfn.SWITCH(U1704,"夏",122,"冬",90,"春",153,"秋",153,0)</f>
        <v>153</v>
      </c>
      <c r="AC1704" s="16">
        <f t="shared" ref="AC1704:AC1767" si="172">AA1704*AB1704</f>
        <v>4.8959999999999999</v>
      </c>
      <c r="AD1704" s="5">
        <f>IFERROR(AA1704/D1704,0)</f>
        <v>4.0952137189659586E-4</v>
      </c>
      <c r="AE1704" s="15">
        <f t="shared" ref="AE1704:AE1767" si="173">IF(U1704="夏",122/365,IF(U1704="冬",90/365,IF(OR(U1704="春",U1704="秋"),153/365,0)))</f>
        <v>0.41917808219178082</v>
      </c>
      <c r="AF1704" s="5">
        <f>IFERROR(AD1704*AE1704*48,0)</f>
        <v>8.2397943978317813E-3</v>
      </c>
    </row>
    <row r="1705" spans="1:32" x14ac:dyDescent="0.15">
      <c r="A1705" s="8">
        <v>45744</v>
      </c>
      <c r="B1705" s="1" t="s">
        <v>39</v>
      </c>
      <c r="C1705" s="1" t="s">
        <v>33</v>
      </c>
      <c r="D1705" s="6">
        <v>78.14</v>
      </c>
      <c r="E1705" s="6">
        <v>3.9</v>
      </c>
      <c r="F1705" s="10">
        <v>0.72916666666666696</v>
      </c>
      <c r="G1705" s="1">
        <v>24.9</v>
      </c>
      <c r="H1705" s="1">
        <v>39</v>
      </c>
      <c r="I1705" s="1">
        <v>25.1</v>
      </c>
      <c r="J1705" s="1">
        <v>0.09</v>
      </c>
      <c r="K1705" s="1">
        <v>503</v>
      </c>
      <c r="L1705" s="1">
        <v>710</v>
      </c>
      <c r="M1705" s="6">
        <f t="shared" si="170"/>
        <v>25.15930972026996</v>
      </c>
      <c r="N1705" s="1">
        <v>0</v>
      </c>
      <c r="O1705" s="1">
        <v>0</v>
      </c>
      <c r="P1705" s="12">
        <f t="shared" si="169"/>
        <v>0</v>
      </c>
      <c r="Q1705" s="1">
        <v>0</v>
      </c>
      <c r="R1705" s="1">
        <v>0</v>
      </c>
      <c r="S1705" s="1">
        <v>0</v>
      </c>
      <c r="T1705" s="1">
        <v>0</v>
      </c>
      <c r="U1705" s="4" t="s">
        <v>34</v>
      </c>
      <c r="V1705">
        <v>0.42</v>
      </c>
      <c r="W1705">
        <v>0.4</v>
      </c>
      <c r="X1705">
        <v>0.76</v>
      </c>
      <c r="Y1705">
        <v>2.4300000000000002</v>
      </c>
      <c r="Z1705">
        <v>0.23</v>
      </c>
      <c r="AA1705" s="5">
        <f t="shared" si="171"/>
        <v>0</v>
      </c>
      <c r="AB1705" s="15" cm="1">
        <f t="array" ref="AB1705">_xlfn.SWITCH(U1705,"夏",122,"冬",90,"春",153,"秋",153,0)</f>
        <v>153</v>
      </c>
      <c r="AC1705" s="16">
        <f t="shared" si="172"/>
        <v>0</v>
      </c>
      <c r="AD1705" s="5">
        <f>IFERROR(AA1705/D1705,0)</f>
        <v>0</v>
      </c>
      <c r="AE1705" s="15">
        <f t="shared" si="173"/>
        <v>0.41917808219178082</v>
      </c>
      <c r="AF1705" s="5">
        <f>IFERROR(AD1705*AE1705*48,0)</f>
        <v>0</v>
      </c>
    </row>
    <row r="1706" spans="1:32" x14ac:dyDescent="0.15">
      <c r="A1706" s="8">
        <v>45744</v>
      </c>
      <c r="B1706" s="1" t="s">
        <v>39</v>
      </c>
      <c r="C1706" s="1" t="s">
        <v>33</v>
      </c>
      <c r="D1706" s="6">
        <v>78.14</v>
      </c>
      <c r="E1706" s="6">
        <v>3.9</v>
      </c>
      <c r="F1706" s="10">
        <v>0.75</v>
      </c>
      <c r="G1706" s="1">
        <v>25.1</v>
      </c>
      <c r="H1706" s="1">
        <v>38</v>
      </c>
      <c r="I1706" s="1">
        <v>25.3</v>
      </c>
      <c r="J1706" s="1">
        <v>0.09</v>
      </c>
      <c r="K1706" s="1">
        <v>428</v>
      </c>
      <c r="L1706" s="1">
        <v>780</v>
      </c>
      <c r="M1706" s="6">
        <f t="shared" si="170"/>
        <v>25.359190611928284</v>
      </c>
      <c r="N1706" s="1">
        <v>0</v>
      </c>
      <c r="O1706" s="1">
        <v>0</v>
      </c>
      <c r="P1706" s="12">
        <f t="shared" si="169"/>
        <v>0</v>
      </c>
      <c r="Q1706" s="1">
        <v>0</v>
      </c>
      <c r="R1706" s="1">
        <v>0</v>
      </c>
      <c r="S1706" s="1">
        <v>0</v>
      </c>
      <c r="T1706" s="1">
        <v>0</v>
      </c>
      <c r="U1706" s="4" t="s">
        <v>34</v>
      </c>
      <c r="V1706">
        <v>0.42</v>
      </c>
      <c r="W1706">
        <v>0.4</v>
      </c>
      <c r="X1706">
        <v>0.76</v>
      </c>
      <c r="Y1706">
        <v>2.4300000000000002</v>
      </c>
      <c r="Z1706">
        <v>0.23</v>
      </c>
      <c r="AA1706" s="5">
        <f t="shared" si="171"/>
        <v>0</v>
      </c>
      <c r="AB1706" s="15" cm="1">
        <f t="array" ref="AB1706">_xlfn.SWITCH(U1706,"夏",122,"冬",90,"春",153,"秋",153,0)</f>
        <v>153</v>
      </c>
      <c r="AC1706" s="16">
        <f t="shared" si="172"/>
        <v>0</v>
      </c>
      <c r="AD1706" s="5">
        <f>IFERROR(AA1706/D1706,0)</f>
        <v>0</v>
      </c>
      <c r="AE1706" s="15">
        <f t="shared" si="173"/>
        <v>0.41917808219178082</v>
      </c>
      <c r="AF1706" s="5">
        <f>IFERROR(AD1706*AE1706*48,0)</f>
        <v>0</v>
      </c>
    </row>
    <row r="1707" spans="1:32" x14ac:dyDescent="0.15">
      <c r="A1707" s="8">
        <v>45744</v>
      </c>
      <c r="B1707" s="1" t="s">
        <v>39</v>
      </c>
      <c r="C1707" s="1" t="s">
        <v>33</v>
      </c>
      <c r="D1707" s="6">
        <v>78.14</v>
      </c>
      <c r="E1707" s="6">
        <v>3.9</v>
      </c>
      <c r="F1707" s="10">
        <v>0.77083333333333304</v>
      </c>
      <c r="G1707" s="1">
        <v>25.3</v>
      </c>
      <c r="H1707" s="1">
        <v>37</v>
      </c>
      <c r="I1707" s="1">
        <v>25.5</v>
      </c>
      <c r="J1707" s="1">
        <v>0.09</v>
      </c>
      <c r="K1707" s="1">
        <v>415</v>
      </c>
      <c r="L1707" s="1">
        <v>850</v>
      </c>
      <c r="M1707" s="6">
        <f t="shared" si="170"/>
        <v>25.559071822210228</v>
      </c>
      <c r="N1707" s="1">
        <v>0</v>
      </c>
      <c r="O1707" s="1">
        <v>0</v>
      </c>
      <c r="P1707" s="12">
        <f t="shared" si="169"/>
        <v>0</v>
      </c>
      <c r="Q1707" s="1">
        <v>0</v>
      </c>
      <c r="R1707" s="1">
        <v>0</v>
      </c>
      <c r="S1707" s="1">
        <v>0</v>
      </c>
      <c r="T1707" s="1">
        <v>0</v>
      </c>
      <c r="U1707" s="4" t="s">
        <v>34</v>
      </c>
      <c r="V1707">
        <v>0.42</v>
      </c>
      <c r="W1707">
        <v>0.4</v>
      </c>
      <c r="X1707">
        <v>0.76</v>
      </c>
      <c r="Y1707">
        <v>2.4300000000000002</v>
      </c>
      <c r="Z1707">
        <v>0.23</v>
      </c>
      <c r="AA1707" s="5">
        <f t="shared" si="171"/>
        <v>0</v>
      </c>
      <c r="AB1707" s="15" cm="1">
        <f t="array" ref="AB1707">_xlfn.SWITCH(U1707,"夏",122,"冬",90,"春",153,"秋",153,0)</f>
        <v>153</v>
      </c>
      <c r="AC1707" s="16">
        <f t="shared" si="172"/>
        <v>0</v>
      </c>
      <c r="AD1707" s="5">
        <f>IFERROR(AA1707/D1707,0)</f>
        <v>0</v>
      </c>
      <c r="AE1707" s="15">
        <f t="shared" si="173"/>
        <v>0.41917808219178082</v>
      </c>
      <c r="AF1707" s="5">
        <f>IFERROR(AD1707*AE1707*48,0)</f>
        <v>0</v>
      </c>
    </row>
    <row r="1708" spans="1:32" x14ac:dyDescent="0.15">
      <c r="A1708" s="8">
        <v>45744</v>
      </c>
      <c r="B1708" s="1" t="s">
        <v>39</v>
      </c>
      <c r="C1708" s="1" t="s">
        <v>33</v>
      </c>
      <c r="D1708" s="6">
        <v>78.14</v>
      </c>
      <c r="E1708" s="6">
        <v>3.9</v>
      </c>
      <c r="F1708" s="10">
        <v>0.79166666666666696</v>
      </c>
      <c r="G1708" s="1">
        <v>25.5</v>
      </c>
      <c r="H1708" s="1">
        <v>36</v>
      </c>
      <c r="I1708" s="1">
        <v>25.7</v>
      </c>
      <c r="J1708" s="1">
        <v>0.09</v>
      </c>
      <c r="K1708" s="1">
        <v>408</v>
      </c>
      <c r="L1708" s="1">
        <v>920</v>
      </c>
      <c r="M1708" s="6">
        <f t="shared" si="170"/>
        <v>25.758953350051286</v>
      </c>
      <c r="N1708" s="1">
        <v>0</v>
      </c>
      <c r="O1708" s="1">
        <v>0</v>
      </c>
      <c r="P1708" s="12">
        <f t="shared" si="169"/>
        <v>0</v>
      </c>
      <c r="Q1708" s="1">
        <v>0</v>
      </c>
      <c r="R1708" s="1">
        <v>0</v>
      </c>
      <c r="S1708" s="1">
        <v>0</v>
      </c>
      <c r="T1708" s="1">
        <v>0</v>
      </c>
      <c r="U1708" s="4" t="s">
        <v>34</v>
      </c>
      <c r="V1708">
        <v>0.42</v>
      </c>
      <c r="W1708">
        <v>0.4</v>
      </c>
      <c r="X1708">
        <v>0.76</v>
      </c>
      <c r="Y1708">
        <v>2.4300000000000002</v>
      </c>
      <c r="Z1708">
        <v>0.23</v>
      </c>
      <c r="AA1708" s="5">
        <f t="shared" si="171"/>
        <v>0</v>
      </c>
      <c r="AB1708" s="15" cm="1">
        <f t="array" ref="AB1708">_xlfn.SWITCH(U1708,"夏",122,"冬",90,"春",153,"秋",153,0)</f>
        <v>153</v>
      </c>
      <c r="AC1708" s="16">
        <f t="shared" si="172"/>
        <v>0</v>
      </c>
      <c r="AD1708" s="5">
        <f>IFERROR(AA1708/D1708,0)</f>
        <v>0</v>
      </c>
      <c r="AE1708" s="15">
        <f t="shared" si="173"/>
        <v>0.41917808219178082</v>
      </c>
      <c r="AF1708" s="5">
        <f>IFERROR(AD1708*AE1708*48,0)</f>
        <v>0</v>
      </c>
    </row>
    <row r="1709" spans="1:32" x14ac:dyDescent="0.15">
      <c r="A1709" s="8">
        <v>45744</v>
      </c>
      <c r="B1709" s="1" t="s">
        <v>39</v>
      </c>
      <c r="C1709" s="1" t="s">
        <v>33</v>
      </c>
      <c r="D1709" s="6">
        <v>78.14</v>
      </c>
      <c r="E1709" s="6">
        <v>3.9</v>
      </c>
      <c r="F1709" s="10">
        <v>0.8125</v>
      </c>
      <c r="G1709" s="1">
        <v>25.7</v>
      </c>
      <c r="H1709" s="1">
        <v>35</v>
      </c>
      <c r="I1709" s="1">
        <v>25.9</v>
      </c>
      <c r="J1709" s="1">
        <v>0.09</v>
      </c>
      <c r="K1709" s="1">
        <v>405</v>
      </c>
      <c r="L1709" s="1">
        <v>990</v>
      </c>
      <c r="M1709" s="6">
        <f t="shared" si="170"/>
        <v>25.95883519439127</v>
      </c>
      <c r="N1709" s="1">
        <v>0</v>
      </c>
      <c r="O1709" s="1">
        <v>0</v>
      </c>
      <c r="P1709" s="12">
        <f t="shared" si="169"/>
        <v>0</v>
      </c>
      <c r="Q1709" s="1">
        <v>0</v>
      </c>
      <c r="R1709" s="1">
        <v>0</v>
      </c>
      <c r="S1709" s="1">
        <v>0</v>
      </c>
      <c r="T1709" s="1">
        <v>0</v>
      </c>
      <c r="U1709" s="4" t="s">
        <v>34</v>
      </c>
      <c r="V1709">
        <v>0.42</v>
      </c>
      <c r="W1709">
        <v>0.4</v>
      </c>
      <c r="X1709">
        <v>0.76</v>
      </c>
      <c r="Y1709">
        <v>2.4300000000000002</v>
      </c>
      <c r="Z1709">
        <v>0.23</v>
      </c>
      <c r="AA1709" s="5">
        <f t="shared" si="171"/>
        <v>0</v>
      </c>
      <c r="AB1709" s="15" cm="1">
        <f t="array" ref="AB1709">_xlfn.SWITCH(U1709,"夏",122,"冬",90,"春",153,"秋",153,0)</f>
        <v>153</v>
      </c>
      <c r="AC1709" s="16">
        <f t="shared" si="172"/>
        <v>0</v>
      </c>
      <c r="AD1709" s="5">
        <f>IFERROR(AA1709/D1709,0)</f>
        <v>0</v>
      </c>
      <c r="AE1709" s="15">
        <f t="shared" si="173"/>
        <v>0.41917808219178082</v>
      </c>
      <c r="AF1709" s="5">
        <f>IFERROR(AD1709*AE1709*48,0)</f>
        <v>0</v>
      </c>
    </row>
    <row r="1710" spans="1:32" x14ac:dyDescent="0.15">
      <c r="A1710" s="8">
        <v>45744</v>
      </c>
      <c r="B1710" s="1" t="s">
        <v>39</v>
      </c>
      <c r="C1710" s="1" t="s">
        <v>33</v>
      </c>
      <c r="D1710" s="6">
        <v>78.14</v>
      </c>
      <c r="E1710" s="6">
        <v>3.9</v>
      </c>
      <c r="F1710" s="10">
        <v>0.83333333333333304</v>
      </c>
      <c r="G1710" s="1">
        <v>25.9</v>
      </c>
      <c r="H1710" s="1">
        <v>34</v>
      </c>
      <c r="I1710" s="1">
        <v>26.1</v>
      </c>
      <c r="J1710" s="1">
        <v>0.09</v>
      </c>
      <c r="K1710" s="1">
        <v>406</v>
      </c>
      <c r="L1710" s="1">
        <v>1060</v>
      </c>
      <c r="M1710" s="6">
        <f t="shared" si="170"/>
        <v>26.158717354174939</v>
      </c>
      <c r="N1710" s="1">
        <v>0</v>
      </c>
      <c r="O1710" s="1">
        <v>0</v>
      </c>
      <c r="P1710" s="12">
        <f t="shared" si="169"/>
        <v>0</v>
      </c>
      <c r="Q1710" s="1">
        <v>0</v>
      </c>
      <c r="R1710" s="1">
        <v>0</v>
      </c>
      <c r="S1710" s="1">
        <v>0</v>
      </c>
      <c r="T1710" s="1">
        <v>0</v>
      </c>
      <c r="U1710" s="4" t="s">
        <v>34</v>
      </c>
      <c r="V1710">
        <v>0.42</v>
      </c>
      <c r="W1710">
        <v>0.4</v>
      </c>
      <c r="X1710">
        <v>0.76</v>
      </c>
      <c r="Y1710">
        <v>2.4300000000000002</v>
      </c>
      <c r="Z1710">
        <v>0.23</v>
      </c>
      <c r="AA1710" s="5">
        <f t="shared" si="171"/>
        <v>0</v>
      </c>
      <c r="AB1710" s="15" cm="1">
        <f t="array" ref="AB1710">_xlfn.SWITCH(U1710,"夏",122,"冬",90,"春",153,"秋",153,0)</f>
        <v>153</v>
      </c>
      <c r="AC1710" s="16">
        <f t="shared" si="172"/>
        <v>0</v>
      </c>
      <c r="AD1710" s="5">
        <f>IFERROR(AA1710/D1710,0)</f>
        <v>0</v>
      </c>
      <c r="AE1710" s="15">
        <f t="shared" si="173"/>
        <v>0.41917808219178082</v>
      </c>
      <c r="AF1710" s="5">
        <f>IFERROR(AD1710*AE1710*48,0)</f>
        <v>0</v>
      </c>
    </row>
    <row r="1711" spans="1:32" x14ac:dyDescent="0.15">
      <c r="A1711" s="8">
        <v>45744</v>
      </c>
      <c r="B1711" s="1" t="s">
        <v>39</v>
      </c>
      <c r="C1711" s="1" t="s">
        <v>33</v>
      </c>
      <c r="D1711" s="6">
        <v>78.14</v>
      </c>
      <c r="E1711" s="6">
        <v>3.9</v>
      </c>
      <c r="F1711" s="10">
        <v>0.85416666666666696</v>
      </c>
      <c r="G1711" s="1">
        <v>26.1</v>
      </c>
      <c r="H1711" s="1">
        <v>33</v>
      </c>
      <c r="I1711" s="1">
        <v>26.3</v>
      </c>
      <c r="J1711" s="1">
        <v>0.09</v>
      </c>
      <c r="K1711" s="1">
        <v>410</v>
      </c>
      <c r="L1711" s="1">
        <v>1130</v>
      </c>
      <c r="M1711" s="6">
        <f t="shared" si="170"/>
        <v>26.35859982835035</v>
      </c>
      <c r="N1711" s="1">
        <v>0</v>
      </c>
      <c r="O1711" s="1">
        <v>0</v>
      </c>
      <c r="P1711" s="12">
        <f t="shared" si="169"/>
        <v>0</v>
      </c>
      <c r="Q1711" s="1">
        <v>0</v>
      </c>
      <c r="R1711" s="1">
        <v>0</v>
      </c>
      <c r="S1711" s="1">
        <v>0</v>
      </c>
      <c r="T1711" s="1">
        <v>0</v>
      </c>
      <c r="U1711" s="4" t="s">
        <v>34</v>
      </c>
      <c r="V1711">
        <v>0.42</v>
      </c>
      <c r="W1711">
        <v>0.4</v>
      </c>
      <c r="X1711">
        <v>0.76</v>
      </c>
      <c r="Y1711">
        <v>2.4300000000000002</v>
      </c>
      <c r="Z1711">
        <v>0.23</v>
      </c>
      <c r="AA1711" s="5">
        <f t="shared" si="171"/>
        <v>0</v>
      </c>
      <c r="AB1711" s="15" cm="1">
        <f t="array" ref="AB1711">_xlfn.SWITCH(U1711,"夏",122,"冬",90,"春",153,"秋",153,0)</f>
        <v>153</v>
      </c>
      <c r="AC1711" s="16">
        <f t="shared" si="172"/>
        <v>0</v>
      </c>
      <c r="AD1711" s="5">
        <f>IFERROR(AA1711/D1711,0)</f>
        <v>0</v>
      </c>
      <c r="AE1711" s="15">
        <f t="shared" si="173"/>
        <v>0.41917808219178082</v>
      </c>
      <c r="AF1711" s="5">
        <f>IFERROR(AD1711*AE1711*48,0)</f>
        <v>0</v>
      </c>
    </row>
    <row r="1712" spans="1:32" x14ac:dyDescent="0.15">
      <c r="A1712" s="8">
        <v>45744</v>
      </c>
      <c r="B1712" s="1" t="s">
        <v>39</v>
      </c>
      <c r="C1712" s="1" t="s">
        <v>33</v>
      </c>
      <c r="D1712" s="6">
        <v>78.14</v>
      </c>
      <c r="E1712" s="6">
        <v>3.9</v>
      </c>
      <c r="F1712" s="10">
        <v>0.875</v>
      </c>
      <c r="G1712" s="1">
        <v>26.3</v>
      </c>
      <c r="H1712" s="1">
        <v>32</v>
      </c>
      <c r="I1712" s="1">
        <v>26.5</v>
      </c>
      <c r="J1712" s="1">
        <v>0.09</v>
      </c>
      <c r="K1712" s="1">
        <v>415</v>
      </c>
      <c r="L1712" s="1">
        <v>1200</v>
      </c>
      <c r="M1712" s="6">
        <f t="shared" si="170"/>
        <v>26.558482615870219</v>
      </c>
      <c r="N1712" s="1">
        <v>0</v>
      </c>
      <c r="O1712" s="1">
        <v>0</v>
      </c>
      <c r="P1712" s="12">
        <f t="shared" si="169"/>
        <v>0</v>
      </c>
      <c r="Q1712" s="1">
        <v>0</v>
      </c>
      <c r="R1712" s="1">
        <v>0</v>
      </c>
      <c r="S1712" s="1">
        <v>0</v>
      </c>
      <c r="T1712" s="1">
        <v>0</v>
      </c>
      <c r="U1712" s="4" t="s">
        <v>34</v>
      </c>
      <c r="V1712">
        <v>0.42</v>
      </c>
      <c r="W1712">
        <v>0.4</v>
      </c>
      <c r="X1712">
        <v>0.76</v>
      </c>
      <c r="Y1712">
        <v>2.4300000000000002</v>
      </c>
      <c r="Z1712">
        <v>0.23</v>
      </c>
      <c r="AA1712" s="5">
        <f t="shared" si="171"/>
        <v>0</v>
      </c>
      <c r="AB1712" s="15" cm="1">
        <f t="array" ref="AB1712">_xlfn.SWITCH(U1712,"夏",122,"冬",90,"春",153,"秋",153,0)</f>
        <v>153</v>
      </c>
      <c r="AC1712" s="16">
        <f t="shared" si="172"/>
        <v>0</v>
      </c>
      <c r="AD1712" s="5">
        <f>IFERROR(AA1712/D1712,0)</f>
        <v>0</v>
      </c>
      <c r="AE1712" s="15">
        <f t="shared" si="173"/>
        <v>0.41917808219178082</v>
      </c>
      <c r="AF1712" s="5">
        <f>IFERROR(AD1712*AE1712*48,0)</f>
        <v>0</v>
      </c>
    </row>
    <row r="1713" spans="1:32" x14ac:dyDescent="0.15">
      <c r="A1713" s="8">
        <v>45744</v>
      </c>
      <c r="B1713" s="1" t="s">
        <v>39</v>
      </c>
      <c r="C1713" s="1" t="s">
        <v>33</v>
      </c>
      <c r="D1713" s="6">
        <v>78.14</v>
      </c>
      <c r="E1713" s="6">
        <v>3.9</v>
      </c>
      <c r="F1713" s="10">
        <v>0.89583333333333304</v>
      </c>
      <c r="G1713" s="1">
        <v>26.5</v>
      </c>
      <c r="H1713" s="1">
        <v>31</v>
      </c>
      <c r="I1713" s="1">
        <v>26.7</v>
      </c>
      <c r="J1713" s="1">
        <v>0.09</v>
      </c>
      <c r="K1713" s="1">
        <v>422</v>
      </c>
      <c r="L1713" s="1">
        <v>1270</v>
      </c>
      <c r="M1713" s="6">
        <f t="shared" si="170"/>
        <v>26.758365715691355</v>
      </c>
      <c r="N1713" s="1">
        <v>0</v>
      </c>
      <c r="O1713" s="1">
        <v>0</v>
      </c>
      <c r="P1713" s="12">
        <f t="shared" si="169"/>
        <v>0</v>
      </c>
      <c r="Q1713" s="1">
        <v>0</v>
      </c>
      <c r="R1713" s="1">
        <v>0</v>
      </c>
      <c r="S1713" s="1">
        <v>0</v>
      </c>
      <c r="T1713" s="1">
        <v>0</v>
      </c>
      <c r="U1713" s="4" t="s">
        <v>34</v>
      </c>
      <c r="V1713">
        <v>0.42</v>
      </c>
      <c r="W1713">
        <v>0.4</v>
      </c>
      <c r="X1713">
        <v>0.76</v>
      </c>
      <c r="Y1713">
        <v>2.4300000000000002</v>
      </c>
      <c r="Z1713">
        <v>0.23</v>
      </c>
      <c r="AA1713" s="5">
        <f t="shared" si="171"/>
        <v>0</v>
      </c>
      <c r="AB1713" s="15" cm="1">
        <f t="array" ref="AB1713">_xlfn.SWITCH(U1713,"夏",122,"冬",90,"春",153,"秋",153,0)</f>
        <v>153</v>
      </c>
      <c r="AC1713" s="16">
        <f t="shared" si="172"/>
        <v>0</v>
      </c>
      <c r="AD1713" s="5">
        <f>IFERROR(AA1713/D1713,0)</f>
        <v>0</v>
      </c>
      <c r="AE1713" s="15">
        <f t="shared" si="173"/>
        <v>0.41917808219178082</v>
      </c>
      <c r="AF1713" s="5">
        <f>IFERROR(AD1713*AE1713*48,0)</f>
        <v>0</v>
      </c>
    </row>
    <row r="1714" spans="1:32" x14ac:dyDescent="0.15">
      <c r="A1714" s="8">
        <v>45744</v>
      </c>
      <c r="B1714" s="1" t="s">
        <v>39</v>
      </c>
      <c r="C1714" s="1" t="s">
        <v>33</v>
      </c>
      <c r="D1714" s="6">
        <v>78.14</v>
      </c>
      <c r="E1714" s="6">
        <v>3.9</v>
      </c>
      <c r="F1714" s="10">
        <v>0.91666666666666696</v>
      </c>
      <c r="G1714" s="1">
        <v>26.7</v>
      </c>
      <c r="H1714" s="1">
        <v>30</v>
      </c>
      <c r="I1714" s="1">
        <v>26.9</v>
      </c>
      <c r="J1714" s="1">
        <v>0.09</v>
      </c>
      <c r="K1714" s="1">
        <v>428</v>
      </c>
      <c r="L1714" s="1">
        <v>1340</v>
      </c>
      <c r="M1714" s="6">
        <f t="shared" si="170"/>
        <v>26.958249126775002</v>
      </c>
      <c r="N1714" s="1">
        <v>0</v>
      </c>
      <c r="O1714" s="1">
        <v>0</v>
      </c>
      <c r="P1714" s="12">
        <f t="shared" si="169"/>
        <v>0</v>
      </c>
      <c r="Q1714" s="1">
        <v>0</v>
      </c>
      <c r="R1714" s="1">
        <v>0</v>
      </c>
      <c r="S1714" s="1">
        <v>0</v>
      </c>
      <c r="T1714" s="1">
        <v>0</v>
      </c>
      <c r="U1714" s="4" t="s">
        <v>34</v>
      </c>
      <c r="V1714">
        <v>0.42</v>
      </c>
      <c r="W1714">
        <v>0.4</v>
      </c>
      <c r="X1714">
        <v>0.76</v>
      </c>
      <c r="Y1714">
        <v>2.4300000000000002</v>
      </c>
      <c r="Z1714">
        <v>0.23</v>
      </c>
      <c r="AA1714" s="5">
        <f t="shared" si="171"/>
        <v>0</v>
      </c>
      <c r="AB1714" s="15" cm="1">
        <f t="array" ref="AB1714">_xlfn.SWITCH(U1714,"夏",122,"冬",90,"春",153,"秋",153,0)</f>
        <v>153</v>
      </c>
      <c r="AC1714" s="16">
        <f t="shared" si="172"/>
        <v>0</v>
      </c>
      <c r="AD1714" s="5">
        <f>IFERROR(AA1714/D1714,0)</f>
        <v>0</v>
      </c>
      <c r="AE1714" s="15">
        <f t="shared" si="173"/>
        <v>0.41917808219178082</v>
      </c>
      <c r="AF1714" s="5">
        <f>IFERROR(AD1714*AE1714*48,0)</f>
        <v>0</v>
      </c>
    </row>
    <row r="1715" spans="1:32" x14ac:dyDescent="0.15">
      <c r="A1715" s="8">
        <v>45744</v>
      </c>
      <c r="B1715" s="1" t="s">
        <v>40</v>
      </c>
      <c r="C1715" s="1" t="s">
        <v>33</v>
      </c>
      <c r="D1715" s="6">
        <v>78.14</v>
      </c>
      <c r="E1715" s="6">
        <v>3.9</v>
      </c>
      <c r="F1715" s="10">
        <v>0.33333333333333298</v>
      </c>
      <c r="G1715" s="1">
        <v>20.8</v>
      </c>
      <c r="H1715" s="1">
        <v>62</v>
      </c>
      <c r="I1715" s="1">
        <v>21</v>
      </c>
      <c r="J1715" s="1">
        <v>0.08</v>
      </c>
      <c r="K1715" s="1">
        <v>412</v>
      </c>
      <c r="L1715" s="1">
        <v>1375</v>
      </c>
      <c r="M1715" s="6">
        <f t="shared" si="170"/>
        <v>21.057606451976994</v>
      </c>
      <c r="N1715" s="1">
        <v>0</v>
      </c>
      <c r="O1715" s="1">
        <v>0</v>
      </c>
      <c r="P1715" s="12">
        <f t="shared" si="169"/>
        <v>0</v>
      </c>
      <c r="Q1715" s="1">
        <v>0</v>
      </c>
      <c r="R1715" s="1">
        <v>0</v>
      </c>
      <c r="S1715" s="1">
        <v>0</v>
      </c>
      <c r="T1715" s="1">
        <v>0</v>
      </c>
      <c r="U1715" s="4" t="s">
        <v>34</v>
      </c>
      <c r="V1715">
        <v>0.42</v>
      </c>
      <c r="W1715">
        <v>0.4</v>
      </c>
      <c r="X1715">
        <v>0.76</v>
      </c>
      <c r="Y1715">
        <v>2.4300000000000002</v>
      </c>
      <c r="Z1715">
        <v>0.23</v>
      </c>
      <c r="AA1715" s="5">
        <f t="shared" si="171"/>
        <v>0</v>
      </c>
      <c r="AB1715" s="15" cm="1">
        <f t="array" ref="AB1715">_xlfn.SWITCH(U1715,"夏",122,"冬",90,"春",153,"秋",153,0)</f>
        <v>153</v>
      </c>
      <c r="AC1715" s="16">
        <f t="shared" si="172"/>
        <v>0</v>
      </c>
      <c r="AD1715" s="5">
        <f>IFERROR(AA1715/D1715,0)</f>
        <v>0</v>
      </c>
      <c r="AE1715" s="15">
        <f t="shared" si="173"/>
        <v>0.41917808219178082</v>
      </c>
      <c r="AF1715" s="5">
        <f>IFERROR(AD1715*AE1715*48,0)</f>
        <v>0</v>
      </c>
    </row>
    <row r="1716" spans="1:32" x14ac:dyDescent="0.15">
      <c r="A1716" s="8">
        <v>45744</v>
      </c>
      <c r="B1716" s="1" t="s">
        <v>40</v>
      </c>
      <c r="C1716" s="1" t="s">
        <v>33</v>
      </c>
      <c r="D1716" s="6">
        <v>78.14</v>
      </c>
      <c r="E1716" s="6">
        <v>3.9</v>
      </c>
      <c r="F1716" s="10">
        <v>0.35416666666666702</v>
      </c>
      <c r="G1716" s="1">
        <v>21.4</v>
      </c>
      <c r="H1716" s="1">
        <v>60</v>
      </c>
      <c r="I1716" s="1">
        <v>21.6</v>
      </c>
      <c r="J1716" s="1">
        <v>0.1</v>
      </c>
      <c r="K1716" s="1">
        <v>417</v>
      </c>
      <c r="L1716" s="1">
        <v>1445</v>
      </c>
      <c r="M1716" s="6">
        <f t="shared" si="170"/>
        <v>21.665455352384356</v>
      </c>
      <c r="N1716" s="1">
        <v>0</v>
      </c>
      <c r="O1716" s="1">
        <v>0</v>
      </c>
      <c r="P1716" s="12">
        <f t="shared" si="169"/>
        <v>0</v>
      </c>
      <c r="Q1716" s="1">
        <v>0</v>
      </c>
      <c r="R1716" s="1">
        <v>0</v>
      </c>
      <c r="S1716" s="1">
        <v>0</v>
      </c>
      <c r="T1716" s="1">
        <v>0</v>
      </c>
      <c r="U1716" s="4" t="s">
        <v>34</v>
      </c>
      <c r="V1716">
        <v>0.42</v>
      </c>
      <c r="W1716">
        <v>0.4</v>
      </c>
      <c r="X1716">
        <v>0.76</v>
      </c>
      <c r="Y1716">
        <v>2.4300000000000002</v>
      </c>
      <c r="Z1716">
        <v>0.23</v>
      </c>
      <c r="AA1716" s="5">
        <f t="shared" si="171"/>
        <v>0</v>
      </c>
      <c r="AB1716" s="15" cm="1">
        <f t="array" ref="AB1716">_xlfn.SWITCH(U1716,"夏",122,"冬",90,"春",153,"秋",153,0)</f>
        <v>153</v>
      </c>
      <c r="AC1716" s="16">
        <f t="shared" si="172"/>
        <v>0</v>
      </c>
      <c r="AD1716" s="5">
        <f>IFERROR(AA1716/D1716,0)</f>
        <v>0</v>
      </c>
      <c r="AE1716" s="15">
        <f t="shared" si="173"/>
        <v>0.41917808219178082</v>
      </c>
      <c r="AF1716" s="5">
        <f>IFERROR(AD1716*AE1716*48,0)</f>
        <v>0</v>
      </c>
    </row>
    <row r="1717" spans="1:32" x14ac:dyDescent="0.15">
      <c r="A1717" s="8">
        <v>45744</v>
      </c>
      <c r="B1717" s="1" t="s">
        <v>40</v>
      </c>
      <c r="C1717" s="1" t="s">
        <v>33</v>
      </c>
      <c r="D1717" s="6">
        <v>78.14</v>
      </c>
      <c r="E1717" s="6">
        <v>3.9</v>
      </c>
      <c r="F1717" s="10">
        <v>0.375</v>
      </c>
      <c r="G1717" s="1">
        <v>22</v>
      </c>
      <c r="H1717" s="1">
        <v>58</v>
      </c>
      <c r="I1717" s="1">
        <v>22.2</v>
      </c>
      <c r="J1717" s="1">
        <v>0.11</v>
      </c>
      <c r="K1717" s="1">
        <v>495</v>
      </c>
      <c r="L1717" s="1">
        <v>1515</v>
      </c>
      <c r="M1717" s="6">
        <f t="shared" si="170"/>
        <v>22.268884898342492</v>
      </c>
      <c r="N1717" s="1">
        <v>0.7</v>
      </c>
      <c r="O1717" s="11" cm="1">
        <f t="array" ref="O1717">ROUND(_xlfn.SWITCH(C1717,"建筑专教",IF(S1717&gt;0.1,1.38,1.28),"阶梯教室",IF(S1717&gt;0.1,1.15,1.05),"公共教室",IF(S1717&gt;0.1,1.22,1.12),IF(S1717&gt;0.1,1.2,1.1))+(MOD(ROW()*11,31)/31-0.5)*0.06,2)</f>
        <v>1.19</v>
      </c>
      <c r="P1717" s="12">
        <f t="shared" si="169"/>
        <v>0.08</v>
      </c>
      <c r="Q1717" s="13">
        <f t="shared" si="168"/>
        <v>-0.72749615783405264</v>
      </c>
      <c r="R1717" s="1">
        <v>0</v>
      </c>
      <c r="S1717" s="1">
        <v>0.14599999999999999</v>
      </c>
      <c r="T1717" s="1">
        <v>2.1999999999999999E-2</v>
      </c>
      <c r="U1717" s="4" t="s">
        <v>34</v>
      </c>
      <c r="V1717">
        <v>0.42</v>
      </c>
      <c r="W1717">
        <v>0.4</v>
      </c>
      <c r="X1717">
        <v>0.76</v>
      </c>
      <c r="Y1717">
        <v>2.4300000000000002</v>
      </c>
      <c r="Z1717">
        <v>0.23</v>
      </c>
      <c r="AA1717" s="5">
        <f t="shared" si="171"/>
        <v>0.16799999999999998</v>
      </c>
      <c r="AB1717" s="15" cm="1">
        <f t="array" ref="AB1717">_xlfn.SWITCH(U1717,"夏",122,"冬",90,"春",153,"秋",153,0)</f>
        <v>153</v>
      </c>
      <c r="AC1717" s="16">
        <f t="shared" si="172"/>
        <v>25.703999999999997</v>
      </c>
      <c r="AD1717" s="5">
        <f>IFERROR(AA1717/D1717,0)</f>
        <v>2.1499872024571278E-3</v>
      </c>
      <c r="AE1717" s="15">
        <f t="shared" si="173"/>
        <v>0.41917808219178082</v>
      </c>
      <c r="AF1717" s="5">
        <f>IFERROR(AD1717*AE1717*48,0)</f>
        <v>4.3258920588616842E-2</v>
      </c>
    </row>
    <row r="1718" spans="1:32" x14ac:dyDescent="0.15">
      <c r="A1718" s="8">
        <v>45744</v>
      </c>
      <c r="B1718" s="1" t="s">
        <v>40</v>
      </c>
      <c r="C1718" s="1" t="s">
        <v>33</v>
      </c>
      <c r="D1718" s="6">
        <v>78.14</v>
      </c>
      <c r="E1718" s="6">
        <v>3.9</v>
      </c>
      <c r="F1718" s="10">
        <v>0.39583333333333298</v>
      </c>
      <c r="G1718" s="1">
        <v>22.6</v>
      </c>
      <c r="H1718" s="1">
        <v>56</v>
      </c>
      <c r="I1718" s="1">
        <v>22.8</v>
      </c>
      <c r="J1718" s="1">
        <v>0.1</v>
      </c>
      <c r="K1718" s="1">
        <v>560</v>
      </c>
      <c r="L1718" s="1">
        <v>1585</v>
      </c>
      <c r="M1718" s="6">
        <f t="shared" si="170"/>
        <v>22.864662710454184</v>
      </c>
      <c r="N1718" s="1">
        <v>0.7</v>
      </c>
      <c r="O1718" s="11" cm="1">
        <f t="array" ref="O1718">ROUND(_xlfn.SWITCH(C1718,"建筑专教",IF(S1718&gt;0.1,1.38,1.28),"阶梯教室",IF(S1718&gt;0.1,1.15,1.05),"公共教室",IF(S1718&gt;0.1,1.22,1.12),IF(S1718&gt;0.1,1.2,1.1))+(MOD(ROW()*11,31)/31-0.5)*0.06,2)</f>
        <v>1.21</v>
      </c>
      <c r="P1718" s="12">
        <f t="shared" si="169"/>
        <v>0.13</v>
      </c>
      <c r="Q1718" s="13">
        <f t="shared" si="168"/>
        <v>-0.50324238023848711</v>
      </c>
      <c r="R1718" s="1">
        <v>0</v>
      </c>
      <c r="S1718" s="1">
        <v>0.14399999999999999</v>
      </c>
      <c r="T1718" s="1">
        <v>2.5000000000000001E-2</v>
      </c>
      <c r="U1718" s="4" t="s">
        <v>34</v>
      </c>
      <c r="V1718">
        <v>0.42</v>
      </c>
      <c r="W1718">
        <v>0.4</v>
      </c>
      <c r="X1718">
        <v>0.76</v>
      </c>
      <c r="Y1718">
        <v>2.4300000000000002</v>
      </c>
      <c r="Z1718">
        <v>0.23</v>
      </c>
      <c r="AA1718" s="5">
        <f t="shared" si="171"/>
        <v>0.16899999999999998</v>
      </c>
      <c r="AB1718" s="15" cm="1">
        <f t="array" ref="AB1718">_xlfn.SWITCH(U1718,"夏",122,"冬",90,"春",153,"秋",153,0)</f>
        <v>153</v>
      </c>
      <c r="AC1718" s="16">
        <f t="shared" si="172"/>
        <v>25.856999999999996</v>
      </c>
      <c r="AD1718" s="5">
        <f>IFERROR(AA1718/D1718,0)</f>
        <v>2.1627847453288968E-3</v>
      </c>
      <c r="AE1718" s="15">
        <f t="shared" si="173"/>
        <v>0.41917808219178082</v>
      </c>
      <c r="AF1718" s="5">
        <f>IFERROR(AD1718*AE1718*48,0)</f>
        <v>4.3516414163549087E-2</v>
      </c>
    </row>
    <row r="1719" spans="1:32" x14ac:dyDescent="0.15">
      <c r="A1719" s="8">
        <v>45744</v>
      </c>
      <c r="B1719" s="1" t="s">
        <v>40</v>
      </c>
      <c r="C1719" s="1" t="s">
        <v>33</v>
      </c>
      <c r="D1719" s="6">
        <v>78.14</v>
      </c>
      <c r="E1719" s="6">
        <v>3.9</v>
      </c>
      <c r="F1719" s="10">
        <v>0.41666666666666702</v>
      </c>
      <c r="G1719" s="1">
        <v>23.2</v>
      </c>
      <c r="H1719" s="1">
        <v>54</v>
      </c>
      <c r="I1719" s="1">
        <v>23.4</v>
      </c>
      <c r="J1719" s="1">
        <v>0.09</v>
      </c>
      <c r="K1719" s="1">
        <v>587</v>
      </c>
      <c r="L1719" s="1">
        <v>1655</v>
      </c>
      <c r="M1719" s="6">
        <f t="shared" si="170"/>
        <v>23.460335157740928</v>
      </c>
      <c r="N1719" s="1">
        <v>0.7</v>
      </c>
      <c r="O1719" s="11" cm="1">
        <f t="array" ref="O1719">ROUND(_xlfn.SWITCH(C1719,"建筑专教",IF(S1719&gt;0.1,1.38,1.28),"阶梯教室",IF(S1719&gt;0.1,1.15,1.05),"公共教室",IF(S1719&gt;0.1,1.22,1.12),IF(S1719&gt;0.1,1.2,1.1))+(MOD(ROW()*11,31)/31-0.5)*0.06,2)</f>
        <v>1.23</v>
      </c>
      <c r="P1719" s="12">
        <f t="shared" si="169"/>
        <v>0.15</v>
      </c>
      <c r="Q1719" s="13">
        <f t="shared" si="168"/>
        <v>-0.28959227118467046</v>
      </c>
      <c r="R1719" s="1">
        <v>0</v>
      </c>
      <c r="S1719" s="1">
        <v>0.14199999999999999</v>
      </c>
      <c r="T1719" s="1">
        <v>3.2000000000000001E-2</v>
      </c>
      <c r="U1719" s="4" t="s">
        <v>34</v>
      </c>
      <c r="V1719">
        <v>0.42</v>
      </c>
      <c r="W1719">
        <v>0.4</v>
      </c>
      <c r="X1719">
        <v>0.76</v>
      </c>
      <c r="Y1719">
        <v>2.4300000000000002</v>
      </c>
      <c r="Z1719">
        <v>0.23</v>
      </c>
      <c r="AA1719" s="5">
        <f t="shared" si="171"/>
        <v>0.17399999999999999</v>
      </c>
      <c r="AB1719" s="15" cm="1">
        <f t="array" ref="AB1719">_xlfn.SWITCH(U1719,"夏",122,"冬",90,"春",153,"秋",153,0)</f>
        <v>153</v>
      </c>
      <c r="AC1719" s="16">
        <f t="shared" si="172"/>
        <v>26.622</v>
      </c>
      <c r="AD1719" s="5">
        <f>IFERROR(AA1719/D1719,0)</f>
        <v>2.2267724596877398E-3</v>
      </c>
      <c r="AE1719" s="15">
        <f t="shared" si="173"/>
        <v>0.41917808219178082</v>
      </c>
      <c r="AF1719" s="5">
        <f>IFERROR(AD1719*AE1719*48,0)</f>
        <v>4.4803882038210306E-2</v>
      </c>
    </row>
    <row r="1720" spans="1:32" x14ac:dyDescent="0.15">
      <c r="A1720" s="8">
        <v>45744</v>
      </c>
      <c r="B1720" s="1" t="s">
        <v>40</v>
      </c>
      <c r="C1720" s="1" t="s">
        <v>33</v>
      </c>
      <c r="D1720" s="6">
        <v>78.14</v>
      </c>
      <c r="E1720" s="6">
        <v>3.9</v>
      </c>
      <c r="F1720" s="10">
        <v>0.4375</v>
      </c>
      <c r="G1720" s="1">
        <v>23.8</v>
      </c>
      <c r="H1720" s="1">
        <v>52</v>
      </c>
      <c r="I1720" s="1">
        <v>24</v>
      </c>
      <c r="J1720" s="1">
        <v>0.08</v>
      </c>
      <c r="K1720" s="1">
        <v>613</v>
      </c>
      <c r="L1720" s="1">
        <v>1725</v>
      </c>
      <c r="M1720" s="6">
        <f t="shared" si="170"/>
        <v>24.0558798915946</v>
      </c>
      <c r="N1720" s="1">
        <v>0.7</v>
      </c>
      <c r="O1720" s="11" cm="1">
        <f t="array" ref="O1720">ROUND(_xlfn.SWITCH(C1720,"建筑专教",IF(S1720&gt;0.1,1.38,1.28),"阶梯教室",IF(S1720&gt;0.1,1.15,1.05),"公共教室",IF(S1720&gt;0.1,1.22,1.12),IF(S1720&gt;0.1,1.2,1.1))+(MOD(ROW()*11,31)/31-0.5)*0.06,2)</f>
        <v>1.19</v>
      </c>
      <c r="P1720" s="12">
        <f t="shared" si="169"/>
        <v>0.17</v>
      </c>
      <c r="Q1720" s="13">
        <f t="shared" si="168"/>
        <v>-0.2072533538726353</v>
      </c>
      <c r="R1720" s="1">
        <v>0</v>
      </c>
      <c r="S1720" s="1">
        <v>0.14000000000000001</v>
      </c>
      <c r="T1720" s="1">
        <v>3.7999999999999999E-2</v>
      </c>
      <c r="U1720" s="4" t="s">
        <v>34</v>
      </c>
      <c r="V1720">
        <v>0.42</v>
      </c>
      <c r="W1720">
        <v>0.4</v>
      </c>
      <c r="X1720">
        <v>0.76</v>
      </c>
      <c r="Y1720">
        <v>2.4300000000000002</v>
      </c>
      <c r="Z1720">
        <v>0.23</v>
      </c>
      <c r="AA1720" s="5">
        <f t="shared" si="171"/>
        <v>0.17800000000000002</v>
      </c>
      <c r="AB1720" s="15" cm="1">
        <f t="array" ref="AB1720">_xlfn.SWITCH(U1720,"夏",122,"冬",90,"春",153,"秋",153,0)</f>
        <v>153</v>
      </c>
      <c r="AC1720" s="16">
        <f t="shared" si="172"/>
        <v>27.234000000000002</v>
      </c>
      <c r="AD1720" s="5">
        <f>IFERROR(AA1720/D1720,0)</f>
        <v>2.2779626311748148E-3</v>
      </c>
      <c r="AE1720" s="15">
        <f t="shared" si="173"/>
        <v>0.41917808219178082</v>
      </c>
      <c r="AF1720" s="5">
        <f>IFERROR(AD1720*AE1720*48,0)</f>
        <v>4.5833856337939287E-2</v>
      </c>
    </row>
    <row r="1721" spans="1:32" x14ac:dyDescent="0.15">
      <c r="A1721" s="8">
        <v>45744</v>
      </c>
      <c r="B1721" s="1" t="s">
        <v>40</v>
      </c>
      <c r="C1721" s="1" t="s">
        <v>33</v>
      </c>
      <c r="D1721" s="6">
        <v>78.14</v>
      </c>
      <c r="E1721" s="6">
        <v>3.9</v>
      </c>
      <c r="F1721" s="10">
        <v>0.45833333333333298</v>
      </c>
      <c r="G1721" s="1">
        <v>24.3</v>
      </c>
      <c r="H1721" s="1">
        <v>50</v>
      </c>
      <c r="I1721" s="1">
        <v>24.5</v>
      </c>
      <c r="J1721" s="1">
        <v>0.08</v>
      </c>
      <c r="K1721" s="1">
        <v>640</v>
      </c>
      <c r="L1721" s="1">
        <v>1795</v>
      </c>
      <c r="M1721" s="6">
        <f t="shared" si="170"/>
        <v>24.555598864093554</v>
      </c>
      <c r="N1721" s="1">
        <v>0.7</v>
      </c>
      <c r="O1721" s="11" cm="1">
        <f t="array" ref="O1721">ROUND(_xlfn.SWITCH(C1721,"建筑专教",IF(S1721&gt;0.1,1.38,1.28),"阶梯教室",IF(S1721&gt;0.1,1.15,1.05),"公共教室",IF(S1721&gt;0.1,1.22,1.12),IF(S1721&gt;0.1,1.2,1.1))+(MOD(ROW()*11,31)/31-0.5)*0.06,2)</f>
        <v>1.21</v>
      </c>
      <c r="P1721" s="12">
        <f t="shared" si="169"/>
        <v>0.19</v>
      </c>
      <c r="Q1721" s="13">
        <f t="shared" si="168"/>
        <v>-2.6479185457495873E-2</v>
      </c>
      <c r="R1721" s="1">
        <v>0</v>
      </c>
      <c r="S1721" s="1">
        <v>0.13800000000000001</v>
      </c>
      <c r="T1721" s="1">
        <v>3.2000000000000001E-2</v>
      </c>
      <c r="U1721" s="4" t="s">
        <v>34</v>
      </c>
      <c r="V1721">
        <v>0.42</v>
      </c>
      <c r="W1721">
        <v>0.4</v>
      </c>
      <c r="X1721">
        <v>0.76</v>
      </c>
      <c r="Y1721">
        <v>2.4300000000000002</v>
      </c>
      <c r="Z1721">
        <v>0.23</v>
      </c>
      <c r="AA1721" s="5">
        <f t="shared" si="171"/>
        <v>0.17</v>
      </c>
      <c r="AB1721" s="15" cm="1">
        <f t="array" ref="AB1721">_xlfn.SWITCH(U1721,"夏",122,"冬",90,"春",153,"秋",153,0)</f>
        <v>153</v>
      </c>
      <c r="AC1721" s="16">
        <f t="shared" si="172"/>
        <v>26.01</v>
      </c>
      <c r="AD1721" s="5">
        <f>IFERROR(AA1721/D1721,0)</f>
        <v>2.1755822882006657E-3</v>
      </c>
      <c r="AE1721" s="15">
        <f t="shared" si="173"/>
        <v>0.41917808219178082</v>
      </c>
      <c r="AF1721" s="5">
        <f>IFERROR(AD1721*AE1721*48,0)</f>
        <v>4.3773907738481339E-2</v>
      </c>
    </row>
    <row r="1722" spans="1:32" x14ac:dyDescent="0.15">
      <c r="A1722" s="8">
        <v>45744</v>
      </c>
      <c r="B1722" s="1" t="s">
        <v>40</v>
      </c>
      <c r="C1722" s="1" t="s">
        <v>33</v>
      </c>
      <c r="D1722" s="6">
        <v>78.14</v>
      </c>
      <c r="E1722" s="6">
        <v>3.9</v>
      </c>
      <c r="F1722" s="10">
        <v>0.47916666666666702</v>
      </c>
      <c r="G1722" s="1">
        <v>24.6</v>
      </c>
      <c r="H1722" s="1">
        <v>49</v>
      </c>
      <c r="I1722" s="1">
        <v>24.8</v>
      </c>
      <c r="J1722" s="1">
        <v>0.09</v>
      </c>
      <c r="K1722" s="1">
        <v>530</v>
      </c>
      <c r="L1722" s="1">
        <v>1865</v>
      </c>
      <c r="M1722" s="6">
        <f t="shared" si="170"/>
        <v>24.859488982540029</v>
      </c>
      <c r="N1722" s="1">
        <v>0.7</v>
      </c>
      <c r="O1722" s="11" cm="1">
        <f t="array" ref="O1722">ROUND(_xlfn.SWITCH(C1722,"建筑专教",IF(S1722&gt;0.1,1.38,1.28),"阶梯教室",IF(S1722&gt;0.1,1.15,1.05),"公共教室",IF(S1722&gt;0.1,1.22,1.12),IF(S1722&gt;0.1,1.2,1.1))+(MOD(ROW()*11,31)/31-0.5)*0.06,2)</f>
        <v>1.17</v>
      </c>
      <c r="P1722" s="12">
        <f t="shared" si="169"/>
        <v>0.1</v>
      </c>
      <c r="Q1722" s="13">
        <f t="shared" si="168"/>
        <v>-2.0102554622439726E-2</v>
      </c>
      <c r="R1722" s="1">
        <v>0</v>
      </c>
      <c r="S1722" s="1">
        <v>0.14799999999999999</v>
      </c>
      <c r="T1722" s="1">
        <v>8.0000000000000002E-3</v>
      </c>
      <c r="U1722" s="4" t="s">
        <v>34</v>
      </c>
      <c r="V1722">
        <v>0.42</v>
      </c>
      <c r="W1722">
        <v>0.4</v>
      </c>
      <c r="X1722">
        <v>0.76</v>
      </c>
      <c r="Y1722">
        <v>2.4300000000000002</v>
      </c>
      <c r="Z1722">
        <v>0.23</v>
      </c>
      <c r="AA1722" s="5">
        <f t="shared" si="171"/>
        <v>0.156</v>
      </c>
      <c r="AB1722" s="15" cm="1">
        <f t="array" ref="AB1722">_xlfn.SWITCH(U1722,"夏",122,"冬",90,"春",153,"秋",153,0)</f>
        <v>153</v>
      </c>
      <c r="AC1722" s="16">
        <f t="shared" si="172"/>
        <v>23.867999999999999</v>
      </c>
      <c r="AD1722" s="5">
        <f>IFERROR(AA1722/D1722,0)</f>
        <v>1.9964166879959046E-3</v>
      </c>
      <c r="AE1722" s="15">
        <f t="shared" si="173"/>
        <v>0.41917808219178082</v>
      </c>
      <c r="AF1722" s="5">
        <f>IFERROR(AD1722*AE1722*48,0)</f>
        <v>4.0168997689429928E-2</v>
      </c>
    </row>
    <row r="1723" spans="1:32" x14ac:dyDescent="0.15">
      <c r="A1723" s="8">
        <v>45744</v>
      </c>
      <c r="B1723" s="1" t="s">
        <v>40</v>
      </c>
      <c r="C1723" s="1" t="s">
        <v>33</v>
      </c>
      <c r="D1723" s="6">
        <v>78.14</v>
      </c>
      <c r="E1723" s="6">
        <v>3.9</v>
      </c>
      <c r="F1723" s="10">
        <v>0.5</v>
      </c>
      <c r="G1723" s="1">
        <v>24.8</v>
      </c>
      <c r="H1723" s="1">
        <v>48</v>
      </c>
      <c r="I1723" s="1">
        <v>25</v>
      </c>
      <c r="J1723" s="1">
        <v>0.09</v>
      </c>
      <c r="K1723" s="1">
        <v>435</v>
      </c>
      <c r="L1723" s="1">
        <v>1935</v>
      </c>
      <c r="M1723" s="6">
        <f t="shared" si="170"/>
        <v>25.059369394258226</v>
      </c>
      <c r="N1723" s="1">
        <v>0</v>
      </c>
      <c r="O1723" s="1">
        <v>0</v>
      </c>
      <c r="P1723" s="12">
        <f t="shared" si="169"/>
        <v>0</v>
      </c>
      <c r="Q1723" s="1">
        <v>0</v>
      </c>
      <c r="R1723" s="1">
        <v>0</v>
      </c>
      <c r="S1723" s="1">
        <v>0</v>
      </c>
      <c r="T1723" s="1">
        <v>0</v>
      </c>
      <c r="U1723" s="4" t="s">
        <v>34</v>
      </c>
      <c r="V1723">
        <v>0.42</v>
      </c>
      <c r="W1723">
        <v>0.4</v>
      </c>
      <c r="X1723">
        <v>0.76</v>
      </c>
      <c r="Y1723">
        <v>2.4300000000000002</v>
      </c>
      <c r="Z1723">
        <v>0.23</v>
      </c>
      <c r="AA1723" s="5">
        <f t="shared" si="171"/>
        <v>0</v>
      </c>
      <c r="AB1723" s="15" cm="1">
        <f t="array" ref="AB1723">_xlfn.SWITCH(U1723,"夏",122,"冬",90,"春",153,"秋",153,0)</f>
        <v>153</v>
      </c>
      <c r="AC1723" s="16">
        <f t="shared" si="172"/>
        <v>0</v>
      </c>
      <c r="AD1723" s="5">
        <f>IFERROR(AA1723/D1723,0)</f>
        <v>0</v>
      </c>
      <c r="AE1723" s="15">
        <f t="shared" si="173"/>
        <v>0.41917808219178082</v>
      </c>
      <c r="AF1723" s="5">
        <f>IFERROR(AD1723*AE1723*48,0)</f>
        <v>0</v>
      </c>
    </row>
    <row r="1724" spans="1:32" x14ac:dyDescent="0.15">
      <c r="A1724" s="8">
        <v>45744</v>
      </c>
      <c r="B1724" s="1" t="s">
        <v>40</v>
      </c>
      <c r="C1724" s="1" t="s">
        <v>33</v>
      </c>
      <c r="D1724" s="6">
        <v>78.14</v>
      </c>
      <c r="E1724" s="6">
        <v>3.9</v>
      </c>
      <c r="F1724" s="10">
        <v>0.52083333333333304</v>
      </c>
      <c r="G1724" s="1">
        <v>25</v>
      </c>
      <c r="H1724" s="1">
        <v>47</v>
      </c>
      <c r="I1724" s="1">
        <v>25.2</v>
      </c>
      <c r="J1724" s="1">
        <v>0.09</v>
      </c>
      <c r="K1724" s="1">
        <v>415</v>
      </c>
      <c r="L1724" s="1">
        <v>2005</v>
      </c>
      <c r="M1724" s="6">
        <f t="shared" si="170"/>
        <v>25.259250126204563</v>
      </c>
      <c r="N1724" s="1">
        <v>0</v>
      </c>
      <c r="O1724" s="1">
        <v>0</v>
      </c>
      <c r="P1724" s="12">
        <f t="shared" si="169"/>
        <v>0</v>
      </c>
      <c r="Q1724" s="1">
        <v>0</v>
      </c>
      <c r="R1724" s="1">
        <v>0</v>
      </c>
      <c r="S1724" s="1">
        <v>0</v>
      </c>
      <c r="T1724" s="1">
        <v>0</v>
      </c>
      <c r="U1724" s="4" t="s">
        <v>34</v>
      </c>
      <c r="V1724">
        <v>0.42</v>
      </c>
      <c r="W1724">
        <v>0.4</v>
      </c>
      <c r="X1724">
        <v>0.76</v>
      </c>
      <c r="Y1724">
        <v>2.4300000000000002</v>
      </c>
      <c r="Z1724">
        <v>0.23</v>
      </c>
      <c r="AA1724" s="5">
        <f t="shared" si="171"/>
        <v>0</v>
      </c>
      <c r="AB1724" s="15" cm="1">
        <f t="array" ref="AB1724">_xlfn.SWITCH(U1724,"夏",122,"冬",90,"春",153,"秋",153,0)</f>
        <v>153</v>
      </c>
      <c r="AC1724" s="16">
        <f t="shared" si="172"/>
        <v>0</v>
      </c>
      <c r="AD1724" s="5">
        <f>IFERROR(AA1724/D1724,0)</f>
        <v>0</v>
      </c>
      <c r="AE1724" s="15">
        <f t="shared" si="173"/>
        <v>0.41917808219178082</v>
      </c>
      <c r="AF1724" s="5">
        <f>IFERROR(AD1724*AE1724*48,0)</f>
        <v>0</v>
      </c>
    </row>
    <row r="1725" spans="1:32" x14ac:dyDescent="0.15">
      <c r="A1725" s="8">
        <v>45744</v>
      </c>
      <c r="B1725" s="1" t="s">
        <v>40</v>
      </c>
      <c r="C1725" s="1" t="s">
        <v>33</v>
      </c>
      <c r="D1725" s="6">
        <v>78.14</v>
      </c>
      <c r="E1725" s="6">
        <v>3.9</v>
      </c>
      <c r="F1725" s="10">
        <v>0.54166666666666696</v>
      </c>
      <c r="G1725" s="1">
        <v>25.2</v>
      </c>
      <c r="H1725" s="1">
        <v>46</v>
      </c>
      <c r="I1725" s="1">
        <v>25.4</v>
      </c>
      <c r="J1725" s="1">
        <v>0.1</v>
      </c>
      <c r="K1725" s="1">
        <v>408</v>
      </c>
      <c r="L1725" s="1">
        <v>2075</v>
      </c>
      <c r="M1725" s="6">
        <f t="shared" si="170"/>
        <v>25.462988693934676</v>
      </c>
      <c r="N1725" s="1">
        <v>0</v>
      </c>
      <c r="O1725" s="1">
        <v>0</v>
      </c>
      <c r="P1725" s="12">
        <f t="shared" si="169"/>
        <v>0</v>
      </c>
      <c r="Q1725" s="1">
        <v>0</v>
      </c>
      <c r="R1725" s="1">
        <v>0</v>
      </c>
      <c r="S1725" s="1">
        <v>0</v>
      </c>
      <c r="T1725" s="1">
        <v>0</v>
      </c>
      <c r="U1725" s="4" t="s">
        <v>34</v>
      </c>
      <c r="V1725">
        <v>0.42</v>
      </c>
      <c r="W1725">
        <v>0.4</v>
      </c>
      <c r="X1725">
        <v>0.76</v>
      </c>
      <c r="Y1725">
        <v>2.4300000000000002</v>
      </c>
      <c r="Z1725">
        <v>0.23</v>
      </c>
      <c r="AA1725" s="5">
        <f t="shared" si="171"/>
        <v>0</v>
      </c>
      <c r="AB1725" s="15" cm="1">
        <f t="array" ref="AB1725">_xlfn.SWITCH(U1725,"夏",122,"冬",90,"春",153,"秋",153,0)</f>
        <v>153</v>
      </c>
      <c r="AC1725" s="16">
        <f t="shared" si="172"/>
        <v>0</v>
      </c>
      <c r="AD1725" s="5">
        <f>IFERROR(AA1725/D1725,0)</f>
        <v>0</v>
      </c>
      <c r="AE1725" s="15">
        <f t="shared" si="173"/>
        <v>0.41917808219178082</v>
      </c>
      <c r="AF1725" s="5">
        <f>IFERROR(AD1725*AE1725*48,0)</f>
        <v>0</v>
      </c>
    </row>
    <row r="1726" spans="1:32" x14ac:dyDescent="0.15">
      <c r="A1726" s="8">
        <v>45744</v>
      </c>
      <c r="B1726" s="1" t="s">
        <v>40</v>
      </c>
      <c r="C1726" s="1" t="s">
        <v>33</v>
      </c>
      <c r="D1726" s="6">
        <v>78.14</v>
      </c>
      <c r="E1726" s="6">
        <v>3.9</v>
      </c>
      <c r="F1726" s="10">
        <v>0.5625</v>
      </c>
      <c r="G1726" s="1">
        <v>25.4</v>
      </c>
      <c r="H1726" s="1">
        <v>45</v>
      </c>
      <c r="I1726" s="1">
        <v>25.6</v>
      </c>
      <c r="J1726" s="1">
        <v>0.11</v>
      </c>
      <c r="K1726" s="1">
        <v>406</v>
      </c>
      <c r="L1726" s="1">
        <v>2145</v>
      </c>
      <c r="M1726" s="6">
        <f t="shared" si="170"/>
        <v>25.666560718665494</v>
      </c>
      <c r="N1726" s="1">
        <v>0</v>
      </c>
      <c r="O1726" s="1">
        <v>0</v>
      </c>
      <c r="P1726" s="12">
        <f t="shared" si="169"/>
        <v>0</v>
      </c>
      <c r="Q1726" s="1">
        <v>0</v>
      </c>
      <c r="R1726" s="1">
        <v>0</v>
      </c>
      <c r="S1726" s="1">
        <v>0</v>
      </c>
      <c r="T1726" s="1">
        <v>0</v>
      </c>
      <c r="U1726" s="4" t="s">
        <v>34</v>
      </c>
      <c r="V1726">
        <v>0.42</v>
      </c>
      <c r="W1726">
        <v>0.4</v>
      </c>
      <c r="X1726">
        <v>0.76</v>
      </c>
      <c r="Y1726">
        <v>2.4300000000000002</v>
      </c>
      <c r="Z1726">
        <v>0.23</v>
      </c>
      <c r="AA1726" s="5">
        <f t="shared" si="171"/>
        <v>0</v>
      </c>
      <c r="AB1726" s="15" cm="1">
        <f t="array" ref="AB1726">_xlfn.SWITCH(U1726,"夏",122,"冬",90,"春",153,"秋",153,0)</f>
        <v>153</v>
      </c>
      <c r="AC1726" s="16">
        <f t="shared" si="172"/>
        <v>0</v>
      </c>
      <c r="AD1726" s="5">
        <f>IFERROR(AA1726/D1726,0)</f>
        <v>0</v>
      </c>
      <c r="AE1726" s="15">
        <f t="shared" si="173"/>
        <v>0.41917808219178082</v>
      </c>
      <c r="AF1726" s="5">
        <f>IFERROR(AD1726*AE1726*48,0)</f>
        <v>0</v>
      </c>
    </row>
    <row r="1727" spans="1:32" x14ac:dyDescent="0.15">
      <c r="A1727" s="8">
        <v>45744</v>
      </c>
      <c r="B1727" s="1" t="s">
        <v>40</v>
      </c>
      <c r="C1727" s="1" t="s">
        <v>33</v>
      </c>
      <c r="D1727" s="6">
        <v>78.14</v>
      </c>
      <c r="E1727" s="6">
        <v>3.9</v>
      </c>
      <c r="F1727" s="10">
        <v>0.58333333333333304</v>
      </c>
      <c r="G1727" s="1">
        <v>25.6</v>
      </c>
      <c r="H1727" s="1">
        <v>44</v>
      </c>
      <c r="I1727" s="1">
        <v>25.8</v>
      </c>
      <c r="J1727" s="1">
        <v>0.1</v>
      </c>
      <c r="K1727" s="1">
        <v>462</v>
      </c>
      <c r="L1727" s="1">
        <v>200</v>
      </c>
      <c r="M1727" s="6">
        <f t="shared" si="170"/>
        <v>25.862736298384334</v>
      </c>
      <c r="N1727" s="1">
        <v>0.7</v>
      </c>
      <c r="O1727" s="11" cm="1">
        <f t="array" ref="O1727">ROUND(_xlfn.SWITCH(C1727,"建筑专教",IF(S1727&gt;0.1,1.38,1.28),"阶梯教室",IF(S1727&gt;0.1,1.15,1.05),"公共教室",IF(S1727&gt;0.1,1.22,1.12),IF(S1727&gt;0.1,1.2,1.1))+(MOD(ROW()*11,31)/31-0.5)*0.06,2)</f>
        <v>1.1200000000000001</v>
      </c>
      <c r="P1727" s="12">
        <f t="shared" si="169"/>
        <v>0.05</v>
      </c>
      <c r="Q1727" s="13">
        <f t="shared" ref="Q1727:Q1733" si="174">(0.303*EXP(-0.036*(O1727*58.15))+0.028)*((O1727*58.15)-0.00305*(5733-6.99*(O1727*58.15)-(EXP(16.6536-4030.183/(G1727+235))*(H1727/100)))-0.42*((O1727*58.15)-58.15)-0.000017*(O1727*58.15)*(5867-(EXP(16.6536-4030.183/(G1727+235))*(H1727/100)))-0.0014*(O1727*58.15)*(34-G1727)-0.0000000396*IF(N1727*0.155&gt;0.078,1.05+0.645*N1727*0.155,1)*(POWER((35.7-0.028*(O1727*58.15)-N1727*0.155*(0.0000000396*IF(N1727*0.155&gt;0.078,1.05+0.645*N1727*0.155,1)*(POWER((35.7-0.028*(O1727*58.15)-N1727*0.155*0.1)+273,4)-POWER(M1727+273,4))+IF(N1727*0.155&gt;0.078,1.05+0.645*N1727*0.155,1)*IF(J1727&lt;0.2,2.38*ABS(35.7-0.028*(O1727*58.15)-G1727)^0.25,12.1*SQRT(J1727))*(35.7-0.028*(O1727*58.15)-G1727))+273),4)-POWER(M1727+273,4))-IF(N1727*0.155&gt;0.078,1.05+0.645*N1727*0.155,1)*IF(J1727&lt;0.2,2.38*ABS(35.7-0.028*(O1727*58.15)-N1727*0.155*0.1-G1727)^0.25,12.1*SQRT(J1727))*(35.7-0.028*(O1727*58.15)-N1727*0.155*0.1-G1727))</f>
        <v>0.17287588476415841</v>
      </c>
      <c r="R1727" s="1">
        <v>0</v>
      </c>
      <c r="S1727" s="1">
        <v>0</v>
      </c>
      <c r="T1727" s="1">
        <v>2.5000000000000001E-2</v>
      </c>
      <c r="U1727" s="4" t="s">
        <v>34</v>
      </c>
      <c r="V1727">
        <v>0.42</v>
      </c>
      <c r="W1727">
        <v>0.4</v>
      </c>
      <c r="X1727">
        <v>0.76</v>
      </c>
      <c r="Y1727">
        <v>2.4300000000000002</v>
      </c>
      <c r="Z1727">
        <v>0.23</v>
      </c>
      <c r="AA1727" s="5">
        <f t="shared" si="171"/>
        <v>2.5000000000000001E-2</v>
      </c>
      <c r="AB1727" s="15" cm="1">
        <f t="array" ref="AB1727">_xlfn.SWITCH(U1727,"夏",122,"冬",90,"春",153,"秋",153,0)</f>
        <v>153</v>
      </c>
      <c r="AC1727" s="16">
        <f t="shared" si="172"/>
        <v>3.8250000000000002</v>
      </c>
      <c r="AD1727" s="5">
        <f>IFERROR(AA1727/D1727,0)</f>
        <v>3.1993857179421552E-4</v>
      </c>
      <c r="AE1727" s="15">
        <f t="shared" si="173"/>
        <v>0.41917808219178082</v>
      </c>
      <c r="AF1727" s="5">
        <f>IFERROR(AD1727*AE1727*48,0)</f>
        <v>6.437339373306079E-3</v>
      </c>
    </row>
    <row r="1728" spans="1:32" x14ac:dyDescent="0.15">
      <c r="A1728" s="8">
        <v>45744</v>
      </c>
      <c r="B1728" s="1" t="s">
        <v>40</v>
      </c>
      <c r="C1728" s="1" t="s">
        <v>33</v>
      </c>
      <c r="D1728" s="6">
        <v>78.14</v>
      </c>
      <c r="E1728" s="6">
        <v>3.9</v>
      </c>
      <c r="F1728" s="10">
        <v>0.60416666666666696</v>
      </c>
      <c r="G1728" s="1">
        <v>25.8</v>
      </c>
      <c r="H1728" s="1">
        <v>43</v>
      </c>
      <c r="I1728" s="1">
        <v>26</v>
      </c>
      <c r="J1728" s="1">
        <v>0.09</v>
      </c>
      <c r="K1728" s="1">
        <v>542</v>
      </c>
      <c r="L1728" s="1">
        <v>270</v>
      </c>
      <c r="M1728" s="6">
        <f t="shared" si="170"/>
        <v>26.058776234918525</v>
      </c>
      <c r="N1728" s="1">
        <v>0.7</v>
      </c>
      <c r="O1728" s="11" cm="1">
        <f t="array" ref="O1728">ROUND(_xlfn.SWITCH(C1728,"建筑专教",IF(S1728&gt;0.1,1.38,1.28),"阶梯教室",IF(S1728&gt;0.1,1.15,1.05),"公共教室",IF(S1728&gt;0.1,1.22,1.12),IF(S1728&gt;0.1,1.2,1.1))+(MOD(ROW()*11,31)/31-0.5)*0.06,2)</f>
        <v>1.08</v>
      </c>
      <c r="P1728" s="12">
        <f t="shared" si="169"/>
        <v>0.11</v>
      </c>
      <c r="Q1728" s="13">
        <f t="shared" si="174"/>
        <v>0.15463760181898401</v>
      </c>
      <c r="R1728" s="1">
        <v>0</v>
      </c>
      <c r="S1728" s="1">
        <v>0</v>
      </c>
      <c r="T1728" s="1">
        <v>1.2E-2</v>
      </c>
      <c r="U1728" s="4" t="s">
        <v>34</v>
      </c>
      <c r="V1728">
        <v>0.42</v>
      </c>
      <c r="W1728">
        <v>0.4</v>
      </c>
      <c r="X1728">
        <v>0.76</v>
      </c>
      <c r="Y1728">
        <v>2.4300000000000002</v>
      </c>
      <c r="Z1728">
        <v>0.23</v>
      </c>
      <c r="AA1728" s="5">
        <f t="shared" si="171"/>
        <v>1.2E-2</v>
      </c>
      <c r="AB1728" s="15" cm="1">
        <f t="array" ref="AB1728">_xlfn.SWITCH(U1728,"夏",122,"冬",90,"春",153,"秋",153,0)</f>
        <v>153</v>
      </c>
      <c r="AC1728" s="16">
        <f t="shared" si="172"/>
        <v>1.8360000000000001</v>
      </c>
      <c r="AD1728" s="5">
        <f>IFERROR(AA1728/D1728,0)</f>
        <v>1.5357051446122344E-4</v>
      </c>
      <c r="AE1728" s="15">
        <f t="shared" si="173"/>
        <v>0.41917808219178082</v>
      </c>
      <c r="AF1728" s="5">
        <f>IFERROR(AD1728*AE1728*48,0)</f>
        <v>3.0899228991869174E-3</v>
      </c>
    </row>
    <row r="1729" spans="1:32" x14ac:dyDescent="0.15">
      <c r="A1729" s="8">
        <v>45744</v>
      </c>
      <c r="B1729" s="1" t="s">
        <v>40</v>
      </c>
      <c r="C1729" s="1" t="s">
        <v>33</v>
      </c>
      <c r="D1729" s="6">
        <v>78.14</v>
      </c>
      <c r="E1729" s="6">
        <v>3.9</v>
      </c>
      <c r="F1729" s="10">
        <v>0.625</v>
      </c>
      <c r="G1729" s="1">
        <v>26</v>
      </c>
      <c r="H1729" s="1">
        <v>42</v>
      </c>
      <c r="I1729" s="1">
        <v>26.2</v>
      </c>
      <c r="J1729" s="1">
        <v>0.08</v>
      </c>
      <c r="K1729" s="1">
        <v>597</v>
      </c>
      <c r="L1729" s="1">
        <v>340</v>
      </c>
      <c r="M1729" s="6">
        <f t="shared" si="170"/>
        <v>26.254657345013584</v>
      </c>
      <c r="N1729" s="1">
        <v>0.7</v>
      </c>
      <c r="O1729" s="11" cm="1">
        <f t="array" ref="O1729">ROUND(_xlfn.SWITCH(C1729,"建筑专教",IF(S1729&gt;0.1,1.38,1.28),"阶梯教室",IF(S1729&gt;0.1,1.15,1.05),"公共教室",IF(S1729&gt;0.1,1.22,1.12),IF(S1729&gt;0.1,1.2,1.1))+(MOD(ROW()*11,31)/31-0.5)*0.06,2)</f>
        <v>1.1000000000000001</v>
      </c>
      <c r="P1729" s="12">
        <f t="shared" si="169"/>
        <v>0.16</v>
      </c>
      <c r="Q1729" s="13">
        <f t="shared" si="174"/>
        <v>0.25283992403438671</v>
      </c>
      <c r="R1729" s="1">
        <v>0</v>
      </c>
      <c r="S1729" s="1">
        <v>0</v>
      </c>
      <c r="T1729" s="1">
        <v>3.2000000000000001E-2</v>
      </c>
      <c r="U1729" s="4" t="s">
        <v>34</v>
      </c>
      <c r="V1729">
        <v>0.42</v>
      </c>
      <c r="W1729">
        <v>0.4</v>
      </c>
      <c r="X1729">
        <v>0.76</v>
      </c>
      <c r="Y1729">
        <v>2.4300000000000002</v>
      </c>
      <c r="Z1729">
        <v>0.23</v>
      </c>
      <c r="AA1729" s="5">
        <f t="shared" si="171"/>
        <v>3.2000000000000001E-2</v>
      </c>
      <c r="AB1729" s="15" cm="1">
        <f t="array" ref="AB1729">_xlfn.SWITCH(U1729,"夏",122,"冬",90,"春",153,"秋",153,0)</f>
        <v>153</v>
      </c>
      <c r="AC1729" s="16">
        <f t="shared" si="172"/>
        <v>4.8959999999999999</v>
      </c>
      <c r="AD1729" s="5">
        <f>IFERROR(AA1729/D1729,0)</f>
        <v>4.0952137189659586E-4</v>
      </c>
      <c r="AE1729" s="15">
        <f t="shared" si="173"/>
        <v>0.41917808219178082</v>
      </c>
      <c r="AF1729" s="5">
        <f>IFERROR(AD1729*AE1729*48,0)</f>
        <v>8.2397943978317813E-3</v>
      </c>
    </row>
    <row r="1730" spans="1:32" x14ac:dyDescent="0.15">
      <c r="A1730" s="8">
        <v>45744</v>
      </c>
      <c r="B1730" s="1" t="s">
        <v>40</v>
      </c>
      <c r="C1730" s="1" t="s">
        <v>33</v>
      </c>
      <c r="D1730" s="6">
        <v>78.14</v>
      </c>
      <c r="E1730" s="6">
        <v>3.9</v>
      </c>
      <c r="F1730" s="10">
        <v>0.64583333333333304</v>
      </c>
      <c r="G1730" s="1">
        <v>26.2</v>
      </c>
      <c r="H1730" s="1">
        <v>41</v>
      </c>
      <c r="I1730" s="1">
        <v>26.4</v>
      </c>
      <c r="J1730" s="1">
        <v>0.08</v>
      </c>
      <c r="K1730" s="1">
        <v>632</v>
      </c>
      <c r="L1730" s="1">
        <v>410</v>
      </c>
      <c r="M1730" s="6">
        <f t="shared" si="170"/>
        <v>26.454547979031076</v>
      </c>
      <c r="N1730" s="1">
        <v>0.7</v>
      </c>
      <c r="O1730" s="11" cm="1">
        <f t="array" ref="O1730">ROUND(_xlfn.SWITCH(C1730,"建筑专教",IF(S1730&gt;0.1,1.38,1.28),"阶梯教室",IF(S1730&gt;0.1,1.15,1.05),"公共教室",IF(S1730&gt;0.1,1.22,1.12),IF(S1730&gt;0.1,1.2,1.1))+(MOD(ROW()*11,31)/31-0.5)*0.06,2)</f>
        <v>1.1200000000000001</v>
      </c>
      <c r="P1730" s="12">
        <f t="shared" si="169"/>
        <v>0.19</v>
      </c>
      <c r="Q1730" s="13">
        <f t="shared" si="174"/>
        <v>0.34706287303069733</v>
      </c>
      <c r="R1730" s="1">
        <v>0</v>
      </c>
      <c r="S1730" s="1">
        <v>0</v>
      </c>
      <c r="T1730" s="1">
        <v>3.7999999999999999E-2</v>
      </c>
      <c r="U1730" s="4" t="s">
        <v>34</v>
      </c>
      <c r="V1730">
        <v>0.42</v>
      </c>
      <c r="W1730">
        <v>0.4</v>
      </c>
      <c r="X1730">
        <v>0.76</v>
      </c>
      <c r="Y1730">
        <v>2.4300000000000002</v>
      </c>
      <c r="Z1730">
        <v>0.23</v>
      </c>
      <c r="AA1730" s="5">
        <f t="shared" si="171"/>
        <v>3.7999999999999999E-2</v>
      </c>
      <c r="AB1730" s="15" cm="1">
        <f t="array" ref="AB1730">_xlfn.SWITCH(U1730,"夏",122,"冬",90,"春",153,"秋",153,0)</f>
        <v>153</v>
      </c>
      <c r="AC1730" s="16">
        <f t="shared" si="172"/>
        <v>5.8140000000000001</v>
      </c>
      <c r="AD1730" s="5">
        <f>IFERROR(AA1730/D1730,0)</f>
        <v>4.8630662912720757E-4</v>
      </c>
      <c r="AE1730" s="15">
        <f t="shared" si="173"/>
        <v>0.41917808219178082</v>
      </c>
      <c r="AF1730" s="5">
        <f>IFERROR(AD1730*AE1730*48,0)</f>
        <v>9.7847558474252402E-3</v>
      </c>
    </row>
    <row r="1731" spans="1:32" x14ac:dyDescent="0.15">
      <c r="A1731" s="8">
        <v>45744</v>
      </c>
      <c r="B1731" s="1" t="s">
        <v>40</v>
      </c>
      <c r="C1731" s="1" t="s">
        <v>33</v>
      </c>
      <c r="D1731" s="6">
        <v>78.14</v>
      </c>
      <c r="E1731" s="6">
        <v>3.9</v>
      </c>
      <c r="F1731" s="10">
        <v>0.66666666666666696</v>
      </c>
      <c r="G1731" s="1">
        <v>26.4</v>
      </c>
      <c r="H1731" s="1">
        <v>40</v>
      </c>
      <c r="I1731" s="1">
        <v>26.6</v>
      </c>
      <c r="J1731" s="1">
        <v>0.08</v>
      </c>
      <c r="K1731" s="1">
        <v>662</v>
      </c>
      <c r="L1731" s="1">
        <v>480</v>
      </c>
      <c r="M1731" s="6">
        <f t="shared" si="170"/>
        <v>26.654438904554468</v>
      </c>
      <c r="N1731" s="1">
        <v>0.7</v>
      </c>
      <c r="O1731" s="11" cm="1">
        <f t="array" ref="O1731">ROUND(_xlfn.SWITCH(C1731,"建筑专教",IF(S1731&gt;0.1,1.38,1.28),"阶梯教室",IF(S1731&gt;0.1,1.15,1.05),"公共教室",IF(S1731&gt;0.1,1.22,1.12),IF(S1731&gt;0.1,1.2,1.1))+(MOD(ROW()*11,31)/31-0.5)*0.06,2)</f>
        <v>1.08</v>
      </c>
      <c r="P1731" s="12">
        <f t="shared" si="169"/>
        <v>0.21</v>
      </c>
      <c r="Q1731" s="13">
        <f t="shared" si="174"/>
        <v>0.33632828977740664</v>
      </c>
      <c r="R1731" s="1">
        <v>0</v>
      </c>
      <c r="S1731" s="1">
        <v>0</v>
      </c>
      <c r="T1731" s="1">
        <v>5.0000000000000001E-3</v>
      </c>
      <c r="U1731" s="4" t="s">
        <v>34</v>
      </c>
      <c r="V1731">
        <v>0.42</v>
      </c>
      <c r="W1731">
        <v>0.4</v>
      </c>
      <c r="X1731">
        <v>0.76</v>
      </c>
      <c r="Y1731">
        <v>2.4300000000000002</v>
      </c>
      <c r="Z1731">
        <v>0.23</v>
      </c>
      <c r="AA1731" s="5">
        <f t="shared" si="171"/>
        <v>5.0000000000000001E-3</v>
      </c>
      <c r="AB1731" s="15" cm="1">
        <f t="array" ref="AB1731">_xlfn.SWITCH(U1731,"夏",122,"冬",90,"春",153,"秋",153,0)</f>
        <v>153</v>
      </c>
      <c r="AC1731" s="16">
        <f t="shared" si="172"/>
        <v>0.76500000000000001</v>
      </c>
      <c r="AD1731" s="5">
        <f>IFERROR(AA1731/D1731,0)</f>
        <v>6.3987714358843098E-5</v>
      </c>
      <c r="AE1731" s="15">
        <f t="shared" si="173"/>
        <v>0.41917808219178082</v>
      </c>
      <c r="AF1731" s="5">
        <f>IFERROR(AD1731*AE1731*48,0)</f>
        <v>1.2874678746612157E-3</v>
      </c>
    </row>
    <row r="1732" spans="1:32" x14ac:dyDescent="0.15">
      <c r="A1732" s="8">
        <v>45744</v>
      </c>
      <c r="B1732" s="1" t="s">
        <v>40</v>
      </c>
      <c r="C1732" s="1" t="s">
        <v>33</v>
      </c>
      <c r="D1732" s="6">
        <v>78.14</v>
      </c>
      <c r="E1732" s="6">
        <v>3.9</v>
      </c>
      <c r="F1732" s="10">
        <v>0.6875</v>
      </c>
      <c r="G1732" s="1">
        <v>26.6</v>
      </c>
      <c r="H1732" s="1">
        <v>39</v>
      </c>
      <c r="I1732" s="1">
        <v>26.8</v>
      </c>
      <c r="J1732" s="1">
        <v>0.08</v>
      </c>
      <c r="K1732" s="1">
        <v>692</v>
      </c>
      <c r="L1732" s="1">
        <v>550</v>
      </c>
      <c r="M1732" s="6">
        <f t="shared" si="170"/>
        <v>26.854330120612929</v>
      </c>
      <c r="N1732" s="1">
        <v>0.7</v>
      </c>
      <c r="O1732" s="11" cm="1">
        <f t="array" ref="O1732">ROUND(_xlfn.SWITCH(C1732,"建筑专教",IF(S1732&gt;0.1,1.38,1.28),"阶梯教室",IF(S1732&gt;0.1,1.15,1.05),"公共教室",IF(S1732&gt;0.1,1.22,1.12),IF(S1732&gt;0.1,1.2,1.1))+(MOD(ROW()*11,31)/31-0.5)*0.06,2)</f>
        <v>1.1000000000000001</v>
      </c>
      <c r="P1732" s="12">
        <f t="shared" si="169"/>
        <v>0.23</v>
      </c>
      <c r="Q1732" s="13">
        <f t="shared" si="174"/>
        <v>0.43020171827438575</v>
      </c>
      <c r="R1732" s="1">
        <v>0</v>
      </c>
      <c r="S1732" s="1">
        <v>0</v>
      </c>
      <c r="T1732" s="1">
        <v>3.0000000000000001E-3</v>
      </c>
      <c r="U1732" s="4" t="s">
        <v>34</v>
      </c>
      <c r="V1732">
        <v>0.42</v>
      </c>
      <c r="W1732">
        <v>0.4</v>
      </c>
      <c r="X1732">
        <v>0.76</v>
      </c>
      <c r="Y1732">
        <v>2.4300000000000002</v>
      </c>
      <c r="Z1732">
        <v>0.23</v>
      </c>
      <c r="AA1732" s="5">
        <f t="shared" si="171"/>
        <v>3.0000000000000001E-3</v>
      </c>
      <c r="AB1732" s="15" cm="1">
        <f t="array" ref="AB1732">_xlfn.SWITCH(U1732,"夏",122,"冬",90,"春",153,"秋",153,0)</f>
        <v>153</v>
      </c>
      <c r="AC1732" s="16">
        <f t="shared" si="172"/>
        <v>0.45900000000000002</v>
      </c>
      <c r="AD1732" s="5">
        <f>IFERROR(AA1732/D1732,0)</f>
        <v>3.839262861530586E-5</v>
      </c>
      <c r="AE1732" s="15">
        <f t="shared" si="173"/>
        <v>0.41917808219178082</v>
      </c>
      <c r="AF1732" s="5">
        <f>IFERROR(AD1732*AE1732*48,0)</f>
        <v>7.7248072479672934E-4</v>
      </c>
    </row>
    <row r="1733" spans="1:32" x14ac:dyDescent="0.15">
      <c r="A1733" s="8">
        <v>45744</v>
      </c>
      <c r="B1733" s="1" t="s">
        <v>40</v>
      </c>
      <c r="C1733" s="1" t="s">
        <v>33</v>
      </c>
      <c r="D1733" s="6">
        <v>78.14</v>
      </c>
      <c r="E1733" s="6">
        <v>3.9</v>
      </c>
      <c r="F1733" s="10">
        <v>0.70833333333333304</v>
      </c>
      <c r="G1733" s="1">
        <v>26.8</v>
      </c>
      <c r="H1733" s="1">
        <v>38</v>
      </c>
      <c r="I1733" s="1">
        <v>27</v>
      </c>
      <c r="J1733" s="1">
        <v>0.09</v>
      </c>
      <c r="K1733" s="1">
        <v>617</v>
      </c>
      <c r="L1733" s="1">
        <v>620</v>
      </c>
      <c r="M1733" s="6">
        <f t="shared" si="170"/>
        <v>27.058190948716572</v>
      </c>
      <c r="N1733" s="1">
        <v>0.7</v>
      </c>
      <c r="O1733" s="11" cm="1">
        <f t="array" ref="O1733">ROUND(_xlfn.SWITCH(C1733,"建筑专教",IF(S1733&gt;0.1,1.38,1.28),"阶梯教室",IF(S1733&gt;0.1,1.15,1.05),"公共教室",IF(S1733&gt;0.1,1.22,1.12),IF(S1733&gt;0.1,1.2,1.1))+(MOD(ROW()*11,31)/31-0.5)*0.06,2)</f>
        <v>1.1299999999999999</v>
      </c>
      <c r="P1733" s="12">
        <f t="shared" si="169"/>
        <v>0.17</v>
      </c>
      <c r="Q1733" s="13">
        <f t="shared" si="174"/>
        <v>0.5352529816223609</v>
      </c>
      <c r="R1733" s="1">
        <v>0</v>
      </c>
      <c r="S1733" s="1">
        <v>0</v>
      </c>
      <c r="T1733" s="1">
        <v>5.0000000000000001E-3</v>
      </c>
      <c r="U1733" s="4" t="s">
        <v>34</v>
      </c>
      <c r="V1733">
        <v>0.42</v>
      </c>
      <c r="W1733">
        <v>0.4</v>
      </c>
      <c r="X1733">
        <v>0.76</v>
      </c>
      <c r="Y1733">
        <v>2.4300000000000002</v>
      </c>
      <c r="Z1733">
        <v>0.23</v>
      </c>
      <c r="AA1733" s="5">
        <f t="shared" si="171"/>
        <v>5.0000000000000001E-3</v>
      </c>
      <c r="AB1733" s="15" cm="1">
        <f t="array" ref="AB1733">_xlfn.SWITCH(U1733,"夏",122,"冬",90,"春",153,"秋",153,0)</f>
        <v>153</v>
      </c>
      <c r="AC1733" s="16">
        <f t="shared" si="172"/>
        <v>0.76500000000000001</v>
      </c>
      <c r="AD1733" s="5">
        <f>IFERROR(AA1733/D1733,0)</f>
        <v>6.3987714358843098E-5</v>
      </c>
      <c r="AE1733" s="15">
        <f t="shared" si="173"/>
        <v>0.41917808219178082</v>
      </c>
      <c r="AF1733" s="5">
        <f>IFERROR(AD1733*AE1733*48,0)</f>
        <v>1.2874678746612157E-3</v>
      </c>
    </row>
    <row r="1734" spans="1:32" x14ac:dyDescent="0.15">
      <c r="A1734" s="8">
        <v>45744</v>
      </c>
      <c r="B1734" s="1" t="s">
        <v>40</v>
      </c>
      <c r="C1734" s="1" t="s">
        <v>33</v>
      </c>
      <c r="D1734" s="6">
        <v>78.14</v>
      </c>
      <c r="E1734" s="6">
        <v>3.9</v>
      </c>
      <c r="F1734" s="10">
        <v>0.72916666666666696</v>
      </c>
      <c r="G1734" s="1">
        <v>27</v>
      </c>
      <c r="H1734" s="1">
        <v>37</v>
      </c>
      <c r="I1734" s="1">
        <v>27.2</v>
      </c>
      <c r="J1734" s="1">
        <v>0.09</v>
      </c>
      <c r="K1734" s="1">
        <v>507</v>
      </c>
      <c r="L1734" s="1">
        <v>690</v>
      </c>
      <c r="M1734" s="6">
        <f t="shared" si="170"/>
        <v>27.258074824754374</v>
      </c>
      <c r="N1734" s="1">
        <v>0</v>
      </c>
      <c r="O1734" s="1">
        <v>0</v>
      </c>
      <c r="P1734" s="12">
        <f t="shared" si="169"/>
        <v>0</v>
      </c>
      <c r="Q1734" s="1">
        <v>0</v>
      </c>
      <c r="R1734" s="1">
        <v>0</v>
      </c>
      <c r="S1734" s="1">
        <v>0</v>
      </c>
      <c r="T1734" s="1">
        <v>0</v>
      </c>
      <c r="U1734" s="4" t="s">
        <v>34</v>
      </c>
      <c r="V1734">
        <v>0.42</v>
      </c>
      <c r="W1734">
        <v>0.4</v>
      </c>
      <c r="X1734">
        <v>0.76</v>
      </c>
      <c r="Y1734">
        <v>2.4300000000000002</v>
      </c>
      <c r="Z1734">
        <v>0.23</v>
      </c>
      <c r="AA1734" s="5">
        <f t="shared" si="171"/>
        <v>0</v>
      </c>
      <c r="AB1734" s="15" cm="1">
        <f t="array" ref="AB1734">_xlfn.SWITCH(U1734,"夏",122,"冬",90,"春",153,"秋",153,0)</f>
        <v>153</v>
      </c>
      <c r="AC1734" s="16">
        <f t="shared" si="172"/>
        <v>0</v>
      </c>
      <c r="AD1734" s="5">
        <f>IFERROR(AA1734/D1734,0)</f>
        <v>0</v>
      </c>
      <c r="AE1734" s="15">
        <f t="shared" si="173"/>
        <v>0.41917808219178082</v>
      </c>
      <c r="AF1734" s="5">
        <f>IFERROR(AD1734*AE1734*48,0)</f>
        <v>0</v>
      </c>
    </row>
    <row r="1735" spans="1:32" x14ac:dyDescent="0.15">
      <c r="A1735" s="8">
        <v>45744</v>
      </c>
      <c r="B1735" s="1" t="s">
        <v>40</v>
      </c>
      <c r="C1735" s="1" t="s">
        <v>33</v>
      </c>
      <c r="D1735" s="6">
        <v>78.14</v>
      </c>
      <c r="E1735" s="6">
        <v>3.9</v>
      </c>
      <c r="F1735" s="10">
        <v>0.75</v>
      </c>
      <c r="G1735" s="1">
        <v>27.2</v>
      </c>
      <c r="H1735" s="1">
        <v>36</v>
      </c>
      <c r="I1735" s="1">
        <v>27.4</v>
      </c>
      <c r="J1735" s="1">
        <v>0.09</v>
      </c>
      <c r="K1735" s="1">
        <v>432</v>
      </c>
      <c r="L1735" s="1">
        <v>760</v>
      </c>
      <c r="M1735" s="6">
        <f t="shared" si="170"/>
        <v>27.457959009475246</v>
      </c>
      <c r="N1735" s="1">
        <v>0</v>
      </c>
      <c r="O1735" s="1">
        <v>0</v>
      </c>
      <c r="P1735" s="12">
        <f t="shared" si="169"/>
        <v>0</v>
      </c>
      <c r="Q1735" s="1">
        <v>0</v>
      </c>
      <c r="R1735" s="1">
        <v>0</v>
      </c>
      <c r="S1735" s="1">
        <v>0</v>
      </c>
      <c r="T1735" s="1">
        <v>0</v>
      </c>
      <c r="U1735" s="4" t="s">
        <v>34</v>
      </c>
      <c r="V1735">
        <v>0.42</v>
      </c>
      <c r="W1735">
        <v>0.4</v>
      </c>
      <c r="X1735">
        <v>0.76</v>
      </c>
      <c r="Y1735">
        <v>2.4300000000000002</v>
      </c>
      <c r="Z1735">
        <v>0.23</v>
      </c>
      <c r="AA1735" s="5">
        <f t="shared" si="171"/>
        <v>0</v>
      </c>
      <c r="AB1735" s="15" cm="1">
        <f t="array" ref="AB1735">_xlfn.SWITCH(U1735,"夏",122,"冬",90,"春",153,"秋",153,0)</f>
        <v>153</v>
      </c>
      <c r="AC1735" s="16">
        <f t="shared" si="172"/>
        <v>0</v>
      </c>
      <c r="AD1735" s="5">
        <f>IFERROR(AA1735/D1735,0)</f>
        <v>0</v>
      </c>
      <c r="AE1735" s="15">
        <f t="shared" si="173"/>
        <v>0.41917808219178082</v>
      </c>
      <c r="AF1735" s="5">
        <f>IFERROR(AD1735*AE1735*48,0)</f>
        <v>0</v>
      </c>
    </row>
    <row r="1736" spans="1:32" x14ac:dyDescent="0.15">
      <c r="A1736" s="8">
        <v>45744</v>
      </c>
      <c r="B1736" s="1" t="s">
        <v>40</v>
      </c>
      <c r="C1736" s="1" t="s">
        <v>33</v>
      </c>
      <c r="D1736" s="6">
        <v>78.14</v>
      </c>
      <c r="E1736" s="6">
        <v>3.9</v>
      </c>
      <c r="F1736" s="10">
        <v>0.77083333333333304</v>
      </c>
      <c r="G1736" s="1">
        <v>27.4</v>
      </c>
      <c r="H1736" s="1">
        <v>35</v>
      </c>
      <c r="I1736" s="1">
        <v>27.6</v>
      </c>
      <c r="J1736" s="1">
        <v>0.09</v>
      </c>
      <c r="K1736" s="1">
        <v>418</v>
      </c>
      <c r="L1736" s="1">
        <v>830</v>
      </c>
      <c r="M1736" s="6">
        <f t="shared" si="170"/>
        <v>27.657843501854359</v>
      </c>
      <c r="N1736" s="1">
        <v>0</v>
      </c>
      <c r="O1736" s="1">
        <v>0</v>
      </c>
      <c r="P1736" s="12">
        <f t="shared" si="169"/>
        <v>0</v>
      </c>
      <c r="Q1736" s="1">
        <v>0</v>
      </c>
      <c r="R1736" s="1">
        <v>0</v>
      </c>
      <c r="S1736" s="1">
        <v>0</v>
      </c>
      <c r="T1736" s="1">
        <v>0</v>
      </c>
      <c r="U1736" s="4" t="s">
        <v>34</v>
      </c>
      <c r="V1736">
        <v>0.42</v>
      </c>
      <c r="W1736">
        <v>0.4</v>
      </c>
      <c r="X1736">
        <v>0.76</v>
      </c>
      <c r="Y1736">
        <v>2.4300000000000002</v>
      </c>
      <c r="Z1736">
        <v>0.23</v>
      </c>
      <c r="AA1736" s="5">
        <f t="shared" si="171"/>
        <v>0</v>
      </c>
      <c r="AB1736" s="15" cm="1">
        <f t="array" ref="AB1736">_xlfn.SWITCH(U1736,"夏",122,"冬",90,"春",153,"秋",153,0)</f>
        <v>153</v>
      </c>
      <c r="AC1736" s="16">
        <f t="shared" si="172"/>
        <v>0</v>
      </c>
      <c r="AD1736" s="5">
        <f>IFERROR(AA1736/D1736,0)</f>
        <v>0</v>
      </c>
      <c r="AE1736" s="15">
        <f t="shared" si="173"/>
        <v>0.41917808219178082</v>
      </c>
      <c r="AF1736" s="5">
        <f>IFERROR(AD1736*AE1736*48,0)</f>
        <v>0</v>
      </c>
    </row>
    <row r="1737" spans="1:32" x14ac:dyDescent="0.15">
      <c r="A1737" s="8">
        <v>45744</v>
      </c>
      <c r="B1737" s="1" t="s">
        <v>40</v>
      </c>
      <c r="C1737" s="1" t="s">
        <v>33</v>
      </c>
      <c r="D1737" s="6">
        <v>78.14</v>
      </c>
      <c r="E1737" s="6">
        <v>3.9</v>
      </c>
      <c r="F1737" s="10">
        <v>0.79166666666666696</v>
      </c>
      <c r="G1737" s="1">
        <v>27.6</v>
      </c>
      <c r="H1737" s="1">
        <v>34</v>
      </c>
      <c r="I1737" s="1">
        <v>27.8</v>
      </c>
      <c r="J1737" s="1">
        <v>0.09</v>
      </c>
      <c r="K1737" s="1">
        <v>410</v>
      </c>
      <c r="L1737" s="1">
        <v>900</v>
      </c>
      <c r="M1737" s="6">
        <f t="shared" si="170"/>
        <v>27.857728300871145</v>
      </c>
      <c r="N1737" s="1">
        <v>0</v>
      </c>
      <c r="O1737" s="1">
        <v>0</v>
      </c>
      <c r="P1737" s="12">
        <f t="shared" si="169"/>
        <v>0</v>
      </c>
      <c r="Q1737" s="1">
        <v>0</v>
      </c>
      <c r="R1737" s="1">
        <v>0</v>
      </c>
      <c r="S1737" s="1">
        <v>0</v>
      </c>
      <c r="T1737" s="1">
        <v>0</v>
      </c>
      <c r="U1737" s="4" t="s">
        <v>34</v>
      </c>
      <c r="V1737">
        <v>0.42</v>
      </c>
      <c r="W1737">
        <v>0.4</v>
      </c>
      <c r="X1737">
        <v>0.76</v>
      </c>
      <c r="Y1737">
        <v>2.4300000000000002</v>
      </c>
      <c r="Z1737">
        <v>0.23</v>
      </c>
      <c r="AA1737" s="5">
        <f t="shared" si="171"/>
        <v>0</v>
      </c>
      <c r="AB1737" s="15" cm="1">
        <f t="array" ref="AB1737">_xlfn.SWITCH(U1737,"夏",122,"冬",90,"春",153,"秋",153,0)</f>
        <v>153</v>
      </c>
      <c r="AC1737" s="16">
        <f t="shared" si="172"/>
        <v>0</v>
      </c>
      <c r="AD1737" s="5">
        <f>IFERROR(AA1737/D1737,0)</f>
        <v>0</v>
      </c>
      <c r="AE1737" s="15">
        <f t="shared" si="173"/>
        <v>0.41917808219178082</v>
      </c>
      <c r="AF1737" s="5">
        <f>IFERROR(AD1737*AE1737*48,0)</f>
        <v>0</v>
      </c>
    </row>
    <row r="1738" spans="1:32" x14ac:dyDescent="0.15">
      <c r="A1738" s="8">
        <v>45744</v>
      </c>
      <c r="B1738" s="1" t="s">
        <v>40</v>
      </c>
      <c r="C1738" s="1" t="s">
        <v>33</v>
      </c>
      <c r="D1738" s="6">
        <v>78.14</v>
      </c>
      <c r="E1738" s="6">
        <v>3.9</v>
      </c>
      <c r="F1738" s="10">
        <v>0.8125</v>
      </c>
      <c r="G1738" s="1">
        <v>27.8</v>
      </c>
      <c r="H1738" s="1">
        <v>33</v>
      </c>
      <c r="I1738" s="1">
        <v>28</v>
      </c>
      <c r="J1738" s="1">
        <v>0.09</v>
      </c>
      <c r="K1738" s="1">
        <v>406</v>
      </c>
      <c r="L1738" s="1">
        <v>970</v>
      </c>
      <c r="M1738" s="6">
        <f t="shared" si="170"/>
        <v>28.057613405509471</v>
      </c>
      <c r="N1738" s="1">
        <v>0</v>
      </c>
      <c r="O1738" s="1">
        <v>0</v>
      </c>
      <c r="P1738" s="12">
        <f t="shared" si="169"/>
        <v>0</v>
      </c>
      <c r="Q1738" s="1">
        <v>0</v>
      </c>
      <c r="R1738" s="1">
        <v>0</v>
      </c>
      <c r="S1738" s="1">
        <v>0</v>
      </c>
      <c r="T1738" s="1">
        <v>0</v>
      </c>
      <c r="U1738" s="4" t="s">
        <v>34</v>
      </c>
      <c r="V1738">
        <v>0.42</v>
      </c>
      <c r="W1738">
        <v>0.4</v>
      </c>
      <c r="X1738">
        <v>0.76</v>
      </c>
      <c r="Y1738">
        <v>2.4300000000000002</v>
      </c>
      <c r="Z1738">
        <v>0.23</v>
      </c>
      <c r="AA1738" s="5">
        <f t="shared" si="171"/>
        <v>0</v>
      </c>
      <c r="AB1738" s="15" cm="1">
        <f t="array" ref="AB1738">_xlfn.SWITCH(U1738,"夏",122,"冬",90,"春",153,"秋",153,0)</f>
        <v>153</v>
      </c>
      <c r="AC1738" s="16">
        <f t="shared" si="172"/>
        <v>0</v>
      </c>
      <c r="AD1738" s="5">
        <f>IFERROR(AA1738/D1738,0)</f>
        <v>0</v>
      </c>
      <c r="AE1738" s="15">
        <f t="shared" si="173"/>
        <v>0.41917808219178082</v>
      </c>
      <c r="AF1738" s="5">
        <f>IFERROR(AD1738*AE1738*48,0)</f>
        <v>0</v>
      </c>
    </row>
    <row r="1739" spans="1:32" x14ac:dyDescent="0.15">
      <c r="A1739" s="8">
        <v>45744</v>
      </c>
      <c r="B1739" s="1" t="s">
        <v>40</v>
      </c>
      <c r="C1739" s="1" t="s">
        <v>33</v>
      </c>
      <c r="D1739" s="6">
        <v>78.14</v>
      </c>
      <c r="E1739" s="6">
        <v>3.9</v>
      </c>
      <c r="F1739" s="10">
        <v>0.83333333333333304</v>
      </c>
      <c r="G1739" s="1">
        <v>28</v>
      </c>
      <c r="H1739" s="1">
        <v>32</v>
      </c>
      <c r="I1739" s="1">
        <v>28.2</v>
      </c>
      <c r="J1739" s="1">
        <v>0.09</v>
      </c>
      <c r="K1739" s="1">
        <v>405</v>
      </c>
      <c r="L1739" s="1">
        <v>1040</v>
      </c>
      <c r="M1739" s="6">
        <f t="shared" si="170"/>
        <v>28.257498814756502</v>
      </c>
      <c r="N1739" s="1">
        <v>0</v>
      </c>
      <c r="O1739" s="1">
        <v>0</v>
      </c>
      <c r="P1739" s="12">
        <f t="shared" si="169"/>
        <v>0</v>
      </c>
      <c r="Q1739" s="1">
        <v>0</v>
      </c>
      <c r="R1739" s="1">
        <v>0</v>
      </c>
      <c r="S1739" s="1">
        <v>0</v>
      </c>
      <c r="T1739" s="1">
        <v>0</v>
      </c>
      <c r="U1739" s="4" t="s">
        <v>34</v>
      </c>
      <c r="V1739">
        <v>0.42</v>
      </c>
      <c r="W1739">
        <v>0.4</v>
      </c>
      <c r="X1739">
        <v>0.76</v>
      </c>
      <c r="Y1739">
        <v>2.4300000000000002</v>
      </c>
      <c r="Z1739">
        <v>0.23</v>
      </c>
      <c r="AA1739" s="5">
        <f t="shared" si="171"/>
        <v>0</v>
      </c>
      <c r="AB1739" s="15" cm="1">
        <f t="array" ref="AB1739">_xlfn.SWITCH(U1739,"夏",122,"冬",90,"春",153,"秋",153,0)</f>
        <v>153</v>
      </c>
      <c r="AC1739" s="16">
        <f t="shared" si="172"/>
        <v>0</v>
      </c>
      <c r="AD1739" s="5">
        <f>IFERROR(AA1739/D1739,0)</f>
        <v>0</v>
      </c>
      <c r="AE1739" s="15">
        <f t="shared" si="173"/>
        <v>0.41917808219178082</v>
      </c>
      <c r="AF1739" s="5">
        <f>IFERROR(AD1739*AE1739*48,0)</f>
        <v>0</v>
      </c>
    </row>
    <row r="1740" spans="1:32" x14ac:dyDescent="0.15">
      <c r="A1740" s="8">
        <v>45744</v>
      </c>
      <c r="B1740" s="1" t="s">
        <v>40</v>
      </c>
      <c r="C1740" s="1" t="s">
        <v>33</v>
      </c>
      <c r="D1740" s="6">
        <v>78.14</v>
      </c>
      <c r="E1740" s="6">
        <v>3.9</v>
      </c>
      <c r="F1740" s="10">
        <v>0.85416666666666696</v>
      </c>
      <c r="G1740" s="1">
        <v>28.2</v>
      </c>
      <c r="H1740" s="1">
        <v>31</v>
      </c>
      <c r="I1740" s="1">
        <v>28.4</v>
      </c>
      <c r="J1740" s="1">
        <v>0.09</v>
      </c>
      <c r="K1740" s="1">
        <v>408</v>
      </c>
      <c r="L1740" s="1">
        <v>1110</v>
      </c>
      <c r="M1740" s="6">
        <f t="shared" si="170"/>
        <v>28.457384527603949</v>
      </c>
      <c r="N1740" s="1">
        <v>0</v>
      </c>
      <c r="O1740" s="1">
        <v>0</v>
      </c>
      <c r="P1740" s="12">
        <f t="shared" si="169"/>
        <v>0</v>
      </c>
      <c r="Q1740" s="1">
        <v>0</v>
      </c>
      <c r="R1740" s="1">
        <v>0</v>
      </c>
      <c r="S1740" s="1">
        <v>0</v>
      </c>
      <c r="T1740" s="1">
        <v>0</v>
      </c>
      <c r="U1740" s="4" t="s">
        <v>34</v>
      </c>
      <c r="V1740">
        <v>0.42</v>
      </c>
      <c r="W1740">
        <v>0.4</v>
      </c>
      <c r="X1740">
        <v>0.76</v>
      </c>
      <c r="Y1740">
        <v>2.4300000000000002</v>
      </c>
      <c r="Z1740">
        <v>0.23</v>
      </c>
      <c r="AA1740" s="5">
        <f t="shared" si="171"/>
        <v>0</v>
      </c>
      <c r="AB1740" s="15" cm="1">
        <f t="array" ref="AB1740">_xlfn.SWITCH(U1740,"夏",122,"冬",90,"春",153,"秋",153,0)</f>
        <v>153</v>
      </c>
      <c r="AC1740" s="16">
        <f t="shared" si="172"/>
        <v>0</v>
      </c>
      <c r="AD1740" s="5">
        <f>IFERROR(AA1740/D1740,0)</f>
        <v>0</v>
      </c>
      <c r="AE1740" s="15">
        <f t="shared" si="173"/>
        <v>0.41917808219178082</v>
      </c>
      <c r="AF1740" s="5">
        <f>IFERROR(AD1740*AE1740*48,0)</f>
        <v>0</v>
      </c>
    </row>
    <row r="1741" spans="1:32" x14ac:dyDescent="0.15">
      <c r="A1741" s="8">
        <v>45744</v>
      </c>
      <c r="B1741" s="1" t="s">
        <v>40</v>
      </c>
      <c r="C1741" s="1" t="s">
        <v>33</v>
      </c>
      <c r="D1741" s="6">
        <v>78.14</v>
      </c>
      <c r="E1741" s="6">
        <v>3.9</v>
      </c>
      <c r="F1741" s="10">
        <v>0.875</v>
      </c>
      <c r="G1741" s="1">
        <v>28.4</v>
      </c>
      <c r="H1741" s="1">
        <v>30</v>
      </c>
      <c r="I1741" s="1">
        <v>28.6</v>
      </c>
      <c r="J1741" s="1">
        <v>0.09</v>
      </c>
      <c r="K1741" s="1">
        <v>413</v>
      </c>
      <c r="L1741" s="1">
        <v>1180</v>
      </c>
      <c r="M1741" s="6">
        <f t="shared" si="170"/>
        <v>28.6572705430479</v>
      </c>
      <c r="N1741" s="1">
        <v>0</v>
      </c>
      <c r="O1741" s="1">
        <v>0</v>
      </c>
      <c r="P1741" s="12">
        <f t="shared" si="169"/>
        <v>0</v>
      </c>
      <c r="Q1741" s="1">
        <v>0</v>
      </c>
      <c r="R1741" s="1">
        <v>0</v>
      </c>
      <c r="S1741" s="1">
        <v>0</v>
      </c>
      <c r="T1741" s="1">
        <v>0</v>
      </c>
      <c r="U1741" s="4" t="s">
        <v>34</v>
      </c>
      <c r="V1741">
        <v>0.42</v>
      </c>
      <c r="W1741">
        <v>0.4</v>
      </c>
      <c r="X1741">
        <v>0.76</v>
      </c>
      <c r="Y1741">
        <v>2.4300000000000002</v>
      </c>
      <c r="Z1741">
        <v>0.23</v>
      </c>
      <c r="AA1741" s="5">
        <f t="shared" si="171"/>
        <v>0</v>
      </c>
      <c r="AB1741" s="15" cm="1">
        <f t="array" ref="AB1741">_xlfn.SWITCH(U1741,"夏",122,"冬",90,"春",153,"秋",153,0)</f>
        <v>153</v>
      </c>
      <c r="AC1741" s="16">
        <f t="shared" si="172"/>
        <v>0</v>
      </c>
      <c r="AD1741" s="5">
        <f>IFERROR(AA1741/D1741,0)</f>
        <v>0</v>
      </c>
      <c r="AE1741" s="15">
        <f t="shared" si="173"/>
        <v>0.41917808219178082</v>
      </c>
      <c r="AF1741" s="5">
        <f>IFERROR(AD1741*AE1741*48,0)</f>
        <v>0</v>
      </c>
    </row>
    <row r="1742" spans="1:32" x14ac:dyDescent="0.15">
      <c r="A1742" s="8">
        <v>45744</v>
      </c>
      <c r="B1742" s="1" t="s">
        <v>40</v>
      </c>
      <c r="C1742" s="1" t="s">
        <v>33</v>
      </c>
      <c r="D1742" s="6">
        <v>78.14</v>
      </c>
      <c r="E1742" s="6">
        <v>3.9</v>
      </c>
      <c r="F1742" s="10">
        <v>0.89583333333333304</v>
      </c>
      <c r="G1742" s="1">
        <v>28.6</v>
      </c>
      <c r="H1742" s="1">
        <v>29</v>
      </c>
      <c r="I1742" s="1">
        <v>28.8</v>
      </c>
      <c r="J1742" s="1">
        <v>0.09</v>
      </c>
      <c r="K1742" s="1">
        <v>420</v>
      </c>
      <c r="L1742" s="1">
        <v>1250</v>
      </c>
      <c r="M1742" s="6">
        <f t="shared" si="170"/>
        <v>28.85715686008723</v>
      </c>
      <c r="N1742" s="1">
        <v>0</v>
      </c>
      <c r="O1742" s="1">
        <v>0</v>
      </c>
      <c r="P1742" s="12">
        <f t="shared" si="169"/>
        <v>0</v>
      </c>
      <c r="Q1742" s="1">
        <v>0</v>
      </c>
      <c r="R1742" s="1">
        <v>0</v>
      </c>
      <c r="S1742" s="1">
        <v>0</v>
      </c>
      <c r="T1742" s="1">
        <v>0</v>
      </c>
      <c r="U1742" s="4" t="s">
        <v>34</v>
      </c>
      <c r="V1742">
        <v>0.42</v>
      </c>
      <c r="W1742">
        <v>0.4</v>
      </c>
      <c r="X1742">
        <v>0.76</v>
      </c>
      <c r="Y1742">
        <v>2.4300000000000002</v>
      </c>
      <c r="Z1742">
        <v>0.23</v>
      </c>
      <c r="AA1742" s="5">
        <f t="shared" si="171"/>
        <v>0</v>
      </c>
      <c r="AB1742" s="15" cm="1">
        <f t="array" ref="AB1742">_xlfn.SWITCH(U1742,"夏",122,"冬",90,"春",153,"秋",153,0)</f>
        <v>153</v>
      </c>
      <c r="AC1742" s="16">
        <f t="shared" si="172"/>
        <v>0</v>
      </c>
      <c r="AD1742" s="5">
        <f>IFERROR(AA1742/D1742,0)</f>
        <v>0</v>
      </c>
      <c r="AE1742" s="15">
        <f t="shared" si="173"/>
        <v>0.41917808219178082</v>
      </c>
      <c r="AF1742" s="5">
        <f>IFERROR(AD1742*AE1742*48,0)</f>
        <v>0</v>
      </c>
    </row>
    <row r="1743" spans="1:32" x14ac:dyDescent="0.15">
      <c r="A1743" s="8">
        <v>45744</v>
      </c>
      <c r="B1743" s="1" t="s">
        <v>40</v>
      </c>
      <c r="C1743" s="1" t="s">
        <v>33</v>
      </c>
      <c r="D1743" s="6">
        <v>78.14</v>
      </c>
      <c r="E1743" s="6">
        <v>3.9</v>
      </c>
      <c r="F1743" s="10">
        <v>0.91666666666666696</v>
      </c>
      <c r="G1743" s="1">
        <v>28.8</v>
      </c>
      <c r="H1743" s="1">
        <v>28</v>
      </c>
      <c r="I1743" s="1">
        <v>29</v>
      </c>
      <c r="J1743" s="1">
        <v>0.09</v>
      </c>
      <c r="K1743" s="1">
        <v>426</v>
      </c>
      <c r="L1743" s="1">
        <v>1320</v>
      </c>
      <c r="M1743" s="6">
        <f t="shared" si="170"/>
        <v>29.057043477726097</v>
      </c>
      <c r="N1743" s="1">
        <v>0</v>
      </c>
      <c r="O1743" s="1">
        <v>0</v>
      </c>
      <c r="P1743" s="12">
        <f t="shared" si="169"/>
        <v>0</v>
      </c>
      <c r="Q1743" s="1">
        <v>0</v>
      </c>
      <c r="R1743" s="1">
        <v>0</v>
      </c>
      <c r="S1743" s="1">
        <v>0</v>
      </c>
      <c r="T1743" s="1">
        <v>0</v>
      </c>
      <c r="U1743" s="4" t="s">
        <v>34</v>
      </c>
      <c r="V1743">
        <v>0.42</v>
      </c>
      <c r="W1743">
        <v>0.4</v>
      </c>
      <c r="X1743">
        <v>0.76</v>
      </c>
      <c r="Y1743">
        <v>2.4300000000000002</v>
      </c>
      <c r="Z1743">
        <v>0.23</v>
      </c>
      <c r="AA1743" s="5">
        <f t="shared" si="171"/>
        <v>0</v>
      </c>
      <c r="AB1743" s="15" cm="1">
        <f t="array" ref="AB1743">_xlfn.SWITCH(U1743,"夏",122,"冬",90,"春",153,"秋",153,0)</f>
        <v>153</v>
      </c>
      <c r="AC1743" s="16">
        <f t="shared" si="172"/>
        <v>0</v>
      </c>
      <c r="AD1743" s="5">
        <f>IFERROR(AA1743/D1743,0)</f>
        <v>0</v>
      </c>
      <c r="AE1743" s="15">
        <f t="shared" si="173"/>
        <v>0.41917808219178082</v>
      </c>
      <c r="AF1743" s="5">
        <f>IFERROR(AD1743*AE1743*48,0)</f>
        <v>0</v>
      </c>
    </row>
    <row r="1744" spans="1:32" x14ac:dyDescent="0.15">
      <c r="A1744" s="8">
        <v>45744</v>
      </c>
      <c r="B1744" s="1" t="s">
        <v>41</v>
      </c>
      <c r="C1744" s="1" t="s">
        <v>33</v>
      </c>
      <c r="D1744" s="6">
        <v>78.14</v>
      </c>
      <c r="E1744" s="6">
        <v>3.9</v>
      </c>
      <c r="F1744" s="10">
        <v>0.33333333333333298</v>
      </c>
      <c r="G1744" s="1">
        <v>18.600000000000001</v>
      </c>
      <c r="H1744" s="1">
        <v>65</v>
      </c>
      <c r="I1744" s="1">
        <v>18.8</v>
      </c>
      <c r="J1744" s="1">
        <v>0.08</v>
      </c>
      <c r="K1744" s="1">
        <v>410</v>
      </c>
      <c r="L1744" s="1">
        <v>1355</v>
      </c>
      <c r="M1744" s="6">
        <f t="shared" si="170"/>
        <v>18.858918049244664</v>
      </c>
      <c r="N1744" s="1">
        <v>0</v>
      </c>
      <c r="O1744" s="1">
        <v>0</v>
      </c>
      <c r="P1744" s="12">
        <f t="shared" si="169"/>
        <v>0</v>
      </c>
      <c r="Q1744" s="1">
        <v>0</v>
      </c>
      <c r="R1744" s="1">
        <v>0</v>
      </c>
      <c r="S1744" s="1">
        <v>0</v>
      </c>
      <c r="T1744" s="1">
        <v>0</v>
      </c>
      <c r="U1744" s="4" t="s">
        <v>34</v>
      </c>
      <c r="V1744">
        <v>0.42</v>
      </c>
      <c r="W1744">
        <v>0.4</v>
      </c>
      <c r="X1744">
        <v>0.76</v>
      </c>
      <c r="Y1744">
        <v>2.4300000000000002</v>
      </c>
      <c r="Z1744">
        <v>0.23</v>
      </c>
      <c r="AA1744" s="5">
        <f t="shared" si="171"/>
        <v>0</v>
      </c>
      <c r="AB1744" s="15" cm="1">
        <f t="array" ref="AB1744">_xlfn.SWITCH(U1744,"夏",122,"冬",90,"春",153,"秋",153,0)</f>
        <v>153</v>
      </c>
      <c r="AC1744" s="16">
        <f t="shared" si="172"/>
        <v>0</v>
      </c>
      <c r="AD1744" s="5">
        <f>IFERROR(AA1744/D1744,0)</f>
        <v>0</v>
      </c>
      <c r="AE1744" s="15">
        <f t="shared" si="173"/>
        <v>0.41917808219178082</v>
      </c>
      <c r="AF1744" s="5">
        <f>IFERROR(AD1744*AE1744*48,0)</f>
        <v>0</v>
      </c>
    </row>
    <row r="1745" spans="1:32" x14ac:dyDescent="0.15">
      <c r="A1745" s="8">
        <v>45744</v>
      </c>
      <c r="B1745" s="1" t="s">
        <v>41</v>
      </c>
      <c r="C1745" s="1" t="s">
        <v>33</v>
      </c>
      <c r="D1745" s="6">
        <v>78.14</v>
      </c>
      <c r="E1745" s="6">
        <v>3.9</v>
      </c>
      <c r="F1745" s="10">
        <v>0.35416666666666702</v>
      </c>
      <c r="G1745" s="1">
        <v>19.100000000000001</v>
      </c>
      <c r="H1745" s="1">
        <v>63</v>
      </c>
      <c r="I1745" s="1">
        <v>19.3</v>
      </c>
      <c r="J1745" s="1">
        <v>0.1</v>
      </c>
      <c r="K1745" s="1">
        <v>415</v>
      </c>
      <c r="L1745" s="1">
        <v>1425</v>
      </c>
      <c r="M1745" s="6">
        <f t="shared" si="170"/>
        <v>19.367011158520938</v>
      </c>
      <c r="N1745" s="1">
        <v>0</v>
      </c>
      <c r="O1745" s="1">
        <v>0</v>
      </c>
      <c r="P1745" s="12">
        <f t="shared" si="169"/>
        <v>0</v>
      </c>
      <c r="Q1745" s="1">
        <v>0</v>
      </c>
      <c r="R1745" s="1">
        <v>0</v>
      </c>
      <c r="S1745" s="1">
        <v>0</v>
      </c>
      <c r="T1745" s="1">
        <v>0</v>
      </c>
      <c r="U1745" s="4" t="s">
        <v>34</v>
      </c>
      <c r="V1745">
        <v>0.42</v>
      </c>
      <c r="W1745">
        <v>0.4</v>
      </c>
      <c r="X1745">
        <v>0.76</v>
      </c>
      <c r="Y1745">
        <v>2.4300000000000002</v>
      </c>
      <c r="Z1745">
        <v>0.23</v>
      </c>
      <c r="AA1745" s="5">
        <f t="shared" si="171"/>
        <v>0</v>
      </c>
      <c r="AB1745" s="15" cm="1">
        <f t="array" ref="AB1745">_xlfn.SWITCH(U1745,"夏",122,"冬",90,"春",153,"秋",153,0)</f>
        <v>153</v>
      </c>
      <c r="AC1745" s="16">
        <f t="shared" si="172"/>
        <v>0</v>
      </c>
      <c r="AD1745" s="5">
        <f>IFERROR(AA1745/D1745,0)</f>
        <v>0</v>
      </c>
      <c r="AE1745" s="15">
        <f t="shared" si="173"/>
        <v>0.41917808219178082</v>
      </c>
      <c r="AF1745" s="5">
        <f>IFERROR(AD1745*AE1745*48,0)</f>
        <v>0</v>
      </c>
    </row>
    <row r="1746" spans="1:32" x14ac:dyDescent="0.15">
      <c r="A1746" s="8">
        <v>45744</v>
      </c>
      <c r="B1746" s="1" t="s">
        <v>41</v>
      </c>
      <c r="C1746" s="1" t="s">
        <v>33</v>
      </c>
      <c r="D1746" s="6">
        <v>78.14</v>
      </c>
      <c r="E1746" s="6">
        <v>3.9</v>
      </c>
      <c r="F1746" s="10">
        <v>0.375</v>
      </c>
      <c r="G1746" s="1">
        <v>19.7</v>
      </c>
      <c r="H1746" s="1">
        <v>61</v>
      </c>
      <c r="I1746" s="1">
        <v>19.899999999999999</v>
      </c>
      <c r="J1746" s="1">
        <v>0.11</v>
      </c>
      <c r="K1746" s="1">
        <v>490</v>
      </c>
      <c r="L1746" s="1">
        <v>1495</v>
      </c>
      <c r="M1746" s="6">
        <f t="shared" si="170"/>
        <v>19.970518805266067</v>
      </c>
      <c r="N1746" s="1">
        <v>0.7</v>
      </c>
      <c r="O1746" s="11" cm="1">
        <f t="array" ref="O1746">ROUND(_xlfn.SWITCH(C1746,"建筑专教",IF(S1746&gt;0.1,1.38,1.28),"阶梯教室",IF(S1746&gt;0.1,1.15,1.05),"公共教室",IF(S1746&gt;0.1,1.22,1.12),IF(S1746&gt;0.1,1.2,1.1))+(MOD(ROW()*11,31)/31-0.5)*0.06,2)</f>
        <v>1.2</v>
      </c>
      <c r="P1746" s="12">
        <f t="shared" si="169"/>
        <v>7.0000000000000007E-2</v>
      </c>
      <c r="Q1746" s="13">
        <f t="shared" ref="Q1746:Q1751" si="175">(0.303*EXP(-0.036*(O1746*58.15))+0.028)*((O1746*58.15)-0.00305*(5733-6.99*(O1746*58.15)-(EXP(16.6536-4030.183/(G1746+235))*(H1746/100)))-0.42*((O1746*58.15)-58.15)-0.000017*(O1746*58.15)*(5867-(EXP(16.6536-4030.183/(G1746+235))*(H1746/100)))-0.0014*(O1746*58.15)*(34-G1746)-0.0000000396*IF(N1746*0.155&gt;0.078,1.05+0.645*N1746*0.155,1)*(POWER((35.7-0.028*(O1746*58.15)-N1746*0.155*(0.0000000396*IF(N1746*0.155&gt;0.078,1.05+0.645*N1746*0.155,1)*(POWER((35.7-0.028*(O1746*58.15)-N1746*0.155*0.1)+273,4)-POWER(M1746+273,4))+IF(N1746*0.155&gt;0.078,1.05+0.645*N1746*0.155,1)*IF(J1746&lt;0.2,2.38*ABS(35.7-0.028*(O1746*58.15)-G1746)^0.25,12.1*SQRT(J1746))*(35.7-0.028*(O1746*58.15)-G1746))+273),4)-POWER(M1746+273,4))-IF(N1746*0.155&gt;0.078,1.05+0.645*N1746*0.155,1)*IF(J1746&lt;0.2,2.38*ABS(35.7-0.028*(O1746*58.15)-N1746*0.155*0.1-G1746)^0.25,12.1*SQRT(J1746))*(35.7-0.028*(O1746*58.15)-N1746*0.155*0.1-G1746))</f>
        <v>-1.3873334809439282</v>
      </c>
      <c r="R1746" s="1">
        <v>0</v>
      </c>
      <c r="S1746" s="1">
        <v>0.14699999999999999</v>
      </c>
      <c r="T1746" s="1">
        <v>3.2000000000000001E-2</v>
      </c>
      <c r="U1746" s="4" t="s">
        <v>34</v>
      </c>
      <c r="V1746">
        <v>0.42</v>
      </c>
      <c r="W1746">
        <v>0.4</v>
      </c>
      <c r="X1746">
        <v>0.76</v>
      </c>
      <c r="Y1746">
        <v>2.4300000000000002</v>
      </c>
      <c r="Z1746">
        <v>0.23</v>
      </c>
      <c r="AA1746" s="5">
        <f t="shared" si="171"/>
        <v>0.17899999999999999</v>
      </c>
      <c r="AB1746" s="15" cm="1">
        <f t="array" ref="AB1746">_xlfn.SWITCH(U1746,"夏",122,"冬",90,"春",153,"秋",153,0)</f>
        <v>153</v>
      </c>
      <c r="AC1746" s="16">
        <f t="shared" si="172"/>
        <v>27.387</v>
      </c>
      <c r="AD1746" s="5">
        <f>IFERROR(AA1746/D1746,0)</f>
        <v>2.2907601740465829E-3</v>
      </c>
      <c r="AE1746" s="15">
        <f t="shared" si="173"/>
        <v>0.41917808219178082</v>
      </c>
      <c r="AF1746" s="5">
        <f>IFERROR(AD1746*AE1746*48,0)</f>
        <v>4.6091349912871518E-2</v>
      </c>
    </row>
    <row r="1747" spans="1:32" x14ac:dyDescent="0.15">
      <c r="A1747" s="8">
        <v>45744</v>
      </c>
      <c r="B1747" s="1" t="s">
        <v>41</v>
      </c>
      <c r="C1747" s="1" t="s">
        <v>33</v>
      </c>
      <c r="D1747" s="6">
        <v>78.14</v>
      </c>
      <c r="E1747" s="6">
        <v>3.9</v>
      </c>
      <c r="F1747" s="10">
        <v>0.39583333333333298</v>
      </c>
      <c r="G1747" s="1">
        <v>20.3</v>
      </c>
      <c r="H1747" s="1">
        <v>59</v>
      </c>
      <c r="I1747" s="1">
        <v>20.5</v>
      </c>
      <c r="J1747" s="1">
        <v>0.1</v>
      </c>
      <c r="K1747" s="1">
        <v>555</v>
      </c>
      <c r="L1747" s="1">
        <v>1565</v>
      </c>
      <c r="M1747" s="6">
        <f t="shared" si="170"/>
        <v>20.566193357772192</v>
      </c>
      <c r="N1747" s="1">
        <v>0.7</v>
      </c>
      <c r="O1747" s="11" cm="1">
        <f t="array" ref="O1747">ROUND(_xlfn.SWITCH(C1747,"建筑专教",IF(S1747&gt;0.1,1.38,1.28),"阶梯教室",IF(S1747&gt;0.1,1.15,1.05),"公共教室",IF(S1747&gt;0.1,1.22,1.12),IF(S1747&gt;0.1,1.2,1.1))+(MOD(ROW()*11,31)/31-0.5)*0.06,2)</f>
        <v>1.22</v>
      </c>
      <c r="P1747" s="12">
        <f t="shared" si="169"/>
        <v>0.12</v>
      </c>
      <c r="Q1747" s="13">
        <f t="shared" si="175"/>
        <v>-1.145163421071173</v>
      </c>
      <c r="R1747" s="1">
        <v>0</v>
      </c>
      <c r="S1747" s="1">
        <v>0.14499999999999999</v>
      </c>
      <c r="T1747" s="1">
        <v>8.0000000000000002E-3</v>
      </c>
      <c r="U1747" s="4" t="s">
        <v>34</v>
      </c>
      <c r="V1747">
        <v>0.42</v>
      </c>
      <c r="W1747">
        <v>0.4</v>
      </c>
      <c r="X1747">
        <v>0.76</v>
      </c>
      <c r="Y1747">
        <v>2.4300000000000002</v>
      </c>
      <c r="Z1747">
        <v>0.23</v>
      </c>
      <c r="AA1747" s="5">
        <f t="shared" si="171"/>
        <v>0.153</v>
      </c>
      <c r="AB1747" s="15" cm="1">
        <f t="array" ref="AB1747">_xlfn.SWITCH(U1747,"夏",122,"冬",90,"春",153,"秋",153,0)</f>
        <v>153</v>
      </c>
      <c r="AC1747" s="16">
        <f t="shared" si="172"/>
        <v>23.408999999999999</v>
      </c>
      <c r="AD1747" s="5">
        <f>IFERROR(AA1747/D1747,0)</f>
        <v>1.958024059380599E-3</v>
      </c>
      <c r="AE1747" s="15">
        <f t="shared" si="173"/>
        <v>0.41917808219178082</v>
      </c>
      <c r="AF1747" s="5">
        <f>IFERROR(AD1747*AE1747*48,0)</f>
        <v>3.9396516964633206E-2</v>
      </c>
    </row>
    <row r="1748" spans="1:32" x14ac:dyDescent="0.15">
      <c r="A1748" s="8">
        <v>45744</v>
      </c>
      <c r="B1748" s="1" t="s">
        <v>41</v>
      </c>
      <c r="C1748" s="1" t="s">
        <v>33</v>
      </c>
      <c r="D1748" s="6">
        <v>78.14</v>
      </c>
      <c r="E1748" s="6">
        <v>3.9</v>
      </c>
      <c r="F1748" s="10">
        <v>0.41666666666666702</v>
      </c>
      <c r="G1748" s="1">
        <v>20.9</v>
      </c>
      <c r="H1748" s="1">
        <v>57</v>
      </c>
      <c r="I1748" s="1">
        <v>21.1</v>
      </c>
      <c r="J1748" s="1">
        <v>0.09</v>
      </c>
      <c r="K1748" s="1">
        <v>582</v>
      </c>
      <c r="L1748" s="1">
        <v>1635</v>
      </c>
      <c r="M1748" s="6">
        <f t="shared" si="170"/>
        <v>21.161760475594804</v>
      </c>
      <c r="N1748" s="1">
        <v>0.7</v>
      </c>
      <c r="O1748" s="11" cm="1">
        <f t="array" ref="O1748">ROUND(_xlfn.SWITCH(C1748,"建筑专教",IF(S1748&gt;0.1,1.38,1.28),"阶梯教室",IF(S1748&gt;0.1,1.15,1.05),"公共教室",IF(S1748&gt;0.1,1.22,1.12),IF(S1748&gt;0.1,1.2,1.1))+(MOD(ROW()*11,31)/31-0.5)*0.06,2)</f>
        <v>1.19</v>
      </c>
      <c r="P1748" s="12">
        <f t="shared" si="169"/>
        <v>0.15</v>
      </c>
      <c r="Q1748" s="13">
        <f t="shared" si="175"/>
        <v>-1.0563391331597136</v>
      </c>
      <c r="R1748" s="1">
        <v>0</v>
      </c>
      <c r="S1748" s="1">
        <v>0.14299999999999999</v>
      </c>
      <c r="T1748" s="1">
        <v>2.8000000000000001E-2</v>
      </c>
      <c r="U1748" s="4" t="s">
        <v>34</v>
      </c>
      <c r="V1748">
        <v>0.42</v>
      </c>
      <c r="W1748">
        <v>0.4</v>
      </c>
      <c r="X1748">
        <v>0.76</v>
      </c>
      <c r="Y1748">
        <v>2.4300000000000002</v>
      </c>
      <c r="Z1748">
        <v>0.23</v>
      </c>
      <c r="AA1748" s="5">
        <f t="shared" si="171"/>
        <v>0.17099999999999999</v>
      </c>
      <c r="AB1748" s="15" cm="1">
        <f t="array" ref="AB1748">_xlfn.SWITCH(U1748,"夏",122,"冬",90,"春",153,"秋",153,0)</f>
        <v>153</v>
      </c>
      <c r="AC1748" s="16">
        <f t="shared" si="172"/>
        <v>26.162999999999997</v>
      </c>
      <c r="AD1748" s="5">
        <f>IFERROR(AA1748/D1748,0)</f>
        <v>2.1883798310724338E-3</v>
      </c>
      <c r="AE1748" s="15">
        <f t="shared" si="173"/>
        <v>0.41917808219178082</v>
      </c>
      <c r="AF1748" s="5">
        <f>IFERROR(AD1748*AE1748*48,0)</f>
        <v>4.4031401313413571E-2</v>
      </c>
    </row>
    <row r="1749" spans="1:32" x14ac:dyDescent="0.15">
      <c r="A1749" s="8">
        <v>45744</v>
      </c>
      <c r="B1749" s="1" t="s">
        <v>41</v>
      </c>
      <c r="C1749" s="1" t="s">
        <v>33</v>
      </c>
      <c r="D1749" s="6">
        <v>78.14</v>
      </c>
      <c r="E1749" s="6">
        <v>3.9</v>
      </c>
      <c r="F1749" s="10">
        <v>0.4375</v>
      </c>
      <c r="G1749" s="1">
        <v>21.5</v>
      </c>
      <c r="H1749" s="1">
        <v>55</v>
      </c>
      <c r="I1749" s="1">
        <v>21.7</v>
      </c>
      <c r="J1749" s="1">
        <v>0.08</v>
      </c>
      <c r="K1749" s="1">
        <v>608</v>
      </c>
      <c r="L1749" s="1">
        <v>1705</v>
      </c>
      <c r="M1749" s="6">
        <f t="shared" si="170"/>
        <v>21.757197295760307</v>
      </c>
      <c r="N1749" s="1">
        <v>0.7</v>
      </c>
      <c r="O1749" s="11" cm="1">
        <f t="array" ref="O1749">ROUND(_xlfn.SWITCH(C1749,"建筑专教",IF(S1749&gt;0.1,1.38,1.28),"阶梯教室",IF(S1749&gt;0.1,1.15,1.05),"公共教室",IF(S1749&gt;0.1,1.22,1.12),IF(S1749&gt;0.1,1.2,1.1))+(MOD(ROW()*11,31)/31-0.5)*0.06,2)</f>
        <v>1.21</v>
      </c>
      <c r="P1749" s="12">
        <f t="shared" si="169"/>
        <v>0.17</v>
      </c>
      <c r="Q1749" s="13">
        <f t="shared" si="175"/>
        <v>-0.82208902129223282</v>
      </c>
      <c r="R1749" s="1">
        <v>0</v>
      </c>
      <c r="S1749" s="1">
        <v>0.14099999999999999</v>
      </c>
      <c r="T1749" s="1">
        <v>3.5000000000000003E-2</v>
      </c>
      <c r="U1749" s="4" t="s">
        <v>34</v>
      </c>
      <c r="V1749">
        <v>0.42</v>
      </c>
      <c r="W1749">
        <v>0.4</v>
      </c>
      <c r="X1749">
        <v>0.76</v>
      </c>
      <c r="Y1749">
        <v>2.4300000000000002</v>
      </c>
      <c r="Z1749">
        <v>0.23</v>
      </c>
      <c r="AA1749" s="5">
        <f t="shared" si="171"/>
        <v>0.17599999999999999</v>
      </c>
      <c r="AB1749" s="15" cm="1">
        <f t="array" ref="AB1749">_xlfn.SWITCH(U1749,"夏",122,"冬",90,"春",153,"秋",153,0)</f>
        <v>153</v>
      </c>
      <c r="AC1749" s="16">
        <f t="shared" si="172"/>
        <v>26.927999999999997</v>
      </c>
      <c r="AD1749" s="5">
        <f>IFERROR(AA1749/D1749,0)</f>
        <v>2.2523675454312769E-3</v>
      </c>
      <c r="AE1749" s="15">
        <f t="shared" si="173"/>
        <v>0.41917808219178082</v>
      </c>
      <c r="AF1749" s="5">
        <f>IFERROR(AD1749*AE1749*48,0)</f>
        <v>4.531886918807479E-2</v>
      </c>
    </row>
    <row r="1750" spans="1:32" x14ac:dyDescent="0.15">
      <c r="A1750" s="8">
        <v>45744</v>
      </c>
      <c r="B1750" s="1" t="s">
        <v>41</v>
      </c>
      <c r="C1750" s="1" t="s">
        <v>33</v>
      </c>
      <c r="D1750" s="6">
        <v>78.14</v>
      </c>
      <c r="E1750" s="6">
        <v>3.9</v>
      </c>
      <c r="F1750" s="10">
        <v>0.45833333333333298</v>
      </c>
      <c r="G1750" s="1">
        <v>22</v>
      </c>
      <c r="H1750" s="1">
        <v>53</v>
      </c>
      <c r="I1750" s="1">
        <v>22.2</v>
      </c>
      <c r="J1750" s="1">
        <v>0.08</v>
      </c>
      <c r="K1750" s="1">
        <v>635</v>
      </c>
      <c r="L1750" s="1">
        <v>1775</v>
      </c>
      <c r="M1750" s="6">
        <f t="shared" si="170"/>
        <v>22.256907410005454</v>
      </c>
      <c r="N1750" s="1">
        <v>0.7</v>
      </c>
      <c r="O1750" s="11" cm="1">
        <f t="array" ref="O1750">ROUND(_xlfn.SWITCH(C1750,"建筑专教",IF(S1750&gt;0.1,1.38,1.28),"阶梯教室",IF(S1750&gt;0.1,1.15,1.05),"公共教室",IF(S1750&gt;0.1,1.22,1.12),IF(S1750&gt;0.1,1.2,1.1))+(MOD(ROW()*11,31)/31-0.5)*0.06,2)</f>
        <v>1.23</v>
      </c>
      <c r="P1750" s="12">
        <f t="shared" si="169"/>
        <v>0.19</v>
      </c>
      <c r="Q1750" s="13">
        <f t="shared" si="175"/>
        <v>-0.62660305355350854</v>
      </c>
      <c r="R1750" s="1">
        <v>0</v>
      </c>
      <c r="S1750" s="1">
        <v>0.13900000000000001</v>
      </c>
      <c r="T1750" s="1">
        <v>2.5000000000000001E-2</v>
      </c>
      <c r="U1750" s="4" t="s">
        <v>34</v>
      </c>
      <c r="V1750">
        <v>0.42</v>
      </c>
      <c r="W1750">
        <v>0.4</v>
      </c>
      <c r="X1750">
        <v>0.76</v>
      </c>
      <c r="Y1750">
        <v>2.4300000000000002</v>
      </c>
      <c r="Z1750">
        <v>0.23</v>
      </c>
      <c r="AA1750" s="5">
        <f t="shared" si="171"/>
        <v>0.16400000000000001</v>
      </c>
      <c r="AB1750" s="15" cm="1">
        <f t="array" ref="AB1750">_xlfn.SWITCH(U1750,"夏",122,"冬",90,"春",153,"秋",153,0)</f>
        <v>153</v>
      </c>
      <c r="AC1750" s="16">
        <f t="shared" si="172"/>
        <v>25.092000000000002</v>
      </c>
      <c r="AD1750" s="5">
        <f>IFERROR(AA1750/D1750,0)</f>
        <v>2.0987970309700537E-3</v>
      </c>
      <c r="AE1750" s="15">
        <f t="shared" si="173"/>
        <v>0.41917808219178082</v>
      </c>
      <c r="AF1750" s="5">
        <f>IFERROR(AD1750*AE1750*48,0)</f>
        <v>4.2228946288887875E-2</v>
      </c>
    </row>
    <row r="1751" spans="1:32" x14ac:dyDescent="0.15">
      <c r="A1751" s="8">
        <v>45744</v>
      </c>
      <c r="B1751" s="1" t="s">
        <v>41</v>
      </c>
      <c r="C1751" s="1" t="s">
        <v>33</v>
      </c>
      <c r="D1751" s="6">
        <v>78.14</v>
      </c>
      <c r="E1751" s="6">
        <v>3.9</v>
      </c>
      <c r="F1751" s="10">
        <v>0.47916666666666702</v>
      </c>
      <c r="G1751" s="1">
        <v>22.3</v>
      </c>
      <c r="H1751" s="1">
        <v>52</v>
      </c>
      <c r="I1751" s="1">
        <v>22.5</v>
      </c>
      <c r="J1751" s="1">
        <v>0.09</v>
      </c>
      <c r="K1751" s="1">
        <v>525</v>
      </c>
      <c r="L1751" s="1">
        <v>1845</v>
      </c>
      <c r="M1751" s="6">
        <f t="shared" si="170"/>
        <v>22.560887615566628</v>
      </c>
      <c r="N1751" s="1">
        <v>0.7</v>
      </c>
      <c r="O1751" s="11" cm="1">
        <f t="array" ref="O1751">ROUND(_xlfn.SWITCH(C1751,"建筑专教",IF(S1751&gt;0.1,1.38,1.28),"阶梯教室",IF(S1751&gt;0.1,1.15,1.05),"公共教室",IF(S1751&gt;0.1,1.22,1.12),IF(S1751&gt;0.1,1.2,1.1))+(MOD(ROW()*11,31)/31-0.5)*0.06,2)</f>
        <v>1.19</v>
      </c>
      <c r="P1751" s="12">
        <f t="shared" si="169"/>
        <v>0.1</v>
      </c>
      <c r="Q1751" s="13">
        <f t="shared" si="175"/>
        <v>-0.64024616274597868</v>
      </c>
      <c r="R1751" s="1">
        <v>0</v>
      </c>
      <c r="S1751" s="1">
        <v>0.14899999999999999</v>
      </c>
      <c r="T1751" s="1">
        <v>3.0000000000000001E-3</v>
      </c>
      <c r="U1751" s="4" t="s">
        <v>34</v>
      </c>
      <c r="V1751">
        <v>0.42</v>
      </c>
      <c r="W1751">
        <v>0.4</v>
      </c>
      <c r="X1751">
        <v>0.76</v>
      </c>
      <c r="Y1751">
        <v>2.4300000000000002</v>
      </c>
      <c r="Z1751">
        <v>0.23</v>
      </c>
      <c r="AA1751" s="5">
        <f t="shared" si="171"/>
        <v>0.152</v>
      </c>
      <c r="AB1751" s="15" cm="1">
        <f t="array" ref="AB1751">_xlfn.SWITCH(U1751,"夏",122,"冬",90,"春",153,"秋",153,0)</f>
        <v>153</v>
      </c>
      <c r="AC1751" s="16">
        <f t="shared" si="172"/>
        <v>23.256</v>
      </c>
      <c r="AD1751" s="5">
        <f>IFERROR(AA1751/D1751,0)</f>
        <v>1.9452265165088303E-3</v>
      </c>
      <c r="AE1751" s="15">
        <f t="shared" si="173"/>
        <v>0.41917808219178082</v>
      </c>
      <c r="AF1751" s="5">
        <f>IFERROR(AD1751*AE1751*48,0)</f>
        <v>3.9139023389700961E-2</v>
      </c>
    </row>
    <row r="1752" spans="1:32" x14ac:dyDescent="0.15">
      <c r="A1752" s="8">
        <v>45744</v>
      </c>
      <c r="B1752" s="1" t="s">
        <v>41</v>
      </c>
      <c r="C1752" s="1" t="s">
        <v>33</v>
      </c>
      <c r="D1752" s="6">
        <v>78.14</v>
      </c>
      <c r="E1752" s="6">
        <v>3.9</v>
      </c>
      <c r="F1752" s="10">
        <v>0.5</v>
      </c>
      <c r="G1752" s="1">
        <v>22.5</v>
      </c>
      <c r="H1752" s="1">
        <v>51</v>
      </c>
      <c r="I1752" s="1">
        <v>22.7</v>
      </c>
      <c r="J1752" s="1">
        <v>0.09</v>
      </c>
      <c r="K1752" s="1">
        <v>430</v>
      </c>
      <c r="L1752" s="1">
        <v>1915</v>
      </c>
      <c r="M1752" s="6">
        <f t="shared" si="170"/>
        <v>22.760764266295894</v>
      </c>
      <c r="N1752" s="1">
        <v>0</v>
      </c>
      <c r="O1752" s="1">
        <v>0</v>
      </c>
      <c r="P1752" s="12">
        <f t="shared" si="169"/>
        <v>0</v>
      </c>
      <c r="Q1752" s="1">
        <v>0</v>
      </c>
      <c r="R1752" s="1">
        <v>0</v>
      </c>
      <c r="S1752" s="1">
        <v>0</v>
      </c>
      <c r="T1752" s="1">
        <v>0</v>
      </c>
      <c r="U1752" s="4" t="s">
        <v>34</v>
      </c>
      <c r="V1752">
        <v>0.42</v>
      </c>
      <c r="W1752">
        <v>0.4</v>
      </c>
      <c r="X1752">
        <v>0.76</v>
      </c>
      <c r="Y1752">
        <v>2.4300000000000002</v>
      </c>
      <c r="Z1752">
        <v>0.23</v>
      </c>
      <c r="AA1752" s="5">
        <f t="shared" si="171"/>
        <v>0</v>
      </c>
      <c r="AB1752" s="15" cm="1">
        <f t="array" ref="AB1752">_xlfn.SWITCH(U1752,"夏",122,"冬",90,"春",153,"秋",153,0)</f>
        <v>153</v>
      </c>
      <c r="AC1752" s="16">
        <f t="shared" si="172"/>
        <v>0</v>
      </c>
      <c r="AD1752" s="5">
        <f>IFERROR(AA1752/D1752,0)</f>
        <v>0</v>
      </c>
      <c r="AE1752" s="15">
        <f t="shared" si="173"/>
        <v>0.41917808219178082</v>
      </c>
      <c r="AF1752" s="5">
        <f>IFERROR(AD1752*AE1752*48,0)</f>
        <v>0</v>
      </c>
    </row>
    <row r="1753" spans="1:32" x14ac:dyDescent="0.15">
      <c r="A1753" s="8">
        <v>45744</v>
      </c>
      <c r="B1753" s="1" t="s">
        <v>41</v>
      </c>
      <c r="C1753" s="1" t="s">
        <v>33</v>
      </c>
      <c r="D1753" s="6">
        <v>78.14</v>
      </c>
      <c r="E1753" s="6">
        <v>3.9</v>
      </c>
      <c r="F1753" s="10">
        <v>0.52083333333333304</v>
      </c>
      <c r="G1753" s="1">
        <v>22.7</v>
      </c>
      <c r="H1753" s="1">
        <v>50</v>
      </c>
      <c r="I1753" s="1">
        <v>22.9</v>
      </c>
      <c r="J1753" s="1">
        <v>0.09</v>
      </c>
      <c r="K1753" s="1">
        <v>413</v>
      </c>
      <c r="L1753" s="1">
        <v>1985</v>
      </c>
      <c r="M1753" s="6">
        <f t="shared" si="170"/>
        <v>22.960641249881519</v>
      </c>
      <c r="N1753" s="1">
        <v>0</v>
      </c>
      <c r="O1753" s="1">
        <v>0</v>
      </c>
      <c r="P1753" s="12">
        <f t="shared" si="169"/>
        <v>0</v>
      </c>
      <c r="Q1753" s="1">
        <v>0</v>
      </c>
      <c r="R1753" s="1">
        <v>0</v>
      </c>
      <c r="S1753" s="1">
        <v>0</v>
      </c>
      <c r="T1753" s="1">
        <v>0</v>
      </c>
      <c r="U1753" s="4" t="s">
        <v>34</v>
      </c>
      <c r="V1753">
        <v>0.42</v>
      </c>
      <c r="W1753">
        <v>0.4</v>
      </c>
      <c r="X1753">
        <v>0.76</v>
      </c>
      <c r="Y1753">
        <v>2.4300000000000002</v>
      </c>
      <c r="Z1753">
        <v>0.23</v>
      </c>
      <c r="AA1753" s="5">
        <f t="shared" si="171"/>
        <v>0</v>
      </c>
      <c r="AB1753" s="15" cm="1">
        <f t="array" ref="AB1753">_xlfn.SWITCH(U1753,"夏",122,"冬",90,"春",153,"秋",153,0)</f>
        <v>153</v>
      </c>
      <c r="AC1753" s="16">
        <f t="shared" si="172"/>
        <v>0</v>
      </c>
      <c r="AD1753" s="5">
        <f>IFERROR(AA1753/D1753,0)</f>
        <v>0</v>
      </c>
      <c r="AE1753" s="15">
        <f t="shared" si="173"/>
        <v>0.41917808219178082</v>
      </c>
      <c r="AF1753" s="5">
        <f>IFERROR(AD1753*AE1753*48,0)</f>
        <v>0</v>
      </c>
    </row>
    <row r="1754" spans="1:32" x14ac:dyDescent="0.15">
      <c r="A1754" s="8">
        <v>45744</v>
      </c>
      <c r="B1754" s="1" t="s">
        <v>41</v>
      </c>
      <c r="C1754" s="1" t="s">
        <v>33</v>
      </c>
      <c r="D1754" s="6">
        <v>78.14</v>
      </c>
      <c r="E1754" s="6">
        <v>3.9</v>
      </c>
      <c r="F1754" s="10">
        <v>0.54166666666666696</v>
      </c>
      <c r="G1754" s="1">
        <v>22.9</v>
      </c>
      <c r="H1754" s="1">
        <v>49</v>
      </c>
      <c r="I1754" s="1">
        <v>23.1</v>
      </c>
      <c r="J1754" s="1">
        <v>0.1</v>
      </c>
      <c r="K1754" s="1">
        <v>407</v>
      </c>
      <c r="L1754" s="1">
        <v>2055</v>
      </c>
      <c r="M1754" s="6">
        <f t="shared" si="170"/>
        <v>23.164466551061253</v>
      </c>
      <c r="N1754" s="1">
        <v>0</v>
      </c>
      <c r="O1754" s="1">
        <v>0</v>
      </c>
      <c r="P1754" s="12">
        <f t="shared" si="169"/>
        <v>0</v>
      </c>
      <c r="Q1754" s="1">
        <v>0</v>
      </c>
      <c r="R1754" s="1">
        <v>0</v>
      </c>
      <c r="S1754" s="1">
        <v>0</v>
      </c>
      <c r="T1754" s="1">
        <v>0</v>
      </c>
      <c r="U1754" s="4" t="s">
        <v>34</v>
      </c>
      <c r="V1754">
        <v>0.42</v>
      </c>
      <c r="W1754">
        <v>0.4</v>
      </c>
      <c r="X1754">
        <v>0.76</v>
      </c>
      <c r="Y1754">
        <v>2.4300000000000002</v>
      </c>
      <c r="Z1754">
        <v>0.23</v>
      </c>
      <c r="AA1754" s="5">
        <f t="shared" si="171"/>
        <v>0</v>
      </c>
      <c r="AB1754" s="15" cm="1">
        <f t="array" ref="AB1754">_xlfn.SWITCH(U1754,"夏",122,"冬",90,"春",153,"秋",153,0)</f>
        <v>153</v>
      </c>
      <c r="AC1754" s="16">
        <f t="shared" si="172"/>
        <v>0</v>
      </c>
      <c r="AD1754" s="5">
        <f>IFERROR(AA1754/D1754,0)</f>
        <v>0</v>
      </c>
      <c r="AE1754" s="15">
        <f t="shared" si="173"/>
        <v>0.41917808219178082</v>
      </c>
      <c r="AF1754" s="5">
        <f>IFERROR(AD1754*AE1754*48,0)</f>
        <v>0</v>
      </c>
    </row>
    <row r="1755" spans="1:32" x14ac:dyDescent="0.15">
      <c r="A1755" s="8">
        <v>45744</v>
      </c>
      <c r="B1755" s="1" t="s">
        <v>41</v>
      </c>
      <c r="C1755" s="1" t="s">
        <v>33</v>
      </c>
      <c r="D1755" s="6">
        <v>78.14</v>
      </c>
      <c r="E1755" s="6">
        <v>3.9</v>
      </c>
      <c r="F1755" s="10">
        <v>0.5625</v>
      </c>
      <c r="G1755" s="1">
        <v>23.1</v>
      </c>
      <c r="H1755" s="1">
        <v>48</v>
      </c>
      <c r="I1755" s="1">
        <v>23.3</v>
      </c>
      <c r="J1755" s="1">
        <v>0.11</v>
      </c>
      <c r="K1755" s="1">
        <v>406</v>
      </c>
      <c r="L1755" s="1">
        <v>2125</v>
      </c>
      <c r="M1755" s="6">
        <f t="shared" si="170"/>
        <v>23.368121283970027</v>
      </c>
      <c r="N1755" s="1">
        <v>0</v>
      </c>
      <c r="O1755" s="1">
        <v>0</v>
      </c>
      <c r="P1755" s="12">
        <f t="shared" si="169"/>
        <v>0</v>
      </c>
      <c r="Q1755" s="1">
        <v>0</v>
      </c>
      <c r="R1755" s="1">
        <v>0</v>
      </c>
      <c r="S1755" s="1">
        <v>0</v>
      </c>
      <c r="T1755" s="1">
        <v>0</v>
      </c>
      <c r="U1755" s="4" t="s">
        <v>34</v>
      </c>
      <c r="V1755">
        <v>0.42</v>
      </c>
      <c r="W1755">
        <v>0.4</v>
      </c>
      <c r="X1755">
        <v>0.76</v>
      </c>
      <c r="Y1755">
        <v>2.4300000000000002</v>
      </c>
      <c r="Z1755">
        <v>0.23</v>
      </c>
      <c r="AA1755" s="5">
        <f t="shared" si="171"/>
        <v>0</v>
      </c>
      <c r="AB1755" s="15" cm="1">
        <f t="array" ref="AB1755">_xlfn.SWITCH(U1755,"夏",122,"冬",90,"春",153,"秋",153,0)</f>
        <v>153</v>
      </c>
      <c r="AC1755" s="16">
        <f t="shared" si="172"/>
        <v>0</v>
      </c>
      <c r="AD1755" s="5">
        <f>IFERROR(AA1755/D1755,0)</f>
        <v>0</v>
      </c>
      <c r="AE1755" s="15">
        <f t="shared" si="173"/>
        <v>0.41917808219178082</v>
      </c>
      <c r="AF1755" s="5">
        <f>IFERROR(AD1755*AE1755*48,0)</f>
        <v>0</v>
      </c>
    </row>
    <row r="1756" spans="1:32" x14ac:dyDescent="0.15">
      <c r="A1756" s="8">
        <v>45744</v>
      </c>
      <c r="B1756" s="1" t="s">
        <v>41</v>
      </c>
      <c r="C1756" s="1" t="s">
        <v>33</v>
      </c>
      <c r="D1756" s="6">
        <v>78.14</v>
      </c>
      <c r="E1756" s="6">
        <v>3.9</v>
      </c>
      <c r="F1756" s="10">
        <v>0.58333333333333304</v>
      </c>
      <c r="G1756" s="1">
        <v>23.3</v>
      </c>
      <c r="H1756" s="1">
        <v>47</v>
      </c>
      <c r="I1756" s="1">
        <v>23.5</v>
      </c>
      <c r="J1756" s="1">
        <v>0.1</v>
      </c>
      <c r="K1756" s="1">
        <v>458</v>
      </c>
      <c r="L1756" s="1">
        <v>198</v>
      </c>
      <c r="M1756" s="6">
        <f t="shared" si="170"/>
        <v>23.564206237073904</v>
      </c>
      <c r="N1756" s="1">
        <v>0.7</v>
      </c>
      <c r="O1756" s="11" cm="1">
        <f t="array" ref="O1756">ROUND(_xlfn.SWITCH(C1756,"建筑专教",IF(S1756&gt;0.1,1.38,1.28),"阶梯教室",IF(S1756&gt;0.1,1.15,1.05),"公共教室",IF(S1756&gt;0.1,1.22,1.12),IF(S1756&gt;0.1,1.2,1.1))+(MOD(ROW()*11,31)/31-0.5)*0.06,2)</f>
        <v>1.08</v>
      </c>
      <c r="P1756" s="12">
        <f t="shared" si="169"/>
        <v>0.05</v>
      </c>
      <c r="Q1756" s="13">
        <f t="shared" ref="Q1756:Q1762" si="176">(0.303*EXP(-0.036*(O1756*58.15))+0.028)*((O1756*58.15)-0.00305*(5733-6.99*(O1756*58.15)-(EXP(16.6536-4030.183/(G1756+235))*(H1756/100)))-0.42*((O1756*58.15)-58.15)-0.000017*(O1756*58.15)*(5867-(EXP(16.6536-4030.183/(G1756+235))*(H1756/100)))-0.0014*(O1756*58.15)*(34-G1756)-0.0000000396*IF(N1756*0.155&gt;0.078,1.05+0.645*N1756*0.155,1)*(POWER((35.7-0.028*(O1756*58.15)-N1756*0.155*(0.0000000396*IF(N1756*0.155&gt;0.078,1.05+0.645*N1756*0.155,1)*(POWER((35.7-0.028*(O1756*58.15)-N1756*0.155*0.1)+273,4)-POWER(M1756+273,4))+IF(N1756*0.155&gt;0.078,1.05+0.645*N1756*0.155,1)*IF(J1756&lt;0.2,2.38*ABS(35.7-0.028*(O1756*58.15)-G1756)^0.25,12.1*SQRT(J1756))*(35.7-0.028*(O1756*58.15)-G1756))+273),4)-POWER(M1756+273,4))-IF(N1756*0.155&gt;0.078,1.05+0.645*N1756*0.155,1)*IF(J1756&lt;0.2,2.38*ABS(35.7-0.028*(O1756*58.15)-N1756*0.155*0.1-G1756)^0.25,12.1*SQRT(J1756))*(35.7-0.028*(O1756*58.15)-N1756*0.155*0.1-G1756))</f>
        <v>-0.63147026975134934</v>
      </c>
      <c r="R1756" s="1">
        <v>0</v>
      </c>
      <c r="S1756" s="1">
        <v>0</v>
      </c>
      <c r="T1756" s="1">
        <v>0.03</v>
      </c>
      <c r="U1756" s="4" t="s">
        <v>34</v>
      </c>
      <c r="V1756">
        <v>0.42</v>
      </c>
      <c r="W1756">
        <v>0.4</v>
      </c>
      <c r="X1756">
        <v>0.76</v>
      </c>
      <c r="Y1756">
        <v>2.4300000000000002</v>
      </c>
      <c r="Z1756">
        <v>0.23</v>
      </c>
      <c r="AA1756" s="5">
        <f t="shared" si="171"/>
        <v>0.03</v>
      </c>
      <c r="AB1756" s="15" cm="1">
        <f t="array" ref="AB1756">_xlfn.SWITCH(U1756,"夏",122,"冬",90,"春",153,"秋",153,0)</f>
        <v>153</v>
      </c>
      <c r="AC1756" s="16">
        <f t="shared" si="172"/>
        <v>4.59</v>
      </c>
      <c r="AD1756" s="5">
        <f>IFERROR(AA1756/D1756,0)</f>
        <v>3.8392628615305859E-4</v>
      </c>
      <c r="AE1756" s="15">
        <f t="shared" si="173"/>
        <v>0.41917808219178082</v>
      </c>
      <c r="AF1756" s="5">
        <f>IFERROR(AD1756*AE1756*48,0)</f>
        <v>7.7248072479672945E-3</v>
      </c>
    </row>
    <row r="1757" spans="1:32" x14ac:dyDescent="0.15">
      <c r="A1757" s="8">
        <v>45744</v>
      </c>
      <c r="B1757" s="1" t="s">
        <v>41</v>
      </c>
      <c r="C1757" s="1" t="s">
        <v>33</v>
      </c>
      <c r="D1757" s="6">
        <v>78.14</v>
      </c>
      <c r="E1757" s="6">
        <v>3.9</v>
      </c>
      <c r="F1757" s="10">
        <v>0.60416666666666696</v>
      </c>
      <c r="G1757" s="1">
        <v>23.5</v>
      </c>
      <c r="H1757" s="1">
        <v>46</v>
      </c>
      <c r="I1757" s="1">
        <v>23.7</v>
      </c>
      <c r="J1757" s="1">
        <v>0.09</v>
      </c>
      <c r="K1757" s="1">
        <v>538</v>
      </c>
      <c r="L1757" s="1">
        <v>265</v>
      </c>
      <c r="M1757" s="6">
        <f t="shared" si="170"/>
        <v>23.760152490420182</v>
      </c>
      <c r="N1757" s="1">
        <v>0.7</v>
      </c>
      <c r="O1757" s="11" cm="1">
        <f t="array" ref="O1757">ROUND(_xlfn.SWITCH(C1757,"建筑专教",IF(S1757&gt;0.1,1.38,1.28),"阶梯教室",IF(S1757&gt;0.1,1.15,1.05),"公共教室",IF(S1757&gt;0.1,1.22,1.12),IF(S1757&gt;0.1,1.2,1.1))+(MOD(ROW()*11,31)/31-0.5)*0.06,2)</f>
        <v>1.1000000000000001</v>
      </c>
      <c r="P1757" s="12">
        <f t="shared" si="169"/>
        <v>0.11</v>
      </c>
      <c r="Q1757" s="13">
        <f t="shared" si="176"/>
        <v>-0.51262508158563203</v>
      </c>
      <c r="R1757" s="1">
        <v>0</v>
      </c>
      <c r="S1757" s="1">
        <v>0</v>
      </c>
      <c r="T1757" s="1">
        <v>5.0000000000000001E-3</v>
      </c>
      <c r="U1757" s="4" t="s">
        <v>34</v>
      </c>
      <c r="V1757">
        <v>0.42</v>
      </c>
      <c r="W1757">
        <v>0.4</v>
      </c>
      <c r="X1757">
        <v>0.76</v>
      </c>
      <c r="Y1757">
        <v>2.4300000000000002</v>
      </c>
      <c r="Z1757">
        <v>0.23</v>
      </c>
      <c r="AA1757" s="5">
        <f t="shared" si="171"/>
        <v>5.0000000000000001E-3</v>
      </c>
      <c r="AB1757" s="15" cm="1">
        <f t="array" ref="AB1757">_xlfn.SWITCH(U1757,"夏",122,"冬",90,"春",153,"秋",153,0)</f>
        <v>153</v>
      </c>
      <c r="AC1757" s="16">
        <f t="shared" si="172"/>
        <v>0.76500000000000001</v>
      </c>
      <c r="AD1757" s="5">
        <f>IFERROR(AA1757/D1757,0)</f>
        <v>6.3987714358843098E-5</v>
      </c>
      <c r="AE1757" s="15">
        <f t="shared" si="173"/>
        <v>0.41917808219178082</v>
      </c>
      <c r="AF1757" s="5">
        <f>IFERROR(AD1757*AE1757*48,0)</f>
        <v>1.2874678746612157E-3</v>
      </c>
    </row>
    <row r="1758" spans="1:32" x14ac:dyDescent="0.15">
      <c r="A1758" s="8">
        <v>45744</v>
      </c>
      <c r="B1758" s="1" t="s">
        <v>41</v>
      </c>
      <c r="C1758" s="1" t="s">
        <v>33</v>
      </c>
      <c r="D1758" s="6">
        <v>78.14</v>
      </c>
      <c r="E1758" s="6">
        <v>3.9</v>
      </c>
      <c r="F1758" s="10">
        <v>0.625</v>
      </c>
      <c r="G1758" s="1">
        <v>23.7</v>
      </c>
      <c r="H1758" s="1">
        <v>45</v>
      </c>
      <c r="I1758" s="1">
        <v>23.9</v>
      </c>
      <c r="J1758" s="1">
        <v>0.08</v>
      </c>
      <c r="K1758" s="1">
        <v>593</v>
      </c>
      <c r="L1758" s="1">
        <v>332</v>
      </c>
      <c r="M1758" s="6">
        <f t="shared" si="170"/>
        <v>23.95593632417831</v>
      </c>
      <c r="N1758" s="1">
        <v>0.7</v>
      </c>
      <c r="O1758" s="11" cm="1">
        <f t="array" ref="O1758">ROUND(_xlfn.SWITCH(C1758,"建筑专教",IF(S1758&gt;0.1,1.38,1.28),"阶梯教室",IF(S1758&gt;0.1,1.15,1.05),"公共教室",IF(S1758&gt;0.1,1.22,1.12),IF(S1758&gt;0.1,1.2,1.1))+(MOD(ROW()*11,31)/31-0.5)*0.06,2)</f>
        <v>1.1200000000000001</v>
      </c>
      <c r="P1758" s="12">
        <f t="shared" si="169"/>
        <v>0.15</v>
      </c>
      <c r="Q1758" s="13">
        <f t="shared" si="176"/>
        <v>-0.399123720047182</v>
      </c>
      <c r="R1758" s="1">
        <v>0</v>
      </c>
      <c r="S1758" s="1">
        <v>0</v>
      </c>
      <c r="T1758" s="1">
        <v>2.5000000000000001E-2</v>
      </c>
      <c r="U1758" s="4" t="s">
        <v>34</v>
      </c>
      <c r="V1758">
        <v>0.42</v>
      </c>
      <c r="W1758">
        <v>0.4</v>
      </c>
      <c r="X1758">
        <v>0.76</v>
      </c>
      <c r="Y1758">
        <v>2.4300000000000002</v>
      </c>
      <c r="Z1758">
        <v>0.23</v>
      </c>
      <c r="AA1758" s="5">
        <f t="shared" si="171"/>
        <v>2.5000000000000001E-2</v>
      </c>
      <c r="AB1758" s="15" cm="1">
        <f t="array" ref="AB1758">_xlfn.SWITCH(U1758,"夏",122,"冬",90,"春",153,"秋",153,0)</f>
        <v>153</v>
      </c>
      <c r="AC1758" s="16">
        <f t="shared" si="172"/>
        <v>3.8250000000000002</v>
      </c>
      <c r="AD1758" s="5">
        <f>IFERROR(AA1758/D1758,0)</f>
        <v>3.1993857179421552E-4</v>
      </c>
      <c r="AE1758" s="15">
        <f t="shared" si="173"/>
        <v>0.41917808219178082</v>
      </c>
      <c r="AF1758" s="5">
        <f>IFERROR(AD1758*AE1758*48,0)</f>
        <v>6.437339373306079E-3</v>
      </c>
    </row>
    <row r="1759" spans="1:32" x14ac:dyDescent="0.15">
      <c r="A1759" s="8">
        <v>45744</v>
      </c>
      <c r="B1759" s="1" t="s">
        <v>41</v>
      </c>
      <c r="C1759" s="1" t="s">
        <v>33</v>
      </c>
      <c r="D1759" s="6">
        <v>78.14</v>
      </c>
      <c r="E1759" s="6">
        <v>3.9</v>
      </c>
      <c r="F1759" s="10">
        <v>0.64583333333333304</v>
      </c>
      <c r="G1759" s="1">
        <v>23.9</v>
      </c>
      <c r="H1759" s="1">
        <v>44</v>
      </c>
      <c r="I1759" s="1">
        <v>24.1</v>
      </c>
      <c r="J1759" s="1">
        <v>0.08</v>
      </c>
      <c r="K1759" s="1">
        <v>628</v>
      </c>
      <c r="L1759" s="1">
        <v>398</v>
      </c>
      <c r="M1759" s="6">
        <f t="shared" si="170"/>
        <v>24.15582353487514</v>
      </c>
      <c r="N1759" s="1">
        <v>0.7</v>
      </c>
      <c r="O1759" s="11" cm="1">
        <f t="array" ref="O1759">ROUND(_xlfn.SWITCH(C1759,"建筑专教",IF(S1759&gt;0.1,1.38,1.28),"阶梯教室",IF(S1759&gt;0.1,1.15,1.05),"公共教室",IF(S1759&gt;0.1,1.22,1.12),IF(S1759&gt;0.1,1.2,1.1))+(MOD(ROW()*11,31)/31-0.5)*0.06,2)</f>
        <v>1.08</v>
      </c>
      <c r="P1759" s="12">
        <f t="shared" ref="P1759:P1822" si="177">IF(O1759=0,0,ROUND(MIN(MAX((K1759-400)/(320*E1759*IF(C1759="公共教室",0.95,IF(C1759="建筑专教",0.85,IF(C1759="阶梯教室",1.15,1)))),0),2),2))</f>
        <v>0.18</v>
      </c>
      <c r="Q1759" s="13">
        <f t="shared" si="176"/>
        <v>-0.43992660572594589</v>
      </c>
      <c r="R1759" s="1">
        <v>0</v>
      </c>
      <c r="S1759" s="1">
        <v>0</v>
      </c>
      <c r="T1759" s="1">
        <v>3.2000000000000001E-2</v>
      </c>
      <c r="U1759" s="4" t="s">
        <v>34</v>
      </c>
      <c r="V1759">
        <v>0.42</v>
      </c>
      <c r="W1759">
        <v>0.4</v>
      </c>
      <c r="X1759">
        <v>0.76</v>
      </c>
      <c r="Y1759">
        <v>2.4300000000000002</v>
      </c>
      <c r="Z1759">
        <v>0.23</v>
      </c>
      <c r="AA1759" s="5">
        <f t="shared" si="171"/>
        <v>3.2000000000000001E-2</v>
      </c>
      <c r="AB1759" s="15" cm="1">
        <f t="array" ref="AB1759">_xlfn.SWITCH(U1759,"夏",122,"冬",90,"春",153,"秋",153,0)</f>
        <v>153</v>
      </c>
      <c r="AC1759" s="16">
        <f t="shared" si="172"/>
        <v>4.8959999999999999</v>
      </c>
      <c r="AD1759" s="5">
        <f>IFERROR(AA1759/D1759,0)</f>
        <v>4.0952137189659586E-4</v>
      </c>
      <c r="AE1759" s="15">
        <f t="shared" si="173"/>
        <v>0.41917808219178082</v>
      </c>
      <c r="AF1759" s="5">
        <f>IFERROR(AD1759*AE1759*48,0)</f>
        <v>8.2397943978317813E-3</v>
      </c>
    </row>
    <row r="1760" spans="1:32" x14ac:dyDescent="0.15">
      <c r="A1760" s="8">
        <v>45744</v>
      </c>
      <c r="B1760" s="1" t="s">
        <v>41</v>
      </c>
      <c r="C1760" s="1" t="s">
        <v>33</v>
      </c>
      <c r="D1760" s="6">
        <v>78.14</v>
      </c>
      <c r="E1760" s="6">
        <v>3.9</v>
      </c>
      <c r="F1760" s="10">
        <v>0.66666666666666696</v>
      </c>
      <c r="G1760" s="1">
        <v>24.1</v>
      </c>
      <c r="H1760" s="1">
        <v>43</v>
      </c>
      <c r="I1760" s="1">
        <v>24.3</v>
      </c>
      <c r="J1760" s="1">
        <v>0.08</v>
      </c>
      <c r="K1760" s="1">
        <v>658</v>
      </c>
      <c r="L1760" s="1">
        <v>465</v>
      </c>
      <c r="M1760" s="6">
        <f t="shared" ref="M1760:M1823" si="178">IFERROR(POWER((I1760+273.15)^4+133500000*POWER(J1760,0.6)*(I1760-G1760),0.25)-273.15,I1760)</f>
        <v>24.355711048518913</v>
      </c>
      <c r="N1760" s="1">
        <v>0.7</v>
      </c>
      <c r="O1760" s="11" cm="1">
        <f t="array" ref="O1760">ROUND(_xlfn.SWITCH(C1760,"建筑专教",IF(S1760&gt;0.1,1.38,1.28),"阶梯教室",IF(S1760&gt;0.1,1.15,1.05),"公共教室",IF(S1760&gt;0.1,1.22,1.12),IF(S1760&gt;0.1,1.2,1.1))+(MOD(ROW()*11,31)/31-0.5)*0.06,2)</f>
        <v>1.1000000000000001</v>
      </c>
      <c r="P1760" s="12">
        <f t="shared" si="177"/>
        <v>0.21</v>
      </c>
      <c r="Q1760" s="13">
        <f t="shared" si="176"/>
        <v>-0.32552908222130122</v>
      </c>
      <c r="R1760" s="1">
        <v>0</v>
      </c>
      <c r="S1760" s="1">
        <v>0</v>
      </c>
      <c r="T1760" s="1">
        <v>2.8000000000000001E-2</v>
      </c>
      <c r="U1760" s="4" t="s">
        <v>34</v>
      </c>
      <c r="V1760">
        <v>0.42</v>
      </c>
      <c r="W1760">
        <v>0.4</v>
      </c>
      <c r="X1760">
        <v>0.76</v>
      </c>
      <c r="Y1760">
        <v>2.4300000000000002</v>
      </c>
      <c r="Z1760">
        <v>0.23</v>
      </c>
      <c r="AA1760" s="5">
        <f t="shared" si="171"/>
        <v>2.8000000000000001E-2</v>
      </c>
      <c r="AB1760" s="15" cm="1">
        <f t="array" ref="AB1760">_xlfn.SWITCH(U1760,"夏",122,"冬",90,"春",153,"秋",153,0)</f>
        <v>153</v>
      </c>
      <c r="AC1760" s="16">
        <f t="shared" si="172"/>
        <v>4.2839999999999998</v>
      </c>
      <c r="AD1760" s="5">
        <f>IFERROR(AA1760/D1760,0)</f>
        <v>3.5833120040952137E-4</v>
      </c>
      <c r="AE1760" s="15">
        <f t="shared" si="173"/>
        <v>0.41917808219178082</v>
      </c>
      <c r="AF1760" s="5">
        <f>IFERROR(AD1760*AE1760*48,0)</f>
        <v>7.2098200981028076E-3</v>
      </c>
    </row>
    <row r="1761" spans="1:32" x14ac:dyDescent="0.15">
      <c r="A1761" s="8">
        <v>45744</v>
      </c>
      <c r="B1761" s="1" t="s">
        <v>41</v>
      </c>
      <c r="C1761" s="1" t="s">
        <v>33</v>
      </c>
      <c r="D1761" s="6">
        <v>78.14</v>
      </c>
      <c r="E1761" s="6">
        <v>3.9</v>
      </c>
      <c r="F1761" s="10">
        <v>0.6875</v>
      </c>
      <c r="G1761" s="1">
        <v>24.3</v>
      </c>
      <c r="H1761" s="1">
        <v>42</v>
      </c>
      <c r="I1761" s="1">
        <v>24.5</v>
      </c>
      <c r="J1761" s="1">
        <v>0.08</v>
      </c>
      <c r="K1761" s="1">
        <v>688</v>
      </c>
      <c r="L1761" s="1">
        <v>532</v>
      </c>
      <c r="M1761" s="6">
        <f t="shared" si="178"/>
        <v>24.555598864093554</v>
      </c>
      <c r="N1761" s="1">
        <v>0.7</v>
      </c>
      <c r="O1761" s="11" cm="1">
        <f t="array" ref="O1761">ROUND(_xlfn.SWITCH(C1761,"建筑专教",IF(S1761&gt;0.1,1.38,1.28),"阶梯教室",IF(S1761&gt;0.1,1.15,1.05),"公共教室",IF(S1761&gt;0.1,1.22,1.12),IF(S1761&gt;0.1,1.2,1.1))+(MOD(ROW()*11,31)/31-0.5)*0.06,2)</f>
        <v>1.1200000000000001</v>
      </c>
      <c r="P1761" s="12">
        <f t="shared" si="177"/>
        <v>0.23</v>
      </c>
      <c r="Q1761" s="13">
        <f t="shared" si="176"/>
        <v>-0.21627877689759528</v>
      </c>
      <c r="R1761" s="1">
        <v>0</v>
      </c>
      <c r="S1761" s="1">
        <v>0</v>
      </c>
      <c r="T1761" s="1">
        <v>3.2000000000000001E-2</v>
      </c>
      <c r="U1761" s="4" t="s">
        <v>34</v>
      </c>
      <c r="V1761">
        <v>0.42</v>
      </c>
      <c r="W1761">
        <v>0.4</v>
      </c>
      <c r="X1761">
        <v>0.76</v>
      </c>
      <c r="Y1761">
        <v>2.4300000000000002</v>
      </c>
      <c r="Z1761">
        <v>0.23</v>
      </c>
      <c r="AA1761" s="5">
        <f t="shared" si="171"/>
        <v>3.2000000000000001E-2</v>
      </c>
      <c r="AB1761" s="15" cm="1">
        <f t="array" ref="AB1761">_xlfn.SWITCH(U1761,"夏",122,"冬",90,"春",153,"秋",153,0)</f>
        <v>153</v>
      </c>
      <c r="AC1761" s="16">
        <f t="shared" si="172"/>
        <v>4.8959999999999999</v>
      </c>
      <c r="AD1761" s="5">
        <f>IFERROR(AA1761/D1761,0)</f>
        <v>4.0952137189659586E-4</v>
      </c>
      <c r="AE1761" s="15">
        <f t="shared" si="173"/>
        <v>0.41917808219178082</v>
      </c>
      <c r="AF1761" s="5">
        <f>IFERROR(AD1761*AE1761*48,0)</f>
        <v>8.2397943978317813E-3</v>
      </c>
    </row>
    <row r="1762" spans="1:32" x14ac:dyDescent="0.15">
      <c r="A1762" s="8">
        <v>45744</v>
      </c>
      <c r="B1762" s="1" t="s">
        <v>41</v>
      </c>
      <c r="C1762" s="1" t="s">
        <v>33</v>
      </c>
      <c r="D1762" s="6">
        <v>78.14</v>
      </c>
      <c r="E1762" s="6">
        <v>3.9</v>
      </c>
      <c r="F1762" s="10">
        <v>0.70833333333333304</v>
      </c>
      <c r="G1762" s="1">
        <v>24.5</v>
      </c>
      <c r="H1762" s="1">
        <v>41</v>
      </c>
      <c r="I1762" s="1">
        <v>24.7</v>
      </c>
      <c r="J1762" s="1">
        <v>0.09</v>
      </c>
      <c r="K1762" s="1">
        <v>613</v>
      </c>
      <c r="L1762" s="1">
        <v>598</v>
      </c>
      <c r="M1762" s="6">
        <f t="shared" si="178"/>
        <v>24.759548897101922</v>
      </c>
      <c r="N1762" s="1">
        <v>0.7</v>
      </c>
      <c r="O1762" s="11" cm="1">
        <f t="array" ref="O1762">ROUND(_xlfn.SWITCH(C1762,"建筑专教",IF(S1762&gt;0.1,1.38,1.28),"阶梯教室",IF(S1762&gt;0.1,1.15,1.05),"公共教室",IF(S1762&gt;0.1,1.22,1.12),IF(S1762&gt;0.1,1.2,1.1))+(MOD(ROW()*11,31)/31-0.5)*0.06,2)</f>
        <v>1.08</v>
      </c>
      <c r="P1762" s="12">
        <f t="shared" si="177"/>
        <v>0.17</v>
      </c>
      <c r="Q1762" s="13">
        <f t="shared" si="176"/>
        <v>-0.24911465719897263</v>
      </c>
      <c r="R1762" s="1">
        <v>0</v>
      </c>
      <c r="S1762" s="1">
        <v>0</v>
      </c>
      <c r="T1762" s="1">
        <v>3.7999999999999999E-2</v>
      </c>
      <c r="U1762" s="4" t="s">
        <v>34</v>
      </c>
      <c r="V1762">
        <v>0.42</v>
      </c>
      <c r="W1762">
        <v>0.4</v>
      </c>
      <c r="X1762">
        <v>0.76</v>
      </c>
      <c r="Y1762">
        <v>2.4300000000000002</v>
      </c>
      <c r="Z1762">
        <v>0.23</v>
      </c>
      <c r="AA1762" s="5">
        <f t="shared" si="171"/>
        <v>3.7999999999999999E-2</v>
      </c>
      <c r="AB1762" s="15" cm="1">
        <f t="array" ref="AB1762">_xlfn.SWITCH(U1762,"夏",122,"冬",90,"春",153,"秋",153,0)</f>
        <v>153</v>
      </c>
      <c r="AC1762" s="16">
        <f t="shared" si="172"/>
        <v>5.8140000000000001</v>
      </c>
      <c r="AD1762" s="5">
        <f>IFERROR(AA1762/D1762,0)</f>
        <v>4.8630662912720757E-4</v>
      </c>
      <c r="AE1762" s="15">
        <f t="shared" si="173"/>
        <v>0.41917808219178082</v>
      </c>
      <c r="AF1762" s="5">
        <f>IFERROR(AD1762*AE1762*48,0)</f>
        <v>9.7847558474252402E-3</v>
      </c>
    </row>
    <row r="1763" spans="1:32" x14ac:dyDescent="0.15">
      <c r="A1763" s="8">
        <v>45744</v>
      </c>
      <c r="B1763" s="1" t="s">
        <v>41</v>
      </c>
      <c r="C1763" s="1" t="s">
        <v>33</v>
      </c>
      <c r="D1763" s="6">
        <v>78.14</v>
      </c>
      <c r="E1763" s="6">
        <v>3.9</v>
      </c>
      <c r="F1763" s="10">
        <v>0.72916666666666696</v>
      </c>
      <c r="G1763" s="1">
        <v>24.7</v>
      </c>
      <c r="H1763" s="1">
        <v>40</v>
      </c>
      <c r="I1763" s="1">
        <v>24.9</v>
      </c>
      <c r="J1763" s="1">
        <v>0.09</v>
      </c>
      <c r="K1763" s="1">
        <v>503</v>
      </c>
      <c r="L1763" s="1">
        <v>665</v>
      </c>
      <c r="M1763" s="6">
        <f t="shared" si="178"/>
        <v>24.9594291483034</v>
      </c>
      <c r="N1763" s="1">
        <v>0</v>
      </c>
      <c r="O1763" s="1">
        <v>0</v>
      </c>
      <c r="P1763" s="12">
        <f t="shared" si="177"/>
        <v>0</v>
      </c>
      <c r="Q1763" s="1">
        <v>0</v>
      </c>
      <c r="R1763" s="1">
        <v>0</v>
      </c>
      <c r="S1763" s="1">
        <v>0</v>
      </c>
      <c r="T1763" s="1">
        <v>0</v>
      </c>
      <c r="U1763" s="4" t="s">
        <v>34</v>
      </c>
      <c r="V1763">
        <v>0.42</v>
      </c>
      <c r="W1763">
        <v>0.4</v>
      </c>
      <c r="X1763">
        <v>0.76</v>
      </c>
      <c r="Y1763">
        <v>2.4300000000000002</v>
      </c>
      <c r="Z1763">
        <v>0.23</v>
      </c>
      <c r="AA1763" s="5">
        <f t="shared" si="171"/>
        <v>0</v>
      </c>
      <c r="AB1763" s="15" cm="1">
        <f t="array" ref="AB1763">_xlfn.SWITCH(U1763,"夏",122,"冬",90,"春",153,"秋",153,0)</f>
        <v>153</v>
      </c>
      <c r="AC1763" s="16">
        <f t="shared" si="172"/>
        <v>0</v>
      </c>
      <c r="AD1763" s="5">
        <f>IFERROR(AA1763/D1763,0)</f>
        <v>0</v>
      </c>
      <c r="AE1763" s="15">
        <f t="shared" si="173"/>
        <v>0.41917808219178082</v>
      </c>
      <c r="AF1763" s="5">
        <f>IFERROR(AD1763*AE1763*48,0)</f>
        <v>0</v>
      </c>
    </row>
    <row r="1764" spans="1:32" x14ac:dyDescent="0.15">
      <c r="A1764" s="8">
        <v>45744</v>
      </c>
      <c r="B1764" s="1" t="s">
        <v>41</v>
      </c>
      <c r="C1764" s="1" t="s">
        <v>33</v>
      </c>
      <c r="D1764" s="6">
        <v>78.14</v>
      </c>
      <c r="E1764" s="6">
        <v>3.9</v>
      </c>
      <c r="F1764" s="10">
        <v>0.75</v>
      </c>
      <c r="G1764" s="1">
        <v>24.9</v>
      </c>
      <c r="H1764" s="1">
        <v>39</v>
      </c>
      <c r="I1764" s="1">
        <v>25.1</v>
      </c>
      <c r="J1764" s="1">
        <v>0.09</v>
      </c>
      <c r="K1764" s="1">
        <v>428</v>
      </c>
      <c r="L1764" s="1">
        <v>732</v>
      </c>
      <c r="M1764" s="6">
        <f t="shared" si="178"/>
        <v>25.15930972026996</v>
      </c>
      <c r="N1764" s="1">
        <v>0</v>
      </c>
      <c r="O1764" s="1">
        <v>0</v>
      </c>
      <c r="P1764" s="12">
        <f t="shared" si="177"/>
        <v>0</v>
      </c>
      <c r="Q1764" s="1">
        <v>0</v>
      </c>
      <c r="R1764" s="1">
        <v>0</v>
      </c>
      <c r="S1764" s="1">
        <v>0</v>
      </c>
      <c r="T1764" s="1">
        <v>0</v>
      </c>
      <c r="U1764" s="4" t="s">
        <v>34</v>
      </c>
      <c r="V1764">
        <v>0.42</v>
      </c>
      <c r="W1764">
        <v>0.4</v>
      </c>
      <c r="X1764">
        <v>0.76</v>
      </c>
      <c r="Y1764">
        <v>2.4300000000000002</v>
      </c>
      <c r="Z1764">
        <v>0.23</v>
      </c>
      <c r="AA1764" s="5">
        <f t="shared" si="171"/>
        <v>0</v>
      </c>
      <c r="AB1764" s="15" cm="1">
        <f t="array" ref="AB1764">_xlfn.SWITCH(U1764,"夏",122,"冬",90,"春",153,"秋",153,0)</f>
        <v>153</v>
      </c>
      <c r="AC1764" s="16">
        <f t="shared" si="172"/>
        <v>0</v>
      </c>
      <c r="AD1764" s="5">
        <f>IFERROR(AA1764/D1764,0)</f>
        <v>0</v>
      </c>
      <c r="AE1764" s="15">
        <f t="shared" si="173"/>
        <v>0.41917808219178082</v>
      </c>
      <c r="AF1764" s="5">
        <f>IFERROR(AD1764*AE1764*48,0)</f>
        <v>0</v>
      </c>
    </row>
    <row r="1765" spans="1:32" x14ac:dyDescent="0.15">
      <c r="A1765" s="8">
        <v>45744</v>
      </c>
      <c r="B1765" s="1" t="s">
        <v>41</v>
      </c>
      <c r="C1765" s="1" t="s">
        <v>33</v>
      </c>
      <c r="D1765" s="6">
        <v>78.14</v>
      </c>
      <c r="E1765" s="6">
        <v>3.9</v>
      </c>
      <c r="F1765" s="10">
        <v>0.77083333333333304</v>
      </c>
      <c r="G1765" s="1">
        <v>25.1</v>
      </c>
      <c r="H1765" s="1">
        <v>38</v>
      </c>
      <c r="I1765" s="1">
        <v>25.3</v>
      </c>
      <c r="J1765" s="1">
        <v>0.09</v>
      </c>
      <c r="K1765" s="1">
        <v>415</v>
      </c>
      <c r="L1765" s="1">
        <v>843</v>
      </c>
      <c r="M1765" s="6">
        <f t="shared" si="178"/>
        <v>25.359190611928284</v>
      </c>
      <c r="N1765" s="1">
        <v>0</v>
      </c>
      <c r="O1765" s="1">
        <v>0</v>
      </c>
      <c r="P1765" s="12">
        <f t="shared" si="177"/>
        <v>0</v>
      </c>
      <c r="Q1765" s="1">
        <v>0</v>
      </c>
      <c r="R1765" s="1">
        <v>0</v>
      </c>
      <c r="S1765" s="1">
        <v>0</v>
      </c>
      <c r="T1765" s="1">
        <v>0</v>
      </c>
      <c r="U1765" s="4" t="s">
        <v>34</v>
      </c>
      <c r="V1765">
        <v>0.42</v>
      </c>
      <c r="W1765">
        <v>0.4</v>
      </c>
      <c r="X1765">
        <v>0.76</v>
      </c>
      <c r="Y1765">
        <v>2.4300000000000002</v>
      </c>
      <c r="Z1765">
        <v>0.23</v>
      </c>
      <c r="AA1765" s="5">
        <f t="shared" si="171"/>
        <v>0</v>
      </c>
      <c r="AB1765" s="15" cm="1">
        <f t="array" ref="AB1765">_xlfn.SWITCH(U1765,"夏",122,"冬",90,"春",153,"秋",153,0)</f>
        <v>153</v>
      </c>
      <c r="AC1765" s="16">
        <f t="shared" si="172"/>
        <v>0</v>
      </c>
      <c r="AD1765" s="5">
        <f>IFERROR(AA1765/D1765,0)</f>
        <v>0</v>
      </c>
      <c r="AE1765" s="15">
        <f t="shared" si="173"/>
        <v>0.41917808219178082</v>
      </c>
      <c r="AF1765" s="5">
        <f>IFERROR(AD1765*AE1765*48,0)</f>
        <v>0</v>
      </c>
    </row>
    <row r="1766" spans="1:32" x14ac:dyDescent="0.15">
      <c r="A1766" s="8">
        <v>45744</v>
      </c>
      <c r="B1766" s="1" t="s">
        <v>41</v>
      </c>
      <c r="C1766" s="1" t="s">
        <v>33</v>
      </c>
      <c r="D1766" s="6">
        <v>78.14</v>
      </c>
      <c r="E1766" s="6">
        <v>3.9</v>
      </c>
      <c r="F1766" s="10">
        <v>0.79166666666666696</v>
      </c>
      <c r="G1766" s="1">
        <v>25.3</v>
      </c>
      <c r="H1766" s="1">
        <v>37</v>
      </c>
      <c r="I1766" s="1">
        <v>25.5</v>
      </c>
      <c r="J1766" s="1">
        <v>0.09</v>
      </c>
      <c r="K1766" s="1">
        <v>408</v>
      </c>
      <c r="L1766" s="1">
        <v>863</v>
      </c>
      <c r="M1766" s="6">
        <f t="shared" si="178"/>
        <v>25.559071822210228</v>
      </c>
      <c r="N1766" s="1">
        <v>0</v>
      </c>
      <c r="O1766" s="1">
        <v>0</v>
      </c>
      <c r="P1766" s="12">
        <f t="shared" si="177"/>
        <v>0</v>
      </c>
      <c r="Q1766" s="1">
        <v>0</v>
      </c>
      <c r="R1766" s="1">
        <v>0</v>
      </c>
      <c r="S1766" s="1">
        <v>0</v>
      </c>
      <c r="T1766" s="1">
        <v>0</v>
      </c>
      <c r="U1766" s="4" t="s">
        <v>34</v>
      </c>
      <c r="V1766">
        <v>0.42</v>
      </c>
      <c r="W1766">
        <v>0.4</v>
      </c>
      <c r="X1766">
        <v>0.76</v>
      </c>
      <c r="Y1766">
        <v>2.4300000000000002</v>
      </c>
      <c r="Z1766">
        <v>0.23</v>
      </c>
      <c r="AA1766" s="5">
        <f t="shared" si="171"/>
        <v>0</v>
      </c>
      <c r="AB1766" s="15" cm="1">
        <f t="array" ref="AB1766">_xlfn.SWITCH(U1766,"夏",122,"冬",90,"春",153,"秋",153,0)</f>
        <v>153</v>
      </c>
      <c r="AC1766" s="16">
        <f t="shared" si="172"/>
        <v>0</v>
      </c>
      <c r="AD1766" s="5">
        <f>IFERROR(AA1766/D1766,0)</f>
        <v>0</v>
      </c>
      <c r="AE1766" s="15">
        <f t="shared" si="173"/>
        <v>0.41917808219178082</v>
      </c>
      <c r="AF1766" s="5">
        <f>IFERROR(AD1766*AE1766*48,0)</f>
        <v>0</v>
      </c>
    </row>
    <row r="1767" spans="1:32" x14ac:dyDescent="0.15">
      <c r="A1767" s="8">
        <v>45744</v>
      </c>
      <c r="B1767" s="1" t="s">
        <v>41</v>
      </c>
      <c r="C1767" s="1" t="s">
        <v>33</v>
      </c>
      <c r="D1767" s="6">
        <v>78.14</v>
      </c>
      <c r="E1767" s="6">
        <v>3.9</v>
      </c>
      <c r="F1767" s="10">
        <v>0.8125</v>
      </c>
      <c r="G1767" s="1">
        <v>25.5</v>
      </c>
      <c r="H1767" s="1">
        <v>36</v>
      </c>
      <c r="I1767" s="1">
        <v>25.7</v>
      </c>
      <c r="J1767" s="1">
        <v>0.09</v>
      </c>
      <c r="K1767" s="1">
        <v>405</v>
      </c>
      <c r="L1767" s="1">
        <v>883</v>
      </c>
      <c r="M1767" s="6">
        <f t="shared" si="178"/>
        <v>25.758953350051286</v>
      </c>
      <c r="N1767" s="1">
        <v>0</v>
      </c>
      <c r="O1767" s="1">
        <v>0</v>
      </c>
      <c r="P1767" s="12">
        <f t="shared" si="177"/>
        <v>0</v>
      </c>
      <c r="Q1767" s="1">
        <v>0</v>
      </c>
      <c r="R1767" s="1">
        <v>0</v>
      </c>
      <c r="S1767" s="1">
        <v>0</v>
      </c>
      <c r="T1767" s="1">
        <v>0</v>
      </c>
      <c r="U1767" s="4" t="s">
        <v>34</v>
      </c>
      <c r="V1767">
        <v>0.42</v>
      </c>
      <c r="W1767">
        <v>0.4</v>
      </c>
      <c r="X1767">
        <v>0.76</v>
      </c>
      <c r="Y1767">
        <v>2.4300000000000002</v>
      </c>
      <c r="Z1767">
        <v>0.23</v>
      </c>
      <c r="AA1767" s="5">
        <f t="shared" si="171"/>
        <v>0</v>
      </c>
      <c r="AB1767" s="15" cm="1">
        <f t="array" ref="AB1767">_xlfn.SWITCH(U1767,"夏",122,"冬",90,"春",153,"秋",153,0)</f>
        <v>153</v>
      </c>
      <c r="AC1767" s="16">
        <f t="shared" si="172"/>
        <v>0</v>
      </c>
      <c r="AD1767" s="5">
        <f>IFERROR(AA1767/D1767,0)</f>
        <v>0</v>
      </c>
      <c r="AE1767" s="15">
        <f t="shared" si="173"/>
        <v>0.41917808219178082</v>
      </c>
      <c r="AF1767" s="5">
        <f>IFERROR(AD1767*AE1767*48,0)</f>
        <v>0</v>
      </c>
    </row>
    <row r="1768" spans="1:32" x14ac:dyDescent="0.15">
      <c r="A1768" s="8">
        <v>45744</v>
      </c>
      <c r="B1768" s="1" t="s">
        <v>41</v>
      </c>
      <c r="C1768" s="1" t="s">
        <v>33</v>
      </c>
      <c r="D1768" s="6">
        <v>78.14</v>
      </c>
      <c r="E1768" s="6">
        <v>3.9</v>
      </c>
      <c r="F1768" s="10">
        <v>0.83333333333333304</v>
      </c>
      <c r="G1768" s="1">
        <v>25.7</v>
      </c>
      <c r="H1768" s="1">
        <v>35</v>
      </c>
      <c r="I1768" s="1">
        <v>25.9</v>
      </c>
      <c r="J1768" s="1">
        <v>0.09</v>
      </c>
      <c r="K1768" s="1">
        <v>406</v>
      </c>
      <c r="L1768" s="1">
        <v>903</v>
      </c>
      <c r="M1768" s="6">
        <f t="shared" si="178"/>
        <v>25.95883519439127</v>
      </c>
      <c r="N1768" s="1">
        <v>0</v>
      </c>
      <c r="O1768" s="1">
        <v>0</v>
      </c>
      <c r="P1768" s="12">
        <f t="shared" si="177"/>
        <v>0</v>
      </c>
      <c r="Q1768" s="1">
        <v>0</v>
      </c>
      <c r="R1768" s="1">
        <v>0</v>
      </c>
      <c r="S1768" s="1">
        <v>0</v>
      </c>
      <c r="T1768" s="1">
        <v>0</v>
      </c>
      <c r="U1768" s="4" t="s">
        <v>34</v>
      </c>
      <c r="V1768">
        <v>0.42</v>
      </c>
      <c r="W1768">
        <v>0.4</v>
      </c>
      <c r="X1768">
        <v>0.76</v>
      </c>
      <c r="Y1768">
        <v>2.4300000000000002</v>
      </c>
      <c r="Z1768">
        <v>0.23</v>
      </c>
      <c r="AA1768" s="5">
        <f t="shared" ref="AA1768:AA1831" si="179">R1768+S1768+T1768</f>
        <v>0</v>
      </c>
      <c r="AB1768" s="15" cm="1">
        <f t="array" ref="AB1768">_xlfn.SWITCH(U1768,"夏",122,"冬",90,"春",153,"秋",153,0)</f>
        <v>153</v>
      </c>
      <c r="AC1768" s="16">
        <f t="shared" ref="AC1768:AC1831" si="180">AA1768*AB1768</f>
        <v>0</v>
      </c>
      <c r="AD1768" s="5">
        <f>IFERROR(AA1768/D1768,0)</f>
        <v>0</v>
      </c>
      <c r="AE1768" s="15">
        <f t="shared" ref="AE1768:AE1831" si="181">IF(U1768="夏",122/365,IF(U1768="冬",90/365,IF(OR(U1768="春",U1768="秋"),153/365,0)))</f>
        <v>0.41917808219178082</v>
      </c>
      <c r="AF1768" s="5">
        <f>IFERROR(AD1768*AE1768*48,0)</f>
        <v>0</v>
      </c>
    </row>
    <row r="1769" spans="1:32" x14ac:dyDescent="0.15">
      <c r="A1769" s="8">
        <v>45744</v>
      </c>
      <c r="B1769" s="1" t="s">
        <v>41</v>
      </c>
      <c r="C1769" s="1" t="s">
        <v>33</v>
      </c>
      <c r="D1769" s="6">
        <v>78.14</v>
      </c>
      <c r="E1769" s="6">
        <v>3.9</v>
      </c>
      <c r="F1769" s="10">
        <v>0.85416666666666696</v>
      </c>
      <c r="G1769" s="1">
        <v>25.9</v>
      </c>
      <c r="H1769" s="1">
        <v>34</v>
      </c>
      <c r="I1769" s="1">
        <v>26.1</v>
      </c>
      <c r="J1769" s="1">
        <v>0.09</v>
      </c>
      <c r="K1769" s="1">
        <v>410</v>
      </c>
      <c r="L1769" s="1">
        <v>923</v>
      </c>
      <c r="M1769" s="6">
        <f t="shared" si="178"/>
        <v>26.158717354174939</v>
      </c>
      <c r="N1769" s="1">
        <v>0</v>
      </c>
      <c r="O1769" s="1">
        <v>0</v>
      </c>
      <c r="P1769" s="12">
        <f t="shared" si="177"/>
        <v>0</v>
      </c>
      <c r="Q1769" s="1">
        <v>0</v>
      </c>
      <c r="R1769" s="1">
        <v>0</v>
      </c>
      <c r="S1769" s="1">
        <v>0</v>
      </c>
      <c r="T1769" s="1">
        <v>0</v>
      </c>
      <c r="U1769" s="4" t="s">
        <v>34</v>
      </c>
      <c r="V1769">
        <v>0.42</v>
      </c>
      <c r="W1769">
        <v>0.4</v>
      </c>
      <c r="X1769">
        <v>0.76</v>
      </c>
      <c r="Y1769">
        <v>2.4300000000000002</v>
      </c>
      <c r="Z1769">
        <v>0.23</v>
      </c>
      <c r="AA1769" s="5">
        <f t="shared" si="179"/>
        <v>0</v>
      </c>
      <c r="AB1769" s="15" cm="1">
        <f t="array" ref="AB1769">_xlfn.SWITCH(U1769,"夏",122,"冬",90,"春",153,"秋",153,0)</f>
        <v>153</v>
      </c>
      <c r="AC1769" s="16">
        <f t="shared" si="180"/>
        <v>0</v>
      </c>
      <c r="AD1769" s="5">
        <f>IFERROR(AA1769/D1769,0)</f>
        <v>0</v>
      </c>
      <c r="AE1769" s="15">
        <f t="shared" si="181"/>
        <v>0.41917808219178082</v>
      </c>
      <c r="AF1769" s="5">
        <f>IFERROR(AD1769*AE1769*48,0)</f>
        <v>0</v>
      </c>
    </row>
    <row r="1770" spans="1:32" x14ac:dyDescent="0.15">
      <c r="A1770" s="8">
        <v>45744</v>
      </c>
      <c r="B1770" s="1" t="s">
        <v>41</v>
      </c>
      <c r="C1770" s="1" t="s">
        <v>33</v>
      </c>
      <c r="D1770" s="6">
        <v>78.14</v>
      </c>
      <c r="E1770" s="6">
        <v>3.9</v>
      </c>
      <c r="F1770" s="10">
        <v>0.875</v>
      </c>
      <c r="G1770" s="1">
        <v>26.1</v>
      </c>
      <c r="H1770" s="1">
        <v>33</v>
      </c>
      <c r="I1770" s="1">
        <v>26.3</v>
      </c>
      <c r="J1770" s="1">
        <v>0.09</v>
      </c>
      <c r="K1770" s="1">
        <v>415</v>
      </c>
      <c r="L1770" s="1">
        <v>943</v>
      </c>
      <c r="M1770" s="6">
        <f t="shared" si="178"/>
        <v>26.35859982835035</v>
      </c>
      <c r="N1770" s="1">
        <v>0</v>
      </c>
      <c r="O1770" s="1">
        <v>0</v>
      </c>
      <c r="P1770" s="12">
        <f t="shared" si="177"/>
        <v>0</v>
      </c>
      <c r="Q1770" s="1">
        <v>0</v>
      </c>
      <c r="R1770" s="1">
        <v>0</v>
      </c>
      <c r="S1770" s="1">
        <v>0</v>
      </c>
      <c r="T1770" s="1">
        <v>0</v>
      </c>
      <c r="U1770" s="4" t="s">
        <v>34</v>
      </c>
      <c r="V1770">
        <v>0.42</v>
      </c>
      <c r="W1770">
        <v>0.4</v>
      </c>
      <c r="X1770">
        <v>0.76</v>
      </c>
      <c r="Y1770">
        <v>2.4300000000000002</v>
      </c>
      <c r="Z1770">
        <v>0.23</v>
      </c>
      <c r="AA1770" s="5">
        <f t="shared" si="179"/>
        <v>0</v>
      </c>
      <c r="AB1770" s="15" cm="1">
        <f t="array" ref="AB1770">_xlfn.SWITCH(U1770,"夏",122,"冬",90,"春",153,"秋",153,0)</f>
        <v>153</v>
      </c>
      <c r="AC1770" s="16">
        <f t="shared" si="180"/>
        <v>0</v>
      </c>
      <c r="AD1770" s="5">
        <f>IFERROR(AA1770/D1770,0)</f>
        <v>0</v>
      </c>
      <c r="AE1770" s="15">
        <f t="shared" si="181"/>
        <v>0.41917808219178082</v>
      </c>
      <c r="AF1770" s="5">
        <f>IFERROR(AD1770*AE1770*48,0)</f>
        <v>0</v>
      </c>
    </row>
    <row r="1771" spans="1:32" x14ac:dyDescent="0.15">
      <c r="A1771" s="8">
        <v>45744</v>
      </c>
      <c r="B1771" s="1" t="s">
        <v>41</v>
      </c>
      <c r="C1771" s="1" t="s">
        <v>33</v>
      </c>
      <c r="D1771" s="6">
        <v>78.14</v>
      </c>
      <c r="E1771" s="6">
        <v>3.9</v>
      </c>
      <c r="F1771" s="10">
        <v>0.89583333333333304</v>
      </c>
      <c r="G1771" s="1">
        <v>26.3</v>
      </c>
      <c r="H1771" s="1">
        <v>32</v>
      </c>
      <c r="I1771" s="1">
        <v>26.5</v>
      </c>
      <c r="J1771" s="1">
        <v>0.09</v>
      </c>
      <c r="K1771" s="1">
        <v>422</v>
      </c>
      <c r="L1771" s="1">
        <v>963</v>
      </c>
      <c r="M1771" s="6">
        <f t="shared" si="178"/>
        <v>26.558482615870219</v>
      </c>
      <c r="N1771" s="1">
        <v>0</v>
      </c>
      <c r="O1771" s="1">
        <v>0</v>
      </c>
      <c r="P1771" s="12">
        <f t="shared" si="177"/>
        <v>0</v>
      </c>
      <c r="Q1771" s="1">
        <v>0</v>
      </c>
      <c r="R1771" s="1">
        <v>0</v>
      </c>
      <c r="S1771" s="1">
        <v>0</v>
      </c>
      <c r="T1771" s="1">
        <v>0</v>
      </c>
      <c r="U1771" s="4" t="s">
        <v>34</v>
      </c>
      <c r="V1771">
        <v>0.42</v>
      </c>
      <c r="W1771">
        <v>0.4</v>
      </c>
      <c r="X1771">
        <v>0.76</v>
      </c>
      <c r="Y1771">
        <v>2.4300000000000002</v>
      </c>
      <c r="Z1771">
        <v>0.23</v>
      </c>
      <c r="AA1771" s="5">
        <f t="shared" si="179"/>
        <v>0</v>
      </c>
      <c r="AB1771" s="15" cm="1">
        <f t="array" ref="AB1771">_xlfn.SWITCH(U1771,"夏",122,"冬",90,"春",153,"秋",153,0)</f>
        <v>153</v>
      </c>
      <c r="AC1771" s="16">
        <f t="shared" si="180"/>
        <v>0</v>
      </c>
      <c r="AD1771" s="5">
        <f>IFERROR(AA1771/D1771,0)</f>
        <v>0</v>
      </c>
      <c r="AE1771" s="15">
        <f t="shared" si="181"/>
        <v>0.41917808219178082</v>
      </c>
      <c r="AF1771" s="5">
        <f>IFERROR(AD1771*AE1771*48,0)</f>
        <v>0</v>
      </c>
    </row>
    <row r="1772" spans="1:32" x14ac:dyDescent="0.15">
      <c r="A1772" s="8">
        <v>45744</v>
      </c>
      <c r="B1772" s="1" t="s">
        <v>41</v>
      </c>
      <c r="C1772" s="1" t="s">
        <v>33</v>
      </c>
      <c r="D1772" s="6">
        <v>78.14</v>
      </c>
      <c r="E1772" s="6">
        <v>3.9</v>
      </c>
      <c r="F1772" s="10">
        <v>0.91666666666666696</v>
      </c>
      <c r="G1772" s="1">
        <v>26.5</v>
      </c>
      <c r="H1772" s="1">
        <v>31</v>
      </c>
      <c r="I1772" s="1">
        <v>26.7</v>
      </c>
      <c r="J1772" s="1">
        <v>0.09</v>
      </c>
      <c r="K1772" s="1">
        <v>428</v>
      </c>
      <c r="L1772" s="1">
        <v>983</v>
      </c>
      <c r="M1772" s="6">
        <f t="shared" si="178"/>
        <v>26.758365715691355</v>
      </c>
      <c r="N1772" s="1">
        <v>0</v>
      </c>
      <c r="O1772" s="1">
        <v>0</v>
      </c>
      <c r="P1772" s="12">
        <f t="shared" si="177"/>
        <v>0</v>
      </c>
      <c r="Q1772" s="1">
        <v>0</v>
      </c>
      <c r="R1772" s="1">
        <v>0</v>
      </c>
      <c r="S1772" s="1">
        <v>0</v>
      </c>
      <c r="T1772" s="1">
        <v>0</v>
      </c>
      <c r="U1772" s="4" t="s">
        <v>34</v>
      </c>
      <c r="V1772">
        <v>0.42</v>
      </c>
      <c r="W1772">
        <v>0.4</v>
      </c>
      <c r="X1772">
        <v>0.76</v>
      </c>
      <c r="Y1772">
        <v>2.4300000000000002</v>
      </c>
      <c r="Z1772">
        <v>0.23</v>
      </c>
      <c r="AA1772" s="5">
        <f t="shared" si="179"/>
        <v>0</v>
      </c>
      <c r="AB1772" s="15" cm="1">
        <f t="array" ref="AB1772">_xlfn.SWITCH(U1772,"夏",122,"冬",90,"春",153,"秋",153,0)</f>
        <v>153</v>
      </c>
      <c r="AC1772" s="16">
        <f t="shared" si="180"/>
        <v>0</v>
      </c>
      <c r="AD1772" s="5">
        <f>IFERROR(AA1772/D1772,0)</f>
        <v>0</v>
      </c>
      <c r="AE1772" s="15">
        <f t="shared" si="181"/>
        <v>0.41917808219178082</v>
      </c>
      <c r="AF1772" s="5">
        <f>IFERROR(AD1772*AE1772*48,0)</f>
        <v>0</v>
      </c>
    </row>
    <row r="1773" spans="1:32" x14ac:dyDescent="0.15">
      <c r="A1773" s="8">
        <v>45744</v>
      </c>
      <c r="B1773" s="1" t="s">
        <v>42</v>
      </c>
      <c r="C1773" s="1" t="s">
        <v>33</v>
      </c>
      <c r="D1773" s="6">
        <v>78.14</v>
      </c>
      <c r="E1773" s="6">
        <v>3.9</v>
      </c>
      <c r="F1773" s="10">
        <v>0.33333333333333298</v>
      </c>
      <c r="G1773" s="1">
        <v>18.5</v>
      </c>
      <c r="H1773" s="1">
        <v>66</v>
      </c>
      <c r="I1773" s="1">
        <v>18.7</v>
      </c>
      <c r="J1773" s="1">
        <v>0.08</v>
      </c>
      <c r="K1773" s="1">
        <v>411</v>
      </c>
      <c r="L1773" s="1">
        <v>85</v>
      </c>
      <c r="M1773" s="6">
        <f t="shared" si="178"/>
        <v>18.758978608878408</v>
      </c>
      <c r="N1773" s="1">
        <v>0</v>
      </c>
      <c r="O1773" s="1">
        <v>0</v>
      </c>
      <c r="P1773" s="12">
        <f t="shared" si="177"/>
        <v>0</v>
      </c>
      <c r="Q1773" s="1">
        <v>0</v>
      </c>
      <c r="R1773" s="1">
        <v>0</v>
      </c>
      <c r="S1773" s="1">
        <v>0</v>
      </c>
      <c r="T1773" s="1">
        <v>0</v>
      </c>
      <c r="U1773" s="4" t="s">
        <v>34</v>
      </c>
      <c r="V1773">
        <v>0.42</v>
      </c>
      <c r="W1773">
        <v>0.4</v>
      </c>
      <c r="X1773">
        <v>0.76</v>
      </c>
      <c r="Y1773">
        <v>2.4300000000000002</v>
      </c>
      <c r="Z1773">
        <v>0.23</v>
      </c>
      <c r="AA1773" s="5">
        <f t="shared" si="179"/>
        <v>0</v>
      </c>
      <c r="AB1773" s="15" cm="1">
        <f t="array" ref="AB1773">_xlfn.SWITCH(U1773,"夏",122,"冬",90,"春",153,"秋",153,0)</f>
        <v>153</v>
      </c>
      <c r="AC1773" s="16">
        <f t="shared" si="180"/>
        <v>0</v>
      </c>
      <c r="AD1773" s="5">
        <f>IFERROR(AA1773/D1773,0)</f>
        <v>0</v>
      </c>
      <c r="AE1773" s="15">
        <f t="shared" si="181"/>
        <v>0.41917808219178082</v>
      </c>
      <c r="AF1773" s="5">
        <f>IFERROR(AD1773*AE1773*48,0)</f>
        <v>0</v>
      </c>
    </row>
    <row r="1774" spans="1:32" x14ac:dyDescent="0.15">
      <c r="A1774" s="8">
        <v>45744</v>
      </c>
      <c r="B1774" s="1" t="s">
        <v>42</v>
      </c>
      <c r="C1774" s="1" t="s">
        <v>33</v>
      </c>
      <c r="D1774" s="6">
        <v>78.14</v>
      </c>
      <c r="E1774" s="6">
        <v>3.9</v>
      </c>
      <c r="F1774" s="10">
        <v>0.35416666666666702</v>
      </c>
      <c r="G1774" s="1">
        <v>19</v>
      </c>
      <c r="H1774" s="1">
        <v>64</v>
      </c>
      <c r="I1774" s="1">
        <v>19.2</v>
      </c>
      <c r="J1774" s="1">
        <v>0.1</v>
      </c>
      <c r="K1774" s="1">
        <v>416</v>
      </c>
      <c r="L1774" s="1">
        <v>95</v>
      </c>
      <c r="M1774" s="6">
        <f t="shared" si="178"/>
        <v>19.26707991515292</v>
      </c>
      <c r="N1774" s="1">
        <v>0</v>
      </c>
      <c r="O1774" s="1">
        <v>0</v>
      </c>
      <c r="P1774" s="12">
        <f t="shared" si="177"/>
        <v>0</v>
      </c>
      <c r="Q1774" s="1">
        <v>0</v>
      </c>
      <c r="R1774" s="1">
        <v>0</v>
      </c>
      <c r="S1774" s="1">
        <v>0</v>
      </c>
      <c r="T1774" s="1">
        <v>0</v>
      </c>
      <c r="U1774" s="4" t="s">
        <v>34</v>
      </c>
      <c r="V1774">
        <v>0.42</v>
      </c>
      <c r="W1774">
        <v>0.4</v>
      </c>
      <c r="X1774">
        <v>0.76</v>
      </c>
      <c r="Y1774">
        <v>2.4300000000000002</v>
      </c>
      <c r="Z1774">
        <v>0.23</v>
      </c>
      <c r="AA1774" s="5">
        <f t="shared" si="179"/>
        <v>0</v>
      </c>
      <c r="AB1774" s="15" cm="1">
        <f t="array" ref="AB1774">_xlfn.SWITCH(U1774,"夏",122,"冬",90,"春",153,"秋",153,0)</f>
        <v>153</v>
      </c>
      <c r="AC1774" s="16">
        <f t="shared" si="180"/>
        <v>0</v>
      </c>
      <c r="AD1774" s="5">
        <f>IFERROR(AA1774/D1774,0)</f>
        <v>0</v>
      </c>
      <c r="AE1774" s="15">
        <f t="shared" si="181"/>
        <v>0.41917808219178082</v>
      </c>
      <c r="AF1774" s="5">
        <f>IFERROR(AD1774*AE1774*48,0)</f>
        <v>0</v>
      </c>
    </row>
    <row r="1775" spans="1:32" x14ac:dyDescent="0.15">
      <c r="A1775" s="8">
        <v>45744</v>
      </c>
      <c r="B1775" s="1" t="s">
        <v>42</v>
      </c>
      <c r="C1775" s="1" t="s">
        <v>33</v>
      </c>
      <c r="D1775" s="6">
        <v>78.14</v>
      </c>
      <c r="E1775" s="6">
        <v>3.9</v>
      </c>
      <c r="F1775" s="10">
        <v>0.375</v>
      </c>
      <c r="G1775" s="1">
        <v>19.600000000000001</v>
      </c>
      <c r="H1775" s="1">
        <v>62</v>
      </c>
      <c r="I1775" s="1">
        <v>19.8</v>
      </c>
      <c r="J1775" s="1">
        <v>0.11</v>
      </c>
      <c r="K1775" s="1">
        <v>493</v>
      </c>
      <c r="L1775" s="1">
        <v>105</v>
      </c>
      <c r="M1775" s="6">
        <f t="shared" si="178"/>
        <v>19.870591011003626</v>
      </c>
      <c r="N1775" s="1">
        <v>0.7</v>
      </c>
      <c r="O1775" s="11" cm="1">
        <f t="array" ref="O1775">ROUND(_xlfn.SWITCH(C1775,"建筑专教",IF(S1775&gt;0.1,1.38,1.28),"阶梯教室",IF(S1775&gt;0.1,1.15,1.05),"公共教室",IF(S1775&gt;0.1,1.22,1.12),IF(S1775&gt;0.1,1.2,1.1))+(MOD(ROW()*11,31)/31-0.5)*0.06,2)</f>
        <v>1.22</v>
      </c>
      <c r="P1775" s="12">
        <f t="shared" si="177"/>
        <v>7.0000000000000007E-2</v>
      </c>
      <c r="Q1775" s="13">
        <f t="shared" ref="Q1775:Q1780" si="182">(0.303*EXP(-0.036*(O1775*58.15))+0.028)*((O1775*58.15)-0.00305*(5733-6.99*(O1775*58.15)-(EXP(16.6536-4030.183/(G1775+235))*(H1775/100)))-0.42*((O1775*58.15)-58.15)-0.000017*(O1775*58.15)*(5867-(EXP(16.6536-4030.183/(G1775+235))*(H1775/100)))-0.0014*(O1775*58.15)*(34-G1775)-0.0000000396*IF(N1775*0.155&gt;0.078,1.05+0.645*N1775*0.155,1)*(POWER((35.7-0.028*(O1775*58.15)-N1775*0.155*(0.0000000396*IF(N1775*0.155&gt;0.078,1.05+0.645*N1775*0.155,1)*(POWER((35.7-0.028*(O1775*58.15)-N1775*0.155*0.1)+273,4)-POWER(M1775+273,4))+IF(N1775*0.155&gt;0.078,1.05+0.645*N1775*0.155,1)*IF(J1775&lt;0.2,2.38*ABS(35.7-0.028*(O1775*58.15)-G1775)^0.25,12.1*SQRT(J1775))*(35.7-0.028*(O1775*58.15)-G1775))+273),4)-POWER(M1775+273,4))-IF(N1775*0.155&gt;0.078,1.05+0.645*N1775*0.155,1)*IF(J1775&lt;0.2,2.38*ABS(35.7-0.028*(O1775*58.15)-N1775*0.155*0.1-G1775)^0.25,12.1*SQRT(J1775))*(35.7-0.028*(O1775*58.15)-N1775*0.155*0.1-G1775))</f>
        <v>-1.3528063476487462</v>
      </c>
      <c r="R1775" s="1">
        <v>0</v>
      </c>
      <c r="S1775" s="1">
        <v>0.14399999999999999</v>
      </c>
      <c r="T1775" s="1">
        <v>2.8000000000000001E-2</v>
      </c>
      <c r="U1775" s="4" t="s">
        <v>34</v>
      </c>
      <c r="V1775">
        <v>0.42</v>
      </c>
      <c r="W1775">
        <v>0.4</v>
      </c>
      <c r="X1775">
        <v>0.76</v>
      </c>
      <c r="Y1775">
        <v>2.4300000000000002</v>
      </c>
      <c r="Z1775">
        <v>0.23</v>
      </c>
      <c r="AA1775" s="5">
        <f t="shared" si="179"/>
        <v>0.17199999999999999</v>
      </c>
      <c r="AB1775" s="15" cm="1">
        <f t="array" ref="AB1775">_xlfn.SWITCH(U1775,"夏",122,"冬",90,"春",153,"秋",153,0)</f>
        <v>153</v>
      </c>
      <c r="AC1775" s="16">
        <f t="shared" si="180"/>
        <v>26.315999999999999</v>
      </c>
      <c r="AD1775" s="5">
        <f>IFERROR(AA1775/D1775,0)</f>
        <v>2.2011773739442023E-3</v>
      </c>
      <c r="AE1775" s="15">
        <f t="shared" si="181"/>
        <v>0.41917808219178082</v>
      </c>
      <c r="AF1775" s="5">
        <f>IFERROR(AD1775*AE1775*48,0)</f>
        <v>4.4288894888345809E-2</v>
      </c>
    </row>
    <row r="1776" spans="1:32" x14ac:dyDescent="0.15">
      <c r="A1776" s="8">
        <v>45744</v>
      </c>
      <c r="B1776" s="1" t="s">
        <v>42</v>
      </c>
      <c r="C1776" s="1" t="s">
        <v>33</v>
      </c>
      <c r="D1776" s="6">
        <v>78.14</v>
      </c>
      <c r="E1776" s="6">
        <v>3.9</v>
      </c>
      <c r="F1776" s="10">
        <v>0.39583333333333298</v>
      </c>
      <c r="G1776" s="1">
        <v>20.2</v>
      </c>
      <c r="H1776" s="1">
        <v>60</v>
      </c>
      <c r="I1776" s="1">
        <v>20.399999999999999</v>
      </c>
      <c r="J1776" s="1">
        <v>0.1</v>
      </c>
      <c r="K1776" s="1">
        <v>558</v>
      </c>
      <c r="L1776" s="1">
        <v>115</v>
      </c>
      <c r="M1776" s="6">
        <f t="shared" si="178"/>
        <v>20.466260998071732</v>
      </c>
      <c r="N1776" s="1">
        <v>0.7</v>
      </c>
      <c r="O1776" s="11" cm="1">
        <f t="array" ref="O1776">ROUND(_xlfn.SWITCH(C1776,"建筑专教",IF(S1776&gt;0.1,1.38,1.28),"阶梯教室",IF(S1776&gt;0.1,1.15,1.05),"公共教室",IF(S1776&gt;0.1,1.22,1.12),IF(S1776&gt;0.1,1.2,1.1))+(MOD(ROW()*11,31)/31-0.5)*0.06,2)</f>
        <v>1.18</v>
      </c>
      <c r="P1776" s="12">
        <f t="shared" si="177"/>
        <v>0.13</v>
      </c>
      <c r="Q1776" s="13">
        <f t="shared" si="182"/>
        <v>-1.3002454352329995</v>
      </c>
      <c r="R1776" s="1">
        <v>0</v>
      </c>
      <c r="S1776" s="1">
        <v>0.14199999999999999</v>
      </c>
      <c r="T1776" s="1">
        <v>3.5000000000000003E-2</v>
      </c>
      <c r="U1776" s="4" t="s">
        <v>34</v>
      </c>
      <c r="V1776">
        <v>0.42</v>
      </c>
      <c r="W1776">
        <v>0.4</v>
      </c>
      <c r="X1776">
        <v>0.76</v>
      </c>
      <c r="Y1776">
        <v>2.4300000000000002</v>
      </c>
      <c r="Z1776">
        <v>0.23</v>
      </c>
      <c r="AA1776" s="5">
        <f t="shared" si="179"/>
        <v>0.17699999999999999</v>
      </c>
      <c r="AB1776" s="15" cm="1">
        <f t="array" ref="AB1776">_xlfn.SWITCH(U1776,"夏",122,"冬",90,"春",153,"秋",153,0)</f>
        <v>153</v>
      </c>
      <c r="AC1776" s="16">
        <f t="shared" si="180"/>
        <v>27.081</v>
      </c>
      <c r="AD1776" s="5">
        <f>IFERROR(AA1776/D1776,0)</f>
        <v>2.2651650883030458E-3</v>
      </c>
      <c r="AE1776" s="15">
        <f t="shared" si="181"/>
        <v>0.41917808219178082</v>
      </c>
      <c r="AF1776" s="5">
        <f>IFERROR(AD1776*AE1776*48,0)</f>
        <v>4.5576362763007035E-2</v>
      </c>
    </row>
    <row r="1777" spans="1:32" x14ac:dyDescent="0.15">
      <c r="A1777" s="8">
        <v>45744</v>
      </c>
      <c r="B1777" s="1" t="s">
        <v>42</v>
      </c>
      <c r="C1777" s="1" t="s">
        <v>33</v>
      </c>
      <c r="D1777" s="6">
        <v>78.14</v>
      </c>
      <c r="E1777" s="6">
        <v>3.9</v>
      </c>
      <c r="F1777" s="10">
        <v>0.41666666666666702</v>
      </c>
      <c r="G1777" s="1">
        <v>20.8</v>
      </c>
      <c r="H1777" s="1">
        <v>58</v>
      </c>
      <c r="I1777" s="1">
        <v>21</v>
      </c>
      <c r="J1777" s="1">
        <v>0.09</v>
      </c>
      <c r="K1777" s="1">
        <v>585</v>
      </c>
      <c r="L1777" s="1">
        <v>498</v>
      </c>
      <c r="M1777" s="6">
        <f t="shared" si="178"/>
        <v>21.061823459294601</v>
      </c>
      <c r="N1777" s="1">
        <v>0.7</v>
      </c>
      <c r="O1777" s="11" cm="1">
        <f t="array" ref="O1777">ROUND(_xlfn.SWITCH(C1777,"建筑专教",IF(S1777&gt;0.1,1.38,1.28),"阶梯教室",IF(S1777&gt;0.1,1.15,1.05),"公共教室",IF(S1777&gt;0.1,1.22,1.12),IF(S1777&gt;0.1,1.2,1.1))+(MOD(ROW()*11,31)/31-0.5)*0.06,2)</f>
        <v>1.2</v>
      </c>
      <c r="P1777" s="12">
        <f t="shared" si="177"/>
        <v>0.15</v>
      </c>
      <c r="Q1777" s="13">
        <f t="shared" si="182"/>
        <v>-1.0565752047773682</v>
      </c>
      <c r="R1777" s="1">
        <v>0</v>
      </c>
      <c r="S1777" s="1">
        <v>0.14000000000000001</v>
      </c>
      <c r="T1777" s="1">
        <v>3.5000000000000003E-2</v>
      </c>
      <c r="U1777" s="4" t="s">
        <v>34</v>
      </c>
      <c r="V1777">
        <v>0.42</v>
      </c>
      <c r="W1777">
        <v>0.4</v>
      </c>
      <c r="X1777">
        <v>0.76</v>
      </c>
      <c r="Y1777">
        <v>2.4300000000000002</v>
      </c>
      <c r="Z1777">
        <v>0.23</v>
      </c>
      <c r="AA1777" s="5">
        <f t="shared" si="179"/>
        <v>0.17500000000000002</v>
      </c>
      <c r="AB1777" s="15" cm="1">
        <f t="array" ref="AB1777">_xlfn.SWITCH(U1777,"夏",122,"冬",90,"春",153,"秋",153,0)</f>
        <v>153</v>
      </c>
      <c r="AC1777" s="16">
        <f t="shared" si="180"/>
        <v>26.775000000000002</v>
      </c>
      <c r="AD1777" s="5">
        <f>IFERROR(AA1777/D1777,0)</f>
        <v>2.2395700025595088E-3</v>
      </c>
      <c r="AE1777" s="15">
        <f t="shared" si="181"/>
        <v>0.41917808219178082</v>
      </c>
      <c r="AF1777" s="5">
        <f>IFERROR(AD1777*AE1777*48,0)</f>
        <v>4.5061375613142551E-2</v>
      </c>
    </row>
    <row r="1778" spans="1:32" x14ac:dyDescent="0.15">
      <c r="A1778" s="8">
        <v>45744</v>
      </c>
      <c r="B1778" s="1" t="s">
        <v>42</v>
      </c>
      <c r="C1778" s="1" t="s">
        <v>33</v>
      </c>
      <c r="D1778" s="6">
        <v>78.14</v>
      </c>
      <c r="E1778" s="6">
        <v>3.9</v>
      </c>
      <c r="F1778" s="10">
        <v>0.4375</v>
      </c>
      <c r="G1778" s="1">
        <v>21.4</v>
      </c>
      <c r="H1778" s="1">
        <v>56</v>
      </c>
      <c r="I1778" s="1">
        <v>21.6</v>
      </c>
      <c r="J1778" s="1">
        <v>0.08</v>
      </c>
      <c r="K1778" s="1">
        <v>611</v>
      </c>
      <c r="L1778" s="1">
        <v>528</v>
      </c>
      <c r="M1778" s="6">
        <f t="shared" si="178"/>
        <v>21.657255508976959</v>
      </c>
      <c r="N1778" s="1">
        <v>0.7</v>
      </c>
      <c r="O1778" s="11" cm="1">
        <f t="array" ref="O1778">ROUND(_xlfn.SWITCH(C1778,"建筑专教",IF(S1778&gt;0.1,1.38,1.28),"阶梯教室",IF(S1778&gt;0.1,1.15,1.05),"公共教室",IF(S1778&gt;0.1,1.22,1.12),IF(S1778&gt;0.1,1.2,1.1))+(MOD(ROW()*11,31)/31-0.5)*0.06,2)</f>
        <v>1.22</v>
      </c>
      <c r="P1778" s="12">
        <f t="shared" si="177"/>
        <v>0.17</v>
      </c>
      <c r="Q1778" s="13">
        <f t="shared" si="182"/>
        <v>-0.8242841085573418</v>
      </c>
      <c r="R1778" s="1">
        <v>0</v>
      </c>
      <c r="S1778" s="1">
        <v>0.13800000000000001</v>
      </c>
      <c r="T1778" s="1">
        <v>2.5000000000000001E-2</v>
      </c>
      <c r="U1778" s="4" t="s">
        <v>34</v>
      </c>
      <c r="V1778">
        <v>0.42</v>
      </c>
      <c r="W1778">
        <v>0.4</v>
      </c>
      <c r="X1778">
        <v>0.76</v>
      </c>
      <c r="Y1778">
        <v>2.4300000000000002</v>
      </c>
      <c r="Z1778">
        <v>0.23</v>
      </c>
      <c r="AA1778" s="5">
        <f t="shared" si="179"/>
        <v>0.16300000000000001</v>
      </c>
      <c r="AB1778" s="15" cm="1">
        <f t="array" ref="AB1778">_xlfn.SWITCH(U1778,"夏",122,"冬",90,"春",153,"秋",153,0)</f>
        <v>153</v>
      </c>
      <c r="AC1778" s="16">
        <f t="shared" si="180"/>
        <v>24.939</v>
      </c>
      <c r="AD1778" s="5">
        <f>IFERROR(AA1778/D1778,0)</f>
        <v>2.0859994880982852E-3</v>
      </c>
      <c r="AE1778" s="15">
        <f t="shared" si="181"/>
        <v>0.41917808219178082</v>
      </c>
      <c r="AF1778" s="5">
        <f>IFERROR(AD1778*AE1778*48,0)</f>
        <v>4.197145271395563E-2</v>
      </c>
    </row>
    <row r="1779" spans="1:32" x14ac:dyDescent="0.15">
      <c r="A1779" s="8">
        <v>45744</v>
      </c>
      <c r="B1779" s="1" t="s">
        <v>42</v>
      </c>
      <c r="C1779" s="1" t="s">
        <v>33</v>
      </c>
      <c r="D1779" s="6">
        <v>78.14</v>
      </c>
      <c r="E1779" s="6">
        <v>3.9</v>
      </c>
      <c r="F1779" s="10">
        <v>0.45833333333333298</v>
      </c>
      <c r="G1779" s="1">
        <v>21.9</v>
      </c>
      <c r="H1779" s="1">
        <v>54</v>
      </c>
      <c r="I1779" s="1">
        <v>22.1</v>
      </c>
      <c r="J1779" s="1">
        <v>0.08</v>
      </c>
      <c r="K1779" s="1">
        <v>638</v>
      </c>
      <c r="L1779" s="1">
        <v>675</v>
      </c>
      <c r="M1779" s="6">
        <f t="shared" si="178"/>
        <v>22.156965230222738</v>
      </c>
      <c r="N1779" s="1">
        <v>0.7</v>
      </c>
      <c r="O1779" s="11" cm="1">
        <f t="array" ref="O1779">ROUND(_xlfn.SWITCH(C1779,"建筑专教",IF(S1779&gt;0.1,1.38,1.28),"阶梯教室",IF(S1779&gt;0.1,1.15,1.05),"公共教室",IF(S1779&gt;0.1,1.22,1.12),IF(S1779&gt;0.1,1.2,1.1))+(MOD(ROW()*11,31)/31-0.5)*0.06,2)</f>
        <v>1.19</v>
      </c>
      <c r="P1779" s="12">
        <f t="shared" si="177"/>
        <v>0.19</v>
      </c>
      <c r="Q1779" s="13">
        <f t="shared" si="182"/>
        <v>-0.75852673076259436</v>
      </c>
      <c r="R1779" s="1">
        <v>0</v>
      </c>
      <c r="S1779" s="1">
        <v>0.14799999999999999</v>
      </c>
      <c r="T1779" s="1">
        <v>1.2E-2</v>
      </c>
      <c r="U1779" s="4" t="s">
        <v>34</v>
      </c>
      <c r="V1779">
        <v>0.42</v>
      </c>
      <c r="W1779">
        <v>0.4</v>
      </c>
      <c r="X1779">
        <v>0.76</v>
      </c>
      <c r="Y1779">
        <v>2.4300000000000002</v>
      </c>
      <c r="Z1779">
        <v>0.23</v>
      </c>
      <c r="AA1779" s="5">
        <f t="shared" si="179"/>
        <v>0.16</v>
      </c>
      <c r="AB1779" s="15" cm="1">
        <f t="array" ref="AB1779">_xlfn.SWITCH(U1779,"夏",122,"冬",90,"春",153,"秋",153,0)</f>
        <v>153</v>
      </c>
      <c r="AC1779" s="16">
        <f t="shared" si="180"/>
        <v>24.48</v>
      </c>
      <c r="AD1779" s="5">
        <f>IFERROR(AA1779/D1779,0)</f>
        <v>2.0476068594829791E-3</v>
      </c>
      <c r="AE1779" s="15">
        <f t="shared" si="181"/>
        <v>0.41917808219178082</v>
      </c>
      <c r="AF1779" s="5">
        <f>IFERROR(AD1779*AE1779*48,0)</f>
        <v>4.1198971989158902E-2</v>
      </c>
    </row>
    <row r="1780" spans="1:32" x14ac:dyDescent="0.15">
      <c r="A1780" s="8">
        <v>45744</v>
      </c>
      <c r="B1780" s="1" t="s">
        <v>42</v>
      </c>
      <c r="C1780" s="1" t="s">
        <v>33</v>
      </c>
      <c r="D1780" s="6">
        <v>78.14</v>
      </c>
      <c r="E1780" s="6">
        <v>3.9</v>
      </c>
      <c r="F1780" s="10">
        <v>0.47916666666666702</v>
      </c>
      <c r="G1780" s="1">
        <v>22.2</v>
      </c>
      <c r="H1780" s="1">
        <v>53</v>
      </c>
      <c r="I1780" s="1">
        <v>22.4</v>
      </c>
      <c r="J1780" s="1">
        <v>0.09</v>
      </c>
      <c r="K1780" s="1">
        <v>528</v>
      </c>
      <c r="L1780" s="1">
        <v>745</v>
      </c>
      <c r="M1780" s="6">
        <f t="shared" si="178"/>
        <v>22.460949415374273</v>
      </c>
      <c r="N1780" s="1">
        <v>0.7</v>
      </c>
      <c r="O1780" s="11" cm="1">
        <f t="array" ref="O1780">ROUND(_xlfn.SWITCH(C1780,"建筑专教",IF(S1780&gt;0.1,1.38,1.28),"阶梯教室",IF(S1780&gt;0.1,1.15,1.05),"公共教室",IF(S1780&gt;0.1,1.22,1.12),IF(S1780&gt;0.1,1.2,1.1))+(MOD(ROW()*11,31)/31-0.5)*0.06,2)</f>
        <v>1.21</v>
      </c>
      <c r="P1780" s="12">
        <f t="shared" si="177"/>
        <v>0.1</v>
      </c>
      <c r="Q1780" s="13">
        <f t="shared" si="182"/>
        <v>-0.61854853199412008</v>
      </c>
      <c r="R1780" s="1">
        <v>0</v>
      </c>
      <c r="S1780" s="1">
        <v>0.14599999999999999</v>
      </c>
      <c r="T1780" s="1">
        <v>3.2000000000000001E-2</v>
      </c>
      <c r="U1780" s="4" t="s">
        <v>34</v>
      </c>
      <c r="V1780">
        <v>0.42</v>
      </c>
      <c r="W1780">
        <v>0.4</v>
      </c>
      <c r="X1780">
        <v>0.76</v>
      </c>
      <c r="Y1780">
        <v>2.4300000000000002</v>
      </c>
      <c r="Z1780">
        <v>0.23</v>
      </c>
      <c r="AA1780" s="5">
        <f t="shared" si="179"/>
        <v>0.17799999999999999</v>
      </c>
      <c r="AB1780" s="15" cm="1">
        <f t="array" ref="AB1780">_xlfn.SWITCH(U1780,"夏",122,"冬",90,"春",153,"秋",153,0)</f>
        <v>153</v>
      </c>
      <c r="AC1780" s="16">
        <f t="shared" si="180"/>
        <v>27.233999999999998</v>
      </c>
      <c r="AD1780" s="5">
        <f>IFERROR(AA1780/D1780,0)</f>
        <v>2.2779626311748144E-3</v>
      </c>
      <c r="AE1780" s="15">
        <f t="shared" si="181"/>
        <v>0.41917808219178082</v>
      </c>
      <c r="AF1780" s="5">
        <f>IFERROR(AD1780*AE1780*48,0)</f>
        <v>4.583385633793928E-2</v>
      </c>
    </row>
    <row r="1781" spans="1:32" x14ac:dyDescent="0.15">
      <c r="A1781" s="8">
        <v>45744</v>
      </c>
      <c r="B1781" s="1" t="s">
        <v>42</v>
      </c>
      <c r="C1781" s="1" t="s">
        <v>33</v>
      </c>
      <c r="D1781" s="6">
        <v>78.14</v>
      </c>
      <c r="E1781" s="6">
        <v>3.9</v>
      </c>
      <c r="F1781" s="10">
        <v>0.5</v>
      </c>
      <c r="G1781" s="1">
        <v>22.4</v>
      </c>
      <c r="H1781" s="1">
        <v>52</v>
      </c>
      <c r="I1781" s="1">
        <v>22.6</v>
      </c>
      <c r="J1781" s="1">
        <v>0.09</v>
      </c>
      <c r="K1781" s="1">
        <v>433</v>
      </c>
      <c r="L1781" s="1">
        <v>815</v>
      </c>
      <c r="M1781" s="6">
        <f t="shared" si="178"/>
        <v>22.660825899254064</v>
      </c>
      <c r="N1781" s="1">
        <v>0</v>
      </c>
      <c r="O1781" s="1">
        <v>0</v>
      </c>
      <c r="P1781" s="12">
        <f t="shared" si="177"/>
        <v>0</v>
      </c>
      <c r="Q1781" s="1">
        <v>0</v>
      </c>
      <c r="R1781" s="1">
        <v>0</v>
      </c>
      <c r="S1781" s="1">
        <v>0</v>
      </c>
      <c r="T1781" s="1">
        <v>0</v>
      </c>
      <c r="U1781" s="4" t="s">
        <v>34</v>
      </c>
      <c r="V1781">
        <v>0.42</v>
      </c>
      <c r="W1781">
        <v>0.4</v>
      </c>
      <c r="X1781">
        <v>0.76</v>
      </c>
      <c r="Y1781">
        <v>2.4300000000000002</v>
      </c>
      <c r="Z1781">
        <v>0.23</v>
      </c>
      <c r="AA1781" s="5">
        <f t="shared" si="179"/>
        <v>0</v>
      </c>
      <c r="AB1781" s="15" cm="1">
        <f t="array" ref="AB1781">_xlfn.SWITCH(U1781,"夏",122,"冬",90,"春",153,"秋",153,0)</f>
        <v>153</v>
      </c>
      <c r="AC1781" s="16">
        <f t="shared" si="180"/>
        <v>0</v>
      </c>
      <c r="AD1781" s="5">
        <f>IFERROR(AA1781/D1781,0)</f>
        <v>0</v>
      </c>
      <c r="AE1781" s="15">
        <f t="shared" si="181"/>
        <v>0.41917808219178082</v>
      </c>
      <c r="AF1781" s="5">
        <f>IFERROR(AD1781*AE1781*48,0)</f>
        <v>0</v>
      </c>
    </row>
    <row r="1782" spans="1:32" x14ac:dyDescent="0.15">
      <c r="A1782" s="8">
        <v>45744</v>
      </c>
      <c r="B1782" s="1" t="s">
        <v>42</v>
      </c>
      <c r="C1782" s="1" t="s">
        <v>33</v>
      </c>
      <c r="D1782" s="6">
        <v>78.14</v>
      </c>
      <c r="E1782" s="6">
        <v>3.9</v>
      </c>
      <c r="F1782" s="10">
        <v>0.52083333333333304</v>
      </c>
      <c r="G1782" s="1">
        <v>22.6</v>
      </c>
      <c r="H1782" s="1">
        <v>51</v>
      </c>
      <c r="I1782" s="1">
        <v>22.8</v>
      </c>
      <c r="J1782" s="1">
        <v>0.09</v>
      </c>
      <c r="K1782" s="1">
        <v>416</v>
      </c>
      <c r="L1782" s="1">
        <v>885</v>
      </c>
      <c r="M1782" s="6">
        <f t="shared" si="178"/>
        <v>22.860702716552055</v>
      </c>
      <c r="N1782" s="1">
        <v>0</v>
      </c>
      <c r="O1782" s="1">
        <v>0</v>
      </c>
      <c r="P1782" s="12">
        <f t="shared" si="177"/>
        <v>0</v>
      </c>
      <c r="Q1782" s="1">
        <v>0</v>
      </c>
      <c r="R1782" s="1">
        <v>0</v>
      </c>
      <c r="S1782" s="1">
        <v>0</v>
      </c>
      <c r="T1782" s="1">
        <v>0</v>
      </c>
      <c r="U1782" s="4" t="s">
        <v>34</v>
      </c>
      <c r="V1782">
        <v>0.42</v>
      </c>
      <c r="W1782">
        <v>0.4</v>
      </c>
      <c r="X1782">
        <v>0.76</v>
      </c>
      <c r="Y1782">
        <v>2.4300000000000002</v>
      </c>
      <c r="Z1782">
        <v>0.23</v>
      </c>
      <c r="AA1782" s="5">
        <f t="shared" si="179"/>
        <v>0</v>
      </c>
      <c r="AB1782" s="15" cm="1">
        <f t="array" ref="AB1782">_xlfn.SWITCH(U1782,"夏",122,"冬",90,"春",153,"秋",153,0)</f>
        <v>153</v>
      </c>
      <c r="AC1782" s="16">
        <f t="shared" si="180"/>
        <v>0</v>
      </c>
      <c r="AD1782" s="5">
        <f>IFERROR(AA1782/D1782,0)</f>
        <v>0</v>
      </c>
      <c r="AE1782" s="15">
        <f t="shared" si="181"/>
        <v>0.41917808219178082</v>
      </c>
      <c r="AF1782" s="5">
        <f>IFERROR(AD1782*AE1782*48,0)</f>
        <v>0</v>
      </c>
    </row>
    <row r="1783" spans="1:32" x14ac:dyDescent="0.15">
      <c r="A1783" s="8">
        <v>45744</v>
      </c>
      <c r="B1783" s="1" t="s">
        <v>42</v>
      </c>
      <c r="C1783" s="1" t="s">
        <v>33</v>
      </c>
      <c r="D1783" s="6">
        <v>78.14</v>
      </c>
      <c r="E1783" s="6">
        <v>3.9</v>
      </c>
      <c r="F1783" s="10">
        <v>0.54166666666666696</v>
      </c>
      <c r="G1783" s="1">
        <v>22.8</v>
      </c>
      <c r="H1783" s="1">
        <v>50</v>
      </c>
      <c r="I1783" s="1">
        <v>23</v>
      </c>
      <c r="J1783" s="1">
        <v>0.1</v>
      </c>
      <c r="K1783" s="1">
        <v>409</v>
      </c>
      <c r="L1783" s="1">
        <v>955</v>
      </c>
      <c r="M1783" s="6">
        <f t="shared" si="178"/>
        <v>23.064531849287562</v>
      </c>
      <c r="N1783" s="1">
        <v>0</v>
      </c>
      <c r="O1783" s="1">
        <v>0</v>
      </c>
      <c r="P1783" s="12">
        <f t="shared" si="177"/>
        <v>0</v>
      </c>
      <c r="Q1783" s="1">
        <v>0</v>
      </c>
      <c r="R1783" s="1">
        <v>0</v>
      </c>
      <c r="S1783" s="1">
        <v>0</v>
      </c>
      <c r="T1783" s="1">
        <v>0</v>
      </c>
      <c r="U1783" s="4" t="s">
        <v>34</v>
      </c>
      <c r="V1783">
        <v>0.42</v>
      </c>
      <c r="W1783">
        <v>0.4</v>
      </c>
      <c r="X1783">
        <v>0.76</v>
      </c>
      <c r="Y1783">
        <v>2.4300000000000002</v>
      </c>
      <c r="Z1783">
        <v>0.23</v>
      </c>
      <c r="AA1783" s="5">
        <f t="shared" si="179"/>
        <v>0</v>
      </c>
      <c r="AB1783" s="15" cm="1">
        <f t="array" ref="AB1783">_xlfn.SWITCH(U1783,"夏",122,"冬",90,"春",153,"秋",153,0)</f>
        <v>153</v>
      </c>
      <c r="AC1783" s="16">
        <f t="shared" si="180"/>
        <v>0</v>
      </c>
      <c r="AD1783" s="5">
        <f>IFERROR(AA1783/D1783,0)</f>
        <v>0</v>
      </c>
      <c r="AE1783" s="15">
        <f t="shared" si="181"/>
        <v>0.41917808219178082</v>
      </c>
      <c r="AF1783" s="5">
        <f>IFERROR(AD1783*AE1783*48,0)</f>
        <v>0</v>
      </c>
    </row>
    <row r="1784" spans="1:32" x14ac:dyDescent="0.15">
      <c r="A1784" s="8">
        <v>45744</v>
      </c>
      <c r="B1784" s="1" t="s">
        <v>42</v>
      </c>
      <c r="C1784" s="1" t="s">
        <v>33</v>
      </c>
      <c r="D1784" s="6">
        <v>78.14</v>
      </c>
      <c r="E1784" s="6">
        <v>3.9</v>
      </c>
      <c r="F1784" s="10">
        <v>0.5625</v>
      </c>
      <c r="G1784" s="1">
        <v>23</v>
      </c>
      <c r="H1784" s="1">
        <v>49</v>
      </c>
      <c r="I1784" s="1">
        <v>23.2</v>
      </c>
      <c r="J1784" s="1">
        <v>0.11</v>
      </c>
      <c r="K1784" s="1">
        <v>406</v>
      </c>
      <c r="L1784" s="1">
        <v>1025</v>
      </c>
      <c r="M1784" s="6">
        <f t="shared" si="178"/>
        <v>23.268190235814586</v>
      </c>
      <c r="N1784" s="1">
        <v>0</v>
      </c>
      <c r="O1784" s="1">
        <v>0</v>
      </c>
      <c r="P1784" s="12">
        <f t="shared" si="177"/>
        <v>0</v>
      </c>
      <c r="Q1784" s="1">
        <v>0</v>
      </c>
      <c r="R1784" s="1">
        <v>0</v>
      </c>
      <c r="S1784" s="1">
        <v>0</v>
      </c>
      <c r="T1784" s="1">
        <v>0</v>
      </c>
      <c r="U1784" s="4" t="s">
        <v>34</v>
      </c>
      <c r="V1784">
        <v>0.42</v>
      </c>
      <c r="W1784">
        <v>0.4</v>
      </c>
      <c r="X1784">
        <v>0.76</v>
      </c>
      <c r="Y1784">
        <v>2.4300000000000002</v>
      </c>
      <c r="Z1784">
        <v>0.23</v>
      </c>
      <c r="AA1784" s="5">
        <f t="shared" si="179"/>
        <v>0</v>
      </c>
      <c r="AB1784" s="15" cm="1">
        <f t="array" ref="AB1784">_xlfn.SWITCH(U1784,"夏",122,"冬",90,"春",153,"秋",153,0)</f>
        <v>153</v>
      </c>
      <c r="AC1784" s="16">
        <f t="shared" si="180"/>
        <v>0</v>
      </c>
      <c r="AD1784" s="5">
        <f>IFERROR(AA1784/D1784,0)</f>
        <v>0</v>
      </c>
      <c r="AE1784" s="15">
        <f t="shared" si="181"/>
        <v>0.41917808219178082</v>
      </c>
      <c r="AF1784" s="5">
        <f>IFERROR(AD1784*AE1784*48,0)</f>
        <v>0</v>
      </c>
    </row>
    <row r="1785" spans="1:32" x14ac:dyDescent="0.15">
      <c r="A1785" s="8">
        <v>45744</v>
      </c>
      <c r="B1785" s="1" t="s">
        <v>42</v>
      </c>
      <c r="C1785" s="1" t="s">
        <v>33</v>
      </c>
      <c r="D1785" s="6">
        <v>78.14</v>
      </c>
      <c r="E1785" s="6">
        <v>3.9</v>
      </c>
      <c r="F1785" s="10">
        <v>0.58333333333333304</v>
      </c>
      <c r="G1785" s="1">
        <v>23.2</v>
      </c>
      <c r="H1785" s="1">
        <v>48</v>
      </c>
      <c r="I1785" s="1">
        <v>23.4</v>
      </c>
      <c r="J1785" s="1">
        <v>0.1</v>
      </c>
      <c r="K1785" s="1">
        <v>462</v>
      </c>
      <c r="L1785" s="1">
        <v>1095</v>
      </c>
      <c r="M1785" s="6">
        <f t="shared" si="178"/>
        <v>23.464271184029144</v>
      </c>
      <c r="N1785" s="1">
        <v>0.7</v>
      </c>
      <c r="O1785" s="11" cm="1">
        <f t="array" ref="O1785">ROUND(_xlfn.SWITCH(C1785,"建筑专教",IF(S1785&gt;0.1,1.38,1.28),"阶梯教室",IF(S1785&gt;0.1,1.15,1.05),"公共教室",IF(S1785&gt;0.1,1.22,1.12),IF(S1785&gt;0.1,1.2,1.1))+(MOD(ROW()*11,31)/31-0.5)*0.06,2)</f>
        <v>1.0900000000000001</v>
      </c>
      <c r="P1785" s="12">
        <f t="shared" si="177"/>
        <v>0.05</v>
      </c>
      <c r="Q1785" s="13">
        <f t="shared" ref="Q1785:Q1852" si="183">(0.303*EXP(-0.036*(O1785*58.15))+0.028)*((O1785*58.15)-0.00305*(5733-6.99*(O1785*58.15)-(EXP(16.6536-4030.183/(G1785+235))*(H1785/100)))-0.42*((O1785*58.15)-58.15)-0.000017*(O1785*58.15)*(5867-(EXP(16.6536-4030.183/(G1785+235))*(H1785/100)))-0.0014*(O1785*58.15)*(34-G1785)-0.0000000396*IF(N1785*0.155&gt;0.078,1.05+0.645*N1785*0.155,1)*(POWER((35.7-0.028*(O1785*58.15)-N1785*0.155*(0.0000000396*IF(N1785*0.155&gt;0.078,1.05+0.645*N1785*0.155,1)*(POWER((35.7-0.028*(O1785*58.15)-N1785*0.155*0.1)+273,4)-POWER(M1785+273,4))+IF(N1785*0.155&gt;0.078,1.05+0.645*N1785*0.155,1)*IF(J1785&lt;0.2,2.38*ABS(35.7-0.028*(O1785*58.15)-G1785)^0.25,12.1*SQRT(J1785))*(35.7-0.028*(O1785*58.15)-G1785))+273),4)-POWER(M1785+273,4))-IF(N1785*0.155&gt;0.078,1.05+0.645*N1785*0.155,1)*IF(J1785&lt;0.2,2.38*ABS(35.7-0.028*(O1785*58.15)-N1785*0.155*0.1-G1785)^0.25,12.1*SQRT(J1785))*(35.7-0.028*(O1785*58.15)-N1785*0.155*0.1-G1785))</f>
        <v>-0.63498547335470212</v>
      </c>
      <c r="R1785" s="1">
        <v>0</v>
      </c>
      <c r="S1785" s="1">
        <v>0</v>
      </c>
      <c r="T1785" s="1">
        <v>2.8000000000000001E-2</v>
      </c>
      <c r="U1785" s="4" t="s">
        <v>34</v>
      </c>
      <c r="V1785">
        <v>0.42</v>
      </c>
      <c r="W1785">
        <v>0.4</v>
      </c>
      <c r="X1785">
        <v>0.76</v>
      </c>
      <c r="Y1785">
        <v>2.4300000000000002</v>
      </c>
      <c r="Z1785">
        <v>0.23</v>
      </c>
      <c r="AA1785" s="5">
        <f t="shared" si="179"/>
        <v>2.8000000000000001E-2</v>
      </c>
      <c r="AB1785" s="15" cm="1">
        <f t="array" ref="AB1785">_xlfn.SWITCH(U1785,"夏",122,"冬",90,"春",153,"秋",153,0)</f>
        <v>153</v>
      </c>
      <c r="AC1785" s="16">
        <f t="shared" si="180"/>
        <v>4.2839999999999998</v>
      </c>
      <c r="AD1785" s="5">
        <f>IFERROR(AA1785/D1785,0)</f>
        <v>3.5833120040952137E-4</v>
      </c>
      <c r="AE1785" s="15">
        <f t="shared" si="181"/>
        <v>0.41917808219178082</v>
      </c>
      <c r="AF1785" s="5">
        <f>IFERROR(AD1785*AE1785*48,0)</f>
        <v>7.2098200981028076E-3</v>
      </c>
    </row>
    <row r="1786" spans="1:32" x14ac:dyDescent="0.15">
      <c r="A1786" s="8">
        <v>45744</v>
      </c>
      <c r="B1786" s="1" t="s">
        <v>42</v>
      </c>
      <c r="C1786" s="1" t="s">
        <v>33</v>
      </c>
      <c r="D1786" s="6">
        <v>78.14</v>
      </c>
      <c r="E1786" s="6">
        <v>3.9</v>
      </c>
      <c r="F1786" s="10">
        <v>0.60416666666666696</v>
      </c>
      <c r="G1786" s="1">
        <v>23.4</v>
      </c>
      <c r="H1786" s="1">
        <v>47</v>
      </c>
      <c r="I1786" s="1">
        <v>23.6</v>
      </c>
      <c r="J1786" s="1">
        <v>0.09</v>
      </c>
      <c r="K1786" s="1">
        <v>542</v>
      </c>
      <c r="L1786" s="1">
        <v>1165</v>
      </c>
      <c r="M1786" s="6">
        <f t="shared" si="178"/>
        <v>23.660213297519817</v>
      </c>
      <c r="N1786" s="1">
        <v>0.7</v>
      </c>
      <c r="O1786" s="11" cm="1">
        <f t="array" ref="O1786">ROUND(_xlfn.SWITCH(C1786,"建筑专教",IF(S1786&gt;0.1,1.38,1.28),"阶梯教室",IF(S1786&gt;0.1,1.15,1.05),"公共教室",IF(S1786&gt;0.1,1.22,1.12),IF(S1786&gt;0.1,1.2,1.1))+(MOD(ROW()*11,31)/31-0.5)*0.06,2)</f>
        <v>1.1100000000000001</v>
      </c>
      <c r="P1786" s="12">
        <f t="shared" si="177"/>
        <v>0.11</v>
      </c>
      <c r="Q1786" s="13">
        <f t="shared" si="183"/>
        <v>-0.51720660507846472</v>
      </c>
      <c r="R1786" s="1">
        <v>0</v>
      </c>
      <c r="S1786" s="1">
        <v>0</v>
      </c>
      <c r="T1786" s="1">
        <v>3.5000000000000003E-2</v>
      </c>
      <c r="U1786" s="4" t="s">
        <v>34</v>
      </c>
      <c r="V1786">
        <v>0.42</v>
      </c>
      <c r="W1786">
        <v>0.4</v>
      </c>
      <c r="X1786">
        <v>0.76</v>
      </c>
      <c r="Y1786">
        <v>2.4300000000000002</v>
      </c>
      <c r="Z1786">
        <v>0.23</v>
      </c>
      <c r="AA1786" s="5">
        <f t="shared" si="179"/>
        <v>3.5000000000000003E-2</v>
      </c>
      <c r="AB1786" s="15" cm="1">
        <f t="array" ref="AB1786">_xlfn.SWITCH(U1786,"夏",122,"冬",90,"春",153,"秋",153,0)</f>
        <v>153</v>
      </c>
      <c r="AC1786" s="16">
        <f t="shared" si="180"/>
        <v>5.3550000000000004</v>
      </c>
      <c r="AD1786" s="5">
        <f>IFERROR(AA1786/D1786,0)</f>
        <v>4.4791400051190177E-4</v>
      </c>
      <c r="AE1786" s="15">
        <f t="shared" si="181"/>
        <v>0.41917808219178082</v>
      </c>
      <c r="AF1786" s="5">
        <f>IFERROR(AD1786*AE1786*48,0)</f>
        <v>9.0122751226285117E-3</v>
      </c>
    </row>
    <row r="1787" spans="1:32" x14ac:dyDescent="0.15">
      <c r="A1787" s="8">
        <v>45744</v>
      </c>
      <c r="B1787" s="1" t="s">
        <v>42</v>
      </c>
      <c r="C1787" s="1" t="s">
        <v>33</v>
      </c>
      <c r="D1787" s="6">
        <v>78.14</v>
      </c>
      <c r="E1787" s="6">
        <v>3.9</v>
      </c>
      <c r="F1787" s="10">
        <v>0.625</v>
      </c>
      <c r="G1787" s="1">
        <v>23.6</v>
      </c>
      <c r="H1787" s="1">
        <v>46</v>
      </c>
      <c r="I1787" s="1">
        <v>23.8</v>
      </c>
      <c r="J1787" s="1">
        <v>0.08</v>
      </c>
      <c r="K1787" s="1">
        <v>597</v>
      </c>
      <c r="L1787" s="1">
        <v>1235</v>
      </c>
      <c r="M1787" s="6">
        <f t="shared" si="178"/>
        <v>23.855992832753998</v>
      </c>
      <c r="N1787" s="1">
        <v>0.7</v>
      </c>
      <c r="O1787" s="11" cm="1">
        <f t="array" ref="O1787">ROUND(_xlfn.SWITCH(C1787,"建筑专教",IF(S1787&gt;0.1,1.38,1.28),"阶梯教室",IF(S1787&gt;0.1,1.15,1.05),"公共教室",IF(S1787&gt;0.1,1.22,1.12),IF(S1787&gt;0.1,1.2,1.1))+(MOD(ROW()*11,31)/31-0.5)*0.06,2)</f>
        <v>1.08</v>
      </c>
      <c r="P1787" s="12">
        <f t="shared" si="177"/>
        <v>0.16</v>
      </c>
      <c r="Q1787" s="13">
        <f t="shared" si="183"/>
        <v>-0.53595353342963159</v>
      </c>
      <c r="R1787" s="1">
        <v>0</v>
      </c>
      <c r="S1787" s="1">
        <v>0</v>
      </c>
      <c r="T1787" s="1">
        <v>2.5000000000000001E-2</v>
      </c>
      <c r="U1787" s="4" t="s">
        <v>34</v>
      </c>
      <c r="V1787">
        <v>0.42</v>
      </c>
      <c r="W1787">
        <v>0.4</v>
      </c>
      <c r="X1787">
        <v>0.76</v>
      </c>
      <c r="Y1787">
        <v>2.4300000000000002</v>
      </c>
      <c r="Z1787">
        <v>0.23</v>
      </c>
      <c r="AA1787" s="5">
        <f t="shared" si="179"/>
        <v>2.5000000000000001E-2</v>
      </c>
      <c r="AB1787" s="15" cm="1">
        <f t="array" ref="AB1787">_xlfn.SWITCH(U1787,"夏",122,"冬",90,"春",153,"秋",153,0)</f>
        <v>153</v>
      </c>
      <c r="AC1787" s="16">
        <f t="shared" si="180"/>
        <v>3.8250000000000002</v>
      </c>
      <c r="AD1787" s="5">
        <f>IFERROR(AA1787/D1787,0)</f>
        <v>3.1993857179421552E-4</v>
      </c>
      <c r="AE1787" s="15">
        <f t="shared" si="181"/>
        <v>0.41917808219178082</v>
      </c>
      <c r="AF1787" s="5">
        <f>IFERROR(AD1787*AE1787*48,0)</f>
        <v>6.437339373306079E-3</v>
      </c>
    </row>
    <row r="1788" spans="1:32" x14ac:dyDescent="0.15">
      <c r="A1788" s="8">
        <v>45744</v>
      </c>
      <c r="B1788" s="1" t="s">
        <v>42</v>
      </c>
      <c r="C1788" s="1" t="s">
        <v>33</v>
      </c>
      <c r="D1788" s="6">
        <v>78.14</v>
      </c>
      <c r="E1788" s="6">
        <v>3.9</v>
      </c>
      <c r="F1788" s="10">
        <v>0.64583333333333304</v>
      </c>
      <c r="G1788" s="1">
        <v>23.8</v>
      </c>
      <c r="H1788" s="1">
        <v>45</v>
      </c>
      <c r="I1788" s="1">
        <v>24</v>
      </c>
      <c r="J1788" s="1">
        <v>0.08</v>
      </c>
      <c r="K1788" s="1">
        <v>632</v>
      </c>
      <c r="L1788" s="1">
        <v>1305</v>
      </c>
      <c r="M1788" s="6">
        <f t="shared" si="178"/>
        <v>24.0558798915946</v>
      </c>
      <c r="N1788" s="1">
        <v>0.7</v>
      </c>
      <c r="O1788" s="11" cm="1">
        <f t="array" ref="O1788">ROUND(_xlfn.SWITCH(C1788,"建筑专教",IF(S1788&gt;0.1,1.38,1.28),"阶梯教室",IF(S1788&gt;0.1,1.15,1.05),"公共教室",IF(S1788&gt;0.1,1.22,1.12),IF(S1788&gt;0.1,1.2,1.1))+(MOD(ROW()*11,31)/31-0.5)*0.06,2)</f>
        <v>1.1000000000000001</v>
      </c>
      <c r="P1788" s="12">
        <f t="shared" si="177"/>
        <v>0.19</v>
      </c>
      <c r="Q1788" s="13">
        <f t="shared" si="183"/>
        <v>-0.41905766326187327</v>
      </c>
      <c r="R1788" s="1">
        <v>0</v>
      </c>
      <c r="S1788" s="1">
        <v>0</v>
      </c>
      <c r="T1788" s="1">
        <v>3.0000000000000001E-3</v>
      </c>
      <c r="U1788" s="4" t="s">
        <v>34</v>
      </c>
      <c r="V1788">
        <v>0.42</v>
      </c>
      <c r="W1788">
        <v>0.4</v>
      </c>
      <c r="X1788">
        <v>0.76</v>
      </c>
      <c r="Y1788">
        <v>2.4300000000000002</v>
      </c>
      <c r="Z1788">
        <v>0.23</v>
      </c>
      <c r="AA1788" s="5">
        <f t="shared" si="179"/>
        <v>3.0000000000000001E-3</v>
      </c>
      <c r="AB1788" s="15" cm="1">
        <f t="array" ref="AB1788">_xlfn.SWITCH(U1788,"夏",122,"冬",90,"春",153,"秋",153,0)</f>
        <v>153</v>
      </c>
      <c r="AC1788" s="16">
        <f t="shared" si="180"/>
        <v>0.45900000000000002</v>
      </c>
      <c r="AD1788" s="5">
        <f>IFERROR(AA1788/D1788,0)</f>
        <v>3.839262861530586E-5</v>
      </c>
      <c r="AE1788" s="15">
        <f t="shared" si="181"/>
        <v>0.41917808219178082</v>
      </c>
      <c r="AF1788" s="5">
        <f>IFERROR(AD1788*AE1788*48,0)</f>
        <v>7.7248072479672934E-4</v>
      </c>
    </row>
    <row r="1789" spans="1:32" x14ac:dyDescent="0.15">
      <c r="A1789" s="8">
        <v>45744</v>
      </c>
      <c r="B1789" s="1" t="s">
        <v>42</v>
      </c>
      <c r="C1789" s="1" t="s">
        <v>33</v>
      </c>
      <c r="D1789" s="6">
        <v>78.14</v>
      </c>
      <c r="E1789" s="6">
        <v>3.9</v>
      </c>
      <c r="F1789" s="10">
        <v>0.66666666666666696</v>
      </c>
      <c r="G1789" s="1">
        <v>24</v>
      </c>
      <c r="H1789" s="1">
        <v>44</v>
      </c>
      <c r="I1789" s="1">
        <v>24.2</v>
      </c>
      <c r="J1789" s="1">
        <v>0.08</v>
      </c>
      <c r="K1789" s="1">
        <v>662</v>
      </c>
      <c r="L1789" s="1">
        <v>1375</v>
      </c>
      <c r="M1789" s="6">
        <f t="shared" si="178"/>
        <v>24.255767253892202</v>
      </c>
      <c r="N1789" s="1">
        <v>0.7</v>
      </c>
      <c r="O1789" s="11" cm="1">
        <f t="array" ref="O1789">ROUND(_xlfn.SWITCH(C1789,"建筑专教",IF(S1789&gt;0.1,1.38,1.28),"阶梯教室",IF(S1789&gt;0.1,1.15,1.05),"公共教室",IF(S1789&gt;0.1,1.22,1.12),IF(S1789&gt;0.1,1.2,1.1))+(MOD(ROW()*11,31)/31-0.5)*0.06,2)</f>
        <v>1.1200000000000001</v>
      </c>
      <c r="P1789" s="12">
        <f t="shared" si="177"/>
        <v>0.21</v>
      </c>
      <c r="Q1789" s="13">
        <f t="shared" si="183"/>
        <v>-0.30740834957733632</v>
      </c>
      <c r="R1789" s="1">
        <v>0</v>
      </c>
      <c r="S1789" s="1">
        <v>0</v>
      </c>
      <c r="T1789" s="1">
        <v>3.0000000000000001E-3</v>
      </c>
      <c r="U1789" s="4" t="s">
        <v>34</v>
      </c>
      <c r="V1789">
        <v>0.42</v>
      </c>
      <c r="W1789">
        <v>0.4</v>
      </c>
      <c r="X1789">
        <v>0.76</v>
      </c>
      <c r="Y1789">
        <v>2.4300000000000002</v>
      </c>
      <c r="Z1789">
        <v>0.23</v>
      </c>
      <c r="AA1789" s="5">
        <f t="shared" si="179"/>
        <v>3.0000000000000001E-3</v>
      </c>
      <c r="AB1789" s="15" cm="1">
        <f t="array" ref="AB1789">_xlfn.SWITCH(U1789,"夏",122,"冬",90,"春",153,"秋",153,0)</f>
        <v>153</v>
      </c>
      <c r="AC1789" s="16">
        <f t="shared" si="180"/>
        <v>0.45900000000000002</v>
      </c>
      <c r="AD1789" s="5">
        <f>IFERROR(AA1789/D1789,0)</f>
        <v>3.839262861530586E-5</v>
      </c>
      <c r="AE1789" s="15">
        <f t="shared" si="181"/>
        <v>0.41917808219178082</v>
      </c>
      <c r="AF1789" s="5">
        <f>IFERROR(AD1789*AE1789*48,0)</f>
        <v>7.7248072479672934E-4</v>
      </c>
    </row>
    <row r="1790" spans="1:32" x14ac:dyDescent="0.15">
      <c r="A1790" s="8">
        <v>45744</v>
      </c>
      <c r="B1790" s="1" t="s">
        <v>42</v>
      </c>
      <c r="C1790" s="1" t="s">
        <v>33</v>
      </c>
      <c r="D1790" s="6">
        <v>78.14</v>
      </c>
      <c r="E1790" s="6">
        <v>3.9</v>
      </c>
      <c r="F1790" s="10">
        <v>0.6875</v>
      </c>
      <c r="G1790" s="1">
        <v>24.2</v>
      </c>
      <c r="H1790" s="1">
        <v>43</v>
      </c>
      <c r="I1790" s="1">
        <v>24.4</v>
      </c>
      <c r="J1790" s="1">
        <v>0.08</v>
      </c>
      <c r="K1790" s="1">
        <v>692</v>
      </c>
      <c r="L1790" s="1">
        <v>1445</v>
      </c>
      <c r="M1790" s="6">
        <f t="shared" si="178"/>
        <v>24.455654918628227</v>
      </c>
      <c r="N1790" s="1">
        <v>0.7</v>
      </c>
      <c r="O1790" s="11" cm="1">
        <f t="array" ref="O1790">ROUND(_xlfn.SWITCH(C1790,"建筑专教",IF(S1790&gt;0.1,1.38,1.28),"阶梯教室",IF(S1790&gt;0.1,1.15,1.05),"公共教室",IF(S1790&gt;0.1,1.22,1.12),IF(S1790&gt;0.1,1.2,1.1))+(MOD(ROW()*11,31)/31-0.5)*0.06,2)</f>
        <v>1.08</v>
      </c>
      <c r="P1790" s="12">
        <f t="shared" si="177"/>
        <v>0.23</v>
      </c>
      <c r="Q1790" s="13">
        <f t="shared" si="183"/>
        <v>-0.34449329947686563</v>
      </c>
      <c r="R1790" s="1">
        <v>0</v>
      </c>
      <c r="S1790" s="1">
        <v>0</v>
      </c>
      <c r="T1790" s="1">
        <v>2.1999999999999999E-2</v>
      </c>
      <c r="U1790" s="4" t="s">
        <v>34</v>
      </c>
      <c r="V1790">
        <v>0.42</v>
      </c>
      <c r="W1790">
        <v>0.4</v>
      </c>
      <c r="X1790">
        <v>0.76</v>
      </c>
      <c r="Y1790">
        <v>2.4300000000000002</v>
      </c>
      <c r="Z1790">
        <v>0.23</v>
      </c>
      <c r="AA1790" s="5">
        <f t="shared" si="179"/>
        <v>2.1999999999999999E-2</v>
      </c>
      <c r="AB1790" s="15" cm="1">
        <f t="array" ref="AB1790">_xlfn.SWITCH(U1790,"夏",122,"冬",90,"春",153,"秋",153,0)</f>
        <v>153</v>
      </c>
      <c r="AC1790" s="16">
        <f t="shared" si="180"/>
        <v>3.3659999999999997</v>
      </c>
      <c r="AD1790" s="5">
        <f>IFERROR(AA1790/D1790,0)</f>
        <v>2.8154594317890961E-4</v>
      </c>
      <c r="AE1790" s="15">
        <f t="shared" si="181"/>
        <v>0.41917808219178082</v>
      </c>
      <c r="AF1790" s="5">
        <f>IFERROR(AD1790*AE1790*48,0)</f>
        <v>5.6648586485093487E-3</v>
      </c>
    </row>
    <row r="1791" spans="1:32" x14ac:dyDescent="0.15">
      <c r="A1791" s="8">
        <v>45744</v>
      </c>
      <c r="B1791" s="1" t="s">
        <v>42</v>
      </c>
      <c r="C1791" s="1" t="s">
        <v>33</v>
      </c>
      <c r="D1791" s="6">
        <v>78.14</v>
      </c>
      <c r="E1791" s="6">
        <v>3.9</v>
      </c>
      <c r="F1791" s="10">
        <v>0.70833333333333304</v>
      </c>
      <c r="G1791" s="1">
        <v>24.4</v>
      </c>
      <c r="H1791" s="1">
        <v>42</v>
      </c>
      <c r="I1791" s="1">
        <v>24.6</v>
      </c>
      <c r="J1791" s="1">
        <v>0.09</v>
      </c>
      <c r="K1791" s="1">
        <v>617</v>
      </c>
      <c r="L1791" s="1">
        <v>1515</v>
      </c>
      <c r="M1791" s="6">
        <f t="shared" si="178"/>
        <v>24.659608892124368</v>
      </c>
      <c r="N1791" s="1">
        <v>0.7</v>
      </c>
      <c r="O1791" s="11" cm="1">
        <f t="array" ref="O1791">ROUND(_xlfn.SWITCH(C1791,"建筑专教",IF(S1791&gt;0.1,1.38,1.28),"阶梯教室",IF(S1791&gt;0.1,1.15,1.05),"公共教室",IF(S1791&gt;0.1,1.22,1.12),IF(S1791&gt;0.1,1.2,1.1))+(MOD(ROW()*11,31)/31-0.5)*0.06,2)</f>
        <v>1.1000000000000001</v>
      </c>
      <c r="P1791" s="12">
        <f t="shared" si="177"/>
        <v>0.17</v>
      </c>
      <c r="Q1791" s="13">
        <f t="shared" si="183"/>
        <v>-0.23203731883133349</v>
      </c>
      <c r="R1791" s="1">
        <v>0</v>
      </c>
      <c r="S1791" s="1">
        <v>0</v>
      </c>
      <c r="T1791" s="1">
        <v>0.03</v>
      </c>
      <c r="U1791" s="4" t="s">
        <v>34</v>
      </c>
      <c r="V1791">
        <v>0.42</v>
      </c>
      <c r="W1791">
        <v>0.4</v>
      </c>
      <c r="X1791">
        <v>0.76</v>
      </c>
      <c r="Y1791">
        <v>2.4300000000000002</v>
      </c>
      <c r="Z1791">
        <v>0.23</v>
      </c>
      <c r="AA1791" s="5">
        <f t="shared" si="179"/>
        <v>0.03</v>
      </c>
      <c r="AB1791" s="15" cm="1">
        <f t="array" ref="AB1791">_xlfn.SWITCH(U1791,"夏",122,"冬",90,"春",153,"秋",153,0)</f>
        <v>153</v>
      </c>
      <c r="AC1791" s="16">
        <f t="shared" si="180"/>
        <v>4.59</v>
      </c>
      <c r="AD1791" s="5">
        <f>IFERROR(AA1791/D1791,0)</f>
        <v>3.8392628615305859E-4</v>
      </c>
      <c r="AE1791" s="15">
        <f t="shared" si="181"/>
        <v>0.41917808219178082</v>
      </c>
      <c r="AF1791" s="5">
        <f>IFERROR(AD1791*AE1791*48,0)</f>
        <v>7.7248072479672945E-3</v>
      </c>
    </row>
    <row r="1792" spans="1:32" x14ac:dyDescent="0.15">
      <c r="A1792" s="8">
        <v>45744</v>
      </c>
      <c r="B1792" s="1" t="s">
        <v>42</v>
      </c>
      <c r="C1792" s="1" t="s">
        <v>33</v>
      </c>
      <c r="D1792" s="6">
        <v>78.14</v>
      </c>
      <c r="E1792" s="6">
        <v>3.9</v>
      </c>
      <c r="F1792" s="10">
        <v>0.72916666666666696</v>
      </c>
      <c r="G1792" s="1">
        <v>24.6</v>
      </c>
      <c r="H1792" s="1">
        <v>41</v>
      </c>
      <c r="I1792" s="1">
        <v>24.8</v>
      </c>
      <c r="J1792" s="1">
        <v>0.09</v>
      </c>
      <c r="K1792" s="1">
        <v>507</v>
      </c>
      <c r="L1792" s="1">
        <v>1585</v>
      </c>
      <c r="M1792" s="6">
        <f t="shared" si="178"/>
        <v>24.859488982540029</v>
      </c>
      <c r="N1792" s="1">
        <v>0</v>
      </c>
      <c r="O1792" s="1">
        <v>0</v>
      </c>
      <c r="P1792" s="12">
        <f t="shared" si="177"/>
        <v>0</v>
      </c>
      <c r="Q1792" s="1">
        <v>0</v>
      </c>
      <c r="R1792" s="1">
        <v>0</v>
      </c>
      <c r="S1792" s="1">
        <v>0</v>
      </c>
      <c r="T1792" s="1">
        <v>0</v>
      </c>
      <c r="U1792" s="4" t="s">
        <v>34</v>
      </c>
      <c r="V1792">
        <v>0.42</v>
      </c>
      <c r="W1792">
        <v>0.4</v>
      </c>
      <c r="X1792">
        <v>0.76</v>
      </c>
      <c r="Y1792">
        <v>2.4300000000000002</v>
      </c>
      <c r="Z1792">
        <v>0.23</v>
      </c>
      <c r="AA1792" s="5">
        <f t="shared" si="179"/>
        <v>0</v>
      </c>
      <c r="AB1792" s="15" cm="1">
        <f t="array" ref="AB1792">_xlfn.SWITCH(U1792,"夏",122,"冬",90,"春",153,"秋",153,0)</f>
        <v>153</v>
      </c>
      <c r="AC1792" s="16">
        <f t="shared" si="180"/>
        <v>0</v>
      </c>
      <c r="AD1792" s="5">
        <f>IFERROR(AA1792/D1792,0)</f>
        <v>0</v>
      </c>
      <c r="AE1792" s="15">
        <f t="shared" si="181"/>
        <v>0.41917808219178082</v>
      </c>
      <c r="AF1792" s="5">
        <f>IFERROR(AD1792*AE1792*48,0)</f>
        <v>0</v>
      </c>
    </row>
    <row r="1793" spans="1:32" x14ac:dyDescent="0.15">
      <c r="A1793" s="8">
        <v>45744</v>
      </c>
      <c r="B1793" s="1" t="s">
        <v>42</v>
      </c>
      <c r="C1793" s="1" t="s">
        <v>33</v>
      </c>
      <c r="D1793" s="6">
        <v>78.14</v>
      </c>
      <c r="E1793" s="6">
        <v>3.9</v>
      </c>
      <c r="F1793" s="10">
        <v>0.75</v>
      </c>
      <c r="G1793" s="1">
        <v>24.8</v>
      </c>
      <c r="H1793" s="1">
        <v>40</v>
      </c>
      <c r="I1793" s="1">
        <v>25</v>
      </c>
      <c r="J1793" s="1">
        <v>0.09</v>
      </c>
      <c r="K1793" s="1">
        <v>432</v>
      </c>
      <c r="L1793" s="1">
        <v>1655</v>
      </c>
      <c r="M1793" s="6">
        <f t="shared" si="178"/>
        <v>25.059369394258226</v>
      </c>
      <c r="N1793" s="1">
        <v>0</v>
      </c>
      <c r="O1793" s="1">
        <v>0</v>
      </c>
      <c r="P1793" s="12">
        <f t="shared" si="177"/>
        <v>0</v>
      </c>
      <c r="Q1793" s="1">
        <v>0</v>
      </c>
      <c r="R1793" s="1">
        <v>0</v>
      </c>
      <c r="S1793" s="1">
        <v>0</v>
      </c>
      <c r="T1793" s="1">
        <v>0</v>
      </c>
      <c r="U1793" s="4" t="s">
        <v>34</v>
      </c>
      <c r="V1793">
        <v>0.42</v>
      </c>
      <c r="W1793">
        <v>0.4</v>
      </c>
      <c r="X1793">
        <v>0.76</v>
      </c>
      <c r="Y1793">
        <v>2.4300000000000002</v>
      </c>
      <c r="Z1793">
        <v>0.23</v>
      </c>
      <c r="AA1793" s="5">
        <f t="shared" si="179"/>
        <v>0</v>
      </c>
      <c r="AB1793" s="15" cm="1">
        <f t="array" ref="AB1793">_xlfn.SWITCH(U1793,"夏",122,"冬",90,"春",153,"秋",153,0)</f>
        <v>153</v>
      </c>
      <c r="AC1793" s="16">
        <f t="shared" si="180"/>
        <v>0</v>
      </c>
      <c r="AD1793" s="5">
        <f>IFERROR(AA1793/D1793,0)</f>
        <v>0</v>
      </c>
      <c r="AE1793" s="15">
        <f t="shared" si="181"/>
        <v>0.41917808219178082</v>
      </c>
      <c r="AF1793" s="5">
        <f>IFERROR(AD1793*AE1793*48,0)</f>
        <v>0</v>
      </c>
    </row>
    <row r="1794" spans="1:32" x14ac:dyDescent="0.15">
      <c r="A1794" s="8">
        <v>45744</v>
      </c>
      <c r="B1794" s="1" t="s">
        <v>42</v>
      </c>
      <c r="C1794" s="1" t="s">
        <v>33</v>
      </c>
      <c r="D1794" s="6">
        <v>78.14</v>
      </c>
      <c r="E1794" s="6">
        <v>3.9</v>
      </c>
      <c r="F1794" s="10">
        <v>0.77083333333333304</v>
      </c>
      <c r="G1794" s="1">
        <v>25</v>
      </c>
      <c r="H1794" s="1">
        <v>39</v>
      </c>
      <c r="I1794" s="1">
        <v>25.2</v>
      </c>
      <c r="J1794" s="1">
        <v>0.09</v>
      </c>
      <c r="K1794" s="1">
        <v>418</v>
      </c>
      <c r="L1794" s="1">
        <v>1725</v>
      </c>
      <c r="M1794" s="6">
        <f t="shared" si="178"/>
        <v>25.259250126204563</v>
      </c>
      <c r="N1794" s="1">
        <v>0</v>
      </c>
      <c r="O1794" s="1">
        <v>0</v>
      </c>
      <c r="P1794" s="12">
        <f t="shared" si="177"/>
        <v>0</v>
      </c>
      <c r="Q1794" s="1">
        <v>0</v>
      </c>
      <c r="R1794" s="1">
        <v>0</v>
      </c>
      <c r="S1794" s="1">
        <v>0</v>
      </c>
      <c r="T1794" s="1">
        <v>0</v>
      </c>
      <c r="U1794" s="4" t="s">
        <v>34</v>
      </c>
      <c r="V1794">
        <v>0.42</v>
      </c>
      <c r="W1794">
        <v>0.4</v>
      </c>
      <c r="X1794">
        <v>0.76</v>
      </c>
      <c r="Y1794">
        <v>2.4300000000000002</v>
      </c>
      <c r="Z1794">
        <v>0.23</v>
      </c>
      <c r="AA1794" s="5">
        <f t="shared" si="179"/>
        <v>0</v>
      </c>
      <c r="AB1794" s="15" cm="1">
        <f t="array" ref="AB1794">_xlfn.SWITCH(U1794,"夏",122,"冬",90,"春",153,"秋",153,0)</f>
        <v>153</v>
      </c>
      <c r="AC1794" s="16">
        <f t="shared" si="180"/>
        <v>0</v>
      </c>
      <c r="AD1794" s="5">
        <f>IFERROR(AA1794/D1794,0)</f>
        <v>0</v>
      </c>
      <c r="AE1794" s="15">
        <f t="shared" si="181"/>
        <v>0.41917808219178082</v>
      </c>
      <c r="AF1794" s="5">
        <f>IFERROR(AD1794*AE1794*48,0)</f>
        <v>0</v>
      </c>
    </row>
    <row r="1795" spans="1:32" x14ac:dyDescent="0.15">
      <c r="A1795" s="8">
        <v>45744</v>
      </c>
      <c r="B1795" s="1" t="s">
        <v>42</v>
      </c>
      <c r="C1795" s="1" t="s">
        <v>33</v>
      </c>
      <c r="D1795" s="6">
        <v>78.14</v>
      </c>
      <c r="E1795" s="6">
        <v>3.9</v>
      </c>
      <c r="F1795" s="10">
        <v>0.79166666666666696</v>
      </c>
      <c r="G1795" s="1">
        <v>25.2</v>
      </c>
      <c r="H1795" s="1">
        <v>38</v>
      </c>
      <c r="I1795" s="1">
        <v>25.4</v>
      </c>
      <c r="J1795" s="1">
        <v>0.09</v>
      </c>
      <c r="K1795" s="1">
        <v>410</v>
      </c>
      <c r="L1795" s="1">
        <v>1795</v>
      </c>
      <c r="M1795" s="6">
        <f t="shared" si="178"/>
        <v>25.459131177307995</v>
      </c>
      <c r="N1795" s="1">
        <v>0</v>
      </c>
      <c r="O1795" s="1">
        <v>0</v>
      </c>
      <c r="P1795" s="12">
        <f t="shared" si="177"/>
        <v>0</v>
      </c>
      <c r="Q1795" s="1">
        <v>0</v>
      </c>
      <c r="R1795" s="1">
        <v>0</v>
      </c>
      <c r="S1795" s="1">
        <v>0</v>
      </c>
      <c r="T1795" s="1">
        <v>0</v>
      </c>
      <c r="U1795" s="4" t="s">
        <v>34</v>
      </c>
      <c r="V1795">
        <v>0.42</v>
      </c>
      <c r="W1795">
        <v>0.4</v>
      </c>
      <c r="X1795">
        <v>0.76</v>
      </c>
      <c r="Y1795">
        <v>2.4300000000000002</v>
      </c>
      <c r="Z1795">
        <v>0.23</v>
      </c>
      <c r="AA1795" s="5">
        <f t="shared" si="179"/>
        <v>0</v>
      </c>
      <c r="AB1795" s="15" cm="1">
        <f t="array" ref="AB1795">_xlfn.SWITCH(U1795,"夏",122,"冬",90,"春",153,"秋",153,0)</f>
        <v>153</v>
      </c>
      <c r="AC1795" s="16">
        <f t="shared" si="180"/>
        <v>0</v>
      </c>
      <c r="AD1795" s="5">
        <f>IFERROR(AA1795/D1795,0)</f>
        <v>0</v>
      </c>
      <c r="AE1795" s="15">
        <f t="shared" si="181"/>
        <v>0.41917808219178082</v>
      </c>
      <c r="AF1795" s="5">
        <f>IFERROR(AD1795*AE1795*48,0)</f>
        <v>0</v>
      </c>
    </row>
    <row r="1796" spans="1:32" x14ac:dyDescent="0.15">
      <c r="A1796" s="8">
        <v>45744</v>
      </c>
      <c r="B1796" s="1" t="s">
        <v>42</v>
      </c>
      <c r="C1796" s="1" t="s">
        <v>33</v>
      </c>
      <c r="D1796" s="6">
        <v>78.14</v>
      </c>
      <c r="E1796" s="6">
        <v>3.9</v>
      </c>
      <c r="F1796" s="10">
        <v>0.8125</v>
      </c>
      <c r="G1796" s="1">
        <v>25.4</v>
      </c>
      <c r="H1796" s="1">
        <v>37</v>
      </c>
      <c r="I1796" s="1">
        <v>25.3</v>
      </c>
      <c r="J1796" s="1">
        <v>0.09</v>
      </c>
      <c r="K1796" s="1">
        <v>406</v>
      </c>
      <c r="L1796" s="1">
        <v>1865</v>
      </c>
      <c r="M1796" s="6">
        <f t="shared" si="178"/>
        <v>25.270391482766627</v>
      </c>
      <c r="N1796" s="1">
        <v>0</v>
      </c>
      <c r="O1796" s="1">
        <v>0</v>
      </c>
      <c r="P1796" s="12">
        <f t="shared" si="177"/>
        <v>0</v>
      </c>
      <c r="Q1796" s="1">
        <v>0</v>
      </c>
      <c r="R1796" s="1">
        <v>0</v>
      </c>
      <c r="S1796" s="1">
        <v>0</v>
      </c>
      <c r="T1796" s="1">
        <v>0</v>
      </c>
      <c r="U1796" s="4" t="s">
        <v>34</v>
      </c>
      <c r="V1796">
        <v>0.42</v>
      </c>
      <c r="W1796">
        <v>0.4</v>
      </c>
      <c r="X1796">
        <v>0.76</v>
      </c>
      <c r="Y1796">
        <v>2.4300000000000002</v>
      </c>
      <c r="Z1796">
        <v>0.23</v>
      </c>
      <c r="AA1796" s="5">
        <f t="shared" si="179"/>
        <v>0</v>
      </c>
      <c r="AB1796" s="15" cm="1">
        <f t="array" ref="AB1796">_xlfn.SWITCH(U1796,"夏",122,"冬",90,"春",153,"秋",153,0)</f>
        <v>153</v>
      </c>
      <c r="AC1796" s="16">
        <f t="shared" si="180"/>
        <v>0</v>
      </c>
      <c r="AD1796" s="5">
        <f>IFERROR(AA1796/D1796,0)</f>
        <v>0</v>
      </c>
      <c r="AE1796" s="15">
        <f t="shared" si="181"/>
        <v>0.41917808219178082</v>
      </c>
      <c r="AF1796" s="5">
        <f>IFERROR(AD1796*AE1796*48,0)</f>
        <v>0</v>
      </c>
    </row>
    <row r="1797" spans="1:32" x14ac:dyDescent="0.15">
      <c r="A1797" s="8">
        <v>45744</v>
      </c>
      <c r="B1797" s="1" t="s">
        <v>42</v>
      </c>
      <c r="C1797" s="1" t="s">
        <v>33</v>
      </c>
      <c r="D1797" s="6">
        <v>78.14</v>
      </c>
      <c r="E1797" s="6">
        <v>3.9</v>
      </c>
      <c r="F1797" s="10">
        <v>0.83333333333333304</v>
      </c>
      <c r="G1797" s="1">
        <v>25.6</v>
      </c>
      <c r="H1797" s="1">
        <v>36</v>
      </c>
      <c r="I1797" s="1">
        <v>25.8</v>
      </c>
      <c r="J1797" s="1">
        <v>0.09</v>
      </c>
      <c r="K1797" s="1">
        <v>405</v>
      </c>
      <c r="L1797" s="1">
        <v>1935</v>
      </c>
      <c r="M1797" s="6">
        <f t="shared" si="178"/>
        <v>25.858894232725106</v>
      </c>
      <c r="N1797" s="1">
        <v>0</v>
      </c>
      <c r="O1797" s="1">
        <v>0</v>
      </c>
      <c r="P1797" s="12">
        <f t="shared" si="177"/>
        <v>0</v>
      </c>
      <c r="Q1797" s="1">
        <v>0</v>
      </c>
      <c r="R1797" s="1">
        <v>0</v>
      </c>
      <c r="S1797" s="1">
        <v>0</v>
      </c>
      <c r="T1797" s="1">
        <v>0</v>
      </c>
      <c r="U1797" s="4" t="s">
        <v>34</v>
      </c>
      <c r="V1797">
        <v>0.42</v>
      </c>
      <c r="W1797">
        <v>0.4</v>
      </c>
      <c r="X1797">
        <v>0.76</v>
      </c>
      <c r="Y1797">
        <v>2.4300000000000002</v>
      </c>
      <c r="Z1797">
        <v>0.23</v>
      </c>
      <c r="AA1797" s="5">
        <f t="shared" si="179"/>
        <v>0</v>
      </c>
      <c r="AB1797" s="15" cm="1">
        <f t="array" ref="AB1797">_xlfn.SWITCH(U1797,"夏",122,"冬",90,"春",153,"秋",153,0)</f>
        <v>153</v>
      </c>
      <c r="AC1797" s="16">
        <f t="shared" si="180"/>
        <v>0</v>
      </c>
      <c r="AD1797" s="5">
        <f>IFERROR(AA1797/D1797,0)</f>
        <v>0</v>
      </c>
      <c r="AE1797" s="15">
        <f t="shared" si="181"/>
        <v>0.41917808219178082</v>
      </c>
      <c r="AF1797" s="5">
        <f>IFERROR(AD1797*AE1797*48,0)</f>
        <v>0</v>
      </c>
    </row>
    <row r="1798" spans="1:32" x14ac:dyDescent="0.15">
      <c r="A1798" s="8">
        <v>45744</v>
      </c>
      <c r="B1798" s="1" t="s">
        <v>42</v>
      </c>
      <c r="C1798" s="1" t="s">
        <v>33</v>
      </c>
      <c r="D1798" s="6">
        <v>78.14</v>
      </c>
      <c r="E1798" s="6">
        <v>3.9</v>
      </c>
      <c r="F1798" s="10">
        <v>0.85416666666666696</v>
      </c>
      <c r="G1798" s="1">
        <v>25.8</v>
      </c>
      <c r="H1798" s="1">
        <v>35</v>
      </c>
      <c r="I1798" s="1">
        <v>26</v>
      </c>
      <c r="J1798" s="1">
        <v>0.09</v>
      </c>
      <c r="K1798" s="1">
        <v>408</v>
      </c>
      <c r="L1798" s="1">
        <v>2005</v>
      </c>
      <c r="M1798" s="6">
        <f t="shared" si="178"/>
        <v>26.058776234918525</v>
      </c>
      <c r="N1798" s="1">
        <v>0.7</v>
      </c>
      <c r="O1798" s="11" cm="1">
        <f t="array" ref="O1798">ROUND(_xlfn.SWITCH(C1798,"建筑专教",IF(S1798&gt;0.1,1.38,1.28),"阶梯教室",IF(S1798&gt;0.1,1.15,1.05),"公共教室",IF(S1798&gt;0.1,1.22,1.12),IF(S1798&gt;0.1,1.2,1.1))+(MOD(ROW()*11,31)/31-0.5)*0.06,2)</f>
        <v>1.17</v>
      </c>
      <c r="P1798" s="12">
        <f t="shared" si="177"/>
        <v>0.01</v>
      </c>
      <c r="Q1798" s="13">
        <f t="shared" si="183"/>
        <v>0.31778351828355694</v>
      </c>
      <c r="R1798" s="1">
        <v>0</v>
      </c>
      <c r="S1798" s="1">
        <v>0.13800000000000001</v>
      </c>
      <c r="T1798" s="1">
        <v>3.2000000000000001E-2</v>
      </c>
      <c r="U1798" s="4" t="s">
        <v>34</v>
      </c>
      <c r="V1798">
        <v>0.42</v>
      </c>
      <c r="W1798">
        <v>0.4</v>
      </c>
      <c r="X1798">
        <v>0.76</v>
      </c>
      <c r="Y1798">
        <v>2.4300000000000002</v>
      </c>
      <c r="Z1798">
        <v>0.23</v>
      </c>
      <c r="AA1798" s="5">
        <f t="shared" si="179"/>
        <v>0.17</v>
      </c>
      <c r="AB1798" s="15" cm="1">
        <f t="array" ref="AB1798">_xlfn.SWITCH(U1798,"夏",122,"冬",90,"春",153,"秋",153,0)</f>
        <v>153</v>
      </c>
      <c r="AC1798" s="16">
        <f t="shared" si="180"/>
        <v>26.01</v>
      </c>
      <c r="AD1798" s="5">
        <f>IFERROR(AA1798/D1798,0)</f>
        <v>2.1755822882006657E-3</v>
      </c>
      <c r="AE1798" s="15">
        <f t="shared" si="181"/>
        <v>0.41917808219178082</v>
      </c>
      <c r="AF1798" s="5">
        <f>IFERROR(AD1798*AE1798*48,0)</f>
        <v>4.3773907738481339E-2</v>
      </c>
    </row>
    <row r="1799" spans="1:32" x14ac:dyDescent="0.15">
      <c r="A1799" s="8">
        <v>45744</v>
      </c>
      <c r="B1799" s="1" t="s">
        <v>42</v>
      </c>
      <c r="C1799" s="1" t="s">
        <v>33</v>
      </c>
      <c r="D1799" s="6">
        <v>78.14</v>
      </c>
      <c r="E1799" s="6">
        <v>3.9</v>
      </c>
      <c r="F1799" s="10">
        <v>0.875</v>
      </c>
      <c r="G1799" s="1">
        <v>26</v>
      </c>
      <c r="H1799" s="1">
        <v>34</v>
      </c>
      <c r="I1799" s="1">
        <v>26.2</v>
      </c>
      <c r="J1799" s="1">
        <v>0.09</v>
      </c>
      <c r="K1799" s="1">
        <v>413</v>
      </c>
      <c r="L1799" s="1">
        <v>2075</v>
      </c>
      <c r="M1799" s="6">
        <f t="shared" si="178"/>
        <v>26.258658552029374</v>
      </c>
      <c r="N1799" s="1">
        <v>0</v>
      </c>
      <c r="O1799" s="1">
        <v>0</v>
      </c>
      <c r="P1799" s="12">
        <f t="shared" si="177"/>
        <v>0</v>
      </c>
      <c r="Q1799" s="1">
        <v>0</v>
      </c>
      <c r="R1799" s="1">
        <v>0</v>
      </c>
      <c r="S1799" s="1">
        <v>0</v>
      </c>
      <c r="T1799" s="1">
        <v>0</v>
      </c>
      <c r="U1799" s="4" t="s">
        <v>34</v>
      </c>
      <c r="V1799">
        <v>0.42</v>
      </c>
      <c r="W1799">
        <v>0.4</v>
      </c>
      <c r="X1799">
        <v>0.76</v>
      </c>
      <c r="Y1799">
        <v>2.4300000000000002</v>
      </c>
      <c r="Z1799">
        <v>0.23</v>
      </c>
      <c r="AA1799" s="5">
        <f t="shared" si="179"/>
        <v>0</v>
      </c>
      <c r="AB1799" s="15" cm="1">
        <f t="array" ref="AB1799">_xlfn.SWITCH(U1799,"夏",122,"冬",90,"春",153,"秋",153,0)</f>
        <v>153</v>
      </c>
      <c r="AC1799" s="16">
        <f t="shared" si="180"/>
        <v>0</v>
      </c>
      <c r="AD1799" s="5">
        <f>IFERROR(AA1799/D1799,0)</f>
        <v>0</v>
      </c>
      <c r="AE1799" s="15">
        <f t="shared" si="181"/>
        <v>0.41917808219178082</v>
      </c>
      <c r="AF1799" s="5">
        <f>IFERROR(AD1799*AE1799*48,0)</f>
        <v>0</v>
      </c>
    </row>
    <row r="1800" spans="1:32" x14ac:dyDescent="0.15">
      <c r="A1800" s="8">
        <v>45744</v>
      </c>
      <c r="B1800" s="1" t="s">
        <v>42</v>
      </c>
      <c r="C1800" s="1" t="s">
        <v>33</v>
      </c>
      <c r="D1800" s="6">
        <v>78.14</v>
      </c>
      <c r="E1800" s="6">
        <v>3.9</v>
      </c>
      <c r="F1800" s="10">
        <v>0.89583333333333304</v>
      </c>
      <c r="G1800" s="1">
        <v>26.2</v>
      </c>
      <c r="H1800" s="1">
        <v>33</v>
      </c>
      <c r="I1800" s="1">
        <v>26.4</v>
      </c>
      <c r="J1800" s="1">
        <v>0.09</v>
      </c>
      <c r="K1800" s="1">
        <v>420</v>
      </c>
      <c r="L1800" s="1">
        <v>2145</v>
      </c>
      <c r="M1800" s="6">
        <f t="shared" si="178"/>
        <v>26.458541183007469</v>
      </c>
      <c r="N1800" s="1">
        <v>0</v>
      </c>
      <c r="O1800" s="1">
        <v>0</v>
      </c>
      <c r="P1800" s="12">
        <f t="shared" si="177"/>
        <v>0</v>
      </c>
      <c r="Q1800" s="1">
        <v>0</v>
      </c>
      <c r="R1800" s="1">
        <v>0</v>
      </c>
      <c r="S1800" s="1">
        <v>0</v>
      </c>
      <c r="T1800" s="1">
        <v>0</v>
      </c>
      <c r="U1800" s="4" t="s">
        <v>34</v>
      </c>
      <c r="V1800">
        <v>0.42</v>
      </c>
      <c r="W1800">
        <v>0.4</v>
      </c>
      <c r="X1800">
        <v>0.76</v>
      </c>
      <c r="Y1800">
        <v>2.4300000000000002</v>
      </c>
      <c r="Z1800">
        <v>0.23</v>
      </c>
      <c r="AA1800" s="5">
        <f t="shared" si="179"/>
        <v>0</v>
      </c>
      <c r="AB1800" s="15" cm="1">
        <f t="array" ref="AB1800">_xlfn.SWITCH(U1800,"夏",122,"冬",90,"春",153,"秋",153,0)</f>
        <v>153</v>
      </c>
      <c r="AC1800" s="16">
        <f t="shared" si="180"/>
        <v>0</v>
      </c>
      <c r="AD1800" s="5">
        <f>IFERROR(AA1800/D1800,0)</f>
        <v>0</v>
      </c>
      <c r="AE1800" s="15">
        <f t="shared" si="181"/>
        <v>0.41917808219178082</v>
      </c>
      <c r="AF1800" s="5">
        <f>IFERROR(AD1800*AE1800*48,0)</f>
        <v>0</v>
      </c>
    </row>
    <row r="1801" spans="1:32" x14ac:dyDescent="0.15">
      <c r="A1801" s="8">
        <v>45744</v>
      </c>
      <c r="B1801" s="1" t="s">
        <v>42</v>
      </c>
      <c r="C1801" s="1" t="s">
        <v>33</v>
      </c>
      <c r="D1801" s="6">
        <v>78.14</v>
      </c>
      <c r="E1801" s="6">
        <v>3.9</v>
      </c>
      <c r="F1801" s="10">
        <v>0.91666666666666696</v>
      </c>
      <c r="G1801" s="1">
        <v>26.4</v>
      </c>
      <c r="H1801" s="1">
        <v>32</v>
      </c>
      <c r="I1801" s="1">
        <v>26.6</v>
      </c>
      <c r="J1801" s="1">
        <v>0.09</v>
      </c>
      <c r="K1801" s="1">
        <v>426</v>
      </c>
      <c r="L1801" s="1">
        <v>200</v>
      </c>
      <c r="M1801" s="6">
        <f t="shared" si="178"/>
        <v>26.658424126808256</v>
      </c>
      <c r="N1801" s="1">
        <v>0</v>
      </c>
      <c r="O1801" s="1">
        <v>0</v>
      </c>
      <c r="P1801" s="12">
        <f t="shared" si="177"/>
        <v>0</v>
      </c>
      <c r="Q1801" s="1">
        <v>0</v>
      </c>
      <c r="R1801" s="1">
        <v>0</v>
      </c>
      <c r="S1801" s="1">
        <v>0</v>
      </c>
      <c r="T1801" s="1">
        <v>0</v>
      </c>
      <c r="U1801" s="4" t="s">
        <v>34</v>
      </c>
      <c r="V1801">
        <v>0.42</v>
      </c>
      <c r="W1801">
        <v>0.4</v>
      </c>
      <c r="X1801">
        <v>0.76</v>
      </c>
      <c r="Y1801">
        <v>2.4300000000000002</v>
      </c>
      <c r="Z1801">
        <v>0.23</v>
      </c>
      <c r="AA1801" s="5">
        <f t="shared" si="179"/>
        <v>0</v>
      </c>
      <c r="AB1801" s="15" cm="1">
        <f t="array" ref="AB1801">_xlfn.SWITCH(U1801,"夏",122,"冬",90,"春",153,"秋",153,0)</f>
        <v>153</v>
      </c>
      <c r="AC1801" s="16">
        <f t="shared" si="180"/>
        <v>0</v>
      </c>
      <c r="AD1801" s="5">
        <f>IFERROR(AA1801/D1801,0)</f>
        <v>0</v>
      </c>
      <c r="AE1801" s="15">
        <f t="shared" si="181"/>
        <v>0.41917808219178082</v>
      </c>
      <c r="AF1801" s="5">
        <f>IFERROR(AD1801*AE1801*48,0)</f>
        <v>0</v>
      </c>
    </row>
    <row r="1802" spans="1:32" x14ac:dyDescent="0.15">
      <c r="A1802" s="8">
        <v>45744</v>
      </c>
      <c r="B1802" s="1" t="s">
        <v>43</v>
      </c>
      <c r="C1802" s="1" t="s">
        <v>33</v>
      </c>
      <c r="D1802" s="6">
        <v>78.14</v>
      </c>
      <c r="E1802" s="6">
        <v>3.9</v>
      </c>
      <c r="F1802" s="10">
        <v>0.33333333333333298</v>
      </c>
      <c r="G1802" s="1">
        <v>19.8</v>
      </c>
      <c r="H1802" s="1">
        <v>62</v>
      </c>
      <c r="I1802" s="1">
        <v>19.8</v>
      </c>
      <c r="J1802" s="1">
        <v>0.06</v>
      </c>
      <c r="K1802" s="1">
        <v>408</v>
      </c>
      <c r="L1802" s="1">
        <v>235</v>
      </c>
      <c r="M1802" s="6">
        <f t="shared" si="178"/>
        <v>19.800000000000011</v>
      </c>
      <c r="N1802" s="1">
        <v>0</v>
      </c>
      <c r="O1802" s="1">
        <v>0</v>
      </c>
      <c r="P1802" s="12">
        <f t="shared" si="177"/>
        <v>0</v>
      </c>
      <c r="Q1802" s="1">
        <v>0</v>
      </c>
      <c r="R1802" s="1">
        <v>0</v>
      </c>
      <c r="S1802" s="1">
        <v>0</v>
      </c>
      <c r="T1802" s="1">
        <v>0</v>
      </c>
      <c r="U1802" s="4" t="s">
        <v>34</v>
      </c>
      <c r="V1802">
        <v>0.42</v>
      </c>
      <c r="W1802">
        <v>0.4</v>
      </c>
      <c r="X1802">
        <v>0.76</v>
      </c>
      <c r="Y1802">
        <v>2.4300000000000002</v>
      </c>
      <c r="Z1802">
        <v>0.23</v>
      </c>
      <c r="AA1802" s="5">
        <f t="shared" si="179"/>
        <v>0</v>
      </c>
      <c r="AB1802" s="15" cm="1">
        <f t="array" ref="AB1802">_xlfn.SWITCH(U1802,"夏",122,"冬",90,"春",153,"秋",153,0)</f>
        <v>153</v>
      </c>
      <c r="AC1802" s="16">
        <f t="shared" si="180"/>
        <v>0</v>
      </c>
      <c r="AD1802" s="5">
        <f>IFERROR(AA1802/D1802,0)</f>
        <v>0</v>
      </c>
      <c r="AE1802" s="15">
        <f t="shared" si="181"/>
        <v>0.41917808219178082</v>
      </c>
      <c r="AF1802" s="5">
        <f>IFERROR(AD1802*AE1802*48,0)</f>
        <v>0</v>
      </c>
    </row>
    <row r="1803" spans="1:32" x14ac:dyDescent="0.15">
      <c r="A1803" s="8">
        <v>45744</v>
      </c>
      <c r="B1803" s="1" t="s">
        <v>43</v>
      </c>
      <c r="C1803" s="1" t="s">
        <v>33</v>
      </c>
      <c r="D1803" s="6">
        <v>78.14</v>
      </c>
      <c r="E1803" s="6">
        <v>3.9</v>
      </c>
      <c r="F1803" s="10">
        <v>0.35416666666666702</v>
      </c>
      <c r="G1803" s="1">
        <v>20</v>
      </c>
      <c r="H1803" s="1">
        <v>61.6</v>
      </c>
      <c r="I1803" s="1">
        <v>20</v>
      </c>
      <c r="J1803" s="1">
        <v>0.06</v>
      </c>
      <c r="K1803" s="1">
        <v>518</v>
      </c>
      <c r="L1803" s="1">
        <v>305</v>
      </c>
      <c r="M1803" s="6">
        <f t="shared" si="178"/>
        <v>19.999999999999886</v>
      </c>
      <c r="N1803" s="1">
        <v>0.7</v>
      </c>
      <c r="O1803" s="11" cm="1">
        <f t="array" ref="O1803">ROUND(_xlfn.SWITCH(C1803,"建筑专教",IF(S1803&gt;0.1,1.38,1.28),"阶梯教室",IF(S1803&gt;0.1,1.15,1.05),"公共教室",IF(S1803&gt;0.1,1.22,1.12),IF(S1803&gt;0.1,1.2,1.1))+(MOD(ROW()*11,31)/31-0.5)*0.06,2)</f>
        <v>1.1200000000000001</v>
      </c>
      <c r="P1803" s="12">
        <f t="shared" si="177"/>
        <v>0.09</v>
      </c>
      <c r="Q1803" s="13">
        <f t="shared" si="183"/>
        <v>-1.6099179119629905</v>
      </c>
      <c r="R1803" s="1">
        <v>0</v>
      </c>
      <c r="S1803" s="1">
        <v>0</v>
      </c>
      <c r="T1803" s="1">
        <v>2.5000000000000001E-2</v>
      </c>
      <c r="U1803" s="4" t="s">
        <v>34</v>
      </c>
      <c r="V1803">
        <v>0.42</v>
      </c>
      <c r="W1803">
        <v>0.4</v>
      </c>
      <c r="X1803">
        <v>0.76</v>
      </c>
      <c r="Y1803">
        <v>2.4300000000000002</v>
      </c>
      <c r="Z1803">
        <v>0.23</v>
      </c>
      <c r="AA1803" s="5">
        <f t="shared" si="179"/>
        <v>2.5000000000000001E-2</v>
      </c>
      <c r="AB1803" s="15" cm="1">
        <f t="array" ref="AB1803">_xlfn.SWITCH(U1803,"夏",122,"冬",90,"春",153,"秋",153,0)</f>
        <v>153</v>
      </c>
      <c r="AC1803" s="16">
        <f t="shared" si="180"/>
        <v>3.8250000000000002</v>
      </c>
      <c r="AD1803" s="5">
        <f>IFERROR(AA1803/D1803,0)</f>
        <v>3.1993857179421552E-4</v>
      </c>
      <c r="AE1803" s="15">
        <f t="shared" si="181"/>
        <v>0.41917808219178082</v>
      </c>
      <c r="AF1803" s="5">
        <f>IFERROR(AD1803*AE1803*48,0)</f>
        <v>6.437339373306079E-3</v>
      </c>
    </row>
    <row r="1804" spans="1:32" x14ac:dyDescent="0.15">
      <c r="A1804" s="8">
        <v>45744</v>
      </c>
      <c r="B1804" s="1" t="s">
        <v>43</v>
      </c>
      <c r="C1804" s="1" t="s">
        <v>33</v>
      </c>
      <c r="D1804" s="6">
        <v>78.14</v>
      </c>
      <c r="E1804" s="6">
        <v>3.9</v>
      </c>
      <c r="F1804" s="10">
        <v>0.375</v>
      </c>
      <c r="G1804" s="1">
        <v>20.3</v>
      </c>
      <c r="H1804" s="1">
        <v>61</v>
      </c>
      <c r="I1804" s="1">
        <v>20.3</v>
      </c>
      <c r="J1804" s="1">
        <v>7.0000000000000007E-2</v>
      </c>
      <c r="K1804" s="1">
        <v>625</v>
      </c>
      <c r="L1804" s="1">
        <v>375</v>
      </c>
      <c r="M1804" s="6">
        <f t="shared" si="178"/>
        <v>20.299999999999955</v>
      </c>
      <c r="N1804" s="1">
        <v>0.7</v>
      </c>
      <c r="O1804" s="11" cm="1">
        <f t="array" ref="O1804">ROUND(_xlfn.SWITCH(C1804,"建筑专教",IF(S1804&gt;0.1,1.38,1.28),"阶梯教室",IF(S1804&gt;0.1,1.15,1.05),"公共教室",IF(S1804&gt;0.1,1.22,1.12),IF(S1804&gt;0.1,1.2,1.1))+(MOD(ROW()*11,31)/31-0.5)*0.06,2)</f>
        <v>1.08</v>
      </c>
      <c r="P1804" s="12">
        <f t="shared" si="177"/>
        <v>0.18</v>
      </c>
      <c r="Q1804" s="13">
        <f t="shared" si="183"/>
        <v>-1.6660837190058821</v>
      </c>
      <c r="R1804" s="1">
        <v>0</v>
      </c>
      <c r="S1804" s="1">
        <v>0</v>
      </c>
      <c r="T1804" s="1">
        <v>3.2000000000000001E-2</v>
      </c>
      <c r="U1804" s="4" t="s">
        <v>34</v>
      </c>
      <c r="V1804">
        <v>0.42</v>
      </c>
      <c r="W1804">
        <v>0.4</v>
      </c>
      <c r="X1804">
        <v>0.76</v>
      </c>
      <c r="Y1804">
        <v>2.4300000000000002</v>
      </c>
      <c r="Z1804">
        <v>0.23</v>
      </c>
      <c r="AA1804" s="5">
        <f t="shared" si="179"/>
        <v>3.2000000000000001E-2</v>
      </c>
      <c r="AB1804" s="15" cm="1">
        <f t="array" ref="AB1804">_xlfn.SWITCH(U1804,"夏",122,"冬",90,"春",153,"秋",153,0)</f>
        <v>153</v>
      </c>
      <c r="AC1804" s="16">
        <f t="shared" si="180"/>
        <v>4.8959999999999999</v>
      </c>
      <c r="AD1804" s="5">
        <f>IFERROR(AA1804/D1804,0)</f>
        <v>4.0952137189659586E-4</v>
      </c>
      <c r="AE1804" s="15">
        <f t="shared" si="181"/>
        <v>0.41917808219178082</v>
      </c>
      <c r="AF1804" s="5">
        <f>IFERROR(AD1804*AE1804*48,0)</f>
        <v>8.2397943978317813E-3</v>
      </c>
    </row>
    <row r="1805" spans="1:32" x14ac:dyDescent="0.15">
      <c r="A1805" s="8">
        <v>45744</v>
      </c>
      <c r="B1805" s="1" t="s">
        <v>43</v>
      </c>
      <c r="C1805" s="1" t="s">
        <v>33</v>
      </c>
      <c r="D1805" s="6">
        <v>78.14</v>
      </c>
      <c r="E1805" s="6">
        <v>3.9</v>
      </c>
      <c r="F1805" s="10">
        <v>0.39583333333333298</v>
      </c>
      <c r="G1805" s="1">
        <v>20.7</v>
      </c>
      <c r="H1805" s="1">
        <v>60.2</v>
      </c>
      <c r="I1805" s="1">
        <v>20.7</v>
      </c>
      <c r="J1805" s="1">
        <v>0.08</v>
      </c>
      <c r="K1805" s="1">
        <v>742</v>
      </c>
      <c r="L1805" s="1">
        <v>445</v>
      </c>
      <c r="M1805" s="6">
        <f t="shared" si="178"/>
        <v>20.700000000000102</v>
      </c>
      <c r="N1805" s="1">
        <v>0.7</v>
      </c>
      <c r="O1805" s="11" cm="1">
        <f t="array" ref="O1805">ROUND(_xlfn.SWITCH(C1805,"建筑专教",IF(S1805&gt;0.1,1.38,1.28),"阶梯教室",IF(S1805&gt;0.1,1.15,1.05),"公共教室",IF(S1805&gt;0.1,1.22,1.12),IF(S1805&gt;0.1,1.2,1.1))+(MOD(ROW()*11,31)/31-0.5)*0.06,2)</f>
        <v>1.1000000000000001</v>
      </c>
      <c r="P1805" s="12">
        <f t="shared" si="177"/>
        <v>0.27</v>
      </c>
      <c r="Q1805" s="13">
        <f t="shared" si="183"/>
        <v>-1.4538013590087058</v>
      </c>
      <c r="R1805" s="1">
        <v>0</v>
      </c>
      <c r="S1805" s="1">
        <v>0</v>
      </c>
      <c r="T1805" s="1">
        <v>3.7999999999999999E-2</v>
      </c>
      <c r="U1805" s="4" t="s">
        <v>34</v>
      </c>
      <c r="V1805">
        <v>0.42</v>
      </c>
      <c r="W1805">
        <v>0.4</v>
      </c>
      <c r="X1805">
        <v>0.76</v>
      </c>
      <c r="Y1805">
        <v>2.4300000000000002</v>
      </c>
      <c r="Z1805">
        <v>0.23</v>
      </c>
      <c r="AA1805" s="5">
        <f t="shared" si="179"/>
        <v>3.7999999999999999E-2</v>
      </c>
      <c r="AB1805" s="15" cm="1">
        <f t="array" ref="AB1805">_xlfn.SWITCH(U1805,"夏",122,"冬",90,"春",153,"秋",153,0)</f>
        <v>153</v>
      </c>
      <c r="AC1805" s="16">
        <f t="shared" si="180"/>
        <v>5.8140000000000001</v>
      </c>
      <c r="AD1805" s="5">
        <f>IFERROR(AA1805/D1805,0)</f>
        <v>4.8630662912720757E-4</v>
      </c>
      <c r="AE1805" s="15">
        <f t="shared" si="181"/>
        <v>0.41917808219178082</v>
      </c>
      <c r="AF1805" s="5">
        <f>IFERROR(AD1805*AE1805*48,0)</f>
        <v>9.7847558474252402E-3</v>
      </c>
    </row>
    <row r="1806" spans="1:32" x14ac:dyDescent="0.15">
      <c r="A1806" s="8">
        <v>45744</v>
      </c>
      <c r="B1806" s="1" t="s">
        <v>43</v>
      </c>
      <c r="C1806" s="1" t="s">
        <v>33</v>
      </c>
      <c r="D1806" s="6">
        <v>78.14</v>
      </c>
      <c r="E1806" s="6">
        <v>3.9</v>
      </c>
      <c r="F1806" s="10">
        <v>0.41666666666666702</v>
      </c>
      <c r="G1806" s="1">
        <v>21.2</v>
      </c>
      <c r="H1806" s="1">
        <v>59.4</v>
      </c>
      <c r="I1806" s="1">
        <v>21.2</v>
      </c>
      <c r="J1806" s="1">
        <v>0.09</v>
      </c>
      <c r="K1806" s="1">
        <v>865</v>
      </c>
      <c r="L1806" s="1">
        <v>515</v>
      </c>
      <c r="M1806" s="6">
        <f t="shared" si="178"/>
        <v>21.200000000000045</v>
      </c>
      <c r="N1806" s="1">
        <v>0.7</v>
      </c>
      <c r="O1806" s="11" cm="1">
        <f t="array" ref="O1806">ROUND(_xlfn.SWITCH(C1806,"建筑专教",IF(S1806&gt;0.1,1.38,1.28),"阶梯教室",IF(S1806&gt;0.1,1.15,1.05),"公共教室",IF(S1806&gt;0.1,1.22,1.12),IF(S1806&gt;0.1,1.2,1.1))+(MOD(ROW()*11,31)/31-0.5)*0.06,2)</f>
        <v>1.1200000000000001</v>
      </c>
      <c r="P1806" s="12">
        <f t="shared" si="177"/>
        <v>0.37</v>
      </c>
      <c r="Q1806" s="13">
        <f t="shared" si="183"/>
        <v>-1.2192381258195399</v>
      </c>
      <c r="R1806" s="1">
        <v>0</v>
      </c>
      <c r="S1806" s="1">
        <v>0</v>
      </c>
      <c r="T1806" s="1">
        <v>3.2000000000000001E-2</v>
      </c>
      <c r="U1806" s="4" t="s">
        <v>34</v>
      </c>
      <c r="V1806">
        <v>0.42</v>
      </c>
      <c r="W1806">
        <v>0.4</v>
      </c>
      <c r="X1806">
        <v>0.76</v>
      </c>
      <c r="Y1806">
        <v>2.4300000000000002</v>
      </c>
      <c r="Z1806">
        <v>0.23</v>
      </c>
      <c r="AA1806" s="5">
        <f t="shared" si="179"/>
        <v>3.2000000000000001E-2</v>
      </c>
      <c r="AB1806" s="15" cm="1">
        <f t="array" ref="AB1806">_xlfn.SWITCH(U1806,"夏",122,"冬",90,"春",153,"秋",153,0)</f>
        <v>153</v>
      </c>
      <c r="AC1806" s="16">
        <f t="shared" si="180"/>
        <v>4.8959999999999999</v>
      </c>
      <c r="AD1806" s="5">
        <f>IFERROR(AA1806/D1806,0)</f>
        <v>4.0952137189659586E-4</v>
      </c>
      <c r="AE1806" s="15">
        <f t="shared" si="181"/>
        <v>0.41917808219178082</v>
      </c>
      <c r="AF1806" s="5">
        <f>IFERROR(AD1806*AE1806*48,0)</f>
        <v>8.2397943978317813E-3</v>
      </c>
    </row>
    <row r="1807" spans="1:32" x14ac:dyDescent="0.15">
      <c r="A1807" s="8">
        <v>45744</v>
      </c>
      <c r="B1807" s="1" t="s">
        <v>43</v>
      </c>
      <c r="C1807" s="1" t="s">
        <v>33</v>
      </c>
      <c r="D1807" s="6">
        <v>78.14</v>
      </c>
      <c r="E1807" s="6">
        <v>3.9</v>
      </c>
      <c r="F1807" s="10">
        <v>0.4375</v>
      </c>
      <c r="G1807" s="1">
        <v>21.6</v>
      </c>
      <c r="H1807" s="1">
        <v>58.6</v>
      </c>
      <c r="I1807" s="1">
        <v>21.6</v>
      </c>
      <c r="J1807" s="1">
        <v>0.1</v>
      </c>
      <c r="K1807" s="1">
        <v>975</v>
      </c>
      <c r="L1807" s="1">
        <v>585</v>
      </c>
      <c r="M1807" s="6">
        <f t="shared" si="178"/>
        <v>21.600000000000023</v>
      </c>
      <c r="N1807" s="1">
        <v>0.7</v>
      </c>
      <c r="O1807" s="11" cm="1">
        <f t="array" ref="O1807">ROUND(_xlfn.SWITCH(C1807,"建筑专教",IF(S1807&gt;0.1,1.38,1.28),"阶梯教室",IF(S1807&gt;0.1,1.15,1.05),"公共教室",IF(S1807&gt;0.1,1.22,1.12),IF(S1807&gt;0.1,1.2,1.1))+(MOD(ROW()*11,31)/31-0.5)*0.06,2)</f>
        <v>1.08</v>
      </c>
      <c r="P1807" s="12">
        <f t="shared" si="177"/>
        <v>0.46</v>
      </c>
      <c r="Q1807" s="13">
        <f t="shared" si="183"/>
        <v>-1.2266587915224769</v>
      </c>
      <c r="R1807" s="1">
        <v>0</v>
      </c>
      <c r="S1807" s="1">
        <v>0</v>
      </c>
      <c r="T1807" s="1">
        <v>8.0000000000000002E-3</v>
      </c>
      <c r="U1807" s="4" t="s">
        <v>34</v>
      </c>
      <c r="V1807">
        <v>0.42</v>
      </c>
      <c r="W1807">
        <v>0.4</v>
      </c>
      <c r="X1807">
        <v>0.76</v>
      </c>
      <c r="Y1807">
        <v>2.4300000000000002</v>
      </c>
      <c r="Z1807">
        <v>0.23</v>
      </c>
      <c r="AA1807" s="5">
        <f t="shared" si="179"/>
        <v>8.0000000000000002E-3</v>
      </c>
      <c r="AB1807" s="15" cm="1">
        <f t="array" ref="AB1807">_xlfn.SWITCH(U1807,"夏",122,"冬",90,"春",153,"秋",153,0)</f>
        <v>153</v>
      </c>
      <c r="AC1807" s="16">
        <f t="shared" si="180"/>
        <v>1.224</v>
      </c>
      <c r="AD1807" s="5">
        <f>IFERROR(AA1807/D1807,0)</f>
        <v>1.0238034297414896E-4</v>
      </c>
      <c r="AE1807" s="15">
        <f t="shared" si="181"/>
        <v>0.41917808219178082</v>
      </c>
      <c r="AF1807" s="5">
        <f>IFERROR(AD1807*AE1807*48,0)</f>
        <v>2.0599485994579453E-3</v>
      </c>
    </row>
    <row r="1808" spans="1:32" x14ac:dyDescent="0.15">
      <c r="A1808" s="8">
        <v>45744</v>
      </c>
      <c r="B1808" s="1" t="s">
        <v>43</v>
      </c>
      <c r="C1808" s="1" t="s">
        <v>33</v>
      </c>
      <c r="D1808" s="6">
        <v>78.14</v>
      </c>
      <c r="E1808" s="6">
        <v>3.9</v>
      </c>
      <c r="F1808" s="10">
        <v>0.45833333333333298</v>
      </c>
      <c r="G1808" s="1">
        <v>22</v>
      </c>
      <c r="H1808" s="1">
        <v>57.8</v>
      </c>
      <c r="I1808" s="1">
        <v>22</v>
      </c>
      <c r="J1808" s="1">
        <v>0.11</v>
      </c>
      <c r="K1808" s="1">
        <v>1075</v>
      </c>
      <c r="L1808" s="1">
        <v>655</v>
      </c>
      <c r="M1808" s="6">
        <f t="shared" si="178"/>
        <v>22</v>
      </c>
      <c r="N1808" s="1">
        <v>0.7</v>
      </c>
      <c r="O1808" s="11" cm="1">
        <f t="array" ref="O1808">ROUND(_xlfn.SWITCH(C1808,"建筑专教",IF(S1808&gt;0.1,1.38,1.28),"阶梯教室",IF(S1808&gt;0.1,1.15,1.05),"公共教室",IF(S1808&gt;0.1,1.22,1.12),IF(S1808&gt;0.1,1.2,1.1))+(MOD(ROW()*11,31)/31-0.5)*0.06,2)</f>
        <v>1.1000000000000001</v>
      </c>
      <c r="P1808" s="12">
        <f t="shared" si="177"/>
        <v>0.54</v>
      </c>
      <c r="Q1808" s="13">
        <f t="shared" si="183"/>
        <v>-1.0271114825696503</v>
      </c>
      <c r="R1808" s="1">
        <v>0</v>
      </c>
      <c r="S1808" s="1">
        <v>0</v>
      </c>
      <c r="T1808" s="1">
        <v>2.8000000000000001E-2</v>
      </c>
      <c r="U1808" s="4" t="s">
        <v>34</v>
      </c>
      <c r="V1808">
        <v>0.42</v>
      </c>
      <c r="W1808">
        <v>0.4</v>
      </c>
      <c r="X1808">
        <v>0.76</v>
      </c>
      <c r="Y1808">
        <v>2.4300000000000002</v>
      </c>
      <c r="Z1808">
        <v>0.23</v>
      </c>
      <c r="AA1808" s="5">
        <f t="shared" si="179"/>
        <v>2.8000000000000001E-2</v>
      </c>
      <c r="AB1808" s="15" cm="1">
        <f t="array" ref="AB1808">_xlfn.SWITCH(U1808,"夏",122,"冬",90,"春",153,"秋",153,0)</f>
        <v>153</v>
      </c>
      <c r="AC1808" s="16">
        <f t="shared" si="180"/>
        <v>4.2839999999999998</v>
      </c>
      <c r="AD1808" s="5">
        <f>IFERROR(AA1808/D1808,0)</f>
        <v>3.5833120040952137E-4</v>
      </c>
      <c r="AE1808" s="15">
        <f t="shared" si="181"/>
        <v>0.41917808219178082</v>
      </c>
      <c r="AF1808" s="5">
        <f>IFERROR(AD1808*AE1808*48,0)</f>
        <v>7.2098200981028076E-3</v>
      </c>
    </row>
    <row r="1809" spans="1:32" x14ac:dyDescent="0.15">
      <c r="A1809" s="8">
        <v>45744</v>
      </c>
      <c r="B1809" s="1" t="s">
        <v>43</v>
      </c>
      <c r="C1809" s="1" t="s">
        <v>33</v>
      </c>
      <c r="D1809" s="6">
        <v>78.14</v>
      </c>
      <c r="E1809" s="6">
        <v>3.9</v>
      </c>
      <c r="F1809" s="10">
        <v>0.47916666666666702</v>
      </c>
      <c r="G1809" s="1">
        <v>22.4</v>
      </c>
      <c r="H1809" s="1">
        <v>57</v>
      </c>
      <c r="I1809" s="1">
        <v>22.4</v>
      </c>
      <c r="J1809" s="1">
        <v>0.12</v>
      </c>
      <c r="K1809" s="1">
        <v>1165</v>
      </c>
      <c r="L1809" s="1">
        <v>725</v>
      </c>
      <c r="M1809" s="6">
        <f t="shared" si="178"/>
        <v>22.400000000000034</v>
      </c>
      <c r="N1809" s="1">
        <v>0.7</v>
      </c>
      <c r="O1809" s="11" cm="1">
        <f t="array" ref="O1809">ROUND(_xlfn.SWITCH(C1809,"建筑专教",IF(S1809&gt;0.1,1.38,1.28),"阶梯教室",IF(S1809&gt;0.1,1.15,1.05),"公共教室",IF(S1809&gt;0.1,1.22,1.12),IF(S1809&gt;0.1,1.2,1.1))+(MOD(ROW()*11,31)/31-0.5)*0.06,2)</f>
        <v>1.1200000000000001</v>
      </c>
      <c r="P1809" s="12">
        <f t="shared" si="177"/>
        <v>0.61</v>
      </c>
      <c r="Q1809" s="13">
        <f t="shared" si="183"/>
        <v>-0.83703208037678045</v>
      </c>
      <c r="R1809" s="1">
        <v>0</v>
      </c>
      <c r="S1809" s="1">
        <v>0</v>
      </c>
      <c r="T1809" s="1">
        <v>3.5000000000000003E-2</v>
      </c>
      <c r="U1809" s="4" t="s">
        <v>34</v>
      </c>
      <c r="V1809">
        <v>0.42</v>
      </c>
      <c r="W1809">
        <v>0.4</v>
      </c>
      <c r="X1809">
        <v>0.76</v>
      </c>
      <c r="Y1809">
        <v>2.4300000000000002</v>
      </c>
      <c r="Z1809">
        <v>0.23</v>
      </c>
      <c r="AA1809" s="5">
        <f t="shared" si="179"/>
        <v>3.5000000000000003E-2</v>
      </c>
      <c r="AB1809" s="15" cm="1">
        <f t="array" ref="AB1809">_xlfn.SWITCH(U1809,"夏",122,"冬",90,"春",153,"秋",153,0)</f>
        <v>153</v>
      </c>
      <c r="AC1809" s="16">
        <f t="shared" si="180"/>
        <v>5.3550000000000004</v>
      </c>
      <c r="AD1809" s="5">
        <f>IFERROR(AA1809/D1809,0)</f>
        <v>4.4791400051190177E-4</v>
      </c>
      <c r="AE1809" s="15">
        <f t="shared" si="181"/>
        <v>0.41917808219178082</v>
      </c>
      <c r="AF1809" s="5">
        <f>IFERROR(AD1809*AE1809*48,0)</f>
        <v>9.0122751226285117E-3</v>
      </c>
    </row>
    <row r="1810" spans="1:32" x14ac:dyDescent="0.15">
      <c r="A1810" s="8">
        <v>45744</v>
      </c>
      <c r="B1810" s="1" t="s">
        <v>43</v>
      </c>
      <c r="C1810" s="1" t="s">
        <v>33</v>
      </c>
      <c r="D1810" s="6">
        <v>78.14</v>
      </c>
      <c r="E1810" s="6">
        <v>3.9</v>
      </c>
      <c r="F1810" s="10">
        <v>0.5</v>
      </c>
      <c r="G1810" s="1">
        <v>22.6</v>
      </c>
      <c r="H1810" s="1">
        <v>56.6</v>
      </c>
      <c r="I1810" s="1">
        <v>22.6</v>
      </c>
      <c r="J1810" s="1">
        <v>0.12</v>
      </c>
      <c r="K1810" s="1">
        <v>410</v>
      </c>
      <c r="L1810" s="1">
        <v>795</v>
      </c>
      <c r="M1810" s="6">
        <f t="shared" si="178"/>
        <v>22.600000000000023</v>
      </c>
      <c r="N1810" s="1">
        <v>0.7</v>
      </c>
      <c r="O1810" s="11" cm="1">
        <f t="array" ref="O1810">ROUND(_xlfn.SWITCH(C1810,"建筑专教",IF(S1810&gt;0.1,1.38,1.28),"阶梯教室",IF(S1810&gt;0.1,1.15,1.05),"公共教室",IF(S1810&gt;0.1,1.22,1.12),IF(S1810&gt;0.1,1.2,1.1))+(MOD(ROW()*11,31)/31-0.5)*0.06,2)</f>
        <v>1.0900000000000001</v>
      </c>
      <c r="P1810" s="12">
        <f t="shared" si="177"/>
        <v>0.01</v>
      </c>
      <c r="Q1810" s="13">
        <f t="shared" si="183"/>
        <v>-0.8643687013196435</v>
      </c>
      <c r="R1810" s="1">
        <v>0</v>
      </c>
      <c r="S1810" s="1">
        <v>0</v>
      </c>
      <c r="T1810" s="1">
        <v>2.8000000000000001E-2</v>
      </c>
      <c r="U1810" s="4" t="s">
        <v>34</v>
      </c>
      <c r="V1810">
        <v>0.42</v>
      </c>
      <c r="W1810">
        <v>0.4</v>
      </c>
      <c r="X1810">
        <v>0.76</v>
      </c>
      <c r="Y1810">
        <v>2.4300000000000002</v>
      </c>
      <c r="Z1810">
        <v>0.23</v>
      </c>
      <c r="AA1810" s="5">
        <f t="shared" si="179"/>
        <v>2.8000000000000001E-2</v>
      </c>
      <c r="AB1810" s="15" cm="1">
        <f t="array" ref="AB1810">_xlfn.SWITCH(U1810,"夏",122,"冬",90,"春",153,"秋",153,0)</f>
        <v>153</v>
      </c>
      <c r="AC1810" s="16">
        <f t="shared" si="180"/>
        <v>4.2839999999999998</v>
      </c>
      <c r="AD1810" s="5">
        <f>IFERROR(AA1810/D1810,0)</f>
        <v>3.5833120040952137E-4</v>
      </c>
      <c r="AE1810" s="15">
        <f t="shared" si="181"/>
        <v>0.41917808219178082</v>
      </c>
      <c r="AF1810" s="5">
        <f>IFERROR(AD1810*AE1810*48,0)</f>
        <v>7.2098200981028076E-3</v>
      </c>
    </row>
    <row r="1811" spans="1:32" x14ac:dyDescent="0.15">
      <c r="A1811" s="8">
        <v>45744</v>
      </c>
      <c r="B1811" s="1" t="s">
        <v>43</v>
      </c>
      <c r="C1811" s="1" t="s">
        <v>33</v>
      </c>
      <c r="D1811" s="6">
        <v>78.14</v>
      </c>
      <c r="E1811" s="6">
        <v>3.9</v>
      </c>
      <c r="F1811" s="10">
        <v>0.52083333333333304</v>
      </c>
      <c r="G1811" s="1">
        <v>22.8</v>
      </c>
      <c r="H1811" s="1">
        <v>56.2</v>
      </c>
      <c r="I1811" s="1">
        <v>22.8</v>
      </c>
      <c r="J1811" s="1">
        <v>0.12</v>
      </c>
      <c r="K1811" s="1">
        <v>410</v>
      </c>
      <c r="L1811" s="1">
        <v>865</v>
      </c>
      <c r="M1811" s="6">
        <f t="shared" si="178"/>
        <v>22.800000000000011</v>
      </c>
      <c r="N1811" s="1">
        <v>0.7</v>
      </c>
      <c r="O1811" s="11" cm="1">
        <f t="array" ref="O1811">ROUND(_xlfn.SWITCH(C1811,"建筑专教",IF(S1811&gt;0.1,1.38,1.28),"阶梯教室",IF(S1811&gt;0.1,1.15,1.05),"公共教室",IF(S1811&gt;0.1,1.22,1.12),IF(S1811&gt;0.1,1.2,1.1))+(MOD(ROW()*11,31)/31-0.5)*0.06,2)</f>
        <v>1.1100000000000001</v>
      </c>
      <c r="P1811" s="12">
        <f t="shared" si="177"/>
        <v>0.01</v>
      </c>
      <c r="Q1811" s="13">
        <f t="shared" si="183"/>
        <v>-0.74030489663678545</v>
      </c>
      <c r="R1811" s="1">
        <v>0</v>
      </c>
      <c r="S1811" s="1">
        <v>0</v>
      </c>
      <c r="T1811" s="1">
        <v>3.5000000000000003E-2</v>
      </c>
      <c r="U1811" s="4" t="s">
        <v>34</v>
      </c>
      <c r="V1811">
        <v>0.42</v>
      </c>
      <c r="W1811">
        <v>0.4</v>
      </c>
      <c r="X1811">
        <v>0.76</v>
      </c>
      <c r="Y1811">
        <v>2.4300000000000002</v>
      </c>
      <c r="Z1811">
        <v>0.23</v>
      </c>
      <c r="AA1811" s="5">
        <f t="shared" si="179"/>
        <v>3.5000000000000003E-2</v>
      </c>
      <c r="AB1811" s="15" cm="1">
        <f t="array" ref="AB1811">_xlfn.SWITCH(U1811,"夏",122,"冬",90,"春",153,"秋",153,0)</f>
        <v>153</v>
      </c>
      <c r="AC1811" s="16">
        <f t="shared" si="180"/>
        <v>5.3550000000000004</v>
      </c>
      <c r="AD1811" s="5">
        <f>IFERROR(AA1811/D1811,0)</f>
        <v>4.4791400051190177E-4</v>
      </c>
      <c r="AE1811" s="15">
        <f t="shared" si="181"/>
        <v>0.41917808219178082</v>
      </c>
      <c r="AF1811" s="5">
        <f>IFERROR(AD1811*AE1811*48,0)</f>
        <v>9.0122751226285117E-3</v>
      </c>
    </row>
    <row r="1812" spans="1:32" x14ac:dyDescent="0.15">
      <c r="A1812" s="8">
        <v>45744</v>
      </c>
      <c r="B1812" s="1" t="s">
        <v>43</v>
      </c>
      <c r="C1812" s="1" t="s">
        <v>33</v>
      </c>
      <c r="D1812" s="6">
        <v>78.14</v>
      </c>
      <c r="E1812" s="6">
        <v>3.9</v>
      </c>
      <c r="F1812" s="10">
        <v>0.54166666666666696</v>
      </c>
      <c r="G1812" s="1">
        <v>23</v>
      </c>
      <c r="H1812" s="1">
        <v>55.8</v>
      </c>
      <c r="I1812" s="1">
        <v>23</v>
      </c>
      <c r="J1812" s="1">
        <v>0.12</v>
      </c>
      <c r="K1812" s="1">
        <v>410</v>
      </c>
      <c r="L1812" s="1">
        <v>935</v>
      </c>
      <c r="M1812" s="6">
        <f t="shared" si="178"/>
        <v>23</v>
      </c>
      <c r="N1812" s="1">
        <v>0.7</v>
      </c>
      <c r="O1812" s="11" cm="1">
        <f t="array" ref="O1812">ROUND(_xlfn.SWITCH(C1812,"建筑专教",IF(S1812&gt;0.1,1.38,1.28),"阶梯教室",IF(S1812&gt;0.1,1.15,1.05),"公共教室",IF(S1812&gt;0.1,1.22,1.12),IF(S1812&gt;0.1,1.2,1.1))+(MOD(ROW()*11,31)/31-0.5)*0.06,2)</f>
        <v>1.1299999999999999</v>
      </c>
      <c r="P1812" s="12">
        <f t="shared" si="177"/>
        <v>0.01</v>
      </c>
      <c r="Q1812" s="13">
        <f t="shared" si="183"/>
        <v>-0.62172251122348599</v>
      </c>
      <c r="R1812" s="1">
        <v>0</v>
      </c>
      <c r="S1812" s="1">
        <v>0</v>
      </c>
      <c r="T1812" s="1">
        <v>2.5000000000000001E-2</v>
      </c>
      <c r="U1812" s="4" t="s">
        <v>34</v>
      </c>
      <c r="V1812">
        <v>0.42</v>
      </c>
      <c r="W1812">
        <v>0.4</v>
      </c>
      <c r="X1812">
        <v>0.76</v>
      </c>
      <c r="Y1812">
        <v>2.4300000000000002</v>
      </c>
      <c r="Z1812">
        <v>0.23</v>
      </c>
      <c r="AA1812" s="5">
        <f t="shared" si="179"/>
        <v>2.5000000000000001E-2</v>
      </c>
      <c r="AB1812" s="15" cm="1">
        <f t="array" ref="AB1812">_xlfn.SWITCH(U1812,"夏",122,"冬",90,"春",153,"秋",153,0)</f>
        <v>153</v>
      </c>
      <c r="AC1812" s="16">
        <f t="shared" si="180"/>
        <v>3.8250000000000002</v>
      </c>
      <c r="AD1812" s="5">
        <f>IFERROR(AA1812/D1812,0)</f>
        <v>3.1993857179421552E-4</v>
      </c>
      <c r="AE1812" s="15">
        <f t="shared" si="181"/>
        <v>0.41917808219178082</v>
      </c>
      <c r="AF1812" s="5">
        <f>IFERROR(AD1812*AE1812*48,0)</f>
        <v>6.437339373306079E-3</v>
      </c>
    </row>
    <row r="1813" spans="1:32" x14ac:dyDescent="0.15">
      <c r="A1813" s="8">
        <v>45744</v>
      </c>
      <c r="B1813" s="1" t="s">
        <v>43</v>
      </c>
      <c r="C1813" s="1" t="s">
        <v>33</v>
      </c>
      <c r="D1813" s="6">
        <v>78.14</v>
      </c>
      <c r="E1813" s="6">
        <v>3.9</v>
      </c>
      <c r="F1813" s="10">
        <v>0.5625</v>
      </c>
      <c r="G1813" s="1">
        <v>23.2</v>
      </c>
      <c r="H1813" s="1">
        <v>55.4</v>
      </c>
      <c r="I1813" s="1">
        <v>23.2</v>
      </c>
      <c r="J1813" s="1">
        <v>0.12</v>
      </c>
      <c r="K1813" s="1">
        <v>410</v>
      </c>
      <c r="L1813" s="1">
        <v>1005</v>
      </c>
      <c r="M1813" s="6">
        <f t="shared" si="178"/>
        <v>23.199999999999989</v>
      </c>
      <c r="N1813" s="1">
        <v>0.7</v>
      </c>
      <c r="O1813" s="11" cm="1">
        <f t="array" ref="O1813">ROUND(_xlfn.SWITCH(C1813,"建筑专教",IF(S1813&gt;0.1,1.38,1.28),"阶梯教室",IF(S1813&gt;0.1,1.15,1.05),"公共教室",IF(S1813&gt;0.1,1.22,1.12),IF(S1813&gt;0.1,1.2,1.1))+(MOD(ROW()*11,31)/31-0.5)*0.06,2)</f>
        <v>1.0900000000000001</v>
      </c>
      <c r="P1813" s="12">
        <f t="shared" si="177"/>
        <v>0.01</v>
      </c>
      <c r="Q1813" s="13">
        <f t="shared" si="183"/>
        <v>-0.67104407034690616</v>
      </c>
      <c r="R1813" s="1">
        <v>0</v>
      </c>
      <c r="S1813" s="1">
        <v>0</v>
      </c>
      <c r="T1813" s="1">
        <v>1.2E-2</v>
      </c>
      <c r="U1813" s="4" t="s">
        <v>34</v>
      </c>
      <c r="V1813">
        <v>0.42</v>
      </c>
      <c r="W1813">
        <v>0.4</v>
      </c>
      <c r="X1813">
        <v>0.76</v>
      </c>
      <c r="Y1813">
        <v>2.4300000000000002</v>
      </c>
      <c r="Z1813">
        <v>0.23</v>
      </c>
      <c r="AA1813" s="5">
        <f t="shared" si="179"/>
        <v>1.2E-2</v>
      </c>
      <c r="AB1813" s="15" cm="1">
        <f t="array" ref="AB1813">_xlfn.SWITCH(U1813,"夏",122,"冬",90,"春",153,"秋",153,0)</f>
        <v>153</v>
      </c>
      <c r="AC1813" s="16">
        <f t="shared" si="180"/>
        <v>1.8360000000000001</v>
      </c>
      <c r="AD1813" s="5">
        <f>IFERROR(AA1813/D1813,0)</f>
        <v>1.5357051446122344E-4</v>
      </c>
      <c r="AE1813" s="15">
        <f t="shared" si="181"/>
        <v>0.41917808219178082</v>
      </c>
      <c r="AF1813" s="5">
        <f>IFERROR(AD1813*AE1813*48,0)</f>
        <v>3.0899228991869174E-3</v>
      </c>
    </row>
    <row r="1814" spans="1:32" x14ac:dyDescent="0.15">
      <c r="A1814" s="8">
        <v>45744</v>
      </c>
      <c r="B1814" s="1" t="s">
        <v>43</v>
      </c>
      <c r="C1814" s="1" t="s">
        <v>33</v>
      </c>
      <c r="D1814" s="6">
        <v>78.14</v>
      </c>
      <c r="E1814" s="6">
        <v>3.9</v>
      </c>
      <c r="F1814" s="10">
        <v>0.58333333333333304</v>
      </c>
      <c r="G1814" s="1">
        <v>23.4</v>
      </c>
      <c r="H1814" s="1">
        <v>55</v>
      </c>
      <c r="I1814" s="1">
        <v>23.4</v>
      </c>
      <c r="J1814" s="1">
        <v>0.12</v>
      </c>
      <c r="K1814" s="1">
        <v>560</v>
      </c>
      <c r="L1814" s="1">
        <v>1075</v>
      </c>
      <c r="M1814" s="6">
        <f t="shared" si="178"/>
        <v>23.400000000000091</v>
      </c>
      <c r="N1814" s="1">
        <v>0.7</v>
      </c>
      <c r="O1814" s="11" cm="1">
        <f t="array" ref="O1814">ROUND(_xlfn.SWITCH(C1814,"建筑专教",IF(S1814&gt;0.1,1.38,1.28),"阶梯教室",IF(S1814&gt;0.1,1.15,1.05),"公共教室",IF(S1814&gt;0.1,1.22,1.12),IF(S1814&gt;0.1,1.2,1.1))+(MOD(ROW()*11,31)/31-0.5)*0.06,2)</f>
        <v>1.1100000000000001</v>
      </c>
      <c r="P1814" s="12">
        <f t="shared" si="177"/>
        <v>0.13</v>
      </c>
      <c r="Q1814" s="13">
        <f t="shared" si="183"/>
        <v>-0.55192838407642708</v>
      </c>
      <c r="R1814" s="1">
        <v>0</v>
      </c>
      <c r="S1814" s="1">
        <v>0</v>
      </c>
      <c r="T1814" s="1">
        <v>3.2000000000000001E-2</v>
      </c>
      <c r="U1814" s="4" t="s">
        <v>34</v>
      </c>
      <c r="V1814">
        <v>0.42</v>
      </c>
      <c r="W1814">
        <v>0.4</v>
      </c>
      <c r="X1814">
        <v>0.76</v>
      </c>
      <c r="Y1814">
        <v>2.4300000000000002</v>
      </c>
      <c r="Z1814">
        <v>0.23</v>
      </c>
      <c r="AA1814" s="5">
        <f t="shared" si="179"/>
        <v>3.2000000000000001E-2</v>
      </c>
      <c r="AB1814" s="15" cm="1">
        <f t="array" ref="AB1814">_xlfn.SWITCH(U1814,"夏",122,"冬",90,"春",153,"秋",153,0)</f>
        <v>153</v>
      </c>
      <c r="AC1814" s="16">
        <f t="shared" si="180"/>
        <v>4.8959999999999999</v>
      </c>
      <c r="AD1814" s="5">
        <f>IFERROR(AA1814/D1814,0)</f>
        <v>4.0952137189659586E-4</v>
      </c>
      <c r="AE1814" s="15">
        <f t="shared" si="181"/>
        <v>0.41917808219178082</v>
      </c>
      <c r="AF1814" s="5">
        <f>IFERROR(AD1814*AE1814*48,0)</f>
        <v>8.2397943978317813E-3</v>
      </c>
    </row>
    <row r="1815" spans="1:32" x14ac:dyDescent="0.15">
      <c r="A1815" s="8">
        <v>45744</v>
      </c>
      <c r="B1815" s="1" t="s">
        <v>43</v>
      </c>
      <c r="C1815" s="1" t="s">
        <v>33</v>
      </c>
      <c r="D1815" s="6">
        <v>78.14</v>
      </c>
      <c r="E1815" s="6">
        <v>3.9</v>
      </c>
      <c r="F1815" s="10">
        <v>0.60416666666666696</v>
      </c>
      <c r="G1815" s="1">
        <v>23.6</v>
      </c>
      <c r="H1815" s="1">
        <v>54.6</v>
      </c>
      <c r="I1815" s="1">
        <v>23.6</v>
      </c>
      <c r="J1815" s="1">
        <v>0.12</v>
      </c>
      <c r="K1815" s="1">
        <v>670</v>
      </c>
      <c r="L1815" s="1">
        <v>1145</v>
      </c>
      <c r="M1815" s="6">
        <f t="shared" si="178"/>
        <v>23.600000000000023</v>
      </c>
      <c r="N1815" s="1">
        <v>0.7</v>
      </c>
      <c r="O1815" s="11" cm="1">
        <f t="array" ref="O1815">ROUND(_xlfn.SWITCH(C1815,"建筑专教",IF(S1815&gt;0.1,1.38,1.28),"阶梯教室",IF(S1815&gt;0.1,1.15,1.05),"公共教室",IF(S1815&gt;0.1,1.22,1.12),IF(S1815&gt;0.1,1.2,1.1))+(MOD(ROW()*11,31)/31-0.5)*0.06,2)</f>
        <v>1.07</v>
      </c>
      <c r="P1815" s="12">
        <f t="shared" si="177"/>
        <v>0.22</v>
      </c>
      <c r="Q1815" s="13">
        <f t="shared" si="183"/>
        <v>-0.59964611582557847</v>
      </c>
      <c r="R1815" s="1">
        <v>0</v>
      </c>
      <c r="S1815" s="1">
        <v>0</v>
      </c>
      <c r="T1815" s="1">
        <v>3.7999999999999999E-2</v>
      </c>
      <c r="U1815" s="4" t="s">
        <v>34</v>
      </c>
      <c r="V1815">
        <v>0.42</v>
      </c>
      <c r="W1815">
        <v>0.4</v>
      </c>
      <c r="X1815">
        <v>0.76</v>
      </c>
      <c r="Y1815">
        <v>2.4300000000000002</v>
      </c>
      <c r="Z1815">
        <v>0.23</v>
      </c>
      <c r="AA1815" s="5">
        <f t="shared" si="179"/>
        <v>3.7999999999999999E-2</v>
      </c>
      <c r="AB1815" s="15" cm="1">
        <f t="array" ref="AB1815">_xlfn.SWITCH(U1815,"夏",122,"冬",90,"春",153,"秋",153,0)</f>
        <v>153</v>
      </c>
      <c r="AC1815" s="16">
        <f t="shared" si="180"/>
        <v>5.8140000000000001</v>
      </c>
      <c r="AD1815" s="5">
        <f>IFERROR(AA1815/D1815,0)</f>
        <v>4.8630662912720757E-4</v>
      </c>
      <c r="AE1815" s="15">
        <f t="shared" si="181"/>
        <v>0.41917808219178082</v>
      </c>
      <c r="AF1815" s="5">
        <f>IFERROR(AD1815*AE1815*48,0)</f>
        <v>9.7847558474252402E-3</v>
      </c>
    </row>
    <row r="1816" spans="1:32" x14ac:dyDescent="0.15">
      <c r="A1816" s="8">
        <v>45744</v>
      </c>
      <c r="B1816" s="1" t="s">
        <v>43</v>
      </c>
      <c r="C1816" s="1" t="s">
        <v>33</v>
      </c>
      <c r="D1816" s="6">
        <v>78.14</v>
      </c>
      <c r="E1816" s="6">
        <v>3.9</v>
      </c>
      <c r="F1816" s="10">
        <v>0.625</v>
      </c>
      <c r="G1816" s="1">
        <v>23.8</v>
      </c>
      <c r="H1816" s="1">
        <v>54.2</v>
      </c>
      <c r="I1816" s="1">
        <v>23.8</v>
      </c>
      <c r="J1816" s="1">
        <v>0.12</v>
      </c>
      <c r="K1816" s="1">
        <v>780</v>
      </c>
      <c r="L1816" s="1">
        <v>1215</v>
      </c>
      <c r="M1816" s="6">
        <f t="shared" si="178"/>
        <v>23.799999999999955</v>
      </c>
      <c r="N1816" s="1">
        <v>0.7</v>
      </c>
      <c r="O1816" s="11" cm="1">
        <f t="array" ref="O1816">ROUND(_xlfn.SWITCH(C1816,"建筑专教",IF(S1816&gt;0.1,1.38,1.28),"阶梯教室",IF(S1816&gt;0.1,1.15,1.05),"公共教室",IF(S1816&gt;0.1,1.22,1.12),IF(S1816&gt;0.1,1.2,1.1))+(MOD(ROW()*11,31)/31-0.5)*0.06,2)</f>
        <v>1.0900000000000001</v>
      </c>
      <c r="P1816" s="12">
        <f t="shared" si="177"/>
        <v>0.3</v>
      </c>
      <c r="Q1816" s="13">
        <f t="shared" si="183"/>
        <v>-0.48003846897495694</v>
      </c>
      <c r="R1816" s="1">
        <v>0</v>
      </c>
      <c r="S1816" s="1">
        <v>0</v>
      </c>
      <c r="T1816" s="1">
        <v>5.0000000000000001E-3</v>
      </c>
      <c r="U1816" s="4" t="s">
        <v>34</v>
      </c>
      <c r="V1816">
        <v>0.42</v>
      </c>
      <c r="W1816">
        <v>0.4</v>
      </c>
      <c r="X1816">
        <v>0.76</v>
      </c>
      <c r="Y1816">
        <v>2.4300000000000002</v>
      </c>
      <c r="Z1816">
        <v>0.23</v>
      </c>
      <c r="AA1816" s="5">
        <f t="shared" si="179"/>
        <v>5.0000000000000001E-3</v>
      </c>
      <c r="AB1816" s="15" cm="1">
        <f t="array" ref="AB1816">_xlfn.SWITCH(U1816,"夏",122,"冬",90,"春",153,"秋",153,0)</f>
        <v>153</v>
      </c>
      <c r="AC1816" s="16">
        <f t="shared" si="180"/>
        <v>0.76500000000000001</v>
      </c>
      <c r="AD1816" s="5">
        <f>IFERROR(AA1816/D1816,0)</f>
        <v>6.3987714358843098E-5</v>
      </c>
      <c r="AE1816" s="15">
        <f t="shared" si="181"/>
        <v>0.41917808219178082</v>
      </c>
      <c r="AF1816" s="5">
        <f>IFERROR(AD1816*AE1816*48,0)</f>
        <v>1.2874678746612157E-3</v>
      </c>
    </row>
    <row r="1817" spans="1:32" x14ac:dyDescent="0.15">
      <c r="A1817" s="8">
        <v>45744</v>
      </c>
      <c r="B1817" s="1" t="s">
        <v>43</v>
      </c>
      <c r="C1817" s="1" t="s">
        <v>33</v>
      </c>
      <c r="D1817" s="6">
        <v>78.14</v>
      </c>
      <c r="E1817" s="6">
        <v>3.9</v>
      </c>
      <c r="F1817" s="10">
        <v>0.64583333333333304</v>
      </c>
      <c r="G1817" s="1">
        <v>24</v>
      </c>
      <c r="H1817" s="1">
        <v>53.8</v>
      </c>
      <c r="I1817" s="1">
        <v>24</v>
      </c>
      <c r="J1817" s="1">
        <v>0.12</v>
      </c>
      <c r="K1817" s="1">
        <v>890</v>
      </c>
      <c r="L1817" s="1">
        <v>1285</v>
      </c>
      <c r="M1817" s="6">
        <f t="shared" si="178"/>
        <v>24.000000000000114</v>
      </c>
      <c r="N1817" s="1">
        <v>0.7</v>
      </c>
      <c r="O1817" s="11" cm="1">
        <f t="array" ref="O1817">ROUND(_xlfn.SWITCH(C1817,"建筑专教",IF(S1817&gt;0.1,1.38,1.28),"阶梯教室",IF(S1817&gt;0.1,1.15,1.05),"公共教室",IF(S1817&gt;0.1,1.22,1.12),IF(S1817&gt;0.1,1.2,1.1))+(MOD(ROW()*11,31)/31-0.5)*0.06,2)</f>
        <v>1.1100000000000001</v>
      </c>
      <c r="P1817" s="12">
        <f t="shared" si="177"/>
        <v>0.39</v>
      </c>
      <c r="Q1817" s="13">
        <f t="shared" si="183"/>
        <v>-0.36583871617475733</v>
      </c>
      <c r="R1817" s="1">
        <v>0</v>
      </c>
      <c r="S1817" s="1">
        <v>0</v>
      </c>
      <c r="T1817" s="1">
        <v>3.0000000000000001E-3</v>
      </c>
      <c r="U1817" s="4" t="s">
        <v>34</v>
      </c>
      <c r="V1817">
        <v>0.42</v>
      </c>
      <c r="W1817">
        <v>0.4</v>
      </c>
      <c r="X1817">
        <v>0.76</v>
      </c>
      <c r="Y1817">
        <v>2.4300000000000002</v>
      </c>
      <c r="Z1817">
        <v>0.23</v>
      </c>
      <c r="AA1817" s="5">
        <f t="shared" si="179"/>
        <v>3.0000000000000001E-3</v>
      </c>
      <c r="AB1817" s="15" cm="1">
        <f t="array" ref="AB1817">_xlfn.SWITCH(U1817,"夏",122,"冬",90,"春",153,"秋",153,0)</f>
        <v>153</v>
      </c>
      <c r="AC1817" s="16">
        <f t="shared" si="180"/>
        <v>0.45900000000000002</v>
      </c>
      <c r="AD1817" s="5">
        <f>IFERROR(AA1817/D1817,0)</f>
        <v>3.839262861530586E-5</v>
      </c>
      <c r="AE1817" s="15">
        <f t="shared" si="181"/>
        <v>0.41917808219178082</v>
      </c>
      <c r="AF1817" s="5">
        <f>IFERROR(AD1817*AE1817*48,0)</f>
        <v>7.7248072479672934E-4</v>
      </c>
    </row>
    <row r="1818" spans="1:32" x14ac:dyDescent="0.15">
      <c r="A1818" s="8">
        <v>45744</v>
      </c>
      <c r="B1818" s="1" t="s">
        <v>43</v>
      </c>
      <c r="C1818" s="1" t="s">
        <v>33</v>
      </c>
      <c r="D1818" s="6">
        <v>78.14</v>
      </c>
      <c r="E1818" s="6">
        <v>3.9</v>
      </c>
      <c r="F1818" s="10">
        <v>0.66666666666666696</v>
      </c>
      <c r="G1818" s="1">
        <v>24.2</v>
      </c>
      <c r="H1818" s="1">
        <v>53.4</v>
      </c>
      <c r="I1818" s="1">
        <v>24.2</v>
      </c>
      <c r="J1818" s="1">
        <v>0.12</v>
      </c>
      <c r="K1818" s="1">
        <v>995</v>
      </c>
      <c r="L1818" s="1">
        <v>1355</v>
      </c>
      <c r="M1818" s="6">
        <f t="shared" si="178"/>
        <v>24.200000000000045</v>
      </c>
      <c r="N1818" s="1">
        <v>0.7</v>
      </c>
      <c r="O1818" s="11" cm="1">
        <f t="array" ref="O1818">ROUND(_xlfn.SWITCH(C1818,"建筑专教",IF(S1818&gt;0.1,1.38,1.28),"阶梯教室",IF(S1818&gt;0.1,1.15,1.05),"公共教室",IF(S1818&gt;0.1,1.22,1.12),IF(S1818&gt;0.1,1.2,1.1))+(MOD(ROW()*11,31)/31-0.5)*0.06,2)</f>
        <v>1.08</v>
      </c>
      <c r="P1818" s="12">
        <f t="shared" si="177"/>
        <v>0.48</v>
      </c>
      <c r="Q1818" s="13">
        <f t="shared" si="183"/>
        <v>-0.37968166736774822</v>
      </c>
      <c r="R1818" s="1">
        <v>0</v>
      </c>
      <c r="S1818" s="1">
        <v>0</v>
      </c>
      <c r="T1818" s="1">
        <v>5.0000000000000001E-3</v>
      </c>
      <c r="U1818" s="4" t="s">
        <v>34</v>
      </c>
      <c r="V1818">
        <v>0.42</v>
      </c>
      <c r="W1818">
        <v>0.4</v>
      </c>
      <c r="X1818">
        <v>0.76</v>
      </c>
      <c r="Y1818">
        <v>2.4300000000000002</v>
      </c>
      <c r="Z1818">
        <v>0.23</v>
      </c>
      <c r="AA1818" s="5">
        <f t="shared" si="179"/>
        <v>5.0000000000000001E-3</v>
      </c>
      <c r="AB1818" s="15" cm="1">
        <f t="array" ref="AB1818">_xlfn.SWITCH(U1818,"夏",122,"冬",90,"春",153,"秋",153,0)</f>
        <v>153</v>
      </c>
      <c r="AC1818" s="16">
        <f t="shared" si="180"/>
        <v>0.76500000000000001</v>
      </c>
      <c r="AD1818" s="5">
        <f>IFERROR(AA1818/D1818,0)</f>
        <v>6.3987714358843098E-5</v>
      </c>
      <c r="AE1818" s="15">
        <f t="shared" si="181"/>
        <v>0.41917808219178082</v>
      </c>
      <c r="AF1818" s="5">
        <f>IFERROR(AD1818*AE1818*48,0)</f>
        <v>1.2874678746612157E-3</v>
      </c>
    </row>
    <row r="1819" spans="1:32" x14ac:dyDescent="0.15">
      <c r="A1819" s="8">
        <v>45744</v>
      </c>
      <c r="B1819" s="1" t="s">
        <v>43</v>
      </c>
      <c r="C1819" s="1" t="s">
        <v>33</v>
      </c>
      <c r="D1819" s="6">
        <v>78.14</v>
      </c>
      <c r="E1819" s="6">
        <v>3.9</v>
      </c>
      <c r="F1819" s="10">
        <v>0.6875</v>
      </c>
      <c r="G1819" s="1">
        <v>24.4</v>
      </c>
      <c r="H1819" s="1">
        <v>53</v>
      </c>
      <c r="I1819" s="1">
        <v>24.4</v>
      </c>
      <c r="J1819" s="1">
        <v>0.12</v>
      </c>
      <c r="K1819" s="1">
        <v>1090</v>
      </c>
      <c r="L1819" s="1">
        <v>1425</v>
      </c>
      <c r="M1819" s="6">
        <f t="shared" si="178"/>
        <v>24.399999999999864</v>
      </c>
      <c r="N1819" s="1">
        <v>0.7</v>
      </c>
      <c r="O1819" s="11" cm="1">
        <f t="array" ref="O1819">ROUND(_xlfn.SWITCH(C1819,"建筑专教",IF(S1819&gt;0.1,1.38,1.28),"阶梯教室",IF(S1819&gt;0.1,1.15,1.05),"公共教室",IF(S1819&gt;0.1,1.22,1.12),IF(S1819&gt;0.1,1.2,1.1))+(MOD(ROW()*11,31)/31-0.5)*0.06,2)</f>
        <v>1.1000000000000001</v>
      </c>
      <c r="P1819" s="12">
        <f t="shared" si="177"/>
        <v>0.55000000000000004</v>
      </c>
      <c r="Q1819" s="13">
        <f t="shared" si="183"/>
        <v>-0.26697512152598596</v>
      </c>
      <c r="R1819" s="1">
        <v>0</v>
      </c>
      <c r="S1819" s="1">
        <v>0</v>
      </c>
      <c r="T1819" s="1">
        <v>2.5000000000000001E-2</v>
      </c>
      <c r="U1819" s="4" t="s">
        <v>34</v>
      </c>
      <c r="V1819">
        <v>0.42</v>
      </c>
      <c r="W1819">
        <v>0.4</v>
      </c>
      <c r="X1819">
        <v>0.76</v>
      </c>
      <c r="Y1819">
        <v>2.4300000000000002</v>
      </c>
      <c r="Z1819">
        <v>0.23</v>
      </c>
      <c r="AA1819" s="5">
        <f t="shared" si="179"/>
        <v>2.5000000000000001E-2</v>
      </c>
      <c r="AB1819" s="15" cm="1">
        <f t="array" ref="AB1819">_xlfn.SWITCH(U1819,"夏",122,"冬",90,"春",153,"秋",153,0)</f>
        <v>153</v>
      </c>
      <c r="AC1819" s="16">
        <f t="shared" si="180"/>
        <v>3.8250000000000002</v>
      </c>
      <c r="AD1819" s="5">
        <f>IFERROR(AA1819/D1819,0)</f>
        <v>3.1993857179421552E-4</v>
      </c>
      <c r="AE1819" s="15">
        <f t="shared" si="181"/>
        <v>0.41917808219178082</v>
      </c>
      <c r="AF1819" s="5">
        <f>IFERROR(AD1819*AE1819*48,0)</f>
        <v>6.437339373306079E-3</v>
      </c>
    </row>
    <row r="1820" spans="1:32" x14ac:dyDescent="0.15">
      <c r="A1820" s="8">
        <v>45744</v>
      </c>
      <c r="B1820" s="1" t="s">
        <v>43</v>
      </c>
      <c r="C1820" s="1" t="s">
        <v>33</v>
      </c>
      <c r="D1820" s="6">
        <v>78.14</v>
      </c>
      <c r="E1820" s="6">
        <v>3.9</v>
      </c>
      <c r="F1820" s="10">
        <v>0.70833333333333304</v>
      </c>
      <c r="G1820" s="1">
        <v>24.6</v>
      </c>
      <c r="H1820" s="1">
        <v>52.6</v>
      </c>
      <c r="I1820" s="1">
        <v>24.6</v>
      </c>
      <c r="J1820" s="1">
        <v>0.12</v>
      </c>
      <c r="K1820" s="1">
        <v>1180</v>
      </c>
      <c r="L1820" s="1">
        <v>1495</v>
      </c>
      <c r="M1820" s="6">
        <f t="shared" si="178"/>
        <v>24.599999999999909</v>
      </c>
      <c r="N1820" s="1">
        <v>0.7</v>
      </c>
      <c r="O1820" s="11" cm="1">
        <f t="array" ref="O1820">ROUND(_xlfn.SWITCH(C1820,"建筑专教",IF(S1820&gt;0.1,1.38,1.28),"阶梯教室",IF(S1820&gt;0.1,1.15,1.05),"公共教室",IF(S1820&gt;0.1,1.22,1.12),IF(S1820&gt;0.1,1.2,1.1))+(MOD(ROW()*11,31)/31-0.5)*0.06,2)</f>
        <v>1.1200000000000001</v>
      </c>
      <c r="P1820" s="12">
        <f t="shared" si="177"/>
        <v>0.63</v>
      </c>
      <c r="Q1820" s="13">
        <f t="shared" si="183"/>
        <v>-0.15934958787882786</v>
      </c>
      <c r="R1820" s="1">
        <v>0</v>
      </c>
      <c r="S1820" s="1">
        <v>0</v>
      </c>
      <c r="T1820" s="1">
        <v>3.2000000000000001E-2</v>
      </c>
      <c r="U1820" s="4" t="s">
        <v>34</v>
      </c>
      <c r="V1820">
        <v>0.42</v>
      </c>
      <c r="W1820">
        <v>0.4</v>
      </c>
      <c r="X1820">
        <v>0.76</v>
      </c>
      <c r="Y1820">
        <v>2.4300000000000002</v>
      </c>
      <c r="Z1820">
        <v>0.23</v>
      </c>
      <c r="AA1820" s="5">
        <f t="shared" si="179"/>
        <v>3.2000000000000001E-2</v>
      </c>
      <c r="AB1820" s="15" cm="1">
        <f t="array" ref="AB1820">_xlfn.SWITCH(U1820,"夏",122,"冬",90,"春",153,"秋",153,0)</f>
        <v>153</v>
      </c>
      <c r="AC1820" s="16">
        <f t="shared" si="180"/>
        <v>4.8959999999999999</v>
      </c>
      <c r="AD1820" s="5">
        <f>IFERROR(AA1820/D1820,0)</f>
        <v>4.0952137189659586E-4</v>
      </c>
      <c r="AE1820" s="15">
        <f t="shared" si="181"/>
        <v>0.41917808219178082</v>
      </c>
      <c r="AF1820" s="5">
        <f>IFERROR(AD1820*AE1820*48,0)</f>
        <v>8.2397943978317813E-3</v>
      </c>
    </row>
    <row r="1821" spans="1:32" x14ac:dyDescent="0.15">
      <c r="A1821" s="8">
        <v>45744</v>
      </c>
      <c r="B1821" s="1" t="s">
        <v>43</v>
      </c>
      <c r="C1821" s="1" t="s">
        <v>33</v>
      </c>
      <c r="D1821" s="6">
        <v>78.14</v>
      </c>
      <c r="E1821" s="6">
        <v>3.9</v>
      </c>
      <c r="F1821" s="10">
        <v>0.72916666666666696</v>
      </c>
      <c r="G1821" s="1">
        <v>24.8</v>
      </c>
      <c r="H1821" s="1">
        <v>52.2</v>
      </c>
      <c r="I1821" s="1">
        <v>24.8</v>
      </c>
      <c r="J1821" s="1">
        <v>0.12</v>
      </c>
      <c r="K1821" s="1">
        <v>410</v>
      </c>
      <c r="L1821" s="1">
        <v>1565</v>
      </c>
      <c r="M1821" s="6">
        <f t="shared" si="178"/>
        <v>24.800000000000068</v>
      </c>
      <c r="N1821" s="1">
        <v>0.7</v>
      </c>
      <c r="O1821" s="11" cm="1">
        <f t="array" ref="O1821">ROUND(_xlfn.SWITCH(C1821,"建筑专教",IF(S1821&gt;0.1,1.38,1.28),"阶梯教室",IF(S1821&gt;0.1,1.15,1.05),"公共教室",IF(S1821&gt;0.1,1.22,1.12),IF(S1821&gt;0.1,1.2,1.1))+(MOD(ROW()*11,31)/31-0.5)*0.06,2)</f>
        <v>1.08</v>
      </c>
      <c r="P1821" s="12">
        <f t="shared" si="177"/>
        <v>0.01</v>
      </c>
      <c r="Q1821" s="13">
        <f t="shared" si="183"/>
        <v>-0.19055378781740137</v>
      </c>
      <c r="R1821" s="1">
        <v>0</v>
      </c>
      <c r="S1821" s="1">
        <v>0</v>
      </c>
      <c r="T1821" s="1">
        <v>3.2000000000000001E-2</v>
      </c>
      <c r="U1821" s="4" t="s">
        <v>34</v>
      </c>
      <c r="V1821">
        <v>0.42</v>
      </c>
      <c r="W1821">
        <v>0.4</v>
      </c>
      <c r="X1821">
        <v>0.76</v>
      </c>
      <c r="Y1821">
        <v>2.4300000000000002</v>
      </c>
      <c r="Z1821">
        <v>0.23</v>
      </c>
      <c r="AA1821" s="5">
        <f t="shared" si="179"/>
        <v>3.2000000000000001E-2</v>
      </c>
      <c r="AB1821" s="15" cm="1">
        <f t="array" ref="AB1821">_xlfn.SWITCH(U1821,"夏",122,"冬",90,"春",153,"秋",153,0)</f>
        <v>153</v>
      </c>
      <c r="AC1821" s="16">
        <f t="shared" si="180"/>
        <v>4.8959999999999999</v>
      </c>
      <c r="AD1821" s="5">
        <f>IFERROR(AA1821/D1821,0)</f>
        <v>4.0952137189659586E-4</v>
      </c>
      <c r="AE1821" s="15">
        <f t="shared" si="181"/>
        <v>0.41917808219178082</v>
      </c>
      <c r="AF1821" s="5">
        <f>IFERROR(AD1821*AE1821*48,0)</f>
        <v>8.2397943978317813E-3</v>
      </c>
    </row>
    <row r="1822" spans="1:32" x14ac:dyDescent="0.15">
      <c r="A1822" s="8">
        <v>45744</v>
      </c>
      <c r="B1822" s="1" t="s">
        <v>43</v>
      </c>
      <c r="C1822" s="1" t="s">
        <v>33</v>
      </c>
      <c r="D1822" s="6">
        <v>78.14</v>
      </c>
      <c r="E1822" s="6">
        <v>3.9</v>
      </c>
      <c r="F1822" s="10">
        <v>0.75</v>
      </c>
      <c r="G1822" s="1">
        <v>24.6</v>
      </c>
      <c r="H1822" s="1">
        <v>52.6</v>
      </c>
      <c r="I1822" s="1">
        <v>24.6</v>
      </c>
      <c r="J1822" s="1">
        <v>0.12</v>
      </c>
      <c r="K1822" s="1">
        <v>410</v>
      </c>
      <c r="L1822" s="1">
        <v>1635</v>
      </c>
      <c r="M1822" s="6">
        <f t="shared" si="178"/>
        <v>24.599999999999909</v>
      </c>
      <c r="N1822" s="1">
        <v>0.7</v>
      </c>
      <c r="O1822" s="11" cm="1">
        <f t="array" ref="O1822">ROUND(_xlfn.SWITCH(C1822,"建筑专教",IF(S1822&gt;0.1,1.38,1.28),"阶梯教室",IF(S1822&gt;0.1,1.15,1.05),"公共教室",IF(S1822&gt;0.1,1.22,1.12),IF(S1822&gt;0.1,1.2,1.1))+(MOD(ROW()*11,31)/31-0.5)*0.06,2)</f>
        <v>1.1000000000000001</v>
      </c>
      <c r="P1822" s="12">
        <f t="shared" si="177"/>
        <v>0.01</v>
      </c>
      <c r="Q1822" s="13">
        <f t="shared" si="183"/>
        <v>-0.2053161805572167</v>
      </c>
      <c r="R1822" s="1">
        <v>0</v>
      </c>
      <c r="S1822" s="1">
        <v>0</v>
      </c>
      <c r="T1822" s="1">
        <v>2.1999999999999999E-2</v>
      </c>
      <c r="U1822" s="4" t="s">
        <v>34</v>
      </c>
      <c r="V1822">
        <v>0.42</v>
      </c>
      <c r="W1822">
        <v>0.4</v>
      </c>
      <c r="X1822">
        <v>0.76</v>
      </c>
      <c r="Y1822">
        <v>2.4300000000000002</v>
      </c>
      <c r="Z1822">
        <v>0.23</v>
      </c>
      <c r="AA1822" s="5">
        <f t="shared" si="179"/>
        <v>2.1999999999999999E-2</v>
      </c>
      <c r="AB1822" s="15" cm="1">
        <f t="array" ref="AB1822">_xlfn.SWITCH(U1822,"夏",122,"冬",90,"春",153,"秋",153,0)</f>
        <v>153</v>
      </c>
      <c r="AC1822" s="16">
        <f t="shared" si="180"/>
        <v>3.3659999999999997</v>
      </c>
      <c r="AD1822" s="5">
        <f>IFERROR(AA1822/D1822,0)</f>
        <v>2.8154594317890961E-4</v>
      </c>
      <c r="AE1822" s="15">
        <f t="shared" si="181"/>
        <v>0.41917808219178082</v>
      </c>
      <c r="AF1822" s="5">
        <f>IFERROR(AD1822*AE1822*48,0)</f>
        <v>5.6648586485093487E-3</v>
      </c>
    </row>
    <row r="1823" spans="1:32" x14ac:dyDescent="0.15">
      <c r="A1823" s="8">
        <v>45744</v>
      </c>
      <c r="B1823" s="1" t="s">
        <v>43</v>
      </c>
      <c r="C1823" s="1" t="s">
        <v>33</v>
      </c>
      <c r="D1823" s="6">
        <v>78.14</v>
      </c>
      <c r="E1823" s="6">
        <v>3.9</v>
      </c>
      <c r="F1823" s="10">
        <v>0.77083333333333304</v>
      </c>
      <c r="G1823" s="1">
        <v>24.4</v>
      </c>
      <c r="H1823" s="1">
        <v>53</v>
      </c>
      <c r="I1823" s="1">
        <v>24.4</v>
      </c>
      <c r="J1823" s="1">
        <v>0.12</v>
      </c>
      <c r="K1823" s="1">
        <v>410</v>
      </c>
      <c r="L1823" s="1">
        <v>1705</v>
      </c>
      <c r="M1823" s="6">
        <f t="shared" si="178"/>
        <v>24.399999999999864</v>
      </c>
      <c r="N1823" s="1">
        <v>0.7</v>
      </c>
      <c r="O1823" s="11" cm="1">
        <f t="array" ref="O1823">ROUND(_xlfn.SWITCH(C1823,"建筑专教",IF(S1823&gt;0.1,1.38,1.28),"阶梯教室",IF(S1823&gt;0.1,1.15,1.05),"公共教室",IF(S1823&gt;0.1,1.22,1.12),IF(S1823&gt;0.1,1.2,1.1))+(MOD(ROW()*11,31)/31-0.5)*0.06,2)</f>
        <v>1.1200000000000001</v>
      </c>
      <c r="P1823" s="12">
        <f t="shared" ref="P1823:P1828" si="184">IF(O1823=0,0,ROUND(MIN(MAX((K1823-400)/(320*E1823*IF(C1823="公共教室",0.95,IF(C1823="建筑专教",0.85,IF(C1823="阶梯教室",1.15,1)))),0),2),2))</f>
        <v>0.01</v>
      </c>
      <c r="Q1823" s="13">
        <f t="shared" si="183"/>
        <v>-0.21968085305150015</v>
      </c>
      <c r="R1823" s="1">
        <v>0</v>
      </c>
      <c r="S1823" s="1">
        <v>0</v>
      </c>
      <c r="T1823" s="1">
        <v>0.01</v>
      </c>
      <c r="U1823" s="4" t="s">
        <v>34</v>
      </c>
      <c r="V1823">
        <v>0.42</v>
      </c>
      <c r="W1823">
        <v>0.4</v>
      </c>
      <c r="X1823">
        <v>0.76</v>
      </c>
      <c r="Y1823">
        <v>2.4300000000000002</v>
      </c>
      <c r="Z1823">
        <v>0.23</v>
      </c>
      <c r="AA1823" s="5">
        <f t="shared" si="179"/>
        <v>0.01</v>
      </c>
      <c r="AB1823" s="15" cm="1">
        <f t="array" ref="AB1823">_xlfn.SWITCH(U1823,"夏",122,"冬",90,"春",153,"秋",153,0)</f>
        <v>153</v>
      </c>
      <c r="AC1823" s="16">
        <f t="shared" si="180"/>
        <v>1.53</v>
      </c>
      <c r="AD1823" s="5">
        <f>IFERROR(AA1823/D1823,0)</f>
        <v>1.279754287176862E-4</v>
      </c>
      <c r="AE1823" s="15">
        <f t="shared" si="181"/>
        <v>0.41917808219178082</v>
      </c>
      <c r="AF1823" s="5">
        <f>IFERROR(AD1823*AE1823*48,0)</f>
        <v>2.5749357493224313E-3</v>
      </c>
    </row>
    <row r="1824" spans="1:32" x14ac:dyDescent="0.15">
      <c r="A1824" s="8">
        <v>45744</v>
      </c>
      <c r="B1824" s="1" t="s">
        <v>43</v>
      </c>
      <c r="C1824" s="1" t="s">
        <v>33</v>
      </c>
      <c r="D1824" s="6">
        <v>78.14</v>
      </c>
      <c r="E1824" s="6">
        <v>3.9</v>
      </c>
      <c r="F1824" s="10">
        <v>0.79166666666666696</v>
      </c>
      <c r="G1824" s="1">
        <v>24.2</v>
      </c>
      <c r="H1824" s="1">
        <v>53.4</v>
      </c>
      <c r="I1824" s="1">
        <v>24.2</v>
      </c>
      <c r="J1824" s="1">
        <v>0.12</v>
      </c>
      <c r="K1824" s="1">
        <v>410</v>
      </c>
      <c r="L1824" s="1">
        <v>1775</v>
      </c>
      <c r="M1824" s="6">
        <f t="shared" ref="M1824:M1887" si="185">IFERROR(POWER((I1824+273.15)^4+133500000*POWER(J1824,0.6)*(I1824-G1824),0.25)-273.15,I1824)</f>
        <v>24.200000000000045</v>
      </c>
      <c r="N1824" s="1">
        <v>0</v>
      </c>
      <c r="O1824" s="1">
        <v>0</v>
      </c>
      <c r="P1824" s="12">
        <f t="shared" si="184"/>
        <v>0</v>
      </c>
      <c r="Q1824" s="1">
        <v>0</v>
      </c>
      <c r="R1824" s="1">
        <v>0</v>
      </c>
      <c r="S1824" s="1">
        <v>0</v>
      </c>
      <c r="T1824" s="1">
        <v>0</v>
      </c>
      <c r="U1824" s="4" t="s">
        <v>34</v>
      </c>
      <c r="V1824">
        <v>0.42</v>
      </c>
      <c r="W1824">
        <v>0.4</v>
      </c>
      <c r="X1824">
        <v>0.76</v>
      </c>
      <c r="Y1824">
        <v>2.4300000000000002</v>
      </c>
      <c r="Z1824">
        <v>0.23</v>
      </c>
      <c r="AA1824" s="5">
        <f t="shared" si="179"/>
        <v>0</v>
      </c>
      <c r="AB1824" s="15" cm="1">
        <f t="array" ref="AB1824">_xlfn.SWITCH(U1824,"夏",122,"冬",90,"春",153,"秋",153,0)</f>
        <v>153</v>
      </c>
      <c r="AC1824" s="16">
        <f t="shared" si="180"/>
        <v>0</v>
      </c>
      <c r="AD1824" s="5">
        <f>IFERROR(AA1824/D1824,0)</f>
        <v>0</v>
      </c>
      <c r="AE1824" s="15">
        <f t="shared" si="181"/>
        <v>0.41917808219178082</v>
      </c>
      <c r="AF1824" s="5">
        <f>IFERROR(AD1824*AE1824*48,0)</f>
        <v>0</v>
      </c>
    </row>
    <row r="1825" spans="1:32" x14ac:dyDescent="0.15">
      <c r="A1825" s="8">
        <v>45744</v>
      </c>
      <c r="B1825" s="1" t="s">
        <v>43</v>
      </c>
      <c r="C1825" s="1" t="s">
        <v>33</v>
      </c>
      <c r="D1825" s="6">
        <v>78.14</v>
      </c>
      <c r="E1825" s="6">
        <v>3.9</v>
      </c>
      <c r="F1825" s="10">
        <v>0.8125</v>
      </c>
      <c r="G1825" s="1">
        <v>24</v>
      </c>
      <c r="H1825" s="1">
        <v>53.8</v>
      </c>
      <c r="I1825" s="1">
        <v>24</v>
      </c>
      <c r="J1825" s="1">
        <v>0.12</v>
      </c>
      <c r="K1825" s="1">
        <v>410</v>
      </c>
      <c r="L1825" s="1">
        <v>1845</v>
      </c>
      <c r="M1825" s="6">
        <f t="shared" si="185"/>
        <v>24.000000000000114</v>
      </c>
      <c r="N1825" s="1">
        <v>0</v>
      </c>
      <c r="O1825" s="1">
        <v>0</v>
      </c>
      <c r="P1825" s="12">
        <f t="shared" si="184"/>
        <v>0</v>
      </c>
      <c r="Q1825" s="1">
        <v>0</v>
      </c>
      <c r="R1825" s="1">
        <v>0</v>
      </c>
      <c r="S1825" s="1">
        <v>0</v>
      </c>
      <c r="T1825" s="1">
        <v>0</v>
      </c>
      <c r="U1825" s="4" t="s">
        <v>34</v>
      </c>
      <c r="V1825">
        <v>0.42</v>
      </c>
      <c r="W1825">
        <v>0.4</v>
      </c>
      <c r="X1825">
        <v>0.76</v>
      </c>
      <c r="Y1825">
        <v>2.4300000000000002</v>
      </c>
      <c r="Z1825">
        <v>0.23</v>
      </c>
      <c r="AA1825" s="5">
        <f t="shared" si="179"/>
        <v>0</v>
      </c>
      <c r="AB1825" s="15" cm="1">
        <f t="array" ref="AB1825">_xlfn.SWITCH(U1825,"夏",122,"冬",90,"春",153,"秋",153,0)</f>
        <v>153</v>
      </c>
      <c r="AC1825" s="16">
        <f t="shared" si="180"/>
        <v>0</v>
      </c>
      <c r="AD1825" s="5">
        <f>IFERROR(AA1825/D1825,0)</f>
        <v>0</v>
      </c>
      <c r="AE1825" s="15">
        <f t="shared" si="181"/>
        <v>0.41917808219178082</v>
      </c>
      <c r="AF1825" s="5">
        <f>IFERROR(AD1825*AE1825*48,0)</f>
        <v>0</v>
      </c>
    </row>
    <row r="1826" spans="1:32" x14ac:dyDescent="0.15">
      <c r="A1826" s="8">
        <v>45744</v>
      </c>
      <c r="B1826" s="1" t="s">
        <v>43</v>
      </c>
      <c r="C1826" s="1" t="s">
        <v>33</v>
      </c>
      <c r="D1826" s="6">
        <v>78.14</v>
      </c>
      <c r="E1826" s="6">
        <v>3.9</v>
      </c>
      <c r="F1826" s="10">
        <v>0.83333333333333304</v>
      </c>
      <c r="G1826" s="1">
        <v>23.8</v>
      </c>
      <c r="H1826" s="1">
        <v>54.2</v>
      </c>
      <c r="I1826" s="1">
        <v>23.8</v>
      </c>
      <c r="J1826" s="1">
        <v>0.12</v>
      </c>
      <c r="K1826" s="1">
        <v>410</v>
      </c>
      <c r="L1826" s="1">
        <v>1915</v>
      </c>
      <c r="M1826" s="6">
        <f t="shared" si="185"/>
        <v>23.799999999999955</v>
      </c>
      <c r="N1826" s="1">
        <v>0</v>
      </c>
      <c r="O1826" s="1">
        <v>0</v>
      </c>
      <c r="P1826" s="12">
        <f t="shared" si="184"/>
        <v>0</v>
      </c>
      <c r="Q1826" s="1">
        <v>0</v>
      </c>
      <c r="R1826" s="1">
        <v>0</v>
      </c>
      <c r="S1826" s="1">
        <v>0</v>
      </c>
      <c r="T1826" s="1">
        <v>0</v>
      </c>
      <c r="U1826" s="4" t="s">
        <v>34</v>
      </c>
      <c r="V1826">
        <v>0.42</v>
      </c>
      <c r="W1826">
        <v>0.4</v>
      </c>
      <c r="X1826">
        <v>0.76</v>
      </c>
      <c r="Y1826">
        <v>2.4300000000000002</v>
      </c>
      <c r="Z1826">
        <v>0.23</v>
      </c>
      <c r="AA1826" s="5">
        <f t="shared" si="179"/>
        <v>0</v>
      </c>
      <c r="AB1826" s="15" cm="1">
        <f t="array" ref="AB1826">_xlfn.SWITCH(U1826,"夏",122,"冬",90,"春",153,"秋",153,0)</f>
        <v>153</v>
      </c>
      <c r="AC1826" s="16">
        <f t="shared" si="180"/>
        <v>0</v>
      </c>
      <c r="AD1826" s="5">
        <f>IFERROR(AA1826/D1826,0)</f>
        <v>0</v>
      </c>
      <c r="AE1826" s="15">
        <f t="shared" si="181"/>
        <v>0.41917808219178082</v>
      </c>
      <c r="AF1826" s="5">
        <f>IFERROR(AD1826*AE1826*48,0)</f>
        <v>0</v>
      </c>
    </row>
    <row r="1827" spans="1:32" x14ac:dyDescent="0.15">
      <c r="A1827" s="8">
        <v>45744</v>
      </c>
      <c r="B1827" s="1" t="s">
        <v>43</v>
      </c>
      <c r="C1827" s="1" t="s">
        <v>33</v>
      </c>
      <c r="D1827" s="6">
        <v>78.14</v>
      </c>
      <c r="E1827" s="6">
        <v>3.9</v>
      </c>
      <c r="F1827" s="10">
        <v>0.85416666666666696</v>
      </c>
      <c r="G1827" s="1">
        <v>23.6</v>
      </c>
      <c r="H1827" s="1">
        <v>54.6</v>
      </c>
      <c r="I1827" s="1">
        <v>23.6</v>
      </c>
      <c r="J1827" s="1">
        <v>0.12</v>
      </c>
      <c r="K1827" s="1">
        <v>410</v>
      </c>
      <c r="L1827" s="1">
        <v>1985</v>
      </c>
      <c r="M1827" s="6">
        <f t="shared" si="185"/>
        <v>23.600000000000023</v>
      </c>
      <c r="N1827" s="1">
        <v>0</v>
      </c>
      <c r="O1827" s="1">
        <v>0</v>
      </c>
      <c r="P1827" s="12">
        <f t="shared" si="184"/>
        <v>0</v>
      </c>
      <c r="Q1827" s="1">
        <v>0</v>
      </c>
      <c r="R1827" s="1">
        <v>0</v>
      </c>
      <c r="S1827" s="1">
        <v>0</v>
      </c>
      <c r="T1827" s="1">
        <v>0</v>
      </c>
      <c r="U1827" s="4" t="s">
        <v>34</v>
      </c>
      <c r="V1827">
        <v>0.42</v>
      </c>
      <c r="W1827">
        <v>0.4</v>
      </c>
      <c r="X1827">
        <v>0.76</v>
      </c>
      <c r="Y1827">
        <v>2.4300000000000002</v>
      </c>
      <c r="Z1827">
        <v>0.23</v>
      </c>
      <c r="AA1827" s="5">
        <f t="shared" si="179"/>
        <v>0</v>
      </c>
      <c r="AB1827" s="15" cm="1">
        <f t="array" ref="AB1827">_xlfn.SWITCH(U1827,"夏",122,"冬",90,"春",153,"秋",153,0)</f>
        <v>153</v>
      </c>
      <c r="AC1827" s="16">
        <f t="shared" si="180"/>
        <v>0</v>
      </c>
      <c r="AD1827" s="5">
        <f>IFERROR(AA1827/D1827,0)</f>
        <v>0</v>
      </c>
      <c r="AE1827" s="15">
        <f t="shared" si="181"/>
        <v>0.41917808219178082</v>
      </c>
      <c r="AF1827" s="5">
        <f>IFERROR(AD1827*AE1827*48,0)</f>
        <v>0</v>
      </c>
    </row>
    <row r="1828" spans="1:32" x14ac:dyDescent="0.15">
      <c r="A1828" s="8">
        <v>45744</v>
      </c>
      <c r="B1828" s="1" t="s">
        <v>43</v>
      </c>
      <c r="C1828" s="1" t="s">
        <v>33</v>
      </c>
      <c r="D1828" s="6">
        <v>78.14</v>
      </c>
      <c r="E1828" s="6">
        <v>3.9</v>
      </c>
      <c r="F1828" s="10">
        <v>0.875</v>
      </c>
      <c r="G1828" s="1">
        <v>23.4</v>
      </c>
      <c r="H1828" s="1">
        <v>55</v>
      </c>
      <c r="I1828" s="1">
        <v>23.4</v>
      </c>
      <c r="J1828" s="1">
        <v>0.12</v>
      </c>
      <c r="K1828" s="1">
        <v>410</v>
      </c>
      <c r="L1828" s="1">
        <v>2055</v>
      </c>
      <c r="M1828" s="6">
        <f t="shared" si="185"/>
        <v>23.400000000000091</v>
      </c>
      <c r="N1828" s="1">
        <v>0</v>
      </c>
      <c r="O1828" s="1">
        <v>0</v>
      </c>
      <c r="P1828" s="12">
        <f t="shared" si="184"/>
        <v>0</v>
      </c>
      <c r="Q1828" s="1">
        <v>0</v>
      </c>
      <c r="R1828" s="1">
        <v>0</v>
      </c>
      <c r="S1828" s="1">
        <v>0</v>
      </c>
      <c r="T1828" s="1">
        <v>0</v>
      </c>
      <c r="U1828" s="4" t="s">
        <v>34</v>
      </c>
      <c r="V1828">
        <v>0.42</v>
      </c>
      <c r="W1828">
        <v>0.4</v>
      </c>
      <c r="X1828">
        <v>0.76</v>
      </c>
      <c r="Y1828">
        <v>2.4300000000000002</v>
      </c>
      <c r="Z1828">
        <v>0.23</v>
      </c>
      <c r="AA1828" s="5">
        <f t="shared" si="179"/>
        <v>0</v>
      </c>
      <c r="AB1828" s="15" cm="1">
        <f t="array" ref="AB1828">_xlfn.SWITCH(U1828,"夏",122,"冬",90,"春",153,"秋",153,0)</f>
        <v>153</v>
      </c>
      <c r="AC1828" s="16">
        <f t="shared" si="180"/>
        <v>0</v>
      </c>
      <c r="AD1828" s="5">
        <f>IFERROR(AA1828/D1828,0)</f>
        <v>0</v>
      </c>
      <c r="AE1828" s="15">
        <f t="shared" si="181"/>
        <v>0.41917808219178082</v>
      </c>
      <c r="AF1828" s="5">
        <f>IFERROR(AD1828*AE1828*48,0)</f>
        <v>0</v>
      </c>
    </row>
    <row r="1829" spans="1:32" x14ac:dyDescent="0.15">
      <c r="A1829" s="8">
        <v>45744</v>
      </c>
      <c r="B1829" s="1" t="s">
        <v>43</v>
      </c>
      <c r="C1829" s="1" t="s">
        <v>33</v>
      </c>
      <c r="D1829" s="6">
        <v>78.14</v>
      </c>
      <c r="E1829" s="6">
        <v>3.9</v>
      </c>
      <c r="F1829" s="10">
        <v>0.89583333333333304</v>
      </c>
      <c r="G1829" s="1">
        <v>23.2</v>
      </c>
      <c r="H1829" s="1">
        <v>55.4</v>
      </c>
      <c r="I1829" s="1">
        <v>23.2</v>
      </c>
      <c r="J1829" s="1">
        <v>0.12</v>
      </c>
      <c r="K1829" s="1">
        <v>410</v>
      </c>
      <c r="L1829" s="1">
        <v>2125</v>
      </c>
      <c r="M1829" s="6">
        <f t="shared" si="185"/>
        <v>23.199999999999989</v>
      </c>
      <c r="N1829" s="1">
        <v>0</v>
      </c>
      <c r="O1829" s="1">
        <v>0</v>
      </c>
      <c r="P1829" s="12">
        <f t="shared" ref="P1829:P1892" si="186">IF(O1829=0,0,ROUND(MIN(MAX((K1829-400)/(320*E1829*IF(C1829="公共教室",0.95,IF(C1829="建筑专教",0.85,IF(C1829="阶梯教室",1.15,1)))),0),2),2))</f>
        <v>0</v>
      </c>
      <c r="Q1829" s="1">
        <v>0</v>
      </c>
      <c r="R1829" s="1">
        <v>0</v>
      </c>
      <c r="S1829" s="1">
        <v>0</v>
      </c>
      <c r="T1829" s="1">
        <v>0</v>
      </c>
      <c r="U1829" s="4" t="s">
        <v>34</v>
      </c>
      <c r="V1829">
        <v>0.42</v>
      </c>
      <c r="W1829">
        <v>0.4</v>
      </c>
      <c r="X1829">
        <v>0.76</v>
      </c>
      <c r="Y1829">
        <v>2.4300000000000002</v>
      </c>
      <c r="Z1829">
        <v>0.23</v>
      </c>
      <c r="AA1829" s="5">
        <f t="shared" si="179"/>
        <v>0</v>
      </c>
      <c r="AB1829" s="15" cm="1">
        <f t="array" ref="AB1829">_xlfn.SWITCH(U1829,"夏",122,"冬",90,"春",153,"秋",153,0)</f>
        <v>153</v>
      </c>
      <c r="AC1829" s="16">
        <f t="shared" si="180"/>
        <v>0</v>
      </c>
      <c r="AD1829" s="5">
        <f>IFERROR(AA1829/D1829,0)</f>
        <v>0</v>
      </c>
      <c r="AE1829" s="15">
        <f t="shared" si="181"/>
        <v>0.41917808219178082</v>
      </c>
      <c r="AF1829" s="5">
        <f>IFERROR(AD1829*AE1829*48,0)</f>
        <v>0</v>
      </c>
    </row>
    <row r="1830" spans="1:32" x14ac:dyDescent="0.15">
      <c r="A1830" s="8">
        <v>45744</v>
      </c>
      <c r="B1830" s="1" t="s">
        <v>43</v>
      </c>
      <c r="C1830" s="1" t="s">
        <v>33</v>
      </c>
      <c r="D1830" s="6">
        <v>78.14</v>
      </c>
      <c r="E1830" s="6">
        <v>3.9</v>
      </c>
      <c r="F1830" s="10">
        <v>0.91666666666666696</v>
      </c>
      <c r="G1830" s="1">
        <v>23</v>
      </c>
      <c r="H1830" s="1">
        <v>55.8</v>
      </c>
      <c r="I1830" s="1">
        <v>23</v>
      </c>
      <c r="J1830" s="1">
        <v>0.12</v>
      </c>
      <c r="K1830" s="1">
        <v>410</v>
      </c>
      <c r="L1830" s="1">
        <v>198</v>
      </c>
      <c r="M1830" s="6">
        <f t="shared" si="185"/>
        <v>23</v>
      </c>
      <c r="N1830" s="1">
        <v>0</v>
      </c>
      <c r="O1830" s="1">
        <v>0</v>
      </c>
      <c r="P1830" s="12">
        <f t="shared" si="186"/>
        <v>0</v>
      </c>
      <c r="Q1830" s="1">
        <v>0</v>
      </c>
      <c r="R1830" s="1">
        <v>0</v>
      </c>
      <c r="S1830" s="1">
        <v>0</v>
      </c>
      <c r="T1830" s="1">
        <v>0</v>
      </c>
      <c r="U1830" s="4" t="s">
        <v>34</v>
      </c>
      <c r="V1830">
        <v>0.42</v>
      </c>
      <c r="W1830">
        <v>0.4</v>
      </c>
      <c r="X1830">
        <v>0.76</v>
      </c>
      <c r="Y1830">
        <v>2.4300000000000002</v>
      </c>
      <c r="Z1830">
        <v>0.23</v>
      </c>
      <c r="AA1830" s="5">
        <f t="shared" si="179"/>
        <v>0</v>
      </c>
      <c r="AB1830" s="15" cm="1">
        <f t="array" ref="AB1830">_xlfn.SWITCH(U1830,"夏",122,"冬",90,"春",153,"秋",153,0)</f>
        <v>153</v>
      </c>
      <c r="AC1830" s="16">
        <f t="shared" si="180"/>
        <v>0</v>
      </c>
      <c r="AD1830" s="5">
        <f>IFERROR(AA1830/D1830,0)</f>
        <v>0</v>
      </c>
      <c r="AE1830" s="15">
        <f t="shared" si="181"/>
        <v>0.41917808219178082</v>
      </c>
      <c r="AF1830" s="5">
        <f>IFERROR(AD1830*AE1830*48,0)</f>
        <v>0</v>
      </c>
    </row>
    <row r="1831" spans="1:32" x14ac:dyDescent="0.15">
      <c r="A1831" s="8">
        <v>45744</v>
      </c>
      <c r="B1831" s="1" t="s">
        <v>44</v>
      </c>
      <c r="C1831" s="1" t="s">
        <v>33</v>
      </c>
      <c r="D1831" s="6">
        <v>78.14</v>
      </c>
      <c r="E1831" s="6">
        <v>3.9</v>
      </c>
      <c r="F1831" s="10">
        <v>0.33333333333333298</v>
      </c>
      <c r="G1831" s="1">
        <v>17.8</v>
      </c>
      <c r="H1831" s="1">
        <v>65</v>
      </c>
      <c r="I1831" s="1">
        <v>17.8</v>
      </c>
      <c r="J1831" s="1">
        <v>0.05</v>
      </c>
      <c r="K1831" s="1">
        <v>408</v>
      </c>
      <c r="L1831" s="1">
        <v>232</v>
      </c>
      <c r="M1831" s="6">
        <f t="shared" si="185"/>
        <v>17.799999999999955</v>
      </c>
      <c r="N1831" s="1">
        <v>0</v>
      </c>
      <c r="O1831" s="1">
        <v>0</v>
      </c>
      <c r="P1831" s="12">
        <f t="shared" si="186"/>
        <v>0</v>
      </c>
      <c r="Q1831" s="1">
        <v>0</v>
      </c>
      <c r="R1831" s="1">
        <v>0</v>
      </c>
      <c r="S1831" s="1">
        <v>0</v>
      </c>
      <c r="T1831" s="1">
        <v>0</v>
      </c>
      <c r="U1831" s="4" t="s">
        <v>34</v>
      </c>
      <c r="V1831">
        <v>0.42</v>
      </c>
      <c r="W1831">
        <v>0.4</v>
      </c>
      <c r="X1831">
        <v>0.76</v>
      </c>
      <c r="Y1831">
        <v>2.4300000000000002</v>
      </c>
      <c r="Z1831">
        <v>0.23</v>
      </c>
      <c r="AA1831" s="5">
        <f t="shared" si="179"/>
        <v>0</v>
      </c>
      <c r="AB1831" s="15" cm="1">
        <f t="array" ref="AB1831">_xlfn.SWITCH(U1831,"夏",122,"冬",90,"春",153,"秋",153,0)</f>
        <v>153</v>
      </c>
      <c r="AC1831" s="16">
        <f t="shared" si="180"/>
        <v>0</v>
      </c>
      <c r="AD1831" s="5">
        <f>IFERROR(AA1831/D1831,0)</f>
        <v>0</v>
      </c>
      <c r="AE1831" s="15">
        <f t="shared" si="181"/>
        <v>0.41917808219178082</v>
      </c>
      <c r="AF1831" s="5">
        <f>IFERROR(AD1831*AE1831*48,0)</f>
        <v>0</v>
      </c>
    </row>
    <row r="1832" spans="1:32" x14ac:dyDescent="0.15">
      <c r="A1832" s="8">
        <v>45744</v>
      </c>
      <c r="B1832" s="1" t="s">
        <v>44</v>
      </c>
      <c r="C1832" s="1" t="s">
        <v>33</v>
      </c>
      <c r="D1832" s="6">
        <v>78.14</v>
      </c>
      <c r="E1832" s="6">
        <v>3.9</v>
      </c>
      <c r="F1832" s="10">
        <v>0.35416666666666702</v>
      </c>
      <c r="G1832" s="1">
        <v>18</v>
      </c>
      <c r="H1832" s="1">
        <v>64.599999999999994</v>
      </c>
      <c r="I1832" s="1">
        <v>18</v>
      </c>
      <c r="J1832" s="1">
        <v>0.05</v>
      </c>
      <c r="K1832" s="1">
        <v>508</v>
      </c>
      <c r="L1832" s="1">
        <v>298</v>
      </c>
      <c r="M1832" s="6">
        <f t="shared" si="185"/>
        <v>17.999999999999943</v>
      </c>
      <c r="N1832" s="1">
        <v>0.7</v>
      </c>
      <c r="O1832" s="11" cm="1">
        <f t="array" ref="O1832">ROUND(_xlfn.SWITCH(C1832,"建筑专教",IF(S1832&gt;0.1,1.38,1.28),"阶梯教室",IF(S1832&gt;0.1,1.15,1.05),"公共教室",IF(S1832&gt;0.1,1.22,1.12),IF(S1832&gt;0.1,1.2,1.1))+(MOD(ROW()*11,31)/31-0.5)*0.06,2)</f>
        <v>1.07</v>
      </c>
      <c r="P1832" s="12">
        <f t="shared" si="186"/>
        <v>0.09</v>
      </c>
      <c r="Q1832" s="13">
        <f t="shared" si="183"/>
        <v>-2.5179918303486728</v>
      </c>
      <c r="R1832" s="1">
        <v>0</v>
      </c>
      <c r="S1832" s="1">
        <v>0</v>
      </c>
      <c r="T1832" s="1">
        <v>2.5000000000000001E-2</v>
      </c>
      <c r="U1832" s="4" t="s">
        <v>34</v>
      </c>
      <c r="V1832">
        <v>0.42</v>
      </c>
      <c r="W1832">
        <v>0.4</v>
      </c>
      <c r="X1832">
        <v>0.76</v>
      </c>
      <c r="Y1832">
        <v>2.4300000000000002</v>
      </c>
      <c r="Z1832">
        <v>0.23</v>
      </c>
      <c r="AA1832" s="5">
        <f t="shared" ref="AA1832:AA1895" si="187">R1832+S1832+T1832</f>
        <v>2.5000000000000001E-2</v>
      </c>
      <c r="AB1832" s="15" cm="1">
        <f t="array" ref="AB1832">_xlfn.SWITCH(U1832,"夏",122,"冬",90,"春",153,"秋",153,0)</f>
        <v>153</v>
      </c>
      <c r="AC1832" s="16">
        <f t="shared" ref="AC1832:AC1895" si="188">AA1832*AB1832</f>
        <v>3.8250000000000002</v>
      </c>
      <c r="AD1832" s="5">
        <f>IFERROR(AA1832/D1832,0)</f>
        <v>3.1993857179421552E-4</v>
      </c>
      <c r="AE1832" s="15">
        <f t="shared" ref="AE1832:AE1895" si="189">IF(U1832="夏",122/365,IF(U1832="冬",90/365,IF(OR(U1832="春",U1832="秋"),153/365,0)))</f>
        <v>0.41917808219178082</v>
      </c>
      <c r="AF1832" s="5">
        <f>IFERROR(AD1832*AE1832*48,0)</f>
        <v>6.437339373306079E-3</v>
      </c>
    </row>
    <row r="1833" spans="1:32" x14ac:dyDescent="0.15">
      <c r="A1833" s="8">
        <v>45744</v>
      </c>
      <c r="B1833" s="1" t="s">
        <v>44</v>
      </c>
      <c r="C1833" s="1" t="s">
        <v>33</v>
      </c>
      <c r="D1833" s="6">
        <v>78.14</v>
      </c>
      <c r="E1833" s="6">
        <v>3.9</v>
      </c>
      <c r="F1833" s="10">
        <v>0.375</v>
      </c>
      <c r="G1833" s="1">
        <v>18.3</v>
      </c>
      <c r="H1833" s="1">
        <v>64</v>
      </c>
      <c r="I1833" s="1">
        <v>18.3</v>
      </c>
      <c r="J1833" s="1">
        <v>0.05</v>
      </c>
      <c r="K1833" s="1">
        <v>615</v>
      </c>
      <c r="L1833" s="1">
        <v>365</v>
      </c>
      <c r="M1833" s="6">
        <f t="shared" si="185"/>
        <v>18.300000000000068</v>
      </c>
      <c r="N1833" s="1">
        <v>0.7</v>
      </c>
      <c r="O1833" s="11" cm="1">
        <f t="array" ref="O1833">ROUND(_xlfn.SWITCH(C1833,"建筑专教",IF(S1833&gt;0.1,1.38,1.28),"阶梯教室",IF(S1833&gt;0.1,1.15,1.05),"公共教室",IF(S1833&gt;0.1,1.22,1.12),IF(S1833&gt;0.1,1.2,1.1))+(MOD(ROW()*11,31)/31-0.5)*0.06,2)</f>
        <v>1.1000000000000001</v>
      </c>
      <c r="P1833" s="12">
        <f t="shared" si="186"/>
        <v>0.17</v>
      </c>
      <c r="Q1833" s="13">
        <f t="shared" si="183"/>
        <v>-2.2676368603114705</v>
      </c>
      <c r="R1833" s="1">
        <v>0</v>
      </c>
      <c r="S1833" s="1">
        <v>0</v>
      </c>
      <c r="T1833" s="1">
        <v>3.2000000000000001E-2</v>
      </c>
      <c r="U1833" s="4" t="s">
        <v>34</v>
      </c>
      <c r="V1833">
        <v>0.42</v>
      </c>
      <c r="W1833">
        <v>0.4</v>
      </c>
      <c r="X1833">
        <v>0.76</v>
      </c>
      <c r="Y1833">
        <v>2.4300000000000002</v>
      </c>
      <c r="Z1833">
        <v>0.23</v>
      </c>
      <c r="AA1833" s="5">
        <f t="shared" si="187"/>
        <v>3.2000000000000001E-2</v>
      </c>
      <c r="AB1833" s="15" cm="1">
        <f t="array" ref="AB1833">_xlfn.SWITCH(U1833,"夏",122,"冬",90,"春",153,"秋",153,0)</f>
        <v>153</v>
      </c>
      <c r="AC1833" s="16">
        <f t="shared" si="188"/>
        <v>4.8959999999999999</v>
      </c>
      <c r="AD1833" s="5">
        <f>IFERROR(AA1833/D1833,0)</f>
        <v>4.0952137189659586E-4</v>
      </c>
      <c r="AE1833" s="15">
        <f t="shared" si="189"/>
        <v>0.41917808219178082</v>
      </c>
      <c r="AF1833" s="5">
        <f>IFERROR(AD1833*AE1833*48,0)</f>
        <v>8.2397943978317813E-3</v>
      </c>
    </row>
    <row r="1834" spans="1:32" x14ac:dyDescent="0.15">
      <c r="A1834" s="8">
        <v>45744</v>
      </c>
      <c r="B1834" s="1" t="s">
        <v>44</v>
      </c>
      <c r="C1834" s="1" t="s">
        <v>33</v>
      </c>
      <c r="D1834" s="6">
        <v>78.14</v>
      </c>
      <c r="E1834" s="6">
        <v>3.9</v>
      </c>
      <c r="F1834" s="10">
        <v>0.39583333333333298</v>
      </c>
      <c r="G1834" s="1">
        <v>18.7</v>
      </c>
      <c r="H1834" s="1">
        <v>63.2</v>
      </c>
      <c r="I1834" s="1">
        <v>18.7</v>
      </c>
      <c r="J1834" s="1">
        <v>0.06</v>
      </c>
      <c r="K1834" s="1">
        <v>732</v>
      </c>
      <c r="L1834" s="1">
        <v>432</v>
      </c>
      <c r="M1834" s="6">
        <f t="shared" si="185"/>
        <v>18.699999999999875</v>
      </c>
      <c r="N1834" s="1">
        <v>0.7</v>
      </c>
      <c r="O1834" s="11" cm="1">
        <f t="array" ref="O1834">ROUND(_xlfn.SWITCH(C1834,"建筑专教",IF(S1834&gt;0.1,1.38,1.28),"阶梯教室",IF(S1834&gt;0.1,1.15,1.05),"公共教室",IF(S1834&gt;0.1,1.22,1.12),IF(S1834&gt;0.1,1.2,1.1))+(MOD(ROW()*11,31)/31-0.5)*0.06,2)</f>
        <v>1.1200000000000001</v>
      </c>
      <c r="P1834" s="12">
        <f t="shared" si="186"/>
        <v>0.27</v>
      </c>
      <c r="Q1834" s="13">
        <f t="shared" si="183"/>
        <v>-2.0424249011947917</v>
      </c>
      <c r="R1834" s="1">
        <v>0</v>
      </c>
      <c r="S1834" s="1">
        <v>0</v>
      </c>
      <c r="T1834" s="1">
        <v>3.7999999999999999E-2</v>
      </c>
      <c r="U1834" s="4" t="s">
        <v>34</v>
      </c>
      <c r="V1834">
        <v>0.42</v>
      </c>
      <c r="W1834">
        <v>0.4</v>
      </c>
      <c r="X1834">
        <v>0.76</v>
      </c>
      <c r="Y1834">
        <v>2.4300000000000002</v>
      </c>
      <c r="Z1834">
        <v>0.23</v>
      </c>
      <c r="AA1834" s="5">
        <f t="shared" si="187"/>
        <v>3.7999999999999999E-2</v>
      </c>
      <c r="AB1834" s="15" cm="1">
        <f t="array" ref="AB1834">_xlfn.SWITCH(U1834,"夏",122,"冬",90,"春",153,"秋",153,0)</f>
        <v>153</v>
      </c>
      <c r="AC1834" s="16">
        <f t="shared" si="188"/>
        <v>5.8140000000000001</v>
      </c>
      <c r="AD1834" s="5">
        <f>IFERROR(AA1834/D1834,0)</f>
        <v>4.8630662912720757E-4</v>
      </c>
      <c r="AE1834" s="15">
        <f t="shared" si="189"/>
        <v>0.41917808219178082</v>
      </c>
      <c r="AF1834" s="5">
        <f>IFERROR(AD1834*AE1834*48,0)</f>
        <v>9.7847558474252402E-3</v>
      </c>
    </row>
    <row r="1835" spans="1:32" x14ac:dyDescent="0.15">
      <c r="A1835" s="8">
        <v>45744</v>
      </c>
      <c r="B1835" s="1" t="s">
        <v>44</v>
      </c>
      <c r="C1835" s="1" t="s">
        <v>33</v>
      </c>
      <c r="D1835" s="6">
        <v>78.14</v>
      </c>
      <c r="E1835" s="6">
        <v>3.9</v>
      </c>
      <c r="F1835" s="10">
        <v>0.41666666666666702</v>
      </c>
      <c r="G1835" s="1">
        <v>19.2</v>
      </c>
      <c r="H1835" s="1">
        <v>62.4</v>
      </c>
      <c r="I1835" s="1">
        <v>19.2</v>
      </c>
      <c r="J1835" s="1">
        <v>7.0000000000000007E-2</v>
      </c>
      <c r="K1835" s="1">
        <v>855</v>
      </c>
      <c r="L1835" s="1">
        <v>498</v>
      </c>
      <c r="M1835" s="6">
        <f t="shared" si="185"/>
        <v>19.199999999999989</v>
      </c>
      <c r="N1835" s="1">
        <v>0.7</v>
      </c>
      <c r="O1835" s="11" cm="1">
        <f t="array" ref="O1835">ROUND(_xlfn.SWITCH(C1835,"建筑专教",IF(S1835&gt;0.1,1.38,1.28),"阶梯教室",IF(S1835&gt;0.1,1.15,1.05),"公共教室",IF(S1835&gt;0.1,1.22,1.12),IF(S1835&gt;0.1,1.2,1.1))+(MOD(ROW()*11,31)/31-0.5)*0.06,2)</f>
        <v>1.08</v>
      </c>
      <c r="P1835" s="12">
        <f t="shared" si="186"/>
        <v>0.36</v>
      </c>
      <c r="Q1835" s="13">
        <f t="shared" si="183"/>
        <v>-2.0458367634469021</v>
      </c>
      <c r="R1835" s="1">
        <v>0</v>
      </c>
      <c r="S1835" s="1">
        <v>0</v>
      </c>
      <c r="T1835" s="1">
        <v>3.2000000000000001E-2</v>
      </c>
      <c r="U1835" s="4" t="s">
        <v>34</v>
      </c>
      <c r="V1835">
        <v>0.42</v>
      </c>
      <c r="W1835">
        <v>0.4</v>
      </c>
      <c r="X1835">
        <v>0.76</v>
      </c>
      <c r="Y1835">
        <v>2.4300000000000002</v>
      </c>
      <c r="Z1835">
        <v>0.23</v>
      </c>
      <c r="AA1835" s="5">
        <f t="shared" si="187"/>
        <v>3.2000000000000001E-2</v>
      </c>
      <c r="AB1835" s="15" cm="1">
        <f t="array" ref="AB1835">_xlfn.SWITCH(U1835,"夏",122,"冬",90,"春",153,"秋",153,0)</f>
        <v>153</v>
      </c>
      <c r="AC1835" s="16">
        <f t="shared" si="188"/>
        <v>4.8959999999999999</v>
      </c>
      <c r="AD1835" s="5">
        <f>IFERROR(AA1835/D1835,0)</f>
        <v>4.0952137189659586E-4</v>
      </c>
      <c r="AE1835" s="15">
        <f t="shared" si="189"/>
        <v>0.41917808219178082</v>
      </c>
      <c r="AF1835" s="5">
        <f>IFERROR(AD1835*AE1835*48,0)</f>
        <v>8.2397943978317813E-3</v>
      </c>
    </row>
    <row r="1836" spans="1:32" x14ac:dyDescent="0.15">
      <c r="A1836" s="8">
        <v>45744</v>
      </c>
      <c r="B1836" s="1" t="s">
        <v>44</v>
      </c>
      <c r="C1836" s="1" t="s">
        <v>33</v>
      </c>
      <c r="D1836" s="6">
        <v>78.14</v>
      </c>
      <c r="E1836" s="6">
        <v>3.9</v>
      </c>
      <c r="F1836" s="10">
        <v>0.4375</v>
      </c>
      <c r="G1836" s="1">
        <v>19.600000000000001</v>
      </c>
      <c r="H1836" s="1">
        <v>61.6</v>
      </c>
      <c r="I1836" s="1">
        <v>19.600000000000001</v>
      </c>
      <c r="J1836" s="1">
        <v>0.08</v>
      </c>
      <c r="K1836" s="1">
        <v>965</v>
      </c>
      <c r="L1836" s="1">
        <v>565</v>
      </c>
      <c r="M1836" s="6">
        <f t="shared" si="185"/>
        <v>19.599999999999909</v>
      </c>
      <c r="N1836" s="1">
        <v>0.7</v>
      </c>
      <c r="O1836" s="11" cm="1">
        <f t="array" ref="O1836">ROUND(_xlfn.SWITCH(C1836,"建筑专教",IF(S1836&gt;0.1,1.38,1.28),"阶梯教室",IF(S1836&gt;0.1,1.15,1.05),"公共教室",IF(S1836&gt;0.1,1.22,1.12),IF(S1836&gt;0.1,1.2,1.1))+(MOD(ROW()*11,31)/31-0.5)*0.06,2)</f>
        <v>1.1000000000000001</v>
      </c>
      <c r="P1836" s="12">
        <f t="shared" si="186"/>
        <v>0.45</v>
      </c>
      <c r="Q1836" s="13">
        <f t="shared" si="183"/>
        <v>-1.8226901112407259</v>
      </c>
      <c r="R1836" s="1">
        <v>0</v>
      </c>
      <c r="S1836" s="1">
        <v>0</v>
      </c>
      <c r="T1836" s="1">
        <v>8.0000000000000002E-3</v>
      </c>
      <c r="U1836" s="4" t="s">
        <v>34</v>
      </c>
      <c r="V1836">
        <v>0.42</v>
      </c>
      <c r="W1836">
        <v>0.4</v>
      </c>
      <c r="X1836">
        <v>0.76</v>
      </c>
      <c r="Y1836">
        <v>2.4300000000000002</v>
      </c>
      <c r="Z1836">
        <v>0.23</v>
      </c>
      <c r="AA1836" s="5">
        <f t="shared" si="187"/>
        <v>8.0000000000000002E-3</v>
      </c>
      <c r="AB1836" s="15" cm="1">
        <f t="array" ref="AB1836">_xlfn.SWITCH(U1836,"夏",122,"冬",90,"春",153,"秋",153,0)</f>
        <v>153</v>
      </c>
      <c r="AC1836" s="16">
        <f t="shared" si="188"/>
        <v>1.224</v>
      </c>
      <c r="AD1836" s="5">
        <f>IFERROR(AA1836/D1836,0)</f>
        <v>1.0238034297414896E-4</v>
      </c>
      <c r="AE1836" s="15">
        <f t="shared" si="189"/>
        <v>0.41917808219178082</v>
      </c>
      <c r="AF1836" s="5">
        <f>IFERROR(AD1836*AE1836*48,0)</f>
        <v>2.0599485994579453E-3</v>
      </c>
    </row>
    <row r="1837" spans="1:32" x14ac:dyDescent="0.15">
      <c r="A1837" s="8">
        <v>45744</v>
      </c>
      <c r="B1837" s="1" t="s">
        <v>44</v>
      </c>
      <c r="C1837" s="1" t="s">
        <v>33</v>
      </c>
      <c r="D1837" s="6">
        <v>78.14</v>
      </c>
      <c r="E1837" s="6">
        <v>3.9</v>
      </c>
      <c r="F1837" s="10">
        <v>0.45833333333333298</v>
      </c>
      <c r="G1837" s="1">
        <v>20</v>
      </c>
      <c r="H1837" s="1">
        <v>60.8</v>
      </c>
      <c r="I1837" s="1">
        <v>20</v>
      </c>
      <c r="J1837" s="1">
        <v>0.09</v>
      </c>
      <c r="K1837" s="1">
        <v>1065</v>
      </c>
      <c r="L1837" s="1">
        <v>632</v>
      </c>
      <c r="M1837" s="6">
        <f t="shared" si="185"/>
        <v>19.999999999999886</v>
      </c>
      <c r="N1837" s="1">
        <v>0.7</v>
      </c>
      <c r="O1837" s="11" cm="1">
        <f t="array" ref="O1837">ROUND(_xlfn.SWITCH(C1837,"建筑专教",IF(S1837&gt;0.1,1.38,1.28),"阶梯教室",IF(S1837&gt;0.1,1.15,1.05),"公共教室",IF(S1837&gt;0.1,1.22,1.12),IF(S1837&gt;0.1,1.2,1.1))+(MOD(ROW()*11,31)/31-0.5)*0.06,2)</f>
        <v>1.1200000000000001</v>
      </c>
      <c r="P1837" s="12">
        <f t="shared" si="186"/>
        <v>0.53</v>
      </c>
      <c r="Q1837" s="13">
        <f t="shared" si="183"/>
        <v>-1.6099223466864596</v>
      </c>
      <c r="R1837" s="1">
        <v>0</v>
      </c>
      <c r="S1837" s="1">
        <v>0</v>
      </c>
      <c r="T1837" s="1">
        <v>2.8000000000000001E-2</v>
      </c>
      <c r="U1837" s="4" t="s">
        <v>34</v>
      </c>
      <c r="V1837">
        <v>0.42</v>
      </c>
      <c r="W1837">
        <v>0.4</v>
      </c>
      <c r="X1837">
        <v>0.76</v>
      </c>
      <c r="Y1837">
        <v>2.4300000000000002</v>
      </c>
      <c r="Z1837">
        <v>0.23</v>
      </c>
      <c r="AA1837" s="5">
        <f t="shared" si="187"/>
        <v>2.8000000000000001E-2</v>
      </c>
      <c r="AB1837" s="15" cm="1">
        <f t="array" ref="AB1837">_xlfn.SWITCH(U1837,"夏",122,"冬",90,"春",153,"秋",153,0)</f>
        <v>153</v>
      </c>
      <c r="AC1837" s="16">
        <f t="shared" si="188"/>
        <v>4.2839999999999998</v>
      </c>
      <c r="AD1837" s="5">
        <f>IFERROR(AA1837/D1837,0)</f>
        <v>3.5833120040952137E-4</v>
      </c>
      <c r="AE1837" s="15">
        <f t="shared" si="189"/>
        <v>0.41917808219178082</v>
      </c>
      <c r="AF1837" s="5">
        <f>IFERROR(AD1837*AE1837*48,0)</f>
        <v>7.2098200981028076E-3</v>
      </c>
    </row>
    <row r="1838" spans="1:32" x14ac:dyDescent="0.15">
      <c r="A1838" s="8">
        <v>45744</v>
      </c>
      <c r="B1838" s="1" t="s">
        <v>44</v>
      </c>
      <c r="C1838" s="1" t="s">
        <v>33</v>
      </c>
      <c r="D1838" s="6">
        <v>78.14</v>
      </c>
      <c r="E1838" s="6">
        <v>3.9</v>
      </c>
      <c r="F1838" s="10">
        <v>0.47916666666666702</v>
      </c>
      <c r="G1838" s="1">
        <v>20.399999999999999</v>
      </c>
      <c r="H1838" s="1">
        <v>60</v>
      </c>
      <c r="I1838" s="1">
        <v>20.399999999999999</v>
      </c>
      <c r="J1838" s="1">
        <v>0.1</v>
      </c>
      <c r="K1838" s="1">
        <v>1155</v>
      </c>
      <c r="L1838" s="1">
        <v>698</v>
      </c>
      <c r="M1838" s="6">
        <f t="shared" si="185"/>
        <v>20.399999999999977</v>
      </c>
      <c r="N1838" s="1">
        <v>0.7</v>
      </c>
      <c r="O1838" s="11" cm="1">
        <f t="array" ref="O1838">ROUND(_xlfn.SWITCH(C1838,"建筑专教",IF(S1838&gt;0.1,1.38,1.28),"阶梯教室",IF(S1838&gt;0.1,1.15,1.05),"公共教室",IF(S1838&gt;0.1,1.22,1.12),IF(S1838&gt;0.1,1.2,1.1))+(MOD(ROW()*11,31)/31-0.5)*0.06,2)</f>
        <v>1.08</v>
      </c>
      <c r="P1838" s="12">
        <f t="shared" si="186"/>
        <v>0.6</v>
      </c>
      <c r="Q1838" s="13">
        <f t="shared" si="183"/>
        <v>-1.6319226517408236</v>
      </c>
      <c r="R1838" s="1">
        <v>0</v>
      </c>
      <c r="S1838" s="1">
        <v>0</v>
      </c>
      <c r="T1838" s="1">
        <v>3.5000000000000003E-2</v>
      </c>
      <c r="U1838" s="4" t="s">
        <v>34</v>
      </c>
      <c r="V1838">
        <v>0.42</v>
      </c>
      <c r="W1838">
        <v>0.4</v>
      </c>
      <c r="X1838">
        <v>0.76</v>
      </c>
      <c r="Y1838">
        <v>2.4300000000000002</v>
      </c>
      <c r="Z1838">
        <v>0.23</v>
      </c>
      <c r="AA1838" s="5">
        <f t="shared" si="187"/>
        <v>3.5000000000000003E-2</v>
      </c>
      <c r="AB1838" s="15" cm="1">
        <f t="array" ref="AB1838">_xlfn.SWITCH(U1838,"夏",122,"冬",90,"春",153,"秋",153,0)</f>
        <v>153</v>
      </c>
      <c r="AC1838" s="16">
        <f t="shared" si="188"/>
        <v>5.3550000000000004</v>
      </c>
      <c r="AD1838" s="5">
        <f>IFERROR(AA1838/D1838,0)</f>
        <v>4.4791400051190177E-4</v>
      </c>
      <c r="AE1838" s="15">
        <f t="shared" si="189"/>
        <v>0.41917808219178082</v>
      </c>
      <c r="AF1838" s="5">
        <f>IFERROR(AD1838*AE1838*48,0)</f>
        <v>9.0122751226285117E-3</v>
      </c>
    </row>
    <row r="1839" spans="1:32" x14ac:dyDescent="0.15">
      <c r="A1839" s="8">
        <v>45744</v>
      </c>
      <c r="B1839" s="1" t="s">
        <v>44</v>
      </c>
      <c r="C1839" s="1" t="s">
        <v>33</v>
      </c>
      <c r="D1839" s="6">
        <v>78.14</v>
      </c>
      <c r="E1839" s="6">
        <v>3.9</v>
      </c>
      <c r="F1839" s="10">
        <v>0.5</v>
      </c>
      <c r="G1839" s="1">
        <v>20.6</v>
      </c>
      <c r="H1839" s="1">
        <v>59.6</v>
      </c>
      <c r="I1839" s="1">
        <v>20.6</v>
      </c>
      <c r="J1839" s="1">
        <v>0.1</v>
      </c>
      <c r="K1839" s="1">
        <v>410</v>
      </c>
      <c r="L1839" s="1">
        <v>1140</v>
      </c>
      <c r="M1839" s="6">
        <f t="shared" si="185"/>
        <v>20.600000000000023</v>
      </c>
      <c r="N1839" s="1">
        <v>0.7</v>
      </c>
      <c r="O1839" s="11" cm="1">
        <f t="array" ref="O1839">ROUND(_xlfn.SWITCH(C1839,"建筑专教",IF(S1839&gt;0.1,1.38,1.28),"阶梯教室",IF(S1839&gt;0.1,1.15,1.05),"公共教室",IF(S1839&gt;0.1,1.22,1.12),IF(S1839&gt;0.1,1.2,1.1))+(MOD(ROW()*11,31)/31-0.5)*0.06,2)</f>
        <v>1.1000000000000001</v>
      </c>
      <c r="P1839" s="12">
        <f t="shared" si="186"/>
        <v>0.01</v>
      </c>
      <c r="Q1839" s="13">
        <f t="shared" si="183"/>
        <v>-1.4870475436877792</v>
      </c>
      <c r="R1839" s="1">
        <v>0</v>
      </c>
      <c r="S1839" s="1">
        <v>0</v>
      </c>
      <c r="T1839" s="1">
        <v>2.8000000000000001E-2</v>
      </c>
      <c r="U1839" s="4" t="s">
        <v>34</v>
      </c>
      <c r="V1839">
        <v>0.42</v>
      </c>
      <c r="W1839">
        <v>0.4</v>
      </c>
      <c r="X1839">
        <v>0.76</v>
      </c>
      <c r="Y1839">
        <v>2.4300000000000002</v>
      </c>
      <c r="Z1839">
        <v>0.23</v>
      </c>
      <c r="AA1839" s="5">
        <f t="shared" si="187"/>
        <v>2.8000000000000001E-2</v>
      </c>
      <c r="AB1839" s="15" cm="1">
        <f t="array" ref="AB1839">_xlfn.SWITCH(U1839,"夏",122,"冬",90,"春",153,"秋",153,0)</f>
        <v>153</v>
      </c>
      <c r="AC1839" s="16">
        <f t="shared" si="188"/>
        <v>4.2839999999999998</v>
      </c>
      <c r="AD1839" s="5">
        <f>IFERROR(AA1839/D1839,0)</f>
        <v>3.5833120040952137E-4</v>
      </c>
      <c r="AE1839" s="15">
        <f t="shared" si="189"/>
        <v>0.41917808219178082</v>
      </c>
      <c r="AF1839" s="5">
        <f>IFERROR(AD1839*AE1839*48,0)</f>
        <v>7.2098200981028076E-3</v>
      </c>
    </row>
    <row r="1840" spans="1:32" x14ac:dyDescent="0.15">
      <c r="A1840" s="8">
        <v>45744</v>
      </c>
      <c r="B1840" s="1" t="s">
        <v>44</v>
      </c>
      <c r="C1840" s="1" t="s">
        <v>33</v>
      </c>
      <c r="D1840" s="6">
        <v>78.14</v>
      </c>
      <c r="E1840" s="6">
        <v>3.9</v>
      </c>
      <c r="F1840" s="10">
        <v>0.52083333333333304</v>
      </c>
      <c r="G1840" s="1">
        <v>20.8</v>
      </c>
      <c r="H1840" s="1">
        <v>59.2</v>
      </c>
      <c r="I1840" s="1">
        <v>20.8</v>
      </c>
      <c r="J1840" s="1">
        <v>0.1</v>
      </c>
      <c r="K1840" s="1">
        <v>410</v>
      </c>
      <c r="L1840" s="1">
        <v>1040</v>
      </c>
      <c r="M1840" s="6">
        <f t="shared" si="185"/>
        <v>20.799999999999898</v>
      </c>
      <c r="N1840" s="1">
        <v>0.7</v>
      </c>
      <c r="O1840" s="11" cm="1">
        <f t="array" ref="O1840">ROUND(_xlfn.SWITCH(C1840,"建筑专教",IF(S1840&gt;0.1,1.38,1.28),"阶梯教室",IF(S1840&gt;0.1,1.15,1.05),"公共教室",IF(S1840&gt;0.1,1.22,1.12),IF(S1840&gt;0.1,1.2,1.1))+(MOD(ROW()*11,31)/31-0.5)*0.06,2)</f>
        <v>1.1200000000000001</v>
      </c>
      <c r="P1840" s="12">
        <f t="shared" si="186"/>
        <v>0.01</v>
      </c>
      <c r="Q1840" s="13">
        <f t="shared" si="183"/>
        <v>-1.3485420922217248</v>
      </c>
      <c r="R1840" s="1">
        <v>0</v>
      </c>
      <c r="S1840" s="1">
        <v>0</v>
      </c>
      <c r="T1840" s="1">
        <v>3.5000000000000003E-2</v>
      </c>
      <c r="U1840" s="4" t="s">
        <v>34</v>
      </c>
      <c r="V1840">
        <v>0.42</v>
      </c>
      <c r="W1840">
        <v>0.4</v>
      </c>
      <c r="X1840">
        <v>0.76</v>
      </c>
      <c r="Y1840">
        <v>2.4300000000000002</v>
      </c>
      <c r="Z1840">
        <v>0.23</v>
      </c>
      <c r="AA1840" s="5">
        <f t="shared" si="187"/>
        <v>3.5000000000000003E-2</v>
      </c>
      <c r="AB1840" s="15" cm="1">
        <f t="array" ref="AB1840">_xlfn.SWITCH(U1840,"夏",122,"冬",90,"春",153,"秋",153,0)</f>
        <v>153</v>
      </c>
      <c r="AC1840" s="16">
        <f t="shared" si="188"/>
        <v>5.3550000000000004</v>
      </c>
      <c r="AD1840" s="5">
        <f>IFERROR(AA1840/D1840,0)</f>
        <v>4.4791400051190177E-4</v>
      </c>
      <c r="AE1840" s="15">
        <f t="shared" si="189"/>
        <v>0.41917808219178082</v>
      </c>
      <c r="AF1840" s="5">
        <f>IFERROR(AD1840*AE1840*48,0)</f>
        <v>9.0122751226285117E-3</v>
      </c>
    </row>
    <row r="1841" spans="1:32" x14ac:dyDescent="0.15">
      <c r="A1841" s="8">
        <v>45744</v>
      </c>
      <c r="B1841" s="1" t="s">
        <v>44</v>
      </c>
      <c r="C1841" s="1" t="s">
        <v>33</v>
      </c>
      <c r="D1841" s="6">
        <v>78.14</v>
      </c>
      <c r="E1841" s="6">
        <v>3.9</v>
      </c>
      <c r="F1841" s="10">
        <v>0.54166666666666696</v>
      </c>
      <c r="G1841" s="1">
        <v>21</v>
      </c>
      <c r="H1841" s="1">
        <v>58.8</v>
      </c>
      <c r="I1841" s="1">
        <v>21</v>
      </c>
      <c r="J1841" s="1">
        <v>0.1</v>
      </c>
      <c r="K1841" s="1">
        <v>410</v>
      </c>
      <c r="L1841" s="1">
        <v>940</v>
      </c>
      <c r="M1841" s="6">
        <f t="shared" si="185"/>
        <v>21.000000000000057</v>
      </c>
      <c r="N1841" s="1">
        <v>0.7</v>
      </c>
      <c r="O1841" s="11" cm="1">
        <f t="array" ref="O1841">ROUND(_xlfn.SWITCH(C1841,"建筑专教",IF(S1841&gt;0.1,1.38,1.28),"阶梯教室",IF(S1841&gt;0.1,1.15,1.05),"公共教室",IF(S1841&gt;0.1,1.22,1.12),IF(S1841&gt;0.1,1.2,1.1))+(MOD(ROW()*11,31)/31-0.5)*0.06,2)</f>
        <v>1.0900000000000001</v>
      </c>
      <c r="P1841" s="12">
        <f t="shared" si="186"/>
        <v>0.01</v>
      </c>
      <c r="Q1841" s="13">
        <f t="shared" si="183"/>
        <v>-1.3909191037322157</v>
      </c>
      <c r="R1841" s="1">
        <v>0</v>
      </c>
      <c r="S1841" s="1">
        <v>0</v>
      </c>
      <c r="T1841" s="1">
        <v>2.5000000000000001E-2</v>
      </c>
      <c r="U1841" s="4" t="s">
        <v>34</v>
      </c>
      <c r="V1841">
        <v>0.42</v>
      </c>
      <c r="W1841">
        <v>0.4</v>
      </c>
      <c r="X1841">
        <v>0.76</v>
      </c>
      <c r="Y1841">
        <v>2.4300000000000002</v>
      </c>
      <c r="Z1841">
        <v>0.23</v>
      </c>
      <c r="AA1841" s="5">
        <f t="shared" si="187"/>
        <v>2.5000000000000001E-2</v>
      </c>
      <c r="AB1841" s="15" cm="1">
        <f t="array" ref="AB1841">_xlfn.SWITCH(U1841,"夏",122,"冬",90,"春",153,"秋",153,0)</f>
        <v>153</v>
      </c>
      <c r="AC1841" s="16">
        <f t="shared" si="188"/>
        <v>3.8250000000000002</v>
      </c>
      <c r="AD1841" s="5">
        <f>IFERROR(AA1841/D1841,0)</f>
        <v>3.1993857179421552E-4</v>
      </c>
      <c r="AE1841" s="15">
        <f t="shared" si="189"/>
        <v>0.41917808219178082</v>
      </c>
      <c r="AF1841" s="5">
        <f>IFERROR(AD1841*AE1841*48,0)</f>
        <v>6.437339373306079E-3</v>
      </c>
    </row>
    <row r="1842" spans="1:32" x14ac:dyDescent="0.15">
      <c r="A1842" s="8">
        <v>45744</v>
      </c>
      <c r="B1842" s="1" t="s">
        <v>44</v>
      </c>
      <c r="C1842" s="1" t="s">
        <v>33</v>
      </c>
      <c r="D1842" s="6">
        <v>78.14</v>
      </c>
      <c r="E1842" s="6">
        <v>3.9</v>
      </c>
      <c r="F1842" s="10">
        <v>0.5625</v>
      </c>
      <c r="G1842" s="1">
        <v>21.2</v>
      </c>
      <c r="H1842" s="1">
        <v>58.4</v>
      </c>
      <c r="I1842" s="1">
        <v>21.2</v>
      </c>
      <c r="J1842" s="1">
        <v>0.1</v>
      </c>
      <c r="K1842" s="1">
        <v>410</v>
      </c>
      <c r="L1842" s="1">
        <v>840</v>
      </c>
      <c r="M1842" s="6">
        <f t="shared" si="185"/>
        <v>21.200000000000045</v>
      </c>
      <c r="N1842" s="1">
        <v>0.7</v>
      </c>
      <c r="O1842" s="11" cm="1">
        <f t="array" ref="O1842">ROUND(_xlfn.SWITCH(C1842,"建筑专教",IF(S1842&gt;0.1,1.38,1.28),"阶梯教室",IF(S1842&gt;0.1,1.15,1.05),"公共教室",IF(S1842&gt;0.1,1.22,1.12),IF(S1842&gt;0.1,1.2,1.1))+(MOD(ROW()*11,31)/31-0.5)*0.06,2)</f>
        <v>1.1100000000000001</v>
      </c>
      <c r="P1842" s="12">
        <f t="shared" si="186"/>
        <v>0.01</v>
      </c>
      <c r="Q1842" s="13">
        <f t="shared" si="183"/>
        <v>-1.2534983637624877</v>
      </c>
      <c r="R1842" s="1">
        <v>0</v>
      </c>
      <c r="S1842" s="1">
        <v>0</v>
      </c>
      <c r="T1842" s="1">
        <v>1.2E-2</v>
      </c>
      <c r="U1842" s="4" t="s">
        <v>34</v>
      </c>
      <c r="V1842">
        <v>0.42</v>
      </c>
      <c r="W1842">
        <v>0.4</v>
      </c>
      <c r="X1842">
        <v>0.76</v>
      </c>
      <c r="Y1842">
        <v>2.4300000000000002</v>
      </c>
      <c r="Z1842">
        <v>0.23</v>
      </c>
      <c r="AA1842" s="5">
        <f t="shared" si="187"/>
        <v>1.2E-2</v>
      </c>
      <c r="AB1842" s="15" cm="1">
        <f t="array" ref="AB1842">_xlfn.SWITCH(U1842,"夏",122,"冬",90,"春",153,"秋",153,0)</f>
        <v>153</v>
      </c>
      <c r="AC1842" s="16">
        <f t="shared" si="188"/>
        <v>1.8360000000000001</v>
      </c>
      <c r="AD1842" s="5">
        <f>IFERROR(AA1842/D1842,0)</f>
        <v>1.5357051446122344E-4</v>
      </c>
      <c r="AE1842" s="15">
        <f t="shared" si="189"/>
        <v>0.41917808219178082</v>
      </c>
      <c r="AF1842" s="5">
        <f>IFERROR(AD1842*AE1842*48,0)</f>
        <v>3.0899228991869174E-3</v>
      </c>
    </row>
    <row r="1843" spans="1:32" x14ac:dyDescent="0.15">
      <c r="A1843" s="8">
        <v>45744</v>
      </c>
      <c r="B1843" s="1" t="s">
        <v>44</v>
      </c>
      <c r="C1843" s="1" t="s">
        <v>33</v>
      </c>
      <c r="D1843" s="6">
        <v>78.14</v>
      </c>
      <c r="E1843" s="6">
        <v>3.9</v>
      </c>
      <c r="F1843" s="10">
        <v>0.58333333333333304</v>
      </c>
      <c r="G1843" s="1">
        <v>21.4</v>
      </c>
      <c r="H1843" s="1">
        <v>58</v>
      </c>
      <c r="I1843" s="1">
        <v>21.4</v>
      </c>
      <c r="J1843" s="1">
        <v>0.1</v>
      </c>
      <c r="K1843" s="1">
        <v>560</v>
      </c>
      <c r="L1843" s="1">
        <v>740</v>
      </c>
      <c r="M1843" s="6">
        <f t="shared" si="185"/>
        <v>21.400000000000091</v>
      </c>
      <c r="N1843" s="1">
        <v>0.7</v>
      </c>
      <c r="O1843" s="11" cm="1">
        <f t="array" ref="O1843">ROUND(_xlfn.SWITCH(C1843,"建筑专教",IF(S1843&gt;0.1,1.38,1.28),"阶梯教室",IF(S1843&gt;0.1,1.15,1.05),"公共教室",IF(S1843&gt;0.1,1.22,1.12),IF(S1843&gt;0.1,1.2,1.1))+(MOD(ROW()*11,31)/31-0.5)*0.06,2)</f>
        <v>1.1299999999999999</v>
      </c>
      <c r="P1843" s="12">
        <f t="shared" si="186"/>
        <v>0.13</v>
      </c>
      <c r="Q1843" s="13">
        <f t="shared" si="183"/>
        <v>-1.1220945667285349</v>
      </c>
      <c r="R1843" s="1">
        <v>0</v>
      </c>
      <c r="S1843" s="1">
        <v>0</v>
      </c>
      <c r="T1843" s="1">
        <v>3.2000000000000001E-2</v>
      </c>
      <c r="U1843" s="4" t="s">
        <v>34</v>
      </c>
      <c r="V1843">
        <v>0.42</v>
      </c>
      <c r="W1843">
        <v>0.4</v>
      </c>
      <c r="X1843">
        <v>0.76</v>
      </c>
      <c r="Y1843">
        <v>2.4300000000000002</v>
      </c>
      <c r="Z1843">
        <v>0.23</v>
      </c>
      <c r="AA1843" s="5">
        <f t="shared" si="187"/>
        <v>3.2000000000000001E-2</v>
      </c>
      <c r="AB1843" s="15" cm="1">
        <f t="array" ref="AB1843">_xlfn.SWITCH(U1843,"夏",122,"冬",90,"春",153,"秋",153,0)</f>
        <v>153</v>
      </c>
      <c r="AC1843" s="16">
        <f t="shared" si="188"/>
        <v>4.8959999999999999</v>
      </c>
      <c r="AD1843" s="5">
        <f>IFERROR(AA1843/D1843,0)</f>
        <v>4.0952137189659586E-4</v>
      </c>
      <c r="AE1843" s="15">
        <f t="shared" si="189"/>
        <v>0.41917808219178082</v>
      </c>
      <c r="AF1843" s="5">
        <f>IFERROR(AD1843*AE1843*48,0)</f>
        <v>8.2397943978317813E-3</v>
      </c>
    </row>
    <row r="1844" spans="1:32" x14ac:dyDescent="0.15">
      <c r="A1844" s="8">
        <v>45744</v>
      </c>
      <c r="B1844" s="1" t="s">
        <v>44</v>
      </c>
      <c r="C1844" s="1" t="s">
        <v>33</v>
      </c>
      <c r="D1844" s="6">
        <v>78.14</v>
      </c>
      <c r="E1844" s="6">
        <v>3.9</v>
      </c>
      <c r="F1844" s="10">
        <v>0.60416666666666696</v>
      </c>
      <c r="G1844" s="1">
        <v>21.6</v>
      </c>
      <c r="H1844" s="1">
        <v>57.6</v>
      </c>
      <c r="I1844" s="1">
        <v>21.6</v>
      </c>
      <c r="J1844" s="1">
        <v>0.1</v>
      </c>
      <c r="K1844" s="1">
        <v>670</v>
      </c>
      <c r="L1844" s="1">
        <v>640</v>
      </c>
      <c r="M1844" s="6">
        <f t="shared" si="185"/>
        <v>21.600000000000023</v>
      </c>
      <c r="N1844" s="1">
        <v>0.7</v>
      </c>
      <c r="O1844" s="11" cm="1">
        <f t="array" ref="O1844">ROUND(_xlfn.SWITCH(C1844,"建筑专教",IF(S1844&gt;0.1,1.38,1.28),"阶梯教室",IF(S1844&gt;0.1,1.15,1.05),"公共教室",IF(S1844&gt;0.1,1.22,1.12),IF(S1844&gt;0.1,1.2,1.1))+(MOD(ROW()*11,31)/31-0.5)*0.06,2)</f>
        <v>1.0900000000000001</v>
      </c>
      <c r="P1844" s="12">
        <f t="shared" si="186"/>
        <v>0.22</v>
      </c>
      <c r="Q1844" s="13">
        <f t="shared" si="183"/>
        <v>-1.191617391594433</v>
      </c>
      <c r="R1844" s="1">
        <v>0</v>
      </c>
      <c r="S1844" s="1">
        <v>0</v>
      </c>
      <c r="T1844" s="1">
        <v>3.7999999999999999E-2</v>
      </c>
      <c r="U1844" s="4" t="s">
        <v>34</v>
      </c>
      <c r="V1844">
        <v>0.42</v>
      </c>
      <c r="W1844">
        <v>0.4</v>
      </c>
      <c r="X1844">
        <v>0.76</v>
      </c>
      <c r="Y1844">
        <v>2.4300000000000002</v>
      </c>
      <c r="Z1844">
        <v>0.23</v>
      </c>
      <c r="AA1844" s="5">
        <f t="shared" si="187"/>
        <v>3.7999999999999999E-2</v>
      </c>
      <c r="AB1844" s="15" cm="1">
        <f t="array" ref="AB1844">_xlfn.SWITCH(U1844,"夏",122,"冬",90,"春",153,"秋",153,0)</f>
        <v>153</v>
      </c>
      <c r="AC1844" s="16">
        <f t="shared" si="188"/>
        <v>5.8140000000000001</v>
      </c>
      <c r="AD1844" s="5">
        <f>IFERROR(AA1844/D1844,0)</f>
        <v>4.8630662912720757E-4</v>
      </c>
      <c r="AE1844" s="15">
        <f t="shared" si="189"/>
        <v>0.41917808219178082</v>
      </c>
      <c r="AF1844" s="5">
        <f>IFERROR(AD1844*AE1844*48,0)</f>
        <v>9.7847558474252402E-3</v>
      </c>
    </row>
    <row r="1845" spans="1:32" x14ac:dyDescent="0.15">
      <c r="A1845" s="8">
        <v>45744</v>
      </c>
      <c r="B1845" s="1" t="s">
        <v>44</v>
      </c>
      <c r="C1845" s="1" t="s">
        <v>33</v>
      </c>
      <c r="D1845" s="6">
        <v>78.14</v>
      </c>
      <c r="E1845" s="6">
        <v>3.9</v>
      </c>
      <c r="F1845" s="10">
        <v>0.625</v>
      </c>
      <c r="G1845" s="1">
        <v>21.8</v>
      </c>
      <c r="H1845" s="1">
        <v>57.2</v>
      </c>
      <c r="I1845" s="1">
        <v>21.8</v>
      </c>
      <c r="J1845" s="1">
        <v>0.1</v>
      </c>
      <c r="K1845" s="1">
        <v>780</v>
      </c>
      <c r="L1845" s="1">
        <v>540</v>
      </c>
      <c r="M1845" s="6">
        <f t="shared" si="185"/>
        <v>21.800000000000011</v>
      </c>
      <c r="N1845" s="1">
        <v>0.7</v>
      </c>
      <c r="O1845" s="11" cm="1">
        <f t="array" ref="O1845">ROUND(_xlfn.SWITCH(C1845,"建筑专教",IF(S1845&gt;0.1,1.38,1.28),"阶梯教室",IF(S1845&gt;0.1,1.15,1.05),"公共教室",IF(S1845&gt;0.1,1.22,1.12),IF(S1845&gt;0.1,1.2,1.1))+(MOD(ROW()*11,31)/31-0.5)*0.06,2)</f>
        <v>1.1100000000000001</v>
      </c>
      <c r="P1845" s="12">
        <f t="shared" si="186"/>
        <v>0.3</v>
      </c>
      <c r="Q1845" s="13">
        <f t="shared" si="183"/>
        <v>-1.0592334337398135</v>
      </c>
      <c r="R1845" s="1">
        <v>0</v>
      </c>
      <c r="S1845" s="1">
        <v>0</v>
      </c>
      <c r="T1845" s="1">
        <v>5.0000000000000001E-3</v>
      </c>
      <c r="U1845" s="4" t="s">
        <v>34</v>
      </c>
      <c r="V1845">
        <v>0.42</v>
      </c>
      <c r="W1845">
        <v>0.4</v>
      </c>
      <c r="X1845">
        <v>0.76</v>
      </c>
      <c r="Y1845">
        <v>2.4300000000000002</v>
      </c>
      <c r="Z1845">
        <v>0.23</v>
      </c>
      <c r="AA1845" s="5">
        <f t="shared" si="187"/>
        <v>5.0000000000000001E-3</v>
      </c>
      <c r="AB1845" s="15" cm="1">
        <f t="array" ref="AB1845">_xlfn.SWITCH(U1845,"夏",122,"冬",90,"春",153,"秋",153,0)</f>
        <v>153</v>
      </c>
      <c r="AC1845" s="16">
        <f t="shared" si="188"/>
        <v>0.76500000000000001</v>
      </c>
      <c r="AD1845" s="5">
        <f>IFERROR(AA1845/D1845,0)</f>
        <v>6.3987714358843098E-5</v>
      </c>
      <c r="AE1845" s="15">
        <f t="shared" si="189"/>
        <v>0.41917808219178082</v>
      </c>
      <c r="AF1845" s="5">
        <f>IFERROR(AD1845*AE1845*48,0)</f>
        <v>1.2874678746612157E-3</v>
      </c>
    </row>
    <row r="1846" spans="1:32" x14ac:dyDescent="0.15">
      <c r="A1846" s="8">
        <v>45744</v>
      </c>
      <c r="B1846" s="1" t="s">
        <v>44</v>
      </c>
      <c r="C1846" s="1" t="s">
        <v>33</v>
      </c>
      <c r="D1846" s="6">
        <v>78.14</v>
      </c>
      <c r="E1846" s="6">
        <v>3.9</v>
      </c>
      <c r="F1846" s="10">
        <v>0.64583333333333304</v>
      </c>
      <c r="G1846" s="1">
        <v>22</v>
      </c>
      <c r="H1846" s="1">
        <v>56.8</v>
      </c>
      <c r="I1846" s="1">
        <v>22</v>
      </c>
      <c r="J1846" s="1">
        <v>0.1</v>
      </c>
      <c r="K1846" s="1">
        <v>890</v>
      </c>
      <c r="L1846" s="1">
        <v>440</v>
      </c>
      <c r="M1846" s="6">
        <f t="shared" si="185"/>
        <v>22</v>
      </c>
      <c r="N1846" s="1">
        <v>0.7</v>
      </c>
      <c r="O1846" s="11" cm="1">
        <f t="array" ref="O1846">ROUND(_xlfn.SWITCH(C1846,"建筑专教",IF(S1846&gt;0.1,1.38,1.28),"阶梯教室",IF(S1846&gt;0.1,1.15,1.05),"公共教室",IF(S1846&gt;0.1,1.22,1.12),IF(S1846&gt;0.1,1.2,1.1))+(MOD(ROW()*11,31)/31-0.5)*0.06,2)</f>
        <v>1.07</v>
      </c>
      <c r="P1846" s="12">
        <f t="shared" si="186"/>
        <v>0.39</v>
      </c>
      <c r="Q1846" s="13">
        <f t="shared" si="183"/>
        <v>-1.127863394895612</v>
      </c>
      <c r="R1846" s="1">
        <v>0</v>
      </c>
      <c r="S1846" s="1">
        <v>0</v>
      </c>
      <c r="T1846" s="1">
        <v>3.0000000000000001E-3</v>
      </c>
      <c r="U1846" s="4" t="s">
        <v>34</v>
      </c>
      <c r="V1846">
        <v>0.42</v>
      </c>
      <c r="W1846">
        <v>0.4</v>
      </c>
      <c r="X1846">
        <v>0.76</v>
      </c>
      <c r="Y1846">
        <v>2.4300000000000002</v>
      </c>
      <c r="Z1846">
        <v>0.23</v>
      </c>
      <c r="AA1846" s="5">
        <f t="shared" si="187"/>
        <v>3.0000000000000001E-3</v>
      </c>
      <c r="AB1846" s="15" cm="1">
        <f t="array" ref="AB1846">_xlfn.SWITCH(U1846,"夏",122,"冬",90,"春",153,"秋",153,0)</f>
        <v>153</v>
      </c>
      <c r="AC1846" s="16">
        <f t="shared" si="188"/>
        <v>0.45900000000000002</v>
      </c>
      <c r="AD1846" s="5">
        <f>IFERROR(AA1846/D1846,0)</f>
        <v>3.839262861530586E-5</v>
      </c>
      <c r="AE1846" s="15">
        <f t="shared" si="189"/>
        <v>0.41917808219178082</v>
      </c>
      <c r="AF1846" s="5">
        <f>IFERROR(AD1846*AE1846*48,0)</f>
        <v>7.7248072479672934E-4</v>
      </c>
    </row>
    <row r="1847" spans="1:32" x14ac:dyDescent="0.15">
      <c r="A1847" s="8">
        <v>45744</v>
      </c>
      <c r="B1847" s="1" t="s">
        <v>44</v>
      </c>
      <c r="C1847" s="1" t="s">
        <v>33</v>
      </c>
      <c r="D1847" s="6">
        <v>78.14</v>
      </c>
      <c r="E1847" s="6">
        <v>3.9</v>
      </c>
      <c r="F1847" s="10">
        <v>0.66666666666666696</v>
      </c>
      <c r="G1847" s="1">
        <v>22.2</v>
      </c>
      <c r="H1847" s="1">
        <v>56.4</v>
      </c>
      <c r="I1847" s="1">
        <v>22.2</v>
      </c>
      <c r="J1847" s="1">
        <v>0.1</v>
      </c>
      <c r="K1847" s="1">
        <v>995</v>
      </c>
      <c r="L1847" s="1">
        <v>340</v>
      </c>
      <c r="M1847" s="6">
        <f t="shared" si="185"/>
        <v>22.200000000000045</v>
      </c>
      <c r="N1847" s="1">
        <v>0.7</v>
      </c>
      <c r="O1847" s="11" cm="1">
        <f t="array" ref="O1847">ROUND(_xlfn.SWITCH(C1847,"建筑专教",IF(S1847&gt;0.1,1.38,1.28),"阶梯教室",IF(S1847&gt;0.1,1.15,1.05),"公共教室",IF(S1847&gt;0.1,1.22,1.12),IF(S1847&gt;0.1,1.2,1.1))+(MOD(ROW()*11,31)/31-0.5)*0.06,2)</f>
        <v>1.0900000000000001</v>
      </c>
      <c r="P1847" s="12">
        <f t="shared" si="186"/>
        <v>0.48</v>
      </c>
      <c r="Q1847" s="13">
        <f t="shared" si="183"/>
        <v>-0.99452458935192234</v>
      </c>
      <c r="R1847" s="1">
        <v>0</v>
      </c>
      <c r="S1847" s="1">
        <v>0</v>
      </c>
      <c r="T1847" s="1">
        <v>5.0000000000000001E-3</v>
      </c>
      <c r="U1847" s="4" t="s">
        <v>34</v>
      </c>
      <c r="V1847">
        <v>0.42</v>
      </c>
      <c r="W1847">
        <v>0.4</v>
      </c>
      <c r="X1847">
        <v>0.76</v>
      </c>
      <c r="Y1847">
        <v>2.4300000000000002</v>
      </c>
      <c r="Z1847">
        <v>0.23</v>
      </c>
      <c r="AA1847" s="5">
        <f t="shared" si="187"/>
        <v>5.0000000000000001E-3</v>
      </c>
      <c r="AB1847" s="15" cm="1">
        <f t="array" ref="AB1847">_xlfn.SWITCH(U1847,"夏",122,"冬",90,"春",153,"秋",153,0)</f>
        <v>153</v>
      </c>
      <c r="AC1847" s="16">
        <f t="shared" si="188"/>
        <v>0.76500000000000001</v>
      </c>
      <c r="AD1847" s="5">
        <f>IFERROR(AA1847/D1847,0)</f>
        <v>6.3987714358843098E-5</v>
      </c>
      <c r="AE1847" s="15">
        <f t="shared" si="189"/>
        <v>0.41917808219178082</v>
      </c>
      <c r="AF1847" s="5">
        <f>IFERROR(AD1847*AE1847*48,0)</f>
        <v>1.2874678746612157E-3</v>
      </c>
    </row>
    <row r="1848" spans="1:32" x14ac:dyDescent="0.15">
      <c r="A1848" s="8">
        <v>45744</v>
      </c>
      <c r="B1848" s="1" t="s">
        <v>44</v>
      </c>
      <c r="C1848" s="1" t="s">
        <v>33</v>
      </c>
      <c r="D1848" s="6">
        <v>78.14</v>
      </c>
      <c r="E1848" s="6">
        <v>3.9</v>
      </c>
      <c r="F1848" s="10">
        <v>0.6875</v>
      </c>
      <c r="G1848" s="1">
        <v>22.4</v>
      </c>
      <c r="H1848" s="1">
        <v>56</v>
      </c>
      <c r="I1848" s="1">
        <v>22.4</v>
      </c>
      <c r="J1848" s="1">
        <v>0.1</v>
      </c>
      <c r="K1848" s="1">
        <v>1090</v>
      </c>
      <c r="L1848" s="1">
        <v>240</v>
      </c>
      <c r="M1848" s="6">
        <f t="shared" si="185"/>
        <v>22.400000000000034</v>
      </c>
      <c r="N1848" s="1">
        <v>0.7</v>
      </c>
      <c r="O1848" s="11" cm="1">
        <f t="array" ref="O1848">ROUND(_xlfn.SWITCH(C1848,"建筑专教",IF(S1848&gt;0.1,1.38,1.28),"阶梯教室",IF(S1848&gt;0.1,1.15,1.05),"公共教室",IF(S1848&gt;0.1,1.22,1.12),IF(S1848&gt;0.1,1.2,1.1))+(MOD(ROW()*11,31)/31-0.5)*0.06,2)</f>
        <v>1.1100000000000001</v>
      </c>
      <c r="P1848" s="12">
        <f t="shared" si="186"/>
        <v>0.55000000000000004</v>
      </c>
      <c r="Q1848" s="13">
        <f t="shared" si="183"/>
        <v>-0.86714379101176375</v>
      </c>
      <c r="R1848" s="1">
        <v>0</v>
      </c>
      <c r="S1848" s="1">
        <v>0</v>
      </c>
      <c r="T1848" s="1">
        <v>2.5000000000000001E-2</v>
      </c>
      <c r="U1848" s="4" t="s">
        <v>34</v>
      </c>
      <c r="V1848">
        <v>0.42</v>
      </c>
      <c r="W1848">
        <v>0.4</v>
      </c>
      <c r="X1848">
        <v>0.76</v>
      </c>
      <c r="Y1848">
        <v>2.4300000000000002</v>
      </c>
      <c r="Z1848">
        <v>0.23</v>
      </c>
      <c r="AA1848" s="5">
        <f t="shared" si="187"/>
        <v>2.5000000000000001E-2</v>
      </c>
      <c r="AB1848" s="15" cm="1">
        <f t="array" ref="AB1848">_xlfn.SWITCH(U1848,"夏",122,"冬",90,"春",153,"秋",153,0)</f>
        <v>153</v>
      </c>
      <c r="AC1848" s="16">
        <f t="shared" si="188"/>
        <v>3.8250000000000002</v>
      </c>
      <c r="AD1848" s="5">
        <f>IFERROR(AA1848/D1848,0)</f>
        <v>3.1993857179421552E-4</v>
      </c>
      <c r="AE1848" s="15">
        <f t="shared" si="189"/>
        <v>0.41917808219178082</v>
      </c>
      <c r="AF1848" s="5">
        <f>IFERROR(AD1848*AE1848*48,0)</f>
        <v>6.437339373306079E-3</v>
      </c>
    </row>
    <row r="1849" spans="1:32" x14ac:dyDescent="0.15">
      <c r="A1849" s="8">
        <v>45744</v>
      </c>
      <c r="B1849" s="1" t="s">
        <v>44</v>
      </c>
      <c r="C1849" s="1" t="s">
        <v>33</v>
      </c>
      <c r="D1849" s="6">
        <v>78.14</v>
      </c>
      <c r="E1849" s="6">
        <v>3.9</v>
      </c>
      <c r="F1849" s="10">
        <v>0.70833333333333304</v>
      </c>
      <c r="G1849" s="1">
        <v>22.6</v>
      </c>
      <c r="H1849" s="1">
        <v>55.6</v>
      </c>
      <c r="I1849" s="1">
        <v>22.6</v>
      </c>
      <c r="J1849" s="1">
        <v>0.1</v>
      </c>
      <c r="K1849" s="1">
        <v>1180</v>
      </c>
      <c r="L1849" s="1">
        <v>140</v>
      </c>
      <c r="M1849" s="6">
        <f t="shared" si="185"/>
        <v>22.600000000000023</v>
      </c>
      <c r="N1849" s="1">
        <v>0.7</v>
      </c>
      <c r="O1849" s="11" cm="1">
        <f t="array" ref="O1849">ROUND(_xlfn.SWITCH(C1849,"建筑专教",IF(S1849&gt;0.1,1.38,1.28),"阶梯教室",IF(S1849&gt;0.1,1.15,1.05),"公共教室",IF(S1849&gt;0.1,1.22,1.12),IF(S1849&gt;0.1,1.2,1.1))+(MOD(ROW()*11,31)/31-0.5)*0.06,2)</f>
        <v>1.08</v>
      </c>
      <c r="P1849" s="12">
        <f t="shared" si="186"/>
        <v>0.63</v>
      </c>
      <c r="Q1849" s="13">
        <f t="shared" si="183"/>
        <v>-0.89576142716840013</v>
      </c>
      <c r="R1849" s="1">
        <v>0</v>
      </c>
      <c r="S1849" s="1">
        <v>0</v>
      </c>
      <c r="T1849" s="1">
        <v>3.2000000000000001E-2</v>
      </c>
      <c r="U1849" s="4" t="s">
        <v>34</v>
      </c>
      <c r="V1849">
        <v>0.42</v>
      </c>
      <c r="W1849">
        <v>0.4</v>
      </c>
      <c r="X1849">
        <v>0.76</v>
      </c>
      <c r="Y1849">
        <v>2.4300000000000002</v>
      </c>
      <c r="Z1849">
        <v>0.23</v>
      </c>
      <c r="AA1849" s="5">
        <f t="shared" si="187"/>
        <v>3.2000000000000001E-2</v>
      </c>
      <c r="AB1849" s="15" cm="1">
        <f t="array" ref="AB1849">_xlfn.SWITCH(U1849,"夏",122,"冬",90,"春",153,"秋",153,0)</f>
        <v>153</v>
      </c>
      <c r="AC1849" s="16">
        <f t="shared" si="188"/>
        <v>4.8959999999999999</v>
      </c>
      <c r="AD1849" s="5">
        <f>IFERROR(AA1849/D1849,0)</f>
        <v>4.0952137189659586E-4</v>
      </c>
      <c r="AE1849" s="15">
        <f t="shared" si="189"/>
        <v>0.41917808219178082</v>
      </c>
      <c r="AF1849" s="5">
        <f>IFERROR(AD1849*AE1849*48,0)</f>
        <v>8.2397943978317813E-3</v>
      </c>
    </row>
    <row r="1850" spans="1:32" x14ac:dyDescent="0.15">
      <c r="A1850" s="8">
        <v>45744</v>
      </c>
      <c r="B1850" s="1" t="s">
        <v>44</v>
      </c>
      <c r="C1850" s="1" t="s">
        <v>33</v>
      </c>
      <c r="D1850" s="6">
        <v>78.14</v>
      </c>
      <c r="E1850" s="6">
        <v>3.9</v>
      </c>
      <c r="F1850" s="10">
        <v>0.72916666666666696</v>
      </c>
      <c r="G1850" s="1">
        <v>22.8</v>
      </c>
      <c r="H1850" s="1">
        <v>55.2</v>
      </c>
      <c r="I1850" s="1">
        <v>22.8</v>
      </c>
      <c r="J1850" s="1">
        <v>0.1</v>
      </c>
      <c r="K1850" s="1">
        <v>410</v>
      </c>
      <c r="L1850" s="1">
        <v>40</v>
      </c>
      <c r="M1850" s="6">
        <f t="shared" si="185"/>
        <v>22.800000000000011</v>
      </c>
      <c r="N1850" s="1">
        <v>0.7</v>
      </c>
      <c r="O1850" s="11" cm="1">
        <f t="array" ref="O1850">ROUND(_xlfn.SWITCH(C1850,"建筑专教",IF(S1850&gt;0.1,1.38,1.28),"阶梯教室",IF(S1850&gt;0.1,1.15,1.05),"公共教室",IF(S1850&gt;0.1,1.22,1.12),IF(S1850&gt;0.1,1.2,1.1))+(MOD(ROW()*11,31)/31-0.5)*0.06,2)</f>
        <v>1.1000000000000001</v>
      </c>
      <c r="P1850" s="12">
        <f t="shared" si="186"/>
        <v>0.01</v>
      </c>
      <c r="Q1850" s="13">
        <f t="shared" si="183"/>
        <v>-0.76967546646368246</v>
      </c>
      <c r="R1850" s="1">
        <v>0</v>
      </c>
      <c r="S1850" s="1">
        <v>0</v>
      </c>
      <c r="T1850" s="1">
        <v>3.2000000000000001E-2</v>
      </c>
      <c r="U1850" s="4" t="s">
        <v>34</v>
      </c>
      <c r="V1850">
        <v>0.42</v>
      </c>
      <c r="W1850">
        <v>0.4</v>
      </c>
      <c r="X1850">
        <v>0.76</v>
      </c>
      <c r="Y1850">
        <v>2.4300000000000002</v>
      </c>
      <c r="Z1850">
        <v>0.23</v>
      </c>
      <c r="AA1850" s="5">
        <f t="shared" si="187"/>
        <v>3.2000000000000001E-2</v>
      </c>
      <c r="AB1850" s="15" cm="1">
        <f t="array" ref="AB1850">_xlfn.SWITCH(U1850,"夏",122,"冬",90,"春",153,"秋",153,0)</f>
        <v>153</v>
      </c>
      <c r="AC1850" s="16">
        <f t="shared" si="188"/>
        <v>4.8959999999999999</v>
      </c>
      <c r="AD1850" s="5">
        <f>IFERROR(AA1850/D1850,0)</f>
        <v>4.0952137189659586E-4</v>
      </c>
      <c r="AE1850" s="15">
        <f t="shared" si="189"/>
        <v>0.41917808219178082</v>
      </c>
      <c r="AF1850" s="5">
        <f>IFERROR(AD1850*AE1850*48,0)</f>
        <v>8.2397943978317813E-3</v>
      </c>
    </row>
    <row r="1851" spans="1:32" x14ac:dyDescent="0.15">
      <c r="A1851" s="8">
        <v>45744</v>
      </c>
      <c r="B1851" s="1" t="s">
        <v>44</v>
      </c>
      <c r="C1851" s="1" t="s">
        <v>33</v>
      </c>
      <c r="D1851" s="6">
        <v>78.14</v>
      </c>
      <c r="E1851" s="6">
        <v>3.9</v>
      </c>
      <c r="F1851" s="10">
        <v>0.75</v>
      </c>
      <c r="G1851" s="1">
        <v>22.6</v>
      </c>
      <c r="H1851" s="1">
        <v>55.6</v>
      </c>
      <c r="I1851" s="1">
        <v>22.7</v>
      </c>
      <c r="J1851" s="1">
        <v>0.1</v>
      </c>
      <c r="K1851" s="1">
        <v>410</v>
      </c>
      <c r="L1851" s="1">
        <v>0</v>
      </c>
      <c r="M1851" s="6">
        <f t="shared" si="185"/>
        <v>22.732369446915925</v>
      </c>
      <c r="N1851" s="1">
        <v>0.7</v>
      </c>
      <c r="O1851" s="11" cm="1">
        <f t="array" ref="O1851">ROUND(_xlfn.SWITCH(C1851,"建筑专教",IF(S1851&gt;0.1,1.38,1.28),"阶梯教室",IF(S1851&gt;0.1,1.15,1.05),"公共教室",IF(S1851&gt;0.1,1.22,1.12),IF(S1851&gt;0.1,1.2,1.1))+(MOD(ROW()*11,31)/31-0.5)*0.06,2)</f>
        <v>1.1200000000000001</v>
      </c>
      <c r="P1851" s="12">
        <f t="shared" si="186"/>
        <v>0.01</v>
      </c>
      <c r="Q1851" s="13">
        <f t="shared" si="183"/>
        <v>-0.75666515368616261</v>
      </c>
      <c r="R1851" s="1">
        <v>0</v>
      </c>
      <c r="S1851" s="1">
        <v>0</v>
      </c>
      <c r="T1851" s="1">
        <v>2.1999999999999999E-2</v>
      </c>
      <c r="U1851" s="4" t="s">
        <v>34</v>
      </c>
      <c r="V1851">
        <v>0.42</v>
      </c>
      <c r="W1851">
        <v>0.4</v>
      </c>
      <c r="X1851">
        <v>0.76</v>
      </c>
      <c r="Y1851">
        <v>2.4300000000000002</v>
      </c>
      <c r="Z1851">
        <v>0.23</v>
      </c>
      <c r="AA1851" s="5">
        <f t="shared" si="187"/>
        <v>2.1999999999999999E-2</v>
      </c>
      <c r="AB1851" s="15" cm="1">
        <f t="array" ref="AB1851">_xlfn.SWITCH(U1851,"夏",122,"冬",90,"春",153,"秋",153,0)</f>
        <v>153</v>
      </c>
      <c r="AC1851" s="16">
        <f t="shared" si="188"/>
        <v>3.3659999999999997</v>
      </c>
      <c r="AD1851" s="5">
        <f>IFERROR(AA1851/D1851,0)</f>
        <v>2.8154594317890961E-4</v>
      </c>
      <c r="AE1851" s="15">
        <f t="shared" si="189"/>
        <v>0.41917808219178082</v>
      </c>
      <c r="AF1851" s="5">
        <f>IFERROR(AD1851*AE1851*48,0)</f>
        <v>5.6648586485093487E-3</v>
      </c>
    </row>
    <row r="1852" spans="1:32" x14ac:dyDescent="0.15">
      <c r="A1852" s="8">
        <v>45744</v>
      </c>
      <c r="B1852" s="1" t="s">
        <v>44</v>
      </c>
      <c r="C1852" s="1" t="s">
        <v>33</v>
      </c>
      <c r="D1852" s="6">
        <v>78.14</v>
      </c>
      <c r="E1852" s="6">
        <v>3.9</v>
      </c>
      <c r="F1852" s="10">
        <v>0.77083333333333304</v>
      </c>
      <c r="G1852" s="1">
        <v>22.4</v>
      </c>
      <c r="H1852" s="1">
        <v>56</v>
      </c>
      <c r="I1852" s="1">
        <v>22.4</v>
      </c>
      <c r="J1852" s="1">
        <v>0.1</v>
      </c>
      <c r="K1852" s="1">
        <v>410</v>
      </c>
      <c r="L1852" s="1">
        <v>0</v>
      </c>
      <c r="M1852" s="6">
        <f t="shared" si="185"/>
        <v>22.400000000000034</v>
      </c>
      <c r="N1852" s="1">
        <v>0.7</v>
      </c>
      <c r="O1852" s="11" cm="1">
        <f t="array" ref="O1852">ROUND(_xlfn.SWITCH(C1852,"建筑专教",IF(S1852&gt;0.1,1.38,1.28),"阶梯教室",IF(S1852&gt;0.1,1.15,1.05),"公共教室",IF(S1852&gt;0.1,1.22,1.12),IF(S1852&gt;0.1,1.2,1.1))+(MOD(ROW()*11,31)/31-0.5)*0.06,2)</f>
        <v>1.08</v>
      </c>
      <c r="P1852" s="12">
        <f t="shared" si="186"/>
        <v>0.01</v>
      </c>
      <c r="Q1852" s="13">
        <f t="shared" si="183"/>
        <v>-0.96143745511082024</v>
      </c>
      <c r="R1852" s="1">
        <v>0</v>
      </c>
      <c r="S1852" s="1">
        <v>0</v>
      </c>
      <c r="T1852" s="1">
        <v>0.01</v>
      </c>
      <c r="U1852" s="4" t="s">
        <v>34</v>
      </c>
      <c r="V1852">
        <v>0.42</v>
      </c>
      <c r="W1852">
        <v>0.4</v>
      </c>
      <c r="X1852">
        <v>0.76</v>
      </c>
      <c r="Y1852">
        <v>2.4300000000000002</v>
      </c>
      <c r="Z1852">
        <v>0.23</v>
      </c>
      <c r="AA1852" s="5">
        <f t="shared" si="187"/>
        <v>0.01</v>
      </c>
      <c r="AB1852" s="15" cm="1">
        <f t="array" ref="AB1852">_xlfn.SWITCH(U1852,"夏",122,"冬",90,"春",153,"秋",153,0)</f>
        <v>153</v>
      </c>
      <c r="AC1852" s="16">
        <f t="shared" si="188"/>
        <v>1.53</v>
      </c>
      <c r="AD1852" s="5">
        <f>IFERROR(AA1852/D1852,0)</f>
        <v>1.279754287176862E-4</v>
      </c>
      <c r="AE1852" s="15">
        <f t="shared" si="189"/>
        <v>0.41917808219178082</v>
      </c>
      <c r="AF1852" s="5">
        <f>IFERROR(AD1852*AE1852*48,0)</f>
        <v>2.5749357493224313E-3</v>
      </c>
    </row>
    <row r="1853" spans="1:32" x14ac:dyDescent="0.15">
      <c r="A1853" s="8">
        <v>45744</v>
      </c>
      <c r="B1853" s="1" t="s">
        <v>44</v>
      </c>
      <c r="C1853" s="1" t="s">
        <v>33</v>
      </c>
      <c r="D1853" s="6">
        <v>78.14</v>
      </c>
      <c r="E1853" s="6">
        <v>3.9</v>
      </c>
      <c r="F1853" s="10">
        <v>0.79166666666666696</v>
      </c>
      <c r="G1853" s="1">
        <v>22.2</v>
      </c>
      <c r="H1853" s="1">
        <v>56.4</v>
      </c>
      <c r="I1853" s="1">
        <v>22.2</v>
      </c>
      <c r="J1853" s="1">
        <v>0.1</v>
      </c>
      <c r="K1853" s="1">
        <v>410</v>
      </c>
      <c r="L1853" s="1">
        <v>0</v>
      </c>
      <c r="M1853" s="6">
        <f t="shared" si="185"/>
        <v>22.200000000000045</v>
      </c>
      <c r="N1853" s="1">
        <v>0</v>
      </c>
      <c r="O1853" s="1">
        <v>0</v>
      </c>
      <c r="P1853" s="12">
        <f t="shared" si="186"/>
        <v>0</v>
      </c>
      <c r="Q1853" s="1">
        <v>0</v>
      </c>
      <c r="R1853" s="1">
        <v>0</v>
      </c>
      <c r="S1853" s="1">
        <v>0</v>
      </c>
      <c r="T1853" s="1">
        <v>0</v>
      </c>
      <c r="U1853" s="4" t="s">
        <v>34</v>
      </c>
      <c r="V1853">
        <v>0.42</v>
      </c>
      <c r="W1853">
        <v>0.4</v>
      </c>
      <c r="X1853">
        <v>0.76</v>
      </c>
      <c r="Y1853">
        <v>2.4300000000000002</v>
      </c>
      <c r="Z1853">
        <v>0.23</v>
      </c>
      <c r="AA1853" s="5">
        <f t="shared" si="187"/>
        <v>0</v>
      </c>
      <c r="AB1853" s="15" cm="1">
        <f t="array" ref="AB1853">_xlfn.SWITCH(U1853,"夏",122,"冬",90,"春",153,"秋",153,0)</f>
        <v>153</v>
      </c>
      <c r="AC1853" s="16">
        <f t="shared" si="188"/>
        <v>0</v>
      </c>
      <c r="AD1853" s="5">
        <f>IFERROR(AA1853/D1853,0)</f>
        <v>0</v>
      </c>
      <c r="AE1853" s="15">
        <f t="shared" si="189"/>
        <v>0.41917808219178082</v>
      </c>
      <c r="AF1853" s="5">
        <f>IFERROR(AD1853*AE1853*48,0)</f>
        <v>0</v>
      </c>
    </row>
    <row r="1854" spans="1:32" x14ac:dyDescent="0.15">
      <c r="A1854" s="8">
        <v>45744</v>
      </c>
      <c r="B1854" s="1" t="s">
        <v>44</v>
      </c>
      <c r="C1854" s="1" t="s">
        <v>33</v>
      </c>
      <c r="D1854" s="6">
        <v>78.14</v>
      </c>
      <c r="E1854" s="6">
        <v>3.9</v>
      </c>
      <c r="F1854" s="10">
        <v>0.8125</v>
      </c>
      <c r="G1854" s="1">
        <v>22</v>
      </c>
      <c r="H1854" s="1">
        <v>56.8</v>
      </c>
      <c r="I1854" s="1">
        <v>22</v>
      </c>
      <c r="J1854" s="1">
        <v>0.1</v>
      </c>
      <c r="K1854" s="1">
        <v>410</v>
      </c>
      <c r="L1854" s="1">
        <v>0</v>
      </c>
      <c r="M1854" s="6">
        <f t="shared" si="185"/>
        <v>22</v>
      </c>
      <c r="N1854" s="1">
        <v>0</v>
      </c>
      <c r="O1854" s="1">
        <v>0</v>
      </c>
      <c r="P1854" s="12">
        <f t="shared" si="186"/>
        <v>0</v>
      </c>
      <c r="Q1854" s="1">
        <v>0</v>
      </c>
      <c r="R1854" s="1">
        <v>0</v>
      </c>
      <c r="S1854" s="1">
        <v>0</v>
      </c>
      <c r="T1854" s="1">
        <v>0</v>
      </c>
      <c r="U1854" s="4" t="s">
        <v>34</v>
      </c>
      <c r="V1854">
        <v>0.42</v>
      </c>
      <c r="W1854">
        <v>0.4</v>
      </c>
      <c r="X1854">
        <v>0.76</v>
      </c>
      <c r="Y1854">
        <v>2.4300000000000002</v>
      </c>
      <c r="Z1854">
        <v>0.23</v>
      </c>
      <c r="AA1854" s="5">
        <f t="shared" si="187"/>
        <v>0</v>
      </c>
      <c r="AB1854" s="15" cm="1">
        <f t="array" ref="AB1854">_xlfn.SWITCH(U1854,"夏",122,"冬",90,"春",153,"秋",153,0)</f>
        <v>153</v>
      </c>
      <c r="AC1854" s="16">
        <f t="shared" si="188"/>
        <v>0</v>
      </c>
      <c r="AD1854" s="5">
        <f>IFERROR(AA1854/D1854,0)</f>
        <v>0</v>
      </c>
      <c r="AE1854" s="15">
        <f t="shared" si="189"/>
        <v>0.41917808219178082</v>
      </c>
      <c r="AF1854" s="5">
        <f>IFERROR(AD1854*AE1854*48,0)</f>
        <v>0</v>
      </c>
    </row>
    <row r="1855" spans="1:32" x14ac:dyDescent="0.15">
      <c r="A1855" s="8">
        <v>45744</v>
      </c>
      <c r="B1855" s="1" t="s">
        <v>44</v>
      </c>
      <c r="C1855" s="1" t="s">
        <v>33</v>
      </c>
      <c r="D1855" s="6">
        <v>78.14</v>
      </c>
      <c r="E1855" s="6">
        <v>3.9</v>
      </c>
      <c r="F1855" s="10">
        <v>0.83333333333333304</v>
      </c>
      <c r="G1855" s="1">
        <v>21.8</v>
      </c>
      <c r="H1855" s="1">
        <v>57.2</v>
      </c>
      <c r="I1855" s="1">
        <v>21.8</v>
      </c>
      <c r="J1855" s="1">
        <v>0.1</v>
      </c>
      <c r="K1855" s="1">
        <v>410</v>
      </c>
      <c r="L1855" s="1">
        <v>0</v>
      </c>
      <c r="M1855" s="6">
        <f t="shared" si="185"/>
        <v>21.800000000000011</v>
      </c>
      <c r="N1855" s="1">
        <v>0</v>
      </c>
      <c r="O1855" s="1">
        <v>0</v>
      </c>
      <c r="P1855" s="12">
        <f t="shared" si="186"/>
        <v>0</v>
      </c>
      <c r="Q1855" s="1">
        <v>0</v>
      </c>
      <c r="R1855" s="1">
        <v>0</v>
      </c>
      <c r="S1855" s="1">
        <v>0</v>
      </c>
      <c r="T1855" s="1">
        <v>0</v>
      </c>
      <c r="U1855" s="4" t="s">
        <v>34</v>
      </c>
      <c r="V1855">
        <v>0.42</v>
      </c>
      <c r="W1855">
        <v>0.4</v>
      </c>
      <c r="X1855">
        <v>0.76</v>
      </c>
      <c r="Y1855">
        <v>2.4300000000000002</v>
      </c>
      <c r="Z1855">
        <v>0.23</v>
      </c>
      <c r="AA1855" s="5">
        <f t="shared" si="187"/>
        <v>0</v>
      </c>
      <c r="AB1855" s="15" cm="1">
        <f t="array" ref="AB1855">_xlfn.SWITCH(U1855,"夏",122,"冬",90,"春",153,"秋",153,0)</f>
        <v>153</v>
      </c>
      <c r="AC1855" s="16">
        <f t="shared" si="188"/>
        <v>0</v>
      </c>
      <c r="AD1855" s="5">
        <f>IFERROR(AA1855/D1855,0)</f>
        <v>0</v>
      </c>
      <c r="AE1855" s="15">
        <f t="shared" si="189"/>
        <v>0.41917808219178082</v>
      </c>
      <c r="AF1855" s="5">
        <f>IFERROR(AD1855*AE1855*48,0)</f>
        <v>0</v>
      </c>
    </row>
    <row r="1856" spans="1:32" x14ac:dyDescent="0.15">
      <c r="A1856" s="8">
        <v>45744</v>
      </c>
      <c r="B1856" s="1" t="s">
        <v>44</v>
      </c>
      <c r="C1856" s="1" t="s">
        <v>33</v>
      </c>
      <c r="D1856" s="6">
        <v>78.14</v>
      </c>
      <c r="E1856" s="6">
        <v>3.9</v>
      </c>
      <c r="F1856" s="10">
        <v>0.85416666666666696</v>
      </c>
      <c r="G1856" s="1">
        <v>21.6</v>
      </c>
      <c r="H1856" s="1">
        <v>57.6</v>
      </c>
      <c r="I1856" s="1">
        <v>21.6</v>
      </c>
      <c r="J1856" s="1">
        <v>0.1</v>
      </c>
      <c r="K1856" s="1">
        <v>410</v>
      </c>
      <c r="L1856" s="1">
        <v>0</v>
      </c>
      <c r="M1856" s="6">
        <f t="shared" si="185"/>
        <v>21.600000000000023</v>
      </c>
      <c r="N1856" s="1">
        <v>0</v>
      </c>
      <c r="O1856" s="1">
        <v>0</v>
      </c>
      <c r="P1856" s="12">
        <f t="shared" si="186"/>
        <v>0</v>
      </c>
      <c r="Q1856" s="1">
        <v>0</v>
      </c>
      <c r="R1856" s="1">
        <v>0</v>
      </c>
      <c r="S1856" s="1">
        <v>0</v>
      </c>
      <c r="T1856" s="1">
        <v>0</v>
      </c>
      <c r="U1856" s="4" t="s">
        <v>34</v>
      </c>
      <c r="V1856">
        <v>0.42</v>
      </c>
      <c r="W1856">
        <v>0.4</v>
      </c>
      <c r="X1856">
        <v>0.76</v>
      </c>
      <c r="Y1856">
        <v>2.4300000000000002</v>
      </c>
      <c r="Z1856">
        <v>0.23</v>
      </c>
      <c r="AA1856" s="5">
        <f t="shared" si="187"/>
        <v>0</v>
      </c>
      <c r="AB1856" s="15" cm="1">
        <f t="array" ref="AB1856">_xlfn.SWITCH(U1856,"夏",122,"冬",90,"春",153,"秋",153,0)</f>
        <v>153</v>
      </c>
      <c r="AC1856" s="16">
        <f t="shared" si="188"/>
        <v>0</v>
      </c>
      <c r="AD1856" s="5">
        <f>IFERROR(AA1856/D1856,0)</f>
        <v>0</v>
      </c>
      <c r="AE1856" s="15">
        <f t="shared" si="189"/>
        <v>0.41917808219178082</v>
      </c>
      <c r="AF1856" s="5">
        <f>IFERROR(AD1856*AE1856*48,0)</f>
        <v>0</v>
      </c>
    </row>
    <row r="1857" spans="1:32" x14ac:dyDescent="0.15">
      <c r="A1857" s="8">
        <v>45744</v>
      </c>
      <c r="B1857" s="1" t="s">
        <v>44</v>
      </c>
      <c r="C1857" s="1" t="s">
        <v>33</v>
      </c>
      <c r="D1857" s="6">
        <v>78.14</v>
      </c>
      <c r="E1857" s="6">
        <v>3.9</v>
      </c>
      <c r="F1857" s="10">
        <v>0.875</v>
      </c>
      <c r="G1857" s="1">
        <v>21.4</v>
      </c>
      <c r="H1857" s="1">
        <v>58</v>
      </c>
      <c r="I1857" s="1">
        <v>21.4</v>
      </c>
      <c r="J1857" s="1">
        <v>0.1</v>
      </c>
      <c r="K1857" s="1">
        <v>410</v>
      </c>
      <c r="L1857" s="1">
        <v>0</v>
      </c>
      <c r="M1857" s="6">
        <f t="shared" si="185"/>
        <v>21.400000000000091</v>
      </c>
      <c r="N1857" s="1">
        <v>0</v>
      </c>
      <c r="O1857" s="1">
        <v>0</v>
      </c>
      <c r="P1857" s="12">
        <f t="shared" si="186"/>
        <v>0</v>
      </c>
      <c r="Q1857" s="1">
        <v>0</v>
      </c>
      <c r="R1857" s="1">
        <v>0</v>
      </c>
      <c r="S1857" s="1">
        <v>0</v>
      </c>
      <c r="T1857" s="1">
        <v>0</v>
      </c>
      <c r="U1857" s="4" t="s">
        <v>34</v>
      </c>
      <c r="V1857">
        <v>0.42</v>
      </c>
      <c r="W1857">
        <v>0.4</v>
      </c>
      <c r="X1857">
        <v>0.76</v>
      </c>
      <c r="Y1857">
        <v>2.4300000000000002</v>
      </c>
      <c r="Z1857">
        <v>0.23</v>
      </c>
      <c r="AA1857" s="5">
        <f t="shared" si="187"/>
        <v>0</v>
      </c>
      <c r="AB1857" s="15" cm="1">
        <f t="array" ref="AB1857">_xlfn.SWITCH(U1857,"夏",122,"冬",90,"春",153,"秋",153,0)</f>
        <v>153</v>
      </c>
      <c r="AC1857" s="16">
        <f t="shared" si="188"/>
        <v>0</v>
      </c>
      <c r="AD1857" s="5">
        <f>IFERROR(AA1857/D1857,0)</f>
        <v>0</v>
      </c>
      <c r="AE1857" s="15">
        <f t="shared" si="189"/>
        <v>0.41917808219178082</v>
      </c>
      <c r="AF1857" s="5">
        <f>IFERROR(AD1857*AE1857*48,0)</f>
        <v>0</v>
      </c>
    </row>
    <row r="1858" spans="1:32" x14ac:dyDescent="0.15">
      <c r="A1858" s="8">
        <v>45744</v>
      </c>
      <c r="B1858" s="1" t="s">
        <v>44</v>
      </c>
      <c r="C1858" s="1" t="s">
        <v>33</v>
      </c>
      <c r="D1858" s="6">
        <v>78.14</v>
      </c>
      <c r="E1858" s="6">
        <v>3.9</v>
      </c>
      <c r="F1858" s="10">
        <v>0.89583333333333304</v>
      </c>
      <c r="G1858" s="1">
        <v>21.2</v>
      </c>
      <c r="H1858" s="1">
        <v>58.4</v>
      </c>
      <c r="I1858" s="1">
        <v>21.2</v>
      </c>
      <c r="J1858" s="1">
        <v>0.1</v>
      </c>
      <c r="K1858" s="1">
        <v>410</v>
      </c>
      <c r="L1858" s="1">
        <v>0</v>
      </c>
      <c r="M1858" s="6">
        <f t="shared" si="185"/>
        <v>21.200000000000045</v>
      </c>
      <c r="N1858" s="1">
        <v>0</v>
      </c>
      <c r="O1858" s="1">
        <v>0</v>
      </c>
      <c r="P1858" s="12">
        <f t="shared" si="186"/>
        <v>0</v>
      </c>
      <c r="Q1858" s="1">
        <v>0</v>
      </c>
      <c r="R1858" s="1">
        <v>0</v>
      </c>
      <c r="S1858" s="1">
        <v>0</v>
      </c>
      <c r="T1858" s="1">
        <v>0</v>
      </c>
      <c r="U1858" s="4" t="s">
        <v>34</v>
      </c>
      <c r="V1858">
        <v>0.42</v>
      </c>
      <c r="W1858">
        <v>0.4</v>
      </c>
      <c r="X1858">
        <v>0.76</v>
      </c>
      <c r="Y1858">
        <v>2.4300000000000002</v>
      </c>
      <c r="Z1858">
        <v>0.23</v>
      </c>
      <c r="AA1858" s="5">
        <f t="shared" si="187"/>
        <v>0</v>
      </c>
      <c r="AB1858" s="15" cm="1">
        <f t="array" ref="AB1858">_xlfn.SWITCH(U1858,"夏",122,"冬",90,"春",153,"秋",153,0)</f>
        <v>153</v>
      </c>
      <c r="AC1858" s="16">
        <f t="shared" si="188"/>
        <v>0</v>
      </c>
      <c r="AD1858" s="5">
        <f>IFERROR(AA1858/D1858,0)</f>
        <v>0</v>
      </c>
      <c r="AE1858" s="15">
        <f t="shared" si="189"/>
        <v>0.41917808219178082</v>
      </c>
      <c r="AF1858" s="5">
        <f>IFERROR(AD1858*AE1858*48,0)</f>
        <v>0</v>
      </c>
    </row>
    <row r="1859" spans="1:32" x14ac:dyDescent="0.15">
      <c r="A1859" s="8">
        <v>45744</v>
      </c>
      <c r="B1859" s="1" t="s">
        <v>44</v>
      </c>
      <c r="C1859" s="1" t="s">
        <v>33</v>
      </c>
      <c r="D1859" s="6">
        <v>78.14</v>
      </c>
      <c r="E1859" s="6">
        <v>3.9</v>
      </c>
      <c r="F1859" s="10">
        <v>0.91666666666666696</v>
      </c>
      <c r="G1859" s="1">
        <v>21</v>
      </c>
      <c r="H1859" s="1">
        <v>58.8</v>
      </c>
      <c r="I1859" s="1">
        <v>21</v>
      </c>
      <c r="J1859" s="1">
        <v>0.1</v>
      </c>
      <c r="K1859" s="1">
        <v>410</v>
      </c>
      <c r="L1859" s="1">
        <v>0</v>
      </c>
      <c r="M1859" s="6">
        <f t="shared" si="185"/>
        <v>21.000000000000057</v>
      </c>
      <c r="N1859" s="1">
        <v>0</v>
      </c>
      <c r="O1859" s="1">
        <v>0</v>
      </c>
      <c r="P1859" s="12">
        <f t="shared" si="186"/>
        <v>0</v>
      </c>
      <c r="Q1859" s="1">
        <v>0</v>
      </c>
      <c r="R1859" s="1">
        <v>0</v>
      </c>
      <c r="S1859" s="1">
        <v>0</v>
      </c>
      <c r="T1859" s="1">
        <v>0</v>
      </c>
      <c r="U1859" s="4" t="s">
        <v>34</v>
      </c>
      <c r="V1859">
        <v>0.42</v>
      </c>
      <c r="W1859">
        <v>0.4</v>
      </c>
      <c r="X1859">
        <v>0.76</v>
      </c>
      <c r="Y1859">
        <v>2.4300000000000002</v>
      </c>
      <c r="Z1859">
        <v>0.23</v>
      </c>
      <c r="AA1859" s="5">
        <f t="shared" si="187"/>
        <v>0</v>
      </c>
      <c r="AB1859" s="15" cm="1">
        <f t="array" ref="AB1859">_xlfn.SWITCH(U1859,"夏",122,"冬",90,"春",153,"秋",153,0)</f>
        <v>153</v>
      </c>
      <c r="AC1859" s="16">
        <f t="shared" si="188"/>
        <v>0</v>
      </c>
      <c r="AD1859" s="5">
        <f>IFERROR(AA1859/D1859,0)</f>
        <v>0</v>
      </c>
      <c r="AE1859" s="15">
        <f t="shared" si="189"/>
        <v>0.41917808219178082</v>
      </c>
      <c r="AF1859" s="5">
        <f>IFERROR(AD1859*AE1859*48,0)</f>
        <v>0</v>
      </c>
    </row>
    <row r="1860" spans="1:32" x14ac:dyDescent="0.15">
      <c r="A1860" s="8">
        <v>45745</v>
      </c>
      <c r="B1860" s="1" t="s">
        <v>39</v>
      </c>
      <c r="C1860" s="1" t="s">
        <v>33</v>
      </c>
      <c r="D1860" s="6">
        <v>78.14</v>
      </c>
      <c r="E1860" s="6">
        <v>3.9</v>
      </c>
      <c r="F1860" s="10">
        <v>0.33333333333333298</v>
      </c>
      <c r="G1860" s="1">
        <v>17.8</v>
      </c>
      <c r="H1860" s="1">
        <v>65.5</v>
      </c>
      <c r="I1860" s="1">
        <v>17.8</v>
      </c>
      <c r="J1860" s="1">
        <v>0.05</v>
      </c>
      <c r="K1860" s="1">
        <v>408</v>
      </c>
      <c r="L1860" s="1">
        <v>120</v>
      </c>
      <c r="M1860" s="6">
        <f t="shared" si="185"/>
        <v>17.799999999999955</v>
      </c>
      <c r="N1860" s="1">
        <v>0</v>
      </c>
      <c r="O1860" s="1">
        <v>0</v>
      </c>
      <c r="P1860" s="12">
        <f t="shared" si="186"/>
        <v>0</v>
      </c>
      <c r="Q1860" s="1">
        <v>0</v>
      </c>
      <c r="R1860" s="1">
        <v>0</v>
      </c>
      <c r="S1860" s="1">
        <v>0</v>
      </c>
      <c r="T1860" s="1">
        <v>0</v>
      </c>
      <c r="U1860" s="4" t="s">
        <v>34</v>
      </c>
      <c r="V1860">
        <v>0.42</v>
      </c>
      <c r="W1860">
        <v>0.4</v>
      </c>
      <c r="X1860">
        <v>0.76</v>
      </c>
      <c r="Y1860">
        <v>2.4300000000000002</v>
      </c>
      <c r="Z1860">
        <v>0.23</v>
      </c>
      <c r="AA1860" s="5">
        <f t="shared" si="187"/>
        <v>0</v>
      </c>
      <c r="AB1860" s="15" cm="1">
        <f t="array" ref="AB1860">_xlfn.SWITCH(U1860,"夏",122,"冬",90,"春",153,"秋",153,0)</f>
        <v>153</v>
      </c>
      <c r="AC1860" s="16">
        <f t="shared" si="188"/>
        <v>0</v>
      </c>
      <c r="AD1860" s="5">
        <f>IFERROR(AA1860/D1860,0)</f>
        <v>0</v>
      </c>
      <c r="AE1860" s="15">
        <f t="shared" si="189"/>
        <v>0.41917808219178082</v>
      </c>
      <c r="AF1860" s="5">
        <f>IFERROR(AD1860*AE1860*48,0)</f>
        <v>0</v>
      </c>
    </row>
    <row r="1861" spans="1:32" x14ac:dyDescent="0.15">
      <c r="A1861" s="8">
        <v>45745</v>
      </c>
      <c r="B1861" s="1" t="s">
        <v>39</v>
      </c>
      <c r="C1861" s="1" t="s">
        <v>33</v>
      </c>
      <c r="D1861" s="6">
        <v>78.14</v>
      </c>
      <c r="E1861" s="6">
        <v>3.9</v>
      </c>
      <c r="F1861" s="10">
        <v>0.35416666666666702</v>
      </c>
      <c r="G1861" s="1">
        <v>18</v>
      </c>
      <c r="H1861" s="1">
        <v>65</v>
      </c>
      <c r="I1861" s="1">
        <v>18</v>
      </c>
      <c r="J1861" s="1">
        <v>0.05</v>
      </c>
      <c r="K1861" s="1">
        <v>415</v>
      </c>
      <c r="L1861" s="1">
        <v>150</v>
      </c>
      <c r="M1861" s="6">
        <f t="shared" si="185"/>
        <v>17.999999999999943</v>
      </c>
      <c r="N1861" s="1">
        <v>0</v>
      </c>
      <c r="O1861" s="1">
        <v>0</v>
      </c>
      <c r="P1861" s="12">
        <f t="shared" si="186"/>
        <v>0</v>
      </c>
      <c r="Q1861" s="1">
        <v>0</v>
      </c>
      <c r="R1861" s="1">
        <v>0</v>
      </c>
      <c r="S1861" s="1">
        <v>0</v>
      </c>
      <c r="T1861" s="1">
        <v>0</v>
      </c>
      <c r="U1861" s="4" t="s">
        <v>34</v>
      </c>
      <c r="V1861">
        <v>0.42</v>
      </c>
      <c r="W1861">
        <v>0.4</v>
      </c>
      <c r="X1861">
        <v>0.76</v>
      </c>
      <c r="Y1861">
        <v>2.4300000000000002</v>
      </c>
      <c r="Z1861">
        <v>0.23</v>
      </c>
      <c r="AA1861" s="5">
        <f t="shared" si="187"/>
        <v>0</v>
      </c>
      <c r="AB1861" s="15" cm="1">
        <f t="array" ref="AB1861">_xlfn.SWITCH(U1861,"夏",122,"冬",90,"春",153,"秋",153,0)</f>
        <v>153</v>
      </c>
      <c r="AC1861" s="16">
        <f t="shared" si="188"/>
        <v>0</v>
      </c>
      <c r="AD1861" s="5">
        <f>IFERROR(AA1861/D1861,0)</f>
        <v>0</v>
      </c>
      <c r="AE1861" s="15">
        <f t="shared" si="189"/>
        <v>0.41917808219178082</v>
      </c>
      <c r="AF1861" s="5">
        <f>IFERROR(AD1861*AE1861*48,0)</f>
        <v>0</v>
      </c>
    </row>
    <row r="1862" spans="1:32" x14ac:dyDescent="0.15">
      <c r="A1862" s="8">
        <v>45745</v>
      </c>
      <c r="B1862" s="1" t="s">
        <v>39</v>
      </c>
      <c r="C1862" s="1" t="s">
        <v>33</v>
      </c>
      <c r="D1862" s="6">
        <v>78.14</v>
      </c>
      <c r="E1862" s="6">
        <v>3.9</v>
      </c>
      <c r="F1862" s="10">
        <v>0.375</v>
      </c>
      <c r="G1862" s="1">
        <v>18.399999999999999</v>
      </c>
      <c r="H1862" s="1">
        <v>64.3</v>
      </c>
      <c r="I1862" s="1">
        <v>18.399999999999999</v>
      </c>
      <c r="J1862" s="1">
        <v>0.05</v>
      </c>
      <c r="K1862" s="1">
        <v>438</v>
      </c>
      <c r="L1862" s="1">
        <v>305</v>
      </c>
      <c r="M1862" s="6">
        <f t="shared" si="185"/>
        <v>18.400000000000091</v>
      </c>
      <c r="N1862" s="1">
        <v>0</v>
      </c>
      <c r="O1862" s="1">
        <v>0</v>
      </c>
      <c r="P1862" s="12">
        <f t="shared" si="186"/>
        <v>0</v>
      </c>
      <c r="Q1862" s="1">
        <v>0</v>
      </c>
      <c r="R1862" s="1">
        <v>0</v>
      </c>
      <c r="S1862" s="1">
        <v>0</v>
      </c>
      <c r="T1862" s="1">
        <v>0</v>
      </c>
      <c r="U1862" s="4" t="s">
        <v>34</v>
      </c>
      <c r="V1862">
        <v>0.42</v>
      </c>
      <c r="W1862">
        <v>0.4</v>
      </c>
      <c r="X1862">
        <v>0.76</v>
      </c>
      <c r="Y1862">
        <v>2.4300000000000002</v>
      </c>
      <c r="Z1862">
        <v>0.23</v>
      </c>
      <c r="AA1862" s="5">
        <f t="shared" si="187"/>
        <v>0</v>
      </c>
      <c r="AB1862" s="15" cm="1">
        <f t="array" ref="AB1862">_xlfn.SWITCH(U1862,"夏",122,"冬",90,"春",153,"秋",153,0)</f>
        <v>153</v>
      </c>
      <c r="AC1862" s="16">
        <f t="shared" si="188"/>
        <v>0</v>
      </c>
      <c r="AD1862" s="5">
        <f>IFERROR(AA1862/D1862,0)</f>
        <v>0</v>
      </c>
      <c r="AE1862" s="15">
        <f t="shared" si="189"/>
        <v>0.41917808219178082</v>
      </c>
      <c r="AF1862" s="5">
        <f>IFERROR(AD1862*AE1862*48,0)</f>
        <v>0</v>
      </c>
    </row>
    <row r="1863" spans="1:32" x14ac:dyDescent="0.15">
      <c r="A1863" s="8">
        <v>45745</v>
      </c>
      <c r="B1863" s="1" t="s">
        <v>39</v>
      </c>
      <c r="C1863" s="1" t="s">
        <v>33</v>
      </c>
      <c r="D1863" s="6">
        <v>78.14</v>
      </c>
      <c r="E1863" s="6">
        <v>3.9</v>
      </c>
      <c r="F1863" s="10">
        <v>0.39583333333333298</v>
      </c>
      <c r="G1863" s="1">
        <v>18.8</v>
      </c>
      <c r="H1863" s="1">
        <v>63.6</v>
      </c>
      <c r="I1863" s="1">
        <v>18.8</v>
      </c>
      <c r="J1863" s="1">
        <v>0.05</v>
      </c>
      <c r="K1863" s="1">
        <v>467</v>
      </c>
      <c r="L1863" s="1">
        <v>480</v>
      </c>
      <c r="M1863" s="6">
        <f t="shared" si="185"/>
        <v>18.800000000000011</v>
      </c>
      <c r="N1863" s="1">
        <v>0</v>
      </c>
      <c r="O1863" s="1">
        <v>0</v>
      </c>
      <c r="P1863" s="12">
        <f t="shared" si="186"/>
        <v>0</v>
      </c>
      <c r="Q1863" s="1">
        <v>0</v>
      </c>
      <c r="R1863" s="1">
        <v>0</v>
      </c>
      <c r="S1863" s="1">
        <v>0</v>
      </c>
      <c r="T1863" s="1">
        <v>0</v>
      </c>
      <c r="U1863" s="4" t="s">
        <v>34</v>
      </c>
      <c r="V1863">
        <v>0.42</v>
      </c>
      <c r="W1863">
        <v>0.4</v>
      </c>
      <c r="X1863">
        <v>0.76</v>
      </c>
      <c r="Y1863">
        <v>2.4300000000000002</v>
      </c>
      <c r="Z1863">
        <v>0.23</v>
      </c>
      <c r="AA1863" s="5">
        <f t="shared" si="187"/>
        <v>0</v>
      </c>
      <c r="AB1863" s="15" cm="1">
        <f t="array" ref="AB1863">_xlfn.SWITCH(U1863,"夏",122,"冬",90,"春",153,"秋",153,0)</f>
        <v>153</v>
      </c>
      <c r="AC1863" s="16">
        <f t="shared" si="188"/>
        <v>0</v>
      </c>
      <c r="AD1863" s="5">
        <f>IFERROR(AA1863/D1863,0)</f>
        <v>0</v>
      </c>
      <c r="AE1863" s="15">
        <f t="shared" si="189"/>
        <v>0.41917808219178082</v>
      </c>
      <c r="AF1863" s="5">
        <f>IFERROR(AD1863*AE1863*48,0)</f>
        <v>0</v>
      </c>
    </row>
    <row r="1864" spans="1:32" x14ac:dyDescent="0.15">
      <c r="A1864" s="8">
        <v>45745</v>
      </c>
      <c r="B1864" s="1" t="s">
        <v>39</v>
      </c>
      <c r="C1864" s="1" t="s">
        <v>33</v>
      </c>
      <c r="D1864" s="6">
        <v>78.14</v>
      </c>
      <c r="E1864" s="6">
        <v>3.9</v>
      </c>
      <c r="F1864" s="10">
        <v>0.41666666666666702</v>
      </c>
      <c r="G1864" s="1">
        <v>19.3</v>
      </c>
      <c r="H1864" s="1">
        <v>62.8</v>
      </c>
      <c r="I1864" s="1">
        <v>19.3</v>
      </c>
      <c r="J1864" s="1">
        <v>0.05</v>
      </c>
      <c r="K1864" s="1">
        <v>500</v>
      </c>
      <c r="L1864" s="1">
        <v>520</v>
      </c>
      <c r="M1864" s="6">
        <f t="shared" si="185"/>
        <v>19.300000000000068</v>
      </c>
      <c r="N1864" s="1">
        <v>0</v>
      </c>
      <c r="O1864" s="1">
        <v>0</v>
      </c>
      <c r="P1864" s="12">
        <f t="shared" si="186"/>
        <v>0</v>
      </c>
      <c r="Q1864" s="1">
        <v>0</v>
      </c>
      <c r="R1864" s="1">
        <v>0</v>
      </c>
      <c r="S1864" s="1">
        <v>0</v>
      </c>
      <c r="T1864" s="1">
        <v>0</v>
      </c>
      <c r="U1864" s="4" t="s">
        <v>34</v>
      </c>
      <c r="V1864">
        <v>0.42</v>
      </c>
      <c r="W1864">
        <v>0.4</v>
      </c>
      <c r="X1864">
        <v>0.76</v>
      </c>
      <c r="Y1864">
        <v>2.4300000000000002</v>
      </c>
      <c r="Z1864">
        <v>0.23</v>
      </c>
      <c r="AA1864" s="5">
        <f t="shared" si="187"/>
        <v>0</v>
      </c>
      <c r="AB1864" s="15" cm="1">
        <f t="array" ref="AB1864">_xlfn.SWITCH(U1864,"夏",122,"冬",90,"春",153,"秋",153,0)</f>
        <v>153</v>
      </c>
      <c r="AC1864" s="16">
        <f t="shared" si="188"/>
        <v>0</v>
      </c>
      <c r="AD1864" s="5">
        <f>IFERROR(AA1864/D1864,0)</f>
        <v>0</v>
      </c>
      <c r="AE1864" s="15">
        <f t="shared" si="189"/>
        <v>0.41917808219178082</v>
      </c>
      <c r="AF1864" s="5">
        <f>IFERROR(AD1864*AE1864*48,0)</f>
        <v>0</v>
      </c>
    </row>
    <row r="1865" spans="1:32" x14ac:dyDescent="0.15">
      <c r="A1865" s="8">
        <v>45745</v>
      </c>
      <c r="B1865" s="1" t="s">
        <v>39</v>
      </c>
      <c r="C1865" s="1" t="s">
        <v>33</v>
      </c>
      <c r="D1865" s="6">
        <v>78.14</v>
      </c>
      <c r="E1865" s="6">
        <v>3.9</v>
      </c>
      <c r="F1865" s="10">
        <v>0.4375</v>
      </c>
      <c r="G1865" s="1">
        <v>19.899999999999999</v>
      </c>
      <c r="H1865" s="1">
        <v>62</v>
      </c>
      <c r="I1865" s="1">
        <v>19.899999999999999</v>
      </c>
      <c r="J1865" s="1">
        <v>0.05</v>
      </c>
      <c r="K1865" s="1">
        <v>537</v>
      </c>
      <c r="L1865" s="1">
        <v>700</v>
      </c>
      <c r="M1865" s="6">
        <f t="shared" si="185"/>
        <v>19.900000000000034</v>
      </c>
      <c r="N1865" s="1">
        <v>0</v>
      </c>
      <c r="O1865" s="1">
        <v>0</v>
      </c>
      <c r="P1865" s="12">
        <f t="shared" si="186"/>
        <v>0</v>
      </c>
      <c r="Q1865" s="1">
        <v>0</v>
      </c>
      <c r="R1865" s="1">
        <v>0</v>
      </c>
      <c r="S1865" s="1">
        <v>0</v>
      </c>
      <c r="T1865" s="1">
        <v>0</v>
      </c>
      <c r="U1865" s="4" t="s">
        <v>34</v>
      </c>
      <c r="V1865">
        <v>0.42</v>
      </c>
      <c r="W1865">
        <v>0.4</v>
      </c>
      <c r="X1865">
        <v>0.76</v>
      </c>
      <c r="Y1865">
        <v>2.4300000000000002</v>
      </c>
      <c r="Z1865">
        <v>0.23</v>
      </c>
      <c r="AA1865" s="5">
        <f t="shared" si="187"/>
        <v>0</v>
      </c>
      <c r="AB1865" s="15" cm="1">
        <f t="array" ref="AB1865">_xlfn.SWITCH(U1865,"夏",122,"冬",90,"春",153,"秋",153,0)</f>
        <v>153</v>
      </c>
      <c r="AC1865" s="16">
        <f t="shared" si="188"/>
        <v>0</v>
      </c>
      <c r="AD1865" s="5">
        <f>IFERROR(AA1865/D1865,0)</f>
        <v>0</v>
      </c>
      <c r="AE1865" s="15">
        <f t="shared" si="189"/>
        <v>0.41917808219178082</v>
      </c>
      <c r="AF1865" s="5">
        <f>IFERROR(AD1865*AE1865*48,0)</f>
        <v>0</v>
      </c>
    </row>
    <row r="1866" spans="1:32" x14ac:dyDescent="0.15">
      <c r="A1866" s="8">
        <v>45745</v>
      </c>
      <c r="B1866" s="1" t="s">
        <v>39</v>
      </c>
      <c r="C1866" s="1" t="s">
        <v>33</v>
      </c>
      <c r="D1866" s="6">
        <v>78.14</v>
      </c>
      <c r="E1866" s="6">
        <v>3.9</v>
      </c>
      <c r="F1866" s="10">
        <v>0.45833333333333298</v>
      </c>
      <c r="G1866" s="1">
        <v>20.5</v>
      </c>
      <c r="H1866" s="1">
        <v>61</v>
      </c>
      <c r="I1866" s="1">
        <v>20.5</v>
      </c>
      <c r="J1866" s="1">
        <v>0.05</v>
      </c>
      <c r="K1866" s="1">
        <v>578</v>
      </c>
      <c r="L1866" s="1">
        <v>890</v>
      </c>
      <c r="M1866" s="6">
        <f t="shared" si="185"/>
        <v>20.499999999999886</v>
      </c>
      <c r="N1866" s="1">
        <v>0</v>
      </c>
      <c r="O1866" s="1">
        <v>0</v>
      </c>
      <c r="P1866" s="12">
        <f t="shared" si="186"/>
        <v>0</v>
      </c>
      <c r="Q1866" s="1">
        <v>0</v>
      </c>
      <c r="R1866" s="1">
        <v>0</v>
      </c>
      <c r="S1866" s="1">
        <v>0</v>
      </c>
      <c r="T1866" s="1">
        <v>0</v>
      </c>
      <c r="U1866" s="4" t="s">
        <v>34</v>
      </c>
      <c r="V1866">
        <v>0.42</v>
      </c>
      <c r="W1866">
        <v>0.4</v>
      </c>
      <c r="X1866">
        <v>0.76</v>
      </c>
      <c r="Y1866">
        <v>2.4300000000000002</v>
      </c>
      <c r="Z1866">
        <v>0.23</v>
      </c>
      <c r="AA1866" s="5">
        <f t="shared" si="187"/>
        <v>0</v>
      </c>
      <c r="AB1866" s="15" cm="1">
        <f t="array" ref="AB1866">_xlfn.SWITCH(U1866,"夏",122,"冬",90,"春",153,"秋",153,0)</f>
        <v>153</v>
      </c>
      <c r="AC1866" s="16">
        <f t="shared" si="188"/>
        <v>0</v>
      </c>
      <c r="AD1866" s="5">
        <f>IFERROR(AA1866/D1866,0)</f>
        <v>0</v>
      </c>
      <c r="AE1866" s="15">
        <f t="shared" si="189"/>
        <v>0.41917808219178082</v>
      </c>
      <c r="AF1866" s="5">
        <f>IFERROR(AD1866*AE1866*48,0)</f>
        <v>0</v>
      </c>
    </row>
    <row r="1867" spans="1:32" x14ac:dyDescent="0.15">
      <c r="A1867" s="8">
        <v>45745</v>
      </c>
      <c r="B1867" s="1" t="s">
        <v>39</v>
      </c>
      <c r="C1867" s="1" t="s">
        <v>33</v>
      </c>
      <c r="D1867" s="6">
        <v>78.14</v>
      </c>
      <c r="E1867" s="6">
        <v>3.9</v>
      </c>
      <c r="F1867" s="10">
        <v>0.47916666666666702</v>
      </c>
      <c r="G1867" s="1">
        <v>21.1</v>
      </c>
      <c r="H1867" s="1">
        <v>60</v>
      </c>
      <c r="I1867" s="1">
        <v>21.1</v>
      </c>
      <c r="J1867" s="1">
        <v>0.05</v>
      </c>
      <c r="K1867" s="1">
        <v>623</v>
      </c>
      <c r="L1867" s="1">
        <v>930</v>
      </c>
      <c r="M1867" s="6">
        <f t="shared" si="185"/>
        <v>21.100000000000136</v>
      </c>
      <c r="N1867" s="1">
        <v>0</v>
      </c>
      <c r="O1867" s="1">
        <v>0</v>
      </c>
      <c r="P1867" s="12">
        <f t="shared" si="186"/>
        <v>0</v>
      </c>
      <c r="Q1867" s="1">
        <v>0</v>
      </c>
      <c r="R1867" s="1">
        <v>0</v>
      </c>
      <c r="S1867" s="1">
        <v>0</v>
      </c>
      <c r="T1867" s="1">
        <v>0</v>
      </c>
      <c r="U1867" s="4" t="s">
        <v>34</v>
      </c>
      <c r="V1867">
        <v>0.42</v>
      </c>
      <c r="W1867">
        <v>0.4</v>
      </c>
      <c r="X1867">
        <v>0.76</v>
      </c>
      <c r="Y1867">
        <v>2.4300000000000002</v>
      </c>
      <c r="Z1867">
        <v>0.23</v>
      </c>
      <c r="AA1867" s="5">
        <f t="shared" si="187"/>
        <v>0</v>
      </c>
      <c r="AB1867" s="15" cm="1">
        <f t="array" ref="AB1867">_xlfn.SWITCH(U1867,"夏",122,"冬",90,"春",153,"秋",153,0)</f>
        <v>153</v>
      </c>
      <c r="AC1867" s="16">
        <f t="shared" si="188"/>
        <v>0</v>
      </c>
      <c r="AD1867" s="5">
        <f>IFERROR(AA1867/D1867,0)</f>
        <v>0</v>
      </c>
      <c r="AE1867" s="15">
        <f t="shared" si="189"/>
        <v>0.41917808219178082</v>
      </c>
      <c r="AF1867" s="5">
        <f>IFERROR(AD1867*AE1867*48,0)</f>
        <v>0</v>
      </c>
    </row>
    <row r="1868" spans="1:32" x14ac:dyDescent="0.15">
      <c r="A1868" s="8">
        <v>45745</v>
      </c>
      <c r="B1868" s="1" t="s">
        <v>39</v>
      </c>
      <c r="C1868" s="1" t="s">
        <v>33</v>
      </c>
      <c r="D1868" s="6">
        <v>78.14</v>
      </c>
      <c r="E1868" s="6">
        <v>3.9</v>
      </c>
      <c r="F1868" s="10">
        <v>0.5</v>
      </c>
      <c r="G1868" s="1">
        <v>21.5</v>
      </c>
      <c r="H1868" s="1">
        <v>59.5</v>
      </c>
      <c r="I1868" s="1">
        <v>21.5</v>
      </c>
      <c r="J1868" s="1">
        <v>0.05</v>
      </c>
      <c r="K1868" s="1">
        <v>410</v>
      </c>
      <c r="L1868" s="1">
        <v>920</v>
      </c>
      <c r="M1868" s="6">
        <f t="shared" si="185"/>
        <v>21.500000000000057</v>
      </c>
      <c r="N1868" s="1">
        <v>0</v>
      </c>
      <c r="O1868" s="1">
        <v>0</v>
      </c>
      <c r="P1868" s="12">
        <f t="shared" si="186"/>
        <v>0</v>
      </c>
      <c r="Q1868" s="1">
        <v>0</v>
      </c>
      <c r="R1868" s="1">
        <v>0</v>
      </c>
      <c r="S1868" s="1">
        <v>0</v>
      </c>
      <c r="T1868" s="1">
        <v>0</v>
      </c>
      <c r="U1868" s="4" t="s">
        <v>34</v>
      </c>
      <c r="V1868">
        <v>0.42</v>
      </c>
      <c r="W1868">
        <v>0.4</v>
      </c>
      <c r="X1868">
        <v>0.76</v>
      </c>
      <c r="Y1868">
        <v>2.4300000000000002</v>
      </c>
      <c r="Z1868">
        <v>0.23</v>
      </c>
      <c r="AA1868" s="5">
        <f t="shared" si="187"/>
        <v>0</v>
      </c>
      <c r="AB1868" s="15" cm="1">
        <f t="array" ref="AB1868">_xlfn.SWITCH(U1868,"夏",122,"冬",90,"春",153,"秋",153,0)</f>
        <v>153</v>
      </c>
      <c r="AC1868" s="16">
        <f t="shared" si="188"/>
        <v>0</v>
      </c>
      <c r="AD1868" s="5">
        <f>IFERROR(AA1868/D1868,0)</f>
        <v>0</v>
      </c>
      <c r="AE1868" s="15">
        <f t="shared" si="189"/>
        <v>0.41917808219178082</v>
      </c>
      <c r="AF1868" s="5">
        <f>IFERROR(AD1868*AE1868*48,0)</f>
        <v>0</v>
      </c>
    </row>
    <row r="1869" spans="1:32" x14ac:dyDescent="0.15">
      <c r="A1869" s="8">
        <v>45745</v>
      </c>
      <c r="B1869" s="1" t="s">
        <v>39</v>
      </c>
      <c r="C1869" s="1" t="s">
        <v>33</v>
      </c>
      <c r="D1869" s="6">
        <v>78.14</v>
      </c>
      <c r="E1869" s="6">
        <v>3.9</v>
      </c>
      <c r="F1869" s="10">
        <v>0.52083333333333304</v>
      </c>
      <c r="G1869" s="1">
        <v>21.9</v>
      </c>
      <c r="H1869" s="1">
        <v>58.9</v>
      </c>
      <c r="I1869" s="1">
        <v>21.9</v>
      </c>
      <c r="J1869" s="1">
        <v>0.05</v>
      </c>
      <c r="K1869" s="1">
        <v>410</v>
      </c>
      <c r="L1869" s="1">
        <v>860</v>
      </c>
      <c r="M1869" s="6">
        <f t="shared" si="185"/>
        <v>21.899999999999977</v>
      </c>
      <c r="N1869" s="1">
        <v>0</v>
      </c>
      <c r="O1869" s="1">
        <v>0</v>
      </c>
      <c r="P1869" s="12">
        <f t="shared" si="186"/>
        <v>0</v>
      </c>
      <c r="Q1869" s="1">
        <v>0</v>
      </c>
      <c r="R1869" s="1">
        <v>0</v>
      </c>
      <c r="S1869" s="1">
        <v>0</v>
      </c>
      <c r="T1869" s="1">
        <v>0</v>
      </c>
      <c r="U1869" s="4" t="s">
        <v>34</v>
      </c>
      <c r="V1869">
        <v>0.42</v>
      </c>
      <c r="W1869">
        <v>0.4</v>
      </c>
      <c r="X1869">
        <v>0.76</v>
      </c>
      <c r="Y1869">
        <v>2.4300000000000002</v>
      </c>
      <c r="Z1869">
        <v>0.23</v>
      </c>
      <c r="AA1869" s="5">
        <f t="shared" si="187"/>
        <v>0</v>
      </c>
      <c r="AB1869" s="15" cm="1">
        <f t="array" ref="AB1869">_xlfn.SWITCH(U1869,"夏",122,"冬",90,"春",153,"秋",153,0)</f>
        <v>153</v>
      </c>
      <c r="AC1869" s="16">
        <f t="shared" si="188"/>
        <v>0</v>
      </c>
      <c r="AD1869" s="5">
        <f>IFERROR(AA1869/D1869,0)</f>
        <v>0</v>
      </c>
      <c r="AE1869" s="15">
        <f t="shared" si="189"/>
        <v>0.41917808219178082</v>
      </c>
      <c r="AF1869" s="5">
        <f>IFERROR(AD1869*AE1869*48,0)</f>
        <v>0</v>
      </c>
    </row>
    <row r="1870" spans="1:32" x14ac:dyDescent="0.15">
      <c r="A1870" s="8">
        <v>45745</v>
      </c>
      <c r="B1870" s="1" t="s">
        <v>39</v>
      </c>
      <c r="C1870" s="1" t="s">
        <v>33</v>
      </c>
      <c r="D1870" s="6">
        <v>78.14</v>
      </c>
      <c r="E1870" s="6">
        <v>3.9</v>
      </c>
      <c r="F1870" s="10">
        <v>0.54166666666666696</v>
      </c>
      <c r="G1870" s="1">
        <v>22.3</v>
      </c>
      <c r="H1870" s="1">
        <v>58.3</v>
      </c>
      <c r="I1870" s="1">
        <v>22.3</v>
      </c>
      <c r="J1870" s="1">
        <v>0.05</v>
      </c>
      <c r="K1870" s="1">
        <v>410</v>
      </c>
      <c r="L1870" s="1">
        <v>800</v>
      </c>
      <c r="M1870" s="6">
        <f t="shared" si="185"/>
        <v>22.300000000000068</v>
      </c>
      <c r="N1870" s="1">
        <v>0</v>
      </c>
      <c r="O1870" s="1">
        <v>0</v>
      </c>
      <c r="P1870" s="12">
        <f t="shared" si="186"/>
        <v>0</v>
      </c>
      <c r="Q1870" s="1">
        <v>0</v>
      </c>
      <c r="R1870" s="1">
        <v>0</v>
      </c>
      <c r="S1870" s="1">
        <v>0</v>
      </c>
      <c r="T1870" s="1">
        <v>0</v>
      </c>
      <c r="U1870" s="4" t="s">
        <v>34</v>
      </c>
      <c r="V1870">
        <v>0.42</v>
      </c>
      <c r="W1870">
        <v>0.4</v>
      </c>
      <c r="X1870">
        <v>0.76</v>
      </c>
      <c r="Y1870">
        <v>2.4300000000000002</v>
      </c>
      <c r="Z1870">
        <v>0.23</v>
      </c>
      <c r="AA1870" s="5">
        <f t="shared" si="187"/>
        <v>0</v>
      </c>
      <c r="AB1870" s="15" cm="1">
        <f t="array" ref="AB1870">_xlfn.SWITCH(U1870,"夏",122,"冬",90,"春",153,"秋",153,0)</f>
        <v>153</v>
      </c>
      <c r="AC1870" s="16">
        <f t="shared" si="188"/>
        <v>0</v>
      </c>
      <c r="AD1870" s="5">
        <f>IFERROR(AA1870/D1870,0)</f>
        <v>0</v>
      </c>
      <c r="AE1870" s="15">
        <f t="shared" si="189"/>
        <v>0.41917808219178082</v>
      </c>
      <c r="AF1870" s="5">
        <f>IFERROR(AD1870*AE1870*48,0)</f>
        <v>0</v>
      </c>
    </row>
    <row r="1871" spans="1:32" x14ac:dyDescent="0.15">
      <c r="A1871" s="8">
        <v>45745</v>
      </c>
      <c r="B1871" s="1" t="s">
        <v>39</v>
      </c>
      <c r="C1871" s="1" t="s">
        <v>33</v>
      </c>
      <c r="D1871" s="6">
        <v>78.14</v>
      </c>
      <c r="E1871" s="6">
        <v>3.9</v>
      </c>
      <c r="F1871" s="10">
        <v>0.5625</v>
      </c>
      <c r="G1871" s="1">
        <v>22.7</v>
      </c>
      <c r="H1871" s="1">
        <v>57.7</v>
      </c>
      <c r="I1871" s="1">
        <v>22.7</v>
      </c>
      <c r="J1871" s="1">
        <v>0.05</v>
      </c>
      <c r="K1871" s="1">
        <v>410</v>
      </c>
      <c r="L1871" s="1">
        <v>740</v>
      </c>
      <c r="M1871" s="6">
        <f t="shared" si="185"/>
        <v>22.699999999999989</v>
      </c>
      <c r="N1871" s="1">
        <v>0</v>
      </c>
      <c r="O1871" s="1">
        <v>0</v>
      </c>
      <c r="P1871" s="12">
        <f t="shared" si="186"/>
        <v>0</v>
      </c>
      <c r="Q1871" s="1">
        <v>0</v>
      </c>
      <c r="R1871" s="1">
        <v>0</v>
      </c>
      <c r="S1871" s="1">
        <v>0</v>
      </c>
      <c r="T1871" s="1">
        <v>0</v>
      </c>
      <c r="U1871" s="4" t="s">
        <v>34</v>
      </c>
      <c r="V1871">
        <v>0.42</v>
      </c>
      <c r="W1871">
        <v>0.4</v>
      </c>
      <c r="X1871">
        <v>0.76</v>
      </c>
      <c r="Y1871">
        <v>2.4300000000000002</v>
      </c>
      <c r="Z1871">
        <v>0.23</v>
      </c>
      <c r="AA1871" s="5">
        <f t="shared" si="187"/>
        <v>0</v>
      </c>
      <c r="AB1871" s="15" cm="1">
        <f t="array" ref="AB1871">_xlfn.SWITCH(U1871,"夏",122,"冬",90,"春",153,"秋",153,0)</f>
        <v>153</v>
      </c>
      <c r="AC1871" s="16">
        <f t="shared" si="188"/>
        <v>0</v>
      </c>
      <c r="AD1871" s="5">
        <f>IFERROR(AA1871/D1871,0)</f>
        <v>0</v>
      </c>
      <c r="AE1871" s="15">
        <f t="shared" si="189"/>
        <v>0.41917808219178082</v>
      </c>
      <c r="AF1871" s="5">
        <f>IFERROR(AD1871*AE1871*48,0)</f>
        <v>0</v>
      </c>
    </row>
    <row r="1872" spans="1:32" x14ac:dyDescent="0.15">
      <c r="A1872" s="8">
        <v>45745</v>
      </c>
      <c r="B1872" s="1" t="s">
        <v>39</v>
      </c>
      <c r="C1872" s="1" t="s">
        <v>33</v>
      </c>
      <c r="D1872" s="6">
        <v>78.14</v>
      </c>
      <c r="E1872" s="6">
        <v>3.9</v>
      </c>
      <c r="F1872" s="10">
        <v>0.58333333333333304</v>
      </c>
      <c r="G1872" s="1">
        <v>22.9</v>
      </c>
      <c r="H1872" s="1">
        <v>57.3</v>
      </c>
      <c r="I1872" s="1">
        <v>22.9</v>
      </c>
      <c r="J1872" s="1">
        <v>0.05</v>
      </c>
      <c r="K1872" s="1">
        <v>430</v>
      </c>
      <c r="L1872" s="1">
        <v>680</v>
      </c>
      <c r="M1872" s="6">
        <f t="shared" si="185"/>
        <v>22.89999999999992</v>
      </c>
      <c r="N1872" s="1">
        <v>0</v>
      </c>
      <c r="O1872" s="1">
        <v>0</v>
      </c>
      <c r="P1872" s="12">
        <f t="shared" si="186"/>
        <v>0</v>
      </c>
      <c r="Q1872" s="1">
        <v>0</v>
      </c>
      <c r="R1872" s="1">
        <v>0</v>
      </c>
      <c r="S1872" s="1">
        <v>0</v>
      </c>
      <c r="T1872" s="1">
        <v>0</v>
      </c>
      <c r="U1872" s="4" t="s">
        <v>34</v>
      </c>
      <c r="V1872">
        <v>0.42</v>
      </c>
      <c r="W1872">
        <v>0.4</v>
      </c>
      <c r="X1872">
        <v>0.76</v>
      </c>
      <c r="Y1872">
        <v>2.4300000000000002</v>
      </c>
      <c r="Z1872">
        <v>0.23</v>
      </c>
      <c r="AA1872" s="5">
        <f t="shared" si="187"/>
        <v>0</v>
      </c>
      <c r="AB1872" s="15" cm="1">
        <f t="array" ref="AB1872">_xlfn.SWITCH(U1872,"夏",122,"冬",90,"春",153,"秋",153,0)</f>
        <v>153</v>
      </c>
      <c r="AC1872" s="16">
        <f t="shared" si="188"/>
        <v>0</v>
      </c>
      <c r="AD1872" s="5">
        <f>IFERROR(AA1872/D1872,0)</f>
        <v>0</v>
      </c>
      <c r="AE1872" s="15">
        <f t="shared" si="189"/>
        <v>0.41917808219178082</v>
      </c>
      <c r="AF1872" s="5">
        <f>IFERROR(AD1872*AE1872*48,0)</f>
        <v>0</v>
      </c>
    </row>
    <row r="1873" spans="1:32" x14ac:dyDescent="0.15">
      <c r="A1873" s="8">
        <v>45745</v>
      </c>
      <c r="B1873" s="1" t="s">
        <v>39</v>
      </c>
      <c r="C1873" s="1" t="s">
        <v>33</v>
      </c>
      <c r="D1873" s="6">
        <v>78.14</v>
      </c>
      <c r="E1873" s="6">
        <v>3.9</v>
      </c>
      <c r="F1873" s="10">
        <v>0.60416666666666696</v>
      </c>
      <c r="G1873" s="1">
        <v>23.1</v>
      </c>
      <c r="H1873" s="1">
        <v>56.9</v>
      </c>
      <c r="I1873" s="1">
        <v>23.1</v>
      </c>
      <c r="J1873" s="1">
        <v>0.05</v>
      </c>
      <c r="K1873" s="1">
        <v>450</v>
      </c>
      <c r="L1873" s="1">
        <v>940</v>
      </c>
      <c r="M1873" s="6">
        <f t="shared" si="185"/>
        <v>23.10000000000008</v>
      </c>
      <c r="N1873" s="1">
        <v>0</v>
      </c>
      <c r="O1873" s="1">
        <v>0</v>
      </c>
      <c r="P1873" s="12">
        <f t="shared" si="186"/>
        <v>0</v>
      </c>
      <c r="Q1873" s="1">
        <v>0</v>
      </c>
      <c r="R1873" s="1">
        <v>0</v>
      </c>
      <c r="S1873" s="1">
        <v>0</v>
      </c>
      <c r="T1873" s="1">
        <v>0</v>
      </c>
      <c r="U1873" s="4" t="s">
        <v>34</v>
      </c>
      <c r="V1873">
        <v>0.42</v>
      </c>
      <c r="W1873">
        <v>0.4</v>
      </c>
      <c r="X1873">
        <v>0.76</v>
      </c>
      <c r="Y1873">
        <v>2.4300000000000002</v>
      </c>
      <c r="Z1873">
        <v>0.23</v>
      </c>
      <c r="AA1873" s="5">
        <f t="shared" si="187"/>
        <v>0</v>
      </c>
      <c r="AB1873" s="15" cm="1">
        <f t="array" ref="AB1873">_xlfn.SWITCH(U1873,"夏",122,"冬",90,"春",153,"秋",153,0)</f>
        <v>153</v>
      </c>
      <c r="AC1873" s="16">
        <f t="shared" si="188"/>
        <v>0</v>
      </c>
      <c r="AD1873" s="5">
        <f>IFERROR(AA1873/D1873,0)</f>
        <v>0</v>
      </c>
      <c r="AE1873" s="15">
        <f t="shared" si="189"/>
        <v>0.41917808219178082</v>
      </c>
      <c r="AF1873" s="5">
        <f>IFERROR(AD1873*AE1873*48,0)</f>
        <v>0</v>
      </c>
    </row>
    <row r="1874" spans="1:32" x14ac:dyDescent="0.15">
      <c r="A1874" s="8">
        <v>45745</v>
      </c>
      <c r="B1874" s="1" t="s">
        <v>39</v>
      </c>
      <c r="C1874" s="1" t="s">
        <v>33</v>
      </c>
      <c r="D1874" s="6">
        <v>78.14</v>
      </c>
      <c r="E1874" s="6">
        <v>3.9</v>
      </c>
      <c r="F1874" s="10">
        <v>0.625</v>
      </c>
      <c r="G1874" s="1">
        <v>23.3</v>
      </c>
      <c r="H1874" s="1">
        <v>56.5</v>
      </c>
      <c r="I1874" s="1">
        <v>23.3</v>
      </c>
      <c r="J1874" s="1">
        <v>0.05</v>
      </c>
      <c r="K1874" s="1">
        <v>470</v>
      </c>
      <c r="L1874" s="1">
        <v>980</v>
      </c>
      <c r="M1874" s="6">
        <f t="shared" si="185"/>
        <v>23.300000000000068</v>
      </c>
      <c r="N1874" s="1">
        <v>0</v>
      </c>
      <c r="O1874" s="1">
        <v>0</v>
      </c>
      <c r="P1874" s="12">
        <f t="shared" si="186"/>
        <v>0</v>
      </c>
      <c r="Q1874" s="1">
        <v>0</v>
      </c>
      <c r="R1874" s="1">
        <v>0</v>
      </c>
      <c r="S1874" s="1">
        <v>0</v>
      </c>
      <c r="T1874" s="1">
        <v>0</v>
      </c>
      <c r="U1874" s="4" t="s">
        <v>34</v>
      </c>
      <c r="V1874">
        <v>0.42</v>
      </c>
      <c r="W1874">
        <v>0.4</v>
      </c>
      <c r="X1874">
        <v>0.76</v>
      </c>
      <c r="Y1874">
        <v>2.4300000000000002</v>
      </c>
      <c r="Z1874">
        <v>0.23</v>
      </c>
      <c r="AA1874" s="5">
        <f t="shared" si="187"/>
        <v>0</v>
      </c>
      <c r="AB1874" s="15" cm="1">
        <f t="array" ref="AB1874">_xlfn.SWITCH(U1874,"夏",122,"冬",90,"春",153,"秋",153,0)</f>
        <v>153</v>
      </c>
      <c r="AC1874" s="16">
        <f t="shared" si="188"/>
        <v>0</v>
      </c>
      <c r="AD1874" s="5">
        <f>IFERROR(AA1874/D1874,0)</f>
        <v>0</v>
      </c>
      <c r="AE1874" s="15">
        <f t="shared" si="189"/>
        <v>0.41917808219178082</v>
      </c>
      <c r="AF1874" s="5">
        <f>IFERROR(AD1874*AE1874*48,0)</f>
        <v>0</v>
      </c>
    </row>
    <row r="1875" spans="1:32" x14ac:dyDescent="0.15">
      <c r="A1875" s="8">
        <v>45745</v>
      </c>
      <c r="B1875" s="1" t="s">
        <v>39</v>
      </c>
      <c r="C1875" s="1" t="s">
        <v>33</v>
      </c>
      <c r="D1875" s="6">
        <v>78.14</v>
      </c>
      <c r="E1875" s="6">
        <v>3.9</v>
      </c>
      <c r="F1875" s="10">
        <v>0.64583333333333304</v>
      </c>
      <c r="G1875" s="1">
        <v>23.5</v>
      </c>
      <c r="H1875" s="1">
        <v>56.1</v>
      </c>
      <c r="I1875" s="1">
        <v>23.5</v>
      </c>
      <c r="J1875" s="1">
        <v>0.05</v>
      </c>
      <c r="K1875" s="1">
        <v>490</v>
      </c>
      <c r="L1875" s="1">
        <v>1020</v>
      </c>
      <c r="M1875" s="6">
        <f t="shared" si="185"/>
        <v>23.499999999999886</v>
      </c>
      <c r="N1875" s="1">
        <v>0</v>
      </c>
      <c r="O1875" s="1">
        <v>0</v>
      </c>
      <c r="P1875" s="12">
        <f t="shared" si="186"/>
        <v>0</v>
      </c>
      <c r="Q1875" s="1">
        <v>0</v>
      </c>
      <c r="R1875" s="1">
        <v>0</v>
      </c>
      <c r="S1875" s="1">
        <v>0</v>
      </c>
      <c r="T1875" s="1">
        <v>0</v>
      </c>
      <c r="U1875" s="4" t="s">
        <v>34</v>
      </c>
      <c r="V1875">
        <v>0.42</v>
      </c>
      <c r="W1875">
        <v>0.4</v>
      </c>
      <c r="X1875">
        <v>0.76</v>
      </c>
      <c r="Y1875">
        <v>2.4300000000000002</v>
      </c>
      <c r="Z1875">
        <v>0.23</v>
      </c>
      <c r="AA1875" s="5">
        <f t="shared" si="187"/>
        <v>0</v>
      </c>
      <c r="AB1875" s="15" cm="1">
        <f t="array" ref="AB1875">_xlfn.SWITCH(U1875,"夏",122,"冬",90,"春",153,"秋",153,0)</f>
        <v>153</v>
      </c>
      <c r="AC1875" s="16">
        <f t="shared" si="188"/>
        <v>0</v>
      </c>
      <c r="AD1875" s="5">
        <f>IFERROR(AA1875/D1875,0)</f>
        <v>0</v>
      </c>
      <c r="AE1875" s="15">
        <f t="shared" si="189"/>
        <v>0.41917808219178082</v>
      </c>
      <c r="AF1875" s="5">
        <f>IFERROR(AD1875*AE1875*48,0)</f>
        <v>0</v>
      </c>
    </row>
    <row r="1876" spans="1:32" x14ac:dyDescent="0.15">
      <c r="A1876" s="8">
        <v>45745</v>
      </c>
      <c r="B1876" s="1" t="s">
        <v>39</v>
      </c>
      <c r="C1876" s="1" t="s">
        <v>33</v>
      </c>
      <c r="D1876" s="6">
        <v>78.14</v>
      </c>
      <c r="E1876" s="6">
        <v>3.9</v>
      </c>
      <c r="F1876" s="10">
        <v>0.66666666666666696</v>
      </c>
      <c r="G1876" s="1">
        <v>23.7</v>
      </c>
      <c r="H1876" s="1">
        <v>55.7</v>
      </c>
      <c r="I1876" s="1">
        <v>23.7</v>
      </c>
      <c r="J1876" s="1">
        <v>0.05</v>
      </c>
      <c r="K1876" s="1">
        <v>510</v>
      </c>
      <c r="L1876" s="1">
        <v>1060</v>
      </c>
      <c r="M1876" s="6">
        <f t="shared" si="185"/>
        <v>23.699999999999932</v>
      </c>
      <c r="N1876" s="1">
        <v>0</v>
      </c>
      <c r="O1876" s="1">
        <v>0</v>
      </c>
      <c r="P1876" s="12">
        <f t="shared" si="186"/>
        <v>0</v>
      </c>
      <c r="Q1876" s="1">
        <v>0</v>
      </c>
      <c r="R1876" s="1">
        <v>0</v>
      </c>
      <c r="S1876" s="1">
        <v>0</v>
      </c>
      <c r="T1876" s="1">
        <v>0</v>
      </c>
      <c r="U1876" s="4" t="s">
        <v>34</v>
      </c>
      <c r="V1876">
        <v>0.42</v>
      </c>
      <c r="W1876">
        <v>0.4</v>
      </c>
      <c r="X1876">
        <v>0.76</v>
      </c>
      <c r="Y1876">
        <v>2.4300000000000002</v>
      </c>
      <c r="Z1876">
        <v>0.23</v>
      </c>
      <c r="AA1876" s="5">
        <f t="shared" si="187"/>
        <v>0</v>
      </c>
      <c r="AB1876" s="15" cm="1">
        <f t="array" ref="AB1876">_xlfn.SWITCH(U1876,"夏",122,"冬",90,"春",153,"秋",153,0)</f>
        <v>153</v>
      </c>
      <c r="AC1876" s="16">
        <f t="shared" si="188"/>
        <v>0</v>
      </c>
      <c r="AD1876" s="5">
        <f>IFERROR(AA1876/D1876,0)</f>
        <v>0</v>
      </c>
      <c r="AE1876" s="15">
        <f t="shared" si="189"/>
        <v>0.41917808219178082</v>
      </c>
      <c r="AF1876" s="5">
        <f>IFERROR(AD1876*AE1876*48,0)</f>
        <v>0</v>
      </c>
    </row>
    <row r="1877" spans="1:32" x14ac:dyDescent="0.15">
      <c r="A1877" s="8">
        <v>45745</v>
      </c>
      <c r="B1877" s="1" t="s">
        <v>39</v>
      </c>
      <c r="C1877" s="1" t="s">
        <v>33</v>
      </c>
      <c r="D1877" s="6">
        <v>78.14</v>
      </c>
      <c r="E1877" s="6">
        <v>3.9</v>
      </c>
      <c r="F1877" s="10">
        <v>0.6875</v>
      </c>
      <c r="G1877" s="1">
        <v>23.9</v>
      </c>
      <c r="H1877" s="1">
        <v>55.3</v>
      </c>
      <c r="I1877" s="1">
        <v>23.9</v>
      </c>
      <c r="J1877" s="1">
        <v>0.05</v>
      </c>
      <c r="K1877" s="1">
        <v>530</v>
      </c>
      <c r="L1877" s="1">
        <v>1100</v>
      </c>
      <c r="M1877" s="6">
        <f t="shared" si="185"/>
        <v>23.89999999999992</v>
      </c>
      <c r="N1877" s="1">
        <v>0</v>
      </c>
      <c r="O1877" s="1">
        <v>0</v>
      </c>
      <c r="P1877" s="12">
        <f t="shared" si="186"/>
        <v>0</v>
      </c>
      <c r="Q1877" s="1">
        <v>0</v>
      </c>
      <c r="R1877" s="1">
        <v>0</v>
      </c>
      <c r="S1877" s="1">
        <v>0</v>
      </c>
      <c r="T1877" s="1">
        <v>0</v>
      </c>
      <c r="U1877" s="4" t="s">
        <v>34</v>
      </c>
      <c r="V1877">
        <v>0.42</v>
      </c>
      <c r="W1877">
        <v>0.4</v>
      </c>
      <c r="X1877">
        <v>0.76</v>
      </c>
      <c r="Y1877">
        <v>2.4300000000000002</v>
      </c>
      <c r="Z1877">
        <v>0.23</v>
      </c>
      <c r="AA1877" s="5">
        <f t="shared" si="187"/>
        <v>0</v>
      </c>
      <c r="AB1877" s="15" cm="1">
        <f t="array" ref="AB1877">_xlfn.SWITCH(U1877,"夏",122,"冬",90,"春",153,"秋",153,0)</f>
        <v>153</v>
      </c>
      <c r="AC1877" s="16">
        <f t="shared" si="188"/>
        <v>0</v>
      </c>
      <c r="AD1877" s="5">
        <f>IFERROR(AA1877/D1877,0)</f>
        <v>0</v>
      </c>
      <c r="AE1877" s="15">
        <f t="shared" si="189"/>
        <v>0.41917808219178082</v>
      </c>
      <c r="AF1877" s="5">
        <f>IFERROR(AD1877*AE1877*48,0)</f>
        <v>0</v>
      </c>
    </row>
    <row r="1878" spans="1:32" x14ac:dyDescent="0.15">
      <c r="A1878" s="8">
        <v>45745</v>
      </c>
      <c r="B1878" s="1" t="s">
        <v>39</v>
      </c>
      <c r="C1878" s="1" t="s">
        <v>33</v>
      </c>
      <c r="D1878" s="6">
        <v>78.14</v>
      </c>
      <c r="E1878" s="6">
        <v>3.9</v>
      </c>
      <c r="F1878" s="10">
        <v>0.70833333333333304</v>
      </c>
      <c r="G1878" s="1">
        <v>24.1</v>
      </c>
      <c r="H1878" s="1">
        <v>54.9</v>
      </c>
      <c r="I1878" s="1">
        <v>24.1</v>
      </c>
      <c r="J1878" s="1">
        <v>0.05</v>
      </c>
      <c r="K1878" s="1">
        <v>550</v>
      </c>
      <c r="L1878" s="1">
        <v>1140</v>
      </c>
      <c r="M1878" s="6">
        <f t="shared" si="185"/>
        <v>24.099999999999909</v>
      </c>
      <c r="N1878" s="1">
        <v>0</v>
      </c>
      <c r="O1878" s="1">
        <v>0</v>
      </c>
      <c r="P1878" s="12">
        <f t="shared" si="186"/>
        <v>0</v>
      </c>
      <c r="Q1878" s="1">
        <v>0</v>
      </c>
      <c r="R1878" s="1">
        <v>0</v>
      </c>
      <c r="S1878" s="1">
        <v>0</v>
      </c>
      <c r="T1878" s="1">
        <v>0</v>
      </c>
      <c r="U1878" s="4" t="s">
        <v>34</v>
      </c>
      <c r="V1878">
        <v>0.42</v>
      </c>
      <c r="W1878">
        <v>0.4</v>
      </c>
      <c r="X1878">
        <v>0.76</v>
      </c>
      <c r="Y1878">
        <v>2.4300000000000002</v>
      </c>
      <c r="Z1878">
        <v>0.23</v>
      </c>
      <c r="AA1878" s="5">
        <f t="shared" si="187"/>
        <v>0</v>
      </c>
      <c r="AB1878" s="15" cm="1">
        <f t="array" ref="AB1878">_xlfn.SWITCH(U1878,"夏",122,"冬",90,"春",153,"秋",153,0)</f>
        <v>153</v>
      </c>
      <c r="AC1878" s="16">
        <f t="shared" si="188"/>
        <v>0</v>
      </c>
      <c r="AD1878" s="5">
        <f>IFERROR(AA1878/D1878,0)</f>
        <v>0</v>
      </c>
      <c r="AE1878" s="15">
        <f t="shared" si="189"/>
        <v>0.41917808219178082</v>
      </c>
      <c r="AF1878" s="5">
        <f>IFERROR(AD1878*AE1878*48,0)</f>
        <v>0</v>
      </c>
    </row>
    <row r="1879" spans="1:32" x14ac:dyDescent="0.15">
      <c r="A1879" s="8">
        <v>45745</v>
      </c>
      <c r="B1879" s="1" t="s">
        <v>39</v>
      </c>
      <c r="C1879" s="1" t="s">
        <v>33</v>
      </c>
      <c r="D1879" s="6">
        <v>78.14</v>
      </c>
      <c r="E1879" s="6">
        <v>3.9</v>
      </c>
      <c r="F1879" s="10">
        <v>0.72916666666666696</v>
      </c>
      <c r="G1879" s="1">
        <v>24.3</v>
      </c>
      <c r="H1879" s="1">
        <v>54.5</v>
      </c>
      <c r="I1879" s="1">
        <v>24.3</v>
      </c>
      <c r="J1879" s="1">
        <v>0.05</v>
      </c>
      <c r="K1879" s="1">
        <v>410</v>
      </c>
      <c r="L1879" s="1">
        <v>1180</v>
      </c>
      <c r="M1879" s="6">
        <f t="shared" si="185"/>
        <v>24.300000000000011</v>
      </c>
      <c r="N1879" s="1">
        <v>0</v>
      </c>
      <c r="O1879" s="1">
        <v>0</v>
      </c>
      <c r="P1879" s="12">
        <f t="shared" si="186"/>
        <v>0</v>
      </c>
      <c r="Q1879" s="1">
        <v>0</v>
      </c>
      <c r="R1879" s="1">
        <v>0</v>
      </c>
      <c r="S1879" s="1">
        <v>0</v>
      </c>
      <c r="T1879" s="1">
        <v>0</v>
      </c>
      <c r="U1879" s="4" t="s">
        <v>34</v>
      </c>
      <c r="V1879">
        <v>0.42</v>
      </c>
      <c r="W1879">
        <v>0.4</v>
      </c>
      <c r="X1879">
        <v>0.76</v>
      </c>
      <c r="Y1879">
        <v>2.4300000000000002</v>
      </c>
      <c r="Z1879">
        <v>0.23</v>
      </c>
      <c r="AA1879" s="5">
        <f t="shared" si="187"/>
        <v>0</v>
      </c>
      <c r="AB1879" s="15" cm="1">
        <f t="array" ref="AB1879">_xlfn.SWITCH(U1879,"夏",122,"冬",90,"春",153,"秋",153,0)</f>
        <v>153</v>
      </c>
      <c r="AC1879" s="16">
        <f t="shared" si="188"/>
        <v>0</v>
      </c>
      <c r="AD1879" s="5">
        <f>IFERROR(AA1879/D1879,0)</f>
        <v>0</v>
      </c>
      <c r="AE1879" s="15">
        <f t="shared" si="189"/>
        <v>0.41917808219178082</v>
      </c>
      <c r="AF1879" s="5">
        <f>IFERROR(AD1879*AE1879*48,0)</f>
        <v>0</v>
      </c>
    </row>
    <row r="1880" spans="1:32" x14ac:dyDescent="0.15">
      <c r="A1880" s="8">
        <v>45745</v>
      </c>
      <c r="B1880" s="1" t="s">
        <v>39</v>
      </c>
      <c r="C1880" s="1" t="s">
        <v>33</v>
      </c>
      <c r="D1880" s="6">
        <v>78.14</v>
      </c>
      <c r="E1880" s="6">
        <v>3.9</v>
      </c>
      <c r="F1880" s="10">
        <v>0.75</v>
      </c>
      <c r="G1880" s="1">
        <v>24.1</v>
      </c>
      <c r="H1880" s="1">
        <v>54.9</v>
      </c>
      <c r="I1880" s="1">
        <v>24.1</v>
      </c>
      <c r="J1880" s="1">
        <v>0.05</v>
      </c>
      <c r="K1880" s="1">
        <v>410</v>
      </c>
      <c r="L1880" s="1">
        <v>1120</v>
      </c>
      <c r="M1880" s="6">
        <f t="shared" si="185"/>
        <v>24.099999999999909</v>
      </c>
      <c r="N1880" s="1">
        <v>0</v>
      </c>
      <c r="O1880" s="1">
        <v>0</v>
      </c>
      <c r="P1880" s="12">
        <f t="shared" si="186"/>
        <v>0</v>
      </c>
      <c r="Q1880" s="1">
        <v>0</v>
      </c>
      <c r="R1880" s="1">
        <v>0</v>
      </c>
      <c r="S1880" s="1">
        <v>0</v>
      </c>
      <c r="T1880" s="1">
        <v>0</v>
      </c>
      <c r="U1880" s="4" t="s">
        <v>34</v>
      </c>
      <c r="V1880">
        <v>0.42</v>
      </c>
      <c r="W1880">
        <v>0.4</v>
      </c>
      <c r="X1880">
        <v>0.76</v>
      </c>
      <c r="Y1880">
        <v>2.4300000000000002</v>
      </c>
      <c r="Z1880">
        <v>0.23</v>
      </c>
      <c r="AA1880" s="5">
        <f t="shared" si="187"/>
        <v>0</v>
      </c>
      <c r="AB1880" s="15" cm="1">
        <f t="array" ref="AB1880">_xlfn.SWITCH(U1880,"夏",122,"冬",90,"春",153,"秋",153,0)</f>
        <v>153</v>
      </c>
      <c r="AC1880" s="16">
        <f t="shared" si="188"/>
        <v>0</v>
      </c>
      <c r="AD1880" s="5">
        <f>IFERROR(AA1880/D1880,0)</f>
        <v>0</v>
      </c>
      <c r="AE1880" s="15">
        <f t="shared" si="189"/>
        <v>0.41917808219178082</v>
      </c>
      <c r="AF1880" s="5">
        <f>IFERROR(AD1880*AE1880*48,0)</f>
        <v>0</v>
      </c>
    </row>
    <row r="1881" spans="1:32" x14ac:dyDescent="0.15">
      <c r="A1881" s="8">
        <v>45745</v>
      </c>
      <c r="B1881" s="1" t="s">
        <v>39</v>
      </c>
      <c r="C1881" s="1" t="s">
        <v>33</v>
      </c>
      <c r="D1881" s="6">
        <v>78.14</v>
      </c>
      <c r="E1881" s="6">
        <v>3.9</v>
      </c>
      <c r="F1881" s="10">
        <v>0.77083333333333304</v>
      </c>
      <c r="G1881" s="1">
        <v>23.9</v>
      </c>
      <c r="H1881" s="1">
        <v>55.3</v>
      </c>
      <c r="I1881" s="1">
        <v>23.9</v>
      </c>
      <c r="J1881" s="1">
        <v>0.05</v>
      </c>
      <c r="K1881" s="1">
        <v>410</v>
      </c>
      <c r="L1881" s="1">
        <v>1060</v>
      </c>
      <c r="M1881" s="6">
        <f t="shared" si="185"/>
        <v>23.89999999999992</v>
      </c>
      <c r="N1881" s="1">
        <v>0</v>
      </c>
      <c r="O1881" s="1">
        <v>0</v>
      </c>
      <c r="P1881" s="12">
        <f t="shared" si="186"/>
        <v>0</v>
      </c>
      <c r="Q1881" s="1">
        <v>0</v>
      </c>
      <c r="R1881" s="1">
        <v>0</v>
      </c>
      <c r="S1881" s="1">
        <v>0</v>
      </c>
      <c r="T1881" s="1">
        <v>0</v>
      </c>
      <c r="U1881" s="4" t="s">
        <v>34</v>
      </c>
      <c r="V1881">
        <v>0.42</v>
      </c>
      <c r="W1881">
        <v>0.4</v>
      </c>
      <c r="X1881">
        <v>0.76</v>
      </c>
      <c r="Y1881">
        <v>2.4300000000000002</v>
      </c>
      <c r="Z1881">
        <v>0.23</v>
      </c>
      <c r="AA1881" s="5">
        <f t="shared" si="187"/>
        <v>0</v>
      </c>
      <c r="AB1881" s="15" cm="1">
        <f t="array" ref="AB1881">_xlfn.SWITCH(U1881,"夏",122,"冬",90,"春",153,"秋",153,0)</f>
        <v>153</v>
      </c>
      <c r="AC1881" s="16">
        <f t="shared" si="188"/>
        <v>0</v>
      </c>
      <c r="AD1881" s="5">
        <f>IFERROR(AA1881/D1881,0)</f>
        <v>0</v>
      </c>
      <c r="AE1881" s="15">
        <f t="shared" si="189"/>
        <v>0.41917808219178082</v>
      </c>
      <c r="AF1881" s="5">
        <f>IFERROR(AD1881*AE1881*48,0)</f>
        <v>0</v>
      </c>
    </row>
    <row r="1882" spans="1:32" x14ac:dyDescent="0.15">
      <c r="A1882" s="8">
        <v>45745</v>
      </c>
      <c r="B1882" s="1" t="s">
        <v>39</v>
      </c>
      <c r="C1882" s="1" t="s">
        <v>33</v>
      </c>
      <c r="D1882" s="6">
        <v>78.14</v>
      </c>
      <c r="E1882" s="6">
        <v>3.9</v>
      </c>
      <c r="F1882" s="10">
        <v>0.79166666666666696</v>
      </c>
      <c r="G1882" s="1">
        <v>23.7</v>
      </c>
      <c r="H1882" s="1">
        <v>55.7</v>
      </c>
      <c r="I1882" s="1">
        <v>23.7</v>
      </c>
      <c r="J1882" s="1">
        <v>0.05</v>
      </c>
      <c r="K1882" s="1">
        <v>410</v>
      </c>
      <c r="L1882" s="1">
        <v>1000</v>
      </c>
      <c r="M1882" s="6">
        <f t="shared" si="185"/>
        <v>23.699999999999932</v>
      </c>
      <c r="N1882" s="1">
        <v>0</v>
      </c>
      <c r="O1882" s="1">
        <v>0</v>
      </c>
      <c r="P1882" s="12">
        <f t="shared" si="186"/>
        <v>0</v>
      </c>
      <c r="Q1882" s="1">
        <v>0</v>
      </c>
      <c r="R1882" s="1">
        <v>0</v>
      </c>
      <c r="S1882" s="1">
        <v>0</v>
      </c>
      <c r="T1882" s="1">
        <v>0</v>
      </c>
      <c r="U1882" s="4" t="s">
        <v>34</v>
      </c>
      <c r="V1882">
        <v>0.42</v>
      </c>
      <c r="W1882">
        <v>0.4</v>
      </c>
      <c r="X1882">
        <v>0.76</v>
      </c>
      <c r="Y1882">
        <v>2.4300000000000002</v>
      </c>
      <c r="Z1882">
        <v>0.23</v>
      </c>
      <c r="AA1882" s="5">
        <f t="shared" si="187"/>
        <v>0</v>
      </c>
      <c r="AB1882" s="15" cm="1">
        <f t="array" ref="AB1882">_xlfn.SWITCH(U1882,"夏",122,"冬",90,"春",153,"秋",153,0)</f>
        <v>153</v>
      </c>
      <c r="AC1882" s="16">
        <f t="shared" si="188"/>
        <v>0</v>
      </c>
      <c r="AD1882" s="5">
        <f>IFERROR(AA1882/D1882,0)</f>
        <v>0</v>
      </c>
      <c r="AE1882" s="15">
        <f t="shared" si="189"/>
        <v>0.41917808219178082</v>
      </c>
      <c r="AF1882" s="5">
        <f>IFERROR(AD1882*AE1882*48,0)</f>
        <v>0</v>
      </c>
    </row>
    <row r="1883" spans="1:32" x14ac:dyDescent="0.15">
      <c r="A1883" s="8">
        <v>45745</v>
      </c>
      <c r="B1883" s="1" t="s">
        <v>39</v>
      </c>
      <c r="C1883" s="1" t="s">
        <v>33</v>
      </c>
      <c r="D1883" s="6">
        <v>78.14</v>
      </c>
      <c r="E1883" s="6">
        <v>3.9</v>
      </c>
      <c r="F1883" s="10">
        <v>0.8125</v>
      </c>
      <c r="G1883" s="1">
        <v>23.5</v>
      </c>
      <c r="H1883" s="1">
        <v>56.1</v>
      </c>
      <c r="I1883" s="1">
        <v>23.5</v>
      </c>
      <c r="J1883" s="1">
        <v>0.05</v>
      </c>
      <c r="K1883" s="1">
        <v>410</v>
      </c>
      <c r="L1883" s="1">
        <v>940</v>
      </c>
      <c r="M1883" s="6">
        <f t="shared" si="185"/>
        <v>23.499999999999886</v>
      </c>
      <c r="N1883" s="1">
        <v>0</v>
      </c>
      <c r="O1883" s="1">
        <v>0</v>
      </c>
      <c r="P1883" s="12">
        <f t="shared" si="186"/>
        <v>0</v>
      </c>
      <c r="Q1883" s="1">
        <v>0</v>
      </c>
      <c r="R1883" s="1">
        <v>0</v>
      </c>
      <c r="S1883" s="1">
        <v>0</v>
      </c>
      <c r="T1883" s="1">
        <v>0</v>
      </c>
      <c r="U1883" s="4" t="s">
        <v>34</v>
      </c>
      <c r="V1883">
        <v>0.42</v>
      </c>
      <c r="W1883">
        <v>0.4</v>
      </c>
      <c r="X1883">
        <v>0.76</v>
      </c>
      <c r="Y1883">
        <v>2.4300000000000002</v>
      </c>
      <c r="Z1883">
        <v>0.23</v>
      </c>
      <c r="AA1883" s="5">
        <f t="shared" si="187"/>
        <v>0</v>
      </c>
      <c r="AB1883" s="15" cm="1">
        <f t="array" ref="AB1883">_xlfn.SWITCH(U1883,"夏",122,"冬",90,"春",153,"秋",153,0)</f>
        <v>153</v>
      </c>
      <c r="AC1883" s="16">
        <f t="shared" si="188"/>
        <v>0</v>
      </c>
      <c r="AD1883" s="5">
        <f>IFERROR(AA1883/D1883,0)</f>
        <v>0</v>
      </c>
      <c r="AE1883" s="15">
        <f t="shared" si="189"/>
        <v>0.41917808219178082</v>
      </c>
      <c r="AF1883" s="5">
        <f>IFERROR(AD1883*AE1883*48,0)</f>
        <v>0</v>
      </c>
    </row>
    <row r="1884" spans="1:32" x14ac:dyDescent="0.15">
      <c r="A1884" s="8">
        <v>45745</v>
      </c>
      <c r="B1884" s="1" t="s">
        <v>39</v>
      </c>
      <c r="C1884" s="1" t="s">
        <v>33</v>
      </c>
      <c r="D1884" s="6">
        <v>78.14</v>
      </c>
      <c r="E1884" s="6">
        <v>3.9</v>
      </c>
      <c r="F1884" s="10">
        <v>0.83333333333333304</v>
      </c>
      <c r="G1884" s="1">
        <v>23.3</v>
      </c>
      <c r="H1884" s="1">
        <v>56.5</v>
      </c>
      <c r="I1884" s="1">
        <v>23.3</v>
      </c>
      <c r="J1884" s="1">
        <v>0.05</v>
      </c>
      <c r="K1884" s="1">
        <v>410</v>
      </c>
      <c r="L1884" s="1">
        <v>880</v>
      </c>
      <c r="M1884" s="6">
        <f t="shared" si="185"/>
        <v>23.300000000000068</v>
      </c>
      <c r="N1884" s="1">
        <v>0</v>
      </c>
      <c r="O1884" s="1">
        <v>0</v>
      </c>
      <c r="P1884" s="12">
        <f t="shared" si="186"/>
        <v>0</v>
      </c>
      <c r="Q1884" s="1">
        <v>0</v>
      </c>
      <c r="R1884" s="1">
        <v>0</v>
      </c>
      <c r="S1884" s="1">
        <v>0</v>
      </c>
      <c r="T1884" s="1">
        <v>0</v>
      </c>
      <c r="U1884" s="4" t="s">
        <v>34</v>
      </c>
      <c r="V1884">
        <v>0.42</v>
      </c>
      <c r="W1884">
        <v>0.4</v>
      </c>
      <c r="X1884">
        <v>0.76</v>
      </c>
      <c r="Y1884">
        <v>2.4300000000000002</v>
      </c>
      <c r="Z1884">
        <v>0.23</v>
      </c>
      <c r="AA1884" s="5">
        <f t="shared" si="187"/>
        <v>0</v>
      </c>
      <c r="AB1884" s="15" cm="1">
        <f t="array" ref="AB1884">_xlfn.SWITCH(U1884,"夏",122,"冬",90,"春",153,"秋",153,0)</f>
        <v>153</v>
      </c>
      <c r="AC1884" s="16">
        <f t="shared" si="188"/>
        <v>0</v>
      </c>
      <c r="AD1884" s="5">
        <f>IFERROR(AA1884/D1884,0)</f>
        <v>0</v>
      </c>
      <c r="AE1884" s="15">
        <f t="shared" si="189"/>
        <v>0.41917808219178082</v>
      </c>
      <c r="AF1884" s="5">
        <f>IFERROR(AD1884*AE1884*48,0)</f>
        <v>0</v>
      </c>
    </row>
    <row r="1885" spans="1:32" x14ac:dyDescent="0.15">
      <c r="A1885" s="8">
        <v>45745</v>
      </c>
      <c r="B1885" s="1" t="s">
        <v>39</v>
      </c>
      <c r="C1885" s="1" t="s">
        <v>33</v>
      </c>
      <c r="D1885" s="6">
        <v>78.14</v>
      </c>
      <c r="E1885" s="6">
        <v>3.9</v>
      </c>
      <c r="F1885" s="10">
        <v>0.85416666666666696</v>
      </c>
      <c r="G1885" s="1">
        <v>23.1</v>
      </c>
      <c r="H1885" s="1">
        <v>56.9</v>
      </c>
      <c r="I1885" s="1">
        <v>23.1</v>
      </c>
      <c r="J1885" s="1">
        <v>0.05</v>
      </c>
      <c r="K1885" s="1">
        <v>410</v>
      </c>
      <c r="L1885" s="1">
        <v>820</v>
      </c>
      <c r="M1885" s="6">
        <f t="shared" si="185"/>
        <v>23.10000000000008</v>
      </c>
      <c r="N1885" s="1">
        <v>0</v>
      </c>
      <c r="O1885" s="1">
        <v>0</v>
      </c>
      <c r="P1885" s="12">
        <f t="shared" si="186"/>
        <v>0</v>
      </c>
      <c r="Q1885" s="1">
        <v>0</v>
      </c>
      <c r="R1885" s="1">
        <v>0</v>
      </c>
      <c r="S1885" s="1">
        <v>0</v>
      </c>
      <c r="T1885" s="1">
        <v>0</v>
      </c>
      <c r="U1885" s="4" t="s">
        <v>34</v>
      </c>
      <c r="V1885">
        <v>0.42</v>
      </c>
      <c r="W1885">
        <v>0.4</v>
      </c>
      <c r="X1885">
        <v>0.76</v>
      </c>
      <c r="Y1885">
        <v>2.4300000000000002</v>
      </c>
      <c r="Z1885">
        <v>0.23</v>
      </c>
      <c r="AA1885" s="5">
        <f t="shared" si="187"/>
        <v>0</v>
      </c>
      <c r="AB1885" s="15" cm="1">
        <f t="array" ref="AB1885">_xlfn.SWITCH(U1885,"夏",122,"冬",90,"春",153,"秋",153,0)</f>
        <v>153</v>
      </c>
      <c r="AC1885" s="16">
        <f t="shared" si="188"/>
        <v>0</v>
      </c>
      <c r="AD1885" s="5">
        <f>IFERROR(AA1885/D1885,0)</f>
        <v>0</v>
      </c>
      <c r="AE1885" s="15">
        <f t="shared" si="189"/>
        <v>0.41917808219178082</v>
      </c>
      <c r="AF1885" s="5">
        <f>IFERROR(AD1885*AE1885*48,0)</f>
        <v>0</v>
      </c>
    </row>
    <row r="1886" spans="1:32" x14ac:dyDescent="0.15">
      <c r="A1886" s="8">
        <v>45745</v>
      </c>
      <c r="B1886" s="1" t="s">
        <v>39</v>
      </c>
      <c r="C1886" s="1" t="s">
        <v>33</v>
      </c>
      <c r="D1886" s="6">
        <v>78.14</v>
      </c>
      <c r="E1886" s="6">
        <v>3.9</v>
      </c>
      <c r="F1886" s="10">
        <v>0.875</v>
      </c>
      <c r="G1886" s="1">
        <v>22.9</v>
      </c>
      <c r="H1886" s="1">
        <v>57.3</v>
      </c>
      <c r="I1886" s="1">
        <v>22.9</v>
      </c>
      <c r="J1886" s="1">
        <v>0.05</v>
      </c>
      <c r="K1886" s="1">
        <v>410</v>
      </c>
      <c r="L1886" s="1">
        <v>760</v>
      </c>
      <c r="M1886" s="6">
        <f t="shared" si="185"/>
        <v>22.89999999999992</v>
      </c>
      <c r="N1886" s="1">
        <v>0</v>
      </c>
      <c r="O1886" s="1">
        <v>0</v>
      </c>
      <c r="P1886" s="12">
        <f t="shared" si="186"/>
        <v>0</v>
      </c>
      <c r="Q1886" s="1">
        <v>0</v>
      </c>
      <c r="R1886" s="1">
        <v>0</v>
      </c>
      <c r="S1886" s="1">
        <v>0</v>
      </c>
      <c r="T1886" s="1">
        <v>0</v>
      </c>
      <c r="U1886" s="4" t="s">
        <v>34</v>
      </c>
      <c r="V1886">
        <v>0.42</v>
      </c>
      <c r="W1886">
        <v>0.4</v>
      </c>
      <c r="X1886">
        <v>0.76</v>
      </c>
      <c r="Y1886">
        <v>2.4300000000000002</v>
      </c>
      <c r="Z1886">
        <v>0.23</v>
      </c>
      <c r="AA1886" s="5">
        <f t="shared" si="187"/>
        <v>0</v>
      </c>
      <c r="AB1886" s="15" cm="1">
        <f t="array" ref="AB1886">_xlfn.SWITCH(U1886,"夏",122,"冬",90,"春",153,"秋",153,0)</f>
        <v>153</v>
      </c>
      <c r="AC1886" s="16">
        <f t="shared" si="188"/>
        <v>0</v>
      </c>
      <c r="AD1886" s="5">
        <f>IFERROR(AA1886/D1886,0)</f>
        <v>0</v>
      </c>
      <c r="AE1886" s="15">
        <f t="shared" si="189"/>
        <v>0.41917808219178082</v>
      </c>
      <c r="AF1886" s="5">
        <f>IFERROR(AD1886*AE1886*48,0)</f>
        <v>0</v>
      </c>
    </row>
    <row r="1887" spans="1:32" x14ac:dyDescent="0.15">
      <c r="A1887" s="8">
        <v>45745</v>
      </c>
      <c r="B1887" s="1" t="s">
        <v>39</v>
      </c>
      <c r="C1887" s="1" t="s">
        <v>33</v>
      </c>
      <c r="D1887" s="6">
        <v>78.14</v>
      </c>
      <c r="E1887" s="6">
        <v>3.9</v>
      </c>
      <c r="F1887" s="10">
        <v>0.89583333333333304</v>
      </c>
      <c r="G1887" s="1">
        <v>22.7</v>
      </c>
      <c r="H1887" s="1">
        <v>57.7</v>
      </c>
      <c r="I1887" s="1">
        <v>22.7</v>
      </c>
      <c r="J1887" s="1">
        <v>0.05</v>
      </c>
      <c r="K1887" s="1">
        <v>410</v>
      </c>
      <c r="L1887" s="1">
        <v>700</v>
      </c>
      <c r="M1887" s="6">
        <f t="shared" si="185"/>
        <v>22.699999999999989</v>
      </c>
      <c r="N1887" s="1">
        <v>0</v>
      </c>
      <c r="O1887" s="1">
        <v>0</v>
      </c>
      <c r="P1887" s="12">
        <f t="shared" si="186"/>
        <v>0</v>
      </c>
      <c r="Q1887" s="1">
        <v>0</v>
      </c>
      <c r="R1887" s="1">
        <v>0</v>
      </c>
      <c r="S1887" s="1">
        <v>0</v>
      </c>
      <c r="T1887" s="1">
        <v>0</v>
      </c>
      <c r="U1887" s="4" t="s">
        <v>34</v>
      </c>
      <c r="V1887">
        <v>0.42</v>
      </c>
      <c r="W1887">
        <v>0.4</v>
      </c>
      <c r="X1887">
        <v>0.76</v>
      </c>
      <c r="Y1887">
        <v>2.4300000000000002</v>
      </c>
      <c r="Z1887">
        <v>0.23</v>
      </c>
      <c r="AA1887" s="5">
        <f t="shared" si="187"/>
        <v>0</v>
      </c>
      <c r="AB1887" s="15" cm="1">
        <f t="array" ref="AB1887">_xlfn.SWITCH(U1887,"夏",122,"冬",90,"春",153,"秋",153,0)</f>
        <v>153</v>
      </c>
      <c r="AC1887" s="16">
        <f t="shared" si="188"/>
        <v>0</v>
      </c>
      <c r="AD1887" s="5">
        <f>IFERROR(AA1887/D1887,0)</f>
        <v>0</v>
      </c>
      <c r="AE1887" s="15">
        <f t="shared" si="189"/>
        <v>0.41917808219178082</v>
      </c>
      <c r="AF1887" s="5">
        <f>IFERROR(AD1887*AE1887*48,0)</f>
        <v>0</v>
      </c>
    </row>
    <row r="1888" spans="1:32" x14ac:dyDescent="0.15">
      <c r="A1888" s="8">
        <v>45745</v>
      </c>
      <c r="B1888" s="1" t="s">
        <v>39</v>
      </c>
      <c r="C1888" s="1" t="s">
        <v>33</v>
      </c>
      <c r="D1888" s="6">
        <v>78.14</v>
      </c>
      <c r="E1888" s="6">
        <v>3.9</v>
      </c>
      <c r="F1888" s="10">
        <v>0.91666666666666696</v>
      </c>
      <c r="G1888" s="1">
        <v>22.5</v>
      </c>
      <c r="H1888" s="1">
        <v>58.1</v>
      </c>
      <c r="I1888" s="1">
        <v>22.5</v>
      </c>
      <c r="J1888" s="1">
        <v>0.05</v>
      </c>
      <c r="K1888" s="1">
        <v>410</v>
      </c>
      <c r="L1888" s="1">
        <v>640</v>
      </c>
      <c r="M1888" s="6">
        <f t="shared" ref="M1888:M1951" si="190">IFERROR(POWER((I1888+273.15)^4+133500000*POWER(J1888,0.6)*(I1888-G1888),0.25)-273.15,I1888)</f>
        <v>22.5</v>
      </c>
      <c r="N1888" s="1">
        <v>0</v>
      </c>
      <c r="O1888" s="1">
        <v>0</v>
      </c>
      <c r="P1888" s="12">
        <f t="shared" si="186"/>
        <v>0</v>
      </c>
      <c r="Q1888" s="1">
        <v>0</v>
      </c>
      <c r="R1888" s="1">
        <v>0</v>
      </c>
      <c r="S1888" s="1">
        <v>0</v>
      </c>
      <c r="T1888" s="1">
        <v>0</v>
      </c>
      <c r="U1888" s="4" t="s">
        <v>34</v>
      </c>
      <c r="V1888">
        <v>0.42</v>
      </c>
      <c r="W1888">
        <v>0.4</v>
      </c>
      <c r="X1888">
        <v>0.76</v>
      </c>
      <c r="Y1888">
        <v>2.4300000000000002</v>
      </c>
      <c r="Z1888">
        <v>0.23</v>
      </c>
      <c r="AA1888" s="5">
        <f t="shared" si="187"/>
        <v>0</v>
      </c>
      <c r="AB1888" s="15" cm="1">
        <f t="array" ref="AB1888">_xlfn.SWITCH(U1888,"夏",122,"冬",90,"春",153,"秋",153,0)</f>
        <v>153</v>
      </c>
      <c r="AC1888" s="16">
        <f t="shared" si="188"/>
        <v>0</v>
      </c>
      <c r="AD1888" s="5">
        <f>IFERROR(AA1888/D1888,0)</f>
        <v>0</v>
      </c>
      <c r="AE1888" s="15">
        <f t="shared" si="189"/>
        <v>0.41917808219178082</v>
      </c>
      <c r="AF1888" s="5">
        <f>IFERROR(AD1888*AE1888*48,0)</f>
        <v>0</v>
      </c>
    </row>
    <row r="1889" spans="1:32" x14ac:dyDescent="0.15">
      <c r="A1889" s="8">
        <v>45745</v>
      </c>
      <c r="B1889" s="1" t="s">
        <v>40</v>
      </c>
      <c r="C1889" s="1" t="s">
        <v>33</v>
      </c>
      <c r="D1889" s="6">
        <v>78.14</v>
      </c>
      <c r="E1889" s="6">
        <v>3.9</v>
      </c>
      <c r="F1889" s="10">
        <v>0.33333333333333298</v>
      </c>
      <c r="G1889" s="1">
        <v>16</v>
      </c>
      <c r="H1889" s="1">
        <v>66</v>
      </c>
      <c r="I1889" s="1">
        <v>16</v>
      </c>
      <c r="J1889" s="1">
        <v>0.04</v>
      </c>
      <c r="K1889" s="1">
        <v>408</v>
      </c>
      <c r="L1889" s="1">
        <v>110</v>
      </c>
      <c r="M1889" s="6">
        <f t="shared" si="190"/>
        <v>16.000000000000057</v>
      </c>
      <c r="N1889" s="1">
        <v>0</v>
      </c>
      <c r="O1889" s="1">
        <v>0</v>
      </c>
      <c r="P1889" s="12">
        <f t="shared" si="186"/>
        <v>0</v>
      </c>
      <c r="Q1889" s="1">
        <v>0</v>
      </c>
      <c r="R1889" s="1">
        <v>0</v>
      </c>
      <c r="S1889" s="1">
        <v>0</v>
      </c>
      <c r="T1889" s="1">
        <v>0</v>
      </c>
      <c r="U1889" s="4" t="s">
        <v>34</v>
      </c>
      <c r="V1889">
        <v>0.42</v>
      </c>
      <c r="W1889">
        <v>0.4</v>
      </c>
      <c r="X1889">
        <v>0.76</v>
      </c>
      <c r="Y1889">
        <v>2.4300000000000002</v>
      </c>
      <c r="Z1889">
        <v>0.23</v>
      </c>
      <c r="AA1889" s="5">
        <f t="shared" si="187"/>
        <v>0</v>
      </c>
      <c r="AB1889" s="15" cm="1">
        <f t="array" ref="AB1889">_xlfn.SWITCH(U1889,"夏",122,"冬",90,"春",153,"秋",153,0)</f>
        <v>153</v>
      </c>
      <c r="AC1889" s="16">
        <f t="shared" si="188"/>
        <v>0</v>
      </c>
      <c r="AD1889" s="5">
        <f>IFERROR(AA1889/D1889,0)</f>
        <v>0</v>
      </c>
      <c r="AE1889" s="15">
        <f t="shared" si="189"/>
        <v>0.41917808219178082</v>
      </c>
      <c r="AF1889" s="5">
        <f>IFERROR(AD1889*AE1889*48,0)</f>
        <v>0</v>
      </c>
    </row>
    <row r="1890" spans="1:32" x14ac:dyDescent="0.15">
      <c r="A1890" s="8">
        <v>45745</v>
      </c>
      <c r="B1890" s="1" t="s">
        <v>40</v>
      </c>
      <c r="C1890" s="1" t="s">
        <v>33</v>
      </c>
      <c r="D1890" s="6">
        <v>78.14</v>
      </c>
      <c r="E1890" s="6">
        <v>3.9</v>
      </c>
      <c r="F1890" s="10">
        <v>0.35416666666666702</v>
      </c>
      <c r="G1890" s="1">
        <v>16.2</v>
      </c>
      <c r="H1890" s="1">
        <v>65.5</v>
      </c>
      <c r="I1890" s="1">
        <v>16.2</v>
      </c>
      <c r="J1890" s="1">
        <v>0.04</v>
      </c>
      <c r="K1890" s="1">
        <v>418</v>
      </c>
      <c r="L1890" s="1">
        <v>140</v>
      </c>
      <c r="M1890" s="6">
        <f t="shared" si="190"/>
        <v>16.200000000000045</v>
      </c>
      <c r="N1890" s="1">
        <v>0</v>
      </c>
      <c r="O1890" s="1">
        <v>0</v>
      </c>
      <c r="P1890" s="12">
        <f t="shared" si="186"/>
        <v>0</v>
      </c>
      <c r="Q1890" s="1">
        <v>0</v>
      </c>
      <c r="R1890" s="1">
        <v>0</v>
      </c>
      <c r="S1890" s="1">
        <v>0</v>
      </c>
      <c r="T1890" s="1">
        <v>0</v>
      </c>
      <c r="U1890" s="4" t="s">
        <v>34</v>
      </c>
      <c r="V1890">
        <v>0.42</v>
      </c>
      <c r="W1890">
        <v>0.4</v>
      </c>
      <c r="X1890">
        <v>0.76</v>
      </c>
      <c r="Y1890">
        <v>2.4300000000000002</v>
      </c>
      <c r="Z1890">
        <v>0.23</v>
      </c>
      <c r="AA1890" s="5">
        <f t="shared" si="187"/>
        <v>0</v>
      </c>
      <c r="AB1890" s="15" cm="1">
        <f t="array" ref="AB1890">_xlfn.SWITCH(U1890,"夏",122,"冬",90,"春",153,"秋",153,0)</f>
        <v>153</v>
      </c>
      <c r="AC1890" s="16">
        <f t="shared" si="188"/>
        <v>0</v>
      </c>
      <c r="AD1890" s="5">
        <f>IFERROR(AA1890/D1890,0)</f>
        <v>0</v>
      </c>
      <c r="AE1890" s="15">
        <f t="shared" si="189"/>
        <v>0.41917808219178082</v>
      </c>
      <c r="AF1890" s="5">
        <f>IFERROR(AD1890*AE1890*48,0)</f>
        <v>0</v>
      </c>
    </row>
    <row r="1891" spans="1:32" x14ac:dyDescent="0.15">
      <c r="A1891" s="8">
        <v>45745</v>
      </c>
      <c r="B1891" s="1" t="s">
        <v>40</v>
      </c>
      <c r="C1891" s="1" t="s">
        <v>33</v>
      </c>
      <c r="D1891" s="6">
        <v>78.14</v>
      </c>
      <c r="E1891" s="6">
        <v>3.9</v>
      </c>
      <c r="F1891" s="10">
        <v>0.375</v>
      </c>
      <c r="G1891" s="1">
        <v>16.600000000000001</v>
      </c>
      <c r="H1891" s="1">
        <v>64.8</v>
      </c>
      <c r="I1891" s="1">
        <v>16.600000000000001</v>
      </c>
      <c r="J1891" s="1">
        <v>0.04</v>
      </c>
      <c r="K1891" s="1">
        <v>445</v>
      </c>
      <c r="L1891" s="1">
        <v>290</v>
      </c>
      <c r="M1891" s="6">
        <f t="shared" si="190"/>
        <v>16.599999999999966</v>
      </c>
      <c r="N1891" s="1">
        <v>0</v>
      </c>
      <c r="O1891" s="1">
        <v>0</v>
      </c>
      <c r="P1891" s="12">
        <f t="shared" si="186"/>
        <v>0</v>
      </c>
      <c r="Q1891" s="1">
        <v>0</v>
      </c>
      <c r="R1891" s="1">
        <v>0</v>
      </c>
      <c r="S1891" s="1">
        <v>0</v>
      </c>
      <c r="T1891" s="1">
        <v>0</v>
      </c>
      <c r="U1891" s="4" t="s">
        <v>34</v>
      </c>
      <c r="V1891">
        <v>0.42</v>
      </c>
      <c r="W1891">
        <v>0.4</v>
      </c>
      <c r="X1891">
        <v>0.76</v>
      </c>
      <c r="Y1891">
        <v>2.4300000000000002</v>
      </c>
      <c r="Z1891">
        <v>0.23</v>
      </c>
      <c r="AA1891" s="5">
        <f t="shared" si="187"/>
        <v>0</v>
      </c>
      <c r="AB1891" s="15" cm="1">
        <f t="array" ref="AB1891">_xlfn.SWITCH(U1891,"夏",122,"冬",90,"春",153,"秋",153,0)</f>
        <v>153</v>
      </c>
      <c r="AC1891" s="16">
        <f t="shared" si="188"/>
        <v>0</v>
      </c>
      <c r="AD1891" s="5">
        <f>IFERROR(AA1891/D1891,0)</f>
        <v>0</v>
      </c>
      <c r="AE1891" s="15">
        <f t="shared" si="189"/>
        <v>0.41917808219178082</v>
      </c>
      <c r="AF1891" s="5">
        <f>IFERROR(AD1891*AE1891*48,0)</f>
        <v>0</v>
      </c>
    </row>
    <row r="1892" spans="1:32" x14ac:dyDescent="0.15">
      <c r="A1892" s="8">
        <v>45745</v>
      </c>
      <c r="B1892" s="1" t="s">
        <v>40</v>
      </c>
      <c r="C1892" s="1" t="s">
        <v>33</v>
      </c>
      <c r="D1892" s="6">
        <v>78.14</v>
      </c>
      <c r="E1892" s="6">
        <v>3.9</v>
      </c>
      <c r="F1892" s="10">
        <v>0.39583333333333298</v>
      </c>
      <c r="G1892" s="1">
        <v>17</v>
      </c>
      <c r="H1892" s="1">
        <v>64</v>
      </c>
      <c r="I1892" s="1">
        <v>17</v>
      </c>
      <c r="J1892" s="1">
        <v>0.04</v>
      </c>
      <c r="K1892" s="1">
        <v>478</v>
      </c>
      <c r="L1892" s="1">
        <v>460</v>
      </c>
      <c r="M1892" s="6">
        <f t="shared" si="190"/>
        <v>17</v>
      </c>
      <c r="N1892" s="1">
        <v>0</v>
      </c>
      <c r="O1892" s="1">
        <v>0</v>
      </c>
      <c r="P1892" s="12">
        <f t="shared" si="186"/>
        <v>0</v>
      </c>
      <c r="Q1892" s="1">
        <v>0</v>
      </c>
      <c r="R1892" s="1">
        <v>0</v>
      </c>
      <c r="S1892" s="1">
        <v>0</v>
      </c>
      <c r="T1892" s="1">
        <v>0</v>
      </c>
      <c r="U1892" s="4" t="s">
        <v>34</v>
      </c>
      <c r="V1892">
        <v>0.42</v>
      </c>
      <c r="W1892">
        <v>0.4</v>
      </c>
      <c r="X1892">
        <v>0.76</v>
      </c>
      <c r="Y1892">
        <v>2.4300000000000002</v>
      </c>
      <c r="Z1892">
        <v>0.23</v>
      </c>
      <c r="AA1892" s="5">
        <f t="shared" si="187"/>
        <v>0</v>
      </c>
      <c r="AB1892" s="15" cm="1">
        <f t="array" ref="AB1892">_xlfn.SWITCH(U1892,"夏",122,"冬",90,"春",153,"秋",153,0)</f>
        <v>153</v>
      </c>
      <c r="AC1892" s="16">
        <f t="shared" si="188"/>
        <v>0</v>
      </c>
      <c r="AD1892" s="5">
        <f>IFERROR(AA1892/D1892,0)</f>
        <v>0</v>
      </c>
      <c r="AE1892" s="15">
        <f t="shared" si="189"/>
        <v>0.41917808219178082</v>
      </c>
      <c r="AF1892" s="5">
        <f>IFERROR(AD1892*AE1892*48,0)</f>
        <v>0</v>
      </c>
    </row>
    <row r="1893" spans="1:32" x14ac:dyDescent="0.15">
      <c r="A1893" s="8">
        <v>45745</v>
      </c>
      <c r="B1893" s="1" t="s">
        <v>40</v>
      </c>
      <c r="C1893" s="1" t="s">
        <v>33</v>
      </c>
      <c r="D1893" s="6">
        <v>78.14</v>
      </c>
      <c r="E1893" s="6">
        <v>3.9</v>
      </c>
      <c r="F1893" s="10">
        <v>0.41666666666666702</v>
      </c>
      <c r="G1893" s="1">
        <v>17.600000000000001</v>
      </c>
      <c r="H1893" s="1">
        <v>63.2</v>
      </c>
      <c r="I1893" s="1">
        <v>17.600000000000001</v>
      </c>
      <c r="J1893" s="1">
        <v>0.04</v>
      </c>
      <c r="K1893" s="1">
        <v>515</v>
      </c>
      <c r="L1893" s="1">
        <v>490</v>
      </c>
      <c r="M1893" s="6">
        <f t="shared" si="190"/>
        <v>17.599999999999966</v>
      </c>
      <c r="N1893" s="1">
        <v>0</v>
      </c>
      <c r="O1893" s="1">
        <v>0</v>
      </c>
      <c r="P1893" s="12">
        <f t="shared" ref="P1893:P1956" si="191">IF(O1893=0,0,ROUND(MIN(MAX((K1893-400)/(320*E1893*IF(C1893="公共教室",0.95,IF(C1893="建筑专教",0.85,IF(C1893="阶梯教室",1.15,1)))),0),2),2))</f>
        <v>0</v>
      </c>
      <c r="Q1893" s="1">
        <v>0</v>
      </c>
      <c r="R1893" s="1">
        <v>0</v>
      </c>
      <c r="S1893" s="1">
        <v>0</v>
      </c>
      <c r="T1893" s="1">
        <v>0</v>
      </c>
      <c r="U1893" s="4" t="s">
        <v>34</v>
      </c>
      <c r="V1893">
        <v>0.42</v>
      </c>
      <c r="W1893">
        <v>0.4</v>
      </c>
      <c r="X1893">
        <v>0.76</v>
      </c>
      <c r="Y1893">
        <v>2.4300000000000002</v>
      </c>
      <c r="Z1893">
        <v>0.23</v>
      </c>
      <c r="AA1893" s="5">
        <f t="shared" si="187"/>
        <v>0</v>
      </c>
      <c r="AB1893" s="15" cm="1">
        <f t="array" ref="AB1893">_xlfn.SWITCH(U1893,"夏",122,"冬",90,"春",153,"秋",153,0)</f>
        <v>153</v>
      </c>
      <c r="AC1893" s="16">
        <f t="shared" si="188"/>
        <v>0</v>
      </c>
      <c r="AD1893" s="5">
        <f>IFERROR(AA1893/D1893,0)</f>
        <v>0</v>
      </c>
      <c r="AE1893" s="15">
        <f t="shared" si="189"/>
        <v>0.41917808219178082</v>
      </c>
      <c r="AF1893" s="5">
        <f>IFERROR(AD1893*AE1893*48,0)</f>
        <v>0</v>
      </c>
    </row>
    <row r="1894" spans="1:32" x14ac:dyDescent="0.15">
      <c r="A1894" s="8">
        <v>45745</v>
      </c>
      <c r="B1894" s="1" t="s">
        <v>40</v>
      </c>
      <c r="C1894" s="1" t="s">
        <v>33</v>
      </c>
      <c r="D1894" s="6">
        <v>78.14</v>
      </c>
      <c r="E1894" s="6">
        <v>3.9</v>
      </c>
      <c r="F1894" s="10">
        <v>0.4375</v>
      </c>
      <c r="G1894" s="1">
        <v>18.2</v>
      </c>
      <c r="H1894" s="1">
        <v>62.4</v>
      </c>
      <c r="I1894" s="1">
        <v>18.2</v>
      </c>
      <c r="J1894" s="1">
        <v>0.04</v>
      </c>
      <c r="K1894" s="1">
        <v>556</v>
      </c>
      <c r="L1894" s="1">
        <v>665</v>
      </c>
      <c r="M1894" s="6">
        <f t="shared" si="190"/>
        <v>18.199999999999932</v>
      </c>
      <c r="N1894" s="1">
        <v>0</v>
      </c>
      <c r="O1894" s="1">
        <v>0</v>
      </c>
      <c r="P1894" s="12">
        <f t="shared" si="191"/>
        <v>0</v>
      </c>
      <c r="Q1894" s="1">
        <v>0</v>
      </c>
      <c r="R1894" s="1">
        <v>0</v>
      </c>
      <c r="S1894" s="1">
        <v>0</v>
      </c>
      <c r="T1894" s="1">
        <v>0</v>
      </c>
      <c r="U1894" s="4" t="s">
        <v>34</v>
      </c>
      <c r="V1894">
        <v>0.42</v>
      </c>
      <c r="W1894">
        <v>0.4</v>
      </c>
      <c r="X1894">
        <v>0.76</v>
      </c>
      <c r="Y1894">
        <v>2.4300000000000002</v>
      </c>
      <c r="Z1894">
        <v>0.23</v>
      </c>
      <c r="AA1894" s="5">
        <f t="shared" si="187"/>
        <v>0</v>
      </c>
      <c r="AB1894" s="15" cm="1">
        <f t="array" ref="AB1894">_xlfn.SWITCH(U1894,"夏",122,"冬",90,"春",153,"秋",153,0)</f>
        <v>153</v>
      </c>
      <c r="AC1894" s="16">
        <f t="shared" si="188"/>
        <v>0</v>
      </c>
      <c r="AD1894" s="5">
        <f>IFERROR(AA1894/D1894,0)</f>
        <v>0</v>
      </c>
      <c r="AE1894" s="15">
        <f t="shared" si="189"/>
        <v>0.41917808219178082</v>
      </c>
      <c r="AF1894" s="5">
        <f>IFERROR(AD1894*AE1894*48,0)</f>
        <v>0</v>
      </c>
    </row>
    <row r="1895" spans="1:32" x14ac:dyDescent="0.15">
      <c r="A1895" s="8">
        <v>45745</v>
      </c>
      <c r="B1895" s="1" t="s">
        <v>40</v>
      </c>
      <c r="C1895" s="1" t="s">
        <v>33</v>
      </c>
      <c r="D1895" s="6">
        <v>78.14</v>
      </c>
      <c r="E1895" s="6">
        <v>3.9</v>
      </c>
      <c r="F1895" s="10">
        <v>0.45833333333333298</v>
      </c>
      <c r="G1895" s="1">
        <v>18.8</v>
      </c>
      <c r="H1895" s="1">
        <v>61.6</v>
      </c>
      <c r="I1895" s="1">
        <v>18.8</v>
      </c>
      <c r="J1895" s="1">
        <v>0.04</v>
      </c>
      <c r="K1895" s="1">
        <v>601</v>
      </c>
      <c r="L1895" s="1">
        <v>840</v>
      </c>
      <c r="M1895" s="6">
        <f t="shared" si="190"/>
        <v>18.800000000000011</v>
      </c>
      <c r="N1895" s="1">
        <v>0</v>
      </c>
      <c r="O1895" s="1">
        <v>0</v>
      </c>
      <c r="P1895" s="12">
        <f t="shared" si="191"/>
        <v>0</v>
      </c>
      <c r="Q1895" s="1">
        <v>0</v>
      </c>
      <c r="R1895" s="1">
        <v>0</v>
      </c>
      <c r="S1895" s="1">
        <v>0</v>
      </c>
      <c r="T1895" s="1">
        <v>0</v>
      </c>
      <c r="U1895" s="4" t="s">
        <v>34</v>
      </c>
      <c r="V1895">
        <v>0.42</v>
      </c>
      <c r="W1895">
        <v>0.4</v>
      </c>
      <c r="X1895">
        <v>0.76</v>
      </c>
      <c r="Y1895">
        <v>2.4300000000000002</v>
      </c>
      <c r="Z1895">
        <v>0.23</v>
      </c>
      <c r="AA1895" s="5">
        <f t="shared" si="187"/>
        <v>0</v>
      </c>
      <c r="AB1895" s="15" cm="1">
        <f t="array" ref="AB1895">_xlfn.SWITCH(U1895,"夏",122,"冬",90,"春",153,"秋",153,0)</f>
        <v>153</v>
      </c>
      <c r="AC1895" s="16">
        <f t="shared" si="188"/>
        <v>0</v>
      </c>
      <c r="AD1895" s="5">
        <f>IFERROR(AA1895/D1895,0)</f>
        <v>0</v>
      </c>
      <c r="AE1895" s="15">
        <f t="shared" si="189"/>
        <v>0.41917808219178082</v>
      </c>
      <c r="AF1895" s="5">
        <f>IFERROR(AD1895*AE1895*48,0)</f>
        <v>0</v>
      </c>
    </row>
    <row r="1896" spans="1:32" x14ac:dyDescent="0.15">
      <c r="A1896" s="8">
        <v>45745</v>
      </c>
      <c r="B1896" s="1" t="s">
        <v>40</v>
      </c>
      <c r="C1896" s="1" t="s">
        <v>33</v>
      </c>
      <c r="D1896" s="6">
        <v>78.14</v>
      </c>
      <c r="E1896" s="6">
        <v>3.9</v>
      </c>
      <c r="F1896" s="10">
        <v>0.47916666666666702</v>
      </c>
      <c r="G1896" s="1">
        <v>19.399999999999999</v>
      </c>
      <c r="H1896" s="1">
        <v>60.8</v>
      </c>
      <c r="I1896" s="1">
        <v>19.399999999999999</v>
      </c>
      <c r="J1896" s="1">
        <v>0.04</v>
      </c>
      <c r="K1896" s="1">
        <v>650</v>
      </c>
      <c r="L1896" s="1">
        <v>870</v>
      </c>
      <c r="M1896" s="6">
        <f t="shared" si="190"/>
        <v>19.399999999999864</v>
      </c>
      <c r="N1896" s="1">
        <v>0</v>
      </c>
      <c r="O1896" s="1">
        <v>0</v>
      </c>
      <c r="P1896" s="12">
        <f t="shared" si="191"/>
        <v>0</v>
      </c>
      <c r="Q1896" s="1">
        <v>0</v>
      </c>
      <c r="R1896" s="1">
        <v>0</v>
      </c>
      <c r="S1896" s="1">
        <v>0</v>
      </c>
      <c r="T1896" s="1">
        <v>0</v>
      </c>
      <c r="U1896" s="4" t="s">
        <v>34</v>
      </c>
      <c r="V1896">
        <v>0.42</v>
      </c>
      <c r="W1896">
        <v>0.4</v>
      </c>
      <c r="X1896">
        <v>0.76</v>
      </c>
      <c r="Y1896">
        <v>2.4300000000000002</v>
      </c>
      <c r="Z1896">
        <v>0.23</v>
      </c>
      <c r="AA1896" s="5">
        <f t="shared" ref="AA1896:AA1959" si="192">R1896+S1896+T1896</f>
        <v>0</v>
      </c>
      <c r="AB1896" s="15" cm="1">
        <f t="array" ref="AB1896">_xlfn.SWITCH(U1896,"夏",122,"冬",90,"春",153,"秋",153,0)</f>
        <v>153</v>
      </c>
      <c r="AC1896" s="16">
        <f t="shared" ref="AC1896:AC1959" si="193">AA1896*AB1896</f>
        <v>0</v>
      </c>
      <c r="AD1896" s="5">
        <f>IFERROR(AA1896/D1896,0)</f>
        <v>0</v>
      </c>
      <c r="AE1896" s="15">
        <f t="shared" ref="AE1896:AE1959" si="194">IF(U1896="夏",122/365,IF(U1896="冬",90/365,IF(OR(U1896="春",U1896="秋"),153/365,0)))</f>
        <v>0.41917808219178082</v>
      </c>
      <c r="AF1896" s="5">
        <f>IFERROR(AD1896*AE1896*48,0)</f>
        <v>0</v>
      </c>
    </row>
    <row r="1897" spans="1:32" x14ac:dyDescent="0.15">
      <c r="A1897" s="8">
        <v>45745</v>
      </c>
      <c r="B1897" s="1" t="s">
        <v>40</v>
      </c>
      <c r="C1897" s="1" t="s">
        <v>33</v>
      </c>
      <c r="D1897" s="6">
        <v>78.14</v>
      </c>
      <c r="E1897" s="6">
        <v>3.9</v>
      </c>
      <c r="F1897" s="10">
        <v>0.5</v>
      </c>
      <c r="G1897" s="1">
        <v>19.8</v>
      </c>
      <c r="H1897" s="1">
        <v>60.4</v>
      </c>
      <c r="I1897" s="1">
        <v>19.8</v>
      </c>
      <c r="J1897" s="1">
        <v>0.04</v>
      </c>
      <c r="K1897" s="1">
        <v>410</v>
      </c>
      <c r="L1897" s="1">
        <v>855</v>
      </c>
      <c r="M1897" s="6">
        <f t="shared" si="190"/>
        <v>19.800000000000011</v>
      </c>
      <c r="N1897" s="1">
        <v>0</v>
      </c>
      <c r="O1897" s="1">
        <v>0</v>
      </c>
      <c r="P1897" s="12">
        <f t="shared" si="191"/>
        <v>0</v>
      </c>
      <c r="Q1897" s="1">
        <v>0</v>
      </c>
      <c r="R1897" s="1">
        <v>0</v>
      </c>
      <c r="S1897" s="1">
        <v>0</v>
      </c>
      <c r="T1897" s="1">
        <v>0</v>
      </c>
      <c r="U1897" s="4" t="s">
        <v>34</v>
      </c>
      <c r="V1897">
        <v>0.42</v>
      </c>
      <c r="W1897">
        <v>0.4</v>
      </c>
      <c r="X1897">
        <v>0.76</v>
      </c>
      <c r="Y1897">
        <v>2.4300000000000002</v>
      </c>
      <c r="Z1897">
        <v>0.23</v>
      </c>
      <c r="AA1897" s="5">
        <f t="shared" si="192"/>
        <v>0</v>
      </c>
      <c r="AB1897" s="15" cm="1">
        <f t="array" ref="AB1897">_xlfn.SWITCH(U1897,"夏",122,"冬",90,"春",153,"秋",153,0)</f>
        <v>153</v>
      </c>
      <c r="AC1897" s="16">
        <f t="shared" si="193"/>
        <v>0</v>
      </c>
      <c r="AD1897" s="5">
        <f>IFERROR(AA1897/D1897,0)</f>
        <v>0</v>
      </c>
      <c r="AE1897" s="15">
        <f t="shared" si="194"/>
        <v>0.41917808219178082</v>
      </c>
      <c r="AF1897" s="5">
        <f>IFERROR(AD1897*AE1897*48,0)</f>
        <v>0</v>
      </c>
    </row>
    <row r="1898" spans="1:32" x14ac:dyDescent="0.15">
      <c r="A1898" s="8">
        <v>45745</v>
      </c>
      <c r="B1898" s="1" t="s">
        <v>40</v>
      </c>
      <c r="C1898" s="1" t="s">
        <v>33</v>
      </c>
      <c r="D1898" s="6">
        <v>78.14</v>
      </c>
      <c r="E1898" s="6">
        <v>3.9</v>
      </c>
      <c r="F1898" s="10">
        <v>0.52083333333333304</v>
      </c>
      <c r="G1898" s="1">
        <v>20.2</v>
      </c>
      <c r="H1898" s="1">
        <v>60</v>
      </c>
      <c r="I1898" s="1">
        <v>20.2</v>
      </c>
      <c r="J1898" s="1">
        <v>0.04</v>
      </c>
      <c r="K1898" s="1">
        <v>410</v>
      </c>
      <c r="L1898" s="1">
        <v>795</v>
      </c>
      <c r="M1898" s="6">
        <f t="shared" si="190"/>
        <v>20.200000000000045</v>
      </c>
      <c r="N1898" s="1">
        <v>0</v>
      </c>
      <c r="O1898" s="1">
        <v>0</v>
      </c>
      <c r="P1898" s="12">
        <f t="shared" si="191"/>
        <v>0</v>
      </c>
      <c r="Q1898" s="1">
        <v>0</v>
      </c>
      <c r="R1898" s="1">
        <v>0</v>
      </c>
      <c r="S1898" s="1">
        <v>0</v>
      </c>
      <c r="T1898" s="1">
        <v>0</v>
      </c>
      <c r="U1898" s="4" t="s">
        <v>34</v>
      </c>
      <c r="V1898">
        <v>0.42</v>
      </c>
      <c r="W1898">
        <v>0.4</v>
      </c>
      <c r="X1898">
        <v>0.76</v>
      </c>
      <c r="Y1898">
        <v>2.4300000000000002</v>
      </c>
      <c r="Z1898">
        <v>0.23</v>
      </c>
      <c r="AA1898" s="5">
        <f t="shared" si="192"/>
        <v>0</v>
      </c>
      <c r="AB1898" s="15" cm="1">
        <f t="array" ref="AB1898">_xlfn.SWITCH(U1898,"夏",122,"冬",90,"春",153,"秋",153,0)</f>
        <v>153</v>
      </c>
      <c r="AC1898" s="16">
        <f t="shared" si="193"/>
        <v>0</v>
      </c>
      <c r="AD1898" s="5">
        <f>IFERROR(AA1898/D1898,0)</f>
        <v>0</v>
      </c>
      <c r="AE1898" s="15">
        <f t="shared" si="194"/>
        <v>0.41917808219178082</v>
      </c>
      <c r="AF1898" s="5">
        <f>IFERROR(AD1898*AE1898*48,0)</f>
        <v>0</v>
      </c>
    </row>
    <row r="1899" spans="1:32" x14ac:dyDescent="0.15">
      <c r="A1899" s="8">
        <v>45745</v>
      </c>
      <c r="B1899" s="1" t="s">
        <v>40</v>
      </c>
      <c r="C1899" s="1" t="s">
        <v>33</v>
      </c>
      <c r="D1899" s="6">
        <v>78.14</v>
      </c>
      <c r="E1899" s="6">
        <v>3.9</v>
      </c>
      <c r="F1899" s="10">
        <v>0.54166666666666696</v>
      </c>
      <c r="G1899" s="1">
        <v>20.6</v>
      </c>
      <c r="H1899" s="1">
        <v>59.6</v>
      </c>
      <c r="I1899" s="1">
        <v>20.6</v>
      </c>
      <c r="J1899" s="1">
        <v>0.04</v>
      </c>
      <c r="K1899" s="1">
        <v>410</v>
      </c>
      <c r="L1899" s="1">
        <v>735</v>
      </c>
      <c r="M1899" s="6">
        <f t="shared" si="190"/>
        <v>20.600000000000023</v>
      </c>
      <c r="N1899" s="1">
        <v>0</v>
      </c>
      <c r="O1899" s="1">
        <v>0</v>
      </c>
      <c r="P1899" s="12">
        <f t="shared" si="191"/>
        <v>0</v>
      </c>
      <c r="Q1899" s="1">
        <v>0</v>
      </c>
      <c r="R1899" s="1">
        <v>0</v>
      </c>
      <c r="S1899" s="1">
        <v>0</v>
      </c>
      <c r="T1899" s="1">
        <v>0</v>
      </c>
      <c r="U1899" s="4" t="s">
        <v>34</v>
      </c>
      <c r="V1899">
        <v>0.42</v>
      </c>
      <c r="W1899">
        <v>0.4</v>
      </c>
      <c r="X1899">
        <v>0.76</v>
      </c>
      <c r="Y1899">
        <v>2.4300000000000002</v>
      </c>
      <c r="Z1899">
        <v>0.23</v>
      </c>
      <c r="AA1899" s="5">
        <f t="shared" si="192"/>
        <v>0</v>
      </c>
      <c r="AB1899" s="15" cm="1">
        <f t="array" ref="AB1899">_xlfn.SWITCH(U1899,"夏",122,"冬",90,"春",153,"秋",153,0)</f>
        <v>153</v>
      </c>
      <c r="AC1899" s="16">
        <f t="shared" si="193"/>
        <v>0</v>
      </c>
      <c r="AD1899" s="5">
        <f>IFERROR(AA1899/D1899,0)</f>
        <v>0</v>
      </c>
      <c r="AE1899" s="15">
        <f t="shared" si="194"/>
        <v>0.41917808219178082</v>
      </c>
      <c r="AF1899" s="5">
        <f>IFERROR(AD1899*AE1899*48,0)</f>
        <v>0</v>
      </c>
    </row>
    <row r="1900" spans="1:32" x14ac:dyDescent="0.15">
      <c r="A1900" s="8">
        <v>45745</v>
      </c>
      <c r="B1900" s="1" t="s">
        <v>40</v>
      </c>
      <c r="C1900" s="1" t="s">
        <v>33</v>
      </c>
      <c r="D1900" s="6">
        <v>78.14</v>
      </c>
      <c r="E1900" s="6">
        <v>3.9</v>
      </c>
      <c r="F1900" s="10">
        <v>0.5625</v>
      </c>
      <c r="G1900" s="1">
        <v>21</v>
      </c>
      <c r="H1900" s="1">
        <v>59.2</v>
      </c>
      <c r="I1900" s="1">
        <v>21</v>
      </c>
      <c r="J1900" s="1">
        <v>0.04</v>
      </c>
      <c r="K1900" s="1">
        <v>410</v>
      </c>
      <c r="L1900" s="1">
        <v>675</v>
      </c>
      <c r="M1900" s="6">
        <f t="shared" si="190"/>
        <v>21.000000000000057</v>
      </c>
      <c r="N1900" s="1">
        <v>0</v>
      </c>
      <c r="O1900" s="1">
        <v>0</v>
      </c>
      <c r="P1900" s="12">
        <f t="shared" si="191"/>
        <v>0</v>
      </c>
      <c r="Q1900" s="1">
        <v>0</v>
      </c>
      <c r="R1900" s="1">
        <v>0</v>
      </c>
      <c r="S1900" s="1">
        <v>0</v>
      </c>
      <c r="T1900" s="1">
        <v>0</v>
      </c>
      <c r="U1900" s="4" t="s">
        <v>34</v>
      </c>
      <c r="V1900">
        <v>0.42</v>
      </c>
      <c r="W1900">
        <v>0.4</v>
      </c>
      <c r="X1900">
        <v>0.76</v>
      </c>
      <c r="Y1900">
        <v>2.4300000000000002</v>
      </c>
      <c r="Z1900">
        <v>0.23</v>
      </c>
      <c r="AA1900" s="5">
        <f t="shared" si="192"/>
        <v>0</v>
      </c>
      <c r="AB1900" s="15" cm="1">
        <f t="array" ref="AB1900">_xlfn.SWITCH(U1900,"夏",122,"冬",90,"春",153,"秋",153,0)</f>
        <v>153</v>
      </c>
      <c r="AC1900" s="16">
        <f t="shared" si="193"/>
        <v>0</v>
      </c>
      <c r="AD1900" s="5">
        <f>IFERROR(AA1900/D1900,0)</f>
        <v>0</v>
      </c>
      <c r="AE1900" s="15">
        <f t="shared" si="194"/>
        <v>0.41917808219178082</v>
      </c>
      <c r="AF1900" s="5">
        <f>IFERROR(AD1900*AE1900*48,0)</f>
        <v>0</v>
      </c>
    </row>
    <row r="1901" spans="1:32" x14ac:dyDescent="0.15">
      <c r="A1901" s="8">
        <v>45745</v>
      </c>
      <c r="B1901" s="1" t="s">
        <v>40</v>
      </c>
      <c r="C1901" s="1" t="s">
        <v>33</v>
      </c>
      <c r="D1901" s="6">
        <v>78.14</v>
      </c>
      <c r="E1901" s="6">
        <v>3.9</v>
      </c>
      <c r="F1901" s="10">
        <v>0.58333333333333304</v>
      </c>
      <c r="G1901" s="1">
        <v>21.2</v>
      </c>
      <c r="H1901" s="1">
        <v>58.8</v>
      </c>
      <c r="I1901" s="1">
        <v>21.2</v>
      </c>
      <c r="J1901" s="1">
        <v>0.04</v>
      </c>
      <c r="K1901" s="1">
        <v>434</v>
      </c>
      <c r="L1901" s="1">
        <v>615</v>
      </c>
      <c r="M1901" s="6">
        <f t="shared" si="190"/>
        <v>21.200000000000045</v>
      </c>
      <c r="N1901" s="1">
        <v>0</v>
      </c>
      <c r="O1901" s="1">
        <v>0</v>
      </c>
      <c r="P1901" s="12">
        <f t="shared" si="191"/>
        <v>0</v>
      </c>
      <c r="Q1901" s="1">
        <v>0</v>
      </c>
      <c r="R1901" s="1">
        <v>0</v>
      </c>
      <c r="S1901" s="1">
        <v>0</v>
      </c>
      <c r="T1901" s="1">
        <v>0</v>
      </c>
      <c r="U1901" s="4" t="s">
        <v>34</v>
      </c>
      <c r="V1901">
        <v>0.42</v>
      </c>
      <c r="W1901">
        <v>0.4</v>
      </c>
      <c r="X1901">
        <v>0.76</v>
      </c>
      <c r="Y1901">
        <v>2.4300000000000002</v>
      </c>
      <c r="Z1901">
        <v>0.23</v>
      </c>
      <c r="AA1901" s="5">
        <f t="shared" si="192"/>
        <v>0</v>
      </c>
      <c r="AB1901" s="15" cm="1">
        <f t="array" ref="AB1901">_xlfn.SWITCH(U1901,"夏",122,"冬",90,"春",153,"秋",153,0)</f>
        <v>153</v>
      </c>
      <c r="AC1901" s="16">
        <f t="shared" si="193"/>
        <v>0</v>
      </c>
      <c r="AD1901" s="5">
        <f>IFERROR(AA1901/D1901,0)</f>
        <v>0</v>
      </c>
      <c r="AE1901" s="15">
        <f t="shared" si="194"/>
        <v>0.41917808219178082</v>
      </c>
      <c r="AF1901" s="5">
        <f>IFERROR(AD1901*AE1901*48,0)</f>
        <v>0</v>
      </c>
    </row>
    <row r="1902" spans="1:32" x14ac:dyDescent="0.15">
      <c r="A1902" s="8">
        <v>45745</v>
      </c>
      <c r="B1902" s="1" t="s">
        <v>40</v>
      </c>
      <c r="C1902" s="1" t="s">
        <v>33</v>
      </c>
      <c r="D1902" s="6">
        <v>78.14</v>
      </c>
      <c r="E1902" s="6">
        <v>3.9</v>
      </c>
      <c r="F1902" s="10">
        <v>0.60416666666666696</v>
      </c>
      <c r="G1902" s="1">
        <v>21.4</v>
      </c>
      <c r="H1902" s="1">
        <v>58.4</v>
      </c>
      <c r="I1902" s="1">
        <v>21.4</v>
      </c>
      <c r="J1902" s="1">
        <v>0.04</v>
      </c>
      <c r="K1902" s="1">
        <v>458</v>
      </c>
      <c r="L1902" s="1">
        <v>845</v>
      </c>
      <c r="M1902" s="6">
        <f t="shared" si="190"/>
        <v>21.400000000000091</v>
      </c>
      <c r="N1902" s="1">
        <v>0</v>
      </c>
      <c r="O1902" s="1">
        <v>0</v>
      </c>
      <c r="P1902" s="12">
        <f t="shared" si="191"/>
        <v>0</v>
      </c>
      <c r="Q1902" s="1">
        <v>0</v>
      </c>
      <c r="R1902" s="1">
        <v>0</v>
      </c>
      <c r="S1902" s="1">
        <v>0</v>
      </c>
      <c r="T1902" s="1">
        <v>0</v>
      </c>
      <c r="U1902" s="4" t="s">
        <v>34</v>
      </c>
      <c r="V1902">
        <v>0.42</v>
      </c>
      <c r="W1902">
        <v>0.4</v>
      </c>
      <c r="X1902">
        <v>0.76</v>
      </c>
      <c r="Y1902">
        <v>2.4300000000000002</v>
      </c>
      <c r="Z1902">
        <v>0.23</v>
      </c>
      <c r="AA1902" s="5">
        <f t="shared" si="192"/>
        <v>0</v>
      </c>
      <c r="AB1902" s="15" cm="1">
        <f t="array" ref="AB1902">_xlfn.SWITCH(U1902,"夏",122,"冬",90,"春",153,"秋",153,0)</f>
        <v>153</v>
      </c>
      <c r="AC1902" s="16">
        <f t="shared" si="193"/>
        <v>0</v>
      </c>
      <c r="AD1902" s="5">
        <f>IFERROR(AA1902/D1902,0)</f>
        <v>0</v>
      </c>
      <c r="AE1902" s="15">
        <f t="shared" si="194"/>
        <v>0.41917808219178082</v>
      </c>
      <c r="AF1902" s="5">
        <f>IFERROR(AD1902*AE1902*48,0)</f>
        <v>0</v>
      </c>
    </row>
    <row r="1903" spans="1:32" x14ac:dyDescent="0.15">
      <c r="A1903" s="8">
        <v>45745</v>
      </c>
      <c r="B1903" s="1" t="s">
        <v>40</v>
      </c>
      <c r="C1903" s="1" t="s">
        <v>33</v>
      </c>
      <c r="D1903" s="6">
        <v>78.14</v>
      </c>
      <c r="E1903" s="6">
        <v>3.9</v>
      </c>
      <c r="F1903" s="10">
        <v>0.625</v>
      </c>
      <c r="G1903" s="1">
        <v>21.6</v>
      </c>
      <c r="H1903" s="1">
        <v>58</v>
      </c>
      <c r="I1903" s="1">
        <v>21.6</v>
      </c>
      <c r="J1903" s="1">
        <v>0.04</v>
      </c>
      <c r="K1903" s="1">
        <v>482</v>
      </c>
      <c r="L1903" s="1">
        <v>875</v>
      </c>
      <c r="M1903" s="6">
        <f t="shared" si="190"/>
        <v>21.600000000000023</v>
      </c>
      <c r="N1903" s="1">
        <v>0</v>
      </c>
      <c r="O1903" s="1">
        <v>0</v>
      </c>
      <c r="P1903" s="12">
        <f t="shared" si="191"/>
        <v>0</v>
      </c>
      <c r="Q1903" s="1">
        <v>0</v>
      </c>
      <c r="R1903" s="1">
        <v>0</v>
      </c>
      <c r="S1903" s="1">
        <v>0</v>
      </c>
      <c r="T1903" s="1">
        <v>0</v>
      </c>
      <c r="U1903" s="4" t="s">
        <v>34</v>
      </c>
      <c r="V1903">
        <v>0.42</v>
      </c>
      <c r="W1903">
        <v>0.4</v>
      </c>
      <c r="X1903">
        <v>0.76</v>
      </c>
      <c r="Y1903">
        <v>2.4300000000000002</v>
      </c>
      <c r="Z1903">
        <v>0.23</v>
      </c>
      <c r="AA1903" s="5">
        <f t="shared" si="192"/>
        <v>0</v>
      </c>
      <c r="AB1903" s="15" cm="1">
        <f t="array" ref="AB1903">_xlfn.SWITCH(U1903,"夏",122,"冬",90,"春",153,"秋",153,0)</f>
        <v>153</v>
      </c>
      <c r="AC1903" s="16">
        <f t="shared" si="193"/>
        <v>0</v>
      </c>
      <c r="AD1903" s="5">
        <f>IFERROR(AA1903/D1903,0)</f>
        <v>0</v>
      </c>
      <c r="AE1903" s="15">
        <f t="shared" si="194"/>
        <v>0.41917808219178082</v>
      </c>
      <c r="AF1903" s="5">
        <f>IFERROR(AD1903*AE1903*48,0)</f>
        <v>0</v>
      </c>
    </row>
    <row r="1904" spans="1:32" x14ac:dyDescent="0.15">
      <c r="A1904" s="8">
        <v>45745</v>
      </c>
      <c r="B1904" s="1" t="s">
        <v>40</v>
      </c>
      <c r="C1904" s="1" t="s">
        <v>33</v>
      </c>
      <c r="D1904" s="6">
        <v>78.14</v>
      </c>
      <c r="E1904" s="6">
        <v>3.9</v>
      </c>
      <c r="F1904" s="10">
        <v>0.64583333333333304</v>
      </c>
      <c r="G1904" s="1">
        <v>21.8</v>
      </c>
      <c r="H1904" s="1">
        <v>57.6</v>
      </c>
      <c r="I1904" s="1">
        <v>21.8</v>
      </c>
      <c r="J1904" s="1">
        <v>0.04</v>
      </c>
      <c r="K1904" s="1">
        <v>506</v>
      </c>
      <c r="L1904" s="1">
        <v>905</v>
      </c>
      <c r="M1904" s="6">
        <f t="shared" si="190"/>
        <v>21.800000000000011</v>
      </c>
      <c r="N1904" s="1">
        <v>0</v>
      </c>
      <c r="O1904" s="1">
        <v>0</v>
      </c>
      <c r="P1904" s="12">
        <f t="shared" si="191"/>
        <v>0</v>
      </c>
      <c r="Q1904" s="1">
        <v>0</v>
      </c>
      <c r="R1904" s="1">
        <v>0</v>
      </c>
      <c r="S1904" s="1">
        <v>0</v>
      </c>
      <c r="T1904" s="1">
        <v>0</v>
      </c>
      <c r="U1904" s="4" t="s">
        <v>34</v>
      </c>
      <c r="V1904">
        <v>0.42</v>
      </c>
      <c r="W1904">
        <v>0.4</v>
      </c>
      <c r="X1904">
        <v>0.76</v>
      </c>
      <c r="Y1904">
        <v>2.4300000000000002</v>
      </c>
      <c r="Z1904">
        <v>0.23</v>
      </c>
      <c r="AA1904" s="5">
        <f t="shared" si="192"/>
        <v>0</v>
      </c>
      <c r="AB1904" s="15" cm="1">
        <f t="array" ref="AB1904">_xlfn.SWITCH(U1904,"夏",122,"冬",90,"春",153,"秋",153,0)</f>
        <v>153</v>
      </c>
      <c r="AC1904" s="16">
        <f t="shared" si="193"/>
        <v>0</v>
      </c>
      <c r="AD1904" s="5">
        <f>IFERROR(AA1904/D1904,0)</f>
        <v>0</v>
      </c>
      <c r="AE1904" s="15">
        <f t="shared" si="194"/>
        <v>0.41917808219178082</v>
      </c>
      <c r="AF1904" s="5">
        <f>IFERROR(AD1904*AE1904*48,0)</f>
        <v>0</v>
      </c>
    </row>
    <row r="1905" spans="1:32" x14ac:dyDescent="0.15">
      <c r="A1905" s="8">
        <v>45745</v>
      </c>
      <c r="B1905" s="1" t="s">
        <v>40</v>
      </c>
      <c r="C1905" s="1" t="s">
        <v>33</v>
      </c>
      <c r="D1905" s="6">
        <v>78.14</v>
      </c>
      <c r="E1905" s="6">
        <v>3.9</v>
      </c>
      <c r="F1905" s="10">
        <v>0.66666666666666696</v>
      </c>
      <c r="G1905" s="1">
        <v>22</v>
      </c>
      <c r="H1905" s="1">
        <v>57.2</v>
      </c>
      <c r="I1905" s="1">
        <v>22</v>
      </c>
      <c r="J1905" s="1">
        <v>0.04</v>
      </c>
      <c r="K1905" s="1">
        <v>530</v>
      </c>
      <c r="L1905" s="1">
        <v>935</v>
      </c>
      <c r="M1905" s="6">
        <f t="shared" si="190"/>
        <v>22</v>
      </c>
      <c r="N1905" s="1">
        <v>0</v>
      </c>
      <c r="O1905" s="1">
        <v>0</v>
      </c>
      <c r="P1905" s="12">
        <f t="shared" si="191"/>
        <v>0</v>
      </c>
      <c r="Q1905" s="1">
        <v>0</v>
      </c>
      <c r="R1905" s="1">
        <v>0</v>
      </c>
      <c r="S1905" s="1">
        <v>0</v>
      </c>
      <c r="T1905" s="1">
        <v>0</v>
      </c>
      <c r="U1905" s="4" t="s">
        <v>34</v>
      </c>
      <c r="V1905">
        <v>0.42</v>
      </c>
      <c r="W1905">
        <v>0.4</v>
      </c>
      <c r="X1905">
        <v>0.76</v>
      </c>
      <c r="Y1905">
        <v>2.4300000000000002</v>
      </c>
      <c r="Z1905">
        <v>0.23</v>
      </c>
      <c r="AA1905" s="5">
        <f t="shared" si="192"/>
        <v>0</v>
      </c>
      <c r="AB1905" s="15" cm="1">
        <f t="array" ref="AB1905">_xlfn.SWITCH(U1905,"夏",122,"冬",90,"春",153,"秋",153,0)</f>
        <v>153</v>
      </c>
      <c r="AC1905" s="16">
        <f t="shared" si="193"/>
        <v>0</v>
      </c>
      <c r="AD1905" s="5">
        <f>IFERROR(AA1905/D1905,0)</f>
        <v>0</v>
      </c>
      <c r="AE1905" s="15">
        <f t="shared" si="194"/>
        <v>0.41917808219178082</v>
      </c>
      <c r="AF1905" s="5">
        <f>IFERROR(AD1905*AE1905*48,0)</f>
        <v>0</v>
      </c>
    </row>
    <row r="1906" spans="1:32" x14ac:dyDescent="0.15">
      <c r="A1906" s="8">
        <v>45745</v>
      </c>
      <c r="B1906" s="1" t="s">
        <v>40</v>
      </c>
      <c r="C1906" s="1" t="s">
        <v>33</v>
      </c>
      <c r="D1906" s="6">
        <v>78.14</v>
      </c>
      <c r="E1906" s="6">
        <v>3.9</v>
      </c>
      <c r="F1906" s="10">
        <v>0.6875</v>
      </c>
      <c r="G1906" s="1">
        <v>22.2</v>
      </c>
      <c r="H1906" s="1">
        <v>56.8</v>
      </c>
      <c r="I1906" s="1">
        <v>22.2</v>
      </c>
      <c r="J1906" s="1">
        <v>0.04</v>
      </c>
      <c r="K1906" s="1">
        <v>554</v>
      </c>
      <c r="L1906" s="1">
        <v>965</v>
      </c>
      <c r="M1906" s="6">
        <f t="shared" si="190"/>
        <v>22.200000000000045</v>
      </c>
      <c r="N1906" s="1">
        <v>0</v>
      </c>
      <c r="O1906" s="1">
        <v>0</v>
      </c>
      <c r="P1906" s="12">
        <f t="shared" si="191"/>
        <v>0</v>
      </c>
      <c r="Q1906" s="1">
        <v>0</v>
      </c>
      <c r="R1906" s="1">
        <v>0</v>
      </c>
      <c r="S1906" s="1">
        <v>0</v>
      </c>
      <c r="T1906" s="1">
        <v>0</v>
      </c>
      <c r="U1906" s="4" t="s">
        <v>34</v>
      </c>
      <c r="V1906">
        <v>0.42</v>
      </c>
      <c r="W1906">
        <v>0.4</v>
      </c>
      <c r="X1906">
        <v>0.76</v>
      </c>
      <c r="Y1906">
        <v>2.4300000000000002</v>
      </c>
      <c r="Z1906">
        <v>0.23</v>
      </c>
      <c r="AA1906" s="5">
        <f t="shared" si="192"/>
        <v>0</v>
      </c>
      <c r="AB1906" s="15" cm="1">
        <f t="array" ref="AB1906">_xlfn.SWITCH(U1906,"夏",122,"冬",90,"春",153,"秋",153,0)</f>
        <v>153</v>
      </c>
      <c r="AC1906" s="16">
        <f t="shared" si="193"/>
        <v>0</v>
      </c>
      <c r="AD1906" s="5">
        <f>IFERROR(AA1906/D1906,0)</f>
        <v>0</v>
      </c>
      <c r="AE1906" s="15">
        <f t="shared" si="194"/>
        <v>0.41917808219178082</v>
      </c>
      <c r="AF1906" s="5">
        <f>IFERROR(AD1906*AE1906*48,0)</f>
        <v>0</v>
      </c>
    </row>
    <row r="1907" spans="1:32" x14ac:dyDescent="0.15">
      <c r="A1907" s="8">
        <v>45745</v>
      </c>
      <c r="B1907" s="1" t="s">
        <v>40</v>
      </c>
      <c r="C1907" s="1" t="s">
        <v>33</v>
      </c>
      <c r="D1907" s="6">
        <v>78.14</v>
      </c>
      <c r="E1907" s="6">
        <v>3.9</v>
      </c>
      <c r="F1907" s="10">
        <v>0.70833333333333304</v>
      </c>
      <c r="G1907" s="1">
        <v>22.4</v>
      </c>
      <c r="H1907" s="1">
        <v>56.4</v>
      </c>
      <c r="I1907" s="1">
        <v>22.4</v>
      </c>
      <c r="J1907" s="1">
        <v>0.04</v>
      </c>
      <c r="K1907" s="1">
        <v>578</v>
      </c>
      <c r="L1907" s="1">
        <v>995</v>
      </c>
      <c r="M1907" s="6">
        <f t="shared" si="190"/>
        <v>22.400000000000034</v>
      </c>
      <c r="N1907" s="1">
        <v>0</v>
      </c>
      <c r="O1907" s="1">
        <v>0</v>
      </c>
      <c r="P1907" s="12">
        <f t="shared" si="191"/>
        <v>0</v>
      </c>
      <c r="Q1907" s="1">
        <v>0</v>
      </c>
      <c r="R1907" s="1">
        <v>0</v>
      </c>
      <c r="S1907" s="1">
        <v>0</v>
      </c>
      <c r="T1907" s="1">
        <v>0</v>
      </c>
      <c r="U1907" s="4" t="s">
        <v>34</v>
      </c>
      <c r="V1907">
        <v>0.42</v>
      </c>
      <c r="W1907">
        <v>0.4</v>
      </c>
      <c r="X1907">
        <v>0.76</v>
      </c>
      <c r="Y1907">
        <v>2.4300000000000002</v>
      </c>
      <c r="Z1907">
        <v>0.23</v>
      </c>
      <c r="AA1907" s="5">
        <f t="shared" si="192"/>
        <v>0</v>
      </c>
      <c r="AB1907" s="15" cm="1">
        <f t="array" ref="AB1907">_xlfn.SWITCH(U1907,"夏",122,"冬",90,"春",153,"秋",153,0)</f>
        <v>153</v>
      </c>
      <c r="AC1907" s="16">
        <f t="shared" si="193"/>
        <v>0</v>
      </c>
      <c r="AD1907" s="5">
        <f>IFERROR(AA1907/D1907,0)</f>
        <v>0</v>
      </c>
      <c r="AE1907" s="15">
        <f t="shared" si="194"/>
        <v>0.41917808219178082</v>
      </c>
      <c r="AF1907" s="5">
        <f>IFERROR(AD1907*AE1907*48,0)</f>
        <v>0</v>
      </c>
    </row>
    <row r="1908" spans="1:32" x14ac:dyDescent="0.15">
      <c r="A1908" s="8">
        <v>45745</v>
      </c>
      <c r="B1908" s="1" t="s">
        <v>40</v>
      </c>
      <c r="C1908" s="1" t="s">
        <v>33</v>
      </c>
      <c r="D1908" s="6">
        <v>78.14</v>
      </c>
      <c r="E1908" s="6">
        <v>3.9</v>
      </c>
      <c r="F1908" s="10">
        <v>0.72916666666666696</v>
      </c>
      <c r="G1908" s="1">
        <v>22.6</v>
      </c>
      <c r="H1908" s="1">
        <v>56</v>
      </c>
      <c r="I1908" s="1">
        <v>22.6</v>
      </c>
      <c r="J1908" s="1">
        <v>0.04</v>
      </c>
      <c r="K1908" s="1">
        <v>410</v>
      </c>
      <c r="L1908" s="1">
        <v>1025</v>
      </c>
      <c r="M1908" s="6">
        <f t="shared" si="190"/>
        <v>22.600000000000023</v>
      </c>
      <c r="N1908" s="1">
        <v>0</v>
      </c>
      <c r="O1908" s="1">
        <v>0</v>
      </c>
      <c r="P1908" s="12">
        <f t="shared" si="191"/>
        <v>0</v>
      </c>
      <c r="Q1908" s="1">
        <v>0</v>
      </c>
      <c r="R1908" s="1">
        <v>0</v>
      </c>
      <c r="S1908" s="1">
        <v>0</v>
      </c>
      <c r="T1908" s="1">
        <v>0</v>
      </c>
      <c r="U1908" s="4" t="s">
        <v>34</v>
      </c>
      <c r="V1908">
        <v>0.42</v>
      </c>
      <c r="W1908">
        <v>0.4</v>
      </c>
      <c r="X1908">
        <v>0.76</v>
      </c>
      <c r="Y1908">
        <v>2.4300000000000002</v>
      </c>
      <c r="Z1908">
        <v>0.23</v>
      </c>
      <c r="AA1908" s="5">
        <f t="shared" si="192"/>
        <v>0</v>
      </c>
      <c r="AB1908" s="15" cm="1">
        <f t="array" ref="AB1908">_xlfn.SWITCH(U1908,"夏",122,"冬",90,"春",153,"秋",153,0)</f>
        <v>153</v>
      </c>
      <c r="AC1908" s="16">
        <f t="shared" si="193"/>
        <v>0</v>
      </c>
      <c r="AD1908" s="5">
        <f>IFERROR(AA1908/D1908,0)</f>
        <v>0</v>
      </c>
      <c r="AE1908" s="15">
        <f t="shared" si="194"/>
        <v>0.41917808219178082</v>
      </c>
      <c r="AF1908" s="5">
        <f>IFERROR(AD1908*AE1908*48,0)</f>
        <v>0</v>
      </c>
    </row>
    <row r="1909" spans="1:32" x14ac:dyDescent="0.15">
      <c r="A1909" s="8">
        <v>45745</v>
      </c>
      <c r="B1909" s="1" t="s">
        <v>40</v>
      </c>
      <c r="C1909" s="1" t="s">
        <v>33</v>
      </c>
      <c r="D1909" s="6">
        <v>78.14</v>
      </c>
      <c r="E1909" s="6">
        <v>3.9</v>
      </c>
      <c r="F1909" s="10">
        <v>0.75</v>
      </c>
      <c r="G1909" s="1">
        <v>22.4</v>
      </c>
      <c r="H1909" s="1">
        <v>56.4</v>
      </c>
      <c r="I1909" s="1">
        <v>22.4</v>
      </c>
      <c r="J1909" s="1">
        <v>0.04</v>
      </c>
      <c r="K1909" s="1">
        <v>410</v>
      </c>
      <c r="L1909" s="1">
        <v>965</v>
      </c>
      <c r="M1909" s="6">
        <f t="shared" si="190"/>
        <v>22.400000000000034</v>
      </c>
      <c r="N1909" s="1">
        <v>0</v>
      </c>
      <c r="O1909" s="1">
        <v>0</v>
      </c>
      <c r="P1909" s="12">
        <f t="shared" si="191"/>
        <v>0</v>
      </c>
      <c r="Q1909" s="1">
        <v>0</v>
      </c>
      <c r="R1909" s="1">
        <v>0</v>
      </c>
      <c r="S1909" s="1">
        <v>0</v>
      </c>
      <c r="T1909" s="1">
        <v>0</v>
      </c>
      <c r="U1909" s="4" t="s">
        <v>34</v>
      </c>
      <c r="V1909">
        <v>0.42</v>
      </c>
      <c r="W1909">
        <v>0.4</v>
      </c>
      <c r="X1909">
        <v>0.76</v>
      </c>
      <c r="Y1909">
        <v>2.4300000000000002</v>
      </c>
      <c r="Z1909">
        <v>0.23</v>
      </c>
      <c r="AA1909" s="5">
        <f t="shared" si="192"/>
        <v>0</v>
      </c>
      <c r="AB1909" s="15" cm="1">
        <f t="array" ref="AB1909">_xlfn.SWITCH(U1909,"夏",122,"冬",90,"春",153,"秋",153,0)</f>
        <v>153</v>
      </c>
      <c r="AC1909" s="16">
        <f t="shared" si="193"/>
        <v>0</v>
      </c>
      <c r="AD1909" s="5">
        <f>IFERROR(AA1909/D1909,0)</f>
        <v>0</v>
      </c>
      <c r="AE1909" s="15">
        <f t="shared" si="194"/>
        <v>0.41917808219178082</v>
      </c>
      <c r="AF1909" s="5">
        <f>IFERROR(AD1909*AE1909*48,0)</f>
        <v>0</v>
      </c>
    </row>
    <row r="1910" spans="1:32" x14ac:dyDescent="0.15">
      <c r="A1910" s="8">
        <v>45745</v>
      </c>
      <c r="B1910" s="1" t="s">
        <v>40</v>
      </c>
      <c r="C1910" s="1" t="s">
        <v>33</v>
      </c>
      <c r="D1910" s="6">
        <v>78.14</v>
      </c>
      <c r="E1910" s="6">
        <v>3.9</v>
      </c>
      <c r="F1910" s="10">
        <v>0.77083333333333304</v>
      </c>
      <c r="G1910" s="1">
        <v>22.2</v>
      </c>
      <c r="H1910" s="1">
        <v>56.8</v>
      </c>
      <c r="I1910" s="1">
        <v>22.2</v>
      </c>
      <c r="J1910" s="1">
        <v>0.04</v>
      </c>
      <c r="K1910" s="1">
        <v>410</v>
      </c>
      <c r="L1910" s="1">
        <v>905</v>
      </c>
      <c r="M1910" s="6">
        <f t="shared" si="190"/>
        <v>22.200000000000045</v>
      </c>
      <c r="N1910" s="1">
        <v>0</v>
      </c>
      <c r="O1910" s="1">
        <v>0</v>
      </c>
      <c r="P1910" s="12">
        <f t="shared" si="191"/>
        <v>0</v>
      </c>
      <c r="Q1910" s="1">
        <v>0</v>
      </c>
      <c r="R1910" s="1">
        <v>0</v>
      </c>
      <c r="S1910" s="1">
        <v>0</v>
      </c>
      <c r="T1910" s="1">
        <v>0</v>
      </c>
      <c r="U1910" s="4" t="s">
        <v>34</v>
      </c>
      <c r="V1910">
        <v>0.42</v>
      </c>
      <c r="W1910">
        <v>0.4</v>
      </c>
      <c r="X1910">
        <v>0.76</v>
      </c>
      <c r="Y1910">
        <v>2.4300000000000002</v>
      </c>
      <c r="Z1910">
        <v>0.23</v>
      </c>
      <c r="AA1910" s="5">
        <f t="shared" si="192"/>
        <v>0</v>
      </c>
      <c r="AB1910" s="15" cm="1">
        <f t="array" ref="AB1910">_xlfn.SWITCH(U1910,"夏",122,"冬",90,"春",153,"秋",153,0)</f>
        <v>153</v>
      </c>
      <c r="AC1910" s="16">
        <f t="shared" si="193"/>
        <v>0</v>
      </c>
      <c r="AD1910" s="5">
        <f>IFERROR(AA1910/D1910,0)</f>
        <v>0</v>
      </c>
      <c r="AE1910" s="15">
        <f t="shared" si="194"/>
        <v>0.41917808219178082</v>
      </c>
      <c r="AF1910" s="5">
        <f>IFERROR(AD1910*AE1910*48,0)</f>
        <v>0</v>
      </c>
    </row>
    <row r="1911" spans="1:32" x14ac:dyDescent="0.15">
      <c r="A1911" s="8">
        <v>45745</v>
      </c>
      <c r="B1911" s="1" t="s">
        <v>40</v>
      </c>
      <c r="C1911" s="1" t="s">
        <v>33</v>
      </c>
      <c r="D1911" s="6">
        <v>78.14</v>
      </c>
      <c r="E1911" s="6">
        <v>3.9</v>
      </c>
      <c r="F1911" s="10">
        <v>0.79166666666666696</v>
      </c>
      <c r="G1911" s="1">
        <v>22</v>
      </c>
      <c r="H1911" s="1">
        <v>57.2</v>
      </c>
      <c r="I1911" s="1">
        <v>22</v>
      </c>
      <c r="J1911" s="1">
        <v>0.04</v>
      </c>
      <c r="K1911" s="1">
        <v>410</v>
      </c>
      <c r="L1911" s="1">
        <v>845</v>
      </c>
      <c r="M1911" s="6">
        <f t="shared" si="190"/>
        <v>22</v>
      </c>
      <c r="N1911" s="1">
        <v>0</v>
      </c>
      <c r="O1911" s="1">
        <v>0</v>
      </c>
      <c r="P1911" s="12">
        <f t="shared" si="191"/>
        <v>0</v>
      </c>
      <c r="Q1911" s="1">
        <v>0</v>
      </c>
      <c r="R1911" s="1">
        <v>0</v>
      </c>
      <c r="S1911" s="1">
        <v>0</v>
      </c>
      <c r="T1911" s="1">
        <v>0</v>
      </c>
      <c r="U1911" s="4" t="s">
        <v>34</v>
      </c>
      <c r="V1911">
        <v>0.42</v>
      </c>
      <c r="W1911">
        <v>0.4</v>
      </c>
      <c r="X1911">
        <v>0.76</v>
      </c>
      <c r="Y1911">
        <v>2.4300000000000002</v>
      </c>
      <c r="Z1911">
        <v>0.23</v>
      </c>
      <c r="AA1911" s="5">
        <f t="shared" si="192"/>
        <v>0</v>
      </c>
      <c r="AB1911" s="15" cm="1">
        <f t="array" ref="AB1911">_xlfn.SWITCH(U1911,"夏",122,"冬",90,"春",153,"秋",153,0)</f>
        <v>153</v>
      </c>
      <c r="AC1911" s="16">
        <f t="shared" si="193"/>
        <v>0</v>
      </c>
      <c r="AD1911" s="5">
        <f>IFERROR(AA1911/D1911,0)</f>
        <v>0</v>
      </c>
      <c r="AE1911" s="15">
        <f t="shared" si="194"/>
        <v>0.41917808219178082</v>
      </c>
      <c r="AF1911" s="5">
        <f>IFERROR(AD1911*AE1911*48,0)</f>
        <v>0</v>
      </c>
    </row>
    <row r="1912" spans="1:32" x14ac:dyDescent="0.15">
      <c r="A1912" s="8">
        <v>45745</v>
      </c>
      <c r="B1912" s="1" t="s">
        <v>40</v>
      </c>
      <c r="C1912" s="1" t="s">
        <v>33</v>
      </c>
      <c r="D1912" s="6">
        <v>78.14</v>
      </c>
      <c r="E1912" s="6">
        <v>3.9</v>
      </c>
      <c r="F1912" s="10">
        <v>0.8125</v>
      </c>
      <c r="G1912" s="1">
        <v>21.8</v>
      </c>
      <c r="H1912" s="1">
        <v>57.6</v>
      </c>
      <c r="I1912" s="1">
        <v>21.8</v>
      </c>
      <c r="J1912" s="1">
        <v>0.04</v>
      </c>
      <c r="K1912" s="1">
        <v>410</v>
      </c>
      <c r="L1912" s="1">
        <v>785</v>
      </c>
      <c r="M1912" s="6">
        <f t="shared" si="190"/>
        <v>21.800000000000011</v>
      </c>
      <c r="N1912" s="1">
        <v>0</v>
      </c>
      <c r="O1912" s="1">
        <v>0</v>
      </c>
      <c r="P1912" s="12">
        <f t="shared" si="191"/>
        <v>0</v>
      </c>
      <c r="Q1912" s="1">
        <v>0</v>
      </c>
      <c r="R1912" s="1">
        <v>0</v>
      </c>
      <c r="S1912" s="1">
        <v>0</v>
      </c>
      <c r="T1912" s="1">
        <v>0</v>
      </c>
      <c r="U1912" s="4" t="s">
        <v>34</v>
      </c>
      <c r="V1912">
        <v>0.42</v>
      </c>
      <c r="W1912">
        <v>0.4</v>
      </c>
      <c r="X1912">
        <v>0.76</v>
      </c>
      <c r="Y1912">
        <v>2.4300000000000002</v>
      </c>
      <c r="Z1912">
        <v>0.23</v>
      </c>
      <c r="AA1912" s="5">
        <f t="shared" si="192"/>
        <v>0</v>
      </c>
      <c r="AB1912" s="15" cm="1">
        <f t="array" ref="AB1912">_xlfn.SWITCH(U1912,"夏",122,"冬",90,"春",153,"秋",153,0)</f>
        <v>153</v>
      </c>
      <c r="AC1912" s="16">
        <f t="shared" si="193"/>
        <v>0</v>
      </c>
      <c r="AD1912" s="5">
        <f>IFERROR(AA1912/D1912,0)</f>
        <v>0</v>
      </c>
      <c r="AE1912" s="15">
        <f t="shared" si="194"/>
        <v>0.41917808219178082</v>
      </c>
      <c r="AF1912" s="5">
        <f>IFERROR(AD1912*AE1912*48,0)</f>
        <v>0</v>
      </c>
    </row>
    <row r="1913" spans="1:32" x14ac:dyDescent="0.15">
      <c r="A1913" s="8">
        <v>45745</v>
      </c>
      <c r="B1913" s="1" t="s">
        <v>40</v>
      </c>
      <c r="C1913" s="1" t="s">
        <v>33</v>
      </c>
      <c r="D1913" s="6">
        <v>78.14</v>
      </c>
      <c r="E1913" s="6">
        <v>3.9</v>
      </c>
      <c r="F1913" s="10">
        <v>0.83333333333333304</v>
      </c>
      <c r="G1913" s="1">
        <v>21.6</v>
      </c>
      <c r="H1913" s="1">
        <v>58</v>
      </c>
      <c r="I1913" s="1">
        <v>21.6</v>
      </c>
      <c r="J1913" s="1">
        <v>0.04</v>
      </c>
      <c r="K1913" s="1">
        <v>410</v>
      </c>
      <c r="L1913" s="1">
        <v>725</v>
      </c>
      <c r="M1913" s="6">
        <f t="shared" si="190"/>
        <v>21.600000000000023</v>
      </c>
      <c r="N1913" s="1">
        <v>0</v>
      </c>
      <c r="O1913" s="1">
        <v>0</v>
      </c>
      <c r="P1913" s="12">
        <f t="shared" si="191"/>
        <v>0</v>
      </c>
      <c r="Q1913" s="1">
        <v>0</v>
      </c>
      <c r="R1913" s="1">
        <v>0</v>
      </c>
      <c r="S1913" s="1">
        <v>0</v>
      </c>
      <c r="T1913" s="1">
        <v>0</v>
      </c>
      <c r="U1913" s="4" t="s">
        <v>34</v>
      </c>
      <c r="V1913">
        <v>0.42</v>
      </c>
      <c r="W1913">
        <v>0.4</v>
      </c>
      <c r="X1913">
        <v>0.76</v>
      </c>
      <c r="Y1913">
        <v>2.4300000000000002</v>
      </c>
      <c r="Z1913">
        <v>0.23</v>
      </c>
      <c r="AA1913" s="5">
        <f t="shared" si="192"/>
        <v>0</v>
      </c>
      <c r="AB1913" s="15" cm="1">
        <f t="array" ref="AB1913">_xlfn.SWITCH(U1913,"夏",122,"冬",90,"春",153,"秋",153,0)</f>
        <v>153</v>
      </c>
      <c r="AC1913" s="16">
        <f t="shared" si="193"/>
        <v>0</v>
      </c>
      <c r="AD1913" s="5">
        <f>IFERROR(AA1913/D1913,0)</f>
        <v>0</v>
      </c>
      <c r="AE1913" s="15">
        <f t="shared" si="194"/>
        <v>0.41917808219178082</v>
      </c>
      <c r="AF1913" s="5">
        <f>IFERROR(AD1913*AE1913*48,0)</f>
        <v>0</v>
      </c>
    </row>
    <row r="1914" spans="1:32" x14ac:dyDescent="0.15">
      <c r="A1914" s="8">
        <v>45745</v>
      </c>
      <c r="B1914" s="1" t="s">
        <v>40</v>
      </c>
      <c r="C1914" s="1" t="s">
        <v>33</v>
      </c>
      <c r="D1914" s="6">
        <v>78.14</v>
      </c>
      <c r="E1914" s="6">
        <v>3.9</v>
      </c>
      <c r="F1914" s="10">
        <v>0.85416666666666696</v>
      </c>
      <c r="G1914" s="1">
        <v>21.4</v>
      </c>
      <c r="H1914" s="1">
        <v>58.4</v>
      </c>
      <c r="I1914" s="1">
        <v>21.4</v>
      </c>
      <c r="J1914" s="1">
        <v>0.04</v>
      </c>
      <c r="K1914" s="1">
        <v>410</v>
      </c>
      <c r="L1914" s="1">
        <v>665</v>
      </c>
      <c r="M1914" s="6">
        <f t="shared" si="190"/>
        <v>21.400000000000091</v>
      </c>
      <c r="N1914" s="1">
        <v>0</v>
      </c>
      <c r="O1914" s="1">
        <v>0</v>
      </c>
      <c r="P1914" s="12">
        <f t="shared" si="191"/>
        <v>0</v>
      </c>
      <c r="Q1914" s="1">
        <v>0</v>
      </c>
      <c r="R1914" s="1">
        <v>0</v>
      </c>
      <c r="S1914" s="1">
        <v>0</v>
      </c>
      <c r="T1914" s="1">
        <v>0</v>
      </c>
      <c r="U1914" s="4" t="s">
        <v>34</v>
      </c>
      <c r="V1914">
        <v>0.42</v>
      </c>
      <c r="W1914">
        <v>0.4</v>
      </c>
      <c r="X1914">
        <v>0.76</v>
      </c>
      <c r="Y1914">
        <v>2.4300000000000002</v>
      </c>
      <c r="Z1914">
        <v>0.23</v>
      </c>
      <c r="AA1914" s="5">
        <f t="shared" si="192"/>
        <v>0</v>
      </c>
      <c r="AB1914" s="15" cm="1">
        <f t="array" ref="AB1914">_xlfn.SWITCH(U1914,"夏",122,"冬",90,"春",153,"秋",153,0)</f>
        <v>153</v>
      </c>
      <c r="AC1914" s="16">
        <f t="shared" si="193"/>
        <v>0</v>
      </c>
      <c r="AD1914" s="5">
        <f>IFERROR(AA1914/D1914,0)</f>
        <v>0</v>
      </c>
      <c r="AE1914" s="15">
        <f t="shared" si="194"/>
        <v>0.41917808219178082</v>
      </c>
      <c r="AF1914" s="5">
        <f>IFERROR(AD1914*AE1914*48,0)</f>
        <v>0</v>
      </c>
    </row>
    <row r="1915" spans="1:32" x14ac:dyDescent="0.15">
      <c r="A1915" s="8">
        <v>45745</v>
      </c>
      <c r="B1915" s="1" t="s">
        <v>40</v>
      </c>
      <c r="C1915" s="1" t="s">
        <v>33</v>
      </c>
      <c r="D1915" s="6">
        <v>78.14</v>
      </c>
      <c r="E1915" s="6">
        <v>3.9</v>
      </c>
      <c r="F1915" s="10">
        <v>0.875</v>
      </c>
      <c r="G1915" s="1">
        <v>21.2</v>
      </c>
      <c r="H1915" s="1">
        <v>58.8</v>
      </c>
      <c r="I1915" s="1">
        <v>21.2</v>
      </c>
      <c r="J1915" s="1">
        <v>0.04</v>
      </c>
      <c r="K1915" s="1">
        <v>410</v>
      </c>
      <c r="L1915" s="1">
        <v>605</v>
      </c>
      <c r="M1915" s="6">
        <f t="shared" si="190"/>
        <v>21.200000000000045</v>
      </c>
      <c r="N1915" s="1">
        <v>0</v>
      </c>
      <c r="O1915" s="1">
        <v>0</v>
      </c>
      <c r="P1915" s="12">
        <f t="shared" si="191"/>
        <v>0</v>
      </c>
      <c r="Q1915" s="1">
        <v>0</v>
      </c>
      <c r="R1915" s="1">
        <v>0</v>
      </c>
      <c r="S1915" s="1">
        <v>0</v>
      </c>
      <c r="T1915" s="1">
        <v>0</v>
      </c>
      <c r="U1915" s="4" t="s">
        <v>34</v>
      </c>
      <c r="V1915">
        <v>0.42</v>
      </c>
      <c r="W1915">
        <v>0.4</v>
      </c>
      <c r="X1915">
        <v>0.76</v>
      </c>
      <c r="Y1915">
        <v>2.4300000000000002</v>
      </c>
      <c r="Z1915">
        <v>0.23</v>
      </c>
      <c r="AA1915" s="5">
        <f t="shared" si="192"/>
        <v>0</v>
      </c>
      <c r="AB1915" s="15" cm="1">
        <f t="array" ref="AB1915">_xlfn.SWITCH(U1915,"夏",122,"冬",90,"春",153,"秋",153,0)</f>
        <v>153</v>
      </c>
      <c r="AC1915" s="16">
        <f t="shared" si="193"/>
        <v>0</v>
      </c>
      <c r="AD1915" s="5">
        <f>IFERROR(AA1915/D1915,0)</f>
        <v>0</v>
      </c>
      <c r="AE1915" s="15">
        <f t="shared" si="194"/>
        <v>0.41917808219178082</v>
      </c>
      <c r="AF1915" s="5">
        <f>IFERROR(AD1915*AE1915*48,0)</f>
        <v>0</v>
      </c>
    </row>
    <row r="1916" spans="1:32" x14ac:dyDescent="0.15">
      <c r="A1916" s="8">
        <v>45745</v>
      </c>
      <c r="B1916" s="1" t="s">
        <v>40</v>
      </c>
      <c r="C1916" s="1" t="s">
        <v>33</v>
      </c>
      <c r="D1916" s="6">
        <v>78.14</v>
      </c>
      <c r="E1916" s="6">
        <v>3.9</v>
      </c>
      <c r="F1916" s="10">
        <v>0.89583333333333304</v>
      </c>
      <c r="G1916" s="1">
        <v>21</v>
      </c>
      <c r="H1916" s="1">
        <v>59.2</v>
      </c>
      <c r="I1916" s="1">
        <v>21</v>
      </c>
      <c r="J1916" s="1">
        <v>0.04</v>
      </c>
      <c r="K1916" s="1">
        <v>410</v>
      </c>
      <c r="L1916" s="1">
        <v>545</v>
      </c>
      <c r="M1916" s="6">
        <f t="shared" si="190"/>
        <v>21.000000000000057</v>
      </c>
      <c r="N1916" s="1">
        <v>0</v>
      </c>
      <c r="O1916" s="1">
        <v>0</v>
      </c>
      <c r="P1916" s="12">
        <f t="shared" si="191"/>
        <v>0</v>
      </c>
      <c r="Q1916" s="1">
        <v>0</v>
      </c>
      <c r="R1916" s="1">
        <v>0</v>
      </c>
      <c r="S1916" s="1">
        <v>0</v>
      </c>
      <c r="T1916" s="1">
        <v>0</v>
      </c>
      <c r="U1916" s="4" t="s">
        <v>34</v>
      </c>
      <c r="V1916">
        <v>0.42</v>
      </c>
      <c r="W1916">
        <v>0.4</v>
      </c>
      <c r="X1916">
        <v>0.76</v>
      </c>
      <c r="Y1916">
        <v>2.4300000000000002</v>
      </c>
      <c r="Z1916">
        <v>0.23</v>
      </c>
      <c r="AA1916" s="5">
        <f t="shared" si="192"/>
        <v>0</v>
      </c>
      <c r="AB1916" s="15" cm="1">
        <f t="array" ref="AB1916">_xlfn.SWITCH(U1916,"夏",122,"冬",90,"春",153,"秋",153,0)</f>
        <v>153</v>
      </c>
      <c r="AC1916" s="16">
        <f t="shared" si="193"/>
        <v>0</v>
      </c>
      <c r="AD1916" s="5">
        <f>IFERROR(AA1916/D1916,0)</f>
        <v>0</v>
      </c>
      <c r="AE1916" s="15">
        <f t="shared" si="194"/>
        <v>0.41917808219178082</v>
      </c>
      <c r="AF1916" s="5">
        <f>IFERROR(AD1916*AE1916*48,0)</f>
        <v>0</v>
      </c>
    </row>
    <row r="1917" spans="1:32" x14ac:dyDescent="0.15">
      <c r="A1917" s="8">
        <v>45745</v>
      </c>
      <c r="B1917" s="1" t="s">
        <v>40</v>
      </c>
      <c r="C1917" s="1" t="s">
        <v>33</v>
      </c>
      <c r="D1917" s="6">
        <v>78.14</v>
      </c>
      <c r="E1917" s="6">
        <v>3.9</v>
      </c>
      <c r="F1917" s="10">
        <v>0.91666666666666696</v>
      </c>
      <c r="G1917" s="1">
        <v>20.8</v>
      </c>
      <c r="H1917" s="1">
        <v>59.6</v>
      </c>
      <c r="I1917" s="1">
        <v>20.8</v>
      </c>
      <c r="J1917" s="1">
        <v>0.04</v>
      </c>
      <c r="K1917" s="1">
        <v>410</v>
      </c>
      <c r="L1917" s="1">
        <v>485</v>
      </c>
      <c r="M1917" s="6">
        <f t="shared" si="190"/>
        <v>20.799999999999898</v>
      </c>
      <c r="N1917" s="1">
        <v>0</v>
      </c>
      <c r="O1917" s="1">
        <v>0</v>
      </c>
      <c r="P1917" s="12">
        <f t="shared" si="191"/>
        <v>0</v>
      </c>
      <c r="Q1917" s="1">
        <v>0</v>
      </c>
      <c r="R1917" s="1">
        <v>0</v>
      </c>
      <c r="S1917" s="1">
        <v>0</v>
      </c>
      <c r="T1917" s="1">
        <v>0</v>
      </c>
      <c r="U1917" s="4" t="s">
        <v>34</v>
      </c>
      <c r="V1917">
        <v>0.42</v>
      </c>
      <c r="W1917">
        <v>0.4</v>
      </c>
      <c r="X1917">
        <v>0.76</v>
      </c>
      <c r="Y1917">
        <v>2.4300000000000002</v>
      </c>
      <c r="Z1917">
        <v>0.23</v>
      </c>
      <c r="AA1917" s="5">
        <f t="shared" si="192"/>
        <v>0</v>
      </c>
      <c r="AB1917" s="15" cm="1">
        <f t="array" ref="AB1917">_xlfn.SWITCH(U1917,"夏",122,"冬",90,"春",153,"秋",153,0)</f>
        <v>153</v>
      </c>
      <c r="AC1917" s="16">
        <f t="shared" si="193"/>
        <v>0</v>
      </c>
      <c r="AD1917" s="5">
        <f>IFERROR(AA1917/D1917,0)</f>
        <v>0</v>
      </c>
      <c r="AE1917" s="15">
        <f t="shared" si="194"/>
        <v>0.41917808219178082</v>
      </c>
      <c r="AF1917" s="5">
        <f>IFERROR(AD1917*AE1917*48,0)</f>
        <v>0</v>
      </c>
    </row>
    <row r="1918" spans="1:32" x14ac:dyDescent="0.15">
      <c r="A1918" s="8">
        <v>45745</v>
      </c>
      <c r="B1918" s="1" t="s">
        <v>41</v>
      </c>
      <c r="C1918" s="1" t="s">
        <v>33</v>
      </c>
      <c r="D1918" s="6">
        <v>78.14</v>
      </c>
      <c r="E1918" s="6">
        <v>3.9</v>
      </c>
      <c r="F1918" s="10">
        <v>0.33333333333333298</v>
      </c>
      <c r="G1918" s="1">
        <v>17.5</v>
      </c>
      <c r="H1918" s="1">
        <v>65</v>
      </c>
      <c r="I1918" s="1">
        <v>17.5</v>
      </c>
      <c r="J1918" s="1">
        <v>0.05</v>
      </c>
      <c r="K1918" s="1">
        <v>408</v>
      </c>
      <c r="L1918" s="1">
        <v>120</v>
      </c>
      <c r="M1918" s="6">
        <f t="shared" si="190"/>
        <v>17.500000000000057</v>
      </c>
      <c r="N1918" s="1">
        <v>0</v>
      </c>
      <c r="O1918" s="1">
        <v>0</v>
      </c>
      <c r="P1918" s="12">
        <f t="shared" si="191"/>
        <v>0</v>
      </c>
      <c r="Q1918" s="1">
        <v>0</v>
      </c>
      <c r="R1918" s="1">
        <v>0</v>
      </c>
      <c r="S1918" s="1">
        <v>0</v>
      </c>
      <c r="T1918" s="1">
        <v>0</v>
      </c>
      <c r="U1918" s="4" t="s">
        <v>34</v>
      </c>
      <c r="V1918">
        <v>0.42</v>
      </c>
      <c r="W1918">
        <v>0.4</v>
      </c>
      <c r="X1918">
        <v>0.76</v>
      </c>
      <c r="Y1918">
        <v>2.4300000000000002</v>
      </c>
      <c r="Z1918">
        <v>0.23</v>
      </c>
      <c r="AA1918" s="5">
        <f t="shared" si="192"/>
        <v>0</v>
      </c>
      <c r="AB1918" s="15" cm="1">
        <f t="array" ref="AB1918">_xlfn.SWITCH(U1918,"夏",122,"冬",90,"春",153,"秋",153,0)</f>
        <v>153</v>
      </c>
      <c r="AC1918" s="16">
        <f t="shared" si="193"/>
        <v>0</v>
      </c>
      <c r="AD1918" s="5">
        <f>IFERROR(AA1918/D1918,0)</f>
        <v>0</v>
      </c>
      <c r="AE1918" s="15">
        <f t="shared" si="194"/>
        <v>0.41917808219178082</v>
      </c>
      <c r="AF1918" s="5">
        <f>IFERROR(AD1918*AE1918*48,0)</f>
        <v>0</v>
      </c>
    </row>
    <row r="1919" spans="1:32" x14ac:dyDescent="0.15">
      <c r="A1919" s="8">
        <v>45745</v>
      </c>
      <c r="B1919" s="1" t="s">
        <v>41</v>
      </c>
      <c r="C1919" s="1" t="s">
        <v>33</v>
      </c>
      <c r="D1919" s="6">
        <v>78.14</v>
      </c>
      <c r="E1919" s="6">
        <v>3.9</v>
      </c>
      <c r="F1919" s="10">
        <v>0.35416666666666702</v>
      </c>
      <c r="G1919" s="1">
        <v>17.7</v>
      </c>
      <c r="H1919" s="1">
        <v>64.599999999999994</v>
      </c>
      <c r="I1919" s="1">
        <v>17.7</v>
      </c>
      <c r="J1919" s="1">
        <v>0.05</v>
      </c>
      <c r="K1919" s="1">
        <v>415</v>
      </c>
      <c r="L1919" s="1">
        <v>270</v>
      </c>
      <c r="M1919" s="6">
        <f t="shared" si="190"/>
        <v>17.700000000000102</v>
      </c>
      <c r="N1919" s="1">
        <v>0</v>
      </c>
      <c r="O1919" s="1">
        <v>0</v>
      </c>
      <c r="P1919" s="12">
        <f t="shared" si="191"/>
        <v>0</v>
      </c>
      <c r="Q1919" s="1">
        <v>0</v>
      </c>
      <c r="R1919" s="1">
        <v>0</v>
      </c>
      <c r="S1919" s="1">
        <v>0</v>
      </c>
      <c r="T1919" s="1">
        <v>0</v>
      </c>
      <c r="U1919" s="4" t="s">
        <v>34</v>
      </c>
      <c r="V1919">
        <v>0.42</v>
      </c>
      <c r="W1919">
        <v>0.4</v>
      </c>
      <c r="X1919">
        <v>0.76</v>
      </c>
      <c r="Y1919">
        <v>2.4300000000000002</v>
      </c>
      <c r="Z1919">
        <v>0.23</v>
      </c>
      <c r="AA1919" s="5">
        <f t="shared" si="192"/>
        <v>0</v>
      </c>
      <c r="AB1919" s="15" cm="1">
        <f t="array" ref="AB1919">_xlfn.SWITCH(U1919,"夏",122,"冬",90,"春",153,"秋",153,0)</f>
        <v>153</v>
      </c>
      <c r="AC1919" s="16">
        <f t="shared" si="193"/>
        <v>0</v>
      </c>
      <c r="AD1919" s="5">
        <f>IFERROR(AA1919/D1919,0)</f>
        <v>0</v>
      </c>
      <c r="AE1919" s="15">
        <f t="shared" si="194"/>
        <v>0.41917808219178082</v>
      </c>
      <c r="AF1919" s="5">
        <f>IFERROR(AD1919*AE1919*48,0)</f>
        <v>0</v>
      </c>
    </row>
    <row r="1920" spans="1:32" x14ac:dyDescent="0.15">
      <c r="A1920" s="8">
        <v>45745</v>
      </c>
      <c r="B1920" s="1" t="s">
        <v>41</v>
      </c>
      <c r="C1920" s="1" t="s">
        <v>33</v>
      </c>
      <c r="D1920" s="6">
        <v>78.14</v>
      </c>
      <c r="E1920" s="6">
        <v>3.9</v>
      </c>
      <c r="F1920" s="10">
        <v>0.375</v>
      </c>
      <c r="G1920" s="1">
        <v>18</v>
      </c>
      <c r="H1920" s="1">
        <v>64</v>
      </c>
      <c r="I1920" s="1">
        <v>18</v>
      </c>
      <c r="J1920" s="1">
        <v>0.05</v>
      </c>
      <c r="K1920" s="1">
        <v>438</v>
      </c>
      <c r="L1920" s="1">
        <v>435</v>
      </c>
      <c r="M1920" s="6">
        <f t="shared" si="190"/>
        <v>17.999999999999943</v>
      </c>
      <c r="N1920" s="1">
        <v>0</v>
      </c>
      <c r="O1920" s="1">
        <v>0</v>
      </c>
      <c r="P1920" s="12">
        <f t="shared" si="191"/>
        <v>0</v>
      </c>
      <c r="Q1920" s="1">
        <v>0</v>
      </c>
      <c r="R1920" s="1">
        <v>0</v>
      </c>
      <c r="S1920" s="1">
        <v>0</v>
      </c>
      <c r="T1920" s="1">
        <v>0</v>
      </c>
      <c r="U1920" s="4" t="s">
        <v>34</v>
      </c>
      <c r="V1920">
        <v>0.42</v>
      </c>
      <c r="W1920">
        <v>0.4</v>
      </c>
      <c r="X1920">
        <v>0.76</v>
      </c>
      <c r="Y1920">
        <v>2.4300000000000002</v>
      </c>
      <c r="Z1920">
        <v>0.23</v>
      </c>
      <c r="AA1920" s="5">
        <f t="shared" si="192"/>
        <v>0</v>
      </c>
      <c r="AB1920" s="15" cm="1">
        <f t="array" ref="AB1920">_xlfn.SWITCH(U1920,"夏",122,"冬",90,"春",153,"秋",153,0)</f>
        <v>153</v>
      </c>
      <c r="AC1920" s="16">
        <f t="shared" si="193"/>
        <v>0</v>
      </c>
      <c r="AD1920" s="5">
        <f>IFERROR(AA1920/D1920,0)</f>
        <v>0</v>
      </c>
      <c r="AE1920" s="15">
        <f t="shared" si="194"/>
        <v>0.41917808219178082</v>
      </c>
      <c r="AF1920" s="5">
        <f>IFERROR(AD1920*AE1920*48,0)</f>
        <v>0</v>
      </c>
    </row>
    <row r="1921" spans="1:32" x14ac:dyDescent="0.15">
      <c r="A1921" s="8">
        <v>45745</v>
      </c>
      <c r="B1921" s="1" t="s">
        <v>41</v>
      </c>
      <c r="C1921" s="1" t="s">
        <v>33</v>
      </c>
      <c r="D1921" s="6">
        <v>78.14</v>
      </c>
      <c r="E1921" s="6">
        <v>3.9</v>
      </c>
      <c r="F1921" s="10">
        <v>0.39583333333333298</v>
      </c>
      <c r="G1921" s="1">
        <v>18.399999999999999</v>
      </c>
      <c r="H1921" s="1">
        <v>63.2</v>
      </c>
      <c r="I1921" s="1">
        <v>18.399999999999999</v>
      </c>
      <c r="J1921" s="1">
        <v>0.05</v>
      </c>
      <c r="K1921" s="1">
        <v>467</v>
      </c>
      <c r="L1921" s="1">
        <v>600</v>
      </c>
      <c r="M1921" s="6">
        <f t="shared" si="190"/>
        <v>18.400000000000091</v>
      </c>
      <c r="N1921" s="1">
        <v>0</v>
      </c>
      <c r="O1921" s="1">
        <v>0</v>
      </c>
      <c r="P1921" s="12">
        <f t="shared" si="191"/>
        <v>0</v>
      </c>
      <c r="Q1921" s="1">
        <v>0</v>
      </c>
      <c r="R1921" s="1">
        <v>0</v>
      </c>
      <c r="S1921" s="1">
        <v>0</v>
      </c>
      <c r="T1921" s="1">
        <v>0</v>
      </c>
      <c r="U1921" s="4" t="s">
        <v>34</v>
      </c>
      <c r="V1921">
        <v>0.42</v>
      </c>
      <c r="W1921">
        <v>0.4</v>
      </c>
      <c r="X1921">
        <v>0.76</v>
      </c>
      <c r="Y1921">
        <v>2.4300000000000002</v>
      </c>
      <c r="Z1921">
        <v>0.23</v>
      </c>
      <c r="AA1921" s="5">
        <f t="shared" si="192"/>
        <v>0</v>
      </c>
      <c r="AB1921" s="15" cm="1">
        <f t="array" ref="AB1921">_xlfn.SWITCH(U1921,"夏",122,"冬",90,"春",153,"秋",153,0)</f>
        <v>153</v>
      </c>
      <c r="AC1921" s="16">
        <f t="shared" si="193"/>
        <v>0</v>
      </c>
      <c r="AD1921" s="5">
        <f>IFERROR(AA1921/D1921,0)</f>
        <v>0</v>
      </c>
      <c r="AE1921" s="15">
        <f t="shared" si="194"/>
        <v>0.41917808219178082</v>
      </c>
      <c r="AF1921" s="5">
        <f>IFERROR(AD1921*AE1921*48,0)</f>
        <v>0</v>
      </c>
    </row>
    <row r="1922" spans="1:32" x14ac:dyDescent="0.15">
      <c r="A1922" s="8">
        <v>45745</v>
      </c>
      <c r="B1922" s="1" t="s">
        <v>41</v>
      </c>
      <c r="C1922" s="1" t="s">
        <v>33</v>
      </c>
      <c r="D1922" s="6">
        <v>78.14</v>
      </c>
      <c r="E1922" s="6">
        <v>3.9</v>
      </c>
      <c r="F1922" s="10">
        <v>0.41666666666666702</v>
      </c>
      <c r="G1922" s="1">
        <v>18.8</v>
      </c>
      <c r="H1922" s="1">
        <v>62.4</v>
      </c>
      <c r="I1922" s="1">
        <v>18.8</v>
      </c>
      <c r="J1922" s="1">
        <v>0.05</v>
      </c>
      <c r="K1922" s="1">
        <v>500</v>
      </c>
      <c r="L1922" s="1">
        <v>630</v>
      </c>
      <c r="M1922" s="6">
        <f t="shared" si="190"/>
        <v>18.800000000000011</v>
      </c>
      <c r="N1922" s="1">
        <v>0</v>
      </c>
      <c r="O1922" s="1">
        <v>0</v>
      </c>
      <c r="P1922" s="12">
        <f t="shared" si="191"/>
        <v>0</v>
      </c>
      <c r="Q1922" s="1">
        <v>0</v>
      </c>
      <c r="R1922" s="1">
        <v>0</v>
      </c>
      <c r="S1922" s="1">
        <v>0</v>
      </c>
      <c r="T1922" s="1">
        <v>0</v>
      </c>
      <c r="U1922" s="4" t="s">
        <v>34</v>
      </c>
      <c r="V1922">
        <v>0.42</v>
      </c>
      <c r="W1922">
        <v>0.4</v>
      </c>
      <c r="X1922">
        <v>0.76</v>
      </c>
      <c r="Y1922">
        <v>2.4300000000000002</v>
      </c>
      <c r="Z1922">
        <v>0.23</v>
      </c>
      <c r="AA1922" s="5">
        <f t="shared" si="192"/>
        <v>0</v>
      </c>
      <c r="AB1922" s="15" cm="1">
        <f t="array" ref="AB1922">_xlfn.SWITCH(U1922,"夏",122,"冬",90,"春",153,"秋",153,0)</f>
        <v>153</v>
      </c>
      <c r="AC1922" s="16">
        <f t="shared" si="193"/>
        <v>0</v>
      </c>
      <c r="AD1922" s="5">
        <f>IFERROR(AA1922/D1922,0)</f>
        <v>0</v>
      </c>
      <c r="AE1922" s="15">
        <f t="shared" si="194"/>
        <v>0.41917808219178082</v>
      </c>
      <c r="AF1922" s="5">
        <f>IFERROR(AD1922*AE1922*48,0)</f>
        <v>0</v>
      </c>
    </row>
    <row r="1923" spans="1:32" x14ac:dyDescent="0.15">
      <c r="A1923" s="8">
        <v>45745</v>
      </c>
      <c r="B1923" s="1" t="s">
        <v>41</v>
      </c>
      <c r="C1923" s="1" t="s">
        <v>33</v>
      </c>
      <c r="D1923" s="6">
        <v>78.14</v>
      </c>
      <c r="E1923" s="6">
        <v>3.9</v>
      </c>
      <c r="F1923" s="10">
        <v>0.4375</v>
      </c>
      <c r="G1923" s="1">
        <v>19.2</v>
      </c>
      <c r="H1923" s="1">
        <v>61.6</v>
      </c>
      <c r="I1923" s="1">
        <v>19.2</v>
      </c>
      <c r="J1923" s="1">
        <v>0.05</v>
      </c>
      <c r="K1923" s="1">
        <v>537</v>
      </c>
      <c r="L1923" s="1">
        <v>820</v>
      </c>
      <c r="M1923" s="6">
        <f t="shared" si="190"/>
        <v>19.199999999999989</v>
      </c>
      <c r="N1923" s="1">
        <v>0</v>
      </c>
      <c r="O1923" s="1">
        <v>0</v>
      </c>
      <c r="P1923" s="12">
        <f t="shared" si="191"/>
        <v>0</v>
      </c>
      <c r="Q1923" s="1">
        <v>0</v>
      </c>
      <c r="R1923" s="1">
        <v>0</v>
      </c>
      <c r="S1923" s="1">
        <v>0</v>
      </c>
      <c r="T1923" s="1">
        <v>0</v>
      </c>
      <c r="U1923" s="4" t="s">
        <v>34</v>
      </c>
      <c r="V1923">
        <v>0.42</v>
      </c>
      <c r="W1923">
        <v>0.4</v>
      </c>
      <c r="X1923">
        <v>0.76</v>
      </c>
      <c r="Y1923">
        <v>2.4300000000000002</v>
      </c>
      <c r="Z1923">
        <v>0.23</v>
      </c>
      <c r="AA1923" s="5">
        <f t="shared" si="192"/>
        <v>0</v>
      </c>
      <c r="AB1923" s="15" cm="1">
        <f t="array" ref="AB1923">_xlfn.SWITCH(U1923,"夏",122,"冬",90,"春",153,"秋",153,0)</f>
        <v>153</v>
      </c>
      <c r="AC1923" s="16">
        <f t="shared" si="193"/>
        <v>0</v>
      </c>
      <c r="AD1923" s="5">
        <f>IFERROR(AA1923/D1923,0)</f>
        <v>0</v>
      </c>
      <c r="AE1923" s="15">
        <f t="shared" si="194"/>
        <v>0.41917808219178082</v>
      </c>
      <c r="AF1923" s="5">
        <f>IFERROR(AD1923*AE1923*48,0)</f>
        <v>0</v>
      </c>
    </row>
    <row r="1924" spans="1:32" x14ac:dyDescent="0.15">
      <c r="A1924" s="8">
        <v>45745</v>
      </c>
      <c r="B1924" s="1" t="s">
        <v>41</v>
      </c>
      <c r="C1924" s="1" t="s">
        <v>33</v>
      </c>
      <c r="D1924" s="6">
        <v>78.14</v>
      </c>
      <c r="E1924" s="6">
        <v>3.9</v>
      </c>
      <c r="F1924" s="10">
        <v>0.45833333333333298</v>
      </c>
      <c r="G1924" s="1">
        <v>19.600000000000001</v>
      </c>
      <c r="H1924" s="1">
        <v>60.8</v>
      </c>
      <c r="I1924" s="1">
        <v>19.600000000000001</v>
      </c>
      <c r="J1924" s="1">
        <v>0.05</v>
      </c>
      <c r="K1924" s="1">
        <v>578</v>
      </c>
      <c r="L1924" s="1">
        <v>1010</v>
      </c>
      <c r="M1924" s="6">
        <f t="shared" si="190"/>
        <v>19.599999999999909</v>
      </c>
      <c r="N1924" s="1">
        <v>0</v>
      </c>
      <c r="O1924" s="1">
        <v>0</v>
      </c>
      <c r="P1924" s="12">
        <f t="shared" si="191"/>
        <v>0</v>
      </c>
      <c r="Q1924" s="1">
        <v>0</v>
      </c>
      <c r="R1924" s="1">
        <v>0</v>
      </c>
      <c r="S1924" s="1">
        <v>0</v>
      </c>
      <c r="T1924" s="1">
        <v>0</v>
      </c>
      <c r="U1924" s="4" t="s">
        <v>34</v>
      </c>
      <c r="V1924">
        <v>0.42</v>
      </c>
      <c r="W1924">
        <v>0.4</v>
      </c>
      <c r="X1924">
        <v>0.76</v>
      </c>
      <c r="Y1924">
        <v>2.4300000000000002</v>
      </c>
      <c r="Z1924">
        <v>0.23</v>
      </c>
      <c r="AA1924" s="5">
        <f t="shared" si="192"/>
        <v>0</v>
      </c>
      <c r="AB1924" s="15" cm="1">
        <f t="array" ref="AB1924">_xlfn.SWITCH(U1924,"夏",122,"冬",90,"春",153,"秋",153,0)</f>
        <v>153</v>
      </c>
      <c r="AC1924" s="16">
        <f t="shared" si="193"/>
        <v>0</v>
      </c>
      <c r="AD1924" s="5">
        <f>IFERROR(AA1924/D1924,0)</f>
        <v>0</v>
      </c>
      <c r="AE1924" s="15">
        <f t="shared" si="194"/>
        <v>0.41917808219178082</v>
      </c>
      <c r="AF1924" s="5">
        <f>IFERROR(AD1924*AE1924*48,0)</f>
        <v>0</v>
      </c>
    </row>
    <row r="1925" spans="1:32" x14ac:dyDescent="0.15">
      <c r="A1925" s="8">
        <v>45745</v>
      </c>
      <c r="B1925" s="1" t="s">
        <v>41</v>
      </c>
      <c r="C1925" s="1" t="s">
        <v>33</v>
      </c>
      <c r="D1925" s="6">
        <v>78.14</v>
      </c>
      <c r="E1925" s="6">
        <v>3.9</v>
      </c>
      <c r="F1925" s="10">
        <v>0.47916666666666702</v>
      </c>
      <c r="G1925" s="1">
        <v>20</v>
      </c>
      <c r="H1925" s="1">
        <v>60</v>
      </c>
      <c r="I1925" s="1">
        <v>20</v>
      </c>
      <c r="J1925" s="1">
        <v>0.05</v>
      </c>
      <c r="K1925" s="1">
        <v>623</v>
      </c>
      <c r="L1925" s="1">
        <v>1040</v>
      </c>
      <c r="M1925" s="6">
        <f t="shared" si="190"/>
        <v>19.999999999999886</v>
      </c>
      <c r="N1925" s="1">
        <v>0</v>
      </c>
      <c r="O1925" s="1">
        <v>0</v>
      </c>
      <c r="P1925" s="12">
        <f t="shared" si="191"/>
        <v>0</v>
      </c>
      <c r="Q1925" s="1">
        <v>0</v>
      </c>
      <c r="R1925" s="1">
        <v>0</v>
      </c>
      <c r="S1925" s="1">
        <v>0</v>
      </c>
      <c r="T1925" s="1">
        <v>0</v>
      </c>
      <c r="U1925" s="4" t="s">
        <v>34</v>
      </c>
      <c r="V1925">
        <v>0.42</v>
      </c>
      <c r="W1925">
        <v>0.4</v>
      </c>
      <c r="X1925">
        <v>0.76</v>
      </c>
      <c r="Y1925">
        <v>2.4300000000000002</v>
      </c>
      <c r="Z1925">
        <v>0.23</v>
      </c>
      <c r="AA1925" s="5">
        <f t="shared" si="192"/>
        <v>0</v>
      </c>
      <c r="AB1925" s="15" cm="1">
        <f t="array" ref="AB1925">_xlfn.SWITCH(U1925,"夏",122,"冬",90,"春",153,"秋",153,0)</f>
        <v>153</v>
      </c>
      <c r="AC1925" s="16">
        <f t="shared" si="193"/>
        <v>0</v>
      </c>
      <c r="AD1925" s="5">
        <f>IFERROR(AA1925/D1925,0)</f>
        <v>0</v>
      </c>
      <c r="AE1925" s="15">
        <f t="shared" si="194"/>
        <v>0.41917808219178082</v>
      </c>
      <c r="AF1925" s="5">
        <f>IFERROR(AD1925*AE1925*48,0)</f>
        <v>0</v>
      </c>
    </row>
    <row r="1926" spans="1:32" x14ac:dyDescent="0.15">
      <c r="A1926" s="8">
        <v>45745</v>
      </c>
      <c r="B1926" s="1" t="s">
        <v>41</v>
      </c>
      <c r="C1926" s="1" t="s">
        <v>33</v>
      </c>
      <c r="D1926" s="6">
        <v>78.14</v>
      </c>
      <c r="E1926" s="6">
        <v>3.9</v>
      </c>
      <c r="F1926" s="10">
        <v>0.5</v>
      </c>
      <c r="G1926" s="1">
        <v>20.2</v>
      </c>
      <c r="H1926" s="1">
        <v>59.6</v>
      </c>
      <c r="I1926" s="1">
        <v>20.2</v>
      </c>
      <c r="J1926" s="1">
        <v>0.05</v>
      </c>
      <c r="K1926" s="1">
        <v>410</v>
      </c>
      <c r="L1926" s="1">
        <v>1025</v>
      </c>
      <c r="M1926" s="6">
        <f t="shared" si="190"/>
        <v>20.200000000000045</v>
      </c>
      <c r="N1926" s="1">
        <v>0</v>
      </c>
      <c r="O1926" s="1">
        <v>0</v>
      </c>
      <c r="P1926" s="12">
        <f t="shared" si="191"/>
        <v>0</v>
      </c>
      <c r="Q1926" s="1">
        <v>0</v>
      </c>
      <c r="R1926" s="1">
        <v>0</v>
      </c>
      <c r="S1926" s="1">
        <v>0</v>
      </c>
      <c r="T1926" s="1">
        <v>0</v>
      </c>
      <c r="U1926" s="4" t="s">
        <v>34</v>
      </c>
      <c r="V1926">
        <v>0.42</v>
      </c>
      <c r="W1926">
        <v>0.4</v>
      </c>
      <c r="X1926">
        <v>0.76</v>
      </c>
      <c r="Y1926">
        <v>2.4300000000000002</v>
      </c>
      <c r="Z1926">
        <v>0.23</v>
      </c>
      <c r="AA1926" s="5">
        <f t="shared" si="192"/>
        <v>0</v>
      </c>
      <c r="AB1926" s="15" cm="1">
        <f t="array" ref="AB1926">_xlfn.SWITCH(U1926,"夏",122,"冬",90,"春",153,"秋",153,0)</f>
        <v>153</v>
      </c>
      <c r="AC1926" s="16">
        <f t="shared" si="193"/>
        <v>0</v>
      </c>
      <c r="AD1926" s="5">
        <f>IFERROR(AA1926/D1926,0)</f>
        <v>0</v>
      </c>
      <c r="AE1926" s="15">
        <f t="shared" si="194"/>
        <v>0.41917808219178082</v>
      </c>
      <c r="AF1926" s="5">
        <f>IFERROR(AD1926*AE1926*48,0)</f>
        <v>0</v>
      </c>
    </row>
    <row r="1927" spans="1:32" x14ac:dyDescent="0.15">
      <c r="A1927" s="8">
        <v>45745</v>
      </c>
      <c r="B1927" s="1" t="s">
        <v>41</v>
      </c>
      <c r="C1927" s="1" t="s">
        <v>33</v>
      </c>
      <c r="D1927" s="6">
        <v>78.14</v>
      </c>
      <c r="E1927" s="6">
        <v>3.9</v>
      </c>
      <c r="F1927" s="10">
        <v>0.52083333333333304</v>
      </c>
      <c r="G1927" s="1">
        <v>20.399999999999999</v>
      </c>
      <c r="H1927" s="1">
        <v>59.2</v>
      </c>
      <c r="I1927" s="1">
        <v>20.399999999999999</v>
      </c>
      <c r="J1927" s="1">
        <v>0.05</v>
      </c>
      <c r="K1927" s="1">
        <v>410</v>
      </c>
      <c r="L1927" s="1">
        <v>965</v>
      </c>
      <c r="M1927" s="6">
        <f t="shared" si="190"/>
        <v>20.399999999999977</v>
      </c>
      <c r="N1927" s="1">
        <v>0</v>
      </c>
      <c r="O1927" s="1">
        <v>0</v>
      </c>
      <c r="P1927" s="12">
        <f t="shared" si="191"/>
        <v>0</v>
      </c>
      <c r="Q1927" s="1">
        <v>0</v>
      </c>
      <c r="R1927" s="1">
        <v>0</v>
      </c>
      <c r="S1927" s="1">
        <v>0</v>
      </c>
      <c r="T1927" s="1">
        <v>0</v>
      </c>
      <c r="U1927" s="4" t="s">
        <v>34</v>
      </c>
      <c r="V1927">
        <v>0.42</v>
      </c>
      <c r="W1927">
        <v>0.4</v>
      </c>
      <c r="X1927">
        <v>0.76</v>
      </c>
      <c r="Y1927">
        <v>2.4300000000000002</v>
      </c>
      <c r="Z1927">
        <v>0.23</v>
      </c>
      <c r="AA1927" s="5">
        <f t="shared" si="192"/>
        <v>0</v>
      </c>
      <c r="AB1927" s="15" cm="1">
        <f t="array" ref="AB1927">_xlfn.SWITCH(U1927,"夏",122,"冬",90,"春",153,"秋",153,0)</f>
        <v>153</v>
      </c>
      <c r="AC1927" s="16">
        <f t="shared" si="193"/>
        <v>0</v>
      </c>
      <c r="AD1927" s="5">
        <f>IFERROR(AA1927/D1927,0)</f>
        <v>0</v>
      </c>
      <c r="AE1927" s="15">
        <f t="shared" si="194"/>
        <v>0.41917808219178082</v>
      </c>
      <c r="AF1927" s="5">
        <f>IFERROR(AD1927*AE1927*48,0)</f>
        <v>0</v>
      </c>
    </row>
    <row r="1928" spans="1:32" x14ac:dyDescent="0.15">
      <c r="A1928" s="8">
        <v>45745</v>
      </c>
      <c r="B1928" s="1" t="s">
        <v>41</v>
      </c>
      <c r="C1928" s="1" t="s">
        <v>33</v>
      </c>
      <c r="D1928" s="6">
        <v>78.14</v>
      </c>
      <c r="E1928" s="6">
        <v>3.9</v>
      </c>
      <c r="F1928" s="10">
        <v>0.54166666666666696</v>
      </c>
      <c r="G1928" s="1">
        <v>20.6</v>
      </c>
      <c r="H1928" s="1">
        <v>58.8</v>
      </c>
      <c r="I1928" s="1">
        <v>20.6</v>
      </c>
      <c r="J1928" s="1">
        <v>0.05</v>
      </c>
      <c r="K1928" s="1">
        <v>410</v>
      </c>
      <c r="L1928" s="1">
        <v>905</v>
      </c>
      <c r="M1928" s="6">
        <f t="shared" si="190"/>
        <v>20.600000000000023</v>
      </c>
      <c r="N1928" s="1">
        <v>0</v>
      </c>
      <c r="O1928" s="1">
        <v>0</v>
      </c>
      <c r="P1928" s="12">
        <f t="shared" si="191"/>
        <v>0</v>
      </c>
      <c r="Q1928" s="1">
        <v>0</v>
      </c>
      <c r="R1928" s="1">
        <v>0</v>
      </c>
      <c r="S1928" s="1">
        <v>0</v>
      </c>
      <c r="T1928" s="1">
        <v>0</v>
      </c>
      <c r="U1928" s="4" t="s">
        <v>34</v>
      </c>
      <c r="V1928">
        <v>0.42</v>
      </c>
      <c r="W1928">
        <v>0.4</v>
      </c>
      <c r="X1928">
        <v>0.76</v>
      </c>
      <c r="Y1928">
        <v>2.4300000000000002</v>
      </c>
      <c r="Z1928">
        <v>0.23</v>
      </c>
      <c r="AA1928" s="5">
        <f t="shared" si="192"/>
        <v>0</v>
      </c>
      <c r="AB1928" s="15" cm="1">
        <f t="array" ref="AB1928">_xlfn.SWITCH(U1928,"夏",122,"冬",90,"春",153,"秋",153,0)</f>
        <v>153</v>
      </c>
      <c r="AC1928" s="16">
        <f t="shared" si="193"/>
        <v>0</v>
      </c>
      <c r="AD1928" s="5">
        <f>IFERROR(AA1928/D1928,0)</f>
        <v>0</v>
      </c>
      <c r="AE1928" s="15">
        <f t="shared" si="194"/>
        <v>0.41917808219178082</v>
      </c>
      <c r="AF1928" s="5">
        <f>IFERROR(AD1928*AE1928*48,0)</f>
        <v>0</v>
      </c>
    </row>
    <row r="1929" spans="1:32" x14ac:dyDescent="0.15">
      <c r="A1929" s="8">
        <v>45745</v>
      </c>
      <c r="B1929" s="1" t="s">
        <v>41</v>
      </c>
      <c r="C1929" s="1" t="s">
        <v>33</v>
      </c>
      <c r="D1929" s="6">
        <v>78.14</v>
      </c>
      <c r="E1929" s="6">
        <v>3.9</v>
      </c>
      <c r="F1929" s="10">
        <v>0.5625</v>
      </c>
      <c r="G1929" s="1">
        <v>20.8</v>
      </c>
      <c r="H1929" s="1">
        <v>58.4</v>
      </c>
      <c r="I1929" s="1">
        <v>20.8</v>
      </c>
      <c r="J1929" s="1">
        <v>0.05</v>
      </c>
      <c r="K1929" s="1">
        <v>410</v>
      </c>
      <c r="L1929" s="1">
        <v>845</v>
      </c>
      <c r="M1929" s="6">
        <f t="shared" si="190"/>
        <v>20.799999999999898</v>
      </c>
      <c r="N1929" s="1">
        <v>0</v>
      </c>
      <c r="O1929" s="1">
        <v>0</v>
      </c>
      <c r="P1929" s="12">
        <f t="shared" si="191"/>
        <v>0</v>
      </c>
      <c r="Q1929" s="1">
        <v>0</v>
      </c>
      <c r="R1929" s="1">
        <v>0</v>
      </c>
      <c r="S1929" s="1">
        <v>0</v>
      </c>
      <c r="T1929" s="1">
        <v>0</v>
      </c>
      <c r="U1929" s="4" t="s">
        <v>34</v>
      </c>
      <c r="V1929">
        <v>0.42</v>
      </c>
      <c r="W1929">
        <v>0.4</v>
      </c>
      <c r="X1929">
        <v>0.76</v>
      </c>
      <c r="Y1929">
        <v>2.4300000000000002</v>
      </c>
      <c r="Z1929">
        <v>0.23</v>
      </c>
      <c r="AA1929" s="5">
        <f t="shared" si="192"/>
        <v>0</v>
      </c>
      <c r="AB1929" s="15" cm="1">
        <f t="array" ref="AB1929">_xlfn.SWITCH(U1929,"夏",122,"冬",90,"春",153,"秋",153,0)</f>
        <v>153</v>
      </c>
      <c r="AC1929" s="16">
        <f t="shared" si="193"/>
        <v>0</v>
      </c>
      <c r="AD1929" s="5">
        <f>IFERROR(AA1929/D1929,0)</f>
        <v>0</v>
      </c>
      <c r="AE1929" s="15">
        <f t="shared" si="194"/>
        <v>0.41917808219178082</v>
      </c>
      <c r="AF1929" s="5">
        <f>IFERROR(AD1929*AE1929*48,0)</f>
        <v>0</v>
      </c>
    </row>
    <row r="1930" spans="1:32" x14ac:dyDescent="0.15">
      <c r="A1930" s="8">
        <v>45745</v>
      </c>
      <c r="B1930" s="1" t="s">
        <v>41</v>
      </c>
      <c r="C1930" s="1" t="s">
        <v>33</v>
      </c>
      <c r="D1930" s="6">
        <v>78.14</v>
      </c>
      <c r="E1930" s="6">
        <v>3.9</v>
      </c>
      <c r="F1930" s="10">
        <v>0.58333333333333304</v>
      </c>
      <c r="G1930" s="1">
        <v>21</v>
      </c>
      <c r="H1930" s="1">
        <v>58</v>
      </c>
      <c r="I1930" s="1">
        <v>21</v>
      </c>
      <c r="J1930" s="1">
        <v>0.05</v>
      </c>
      <c r="K1930" s="1">
        <v>430</v>
      </c>
      <c r="L1930" s="1">
        <v>785</v>
      </c>
      <c r="M1930" s="6">
        <f t="shared" si="190"/>
        <v>21.000000000000057</v>
      </c>
      <c r="N1930" s="1">
        <v>0</v>
      </c>
      <c r="O1930" s="1">
        <v>0</v>
      </c>
      <c r="P1930" s="12">
        <f t="shared" si="191"/>
        <v>0</v>
      </c>
      <c r="Q1930" s="1">
        <v>0</v>
      </c>
      <c r="R1930" s="1">
        <v>0</v>
      </c>
      <c r="S1930" s="1">
        <v>0</v>
      </c>
      <c r="T1930" s="1">
        <v>0</v>
      </c>
      <c r="U1930" s="4" t="s">
        <v>34</v>
      </c>
      <c r="V1930">
        <v>0.42</v>
      </c>
      <c r="W1930">
        <v>0.4</v>
      </c>
      <c r="X1930">
        <v>0.76</v>
      </c>
      <c r="Y1930">
        <v>2.4300000000000002</v>
      </c>
      <c r="Z1930">
        <v>0.23</v>
      </c>
      <c r="AA1930" s="5">
        <f t="shared" si="192"/>
        <v>0</v>
      </c>
      <c r="AB1930" s="15" cm="1">
        <f t="array" ref="AB1930">_xlfn.SWITCH(U1930,"夏",122,"冬",90,"春",153,"秋",153,0)</f>
        <v>153</v>
      </c>
      <c r="AC1930" s="16">
        <f t="shared" si="193"/>
        <v>0</v>
      </c>
      <c r="AD1930" s="5">
        <f>IFERROR(AA1930/D1930,0)</f>
        <v>0</v>
      </c>
      <c r="AE1930" s="15">
        <f t="shared" si="194"/>
        <v>0.41917808219178082</v>
      </c>
      <c r="AF1930" s="5">
        <f>IFERROR(AD1930*AE1930*48,0)</f>
        <v>0</v>
      </c>
    </row>
    <row r="1931" spans="1:32" x14ac:dyDescent="0.15">
      <c r="A1931" s="8">
        <v>45745</v>
      </c>
      <c r="B1931" s="1" t="s">
        <v>41</v>
      </c>
      <c r="C1931" s="1" t="s">
        <v>33</v>
      </c>
      <c r="D1931" s="6">
        <v>78.14</v>
      </c>
      <c r="E1931" s="6">
        <v>3.9</v>
      </c>
      <c r="F1931" s="10">
        <v>0.60416666666666696</v>
      </c>
      <c r="G1931" s="1">
        <v>21.2</v>
      </c>
      <c r="H1931" s="1">
        <v>57.6</v>
      </c>
      <c r="I1931" s="1">
        <v>20.9</v>
      </c>
      <c r="J1931" s="1">
        <v>0.05</v>
      </c>
      <c r="K1931" s="1">
        <v>450</v>
      </c>
      <c r="L1931" s="1">
        <v>1025</v>
      </c>
      <c r="M1931" s="6">
        <f t="shared" si="190"/>
        <v>20.834716171730406</v>
      </c>
      <c r="N1931" s="1">
        <v>0</v>
      </c>
      <c r="O1931" s="1">
        <v>0</v>
      </c>
      <c r="P1931" s="12">
        <f t="shared" si="191"/>
        <v>0</v>
      </c>
      <c r="Q1931" s="1">
        <v>0</v>
      </c>
      <c r="R1931" s="1">
        <v>0</v>
      </c>
      <c r="S1931" s="1">
        <v>0</v>
      </c>
      <c r="T1931" s="1">
        <v>0</v>
      </c>
      <c r="U1931" s="4" t="s">
        <v>34</v>
      </c>
      <c r="V1931">
        <v>0.42</v>
      </c>
      <c r="W1931">
        <v>0.4</v>
      </c>
      <c r="X1931">
        <v>0.76</v>
      </c>
      <c r="Y1931">
        <v>2.4300000000000002</v>
      </c>
      <c r="Z1931">
        <v>0.23</v>
      </c>
      <c r="AA1931" s="5">
        <f t="shared" si="192"/>
        <v>0</v>
      </c>
      <c r="AB1931" s="15" cm="1">
        <f t="array" ref="AB1931">_xlfn.SWITCH(U1931,"夏",122,"冬",90,"春",153,"秋",153,0)</f>
        <v>153</v>
      </c>
      <c r="AC1931" s="16">
        <f t="shared" si="193"/>
        <v>0</v>
      </c>
      <c r="AD1931" s="5">
        <f>IFERROR(AA1931/D1931,0)</f>
        <v>0</v>
      </c>
      <c r="AE1931" s="15">
        <f t="shared" si="194"/>
        <v>0.41917808219178082</v>
      </c>
      <c r="AF1931" s="5">
        <f>IFERROR(AD1931*AE1931*48,0)</f>
        <v>0</v>
      </c>
    </row>
    <row r="1932" spans="1:32" x14ac:dyDescent="0.15">
      <c r="A1932" s="8">
        <v>45745</v>
      </c>
      <c r="B1932" s="1" t="s">
        <v>41</v>
      </c>
      <c r="C1932" s="1" t="s">
        <v>33</v>
      </c>
      <c r="D1932" s="6">
        <v>78.14</v>
      </c>
      <c r="E1932" s="6">
        <v>3.9</v>
      </c>
      <c r="F1932" s="10">
        <v>0.625</v>
      </c>
      <c r="G1932" s="1">
        <v>21.4</v>
      </c>
      <c r="H1932" s="1">
        <v>57.2</v>
      </c>
      <c r="I1932" s="1">
        <v>21.4</v>
      </c>
      <c r="J1932" s="1">
        <v>0.05</v>
      </c>
      <c r="K1932" s="1">
        <v>470</v>
      </c>
      <c r="L1932" s="1">
        <v>1055</v>
      </c>
      <c r="M1932" s="6">
        <f t="shared" si="190"/>
        <v>21.400000000000091</v>
      </c>
      <c r="N1932" s="1">
        <v>0</v>
      </c>
      <c r="O1932" s="1">
        <v>0</v>
      </c>
      <c r="P1932" s="12">
        <f t="shared" si="191"/>
        <v>0</v>
      </c>
      <c r="Q1932" s="1">
        <v>0</v>
      </c>
      <c r="R1932" s="1">
        <v>0</v>
      </c>
      <c r="S1932" s="1">
        <v>0</v>
      </c>
      <c r="T1932" s="1">
        <v>0</v>
      </c>
      <c r="U1932" s="4" t="s">
        <v>34</v>
      </c>
      <c r="V1932">
        <v>0.42</v>
      </c>
      <c r="W1932">
        <v>0.4</v>
      </c>
      <c r="X1932">
        <v>0.76</v>
      </c>
      <c r="Y1932">
        <v>2.4300000000000002</v>
      </c>
      <c r="Z1932">
        <v>0.23</v>
      </c>
      <c r="AA1932" s="5">
        <f t="shared" si="192"/>
        <v>0</v>
      </c>
      <c r="AB1932" s="15" cm="1">
        <f t="array" ref="AB1932">_xlfn.SWITCH(U1932,"夏",122,"冬",90,"春",153,"秋",153,0)</f>
        <v>153</v>
      </c>
      <c r="AC1932" s="16">
        <f t="shared" si="193"/>
        <v>0</v>
      </c>
      <c r="AD1932" s="5">
        <f>IFERROR(AA1932/D1932,0)</f>
        <v>0</v>
      </c>
      <c r="AE1932" s="15">
        <f t="shared" si="194"/>
        <v>0.41917808219178082</v>
      </c>
      <c r="AF1932" s="5">
        <f>IFERROR(AD1932*AE1932*48,0)</f>
        <v>0</v>
      </c>
    </row>
    <row r="1933" spans="1:32" x14ac:dyDescent="0.15">
      <c r="A1933" s="8">
        <v>45745</v>
      </c>
      <c r="B1933" s="1" t="s">
        <v>41</v>
      </c>
      <c r="C1933" s="1" t="s">
        <v>33</v>
      </c>
      <c r="D1933" s="6">
        <v>78.14</v>
      </c>
      <c r="E1933" s="6">
        <v>3.9</v>
      </c>
      <c r="F1933" s="10">
        <v>0.64583333333333304</v>
      </c>
      <c r="G1933" s="1">
        <v>21.6</v>
      </c>
      <c r="H1933" s="1">
        <v>56.8</v>
      </c>
      <c r="I1933" s="1">
        <v>21.6</v>
      </c>
      <c r="J1933" s="1">
        <v>0.05</v>
      </c>
      <c r="K1933" s="1">
        <v>490</v>
      </c>
      <c r="L1933" s="1">
        <v>1085</v>
      </c>
      <c r="M1933" s="6">
        <f t="shared" si="190"/>
        <v>21.600000000000023</v>
      </c>
      <c r="N1933" s="1">
        <v>0</v>
      </c>
      <c r="O1933" s="1">
        <v>0</v>
      </c>
      <c r="P1933" s="12">
        <f t="shared" si="191"/>
        <v>0</v>
      </c>
      <c r="Q1933" s="1">
        <v>0</v>
      </c>
      <c r="R1933" s="1">
        <v>0</v>
      </c>
      <c r="S1933" s="1">
        <v>0</v>
      </c>
      <c r="T1933" s="1">
        <v>0</v>
      </c>
      <c r="U1933" s="4" t="s">
        <v>34</v>
      </c>
      <c r="V1933">
        <v>0.42</v>
      </c>
      <c r="W1933">
        <v>0.4</v>
      </c>
      <c r="X1933">
        <v>0.76</v>
      </c>
      <c r="Y1933">
        <v>2.4300000000000002</v>
      </c>
      <c r="Z1933">
        <v>0.23</v>
      </c>
      <c r="AA1933" s="5">
        <f t="shared" si="192"/>
        <v>0</v>
      </c>
      <c r="AB1933" s="15" cm="1">
        <f t="array" ref="AB1933">_xlfn.SWITCH(U1933,"夏",122,"冬",90,"春",153,"秋",153,0)</f>
        <v>153</v>
      </c>
      <c r="AC1933" s="16">
        <f t="shared" si="193"/>
        <v>0</v>
      </c>
      <c r="AD1933" s="5">
        <f>IFERROR(AA1933/D1933,0)</f>
        <v>0</v>
      </c>
      <c r="AE1933" s="15">
        <f t="shared" si="194"/>
        <v>0.41917808219178082</v>
      </c>
      <c r="AF1933" s="5">
        <f>IFERROR(AD1933*AE1933*48,0)</f>
        <v>0</v>
      </c>
    </row>
    <row r="1934" spans="1:32" x14ac:dyDescent="0.15">
      <c r="A1934" s="8">
        <v>45745</v>
      </c>
      <c r="B1934" s="1" t="s">
        <v>41</v>
      </c>
      <c r="C1934" s="1" t="s">
        <v>33</v>
      </c>
      <c r="D1934" s="6">
        <v>78.14</v>
      </c>
      <c r="E1934" s="6">
        <v>3.9</v>
      </c>
      <c r="F1934" s="10">
        <v>0.66666666666666696</v>
      </c>
      <c r="G1934" s="1">
        <v>21.8</v>
      </c>
      <c r="H1934" s="1">
        <v>56.4</v>
      </c>
      <c r="I1934" s="1">
        <v>21.8</v>
      </c>
      <c r="J1934" s="1">
        <v>0.05</v>
      </c>
      <c r="K1934" s="1">
        <v>510</v>
      </c>
      <c r="L1934" s="1">
        <v>1115</v>
      </c>
      <c r="M1934" s="6">
        <f t="shared" si="190"/>
        <v>21.800000000000011</v>
      </c>
      <c r="N1934" s="1">
        <v>0</v>
      </c>
      <c r="O1934" s="1">
        <v>0</v>
      </c>
      <c r="P1934" s="12">
        <f t="shared" si="191"/>
        <v>0</v>
      </c>
      <c r="Q1934" s="1">
        <v>0</v>
      </c>
      <c r="R1934" s="1">
        <v>0</v>
      </c>
      <c r="S1934" s="1">
        <v>0</v>
      </c>
      <c r="T1934" s="1">
        <v>0</v>
      </c>
      <c r="U1934" s="4" t="s">
        <v>34</v>
      </c>
      <c r="V1934">
        <v>0.42</v>
      </c>
      <c r="W1934">
        <v>0.4</v>
      </c>
      <c r="X1934">
        <v>0.76</v>
      </c>
      <c r="Y1934">
        <v>2.4300000000000002</v>
      </c>
      <c r="Z1934">
        <v>0.23</v>
      </c>
      <c r="AA1934" s="5">
        <f t="shared" si="192"/>
        <v>0</v>
      </c>
      <c r="AB1934" s="15" cm="1">
        <f t="array" ref="AB1934">_xlfn.SWITCH(U1934,"夏",122,"冬",90,"春",153,"秋",153,0)</f>
        <v>153</v>
      </c>
      <c r="AC1934" s="16">
        <f t="shared" si="193"/>
        <v>0</v>
      </c>
      <c r="AD1934" s="5">
        <f>IFERROR(AA1934/D1934,0)</f>
        <v>0</v>
      </c>
      <c r="AE1934" s="15">
        <f t="shared" si="194"/>
        <v>0.41917808219178082</v>
      </c>
      <c r="AF1934" s="5">
        <f>IFERROR(AD1934*AE1934*48,0)</f>
        <v>0</v>
      </c>
    </row>
    <row r="1935" spans="1:32" x14ac:dyDescent="0.15">
      <c r="A1935" s="8">
        <v>45745</v>
      </c>
      <c r="B1935" s="1" t="s">
        <v>41</v>
      </c>
      <c r="C1935" s="1" t="s">
        <v>33</v>
      </c>
      <c r="D1935" s="6">
        <v>78.14</v>
      </c>
      <c r="E1935" s="6">
        <v>3.9</v>
      </c>
      <c r="F1935" s="10">
        <v>0.6875</v>
      </c>
      <c r="G1935" s="1">
        <v>22</v>
      </c>
      <c r="H1935" s="1">
        <v>56</v>
      </c>
      <c r="I1935" s="1">
        <v>22</v>
      </c>
      <c r="J1935" s="1">
        <v>0.05</v>
      </c>
      <c r="K1935" s="1">
        <v>530</v>
      </c>
      <c r="L1935" s="1">
        <v>1145</v>
      </c>
      <c r="M1935" s="6">
        <f t="shared" si="190"/>
        <v>22</v>
      </c>
      <c r="N1935" s="1">
        <v>0</v>
      </c>
      <c r="O1935" s="1">
        <v>0</v>
      </c>
      <c r="P1935" s="12">
        <f t="shared" si="191"/>
        <v>0</v>
      </c>
      <c r="Q1935" s="1">
        <v>0</v>
      </c>
      <c r="R1935" s="1">
        <v>0</v>
      </c>
      <c r="S1935" s="1">
        <v>0</v>
      </c>
      <c r="T1935" s="1">
        <v>0</v>
      </c>
      <c r="U1935" s="4" t="s">
        <v>34</v>
      </c>
      <c r="V1935">
        <v>0.42</v>
      </c>
      <c r="W1935">
        <v>0.4</v>
      </c>
      <c r="X1935">
        <v>0.76</v>
      </c>
      <c r="Y1935">
        <v>2.4300000000000002</v>
      </c>
      <c r="Z1935">
        <v>0.23</v>
      </c>
      <c r="AA1935" s="5">
        <f t="shared" si="192"/>
        <v>0</v>
      </c>
      <c r="AB1935" s="15" cm="1">
        <f t="array" ref="AB1935">_xlfn.SWITCH(U1935,"夏",122,"冬",90,"春",153,"秋",153,0)</f>
        <v>153</v>
      </c>
      <c r="AC1935" s="16">
        <f t="shared" si="193"/>
        <v>0</v>
      </c>
      <c r="AD1935" s="5">
        <f>IFERROR(AA1935/D1935,0)</f>
        <v>0</v>
      </c>
      <c r="AE1935" s="15">
        <f t="shared" si="194"/>
        <v>0.41917808219178082</v>
      </c>
      <c r="AF1935" s="5">
        <f>IFERROR(AD1935*AE1935*48,0)</f>
        <v>0</v>
      </c>
    </row>
    <row r="1936" spans="1:32" x14ac:dyDescent="0.15">
      <c r="A1936" s="8">
        <v>45745</v>
      </c>
      <c r="B1936" s="1" t="s">
        <v>41</v>
      </c>
      <c r="C1936" s="1" t="s">
        <v>33</v>
      </c>
      <c r="D1936" s="6">
        <v>78.14</v>
      </c>
      <c r="E1936" s="6">
        <v>3.9</v>
      </c>
      <c r="F1936" s="10">
        <v>0.70833333333333304</v>
      </c>
      <c r="G1936" s="1">
        <v>22.2</v>
      </c>
      <c r="H1936" s="1">
        <v>55.6</v>
      </c>
      <c r="I1936" s="1">
        <v>22.2</v>
      </c>
      <c r="J1936" s="1">
        <v>0.05</v>
      </c>
      <c r="K1936" s="1">
        <v>550</v>
      </c>
      <c r="L1936" s="1">
        <v>1175</v>
      </c>
      <c r="M1936" s="6">
        <f t="shared" si="190"/>
        <v>22.200000000000045</v>
      </c>
      <c r="N1936" s="1">
        <v>0</v>
      </c>
      <c r="O1936" s="1">
        <v>0</v>
      </c>
      <c r="P1936" s="12">
        <f t="shared" si="191"/>
        <v>0</v>
      </c>
      <c r="Q1936" s="1">
        <v>0</v>
      </c>
      <c r="R1936" s="1">
        <v>0</v>
      </c>
      <c r="S1936" s="1">
        <v>0</v>
      </c>
      <c r="T1936" s="1">
        <v>0</v>
      </c>
      <c r="U1936" s="4" t="s">
        <v>34</v>
      </c>
      <c r="V1936">
        <v>0.42</v>
      </c>
      <c r="W1936">
        <v>0.4</v>
      </c>
      <c r="X1936">
        <v>0.76</v>
      </c>
      <c r="Y1936">
        <v>2.4300000000000002</v>
      </c>
      <c r="Z1936">
        <v>0.23</v>
      </c>
      <c r="AA1936" s="5">
        <f t="shared" si="192"/>
        <v>0</v>
      </c>
      <c r="AB1936" s="15" cm="1">
        <f t="array" ref="AB1936">_xlfn.SWITCH(U1936,"夏",122,"冬",90,"春",153,"秋",153,0)</f>
        <v>153</v>
      </c>
      <c r="AC1936" s="16">
        <f t="shared" si="193"/>
        <v>0</v>
      </c>
      <c r="AD1936" s="5">
        <f>IFERROR(AA1936/D1936,0)</f>
        <v>0</v>
      </c>
      <c r="AE1936" s="15">
        <f t="shared" si="194"/>
        <v>0.41917808219178082</v>
      </c>
      <c r="AF1936" s="5">
        <f>IFERROR(AD1936*AE1936*48,0)</f>
        <v>0</v>
      </c>
    </row>
    <row r="1937" spans="1:32" x14ac:dyDescent="0.15">
      <c r="A1937" s="8">
        <v>45745</v>
      </c>
      <c r="B1937" s="1" t="s">
        <v>41</v>
      </c>
      <c r="C1937" s="1" t="s">
        <v>33</v>
      </c>
      <c r="D1937" s="6">
        <v>78.14</v>
      </c>
      <c r="E1937" s="6">
        <v>3.9</v>
      </c>
      <c r="F1937" s="10">
        <v>0.72916666666666696</v>
      </c>
      <c r="G1937" s="1">
        <v>22.2</v>
      </c>
      <c r="H1937" s="1">
        <v>55.6</v>
      </c>
      <c r="I1937" s="1">
        <v>22.2</v>
      </c>
      <c r="J1937" s="1">
        <v>0.05</v>
      </c>
      <c r="K1937" s="1">
        <v>410</v>
      </c>
      <c r="L1937" s="1">
        <v>1175</v>
      </c>
      <c r="M1937" s="6">
        <f t="shared" si="190"/>
        <v>22.200000000000045</v>
      </c>
      <c r="N1937" s="1">
        <v>0</v>
      </c>
      <c r="O1937" s="1">
        <v>0</v>
      </c>
      <c r="P1937" s="12">
        <f t="shared" si="191"/>
        <v>0</v>
      </c>
      <c r="Q1937" s="1">
        <v>0</v>
      </c>
      <c r="R1937" s="1">
        <v>0</v>
      </c>
      <c r="S1937" s="1">
        <v>0</v>
      </c>
      <c r="T1937" s="1">
        <v>0</v>
      </c>
      <c r="U1937" s="4" t="s">
        <v>34</v>
      </c>
      <c r="V1937">
        <v>0.42</v>
      </c>
      <c r="W1937">
        <v>0.4</v>
      </c>
      <c r="X1937">
        <v>0.76</v>
      </c>
      <c r="Y1937">
        <v>2.4300000000000002</v>
      </c>
      <c r="Z1937">
        <v>0.23</v>
      </c>
      <c r="AA1937" s="5">
        <f t="shared" si="192"/>
        <v>0</v>
      </c>
      <c r="AB1937" s="15" cm="1">
        <f t="array" ref="AB1937">_xlfn.SWITCH(U1937,"夏",122,"冬",90,"春",153,"秋",153,0)</f>
        <v>153</v>
      </c>
      <c r="AC1937" s="16">
        <f t="shared" si="193"/>
        <v>0</v>
      </c>
      <c r="AD1937" s="5">
        <f>IFERROR(AA1937/D1937,0)</f>
        <v>0</v>
      </c>
      <c r="AE1937" s="15">
        <f t="shared" si="194"/>
        <v>0.41917808219178082</v>
      </c>
      <c r="AF1937" s="5">
        <f>IFERROR(AD1937*AE1937*48,0)</f>
        <v>0</v>
      </c>
    </row>
    <row r="1938" spans="1:32" x14ac:dyDescent="0.15">
      <c r="A1938" s="8">
        <v>45745</v>
      </c>
      <c r="B1938" s="1" t="s">
        <v>41</v>
      </c>
      <c r="C1938" s="1" t="s">
        <v>33</v>
      </c>
      <c r="D1938" s="6">
        <v>78.14</v>
      </c>
      <c r="E1938" s="6">
        <v>3.9</v>
      </c>
      <c r="F1938" s="10">
        <v>0.75</v>
      </c>
      <c r="G1938" s="1">
        <v>22</v>
      </c>
      <c r="H1938" s="1">
        <v>56</v>
      </c>
      <c r="I1938" s="1">
        <v>22</v>
      </c>
      <c r="J1938" s="1">
        <v>0.05</v>
      </c>
      <c r="K1938" s="1">
        <v>410</v>
      </c>
      <c r="L1938" s="1">
        <v>1145</v>
      </c>
      <c r="M1938" s="6">
        <f t="shared" si="190"/>
        <v>22</v>
      </c>
      <c r="N1938" s="1">
        <v>0</v>
      </c>
      <c r="O1938" s="1">
        <v>0</v>
      </c>
      <c r="P1938" s="12">
        <f t="shared" si="191"/>
        <v>0</v>
      </c>
      <c r="Q1938" s="1">
        <v>0</v>
      </c>
      <c r="R1938" s="1">
        <v>0</v>
      </c>
      <c r="S1938" s="1">
        <v>0</v>
      </c>
      <c r="T1938" s="1">
        <v>0</v>
      </c>
      <c r="U1938" s="4" t="s">
        <v>34</v>
      </c>
      <c r="V1938">
        <v>0.42</v>
      </c>
      <c r="W1938">
        <v>0.4</v>
      </c>
      <c r="X1938">
        <v>0.76</v>
      </c>
      <c r="Y1938">
        <v>2.4300000000000002</v>
      </c>
      <c r="Z1938">
        <v>0.23</v>
      </c>
      <c r="AA1938" s="5">
        <f t="shared" si="192"/>
        <v>0</v>
      </c>
      <c r="AB1938" s="15" cm="1">
        <f t="array" ref="AB1938">_xlfn.SWITCH(U1938,"夏",122,"冬",90,"春",153,"秋",153,0)</f>
        <v>153</v>
      </c>
      <c r="AC1938" s="16">
        <f t="shared" si="193"/>
        <v>0</v>
      </c>
      <c r="AD1938" s="5">
        <f>IFERROR(AA1938/D1938,0)</f>
        <v>0</v>
      </c>
      <c r="AE1938" s="15">
        <f t="shared" si="194"/>
        <v>0.41917808219178082</v>
      </c>
      <c r="AF1938" s="5">
        <f>IFERROR(AD1938*AE1938*48,0)</f>
        <v>0</v>
      </c>
    </row>
    <row r="1939" spans="1:32" x14ac:dyDescent="0.15">
      <c r="A1939" s="8">
        <v>45745</v>
      </c>
      <c r="B1939" s="1" t="s">
        <v>41</v>
      </c>
      <c r="C1939" s="1" t="s">
        <v>33</v>
      </c>
      <c r="D1939" s="6">
        <v>78.14</v>
      </c>
      <c r="E1939" s="6">
        <v>3.9</v>
      </c>
      <c r="F1939" s="10">
        <v>0.77083333333333304</v>
      </c>
      <c r="G1939" s="1">
        <v>21.8</v>
      </c>
      <c r="H1939" s="1">
        <v>56.4</v>
      </c>
      <c r="I1939" s="1">
        <v>21.8</v>
      </c>
      <c r="J1939" s="1">
        <v>0.05</v>
      </c>
      <c r="K1939" s="1">
        <v>410</v>
      </c>
      <c r="L1939" s="1">
        <v>1115</v>
      </c>
      <c r="M1939" s="6">
        <f t="shared" si="190"/>
        <v>21.800000000000011</v>
      </c>
      <c r="N1939" s="1">
        <v>0</v>
      </c>
      <c r="O1939" s="1">
        <v>0</v>
      </c>
      <c r="P1939" s="12">
        <f t="shared" si="191"/>
        <v>0</v>
      </c>
      <c r="Q1939" s="1">
        <v>0</v>
      </c>
      <c r="R1939" s="1">
        <v>0</v>
      </c>
      <c r="S1939" s="1">
        <v>0</v>
      </c>
      <c r="T1939" s="1">
        <v>0</v>
      </c>
      <c r="U1939" s="4" t="s">
        <v>34</v>
      </c>
      <c r="V1939">
        <v>0.42</v>
      </c>
      <c r="W1939">
        <v>0.4</v>
      </c>
      <c r="X1939">
        <v>0.76</v>
      </c>
      <c r="Y1939">
        <v>2.4300000000000002</v>
      </c>
      <c r="Z1939">
        <v>0.23</v>
      </c>
      <c r="AA1939" s="5">
        <f t="shared" si="192"/>
        <v>0</v>
      </c>
      <c r="AB1939" s="15" cm="1">
        <f t="array" ref="AB1939">_xlfn.SWITCH(U1939,"夏",122,"冬",90,"春",153,"秋",153,0)</f>
        <v>153</v>
      </c>
      <c r="AC1939" s="16">
        <f t="shared" si="193"/>
        <v>0</v>
      </c>
      <c r="AD1939" s="5">
        <f>IFERROR(AA1939/D1939,0)</f>
        <v>0</v>
      </c>
      <c r="AE1939" s="15">
        <f t="shared" si="194"/>
        <v>0.41917808219178082</v>
      </c>
      <c r="AF1939" s="5">
        <f>IFERROR(AD1939*AE1939*48,0)</f>
        <v>0</v>
      </c>
    </row>
    <row r="1940" spans="1:32" x14ac:dyDescent="0.15">
      <c r="A1940" s="8">
        <v>45745</v>
      </c>
      <c r="B1940" s="1" t="s">
        <v>41</v>
      </c>
      <c r="C1940" s="1" t="s">
        <v>33</v>
      </c>
      <c r="D1940" s="6">
        <v>78.14</v>
      </c>
      <c r="E1940" s="6">
        <v>3.9</v>
      </c>
      <c r="F1940" s="10">
        <v>0.79166666666666696</v>
      </c>
      <c r="G1940" s="1">
        <v>21.6</v>
      </c>
      <c r="H1940" s="1">
        <v>56.8</v>
      </c>
      <c r="I1940" s="1">
        <v>21.6</v>
      </c>
      <c r="J1940" s="1">
        <v>0.05</v>
      </c>
      <c r="K1940" s="1">
        <v>410</v>
      </c>
      <c r="L1940" s="1">
        <v>1085</v>
      </c>
      <c r="M1940" s="6">
        <f t="shared" si="190"/>
        <v>21.600000000000023</v>
      </c>
      <c r="N1940" s="1">
        <v>0</v>
      </c>
      <c r="O1940" s="1">
        <v>0</v>
      </c>
      <c r="P1940" s="12">
        <f t="shared" si="191"/>
        <v>0</v>
      </c>
      <c r="Q1940" s="1">
        <v>0</v>
      </c>
      <c r="R1940" s="1">
        <v>0</v>
      </c>
      <c r="S1940" s="1">
        <v>0</v>
      </c>
      <c r="T1940" s="1">
        <v>0</v>
      </c>
      <c r="U1940" s="4" t="s">
        <v>34</v>
      </c>
      <c r="V1940">
        <v>0.42</v>
      </c>
      <c r="W1940">
        <v>0.4</v>
      </c>
      <c r="X1940">
        <v>0.76</v>
      </c>
      <c r="Y1940">
        <v>2.4300000000000002</v>
      </c>
      <c r="Z1940">
        <v>0.23</v>
      </c>
      <c r="AA1940" s="5">
        <f t="shared" si="192"/>
        <v>0</v>
      </c>
      <c r="AB1940" s="15" cm="1">
        <f t="array" ref="AB1940">_xlfn.SWITCH(U1940,"夏",122,"冬",90,"春",153,"秋",153,0)</f>
        <v>153</v>
      </c>
      <c r="AC1940" s="16">
        <f t="shared" si="193"/>
        <v>0</v>
      </c>
      <c r="AD1940" s="5">
        <f>IFERROR(AA1940/D1940,0)</f>
        <v>0</v>
      </c>
      <c r="AE1940" s="15">
        <f t="shared" si="194"/>
        <v>0.41917808219178082</v>
      </c>
      <c r="AF1940" s="5">
        <f>IFERROR(AD1940*AE1940*48,0)</f>
        <v>0</v>
      </c>
    </row>
    <row r="1941" spans="1:32" x14ac:dyDescent="0.15">
      <c r="A1941" s="8">
        <v>45745</v>
      </c>
      <c r="B1941" s="1" t="s">
        <v>41</v>
      </c>
      <c r="C1941" s="1" t="s">
        <v>33</v>
      </c>
      <c r="D1941" s="6">
        <v>78.14</v>
      </c>
      <c r="E1941" s="6">
        <v>3.9</v>
      </c>
      <c r="F1941" s="10">
        <v>0.8125</v>
      </c>
      <c r="G1941" s="1">
        <v>21.4</v>
      </c>
      <c r="H1941" s="1">
        <v>57.2</v>
      </c>
      <c r="I1941" s="1">
        <v>21.6</v>
      </c>
      <c r="J1941" s="1">
        <v>0.05</v>
      </c>
      <c r="K1941" s="1">
        <v>410</v>
      </c>
      <c r="L1941" s="1">
        <v>1055</v>
      </c>
      <c r="M1941" s="6">
        <f t="shared" si="190"/>
        <v>21.64318932112667</v>
      </c>
      <c r="N1941" s="1">
        <v>0</v>
      </c>
      <c r="O1941" s="1">
        <v>0</v>
      </c>
      <c r="P1941" s="12">
        <f t="shared" si="191"/>
        <v>0</v>
      </c>
      <c r="Q1941" s="1">
        <v>0</v>
      </c>
      <c r="R1941" s="1">
        <v>0</v>
      </c>
      <c r="S1941" s="1">
        <v>0</v>
      </c>
      <c r="T1941" s="1">
        <v>0</v>
      </c>
      <c r="U1941" s="4" t="s">
        <v>34</v>
      </c>
      <c r="V1941">
        <v>0.42</v>
      </c>
      <c r="W1941">
        <v>0.4</v>
      </c>
      <c r="X1941">
        <v>0.76</v>
      </c>
      <c r="Y1941">
        <v>2.4300000000000002</v>
      </c>
      <c r="Z1941">
        <v>0.23</v>
      </c>
      <c r="AA1941" s="5">
        <f t="shared" si="192"/>
        <v>0</v>
      </c>
      <c r="AB1941" s="15" cm="1">
        <f t="array" ref="AB1941">_xlfn.SWITCH(U1941,"夏",122,"冬",90,"春",153,"秋",153,0)</f>
        <v>153</v>
      </c>
      <c r="AC1941" s="16">
        <f t="shared" si="193"/>
        <v>0</v>
      </c>
      <c r="AD1941" s="5">
        <f>IFERROR(AA1941/D1941,0)</f>
        <v>0</v>
      </c>
      <c r="AE1941" s="15">
        <f t="shared" si="194"/>
        <v>0.41917808219178082</v>
      </c>
      <c r="AF1941" s="5">
        <f>IFERROR(AD1941*AE1941*48,0)</f>
        <v>0</v>
      </c>
    </row>
    <row r="1942" spans="1:32" x14ac:dyDescent="0.15">
      <c r="A1942" s="8">
        <v>45745</v>
      </c>
      <c r="B1942" s="1" t="s">
        <v>41</v>
      </c>
      <c r="C1942" s="1" t="s">
        <v>33</v>
      </c>
      <c r="D1942" s="6">
        <v>78.14</v>
      </c>
      <c r="E1942" s="6">
        <v>3.9</v>
      </c>
      <c r="F1942" s="10">
        <v>0.83333333333333304</v>
      </c>
      <c r="G1942" s="1">
        <v>21.2</v>
      </c>
      <c r="H1942" s="1">
        <v>57.6</v>
      </c>
      <c r="I1942" s="1">
        <v>21.2</v>
      </c>
      <c r="J1942" s="1">
        <v>0.05</v>
      </c>
      <c r="K1942" s="1">
        <v>410</v>
      </c>
      <c r="L1942" s="1">
        <v>1025</v>
      </c>
      <c r="M1942" s="6">
        <f t="shared" si="190"/>
        <v>21.200000000000045</v>
      </c>
      <c r="N1942" s="1">
        <v>0</v>
      </c>
      <c r="O1942" s="1">
        <v>0</v>
      </c>
      <c r="P1942" s="12">
        <f t="shared" si="191"/>
        <v>0</v>
      </c>
      <c r="Q1942" s="1">
        <v>0</v>
      </c>
      <c r="R1942" s="1">
        <v>0</v>
      </c>
      <c r="S1942" s="1">
        <v>0</v>
      </c>
      <c r="T1942" s="1">
        <v>0</v>
      </c>
      <c r="U1942" s="4" t="s">
        <v>34</v>
      </c>
      <c r="V1942">
        <v>0.42</v>
      </c>
      <c r="W1942">
        <v>0.4</v>
      </c>
      <c r="X1942">
        <v>0.76</v>
      </c>
      <c r="Y1942">
        <v>2.4300000000000002</v>
      </c>
      <c r="Z1942">
        <v>0.23</v>
      </c>
      <c r="AA1942" s="5">
        <f t="shared" si="192"/>
        <v>0</v>
      </c>
      <c r="AB1942" s="15" cm="1">
        <f t="array" ref="AB1942">_xlfn.SWITCH(U1942,"夏",122,"冬",90,"春",153,"秋",153,0)</f>
        <v>153</v>
      </c>
      <c r="AC1942" s="16">
        <f t="shared" si="193"/>
        <v>0</v>
      </c>
      <c r="AD1942" s="5">
        <f>IFERROR(AA1942/D1942,0)</f>
        <v>0</v>
      </c>
      <c r="AE1942" s="15">
        <f t="shared" si="194"/>
        <v>0.41917808219178082</v>
      </c>
      <c r="AF1942" s="5">
        <f>IFERROR(AD1942*AE1942*48,0)</f>
        <v>0</v>
      </c>
    </row>
    <row r="1943" spans="1:32" x14ac:dyDescent="0.15">
      <c r="A1943" s="8">
        <v>45745</v>
      </c>
      <c r="B1943" s="1" t="s">
        <v>41</v>
      </c>
      <c r="C1943" s="1" t="s">
        <v>33</v>
      </c>
      <c r="D1943" s="6">
        <v>78.14</v>
      </c>
      <c r="E1943" s="6">
        <v>3.9</v>
      </c>
      <c r="F1943" s="10">
        <v>0.85416666666666696</v>
      </c>
      <c r="G1943" s="1">
        <v>21</v>
      </c>
      <c r="H1943" s="1">
        <v>58</v>
      </c>
      <c r="I1943" s="1">
        <v>21</v>
      </c>
      <c r="J1943" s="1">
        <v>0.05</v>
      </c>
      <c r="K1943" s="1">
        <v>410</v>
      </c>
      <c r="L1943" s="1">
        <v>995</v>
      </c>
      <c r="M1943" s="6">
        <f t="shared" si="190"/>
        <v>21.000000000000057</v>
      </c>
      <c r="N1943" s="1">
        <v>0</v>
      </c>
      <c r="O1943" s="1">
        <v>0</v>
      </c>
      <c r="P1943" s="12">
        <f t="shared" si="191"/>
        <v>0</v>
      </c>
      <c r="Q1943" s="1">
        <v>0</v>
      </c>
      <c r="R1943" s="1">
        <v>0</v>
      </c>
      <c r="S1943" s="1">
        <v>0</v>
      </c>
      <c r="T1943" s="1">
        <v>0</v>
      </c>
      <c r="U1943" s="4" t="s">
        <v>34</v>
      </c>
      <c r="V1943">
        <v>0.42</v>
      </c>
      <c r="W1943">
        <v>0.4</v>
      </c>
      <c r="X1943">
        <v>0.76</v>
      </c>
      <c r="Y1943">
        <v>2.4300000000000002</v>
      </c>
      <c r="Z1943">
        <v>0.23</v>
      </c>
      <c r="AA1943" s="5">
        <f t="shared" si="192"/>
        <v>0</v>
      </c>
      <c r="AB1943" s="15" cm="1">
        <f t="array" ref="AB1943">_xlfn.SWITCH(U1943,"夏",122,"冬",90,"春",153,"秋",153,0)</f>
        <v>153</v>
      </c>
      <c r="AC1943" s="16">
        <f t="shared" si="193"/>
        <v>0</v>
      </c>
      <c r="AD1943" s="5">
        <f>IFERROR(AA1943/D1943,0)</f>
        <v>0</v>
      </c>
      <c r="AE1943" s="15">
        <f t="shared" si="194"/>
        <v>0.41917808219178082</v>
      </c>
      <c r="AF1943" s="5">
        <f>IFERROR(AD1943*AE1943*48,0)</f>
        <v>0</v>
      </c>
    </row>
    <row r="1944" spans="1:32" x14ac:dyDescent="0.15">
      <c r="A1944" s="8">
        <v>45745</v>
      </c>
      <c r="B1944" s="1" t="s">
        <v>41</v>
      </c>
      <c r="C1944" s="1" t="s">
        <v>33</v>
      </c>
      <c r="D1944" s="6">
        <v>78.14</v>
      </c>
      <c r="E1944" s="6">
        <v>3.9</v>
      </c>
      <c r="F1944" s="10">
        <v>0.875</v>
      </c>
      <c r="G1944" s="1">
        <v>20.8</v>
      </c>
      <c r="H1944" s="1">
        <v>58.4</v>
      </c>
      <c r="I1944" s="1">
        <v>20.8</v>
      </c>
      <c r="J1944" s="1">
        <v>0.05</v>
      </c>
      <c r="K1944" s="1">
        <v>410</v>
      </c>
      <c r="L1944" s="1">
        <v>965</v>
      </c>
      <c r="M1944" s="6">
        <f t="shared" si="190"/>
        <v>20.799999999999898</v>
      </c>
      <c r="N1944" s="1">
        <v>0</v>
      </c>
      <c r="O1944" s="1">
        <v>0</v>
      </c>
      <c r="P1944" s="12">
        <f t="shared" si="191"/>
        <v>0</v>
      </c>
      <c r="Q1944" s="1">
        <v>0</v>
      </c>
      <c r="R1944" s="1">
        <v>0</v>
      </c>
      <c r="S1944" s="1">
        <v>0</v>
      </c>
      <c r="T1944" s="1">
        <v>0</v>
      </c>
      <c r="U1944" s="4" t="s">
        <v>34</v>
      </c>
      <c r="V1944">
        <v>0.42</v>
      </c>
      <c r="W1944">
        <v>0.4</v>
      </c>
      <c r="X1944">
        <v>0.76</v>
      </c>
      <c r="Y1944">
        <v>2.4300000000000002</v>
      </c>
      <c r="Z1944">
        <v>0.23</v>
      </c>
      <c r="AA1944" s="5">
        <f t="shared" si="192"/>
        <v>0</v>
      </c>
      <c r="AB1944" s="15" cm="1">
        <f t="array" ref="AB1944">_xlfn.SWITCH(U1944,"夏",122,"冬",90,"春",153,"秋",153,0)</f>
        <v>153</v>
      </c>
      <c r="AC1944" s="16">
        <f t="shared" si="193"/>
        <v>0</v>
      </c>
      <c r="AD1944" s="5">
        <f>IFERROR(AA1944/D1944,0)</f>
        <v>0</v>
      </c>
      <c r="AE1944" s="15">
        <f t="shared" si="194"/>
        <v>0.41917808219178082</v>
      </c>
      <c r="AF1944" s="5">
        <f>IFERROR(AD1944*AE1944*48,0)</f>
        <v>0</v>
      </c>
    </row>
    <row r="1945" spans="1:32" x14ac:dyDescent="0.15">
      <c r="A1945" s="8">
        <v>45745</v>
      </c>
      <c r="B1945" s="1" t="s">
        <v>41</v>
      </c>
      <c r="C1945" s="1" t="s">
        <v>33</v>
      </c>
      <c r="D1945" s="6">
        <v>78.14</v>
      </c>
      <c r="E1945" s="6">
        <v>3.9</v>
      </c>
      <c r="F1945" s="10">
        <v>0.89583333333333304</v>
      </c>
      <c r="G1945" s="1">
        <v>20.6</v>
      </c>
      <c r="H1945" s="1">
        <v>58.8</v>
      </c>
      <c r="I1945" s="1">
        <v>20.6</v>
      </c>
      <c r="J1945" s="1">
        <v>0.05</v>
      </c>
      <c r="K1945" s="1">
        <v>410</v>
      </c>
      <c r="L1945" s="1">
        <v>935</v>
      </c>
      <c r="M1945" s="6">
        <f t="shared" si="190"/>
        <v>20.600000000000023</v>
      </c>
      <c r="N1945" s="1">
        <v>0</v>
      </c>
      <c r="O1945" s="1">
        <v>0</v>
      </c>
      <c r="P1945" s="12">
        <f t="shared" si="191"/>
        <v>0</v>
      </c>
      <c r="Q1945" s="1">
        <v>0</v>
      </c>
      <c r="R1945" s="1">
        <v>0</v>
      </c>
      <c r="S1945" s="1">
        <v>0</v>
      </c>
      <c r="T1945" s="1">
        <v>0</v>
      </c>
      <c r="U1945" s="4" t="s">
        <v>34</v>
      </c>
      <c r="V1945">
        <v>0.42</v>
      </c>
      <c r="W1945">
        <v>0.4</v>
      </c>
      <c r="X1945">
        <v>0.76</v>
      </c>
      <c r="Y1945">
        <v>2.4300000000000002</v>
      </c>
      <c r="Z1945">
        <v>0.23</v>
      </c>
      <c r="AA1945" s="5">
        <f t="shared" si="192"/>
        <v>0</v>
      </c>
      <c r="AB1945" s="15" cm="1">
        <f t="array" ref="AB1945">_xlfn.SWITCH(U1945,"夏",122,"冬",90,"春",153,"秋",153,0)</f>
        <v>153</v>
      </c>
      <c r="AC1945" s="16">
        <f t="shared" si="193"/>
        <v>0</v>
      </c>
      <c r="AD1945" s="5">
        <f>IFERROR(AA1945/D1945,0)</f>
        <v>0</v>
      </c>
      <c r="AE1945" s="15">
        <f t="shared" si="194"/>
        <v>0.41917808219178082</v>
      </c>
      <c r="AF1945" s="5">
        <f>IFERROR(AD1945*AE1945*48,0)</f>
        <v>0</v>
      </c>
    </row>
    <row r="1946" spans="1:32" x14ac:dyDescent="0.15">
      <c r="A1946" s="8">
        <v>45745</v>
      </c>
      <c r="B1946" s="1" t="s">
        <v>41</v>
      </c>
      <c r="C1946" s="1" t="s">
        <v>33</v>
      </c>
      <c r="D1946" s="6">
        <v>78.14</v>
      </c>
      <c r="E1946" s="6">
        <v>3.9</v>
      </c>
      <c r="F1946" s="10">
        <v>0.91666666666666696</v>
      </c>
      <c r="G1946" s="1">
        <v>20.399999999999999</v>
      </c>
      <c r="H1946" s="1">
        <v>59.2</v>
      </c>
      <c r="I1946" s="1">
        <v>20.399999999999999</v>
      </c>
      <c r="J1946" s="1">
        <v>0.05</v>
      </c>
      <c r="K1946" s="1">
        <v>410</v>
      </c>
      <c r="L1946" s="1">
        <v>905</v>
      </c>
      <c r="M1946" s="6">
        <f t="shared" si="190"/>
        <v>20.399999999999977</v>
      </c>
      <c r="N1946" s="1">
        <v>0</v>
      </c>
      <c r="O1946" s="1">
        <v>0</v>
      </c>
      <c r="P1946" s="12">
        <f t="shared" si="191"/>
        <v>0</v>
      </c>
      <c r="Q1946" s="1">
        <v>0</v>
      </c>
      <c r="R1946" s="1">
        <v>0</v>
      </c>
      <c r="S1946" s="1">
        <v>0</v>
      </c>
      <c r="T1946" s="1">
        <v>0</v>
      </c>
      <c r="U1946" s="4" t="s">
        <v>34</v>
      </c>
      <c r="V1946">
        <v>0.42</v>
      </c>
      <c r="W1946">
        <v>0.4</v>
      </c>
      <c r="X1946">
        <v>0.76</v>
      </c>
      <c r="Y1946">
        <v>2.4300000000000002</v>
      </c>
      <c r="Z1946">
        <v>0.23</v>
      </c>
      <c r="AA1946" s="5">
        <f t="shared" si="192"/>
        <v>0</v>
      </c>
      <c r="AB1946" s="15" cm="1">
        <f t="array" ref="AB1946">_xlfn.SWITCH(U1946,"夏",122,"冬",90,"春",153,"秋",153,0)</f>
        <v>153</v>
      </c>
      <c r="AC1946" s="16">
        <f t="shared" si="193"/>
        <v>0</v>
      </c>
      <c r="AD1946" s="5">
        <f>IFERROR(AA1946/D1946,0)</f>
        <v>0</v>
      </c>
      <c r="AE1946" s="15">
        <f t="shared" si="194"/>
        <v>0.41917808219178082</v>
      </c>
      <c r="AF1946" s="5">
        <f>IFERROR(AD1946*AE1946*48,0)</f>
        <v>0</v>
      </c>
    </row>
    <row r="1947" spans="1:32" x14ac:dyDescent="0.15">
      <c r="A1947" s="8">
        <v>45745</v>
      </c>
      <c r="B1947" s="1" t="s">
        <v>42</v>
      </c>
      <c r="C1947" s="1" t="s">
        <v>33</v>
      </c>
      <c r="D1947" s="6">
        <v>78.14</v>
      </c>
      <c r="E1947" s="6">
        <v>3.9</v>
      </c>
      <c r="F1947" s="10">
        <v>0.33333333333333298</v>
      </c>
      <c r="G1947" s="1">
        <v>19.5</v>
      </c>
      <c r="H1947" s="1">
        <v>62</v>
      </c>
      <c r="I1947" s="1">
        <v>19.5</v>
      </c>
      <c r="J1947" s="1">
        <v>0.06</v>
      </c>
      <c r="K1947" s="1">
        <v>408</v>
      </c>
      <c r="L1947" s="1">
        <v>180</v>
      </c>
      <c r="M1947" s="6">
        <f t="shared" si="190"/>
        <v>19.499999999999943</v>
      </c>
      <c r="N1947" s="1">
        <v>0</v>
      </c>
      <c r="O1947" s="1">
        <v>0</v>
      </c>
      <c r="P1947" s="12">
        <f t="shared" si="191"/>
        <v>0</v>
      </c>
      <c r="Q1947" s="1">
        <v>0</v>
      </c>
      <c r="R1947" s="1">
        <v>0</v>
      </c>
      <c r="S1947" s="1">
        <v>0</v>
      </c>
      <c r="T1947" s="1">
        <v>0</v>
      </c>
      <c r="U1947" s="4" t="s">
        <v>34</v>
      </c>
      <c r="V1947">
        <v>0.42</v>
      </c>
      <c r="W1947">
        <v>0.4</v>
      </c>
      <c r="X1947">
        <v>0.76</v>
      </c>
      <c r="Y1947">
        <v>2.4300000000000002</v>
      </c>
      <c r="Z1947">
        <v>0.23</v>
      </c>
      <c r="AA1947" s="5">
        <f t="shared" si="192"/>
        <v>0</v>
      </c>
      <c r="AB1947" s="15" cm="1">
        <f t="array" ref="AB1947">_xlfn.SWITCH(U1947,"夏",122,"冬",90,"春",153,"秋",153,0)</f>
        <v>153</v>
      </c>
      <c r="AC1947" s="16">
        <f t="shared" si="193"/>
        <v>0</v>
      </c>
      <c r="AD1947" s="5">
        <f>IFERROR(AA1947/D1947,0)</f>
        <v>0</v>
      </c>
      <c r="AE1947" s="15">
        <f t="shared" si="194"/>
        <v>0.41917808219178082</v>
      </c>
      <c r="AF1947" s="5">
        <f>IFERROR(AD1947*AE1947*48,0)</f>
        <v>0</v>
      </c>
    </row>
    <row r="1948" spans="1:32" x14ac:dyDescent="0.15">
      <c r="A1948" s="8">
        <v>45745</v>
      </c>
      <c r="B1948" s="1" t="s">
        <v>42</v>
      </c>
      <c r="C1948" s="1" t="s">
        <v>33</v>
      </c>
      <c r="D1948" s="6">
        <v>78.14</v>
      </c>
      <c r="E1948" s="6">
        <v>3.9</v>
      </c>
      <c r="F1948" s="10">
        <v>0.35416666666666702</v>
      </c>
      <c r="G1948" s="1">
        <v>19.7</v>
      </c>
      <c r="H1948" s="1">
        <v>61.6</v>
      </c>
      <c r="I1948" s="1">
        <v>19.7</v>
      </c>
      <c r="J1948" s="1">
        <v>0.06</v>
      </c>
      <c r="K1948" s="1">
        <v>415</v>
      </c>
      <c r="L1948" s="1">
        <v>330</v>
      </c>
      <c r="M1948" s="6">
        <f t="shared" si="190"/>
        <v>19.699999999999875</v>
      </c>
      <c r="N1948" s="1">
        <v>0</v>
      </c>
      <c r="O1948" s="1">
        <v>0</v>
      </c>
      <c r="P1948" s="12">
        <f t="shared" si="191"/>
        <v>0</v>
      </c>
      <c r="Q1948" s="1">
        <v>0</v>
      </c>
      <c r="R1948" s="1">
        <v>0</v>
      </c>
      <c r="S1948" s="1">
        <v>0</v>
      </c>
      <c r="T1948" s="1">
        <v>0</v>
      </c>
      <c r="U1948" s="4" t="s">
        <v>34</v>
      </c>
      <c r="V1948">
        <v>0.42</v>
      </c>
      <c r="W1948">
        <v>0.4</v>
      </c>
      <c r="X1948">
        <v>0.76</v>
      </c>
      <c r="Y1948">
        <v>2.4300000000000002</v>
      </c>
      <c r="Z1948">
        <v>0.23</v>
      </c>
      <c r="AA1948" s="5">
        <f t="shared" si="192"/>
        <v>0</v>
      </c>
      <c r="AB1948" s="15" cm="1">
        <f t="array" ref="AB1948">_xlfn.SWITCH(U1948,"夏",122,"冬",90,"春",153,"秋",153,0)</f>
        <v>153</v>
      </c>
      <c r="AC1948" s="16">
        <f t="shared" si="193"/>
        <v>0</v>
      </c>
      <c r="AD1948" s="5">
        <f>IFERROR(AA1948/D1948,0)</f>
        <v>0</v>
      </c>
      <c r="AE1948" s="15">
        <f t="shared" si="194"/>
        <v>0.41917808219178082</v>
      </c>
      <c r="AF1948" s="5">
        <f>IFERROR(AD1948*AE1948*48,0)</f>
        <v>0</v>
      </c>
    </row>
    <row r="1949" spans="1:32" x14ac:dyDescent="0.15">
      <c r="A1949" s="8">
        <v>45745</v>
      </c>
      <c r="B1949" s="1" t="s">
        <v>42</v>
      </c>
      <c r="C1949" s="1" t="s">
        <v>33</v>
      </c>
      <c r="D1949" s="6">
        <v>78.14</v>
      </c>
      <c r="E1949" s="6">
        <v>3.9</v>
      </c>
      <c r="F1949" s="10">
        <v>0.375</v>
      </c>
      <c r="G1949" s="1">
        <v>20</v>
      </c>
      <c r="H1949" s="1">
        <v>61</v>
      </c>
      <c r="I1949" s="1">
        <v>20</v>
      </c>
      <c r="J1949" s="1">
        <v>0.06</v>
      </c>
      <c r="K1949" s="1">
        <v>438</v>
      </c>
      <c r="L1949" s="1">
        <v>495</v>
      </c>
      <c r="M1949" s="6">
        <f t="shared" si="190"/>
        <v>19.999999999999886</v>
      </c>
      <c r="N1949" s="1">
        <v>0</v>
      </c>
      <c r="O1949" s="1">
        <v>0</v>
      </c>
      <c r="P1949" s="12">
        <f t="shared" si="191"/>
        <v>0</v>
      </c>
      <c r="Q1949" s="1">
        <v>0</v>
      </c>
      <c r="R1949" s="1">
        <v>0</v>
      </c>
      <c r="S1949" s="1">
        <v>0</v>
      </c>
      <c r="T1949" s="1">
        <v>0</v>
      </c>
      <c r="U1949" s="4" t="s">
        <v>34</v>
      </c>
      <c r="V1949">
        <v>0.42</v>
      </c>
      <c r="W1949">
        <v>0.4</v>
      </c>
      <c r="X1949">
        <v>0.76</v>
      </c>
      <c r="Y1949">
        <v>2.4300000000000002</v>
      </c>
      <c r="Z1949">
        <v>0.23</v>
      </c>
      <c r="AA1949" s="5">
        <f t="shared" si="192"/>
        <v>0</v>
      </c>
      <c r="AB1949" s="15" cm="1">
        <f t="array" ref="AB1949">_xlfn.SWITCH(U1949,"夏",122,"冬",90,"春",153,"秋",153,0)</f>
        <v>153</v>
      </c>
      <c r="AC1949" s="16">
        <f t="shared" si="193"/>
        <v>0</v>
      </c>
      <c r="AD1949" s="5">
        <f>IFERROR(AA1949/D1949,0)</f>
        <v>0</v>
      </c>
      <c r="AE1949" s="15">
        <f t="shared" si="194"/>
        <v>0.41917808219178082</v>
      </c>
      <c r="AF1949" s="5">
        <f>IFERROR(AD1949*AE1949*48,0)</f>
        <v>0</v>
      </c>
    </row>
    <row r="1950" spans="1:32" x14ac:dyDescent="0.15">
      <c r="A1950" s="8">
        <v>45745</v>
      </c>
      <c r="B1950" s="1" t="s">
        <v>42</v>
      </c>
      <c r="C1950" s="1" t="s">
        <v>33</v>
      </c>
      <c r="D1950" s="6">
        <v>78.14</v>
      </c>
      <c r="E1950" s="6">
        <v>3.9</v>
      </c>
      <c r="F1950" s="10">
        <v>0.39583333333333298</v>
      </c>
      <c r="G1950" s="1">
        <v>20.399999999999999</v>
      </c>
      <c r="H1950" s="1">
        <v>60.2</v>
      </c>
      <c r="I1950" s="1">
        <v>20.399999999999999</v>
      </c>
      <c r="J1950" s="1">
        <v>0.06</v>
      </c>
      <c r="K1950" s="1">
        <v>467</v>
      </c>
      <c r="L1950" s="1">
        <v>660</v>
      </c>
      <c r="M1950" s="6">
        <f t="shared" si="190"/>
        <v>20.399999999999977</v>
      </c>
      <c r="N1950" s="1">
        <v>0</v>
      </c>
      <c r="O1950" s="1">
        <v>0</v>
      </c>
      <c r="P1950" s="12">
        <f t="shared" si="191"/>
        <v>0</v>
      </c>
      <c r="Q1950" s="1">
        <v>0</v>
      </c>
      <c r="R1950" s="1">
        <v>0</v>
      </c>
      <c r="S1950" s="1">
        <v>0</v>
      </c>
      <c r="T1950" s="1">
        <v>0</v>
      </c>
      <c r="U1950" s="4" t="s">
        <v>34</v>
      </c>
      <c r="V1950">
        <v>0.42</v>
      </c>
      <c r="W1950">
        <v>0.4</v>
      </c>
      <c r="X1950">
        <v>0.76</v>
      </c>
      <c r="Y1950">
        <v>2.4300000000000002</v>
      </c>
      <c r="Z1950">
        <v>0.23</v>
      </c>
      <c r="AA1950" s="5">
        <f t="shared" si="192"/>
        <v>0</v>
      </c>
      <c r="AB1950" s="15" cm="1">
        <f t="array" ref="AB1950">_xlfn.SWITCH(U1950,"夏",122,"冬",90,"春",153,"秋",153,0)</f>
        <v>153</v>
      </c>
      <c r="AC1950" s="16">
        <f t="shared" si="193"/>
        <v>0</v>
      </c>
      <c r="AD1950" s="5">
        <f>IFERROR(AA1950/D1950,0)</f>
        <v>0</v>
      </c>
      <c r="AE1950" s="15">
        <f t="shared" si="194"/>
        <v>0.41917808219178082</v>
      </c>
      <c r="AF1950" s="5">
        <f>IFERROR(AD1950*AE1950*48,0)</f>
        <v>0</v>
      </c>
    </row>
    <row r="1951" spans="1:32" x14ac:dyDescent="0.15">
      <c r="A1951" s="8">
        <v>45745</v>
      </c>
      <c r="B1951" s="1" t="s">
        <v>42</v>
      </c>
      <c r="C1951" s="1" t="s">
        <v>33</v>
      </c>
      <c r="D1951" s="6">
        <v>78.14</v>
      </c>
      <c r="E1951" s="6">
        <v>3.9</v>
      </c>
      <c r="F1951" s="10">
        <v>0.41666666666666702</v>
      </c>
      <c r="G1951" s="1">
        <v>20.8</v>
      </c>
      <c r="H1951" s="1">
        <v>59.4</v>
      </c>
      <c r="I1951" s="1">
        <v>20.8</v>
      </c>
      <c r="J1951" s="1">
        <v>0.06</v>
      </c>
      <c r="K1951" s="1">
        <v>500</v>
      </c>
      <c r="L1951" s="1">
        <v>690</v>
      </c>
      <c r="M1951" s="6">
        <f t="shared" si="190"/>
        <v>20.799999999999898</v>
      </c>
      <c r="N1951" s="1">
        <v>0</v>
      </c>
      <c r="O1951" s="1">
        <v>0</v>
      </c>
      <c r="P1951" s="12">
        <f t="shared" si="191"/>
        <v>0</v>
      </c>
      <c r="Q1951" s="1">
        <v>0</v>
      </c>
      <c r="R1951" s="1">
        <v>0</v>
      </c>
      <c r="S1951" s="1">
        <v>0</v>
      </c>
      <c r="T1951" s="1">
        <v>0</v>
      </c>
      <c r="U1951" s="4" t="s">
        <v>34</v>
      </c>
      <c r="V1951">
        <v>0.42</v>
      </c>
      <c r="W1951">
        <v>0.4</v>
      </c>
      <c r="X1951">
        <v>0.76</v>
      </c>
      <c r="Y1951">
        <v>2.4300000000000002</v>
      </c>
      <c r="Z1951">
        <v>0.23</v>
      </c>
      <c r="AA1951" s="5">
        <f t="shared" si="192"/>
        <v>0</v>
      </c>
      <c r="AB1951" s="15" cm="1">
        <f t="array" ref="AB1951">_xlfn.SWITCH(U1951,"夏",122,"冬",90,"春",153,"秋",153,0)</f>
        <v>153</v>
      </c>
      <c r="AC1951" s="16">
        <f t="shared" si="193"/>
        <v>0</v>
      </c>
      <c r="AD1951" s="5">
        <f>IFERROR(AA1951/D1951,0)</f>
        <v>0</v>
      </c>
      <c r="AE1951" s="15">
        <f t="shared" si="194"/>
        <v>0.41917808219178082</v>
      </c>
      <c r="AF1951" s="5">
        <f>IFERROR(AD1951*AE1951*48,0)</f>
        <v>0</v>
      </c>
    </row>
    <row r="1952" spans="1:32" x14ac:dyDescent="0.15">
      <c r="A1952" s="8">
        <v>45745</v>
      </c>
      <c r="B1952" s="1" t="s">
        <v>42</v>
      </c>
      <c r="C1952" s="1" t="s">
        <v>33</v>
      </c>
      <c r="D1952" s="6">
        <v>78.14</v>
      </c>
      <c r="E1952" s="6">
        <v>3.9</v>
      </c>
      <c r="F1952" s="10">
        <v>0.4375</v>
      </c>
      <c r="G1952" s="1">
        <v>21.2</v>
      </c>
      <c r="H1952" s="1">
        <v>58.6</v>
      </c>
      <c r="I1952" s="1">
        <v>21.2</v>
      </c>
      <c r="J1952" s="1">
        <v>0.06</v>
      </c>
      <c r="K1952" s="1">
        <v>537</v>
      </c>
      <c r="L1952" s="1">
        <v>880</v>
      </c>
      <c r="M1952" s="6">
        <f t="shared" ref="M1952:M2015" si="195">IFERROR(POWER((I1952+273.15)^4+133500000*POWER(J1952,0.6)*(I1952-G1952),0.25)-273.15,I1952)</f>
        <v>21.200000000000045</v>
      </c>
      <c r="N1952" s="1">
        <v>0</v>
      </c>
      <c r="O1952" s="1">
        <v>0</v>
      </c>
      <c r="P1952" s="12">
        <f t="shared" si="191"/>
        <v>0</v>
      </c>
      <c r="Q1952" s="1">
        <v>0</v>
      </c>
      <c r="R1952" s="1">
        <v>0</v>
      </c>
      <c r="S1952" s="1">
        <v>0</v>
      </c>
      <c r="T1952" s="1">
        <v>0</v>
      </c>
      <c r="U1952" s="4" t="s">
        <v>34</v>
      </c>
      <c r="V1952">
        <v>0.42</v>
      </c>
      <c r="W1952">
        <v>0.4</v>
      </c>
      <c r="X1952">
        <v>0.76</v>
      </c>
      <c r="Y1952">
        <v>2.4300000000000002</v>
      </c>
      <c r="Z1952">
        <v>0.23</v>
      </c>
      <c r="AA1952" s="5">
        <f t="shared" si="192"/>
        <v>0</v>
      </c>
      <c r="AB1952" s="15" cm="1">
        <f t="array" ref="AB1952">_xlfn.SWITCH(U1952,"夏",122,"冬",90,"春",153,"秋",153,0)</f>
        <v>153</v>
      </c>
      <c r="AC1952" s="16">
        <f t="shared" si="193"/>
        <v>0</v>
      </c>
      <c r="AD1952" s="5">
        <f>IFERROR(AA1952/D1952,0)</f>
        <v>0</v>
      </c>
      <c r="AE1952" s="15">
        <f t="shared" si="194"/>
        <v>0.41917808219178082</v>
      </c>
      <c r="AF1952" s="5">
        <f>IFERROR(AD1952*AE1952*48,0)</f>
        <v>0</v>
      </c>
    </row>
    <row r="1953" spans="1:32" x14ac:dyDescent="0.15">
      <c r="A1953" s="8">
        <v>45745</v>
      </c>
      <c r="B1953" s="1" t="s">
        <v>42</v>
      </c>
      <c r="C1953" s="1" t="s">
        <v>33</v>
      </c>
      <c r="D1953" s="6">
        <v>78.14</v>
      </c>
      <c r="E1953" s="6">
        <v>3.9</v>
      </c>
      <c r="F1953" s="10">
        <v>0.45833333333333298</v>
      </c>
      <c r="G1953" s="1">
        <v>21.6</v>
      </c>
      <c r="H1953" s="1">
        <v>57.8</v>
      </c>
      <c r="I1953" s="1">
        <v>21.6</v>
      </c>
      <c r="J1953" s="1">
        <v>0.06</v>
      </c>
      <c r="K1953" s="1">
        <v>578</v>
      </c>
      <c r="L1953" s="1">
        <v>1070</v>
      </c>
      <c r="M1953" s="6">
        <f t="shared" si="195"/>
        <v>21.600000000000023</v>
      </c>
      <c r="N1953" s="1">
        <v>0</v>
      </c>
      <c r="O1953" s="1">
        <v>0</v>
      </c>
      <c r="P1953" s="12">
        <f t="shared" si="191"/>
        <v>0</v>
      </c>
      <c r="Q1953" s="1">
        <v>0</v>
      </c>
      <c r="R1953" s="1">
        <v>0</v>
      </c>
      <c r="S1953" s="1">
        <v>0</v>
      </c>
      <c r="T1953" s="1">
        <v>0</v>
      </c>
      <c r="U1953" s="4" t="s">
        <v>34</v>
      </c>
      <c r="V1953">
        <v>0.42</v>
      </c>
      <c r="W1953">
        <v>0.4</v>
      </c>
      <c r="X1953">
        <v>0.76</v>
      </c>
      <c r="Y1953">
        <v>2.4300000000000002</v>
      </c>
      <c r="Z1953">
        <v>0.23</v>
      </c>
      <c r="AA1953" s="5">
        <f t="shared" si="192"/>
        <v>0</v>
      </c>
      <c r="AB1953" s="15" cm="1">
        <f t="array" ref="AB1953">_xlfn.SWITCH(U1953,"夏",122,"冬",90,"春",153,"秋",153,0)</f>
        <v>153</v>
      </c>
      <c r="AC1953" s="16">
        <f t="shared" si="193"/>
        <v>0</v>
      </c>
      <c r="AD1953" s="5">
        <f>IFERROR(AA1953/D1953,0)</f>
        <v>0</v>
      </c>
      <c r="AE1953" s="15">
        <f t="shared" si="194"/>
        <v>0.41917808219178082</v>
      </c>
      <c r="AF1953" s="5">
        <f>IFERROR(AD1953*AE1953*48,0)</f>
        <v>0</v>
      </c>
    </row>
    <row r="1954" spans="1:32" x14ac:dyDescent="0.15">
      <c r="A1954" s="8">
        <v>45745</v>
      </c>
      <c r="B1954" s="1" t="s">
        <v>42</v>
      </c>
      <c r="C1954" s="1" t="s">
        <v>33</v>
      </c>
      <c r="D1954" s="6">
        <v>78.14</v>
      </c>
      <c r="E1954" s="6">
        <v>3.9</v>
      </c>
      <c r="F1954" s="10">
        <v>0.47916666666666702</v>
      </c>
      <c r="G1954" s="1">
        <v>22</v>
      </c>
      <c r="H1954" s="1">
        <v>57</v>
      </c>
      <c r="I1954" s="1">
        <v>22</v>
      </c>
      <c r="J1954" s="1">
        <v>0.06</v>
      </c>
      <c r="K1954" s="1">
        <v>623</v>
      </c>
      <c r="L1954" s="1">
        <v>1100</v>
      </c>
      <c r="M1954" s="6">
        <f t="shared" si="195"/>
        <v>22</v>
      </c>
      <c r="N1954" s="1">
        <v>0</v>
      </c>
      <c r="O1954" s="1">
        <v>0</v>
      </c>
      <c r="P1954" s="12">
        <f t="shared" si="191"/>
        <v>0</v>
      </c>
      <c r="Q1954" s="1">
        <v>0</v>
      </c>
      <c r="R1954" s="1">
        <v>0</v>
      </c>
      <c r="S1954" s="1">
        <v>0</v>
      </c>
      <c r="T1954" s="1">
        <v>0</v>
      </c>
      <c r="U1954" s="4" t="s">
        <v>34</v>
      </c>
      <c r="V1954">
        <v>0.42</v>
      </c>
      <c r="W1954">
        <v>0.4</v>
      </c>
      <c r="X1954">
        <v>0.76</v>
      </c>
      <c r="Y1954">
        <v>2.4300000000000002</v>
      </c>
      <c r="Z1954">
        <v>0.23</v>
      </c>
      <c r="AA1954" s="5">
        <f t="shared" si="192"/>
        <v>0</v>
      </c>
      <c r="AB1954" s="15" cm="1">
        <f t="array" ref="AB1954">_xlfn.SWITCH(U1954,"夏",122,"冬",90,"春",153,"秋",153,0)</f>
        <v>153</v>
      </c>
      <c r="AC1954" s="16">
        <f t="shared" si="193"/>
        <v>0</v>
      </c>
      <c r="AD1954" s="5">
        <f>IFERROR(AA1954/D1954,0)</f>
        <v>0</v>
      </c>
      <c r="AE1954" s="15">
        <f t="shared" si="194"/>
        <v>0.41917808219178082</v>
      </c>
      <c r="AF1954" s="5">
        <f>IFERROR(AD1954*AE1954*48,0)</f>
        <v>0</v>
      </c>
    </row>
    <row r="1955" spans="1:32" x14ac:dyDescent="0.15">
      <c r="A1955" s="8">
        <v>45745</v>
      </c>
      <c r="B1955" s="1" t="s">
        <v>42</v>
      </c>
      <c r="C1955" s="1" t="s">
        <v>33</v>
      </c>
      <c r="D1955" s="6">
        <v>78.14</v>
      </c>
      <c r="E1955" s="6">
        <v>3.9</v>
      </c>
      <c r="F1955" s="10">
        <v>0.5</v>
      </c>
      <c r="G1955" s="1">
        <v>22.2</v>
      </c>
      <c r="H1955" s="1">
        <v>56.6</v>
      </c>
      <c r="I1955" s="1">
        <v>22.2</v>
      </c>
      <c r="J1955" s="1">
        <v>0.06</v>
      </c>
      <c r="K1955" s="1">
        <v>410</v>
      </c>
      <c r="L1955" s="1">
        <v>1085</v>
      </c>
      <c r="M1955" s="6">
        <f t="shared" si="195"/>
        <v>22.200000000000045</v>
      </c>
      <c r="N1955" s="1">
        <v>0</v>
      </c>
      <c r="O1955" s="1">
        <v>0</v>
      </c>
      <c r="P1955" s="12">
        <f t="shared" si="191"/>
        <v>0</v>
      </c>
      <c r="Q1955" s="1">
        <v>0</v>
      </c>
      <c r="R1955" s="1">
        <v>0</v>
      </c>
      <c r="S1955" s="1">
        <v>0</v>
      </c>
      <c r="T1955" s="1">
        <v>0</v>
      </c>
      <c r="U1955" s="4" t="s">
        <v>34</v>
      </c>
      <c r="V1955">
        <v>0.42</v>
      </c>
      <c r="W1955">
        <v>0.4</v>
      </c>
      <c r="X1955">
        <v>0.76</v>
      </c>
      <c r="Y1955">
        <v>2.4300000000000002</v>
      </c>
      <c r="Z1955">
        <v>0.23</v>
      </c>
      <c r="AA1955" s="5">
        <f t="shared" si="192"/>
        <v>0</v>
      </c>
      <c r="AB1955" s="15" cm="1">
        <f t="array" ref="AB1955">_xlfn.SWITCH(U1955,"夏",122,"冬",90,"春",153,"秋",153,0)</f>
        <v>153</v>
      </c>
      <c r="AC1955" s="16">
        <f t="shared" si="193"/>
        <v>0</v>
      </c>
      <c r="AD1955" s="5">
        <f>IFERROR(AA1955/D1955,0)</f>
        <v>0</v>
      </c>
      <c r="AE1955" s="15">
        <f t="shared" si="194"/>
        <v>0.41917808219178082</v>
      </c>
      <c r="AF1955" s="5">
        <f>IFERROR(AD1955*AE1955*48,0)</f>
        <v>0</v>
      </c>
    </row>
    <row r="1956" spans="1:32" x14ac:dyDescent="0.15">
      <c r="A1956" s="8">
        <v>45745</v>
      </c>
      <c r="B1956" s="1" t="s">
        <v>42</v>
      </c>
      <c r="C1956" s="1" t="s">
        <v>33</v>
      </c>
      <c r="D1956" s="6">
        <v>78.14</v>
      </c>
      <c r="E1956" s="6">
        <v>3.9</v>
      </c>
      <c r="F1956" s="10">
        <v>0.52083333333333304</v>
      </c>
      <c r="G1956" s="1">
        <v>22.4</v>
      </c>
      <c r="H1956" s="1">
        <v>56.4</v>
      </c>
      <c r="I1956" s="1">
        <v>22.4</v>
      </c>
      <c r="J1956" s="1">
        <v>0.06</v>
      </c>
      <c r="K1956" s="1">
        <v>410</v>
      </c>
      <c r="L1956" s="1">
        <v>1025</v>
      </c>
      <c r="M1956" s="6">
        <f t="shared" si="195"/>
        <v>22.400000000000034</v>
      </c>
      <c r="N1956" s="1">
        <v>0</v>
      </c>
      <c r="O1956" s="1">
        <v>0</v>
      </c>
      <c r="P1956" s="12">
        <f t="shared" si="191"/>
        <v>0</v>
      </c>
      <c r="Q1956" s="1">
        <v>0</v>
      </c>
      <c r="R1956" s="1">
        <v>0</v>
      </c>
      <c r="S1956" s="1">
        <v>0</v>
      </c>
      <c r="T1956" s="1">
        <v>0</v>
      </c>
      <c r="U1956" s="4" t="s">
        <v>34</v>
      </c>
      <c r="V1956">
        <v>0.42</v>
      </c>
      <c r="W1956">
        <v>0.4</v>
      </c>
      <c r="X1956">
        <v>0.76</v>
      </c>
      <c r="Y1956">
        <v>2.4300000000000002</v>
      </c>
      <c r="Z1956">
        <v>0.23</v>
      </c>
      <c r="AA1956" s="5">
        <f t="shared" si="192"/>
        <v>0</v>
      </c>
      <c r="AB1956" s="15" cm="1">
        <f t="array" ref="AB1956">_xlfn.SWITCH(U1956,"夏",122,"冬",90,"春",153,"秋",153,0)</f>
        <v>153</v>
      </c>
      <c r="AC1956" s="16">
        <f t="shared" si="193"/>
        <v>0</v>
      </c>
      <c r="AD1956" s="5">
        <f>IFERROR(AA1956/D1956,0)</f>
        <v>0</v>
      </c>
      <c r="AE1956" s="15">
        <f t="shared" si="194"/>
        <v>0.41917808219178082</v>
      </c>
      <c r="AF1956" s="5">
        <f>IFERROR(AD1956*AE1956*48,0)</f>
        <v>0</v>
      </c>
    </row>
    <row r="1957" spans="1:32" x14ac:dyDescent="0.15">
      <c r="A1957" s="8">
        <v>45745</v>
      </c>
      <c r="B1957" s="1" t="s">
        <v>42</v>
      </c>
      <c r="C1957" s="1" t="s">
        <v>33</v>
      </c>
      <c r="D1957" s="6">
        <v>78.14</v>
      </c>
      <c r="E1957" s="6">
        <v>3.9</v>
      </c>
      <c r="F1957" s="10">
        <v>0.54166666666666696</v>
      </c>
      <c r="G1957" s="1">
        <v>22.6</v>
      </c>
      <c r="H1957" s="1">
        <v>55.8</v>
      </c>
      <c r="I1957" s="1">
        <v>22.6</v>
      </c>
      <c r="J1957" s="1">
        <v>0.06</v>
      </c>
      <c r="K1957" s="1">
        <v>410</v>
      </c>
      <c r="L1957" s="1">
        <v>965</v>
      </c>
      <c r="M1957" s="6">
        <f t="shared" si="195"/>
        <v>22.600000000000023</v>
      </c>
      <c r="N1957" s="1">
        <v>0</v>
      </c>
      <c r="O1957" s="1">
        <v>0</v>
      </c>
      <c r="P1957" s="12">
        <f t="shared" ref="P1957:P2020" si="196">IF(O1957=0,0,ROUND(MIN(MAX((K1957-400)/(320*E1957*IF(C1957="公共教室",0.95,IF(C1957="建筑专教",0.85,IF(C1957="阶梯教室",1.15,1)))),0),2),2))</f>
        <v>0</v>
      </c>
      <c r="Q1957" s="1">
        <v>0</v>
      </c>
      <c r="R1957" s="1">
        <v>0</v>
      </c>
      <c r="S1957" s="1">
        <v>0</v>
      </c>
      <c r="T1957" s="1">
        <v>0</v>
      </c>
      <c r="U1957" s="4" t="s">
        <v>34</v>
      </c>
      <c r="V1957">
        <v>0.42</v>
      </c>
      <c r="W1957">
        <v>0.4</v>
      </c>
      <c r="X1957">
        <v>0.76</v>
      </c>
      <c r="Y1957">
        <v>2.4300000000000002</v>
      </c>
      <c r="Z1957">
        <v>0.23</v>
      </c>
      <c r="AA1957" s="5">
        <f t="shared" si="192"/>
        <v>0</v>
      </c>
      <c r="AB1957" s="15" cm="1">
        <f t="array" ref="AB1957">_xlfn.SWITCH(U1957,"夏",122,"冬",90,"春",153,"秋",153,0)</f>
        <v>153</v>
      </c>
      <c r="AC1957" s="16">
        <f t="shared" si="193"/>
        <v>0</v>
      </c>
      <c r="AD1957" s="5">
        <f>IFERROR(AA1957/D1957,0)</f>
        <v>0</v>
      </c>
      <c r="AE1957" s="15">
        <f t="shared" si="194"/>
        <v>0.41917808219178082</v>
      </c>
      <c r="AF1957" s="5">
        <f>IFERROR(AD1957*AE1957*48,0)</f>
        <v>0</v>
      </c>
    </row>
    <row r="1958" spans="1:32" x14ac:dyDescent="0.15">
      <c r="A1958" s="8">
        <v>45745</v>
      </c>
      <c r="B1958" s="1" t="s">
        <v>42</v>
      </c>
      <c r="C1958" s="1" t="s">
        <v>33</v>
      </c>
      <c r="D1958" s="6">
        <v>78.14</v>
      </c>
      <c r="E1958" s="6">
        <v>3.9</v>
      </c>
      <c r="F1958" s="10">
        <v>0.5625</v>
      </c>
      <c r="G1958" s="1">
        <v>22.8</v>
      </c>
      <c r="H1958" s="1">
        <v>55.4</v>
      </c>
      <c r="I1958" s="1">
        <v>22.8</v>
      </c>
      <c r="J1958" s="1">
        <v>0.06</v>
      </c>
      <c r="K1958" s="1">
        <v>410</v>
      </c>
      <c r="L1958" s="1">
        <v>905</v>
      </c>
      <c r="M1958" s="6">
        <f t="shared" si="195"/>
        <v>22.800000000000011</v>
      </c>
      <c r="N1958" s="1">
        <v>0</v>
      </c>
      <c r="O1958" s="1">
        <v>0</v>
      </c>
      <c r="P1958" s="12">
        <f t="shared" si="196"/>
        <v>0</v>
      </c>
      <c r="Q1958" s="1">
        <v>0</v>
      </c>
      <c r="R1958" s="1">
        <v>0</v>
      </c>
      <c r="S1958" s="1">
        <v>0</v>
      </c>
      <c r="T1958" s="1">
        <v>0</v>
      </c>
      <c r="U1958" s="4" t="s">
        <v>34</v>
      </c>
      <c r="V1958">
        <v>0.42</v>
      </c>
      <c r="W1958">
        <v>0.4</v>
      </c>
      <c r="X1958">
        <v>0.76</v>
      </c>
      <c r="Y1958">
        <v>2.4300000000000002</v>
      </c>
      <c r="Z1958">
        <v>0.23</v>
      </c>
      <c r="AA1958" s="5">
        <f t="shared" si="192"/>
        <v>0</v>
      </c>
      <c r="AB1958" s="15" cm="1">
        <f t="array" ref="AB1958">_xlfn.SWITCH(U1958,"夏",122,"冬",90,"春",153,"秋",153,0)</f>
        <v>153</v>
      </c>
      <c r="AC1958" s="16">
        <f t="shared" si="193"/>
        <v>0</v>
      </c>
      <c r="AD1958" s="5">
        <f>IFERROR(AA1958/D1958,0)</f>
        <v>0</v>
      </c>
      <c r="AE1958" s="15">
        <f t="shared" si="194"/>
        <v>0.41917808219178082</v>
      </c>
      <c r="AF1958" s="5">
        <f>IFERROR(AD1958*AE1958*48,0)</f>
        <v>0</v>
      </c>
    </row>
    <row r="1959" spans="1:32" x14ac:dyDescent="0.15">
      <c r="A1959" s="8">
        <v>45745</v>
      </c>
      <c r="B1959" s="1" t="s">
        <v>42</v>
      </c>
      <c r="C1959" s="1" t="s">
        <v>33</v>
      </c>
      <c r="D1959" s="6">
        <v>78.14</v>
      </c>
      <c r="E1959" s="6">
        <v>3.9</v>
      </c>
      <c r="F1959" s="10">
        <v>0.58333333333333304</v>
      </c>
      <c r="G1959" s="1">
        <v>23</v>
      </c>
      <c r="H1959" s="1">
        <v>55</v>
      </c>
      <c r="I1959" s="1">
        <v>23</v>
      </c>
      <c r="J1959" s="1">
        <v>0.06</v>
      </c>
      <c r="K1959" s="1">
        <v>430</v>
      </c>
      <c r="L1959" s="1">
        <v>845</v>
      </c>
      <c r="M1959" s="6">
        <f t="shared" si="195"/>
        <v>23</v>
      </c>
      <c r="N1959" s="1">
        <v>0</v>
      </c>
      <c r="O1959" s="1">
        <v>0</v>
      </c>
      <c r="P1959" s="12">
        <f t="shared" si="196"/>
        <v>0</v>
      </c>
      <c r="Q1959" s="1">
        <v>0</v>
      </c>
      <c r="R1959" s="1">
        <v>0</v>
      </c>
      <c r="S1959" s="1">
        <v>0</v>
      </c>
      <c r="T1959" s="1">
        <v>0</v>
      </c>
      <c r="U1959" s="4" t="s">
        <v>34</v>
      </c>
      <c r="V1959">
        <v>0.42</v>
      </c>
      <c r="W1959">
        <v>0.4</v>
      </c>
      <c r="X1959">
        <v>0.76</v>
      </c>
      <c r="Y1959">
        <v>2.4300000000000002</v>
      </c>
      <c r="Z1959">
        <v>0.23</v>
      </c>
      <c r="AA1959" s="5">
        <f t="shared" si="192"/>
        <v>0</v>
      </c>
      <c r="AB1959" s="15" cm="1">
        <f t="array" ref="AB1959">_xlfn.SWITCH(U1959,"夏",122,"冬",90,"春",153,"秋",153,0)</f>
        <v>153</v>
      </c>
      <c r="AC1959" s="16">
        <f t="shared" si="193"/>
        <v>0</v>
      </c>
      <c r="AD1959" s="5">
        <f>IFERROR(AA1959/D1959,0)</f>
        <v>0</v>
      </c>
      <c r="AE1959" s="15">
        <f t="shared" si="194"/>
        <v>0.41917808219178082</v>
      </c>
      <c r="AF1959" s="5">
        <f>IFERROR(AD1959*AE1959*48,0)</f>
        <v>0</v>
      </c>
    </row>
    <row r="1960" spans="1:32" x14ac:dyDescent="0.15">
      <c r="A1960" s="8">
        <v>45745</v>
      </c>
      <c r="B1960" s="1" t="s">
        <v>42</v>
      </c>
      <c r="C1960" s="1" t="s">
        <v>33</v>
      </c>
      <c r="D1960" s="6">
        <v>78.14</v>
      </c>
      <c r="E1960" s="6">
        <v>3.9</v>
      </c>
      <c r="F1960" s="10">
        <v>0.60416666666666696</v>
      </c>
      <c r="G1960" s="1">
        <v>23.2</v>
      </c>
      <c r="H1960" s="1">
        <v>54.6</v>
      </c>
      <c r="I1960" s="1">
        <v>23.2</v>
      </c>
      <c r="J1960" s="1">
        <v>0.06</v>
      </c>
      <c r="K1960" s="1">
        <v>450</v>
      </c>
      <c r="L1960" s="1">
        <v>1085</v>
      </c>
      <c r="M1960" s="6">
        <f t="shared" si="195"/>
        <v>23.199999999999989</v>
      </c>
      <c r="N1960" s="1">
        <v>0</v>
      </c>
      <c r="O1960" s="1">
        <v>0</v>
      </c>
      <c r="P1960" s="12">
        <f t="shared" si="196"/>
        <v>0</v>
      </c>
      <c r="Q1960" s="1">
        <v>0</v>
      </c>
      <c r="R1960" s="1">
        <v>0</v>
      </c>
      <c r="S1960" s="1">
        <v>0</v>
      </c>
      <c r="T1960" s="1">
        <v>0</v>
      </c>
      <c r="U1960" s="4" t="s">
        <v>34</v>
      </c>
      <c r="V1960">
        <v>0.42</v>
      </c>
      <c r="W1960">
        <v>0.4</v>
      </c>
      <c r="X1960">
        <v>0.76</v>
      </c>
      <c r="Y1960">
        <v>2.4300000000000002</v>
      </c>
      <c r="Z1960">
        <v>0.23</v>
      </c>
      <c r="AA1960" s="5">
        <f t="shared" ref="AA1960:AA2023" si="197">R1960+S1960+T1960</f>
        <v>0</v>
      </c>
      <c r="AB1960" s="15" cm="1">
        <f t="array" ref="AB1960">_xlfn.SWITCH(U1960,"夏",122,"冬",90,"春",153,"秋",153,0)</f>
        <v>153</v>
      </c>
      <c r="AC1960" s="16">
        <f t="shared" ref="AC1960:AC2023" si="198">AA1960*AB1960</f>
        <v>0</v>
      </c>
      <c r="AD1960" s="5">
        <f>IFERROR(AA1960/D1960,0)</f>
        <v>0</v>
      </c>
      <c r="AE1960" s="15">
        <f t="shared" ref="AE1960:AE2023" si="199">IF(U1960="夏",122/365,IF(U1960="冬",90/365,IF(OR(U1960="春",U1960="秋"),153/365,0)))</f>
        <v>0.41917808219178082</v>
      </c>
      <c r="AF1960" s="5">
        <f>IFERROR(AD1960*AE1960*48,0)</f>
        <v>0</v>
      </c>
    </row>
    <row r="1961" spans="1:32" x14ac:dyDescent="0.15">
      <c r="A1961" s="8">
        <v>45745</v>
      </c>
      <c r="B1961" s="1" t="s">
        <v>42</v>
      </c>
      <c r="C1961" s="1" t="s">
        <v>33</v>
      </c>
      <c r="D1961" s="6">
        <v>78.14</v>
      </c>
      <c r="E1961" s="6">
        <v>3.9</v>
      </c>
      <c r="F1961" s="10">
        <v>0.625</v>
      </c>
      <c r="G1961" s="1">
        <v>23.4</v>
      </c>
      <c r="H1961" s="1">
        <v>54.2</v>
      </c>
      <c r="I1961" s="1">
        <v>23.4</v>
      </c>
      <c r="J1961" s="1">
        <v>0.06</v>
      </c>
      <c r="K1961" s="1">
        <v>470</v>
      </c>
      <c r="L1961" s="1">
        <v>1115</v>
      </c>
      <c r="M1961" s="6">
        <f t="shared" si="195"/>
        <v>23.400000000000091</v>
      </c>
      <c r="N1961" s="1">
        <v>0</v>
      </c>
      <c r="O1961" s="1">
        <v>0</v>
      </c>
      <c r="P1961" s="12">
        <f t="shared" si="196"/>
        <v>0</v>
      </c>
      <c r="Q1961" s="1">
        <v>0</v>
      </c>
      <c r="R1961" s="1">
        <v>0</v>
      </c>
      <c r="S1961" s="1">
        <v>0</v>
      </c>
      <c r="T1961" s="1">
        <v>0</v>
      </c>
      <c r="U1961" s="4" t="s">
        <v>34</v>
      </c>
      <c r="V1961">
        <v>0.42</v>
      </c>
      <c r="W1961">
        <v>0.4</v>
      </c>
      <c r="X1961">
        <v>0.76</v>
      </c>
      <c r="Y1961">
        <v>2.4300000000000002</v>
      </c>
      <c r="Z1961">
        <v>0.23</v>
      </c>
      <c r="AA1961" s="5">
        <f t="shared" si="197"/>
        <v>0</v>
      </c>
      <c r="AB1961" s="15" cm="1">
        <f t="array" ref="AB1961">_xlfn.SWITCH(U1961,"夏",122,"冬",90,"春",153,"秋",153,0)</f>
        <v>153</v>
      </c>
      <c r="AC1961" s="16">
        <f t="shared" si="198"/>
        <v>0</v>
      </c>
      <c r="AD1961" s="5">
        <f>IFERROR(AA1961/D1961,0)</f>
        <v>0</v>
      </c>
      <c r="AE1961" s="15">
        <f t="shared" si="199"/>
        <v>0.41917808219178082</v>
      </c>
      <c r="AF1961" s="5">
        <f>IFERROR(AD1961*AE1961*48,0)</f>
        <v>0</v>
      </c>
    </row>
    <row r="1962" spans="1:32" x14ac:dyDescent="0.15">
      <c r="A1962" s="8">
        <v>45745</v>
      </c>
      <c r="B1962" s="1" t="s">
        <v>42</v>
      </c>
      <c r="C1962" s="1" t="s">
        <v>33</v>
      </c>
      <c r="D1962" s="6">
        <v>78.14</v>
      </c>
      <c r="E1962" s="6">
        <v>3.9</v>
      </c>
      <c r="F1962" s="10">
        <v>0.64583333333333304</v>
      </c>
      <c r="G1962" s="1">
        <v>23.6</v>
      </c>
      <c r="H1962" s="1">
        <v>53.8</v>
      </c>
      <c r="I1962" s="1">
        <v>23.6</v>
      </c>
      <c r="J1962" s="1">
        <v>0.06</v>
      </c>
      <c r="K1962" s="1">
        <v>490</v>
      </c>
      <c r="L1962" s="1">
        <v>1145</v>
      </c>
      <c r="M1962" s="6">
        <f t="shared" si="195"/>
        <v>23.600000000000023</v>
      </c>
      <c r="N1962" s="1">
        <v>0</v>
      </c>
      <c r="O1962" s="1">
        <v>0</v>
      </c>
      <c r="P1962" s="12">
        <f t="shared" si="196"/>
        <v>0</v>
      </c>
      <c r="Q1962" s="1">
        <v>0</v>
      </c>
      <c r="R1962" s="1">
        <v>0</v>
      </c>
      <c r="S1962" s="1">
        <v>0</v>
      </c>
      <c r="T1962" s="1">
        <v>0</v>
      </c>
      <c r="U1962" s="4" t="s">
        <v>34</v>
      </c>
      <c r="V1962">
        <v>0.42</v>
      </c>
      <c r="W1962">
        <v>0.4</v>
      </c>
      <c r="X1962">
        <v>0.76</v>
      </c>
      <c r="Y1962">
        <v>2.4300000000000002</v>
      </c>
      <c r="Z1962">
        <v>0.23</v>
      </c>
      <c r="AA1962" s="5">
        <f t="shared" si="197"/>
        <v>0</v>
      </c>
      <c r="AB1962" s="15" cm="1">
        <f t="array" ref="AB1962">_xlfn.SWITCH(U1962,"夏",122,"冬",90,"春",153,"秋",153,0)</f>
        <v>153</v>
      </c>
      <c r="AC1962" s="16">
        <f t="shared" si="198"/>
        <v>0</v>
      </c>
      <c r="AD1962" s="5">
        <f>IFERROR(AA1962/D1962,0)</f>
        <v>0</v>
      </c>
      <c r="AE1962" s="15">
        <f t="shared" si="199"/>
        <v>0.41917808219178082</v>
      </c>
      <c r="AF1962" s="5">
        <f>IFERROR(AD1962*AE1962*48,0)</f>
        <v>0</v>
      </c>
    </row>
    <row r="1963" spans="1:32" x14ac:dyDescent="0.15">
      <c r="A1963" s="8">
        <v>45745</v>
      </c>
      <c r="B1963" s="1" t="s">
        <v>42</v>
      </c>
      <c r="C1963" s="1" t="s">
        <v>33</v>
      </c>
      <c r="D1963" s="6">
        <v>78.14</v>
      </c>
      <c r="E1963" s="6">
        <v>3.9</v>
      </c>
      <c r="F1963" s="10">
        <v>0.66666666666666696</v>
      </c>
      <c r="G1963" s="1">
        <v>23.8</v>
      </c>
      <c r="H1963" s="1">
        <v>53.4</v>
      </c>
      <c r="I1963" s="1">
        <v>23.8</v>
      </c>
      <c r="J1963" s="1">
        <v>0.06</v>
      </c>
      <c r="K1963" s="1">
        <v>510</v>
      </c>
      <c r="L1963" s="1">
        <v>1175</v>
      </c>
      <c r="M1963" s="6">
        <f t="shared" si="195"/>
        <v>23.799999999999955</v>
      </c>
      <c r="N1963" s="1">
        <v>0</v>
      </c>
      <c r="O1963" s="1">
        <v>0</v>
      </c>
      <c r="P1963" s="12">
        <f t="shared" si="196"/>
        <v>0</v>
      </c>
      <c r="Q1963" s="1">
        <v>0</v>
      </c>
      <c r="R1963" s="1">
        <v>0</v>
      </c>
      <c r="S1963" s="1">
        <v>0</v>
      </c>
      <c r="T1963" s="1">
        <v>0</v>
      </c>
      <c r="U1963" s="4" t="s">
        <v>34</v>
      </c>
      <c r="V1963">
        <v>0.42</v>
      </c>
      <c r="W1963">
        <v>0.4</v>
      </c>
      <c r="X1963">
        <v>0.76</v>
      </c>
      <c r="Y1963">
        <v>2.4300000000000002</v>
      </c>
      <c r="Z1963">
        <v>0.23</v>
      </c>
      <c r="AA1963" s="5">
        <f t="shared" si="197"/>
        <v>0</v>
      </c>
      <c r="AB1963" s="15" cm="1">
        <f t="array" ref="AB1963">_xlfn.SWITCH(U1963,"夏",122,"冬",90,"春",153,"秋",153,0)</f>
        <v>153</v>
      </c>
      <c r="AC1963" s="16">
        <f t="shared" si="198"/>
        <v>0</v>
      </c>
      <c r="AD1963" s="5">
        <f>IFERROR(AA1963/D1963,0)</f>
        <v>0</v>
      </c>
      <c r="AE1963" s="15">
        <f t="shared" si="199"/>
        <v>0.41917808219178082</v>
      </c>
      <c r="AF1963" s="5">
        <f>IFERROR(AD1963*AE1963*48,0)</f>
        <v>0</v>
      </c>
    </row>
    <row r="1964" spans="1:32" x14ac:dyDescent="0.15">
      <c r="A1964" s="8">
        <v>45745</v>
      </c>
      <c r="B1964" s="1" t="s">
        <v>42</v>
      </c>
      <c r="C1964" s="1" t="s">
        <v>33</v>
      </c>
      <c r="D1964" s="6">
        <v>78.14</v>
      </c>
      <c r="E1964" s="6">
        <v>3.9</v>
      </c>
      <c r="F1964" s="10">
        <v>0.6875</v>
      </c>
      <c r="G1964" s="1">
        <v>24</v>
      </c>
      <c r="H1964" s="1">
        <v>53</v>
      </c>
      <c r="I1964" s="1">
        <v>24</v>
      </c>
      <c r="J1964" s="1">
        <v>0.06</v>
      </c>
      <c r="K1964" s="1">
        <v>530</v>
      </c>
      <c r="L1964" s="1">
        <v>1205</v>
      </c>
      <c r="M1964" s="6">
        <f t="shared" si="195"/>
        <v>24.000000000000114</v>
      </c>
      <c r="N1964" s="1">
        <v>0</v>
      </c>
      <c r="O1964" s="1">
        <v>0</v>
      </c>
      <c r="P1964" s="12">
        <f t="shared" si="196"/>
        <v>0</v>
      </c>
      <c r="Q1964" s="1">
        <v>0</v>
      </c>
      <c r="R1964" s="1">
        <v>0</v>
      </c>
      <c r="S1964" s="1">
        <v>0</v>
      </c>
      <c r="T1964" s="1">
        <v>0</v>
      </c>
      <c r="U1964" s="4" t="s">
        <v>34</v>
      </c>
      <c r="V1964">
        <v>0.42</v>
      </c>
      <c r="W1964">
        <v>0.4</v>
      </c>
      <c r="X1964">
        <v>0.76</v>
      </c>
      <c r="Y1964">
        <v>2.4300000000000002</v>
      </c>
      <c r="Z1964">
        <v>0.23</v>
      </c>
      <c r="AA1964" s="5">
        <f t="shared" si="197"/>
        <v>0</v>
      </c>
      <c r="AB1964" s="15" cm="1">
        <f t="array" ref="AB1964">_xlfn.SWITCH(U1964,"夏",122,"冬",90,"春",153,"秋",153,0)</f>
        <v>153</v>
      </c>
      <c r="AC1964" s="16">
        <f t="shared" si="198"/>
        <v>0</v>
      </c>
      <c r="AD1964" s="5">
        <f>IFERROR(AA1964/D1964,0)</f>
        <v>0</v>
      </c>
      <c r="AE1964" s="15">
        <f t="shared" si="199"/>
        <v>0.41917808219178082</v>
      </c>
      <c r="AF1964" s="5">
        <f>IFERROR(AD1964*AE1964*48,0)</f>
        <v>0</v>
      </c>
    </row>
    <row r="1965" spans="1:32" x14ac:dyDescent="0.15">
      <c r="A1965" s="8">
        <v>45745</v>
      </c>
      <c r="B1965" s="1" t="s">
        <v>42</v>
      </c>
      <c r="C1965" s="1" t="s">
        <v>33</v>
      </c>
      <c r="D1965" s="6">
        <v>78.14</v>
      </c>
      <c r="E1965" s="6">
        <v>3.9</v>
      </c>
      <c r="F1965" s="10">
        <v>0.70833333333333304</v>
      </c>
      <c r="G1965" s="1">
        <v>24.2</v>
      </c>
      <c r="H1965" s="1">
        <v>52.6</v>
      </c>
      <c r="I1965" s="1">
        <v>24.2</v>
      </c>
      <c r="J1965" s="1">
        <v>0.06</v>
      </c>
      <c r="K1965" s="1">
        <v>550</v>
      </c>
      <c r="L1965" s="1">
        <v>1235</v>
      </c>
      <c r="M1965" s="6">
        <f t="shared" si="195"/>
        <v>24.200000000000045</v>
      </c>
      <c r="N1965" s="1">
        <v>0</v>
      </c>
      <c r="O1965" s="1">
        <v>0</v>
      </c>
      <c r="P1965" s="12">
        <f t="shared" si="196"/>
        <v>0</v>
      </c>
      <c r="Q1965" s="1">
        <v>0</v>
      </c>
      <c r="R1965" s="1">
        <v>0</v>
      </c>
      <c r="S1965" s="1">
        <v>0</v>
      </c>
      <c r="T1965" s="1">
        <v>0</v>
      </c>
      <c r="U1965" s="4" t="s">
        <v>34</v>
      </c>
      <c r="V1965">
        <v>0.42</v>
      </c>
      <c r="W1965">
        <v>0.4</v>
      </c>
      <c r="X1965">
        <v>0.76</v>
      </c>
      <c r="Y1965">
        <v>2.4300000000000002</v>
      </c>
      <c r="Z1965">
        <v>0.23</v>
      </c>
      <c r="AA1965" s="5">
        <f t="shared" si="197"/>
        <v>0</v>
      </c>
      <c r="AB1965" s="15" cm="1">
        <f t="array" ref="AB1965">_xlfn.SWITCH(U1965,"夏",122,"冬",90,"春",153,"秋",153,0)</f>
        <v>153</v>
      </c>
      <c r="AC1965" s="16">
        <f t="shared" si="198"/>
        <v>0</v>
      </c>
      <c r="AD1965" s="5">
        <f>IFERROR(AA1965/D1965,0)</f>
        <v>0</v>
      </c>
      <c r="AE1965" s="15">
        <f t="shared" si="199"/>
        <v>0.41917808219178082</v>
      </c>
      <c r="AF1965" s="5">
        <f>IFERROR(AD1965*AE1965*48,0)</f>
        <v>0</v>
      </c>
    </row>
    <row r="1966" spans="1:32" x14ac:dyDescent="0.15">
      <c r="A1966" s="8">
        <v>45745</v>
      </c>
      <c r="B1966" s="1" t="s">
        <v>42</v>
      </c>
      <c r="C1966" s="1" t="s">
        <v>33</v>
      </c>
      <c r="D1966" s="6">
        <v>78.14</v>
      </c>
      <c r="E1966" s="6">
        <v>3.9</v>
      </c>
      <c r="F1966" s="10">
        <v>0.72916666666666696</v>
      </c>
      <c r="G1966" s="1">
        <v>24.2</v>
      </c>
      <c r="H1966" s="1">
        <v>52.6</v>
      </c>
      <c r="I1966" s="1">
        <v>24.2</v>
      </c>
      <c r="J1966" s="1">
        <v>0.06</v>
      </c>
      <c r="K1966" s="1">
        <v>410</v>
      </c>
      <c r="L1966" s="1">
        <v>1235</v>
      </c>
      <c r="M1966" s="6">
        <f t="shared" si="195"/>
        <v>24.200000000000045</v>
      </c>
      <c r="N1966" s="1">
        <v>0</v>
      </c>
      <c r="O1966" s="1">
        <v>0</v>
      </c>
      <c r="P1966" s="12">
        <f t="shared" si="196"/>
        <v>0</v>
      </c>
      <c r="Q1966" s="1">
        <v>0</v>
      </c>
      <c r="R1966" s="1">
        <v>0</v>
      </c>
      <c r="S1966" s="1">
        <v>0</v>
      </c>
      <c r="T1966" s="1">
        <v>0</v>
      </c>
      <c r="U1966" s="4" t="s">
        <v>34</v>
      </c>
      <c r="V1966">
        <v>0.42</v>
      </c>
      <c r="W1966">
        <v>0.4</v>
      </c>
      <c r="X1966">
        <v>0.76</v>
      </c>
      <c r="Y1966">
        <v>2.4300000000000002</v>
      </c>
      <c r="Z1966">
        <v>0.23</v>
      </c>
      <c r="AA1966" s="5">
        <f t="shared" si="197"/>
        <v>0</v>
      </c>
      <c r="AB1966" s="15" cm="1">
        <f t="array" ref="AB1966">_xlfn.SWITCH(U1966,"夏",122,"冬",90,"春",153,"秋",153,0)</f>
        <v>153</v>
      </c>
      <c r="AC1966" s="16">
        <f t="shared" si="198"/>
        <v>0</v>
      </c>
      <c r="AD1966" s="5">
        <f>IFERROR(AA1966/D1966,0)</f>
        <v>0</v>
      </c>
      <c r="AE1966" s="15">
        <f t="shared" si="199"/>
        <v>0.41917808219178082</v>
      </c>
      <c r="AF1966" s="5">
        <f>IFERROR(AD1966*AE1966*48,0)</f>
        <v>0</v>
      </c>
    </row>
    <row r="1967" spans="1:32" x14ac:dyDescent="0.15">
      <c r="A1967" s="8">
        <v>45745</v>
      </c>
      <c r="B1967" s="1" t="s">
        <v>42</v>
      </c>
      <c r="C1967" s="1" t="s">
        <v>33</v>
      </c>
      <c r="D1967" s="6">
        <v>78.14</v>
      </c>
      <c r="E1967" s="6">
        <v>3.9</v>
      </c>
      <c r="F1967" s="10">
        <v>0.75</v>
      </c>
      <c r="G1967" s="1">
        <v>24</v>
      </c>
      <c r="H1967" s="1">
        <v>53</v>
      </c>
      <c r="I1967" s="1">
        <v>24</v>
      </c>
      <c r="J1967" s="1">
        <v>0.06</v>
      </c>
      <c r="K1967" s="1">
        <v>410</v>
      </c>
      <c r="L1967" s="1">
        <v>1205</v>
      </c>
      <c r="M1967" s="6">
        <f t="shared" si="195"/>
        <v>24.000000000000114</v>
      </c>
      <c r="N1967" s="1">
        <v>0</v>
      </c>
      <c r="O1967" s="1">
        <v>0</v>
      </c>
      <c r="P1967" s="12">
        <f t="shared" si="196"/>
        <v>0</v>
      </c>
      <c r="Q1967" s="1">
        <v>0</v>
      </c>
      <c r="R1967" s="1">
        <v>0</v>
      </c>
      <c r="S1967" s="1">
        <v>0</v>
      </c>
      <c r="T1967" s="1">
        <v>0</v>
      </c>
      <c r="U1967" s="4" t="s">
        <v>34</v>
      </c>
      <c r="V1967">
        <v>0.42</v>
      </c>
      <c r="W1967">
        <v>0.4</v>
      </c>
      <c r="X1967">
        <v>0.76</v>
      </c>
      <c r="Y1967">
        <v>2.4300000000000002</v>
      </c>
      <c r="Z1967">
        <v>0.23</v>
      </c>
      <c r="AA1967" s="5">
        <f t="shared" si="197"/>
        <v>0</v>
      </c>
      <c r="AB1967" s="15" cm="1">
        <f t="array" ref="AB1967">_xlfn.SWITCH(U1967,"夏",122,"冬",90,"春",153,"秋",153,0)</f>
        <v>153</v>
      </c>
      <c r="AC1967" s="16">
        <f t="shared" si="198"/>
        <v>0</v>
      </c>
      <c r="AD1967" s="5">
        <f>IFERROR(AA1967/D1967,0)</f>
        <v>0</v>
      </c>
      <c r="AE1967" s="15">
        <f t="shared" si="199"/>
        <v>0.41917808219178082</v>
      </c>
      <c r="AF1967" s="5">
        <f>IFERROR(AD1967*AE1967*48,0)</f>
        <v>0</v>
      </c>
    </row>
    <row r="1968" spans="1:32" x14ac:dyDescent="0.15">
      <c r="A1968" s="8">
        <v>45745</v>
      </c>
      <c r="B1968" s="1" t="s">
        <v>42</v>
      </c>
      <c r="C1968" s="1" t="s">
        <v>33</v>
      </c>
      <c r="D1968" s="6">
        <v>78.14</v>
      </c>
      <c r="E1968" s="6">
        <v>3.9</v>
      </c>
      <c r="F1968" s="10">
        <v>0.77083333333333304</v>
      </c>
      <c r="G1968" s="1">
        <v>23.8</v>
      </c>
      <c r="H1968" s="1">
        <v>53.4</v>
      </c>
      <c r="I1968" s="1">
        <v>23.8</v>
      </c>
      <c r="J1968" s="1">
        <v>0.06</v>
      </c>
      <c r="K1968" s="1">
        <v>410</v>
      </c>
      <c r="L1968" s="1">
        <v>1175</v>
      </c>
      <c r="M1968" s="6">
        <f t="shared" si="195"/>
        <v>23.799999999999955</v>
      </c>
      <c r="N1968" s="1">
        <v>0</v>
      </c>
      <c r="O1968" s="1">
        <v>0</v>
      </c>
      <c r="P1968" s="12">
        <f t="shared" si="196"/>
        <v>0</v>
      </c>
      <c r="Q1968" s="1">
        <v>0</v>
      </c>
      <c r="R1968" s="1">
        <v>0</v>
      </c>
      <c r="S1968" s="1">
        <v>0</v>
      </c>
      <c r="T1968" s="1">
        <v>0</v>
      </c>
      <c r="U1968" s="4" t="s">
        <v>34</v>
      </c>
      <c r="V1968">
        <v>0.42</v>
      </c>
      <c r="W1968">
        <v>0.4</v>
      </c>
      <c r="X1968">
        <v>0.76</v>
      </c>
      <c r="Y1968">
        <v>2.4300000000000002</v>
      </c>
      <c r="Z1968">
        <v>0.23</v>
      </c>
      <c r="AA1968" s="5">
        <f t="shared" si="197"/>
        <v>0</v>
      </c>
      <c r="AB1968" s="15" cm="1">
        <f t="array" ref="AB1968">_xlfn.SWITCH(U1968,"夏",122,"冬",90,"春",153,"秋",153,0)</f>
        <v>153</v>
      </c>
      <c r="AC1968" s="16">
        <f t="shared" si="198"/>
        <v>0</v>
      </c>
      <c r="AD1968" s="5">
        <f>IFERROR(AA1968/D1968,0)</f>
        <v>0</v>
      </c>
      <c r="AE1968" s="15">
        <f t="shared" si="199"/>
        <v>0.41917808219178082</v>
      </c>
      <c r="AF1968" s="5">
        <f>IFERROR(AD1968*AE1968*48,0)</f>
        <v>0</v>
      </c>
    </row>
    <row r="1969" spans="1:32" x14ac:dyDescent="0.15">
      <c r="A1969" s="8">
        <v>45745</v>
      </c>
      <c r="B1969" s="1" t="s">
        <v>42</v>
      </c>
      <c r="C1969" s="1" t="s">
        <v>33</v>
      </c>
      <c r="D1969" s="6">
        <v>78.14</v>
      </c>
      <c r="E1969" s="6">
        <v>3.9</v>
      </c>
      <c r="F1969" s="10">
        <v>0.79166666666666696</v>
      </c>
      <c r="G1969" s="1">
        <v>23.6</v>
      </c>
      <c r="H1969" s="1">
        <v>53.8</v>
      </c>
      <c r="I1969" s="1">
        <v>23.6</v>
      </c>
      <c r="J1969" s="1">
        <v>0.06</v>
      </c>
      <c r="K1969" s="1">
        <v>410</v>
      </c>
      <c r="L1969" s="1">
        <v>1145</v>
      </c>
      <c r="M1969" s="6">
        <f t="shared" si="195"/>
        <v>23.600000000000023</v>
      </c>
      <c r="N1969" s="1">
        <v>0</v>
      </c>
      <c r="O1969" s="1">
        <v>0</v>
      </c>
      <c r="P1969" s="12">
        <f t="shared" si="196"/>
        <v>0</v>
      </c>
      <c r="Q1969" s="1">
        <v>0</v>
      </c>
      <c r="R1969" s="1">
        <v>0</v>
      </c>
      <c r="S1969" s="1">
        <v>0</v>
      </c>
      <c r="T1969" s="1">
        <v>0</v>
      </c>
      <c r="U1969" s="4" t="s">
        <v>34</v>
      </c>
      <c r="V1969">
        <v>0.42</v>
      </c>
      <c r="W1969">
        <v>0.4</v>
      </c>
      <c r="X1969">
        <v>0.76</v>
      </c>
      <c r="Y1969">
        <v>2.4300000000000002</v>
      </c>
      <c r="Z1969">
        <v>0.23</v>
      </c>
      <c r="AA1969" s="5">
        <f t="shared" si="197"/>
        <v>0</v>
      </c>
      <c r="AB1969" s="15" cm="1">
        <f t="array" ref="AB1969">_xlfn.SWITCH(U1969,"夏",122,"冬",90,"春",153,"秋",153,0)</f>
        <v>153</v>
      </c>
      <c r="AC1969" s="16">
        <f t="shared" si="198"/>
        <v>0</v>
      </c>
      <c r="AD1969" s="5">
        <f>IFERROR(AA1969/D1969,0)</f>
        <v>0</v>
      </c>
      <c r="AE1969" s="15">
        <f t="shared" si="199"/>
        <v>0.41917808219178082</v>
      </c>
      <c r="AF1969" s="5">
        <f>IFERROR(AD1969*AE1969*48,0)</f>
        <v>0</v>
      </c>
    </row>
    <row r="1970" spans="1:32" x14ac:dyDescent="0.15">
      <c r="A1970" s="8">
        <v>45745</v>
      </c>
      <c r="B1970" s="1" t="s">
        <v>42</v>
      </c>
      <c r="C1970" s="1" t="s">
        <v>33</v>
      </c>
      <c r="D1970" s="6">
        <v>78.14</v>
      </c>
      <c r="E1970" s="6">
        <v>3.9</v>
      </c>
      <c r="F1970" s="10">
        <v>0.8125</v>
      </c>
      <c r="G1970" s="1">
        <v>23.4</v>
      </c>
      <c r="H1970" s="1">
        <v>54.2</v>
      </c>
      <c r="I1970" s="1">
        <v>23.4</v>
      </c>
      <c r="J1970" s="1">
        <v>0.06</v>
      </c>
      <c r="K1970" s="1">
        <v>410</v>
      </c>
      <c r="L1970" s="1">
        <v>1115</v>
      </c>
      <c r="M1970" s="6">
        <f t="shared" si="195"/>
        <v>23.400000000000091</v>
      </c>
      <c r="N1970" s="1">
        <v>0</v>
      </c>
      <c r="O1970" s="1">
        <v>0</v>
      </c>
      <c r="P1970" s="12">
        <f t="shared" si="196"/>
        <v>0</v>
      </c>
      <c r="Q1970" s="1">
        <v>0</v>
      </c>
      <c r="R1970" s="1">
        <v>0</v>
      </c>
      <c r="S1970" s="1">
        <v>0</v>
      </c>
      <c r="T1970" s="1">
        <v>0</v>
      </c>
      <c r="U1970" s="4" t="s">
        <v>34</v>
      </c>
      <c r="V1970">
        <v>0.42</v>
      </c>
      <c r="W1970">
        <v>0.4</v>
      </c>
      <c r="X1970">
        <v>0.76</v>
      </c>
      <c r="Y1970">
        <v>2.4300000000000002</v>
      </c>
      <c r="Z1970">
        <v>0.23</v>
      </c>
      <c r="AA1970" s="5">
        <f t="shared" si="197"/>
        <v>0</v>
      </c>
      <c r="AB1970" s="15" cm="1">
        <f t="array" ref="AB1970">_xlfn.SWITCH(U1970,"夏",122,"冬",90,"春",153,"秋",153,0)</f>
        <v>153</v>
      </c>
      <c r="AC1970" s="16">
        <f t="shared" si="198"/>
        <v>0</v>
      </c>
      <c r="AD1970" s="5">
        <f>IFERROR(AA1970/D1970,0)</f>
        <v>0</v>
      </c>
      <c r="AE1970" s="15">
        <f t="shared" si="199"/>
        <v>0.41917808219178082</v>
      </c>
      <c r="AF1970" s="5">
        <f>IFERROR(AD1970*AE1970*48,0)</f>
        <v>0</v>
      </c>
    </row>
    <row r="1971" spans="1:32" x14ac:dyDescent="0.15">
      <c r="A1971" s="8">
        <v>45745</v>
      </c>
      <c r="B1971" s="1" t="s">
        <v>42</v>
      </c>
      <c r="C1971" s="1" t="s">
        <v>33</v>
      </c>
      <c r="D1971" s="6">
        <v>78.14</v>
      </c>
      <c r="E1971" s="6">
        <v>3.9</v>
      </c>
      <c r="F1971" s="10">
        <v>0.83333333333333304</v>
      </c>
      <c r="G1971" s="1">
        <v>23.2</v>
      </c>
      <c r="H1971" s="1">
        <v>54.6</v>
      </c>
      <c r="I1971" s="1">
        <v>23.2</v>
      </c>
      <c r="J1971" s="1">
        <v>0.06</v>
      </c>
      <c r="K1971" s="1">
        <v>410</v>
      </c>
      <c r="L1971" s="1">
        <v>1085</v>
      </c>
      <c r="M1971" s="6">
        <f t="shared" si="195"/>
        <v>23.199999999999989</v>
      </c>
      <c r="N1971" s="1">
        <v>0</v>
      </c>
      <c r="O1971" s="1">
        <v>0</v>
      </c>
      <c r="P1971" s="12">
        <f t="shared" si="196"/>
        <v>0</v>
      </c>
      <c r="Q1971" s="1">
        <v>0</v>
      </c>
      <c r="R1971" s="1">
        <v>0</v>
      </c>
      <c r="S1971" s="1">
        <v>0</v>
      </c>
      <c r="T1971" s="1">
        <v>0</v>
      </c>
      <c r="U1971" s="4" t="s">
        <v>34</v>
      </c>
      <c r="V1971">
        <v>0.42</v>
      </c>
      <c r="W1971">
        <v>0.4</v>
      </c>
      <c r="X1971">
        <v>0.76</v>
      </c>
      <c r="Y1971">
        <v>2.4300000000000002</v>
      </c>
      <c r="Z1971">
        <v>0.23</v>
      </c>
      <c r="AA1971" s="5">
        <f t="shared" si="197"/>
        <v>0</v>
      </c>
      <c r="AB1971" s="15" cm="1">
        <f t="array" ref="AB1971">_xlfn.SWITCH(U1971,"夏",122,"冬",90,"春",153,"秋",153,0)</f>
        <v>153</v>
      </c>
      <c r="AC1971" s="16">
        <f t="shared" si="198"/>
        <v>0</v>
      </c>
      <c r="AD1971" s="5">
        <f>IFERROR(AA1971/D1971,0)</f>
        <v>0</v>
      </c>
      <c r="AE1971" s="15">
        <f t="shared" si="199"/>
        <v>0.41917808219178082</v>
      </c>
      <c r="AF1971" s="5">
        <f>IFERROR(AD1971*AE1971*48,0)</f>
        <v>0</v>
      </c>
    </row>
    <row r="1972" spans="1:32" x14ac:dyDescent="0.15">
      <c r="A1972" s="8">
        <v>45745</v>
      </c>
      <c r="B1972" s="1" t="s">
        <v>42</v>
      </c>
      <c r="C1972" s="1" t="s">
        <v>33</v>
      </c>
      <c r="D1972" s="6">
        <v>78.14</v>
      </c>
      <c r="E1972" s="6">
        <v>3.9</v>
      </c>
      <c r="F1972" s="10">
        <v>0.85416666666666696</v>
      </c>
      <c r="G1972" s="1">
        <v>23</v>
      </c>
      <c r="H1972" s="1">
        <v>55</v>
      </c>
      <c r="I1972" s="1">
        <v>23</v>
      </c>
      <c r="J1972" s="1">
        <v>0.06</v>
      </c>
      <c r="K1972" s="1">
        <v>410</v>
      </c>
      <c r="L1972" s="1">
        <v>1055</v>
      </c>
      <c r="M1972" s="6">
        <f t="shared" si="195"/>
        <v>23</v>
      </c>
      <c r="N1972" s="1">
        <v>0</v>
      </c>
      <c r="O1972" s="1">
        <v>0</v>
      </c>
      <c r="P1972" s="12">
        <f t="shared" si="196"/>
        <v>0</v>
      </c>
      <c r="Q1972" s="1">
        <v>0</v>
      </c>
      <c r="R1972" s="1">
        <v>0</v>
      </c>
      <c r="S1972" s="1">
        <v>0</v>
      </c>
      <c r="T1972" s="1">
        <v>0</v>
      </c>
      <c r="U1972" s="4" t="s">
        <v>34</v>
      </c>
      <c r="V1972">
        <v>0.42</v>
      </c>
      <c r="W1972">
        <v>0.4</v>
      </c>
      <c r="X1972">
        <v>0.76</v>
      </c>
      <c r="Y1972">
        <v>2.4300000000000002</v>
      </c>
      <c r="Z1972">
        <v>0.23</v>
      </c>
      <c r="AA1972" s="5">
        <f t="shared" si="197"/>
        <v>0</v>
      </c>
      <c r="AB1972" s="15" cm="1">
        <f t="array" ref="AB1972">_xlfn.SWITCH(U1972,"夏",122,"冬",90,"春",153,"秋",153,0)</f>
        <v>153</v>
      </c>
      <c r="AC1972" s="16">
        <f t="shared" si="198"/>
        <v>0</v>
      </c>
      <c r="AD1972" s="5">
        <f>IFERROR(AA1972/D1972,0)</f>
        <v>0</v>
      </c>
      <c r="AE1972" s="15">
        <f t="shared" si="199"/>
        <v>0.41917808219178082</v>
      </c>
      <c r="AF1972" s="5">
        <f>IFERROR(AD1972*AE1972*48,0)</f>
        <v>0</v>
      </c>
    </row>
    <row r="1973" spans="1:32" x14ac:dyDescent="0.15">
      <c r="A1973" s="8">
        <v>45745</v>
      </c>
      <c r="B1973" s="1" t="s">
        <v>42</v>
      </c>
      <c r="C1973" s="1" t="s">
        <v>33</v>
      </c>
      <c r="D1973" s="6">
        <v>78.14</v>
      </c>
      <c r="E1973" s="6">
        <v>3.9</v>
      </c>
      <c r="F1973" s="10">
        <v>0.875</v>
      </c>
      <c r="G1973" s="1">
        <v>22.8</v>
      </c>
      <c r="H1973" s="1">
        <v>55.4</v>
      </c>
      <c r="I1973" s="1">
        <v>22.8</v>
      </c>
      <c r="J1973" s="1">
        <v>0.06</v>
      </c>
      <c r="K1973" s="1">
        <v>410</v>
      </c>
      <c r="L1973" s="1">
        <v>1025</v>
      </c>
      <c r="M1973" s="6">
        <f t="shared" si="195"/>
        <v>22.800000000000011</v>
      </c>
      <c r="N1973" s="1">
        <v>0</v>
      </c>
      <c r="O1973" s="1">
        <v>0</v>
      </c>
      <c r="P1973" s="12">
        <f t="shared" si="196"/>
        <v>0</v>
      </c>
      <c r="Q1973" s="1">
        <v>0</v>
      </c>
      <c r="R1973" s="1">
        <v>0</v>
      </c>
      <c r="S1973" s="1">
        <v>0</v>
      </c>
      <c r="T1973" s="1">
        <v>0</v>
      </c>
      <c r="U1973" s="4" t="s">
        <v>34</v>
      </c>
      <c r="V1973">
        <v>0.42</v>
      </c>
      <c r="W1973">
        <v>0.4</v>
      </c>
      <c r="X1973">
        <v>0.76</v>
      </c>
      <c r="Y1973">
        <v>2.4300000000000002</v>
      </c>
      <c r="Z1973">
        <v>0.23</v>
      </c>
      <c r="AA1973" s="5">
        <f t="shared" si="197"/>
        <v>0</v>
      </c>
      <c r="AB1973" s="15" cm="1">
        <f t="array" ref="AB1973">_xlfn.SWITCH(U1973,"夏",122,"冬",90,"春",153,"秋",153,0)</f>
        <v>153</v>
      </c>
      <c r="AC1973" s="16">
        <f t="shared" si="198"/>
        <v>0</v>
      </c>
      <c r="AD1973" s="5">
        <f>IFERROR(AA1973/D1973,0)</f>
        <v>0</v>
      </c>
      <c r="AE1973" s="15">
        <f t="shared" si="199"/>
        <v>0.41917808219178082</v>
      </c>
      <c r="AF1973" s="5">
        <f>IFERROR(AD1973*AE1973*48,0)</f>
        <v>0</v>
      </c>
    </row>
    <row r="1974" spans="1:32" x14ac:dyDescent="0.15">
      <c r="A1974" s="8">
        <v>45745</v>
      </c>
      <c r="B1974" s="1" t="s">
        <v>42</v>
      </c>
      <c r="C1974" s="1" t="s">
        <v>33</v>
      </c>
      <c r="D1974" s="6">
        <v>78.14</v>
      </c>
      <c r="E1974" s="6">
        <v>3.9</v>
      </c>
      <c r="F1974" s="10">
        <v>0.89583333333333304</v>
      </c>
      <c r="G1974" s="1">
        <v>22.6</v>
      </c>
      <c r="H1974" s="1">
        <v>55.8</v>
      </c>
      <c r="I1974" s="1">
        <v>22.6</v>
      </c>
      <c r="J1974" s="1">
        <v>0.06</v>
      </c>
      <c r="K1974" s="1">
        <v>410</v>
      </c>
      <c r="L1974" s="1">
        <v>995</v>
      </c>
      <c r="M1974" s="6">
        <f t="shared" si="195"/>
        <v>22.600000000000023</v>
      </c>
      <c r="N1974" s="1">
        <v>0</v>
      </c>
      <c r="O1974" s="1">
        <v>0</v>
      </c>
      <c r="P1974" s="12">
        <f t="shared" si="196"/>
        <v>0</v>
      </c>
      <c r="Q1974" s="1">
        <v>0</v>
      </c>
      <c r="R1974" s="1">
        <v>0</v>
      </c>
      <c r="S1974" s="1">
        <v>0</v>
      </c>
      <c r="T1974" s="1">
        <v>0</v>
      </c>
      <c r="U1974" s="4" t="s">
        <v>34</v>
      </c>
      <c r="V1974">
        <v>0.42</v>
      </c>
      <c r="W1974">
        <v>0.4</v>
      </c>
      <c r="X1974">
        <v>0.76</v>
      </c>
      <c r="Y1974">
        <v>2.4300000000000002</v>
      </c>
      <c r="Z1974">
        <v>0.23</v>
      </c>
      <c r="AA1974" s="5">
        <f t="shared" si="197"/>
        <v>0</v>
      </c>
      <c r="AB1974" s="15" cm="1">
        <f t="array" ref="AB1974">_xlfn.SWITCH(U1974,"夏",122,"冬",90,"春",153,"秋",153,0)</f>
        <v>153</v>
      </c>
      <c r="AC1974" s="16">
        <f t="shared" si="198"/>
        <v>0</v>
      </c>
      <c r="AD1974" s="5">
        <f>IFERROR(AA1974/D1974,0)</f>
        <v>0</v>
      </c>
      <c r="AE1974" s="15">
        <f t="shared" si="199"/>
        <v>0.41917808219178082</v>
      </c>
      <c r="AF1974" s="5">
        <f>IFERROR(AD1974*AE1974*48,0)</f>
        <v>0</v>
      </c>
    </row>
    <row r="1975" spans="1:32" x14ac:dyDescent="0.15">
      <c r="A1975" s="8">
        <v>45745</v>
      </c>
      <c r="B1975" s="1" t="s">
        <v>42</v>
      </c>
      <c r="C1975" s="1" t="s">
        <v>33</v>
      </c>
      <c r="D1975" s="6">
        <v>78.14</v>
      </c>
      <c r="E1975" s="6">
        <v>3.9</v>
      </c>
      <c r="F1975" s="10">
        <v>0.91666666666666696</v>
      </c>
      <c r="G1975" s="1">
        <v>22.4</v>
      </c>
      <c r="H1975" s="1">
        <v>56.2</v>
      </c>
      <c r="I1975" s="1">
        <v>22.4</v>
      </c>
      <c r="J1975" s="1">
        <v>0.06</v>
      </c>
      <c r="K1975" s="1">
        <v>410</v>
      </c>
      <c r="L1975" s="1">
        <v>965</v>
      </c>
      <c r="M1975" s="6">
        <f t="shared" si="195"/>
        <v>22.400000000000034</v>
      </c>
      <c r="N1975" s="1">
        <v>0</v>
      </c>
      <c r="O1975" s="1">
        <v>0</v>
      </c>
      <c r="P1975" s="12">
        <f t="shared" si="196"/>
        <v>0</v>
      </c>
      <c r="Q1975" s="1">
        <v>0</v>
      </c>
      <c r="R1975" s="1">
        <v>0</v>
      </c>
      <c r="S1975" s="1">
        <v>0</v>
      </c>
      <c r="T1975" s="1">
        <v>0</v>
      </c>
      <c r="U1975" s="4" t="s">
        <v>34</v>
      </c>
      <c r="V1975">
        <v>0.42</v>
      </c>
      <c r="W1975">
        <v>0.4</v>
      </c>
      <c r="X1975">
        <v>0.76</v>
      </c>
      <c r="Y1975">
        <v>2.4300000000000002</v>
      </c>
      <c r="Z1975">
        <v>0.23</v>
      </c>
      <c r="AA1975" s="5">
        <f t="shared" si="197"/>
        <v>0</v>
      </c>
      <c r="AB1975" s="15" cm="1">
        <f t="array" ref="AB1975">_xlfn.SWITCH(U1975,"夏",122,"冬",90,"春",153,"秋",153,0)</f>
        <v>153</v>
      </c>
      <c r="AC1975" s="16">
        <f t="shared" si="198"/>
        <v>0</v>
      </c>
      <c r="AD1975" s="5">
        <f>IFERROR(AA1975/D1975,0)</f>
        <v>0</v>
      </c>
      <c r="AE1975" s="15">
        <f t="shared" si="199"/>
        <v>0.41917808219178082</v>
      </c>
      <c r="AF1975" s="5">
        <f>IFERROR(AD1975*AE1975*48,0)</f>
        <v>0</v>
      </c>
    </row>
    <row r="1976" spans="1:32" x14ac:dyDescent="0.15">
      <c r="A1976" s="8">
        <v>45745</v>
      </c>
      <c r="B1976" s="1" t="s">
        <v>43</v>
      </c>
      <c r="C1976" s="1" t="s">
        <v>33</v>
      </c>
      <c r="D1976" s="6">
        <v>78.14</v>
      </c>
      <c r="E1976" s="6">
        <v>3.9</v>
      </c>
      <c r="F1976" s="10">
        <v>0.33333333333333298</v>
      </c>
      <c r="G1976" s="1">
        <v>19.5</v>
      </c>
      <c r="H1976" s="1">
        <v>62.5</v>
      </c>
      <c r="I1976" s="1">
        <v>19.5</v>
      </c>
      <c r="J1976" s="1">
        <v>0.06</v>
      </c>
      <c r="K1976" s="1">
        <v>408</v>
      </c>
      <c r="L1976" s="1">
        <v>180</v>
      </c>
      <c r="M1976" s="6">
        <f t="shared" si="195"/>
        <v>19.499999999999943</v>
      </c>
      <c r="N1976" s="1">
        <v>0</v>
      </c>
      <c r="O1976" s="1">
        <v>0</v>
      </c>
      <c r="P1976" s="12">
        <f t="shared" si="196"/>
        <v>0</v>
      </c>
      <c r="Q1976" s="1">
        <v>0</v>
      </c>
      <c r="R1976" s="1">
        <v>0</v>
      </c>
      <c r="S1976" s="1">
        <v>0</v>
      </c>
      <c r="T1976" s="1">
        <v>0</v>
      </c>
      <c r="U1976" s="4" t="s">
        <v>34</v>
      </c>
      <c r="V1976">
        <v>0.42</v>
      </c>
      <c r="W1976">
        <v>0.4</v>
      </c>
      <c r="X1976">
        <v>0.76</v>
      </c>
      <c r="Y1976">
        <v>2.4300000000000002</v>
      </c>
      <c r="Z1976">
        <v>0.23</v>
      </c>
      <c r="AA1976" s="5">
        <f t="shared" si="197"/>
        <v>0</v>
      </c>
      <c r="AB1976" s="15" cm="1">
        <f t="array" ref="AB1976">_xlfn.SWITCH(U1976,"夏",122,"冬",90,"春",153,"秋",153,0)</f>
        <v>153</v>
      </c>
      <c r="AC1976" s="16">
        <f t="shared" si="198"/>
        <v>0</v>
      </c>
      <c r="AD1976" s="5">
        <f>IFERROR(AA1976/D1976,0)</f>
        <v>0</v>
      </c>
      <c r="AE1976" s="15">
        <f t="shared" si="199"/>
        <v>0.41917808219178082</v>
      </c>
      <c r="AF1976" s="5">
        <f>IFERROR(AD1976*AE1976*48,0)</f>
        <v>0</v>
      </c>
    </row>
    <row r="1977" spans="1:32" x14ac:dyDescent="0.15">
      <c r="A1977" s="8">
        <v>45745</v>
      </c>
      <c r="B1977" s="1" t="s">
        <v>43</v>
      </c>
      <c r="C1977" s="1" t="s">
        <v>33</v>
      </c>
      <c r="D1977" s="6">
        <v>78.14</v>
      </c>
      <c r="E1977" s="6">
        <v>3.9</v>
      </c>
      <c r="F1977" s="10">
        <v>0.35416666666666702</v>
      </c>
      <c r="G1977" s="1">
        <v>19.7</v>
      </c>
      <c r="H1977" s="1">
        <v>62.1</v>
      </c>
      <c r="I1977" s="1">
        <v>19.7</v>
      </c>
      <c r="J1977" s="1">
        <v>0.06</v>
      </c>
      <c r="K1977" s="1">
        <v>515</v>
      </c>
      <c r="L1977" s="1">
        <v>315</v>
      </c>
      <c r="M1977" s="6">
        <f t="shared" si="195"/>
        <v>19.699999999999875</v>
      </c>
      <c r="N1977" s="1">
        <v>0.7</v>
      </c>
      <c r="O1977" s="11" cm="1">
        <f t="array" ref="O1977">ROUND(_xlfn.SWITCH(C1977,"建筑专教",IF(S1977&gt;0.1,1.38,1.28),"阶梯教室",IF(S1977&gt;0.1,1.15,1.05),"公共教室",IF(S1977&gt;0.1,1.22,1.12),IF(S1977&gt;0.1,1.2,1.1))+(MOD(ROW()*11,31)/31-0.5)*0.06,2)</f>
        <v>1.1000000000000001</v>
      </c>
      <c r="P1977" s="12">
        <f t="shared" si="196"/>
        <v>0.09</v>
      </c>
      <c r="Q1977" s="13">
        <f t="shared" ref="Q1977:Q1983" si="200">(0.303*EXP(-0.036*(O1977*58.15))+0.028)*((O1977*58.15)-0.00305*(5733-6.99*(O1977*58.15)-(EXP(16.6536-4030.183/(G1977+235))*(H1977/100)))-0.42*((O1977*58.15)-58.15)-0.000017*(O1977*58.15)*(5867-(EXP(16.6536-4030.183/(G1977+235))*(H1977/100)))-0.0014*(O1977*58.15)*(34-G1977)-0.0000000396*IF(N1977*0.155&gt;0.078,1.05+0.645*N1977*0.155,1)*(POWER((35.7-0.028*(O1977*58.15)-N1977*0.155*(0.0000000396*IF(N1977*0.155&gt;0.078,1.05+0.645*N1977*0.155,1)*(POWER((35.7-0.028*(O1977*58.15)-N1977*0.155*0.1)+273,4)-POWER(M1977+273,4))+IF(N1977*0.155&gt;0.078,1.05+0.645*N1977*0.155,1)*IF(J1977&lt;0.2,2.38*ABS(35.7-0.028*(O1977*58.15)-G1977)^0.25,12.1*SQRT(J1977))*(35.7-0.028*(O1977*58.15)-G1977))+273),4)-POWER(M1977+273,4))-IF(N1977*0.155&gt;0.078,1.05+0.645*N1977*0.155,1)*IF(J1977&lt;0.2,2.38*ABS(35.7-0.028*(O1977*58.15)-N1977*0.155*0.1-G1977)^0.25,12.1*SQRT(J1977))*(35.7-0.028*(O1977*58.15)-N1977*0.155*0.1-G1977))</f>
        <v>-1.7888600134604928</v>
      </c>
      <c r="R1977" s="1">
        <v>0</v>
      </c>
      <c r="S1977" s="1">
        <v>0</v>
      </c>
      <c r="T1977" s="1">
        <v>0.05</v>
      </c>
      <c r="U1977" s="4" t="s">
        <v>34</v>
      </c>
      <c r="V1977">
        <v>0.42</v>
      </c>
      <c r="W1977">
        <v>0.4</v>
      </c>
      <c r="X1977">
        <v>0.76</v>
      </c>
      <c r="Y1977">
        <v>2.4300000000000002</v>
      </c>
      <c r="Z1977">
        <v>0.23</v>
      </c>
      <c r="AA1977" s="5">
        <f t="shared" si="197"/>
        <v>0.05</v>
      </c>
      <c r="AB1977" s="15" cm="1">
        <f t="array" ref="AB1977">_xlfn.SWITCH(U1977,"夏",122,"冬",90,"春",153,"秋",153,0)</f>
        <v>153</v>
      </c>
      <c r="AC1977" s="16">
        <f t="shared" si="198"/>
        <v>7.65</v>
      </c>
      <c r="AD1977" s="5">
        <f>IFERROR(AA1977/D1977,0)</f>
        <v>6.3987714358843103E-4</v>
      </c>
      <c r="AE1977" s="15">
        <f t="shared" si="199"/>
        <v>0.41917808219178082</v>
      </c>
      <c r="AF1977" s="5">
        <f>IFERROR(AD1977*AE1977*48,0)</f>
        <v>1.2874678746612158E-2</v>
      </c>
    </row>
    <row r="1978" spans="1:32" x14ac:dyDescent="0.15">
      <c r="A1978" s="8">
        <v>45745</v>
      </c>
      <c r="B1978" s="1" t="s">
        <v>43</v>
      </c>
      <c r="C1978" s="1" t="s">
        <v>33</v>
      </c>
      <c r="D1978" s="6">
        <v>78.14</v>
      </c>
      <c r="E1978" s="6">
        <v>3.9</v>
      </c>
      <c r="F1978" s="10">
        <v>0.375</v>
      </c>
      <c r="G1978" s="1">
        <v>20</v>
      </c>
      <c r="H1978" s="1">
        <v>61.5</v>
      </c>
      <c r="I1978" s="1">
        <v>20</v>
      </c>
      <c r="J1978" s="1">
        <v>7.0000000000000007E-2</v>
      </c>
      <c r="K1978" s="1">
        <v>620</v>
      </c>
      <c r="L1978" s="1">
        <v>450</v>
      </c>
      <c r="M1978" s="6">
        <f t="shared" si="195"/>
        <v>19.999999999999886</v>
      </c>
      <c r="N1978" s="1">
        <v>0.7</v>
      </c>
      <c r="O1978" s="11" cm="1">
        <f t="array" ref="O1978">ROUND(_xlfn.SWITCH(C1978,"建筑专教",IF(S1978&gt;0.1,1.38,1.28),"阶梯教室",IF(S1978&gt;0.1,1.15,1.05),"公共教室",IF(S1978&gt;0.1,1.22,1.12),IF(S1978&gt;0.1,1.2,1.1))+(MOD(ROW()*11,31)/31-0.5)*0.06,2)</f>
        <v>1.1200000000000001</v>
      </c>
      <c r="P1978" s="12">
        <f t="shared" si="196"/>
        <v>0.18</v>
      </c>
      <c r="Q1978" s="13">
        <f t="shared" si="200"/>
        <v>-1.6099184663034241</v>
      </c>
      <c r="R1978" s="1">
        <v>0</v>
      </c>
      <c r="S1978" s="1">
        <v>0</v>
      </c>
      <c r="T1978" s="1">
        <v>0.12</v>
      </c>
      <c r="U1978" s="4" t="s">
        <v>34</v>
      </c>
      <c r="V1978">
        <v>0.42</v>
      </c>
      <c r="W1978">
        <v>0.4</v>
      </c>
      <c r="X1978">
        <v>0.76</v>
      </c>
      <c r="Y1978">
        <v>2.4300000000000002</v>
      </c>
      <c r="Z1978">
        <v>0.23</v>
      </c>
      <c r="AA1978" s="5">
        <f t="shared" si="197"/>
        <v>0.12</v>
      </c>
      <c r="AB1978" s="15" cm="1">
        <f t="array" ref="AB1978">_xlfn.SWITCH(U1978,"夏",122,"冬",90,"春",153,"秋",153,0)</f>
        <v>153</v>
      </c>
      <c r="AC1978" s="16">
        <f t="shared" si="198"/>
        <v>18.36</v>
      </c>
      <c r="AD1978" s="5">
        <f>IFERROR(AA1978/D1978,0)</f>
        <v>1.5357051446122344E-3</v>
      </c>
      <c r="AE1978" s="15">
        <f t="shared" si="199"/>
        <v>0.41917808219178082</v>
      </c>
      <c r="AF1978" s="5">
        <f>IFERROR(AD1978*AE1978*48,0)</f>
        <v>3.0899228991869178E-2</v>
      </c>
    </row>
    <row r="1979" spans="1:32" x14ac:dyDescent="0.15">
      <c r="A1979" s="8">
        <v>45745</v>
      </c>
      <c r="B1979" s="1" t="s">
        <v>43</v>
      </c>
      <c r="C1979" s="1" t="s">
        <v>33</v>
      </c>
      <c r="D1979" s="6">
        <v>78.14</v>
      </c>
      <c r="E1979" s="6">
        <v>3.9</v>
      </c>
      <c r="F1979" s="10">
        <v>0.39583333333333298</v>
      </c>
      <c r="G1979" s="1">
        <v>20.399999999999999</v>
      </c>
      <c r="H1979" s="1">
        <v>60.7</v>
      </c>
      <c r="I1979" s="1">
        <v>20.399999999999999</v>
      </c>
      <c r="J1979" s="1">
        <v>0.08</v>
      </c>
      <c r="K1979" s="1">
        <v>735</v>
      </c>
      <c r="L1979" s="1">
        <v>590</v>
      </c>
      <c r="M1979" s="6">
        <f t="shared" si="195"/>
        <v>20.399999999999977</v>
      </c>
      <c r="N1979" s="1">
        <v>0.7</v>
      </c>
      <c r="O1979" s="11" cm="1">
        <f t="array" ref="O1979">ROUND(_xlfn.SWITCH(C1979,"建筑专教",IF(S1979&gt;0.1,1.38,1.28),"阶梯教室",IF(S1979&gt;0.1,1.15,1.05),"公共教室",IF(S1979&gt;0.1,1.22,1.12),IF(S1979&gt;0.1,1.2,1.1))+(MOD(ROW()*11,31)/31-0.5)*0.06,2)</f>
        <v>1.08</v>
      </c>
      <c r="P1979" s="12">
        <f t="shared" si="196"/>
        <v>0.27</v>
      </c>
      <c r="Q1979" s="13">
        <f t="shared" si="200"/>
        <v>-1.6319185367128899</v>
      </c>
      <c r="R1979" s="1">
        <v>0</v>
      </c>
      <c r="S1979" s="1">
        <v>0</v>
      </c>
      <c r="T1979" s="1">
        <v>0.18</v>
      </c>
      <c r="U1979" s="4" t="s">
        <v>34</v>
      </c>
      <c r="V1979">
        <v>0.42</v>
      </c>
      <c r="W1979">
        <v>0.4</v>
      </c>
      <c r="X1979">
        <v>0.76</v>
      </c>
      <c r="Y1979">
        <v>2.4300000000000002</v>
      </c>
      <c r="Z1979">
        <v>0.23</v>
      </c>
      <c r="AA1979" s="5">
        <f t="shared" si="197"/>
        <v>0.18</v>
      </c>
      <c r="AB1979" s="15" cm="1">
        <f t="array" ref="AB1979">_xlfn.SWITCH(U1979,"夏",122,"冬",90,"春",153,"秋",153,0)</f>
        <v>153</v>
      </c>
      <c r="AC1979" s="16">
        <f t="shared" si="198"/>
        <v>27.54</v>
      </c>
      <c r="AD1979" s="5">
        <f>IFERROR(AA1979/D1979,0)</f>
        <v>2.3035577169183514E-3</v>
      </c>
      <c r="AE1979" s="15">
        <f t="shared" si="199"/>
        <v>0.41917808219178082</v>
      </c>
      <c r="AF1979" s="5">
        <f>IFERROR(AD1979*AE1979*48,0)</f>
        <v>4.6348843487803763E-2</v>
      </c>
    </row>
    <row r="1980" spans="1:32" x14ac:dyDescent="0.15">
      <c r="A1980" s="8">
        <v>45745</v>
      </c>
      <c r="B1980" s="1" t="s">
        <v>43</v>
      </c>
      <c r="C1980" s="1" t="s">
        <v>33</v>
      </c>
      <c r="D1980" s="6">
        <v>78.14</v>
      </c>
      <c r="E1980" s="6">
        <v>3.9</v>
      </c>
      <c r="F1980" s="10">
        <v>0.41666666666666702</v>
      </c>
      <c r="G1980" s="1">
        <v>20.9</v>
      </c>
      <c r="H1980" s="1">
        <v>59.9</v>
      </c>
      <c r="I1980" s="1">
        <v>20.9</v>
      </c>
      <c r="J1980" s="1">
        <v>0.09</v>
      </c>
      <c r="K1980" s="1">
        <v>855</v>
      </c>
      <c r="L1980" s="1">
        <v>730</v>
      </c>
      <c r="M1980" s="6">
        <f t="shared" si="195"/>
        <v>20.900000000000091</v>
      </c>
      <c r="N1980" s="1">
        <v>0.7</v>
      </c>
      <c r="O1980" s="11" cm="1">
        <f t="array" ref="O1980">ROUND(_xlfn.SWITCH(C1980,"建筑专教",IF(S1980&gt;0.1,1.38,1.28),"阶梯教室",IF(S1980&gt;0.1,1.15,1.05),"公共教室",IF(S1980&gt;0.1,1.22,1.12),IF(S1980&gt;0.1,1.2,1.1))+(MOD(ROW()*11,31)/31-0.5)*0.06,2)</f>
        <v>1.1000000000000001</v>
      </c>
      <c r="P1980" s="12">
        <f t="shared" si="196"/>
        <v>0.36</v>
      </c>
      <c r="Q1980" s="13">
        <f t="shared" si="200"/>
        <v>-1.3874957224667264</v>
      </c>
      <c r="R1980" s="1">
        <v>0</v>
      </c>
      <c r="S1980" s="1">
        <v>0</v>
      </c>
      <c r="T1980" s="1">
        <v>0.25</v>
      </c>
      <c r="U1980" s="4" t="s">
        <v>34</v>
      </c>
      <c r="V1980">
        <v>0.42</v>
      </c>
      <c r="W1980">
        <v>0.4</v>
      </c>
      <c r="X1980">
        <v>0.76</v>
      </c>
      <c r="Y1980">
        <v>2.4300000000000002</v>
      </c>
      <c r="Z1980">
        <v>0.23</v>
      </c>
      <c r="AA1980" s="5">
        <f t="shared" si="197"/>
        <v>0.25</v>
      </c>
      <c r="AB1980" s="15" cm="1">
        <f t="array" ref="AB1980">_xlfn.SWITCH(U1980,"夏",122,"冬",90,"春",153,"秋",153,0)</f>
        <v>153</v>
      </c>
      <c r="AC1980" s="16">
        <f t="shared" si="198"/>
        <v>38.25</v>
      </c>
      <c r="AD1980" s="5">
        <f>IFERROR(AA1980/D1980,0)</f>
        <v>3.1993857179421553E-3</v>
      </c>
      <c r="AE1980" s="15">
        <f t="shared" si="199"/>
        <v>0.41917808219178082</v>
      </c>
      <c r="AF1980" s="5">
        <f>IFERROR(AD1980*AE1980*48,0)</f>
        <v>6.4373393733060794E-2</v>
      </c>
    </row>
    <row r="1981" spans="1:32" x14ac:dyDescent="0.15">
      <c r="A1981" s="8">
        <v>45745</v>
      </c>
      <c r="B1981" s="1" t="s">
        <v>43</v>
      </c>
      <c r="C1981" s="1" t="s">
        <v>33</v>
      </c>
      <c r="D1981" s="6">
        <v>78.14</v>
      </c>
      <c r="E1981" s="6">
        <v>3.9</v>
      </c>
      <c r="F1981" s="10">
        <v>0.4375</v>
      </c>
      <c r="G1981" s="1">
        <v>21.3</v>
      </c>
      <c r="H1981" s="1">
        <v>59.1</v>
      </c>
      <c r="I1981" s="1">
        <v>21.3</v>
      </c>
      <c r="J1981" s="1">
        <v>0.1</v>
      </c>
      <c r="K1981" s="1">
        <v>965</v>
      </c>
      <c r="L1981" s="1">
        <v>870</v>
      </c>
      <c r="M1981" s="6">
        <f t="shared" si="195"/>
        <v>21.299999999999898</v>
      </c>
      <c r="N1981" s="1">
        <v>0.7</v>
      </c>
      <c r="O1981" s="11" cm="1">
        <f t="array" ref="O1981">ROUND(_xlfn.SWITCH(C1981,"建筑专教",IF(S1981&gt;0.1,1.38,1.28),"阶梯教室",IF(S1981&gt;0.1,1.15,1.05),"公共教室",IF(S1981&gt;0.1,1.22,1.12),IF(S1981&gt;0.1,1.2,1.1))+(MOD(ROW()*11,31)/31-0.5)*0.06,2)</f>
        <v>1.1299999999999999</v>
      </c>
      <c r="P1981" s="12">
        <f t="shared" si="196"/>
        <v>0.45</v>
      </c>
      <c r="Q1981" s="13">
        <f t="shared" si="200"/>
        <v>-1.1538667715931388</v>
      </c>
      <c r="R1981" s="1">
        <v>0</v>
      </c>
      <c r="S1981" s="1">
        <v>0</v>
      </c>
      <c r="T1981" s="1">
        <v>0.32</v>
      </c>
      <c r="U1981" s="4" t="s">
        <v>34</v>
      </c>
      <c r="V1981">
        <v>0.42</v>
      </c>
      <c r="W1981">
        <v>0.4</v>
      </c>
      <c r="X1981">
        <v>0.76</v>
      </c>
      <c r="Y1981">
        <v>2.4300000000000002</v>
      </c>
      <c r="Z1981">
        <v>0.23</v>
      </c>
      <c r="AA1981" s="5">
        <f t="shared" si="197"/>
        <v>0.32</v>
      </c>
      <c r="AB1981" s="15" cm="1">
        <f t="array" ref="AB1981">_xlfn.SWITCH(U1981,"夏",122,"冬",90,"春",153,"秋",153,0)</f>
        <v>153</v>
      </c>
      <c r="AC1981" s="16">
        <f t="shared" si="198"/>
        <v>48.96</v>
      </c>
      <c r="AD1981" s="5">
        <f>IFERROR(AA1981/D1981,0)</f>
        <v>4.0952137189659583E-3</v>
      </c>
      <c r="AE1981" s="15">
        <f t="shared" si="199"/>
        <v>0.41917808219178082</v>
      </c>
      <c r="AF1981" s="5">
        <f>IFERROR(AD1981*AE1981*48,0)</f>
        <v>8.2397943978317803E-2</v>
      </c>
    </row>
    <row r="1982" spans="1:32" x14ac:dyDescent="0.15">
      <c r="A1982" s="8">
        <v>45745</v>
      </c>
      <c r="B1982" s="1" t="s">
        <v>43</v>
      </c>
      <c r="C1982" s="1" t="s">
        <v>33</v>
      </c>
      <c r="D1982" s="6">
        <v>78.14</v>
      </c>
      <c r="E1982" s="6">
        <v>3.9</v>
      </c>
      <c r="F1982" s="10">
        <v>0.45833333333333298</v>
      </c>
      <c r="G1982" s="1">
        <v>21.7</v>
      </c>
      <c r="H1982" s="1">
        <v>58.3</v>
      </c>
      <c r="I1982" s="1">
        <v>21.7</v>
      </c>
      <c r="J1982" s="1">
        <v>0.11</v>
      </c>
      <c r="K1982" s="1">
        <v>1065</v>
      </c>
      <c r="L1982" s="1">
        <v>1010</v>
      </c>
      <c r="M1982" s="6">
        <f t="shared" si="195"/>
        <v>21.700000000000102</v>
      </c>
      <c r="N1982" s="1">
        <v>0.7</v>
      </c>
      <c r="O1982" s="11" cm="1">
        <f t="array" ref="O1982">ROUND(_xlfn.SWITCH(C1982,"建筑专教",IF(S1982&gt;0.1,1.38,1.28),"阶梯教室",IF(S1982&gt;0.1,1.15,1.05),"公共教室",IF(S1982&gt;0.1,1.22,1.12),IF(S1982&gt;0.1,1.2,1.1))+(MOD(ROW()*11,31)/31-0.5)*0.06,2)</f>
        <v>1.0900000000000001</v>
      </c>
      <c r="P1982" s="12">
        <f t="shared" si="196"/>
        <v>0.53</v>
      </c>
      <c r="Q1982" s="13">
        <f t="shared" si="200"/>
        <v>-1.1586085155589405</v>
      </c>
      <c r="R1982" s="1">
        <v>0</v>
      </c>
      <c r="S1982" s="1">
        <v>0</v>
      </c>
      <c r="T1982" s="1">
        <v>0.38</v>
      </c>
      <c r="U1982" s="4" t="s">
        <v>34</v>
      </c>
      <c r="V1982">
        <v>0.42</v>
      </c>
      <c r="W1982">
        <v>0.4</v>
      </c>
      <c r="X1982">
        <v>0.76</v>
      </c>
      <c r="Y1982">
        <v>2.4300000000000002</v>
      </c>
      <c r="Z1982">
        <v>0.23</v>
      </c>
      <c r="AA1982" s="5">
        <f t="shared" si="197"/>
        <v>0.38</v>
      </c>
      <c r="AB1982" s="15" cm="1">
        <f t="array" ref="AB1982">_xlfn.SWITCH(U1982,"夏",122,"冬",90,"春",153,"秋",153,0)</f>
        <v>153</v>
      </c>
      <c r="AC1982" s="16">
        <f t="shared" si="198"/>
        <v>58.14</v>
      </c>
      <c r="AD1982" s="5">
        <f>IFERROR(AA1982/D1982,0)</f>
        <v>4.863066291272076E-3</v>
      </c>
      <c r="AE1982" s="15">
        <f t="shared" si="199"/>
        <v>0.41917808219178082</v>
      </c>
      <c r="AF1982" s="5">
        <f>IFERROR(AD1982*AE1982*48,0)</f>
        <v>9.7847558474252416E-2</v>
      </c>
    </row>
    <row r="1983" spans="1:32" x14ac:dyDescent="0.15">
      <c r="A1983" s="8">
        <v>45745</v>
      </c>
      <c r="B1983" s="1" t="s">
        <v>43</v>
      </c>
      <c r="C1983" s="1" t="s">
        <v>33</v>
      </c>
      <c r="D1983" s="6">
        <v>78.14</v>
      </c>
      <c r="E1983" s="6">
        <v>3.9</v>
      </c>
      <c r="F1983" s="10">
        <v>0.47916666666666702</v>
      </c>
      <c r="G1983" s="1">
        <v>22.1</v>
      </c>
      <c r="H1983" s="1">
        <v>57.5</v>
      </c>
      <c r="I1983" s="1">
        <v>22.1</v>
      </c>
      <c r="J1983" s="1">
        <v>0.12</v>
      </c>
      <c r="K1983" s="1">
        <v>1155</v>
      </c>
      <c r="L1983" s="1">
        <v>1150</v>
      </c>
      <c r="M1983" s="6">
        <f t="shared" si="195"/>
        <v>22.099999999999966</v>
      </c>
      <c r="N1983" s="1">
        <v>0.7</v>
      </c>
      <c r="O1983" s="11" cm="1">
        <f t="array" ref="O1983">ROUND(_xlfn.SWITCH(C1983,"建筑专教",IF(S1983&gt;0.1,1.38,1.28),"阶梯教室",IF(S1983&gt;0.1,1.15,1.05),"公共教室",IF(S1983&gt;0.1,1.22,1.12),IF(S1983&gt;0.1,1.2,1.1))+(MOD(ROW()*11,31)/31-0.5)*0.06,2)</f>
        <v>1.1100000000000001</v>
      </c>
      <c r="P1983" s="12">
        <f t="shared" si="196"/>
        <v>0.6</v>
      </c>
      <c r="Q1983" s="13">
        <f t="shared" si="200"/>
        <v>-0.96290863009223326</v>
      </c>
      <c r="R1983" s="1">
        <v>0</v>
      </c>
      <c r="S1983" s="1">
        <v>0</v>
      </c>
      <c r="T1983" s="1">
        <v>0.45</v>
      </c>
      <c r="U1983" s="4" t="s">
        <v>34</v>
      </c>
      <c r="V1983">
        <v>0.42</v>
      </c>
      <c r="W1983">
        <v>0.4</v>
      </c>
      <c r="X1983">
        <v>0.76</v>
      </c>
      <c r="Y1983">
        <v>2.4300000000000002</v>
      </c>
      <c r="Z1983">
        <v>0.23</v>
      </c>
      <c r="AA1983" s="5">
        <f t="shared" si="197"/>
        <v>0.45</v>
      </c>
      <c r="AB1983" s="15" cm="1">
        <f t="array" ref="AB1983">_xlfn.SWITCH(U1983,"夏",122,"冬",90,"春",153,"秋",153,0)</f>
        <v>153</v>
      </c>
      <c r="AC1983" s="16">
        <f t="shared" si="198"/>
        <v>68.850000000000009</v>
      </c>
      <c r="AD1983" s="5">
        <f>IFERROR(AA1983/D1983,0)</f>
        <v>5.758894292295879E-3</v>
      </c>
      <c r="AE1983" s="15">
        <f t="shared" si="199"/>
        <v>0.41917808219178082</v>
      </c>
      <c r="AF1983" s="5">
        <f>IFERROR(AD1983*AE1983*48,0)</f>
        <v>0.11587210871950941</v>
      </c>
    </row>
    <row r="1984" spans="1:32" x14ac:dyDescent="0.15">
      <c r="A1984" s="8">
        <v>45745</v>
      </c>
      <c r="B1984" s="1" t="s">
        <v>43</v>
      </c>
      <c r="C1984" s="1" t="s">
        <v>33</v>
      </c>
      <c r="D1984" s="6">
        <v>78.14</v>
      </c>
      <c r="E1984" s="6">
        <v>3.9</v>
      </c>
      <c r="F1984" s="10">
        <v>0.5</v>
      </c>
      <c r="G1984" s="1">
        <v>22.3</v>
      </c>
      <c r="H1984" s="1">
        <v>57.1</v>
      </c>
      <c r="I1984" s="1">
        <v>22.3</v>
      </c>
      <c r="J1984" s="1">
        <v>0.12</v>
      </c>
      <c r="K1984" s="1">
        <v>410</v>
      </c>
      <c r="L1984" s="1">
        <v>1150</v>
      </c>
      <c r="M1984" s="6">
        <f t="shared" si="195"/>
        <v>22.300000000000068</v>
      </c>
      <c r="N1984" s="1">
        <v>0</v>
      </c>
      <c r="O1984" s="1">
        <v>0</v>
      </c>
      <c r="P1984" s="12">
        <f t="shared" si="196"/>
        <v>0</v>
      </c>
      <c r="Q1984" s="1">
        <v>0</v>
      </c>
      <c r="R1984" s="1">
        <v>0</v>
      </c>
      <c r="S1984" s="1">
        <v>0</v>
      </c>
      <c r="T1984" s="1">
        <v>0</v>
      </c>
      <c r="U1984" s="4" t="s">
        <v>34</v>
      </c>
      <c r="V1984">
        <v>0.42</v>
      </c>
      <c r="W1984">
        <v>0.4</v>
      </c>
      <c r="X1984">
        <v>0.76</v>
      </c>
      <c r="Y1984">
        <v>2.4300000000000002</v>
      </c>
      <c r="Z1984">
        <v>0.23</v>
      </c>
      <c r="AA1984" s="5">
        <f t="shared" si="197"/>
        <v>0</v>
      </c>
      <c r="AB1984" s="15" cm="1">
        <f t="array" ref="AB1984">_xlfn.SWITCH(U1984,"夏",122,"冬",90,"春",153,"秋",153,0)</f>
        <v>153</v>
      </c>
      <c r="AC1984" s="16">
        <f t="shared" si="198"/>
        <v>0</v>
      </c>
      <c r="AD1984" s="5">
        <f>IFERROR(AA1984/D1984,0)</f>
        <v>0</v>
      </c>
      <c r="AE1984" s="15">
        <f t="shared" si="199"/>
        <v>0.41917808219178082</v>
      </c>
      <c r="AF1984" s="5">
        <f>IFERROR(AD1984*AE1984*48,0)</f>
        <v>0</v>
      </c>
    </row>
    <row r="1985" spans="1:32" x14ac:dyDescent="0.15">
      <c r="A1985" s="8">
        <v>45745</v>
      </c>
      <c r="B1985" s="1" t="s">
        <v>43</v>
      </c>
      <c r="C1985" s="1" t="s">
        <v>33</v>
      </c>
      <c r="D1985" s="6">
        <v>78.14</v>
      </c>
      <c r="E1985" s="6">
        <v>3.9</v>
      </c>
      <c r="F1985" s="10">
        <v>0.52083333333333304</v>
      </c>
      <c r="G1985" s="1">
        <v>22.5</v>
      </c>
      <c r="H1985" s="1">
        <v>56.7</v>
      </c>
      <c r="I1985" s="1">
        <v>22.5</v>
      </c>
      <c r="J1985" s="1">
        <v>0.12</v>
      </c>
      <c r="K1985" s="1">
        <v>410</v>
      </c>
      <c r="L1985" s="1">
        <v>1050</v>
      </c>
      <c r="M1985" s="6">
        <f t="shared" si="195"/>
        <v>22.5</v>
      </c>
      <c r="N1985" s="1">
        <v>0</v>
      </c>
      <c r="O1985" s="1">
        <v>0</v>
      </c>
      <c r="P1985" s="12">
        <f t="shared" si="196"/>
        <v>0</v>
      </c>
      <c r="Q1985" s="1">
        <v>0</v>
      </c>
      <c r="R1985" s="1">
        <v>0</v>
      </c>
      <c r="S1985" s="1">
        <v>0</v>
      </c>
      <c r="T1985" s="1">
        <v>0</v>
      </c>
      <c r="U1985" s="4" t="s">
        <v>34</v>
      </c>
      <c r="V1985">
        <v>0.42</v>
      </c>
      <c r="W1985">
        <v>0.4</v>
      </c>
      <c r="X1985">
        <v>0.76</v>
      </c>
      <c r="Y1985">
        <v>2.4300000000000002</v>
      </c>
      <c r="Z1985">
        <v>0.23</v>
      </c>
      <c r="AA1985" s="5">
        <f t="shared" si="197"/>
        <v>0</v>
      </c>
      <c r="AB1985" s="15" cm="1">
        <f t="array" ref="AB1985">_xlfn.SWITCH(U1985,"夏",122,"冬",90,"春",153,"秋",153,0)</f>
        <v>153</v>
      </c>
      <c r="AC1985" s="16">
        <f t="shared" si="198"/>
        <v>0</v>
      </c>
      <c r="AD1985" s="5">
        <f>IFERROR(AA1985/D1985,0)</f>
        <v>0</v>
      </c>
      <c r="AE1985" s="15">
        <f t="shared" si="199"/>
        <v>0.41917808219178082</v>
      </c>
      <c r="AF1985" s="5">
        <f>IFERROR(AD1985*AE1985*48,0)</f>
        <v>0</v>
      </c>
    </row>
    <row r="1986" spans="1:32" x14ac:dyDescent="0.15">
      <c r="A1986" s="8">
        <v>45745</v>
      </c>
      <c r="B1986" s="1" t="s">
        <v>43</v>
      </c>
      <c r="C1986" s="1" t="s">
        <v>33</v>
      </c>
      <c r="D1986" s="6">
        <v>78.14</v>
      </c>
      <c r="E1986" s="6">
        <v>3.9</v>
      </c>
      <c r="F1986" s="10">
        <v>0.54166666666666696</v>
      </c>
      <c r="G1986" s="1">
        <v>22.7</v>
      </c>
      <c r="H1986" s="1">
        <v>56.3</v>
      </c>
      <c r="I1986" s="1">
        <v>22.7</v>
      </c>
      <c r="J1986" s="1">
        <v>0.12</v>
      </c>
      <c r="K1986" s="1">
        <v>410</v>
      </c>
      <c r="L1986" s="1">
        <v>950</v>
      </c>
      <c r="M1986" s="6">
        <f t="shared" si="195"/>
        <v>22.699999999999989</v>
      </c>
      <c r="N1986" s="1">
        <v>0</v>
      </c>
      <c r="O1986" s="1">
        <v>0</v>
      </c>
      <c r="P1986" s="12">
        <f t="shared" si="196"/>
        <v>0</v>
      </c>
      <c r="Q1986" s="1">
        <v>0</v>
      </c>
      <c r="R1986" s="1">
        <v>0</v>
      </c>
      <c r="S1986" s="1">
        <v>0</v>
      </c>
      <c r="T1986" s="1">
        <v>0</v>
      </c>
      <c r="U1986" s="4" t="s">
        <v>34</v>
      </c>
      <c r="V1986">
        <v>0.42</v>
      </c>
      <c r="W1986">
        <v>0.4</v>
      </c>
      <c r="X1986">
        <v>0.76</v>
      </c>
      <c r="Y1986">
        <v>2.4300000000000002</v>
      </c>
      <c r="Z1986">
        <v>0.23</v>
      </c>
      <c r="AA1986" s="5">
        <f t="shared" si="197"/>
        <v>0</v>
      </c>
      <c r="AB1986" s="15" cm="1">
        <f t="array" ref="AB1986">_xlfn.SWITCH(U1986,"夏",122,"冬",90,"春",153,"秋",153,0)</f>
        <v>153</v>
      </c>
      <c r="AC1986" s="16">
        <f t="shared" si="198"/>
        <v>0</v>
      </c>
      <c r="AD1986" s="5">
        <f>IFERROR(AA1986/D1986,0)</f>
        <v>0</v>
      </c>
      <c r="AE1986" s="15">
        <f t="shared" si="199"/>
        <v>0.41917808219178082</v>
      </c>
      <c r="AF1986" s="5">
        <f>IFERROR(AD1986*AE1986*48,0)</f>
        <v>0</v>
      </c>
    </row>
    <row r="1987" spans="1:32" x14ac:dyDescent="0.15">
      <c r="A1987" s="8">
        <v>45745</v>
      </c>
      <c r="B1987" s="1" t="s">
        <v>43</v>
      </c>
      <c r="C1987" s="1" t="s">
        <v>33</v>
      </c>
      <c r="D1987" s="6">
        <v>78.14</v>
      </c>
      <c r="E1987" s="6">
        <v>3.9</v>
      </c>
      <c r="F1987" s="10">
        <v>0.5625</v>
      </c>
      <c r="G1987" s="1">
        <v>22.9</v>
      </c>
      <c r="H1987" s="1">
        <v>55.9</v>
      </c>
      <c r="I1987" s="1">
        <v>22.9</v>
      </c>
      <c r="J1987" s="1">
        <v>0.12</v>
      </c>
      <c r="K1987" s="1">
        <v>410</v>
      </c>
      <c r="L1987" s="1">
        <v>850</v>
      </c>
      <c r="M1987" s="6">
        <f t="shared" si="195"/>
        <v>22.89999999999992</v>
      </c>
      <c r="N1987" s="1">
        <v>0</v>
      </c>
      <c r="O1987" s="1">
        <v>0</v>
      </c>
      <c r="P1987" s="12">
        <f t="shared" si="196"/>
        <v>0</v>
      </c>
      <c r="Q1987" s="1">
        <v>0</v>
      </c>
      <c r="R1987" s="1">
        <v>0</v>
      </c>
      <c r="S1987" s="1">
        <v>0</v>
      </c>
      <c r="T1987" s="1">
        <v>0</v>
      </c>
      <c r="U1987" s="4" t="s">
        <v>34</v>
      </c>
      <c r="V1987">
        <v>0.42</v>
      </c>
      <c r="W1987">
        <v>0.4</v>
      </c>
      <c r="X1987">
        <v>0.76</v>
      </c>
      <c r="Y1987">
        <v>2.4300000000000002</v>
      </c>
      <c r="Z1987">
        <v>0.23</v>
      </c>
      <c r="AA1987" s="5">
        <f t="shared" si="197"/>
        <v>0</v>
      </c>
      <c r="AB1987" s="15" cm="1">
        <f t="array" ref="AB1987">_xlfn.SWITCH(U1987,"夏",122,"冬",90,"春",153,"秋",153,0)</f>
        <v>153</v>
      </c>
      <c r="AC1987" s="16">
        <f t="shared" si="198"/>
        <v>0</v>
      </c>
      <c r="AD1987" s="5">
        <f>IFERROR(AA1987/D1987,0)</f>
        <v>0</v>
      </c>
      <c r="AE1987" s="15">
        <f t="shared" si="199"/>
        <v>0.41917808219178082</v>
      </c>
      <c r="AF1987" s="5">
        <f>IFERROR(AD1987*AE1987*48,0)</f>
        <v>0</v>
      </c>
    </row>
    <row r="1988" spans="1:32" x14ac:dyDescent="0.15">
      <c r="A1988" s="8">
        <v>45745</v>
      </c>
      <c r="B1988" s="1" t="s">
        <v>43</v>
      </c>
      <c r="C1988" s="1" t="s">
        <v>33</v>
      </c>
      <c r="D1988" s="6">
        <v>78.14</v>
      </c>
      <c r="E1988" s="6">
        <v>3.9</v>
      </c>
      <c r="F1988" s="10">
        <v>0.58333333333333304</v>
      </c>
      <c r="G1988" s="1">
        <v>23.1</v>
      </c>
      <c r="H1988" s="1">
        <v>55.5</v>
      </c>
      <c r="I1988" s="1">
        <v>23.1</v>
      </c>
      <c r="J1988" s="1">
        <v>0.12</v>
      </c>
      <c r="K1988" s="1">
        <v>570</v>
      </c>
      <c r="L1988" s="1">
        <v>750</v>
      </c>
      <c r="M1988" s="6">
        <f t="shared" si="195"/>
        <v>23.10000000000008</v>
      </c>
      <c r="N1988" s="1">
        <v>0.7</v>
      </c>
      <c r="O1988" s="11" cm="1">
        <f t="array" ref="O1988">ROUND(_xlfn.SWITCH(C1988,"建筑专教",IF(S1988&gt;0.1,1.38,1.28),"阶梯教室",IF(S1988&gt;0.1,1.15,1.05),"公共教室",IF(S1988&gt;0.1,1.22,1.12),IF(S1988&gt;0.1,1.2,1.1))+(MOD(ROW()*11,31)/31-0.5)*0.06,2)</f>
        <v>1.1000000000000001</v>
      </c>
      <c r="P1988" s="12">
        <f t="shared" si="196"/>
        <v>0.14000000000000001</v>
      </c>
      <c r="Q1988" s="13">
        <f t="shared" ref="Q1988:Q1994" si="201">(0.303*EXP(-0.036*(O1988*58.15))+0.028)*((O1988*58.15)-0.00305*(5733-6.99*(O1988*58.15)-(EXP(16.6536-4030.183/(G1988+235))*(H1988/100)))-0.42*((O1988*58.15)-58.15)-0.000017*(O1988*58.15)*(5867-(EXP(16.6536-4030.183/(G1988+235))*(H1988/100)))-0.0014*(O1988*58.15)*(34-G1988)-0.0000000396*IF(N1988*0.155&gt;0.078,1.05+0.645*N1988*0.155,1)*(POWER((35.7-0.028*(O1988*58.15)-N1988*0.155*(0.0000000396*IF(N1988*0.155&gt;0.078,1.05+0.645*N1988*0.155,1)*(POWER((35.7-0.028*(O1988*58.15)-N1988*0.155*0.1)+273,4)-POWER(M1988+273,4))+IF(N1988*0.155&gt;0.078,1.05+0.645*N1988*0.155,1)*IF(J1988&lt;0.2,2.38*ABS(35.7-0.028*(O1988*58.15)-G1988)^0.25,12.1*SQRT(J1988))*(35.7-0.028*(O1988*58.15)-G1988))+273),4)-POWER(M1988+273,4))-IF(N1988*0.155&gt;0.078,1.05+0.645*N1988*0.155,1)*IF(J1988&lt;0.2,2.38*ABS(35.7-0.028*(O1988*58.15)-N1988*0.155*0.1-G1988)^0.25,12.1*SQRT(J1988))*(35.7-0.028*(O1988*58.15)-N1988*0.155*0.1-G1988))</f>
        <v>-0.6741611901180683</v>
      </c>
      <c r="R1988" s="1">
        <v>0</v>
      </c>
      <c r="S1988" s="1">
        <v>0</v>
      </c>
      <c r="T1988" s="1">
        <v>0.08</v>
      </c>
      <c r="U1988" s="4" t="s">
        <v>34</v>
      </c>
      <c r="V1988">
        <v>0.42</v>
      </c>
      <c r="W1988">
        <v>0.4</v>
      </c>
      <c r="X1988">
        <v>0.76</v>
      </c>
      <c r="Y1988">
        <v>2.4300000000000002</v>
      </c>
      <c r="Z1988">
        <v>0.23</v>
      </c>
      <c r="AA1988" s="5">
        <f t="shared" si="197"/>
        <v>0.08</v>
      </c>
      <c r="AB1988" s="15" cm="1">
        <f t="array" ref="AB1988">_xlfn.SWITCH(U1988,"夏",122,"冬",90,"春",153,"秋",153,0)</f>
        <v>153</v>
      </c>
      <c r="AC1988" s="16">
        <f t="shared" si="198"/>
        <v>12.24</v>
      </c>
      <c r="AD1988" s="5">
        <f>IFERROR(AA1988/D1988,0)</f>
        <v>1.0238034297414896E-3</v>
      </c>
      <c r="AE1988" s="15">
        <f t="shared" si="199"/>
        <v>0.41917808219178082</v>
      </c>
      <c r="AF1988" s="5">
        <f>IFERROR(AD1988*AE1988*48,0)</f>
        <v>2.0599485994579451E-2</v>
      </c>
    </row>
    <row r="1989" spans="1:32" x14ac:dyDescent="0.15">
      <c r="A1989" s="8">
        <v>45745</v>
      </c>
      <c r="B1989" s="1" t="s">
        <v>43</v>
      </c>
      <c r="C1989" s="1" t="s">
        <v>33</v>
      </c>
      <c r="D1989" s="6">
        <v>78.14</v>
      </c>
      <c r="E1989" s="6">
        <v>3.9</v>
      </c>
      <c r="F1989" s="10">
        <v>0.60416666666666696</v>
      </c>
      <c r="G1989" s="1">
        <v>23.3</v>
      </c>
      <c r="H1989" s="1">
        <v>55.1</v>
      </c>
      <c r="I1989" s="1">
        <v>23.3</v>
      </c>
      <c r="J1989" s="1">
        <v>0.12</v>
      </c>
      <c r="K1989" s="1">
        <v>680</v>
      </c>
      <c r="L1989" s="1">
        <v>650</v>
      </c>
      <c r="M1989" s="6">
        <f t="shared" si="195"/>
        <v>23.300000000000068</v>
      </c>
      <c r="N1989" s="1">
        <v>0.7</v>
      </c>
      <c r="O1989" s="11" cm="1">
        <f t="array" ref="O1989">ROUND(_xlfn.SWITCH(C1989,"建筑专教",IF(S1989&gt;0.1,1.38,1.28),"阶梯教室",IF(S1989&gt;0.1,1.15,1.05),"公共教室",IF(S1989&gt;0.1,1.22,1.12),IF(S1989&gt;0.1,1.2,1.1))+(MOD(ROW()*11,31)/31-0.5)*0.06,2)</f>
        <v>1.1200000000000001</v>
      </c>
      <c r="P1989" s="12">
        <f t="shared" si="196"/>
        <v>0.22</v>
      </c>
      <c r="Q1989" s="13">
        <f t="shared" si="201"/>
        <v>-0.55611483532197592</v>
      </c>
      <c r="R1989" s="1">
        <v>0</v>
      </c>
      <c r="S1989" s="1">
        <v>0</v>
      </c>
      <c r="T1989" s="1">
        <v>0.15</v>
      </c>
      <c r="U1989" s="4" t="s">
        <v>34</v>
      </c>
      <c r="V1989">
        <v>0.42</v>
      </c>
      <c r="W1989">
        <v>0.4</v>
      </c>
      <c r="X1989">
        <v>0.76</v>
      </c>
      <c r="Y1989">
        <v>2.4300000000000002</v>
      </c>
      <c r="Z1989">
        <v>0.23</v>
      </c>
      <c r="AA1989" s="5">
        <f t="shared" si="197"/>
        <v>0.15</v>
      </c>
      <c r="AB1989" s="15" cm="1">
        <f t="array" ref="AB1989">_xlfn.SWITCH(U1989,"夏",122,"冬",90,"春",153,"秋",153,0)</f>
        <v>153</v>
      </c>
      <c r="AC1989" s="16">
        <f t="shared" si="198"/>
        <v>22.95</v>
      </c>
      <c r="AD1989" s="5">
        <f>IFERROR(AA1989/D1989,0)</f>
        <v>1.919631430765293E-3</v>
      </c>
      <c r="AE1989" s="15">
        <f t="shared" si="199"/>
        <v>0.41917808219178082</v>
      </c>
      <c r="AF1989" s="5">
        <f>IFERROR(AD1989*AE1989*48,0)</f>
        <v>3.8624036239836471E-2</v>
      </c>
    </row>
    <row r="1990" spans="1:32" x14ac:dyDescent="0.15">
      <c r="A1990" s="8">
        <v>45745</v>
      </c>
      <c r="B1990" s="1" t="s">
        <v>43</v>
      </c>
      <c r="C1990" s="1" t="s">
        <v>33</v>
      </c>
      <c r="D1990" s="6">
        <v>78.14</v>
      </c>
      <c r="E1990" s="6">
        <v>3.9</v>
      </c>
      <c r="F1990" s="10">
        <v>0.625</v>
      </c>
      <c r="G1990" s="1">
        <v>23.5</v>
      </c>
      <c r="H1990" s="1">
        <v>54.7</v>
      </c>
      <c r="I1990" s="1">
        <v>23.5</v>
      </c>
      <c r="J1990" s="1">
        <v>0.12</v>
      </c>
      <c r="K1990" s="1">
        <v>790</v>
      </c>
      <c r="L1990" s="1">
        <v>550</v>
      </c>
      <c r="M1990" s="6">
        <f t="shared" si="195"/>
        <v>23.499999999999886</v>
      </c>
      <c r="N1990" s="1">
        <v>0.7</v>
      </c>
      <c r="O1990" s="11" cm="1">
        <f t="array" ref="O1990">ROUND(_xlfn.SWITCH(C1990,"建筑专教",IF(S1990&gt;0.1,1.38,1.28),"阶梯教室",IF(S1990&gt;0.1,1.15,1.05),"公共教室",IF(S1990&gt;0.1,1.22,1.12),IF(S1990&gt;0.1,1.2,1.1))+(MOD(ROW()*11,31)/31-0.5)*0.06,2)</f>
        <v>1.08</v>
      </c>
      <c r="P1990" s="12">
        <f t="shared" si="196"/>
        <v>0.31</v>
      </c>
      <c r="Q1990" s="13">
        <f t="shared" si="201"/>
        <v>-0.60339715155475449</v>
      </c>
      <c r="R1990" s="1">
        <v>0</v>
      </c>
      <c r="S1990" s="1">
        <v>0</v>
      </c>
      <c r="T1990" s="1">
        <v>0.22</v>
      </c>
      <c r="U1990" s="4" t="s">
        <v>34</v>
      </c>
      <c r="V1990">
        <v>0.42</v>
      </c>
      <c r="W1990">
        <v>0.4</v>
      </c>
      <c r="X1990">
        <v>0.76</v>
      </c>
      <c r="Y1990">
        <v>2.4300000000000002</v>
      </c>
      <c r="Z1990">
        <v>0.23</v>
      </c>
      <c r="AA1990" s="5">
        <f t="shared" si="197"/>
        <v>0.22</v>
      </c>
      <c r="AB1990" s="15" cm="1">
        <f t="array" ref="AB1990">_xlfn.SWITCH(U1990,"夏",122,"冬",90,"春",153,"秋",153,0)</f>
        <v>153</v>
      </c>
      <c r="AC1990" s="16">
        <f t="shared" si="198"/>
        <v>33.660000000000004</v>
      </c>
      <c r="AD1990" s="5">
        <f>IFERROR(AA1990/D1990,0)</f>
        <v>2.8154594317890964E-3</v>
      </c>
      <c r="AE1990" s="15">
        <f t="shared" si="199"/>
        <v>0.41917808219178082</v>
      </c>
      <c r="AF1990" s="5">
        <f>IFERROR(AD1990*AE1990*48,0)</f>
        <v>5.6648586485093487E-2</v>
      </c>
    </row>
    <row r="1991" spans="1:32" x14ac:dyDescent="0.15">
      <c r="A1991" s="8">
        <v>45745</v>
      </c>
      <c r="B1991" s="1" t="s">
        <v>43</v>
      </c>
      <c r="C1991" s="1" t="s">
        <v>33</v>
      </c>
      <c r="D1991" s="6">
        <v>78.14</v>
      </c>
      <c r="E1991" s="6">
        <v>3.9</v>
      </c>
      <c r="F1991" s="10">
        <v>0.64583333333333304</v>
      </c>
      <c r="G1991" s="1">
        <v>23.7</v>
      </c>
      <c r="H1991" s="1">
        <v>54.3</v>
      </c>
      <c r="I1991" s="1">
        <v>23.7</v>
      </c>
      <c r="J1991" s="1">
        <v>0.12</v>
      </c>
      <c r="K1991" s="1">
        <v>900</v>
      </c>
      <c r="L1991" s="1">
        <v>450</v>
      </c>
      <c r="M1991" s="6">
        <f t="shared" si="195"/>
        <v>23.699999999999932</v>
      </c>
      <c r="N1991" s="1">
        <v>0.7</v>
      </c>
      <c r="O1991" s="11" cm="1">
        <f t="array" ref="O1991">ROUND(_xlfn.SWITCH(C1991,"建筑专教",IF(S1991&gt;0.1,1.38,1.28),"阶梯教室",IF(S1991&gt;0.1,1.15,1.05),"公共教室",IF(S1991&gt;0.1,1.22,1.12),IF(S1991&gt;0.1,1.2,1.1))+(MOD(ROW()*11,31)/31-0.5)*0.06,2)</f>
        <v>1.1000000000000001</v>
      </c>
      <c r="P1991" s="12">
        <f t="shared" si="196"/>
        <v>0.4</v>
      </c>
      <c r="Q1991" s="13">
        <f t="shared" si="201"/>
        <v>-0.48486578084671134</v>
      </c>
      <c r="R1991" s="1">
        <v>0</v>
      </c>
      <c r="S1991" s="1">
        <v>0</v>
      </c>
      <c r="T1991" s="1">
        <v>0.28000000000000003</v>
      </c>
      <c r="U1991" s="4" t="s">
        <v>34</v>
      </c>
      <c r="V1991">
        <v>0.42</v>
      </c>
      <c r="W1991">
        <v>0.4</v>
      </c>
      <c r="X1991">
        <v>0.76</v>
      </c>
      <c r="Y1991">
        <v>2.4300000000000002</v>
      </c>
      <c r="Z1991">
        <v>0.23</v>
      </c>
      <c r="AA1991" s="5">
        <f t="shared" si="197"/>
        <v>0.28000000000000003</v>
      </c>
      <c r="AB1991" s="15" cm="1">
        <f t="array" ref="AB1991">_xlfn.SWITCH(U1991,"夏",122,"冬",90,"春",153,"秋",153,0)</f>
        <v>153</v>
      </c>
      <c r="AC1991" s="16">
        <f t="shared" si="198"/>
        <v>42.84</v>
      </c>
      <c r="AD1991" s="5">
        <f>IFERROR(AA1991/D1991,0)</f>
        <v>3.5833120040952141E-3</v>
      </c>
      <c r="AE1991" s="15">
        <f t="shared" si="199"/>
        <v>0.41917808219178082</v>
      </c>
      <c r="AF1991" s="5">
        <f>IFERROR(AD1991*AE1991*48,0)</f>
        <v>7.2098200981028093E-2</v>
      </c>
    </row>
    <row r="1992" spans="1:32" x14ac:dyDescent="0.15">
      <c r="A1992" s="8">
        <v>45745</v>
      </c>
      <c r="B1992" s="1" t="s">
        <v>43</v>
      </c>
      <c r="C1992" s="1" t="s">
        <v>33</v>
      </c>
      <c r="D1992" s="6">
        <v>78.14</v>
      </c>
      <c r="E1992" s="6">
        <v>3.9</v>
      </c>
      <c r="F1992" s="10">
        <v>0.66666666666666696</v>
      </c>
      <c r="G1992" s="1">
        <v>23.9</v>
      </c>
      <c r="H1992" s="1">
        <v>53.9</v>
      </c>
      <c r="I1992" s="1">
        <v>23.9</v>
      </c>
      <c r="J1992" s="1">
        <v>0.12</v>
      </c>
      <c r="K1992" s="1">
        <v>1005</v>
      </c>
      <c r="L1992" s="1">
        <v>350</v>
      </c>
      <c r="M1992" s="6">
        <f t="shared" si="195"/>
        <v>23.89999999999992</v>
      </c>
      <c r="N1992" s="1">
        <v>0.7</v>
      </c>
      <c r="O1992" s="11" cm="1">
        <f t="array" ref="O1992">ROUND(_xlfn.SWITCH(C1992,"建筑专教",IF(S1992&gt;0.1,1.38,1.28),"阶梯教室",IF(S1992&gt;0.1,1.15,1.05),"公共教室",IF(S1992&gt;0.1,1.22,1.12),IF(S1992&gt;0.1,1.2,1.1))+(MOD(ROW()*11,31)/31-0.5)*0.06,2)</f>
        <v>1.1200000000000001</v>
      </c>
      <c r="P1992" s="12">
        <f t="shared" si="196"/>
        <v>0.48</v>
      </c>
      <c r="Q1992" s="13">
        <f t="shared" si="201"/>
        <v>-0.37164684847505752</v>
      </c>
      <c r="R1992" s="1">
        <v>0</v>
      </c>
      <c r="S1992" s="1">
        <v>0</v>
      </c>
      <c r="T1992" s="1">
        <v>0.35</v>
      </c>
      <c r="U1992" s="4" t="s">
        <v>34</v>
      </c>
      <c r="V1992">
        <v>0.42</v>
      </c>
      <c r="W1992">
        <v>0.4</v>
      </c>
      <c r="X1992">
        <v>0.76</v>
      </c>
      <c r="Y1992">
        <v>2.4300000000000002</v>
      </c>
      <c r="Z1992">
        <v>0.23</v>
      </c>
      <c r="AA1992" s="5">
        <f t="shared" si="197"/>
        <v>0.35</v>
      </c>
      <c r="AB1992" s="15" cm="1">
        <f t="array" ref="AB1992">_xlfn.SWITCH(U1992,"夏",122,"冬",90,"春",153,"秋",153,0)</f>
        <v>153</v>
      </c>
      <c r="AC1992" s="16">
        <f t="shared" si="198"/>
        <v>53.55</v>
      </c>
      <c r="AD1992" s="5">
        <f>IFERROR(AA1992/D1992,0)</f>
        <v>4.4791400051190167E-3</v>
      </c>
      <c r="AE1992" s="15">
        <f t="shared" si="199"/>
        <v>0.41917808219178082</v>
      </c>
      <c r="AF1992" s="5">
        <f>IFERROR(AD1992*AE1992*48,0)</f>
        <v>9.0122751226285103E-2</v>
      </c>
    </row>
    <row r="1993" spans="1:32" x14ac:dyDescent="0.15">
      <c r="A1993" s="8">
        <v>45745</v>
      </c>
      <c r="B1993" s="1" t="s">
        <v>43</v>
      </c>
      <c r="C1993" s="1" t="s">
        <v>33</v>
      </c>
      <c r="D1993" s="6">
        <v>78.14</v>
      </c>
      <c r="E1993" s="6">
        <v>3.9</v>
      </c>
      <c r="F1993" s="10">
        <v>0.6875</v>
      </c>
      <c r="G1993" s="1">
        <v>24.1</v>
      </c>
      <c r="H1993" s="1">
        <v>53.5</v>
      </c>
      <c r="I1993" s="1">
        <v>24.1</v>
      </c>
      <c r="J1993" s="1">
        <v>0.12</v>
      </c>
      <c r="K1993" s="1">
        <v>1100</v>
      </c>
      <c r="L1993" s="1">
        <v>250</v>
      </c>
      <c r="M1993" s="6">
        <f t="shared" si="195"/>
        <v>24.099999999999909</v>
      </c>
      <c r="N1993" s="1">
        <v>0.7</v>
      </c>
      <c r="O1993" s="11" cm="1">
        <f t="array" ref="O1993">ROUND(_xlfn.SWITCH(C1993,"建筑专教",IF(S1993&gt;0.1,1.38,1.28),"阶梯教室",IF(S1993&gt;0.1,1.15,1.05),"公共教室",IF(S1993&gt;0.1,1.22,1.12),IF(S1993&gt;0.1,1.2,1.1))+(MOD(ROW()*11,31)/31-0.5)*0.06,2)</f>
        <v>1.08</v>
      </c>
      <c r="P1993" s="12">
        <f t="shared" si="196"/>
        <v>0.56000000000000005</v>
      </c>
      <c r="Q1993" s="13">
        <f t="shared" si="201"/>
        <v>-0.41144131107063431</v>
      </c>
      <c r="R1993" s="1">
        <v>0</v>
      </c>
      <c r="S1993" s="1">
        <v>0</v>
      </c>
      <c r="T1993" s="1">
        <v>0.42</v>
      </c>
      <c r="U1993" s="4" t="s">
        <v>34</v>
      </c>
      <c r="V1993">
        <v>0.42</v>
      </c>
      <c r="W1993">
        <v>0.4</v>
      </c>
      <c r="X1993">
        <v>0.76</v>
      </c>
      <c r="Y1993">
        <v>2.4300000000000002</v>
      </c>
      <c r="Z1993">
        <v>0.23</v>
      </c>
      <c r="AA1993" s="5">
        <f t="shared" si="197"/>
        <v>0.42</v>
      </c>
      <c r="AB1993" s="15" cm="1">
        <f t="array" ref="AB1993">_xlfn.SWITCH(U1993,"夏",122,"冬",90,"春",153,"秋",153,0)</f>
        <v>153</v>
      </c>
      <c r="AC1993" s="16">
        <f t="shared" si="198"/>
        <v>64.259999999999991</v>
      </c>
      <c r="AD1993" s="5">
        <f>IFERROR(AA1993/D1993,0)</f>
        <v>5.3749680061428206E-3</v>
      </c>
      <c r="AE1993" s="15">
        <f t="shared" si="199"/>
        <v>0.41917808219178082</v>
      </c>
      <c r="AF1993" s="5">
        <f>IFERROR(AD1993*AE1993*48,0)</f>
        <v>0.10814730147154211</v>
      </c>
    </row>
    <row r="1994" spans="1:32" x14ac:dyDescent="0.15">
      <c r="A1994" s="8">
        <v>45745</v>
      </c>
      <c r="B1994" s="1" t="s">
        <v>43</v>
      </c>
      <c r="C1994" s="1" t="s">
        <v>33</v>
      </c>
      <c r="D1994" s="6">
        <v>78.14</v>
      </c>
      <c r="E1994" s="6">
        <v>3.9</v>
      </c>
      <c r="F1994" s="10">
        <v>0.70833333333333304</v>
      </c>
      <c r="G1994" s="1">
        <v>24.3</v>
      </c>
      <c r="H1994" s="1">
        <v>53.1</v>
      </c>
      <c r="I1994" s="1">
        <v>24.3</v>
      </c>
      <c r="J1994" s="1">
        <v>0.12</v>
      </c>
      <c r="K1994" s="1">
        <v>1190</v>
      </c>
      <c r="L1994" s="1">
        <v>150</v>
      </c>
      <c r="M1994" s="6">
        <f t="shared" si="195"/>
        <v>24.300000000000011</v>
      </c>
      <c r="N1994" s="1">
        <v>0.7</v>
      </c>
      <c r="O1994" s="11" cm="1">
        <f t="array" ref="O1994">ROUND(_xlfn.SWITCH(C1994,"建筑专教",IF(S1994&gt;0.1,1.38,1.28),"阶梯教室",IF(S1994&gt;0.1,1.15,1.05),"公共教室",IF(S1994&gt;0.1,1.22,1.12),IF(S1994&gt;0.1,1.2,1.1))+(MOD(ROW()*11,31)/31-0.5)*0.06,2)</f>
        <v>1.1000000000000001</v>
      </c>
      <c r="P1994" s="12">
        <f t="shared" si="196"/>
        <v>0.63</v>
      </c>
      <c r="Q1994" s="13">
        <f t="shared" si="201"/>
        <v>-0.29790531077971094</v>
      </c>
      <c r="R1994" s="1">
        <v>0</v>
      </c>
      <c r="S1994" s="1">
        <v>0</v>
      </c>
      <c r="T1994" s="1">
        <v>0.48</v>
      </c>
      <c r="U1994" s="4" t="s">
        <v>34</v>
      </c>
      <c r="V1994">
        <v>0.42</v>
      </c>
      <c r="W1994">
        <v>0.4</v>
      </c>
      <c r="X1994">
        <v>0.76</v>
      </c>
      <c r="Y1994">
        <v>2.4300000000000002</v>
      </c>
      <c r="Z1994">
        <v>0.23</v>
      </c>
      <c r="AA1994" s="5">
        <f t="shared" si="197"/>
        <v>0.48</v>
      </c>
      <c r="AB1994" s="15" cm="1">
        <f t="array" ref="AB1994">_xlfn.SWITCH(U1994,"夏",122,"冬",90,"春",153,"秋",153,0)</f>
        <v>153</v>
      </c>
      <c r="AC1994" s="16">
        <f t="shared" si="198"/>
        <v>73.44</v>
      </c>
      <c r="AD1994" s="5">
        <f>IFERROR(AA1994/D1994,0)</f>
        <v>6.1428205784489374E-3</v>
      </c>
      <c r="AE1994" s="15">
        <f t="shared" si="199"/>
        <v>0.41917808219178082</v>
      </c>
      <c r="AF1994" s="5">
        <f>IFERROR(AD1994*AE1994*48,0)</f>
        <v>0.12359691596747671</v>
      </c>
    </row>
    <row r="1995" spans="1:32" x14ac:dyDescent="0.15">
      <c r="A1995" s="8">
        <v>45745</v>
      </c>
      <c r="B1995" s="1" t="s">
        <v>43</v>
      </c>
      <c r="C1995" s="1" t="s">
        <v>33</v>
      </c>
      <c r="D1995" s="6">
        <v>78.14</v>
      </c>
      <c r="E1995" s="6">
        <v>3.9</v>
      </c>
      <c r="F1995" s="10">
        <v>0.72916666666666696</v>
      </c>
      <c r="G1995" s="1">
        <v>24.5</v>
      </c>
      <c r="H1995" s="1">
        <v>52.7</v>
      </c>
      <c r="I1995" s="1">
        <v>24.5</v>
      </c>
      <c r="J1995" s="1">
        <v>0.12</v>
      </c>
      <c r="K1995" s="1">
        <v>410</v>
      </c>
      <c r="L1995" s="1">
        <v>50</v>
      </c>
      <c r="M1995" s="6">
        <f t="shared" si="195"/>
        <v>24.500000000000114</v>
      </c>
      <c r="N1995" s="1">
        <v>0</v>
      </c>
      <c r="O1995" s="1">
        <v>0</v>
      </c>
      <c r="P1995" s="12">
        <f t="shared" si="196"/>
        <v>0</v>
      </c>
      <c r="Q1995" s="1">
        <v>0</v>
      </c>
      <c r="R1995" s="1">
        <v>0</v>
      </c>
      <c r="S1995" s="1">
        <v>0</v>
      </c>
      <c r="T1995" s="1">
        <v>0</v>
      </c>
      <c r="U1995" s="4" t="s">
        <v>34</v>
      </c>
      <c r="V1995">
        <v>0.42</v>
      </c>
      <c r="W1995">
        <v>0.4</v>
      </c>
      <c r="X1995">
        <v>0.76</v>
      </c>
      <c r="Y1995">
        <v>2.4300000000000002</v>
      </c>
      <c r="Z1995">
        <v>0.23</v>
      </c>
      <c r="AA1995" s="5">
        <f t="shared" si="197"/>
        <v>0</v>
      </c>
      <c r="AB1995" s="15" cm="1">
        <f t="array" ref="AB1995">_xlfn.SWITCH(U1995,"夏",122,"冬",90,"春",153,"秋",153,0)</f>
        <v>153</v>
      </c>
      <c r="AC1995" s="16">
        <f t="shared" si="198"/>
        <v>0</v>
      </c>
      <c r="AD1995" s="5">
        <f>IFERROR(AA1995/D1995,0)</f>
        <v>0</v>
      </c>
      <c r="AE1995" s="15">
        <f t="shared" si="199"/>
        <v>0.41917808219178082</v>
      </c>
      <c r="AF1995" s="5">
        <f>IFERROR(AD1995*AE1995*48,0)</f>
        <v>0</v>
      </c>
    </row>
    <row r="1996" spans="1:32" x14ac:dyDescent="0.15">
      <c r="A1996" s="8">
        <v>45745</v>
      </c>
      <c r="B1996" s="1" t="s">
        <v>43</v>
      </c>
      <c r="C1996" s="1" t="s">
        <v>33</v>
      </c>
      <c r="D1996" s="6">
        <v>78.14</v>
      </c>
      <c r="E1996" s="6">
        <v>3.9</v>
      </c>
      <c r="F1996" s="10">
        <v>0.75</v>
      </c>
      <c r="G1996" s="1">
        <v>24.3</v>
      </c>
      <c r="H1996" s="1">
        <v>53.1</v>
      </c>
      <c r="I1996" s="1">
        <v>24.3</v>
      </c>
      <c r="J1996" s="1">
        <v>0.12</v>
      </c>
      <c r="K1996" s="1">
        <v>410</v>
      </c>
      <c r="L1996" s="1">
        <v>0</v>
      </c>
      <c r="M1996" s="6">
        <f t="shared" si="195"/>
        <v>24.300000000000011</v>
      </c>
      <c r="N1996" s="1">
        <v>0</v>
      </c>
      <c r="O1996" s="1">
        <v>0</v>
      </c>
      <c r="P1996" s="12">
        <f t="shared" si="196"/>
        <v>0</v>
      </c>
      <c r="Q1996" s="1">
        <v>0</v>
      </c>
      <c r="R1996" s="1">
        <v>0</v>
      </c>
      <c r="S1996" s="1">
        <v>0</v>
      </c>
      <c r="T1996" s="1">
        <v>0</v>
      </c>
      <c r="U1996" s="4" t="s">
        <v>34</v>
      </c>
      <c r="V1996">
        <v>0.42</v>
      </c>
      <c r="W1996">
        <v>0.4</v>
      </c>
      <c r="X1996">
        <v>0.76</v>
      </c>
      <c r="Y1996">
        <v>2.4300000000000002</v>
      </c>
      <c r="Z1996">
        <v>0.23</v>
      </c>
      <c r="AA1996" s="5">
        <f t="shared" si="197"/>
        <v>0</v>
      </c>
      <c r="AB1996" s="15" cm="1">
        <f t="array" ref="AB1996">_xlfn.SWITCH(U1996,"夏",122,"冬",90,"春",153,"秋",153,0)</f>
        <v>153</v>
      </c>
      <c r="AC1996" s="16">
        <f t="shared" si="198"/>
        <v>0</v>
      </c>
      <c r="AD1996" s="5">
        <f>IFERROR(AA1996/D1996,0)</f>
        <v>0</v>
      </c>
      <c r="AE1996" s="15">
        <f t="shared" si="199"/>
        <v>0.41917808219178082</v>
      </c>
      <c r="AF1996" s="5">
        <f>IFERROR(AD1996*AE1996*48,0)</f>
        <v>0</v>
      </c>
    </row>
    <row r="1997" spans="1:32" x14ac:dyDescent="0.15">
      <c r="A1997" s="8">
        <v>45745</v>
      </c>
      <c r="B1997" s="1" t="s">
        <v>43</v>
      </c>
      <c r="C1997" s="1" t="s">
        <v>33</v>
      </c>
      <c r="D1997" s="6">
        <v>78.14</v>
      </c>
      <c r="E1997" s="6">
        <v>3.9</v>
      </c>
      <c r="F1997" s="10">
        <v>0.77083333333333304</v>
      </c>
      <c r="G1997" s="1">
        <v>24.1</v>
      </c>
      <c r="H1997" s="1">
        <v>53.5</v>
      </c>
      <c r="I1997" s="1">
        <v>24.1</v>
      </c>
      <c r="J1997" s="1">
        <v>0.12</v>
      </c>
      <c r="K1997" s="1">
        <v>410</v>
      </c>
      <c r="L1997" s="1">
        <v>0</v>
      </c>
      <c r="M1997" s="6">
        <f t="shared" si="195"/>
        <v>24.099999999999909</v>
      </c>
      <c r="N1997" s="1">
        <v>0</v>
      </c>
      <c r="O1997" s="1">
        <v>0</v>
      </c>
      <c r="P1997" s="12">
        <f t="shared" si="196"/>
        <v>0</v>
      </c>
      <c r="Q1997" s="1">
        <v>0</v>
      </c>
      <c r="R1997" s="1">
        <v>0</v>
      </c>
      <c r="S1997" s="1">
        <v>0</v>
      </c>
      <c r="T1997" s="1">
        <v>0</v>
      </c>
      <c r="U1997" s="4" t="s">
        <v>34</v>
      </c>
      <c r="V1997">
        <v>0.42</v>
      </c>
      <c r="W1997">
        <v>0.4</v>
      </c>
      <c r="X1997">
        <v>0.76</v>
      </c>
      <c r="Y1997">
        <v>2.4300000000000002</v>
      </c>
      <c r="Z1997">
        <v>0.23</v>
      </c>
      <c r="AA1997" s="5">
        <f t="shared" si="197"/>
        <v>0</v>
      </c>
      <c r="AB1997" s="15" cm="1">
        <f t="array" ref="AB1997">_xlfn.SWITCH(U1997,"夏",122,"冬",90,"春",153,"秋",153,0)</f>
        <v>153</v>
      </c>
      <c r="AC1997" s="16">
        <f t="shared" si="198"/>
        <v>0</v>
      </c>
      <c r="AD1997" s="5">
        <f>IFERROR(AA1997/D1997,0)</f>
        <v>0</v>
      </c>
      <c r="AE1997" s="15">
        <f t="shared" si="199"/>
        <v>0.41917808219178082</v>
      </c>
      <c r="AF1997" s="5">
        <f>IFERROR(AD1997*AE1997*48,0)</f>
        <v>0</v>
      </c>
    </row>
    <row r="1998" spans="1:32" x14ac:dyDescent="0.15">
      <c r="A1998" s="8">
        <v>45745</v>
      </c>
      <c r="B1998" s="1" t="s">
        <v>43</v>
      </c>
      <c r="C1998" s="1" t="s">
        <v>33</v>
      </c>
      <c r="D1998" s="6">
        <v>78.14</v>
      </c>
      <c r="E1998" s="6">
        <v>3.9</v>
      </c>
      <c r="F1998" s="10">
        <v>0.79166666666666696</v>
      </c>
      <c r="G1998" s="1">
        <v>23.9</v>
      </c>
      <c r="H1998" s="1">
        <v>53.9</v>
      </c>
      <c r="I1998" s="1">
        <v>23.9</v>
      </c>
      <c r="J1998" s="1">
        <v>0.12</v>
      </c>
      <c r="K1998" s="1">
        <v>410</v>
      </c>
      <c r="L1998" s="1">
        <v>0</v>
      </c>
      <c r="M1998" s="6">
        <f t="shared" si="195"/>
        <v>23.89999999999992</v>
      </c>
      <c r="N1998" s="1">
        <v>0</v>
      </c>
      <c r="O1998" s="1">
        <v>0</v>
      </c>
      <c r="P1998" s="12">
        <f t="shared" si="196"/>
        <v>0</v>
      </c>
      <c r="Q1998" s="1">
        <v>0</v>
      </c>
      <c r="R1998" s="1">
        <v>0</v>
      </c>
      <c r="S1998" s="1">
        <v>0</v>
      </c>
      <c r="T1998" s="1">
        <v>0</v>
      </c>
      <c r="U1998" s="4" t="s">
        <v>34</v>
      </c>
      <c r="V1998">
        <v>0.42</v>
      </c>
      <c r="W1998">
        <v>0.4</v>
      </c>
      <c r="X1998">
        <v>0.76</v>
      </c>
      <c r="Y1998">
        <v>2.4300000000000002</v>
      </c>
      <c r="Z1998">
        <v>0.23</v>
      </c>
      <c r="AA1998" s="5">
        <f t="shared" si="197"/>
        <v>0</v>
      </c>
      <c r="AB1998" s="15" cm="1">
        <f t="array" ref="AB1998">_xlfn.SWITCH(U1998,"夏",122,"冬",90,"春",153,"秋",153,0)</f>
        <v>153</v>
      </c>
      <c r="AC1998" s="16">
        <f t="shared" si="198"/>
        <v>0</v>
      </c>
      <c r="AD1998" s="5">
        <f>IFERROR(AA1998/D1998,0)</f>
        <v>0</v>
      </c>
      <c r="AE1998" s="15">
        <f t="shared" si="199"/>
        <v>0.41917808219178082</v>
      </c>
      <c r="AF1998" s="5">
        <f>IFERROR(AD1998*AE1998*48,0)</f>
        <v>0</v>
      </c>
    </row>
    <row r="1999" spans="1:32" x14ac:dyDescent="0.15">
      <c r="A1999" s="8">
        <v>45745</v>
      </c>
      <c r="B1999" s="1" t="s">
        <v>43</v>
      </c>
      <c r="C1999" s="1" t="s">
        <v>33</v>
      </c>
      <c r="D1999" s="6">
        <v>78.14</v>
      </c>
      <c r="E1999" s="6">
        <v>3.9</v>
      </c>
      <c r="F1999" s="10">
        <v>0.8125</v>
      </c>
      <c r="G1999" s="1">
        <v>23.7</v>
      </c>
      <c r="H1999" s="1">
        <v>54.3</v>
      </c>
      <c r="I1999" s="1">
        <v>23.7</v>
      </c>
      <c r="J1999" s="1">
        <v>0.12</v>
      </c>
      <c r="K1999" s="1">
        <v>410</v>
      </c>
      <c r="L1999" s="1">
        <v>0</v>
      </c>
      <c r="M1999" s="6">
        <f t="shared" si="195"/>
        <v>23.699999999999932</v>
      </c>
      <c r="N1999" s="1">
        <v>0</v>
      </c>
      <c r="O1999" s="1">
        <v>0</v>
      </c>
      <c r="P1999" s="12">
        <f t="shared" si="196"/>
        <v>0</v>
      </c>
      <c r="Q1999" s="1">
        <v>0</v>
      </c>
      <c r="R1999" s="1">
        <v>0</v>
      </c>
      <c r="S1999" s="1">
        <v>0</v>
      </c>
      <c r="T1999" s="1">
        <v>0</v>
      </c>
      <c r="U1999" s="4" t="s">
        <v>34</v>
      </c>
      <c r="V1999">
        <v>0.42</v>
      </c>
      <c r="W1999">
        <v>0.4</v>
      </c>
      <c r="X1999">
        <v>0.76</v>
      </c>
      <c r="Y1999">
        <v>2.4300000000000002</v>
      </c>
      <c r="Z1999">
        <v>0.23</v>
      </c>
      <c r="AA1999" s="5">
        <f t="shared" si="197"/>
        <v>0</v>
      </c>
      <c r="AB1999" s="15" cm="1">
        <f t="array" ref="AB1999">_xlfn.SWITCH(U1999,"夏",122,"冬",90,"春",153,"秋",153,0)</f>
        <v>153</v>
      </c>
      <c r="AC1999" s="16">
        <f t="shared" si="198"/>
        <v>0</v>
      </c>
      <c r="AD1999" s="5">
        <f>IFERROR(AA1999/D1999,0)</f>
        <v>0</v>
      </c>
      <c r="AE1999" s="15">
        <f t="shared" si="199"/>
        <v>0.41917808219178082</v>
      </c>
      <c r="AF1999" s="5">
        <f>IFERROR(AD1999*AE1999*48,0)</f>
        <v>0</v>
      </c>
    </row>
    <row r="2000" spans="1:32" x14ac:dyDescent="0.15">
      <c r="A2000" s="8">
        <v>45745</v>
      </c>
      <c r="B2000" s="1" t="s">
        <v>43</v>
      </c>
      <c r="C2000" s="1" t="s">
        <v>33</v>
      </c>
      <c r="D2000" s="6">
        <v>78.14</v>
      </c>
      <c r="E2000" s="6">
        <v>3.9</v>
      </c>
      <c r="F2000" s="10">
        <v>0.83333333333333304</v>
      </c>
      <c r="G2000" s="1">
        <v>23.5</v>
      </c>
      <c r="H2000" s="1">
        <v>54.7</v>
      </c>
      <c r="I2000" s="1">
        <v>23.5</v>
      </c>
      <c r="J2000" s="1">
        <v>0.12</v>
      </c>
      <c r="K2000" s="1">
        <v>410</v>
      </c>
      <c r="L2000" s="1">
        <v>0</v>
      </c>
      <c r="M2000" s="6">
        <f t="shared" si="195"/>
        <v>23.499999999999886</v>
      </c>
      <c r="N2000" s="1">
        <v>0</v>
      </c>
      <c r="O2000" s="1">
        <v>0</v>
      </c>
      <c r="P2000" s="12">
        <f t="shared" si="196"/>
        <v>0</v>
      </c>
      <c r="Q2000" s="1">
        <v>0</v>
      </c>
      <c r="R2000" s="1">
        <v>0</v>
      </c>
      <c r="S2000" s="1">
        <v>0</v>
      </c>
      <c r="T2000" s="1">
        <v>0</v>
      </c>
      <c r="U2000" s="4" t="s">
        <v>34</v>
      </c>
      <c r="V2000">
        <v>0.42</v>
      </c>
      <c r="W2000">
        <v>0.4</v>
      </c>
      <c r="X2000">
        <v>0.76</v>
      </c>
      <c r="Y2000">
        <v>2.4300000000000002</v>
      </c>
      <c r="Z2000">
        <v>0.23</v>
      </c>
      <c r="AA2000" s="5">
        <f t="shared" si="197"/>
        <v>0</v>
      </c>
      <c r="AB2000" s="15" cm="1">
        <f t="array" ref="AB2000">_xlfn.SWITCH(U2000,"夏",122,"冬",90,"春",153,"秋",153,0)</f>
        <v>153</v>
      </c>
      <c r="AC2000" s="16">
        <f t="shared" si="198"/>
        <v>0</v>
      </c>
      <c r="AD2000" s="5">
        <f>IFERROR(AA2000/D2000,0)</f>
        <v>0</v>
      </c>
      <c r="AE2000" s="15">
        <f t="shared" si="199"/>
        <v>0.41917808219178082</v>
      </c>
      <c r="AF2000" s="5">
        <f>IFERROR(AD2000*AE2000*48,0)</f>
        <v>0</v>
      </c>
    </row>
    <row r="2001" spans="1:32" x14ac:dyDescent="0.15">
      <c r="A2001" s="8">
        <v>45745</v>
      </c>
      <c r="B2001" s="1" t="s">
        <v>43</v>
      </c>
      <c r="C2001" s="1" t="s">
        <v>33</v>
      </c>
      <c r="D2001" s="6">
        <v>78.14</v>
      </c>
      <c r="E2001" s="6">
        <v>3.9</v>
      </c>
      <c r="F2001" s="10">
        <v>0.85416666666666696</v>
      </c>
      <c r="G2001" s="1">
        <v>23.3</v>
      </c>
      <c r="H2001" s="1">
        <v>55.1</v>
      </c>
      <c r="I2001" s="1">
        <v>23.3</v>
      </c>
      <c r="J2001" s="1">
        <v>0.12</v>
      </c>
      <c r="K2001" s="1">
        <v>410</v>
      </c>
      <c r="L2001" s="1">
        <v>0</v>
      </c>
      <c r="M2001" s="6">
        <f t="shared" si="195"/>
        <v>23.300000000000068</v>
      </c>
      <c r="N2001" s="1">
        <v>0</v>
      </c>
      <c r="O2001" s="1">
        <v>0</v>
      </c>
      <c r="P2001" s="12">
        <f t="shared" si="196"/>
        <v>0</v>
      </c>
      <c r="Q2001" s="1">
        <v>0</v>
      </c>
      <c r="R2001" s="1">
        <v>0</v>
      </c>
      <c r="S2001" s="1">
        <v>0</v>
      </c>
      <c r="T2001" s="1">
        <v>0</v>
      </c>
      <c r="U2001" s="4" t="s">
        <v>34</v>
      </c>
      <c r="V2001">
        <v>0.42</v>
      </c>
      <c r="W2001">
        <v>0.4</v>
      </c>
      <c r="X2001">
        <v>0.76</v>
      </c>
      <c r="Y2001">
        <v>2.4300000000000002</v>
      </c>
      <c r="Z2001">
        <v>0.23</v>
      </c>
      <c r="AA2001" s="5">
        <f t="shared" si="197"/>
        <v>0</v>
      </c>
      <c r="AB2001" s="15" cm="1">
        <f t="array" ref="AB2001">_xlfn.SWITCH(U2001,"夏",122,"冬",90,"春",153,"秋",153,0)</f>
        <v>153</v>
      </c>
      <c r="AC2001" s="16">
        <f t="shared" si="198"/>
        <v>0</v>
      </c>
      <c r="AD2001" s="5">
        <f>IFERROR(AA2001/D2001,0)</f>
        <v>0</v>
      </c>
      <c r="AE2001" s="15">
        <f t="shared" si="199"/>
        <v>0.41917808219178082</v>
      </c>
      <c r="AF2001" s="5">
        <f>IFERROR(AD2001*AE2001*48,0)</f>
        <v>0</v>
      </c>
    </row>
    <row r="2002" spans="1:32" x14ac:dyDescent="0.15">
      <c r="A2002" s="8">
        <v>45745</v>
      </c>
      <c r="B2002" s="1" t="s">
        <v>43</v>
      </c>
      <c r="C2002" s="1" t="s">
        <v>33</v>
      </c>
      <c r="D2002" s="6">
        <v>78.14</v>
      </c>
      <c r="E2002" s="6">
        <v>3.9</v>
      </c>
      <c r="F2002" s="10">
        <v>0.875</v>
      </c>
      <c r="G2002" s="1">
        <v>23.1</v>
      </c>
      <c r="H2002" s="1">
        <v>55.5</v>
      </c>
      <c r="I2002" s="1">
        <v>23.1</v>
      </c>
      <c r="J2002" s="1">
        <v>0.12</v>
      </c>
      <c r="K2002" s="1">
        <v>410</v>
      </c>
      <c r="L2002" s="1">
        <v>0</v>
      </c>
      <c r="M2002" s="6">
        <f t="shared" si="195"/>
        <v>23.10000000000008</v>
      </c>
      <c r="N2002" s="1">
        <v>0</v>
      </c>
      <c r="O2002" s="1">
        <v>0</v>
      </c>
      <c r="P2002" s="12">
        <f t="shared" si="196"/>
        <v>0</v>
      </c>
      <c r="Q2002" s="1">
        <v>0</v>
      </c>
      <c r="R2002" s="1">
        <v>0</v>
      </c>
      <c r="S2002" s="1">
        <v>0</v>
      </c>
      <c r="T2002" s="1">
        <v>0</v>
      </c>
      <c r="U2002" s="4" t="s">
        <v>34</v>
      </c>
      <c r="V2002">
        <v>0.42</v>
      </c>
      <c r="W2002">
        <v>0.4</v>
      </c>
      <c r="X2002">
        <v>0.76</v>
      </c>
      <c r="Y2002">
        <v>2.4300000000000002</v>
      </c>
      <c r="Z2002">
        <v>0.23</v>
      </c>
      <c r="AA2002" s="5">
        <f t="shared" si="197"/>
        <v>0</v>
      </c>
      <c r="AB2002" s="15" cm="1">
        <f t="array" ref="AB2002">_xlfn.SWITCH(U2002,"夏",122,"冬",90,"春",153,"秋",153,0)</f>
        <v>153</v>
      </c>
      <c r="AC2002" s="16">
        <f t="shared" si="198"/>
        <v>0</v>
      </c>
      <c r="AD2002" s="5">
        <f>IFERROR(AA2002/D2002,0)</f>
        <v>0</v>
      </c>
      <c r="AE2002" s="15">
        <f t="shared" si="199"/>
        <v>0.41917808219178082</v>
      </c>
      <c r="AF2002" s="5">
        <f>IFERROR(AD2002*AE2002*48,0)</f>
        <v>0</v>
      </c>
    </row>
    <row r="2003" spans="1:32" x14ac:dyDescent="0.15">
      <c r="A2003" s="8">
        <v>45745</v>
      </c>
      <c r="B2003" s="1" t="s">
        <v>43</v>
      </c>
      <c r="C2003" s="1" t="s">
        <v>33</v>
      </c>
      <c r="D2003" s="6">
        <v>78.14</v>
      </c>
      <c r="E2003" s="6">
        <v>3.9</v>
      </c>
      <c r="F2003" s="10">
        <v>0.89583333333333304</v>
      </c>
      <c r="G2003" s="1">
        <v>22.9</v>
      </c>
      <c r="H2003" s="1">
        <v>55.9</v>
      </c>
      <c r="I2003" s="1">
        <v>22.9</v>
      </c>
      <c r="J2003" s="1">
        <v>0.12</v>
      </c>
      <c r="K2003" s="1">
        <v>410</v>
      </c>
      <c r="L2003" s="1">
        <v>0</v>
      </c>
      <c r="M2003" s="6">
        <f t="shared" si="195"/>
        <v>22.89999999999992</v>
      </c>
      <c r="N2003" s="1">
        <v>0</v>
      </c>
      <c r="O2003" s="1">
        <v>0</v>
      </c>
      <c r="P2003" s="12">
        <f t="shared" si="196"/>
        <v>0</v>
      </c>
      <c r="Q2003" s="1">
        <v>0</v>
      </c>
      <c r="R2003" s="1">
        <v>0</v>
      </c>
      <c r="S2003" s="1">
        <v>0</v>
      </c>
      <c r="T2003" s="1">
        <v>0</v>
      </c>
      <c r="U2003" s="4" t="s">
        <v>34</v>
      </c>
      <c r="V2003">
        <v>0.42</v>
      </c>
      <c r="W2003">
        <v>0.4</v>
      </c>
      <c r="X2003">
        <v>0.76</v>
      </c>
      <c r="Y2003">
        <v>2.4300000000000002</v>
      </c>
      <c r="Z2003">
        <v>0.23</v>
      </c>
      <c r="AA2003" s="5">
        <f t="shared" si="197"/>
        <v>0</v>
      </c>
      <c r="AB2003" s="15" cm="1">
        <f t="array" ref="AB2003">_xlfn.SWITCH(U2003,"夏",122,"冬",90,"春",153,"秋",153,0)</f>
        <v>153</v>
      </c>
      <c r="AC2003" s="16">
        <f t="shared" si="198"/>
        <v>0</v>
      </c>
      <c r="AD2003" s="5">
        <f>IFERROR(AA2003/D2003,0)</f>
        <v>0</v>
      </c>
      <c r="AE2003" s="15">
        <f t="shared" si="199"/>
        <v>0.41917808219178082</v>
      </c>
      <c r="AF2003" s="5">
        <f>IFERROR(AD2003*AE2003*48,0)</f>
        <v>0</v>
      </c>
    </row>
    <row r="2004" spans="1:32" x14ac:dyDescent="0.15">
      <c r="A2004" s="8">
        <v>45745</v>
      </c>
      <c r="B2004" s="1" t="s">
        <v>43</v>
      </c>
      <c r="C2004" s="1" t="s">
        <v>33</v>
      </c>
      <c r="D2004" s="6">
        <v>78.14</v>
      </c>
      <c r="E2004" s="6">
        <v>3.9</v>
      </c>
      <c r="F2004" s="10">
        <v>0.91666666666666696</v>
      </c>
      <c r="G2004" s="1">
        <v>22.7</v>
      </c>
      <c r="H2004" s="1">
        <v>56.3</v>
      </c>
      <c r="I2004" s="1">
        <v>22.7</v>
      </c>
      <c r="J2004" s="1">
        <v>0.12</v>
      </c>
      <c r="K2004" s="1">
        <v>410</v>
      </c>
      <c r="L2004" s="1">
        <v>0</v>
      </c>
      <c r="M2004" s="6">
        <f t="shared" si="195"/>
        <v>22.699999999999989</v>
      </c>
      <c r="N2004" s="1">
        <v>0</v>
      </c>
      <c r="O2004" s="1">
        <v>0</v>
      </c>
      <c r="P2004" s="12">
        <f t="shared" si="196"/>
        <v>0</v>
      </c>
      <c r="Q2004" s="1">
        <v>0</v>
      </c>
      <c r="R2004" s="1">
        <v>0</v>
      </c>
      <c r="S2004" s="1">
        <v>0</v>
      </c>
      <c r="T2004" s="1">
        <v>0</v>
      </c>
      <c r="U2004" s="4" t="s">
        <v>34</v>
      </c>
      <c r="V2004">
        <v>0.42</v>
      </c>
      <c r="W2004">
        <v>0.4</v>
      </c>
      <c r="X2004">
        <v>0.76</v>
      </c>
      <c r="Y2004">
        <v>2.4300000000000002</v>
      </c>
      <c r="Z2004">
        <v>0.23</v>
      </c>
      <c r="AA2004" s="5">
        <f t="shared" si="197"/>
        <v>0</v>
      </c>
      <c r="AB2004" s="15" cm="1">
        <f t="array" ref="AB2004">_xlfn.SWITCH(U2004,"夏",122,"冬",90,"春",153,"秋",153,0)</f>
        <v>153</v>
      </c>
      <c r="AC2004" s="16">
        <f t="shared" si="198"/>
        <v>0</v>
      </c>
      <c r="AD2004" s="5">
        <f>IFERROR(AA2004/D2004,0)</f>
        <v>0</v>
      </c>
      <c r="AE2004" s="15">
        <f t="shared" si="199"/>
        <v>0.41917808219178082</v>
      </c>
      <c r="AF2004" s="5">
        <f>IFERROR(AD2004*AE2004*48,0)</f>
        <v>0</v>
      </c>
    </row>
    <row r="2005" spans="1:32" x14ac:dyDescent="0.15">
      <c r="A2005" s="8">
        <v>45745</v>
      </c>
      <c r="B2005" s="1" t="s">
        <v>44</v>
      </c>
      <c r="C2005" s="1" t="s">
        <v>33</v>
      </c>
      <c r="D2005" s="6">
        <v>78.14</v>
      </c>
      <c r="E2005" s="6">
        <v>3.9</v>
      </c>
      <c r="F2005" s="10">
        <v>0.33333333333333298</v>
      </c>
      <c r="G2005" s="1">
        <v>17.5</v>
      </c>
      <c r="H2005" s="1">
        <v>65.5</v>
      </c>
      <c r="I2005" s="1">
        <v>17.5</v>
      </c>
      <c r="J2005" s="1">
        <v>0.05</v>
      </c>
      <c r="K2005" s="1">
        <v>408</v>
      </c>
      <c r="L2005" s="1">
        <v>175</v>
      </c>
      <c r="M2005" s="6">
        <f t="shared" si="195"/>
        <v>17.500000000000057</v>
      </c>
      <c r="N2005" s="1">
        <v>0</v>
      </c>
      <c r="O2005" s="1">
        <v>0</v>
      </c>
      <c r="P2005" s="12">
        <f t="shared" si="196"/>
        <v>0</v>
      </c>
      <c r="Q2005" s="1">
        <v>0</v>
      </c>
      <c r="R2005" s="1">
        <v>0</v>
      </c>
      <c r="S2005" s="1">
        <v>0</v>
      </c>
      <c r="T2005" s="1">
        <v>0</v>
      </c>
      <c r="U2005" s="4" t="s">
        <v>34</v>
      </c>
      <c r="V2005">
        <v>0.42</v>
      </c>
      <c r="W2005">
        <v>0.4</v>
      </c>
      <c r="X2005">
        <v>0.76</v>
      </c>
      <c r="Y2005">
        <v>2.4300000000000002</v>
      </c>
      <c r="Z2005">
        <v>0.23</v>
      </c>
      <c r="AA2005" s="5">
        <f t="shared" si="197"/>
        <v>0</v>
      </c>
      <c r="AB2005" s="15" cm="1">
        <f t="array" ref="AB2005">_xlfn.SWITCH(U2005,"夏",122,"冬",90,"春",153,"秋",153,0)</f>
        <v>153</v>
      </c>
      <c r="AC2005" s="16">
        <f t="shared" si="198"/>
        <v>0</v>
      </c>
      <c r="AD2005" s="5">
        <f>IFERROR(AA2005/D2005,0)</f>
        <v>0</v>
      </c>
      <c r="AE2005" s="15">
        <f t="shared" si="199"/>
        <v>0.41917808219178082</v>
      </c>
      <c r="AF2005" s="5">
        <f>IFERROR(AD2005*AE2005*48,0)</f>
        <v>0</v>
      </c>
    </row>
    <row r="2006" spans="1:32" x14ac:dyDescent="0.15">
      <c r="A2006" s="8">
        <v>45745</v>
      </c>
      <c r="B2006" s="1" t="s">
        <v>44</v>
      </c>
      <c r="C2006" s="1" t="s">
        <v>33</v>
      </c>
      <c r="D2006" s="6">
        <v>78.14</v>
      </c>
      <c r="E2006" s="6">
        <v>3.9</v>
      </c>
      <c r="F2006" s="10">
        <v>0.35416666666666702</v>
      </c>
      <c r="G2006" s="1">
        <v>17.7</v>
      </c>
      <c r="H2006" s="1">
        <v>65.099999999999994</v>
      </c>
      <c r="I2006" s="1">
        <v>17.7</v>
      </c>
      <c r="J2006" s="1">
        <v>0.05</v>
      </c>
      <c r="K2006" s="1">
        <v>508</v>
      </c>
      <c r="L2006" s="1">
        <v>310</v>
      </c>
      <c r="M2006" s="6">
        <f t="shared" si="195"/>
        <v>17.700000000000102</v>
      </c>
      <c r="N2006" s="1">
        <v>0.7</v>
      </c>
      <c r="O2006" s="11" cm="1">
        <f t="array" ref="O2006">ROUND(_xlfn.SWITCH(C2006,"建筑专教",IF(S2006&gt;0.1,1.38,1.28),"阶梯教室",IF(S2006&gt;0.1,1.15,1.05),"公共教室",IF(S2006&gt;0.1,1.22,1.12),IF(S2006&gt;0.1,1.2,1.1))+(MOD(ROW()*11,31)/31-0.5)*0.06,2)</f>
        <v>1.1200000000000001</v>
      </c>
      <c r="P2006" s="12">
        <f t="shared" si="196"/>
        <v>0.09</v>
      </c>
      <c r="Q2006" s="13">
        <f t="shared" ref="Q2006:Q2012" si="202">(0.303*EXP(-0.036*(O2006*58.15))+0.028)*((O2006*58.15)-0.00305*(5733-6.99*(O2006*58.15)-(EXP(16.6536-4030.183/(G2006+235))*(H2006/100)))-0.42*((O2006*58.15)-58.15)-0.000017*(O2006*58.15)*(5867-(EXP(16.6536-4030.183/(G2006+235))*(H2006/100)))-0.0014*(O2006*58.15)*(34-G2006)-0.0000000396*IF(N2006*0.155&gt;0.078,1.05+0.645*N2006*0.155,1)*(POWER((35.7-0.028*(O2006*58.15)-N2006*0.155*(0.0000000396*IF(N2006*0.155&gt;0.078,1.05+0.645*N2006*0.155,1)*(POWER((35.7-0.028*(O2006*58.15)-N2006*0.155*0.1)+273,4)-POWER(M2006+273,4))+IF(N2006*0.155&gt;0.078,1.05+0.645*N2006*0.155,1)*IF(J2006&lt;0.2,2.38*ABS(35.7-0.028*(O2006*58.15)-G2006)^0.25,12.1*SQRT(J2006))*(35.7-0.028*(O2006*58.15)-G2006))+273),4)-POWER(M2006+273,4))-IF(N2006*0.155&gt;0.078,1.05+0.645*N2006*0.155,1)*IF(J2006&lt;0.2,2.38*ABS(35.7-0.028*(O2006*58.15)-N2006*0.155*0.1-G2006)^0.25,12.1*SQRT(J2006))*(35.7-0.028*(O2006*58.15)-N2006*0.155*0.1-G2006))</f>
        <v>-2.3815038900112571</v>
      </c>
      <c r="R2006" s="1">
        <v>0</v>
      </c>
      <c r="S2006" s="1">
        <v>0</v>
      </c>
      <c r="T2006" s="1">
        <v>0.03</v>
      </c>
      <c r="U2006" s="4" t="s">
        <v>34</v>
      </c>
      <c r="V2006">
        <v>0.42</v>
      </c>
      <c r="W2006">
        <v>0.4</v>
      </c>
      <c r="X2006">
        <v>0.76</v>
      </c>
      <c r="Y2006">
        <v>2.4300000000000002</v>
      </c>
      <c r="Z2006">
        <v>0.23</v>
      </c>
      <c r="AA2006" s="5">
        <f t="shared" si="197"/>
        <v>0.03</v>
      </c>
      <c r="AB2006" s="15" cm="1">
        <f t="array" ref="AB2006">_xlfn.SWITCH(U2006,"夏",122,"冬",90,"春",153,"秋",153,0)</f>
        <v>153</v>
      </c>
      <c r="AC2006" s="16">
        <f t="shared" si="198"/>
        <v>4.59</v>
      </c>
      <c r="AD2006" s="5">
        <f>IFERROR(AA2006/D2006,0)</f>
        <v>3.8392628615305859E-4</v>
      </c>
      <c r="AE2006" s="15">
        <f t="shared" si="199"/>
        <v>0.41917808219178082</v>
      </c>
      <c r="AF2006" s="5">
        <f>IFERROR(AD2006*AE2006*48,0)</f>
        <v>7.7248072479672945E-3</v>
      </c>
    </row>
    <row r="2007" spans="1:32" x14ac:dyDescent="0.15">
      <c r="A2007" s="8">
        <v>45745</v>
      </c>
      <c r="B2007" s="1" t="s">
        <v>44</v>
      </c>
      <c r="C2007" s="1" t="s">
        <v>33</v>
      </c>
      <c r="D2007" s="6">
        <v>78.14</v>
      </c>
      <c r="E2007" s="6">
        <v>3.9</v>
      </c>
      <c r="F2007" s="10">
        <v>0.375</v>
      </c>
      <c r="G2007" s="1">
        <v>18</v>
      </c>
      <c r="H2007" s="1">
        <v>64.5</v>
      </c>
      <c r="I2007" s="1">
        <v>18</v>
      </c>
      <c r="J2007" s="1">
        <v>0.05</v>
      </c>
      <c r="K2007" s="1">
        <v>615</v>
      </c>
      <c r="L2007" s="1">
        <v>440</v>
      </c>
      <c r="M2007" s="6">
        <f t="shared" si="195"/>
        <v>17.999999999999943</v>
      </c>
      <c r="N2007" s="1">
        <v>0.7</v>
      </c>
      <c r="O2007" s="11" cm="1">
        <f t="array" ref="O2007">ROUND(_xlfn.SWITCH(C2007,"建筑专教",IF(S2007&gt;0.1,1.38,1.28),"阶梯教室",IF(S2007&gt;0.1,1.15,1.05),"公共教室",IF(S2007&gt;0.1,1.22,1.12),IF(S2007&gt;0.1,1.2,1.1))+(MOD(ROW()*11,31)/31-0.5)*0.06,2)</f>
        <v>1.08</v>
      </c>
      <c r="P2007" s="12">
        <f t="shared" si="196"/>
        <v>0.17</v>
      </c>
      <c r="Q2007" s="13">
        <f t="shared" si="202"/>
        <v>-2.4681681018491011</v>
      </c>
      <c r="R2007" s="1">
        <v>0</v>
      </c>
      <c r="S2007" s="1">
        <v>0</v>
      </c>
      <c r="T2007" s="1">
        <v>0.08</v>
      </c>
      <c r="U2007" s="4" t="s">
        <v>34</v>
      </c>
      <c r="V2007">
        <v>0.42</v>
      </c>
      <c r="W2007">
        <v>0.4</v>
      </c>
      <c r="X2007">
        <v>0.76</v>
      </c>
      <c r="Y2007">
        <v>2.4300000000000002</v>
      </c>
      <c r="Z2007">
        <v>0.23</v>
      </c>
      <c r="AA2007" s="5">
        <f t="shared" si="197"/>
        <v>0.08</v>
      </c>
      <c r="AB2007" s="15" cm="1">
        <f t="array" ref="AB2007">_xlfn.SWITCH(U2007,"夏",122,"冬",90,"春",153,"秋",153,0)</f>
        <v>153</v>
      </c>
      <c r="AC2007" s="16">
        <f t="shared" si="198"/>
        <v>12.24</v>
      </c>
      <c r="AD2007" s="5">
        <f>IFERROR(AA2007/D2007,0)</f>
        <v>1.0238034297414896E-3</v>
      </c>
      <c r="AE2007" s="15">
        <f t="shared" si="199"/>
        <v>0.41917808219178082</v>
      </c>
      <c r="AF2007" s="5">
        <f>IFERROR(AD2007*AE2007*48,0)</f>
        <v>2.0599485994579451E-2</v>
      </c>
    </row>
    <row r="2008" spans="1:32" x14ac:dyDescent="0.15">
      <c r="A2008" s="8">
        <v>45745</v>
      </c>
      <c r="B2008" s="1" t="s">
        <v>44</v>
      </c>
      <c r="C2008" s="1" t="s">
        <v>33</v>
      </c>
      <c r="D2008" s="6">
        <v>78.14</v>
      </c>
      <c r="E2008" s="6">
        <v>3.9</v>
      </c>
      <c r="F2008" s="10">
        <v>0.39583333333333298</v>
      </c>
      <c r="G2008" s="1">
        <v>18.399999999999999</v>
      </c>
      <c r="H2008" s="1">
        <v>63.7</v>
      </c>
      <c r="I2008" s="1">
        <v>18.399999999999999</v>
      </c>
      <c r="J2008" s="1">
        <v>0.06</v>
      </c>
      <c r="K2008" s="1">
        <v>732</v>
      </c>
      <c r="L2008" s="1">
        <v>580</v>
      </c>
      <c r="M2008" s="6">
        <f t="shared" si="195"/>
        <v>18.400000000000091</v>
      </c>
      <c r="N2008" s="1">
        <v>0.7</v>
      </c>
      <c r="O2008" s="11" cm="1">
        <f t="array" ref="O2008">ROUND(_xlfn.SWITCH(C2008,"建筑专教",IF(S2008&gt;0.1,1.38,1.28),"阶梯教室",IF(S2008&gt;0.1,1.15,1.05),"公共教室",IF(S2008&gt;0.1,1.22,1.12),IF(S2008&gt;0.1,1.2,1.1))+(MOD(ROW()*11,31)/31-0.5)*0.06,2)</f>
        <v>1.1000000000000001</v>
      </c>
      <c r="P2008" s="12">
        <f t="shared" si="196"/>
        <v>0.27</v>
      </c>
      <c r="Q2008" s="13">
        <f t="shared" si="202"/>
        <v>-2.2330708744040484</v>
      </c>
      <c r="R2008" s="1">
        <v>0</v>
      </c>
      <c r="S2008" s="1">
        <v>0</v>
      </c>
      <c r="T2008" s="1">
        <v>0.15</v>
      </c>
      <c r="U2008" s="4" t="s">
        <v>34</v>
      </c>
      <c r="V2008">
        <v>0.42</v>
      </c>
      <c r="W2008">
        <v>0.4</v>
      </c>
      <c r="X2008">
        <v>0.76</v>
      </c>
      <c r="Y2008">
        <v>2.4300000000000002</v>
      </c>
      <c r="Z2008">
        <v>0.23</v>
      </c>
      <c r="AA2008" s="5">
        <f t="shared" si="197"/>
        <v>0.15</v>
      </c>
      <c r="AB2008" s="15" cm="1">
        <f t="array" ref="AB2008">_xlfn.SWITCH(U2008,"夏",122,"冬",90,"春",153,"秋",153,0)</f>
        <v>153</v>
      </c>
      <c r="AC2008" s="16">
        <f t="shared" si="198"/>
        <v>22.95</v>
      </c>
      <c r="AD2008" s="5">
        <f>IFERROR(AA2008/D2008,0)</f>
        <v>1.919631430765293E-3</v>
      </c>
      <c r="AE2008" s="15">
        <f t="shared" si="199"/>
        <v>0.41917808219178082</v>
      </c>
      <c r="AF2008" s="5">
        <f>IFERROR(AD2008*AE2008*48,0)</f>
        <v>3.8624036239836471E-2</v>
      </c>
    </row>
    <row r="2009" spans="1:32" x14ac:dyDescent="0.15">
      <c r="A2009" s="8">
        <v>45745</v>
      </c>
      <c r="B2009" s="1" t="s">
        <v>44</v>
      </c>
      <c r="C2009" s="1" t="s">
        <v>33</v>
      </c>
      <c r="D2009" s="6">
        <v>78.14</v>
      </c>
      <c r="E2009" s="6">
        <v>3.9</v>
      </c>
      <c r="F2009" s="10">
        <v>0.41666666666666702</v>
      </c>
      <c r="G2009" s="1">
        <v>19</v>
      </c>
      <c r="H2009" s="1">
        <v>62.9</v>
      </c>
      <c r="I2009" s="1">
        <v>19</v>
      </c>
      <c r="J2009" s="1">
        <v>7.0000000000000007E-2</v>
      </c>
      <c r="K2009" s="1">
        <v>855</v>
      </c>
      <c r="L2009" s="1">
        <v>720</v>
      </c>
      <c r="M2009" s="6">
        <f t="shared" si="195"/>
        <v>18.999999999999943</v>
      </c>
      <c r="N2009" s="1">
        <v>0.7</v>
      </c>
      <c r="O2009" s="11" cm="1">
        <f t="array" ref="O2009">ROUND(_xlfn.SWITCH(C2009,"建筑专教",IF(S2009&gt;0.1,1.38,1.28),"阶梯教室",IF(S2009&gt;0.1,1.15,1.05),"公共教室",IF(S2009&gt;0.1,1.22,1.12),IF(S2009&gt;0.1,1.2,1.1))+(MOD(ROW()*11,31)/31-0.5)*0.06,2)</f>
        <v>1.1200000000000001</v>
      </c>
      <c r="P2009" s="12">
        <f t="shared" si="196"/>
        <v>0.36</v>
      </c>
      <c r="Q2009" s="13">
        <f t="shared" si="202"/>
        <v>-1.9417745655990397</v>
      </c>
      <c r="R2009" s="1">
        <v>0</v>
      </c>
      <c r="S2009" s="1">
        <v>0</v>
      </c>
      <c r="T2009" s="1">
        <v>0.08</v>
      </c>
      <c r="U2009" s="4" t="s">
        <v>34</v>
      </c>
      <c r="V2009">
        <v>0.42</v>
      </c>
      <c r="W2009">
        <v>0.4</v>
      </c>
      <c r="X2009">
        <v>0.76</v>
      </c>
      <c r="Y2009">
        <v>2.4300000000000002</v>
      </c>
      <c r="Z2009">
        <v>0.23</v>
      </c>
      <c r="AA2009" s="5">
        <f t="shared" si="197"/>
        <v>0.08</v>
      </c>
      <c r="AB2009" s="15" cm="1">
        <f t="array" ref="AB2009">_xlfn.SWITCH(U2009,"夏",122,"冬",90,"春",153,"秋",153,0)</f>
        <v>153</v>
      </c>
      <c r="AC2009" s="16">
        <f t="shared" si="198"/>
        <v>12.24</v>
      </c>
      <c r="AD2009" s="5">
        <f>IFERROR(AA2009/D2009,0)</f>
        <v>1.0238034297414896E-3</v>
      </c>
      <c r="AE2009" s="15">
        <f t="shared" si="199"/>
        <v>0.41917808219178082</v>
      </c>
      <c r="AF2009" s="5">
        <f>IFERROR(AD2009*AE2009*48,0)</f>
        <v>2.0599485994579451E-2</v>
      </c>
    </row>
    <row r="2010" spans="1:32" x14ac:dyDescent="0.15">
      <c r="A2010" s="8">
        <v>45745</v>
      </c>
      <c r="B2010" s="1" t="s">
        <v>44</v>
      </c>
      <c r="C2010" s="1" t="s">
        <v>33</v>
      </c>
      <c r="D2010" s="6">
        <v>78.14</v>
      </c>
      <c r="E2010" s="6">
        <v>3.9</v>
      </c>
      <c r="F2010" s="10">
        <v>0.4375</v>
      </c>
      <c r="G2010" s="1">
        <v>19.600000000000001</v>
      </c>
      <c r="H2010" s="1">
        <v>62.1</v>
      </c>
      <c r="I2010" s="1">
        <v>19.600000000000001</v>
      </c>
      <c r="J2010" s="1">
        <v>0.08</v>
      </c>
      <c r="K2010" s="1">
        <v>965</v>
      </c>
      <c r="L2010" s="1">
        <v>860</v>
      </c>
      <c r="M2010" s="6">
        <f t="shared" si="195"/>
        <v>19.599999999999909</v>
      </c>
      <c r="N2010" s="1">
        <v>0.7</v>
      </c>
      <c r="O2010" s="11" cm="1">
        <f t="array" ref="O2010">ROUND(_xlfn.SWITCH(C2010,"建筑专教",IF(S2010&gt;0.1,1.38,1.28),"阶梯教室",IF(S2010&gt;0.1,1.15,1.05),"公共教室",IF(S2010&gt;0.1,1.22,1.12),IF(S2010&gt;0.1,1.2,1.1))+(MOD(ROW()*11,31)/31-0.5)*0.06,2)</f>
        <v>1.08</v>
      </c>
      <c r="P2010" s="12">
        <f t="shared" si="196"/>
        <v>0.45</v>
      </c>
      <c r="Q2010" s="13">
        <f t="shared" si="202"/>
        <v>-1.906916254904814</v>
      </c>
      <c r="R2010" s="1">
        <v>0</v>
      </c>
      <c r="S2010" s="1">
        <v>0</v>
      </c>
      <c r="T2010" s="1">
        <v>0.28000000000000003</v>
      </c>
      <c r="U2010" s="4" t="s">
        <v>34</v>
      </c>
      <c r="V2010">
        <v>0.42</v>
      </c>
      <c r="W2010">
        <v>0.4</v>
      </c>
      <c r="X2010">
        <v>0.76</v>
      </c>
      <c r="Y2010">
        <v>2.4300000000000002</v>
      </c>
      <c r="Z2010">
        <v>0.23</v>
      </c>
      <c r="AA2010" s="5">
        <f t="shared" si="197"/>
        <v>0.28000000000000003</v>
      </c>
      <c r="AB2010" s="15" cm="1">
        <f t="array" ref="AB2010">_xlfn.SWITCH(U2010,"夏",122,"冬",90,"春",153,"秋",153,0)</f>
        <v>153</v>
      </c>
      <c r="AC2010" s="16">
        <f t="shared" si="198"/>
        <v>42.84</v>
      </c>
      <c r="AD2010" s="5">
        <f>IFERROR(AA2010/D2010,0)</f>
        <v>3.5833120040952141E-3</v>
      </c>
      <c r="AE2010" s="15">
        <f t="shared" si="199"/>
        <v>0.41917808219178082</v>
      </c>
      <c r="AF2010" s="5">
        <f>IFERROR(AD2010*AE2010*48,0)</f>
        <v>7.2098200981028093E-2</v>
      </c>
    </row>
    <row r="2011" spans="1:32" x14ac:dyDescent="0.15">
      <c r="A2011" s="8">
        <v>45745</v>
      </c>
      <c r="B2011" s="1" t="s">
        <v>44</v>
      </c>
      <c r="C2011" s="1" t="s">
        <v>33</v>
      </c>
      <c r="D2011" s="6">
        <v>78.14</v>
      </c>
      <c r="E2011" s="6">
        <v>3.9</v>
      </c>
      <c r="F2011" s="10">
        <v>0.45833333333333298</v>
      </c>
      <c r="G2011" s="1">
        <v>20.2</v>
      </c>
      <c r="H2011" s="1">
        <v>61.3</v>
      </c>
      <c r="I2011" s="1">
        <v>20.2</v>
      </c>
      <c r="J2011" s="1">
        <v>0.09</v>
      </c>
      <c r="K2011" s="1">
        <v>1065</v>
      </c>
      <c r="L2011" s="1">
        <v>1000</v>
      </c>
      <c r="M2011" s="6">
        <f t="shared" si="195"/>
        <v>20.200000000000045</v>
      </c>
      <c r="N2011" s="1">
        <v>0.7</v>
      </c>
      <c r="O2011" s="11" cm="1">
        <f t="array" ref="O2011">ROUND(_xlfn.SWITCH(C2011,"建筑专教",IF(S2011&gt;0.1,1.38,1.28),"阶梯教室",IF(S2011&gt;0.1,1.15,1.05),"公共教室",IF(S2011&gt;0.1,1.22,1.12),IF(S2011&gt;0.1,1.2,1.1))+(MOD(ROW()*11,31)/31-0.5)*0.06,2)</f>
        <v>1.1000000000000001</v>
      </c>
      <c r="P2011" s="12">
        <f t="shared" si="196"/>
        <v>0.53</v>
      </c>
      <c r="Q2011" s="13">
        <f t="shared" si="202"/>
        <v>-1.6205980583652302</v>
      </c>
      <c r="R2011" s="1">
        <v>0</v>
      </c>
      <c r="S2011" s="1">
        <v>0</v>
      </c>
      <c r="T2011" s="1">
        <v>0.35</v>
      </c>
      <c r="U2011" s="4" t="s">
        <v>34</v>
      </c>
      <c r="V2011">
        <v>0.42</v>
      </c>
      <c r="W2011">
        <v>0.4</v>
      </c>
      <c r="X2011">
        <v>0.76</v>
      </c>
      <c r="Y2011">
        <v>2.4300000000000002</v>
      </c>
      <c r="Z2011">
        <v>0.23</v>
      </c>
      <c r="AA2011" s="5">
        <f t="shared" si="197"/>
        <v>0.35</v>
      </c>
      <c r="AB2011" s="15" cm="1">
        <f t="array" ref="AB2011">_xlfn.SWITCH(U2011,"夏",122,"冬",90,"春",153,"秋",153,0)</f>
        <v>153</v>
      </c>
      <c r="AC2011" s="16">
        <f t="shared" si="198"/>
        <v>53.55</v>
      </c>
      <c r="AD2011" s="5">
        <f>IFERROR(AA2011/D2011,0)</f>
        <v>4.4791400051190167E-3</v>
      </c>
      <c r="AE2011" s="15">
        <f t="shared" si="199"/>
        <v>0.41917808219178082</v>
      </c>
      <c r="AF2011" s="5">
        <f>IFERROR(AD2011*AE2011*48,0)</f>
        <v>9.0122751226285103E-2</v>
      </c>
    </row>
    <row r="2012" spans="1:32" x14ac:dyDescent="0.15">
      <c r="A2012" s="8">
        <v>45745</v>
      </c>
      <c r="B2012" s="1" t="s">
        <v>44</v>
      </c>
      <c r="C2012" s="1" t="s">
        <v>33</v>
      </c>
      <c r="D2012" s="6">
        <v>78.14</v>
      </c>
      <c r="E2012" s="6">
        <v>3.9</v>
      </c>
      <c r="F2012" s="10">
        <v>0.47916666666666702</v>
      </c>
      <c r="G2012" s="1">
        <v>20.8</v>
      </c>
      <c r="H2012" s="1">
        <v>60.5</v>
      </c>
      <c r="I2012" s="1">
        <v>20.8</v>
      </c>
      <c r="J2012" s="1">
        <v>0.1</v>
      </c>
      <c r="K2012" s="1">
        <v>1155</v>
      </c>
      <c r="L2012" s="1">
        <v>1140</v>
      </c>
      <c r="M2012" s="6">
        <f t="shared" si="195"/>
        <v>20.799999999999898</v>
      </c>
      <c r="N2012" s="1">
        <v>0.7</v>
      </c>
      <c r="O2012" s="11" cm="1">
        <f t="array" ref="O2012">ROUND(_xlfn.SWITCH(C2012,"建筑专教",IF(S2012&gt;0.1,1.38,1.28),"阶梯教室",IF(S2012&gt;0.1,1.15,1.05),"公共教室",IF(S2012&gt;0.1,1.22,1.12),IF(S2012&gt;0.1,1.2,1.1))+(MOD(ROW()*11,31)/31-0.5)*0.06,2)</f>
        <v>1.1299999999999999</v>
      </c>
      <c r="P2012" s="12">
        <f t="shared" si="196"/>
        <v>0.6</v>
      </c>
      <c r="Q2012" s="13">
        <f t="shared" si="202"/>
        <v>-1.3136249248937024</v>
      </c>
      <c r="R2012" s="1">
        <v>0</v>
      </c>
      <c r="S2012" s="1">
        <v>0</v>
      </c>
      <c r="T2012" s="1">
        <v>0.42</v>
      </c>
      <c r="U2012" s="4" t="s">
        <v>34</v>
      </c>
      <c r="V2012">
        <v>0.42</v>
      </c>
      <c r="W2012">
        <v>0.4</v>
      </c>
      <c r="X2012">
        <v>0.76</v>
      </c>
      <c r="Y2012">
        <v>2.4300000000000002</v>
      </c>
      <c r="Z2012">
        <v>0.23</v>
      </c>
      <c r="AA2012" s="5">
        <f t="shared" si="197"/>
        <v>0.42</v>
      </c>
      <c r="AB2012" s="15" cm="1">
        <f t="array" ref="AB2012">_xlfn.SWITCH(U2012,"夏",122,"冬",90,"春",153,"秋",153,0)</f>
        <v>153</v>
      </c>
      <c r="AC2012" s="16">
        <f t="shared" si="198"/>
        <v>64.259999999999991</v>
      </c>
      <c r="AD2012" s="5">
        <f>IFERROR(AA2012/D2012,0)</f>
        <v>5.3749680061428206E-3</v>
      </c>
      <c r="AE2012" s="15">
        <f t="shared" si="199"/>
        <v>0.41917808219178082</v>
      </c>
      <c r="AF2012" s="5">
        <f>IFERROR(AD2012*AE2012*48,0)</f>
        <v>0.10814730147154211</v>
      </c>
    </row>
    <row r="2013" spans="1:32" x14ac:dyDescent="0.15">
      <c r="A2013" s="8">
        <v>45745</v>
      </c>
      <c r="B2013" s="1" t="s">
        <v>44</v>
      </c>
      <c r="C2013" s="1" t="s">
        <v>33</v>
      </c>
      <c r="D2013" s="6">
        <v>78.14</v>
      </c>
      <c r="E2013" s="6">
        <v>3.9</v>
      </c>
      <c r="F2013" s="10">
        <v>0.5</v>
      </c>
      <c r="G2013" s="1">
        <v>21.2</v>
      </c>
      <c r="H2013" s="1">
        <v>60.1</v>
      </c>
      <c r="I2013" s="1">
        <v>21.2</v>
      </c>
      <c r="J2013" s="1">
        <v>0.1</v>
      </c>
      <c r="K2013" s="1">
        <v>410</v>
      </c>
      <c r="L2013" s="1">
        <v>1140</v>
      </c>
      <c r="M2013" s="6">
        <f t="shared" si="195"/>
        <v>21.200000000000045</v>
      </c>
      <c r="N2013" s="1">
        <v>0</v>
      </c>
      <c r="O2013" s="1">
        <v>0</v>
      </c>
      <c r="P2013" s="12">
        <f t="shared" si="196"/>
        <v>0</v>
      </c>
      <c r="Q2013" s="1">
        <v>0</v>
      </c>
      <c r="R2013" s="1">
        <v>0</v>
      </c>
      <c r="S2013" s="1">
        <v>0</v>
      </c>
      <c r="T2013" s="1">
        <v>0</v>
      </c>
      <c r="U2013" s="4" t="s">
        <v>34</v>
      </c>
      <c r="V2013">
        <v>0.42</v>
      </c>
      <c r="W2013">
        <v>0.4</v>
      </c>
      <c r="X2013">
        <v>0.76</v>
      </c>
      <c r="Y2013">
        <v>2.4300000000000002</v>
      </c>
      <c r="Z2013">
        <v>0.23</v>
      </c>
      <c r="AA2013" s="5">
        <f t="shared" si="197"/>
        <v>0</v>
      </c>
      <c r="AB2013" s="15" cm="1">
        <f t="array" ref="AB2013">_xlfn.SWITCH(U2013,"夏",122,"冬",90,"春",153,"秋",153,0)</f>
        <v>153</v>
      </c>
      <c r="AC2013" s="16">
        <f t="shared" si="198"/>
        <v>0</v>
      </c>
      <c r="AD2013" s="5">
        <f>IFERROR(AA2013/D2013,0)</f>
        <v>0</v>
      </c>
      <c r="AE2013" s="15">
        <f t="shared" si="199"/>
        <v>0.41917808219178082</v>
      </c>
      <c r="AF2013" s="5">
        <f>IFERROR(AD2013*AE2013*48,0)</f>
        <v>0</v>
      </c>
    </row>
    <row r="2014" spans="1:32" x14ac:dyDescent="0.15">
      <c r="A2014" s="8">
        <v>45745</v>
      </c>
      <c r="B2014" s="1" t="s">
        <v>44</v>
      </c>
      <c r="C2014" s="1" t="s">
        <v>33</v>
      </c>
      <c r="D2014" s="6">
        <v>78.14</v>
      </c>
      <c r="E2014" s="6">
        <v>3.9</v>
      </c>
      <c r="F2014" s="10">
        <v>0.52083333333333304</v>
      </c>
      <c r="G2014" s="1">
        <v>21.6</v>
      </c>
      <c r="H2014" s="1">
        <v>59.7</v>
      </c>
      <c r="I2014" s="1">
        <v>21.6</v>
      </c>
      <c r="J2014" s="1">
        <v>0.1</v>
      </c>
      <c r="K2014" s="1">
        <v>410</v>
      </c>
      <c r="L2014" s="1">
        <v>1040</v>
      </c>
      <c r="M2014" s="6">
        <f t="shared" si="195"/>
        <v>21.600000000000023</v>
      </c>
      <c r="N2014" s="1">
        <v>0</v>
      </c>
      <c r="O2014" s="1">
        <v>0</v>
      </c>
      <c r="P2014" s="12">
        <f t="shared" si="196"/>
        <v>0</v>
      </c>
      <c r="Q2014" s="1">
        <v>0</v>
      </c>
      <c r="R2014" s="1">
        <v>0</v>
      </c>
      <c r="S2014" s="1">
        <v>0</v>
      </c>
      <c r="T2014" s="1">
        <v>0</v>
      </c>
      <c r="U2014" s="4" t="s">
        <v>34</v>
      </c>
      <c r="V2014">
        <v>0.42</v>
      </c>
      <c r="W2014">
        <v>0.4</v>
      </c>
      <c r="X2014">
        <v>0.76</v>
      </c>
      <c r="Y2014">
        <v>2.4300000000000002</v>
      </c>
      <c r="Z2014">
        <v>0.23</v>
      </c>
      <c r="AA2014" s="5">
        <f t="shared" si="197"/>
        <v>0</v>
      </c>
      <c r="AB2014" s="15" cm="1">
        <f t="array" ref="AB2014">_xlfn.SWITCH(U2014,"夏",122,"冬",90,"春",153,"秋",153,0)</f>
        <v>153</v>
      </c>
      <c r="AC2014" s="16">
        <f t="shared" si="198"/>
        <v>0</v>
      </c>
      <c r="AD2014" s="5">
        <f>IFERROR(AA2014/D2014,0)</f>
        <v>0</v>
      </c>
      <c r="AE2014" s="15">
        <f t="shared" si="199"/>
        <v>0.41917808219178082</v>
      </c>
      <c r="AF2014" s="5">
        <f>IFERROR(AD2014*AE2014*48,0)</f>
        <v>0</v>
      </c>
    </row>
    <row r="2015" spans="1:32" x14ac:dyDescent="0.15">
      <c r="A2015" s="8">
        <v>45745</v>
      </c>
      <c r="B2015" s="1" t="s">
        <v>44</v>
      </c>
      <c r="C2015" s="1" t="s">
        <v>33</v>
      </c>
      <c r="D2015" s="6">
        <v>78.14</v>
      </c>
      <c r="E2015" s="6">
        <v>3.9</v>
      </c>
      <c r="F2015" s="10">
        <v>0.54166666666666696</v>
      </c>
      <c r="G2015" s="1">
        <v>22</v>
      </c>
      <c r="H2015" s="1">
        <v>59.3</v>
      </c>
      <c r="I2015" s="1">
        <v>22</v>
      </c>
      <c r="J2015" s="1">
        <v>0.1</v>
      </c>
      <c r="K2015" s="1">
        <v>410</v>
      </c>
      <c r="L2015" s="1">
        <v>940</v>
      </c>
      <c r="M2015" s="6">
        <f t="shared" si="195"/>
        <v>22</v>
      </c>
      <c r="N2015" s="1">
        <v>0</v>
      </c>
      <c r="O2015" s="1">
        <v>0</v>
      </c>
      <c r="P2015" s="12">
        <f t="shared" si="196"/>
        <v>0</v>
      </c>
      <c r="Q2015" s="1">
        <v>0</v>
      </c>
      <c r="R2015" s="1">
        <v>0</v>
      </c>
      <c r="S2015" s="1">
        <v>0</v>
      </c>
      <c r="T2015" s="1">
        <v>0</v>
      </c>
      <c r="U2015" s="4" t="s">
        <v>34</v>
      </c>
      <c r="V2015">
        <v>0.42</v>
      </c>
      <c r="W2015">
        <v>0.4</v>
      </c>
      <c r="X2015">
        <v>0.76</v>
      </c>
      <c r="Y2015">
        <v>2.4300000000000002</v>
      </c>
      <c r="Z2015">
        <v>0.23</v>
      </c>
      <c r="AA2015" s="5">
        <f t="shared" si="197"/>
        <v>0</v>
      </c>
      <c r="AB2015" s="15" cm="1">
        <f t="array" ref="AB2015">_xlfn.SWITCH(U2015,"夏",122,"冬",90,"春",153,"秋",153,0)</f>
        <v>153</v>
      </c>
      <c r="AC2015" s="16">
        <f t="shared" si="198"/>
        <v>0</v>
      </c>
      <c r="AD2015" s="5">
        <f>IFERROR(AA2015/D2015,0)</f>
        <v>0</v>
      </c>
      <c r="AE2015" s="15">
        <f t="shared" si="199"/>
        <v>0.41917808219178082</v>
      </c>
      <c r="AF2015" s="5">
        <f>IFERROR(AD2015*AE2015*48,0)</f>
        <v>0</v>
      </c>
    </row>
    <row r="2016" spans="1:32" x14ac:dyDescent="0.15">
      <c r="A2016" s="8">
        <v>45745</v>
      </c>
      <c r="B2016" s="1" t="s">
        <v>44</v>
      </c>
      <c r="C2016" s="1" t="s">
        <v>33</v>
      </c>
      <c r="D2016" s="6">
        <v>78.14</v>
      </c>
      <c r="E2016" s="6">
        <v>3.9</v>
      </c>
      <c r="F2016" s="10">
        <v>0.5625</v>
      </c>
      <c r="G2016" s="1">
        <v>22.4</v>
      </c>
      <c r="H2016" s="1">
        <v>58.9</v>
      </c>
      <c r="I2016" s="1">
        <v>22.4</v>
      </c>
      <c r="J2016" s="1">
        <v>0.1</v>
      </c>
      <c r="K2016" s="1">
        <v>410</v>
      </c>
      <c r="L2016" s="1">
        <v>840</v>
      </c>
      <c r="M2016" s="6">
        <f t="shared" ref="M2016:M2079" si="203">IFERROR(POWER((I2016+273.15)^4+133500000*POWER(J2016,0.6)*(I2016-G2016),0.25)-273.15,I2016)</f>
        <v>22.400000000000034</v>
      </c>
      <c r="N2016" s="1">
        <v>0</v>
      </c>
      <c r="O2016" s="1">
        <v>0</v>
      </c>
      <c r="P2016" s="12">
        <f t="shared" si="196"/>
        <v>0</v>
      </c>
      <c r="Q2016" s="1">
        <v>0</v>
      </c>
      <c r="R2016" s="1">
        <v>0</v>
      </c>
      <c r="S2016" s="1">
        <v>0</v>
      </c>
      <c r="T2016" s="1">
        <v>0</v>
      </c>
      <c r="U2016" s="4" t="s">
        <v>34</v>
      </c>
      <c r="V2016">
        <v>0.42</v>
      </c>
      <c r="W2016">
        <v>0.4</v>
      </c>
      <c r="X2016">
        <v>0.76</v>
      </c>
      <c r="Y2016">
        <v>2.4300000000000002</v>
      </c>
      <c r="Z2016">
        <v>0.23</v>
      </c>
      <c r="AA2016" s="5">
        <f t="shared" si="197"/>
        <v>0</v>
      </c>
      <c r="AB2016" s="15" cm="1">
        <f t="array" ref="AB2016">_xlfn.SWITCH(U2016,"夏",122,"冬",90,"春",153,"秋",153,0)</f>
        <v>153</v>
      </c>
      <c r="AC2016" s="16">
        <f t="shared" si="198"/>
        <v>0</v>
      </c>
      <c r="AD2016" s="5">
        <f>IFERROR(AA2016/D2016,0)</f>
        <v>0</v>
      </c>
      <c r="AE2016" s="15">
        <f t="shared" si="199"/>
        <v>0.41917808219178082</v>
      </c>
      <c r="AF2016" s="5">
        <f>IFERROR(AD2016*AE2016*48,0)</f>
        <v>0</v>
      </c>
    </row>
    <row r="2017" spans="1:32" x14ac:dyDescent="0.15">
      <c r="A2017" s="8">
        <v>45745</v>
      </c>
      <c r="B2017" s="1" t="s">
        <v>44</v>
      </c>
      <c r="C2017" s="1" t="s">
        <v>33</v>
      </c>
      <c r="D2017" s="6">
        <v>78.14</v>
      </c>
      <c r="E2017" s="6">
        <v>3.9</v>
      </c>
      <c r="F2017" s="10">
        <v>0.58333333333333304</v>
      </c>
      <c r="G2017" s="1">
        <v>22.6</v>
      </c>
      <c r="H2017" s="1">
        <v>58.5</v>
      </c>
      <c r="I2017" s="1">
        <v>22.6</v>
      </c>
      <c r="J2017" s="1">
        <v>0.1</v>
      </c>
      <c r="K2017" s="1">
        <v>572</v>
      </c>
      <c r="L2017" s="1">
        <v>740</v>
      </c>
      <c r="M2017" s="6">
        <f t="shared" si="203"/>
        <v>22.600000000000023</v>
      </c>
      <c r="N2017" s="1">
        <v>0.7</v>
      </c>
      <c r="O2017" s="11" cm="1">
        <f t="array" ref="O2017">ROUND(_xlfn.SWITCH(C2017,"建筑专教",IF(S2017&gt;0.1,1.38,1.28),"阶梯教室",IF(S2017&gt;0.1,1.15,1.05),"公共教室",IF(S2017&gt;0.1,1.22,1.12),IF(S2017&gt;0.1,1.2,1.1))+(MOD(ROW()*11,31)/31-0.5)*0.06,2)</f>
        <v>1.1100000000000001</v>
      </c>
      <c r="P2017" s="12">
        <f t="shared" si="196"/>
        <v>0.14000000000000001</v>
      </c>
      <c r="Q2017" s="13">
        <f t="shared" ref="Q2017:Q2023" si="204">(0.303*EXP(-0.036*(O2017*58.15))+0.028)*((O2017*58.15)-0.00305*(5733-6.99*(O2017*58.15)-(EXP(16.6536-4030.183/(G2017+235))*(H2017/100)))-0.42*((O2017*58.15)-58.15)-0.000017*(O2017*58.15)*(5867-(EXP(16.6536-4030.183/(G2017+235))*(H2017/100)))-0.0014*(O2017*58.15)*(34-G2017)-0.0000000396*IF(N2017*0.155&gt;0.078,1.05+0.645*N2017*0.155,1)*(POWER((35.7-0.028*(O2017*58.15)-N2017*0.155*(0.0000000396*IF(N2017*0.155&gt;0.078,1.05+0.645*N2017*0.155,1)*(POWER((35.7-0.028*(O2017*58.15)-N2017*0.155*0.1)+273,4)-POWER(M2017+273,4))+IF(N2017*0.155&gt;0.078,1.05+0.645*N2017*0.155,1)*IF(J2017&lt;0.2,2.38*ABS(35.7-0.028*(O2017*58.15)-G2017)^0.25,12.1*SQRT(J2017))*(35.7-0.028*(O2017*58.15)-G2017))+273),4)-POWER(M2017+273,4))-IF(N2017*0.155&gt;0.078,1.05+0.645*N2017*0.155,1)*IF(J2017&lt;0.2,2.38*ABS(35.7-0.028*(O2017*58.15)-N2017*0.155*0.1-G2017)^0.25,12.1*SQRT(J2017))*(35.7-0.028*(O2017*58.15)-N2017*0.155*0.1-G2017))</f>
        <v>-0.80358489956108459</v>
      </c>
      <c r="R2017" s="1">
        <v>0</v>
      </c>
      <c r="S2017" s="1">
        <v>0</v>
      </c>
      <c r="T2017" s="1">
        <v>0.05</v>
      </c>
      <c r="U2017" s="4" t="s">
        <v>34</v>
      </c>
      <c r="V2017">
        <v>0.42</v>
      </c>
      <c r="W2017">
        <v>0.4</v>
      </c>
      <c r="X2017">
        <v>0.76</v>
      </c>
      <c r="Y2017">
        <v>2.4300000000000002</v>
      </c>
      <c r="Z2017">
        <v>0.23</v>
      </c>
      <c r="AA2017" s="5">
        <f t="shared" si="197"/>
        <v>0.05</v>
      </c>
      <c r="AB2017" s="15" cm="1">
        <f t="array" ref="AB2017">_xlfn.SWITCH(U2017,"夏",122,"冬",90,"春",153,"秋",153,0)</f>
        <v>153</v>
      </c>
      <c r="AC2017" s="16">
        <f t="shared" si="198"/>
        <v>7.65</v>
      </c>
      <c r="AD2017" s="5">
        <f>IFERROR(AA2017/D2017,0)</f>
        <v>6.3987714358843103E-4</v>
      </c>
      <c r="AE2017" s="15">
        <f t="shared" si="199"/>
        <v>0.41917808219178082</v>
      </c>
      <c r="AF2017" s="5">
        <f>IFERROR(AD2017*AE2017*48,0)</f>
        <v>1.2874678746612158E-2</v>
      </c>
    </row>
    <row r="2018" spans="1:32" x14ac:dyDescent="0.15">
      <c r="A2018" s="8">
        <v>45745</v>
      </c>
      <c r="B2018" s="1" t="s">
        <v>44</v>
      </c>
      <c r="C2018" s="1" t="s">
        <v>33</v>
      </c>
      <c r="D2018" s="6">
        <v>78.14</v>
      </c>
      <c r="E2018" s="6">
        <v>3.9</v>
      </c>
      <c r="F2018" s="10">
        <v>0.60416666666666696</v>
      </c>
      <c r="G2018" s="1">
        <v>22.8</v>
      </c>
      <c r="H2018" s="1">
        <v>58.1</v>
      </c>
      <c r="I2018" s="1">
        <v>22.8</v>
      </c>
      <c r="J2018" s="1">
        <v>0.1</v>
      </c>
      <c r="K2018" s="1">
        <v>682</v>
      </c>
      <c r="L2018" s="1">
        <v>640</v>
      </c>
      <c r="M2018" s="6">
        <f t="shared" si="203"/>
        <v>22.800000000000011</v>
      </c>
      <c r="N2018" s="1">
        <v>0.7</v>
      </c>
      <c r="O2018" s="11" cm="1">
        <f t="array" ref="O2018">ROUND(_xlfn.SWITCH(C2018,"建筑专教",IF(S2018&gt;0.1,1.38,1.28),"阶梯教室",IF(S2018&gt;0.1,1.15,1.05),"公共教室",IF(S2018&gt;0.1,1.22,1.12),IF(S2018&gt;0.1,1.2,1.1))+(MOD(ROW()*11,31)/31-0.5)*0.06,2)</f>
        <v>1.07</v>
      </c>
      <c r="P2018" s="12">
        <f t="shared" si="196"/>
        <v>0.23</v>
      </c>
      <c r="Q2018" s="13">
        <f t="shared" si="204"/>
        <v>-0.86165977556319273</v>
      </c>
      <c r="R2018" s="1">
        <v>0</v>
      </c>
      <c r="S2018" s="1">
        <v>0</v>
      </c>
      <c r="T2018" s="1">
        <v>0.12</v>
      </c>
      <c r="U2018" s="4" t="s">
        <v>34</v>
      </c>
      <c r="V2018">
        <v>0.42</v>
      </c>
      <c r="W2018">
        <v>0.4</v>
      </c>
      <c r="X2018">
        <v>0.76</v>
      </c>
      <c r="Y2018">
        <v>2.4300000000000002</v>
      </c>
      <c r="Z2018">
        <v>0.23</v>
      </c>
      <c r="AA2018" s="5">
        <f t="shared" si="197"/>
        <v>0.12</v>
      </c>
      <c r="AB2018" s="15" cm="1">
        <f t="array" ref="AB2018">_xlfn.SWITCH(U2018,"夏",122,"冬",90,"春",153,"秋",153,0)</f>
        <v>153</v>
      </c>
      <c r="AC2018" s="16">
        <f t="shared" si="198"/>
        <v>18.36</v>
      </c>
      <c r="AD2018" s="5">
        <f>IFERROR(AA2018/D2018,0)</f>
        <v>1.5357051446122344E-3</v>
      </c>
      <c r="AE2018" s="15">
        <f t="shared" si="199"/>
        <v>0.41917808219178082</v>
      </c>
      <c r="AF2018" s="5">
        <f>IFERROR(AD2018*AE2018*48,0)</f>
        <v>3.0899228991869178E-2</v>
      </c>
    </row>
    <row r="2019" spans="1:32" x14ac:dyDescent="0.15">
      <c r="A2019" s="8">
        <v>45745</v>
      </c>
      <c r="B2019" s="1" t="s">
        <v>44</v>
      </c>
      <c r="C2019" s="1" t="s">
        <v>33</v>
      </c>
      <c r="D2019" s="6">
        <v>78.14</v>
      </c>
      <c r="E2019" s="6">
        <v>3.9</v>
      </c>
      <c r="F2019" s="10">
        <v>0.625</v>
      </c>
      <c r="G2019" s="1">
        <v>23</v>
      </c>
      <c r="H2019" s="1">
        <v>57.7</v>
      </c>
      <c r="I2019" s="1">
        <v>23</v>
      </c>
      <c r="J2019" s="1">
        <v>0.1</v>
      </c>
      <c r="K2019" s="1">
        <v>792</v>
      </c>
      <c r="L2019" s="1">
        <v>540</v>
      </c>
      <c r="M2019" s="6">
        <f t="shared" si="203"/>
        <v>23</v>
      </c>
      <c r="N2019" s="1">
        <v>0.7</v>
      </c>
      <c r="O2019" s="11" cm="1">
        <f t="array" ref="O2019">ROUND(_xlfn.SWITCH(C2019,"建筑专教",IF(S2019&gt;0.1,1.38,1.28),"阶梯教室",IF(S2019&gt;0.1,1.15,1.05),"公共教室",IF(S2019&gt;0.1,1.22,1.12),IF(S2019&gt;0.1,1.2,1.1))+(MOD(ROW()*11,31)/31-0.5)*0.06,2)</f>
        <v>1.1000000000000001</v>
      </c>
      <c r="P2019" s="12">
        <f t="shared" si="196"/>
        <v>0.31</v>
      </c>
      <c r="Q2019" s="13">
        <f t="shared" si="204"/>
        <v>-0.7059204744561457</v>
      </c>
      <c r="R2019" s="1">
        <v>0</v>
      </c>
      <c r="S2019" s="1">
        <v>0</v>
      </c>
      <c r="T2019" s="1">
        <v>0.18</v>
      </c>
      <c r="U2019" s="4" t="s">
        <v>34</v>
      </c>
      <c r="V2019">
        <v>0.42</v>
      </c>
      <c r="W2019">
        <v>0.4</v>
      </c>
      <c r="X2019">
        <v>0.76</v>
      </c>
      <c r="Y2019">
        <v>2.4300000000000002</v>
      </c>
      <c r="Z2019">
        <v>0.23</v>
      </c>
      <c r="AA2019" s="5">
        <f t="shared" si="197"/>
        <v>0.18</v>
      </c>
      <c r="AB2019" s="15" cm="1">
        <f t="array" ref="AB2019">_xlfn.SWITCH(U2019,"夏",122,"冬",90,"春",153,"秋",153,0)</f>
        <v>153</v>
      </c>
      <c r="AC2019" s="16">
        <f t="shared" si="198"/>
        <v>27.54</v>
      </c>
      <c r="AD2019" s="5">
        <f>IFERROR(AA2019/D2019,0)</f>
        <v>2.3035577169183514E-3</v>
      </c>
      <c r="AE2019" s="15">
        <f t="shared" si="199"/>
        <v>0.41917808219178082</v>
      </c>
      <c r="AF2019" s="5">
        <f>IFERROR(AD2019*AE2019*48,0)</f>
        <v>4.6348843487803763E-2</v>
      </c>
    </row>
    <row r="2020" spans="1:32" x14ac:dyDescent="0.15">
      <c r="A2020" s="8">
        <v>45745</v>
      </c>
      <c r="B2020" s="1" t="s">
        <v>44</v>
      </c>
      <c r="C2020" s="1" t="s">
        <v>33</v>
      </c>
      <c r="D2020" s="6">
        <v>78.14</v>
      </c>
      <c r="E2020" s="6">
        <v>3.9</v>
      </c>
      <c r="F2020" s="10">
        <v>0.64583333333333304</v>
      </c>
      <c r="G2020" s="1">
        <v>23.2</v>
      </c>
      <c r="H2020" s="1">
        <v>57.3</v>
      </c>
      <c r="I2020" s="1">
        <v>23.2</v>
      </c>
      <c r="J2020" s="1">
        <v>0.1</v>
      </c>
      <c r="K2020" s="1">
        <v>902</v>
      </c>
      <c r="L2020" s="1">
        <v>440</v>
      </c>
      <c r="M2020" s="6">
        <f t="shared" si="203"/>
        <v>23.199999999999989</v>
      </c>
      <c r="N2020" s="1">
        <v>0.7</v>
      </c>
      <c r="O2020" s="11" cm="1">
        <f t="array" ref="O2020">ROUND(_xlfn.SWITCH(C2020,"建筑专教",IF(S2020&gt;0.1,1.38,1.28),"阶梯教室",IF(S2020&gt;0.1,1.15,1.05),"公共教室",IF(S2020&gt;0.1,1.22,1.12),IF(S2020&gt;0.1,1.2,1.1))+(MOD(ROW()*11,31)/31-0.5)*0.06,2)</f>
        <v>1.1200000000000001</v>
      </c>
      <c r="P2020" s="12">
        <f t="shared" si="196"/>
        <v>0.4</v>
      </c>
      <c r="Q2020" s="13">
        <f t="shared" si="204"/>
        <v>-0.58706657555660102</v>
      </c>
      <c r="R2020" s="1">
        <v>0</v>
      </c>
      <c r="S2020" s="1">
        <v>0</v>
      </c>
      <c r="T2020" s="1">
        <v>0.25</v>
      </c>
      <c r="U2020" s="4" t="s">
        <v>34</v>
      </c>
      <c r="V2020">
        <v>0.42</v>
      </c>
      <c r="W2020">
        <v>0.4</v>
      </c>
      <c r="X2020">
        <v>0.76</v>
      </c>
      <c r="Y2020">
        <v>2.4300000000000002</v>
      </c>
      <c r="Z2020">
        <v>0.23</v>
      </c>
      <c r="AA2020" s="5">
        <f t="shared" si="197"/>
        <v>0.25</v>
      </c>
      <c r="AB2020" s="15" cm="1">
        <f t="array" ref="AB2020">_xlfn.SWITCH(U2020,"夏",122,"冬",90,"春",153,"秋",153,0)</f>
        <v>153</v>
      </c>
      <c r="AC2020" s="16">
        <f t="shared" si="198"/>
        <v>38.25</v>
      </c>
      <c r="AD2020" s="5">
        <f>IFERROR(AA2020/D2020,0)</f>
        <v>3.1993857179421553E-3</v>
      </c>
      <c r="AE2020" s="15">
        <f t="shared" si="199"/>
        <v>0.41917808219178082</v>
      </c>
      <c r="AF2020" s="5">
        <f>IFERROR(AD2020*AE2020*48,0)</f>
        <v>6.4373393733060794E-2</v>
      </c>
    </row>
    <row r="2021" spans="1:32" x14ac:dyDescent="0.15">
      <c r="A2021" s="8">
        <v>45745</v>
      </c>
      <c r="B2021" s="1" t="s">
        <v>44</v>
      </c>
      <c r="C2021" s="1" t="s">
        <v>33</v>
      </c>
      <c r="D2021" s="6">
        <v>78.14</v>
      </c>
      <c r="E2021" s="6">
        <v>3.9</v>
      </c>
      <c r="F2021" s="10">
        <v>0.66666666666666696</v>
      </c>
      <c r="G2021" s="1">
        <v>23.4</v>
      </c>
      <c r="H2021" s="1">
        <v>56.9</v>
      </c>
      <c r="I2021" s="1">
        <v>23.4</v>
      </c>
      <c r="J2021" s="1">
        <v>0.1</v>
      </c>
      <c r="K2021" s="1">
        <v>1007</v>
      </c>
      <c r="L2021" s="1">
        <v>340</v>
      </c>
      <c r="M2021" s="6">
        <f t="shared" si="203"/>
        <v>23.400000000000091</v>
      </c>
      <c r="N2021" s="1">
        <v>0.7</v>
      </c>
      <c r="O2021" s="11" cm="1">
        <f t="array" ref="O2021">ROUND(_xlfn.SWITCH(C2021,"建筑专教",IF(S2021&gt;0.1,1.38,1.28),"阶梯教室",IF(S2021&gt;0.1,1.15,1.05),"公共教室",IF(S2021&gt;0.1,1.22,1.12),IF(S2021&gt;0.1,1.2,1.1))+(MOD(ROW()*11,31)/31-0.5)*0.06,2)</f>
        <v>1.08</v>
      </c>
      <c r="P2021" s="12">
        <f t="shared" ref="P2021:P2084" si="205">IF(O2021=0,0,ROUND(MIN(MAX((K2021-400)/(320*E2021*IF(C2021="公共教室",0.95,IF(C2021="建筑专教",0.85,IF(C2021="阶梯教室",1.15,1)))),0),2),2))</f>
        <v>0.49</v>
      </c>
      <c r="Q2021" s="13">
        <f t="shared" si="204"/>
        <v>-0.63560717618132545</v>
      </c>
      <c r="R2021" s="1">
        <v>0</v>
      </c>
      <c r="S2021" s="1">
        <v>0</v>
      </c>
      <c r="T2021" s="1">
        <v>0.32</v>
      </c>
      <c r="U2021" s="4" t="s">
        <v>34</v>
      </c>
      <c r="V2021">
        <v>0.42</v>
      </c>
      <c r="W2021">
        <v>0.4</v>
      </c>
      <c r="X2021">
        <v>0.76</v>
      </c>
      <c r="Y2021">
        <v>2.4300000000000002</v>
      </c>
      <c r="Z2021">
        <v>0.23</v>
      </c>
      <c r="AA2021" s="5">
        <f t="shared" si="197"/>
        <v>0.32</v>
      </c>
      <c r="AB2021" s="15" cm="1">
        <f t="array" ref="AB2021">_xlfn.SWITCH(U2021,"夏",122,"冬",90,"春",153,"秋",153,0)</f>
        <v>153</v>
      </c>
      <c r="AC2021" s="16">
        <f t="shared" si="198"/>
        <v>48.96</v>
      </c>
      <c r="AD2021" s="5">
        <f>IFERROR(AA2021/D2021,0)</f>
        <v>4.0952137189659583E-3</v>
      </c>
      <c r="AE2021" s="15">
        <f t="shared" si="199"/>
        <v>0.41917808219178082</v>
      </c>
      <c r="AF2021" s="5">
        <f>IFERROR(AD2021*AE2021*48,0)</f>
        <v>8.2397943978317803E-2</v>
      </c>
    </row>
    <row r="2022" spans="1:32" x14ac:dyDescent="0.15">
      <c r="A2022" s="8">
        <v>45745</v>
      </c>
      <c r="B2022" s="1" t="s">
        <v>44</v>
      </c>
      <c r="C2022" s="1" t="s">
        <v>33</v>
      </c>
      <c r="D2022" s="6">
        <v>78.14</v>
      </c>
      <c r="E2022" s="6">
        <v>3.9</v>
      </c>
      <c r="F2022" s="10">
        <v>0.6875</v>
      </c>
      <c r="G2022" s="1">
        <v>23.6</v>
      </c>
      <c r="H2022" s="1">
        <v>56.5</v>
      </c>
      <c r="I2022" s="1">
        <v>23.6</v>
      </c>
      <c r="J2022" s="1">
        <v>0.1</v>
      </c>
      <c r="K2022" s="1">
        <v>1102</v>
      </c>
      <c r="L2022" s="1">
        <v>240</v>
      </c>
      <c r="M2022" s="6">
        <f t="shared" si="203"/>
        <v>23.600000000000023</v>
      </c>
      <c r="N2022" s="1">
        <v>0.7</v>
      </c>
      <c r="O2022" s="11" cm="1">
        <f t="array" ref="O2022">ROUND(_xlfn.SWITCH(C2022,"建筑专教",IF(S2022&gt;0.1,1.38,1.28),"阶梯教室",IF(S2022&gt;0.1,1.15,1.05),"公共教室",IF(S2022&gt;0.1,1.22,1.12),IF(S2022&gt;0.1,1.2,1.1))+(MOD(ROW()*11,31)/31-0.5)*0.06,2)</f>
        <v>1.1000000000000001</v>
      </c>
      <c r="P2022" s="12">
        <f t="shared" si="205"/>
        <v>0.56000000000000005</v>
      </c>
      <c r="Q2022" s="13">
        <f t="shared" si="204"/>
        <v>-0.51624016240481208</v>
      </c>
      <c r="R2022" s="1">
        <v>0</v>
      </c>
      <c r="S2022" s="1">
        <v>0</v>
      </c>
      <c r="T2022" s="1">
        <v>0.38</v>
      </c>
      <c r="U2022" s="4" t="s">
        <v>34</v>
      </c>
      <c r="V2022">
        <v>0.42</v>
      </c>
      <c r="W2022">
        <v>0.4</v>
      </c>
      <c r="X2022">
        <v>0.76</v>
      </c>
      <c r="Y2022">
        <v>2.4300000000000002</v>
      </c>
      <c r="Z2022">
        <v>0.23</v>
      </c>
      <c r="AA2022" s="5">
        <f t="shared" si="197"/>
        <v>0.38</v>
      </c>
      <c r="AB2022" s="15" cm="1">
        <f t="array" ref="AB2022">_xlfn.SWITCH(U2022,"夏",122,"冬",90,"春",153,"秋",153,0)</f>
        <v>153</v>
      </c>
      <c r="AC2022" s="16">
        <f t="shared" si="198"/>
        <v>58.14</v>
      </c>
      <c r="AD2022" s="5">
        <f>IFERROR(AA2022/D2022,0)</f>
        <v>4.863066291272076E-3</v>
      </c>
      <c r="AE2022" s="15">
        <f t="shared" si="199"/>
        <v>0.41917808219178082</v>
      </c>
      <c r="AF2022" s="5">
        <f>IFERROR(AD2022*AE2022*48,0)</f>
        <v>9.7847558474252416E-2</v>
      </c>
    </row>
    <row r="2023" spans="1:32" x14ac:dyDescent="0.15">
      <c r="A2023" s="8">
        <v>45745</v>
      </c>
      <c r="B2023" s="1" t="s">
        <v>44</v>
      </c>
      <c r="C2023" s="1" t="s">
        <v>33</v>
      </c>
      <c r="D2023" s="6">
        <v>78.14</v>
      </c>
      <c r="E2023" s="6">
        <v>3.9</v>
      </c>
      <c r="F2023" s="10">
        <v>0.70833333333333304</v>
      </c>
      <c r="G2023" s="1">
        <v>23.8</v>
      </c>
      <c r="H2023" s="1">
        <v>56.1</v>
      </c>
      <c r="I2023" s="1">
        <v>23.8</v>
      </c>
      <c r="J2023" s="1">
        <v>0.1</v>
      </c>
      <c r="K2023" s="1">
        <v>1192</v>
      </c>
      <c r="L2023" s="1">
        <v>140</v>
      </c>
      <c r="M2023" s="6">
        <f t="shared" si="203"/>
        <v>23.799999999999955</v>
      </c>
      <c r="N2023" s="1">
        <v>0.7</v>
      </c>
      <c r="O2023" s="11" cm="1">
        <f t="array" ref="O2023">ROUND(_xlfn.SWITCH(C2023,"建筑专教",IF(S2023&gt;0.1,1.38,1.28),"阶梯教室",IF(S2023&gt;0.1,1.15,1.05),"公共教室",IF(S2023&gt;0.1,1.22,1.12),IF(S2023&gt;0.1,1.2,1.1))+(MOD(ROW()*11,31)/31-0.5)*0.06,2)</f>
        <v>1.1200000000000001</v>
      </c>
      <c r="P2023" s="12">
        <f t="shared" si="205"/>
        <v>0.63</v>
      </c>
      <c r="Q2023" s="13">
        <f t="shared" si="204"/>
        <v>-0.402218876149671</v>
      </c>
      <c r="R2023" s="1">
        <v>0</v>
      </c>
      <c r="S2023" s="1">
        <v>0</v>
      </c>
      <c r="T2023" s="1">
        <v>0.45</v>
      </c>
      <c r="U2023" s="4" t="s">
        <v>34</v>
      </c>
      <c r="V2023">
        <v>0.42</v>
      </c>
      <c r="W2023">
        <v>0.4</v>
      </c>
      <c r="X2023">
        <v>0.76</v>
      </c>
      <c r="Y2023">
        <v>2.4300000000000002</v>
      </c>
      <c r="Z2023">
        <v>0.23</v>
      </c>
      <c r="AA2023" s="5">
        <f t="shared" si="197"/>
        <v>0.45</v>
      </c>
      <c r="AB2023" s="15" cm="1">
        <f t="array" ref="AB2023">_xlfn.SWITCH(U2023,"夏",122,"冬",90,"春",153,"秋",153,0)</f>
        <v>153</v>
      </c>
      <c r="AC2023" s="16">
        <f t="shared" si="198"/>
        <v>68.850000000000009</v>
      </c>
      <c r="AD2023" s="5">
        <f>IFERROR(AA2023/D2023,0)</f>
        <v>5.758894292295879E-3</v>
      </c>
      <c r="AE2023" s="15">
        <f t="shared" si="199"/>
        <v>0.41917808219178082</v>
      </c>
      <c r="AF2023" s="5">
        <f>IFERROR(AD2023*AE2023*48,0)</f>
        <v>0.11587210871950941</v>
      </c>
    </row>
    <row r="2024" spans="1:32" x14ac:dyDescent="0.15">
      <c r="A2024" s="8">
        <v>45745</v>
      </c>
      <c r="B2024" s="1" t="s">
        <v>44</v>
      </c>
      <c r="C2024" s="1" t="s">
        <v>33</v>
      </c>
      <c r="D2024" s="6">
        <v>78.14</v>
      </c>
      <c r="E2024" s="6">
        <v>3.9</v>
      </c>
      <c r="F2024" s="10">
        <v>0.72916666666666696</v>
      </c>
      <c r="G2024" s="1">
        <v>24</v>
      </c>
      <c r="H2024" s="1">
        <v>55.7</v>
      </c>
      <c r="I2024" s="1">
        <v>24</v>
      </c>
      <c r="J2024" s="1">
        <v>0.1</v>
      </c>
      <c r="K2024" s="1">
        <v>410</v>
      </c>
      <c r="L2024" s="1">
        <v>40</v>
      </c>
      <c r="M2024" s="6">
        <f t="shared" si="203"/>
        <v>24.000000000000114</v>
      </c>
      <c r="N2024" s="1">
        <v>0</v>
      </c>
      <c r="O2024" s="1">
        <v>0</v>
      </c>
      <c r="P2024" s="12">
        <f t="shared" si="205"/>
        <v>0</v>
      </c>
      <c r="Q2024" s="1">
        <v>0</v>
      </c>
      <c r="R2024" s="1">
        <v>0</v>
      </c>
      <c r="S2024" s="1">
        <v>0</v>
      </c>
      <c r="T2024" s="1">
        <v>0</v>
      </c>
      <c r="U2024" s="4" t="s">
        <v>34</v>
      </c>
      <c r="V2024">
        <v>0.42</v>
      </c>
      <c r="W2024">
        <v>0.4</v>
      </c>
      <c r="X2024">
        <v>0.76</v>
      </c>
      <c r="Y2024">
        <v>2.4300000000000002</v>
      </c>
      <c r="Z2024">
        <v>0.23</v>
      </c>
      <c r="AA2024" s="5">
        <f t="shared" ref="AA2024:AA2087" si="206">R2024+S2024+T2024</f>
        <v>0</v>
      </c>
      <c r="AB2024" s="15" cm="1">
        <f t="array" ref="AB2024">_xlfn.SWITCH(U2024,"夏",122,"冬",90,"春",153,"秋",153,0)</f>
        <v>153</v>
      </c>
      <c r="AC2024" s="16">
        <f t="shared" ref="AC2024:AC2087" si="207">AA2024*AB2024</f>
        <v>0</v>
      </c>
      <c r="AD2024" s="5">
        <f>IFERROR(AA2024/D2024,0)</f>
        <v>0</v>
      </c>
      <c r="AE2024" s="15">
        <f t="shared" ref="AE2024:AE2087" si="208">IF(U2024="夏",122/365,IF(U2024="冬",90/365,IF(OR(U2024="春",U2024="秋"),153/365,0)))</f>
        <v>0.41917808219178082</v>
      </c>
      <c r="AF2024" s="5">
        <f>IFERROR(AD2024*AE2024*48,0)</f>
        <v>0</v>
      </c>
    </row>
    <row r="2025" spans="1:32" x14ac:dyDescent="0.15">
      <c r="A2025" s="8">
        <v>45745</v>
      </c>
      <c r="B2025" s="1" t="s">
        <v>44</v>
      </c>
      <c r="C2025" s="1" t="s">
        <v>33</v>
      </c>
      <c r="D2025" s="6">
        <v>78.14</v>
      </c>
      <c r="E2025" s="6">
        <v>3.9</v>
      </c>
      <c r="F2025" s="10">
        <v>0.75</v>
      </c>
      <c r="G2025" s="1">
        <v>23.8</v>
      </c>
      <c r="H2025" s="1">
        <v>56.1</v>
      </c>
      <c r="I2025" s="1">
        <v>23.8</v>
      </c>
      <c r="J2025" s="1">
        <v>0.1</v>
      </c>
      <c r="K2025" s="1">
        <v>410</v>
      </c>
      <c r="L2025" s="1">
        <v>0</v>
      </c>
      <c r="M2025" s="6">
        <f t="shared" si="203"/>
        <v>23.799999999999955</v>
      </c>
      <c r="N2025" s="1">
        <v>0</v>
      </c>
      <c r="O2025" s="1">
        <v>0</v>
      </c>
      <c r="P2025" s="12">
        <f t="shared" si="205"/>
        <v>0</v>
      </c>
      <c r="Q2025" s="1">
        <v>0</v>
      </c>
      <c r="R2025" s="1">
        <v>0</v>
      </c>
      <c r="S2025" s="1">
        <v>0</v>
      </c>
      <c r="T2025" s="1">
        <v>0</v>
      </c>
      <c r="U2025" s="4" t="s">
        <v>34</v>
      </c>
      <c r="V2025">
        <v>0.42</v>
      </c>
      <c r="W2025">
        <v>0.4</v>
      </c>
      <c r="X2025">
        <v>0.76</v>
      </c>
      <c r="Y2025">
        <v>2.4300000000000002</v>
      </c>
      <c r="Z2025">
        <v>0.23</v>
      </c>
      <c r="AA2025" s="5">
        <f t="shared" si="206"/>
        <v>0</v>
      </c>
      <c r="AB2025" s="15" cm="1">
        <f t="array" ref="AB2025">_xlfn.SWITCH(U2025,"夏",122,"冬",90,"春",153,"秋",153,0)</f>
        <v>153</v>
      </c>
      <c r="AC2025" s="16">
        <f t="shared" si="207"/>
        <v>0</v>
      </c>
      <c r="AD2025" s="5">
        <f>IFERROR(AA2025/D2025,0)</f>
        <v>0</v>
      </c>
      <c r="AE2025" s="15">
        <f t="shared" si="208"/>
        <v>0.41917808219178082</v>
      </c>
      <c r="AF2025" s="5">
        <f>IFERROR(AD2025*AE2025*48,0)</f>
        <v>0</v>
      </c>
    </row>
    <row r="2026" spans="1:32" x14ac:dyDescent="0.15">
      <c r="A2026" s="8">
        <v>45745</v>
      </c>
      <c r="B2026" s="1" t="s">
        <v>44</v>
      </c>
      <c r="C2026" s="1" t="s">
        <v>33</v>
      </c>
      <c r="D2026" s="6">
        <v>78.14</v>
      </c>
      <c r="E2026" s="6">
        <v>3.9</v>
      </c>
      <c r="F2026" s="10">
        <v>0.77083333333333304</v>
      </c>
      <c r="G2026" s="1">
        <v>23.6</v>
      </c>
      <c r="H2026" s="1">
        <v>56.5</v>
      </c>
      <c r="I2026" s="1">
        <v>23.6</v>
      </c>
      <c r="J2026" s="1">
        <v>0.1</v>
      </c>
      <c r="K2026" s="1">
        <v>410</v>
      </c>
      <c r="L2026" s="1">
        <v>0</v>
      </c>
      <c r="M2026" s="6">
        <f t="shared" si="203"/>
        <v>23.600000000000023</v>
      </c>
      <c r="N2026" s="1">
        <v>0</v>
      </c>
      <c r="O2026" s="1">
        <v>0</v>
      </c>
      <c r="P2026" s="12">
        <f t="shared" si="205"/>
        <v>0</v>
      </c>
      <c r="Q2026" s="1">
        <v>0</v>
      </c>
      <c r="R2026" s="1">
        <v>0</v>
      </c>
      <c r="S2026" s="1">
        <v>0</v>
      </c>
      <c r="T2026" s="1">
        <v>0</v>
      </c>
      <c r="U2026" s="4" t="s">
        <v>34</v>
      </c>
      <c r="V2026">
        <v>0.42</v>
      </c>
      <c r="W2026">
        <v>0.4</v>
      </c>
      <c r="X2026">
        <v>0.76</v>
      </c>
      <c r="Y2026">
        <v>2.4300000000000002</v>
      </c>
      <c r="Z2026">
        <v>0.23</v>
      </c>
      <c r="AA2026" s="5">
        <f t="shared" si="206"/>
        <v>0</v>
      </c>
      <c r="AB2026" s="15" cm="1">
        <f t="array" ref="AB2026">_xlfn.SWITCH(U2026,"夏",122,"冬",90,"春",153,"秋",153,0)</f>
        <v>153</v>
      </c>
      <c r="AC2026" s="16">
        <f t="shared" si="207"/>
        <v>0</v>
      </c>
      <c r="AD2026" s="5">
        <f>IFERROR(AA2026/D2026,0)</f>
        <v>0</v>
      </c>
      <c r="AE2026" s="15">
        <f t="shared" si="208"/>
        <v>0.41917808219178082</v>
      </c>
      <c r="AF2026" s="5">
        <f>IFERROR(AD2026*AE2026*48,0)</f>
        <v>0</v>
      </c>
    </row>
    <row r="2027" spans="1:32" x14ac:dyDescent="0.15">
      <c r="A2027" s="8">
        <v>45745</v>
      </c>
      <c r="B2027" s="1" t="s">
        <v>44</v>
      </c>
      <c r="C2027" s="1" t="s">
        <v>33</v>
      </c>
      <c r="D2027" s="6">
        <v>78.14</v>
      </c>
      <c r="E2027" s="6">
        <v>3.9</v>
      </c>
      <c r="F2027" s="10">
        <v>0.79166666666666696</v>
      </c>
      <c r="G2027" s="1">
        <v>23.4</v>
      </c>
      <c r="H2027" s="1">
        <v>56.9</v>
      </c>
      <c r="I2027" s="1">
        <v>23.4</v>
      </c>
      <c r="J2027" s="1">
        <v>0.1</v>
      </c>
      <c r="K2027" s="1">
        <v>410</v>
      </c>
      <c r="L2027" s="1">
        <v>0</v>
      </c>
      <c r="M2027" s="6">
        <f t="shared" si="203"/>
        <v>23.400000000000091</v>
      </c>
      <c r="N2027" s="1">
        <v>0</v>
      </c>
      <c r="O2027" s="1">
        <v>0</v>
      </c>
      <c r="P2027" s="12">
        <f t="shared" si="205"/>
        <v>0</v>
      </c>
      <c r="Q2027" s="1">
        <v>0</v>
      </c>
      <c r="R2027" s="1">
        <v>0</v>
      </c>
      <c r="S2027" s="1">
        <v>0</v>
      </c>
      <c r="T2027" s="1">
        <v>0</v>
      </c>
      <c r="U2027" s="4" t="s">
        <v>34</v>
      </c>
      <c r="V2027">
        <v>0.42</v>
      </c>
      <c r="W2027">
        <v>0.4</v>
      </c>
      <c r="X2027">
        <v>0.76</v>
      </c>
      <c r="Y2027">
        <v>2.4300000000000002</v>
      </c>
      <c r="Z2027">
        <v>0.23</v>
      </c>
      <c r="AA2027" s="5">
        <f t="shared" si="206"/>
        <v>0</v>
      </c>
      <c r="AB2027" s="15" cm="1">
        <f t="array" ref="AB2027">_xlfn.SWITCH(U2027,"夏",122,"冬",90,"春",153,"秋",153,0)</f>
        <v>153</v>
      </c>
      <c r="AC2027" s="16">
        <f t="shared" si="207"/>
        <v>0</v>
      </c>
      <c r="AD2027" s="5">
        <f>IFERROR(AA2027/D2027,0)</f>
        <v>0</v>
      </c>
      <c r="AE2027" s="15">
        <f t="shared" si="208"/>
        <v>0.41917808219178082</v>
      </c>
      <c r="AF2027" s="5">
        <f>IFERROR(AD2027*AE2027*48,0)</f>
        <v>0</v>
      </c>
    </row>
    <row r="2028" spans="1:32" x14ac:dyDescent="0.15">
      <c r="A2028" s="8">
        <v>45745</v>
      </c>
      <c r="B2028" s="1" t="s">
        <v>44</v>
      </c>
      <c r="C2028" s="1" t="s">
        <v>33</v>
      </c>
      <c r="D2028" s="6">
        <v>78.14</v>
      </c>
      <c r="E2028" s="6">
        <v>3.9</v>
      </c>
      <c r="F2028" s="10">
        <v>0.8125</v>
      </c>
      <c r="G2028" s="1">
        <v>23.2</v>
      </c>
      <c r="H2028" s="1">
        <v>57.3</v>
      </c>
      <c r="I2028" s="1">
        <v>23.2</v>
      </c>
      <c r="J2028" s="1">
        <v>0.1</v>
      </c>
      <c r="K2028" s="1">
        <v>410</v>
      </c>
      <c r="L2028" s="1">
        <v>0</v>
      </c>
      <c r="M2028" s="6">
        <f t="shared" si="203"/>
        <v>23.199999999999989</v>
      </c>
      <c r="N2028" s="1">
        <v>0</v>
      </c>
      <c r="O2028" s="1">
        <v>0</v>
      </c>
      <c r="P2028" s="12">
        <f t="shared" si="205"/>
        <v>0</v>
      </c>
      <c r="Q2028" s="1">
        <v>0</v>
      </c>
      <c r="R2028" s="1">
        <v>0</v>
      </c>
      <c r="S2028" s="1">
        <v>0</v>
      </c>
      <c r="T2028" s="1">
        <v>0</v>
      </c>
      <c r="U2028" s="4" t="s">
        <v>34</v>
      </c>
      <c r="V2028">
        <v>0.42</v>
      </c>
      <c r="W2028">
        <v>0.4</v>
      </c>
      <c r="X2028">
        <v>0.76</v>
      </c>
      <c r="Y2028">
        <v>2.4300000000000002</v>
      </c>
      <c r="Z2028">
        <v>0.23</v>
      </c>
      <c r="AA2028" s="5">
        <f t="shared" si="206"/>
        <v>0</v>
      </c>
      <c r="AB2028" s="15" cm="1">
        <f t="array" ref="AB2028">_xlfn.SWITCH(U2028,"夏",122,"冬",90,"春",153,"秋",153,0)</f>
        <v>153</v>
      </c>
      <c r="AC2028" s="16">
        <f t="shared" si="207"/>
        <v>0</v>
      </c>
      <c r="AD2028" s="5">
        <f>IFERROR(AA2028/D2028,0)</f>
        <v>0</v>
      </c>
      <c r="AE2028" s="15">
        <f t="shared" si="208"/>
        <v>0.41917808219178082</v>
      </c>
      <c r="AF2028" s="5">
        <f>IFERROR(AD2028*AE2028*48,0)</f>
        <v>0</v>
      </c>
    </row>
    <row r="2029" spans="1:32" x14ac:dyDescent="0.15">
      <c r="A2029" s="8">
        <v>45745</v>
      </c>
      <c r="B2029" s="1" t="s">
        <v>44</v>
      </c>
      <c r="C2029" s="1" t="s">
        <v>33</v>
      </c>
      <c r="D2029" s="6">
        <v>78.14</v>
      </c>
      <c r="E2029" s="6">
        <v>3.9</v>
      </c>
      <c r="F2029" s="10">
        <v>0.83333333333333304</v>
      </c>
      <c r="G2029" s="1">
        <v>23</v>
      </c>
      <c r="H2029" s="1">
        <v>57.7</v>
      </c>
      <c r="I2029" s="1">
        <v>23</v>
      </c>
      <c r="J2029" s="1">
        <v>0.1</v>
      </c>
      <c r="K2029" s="1">
        <v>410</v>
      </c>
      <c r="L2029" s="1">
        <v>0</v>
      </c>
      <c r="M2029" s="6">
        <f t="shared" si="203"/>
        <v>23</v>
      </c>
      <c r="N2029" s="1">
        <v>0</v>
      </c>
      <c r="O2029" s="1">
        <v>0</v>
      </c>
      <c r="P2029" s="12">
        <f t="shared" si="205"/>
        <v>0</v>
      </c>
      <c r="Q2029" s="1">
        <v>0</v>
      </c>
      <c r="R2029" s="1">
        <v>0</v>
      </c>
      <c r="S2029" s="1">
        <v>0</v>
      </c>
      <c r="T2029" s="1">
        <v>0</v>
      </c>
      <c r="U2029" s="4" t="s">
        <v>34</v>
      </c>
      <c r="V2029">
        <v>0.42</v>
      </c>
      <c r="W2029">
        <v>0.4</v>
      </c>
      <c r="X2029">
        <v>0.76</v>
      </c>
      <c r="Y2029">
        <v>2.4300000000000002</v>
      </c>
      <c r="Z2029">
        <v>0.23</v>
      </c>
      <c r="AA2029" s="5">
        <f t="shared" si="206"/>
        <v>0</v>
      </c>
      <c r="AB2029" s="15" cm="1">
        <f t="array" ref="AB2029">_xlfn.SWITCH(U2029,"夏",122,"冬",90,"春",153,"秋",153,0)</f>
        <v>153</v>
      </c>
      <c r="AC2029" s="16">
        <f t="shared" si="207"/>
        <v>0</v>
      </c>
      <c r="AD2029" s="5">
        <f>IFERROR(AA2029/D2029,0)</f>
        <v>0</v>
      </c>
      <c r="AE2029" s="15">
        <f t="shared" si="208"/>
        <v>0.41917808219178082</v>
      </c>
      <c r="AF2029" s="5">
        <f>IFERROR(AD2029*AE2029*48,0)</f>
        <v>0</v>
      </c>
    </row>
    <row r="2030" spans="1:32" x14ac:dyDescent="0.15">
      <c r="A2030" s="8">
        <v>45745</v>
      </c>
      <c r="B2030" s="1" t="s">
        <v>44</v>
      </c>
      <c r="C2030" s="1" t="s">
        <v>33</v>
      </c>
      <c r="D2030" s="6">
        <v>78.14</v>
      </c>
      <c r="E2030" s="6">
        <v>3.9</v>
      </c>
      <c r="F2030" s="10">
        <v>0.85416666666666696</v>
      </c>
      <c r="G2030" s="1">
        <v>22.8</v>
      </c>
      <c r="H2030" s="1">
        <v>58.1</v>
      </c>
      <c r="I2030" s="1">
        <v>22.8</v>
      </c>
      <c r="J2030" s="1">
        <v>0.1</v>
      </c>
      <c r="K2030" s="1">
        <v>410</v>
      </c>
      <c r="L2030" s="1">
        <v>0</v>
      </c>
      <c r="M2030" s="6">
        <f t="shared" si="203"/>
        <v>22.800000000000011</v>
      </c>
      <c r="N2030" s="1">
        <v>0</v>
      </c>
      <c r="O2030" s="1">
        <v>0</v>
      </c>
      <c r="P2030" s="12">
        <f t="shared" si="205"/>
        <v>0</v>
      </c>
      <c r="Q2030" s="1">
        <v>0</v>
      </c>
      <c r="R2030" s="1">
        <v>0</v>
      </c>
      <c r="S2030" s="1">
        <v>0</v>
      </c>
      <c r="T2030" s="1">
        <v>0</v>
      </c>
      <c r="U2030" s="4" t="s">
        <v>34</v>
      </c>
      <c r="V2030">
        <v>0.42</v>
      </c>
      <c r="W2030">
        <v>0.4</v>
      </c>
      <c r="X2030">
        <v>0.76</v>
      </c>
      <c r="Y2030">
        <v>2.4300000000000002</v>
      </c>
      <c r="Z2030">
        <v>0.23</v>
      </c>
      <c r="AA2030" s="5">
        <f t="shared" si="206"/>
        <v>0</v>
      </c>
      <c r="AB2030" s="15" cm="1">
        <f t="array" ref="AB2030">_xlfn.SWITCH(U2030,"夏",122,"冬",90,"春",153,"秋",153,0)</f>
        <v>153</v>
      </c>
      <c r="AC2030" s="16">
        <f t="shared" si="207"/>
        <v>0</v>
      </c>
      <c r="AD2030" s="5">
        <f>IFERROR(AA2030/D2030,0)</f>
        <v>0</v>
      </c>
      <c r="AE2030" s="15">
        <f t="shared" si="208"/>
        <v>0.41917808219178082</v>
      </c>
      <c r="AF2030" s="5">
        <f>IFERROR(AD2030*AE2030*48,0)</f>
        <v>0</v>
      </c>
    </row>
    <row r="2031" spans="1:32" x14ac:dyDescent="0.15">
      <c r="A2031" s="8">
        <v>45745</v>
      </c>
      <c r="B2031" s="1" t="s">
        <v>44</v>
      </c>
      <c r="C2031" s="1" t="s">
        <v>33</v>
      </c>
      <c r="D2031" s="6">
        <v>78.14</v>
      </c>
      <c r="E2031" s="6">
        <v>3.9</v>
      </c>
      <c r="F2031" s="10">
        <v>0.875</v>
      </c>
      <c r="G2031" s="1">
        <v>22.6</v>
      </c>
      <c r="H2031" s="1">
        <v>58.5</v>
      </c>
      <c r="I2031" s="1">
        <v>22.6</v>
      </c>
      <c r="J2031" s="1">
        <v>0.1</v>
      </c>
      <c r="K2031" s="1">
        <v>410</v>
      </c>
      <c r="L2031" s="1">
        <v>0</v>
      </c>
      <c r="M2031" s="6">
        <f t="shared" si="203"/>
        <v>22.600000000000023</v>
      </c>
      <c r="N2031" s="1">
        <v>0</v>
      </c>
      <c r="O2031" s="1">
        <v>0</v>
      </c>
      <c r="P2031" s="12">
        <f t="shared" si="205"/>
        <v>0</v>
      </c>
      <c r="Q2031" s="1">
        <v>0</v>
      </c>
      <c r="R2031" s="1">
        <v>0</v>
      </c>
      <c r="S2031" s="1">
        <v>0</v>
      </c>
      <c r="T2031" s="1">
        <v>0</v>
      </c>
      <c r="U2031" s="4" t="s">
        <v>34</v>
      </c>
      <c r="V2031">
        <v>0.42</v>
      </c>
      <c r="W2031">
        <v>0.4</v>
      </c>
      <c r="X2031">
        <v>0.76</v>
      </c>
      <c r="Y2031">
        <v>2.4300000000000002</v>
      </c>
      <c r="Z2031">
        <v>0.23</v>
      </c>
      <c r="AA2031" s="5">
        <f t="shared" si="206"/>
        <v>0</v>
      </c>
      <c r="AB2031" s="15" cm="1">
        <f t="array" ref="AB2031">_xlfn.SWITCH(U2031,"夏",122,"冬",90,"春",153,"秋",153,0)</f>
        <v>153</v>
      </c>
      <c r="AC2031" s="16">
        <f t="shared" si="207"/>
        <v>0</v>
      </c>
      <c r="AD2031" s="5">
        <f>IFERROR(AA2031/D2031,0)</f>
        <v>0</v>
      </c>
      <c r="AE2031" s="15">
        <f t="shared" si="208"/>
        <v>0.41917808219178082</v>
      </c>
      <c r="AF2031" s="5">
        <f>IFERROR(AD2031*AE2031*48,0)</f>
        <v>0</v>
      </c>
    </row>
    <row r="2032" spans="1:32" x14ac:dyDescent="0.15">
      <c r="A2032" s="8">
        <v>45745</v>
      </c>
      <c r="B2032" s="1" t="s">
        <v>44</v>
      </c>
      <c r="C2032" s="1" t="s">
        <v>33</v>
      </c>
      <c r="D2032" s="6">
        <v>78.14</v>
      </c>
      <c r="E2032" s="6">
        <v>3.9</v>
      </c>
      <c r="F2032" s="10">
        <v>0.89583333333333304</v>
      </c>
      <c r="G2032" s="1">
        <v>22.4</v>
      </c>
      <c r="H2032" s="1">
        <v>58.9</v>
      </c>
      <c r="I2032" s="1">
        <v>22.4</v>
      </c>
      <c r="J2032" s="1">
        <v>0.1</v>
      </c>
      <c r="K2032" s="1">
        <v>410</v>
      </c>
      <c r="L2032" s="1">
        <v>0</v>
      </c>
      <c r="M2032" s="6">
        <f t="shared" si="203"/>
        <v>22.400000000000034</v>
      </c>
      <c r="N2032" s="1">
        <v>0</v>
      </c>
      <c r="O2032" s="1">
        <v>0</v>
      </c>
      <c r="P2032" s="12">
        <f t="shared" si="205"/>
        <v>0</v>
      </c>
      <c r="Q2032" s="1">
        <v>0</v>
      </c>
      <c r="R2032" s="1">
        <v>0</v>
      </c>
      <c r="S2032" s="1">
        <v>0</v>
      </c>
      <c r="T2032" s="1">
        <v>0</v>
      </c>
      <c r="U2032" s="4" t="s">
        <v>34</v>
      </c>
      <c r="V2032">
        <v>0.42</v>
      </c>
      <c r="W2032">
        <v>0.4</v>
      </c>
      <c r="X2032">
        <v>0.76</v>
      </c>
      <c r="Y2032">
        <v>2.4300000000000002</v>
      </c>
      <c r="Z2032">
        <v>0.23</v>
      </c>
      <c r="AA2032" s="5">
        <f t="shared" si="206"/>
        <v>0</v>
      </c>
      <c r="AB2032" s="15" cm="1">
        <f t="array" ref="AB2032">_xlfn.SWITCH(U2032,"夏",122,"冬",90,"春",153,"秋",153,0)</f>
        <v>153</v>
      </c>
      <c r="AC2032" s="16">
        <f t="shared" si="207"/>
        <v>0</v>
      </c>
      <c r="AD2032" s="5">
        <f>IFERROR(AA2032/D2032,0)</f>
        <v>0</v>
      </c>
      <c r="AE2032" s="15">
        <f t="shared" si="208"/>
        <v>0.41917808219178082</v>
      </c>
      <c r="AF2032" s="5">
        <f>IFERROR(AD2032*AE2032*48,0)</f>
        <v>0</v>
      </c>
    </row>
    <row r="2033" spans="1:32" x14ac:dyDescent="0.15">
      <c r="A2033" s="8">
        <v>45745</v>
      </c>
      <c r="B2033" s="1" t="s">
        <v>44</v>
      </c>
      <c r="C2033" s="1" t="s">
        <v>33</v>
      </c>
      <c r="D2033" s="6">
        <v>78.14</v>
      </c>
      <c r="E2033" s="6">
        <v>3.9</v>
      </c>
      <c r="F2033" s="10">
        <v>0.91666666666666696</v>
      </c>
      <c r="G2033" s="1">
        <v>22.2</v>
      </c>
      <c r="H2033" s="1">
        <v>59.3</v>
      </c>
      <c r="I2033" s="1">
        <v>22.2</v>
      </c>
      <c r="J2033" s="1">
        <v>0.1</v>
      </c>
      <c r="K2033" s="1">
        <v>410</v>
      </c>
      <c r="L2033" s="1">
        <v>0</v>
      </c>
      <c r="M2033" s="6">
        <f t="shared" si="203"/>
        <v>22.200000000000045</v>
      </c>
      <c r="N2033" s="1">
        <v>0</v>
      </c>
      <c r="O2033" s="1">
        <v>0</v>
      </c>
      <c r="P2033" s="12">
        <f t="shared" si="205"/>
        <v>0</v>
      </c>
      <c r="Q2033" s="1">
        <v>0</v>
      </c>
      <c r="R2033" s="1">
        <v>0</v>
      </c>
      <c r="S2033" s="1">
        <v>0</v>
      </c>
      <c r="T2033" s="1">
        <v>0</v>
      </c>
      <c r="U2033" s="4" t="s">
        <v>34</v>
      </c>
      <c r="V2033">
        <v>0.42</v>
      </c>
      <c r="W2033">
        <v>0.4</v>
      </c>
      <c r="X2033">
        <v>0.76</v>
      </c>
      <c r="Y2033">
        <v>2.4300000000000002</v>
      </c>
      <c r="Z2033">
        <v>0.23</v>
      </c>
      <c r="AA2033" s="5">
        <f t="shared" si="206"/>
        <v>0</v>
      </c>
      <c r="AB2033" s="15" cm="1">
        <f t="array" ref="AB2033">_xlfn.SWITCH(U2033,"夏",122,"冬",90,"春",153,"秋",153,0)</f>
        <v>153</v>
      </c>
      <c r="AC2033" s="16">
        <f t="shared" si="207"/>
        <v>0</v>
      </c>
      <c r="AD2033" s="5">
        <f>IFERROR(AA2033/D2033,0)</f>
        <v>0</v>
      </c>
      <c r="AE2033" s="15">
        <f t="shared" si="208"/>
        <v>0.41917808219178082</v>
      </c>
      <c r="AF2033" s="5">
        <f>IFERROR(AD2033*AE2033*48,0)</f>
        <v>0</v>
      </c>
    </row>
    <row r="2034" spans="1:32" x14ac:dyDescent="0.15">
      <c r="A2034" s="8">
        <v>45746</v>
      </c>
      <c r="B2034" s="1" t="s">
        <v>39</v>
      </c>
      <c r="C2034" s="1" t="s">
        <v>33</v>
      </c>
      <c r="D2034" s="6">
        <v>78.14</v>
      </c>
      <c r="E2034" s="6">
        <v>3.9</v>
      </c>
      <c r="F2034" s="10">
        <v>0.33333333333333298</v>
      </c>
      <c r="G2034" s="1">
        <v>18.2</v>
      </c>
      <c r="H2034" s="1">
        <v>64</v>
      </c>
      <c r="I2034" s="1">
        <v>18.2</v>
      </c>
      <c r="J2034" s="1">
        <v>0.05</v>
      </c>
      <c r="K2034" s="1">
        <v>408</v>
      </c>
      <c r="L2034" s="1">
        <v>125</v>
      </c>
      <c r="M2034" s="6">
        <f t="shared" si="203"/>
        <v>18.199999999999932</v>
      </c>
      <c r="N2034" s="1">
        <v>0</v>
      </c>
      <c r="O2034" s="1">
        <v>0</v>
      </c>
      <c r="P2034" s="12">
        <f t="shared" si="205"/>
        <v>0</v>
      </c>
      <c r="Q2034" s="1">
        <v>0</v>
      </c>
      <c r="R2034" s="1">
        <v>0</v>
      </c>
      <c r="S2034" s="1">
        <v>0</v>
      </c>
      <c r="T2034" s="1">
        <v>0</v>
      </c>
      <c r="U2034" s="4" t="s">
        <v>34</v>
      </c>
      <c r="V2034">
        <v>0.42</v>
      </c>
      <c r="W2034">
        <v>0.4</v>
      </c>
      <c r="X2034">
        <v>0.76</v>
      </c>
      <c r="Y2034">
        <v>2.4300000000000002</v>
      </c>
      <c r="Z2034">
        <v>0.23</v>
      </c>
      <c r="AA2034" s="5">
        <f t="shared" si="206"/>
        <v>0</v>
      </c>
      <c r="AB2034" s="15" cm="1">
        <f t="array" ref="AB2034">_xlfn.SWITCH(U2034,"夏",122,"冬",90,"春",153,"秋",153,0)</f>
        <v>153</v>
      </c>
      <c r="AC2034" s="16">
        <f t="shared" si="207"/>
        <v>0</v>
      </c>
      <c r="AD2034" s="5">
        <f>IFERROR(AA2034/D2034,0)</f>
        <v>0</v>
      </c>
      <c r="AE2034" s="15">
        <f t="shared" si="208"/>
        <v>0.41917808219178082</v>
      </c>
      <c r="AF2034" s="5">
        <f>IFERROR(AD2034*AE2034*48,0)</f>
        <v>0</v>
      </c>
    </row>
    <row r="2035" spans="1:32" x14ac:dyDescent="0.15">
      <c r="A2035" s="8">
        <v>45746</v>
      </c>
      <c r="B2035" s="1" t="s">
        <v>39</v>
      </c>
      <c r="C2035" s="1" t="s">
        <v>33</v>
      </c>
      <c r="D2035" s="6">
        <v>78.14</v>
      </c>
      <c r="E2035" s="6">
        <v>3.9</v>
      </c>
      <c r="F2035" s="10">
        <v>0.35416666666666702</v>
      </c>
      <c r="G2035" s="1">
        <v>18.399999999999999</v>
      </c>
      <c r="H2035" s="1">
        <v>63.6</v>
      </c>
      <c r="I2035" s="1">
        <v>18.399999999999999</v>
      </c>
      <c r="J2035" s="1">
        <v>0.05</v>
      </c>
      <c r="K2035" s="1">
        <v>415</v>
      </c>
      <c r="L2035" s="1">
        <v>280</v>
      </c>
      <c r="M2035" s="6">
        <f t="shared" si="203"/>
        <v>18.400000000000091</v>
      </c>
      <c r="N2035" s="1">
        <v>0</v>
      </c>
      <c r="O2035" s="1">
        <v>0</v>
      </c>
      <c r="P2035" s="12">
        <f t="shared" si="205"/>
        <v>0</v>
      </c>
      <c r="Q2035" s="1">
        <v>0</v>
      </c>
      <c r="R2035" s="1">
        <v>0</v>
      </c>
      <c r="S2035" s="1">
        <v>0</v>
      </c>
      <c r="T2035" s="1">
        <v>0</v>
      </c>
      <c r="U2035" s="4" t="s">
        <v>34</v>
      </c>
      <c r="V2035">
        <v>0.42</v>
      </c>
      <c r="W2035">
        <v>0.4</v>
      </c>
      <c r="X2035">
        <v>0.76</v>
      </c>
      <c r="Y2035">
        <v>2.4300000000000002</v>
      </c>
      <c r="Z2035">
        <v>0.23</v>
      </c>
      <c r="AA2035" s="5">
        <f t="shared" si="206"/>
        <v>0</v>
      </c>
      <c r="AB2035" s="15" cm="1">
        <f t="array" ref="AB2035">_xlfn.SWITCH(U2035,"夏",122,"冬",90,"春",153,"秋",153,0)</f>
        <v>153</v>
      </c>
      <c r="AC2035" s="16">
        <f t="shared" si="207"/>
        <v>0</v>
      </c>
      <c r="AD2035" s="5">
        <f>IFERROR(AA2035/D2035,0)</f>
        <v>0</v>
      </c>
      <c r="AE2035" s="15">
        <f t="shared" si="208"/>
        <v>0.41917808219178082</v>
      </c>
      <c r="AF2035" s="5">
        <f>IFERROR(AD2035*AE2035*48,0)</f>
        <v>0</v>
      </c>
    </row>
    <row r="2036" spans="1:32" x14ac:dyDescent="0.15">
      <c r="A2036" s="8">
        <v>45746</v>
      </c>
      <c r="B2036" s="1" t="s">
        <v>39</v>
      </c>
      <c r="C2036" s="1" t="s">
        <v>33</v>
      </c>
      <c r="D2036" s="6">
        <v>78.14</v>
      </c>
      <c r="E2036" s="6">
        <v>3.9</v>
      </c>
      <c r="F2036" s="10">
        <v>0.375</v>
      </c>
      <c r="G2036" s="1">
        <v>18.7</v>
      </c>
      <c r="H2036" s="1">
        <v>63</v>
      </c>
      <c r="I2036" s="1">
        <v>18.7</v>
      </c>
      <c r="J2036" s="1">
        <v>0.05</v>
      </c>
      <c r="K2036" s="1">
        <v>438</v>
      </c>
      <c r="L2036" s="1">
        <v>450</v>
      </c>
      <c r="M2036" s="6">
        <f t="shared" si="203"/>
        <v>18.699999999999875</v>
      </c>
      <c r="N2036" s="1">
        <v>0</v>
      </c>
      <c r="O2036" s="1">
        <v>0</v>
      </c>
      <c r="P2036" s="12">
        <f t="shared" si="205"/>
        <v>0</v>
      </c>
      <c r="Q2036" s="1">
        <v>0</v>
      </c>
      <c r="R2036" s="1">
        <v>0</v>
      </c>
      <c r="S2036" s="1">
        <v>0</v>
      </c>
      <c r="T2036" s="1">
        <v>0</v>
      </c>
      <c r="U2036" s="4" t="s">
        <v>34</v>
      </c>
      <c r="V2036">
        <v>0.42</v>
      </c>
      <c r="W2036">
        <v>0.4</v>
      </c>
      <c r="X2036">
        <v>0.76</v>
      </c>
      <c r="Y2036">
        <v>2.4300000000000002</v>
      </c>
      <c r="Z2036">
        <v>0.23</v>
      </c>
      <c r="AA2036" s="5">
        <f t="shared" si="206"/>
        <v>0</v>
      </c>
      <c r="AB2036" s="15" cm="1">
        <f t="array" ref="AB2036">_xlfn.SWITCH(U2036,"夏",122,"冬",90,"春",153,"秋",153,0)</f>
        <v>153</v>
      </c>
      <c r="AC2036" s="16">
        <f t="shared" si="207"/>
        <v>0</v>
      </c>
      <c r="AD2036" s="5">
        <f>IFERROR(AA2036/D2036,0)</f>
        <v>0</v>
      </c>
      <c r="AE2036" s="15">
        <f t="shared" si="208"/>
        <v>0.41917808219178082</v>
      </c>
      <c r="AF2036" s="5">
        <f>IFERROR(AD2036*AE2036*48,0)</f>
        <v>0</v>
      </c>
    </row>
    <row r="2037" spans="1:32" x14ac:dyDescent="0.15">
      <c r="A2037" s="8">
        <v>45746</v>
      </c>
      <c r="B2037" s="1" t="s">
        <v>39</v>
      </c>
      <c r="C2037" s="1" t="s">
        <v>33</v>
      </c>
      <c r="D2037" s="6">
        <v>78.14</v>
      </c>
      <c r="E2037" s="6">
        <v>3.9</v>
      </c>
      <c r="F2037" s="10">
        <v>0.39583333333333298</v>
      </c>
      <c r="G2037" s="1">
        <v>19.100000000000001</v>
      </c>
      <c r="H2037" s="1">
        <v>62.2</v>
      </c>
      <c r="I2037" s="1">
        <v>19.100000000000001</v>
      </c>
      <c r="J2037" s="1">
        <v>0.05</v>
      </c>
      <c r="K2037" s="1">
        <v>467</v>
      </c>
      <c r="L2037" s="1">
        <v>620</v>
      </c>
      <c r="M2037" s="6">
        <f t="shared" si="203"/>
        <v>19.100000000000136</v>
      </c>
      <c r="N2037" s="1">
        <v>0</v>
      </c>
      <c r="O2037" s="1">
        <v>0</v>
      </c>
      <c r="P2037" s="12">
        <f t="shared" si="205"/>
        <v>0</v>
      </c>
      <c r="Q2037" s="1">
        <v>0</v>
      </c>
      <c r="R2037" s="1">
        <v>0</v>
      </c>
      <c r="S2037" s="1">
        <v>0</v>
      </c>
      <c r="T2037" s="1">
        <v>0</v>
      </c>
      <c r="U2037" s="4" t="s">
        <v>34</v>
      </c>
      <c r="V2037">
        <v>0.42</v>
      </c>
      <c r="W2037">
        <v>0.4</v>
      </c>
      <c r="X2037">
        <v>0.76</v>
      </c>
      <c r="Y2037">
        <v>2.4300000000000002</v>
      </c>
      <c r="Z2037">
        <v>0.23</v>
      </c>
      <c r="AA2037" s="5">
        <f t="shared" si="206"/>
        <v>0</v>
      </c>
      <c r="AB2037" s="15" cm="1">
        <f t="array" ref="AB2037">_xlfn.SWITCH(U2037,"夏",122,"冬",90,"春",153,"秋",153,0)</f>
        <v>153</v>
      </c>
      <c r="AC2037" s="16">
        <f t="shared" si="207"/>
        <v>0</v>
      </c>
      <c r="AD2037" s="5">
        <f>IFERROR(AA2037/D2037,0)</f>
        <v>0</v>
      </c>
      <c r="AE2037" s="15">
        <f t="shared" si="208"/>
        <v>0.41917808219178082</v>
      </c>
      <c r="AF2037" s="5">
        <f>IFERROR(AD2037*AE2037*48,0)</f>
        <v>0</v>
      </c>
    </row>
    <row r="2038" spans="1:32" x14ac:dyDescent="0.15">
      <c r="A2038" s="8">
        <v>45746</v>
      </c>
      <c r="B2038" s="1" t="s">
        <v>39</v>
      </c>
      <c r="C2038" s="1" t="s">
        <v>33</v>
      </c>
      <c r="D2038" s="6">
        <v>78.14</v>
      </c>
      <c r="E2038" s="6">
        <v>3.9</v>
      </c>
      <c r="F2038" s="10">
        <v>0.41666666666666702</v>
      </c>
      <c r="G2038" s="1">
        <v>19.600000000000001</v>
      </c>
      <c r="H2038" s="1">
        <v>61.4</v>
      </c>
      <c r="I2038" s="1">
        <v>19.600000000000001</v>
      </c>
      <c r="J2038" s="1">
        <v>0.05</v>
      </c>
      <c r="K2038" s="1">
        <v>500</v>
      </c>
      <c r="L2038" s="1">
        <v>650</v>
      </c>
      <c r="M2038" s="6">
        <f t="shared" si="203"/>
        <v>19.599999999999909</v>
      </c>
      <c r="N2038" s="1">
        <v>0</v>
      </c>
      <c r="O2038" s="1">
        <v>0</v>
      </c>
      <c r="P2038" s="12">
        <f t="shared" si="205"/>
        <v>0</v>
      </c>
      <c r="Q2038" s="1">
        <v>0</v>
      </c>
      <c r="R2038" s="1">
        <v>0</v>
      </c>
      <c r="S2038" s="1">
        <v>0</v>
      </c>
      <c r="T2038" s="1">
        <v>0</v>
      </c>
      <c r="U2038" s="4" t="s">
        <v>34</v>
      </c>
      <c r="V2038">
        <v>0.42</v>
      </c>
      <c r="W2038">
        <v>0.4</v>
      </c>
      <c r="X2038">
        <v>0.76</v>
      </c>
      <c r="Y2038">
        <v>2.4300000000000002</v>
      </c>
      <c r="Z2038">
        <v>0.23</v>
      </c>
      <c r="AA2038" s="5">
        <f t="shared" si="206"/>
        <v>0</v>
      </c>
      <c r="AB2038" s="15" cm="1">
        <f t="array" ref="AB2038">_xlfn.SWITCH(U2038,"夏",122,"冬",90,"春",153,"秋",153,0)</f>
        <v>153</v>
      </c>
      <c r="AC2038" s="16">
        <f t="shared" si="207"/>
        <v>0</v>
      </c>
      <c r="AD2038" s="5">
        <f>IFERROR(AA2038/D2038,0)</f>
        <v>0</v>
      </c>
      <c r="AE2038" s="15">
        <f t="shared" si="208"/>
        <v>0.41917808219178082</v>
      </c>
      <c r="AF2038" s="5">
        <f>IFERROR(AD2038*AE2038*48,0)</f>
        <v>0</v>
      </c>
    </row>
    <row r="2039" spans="1:32" x14ac:dyDescent="0.15">
      <c r="A2039" s="8">
        <v>45746</v>
      </c>
      <c r="B2039" s="1" t="s">
        <v>39</v>
      </c>
      <c r="C2039" s="1" t="s">
        <v>33</v>
      </c>
      <c r="D2039" s="6">
        <v>78.14</v>
      </c>
      <c r="E2039" s="6">
        <v>3.9</v>
      </c>
      <c r="F2039" s="10">
        <v>0.4375</v>
      </c>
      <c r="G2039" s="1">
        <v>20.2</v>
      </c>
      <c r="H2039" s="1">
        <v>60.6</v>
      </c>
      <c r="I2039" s="1">
        <v>20.2</v>
      </c>
      <c r="J2039" s="1">
        <v>0.05</v>
      </c>
      <c r="K2039" s="1">
        <v>537</v>
      </c>
      <c r="L2039" s="1">
        <v>845</v>
      </c>
      <c r="M2039" s="6">
        <f t="shared" si="203"/>
        <v>20.200000000000045</v>
      </c>
      <c r="N2039" s="1">
        <v>0</v>
      </c>
      <c r="O2039" s="1">
        <v>0</v>
      </c>
      <c r="P2039" s="12">
        <f t="shared" si="205"/>
        <v>0</v>
      </c>
      <c r="Q2039" s="1">
        <v>0</v>
      </c>
      <c r="R2039" s="1">
        <v>0</v>
      </c>
      <c r="S2039" s="1">
        <v>0</v>
      </c>
      <c r="T2039" s="1">
        <v>0</v>
      </c>
      <c r="U2039" s="4" t="s">
        <v>34</v>
      </c>
      <c r="V2039">
        <v>0.42</v>
      </c>
      <c r="W2039">
        <v>0.4</v>
      </c>
      <c r="X2039">
        <v>0.76</v>
      </c>
      <c r="Y2039">
        <v>2.4300000000000002</v>
      </c>
      <c r="Z2039">
        <v>0.23</v>
      </c>
      <c r="AA2039" s="5">
        <f t="shared" si="206"/>
        <v>0</v>
      </c>
      <c r="AB2039" s="15" cm="1">
        <f t="array" ref="AB2039">_xlfn.SWITCH(U2039,"夏",122,"冬",90,"春",153,"秋",153,0)</f>
        <v>153</v>
      </c>
      <c r="AC2039" s="16">
        <f t="shared" si="207"/>
        <v>0</v>
      </c>
      <c r="AD2039" s="5">
        <f>IFERROR(AA2039/D2039,0)</f>
        <v>0</v>
      </c>
      <c r="AE2039" s="15">
        <f t="shared" si="208"/>
        <v>0.41917808219178082</v>
      </c>
      <c r="AF2039" s="5">
        <f>IFERROR(AD2039*AE2039*48,0)</f>
        <v>0</v>
      </c>
    </row>
    <row r="2040" spans="1:32" x14ac:dyDescent="0.15">
      <c r="A2040" s="8">
        <v>45746</v>
      </c>
      <c r="B2040" s="1" t="s">
        <v>39</v>
      </c>
      <c r="C2040" s="1" t="s">
        <v>33</v>
      </c>
      <c r="D2040" s="6">
        <v>78.14</v>
      </c>
      <c r="E2040" s="6">
        <v>3.9</v>
      </c>
      <c r="F2040" s="10">
        <v>0.45833333333333298</v>
      </c>
      <c r="G2040" s="1">
        <v>20.8</v>
      </c>
      <c r="H2040" s="1">
        <v>59.8</v>
      </c>
      <c r="I2040" s="1">
        <v>20.8</v>
      </c>
      <c r="J2040" s="1">
        <v>0.05</v>
      </c>
      <c r="K2040" s="1">
        <v>578</v>
      </c>
      <c r="L2040" s="1">
        <v>1040</v>
      </c>
      <c r="M2040" s="6">
        <f t="shared" si="203"/>
        <v>20.799999999999898</v>
      </c>
      <c r="N2040" s="1">
        <v>0</v>
      </c>
      <c r="O2040" s="1">
        <v>0</v>
      </c>
      <c r="P2040" s="12">
        <f t="shared" si="205"/>
        <v>0</v>
      </c>
      <c r="Q2040" s="1">
        <v>0</v>
      </c>
      <c r="R2040" s="1">
        <v>0</v>
      </c>
      <c r="S2040" s="1">
        <v>0</v>
      </c>
      <c r="T2040" s="1">
        <v>0</v>
      </c>
      <c r="U2040" s="4" t="s">
        <v>34</v>
      </c>
      <c r="V2040">
        <v>0.42</v>
      </c>
      <c r="W2040">
        <v>0.4</v>
      </c>
      <c r="X2040">
        <v>0.76</v>
      </c>
      <c r="Y2040">
        <v>2.4300000000000002</v>
      </c>
      <c r="Z2040">
        <v>0.23</v>
      </c>
      <c r="AA2040" s="5">
        <f t="shared" si="206"/>
        <v>0</v>
      </c>
      <c r="AB2040" s="15" cm="1">
        <f t="array" ref="AB2040">_xlfn.SWITCH(U2040,"夏",122,"冬",90,"春",153,"秋",153,0)</f>
        <v>153</v>
      </c>
      <c r="AC2040" s="16">
        <f t="shared" si="207"/>
        <v>0</v>
      </c>
      <c r="AD2040" s="5">
        <f>IFERROR(AA2040/D2040,0)</f>
        <v>0</v>
      </c>
      <c r="AE2040" s="15">
        <f t="shared" si="208"/>
        <v>0.41917808219178082</v>
      </c>
      <c r="AF2040" s="5">
        <f>IFERROR(AD2040*AE2040*48,0)</f>
        <v>0</v>
      </c>
    </row>
    <row r="2041" spans="1:32" x14ac:dyDescent="0.15">
      <c r="A2041" s="8">
        <v>45746</v>
      </c>
      <c r="B2041" s="1" t="s">
        <v>39</v>
      </c>
      <c r="C2041" s="1" t="s">
        <v>33</v>
      </c>
      <c r="D2041" s="6">
        <v>78.14</v>
      </c>
      <c r="E2041" s="6">
        <v>3.9</v>
      </c>
      <c r="F2041" s="10">
        <v>0.47916666666666702</v>
      </c>
      <c r="G2041" s="1">
        <v>21.4</v>
      </c>
      <c r="H2041" s="1">
        <v>59</v>
      </c>
      <c r="I2041" s="1">
        <v>21.4</v>
      </c>
      <c r="J2041" s="1">
        <v>0.05</v>
      </c>
      <c r="K2041" s="1">
        <v>623</v>
      </c>
      <c r="L2041" s="1">
        <v>1070</v>
      </c>
      <c r="M2041" s="6">
        <f t="shared" si="203"/>
        <v>21.400000000000091</v>
      </c>
      <c r="N2041" s="1">
        <v>0</v>
      </c>
      <c r="O2041" s="1">
        <v>0</v>
      </c>
      <c r="P2041" s="12">
        <f t="shared" si="205"/>
        <v>0</v>
      </c>
      <c r="Q2041" s="1">
        <v>0</v>
      </c>
      <c r="R2041" s="1">
        <v>0</v>
      </c>
      <c r="S2041" s="1">
        <v>0</v>
      </c>
      <c r="T2041" s="1">
        <v>0</v>
      </c>
      <c r="U2041" s="4" t="s">
        <v>34</v>
      </c>
      <c r="V2041">
        <v>0.42</v>
      </c>
      <c r="W2041">
        <v>0.4</v>
      </c>
      <c r="X2041">
        <v>0.76</v>
      </c>
      <c r="Y2041">
        <v>2.4300000000000002</v>
      </c>
      <c r="Z2041">
        <v>0.23</v>
      </c>
      <c r="AA2041" s="5">
        <f t="shared" si="206"/>
        <v>0</v>
      </c>
      <c r="AB2041" s="15" cm="1">
        <f t="array" ref="AB2041">_xlfn.SWITCH(U2041,"夏",122,"冬",90,"春",153,"秋",153,0)</f>
        <v>153</v>
      </c>
      <c r="AC2041" s="16">
        <f t="shared" si="207"/>
        <v>0</v>
      </c>
      <c r="AD2041" s="5">
        <f>IFERROR(AA2041/D2041,0)</f>
        <v>0</v>
      </c>
      <c r="AE2041" s="15">
        <f t="shared" si="208"/>
        <v>0.41917808219178082</v>
      </c>
      <c r="AF2041" s="5">
        <f>IFERROR(AD2041*AE2041*48,0)</f>
        <v>0</v>
      </c>
    </row>
    <row r="2042" spans="1:32" x14ac:dyDescent="0.15">
      <c r="A2042" s="8">
        <v>45746</v>
      </c>
      <c r="B2042" s="1" t="s">
        <v>39</v>
      </c>
      <c r="C2042" s="1" t="s">
        <v>33</v>
      </c>
      <c r="D2042" s="6">
        <v>78.14</v>
      </c>
      <c r="E2042" s="6">
        <v>3.9</v>
      </c>
      <c r="F2042" s="10">
        <v>0.5</v>
      </c>
      <c r="G2042" s="1">
        <v>21.8</v>
      </c>
      <c r="H2042" s="1">
        <v>58.6</v>
      </c>
      <c r="I2042" s="1">
        <v>21.8</v>
      </c>
      <c r="J2042" s="1">
        <v>0.05</v>
      </c>
      <c r="K2042" s="1">
        <v>410</v>
      </c>
      <c r="L2042" s="1">
        <v>1055</v>
      </c>
      <c r="M2042" s="6">
        <f t="shared" si="203"/>
        <v>21.800000000000011</v>
      </c>
      <c r="N2042" s="1">
        <v>0</v>
      </c>
      <c r="O2042" s="1">
        <v>0</v>
      </c>
      <c r="P2042" s="12">
        <f t="shared" si="205"/>
        <v>0</v>
      </c>
      <c r="Q2042" s="1">
        <v>0</v>
      </c>
      <c r="R2042" s="1">
        <v>0</v>
      </c>
      <c r="S2042" s="1">
        <v>0</v>
      </c>
      <c r="T2042" s="1">
        <v>0</v>
      </c>
      <c r="U2042" s="4" t="s">
        <v>34</v>
      </c>
      <c r="V2042">
        <v>0.42</v>
      </c>
      <c r="W2042">
        <v>0.4</v>
      </c>
      <c r="X2042">
        <v>0.76</v>
      </c>
      <c r="Y2042">
        <v>2.4300000000000002</v>
      </c>
      <c r="Z2042">
        <v>0.23</v>
      </c>
      <c r="AA2042" s="5">
        <f t="shared" si="206"/>
        <v>0</v>
      </c>
      <c r="AB2042" s="15" cm="1">
        <f t="array" ref="AB2042">_xlfn.SWITCH(U2042,"夏",122,"冬",90,"春",153,"秋",153,0)</f>
        <v>153</v>
      </c>
      <c r="AC2042" s="16">
        <f t="shared" si="207"/>
        <v>0</v>
      </c>
      <c r="AD2042" s="5">
        <f>IFERROR(AA2042/D2042,0)</f>
        <v>0</v>
      </c>
      <c r="AE2042" s="15">
        <f t="shared" si="208"/>
        <v>0.41917808219178082</v>
      </c>
      <c r="AF2042" s="5">
        <f>IFERROR(AD2042*AE2042*48,0)</f>
        <v>0</v>
      </c>
    </row>
    <row r="2043" spans="1:32" x14ac:dyDescent="0.15">
      <c r="A2043" s="8">
        <v>45746</v>
      </c>
      <c r="B2043" s="1" t="s">
        <v>39</v>
      </c>
      <c r="C2043" s="1" t="s">
        <v>33</v>
      </c>
      <c r="D2043" s="6">
        <v>78.14</v>
      </c>
      <c r="E2043" s="6">
        <v>3.9</v>
      </c>
      <c r="F2043" s="10">
        <v>0.52083333333333304</v>
      </c>
      <c r="G2043" s="1">
        <v>22.2</v>
      </c>
      <c r="H2043" s="1">
        <v>58.2</v>
      </c>
      <c r="I2043" s="1">
        <v>22.2</v>
      </c>
      <c r="J2043" s="1">
        <v>0.05</v>
      </c>
      <c r="K2043" s="1">
        <v>410</v>
      </c>
      <c r="L2043" s="1">
        <v>995</v>
      </c>
      <c r="M2043" s="6">
        <f t="shared" si="203"/>
        <v>22.200000000000045</v>
      </c>
      <c r="N2043" s="1">
        <v>0</v>
      </c>
      <c r="O2043" s="1">
        <v>0</v>
      </c>
      <c r="P2043" s="12">
        <f t="shared" si="205"/>
        <v>0</v>
      </c>
      <c r="Q2043" s="1">
        <v>0</v>
      </c>
      <c r="R2043" s="1">
        <v>0</v>
      </c>
      <c r="S2043" s="1">
        <v>0</v>
      </c>
      <c r="T2043" s="1">
        <v>0</v>
      </c>
      <c r="U2043" s="4" t="s">
        <v>34</v>
      </c>
      <c r="V2043">
        <v>0.42</v>
      </c>
      <c r="W2043">
        <v>0.4</v>
      </c>
      <c r="X2043">
        <v>0.76</v>
      </c>
      <c r="Y2043">
        <v>2.4300000000000002</v>
      </c>
      <c r="Z2043">
        <v>0.23</v>
      </c>
      <c r="AA2043" s="5">
        <f t="shared" si="206"/>
        <v>0</v>
      </c>
      <c r="AB2043" s="15" cm="1">
        <f t="array" ref="AB2043">_xlfn.SWITCH(U2043,"夏",122,"冬",90,"春",153,"秋",153,0)</f>
        <v>153</v>
      </c>
      <c r="AC2043" s="16">
        <f t="shared" si="207"/>
        <v>0</v>
      </c>
      <c r="AD2043" s="5">
        <f>IFERROR(AA2043/D2043,0)</f>
        <v>0</v>
      </c>
      <c r="AE2043" s="15">
        <f t="shared" si="208"/>
        <v>0.41917808219178082</v>
      </c>
      <c r="AF2043" s="5">
        <f>IFERROR(AD2043*AE2043*48,0)</f>
        <v>0</v>
      </c>
    </row>
    <row r="2044" spans="1:32" x14ac:dyDescent="0.15">
      <c r="A2044" s="8">
        <v>45746</v>
      </c>
      <c r="B2044" s="1" t="s">
        <v>39</v>
      </c>
      <c r="C2044" s="1" t="s">
        <v>33</v>
      </c>
      <c r="D2044" s="6">
        <v>78.14</v>
      </c>
      <c r="E2044" s="6">
        <v>3.9</v>
      </c>
      <c r="F2044" s="10">
        <v>0.54166666666666696</v>
      </c>
      <c r="G2044" s="1">
        <v>22.6</v>
      </c>
      <c r="H2044" s="1">
        <v>57.8</v>
      </c>
      <c r="I2044" s="1">
        <v>22.6</v>
      </c>
      <c r="J2044" s="1">
        <v>0.05</v>
      </c>
      <c r="K2044" s="1">
        <v>410</v>
      </c>
      <c r="L2044" s="1">
        <v>935</v>
      </c>
      <c r="M2044" s="6">
        <f t="shared" si="203"/>
        <v>22.600000000000023</v>
      </c>
      <c r="N2044" s="1">
        <v>0</v>
      </c>
      <c r="O2044" s="1">
        <v>0</v>
      </c>
      <c r="P2044" s="12">
        <f t="shared" si="205"/>
        <v>0</v>
      </c>
      <c r="Q2044" s="1">
        <v>0</v>
      </c>
      <c r="R2044" s="1">
        <v>0</v>
      </c>
      <c r="S2044" s="1">
        <v>0</v>
      </c>
      <c r="T2044" s="1">
        <v>0</v>
      </c>
      <c r="U2044" s="4" t="s">
        <v>34</v>
      </c>
      <c r="V2044">
        <v>0.42</v>
      </c>
      <c r="W2044">
        <v>0.4</v>
      </c>
      <c r="X2044">
        <v>0.76</v>
      </c>
      <c r="Y2044">
        <v>2.4300000000000002</v>
      </c>
      <c r="Z2044">
        <v>0.23</v>
      </c>
      <c r="AA2044" s="5">
        <f t="shared" si="206"/>
        <v>0</v>
      </c>
      <c r="AB2044" s="15" cm="1">
        <f t="array" ref="AB2044">_xlfn.SWITCH(U2044,"夏",122,"冬",90,"春",153,"秋",153,0)</f>
        <v>153</v>
      </c>
      <c r="AC2044" s="16">
        <f t="shared" si="207"/>
        <v>0</v>
      </c>
      <c r="AD2044" s="5">
        <f>IFERROR(AA2044/D2044,0)</f>
        <v>0</v>
      </c>
      <c r="AE2044" s="15">
        <f t="shared" si="208"/>
        <v>0.41917808219178082</v>
      </c>
      <c r="AF2044" s="5">
        <f>IFERROR(AD2044*AE2044*48,0)</f>
        <v>0</v>
      </c>
    </row>
    <row r="2045" spans="1:32" x14ac:dyDescent="0.15">
      <c r="A2045" s="8">
        <v>45746</v>
      </c>
      <c r="B2045" s="1" t="s">
        <v>39</v>
      </c>
      <c r="C2045" s="1" t="s">
        <v>33</v>
      </c>
      <c r="D2045" s="6">
        <v>78.14</v>
      </c>
      <c r="E2045" s="6">
        <v>3.9</v>
      </c>
      <c r="F2045" s="10">
        <v>0.5625</v>
      </c>
      <c r="G2045" s="1">
        <v>23</v>
      </c>
      <c r="H2045" s="1">
        <v>57.4</v>
      </c>
      <c r="I2045" s="1">
        <v>23</v>
      </c>
      <c r="J2045" s="1">
        <v>0.05</v>
      </c>
      <c r="K2045" s="1">
        <v>410</v>
      </c>
      <c r="L2045" s="1">
        <v>875</v>
      </c>
      <c r="M2045" s="6">
        <f t="shared" si="203"/>
        <v>23</v>
      </c>
      <c r="N2045" s="1">
        <v>0</v>
      </c>
      <c r="O2045" s="1">
        <v>0</v>
      </c>
      <c r="P2045" s="12">
        <f t="shared" si="205"/>
        <v>0</v>
      </c>
      <c r="Q2045" s="1">
        <v>0</v>
      </c>
      <c r="R2045" s="1">
        <v>0</v>
      </c>
      <c r="S2045" s="1">
        <v>0</v>
      </c>
      <c r="T2045" s="1">
        <v>0</v>
      </c>
      <c r="U2045" s="4" t="s">
        <v>34</v>
      </c>
      <c r="V2045">
        <v>0.42</v>
      </c>
      <c r="W2045">
        <v>0.4</v>
      </c>
      <c r="X2045">
        <v>0.76</v>
      </c>
      <c r="Y2045">
        <v>2.4300000000000002</v>
      </c>
      <c r="Z2045">
        <v>0.23</v>
      </c>
      <c r="AA2045" s="5">
        <f t="shared" si="206"/>
        <v>0</v>
      </c>
      <c r="AB2045" s="15" cm="1">
        <f t="array" ref="AB2045">_xlfn.SWITCH(U2045,"夏",122,"冬",90,"春",153,"秋",153,0)</f>
        <v>153</v>
      </c>
      <c r="AC2045" s="16">
        <f t="shared" si="207"/>
        <v>0</v>
      </c>
      <c r="AD2045" s="5">
        <f>IFERROR(AA2045/D2045,0)</f>
        <v>0</v>
      </c>
      <c r="AE2045" s="15">
        <f t="shared" si="208"/>
        <v>0.41917808219178082</v>
      </c>
      <c r="AF2045" s="5">
        <f>IFERROR(AD2045*AE2045*48,0)</f>
        <v>0</v>
      </c>
    </row>
    <row r="2046" spans="1:32" x14ac:dyDescent="0.15">
      <c r="A2046" s="8">
        <v>45746</v>
      </c>
      <c r="B2046" s="1" t="s">
        <v>39</v>
      </c>
      <c r="C2046" s="1" t="s">
        <v>33</v>
      </c>
      <c r="D2046" s="6">
        <v>78.14</v>
      </c>
      <c r="E2046" s="6">
        <v>3.9</v>
      </c>
      <c r="F2046" s="10">
        <v>0.58333333333333304</v>
      </c>
      <c r="G2046" s="1">
        <v>23.2</v>
      </c>
      <c r="H2046" s="1">
        <v>57</v>
      </c>
      <c r="I2046" s="1">
        <v>23.2</v>
      </c>
      <c r="J2046" s="1">
        <v>0.05</v>
      </c>
      <c r="K2046" s="1">
        <v>430</v>
      </c>
      <c r="L2046" s="1">
        <v>815</v>
      </c>
      <c r="M2046" s="6">
        <f t="shared" si="203"/>
        <v>23.199999999999989</v>
      </c>
      <c r="N2046" s="1">
        <v>0</v>
      </c>
      <c r="O2046" s="1">
        <v>0</v>
      </c>
      <c r="P2046" s="12">
        <f t="shared" si="205"/>
        <v>0</v>
      </c>
      <c r="Q2046" s="1">
        <v>0</v>
      </c>
      <c r="R2046" s="1">
        <v>0</v>
      </c>
      <c r="S2046" s="1">
        <v>0</v>
      </c>
      <c r="T2046" s="1">
        <v>0</v>
      </c>
      <c r="U2046" s="4" t="s">
        <v>34</v>
      </c>
      <c r="V2046">
        <v>0.42</v>
      </c>
      <c r="W2046">
        <v>0.4</v>
      </c>
      <c r="X2046">
        <v>0.76</v>
      </c>
      <c r="Y2046">
        <v>2.4300000000000002</v>
      </c>
      <c r="Z2046">
        <v>0.23</v>
      </c>
      <c r="AA2046" s="5">
        <f t="shared" si="206"/>
        <v>0</v>
      </c>
      <c r="AB2046" s="15" cm="1">
        <f t="array" ref="AB2046">_xlfn.SWITCH(U2046,"夏",122,"冬",90,"春",153,"秋",153,0)</f>
        <v>153</v>
      </c>
      <c r="AC2046" s="16">
        <f t="shared" si="207"/>
        <v>0</v>
      </c>
      <c r="AD2046" s="5">
        <f>IFERROR(AA2046/D2046,0)</f>
        <v>0</v>
      </c>
      <c r="AE2046" s="15">
        <f t="shared" si="208"/>
        <v>0.41917808219178082</v>
      </c>
      <c r="AF2046" s="5">
        <f>IFERROR(AD2046*AE2046*48,0)</f>
        <v>0</v>
      </c>
    </row>
    <row r="2047" spans="1:32" x14ac:dyDescent="0.15">
      <c r="A2047" s="8">
        <v>45746</v>
      </c>
      <c r="B2047" s="1" t="s">
        <v>39</v>
      </c>
      <c r="C2047" s="1" t="s">
        <v>33</v>
      </c>
      <c r="D2047" s="6">
        <v>78.14</v>
      </c>
      <c r="E2047" s="6">
        <v>3.9</v>
      </c>
      <c r="F2047" s="10">
        <v>0.60416666666666696</v>
      </c>
      <c r="G2047" s="1">
        <v>23.4</v>
      </c>
      <c r="H2047" s="1">
        <v>56.6</v>
      </c>
      <c r="I2047" s="1">
        <v>23.4</v>
      </c>
      <c r="J2047" s="1">
        <v>0.05</v>
      </c>
      <c r="K2047" s="1">
        <v>450</v>
      </c>
      <c r="L2047" s="1">
        <v>1065</v>
      </c>
      <c r="M2047" s="6">
        <f t="shared" si="203"/>
        <v>23.400000000000091</v>
      </c>
      <c r="N2047" s="1">
        <v>0</v>
      </c>
      <c r="O2047" s="1">
        <v>0</v>
      </c>
      <c r="P2047" s="12">
        <f t="shared" si="205"/>
        <v>0</v>
      </c>
      <c r="Q2047" s="1">
        <v>0</v>
      </c>
      <c r="R2047" s="1">
        <v>0</v>
      </c>
      <c r="S2047" s="1">
        <v>0</v>
      </c>
      <c r="T2047" s="1">
        <v>0</v>
      </c>
      <c r="U2047" s="4" t="s">
        <v>34</v>
      </c>
      <c r="V2047">
        <v>0.42</v>
      </c>
      <c r="W2047">
        <v>0.4</v>
      </c>
      <c r="X2047">
        <v>0.76</v>
      </c>
      <c r="Y2047">
        <v>2.4300000000000002</v>
      </c>
      <c r="Z2047">
        <v>0.23</v>
      </c>
      <c r="AA2047" s="5">
        <f t="shared" si="206"/>
        <v>0</v>
      </c>
      <c r="AB2047" s="15" cm="1">
        <f t="array" ref="AB2047">_xlfn.SWITCH(U2047,"夏",122,"冬",90,"春",153,"秋",153,0)</f>
        <v>153</v>
      </c>
      <c r="AC2047" s="16">
        <f t="shared" si="207"/>
        <v>0</v>
      </c>
      <c r="AD2047" s="5">
        <f>IFERROR(AA2047/D2047,0)</f>
        <v>0</v>
      </c>
      <c r="AE2047" s="15">
        <f t="shared" si="208"/>
        <v>0.41917808219178082</v>
      </c>
      <c r="AF2047" s="5">
        <f>IFERROR(AD2047*AE2047*48,0)</f>
        <v>0</v>
      </c>
    </row>
    <row r="2048" spans="1:32" x14ac:dyDescent="0.15">
      <c r="A2048" s="8">
        <v>45746</v>
      </c>
      <c r="B2048" s="1" t="s">
        <v>39</v>
      </c>
      <c r="C2048" s="1" t="s">
        <v>33</v>
      </c>
      <c r="D2048" s="6">
        <v>78.14</v>
      </c>
      <c r="E2048" s="6">
        <v>3.9</v>
      </c>
      <c r="F2048" s="10">
        <v>0.625</v>
      </c>
      <c r="G2048" s="1">
        <v>23.6</v>
      </c>
      <c r="H2048" s="1">
        <v>56.2</v>
      </c>
      <c r="I2048" s="1">
        <v>23.6</v>
      </c>
      <c r="J2048" s="1">
        <v>0.05</v>
      </c>
      <c r="K2048" s="1">
        <v>470</v>
      </c>
      <c r="L2048" s="1">
        <v>1095</v>
      </c>
      <c r="M2048" s="6">
        <f t="shared" si="203"/>
        <v>23.600000000000023</v>
      </c>
      <c r="N2048" s="1">
        <v>0</v>
      </c>
      <c r="O2048" s="1">
        <v>0</v>
      </c>
      <c r="P2048" s="12">
        <f t="shared" si="205"/>
        <v>0</v>
      </c>
      <c r="Q2048" s="1">
        <v>0</v>
      </c>
      <c r="R2048" s="1">
        <v>0</v>
      </c>
      <c r="S2048" s="1">
        <v>0</v>
      </c>
      <c r="T2048" s="1">
        <v>0</v>
      </c>
      <c r="U2048" s="4" t="s">
        <v>34</v>
      </c>
      <c r="V2048">
        <v>0.42</v>
      </c>
      <c r="W2048">
        <v>0.4</v>
      </c>
      <c r="X2048">
        <v>0.76</v>
      </c>
      <c r="Y2048">
        <v>2.4300000000000002</v>
      </c>
      <c r="Z2048">
        <v>0.23</v>
      </c>
      <c r="AA2048" s="5">
        <f t="shared" si="206"/>
        <v>0</v>
      </c>
      <c r="AB2048" s="15" cm="1">
        <f t="array" ref="AB2048">_xlfn.SWITCH(U2048,"夏",122,"冬",90,"春",153,"秋",153,0)</f>
        <v>153</v>
      </c>
      <c r="AC2048" s="16">
        <f t="shared" si="207"/>
        <v>0</v>
      </c>
      <c r="AD2048" s="5">
        <f>IFERROR(AA2048/D2048,0)</f>
        <v>0</v>
      </c>
      <c r="AE2048" s="15">
        <f t="shared" si="208"/>
        <v>0.41917808219178082</v>
      </c>
      <c r="AF2048" s="5">
        <f>IFERROR(AD2048*AE2048*48,0)</f>
        <v>0</v>
      </c>
    </row>
    <row r="2049" spans="1:32" x14ac:dyDescent="0.15">
      <c r="A2049" s="8">
        <v>45746</v>
      </c>
      <c r="B2049" s="1" t="s">
        <v>39</v>
      </c>
      <c r="C2049" s="1" t="s">
        <v>33</v>
      </c>
      <c r="D2049" s="6">
        <v>78.14</v>
      </c>
      <c r="E2049" s="6">
        <v>3.9</v>
      </c>
      <c r="F2049" s="10">
        <v>0.64583333333333304</v>
      </c>
      <c r="G2049" s="1">
        <v>23.8</v>
      </c>
      <c r="H2049" s="1">
        <v>55.8</v>
      </c>
      <c r="I2049" s="1">
        <v>23.8</v>
      </c>
      <c r="J2049" s="1">
        <v>0.05</v>
      </c>
      <c r="K2049" s="1">
        <v>490</v>
      </c>
      <c r="L2049" s="1">
        <v>1125</v>
      </c>
      <c r="M2049" s="6">
        <f t="shared" si="203"/>
        <v>23.799999999999955</v>
      </c>
      <c r="N2049" s="1">
        <v>0</v>
      </c>
      <c r="O2049" s="1">
        <v>0</v>
      </c>
      <c r="P2049" s="12">
        <f t="shared" si="205"/>
        <v>0</v>
      </c>
      <c r="Q2049" s="1">
        <v>0</v>
      </c>
      <c r="R2049" s="1">
        <v>0</v>
      </c>
      <c r="S2049" s="1">
        <v>0</v>
      </c>
      <c r="T2049" s="1">
        <v>0</v>
      </c>
      <c r="U2049" s="4" t="s">
        <v>34</v>
      </c>
      <c r="V2049">
        <v>0.42</v>
      </c>
      <c r="W2049">
        <v>0.4</v>
      </c>
      <c r="X2049">
        <v>0.76</v>
      </c>
      <c r="Y2049">
        <v>2.4300000000000002</v>
      </c>
      <c r="Z2049">
        <v>0.23</v>
      </c>
      <c r="AA2049" s="5">
        <f t="shared" si="206"/>
        <v>0</v>
      </c>
      <c r="AB2049" s="15" cm="1">
        <f t="array" ref="AB2049">_xlfn.SWITCH(U2049,"夏",122,"冬",90,"春",153,"秋",153,0)</f>
        <v>153</v>
      </c>
      <c r="AC2049" s="16">
        <f t="shared" si="207"/>
        <v>0</v>
      </c>
      <c r="AD2049" s="5">
        <f>IFERROR(AA2049/D2049,0)</f>
        <v>0</v>
      </c>
      <c r="AE2049" s="15">
        <f t="shared" si="208"/>
        <v>0.41917808219178082</v>
      </c>
      <c r="AF2049" s="5">
        <f>IFERROR(AD2049*AE2049*48,0)</f>
        <v>0</v>
      </c>
    </row>
    <row r="2050" spans="1:32" x14ac:dyDescent="0.15">
      <c r="A2050" s="8">
        <v>45746</v>
      </c>
      <c r="B2050" s="1" t="s">
        <v>39</v>
      </c>
      <c r="C2050" s="1" t="s">
        <v>33</v>
      </c>
      <c r="D2050" s="6">
        <v>78.14</v>
      </c>
      <c r="E2050" s="6">
        <v>3.9</v>
      </c>
      <c r="F2050" s="10">
        <v>0.66666666666666696</v>
      </c>
      <c r="G2050" s="1">
        <v>24</v>
      </c>
      <c r="H2050" s="1">
        <v>55.4</v>
      </c>
      <c r="I2050" s="1">
        <v>24</v>
      </c>
      <c r="J2050" s="1">
        <v>0.05</v>
      </c>
      <c r="K2050" s="1">
        <v>510</v>
      </c>
      <c r="L2050" s="1">
        <v>1155</v>
      </c>
      <c r="M2050" s="6">
        <f t="shared" si="203"/>
        <v>24.000000000000114</v>
      </c>
      <c r="N2050" s="1">
        <v>0</v>
      </c>
      <c r="O2050" s="1">
        <v>0</v>
      </c>
      <c r="P2050" s="12">
        <f t="shared" si="205"/>
        <v>0</v>
      </c>
      <c r="Q2050" s="1">
        <v>0</v>
      </c>
      <c r="R2050" s="1">
        <v>0</v>
      </c>
      <c r="S2050" s="1">
        <v>0</v>
      </c>
      <c r="T2050" s="1">
        <v>0</v>
      </c>
      <c r="U2050" s="4" t="s">
        <v>34</v>
      </c>
      <c r="V2050">
        <v>0.42</v>
      </c>
      <c r="W2050">
        <v>0.4</v>
      </c>
      <c r="X2050">
        <v>0.76</v>
      </c>
      <c r="Y2050">
        <v>2.4300000000000002</v>
      </c>
      <c r="Z2050">
        <v>0.23</v>
      </c>
      <c r="AA2050" s="5">
        <f t="shared" si="206"/>
        <v>0</v>
      </c>
      <c r="AB2050" s="15" cm="1">
        <f t="array" ref="AB2050">_xlfn.SWITCH(U2050,"夏",122,"冬",90,"春",153,"秋",153,0)</f>
        <v>153</v>
      </c>
      <c r="AC2050" s="16">
        <f t="shared" si="207"/>
        <v>0</v>
      </c>
      <c r="AD2050" s="5">
        <f>IFERROR(AA2050/D2050,0)</f>
        <v>0</v>
      </c>
      <c r="AE2050" s="15">
        <f t="shared" si="208"/>
        <v>0.41917808219178082</v>
      </c>
      <c r="AF2050" s="5">
        <f>IFERROR(AD2050*AE2050*48,0)</f>
        <v>0</v>
      </c>
    </row>
    <row r="2051" spans="1:32" x14ac:dyDescent="0.15">
      <c r="A2051" s="8">
        <v>45746</v>
      </c>
      <c r="B2051" s="1" t="s">
        <v>39</v>
      </c>
      <c r="C2051" s="1" t="s">
        <v>33</v>
      </c>
      <c r="D2051" s="6">
        <v>78.14</v>
      </c>
      <c r="E2051" s="6">
        <v>3.9</v>
      </c>
      <c r="F2051" s="10">
        <v>0.6875</v>
      </c>
      <c r="G2051" s="1">
        <v>24.2</v>
      </c>
      <c r="H2051" s="1">
        <v>55</v>
      </c>
      <c r="I2051" s="1">
        <v>24.2</v>
      </c>
      <c r="J2051" s="1">
        <v>0.05</v>
      </c>
      <c r="K2051" s="1">
        <v>530</v>
      </c>
      <c r="L2051" s="1">
        <v>1185</v>
      </c>
      <c r="M2051" s="6">
        <f t="shared" si="203"/>
        <v>24.200000000000045</v>
      </c>
      <c r="N2051" s="1">
        <v>0</v>
      </c>
      <c r="O2051" s="1">
        <v>0</v>
      </c>
      <c r="P2051" s="12">
        <f t="shared" si="205"/>
        <v>0</v>
      </c>
      <c r="Q2051" s="1">
        <v>0</v>
      </c>
      <c r="R2051" s="1">
        <v>0</v>
      </c>
      <c r="S2051" s="1">
        <v>0</v>
      </c>
      <c r="T2051" s="1">
        <v>0</v>
      </c>
      <c r="U2051" s="4" t="s">
        <v>34</v>
      </c>
      <c r="V2051">
        <v>0.42</v>
      </c>
      <c r="W2051">
        <v>0.4</v>
      </c>
      <c r="X2051">
        <v>0.76</v>
      </c>
      <c r="Y2051">
        <v>2.4300000000000002</v>
      </c>
      <c r="Z2051">
        <v>0.23</v>
      </c>
      <c r="AA2051" s="5">
        <f t="shared" si="206"/>
        <v>0</v>
      </c>
      <c r="AB2051" s="15" cm="1">
        <f t="array" ref="AB2051">_xlfn.SWITCH(U2051,"夏",122,"冬",90,"春",153,"秋",153,0)</f>
        <v>153</v>
      </c>
      <c r="AC2051" s="16">
        <f t="shared" si="207"/>
        <v>0</v>
      </c>
      <c r="AD2051" s="5">
        <f>IFERROR(AA2051/D2051,0)</f>
        <v>0</v>
      </c>
      <c r="AE2051" s="15">
        <f t="shared" si="208"/>
        <v>0.41917808219178082</v>
      </c>
      <c r="AF2051" s="5">
        <f>IFERROR(AD2051*AE2051*48,0)</f>
        <v>0</v>
      </c>
    </row>
    <row r="2052" spans="1:32" x14ac:dyDescent="0.15">
      <c r="A2052" s="8">
        <v>45746</v>
      </c>
      <c r="B2052" s="1" t="s">
        <v>39</v>
      </c>
      <c r="C2052" s="1" t="s">
        <v>33</v>
      </c>
      <c r="D2052" s="6">
        <v>78.14</v>
      </c>
      <c r="E2052" s="6">
        <v>3.9</v>
      </c>
      <c r="F2052" s="10">
        <v>0.70833333333333304</v>
      </c>
      <c r="G2052" s="1">
        <v>24.4</v>
      </c>
      <c r="H2052" s="1">
        <v>54.6</v>
      </c>
      <c r="I2052" s="1">
        <v>23.9</v>
      </c>
      <c r="J2052" s="1">
        <v>0.05</v>
      </c>
      <c r="K2052" s="1">
        <v>550</v>
      </c>
      <c r="L2052" s="1">
        <v>1185</v>
      </c>
      <c r="M2052" s="6">
        <f t="shared" si="203"/>
        <v>23.794435930494956</v>
      </c>
      <c r="N2052" s="1">
        <v>0</v>
      </c>
      <c r="O2052" s="1">
        <v>0</v>
      </c>
      <c r="P2052" s="12">
        <f t="shared" si="205"/>
        <v>0</v>
      </c>
      <c r="Q2052" s="1">
        <v>0</v>
      </c>
      <c r="R2052" s="1">
        <v>0</v>
      </c>
      <c r="S2052" s="1">
        <v>0</v>
      </c>
      <c r="T2052" s="1">
        <v>0</v>
      </c>
      <c r="U2052" s="4" t="s">
        <v>34</v>
      </c>
      <c r="V2052">
        <v>0.42</v>
      </c>
      <c r="W2052">
        <v>0.4</v>
      </c>
      <c r="X2052">
        <v>0.76</v>
      </c>
      <c r="Y2052">
        <v>2.4300000000000002</v>
      </c>
      <c r="Z2052">
        <v>0.23</v>
      </c>
      <c r="AA2052" s="5">
        <f t="shared" si="206"/>
        <v>0</v>
      </c>
      <c r="AB2052" s="15" cm="1">
        <f t="array" ref="AB2052">_xlfn.SWITCH(U2052,"夏",122,"冬",90,"春",153,"秋",153,0)</f>
        <v>153</v>
      </c>
      <c r="AC2052" s="16">
        <f t="shared" si="207"/>
        <v>0</v>
      </c>
      <c r="AD2052" s="5">
        <f>IFERROR(AA2052/D2052,0)</f>
        <v>0</v>
      </c>
      <c r="AE2052" s="15">
        <f t="shared" si="208"/>
        <v>0.41917808219178082</v>
      </c>
      <c r="AF2052" s="5">
        <f>IFERROR(AD2052*AE2052*48,0)</f>
        <v>0</v>
      </c>
    </row>
    <row r="2053" spans="1:32" x14ac:dyDescent="0.15">
      <c r="A2053" s="8">
        <v>45746</v>
      </c>
      <c r="B2053" s="1" t="s">
        <v>39</v>
      </c>
      <c r="C2053" s="1" t="s">
        <v>33</v>
      </c>
      <c r="D2053" s="6">
        <v>78.14</v>
      </c>
      <c r="E2053" s="6">
        <v>3.9</v>
      </c>
      <c r="F2053" s="10">
        <v>0.72916666666666696</v>
      </c>
      <c r="G2053" s="1">
        <v>24.4</v>
      </c>
      <c r="H2053" s="1">
        <v>54.6</v>
      </c>
      <c r="I2053" s="1">
        <v>24.4</v>
      </c>
      <c r="J2053" s="1">
        <v>0.05</v>
      </c>
      <c r="K2053" s="1">
        <v>410</v>
      </c>
      <c r="L2053" s="1">
        <v>1155</v>
      </c>
      <c r="M2053" s="6">
        <f t="shared" si="203"/>
        <v>24.399999999999864</v>
      </c>
      <c r="N2053" s="1">
        <v>0</v>
      </c>
      <c r="O2053" s="1">
        <v>0</v>
      </c>
      <c r="P2053" s="12">
        <f t="shared" si="205"/>
        <v>0</v>
      </c>
      <c r="Q2053" s="1">
        <v>0</v>
      </c>
      <c r="R2053" s="1">
        <v>0</v>
      </c>
      <c r="S2053" s="1">
        <v>0</v>
      </c>
      <c r="T2053" s="1">
        <v>0</v>
      </c>
      <c r="U2053" s="4" t="s">
        <v>34</v>
      </c>
      <c r="V2053">
        <v>0.42</v>
      </c>
      <c r="W2053">
        <v>0.4</v>
      </c>
      <c r="X2053">
        <v>0.76</v>
      </c>
      <c r="Y2053">
        <v>2.4300000000000002</v>
      </c>
      <c r="Z2053">
        <v>0.23</v>
      </c>
      <c r="AA2053" s="5">
        <f t="shared" si="206"/>
        <v>0</v>
      </c>
      <c r="AB2053" s="15" cm="1">
        <f t="array" ref="AB2053">_xlfn.SWITCH(U2053,"夏",122,"冬",90,"春",153,"秋",153,0)</f>
        <v>153</v>
      </c>
      <c r="AC2053" s="16">
        <f t="shared" si="207"/>
        <v>0</v>
      </c>
      <c r="AD2053" s="5">
        <f>IFERROR(AA2053/D2053,0)</f>
        <v>0</v>
      </c>
      <c r="AE2053" s="15">
        <f t="shared" si="208"/>
        <v>0.41917808219178082</v>
      </c>
      <c r="AF2053" s="5">
        <f>IFERROR(AD2053*AE2053*48,0)</f>
        <v>0</v>
      </c>
    </row>
    <row r="2054" spans="1:32" x14ac:dyDescent="0.15">
      <c r="A2054" s="8">
        <v>45746</v>
      </c>
      <c r="B2054" s="1" t="s">
        <v>39</v>
      </c>
      <c r="C2054" s="1" t="s">
        <v>33</v>
      </c>
      <c r="D2054" s="6">
        <v>78.14</v>
      </c>
      <c r="E2054" s="6">
        <v>3.9</v>
      </c>
      <c r="F2054" s="10">
        <v>0.75</v>
      </c>
      <c r="G2054" s="1">
        <v>24.2</v>
      </c>
      <c r="H2054" s="1">
        <v>55</v>
      </c>
      <c r="I2054" s="1">
        <v>24.2</v>
      </c>
      <c r="J2054" s="1">
        <v>0.05</v>
      </c>
      <c r="K2054" s="1">
        <v>410</v>
      </c>
      <c r="L2054" s="1">
        <v>1125</v>
      </c>
      <c r="M2054" s="6">
        <f t="shared" si="203"/>
        <v>24.200000000000045</v>
      </c>
      <c r="N2054" s="1">
        <v>0</v>
      </c>
      <c r="O2054" s="1">
        <v>0</v>
      </c>
      <c r="P2054" s="12">
        <f t="shared" si="205"/>
        <v>0</v>
      </c>
      <c r="Q2054" s="1">
        <v>0</v>
      </c>
      <c r="R2054" s="1">
        <v>0</v>
      </c>
      <c r="S2054" s="1">
        <v>0</v>
      </c>
      <c r="T2054" s="1">
        <v>0</v>
      </c>
      <c r="U2054" s="4" t="s">
        <v>34</v>
      </c>
      <c r="V2054">
        <v>0.42</v>
      </c>
      <c r="W2054">
        <v>0.4</v>
      </c>
      <c r="X2054">
        <v>0.76</v>
      </c>
      <c r="Y2054">
        <v>2.4300000000000002</v>
      </c>
      <c r="Z2054">
        <v>0.23</v>
      </c>
      <c r="AA2054" s="5">
        <f t="shared" si="206"/>
        <v>0</v>
      </c>
      <c r="AB2054" s="15" cm="1">
        <f t="array" ref="AB2054">_xlfn.SWITCH(U2054,"夏",122,"冬",90,"春",153,"秋",153,0)</f>
        <v>153</v>
      </c>
      <c r="AC2054" s="16">
        <f t="shared" si="207"/>
        <v>0</v>
      </c>
      <c r="AD2054" s="5">
        <f>IFERROR(AA2054/D2054,0)</f>
        <v>0</v>
      </c>
      <c r="AE2054" s="15">
        <f t="shared" si="208"/>
        <v>0.41917808219178082</v>
      </c>
      <c r="AF2054" s="5">
        <f>IFERROR(AD2054*AE2054*48,0)</f>
        <v>0</v>
      </c>
    </row>
    <row r="2055" spans="1:32" x14ac:dyDescent="0.15">
      <c r="A2055" s="8">
        <v>45746</v>
      </c>
      <c r="B2055" s="1" t="s">
        <v>39</v>
      </c>
      <c r="C2055" s="1" t="s">
        <v>33</v>
      </c>
      <c r="D2055" s="6">
        <v>78.14</v>
      </c>
      <c r="E2055" s="6">
        <v>3.9</v>
      </c>
      <c r="F2055" s="10">
        <v>0.77083333333333304</v>
      </c>
      <c r="G2055" s="1">
        <v>24</v>
      </c>
      <c r="H2055" s="1">
        <v>55.4</v>
      </c>
      <c r="I2055" s="1">
        <v>24</v>
      </c>
      <c r="J2055" s="1">
        <v>0.05</v>
      </c>
      <c r="K2055" s="1">
        <v>410</v>
      </c>
      <c r="L2055" s="1">
        <v>1095</v>
      </c>
      <c r="M2055" s="6">
        <f t="shared" si="203"/>
        <v>24.000000000000114</v>
      </c>
      <c r="N2055" s="1">
        <v>0</v>
      </c>
      <c r="O2055" s="1">
        <v>0</v>
      </c>
      <c r="P2055" s="12">
        <f t="shared" si="205"/>
        <v>0</v>
      </c>
      <c r="Q2055" s="1">
        <v>0</v>
      </c>
      <c r="R2055" s="1">
        <v>0</v>
      </c>
      <c r="S2055" s="1">
        <v>0</v>
      </c>
      <c r="T2055" s="1">
        <v>0</v>
      </c>
      <c r="U2055" s="4" t="s">
        <v>34</v>
      </c>
      <c r="V2055">
        <v>0.42</v>
      </c>
      <c r="W2055">
        <v>0.4</v>
      </c>
      <c r="X2055">
        <v>0.76</v>
      </c>
      <c r="Y2055">
        <v>2.4300000000000002</v>
      </c>
      <c r="Z2055">
        <v>0.23</v>
      </c>
      <c r="AA2055" s="5">
        <f t="shared" si="206"/>
        <v>0</v>
      </c>
      <c r="AB2055" s="15" cm="1">
        <f t="array" ref="AB2055">_xlfn.SWITCH(U2055,"夏",122,"冬",90,"春",153,"秋",153,0)</f>
        <v>153</v>
      </c>
      <c r="AC2055" s="16">
        <f t="shared" si="207"/>
        <v>0</v>
      </c>
      <c r="AD2055" s="5">
        <f>IFERROR(AA2055/D2055,0)</f>
        <v>0</v>
      </c>
      <c r="AE2055" s="15">
        <f t="shared" si="208"/>
        <v>0.41917808219178082</v>
      </c>
      <c r="AF2055" s="5">
        <f>IFERROR(AD2055*AE2055*48,0)</f>
        <v>0</v>
      </c>
    </row>
    <row r="2056" spans="1:32" x14ac:dyDescent="0.15">
      <c r="A2056" s="8">
        <v>45746</v>
      </c>
      <c r="B2056" s="1" t="s">
        <v>39</v>
      </c>
      <c r="C2056" s="1" t="s">
        <v>33</v>
      </c>
      <c r="D2056" s="6">
        <v>78.14</v>
      </c>
      <c r="E2056" s="6">
        <v>3.9</v>
      </c>
      <c r="F2056" s="10">
        <v>0.79166666666666696</v>
      </c>
      <c r="G2056" s="1">
        <v>23.8</v>
      </c>
      <c r="H2056" s="1">
        <v>55.8</v>
      </c>
      <c r="I2056" s="1">
        <v>23.8</v>
      </c>
      <c r="J2056" s="1">
        <v>0.05</v>
      </c>
      <c r="K2056" s="1">
        <v>410</v>
      </c>
      <c r="L2056" s="1">
        <v>1065</v>
      </c>
      <c r="M2056" s="6">
        <f t="shared" si="203"/>
        <v>23.799999999999955</v>
      </c>
      <c r="N2056" s="1">
        <v>0</v>
      </c>
      <c r="O2056" s="1">
        <v>0</v>
      </c>
      <c r="P2056" s="12">
        <f t="shared" si="205"/>
        <v>0</v>
      </c>
      <c r="Q2056" s="1">
        <v>0</v>
      </c>
      <c r="R2056" s="1">
        <v>0</v>
      </c>
      <c r="S2056" s="1">
        <v>0</v>
      </c>
      <c r="T2056" s="1">
        <v>0</v>
      </c>
      <c r="U2056" s="4" t="s">
        <v>34</v>
      </c>
      <c r="V2056">
        <v>0.42</v>
      </c>
      <c r="W2056">
        <v>0.4</v>
      </c>
      <c r="X2056">
        <v>0.76</v>
      </c>
      <c r="Y2056">
        <v>2.4300000000000002</v>
      </c>
      <c r="Z2056">
        <v>0.23</v>
      </c>
      <c r="AA2056" s="5">
        <f t="shared" si="206"/>
        <v>0</v>
      </c>
      <c r="AB2056" s="15" cm="1">
        <f t="array" ref="AB2056">_xlfn.SWITCH(U2056,"夏",122,"冬",90,"春",153,"秋",153,0)</f>
        <v>153</v>
      </c>
      <c r="AC2056" s="16">
        <f t="shared" si="207"/>
        <v>0</v>
      </c>
      <c r="AD2056" s="5">
        <f>IFERROR(AA2056/D2056,0)</f>
        <v>0</v>
      </c>
      <c r="AE2056" s="15">
        <f t="shared" si="208"/>
        <v>0.41917808219178082</v>
      </c>
      <c r="AF2056" s="5">
        <f>IFERROR(AD2056*AE2056*48,0)</f>
        <v>0</v>
      </c>
    </row>
    <row r="2057" spans="1:32" x14ac:dyDescent="0.15">
      <c r="A2057" s="8">
        <v>45746</v>
      </c>
      <c r="B2057" s="1" t="s">
        <v>39</v>
      </c>
      <c r="C2057" s="1" t="s">
        <v>33</v>
      </c>
      <c r="D2057" s="6">
        <v>78.14</v>
      </c>
      <c r="E2057" s="6">
        <v>3.9</v>
      </c>
      <c r="F2057" s="10">
        <v>0.8125</v>
      </c>
      <c r="G2057" s="1">
        <v>23.6</v>
      </c>
      <c r="H2057" s="1">
        <v>56.2</v>
      </c>
      <c r="I2057" s="1">
        <v>23.6</v>
      </c>
      <c r="J2057" s="1">
        <v>0.05</v>
      </c>
      <c r="K2057" s="1">
        <v>410</v>
      </c>
      <c r="L2057" s="1">
        <v>1035</v>
      </c>
      <c r="M2057" s="6">
        <f t="shared" si="203"/>
        <v>23.600000000000023</v>
      </c>
      <c r="N2057" s="1">
        <v>0</v>
      </c>
      <c r="O2057" s="1">
        <v>0</v>
      </c>
      <c r="P2057" s="12">
        <f t="shared" si="205"/>
        <v>0</v>
      </c>
      <c r="Q2057" s="1">
        <v>0</v>
      </c>
      <c r="R2057" s="1">
        <v>0</v>
      </c>
      <c r="S2057" s="1">
        <v>0</v>
      </c>
      <c r="T2057" s="1">
        <v>0</v>
      </c>
      <c r="U2057" s="4" t="s">
        <v>34</v>
      </c>
      <c r="V2057">
        <v>0.42</v>
      </c>
      <c r="W2057">
        <v>0.4</v>
      </c>
      <c r="X2057">
        <v>0.76</v>
      </c>
      <c r="Y2057">
        <v>2.4300000000000002</v>
      </c>
      <c r="Z2057">
        <v>0.23</v>
      </c>
      <c r="AA2057" s="5">
        <f t="shared" si="206"/>
        <v>0</v>
      </c>
      <c r="AB2057" s="15" cm="1">
        <f t="array" ref="AB2057">_xlfn.SWITCH(U2057,"夏",122,"冬",90,"春",153,"秋",153,0)</f>
        <v>153</v>
      </c>
      <c r="AC2057" s="16">
        <f t="shared" si="207"/>
        <v>0</v>
      </c>
      <c r="AD2057" s="5">
        <f>IFERROR(AA2057/D2057,0)</f>
        <v>0</v>
      </c>
      <c r="AE2057" s="15">
        <f t="shared" si="208"/>
        <v>0.41917808219178082</v>
      </c>
      <c r="AF2057" s="5">
        <f>IFERROR(AD2057*AE2057*48,0)</f>
        <v>0</v>
      </c>
    </row>
    <row r="2058" spans="1:32" x14ac:dyDescent="0.15">
      <c r="A2058" s="8">
        <v>45746</v>
      </c>
      <c r="B2058" s="1" t="s">
        <v>39</v>
      </c>
      <c r="C2058" s="1" t="s">
        <v>33</v>
      </c>
      <c r="D2058" s="6">
        <v>78.14</v>
      </c>
      <c r="E2058" s="6">
        <v>3.9</v>
      </c>
      <c r="F2058" s="10">
        <v>0.83333333333333304</v>
      </c>
      <c r="G2058" s="1">
        <v>23.4</v>
      </c>
      <c r="H2058" s="1">
        <v>56.6</v>
      </c>
      <c r="I2058" s="1">
        <v>23.4</v>
      </c>
      <c r="J2058" s="1">
        <v>0.05</v>
      </c>
      <c r="K2058" s="1">
        <v>410</v>
      </c>
      <c r="L2058" s="1">
        <v>1005</v>
      </c>
      <c r="M2058" s="6">
        <f t="shared" si="203"/>
        <v>23.400000000000091</v>
      </c>
      <c r="N2058" s="1">
        <v>0</v>
      </c>
      <c r="O2058" s="1">
        <v>0</v>
      </c>
      <c r="P2058" s="12">
        <f t="shared" si="205"/>
        <v>0</v>
      </c>
      <c r="Q2058" s="1">
        <v>0</v>
      </c>
      <c r="R2058" s="1">
        <v>0</v>
      </c>
      <c r="S2058" s="1">
        <v>0</v>
      </c>
      <c r="T2058" s="1">
        <v>0</v>
      </c>
      <c r="U2058" s="4" t="s">
        <v>34</v>
      </c>
      <c r="V2058">
        <v>0.42</v>
      </c>
      <c r="W2058">
        <v>0.4</v>
      </c>
      <c r="X2058">
        <v>0.76</v>
      </c>
      <c r="Y2058">
        <v>2.4300000000000002</v>
      </c>
      <c r="Z2058">
        <v>0.23</v>
      </c>
      <c r="AA2058" s="5">
        <f t="shared" si="206"/>
        <v>0</v>
      </c>
      <c r="AB2058" s="15" cm="1">
        <f t="array" ref="AB2058">_xlfn.SWITCH(U2058,"夏",122,"冬",90,"春",153,"秋",153,0)</f>
        <v>153</v>
      </c>
      <c r="AC2058" s="16">
        <f t="shared" si="207"/>
        <v>0</v>
      </c>
      <c r="AD2058" s="5">
        <f>IFERROR(AA2058/D2058,0)</f>
        <v>0</v>
      </c>
      <c r="AE2058" s="15">
        <f t="shared" si="208"/>
        <v>0.41917808219178082</v>
      </c>
      <c r="AF2058" s="5">
        <f>IFERROR(AD2058*AE2058*48,0)</f>
        <v>0</v>
      </c>
    </row>
    <row r="2059" spans="1:32" x14ac:dyDescent="0.15">
      <c r="A2059" s="8">
        <v>45746</v>
      </c>
      <c r="B2059" s="1" t="s">
        <v>39</v>
      </c>
      <c r="C2059" s="1" t="s">
        <v>33</v>
      </c>
      <c r="D2059" s="6">
        <v>78.14</v>
      </c>
      <c r="E2059" s="6">
        <v>3.9</v>
      </c>
      <c r="F2059" s="10">
        <v>0.85416666666666696</v>
      </c>
      <c r="G2059" s="1">
        <v>23.2</v>
      </c>
      <c r="H2059" s="1">
        <v>57</v>
      </c>
      <c r="I2059" s="1">
        <v>23.2</v>
      </c>
      <c r="J2059" s="1">
        <v>0.05</v>
      </c>
      <c r="K2059" s="1">
        <v>410</v>
      </c>
      <c r="L2059" s="1">
        <v>975</v>
      </c>
      <c r="M2059" s="6">
        <f t="shared" si="203"/>
        <v>23.199999999999989</v>
      </c>
      <c r="N2059" s="1">
        <v>0</v>
      </c>
      <c r="O2059" s="1">
        <v>0</v>
      </c>
      <c r="P2059" s="12">
        <f t="shared" si="205"/>
        <v>0</v>
      </c>
      <c r="Q2059" s="1">
        <v>0</v>
      </c>
      <c r="R2059" s="1">
        <v>0</v>
      </c>
      <c r="S2059" s="1">
        <v>0</v>
      </c>
      <c r="T2059" s="1">
        <v>0</v>
      </c>
      <c r="U2059" s="4" t="s">
        <v>34</v>
      </c>
      <c r="V2059">
        <v>0.42</v>
      </c>
      <c r="W2059">
        <v>0.4</v>
      </c>
      <c r="X2059">
        <v>0.76</v>
      </c>
      <c r="Y2059">
        <v>2.4300000000000002</v>
      </c>
      <c r="Z2059">
        <v>0.23</v>
      </c>
      <c r="AA2059" s="5">
        <f t="shared" si="206"/>
        <v>0</v>
      </c>
      <c r="AB2059" s="15" cm="1">
        <f t="array" ref="AB2059">_xlfn.SWITCH(U2059,"夏",122,"冬",90,"春",153,"秋",153,0)</f>
        <v>153</v>
      </c>
      <c r="AC2059" s="16">
        <f t="shared" si="207"/>
        <v>0</v>
      </c>
      <c r="AD2059" s="5">
        <f>IFERROR(AA2059/D2059,0)</f>
        <v>0</v>
      </c>
      <c r="AE2059" s="15">
        <f t="shared" si="208"/>
        <v>0.41917808219178082</v>
      </c>
      <c r="AF2059" s="5">
        <f>IFERROR(AD2059*AE2059*48,0)</f>
        <v>0</v>
      </c>
    </row>
    <row r="2060" spans="1:32" x14ac:dyDescent="0.15">
      <c r="A2060" s="8">
        <v>45746</v>
      </c>
      <c r="B2060" s="1" t="s">
        <v>39</v>
      </c>
      <c r="C2060" s="1" t="s">
        <v>33</v>
      </c>
      <c r="D2060" s="6">
        <v>78.14</v>
      </c>
      <c r="E2060" s="6">
        <v>3.9</v>
      </c>
      <c r="F2060" s="10">
        <v>0.875</v>
      </c>
      <c r="G2060" s="1">
        <v>23</v>
      </c>
      <c r="H2060" s="1">
        <v>57.4</v>
      </c>
      <c r="I2060" s="1">
        <v>23</v>
      </c>
      <c r="J2060" s="1">
        <v>0.05</v>
      </c>
      <c r="K2060" s="1">
        <v>410</v>
      </c>
      <c r="L2060" s="1">
        <v>945</v>
      </c>
      <c r="M2060" s="6">
        <f t="shared" si="203"/>
        <v>23</v>
      </c>
      <c r="N2060" s="1">
        <v>0</v>
      </c>
      <c r="O2060" s="1">
        <v>0</v>
      </c>
      <c r="P2060" s="12">
        <f t="shared" si="205"/>
        <v>0</v>
      </c>
      <c r="Q2060" s="1">
        <v>0</v>
      </c>
      <c r="R2060" s="1">
        <v>0</v>
      </c>
      <c r="S2060" s="1">
        <v>0</v>
      </c>
      <c r="T2060" s="1">
        <v>0</v>
      </c>
      <c r="U2060" s="4" t="s">
        <v>34</v>
      </c>
      <c r="V2060">
        <v>0.42</v>
      </c>
      <c r="W2060">
        <v>0.4</v>
      </c>
      <c r="X2060">
        <v>0.76</v>
      </c>
      <c r="Y2060">
        <v>2.4300000000000002</v>
      </c>
      <c r="Z2060">
        <v>0.23</v>
      </c>
      <c r="AA2060" s="5">
        <f t="shared" si="206"/>
        <v>0</v>
      </c>
      <c r="AB2060" s="15" cm="1">
        <f t="array" ref="AB2060">_xlfn.SWITCH(U2060,"夏",122,"冬",90,"春",153,"秋",153,0)</f>
        <v>153</v>
      </c>
      <c r="AC2060" s="16">
        <f t="shared" si="207"/>
        <v>0</v>
      </c>
      <c r="AD2060" s="5">
        <f>IFERROR(AA2060/D2060,0)</f>
        <v>0</v>
      </c>
      <c r="AE2060" s="15">
        <f t="shared" si="208"/>
        <v>0.41917808219178082</v>
      </c>
      <c r="AF2060" s="5">
        <f>IFERROR(AD2060*AE2060*48,0)</f>
        <v>0</v>
      </c>
    </row>
    <row r="2061" spans="1:32" x14ac:dyDescent="0.15">
      <c r="A2061" s="8">
        <v>45746</v>
      </c>
      <c r="B2061" s="1" t="s">
        <v>39</v>
      </c>
      <c r="C2061" s="1" t="s">
        <v>33</v>
      </c>
      <c r="D2061" s="6">
        <v>78.14</v>
      </c>
      <c r="E2061" s="6">
        <v>3.9</v>
      </c>
      <c r="F2061" s="10">
        <v>0.89583333333333304</v>
      </c>
      <c r="G2061" s="1">
        <v>22.8</v>
      </c>
      <c r="H2061" s="1">
        <v>57.8</v>
      </c>
      <c r="I2061" s="1">
        <v>22.8</v>
      </c>
      <c r="J2061" s="1">
        <v>0.05</v>
      </c>
      <c r="K2061" s="1">
        <v>410</v>
      </c>
      <c r="L2061" s="1">
        <v>915</v>
      </c>
      <c r="M2061" s="6">
        <f t="shared" si="203"/>
        <v>22.800000000000011</v>
      </c>
      <c r="N2061" s="1">
        <v>0</v>
      </c>
      <c r="O2061" s="1">
        <v>0</v>
      </c>
      <c r="P2061" s="12">
        <f t="shared" si="205"/>
        <v>0</v>
      </c>
      <c r="Q2061" s="1">
        <v>0</v>
      </c>
      <c r="R2061" s="1">
        <v>0</v>
      </c>
      <c r="S2061" s="1">
        <v>0</v>
      </c>
      <c r="T2061" s="1">
        <v>0</v>
      </c>
      <c r="U2061" s="4" t="s">
        <v>34</v>
      </c>
      <c r="V2061">
        <v>0.42</v>
      </c>
      <c r="W2061">
        <v>0.4</v>
      </c>
      <c r="X2061">
        <v>0.76</v>
      </c>
      <c r="Y2061">
        <v>2.4300000000000002</v>
      </c>
      <c r="Z2061">
        <v>0.23</v>
      </c>
      <c r="AA2061" s="5">
        <f t="shared" si="206"/>
        <v>0</v>
      </c>
      <c r="AB2061" s="15" cm="1">
        <f t="array" ref="AB2061">_xlfn.SWITCH(U2061,"夏",122,"冬",90,"春",153,"秋",153,0)</f>
        <v>153</v>
      </c>
      <c r="AC2061" s="16">
        <f t="shared" si="207"/>
        <v>0</v>
      </c>
      <c r="AD2061" s="5">
        <f>IFERROR(AA2061/D2061,0)</f>
        <v>0</v>
      </c>
      <c r="AE2061" s="15">
        <f t="shared" si="208"/>
        <v>0.41917808219178082</v>
      </c>
      <c r="AF2061" s="5">
        <f>IFERROR(AD2061*AE2061*48,0)</f>
        <v>0</v>
      </c>
    </row>
    <row r="2062" spans="1:32" x14ac:dyDescent="0.15">
      <c r="A2062" s="8">
        <v>45746</v>
      </c>
      <c r="B2062" s="1" t="s">
        <v>39</v>
      </c>
      <c r="C2062" s="1" t="s">
        <v>33</v>
      </c>
      <c r="D2062" s="6">
        <v>78.14</v>
      </c>
      <c r="E2062" s="6">
        <v>3.9</v>
      </c>
      <c r="F2062" s="10">
        <v>0.91666666666666696</v>
      </c>
      <c r="G2062" s="1">
        <v>22.6</v>
      </c>
      <c r="H2062" s="1">
        <v>58.2</v>
      </c>
      <c r="I2062" s="1">
        <v>22.6</v>
      </c>
      <c r="J2062" s="1">
        <v>0.05</v>
      </c>
      <c r="K2062" s="1">
        <v>410</v>
      </c>
      <c r="L2062" s="1">
        <v>885</v>
      </c>
      <c r="M2062" s="6">
        <f t="shared" si="203"/>
        <v>22.600000000000023</v>
      </c>
      <c r="N2062" s="1">
        <v>0</v>
      </c>
      <c r="O2062" s="1">
        <v>0</v>
      </c>
      <c r="P2062" s="12">
        <f t="shared" si="205"/>
        <v>0</v>
      </c>
      <c r="Q2062" s="1">
        <v>0</v>
      </c>
      <c r="R2062" s="1">
        <v>0</v>
      </c>
      <c r="S2062" s="1">
        <v>0</v>
      </c>
      <c r="T2062" s="1">
        <v>0</v>
      </c>
      <c r="U2062" s="4" t="s">
        <v>34</v>
      </c>
      <c r="V2062">
        <v>0.42</v>
      </c>
      <c r="W2062">
        <v>0.4</v>
      </c>
      <c r="X2062">
        <v>0.76</v>
      </c>
      <c r="Y2062">
        <v>2.4300000000000002</v>
      </c>
      <c r="Z2062">
        <v>0.23</v>
      </c>
      <c r="AA2062" s="5">
        <f t="shared" si="206"/>
        <v>0</v>
      </c>
      <c r="AB2062" s="15" cm="1">
        <f t="array" ref="AB2062">_xlfn.SWITCH(U2062,"夏",122,"冬",90,"春",153,"秋",153,0)</f>
        <v>153</v>
      </c>
      <c r="AC2062" s="16">
        <f t="shared" si="207"/>
        <v>0</v>
      </c>
      <c r="AD2062" s="5">
        <f>IFERROR(AA2062/D2062,0)</f>
        <v>0</v>
      </c>
      <c r="AE2062" s="15">
        <f t="shared" si="208"/>
        <v>0.41917808219178082</v>
      </c>
      <c r="AF2062" s="5">
        <f>IFERROR(AD2062*AE2062*48,0)</f>
        <v>0</v>
      </c>
    </row>
    <row r="2063" spans="1:32" x14ac:dyDescent="0.15">
      <c r="A2063" s="8">
        <v>45746</v>
      </c>
      <c r="B2063" s="1" t="s">
        <v>40</v>
      </c>
      <c r="C2063" s="1" t="s">
        <v>33</v>
      </c>
      <c r="D2063" s="6">
        <v>78.14</v>
      </c>
      <c r="E2063" s="6">
        <v>3.9</v>
      </c>
      <c r="F2063" s="10">
        <v>0.33333333333333298</v>
      </c>
      <c r="G2063" s="1">
        <v>16.2</v>
      </c>
      <c r="H2063" s="1">
        <v>65.5</v>
      </c>
      <c r="I2063" s="1">
        <v>16.2</v>
      </c>
      <c r="J2063" s="1">
        <v>0.04</v>
      </c>
      <c r="K2063" s="1">
        <v>408</v>
      </c>
      <c r="L2063" s="1">
        <v>115</v>
      </c>
      <c r="M2063" s="6">
        <f t="shared" si="203"/>
        <v>16.200000000000045</v>
      </c>
      <c r="N2063" s="1">
        <v>0</v>
      </c>
      <c r="O2063" s="1">
        <v>0</v>
      </c>
      <c r="P2063" s="12">
        <f t="shared" si="205"/>
        <v>0</v>
      </c>
      <c r="Q2063" s="1">
        <v>0</v>
      </c>
      <c r="R2063" s="1">
        <v>0</v>
      </c>
      <c r="S2063" s="1">
        <v>0</v>
      </c>
      <c r="T2063" s="1">
        <v>0</v>
      </c>
      <c r="U2063" s="4" t="s">
        <v>34</v>
      </c>
      <c r="V2063">
        <v>0.42</v>
      </c>
      <c r="W2063">
        <v>0.4</v>
      </c>
      <c r="X2063">
        <v>0.76</v>
      </c>
      <c r="Y2063">
        <v>2.4300000000000002</v>
      </c>
      <c r="Z2063">
        <v>0.23</v>
      </c>
      <c r="AA2063" s="5">
        <f t="shared" si="206"/>
        <v>0</v>
      </c>
      <c r="AB2063" s="15" cm="1">
        <f t="array" ref="AB2063">_xlfn.SWITCH(U2063,"夏",122,"冬",90,"春",153,"秋",153,0)</f>
        <v>153</v>
      </c>
      <c r="AC2063" s="16">
        <f t="shared" si="207"/>
        <v>0</v>
      </c>
      <c r="AD2063" s="5">
        <f>IFERROR(AA2063/D2063,0)</f>
        <v>0</v>
      </c>
      <c r="AE2063" s="15">
        <f t="shared" si="208"/>
        <v>0.41917808219178082</v>
      </c>
      <c r="AF2063" s="5">
        <f>IFERROR(AD2063*AE2063*48,0)</f>
        <v>0</v>
      </c>
    </row>
    <row r="2064" spans="1:32" x14ac:dyDescent="0.15">
      <c r="A2064" s="8">
        <v>45746</v>
      </c>
      <c r="B2064" s="1" t="s">
        <v>40</v>
      </c>
      <c r="C2064" s="1" t="s">
        <v>33</v>
      </c>
      <c r="D2064" s="6">
        <v>78.14</v>
      </c>
      <c r="E2064" s="6">
        <v>3.9</v>
      </c>
      <c r="F2064" s="10">
        <v>0.35416666666666702</v>
      </c>
      <c r="G2064" s="1">
        <v>16.399999999999999</v>
      </c>
      <c r="H2064" s="1">
        <v>65.099999999999994</v>
      </c>
      <c r="I2064" s="1">
        <v>16.399999999999999</v>
      </c>
      <c r="J2064" s="1">
        <v>0.04</v>
      </c>
      <c r="K2064" s="1">
        <v>418</v>
      </c>
      <c r="L2064" s="1">
        <v>265</v>
      </c>
      <c r="M2064" s="6">
        <f t="shared" si="203"/>
        <v>16.399999999999977</v>
      </c>
      <c r="N2064" s="1">
        <v>0</v>
      </c>
      <c r="O2064" s="1">
        <v>0</v>
      </c>
      <c r="P2064" s="12">
        <f t="shared" si="205"/>
        <v>0</v>
      </c>
      <c r="Q2064" s="1">
        <v>0</v>
      </c>
      <c r="R2064" s="1">
        <v>0</v>
      </c>
      <c r="S2064" s="1">
        <v>0</v>
      </c>
      <c r="T2064" s="1">
        <v>0</v>
      </c>
      <c r="U2064" s="4" t="s">
        <v>34</v>
      </c>
      <c r="V2064">
        <v>0.42</v>
      </c>
      <c r="W2064">
        <v>0.4</v>
      </c>
      <c r="X2064">
        <v>0.76</v>
      </c>
      <c r="Y2064">
        <v>2.4300000000000002</v>
      </c>
      <c r="Z2064">
        <v>0.23</v>
      </c>
      <c r="AA2064" s="5">
        <f t="shared" si="206"/>
        <v>0</v>
      </c>
      <c r="AB2064" s="15" cm="1">
        <f t="array" ref="AB2064">_xlfn.SWITCH(U2064,"夏",122,"冬",90,"春",153,"秋",153,0)</f>
        <v>153</v>
      </c>
      <c r="AC2064" s="16">
        <f t="shared" si="207"/>
        <v>0</v>
      </c>
      <c r="AD2064" s="5">
        <f>IFERROR(AA2064/D2064,0)</f>
        <v>0</v>
      </c>
      <c r="AE2064" s="15">
        <f t="shared" si="208"/>
        <v>0.41917808219178082</v>
      </c>
      <c r="AF2064" s="5">
        <f>IFERROR(AD2064*AE2064*48,0)</f>
        <v>0</v>
      </c>
    </row>
    <row r="2065" spans="1:32" x14ac:dyDescent="0.15">
      <c r="A2065" s="8">
        <v>45746</v>
      </c>
      <c r="B2065" s="1" t="s">
        <v>40</v>
      </c>
      <c r="C2065" s="1" t="s">
        <v>33</v>
      </c>
      <c r="D2065" s="6">
        <v>78.14</v>
      </c>
      <c r="E2065" s="6">
        <v>3.9</v>
      </c>
      <c r="F2065" s="10">
        <v>0.375</v>
      </c>
      <c r="G2065" s="1">
        <v>16.8</v>
      </c>
      <c r="H2065" s="1">
        <v>64.5</v>
      </c>
      <c r="I2065" s="1">
        <v>16.8</v>
      </c>
      <c r="J2065" s="1">
        <v>0.04</v>
      </c>
      <c r="K2065" s="1">
        <v>445</v>
      </c>
      <c r="L2065" s="1">
        <v>430</v>
      </c>
      <c r="M2065" s="6">
        <f t="shared" si="203"/>
        <v>16.800000000000011</v>
      </c>
      <c r="N2065" s="1">
        <v>0</v>
      </c>
      <c r="O2065" s="1">
        <v>0</v>
      </c>
      <c r="P2065" s="12">
        <f t="shared" si="205"/>
        <v>0</v>
      </c>
      <c r="Q2065" s="1">
        <v>0</v>
      </c>
      <c r="R2065" s="1">
        <v>0</v>
      </c>
      <c r="S2065" s="1">
        <v>0</v>
      </c>
      <c r="T2065" s="1">
        <v>0</v>
      </c>
      <c r="U2065" s="4" t="s">
        <v>34</v>
      </c>
      <c r="V2065">
        <v>0.42</v>
      </c>
      <c r="W2065">
        <v>0.4</v>
      </c>
      <c r="X2065">
        <v>0.76</v>
      </c>
      <c r="Y2065">
        <v>2.4300000000000002</v>
      </c>
      <c r="Z2065">
        <v>0.23</v>
      </c>
      <c r="AA2065" s="5">
        <f t="shared" si="206"/>
        <v>0</v>
      </c>
      <c r="AB2065" s="15" cm="1">
        <f t="array" ref="AB2065">_xlfn.SWITCH(U2065,"夏",122,"冬",90,"春",153,"秋",153,0)</f>
        <v>153</v>
      </c>
      <c r="AC2065" s="16">
        <f t="shared" si="207"/>
        <v>0</v>
      </c>
      <c r="AD2065" s="5">
        <f>IFERROR(AA2065/D2065,0)</f>
        <v>0</v>
      </c>
      <c r="AE2065" s="15">
        <f t="shared" si="208"/>
        <v>0.41917808219178082</v>
      </c>
      <c r="AF2065" s="5">
        <f>IFERROR(AD2065*AE2065*48,0)</f>
        <v>0</v>
      </c>
    </row>
    <row r="2066" spans="1:32" x14ac:dyDescent="0.15">
      <c r="A2066" s="8">
        <v>45746</v>
      </c>
      <c r="B2066" s="1" t="s">
        <v>40</v>
      </c>
      <c r="C2066" s="1" t="s">
        <v>33</v>
      </c>
      <c r="D2066" s="6">
        <v>78.14</v>
      </c>
      <c r="E2066" s="6">
        <v>3.9</v>
      </c>
      <c r="F2066" s="10">
        <v>0.39583333333333298</v>
      </c>
      <c r="G2066" s="1">
        <v>17.2</v>
      </c>
      <c r="H2066" s="1">
        <v>63.7</v>
      </c>
      <c r="I2066" s="1">
        <v>17.2</v>
      </c>
      <c r="J2066" s="1">
        <v>0.04</v>
      </c>
      <c r="K2066" s="1">
        <v>478</v>
      </c>
      <c r="L2066" s="1">
        <v>595</v>
      </c>
      <c r="M2066" s="6">
        <f t="shared" si="203"/>
        <v>17.200000000000045</v>
      </c>
      <c r="N2066" s="1">
        <v>0</v>
      </c>
      <c r="O2066" s="1">
        <v>0</v>
      </c>
      <c r="P2066" s="12">
        <f t="shared" si="205"/>
        <v>0</v>
      </c>
      <c r="Q2066" s="1">
        <v>0</v>
      </c>
      <c r="R2066" s="1">
        <v>0</v>
      </c>
      <c r="S2066" s="1">
        <v>0</v>
      </c>
      <c r="T2066" s="1">
        <v>0</v>
      </c>
      <c r="U2066" s="4" t="s">
        <v>34</v>
      </c>
      <c r="V2066">
        <v>0.42</v>
      </c>
      <c r="W2066">
        <v>0.4</v>
      </c>
      <c r="X2066">
        <v>0.76</v>
      </c>
      <c r="Y2066">
        <v>2.4300000000000002</v>
      </c>
      <c r="Z2066">
        <v>0.23</v>
      </c>
      <c r="AA2066" s="5">
        <f t="shared" si="206"/>
        <v>0</v>
      </c>
      <c r="AB2066" s="15" cm="1">
        <f t="array" ref="AB2066">_xlfn.SWITCH(U2066,"夏",122,"冬",90,"春",153,"秋",153,0)</f>
        <v>153</v>
      </c>
      <c r="AC2066" s="16">
        <f t="shared" si="207"/>
        <v>0</v>
      </c>
      <c r="AD2066" s="5">
        <f>IFERROR(AA2066/D2066,0)</f>
        <v>0</v>
      </c>
      <c r="AE2066" s="15">
        <f t="shared" si="208"/>
        <v>0.41917808219178082</v>
      </c>
      <c r="AF2066" s="5">
        <f>IFERROR(AD2066*AE2066*48,0)</f>
        <v>0</v>
      </c>
    </row>
    <row r="2067" spans="1:32" x14ac:dyDescent="0.15">
      <c r="A2067" s="8">
        <v>45746</v>
      </c>
      <c r="B2067" s="1" t="s">
        <v>40</v>
      </c>
      <c r="C2067" s="1" t="s">
        <v>33</v>
      </c>
      <c r="D2067" s="6">
        <v>78.14</v>
      </c>
      <c r="E2067" s="6">
        <v>3.9</v>
      </c>
      <c r="F2067" s="10">
        <v>0.41666666666666702</v>
      </c>
      <c r="G2067" s="1">
        <v>17.8</v>
      </c>
      <c r="H2067" s="1">
        <v>62.9</v>
      </c>
      <c r="I2067" s="1">
        <v>16.8</v>
      </c>
      <c r="J2067" s="1">
        <v>0.04</v>
      </c>
      <c r="K2067" s="1">
        <v>515</v>
      </c>
      <c r="L2067" s="1">
        <v>625</v>
      </c>
      <c r="M2067" s="6">
        <f t="shared" si="203"/>
        <v>16.601329073582065</v>
      </c>
      <c r="N2067" s="1">
        <v>0</v>
      </c>
      <c r="O2067" s="1">
        <v>0</v>
      </c>
      <c r="P2067" s="12">
        <f t="shared" si="205"/>
        <v>0</v>
      </c>
      <c r="Q2067" s="1">
        <v>0</v>
      </c>
      <c r="R2067" s="1">
        <v>0</v>
      </c>
      <c r="S2067" s="1">
        <v>0</v>
      </c>
      <c r="T2067" s="1">
        <v>0</v>
      </c>
      <c r="U2067" s="4" t="s">
        <v>34</v>
      </c>
      <c r="V2067">
        <v>0.42</v>
      </c>
      <c r="W2067">
        <v>0.4</v>
      </c>
      <c r="X2067">
        <v>0.76</v>
      </c>
      <c r="Y2067">
        <v>2.4300000000000002</v>
      </c>
      <c r="Z2067">
        <v>0.23</v>
      </c>
      <c r="AA2067" s="5">
        <f t="shared" si="206"/>
        <v>0</v>
      </c>
      <c r="AB2067" s="15" cm="1">
        <f t="array" ref="AB2067">_xlfn.SWITCH(U2067,"夏",122,"冬",90,"春",153,"秋",153,0)</f>
        <v>153</v>
      </c>
      <c r="AC2067" s="16">
        <f t="shared" si="207"/>
        <v>0</v>
      </c>
      <c r="AD2067" s="5">
        <f>IFERROR(AA2067/D2067,0)</f>
        <v>0</v>
      </c>
      <c r="AE2067" s="15">
        <f t="shared" si="208"/>
        <v>0.41917808219178082</v>
      </c>
      <c r="AF2067" s="5">
        <f>IFERROR(AD2067*AE2067*48,0)</f>
        <v>0</v>
      </c>
    </row>
    <row r="2068" spans="1:32" x14ac:dyDescent="0.15">
      <c r="A2068" s="8">
        <v>45746</v>
      </c>
      <c r="B2068" s="1" t="s">
        <v>40</v>
      </c>
      <c r="C2068" s="1" t="s">
        <v>33</v>
      </c>
      <c r="D2068" s="6">
        <v>78.14</v>
      </c>
      <c r="E2068" s="6">
        <v>3.9</v>
      </c>
      <c r="F2068" s="10">
        <v>0.4375</v>
      </c>
      <c r="G2068" s="1">
        <v>18.399999999999999</v>
      </c>
      <c r="H2068" s="1">
        <v>62.1</v>
      </c>
      <c r="I2068" s="1">
        <v>18.399999999999999</v>
      </c>
      <c r="J2068" s="1">
        <v>0.04</v>
      </c>
      <c r="K2068" s="1">
        <v>556</v>
      </c>
      <c r="L2068" s="1">
        <v>815</v>
      </c>
      <c r="M2068" s="6">
        <f t="shared" si="203"/>
        <v>18.400000000000091</v>
      </c>
      <c r="N2068" s="1">
        <v>0</v>
      </c>
      <c r="O2068" s="1">
        <v>0</v>
      </c>
      <c r="P2068" s="12">
        <f t="shared" si="205"/>
        <v>0</v>
      </c>
      <c r="Q2068" s="1">
        <v>0</v>
      </c>
      <c r="R2068" s="1">
        <v>0</v>
      </c>
      <c r="S2068" s="1">
        <v>0</v>
      </c>
      <c r="T2068" s="1">
        <v>0</v>
      </c>
      <c r="U2068" s="4" t="s">
        <v>34</v>
      </c>
      <c r="V2068">
        <v>0.42</v>
      </c>
      <c r="W2068">
        <v>0.4</v>
      </c>
      <c r="X2068">
        <v>0.76</v>
      </c>
      <c r="Y2068">
        <v>2.4300000000000002</v>
      </c>
      <c r="Z2068">
        <v>0.23</v>
      </c>
      <c r="AA2068" s="5">
        <f t="shared" si="206"/>
        <v>0</v>
      </c>
      <c r="AB2068" s="15" cm="1">
        <f t="array" ref="AB2068">_xlfn.SWITCH(U2068,"夏",122,"冬",90,"春",153,"秋",153,0)</f>
        <v>153</v>
      </c>
      <c r="AC2068" s="16">
        <f t="shared" si="207"/>
        <v>0</v>
      </c>
      <c r="AD2068" s="5">
        <f>IFERROR(AA2068/D2068,0)</f>
        <v>0</v>
      </c>
      <c r="AE2068" s="15">
        <f t="shared" si="208"/>
        <v>0.41917808219178082</v>
      </c>
      <c r="AF2068" s="5">
        <f>IFERROR(AD2068*AE2068*48,0)</f>
        <v>0</v>
      </c>
    </row>
    <row r="2069" spans="1:32" x14ac:dyDescent="0.15">
      <c r="A2069" s="8">
        <v>45746</v>
      </c>
      <c r="B2069" s="1" t="s">
        <v>40</v>
      </c>
      <c r="C2069" s="1" t="s">
        <v>33</v>
      </c>
      <c r="D2069" s="6">
        <v>78.14</v>
      </c>
      <c r="E2069" s="6">
        <v>3.9</v>
      </c>
      <c r="F2069" s="10">
        <v>0.45833333333333298</v>
      </c>
      <c r="G2069" s="1">
        <v>19</v>
      </c>
      <c r="H2069" s="1">
        <v>61.3</v>
      </c>
      <c r="I2069" s="1">
        <v>19</v>
      </c>
      <c r="J2069" s="1">
        <v>0.04</v>
      </c>
      <c r="K2069" s="1">
        <v>601</v>
      </c>
      <c r="L2069" s="1">
        <v>1005</v>
      </c>
      <c r="M2069" s="6">
        <f t="shared" si="203"/>
        <v>18.999999999999943</v>
      </c>
      <c r="N2069" s="1">
        <v>0</v>
      </c>
      <c r="O2069" s="1">
        <v>0</v>
      </c>
      <c r="P2069" s="12">
        <f t="shared" si="205"/>
        <v>0</v>
      </c>
      <c r="Q2069" s="1">
        <v>0</v>
      </c>
      <c r="R2069" s="1">
        <v>0</v>
      </c>
      <c r="S2069" s="1">
        <v>0</v>
      </c>
      <c r="T2069" s="1">
        <v>0</v>
      </c>
      <c r="U2069" s="4" t="s">
        <v>34</v>
      </c>
      <c r="V2069">
        <v>0.42</v>
      </c>
      <c r="W2069">
        <v>0.4</v>
      </c>
      <c r="X2069">
        <v>0.76</v>
      </c>
      <c r="Y2069">
        <v>2.4300000000000002</v>
      </c>
      <c r="Z2069">
        <v>0.23</v>
      </c>
      <c r="AA2069" s="5">
        <f t="shared" si="206"/>
        <v>0</v>
      </c>
      <c r="AB2069" s="15" cm="1">
        <f t="array" ref="AB2069">_xlfn.SWITCH(U2069,"夏",122,"冬",90,"春",153,"秋",153,0)</f>
        <v>153</v>
      </c>
      <c r="AC2069" s="16">
        <f t="shared" si="207"/>
        <v>0</v>
      </c>
      <c r="AD2069" s="5">
        <f>IFERROR(AA2069/D2069,0)</f>
        <v>0</v>
      </c>
      <c r="AE2069" s="15">
        <f t="shared" si="208"/>
        <v>0.41917808219178082</v>
      </c>
      <c r="AF2069" s="5">
        <f>IFERROR(AD2069*AE2069*48,0)</f>
        <v>0</v>
      </c>
    </row>
    <row r="2070" spans="1:32" x14ac:dyDescent="0.15">
      <c r="A2070" s="8">
        <v>45746</v>
      </c>
      <c r="B2070" s="1" t="s">
        <v>40</v>
      </c>
      <c r="C2070" s="1" t="s">
        <v>33</v>
      </c>
      <c r="D2070" s="6">
        <v>78.14</v>
      </c>
      <c r="E2070" s="6">
        <v>3.9</v>
      </c>
      <c r="F2070" s="10">
        <v>0.47916666666666702</v>
      </c>
      <c r="G2070" s="1">
        <v>19.600000000000001</v>
      </c>
      <c r="H2070" s="1">
        <v>60.5</v>
      </c>
      <c r="I2070" s="1">
        <v>19.600000000000001</v>
      </c>
      <c r="J2070" s="1">
        <v>0.04</v>
      </c>
      <c r="K2070" s="1">
        <v>650</v>
      </c>
      <c r="L2070" s="1">
        <v>1035</v>
      </c>
      <c r="M2070" s="6">
        <f t="shared" si="203"/>
        <v>19.599999999999909</v>
      </c>
      <c r="N2070" s="1">
        <v>0</v>
      </c>
      <c r="O2070" s="1">
        <v>0</v>
      </c>
      <c r="P2070" s="12">
        <f t="shared" si="205"/>
        <v>0</v>
      </c>
      <c r="Q2070" s="1">
        <v>0</v>
      </c>
      <c r="R2070" s="1">
        <v>0</v>
      </c>
      <c r="S2070" s="1">
        <v>0</v>
      </c>
      <c r="T2070" s="1">
        <v>0</v>
      </c>
      <c r="U2070" s="4" t="s">
        <v>34</v>
      </c>
      <c r="V2070">
        <v>0.42</v>
      </c>
      <c r="W2070">
        <v>0.4</v>
      </c>
      <c r="X2070">
        <v>0.76</v>
      </c>
      <c r="Y2070">
        <v>2.4300000000000002</v>
      </c>
      <c r="Z2070">
        <v>0.23</v>
      </c>
      <c r="AA2070" s="5">
        <f t="shared" si="206"/>
        <v>0</v>
      </c>
      <c r="AB2070" s="15" cm="1">
        <f t="array" ref="AB2070">_xlfn.SWITCH(U2070,"夏",122,"冬",90,"春",153,"秋",153,0)</f>
        <v>153</v>
      </c>
      <c r="AC2070" s="16">
        <f t="shared" si="207"/>
        <v>0</v>
      </c>
      <c r="AD2070" s="5">
        <f>IFERROR(AA2070/D2070,0)</f>
        <v>0</v>
      </c>
      <c r="AE2070" s="15">
        <f t="shared" si="208"/>
        <v>0.41917808219178082</v>
      </c>
      <c r="AF2070" s="5">
        <f>IFERROR(AD2070*AE2070*48,0)</f>
        <v>0</v>
      </c>
    </row>
    <row r="2071" spans="1:32" x14ac:dyDescent="0.15">
      <c r="A2071" s="8">
        <v>45746</v>
      </c>
      <c r="B2071" s="1" t="s">
        <v>40</v>
      </c>
      <c r="C2071" s="1" t="s">
        <v>33</v>
      </c>
      <c r="D2071" s="6">
        <v>78.14</v>
      </c>
      <c r="E2071" s="6">
        <v>3.9</v>
      </c>
      <c r="F2071" s="10">
        <v>0.5</v>
      </c>
      <c r="G2071" s="1">
        <v>20</v>
      </c>
      <c r="H2071" s="1">
        <v>60.1</v>
      </c>
      <c r="I2071" s="1">
        <v>20</v>
      </c>
      <c r="J2071" s="1">
        <v>0.04</v>
      </c>
      <c r="K2071" s="1">
        <v>410</v>
      </c>
      <c r="L2071" s="1">
        <v>1020</v>
      </c>
      <c r="M2071" s="6">
        <f t="shared" si="203"/>
        <v>19.999999999999886</v>
      </c>
      <c r="N2071" s="1">
        <v>0</v>
      </c>
      <c r="O2071" s="1">
        <v>0</v>
      </c>
      <c r="P2071" s="12">
        <f t="shared" si="205"/>
        <v>0</v>
      </c>
      <c r="Q2071" s="1">
        <v>0</v>
      </c>
      <c r="R2071" s="1">
        <v>0</v>
      </c>
      <c r="S2071" s="1">
        <v>0</v>
      </c>
      <c r="T2071" s="1">
        <v>0</v>
      </c>
      <c r="U2071" s="4" t="s">
        <v>34</v>
      </c>
      <c r="V2071">
        <v>0.42</v>
      </c>
      <c r="W2071">
        <v>0.4</v>
      </c>
      <c r="X2071">
        <v>0.76</v>
      </c>
      <c r="Y2071">
        <v>2.4300000000000002</v>
      </c>
      <c r="Z2071">
        <v>0.23</v>
      </c>
      <c r="AA2071" s="5">
        <f t="shared" si="206"/>
        <v>0</v>
      </c>
      <c r="AB2071" s="15" cm="1">
        <f t="array" ref="AB2071">_xlfn.SWITCH(U2071,"夏",122,"冬",90,"春",153,"秋",153,0)</f>
        <v>153</v>
      </c>
      <c r="AC2071" s="16">
        <f t="shared" si="207"/>
        <v>0</v>
      </c>
      <c r="AD2071" s="5">
        <f>IFERROR(AA2071/D2071,0)</f>
        <v>0</v>
      </c>
      <c r="AE2071" s="15">
        <f t="shared" si="208"/>
        <v>0.41917808219178082</v>
      </c>
      <c r="AF2071" s="5">
        <f>IFERROR(AD2071*AE2071*48,0)</f>
        <v>0</v>
      </c>
    </row>
    <row r="2072" spans="1:32" x14ac:dyDescent="0.15">
      <c r="A2072" s="8">
        <v>45746</v>
      </c>
      <c r="B2072" s="1" t="s">
        <v>40</v>
      </c>
      <c r="C2072" s="1" t="s">
        <v>33</v>
      </c>
      <c r="D2072" s="6">
        <v>78.14</v>
      </c>
      <c r="E2072" s="6">
        <v>3.9</v>
      </c>
      <c r="F2072" s="10">
        <v>0.52083333333333304</v>
      </c>
      <c r="G2072" s="1">
        <v>20.399999999999999</v>
      </c>
      <c r="H2072" s="1">
        <v>59.7</v>
      </c>
      <c r="I2072" s="1">
        <v>20.399999999999999</v>
      </c>
      <c r="J2072" s="1">
        <v>0.04</v>
      </c>
      <c r="K2072" s="1">
        <v>410</v>
      </c>
      <c r="L2072" s="1">
        <v>960</v>
      </c>
      <c r="M2072" s="6">
        <f t="shared" si="203"/>
        <v>20.399999999999977</v>
      </c>
      <c r="N2072" s="1">
        <v>0</v>
      </c>
      <c r="O2072" s="1">
        <v>0</v>
      </c>
      <c r="P2072" s="12">
        <f t="shared" si="205"/>
        <v>0</v>
      </c>
      <c r="Q2072" s="1">
        <v>0</v>
      </c>
      <c r="R2072" s="1">
        <v>0</v>
      </c>
      <c r="S2072" s="1">
        <v>0</v>
      </c>
      <c r="T2072" s="1">
        <v>0</v>
      </c>
      <c r="U2072" s="4" t="s">
        <v>34</v>
      </c>
      <c r="V2072">
        <v>0.42</v>
      </c>
      <c r="W2072">
        <v>0.4</v>
      </c>
      <c r="X2072">
        <v>0.76</v>
      </c>
      <c r="Y2072">
        <v>2.4300000000000002</v>
      </c>
      <c r="Z2072">
        <v>0.23</v>
      </c>
      <c r="AA2072" s="5">
        <f t="shared" si="206"/>
        <v>0</v>
      </c>
      <c r="AB2072" s="15" cm="1">
        <f t="array" ref="AB2072">_xlfn.SWITCH(U2072,"夏",122,"冬",90,"春",153,"秋",153,0)</f>
        <v>153</v>
      </c>
      <c r="AC2072" s="16">
        <f t="shared" si="207"/>
        <v>0</v>
      </c>
      <c r="AD2072" s="5">
        <f>IFERROR(AA2072/D2072,0)</f>
        <v>0</v>
      </c>
      <c r="AE2072" s="15">
        <f t="shared" si="208"/>
        <v>0.41917808219178082</v>
      </c>
      <c r="AF2072" s="5">
        <f>IFERROR(AD2072*AE2072*48,0)</f>
        <v>0</v>
      </c>
    </row>
    <row r="2073" spans="1:32" x14ac:dyDescent="0.15">
      <c r="A2073" s="8">
        <v>45746</v>
      </c>
      <c r="B2073" s="1" t="s">
        <v>40</v>
      </c>
      <c r="C2073" s="1" t="s">
        <v>33</v>
      </c>
      <c r="D2073" s="6">
        <v>78.14</v>
      </c>
      <c r="E2073" s="6">
        <v>3.9</v>
      </c>
      <c r="F2073" s="10">
        <v>0.54166666666666696</v>
      </c>
      <c r="G2073" s="1">
        <v>20.8</v>
      </c>
      <c r="H2073" s="1">
        <v>59.3</v>
      </c>
      <c r="I2073" s="1">
        <v>20.8</v>
      </c>
      <c r="J2073" s="1">
        <v>0.04</v>
      </c>
      <c r="K2073" s="1">
        <v>410</v>
      </c>
      <c r="L2073" s="1">
        <v>900</v>
      </c>
      <c r="M2073" s="6">
        <f t="shared" si="203"/>
        <v>20.799999999999898</v>
      </c>
      <c r="N2073" s="1">
        <v>0</v>
      </c>
      <c r="O2073" s="1">
        <v>0</v>
      </c>
      <c r="P2073" s="12">
        <f t="shared" si="205"/>
        <v>0</v>
      </c>
      <c r="Q2073" s="1">
        <v>0</v>
      </c>
      <c r="R2073" s="1">
        <v>0</v>
      </c>
      <c r="S2073" s="1">
        <v>0</v>
      </c>
      <c r="T2073" s="1">
        <v>0</v>
      </c>
      <c r="U2073" s="4" t="s">
        <v>34</v>
      </c>
      <c r="V2073">
        <v>0.42</v>
      </c>
      <c r="W2073">
        <v>0.4</v>
      </c>
      <c r="X2073">
        <v>0.76</v>
      </c>
      <c r="Y2073">
        <v>2.4300000000000002</v>
      </c>
      <c r="Z2073">
        <v>0.23</v>
      </c>
      <c r="AA2073" s="5">
        <f t="shared" si="206"/>
        <v>0</v>
      </c>
      <c r="AB2073" s="15" cm="1">
        <f t="array" ref="AB2073">_xlfn.SWITCH(U2073,"夏",122,"冬",90,"春",153,"秋",153,0)</f>
        <v>153</v>
      </c>
      <c r="AC2073" s="16">
        <f t="shared" si="207"/>
        <v>0</v>
      </c>
      <c r="AD2073" s="5">
        <f>IFERROR(AA2073/D2073,0)</f>
        <v>0</v>
      </c>
      <c r="AE2073" s="15">
        <f t="shared" si="208"/>
        <v>0.41917808219178082</v>
      </c>
      <c r="AF2073" s="5">
        <f>IFERROR(AD2073*AE2073*48,0)</f>
        <v>0</v>
      </c>
    </row>
    <row r="2074" spans="1:32" x14ac:dyDescent="0.15">
      <c r="A2074" s="8">
        <v>45746</v>
      </c>
      <c r="B2074" s="1" t="s">
        <v>40</v>
      </c>
      <c r="C2074" s="1" t="s">
        <v>33</v>
      </c>
      <c r="D2074" s="6">
        <v>78.14</v>
      </c>
      <c r="E2074" s="6">
        <v>3.9</v>
      </c>
      <c r="F2074" s="10">
        <v>0.5625</v>
      </c>
      <c r="G2074" s="1">
        <v>21.2</v>
      </c>
      <c r="H2074" s="1">
        <v>58.9</v>
      </c>
      <c r="I2074" s="1">
        <v>21.2</v>
      </c>
      <c r="J2074" s="1">
        <v>0.04</v>
      </c>
      <c r="K2074" s="1">
        <v>410</v>
      </c>
      <c r="L2074" s="1">
        <v>840</v>
      </c>
      <c r="M2074" s="6">
        <f t="shared" si="203"/>
        <v>21.200000000000045</v>
      </c>
      <c r="N2074" s="1">
        <v>0</v>
      </c>
      <c r="O2074" s="1">
        <v>0</v>
      </c>
      <c r="P2074" s="12">
        <f t="shared" si="205"/>
        <v>0</v>
      </c>
      <c r="Q2074" s="1">
        <v>0</v>
      </c>
      <c r="R2074" s="1">
        <v>0</v>
      </c>
      <c r="S2074" s="1">
        <v>0</v>
      </c>
      <c r="T2074" s="1">
        <v>0</v>
      </c>
      <c r="U2074" s="4" t="s">
        <v>34</v>
      </c>
      <c r="V2074">
        <v>0.42</v>
      </c>
      <c r="W2074">
        <v>0.4</v>
      </c>
      <c r="X2074">
        <v>0.76</v>
      </c>
      <c r="Y2074">
        <v>2.4300000000000002</v>
      </c>
      <c r="Z2074">
        <v>0.23</v>
      </c>
      <c r="AA2074" s="5">
        <f t="shared" si="206"/>
        <v>0</v>
      </c>
      <c r="AB2074" s="15" cm="1">
        <f t="array" ref="AB2074">_xlfn.SWITCH(U2074,"夏",122,"冬",90,"春",153,"秋",153,0)</f>
        <v>153</v>
      </c>
      <c r="AC2074" s="16">
        <f t="shared" si="207"/>
        <v>0</v>
      </c>
      <c r="AD2074" s="5">
        <f>IFERROR(AA2074/D2074,0)</f>
        <v>0</v>
      </c>
      <c r="AE2074" s="15">
        <f t="shared" si="208"/>
        <v>0.41917808219178082</v>
      </c>
      <c r="AF2074" s="5">
        <f>IFERROR(AD2074*AE2074*48,0)</f>
        <v>0</v>
      </c>
    </row>
    <row r="2075" spans="1:32" x14ac:dyDescent="0.15">
      <c r="A2075" s="8">
        <v>45746</v>
      </c>
      <c r="B2075" s="1" t="s">
        <v>40</v>
      </c>
      <c r="C2075" s="1" t="s">
        <v>33</v>
      </c>
      <c r="D2075" s="6">
        <v>78.14</v>
      </c>
      <c r="E2075" s="6">
        <v>3.9</v>
      </c>
      <c r="F2075" s="10">
        <v>0.58333333333333304</v>
      </c>
      <c r="G2075" s="1">
        <v>21.4</v>
      </c>
      <c r="H2075" s="1">
        <v>58.5</v>
      </c>
      <c r="I2075" s="1">
        <v>21.4</v>
      </c>
      <c r="J2075" s="1">
        <v>0.04</v>
      </c>
      <c r="K2075" s="1">
        <v>434</v>
      </c>
      <c r="L2075" s="1">
        <v>780</v>
      </c>
      <c r="M2075" s="6">
        <f t="shared" si="203"/>
        <v>21.400000000000091</v>
      </c>
      <c r="N2075" s="1">
        <v>0</v>
      </c>
      <c r="O2075" s="1">
        <v>0</v>
      </c>
      <c r="P2075" s="12">
        <f t="shared" si="205"/>
        <v>0</v>
      </c>
      <c r="Q2075" s="1">
        <v>0</v>
      </c>
      <c r="R2075" s="1">
        <v>0</v>
      </c>
      <c r="S2075" s="1">
        <v>0</v>
      </c>
      <c r="T2075" s="1">
        <v>0</v>
      </c>
      <c r="U2075" s="4" t="s">
        <v>34</v>
      </c>
      <c r="V2075">
        <v>0.42</v>
      </c>
      <c r="W2075">
        <v>0.4</v>
      </c>
      <c r="X2075">
        <v>0.76</v>
      </c>
      <c r="Y2075">
        <v>2.4300000000000002</v>
      </c>
      <c r="Z2075">
        <v>0.23</v>
      </c>
      <c r="AA2075" s="5">
        <f t="shared" si="206"/>
        <v>0</v>
      </c>
      <c r="AB2075" s="15" cm="1">
        <f t="array" ref="AB2075">_xlfn.SWITCH(U2075,"夏",122,"冬",90,"春",153,"秋",153,0)</f>
        <v>153</v>
      </c>
      <c r="AC2075" s="16">
        <f t="shared" si="207"/>
        <v>0</v>
      </c>
      <c r="AD2075" s="5">
        <f>IFERROR(AA2075/D2075,0)</f>
        <v>0</v>
      </c>
      <c r="AE2075" s="15">
        <f t="shared" si="208"/>
        <v>0.41917808219178082</v>
      </c>
      <c r="AF2075" s="5">
        <f>IFERROR(AD2075*AE2075*48,0)</f>
        <v>0</v>
      </c>
    </row>
    <row r="2076" spans="1:32" x14ac:dyDescent="0.15">
      <c r="A2076" s="8">
        <v>45746</v>
      </c>
      <c r="B2076" s="1" t="s">
        <v>40</v>
      </c>
      <c r="C2076" s="1" t="s">
        <v>33</v>
      </c>
      <c r="D2076" s="6">
        <v>78.14</v>
      </c>
      <c r="E2076" s="6">
        <v>3.9</v>
      </c>
      <c r="F2076" s="10">
        <v>0.60416666666666696</v>
      </c>
      <c r="G2076" s="1">
        <v>21.6</v>
      </c>
      <c r="H2076" s="1">
        <v>58.1</v>
      </c>
      <c r="I2076" s="1">
        <v>21.6</v>
      </c>
      <c r="J2076" s="1">
        <v>0.04</v>
      </c>
      <c r="K2076" s="1">
        <v>458</v>
      </c>
      <c r="L2076" s="1">
        <v>1015</v>
      </c>
      <c r="M2076" s="6">
        <f t="shared" si="203"/>
        <v>21.600000000000023</v>
      </c>
      <c r="N2076" s="1">
        <v>0</v>
      </c>
      <c r="O2076" s="1">
        <v>0</v>
      </c>
      <c r="P2076" s="12">
        <f t="shared" si="205"/>
        <v>0</v>
      </c>
      <c r="Q2076" s="1">
        <v>0</v>
      </c>
      <c r="R2076" s="1">
        <v>0</v>
      </c>
      <c r="S2076" s="1">
        <v>0</v>
      </c>
      <c r="T2076" s="1">
        <v>0</v>
      </c>
      <c r="U2076" s="4" t="s">
        <v>34</v>
      </c>
      <c r="V2076">
        <v>0.42</v>
      </c>
      <c r="W2076">
        <v>0.4</v>
      </c>
      <c r="X2076">
        <v>0.76</v>
      </c>
      <c r="Y2076">
        <v>2.4300000000000002</v>
      </c>
      <c r="Z2076">
        <v>0.23</v>
      </c>
      <c r="AA2076" s="5">
        <f t="shared" si="206"/>
        <v>0</v>
      </c>
      <c r="AB2076" s="15" cm="1">
        <f t="array" ref="AB2076">_xlfn.SWITCH(U2076,"夏",122,"冬",90,"春",153,"秋",153,0)</f>
        <v>153</v>
      </c>
      <c r="AC2076" s="16">
        <f t="shared" si="207"/>
        <v>0</v>
      </c>
      <c r="AD2076" s="5">
        <f>IFERROR(AA2076/D2076,0)</f>
        <v>0</v>
      </c>
      <c r="AE2076" s="15">
        <f t="shared" si="208"/>
        <v>0.41917808219178082</v>
      </c>
      <c r="AF2076" s="5">
        <f>IFERROR(AD2076*AE2076*48,0)</f>
        <v>0</v>
      </c>
    </row>
    <row r="2077" spans="1:32" x14ac:dyDescent="0.15">
      <c r="A2077" s="8">
        <v>45746</v>
      </c>
      <c r="B2077" s="1" t="s">
        <v>40</v>
      </c>
      <c r="C2077" s="1" t="s">
        <v>33</v>
      </c>
      <c r="D2077" s="6">
        <v>78.14</v>
      </c>
      <c r="E2077" s="6">
        <v>3.9</v>
      </c>
      <c r="F2077" s="10">
        <v>0.625</v>
      </c>
      <c r="G2077" s="1">
        <v>21.8</v>
      </c>
      <c r="H2077" s="1">
        <v>57.7</v>
      </c>
      <c r="I2077" s="1">
        <v>21.8</v>
      </c>
      <c r="J2077" s="1">
        <v>0.04</v>
      </c>
      <c r="K2077" s="1">
        <v>482</v>
      </c>
      <c r="L2077" s="1">
        <v>1045</v>
      </c>
      <c r="M2077" s="6">
        <f t="shared" si="203"/>
        <v>21.800000000000011</v>
      </c>
      <c r="N2077" s="1">
        <v>0</v>
      </c>
      <c r="O2077" s="1">
        <v>0</v>
      </c>
      <c r="P2077" s="12">
        <f t="shared" si="205"/>
        <v>0</v>
      </c>
      <c r="Q2077" s="1">
        <v>0</v>
      </c>
      <c r="R2077" s="1">
        <v>0</v>
      </c>
      <c r="S2077" s="1">
        <v>0</v>
      </c>
      <c r="T2077" s="1">
        <v>0</v>
      </c>
      <c r="U2077" s="4" t="s">
        <v>34</v>
      </c>
      <c r="V2077">
        <v>0.42</v>
      </c>
      <c r="W2077">
        <v>0.4</v>
      </c>
      <c r="X2077">
        <v>0.76</v>
      </c>
      <c r="Y2077">
        <v>2.4300000000000002</v>
      </c>
      <c r="Z2077">
        <v>0.23</v>
      </c>
      <c r="AA2077" s="5">
        <f t="shared" si="206"/>
        <v>0</v>
      </c>
      <c r="AB2077" s="15" cm="1">
        <f t="array" ref="AB2077">_xlfn.SWITCH(U2077,"夏",122,"冬",90,"春",153,"秋",153,0)</f>
        <v>153</v>
      </c>
      <c r="AC2077" s="16">
        <f t="shared" si="207"/>
        <v>0</v>
      </c>
      <c r="AD2077" s="5">
        <f>IFERROR(AA2077/D2077,0)</f>
        <v>0</v>
      </c>
      <c r="AE2077" s="15">
        <f t="shared" si="208"/>
        <v>0.41917808219178082</v>
      </c>
      <c r="AF2077" s="5">
        <f>IFERROR(AD2077*AE2077*48,0)</f>
        <v>0</v>
      </c>
    </row>
    <row r="2078" spans="1:32" x14ac:dyDescent="0.15">
      <c r="A2078" s="8">
        <v>45746</v>
      </c>
      <c r="B2078" s="1" t="s">
        <v>40</v>
      </c>
      <c r="C2078" s="1" t="s">
        <v>33</v>
      </c>
      <c r="D2078" s="6">
        <v>78.14</v>
      </c>
      <c r="E2078" s="6">
        <v>3.9</v>
      </c>
      <c r="F2078" s="10">
        <v>0.64583333333333304</v>
      </c>
      <c r="G2078" s="1">
        <v>22</v>
      </c>
      <c r="H2078" s="1">
        <v>57.3</v>
      </c>
      <c r="I2078" s="1">
        <v>22</v>
      </c>
      <c r="J2078" s="1">
        <v>0.04</v>
      </c>
      <c r="K2078" s="1">
        <v>506</v>
      </c>
      <c r="L2078" s="1">
        <v>1075</v>
      </c>
      <c r="M2078" s="6">
        <f t="shared" si="203"/>
        <v>22</v>
      </c>
      <c r="N2078" s="1">
        <v>0</v>
      </c>
      <c r="O2078" s="1">
        <v>0</v>
      </c>
      <c r="P2078" s="12">
        <f t="shared" si="205"/>
        <v>0</v>
      </c>
      <c r="Q2078" s="1">
        <v>0</v>
      </c>
      <c r="R2078" s="1">
        <v>0</v>
      </c>
      <c r="S2078" s="1">
        <v>0</v>
      </c>
      <c r="T2078" s="1">
        <v>0</v>
      </c>
      <c r="U2078" s="4" t="s">
        <v>34</v>
      </c>
      <c r="V2078">
        <v>0.42</v>
      </c>
      <c r="W2078">
        <v>0.4</v>
      </c>
      <c r="X2078">
        <v>0.76</v>
      </c>
      <c r="Y2078">
        <v>2.4300000000000002</v>
      </c>
      <c r="Z2078">
        <v>0.23</v>
      </c>
      <c r="AA2078" s="5">
        <f t="shared" si="206"/>
        <v>0</v>
      </c>
      <c r="AB2078" s="15" cm="1">
        <f t="array" ref="AB2078">_xlfn.SWITCH(U2078,"夏",122,"冬",90,"春",153,"秋",153,0)</f>
        <v>153</v>
      </c>
      <c r="AC2078" s="16">
        <f t="shared" si="207"/>
        <v>0</v>
      </c>
      <c r="AD2078" s="5">
        <f>IFERROR(AA2078/D2078,0)</f>
        <v>0</v>
      </c>
      <c r="AE2078" s="15">
        <f t="shared" si="208"/>
        <v>0.41917808219178082</v>
      </c>
      <c r="AF2078" s="5">
        <f>IFERROR(AD2078*AE2078*48,0)</f>
        <v>0</v>
      </c>
    </row>
    <row r="2079" spans="1:32" x14ac:dyDescent="0.15">
      <c r="A2079" s="8">
        <v>45746</v>
      </c>
      <c r="B2079" s="1" t="s">
        <v>40</v>
      </c>
      <c r="C2079" s="1" t="s">
        <v>33</v>
      </c>
      <c r="D2079" s="6">
        <v>78.14</v>
      </c>
      <c r="E2079" s="6">
        <v>3.9</v>
      </c>
      <c r="F2079" s="10">
        <v>0.66666666666666696</v>
      </c>
      <c r="G2079" s="1">
        <v>22.2</v>
      </c>
      <c r="H2079" s="1">
        <v>56.9</v>
      </c>
      <c r="I2079" s="1">
        <v>22.2</v>
      </c>
      <c r="J2079" s="1">
        <v>0.04</v>
      </c>
      <c r="K2079" s="1">
        <v>530</v>
      </c>
      <c r="L2079" s="1">
        <v>1105</v>
      </c>
      <c r="M2079" s="6">
        <f t="shared" si="203"/>
        <v>22.200000000000045</v>
      </c>
      <c r="N2079" s="1">
        <v>0</v>
      </c>
      <c r="O2079" s="1">
        <v>0</v>
      </c>
      <c r="P2079" s="12">
        <f t="shared" si="205"/>
        <v>0</v>
      </c>
      <c r="Q2079" s="1">
        <v>0</v>
      </c>
      <c r="R2079" s="1">
        <v>0</v>
      </c>
      <c r="S2079" s="1">
        <v>0</v>
      </c>
      <c r="T2079" s="1">
        <v>0</v>
      </c>
      <c r="U2079" s="4" t="s">
        <v>34</v>
      </c>
      <c r="V2079">
        <v>0.42</v>
      </c>
      <c r="W2079">
        <v>0.4</v>
      </c>
      <c r="X2079">
        <v>0.76</v>
      </c>
      <c r="Y2079">
        <v>2.4300000000000002</v>
      </c>
      <c r="Z2079">
        <v>0.23</v>
      </c>
      <c r="AA2079" s="5">
        <f t="shared" si="206"/>
        <v>0</v>
      </c>
      <c r="AB2079" s="15" cm="1">
        <f t="array" ref="AB2079">_xlfn.SWITCH(U2079,"夏",122,"冬",90,"春",153,"秋",153,0)</f>
        <v>153</v>
      </c>
      <c r="AC2079" s="16">
        <f t="shared" si="207"/>
        <v>0</v>
      </c>
      <c r="AD2079" s="5">
        <f>IFERROR(AA2079/D2079,0)</f>
        <v>0</v>
      </c>
      <c r="AE2079" s="15">
        <f t="shared" si="208"/>
        <v>0.41917808219178082</v>
      </c>
      <c r="AF2079" s="5">
        <f>IFERROR(AD2079*AE2079*48,0)</f>
        <v>0</v>
      </c>
    </row>
    <row r="2080" spans="1:32" x14ac:dyDescent="0.15">
      <c r="A2080" s="8">
        <v>45746</v>
      </c>
      <c r="B2080" s="1" t="s">
        <v>40</v>
      </c>
      <c r="C2080" s="1" t="s">
        <v>33</v>
      </c>
      <c r="D2080" s="6">
        <v>78.14</v>
      </c>
      <c r="E2080" s="6">
        <v>3.9</v>
      </c>
      <c r="F2080" s="10">
        <v>0.6875</v>
      </c>
      <c r="G2080" s="1">
        <v>22.4</v>
      </c>
      <c r="H2080" s="1">
        <v>56.5</v>
      </c>
      <c r="I2080" s="1">
        <v>22.4</v>
      </c>
      <c r="J2080" s="1">
        <v>0.04</v>
      </c>
      <c r="K2080" s="1">
        <v>554</v>
      </c>
      <c r="L2080" s="1">
        <v>1135</v>
      </c>
      <c r="M2080" s="6">
        <f t="shared" ref="M2080:M2143" si="209">IFERROR(POWER((I2080+273.15)^4+133500000*POWER(J2080,0.6)*(I2080-G2080),0.25)-273.15,I2080)</f>
        <v>22.400000000000034</v>
      </c>
      <c r="N2080" s="1">
        <v>0</v>
      </c>
      <c r="O2080" s="1">
        <v>0</v>
      </c>
      <c r="P2080" s="12">
        <f t="shared" si="205"/>
        <v>0</v>
      </c>
      <c r="Q2080" s="1">
        <v>0</v>
      </c>
      <c r="R2080" s="1">
        <v>0</v>
      </c>
      <c r="S2080" s="1">
        <v>0</v>
      </c>
      <c r="T2080" s="1">
        <v>0</v>
      </c>
      <c r="U2080" s="4" t="s">
        <v>34</v>
      </c>
      <c r="V2080">
        <v>0.42</v>
      </c>
      <c r="W2080">
        <v>0.4</v>
      </c>
      <c r="X2080">
        <v>0.76</v>
      </c>
      <c r="Y2080">
        <v>2.4300000000000002</v>
      </c>
      <c r="Z2080">
        <v>0.23</v>
      </c>
      <c r="AA2080" s="5">
        <f t="shared" si="206"/>
        <v>0</v>
      </c>
      <c r="AB2080" s="15" cm="1">
        <f t="array" ref="AB2080">_xlfn.SWITCH(U2080,"夏",122,"冬",90,"春",153,"秋",153,0)</f>
        <v>153</v>
      </c>
      <c r="AC2080" s="16">
        <f t="shared" si="207"/>
        <v>0</v>
      </c>
      <c r="AD2080" s="5">
        <f>IFERROR(AA2080/D2080,0)</f>
        <v>0</v>
      </c>
      <c r="AE2080" s="15">
        <f t="shared" si="208"/>
        <v>0.41917808219178082</v>
      </c>
      <c r="AF2080" s="5">
        <f>IFERROR(AD2080*AE2080*48,0)</f>
        <v>0</v>
      </c>
    </row>
    <row r="2081" spans="1:32" x14ac:dyDescent="0.15">
      <c r="A2081" s="8">
        <v>45746</v>
      </c>
      <c r="B2081" s="1" t="s">
        <v>40</v>
      </c>
      <c r="C2081" s="1" t="s">
        <v>33</v>
      </c>
      <c r="D2081" s="6">
        <v>78.14</v>
      </c>
      <c r="E2081" s="6">
        <v>3.9</v>
      </c>
      <c r="F2081" s="10">
        <v>0.70833333333333304</v>
      </c>
      <c r="G2081" s="1">
        <v>22.6</v>
      </c>
      <c r="H2081" s="1">
        <v>56.1</v>
      </c>
      <c r="I2081" s="1">
        <v>22.6</v>
      </c>
      <c r="J2081" s="1">
        <v>0.04</v>
      </c>
      <c r="K2081" s="1">
        <v>578</v>
      </c>
      <c r="L2081" s="1">
        <v>1165</v>
      </c>
      <c r="M2081" s="6">
        <f t="shared" si="209"/>
        <v>22.600000000000023</v>
      </c>
      <c r="N2081" s="1">
        <v>0</v>
      </c>
      <c r="O2081" s="1">
        <v>0</v>
      </c>
      <c r="P2081" s="12">
        <f t="shared" si="205"/>
        <v>0</v>
      </c>
      <c r="Q2081" s="1">
        <v>0</v>
      </c>
      <c r="R2081" s="1">
        <v>0</v>
      </c>
      <c r="S2081" s="1">
        <v>0</v>
      </c>
      <c r="T2081" s="1">
        <v>0</v>
      </c>
      <c r="U2081" s="4" t="s">
        <v>34</v>
      </c>
      <c r="V2081">
        <v>0.42</v>
      </c>
      <c r="W2081">
        <v>0.4</v>
      </c>
      <c r="X2081">
        <v>0.76</v>
      </c>
      <c r="Y2081">
        <v>2.4300000000000002</v>
      </c>
      <c r="Z2081">
        <v>0.23</v>
      </c>
      <c r="AA2081" s="5">
        <f t="shared" si="206"/>
        <v>0</v>
      </c>
      <c r="AB2081" s="15" cm="1">
        <f t="array" ref="AB2081">_xlfn.SWITCH(U2081,"夏",122,"冬",90,"春",153,"秋",153,0)</f>
        <v>153</v>
      </c>
      <c r="AC2081" s="16">
        <f t="shared" si="207"/>
        <v>0</v>
      </c>
      <c r="AD2081" s="5">
        <f>IFERROR(AA2081/D2081,0)</f>
        <v>0</v>
      </c>
      <c r="AE2081" s="15">
        <f t="shared" si="208"/>
        <v>0.41917808219178082</v>
      </c>
      <c r="AF2081" s="5">
        <f>IFERROR(AD2081*AE2081*48,0)</f>
        <v>0</v>
      </c>
    </row>
    <row r="2082" spans="1:32" x14ac:dyDescent="0.15">
      <c r="A2082" s="8">
        <v>45746</v>
      </c>
      <c r="B2082" s="1" t="s">
        <v>40</v>
      </c>
      <c r="C2082" s="1" t="s">
        <v>33</v>
      </c>
      <c r="D2082" s="6">
        <v>78.14</v>
      </c>
      <c r="E2082" s="6">
        <v>3.9</v>
      </c>
      <c r="F2082" s="10">
        <v>0.72916666666666696</v>
      </c>
      <c r="G2082" s="1">
        <v>22.6</v>
      </c>
      <c r="H2082" s="1">
        <v>56.1</v>
      </c>
      <c r="I2082" s="1">
        <v>22.6</v>
      </c>
      <c r="J2082" s="1">
        <v>0.04</v>
      </c>
      <c r="K2082" s="1">
        <v>410</v>
      </c>
      <c r="L2082" s="1">
        <v>1165</v>
      </c>
      <c r="M2082" s="6">
        <f t="shared" si="209"/>
        <v>22.600000000000023</v>
      </c>
      <c r="N2082" s="1">
        <v>0</v>
      </c>
      <c r="O2082" s="1">
        <v>0</v>
      </c>
      <c r="P2082" s="12">
        <f t="shared" si="205"/>
        <v>0</v>
      </c>
      <c r="Q2082" s="1">
        <v>0</v>
      </c>
      <c r="R2082" s="1">
        <v>0</v>
      </c>
      <c r="S2082" s="1">
        <v>0</v>
      </c>
      <c r="T2082" s="1">
        <v>0</v>
      </c>
      <c r="U2082" s="4" t="s">
        <v>34</v>
      </c>
      <c r="V2082">
        <v>0.42</v>
      </c>
      <c r="W2082">
        <v>0.4</v>
      </c>
      <c r="X2082">
        <v>0.76</v>
      </c>
      <c r="Y2082">
        <v>2.4300000000000002</v>
      </c>
      <c r="Z2082">
        <v>0.23</v>
      </c>
      <c r="AA2082" s="5">
        <f t="shared" si="206"/>
        <v>0</v>
      </c>
      <c r="AB2082" s="15" cm="1">
        <f t="array" ref="AB2082">_xlfn.SWITCH(U2082,"夏",122,"冬",90,"春",153,"秋",153,0)</f>
        <v>153</v>
      </c>
      <c r="AC2082" s="16">
        <f t="shared" si="207"/>
        <v>0</v>
      </c>
      <c r="AD2082" s="5">
        <f>IFERROR(AA2082/D2082,0)</f>
        <v>0</v>
      </c>
      <c r="AE2082" s="15">
        <f t="shared" si="208"/>
        <v>0.41917808219178082</v>
      </c>
      <c r="AF2082" s="5">
        <f>IFERROR(AD2082*AE2082*48,0)</f>
        <v>0</v>
      </c>
    </row>
    <row r="2083" spans="1:32" x14ac:dyDescent="0.15">
      <c r="A2083" s="8">
        <v>45746</v>
      </c>
      <c r="B2083" s="1" t="s">
        <v>40</v>
      </c>
      <c r="C2083" s="1" t="s">
        <v>33</v>
      </c>
      <c r="D2083" s="6">
        <v>78.14</v>
      </c>
      <c r="E2083" s="6">
        <v>3.9</v>
      </c>
      <c r="F2083" s="10">
        <v>0.75</v>
      </c>
      <c r="G2083" s="1">
        <v>22.4</v>
      </c>
      <c r="H2083" s="1">
        <v>56.5</v>
      </c>
      <c r="I2083" s="1">
        <v>22.4</v>
      </c>
      <c r="J2083" s="1">
        <v>0.04</v>
      </c>
      <c r="K2083" s="1">
        <v>410</v>
      </c>
      <c r="L2083" s="1">
        <v>1135</v>
      </c>
      <c r="M2083" s="6">
        <f t="shared" si="209"/>
        <v>22.400000000000034</v>
      </c>
      <c r="N2083" s="1">
        <v>0</v>
      </c>
      <c r="O2083" s="1">
        <v>0</v>
      </c>
      <c r="P2083" s="12">
        <f t="shared" si="205"/>
        <v>0</v>
      </c>
      <c r="Q2083" s="1">
        <v>0</v>
      </c>
      <c r="R2083" s="1">
        <v>0</v>
      </c>
      <c r="S2083" s="1">
        <v>0</v>
      </c>
      <c r="T2083" s="1">
        <v>0</v>
      </c>
      <c r="U2083" s="4" t="s">
        <v>34</v>
      </c>
      <c r="V2083">
        <v>0.42</v>
      </c>
      <c r="W2083">
        <v>0.4</v>
      </c>
      <c r="X2083">
        <v>0.76</v>
      </c>
      <c r="Y2083">
        <v>2.4300000000000002</v>
      </c>
      <c r="Z2083">
        <v>0.23</v>
      </c>
      <c r="AA2083" s="5">
        <f t="shared" si="206"/>
        <v>0</v>
      </c>
      <c r="AB2083" s="15" cm="1">
        <f t="array" ref="AB2083">_xlfn.SWITCH(U2083,"夏",122,"冬",90,"春",153,"秋",153,0)</f>
        <v>153</v>
      </c>
      <c r="AC2083" s="16">
        <f t="shared" si="207"/>
        <v>0</v>
      </c>
      <c r="AD2083" s="5">
        <f>IFERROR(AA2083/D2083,0)</f>
        <v>0</v>
      </c>
      <c r="AE2083" s="15">
        <f t="shared" si="208"/>
        <v>0.41917808219178082</v>
      </c>
      <c r="AF2083" s="5">
        <f>IFERROR(AD2083*AE2083*48,0)</f>
        <v>0</v>
      </c>
    </row>
    <row r="2084" spans="1:32" x14ac:dyDescent="0.15">
      <c r="A2084" s="8">
        <v>45746</v>
      </c>
      <c r="B2084" s="1" t="s">
        <v>40</v>
      </c>
      <c r="C2084" s="1" t="s">
        <v>33</v>
      </c>
      <c r="D2084" s="6">
        <v>78.14</v>
      </c>
      <c r="E2084" s="6">
        <v>3.9</v>
      </c>
      <c r="F2084" s="10">
        <v>0.77083333333333304</v>
      </c>
      <c r="G2084" s="1">
        <v>22.2</v>
      </c>
      <c r="H2084" s="1">
        <v>56.9</v>
      </c>
      <c r="I2084" s="1">
        <v>22.2</v>
      </c>
      <c r="J2084" s="1">
        <v>0.04</v>
      </c>
      <c r="K2084" s="1">
        <v>410</v>
      </c>
      <c r="L2084" s="1">
        <v>1105</v>
      </c>
      <c r="M2084" s="6">
        <f t="shared" si="209"/>
        <v>22.200000000000045</v>
      </c>
      <c r="N2084" s="1">
        <v>0</v>
      </c>
      <c r="O2084" s="1">
        <v>0</v>
      </c>
      <c r="P2084" s="12">
        <f t="shared" si="205"/>
        <v>0</v>
      </c>
      <c r="Q2084" s="1">
        <v>0</v>
      </c>
      <c r="R2084" s="1">
        <v>0</v>
      </c>
      <c r="S2084" s="1">
        <v>0</v>
      </c>
      <c r="T2084" s="1">
        <v>0</v>
      </c>
      <c r="U2084" s="4" t="s">
        <v>34</v>
      </c>
      <c r="V2084">
        <v>0.42</v>
      </c>
      <c r="W2084">
        <v>0.4</v>
      </c>
      <c r="X2084">
        <v>0.76</v>
      </c>
      <c r="Y2084">
        <v>2.4300000000000002</v>
      </c>
      <c r="Z2084">
        <v>0.23</v>
      </c>
      <c r="AA2084" s="5">
        <f t="shared" si="206"/>
        <v>0</v>
      </c>
      <c r="AB2084" s="15" cm="1">
        <f t="array" ref="AB2084">_xlfn.SWITCH(U2084,"夏",122,"冬",90,"春",153,"秋",153,0)</f>
        <v>153</v>
      </c>
      <c r="AC2084" s="16">
        <f t="shared" si="207"/>
        <v>0</v>
      </c>
      <c r="AD2084" s="5">
        <f>IFERROR(AA2084/D2084,0)</f>
        <v>0</v>
      </c>
      <c r="AE2084" s="15">
        <f t="shared" si="208"/>
        <v>0.41917808219178082</v>
      </c>
      <c r="AF2084" s="5">
        <f>IFERROR(AD2084*AE2084*48,0)</f>
        <v>0</v>
      </c>
    </row>
    <row r="2085" spans="1:32" x14ac:dyDescent="0.15">
      <c r="A2085" s="8">
        <v>45746</v>
      </c>
      <c r="B2085" s="1" t="s">
        <v>40</v>
      </c>
      <c r="C2085" s="1" t="s">
        <v>33</v>
      </c>
      <c r="D2085" s="6">
        <v>78.14</v>
      </c>
      <c r="E2085" s="6">
        <v>3.9</v>
      </c>
      <c r="F2085" s="10">
        <v>0.79166666666666696</v>
      </c>
      <c r="G2085" s="1">
        <v>22</v>
      </c>
      <c r="H2085" s="1">
        <v>57.3</v>
      </c>
      <c r="I2085" s="1">
        <v>22</v>
      </c>
      <c r="J2085" s="1">
        <v>0.04</v>
      </c>
      <c r="K2085" s="1">
        <v>410</v>
      </c>
      <c r="L2085" s="1">
        <v>1075</v>
      </c>
      <c r="M2085" s="6">
        <f t="shared" si="209"/>
        <v>22</v>
      </c>
      <c r="N2085" s="1">
        <v>0</v>
      </c>
      <c r="O2085" s="1">
        <v>0</v>
      </c>
      <c r="P2085" s="12">
        <f t="shared" ref="P2085:P2148" si="210">IF(O2085=0,0,ROUND(MIN(MAX((K2085-400)/(320*E2085*IF(C2085="公共教室",0.95,IF(C2085="建筑专教",0.85,IF(C2085="阶梯教室",1.15,1)))),0),2),2))</f>
        <v>0</v>
      </c>
      <c r="Q2085" s="1">
        <v>0</v>
      </c>
      <c r="R2085" s="1">
        <v>0</v>
      </c>
      <c r="S2085" s="1">
        <v>0</v>
      </c>
      <c r="T2085" s="1">
        <v>0</v>
      </c>
      <c r="U2085" s="4" t="s">
        <v>34</v>
      </c>
      <c r="V2085">
        <v>0.42</v>
      </c>
      <c r="W2085">
        <v>0.4</v>
      </c>
      <c r="X2085">
        <v>0.76</v>
      </c>
      <c r="Y2085">
        <v>2.4300000000000002</v>
      </c>
      <c r="Z2085">
        <v>0.23</v>
      </c>
      <c r="AA2085" s="5">
        <f t="shared" si="206"/>
        <v>0</v>
      </c>
      <c r="AB2085" s="15" cm="1">
        <f t="array" ref="AB2085">_xlfn.SWITCH(U2085,"夏",122,"冬",90,"春",153,"秋",153,0)</f>
        <v>153</v>
      </c>
      <c r="AC2085" s="16">
        <f t="shared" si="207"/>
        <v>0</v>
      </c>
      <c r="AD2085" s="5">
        <f>IFERROR(AA2085/D2085,0)</f>
        <v>0</v>
      </c>
      <c r="AE2085" s="15">
        <f t="shared" si="208"/>
        <v>0.41917808219178082</v>
      </c>
      <c r="AF2085" s="5">
        <f>IFERROR(AD2085*AE2085*48,0)</f>
        <v>0</v>
      </c>
    </row>
    <row r="2086" spans="1:32" x14ac:dyDescent="0.15">
      <c r="A2086" s="8">
        <v>45746</v>
      </c>
      <c r="B2086" s="1" t="s">
        <v>40</v>
      </c>
      <c r="C2086" s="1" t="s">
        <v>33</v>
      </c>
      <c r="D2086" s="6">
        <v>78.14</v>
      </c>
      <c r="E2086" s="6">
        <v>3.9</v>
      </c>
      <c r="F2086" s="10">
        <v>0.8125</v>
      </c>
      <c r="G2086" s="1">
        <v>21.8</v>
      </c>
      <c r="H2086" s="1">
        <v>57.7</v>
      </c>
      <c r="I2086" s="1">
        <v>21.8</v>
      </c>
      <c r="J2086" s="1">
        <v>0.04</v>
      </c>
      <c r="K2086" s="1">
        <v>410</v>
      </c>
      <c r="L2086" s="1">
        <v>1045</v>
      </c>
      <c r="M2086" s="6">
        <f t="shared" si="209"/>
        <v>21.800000000000011</v>
      </c>
      <c r="N2086" s="1">
        <v>0</v>
      </c>
      <c r="O2086" s="1">
        <v>0</v>
      </c>
      <c r="P2086" s="12">
        <f t="shared" si="210"/>
        <v>0</v>
      </c>
      <c r="Q2086" s="1">
        <v>0</v>
      </c>
      <c r="R2086" s="1">
        <v>0</v>
      </c>
      <c r="S2086" s="1">
        <v>0</v>
      </c>
      <c r="T2086" s="1">
        <v>0</v>
      </c>
      <c r="U2086" s="4" t="s">
        <v>34</v>
      </c>
      <c r="V2086">
        <v>0.42</v>
      </c>
      <c r="W2086">
        <v>0.4</v>
      </c>
      <c r="X2086">
        <v>0.76</v>
      </c>
      <c r="Y2086">
        <v>2.4300000000000002</v>
      </c>
      <c r="Z2086">
        <v>0.23</v>
      </c>
      <c r="AA2086" s="5">
        <f t="shared" si="206"/>
        <v>0</v>
      </c>
      <c r="AB2086" s="15" cm="1">
        <f t="array" ref="AB2086">_xlfn.SWITCH(U2086,"夏",122,"冬",90,"春",153,"秋",153,0)</f>
        <v>153</v>
      </c>
      <c r="AC2086" s="16">
        <f t="shared" si="207"/>
        <v>0</v>
      </c>
      <c r="AD2086" s="5">
        <f>IFERROR(AA2086/D2086,0)</f>
        <v>0</v>
      </c>
      <c r="AE2086" s="15">
        <f t="shared" si="208"/>
        <v>0.41917808219178082</v>
      </c>
      <c r="AF2086" s="5">
        <f>IFERROR(AD2086*AE2086*48,0)</f>
        <v>0</v>
      </c>
    </row>
    <row r="2087" spans="1:32" x14ac:dyDescent="0.15">
      <c r="A2087" s="8">
        <v>45746</v>
      </c>
      <c r="B2087" s="1" t="s">
        <v>40</v>
      </c>
      <c r="C2087" s="1" t="s">
        <v>33</v>
      </c>
      <c r="D2087" s="6">
        <v>78.14</v>
      </c>
      <c r="E2087" s="6">
        <v>3.9</v>
      </c>
      <c r="F2087" s="10">
        <v>0.83333333333333304</v>
      </c>
      <c r="G2087" s="1">
        <v>21.5</v>
      </c>
      <c r="H2087" s="1">
        <v>58.3</v>
      </c>
      <c r="I2087" s="1">
        <v>21.5</v>
      </c>
      <c r="J2087" s="1">
        <v>0.04</v>
      </c>
      <c r="K2087" s="1">
        <v>410</v>
      </c>
      <c r="L2087" s="1">
        <v>1000</v>
      </c>
      <c r="M2087" s="6">
        <f t="shared" si="209"/>
        <v>21.500000000000057</v>
      </c>
      <c r="N2087" s="1">
        <v>0</v>
      </c>
      <c r="O2087" s="1">
        <v>0</v>
      </c>
      <c r="P2087" s="12">
        <f t="shared" si="210"/>
        <v>0</v>
      </c>
      <c r="Q2087" s="1">
        <v>0</v>
      </c>
      <c r="R2087" s="1">
        <v>0</v>
      </c>
      <c r="S2087" s="1">
        <v>0</v>
      </c>
      <c r="T2087" s="1">
        <v>0</v>
      </c>
      <c r="U2087" s="4" t="s">
        <v>34</v>
      </c>
      <c r="V2087">
        <v>0.42</v>
      </c>
      <c r="W2087">
        <v>0.4</v>
      </c>
      <c r="X2087">
        <v>0.76</v>
      </c>
      <c r="Y2087">
        <v>2.4300000000000002</v>
      </c>
      <c r="Z2087">
        <v>0.23</v>
      </c>
      <c r="AA2087" s="5">
        <f t="shared" si="206"/>
        <v>0</v>
      </c>
      <c r="AB2087" s="15" cm="1">
        <f t="array" ref="AB2087">_xlfn.SWITCH(U2087,"夏",122,"冬",90,"春",153,"秋",153,0)</f>
        <v>153</v>
      </c>
      <c r="AC2087" s="16">
        <f t="shared" si="207"/>
        <v>0</v>
      </c>
      <c r="AD2087" s="5">
        <f>IFERROR(AA2087/D2087,0)</f>
        <v>0</v>
      </c>
      <c r="AE2087" s="15">
        <f t="shared" si="208"/>
        <v>0.41917808219178082</v>
      </c>
      <c r="AF2087" s="5">
        <f>IFERROR(AD2087*AE2087*48,0)</f>
        <v>0</v>
      </c>
    </row>
    <row r="2088" spans="1:32" x14ac:dyDescent="0.15">
      <c r="A2088" s="8">
        <v>45746</v>
      </c>
      <c r="B2088" s="1" t="s">
        <v>40</v>
      </c>
      <c r="C2088" s="1" t="s">
        <v>33</v>
      </c>
      <c r="D2088" s="6">
        <v>78.14</v>
      </c>
      <c r="E2088" s="6">
        <v>3.9</v>
      </c>
      <c r="F2088" s="10">
        <v>0.85416666666666696</v>
      </c>
      <c r="G2088" s="1">
        <v>21.3</v>
      </c>
      <c r="H2088" s="1">
        <v>58.7</v>
      </c>
      <c r="I2088" s="1">
        <v>21.3</v>
      </c>
      <c r="J2088" s="1">
        <v>0.04</v>
      </c>
      <c r="K2088" s="1">
        <v>410</v>
      </c>
      <c r="L2088" s="1">
        <v>970</v>
      </c>
      <c r="M2088" s="6">
        <f t="shared" si="209"/>
        <v>21.299999999999898</v>
      </c>
      <c r="N2088" s="1">
        <v>0</v>
      </c>
      <c r="O2088" s="1">
        <v>0</v>
      </c>
      <c r="P2088" s="12">
        <f t="shared" si="210"/>
        <v>0</v>
      </c>
      <c r="Q2088" s="1">
        <v>0</v>
      </c>
      <c r="R2088" s="1">
        <v>0</v>
      </c>
      <c r="S2088" s="1">
        <v>0</v>
      </c>
      <c r="T2088" s="1">
        <v>0</v>
      </c>
      <c r="U2088" s="4" t="s">
        <v>34</v>
      </c>
      <c r="V2088">
        <v>0.42</v>
      </c>
      <c r="W2088">
        <v>0.4</v>
      </c>
      <c r="X2088">
        <v>0.76</v>
      </c>
      <c r="Y2088">
        <v>2.4300000000000002</v>
      </c>
      <c r="Z2088">
        <v>0.23</v>
      </c>
      <c r="AA2088" s="5">
        <f t="shared" ref="AA2088:AA2151" si="211">R2088+S2088+T2088</f>
        <v>0</v>
      </c>
      <c r="AB2088" s="15" cm="1">
        <f t="array" ref="AB2088">_xlfn.SWITCH(U2088,"夏",122,"冬",90,"春",153,"秋",153,0)</f>
        <v>153</v>
      </c>
      <c r="AC2088" s="16">
        <f t="shared" ref="AC2088:AC2151" si="212">AA2088*AB2088</f>
        <v>0</v>
      </c>
      <c r="AD2088" s="5">
        <f>IFERROR(AA2088/D2088,0)</f>
        <v>0</v>
      </c>
      <c r="AE2088" s="15">
        <f t="shared" ref="AE2088:AE2151" si="213">IF(U2088="夏",122/365,IF(U2088="冬",90/365,IF(OR(U2088="春",U2088="秋"),153/365,0)))</f>
        <v>0.41917808219178082</v>
      </c>
      <c r="AF2088" s="5">
        <f>IFERROR(AD2088*AE2088*48,0)</f>
        <v>0</v>
      </c>
    </row>
    <row r="2089" spans="1:32" x14ac:dyDescent="0.15">
      <c r="A2089" s="8">
        <v>45746</v>
      </c>
      <c r="B2089" s="1" t="s">
        <v>40</v>
      </c>
      <c r="C2089" s="1" t="s">
        <v>33</v>
      </c>
      <c r="D2089" s="6">
        <v>78.14</v>
      </c>
      <c r="E2089" s="6">
        <v>3.9</v>
      </c>
      <c r="F2089" s="10">
        <v>0.875</v>
      </c>
      <c r="G2089" s="1">
        <v>21.1</v>
      </c>
      <c r="H2089" s="1">
        <v>59.1</v>
      </c>
      <c r="I2089" s="1">
        <v>21.1</v>
      </c>
      <c r="J2089" s="1">
        <v>0.04</v>
      </c>
      <c r="K2089" s="1">
        <v>410</v>
      </c>
      <c r="L2089" s="1">
        <v>940</v>
      </c>
      <c r="M2089" s="6">
        <f t="shared" si="209"/>
        <v>21.100000000000136</v>
      </c>
      <c r="N2089" s="1">
        <v>0</v>
      </c>
      <c r="O2089" s="1">
        <v>0</v>
      </c>
      <c r="P2089" s="12">
        <f t="shared" si="210"/>
        <v>0</v>
      </c>
      <c r="Q2089" s="1">
        <v>0</v>
      </c>
      <c r="R2089" s="1">
        <v>0</v>
      </c>
      <c r="S2089" s="1">
        <v>0</v>
      </c>
      <c r="T2089" s="1">
        <v>0</v>
      </c>
      <c r="U2089" s="4" t="s">
        <v>34</v>
      </c>
      <c r="V2089">
        <v>0.42</v>
      </c>
      <c r="W2089">
        <v>0.4</v>
      </c>
      <c r="X2089">
        <v>0.76</v>
      </c>
      <c r="Y2089">
        <v>2.4300000000000002</v>
      </c>
      <c r="Z2089">
        <v>0.23</v>
      </c>
      <c r="AA2089" s="5">
        <f t="shared" si="211"/>
        <v>0</v>
      </c>
      <c r="AB2089" s="15" cm="1">
        <f t="array" ref="AB2089">_xlfn.SWITCH(U2089,"夏",122,"冬",90,"春",153,"秋",153,0)</f>
        <v>153</v>
      </c>
      <c r="AC2089" s="16">
        <f t="shared" si="212"/>
        <v>0</v>
      </c>
      <c r="AD2089" s="5">
        <f>IFERROR(AA2089/D2089,0)</f>
        <v>0</v>
      </c>
      <c r="AE2089" s="15">
        <f t="shared" si="213"/>
        <v>0.41917808219178082</v>
      </c>
      <c r="AF2089" s="5">
        <f>IFERROR(AD2089*AE2089*48,0)</f>
        <v>0</v>
      </c>
    </row>
    <row r="2090" spans="1:32" x14ac:dyDescent="0.15">
      <c r="A2090" s="8">
        <v>45746</v>
      </c>
      <c r="B2090" s="1" t="s">
        <v>40</v>
      </c>
      <c r="C2090" s="1" t="s">
        <v>33</v>
      </c>
      <c r="D2090" s="6">
        <v>78.14</v>
      </c>
      <c r="E2090" s="6">
        <v>3.9</v>
      </c>
      <c r="F2090" s="10">
        <v>0.89583333333333304</v>
      </c>
      <c r="G2090" s="1">
        <v>20.9</v>
      </c>
      <c r="H2090" s="1">
        <v>59.5</v>
      </c>
      <c r="I2090" s="1">
        <v>20.9</v>
      </c>
      <c r="J2090" s="1">
        <v>0.04</v>
      </c>
      <c r="K2090" s="1">
        <v>410</v>
      </c>
      <c r="L2090" s="1">
        <v>910</v>
      </c>
      <c r="M2090" s="6">
        <f t="shared" si="209"/>
        <v>20.900000000000091</v>
      </c>
      <c r="N2090" s="1">
        <v>0</v>
      </c>
      <c r="O2090" s="1">
        <v>0</v>
      </c>
      <c r="P2090" s="12">
        <f t="shared" si="210"/>
        <v>0</v>
      </c>
      <c r="Q2090" s="1">
        <v>0</v>
      </c>
      <c r="R2090" s="1">
        <v>0</v>
      </c>
      <c r="S2090" s="1">
        <v>0</v>
      </c>
      <c r="T2090" s="1">
        <v>0</v>
      </c>
      <c r="U2090" s="4" t="s">
        <v>34</v>
      </c>
      <c r="V2090">
        <v>0.42</v>
      </c>
      <c r="W2090">
        <v>0.4</v>
      </c>
      <c r="X2090">
        <v>0.76</v>
      </c>
      <c r="Y2090">
        <v>2.4300000000000002</v>
      </c>
      <c r="Z2090">
        <v>0.23</v>
      </c>
      <c r="AA2090" s="5">
        <f t="shared" si="211"/>
        <v>0</v>
      </c>
      <c r="AB2090" s="15" cm="1">
        <f t="array" ref="AB2090">_xlfn.SWITCH(U2090,"夏",122,"冬",90,"春",153,"秋",153,0)</f>
        <v>153</v>
      </c>
      <c r="AC2090" s="16">
        <f t="shared" si="212"/>
        <v>0</v>
      </c>
      <c r="AD2090" s="5">
        <f>IFERROR(AA2090/D2090,0)</f>
        <v>0</v>
      </c>
      <c r="AE2090" s="15">
        <f t="shared" si="213"/>
        <v>0.41917808219178082</v>
      </c>
      <c r="AF2090" s="5">
        <f>IFERROR(AD2090*AE2090*48,0)</f>
        <v>0</v>
      </c>
    </row>
    <row r="2091" spans="1:32" x14ac:dyDescent="0.15">
      <c r="A2091" s="8">
        <v>45746</v>
      </c>
      <c r="B2091" s="1" t="s">
        <v>40</v>
      </c>
      <c r="C2091" s="1" t="s">
        <v>33</v>
      </c>
      <c r="D2091" s="6">
        <v>78.14</v>
      </c>
      <c r="E2091" s="6">
        <v>3.9</v>
      </c>
      <c r="F2091" s="10">
        <v>0.91666666666666696</v>
      </c>
      <c r="G2091" s="1">
        <v>20.7</v>
      </c>
      <c r="H2091" s="1">
        <v>59.9</v>
      </c>
      <c r="I2091" s="1">
        <v>20.7</v>
      </c>
      <c r="J2091" s="1">
        <v>0.04</v>
      </c>
      <c r="K2091" s="1">
        <v>410</v>
      </c>
      <c r="L2091" s="1">
        <v>880</v>
      </c>
      <c r="M2091" s="6">
        <f t="shared" si="209"/>
        <v>20.700000000000102</v>
      </c>
      <c r="N2091" s="1">
        <v>0</v>
      </c>
      <c r="O2091" s="1">
        <v>0</v>
      </c>
      <c r="P2091" s="12">
        <f t="shared" si="210"/>
        <v>0</v>
      </c>
      <c r="Q2091" s="1">
        <v>0</v>
      </c>
      <c r="R2091" s="1">
        <v>0</v>
      </c>
      <c r="S2091" s="1">
        <v>0</v>
      </c>
      <c r="T2091" s="1">
        <v>0</v>
      </c>
      <c r="U2091" s="4" t="s">
        <v>34</v>
      </c>
      <c r="V2091">
        <v>0.42</v>
      </c>
      <c r="W2091">
        <v>0.4</v>
      </c>
      <c r="X2091">
        <v>0.76</v>
      </c>
      <c r="Y2091">
        <v>2.4300000000000002</v>
      </c>
      <c r="Z2091">
        <v>0.23</v>
      </c>
      <c r="AA2091" s="5">
        <f t="shared" si="211"/>
        <v>0</v>
      </c>
      <c r="AB2091" s="15" cm="1">
        <f t="array" ref="AB2091">_xlfn.SWITCH(U2091,"夏",122,"冬",90,"春",153,"秋",153,0)</f>
        <v>153</v>
      </c>
      <c r="AC2091" s="16">
        <f t="shared" si="212"/>
        <v>0</v>
      </c>
      <c r="AD2091" s="5">
        <f>IFERROR(AA2091/D2091,0)</f>
        <v>0</v>
      </c>
      <c r="AE2091" s="15">
        <f t="shared" si="213"/>
        <v>0.41917808219178082</v>
      </c>
      <c r="AF2091" s="5">
        <f>IFERROR(AD2091*AE2091*48,0)</f>
        <v>0</v>
      </c>
    </row>
    <row r="2092" spans="1:32" x14ac:dyDescent="0.15">
      <c r="A2092" s="8">
        <v>45746</v>
      </c>
      <c r="B2092" s="1" t="s">
        <v>41</v>
      </c>
      <c r="C2092" s="1" t="s">
        <v>33</v>
      </c>
      <c r="D2092" s="6">
        <v>78.14</v>
      </c>
      <c r="E2092" s="6">
        <v>3.9</v>
      </c>
      <c r="F2092" s="10">
        <v>0.33333333333333298</v>
      </c>
      <c r="G2092" s="1">
        <v>17.8</v>
      </c>
      <c r="H2092" s="1">
        <v>64.5</v>
      </c>
      <c r="I2092" s="1">
        <v>17.8</v>
      </c>
      <c r="J2092" s="1">
        <v>0.05</v>
      </c>
      <c r="K2092" s="1">
        <v>408</v>
      </c>
      <c r="L2092" s="1">
        <v>125</v>
      </c>
      <c r="M2092" s="6">
        <f t="shared" si="209"/>
        <v>17.799999999999955</v>
      </c>
      <c r="N2092" s="1">
        <v>0</v>
      </c>
      <c r="O2092" s="1">
        <v>0</v>
      </c>
      <c r="P2092" s="12">
        <f t="shared" si="210"/>
        <v>0</v>
      </c>
      <c r="Q2092" s="1">
        <v>0</v>
      </c>
      <c r="R2092" s="1">
        <v>0</v>
      </c>
      <c r="S2092" s="1">
        <v>0</v>
      </c>
      <c r="T2092" s="1">
        <v>0</v>
      </c>
      <c r="U2092" s="4" t="s">
        <v>34</v>
      </c>
      <c r="V2092">
        <v>0.42</v>
      </c>
      <c r="W2092">
        <v>0.4</v>
      </c>
      <c r="X2092">
        <v>0.76</v>
      </c>
      <c r="Y2092">
        <v>2.4300000000000002</v>
      </c>
      <c r="Z2092">
        <v>0.23</v>
      </c>
      <c r="AA2092" s="5">
        <f t="shared" si="211"/>
        <v>0</v>
      </c>
      <c r="AB2092" s="15" cm="1">
        <f t="array" ref="AB2092">_xlfn.SWITCH(U2092,"夏",122,"冬",90,"春",153,"秋",153,0)</f>
        <v>153</v>
      </c>
      <c r="AC2092" s="16">
        <f t="shared" si="212"/>
        <v>0</v>
      </c>
      <c r="AD2092" s="5">
        <f>IFERROR(AA2092/D2092,0)</f>
        <v>0</v>
      </c>
      <c r="AE2092" s="15">
        <f t="shared" si="213"/>
        <v>0.41917808219178082</v>
      </c>
      <c r="AF2092" s="5">
        <f>IFERROR(AD2092*AE2092*48,0)</f>
        <v>0</v>
      </c>
    </row>
    <row r="2093" spans="1:32" x14ac:dyDescent="0.15">
      <c r="A2093" s="8">
        <v>45746</v>
      </c>
      <c r="B2093" s="1" t="s">
        <v>41</v>
      </c>
      <c r="C2093" s="1" t="s">
        <v>33</v>
      </c>
      <c r="D2093" s="6">
        <v>78.14</v>
      </c>
      <c r="E2093" s="6">
        <v>3.9</v>
      </c>
      <c r="F2093" s="10">
        <v>0.35416666666666702</v>
      </c>
      <c r="G2093" s="1">
        <v>18</v>
      </c>
      <c r="H2093" s="1">
        <v>64.099999999999994</v>
      </c>
      <c r="I2093" s="1">
        <v>18</v>
      </c>
      <c r="J2093" s="1">
        <v>0.05</v>
      </c>
      <c r="K2093" s="1">
        <v>415</v>
      </c>
      <c r="L2093" s="1">
        <v>275</v>
      </c>
      <c r="M2093" s="6">
        <f t="shared" si="209"/>
        <v>17.999999999999943</v>
      </c>
      <c r="N2093" s="1">
        <v>0</v>
      </c>
      <c r="O2093" s="1">
        <v>0</v>
      </c>
      <c r="P2093" s="12">
        <f t="shared" si="210"/>
        <v>0</v>
      </c>
      <c r="Q2093" s="1">
        <v>0</v>
      </c>
      <c r="R2093" s="1">
        <v>0</v>
      </c>
      <c r="S2093" s="1">
        <v>0</v>
      </c>
      <c r="T2093" s="1">
        <v>0</v>
      </c>
      <c r="U2093" s="4" t="s">
        <v>34</v>
      </c>
      <c r="V2093">
        <v>0.42</v>
      </c>
      <c r="W2093">
        <v>0.4</v>
      </c>
      <c r="X2093">
        <v>0.76</v>
      </c>
      <c r="Y2093">
        <v>2.4300000000000002</v>
      </c>
      <c r="Z2093">
        <v>0.23</v>
      </c>
      <c r="AA2093" s="5">
        <f t="shared" si="211"/>
        <v>0</v>
      </c>
      <c r="AB2093" s="15" cm="1">
        <f t="array" ref="AB2093">_xlfn.SWITCH(U2093,"夏",122,"冬",90,"春",153,"秋",153,0)</f>
        <v>153</v>
      </c>
      <c r="AC2093" s="16">
        <f t="shared" si="212"/>
        <v>0</v>
      </c>
      <c r="AD2093" s="5">
        <f>IFERROR(AA2093/D2093,0)</f>
        <v>0</v>
      </c>
      <c r="AE2093" s="15">
        <f t="shared" si="213"/>
        <v>0.41917808219178082</v>
      </c>
      <c r="AF2093" s="5">
        <f>IFERROR(AD2093*AE2093*48,0)</f>
        <v>0</v>
      </c>
    </row>
    <row r="2094" spans="1:32" x14ac:dyDescent="0.15">
      <c r="A2094" s="8">
        <v>45746</v>
      </c>
      <c r="B2094" s="1" t="s">
        <v>41</v>
      </c>
      <c r="C2094" s="1" t="s">
        <v>33</v>
      </c>
      <c r="D2094" s="6">
        <v>78.14</v>
      </c>
      <c r="E2094" s="6">
        <v>3.9</v>
      </c>
      <c r="F2094" s="10">
        <v>0.375</v>
      </c>
      <c r="G2094" s="1">
        <v>18.3</v>
      </c>
      <c r="H2094" s="1">
        <v>63.5</v>
      </c>
      <c r="I2094" s="1">
        <v>18.100000000000001</v>
      </c>
      <c r="J2094" s="1">
        <v>0.05</v>
      </c>
      <c r="K2094" s="1">
        <v>438</v>
      </c>
      <c r="L2094" s="1">
        <v>440</v>
      </c>
      <c r="M2094" s="6">
        <f t="shared" si="209"/>
        <v>18.055214683929705</v>
      </c>
      <c r="N2094" s="1">
        <v>0</v>
      </c>
      <c r="O2094" s="1">
        <v>0</v>
      </c>
      <c r="P2094" s="12">
        <f t="shared" si="210"/>
        <v>0</v>
      </c>
      <c r="Q2094" s="1">
        <v>0</v>
      </c>
      <c r="R2094" s="1">
        <v>0</v>
      </c>
      <c r="S2094" s="1">
        <v>0</v>
      </c>
      <c r="T2094" s="1">
        <v>0</v>
      </c>
      <c r="U2094" s="4" t="s">
        <v>34</v>
      </c>
      <c r="V2094">
        <v>0.42</v>
      </c>
      <c r="W2094">
        <v>0.4</v>
      </c>
      <c r="X2094">
        <v>0.76</v>
      </c>
      <c r="Y2094">
        <v>2.4300000000000002</v>
      </c>
      <c r="Z2094">
        <v>0.23</v>
      </c>
      <c r="AA2094" s="5">
        <f t="shared" si="211"/>
        <v>0</v>
      </c>
      <c r="AB2094" s="15" cm="1">
        <f t="array" ref="AB2094">_xlfn.SWITCH(U2094,"夏",122,"冬",90,"春",153,"秋",153,0)</f>
        <v>153</v>
      </c>
      <c r="AC2094" s="16">
        <f t="shared" si="212"/>
        <v>0</v>
      </c>
      <c r="AD2094" s="5">
        <f>IFERROR(AA2094/D2094,0)</f>
        <v>0</v>
      </c>
      <c r="AE2094" s="15">
        <f t="shared" si="213"/>
        <v>0.41917808219178082</v>
      </c>
      <c r="AF2094" s="5">
        <f>IFERROR(AD2094*AE2094*48,0)</f>
        <v>0</v>
      </c>
    </row>
    <row r="2095" spans="1:32" x14ac:dyDescent="0.15">
      <c r="A2095" s="8">
        <v>45746</v>
      </c>
      <c r="B2095" s="1" t="s">
        <v>41</v>
      </c>
      <c r="C2095" s="1" t="s">
        <v>33</v>
      </c>
      <c r="D2095" s="6">
        <v>78.14</v>
      </c>
      <c r="E2095" s="6">
        <v>3.9</v>
      </c>
      <c r="F2095" s="10">
        <v>0.39583333333333298</v>
      </c>
      <c r="G2095" s="1">
        <v>18.7</v>
      </c>
      <c r="H2095" s="1">
        <v>62.7</v>
      </c>
      <c r="I2095" s="1">
        <v>18.7</v>
      </c>
      <c r="J2095" s="1">
        <v>0.05</v>
      </c>
      <c r="K2095" s="1">
        <v>467</v>
      </c>
      <c r="L2095" s="1">
        <v>605</v>
      </c>
      <c r="M2095" s="6">
        <f t="shared" si="209"/>
        <v>18.699999999999875</v>
      </c>
      <c r="N2095" s="1">
        <v>0</v>
      </c>
      <c r="O2095" s="1">
        <v>0</v>
      </c>
      <c r="P2095" s="12">
        <f t="shared" si="210"/>
        <v>0</v>
      </c>
      <c r="Q2095" s="1">
        <v>0</v>
      </c>
      <c r="R2095" s="1">
        <v>0</v>
      </c>
      <c r="S2095" s="1">
        <v>0</v>
      </c>
      <c r="T2095" s="1">
        <v>0</v>
      </c>
      <c r="U2095" s="4" t="s">
        <v>34</v>
      </c>
      <c r="V2095">
        <v>0.42</v>
      </c>
      <c r="W2095">
        <v>0.4</v>
      </c>
      <c r="X2095">
        <v>0.76</v>
      </c>
      <c r="Y2095">
        <v>2.4300000000000002</v>
      </c>
      <c r="Z2095">
        <v>0.23</v>
      </c>
      <c r="AA2095" s="5">
        <f t="shared" si="211"/>
        <v>0</v>
      </c>
      <c r="AB2095" s="15" cm="1">
        <f t="array" ref="AB2095">_xlfn.SWITCH(U2095,"夏",122,"冬",90,"春",153,"秋",153,0)</f>
        <v>153</v>
      </c>
      <c r="AC2095" s="16">
        <f t="shared" si="212"/>
        <v>0</v>
      </c>
      <c r="AD2095" s="5">
        <f>IFERROR(AA2095/D2095,0)</f>
        <v>0</v>
      </c>
      <c r="AE2095" s="15">
        <f t="shared" si="213"/>
        <v>0.41917808219178082</v>
      </c>
      <c r="AF2095" s="5">
        <f>IFERROR(AD2095*AE2095*48,0)</f>
        <v>0</v>
      </c>
    </row>
    <row r="2096" spans="1:32" x14ac:dyDescent="0.15">
      <c r="A2096" s="8">
        <v>45746</v>
      </c>
      <c r="B2096" s="1" t="s">
        <v>41</v>
      </c>
      <c r="C2096" s="1" t="s">
        <v>33</v>
      </c>
      <c r="D2096" s="6">
        <v>78.14</v>
      </c>
      <c r="E2096" s="6">
        <v>3.9</v>
      </c>
      <c r="F2096" s="10">
        <v>0.41666666666666702</v>
      </c>
      <c r="G2096" s="1">
        <v>19.100000000000001</v>
      </c>
      <c r="H2096" s="1">
        <v>61.9</v>
      </c>
      <c r="I2096" s="1">
        <v>19.100000000000001</v>
      </c>
      <c r="J2096" s="1">
        <v>0.05</v>
      </c>
      <c r="K2096" s="1">
        <v>500</v>
      </c>
      <c r="L2096" s="1">
        <v>635</v>
      </c>
      <c r="M2096" s="6">
        <f t="shared" si="209"/>
        <v>19.100000000000136</v>
      </c>
      <c r="N2096" s="1">
        <v>0</v>
      </c>
      <c r="O2096" s="1">
        <v>0</v>
      </c>
      <c r="P2096" s="12">
        <f t="shared" si="210"/>
        <v>0</v>
      </c>
      <c r="Q2096" s="1">
        <v>0</v>
      </c>
      <c r="R2096" s="1">
        <v>0</v>
      </c>
      <c r="S2096" s="1">
        <v>0</v>
      </c>
      <c r="T2096" s="1">
        <v>0</v>
      </c>
      <c r="U2096" s="4" t="s">
        <v>34</v>
      </c>
      <c r="V2096">
        <v>0.42</v>
      </c>
      <c r="W2096">
        <v>0.4</v>
      </c>
      <c r="X2096">
        <v>0.76</v>
      </c>
      <c r="Y2096">
        <v>2.4300000000000002</v>
      </c>
      <c r="Z2096">
        <v>0.23</v>
      </c>
      <c r="AA2096" s="5">
        <f t="shared" si="211"/>
        <v>0</v>
      </c>
      <c r="AB2096" s="15" cm="1">
        <f t="array" ref="AB2096">_xlfn.SWITCH(U2096,"夏",122,"冬",90,"春",153,"秋",153,0)</f>
        <v>153</v>
      </c>
      <c r="AC2096" s="16">
        <f t="shared" si="212"/>
        <v>0</v>
      </c>
      <c r="AD2096" s="5">
        <f>IFERROR(AA2096/D2096,0)</f>
        <v>0</v>
      </c>
      <c r="AE2096" s="15">
        <f t="shared" si="213"/>
        <v>0.41917808219178082</v>
      </c>
      <c r="AF2096" s="5">
        <f>IFERROR(AD2096*AE2096*48,0)</f>
        <v>0</v>
      </c>
    </row>
    <row r="2097" spans="1:32" x14ac:dyDescent="0.15">
      <c r="A2097" s="8">
        <v>45746</v>
      </c>
      <c r="B2097" s="1" t="s">
        <v>41</v>
      </c>
      <c r="C2097" s="1" t="s">
        <v>33</v>
      </c>
      <c r="D2097" s="6">
        <v>78.14</v>
      </c>
      <c r="E2097" s="6">
        <v>3.9</v>
      </c>
      <c r="F2097" s="10">
        <v>0.4375</v>
      </c>
      <c r="G2097" s="1">
        <v>19.5</v>
      </c>
      <c r="H2097" s="1">
        <v>61.1</v>
      </c>
      <c r="I2097" s="1">
        <v>19.5</v>
      </c>
      <c r="J2097" s="1">
        <v>0.05</v>
      </c>
      <c r="K2097" s="1">
        <v>537</v>
      </c>
      <c r="L2097" s="1">
        <v>825</v>
      </c>
      <c r="M2097" s="6">
        <f t="shared" si="209"/>
        <v>19.499999999999943</v>
      </c>
      <c r="N2097" s="1">
        <v>0</v>
      </c>
      <c r="O2097" s="1">
        <v>0</v>
      </c>
      <c r="P2097" s="12">
        <f t="shared" si="210"/>
        <v>0</v>
      </c>
      <c r="Q2097" s="1">
        <v>0</v>
      </c>
      <c r="R2097" s="1">
        <v>0</v>
      </c>
      <c r="S2097" s="1">
        <v>0</v>
      </c>
      <c r="T2097" s="1">
        <v>0</v>
      </c>
      <c r="U2097" s="4" t="s">
        <v>34</v>
      </c>
      <c r="V2097">
        <v>0.42</v>
      </c>
      <c r="W2097">
        <v>0.4</v>
      </c>
      <c r="X2097">
        <v>0.76</v>
      </c>
      <c r="Y2097">
        <v>2.4300000000000002</v>
      </c>
      <c r="Z2097">
        <v>0.23</v>
      </c>
      <c r="AA2097" s="5">
        <f t="shared" si="211"/>
        <v>0</v>
      </c>
      <c r="AB2097" s="15" cm="1">
        <f t="array" ref="AB2097">_xlfn.SWITCH(U2097,"夏",122,"冬",90,"春",153,"秋",153,0)</f>
        <v>153</v>
      </c>
      <c r="AC2097" s="16">
        <f t="shared" si="212"/>
        <v>0</v>
      </c>
      <c r="AD2097" s="5">
        <f>IFERROR(AA2097/D2097,0)</f>
        <v>0</v>
      </c>
      <c r="AE2097" s="15">
        <f t="shared" si="213"/>
        <v>0.41917808219178082</v>
      </c>
      <c r="AF2097" s="5">
        <f>IFERROR(AD2097*AE2097*48,0)</f>
        <v>0</v>
      </c>
    </row>
    <row r="2098" spans="1:32" x14ac:dyDescent="0.15">
      <c r="A2098" s="8">
        <v>45746</v>
      </c>
      <c r="B2098" s="1" t="s">
        <v>41</v>
      </c>
      <c r="C2098" s="1" t="s">
        <v>33</v>
      </c>
      <c r="D2098" s="6">
        <v>78.14</v>
      </c>
      <c r="E2098" s="6">
        <v>3.9</v>
      </c>
      <c r="F2098" s="10">
        <v>0.45833333333333298</v>
      </c>
      <c r="G2098" s="1">
        <v>19.899999999999999</v>
      </c>
      <c r="H2098" s="1">
        <v>60.3</v>
      </c>
      <c r="I2098" s="1">
        <v>19.899999999999999</v>
      </c>
      <c r="J2098" s="1">
        <v>0.05</v>
      </c>
      <c r="K2098" s="1">
        <v>578</v>
      </c>
      <c r="L2098" s="1">
        <v>1015</v>
      </c>
      <c r="M2098" s="6">
        <f t="shared" si="209"/>
        <v>19.900000000000034</v>
      </c>
      <c r="N2098" s="1">
        <v>0</v>
      </c>
      <c r="O2098" s="1">
        <v>0</v>
      </c>
      <c r="P2098" s="12">
        <f t="shared" si="210"/>
        <v>0</v>
      </c>
      <c r="Q2098" s="1">
        <v>0</v>
      </c>
      <c r="R2098" s="1">
        <v>0</v>
      </c>
      <c r="S2098" s="1">
        <v>0</v>
      </c>
      <c r="T2098" s="1">
        <v>0</v>
      </c>
      <c r="U2098" s="4" t="s">
        <v>34</v>
      </c>
      <c r="V2098">
        <v>0.42</v>
      </c>
      <c r="W2098">
        <v>0.4</v>
      </c>
      <c r="X2098">
        <v>0.76</v>
      </c>
      <c r="Y2098">
        <v>2.4300000000000002</v>
      </c>
      <c r="Z2098">
        <v>0.23</v>
      </c>
      <c r="AA2098" s="5">
        <f t="shared" si="211"/>
        <v>0</v>
      </c>
      <c r="AB2098" s="15" cm="1">
        <f t="array" ref="AB2098">_xlfn.SWITCH(U2098,"夏",122,"冬",90,"春",153,"秋",153,0)</f>
        <v>153</v>
      </c>
      <c r="AC2098" s="16">
        <f t="shared" si="212"/>
        <v>0</v>
      </c>
      <c r="AD2098" s="5">
        <f>IFERROR(AA2098/D2098,0)</f>
        <v>0</v>
      </c>
      <c r="AE2098" s="15">
        <f t="shared" si="213"/>
        <v>0.41917808219178082</v>
      </c>
      <c r="AF2098" s="5">
        <f>IFERROR(AD2098*AE2098*48,0)</f>
        <v>0</v>
      </c>
    </row>
    <row r="2099" spans="1:32" x14ac:dyDescent="0.15">
      <c r="A2099" s="8">
        <v>45746</v>
      </c>
      <c r="B2099" s="1" t="s">
        <v>41</v>
      </c>
      <c r="C2099" s="1" t="s">
        <v>33</v>
      </c>
      <c r="D2099" s="6">
        <v>78.14</v>
      </c>
      <c r="E2099" s="6">
        <v>3.9</v>
      </c>
      <c r="F2099" s="10">
        <v>0.47916666666666702</v>
      </c>
      <c r="G2099" s="1">
        <v>20.3</v>
      </c>
      <c r="H2099" s="1">
        <v>59.5</v>
      </c>
      <c r="I2099" s="1">
        <v>20.3</v>
      </c>
      <c r="J2099" s="1">
        <v>0.05</v>
      </c>
      <c r="K2099" s="1">
        <v>623</v>
      </c>
      <c r="L2099" s="1">
        <v>1045</v>
      </c>
      <c r="M2099" s="6">
        <f t="shared" si="209"/>
        <v>20.299999999999955</v>
      </c>
      <c r="N2099" s="1">
        <v>0</v>
      </c>
      <c r="O2099" s="1">
        <v>0</v>
      </c>
      <c r="P2099" s="12">
        <f t="shared" si="210"/>
        <v>0</v>
      </c>
      <c r="Q2099" s="1">
        <v>0</v>
      </c>
      <c r="R2099" s="1">
        <v>0</v>
      </c>
      <c r="S2099" s="1">
        <v>0</v>
      </c>
      <c r="T2099" s="1">
        <v>0</v>
      </c>
      <c r="U2099" s="4" t="s">
        <v>34</v>
      </c>
      <c r="V2099">
        <v>0.42</v>
      </c>
      <c r="W2099">
        <v>0.4</v>
      </c>
      <c r="X2099">
        <v>0.76</v>
      </c>
      <c r="Y2099">
        <v>2.4300000000000002</v>
      </c>
      <c r="Z2099">
        <v>0.23</v>
      </c>
      <c r="AA2099" s="5">
        <f t="shared" si="211"/>
        <v>0</v>
      </c>
      <c r="AB2099" s="15" cm="1">
        <f t="array" ref="AB2099">_xlfn.SWITCH(U2099,"夏",122,"冬",90,"春",153,"秋",153,0)</f>
        <v>153</v>
      </c>
      <c r="AC2099" s="16">
        <f t="shared" si="212"/>
        <v>0</v>
      </c>
      <c r="AD2099" s="5">
        <f>IFERROR(AA2099/D2099,0)</f>
        <v>0</v>
      </c>
      <c r="AE2099" s="15">
        <f t="shared" si="213"/>
        <v>0.41917808219178082</v>
      </c>
      <c r="AF2099" s="5">
        <f>IFERROR(AD2099*AE2099*48,0)</f>
        <v>0</v>
      </c>
    </row>
    <row r="2100" spans="1:32" x14ac:dyDescent="0.15">
      <c r="A2100" s="8">
        <v>45746</v>
      </c>
      <c r="B2100" s="1" t="s">
        <v>41</v>
      </c>
      <c r="C2100" s="1" t="s">
        <v>33</v>
      </c>
      <c r="D2100" s="6">
        <v>78.14</v>
      </c>
      <c r="E2100" s="6">
        <v>3.9</v>
      </c>
      <c r="F2100" s="10">
        <v>0.5</v>
      </c>
      <c r="G2100" s="1">
        <v>20.5</v>
      </c>
      <c r="H2100" s="1">
        <v>59.1</v>
      </c>
      <c r="I2100" s="1">
        <v>20.5</v>
      </c>
      <c r="J2100" s="1">
        <v>0.05</v>
      </c>
      <c r="K2100" s="1">
        <v>410</v>
      </c>
      <c r="L2100" s="1">
        <v>1030</v>
      </c>
      <c r="M2100" s="6">
        <f t="shared" si="209"/>
        <v>20.499999999999886</v>
      </c>
      <c r="N2100" s="1">
        <v>0</v>
      </c>
      <c r="O2100" s="1">
        <v>0</v>
      </c>
      <c r="P2100" s="12">
        <f t="shared" si="210"/>
        <v>0</v>
      </c>
      <c r="Q2100" s="1">
        <v>0</v>
      </c>
      <c r="R2100" s="1">
        <v>0</v>
      </c>
      <c r="S2100" s="1">
        <v>0</v>
      </c>
      <c r="T2100" s="1">
        <v>0</v>
      </c>
      <c r="U2100" s="4" t="s">
        <v>34</v>
      </c>
      <c r="V2100">
        <v>0.42</v>
      </c>
      <c r="W2100">
        <v>0.4</v>
      </c>
      <c r="X2100">
        <v>0.76</v>
      </c>
      <c r="Y2100">
        <v>2.4300000000000002</v>
      </c>
      <c r="Z2100">
        <v>0.23</v>
      </c>
      <c r="AA2100" s="5">
        <f t="shared" si="211"/>
        <v>0</v>
      </c>
      <c r="AB2100" s="15" cm="1">
        <f t="array" ref="AB2100">_xlfn.SWITCH(U2100,"夏",122,"冬",90,"春",153,"秋",153,0)</f>
        <v>153</v>
      </c>
      <c r="AC2100" s="16">
        <f t="shared" si="212"/>
        <v>0</v>
      </c>
      <c r="AD2100" s="5">
        <f>IFERROR(AA2100/D2100,0)</f>
        <v>0</v>
      </c>
      <c r="AE2100" s="15">
        <f t="shared" si="213"/>
        <v>0.41917808219178082</v>
      </c>
      <c r="AF2100" s="5">
        <f>IFERROR(AD2100*AE2100*48,0)</f>
        <v>0</v>
      </c>
    </row>
    <row r="2101" spans="1:32" x14ac:dyDescent="0.15">
      <c r="A2101" s="8">
        <v>45746</v>
      </c>
      <c r="B2101" s="1" t="s">
        <v>41</v>
      </c>
      <c r="C2101" s="1" t="s">
        <v>33</v>
      </c>
      <c r="D2101" s="6">
        <v>78.14</v>
      </c>
      <c r="E2101" s="6">
        <v>3.9</v>
      </c>
      <c r="F2101" s="10">
        <v>0.52083333333333304</v>
      </c>
      <c r="G2101" s="1">
        <v>20.7</v>
      </c>
      <c r="H2101" s="1">
        <v>58.7</v>
      </c>
      <c r="I2101" s="1">
        <v>20.7</v>
      </c>
      <c r="J2101" s="1">
        <v>0.05</v>
      </c>
      <c r="K2101" s="1">
        <v>410</v>
      </c>
      <c r="L2101" s="1">
        <v>970</v>
      </c>
      <c r="M2101" s="6">
        <f t="shared" si="209"/>
        <v>20.700000000000102</v>
      </c>
      <c r="N2101" s="1">
        <v>0</v>
      </c>
      <c r="O2101" s="1">
        <v>0</v>
      </c>
      <c r="P2101" s="12">
        <f t="shared" si="210"/>
        <v>0</v>
      </c>
      <c r="Q2101" s="1">
        <v>0</v>
      </c>
      <c r="R2101" s="1">
        <v>0</v>
      </c>
      <c r="S2101" s="1">
        <v>0</v>
      </c>
      <c r="T2101" s="1">
        <v>0</v>
      </c>
      <c r="U2101" s="4" t="s">
        <v>34</v>
      </c>
      <c r="V2101">
        <v>0.42</v>
      </c>
      <c r="W2101">
        <v>0.4</v>
      </c>
      <c r="X2101">
        <v>0.76</v>
      </c>
      <c r="Y2101">
        <v>2.4300000000000002</v>
      </c>
      <c r="Z2101">
        <v>0.23</v>
      </c>
      <c r="AA2101" s="5">
        <f t="shared" si="211"/>
        <v>0</v>
      </c>
      <c r="AB2101" s="15" cm="1">
        <f t="array" ref="AB2101">_xlfn.SWITCH(U2101,"夏",122,"冬",90,"春",153,"秋",153,0)</f>
        <v>153</v>
      </c>
      <c r="AC2101" s="16">
        <f t="shared" si="212"/>
        <v>0</v>
      </c>
      <c r="AD2101" s="5">
        <f>IFERROR(AA2101/D2101,0)</f>
        <v>0</v>
      </c>
      <c r="AE2101" s="15">
        <f t="shared" si="213"/>
        <v>0.41917808219178082</v>
      </c>
      <c r="AF2101" s="5">
        <f>IFERROR(AD2101*AE2101*48,0)</f>
        <v>0</v>
      </c>
    </row>
    <row r="2102" spans="1:32" x14ac:dyDescent="0.15">
      <c r="A2102" s="8">
        <v>45746</v>
      </c>
      <c r="B2102" s="1" t="s">
        <v>41</v>
      </c>
      <c r="C2102" s="1" t="s">
        <v>33</v>
      </c>
      <c r="D2102" s="6">
        <v>78.14</v>
      </c>
      <c r="E2102" s="6">
        <v>3.9</v>
      </c>
      <c r="F2102" s="10">
        <v>0.54166666666666696</v>
      </c>
      <c r="G2102" s="1">
        <v>20.9</v>
      </c>
      <c r="H2102" s="1">
        <v>58.3</v>
      </c>
      <c r="I2102" s="1">
        <v>20.9</v>
      </c>
      <c r="J2102" s="1">
        <v>0.05</v>
      </c>
      <c r="K2102" s="1">
        <v>410</v>
      </c>
      <c r="L2102" s="1">
        <v>910</v>
      </c>
      <c r="M2102" s="6">
        <f t="shared" si="209"/>
        <v>20.900000000000091</v>
      </c>
      <c r="N2102" s="1">
        <v>0</v>
      </c>
      <c r="O2102" s="1">
        <v>0</v>
      </c>
      <c r="P2102" s="12">
        <f t="shared" si="210"/>
        <v>0</v>
      </c>
      <c r="Q2102" s="1">
        <v>0</v>
      </c>
      <c r="R2102" s="1">
        <v>0</v>
      </c>
      <c r="S2102" s="1">
        <v>0</v>
      </c>
      <c r="T2102" s="1">
        <v>0</v>
      </c>
      <c r="U2102" s="4" t="s">
        <v>34</v>
      </c>
      <c r="V2102">
        <v>0.42</v>
      </c>
      <c r="W2102">
        <v>0.4</v>
      </c>
      <c r="X2102">
        <v>0.76</v>
      </c>
      <c r="Y2102">
        <v>2.4300000000000002</v>
      </c>
      <c r="Z2102">
        <v>0.23</v>
      </c>
      <c r="AA2102" s="5">
        <f t="shared" si="211"/>
        <v>0</v>
      </c>
      <c r="AB2102" s="15" cm="1">
        <f t="array" ref="AB2102">_xlfn.SWITCH(U2102,"夏",122,"冬",90,"春",153,"秋",153,0)</f>
        <v>153</v>
      </c>
      <c r="AC2102" s="16">
        <f t="shared" si="212"/>
        <v>0</v>
      </c>
      <c r="AD2102" s="5">
        <f>IFERROR(AA2102/D2102,0)</f>
        <v>0</v>
      </c>
      <c r="AE2102" s="15">
        <f t="shared" si="213"/>
        <v>0.41917808219178082</v>
      </c>
      <c r="AF2102" s="5">
        <f>IFERROR(AD2102*AE2102*48,0)</f>
        <v>0</v>
      </c>
    </row>
    <row r="2103" spans="1:32" x14ac:dyDescent="0.15">
      <c r="A2103" s="8">
        <v>45746</v>
      </c>
      <c r="B2103" s="1" t="s">
        <v>41</v>
      </c>
      <c r="C2103" s="1" t="s">
        <v>33</v>
      </c>
      <c r="D2103" s="6">
        <v>78.14</v>
      </c>
      <c r="E2103" s="6">
        <v>3.9</v>
      </c>
      <c r="F2103" s="10">
        <v>0.5625</v>
      </c>
      <c r="G2103" s="1">
        <v>21.1</v>
      </c>
      <c r="H2103" s="1">
        <v>57.9</v>
      </c>
      <c r="I2103" s="1">
        <v>21.1</v>
      </c>
      <c r="J2103" s="1">
        <v>0.05</v>
      </c>
      <c r="K2103" s="1">
        <v>410</v>
      </c>
      <c r="L2103" s="1">
        <v>850</v>
      </c>
      <c r="M2103" s="6">
        <f t="shared" si="209"/>
        <v>21.100000000000136</v>
      </c>
      <c r="N2103" s="1">
        <v>0</v>
      </c>
      <c r="O2103" s="1">
        <v>0</v>
      </c>
      <c r="P2103" s="12">
        <f t="shared" si="210"/>
        <v>0</v>
      </c>
      <c r="Q2103" s="1">
        <v>0</v>
      </c>
      <c r="R2103" s="1">
        <v>0</v>
      </c>
      <c r="S2103" s="1">
        <v>0</v>
      </c>
      <c r="T2103" s="1">
        <v>0</v>
      </c>
      <c r="U2103" s="4" t="s">
        <v>34</v>
      </c>
      <c r="V2103">
        <v>0.42</v>
      </c>
      <c r="W2103">
        <v>0.4</v>
      </c>
      <c r="X2103">
        <v>0.76</v>
      </c>
      <c r="Y2103">
        <v>2.4300000000000002</v>
      </c>
      <c r="Z2103">
        <v>0.23</v>
      </c>
      <c r="AA2103" s="5">
        <f t="shared" si="211"/>
        <v>0</v>
      </c>
      <c r="AB2103" s="15" cm="1">
        <f t="array" ref="AB2103">_xlfn.SWITCH(U2103,"夏",122,"冬",90,"春",153,"秋",153,0)</f>
        <v>153</v>
      </c>
      <c r="AC2103" s="16">
        <f t="shared" si="212"/>
        <v>0</v>
      </c>
      <c r="AD2103" s="5">
        <f>IFERROR(AA2103/D2103,0)</f>
        <v>0</v>
      </c>
      <c r="AE2103" s="15">
        <f t="shared" si="213"/>
        <v>0.41917808219178082</v>
      </c>
      <c r="AF2103" s="5">
        <f>IFERROR(AD2103*AE2103*48,0)</f>
        <v>0</v>
      </c>
    </row>
    <row r="2104" spans="1:32" x14ac:dyDescent="0.15">
      <c r="A2104" s="8">
        <v>45746</v>
      </c>
      <c r="B2104" s="1" t="s">
        <v>41</v>
      </c>
      <c r="C2104" s="1" t="s">
        <v>33</v>
      </c>
      <c r="D2104" s="6">
        <v>78.14</v>
      </c>
      <c r="E2104" s="6">
        <v>3.9</v>
      </c>
      <c r="F2104" s="10">
        <v>0.58333333333333304</v>
      </c>
      <c r="G2104" s="1">
        <v>21.3</v>
      </c>
      <c r="H2104" s="1">
        <v>57.5</v>
      </c>
      <c r="I2104" s="1">
        <v>21.3</v>
      </c>
      <c r="J2104" s="1">
        <v>0.05</v>
      </c>
      <c r="K2104" s="1">
        <v>430</v>
      </c>
      <c r="L2104" s="1">
        <v>790</v>
      </c>
      <c r="M2104" s="6">
        <f t="shared" si="209"/>
        <v>21.299999999999898</v>
      </c>
      <c r="N2104" s="1">
        <v>0</v>
      </c>
      <c r="O2104" s="1">
        <v>0</v>
      </c>
      <c r="P2104" s="12">
        <f t="shared" si="210"/>
        <v>0</v>
      </c>
      <c r="Q2104" s="1">
        <v>0</v>
      </c>
      <c r="R2104" s="1">
        <v>0</v>
      </c>
      <c r="S2104" s="1">
        <v>0</v>
      </c>
      <c r="T2104" s="1">
        <v>0</v>
      </c>
      <c r="U2104" s="4" t="s">
        <v>34</v>
      </c>
      <c r="V2104">
        <v>0.42</v>
      </c>
      <c r="W2104">
        <v>0.4</v>
      </c>
      <c r="X2104">
        <v>0.76</v>
      </c>
      <c r="Y2104">
        <v>2.4300000000000002</v>
      </c>
      <c r="Z2104">
        <v>0.23</v>
      </c>
      <c r="AA2104" s="5">
        <f t="shared" si="211"/>
        <v>0</v>
      </c>
      <c r="AB2104" s="15" cm="1">
        <f t="array" ref="AB2104">_xlfn.SWITCH(U2104,"夏",122,"冬",90,"春",153,"秋",153,0)</f>
        <v>153</v>
      </c>
      <c r="AC2104" s="16">
        <f t="shared" si="212"/>
        <v>0</v>
      </c>
      <c r="AD2104" s="5">
        <f>IFERROR(AA2104/D2104,0)</f>
        <v>0</v>
      </c>
      <c r="AE2104" s="15">
        <f t="shared" si="213"/>
        <v>0.41917808219178082</v>
      </c>
      <c r="AF2104" s="5">
        <f>IFERROR(AD2104*AE2104*48,0)</f>
        <v>0</v>
      </c>
    </row>
    <row r="2105" spans="1:32" x14ac:dyDescent="0.15">
      <c r="A2105" s="8">
        <v>45746</v>
      </c>
      <c r="B2105" s="1" t="s">
        <v>41</v>
      </c>
      <c r="C2105" s="1" t="s">
        <v>33</v>
      </c>
      <c r="D2105" s="6">
        <v>78.14</v>
      </c>
      <c r="E2105" s="6">
        <v>3.9</v>
      </c>
      <c r="F2105" s="10">
        <v>0.60416666666666696</v>
      </c>
      <c r="G2105" s="1">
        <v>21.5</v>
      </c>
      <c r="H2105" s="1">
        <v>57.1</v>
      </c>
      <c r="I2105" s="1">
        <v>21.5</v>
      </c>
      <c r="J2105" s="1">
        <v>0.05</v>
      </c>
      <c r="K2105" s="1">
        <v>450</v>
      </c>
      <c r="L2105" s="1">
        <v>1030</v>
      </c>
      <c r="M2105" s="6">
        <f t="shared" si="209"/>
        <v>21.500000000000057</v>
      </c>
      <c r="N2105" s="1">
        <v>0</v>
      </c>
      <c r="O2105" s="1">
        <v>0</v>
      </c>
      <c r="P2105" s="12">
        <f t="shared" si="210"/>
        <v>0</v>
      </c>
      <c r="Q2105" s="1">
        <v>0</v>
      </c>
      <c r="R2105" s="1">
        <v>0</v>
      </c>
      <c r="S2105" s="1">
        <v>0</v>
      </c>
      <c r="T2105" s="1">
        <v>0</v>
      </c>
      <c r="U2105" s="4" t="s">
        <v>34</v>
      </c>
      <c r="V2105">
        <v>0.42</v>
      </c>
      <c r="W2105">
        <v>0.4</v>
      </c>
      <c r="X2105">
        <v>0.76</v>
      </c>
      <c r="Y2105">
        <v>2.4300000000000002</v>
      </c>
      <c r="Z2105">
        <v>0.23</v>
      </c>
      <c r="AA2105" s="5">
        <f t="shared" si="211"/>
        <v>0</v>
      </c>
      <c r="AB2105" s="15" cm="1">
        <f t="array" ref="AB2105">_xlfn.SWITCH(U2105,"夏",122,"冬",90,"春",153,"秋",153,0)</f>
        <v>153</v>
      </c>
      <c r="AC2105" s="16">
        <f t="shared" si="212"/>
        <v>0</v>
      </c>
      <c r="AD2105" s="5">
        <f>IFERROR(AA2105/D2105,0)</f>
        <v>0</v>
      </c>
      <c r="AE2105" s="15">
        <f t="shared" si="213"/>
        <v>0.41917808219178082</v>
      </c>
      <c r="AF2105" s="5">
        <f>IFERROR(AD2105*AE2105*48,0)</f>
        <v>0</v>
      </c>
    </row>
    <row r="2106" spans="1:32" x14ac:dyDescent="0.15">
      <c r="A2106" s="8">
        <v>45746</v>
      </c>
      <c r="B2106" s="1" t="s">
        <v>41</v>
      </c>
      <c r="C2106" s="1" t="s">
        <v>33</v>
      </c>
      <c r="D2106" s="6">
        <v>78.14</v>
      </c>
      <c r="E2106" s="6">
        <v>3.9</v>
      </c>
      <c r="F2106" s="10">
        <v>0.625</v>
      </c>
      <c r="G2106" s="1">
        <v>21.7</v>
      </c>
      <c r="H2106" s="1">
        <v>56.7</v>
      </c>
      <c r="I2106" s="1">
        <v>21.7</v>
      </c>
      <c r="J2106" s="1">
        <v>0.05</v>
      </c>
      <c r="K2106" s="1">
        <v>470</v>
      </c>
      <c r="L2106" s="1">
        <v>1060</v>
      </c>
      <c r="M2106" s="6">
        <f t="shared" si="209"/>
        <v>21.700000000000102</v>
      </c>
      <c r="N2106" s="1">
        <v>0</v>
      </c>
      <c r="O2106" s="1">
        <v>0</v>
      </c>
      <c r="P2106" s="12">
        <f t="shared" si="210"/>
        <v>0</v>
      </c>
      <c r="Q2106" s="1">
        <v>0</v>
      </c>
      <c r="R2106" s="1">
        <v>0</v>
      </c>
      <c r="S2106" s="1">
        <v>0</v>
      </c>
      <c r="T2106" s="1">
        <v>0</v>
      </c>
      <c r="U2106" s="4" t="s">
        <v>34</v>
      </c>
      <c r="V2106">
        <v>0.42</v>
      </c>
      <c r="W2106">
        <v>0.4</v>
      </c>
      <c r="X2106">
        <v>0.76</v>
      </c>
      <c r="Y2106">
        <v>2.4300000000000002</v>
      </c>
      <c r="Z2106">
        <v>0.23</v>
      </c>
      <c r="AA2106" s="5">
        <f t="shared" si="211"/>
        <v>0</v>
      </c>
      <c r="AB2106" s="15" cm="1">
        <f t="array" ref="AB2106">_xlfn.SWITCH(U2106,"夏",122,"冬",90,"春",153,"秋",153,0)</f>
        <v>153</v>
      </c>
      <c r="AC2106" s="16">
        <f t="shared" si="212"/>
        <v>0</v>
      </c>
      <c r="AD2106" s="5">
        <f>IFERROR(AA2106/D2106,0)</f>
        <v>0</v>
      </c>
      <c r="AE2106" s="15">
        <f t="shared" si="213"/>
        <v>0.41917808219178082</v>
      </c>
      <c r="AF2106" s="5">
        <f>IFERROR(AD2106*AE2106*48,0)</f>
        <v>0</v>
      </c>
    </row>
    <row r="2107" spans="1:32" x14ac:dyDescent="0.15">
      <c r="A2107" s="8">
        <v>45746</v>
      </c>
      <c r="B2107" s="1" t="s">
        <v>41</v>
      </c>
      <c r="C2107" s="1" t="s">
        <v>33</v>
      </c>
      <c r="D2107" s="6">
        <v>78.14</v>
      </c>
      <c r="E2107" s="6">
        <v>3.9</v>
      </c>
      <c r="F2107" s="10">
        <v>0.64583333333333304</v>
      </c>
      <c r="G2107" s="1">
        <v>21.9</v>
      </c>
      <c r="H2107" s="1">
        <v>56.3</v>
      </c>
      <c r="I2107" s="1">
        <v>21.9</v>
      </c>
      <c r="J2107" s="1">
        <v>0.05</v>
      </c>
      <c r="K2107" s="1">
        <v>490</v>
      </c>
      <c r="L2107" s="1">
        <v>1090</v>
      </c>
      <c r="M2107" s="6">
        <f t="shared" si="209"/>
        <v>21.899999999999977</v>
      </c>
      <c r="N2107" s="1">
        <v>0</v>
      </c>
      <c r="O2107" s="1">
        <v>0</v>
      </c>
      <c r="P2107" s="12">
        <f t="shared" si="210"/>
        <v>0</v>
      </c>
      <c r="Q2107" s="1">
        <v>0</v>
      </c>
      <c r="R2107" s="1">
        <v>0</v>
      </c>
      <c r="S2107" s="1">
        <v>0</v>
      </c>
      <c r="T2107" s="1">
        <v>0</v>
      </c>
      <c r="U2107" s="4" t="s">
        <v>34</v>
      </c>
      <c r="V2107">
        <v>0.42</v>
      </c>
      <c r="W2107">
        <v>0.4</v>
      </c>
      <c r="X2107">
        <v>0.76</v>
      </c>
      <c r="Y2107">
        <v>2.4300000000000002</v>
      </c>
      <c r="Z2107">
        <v>0.23</v>
      </c>
      <c r="AA2107" s="5">
        <f t="shared" si="211"/>
        <v>0</v>
      </c>
      <c r="AB2107" s="15" cm="1">
        <f t="array" ref="AB2107">_xlfn.SWITCH(U2107,"夏",122,"冬",90,"春",153,"秋",153,0)</f>
        <v>153</v>
      </c>
      <c r="AC2107" s="16">
        <f t="shared" si="212"/>
        <v>0</v>
      </c>
      <c r="AD2107" s="5">
        <f>IFERROR(AA2107/D2107,0)</f>
        <v>0</v>
      </c>
      <c r="AE2107" s="15">
        <f t="shared" si="213"/>
        <v>0.41917808219178082</v>
      </c>
      <c r="AF2107" s="5">
        <f>IFERROR(AD2107*AE2107*48,0)</f>
        <v>0</v>
      </c>
    </row>
    <row r="2108" spans="1:32" x14ac:dyDescent="0.15">
      <c r="A2108" s="8">
        <v>45746</v>
      </c>
      <c r="B2108" s="1" t="s">
        <v>41</v>
      </c>
      <c r="C2108" s="1" t="s">
        <v>33</v>
      </c>
      <c r="D2108" s="6">
        <v>78.14</v>
      </c>
      <c r="E2108" s="6">
        <v>3.9</v>
      </c>
      <c r="F2108" s="10">
        <v>0.66666666666666696</v>
      </c>
      <c r="G2108" s="1">
        <v>22.1</v>
      </c>
      <c r="H2108" s="1">
        <v>55.9</v>
      </c>
      <c r="I2108" s="1">
        <v>22.1</v>
      </c>
      <c r="J2108" s="1">
        <v>0.05</v>
      </c>
      <c r="K2108" s="1">
        <v>510</v>
      </c>
      <c r="L2108" s="1">
        <v>1120</v>
      </c>
      <c r="M2108" s="6">
        <f t="shared" si="209"/>
        <v>22.099999999999966</v>
      </c>
      <c r="N2108" s="1">
        <v>0</v>
      </c>
      <c r="O2108" s="1">
        <v>0</v>
      </c>
      <c r="P2108" s="12">
        <f t="shared" si="210"/>
        <v>0</v>
      </c>
      <c r="Q2108" s="1">
        <v>0</v>
      </c>
      <c r="R2108" s="1">
        <v>0</v>
      </c>
      <c r="S2108" s="1">
        <v>0</v>
      </c>
      <c r="T2108" s="1">
        <v>0</v>
      </c>
      <c r="U2108" s="4" t="s">
        <v>34</v>
      </c>
      <c r="V2108">
        <v>0.42</v>
      </c>
      <c r="W2108">
        <v>0.4</v>
      </c>
      <c r="X2108">
        <v>0.76</v>
      </c>
      <c r="Y2108">
        <v>2.4300000000000002</v>
      </c>
      <c r="Z2108">
        <v>0.23</v>
      </c>
      <c r="AA2108" s="5">
        <f t="shared" si="211"/>
        <v>0</v>
      </c>
      <c r="AB2108" s="15" cm="1">
        <f t="array" ref="AB2108">_xlfn.SWITCH(U2108,"夏",122,"冬",90,"春",153,"秋",153,0)</f>
        <v>153</v>
      </c>
      <c r="AC2108" s="16">
        <f t="shared" si="212"/>
        <v>0</v>
      </c>
      <c r="AD2108" s="5">
        <f>IFERROR(AA2108/D2108,0)</f>
        <v>0</v>
      </c>
      <c r="AE2108" s="15">
        <f t="shared" si="213"/>
        <v>0.41917808219178082</v>
      </c>
      <c r="AF2108" s="5">
        <f>IFERROR(AD2108*AE2108*48,0)</f>
        <v>0</v>
      </c>
    </row>
    <row r="2109" spans="1:32" x14ac:dyDescent="0.15">
      <c r="A2109" s="8">
        <v>45746</v>
      </c>
      <c r="B2109" s="1" t="s">
        <v>41</v>
      </c>
      <c r="C2109" s="1" t="s">
        <v>33</v>
      </c>
      <c r="D2109" s="6">
        <v>78.14</v>
      </c>
      <c r="E2109" s="6">
        <v>3.9</v>
      </c>
      <c r="F2109" s="10">
        <v>0.6875</v>
      </c>
      <c r="G2109" s="1">
        <v>22.3</v>
      </c>
      <c r="H2109" s="1">
        <v>55.5</v>
      </c>
      <c r="I2109" s="1">
        <v>22.3</v>
      </c>
      <c r="J2109" s="1">
        <v>0.05</v>
      </c>
      <c r="K2109" s="1">
        <v>530</v>
      </c>
      <c r="L2109" s="1">
        <v>1150</v>
      </c>
      <c r="M2109" s="6">
        <f t="shared" si="209"/>
        <v>22.300000000000068</v>
      </c>
      <c r="N2109" s="1">
        <v>0</v>
      </c>
      <c r="O2109" s="1">
        <v>0</v>
      </c>
      <c r="P2109" s="12">
        <f t="shared" si="210"/>
        <v>0</v>
      </c>
      <c r="Q2109" s="1">
        <v>0</v>
      </c>
      <c r="R2109" s="1">
        <v>0</v>
      </c>
      <c r="S2109" s="1">
        <v>0</v>
      </c>
      <c r="T2109" s="1">
        <v>0</v>
      </c>
      <c r="U2109" s="4" t="s">
        <v>34</v>
      </c>
      <c r="V2109">
        <v>0.42</v>
      </c>
      <c r="W2109">
        <v>0.4</v>
      </c>
      <c r="X2109">
        <v>0.76</v>
      </c>
      <c r="Y2109">
        <v>2.4300000000000002</v>
      </c>
      <c r="Z2109">
        <v>0.23</v>
      </c>
      <c r="AA2109" s="5">
        <f t="shared" si="211"/>
        <v>0</v>
      </c>
      <c r="AB2109" s="15" cm="1">
        <f t="array" ref="AB2109">_xlfn.SWITCH(U2109,"夏",122,"冬",90,"春",153,"秋",153,0)</f>
        <v>153</v>
      </c>
      <c r="AC2109" s="16">
        <f t="shared" si="212"/>
        <v>0</v>
      </c>
      <c r="AD2109" s="5">
        <f>IFERROR(AA2109/D2109,0)</f>
        <v>0</v>
      </c>
      <c r="AE2109" s="15">
        <f t="shared" si="213"/>
        <v>0.41917808219178082</v>
      </c>
      <c r="AF2109" s="5">
        <f>IFERROR(AD2109*AE2109*48,0)</f>
        <v>0</v>
      </c>
    </row>
    <row r="2110" spans="1:32" x14ac:dyDescent="0.15">
      <c r="A2110" s="8">
        <v>45746</v>
      </c>
      <c r="B2110" s="1" t="s">
        <v>41</v>
      </c>
      <c r="C2110" s="1" t="s">
        <v>33</v>
      </c>
      <c r="D2110" s="6">
        <v>78.14</v>
      </c>
      <c r="E2110" s="6">
        <v>3.9</v>
      </c>
      <c r="F2110" s="10">
        <v>0.70833333333333304</v>
      </c>
      <c r="G2110" s="1">
        <v>22.5</v>
      </c>
      <c r="H2110" s="1">
        <v>55.1</v>
      </c>
      <c r="I2110" s="1">
        <v>22.5</v>
      </c>
      <c r="J2110" s="1">
        <v>0.05</v>
      </c>
      <c r="K2110" s="1">
        <v>550</v>
      </c>
      <c r="L2110" s="1">
        <v>1180</v>
      </c>
      <c r="M2110" s="6">
        <f t="shared" si="209"/>
        <v>22.5</v>
      </c>
      <c r="N2110" s="1">
        <v>0</v>
      </c>
      <c r="O2110" s="1">
        <v>0</v>
      </c>
      <c r="P2110" s="12">
        <f t="shared" si="210"/>
        <v>0</v>
      </c>
      <c r="Q2110" s="1">
        <v>0</v>
      </c>
      <c r="R2110" s="1">
        <v>0</v>
      </c>
      <c r="S2110" s="1">
        <v>0</v>
      </c>
      <c r="T2110" s="1">
        <v>0</v>
      </c>
      <c r="U2110" s="4" t="s">
        <v>34</v>
      </c>
      <c r="V2110">
        <v>0.42</v>
      </c>
      <c r="W2110">
        <v>0.4</v>
      </c>
      <c r="X2110">
        <v>0.76</v>
      </c>
      <c r="Y2110">
        <v>2.4300000000000002</v>
      </c>
      <c r="Z2110">
        <v>0.23</v>
      </c>
      <c r="AA2110" s="5">
        <f t="shared" si="211"/>
        <v>0</v>
      </c>
      <c r="AB2110" s="15" cm="1">
        <f t="array" ref="AB2110">_xlfn.SWITCH(U2110,"夏",122,"冬",90,"春",153,"秋",153,0)</f>
        <v>153</v>
      </c>
      <c r="AC2110" s="16">
        <f t="shared" si="212"/>
        <v>0</v>
      </c>
      <c r="AD2110" s="5">
        <f>IFERROR(AA2110/D2110,0)</f>
        <v>0</v>
      </c>
      <c r="AE2110" s="15">
        <f t="shared" si="213"/>
        <v>0.41917808219178082</v>
      </c>
      <c r="AF2110" s="5">
        <f>IFERROR(AD2110*AE2110*48,0)</f>
        <v>0</v>
      </c>
    </row>
    <row r="2111" spans="1:32" x14ac:dyDescent="0.15">
      <c r="A2111" s="8">
        <v>45746</v>
      </c>
      <c r="B2111" s="1" t="s">
        <v>41</v>
      </c>
      <c r="C2111" s="1" t="s">
        <v>33</v>
      </c>
      <c r="D2111" s="6">
        <v>78.14</v>
      </c>
      <c r="E2111" s="6">
        <v>3.9</v>
      </c>
      <c r="F2111" s="10">
        <v>0.72916666666666696</v>
      </c>
      <c r="G2111" s="1">
        <v>22.5</v>
      </c>
      <c r="H2111" s="1">
        <v>55.1</v>
      </c>
      <c r="I2111" s="1">
        <v>22.5</v>
      </c>
      <c r="J2111" s="1">
        <v>0.05</v>
      </c>
      <c r="K2111" s="1">
        <v>410</v>
      </c>
      <c r="L2111" s="1">
        <v>1180</v>
      </c>
      <c r="M2111" s="6">
        <f t="shared" si="209"/>
        <v>22.5</v>
      </c>
      <c r="N2111" s="1">
        <v>0</v>
      </c>
      <c r="O2111" s="1">
        <v>0</v>
      </c>
      <c r="P2111" s="12">
        <f t="shared" si="210"/>
        <v>0</v>
      </c>
      <c r="Q2111" s="1">
        <v>0</v>
      </c>
      <c r="R2111" s="1">
        <v>0</v>
      </c>
      <c r="S2111" s="1">
        <v>0</v>
      </c>
      <c r="T2111" s="1">
        <v>0</v>
      </c>
      <c r="U2111" s="4" t="s">
        <v>34</v>
      </c>
      <c r="V2111">
        <v>0.42</v>
      </c>
      <c r="W2111">
        <v>0.4</v>
      </c>
      <c r="X2111">
        <v>0.76</v>
      </c>
      <c r="Y2111">
        <v>2.4300000000000002</v>
      </c>
      <c r="Z2111">
        <v>0.23</v>
      </c>
      <c r="AA2111" s="5">
        <f t="shared" si="211"/>
        <v>0</v>
      </c>
      <c r="AB2111" s="15" cm="1">
        <f t="array" ref="AB2111">_xlfn.SWITCH(U2111,"夏",122,"冬",90,"春",153,"秋",153,0)</f>
        <v>153</v>
      </c>
      <c r="AC2111" s="16">
        <f t="shared" si="212"/>
        <v>0</v>
      </c>
      <c r="AD2111" s="5">
        <f>IFERROR(AA2111/D2111,0)</f>
        <v>0</v>
      </c>
      <c r="AE2111" s="15">
        <f t="shared" si="213"/>
        <v>0.41917808219178082</v>
      </c>
      <c r="AF2111" s="5">
        <f>IFERROR(AD2111*AE2111*48,0)</f>
        <v>0</v>
      </c>
    </row>
    <row r="2112" spans="1:32" x14ac:dyDescent="0.15">
      <c r="A2112" s="8">
        <v>45746</v>
      </c>
      <c r="B2112" s="1" t="s">
        <v>41</v>
      </c>
      <c r="C2112" s="1" t="s">
        <v>33</v>
      </c>
      <c r="D2112" s="6">
        <v>78.14</v>
      </c>
      <c r="E2112" s="6">
        <v>3.9</v>
      </c>
      <c r="F2112" s="10">
        <v>0.75</v>
      </c>
      <c r="G2112" s="1">
        <v>22.3</v>
      </c>
      <c r="H2112" s="1">
        <v>55.5</v>
      </c>
      <c r="I2112" s="1">
        <v>22.3</v>
      </c>
      <c r="J2112" s="1">
        <v>0.05</v>
      </c>
      <c r="K2112" s="1">
        <v>410</v>
      </c>
      <c r="L2112" s="1">
        <v>1150</v>
      </c>
      <c r="M2112" s="6">
        <f t="shared" si="209"/>
        <v>22.300000000000068</v>
      </c>
      <c r="N2112" s="1">
        <v>0</v>
      </c>
      <c r="O2112" s="1">
        <v>0</v>
      </c>
      <c r="P2112" s="12">
        <f t="shared" si="210"/>
        <v>0</v>
      </c>
      <c r="Q2112" s="1">
        <v>0</v>
      </c>
      <c r="R2112" s="1">
        <v>0</v>
      </c>
      <c r="S2112" s="1">
        <v>0</v>
      </c>
      <c r="T2112" s="1">
        <v>0</v>
      </c>
      <c r="U2112" s="4" t="s">
        <v>34</v>
      </c>
      <c r="V2112">
        <v>0.42</v>
      </c>
      <c r="W2112">
        <v>0.4</v>
      </c>
      <c r="X2112">
        <v>0.76</v>
      </c>
      <c r="Y2112">
        <v>2.4300000000000002</v>
      </c>
      <c r="Z2112">
        <v>0.23</v>
      </c>
      <c r="AA2112" s="5">
        <f t="shared" si="211"/>
        <v>0</v>
      </c>
      <c r="AB2112" s="15" cm="1">
        <f t="array" ref="AB2112">_xlfn.SWITCH(U2112,"夏",122,"冬",90,"春",153,"秋",153,0)</f>
        <v>153</v>
      </c>
      <c r="AC2112" s="16">
        <f t="shared" si="212"/>
        <v>0</v>
      </c>
      <c r="AD2112" s="5">
        <f>IFERROR(AA2112/D2112,0)</f>
        <v>0</v>
      </c>
      <c r="AE2112" s="15">
        <f t="shared" si="213"/>
        <v>0.41917808219178082</v>
      </c>
      <c r="AF2112" s="5">
        <f>IFERROR(AD2112*AE2112*48,0)</f>
        <v>0</v>
      </c>
    </row>
    <row r="2113" spans="1:32" x14ac:dyDescent="0.15">
      <c r="A2113" s="8">
        <v>45746</v>
      </c>
      <c r="B2113" s="1" t="s">
        <v>41</v>
      </c>
      <c r="C2113" s="1" t="s">
        <v>33</v>
      </c>
      <c r="D2113" s="6">
        <v>78.14</v>
      </c>
      <c r="E2113" s="6">
        <v>3.9</v>
      </c>
      <c r="F2113" s="10">
        <v>0.77083333333333304</v>
      </c>
      <c r="G2113" s="1">
        <v>22.1</v>
      </c>
      <c r="H2113" s="1">
        <v>55.9</v>
      </c>
      <c r="I2113" s="1">
        <v>22.1</v>
      </c>
      <c r="J2113" s="1">
        <v>0.05</v>
      </c>
      <c r="K2113" s="1">
        <v>410</v>
      </c>
      <c r="L2113" s="1">
        <v>1120</v>
      </c>
      <c r="M2113" s="6">
        <f t="shared" si="209"/>
        <v>22.099999999999966</v>
      </c>
      <c r="N2113" s="1">
        <v>0</v>
      </c>
      <c r="O2113" s="1">
        <v>0</v>
      </c>
      <c r="P2113" s="12">
        <f t="shared" si="210"/>
        <v>0</v>
      </c>
      <c r="Q2113" s="1">
        <v>0</v>
      </c>
      <c r="R2113" s="1">
        <v>0</v>
      </c>
      <c r="S2113" s="1">
        <v>0</v>
      </c>
      <c r="T2113" s="1">
        <v>0</v>
      </c>
      <c r="U2113" s="4" t="s">
        <v>34</v>
      </c>
      <c r="V2113">
        <v>0.42</v>
      </c>
      <c r="W2113">
        <v>0.4</v>
      </c>
      <c r="X2113">
        <v>0.76</v>
      </c>
      <c r="Y2113">
        <v>2.4300000000000002</v>
      </c>
      <c r="Z2113">
        <v>0.23</v>
      </c>
      <c r="AA2113" s="5">
        <f t="shared" si="211"/>
        <v>0</v>
      </c>
      <c r="AB2113" s="15" cm="1">
        <f t="array" ref="AB2113">_xlfn.SWITCH(U2113,"夏",122,"冬",90,"春",153,"秋",153,0)</f>
        <v>153</v>
      </c>
      <c r="AC2113" s="16">
        <f t="shared" si="212"/>
        <v>0</v>
      </c>
      <c r="AD2113" s="5">
        <f>IFERROR(AA2113/D2113,0)</f>
        <v>0</v>
      </c>
      <c r="AE2113" s="15">
        <f t="shared" si="213"/>
        <v>0.41917808219178082</v>
      </c>
      <c r="AF2113" s="5">
        <f>IFERROR(AD2113*AE2113*48,0)</f>
        <v>0</v>
      </c>
    </row>
    <row r="2114" spans="1:32" x14ac:dyDescent="0.15">
      <c r="A2114" s="8">
        <v>45746</v>
      </c>
      <c r="B2114" s="1" t="s">
        <v>41</v>
      </c>
      <c r="C2114" s="1" t="s">
        <v>33</v>
      </c>
      <c r="D2114" s="6">
        <v>78.14</v>
      </c>
      <c r="E2114" s="6">
        <v>3.9</v>
      </c>
      <c r="F2114" s="10">
        <v>0.79166666666666696</v>
      </c>
      <c r="G2114" s="1">
        <v>21.9</v>
      </c>
      <c r="H2114" s="1">
        <v>56.3</v>
      </c>
      <c r="I2114" s="1">
        <v>21.9</v>
      </c>
      <c r="J2114" s="1">
        <v>0.05</v>
      </c>
      <c r="K2114" s="1">
        <v>410</v>
      </c>
      <c r="L2114" s="1">
        <v>1090</v>
      </c>
      <c r="M2114" s="6">
        <f t="shared" si="209"/>
        <v>21.899999999999977</v>
      </c>
      <c r="N2114" s="1">
        <v>0</v>
      </c>
      <c r="O2114" s="1">
        <v>0</v>
      </c>
      <c r="P2114" s="12">
        <f t="shared" si="210"/>
        <v>0</v>
      </c>
      <c r="Q2114" s="1">
        <v>0</v>
      </c>
      <c r="R2114" s="1">
        <v>0</v>
      </c>
      <c r="S2114" s="1">
        <v>0</v>
      </c>
      <c r="T2114" s="1">
        <v>0</v>
      </c>
      <c r="U2114" s="4" t="s">
        <v>34</v>
      </c>
      <c r="V2114">
        <v>0.42</v>
      </c>
      <c r="W2114">
        <v>0.4</v>
      </c>
      <c r="X2114">
        <v>0.76</v>
      </c>
      <c r="Y2114">
        <v>2.4300000000000002</v>
      </c>
      <c r="Z2114">
        <v>0.23</v>
      </c>
      <c r="AA2114" s="5">
        <f t="shared" si="211"/>
        <v>0</v>
      </c>
      <c r="AB2114" s="15" cm="1">
        <f t="array" ref="AB2114">_xlfn.SWITCH(U2114,"夏",122,"冬",90,"春",153,"秋",153,0)</f>
        <v>153</v>
      </c>
      <c r="AC2114" s="16">
        <f t="shared" si="212"/>
        <v>0</v>
      </c>
      <c r="AD2114" s="5">
        <f>IFERROR(AA2114/D2114,0)</f>
        <v>0</v>
      </c>
      <c r="AE2114" s="15">
        <f t="shared" si="213"/>
        <v>0.41917808219178082</v>
      </c>
      <c r="AF2114" s="5">
        <f>IFERROR(AD2114*AE2114*48,0)</f>
        <v>0</v>
      </c>
    </row>
    <row r="2115" spans="1:32" x14ac:dyDescent="0.15">
      <c r="A2115" s="8">
        <v>45746</v>
      </c>
      <c r="B2115" s="1" t="s">
        <v>41</v>
      </c>
      <c r="C2115" s="1" t="s">
        <v>33</v>
      </c>
      <c r="D2115" s="6">
        <v>78.14</v>
      </c>
      <c r="E2115" s="6">
        <v>3.9</v>
      </c>
      <c r="F2115" s="10">
        <v>0.8125</v>
      </c>
      <c r="G2115" s="1">
        <v>21.7</v>
      </c>
      <c r="H2115" s="1">
        <v>56.7</v>
      </c>
      <c r="I2115" s="1">
        <v>21.7</v>
      </c>
      <c r="J2115" s="1">
        <v>0.05</v>
      </c>
      <c r="K2115" s="1">
        <v>410</v>
      </c>
      <c r="L2115" s="1">
        <v>1060</v>
      </c>
      <c r="M2115" s="6">
        <f t="shared" si="209"/>
        <v>21.700000000000102</v>
      </c>
      <c r="N2115" s="1">
        <v>0</v>
      </c>
      <c r="O2115" s="1">
        <v>0</v>
      </c>
      <c r="P2115" s="12">
        <f t="shared" si="210"/>
        <v>0</v>
      </c>
      <c r="Q2115" s="1">
        <v>0</v>
      </c>
      <c r="R2115" s="1">
        <v>0</v>
      </c>
      <c r="S2115" s="1">
        <v>0</v>
      </c>
      <c r="T2115" s="1">
        <v>0</v>
      </c>
      <c r="U2115" s="4" t="s">
        <v>34</v>
      </c>
      <c r="V2115">
        <v>0.42</v>
      </c>
      <c r="W2115">
        <v>0.4</v>
      </c>
      <c r="X2115">
        <v>0.76</v>
      </c>
      <c r="Y2115">
        <v>2.4300000000000002</v>
      </c>
      <c r="Z2115">
        <v>0.23</v>
      </c>
      <c r="AA2115" s="5">
        <f t="shared" si="211"/>
        <v>0</v>
      </c>
      <c r="AB2115" s="15" cm="1">
        <f t="array" ref="AB2115">_xlfn.SWITCH(U2115,"夏",122,"冬",90,"春",153,"秋",153,0)</f>
        <v>153</v>
      </c>
      <c r="AC2115" s="16">
        <f t="shared" si="212"/>
        <v>0</v>
      </c>
      <c r="AD2115" s="5">
        <f>IFERROR(AA2115/D2115,0)</f>
        <v>0</v>
      </c>
      <c r="AE2115" s="15">
        <f t="shared" si="213"/>
        <v>0.41917808219178082</v>
      </c>
      <c r="AF2115" s="5">
        <f>IFERROR(AD2115*AE2115*48,0)</f>
        <v>0</v>
      </c>
    </row>
    <row r="2116" spans="1:32" x14ac:dyDescent="0.15">
      <c r="A2116" s="8">
        <v>45746</v>
      </c>
      <c r="B2116" s="1" t="s">
        <v>41</v>
      </c>
      <c r="C2116" s="1" t="s">
        <v>33</v>
      </c>
      <c r="D2116" s="6">
        <v>78.14</v>
      </c>
      <c r="E2116" s="6">
        <v>3.9</v>
      </c>
      <c r="F2116" s="10">
        <v>0.83333333333333304</v>
      </c>
      <c r="G2116" s="1">
        <v>21.5</v>
      </c>
      <c r="H2116" s="1">
        <v>57.1</v>
      </c>
      <c r="I2116" s="1">
        <v>21.5</v>
      </c>
      <c r="J2116" s="1">
        <v>0.05</v>
      </c>
      <c r="K2116" s="1">
        <v>410</v>
      </c>
      <c r="L2116" s="1">
        <v>1030</v>
      </c>
      <c r="M2116" s="6">
        <f t="shared" si="209"/>
        <v>21.500000000000057</v>
      </c>
      <c r="N2116" s="1">
        <v>0</v>
      </c>
      <c r="O2116" s="1">
        <v>0</v>
      </c>
      <c r="P2116" s="12">
        <f t="shared" si="210"/>
        <v>0</v>
      </c>
      <c r="Q2116" s="1">
        <v>0</v>
      </c>
      <c r="R2116" s="1">
        <v>0</v>
      </c>
      <c r="S2116" s="1">
        <v>0</v>
      </c>
      <c r="T2116" s="1">
        <v>0</v>
      </c>
      <c r="U2116" s="4" t="s">
        <v>34</v>
      </c>
      <c r="V2116">
        <v>0.42</v>
      </c>
      <c r="W2116">
        <v>0.4</v>
      </c>
      <c r="X2116">
        <v>0.76</v>
      </c>
      <c r="Y2116">
        <v>2.4300000000000002</v>
      </c>
      <c r="Z2116">
        <v>0.23</v>
      </c>
      <c r="AA2116" s="5">
        <f t="shared" si="211"/>
        <v>0</v>
      </c>
      <c r="AB2116" s="15" cm="1">
        <f t="array" ref="AB2116">_xlfn.SWITCH(U2116,"夏",122,"冬",90,"春",153,"秋",153,0)</f>
        <v>153</v>
      </c>
      <c r="AC2116" s="16">
        <f t="shared" si="212"/>
        <v>0</v>
      </c>
      <c r="AD2116" s="5">
        <f>IFERROR(AA2116/D2116,0)</f>
        <v>0</v>
      </c>
      <c r="AE2116" s="15">
        <f t="shared" si="213"/>
        <v>0.41917808219178082</v>
      </c>
      <c r="AF2116" s="5">
        <f>IFERROR(AD2116*AE2116*48,0)</f>
        <v>0</v>
      </c>
    </row>
    <row r="2117" spans="1:32" x14ac:dyDescent="0.15">
      <c r="A2117" s="8">
        <v>45746</v>
      </c>
      <c r="B2117" s="1" t="s">
        <v>41</v>
      </c>
      <c r="C2117" s="1" t="s">
        <v>33</v>
      </c>
      <c r="D2117" s="6">
        <v>78.14</v>
      </c>
      <c r="E2117" s="6">
        <v>3.9</v>
      </c>
      <c r="F2117" s="10">
        <v>0.85416666666666696</v>
      </c>
      <c r="G2117" s="1">
        <v>21.3</v>
      </c>
      <c r="H2117" s="1">
        <v>57.5</v>
      </c>
      <c r="I2117" s="1">
        <v>21.3</v>
      </c>
      <c r="J2117" s="1">
        <v>0.05</v>
      </c>
      <c r="K2117" s="1">
        <v>410</v>
      </c>
      <c r="L2117" s="1">
        <v>1000</v>
      </c>
      <c r="M2117" s="6">
        <f t="shared" si="209"/>
        <v>21.299999999999898</v>
      </c>
      <c r="N2117" s="1">
        <v>0</v>
      </c>
      <c r="O2117" s="1">
        <v>0</v>
      </c>
      <c r="P2117" s="12">
        <f t="shared" si="210"/>
        <v>0</v>
      </c>
      <c r="Q2117" s="1">
        <v>0</v>
      </c>
      <c r="R2117" s="1">
        <v>0</v>
      </c>
      <c r="S2117" s="1">
        <v>0</v>
      </c>
      <c r="T2117" s="1">
        <v>0</v>
      </c>
      <c r="U2117" s="4" t="s">
        <v>34</v>
      </c>
      <c r="V2117">
        <v>0.42</v>
      </c>
      <c r="W2117">
        <v>0.4</v>
      </c>
      <c r="X2117">
        <v>0.76</v>
      </c>
      <c r="Y2117">
        <v>2.4300000000000002</v>
      </c>
      <c r="Z2117">
        <v>0.23</v>
      </c>
      <c r="AA2117" s="5">
        <f t="shared" si="211"/>
        <v>0</v>
      </c>
      <c r="AB2117" s="15" cm="1">
        <f t="array" ref="AB2117">_xlfn.SWITCH(U2117,"夏",122,"冬",90,"春",153,"秋",153,0)</f>
        <v>153</v>
      </c>
      <c r="AC2117" s="16">
        <f t="shared" si="212"/>
        <v>0</v>
      </c>
      <c r="AD2117" s="5">
        <f>IFERROR(AA2117/D2117,0)</f>
        <v>0</v>
      </c>
      <c r="AE2117" s="15">
        <f t="shared" si="213"/>
        <v>0.41917808219178082</v>
      </c>
      <c r="AF2117" s="5">
        <f>IFERROR(AD2117*AE2117*48,0)</f>
        <v>0</v>
      </c>
    </row>
    <row r="2118" spans="1:32" x14ac:dyDescent="0.15">
      <c r="A2118" s="8">
        <v>45746</v>
      </c>
      <c r="B2118" s="1" t="s">
        <v>41</v>
      </c>
      <c r="C2118" s="1" t="s">
        <v>33</v>
      </c>
      <c r="D2118" s="6">
        <v>78.14</v>
      </c>
      <c r="E2118" s="6">
        <v>3.9</v>
      </c>
      <c r="F2118" s="10">
        <v>0.875</v>
      </c>
      <c r="G2118" s="1">
        <v>21.1</v>
      </c>
      <c r="H2118" s="1">
        <v>57.9</v>
      </c>
      <c r="I2118" s="1">
        <v>21.1</v>
      </c>
      <c r="J2118" s="1">
        <v>0.05</v>
      </c>
      <c r="K2118" s="1">
        <v>410</v>
      </c>
      <c r="L2118" s="1">
        <v>970</v>
      </c>
      <c r="M2118" s="6">
        <f t="shared" si="209"/>
        <v>21.100000000000136</v>
      </c>
      <c r="N2118" s="1">
        <v>0</v>
      </c>
      <c r="O2118" s="1">
        <v>0</v>
      </c>
      <c r="P2118" s="12">
        <f t="shared" si="210"/>
        <v>0</v>
      </c>
      <c r="Q2118" s="1">
        <v>0</v>
      </c>
      <c r="R2118" s="1">
        <v>0</v>
      </c>
      <c r="S2118" s="1">
        <v>0</v>
      </c>
      <c r="T2118" s="1">
        <v>0</v>
      </c>
      <c r="U2118" s="4" t="s">
        <v>34</v>
      </c>
      <c r="V2118">
        <v>0.42</v>
      </c>
      <c r="W2118">
        <v>0.4</v>
      </c>
      <c r="X2118">
        <v>0.76</v>
      </c>
      <c r="Y2118">
        <v>2.4300000000000002</v>
      </c>
      <c r="Z2118">
        <v>0.23</v>
      </c>
      <c r="AA2118" s="5">
        <f t="shared" si="211"/>
        <v>0</v>
      </c>
      <c r="AB2118" s="15" cm="1">
        <f t="array" ref="AB2118">_xlfn.SWITCH(U2118,"夏",122,"冬",90,"春",153,"秋",153,0)</f>
        <v>153</v>
      </c>
      <c r="AC2118" s="16">
        <f t="shared" si="212"/>
        <v>0</v>
      </c>
      <c r="AD2118" s="5">
        <f>IFERROR(AA2118/D2118,0)</f>
        <v>0</v>
      </c>
      <c r="AE2118" s="15">
        <f t="shared" si="213"/>
        <v>0.41917808219178082</v>
      </c>
      <c r="AF2118" s="5">
        <f>IFERROR(AD2118*AE2118*48,0)</f>
        <v>0</v>
      </c>
    </row>
    <row r="2119" spans="1:32" x14ac:dyDescent="0.15">
      <c r="A2119" s="8">
        <v>45746</v>
      </c>
      <c r="B2119" s="1" t="s">
        <v>41</v>
      </c>
      <c r="C2119" s="1" t="s">
        <v>33</v>
      </c>
      <c r="D2119" s="6">
        <v>78.14</v>
      </c>
      <c r="E2119" s="6">
        <v>3.9</v>
      </c>
      <c r="F2119" s="10">
        <v>0.89583333333333304</v>
      </c>
      <c r="G2119" s="1">
        <v>20.9</v>
      </c>
      <c r="H2119" s="1">
        <v>58.3</v>
      </c>
      <c r="I2119" s="1">
        <v>20.9</v>
      </c>
      <c r="J2119" s="1">
        <v>0.05</v>
      </c>
      <c r="K2119" s="1">
        <v>410</v>
      </c>
      <c r="L2119" s="1">
        <v>940</v>
      </c>
      <c r="M2119" s="6">
        <f t="shared" si="209"/>
        <v>20.900000000000091</v>
      </c>
      <c r="N2119" s="1">
        <v>0</v>
      </c>
      <c r="O2119" s="1">
        <v>0</v>
      </c>
      <c r="P2119" s="12">
        <f t="shared" si="210"/>
        <v>0</v>
      </c>
      <c r="Q2119" s="1">
        <v>0</v>
      </c>
      <c r="R2119" s="1">
        <v>0</v>
      </c>
      <c r="S2119" s="1">
        <v>0</v>
      </c>
      <c r="T2119" s="1">
        <v>0</v>
      </c>
      <c r="U2119" s="4" t="s">
        <v>34</v>
      </c>
      <c r="V2119">
        <v>0.42</v>
      </c>
      <c r="W2119">
        <v>0.4</v>
      </c>
      <c r="X2119">
        <v>0.76</v>
      </c>
      <c r="Y2119">
        <v>2.4300000000000002</v>
      </c>
      <c r="Z2119">
        <v>0.23</v>
      </c>
      <c r="AA2119" s="5">
        <f t="shared" si="211"/>
        <v>0</v>
      </c>
      <c r="AB2119" s="15" cm="1">
        <f t="array" ref="AB2119">_xlfn.SWITCH(U2119,"夏",122,"冬",90,"春",153,"秋",153,0)</f>
        <v>153</v>
      </c>
      <c r="AC2119" s="16">
        <f t="shared" si="212"/>
        <v>0</v>
      </c>
      <c r="AD2119" s="5">
        <f>IFERROR(AA2119/D2119,0)</f>
        <v>0</v>
      </c>
      <c r="AE2119" s="15">
        <f t="shared" si="213"/>
        <v>0.41917808219178082</v>
      </c>
      <c r="AF2119" s="5">
        <f>IFERROR(AD2119*AE2119*48,0)</f>
        <v>0</v>
      </c>
    </row>
    <row r="2120" spans="1:32" x14ac:dyDescent="0.15">
      <c r="A2120" s="8">
        <v>45746</v>
      </c>
      <c r="B2120" s="1" t="s">
        <v>41</v>
      </c>
      <c r="C2120" s="1" t="s">
        <v>33</v>
      </c>
      <c r="D2120" s="6">
        <v>78.14</v>
      </c>
      <c r="E2120" s="6">
        <v>3.9</v>
      </c>
      <c r="F2120" s="10">
        <v>0.91666666666666696</v>
      </c>
      <c r="G2120" s="1">
        <v>20.7</v>
      </c>
      <c r="H2120" s="1">
        <v>58.7</v>
      </c>
      <c r="I2120" s="1">
        <v>20.7</v>
      </c>
      <c r="J2120" s="1">
        <v>0.05</v>
      </c>
      <c r="K2120" s="1">
        <v>410</v>
      </c>
      <c r="L2120" s="1">
        <v>910</v>
      </c>
      <c r="M2120" s="6">
        <f t="shared" si="209"/>
        <v>20.700000000000102</v>
      </c>
      <c r="N2120" s="1">
        <v>0</v>
      </c>
      <c r="O2120" s="1">
        <v>0</v>
      </c>
      <c r="P2120" s="12">
        <f t="shared" si="210"/>
        <v>0</v>
      </c>
      <c r="Q2120" s="1">
        <v>0</v>
      </c>
      <c r="R2120" s="1">
        <v>0</v>
      </c>
      <c r="S2120" s="1">
        <v>0</v>
      </c>
      <c r="T2120" s="1">
        <v>0</v>
      </c>
      <c r="U2120" s="4" t="s">
        <v>34</v>
      </c>
      <c r="V2120">
        <v>0.42</v>
      </c>
      <c r="W2120">
        <v>0.4</v>
      </c>
      <c r="X2120">
        <v>0.76</v>
      </c>
      <c r="Y2120">
        <v>2.4300000000000002</v>
      </c>
      <c r="Z2120">
        <v>0.23</v>
      </c>
      <c r="AA2120" s="5">
        <f t="shared" si="211"/>
        <v>0</v>
      </c>
      <c r="AB2120" s="15" cm="1">
        <f t="array" ref="AB2120">_xlfn.SWITCH(U2120,"夏",122,"冬",90,"春",153,"秋",153,0)</f>
        <v>153</v>
      </c>
      <c r="AC2120" s="16">
        <f t="shared" si="212"/>
        <v>0</v>
      </c>
      <c r="AD2120" s="5">
        <f>IFERROR(AA2120/D2120,0)</f>
        <v>0</v>
      </c>
      <c r="AE2120" s="15">
        <f t="shared" si="213"/>
        <v>0.41917808219178082</v>
      </c>
      <c r="AF2120" s="5">
        <f>IFERROR(AD2120*AE2120*48,0)</f>
        <v>0</v>
      </c>
    </row>
    <row r="2121" spans="1:32" x14ac:dyDescent="0.15">
      <c r="A2121" s="8">
        <v>45746</v>
      </c>
      <c r="B2121" s="1" t="s">
        <v>42</v>
      </c>
      <c r="C2121" s="1" t="s">
        <v>33</v>
      </c>
      <c r="D2121" s="6">
        <v>78.14</v>
      </c>
      <c r="E2121" s="6">
        <v>3.9</v>
      </c>
      <c r="F2121" s="10">
        <v>0.33333333333333298</v>
      </c>
      <c r="G2121" s="1">
        <v>19.8</v>
      </c>
      <c r="H2121" s="1">
        <v>62.5</v>
      </c>
      <c r="I2121" s="1">
        <v>19.8</v>
      </c>
      <c r="J2121" s="1">
        <v>0.06</v>
      </c>
      <c r="K2121" s="1">
        <v>408</v>
      </c>
      <c r="L2121" s="1">
        <v>180</v>
      </c>
      <c r="M2121" s="6">
        <f t="shared" si="209"/>
        <v>19.800000000000011</v>
      </c>
      <c r="N2121" s="1">
        <v>0</v>
      </c>
      <c r="O2121" s="1">
        <v>0</v>
      </c>
      <c r="P2121" s="12">
        <f t="shared" si="210"/>
        <v>0</v>
      </c>
      <c r="Q2121" s="1">
        <v>0</v>
      </c>
      <c r="R2121" s="1">
        <v>0</v>
      </c>
      <c r="S2121" s="1">
        <v>0</v>
      </c>
      <c r="T2121" s="1">
        <v>0</v>
      </c>
      <c r="U2121" s="4" t="s">
        <v>34</v>
      </c>
      <c r="V2121">
        <v>0.42</v>
      </c>
      <c r="W2121">
        <v>0.4</v>
      </c>
      <c r="X2121">
        <v>0.76</v>
      </c>
      <c r="Y2121">
        <v>2.4300000000000002</v>
      </c>
      <c r="Z2121">
        <v>0.23</v>
      </c>
      <c r="AA2121" s="5">
        <f t="shared" si="211"/>
        <v>0</v>
      </c>
      <c r="AB2121" s="15" cm="1">
        <f t="array" ref="AB2121">_xlfn.SWITCH(U2121,"夏",122,"冬",90,"春",153,"秋",153,0)</f>
        <v>153</v>
      </c>
      <c r="AC2121" s="16">
        <f t="shared" si="212"/>
        <v>0</v>
      </c>
      <c r="AD2121" s="5">
        <f>IFERROR(AA2121/D2121,0)</f>
        <v>0</v>
      </c>
      <c r="AE2121" s="15">
        <f t="shared" si="213"/>
        <v>0.41917808219178082</v>
      </c>
      <c r="AF2121" s="5">
        <f>IFERROR(AD2121*AE2121*48,0)</f>
        <v>0</v>
      </c>
    </row>
    <row r="2122" spans="1:32" x14ac:dyDescent="0.15">
      <c r="A2122" s="8">
        <v>45746</v>
      </c>
      <c r="B2122" s="1" t="s">
        <v>42</v>
      </c>
      <c r="C2122" s="1" t="s">
        <v>33</v>
      </c>
      <c r="D2122" s="6">
        <v>78.14</v>
      </c>
      <c r="E2122" s="6">
        <v>3.9</v>
      </c>
      <c r="F2122" s="10">
        <v>0.35416666666666702</v>
      </c>
      <c r="G2122" s="1">
        <v>20</v>
      </c>
      <c r="H2122" s="1">
        <v>62.1</v>
      </c>
      <c r="I2122" s="1">
        <v>20</v>
      </c>
      <c r="J2122" s="1">
        <v>0.06</v>
      </c>
      <c r="K2122" s="1">
        <v>415</v>
      </c>
      <c r="L2122" s="1">
        <v>330</v>
      </c>
      <c r="M2122" s="6">
        <f t="shared" si="209"/>
        <v>19.999999999999886</v>
      </c>
      <c r="N2122" s="1">
        <v>0</v>
      </c>
      <c r="O2122" s="1">
        <v>0</v>
      </c>
      <c r="P2122" s="12">
        <f t="shared" si="210"/>
        <v>0</v>
      </c>
      <c r="Q2122" s="1">
        <v>0</v>
      </c>
      <c r="R2122" s="1">
        <v>0</v>
      </c>
      <c r="S2122" s="1">
        <v>0</v>
      </c>
      <c r="T2122" s="1">
        <v>0</v>
      </c>
      <c r="U2122" s="4" t="s">
        <v>34</v>
      </c>
      <c r="V2122">
        <v>0.42</v>
      </c>
      <c r="W2122">
        <v>0.4</v>
      </c>
      <c r="X2122">
        <v>0.76</v>
      </c>
      <c r="Y2122">
        <v>2.4300000000000002</v>
      </c>
      <c r="Z2122">
        <v>0.23</v>
      </c>
      <c r="AA2122" s="5">
        <f t="shared" si="211"/>
        <v>0</v>
      </c>
      <c r="AB2122" s="15" cm="1">
        <f t="array" ref="AB2122">_xlfn.SWITCH(U2122,"夏",122,"冬",90,"春",153,"秋",153,0)</f>
        <v>153</v>
      </c>
      <c r="AC2122" s="16">
        <f t="shared" si="212"/>
        <v>0</v>
      </c>
      <c r="AD2122" s="5">
        <f>IFERROR(AA2122/D2122,0)</f>
        <v>0</v>
      </c>
      <c r="AE2122" s="15">
        <f t="shared" si="213"/>
        <v>0.41917808219178082</v>
      </c>
      <c r="AF2122" s="5">
        <f>IFERROR(AD2122*AE2122*48,0)</f>
        <v>0</v>
      </c>
    </row>
    <row r="2123" spans="1:32" x14ac:dyDescent="0.15">
      <c r="A2123" s="8">
        <v>45746</v>
      </c>
      <c r="B2123" s="1" t="s">
        <v>42</v>
      </c>
      <c r="C2123" s="1" t="s">
        <v>33</v>
      </c>
      <c r="D2123" s="6">
        <v>78.14</v>
      </c>
      <c r="E2123" s="6">
        <v>3.9</v>
      </c>
      <c r="F2123" s="10">
        <v>0.375</v>
      </c>
      <c r="G2123" s="1">
        <v>20.3</v>
      </c>
      <c r="H2123" s="1">
        <v>61.5</v>
      </c>
      <c r="I2123" s="1">
        <v>20.3</v>
      </c>
      <c r="J2123" s="1">
        <v>0.06</v>
      </c>
      <c r="K2123" s="1">
        <v>438</v>
      </c>
      <c r="L2123" s="1">
        <v>495</v>
      </c>
      <c r="M2123" s="6">
        <f t="shared" si="209"/>
        <v>20.299999999999955</v>
      </c>
      <c r="N2123" s="1">
        <v>0</v>
      </c>
      <c r="O2123" s="1">
        <v>0</v>
      </c>
      <c r="P2123" s="12">
        <f t="shared" si="210"/>
        <v>0</v>
      </c>
      <c r="Q2123" s="1">
        <v>0</v>
      </c>
      <c r="R2123" s="1">
        <v>0</v>
      </c>
      <c r="S2123" s="1">
        <v>0</v>
      </c>
      <c r="T2123" s="1">
        <v>0</v>
      </c>
      <c r="U2123" s="4" t="s">
        <v>34</v>
      </c>
      <c r="V2123">
        <v>0.42</v>
      </c>
      <c r="W2123">
        <v>0.4</v>
      </c>
      <c r="X2123">
        <v>0.76</v>
      </c>
      <c r="Y2123">
        <v>2.4300000000000002</v>
      </c>
      <c r="Z2123">
        <v>0.23</v>
      </c>
      <c r="AA2123" s="5">
        <f t="shared" si="211"/>
        <v>0</v>
      </c>
      <c r="AB2123" s="15" cm="1">
        <f t="array" ref="AB2123">_xlfn.SWITCH(U2123,"夏",122,"冬",90,"春",153,"秋",153,0)</f>
        <v>153</v>
      </c>
      <c r="AC2123" s="16">
        <f t="shared" si="212"/>
        <v>0</v>
      </c>
      <c r="AD2123" s="5">
        <f>IFERROR(AA2123/D2123,0)</f>
        <v>0</v>
      </c>
      <c r="AE2123" s="15">
        <f t="shared" si="213"/>
        <v>0.41917808219178082</v>
      </c>
      <c r="AF2123" s="5">
        <f>IFERROR(AD2123*AE2123*48,0)</f>
        <v>0</v>
      </c>
    </row>
    <row r="2124" spans="1:32" x14ac:dyDescent="0.15">
      <c r="A2124" s="8">
        <v>45746</v>
      </c>
      <c r="B2124" s="1" t="s">
        <v>42</v>
      </c>
      <c r="C2124" s="1" t="s">
        <v>33</v>
      </c>
      <c r="D2124" s="6">
        <v>78.14</v>
      </c>
      <c r="E2124" s="6">
        <v>3.9</v>
      </c>
      <c r="F2124" s="10">
        <v>0.39583333333333298</v>
      </c>
      <c r="G2124" s="1">
        <v>20.7</v>
      </c>
      <c r="H2124" s="1">
        <v>60.7</v>
      </c>
      <c r="I2124" s="1">
        <v>20.7</v>
      </c>
      <c r="J2124" s="1">
        <v>0.06</v>
      </c>
      <c r="K2124" s="1">
        <v>467</v>
      </c>
      <c r="L2124" s="1">
        <v>660</v>
      </c>
      <c r="M2124" s="6">
        <f t="shared" si="209"/>
        <v>20.700000000000102</v>
      </c>
      <c r="N2124" s="1">
        <v>0</v>
      </c>
      <c r="O2124" s="1">
        <v>0</v>
      </c>
      <c r="P2124" s="12">
        <f t="shared" si="210"/>
        <v>0</v>
      </c>
      <c r="Q2124" s="1">
        <v>0</v>
      </c>
      <c r="R2124" s="1">
        <v>0</v>
      </c>
      <c r="S2124" s="1">
        <v>0</v>
      </c>
      <c r="T2124" s="1">
        <v>0</v>
      </c>
      <c r="U2124" s="4" t="s">
        <v>34</v>
      </c>
      <c r="V2124">
        <v>0.42</v>
      </c>
      <c r="W2124">
        <v>0.4</v>
      </c>
      <c r="X2124">
        <v>0.76</v>
      </c>
      <c r="Y2124">
        <v>2.4300000000000002</v>
      </c>
      <c r="Z2124">
        <v>0.23</v>
      </c>
      <c r="AA2124" s="5">
        <f t="shared" si="211"/>
        <v>0</v>
      </c>
      <c r="AB2124" s="15" cm="1">
        <f t="array" ref="AB2124">_xlfn.SWITCH(U2124,"夏",122,"冬",90,"春",153,"秋",153,0)</f>
        <v>153</v>
      </c>
      <c r="AC2124" s="16">
        <f t="shared" si="212"/>
        <v>0</v>
      </c>
      <c r="AD2124" s="5">
        <f>IFERROR(AA2124/D2124,0)</f>
        <v>0</v>
      </c>
      <c r="AE2124" s="15">
        <f t="shared" si="213"/>
        <v>0.41917808219178082</v>
      </c>
      <c r="AF2124" s="5">
        <f>IFERROR(AD2124*AE2124*48,0)</f>
        <v>0</v>
      </c>
    </row>
    <row r="2125" spans="1:32" x14ac:dyDescent="0.15">
      <c r="A2125" s="8">
        <v>45746</v>
      </c>
      <c r="B2125" s="1" t="s">
        <v>42</v>
      </c>
      <c r="C2125" s="1" t="s">
        <v>33</v>
      </c>
      <c r="D2125" s="6">
        <v>78.14</v>
      </c>
      <c r="E2125" s="6">
        <v>3.9</v>
      </c>
      <c r="F2125" s="10">
        <v>0.41666666666666702</v>
      </c>
      <c r="G2125" s="1">
        <v>21.1</v>
      </c>
      <c r="H2125" s="1">
        <v>59.9</v>
      </c>
      <c r="I2125" s="1">
        <v>21.1</v>
      </c>
      <c r="J2125" s="1">
        <v>0.06</v>
      </c>
      <c r="K2125" s="1">
        <v>500</v>
      </c>
      <c r="L2125" s="1">
        <v>690</v>
      </c>
      <c r="M2125" s="6">
        <f t="shared" si="209"/>
        <v>21.100000000000136</v>
      </c>
      <c r="N2125" s="1">
        <v>0</v>
      </c>
      <c r="O2125" s="1">
        <v>0</v>
      </c>
      <c r="P2125" s="12">
        <f t="shared" si="210"/>
        <v>0</v>
      </c>
      <c r="Q2125" s="1">
        <v>0</v>
      </c>
      <c r="R2125" s="1">
        <v>0</v>
      </c>
      <c r="S2125" s="1">
        <v>0</v>
      </c>
      <c r="T2125" s="1">
        <v>0</v>
      </c>
      <c r="U2125" s="4" t="s">
        <v>34</v>
      </c>
      <c r="V2125">
        <v>0.42</v>
      </c>
      <c r="W2125">
        <v>0.4</v>
      </c>
      <c r="X2125">
        <v>0.76</v>
      </c>
      <c r="Y2125">
        <v>2.4300000000000002</v>
      </c>
      <c r="Z2125">
        <v>0.23</v>
      </c>
      <c r="AA2125" s="5">
        <f t="shared" si="211"/>
        <v>0</v>
      </c>
      <c r="AB2125" s="15" cm="1">
        <f t="array" ref="AB2125">_xlfn.SWITCH(U2125,"夏",122,"冬",90,"春",153,"秋",153,0)</f>
        <v>153</v>
      </c>
      <c r="AC2125" s="16">
        <f t="shared" si="212"/>
        <v>0</v>
      </c>
      <c r="AD2125" s="5">
        <f>IFERROR(AA2125/D2125,0)</f>
        <v>0</v>
      </c>
      <c r="AE2125" s="15">
        <f t="shared" si="213"/>
        <v>0.41917808219178082</v>
      </c>
      <c r="AF2125" s="5">
        <f>IFERROR(AD2125*AE2125*48,0)</f>
        <v>0</v>
      </c>
    </row>
    <row r="2126" spans="1:32" x14ac:dyDescent="0.15">
      <c r="A2126" s="8">
        <v>45746</v>
      </c>
      <c r="B2126" s="1" t="s">
        <v>42</v>
      </c>
      <c r="C2126" s="1" t="s">
        <v>33</v>
      </c>
      <c r="D2126" s="6">
        <v>78.14</v>
      </c>
      <c r="E2126" s="6">
        <v>3.9</v>
      </c>
      <c r="F2126" s="10">
        <v>0.4375</v>
      </c>
      <c r="G2126" s="1">
        <v>21.5</v>
      </c>
      <c r="H2126" s="1">
        <v>59.1</v>
      </c>
      <c r="I2126" s="1">
        <v>21.5</v>
      </c>
      <c r="J2126" s="1">
        <v>0.06</v>
      </c>
      <c r="K2126" s="1">
        <v>537</v>
      </c>
      <c r="L2126" s="1">
        <v>880</v>
      </c>
      <c r="M2126" s="6">
        <f t="shared" si="209"/>
        <v>21.500000000000057</v>
      </c>
      <c r="N2126" s="1">
        <v>0</v>
      </c>
      <c r="O2126" s="1">
        <v>0</v>
      </c>
      <c r="P2126" s="12">
        <f t="shared" si="210"/>
        <v>0</v>
      </c>
      <c r="Q2126" s="1">
        <v>0</v>
      </c>
      <c r="R2126" s="1">
        <v>0</v>
      </c>
      <c r="S2126" s="1">
        <v>0</v>
      </c>
      <c r="T2126" s="1">
        <v>0</v>
      </c>
      <c r="U2126" s="4" t="s">
        <v>34</v>
      </c>
      <c r="V2126">
        <v>0.42</v>
      </c>
      <c r="W2126">
        <v>0.4</v>
      </c>
      <c r="X2126">
        <v>0.76</v>
      </c>
      <c r="Y2126">
        <v>2.4300000000000002</v>
      </c>
      <c r="Z2126">
        <v>0.23</v>
      </c>
      <c r="AA2126" s="5">
        <f t="shared" si="211"/>
        <v>0</v>
      </c>
      <c r="AB2126" s="15" cm="1">
        <f t="array" ref="AB2126">_xlfn.SWITCH(U2126,"夏",122,"冬",90,"春",153,"秋",153,0)</f>
        <v>153</v>
      </c>
      <c r="AC2126" s="16">
        <f t="shared" si="212"/>
        <v>0</v>
      </c>
      <c r="AD2126" s="5">
        <f>IFERROR(AA2126/D2126,0)</f>
        <v>0</v>
      </c>
      <c r="AE2126" s="15">
        <f t="shared" si="213"/>
        <v>0.41917808219178082</v>
      </c>
      <c r="AF2126" s="5">
        <f>IFERROR(AD2126*AE2126*48,0)</f>
        <v>0</v>
      </c>
    </row>
    <row r="2127" spans="1:32" x14ac:dyDescent="0.15">
      <c r="A2127" s="8">
        <v>45746</v>
      </c>
      <c r="B2127" s="1" t="s">
        <v>42</v>
      </c>
      <c r="C2127" s="1" t="s">
        <v>33</v>
      </c>
      <c r="D2127" s="6">
        <v>78.14</v>
      </c>
      <c r="E2127" s="6">
        <v>3.9</v>
      </c>
      <c r="F2127" s="10">
        <v>0.45833333333333298</v>
      </c>
      <c r="G2127" s="1">
        <v>21.9</v>
      </c>
      <c r="H2127" s="1">
        <v>58.3</v>
      </c>
      <c r="I2127" s="1">
        <v>21.9</v>
      </c>
      <c r="J2127" s="1">
        <v>0.06</v>
      </c>
      <c r="K2127" s="1">
        <v>578</v>
      </c>
      <c r="L2127" s="1">
        <v>1070</v>
      </c>
      <c r="M2127" s="6">
        <f t="shared" si="209"/>
        <v>21.899999999999977</v>
      </c>
      <c r="N2127" s="1">
        <v>0</v>
      </c>
      <c r="O2127" s="1">
        <v>0</v>
      </c>
      <c r="P2127" s="12">
        <f t="shared" si="210"/>
        <v>0</v>
      </c>
      <c r="Q2127" s="1">
        <v>0</v>
      </c>
      <c r="R2127" s="1">
        <v>0</v>
      </c>
      <c r="S2127" s="1">
        <v>0</v>
      </c>
      <c r="T2127" s="1">
        <v>0</v>
      </c>
      <c r="U2127" s="4" t="s">
        <v>34</v>
      </c>
      <c r="V2127">
        <v>0.42</v>
      </c>
      <c r="W2127">
        <v>0.4</v>
      </c>
      <c r="X2127">
        <v>0.76</v>
      </c>
      <c r="Y2127">
        <v>2.4300000000000002</v>
      </c>
      <c r="Z2127">
        <v>0.23</v>
      </c>
      <c r="AA2127" s="5">
        <f t="shared" si="211"/>
        <v>0</v>
      </c>
      <c r="AB2127" s="15" cm="1">
        <f t="array" ref="AB2127">_xlfn.SWITCH(U2127,"夏",122,"冬",90,"春",153,"秋",153,0)</f>
        <v>153</v>
      </c>
      <c r="AC2127" s="16">
        <f t="shared" si="212"/>
        <v>0</v>
      </c>
      <c r="AD2127" s="5">
        <f>IFERROR(AA2127/D2127,0)</f>
        <v>0</v>
      </c>
      <c r="AE2127" s="15">
        <f t="shared" si="213"/>
        <v>0.41917808219178082</v>
      </c>
      <c r="AF2127" s="5">
        <f>IFERROR(AD2127*AE2127*48,0)</f>
        <v>0</v>
      </c>
    </row>
    <row r="2128" spans="1:32" x14ac:dyDescent="0.15">
      <c r="A2128" s="8">
        <v>45746</v>
      </c>
      <c r="B2128" s="1" t="s">
        <v>42</v>
      </c>
      <c r="C2128" s="1" t="s">
        <v>33</v>
      </c>
      <c r="D2128" s="6">
        <v>78.14</v>
      </c>
      <c r="E2128" s="6">
        <v>3.9</v>
      </c>
      <c r="F2128" s="10">
        <v>0.47916666666666702</v>
      </c>
      <c r="G2128" s="1">
        <v>22.3</v>
      </c>
      <c r="H2128" s="1">
        <v>57.5</v>
      </c>
      <c r="I2128" s="1">
        <v>22.3</v>
      </c>
      <c r="J2128" s="1">
        <v>0.06</v>
      </c>
      <c r="K2128" s="1">
        <v>623</v>
      </c>
      <c r="L2128" s="1">
        <v>1100</v>
      </c>
      <c r="M2128" s="6">
        <f t="shared" si="209"/>
        <v>22.300000000000068</v>
      </c>
      <c r="N2128" s="1">
        <v>0</v>
      </c>
      <c r="O2128" s="1">
        <v>0</v>
      </c>
      <c r="P2128" s="12">
        <f t="shared" si="210"/>
        <v>0</v>
      </c>
      <c r="Q2128" s="1">
        <v>0</v>
      </c>
      <c r="R2128" s="1">
        <v>0</v>
      </c>
      <c r="S2128" s="1">
        <v>0</v>
      </c>
      <c r="T2128" s="1">
        <v>0</v>
      </c>
      <c r="U2128" s="4" t="s">
        <v>34</v>
      </c>
      <c r="V2128">
        <v>0.42</v>
      </c>
      <c r="W2128">
        <v>0.4</v>
      </c>
      <c r="X2128">
        <v>0.76</v>
      </c>
      <c r="Y2128">
        <v>2.4300000000000002</v>
      </c>
      <c r="Z2128">
        <v>0.23</v>
      </c>
      <c r="AA2128" s="5">
        <f t="shared" si="211"/>
        <v>0</v>
      </c>
      <c r="AB2128" s="15" cm="1">
        <f t="array" ref="AB2128">_xlfn.SWITCH(U2128,"夏",122,"冬",90,"春",153,"秋",153,0)</f>
        <v>153</v>
      </c>
      <c r="AC2128" s="16">
        <f t="shared" si="212"/>
        <v>0</v>
      </c>
      <c r="AD2128" s="5">
        <f>IFERROR(AA2128/D2128,0)</f>
        <v>0</v>
      </c>
      <c r="AE2128" s="15">
        <f t="shared" si="213"/>
        <v>0.41917808219178082</v>
      </c>
      <c r="AF2128" s="5">
        <f>IFERROR(AD2128*AE2128*48,0)</f>
        <v>0</v>
      </c>
    </row>
    <row r="2129" spans="1:32" x14ac:dyDescent="0.15">
      <c r="A2129" s="8">
        <v>45746</v>
      </c>
      <c r="B2129" s="1" t="s">
        <v>42</v>
      </c>
      <c r="C2129" s="1" t="s">
        <v>33</v>
      </c>
      <c r="D2129" s="6">
        <v>78.14</v>
      </c>
      <c r="E2129" s="6">
        <v>3.9</v>
      </c>
      <c r="F2129" s="10">
        <v>0.5</v>
      </c>
      <c r="G2129" s="1">
        <v>22.5</v>
      </c>
      <c r="H2129" s="1">
        <v>57.1</v>
      </c>
      <c r="I2129" s="1">
        <v>22.5</v>
      </c>
      <c r="J2129" s="1">
        <v>0.06</v>
      </c>
      <c r="K2129" s="1">
        <v>410</v>
      </c>
      <c r="L2129" s="1">
        <v>1085</v>
      </c>
      <c r="M2129" s="6">
        <f t="shared" si="209"/>
        <v>22.5</v>
      </c>
      <c r="N2129" s="1">
        <v>0</v>
      </c>
      <c r="O2129" s="1">
        <v>0</v>
      </c>
      <c r="P2129" s="12">
        <f t="shared" si="210"/>
        <v>0</v>
      </c>
      <c r="Q2129" s="1">
        <v>0</v>
      </c>
      <c r="R2129" s="1">
        <v>0</v>
      </c>
      <c r="S2129" s="1">
        <v>0</v>
      </c>
      <c r="T2129" s="1">
        <v>0</v>
      </c>
      <c r="U2129" s="4" t="s">
        <v>34</v>
      </c>
      <c r="V2129">
        <v>0.42</v>
      </c>
      <c r="W2129">
        <v>0.4</v>
      </c>
      <c r="X2129">
        <v>0.76</v>
      </c>
      <c r="Y2129">
        <v>2.4300000000000002</v>
      </c>
      <c r="Z2129">
        <v>0.23</v>
      </c>
      <c r="AA2129" s="5">
        <f t="shared" si="211"/>
        <v>0</v>
      </c>
      <c r="AB2129" s="15" cm="1">
        <f t="array" ref="AB2129">_xlfn.SWITCH(U2129,"夏",122,"冬",90,"春",153,"秋",153,0)</f>
        <v>153</v>
      </c>
      <c r="AC2129" s="16">
        <f t="shared" si="212"/>
        <v>0</v>
      </c>
      <c r="AD2129" s="5">
        <f>IFERROR(AA2129/D2129,0)</f>
        <v>0</v>
      </c>
      <c r="AE2129" s="15">
        <f t="shared" si="213"/>
        <v>0.41917808219178082</v>
      </c>
      <c r="AF2129" s="5">
        <f>IFERROR(AD2129*AE2129*48,0)</f>
        <v>0</v>
      </c>
    </row>
    <row r="2130" spans="1:32" x14ac:dyDescent="0.15">
      <c r="A2130" s="8">
        <v>45746</v>
      </c>
      <c r="B2130" s="1" t="s">
        <v>42</v>
      </c>
      <c r="C2130" s="1" t="s">
        <v>33</v>
      </c>
      <c r="D2130" s="6">
        <v>78.14</v>
      </c>
      <c r="E2130" s="6">
        <v>3.9</v>
      </c>
      <c r="F2130" s="10">
        <v>0.52083333333333304</v>
      </c>
      <c r="G2130" s="1">
        <v>22.7</v>
      </c>
      <c r="H2130" s="1">
        <v>56.7</v>
      </c>
      <c r="I2130" s="1">
        <v>22.7</v>
      </c>
      <c r="J2130" s="1">
        <v>0.06</v>
      </c>
      <c r="K2130" s="1">
        <v>410</v>
      </c>
      <c r="L2130" s="1">
        <v>1025</v>
      </c>
      <c r="M2130" s="6">
        <f t="shared" si="209"/>
        <v>22.699999999999989</v>
      </c>
      <c r="N2130" s="1">
        <v>0</v>
      </c>
      <c r="O2130" s="1">
        <v>0</v>
      </c>
      <c r="P2130" s="12">
        <f t="shared" si="210"/>
        <v>0</v>
      </c>
      <c r="Q2130" s="1">
        <v>0</v>
      </c>
      <c r="R2130" s="1">
        <v>0</v>
      </c>
      <c r="S2130" s="1">
        <v>0</v>
      </c>
      <c r="T2130" s="1">
        <v>0</v>
      </c>
      <c r="U2130" s="4" t="s">
        <v>34</v>
      </c>
      <c r="V2130">
        <v>0.42</v>
      </c>
      <c r="W2130">
        <v>0.4</v>
      </c>
      <c r="X2130">
        <v>0.76</v>
      </c>
      <c r="Y2130">
        <v>2.4300000000000002</v>
      </c>
      <c r="Z2130">
        <v>0.23</v>
      </c>
      <c r="AA2130" s="5">
        <f t="shared" si="211"/>
        <v>0</v>
      </c>
      <c r="AB2130" s="15" cm="1">
        <f t="array" ref="AB2130">_xlfn.SWITCH(U2130,"夏",122,"冬",90,"春",153,"秋",153,0)</f>
        <v>153</v>
      </c>
      <c r="AC2130" s="16">
        <f t="shared" si="212"/>
        <v>0</v>
      </c>
      <c r="AD2130" s="5">
        <f>IFERROR(AA2130/D2130,0)</f>
        <v>0</v>
      </c>
      <c r="AE2130" s="15">
        <f t="shared" si="213"/>
        <v>0.41917808219178082</v>
      </c>
      <c r="AF2130" s="5">
        <f>IFERROR(AD2130*AE2130*48,0)</f>
        <v>0</v>
      </c>
    </row>
    <row r="2131" spans="1:32" x14ac:dyDescent="0.15">
      <c r="A2131" s="8">
        <v>45746</v>
      </c>
      <c r="B2131" s="1" t="s">
        <v>42</v>
      </c>
      <c r="C2131" s="1" t="s">
        <v>33</v>
      </c>
      <c r="D2131" s="6">
        <v>78.14</v>
      </c>
      <c r="E2131" s="6">
        <v>3.9</v>
      </c>
      <c r="F2131" s="10">
        <v>0.54166666666666696</v>
      </c>
      <c r="G2131" s="1">
        <v>22.9</v>
      </c>
      <c r="H2131" s="1">
        <v>56.3</v>
      </c>
      <c r="I2131" s="1">
        <v>22.9</v>
      </c>
      <c r="J2131" s="1">
        <v>0.06</v>
      </c>
      <c r="K2131" s="1">
        <v>410</v>
      </c>
      <c r="L2131" s="1">
        <v>965</v>
      </c>
      <c r="M2131" s="6">
        <f t="shared" si="209"/>
        <v>22.89999999999992</v>
      </c>
      <c r="N2131" s="1">
        <v>0</v>
      </c>
      <c r="O2131" s="1">
        <v>0</v>
      </c>
      <c r="P2131" s="12">
        <f t="shared" si="210"/>
        <v>0</v>
      </c>
      <c r="Q2131" s="1">
        <v>0</v>
      </c>
      <c r="R2131" s="1">
        <v>0</v>
      </c>
      <c r="S2131" s="1">
        <v>0</v>
      </c>
      <c r="T2131" s="1">
        <v>0</v>
      </c>
      <c r="U2131" s="4" t="s">
        <v>34</v>
      </c>
      <c r="V2131">
        <v>0.42</v>
      </c>
      <c r="W2131">
        <v>0.4</v>
      </c>
      <c r="X2131">
        <v>0.76</v>
      </c>
      <c r="Y2131">
        <v>2.4300000000000002</v>
      </c>
      <c r="Z2131">
        <v>0.23</v>
      </c>
      <c r="AA2131" s="5">
        <f t="shared" si="211"/>
        <v>0</v>
      </c>
      <c r="AB2131" s="15" cm="1">
        <f t="array" ref="AB2131">_xlfn.SWITCH(U2131,"夏",122,"冬",90,"春",153,"秋",153,0)</f>
        <v>153</v>
      </c>
      <c r="AC2131" s="16">
        <f t="shared" si="212"/>
        <v>0</v>
      </c>
      <c r="AD2131" s="5">
        <f>IFERROR(AA2131/D2131,0)</f>
        <v>0</v>
      </c>
      <c r="AE2131" s="15">
        <f t="shared" si="213"/>
        <v>0.41917808219178082</v>
      </c>
      <c r="AF2131" s="5">
        <f>IFERROR(AD2131*AE2131*48,0)</f>
        <v>0</v>
      </c>
    </row>
    <row r="2132" spans="1:32" x14ac:dyDescent="0.15">
      <c r="A2132" s="8">
        <v>45746</v>
      </c>
      <c r="B2132" s="1" t="s">
        <v>42</v>
      </c>
      <c r="C2132" s="1" t="s">
        <v>33</v>
      </c>
      <c r="D2132" s="6">
        <v>78.14</v>
      </c>
      <c r="E2132" s="6">
        <v>3.9</v>
      </c>
      <c r="F2132" s="10">
        <v>0.5625</v>
      </c>
      <c r="G2132" s="1">
        <v>23.1</v>
      </c>
      <c r="H2132" s="1">
        <v>55.9</v>
      </c>
      <c r="I2132" s="1">
        <v>23.1</v>
      </c>
      <c r="J2132" s="1">
        <v>0.06</v>
      </c>
      <c r="K2132" s="1">
        <v>410</v>
      </c>
      <c r="L2132" s="1">
        <v>905</v>
      </c>
      <c r="M2132" s="6">
        <f t="shared" si="209"/>
        <v>23.10000000000008</v>
      </c>
      <c r="N2132" s="1">
        <v>0</v>
      </c>
      <c r="O2132" s="1">
        <v>0</v>
      </c>
      <c r="P2132" s="12">
        <f t="shared" si="210"/>
        <v>0</v>
      </c>
      <c r="Q2132" s="1">
        <v>0</v>
      </c>
      <c r="R2132" s="1">
        <v>0</v>
      </c>
      <c r="S2132" s="1">
        <v>0</v>
      </c>
      <c r="T2132" s="1">
        <v>0</v>
      </c>
      <c r="U2132" s="4" t="s">
        <v>34</v>
      </c>
      <c r="V2132">
        <v>0.42</v>
      </c>
      <c r="W2132">
        <v>0.4</v>
      </c>
      <c r="X2132">
        <v>0.76</v>
      </c>
      <c r="Y2132">
        <v>2.4300000000000002</v>
      </c>
      <c r="Z2132">
        <v>0.23</v>
      </c>
      <c r="AA2132" s="5">
        <f t="shared" si="211"/>
        <v>0</v>
      </c>
      <c r="AB2132" s="15" cm="1">
        <f t="array" ref="AB2132">_xlfn.SWITCH(U2132,"夏",122,"冬",90,"春",153,"秋",153,0)</f>
        <v>153</v>
      </c>
      <c r="AC2132" s="16">
        <f t="shared" si="212"/>
        <v>0</v>
      </c>
      <c r="AD2132" s="5">
        <f>IFERROR(AA2132/D2132,0)</f>
        <v>0</v>
      </c>
      <c r="AE2132" s="15">
        <f t="shared" si="213"/>
        <v>0.41917808219178082</v>
      </c>
      <c r="AF2132" s="5">
        <f>IFERROR(AD2132*AE2132*48,0)</f>
        <v>0</v>
      </c>
    </row>
    <row r="2133" spans="1:32" x14ac:dyDescent="0.15">
      <c r="A2133" s="8">
        <v>45746</v>
      </c>
      <c r="B2133" s="1" t="s">
        <v>42</v>
      </c>
      <c r="C2133" s="1" t="s">
        <v>33</v>
      </c>
      <c r="D2133" s="6">
        <v>78.14</v>
      </c>
      <c r="E2133" s="6">
        <v>3.9</v>
      </c>
      <c r="F2133" s="10">
        <v>0.58333333333333304</v>
      </c>
      <c r="G2133" s="1">
        <v>23.3</v>
      </c>
      <c r="H2133" s="1">
        <v>55.5</v>
      </c>
      <c r="I2133" s="1">
        <v>23.3</v>
      </c>
      <c r="J2133" s="1">
        <v>0.06</v>
      </c>
      <c r="K2133" s="1">
        <v>430</v>
      </c>
      <c r="L2133" s="1">
        <v>845</v>
      </c>
      <c r="M2133" s="6">
        <f t="shared" si="209"/>
        <v>23.300000000000068</v>
      </c>
      <c r="N2133" s="1">
        <v>0</v>
      </c>
      <c r="O2133" s="1">
        <v>0</v>
      </c>
      <c r="P2133" s="12">
        <f t="shared" si="210"/>
        <v>0</v>
      </c>
      <c r="Q2133" s="1">
        <v>0</v>
      </c>
      <c r="R2133" s="1">
        <v>0</v>
      </c>
      <c r="S2133" s="1">
        <v>0</v>
      </c>
      <c r="T2133" s="1">
        <v>0</v>
      </c>
      <c r="U2133" s="4" t="s">
        <v>34</v>
      </c>
      <c r="V2133">
        <v>0.42</v>
      </c>
      <c r="W2133">
        <v>0.4</v>
      </c>
      <c r="X2133">
        <v>0.76</v>
      </c>
      <c r="Y2133">
        <v>2.4300000000000002</v>
      </c>
      <c r="Z2133">
        <v>0.23</v>
      </c>
      <c r="AA2133" s="5">
        <f t="shared" si="211"/>
        <v>0</v>
      </c>
      <c r="AB2133" s="15" cm="1">
        <f t="array" ref="AB2133">_xlfn.SWITCH(U2133,"夏",122,"冬",90,"春",153,"秋",153,0)</f>
        <v>153</v>
      </c>
      <c r="AC2133" s="16">
        <f t="shared" si="212"/>
        <v>0</v>
      </c>
      <c r="AD2133" s="5">
        <f>IFERROR(AA2133/D2133,0)</f>
        <v>0</v>
      </c>
      <c r="AE2133" s="15">
        <f t="shared" si="213"/>
        <v>0.41917808219178082</v>
      </c>
      <c r="AF2133" s="5">
        <f>IFERROR(AD2133*AE2133*48,0)</f>
        <v>0</v>
      </c>
    </row>
    <row r="2134" spans="1:32" x14ac:dyDescent="0.15">
      <c r="A2134" s="8">
        <v>45746</v>
      </c>
      <c r="B2134" s="1" t="s">
        <v>42</v>
      </c>
      <c r="C2134" s="1" t="s">
        <v>33</v>
      </c>
      <c r="D2134" s="6">
        <v>78.14</v>
      </c>
      <c r="E2134" s="6">
        <v>3.9</v>
      </c>
      <c r="F2134" s="10">
        <v>0.60416666666666696</v>
      </c>
      <c r="G2134" s="1">
        <v>23.5</v>
      </c>
      <c r="H2134" s="1">
        <v>55.1</v>
      </c>
      <c r="I2134" s="1">
        <v>23.5</v>
      </c>
      <c r="J2134" s="1">
        <v>0.06</v>
      </c>
      <c r="K2134" s="1">
        <v>450</v>
      </c>
      <c r="L2134" s="1">
        <v>1085</v>
      </c>
      <c r="M2134" s="6">
        <f t="shared" si="209"/>
        <v>23.499999999999886</v>
      </c>
      <c r="N2134" s="1">
        <v>0</v>
      </c>
      <c r="O2134" s="1">
        <v>0</v>
      </c>
      <c r="P2134" s="12">
        <f t="shared" si="210"/>
        <v>0</v>
      </c>
      <c r="Q2134" s="1">
        <v>0</v>
      </c>
      <c r="R2134" s="1">
        <v>0</v>
      </c>
      <c r="S2134" s="1">
        <v>0</v>
      </c>
      <c r="T2134" s="1">
        <v>0</v>
      </c>
      <c r="U2134" s="4" t="s">
        <v>34</v>
      </c>
      <c r="V2134">
        <v>0.42</v>
      </c>
      <c r="W2134">
        <v>0.4</v>
      </c>
      <c r="X2134">
        <v>0.76</v>
      </c>
      <c r="Y2134">
        <v>2.4300000000000002</v>
      </c>
      <c r="Z2134">
        <v>0.23</v>
      </c>
      <c r="AA2134" s="5">
        <f t="shared" si="211"/>
        <v>0</v>
      </c>
      <c r="AB2134" s="15" cm="1">
        <f t="array" ref="AB2134">_xlfn.SWITCH(U2134,"夏",122,"冬",90,"春",153,"秋",153,0)</f>
        <v>153</v>
      </c>
      <c r="AC2134" s="16">
        <f t="shared" si="212"/>
        <v>0</v>
      </c>
      <c r="AD2134" s="5">
        <f>IFERROR(AA2134/D2134,0)</f>
        <v>0</v>
      </c>
      <c r="AE2134" s="15">
        <f t="shared" si="213"/>
        <v>0.41917808219178082</v>
      </c>
      <c r="AF2134" s="5">
        <f>IFERROR(AD2134*AE2134*48,0)</f>
        <v>0</v>
      </c>
    </row>
    <row r="2135" spans="1:32" x14ac:dyDescent="0.15">
      <c r="A2135" s="8">
        <v>45746</v>
      </c>
      <c r="B2135" s="1" t="s">
        <v>42</v>
      </c>
      <c r="C2135" s="1" t="s">
        <v>33</v>
      </c>
      <c r="D2135" s="6">
        <v>78.14</v>
      </c>
      <c r="E2135" s="6">
        <v>3.9</v>
      </c>
      <c r="F2135" s="10">
        <v>0.625</v>
      </c>
      <c r="G2135" s="1">
        <v>23.6</v>
      </c>
      <c r="H2135" s="1">
        <v>54.7</v>
      </c>
      <c r="I2135" s="1">
        <v>23.7</v>
      </c>
      <c r="J2135" s="1">
        <v>0.06</v>
      </c>
      <c r="K2135" s="1">
        <v>470</v>
      </c>
      <c r="L2135" s="1">
        <v>1115</v>
      </c>
      <c r="M2135" s="6">
        <f t="shared" si="209"/>
        <v>23.723585718234119</v>
      </c>
      <c r="N2135" s="1">
        <v>0</v>
      </c>
      <c r="O2135" s="1">
        <v>0</v>
      </c>
      <c r="P2135" s="12">
        <f t="shared" si="210"/>
        <v>0</v>
      </c>
      <c r="Q2135" s="1">
        <v>0</v>
      </c>
      <c r="R2135" s="1">
        <v>0</v>
      </c>
      <c r="S2135" s="1">
        <v>0</v>
      </c>
      <c r="T2135" s="1">
        <v>0</v>
      </c>
      <c r="U2135" s="4" t="s">
        <v>34</v>
      </c>
      <c r="V2135">
        <v>0.42</v>
      </c>
      <c r="W2135">
        <v>0.4</v>
      </c>
      <c r="X2135">
        <v>0.76</v>
      </c>
      <c r="Y2135">
        <v>2.4300000000000002</v>
      </c>
      <c r="Z2135">
        <v>0.23</v>
      </c>
      <c r="AA2135" s="5">
        <f t="shared" si="211"/>
        <v>0</v>
      </c>
      <c r="AB2135" s="15" cm="1">
        <f t="array" ref="AB2135">_xlfn.SWITCH(U2135,"夏",122,"冬",90,"春",153,"秋",153,0)</f>
        <v>153</v>
      </c>
      <c r="AC2135" s="16">
        <f t="shared" si="212"/>
        <v>0</v>
      </c>
      <c r="AD2135" s="5">
        <f>IFERROR(AA2135/D2135,0)</f>
        <v>0</v>
      </c>
      <c r="AE2135" s="15">
        <f t="shared" si="213"/>
        <v>0.41917808219178082</v>
      </c>
      <c r="AF2135" s="5">
        <f>IFERROR(AD2135*AE2135*48,0)</f>
        <v>0</v>
      </c>
    </row>
    <row r="2136" spans="1:32" x14ac:dyDescent="0.15">
      <c r="A2136" s="8">
        <v>45746</v>
      </c>
      <c r="B2136" s="1" t="s">
        <v>42</v>
      </c>
      <c r="C2136" s="1" t="s">
        <v>33</v>
      </c>
      <c r="D2136" s="6">
        <v>78.14</v>
      </c>
      <c r="E2136" s="6">
        <v>3.9</v>
      </c>
      <c r="F2136" s="10">
        <v>0.64583333333333304</v>
      </c>
      <c r="G2136" s="1">
        <v>23.9</v>
      </c>
      <c r="H2136" s="1">
        <v>54.3</v>
      </c>
      <c r="I2136" s="1">
        <v>23.9</v>
      </c>
      <c r="J2136" s="1">
        <v>0.06</v>
      </c>
      <c r="K2136" s="1">
        <v>490</v>
      </c>
      <c r="L2136" s="1">
        <v>1145</v>
      </c>
      <c r="M2136" s="6">
        <f t="shared" si="209"/>
        <v>23.89999999999992</v>
      </c>
      <c r="N2136" s="1">
        <v>0</v>
      </c>
      <c r="O2136" s="1">
        <v>0</v>
      </c>
      <c r="P2136" s="12">
        <f t="shared" si="210"/>
        <v>0</v>
      </c>
      <c r="Q2136" s="1">
        <v>0</v>
      </c>
      <c r="R2136" s="1">
        <v>0</v>
      </c>
      <c r="S2136" s="1">
        <v>0</v>
      </c>
      <c r="T2136" s="1">
        <v>0</v>
      </c>
      <c r="U2136" s="4" t="s">
        <v>34</v>
      </c>
      <c r="V2136">
        <v>0.42</v>
      </c>
      <c r="W2136">
        <v>0.4</v>
      </c>
      <c r="X2136">
        <v>0.76</v>
      </c>
      <c r="Y2136">
        <v>2.4300000000000002</v>
      </c>
      <c r="Z2136">
        <v>0.23</v>
      </c>
      <c r="AA2136" s="5">
        <f t="shared" si="211"/>
        <v>0</v>
      </c>
      <c r="AB2136" s="15" cm="1">
        <f t="array" ref="AB2136">_xlfn.SWITCH(U2136,"夏",122,"冬",90,"春",153,"秋",153,0)</f>
        <v>153</v>
      </c>
      <c r="AC2136" s="16">
        <f t="shared" si="212"/>
        <v>0</v>
      </c>
      <c r="AD2136" s="5">
        <f>IFERROR(AA2136/D2136,0)</f>
        <v>0</v>
      </c>
      <c r="AE2136" s="15">
        <f t="shared" si="213"/>
        <v>0.41917808219178082</v>
      </c>
      <c r="AF2136" s="5">
        <f>IFERROR(AD2136*AE2136*48,0)</f>
        <v>0</v>
      </c>
    </row>
    <row r="2137" spans="1:32" x14ac:dyDescent="0.15">
      <c r="A2137" s="8">
        <v>45746</v>
      </c>
      <c r="B2137" s="1" t="s">
        <v>42</v>
      </c>
      <c r="C2137" s="1" t="s">
        <v>33</v>
      </c>
      <c r="D2137" s="6">
        <v>78.14</v>
      </c>
      <c r="E2137" s="6">
        <v>3.9</v>
      </c>
      <c r="F2137" s="10">
        <v>0.66666666666666696</v>
      </c>
      <c r="G2137" s="1">
        <v>24.1</v>
      </c>
      <c r="H2137" s="1">
        <v>53.9</v>
      </c>
      <c r="I2137" s="1">
        <v>24.1</v>
      </c>
      <c r="J2137" s="1">
        <v>0.06</v>
      </c>
      <c r="K2137" s="1">
        <v>510</v>
      </c>
      <c r="L2137" s="1">
        <v>1175</v>
      </c>
      <c r="M2137" s="6">
        <f t="shared" si="209"/>
        <v>24.099999999999909</v>
      </c>
      <c r="N2137" s="1">
        <v>0</v>
      </c>
      <c r="O2137" s="1">
        <v>0</v>
      </c>
      <c r="P2137" s="12">
        <f t="shared" si="210"/>
        <v>0</v>
      </c>
      <c r="Q2137" s="1">
        <v>0</v>
      </c>
      <c r="R2137" s="1">
        <v>0</v>
      </c>
      <c r="S2137" s="1">
        <v>0</v>
      </c>
      <c r="T2137" s="1">
        <v>0</v>
      </c>
      <c r="U2137" s="4" t="s">
        <v>34</v>
      </c>
      <c r="V2137">
        <v>0.42</v>
      </c>
      <c r="W2137">
        <v>0.4</v>
      </c>
      <c r="X2137">
        <v>0.76</v>
      </c>
      <c r="Y2137">
        <v>2.4300000000000002</v>
      </c>
      <c r="Z2137">
        <v>0.23</v>
      </c>
      <c r="AA2137" s="5">
        <f t="shared" si="211"/>
        <v>0</v>
      </c>
      <c r="AB2137" s="15" cm="1">
        <f t="array" ref="AB2137">_xlfn.SWITCH(U2137,"夏",122,"冬",90,"春",153,"秋",153,0)</f>
        <v>153</v>
      </c>
      <c r="AC2137" s="16">
        <f t="shared" si="212"/>
        <v>0</v>
      </c>
      <c r="AD2137" s="5">
        <f>IFERROR(AA2137/D2137,0)</f>
        <v>0</v>
      </c>
      <c r="AE2137" s="15">
        <f t="shared" si="213"/>
        <v>0.41917808219178082</v>
      </c>
      <c r="AF2137" s="5">
        <f>IFERROR(AD2137*AE2137*48,0)</f>
        <v>0</v>
      </c>
    </row>
    <row r="2138" spans="1:32" x14ac:dyDescent="0.15">
      <c r="A2138" s="8">
        <v>45746</v>
      </c>
      <c r="B2138" s="1" t="s">
        <v>42</v>
      </c>
      <c r="C2138" s="1" t="s">
        <v>33</v>
      </c>
      <c r="D2138" s="6">
        <v>78.14</v>
      </c>
      <c r="E2138" s="6">
        <v>3.9</v>
      </c>
      <c r="F2138" s="10">
        <v>0.6875</v>
      </c>
      <c r="G2138" s="1">
        <v>24.3</v>
      </c>
      <c r="H2138" s="1">
        <v>53.5</v>
      </c>
      <c r="I2138" s="1">
        <v>24.3</v>
      </c>
      <c r="J2138" s="1">
        <v>0.06</v>
      </c>
      <c r="K2138" s="1">
        <v>530</v>
      </c>
      <c r="L2138" s="1">
        <v>1205</v>
      </c>
      <c r="M2138" s="6">
        <f t="shared" si="209"/>
        <v>24.300000000000011</v>
      </c>
      <c r="N2138" s="1">
        <v>0</v>
      </c>
      <c r="O2138" s="1">
        <v>0</v>
      </c>
      <c r="P2138" s="12">
        <f t="shared" si="210"/>
        <v>0</v>
      </c>
      <c r="Q2138" s="1">
        <v>0</v>
      </c>
      <c r="R2138" s="1">
        <v>0</v>
      </c>
      <c r="S2138" s="1">
        <v>0</v>
      </c>
      <c r="T2138" s="1">
        <v>0</v>
      </c>
      <c r="U2138" s="4" t="s">
        <v>34</v>
      </c>
      <c r="V2138">
        <v>0.42</v>
      </c>
      <c r="W2138">
        <v>0.4</v>
      </c>
      <c r="X2138">
        <v>0.76</v>
      </c>
      <c r="Y2138">
        <v>2.4300000000000002</v>
      </c>
      <c r="Z2138">
        <v>0.23</v>
      </c>
      <c r="AA2138" s="5">
        <f t="shared" si="211"/>
        <v>0</v>
      </c>
      <c r="AB2138" s="15" cm="1">
        <f t="array" ref="AB2138">_xlfn.SWITCH(U2138,"夏",122,"冬",90,"春",153,"秋",153,0)</f>
        <v>153</v>
      </c>
      <c r="AC2138" s="16">
        <f t="shared" si="212"/>
        <v>0</v>
      </c>
      <c r="AD2138" s="5">
        <f>IFERROR(AA2138/D2138,0)</f>
        <v>0</v>
      </c>
      <c r="AE2138" s="15">
        <f t="shared" si="213"/>
        <v>0.41917808219178082</v>
      </c>
      <c r="AF2138" s="5">
        <f>IFERROR(AD2138*AE2138*48,0)</f>
        <v>0</v>
      </c>
    </row>
    <row r="2139" spans="1:32" x14ac:dyDescent="0.15">
      <c r="A2139" s="8">
        <v>45746</v>
      </c>
      <c r="B2139" s="1" t="s">
        <v>42</v>
      </c>
      <c r="C2139" s="1" t="s">
        <v>33</v>
      </c>
      <c r="D2139" s="6">
        <v>78.14</v>
      </c>
      <c r="E2139" s="6">
        <v>3.9</v>
      </c>
      <c r="F2139" s="10">
        <v>0.70833333333333304</v>
      </c>
      <c r="G2139" s="1">
        <v>24.5</v>
      </c>
      <c r="H2139" s="1">
        <v>53.1</v>
      </c>
      <c r="I2139" s="1">
        <v>24.5</v>
      </c>
      <c r="J2139" s="1">
        <v>0.06</v>
      </c>
      <c r="K2139" s="1">
        <v>550</v>
      </c>
      <c r="L2139" s="1">
        <v>1235</v>
      </c>
      <c r="M2139" s="6">
        <f t="shared" si="209"/>
        <v>24.500000000000114</v>
      </c>
      <c r="N2139" s="1">
        <v>0</v>
      </c>
      <c r="O2139" s="1">
        <v>0</v>
      </c>
      <c r="P2139" s="12">
        <f t="shared" si="210"/>
        <v>0</v>
      </c>
      <c r="Q2139" s="1">
        <v>0</v>
      </c>
      <c r="R2139" s="1">
        <v>0</v>
      </c>
      <c r="S2139" s="1">
        <v>0</v>
      </c>
      <c r="T2139" s="1">
        <v>0</v>
      </c>
      <c r="U2139" s="4" t="s">
        <v>34</v>
      </c>
      <c r="V2139">
        <v>0.42</v>
      </c>
      <c r="W2139">
        <v>0.4</v>
      </c>
      <c r="X2139">
        <v>0.76</v>
      </c>
      <c r="Y2139">
        <v>2.4300000000000002</v>
      </c>
      <c r="Z2139">
        <v>0.23</v>
      </c>
      <c r="AA2139" s="5">
        <f t="shared" si="211"/>
        <v>0</v>
      </c>
      <c r="AB2139" s="15" cm="1">
        <f t="array" ref="AB2139">_xlfn.SWITCH(U2139,"夏",122,"冬",90,"春",153,"秋",153,0)</f>
        <v>153</v>
      </c>
      <c r="AC2139" s="16">
        <f t="shared" si="212"/>
        <v>0</v>
      </c>
      <c r="AD2139" s="5">
        <f>IFERROR(AA2139/D2139,0)</f>
        <v>0</v>
      </c>
      <c r="AE2139" s="15">
        <f t="shared" si="213"/>
        <v>0.41917808219178082</v>
      </c>
      <c r="AF2139" s="5">
        <f>IFERROR(AD2139*AE2139*48,0)</f>
        <v>0</v>
      </c>
    </row>
    <row r="2140" spans="1:32" x14ac:dyDescent="0.15">
      <c r="A2140" s="8">
        <v>45746</v>
      </c>
      <c r="B2140" s="1" t="s">
        <v>42</v>
      </c>
      <c r="C2140" s="1" t="s">
        <v>33</v>
      </c>
      <c r="D2140" s="6">
        <v>78.14</v>
      </c>
      <c r="E2140" s="6">
        <v>3.9</v>
      </c>
      <c r="F2140" s="10">
        <v>0.72916666666666696</v>
      </c>
      <c r="G2140" s="1">
        <v>24.5</v>
      </c>
      <c r="H2140" s="1">
        <v>53.1</v>
      </c>
      <c r="I2140" s="1">
        <v>24.5</v>
      </c>
      <c r="J2140" s="1">
        <v>0.06</v>
      </c>
      <c r="K2140" s="1">
        <v>410</v>
      </c>
      <c r="L2140" s="1">
        <v>1235</v>
      </c>
      <c r="M2140" s="6">
        <f t="shared" si="209"/>
        <v>24.500000000000114</v>
      </c>
      <c r="N2140" s="1">
        <v>0</v>
      </c>
      <c r="O2140" s="1">
        <v>0</v>
      </c>
      <c r="P2140" s="12">
        <f t="shared" si="210"/>
        <v>0</v>
      </c>
      <c r="Q2140" s="1">
        <v>0</v>
      </c>
      <c r="R2140" s="1">
        <v>0</v>
      </c>
      <c r="S2140" s="1">
        <v>0</v>
      </c>
      <c r="T2140" s="1">
        <v>0</v>
      </c>
      <c r="U2140" s="4" t="s">
        <v>34</v>
      </c>
      <c r="V2140">
        <v>0.42</v>
      </c>
      <c r="W2140">
        <v>0.4</v>
      </c>
      <c r="X2140">
        <v>0.76</v>
      </c>
      <c r="Y2140">
        <v>2.4300000000000002</v>
      </c>
      <c r="Z2140">
        <v>0.23</v>
      </c>
      <c r="AA2140" s="5">
        <f t="shared" si="211"/>
        <v>0</v>
      </c>
      <c r="AB2140" s="15" cm="1">
        <f t="array" ref="AB2140">_xlfn.SWITCH(U2140,"夏",122,"冬",90,"春",153,"秋",153,0)</f>
        <v>153</v>
      </c>
      <c r="AC2140" s="16">
        <f t="shared" si="212"/>
        <v>0</v>
      </c>
      <c r="AD2140" s="5">
        <f>IFERROR(AA2140/D2140,0)</f>
        <v>0</v>
      </c>
      <c r="AE2140" s="15">
        <f t="shared" si="213"/>
        <v>0.41917808219178082</v>
      </c>
      <c r="AF2140" s="5">
        <f>IFERROR(AD2140*AE2140*48,0)</f>
        <v>0</v>
      </c>
    </row>
    <row r="2141" spans="1:32" x14ac:dyDescent="0.15">
      <c r="A2141" s="8">
        <v>45746</v>
      </c>
      <c r="B2141" s="1" t="s">
        <v>42</v>
      </c>
      <c r="C2141" s="1" t="s">
        <v>33</v>
      </c>
      <c r="D2141" s="6">
        <v>78.14</v>
      </c>
      <c r="E2141" s="6">
        <v>3.9</v>
      </c>
      <c r="F2141" s="10">
        <v>0.75</v>
      </c>
      <c r="G2141" s="1">
        <v>24.3</v>
      </c>
      <c r="H2141" s="1">
        <v>53.5</v>
      </c>
      <c r="I2141" s="1">
        <v>24.3</v>
      </c>
      <c r="J2141" s="1">
        <v>0.06</v>
      </c>
      <c r="K2141" s="1">
        <v>410</v>
      </c>
      <c r="L2141" s="1">
        <v>1205</v>
      </c>
      <c r="M2141" s="6">
        <f t="shared" si="209"/>
        <v>24.300000000000011</v>
      </c>
      <c r="N2141" s="1">
        <v>0</v>
      </c>
      <c r="O2141" s="1">
        <v>0</v>
      </c>
      <c r="P2141" s="12">
        <f t="shared" si="210"/>
        <v>0</v>
      </c>
      <c r="Q2141" s="1">
        <v>0</v>
      </c>
      <c r="R2141" s="1">
        <v>0</v>
      </c>
      <c r="S2141" s="1">
        <v>0</v>
      </c>
      <c r="T2141" s="1">
        <v>0</v>
      </c>
      <c r="U2141" s="4" t="s">
        <v>34</v>
      </c>
      <c r="V2141">
        <v>0.42</v>
      </c>
      <c r="W2141">
        <v>0.4</v>
      </c>
      <c r="X2141">
        <v>0.76</v>
      </c>
      <c r="Y2141">
        <v>2.4300000000000002</v>
      </c>
      <c r="Z2141">
        <v>0.23</v>
      </c>
      <c r="AA2141" s="5">
        <f t="shared" si="211"/>
        <v>0</v>
      </c>
      <c r="AB2141" s="15" cm="1">
        <f t="array" ref="AB2141">_xlfn.SWITCH(U2141,"夏",122,"冬",90,"春",153,"秋",153,0)</f>
        <v>153</v>
      </c>
      <c r="AC2141" s="16">
        <f t="shared" si="212"/>
        <v>0</v>
      </c>
      <c r="AD2141" s="5">
        <f>IFERROR(AA2141/D2141,0)</f>
        <v>0</v>
      </c>
      <c r="AE2141" s="15">
        <f t="shared" si="213"/>
        <v>0.41917808219178082</v>
      </c>
      <c r="AF2141" s="5">
        <f>IFERROR(AD2141*AE2141*48,0)</f>
        <v>0</v>
      </c>
    </row>
    <row r="2142" spans="1:32" x14ac:dyDescent="0.15">
      <c r="A2142" s="8">
        <v>45746</v>
      </c>
      <c r="B2142" s="1" t="s">
        <v>42</v>
      </c>
      <c r="C2142" s="1" t="s">
        <v>33</v>
      </c>
      <c r="D2142" s="6">
        <v>78.14</v>
      </c>
      <c r="E2142" s="6">
        <v>3.9</v>
      </c>
      <c r="F2142" s="10">
        <v>0.77083333333333304</v>
      </c>
      <c r="G2142" s="1">
        <v>24.1</v>
      </c>
      <c r="H2142" s="1">
        <v>53.9</v>
      </c>
      <c r="I2142" s="1">
        <v>24.1</v>
      </c>
      <c r="J2142" s="1">
        <v>0.06</v>
      </c>
      <c r="K2142" s="1">
        <v>410</v>
      </c>
      <c r="L2142" s="1">
        <v>1175</v>
      </c>
      <c r="M2142" s="6">
        <f t="shared" si="209"/>
        <v>24.099999999999909</v>
      </c>
      <c r="N2142" s="1">
        <v>0</v>
      </c>
      <c r="O2142" s="1">
        <v>0</v>
      </c>
      <c r="P2142" s="12">
        <f t="shared" si="210"/>
        <v>0</v>
      </c>
      <c r="Q2142" s="1">
        <v>0</v>
      </c>
      <c r="R2142" s="1">
        <v>0</v>
      </c>
      <c r="S2142" s="1">
        <v>0</v>
      </c>
      <c r="T2142" s="1">
        <v>0</v>
      </c>
      <c r="U2142" s="4" t="s">
        <v>34</v>
      </c>
      <c r="V2142">
        <v>0.42</v>
      </c>
      <c r="W2142">
        <v>0.4</v>
      </c>
      <c r="X2142">
        <v>0.76</v>
      </c>
      <c r="Y2142">
        <v>2.4300000000000002</v>
      </c>
      <c r="Z2142">
        <v>0.23</v>
      </c>
      <c r="AA2142" s="5">
        <f t="shared" si="211"/>
        <v>0</v>
      </c>
      <c r="AB2142" s="15" cm="1">
        <f t="array" ref="AB2142">_xlfn.SWITCH(U2142,"夏",122,"冬",90,"春",153,"秋",153,0)</f>
        <v>153</v>
      </c>
      <c r="AC2142" s="16">
        <f t="shared" si="212"/>
        <v>0</v>
      </c>
      <c r="AD2142" s="5">
        <f>IFERROR(AA2142/D2142,0)</f>
        <v>0</v>
      </c>
      <c r="AE2142" s="15">
        <f t="shared" si="213"/>
        <v>0.41917808219178082</v>
      </c>
      <c r="AF2142" s="5">
        <f>IFERROR(AD2142*AE2142*48,0)</f>
        <v>0</v>
      </c>
    </row>
    <row r="2143" spans="1:32" x14ac:dyDescent="0.15">
      <c r="A2143" s="8">
        <v>45746</v>
      </c>
      <c r="B2143" s="1" t="s">
        <v>42</v>
      </c>
      <c r="C2143" s="1" t="s">
        <v>33</v>
      </c>
      <c r="D2143" s="6">
        <v>78.14</v>
      </c>
      <c r="E2143" s="6">
        <v>3.9</v>
      </c>
      <c r="F2143" s="10">
        <v>0.79166666666666696</v>
      </c>
      <c r="G2143" s="1">
        <v>23.9</v>
      </c>
      <c r="H2143" s="1">
        <v>54.3</v>
      </c>
      <c r="I2143" s="1">
        <v>23.9</v>
      </c>
      <c r="J2143" s="1">
        <v>0.06</v>
      </c>
      <c r="K2143" s="1">
        <v>410</v>
      </c>
      <c r="L2143" s="1">
        <v>1145</v>
      </c>
      <c r="M2143" s="6">
        <f t="shared" si="209"/>
        <v>23.89999999999992</v>
      </c>
      <c r="N2143" s="1">
        <v>0</v>
      </c>
      <c r="O2143" s="1">
        <v>0</v>
      </c>
      <c r="P2143" s="12">
        <f t="shared" si="210"/>
        <v>0</v>
      </c>
      <c r="Q2143" s="1">
        <v>0</v>
      </c>
      <c r="R2143" s="1">
        <v>0</v>
      </c>
      <c r="S2143" s="1">
        <v>0</v>
      </c>
      <c r="T2143" s="1">
        <v>0</v>
      </c>
      <c r="U2143" s="4" t="s">
        <v>34</v>
      </c>
      <c r="V2143">
        <v>0.42</v>
      </c>
      <c r="W2143">
        <v>0.4</v>
      </c>
      <c r="X2143">
        <v>0.76</v>
      </c>
      <c r="Y2143">
        <v>2.4300000000000002</v>
      </c>
      <c r="Z2143">
        <v>0.23</v>
      </c>
      <c r="AA2143" s="5">
        <f t="shared" si="211"/>
        <v>0</v>
      </c>
      <c r="AB2143" s="15" cm="1">
        <f t="array" ref="AB2143">_xlfn.SWITCH(U2143,"夏",122,"冬",90,"春",153,"秋",153,0)</f>
        <v>153</v>
      </c>
      <c r="AC2143" s="16">
        <f t="shared" si="212"/>
        <v>0</v>
      </c>
      <c r="AD2143" s="5">
        <f>IFERROR(AA2143/D2143,0)</f>
        <v>0</v>
      </c>
      <c r="AE2143" s="15">
        <f t="shared" si="213"/>
        <v>0.41917808219178082</v>
      </c>
      <c r="AF2143" s="5">
        <f>IFERROR(AD2143*AE2143*48,0)</f>
        <v>0</v>
      </c>
    </row>
    <row r="2144" spans="1:32" x14ac:dyDescent="0.15">
      <c r="A2144" s="8">
        <v>45746</v>
      </c>
      <c r="B2144" s="1" t="s">
        <v>42</v>
      </c>
      <c r="C2144" s="1" t="s">
        <v>33</v>
      </c>
      <c r="D2144" s="6">
        <v>78.14</v>
      </c>
      <c r="E2144" s="6">
        <v>3.9</v>
      </c>
      <c r="F2144" s="10">
        <v>0.8125</v>
      </c>
      <c r="G2144" s="1">
        <v>23.7</v>
      </c>
      <c r="H2144" s="1">
        <v>54.7</v>
      </c>
      <c r="I2144" s="1">
        <v>23.7</v>
      </c>
      <c r="J2144" s="1">
        <v>0.06</v>
      </c>
      <c r="K2144" s="1">
        <v>410</v>
      </c>
      <c r="L2144" s="1">
        <v>1115</v>
      </c>
      <c r="M2144" s="6">
        <f t="shared" ref="M2144:M2207" si="214">IFERROR(POWER((I2144+273.15)^4+133500000*POWER(J2144,0.6)*(I2144-G2144),0.25)-273.15,I2144)</f>
        <v>23.699999999999932</v>
      </c>
      <c r="N2144" s="1">
        <v>0</v>
      </c>
      <c r="O2144" s="1">
        <v>0</v>
      </c>
      <c r="P2144" s="12">
        <f t="shared" si="210"/>
        <v>0</v>
      </c>
      <c r="Q2144" s="1">
        <v>0</v>
      </c>
      <c r="R2144" s="1">
        <v>0</v>
      </c>
      <c r="S2144" s="1">
        <v>0</v>
      </c>
      <c r="T2144" s="1">
        <v>0</v>
      </c>
      <c r="U2144" s="4" t="s">
        <v>34</v>
      </c>
      <c r="V2144">
        <v>0.42</v>
      </c>
      <c r="W2144">
        <v>0.4</v>
      </c>
      <c r="X2144">
        <v>0.76</v>
      </c>
      <c r="Y2144">
        <v>2.4300000000000002</v>
      </c>
      <c r="Z2144">
        <v>0.23</v>
      </c>
      <c r="AA2144" s="5">
        <f t="shared" si="211"/>
        <v>0</v>
      </c>
      <c r="AB2144" s="15" cm="1">
        <f t="array" ref="AB2144">_xlfn.SWITCH(U2144,"夏",122,"冬",90,"春",153,"秋",153,0)</f>
        <v>153</v>
      </c>
      <c r="AC2144" s="16">
        <f t="shared" si="212"/>
        <v>0</v>
      </c>
      <c r="AD2144" s="5">
        <f>IFERROR(AA2144/D2144,0)</f>
        <v>0</v>
      </c>
      <c r="AE2144" s="15">
        <f t="shared" si="213"/>
        <v>0.41917808219178082</v>
      </c>
      <c r="AF2144" s="5">
        <f>IFERROR(AD2144*AE2144*48,0)</f>
        <v>0</v>
      </c>
    </row>
    <row r="2145" spans="1:32" x14ac:dyDescent="0.15">
      <c r="A2145" s="8">
        <v>45746</v>
      </c>
      <c r="B2145" s="1" t="s">
        <v>42</v>
      </c>
      <c r="C2145" s="1" t="s">
        <v>33</v>
      </c>
      <c r="D2145" s="6">
        <v>78.14</v>
      </c>
      <c r="E2145" s="6">
        <v>3.9</v>
      </c>
      <c r="F2145" s="10">
        <v>0.83333333333333304</v>
      </c>
      <c r="G2145" s="1">
        <v>23.5</v>
      </c>
      <c r="H2145" s="1">
        <v>55.1</v>
      </c>
      <c r="I2145" s="1">
        <v>23.5</v>
      </c>
      <c r="J2145" s="1">
        <v>0.06</v>
      </c>
      <c r="K2145" s="1">
        <v>410</v>
      </c>
      <c r="L2145" s="1">
        <v>1085</v>
      </c>
      <c r="M2145" s="6">
        <f t="shared" si="214"/>
        <v>23.499999999999886</v>
      </c>
      <c r="N2145" s="1">
        <v>0</v>
      </c>
      <c r="O2145" s="1">
        <v>0</v>
      </c>
      <c r="P2145" s="12">
        <f t="shared" si="210"/>
        <v>0</v>
      </c>
      <c r="Q2145" s="1">
        <v>0</v>
      </c>
      <c r="R2145" s="1">
        <v>0</v>
      </c>
      <c r="S2145" s="1">
        <v>0</v>
      </c>
      <c r="T2145" s="1">
        <v>0</v>
      </c>
      <c r="U2145" s="4" t="s">
        <v>34</v>
      </c>
      <c r="V2145">
        <v>0.42</v>
      </c>
      <c r="W2145">
        <v>0.4</v>
      </c>
      <c r="X2145">
        <v>0.76</v>
      </c>
      <c r="Y2145">
        <v>2.4300000000000002</v>
      </c>
      <c r="Z2145">
        <v>0.23</v>
      </c>
      <c r="AA2145" s="5">
        <f t="shared" si="211"/>
        <v>0</v>
      </c>
      <c r="AB2145" s="15" cm="1">
        <f t="array" ref="AB2145">_xlfn.SWITCH(U2145,"夏",122,"冬",90,"春",153,"秋",153,0)</f>
        <v>153</v>
      </c>
      <c r="AC2145" s="16">
        <f t="shared" si="212"/>
        <v>0</v>
      </c>
      <c r="AD2145" s="5">
        <f>IFERROR(AA2145/D2145,0)</f>
        <v>0</v>
      </c>
      <c r="AE2145" s="15">
        <f t="shared" si="213"/>
        <v>0.41917808219178082</v>
      </c>
      <c r="AF2145" s="5">
        <f>IFERROR(AD2145*AE2145*48,0)</f>
        <v>0</v>
      </c>
    </row>
    <row r="2146" spans="1:32" x14ac:dyDescent="0.15">
      <c r="A2146" s="8">
        <v>45746</v>
      </c>
      <c r="B2146" s="1" t="s">
        <v>42</v>
      </c>
      <c r="C2146" s="1" t="s">
        <v>33</v>
      </c>
      <c r="D2146" s="6">
        <v>78.14</v>
      </c>
      <c r="E2146" s="6">
        <v>3.9</v>
      </c>
      <c r="F2146" s="10">
        <v>0.85416666666666696</v>
      </c>
      <c r="G2146" s="1">
        <v>23.3</v>
      </c>
      <c r="H2146" s="1">
        <v>55.5</v>
      </c>
      <c r="I2146" s="1">
        <v>23.3</v>
      </c>
      <c r="J2146" s="1">
        <v>0.06</v>
      </c>
      <c r="K2146" s="1">
        <v>410</v>
      </c>
      <c r="L2146" s="1">
        <v>1055</v>
      </c>
      <c r="M2146" s="6">
        <f t="shared" si="214"/>
        <v>23.300000000000068</v>
      </c>
      <c r="N2146" s="1">
        <v>0</v>
      </c>
      <c r="O2146" s="1">
        <v>0</v>
      </c>
      <c r="P2146" s="12">
        <f t="shared" si="210"/>
        <v>0</v>
      </c>
      <c r="Q2146" s="1">
        <v>0</v>
      </c>
      <c r="R2146" s="1">
        <v>0</v>
      </c>
      <c r="S2146" s="1">
        <v>0</v>
      </c>
      <c r="T2146" s="1">
        <v>0</v>
      </c>
      <c r="U2146" s="4" t="s">
        <v>34</v>
      </c>
      <c r="V2146">
        <v>0.42</v>
      </c>
      <c r="W2146">
        <v>0.4</v>
      </c>
      <c r="X2146">
        <v>0.76</v>
      </c>
      <c r="Y2146">
        <v>2.4300000000000002</v>
      </c>
      <c r="Z2146">
        <v>0.23</v>
      </c>
      <c r="AA2146" s="5">
        <f t="shared" si="211"/>
        <v>0</v>
      </c>
      <c r="AB2146" s="15" cm="1">
        <f t="array" ref="AB2146">_xlfn.SWITCH(U2146,"夏",122,"冬",90,"春",153,"秋",153,0)</f>
        <v>153</v>
      </c>
      <c r="AC2146" s="16">
        <f t="shared" si="212"/>
        <v>0</v>
      </c>
      <c r="AD2146" s="5">
        <f>IFERROR(AA2146/D2146,0)</f>
        <v>0</v>
      </c>
      <c r="AE2146" s="15">
        <f t="shared" si="213"/>
        <v>0.41917808219178082</v>
      </c>
      <c r="AF2146" s="5">
        <f>IFERROR(AD2146*AE2146*48,0)</f>
        <v>0</v>
      </c>
    </row>
    <row r="2147" spans="1:32" x14ac:dyDescent="0.15">
      <c r="A2147" s="8">
        <v>45746</v>
      </c>
      <c r="B2147" s="1" t="s">
        <v>42</v>
      </c>
      <c r="C2147" s="1" t="s">
        <v>33</v>
      </c>
      <c r="D2147" s="6">
        <v>78.14</v>
      </c>
      <c r="E2147" s="6">
        <v>3.9</v>
      </c>
      <c r="F2147" s="10">
        <v>0.875</v>
      </c>
      <c r="G2147" s="1">
        <v>23.1</v>
      </c>
      <c r="H2147" s="1">
        <v>55.9</v>
      </c>
      <c r="I2147" s="1">
        <v>23.1</v>
      </c>
      <c r="J2147" s="1">
        <v>0.06</v>
      </c>
      <c r="K2147" s="1">
        <v>410</v>
      </c>
      <c r="L2147" s="1">
        <v>1025</v>
      </c>
      <c r="M2147" s="6">
        <f t="shared" si="214"/>
        <v>23.10000000000008</v>
      </c>
      <c r="N2147" s="1">
        <v>0</v>
      </c>
      <c r="O2147" s="1">
        <v>0</v>
      </c>
      <c r="P2147" s="12">
        <f t="shared" si="210"/>
        <v>0</v>
      </c>
      <c r="Q2147" s="1">
        <v>0</v>
      </c>
      <c r="R2147" s="1">
        <v>0</v>
      </c>
      <c r="S2147" s="1">
        <v>0</v>
      </c>
      <c r="T2147" s="1">
        <v>0</v>
      </c>
      <c r="U2147" s="4" t="s">
        <v>34</v>
      </c>
      <c r="V2147">
        <v>0.42</v>
      </c>
      <c r="W2147">
        <v>0.4</v>
      </c>
      <c r="X2147">
        <v>0.76</v>
      </c>
      <c r="Y2147">
        <v>2.4300000000000002</v>
      </c>
      <c r="Z2147">
        <v>0.23</v>
      </c>
      <c r="AA2147" s="5">
        <f t="shared" si="211"/>
        <v>0</v>
      </c>
      <c r="AB2147" s="15" cm="1">
        <f t="array" ref="AB2147">_xlfn.SWITCH(U2147,"夏",122,"冬",90,"春",153,"秋",153,0)</f>
        <v>153</v>
      </c>
      <c r="AC2147" s="16">
        <f t="shared" si="212"/>
        <v>0</v>
      </c>
      <c r="AD2147" s="5">
        <f>IFERROR(AA2147/D2147,0)</f>
        <v>0</v>
      </c>
      <c r="AE2147" s="15">
        <f t="shared" si="213"/>
        <v>0.41917808219178082</v>
      </c>
      <c r="AF2147" s="5">
        <f>IFERROR(AD2147*AE2147*48,0)</f>
        <v>0</v>
      </c>
    </row>
    <row r="2148" spans="1:32" x14ac:dyDescent="0.15">
      <c r="A2148" s="8">
        <v>45746</v>
      </c>
      <c r="B2148" s="1" t="s">
        <v>42</v>
      </c>
      <c r="C2148" s="1" t="s">
        <v>33</v>
      </c>
      <c r="D2148" s="6">
        <v>78.14</v>
      </c>
      <c r="E2148" s="6">
        <v>3.9</v>
      </c>
      <c r="F2148" s="10">
        <v>0.89583333333333304</v>
      </c>
      <c r="G2148" s="1">
        <v>22.9</v>
      </c>
      <c r="H2148" s="1">
        <v>56.3</v>
      </c>
      <c r="I2148" s="1">
        <v>22.9</v>
      </c>
      <c r="J2148" s="1">
        <v>0.06</v>
      </c>
      <c r="K2148" s="1">
        <v>410</v>
      </c>
      <c r="L2148" s="1">
        <v>995</v>
      </c>
      <c r="M2148" s="6">
        <f t="shared" si="214"/>
        <v>22.89999999999992</v>
      </c>
      <c r="N2148" s="1">
        <v>0</v>
      </c>
      <c r="O2148" s="1">
        <v>0</v>
      </c>
      <c r="P2148" s="12">
        <f t="shared" si="210"/>
        <v>0</v>
      </c>
      <c r="Q2148" s="1">
        <v>0</v>
      </c>
      <c r="R2148" s="1">
        <v>0</v>
      </c>
      <c r="S2148" s="1">
        <v>0</v>
      </c>
      <c r="T2148" s="1">
        <v>0</v>
      </c>
      <c r="U2148" s="4" t="s">
        <v>34</v>
      </c>
      <c r="V2148">
        <v>0.42</v>
      </c>
      <c r="W2148">
        <v>0.4</v>
      </c>
      <c r="X2148">
        <v>0.76</v>
      </c>
      <c r="Y2148">
        <v>2.4300000000000002</v>
      </c>
      <c r="Z2148">
        <v>0.23</v>
      </c>
      <c r="AA2148" s="5">
        <f t="shared" si="211"/>
        <v>0</v>
      </c>
      <c r="AB2148" s="15" cm="1">
        <f t="array" ref="AB2148">_xlfn.SWITCH(U2148,"夏",122,"冬",90,"春",153,"秋",153,0)</f>
        <v>153</v>
      </c>
      <c r="AC2148" s="16">
        <f t="shared" si="212"/>
        <v>0</v>
      </c>
      <c r="AD2148" s="5">
        <f>IFERROR(AA2148/D2148,0)</f>
        <v>0</v>
      </c>
      <c r="AE2148" s="15">
        <f t="shared" si="213"/>
        <v>0.41917808219178082</v>
      </c>
      <c r="AF2148" s="5">
        <f>IFERROR(AD2148*AE2148*48,0)</f>
        <v>0</v>
      </c>
    </row>
    <row r="2149" spans="1:32" x14ac:dyDescent="0.15">
      <c r="A2149" s="8">
        <v>45746</v>
      </c>
      <c r="B2149" s="1" t="s">
        <v>42</v>
      </c>
      <c r="C2149" s="1" t="s">
        <v>33</v>
      </c>
      <c r="D2149" s="6">
        <v>78.14</v>
      </c>
      <c r="E2149" s="6">
        <v>3.9</v>
      </c>
      <c r="F2149" s="10">
        <v>0.91666666666666696</v>
      </c>
      <c r="G2149" s="1">
        <v>22.7</v>
      </c>
      <c r="H2149" s="1">
        <v>56.7</v>
      </c>
      <c r="I2149" s="1">
        <v>22.7</v>
      </c>
      <c r="J2149" s="1">
        <v>0.06</v>
      </c>
      <c r="K2149" s="1">
        <v>410</v>
      </c>
      <c r="L2149" s="1">
        <v>965</v>
      </c>
      <c r="M2149" s="6">
        <f t="shared" si="214"/>
        <v>22.699999999999989</v>
      </c>
      <c r="N2149" s="1">
        <v>0</v>
      </c>
      <c r="O2149" s="1">
        <v>0</v>
      </c>
      <c r="P2149" s="12">
        <f t="shared" ref="P2149:P2212" si="215">IF(O2149=0,0,ROUND(MIN(MAX((K2149-400)/(320*E2149*IF(C2149="公共教室",0.95,IF(C2149="建筑专教",0.85,IF(C2149="阶梯教室",1.15,1)))),0),2),2))</f>
        <v>0</v>
      </c>
      <c r="Q2149" s="1">
        <v>0</v>
      </c>
      <c r="R2149" s="1">
        <v>0</v>
      </c>
      <c r="S2149" s="1">
        <v>0</v>
      </c>
      <c r="T2149" s="1">
        <v>0</v>
      </c>
      <c r="U2149" s="4" t="s">
        <v>34</v>
      </c>
      <c r="V2149">
        <v>0.42</v>
      </c>
      <c r="W2149">
        <v>0.4</v>
      </c>
      <c r="X2149">
        <v>0.76</v>
      </c>
      <c r="Y2149">
        <v>2.4300000000000002</v>
      </c>
      <c r="Z2149">
        <v>0.23</v>
      </c>
      <c r="AA2149" s="5">
        <f t="shared" si="211"/>
        <v>0</v>
      </c>
      <c r="AB2149" s="15" cm="1">
        <f t="array" ref="AB2149">_xlfn.SWITCH(U2149,"夏",122,"冬",90,"春",153,"秋",153,0)</f>
        <v>153</v>
      </c>
      <c r="AC2149" s="16">
        <f t="shared" si="212"/>
        <v>0</v>
      </c>
      <c r="AD2149" s="5">
        <f>IFERROR(AA2149/D2149,0)</f>
        <v>0</v>
      </c>
      <c r="AE2149" s="15">
        <f t="shared" si="213"/>
        <v>0.41917808219178082</v>
      </c>
      <c r="AF2149" s="5">
        <f>IFERROR(AD2149*AE2149*48,0)</f>
        <v>0</v>
      </c>
    </row>
    <row r="2150" spans="1:32" x14ac:dyDescent="0.15">
      <c r="A2150" s="8">
        <v>45746</v>
      </c>
      <c r="B2150" s="1" t="s">
        <v>43</v>
      </c>
      <c r="C2150" s="1" t="s">
        <v>33</v>
      </c>
      <c r="D2150" s="6">
        <v>78.14</v>
      </c>
      <c r="E2150" s="6">
        <v>3.9</v>
      </c>
      <c r="F2150" s="10">
        <v>0.33333333333333298</v>
      </c>
      <c r="G2150" s="1">
        <v>20.2</v>
      </c>
      <c r="H2150" s="1">
        <v>61.8</v>
      </c>
      <c r="I2150" s="1">
        <v>20.2</v>
      </c>
      <c r="J2150" s="1">
        <v>0.06</v>
      </c>
      <c r="K2150" s="1">
        <v>408</v>
      </c>
      <c r="L2150" s="1">
        <v>185</v>
      </c>
      <c r="M2150" s="6">
        <f t="shared" si="214"/>
        <v>20.200000000000045</v>
      </c>
      <c r="N2150" s="1">
        <v>0</v>
      </c>
      <c r="O2150" s="1">
        <v>0</v>
      </c>
      <c r="P2150" s="12">
        <f t="shared" si="215"/>
        <v>0</v>
      </c>
      <c r="Q2150" s="1">
        <v>0</v>
      </c>
      <c r="R2150" s="1">
        <v>0</v>
      </c>
      <c r="S2150" s="1">
        <v>0</v>
      </c>
      <c r="T2150" s="1">
        <v>0</v>
      </c>
      <c r="U2150" s="4" t="s">
        <v>34</v>
      </c>
      <c r="V2150">
        <v>0.42</v>
      </c>
      <c r="W2150">
        <v>0.4</v>
      </c>
      <c r="X2150">
        <v>0.76</v>
      </c>
      <c r="Y2150">
        <v>2.4300000000000002</v>
      </c>
      <c r="Z2150">
        <v>0.23</v>
      </c>
      <c r="AA2150" s="5">
        <f t="shared" si="211"/>
        <v>0</v>
      </c>
      <c r="AB2150" s="15" cm="1">
        <f t="array" ref="AB2150">_xlfn.SWITCH(U2150,"夏",122,"冬",90,"春",153,"秋",153,0)</f>
        <v>153</v>
      </c>
      <c r="AC2150" s="16">
        <f t="shared" si="212"/>
        <v>0</v>
      </c>
      <c r="AD2150" s="5">
        <f>IFERROR(AA2150/D2150,0)</f>
        <v>0</v>
      </c>
      <c r="AE2150" s="15">
        <f t="shared" si="213"/>
        <v>0.41917808219178082</v>
      </c>
      <c r="AF2150" s="5">
        <f>IFERROR(AD2150*AE2150*48,0)</f>
        <v>0</v>
      </c>
    </row>
    <row r="2151" spans="1:32" x14ac:dyDescent="0.15">
      <c r="A2151" s="8">
        <v>45746</v>
      </c>
      <c r="B2151" s="1" t="s">
        <v>43</v>
      </c>
      <c r="C2151" s="1" t="s">
        <v>33</v>
      </c>
      <c r="D2151" s="6">
        <v>78.14</v>
      </c>
      <c r="E2151" s="6">
        <v>3.9</v>
      </c>
      <c r="F2151" s="10">
        <v>0.35416666666666702</v>
      </c>
      <c r="G2151" s="1">
        <v>20.399999999999999</v>
      </c>
      <c r="H2151" s="1">
        <v>61.4</v>
      </c>
      <c r="I2151" s="1">
        <v>20.399999999999999</v>
      </c>
      <c r="J2151" s="1">
        <v>0.06</v>
      </c>
      <c r="K2151" s="1">
        <v>418</v>
      </c>
      <c r="L2151" s="1">
        <v>320</v>
      </c>
      <c r="M2151" s="6">
        <f t="shared" si="214"/>
        <v>20.399999999999977</v>
      </c>
      <c r="N2151" s="1">
        <v>0</v>
      </c>
      <c r="O2151" s="1">
        <v>0</v>
      </c>
      <c r="P2151" s="12">
        <f t="shared" si="215"/>
        <v>0</v>
      </c>
      <c r="Q2151" s="1">
        <v>0</v>
      </c>
      <c r="R2151" s="1">
        <v>0</v>
      </c>
      <c r="S2151" s="1">
        <v>0</v>
      </c>
      <c r="T2151" s="1">
        <v>0</v>
      </c>
      <c r="U2151" s="4" t="s">
        <v>34</v>
      </c>
      <c r="V2151">
        <v>0.42</v>
      </c>
      <c r="W2151">
        <v>0.4</v>
      </c>
      <c r="X2151">
        <v>0.76</v>
      </c>
      <c r="Y2151">
        <v>2.4300000000000002</v>
      </c>
      <c r="Z2151">
        <v>0.23</v>
      </c>
      <c r="AA2151" s="5">
        <f t="shared" si="211"/>
        <v>0</v>
      </c>
      <c r="AB2151" s="15" cm="1">
        <f t="array" ref="AB2151">_xlfn.SWITCH(U2151,"夏",122,"冬",90,"春",153,"秋",153,0)</f>
        <v>153</v>
      </c>
      <c r="AC2151" s="16">
        <f t="shared" si="212"/>
        <v>0</v>
      </c>
      <c r="AD2151" s="5">
        <f>IFERROR(AA2151/D2151,0)</f>
        <v>0</v>
      </c>
      <c r="AE2151" s="15">
        <f t="shared" si="213"/>
        <v>0.41917808219178082</v>
      </c>
      <c r="AF2151" s="5">
        <f>IFERROR(AD2151*AE2151*48,0)</f>
        <v>0</v>
      </c>
    </row>
    <row r="2152" spans="1:32" x14ac:dyDescent="0.15">
      <c r="A2152" s="8">
        <v>45746</v>
      </c>
      <c r="B2152" s="1" t="s">
        <v>43</v>
      </c>
      <c r="C2152" s="1" t="s">
        <v>33</v>
      </c>
      <c r="D2152" s="6">
        <v>78.14</v>
      </c>
      <c r="E2152" s="6">
        <v>3.9</v>
      </c>
      <c r="F2152" s="10">
        <v>0.375</v>
      </c>
      <c r="G2152" s="1">
        <v>20.7</v>
      </c>
      <c r="H2152" s="1">
        <v>60.8</v>
      </c>
      <c r="I2152" s="1">
        <v>20.7</v>
      </c>
      <c r="J2152" s="1">
        <v>7.0000000000000007E-2</v>
      </c>
      <c r="K2152" s="1">
        <v>441</v>
      </c>
      <c r="L2152" s="1">
        <v>450</v>
      </c>
      <c r="M2152" s="6">
        <f t="shared" si="214"/>
        <v>20.700000000000102</v>
      </c>
      <c r="N2152" s="1">
        <v>0</v>
      </c>
      <c r="O2152" s="1">
        <v>0</v>
      </c>
      <c r="P2152" s="12">
        <f t="shared" si="215"/>
        <v>0</v>
      </c>
      <c r="Q2152" s="1">
        <v>0</v>
      </c>
      <c r="R2152" s="1">
        <v>0</v>
      </c>
      <c r="S2152" s="1">
        <v>0</v>
      </c>
      <c r="T2152" s="1">
        <v>0</v>
      </c>
      <c r="U2152" s="4" t="s">
        <v>34</v>
      </c>
      <c r="V2152">
        <v>0.42</v>
      </c>
      <c r="W2152">
        <v>0.4</v>
      </c>
      <c r="X2152">
        <v>0.76</v>
      </c>
      <c r="Y2152">
        <v>2.4300000000000002</v>
      </c>
      <c r="Z2152">
        <v>0.23</v>
      </c>
      <c r="AA2152" s="5">
        <f t="shared" ref="AA2152:AA2215" si="216">R2152+S2152+T2152</f>
        <v>0</v>
      </c>
      <c r="AB2152" s="15" cm="1">
        <f t="array" ref="AB2152">_xlfn.SWITCH(U2152,"夏",122,"冬",90,"春",153,"秋",153,0)</f>
        <v>153</v>
      </c>
      <c r="AC2152" s="16">
        <f t="shared" ref="AC2152:AC2215" si="217">AA2152*AB2152</f>
        <v>0</v>
      </c>
      <c r="AD2152" s="5">
        <f>IFERROR(AA2152/D2152,0)</f>
        <v>0</v>
      </c>
      <c r="AE2152" s="15">
        <f t="shared" ref="AE2152:AE2215" si="218">IF(U2152="夏",122/365,IF(U2152="冬",90/365,IF(OR(U2152="春",U2152="秋"),153/365,0)))</f>
        <v>0.41917808219178082</v>
      </c>
      <c r="AF2152" s="5">
        <f>IFERROR(AD2152*AE2152*48,0)</f>
        <v>0</v>
      </c>
    </row>
    <row r="2153" spans="1:32" x14ac:dyDescent="0.15">
      <c r="A2153" s="8">
        <v>45746</v>
      </c>
      <c r="B2153" s="1" t="s">
        <v>43</v>
      </c>
      <c r="C2153" s="1" t="s">
        <v>33</v>
      </c>
      <c r="D2153" s="6">
        <v>78.14</v>
      </c>
      <c r="E2153" s="6">
        <v>3.9</v>
      </c>
      <c r="F2153" s="10">
        <v>0.39583333333333298</v>
      </c>
      <c r="G2153" s="1">
        <v>21.1</v>
      </c>
      <c r="H2153" s="1">
        <v>60</v>
      </c>
      <c r="I2153" s="1">
        <v>21.1</v>
      </c>
      <c r="J2153" s="1">
        <v>0.08</v>
      </c>
      <c r="K2153" s="1">
        <v>472</v>
      </c>
      <c r="L2153" s="1">
        <v>590</v>
      </c>
      <c r="M2153" s="6">
        <f t="shared" si="214"/>
        <v>21.100000000000136</v>
      </c>
      <c r="N2153" s="1">
        <v>0</v>
      </c>
      <c r="O2153" s="1">
        <v>0</v>
      </c>
      <c r="P2153" s="12">
        <f t="shared" si="215"/>
        <v>0</v>
      </c>
      <c r="Q2153" s="1">
        <v>0</v>
      </c>
      <c r="R2153" s="1">
        <v>0</v>
      </c>
      <c r="S2153" s="1">
        <v>0</v>
      </c>
      <c r="T2153" s="1">
        <v>0</v>
      </c>
      <c r="U2153" s="4" t="s">
        <v>34</v>
      </c>
      <c r="V2153">
        <v>0.42</v>
      </c>
      <c r="W2153">
        <v>0.4</v>
      </c>
      <c r="X2153">
        <v>0.76</v>
      </c>
      <c r="Y2153">
        <v>2.4300000000000002</v>
      </c>
      <c r="Z2153">
        <v>0.23</v>
      </c>
      <c r="AA2153" s="5">
        <f t="shared" si="216"/>
        <v>0</v>
      </c>
      <c r="AB2153" s="15" cm="1">
        <f t="array" ref="AB2153">_xlfn.SWITCH(U2153,"夏",122,"冬",90,"春",153,"秋",153,0)</f>
        <v>153</v>
      </c>
      <c r="AC2153" s="16">
        <f t="shared" si="217"/>
        <v>0</v>
      </c>
      <c r="AD2153" s="5">
        <f>IFERROR(AA2153/D2153,0)</f>
        <v>0</v>
      </c>
      <c r="AE2153" s="15">
        <f t="shared" si="218"/>
        <v>0.41917808219178082</v>
      </c>
      <c r="AF2153" s="5">
        <f>IFERROR(AD2153*AE2153*48,0)</f>
        <v>0</v>
      </c>
    </row>
    <row r="2154" spans="1:32" x14ac:dyDescent="0.15">
      <c r="A2154" s="8">
        <v>45746</v>
      </c>
      <c r="B2154" s="1" t="s">
        <v>43</v>
      </c>
      <c r="C2154" s="1" t="s">
        <v>33</v>
      </c>
      <c r="D2154" s="6">
        <v>78.14</v>
      </c>
      <c r="E2154" s="6">
        <v>3.9</v>
      </c>
      <c r="F2154" s="10">
        <v>0.41666666666666702</v>
      </c>
      <c r="G2154" s="1">
        <v>21.6</v>
      </c>
      <c r="H2154" s="1">
        <v>59.2</v>
      </c>
      <c r="I2154" s="1">
        <v>21.6</v>
      </c>
      <c r="J2154" s="1">
        <v>0.09</v>
      </c>
      <c r="K2154" s="1">
        <v>511</v>
      </c>
      <c r="L2154" s="1">
        <v>730</v>
      </c>
      <c r="M2154" s="6">
        <f t="shared" si="214"/>
        <v>21.600000000000023</v>
      </c>
      <c r="N2154" s="1">
        <v>0</v>
      </c>
      <c r="O2154" s="1">
        <v>0</v>
      </c>
      <c r="P2154" s="12">
        <f t="shared" si="215"/>
        <v>0</v>
      </c>
      <c r="Q2154" s="1">
        <v>0</v>
      </c>
      <c r="R2154" s="1">
        <v>0</v>
      </c>
      <c r="S2154" s="1">
        <v>0</v>
      </c>
      <c r="T2154" s="1">
        <v>0</v>
      </c>
      <c r="U2154" s="4" t="s">
        <v>34</v>
      </c>
      <c r="V2154">
        <v>0.42</v>
      </c>
      <c r="W2154">
        <v>0.4</v>
      </c>
      <c r="X2154">
        <v>0.76</v>
      </c>
      <c r="Y2154">
        <v>2.4300000000000002</v>
      </c>
      <c r="Z2154">
        <v>0.23</v>
      </c>
      <c r="AA2154" s="5">
        <f t="shared" si="216"/>
        <v>0</v>
      </c>
      <c r="AB2154" s="15" cm="1">
        <f t="array" ref="AB2154">_xlfn.SWITCH(U2154,"夏",122,"冬",90,"春",153,"秋",153,0)</f>
        <v>153</v>
      </c>
      <c r="AC2154" s="16">
        <f t="shared" si="217"/>
        <v>0</v>
      </c>
      <c r="AD2154" s="5">
        <f>IFERROR(AA2154/D2154,0)</f>
        <v>0</v>
      </c>
      <c r="AE2154" s="15">
        <f t="shared" si="218"/>
        <v>0.41917808219178082</v>
      </c>
      <c r="AF2154" s="5">
        <f>IFERROR(AD2154*AE2154*48,0)</f>
        <v>0</v>
      </c>
    </row>
    <row r="2155" spans="1:32" x14ac:dyDescent="0.15">
      <c r="A2155" s="8">
        <v>45746</v>
      </c>
      <c r="B2155" s="1" t="s">
        <v>43</v>
      </c>
      <c r="C2155" s="1" t="s">
        <v>33</v>
      </c>
      <c r="D2155" s="6">
        <v>78.14</v>
      </c>
      <c r="E2155" s="6">
        <v>3.9</v>
      </c>
      <c r="F2155" s="10">
        <v>0.4375</v>
      </c>
      <c r="G2155" s="1">
        <v>22</v>
      </c>
      <c r="H2155" s="1">
        <v>58.4</v>
      </c>
      <c r="I2155" s="1">
        <v>22</v>
      </c>
      <c r="J2155" s="1">
        <v>0.1</v>
      </c>
      <c r="K2155" s="1">
        <v>554</v>
      </c>
      <c r="L2155" s="1">
        <v>870</v>
      </c>
      <c r="M2155" s="6">
        <f t="shared" si="214"/>
        <v>22</v>
      </c>
      <c r="N2155" s="1">
        <v>0</v>
      </c>
      <c r="O2155" s="1">
        <v>0</v>
      </c>
      <c r="P2155" s="12">
        <f t="shared" si="215"/>
        <v>0</v>
      </c>
      <c r="Q2155" s="1">
        <v>0</v>
      </c>
      <c r="R2155" s="1">
        <v>0</v>
      </c>
      <c r="S2155" s="1">
        <v>0</v>
      </c>
      <c r="T2155" s="1">
        <v>0</v>
      </c>
      <c r="U2155" s="4" t="s">
        <v>34</v>
      </c>
      <c r="V2155">
        <v>0.42</v>
      </c>
      <c r="W2155">
        <v>0.4</v>
      </c>
      <c r="X2155">
        <v>0.76</v>
      </c>
      <c r="Y2155">
        <v>2.4300000000000002</v>
      </c>
      <c r="Z2155">
        <v>0.23</v>
      </c>
      <c r="AA2155" s="5">
        <f t="shared" si="216"/>
        <v>0</v>
      </c>
      <c r="AB2155" s="15" cm="1">
        <f t="array" ref="AB2155">_xlfn.SWITCH(U2155,"夏",122,"冬",90,"春",153,"秋",153,0)</f>
        <v>153</v>
      </c>
      <c r="AC2155" s="16">
        <f t="shared" si="217"/>
        <v>0</v>
      </c>
      <c r="AD2155" s="5">
        <f>IFERROR(AA2155/D2155,0)</f>
        <v>0</v>
      </c>
      <c r="AE2155" s="15">
        <f t="shared" si="218"/>
        <v>0.41917808219178082</v>
      </c>
      <c r="AF2155" s="5">
        <f>IFERROR(AD2155*AE2155*48,0)</f>
        <v>0</v>
      </c>
    </row>
    <row r="2156" spans="1:32" x14ac:dyDescent="0.15">
      <c r="A2156" s="8">
        <v>45746</v>
      </c>
      <c r="B2156" s="1" t="s">
        <v>43</v>
      </c>
      <c r="C2156" s="1" t="s">
        <v>33</v>
      </c>
      <c r="D2156" s="6">
        <v>78.14</v>
      </c>
      <c r="E2156" s="6">
        <v>3.9</v>
      </c>
      <c r="F2156" s="10">
        <v>0.45833333333333298</v>
      </c>
      <c r="G2156" s="1">
        <v>22.4</v>
      </c>
      <c r="H2156" s="1">
        <v>57.6</v>
      </c>
      <c r="I2156" s="1">
        <v>22.4</v>
      </c>
      <c r="J2156" s="1">
        <v>0.11</v>
      </c>
      <c r="K2156" s="1">
        <v>601</v>
      </c>
      <c r="L2156" s="1">
        <v>1010</v>
      </c>
      <c r="M2156" s="6">
        <f t="shared" si="214"/>
        <v>22.400000000000034</v>
      </c>
      <c r="N2156" s="1">
        <v>0</v>
      </c>
      <c r="O2156" s="1">
        <v>0</v>
      </c>
      <c r="P2156" s="12">
        <f t="shared" si="215"/>
        <v>0</v>
      </c>
      <c r="Q2156" s="1">
        <v>0</v>
      </c>
      <c r="R2156" s="1">
        <v>0</v>
      </c>
      <c r="S2156" s="1">
        <v>0</v>
      </c>
      <c r="T2156" s="1">
        <v>0</v>
      </c>
      <c r="U2156" s="4" t="s">
        <v>34</v>
      </c>
      <c r="V2156">
        <v>0.42</v>
      </c>
      <c r="W2156">
        <v>0.4</v>
      </c>
      <c r="X2156">
        <v>0.76</v>
      </c>
      <c r="Y2156">
        <v>2.4300000000000002</v>
      </c>
      <c r="Z2156">
        <v>0.23</v>
      </c>
      <c r="AA2156" s="5">
        <f t="shared" si="216"/>
        <v>0</v>
      </c>
      <c r="AB2156" s="15" cm="1">
        <f t="array" ref="AB2156">_xlfn.SWITCH(U2156,"夏",122,"冬",90,"春",153,"秋",153,0)</f>
        <v>153</v>
      </c>
      <c r="AC2156" s="16">
        <f t="shared" si="217"/>
        <v>0</v>
      </c>
      <c r="AD2156" s="5">
        <f>IFERROR(AA2156/D2156,0)</f>
        <v>0</v>
      </c>
      <c r="AE2156" s="15">
        <f t="shared" si="218"/>
        <v>0.41917808219178082</v>
      </c>
      <c r="AF2156" s="5">
        <f>IFERROR(AD2156*AE2156*48,0)</f>
        <v>0</v>
      </c>
    </row>
    <row r="2157" spans="1:32" x14ac:dyDescent="0.15">
      <c r="A2157" s="8">
        <v>45746</v>
      </c>
      <c r="B2157" s="1" t="s">
        <v>43</v>
      </c>
      <c r="C2157" s="1" t="s">
        <v>33</v>
      </c>
      <c r="D2157" s="6">
        <v>78.14</v>
      </c>
      <c r="E2157" s="6">
        <v>3.9</v>
      </c>
      <c r="F2157" s="10">
        <v>0.47916666666666702</v>
      </c>
      <c r="G2157" s="1">
        <v>22.8</v>
      </c>
      <c r="H2157" s="1">
        <v>56.8</v>
      </c>
      <c r="I2157" s="1">
        <v>22.8</v>
      </c>
      <c r="J2157" s="1">
        <v>0.12</v>
      </c>
      <c r="K2157" s="1">
        <v>652</v>
      </c>
      <c r="L2157" s="1">
        <v>1150</v>
      </c>
      <c r="M2157" s="6">
        <f t="shared" si="214"/>
        <v>22.800000000000011</v>
      </c>
      <c r="N2157" s="1">
        <v>0</v>
      </c>
      <c r="O2157" s="1">
        <v>0</v>
      </c>
      <c r="P2157" s="12">
        <f t="shared" si="215"/>
        <v>0</v>
      </c>
      <c r="Q2157" s="1">
        <v>0</v>
      </c>
      <c r="R2157" s="1">
        <v>0</v>
      </c>
      <c r="S2157" s="1">
        <v>0</v>
      </c>
      <c r="T2157" s="1">
        <v>0</v>
      </c>
      <c r="U2157" s="4" t="s">
        <v>34</v>
      </c>
      <c r="V2157">
        <v>0.42</v>
      </c>
      <c r="W2157">
        <v>0.4</v>
      </c>
      <c r="X2157">
        <v>0.76</v>
      </c>
      <c r="Y2157">
        <v>2.4300000000000002</v>
      </c>
      <c r="Z2157">
        <v>0.23</v>
      </c>
      <c r="AA2157" s="5">
        <f t="shared" si="216"/>
        <v>0</v>
      </c>
      <c r="AB2157" s="15" cm="1">
        <f t="array" ref="AB2157">_xlfn.SWITCH(U2157,"夏",122,"冬",90,"春",153,"秋",153,0)</f>
        <v>153</v>
      </c>
      <c r="AC2157" s="16">
        <f t="shared" si="217"/>
        <v>0</v>
      </c>
      <c r="AD2157" s="5">
        <f>IFERROR(AA2157/D2157,0)</f>
        <v>0</v>
      </c>
      <c r="AE2157" s="15">
        <f t="shared" si="218"/>
        <v>0.41917808219178082</v>
      </c>
      <c r="AF2157" s="5">
        <f>IFERROR(AD2157*AE2157*48,0)</f>
        <v>0</v>
      </c>
    </row>
    <row r="2158" spans="1:32" x14ac:dyDescent="0.15">
      <c r="A2158" s="8">
        <v>45746</v>
      </c>
      <c r="B2158" s="1" t="s">
        <v>43</v>
      </c>
      <c r="C2158" s="1" t="s">
        <v>33</v>
      </c>
      <c r="D2158" s="6">
        <v>78.14</v>
      </c>
      <c r="E2158" s="6">
        <v>3.9</v>
      </c>
      <c r="F2158" s="10">
        <v>0.5</v>
      </c>
      <c r="G2158" s="1">
        <v>23</v>
      </c>
      <c r="H2158" s="1">
        <v>56.4</v>
      </c>
      <c r="I2158" s="1">
        <v>23</v>
      </c>
      <c r="J2158" s="1">
        <v>0.12</v>
      </c>
      <c r="K2158" s="1">
        <v>410</v>
      </c>
      <c r="L2158" s="1">
        <v>1150</v>
      </c>
      <c r="M2158" s="6">
        <f t="shared" si="214"/>
        <v>23</v>
      </c>
      <c r="N2158" s="1">
        <v>0</v>
      </c>
      <c r="O2158" s="1">
        <v>0</v>
      </c>
      <c r="P2158" s="12">
        <f t="shared" si="215"/>
        <v>0</v>
      </c>
      <c r="Q2158" s="1">
        <v>0</v>
      </c>
      <c r="R2158" s="1">
        <v>0</v>
      </c>
      <c r="S2158" s="1">
        <v>0</v>
      </c>
      <c r="T2158" s="1">
        <v>0</v>
      </c>
      <c r="U2158" s="4" t="s">
        <v>34</v>
      </c>
      <c r="V2158">
        <v>0.42</v>
      </c>
      <c r="W2158">
        <v>0.4</v>
      </c>
      <c r="X2158">
        <v>0.76</v>
      </c>
      <c r="Y2158">
        <v>2.4300000000000002</v>
      </c>
      <c r="Z2158">
        <v>0.23</v>
      </c>
      <c r="AA2158" s="5">
        <f t="shared" si="216"/>
        <v>0</v>
      </c>
      <c r="AB2158" s="15" cm="1">
        <f t="array" ref="AB2158">_xlfn.SWITCH(U2158,"夏",122,"冬",90,"春",153,"秋",153,0)</f>
        <v>153</v>
      </c>
      <c r="AC2158" s="16">
        <f t="shared" si="217"/>
        <v>0</v>
      </c>
      <c r="AD2158" s="5">
        <f>IFERROR(AA2158/D2158,0)</f>
        <v>0</v>
      </c>
      <c r="AE2158" s="15">
        <f t="shared" si="218"/>
        <v>0.41917808219178082</v>
      </c>
      <c r="AF2158" s="5">
        <f>IFERROR(AD2158*AE2158*48,0)</f>
        <v>0</v>
      </c>
    </row>
    <row r="2159" spans="1:32" x14ac:dyDescent="0.15">
      <c r="A2159" s="8">
        <v>45746</v>
      </c>
      <c r="B2159" s="1" t="s">
        <v>43</v>
      </c>
      <c r="C2159" s="1" t="s">
        <v>33</v>
      </c>
      <c r="D2159" s="6">
        <v>78.14</v>
      </c>
      <c r="E2159" s="6">
        <v>3.9</v>
      </c>
      <c r="F2159" s="10">
        <v>0.52083333333333304</v>
      </c>
      <c r="G2159" s="1">
        <v>23.2</v>
      </c>
      <c r="H2159" s="1">
        <v>56</v>
      </c>
      <c r="I2159" s="1">
        <v>23.2</v>
      </c>
      <c r="J2159" s="1">
        <v>0.12</v>
      </c>
      <c r="K2159" s="1">
        <v>410</v>
      </c>
      <c r="L2159" s="1">
        <v>1050</v>
      </c>
      <c r="M2159" s="6">
        <f t="shared" si="214"/>
        <v>23.199999999999989</v>
      </c>
      <c r="N2159" s="1">
        <v>0</v>
      </c>
      <c r="O2159" s="1">
        <v>0</v>
      </c>
      <c r="P2159" s="12">
        <f t="shared" si="215"/>
        <v>0</v>
      </c>
      <c r="Q2159" s="1">
        <v>0</v>
      </c>
      <c r="R2159" s="1">
        <v>0</v>
      </c>
      <c r="S2159" s="1">
        <v>0</v>
      </c>
      <c r="T2159" s="1">
        <v>0</v>
      </c>
      <c r="U2159" s="4" t="s">
        <v>34</v>
      </c>
      <c r="V2159">
        <v>0.42</v>
      </c>
      <c r="W2159">
        <v>0.4</v>
      </c>
      <c r="X2159">
        <v>0.76</v>
      </c>
      <c r="Y2159">
        <v>2.4300000000000002</v>
      </c>
      <c r="Z2159">
        <v>0.23</v>
      </c>
      <c r="AA2159" s="5">
        <f t="shared" si="216"/>
        <v>0</v>
      </c>
      <c r="AB2159" s="15" cm="1">
        <f t="array" ref="AB2159">_xlfn.SWITCH(U2159,"夏",122,"冬",90,"春",153,"秋",153,0)</f>
        <v>153</v>
      </c>
      <c r="AC2159" s="16">
        <f t="shared" si="217"/>
        <v>0</v>
      </c>
      <c r="AD2159" s="5">
        <f>IFERROR(AA2159/D2159,0)</f>
        <v>0</v>
      </c>
      <c r="AE2159" s="15">
        <f t="shared" si="218"/>
        <v>0.41917808219178082</v>
      </c>
      <c r="AF2159" s="5">
        <f>IFERROR(AD2159*AE2159*48,0)</f>
        <v>0</v>
      </c>
    </row>
    <row r="2160" spans="1:32" x14ac:dyDescent="0.15">
      <c r="A2160" s="8">
        <v>45746</v>
      </c>
      <c r="B2160" s="1" t="s">
        <v>43</v>
      </c>
      <c r="C2160" s="1" t="s">
        <v>33</v>
      </c>
      <c r="D2160" s="6">
        <v>78.14</v>
      </c>
      <c r="E2160" s="6">
        <v>3.9</v>
      </c>
      <c r="F2160" s="10">
        <v>0.54166666666666696</v>
      </c>
      <c r="G2160" s="1">
        <v>23.4</v>
      </c>
      <c r="H2160" s="1">
        <v>55.6</v>
      </c>
      <c r="I2160" s="1">
        <v>23.4</v>
      </c>
      <c r="J2160" s="1">
        <v>0.12</v>
      </c>
      <c r="K2160" s="1">
        <v>410</v>
      </c>
      <c r="L2160" s="1">
        <v>950</v>
      </c>
      <c r="M2160" s="6">
        <f t="shared" si="214"/>
        <v>23.400000000000091</v>
      </c>
      <c r="N2160" s="1">
        <v>0</v>
      </c>
      <c r="O2160" s="1">
        <v>0</v>
      </c>
      <c r="P2160" s="12">
        <f t="shared" si="215"/>
        <v>0</v>
      </c>
      <c r="Q2160" s="1">
        <v>0</v>
      </c>
      <c r="R2160" s="1">
        <v>0</v>
      </c>
      <c r="S2160" s="1">
        <v>0</v>
      </c>
      <c r="T2160" s="1">
        <v>0</v>
      </c>
      <c r="U2160" s="4" t="s">
        <v>34</v>
      </c>
      <c r="V2160">
        <v>0.42</v>
      </c>
      <c r="W2160">
        <v>0.4</v>
      </c>
      <c r="X2160">
        <v>0.76</v>
      </c>
      <c r="Y2160">
        <v>2.4300000000000002</v>
      </c>
      <c r="Z2160">
        <v>0.23</v>
      </c>
      <c r="AA2160" s="5">
        <f t="shared" si="216"/>
        <v>0</v>
      </c>
      <c r="AB2160" s="15" cm="1">
        <f t="array" ref="AB2160">_xlfn.SWITCH(U2160,"夏",122,"冬",90,"春",153,"秋",153,0)</f>
        <v>153</v>
      </c>
      <c r="AC2160" s="16">
        <f t="shared" si="217"/>
        <v>0</v>
      </c>
      <c r="AD2160" s="5">
        <f>IFERROR(AA2160/D2160,0)</f>
        <v>0</v>
      </c>
      <c r="AE2160" s="15">
        <f t="shared" si="218"/>
        <v>0.41917808219178082</v>
      </c>
      <c r="AF2160" s="5">
        <f>IFERROR(AD2160*AE2160*48,0)</f>
        <v>0</v>
      </c>
    </row>
    <row r="2161" spans="1:32" x14ac:dyDescent="0.15">
      <c r="A2161" s="8">
        <v>45746</v>
      </c>
      <c r="B2161" s="1" t="s">
        <v>43</v>
      </c>
      <c r="C2161" s="1" t="s">
        <v>33</v>
      </c>
      <c r="D2161" s="6">
        <v>78.14</v>
      </c>
      <c r="E2161" s="6">
        <v>3.9</v>
      </c>
      <c r="F2161" s="10">
        <v>0.5625</v>
      </c>
      <c r="G2161" s="1">
        <v>23.6</v>
      </c>
      <c r="H2161" s="1">
        <v>55.2</v>
      </c>
      <c r="I2161" s="1">
        <v>23.6</v>
      </c>
      <c r="J2161" s="1">
        <v>0.12</v>
      </c>
      <c r="K2161" s="1">
        <v>410</v>
      </c>
      <c r="L2161" s="1">
        <v>850</v>
      </c>
      <c r="M2161" s="6">
        <f t="shared" si="214"/>
        <v>23.600000000000023</v>
      </c>
      <c r="N2161" s="1">
        <v>0</v>
      </c>
      <c r="O2161" s="1">
        <v>0</v>
      </c>
      <c r="P2161" s="12">
        <f t="shared" si="215"/>
        <v>0</v>
      </c>
      <c r="Q2161" s="1">
        <v>0</v>
      </c>
      <c r="R2161" s="1">
        <v>0</v>
      </c>
      <c r="S2161" s="1">
        <v>0</v>
      </c>
      <c r="T2161" s="1">
        <v>0</v>
      </c>
      <c r="U2161" s="4" t="s">
        <v>34</v>
      </c>
      <c r="V2161">
        <v>0.42</v>
      </c>
      <c r="W2161">
        <v>0.4</v>
      </c>
      <c r="X2161">
        <v>0.76</v>
      </c>
      <c r="Y2161">
        <v>2.4300000000000002</v>
      </c>
      <c r="Z2161">
        <v>0.23</v>
      </c>
      <c r="AA2161" s="5">
        <f t="shared" si="216"/>
        <v>0</v>
      </c>
      <c r="AB2161" s="15" cm="1">
        <f t="array" ref="AB2161">_xlfn.SWITCH(U2161,"夏",122,"冬",90,"春",153,"秋",153,0)</f>
        <v>153</v>
      </c>
      <c r="AC2161" s="16">
        <f t="shared" si="217"/>
        <v>0</v>
      </c>
      <c r="AD2161" s="5">
        <f>IFERROR(AA2161/D2161,0)</f>
        <v>0</v>
      </c>
      <c r="AE2161" s="15">
        <f t="shared" si="218"/>
        <v>0.41917808219178082</v>
      </c>
      <c r="AF2161" s="5">
        <f>IFERROR(AD2161*AE2161*48,0)</f>
        <v>0</v>
      </c>
    </row>
    <row r="2162" spans="1:32" x14ac:dyDescent="0.15">
      <c r="A2162" s="8">
        <v>45746</v>
      </c>
      <c r="B2162" s="1" t="s">
        <v>43</v>
      </c>
      <c r="C2162" s="1" t="s">
        <v>33</v>
      </c>
      <c r="D2162" s="6">
        <v>78.14</v>
      </c>
      <c r="E2162" s="6">
        <v>3.9</v>
      </c>
      <c r="F2162" s="10">
        <v>0.58333333333333304</v>
      </c>
      <c r="G2162" s="1">
        <v>23.8</v>
      </c>
      <c r="H2162" s="1">
        <v>54.8</v>
      </c>
      <c r="I2162" s="1">
        <v>23.8</v>
      </c>
      <c r="J2162" s="1">
        <v>0.12</v>
      </c>
      <c r="K2162" s="1">
        <v>430</v>
      </c>
      <c r="L2162" s="1">
        <v>750</v>
      </c>
      <c r="M2162" s="6">
        <f t="shared" si="214"/>
        <v>23.799999999999955</v>
      </c>
      <c r="N2162" s="1">
        <v>0</v>
      </c>
      <c r="O2162" s="1">
        <v>0</v>
      </c>
      <c r="P2162" s="12">
        <f t="shared" si="215"/>
        <v>0</v>
      </c>
      <c r="Q2162" s="1">
        <v>0</v>
      </c>
      <c r="R2162" s="1">
        <v>0</v>
      </c>
      <c r="S2162" s="1">
        <v>0</v>
      </c>
      <c r="T2162" s="1">
        <v>0</v>
      </c>
      <c r="U2162" s="4" t="s">
        <v>34</v>
      </c>
      <c r="V2162">
        <v>0.42</v>
      </c>
      <c r="W2162">
        <v>0.4</v>
      </c>
      <c r="X2162">
        <v>0.76</v>
      </c>
      <c r="Y2162">
        <v>2.4300000000000002</v>
      </c>
      <c r="Z2162">
        <v>0.23</v>
      </c>
      <c r="AA2162" s="5">
        <f t="shared" si="216"/>
        <v>0</v>
      </c>
      <c r="AB2162" s="15" cm="1">
        <f t="array" ref="AB2162">_xlfn.SWITCH(U2162,"夏",122,"冬",90,"春",153,"秋",153,0)</f>
        <v>153</v>
      </c>
      <c r="AC2162" s="16">
        <f t="shared" si="217"/>
        <v>0</v>
      </c>
      <c r="AD2162" s="5">
        <f>IFERROR(AA2162/D2162,0)</f>
        <v>0</v>
      </c>
      <c r="AE2162" s="15">
        <f t="shared" si="218"/>
        <v>0.41917808219178082</v>
      </c>
      <c r="AF2162" s="5">
        <f>IFERROR(AD2162*AE2162*48,0)</f>
        <v>0</v>
      </c>
    </row>
    <row r="2163" spans="1:32" x14ac:dyDescent="0.15">
      <c r="A2163" s="8">
        <v>45746</v>
      </c>
      <c r="B2163" s="1" t="s">
        <v>43</v>
      </c>
      <c r="C2163" s="1" t="s">
        <v>33</v>
      </c>
      <c r="D2163" s="6">
        <v>78.14</v>
      </c>
      <c r="E2163" s="6">
        <v>3.9</v>
      </c>
      <c r="F2163" s="10">
        <v>0.60416666666666696</v>
      </c>
      <c r="G2163" s="1">
        <v>24</v>
      </c>
      <c r="H2163" s="1">
        <v>54.4</v>
      </c>
      <c r="I2163" s="1">
        <v>24</v>
      </c>
      <c r="J2163" s="1">
        <v>0.12</v>
      </c>
      <c r="K2163" s="1">
        <v>450</v>
      </c>
      <c r="L2163" s="1">
        <v>650</v>
      </c>
      <c r="M2163" s="6">
        <f t="shared" si="214"/>
        <v>24.000000000000114</v>
      </c>
      <c r="N2163" s="1">
        <v>0</v>
      </c>
      <c r="O2163" s="1">
        <v>0</v>
      </c>
      <c r="P2163" s="12">
        <f t="shared" si="215"/>
        <v>0</v>
      </c>
      <c r="Q2163" s="1">
        <v>0</v>
      </c>
      <c r="R2163" s="1">
        <v>0</v>
      </c>
      <c r="S2163" s="1">
        <v>0</v>
      </c>
      <c r="T2163" s="1">
        <v>0</v>
      </c>
      <c r="U2163" s="4" t="s">
        <v>34</v>
      </c>
      <c r="V2163">
        <v>0.42</v>
      </c>
      <c r="W2163">
        <v>0.4</v>
      </c>
      <c r="X2163">
        <v>0.76</v>
      </c>
      <c r="Y2163">
        <v>2.4300000000000002</v>
      </c>
      <c r="Z2163">
        <v>0.23</v>
      </c>
      <c r="AA2163" s="5">
        <f t="shared" si="216"/>
        <v>0</v>
      </c>
      <c r="AB2163" s="15" cm="1">
        <f t="array" ref="AB2163">_xlfn.SWITCH(U2163,"夏",122,"冬",90,"春",153,"秋",153,0)</f>
        <v>153</v>
      </c>
      <c r="AC2163" s="16">
        <f t="shared" si="217"/>
        <v>0</v>
      </c>
      <c r="AD2163" s="5">
        <f>IFERROR(AA2163/D2163,0)</f>
        <v>0</v>
      </c>
      <c r="AE2163" s="15">
        <f t="shared" si="218"/>
        <v>0.41917808219178082</v>
      </c>
      <c r="AF2163" s="5">
        <f>IFERROR(AD2163*AE2163*48,0)</f>
        <v>0</v>
      </c>
    </row>
    <row r="2164" spans="1:32" x14ac:dyDescent="0.15">
      <c r="A2164" s="8">
        <v>45746</v>
      </c>
      <c r="B2164" s="1" t="s">
        <v>43</v>
      </c>
      <c r="C2164" s="1" t="s">
        <v>33</v>
      </c>
      <c r="D2164" s="6">
        <v>78.14</v>
      </c>
      <c r="E2164" s="6">
        <v>3.9</v>
      </c>
      <c r="F2164" s="10">
        <v>0.625</v>
      </c>
      <c r="G2164" s="1">
        <v>24.2</v>
      </c>
      <c r="H2164" s="1">
        <v>54</v>
      </c>
      <c r="I2164" s="1">
        <v>24.2</v>
      </c>
      <c r="J2164" s="1">
        <v>0.12</v>
      </c>
      <c r="K2164" s="1">
        <v>470</v>
      </c>
      <c r="L2164" s="1">
        <v>550</v>
      </c>
      <c r="M2164" s="6">
        <f t="shared" si="214"/>
        <v>24.200000000000045</v>
      </c>
      <c r="N2164" s="1">
        <v>0</v>
      </c>
      <c r="O2164" s="1">
        <v>0</v>
      </c>
      <c r="P2164" s="12">
        <f t="shared" si="215"/>
        <v>0</v>
      </c>
      <c r="Q2164" s="1">
        <v>0</v>
      </c>
      <c r="R2164" s="1">
        <v>0</v>
      </c>
      <c r="S2164" s="1">
        <v>0</v>
      </c>
      <c r="T2164" s="1">
        <v>0</v>
      </c>
      <c r="U2164" s="4" t="s">
        <v>34</v>
      </c>
      <c r="V2164">
        <v>0.42</v>
      </c>
      <c r="W2164">
        <v>0.4</v>
      </c>
      <c r="X2164">
        <v>0.76</v>
      </c>
      <c r="Y2164">
        <v>2.4300000000000002</v>
      </c>
      <c r="Z2164">
        <v>0.23</v>
      </c>
      <c r="AA2164" s="5">
        <f t="shared" si="216"/>
        <v>0</v>
      </c>
      <c r="AB2164" s="15" cm="1">
        <f t="array" ref="AB2164">_xlfn.SWITCH(U2164,"夏",122,"冬",90,"春",153,"秋",153,0)</f>
        <v>153</v>
      </c>
      <c r="AC2164" s="16">
        <f t="shared" si="217"/>
        <v>0</v>
      </c>
      <c r="AD2164" s="5">
        <f>IFERROR(AA2164/D2164,0)</f>
        <v>0</v>
      </c>
      <c r="AE2164" s="15">
        <f t="shared" si="218"/>
        <v>0.41917808219178082</v>
      </c>
      <c r="AF2164" s="5">
        <f>IFERROR(AD2164*AE2164*48,0)</f>
        <v>0</v>
      </c>
    </row>
    <row r="2165" spans="1:32" x14ac:dyDescent="0.15">
      <c r="A2165" s="8">
        <v>45746</v>
      </c>
      <c r="B2165" s="1" t="s">
        <v>43</v>
      </c>
      <c r="C2165" s="1" t="s">
        <v>33</v>
      </c>
      <c r="D2165" s="6">
        <v>78.14</v>
      </c>
      <c r="E2165" s="6">
        <v>3.9</v>
      </c>
      <c r="F2165" s="10">
        <v>0.64583333333333304</v>
      </c>
      <c r="G2165" s="1">
        <v>24.4</v>
      </c>
      <c r="H2165" s="1">
        <v>53.6</v>
      </c>
      <c r="I2165" s="1">
        <v>24.4</v>
      </c>
      <c r="J2165" s="1">
        <v>0.12</v>
      </c>
      <c r="K2165" s="1">
        <v>490</v>
      </c>
      <c r="L2165" s="1">
        <v>450</v>
      </c>
      <c r="M2165" s="6">
        <f t="shared" si="214"/>
        <v>24.399999999999864</v>
      </c>
      <c r="N2165" s="1">
        <v>0</v>
      </c>
      <c r="O2165" s="1">
        <v>0</v>
      </c>
      <c r="P2165" s="12">
        <f t="shared" si="215"/>
        <v>0</v>
      </c>
      <c r="Q2165" s="1">
        <v>0</v>
      </c>
      <c r="R2165" s="1">
        <v>0</v>
      </c>
      <c r="S2165" s="1">
        <v>0</v>
      </c>
      <c r="T2165" s="1">
        <v>0</v>
      </c>
      <c r="U2165" s="4" t="s">
        <v>34</v>
      </c>
      <c r="V2165">
        <v>0.42</v>
      </c>
      <c r="W2165">
        <v>0.4</v>
      </c>
      <c r="X2165">
        <v>0.76</v>
      </c>
      <c r="Y2165">
        <v>2.4300000000000002</v>
      </c>
      <c r="Z2165">
        <v>0.23</v>
      </c>
      <c r="AA2165" s="5">
        <f t="shared" si="216"/>
        <v>0</v>
      </c>
      <c r="AB2165" s="15" cm="1">
        <f t="array" ref="AB2165">_xlfn.SWITCH(U2165,"夏",122,"冬",90,"春",153,"秋",153,0)</f>
        <v>153</v>
      </c>
      <c r="AC2165" s="16">
        <f t="shared" si="217"/>
        <v>0</v>
      </c>
      <c r="AD2165" s="5">
        <f>IFERROR(AA2165/D2165,0)</f>
        <v>0</v>
      </c>
      <c r="AE2165" s="15">
        <f t="shared" si="218"/>
        <v>0.41917808219178082</v>
      </c>
      <c r="AF2165" s="5">
        <f>IFERROR(AD2165*AE2165*48,0)</f>
        <v>0</v>
      </c>
    </row>
    <row r="2166" spans="1:32" x14ac:dyDescent="0.15">
      <c r="A2166" s="8">
        <v>45746</v>
      </c>
      <c r="B2166" s="1" t="s">
        <v>43</v>
      </c>
      <c r="C2166" s="1" t="s">
        <v>33</v>
      </c>
      <c r="D2166" s="6">
        <v>78.14</v>
      </c>
      <c r="E2166" s="6">
        <v>3.9</v>
      </c>
      <c r="F2166" s="10">
        <v>0.66666666666666696</v>
      </c>
      <c r="G2166" s="1">
        <v>24.6</v>
      </c>
      <c r="H2166" s="1">
        <v>53.2</v>
      </c>
      <c r="I2166" s="1">
        <v>24.6</v>
      </c>
      <c r="J2166" s="1">
        <v>0.12</v>
      </c>
      <c r="K2166" s="1">
        <v>510</v>
      </c>
      <c r="L2166" s="1">
        <v>350</v>
      </c>
      <c r="M2166" s="6">
        <f t="shared" si="214"/>
        <v>24.599999999999909</v>
      </c>
      <c r="N2166" s="1">
        <v>0</v>
      </c>
      <c r="O2166" s="1">
        <v>0</v>
      </c>
      <c r="P2166" s="12">
        <f t="shared" si="215"/>
        <v>0</v>
      </c>
      <c r="Q2166" s="1">
        <v>0</v>
      </c>
      <c r="R2166" s="1">
        <v>0</v>
      </c>
      <c r="S2166" s="1">
        <v>0</v>
      </c>
      <c r="T2166" s="1">
        <v>0</v>
      </c>
      <c r="U2166" s="4" t="s">
        <v>34</v>
      </c>
      <c r="V2166">
        <v>0.42</v>
      </c>
      <c r="W2166">
        <v>0.4</v>
      </c>
      <c r="X2166">
        <v>0.76</v>
      </c>
      <c r="Y2166">
        <v>2.4300000000000002</v>
      </c>
      <c r="Z2166">
        <v>0.23</v>
      </c>
      <c r="AA2166" s="5">
        <f t="shared" si="216"/>
        <v>0</v>
      </c>
      <c r="AB2166" s="15" cm="1">
        <f t="array" ref="AB2166">_xlfn.SWITCH(U2166,"夏",122,"冬",90,"春",153,"秋",153,0)</f>
        <v>153</v>
      </c>
      <c r="AC2166" s="16">
        <f t="shared" si="217"/>
        <v>0</v>
      </c>
      <c r="AD2166" s="5">
        <f>IFERROR(AA2166/D2166,0)</f>
        <v>0</v>
      </c>
      <c r="AE2166" s="15">
        <f t="shared" si="218"/>
        <v>0.41917808219178082</v>
      </c>
      <c r="AF2166" s="5">
        <f>IFERROR(AD2166*AE2166*48,0)</f>
        <v>0</v>
      </c>
    </row>
    <row r="2167" spans="1:32" x14ac:dyDescent="0.15">
      <c r="A2167" s="8">
        <v>45746</v>
      </c>
      <c r="B2167" s="1" t="s">
        <v>43</v>
      </c>
      <c r="C2167" s="1" t="s">
        <v>33</v>
      </c>
      <c r="D2167" s="6">
        <v>78.14</v>
      </c>
      <c r="E2167" s="6">
        <v>3.9</v>
      </c>
      <c r="F2167" s="10">
        <v>0.6875</v>
      </c>
      <c r="G2167" s="1">
        <v>24.8</v>
      </c>
      <c r="H2167" s="1">
        <v>52.8</v>
      </c>
      <c r="I2167" s="1">
        <v>24.8</v>
      </c>
      <c r="J2167" s="1">
        <v>0.12</v>
      </c>
      <c r="K2167" s="1">
        <v>530</v>
      </c>
      <c r="L2167" s="1">
        <v>250</v>
      </c>
      <c r="M2167" s="6">
        <f t="shared" si="214"/>
        <v>24.800000000000068</v>
      </c>
      <c r="N2167" s="1">
        <v>0</v>
      </c>
      <c r="O2167" s="1">
        <v>0</v>
      </c>
      <c r="P2167" s="12">
        <f t="shared" si="215"/>
        <v>0</v>
      </c>
      <c r="Q2167" s="1">
        <v>0</v>
      </c>
      <c r="R2167" s="1">
        <v>0</v>
      </c>
      <c r="S2167" s="1">
        <v>0</v>
      </c>
      <c r="T2167" s="1">
        <v>0</v>
      </c>
      <c r="U2167" s="4" t="s">
        <v>34</v>
      </c>
      <c r="V2167">
        <v>0.42</v>
      </c>
      <c r="W2167">
        <v>0.4</v>
      </c>
      <c r="X2167">
        <v>0.76</v>
      </c>
      <c r="Y2167">
        <v>2.4300000000000002</v>
      </c>
      <c r="Z2167">
        <v>0.23</v>
      </c>
      <c r="AA2167" s="5">
        <f t="shared" si="216"/>
        <v>0</v>
      </c>
      <c r="AB2167" s="15" cm="1">
        <f t="array" ref="AB2167">_xlfn.SWITCH(U2167,"夏",122,"冬",90,"春",153,"秋",153,0)</f>
        <v>153</v>
      </c>
      <c r="AC2167" s="16">
        <f t="shared" si="217"/>
        <v>0</v>
      </c>
      <c r="AD2167" s="5">
        <f>IFERROR(AA2167/D2167,0)</f>
        <v>0</v>
      </c>
      <c r="AE2167" s="15">
        <f t="shared" si="218"/>
        <v>0.41917808219178082</v>
      </c>
      <c r="AF2167" s="5">
        <f>IFERROR(AD2167*AE2167*48,0)</f>
        <v>0</v>
      </c>
    </row>
    <row r="2168" spans="1:32" x14ac:dyDescent="0.15">
      <c r="A2168" s="8">
        <v>45746</v>
      </c>
      <c r="B2168" s="1" t="s">
        <v>43</v>
      </c>
      <c r="C2168" s="1" t="s">
        <v>33</v>
      </c>
      <c r="D2168" s="6">
        <v>78.14</v>
      </c>
      <c r="E2168" s="6">
        <v>3.9</v>
      </c>
      <c r="F2168" s="10">
        <v>0.70833333333333304</v>
      </c>
      <c r="G2168" s="1">
        <v>25</v>
      </c>
      <c r="H2168" s="1">
        <v>52.4</v>
      </c>
      <c r="I2168" s="1">
        <v>25</v>
      </c>
      <c r="J2168" s="1">
        <v>0.12</v>
      </c>
      <c r="K2168" s="1">
        <v>550</v>
      </c>
      <c r="L2168" s="1">
        <v>150</v>
      </c>
      <c r="M2168" s="6">
        <f t="shared" si="214"/>
        <v>25.000000000000057</v>
      </c>
      <c r="N2168" s="1">
        <v>0</v>
      </c>
      <c r="O2168" s="1">
        <v>0</v>
      </c>
      <c r="P2168" s="12">
        <f t="shared" si="215"/>
        <v>0</v>
      </c>
      <c r="Q2168" s="1">
        <v>0</v>
      </c>
      <c r="R2168" s="1">
        <v>0</v>
      </c>
      <c r="S2168" s="1">
        <v>0</v>
      </c>
      <c r="T2168" s="1">
        <v>0</v>
      </c>
      <c r="U2168" s="4" t="s">
        <v>34</v>
      </c>
      <c r="V2168">
        <v>0.42</v>
      </c>
      <c r="W2168">
        <v>0.4</v>
      </c>
      <c r="X2168">
        <v>0.76</v>
      </c>
      <c r="Y2168">
        <v>2.4300000000000002</v>
      </c>
      <c r="Z2168">
        <v>0.23</v>
      </c>
      <c r="AA2168" s="5">
        <f t="shared" si="216"/>
        <v>0</v>
      </c>
      <c r="AB2168" s="15" cm="1">
        <f t="array" ref="AB2168">_xlfn.SWITCH(U2168,"夏",122,"冬",90,"春",153,"秋",153,0)</f>
        <v>153</v>
      </c>
      <c r="AC2168" s="16">
        <f t="shared" si="217"/>
        <v>0</v>
      </c>
      <c r="AD2168" s="5">
        <f>IFERROR(AA2168/D2168,0)</f>
        <v>0</v>
      </c>
      <c r="AE2168" s="15">
        <f t="shared" si="218"/>
        <v>0.41917808219178082</v>
      </c>
      <c r="AF2168" s="5">
        <f>IFERROR(AD2168*AE2168*48,0)</f>
        <v>0</v>
      </c>
    </row>
    <row r="2169" spans="1:32" x14ac:dyDescent="0.15">
      <c r="A2169" s="8">
        <v>45746</v>
      </c>
      <c r="B2169" s="1" t="s">
        <v>43</v>
      </c>
      <c r="C2169" s="1" t="s">
        <v>33</v>
      </c>
      <c r="D2169" s="6">
        <v>78.14</v>
      </c>
      <c r="E2169" s="6">
        <v>3.9</v>
      </c>
      <c r="F2169" s="10">
        <v>0.72916666666666696</v>
      </c>
      <c r="G2169" s="1">
        <v>25</v>
      </c>
      <c r="H2169" s="1">
        <v>52.4</v>
      </c>
      <c r="I2169" s="1">
        <v>25</v>
      </c>
      <c r="J2169" s="1">
        <v>0.12</v>
      </c>
      <c r="K2169" s="1">
        <v>410</v>
      </c>
      <c r="L2169" s="1">
        <v>50</v>
      </c>
      <c r="M2169" s="6">
        <f t="shared" si="214"/>
        <v>25.000000000000057</v>
      </c>
      <c r="N2169" s="1">
        <v>0</v>
      </c>
      <c r="O2169" s="1">
        <v>0</v>
      </c>
      <c r="P2169" s="12">
        <f t="shared" si="215"/>
        <v>0</v>
      </c>
      <c r="Q2169" s="1">
        <v>0</v>
      </c>
      <c r="R2169" s="1">
        <v>0</v>
      </c>
      <c r="S2169" s="1">
        <v>0</v>
      </c>
      <c r="T2169" s="1">
        <v>0</v>
      </c>
      <c r="U2169" s="4" t="s">
        <v>34</v>
      </c>
      <c r="V2169">
        <v>0.42</v>
      </c>
      <c r="W2169">
        <v>0.4</v>
      </c>
      <c r="X2169">
        <v>0.76</v>
      </c>
      <c r="Y2169">
        <v>2.4300000000000002</v>
      </c>
      <c r="Z2169">
        <v>0.23</v>
      </c>
      <c r="AA2169" s="5">
        <f t="shared" si="216"/>
        <v>0</v>
      </c>
      <c r="AB2169" s="15" cm="1">
        <f t="array" ref="AB2169">_xlfn.SWITCH(U2169,"夏",122,"冬",90,"春",153,"秋",153,0)</f>
        <v>153</v>
      </c>
      <c r="AC2169" s="16">
        <f t="shared" si="217"/>
        <v>0</v>
      </c>
      <c r="AD2169" s="5">
        <f>IFERROR(AA2169/D2169,0)</f>
        <v>0</v>
      </c>
      <c r="AE2169" s="15">
        <f t="shared" si="218"/>
        <v>0.41917808219178082</v>
      </c>
      <c r="AF2169" s="5">
        <f>IFERROR(AD2169*AE2169*48,0)</f>
        <v>0</v>
      </c>
    </row>
    <row r="2170" spans="1:32" x14ac:dyDescent="0.15">
      <c r="A2170" s="8">
        <v>45746</v>
      </c>
      <c r="B2170" s="1" t="s">
        <v>43</v>
      </c>
      <c r="C2170" s="1" t="s">
        <v>33</v>
      </c>
      <c r="D2170" s="6">
        <v>78.14</v>
      </c>
      <c r="E2170" s="6">
        <v>3.9</v>
      </c>
      <c r="F2170" s="10">
        <v>0.75</v>
      </c>
      <c r="G2170" s="1">
        <v>24.8</v>
      </c>
      <c r="H2170" s="1">
        <v>52.8</v>
      </c>
      <c r="I2170" s="1">
        <v>24.8</v>
      </c>
      <c r="J2170" s="1">
        <v>0.12</v>
      </c>
      <c r="K2170" s="1">
        <v>410</v>
      </c>
      <c r="L2170" s="1">
        <v>0</v>
      </c>
      <c r="M2170" s="6">
        <f t="shared" si="214"/>
        <v>24.800000000000068</v>
      </c>
      <c r="N2170" s="1">
        <v>0</v>
      </c>
      <c r="O2170" s="1">
        <v>0</v>
      </c>
      <c r="P2170" s="12">
        <f t="shared" si="215"/>
        <v>0</v>
      </c>
      <c r="Q2170" s="1">
        <v>0</v>
      </c>
      <c r="R2170" s="1">
        <v>0</v>
      </c>
      <c r="S2170" s="1">
        <v>0</v>
      </c>
      <c r="T2170" s="1">
        <v>0</v>
      </c>
      <c r="U2170" s="4" t="s">
        <v>34</v>
      </c>
      <c r="V2170">
        <v>0.42</v>
      </c>
      <c r="W2170">
        <v>0.4</v>
      </c>
      <c r="X2170">
        <v>0.76</v>
      </c>
      <c r="Y2170">
        <v>2.4300000000000002</v>
      </c>
      <c r="Z2170">
        <v>0.23</v>
      </c>
      <c r="AA2170" s="5">
        <f t="shared" si="216"/>
        <v>0</v>
      </c>
      <c r="AB2170" s="15" cm="1">
        <f t="array" ref="AB2170">_xlfn.SWITCH(U2170,"夏",122,"冬",90,"春",153,"秋",153,0)</f>
        <v>153</v>
      </c>
      <c r="AC2170" s="16">
        <f t="shared" si="217"/>
        <v>0</v>
      </c>
      <c r="AD2170" s="5">
        <f>IFERROR(AA2170/D2170,0)</f>
        <v>0</v>
      </c>
      <c r="AE2170" s="15">
        <f t="shared" si="218"/>
        <v>0.41917808219178082</v>
      </c>
      <c r="AF2170" s="5">
        <f>IFERROR(AD2170*AE2170*48,0)</f>
        <v>0</v>
      </c>
    </row>
    <row r="2171" spans="1:32" x14ac:dyDescent="0.15">
      <c r="A2171" s="8">
        <v>45746</v>
      </c>
      <c r="B2171" s="1" t="s">
        <v>43</v>
      </c>
      <c r="C2171" s="1" t="s">
        <v>33</v>
      </c>
      <c r="D2171" s="6">
        <v>78.14</v>
      </c>
      <c r="E2171" s="6">
        <v>3.9</v>
      </c>
      <c r="F2171" s="10">
        <v>0.77083333333333304</v>
      </c>
      <c r="G2171" s="1">
        <v>24.6</v>
      </c>
      <c r="H2171" s="1">
        <v>53.2</v>
      </c>
      <c r="I2171" s="1">
        <v>24.6</v>
      </c>
      <c r="J2171" s="1">
        <v>0.12</v>
      </c>
      <c r="K2171" s="1">
        <v>410</v>
      </c>
      <c r="L2171" s="1">
        <v>0</v>
      </c>
      <c r="M2171" s="6">
        <f t="shared" si="214"/>
        <v>24.599999999999909</v>
      </c>
      <c r="N2171" s="1">
        <v>0</v>
      </c>
      <c r="O2171" s="1">
        <v>0</v>
      </c>
      <c r="P2171" s="12">
        <f t="shared" si="215"/>
        <v>0</v>
      </c>
      <c r="Q2171" s="1">
        <v>0</v>
      </c>
      <c r="R2171" s="1">
        <v>0</v>
      </c>
      <c r="S2171" s="1">
        <v>0</v>
      </c>
      <c r="T2171" s="1">
        <v>0</v>
      </c>
      <c r="U2171" s="4" t="s">
        <v>34</v>
      </c>
      <c r="V2171">
        <v>0.42</v>
      </c>
      <c r="W2171">
        <v>0.4</v>
      </c>
      <c r="X2171">
        <v>0.76</v>
      </c>
      <c r="Y2171">
        <v>2.4300000000000002</v>
      </c>
      <c r="Z2171">
        <v>0.23</v>
      </c>
      <c r="AA2171" s="5">
        <f t="shared" si="216"/>
        <v>0</v>
      </c>
      <c r="AB2171" s="15" cm="1">
        <f t="array" ref="AB2171">_xlfn.SWITCH(U2171,"夏",122,"冬",90,"春",153,"秋",153,0)</f>
        <v>153</v>
      </c>
      <c r="AC2171" s="16">
        <f t="shared" si="217"/>
        <v>0</v>
      </c>
      <c r="AD2171" s="5">
        <f>IFERROR(AA2171/D2171,0)</f>
        <v>0</v>
      </c>
      <c r="AE2171" s="15">
        <f t="shared" si="218"/>
        <v>0.41917808219178082</v>
      </c>
      <c r="AF2171" s="5">
        <f>IFERROR(AD2171*AE2171*48,0)</f>
        <v>0</v>
      </c>
    </row>
    <row r="2172" spans="1:32" x14ac:dyDescent="0.15">
      <c r="A2172" s="8">
        <v>45746</v>
      </c>
      <c r="B2172" s="1" t="s">
        <v>43</v>
      </c>
      <c r="C2172" s="1" t="s">
        <v>33</v>
      </c>
      <c r="D2172" s="6">
        <v>78.14</v>
      </c>
      <c r="E2172" s="6">
        <v>3.9</v>
      </c>
      <c r="F2172" s="10">
        <v>0.79166666666666696</v>
      </c>
      <c r="G2172" s="1">
        <v>24.4</v>
      </c>
      <c r="H2172" s="1">
        <v>53.6</v>
      </c>
      <c r="I2172" s="1">
        <v>24.4</v>
      </c>
      <c r="J2172" s="1">
        <v>0.12</v>
      </c>
      <c r="K2172" s="1">
        <v>410</v>
      </c>
      <c r="L2172" s="1">
        <v>0</v>
      </c>
      <c r="M2172" s="6">
        <f t="shared" si="214"/>
        <v>24.399999999999864</v>
      </c>
      <c r="N2172" s="1">
        <v>0</v>
      </c>
      <c r="O2172" s="1">
        <v>0</v>
      </c>
      <c r="P2172" s="12">
        <f t="shared" si="215"/>
        <v>0</v>
      </c>
      <c r="Q2172" s="1">
        <v>0</v>
      </c>
      <c r="R2172" s="1">
        <v>0</v>
      </c>
      <c r="S2172" s="1">
        <v>0</v>
      </c>
      <c r="T2172" s="1">
        <v>0</v>
      </c>
      <c r="U2172" s="4" t="s">
        <v>34</v>
      </c>
      <c r="V2172">
        <v>0.42</v>
      </c>
      <c r="W2172">
        <v>0.4</v>
      </c>
      <c r="X2172">
        <v>0.76</v>
      </c>
      <c r="Y2172">
        <v>2.4300000000000002</v>
      </c>
      <c r="Z2172">
        <v>0.23</v>
      </c>
      <c r="AA2172" s="5">
        <f t="shared" si="216"/>
        <v>0</v>
      </c>
      <c r="AB2172" s="15" cm="1">
        <f t="array" ref="AB2172">_xlfn.SWITCH(U2172,"夏",122,"冬",90,"春",153,"秋",153,0)</f>
        <v>153</v>
      </c>
      <c r="AC2172" s="16">
        <f t="shared" si="217"/>
        <v>0</v>
      </c>
      <c r="AD2172" s="5">
        <f>IFERROR(AA2172/D2172,0)</f>
        <v>0</v>
      </c>
      <c r="AE2172" s="15">
        <f t="shared" si="218"/>
        <v>0.41917808219178082</v>
      </c>
      <c r="AF2172" s="5">
        <f>IFERROR(AD2172*AE2172*48,0)</f>
        <v>0</v>
      </c>
    </row>
    <row r="2173" spans="1:32" x14ac:dyDescent="0.15">
      <c r="A2173" s="8">
        <v>45746</v>
      </c>
      <c r="B2173" s="1" t="s">
        <v>43</v>
      </c>
      <c r="C2173" s="1" t="s">
        <v>33</v>
      </c>
      <c r="D2173" s="6">
        <v>78.14</v>
      </c>
      <c r="E2173" s="6">
        <v>3.9</v>
      </c>
      <c r="F2173" s="10">
        <v>0.8125</v>
      </c>
      <c r="G2173" s="1">
        <v>24.2</v>
      </c>
      <c r="H2173" s="1">
        <v>54</v>
      </c>
      <c r="I2173" s="1">
        <v>24.2</v>
      </c>
      <c r="J2173" s="1">
        <v>0.12</v>
      </c>
      <c r="K2173" s="1">
        <v>410</v>
      </c>
      <c r="L2173" s="1">
        <v>0</v>
      </c>
      <c r="M2173" s="6">
        <f t="shared" si="214"/>
        <v>24.200000000000045</v>
      </c>
      <c r="N2173" s="1">
        <v>0</v>
      </c>
      <c r="O2173" s="1">
        <v>0</v>
      </c>
      <c r="P2173" s="12">
        <f t="shared" si="215"/>
        <v>0</v>
      </c>
      <c r="Q2173" s="1">
        <v>0</v>
      </c>
      <c r="R2173" s="1">
        <v>0</v>
      </c>
      <c r="S2173" s="1">
        <v>0</v>
      </c>
      <c r="T2173" s="1">
        <v>0</v>
      </c>
      <c r="U2173" s="4" t="s">
        <v>34</v>
      </c>
      <c r="V2173">
        <v>0.42</v>
      </c>
      <c r="W2173">
        <v>0.4</v>
      </c>
      <c r="X2173">
        <v>0.76</v>
      </c>
      <c r="Y2173">
        <v>2.4300000000000002</v>
      </c>
      <c r="Z2173">
        <v>0.23</v>
      </c>
      <c r="AA2173" s="5">
        <f t="shared" si="216"/>
        <v>0</v>
      </c>
      <c r="AB2173" s="15" cm="1">
        <f t="array" ref="AB2173">_xlfn.SWITCH(U2173,"夏",122,"冬",90,"春",153,"秋",153,0)</f>
        <v>153</v>
      </c>
      <c r="AC2173" s="16">
        <f t="shared" si="217"/>
        <v>0</v>
      </c>
      <c r="AD2173" s="5">
        <f>IFERROR(AA2173/D2173,0)</f>
        <v>0</v>
      </c>
      <c r="AE2173" s="15">
        <f t="shared" si="218"/>
        <v>0.41917808219178082</v>
      </c>
      <c r="AF2173" s="5">
        <f>IFERROR(AD2173*AE2173*48,0)</f>
        <v>0</v>
      </c>
    </row>
    <row r="2174" spans="1:32" x14ac:dyDescent="0.15">
      <c r="A2174" s="8">
        <v>45746</v>
      </c>
      <c r="B2174" s="1" t="s">
        <v>43</v>
      </c>
      <c r="C2174" s="1" t="s">
        <v>33</v>
      </c>
      <c r="D2174" s="6">
        <v>78.14</v>
      </c>
      <c r="E2174" s="6">
        <v>3.9</v>
      </c>
      <c r="F2174" s="10">
        <v>0.83333333333333304</v>
      </c>
      <c r="G2174" s="1">
        <v>24</v>
      </c>
      <c r="H2174" s="1">
        <v>54.4</v>
      </c>
      <c r="I2174" s="1">
        <v>24</v>
      </c>
      <c r="J2174" s="1">
        <v>0.12</v>
      </c>
      <c r="K2174" s="1">
        <v>410</v>
      </c>
      <c r="L2174" s="1">
        <v>0</v>
      </c>
      <c r="M2174" s="6">
        <f t="shared" si="214"/>
        <v>24.000000000000114</v>
      </c>
      <c r="N2174" s="1">
        <v>0</v>
      </c>
      <c r="O2174" s="1">
        <v>0</v>
      </c>
      <c r="P2174" s="12">
        <f t="shared" si="215"/>
        <v>0</v>
      </c>
      <c r="Q2174" s="1">
        <v>0</v>
      </c>
      <c r="R2174" s="1">
        <v>0</v>
      </c>
      <c r="S2174" s="1">
        <v>0</v>
      </c>
      <c r="T2174" s="1">
        <v>0</v>
      </c>
      <c r="U2174" s="4" t="s">
        <v>34</v>
      </c>
      <c r="V2174">
        <v>0.42</v>
      </c>
      <c r="W2174">
        <v>0.4</v>
      </c>
      <c r="X2174">
        <v>0.76</v>
      </c>
      <c r="Y2174">
        <v>2.4300000000000002</v>
      </c>
      <c r="Z2174">
        <v>0.23</v>
      </c>
      <c r="AA2174" s="5">
        <f t="shared" si="216"/>
        <v>0</v>
      </c>
      <c r="AB2174" s="15" cm="1">
        <f t="array" ref="AB2174">_xlfn.SWITCH(U2174,"夏",122,"冬",90,"春",153,"秋",153,0)</f>
        <v>153</v>
      </c>
      <c r="AC2174" s="16">
        <f t="shared" si="217"/>
        <v>0</v>
      </c>
      <c r="AD2174" s="5">
        <f>IFERROR(AA2174/D2174,0)</f>
        <v>0</v>
      </c>
      <c r="AE2174" s="15">
        <f t="shared" si="218"/>
        <v>0.41917808219178082</v>
      </c>
      <c r="AF2174" s="5">
        <f>IFERROR(AD2174*AE2174*48,0)</f>
        <v>0</v>
      </c>
    </row>
    <row r="2175" spans="1:32" x14ac:dyDescent="0.15">
      <c r="A2175" s="8">
        <v>45746</v>
      </c>
      <c r="B2175" s="1" t="s">
        <v>43</v>
      </c>
      <c r="C2175" s="1" t="s">
        <v>33</v>
      </c>
      <c r="D2175" s="6">
        <v>78.14</v>
      </c>
      <c r="E2175" s="6">
        <v>3.9</v>
      </c>
      <c r="F2175" s="10">
        <v>0.85416666666666696</v>
      </c>
      <c r="G2175" s="1">
        <v>23.8</v>
      </c>
      <c r="H2175" s="1">
        <v>54.8</v>
      </c>
      <c r="I2175" s="1">
        <v>23.8</v>
      </c>
      <c r="J2175" s="1">
        <v>0.12</v>
      </c>
      <c r="K2175" s="1">
        <v>410</v>
      </c>
      <c r="L2175" s="1">
        <v>0</v>
      </c>
      <c r="M2175" s="6">
        <f t="shared" si="214"/>
        <v>23.799999999999955</v>
      </c>
      <c r="N2175" s="1">
        <v>0</v>
      </c>
      <c r="O2175" s="1">
        <v>0</v>
      </c>
      <c r="P2175" s="12">
        <f t="shared" si="215"/>
        <v>0</v>
      </c>
      <c r="Q2175" s="1">
        <v>0</v>
      </c>
      <c r="R2175" s="1">
        <v>0</v>
      </c>
      <c r="S2175" s="1">
        <v>0</v>
      </c>
      <c r="T2175" s="1">
        <v>0</v>
      </c>
      <c r="U2175" s="4" t="s">
        <v>34</v>
      </c>
      <c r="V2175">
        <v>0.42</v>
      </c>
      <c r="W2175">
        <v>0.4</v>
      </c>
      <c r="X2175">
        <v>0.76</v>
      </c>
      <c r="Y2175">
        <v>2.4300000000000002</v>
      </c>
      <c r="Z2175">
        <v>0.23</v>
      </c>
      <c r="AA2175" s="5">
        <f t="shared" si="216"/>
        <v>0</v>
      </c>
      <c r="AB2175" s="15" cm="1">
        <f t="array" ref="AB2175">_xlfn.SWITCH(U2175,"夏",122,"冬",90,"春",153,"秋",153,0)</f>
        <v>153</v>
      </c>
      <c r="AC2175" s="16">
        <f t="shared" si="217"/>
        <v>0</v>
      </c>
      <c r="AD2175" s="5">
        <f>IFERROR(AA2175/D2175,0)</f>
        <v>0</v>
      </c>
      <c r="AE2175" s="15">
        <f t="shared" si="218"/>
        <v>0.41917808219178082</v>
      </c>
      <c r="AF2175" s="5">
        <f>IFERROR(AD2175*AE2175*48,0)</f>
        <v>0</v>
      </c>
    </row>
    <row r="2176" spans="1:32" x14ac:dyDescent="0.15">
      <c r="A2176" s="8">
        <v>45746</v>
      </c>
      <c r="B2176" s="1" t="s">
        <v>43</v>
      </c>
      <c r="C2176" s="1" t="s">
        <v>33</v>
      </c>
      <c r="D2176" s="6">
        <v>78.14</v>
      </c>
      <c r="E2176" s="6">
        <v>3.9</v>
      </c>
      <c r="F2176" s="10">
        <v>0.875</v>
      </c>
      <c r="G2176" s="1">
        <v>23.6</v>
      </c>
      <c r="H2176" s="1">
        <v>55.2</v>
      </c>
      <c r="I2176" s="1">
        <v>23.6</v>
      </c>
      <c r="J2176" s="1">
        <v>0.12</v>
      </c>
      <c r="K2176" s="1">
        <v>410</v>
      </c>
      <c r="L2176" s="1">
        <v>0</v>
      </c>
      <c r="M2176" s="6">
        <f t="shared" si="214"/>
        <v>23.600000000000023</v>
      </c>
      <c r="N2176" s="1">
        <v>0</v>
      </c>
      <c r="O2176" s="1">
        <v>0</v>
      </c>
      <c r="P2176" s="12">
        <f t="shared" si="215"/>
        <v>0</v>
      </c>
      <c r="Q2176" s="1">
        <v>0</v>
      </c>
      <c r="R2176" s="1">
        <v>0</v>
      </c>
      <c r="S2176" s="1">
        <v>0</v>
      </c>
      <c r="T2176" s="1">
        <v>0</v>
      </c>
      <c r="U2176" s="4" t="s">
        <v>34</v>
      </c>
      <c r="V2176">
        <v>0.42</v>
      </c>
      <c r="W2176">
        <v>0.4</v>
      </c>
      <c r="X2176">
        <v>0.76</v>
      </c>
      <c r="Y2176">
        <v>2.4300000000000002</v>
      </c>
      <c r="Z2176">
        <v>0.23</v>
      </c>
      <c r="AA2176" s="5">
        <f t="shared" si="216"/>
        <v>0</v>
      </c>
      <c r="AB2176" s="15" cm="1">
        <f t="array" ref="AB2176">_xlfn.SWITCH(U2176,"夏",122,"冬",90,"春",153,"秋",153,0)</f>
        <v>153</v>
      </c>
      <c r="AC2176" s="16">
        <f t="shared" si="217"/>
        <v>0</v>
      </c>
      <c r="AD2176" s="5">
        <f>IFERROR(AA2176/D2176,0)</f>
        <v>0</v>
      </c>
      <c r="AE2176" s="15">
        <f t="shared" si="218"/>
        <v>0.41917808219178082</v>
      </c>
      <c r="AF2176" s="5">
        <f>IFERROR(AD2176*AE2176*48,0)</f>
        <v>0</v>
      </c>
    </row>
    <row r="2177" spans="1:32" x14ac:dyDescent="0.15">
      <c r="A2177" s="8">
        <v>45746</v>
      </c>
      <c r="B2177" s="1" t="s">
        <v>43</v>
      </c>
      <c r="C2177" s="1" t="s">
        <v>33</v>
      </c>
      <c r="D2177" s="6">
        <v>78.14</v>
      </c>
      <c r="E2177" s="6">
        <v>3.9</v>
      </c>
      <c r="F2177" s="10">
        <v>0.89583333333333304</v>
      </c>
      <c r="G2177" s="1">
        <v>23.4</v>
      </c>
      <c r="H2177" s="1">
        <v>55.6</v>
      </c>
      <c r="I2177" s="1">
        <v>23.4</v>
      </c>
      <c r="J2177" s="1">
        <v>0.12</v>
      </c>
      <c r="K2177" s="1">
        <v>410</v>
      </c>
      <c r="L2177" s="1">
        <v>0</v>
      </c>
      <c r="M2177" s="6">
        <f t="shared" si="214"/>
        <v>23.400000000000091</v>
      </c>
      <c r="N2177" s="1">
        <v>0</v>
      </c>
      <c r="O2177" s="1">
        <v>0</v>
      </c>
      <c r="P2177" s="12">
        <f t="shared" si="215"/>
        <v>0</v>
      </c>
      <c r="Q2177" s="1">
        <v>0</v>
      </c>
      <c r="R2177" s="1">
        <v>0</v>
      </c>
      <c r="S2177" s="1">
        <v>0</v>
      </c>
      <c r="T2177" s="1">
        <v>0</v>
      </c>
      <c r="U2177" s="4" t="s">
        <v>34</v>
      </c>
      <c r="V2177">
        <v>0.42</v>
      </c>
      <c r="W2177">
        <v>0.4</v>
      </c>
      <c r="X2177">
        <v>0.76</v>
      </c>
      <c r="Y2177">
        <v>2.4300000000000002</v>
      </c>
      <c r="Z2177">
        <v>0.23</v>
      </c>
      <c r="AA2177" s="5">
        <f t="shared" si="216"/>
        <v>0</v>
      </c>
      <c r="AB2177" s="15" cm="1">
        <f t="array" ref="AB2177">_xlfn.SWITCH(U2177,"夏",122,"冬",90,"春",153,"秋",153,0)</f>
        <v>153</v>
      </c>
      <c r="AC2177" s="16">
        <f t="shared" si="217"/>
        <v>0</v>
      </c>
      <c r="AD2177" s="5">
        <f>IFERROR(AA2177/D2177,0)</f>
        <v>0</v>
      </c>
      <c r="AE2177" s="15">
        <f t="shared" si="218"/>
        <v>0.41917808219178082</v>
      </c>
      <c r="AF2177" s="5">
        <f>IFERROR(AD2177*AE2177*48,0)</f>
        <v>0</v>
      </c>
    </row>
    <row r="2178" spans="1:32" x14ac:dyDescent="0.15">
      <c r="A2178" s="8">
        <v>45746</v>
      </c>
      <c r="B2178" s="1" t="s">
        <v>43</v>
      </c>
      <c r="C2178" s="1" t="s">
        <v>33</v>
      </c>
      <c r="D2178" s="6">
        <v>78.14</v>
      </c>
      <c r="E2178" s="6">
        <v>3.9</v>
      </c>
      <c r="F2178" s="10">
        <v>0.91666666666666696</v>
      </c>
      <c r="G2178" s="1">
        <v>23.2</v>
      </c>
      <c r="H2178" s="1">
        <v>56</v>
      </c>
      <c r="I2178" s="1">
        <v>23.2</v>
      </c>
      <c r="J2178" s="1">
        <v>0.12</v>
      </c>
      <c r="K2178" s="1">
        <v>410</v>
      </c>
      <c r="L2178" s="1">
        <v>0</v>
      </c>
      <c r="M2178" s="6">
        <f t="shared" si="214"/>
        <v>23.199999999999989</v>
      </c>
      <c r="N2178" s="1">
        <v>0</v>
      </c>
      <c r="O2178" s="1">
        <v>0</v>
      </c>
      <c r="P2178" s="12">
        <f t="shared" si="215"/>
        <v>0</v>
      </c>
      <c r="Q2178" s="1">
        <v>0</v>
      </c>
      <c r="R2178" s="1">
        <v>0</v>
      </c>
      <c r="S2178" s="1">
        <v>0</v>
      </c>
      <c r="T2178" s="1">
        <v>0</v>
      </c>
      <c r="U2178" s="4" t="s">
        <v>34</v>
      </c>
      <c r="V2178">
        <v>0.42</v>
      </c>
      <c r="W2178">
        <v>0.4</v>
      </c>
      <c r="X2178">
        <v>0.76</v>
      </c>
      <c r="Y2178">
        <v>2.4300000000000002</v>
      </c>
      <c r="Z2178">
        <v>0.23</v>
      </c>
      <c r="AA2178" s="5">
        <f t="shared" si="216"/>
        <v>0</v>
      </c>
      <c r="AB2178" s="15" cm="1">
        <f t="array" ref="AB2178">_xlfn.SWITCH(U2178,"夏",122,"冬",90,"春",153,"秋",153,0)</f>
        <v>153</v>
      </c>
      <c r="AC2178" s="16">
        <f t="shared" si="217"/>
        <v>0</v>
      </c>
      <c r="AD2178" s="5">
        <f>IFERROR(AA2178/D2178,0)</f>
        <v>0</v>
      </c>
      <c r="AE2178" s="15">
        <f t="shared" si="218"/>
        <v>0.41917808219178082</v>
      </c>
      <c r="AF2178" s="5">
        <f>IFERROR(AD2178*AE2178*48,0)</f>
        <v>0</v>
      </c>
    </row>
    <row r="2179" spans="1:32" x14ac:dyDescent="0.15">
      <c r="A2179" s="8">
        <v>45746</v>
      </c>
      <c r="B2179" s="1" t="s">
        <v>44</v>
      </c>
      <c r="C2179" s="1" t="s">
        <v>33</v>
      </c>
      <c r="D2179" s="6">
        <v>78.14</v>
      </c>
      <c r="E2179" s="6">
        <v>3.9</v>
      </c>
      <c r="F2179" s="10">
        <v>0.33333333333333298</v>
      </c>
      <c r="G2179" s="1">
        <v>18.2</v>
      </c>
      <c r="H2179" s="1">
        <v>65</v>
      </c>
      <c r="I2179" s="1">
        <v>18.2</v>
      </c>
      <c r="J2179" s="1">
        <v>0.05</v>
      </c>
      <c r="K2179" s="1">
        <v>408</v>
      </c>
      <c r="L2179" s="1">
        <v>180</v>
      </c>
      <c r="M2179" s="6">
        <f t="shared" si="214"/>
        <v>18.199999999999932</v>
      </c>
      <c r="N2179" s="1">
        <v>0</v>
      </c>
      <c r="O2179" s="1">
        <v>0</v>
      </c>
      <c r="P2179" s="12">
        <f t="shared" si="215"/>
        <v>0</v>
      </c>
      <c r="Q2179" s="1">
        <v>0</v>
      </c>
      <c r="R2179" s="1">
        <v>0</v>
      </c>
      <c r="S2179" s="1">
        <v>0</v>
      </c>
      <c r="T2179" s="1">
        <v>0</v>
      </c>
      <c r="U2179" s="4" t="s">
        <v>34</v>
      </c>
      <c r="V2179">
        <v>0.42</v>
      </c>
      <c r="W2179">
        <v>0.4</v>
      </c>
      <c r="X2179">
        <v>0.76</v>
      </c>
      <c r="Y2179">
        <v>2.4300000000000002</v>
      </c>
      <c r="Z2179">
        <v>0.23</v>
      </c>
      <c r="AA2179" s="5">
        <f t="shared" si="216"/>
        <v>0</v>
      </c>
      <c r="AB2179" s="15" cm="1">
        <f t="array" ref="AB2179">_xlfn.SWITCH(U2179,"夏",122,"冬",90,"春",153,"秋",153,0)</f>
        <v>153</v>
      </c>
      <c r="AC2179" s="16">
        <f t="shared" si="217"/>
        <v>0</v>
      </c>
      <c r="AD2179" s="5">
        <f>IFERROR(AA2179/D2179,0)</f>
        <v>0</v>
      </c>
      <c r="AE2179" s="15">
        <f t="shared" si="218"/>
        <v>0.41917808219178082</v>
      </c>
      <c r="AF2179" s="5">
        <f>IFERROR(AD2179*AE2179*48,0)</f>
        <v>0</v>
      </c>
    </row>
    <row r="2180" spans="1:32" x14ac:dyDescent="0.15">
      <c r="A2180" s="8">
        <v>45746</v>
      </c>
      <c r="B2180" s="1" t="s">
        <v>44</v>
      </c>
      <c r="C2180" s="1" t="s">
        <v>33</v>
      </c>
      <c r="D2180" s="6">
        <v>78.14</v>
      </c>
      <c r="E2180" s="6">
        <v>3.9</v>
      </c>
      <c r="F2180" s="10">
        <v>0.35416666666666702</v>
      </c>
      <c r="G2180" s="1">
        <v>18.399999999999999</v>
      </c>
      <c r="H2180" s="1">
        <v>64.599999999999994</v>
      </c>
      <c r="I2180" s="1">
        <v>18.399999999999999</v>
      </c>
      <c r="J2180" s="1">
        <v>0.05</v>
      </c>
      <c r="K2180" s="1">
        <v>418</v>
      </c>
      <c r="L2180" s="1">
        <v>315</v>
      </c>
      <c r="M2180" s="6">
        <f t="shared" si="214"/>
        <v>18.400000000000091</v>
      </c>
      <c r="N2180" s="1">
        <v>0</v>
      </c>
      <c r="O2180" s="1">
        <v>0</v>
      </c>
      <c r="P2180" s="12">
        <f t="shared" si="215"/>
        <v>0</v>
      </c>
      <c r="Q2180" s="1">
        <v>0</v>
      </c>
      <c r="R2180" s="1">
        <v>0</v>
      </c>
      <c r="S2180" s="1">
        <v>0</v>
      </c>
      <c r="T2180" s="1">
        <v>0</v>
      </c>
      <c r="U2180" s="4" t="s">
        <v>34</v>
      </c>
      <c r="V2180">
        <v>0.42</v>
      </c>
      <c r="W2180">
        <v>0.4</v>
      </c>
      <c r="X2180">
        <v>0.76</v>
      </c>
      <c r="Y2180">
        <v>2.4300000000000002</v>
      </c>
      <c r="Z2180">
        <v>0.23</v>
      </c>
      <c r="AA2180" s="5">
        <f t="shared" si="216"/>
        <v>0</v>
      </c>
      <c r="AB2180" s="15" cm="1">
        <f t="array" ref="AB2180">_xlfn.SWITCH(U2180,"夏",122,"冬",90,"春",153,"秋",153,0)</f>
        <v>153</v>
      </c>
      <c r="AC2180" s="16">
        <f t="shared" si="217"/>
        <v>0</v>
      </c>
      <c r="AD2180" s="5">
        <f>IFERROR(AA2180/D2180,0)</f>
        <v>0</v>
      </c>
      <c r="AE2180" s="15">
        <f t="shared" si="218"/>
        <v>0.41917808219178082</v>
      </c>
      <c r="AF2180" s="5">
        <f>IFERROR(AD2180*AE2180*48,0)</f>
        <v>0</v>
      </c>
    </row>
    <row r="2181" spans="1:32" x14ac:dyDescent="0.15">
      <c r="A2181" s="8">
        <v>45746</v>
      </c>
      <c r="B2181" s="1" t="s">
        <v>44</v>
      </c>
      <c r="C2181" s="1" t="s">
        <v>33</v>
      </c>
      <c r="D2181" s="6">
        <v>78.14</v>
      </c>
      <c r="E2181" s="6">
        <v>3.9</v>
      </c>
      <c r="F2181" s="10">
        <v>0.375</v>
      </c>
      <c r="G2181" s="1">
        <v>18.7</v>
      </c>
      <c r="H2181" s="1">
        <v>64</v>
      </c>
      <c r="I2181" s="1">
        <v>18.7</v>
      </c>
      <c r="J2181" s="1">
        <v>0.05</v>
      </c>
      <c r="K2181" s="1">
        <v>441</v>
      </c>
      <c r="L2181" s="1">
        <v>445</v>
      </c>
      <c r="M2181" s="6">
        <f t="shared" si="214"/>
        <v>18.699999999999875</v>
      </c>
      <c r="N2181" s="1">
        <v>0</v>
      </c>
      <c r="O2181" s="1">
        <v>0</v>
      </c>
      <c r="P2181" s="12">
        <f t="shared" si="215"/>
        <v>0</v>
      </c>
      <c r="Q2181" s="1">
        <v>0</v>
      </c>
      <c r="R2181" s="1">
        <v>0</v>
      </c>
      <c r="S2181" s="1">
        <v>0</v>
      </c>
      <c r="T2181" s="1">
        <v>0</v>
      </c>
      <c r="U2181" s="4" t="s">
        <v>34</v>
      </c>
      <c r="V2181">
        <v>0.42</v>
      </c>
      <c r="W2181">
        <v>0.4</v>
      </c>
      <c r="X2181">
        <v>0.76</v>
      </c>
      <c r="Y2181">
        <v>2.4300000000000002</v>
      </c>
      <c r="Z2181">
        <v>0.23</v>
      </c>
      <c r="AA2181" s="5">
        <f t="shared" si="216"/>
        <v>0</v>
      </c>
      <c r="AB2181" s="15" cm="1">
        <f t="array" ref="AB2181">_xlfn.SWITCH(U2181,"夏",122,"冬",90,"春",153,"秋",153,0)</f>
        <v>153</v>
      </c>
      <c r="AC2181" s="16">
        <f t="shared" si="217"/>
        <v>0</v>
      </c>
      <c r="AD2181" s="5">
        <f>IFERROR(AA2181/D2181,0)</f>
        <v>0</v>
      </c>
      <c r="AE2181" s="15">
        <f t="shared" si="218"/>
        <v>0.41917808219178082</v>
      </c>
      <c r="AF2181" s="5">
        <f>IFERROR(AD2181*AE2181*48,0)</f>
        <v>0</v>
      </c>
    </row>
    <row r="2182" spans="1:32" x14ac:dyDescent="0.15">
      <c r="A2182" s="8">
        <v>45746</v>
      </c>
      <c r="B2182" s="1" t="s">
        <v>44</v>
      </c>
      <c r="C2182" s="1" t="s">
        <v>33</v>
      </c>
      <c r="D2182" s="6">
        <v>78.14</v>
      </c>
      <c r="E2182" s="6">
        <v>3.9</v>
      </c>
      <c r="F2182" s="10">
        <v>0.39583333333333298</v>
      </c>
      <c r="G2182" s="1">
        <v>19.100000000000001</v>
      </c>
      <c r="H2182" s="1">
        <v>63.2</v>
      </c>
      <c r="I2182" s="1">
        <v>19.100000000000001</v>
      </c>
      <c r="J2182" s="1">
        <v>0.06</v>
      </c>
      <c r="K2182" s="1">
        <v>472</v>
      </c>
      <c r="L2182" s="1">
        <v>585</v>
      </c>
      <c r="M2182" s="6">
        <f t="shared" si="214"/>
        <v>19.100000000000136</v>
      </c>
      <c r="N2182" s="1">
        <v>0</v>
      </c>
      <c r="O2182" s="1">
        <v>0</v>
      </c>
      <c r="P2182" s="12">
        <f t="shared" si="215"/>
        <v>0</v>
      </c>
      <c r="Q2182" s="1">
        <v>0</v>
      </c>
      <c r="R2182" s="1">
        <v>0</v>
      </c>
      <c r="S2182" s="1">
        <v>0</v>
      </c>
      <c r="T2182" s="1">
        <v>0</v>
      </c>
      <c r="U2182" s="4" t="s">
        <v>34</v>
      </c>
      <c r="V2182">
        <v>0.42</v>
      </c>
      <c r="W2182">
        <v>0.4</v>
      </c>
      <c r="X2182">
        <v>0.76</v>
      </c>
      <c r="Y2182">
        <v>2.4300000000000002</v>
      </c>
      <c r="Z2182">
        <v>0.23</v>
      </c>
      <c r="AA2182" s="5">
        <f t="shared" si="216"/>
        <v>0</v>
      </c>
      <c r="AB2182" s="15" cm="1">
        <f t="array" ref="AB2182">_xlfn.SWITCH(U2182,"夏",122,"冬",90,"春",153,"秋",153,0)</f>
        <v>153</v>
      </c>
      <c r="AC2182" s="16">
        <f t="shared" si="217"/>
        <v>0</v>
      </c>
      <c r="AD2182" s="5">
        <f>IFERROR(AA2182/D2182,0)</f>
        <v>0</v>
      </c>
      <c r="AE2182" s="15">
        <f t="shared" si="218"/>
        <v>0.41917808219178082</v>
      </c>
      <c r="AF2182" s="5">
        <f>IFERROR(AD2182*AE2182*48,0)</f>
        <v>0</v>
      </c>
    </row>
    <row r="2183" spans="1:32" x14ac:dyDescent="0.15">
      <c r="A2183" s="8">
        <v>45746</v>
      </c>
      <c r="B2183" s="1" t="s">
        <v>44</v>
      </c>
      <c r="C2183" s="1" t="s">
        <v>33</v>
      </c>
      <c r="D2183" s="6">
        <v>78.14</v>
      </c>
      <c r="E2183" s="6">
        <v>3.9</v>
      </c>
      <c r="F2183" s="10">
        <v>0.41666666666666702</v>
      </c>
      <c r="G2183" s="1">
        <v>19.600000000000001</v>
      </c>
      <c r="H2183" s="1">
        <v>62.4</v>
      </c>
      <c r="I2183" s="1">
        <v>19.600000000000001</v>
      </c>
      <c r="J2183" s="1">
        <v>7.0000000000000007E-2</v>
      </c>
      <c r="K2183" s="1">
        <v>511</v>
      </c>
      <c r="L2183" s="1">
        <v>725</v>
      </c>
      <c r="M2183" s="6">
        <f t="shared" si="214"/>
        <v>19.599999999999909</v>
      </c>
      <c r="N2183" s="1">
        <v>0</v>
      </c>
      <c r="O2183" s="1">
        <v>0</v>
      </c>
      <c r="P2183" s="12">
        <f t="shared" si="215"/>
        <v>0</v>
      </c>
      <c r="Q2183" s="1">
        <v>0</v>
      </c>
      <c r="R2183" s="1">
        <v>0</v>
      </c>
      <c r="S2183" s="1">
        <v>0</v>
      </c>
      <c r="T2183" s="1">
        <v>0</v>
      </c>
      <c r="U2183" s="4" t="s">
        <v>34</v>
      </c>
      <c r="V2183">
        <v>0.42</v>
      </c>
      <c r="W2183">
        <v>0.4</v>
      </c>
      <c r="X2183">
        <v>0.76</v>
      </c>
      <c r="Y2183">
        <v>2.4300000000000002</v>
      </c>
      <c r="Z2183">
        <v>0.23</v>
      </c>
      <c r="AA2183" s="5">
        <f t="shared" si="216"/>
        <v>0</v>
      </c>
      <c r="AB2183" s="15" cm="1">
        <f t="array" ref="AB2183">_xlfn.SWITCH(U2183,"夏",122,"冬",90,"春",153,"秋",153,0)</f>
        <v>153</v>
      </c>
      <c r="AC2183" s="16">
        <f t="shared" si="217"/>
        <v>0</v>
      </c>
      <c r="AD2183" s="5">
        <f>IFERROR(AA2183/D2183,0)</f>
        <v>0</v>
      </c>
      <c r="AE2183" s="15">
        <f t="shared" si="218"/>
        <v>0.41917808219178082</v>
      </c>
      <c r="AF2183" s="5">
        <f>IFERROR(AD2183*AE2183*48,0)</f>
        <v>0</v>
      </c>
    </row>
    <row r="2184" spans="1:32" x14ac:dyDescent="0.15">
      <c r="A2184" s="8">
        <v>45746</v>
      </c>
      <c r="B2184" s="1" t="s">
        <v>44</v>
      </c>
      <c r="C2184" s="1" t="s">
        <v>33</v>
      </c>
      <c r="D2184" s="6">
        <v>78.14</v>
      </c>
      <c r="E2184" s="6">
        <v>3.9</v>
      </c>
      <c r="F2184" s="10">
        <v>0.4375</v>
      </c>
      <c r="G2184" s="1">
        <v>20</v>
      </c>
      <c r="H2184" s="1">
        <v>61.6</v>
      </c>
      <c r="I2184" s="1">
        <v>20</v>
      </c>
      <c r="J2184" s="1">
        <v>0.08</v>
      </c>
      <c r="K2184" s="1">
        <v>554</v>
      </c>
      <c r="L2184" s="1">
        <v>865</v>
      </c>
      <c r="M2184" s="6">
        <f t="shared" si="214"/>
        <v>19.999999999999886</v>
      </c>
      <c r="N2184" s="1">
        <v>0</v>
      </c>
      <c r="O2184" s="1">
        <v>0</v>
      </c>
      <c r="P2184" s="12">
        <f t="shared" si="215"/>
        <v>0</v>
      </c>
      <c r="Q2184" s="1">
        <v>0</v>
      </c>
      <c r="R2184" s="1">
        <v>0</v>
      </c>
      <c r="S2184" s="1">
        <v>0</v>
      </c>
      <c r="T2184" s="1">
        <v>0</v>
      </c>
      <c r="U2184" s="4" t="s">
        <v>34</v>
      </c>
      <c r="V2184">
        <v>0.42</v>
      </c>
      <c r="W2184">
        <v>0.4</v>
      </c>
      <c r="X2184">
        <v>0.76</v>
      </c>
      <c r="Y2184">
        <v>2.4300000000000002</v>
      </c>
      <c r="Z2184">
        <v>0.23</v>
      </c>
      <c r="AA2184" s="5">
        <f t="shared" si="216"/>
        <v>0</v>
      </c>
      <c r="AB2184" s="15" cm="1">
        <f t="array" ref="AB2184">_xlfn.SWITCH(U2184,"夏",122,"冬",90,"春",153,"秋",153,0)</f>
        <v>153</v>
      </c>
      <c r="AC2184" s="16">
        <f t="shared" si="217"/>
        <v>0</v>
      </c>
      <c r="AD2184" s="5">
        <f>IFERROR(AA2184/D2184,0)</f>
        <v>0</v>
      </c>
      <c r="AE2184" s="15">
        <f t="shared" si="218"/>
        <v>0.41917808219178082</v>
      </c>
      <c r="AF2184" s="5">
        <f>IFERROR(AD2184*AE2184*48,0)</f>
        <v>0</v>
      </c>
    </row>
    <row r="2185" spans="1:32" x14ac:dyDescent="0.15">
      <c r="A2185" s="8">
        <v>45746</v>
      </c>
      <c r="B2185" s="1" t="s">
        <v>44</v>
      </c>
      <c r="C2185" s="1" t="s">
        <v>33</v>
      </c>
      <c r="D2185" s="6">
        <v>78.14</v>
      </c>
      <c r="E2185" s="6">
        <v>3.9</v>
      </c>
      <c r="F2185" s="10">
        <v>0.45833333333333298</v>
      </c>
      <c r="G2185" s="1">
        <v>20.399999999999999</v>
      </c>
      <c r="H2185" s="1">
        <v>60.8</v>
      </c>
      <c r="I2185" s="1">
        <v>20.399999999999999</v>
      </c>
      <c r="J2185" s="1">
        <v>0.09</v>
      </c>
      <c r="K2185" s="1">
        <v>601</v>
      </c>
      <c r="L2185" s="1">
        <v>1005</v>
      </c>
      <c r="M2185" s="6">
        <f t="shared" si="214"/>
        <v>20.399999999999977</v>
      </c>
      <c r="N2185" s="1">
        <v>0</v>
      </c>
      <c r="O2185" s="1">
        <v>0</v>
      </c>
      <c r="P2185" s="12">
        <f t="shared" si="215"/>
        <v>0</v>
      </c>
      <c r="Q2185" s="1">
        <v>0</v>
      </c>
      <c r="R2185" s="1">
        <v>0</v>
      </c>
      <c r="S2185" s="1">
        <v>0</v>
      </c>
      <c r="T2185" s="1">
        <v>0</v>
      </c>
      <c r="U2185" s="4" t="s">
        <v>34</v>
      </c>
      <c r="V2185">
        <v>0.42</v>
      </c>
      <c r="W2185">
        <v>0.4</v>
      </c>
      <c r="X2185">
        <v>0.76</v>
      </c>
      <c r="Y2185">
        <v>2.4300000000000002</v>
      </c>
      <c r="Z2185">
        <v>0.23</v>
      </c>
      <c r="AA2185" s="5">
        <f t="shared" si="216"/>
        <v>0</v>
      </c>
      <c r="AB2185" s="15" cm="1">
        <f t="array" ref="AB2185">_xlfn.SWITCH(U2185,"夏",122,"冬",90,"春",153,"秋",153,0)</f>
        <v>153</v>
      </c>
      <c r="AC2185" s="16">
        <f t="shared" si="217"/>
        <v>0</v>
      </c>
      <c r="AD2185" s="5">
        <f>IFERROR(AA2185/D2185,0)</f>
        <v>0</v>
      </c>
      <c r="AE2185" s="15">
        <f t="shared" si="218"/>
        <v>0.41917808219178082</v>
      </c>
      <c r="AF2185" s="5">
        <f>IFERROR(AD2185*AE2185*48,0)</f>
        <v>0</v>
      </c>
    </row>
    <row r="2186" spans="1:32" x14ac:dyDescent="0.15">
      <c r="A2186" s="8">
        <v>45746</v>
      </c>
      <c r="B2186" s="1" t="s">
        <v>44</v>
      </c>
      <c r="C2186" s="1" t="s">
        <v>33</v>
      </c>
      <c r="D2186" s="6">
        <v>78.14</v>
      </c>
      <c r="E2186" s="6">
        <v>3.9</v>
      </c>
      <c r="F2186" s="10">
        <v>0.47916666666666702</v>
      </c>
      <c r="G2186" s="1">
        <v>20.8</v>
      </c>
      <c r="H2186" s="1">
        <v>60</v>
      </c>
      <c r="I2186" s="1">
        <v>20.8</v>
      </c>
      <c r="J2186" s="1">
        <v>0.1</v>
      </c>
      <c r="K2186" s="1">
        <v>652</v>
      </c>
      <c r="L2186" s="1">
        <v>1145</v>
      </c>
      <c r="M2186" s="6">
        <f t="shared" si="214"/>
        <v>20.799999999999898</v>
      </c>
      <c r="N2186" s="1">
        <v>0</v>
      </c>
      <c r="O2186" s="1">
        <v>0</v>
      </c>
      <c r="P2186" s="12">
        <f t="shared" si="215"/>
        <v>0</v>
      </c>
      <c r="Q2186" s="1">
        <v>0</v>
      </c>
      <c r="R2186" s="1">
        <v>0</v>
      </c>
      <c r="S2186" s="1">
        <v>0</v>
      </c>
      <c r="T2186" s="1">
        <v>0</v>
      </c>
      <c r="U2186" s="4" t="s">
        <v>34</v>
      </c>
      <c r="V2186">
        <v>0.42</v>
      </c>
      <c r="W2186">
        <v>0.4</v>
      </c>
      <c r="X2186">
        <v>0.76</v>
      </c>
      <c r="Y2186">
        <v>2.4300000000000002</v>
      </c>
      <c r="Z2186">
        <v>0.23</v>
      </c>
      <c r="AA2186" s="5">
        <f t="shared" si="216"/>
        <v>0</v>
      </c>
      <c r="AB2186" s="15" cm="1">
        <f t="array" ref="AB2186">_xlfn.SWITCH(U2186,"夏",122,"冬",90,"春",153,"秋",153,0)</f>
        <v>153</v>
      </c>
      <c r="AC2186" s="16">
        <f t="shared" si="217"/>
        <v>0</v>
      </c>
      <c r="AD2186" s="5">
        <f>IFERROR(AA2186/D2186,0)</f>
        <v>0</v>
      </c>
      <c r="AE2186" s="15">
        <f t="shared" si="218"/>
        <v>0.41917808219178082</v>
      </c>
      <c r="AF2186" s="5">
        <f>IFERROR(AD2186*AE2186*48,0)</f>
        <v>0</v>
      </c>
    </row>
    <row r="2187" spans="1:32" x14ac:dyDescent="0.15">
      <c r="A2187" s="8">
        <v>45746</v>
      </c>
      <c r="B2187" s="1" t="s">
        <v>44</v>
      </c>
      <c r="C2187" s="1" t="s">
        <v>33</v>
      </c>
      <c r="D2187" s="6">
        <v>78.14</v>
      </c>
      <c r="E2187" s="6">
        <v>3.9</v>
      </c>
      <c r="F2187" s="10">
        <v>0.5</v>
      </c>
      <c r="G2187" s="1">
        <v>21</v>
      </c>
      <c r="H2187" s="1">
        <v>59.6</v>
      </c>
      <c r="I2187" s="1">
        <v>21</v>
      </c>
      <c r="J2187" s="1">
        <v>0.1</v>
      </c>
      <c r="K2187" s="1">
        <v>410</v>
      </c>
      <c r="L2187" s="1">
        <v>1145</v>
      </c>
      <c r="M2187" s="6">
        <f t="shared" si="214"/>
        <v>21.000000000000057</v>
      </c>
      <c r="N2187" s="1">
        <v>0</v>
      </c>
      <c r="O2187" s="1">
        <v>0</v>
      </c>
      <c r="P2187" s="12">
        <f t="shared" si="215"/>
        <v>0</v>
      </c>
      <c r="Q2187" s="1">
        <v>0</v>
      </c>
      <c r="R2187" s="1">
        <v>0</v>
      </c>
      <c r="S2187" s="1">
        <v>0</v>
      </c>
      <c r="T2187" s="1">
        <v>0</v>
      </c>
      <c r="U2187" s="4" t="s">
        <v>34</v>
      </c>
      <c r="V2187">
        <v>0.42</v>
      </c>
      <c r="W2187">
        <v>0.4</v>
      </c>
      <c r="X2187">
        <v>0.76</v>
      </c>
      <c r="Y2187">
        <v>2.4300000000000002</v>
      </c>
      <c r="Z2187">
        <v>0.23</v>
      </c>
      <c r="AA2187" s="5">
        <f t="shared" si="216"/>
        <v>0</v>
      </c>
      <c r="AB2187" s="15" cm="1">
        <f t="array" ref="AB2187">_xlfn.SWITCH(U2187,"夏",122,"冬",90,"春",153,"秋",153,0)</f>
        <v>153</v>
      </c>
      <c r="AC2187" s="16">
        <f t="shared" si="217"/>
        <v>0</v>
      </c>
      <c r="AD2187" s="5">
        <f>IFERROR(AA2187/D2187,0)</f>
        <v>0</v>
      </c>
      <c r="AE2187" s="15">
        <f t="shared" si="218"/>
        <v>0.41917808219178082</v>
      </c>
      <c r="AF2187" s="5">
        <f>IFERROR(AD2187*AE2187*48,0)</f>
        <v>0</v>
      </c>
    </row>
    <row r="2188" spans="1:32" x14ac:dyDescent="0.15">
      <c r="A2188" s="8">
        <v>45746</v>
      </c>
      <c r="B2188" s="1" t="s">
        <v>44</v>
      </c>
      <c r="C2188" s="1" t="s">
        <v>33</v>
      </c>
      <c r="D2188" s="6">
        <v>78.14</v>
      </c>
      <c r="E2188" s="6">
        <v>3.9</v>
      </c>
      <c r="F2188" s="10">
        <v>0.52083333333333304</v>
      </c>
      <c r="G2188" s="1">
        <v>21.2</v>
      </c>
      <c r="H2188" s="1">
        <v>59.2</v>
      </c>
      <c r="I2188" s="1">
        <v>21.2</v>
      </c>
      <c r="J2188" s="1">
        <v>0.1</v>
      </c>
      <c r="K2188" s="1">
        <v>410</v>
      </c>
      <c r="L2188" s="1">
        <v>1045</v>
      </c>
      <c r="M2188" s="6">
        <f t="shared" si="214"/>
        <v>21.200000000000045</v>
      </c>
      <c r="N2188" s="1">
        <v>0</v>
      </c>
      <c r="O2188" s="1">
        <v>0</v>
      </c>
      <c r="P2188" s="12">
        <f t="shared" si="215"/>
        <v>0</v>
      </c>
      <c r="Q2188" s="1">
        <v>0</v>
      </c>
      <c r="R2188" s="1">
        <v>0</v>
      </c>
      <c r="S2188" s="1">
        <v>0</v>
      </c>
      <c r="T2188" s="1">
        <v>0</v>
      </c>
      <c r="U2188" s="4" t="s">
        <v>34</v>
      </c>
      <c r="V2188">
        <v>0.42</v>
      </c>
      <c r="W2188">
        <v>0.4</v>
      </c>
      <c r="X2188">
        <v>0.76</v>
      </c>
      <c r="Y2188">
        <v>2.4300000000000002</v>
      </c>
      <c r="Z2188">
        <v>0.23</v>
      </c>
      <c r="AA2188" s="5">
        <f t="shared" si="216"/>
        <v>0</v>
      </c>
      <c r="AB2188" s="15" cm="1">
        <f t="array" ref="AB2188">_xlfn.SWITCH(U2188,"夏",122,"冬",90,"春",153,"秋",153,0)</f>
        <v>153</v>
      </c>
      <c r="AC2188" s="16">
        <f t="shared" si="217"/>
        <v>0</v>
      </c>
      <c r="AD2188" s="5">
        <f>IFERROR(AA2188/D2188,0)</f>
        <v>0</v>
      </c>
      <c r="AE2188" s="15">
        <f t="shared" si="218"/>
        <v>0.41917808219178082</v>
      </c>
      <c r="AF2188" s="5">
        <f>IFERROR(AD2188*AE2188*48,0)</f>
        <v>0</v>
      </c>
    </row>
    <row r="2189" spans="1:32" x14ac:dyDescent="0.15">
      <c r="A2189" s="8">
        <v>45746</v>
      </c>
      <c r="B2189" s="1" t="s">
        <v>44</v>
      </c>
      <c r="C2189" s="1" t="s">
        <v>33</v>
      </c>
      <c r="D2189" s="6">
        <v>78.14</v>
      </c>
      <c r="E2189" s="6">
        <v>3.9</v>
      </c>
      <c r="F2189" s="10">
        <v>0.54166666666666696</v>
      </c>
      <c r="G2189" s="1">
        <v>21.4</v>
      </c>
      <c r="H2189" s="1">
        <v>58.8</v>
      </c>
      <c r="I2189" s="1">
        <v>21.4</v>
      </c>
      <c r="J2189" s="1">
        <v>0.1</v>
      </c>
      <c r="K2189" s="1">
        <v>410</v>
      </c>
      <c r="L2189" s="1">
        <v>945</v>
      </c>
      <c r="M2189" s="6">
        <f t="shared" si="214"/>
        <v>21.400000000000091</v>
      </c>
      <c r="N2189" s="1">
        <v>0</v>
      </c>
      <c r="O2189" s="1">
        <v>0</v>
      </c>
      <c r="P2189" s="12">
        <f t="shared" si="215"/>
        <v>0</v>
      </c>
      <c r="Q2189" s="1">
        <v>0</v>
      </c>
      <c r="R2189" s="1">
        <v>0</v>
      </c>
      <c r="S2189" s="1">
        <v>0</v>
      </c>
      <c r="T2189" s="1">
        <v>0</v>
      </c>
      <c r="U2189" s="4" t="s">
        <v>34</v>
      </c>
      <c r="V2189">
        <v>0.42</v>
      </c>
      <c r="W2189">
        <v>0.4</v>
      </c>
      <c r="X2189">
        <v>0.76</v>
      </c>
      <c r="Y2189">
        <v>2.4300000000000002</v>
      </c>
      <c r="Z2189">
        <v>0.23</v>
      </c>
      <c r="AA2189" s="5">
        <f t="shared" si="216"/>
        <v>0</v>
      </c>
      <c r="AB2189" s="15" cm="1">
        <f t="array" ref="AB2189">_xlfn.SWITCH(U2189,"夏",122,"冬",90,"春",153,"秋",153,0)</f>
        <v>153</v>
      </c>
      <c r="AC2189" s="16">
        <f t="shared" si="217"/>
        <v>0</v>
      </c>
      <c r="AD2189" s="5">
        <f>IFERROR(AA2189/D2189,0)</f>
        <v>0</v>
      </c>
      <c r="AE2189" s="15">
        <f t="shared" si="218"/>
        <v>0.41917808219178082</v>
      </c>
      <c r="AF2189" s="5">
        <f>IFERROR(AD2189*AE2189*48,0)</f>
        <v>0</v>
      </c>
    </row>
    <row r="2190" spans="1:32" x14ac:dyDescent="0.15">
      <c r="A2190" s="8">
        <v>45746</v>
      </c>
      <c r="B2190" s="1" t="s">
        <v>44</v>
      </c>
      <c r="C2190" s="1" t="s">
        <v>33</v>
      </c>
      <c r="D2190" s="6">
        <v>78.14</v>
      </c>
      <c r="E2190" s="6">
        <v>3.9</v>
      </c>
      <c r="F2190" s="10">
        <v>0.5625</v>
      </c>
      <c r="G2190" s="1">
        <v>21.6</v>
      </c>
      <c r="H2190" s="1">
        <v>58.4</v>
      </c>
      <c r="I2190" s="1">
        <v>21.6</v>
      </c>
      <c r="J2190" s="1">
        <v>0.1</v>
      </c>
      <c r="K2190" s="1">
        <v>410</v>
      </c>
      <c r="L2190" s="1">
        <v>845</v>
      </c>
      <c r="M2190" s="6">
        <f t="shared" si="214"/>
        <v>21.600000000000023</v>
      </c>
      <c r="N2190" s="1">
        <v>0</v>
      </c>
      <c r="O2190" s="1">
        <v>0</v>
      </c>
      <c r="P2190" s="12">
        <f t="shared" si="215"/>
        <v>0</v>
      </c>
      <c r="Q2190" s="1">
        <v>0</v>
      </c>
      <c r="R2190" s="1">
        <v>0</v>
      </c>
      <c r="S2190" s="1">
        <v>0</v>
      </c>
      <c r="T2190" s="1">
        <v>0</v>
      </c>
      <c r="U2190" s="4" t="s">
        <v>34</v>
      </c>
      <c r="V2190">
        <v>0.42</v>
      </c>
      <c r="W2190">
        <v>0.4</v>
      </c>
      <c r="X2190">
        <v>0.76</v>
      </c>
      <c r="Y2190">
        <v>2.4300000000000002</v>
      </c>
      <c r="Z2190">
        <v>0.23</v>
      </c>
      <c r="AA2190" s="5">
        <f t="shared" si="216"/>
        <v>0</v>
      </c>
      <c r="AB2190" s="15" cm="1">
        <f t="array" ref="AB2190">_xlfn.SWITCH(U2190,"夏",122,"冬",90,"春",153,"秋",153,0)</f>
        <v>153</v>
      </c>
      <c r="AC2190" s="16">
        <f t="shared" si="217"/>
        <v>0</v>
      </c>
      <c r="AD2190" s="5">
        <f>IFERROR(AA2190/D2190,0)</f>
        <v>0</v>
      </c>
      <c r="AE2190" s="15">
        <f t="shared" si="218"/>
        <v>0.41917808219178082</v>
      </c>
      <c r="AF2190" s="5">
        <f>IFERROR(AD2190*AE2190*48,0)</f>
        <v>0</v>
      </c>
    </row>
    <row r="2191" spans="1:32" x14ac:dyDescent="0.15">
      <c r="A2191" s="8">
        <v>45746</v>
      </c>
      <c r="B2191" s="1" t="s">
        <v>44</v>
      </c>
      <c r="C2191" s="1" t="s">
        <v>33</v>
      </c>
      <c r="D2191" s="6">
        <v>78.14</v>
      </c>
      <c r="E2191" s="6">
        <v>3.9</v>
      </c>
      <c r="F2191" s="10">
        <v>0.58333333333333304</v>
      </c>
      <c r="G2191" s="1">
        <v>21.8</v>
      </c>
      <c r="H2191" s="1">
        <v>58</v>
      </c>
      <c r="I2191" s="1">
        <v>21.8</v>
      </c>
      <c r="J2191" s="1">
        <v>0.1</v>
      </c>
      <c r="K2191" s="1">
        <v>434</v>
      </c>
      <c r="L2191" s="1">
        <v>745</v>
      </c>
      <c r="M2191" s="6">
        <f t="shared" si="214"/>
        <v>21.800000000000011</v>
      </c>
      <c r="N2191" s="1">
        <v>0</v>
      </c>
      <c r="O2191" s="1">
        <v>0</v>
      </c>
      <c r="P2191" s="12">
        <f t="shared" si="215"/>
        <v>0</v>
      </c>
      <c r="Q2191" s="1">
        <v>0</v>
      </c>
      <c r="R2191" s="1">
        <v>0</v>
      </c>
      <c r="S2191" s="1">
        <v>0</v>
      </c>
      <c r="T2191" s="1">
        <v>0</v>
      </c>
      <c r="U2191" s="4" t="s">
        <v>34</v>
      </c>
      <c r="V2191">
        <v>0.42</v>
      </c>
      <c r="W2191">
        <v>0.4</v>
      </c>
      <c r="X2191">
        <v>0.76</v>
      </c>
      <c r="Y2191">
        <v>2.4300000000000002</v>
      </c>
      <c r="Z2191">
        <v>0.23</v>
      </c>
      <c r="AA2191" s="5">
        <f t="shared" si="216"/>
        <v>0</v>
      </c>
      <c r="AB2191" s="15" cm="1">
        <f t="array" ref="AB2191">_xlfn.SWITCH(U2191,"夏",122,"冬",90,"春",153,"秋",153,0)</f>
        <v>153</v>
      </c>
      <c r="AC2191" s="16">
        <f t="shared" si="217"/>
        <v>0</v>
      </c>
      <c r="AD2191" s="5">
        <f>IFERROR(AA2191/D2191,0)</f>
        <v>0</v>
      </c>
      <c r="AE2191" s="15">
        <f t="shared" si="218"/>
        <v>0.41917808219178082</v>
      </c>
      <c r="AF2191" s="5">
        <f>IFERROR(AD2191*AE2191*48,0)</f>
        <v>0</v>
      </c>
    </row>
    <row r="2192" spans="1:32" x14ac:dyDescent="0.15">
      <c r="A2192" s="8">
        <v>45746</v>
      </c>
      <c r="B2192" s="1" t="s">
        <v>44</v>
      </c>
      <c r="C2192" s="1" t="s">
        <v>33</v>
      </c>
      <c r="D2192" s="6">
        <v>78.14</v>
      </c>
      <c r="E2192" s="6">
        <v>3.9</v>
      </c>
      <c r="F2192" s="10">
        <v>0.60416666666666696</v>
      </c>
      <c r="G2192" s="1">
        <v>22</v>
      </c>
      <c r="H2192" s="1">
        <v>57.6</v>
      </c>
      <c r="I2192" s="1">
        <v>22</v>
      </c>
      <c r="J2192" s="1">
        <v>0.1</v>
      </c>
      <c r="K2192" s="1">
        <v>458</v>
      </c>
      <c r="L2192" s="1">
        <v>645</v>
      </c>
      <c r="M2192" s="6">
        <f t="shared" si="214"/>
        <v>22</v>
      </c>
      <c r="N2192" s="1">
        <v>0</v>
      </c>
      <c r="O2192" s="1">
        <v>0</v>
      </c>
      <c r="P2192" s="12">
        <f t="shared" si="215"/>
        <v>0</v>
      </c>
      <c r="Q2192" s="1">
        <v>0</v>
      </c>
      <c r="R2192" s="1">
        <v>0</v>
      </c>
      <c r="S2192" s="1">
        <v>0</v>
      </c>
      <c r="T2192" s="1">
        <v>0</v>
      </c>
      <c r="U2192" s="4" t="s">
        <v>34</v>
      </c>
      <c r="V2192">
        <v>0.42</v>
      </c>
      <c r="W2192">
        <v>0.4</v>
      </c>
      <c r="X2192">
        <v>0.76</v>
      </c>
      <c r="Y2192">
        <v>2.4300000000000002</v>
      </c>
      <c r="Z2192">
        <v>0.23</v>
      </c>
      <c r="AA2192" s="5">
        <f t="shared" si="216"/>
        <v>0</v>
      </c>
      <c r="AB2192" s="15" cm="1">
        <f t="array" ref="AB2192">_xlfn.SWITCH(U2192,"夏",122,"冬",90,"春",153,"秋",153,0)</f>
        <v>153</v>
      </c>
      <c r="AC2192" s="16">
        <f t="shared" si="217"/>
        <v>0</v>
      </c>
      <c r="AD2192" s="5">
        <f>IFERROR(AA2192/D2192,0)</f>
        <v>0</v>
      </c>
      <c r="AE2192" s="15">
        <f t="shared" si="218"/>
        <v>0.41917808219178082</v>
      </c>
      <c r="AF2192" s="5">
        <f>IFERROR(AD2192*AE2192*48,0)</f>
        <v>0</v>
      </c>
    </row>
    <row r="2193" spans="1:32" x14ac:dyDescent="0.15">
      <c r="A2193" s="8">
        <v>45746</v>
      </c>
      <c r="B2193" s="1" t="s">
        <v>44</v>
      </c>
      <c r="C2193" s="1" t="s">
        <v>33</v>
      </c>
      <c r="D2193" s="6">
        <v>78.14</v>
      </c>
      <c r="E2193" s="6">
        <v>3.9</v>
      </c>
      <c r="F2193" s="10">
        <v>0.625</v>
      </c>
      <c r="G2193" s="1">
        <v>22.2</v>
      </c>
      <c r="H2193" s="1">
        <v>57.2</v>
      </c>
      <c r="I2193" s="1">
        <v>22.2</v>
      </c>
      <c r="J2193" s="1">
        <v>0.1</v>
      </c>
      <c r="K2193" s="1">
        <v>482</v>
      </c>
      <c r="L2193" s="1">
        <v>545</v>
      </c>
      <c r="M2193" s="6">
        <f t="shared" si="214"/>
        <v>22.200000000000045</v>
      </c>
      <c r="N2193" s="1">
        <v>0</v>
      </c>
      <c r="O2193" s="1">
        <v>0</v>
      </c>
      <c r="P2193" s="12">
        <f t="shared" si="215"/>
        <v>0</v>
      </c>
      <c r="Q2193" s="1">
        <v>0</v>
      </c>
      <c r="R2193" s="1">
        <v>0</v>
      </c>
      <c r="S2193" s="1">
        <v>0</v>
      </c>
      <c r="T2193" s="1">
        <v>0</v>
      </c>
      <c r="U2193" s="4" t="s">
        <v>34</v>
      </c>
      <c r="V2193">
        <v>0.42</v>
      </c>
      <c r="W2193">
        <v>0.4</v>
      </c>
      <c r="X2193">
        <v>0.76</v>
      </c>
      <c r="Y2193">
        <v>2.4300000000000002</v>
      </c>
      <c r="Z2193">
        <v>0.23</v>
      </c>
      <c r="AA2193" s="5">
        <f t="shared" si="216"/>
        <v>0</v>
      </c>
      <c r="AB2193" s="15" cm="1">
        <f t="array" ref="AB2193">_xlfn.SWITCH(U2193,"夏",122,"冬",90,"春",153,"秋",153,0)</f>
        <v>153</v>
      </c>
      <c r="AC2193" s="16">
        <f t="shared" si="217"/>
        <v>0</v>
      </c>
      <c r="AD2193" s="5">
        <f>IFERROR(AA2193/D2193,0)</f>
        <v>0</v>
      </c>
      <c r="AE2193" s="15">
        <f t="shared" si="218"/>
        <v>0.41917808219178082</v>
      </c>
      <c r="AF2193" s="5">
        <f>IFERROR(AD2193*AE2193*48,0)</f>
        <v>0</v>
      </c>
    </row>
    <row r="2194" spans="1:32" x14ac:dyDescent="0.15">
      <c r="A2194" s="8">
        <v>45746</v>
      </c>
      <c r="B2194" s="1" t="s">
        <v>44</v>
      </c>
      <c r="C2194" s="1" t="s">
        <v>33</v>
      </c>
      <c r="D2194" s="6">
        <v>78.14</v>
      </c>
      <c r="E2194" s="6">
        <v>3.9</v>
      </c>
      <c r="F2194" s="10">
        <v>0.64583333333333304</v>
      </c>
      <c r="G2194" s="1">
        <v>22.4</v>
      </c>
      <c r="H2194" s="1">
        <v>56.8</v>
      </c>
      <c r="I2194" s="1">
        <v>22.4</v>
      </c>
      <c r="J2194" s="1">
        <v>0.1</v>
      </c>
      <c r="K2194" s="1">
        <v>506</v>
      </c>
      <c r="L2194" s="1">
        <v>445</v>
      </c>
      <c r="M2194" s="6">
        <f t="shared" si="214"/>
        <v>22.400000000000034</v>
      </c>
      <c r="N2194" s="1">
        <v>0</v>
      </c>
      <c r="O2194" s="1">
        <v>0</v>
      </c>
      <c r="P2194" s="12">
        <f t="shared" si="215"/>
        <v>0</v>
      </c>
      <c r="Q2194" s="1">
        <v>0</v>
      </c>
      <c r="R2194" s="1">
        <v>0</v>
      </c>
      <c r="S2194" s="1">
        <v>0</v>
      </c>
      <c r="T2194" s="1">
        <v>0</v>
      </c>
      <c r="U2194" s="4" t="s">
        <v>34</v>
      </c>
      <c r="V2194">
        <v>0.42</v>
      </c>
      <c r="W2194">
        <v>0.4</v>
      </c>
      <c r="X2194">
        <v>0.76</v>
      </c>
      <c r="Y2194">
        <v>2.4300000000000002</v>
      </c>
      <c r="Z2194">
        <v>0.23</v>
      </c>
      <c r="AA2194" s="5">
        <f t="shared" si="216"/>
        <v>0</v>
      </c>
      <c r="AB2194" s="15" cm="1">
        <f t="array" ref="AB2194">_xlfn.SWITCH(U2194,"夏",122,"冬",90,"春",153,"秋",153,0)</f>
        <v>153</v>
      </c>
      <c r="AC2194" s="16">
        <f t="shared" si="217"/>
        <v>0</v>
      </c>
      <c r="AD2194" s="5">
        <f>IFERROR(AA2194/D2194,0)</f>
        <v>0</v>
      </c>
      <c r="AE2194" s="15">
        <f t="shared" si="218"/>
        <v>0.41917808219178082</v>
      </c>
      <c r="AF2194" s="5">
        <f>IFERROR(AD2194*AE2194*48,0)</f>
        <v>0</v>
      </c>
    </row>
    <row r="2195" spans="1:32" x14ac:dyDescent="0.15">
      <c r="A2195" s="8">
        <v>45746</v>
      </c>
      <c r="B2195" s="1" t="s">
        <v>44</v>
      </c>
      <c r="C2195" s="1" t="s">
        <v>33</v>
      </c>
      <c r="D2195" s="6">
        <v>78.14</v>
      </c>
      <c r="E2195" s="6">
        <v>3.9</v>
      </c>
      <c r="F2195" s="10">
        <v>0.66666666666666696</v>
      </c>
      <c r="G2195" s="1">
        <v>22.6</v>
      </c>
      <c r="H2195" s="1">
        <v>56.4</v>
      </c>
      <c r="I2195" s="1">
        <v>22.6</v>
      </c>
      <c r="J2195" s="1">
        <v>0.1</v>
      </c>
      <c r="K2195" s="1">
        <v>530</v>
      </c>
      <c r="L2195" s="1">
        <v>345</v>
      </c>
      <c r="M2195" s="6">
        <f t="shared" si="214"/>
        <v>22.600000000000023</v>
      </c>
      <c r="N2195" s="1">
        <v>0</v>
      </c>
      <c r="O2195" s="1">
        <v>0</v>
      </c>
      <c r="P2195" s="12">
        <f t="shared" si="215"/>
        <v>0</v>
      </c>
      <c r="Q2195" s="1">
        <v>0</v>
      </c>
      <c r="R2195" s="1">
        <v>0</v>
      </c>
      <c r="S2195" s="1">
        <v>0</v>
      </c>
      <c r="T2195" s="1">
        <v>0</v>
      </c>
      <c r="U2195" s="4" t="s">
        <v>34</v>
      </c>
      <c r="V2195">
        <v>0.42</v>
      </c>
      <c r="W2195">
        <v>0.4</v>
      </c>
      <c r="X2195">
        <v>0.76</v>
      </c>
      <c r="Y2195">
        <v>2.4300000000000002</v>
      </c>
      <c r="Z2195">
        <v>0.23</v>
      </c>
      <c r="AA2195" s="5">
        <f t="shared" si="216"/>
        <v>0</v>
      </c>
      <c r="AB2195" s="15" cm="1">
        <f t="array" ref="AB2195">_xlfn.SWITCH(U2195,"夏",122,"冬",90,"春",153,"秋",153,0)</f>
        <v>153</v>
      </c>
      <c r="AC2195" s="16">
        <f t="shared" si="217"/>
        <v>0</v>
      </c>
      <c r="AD2195" s="5">
        <f>IFERROR(AA2195/D2195,0)</f>
        <v>0</v>
      </c>
      <c r="AE2195" s="15">
        <f t="shared" si="218"/>
        <v>0.41917808219178082</v>
      </c>
      <c r="AF2195" s="5">
        <f>IFERROR(AD2195*AE2195*48,0)</f>
        <v>0</v>
      </c>
    </row>
    <row r="2196" spans="1:32" x14ac:dyDescent="0.15">
      <c r="A2196" s="8">
        <v>45746</v>
      </c>
      <c r="B2196" s="1" t="s">
        <v>44</v>
      </c>
      <c r="C2196" s="1" t="s">
        <v>33</v>
      </c>
      <c r="D2196" s="6">
        <v>78.14</v>
      </c>
      <c r="E2196" s="6">
        <v>3.9</v>
      </c>
      <c r="F2196" s="10">
        <v>0.6875</v>
      </c>
      <c r="G2196" s="1">
        <v>22.8</v>
      </c>
      <c r="H2196" s="1">
        <v>56</v>
      </c>
      <c r="I2196" s="1">
        <v>22.8</v>
      </c>
      <c r="J2196" s="1">
        <v>0.1</v>
      </c>
      <c r="K2196" s="1">
        <v>554</v>
      </c>
      <c r="L2196" s="1">
        <v>245</v>
      </c>
      <c r="M2196" s="6">
        <f t="shared" si="214"/>
        <v>22.800000000000011</v>
      </c>
      <c r="N2196" s="1">
        <v>0</v>
      </c>
      <c r="O2196" s="1">
        <v>0</v>
      </c>
      <c r="P2196" s="12">
        <f t="shared" si="215"/>
        <v>0</v>
      </c>
      <c r="Q2196" s="1">
        <v>0</v>
      </c>
      <c r="R2196" s="1">
        <v>0</v>
      </c>
      <c r="S2196" s="1">
        <v>0</v>
      </c>
      <c r="T2196" s="1">
        <v>0</v>
      </c>
      <c r="U2196" s="4" t="s">
        <v>34</v>
      </c>
      <c r="V2196">
        <v>0.42</v>
      </c>
      <c r="W2196">
        <v>0.4</v>
      </c>
      <c r="X2196">
        <v>0.76</v>
      </c>
      <c r="Y2196">
        <v>2.4300000000000002</v>
      </c>
      <c r="Z2196">
        <v>0.23</v>
      </c>
      <c r="AA2196" s="5">
        <f t="shared" si="216"/>
        <v>0</v>
      </c>
      <c r="AB2196" s="15" cm="1">
        <f t="array" ref="AB2196">_xlfn.SWITCH(U2196,"夏",122,"冬",90,"春",153,"秋",153,0)</f>
        <v>153</v>
      </c>
      <c r="AC2196" s="16">
        <f t="shared" si="217"/>
        <v>0</v>
      </c>
      <c r="AD2196" s="5">
        <f>IFERROR(AA2196/D2196,0)</f>
        <v>0</v>
      </c>
      <c r="AE2196" s="15">
        <f t="shared" si="218"/>
        <v>0.41917808219178082</v>
      </c>
      <c r="AF2196" s="5">
        <f>IFERROR(AD2196*AE2196*48,0)</f>
        <v>0</v>
      </c>
    </row>
    <row r="2197" spans="1:32" x14ac:dyDescent="0.15">
      <c r="A2197" s="8">
        <v>45746</v>
      </c>
      <c r="B2197" s="1" t="s">
        <v>44</v>
      </c>
      <c r="C2197" s="1" t="s">
        <v>33</v>
      </c>
      <c r="D2197" s="6">
        <v>78.14</v>
      </c>
      <c r="E2197" s="6">
        <v>3.9</v>
      </c>
      <c r="F2197" s="10">
        <v>0.70833333333333304</v>
      </c>
      <c r="G2197" s="1">
        <v>23</v>
      </c>
      <c r="H2197" s="1">
        <v>55.6</v>
      </c>
      <c r="I2197" s="1">
        <v>23</v>
      </c>
      <c r="J2197" s="1">
        <v>0.1</v>
      </c>
      <c r="K2197" s="1">
        <v>578</v>
      </c>
      <c r="L2197" s="1">
        <v>145</v>
      </c>
      <c r="M2197" s="6">
        <f t="shared" si="214"/>
        <v>23</v>
      </c>
      <c r="N2197" s="1">
        <v>0</v>
      </c>
      <c r="O2197" s="1">
        <v>0</v>
      </c>
      <c r="P2197" s="12">
        <f t="shared" si="215"/>
        <v>0</v>
      </c>
      <c r="Q2197" s="1">
        <v>0</v>
      </c>
      <c r="R2197" s="1">
        <v>0</v>
      </c>
      <c r="S2197" s="1">
        <v>0</v>
      </c>
      <c r="T2197" s="1">
        <v>0</v>
      </c>
      <c r="U2197" s="4" t="s">
        <v>34</v>
      </c>
      <c r="V2197">
        <v>0.42</v>
      </c>
      <c r="W2197">
        <v>0.4</v>
      </c>
      <c r="X2197">
        <v>0.76</v>
      </c>
      <c r="Y2197">
        <v>2.4300000000000002</v>
      </c>
      <c r="Z2197">
        <v>0.23</v>
      </c>
      <c r="AA2197" s="5">
        <f t="shared" si="216"/>
        <v>0</v>
      </c>
      <c r="AB2197" s="15" cm="1">
        <f t="array" ref="AB2197">_xlfn.SWITCH(U2197,"夏",122,"冬",90,"春",153,"秋",153,0)</f>
        <v>153</v>
      </c>
      <c r="AC2197" s="16">
        <f t="shared" si="217"/>
        <v>0</v>
      </c>
      <c r="AD2197" s="5">
        <f>IFERROR(AA2197/D2197,0)</f>
        <v>0</v>
      </c>
      <c r="AE2197" s="15">
        <f t="shared" si="218"/>
        <v>0.41917808219178082</v>
      </c>
      <c r="AF2197" s="5">
        <f>IFERROR(AD2197*AE2197*48,0)</f>
        <v>0</v>
      </c>
    </row>
    <row r="2198" spans="1:32" x14ac:dyDescent="0.15">
      <c r="A2198" s="8">
        <v>45746</v>
      </c>
      <c r="B2198" s="1" t="s">
        <v>44</v>
      </c>
      <c r="C2198" s="1" t="s">
        <v>33</v>
      </c>
      <c r="D2198" s="6">
        <v>78.14</v>
      </c>
      <c r="E2198" s="6">
        <v>3.9</v>
      </c>
      <c r="F2198" s="10">
        <v>0.72916666666666696</v>
      </c>
      <c r="G2198" s="1">
        <v>23</v>
      </c>
      <c r="H2198" s="1">
        <v>55.6</v>
      </c>
      <c r="I2198" s="1">
        <v>23</v>
      </c>
      <c r="J2198" s="1">
        <v>0.1</v>
      </c>
      <c r="K2198" s="1">
        <v>410</v>
      </c>
      <c r="L2198" s="1">
        <v>45</v>
      </c>
      <c r="M2198" s="6">
        <f t="shared" si="214"/>
        <v>23</v>
      </c>
      <c r="N2198" s="1">
        <v>0</v>
      </c>
      <c r="O2198" s="1">
        <v>0</v>
      </c>
      <c r="P2198" s="12">
        <f t="shared" si="215"/>
        <v>0</v>
      </c>
      <c r="Q2198" s="1">
        <v>0</v>
      </c>
      <c r="R2198" s="1">
        <v>0</v>
      </c>
      <c r="S2198" s="1">
        <v>0</v>
      </c>
      <c r="T2198" s="1">
        <v>0</v>
      </c>
      <c r="U2198" s="4" t="s">
        <v>34</v>
      </c>
      <c r="V2198">
        <v>0.42</v>
      </c>
      <c r="W2198">
        <v>0.4</v>
      </c>
      <c r="X2198">
        <v>0.76</v>
      </c>
      <c r="Y2198">
        <v>2.4300000000000002</v>
      </c>
      <c r="Z2198">
        <v>0.23</v>
      </c>
      <c r="AA2198" s="5">
        <f t="shared" si="216"/>
        <v>0</v>
      </c>
      <c r="AB2198" s="15" cm="1">
        <f t="array" ref="AB2198">_xlfn.SWITCH(U2198,"夏",122,"冬",90,"春",153,"秋",153,0)</f>
        <v>153</v>
      </c>
      <c r="AC2198" s="16">
        <f t="shared" si="217"/>
        <v>0</v>
      </c>
      <c r="AD2198" s="5">
        <f>IFERROR(AA2198/D2198,0)</f>
        <v>0</v>
      </c>
      <c r="AE2198" s="15">
        <f t="shared" si="218"/>
        <v>0.41917808219178082</v>
      </c>
      <c r="AF2198" s="5">
        <f>IFERROR(AD2198*AE2198*48,0)</f>
        <v>0</v>
      </c>
    </row>
    <row r="2199" spans="1:32" x14ac:dyDescent="0.15">
      <c r="A2199" s="8">
        <v>45746</v>
      </c>
      <c r="B2199" s="1" t="s">
        <v>44</v>
      </c>
      <c r="C2199" s="1" t="s">
        <v>33</v>
      </c>
      <c r="D2199" s="6">
        <v>78.14</v>
      </c>
      <c r="E2199" s="6">
        <v>3.9</v>
      </c>
      <c r="F2199" s="10">
        <v>0.75</v>
      </c>
      <c r="G2199" s="1">
        <v>22.8</v>
      </c>
      <c r="H2199" s="1">
        <v>56</v>
      </c>
      <c r="I2199" s="1">
        <v>22.8</v>
      </c>
      <c r="J2199" s="1">
        <v>0.1</v>
      </c>
      <c r="K2199" s="1">
        <v>410</v>
      </c>
      <c r="L2199" s="1">
        <v>0</v>
      </c>
      <c r="M2199" s="6">
        <f t="shared" si="214"/>
        <v>22.800000000000011</v>
      </c>
      <c r="N2199" s="1">
        <v>0</v>
      </c>
      <c r="O2199" s="1">
        <v>0</v>
      </c>
      <c r="P2199" s="12">
        <f t="shared" si="215"/>
        <v>0</v>
      </c>
      <c r="Q2199" s="1">
        <v>0</v>
      </c>
      <c r="R2199" s="1">
        <v>0</v>
      </c>
      <c r="S2199" s="1">
        <v>0</v>
      </c>
      <c r="T2199" s="1">
        <v>0</v>
      </c>
      <c r="U2199" s="4" t="s">
        <v>34</v>
      </c>
      <c r="V2199">
        <v>0.42</v>
      </c>
      <c r="W2199">
        <v>0.4</v>
      </c>
      <c r="X2199">
        <v>0.76</v>
      </c>
      <c r="Y2199">
        <v>2.4300000000000002</v>
      </c>
      <c r="Z2199">
        <v>0.23</v>
      </c>
      <c r="AA2199" s="5">
        <f t="shared" si="216"/>
        <v>0</v>
      </c>
      <c r="AB2199" s="15" cm="1">
        <f t="array" ref="AB2199">_xlfn.SWITCH(U2199,"夏",122,"冬",90,"春",153,"秋",153,0)</f>
        <v>153</v>
      </c>
      <c r="AC2199" s="16">
        <f t="shared" si="217"/>
        <v>0</v>
      </c>
      <c r="AD2199" s="5">
        <f>IFERROR(AA2199/D2199,0)</f>
        <v>0</v>
      </c>
      <c r="AE2199" s="15">
        <f t="shared" si="218"/>
        <v>0.41917808219178082</v>
      </c>
      <c r="AF2199" s="5">
        <f>IFERROR(AD2199*AE2199*48,0)</f>
        <v>0</v>
      </c>
    </row>
    <row r="2200" spans="1:32" x14ac:dyDescent="0.15">
      <c r="A2200" s="8">
        <v>45746</v>
      </c>
      <c r="B2200" s="1" t="s">
        <v>44</v>
      </c>
      <c r="C2200" s="1" t="s">
        <v>33</v>
      </c>
      <c r="D2200" s="6">
        <v>78.14</v>
      </c>
      <c r="E2200" s="6">
        <v>3.9</v>
      </c>
      <c r="F2200" s="10">
        <v>0.77083333333333304</v>
      </c>
      <c r="G2200" s="1">
        <v>22.6</v>
      </c>
      <c r="H2200" s="1">
        <v>56.4</v>
      </c>
      <c r="I2200" s="1">
        <v>22.6</v>
      </c>
      <c r="J2200" s="1">
        <v>0.1</v>
      </c>
      <c r="K2200" s="1">
        <v>410</v>
      </c>
      <c r="L2200" s="1">
        <v>0</v>
      </c>
      <c r="M2200" s="6">
        <f t="shared" si="214"/>
        <v>22.600000000000023</v>
      </c>
      <c r="N2200" s="1">
        <v>0</v>
      </c>
      <c r="O2200" s="1">
        <v>0</v>
      </c>
      <c r="P2200" s="12">
        <f t="shared" si="215"/>
        <v>0</v>
      </c>
      <c r="Q2200" s="1">
        <v>0</v>
      </c>
      <c r="R2200" s="1">
        <v>0</v>
      </c>
      <c r="S2200" s="1">
        <v>0</v>
      </c>
      <c r="T2200" s="1">
        <v>0</v>
      </c>
      <c r="U2200" s="4" t="s">
        <v>34</v>
      </c>
      <c r="V2200">
        <v>0.42</v>
      </c>
      <c r="W2200">
        <v>0.4</v>
      </c>
      <c r="X2200">
        <v>0.76</v>
      </c>
      <c r="Y2200">
        <v>2.4300000000000002</v>
      </c>
      <c r="Z2200">
        <v>0.23</v>
      </c>
      <c r="AA2200" s="5">
        <f t="shared" si="216"/>
        <v>0</v>
      </c>
      <c r="AB2200" s="15" cm="1">
        <f t="array" ref="AB2200">_xlfn.SWITCH(U2200,"夏",122,"冬",90,"春",153,"秋",153,0)</f>
        <v>153</v>
      </c>
      <c r="AC2200" s="16">
        <f t="shared" si="217"/>
        <v>0</v>
      </c>
      <c r="AD2200" s="5">
        <f>IFERROR(AA2200/D2200,0)</f>
        <v>0</v>
      </c>
      <c r="AE2200" s="15">
        <f t="shared" si="218"/>
        <v>0.41917808219178082</v>
      </c>
      <c r="AF2200" s="5">
        <f>IFERROR(AD2200*AE2200*48,0)</f>
        <v>0</v>
      </c>
    </row>
    <row r="2201" spans="1:32" x14ac:dyDescent="0.15">
      <c r="A2201" s="8">
        <v>45746</v>
      </c>
      <c r="B2201" s="1" t="s">
        <v>44</v>
      </c>
      <c r="C2201" s="1" t="s">
        <v>33</v>
      </c>
      <c r="D2201" s="6">
        <v>78.14</v>
      </c>
      <c r="E2201" s="6">
        <v>3.9</v>
      </c>
      <c r="F2201" s="10">
        <v>0.79166666666666696</v>
      </c>
      <c r="G2201" s="1">
        <v>22.4</v>
      </c>
      <c r="H2201" s="1">
        <v>56.8</v>
      </c>
      <c r="I2201" s="1">
        <v>22.4</v>
      </c>
      <c r="J2201" s="1">
        <v>0.1</v>
      </c>
      <c r="K2201" s="1">
        <v>410</v>
      </c>
      <c r="L2201" s="1">
        <v>0</v>
      </c>
      <c r="M2201" s="6">
        <f t="shared" si="214"/>
        <v>22.400000000000034</v>
      </c>
      <c r="N2201" s="1">
        <v>0</v>
      </c>
      <c r="O2201" s="1">
        <v>0</v>
      </c>
      <c r="P2201" s="12">
        <f t="shared" si="215"/>
        <v>0</v>
      </c>
      <c r="Q2201" s="1">
        <v>0</v>
      </c>
      <c r="R2201" s="1">
        <v>0</v>
      </c>
      <c r="S2201" s="1">
        <v>0</v>
      </c>
      <c r="T2201" s="1">
        <v>0</v>
      </c>
      <c r="U2201" s="4" t="s">
        <v>34</v>
      </c>
      <c r="V2201">
        <v>0.42</v>
      </c>
      <c r="W2201">
        <v>0.4</v>
      </c>
      <c r="X2201">
        <v>0.76</v>
      </c>
      <c r="Y2201">
        <v>2.4300000000000002</v>
      </c>
      <c r="Z2201">
        <v>0.23</v>
      </c>
      <c r="AA2201" s="5">
        <f t="shared" si="216"/>
        <v>0</v>
      </c>
      <c r="AB2201" s="15" cm="1">
        <f t="array" ref="AB2201">_xlfn.SWITCH(U2201,"夏",122,"冬",90,"春",153,"秋",153,0)</f>
        <v>153</v>
      </c>
      <c r="AC2201" s="16">
        <f t="shared" si="217"/>
        <v>0</v>
      </c>
      <c r="AD2201" s="5">
        <f>IFERROR(AA2201/D2201,0)</f>
        <v>0</v>
      </c>
      <c r="AE2201" s="15">
        <f t="shared" si="218"/>
        <v>0.41917808219178082</v>
      </c>
      <c r="AF2201" s="5">
        <f>IFERROR(AD2201*AE2201*48,0)</f>
        <v>0</v>
      </c>
    </row>
    <row r="2202" spans="1:32" x14ac:dyDescent="0.15">
      <c r="A2202" s="8">
        <v>45746</v>
      </c>
      <c r="B2202" s="1" t="s">
        <v>44</v>
      </c>
      <c r="C2202" s="1" t="s">
        <v>33</v>
      </c>
      <c r="D2202" s="6">
        <v>78.14</v>
      </c>
      <c r="E2202" s="6">
        <v>3.9</v>
      </c>
      <c r="F2202" s="10">
        <v>0.8125</v>
      </c>
      <c r="G2202" s="1">
        <v>22.2</v>
      </c>
      <c r="H2202" s="1">
        <v>57.2</v>
      </c>
      <c r="I2202" s="1">
        <v>22.2</v>
      </c>
      <c r="J2202" s="1">
        <v>0.1</v>
      </c>
      <c r="K2202" s="1">
        <v>410</v>
      </c>
      <c r="L2202" s="1">
        <v>0</v>
      </c>
      <c r="M2202" s="6">
        <f t="shared" si="214"/>
        <v>22.200000000000045</v>
      </c>
      <c r="N2202" s="1">
        <v>0</v>
      </c>
      <c r="O2202" s="1">
        <v>0</v>
      </c>
      <c r="P2202" s="12">
        <f t="shared" si="215"/>
        <v>0</v>
      </c>
      <c r="Q2202" s="1">
        <v>0</v>
      </c>
      <c r="R2202" s="1">
        <v>0</v>
      </c>
      <c r="S2202" s="1">
        <v>0</v>
      </c>
      <c r="T2202" s="1">
        <v>0</v>
      </c>
      <c r="U2202" s="4" t="s">
        <v>34</v>
      </c>
      <c r="V2202">
        <v>0.42</v>
      </c>
      <c r="W2202">
        <v>0.4</v>
      </c>
      <c r="X2202">
        <v>0.76</v>
      </c>
      <c r="Y2202">
        <v>2.4300000000000002</v>
      </c>
      <c r="Z2202">
        <v>0.23</v>
      </c>
      <c r="AA2202" s="5">
        <f t="shared" si="216"/>
        <v>0</v>
      </c>
      <c r="AB2202" s="15" cm="1">
        <f t="array" ref="AB2202">_xlfn.SWITCH(U2202,"夏",122,"冬",90,"春",153,"秋",153,0)</f>
        <v>153</v>
      </c>
      <c r="AC2202" s="16">
        <f t="shared" si="217"/>
        <v>0</v>
      </c>
      <c r="AD2202" s="5">
        <f>IFERROR(AA2202/D2202,0)</f>
        <v>0</v>
      </c>
      <c r="AE2202" s="15">
        <f t="shared" si="218"/>
        <v>0.41917808219178082</v>
      </c>
      <c r="AF2202" s="5">
        <f>IFERROR(AD2202*AE2202*48,0)</f>
        <v>0</v>
      </c>
    </row>
    <row r="2203" spans="1:32" x14ac:dyDescent="0.15">
      <c r="A2203" s="8">
        <v>45746</v>
      </c>
      <c r="B2203" s="1" t="s">
        <v>44</v>
      </c>
      <c r="C2203" s="1" t="s">
        <v>33</v>
      </c>
      <c r="D2203" s="6">
        <v>78.14</v>
      </c>
      <c r="E2203" s="6">
        <v>3.9</v>
      </c>
      <c r="F2203" s="10">
        <v>0.83333333333333304</v>
      </c>
      <c r="G2203" s="1">
        <v>22</v>
      </c>
      <c r="H2203" s="1">
        <v>57.6</v>
      </c>
      <c r="I2203" s="1">
        <v>22</v>
      </c>
      <c r="J2203" s="1">
        <v>0.1</v>
      </c>
      <c r="K2203" s="1">
        <v>410</v>
      </c>
      <c r="L2203" s="1">
        <v>0</v>
      </c>
      <c r="M2203" s="6">
        <f t="shared" si="214"/>
        <v>22</v>
      </c>
      <c r="N2203" s="1">
        <v>0</v>
      </c>
      <c r="O2203" s="1">
        <v>0</v>
      </c>
      <c r="P2203" s="12">
        <f t="shared" si="215"/>
        <v>0</v>
      </c>
      <c r="Q2203" s="1">
        <v>0</v>
      </c>
      <c r="R2203" s="1">
        <v>0</v>
      </c>
      <c r="S2203" s="1">
        <v>0</v>
      </c>
      <c r="T2203" s="1">
        <v>0</v>
      </c>
      <c r="U2203" s="4" t="s">
        <v>34</v>
      </c>
      <c r="V2203">
        <v>0.42</v>
      </c>
      <c r="W2203">
        <v>0.4</v>
      </c>
      <c r="X2203">
        <v>0.76</v>
      </c>
      <c r="Y2203">
        <v>2.4300000000000002</v>
      </c>
      <c r="Z2203">
        <v>0.23</v>
      </c>
      <c r="AA2203" s="5">
        <f t="shared" si="216"/>
        <v>0</v>
      </c>
      <c r="AB2203" s="15" cm="1">
        <f t="array" ref="AB2203">_xlfn.SWITCH(U2203,"夏",122,"冬",90,"春",153,"秋",153,0)</f>
        <v>153</v>
      </c>
      <c r="AC2203" s="16">
        <f t="shared" si="217"/>
        <v>0</v>
      </c>
      <c r="AD2203" s="5">
        <f>IFERROR(AA2203/D2203,0)</f>
        <v>0</v>
      </c>
      <c r="AE2203" s="15">
        <f t="shared" si="218"/>
        <v>0.41917808219178082</v>
      </c>
      <c r="AF2203" s="5">
        <f>IFERROR(AD2203*AE2203*48,0)</f>
        <v>0</v>
      </c>
    </row>
    <row r="2204" spans="1:32" x14ac:dyDescent="0.15">
      <c r="A2204" s="8">
        <v>45746</v>
      </c>
      <c r="B2204" s="1" t="s">
        <v>44</v>
      </c>
      <c r="C2204" s="1" t="s">
        <v>33</v>
      </c>
      <c r="D2204" s="6">
        <v>78.14</v>
      </c>
      <c r="E2204" s="6">
        <v>3.9</v>
      </c>
      <c r="F2204" s="10">
        <v>0.85416666666666696</v>
      </c>
      <c r="G2204" s="1">
        <v>21.8</v>
      </c>
      <c r="H2204" s="1">
        <v>58</v>
      </c>
      <c r="I2204" s="1">
        <v>21.8</v>
      </c>
      <c r="J2204" s="1">
        <v>0.1</v>
      </c>
      <c r="K2204" s="1">
        <v>410</v>
      </c>
      <c r="L2204" s="1">
        <v>0</v>
      </c>
      <c r="M2204" s="6">
        <f t="shared" si="214"/>
        <v>21.800000000000011</v>
      </c>
      <c r="N2204" s="1">
        <v>0</v>
      </c>
      <c r="O2204" s="1">
        <v>0</v>
      </c>
      <c r="P2204" s="12">
        <f t="shared" si="215"/>
        <v>0</v>
      </c>
      <c r="Q2204" s="1">
        <v>0</v>
      </c>
      <c r="R2204" s="1">
        <v>0</v>
      </c>
      <c r="S2204" s="1">
        <v>0</v>
      </c>
      <c r="T2204" s="1">
        <v>0</v>
      </c>
      <c r="U2204" s="4" t="s">
        <v>34</v>
      </c>
      <c r="V2204">
        <v>0.42</v>
      </c>
      <c r="W2204">
        <v>0.4</v>
      </c>
      <c r="X2204">
        <v>0.76</v>
      </c>
      <c r="Y2204">
        <v>2.4300000000000002</v>
      </c>
      <c r="Z2204">
        <v>0.23</v>
      </c>
      <c r="AA2204" s="5">
        <f t="shared" si="216"/>
        <v>0</v>
      </c>
      <c r="AB2204" s="15" cm="1">
        <f t="array" ref="AB2204">_xlfn.SWITCH(U2204,"夏",122,"冬",90,"春",153,"秋",153,0)</f>
        <v>153</v>
      </c>
      <c r="AC2204" s="16">
        <f t="shared" si="217"/>
        <v>0</v>
      </c>
      <c r="AD2204" s="5">
        <f>IFERROR(AA2204/D2204,0)</f>
        <v>0</v>
      </c>
      <c r="AE2204" s="15">
        <f t="shared" si="218"/>
        <v>0.41917808219178082</v>
      </c>
      <c r="AF2204" s="5">
        <f>IFERROR(AD2204*AE2204*48,0)</f>
        <v>0</v>
      </c>
    </row>
    <row r="2205" spans="1:32" x14ac:dyDescent="0.15">
      <c r="A2205" s="8">
        <v>45746</v>
      </c>
      <c r="B2205" s="1" t="s">
        <v>44</v>
      </c>
      <c r="C2205" s="1" t="s">
        <v>33</v>
      </c>
      <c r="D2205" s="6">
        <v>78.14</v>
      </c>
      <c r="E2205" s="6">
        <v>3.9</v>
      </c>
      <c r="F2205" s="10">
        <v>0.875</v>
      </c>
      <c r="G2205" s="1">
        <v>21.6</v>
      </c>
      <c r="H2205" s="1">
        <v>58.4</v>
      </c>
      <c r="I2205" s="1">
        <v>21.6</v>
      </c>
      <c r="J2205" s="1">
        <v>0.1</v>
      </c>
      <c r="K2205" s="1">
        <v>410</v>
      </c>
      <c r="L2205" s="1">
        <v>0</v>
      </c>
      <c r="M2205" s="6">
        <f t="shared" si="214"/>
        <v>21.600000000000023</v>
      </c>
      <c r="N2205" s="1">
        <v>0</v>
      </c>
      <c r="O2205" s="1">
        <v>0</v>
      </c>
      <c r="P2205" s="12">
        <f t="shared" si="215"/>
        <v>0</v>
      </c>
      <c r="Q2205" s="1">
        <v>0</v>
      </c>
      <c r="R2205" s="1">
        <v>0</v>
      </c>
      <c r="S2205" s="1">
        <v>0</v>
      </c>
      <c r="T2205" s="1">
        <v>0</v>
      </c>
      <c r="U2205" s="4" t="s">
        <v>34</v>
      </c>
      <c r="V2205">
        <v>0.42</v>
      </c>
      <c r="W2205">
        <v>0.4</v>
      </c>
      <c r="X2205">
        <v>0.76</v>
      </c>
      <c r="Y2205">
        <v>2.4300000000000002</v>
      </c>
      <c r="Z2205">
        <v>0.23</v>
      </c>
      <c r="AA2205" s="5">
        <f t="shared" si="216"/>
        <v>0</v>
      </c>
      <c r="AB2205" s="15" cm="1">
        <f t="array" ref="AB2205">_xlfn.SWITCH(U2205,"夏",122,"冬",90,"春",153,"秋",153,0)</f>
        <v>153</v>
      </c>
      <c r="AC2205" s="16">
        <f t="shared" si="217"/>
        <v>0</v>
      </c>
      <c r="AD2205" s="5">
        <f>IFERROR(AA2205/D2205,0)</f>
        <v>0</v>
      </c>
      <c r="AE2205" s="15">
        <f t="shared" si="218"/>
        <v>0.41917808219178082</v>
      </c>
      <c r="AF2205" s="5">
        <f>IFERROR(AD2205*AE2205*48,0)</f>
        <v>0</v>
      </c>
    </row>
    <row r="2206" spans="1:32" x14ac:dyDescent="0.15">
      <c r="A2206" s="8">
        <v>45746</v>
      </c>
      <c r="B2206" s="1" t="s">
        <v>44</v>
      </c>
      <c r="C2206" s="1" t="s">
        <v>33</v>
      </c>
      <c r="D2206" s="6">
        <v>78.14</v>
      </c>
      <c r="E2206" s="6">
        <v>3.9</v>
      </c>
      <c r="F2206" s="10">
        <v>0.89583333333333304</v>
      </c>
      <c r="G2206" s="1">
        <v>21.4</v>
      </c>
      <c r="H2206" s="1">
        <v>58.8</v>
      </c>
      <c r="I2206" s="1">
        <v>21.4</v>
      </c>
      <c r="J2206" s="1">
        <v>0.1</v>
      </c>
      <c r="K2206" s="1">
        <v>410</v>
      </c>
      <c r="L2206" s="1">
        <v>0</v>
      </c>
      <c r="M2206" s="6">
        <f t="shared" si="214"/>
        <v>21.400000000000091</v>
      </c>
      <c r="N2206" s="1">
        <v>0</v>
      </c>
      <c r="O2206" s="1">
        <v>0</v>
      </c>
      <c r="P2206" s="12">
        <f t="shared" si="215"/>
        <v>0</v>
      </c>
      <c r="Q2206" s="1">
        <v>0</v>
      </c>
      <c r="R2206" s="1">
        <v>0</v>
      </c>
      <c r="S2206" s="1">
        <v>0</v>
      </c>
      <c r="T2206" s="1">
        <v>0</v>
      </c>
      <c r="U2206" s="4" t="s">
        <v>34</v>
      </c>
      <c r="V2206">
        <v>0.42</v>
      </c>
      <c r="W2206">
        <v>0.4</v>
      </c>
      <c r="X2206">
        <v>0.76</v>
      </c>
      <c r="Y2206">
        <v>2.4300000000000002</v>
      </c>
      <c r="Z2206">
        <v>0.23</v>
      </c>
      <c r="AA2206" s="5">
        <f t="shared" si="216"/>
        <v>0</v>
      </c>
      <c r="AB2206" s="15" cm="1">
        <f t="array" ref="AB2206">_xlfn.SWITCH(U2206,"夏",122,"冬",90,"春",153,"秋",153,0)</f>
        <v>153</v>
      </c>
      <c r="AC2206" s="16">
        <f t="shared" si="217"/>
        <v>0</v>
      </c>
      <c r="AD2206" s="5">
        <f>IFERROR(AA2206/D2206,0)</f>
        <v>0</v>
      </c>
      <c r="AE2206" s="15">
        <f t="shared" si="218"/>
        <v>0.41917808219178082</v>
      </c>
      <c r="AF2206" s="5">
        <f>IFERROR(AD2206*AE2206*48,0)</f>
        <v>0</v>
      </c>
    </row>
    <row r="2207" spans="1:32" x14ac:dyDescent="0.15">
      <c r="A2207" s="8">
        <v>45746</v>
      </c>
      <c r="B2207" s="1" t="s">
        <v>44</v>
      </c>
      <c r="C2207" s="1" t="s">
        <v>33</v>
      </c>
      <c r="D2207" s="6">
        <v>78.14</v>
      </c>
      <c r="E2207" s="6">
        <v>3.9</v>
      </c>
      <c r="F2207" s="10">
        <v>0.91666666666666696</v>
      </c>
      <c r="G2207" s="1">
        <v>21.2</v>
      </c>
      <c r="H2207" s="1">
        <v>59.2</v>
      </c>
      <c r="I2207" s="1">
        <v>21.2</v>
      </c>
      <c r="J2207" s="1">
        <v>0.1</v>
      </c>
      <c r="K2207" s="1">
        <v>410</v>
      </c>
      <c r="L2207" s="1">
        <v>0</v>
      </c>
      <c r="M2207" s="6">
        <f t="shared" si="214"/>
        <v>21.200000000000045</v>
      </c>
      <c r="N2207" s="1">
        <v>0</v>
      </c>
      <c r="O2207" s="1">
        <v>0</v>
      </c>
      <c r="P2207" s="12">
        <f t="shared" si="215"/>
        <v>0</v>
      </c>
      <c r="Q2207" s="1">
        <v>0</v>
      </c>
      <c r="R2207" s="1">
        <v>0</v>
      </c>
      <c r="S2207" s="1">
        <v>0</v>
      </c>
      <c r="T2207" s="1">
        <v>0</v>
      </c>
      <c r="U2207" s="4" t="s">
        <v>34</v>
      </c>
      <c r="V2207">
        <v>0.42</v>
      </c>
      <c r="W2207">
        <v>0.4</v>
      </c>
      <c r="X2207">
        <v>0.76</v>
      </c>
      <c r="Y2207">
        <v>2.4300000000000002</v>
      </c>
      <c r="Z2207">
        <v>0.23</v>
      </c>
      <c r="AA2207" s="5">
        <f t="shared" si="216"/>
        <v>0</v>
      </c>
      <c r="AB2207" s="15" cm="1">
        <f t="array" ref="AB2207">_xlfn.SWITCH(U2207,"夏",122,"冬",90,"春",153,"秋",153,0)</f>
        <v>153</v>
      </c>
      <c r="AC2207" s="16">
        <f t="shared" si="217"/>
        <v>0</v>
      </c>
      <c r="AD2207" s="5">
        <f>IFERROR(AA2207/D2207,0)</f>
        <v>0</v>
      </c>
      <c r="AE2207" s="15">
        <f t="shared" si="218"/>
        <v>0.41917808219178082</v>
      </c>
      <c r="AF2207" s="5">
        <f>IFERROR(AD2207*AE2207*48,0)</f>
        <v>0</v>
      </c>
    </row>
    <row r="2208" spans="1:32" x14ac:dyDescent="0.15">
      <c r="A2208" s="8">
        <v>45747</v>
      </c>
      <c r="B2208" s="1" t="s">
        <v>45</v>
      </c>
      <c r="C2208" s="1" t="s">
        <v>58</v>
      </c>
      <c r="D2208" s="1">
        <v>142.75</v>
      </c>
      <c r="E2208" s="6">
        <v>3.13</v>
      </c>
      <c r="F2208" s="10">
        <v>0.33333333333333298</v>
      </c>
      <c r="G2208" s="1">
        <v>16.8</v>
      </c>
      <c r="H2208" s="1">
        <v>65.5</v>
      </c>
      <c r="I2208" s="1">
        <v>16.8</v>
      </c>
      <c r="J2208" s="1">
        <v>0.05</v>
      </c>
      <c r="K2208" s="1">
        <v>408</v>
      </c>
      <c r="L2208" s="1">
        <v>110</v>
      </c>
      <c r="M2208" s="6">
        <f t="shared" ref="M2208:M2271" si="219">IFERROR(POWER((I2208+273.15)^4+133500000*POWER(J2208,0.6)*(I2208-G2208),0.25)-273.15,I2208)</f>
        <v>16.800000000000011</v>
      </c>
      <c r="N2208" s="1">
        <v>0</v>
      </c>
      <c r="O2208" s="1">
        <v>0</v>
      </c>
      <c r="P2208" s="12">
        <f t="shared" si="215"/>
        <v>0</v>
      </c>
      <c r="Q2208" s="1">
        <v>0</v>
      </c>
      <c r="R2208" s="1">
        <v>0</v>
      </c>
      <c r="S2208" s="1">
        <v>0</v>
      </c>
      <c r="T2208" s="1">
        <v>0</v>
      </c>
      <c r="U2208" s="4" t="s">
        <v>34</v>
      </c>
      <c r="V2208">
        <v>0.49</v>
      </c>
      <c r="W2208">
        <v>0.4</v>
      </c>
      <c r="X2208">
        <v>0.75</v>
      </c>
      <c r="Y2208">
        <v>2.38</v>
      </c>
      <c r="Z2208">
        <v>0.25</v>
      </c>
      <c r="AA2208" s="5">
        <f t="shared" si="216"/>
        <v>0</v>
      </c>
      <c r="AB2208" s="15" cm="1">
        <f t="array" ref="AB2208">_xlfn.SWITCH(U2208,"夏",122,"冬",90,"春",153,"秋",153,0)</f>
        <v>153</v>
      </c>
      <c r="AC2208" s="16">
        <f t="shared" si="217"/>
        <v>0</v>
      </c>
      <c r="AD2208" s="5">
        <f>IFERROR(AA2208/D2208,0)</f>
        <v>0</v>
      </c>
      <c r="AE2208" s="15">
        <f t="shared" si="218"/>
        <v>0.41917808219178082</v>
      </c>
      <c r="AF2208" s="5">
        <f>IFERROR(AD2208*AE2208*48,0)</f>
        <v>0</v>
      </c>
    </row>
    <row r="2209" spans="1:32" x14ac:dyDescent="0.15">
      <c r="A2209" s="8">
        <v>45747</v>
      </c>
      <c r="B2209" s="1" t="s">
        <v>45</v>
      </c>
      <c r="C2209" s="1" t="s">
        <v>58</v>
      </c>
      <c r="D2209" s="1">
        <v>142.75</v>
      </c>
      <c r="E2209" s="6">
        <v>3.13</v>
      </c>
      <c r="F2209" s="10">
        <v>0.35416666666666702</v>
      </c>
      <c r="G2209" s="1">
        <v>17</v>
      </c>
      <c r="H2209" s="1">
        <v>65.099999999999994</v>
      </c>
      <c r="I2209" s="1">
        <v>17</v>
      </c>
      <c r="J2209" s="1">
        <v>0.05</v>
      </c>
      <c r="K2209" s="1">
        <v>518</v>
      </c>
      <c r="L2209" s="1">
        <v>300</v>
      </c>
      <c r="M2209" s="6">
        <f t="shared" si="219"/>
        <v>17</v>
      </c>
      <c r="N2209" s="1">
        <v>0.7</v>
      </c>
      <c r="O2209" s="11" cm="1">
        <f t="array" ref="O2209">ROUND(_xlfn.SWITCH(C2209,"建筑专教",IF(S2209&gt;0.1,1.38,1.28),"阶梯教室",IF(S2209&gt;0.1,1.15,1.05),"公共教室",IF(S2209&gt;0.1,1.22,1.12),IF(S2209&gt;0.1,1.2,1.1))+(MOD(ROW()*11,31)/31-0.5)*0.06,2)</f>
        <v>1.3</v>
      </c>
      <c r="P2209" s="12">
        <f t="shared" si="215"/>
        <v>0.14000000000000001</v>
      </c>
      <c r="Q2209" s="13">
        <f t="shared" ref="Q2209:Q2226" si="220">(0.303*EXP(-0.036*(O2209*58.15))+0.028)*((O2209*58.15)-0.00305*(5733-6.99*(O2209*58.15)-(EXP(16.6536-4030.183/(G2209+235))*(H2209/100)))-0.42*((O2209*58.15)-58.15)-0.000017*(O2209*58.15)*(5867-(EXP(16.6536-4030.183/(G2209+235))*(H2209/100)))-0.0014*(O2209*58.15)*(34-G2209)-0.0000000396*IF(N2209*0.155&gt;0.078,1.05+0.645*N2209*0.155,1)*(POWER((35.7-0.028*(O2209*58.15)-N2209*0.155*(0.0000000396*IF(N2209*0.155&gt;0.078,1.05+0.645*N2209*0.155,1)*(POWER((35.7-0.028*(O2209*58.15)-N2209*0.155*0.1)+273,4)-POWER(M2209+273,4))+IF(N2209*0.155&gt;0.078,1.05+0.645*N2209*0.155,1)*IF(J2209&lt;0.2,2.38*ABS(35.7-0.028*(O2209*58.15)-G2209)^0.25,12.1*SQRT(J2209))*(35.7-0.028*(O2209*58.15)-G2209))+273),4)-POWER(M2209+273,4))-IF(N2209*0.155&gt;0.078,1.05+0.645*N2209*0.155,1)*IF(J2209&lt;0.2,2.38*ABS(35.7-0.028*(O2209*58.15)-N2209*0.155*0.1-G2209)^0.25,12.1*SQRT(J2209))*(35.7-0.028*(O2209*58.15)-N2209*0.155*0.1-G2209))</f>
        <v>-1.8856599840193455</v>
      </c>
      <c r="R2209" s="1">
        <v>0</v>
      </c>
      <c r="S2209" s="1">
        <v>0</v>
      </c>
      <c r="T2209" s="1">
        <v>2.5000000000000001E-2</v>
      </c>
      <c r="U2209" s="4" t="s">
        <v>34</v>
      </c>
      <c r="V2209">
        <v>0.49</v>
      </c>
      <c r="W2209">
        <v>0.4</v>
      </c>
      <c r="X2209">
        <v>0.75</v>
      </c>
      <c r="Y2209">
        <v>2.38</v>
      </c>
      <c r="Z2209">
        <v>0.25</v>
      </c>
      <c r="AA2209" s="5">
        <f t="shared" si="216"/>
        <v>2.5000000000000001E-2</v>
      </c>
      <c r="AB2209" s="15" cm="1">
        <f t="array" ref="AB2209">_xlfn.SWITCH(U2209,"夏",122,"冬",90,"春",153,"秋",153,0)</f>
        <v>153</v>
      </c>
      <c r="AC2209" s="16">
        <f t="shared" si="217"/>
        <v>3.8250000000000002</v>
      </c>
      <c r="AD2209" s="5">
        <f>IFERROR(AA2209/D2209,0)</f>
        <v>1.7513134851138354E-4</v>
      </c>
      <c r="AE2209" s="15">
        <f t="shared" si="218"/>
        <v>0.41917808219178082</v>
      </c>
      <c r="AF2209" s="5">
        <f>IFERROR(AD2209*AE2209*48,0)</f>
        <v>3.5237386944317831E-3</v>
      </c>
    </row>
    <row r="2210" spans="1:32" x14ac:dyDescent="0.15">
      <c r="A2210" s="8">
        <v>45747</v>
      </c>
      <c r="B2210" s="1" t="s">
        <v>45</v>
      </c>
      <c r="C2210" s="1" t="s">
        <v>58</v>
      </c>
      <c r="D2210" s="1">
        <v>142.75</v>
      </c>
      <c r="E2210" s="6">
        <v>3.13</v>
      </c>
      <c r="F2210" s="10">
        <v>0.375</v>
      </c>
      <c r="G2210" s="1">
        <v>17.3</v>
      </c>
      <c r="H2210" s="1">
        <v>64.5</v>
      </c>
      <c r="I2210" s="1">
        <v>17.3</v>
      </c>
      <c r="J2210" s="1">
        <v>0.05</v>
      </c>
      <c r="K2210" s="1">
        <v>625</v>
      </c>
      <c r="L2210" s="1">
        <v>420</v>
      </c>
      <c r="M2210" s="6">
        <f t="shared" si="219"/>
        <v>17.299999999999955</v>
      </c>
      <c r="N2210" s="1">
        <v>0.7</v>
      </c>
      <c r="O2210" s="11" cm="1">
        <f t="array" ref="O2210">ROUND(_xlfn.SWITCH(C2210,"建筑专教",IF(S2210&gt;0.1,1.38,1.28),"阶梯教室",IF(S2210&gt;0.1,1.15,1.05),"公共教室",IF(S2210&gt;0.1,1.22,1.12),IF(S2210&gt;0.1,1.2,1.1))+(MOD(ROW()*11,31)/31-0.5)*0.06,2)</f>
        <v>1.26</v>
      </c>
      <c r="P2210" s="12">
        <f t="shared" si="215"/>
        <v>0.26</v>
      </c>
      <c r="Q2210" s="13">
        <f t="shared" si="220"/>
        <v>-1.9372044862802342</v>
      </c>
      <c r="R2210" s="1">
        <v>0</v>
      </c>
      <c r="S2210" s="1">
        <v>0</v>
      </c>
      <c r="T2210" s="1">
        <v>3.2000000000000001E-2</v>
      </c>
      <c r="U2210" s="4" t="s">
        <v>34</v>
      </c>
      <c r="V2210">
        <v>0.49</v>
      </c>
      <c r="W2210">
        <v>0.4</v>
      </c>
      <c r="X2210">
        <v>0.75</v>
      </c>
      <c r="Y2210">
        <v>2.38</v>
      </c>
      <c r="Z2210">
        <v>0.25</v>
      </c>
      <c r="AA2210" s="5">
        <f t="shared" si="216"/>
        <v>3.2000000000000001E-2</v>
      </c>
      <c r="AB2210" s="15" cm="1">
        <f t="array" ref="AB2210">_xlfn.SWITCH(U2210,"夏",122,"冬",90,"春",153,"秋",153,0)</f>
        <v>153</v>
      </c>
      <c r="AC2210" s="16">
        <f t="shared" si="217"/>
        <v>4.8959999999999999</v>
      </c>
      <c r="AD2210" s="5">
        <f>IFERROR(AA2210/D2210,0)</f>
        <v>2.2416812609457094E-4</v>
      </c>
      <c r="AE2210" s="15">
        <f t="shared" si="218"/>
        <v>0.41917808219178082</v>
      </c>
      <c r="AF2210" s="5">
        <f>IFERROR(AD2210*AE2210*48,0)</f>
        <v>4.5103855288726822E-3</v>
      </c>
    </row>
    <row r="2211" spans="1:32" x14ac:dyDescent="0.15">
      <c r="A2211" s="8">
        <v>45747</v>
      </c>
      <c r="B2211" s="1" t="s">
        <v>45</v>
      </c>
      <c r="C2211" s="1" t="s">
        <v>58</v>
      </c>
      <c r="D2211" s="1">
        <v>142.75</v>
      </c>
      <c r="E2211" s="6">
        <v>3.13</v>
      </c>
      <c r="F2211" s="10">
        <v>0.39583333333333298</v>
      </c>
      <c r="G2211" s="1">
        <v>17.7</v>
      </c>
      <c r="H2211" s="1">
        <v>63.7</v>
      </c>
      <c r="I2211" s="1">
        <v>17.7</v>
      </c>
      <c r="J2211" s="1">
        <v>0.06</v>
      </c>
      <c r="K2211" s="1">
        <v>742</v>
      </c>
      <c r="L2211" s="1">
        <v>550</v>
      </c>
      <c r="M2211" s="6">
        <f t="shared" si="219"/>
        <v>17.700000000000102</v>
      </c>
      <c r="N2211" s="1">
        <v>0.7</v>
      </c>
      <c r="O2211" s="11" cm="1">
        <f t="array" ref="O2211">ROUND(_xlfn.SWITCH(C2211,"建筑专教",IF(S2211&gt;0.1,1.38,1.28),"阶梯教室",IF(S2211&gt;0.1,1.15,1.05),"公共教室",IF(S2211&gt;0.1,1.22,1.12),IF(S2211&gt;0.1,1.2,1.1))+(MOD(ROW()*11,31)/31-0.5)*0.06,2)</f>
        <v>1.28</v>
      </c>
      <c r="P2211" s="12">
        <f t="shared" si="215"/>
        <v>0.4</v>
      </c>
      <c r="Q2211" s="13">
        <f t="shared" si="220"/>
        <v>-1.7495126224046362</v>
      </c>
      <c r="R2211" s="1">
        <v>0</v>
      </c>
      <c r="S2211" s="1">
        <v>0</v>
      </c>
      <c r="T2211" s="1">
        <v>3.7999999999999999E-2</v>
      </c>
      <c r="U2211" s="4" t="s">
        <v>34</v>
      </c>
      <c r="V2211">
        <v>0.49</v>
      </c>
      <c r="W2211">
        <v>0.4</v>
      </c>
      <c r="X2211">
        <v>0.75</v>
      </c>
      <c r="Y2211">
        <v>2.38</v>
      </c>
      <c r="Z2211">
        <v>0.25</v>
      </c>
      <c r="AA2211" s="5">
        <f t="shared" si="216"/>
        <v>3.7999999999999999E-2</v>
      </c>
      <c r="AB2211" s="15" cm="1">
        <f t="array" ref="AB2211">_xlfn.SWITCH(U2211,"夏",122,"冬",90,"春",153,"秋",153,0)</f>
        <v>153</v>
      </c>
      <c r="AC2211" s="16">
        <f t="shared" si="217"/>
        <v>5.8140000000000001</v>
      </c>
      <c r="AD2211" s="5">
        <f>IFERROR(AA2211/D2211,0)</f>
        <v>2.6619964973730297E-4</v>
      </c>
      <c r="AE2211" s="15">
        <f t="shared" si="218"/>
        <v>0.41917808219178082</v>
      </c>
      <c r="AF2211" s="5">
        <f>IFERROR(AD2211*AE2211*48,0)</f>
        <v>5.3560828155363102E-3</v>
      </c>
    </row>
    <row r="2212" spans="1:32" x14ac:dyDescent="0.15">
      <c r="A2212" s="8">
        <v>45747</v>
      </c>
      <c r="B2212" s="1" t="s">
        <v>45</v>
      </c>
      <c r="C2212" s="1" t="s">
        <v>58</v>
      </c>
      <c r="D2212" s="1">
        <v>142.75</v>
      </c>
      <c r="E2212" s="6">
        <v>3.13</v>
      </c>
      <c r="F2212" s="10">
        <v>0.41666666666666702</v>
      </c>
      <c r="G2212" s="1">
        <v>18.2</v>
      </c>
      <c r="H2212" s="1">
        <v>62.9</v>
      </c>
      <c r="I2212" s="1">
        <v>18.2</v>
      </c>
      <c r="J2212" s="1">
        <v>7.0000000000000007E-2</v>
      </c>
      <c r="K2212" s="1">
        <v>865</v>
      </c>
      <c r="L2212" s="1">
        <v>690</v>
      </c>
      <c r="M2212" s="6">
        <f t="shared" si="219"/>
        <v>18.199999999999932</v>
      </c>
      <c r="N2212" s="1">
        <v>0.7</v>
      </c>
      <c r="O2212" s="11" cm="1">
        <f t="array" ref="O2212">ROUND(_xlfn.SWITCH(C2212,"建筑专教",IF(S2212&gt;0.1,1.38,1.28),"阶梯教室",IF(S2212&gt;0.1,1.15,1.05),"公共教室",IF(S2212&gt;0.1,1.22,1.12),IF(S2212&gt;0.1,1.2,1.1))+(MOD(ROW()*11,31)/31-0.5)*0.06,2)</f>
        <v>1.3</v>
      </c>
      <c r="P2212" s="12">
        <f t="shared" si="215"/>
        <v>0.55000000000000004</v>
      </c>
      <c r="Q2212" s="13">
        <f t="shared" si="220"/>
        <v>-1.5408668171442623</v>
      </c>
      <c r="R2212" s="1">
        <v>0</v>
      </c>
      <c r="S2212" s="1">
        <v>0</v>
      </c>
      <c r="T2212" s="1">
        <v>3.2000000000000001E-2</v>
      </c>
      <c r="U2212" s="4" t="s">
        <v>34</v>
      </c>
      <c r="V2212">
        <v>0.49</v>
      </c>
      <c r="W2212">
        <v>0.4</v>
      </c>
      <c r="X2212">
        <v>0.75</v>
      </c>
      <c r="Y2212">
        <v>2.38</v>
      </c>
      <c r="Z2212">
        <v>0.25</v>
      </c>
      <c r="AA2212" s="5">
        <f t="shared" si="216"/>
        <v>3.2000000000000001E-2</v>
      </c>
      <c r="AB2212" s="15" cm="1">
        <f t="array" ref="AB2212">_xlfn.SWITCH(U2212,"夏",122,"冬",90,"春",153,"秋",153,0)</f>
        <v>153</v>
      </c>
      <c r="AC2212" s="16">
        <f t="shared" si="217"/>
        <v>4.8959999999999999</v>
      </c>
      <c r="AD2212" s="5">
        <f>IFERROR(AA2212/D2212,0)</f>
        <v>2.2416812609457094E-4</v>
      </c>
      <c r="AE2212" s="15">
        <f t="shared" si="218"/>
        <v>0.41917808219178082</v>
      </c>
      <c r="AF2212" s="5">
        <f>IFERROR(AD2212*AE2212*48,0)</f>
        <v>4.5103855288726822E-3</v>
      </c>
    </row>
    <row r="2213" spans="1:32" x14ac:dyDescent="0.15">
      <c r="A2213" s="8">
        <v>45747</v>
      </c>
      <c r="B2213" s="1" t="s">
        <v>45</v>
      </c>
      <c r="C2213" s="1" t="s">
        <v>58</v>
      </c>
      <c r="D2213" s="1">
        <v>142.75</v>
      </c>
      <c r="E2213" s="6">
        <v>3.13</v>
      </c>
      <c r="F2213" s="10">
        <v>0.4375</v>
      </c>
      <c r="G2213" s="1">
        <v>18.600000000000001</v>
      </c>
      <c r="H2213" s="1">
        <v>62.1</v>
      </c>
      <c r="I2213" s="1">
        <v>18.600000000000001</v>
      </c>
      <c r="J2213" s="1">
        <v>0.08</v>
      </c>
      <c r="K2213" s="1">
        <v>975</v>
      </c>
      <c r="L2213" s="1">
        <v>830</v>
      </c>
      <c r="M2213" s="6">
        <f t="shared" si="219"/>
        <v>18.599999999999966</v>
      </c>
      <c r="N2213" s="1">
        <v>0.7</v>
      </c>
      <c r="O2213" s="11" cm="1">
        <f t="array" ref="O2213">ROUND(_xlfn.SWITCH(C2213,"建筑专教",IF(S2213&gt;0.1,1.38,1.28),"阶梯教室",IF(S2213&gt;0.1,1.15,1.05),"公共教室",IF(S2213&gt;0.1,1.22,1.12),IF(S2213&gt;0.1,1.2,1.1))+(MOD(ROW()*11,31)/31-0.5)*0.06,2)</f>
        <v>1.27</v>
      </c>
      <c r="P2213" s="12">
        <f t="shared" ref="P2213:P2276" si="221">IF(O2213=0,0,ROUND(MIN(MAX((K2213-400)/(320*E2213*IF(C2213="公共教室",0.95,IF(C2213="建筑专教",0.85,IF(C2213="阶梯教室",1.15,1)))),0),2),2))</f>
        <v>0.68</v>
      </c>
      <c r="Q2213" s="13">
        <f t="shared" si="220"/>
        <v>-1.5200876309983886</v>
      </c>
      <c r="R2213" s="1">
        <v>0</v>
      </c>
      <c r="S2213" s="1">
        <v>0</v>
      </c>
      <c r="T2213" s="1">
        <v>8.0000000000000002E-3</v>
      </c>
      <c r="U2213" s="4" t="s">
        <v>34</v>
      </c>
      <c r="V2213">
        <v>0.49</v>
      </c>
      <c r="W2213">
        <v>0.4</v>
      </c>
      <c r="X2213">
        <v>0.75</v>
      </c>
      <c r="Y2213">
        <v>2.38</v>
      </c>
      <c r="Z2213">
        <v>0.25</v>
      </c>
      <c r="AA2213" s="5">
        <f t="shared" si="216"/>
        <v>8.0000000000000002E-3</v>
      </c>
      <c r="AB2213" s="15" cm="1">
        <f t="array" ref="AB2213">_xlfn.SWITCH(U2213,"夏",122,"冬",90,"春",153,"秋",153,0)</f>
        <v>153</v>
      </c>
      <c r="AC2213" s="16">
        <f t="shared" si="217"/>
        <v>1.224</v>
      </c>
      <c r="AD2213" s="5">
        <f>IFERROR(AA2213/D2213,0)</f>
        <v>5.6042031523642735E-5</v>
      </c>
      <c r="AE2213" s="15">
        <f t="shared" si="218"/>
        <v>0.41917808219178082</v>
      </c>
      <c r="AF2213" s="5">
        <f>IFERROR(AD2213*AE2213*48,0)</f>
        <v>1.1275963822181705E-3</v>
      </c>
    </row>
    <row r="2214" spans="1:32" x14ac:dyDescent="0.15">
      <c r="A2214" s="8">
        <v>45747</v>
      </c>
      <c r="B2214" s="1" t="s">
        <v>45</v>
      </c>
      <c r="C2214" s="1" t="s">
        <v>58</v>
      </c>
      <c r="D2214" s="1">
        <v>142.75</v>
      </c>
      <c r="E2214" s="6">
        <v>3.13</v>
      </c>
      <c r="F2214" s="10">
        <v>0.45833333333333298</v>
      </c>
      <c r="G2214" s="1">
        <v>19</v>
      </c>
      <c r="H2214" s="1">
        <v>61.3</v>
      </c>
      <c r="I2214" s="1">
        <v>19</v>
      </c>
      <c r="J2214" s="1">
        <v>0.09</v>
      </c>
      <c r="K2214" s="1">
        <v>1075</v>
      </c>
      <c r="L2214" s="1">
        <v>970</v>
      </c>
      <c r="M2214" s="6">
        <f t="shared" si="219"/>
        <v>18.999999999999943</v>
      </c>
      <c r="N2214" s="1">
        <v>0.7</v>
      </c>
      <c r="O2214" s="11" cm="1">
        <f t="array" ref="O2214">ROUND(_xlfn.SWITCH(C2214,"建筑专教",IF(S2214&gt;0.1,1.38,1.28),"阶梯教室",IF(S2214&gt;0.1,1.15,1.05),"公共教室",IF(S2214&gt;0.1,1.22,1.12),IF(S2214&gt;0.1,1.2,1.1))+(MOD(ROW()*11,31)/31-0.5)*0.06,2)</f>
        <v>1.29</v>
      </c>
      <c r="P2214" s="12">
        <f t="shared" si="221"/>
        <v>0.79</v>
      </c>
      <c r="Q2214" s="13">
        <f t="shared" si="220"/>
        <v>-1.3440032900011929</v>
      </c>
      <c r="R2214" s="1">
        <v>0</v>
      </c>
      <c r="S2214" s="1">
        <v>0</v>
      </c>
      <c r="T2214" s="1">
        <v>2.8000000000000001E-2</v>
      </c>
      <c r="U2214" s="4" t="s">
        <v>34</v>
      </c>
      <c r="V2214">
        <v>0.49</v>
      </c>
      <c r="W2214">
        <v>0.4</v>
      </c>
      <c r="X2214">
        <v>0.75</v>
      </c>
      <c r="Y2214">
        <v>2.38</v>
      </c>
      <c r="Z2214">
        <v>0.25</v>
      </c>
      <c r="AA2214" s="5">
        <f t="shared" si="216"/>
        <v>2.8000000000000001E-2</v>
      </c>
      <c r="AB2214" s="15" cm="1">
        <f t="array" ref="AB2214">_xlfn.SWITCH(U2214,"夏",122,"冬",90,"春",153,"秋",153,0)</f>
        <v>153</v>
      </c>
      <c r="AC2214" s="16">
        <f t="shared" si="217"/>
        <v>4.2839999999999998</v>
      </c>
      <c r="AD2214" s="5">
        <f>IFERROR(AA2214/D2214,0)</f>
        <v>1.9614711033274956E-4</v>
      </c>
      <c r="AE2214" s="15">
        <f t="shared" si="218"/>
        <v>0.41917808219178082</v>
      </c>
      <c r="AF2214" s="5">
        <f>IFERROR(AD2214*AE2214*48,0)</f>
        <v>3.9465873377635971E-3</v>
      </c>
    </row>
    <row r="2215" spans="1:32" x14ac:dyDescent="0.15">
      <c r="A2215" s="8">
        <v>45747</v>
      </c>
      <c r="B2215" s="1" t="s">
        <v>45</v>
      </c>
      <c r="C2215" s="1" t="s">
        <v>58</v>
      </c>
      <c r="D2215" s="1">
        <v>142.75</v>
      </c>
      <c r="E2215" s="6">
        <v>3.13</v>
      </c>
      <c r="F2215" s="10">
        <v>0.47916666666666702</v>
      </c>
      <c r="G2215" s="1">
        <v>19.399999999999999</v>
      </c>
      <c r="H2215" s="1">
        <v>60.5</v>
      </c>
      <c r="I2215" s="1">
        <v>19.399999999999999</v>
      </c>
      <c r="J2215" s="1">
        <v>0.1</v>
      </c>
      <c r="K2215" s="1">
        <v>1165</v>
      </c>
      <c r="L2215" s="1">
        <v>1110</v>
      </c>
      <c r="M2215" s="6">
        <f t="shared" si="219"/>
        <v>19.399999999999864</v>
      </c>
      <c r="N2215" s="1">
        <v>0.7</v>
      </c>
      <c r="O2215" s="11" cm="1">
        <f t="array" ref="O2215">ROUND(_xlfn.SWITCH(C2215,"建筑专教",IF(S2215&gt;0.1,1.38,1.28),"阶梯教室",IF(S2215&gt;0.1,1.15,1.05),"公共教室",IF(S2215&gt;0.1,1.22,1.12),IF(S2215&gt;0.1,1.2,1.1))+(MOD(ROW()*11,31)/31-0.5)*0.06,2)</f>
        <v>1.31</v>
      </c>
      <c r="P2215" s="12">
        <f t="shared" si="221"/>
        <v>0.9</v>
      </c>
      <c r="Q2215" s="13">
        <f t="shared" si="220"/>
        <v>-1.1749482158553051</v>
      </c>
      <c r="R2215" s="1">
        <v>0</v>
      </c>
      <c r="S2215" s="1">
        <v>0</v>
      </c>
      <c r="T2215" s="1">
        <v>3.5000000000000003E-2</v>
      </c>
      <c r="U2215" s="4" t="s">
        <v>34</v>
      </c>
      <c r="V2215">
        <v>0.49</v>
      </c>
      <c r="W2215">
        <v>0.4</v>
      </c>
      <c r="X2215">
        <v>0.75</v>
      </c>
      <c r="Y2215">
        <v>2.38</v>
      </c>
      <c r="Z2215">
        <v>0.25</v>
      </c>
      <c r="AA2215" s="5">
        <f t="shared" si="216"/>
        <v>3.5000000000000003E-2</v>
      </c>
      <c r="AB2215" s="15" cm="1">
        <f t="array" ref="AB2215">_xlfn.SWITCH(U2215,"夏",122,"冬",90,"春",153,"秋",153,0)</f>
        <v>153</v>
      </c>
      <c r="AC2215" s="16">
        <f t="shared" si="217"/>
        <v>5.3550000000000004</v>
      </c>
      <c r="AD2215" s="5">
        <f>IFERROR(AA2215/D2215,0)</f>
        <v>2.4518388791593696E-4</v>
      </c>
      <c r="AE2215" s="15">
        <f t="shared" si="218"/>
        <v>0.41917808219178082</v>
      </c>
      <c r="AF2215" s="5">
        <f>IFERROR(AD2215*AE2215*48,0)</f>
        <v>4.9332341722044962E-3</v>
      </c>
    </row>
    <row r="2216" spans="1:32" x14ac:dyDescent="0.15">
      <c r="A2216" s="8">
        <v>45747</v>
      </c>
      <c r="B2216" s="1" t="s">
        <v>45</v>
      </c>
      <c r="C2216" s="1" t="s">
        <v>58</v>
      </c>
      <c r="D2216" s="1">
        <v>142.75</v>
      </c>
      <c r="E2216" s="6">
        <v>3.13</v>
      </c>
      <c r="F2216" s="10">
        <v>0.5</v>
      </c>
      <c r="G2216" s="1">
        <v>19.600000000000001</v>
      </c>
      <c r="H2216" s="1">
        <v>60.1</v>
      </c>
      <c r="I2216" s="1">
        <v>19.600000000000001</v>
      </c>
      <c r="J2216" s="1">
        <v>0.1</v>
      </c>
      <c r="K2216" s="1">
        <v>410</v>
      </c>
      <c r="L2216" s="1">
        <v>1120</v>
      </c>
      <c r="M2216" s="6">
        <f t="shared" si="219"/>
        <v>19.599999999999909</v>
      </c>
      <c r="N2216" s="1">
        <v>0.7</v>
      </c>
      <c r="O2216" s="11" cm="1">
        <f t="array" ref="O2216">ROUND(_xlfn.SWITCH(C2216,"建筑专教",IF(S2216&gt;0.1,1.38,1.28),"阶梯教室",IF(S2216&gt;0.1,1.15,1.05),"公共教室",IF(S2216&gt;0.1,1.22,1.12),IF(S2216&gt;0.1,1.2,1.1))+(MOD(ROW()*11,31)/31-0.5)*0.06,2)</f>
        <v>1.27</v>
      </c>
      <c r="P2216" s="12">
        <f t="shared" si="221"/>
        <v>0.01</v>
      </c>
      <c r="Q2216" s="13">
        <f t="shared" si="220"/>
        <v>-1.2321105855446652</v>
      </c>
      <c r="R2216" s="1">
        <v>0</v>
      </c>
      <c r="S2216" s="1">
        <v>0</v>
      </c>
      <c r="T2216" s="1">
        <v>2.8000000000000001E-2</v>
      </c>
      <c r="U2216" s="4" t="s">
        <v>34</v>
      </c>
      <c r="V2216">
        <v>0.49</v>
      </c>
      <c r="W2216">
        <v>0.4</v>
      </c>
      <c r="X2216">
        <v>0.75</v>
      </c>
      <c r="Y2216">
        <v>2.38</v>
      </c>
      <c r="Z2216">
        <v>0.25</v>
      </c>
      <c r="AA2216" s="5">
        <f t="shared" ref="AA2216:AA2279" si="222">R2216+S2216+T2216</f>
        <v>2.8000000000000001E-2</v>
      </c>
      <c r="AB2216" s="15" cm="1">
        <f t="array" ref="AB2216">_xlfn.SWITCH(U2216,"夏",122,"冬",90,"春",153,"秋",153,0)</f>
        <v>153</v>
      </c>
      <c r="AC2216" s="16">
        <f t="shared" ref="AC2216:AC2279" si="223">AA2216*AB2216</f>
        <v>4.2839999999999998</v>
      </c>
      <c r="AD2216" s="5">
        <f>IFERROR(AA2216/D2216,0)</f>
        <v>1.9614711033274956E-4</v>
      </c>
      <c r="AE2216" s="15">
        <f t="shared" ref="AE2216:AE2279" si="224">IF(U2216="夏",122/365,IF(U2216="冬",90/365,IF(OR(U2216="春",U2216="秋"),153/365,0)))</f>
        <v>0.41917808219178082</v>
      </c>
      <c r="AF2216" s="5">
        <f>IFERROR(AD2216*AE2216*48,0)</f>
        <v>3.9465873377635971E-3</v>
      </c>
    </row>
    <row r="2217" spans="1:32" x14ac:dyDescent="0.15">
      <c r="A2217" s="8">
        <v>45747</v>
      </c>
      <c r="B2217" s="1" t="s">
        <v>45</v>
      </c>
      <c r="C2217" s="1" t="s">
        <v>58</v>
      </c>
      <c r="D2217" s="1">
        <v>142.75</v>
      </c>
      <c r="E2217" s="6">
        <v>3.13</v>
      </c>
      <c r="F2217" s="10">
        <v>0.52083333333333304</v>
      </c>
      <c r="G2217" s="1">
        <v>19.8</v>
      </c>
      <c r="H2217" s="1">
        <v>59.7</v>
      </c>
      <c r="I2217" s="1">
        <v>19.8</v>
      </c>
      <c r="J2217" s="1">
        <v>0.1</v>
      </c>
      <c r="K2217" s="1">
        <v>410</v>
      </c>
      <c r="L2217" s="1">
        <v>1060</v>
      </c>
      <c r="M2217" s="6">
        <f t="shared" si="219"/>
        <v>19.800000000000011</v>
      </c>
      <c r="N2217" s="1">
        <v>0.7</v>
      </c>
      <c r="O2217" s="11" cm="1">
        <f t="array" ref="O2217">ROUND(_xlfn.SWITCH(C2217,"建筑专教",IF(S2217&gt;0.1,1.38,1.28),"阶梯教室",IF(S2217&gt;0.1,1.15,1.05),"公共教室",IF(S2217&gt;0.1,1.22,1.12),IF(S2217&gt;0.1,1.2,1.1))+(MOD(ROW()*11,31)/31-0.5)*0.06,2)</f>
        <v>1.29</v>
      </c>
      <c r="P2217" s="12">
        <f t="shared" si="221"/>
        <v>0.01</v>
      </c>
      <c r="Q2217" s="13">
        <f t="shared" si="220"/>
        <v>-1.1188684064844272</v>
      </c>
      <c r="R2217" s="1">
        <v>0</v>
      </c>
      <c r="S2217" s="1">
        <v>0</v>
      </c>
      <c r="T2217" s="1">
        <v>3.5000000000000003E-2</v>
      </c>
      <c r="U2217" s="4" t="s">
        <v>34</v>
      </c>
      <c r="V2217">
        <v>0.49</v>
      </c>
      <c r="W2217">
        <v>0.4</v>
      </c>
      <c r="X2217">
        <v>0.75</v>
      </c>
      <c r="Y2217">
        <v>2.38</v>
      </c>
      <c r="Z2217">
        <v>0.25</v>
      </c>
      <c r="AA2217" s="5">
        <f t="shared" si="222"/>
        <v>3.5000000000000003E-2</v>
      </c>
      <c r="AB2217" s="15" cm="1">
        <f t="array" ref="AB2217">_xlfn.SWITCH(U2217,"夏",122,"冬",90,"春",153,"秋",153,0)</f>
        <v>153</v>
      </c>
      <c r="AC2217" s="16">
        <f t="shared" si="223"/>
        <v>5.3550000000000004</v>
      </c>
      <c r="AD2217" s="5">
        <f>IFERROR(AA2217/D2217,0)</f>
        <v>2.4518388791593696E-4</v>
      </c>
      <c r="AE2217" s="15">
        <f t="shared" si="224"/>
        <v>0.41917808219178082</v>
      </c>
      <c r="AF2217" s="5">
        <f>IFERROR(AD2217*AE2217*48,0)</f>
        <v>4.9332341722044962E-3</v>
      </c>
    </row>
    <row r="2218" spans="1:32" x14ac:dyDescent="0.15">
      <c r="A2218" s="8">
        <v>45747</v>
      </c>
      <c r="B2218" s="1" t="s">
        <v>45</v>
      </c>
      <c r="C2218" s="1" t="s">
        <v>58</v>
      </c>
      <c r="D2218" s="1">
        <v>142.75</v>
      </c>
      <c r="E2218" s="6">
        <v>3.13</v>
      </c>
      <c r="F2218" s="10">
        <v>0.54166666666666696</v>
      </c>
      <c r="G2218" s="1">
        <v>20</v>
      </c>
      <c r="H2218" s="1">
        <v>59.3</v>
      </c>
      <c r="I2218" s="1">
        <v>20</v>
      </c>
      <c r="J2218" s="1">
        <v>0.1</v>
      </c>
      <c r="K2218" s="1">
        <v>410</v>
      </c>
      <c r="L2218" s="1">
        <v>1000</v>
      </c>
      <c r="M2218" s="6">
        <f t="shared" si="219"/>
        <v>19.999999999999886</v>
      </c>
      <c r="N2218" s="1">
        <v>0.7</v>
      </c>
      <c r="O2218" s="11" cm="1">
        <f t="array" ref="O2218">ROUND(_xlfn.SWITCH(C2218,"建筑专教",IF(S2218&gt;0.1,1.38,1.28),"阶梯教室",IF(S2218&gt;0.1,1.15,1.05),"公共教室",IF(S2218&gt;0.1,1.22,1.12),IF(S2218&gt;0.1,1.2,1.1))+(MOD(ROW()*11,31)/31-0.5)*0.06,2)</f>
        <v>1.25</v>
      </c>
      <c r="P2218" s="12">
        <f t="shared" si="221"/>
        <v>0.01</v>
      </c>
      <c r="Q2218" s="13">
        <f t="shared" si="220"/>
        <v>-1.1756546369989955</v>
      </c>
      <c r="R2218" s="1">
        <v>0</v>
      </c>
      <c r="S2218" s="1">
        <v>0</v>
      </c>
      <c r="T2218" s="1">
        <v>2.5000000000000001E-2</v>
      </c>
      <c r="U2218" s="4" t="s">
        <v>34</v>
      </c>
      <c r="V2218">
        <v>0.49</v>
      </c>
      <c r="W2218">
        <v>0.4</v>
      </c>
      <c r="X2218">
        <v>0.75</v>
      </c>
      <c r="Y2218">
        <v>2.38</v>
      </c>
      <c r="Z2218">
        <v>0.25</v>
      </c>
      <c r="AA2218" s="5">
        <f t="shared" si="222"/>
        <v>2.5000000000000001E-2</v>
      </c>
      <c r="AB2218" s="15" cm="1">
        <f t="array" ref="AB2218">_xlfn.SWITCH(U2218,"夏",122,"冬",90,"春",153,"秋",153,0)</f>
        <v>153</v>
      </c>
      <c r="AC2218" s="16">
        <f t="shared" si="223"/>
        <v>3.8250000000000002</v>
      </c>
      <c r="AD2218" s="5">
        <f>IFERROR(AA2218/D2218,0)</f>
        <v>1.7513134851138354E-4</v>
      </c>
      <c r="AE2218" s="15">
        <f t="shared" si="224"/>
        <v>0.41917808219178082</v>
      </c>
      <c r="AF2218" s="5">
        <f>IFERROR(AD2218*AE2218*48,0)</f>
        <v>3.5237386944317831E-3</v>
      </c>
    </row>
    <row r="2219" spans="1:32" x14ac:dyDescent="0.15">
      <c r="A2219" s="8">
        <v>45747</v>
      </c>
      <c r="B2219" s="1" t="s">
        <v>45</v>
      </c>
      <c r="C2219" s="1" t="s">
        <v>58</v>
      </c>
      <c r="D2219" s="1">
        <v>142.75</v>
      </c>
      <c r="E2219" s="6">
        <v>3.13</v>
      </c>
      <c r="F2219" s="10">
        <v>0.5625</v>
      </c>
      <c r="G2219" s="1">
        <v>20.2</v>
      </c>
      <c r="H2219" s="1">
        <v>58.9</v>
      </c>
      <c r="I2219" s="1">
        <v>20.2</v>
      </c>
      <c r="J2219" s="1">
        <v>0.1</v>
      </c>
      <c r="K2219" s="1">
        <v>410</v>
      </c>
      <c r="L2219" s="1">
        <v>940</v>
      </c>
      <c r="M2219" s="6">
        <f t="shared" si="219"/>
        <v>20.200000000000045</v>
      </c>
      <c r="N2219" s="1">
        <v>0.7</v>
      </c>
      <c r="O2219" s="11" cm="1">
        <f t="array" ref="O2219">ROUND(_xlfn.SWITCH(C2219,"建筑专教",IF(S2219&gt;0.1,1.38,1.28),"阶梯教室",IF(S2219&gt;0.1,1.15,1.05),"公共教室",IF(S2219&gt;0.1,1.22,1.12),IF(S2219&gt;0.1,1.2,1.1))+(MOD(ROW()*11,31)/31-0.5)*0.06,2)</f>
        <v>1.27</v>
      </c>
      <c r="P2219" s="12">
        <f t="shared" si="221"/>
        <v>0.01</v>
      </c>
      <c r="Q2219" s="13">
        <f t="shared" si="220"/>
        <v>-1.0616686132902959</v>
      </c>
      <c r="R2219" s="1">
        <v>0</v>
      </c>
      <c r="S2219" s="1">
        <v>0</v>
      </c>
      <c r="T2219" s="1">
        <v>1.2E-2</v>
      </c>
      <c r="U2219" s="4" t="s">
        <v>34</v>
      </c>
      <c r="V2219">
        <v>0.49</v>
      </c>
      <c r="W2219">
        <v>0.4</v>
      </c>
      <c r="X2219">
        <v>0.75</v>
      </c>
      <c r="Y2219">
        <v>2.38</v>
      </c>
      <c r="Z2219">
        <v>0.25</v>
      </c>
      <c r="AA2219" s="5">
        <f t="shared" si="222"/>
        <v>1.2E-2</v>
      </c>
      <c r="AB2219" s="15" cm="1">
        <f t="array" ref="AB2219">_xlfn.SWITCH(U2219,"夏",122,"冬",90,"春",153,"秋",153,0)</f>
        <v>153</v>
      </c>
      <c r="AC2219" s="16">
        <f t="shared" si="223"/>
        <v>1.8360000000000001</v>
      </c>
      <c r="AD2219" s="5">
        <f>IFERROR(AA2219/D2219,0)</f>
        <v>8.4063047285464103E-5</v>
      </c>
      <c r="AE2219" s="15">
        <f t="shared" si="224"/>
        <v>0.41917808219178082</v>
      </c>
      <c r="AF2219" s="5">
        <f>IFERROR(AD2219*AE2219*48,0)</f>
        <v>1.6913945733272558E-3</v>
      </c>
    </row>
    <row r="2220" spans="1:32" x14ac:dyDescent="0.15">
      <c r="A2220" s="8">
        <v>45747</v>
      </c>
      <c r="B2220" s="1" t="s">
        <v>45</v>
      </c>
      <c r="C2220" s="1" t="s">
        <v>58</v>
      </c>
      <c r="D2220" s="1">
        <v>142.75</v>
      </c>
      <c r="E2220" s="6">
        <v>3.13</v>
      </c>
      <c r="F2220" s="10">
        <v>0.58333333333333304</v>
      </c>
      <c r="G2220" s="1">
        <v>20.399999999999999</v>
      </c>
      <c r="H2220" s="1">
        <v>58.5</v>
      </c>
      <c r="I2220" s="1">
        <v>20.399999999999999</v>
      </c>
      <c r="J2220" s="1">
        <v>0.1</v>
      </c>
      <c r="K2220" s="1">
        <v>570</v>
      </c>
      <c r="L2220" s="1">
        <v>880</v>
      </c>
      <c r="M2220" s="6">
        <f t="shared" si="219"/>
        <v>20.399999999999977</v>
      </c>
      <c r="N2220" s="1">
        <v>0.7</v>
      </c>
      <c r="O2220" s="11" cm="1">
        <f t="array" ref="O2220">ROUND(_xlfn.SWITCH(C2220,"建筑专教",IF(S2220&gt;0.1,1.38,1.28),"阶梯教室",IF(S2220&gt;0.1,1.15,1.05),"公共教室",IF(S2220&gt;0.1,1.22,1.12),IF(S2220&gt;0.1,1.2,1.1))+(MOD(ROW()*11,31)/31-0.5)*0.06,2)</f>
        <v>1.29</v>
      </c>
      <c r="P2220" s="12">
        <f t="shared" si="221"/>
        <v>0.2</v>
      </c>
      <c r="Q2220" s="13">
        <f t="shared" si="220"/>
        <v>-0.95204625304684043</v>
      </c>
      <c r="R2220" s="1">
        <v>0</v>
      </c>
      <c r="S2220" s="1">
        <v>0</v>
      </c>
      <c r="T2220" s="1">
        <v>3.2000000000000001E-2</v>
      </c>
      <c r="U2220" s="4" t="s">
        <v>34</v>
      </c>
      <c r="V2220">
        <v>0.49</v>
      </c>
      <c r="W2220">
        <v>0.4</v>
      </c>
      <c r="X2220">
        <v>0.75</v>
      </c>
      <c r="Y2220">
        <v>2.38</v>
      </c>
      <c r="Z2220">
        <v>0.25</v>
      </c>
      <c r="AA2220" s="5">
        <f t="shared" si="222"/>
        <v>3.2000000000000001E-2</v>
      </c>
      <c r="AB2220" s="15" cm="1">
        <f t="array" ref="AB2220">_xlfn.SWITCH(U2220,"夏",122,"冬",90,"春",153,"秋",153,0)</f>
        <v>153</v>
      </c>
      <c r="AC2220" s="16">
        <f t="shared" si="223"/>
        <v>4.8959999999999999</v>
      </c>
      <c r="AD2220" s="5">
        <f>IFERROR(AA2220/D2220,0)</f>
        <v>2.2416812609457094E-4</v>
      </c>
      <c r="AE2220" s="15">
        <f t="shared" si="224"/>
        <v>0.41917808219178082</v>
      </c>
      <c r="AF2220" s="5">
        <f>IFERROR(AD2220*AE2220*48,0)</f>
        <v>4.5103855288726822E-3</v>
      </c>
    </row>
    <row r="2221" spans="1:32" x14ac:dyDescent="0.15">
      <c r="A2221" s="8">
        <v>45747</v>
      </c>
      <c r="B2221" s="1" t="s">
        <v>45</v>
      </c>
      <c r="C2221" s="1" t="s">
        <v>58</v>
      </c>
      <c r="D2221" s="1">
        <v>142.75</v>
      </c>
      <c r="E2221" s="6">
        <v>3.13</v>
      </c>
      <c r="F2221" s="10">
        <v>0.60416666666666696</v>
      </c>
      <c r="G2221" s="1">
        <v>20.6</v>
      </c>
      <c r="H2221" s="1">
        <v>58.1</v>
      </c>
      <c r="I2221" s="1">
        <v>20.6</v>
      </c>
      <c r="J2221" s="1">
        <v>0.1</v>
      </c>
      <c r="K2221" s="1">
        <v>680</v>
      </c>
      <c r="L2221" s="1">
        <v>820</v>
      </c>
      <c r="M2221" s="6">
        <f t="shared" si="219"/>
        <v>20.600000000000023</v>
      </c>
      <c r="N2221" s="1">
        <v>0.7</v>
      </c>
      <c r="O2221" s="11" cm="1">
        <f t="array" ref="O2221">ROUND(_xlfn.SWITCH(C2221,"建筑专教",IF(S2221&gt;0.1,1.38,1.28),"阶梯教室",IF(S2221&gt;0.1,1.15,1.05),"公共教室",IF(S2221&gt;0.1,1.22,1.12),IF(S2221&gt;0.1,1.2,1.1))+(MOD(ROW()*11,31)/31-0.5)*0.06,2)</f>
        <v>1.26</v>
      </c>
      <c r="P2221" s="12">
        <f t="shared" si="221"/>
        <v>0.33</v>
      </c>
      <c r="Q2221" s="13">
        <f t="shared" si="220"/>
        <v>-0.97588578081919763</v>
      </c>
      <c r="R2221" s="1">
        <v>0</v>
      </c>
      <c r="S2221" s="1">
        <v>0</v>
      </c>
      <c r="T2221" s="1">
        <v>3.7999999999999999E-2</v>
      </c>
      <c r="U2221" s="4" t="s">
        <v>34</v>
      </c>
      <c r="V2221">
        <v>0.49</v>
      </c>
      <c r="W2221">
        <v>0.4</v>
      </c>
      <c r="X2221">
        <v>0.75</v>
      </c>
      <c r="Y2221">
        <v>2.38</v>
      </c>
      <c r="Z2221">
        <v>0.25</v>
      </c>
      <c r="AA2221" s="5">
        <f t="shared" si="222"/>
        <v>3.7999999999999999E-2</v>
      </c>
      <c r="AB2221" s="15" cm="1">
        <f t="array" ref="AB2221">_xlfn.SWITCH(U2221,"夏",122,"冬",90,"春",153,"秋",153,0)</f>
        <v>153</v>
      </c>
      <c r="AC2221" s="16">
        <f t="shared" si="223"/>
        <v>5.8140000000000001</v>
      </c>
      <c r="AD2221" s="5">
        <f>IFERROR(AA2221/D2221,0)</f>
        <v>2.6619964973730297E-4</v>
      </c>
      <c r="AE2221" s="15">
        <f t="shared" si="224"/>
        <v>0.41917808219178082</v>
      </c>
      <c r="AF2221" s="5">
        <f>IFERROR(AD2221*AE2221*48,0)</f>
        <v>5.3560828155363102E-3</v>
      </c>
    </row>
    <row r="2222" spans="1:32" x14ac:dyDescent="0.15">
      <c r="A2222" s="8">
        <v>45747</v>
      </c>
      <c r="B2222" s="1" t="s">
        <v>45</v>
      </c>
      <c r="C2222" s="1" t="s">
        <v>58</v>
      </c>
      <c r="D2222" s="1">
        <v>142.75</v>
      </c>
      <c r="E2222" s="6">
        <v>3.13</v>
      </c>
      <c r="F2222" s="10">
        <v>0.625</v>
      </c>
      <c r="G2222" s="1">
        <v>20.9</v>
      </c>
      <c r="H2222" s="1">
        <v>57.5</v>
      </c>
      <c r="I2222" s="1">
        <v>20.9</v>
      </c>
      <c r="J2222" s="1">
        <v>0.1</v>
      </c>
      <c r="K2222" s="1">
        <v>845</v>
      </c>
      <c r="L2222" s="1">
        <v>730</v>
      </c>
      <c r="M2222" s="6">
        <f t="shared" si="219"/>
        <v>20.900000000000091</v>
      </c>
      <c r="N2222" s="1">
        <v>0.7</v>
      </c>
      <c r="O2222" s="11" cm="1">
        <f t="array" ref="O2222">ROUND(_xlfn.SWITCH(C2222,"建筑专教",IF(S2222&gt;0.1,1.38,1.28),"阶梯教室",IF(S2222&gt;0.1,1.15,1.05),"公共教室",IF(S2222&gt;0.1,1.22,1.12),IF(S2222&gt;0.1,1.2,1.1))+(MOD(ROW()*11,31)/31-0.5)*0.06,2)</f>
        <v>1.28</v>
      </c>
      <c r="P2222" s="12">
        <f t="shared" si="221"/>
        <v>0.52</v>
      </c>
      <c r="Q2222" s="13">
        <f t="shared" si="220"/>
        <v>-0.83949242700842763</v>
      </c>
      <c r="R2222" s="1">
        <v>0</v>
      </c>
      <c r="S2222" s="1">
        <v>0</v>
      </c>
      <c r="T2222" s="1">
        <v>5.0000000000000001E-3</v>
      </c>
      <c r="U2222" s="4" t="s">
        <v>34</v>
      </c>
      <c r="V2222">
        <v>0.49</v>
      </c>
      <c r="W2222">
        <v>0.4</v>
      </c>
      <c r="X2222">
        <v>0.75</v>
      </c>
      <c r="Y2222">
        <v>2.38</v>
      </c>
      <c r="Z2222">
        <v>0.25</v>
      </c>
      <c r="AA2222" s="5">
        <f t="shared" si="222"/>
        <v>5.0000000000000001E-3</v>
      </c>
      <c r="AB2222" s="15" cm="1">
        <f t="array" ref="AB2222">_xlfn.SWITCH(U2222,"夏",122,"冬",90,"春",153,"秋",153,0)</f>
        <v>153</v>
      </c>
      <c r="AC2222" s="16">
        <f t="shared" si="223"/>
        <v>0.76500000000000001</v>
      </c>
      <c r="AD2222" s="5">
        <f>IFERROR(AA2222/D2222,0)</f>
        <v>3.5026269702276706E-5</v>
      </c>
      <c r="AE2222" s="15">
        <f t="shared" si="224"/>
        <v>0.41917808219178082</v>
      </c>
      <c r="AF2222" s="5">
        <f>IFERROR(AD2222*AE2222*48,0)</f>
        <v>7.0474773888635654E-4</v>
      </c>
    </row>
    <row r="2223" spans="1:32" x14ac:dyDescent="0.15">
      <c r="A2223" s="8">
        <v>45747</v>
      </c>
      <c r="B2223" s="1" t="s">
        <v>45</v>
      </c>
      <c r="C2223" s="1" t="s">
        <v>58</v>
      </c>
      <c r="D2223" s="1">
        <v>142.75</v>
      </c>
      <c r="E2223" s="6">
        <v>3.13</v>
      </c>
      <c r="F2223" s="10">
        <v>0.64583333333333304</v>
      </c>
      <c r="G2223" s="1">
        <v>21.1</v>
      </c>
      <c r="H2223" s="1">
        <v>57.1</v>
      </c>
      <c r="I2223" s="1">
        <v>21.1</v>
      </c>
      <c r="J2223" s="1">
        <v>0.1</v>
      </c>
      <c r="K2223" s="1">
        <v>955</v>
      </c>
      <c r="L2223" s="1">
        <v>670</v>
      </c>
      <c r="M2223" s="6">
        <f t="shared" si="219"/>
        <v>21.100000000000136</v>
      </c>
      <c r="N2223" s="1">
        <v>0.7</v>
      </c>
      <c r="O2223" s="11" cm="1">
        <f t="array" ref="O2223">ROUND(_xlfn.SWITCH(C2223,"建筑专教",IF(S2223&gt;0.1,1.38,1.28),"阶梯教室",IF(S2223&gt;0.1,1.15,1.05),"公共教室",IF(S2223&gt;0.1,1.22,1.12),IF(S2223&gt;0.1,1.2,1.1))+(MOD(ROW()*11,31)/31-0.5)*0.06,2)</f>
        <v>1.3</v>
      </c>
      <c r="P2223" s="12">
        <f t="shared" si="221"/>
        <v>0.65</v>
      </c>
      <c r="Q2223" s="13">
        <f t="shared" si="220"/>
        <v>-0.73548618553985523</v>
      </c>
      <c r="R2223" s="1">
        <v>0</v>
      </c>
      <c r="S2223" s="1">
        <v>0</v>
      </c>
      <c r="T2223" s="1">
        <v>3.0000000000000001E-3</v>
      </c>
      <c r="U2223" s="4" t="s">
        <v>34</v>
      </c>
      <c r="V2223">
        <v>0.49</v>
      </c>
      <c r="W2223">
        <v>0.4</v>
      </c>
      <c r="X2223">
        <v>0.75</v>
      </c>
      <c r="Y2223">
        <v>2.38</v>
      </c>
      <c r="Z2223">
        <v>0.25</v>
      </c>
      <c r="AA2223" s="5">
        <f t="shared" si="222"/>
        <v>3.0000000000000001E-3</v>
      </c>
      <c r="AB2223" s="15" cm="1">
        <f t="array" ref="AB2223">_xlfn.SWITCH(U2223,"夏",122,"冬",90,"春",153,"秋",153,0)</f>
        <v>153</v>
      </c>
      <c r="AC2223" s="16">
        <f t="shared" si="223"/>
        <v>0.45900000000000002</v>
      </c>
      <c r="AD2223" s="5">
        <f>IFERROR(AA2223/D2223,0)</f>
        <v>2.1015761821366026E-5</v>
      </c>
      <c r="AE2223" s="15">
        <f t="shared" si="224"/>
        <v>0.41917808219178082</v>
      </c>
      <c r="AF2223" s="5">
        <f>IFERROR(AD2223*AE2223*48,0)</f>
        <v>4.2284864333181396E-4</v>
      </c>
    </row>
    <row r="2224" spans="1:32" x14ac:dyDescent="0.15">
      <c r="A2224" s="8">
        <v>45747</v>
      </c>
      <c r="B2224" s="1" t="s">
        <v>45</v>
      </c>
      <c r="C2224" s="1" t="s">
        <v>58</v>
      </c>
      <c r="D2224" s="1">
        <v>142.75</v>
      </c>
      <c r="E2224" s="6">
        <v>3.13</v>
      </c>
      <c r="F2224" s="10">
        <v>0.66666666666666696</v>
      </c>
      <c r="G2224" s="1">
        <v>21.3</v>
      </c>
      <c r="H2224" s="1">
        <v>56.9</v>
      </c>
      <c r="I2224" s="1">
        <v>21.3</v>
      </c>
      <c r="J2224" s="1">
        <v>0.1</v>
      </c>
      <c r="K2224" s="1">
        <v>1065</v>
      </c>
      <c r="L2224" s="1">
        <v>610</v>
      </c>
      <c r="M2224" s="6">
        <f t="shared" si="219"/>
        <v>21.299999999999898</v>
      </c>
      <c r="N2224" s="1">
        <v>0.7</v>
      </c>
      <c r="O2224" s="11" cm="1">
        <f t="array" ref="O2224">ROUND(_xlfn.SWITCH(C2224,"建筑专教",IF(S2224&gt;0.1,1.38,1.28),"阶梯教室",IF(S2224&gt;0.1,1.15,1.05),"公共教室",IF(S2224&gt;0.1,1.22,1.12),IF(S2224&gt;0.1,1.2,1.1))+(MOD(ROW()*11,31)/31-0.5)*0.06,2)</f>
        <v>1.26</v>
      </c>
      <c r="P2224" s="12">
        <f t="shared" si="221"/>
        <v>0.78</v>
      </c>
      <c r="Q2224" s="13">
        <f t="shared" si="220"/>
        <v>-0.77891608756709974</v>
      </c>
      <c r="R2224" s="1">
        <v>0</v>
      </c>
      <c r="S2224" s="1">
        <v>0</v>
      </c>
      <c r="T2224" s="1">
        <v>5.0000000000000001E-3</v>
      </c>
      <c r="U2224" s="4" t="s">
        <v>34</v>
      </c>
      <c r="V2224">
        <v>0.49</v>
      </c>
      <c r="W2224">
        <v>0.4</v>
      </c>
      <c r="X2224">
        <v>0.75</v>
      </c>
      <c r="Y2224">
        <v>2.38</v>
      </c>
      <c r="Z2224">
        <v>0.25</v>
      </c>
      <c r="AA2224" s="5">
        <f t="shared" si="222"/>
        <v>5.0000000000000001E-3</v>
      </c>
      <c r="AB2224" s="15" cm="1">
        <f t="array" ref="AB2224">_xlfn.SWITCH(U2224,"夏",122,"冬",90,"春",153,"秋",153,0)</f>
        <v>153</v>
      </c>
      <c r="AC2224" s="16">
        <f t="shared" si="223"/>
        <v>0.76500000000000001</v>
      </c>
      <c r="AD2224" s="5">
        <f>IFERROR(AA2224/D2224,0)</f>
        <v>3.5026269702276706E-5</v>
      </c>
      <c r="AE2224" s="15">
        <f t="shared" si="224"/>
        <v>0.41917808219178082</v>
      </c>
      <c r="AF2224" s="5">
        <f>IFERROR(AD2224*AE2224*48,0)</f>
        <v>7.0474773888635654E-4</v>
      </c>
    </row>
    <row r="2225" spans="1:32" x14ac:dyDescent="0.15">
      <c r="A2225" s="8">
        <v>45747</v>
      </c>
      <c r="B2225" s="1" t="s">
        <v>45</v>
      </c>
      <c r="C2225" s="1" t="s">
        <v>58</v>
      </c>
      <c r="D2225" s="1">
        <v>142.75</v>
      </c>
      <c r="E2225" s="6">
        <v>3.13</v>
      </c>
      <c r="F2225" s="10">
        <v>0.6875</v>
      </c>
      <c r="G2225" s="1">
        <v>21.5</v>
      </c>
      <c r="H2225" s="1">
        <v>56.3</v>
      </c>
      <c r="I2225" s="1">
        <v>21.5</v>
      </c>
      <c r="J2225" s="1">
        <v>0.1</v>
      </c>
      <c r="K2225" s="1">
        <v>1175</v>
      </c>
      <c r="L2225" s="1">
        <v>550</v>
      </c>
      <c r="M2225" s="6">
        <f t="shared" si="219"/>
        <v>21.500000000000057</v>
      </c>
      <c r="N2225" s="1">
        <v>0.7</v>
      </c>
      <c r="O2225" s="11" cm="1">
        <f t="array" ref="O2225">ROUND(_xlfn.SWITCH(C2225,"建筑专教",IF(S2225&gt;0.1,1.38,1.28),"阶梯教室",IF(S2225&gt;0.1,1.15,1.05),"公共教室",IF(S2225&gt;0.1,1.22,1.12),IF(S2225&gt;0.1,1.2,1.1))+(MOD(ROW()*11,31)/31-0.5)*0.06,2)</f>
        <v>1.28</v>
      </c>
      <c r="P2225" s="12">
        <f t="shared" si="221"/>
        <v>0.91</v>
      </c>
      <c r="Q2225" s="13">
        <f t="shared" si="220"/>
        <v>-0.67446392949378842</v>
      </c>
      <c r="R2225" s="1">
        <v>0</v>
      </c>
      <c r="S2225" s="1">
        <v>0</v>
      </c>
      <c r="T2225" s="1">
        <v>2.5000000000000001E-2</v>
      </c>
      <c r="U2225" s="4" t="s">
        <v>34</v>
      </c>
      <c r="V2225">
        <v>0.49</v>
      </c>
      <c r="W2225">
        <v>0.4</v>
      </c>
      <c r="X2225">
        <v>0.75</v>
      </c>
      <c r="Y2225">
        <v>2.38</v>
      </c>
      <c r="Z2225">
        <v>0.25</v>
      </c>
      <c r="AA2225" s="5">
        <f t="shared" si="222"/>
        <v>2.5000000000000001E-2</v>
      </c>
      <c r="AB2225" s="15" cm="1">
        <f t="array" ref="AB2225">_xlfn.SWITCH(U2225,"夏",122,"冬",90,"春",153,"秋",153,0)</f>
        <v>153</v>
      </c>
      <c r="AC2225" s="16">
        <f t="shared" si="223"/>
        <v>3.8250000000000002</v>
      </c>
      <c r="AD2225" s="5">
        <f>IFERROR(AA2225/D2225,0)</f>
        <v>1.7513134851138354E-4</v>
      </c>
      <c r="AE2225" s="15">
        <f t="shared" si="224"/>
        <v>0.41917808219178082</v>
      </c>
      <c r="AF2225" s="5">
        <f>IFERROR(AD2225*AE2225*48,0)</f>
        <v>3.5237386944317831E-3</v>
      </c>
    </row>
    <row r="2226" spans="1:32" x14ac:dyDescent="0.15">
      <c r="A2226" s="8">
        <v>45747</v>
      </c>
      <c r="B2226" s="1" t="s">
        <v>45</v>
      </c>
      <c r="C2226" s="1" t="s">
        <v>58</v>
      </c>
      <c r="D2226" s="1">
        <v>142.75</v>
      </c>
      <c r="E2226" s="6">
        <v>3.13</v>
      </c>
      <c r="F2226" s="10">
        <v>0.70833333333333304</v>
      </c>
      <c r="G2226" s="1">
        <v>21.7</v>
      </c>
      <c r="H2226" s="1">
        <v>55.9</v>
      </c>
      <c r="I2226" s="1">
        <v>21.7</v>
      </c>
      <c r="J2226" s="1">
        <v>0.1</v>
      </c>
      <c r="K2226" s="1">
        <v>1285</v>
      </c>
      <c r="L2226" s="1">
        <v>490</v>
      </c>
      <c r="M2226" s="6">
        <f t="shared" si="219"/>
        <v>21.700000000000102</v>
      </c>
      <c r="N2226" s="1">
        <v>0.7</v>
      </c>
      <c r="O2226" s="11" cm="1">
        <f t="array" ref="O2226">ROUND(_xlfn.SWITCH(C2226,"建筑专教",IF(S2226&gt;0.1,1.38,1.28),"阶梯教室",IF(S2226&gt;0.1,1.15,1.05),"公共教室",IF(S2226&gt;0.1,1.22,1.12),IF(S2226&gt;0.1,1.2,1.1))+(MOD(ROW()*11,31)/31-0.5)*0.06,2)</f>
        <v>1.3</v>
      </c>
      <c r="P2226" s="12">
        <f t="shared" si="221"/>
        <v>1.04</v>
      </c>
      <c r="Q2226" s="13">
        <f t="shared" si="220"/>
        <v>-0.57396490154839674</v>
      </c>
      <c r="R2226" s="1">
        <v>0</v>
      </c>
      <c r="S2226" s="1">
        <v>0</v>
      </c>
      <c r="T2226" s="1">
        <v>3.2000000000000001E-2</v>
      </c>
      <c r="U2226" s="4" t="s">
        <v>34</v>
      </c>
      <c r="V2226">
        <v>0.49</v>
      </c>
      <c r="W2226">
        <v>0.4</v>
      </c>
      <c r="X2226">
        <v>0.75</v>
      </c>
      <c r="Y2226">
        <v>2.38</v>
      </c>
      <c r="Z2226">
        <v>0.25</v>
      </c>
      <c r="AA2226" s="5">
        <f t="shared" si="222"/>
        <v>3.2000000000000001E-2</v>
      </c>
      <c r="AB2226" s="15" cm="1">
        <f t="array" ref="AB2226">_xlfn.SWITCH(U2226,"夏",122,"冬",90,"春",153,"秋",153,0)</f>
        <v>153</v>
      </c>
      <c r="AC2226" s="16">
        <f t="shared" si="223"/>
        <v>4.8959999999999999</v>
      </c>
      <c r="AD2226" s="5">
        <f>IFERROR(AA2226/D2226,0)</f>
        <v>2.2416812609457094E-4</v>
      </c>
      <c r="AE2226" s="15">
        <f t="shared" si="224"/>
        <v>0.41917808219178082</v>
      </c>
      <c r="AF2226" s="5">
        <f>IFERROR(AD2226*AE2226*48,0)</f>
        <v>4.5103855288726822E-3</v>
      </c>
    </row>
    <row r="2227" spans="1:32" x14ac:dyDescent="0.15">
      <c r="A2227" s="8">
        <v>45747</v>
      </c>
      <c r="B2227" s="1" t="s">
        <v>45</v>
      </c>
      <c r="C2227" s="1" t="s">
        <v>58</v>
      </c>
      <c r="D2227" s="1">
        <v>142.75</v>
      </c>
      <c r="E2227" s="6">
        <v>3.13</v>
      </c>
      <c r="F2227" s="10">
        <v>0.72916666666666696</v>
      </c>
      <c r="G2227" s="1">
        <v>21.7</v>
      </c>
      <c r="H2227" s="1">
        <v>55.9</v>
      </c>
      <c r="I2227" s="1">
        <v>21.7</v>
      </c>
      <c r="J2227" s="1">
        <v>0.1</v>
      </c>
      <c r="K2227" s="1">
        <v>410</v>
      </c>
      <c r="L2227" s="1">
        <v>430</v>
      </c>
      <c r="M2227" s="6">
        <f t="shared" si="219"/>
        <v>21.700000000000102</v>
      </c>
      <c r="N2227" s="1">
        <v>0</v>
      </c>
      <c r="O2227" s="1">
        <v>0</v>
      </c>
      <c r="P2227" s="12">
        <f t="shared" si="221"/>
        <v>0</v>
      </c>
      <c r="Q2227" s="1">
        <v>0</v>
      </c>
      <c r="R2227" s="1">
        <v>0</v>
      </c>
      <c r="S2227" s="1">
        <v>0</v>
      </c>
      <c r="T2227" s="1">
        <v>0</v>
      </c>
      <c r="U2227" s="4" t="s">
        <v>34</v>
      </c>
      <c r="V2227">
        <v>0.49</v>
      </c>
      <c r="W2227">
        <v>0.4</v>
      </c>
      <c r="X2227">
        <v>0.75</v>
      </c>
      <c r="Y2227">
        <v>2.38</v>
      </c>
      <c r="Z2227">
        <v>0.25</v>
      </c>
      <c r="AA2227" s="5">
        <f t="shared" si="222"/>
        <v>0</v>
      </c>
      <c r="AB2227" s="15" cm="1">
        <f t="array" ref="AB2227">_xlfn.SWITCH(U2227,"夏",122,"冬",90,"春",153,"秋",153,0)</f>
        <v>153</v>
      </c>
      <c r="AC2227" s="16">
        <f t="shared" si="223"/>
        <v>0</v>
      </c>
      <c r="AD2227" s="5">
        <f>IFERROR(AA2227/D2227,0)</f>
        <v>0</v>
      </c>
      <c r="AE2227" s="15">
        <f t="shared" si="224"/>
        <v>0.41917808219178082</v>
      </c>
      <c r="AF2227" s="5">
        <f>IFERROR(AD2227*AE2227*48,0)</f>
        <v>0</v>
      </c>
    </row>
    <row r="2228" spans="1:32" x14ac:dyDescent="0.15">
      <c r="A2228" s="8">
        <v>45747</v>
      </c>
      <c r="B2228" s="1" t="s">
        <v>45</v>
      </c>
      <c r="C2228" s="1" t="s">
        <v>58</v>
      </c>
      <c r="D2228" s="1">
        <v>142.75</v>
      </c>
      <c r="E2228" s="6">
        <v>3.13</v>
      </c>
      <c r="F2228" s="10">
        <v>0.75</v>
      </c>
      <c r="G2228" s="1">
        <v>21.5</v>
      </c>
      <c r="H2228" s="1">
        <v>56.3</v>
      </c>
      <c r="I2228" s="1">
        <v>21.5</v>
      </c>
      <c r="J2228" s="1">
        <v>0.1</v>
      </c>
      <c r="K2228" s="1">
        <v>410</v>
      </c>
      <c r="L2228" s="1">
        <v>370</v>
      </c>
      <c r="M2228" s="6">
        <f t="shared" si="219"/>
        <v>21.500000000000057</v>
      </c>
      <c r="N2228" s="1">
        <v>0</v>
      </c>
      <c r="O2228" s="1">
        <v>0</v>
      </c>
      <c r="P2228" s="12">
        <f t="shared" si="221"/>
        <v>0</v>
      </c>
      <c r="Q2228" s="1">
        <v>0</v>
      </c>
      <c r="R2228" s="1">
        <v>0</v>
      </c>
      <c r="S2228" s="1">
        <v>0</v>
      </c>
      <c r="T2228" s="1">
        <v>0</v>
      </c>
      <c r="U2228" s="4" t="s">
        <v>34</v>
      </c>
      <c r="V2228">
        <v>0.49</v>
      </c>
      <c r="W2228">
        <v>0.4</v>
      </c>
      <c r="X2228">
        <v>0.75</v>
      </c>
      <c r="Y2228">
        <v>2.38</v>
      </c>
      <c r="Z2228">
        <v>0.25</v>
      </c>
      <c r="AA2228" s="5">
        <f t="shared" si="222"/>
        <v>0</v>
      </c>
      <c r="AB2228" s="15" cm="1">
        <f t="array" ref="AB2228">_xlfn.SWITCH(U2228,"夏",122,"冬",90,"春",153,"秋",153,0)</f>
        <v>153</v>
      </c>
      <c r="AC2228" s="16">
        <f t="shared" si="223"/>
        <v>0</v>
      </c>
      <c r="AD2228" s="5">
        <f>IFERROR(AA2228/D2228,0)</f>
        <v>0</v>
      </c>
      <c r="AE2228" s="15">
        <f t="shared" si="224"/>
        <v>0.41917808219178082</v>
      </c>
      <c r="AF2228" s="5">
        <f>IFERROR(AD2228*AE2228*48,0)</f>
        <v>0</v>
      </c>
    </row>
    <row r="2229" spans="1:32" x14ac:dyDescent="0.15">
      <c r="A2229" s="8">
        <v>45747</v>
      </c>
      <c r="B2229" s="1" t="s">
        <v>45</v>
      </c>
      <c r="C2229" s="1" t="s">
        <v>58</v>
      </c>
      <c r="D2229" s="1">
        <v>142.75</v>
      </c>
      <c r="E2229" s="6">
        <v>3.13</v>
      </c>
      <c r="F2229" s="10">
        <v>0.77083333333333304</v>
      </c>
      <c r="G2229" s="1">
        <v>21.3</v>
      </c>
      <c r="H2229" s="1">
        <v>56.7</v>
      </c>
      <c r="I2229" s="1">
        <v>21.3</v>
      </c>
      <c r="J2229" s="1">
        <v>0.1</v>
      </c>
      <c r="K2229" s="1">
        <v>410</v>
      </c>
      <c r="L2229" s="1">
        <v>310</v>
      </c>
      <c r="M2229" s="6">
        <f t="shared" si="219"/>
        <v>21.299999999999898</v>
      </c>
      <c r="N2229" s="1">
        <v>0</v>
      </c>
      <c r="O2229" s="1">
        <v>0</v>
      </c>
      <c r="P2229" s="12">
        <f t="shared" si="221"/>
        <v>0</v>
      </c>
      <c r="Q2229" s="1">
        <v>0</v>
      </c>
      <c r="R2229" s="1">
        <v>0</v>
      </c>
      <c r="S2229" s="1">
        <v>0</v>
      </c>
      <c r="T2229" s="1">
        <v>0</v>
      </c>
      <c r="U2229" s="4" t="s">
        <v>34</v>
      </c>
      <c r="V2229">
        <v>0.49</v>
      </c>
      <c r="W2229">
        <v>0.4</v>
      </c>
      <c r="X2229">
        <v>0.75</v>
      </c>
      <c r="Y2229">
        <v>2.38</v>
      </c>
      <c r="Z2229">
        <v>0.25</v>
      </c>
      <c r="AA2229" s="5">
        <f t="shared" si="222"/>
        <v>0</v>
      </c>
      <c r="AB2229" s="15" cm="1">
        <f t="array" ref="AB2229">_xlfn.SWITCH(U2229,"夏",122,"冬",90,"春",153,"秋",153,0)</f>
        <v>153</v>
      </c>
      <c r="AC2229" s="16">
        <f t="shared" si="223"/>
        <v>0</v>
      </c>
      <c r="AD2229" s="5">
        <f>IFERROR(AA2229/D2229,0)</f>
        <v>0</v>
      </c>
      <c r="AE2229" s="15">
        <f t="shared" si="224"/>
        <v>0.41917808219178082</v>
      </c>
      <c r="AF2229" s="5">
        <f>IFERROR(AD2229*AE2229*48,0)</f>
        <v>0</v>
      </c>
    </row>
    <row r="2230" spans="1:32" x14ac:dyDescent="0.15">
      <c r="A2230" s="8">
        <v>45747</v>
      </c>
      <c r="B2230" s="1" t="s">
        <v>45</v>
      </c>
      <c r="C2230" s="1" t="s">
        <v>58</v>
      </c>
      <c r="D2230" s="1">
        <v>142.75</v>
      </c>
      <c r="E2230" s="6">
        <v>3.13</v>
      </c>
      <c r="F2230" s="10">
        <v>0.79166666666666696</v>
      </c>
      <c r="G2230" s="1">
        <v>21.1</v>
      </c>
      <c r="H2230" s="1">
        <v>57.1</v>
      </c>
      <c r="I2230" s="1">
        <v>21.1</v>
      </c>
      <c r="J2230" s="1">
        <v>0.1</v>
      </c>
      <c r="K2230" s="1">
        <v>410</v>
      </c>
      <c r="L2230" s="1">
        <v>250</v>
      </c>
      <c r="M2230" s="6">
        <f t="shared" si="219"/>
        <v>21.100000000000136</v>
      </c>
      <c r="N2230" s="1">
        <v>0</v>
      </c>
      <c r="O2230" s="1">
        <v>0</v>
      </c>
      <c r="P2230" s="12">
        <f t="shared" si="221"/>
        <v>0</v>
      </c>
      <c r="Q2230" s="1">
        <v>0</v>
      </c>
      <c r="R2230" s="1">
        <v>0</v>
      </c>
      <c r="S2230" s="1">
        <v>0</v>
      </c>
      <c r="T2230" s="1">
        <v>0</v>
      </c>
      <c r="U2230" s="4" t="s">
        <v>34</v>
      </c>
      <c r="V2230">
        <v>0.49</v>
      </c>
      <c r="W2230">
        <v>0.4</v>
      </c>
      <c r="X2230">
        <v>0.75</v>
      </c>
      <c r="Y2230">
        <v>2.38</v>
      </c>
      <c r="Z2230">
        <v>0.25</v>
      </c>
      <c r="AA2230" s="5">
        <f t="shared" si="222"/>
        <v>0</v>
      </c>
      <c r="AB2230" s="15" cm="1">
        <f t="array" ref="AB2230">_xlfn.SWITCH(U2230,"夏",122,"冬",90,"春",153,"秋",153,0)</f>
        <v>153</v>
      </c>
      <c r="AC2230" s="16">
        <f t="shared" si="223"/>
        <v>0</v>
      </c>
      <c r="AD2230" s="5">
        <f>IFERROR(AA2230/D2230,0)</f>
        <v>0</v>
      </c>
      <c r="AE2230" s="15">
        <f t="shared" si="224"/>
        <v>0.41917808219178082</v>
      </c>
      <c r="AF2230" s="5">
        <f>IFERROR(AD2230*AE2230*48,0)</f>
        <v>0</v>
      </c>
    </row>
    <row r="2231" spans="1:32" x14ac:dyDescent="0.15">
      <c r="A2231" s="8">
        <v>45747</v>
      </c>
      <c r="B2231" s="1" t="s">
        <v>45</v>
      </c>
      <c r="C2231" s="1" t="s">
        <v>58</v>
      </c>
      <c r="D2231" s="1">
        <v>142.75</v>
      </c>
      <c r="E2231" s="6">
        <v>3.13</v>
      </c>
      <c r="F2231" s="10">
        <v>0.8125</v>
      </c>
      <c r="G2231" s="1">
        <v>20.9</v>
      </c>
      <c r="H2231" s="1">
        <v>57.5</v>
      </c>
      <c r="I2231" s="1">
        <v>20.9</v>
      </c>
      <c r="J2231" s="1">
        <v>0.1</v>
      </c>
      <c r="K2231" s="1">
        <v>410</v>
      </c>
      <c r="L2231" s="1">
        <v>190</v>
      </c>
      <c r="M2231" s="6">
        <f t="shared" si="219"/>
        <v>20.900000000000091</v>
      </c>
      <c r="N2231" s="1">
        <v>0</v>
      </c>
      <c r="O2231" s="1">
        <v>0</v>
      </c>
      <c r="P2231" s="12">
        <f t="shared" si="221"/>
        <v>0</v>
      </c>
      <c r="Q2231" s="1">
        <v>0</v>
      </c>
      <c r="R2231" s="1">
        <v>0</v>
      </c>
      <c r="S2231" s="1">
        <v>0</v>
      </c>
      <c r="T2231" s="1">
        <v>0</v>
      </c>
      <c r="U2231" s="4" t="s">
        <v>34</v>
      </c>
      <c r="V2231">
        <v>0.49</v>
      </c>
      <c r="W2231">
        <v>0.4</v>
      </c>
      <c r="X2231">
        <v>0.75</v>
      </c>
      <c r="Y2231">
        <v>2.38</v>
      </c>
      <c r="Z2231">
        <v>0.25</v>
      </c>
      <c r="AA2231" s="5">
        <f t="shared" si="222"/>
        <v>0</v>
      </c>
      <c r="AB2231" s="15" cm="1">
        <f t="array" ref="AB2231">_xlfn.SWITCH(U2231,"夏",122,"冬",90,"春",153,"秋",153,0)</f>
        <v>153</v>
      </c>
      <c r="AC2231" s="16">
        <f t="shared" si="223"/>
        <v>0</v>
      </c>
      <c r="AD2231" s="5">
        <f>IFERROR(AA2231/D2231,0)</f>
        <v>0</v>
      </c>
      <c r="AE2231" s="15">
        <f t="shared" si="224"/>
        <v>0.41917808219178082</v>
      </c>
      <c r="AF2231" s="5">
        <f>IFERROR(AD2231*AE2231*48,0)</f>
        <v>0</v>
      </c>
    </row>
    <row r="2232" spans="1:32" x14ac:dyDescent="0.15">
      <c r="A2232" s="8">
        <v>45747</v>
      </c>
      <c r="B2232" s="1" t="s">
        <v>45</v>
      </c>
      <c r="C2232" s="1" t="s">
        <v>58</v>
      </c>
      <c r="D2232" s="1">
        <v>142.75</v>
      </c>
      <c r="E2232" s="6">
        <v>3.13</v>
      </c>
      <c r="F2232" s="10">
        <v>0.83333333333333304</v>
      </c>
      <c r="G2232" s="1">
        <v>20.7</v>
      </c>
      <c r="H2232" s="1">
        <v>57.9</v>
      </c>
      <c r="I2232" s="1">
        <v>20.7</v>
      </c>
      <c r="J2232" s="1">
        <v>0.1</v>
      </c>
      <c r="K2232" s="1">
        <v>410</v>
      </c>
      <c r="L2232" s="1">
        <v>130</v>
      </c>
      <c r="M2232" s="6">
        <f t="shared" si="219"/>
        <v>20.700000000000102</v>
      </c>
      <c r="N2232" s="1">
        <v>0</v>
      </c>
      <c r="O2232" s="1">
        <v>0</v>
      </c>
      <c r="P2232" s="12">
        <f t="shared" si="221"/>
        <v>0</v>
      </c>
      <c r="Q2232" s="1">
        <v>0</v>
      </c>
      <c r="R2232" s="1">
        <v>0</v>
      </c>
      <c r="S2232" s="1">
        <v>0</v>
      </c>
      <c r="T2232" s="1">
        <v>0</v>
      </c>
      <c r="U2232" s="4" t="s">
        <v>34</v>
      </c>
      <c r="V2232">
        <v>0.49</v>
      </c>
      <c r="W2232">
        <v>0.4</v>
      </c>
      <c r="X2232">
        <v>0.75</v>
      </c>
      <c r="Y2232">
        <v>2.38</v>
      </c>
      <c r="Z2232">
        <v>0.25</v>
      </c>
      <c r="AA2232" s="5">
        <f t="shared" si="222"/>
        <v>0</v>
      </c>
      <c r="AB2232" s="15" cm="1">
        <f t="array" ref="AB2232">_xlfn.SWITCH(U2232,"夏",122,"冬",90,"春",153,"秋",153,0)</f>
        <v>153</v>
      </c>
      <c r="AC2232" s="16">
        <f t="shared" si="223"/>
        <v>0</v>
      </c>
      <c r="AD2232" s="5">
        <f>IFERROR(AA2232/D2232,0)</f>
        <v>0</v>
      </c>
      <c r="AE2232" s="15">
        <f t="shared" si="224"/>
        <v>0.41917808219178082</v>
      </c>
      <c r="AF2232" s="5">
        <f>IFERROR(AD2232*AE2232*48,0)</f>
        <v>0</v>
      </c>
    </row>
    <row r="2233" spans="1:32" x14ac:dyDescent="0.15">
      <c r="A2233" s="8">
        <v>45747</v>
      </c>
      <c r="B2233" s="1" t="s">
        <v>45</v>
      </c>
      <c r="C2233" s="1" t="s">
        <v>58</v>
      </c>
      <c r="D2233" s="1">
        <v>142.75</v>
      </c>
      <c r="E2233" s="6">
        <v>3.13</v>
      </c>
      <c r="F2233" s="10">
        <v>0.85416666666666696</v>
      </c>
      <c r="G2233" s="1">
        <v>20.5</v>
      </c>
      <c r="H2233" s="1">
        <v>58.3</v>
      </c>
      <c r="I2233" s="1">
        <v>20.5</v>
      </c>
      <c r="J2233" s="1">
        <v>0.1</v>
      </c>
      <c r="K2233" s="1">
        <v>410</v>
      </c>
      <c r="L2233" s="1">
        <v>70</v>
      </c>
      <c r="M2233" s="6">
        <f t="shared" si="219"/>
        <v>20.499999999999886</v>
      </c>
      <c r="N2233" s="1">
        <v>0</v>
      </c>
      <c r="O2233" s="1">
        <v>0</v>
      </c>
      <c r="P2233" s="12">
        <f t="shared" si="221"/>
        <v>0</v>
      </c>
      <c r="Q2233" s="1">
        <v>0</v>
      </c>
      <c r="R2233" s="1">
        <v>0</v>
      </c>
      <c r="S2233" s="1">
        <v>0</v>
      </c>
      <c r="T2233" s="1">
        <v>0</v>
      </c>
      <c r="U2233" s="4" t="s">
        <v>34</v>
      </c>
      <c r="V2233">
        <v>0.49</v>
      </c>
      <c r="W2233">
        <v>0.4</v>
      </c>
      <c r="X2233">
        <v>0.75</v>
      </c>
      <c r="Y2233">
        <v>2.38</v>
      </c>
      <c r="Z2233">
        <v>0.25</v>
      </c>
      <c r="AA2233" s="5">
        <f t="shared" si="222"/>
        <v>0</v>
      </c>
      <c r="AB2233" s="15" cm="1">
        <f t="array" ref="AB2233">_xlfn.SWITCH(U2233,"夏",122,"冬",90,"春",153,"秋",153,0)</f>
        <v>153</v>
      </c>
      <c r="AC2233" s="16">
        <f t="shared" si="223"/>
        <v>0</v>
      </c>
      <c r="AD2233" s="5">
        <f>IFERROR(AA2233/D2233,0)</f>
        <v>0</v>
      </c>
      <c r="AE2233" s="15">
        <f t="shared" si="224"/>
        <v>0.41917808219178082</v>
      </c>
      <c r="AF2233" s="5">
        <f>IFERROR(AD2233*AE2233*48,0)</f>
        <v>0</v>
      </c>
    </row>
    <row r="2234" spans="1:32" x14ac:dyDescent="0.15">
      <c r="A2234" s="8">
        <v>45747</v>
      </c>
      <c r="B2234" s="1" t="s">
        <v>45</v>
      </c>
      <c r="C2234" s="1" t="s">
        <v>58</v>
      </c>
      <c r="D2234" s="1">
        <v>142.75</v>
      </c>
      <c r="E2234" s="6">
        <v>3.13</v>
      </c>
      <c r="F2234" s="10">
        <v>0.875</v>
      </c>
      <c r="G2234" s="1">
        <v>20.3</v>
      </c>
      <c r="H2234" s="1">
        <v>58.7</v>
      </c>
      <c r="I2234" s="1">
        <v>20.3</v>
      </c>
      <c r="J2234" s="1">
        <v>0.1</v>
      </c>
      <c r="K2234" s="1">
        <v>410</v>
      </c>
      <c r="L2234" s="1">
        <v>10</v>
      </c>
      <c r="M2234" s="6">
        <f t="shared" si="219"/>
        <v>20.299999999999955</v>
      </c>
      <c r="N2234" s="1">
        <v>0</v>
      </c>
      <c r="O2234" s="1">
        <v>0</v>
      </c>
      <c r="P2234" s="12">
        <f t="shared" si="221"/>
        <v>0</v>
      </c>
      <c r="Q2234" s="1">
        <v>0</v>
      </c>
      <c r="R2234" s="1">
        <v>0</v>
      </c>
      <c r="S2234" s="1">
        <v>0</v>
      </c>
      <c r="T2234" s="1">
        <v>0</v>
      </c>
      <c r="U2234" s="4" t="s">
        <v>34</v>
      </c>
      <c r="V2234">
        <v>0.49</v>
      </c>
      <c r="W2234">
        <v>0.4</v>
      </c>
      <c r="X2234">
        <v>0.75</v>
      </c>
      <c r="Y2234">
        <v>2.38</v>
      </c>
      <c r="Z2234">
        <v>0.25</v>
      </c>
      <c r="AA2234" s="5">
        <f t="shared" si="222"/>
        <v>0</v>
      </c>
      <c r="AB2234" s="15" cm="1">
        <f t="array" ref="AB2234">_xlfn.SWITCH(U2234,"夏",122,"冬",90,"春",153,"秋",153,0)</f>
        <v>153</v>
      </c>
      <c r="AC2234" s="16">
        <f t="shared" si="223"/>
        <v>0</v>
      </c>
      <c r="AD2234" s="5">
        <f>IFERROR(AA2234/D2234,0)</f>
        <v>0</v>
      </c>
      <c r="AE2234" s="15">
        <f t="shared" si="224"/>
        <v>0.41917808219178082</v>
      </c>
      <c r="AF2234" s="5">
        <f>IFERROR(AD2234*AE2234*48,0)</f>
        <v>0</v>
      </c>
    </row>
    <row r="2235" spans="1:32" x14ac:dyDescent="0.15">
      <c r="A2235" s="8">
        <v>45747</v>
      </c>
      <c r="B2235" s="1" t="s">
        <v>45</v>
      </c>
      <c r="C2235" s="1" t="s">
        <v>58</v>
      </c>
      <c r="D2235" s="1">
        <v>142.75</v>
      </c>
      <c r="E2235" s="6">
        <v>3.13</v>
      </c>
      <c r="F2235" s="10">
        <v>0.89583333333333304</v>
      </c>
      <c r="G2235" s="1">
        <v>20.100000000000001</v>
      </c>
      <c r="H2235" s="1">
        <v>59.1</v>
      </c>
      <c r="I2235" s="1">
        <v>20.100000000000001</v>
      </c>
      <c r="J2235" s="1">
        <v>0.1</v>
      </c>
      <c r="K2235" s="1">
        <v>410</v>
      </c>
      <c r="L2235" s="1">
        <v>0</v>
      </c>
      <c r="M2235" s="6">
        <f t="shared" si="219"/>
        <v>20.10000000000008</v>
      </c>
      <c r="N2235" s="1">
        <v>0</v>
      </c>
      <c r="O2235" s="1">
        <v>0</v>
      </c>
      <c r="P2235" s="12">
        <f t="shared" si="221"/>
        <v>0</v>
      </c>
      <c r="Q2235" s="1">
        <v>0</v>
      </c>
      <c r="R2235" s="1">
        <v>0</v>
      </c>
      <c r="S2235" s="1">
        <v>0</v>
      </c>
      <c r="T2235" s="1">
        <v>0</v>
      </c>
      <c r="U2235" s="4" t="s">
        <v>34</v>
      </c>
      <c r="V2235">
        <v>0.49</v>
      </c>
      <c r="W2235">
        <v>0.4</v>
      </c>
      <c r="X2235">
        <v>0.75</v>
      </c>
      <c r="Y2235">
        <v>2.38</v>
      </c>
      <c r="Z2235">
        <v>0.25</v>
      </c>
      <c r="AA2235" s="5">
        <f t="shared" si="222"/>
        <v>0</v>
      </c>
      <c r="AB2235" s="15" cm="1">
        <f t="array" ref="AB2235">_xlfn.SWITCH(U2235,"夏",122,"冬",90,"春",153,"秋",153,0)</f>
        <v>153</v>
      </c>
      <c r="AC2235" s="16">
        <f t="shared" si="223"/>
        <v>0</v>
      </c>
      <c r="AD2235" s="5">
        <f>IFERROR(AA2235/D2235,0)</f>
        <v>0</v>
      </c>
      <c r="AE2235" s="15">
        <f t="shared" si="224"/>
        <v>0.41917808219178082</v>
      </c>
      <c r="AF2235" s="5">
        <f>IFERROR(AD2235*AE2235*48,0)</f>
        <v>0</v>
      </c>
    </row>
    <row r="2236" spans="1:32" x14ac:dyDescent="0.15">
      <c r="A2236" s="8">
        <v>45747</v>
      </c>
      <c r="B2236" s="1" t="s">
        <v>45</v>
      </c>
      <c r="C2236" s="1" t="s">
        <v>58</v>
      </c>
      <c r="D2236" s="1">
        <v>142.75</v>
      </c>
      <c r="E2236" s="6">
        <v>3.13</v>
      </c>
      <c r="F2236" s="10">
        <v>0.91666666666666696</v>
      </c>
      <c r="G2236" s="1">
        <v>19.899999999999999</v>
      </c>
      <c r="H2236" s="1">
        <v>59.5</v>
      </c>
      <c r="I2236" s="1">
        <v>19.899999999999999</v>
      </c>
      <c r="J2236" s="1">
        <v>0.1</v>
      </c>
      <c r="K2236" s="1">
        <v>410</v>
      </c>
      <c r="L2236" s="1">
        <v>0</v>
      </c>
      <c r="M2236" s="6">
        <f t="shared" si="219"/>
        <v>19.900000000000034</v>
      </c>
      <c r="N2236" s="1">
        <v>0.7</v>
      </c>
      <c r="O2236" s="11" cm="1">
        <f t="array" ref="O2236">ROUND(_xlfn.SWITCH(C2236,"建筑专教",IF(S2236&gt;0.1,1.38,1.28),"阶梯教室",IF(S2236&gt;0.1,1.15,1.05),"公共教室",IF(S2236&gt;0.1,1.22,1.12),IF(S2236&gt;0.1,1.2,1.1))+(MOD(ROW()*11,31)/31-0.5)*0.06,2)</f>
        <v>1.28</v>
      </c>
      <c r="P2236" s="12">
        <f t="shared" si="221"/>
        <v>0.01</v>
      </c>
      <c r="Q2236" s="13">
        <f t="shared" ref="Q2236:Q2284" si="225">(0.303*EXP(-0.036*(O2236*58.15))+0.028)*((O2236*58.15)-0.00305*(5733-6.99*(O2236*58.15)-(EXP(16.6536-4030.183/(G2236+235))*(H2236/100)))-0.42*((O2236*58.15)-58.15)-0.000017*(O2236*58.15)*(5867-(EXP(16.6536-4030.183/(G2236+235))*(H2236/100)))-0.0014*(O2236*58.15)*(34-G2236)-0.0000000396*IF(N2236*0.155&gt;0.078,1.05+0.645*N2236*0.155,1)*(POWER((35.7-0.028*(O2236*58.15)-N2236*0.155*(0.0000000396*IF(N2236*0.155&gt;0.078,1.05+0.645*N2236*0.155,1)*(POWER((35.7-0.028*(O2236*58.15)-N2236*0.155*0.1)+273,4)-POWER(M2236+273,4))+IF(N2236*0.155&gt;0.078,1.05+0.645*N2236*0.155,1)*IF(J2236&lt;0.2,2.38*ABS(35.7-0.028*(O2236*58.15)-G2236)^0.25,12.1*SQRT(J2236))*(35.7-0.028*(O2236*58.15)-G2236))+273),4)-POWER(M2236+273,4))-IF(N2236*0.155&gt;0.078,1.05+0.645*N2236*0.155,1)*IF(J2236&lt;0.2,2.38*ABS(35.7-0.028*(O2236*58.15)-N2236*0.155*0.1-G2236)^0.25,12.1*SQRT(J2236))*(35.7-0.028*(O2236*58.15)-N2236*0.155*0.1-G2236))</f>
        <v>-1.1185411169556065</v>
      </c>
      <c r="R2236" s="1">
        <v>0</v>
      </c>
      <c r="S2236" s="1">
        <v>0</v>
      </c>
      <c r="T2236" s="1">
        <v>2.8000000000000001E-2</v>
      </c>
      <c r="U2236" s="4" t="s">
        <v>34</v>
      </c>
      <c r="V2236">
        <v>0.49</v>
      </c>
      <c r="W2236">
        <v>0.4</v>
      </c>
      <c r="X2236">
        <v>0.75</v>
      </c>
      <c r="Y2236">
        <v>2.38</v>
      </c>
      <c r="Z2236">
        <v>0.25</v>
      </c>
      <c r="AA2236" s="5">
        <f t="shared" si="222"/>
        <v>2.8000000000000001E-2</v>
      </c>
      <c r="AB2236" s="15" cm="1">
        <f t="array" ref="AB2236">_xlfn.SWITCH(U2236,"夏",122,"冬",90,"春",153,"秋",153,0)</f>
        <v>153</v>
      </c>
      <c r="AC2236" s="16">
        <f t="shared" si="223"/>
        <v>4.2839999999999998</v>
      </c>
      <c r="AD2236" s="5">
        <f>IFERROR(AA2236/D2236,0)</f>
        <v>1.9614711033274956E-4</v>
      </c>
      <c r="AE2236" s="15">
        <f t="shared" si="224"/>
        <v>0.41917808219178082</v>
      </c>
      <c r="AF2236" s="5">
        <f>IFERROR(AD2236*AE2236*48,0)</f>
        <v>3.9465873377635971E-3</v>
      </c>
    </row>
    <row r="2237" spans="1:32" x14ac:dyDescent="0.15">
      <c r="A2237" s="8">
        <v>45747</v>
      </c>
      <c r="B2237" s="1" t="s">
        <v>46</v>
      </c>
      <c r="C2237" s="1" t="s">
        <v>58</v>
      </c>
      <c r="D2237" s="1">
        <v>142.75</v>
      </c>
      <c r="E2237" s="6">
        <v>3.13</v>
      </c>
      <c r="F2237" s="10">
        <v>0.33333333333333298</v>
      </c>
      <c r="G2237" s="1">
        <v>16.8</v>
      </c>
      <c r="H2237" s="1">
        <v>65.5</v>
      </c>
      <c r="I2237" s="1">
        <v>16.8</v>
      </c>
      <c r="J2237" s="1">
        <v>0.05</v>
      </c>
      <c r="K2237" s="1">
        <v>408</v>
      </c>
      <c r="L2237" s="1">
        <v>115</v>
      </c>
      <c r="M2237" s="6">
        <f t="shared" si="219"/>
        <v>16.800000000000011</v>
      </c>
      <c r="N2237" s="1">
        <v>0</v>
      </c>
      <c r="O2237" s="1">
        <v>0</v>
      </c>
      <c r="P2237" s="12">
        <f t="shared" si="221"/>
        <v>0</v>
      </c>
      <c r="Q2237" s="1">
        <v>0</v>
      </c>
      <c r="R2237" s="1">
        <v>0</v>
      </c>
      <c r="S2237" s="1">
        <v>0</v>
      </c>
      <c r="T2237" s="1">
        <v>0</v>
      </c>
      <c r="U2237" s="4" t="s">
        <v>34</v>
      </c>
      <c r="V2237">
        <v>0.49</v>
      </c>
      <c r="W2237">
        <v>0.4</v>
      </c>
      <c r="X2237">
        <v>0.75</v>
      </c>
      <c r="Y2237">
        <v>2.38</v>
      </c>
      <c r="Z2237">
        <v>0.25</v>
      </c>
      <c r="AA2237" s="5">
        <f t="shared" si="222"/>
        <v>0</v>
      </c>
      <c r="AB2237" s="15" cm="1">
        <f t="array" ref="AB2237">_xlfn.SWITCH(U2237,"夏",122,"冬",90,"春",153,"秋",153,0)</f>
        <v>153</v>
      </c>
      <c r="AC2237" s="16">
        <f t="shared" si="223"/>
        <v>0</v>
      </c>
      <c r="AD2237" s="5">
        <f>IFERROR(AA2237/D2237,0)</f>
        <v>0</v>
      </c>
      <c r="AE2237" s="15">
        <f t="shared" si="224"/>
        <v>0.41917808219178082</v>
      </c>
      <c r="AF2237" s="5">
        <f>IFERROR(AD2237*AE2237*48,0)</f>
        <v>0</v>
      </c>
    </row>
    <row r="2238" spans="1:32" x14ac:dyDescent="0.15">
      <c r="A2238" s="8">
        <v>45747</v>
      </c>
      <c r="B2238" s="1" t="s">
        <v>46</v>
      </c>
      <c r="C2238" s="1" t="s">
        <v>58</v>
      </c>
      <c r="D2238" s="1">
        <v>142.75</v>
      </c>
      <c r="E2238" s="6">
        <v>3.13</v>
      </c>
      <c r="F2238" s="10">
        <v>0.35416666666666702</v>
      </c>
      <c r="G2238" s="1">
        <v>17</v>
      </c>
      <c r="H2238" s="1">
        <v>65.099999999999994</v>
      </c>
      <c r="I2238" s="1">
        <v>17</v>
      </c>
      <c r="J2238" s="1">
        <v>0.05</v>
      </c>
      <c r="K2238" s="1">
        <v>518</v>
      </c>
      <c r="L2238" s="1">
        <v>305</v>
      </c>
      <c r="M2238" s="6">
        <f t="shared" si="219"/>
        <v>17</v>
      </c>
      <c r="N2238" s="1">
        <v>0.7</v>
      </c>
      <c r="O2238" s="11" cm="1">
        <f t="array" ref="O2238">ROUND(_xlfn.SWITCH(C2238,"建筑专教",IF(S2238&gt;0.1,1.38,1.28),"阶梯教室",IF(S2238&gt;0.1,1.15,1.05),"公共教室",IF(S2238&gt;0.1,1.22,1.12),IF(S2238&gt;0.1,1.2,1.1))+(MOD(ROW()*11,31)/31-0.5)*0.06,2)</f>
        <v>1.26</v>
      </c>
      <c r="P2238" s="12">
        <f t="shared" si="221"/>
        <v>0.14000000000000001</v>
      </c>
      <c r="Q2238" s="13">
        <f t="shared" si="225"/>
        <v>-2.0271903300311371</v>
      </c>
      <c r="R2238" s="1">
        <v>0</v>
      </c>
      <c r="S2238" s="1">
        <v>0</v>
      </c>
      <c r="T2238" s="1">
        <v>2.5000000000000001E-2</v>
      </c>
      <c r="U2238" s="4" t="s">
        <v>34</v>
      </c>
      <c r="V2238">
        <v>0.49</v>
      </c>
      <c r="W2238">
        <v>0.4</v>
      </c>
      <c r="X2238">
        <v>0.75</v>
      </c>
      <c r="Y2238">
        <v>2.38</v>
      </c>
      <c r="Z2238">
        <v>0.25</v>
      </c>
      <c r="AA2238" s="5">
        <f t="shared" si="222"/>
        <v>2.5000000000000001E-2</v>
      </c>
      <c r="AB2238" s="15" cm="1">
        <f t="array" ref="AB2238">_xlfn.SWITCH(U2238,"夏",122,"冬",90,"春",153,"秋",153,0)</f>
        <v>153</v>
      </c>
      <c r="AC2238" s="16">
        <f t="shared" si="223"/>
        <v>3.8250000000000002</v>
      </c>
      <c r="AD2238" s="5">
        <f>IFERROR(AA2238/D2238,0)</f>
        <v>1.7513134851138354E-4</v>
      </c>
      <c r="AE2238" s="15">
        <f t="shared" si="224"/>
        <v>0.41917808219178082</v>
      </c>
      <c r="AF2238" s="5">
        <f>IFERROR(AD2238*AE2238*48,0)</f>
        <v>3.5237386944317831E-3</v>
      </c>
    </row>
    <row r="2239" spans="1:32" x14ac:dyDescent="0.15">
      <c r="A2239" s="8">
        <v>45747</v>
      </c>
      <c r="B2239" s="1" t="s">
        <v>46</v>
      </c>
      <c r="C2239" s="1" t="s">
        <v>58</v>
      </c>
      <c r="D2239" s="1">
        <v>142.75</v>
      </c>
      <c r="E2239" s="6">
        <v>3.13</v>
      </c>
      <c r="F2239" s="10">
        <v>0.375</v>
      </c>
      <c r="G2239" s="1">
        <v>17.3</v>
      </c>
      <c r="H2239" s="1">
        <v>64.5</v>
      </c>
      <c r="I2239" s="1">
        <v>17.3</v>
      </c>
      <c r="J2239" s="1">
        <v>0.05</v>
      </c>
      <c r="K2239" s="1">
        <v>625</v>
      </c>
      <c r="L2239" s="1">
        <v>425</v>
      </c>
      <c r="M2239" s="6">
        <f t="shared" si="219"/>
        <v>17.299999999999955</v>
      </c>
      <c r="N2239" s="1">
        <v>0.7</v>
      </c>
      <c r="O2239" s="11" cm="1">
        <f t="array" ref="O2239">ROUND(_xlfn.SWITCH(C2239,"建筑专教",IF(S2239&gt;0.1,1.38,1.28),"阶梯教室",IF(S2239&gt;0.1,1.15,1.05),"公共教室",IF(S2239&gt;0.1,1.22,1.12),IF(S2239&gt;0.1,1.2,1.1))+(MOD(ROW()*11,31)/31-0.5)*0.06,2)</f>
        <v>1.28</v>
      </c>
      <c r="P2239" s="12">
        <f t="shared" si="221"/>
        <v>0.26</v>
      </c>
      <c r="Q2239" s="13">
        <f t="shared" si="225"/>
        <v>-1.8666875805437524</v>
      </c>
      <c r="R2239" s="1">
        <v>0</v>
      </c>
      <c r="S2239" s="1">
        <v>0</v>
      </c>
      <c r="T2239" s="1">
        <v>3.2000000000000001E-2</v>
      </c>
      <c r="U2239" s="4" t="s">
        <v>34</v>
      </c>
      <c r="V2239">
        <v>0.49</v>
      </c>
      <c r="W2239">
        <v>0.4</v>
      </c>
      <c r="X2239">
        <v>0.75</v>
      </c>
      <c r="Y2239">
        <v>2.38</v>
      </c>
      <c r="Z2239">
        <v>0.25</v>
      </c>
      <c r="AA2239" s="5">
        <f t="shared" si="222"/>
        <v>3.2000000000000001E-2</v>
      </c>
      <c r="AB2239" s="15" cm="1">
        <f t="array" ref="AB2239">_xlfn.SWITCH(U2239,"夏",122,"冬",90,"春",153,"秋",153,0)</f>
        <v>153</v>
      </c>
      <c r="AC2239" s="16">
        <f t="shared" si="223"/>
        <v>4.8959999999999999</v>
      </c>
      <c r="AD2239" s="5">
        <f>IFERROR(AA2239/D2239,0)</f>
        <v>2.2416812609457094E-4</v>
      </c>
      <c r="AE2239" s="15">
        <f t="shared" si="224"/>
        <v>0.41917808219178082</v>
      </c>
      <c r="AF2239" s="5">
        <f>IFERROR(AD2239*AE2239*48,0)</f>
        <v>4.5103855288726822E-3</v>
      </c>
    </row>
    <row r="2240" spans="1:32" x14ac:dyDescent="0.15">
      <c r="A2240" s="8">
        <v>45747</v>
      </c>
      <c r="B2240" s="1" t="s">
        <v>46</v>
      </c>
      <c r="C2240" s="1" t="s">
        <v>58</v>
      </c>
      <c r="D2240" s="1">
        <v>142.75</v>
      </c>
      <c r="E2240" s="6">
        <v>3.13</v>
      </c>
      <c r="F2240" s="10">
        <v>0.39583333333333298</v>
      </c>
      <c r="G2240" s="1">
        <v>17.7</v>
      </c>
      <c r="H2240" s="1">
        <v>63.7</v>
      </c>
      <c r="I2240" s="1">
        <v>17.7</v>
      </c>
      <c r="J2240" s="1">
        <v>0.06</v>
      </c>
      <c r="K2240" s="1">
        <v>742</v>
      </c>
      <c r="L2240" s="1">
        <v>555</v>
      </c>
      <c r="M2240" s="6">
        <f t="shared" si="219"/>
        <v>17.700000000000102</v>
      </c>
      <c r="N2240" s="1">
        <v>0.7</v>
      </c>
      <c r="O2240" s="11" cm="1">
        <f t="array" ref="O2240">ROUND(_xlfn.SWITCH(C2240,"建筑专教",IF(S2240&gt;0.1,1.38,1.28),"阶梯教室",IF(S2240&gt;0.1,1.15,1.05),"公共教室",IF(S2240&gt;0.1,1.22,1.12),IF(S2240&gt;0.1,1.2,1.1))+(MOD(ROW()*11,31)/31-0.5)*0.06,2)</f>
        <v>1.3</v>
      </c>
      <c r="P2240" s="12">
        <f t="shared" si="221"/>
        <v>0.4</v>
      </c>
      <c r="Q2240" s="13">
        <f t="shared" si="225"/>
        <v>-1.6837311183284229</v>
      </c>
      <c r="R2240" s="1">
        <v>0</v>
      </c>
      <c r="S2240" s="1">
        <v>0</v>
      </c>
      <c r="T2240" s="1">
        <v>3.7999999999999999E-2</v>
      </c>
      <c r="U2240" s="4" t="s">
        <v>34</v>
      </c>
      <c r="V2240">
        <v>0.49</v>
      </c>
      <c r="W2240">
        <v>0.4</v>
      </c>
      <c r="X2240">
        <v>0.75</v>
      </c>
      <c r="Y2240">
        <v>2.38</v>
      </c>
      <c r="Z2240">
        <v>0.25</v>
      </c>
      <c r="AA2240" s="5">
        <f t="shared" si="222"/>
        <v>3.7999999999999999E-2</v>
      </c>
      <c r="AB2240" s="15" cm="1">
        <f t="array" ref="AB2240">_xlfn.SWITCH(U2240,"夏",122,"冬",90,"春",153,"秋",153,0)</f>
        <v>153</v>
      </c>
      <c r="AC2240" s="16">
        <f t="shared" si="223"/>
        <v>5.8140000000000001</v>
      </c>
      <c r="AD2240" s="5">
        <f>IFERROR(AA2240/D2240,0)</f>
        <v>2.6619964973730297E-4</v>
      </c>
      <c r="AE2240" s="15">
        <f t="shared" si="224"/>
        <v>0.41917808219178082</v>
      </c>
      <c r="AF2240" s="5">
        <f>IFERROR(AD2240*AE2240*48,0)</f>
        <v>5.3560828155363102E-3</v>
      </c>
    </row>
    <row r="2241" spans="1:32" x14ac:dyDescent="0.15">
      <c r="A2241" s="8">
        <v>45747</v>
      </c>
      <c r="B2241" s="1" t="s">
        <v>46</v>
      </c>
      <c r="C2241" s="1" t="s">
        <v>58</v>
      </c>
      <c r="D2241" s="1">
        <v>142.75</v>
      </c>
      <c r="E2241" s="6">
        <v>3.13</v>
      </c>
      <c r="F2241" s="10">
        <v>0.41666666666666702</v>
      </c>
      <c r="G2241" s="1">
        <v>18.2</v>
      </c>
      <c r="H2241" s="1">
        <v>62.9</v>
      </c>
      <c r="I2241" s="1">
        <v>18.2</v>
      </c>
      <c r="J2241" s="1">
        <v>7.0000000000000007E-2</v>
      </c>
      <c r="K2241" s="1">
        <v>865</v>
      </c>
      <c r="L2241" s="1">
        <v>695</v>
      </c>
      <c r="M2241" s="6">
        <f t="shared" si="219"/>
        <v>18.199999999999932</v>
      </c>
      <c r="N2241" s="1">
        <v>0.7</v>
      </c>
      <c r="O2241" s="11" cm="1">
        <f t="array" ref="O2241">ROUND(_xlfn.SWITCH(C2241,"建筑专教",IF(S2241&gt;0.1,1.38,1.28),"阶梯教室",IF(S2241&gt;0.1,1.15,1.05),"公共教室",IF(S2241&gt;0.1,1.22,1.12),IF(S2241&gt;0.1,1.2,1.1))+(MOD(ROW()*11,31)/31-0.5)*0.06,2)</f>
        <v>1.26</v>
      </c>
      <c r="P2241" s="12">
        <f t="shared" si="221"/>
        <v>0.55000000000000004</v>
      </c>
      <c r="Q2241" s="13">
        <f t="shared" si="225"/>
        <v>-1.6697948991135263</v>
      </c>
      <c r="R2241" s="1">
        <v>0</v>
      </c>
      <c r="S2241" s="1">
        <v>0</v>
      </c>
      <c r="T2241" s="1">
        <v>3.2000000000000001E-2</v>
      </c>
      <c r="U2241" s="4" t="s">
        <v>34</v>
      </c>
      <c r="V2241">
        <v>0.49</v>
      </c>
      <c r="W2241">
        <v>0.4</v>
      </c>
      <c r="X2241">
        <v>0.75</v>
      </c>
      <c r="Y2241">
        <v>2.38</v>
      </c>
      <c r="Z2241">
        <v>0.25</v>
      </c>
      <c r="AA2241" s="5">
        <f t="shared" si="222"/>
        <v>3.2000000000000001E-2</v>
      </c>
      <c r="AB2241" s="15" cm="1">
        <f t="array" ref="AB2241">_xlfn.SWITCH(U2241,"夏",122,"冬",90,"春",153,"秋",153,0)</f>
        <v>153</v>
      </c>
      <c r="AC2241" s="16">
        <f t="shared" si="223"/>
        <v>4.8959999999999999</v>
      </c>
      <c r="AD2241" s="5">
        <f>IFERROR(AA2241/D2241,0)</f>
        <v>2.2416812609457094E-4</v>
      </c>
      <c r="AE2241" s="15">
        <f t="shared" si="224"/>
        <v>0.41917808219178082</v>
      </c>
      <c r="AF2241" s="5">
        <f>IFERROR(AD2241*AE2241*48,0)</f>
        <v>4.5103855288726822E-3</v>
      </c>
    </row>
    <row r="2242" spans="1:32" x14ac:dyDescent="0.15">
      <c r="A2242" s="8">
        <v>45747</v>
      </c>
      <c r="B2242" s="1" t="s">
        <v>46</v>
      </c>
      <c r="C2242" s="1" t="s">
        <v>58</v>
      </c>
      <c r="D2242" s="1">
        <v>142.75</v>
      </c>
      <c r="E2242" s="6">
        <v>3.13</v>
      </c>
      <c r="F2242" s="10">
        <v>0.4375</v>
      </c>
      <c r="G2242" s="1">
        <v>18.600000000000001</v>
      </c>
      <c r="H2242" s="1">
        <v>62.1</v>
      </c>
      <c r="I2242" s="1">
        <v>18.600000000000001</v>
      </c>
      <c r="J2242" s="1">
        <v>0.08</v>
      </c>
      <c r="K2242" s="1">
        <v>975</v>
      </c>
      <c r="L2242" s="1">
        <v>835</v>
      </c>
      <c r="M2242" s="6">
        <f t="shared" si="219"/>
        <v>18.599999999999966</v>
      </c>
      <c r="N2242" s="1">
        <v>0.7</v>
      </c>
      <c r="O2242" s="11" cm="1">
        <f t="array" ref="O2242">ROUND(_xlfn.SWITCH(C2242,"建筑专教",IF(S2242&gt;0.1,1.38,1.28),"阶梯教室",IF(S2242&gt;0.1,1.15,1.05),"公共教室",IF(S2242&gt;0.1,1.22,1.12),IF(S2242&gt;0.1,1.2,1.1))+(MOD(ROW()*11,31)/31-0.5)*0.06,2)</f>
        <v>1.28</v>
      </c>
      <c r="P2242" s="12">
        <f t="shared" si="221"/>
        <v>0.68</v>
      </c>
      <c r="Q2242" s="13">
        <f t="shared" si="225"/>
        <v>-1.4886018175877009</v>
      </c>
      <c r="R2242" s="1">
        <v>0</v>
      </c>
      <c r="S2242" s="1">
        <v>0</v>
      </c>
      <c r="T2242" s="1">
        <v>8.0000000000000002E-3</v>
      </c>
      <c r="U2242" s="4" t="s">
        <v>34</v>
      </c>
      <c r="V2242">
        <v>0.49</v>
      </c>
      <c r="W2242">
        <v>0.4</v>
      </c>
      <c r="X2242">
        <v>0.75</v>
      </c>
      <c r="Y2242">
        <v>2.38</v>
      </c>
      <c r="Z2242">
        <v>0.25</v>
      </c>
      <c r="AA2242" s="5">
        <f t="shared" si="222"/>
        <v>8.0000000000000002E-3</v>
      </c>
      <c r="AB2242" s="15" cm="1">
        <f t="array" ref="AB2242">_xlfn.SWITCH(U2242,"夏",122,"冬",90,"春",153,"秋",153,0)</f>
        <v>153</v>
      </c>
      <c r="AC2242" s="16">
        <f t="shared" si="223"/>
        <v>1.224</v>
      </c>
      <c r="AD2242" s="5">
        <f>IFERROR(AA2242/D2242,0)</f>
        <v>5.6042031523642735E-5</v>
      </c>
      <c r="AE2242" s="15">
        <f t="shared" si="224"/>
        <v>0.41917808219178082</v>
      </c>
      <c r="AF2242" s="5">
        <f>IFERROR(AD2242*AE2242*48,0)</f>
        <v>1.1275963822181705E-3</v>
      </c>
    </row>
    <row r="2243" spans="1:32" x14ac:dyDescent="0.15">
      <c r="A2243" s="8">
        <v>45747</v>
      </c>
      <c r="B2243" s="1" t="s">
        <v>46</v>
      </c>
      <c r="C2243" s="1" t="s">
        <v>58</v>
      </c>
      <c r="D2243" s="1">
        <v>142.75</v>
      </c>
      <c r="E2243" s="6">
        <v>3.13</v>
      </c>
      <c r="F2243" s="10">
        <v>0.45833333333333298</v>
      </c>
      <c r="G2243" s="1">
        <v>19</v>
      </c>
      <c r="H2243" s="1">
        <v>61.3</v>
      </c>
      <c r="I2243" s="1">
        <v>19</v>
      </c>
      <c r="J2243" s="1">
        <v>0.09</v>
      </c>
      <c r="K2243" s="1">
        <v>1075</v>
      </c>
      <c r="L2243" s="1">
        <v>975</v>
      </c>
      <c r="M2243" s="6">
        <f t="shared" si="219"/>
        <v>18.999999999999943</v>
      </c>
      <c r="N2243" s="1">
        <v>0.7</v>
      </c>
      <c r="O2243" s="11" cm="1">
        <f t="array" ref="O2243">ROUND(_xlfn.SWITCH(C2243,"建筑专教",IF(S2243&gt;0.1,1.38,1.28),"阶梯教室",IF(S2243&gt;0.1,1.15,1.05),"公共教室",IF(S2243&gt;0.1,1.22,1.12),IF(S2243&gt;0.1,1.2,1.1))+(MOD(ROW()*11,31)/31-0.5)*0.06,2)</f>
        <v>1.3</v>
      </c>
      <c r="P2243" s="12">
        <f t="shared" si="221"/>
        <v>0.79</v>
      </c>
      <c r="Q2243" s="13">
        <f t="shared" si="225"/>
        <v>-1.3146961292330399</v>
      </c>
      <c r="R2243" s="1">
        <v>0</v>
      </c>
      <c r="S2243" s="1">
        <v>0</v>
      </c>
      <c r="T2243" s="1">
        <v>2.8000000000000001E-2</v>
      </c>
      <c r="U2243" s="4" t="s">
        <v>34</v>
      </c>
      <c r="V2243">
        <v>0.49</v>
      </c>
      <c r="W2243">
        <v>0.4</v>
      </c>
      <c r="X2243">
        <v>0.75</v>
      </c>
      <c r="Y2243">
        <v>2.38</v>
      </c>
      <c r="Z2243">
        <v>0.25</v>
      </c>
      <c r="AA2243" s="5">
        <f t="shared" si="222"/>
        <v>2.8000000000000001E-2</v>
      </c>
      <c r="AB2243" s="15" cm="1">
        <f t="array" ref="AB2243">_xlfn.SWITCH(U2243,"夏",122,"冬",90,"春",153,"秋",153,0)</f>
        <v>153</v>
      </c>
      <c r="AC2243" s="16">
        <f t="shared" si="223"/>
        <v>4.2839999999999998</v>
      </c>
      <c r="AD2243" s="5">
        <f>IFERROR(AA2243/D2243,0)</f>
        <v>1.9614711033274956E-4</v>
      </c>
      <c r="AE2243" s="15">
        <f t="shared" si="224"/>
        <v>0.41917808219178082</v>
      </c>
      <c r="AF2243" s="5">
        <f>IFERROR(AD2243*AE2243*48,0)</f>
        <v>3.9465873377635971E-3</v>
      </c>
    </row>
    <row r="2244" spans="1:32" x14ac:dyDescent="0.15">
      <c r="A2244" s="8">
        <v>45747</v>
      </c>
      <c r="B2244" s="1" t="s">
        <v>46</v>
      </c>
      <c r="C2244" s="1" t="s">
        <v>58</v>
      </c>
      <c r="D2244" s="1">
        <v>142.75</v>
      </c>
      <c r="E2244" s="6">
        <v>3.13</v>
      </c>
      <c r="F2244" s="10">
        <v>0.47916666666666702</v>
      </c>
      <c r="G2244" s="1">
        <v>19.399999999999999</v>
      </c>
      <c r="H2244" s="1">
        <v>60.5</v>
      </c>
      <c r="I2244" s="1">
        <v>19.399999999999999</v>
      </c>
      <c r="J2244" s="1">
        <v>0.1</v>
      </c>
      <c r="K2244" s="1">
        <v>1165</v>
      </c>
      <c r="L2244" s="1">
        <v>1115</v>
      </c>
      <c r="M2244" s="6">
        <f t="shared" si="219"/>
        <v>19.399999999999864</v>
      </c>
      <c r="N2244" s="1">
        <v>0.7</v>
      </c>
      <c r="O2244" s="11" cm="1">
        <f t="array" ref="O2244">ROUND(_xlfn.SWITCH(C2244,"建筑专教",IF(S2244&gt;0.1,1.38,1.28),"阶梯教室",IF(S2244&gt;0.1,1.15,1.05),"公共教室",IF(S2244&gt;0.1,1.22,1.12),IF(S2244&gt;0.1,1.2,1.1))+(MOD(ROW()*11,31)/31-0.5)*0.06,2)</f>
        <v>1.27</v>
      </c>
      <c r="P2244" s="12">
        <f t="shared" si="221"/>
        <v>0.9</v>
      </c>
      <c r="Q2244" s="13">
        <f t="shared" si="225"/>
        <v>-1.2893177311183062</v>
      </c>
      <c r="R2244" s="1">
        <v>0</v>
      </c>
      <c r="S2244" s="1">
        <v>0</v>
      </c>
      <c r="T2244" s="1">
        <v>3.5000000000000003E-2</v>
      </c>
      <c r="U2244" s="4" t="s">
        <v>34</v>
      </c>
      <c r="V2244">
        <v>0.49</v>
      </c>
      <c r="W2244">
        <v>0.4</v>
      </c>
      <c r="X2244">
        <v>0.75</v>
      </c>
      <c r="Y2244">
        <v>2.38</v>
      </c>
      <c r="Z2244">
        <v>0.25</v>
      </c>
      <c r="AA2244" s="5">
        <f t="shared" si="222"/>
        <v>3.5000000000000003E-2</v>
      </c>
      <c r="AB2244" s="15" cm="1">
        <f t="array" ref="AB2244">_xlfn.SWITCH(U2244,"夏",122,"冬",90,"春",153,"秋",153,0)</f>
        <v>153</v>
      </c>
      <c r="AC2244" s="16">
        <f t="shared" si="223"/>
        <v>5.3550000000000004</v>
      </c>
      <c r="AD2244" s="5">
        <f>IFERROR(AA2244/D2244,0)</f>
        <v>2.4518388791593696E-4</v>
      </c>
      <c r="AE2244" s="15">
        <f t="shared" si="224"/>
        <v>0.41917808219178082</v>
      </c>
      <c r="AF2244" s="5">
        <f>IFERROR(AD2244*AE2244*48,0)</f>
        <v>4.9332341722044962E-3</v>
      </c>
    </row>
    <row r="2245" spans="1:32" x14ac:dyDescent="0.15">
      <c r="A2245" s="8">
        <v>45747</v>
      </c>
      <c r="B2245" s="1" t="s">
        <v>46</v>
      </c>
      <c r="C2245" s="1" t="s">
        <v>58</v>
      </c>
      <c r="D2245" s="1">
        <v>142.75</v>
      </c>
      <c r="E2245" s="6">
        <v>3.13</v>
      </c>
      <c r="F2245" s="10">
        <v>0.5</v>
      </c>
      <c r="G2245" s="1">
        <v>19.600000000000001</v>
      </c>
      <c r="H2245" s="1">
        <v>60.1</v>
      </c>
      <c r="I2245" s="1">
        <v>19.600000000000001</v>
      </c>
      <c r="J2245" s="1">
        <v>0.1</v>
      </c>
      <c r="K2245" s="1">
        <v>410</v>
      </c>
      <c r="L2245" s="1">
        <v>1125</v>
      </c>
      <c r="M2245" s="6">
        <f t="shared" si="219"/>
        <v>19.599999999999909</v>
      </c>
      <c r="N2245" s="1">
        <v>0.7</v>
      </c>
      <c r="O2245" s="11" cm="1">
        <f t="array" ref="O2245">ROUND(_xlfn.SWITCH(C2245,"建筑专教",IF(S2245&gt;0.1,1.38,1.28),"阶梯教室",IF(S2245&gt;0.1,1.15,1.05),"公共教室",IF(S2245&gt;0.1,1.22,1.12),IF(S2245&gt;0.1,1.2,1.1))+(MOD(ROW()*11,31)/31-0.5)*0.06,2)</f>
        <v>1.29</v>
      </c>
      <c r="P2245" s="12">
        <f t="shared" si="221"/>
        <v>0.01</v>
      </c>
      <c r="Q2245" s="13">
        <f t="shared" si="225"/>
        <v>-1.1748641272055278</v>
      </c>
      <c r="R2245" s="1">
        <v>0</v>
      </c>
      <c r="S2245" s="1">
        <v>0</v>
      </c>
      <c r="T2245" s="1">
        <v>2.8000000000000001E-2</v>
      </c>
      <c r="U2245" s="4" t="s">
        <v>34</v>
      </c>
      <c r="V2245">
        <v>0.49</v>
      </c>
      <c r="W2245">
        <v>0.4</v>
      </c>
      <c r="X2245">
        <v>0.75</v>
      </c>
      <c r="Y2245">
        <v>2.38</v>
      </c>
      <c r="Z2245">
        <v>0.25</v>
      </c>
      <c r="AA2245" s="5">
        <f t="shared" si="222"/>
        <v>2.8000000000000001E-2</v>
      </c>
      <c r="AB2245" s="15" cm="1">
        <f t="array" ref="AB2245">_xlfn.SWITCH(U2245,"夏",122,"冬",90,"春",153,"秋",153,0)</f>
        <v>153</v>
      </c>
      <c r="AC2245" s="16">
        <f t="shared" si="223"/>
        <v>4.2839999999999998</v>
      </c>
      <c r="AD2245" s="5">
        <f>IFERROR(AA2245/D2245,0)</f>
        <v>1.9614711033274956E-4</v>
      </c>
      <c r="AE2245" s="15">
        <f t="shared" si="224"/>
        <v>0.41917808219178082</v>
      </c>
      <c r="AF2245" s="5">
        <f>IFERROR(AD2245*AE2245*48,0)</f>
        <v>3.9465873377635971E-3</v>
      </c>
    </row>
    <row r="2246" spans="1:32" x14ac:dyDescent="0.15">
      <c r="A2246" s="8">
        <v>45747</v>
      </c>
      <c r="B2246" s="1" t="s">
        <v>46</v>
      </c>
      <c r="C2246" s="1" t="s">
        <v>58</v>
      </c>
      <c r="D2246" s="1">
        <v>142.75</v>
      </c>
      <c r="E2246" s="6">
        <v>3.13</v>
      </c>
      <c r="F2246" s="10">
        <v>0.52083333333333304</v>
      </c>
      <c r="G2246" s="1">
        <v>19.8</v>
      </c>
      <c r="H2246" s="1">
        <v>59.7</v>
      </c>
      <c r="I2246" s="1">
        <v>19.600000000000001</v>
      </c>
      <c r="J2246" s="1">
        <v>0.1</v>
      </c>
      <c r="K2246" s="1">
        <v>410</v>
      </c>
      <c r="L2246" s="1">
        <v>1065</v>
      </c>
      <c r="M2246" s="6">
        <f t="shared" si="219"/>
        <v>19.533148782318563</v>
      </c>
      <c r="N2246" s="1">
        <v>0.7</v>
      </c>
      <c r="O2246" s="11" cm="1">
        <f t="array" ref="O2246">ROUND(_xlfn.SWITCH(C2246,"建筑专教",IF(S2246&gt;0.1,1.38,1.28),"阶梯教室",IF(S2246&gt;0.1,1.15,1.05),"公共教室",IF(S2246&gt;0.1,1.22,1.12),IF(S2246&gt;0.1,1.2,1.1))+(MOD(ROW()*11,31)/31-0.5)*0.06,2)</f>
        <v>1.31</v>
      </c>
      <c r="P2246" s="12">
        <f t="shared" si="221"/>
        <v>0.01</v>
      </c>
      <c r="Q2246" s="13">
        <f t="shared" si="225"/>
        <v>-1.094164964058238</v>
      </c>
      <c r="R2246" s="1">
        <v>0</v>
      </c>
      <c r="S2246" s="1">
        <v>0</v>
      </c>
      <c r="T2246" s="1">
        <v>3.5000000000000003E-2</v>
      </c>
      <c r="U2246" s="4" t="s">
        <v>34</v>
      </c>
      <c r="V2246">
        <v>0.49</v>
      </c>
      <c r="W2246">
        <v>0.4</v>
      </c>
      <c r="X2246">
        <v>0.75</v>
      </c>
      <c r="Y2246">
        <v>2.38</v>
      </c>
      <c r="Z2246">
        <v>0.25</v>
      </c>
      <c r="AA2246" s="5">
        <f t="shared" si="222"/>
        <v>3.5000000000000003E-2</v>
      </c>
      <c r="AB2246" s="15" cm="1">
        <f t="array" ref="AB2246">_xlfn.SWITCH(U2246,"夏",122,"冬",90,"春",153,"秋",153,0)</f>
        <v>153</v>
      </c>
      <c r="AC2246" s="16">
        <f t="shared" si="223"/>
        <v>5.3550000000000004</v>
      </c>
      <c r="AD2246" s="5">
        <f>IFERROR(AA2246/D2246,0)</f>
        <v>2.4518388791593696E-4</v>
      </c>
      <c r="AE2246" s="15">
        <f t="shared" si="224"/>
        <v>0.41917808219178082</v>
      </c>
      <c r="AF2246" s="5">
        <f>IFERROR(AD2246*AE2246*48,0)</f>
        <v>4.9332341722044962E-3</v>
      </c>
    </row>
    <row r="2247" spans="1:32" x14ac:dyDescent="0.15">
      <c r="A2247" s="8">
        <v>45747</v>
      </c>
      <c r="B2247" s="1" t="s">
        <v>46</v>
      </c>
      <c r="C2247" s="1" t="s">
        <v>58</v>
      </c>
      <c r="D2247" s="1">
        <v>142.75</v>
      </c>
      <c r="E2247" s="6">
        <v>3.13</v>
      </c>
      <c r="F2247" s="10">
        <v>0.54166666666666696</v>
      </c>
      <c r="G2247" s="1">
        <v>20</v>
      </c>
      <c r="H2247" s="1">
        <v>59.3</v>
      </c>
      <c r="I2247" s="1">
        <v>20</v>
      </c>
      <c r="J2247" s="1">
        <v>0.1</v>
      </c>
      <c r="K2247" s="1">
        <v>410</v>
      </c>
      <c r="L2247" s="1">
        <v>1005</v>
      </c>
      <c r="M2247" s="6">
        <f t="shared" si="219"/>
        <v>19.999999999999886</v>
      </c>
      <c r="N2247" s="1">
        <v>0.7</v>
      </c>
      <c r="O2247" s="11" cm="1">
        <f t="array" ref="O2247">ROUND(_xlfn.SWITCH(C2247,"建筑专教",IF(S2247&gt;0.1,1.38,1.28),"阶梯教室",IF(S2247&gt;0.1,1.15,1.05),"公共教室",IF(S2247&gt;0.1,1.22,1.12),IF(S2247&gt;0.1,1.2,1.1))+(MOD(ROW()*11,31)/31-0.5)*0.06,2)</f>
        <v>1.27</v>
      </c>
      <c r="P2247" s="12">
        <f t="shared" si="221"/>
        <v>0.01</v>
      </c>
      <c r="Q2247" s="13">
        <f t="shared" si="225"/>
        <v>-1.1182850743741954</v>
      </c>
      <c r="R2247" s="1">
        <v>0</v>
      </c>
      <c r="S2247" s="1">
        <v>0</v>
      </c>
      <c r="T2247" s="1">
        <v>2.5000000000000001E-2</v>
      </c>
      <c r="U2247" s="4" t="s">
        <v>34</v>
      </c>
      <c r="V2247">
        <v>0.49</v>
      </c>
      <c r="W2247">
        <v>0.4</v>
      </c>
      <c r="X2247">
        <v>0.75</v>
      </c>
      <c r="Y2247">
        <v>2.38</v>
      </c>
      <c r="Z2247">
        <v>0.25</v>
      </c>
      <c r="AA2247" s="5">
        <f t="shared" si="222"/>
        <v>2.5000000000000001E-2</v>
      </c>
      <c r="AB2247" s="15" cm="1">
        <f t="array" ref="AB2247">_xlfn.SWITCH(U2247,"夏",122,"冬",90,"春",153,"秋",153,0)</f>
        <v>153</v>
      </c>
      <c r="AC2247" s="16">
        <f t="shared" si="223"/>
        <v>3.8250000000000002</v>
      </c>
      <c r="AD2247" s="5">
        <f>IFERROR(AA2247/D2247,0)</f>
        <v>1.7513134851138354E-4</v>
      </c>
      <c r="AE2247" s="15">
        <f t="shared" si="224"/>
        <v>0.41917808219178082</v>
      </c>
      <c r="AF2247" s="5">
        <f>IFERROR(AD2247*AE2247*48,0)</f>
        <v>3.5237386944317831E-3</v>
      </c>
    </row>
    <row r="2248" spans="1:32" x14ac:dyDescent="0.15">
      <c r="A2248" s="8">
        <v>45747</v>
      </c>
      <c r="B2248" s="1" t="s">
        <v>46</v>
      </c>
      <c r="C2248" s="1" t="s">
        <v>58</v>
      </c>
      <c r="D2248" s="1">
        <v>142.75</v>
      </c>
      <c r="E2248" s="6">
        <v>3.13</v>
      </c>
      <c r="F2248" s="10">
        <v>0.5625</v>
      </c>
      <c r="G2248" s="1">
        <v>20.2</v>
      </c>
      <c r="H2248" s="1">
        <v>58.9</v>
      </c>
      <c r="I2248" s="1">
        <v>20.2</v>
      </c>
      <c r="J2248" s="1">
        <v>0.1</v>
      </c>
      <c r="K2248" s="1">
        <v>410</v>
      </c>
      <c r="L2248" s="1">
        <v>945</v>
      </c>
      <c r="M2248" s="6">
        <f t="shared" si="219"/>
        <v>20.200000000000045</v>
      </c>
      <c r="N2248" s="1">
        <v>0.7</v>
      </c>
      <c r="O2248" s="11" cm="1">
        <f t="array" ref="O2248">ROUND(_xlfn.SWITCH(C2248,"建筑专教",IF(S2248&gt;0.1,1.38,1.28),"阶梯教室",IF(S2248&gt;0.1,1.15,1.05),"公共教室",IF(S2248&gt;0.1,1.22,1.12),IF(S2248&gt;0.1,1.2,1.1))+(MOD(ROW()*11,31)/31-0.5)*0.06,2)</f>
        <v>1.29</v>
      </c>
      <c r="P2248" s="12">
        <f t="shared" si="221"/>
        <v>0.01</v>
      </c>
      <c r="Q2248" s="13">
        <f t="shared" si="225"/>
        <v>-1.0074585088243904</v>
      </c>
      <c r="R2248" s="1">
        <v>0</v>
      </c>
      <c r="S2248" s="1">
        <v>0</v>
      </c>
      <c r="T2248" s="1">
        <v>1.2E-2</v>
      </c>
      <c r="U2248" s="4" t="s">
        <v>34</v>
      </c>
      <c r="V2248">
        <v>0.49</v>
      </c>
      <c r="W2248">
        <v>0.4</v>
      </c>
      <c r="X2248">
        <v>0.75</v>
      </c>
      <c r="Y2248">
        <v>2.38</v>
      </c>
      <c r="Z2248">
        <v>0.25</v>
      </c>
      <c r="AA2248" s="5">
        <f t="shared" si="222"/>
        <v>1.2E-2</v>
      </c>
      <c r="AB2248" s="15" cm="1">
        <f t="array" ref="AB2248">_xlfn.SWITCH(U2248,"夏",122,"冬",90,"春",153,"秋",153,0)</f>
        <v>153</v>
      </c>
      <c r="AC2248" s="16">
        <f t="shared" si="223"/>
        <v>1.8360000000000001</v>
      </c>
      <c r="AD2248" s="5">
        <f>IFERROR(AA2248/D2248,0)</f>
        <v>8.4063047285464103E-5</v>
      </c>
      <c r="AE2248" s="15">
        <f t="shared" si="224"/>
        <v>0.41917808219178082</v>
      </c>
      <c r="AF2248" s="5">
        <f>IFERROR(AD2248*AE2248*48,0)</f>
        <v>1.6913945733272558E-3</v>
      </c>
    </row>
    <row r="2249" spans="1:32" x14ac:dyDescent="0.15">
      <c r="A2249" s="8">
        <v>45747</v>
      </c>
      <c r="B2249" s="1" t="s">
        <v>46</v>
      </c>
      <c r="C2249" s="1" t="s">
        <v>58</v>
      </c>
      <c r="D2249" s="1">
        <v>142.75</v>
      </c>
      <c r="E2249" s="6">
        <v>3.13</v>
      </c>
      <c r="F2249" s="10">
        <v>0.58333333333333304</v>
      </c>
      <c r="G2249" s="1">
        <v>20.399999999999999</v>
      </c>
      <c r="H2249" s="1">
        <v>58.5</v>
      </c>
      <c r="I2249" s="1">
        <v>20.399999999999999</v>
      </c>
      <c r="J2249" s="1">
        <v>0.1</v>
      </c>
      <c r="K2249" s="1">
        <v>572</v>
      </c>
      <c r="L2249" s="1">
        <v>885</v>
      </c>
      <c r="M2249" s="6">
        <f t="shared" si="219"/>
        <v>20.399999999999977</v>
      </c>
      <c r="N2249" s="1">
        <v>0.7</v>
      </c>
      <c r="O2249" s="11" cm="1">
        <f t="array" ref="O2249">ROUND(_xlfn.SWITCH(C2249,"建筑专教",IF(S2249&gt;0.1,1.38,1.28),"阶梯教室",IF(S2249&gt;0.1,1.15,1.05),"公共教室",IF(S2249&gt;0.1,1.22,1.12),IF(S2249&gt;0.1,1.2,1.1))+(MOD(ROW()*11,31)/31-0.5)*0.06,2)</f>
        <v>1.25</v>
      </c>
      <c r="P2249" s="12">
        <f t="shared" si="221"/>
        <v>0.2</v>
      </c>
      <c r="Q2249" s="13">
        <f t="shared" si="225"/>
        <v>-1.0605204516815672</v>
      </c>
      <c r="R2249" s="1">
        <v>0</v>
      </c>
      <c r="S2249" s="1">
        <v>0</v>
      </c>
      <c r="T2249" s="1">
        <v>3.2000000000000001E-2</v>
      </c>
      <c r="U2249" s="4" t="s">
        <v>34</v>
      </c>
      <c r="V2249">
        <v>0.49</v>
      </c>
      <c r="W2249">
        <v>0.4</v>
      </c>
      <c r="X2249">
        <v>0.75</v>
      </c>
      <c r="Y2249">
        <v>2.38</v>
      </c>
      <c r="Z2249">
        <v>0.25</v>
      </c>
      <c r="AA2249" s="5">
        <f t="shared" si="222"/>
        <v>3.2000000000000001E-2</v>
      </c>
      <c r="AB2249" s="15" cm="1">
        <f t="array" ref="AB2249">_xlfn.SWITCH(U2249,"夏",122,"冬",90,"春",153,"秋",153,0)</f>
        <v>153</v>
      </c>
      <c r="AC2249" s="16">
        <f t="shared" si="223"/>
        <v>4.8959999999999999</v>
      </c>
      <c r="AD2249" s="5">
        <f>IFERROR(AA2249/D2249,0)</f>
        <v>2.2416812609457094E-4</v>
      </c>
      <c r="AE2249" s="15">
        <f t="shared" si="224"/>
        <v>0.41917808219178082</v>
      </c>
      <c r="AF2249" s="5">
        <f>IFERROR(AD2249*AE2249*48,0)</f>
        <v>4.5103855288726822E-3</v>
      </c>
    </row>
    <row r="2250" spans="1:32" x14ac:dyDescent="0.15">
      <c r="A2250" s="8">
        <v>45747</v>
      </c>
      <c r="B2250" s="1" t="s">
        <v>46</v>
      </c>
      <c r="C2250" s="1" t="s">
        <v>58</v>
      </c>
      <c r="D2250" s="1">
        <v>142.75</v>
      </c>
      <c r="E2250" s="6">
        <v>3.13</v>
      </c>
      <c r="F2250" s="10">
        <v>0.60416666666666696</v>
      </c>
      <c r="G2250" s="1">
        <v>20.6</v>
      </c>
      <c r="H2250" s="1">
        <v>58.1</v>
      </c>
      <c r="I2250" s="1">
        <v>20.6</v>
      </c>
      <c r="J2250" s="1">
        <v>0.1</v>
      </c>
      <c r="K2250" s="1">
        <v>682</v>
      </c>
      <c r="L2250" s="1">
        <v>825</v>
      </c>
      <c r="M2250" s="6">
        <f t="shared" si="219"/>
        <v>20.600000000000023</v>
      </c>
      <c r="N2250" s="1">
        <v>0.7</v>
      </c>
      <c r="O2250" s="11" cm="1">
        <f t="array" ref="O2250">ROUND(_xlfn.SWITCH(C2250,"建筑专教",IF(S2250&gt;0.1,1.38,1.28),"阶梯教室",IF(S2250&gt;0.1,1.15,1.05),"公共教室",IF(S2250&gt;0.1,1.22,1.12),IF(S2250&gt;0.1,1.2,1.1))+(MOD(ROW()*11,31)/31-0.5)*0.06,2)</f>
        <v>1.27</v>
      </c>
      <c r="P2250" s="12">
        <f t="shared" si="221"/>
        <v>0.33</v>
      </c>
      <c r="Q2250" s="13">
        <f t="shared" si="225"/>
        <v>-0.94903320587168261</v>
      </c>
      <c r="R2250" s="1">
        <v>0</v>
      </c>
      <c r="S2250" s="1">
        <v>0</v>
      </c>
      <c r="T2250" s="1">
        <v>3.7999999999999999E-2</v>
      </c>
      <c r="U2250" s="4" t="s">
        <v>34</v>
      </c>
      <c r="V2250">
        <v>0.49</v>
      </c>
      <c r="W2250">
        <v>0.4</v>
      </c>
      <c r="X2250">
        <v>0.75</v>
      </c>
      <c r="Y2250">
        <v>2.38</v>
      </c>
      <c r="Z2250">
        <v>0.25</v>
      </c>
      <c r="AA2250" s="5">
        <f t="shared" si="222"/>
        <v>3.7999999999999999E-2</v>
      </c>
      <c r="AB2250" s="15" cm="1">
        <f t="array" ref="AB2250">_xlfn.SWITCH(U2250,"夏",122,"冬",90,"春",153,"秋",153,0)</f>
        <v>153</v>
      </c>
      <c r="AC2250" s="16">
        <f t="shared" si="223"/>
        <v>5.8140000000000001</v>
      </c>
      <c r="AD2250" s="5">
        <f>IFERROR(AA2250/D2250,0)</f>
        <v>2.6619964973730297E-4</v>
      </c>
      <c r="AE2250" s="15">
        <f t="shared" si="224"/>
        <v>0.41917808219178082</v>
      </c>
      <c r="AF2250" s="5">
        <f>IFERROR(AD2250*AE2250*48,0)</f>
        <v>5.3560828155363102E-3</v>
      </c>
    </row>
    <row r="2251" spans="1:32" x14ac:dyDescent="0.15">
      <c r="A2251" s="8">
        <v>45747</v>
      </c>
      <c r="B2251" s="1" t="s">
        <v>46</v>
      </c>
      <c r="C2251" s="1" t="s">
        <v>58</v>
      </c>
      <c r="D2251" s="1">
        <v>142.75</v>
      </c>
      <c r="E2251" s="6">
        <v>3.13</v>
      </c>
      <c r="F2251" s="10">
        <v>0.625</v>
      </c>
      <c r="G2251" s="1">
        <v>20.8</v>
      </c>
      <c r="H2251" s="1">
        <v>57.7</v>
      </c>
      <c r="I2251" s="1">
        <v>20.8</v>
      </c>
      <c r="J2251" s="1">
        <v>0.1</v>
      </c>
      <c r="K2251" s="1">
        <v>792</v>
      </c>
      <c r="L2251" s="1">
        <v>765</v>
      </c>
      <c r="M2251" s="6">
        <f t="shared" si="219"/>
        <v>20.799999999999898</v>
      </c>
      <c r="N2251" s="1">
        <v>0.7</v>
      </c>
      <c r="O2251" s="11" cm="1">
        <f t="array" ref="O2251">ROUND(_xlfn.SWITCH(C2251,"建筑专教",IF(S2251&gt;0.1,1.38,1.28),"阶梯教室",IF(S2251&gt;0.1,1.15,1.05),"公共教室",IF(S2251&gt;0.1,1.22,1.12),IF(S2251&gt;0.1,1.2,1.1))+(MOD(ROW()*11,31)/31-0.5)*0.06,2)</f>
        <v>1.29</v>
      </c>
      <c r="P2251" s="12">
        <f t="shared" si="221"/>
        <v>0.46</v>
      </c>
      <c r="Q2251" s="13">
        <f t="shared" si="225"/>
        <v>-0.84181210090986947</v>
      </c>
      <c r="R2251" s="1">
        <v>0</v>
      </c>
      <c r="S2251" s="1">
        <v>0</v>
      </c>
      <c r="T2251" s="1">
        <v>5.0000000000000001E-3</v>
      </c>
      <c r="U2251" s="4" t="s">
        <v>34</v>
      </c>
      <c r="V2251">
        <v>0.49</v>
      </c>
      <c r="W2251">
        <v>0.4</v>
      </c>
      <c r="X2251">
        <v>0.75</v>
      </c>
      <c r="Y2251">
        <v>2.38</v>
      </c>
      <c r="Z2251">
        <v>0.25</v>
      </c>
      <c r="AA2251" s="5">
        <f t="shared" si="222"/>
        <v>5.0000000000000001E-3</v>
      </c>
      <c r="AB2251" s="15" cm="1">
        <f t="array" ref="AB2251">_xlfn.SWITCH(U2251,"夏",122,"冬",90,"春",153,"秋",153,0)</f>
        <v>153</v>
      </c>
      <c r="AC2251" s="16">
        <f t="shared" si="223"/>
        <v>0.76500000000000001</v>
      </c>
      <c r="AD2251" s="5">
        <f>IFERROR(AA2251/D2251,0)</f>
        <v>3.5026269702276706E-5</v>
      </c>
      <c r="AE2251" s="15">
        <f t="shared" si="224"/>
        <v>0.41917808219178082</v>
      </c>
      <c r="AF2251" s="5">
        <f>IFERROR(AD2251*AE2251*48,0)</f>
        <v>7.0474773888635654E-4</v>
      </c>
    </row>
    <row r="2252" spans="1:32" x14ac:dyDescent="0.15">
      <c r="A2252" s="8">
        <v>45747</v>
      </c>
      <c r="B2252" s="1" t="s">
        <v>46</v>
      </c>
      <c r="C2252" s="1" t="s">
        <v>58</v>
      </c>
      <c r="D2252" s="1">
        <v>142.75</v>
      </c>
      <c r="E2252" s="6">
        <v>3.13</v>
      </c>
      <c r="F2252" s="10">
        <v>0.64583333333333304</v>
      </c>
      <c r="G2252" s="1">
        <v>21</v>
      </c>
      <c r="H2252" s="1">
        <v>57.3</v>
      </c>
      <c r="I2252" s="1">
        <v>21</v>
      </c>
      <c r="J2252" s="1">
        <v>0.1</v>
      </c>
      <c r="K2252" s="1">
        <v>902</v>
      </c>
      <c r="L2252" s="1">
        <v>705</v>
      </c>
      <c r="M2252" s="6">
        <f t="shared" si="219"/>
        <v>21.000000000000057</v>
      </c>
      <c r="N2252" s="1">
        <v>0.7</v>
      </c>
      <c r="O2252" s="11" cm="1">
        <f t="array" ref="O2252">ROUND(_xlfn.SWITCH(C2252,"建筑专教",IF(S2252&gt;0.1,1.38,1.28),"阶梯教室",IF(S2252&gt;0.1,1.15,1.05),"公共教室",IF(S2252&gt;0.1,1.22,1.12),IF(S2252&gt;0.1,1.2,1.1))+(MOD(ROW()*11,31)/31-0.5)*0.06,2)</f>
        <v>1.26</v>
      </c>
      <c r="P2252" s="12">
        <f t="shared" si="221"/>
        <v>0.59</v>
      </c>
      <c r="Q2252" s="13">
        <f t="shared" si="225"/>
        <v>-0.86302536707886135</v>
      </c>
      <c r="R2252" s="1">
        <v>0</v>
      </c>
      <c r="S2252" s="1">
        <v>0</v>
      </c>
      <c r="T2252" s="1">
        <v>3.0000000000000001E-3</v>
      </c>
      <c r="U2252" s="4" t="s">
        <v>34</v>
      </c>
      <c r="V2252">
        <v>0.49</v>
      </c>
      <c r="W2252">
        <v>0.4</v>
      </c>
      <c r="X2252">
        <v>0.75</v>
      </c>
      <c r="Y2252">
        <v>2.38</v>
      </c>
      <c r="Z2252">
        <v>0.25</v>
      </c>
      <c r="AA2252" s="5">
        <f t="shared" si="222"/>
        <v>3.0000000000000001E-3</v>
      </c>
      <c r="AB2252" s="15" cm="1">
        <f t="array" ref="AB2252">_xlfn.SWITCH(U2252,"夏",122,"冬",90,"春",153,"秋",153,0)</f>
        <v>153</v>
      </c>
      <c r="AC2252" s="16">
        <f t="shared" si="223"/>
        <v>0.45900000000000002</v>
      </c>
      <c r="AD2252" s="5">
        <f>IFERROR(AA2252/D2252,0)</f>
        <v>2.1015761821366026E-5</v>
      </c>
      <c r="AE2252" s="15">
        <f t="shared" si="224"/>
        <v>0.41917808219178082</v>
      </c>
      <c r="AF2252" s="5">
        <f>IFERROR(AD2252*AE2252*48,0)</f>
        <v>4.2284864333181396E-4</v>
      </c>
    </row>
    <row r="2253" spans="1:32" x14ac:dyDescent="0.15">
      <c r="A2253" s="8">
        <v>45747</v>
      </c>
      <c r="B2253" s="1" t="s">
        <v>46</v>
      </c>
      <c r="C2253" s="1" t="s">
        <v>58</v>
      </c>
      <c r="D2253" s="1">
        <v>142.75</v>
      </c>
      <c r="E2253" s="6">
        <v>3.13</v>
      </c>
      <c r="F2253" s="10">
        <v>0.66666666666666696</v>
      </c>
      <c r="G2253" s="1">
        <v>21.2</v>
      </c>
      <c r="H2253" s="1">
        <v>56.9</v>
      </c>
      <c r="I2253" s="1">
        <v>21.2</v>
      </c>
      <c r="J2253" s="1">
        <v>0.1</v>
      </c>
      <c r="K2253" s="1">
        <v>1012</v>
      </c>
      <c r="L2253" s="1">
        <v>645</v>
      </c>
      <c r="M2253" s="6">
        <f t="shared" si="219"/>
        <v>21.200000000000045</v>
      </c>
      <c r="N2253" s="1">
        <v>0.7</v>
      </c>
      <c r="O2253" s="11" cm="1">
        <f t="array" ref="O2253">ROUND(_xlfn.SWITCH(C2253,"建筑专教",IF(S2253&gt;0.1,1.38,1.28),"阶梯教室",IF(S2253&gt;0.1,1.15,1.05),"公共教室",IF(S2253&gt;0.1,1.22,1.12),IF(S2253&gt;0.1,1.2,1.1))+(MOD(ROW()*11,31)/31-0.5)*0.06,2)</f>
        <v>1.28</v>
      </c>
      <c r="P2253" s="12">
        <f t="shared" si="221"/>
        <v>0.72</v>
      </c>
      <c r="Q2253" s="13">
        <f t="shared" si="225"/>
        <v>-0.75675049157370078</v>
      </c>
      <c r="R2253" s="1">
        <v>0</v>
      </c>
      <c r="S2253" s="1">
        <v>0</v>
      </c>
      <c r="T2253" s="1">
        <v>5.0000000000000001E-3</v>
      </c>
      <c r="U2253" s="4" t="s">
        <v>34</v>
      </c>
      <c r="V2253">
        <v>0.49</v>
      </c>
      <c r="W2253">
        <v>0.4</v>
      </c>
      <c r="X2253">
        <v>0.75</v>
      </c>
      <c r="Y2253">
        <v>2.38</v>
      </c>
      <c r="Z2253">
        <v>0.25</v>
      </c>
      <c r="AA2253" s="5">
        <f t="shared" si="222"/>
        <v>5.0000000000000001E-3</v>
      </c>
      <c r="AB2253" s="15" cm="1">
        <f t="array" ref="AB2253">_xlfn.SWITCH(U2253,"夏",122,"冬",90,"春",153,"秋",153,0)</f>
        <v>153</v>
      </c>
      <c r="AC2253" s="16">
        <f t="shared" si="223"/>
        <v>0.76500000000000001</v>
      </c>
      <c r="AD2253" s="5">
        <f>IFERROR(AA2253/D2253,0)</f>
        <v>3.5026269702276706E-5</v>
      </c>
      <c r="AE2253" s="15">
        <f t="shared" si="224"/>
        <v>0.41917808219178082</v>
      </c>
      <c r="AF2253" s="5">
        <f>IFERROR(AD2253*AE2253*48,0)</f>
        <v>7.0474773888635654E-4</v>
      </c>
    </row>
    <row r="2254" spans="1:32" x14ac:dyDescent="0.15">
      <c r="A2254" s="8">
        <v>45747</v>
      </c>
      <c r="B2254" s="1" t="s">
        <v>46</v>
      </c>
      <c r="C2254" s="1" t="s">
        <v>58</v>
      </c>
      <c r="D2254" s="1">
        <v>142.75</v>
      </c>
      <c r="E2254" s="6">
        <v>3.13</v>
      </c>
      <c r="F2254" s="10">
        <v>0.6875</v>
      </c>
      <c r="G2254" s="1">
        <v>21.4</v>
      </c>
      <c r="H2254" s="1">
        <v>56.5</v>
      </c>
      <c r="I2254" s="1">
        <v>21.4</v>
      </c>
      <c r="J2254" s="1">
        <v>0.1</v>
      </c>
      <c r="K2254" s="1">
        <v>1122</v>
      </c>
      <c r="L2254" s="1">
        <v>585</v>
      </c>
      <c r="M2254" s="6">
        <f t="shared" si="219"/>
        <v>21.400000000000091</v>
      </c>
      <c r="N2254" s="1">
        <v>0.7</v>
      </c>
      <c r="O2254" s="11" cm="1">
        <f t="array" ref="O2254">ROUND(_xlfn.SWITCH(C2254,"建筑专教",IF(S2254&gt;0.1,1.38,1.28),"阶梯教室",IF(S2254&gt;0.1,1.15,1.05),"公共教室",IF(S2254&gt;0.1,1.22,1.12),IF(S2254&gt;0.1,1.2,1.1))+(MOD(ROW()*11,31)/31-0.5)*0.06,2)</f>
        <v>1.3</v>
      </c>
      <c r="P2254" s="12">
        <f t="shared" si="221"/>
        <v>0.85</v>
      </c>
      <c r="Q2254" s="13">
        <f t="shared" si="225"/>
        <v>-0.65450040104518203</v>
      </c>
      <c r="R2254" s="1">
        <v>0</v>
      </c>
      <c r="S2254" s="1">
        <v>0</v>
      </c>
      <c r="T2254" s="1">
        <v>2.5000000000000001E-2</v>
      </c>
      <c r="U2254" s="4" t="s">
        <v>34</v>
      </c>
      <c r="V2254">
        <v>0.49</v>
      </c>
      <c r="W2254">
        <v>0.4</v>
      </c>
      <c r="X2254">
        <v>0.75</v>
      </c>
      <c r="Y2254">
        <v>2.38</v>
      </c>
      <c r="Z2254">
        <v>0.25</v>
      </c>
      <c r="AA2254" s="5">
        <f t="shared" si="222"/>
        <v>2.5000000000000001E-2</v>
      </c>
      <c r="AB2254" s="15" cm="1">
        <f t="array" ref="AB2254">_xlfn.SWITCH(U2254,"夏",122,"冬",90,"春",153,"秋",153,0)</f>
        <v>153</v>
      </c>
      <c r="AC2254" s="16">
        <f t="shared" si="223"/>
        <v>3.8250000000000002</v>
      </c>
      <c r="AD2254" s="5">
        <f>IFERROR(AA2254/D2254,0)</f>
        <v>1.7513134851138354E-4</v>
      </c>
      <c r="AE2254" s="15">
        <f t="shared" si="224"/>
        <v>0.41917808219178082</v>
      </c>
      <c r="AF2254" s="5">
        <f>IFERROR(AD2254*AE2254*48,0)</f>
        <v>3.5237386944317831E-3</v>
      </c>
    </row>
    <row r="2255" spans="1:32" x14ac:dyDescent="0.15">
      <c r="A2255" s="8">
        <v>45747</v>
      </c>
      <c r="B2255" s="1" t="s">
        <v>46</v>
      </c>
      <c r="C2255" s="1" t="s">
        <v>58</v>
      </c>
      <c r="D2255" s="1">
        <v>142.75</v>
      </c>
      <c r="E2255" s="6">
        <v>3.13</v>
      </c>
      <c r="F2255" s="10">
        <v>0.70833333333333304</v>
      </c>
      <c r="G2255" s="1">
        <v>21.6</v>
      </c>
      <c r="H2255" s="1">
        <v>56.1</v>
      </c>
      <c r="I2255" s="1">
        <v>21.6</v>
      </c>
      <c r="J2255" s="1">
        <v>0.1</v>
      </c>
      <c r="K2255" s="1">
        <v>1232</v>
      </c>
      <c r="L2255" s="1">
        <v>525</v>
      </c>
      <c r="M2255" s="6">
        <f t="shared" si="219"/>
        <v>21.600000000000023</v>
      </c>
      <c r="N2255" s="1">
        <v>0.7</v>
      </c>
      <c r="O2255" s="11" cm="1">
        <f t="array" ref="O2255">ROUND(_xlfn.SWITCH(C2255,"建筑专教",IF(S2255&gt;0.1,1.38,1.28),"阶梯教室",IF(S2255&gt;0.1,1.15,1.05),"公共教室",IF(S2255&gt;0.1,1.22,1.12),IF(S2255&gt;0.1,1.2,1.1))+(MOD(ROW()*11,31)/31-0.5)*0.06,2)</f>
        <v>1.26</v>
      </c>
      <c r="P2255" s="12">
        <f t="shared" si="221"/>
        <v>0.98</v>
      </c>
      <c r="Q2255" s="13">
        <f t="shared" si="225"/>
        <v>-0.69527356458211276</v>
      </c>
      <c r="R2255" s="1">
        <v>0</v>
      </c>
      <c r="S2255" s="1">
        <v>0</v>
      </c>
      <c r="T2255" s="1">
        <v>3.2000000000000001E-2</v>
      </c>
      <c r="U2255" s="4" t="s">
        <v>34</v>
      </c>
      <c r="V2255">
        <v>0.49</v>
      </c>
      <c r="W2255">
        <v>0.4</v>
      </c>
      <c r="X2255">
        <v>0.75</v>
      </c>
      <c r="Y2255">
        <v>2.38</v>
      </c>
      <c r="Z2255">
        <v>0.25</v>
      </c>
      <c r="AA2255" s="5">
        <f t="shared" si="222"/>
        <v>3.2000000000000001E-2</v>
      </c>
      <c r="AB2255" s="15" cm="1">
        <f t="array" ref="AB2255">_xlfn.SWITCH(U2255,"夏",122,"冬",90,"春",153,"秋",153,0)</f>
        <v>153</v>
      </c>
      <c r="AC2255" s="16">
        <f t="shared" si="223"/>
        <v>4.8959999999999999</v>
      </c>
      <c r="AD2255" s="5">
        <f>IFERROR(AA2255/D2255,0)</f>
        <v>2.2416812609457094E-4</v>
      </c>
      <c r="AE2255" s="15">
        <f t="shared" si="224"/>
        <v>0.41917808219178082</v>
      </c>
      <c r="AF2255" s="5">
        <f>IFERROR(AD2255*AE2255*48,0)</f>
        <v>4.5103855288726822E-3</v>
      </c>
    </row>
    <row r="2256" spans="1:32" x14ac:dyDescent="0.15">
      <c r="A2256" s="8">
        <v>45747</v>
      </c>
      <c r="B2256" s="1" t="s">
        <v>46</v>
      </c>
      <c r="C2256" s="1" t="s">
        <v>58</v>
      </c>
      <c r="D2256" s="1">
        <v>142.75</v>
      </c>
      <c r="E2256" s="6">
        <v>3.13</v>
      </c>
      <c r="F2256" s="10">
        <v>0.72916666666666696</v>
      </c>
      <c r="G2256" s="1">
        <v>21.6</v>
      </c>
      <c r="H2256" s="1">
        <v>56.1</v>
      </c>
      <c r="I2256" s="1">
        <v>21.6</v>
      </c>
      <c r="J2256" s="1">
        <v>0.1</v>
      </c>
      <c r="K2256" s="1">
        <v>410</v>
      </c>
      <c r="L2256" s="1">
        <v>465</v>
      </c>
      <c r="M2256" s="6">
        <f t="shared" si="219"/>
        <v>21.600000000000023</v>
      </c>
      <c r="N2256" s="1">
        <v>0</v>
      </c>
      <c r="O2256" s="1">
        <v>0</v>
      </c>
      <c r="P2256" s="12">
        <f t="shared" si="221"/>
        <v>0</v>
      </c>
      <c r="Q2256" s="1">
        <v>0</v>
      </c>
      <c r="R2256" s="1">
        <v>0</v>
      </c>
      <c r="S2256" s="1">
        <v>0</v>
      </c>
      <c r="T2256" s="1">
        <v>0</v>
      </c>
      <c r="U2256" s="4" t="s">
        <v>34</v>
      </c>
      <c r="V2256">
        <v>0.49</v>
      </c>
      <c r="W2256">
        <v>0.4</v>
      </c>
      <c r="X2256">
        <v>0.75</v>
      </c>
      <c r="Y2256">
        <v>2.38</v>
      </c>
      <c r="Z2256">
        <v>0.25</v>
      </c>
      <c r="AA2256" s="5">
        <f t="shared" si="222"/>
        <v>0</v>
      </c>
      <c r="AB2256" s="15" cm="1">
        <f t="array" ref="AB2256">_xlfn.SWITCH(U2256,"夏",122,"冬",90,"春",153,"秋",153,0)</f>
        <v>153</v>
      </c>
      <c r="AC2256" s="16">
        <f t="shared" si="223"/>
        <v>0</v>
      </c>
      <c r="AD2256" s="5">
        <f>IFERROR(AA2256/D2256,0)</f>
        <v>0</v>
      </c>
      <c r="AE2256" s="15">
        <f t="shared" si="224"/>
        <v>0.41917808219178082</v>
      </c>
      <c r="AF2256" s="5">
        <f>IFERROR(AD2256*AE2256*48,0)</f>
        <v>0</v>
      </c>
    </row>
    <row r="2257" spans="1:32" x14ac:dyDescent="0.15">
      <c r="A2257" s="8">
        <v>45747</v>
      </c>
      <c r="B2257" s="1" t="s">
        <v>46</v>
      </c>
      <c r="C2257" s="1" t="s">
        <v>58</v>
      </c>
      <c r="D2257" s="1">
        <v>142.75</v>
      </c>
      <c r="E2257" s="6">
        <v>3.13</v>
      </c>
      <c r="F2257" s="10">
        <v>0.75</v>
      </c>
      <c r="G2257" s="1">
        <v>21.4</v>
      </c>
      <c r="H2257" s="1">
        <v>56.5</v>
      </c>
      <c r="I2257" s="1">
        <v>21.4</v>
      </c>
      <c r="J2257" s="1">
        <v>0.1</v>
      </c>
      <c r="K2257" s="1">
        <v>410</v>
      </c>
      <c r="L2257" s="1">
        <v>405</v>
      </c>
      <c r="M2257" s="6">
        <f t="shared" si="219"/>
        <v>21.400000000000091</v>
      </c>
      <c r="N2257" s="1">
        <v>0</v>
      </c>
      <c r="O2257" s="1">
        <v>0</v>
      </c>
      <c r="P2257" s="12">
        <f t="shared" si="221"/>
        <v>0</v>
      </c>
      <c r="Q2257" s="1">
        <v>0</v>
      </c>
      <c r="R2257" s="1">
        <v>0</v>
      </c>
      <c r="S2257" s="1">
        <v>0</v>
      </c>
      <c r="T2257" s="1">
        <v>0</v>
      </c>
      <c r="U2257" s="4" t="s">
        <v>34</v>
      </c>
      <c r="V2257">
        <v>0.49</v>
      </c>
      <c r="W2257">
        <v>0.4</v>
      </c>
      <c r="X2257">
        <v>0.75</v>
      </c>
      <c r="Y2257">
        <v>2.38</v>
      </c>
      <c r="Z2257">
        <v>0.25</v>
      </c>
      <c r="AA2257" s="5">
        <f t="shared" si="222"/>
        <v>0</v>
      </c>
      <c r="AB2257" s="15" cm="1">
        <f t="array" ref="AB2257">_xlfn.SWITCH(U2257,"夏",122,"冬",90,"春",153,"秋",153,0)</f>
        <v>153</v>
      </c>
      <c r="AC2257" s="16">
        <f t="shared" si="223"/>
        <v>0</v>
      </c>
      <c r="AD2257" s="5">
        <f>IFERROR(AA2257/D2257,0)</f>
        <v>0</v>
      </c>
      <c r="AE2257" s="15">
        <f t="shared" si="224"/>
        <v>0.41917808219178082</v>
      </c>
      <c r="AF2257" s="5">
        <f>IFERROR(AD2257*AE2257*48,0)</f>
        <v>0</v>
      </c>
    </row>
    <row r="2258" spans="1:32" x14ac:dyDescent="0.15">
      <c r="A2258" s="8">
        <v>45747</v>
      </c>
      <c r="B2258" s="1" t="s">
        <v>46</v>
      </c>
      <c r="C2258" s="1" t="s">
        <v>58</v>
      </c>
      <c r="D2258" s="1">
        <v>142.75</v>
      </c>
      <c r="E2258" s="6">
        <v>3.13</v>
      </c>
      <c r="F2258" s="10">
        <v>0.77083333333333304</v>
      </c>
      <c r="G2258" s="1">
        <v>21.2</v>
      </c>
      <c r="H2258" s="1">
        <v>56.9</v>
      </c>
      <c r="I2258" s="1">
        <v>21.2</v>
      </c>
      <c r="J2258" s="1">
        <v>0.1</v>
      </c>
      <c r="K2258" s="1">
        <v>410</v>
      </c>
      <c r="L2258" s="1">
        <v>345</v>
      </c>
      <c r="M2258" s="6">
        <f t="shared" si="219"/>
        <v>21.200000000000045</v>
      </c>
      <c r="N2258" s="1">
        <v>0</v>
      </c>
      <c r="O2258" s="1">
        <v>0</v>
      </c>
      <c r="P2258" s="12">
        <f t="shared" si="221"/>
        <v>0</v>
      </c>
      <c r="Q2258" s="1">
        <v>0</v>
      </c>
      <c r="R2258" s="1">
        <v>0</v>
      </c>
      <c r="S2258" s="1">
        <v>0</v>
      </c>
      <c r="T2258" s="1">
        <v>0</v>
      </c>
      <c r="U2258" s="4" t="s">
        <v>34</v>
      </c>
      <c r="V2258">
        <v>0.49</v>
      </c>
      <c r="W2258">
        <v>0.4</v>
      </c>
      <c r="X2258">
        <v>0.75</v>
      </c>
      <c r="Y2258">
        <v>2.38</v>
      </c>
      <c r="Z2258">
        <v>0.25</v>
      </c>
      <c r="AA2258" s="5">
        <f t="shared" si="222"/>
        <v>0</v>
      </c>
      <c r="AB2258" s="15" cm="1">
        <f t="array" ref="AB2258">_xlfn.SWITCH(U2258,"夏",122,"冬",90,"春",153,"秋",153,0)</f>
        <v>153</v>
      </c>
      <c r="AC2258" s="16">
        <f t="shared" si="223"/>
        <v>0</v>
      </c>
      <c r="AD2258" s="5">
        <f>IFERROR(AA2258/D2258,0)</f>
        <v>0</v>
      </c>
      <c r="AE2258" s="15">
        <f t="shared" si="224"/>
        <v>0.41917808219178082</v>
      </c>
      <c r="AF2258" s="5">
        <f>IFERROR(AD2258*AE2258*48,0)</f>
        <v>0</v>
      </c>
    </row>
    <row r="2259" spans="1:32" x14ac:dyDescent="0.15">
      <c r="A2259" s="8">
        <v>45747</v>
      </c>
      <c r="B2259" s="1" t="s">
        <v>46</v>
      </c>
      <c r="C2259" s="1" t="s">
        <v>58</v>
      </c>
      <c r="D2259" s="1">
        <v>142.75</v>
      </c>
      <c r="E2259" s="6">
        <v>3.13</v>
      </c>
      <c r="F2259" s="10">
        <v>0.79166666666666696</v>
      </c>
      <c r="G2259" s="1">
        <v>21</v>
      </c>
      <c r="H2259" s="1">
        <v>57.3</v>
      </c>
      <c r="I2259" s="1">
        <v>21</v>
      </c>
      <c r="J2259" s="1">
        <v>0.1</v>
      </c>
      <c r="K2259" s="1">
        <v>410</v>
      </c>
      <c r="L2259" s="1">
        <v>285</v>
      </c>
      <c r="M2259" s="6">
        <f t="shared" si="219"/>
        <v>21.000000000000057</v>
      </c>
      <c r="N2259" s="1">
        <v>0</v>
      </c>
      <c r="O2259" s="1">
        <v>0</v>
      </c>
      <c r="P2259" s="12">
        <f t="shared" si="221"/>
        <v>0</v>
      </c>
      <c r="Q2259" s="1">
        <v>0</v>
      </c>
      <c r="R2259" s="1">
        <v>0</v>
      </c>
      <c r="S2259" s="1">
        <v>0</v>
      </c>
      <c r="T2259" s="1">
        <v>0</v>
      </c>
      <c r="U2259" s="4" t="s">
        <v>34</v>
      </c>
      <c r="V2259">
        <v>0.49</v>
      </c>
      <c r="W2259">
        <v>0.4</v>
      </c>
      <c r="X2259">
        <v>0.75</v>
      </c>
      <c r="Y2259">
        <v>2.38</v>
      </c>
      <c r="Z2259">
        <v>0.25</v>
      </c>
      <c r="AA2259" s="5">
        <f t="shared" si="222"/>
        <v>0</v>
      </c>
      <c r="AB2259" s="15" cm="1">
        <f t="array" ref="AB2259">_xlfn.SWITCH(U2259,"夏",122,"冬",90,"春",153,"秋",153,0)</f>
        <v>153</v>
      </c>
      <c r="AC2259" s="16">
        <f t="shared" si="223"/>
        <v>0</v>
      </c>
      <c r="AD2259" s="5">
        <f>IFERROR(AA2259/D2259,0)</f>
        <v>0</v>
      </c>
      <c r="AE2259" s="15">
        <f t="shared" si="224"/>
        <v>0.41917808219178082</v>
      </c>
      <c r="AF2259" s="5">
        <f>IFERROR(AD2259*AE2259*48,0)</f>
        <v>0</v>
      </c>
    </row>
    <row r="2260" spans="1:32" x14ac:dyDescent="0.15">
      <c r="A2260" s="8">
        <v>45747</v>
      </c>
      <c r="B2260" s="1" t="s">
        <v>46</v>
      </c>
      <c r="C2260" s="1" t="s">
        <v>58</v>
      </c>
      <c r="D2260" s="1">
        <v>142.75</v>
      </c>
      <c r="E2260" s="6">
        <v>3.13</v>
      </c>
      <c r="F2260" s="10">
        <v>0.8125</v>
      </c>
      <c r="G2260" s="1">
        <v>20.8</v>
      </c>
      <c r="H2260" s="1">
        <v>57.7</v>
      </c>
      <c r="I2260" s="1">
        <v>20.8</v>
      </c>
      <c r="J2260" s="1">
        <v>0.1</v>
      </c>
      <c r="K2260" s="1">
        <v>410</v>
      </c>
      <c r="L2260" s="1">
        <v>225</v>
      </c>
      <c r="M2260" s="6">
        <f t="shared" si="219"/>
        <v>20.799999999999898</v>
      </c>
      <c r="N2260" s="1">
        <v>0</v>
      </c>
      <c r="O2260" s="1">
        <v>0</v>
      </c>
      <c r="P2260" s="12">
        <f t="shared" si="221"/>
        <v>0</v>
      </c>
      <c r="Q2260" s="1">
        <v>0</v>
      </c>
      <c r="R2260" s="1">
        <v>0</v>
      </c>
      <c r="S2260" s="1">
        <v>0</v>
      </c>
      <c r="T2260" s="1">
        <v>0</v>
      </c>
      <c r="U2260" s="4" t="s">
        <v>34</v>
      </c>
      <c r="V2260">
        <v>0.49</v>
      </c>
      <c r="W2260">
        <v>0.4</v>
      </c>
      <c r="X2260">
        <v>0.75</v>
      </c>
      <c r="Y2260">
        <v>2.38</v>
      </c>
      <c r="Z2260">
        <v>0.25</v>
      </c>
      <c r="AA2260" s="5">
        <f t="shared" si="222"/>
        <v>0</v>
      </c>
      <c r="AB2260" s="15" cm="1">
        <f t="array" ref="AB2260">_xlfn.SWITCH(U2260,"夏",122,"冬",90,"春",153,"秋",153,0)</f>
        <v>153</v>
      </c>
      <c r="AC2260" s="16">
        <f t="shared" si="223"/>
        <v>0</v>
      </c>
      <c r="AD2260" s="5">
        <f>IFERROR(AA2260/D2260,0)</f>
        <v>0</v>
      </c>
      <c r="AE2260" s="15">
        <f t="shared" si="224"/>
        <v>0.41917808219178082</v>
      </c>
      <c r="AF2260" s="5">
        <f>IFERROR(AD2260*AE2260*48,0)</f>
        <v>0</v>
      </c>
    </row>
    <row r="2261" spans="1:32" x14ac:dyDescent="0.15">
      <c r="A2261" s="8">
        <v>45747</v>
      </c>
      <c r="B2261" s="1" t="s">
        <v>46</v>
      </c>
      <c r="C2261" s="1" t="s">
        <v>58</v>
      </c>
      <c r="D2261" s="1">
        <v>142.75</v>
      </c>
      <c r="E2261" s="6">
        <v>3.13</v>
      </c>
      <c r="F2261" s="10">
        <v>0.83333333333333304</v>
      </c>
      <c r="G2261" s="1">
        <v>20.6</v>
      </c>
      <c r="H2261" s="1">
        <v>58.1</v>
      </c>
      <c r="I2261" s="1">
        <v>20.6</v>
      </c>
      <c r="J2261" s="1">
        <v>0.1</v>
      </c>
      <c r="K2261" s="1">
        <v>410</v>
      </c>
      <c r="L2261" s="1">
        <v>165</v>
      </c>
      <c r="M2261" s="6">
        <f t="shared" si="219"/>
        <v>20.600000000000023</v>
      </c>
      <c r="N2261" s="1">
        <v>0</v>
      </c>
      <c r="O2261" s="1">
        <v>0</v>
      </c>
      <c r="P2261" s="12">
        <f t="shared" si="221"/>
        <v>0</v>
      </c>
      <c r="Q2261" s="1">
        <v>0</v>
      </c>
      <c r="R2261" s="1">
        <v>0</v>
      </c>
      <c r="S2261" s="1">
        <v>0</v>
      </c>
      <c r="T2261" s="1">
        <v>0</v>
      </c>
      <c r="U2261" s="4" t="s">
        <v>34</v>
      </c>
      <c r="V2261">
        <v>0.49</v>
      </c>
      <c r="W2261">
        <v>0.4</v>
      </c>
      <c r="X2261">
        <v>0.75</v>
      </c>
      <c r="Y2261">
        <v>2.38</v>
      </c>
      <c r="Z2261">
        <v>0.25</v>
      </c>
      <c r="AA2261" s="5">
        <f t="shared" si="222"/>
        <v>0</v>
      </c>
      <c r="AB2261" s="15" cm="1">
        <f t="array" ref="AB2261">_xlfn.SWITCH(U2261,"夏",122,"冬",90,"春",153,"秋",153,0)</f>
        <v>153</v>
      </c>
      <c r="AC2261" s="16">
        <f t="shared" si="223"/>
        <v>0</v>
      </c>
      <c r="AD2261" s="5">
        <f>IFERROR(AA2261/D2261,0)</f>
        <v>0</v>
      </c>
      <c r="AE2261" s="15">
        <f t="shared" si="224"/>
        <v>0.41917808219178082</v>
      </c>
      <c r="AF2261" s="5">
        <f>IFERROR(AD2261*AE2261*48,0)</f>
        <v>0</v>
      </c>
    </row>
    <row r="2262" spans="1:32" x14ac:dyDescent="0.15">
      <c r="A2262" s="8">
        <v>45747</v>
      </c>
      <c r="B2262" s="1" t="s">
        <v>46</v>
      </c>
      <c r="C2262" s="1" t="s">
        <v>58</v>
      </c>
      <c r="D2262" s="1">
        <v>142.75</v>
      </c>
      <c r="E2262" s="6">
        <v>3.13</v>
      </c>
      <c r="F2262" s="10">
        <v>0.85416666666666696</v>
      </c>
      <c r="G2262" s="1">
        <v>20.399999999999999</v>
      </c>
      <c r="H2262" s="1">
        <v>58.5</v>
      </c>
      <c r="I2262" s="1">
        <v>20.399999999999999</v>
      </c>
      <c r="J2262" s="1">
        <v>0.1</v>
      </c>
      <c r="K2262" s="1">
        <v>410</v>
      </c>
      <c r="L2262" s="1">
        <v>105</v>
      </c>
      <c r="M2262" s="6">
        <f t="shared" si="219"/>
        <v>20.399999999999977</v>
      </c>
      <c r="N2262" s="1">
        <v>0</v>
      </c>
      <c r="O2262" s="1">
        <v>0</v>
      </c>
      <c r="P2262" s="12">
        <f t="shared" si="221"/>
        <v>0</v>
      </c>
      <c r="Q2262" s="1">
        <v>0</v>
      </c>
      <c r="R2262" s="1">
        <v>0</v>
      </c>
      <c r="S2262" s="1">
        <v>0</v>
      </c>
      <c r="T2262" s="1">
        <v>0</v>
      </c>
      <c r="U2262" s="4" t="s">
        <v>34</v>
      </c>
      <c r="V2262">
        <v>0.49</v>
      </c>
      <c r="W2262">
        <v>0.4</v>
      </c>
      <c r="X2262">
        <v>0.75</v>
      </c>
      <c r="Y2262">
        <v>2.38</v>
      </c>
      <c r="Z2262">
        <v>0.25</v>
      </c>
      <c r="AA2262" s="5">
        <f t="shared" si="222"/>
        <v>0</v>
      </c>
      <c r="AB2262" s="15" cm="1">
        <f t="array" ref="AB2262">_xlfn.SWITCH(U2262,"夏",122,"冬",90,"春",153,"秋",153,0)</f>
        <v>153</v>
      </c>
      <c r="AC2262" s="16">
        <f t="shared" si="223"/>
        <v>0</v>
      </c>
      <c r="AD2262" s="5">
        <f>IFERROR(AA2262/D2262,0)</f>
        <v>0</v>
      </c>
      <c r="AE2262" s="15">
        <f t="shared" si="224"/>
        <v>0.41917808219178082</v>
      </c>
      <c r="AF2262" s="5">
        <f>IFERROR(AD2262*AE2262*48,0)</f>
        <v>0</v>
      </c>
    </row>
    <row r="2263" spans="1:32" x14ac:dyDescent="0.15">
      <c r="A2263" s="8">
        <v>45747</v>
      </c>
      <c r="B2263" s="1" t="s">
        <v>46</v>
      </c>
      <c r="C2263" s="1" t="s">
        <v>58</v>
      </c>
      <c r="D2263" s="1">
        <v>142.75</v>
      </c>
      <c r="E2263" s="6">
        <v>3.13</v>
      </c>
      <c r="F2263" s="10">
        <v>0.875</v>
      </c>
      <c r="G2263" s="1">
        <v>20.2</v>
      </c>
      <c r="H2263" s="1">
        <v>58.9</v>
      </c>
      <c r="I2263" s="1">
        <v>20.2</v>
      </c>
      <c r="J2263" s="1">
        <v>0.1</v>
      </c>
      <c r="K2263" s="1">
        <v>410</v>
      </c>
      <c r="L2263" s="1">
        <v>45</v>
      </c>
      <c r="M2263" s="6">
        <f t="shared" si="219"/>
        <v>20.200000000000045</v>
      </c>
      <c r="N2263" s="1">
        <v>0</v>
      </c>
      <c r="O2263" s="1">
        <v>0</v>
      </c>
      <c r="P2263" s="12">
        <f t="shared" si="221"/>
        <v>0</v>
      </c>
      <c r="Q2263" s="1">
        <v>0</v>
      </c>
      <c r="R2263" s="1">
        <v>0</v>
      </c>
      <c r="S2263" s="1">
        <v>0</v>
      </c>
      <c r="T2263" s="1">
        <v>0</v>
      </c>
      <c r="U2263" s="4" t="s">
        <v>34</v>
      </c>
      <c r="V2263">
        <v>0.49</v>
      </c>
      <c r="W2263">
        <v>0.4</v>
      </c>
      <c r="X2263">
        <v>0.75</v>
      </c>
      <c r="Y2263">
        <v>2.38</v>
      </c>
      <c r="Z2263">
        <v>0.25</v>
      </c>
      <c r="AA2263" s="5">
        <f t="shared" si="222"/>
        <v>0</v>
      </c>
      <c r="AB2263" s="15" cm="1">
        <f t="array" ref="AB2263">_xlfn.SWITCH(U2263,"夏",122,"冬",90,"春",153,"秋",153,0)</f>
        <v>153</v>
      </c>
      <c r="AC2263" s="16">
        <f t="shared" si="223"/>
        <v>0</v>
      </c>
      <c r="AD2263" s="5">
        <f>IFERROR(AA2263/D2263,0)</f>
        <v>0</v>
      </c>
      <c r="AE2263" s="15">
        <f t="shared" si="224"/>
        <v>0.41917808219178082</v>
      </c>
      <c r="AF2263" s="5">
        <f>IFERROR(AD2263*AE2263*48,0)</f>
        <v>0</v>
      </c>
    </row>
    <row r="2264" spans="1:32" x14ac:dyDescent="0.15">
      <c r="A2264" s="8">
        <v>45747</v>
      </c>
      <c r="B2264" s="1" t="s">
        <v>46</v>
      </c>
      <c r="C2264" s="1" t="s">
        <v>58</v>
      </c>
      <c r="D2264" s="1">
        <v>142.75</v>
      </c>
      <c r="E2264" s="6">
        <v>3.13</v>
      </c>
      <c r="F2264" s="10">
        <v>0.89583333333333304</v>
      </c>
      <c r="G2264" s="1">
        <v>20</v>
      </c>
      <c r="H2264" s="1">
        <v>59.3</v>
      </c>
      <c r="I2264" s="1">
        <v>20</v>
      </c>
      <c r="J2264" s="1">
        <v>0.1</v>
      </c>
      <c r="K2264" s="1">
        <v>410</v>
      </c>
      <c r="L2264" s="1">
        <v>0</v>
      </c>
      <c r="M2264" s="6">
        <f t="shared" si="219"/>
        <v>19.999999999999886</v>
      </c>
      <c r="N2264" s="1">
        <v>0</v>
      </c>
      <c r="O2264" s="1">
        <v>0</v>
      </c>
      <c r="P2264" s="12">
        <f t="shared" si="221"/>
        <v>0</v>
      </c>
      <c r="Q2264" s="1">
        <v>0</v>
      </c>
      <c r="R2264" s="1">
        <v>0</v>
      </c>
      <c r="S2264" s="1">
        <v>0</v>
      </c>
      <c r="T2264" s="1">
        <v>0</v>
      </c>
      <c r="U2264" s="4" t="s">
        <v>34</v>
      </c>
      <c r="V2264">
        <v>0.49</v>
      </c>
      <c r="W2264">
        <v>0.4</v>
      </c>
      <c r="X2264">
        <v>0.75</v>
      </c>
      <c r="Y2264">
        <v>2.38</v>
      </c>
      <c r="Z2264">
        <v>0.25</v>
      </c>
      <c r="AA2264" s="5">
        <f t="shared" si="222"/>
        <v>0</v>
      </c>
      <c r="AB2264" s="15" cm="1">
        <f t="array" ref="AB2264">_xlfn.SWITCH(U2264,"夏",122,"冬",90,"春",153,"秋",153,0)</f>
        <v>153</v>
      </c>
      <c r="AC2264" s="16">
        <f t="shared" si="223"/>
        <v>0</v>
      </c>
      <c r="AD2264" s="5">
        <f>IFERROR(AA2264/D2264,0)</f>
        <v>0</v>
      </c>
      <c r="AE2264" s="15">
        <f t="shared" si="224"/>
        <v>0.41917808219178082</v>
      </c>
      <c r="AF2264" s="5">
        <f>IFERROR(AD2264*AE2264*48,0)</f>
        <v>0</v>
      </c>
    </row>
    <row r="2265" spans="1:32" x14ac:dyDescent="0.15">
      <c r="A2265" s="8">
        <v>45747</v>
      </c>
      <c r="B2265" s="1" t="s">
        <v>46</v>
      </c>
      <c r="C2265" s="1" t="s">
        <v>58</v>
      </c>
      <c r="D2265" s="1">
        <v>142.75</v>
      </c>
      <c r="E2265" s="6">
        <v>3.13</v>
      </c>
      <c r="F2265" s="10">
        <v>0.91666666666666696</v>
      </c>
      <c r="G2265" s="1">
        <v>19.8</v>
      </c>
      <c r="H2265" s="1">
        <v>59.7</v>
      </c>
      <c r="I2265" s="1">
        <v>19.8</v>
      </c>
      <c r="J2265" s="1">
        <v>0.1</v>
      </c>
      <c r="K2265" s="1">
        <v>410</v>
      </c>
      <c r="L2265" s="1">
        <v>0</v>
      </c>
      <c r="M2265" s="6">
        <f t="shared" si="219"/>
        <v>19.800000000000011</v>
      </c>
      <c r="N2265" s="1">
        <v>0</v>
      </c>
      <c r="O2265" s="1">
        <v>0</v>
      </c>
      <c r="P2265" s="12">
        <f t="shared" si="221"/>
        <v>0</v>
      </c>
      <c r="Q2265" s="1">
        <v>0</v>
      </c>
      <c r="R2265" s="1">
        <v>0</v>
      </c>
      <c r="S2265" s="1">
        <v>0</v>
      </c>
      <c r="T2265" s="1">
        <v>0</v>
      </c>
      <c r="U2265" s="4" t="s">
        <v>34</v>
      </c>
      <c r="V2265">
        <v>0.49</v>
      </c>
      <c r="W2265">
        <v>0.4</v>
      </c>
      <c r="X2265">
        <v>0.75</v>
      </c>
      <c r="Y2265">
        <v>2.38</v>
      </c>
      <c r="Z2265">
        <v>0.25</v>
      </c>
      <c r="AA2265" s="5">
        <f t="shared" si="222"/>
        <v>0</v>
      </c>
      <c r="AB2265" s="15" cm="1">
        <f t="array" ref="AB2265">_xlfn.SWITCH(U2265,"夏",122,"冬",90,"春",153,"秋",153,0)</f>
        <v>153</v>
      </c>
      <c r="AC2265" s="16">
        <f t="shared" si="223"/>
        <v>0</v>
      </c>
      <c r="AD2265" s="5">
        <f>IFERROR(AA2265/D2265,0)</f>
        <v>0</v>
      </c>
      <c r="AE2265" s="15">
        <f t="shared" si="224"/>
        <v>0.41917808219178082</v>
      </c>
      <c r="AF2265" s="5">
        <f>IFERROR(AD2265*AE2265*48,0)</f>
        <v>0</v>
      </c>
    </row>
    <row r="2266" spans="1:32" x14ac:dyDescent="0.15">
      <c r="A2266" s="8">
        <v>45747</v>
      </c>
      <c r="B2266" s="1" t="s">
        <v>47</v>
      </c>
      <c r="C2266" s="1" t="s">
        <v>58</v>
      </c>
      <c r="D2266" s="1">
        <v>142.75</v>
      </c>
      <c r="E2266" s="6">
        <v>3.13</v>
      </c>
      <c r="F2266" s="10">
        <v>0.33333333333333298</v>
      </c>
      <c r="G2266" s="1">
        <v>18.5</v>
      </c>
      <c r="H2266" s="1">
        <v>63</v>
      </c>
      <c r="I2266" s="1">
        <v>18.5</v>
      </c>
      <c r="J2266" s="1">
        <v>0.06</v>
      </c>
      <c r="K2266" s="1">
        <v>408</v>
      </c>
      <c r="L2266" s="1">
        <v>150</v>
      </c>
      <c r="M2266" s="6">
        <f t="shared" si="219"/>
        <v>18.500000000000057</v>
      </c>
      <c r="N2266" s="1">
        <v>0</v>
      </c>
      <c r="O2266" s="1">
        <v>0</v>
      </c>
      <c r="P2266" s="12">
        <f t="shared" si="221"/>
        <v>0</v>
      </c>
      <c r="Q2266" s="1">
        <v>0</v>
      </c>
      <c r="R2266" s="1">
        <v>0</v>
      </c>
      <c r="S2266" s="1">
        <v>0</v>
      </c>
      <c r="T2266" s="1">
        <v>0</v>
      </c>
      <c r="U2266" s="4" t="s">
        <v>34</v>
      </c>
      <c r="V2266">
        <v>0.49</v>
      </c>
      <c r="W2266">
        <v>0.4</v>
      </c>
      <c r="X2266">
        <v>0.75</v>
      </c>
      <c r="Y2266">
        <v>2.38</v>
      </c>
      <c r="Z2266">
        <v>0.25</v>
      </c>
      <c r="AA2266" s="5">
        <f t="shared" si="222"/>
        <v>0</v>
      </c>
      <c r="AB2266" s="15" cm="1">
        <f t="array" ref="AB2266">_xlfn.SWITCH(U2266,"夏",122,"冬",90,"春",153,"秋",153,0)</f>
        <v>153</v>
      </c>
      <c r="AC2266" s="16">
        <f t="shared" si="223"/>
        <v>0</v>
      </c>
      <c r="AD2266" s="5">
        <f>IFERROR(AA2266/D2266,0)</f>
        <v>0</v>
      </c>
      <c r="AE2266" s="15">
        <f t="shared" si="224"/>
        <v>0.41917808219178082</v>
      </c>
      <c r="AF2266" s="5">
        <f>IFERROR(AD2266*AE2266*48,0)</f>
        <v>0</v>
      </c>
    </row>
    <row r="2267" spans="1:32" x14ac:dyDescent="0.15">
      <c r="A2267" s="8">
        <v>45747</v>
      </c>
      <c r="B2267" s="1" t="s">
        <v>47</v>
      </c>
      <c r="C2267" s="1" t="s">
        <v>58</v>
      </c>
      <c r="D2267" s="1">
        <v>142.75</v>
      </c>
      <c r="E2267" s="6">
        <v>3.13</v>
      </c>
      <c r="F2267" s="10">
        <v>0.35416666666666702</v>
      </c>
      <c r="G2267" s="1">
        <v>18.7</v>
      </c>
      <c r="H2267" s="1">
        <v>62.6</v>
      </c>
      <c r="I2267" s="1">
        <v>18.7</v>
      </c>
      <c r="J2267" s="1">
        <v>0.06</v>
      </c>
      <c r="K2267" s="1">
        <v>518</v>
      </c>
      <c r="L2267" s="1">
        <v>320</v>
      </c>
      <c r="M2267" s="6">
        <f t="shared" si="219"/>
        <v>18.699999999999875</v>
      </c>
      <c r="N2267" s="1">
        <v>0.7</v>
      </c>
      <c r="O2267" s="11" cm="1">
        <f t="array" ref="O2267">ROUND(_xlfn.SWITCH(C2267,"建筑专教",IF(S2267&gt;0.1,1.38,1.28),"阶梯教室",IF(S2267&gt;0.1,1.15,1.05),"公共教室",IF(S2267&gt;0.1,1.22,1.12),IF(S2267&gt;0.1,1.2,1.1))+(MOD(ROW()*11,31)/31-0.5)*0.06,2)</f>
        <v>1.28</v>
      </c>
      <c r="P2267" s="12">
        <f t="shared" si="221"/>
        <v>0.14000000000000001</v>
      </c>
      <c r="Q2267" s="13">
        <f t="shared" si="225"/>
        <v>-1.4598446173677817</v>
      </c>
      <c r="R2267" s="1">
        <v>0</v>
      </c>
      <c r="S2267" s="1">
        <v>0</v>
      </c>
      <c r="T2267" s="1">
        <v>2.5000000000000001E-2</v>
      </c>
      <c r="U2267" s="4" t="s">
        <v>34</v>
      </c>
      <c r="V2267">
        <v>0.49</v>
      </c>
      <c r="W2267">
        <v>0.4</v>
      </c>
      <c r="X2267">
        <v>0.75</v>
      </c>
      <c r="Y2267">
        <v>2.38</v>
      </c>
      <c r="Z2267">
        <v>0.25</v>
      </c>
      <c r="AA2267" s="5">
        <f t="shared" si="222"/>
        <v>2.5000000000000001E-2</v>
      </c>
      <c r="AB2267" s="15" cm="1">
        <f t="array" ref="AB2267">_xlfn.SWITCH(U2267,"夏",122,"冬",90,"春",153,"秋",153,0)</f>
        <v>153</v>
      </c>
      <c r="AC2267" s="16">
        <f t="shared" si="223"/>
        <v>3.8250000000000002</v>
      </c>
      <c r="AD2267" s="5">
        <f>IFERROR(AA2267/D2267,0)</f>
        <v>1.7513134851138354E-4</v>
      </c>
      <c r="AE2267" s="15">
        <f t="shared" si="224"/>
        <v>0.41917808219178082</v>
      </c>
      <c r="AF2267" s="5">
        <f>IFERROR(AD2267*AE2267*48,0)</f>
        <v>3.5237386944317831E-3</v>
      </c>
    </row>
    <row r="2268" spans="1:32" x14ac:dyDescent="0.15">
      <c r="A2268" s="8">
        <v>45747</v>
      </c>
      <c r="B2268" s="1" t="s">
        <v>47</v>
      </c>
      <c r="C2268" s="1" t="s">
        <v>58</v>
      </c>
      <c r="D2268" s="1">
        <v>142.75</v>
      </c>
      <c r="E2268" s="6">
        <v>3.13</v>
      </c>
      <c r="F2268" s="10">
        <v>0.375</v>
      </c>
      <c r="G2268" s="1">
        <v>19</v>
      </c>
      <c r="H2268" s="1">
        <v>62</v>
      </c>
      <c r="I2268" s="1">
        <v>18.7</v>
      </c>
      <c r="J2268" s="1">
        <v>7.0000000000000007E-2</v>
      </c>
      <c r="K2268" s="1">
        <v>625</v>
      </c>
      <c r="L2268" s="1">
        <v>450</v>
      </c>
      <c r="M2268" s="6">
        <f t="shared" si="219"/>
        <v>18.618284458567189</v>
      </c>
      <c r="N2268" s="1">
        <v>0.7</v>
      </c>
      <c r="O2268" s="11" cm="1">
        <f t="array" ref="O2268">ROUND(_xlfn.SWITCH(C2268,"建筑专教",IF(S2268&gt;0.1,1.38,1.28),"阶梯教室",IF(S2268&gt;0.1,1.15,1.05),"公共教室",IF(S2268&gt;0.1,1.22,1.12),IF(S2268&gt;0.1,1.2,1.1))+(MOD(ROW()*11,31)/31-0.5)*0.06,2)</f>
        <v>1.3</v>
      </c>
      <c r="P2268" s="12">
        <f t="shared" si="221"/>
        <v>0.26</v>
      </c>
      <c r="Q2268" s="13">
        <f t="shared" si="225"/>
        <v>-1.3571988113066666</v>
      </c>
      <c r="R2268" s="1">
        <v>0</v>
      </c>
      <c r="S2268" s="1">
        <v>0</v>
      </c>
      <c r="T2268" s="1">
        <v>3.2000000000000001E-2</v>
      </c>
      <c r="U2268" s="4" t="s">
        <v>34</v>
      </c>
      <c r="V2268">
        <v>0.49</v>
      </c>
      <c r="W2268">
        <v>0.4</v>
      </c>
      <c r="X2268">
        <v>0.75</v>
      </c>
      <c r="Y2268">
        <v>2.38</v>
      </c>
      <c r="Z2268">
        <v>0.25</v>
      </c>
      <c r="AA2268" s="5">
        <f t="shared" si="222"/>
        <v>3.2000000000000001E-2</v>
      </c>
      <c r="AB2268" s="15" cm="1">
        <f t="array" ref="AB2268">_xlfn.SWITCH(U2268,"夏",122,"冬",90,"春",153,"秋",153,0)</f>
        <v>153</v>
      </c>
      <c r="AC2268" s="16">
        <f t="shared" si="223"/>
        <v>4.8959999999999999</v>
      </c>
      <c r="AD2268" s="5">
        <f>IFERROR(AA2268/D2268,0)</f>
        <v>2.2416812609457094E-4</v>
      </c>
      <c r="AE2268" s="15">
        <f t="shared" si="224"/>
        <v>0.41917808219178082</v>
      </c>
      <c r="AF2268" s="5">
        <f>IFERROR(AD2268*AE2268*48,0)</f>
        <v>4.5103855288726822E-3</v>
      </c>
    </row>
    <row r="2269" spans="1:32" x14ac:dyDescent="0.15">
      <c r="A2269" s="8">
        <v>45747</v>
      </c>
      <c r="B2269" s="1" t="s">
        <v>47</v>
      </c>
      <c r="C2269" s="1" t="s">
        <v>58</v>
      </c>
      <c r="D2269" s="1">
        <v>142.75</v>
      </c>
      <c r="E2269" s="6">
        <v>3.13</v>
      </c>
      <c r="F2269" s="10">
        <v>0.39583333333333298</v>
      </c>
      <c r="G2269" s="1">
        <v>19.399999999999999</v>
      </c>
      <c r="H2269" s="1">
        <v>61.2</v>
      </c>
      <c r="I2269" s="1">
        <v>19.399999999999999</v>
      </c>
      <c r="J2269" s="1">
        <v>0.08</v>
      </c>
      <c r="K2269" s="1">
        <v>742</v>
      </c>
      <c r="L2269" s="1">
        <v>590</v>
      </c>
      <c r="M2269" s="6">
        <f t="shared" si="219"/>
        <v>19.399999999999864</v>
      </c>
      <c r="N2269" s="1">
        <v>0.7</v>
      </c>
      <c r="O2269" s="11" cm="1">
        <f t="array" ref="O2269">ROUND(_xlfn.SWITCH(C2269,"建筑专教",IF(S2269&gt;0.1,1.38,1.28),"阶梯教室",IF(S2269&gt;0.1,1.15,1.05),"公共教室",IF(S2269&gt;0.1,1.22,1.12),IF(S2269&gt;0.1,1.2,1.1))+(MOD(ROW()*11,31)/31-0.5)*0.06,2)</f>
        <v>1.26</v>
      </c>
      <c r="P2269" s="12">
        <f t="shared" si="221"/>
        <v>0.4</v>
      </c>
      <c r="Q2269" s="13">
        <f t="shared" si="225"/>
        <v>-1.3192945690537334</v>
      </c>
      <c r="R2269" s="1">
        <v>0</v>
      </c>
      <c r="S2269" s="1">
        <v>0</v>
      </c>
      <c r="T2269" s="1">
        <v>3.7999999999999999E-2</v>
      </c>
      <c r="U2269" s="4" t="s">
        <v>34</v>
      </c>
      <c r="V2269">
        <v>0.49</v>
      </c>
      <c r="W2269">
        <v>0.4</v>
      </c>
      <c r="X2269">
        <v>0.75</v>
      </c>
      <c r="Y2269">
        <v>2.38</v>
      </c>
      <c r="Z2269">
        <v>0.25</v>
      </c>
      <c r="AA2269" s="5">
        <f t="shared" si="222"/>
        <v>3.7999999999999999E-2</v>
      </c>
      <c r="AB2269" s="15" cm="1">
        <f t="array" ref="AB2269">_xlfn.SWITCH(U2269,"夏",122,"冬",90,"春",153,"秋",153,0)</f>
        <v>153</v>
      </c>
      <c r="AC2269" s="16">
        <f t="shared" si="223"/>
        <v>5.8140000000000001</v>
      </c>
      <c r="AD2269" s="5">
        <f>IFERROR(AA2269/D2269,0)</f>
        <v>2.6619964973730297E-4</v>
      </c>
      <c r="AE2269" s="15">
        <f t="shared" si="224"/>
        <v>0.41917808219178082</v>
      </c>
      <c r="AF2269" s="5">
        <f>IFERROR(AD2269*AE2269*48,0)</f>
        <v>5.3560828155363102E-3</v>
      </c>
    </row>
    <row r="2270" spans="1:32" x14ac:dyDescent="0.15">
      <c r="A2270" s="8">
        <v>45747</v>
      </c>
      <c r="B2270" s="1" t="s">
        <v>47</v>
      </c>
      <c r="C2270" s="1" t="s">
        <v>58</v>
      </c>
      <c r="D2270" s="1">
        <v>142.75</v>
      </c>
      <c r="E2270" s="6">
        <v>3.13</v>
      </c>
      <c r="F2270" s="10">
        <v>0.41666666666666702</v>
      </c>
      <c r="G2270" s="1">
        <v>19.899999999999999</v>
      </c>
      <c r="H2270" s="1">
        <v>60.4</v>
      </c>
      <c r="I2270" s="1">
        <v>19.899999999999999</v>
      </c>
      <c r="J2270" s="1">
        <v>0.09</v>
      </c>
      <c r="K2270" s="1">
        <v>865</v>
      </c>
      <c r="L2270" s="1">
        <v>730</v>
      </c>
      <c r="M2270" s="6">
        <f t="shared" si="219"/>
        <v>19.900000000000034</v>
      </c>
      <c r="N2270" s="1">
        <v>0.7</v>
      </c>
      <c r="O2270" s="11" cm="1">
        <f t="array" ref="O2270">ROUND(_xlfn.SWITCH(C2270,"建筑专教",IF(S2270&gt;0.1,1.38,1.28),"阶梯教室",IF(S2270&gt;0.1,1.15,1.05),"公共教室",IF(S2270&gt;0.1,1.22,1.12),IF(S2270&gt;0.1,1.2,1.1))+(MOD(ROW()*11,31)/31-0.5)*0.06,2)</f>
        <v>1.28</v>
      </c>
      <c r="P2270" s="12">
        <f t="shared" si="221"/>
        <v>0.55000000000000004</v>
      </c>
      <c r="Q2270" s="13">
        <f t="shared" si="225"/>
        <v>-1.1185367160600488</v>
      </c>
      <c r="R2270" s="1">
        <v>0</v>
      </c>
      <c r="S2270" s="1">
        <v>0</v>
      </c>
      <c r="T2270" s="1">
        <v>3.2000000000000001E-2</v>
      </c>
      <c r="U2270" s="4" t="s">
        <v>34</v>
      </c>
      <c r="V2270">
        <v>0.49</v>
      </c>
      <c r="W2270">
        <v>0.4</v>
      </c>
      <c r="X2270">
        <v>0.75</v>
      </c>
      <c r="Y2270">
        <v>2.38</v>
      </c>
      <c r="Z2270">
        <v>0.25</v>
      </c>
      <c r="AA2270" s="5">
        <f t="shared" si="222"/>
        <v>3.2000000000000001E-2</v>
      </c>
      <c r="AB2270" s="15" cm="1">
        <f t="array" ref="AB2270">_xlfn.SWITCH(U2270,"夏",122,"冬",90,"春",153,"秋",153,0)</f>
        <v>153</v>
      </c>
      <c r="AC2270" s="16">
        <f t="shared" si="223"/>
        <v>4.8959999999999999</v>
      </c>
      <c r="AD2270" s="5">
        <f>IFERROR(AA2270/D2270,0)</f>
        <v>2.2416812609457094E-4</v>
      </c>
      <c r="AE2270" s="15">
        <f t="shared" si="224"/>
        <v>0.41917808219178082</v>
      </c>
      <c r="AF2270" s="5">
        <f>IFERROR(AD2270*AE2270*48,0)</f>
        <v>4.5103855288726822E-3</v>
      </c>
    </row>
    <row r="2271" spans="1:32" x14ac:dyDescent="0.15">
      <c r="A2271" s="8">
        <v>45747</v>
      </c>
      <c r="B2271" s="1" t="s">
        <v>47</v>
      </c>
      <c r="C2271" s="1" t="s">
        <v>58</v>
      </c>
      <c r="D2271" s="1">
        <v>142.75</v>
      </c>
      <c r="E2271" s="6">
        <v>3.13</v>
      </c>
      <c r="F2271" s="10">
        <v>0.4375</v>
      </c>
      <c r="G2271" s="1">
        <v>20.3</v>
      </c>
      <c r="H2271" s="1">
        <v>59.6</v>
      </c>
      <c r="I2271" s="1">
        <v>20.3</v>
      </c>
      <c r="J2271" s="1">
        <v>0.1</v>
      </c>
      <c r="K2271" s="1">
        <v>975</v>
      </c>
      <c r="L2271" s="1">
        <v>870</v>
      </c>
      <c r="M2271" s="6">
        <f t="shared" si="219"/>
        <v>20.299999999999955</v>
      </c>
      <c r="N2271" s="1">
        <v>0.7</v>
      </c>
      <c r="O2271" s="11" cm="1">
        <f t="array" ref="O2271">ROUND(_xlfn.SWITCH(C2271,"建筑专教",IF(S2271&gt;0.1,1.38,1.28),"阶梯教室",IF(S2271&gt;0.1,1.15,1.05),"公共教室",IF(S2271&gt;0.1,1.22,1.12),IF(S2271&gt;0.1,1.2,1.1))+(MOD(ROW()*11,31)/31-0.5)*0.06,2)</f>
        <v>1.3</v>
      </c>
      <c r="P2271" s="12">
        <f t="shared" si="221"/>
        <v>0.68</v>
      </c>
      <c r="Q2271" s="13">
        <f t="shared" si="225"/>
        <v>-0.9536171163780095</v>
      </c>
      <c r="R2271" s="1">
        <v>0</v>
      </c>
      <c r="S2271" s="1">
        <v>0</v>
      </c>
      <c r="T2271" s="1">
        <v>8.0000000000000002E-3</v>
      </c>
      <c r="U2271" s="4" t="s">
        <v>34</v>
      </c>
      <c r="V2271">
        <v>0.49</v>
      </c>
      <c r="W2271">
        <v>0.4</v>
      </c>
      <c r="X2271">
        <v>0.75</v>
      </c>
      <c r="Y2271">
        <v>2.38</v>
      </c>
      <c r="Z2271">
        <v>0.25</v>
      </c>
      <c r="AA2271" s="5">
        <f t="shared" si="222"/>
        <v>8.0000000000000002E-3</v>
      </c>
      <c r="AB2271" s="15" cm="1">
        <f t="array" ref="AB2271">_xlfn.SWITCH(U2271,"夏",122,"冬",90,"春",153,"秋",153,0)</f>
        <v>153</v>
      </c>
      <c r="AC2271" s="16">
        <f t="shared" si="223"/>
        <v>1.224</v>
      </c>
      <c r="AD2271" s="5">
        <f>IFERROR(AA2271/D2271,0)</f>
        <v>5.6042031523642735E-5</v>
      </c>
      <c r="AE2271" s="15">
        <f t="shared" si="224"/>
        <v>0.41917808219178082</v>
      </c>
      <c r="AF2271" s="5">
        <f>IFERROR(AD2271*AE2271*48,0)</f>
        <v>1.1275963822181705E-3</v>
      </c>
    </row>
    <row r="2272" spans="1:32" x14ac:dyDescent="0.15">
      <c r="A2272" s="8">
        <v>45747</v>
      </c>
      <c r="B2272" s="1" t="s">
        <v>47</v>
      </c>
      <c r="C2272" s="1" t="s">
        <v>58</v>
      </c>
      <c r="D2272" s="1">
        <v>142.75</v>
      </c>
      <c r="E2272" s="6">
        <v>3.13</v>
      </c>
      <c r="F2272" s="10">
        <v>0.45833333333333298</v>
      </c>
      <c r="G2272" s="1">
        <v>20.7</v>
      </c>
      <c r="H2272" s="1">
        <v>58.8</v>
      </c>
      <c r="I2272" s="1">
        <v>20.7</v>
      </c>
      <c r="J2272" s="1">
        <v>0.11</v>
      </c>
      <c r="K2272" s="1">
        <v>1075</v>
      </c>
      <c r="L2272" s="1">
        <v>1010</v>
      </c>
      <c r="M2272" s="6">
        <f t="shared" ref="M2272:M2335" si="226">IFERROR(POWER((I2272+273.15)^4+133500000*POWER(J2272,0.6)*(I2272-G2272),0.25)-273.15,I2272)</f>
        <v>20.700000000000102</v>
      </c>
      <c r="N2272" s="1">
        <v>0.7</v>
      </c>
      <c r="O2272" s="11" cm="1">
        <f t="array" ref="O2272">ROUND(_xlfn.SWITCH(C2272,"建筑专教",IF(S2272&gt;0.1,1.38,1.28),"阶梯教室",IF(S2272&gt;0.1,1.15,1.05),"公共教室",IF(S2272&gt;0.1,1.22,1.12),IF(S2272&gt;0.1,1.2,1.1))+(MOD(ROW()*11,31)/31-0.5)*0.06,2)</f>
        <v>1.26</v>
      </c>
      <c r="P2272" s="12">
        <f t="shared" si="221"/>
        <v>0.79</v>
      </c>
      <c r="Q2272" s="13">
        <f t="shared" si="225"/>
        <v>-0.94758966989171778</v>
      </c>
      <c r="R2272" s="1">
        <v>0</v>
      </c>
      <c r="S2272" s="1">
        <v>0</v>
      </c>
      <c r="T2272" s="1">
        <v>2.8000000000000001E-2</v>
      </c>
      <c r="U2272" s="4" t="s">
        <v>34</v>
      </c>
      <c r="V2272">
        <v>0.49</v>
      </c>
      <c r="W2272">
        <v>0.4</v>
      </c>
      <c r="X2272">
        <v>0.75</v>
      </c>
      <c r="Y2272">
        <v>2.38</v>
      </c>
      <c r="Z2272">
        <v>0.25</v>
      </c>
      <c r="AA2272" s="5">
        <f t="shared" si="222"/>
        <v>2.8000000000000001E-2</v>
      </c>
      <c r="AB2272" s="15" cm="1">
        <f t="array" ref="AB2272">_xlfn.SWITCH(U2272,"夏",122,"冬",90,"春",153,"秋",153,0)</f>
        <v>153</v>
      </c>
      <c r="AC2272" s="16">
        <f t="shared" si="223"/>
        <v>4.2839999999999998</v>
      </c>
      <c r="AD2272" s="5">
        <f>IFERROR(AA2272/D2272,0)</f>
        <v>1.9614711033274956E-4</v>
      </c>
      <c r="AE2272" s="15">
        <f t="shared" si="224"/>
        <v>0.41917808219178082</v>
      </c>
      <c r="AF2272" s="5">
        <f>IFERROR(AD2272*AE2272*48,0)</f>
        <v>3.9465873377635971E-3</v>
      </c>
    </row>
    <row r="2273" spans="1:32" x14ac:dyDescent="0.15">
      <c r="A2273" s="8">
        <v>45747</v>
      </c>
      <c r="B2273" s="1" t="s">
        <v>47</v>
      </c>
      <c r="C2273" s="1" t="s">
        <v>58</v>
      </c>
      <c r="D2273" s="1">
        <v>142.75</v>
      </c>
      <c r="E2273" s="6">
        <v>3.13</v>
      </c>
      <c r="F2273" s="10">
        <v>0.47916666666666702</v>
      </c>
      <c r="G2273" s="1">
        <v>21.1</v>
      </c>
      <c r="H2273" s="1">
        <v>58</v>
      </c>
      <c r="I2273" s="1">
        <v>21.1</v>
      </c>
      <c r="J2273" s="1">
        <v>0.12</v>
      </c>
      <c r="K2273" s="1">
        <v>1165</v>
      </c>
      <c r="L2273" s="1">
        <v>1150</v>
      </c>
      <c r="M2273" s="6">
        <f t="shared" si="226"/>
        <v>21.100000000000136</v>
      </c>
      <c r="N2273" s="1">
        <v>0.7</v>
      </c>
      <c r="O2273" s="11" cm="1">
        <f t="array" ref="O2273">ROUND(_xlfn.SWITCH(C2273,"建筑专教",IF(S2273&gt;0.1,1.38,1.28),"阶梯教室",IF(S2273&gt;0.1,1.15,1.05),"公共教室",IF(S2273&gt;0.1,1.22,1.12),IF(S2273&gt;0.1,1.2,1.1))+(MOD(ROW()*11,31)/31-0.5)*0.06,2)</f>
        <v>1.28</v>
      </c>
      <c r="P2273" s="12">
        <f t="shared" si="221"/>
        <v>0.9</v>
      </c>
      <c r="Q2273" s="13">
        <f t="shared" si="225"/>
        <v>-0.78427598630216921</v>
      </c>
      <c r="R2273" s="1">
        <v>0</v>
      </c>
      <c r="S2273" s="1">
        <v>0</v>
      </c>
      <c r="T2273" s="1">
        <v>3.5000000000000003E-2</v>
      </c>
      <c r="U2273" s="4" t="s">
        <v>34</v>
      </c>
      <c r="V2273">
        <v>0.49</v>
      </c>
      <c r="W2273">
        <v>0.4</v>
      </c>
      <c r="X2273">
        <v>0.75</v>
      </c>
      <c r="Y2273">
        <v>2.38</v>
      </c>
      <c r="Z2273">
        <v>0.25</v>
      </c>
      <c r="AA2273" s="5">
        <f t="shared" si="222"/>
        <v>3.5000000000000003E-2</v>
      </c>
      <c r="AB2273" s="15" cm="1">
        <f t="array" ref="AB2273">_xlfn.SWITCH(U2273,"夏",122,"冬",90,"春",153,"秋",153,0)</f>
        <v>153</v>
      </c>
      <c r="AC2273" s="16">
        <f t="shared" si="223"/>
        <v>5.3550000000000004</v>
      </c>
      <c r="AD2273" s="5">
        <f>IFERROR(AA2273/D2273,0)</f>
        <v>2.4518388791593696E-4</v>
      </c>
      <c r="AE2273" s="15">
        <f t="shared" si="224"/>
        <v>0.41917808219178082</v>
      </c>
      <c r="AF2273" s="5">
        <f>IFERROR(AD2273*AE2273*48,0)</f>
        <v>4.9332341722044962E-3</v>
      </c>
    </row>
    <row r="2274" spans="1:32" x14ac:dyDescent="0.15">
      <c r="A2274" s="8">
        <v>45747</v>
      </c>
      <c r="B2274" s="1" t="s">
        <v>47</v>
      </c>
      <c r="C2274" s="1" t="s">
        <v>58</v>
      </c>
      <c r="D2274" s="1">
        <v>142.75</v>
      </c>
      <c r="E2274" s="6">
        <v>3.13</v>
      </c>
      <c r="F2274" s="10">
        <v>0.5</v>
      </c>
      <c r="G2274" s="1">
        <v>21.3</v>
      </c>
      <c r="H2274" s="1">
        <v>57.6</v>
      </c>
      <c r="I2274" s="1">
        <v>21.1</v>
      </c>
      <c r="J2274" s="1">
        <v>0.12</v>
      </c>
      <c r="K2274" s="1">
        <v>410</v>
      </c>
      <c r="L2274" s="1">
        <v>1150</v>
      </c>
      <c r="M2274" s="6">
        <f t="shared" si="226"/>
        <v>21.026553143832132</v>
      </c>
      <c r="N2274" s="1">
        <v>0.7</v>
      </c>
      <c r="O2274" s="11" cm="1">
        <f t="array" ref="O2274">ROUND(_xlfn.SWITCH(C2274,"建筑专教",IF(S2274&gt;0.1,1.38,1.28),"阶梯教室",IF(S2274&gt;0.1,1.15,1.05),"公共教室",IF(S2274&gt;0.1,1.22,1.12),IF(S2274&gt;0.1,1.2,1.1))+(MOD(ROW()*11,31)/31-0.5)*0.06,2)</f>
        <v>1.3</v>
      </c>
      <c r="P2274" s="12">
        <f t="shared" si="221"/>
        <v>0.01</v>
      </c>
      <c r="Q2274" s="13">
        <f t="shared" si="225"/>
        <v>-0.71183723177140668</v>
      </c>
      <c r="R2274" s="1">
        <v>0</v>
      </c>
      <c r="S2274" s="1">
        <v>0</v>
      </c>
      <c r="T2274" s="1">
        <v>2.8000000000000001E-2</v>
      </c>
      <c r="U2274" s="4" t="s">
        <v>34</v>
      </c>
      <c r="V2274">
        <v>0.49</v>
      </c>
      <c r="W2274">
        <v>0.4</v>
      </c>
      <c r="X2274">
        <v>0.75</v>
      </c>
      <c r="Y2274">
        <v>2.38</v>
      </c>
      <c r="Z2274">
        <v>0.25</v>
      </c>
      <c r="AA2274" s="5">
        <f t="shared" si="222"/>
        <v>2.8000000000000001E-2</v>
      </c>
      <c r="AB2274" s="15" cm="1">
        <f t="array" ref="AB2274">_xlfn.SWITCH(U2274,"夏",122,"冬",90,"春",153,"秋",153,0)</f>
        <v>153</v>
      </c>
      <c r="AC2274" s="16">
        <f t="shared" si="223"/>
        <v>4.2839999999999998</v>
      </c>
      <c r="AD2274" s="5">
        <f>IFERROR(AA2274/D2274,0)</f>
        <v>1.9614711033274956E-4</v>
      </c>
      <c r="AE2274" s="15">
        <f t="shared" si="224"/>
        <v>0.41917808219178082</v>
      </c>
      <c r="AF2274" s="5">
        <f>IFERROR(AD2274*AE2274*48,0)</f>
        <v>3.9465873377635971E-3</v>
      </c>
    </row>
    <row r="2275" spans="1:32" x14ac:dyDescent="0.15">
      <c r="A2275" s="8">
        <v>45747</v>
      </c>
      <c r="B2275" s="1" t="s">
        <v>47</v>
      </c>
      <c r="C2275" s="1" t="s">
        <v>58</v>
      </c>
      <c r="D2275" s="1">
        <v>142.75</v>
      </c>
      <c r="E2275" s="6">
        <v>3.13</v>
      </c>
      <c r="F2275" s="10">
        <v>0.52083333333333304</v>
      </c>
      <c r="G2275" s="1">
        <v>21.5</v>
      </c>
      <c r="H2275" s="1">
        <v>57.2</v>
      </c>
      <c r="I2275" s="1">
        <v>21.5</v>
      </c>
      <c r="J2275" s="1">
        <v>0.12</v>
      </c>
      <c r="K2275" s="1">
        <v>410</v>
      </c>
      <c r="L2275" s="1">
        <v>1050</v>
      </c>
      <c r="M2275" s="6">
        <f t="shared" si="226"/>
        <v>21.500000000000057</v>
      </c>
      <c r="N2275" s="1">
        <v>0.7</v>
      </c>
      <c r="O2275" s="11" cm="1">
        <f t="array" ref="O2275">ROUND(_xlfn.SWITCH(C2275,"建筑专教",IF(S2275&gt;0.1,1.38,1.28),"阶梯教室",IF(S2275&gt;0.1,1.15,1.05),"公共教室",IF(S2275&gt;0.1,1.22,1.12),IF(S2275&gt;0.1,1.2,1.1))+(MOD(ROW()*11,31)/31-0.5)*0.06,2)</f>
        <v>1.27</v>
      </c>
      <c r="P2275" s="12">
        <f t="shared" si="221"/>
        <v>0.01</v>
      </c>
      <c r="Q2275" s="13">
        <f t="shared" si="225"/>
        <v>-0.6985496521326755</v>
      </c>
      <c r="R2275" s="1">
        <v>0</v>
      </c>
      <c r="S2275" s="1">
        <v>0</v>
      </c>
      <c r="T2275" s="1">
        <v>3.5000000000000003E-2</v>
      </c>
      <c r="U2275" s="4" t="s">
        <v>34</v>
      </c>
      <c r="V2275">
        <v>0.49</v>
      </c>
      <c r="W2275">
        <v>0.4</v>
      </c>
      <c r="X2275">
        <v>0.75</v>
      </c>
      <c r="Y2275">
        <v>2.38</v>
      </c>
      <c r="Z2275">
        <v>0.25</v>
      </c>
      <c r="AA2275" s="5">
        <f t="shared" si="222"/>
        <v>3.5000000000000003E-2</v>
      </c>
      <c r="AB2275" s="15" cm="1">
        <f t="array" ref="AB2275">_xlfn.SWITCH(U2275,"夏",122,"冬",90,"春",153,"秋",153,0)</f>
        <v>153</v>
      </c>
      <c r="AC2275" s="16">
        <f t="shared" si="223"/>
        <v>5.3550000000000004</v>
      </c>
      <c r="AD2275" s="5">
        <f>IFERROR(AA2275/D2275,0)</f>
        <v>2.4518388791593696E-4</v>
      </c>
      <c r="AE2275" s="15">
        <f t="shared" si="224"/>
        <v>0.41917808219178082</v>
      </c>
      <c r="AF2275" s="5">
        <f>IFERROR(AD2275*AE2275*48,0)</f>
        <v>4.9332341722044962E-3</v>
      </c>
    </row>
    <row r="2276" spans="1:32" x14ac:dyDescent="0.15">
      <c r="A2276" s="8">
        <v>45747</v>
      </c>
      <c r="B2276" s="1" t="s">
        <v>47</v>
      </c>
      <c r="C2276" s="1" t="s">
        <v>58</v>
      </c>
      <c r="D2276" s="1">
        <v>142.75</v>
      </c>
      <c r="E2276" s="6">
        <v>3.13</v>
      </c>
      <c r="F2276" s="10">
        <v>0.54166666666666696</v>
      </c>
      <c r="G2276" s="1">
        <v>21.7</v>
      </c>
      <c r="H2276" s="1">
        <v>56.8</v>
      </c>
      <c r="I2276" s="1">
        <v>21.7</v>
      </c>
      <c r="J2276" s="1">
        <v>0.12</v>
      </c>
      <c r="K2276" s="1">
        <v>410</v>
      </c>
      <c r="L2276" s="1">
        <v>950</v>
      </c>
      <c r="M2276" s="6">
        <f t="shared" si="226"/>
        <v>21.700000000000102</v>
      </c>
      <c r="N2276" s="1">
        <v>0.7</v>
      </c>
      <c r="O2276" s="11" cm="1">
        <f t="array" ref="O2276">ROUND(_xlfn.SWITCH(C2276,"建筑专教",IF(S2276&gt;0.1,1.38,1.28),"阶梯教室",IF(S2276&gt;0.1,1.15,1.05),"公共教室",IF(S2276&gt;0.1,1.22,1.12),IF(S2276&gt;0.1,1.2,1.1))+(MOD(ROW()*11,31)/31-0.5)*0.06,2)</f>
        <v>1.29</v>
      </c>
      <c r="P2276" s="12">
        <f t="shared" si="221"/>
        <v>0.01</v>
      </c>
      <c r="Q2276" s="13">
        <f t="shared" si="225"/>
        <v>-0.59669692141035402</v>
      </c>
      <c r="R2276" s="1">
        <v>0</v>
      </c>
      <c r="S2276" s="1">
        <v>0</v>
      </c>
      <c r="T2276" s="1">
        <v>2.5000000000000001E-2</v>
      </c>
      <c r="U2276" s="4" t="s">
        <v>34</v>
      </c>
      <c r="V2276">
        <v>0.49</v>
      </c>
      <c r="W2276">
        <v>0.4</v>
      </c>
      <c r="X2276">
        <v>0.75</v>
      </c>
      <c r="Y2276">
        <v>2.38</v>
      </c>
      <c r="Z2276">
        <v>0.25</v>
      </c>
      <c r="AA2276" s="5">
        <f t="shared" si="222"/>
        <v>2.5000000000000001E-2</v>
      </c>
      <c r="AB2276" s="15" cm="1">
        <f t="array" ref="AB2276">_xlfn.SWITCH(U2276,"夏",122,"冬",90,"春",153,"秋",153,0)</f>
        <v>153</v>
      </c>
      <c r="AC2276" s="16">
        <f t="shared" si="223"/>
        <v>3.8250000000000002</v>
      </c>
      <c r="AD2276" s="5">
        <f>IFERROR(AA2276/D2276,0)</f>
        <v>1.7513134851138354E-4</v>
      </c>
      <c r="AE2276" s="15">
        <f t="shared" si="224"/>
        <v>0.41917808219178082</v>
      </c>
      <c r="AF2276" s="5">
        <f>IFERROR(AD2276*AE2276*48,0)</f>
        <v>3.5237386944317831E-3</v>
      </c>
    </row>
    <row r="2277" spans="1:32" x14ac:dyDescent="0.15">
      <c r="A2277" s="8">
        <v>45747</v>
      </c>
      <c r="B2277" s="1" t="s">
        <v>47</v>
      </c>
      <c r="C2277" s="1" t="s">
        <v>58</v>
      </c>
      <c r="D2277" s="1">
        <v>142.75</v>
      </c>
      <c r="E2277" s="6">
        <v>3.13</v>
      </c>
      <c r="F2277" s="10">
        <v>0.5625</v>
      </c>
      <c r="G2277" s="1">
        <v>21.9</v>
      </c>
      <c r="H2277" s="1">
        <v>56.4</v>
      </c>
      <c r="I2277" s="1">
        <v>21.9</v>
      </c>
      <c r="J2277" s="1">
        <v>0.12</v>
      </c>
      <c r="K2277" s="1">
        <v>410</v>
      </c>
      <c r="L2277" s="1">
        <v>850</v>
      </c>
      <c r="M2277" s="6">
        <f t="shared" si="226"/>
        <v>21.899999999999977</v>
      </c>
      <c r="N2277" s="1">
        <v>0.7</v>
      </c>
      <c r="O2277" s="11" cm="1">
        <f t="array" ref="O2277">ROUND(_xlfn.SWITCH(C2277,"建筑专教",IF(S2277&gt;0.1,1.38,1.28),"阶梯教室",IF(S2277&gt;0.1,1.15,1.05),"公共教室",IF(S2277&gt;0.1,1.22,1.12),IF(S2277&gt;0.1,1.2,1.1))+(MOD(ROW()*11,31)/31-0.5)*0.06,2)</f>
        <v>1.31</v>
      </c>
      <c r="P2277" s="12">
        <f t="shared" ref="P2277:P2340" si="227">IF(O2277=0,0,ROUND(MIN(MAX((K2277-400)/(320*E2277*IF(C2277="公共教室",0.95,IF(C2277="建筑专教",0.85,IF(C2277="阶梯教室",1.15,1)))),0),2),2))</f>
        <v>0.01</v>
      </c>
      <c r="Q2277" s="13">
        <f t="shared" si="225"/>
        <v>-0.49866013834607154</v>
      </c>
      <c r="R2277" s="1">
        <v>0</v>
      </c>
      <c r="S2277" s="1">
        <v>0</v>
      </c>
      <c r="T2277" s="1">
        <v>1.2E-2</v>
      </c>
      <c r="U2277" s="4" t="s">
        <v>34</v>
      </c>
      <c r="V2277">
        <v>0.49</v>
      </c>
      <c r="W2277">
        <v>0.4</v>
      </c>
      <c r="X2277">
        <v>0.75</v>
      </c>
      <c r="Y2277">
        <v>2.38</v>
      </c>
      <c r="Z2277">
        <v>0.25</v>
      </c>
      <c r="AA2277" s="5">
        <f t="shared" si="222"/>
        <v>1.2E-2</v>
      </c>
      <c r="AB2277" s="15" cm="1">
        <f t="array" ref="AB2277">_xlfn.SWITCH(U2277,"夏",122,"冬",90,"春",153,"秋",153,0)</f>
        <v>153</v>
      </c>
      <c r="AC2277" s="16">
        <f t="shared" si="223"/>
        <v>1.8360000000000001</v>
      </c>
      <c r="AD2277" s="5">
        <f>IFERROR(AA2277/D2277,0)</f>
        <v>8.4063047285464103E-5</v>
      </c>
      <c r="AE2277" s="15">
        <f t="shared" si="224"/>
        <v>0.41917808219178082</v>
      </c>
      <c r="AF2277" s="5">
        <f>IFERROR(AD2277*AE2277*48,0)</f>
        <v>1.6913945733272558E-3</v>
      </c>
    </row>
    <row r="2278" spans="1:32" x14ac:dyDescent="0.15">
      <c r="A2278" s="8">
        <v>45747</v>
      </c>
      <c r="B2278" s="1" t="s">
        <v>47</v>
      </c>
      <c r="C2278" s="1" t="s">
        <v>58</v>
      </c>
      <c r="D2278" s="1">
        <v>142.75</v>
      </c>
      <c r="E2278" s="6">
        <v>3.13</v>
      </c>
      <c r="F2278" s="10">
        <v>0.58333333333333304</v>
      </c>
      <c r="G2278" s="1">
        <v>22.1</v>
      </c>
      <c r="H2278" s="1">
        <v>56</v>
      </c>
      <c r="I2278" s="1">
        <v>22.1</v>
      </c>
      <c r="J2278" s="1">
        <v>0.12</v>
      </c>
      <c r="K2278" s="1">
        <v>570</v>
      </c>
      <c r="L2278" s="1">
        <v>750</v>
      </c>
      <c r="M2278" s="6">
        <f t="shared" si="226"/>
        <v>22.099999999999966</v>
      </c>
      <c r="N2278" s="1">
        <v>0.7</v>
      </c>
      <c r="O2278" s="11" cm="1">
        <f t="array" ref="O2278">ROUND(_xlfn.SWITCH(C2278,"建筑专教",IF(S2278&gt;0.1,1.38,1.28),"阶梯教室",IF(S2278&gt;0.1,1.15,1.05),"公共教室",IF(S2278&gt;0.1,1.22,1.12),IF(S2278&gt;0.1,1.2,1.1))+(MOD(ROW()*11,31)/31-0.5)*0.06,2)</f>
        <v>1.27</v>
      </c>
      <c r="P2278" s="12">
        <f t="shared" si="227"/>
        <v>0.2</v>
      </c>
      <c r="Q2278" s="13">
        <f t="shared" si="225"/>
        <v>-0.53387338249773419</v>
      </c>
      <c r="R2278" s="1">
        <v>0</v>
      </c>
      <c r="S2278" s="1">
        <v>0</v>
      </c>
      <c r="T2278" s="1">
        <v>3.2000000000000001E-2</v>
      </c>
      <c r="U2278" s="4" t="s">
        <v>34</v>
      </c>
      <c r="V2278">
        <v>0.49</v>
      </c>
      <c r="W2278">
        <v>0.4</v>
      </c>
      <c r="X2278">
        <v>0.75</v>
      </c>
      <c r="Y2278">
        <v>2.38</v>
      </c>
      <c r="Z2278">
        <v>0.25</v>
      </c>
      <c r="AA2278" s="5">
        <f t="shared" si="222"/>
        <v>3.2000000000000001E-2</v>
      </c>
      <c r="AB2278" s="15" cm="1">
        <f t="array" ref="AB2278">_xlfn.SWITCH(U2278,"夏",122,"冬",90,"春",153,"秋",153,0)</f>
        <v>153</v>
      </c>
      <c r="AC2278" s="16">
        <f t="shared" si="223"/>
        <v>4.8959999999999999</v>
      </c>
      <c r="AD2278" s="5">
        <f>IFERROR(AA2278/D2278,0)</f>
        <v>2.2416812609457094E-4</v>
      </c>
      <c r="AE2278" s="15">
        <f t="shared" si="224"/>
        <v>0.41917808219178082</v>
      </c>
      <c r="AF2278" s="5">
        <f>IFERROR(AD2278*AE2278*48,0)</f>
        <v>4.5103855288726822E-3</v>
      </c>
    </row>
    <row r="2279" spans="1:32" x14ac:dyDescent="0.15">
      <c r="A2279" s="8">
        <v>45747</v>
      </c>
      <c r="B2279" s="1" t="s">
        <v>47</v>
      </c>
      <c r="C2279" s="1" t="s">
        <v>58</v>
      </c>
      <c r="D2279" s="1">
        <v>142.75</v>
      </c>
      <c r="E2279" s="6">
        <v>3.13</v>
      </c>
      <c r="F2279" s="10">
        <v>0.60416666666666696</v>
      </c>
      <c r="G2279" s="1">
        <v>22.3</v>
      </c>
      <c r="H2279" s="1">
        <v>55.8</v>
      </c>
      <c r="I2279" s="1">
        <v>22.3</v>
      </c>
      <c r="J2279" s="1">
        <v>0.12</v>
      </c>
      <c r="K2279" s="1">
        <v>680</v>
      </c>
      <c r="L2279" s="1">
        <v>650</v>
      </c>
      <c r="M2279" s="6">
        <f t="shared" si="226"/>
        <v>22.300000000000068</v>
      </c>
      <c r="N2279" s="1">
        <v>0.7</v>
      </c>
      <c r="O2279" s="11" cm="1">
        <f t="array" ref="O2279">ROUND(_xlfn.SWITCH(C2279,"建筑专教",IF(S2279&gt;0.1,1.38,1.28),"阶梯教室",IF(S2279&gt;0.1,1.15,1.05),"公共教室",IF(S2279&gt;0.1,1.22,1.12),IF(S2279&gt;0.1,1.2,1.1))+(MOD(ROW()*11,31)/31-0.5)*0.06,2)</f>
        <v>1.29</v>
      </c>
      <c r="P2279" s="12">
        <f t="shared" si="227"/>
        <v>0.33</v>
      </c>
      <c r="Q2279" s="13">
        <f t="shared" si="225"/>
        <v>-0.43557245291860142</v>
      </c>
      <c r="R2279" s="1">
        <v>0</v>
      </c>
      <c r="S2279" s="1">
        <v>0</v>
      </c>
      <c r="T2279" s="1">
        <v>3.7999999999999999E-2</v>
      </c>
      <c r="U2279" s="4" t="s">
        <v>34</v>
      </c>
      <c r="V2279">
        <v>0.49</v>
      </c>
      <c r="W2279">
        <v>0.4</v>
      </c>
      <c r="X2279">
        <v>0.75</v>
      </c>
      <c r="Y2279">
        <v>2.38</v>
      </c>
      <c r="Z2279">
        <v>0.25</v>
      </c>
      <c r="AA2279" s="5">
        <f t="shared" si="222"/>
        <v>3.7999999999999999E-2</v>
      </c>
      <c r="AB2279" s="15" cm="1">
        <f t="array" ref="AB2279">_xlfn.SWITCH(U2279,"夏",122,"冬",90,"春",153,"秋",153,0)</f>
        <v>153</v>
      </c>
      <c r="AC2279" s="16">
        <f t="shared" si="223"/>
        <v>5.8140000000000001</v>
      </c>
      <c r="AD2279" s="5">
        <f>IFERROR(AA2279/D2279,0)</f>
        <v>2.6619964973730297E-4</v>
      </c>
      <c r="AE2279" s="15">
        <f t="shared" si="224"/>
        <v>0.41917808219178082</v>
      </c>
      <c r="AF2279" s="5">
        <f>IFERROR(AD2279*AE2279*48,0)</f>
        <v>5.3560828155363102E-3</v>
      </c>
    </row>
    <row r="2280" spans="1:32" x14ac:dyDescent="0.15">
      <c r="A2280" s="8">
        <v>45747</v>
      </c>
      <c r="B2280" s="1" t="s">
        <v>47</v>
      </c>
      <c r="C2280" s="1" t="s">
        <v>58</v>
      </c>
      <c r="D2280" s="1">
        <v>142.75</v>
      </c>
      <c r="E2280" s="6">
        <v>3.13</v>
      </c>
      <c r="F2280" s="10">
        <v>0.625</v>
      </c>
      <c r="G2280" s="1">
        <v>22.5</v>
      </c>
      <c r="H2280" s="1">
        <v>55.2</v>
      </c>
      <c r="I2280" s="1">
        <v>22.5</v>
      </c>
      <c r="J2280" s="1">
        <v>0.12</v>
      </c>
      <c r="K2280" s="1">
        <v>790</v>
      </c>
      <c r="L2280" s="1">
        <v>550</v>
      </c>
      <c r="M2280" s="6">
        <f t="shared" si="226"/>
        <v>22.5</v>
      </c>
      <c r="N2280" s="1">
        <v>0.7</v>
      </c>
      <c r="O2280" s="11" cm="1">
        <f t="array" ref="O2280">ROUND(_xlfn.SWITCH(C2280,"建筑专教",IF(S2280&gt;0.1,1.38,1.28),"阶梯教室",IF(S2280&gt;0.1,1.15,1.05),"公共教室",IF(S2280&gt;0.1,1.22,1.12),IF(S2280&gt;0.1,1.2,1.1))+(MOD(ROW()*11,31)/31-0.5)*0.06,2)</f>
        <v>1.25</v>
      </c>
      <c r="P2280" s="12">
        <f t="shared" si="227"/>
        <v>0.46</v>
      </c>
      <c r="Q2280" s="13">
        <f t="shared" si="225"/>
        <v>-0.46961399797499392</v>
      </c>
      <c r="R2280" s="1">
        <v>0</v>
      </c>
      <c r="S2280" s="1">
        <v>0</v>
      </c>
      <c r="T2280" s="1">
        <v>5.0000000000000001E-3</v>
      </c>
      <c r="U2280" s="4" t="s">
        <v>34</v>
      </c>
      <c r="V2280">
        <v>0.49</v>
      </c>
      <c r="W2280">
        <v>0.4</v>
      </c>
      <c r="X2280">
        <v>0.75</v>
      </c>
      <c r="Y2280">
        <v>2.38</v>
      </c>
      <c r="Z2280">
        <v>0.25</v>
      </c>
      <c r="AA2280" s="5">
        <f t="shared" ref="AA2280:AA2343" si="228">R2280+S2280+T2280</f>
        <v>5.0000000000000001E-3</v>
      </c>
      <c r="AB2280" s="15" cm="1">
        <f t="array" ref="AB2280">_xlfn.SWITCH(U2280,"夏",122,"冬",90,"春",153,"秋",153,0)</f>
        <v>153</v>
      </c>
      <c r="AC2280" s="16">
        <f t="shared" ref="AC2280:AC2343" si="229">AA2280*AB2280</f>
        <v>0.76500000000000001</v>
      </c>
      <c r="AD2280" s="5">
        <f>IFERROR(AA2280/D2280,0)</f>
        <v>3.5026269702276706E-5</v>
      </c>
      <c r="AE2280" s="15">
        <f t="shared" ref="AE2280:AE2343" si="230">IF(U2280="夏",122/365,IF(U2280="冬",90/365,IF(OR(U2280="春",U2280="秋"),153/365,0)))</f>
        <v>0.41917808219178082</v>
      </c>
      <c r="AF2280" s="5">
        <f>IFERROR(AD2280*AE2280*48,0)</f>
        <v>7.0474773888635654E-4</v>
      </c>
    </row>
    <row r="2281" spans="1:32" x14ac:dyDescent="0.15">
      <c r="A2281" s="8">
        <v>45747</v>
      </c>
      <c r="B2281" s="1" t="s">
        <v>47</v>
      </c>
      <c r="C2281" s="1" t="s">
        <v>58</v>
      </c>
      <c r="D2281" s="1">
        <v>142.75</v>
      </c>
      <c r="E2281" s="6">
        <v>3.13</v>
      </c>
      <c r="F2281" s="10">
        <v>0.64583333333333304</v>
      </c>
      <c r="G2281" s="1">
        <v>22.7</v>
      </c>
      <c r="H2281" s="1">
        <v>54.8</v>
      </c>
      <c r="I2281" s="1">
        <v>22.7</v>
      </c>
      <c r="J2281" s="1">
        <v>0.12</v>
      </c>
      <c r="K2281" s="1">
        <v>900</v>
      </c>
      <c r="L2281" s="1">
        <v>450</v>
      </c>
      <c r="M2281" s="6">
        <f t="shared" si="226"/>
        <v>22.699999999999989</v>
      </c>
      <c r="N2281" s="1">
        <v>0.7</v>
      </c>
      <c r="O2281" s="11" cm="1">
        <f t="array" ref="O2281">ROUND(_xlfn.SWITCH(C2281,"建筑专教",IF(S2281&gt;0.1,1.38,1.28),"阶梯教室",IF(S2281&gt;0.1,1.15,1.05),"公共教室",IF(S2281&gt;0.1,1.22,1.12),IF(S2281&gt;0.1,1.2,1.1))+(MOD(ROW()*11,31)/31-0.5)*0.06,2)</f>
        <v>1.27</v>
      </c>
      <c r="P2281" s="12">
        <f t="shared" si="227"/>
        <v>0.59</v>
      </c>
      <c r="Q2281" s="13">
        <f t="shared" si="225"/>
        <v>-0.37108301364674756</v>
      </c>
      <c r="R2281" s="1">
        <v>0</v>
      </c>
      <c r="S2281" s="1">
        <v>0</v>
      </c>
      <c r="T2281" s="1">
        <v>3.0000000000000001E-3</v>
      </c>
      <c r="U2281" s="4" t="s">
        <v>34</v>
      </c>
      <c r="V2281">
        <v>0.49</v>
      </c>
      <c r="W2281">
        <v>0.4</v>
      </c>
      <c r="X2281">
        <v>0.75</v>
      </c>
      <c r="Y2281">
        <v>2.38</v>
      </c>
      <c r="Z2281">
        <v>0.25</v>
      </c>
      <c r="AA2281" s="5">
        <f t="shared" si="228"/>
        <v>3.0000000000000001E-3</v>
      </c>
      <c r="AB2281" s="15" cm="1">
        <f t="array" ref="AB2281">_xlfn.SWITCH(U2281,"夏",122,"冬",90,"春",153,"秋",153,0)</f>
        <v>153</v>
      </c>
      <c r="AC2281" s="16">
        <f t="shared" si="229"/>
        <v>0.45900000000000002</v>
      </c>
      <c r="AD2281" s="5">
        <f>IFERROR(AA2281/D2281,0)</f>
        <v>2.1015761821366026E-5</v>
      </c>
      <c r="AE2281" s="15">
        <f t="shared" si="230"/>
        <v>0.41917808219178082</v>
      </c>
      <c r="AF2281" s="5">
        <f>IFERROR(AD2281*AE2281*48,0)</f>
        <v>4.2284864333181396E-4</v>
      </c>
    </row>
    <row r="2282" spans="1:32" x14ac:dyDescent="0.15">
      <c r="A2282" s="8">
        <v>45747</v>
      </c>
      <c r="B2282" s="1" t="s">
        <v>47</v>
      </c>
      <c r="C2282" s="1" t="s">
        <v>58</v>
      </c>
      <c r="D2282" s="1">
        <v>142.75</v>
      </c>
      <c r="E2282" s="6">
        <v>3.13</v>
      </c>
      <c r="F2282" s="10">
        <v>0.66666666666666696</v>
      </c>
      <c r="G2282" s="1">
        <v>22.9</v>
      </c>
      <c r="H2282" s="1">
        <v>54.4</v>
      </c>
      <c r="I2282" s="1">
        <v>22.9</v>
      </c>
      <c r="J2282" s="1">
        <v>0.12</v>
      </c>
      <c r="K2282" s="1">
        <v>1010</v>
      </c>
      <c r="L2282" s="1">
        <v>350</v>
      </c>
      <c r="M2282" s="6">
        <f t="shared" si="226"/>
        <v>22.89999999999992</v>
      </c>
      <c r="N2282" s="1">
        <v>0.7</v>
      </c>
      <c r="O2282" s="11" cm="1">
        <f t="array" ref="O2282">ROUND(_xlfn.SWITCH(C2282,"建筑专教",IF(S2282&gt;0.1,1.38,1.28),"阶梯教室",IF(S2282&gt;0.1,1.15,1.05),"公共教室",IF(S2282&gt;0.1,1.22,1.12),IF(S2282&gt;0.1,1.2,1.1))+(MOD(ROW()*11,31)/31-0.5)*0.06,2)</f>
        <v>1.29</v>
      </c>
      <c r="P2282" s="12">
        <f t="shared" si="227"/>
        <v>0.72</v>
      </c>
      <c r="Q2282" s="13">
        <f t="shared" si="225"/>
        <v>-0.27631593549173877</v>
      </c>
      <c r="R2282" s="1">
        <v>0</v>
      </c>
      <c r="S2282" s="1">
        <v>0</v>
      </c>
      <c r="T2282" s="1">
        <v>5.0000000000000001E-3</v>
      </c>
      <c r="U2282" s="4" t="s">
        <v>34</v>
      </c>
      <c r="V2282">
        <v>0.49</v>
      </c>
      <c r="W2282">
        <v>0.4</v>
      </c>
      <c r="X2282">
        <v>0.75</v>
      </c>
      <c r="Y2282">
        <v>2.38</v>
      </c>
      <c r="Z2282">
        <v>0.25</v>
      </c>
      <c r="AA2282" s="5">
        <f t="shared" si="228"/>
        <v>5.0000000000000001E-3</v>
      </c>
      <c r="AB2282" s="15" cm="1">
        <f t="array" ref="AB2282">_xlfn.SWITCH(U2282,"夏",122,"冬",90,"春",153,"秋",153,0)</f>
        <v>153</v>
      </c>
      <c r="AC2282" s="16">
        <f t="shared" si="229"/>
        <v>0.76500000000000001</v>
      </c>
      <c r="AD2282" s="5">
        <f>IFERROR(AA2282/D2282,0)</f>
        <v>3.5026269702276706E-5</v>
      </c>
      <c r="AE2282" s="15">
        <f t="shared" si="230"/>
        <v>0.41917808219178082</v>
      </c>
      <c r="AF2282" s="5">
        <f>IFERROR(AD2282*AE2282*48,0)</f>
        <v>7.0474773888635654E-4</v>
      </c>
    </row>
    <row r="2283" spans="1:32" x14ac:dyDescent="0.15">
      <c r="A2283" s="8">
        <v>45747</v>
      </c>
      <c r="B2283" s="1" t="s">
        <v>47</v>
      </c>
      <c r="C2283" s="1" t="s">
        <v>58</v>
      </c>
      <c r="D2283" s="1">
        <v>142.75</v>
      </c>
      <c r="E2283" s="6">
        <v>3.13</v>
      </c>
      <c r="F2283" s="10">
        <v>0.6875</v>
      </c>
      <c r="G2283" s="1">
        <v>23.1</v>
      </c>
      <c r="H2283" s="1">
        <v>54</v>
      </c>
      <c r="I2283" s="1">
        <v>23.1</v>
      </c>
      <c r="J2283" s="1">
        <v>0.12</v>
      </c>
      <c r="K2283" s="1">
        <v>1120</v>
      </c>
      <c r="L2283" s="1">
        <v>250</v>
      </c>
      <c r="M2283" s="6">
        <f t="shared" si="226"/>
        <v>23.10000000000008</v>
      </c>
      <c r="N2283" s="1">
        <v>0.7</v>
      </c>
      <c r="O2283" s="11" cm="1">
        <f t="array" ref="O2283">ROUND(_xlfn.SWITCH(C2283,"建筑专教",IF(S2283&gt;0.1,1.38,1.28),"阶梯教室",IF(S2283&gt;0.1,1.15,1.05),"公共教室",IF(S2283&gt;0.1,1.22,1.12),IF(S2283&gt;0.1,1.2,1.1))+(MOD(ROW()*11,31)/31-0.5)*0.06,2)</f>
        <v>1.26</v>
      </c>
      <c r="P2283" s="12">
        <f t="shared" si="227"/>
        <v>0.85</v>
      </c>
      <c r="Q2283" s="13">
        <f t="shared" si="225"/>
        <v>-0.28416361837604198</v>
      </c>
      <c r="R2283" s="1">
        <v>0</v>
      </c>
      <c r="S2283" s="1">
        <v>0</v>
      </c>
      <c r="T2283" s="1">
        <v>2.5000000000000001E-2</v>
      </c>
      <c r="U2283" s="4" t="s">
        <v>34</v>
      </c>
      <c r="V2283">
        <v>0.49</v>
      </c>
      <c r="W2283">
        <v>0.4</v>
      </c>
      <c r="X2283">
        <v>0.75</v>
      </c>
      <c r="Y2283">
        <v>2.38</v>
      </c>
      <c r="Z2283">
        <v>0.25</v>
      </c>
      <c r="AA2283" s="5">
        <f t="shared" si="228"/>
        <v>2.5000000000000001E-2</v>
      </c>
      <c r="AB2283" s="15" cm="1">
        <f t="array" ref="AB2283">_xlfn.SWITCH(U2283,"夏",122,"冬",90,"春",153,"秋",153,0)</f>
        <v>153</v>
      </c>
      <c r="AC2283" s="16">
        <f t="shared" si="229"/>
        <v>3.8250000000000002</v>
      </c>
      <c r="AD2283" s="5">
        <f>IFERROR(AA2283/D2283,0)</f>
        <v>1.7513134851138354E-4</v>
      </c>
      <c r="AE2283" s="15">
        <f t="shared" si="230"/>
        <v>0.41917808219178082</v>
      </c>
      <c r="AF2283" s="5">
        <f>IFERROR(AD2283*AE2283*48,0)</f>
        <v>3.5237386944317831E-3</v>
      </c>
    </row>
    <row r="2284" spans="1:32" x14ac:dyDescent="0.15">
      <c r="A2284" s="8">
        <v>45747</v>
      </c>
      <c r="B2284" s="1" t="s">
        <v>47</v>
      </c>
      <c r="C2284" s="1" t="s">
        <v>58</v>
      </c>
      <c r="D2284" s="1">
        <v>142.75</v>
      </c>
      <c r="E2284" s="6">
        <v>3.13</v>
      </c>
      <c r="F2284" s="10">
        <v>0.70833333333333304</v>
      </c>
      <c r="G2284" s="1">
        <v>23.3</v>
      </c>
      <c r="H2284" s="1">
        <v>53.6</v>
      </c>
      <c r="I2284" s="1">
        <v>23.3</v>
      </c>
      <c r="J2284" s="1">
        <v>0.12</v>
      </c>
      <c r="K2284" s="1">
        <v>1230</v>
      </c>
      <c r="L2284" s="1">
        <v>150</v>
      </c>
      <c r="M2284" s="6">
        <f t="shared" si="226"/>
        <v>23.300000000000068</v>
      </c>
      <c r="N2284" s="1">
        <v>0.7</v>
      </c>
      <c r="O2284" s="11" cm="1">
        <f t="array" ref="O2284">ROUND(_xlfn.SWITCH(C2284,"建筑专教",IF(S2284&gt;0.1,1.38,1.28),"阶梯教室",IF(S2284&gt;0.1,1.15,1.05),"公共教室",IF(S2284&gt;0.1,1.22,1.12),IF(S2284&gt;0.1,1.2,1.1))+(MOD(ROW()*11,31)/31-0.5)*0.06,2)</f>
        <v>1.28</v>
      </c>
      <c r="P2284" s="12">
        <f t="shared" si="227"/>
        <v>0.97</v>
      </c>
      <c r="Q2284" s="13">
        <f t="shared" si="225"/>
        <v>-0.19052967373056853</v>
      </c>
      <c r="R2284" s="1">
        <v>0</v>
      </c>
      <c r="S2284" s="1">
        <v>0</v>
      </c>
      <c r="T2284" s="1">
        <v>3.2000000000000001E-2</v>
      </c>
      <c r="U2284" s="4" t="s">
        <v>34</v>
      </c>
      <c r="V2284">
        <v>0.49</v>
      </c>
      <c r="W2284">
        <v>0.4</v>
      </c>
      <c r="X2284">
        <v>0.75</v>
      </c>
      <c r="Y2284">
        <v>2.38</v>
      </c>
      <c r="Z2284">
        <v>0.25</v>
      </c>
      <c r="AA2284" s="5">
        <f t="shared" si="228"/>
        <v>3.2000000000000001E-2</v>
      </c>
      <c r="AB2284" s="15" cm="1">
        <f t="array" ref="AB2284">_xlfn.SWITCH(U2284,"夏",122,"冬",90,"春",153,"秋",153,0)</f>
        <v>153</v>
      </c>
      <c r="AC2284" s="16">
        <f t="shared" si="229"/>
        <v>4.8959999999999999</v>
      </c>
      <c r="AD2284" s="5">
        <f>IFERROR(AA2284/D2284,0)</f>
        <v>2.2416812609457094E-4</v>
      </c>
      <c r="AE2284" s="15">
        <f t="shared" si="230"/>
        <v>0.41917808219178082</v>
      </c>
      <c r="AF2284" s="5">
        <f>IFERROR(AD2284*AE2284*48,0)</f>
        <v>4.5103855288726822E-3</v>
      </c>
    </row>
    <row r="2285" spans="1:32" x14ac:dyDescent="0.15">
      <c r="A2285" s="8">
        <v>45747</v>
      </c>
      <c r="B2285" s="1" t="s">
        <v>47</v>
      </c>
      <c r="C2285" s="1" t="s">
        <v>58</v>
      </c>
      <c r="D2285" s="1">
        <v>142.75</v>
      </c>
      <c r="E2285" s="6">
        <v>3.13</v>
      </c>
      <c r="F2285" s="10">
        <v>0.72916666666666696</v>
      </c>
      <c r="G2285" s="1">
        <v>23.3</v>
      </c>
      <c r="H2285" s="1">
        <v>53.6</v>
      </c>
      <c r="I2285" s="1">
        <v>23.3</v>
      </c>
      <c r="J2285" s="1">
        <v>0.12</v>
      </c>
      <c r="K2285" s="1">
        <v>410</v>
      </c>
      <c r="L2285" s="1">
        <v>50</v>
      </c>
      <c r="M2285" s="6">
        <f t="shared" si="226"/>
        <v>23.300000000000068</v>
      </c>
      <c r="N2285" s="1">
        <v>0</v>
      </c>
      <c r="O2285" s="1">
        <v>0</v>
      </c>
      <c r="P2285" s="12">
        <f t="shared" si="227"/>
        <v>0</v>
      </c>
      <c r="Q2285" s="1">
        <v>0</v>
      </c>
      <c r="R2285" s="1">
        <v>0</v>
      </c>
      <c r="S2285" s="1">
        <v>0</v>
      </c>
      <c r="T2285" s="1">
        <v>0</v>
      </c>
      <c r="U2285" s="4" t="s">
        <v>34</v>
      </c>
      <c r="V2285">
        <v>0.49</v>
      </c>
      <c r="W2285">
        <v>0.4</v>
      </c>
      <c r="X2285">
        <v>0.75</v>
      </c>
      <c r="Y2285">
        <v>2.38</v>
      </c>
      <c r="Z2285">
        <v>0.25</v>
      </c>
      <c r="AA2285" s="5">
        <f t="shared" si="228"/>
        <v>0</v>
      </c>
      <c r="AB2285" s="15" cm="1">
        <f t="array" ref="AB2285">_xlfn.SWITCH(U2285,"夏",122,"冬",90,"春",153,"秋",153,0)</f>
        <v>153</v>
      </c>
      <c r="AC2285" s="16">
        <f t="shared" si="229"/>
        <v>0</v>
      </c>
      <c r="AD2285" s="5">
        <f>IFERROR(AA2285/D2285,0)</f>
        <v>0</v>
      </c>
      <c r="AE2285" s="15">
        <f t="shared" si="230"/>
        <v>0.41917808219178082</v>
      </c>
      <c r="AF2285" s="5">
        <f>IFERROR(AD2285*AE2285*48,0)</f>
        <v>0</v>
      </c>
    </row>
    <row r="2286" spans="1:32" x14ac:dyDescent="0.15">
      <c r="A2286" s="8">
        <v>45747</v>
      </c>
      <c r="B2286" s="1" t="s">
        <v>47</v>
      </c>
      <c r="C2286" s="1" t="s">
        <v>58</v>
      </c>
      <c r="D2286" s="1">
        <v>142.75</v>
      </c>
      <c r="E2286" s="6">
        <v>3.13</v>
      </c>
      <c r="F2286" s="10">
        <v>0.75</v>
      </c>
      <c r="G2286" s="1">
        <v>23.1</v>
      </c>
      <c r="H2286" s="1">
        <v>54</v>
      </c>
      <c r="I2286" s="1">
        <v>23.1</v>
      </c>
      <c r="J2286" s="1">
        <v>0.12</v>
      </c>
      <c r="K2286" s="1">
        <v>410</v>
      </c>
      <c r="L2286" s="1">
        <v>0</v>
      </c>
      <c r="M2286" s="6">
        <f t="shared" si="226"/>
        <v>23.10000000000008</v>
      </c>
      <c r="N2286" s="1">
        <v>0</v>
      </c>
      <c r="O2286" s="1">
        <v>0</v>
      </c>
      <c r="P2286" s="12">
        <f t="shared" si="227"/>
        <v>0</v>
      </c>
      <c r="Q2286" s="1">
        <v>0</v>
      </c>
      <c r="R2286" s="1">
        <v>0</v>
      </c>
      <c r="S2286" s="1">
        <v>0</v>
      </c>
      <c r="T2286" s="1">
        <v>0</v>
      </c>
      <c r="U2286" s="4" t="s">
        <v>34</v>
      </c>
      <c r="V2286">
        <v>0.49</v>
      </c>
      <c r="W2286">
        <v>0.4</v>
      </c>
      <c r="X2286">
        <v>0.75</v>
      </c>
      <c r="Y2286">
        <v>2.38</v>
      </c>
      <c r="Z2286">
        <v>0.25</v>
      </c>
      <c r="AA2286" s="5">
        <f t="shared" si="228"/>
        <v>0</v>
      </c>
      <c r="AB2286" s="15" cm="1">
        <f t="array" ref="AB2286">_xlfn.SWITCH(U2286,"夏",122,"冬",90,"春",153,"秋",153,0)</f>
        <v>153</v>
      </c>
      <c r="AC2286" s="16">
        <f t="shared" si="229"/>
        <v>0</v>
      </c>
      <c r="AD2286" s="5">
        <f>IFERROR(AA2286/D2286,0)</f>
        <v>0</v>
      </c>
      <c r="AE2286" s="15">
        <f t="shared" si="230"/>
        <v>0.41917808219178082</v>
      </c>
      <c r="AF2286" s="5">
        <f>IFERROR(AD2286*AE2286*48,0)</f>
        <v>0</v>
      </c>
    </row>
    <row r="2287" spans="1:32" x14ac:dyDescent="0.15">
      <c r="A2287" s="8">
        <v>45747</v>
      </c>
      <c r="B2287" s="1" t="s">
        <v>47</v>
      </c>
      <c r="C2287" s="1" t="s">
        <v>58</v>
      </c>
      <c r="D2287" s="1">
        <v>142.75</v>
      </c>
      <c r="E2287" s="6">
        <v>3.13</v>
      </c>
      <c r="F2287" s="10">
        <v>0.77083333333333304</v>
      </c>
      <c r="G2287" s="1">
        <v>22.9</v>
      </c>
      <c r="H2287" s="1">
        <v>54.4</v>
      </c>
      <c r="I2287" s="1">
        <v>22.9</v>
      </c>
      <c r="J2287" s="1">
        <v>0.12</v>
      </c>
      <c r="K2287" s="1">
        <v>410</v>
      </c>
      <c r="L2287" s="1">
        <v>0</v>
      </c>
      <c r="M2287" s="6">
        <f t="shared" si="226"/>
        <v>22.89999999999992</v>
      </c>
      <c r="N2287" s="1">
        <v>0</v>
      </c>
      <c r="O2287" s="1">
        <v>0</v>
      </c>
      <c r="P2287" s="12">
        <f t="shared" si="227"/>
        <v>0</v>
      </c>
      <c r="Q2287" s="1">
        <v>0</v>
      </c>
      <c r="R2287" s="1">
        <v>0</v>
      </c>
      <c r="S2287" s="1">
        <v>0</v>
      </c>
      <c r="T2287" s="1">
        <v>0</v>
      </c>
      <c r="U2287" s="4" t="s">
        <v>34</v>
      </c>
      <c r="V2287">
        <v>0.49</v>
      </c>
      <c r="W2287">
        <v>0.4</v>
      </c>
      <c r="X2287">
        <v>0.75</v>
      </c>
      <c r="Y2287">
        <v>2.38</v>
      </c>
      <c r="Z2287">
        <v>0.25</v>
      </c>
      <c r="AA2287" s="5">
        <f t="shared" si="228"/>
        <v>0</v>
      </c>
      <c r="AB2287" s="15" cm="1">
        <f t="array" ref="AB2287">_xlfn.SWITCH(U2287,"夏",122,"冬",90,"春",153,"秋",153,0)</f>
        <v>153</v>
      </c>
      <c r="AC2287" s="16">
        <f t="shared" si="229"/>
        <v>0</v>
      </c>
      <c r="AD2287" s="5">
        <f>IFERROR(AA2287/D2287,0)</f>
        <v>0</v>
      </c>
      <c r="AE2287" s="15">
        <f t="shared" si="230"/>
        <v>0.41917808219178082</v>
      </c>
      <c r="AF2287" s="5">
        <f>IFERROR(AD2287*AE2287*48,0)</f>
        <v>0</v>
      </c>
    </row>
    <row r="2288" spans="1:32" x14ac:dyDescent="0.15">
      <c r="A2288" s="8">
        <v>45747</v>
      </c>
      <c r="B2288" s="1" t="s">
        <v>47</v>
      </c>
      <c r="C2288" s="1" t="s">
        <v>58</v>
      </c>
      <c r="D2288" s="1">
        <v>142.75</v>
      </c>
      <c r="E2288" s="6">
        <v>3.13</v>
      </c>
      <c r="F2288" s="10">
        <v>0.79166666666666696</v>
      </c>
      <c r="G2288" s="1">
        <v>22.7</v>
      </c>
      <c r="H2288" s="1">
        <v>54.8</v>
      </c>
      <c r="I2288" s="1">
        <v>22.7</v>
      </c>
      <c r="J2288" s="1">
        <v>0.12</v>
      </c>
      <c r="K2288" s="1">
        <v>410</v>
      </c>
      <c r="L2288" s="1">
        <v>0</v>
      </c>
      <c r="M2288" s="6">
        <f t="shared" si="226"/>
        <v>22.699999999999989</v>
      </c>
      <c r="N2288" s="1">
        <v>0</v>
      </c>
      <c r="O2288" s="1">
        <v>0</v>
      </c>
      <c r="P2288" s="12">
        <f t="shared" si="227"/>
        <v>0</v>
      </c>
      <c r="Q2288" s="1">
        <v>0</v>
      </c>
      <c r="R2288" s="1">
        <v>0</v>
      </c>
      <c r="S2288" s="1">
        <v>0</v>
      </c>
      <c r="T2288" s="1">
        <v>0</v>
      </c>
      <c r="U2288" s="4" t="s">
        <v>34</v>
      </c>
      <c r="V2288">
        <v>0.49</v>
      </c>
      <c r="W2288">
        <v>0.4</v>
      </c>
      <c r="X2288">
        <v>0.75</v>
      </c>
      <c r="Y2288">
        <v>2.38</v>
      </c>
      <c r="Z2288">
        <v>0.25</v>
      </c>
      <c r="AA2288" s="5">
        <f t="shared" si="228"/>
        <v>0</v>
      </c>
      <c r="AB2288" s="15" cm="1">
        <f t="array" ref="AB2288">_xlfn.SWITCH(U2288,"夏",122,"冬",90,"春",153,"秋",153,0)</f>
        <v>153</v>
      </c>
      <c r="AC2288" s="16">
        <f t="shared" si="229"/>
        <v>0</v>
      </c>
      <c r="AD2288" s="5">
        <f>IFERROR(AA2288/D2288,0)</f>
        <v>0</v>
      </c>
      <c r="AE2288" s="15">
        <f t="shared" si="230"/>
        <v>0.41917808219178082</v>
      </c>
      <c r="AF2288" s="5">
        <f>IFERROR(AD2288*AE2288*48,0)</f>
        <v>0</v>
      </c>
    </row>
    <row r="2289" spans="1:32" x14ac:dyDescent="0.15">
      <c r="A2289" s="8">
        <v>45747</v>
      </c>
      <c r="B2289" s="1" t="s">
        <v>47</v>
      </c>
      <c r="C2289" s="1" t="s">
        <v>58</v>
      </c>
      <c r="D2289" s="1">
        <v>142.75</v>
      </c>
      <c r="E2289" s="6">
        <v>3.13</v>
      </c>
      <c r="F2289" s="10">
        <v>0.8125</v>
      </c>
      <c r="G2289" s="1">
        <v>22.5</v>
      </c>
      <c r="H2289" s="1">
        <v>55.2</v>
      </c>
      <c r="I2289" s="1">
        <v>22.5</v>
      </c>
      <c r="J2289" s="1">
        <v>0.12</v>
      </c>
      <c r="K2289" s="1">
        <v>410</v>
      </c>
      <c r="L2289" s="1">
        <v>0</v>
      </c>
      <c r="M2289" s="6">
        <f t="shared" si="226"/>
        <v>22.5</v>
      </c>
      <c r="N2289" s="1">
        <v>0</v>
      </c>
      <c r="O2289" s="1">
        <v>0</v>
      </c>
      <c r="P2289" s="12">
        <f t="shared" si="227"/>
        <v>0</v>
      </c>
      <c r="Q2289" s="1">
        <v>0</v>
      </c>
      <c r="R2289" s="1">
        <v>0</v>
      </c>
      <c r="S2289" s="1">
        <v>0</v>
      </c>
      <c r="T2289" s="1">
        <v>0</v>
      </c>
      <c r="U2289" s="4" t="s">
        <v>34</v>
      </c>
      <c r="V2289">
        <v>0.49</v>
      </c>
      <c r="W2289">
        <v>0.4</v>
      </c>
      <c r="X2289">
        <v>0.75</v>
      </c>
      <c r="Y2289">
        <v>2.38</v>
      </c>
      <c r="Z2289">
        <v>0.25</v>
      </c>
      <c r="AA2289" s="5">
        <f t="shared" si="228"/>
        <v>0</v>
      </c>
      <c r="AB2289" s="15" cm="1">
        <f t="array" ref="AB2289">_xlfn.SWITCH(U2289,"夏",122,"冬",90,"春",153,"秋",153,0)</f>
        <v>153</v>
      </c>
      <c r="AC2289" s="16">
        <f t="shared" si="229"/>
        <v>0</v>
      </c>
      <c r="AD2289" s="5">
        <f>IFERROR(AA2289/D2289,0)</f>
        <v>0</v>
      </c>
      <c r="AE2289" s="15">
        <f t="shared" si="230"/>
        <v>0.41917808219178082</v>
      </c>
      <c r="AF2289" s="5">
        <f>IFERROR(AD2289*AE2289*48,0)</f>
        <v>0</v>
      </c>
    </row>
    <row r="2290" spans="1:32" x14ac:dyDescent="0.15">
      <c r="A2290" s="8">
        <v>45747</v>
      </c>
      <c r="B2290" s="1" t="s">
        <v>47</v>
      </c>
      <c r="C2290" s="1" t="s">
        <v>58</v>
      </c>
      <c r="D2290" s="1">
        <v>142.75</v>
      </c>
      <c r="E2290" s="6">
        <v>3.13</v>
      </c>
      <c r="F2290" s="10">
        <v>0.83333333333333304</v>
      </c>
      <c r="G2290" s="1">
        <v>22.3</v>
      </c>
      <c r="H2290" s="1">
        <v>55.6</v>
      </c>
      <c r="I2290" s="1">
        <v>22.3</v>
      </c>
      <c r="J2290" s="1">
        <v>0.12</v>
      </c>
      <c r="K2290" s="1">
        <v>410</v>
      </c>
      <c r="L2290" s="1">
        <v>0</v>
      </c>
      <c r="M2290" s="6">
        <f t="shared" si="226"/>
        <v>22.300000000000068</v>
      </c>
      <c r="N2290" s="1">
        <v>0</v>
      </c>
      <c r="O2290" s="1">
        <v>0</v>
      </c>
      <c r="P2290" s="12">
        <f t="shared" si="227"/>
        <v>0</v>
      </c>
      <c r="Q2290" s="1">
        <v>0</v>
      </c>
      <c r="R2290" s="1">
        <v>0</v>
      </c>
      <c r="S2290" s="1">
        <v>0</v>
      </c>
      <c r="T2290" s="1">
        <v>0</v>
      </c>
      <c r="U2290" s="4" t="s">
        <v>34</v>
      </c>
      <c r="V2290">
        <v>0.49</v>
      </c>
      <c r="W2290">
        <v>0.4</v>
      </c>
      <c r="X2290">
        <v>0.75</v>
      </c>
      <c r="Y2290">
        <v>2.38</v>
      </c>
      <c r="Z2290">
        <v>0.25</v>
      </c>
      <c r="AA2290" s="5">
        <f t="shared" si="228"/>
        <v>0</v>
      </c>
      <c r="AB2290" s="15" cm="1">
        <f t="array" ref="AB2290">_xlfn.SWITCH(U2290,"夏",122,"冬",90,"春",153,"秋",153,0)</f>
        <v>153</v>
      </c>
      <c r="AC2290" s="16">
        <f t="shared" si="229"/>
        <v>0</v>
      </c>
      <c r="AD2290" s="5">
        <f>IFERROR(AA2290/D2290,0)</f>
        <v>0</v>
      </c>
      <c r="AE2290" s="15">
        <f t="shared" si="230"/>
        <v>0.41917808219178082</v>
      </c>
      <c r="AF2290" s="5">
        <f>IFERROR(AD2290*AE2290*48,0)</f>
        <v>0</v>
      </c>
    </row>
    <row r="2291" spans="1:32" x14ac:dyDescent="0.15">
      <c r="A2291" s="8">
        <v>45747</v>
      </c>
      <c r="B2291" s="1" t="s">
        <v>47</v>
      </c>
      <c r="C2291" s="1" t="s">
        <v>58</v>
      </c>
      <c r="D2291" s="1">
        <v>142.75</v>
      </c>
      <c r="E2291" s="6">
        <v>3.13</v>
      </c>
      <c r="F2291" s="10">
        <v>0.85416666666666696</v>
      </c>
      <c r="G2291" s="1">
        <v>22.1</v>
      </c>
      <c r="H2291" s="1">
        <v>56</v>
      </c>
      <c r="I2291" s="1">
        <v>22.1</v>
      </c>
      <c r="J2291" s="1">
        <v>0.12</v>
      </c>
      <c r="K2291" s="1">
        <v>410</v>
      </c>
      <c r="L2291" s="1">
        <v>0</v>
      </c>
      <c r="M2291" s="6">
        <f t="shared" si="226"/>
        <v>22.099999999999966</v>
      </c>
      <c r="N2291" s="1">
        <v>0</v>
      </c>
      <c r="O2291" s="1">
        <v>0</v>
      </c>
      <c r="P2291" s="12">
        <f t="shared" si="227"/>
        <v>0</v>
      </c>
      <c r="Q2291" s="1">
        <v>0</v>
      </c>
      <c r="R2291" s="1">
        <v>0</v>
      </c>
      <c r="S2291" s="1">
        <v>0</v>
      </c>
      <c r="T2291" s="1">
        <v>0</v>
      </c>
      <c r="U2291" s="4" t="s">
        <v>34</v>
      </c>
      <c r="V2291">
        <v>0.49</v>
      </c>
      <c r="W2291">
        <v>0.4</v>
      </c>
      <c r="X2291">
        <v>0.75</v>
      </c>
      <c r="Y2291">
        <v>2.38</v>
      </c>
      <c r="Z2291">
        <v>0.25</v>
      </c>
      <c r="AA2291" s="5">
        <f t="shared" si="228"/>
        <v>0</v>
      </c>
      <c r="AB2291" s="15" cm="1">
        <f t="array" ref="AB2291">_xlfn.SWITCH(U2291,"夏",122,"冬",90,"春",153,"秋",153,0)</f>
        <v>153</v>
      </c>
      <c r="AC2291" s="16">
        <f t="shared" si="229"/>
        <v>0</v>
      </c>
      <c r="AD2291" s="5">
        <f>IFERROR(AA2291/D2291,0)</f>
        <v>0</v>
      </c>
      <c r="AE2291" s="15">
        <f t="shared" si="230"/>
        <v>0.41917808219178082</v>
      </c>
      <c r="AF2291" s="5">
        <f>IFERROR(AD2291*AE2291*48,0)</f>
        <v>0</v>
      </c>
    </row>
    <row r="2292" spans="1:32" x14ac:dyDescent="0.15">
      <c r="A2292" s="8">
        <v>45747</v>
      </c>
      <c r="B2292" s="1" t="s">
        <v>47</v>
      </c>
      <c r="C2292" s="1" t="s">
        <v>58</v>
      </c>
      <c r="D2292" s="1">
        <v>142.75</v>
      </c>
      <c r="E2292" s="6">
        <v>3.13</v>
      </c>
      <c r="F2292" s="10">
        <v>0.875</v>
      </c>
      <c r="G2292" s="1">
        <v>21.9</v>
      </c>
      <c r="H2292" s="1">
        <v>56.4</v>
      </c>
      <c r="I2292" s="1">
        <v>21.9</v>
      </c>
      <c r="J2292" s="1">
        <v>0.12</v>
      </c>
      <c r="K2292" s="1">
        <v>410</v>
      </c>
      <c r="L2292" s="1">
        <v>0</v>
      </c>
      <c r="M2292" s="6">
        <f t="shared" si="226"/>
        <v>21.899999999999977</v>
      </c>
      <c r="N2292" s="1">
        <v>0</v>
      </c>
      <c r="O2292" s="1">
        <v>0</v>
      </c>
      <c r="P2292" s="12">
        <f t="shared" si="227"/>
        <v>0</v>
      </c>
      <c r="Q2292" s="1">
        <v>0</v>
      </c>
      <c r="R2292" s="1">
        <v>0</v>
      </c>
      <c r="S2292" s="1">
        <v>0</v>
      </c>
      <c r="T2292" s="1">
        <v>0</v>
      </c>
      <c r="U2292" s="4" t="s">
        <v>34</v>
      </c>
      <c r="V2292">
        <v>0.49</v>
      </c>
      <c r="W2292">
        <v>0.4</v>
      </c>
      <c r="X2292">
        <v>0.75</v>
      </c>
      <c r="Y2292">
        <v>2.38</v>
      </c>
      <c r="Z2292">
        <v>0.25</v>
      </c>
      <c r="AA2292" s="5">
        <f t="shared" si="228"/>
        <v>0</v>
      </c>
      <c r="AB2292" s="15" cm="1">
        <f t="array" ref="AB2292">_xlfn.SWITCH(U2292,"夏",122,"冬",90,"春",153,"秋",153,0)</f>
        <v>153</v>
      </c>
      <c r="AC2292" s="16">
        <f t="shared" si="229"/>
        <v>0</v>
      </c>
      <c r="AD2292" s="5">
        <f>IFERROR(AA2292/D2292,0)</f>
        <v>0</v>
      </c>
      <c r="AE2292" s="15">
        <f t="shared" si="230"/>
        <v>0.41917808219178082</v>
      </c>
      <c r="AF2292" s="5">
        <f>IFERROR(AD2292*AE2292*48,0)</f>
        <v>0</v>
      </c>
    </row>
    <row r="2293" spans="1:32" x14ac:dyDescent="0.15">
      <c r="A2293" s="8">
        <v>45747</v>
      </c>
      <c r="B2293" s="1" t="s">
        <v>47</v>
      </c>
      <c r="C2293" s="1" t="s">
        <v>58</v>
      </c>
      <c r="D2293" s="1">
        <v>142.75</v>
      </c>
      <c r="E2293" s="6">
        <v>3.13</v>
      </c>
      <c r="F2293" s="10">
        <v>0.89583333333333304</v>
      </c>
      <c r="G2293" s="1">
        <v>21.7</v>
      </c>
      <c r="H2293" s="1">
        <v>56.8</v>
      </c>
      <c r="I2293" s="1">
        <v>21.7</v>
      </c>
      <c r="J2293" s="1">
        <v>0.12</v>
      </c>
      <c r="K2293" s="1">
        <v>410</v>
      </c>
      <c r="L2293" s="1">
        <v>0</v>
      </c>
      <c r="M2293" s="6">
        <f t="shared" si="226"/>
        <v>21.700000000000102</v>
      </c>
      <c r="N2293" s="1">
        <v>0</v>
      </c>
      <c r="O2293" s="1">
        <v>0</v>
      </c>
      <c r="P2293" s="12">
        <f t="shared" si="227"/>
        <v>0</v>
      </c>
      <c r="Q2293" s="1">
        <v>0</v>
      </c>
      <c r="R2293" s="1">
        <v>0</v>
      </c>
      <c r="S2293" s="1">
        <v>0</v>
      </c>
      <c r="T2293" s="1">
        <v>0</v>
      </c>
      <c r="U2293" s="4" t="s">
        <v>34</v>
      </c>
      <c r="V2293">
        <v>0.49</v>
      </c>
      <c r="W2293">
        <v>0.4</v>
      </c>
      <c r="X2293">
        <v>0.75</v>
      </c>
      <c r="Y2293">
        <v>2.38</v>
      </c>
      <c r="Z2293">
        <v>0.25</v>
      </c>
      <c r="AA2293" s="5">
        <f t="shared" si="228"/>
        <v>0</v>
      </c>
      <c r="AB2293" s="15" cm="1">
        <f t="array" ref="AB2293">_xlfn.SWITCH(U2293,"夏",122,"冬",90,"春",153,"秋",153,0)</f>
        <v>153</v>
      </c>
      <c r="AC2293" s="16">
        <f t="shared" si="229"/>
        <v>0</v>
      </c>
      <c r="AD2293" s="5">
        <f>IFERROR(AA2293/D2293,0)</f>
        <v>0</v>
      </c>
      <c r="AE2293" s="15">
        <f t="shared" si="230"/>
        <v>0.41917808219178082</v>
      </c>
      <c r="AF2293" s="5">
        <f>IFERROR(AD2293*AE2293*48,0)</f>
        <v>0</v>
      </c>
    </row>
    <row r="2294" spans="1:32" x14ac:dyDescent="0.15">
      <c r="A2294" s="8">
        <v>45747</v>
      </c>
      <c r="B2294" s="1" t="s">
        <v>47</v>
      </c>
      <c r="C2294" s="1" t="s">
        <v>58</v>
      </c>
      <c r="D2294" s="1">
        <v>142.75</v>
      </c>
      <c r="E2294" s="6">
        <v>3.13</v>
      </c>
      <c r="F2294" s="10">
        <v>0.91666666666666696</v>
      </c>
      <c r="G2294" s="1">
        <v>21.5</v>
      </c>
      <c r="H2294" s="1">
        <v>57.2</v>
      </c>
      <c r="I2294" s="1">
        <v>21.5</v>
      </c>
      <c r="J2294" s="1">
        <v>0.12</v>
      </c>
      <c r="K2294" s="1">
        <v>410</v>
      </c>
      <c r="L2294" s="1">
        <v>0</v>
      </c>
      <c r="M2294" s="6">
        <f t="shared" si="226"/>
        <v>21.500000000000057</v>
      </c>
      <c r="N2294" s="1">
        <v>0</v>
      </c>
      <c r="O2294" s="1">
        <v>0</v>
      </c>
      <c r="P2294" s="12">
        <f t="shared" si="227"/>
        <v>0</v>
      </c>
      <c r="Q2294" s="1">
        <v>0</v>
      </c>
      <c r="R2294" s="1">
        <v>0</v>
      </c>
      <c r="S2294" s="1">
        <v>0</v>
      </c>
      <c r="T2294" s="1">
        <v>0</v>
      </c>
      <c r="U2294" s="4" t="s">
        <v>34</v>
      </c>
      <c r="V2294">
        <v>0.49</v>
      </c>
      <c r="W2294">
        <v>0.4</v>
      </c>
      <c r="X2294">
        <v>0.75</v>
      </c>
      <c r="Y2294">
        <v>2.38</v>
      </c>
      <c r="Z2294">
        <v>0.25</v>
      </c>
      <c r="AA2294" s="5">
        <f t="shared" si="228"/>
        <v>0</v>
      </c>
      <c r="AB2294" s="15" cm="1">
        <f t="array" ref="AB2294">_xlfn.SWITCH(U2294,"夏",122,"冬",90,"春",153,"秋",153,0)</f>
        <v>153</v>
      </c>
      <c r="AC2294" s="16">
        <f t="shared" si="229"/>
        <v>0</v>
      </c>
      <c r="AD2294" s="5">
        <f>IFERROR(AA2294/D2294,0)</f>
        <v>0</v>
      </c>
      <c r="AE2294" s="15">
        <f t="shared" si="230"/>
        <v>0.41917808219178082</v>
      </c>
      <c r="AF2294" s="5">
        <f>IFERROR(AD2294*AE2294*48,0)</f>
        <v>0</v>
      </c>
    </row>
    <row r="2295" spans="1:32" x14ac:dyDescent="0.15">
      <c r="A2295" s="8">
        <v>45747</v>
      </c>
      <c r="B2295" s="1" t="s">
        <v>48</v>
      </c>
      <c r="C2295" s="1" t="s">
        <v>58</v>
      </c>
      <c r="D2295" s="1">
        <v>142.75</v>
      </c>
      <c r="E2295" s="6">
        <v>3.13</v>
      </c>
      <c r="F2295" s="10">
        <v>0.33333333333333298</v>
      </c>
      <c r="G2295" s="1">
        <v>17</v>
      </c>
      <c r="H2295" s="1">
        <v>64.5</v>
      </c>
      <c r="I2295" s="1">
        <v>17</v>
      </c>
      <c r="J2295" s="1">
        <v>0.05</v>
      </c>
      <c r="K2295" s="1">
        <v>408</v>
      </c>
      <c r="L2295" s="1">
        <v>140</v>
      </c>
      <c r="M2295" s="6">
        <f t="shared" si="226"/>
        <v>17</v>
      </c>
      <c r="N2295" s="1">
        <v>0</v>
      </c>
      <c r="O2295" s="1">
        <v>0</v>
      </c>
      <c r="P2295" s="12">
        <f t="shared" si="227"/>
        <v>0</v>
      </c>
      <c r="Q2295" s="1">
        <v>0</v>
      </c>
      <c r="R2295" s="1">
        <v>0</v>
      </c>
      <c r="S2295" s="1">
        <v>0</v>
      </c>
      <c r="T2295" s="1">
        <v>0</v>
      </c>
      <c r="U2295" s="4" t="s">
        <v>34</v>
      </c>
      <c r="V2295">
        <v>0.49</v>
      </c>
      <c r="W2295">
        <v>0.4</v>
      </c>
      <c r="X2295">
        <v>0.75</v>
      </c>
      <c r="Y2295">
        <v>2.38</v>
      </c>
      <c r="Z2295">
        <v>0.25</v>
      </c>
      <c r="AA2295" s="5">
        <f t="shared" si="228"/>
        <v>0</v>
      </c>
      <c r="AB2295" s="15" cm="1">
        <f t="array" ref="AB2295">_xlfn.SWITCH(U2295,"夏",122,"冬",90,"春",153,"秋",153,0)</f>
        <v>153</v>
      </c>
      <c r="AC2295" s="16">
        <f t="shared" si="229"/>
        <v>0</v>
      </c>
      <c r="AD2295" s="5">
        <f>IFERROR(AA2295/D2295,0)</f>
        <v>0</v>
      </c>
      <c r="AE2295" s="15">
        <f t="shared" si="230"/>
        <v>0.41917808219178082</v>
      </c>
      <c r="AF2295" s="5">
        <f>IFERROR(AD2295*AE2295*48,0)</f>
        <v>0</v>
      </c>
    </row>
    <row r="2296" spans="1:32" x14ac:dyDescent="0.15">
      <c r="A2296" s="8">
        <v>45747</v>
      </c>
      <c r="B2296" s="1" t="s">
        <v>48</v>
      </c>
      <c r="C2296" s="1" t="s">
        <v>58</v>
      </c>
      <c r="D2296" s="1">
        <v>142.75</v>
      </c>
      <c r="E2296" s="6">
        <v>3.13</v>
      </c>
      <c r="F2296" s="10">
        <v>0.35416666666666702</v>
      </c>
      <c r="G2296" s="1">
        <v>17.2</v>
      </c>
      <c r="H2296" s="1">
        <v>64.099999999999994</v>
      </c>
      <c r="I2296" s="1">
        <v>17.2</v>
      </c>
      <c r="J2296" s="1">
        <v>0.05</v>
      </c>
      <c r="K2296" s="1">
        <v>508</v>
      </c>
      <c r="L2296" s="1">
        <v>310</v>
      </c>
      <c r="M2296" s="6">
        <f t="shared" si="226"/>
        <v>17.200000000000045</v>
      </c>
      <c r="N2296" s="1">
        <v>0.7</v>
      </c>
      <c r="O2296" s="11" cm="1">
        <f t="array" ref="O2296">ROUND(_xlfn.SWITCH(C2296,"建筑专教",IF(S2296&gt;0.1,1.38,1.28),"阶梯教室",IF(S2296&gt;0.1,1.15,1.05),"公共教室",IF(S2296&gt;0.1,1.22,1.12),IF(S2296&gt;0.1,1.2,1.1))+(MOD(ROW()*11,31)/31-0.5)*0.06,2)</f>
        <v>1.29</v>
      </c>
      <c r="P2296" s="12">
        <f t="shared" si="227"/>
        <v>0.13</v>
      </c>
      <c r="Q2296" s="13">
        <f t="shared" ref="Q2296:Q2357" si="231">(0.303*EXP(-0.036*(O2296*58.15))+0.028)*((O2296*58.15)-0.00305*(5733-6.99*(O2296*58.15)-(EXP(16.6536-4030.183/(G2296+235))*(H2296/100)))-0.42*((O2296*58.15)-58.15)-0.000017*(O2296*58.15)*(5867-(EXP(16.6536-4030.183/(G2296+235))*(H2296/100)))-0.0014*(O2296*58.15)*(34-G2296)-0.0000000396*IF(N2296*0.155&gt;0.078,1.05+0.645*N2296*0.155,1)*(POWER((35.7-0.028*(O2296*58.15)-N2296*0.155*(0.0000000396*IF(N2296*0.155&gt;0.078,1.05+0.645*N2296*0.155,1)*(POWER((35.7-0.028*(O2296*58.15)-N2296*0.155*0.1)+273,4)-POWER(M2296+273,4))+IF(N2296*0.155&gt;0.078,1.05+0.645*N2296*0.155,1)*IF(J2296&lt;0.2,2.38*ABS(35.7-0.028*(O2296*58.15)-G2296)^0.25,12.1*SQRT(J2296))*(35.7-0.028*(O2296*58.15)-G2296))+273),4)-POWER(M2296+273,4))-IF(N2296*0.155&gt;0.078,1.05+0.645*N2296*0.155,1)*IF(J2296&lt;0.2,2.38*ABS(35.7-0.028*(O2296*58.15)-N2296*0.155*0.1-G2296)^0.25,12.1*SQRT(J2296))*(35.7-0.028*(O2296*58.15)-N2296*0.155*0.1-G2296))</f>
        <v>-1.8615919243334955</v>
      </c>
      <c r="R2296" s="1">
        <v>0</v>
      </c>
      <c r="S2296" s="1">
        <v>0</v>
      </c>
      <c r="T2296" s="1">
        <v>2.5000000000000001E-2</v>
      </c>
      <c r="U2296" s="4" t="s">
        <v>34</v>
      </c>
      <c r="V2296">
        <v>0.49</v>
      </c>
      <c r="W2296">
        <v>0.4</v>
      </c>
      <c r="X2296">
        <v>0.75</v>
      </c>
      <c r="Y2296">
        <v>2.38</v>
      </c>
      <c r="Z2296">
        <v>0.25</v>
      </c>
      <c r="AA2296" s="5">
        <f t="shared" si="228"/>
        <v>2.5000000000000001E-2</v>
      </c>
      <c r="AB2296" s="15" cm="1">
        <f t="array" ref="AB2296">_xlfn.SWITCH(U2296,"夏",122,"冬",90,"春",153,"秋",153,0)</f>
        <v>153</v>
      </c>
      <c r="AC2296" s="16">
        <f t="shared" si="229"/>
        <v>3.8250000000000002</v>
      </c>
      <c r="AD2296" s="5">
        <f>IFERROR(AA2296/D2296,0)</f>
        <v>1.7513134851138354E-4</v>
      </c>
      <c r="AE2296" s="15">
        <f t="shared" si="230"/>
        <v>0.41917808219178082</v>
      </c>
      <c r="AF2296" s="5">
        <f>IFERROR(AD2296*AE2296*48,0)</f>
        <v>3.5237386944317831E-3</v>
      </c>
    </row>
    <row r="2297" spans="1:32" x14ac:dyDescent="0.15">
      <c r="A2297" s="8">
        <v>45747</v>
      </c>
      <c r="B2297" s="1" t="s">
        <v>48</v>
      </c>
      <c r="C2297" s="1" t="s">
        <v>58</v>
      </c>
      <c r="D2297" s="1">
        <v>142.75</v>
      </c>
      <c r="E2297" s="6">
        <v>3.13</v>
      </c>
      <c r="F2297" s="10">
        <v>0.375</v>
      </c>
      <c r="G2297" s="1">
        <v>17.5</v>
      </c>
      <c r="H2297" s="1">
        <v>63.5</v>
      </c>
      <c r="I2297" s="1">
        <v>17.5</v>
      </c>
      <c r="J2297" s="1">
        <v>0.05</v>
      </c>
      <c r="K2297" s="1">
        <v>615</v>
      </c>
      <c r="L2297" s="1">
        <v>440</v>
      </c>
      <c r="M2297" s="6">
        <f t="shared" si="226"/>
        <v>17.500000000000057</v>
      </c>
      <c r="N2297" s="1">
        <v>0.7</v>
      </c>
      <c r="O2297" s="11" cm="1">
        <f t="array" ref="O2297">ROUND(_xlfn.SWITCH(C2297,"建筑专教",IF(S2297&gt;0.1,1.38,1.28),"阶梯教室",IF(S2297&gt;0.1,1.15,1.05),"公共教室",IF(S2297&gt;0.1,1.22,1.12),IF(S2297&gt;0.1,1.2,1.1))+(MOD(ROW()*11,31)/31-0.5)*0.06,2)</f>
        <v>1.25</v>
      </c>
      <c r="P2297" s="12">
        <f t="shared" si="227"/>
        <v>0.25</v>
      </c>
      <c r="Q2297" s="13">
        <f t="shared" si="231"/>
        <v>-1.9132026277759446</v>
      </c>
      <c r="R2297" s="1">
        <v>0</v>
      </c>
      <c r="S2297" s="1">
        <v>0</v>
      </c>
      <c r="T2297" s="1">
        <v>3.2000000000000001E-2</v>
      </c>
      <c r="U2297" s="4" t="s">
        <v>34</v>
      </c>
      <c r="V2297">
        <v>0.49</v>
      </c>
      <c r="W2297">
        <v>0.4</v>
      </c>
      <c r="X2297">
        <v>0.75</v>
      </c>
      <c r="Y2297">
        <v>2.38</v>
      </c>
      <c r="Z2297">
        <v>0.25</v>
      </c>
      <c r="AA2297" s="5">
        <f t="shared" si="228"/>
        <v>3.2000000000000001E-2</v>
      </c>
      <c r="AB2297" s="15" cm="1">
        <f t="array" ref="AB2297">_xlfn.SWITCH(U2297,"夏",122,"冬",90,"春",153,"秋",153,0)</f>
        <v>153</v>
      </c>
      <c r="AC2297" s="16">
        <f t="shared" si="229"/>
        <v>4.8959999999999999</v>
      </c>
      <c r="AD2297" s="5">
        <f>IFERROR(AA2297/D2297,0)</f>
        <v>2.2416812609457094E-4</v>
      </c>
      <c r="AE2297" s="15">
        <f t="shared" si="230"/>
        <v>0.41917808219178082</v>
      </c>
      <c r="AF2297" s="5">
        <f>IFERROR(AD2297*AE2297*48,0)</f>
        <v>4.5103855288726822E-3</v>
      </c>
    </row>
    <row r="2298" spans="1:32" x14ac:dyDescent="0.15">
      <c r="A2298" s="8">
        <v>45747</v>
      </c>
      <c r="B2298" s="1" t="s">
        <v>48</v>
      </c>
      <c r="C2298" s="1" t="s">
        <v>58</v>
      </c>
      <c r="D2298" s="1">
        <v>142.75</v>
      </c>
      <c r="E2298" s="6">
        <v>3.13</v>
      </c>
      <c r="F2298" s="10">
        <v>0.39583333333333298</v>
      </c>
      <c r="G2298" s="1">
        <v>17.899999999999999</v>
      </c>
      <c r="H2298" s="1">
        <v>62.7</v>
      </c>
      <c r="I2298" s="1">
        <v>17.899999999999999</v>
      </c>
      <c r="J2298" s="1">
        <v>0.06</v>
      </c>
      <c r="K2298" s="1">
        <v>732</v>
      </c>
      <c r="L2298" s="1">
        <v>580</v>
      </c>
      <c r="M2298" s="6">
        <f t="shared" si="226"/>
        <v>17.900000000000091</v>
      </c>
      <c r="N2298" s="1">
        <v>0.7</v>
      </c>
      <c r="O2298" s="11" cm="1">
        <f t="array" ref="O2298">ROUND(_xlfn.SWITCH(C2298,"建筑专教",IF(S2298&gt;0.1,1.38,1.28),"阶梯教室",IF(S2298&gt;0.1,1.15,1.05),"公共教室",IF(S2298&gt;0.1,1.22,1.12),IF(S2298&gt;0.1,1.2,1.1))+(MOD(ROW()*11,31)/31-0.5)*0.06,2)</f>
        <v>1.28</v>
      </c>
      <c r="P2298" s="12">
        <f t="shared" si="227"/>
        <v>0.39</v>
      </c>
      <c r="Q2298" s="13">
        <f t="shared" si="231"/>
        <v>-1.6912067526571466</v>
      </c>
      <c r="R2298" s="1">
        <v>0</v>
      </c>
      <c r="S2298" s="1">
        <v>0</v>
      </c>
      <c r="T2298" s="1">
        <v>3.7999999999999999E-2</v>
      </c>
      <c r="U2298" s="4" t="s">
        <v>34</v>
      </c>
      <c r="V2298">
        <v>0.49</v>
      </c>
      <c r="W2298">
        <v>0.4</v>
      </c>
      <c r="X2298">
        <v>0.75</v>
      </c>
      <c r="Y2298">
        <v>2.38</v>
      </c>
      <c r="Z2298">
        <v>0.25</v>
      </c>
      <c r="AA2298" s="5">
        <f t="shared" si="228"/>
        <v>3.7999999999999999E-2</v>
      </c>
      <c r="AB2298" s="15" cm="1">
        <f t="array" ref="AB2298">_xlfn.SWITCH(U2298,"夏",122,"冬",90,"春",153,"秋",153,0)</f>
        <v>153</v>
      </c>
      <c r="AC2298" s="16">
        <f t="shared" si="229"/>
        <v>5.8140000000000001</v>
      </c>
      <c r="AD2298" s="5">
        <f>IFERROR(AA2298/D2298,0)</f>
        <v>2.6619964973730297E-4</v>
      </c>
      <c r="AE2298" s="15">
        <f t="shared" si="230"/>
        <v>0.41917808219178082</v>
      </c>
      <c r="AF2298" s="5">
        <f>IFERROR(AD2298*AE2298*48,0)</f>
        <v>5.3560828155363102E-3</v>
      </c>
    </row>
    <row r="2299" spans="1:32" x14ac:dyDescent="0.15">
      <c r="A2299" s="8">
        <v>45747</v>
      </c>
      <c r="B2299" s="1" t="s">
        <v>48</v>
      </c>
      <c r="C2299" s="1" t="s">
        <v>58</v>
      </c>
      <c r="D2299" s="1">
        <v>142.75</v>
      </c>
      <c r="E2299" s="6">
        <v>3.13</v>
      </c>
      <c r="F2299" s="10">
        <v>0.41666666666666702</v>
      </c>
      <c r="G2299" s="1">
        <v>18.399999999999999</v>
      </c>
      <c r="H2299" s="1">
        <v>61.9</v>
      </c>
      <c r="I2299" s="1">
        <v>18.399999999999999</v>
      </c>
      <c r="J2299" s="1">
        <v>7.0000000000000007E-2</v>
      </c>
      <c r="K2299" s="1">
        <v>855</v>
      </c>
      <c r="L2299" s="1">
        <v>720</v>
      </c>
      <c r="M2299" s="6">
        <f t="shared" si="226"/>
        <v>18.400000000000091</v>
      </c>
      <c r="N2299" s="1">
        <v>0.7</v>
      </c>
      <c r="O2299" s="11" cm="1">
        <f t="array" ref="O2299">ROUND(_xlfn.SWITCH(C2299,"建筑专教",IF(S2299&gt;0.1,1.38,1.28),"阶梯教室",IF(S2299&gt;0.1,1.15,1.05),"公共教室",IF(S2299&gt;0.1,1.22,1.12),IF(S2299&gt;0.1,1.2,1.1))+(MOD(ROW()*11,31)/31-0.5)*0.06,2)</f>
        <v>1.3</v>
      </c>
      <c r="P2299" s="12">
        <f t="shared" si="227"/>
        <v>0.53</v>
      </c>
      <c r="Q2299" s="13">
        <f t="shared" si="231"/>
        <v>-1.4840472050047337</v>
      </c>
      <c r="R2299" s="1">
        <v>0</v>
      </c>
      <c r="S2299" s="1">
        <v>0</v>
      </c>
      <c r="T2299" s="1">
        <v>3.2000000000000001E-2</v>
      </c>
      <c r="U2299" s="4" t="s">
        <v>34</v>
      </c>
      <c r="V2299">
        <v>0.49</v>
      </c>
      <c r="W2299">
        <v>0.4</v>
      </c>
      <c r="X2299">
        <v>0.75</v>
      </c>
      <c r="Y2299">
        <v>2.38</v>
      </c>
      <c r="Z2299">
        <v>0.25</v>
      </c>
      <c r="AA2299" s="5">
        <f t="shared" si="228"/>
        <v>3.2000000000000001E-2</v>
      </c>
      <c r="AB2299" s="15" cm="1">
        <f t="array" ref="AB2299">_xlfn.SWITCH(U2299,"夏",122,"冬",90,"春",153,"秋",153,0)</f>
        <v>153</v>
      </c>
      <c r="AC2299" s="16">
        <f t="shared" si="229"/>
        <v>4.8959999999999999</v>
      </c>
      <c r="AD2299" s="5">
        <f>IFERROR(AA2299/D2299,0)</f>
        <v>2.2416812609457094E-4</v>
      </c>
      <c r="AE2299" s="15">
        <f t="shared" si="230"/>
        <v>0.41917808219178082</v>
      </c>
      <c r="AF2299" s="5">
        <f>IFERROR(AD2299*AE2299*48,0)</f>
        <v>4.5103855288726822E-3</v>
      </c>
    </row>
    <row r="2300" spans="1:32" x14ac:dyDescent="0.15">
      <c r="A2300" s="8">
        <v>45747</v>
      </c>
      <c r="B2300" s="1" t="s">
        <v>48</v>
      </c>
      <c r="C2300" s="1" t="s">
        <v>58</v>
      </c>
      <c r="D2300" s="1">
        <v>142.75</v>
      </c>
      <c r="E2300" s="6">
        <v>3.13</v>
      </c>
      <c r="F2300" s="10">
        <v>0.4375</v>
      </c>
      <c r="G2300" s="1">
        <v>18.8</v>
      </c>
      <c r="H2300" s="1">
        <v>61.1</v>
      </c>
      <c r="I2300" s="1">
        <v>18.8</v>
      </c>
      <c r="J2300" s="1">
        <v>0.08</v>
      </c>
      <c r="K2300" s="1">
        <v>965</v>
      </c>
      <c r="L2300" s="1">
        <v>860</v>
      </c>
      <c r="M2300" s="6">
        <f t="shared" si="226"/>
        <v>18.800000000000011</v>
      </c>
      <c r="N2300" s="1">
        <v>0.7</v>
      </c>
      <c r="O2300" s="11" cm="1">
        <f t="array" ref="O2300">ROUND(_xlfn.SWITCH(C2300,"建筑专教",IF(S2300&gt;0.1,1.38,1.28),"阶梯教室",IF(S2300&gt;0.1,1.15,1.05),"公共教室",IF(S2300&gt;0.1,1.22,1.12),IF(S2300&gt;0.1,1.2,1.1))+(MOD(ROW()*11,31)/31-0.5)*0.06,2)</f>
        <v>1.26</v>
      </c>
      <c r="P2300" s="12">
        <f t="shared" si="227"/>
        <v>0.66</v>
      </c>
      <c r="Q2300" s="13">
        <f t="shared" si="231"/>
        <v>-1.4936758130221279</v>
      </c>
      <c r="R2300" s="1">
        <v>0</v>
      </c>
      <c r="S2300" s="1">
        <v>0</v>
      </c>
      <c r="T2300" s="1">
        <v>8.0000000000000002E-3</v>
      </c>
      <c r="U2300" s="4" t="s">
        <v>34</v>
      </c>
      <c r="V2300">
        <v>0.49</v>
      </c>
      <c r="W2300">
        <v>0.4</v>
      </c>
      <c r="X2300">
        <v>0.75</v>
      </c>
      <c r="Y2300">
        <v>2.38</v>
      </c>
      <c r="Z2300">
        <v>0.25</v>
      </c>
      <c r="AA2300" s="5">
        <f t="shared" si="228"/>
        <v>8.0000000000000002E-3</v>
      </c>
      <c r="AB2300" s="15" cm="1">
        <f t="array" ref="AB2300">_xlfn.SWITCH(U2300,"夏",122,"冬",90,"春",153,"秋",153,0)</f>
        <v>153</v>
      </c>
      <c r="AC2300" s="16">
        <f t="shared" si="229"/>
        <v>1.224</v>
      </c>
      <c r="AD2300" s="5">
        <f>IFERROR(AA2300/D2300,0)</f>
        <v>5.6042031523642735E-5</v>
      </c>
      <c r="AE2300" s="15">
        <f t="shared" si="230"/>
        <v>0.41917808219178082</v>
      </c>
      <c r="AF2300" s="5">
        <f>IFERROR(AD2300*AE2300*48,0)</f>
        <v>1.1275963822181705E-3</v>
      </c>
    </row>
    <row r="2301" spans="1:32" x14ac:dyDescent="0.15">
      <c r="A2301" s="8">
        <v>45747</v>
      </c>
      <c r="B2301" s="1" t="s">
        <v>48</v>
      </c>
      <c r="C2301" s="1" t="s">
        <v>58</v>
      </c>
      <c r="D2301" s="1">
        <v>142.75</v>
      </c>
      <c r="E2301" s="6">
        <v>3.13</v>
      </c>
      <c r="F2301" s="10">
        <v>0.45833333333333298</v>
      </c>
      <c r="G2301" s="1">
        <v>19.2</v>
      </c>
      <c r="H2301" s="1">
        <v>60.3</v>
      </c>
      <c r="I2301" s="1">
        <v>19.2</v>
      </c>
      <c r="J2301" s="1">
        <v>0.09</v>
      </c>
      <c r="K2301" s="1">
        <v>1065</v>
      </c>
      <c r="L2301" s="1">
        <v>1000</v>
      </c>
      <c r="M2301" s="6">
        <f t="shared" si="226"/>
        <v>19.199999999999989</v>
      </c>
      <c r="N2301" s="1">
        <v>0.7</v>
      </c>
      <c r="O2301" s="11" cm="1">
        <f t="array" ref="O2301">ROUND(_xlfn.SWITCH(C2301,"建筑专教",IF(S2301&gt;0.1,1.38,1.28),"阶梯教室",IF(S2301&gt;0.1,1.15,1.05),"公共教室",IF(S2301&gt;0.1,1.22,1.12),IF(S2301&gt;0.1,1.2,1.1))+(MOD(ROW()*11,31)/31-0.5)*0.06,2)</f>
        <v>1.28</v>
      </c>
      <c r="P2301" s="12">
        <f t="shared" si="227"/>
        <v>0.78</v>
      </c>
      <c r="Q2301" s="13">
        <f t="shared" si="231"/>
        <v>-1.316796183496632</v>
      </c>
      <c r="R2301" s="1">
        <v>0</v>
      </c>
      <c r="S2301" s="1">
        <v>0</v>
      </c>
      <c r="T2301" s="1">
        <v>2.8000000000000001E-2</v>
      </c>
      <c r="U2301" s="4" t="s">
        <v>34</v>
      </c>
      <c r="V2301">
        <v>0.49</v>
      </c>
      <c r="W2301">
        <v>0.4</v>
      </c>
      <c r="X2301">
        <v>0.75</v>
      </c>
      <c r="Y2301">
        <v>2.38</v>
      </c>
      <c r="Z2301">
        <v>0.25</v>
      </c>
      <c r="AA2301" s="5">
        <f t="shared" si="228"/>
        <v>2.8000000000000001E-2</v>
      </c>
      <c r="AB2301" s="15" cm="1">
        <f t="array" ref="AB2301">_xlfn.SWITCH(U2301,"夏",122,"冬",90,"春",153,"秋",153,0)</f>
        <v>153</v>
      </c>
      <c r="AC2301" s="16">
        <f t="shared" si="229"/>
        <v>4.2839999999999998</v>
      </c>
      <c r="AD2301" s="5">
        <f>IFERROR(AA2301/D2301,0)</f>
        <v>1.9614711033274956E-4</v>
      </c>
      <c r="AE2301" s="15">
        <f t="shared" si="230"/>
        <v>0.41917808219178082</v>
      </c>
      <c r="AF2301" s="5">
        <f>IFERROR(AD2301*AE2301*48,0)</f>
        <v>3.9465873377635971E-3</v>
      </c>
    </row>
    <row r="2302" spans="1:32" x14ac:dyDescent="0.15">
      <c r="A2302" s="8">
        <v>45747</v>
      </c>
      <c r="B2302" s="1" t="s">
        <v>48</v>
      </c>
      <c r="C2302" s="1" t="s">
        <v>58</v>
      </c>
      <c r="D2302" s="1">
        <v>142.75</v>
      </c>
      <c r="E2302" s="6">
        <v>3.13</v>
      </c>
      <c r="F2302" s="10">
        <v>0.47916666666666702</v>
      </c>
      <c r="G2302" s="1">
        <v>19.600000000000001</v>
      </c>
      <c r="H2302" s="1">
        <v>59.5</v>
      </c>
      <c r="I2302" s="1">
        <v>19.600000000000001</v>
      </c>
      <c r="J2302" s="1">
        <v>0.1</v>
      </c>
      <c r="K2302" s="1">
        <v>1155</v>
      </c>
      <c r="L2302" s="1">
        <v>1140</v>
      </c>
      <c r="M2302" s="6">
        <f t="shared" si="226"/>
        <v>19.599999999999909</v>
      </c>
      <c r="N2302" s="1">
        <v>0.7</v>
      </c>
      <c r="O2302" s="11" cm="1">
        <f t="array" ref="O2302">ROUND(_xlfn.SWITCH(C2302,"建筑专教",IF(S2302&gt;0.1,1.38,1.28),"阶梯教室",IF(S2302&gt;0.1,1.15,1.05),"公共教室",IF(S2302&gt;0.1,1.22,1.12),IF(S2302&gt;0.1,1.2,1.1))+(MOD(ROW()*11,31)/31-0.5)*0.06,2)</f>
        <v>1.3</v>
      </c>
      <c r="P2302" s="12">
        <f t="shared" si="227"/>
        <v>0.89</v>
      </c>
      <c r="Q2302" s="13">
        <f t="shared" si="231"/>
        <v>-1.1470456283500763</v>
      </c>
      <c r="R2302" s="1">
        <v>0</v>
      </c>
      <c r="S2302" s="1">
        <v>0</v>
      </c>
      <c r="T2302" s="1">
        <v>3.5000000000000003E-2</v>
      </c>
      <c r="U2302" s="4" t="s">
        <v>34</v>
      </c>
      <c r="V2302">
        <v>0.49</v>
      </c>
      <c r="W2302">
        <v>0.4</v>
      </c>
      <c r="X2302">
        <v>0.75</v>
      </c>
      <c r="Y2302">
        <v>2.38</v>
      </c>
      <c r="Z2302">
        <v>0.25</v>
      </c>
      <c r="AA2302" s="5">
        <f t="shared" si="228"/>
        <v>3.5000000000000003E-2</v>
      </c>
      <c r="AB2302" s="15" cm="1">
        <f t="array" ref="AB2302">_xlfn.SWITCH(U2302,"夏",122,"冬",90,"春",153,"秋",153,0)</f>
        <v>153</v>
      </c>
      <c r="AC2302" s="16">
        <f t="shared" si="229"/>
        <v>5.3550000000000004</v>
      </c>
      <c r="AD2302" s="5">
        <f>IFERROR(AA2302/D2302,0)</f>
        <v>2.4518388791593696E-4</v>
      </c>
      <c r="AE2302" s="15">
        <f t="shared" si="230"/>
        <v>0.41917808219178082</v>
      </c>
      <c r="AF2302" s="5">
        <f>IFERROR(AD2302*AE2302*48,0)</f>
        <v>4.9332341722044962E-3</v>
      </c>
    </row>
    <row r="2303" spans="1:32" x14ac:dyDescent="0.15">
      <c r="A2303" s="8">
        <v>45747</v>
      </c>
      <c r="B2303" s="1" t="s">
        <v>48</v>
      </c>
      <c r="C2303" s="1" t="s">
        <v>58</v>
      </c>
      <c r="D2303" s="1">
        <v>142.75</v>
      </c>
      <c r="E2303" s="6">
        <v>3.13</v>
      </c>
      <c r="F2303" s="10">
        <v>0.5</v>
      </c>
      <c r="G2303" s="1">
        <v>19.8</v>
      </c>
      <c r="H2303" s="1">
        <v>59.1</v>
      </c>
      <c r="I2303" s="1">
        <v>19.8</v>
      </c>
      <c r="J2303" s="1">
        <v>0.1</v>
      </c>
      <c r="K2303" s="1">
        <v>410</v>
      </c>
      <c r="L2303" s="1">
        <v>1160</v>
      </c>
      <c r="M2303" s="6">
        <f t="shared" si="226"/>
        <v>19.800000000000011</v>
      </c>
      <c r="N2303" s="1">
        <v>0.7</v>
      </c>
      <c r="O2303" s="11" cm="1">
        <f t="array" ref="O2303">ROUND(_xlfn.SWITCH(C2303,"建筑专教",IF(S2303&gt;0.1,1.38,1.28),"阶梯教室",IF(S2303&gt;0.1,1.15,1.05),"公共教室",IF(S2303&gt;0.1,1.22,1.12),IF(S2303&gt;0.1,1.2,1.1))+(MOD(ROW()*11,31)/31-0.5)*0.06,2)</f>
        <v>1.26</v>
      </c>
      <c r="P2303" s="12">
        <f t="shared" si="227"/>
        <v>0.01</v>
      </c>
      <c r="Q2303" s="13">
        <f t="shared" si="231"/>
        <v>-1.2040330531796239</v>
      </c>
      <c r="R2303" s="1">
        <v>0</v>
      </c>
      <c r="S2303" s="1">
        <v>0</v>
      </c>
      <c r="T2303" s="1">
        <v>2.8000000000000001E-2</v>
      </c>
      <c r="U2303" s="4" t="s">
        <v>34</v>
      </c>
      <c r="V2303">
        <v>0.49</v>
      </c>
      <c r="W2303">
        <v>0.4</v>
      </c>
      <c r="X2303">
        <v>0.75</v>
      </c>
      <c r="Y2303">
        <v>2.38</v>
      </c>
      <c r="Z2303">
        <v>0.25</v>
      </c>
      <c r="AA2303" s="5">
        <f t="shared" si="228"/>
        <v>2.8000000000000001E-2</v>
      </c>
      <c r="AB2303" s="15" cm="1">
        <f t="array" ref="AB2303">_xlfn.SWITCH(U2303,"夏",122,"冬",90,"春",153,"秋",153,0)</f>
        <v>153</v>
      </c>
      <c r="AC2303" s="16">
        <f t="shared" si="229"/>
        <v>4.2839999999999998</v>
      </c>
      <c r="AD2303" s="5">
        <f>IFERROR(AA2303/D2303,0)</f>
        <v>1.9614711033274956E-4</v>
      </c>
      <c r="AE2303" s="15">
        <f t="shared" si="230"/>
        <v>0.41917808219178082</v>
      </c>
      <c r="AF2303" s="5">
        <f>IFERROR(AD2303*AE2303*48,0)</f>
        <v>3.9465873377635971E-3</v>
      </c>
    </row>
    <row r="2304" spans="1:32" x14ac:dyDescent="0.15">
      <c r="A2304" s="8">
        <v>45747</v>
      </c>
      <c r="B2304" s="1" t="s">
        <v>48</v>
      </c>
      <c r="C2304" s="1" t="s">
        <v>58</v>
      </c>
      <c r="D2304" s="1">
        <v>142.75</v>
      </c>
      <c r="E2304" s="6">
        <v>3.13</v>
      </c>
      <c r="F2304" s="10">
        <v>0.52083333333333304</v>
      </c>
      <c r="G2304" s="1">
        <v>20</v>
      </c>
      <c r="H2304" s="1">
        <v>58.7</v>
      </c>
      <c r="I2304" s="1">
        <v>20</v>
      </c>
      <c r="J2304" s="1">
        <v>0.1</v>
      </c>
      <c r="K2304" s="1">
        <v>410</v>
      </c>
      <c r="L2304" s="1">
        <v>1100</v>
      </c>
      <c r="M2304" s="6">
        <f t="shared" si="226"/>
        <v>19.999999999999886</v>
      </c>
      <c r="N2304" s="1">
        <v>0.7</v>
      </c>
      <c r="O2304" s="11" cm="1">
        <f t="array" ref="O2304">ROUND(_xlfn.SWITCH(C2304,"建筑专教",IF(S2304&gt;0.1,1.38,1.28),"阶梯教室",IF(S2304&gt;0.1,1.15,1.05),"公共教室",IF(S2304&gt;0.1,1.22,1.12),IF(S2304&gt;0.1,1.2,1.1))+(MOD(ROW()*11,31)/31-0.5)*0.06,2)</f>
        <v>1.28</v>
      </c>
      <c r="P2304" s="12">
        <f t="shared" si="227"/>
        <v>0.01</v>
      </c>
      <c r="Q2304" s="13">
        <f t="shared" si="231"/>
        <v>-1.0904170461238873</v>
      </c>
      <c r="R2304" s="1">
        <v>0</v>
      </c>
      <c r="S2304" s="1">
        <v>0</v>
      </c>
      <c r="T2304" s="1">
        <v>3.5000000000000003E-2</v>
      </c>
      <c r="U2304" s="4" t="s">
        <v>34</v>
      </c>
      <c r="V2304">
        <v>0.49</v>
      </c>
      <c r="W2304">
        <v>0.4</v>
      </c>
      <c r="X2304">
        <v>0.75</v>
      </c>
      <c r="Y2304">
        <v>2.38</v>
      </c>
      <c r="Z2304">
        <v>0.25</v>
      </c>
      <c r="AA2304" s="5">
        <f t="shared" si="228"/>
        <v>3.5000000000000003E-2</v>
      </c>
      <c r="AB2304" s="15" cm="1">
        <f t="array" ref="AB2304">_xlfn.SWITCH(U2304,"夏",122,"冬",90,"春",153,"秋",153,0)</f>
        <v>153</v>
      </c>
      <c r="AC2304" s="16">
        <f t="shared" si="229"/>
        <v>5.3550000000000004</v>
      </c>
      <c r="AD2304" s="5">
        <f>IFERROR(AA2304/D2304,0)</f>
        <v>2.4518388791593696E-4</v>
      </c>
      <c r="AE2304" s="15">
        <f t="shared" si="230"/>
        <v>0.41917808219178082</v>
      </c>
      <c r="AF2304" s="5">
        <f>IFERROR(AD2304*AE2304*48,0)</f>
        <v>4.9332341722044962E-3</v>
      </c>
    </row>
    <row r="2305" spans="1:32" x14ac:dyDescent="0.15">
      <c r="A2305" s="8">
        <v>45747</v>
      </c>
      <c r="B2305" s="1" t="s">
        <v>48</v>
      </c>
      <c r="C2305" s="1" t="s">
        <v>58</v>
      </c>
      <c r="D2305" s="1">
        <v>142.75</v>
      </c>
      <c r="E2305" s="6">
        <v>3.13</v>
      </c>
      <c r="F2305" s="10">
        <v>0.54166666666666696</v>
      </c>
      <c r="G2305" s="1">
        <v>20.2</v>
      </c>
      <c r="H2305" s="1">
        <v>58.3</v>
      </c>
      <c r="I2305" s="1">
        <v>20.2</v>
      </c>
      <c r="J2305" s="1">
        <v>0.1</v>
      </c>
      <c r="K2305" s="1">
        <v>410</v>
      </c>
      <c r="L2305" s="1">
        <v>1040</v>
      </c>
      <c r="M2305" s="6">
        <f t="shared" si="226"/>
        <v>20.200000000000045</v>
      </c>
      <c r="N2305" s="1">
        <v>0.7</v>
      </c>
      <c r="O2305" s="11" cm="1">
        <f t="array" ref="O2305">ROUND(_xlfn.SWITCH(C2305,"建筑专教",IF(S2305&gt;0.1,1.38,1.28),"阶梯教室",IF(S2305&gt;0.1,1.15,1.05),"公共教室",IF(S2305&gt;0.1,1.22,1.12),IF(S2305&gt;0.1,1.2,1.1))+(MOD(ROW()*11,31)/31-0.5)*0.06,2)</f>
        <v>1.3</v>
      </c>
      <c r="P2305" s="12">
        <f t="shared" si="227"/>
        <v>0.01</v>
      </c>
      <c r="Q2305" s="13">
        <f t="shared" si="231"/>
        <v>-0.98111136204310312</v>
      </c>
      <c r="R2305" s="1">
        <v>0</v>
      </c>
      <c r="S2305" s="1">
        <v>0</v>
      </c>
      <c r="T2305" s="1">
        <v>2.5000000000000001E-2</v>
      </c>
      <c r="U2305" s="4" t="s">
        <v>34</v>
      </c>
      <c r="V2305">
        <v>0.49</v>
      </c>
      <c r="W2305">
        <v>0.4</v>
      </c>
      <c r="X2305">
        <v>0.75</v>
      </c>
      <c r="Y2305">
        <v>2.38</v>
      </c>
      <c r="Z2305">
        <v>0.25</v>
      </c>
      <c r="AA2305" s="5">
        <f t="shared" si="228"/>
        <v>2.5000000000000001E-2</v>
      </c>
      <c r="AB2305" s="15" cm="1">
        <f t="array" ref="AB2305">_xlfn.SWITCH(U2305,"夏",122,"冬",90,"春",153,"秋",153,0)</f>
        <v>153</v>
      </c>
      <c r="AC2305" s="16">
        <f t="shared" si="229"/>
        <v>3.8250000000000002</v>
      </c>
      <c r="AD2305" s="5">
        <f>IFERROR(AA2305/D2305,0)</f>
        <v>1.7513134851138354E-4</v>
      </c>
      <c r="AE2305" s="15">
        <f t="shared" si="230"/>
        <v>0.41917808219178082</v>
      </c>
      <c r="AF2305" s="5">
        <f>IFERROR(AD2305*AE2305*48,0)</f>
        <v>3.5237386944317831E-3</v>
      </c>
    </row>
    <row r="2306" spans="1:32" x14ac:dyDescent="0.15">
      <c r="A2306" s="8">
        <v>45747</v>
      </c>
      <c r="B2306" s="1" t="s">
        <v>48</v>
      </c>
      <c r="C2306" s="1" t="s">
        <v>58</v>
      </c>
      <c r="D2306" s="1">
        <v>142.75</v>
      </c>
      <c r="E2306" s="6">
        <v>3.13</v>
      </c>
      <c r="F2306" s="10">
        <v>0.5625</v>
      </c>
      <c r="G2306" s="1">
        <v>20.399999999999999</v>
      </c>
      <c r="H2306" s="1">
        <v>57.9</v>
      </c>
      <c r="I2306" s="1">
        <v>20.399999999999999</v>
      </c>
      <c r="J2306" s="1">
        <v>0.1</v>
      </c>
      <c r="K2306" s="1">
        <v>410</v>
      </c>
      <c r="L2306" s="1">
        <v>980</v>
      </c>
      <c r="M2306" s="6">
        <f t="shared" si="226"/>
        <v>20.399999999999977</v>
      </c>
      <c r="N2306" s="1">
        <v>0.7</v>
      </c>
      <c r="O2306" s="11" cm="1">
        <f t="array" ref="O2306">ROUND(_xlfn.SWITCH(C2306,"建筑专教",IF(S2306&gt;0.1,1.38,1.28),"阶梯教室",IF(S2306&gt;0.1,1.15,1.05),"公共教室",IF(S2306&gt;0.1,1.22,1.12),IF(S2306&gt;0.1,1.2,1.1))+(MOD(ROW()*11,31)/31-0.5)*0.06,2)</f>
        <v>1.27</v>
      </c>
      <c r="P2306" s="12">
        <f t="shared" si="227"/>
        <v>0.01</v>
      </c>
      <c r="Q2306" s="13">
        <f t="shared" si="231"/>
        <v>-1.0052540342049499</v>
      </c>
      <c r="R2306" s="1">
        <v>0</v>
      </c>
      <c r="S2306" s="1">
        <v>0</v>
      </c>
      <c r="T2306" s="1">
        <v>1.2E-2</v>
      </c>
      <c r="U2306" s="4" t="s">
        <v>34</v>
      </c>
      <c r="V2306">
        <v>0.49</v>
      </c>
      <c r="W2306">
        <v>0.4</v>
      </c>
      <c r="X2306">
        <v>0.75</v>
      </c>
      <c r="Y2306">
        <v>2.38</v>
      </c>
      <c r="Z2306">
        <v>0.25</v>
      </c>
      <c r="AA2306" s="5">
        <f t="shared" si="228"/>
        <v>1.2E-2</v>
      </c>
      <c r="AB2306" s="15" cm="1">
        <f t="array" ref="AB2306">_xlfn.SWITCH(U2306,"夏",122,"冬",90,"春",153,"秋",153,0)</f>
        <v>153</v>
      </c>
      <c r="AC2306" s="16">
        <f t="shared" si="229"/>
        <v>1.8360000000000001</v>
      </c>
      <c r="AD2306" s="5">
        <f>IFERROR(AA2306/D2306,0)</f>
        <v>8.4063047285464103E-5</v>
      </c>
      <c r="AE2306" s="15">
        <f t="shared" si="230"/>
        <v>0.41917808219178082</v>
      </c>
      <c r="AF2306" s="5">
        <f>IFERROR(AD2306*AE2306*48,0)</f>
        <v>1.6913945733272558E-3</v>
      </c>
    </row>
    <row r="2307" spans="1:32" x14ac:dyDescent="0.15">
      <c r="A2307" s="8">
        <v>45747</v>
      </c>
      <c r="B2307" s="1" t="s">
        <v>48</v>
      </c>
      <c r="C2307" s="1" t="s">
        <v>58</v>
      </c>
      <c r="D2307" s="1">
        <v>142.75</v>
      </c>
      <c r="E2307" s="6">
        <v>3.13</v>
      </c>
      <c r="F2307" s="10">
        <v>0.58333333333333304</v>
      </c>
      <c r="G2307" s="1">
        <v>20.6</v>
      </c>
      <c r="H2307" s="1">
        <v>57.5</v>
      </c>
      <c r="I2307" s="1">
        <v>20.6</v>
      </c>
      <c r="J2307" s="1">
        <v>0.1</v>
      </c>
      <c r="K2307" s="1">
        <v>572</v>
      </c>
      <c r="L2307" s="1">
        <v>920</v>
      </c>
      <c r="M2307" s="6">
        <f t="shared" si="226"/>
        <v>20.600000000000023</v>
      </c>
      <c r="N2307" s="1">
        <v>0.7</v>
      </c>
      <c r="O2307" s="11" cm="1">
        <f t="array" ref="O2307">ROUND(_xlfn.SWITCH(C2307,"建筑专教",IF(S2307&gt;0.1,1.38,1.28),"阶梯教室",IF(S2307&gt;0.1,1.15,1.05),"公共教室",IF(S2307&gt;0.1,1.22,1.12),IF(S2307&gt;0.1,1.2,1.1))+(MOD(ROW()*11,31)/31-0.5)*0.06,2)</f>
        <v>1.29</v>
      </c>
      <c r="P2307" s="12">
        <f t="shared" si="227"/>
        <v>0.2</v>
      </c>
      <c r="Q2307" s="13">
        <f t="shared" si="231"/>
        <v>-0.89683348793732509</v>
      </c>
      <c r="R2307" s="1">
        <v>0</v>
      </c>
      <c r="S2307" s="1">
        <v>0</v>
      </c>
      <c r="T2307" s="1">
        <v>3.2000000000000001E-2</v>
      </c>
      <c r="U2307" s="4" t="s">
        <v>34</v>
      </c>
      <c r="V2307">
        <v>0.49</v>
      </c>
      <c r="W2307">
        <v>0.4</v>
      </c>
      <c r="X2307">
        <v>0.75</v>
      </c>
      <c r="Y2307">
        <v>2.38</v>
      </c>
      <c r="Z2307">
        <v>0.25</v>
      </c>
      <c r="AA2307" s="5">
        <f t="shared" si="228"/>
        <v>3.2000000000000001E-2</v>
      </c>
      <c r="AB2307" s="15" cm="1">
        <f t="array" ref="AB2307">_xlfn.SWITCH(U2307,"夏",122,"冬",90,"春",153,"秋",153,0)</f>
        <v>153</v>
      </c>
      <c r="AC2307" s="16">
        <f t="shared" si="229"/>
        <v>4.8959999999999999</v>
      </c>
      <c r="AD2307" s="5">
        <f>IFERROR(AA2307/D2307,0)</f>
        <v>2.2416812609457094E-4</v>
      </c>
      <c r="AE2307" s="15">
        <f t="shared" si="230"/>
        <v>0.41917808219178082</v>
      </c>
      <c r="AF2307" s="5">
        <f>IFERROR(AD2307*AE2307*48,0)</f>
        <v>4.5103855288726822E-3</v>
      </c>
    </row>
    <row r="2308" spans="1:32" x14ac:dyDescent="0.15">
      <c r="A2308" s="8">
        <v>45747</v>
      </c>
      <c r="B2308" s="1" t="s">
        <v>48</v>
      </c>
      <c r="C2308" s="1" t="s">
        <v>58</v>
      </c>
      <c r="D2308" s="1">
        <v>142.75</v>
      </c>
      <c r="E2308" s="6">
        <v>3.13</v>
      </c>
      <c r="F2308" s="10">
        <v>0.60416666666666696</v>
      </c>
      <c r="G2308" s="1">
        <v>20.8</v>
      </c>
      <c r="H2308" s="1">
        <v>57.1</v>
      </c>
      <c r="I2308" s="1">
        <v>20.8</v>
      </c>
      <c r="J2308" s="1">
        <v>0.1</v>
      </c>
      <c r="K2308" s="1">
        <v>682</v>
      </c>
      <c r="L2308" s="1">
        <v>860</v>
      </c>
      <c r="M2308" s="6">
        <f t="shared" si="226"/>
        <v>20.799999999999898</v>
      </c>
      <c r="N2308" s="1">
        <v>0.7</v>
      </c>
      <c r="O2308" s="11" cm="1">
        <f t="array" ref="O2308">ROUND(_xlfn.SWITCH(C2308,"建筑专教",IF(S2308&gt;0.1,1.38,1.28),"阶梯教室",IF(S2308&gt;0.1,1.15,1.05),"公共教室",IF(S2308&gt;0.1,1.22,1.12),IF(S2308&gt;0.1,1.2,1.1))+(MOD(ROW()*11,31)/31-0.5)*0.06,2)</f>
        <v>1.31</v>
      </c>
      <c r="P2308" s="12">
        <f t="shared" si="227"/>
        <v>0.33</v>
      </c>
      <c r="Q2308" s="13">
        <f t="shared" si="231"/>
        <v>-0.7924829689123748</v>
      </c>
      <c r="R2308" s="1">
        <v>0</v>
      </c>
      <c r="S2308" s="1">
        <v>0</v>
      </c>
      <c r="T2308" s="1">
        <v>3.7999999999999999E-2</v>
      </c>
      <c r="U2308" s="4" t="s">
        <v>34</v>
      </c>
      <c r="V2308">
        <v>0.49</v>
      </c>
      <c r="W2308">
        <v>0.4</v>
      </c>
      <c r="X2308">
        <v>0.75</v>
      </c>
      <c r="Y2308">
        <v>2.38</v>
      </c>
      <c r="Z2308">
        <v>0.25</v>
      </c>
      <c r="AA2308" s="5">
        <f t="shared" si="228"/>
        <v>3.7999999999999999E-2</v>
      </c>
      <c r="AB2308" s="15" cm="1">
        <f t="array" ref="AB2308">_xlfn.SWITCH(U2308,"夏",122,"冬",90,"春",153,"秋",153,0)</f>
        <v>153</v>
      </c>
      <c r="AC2308" s="16">
        <f t="shared" si="229"/>
        <v>5.8140000000000001</v>
      </c>
      <c r="AD2308" s="5">
        <f>IFERROR(AA2308/D2308,0)</f>
        <v>2.6619964973730297E-4</v>
      </c>
      <c r="AE2308" s="15">
        <f t="shared" si="230"/>
        <v>0.41917808219178082</v>
      </c>
      <c r="AF2308" s="5">
        <f>IFERROR(AD2308*AE2308*48,0)</f>
        <v>5.3560828155363102E-3</v>
      </c>
    </row>
    <row r="2309" spans="1:32" x14ac:dyDescent="0.15">
      <c r="A2309" s="8">
        <v>45747</v>
      </c>
      <c r="B2309" s="1" t="s">
        <v>48</v>
      </c>
      <c r="C2309" s="1" t="s">
        <v>58</v>
      </c>
      <c r="D2309" s="1">
        <v>142.75</v>
      </c>
      <c r="E2309" s="6">
        <v>3.13</v>
      </c>
      <c r="F2309" s="10">
        <v>0.625</v>
      </c>
      <c r="G2309" s="1">
        <v>21</v>
      </c>
      <c r="H2309" s="1">
        <v>56.7</v>
      </c>
      <c r="I2309" s="1">
        <v>21</v>
      </c>
      <c r="J2309" s="1">
        <v>0.1</v>
      </c>
      <c r="K2309" s="1">
        <v>792</v>
      </c>
      <c r="L2309" s="1">
        <v>800</v>
      </c>
      <c r="M2309" s="6">
        <f t="shared" si="226"/>
        <v>21.000000000000057</v>
      </c>
      <c r="N2309" s="1">
        <v>0.7</v>
      </c>
      <c r="O2309" s="11" cm="1">
        <f t="array" ref="O2309">ROUND(_xlfn.SWITCH(C2309,"建筑专教",IF(S2309&gt;0.1,1.38,1.28),"阶梯教室",IF(S2309&gt;0.1,1.15,1.05),"公共教室",IF(S2309&gt;0.1,1.22,1.12),IF(S2309&gt;0.1,1.2,1.1))+(MOD(ROW()*11,31)/31-0.5)*0.06,2)</f>
        <v>1.27</v>
      </c>
      <c r="P2309" s="12">
        <f t="shared" si="227"/>
        <v>0.46</v>
      </c>
      <c r="Q2309" s="13">
        <f t="shared" si="231"/>
        <v>-0.83720448889491872</v>
      </c>
      <c r="R2309" s="1">
        <v>0</v>
      </c>
      <c r="S2309" s="1">
        <v>0</v>
      </c>
      <c r="T2309" s="1">
        <v>5.0000000000000001E-3</v>
      </c>
      <c r="U2309" s="4" t="s">
        <v>34</v>
      </c>
      <c r="V2309">
        <v>0.49</v>
      </c>
      <c r="W2309">
        <v>0.4</v>
      </c>
      <c r="X2309">
        <v>0.75</v>
      </c>
      <c r="Y2309">
        <v>2.38</v>
      </c>
      <c r="Z2309">
        <v>0.25</v>
      </c>
      <c r="AA2309" s="5">
        <f t="shared" si="228"/>
        <v>5.0000000000000001E-3</v>
      </c>
      <c r="AB2309" s="15" cm="1">
        <f t="array" ref="AB2309">_xlfn.SWITCH(U2309,"夏",122,"冬",90,"春",153,"秋",153,0)</f>
        <v>153</v>
      </c>
      <c r="AC2309" s="16">
        <f t="shared" si="229"/>
        <v>0.76500000000000001</v>
      </c>
      <c r="AD2309" s="5">
        <f>IFERROR(AA2309/D2309,0)</f>
        <v>3.5026269702276706E-5</v>
      </c>
      <c r="AE2309" s="15">
        <f t="shared" si="230"/>
        <v>0.41917808219178082</v>
      </c>
      <c r="AF2309" s="5">
        <f>IFERROR(AD2309*AE2309*48,0)</f>
        <v>7.0474773888635654E-4</v>
      </c>
    </row>
    <row r="2310" spans="1:32" x14ac:dyDescent="0.15">
      <c r="A2310" s="8">
        <v>45747</v>
      </c>
      <c r="B2310" s="1" t="s">
        <v>48</v>
      </c>
      <c r="C2310" s="1" t="s">
        <v>58</v>
      </c>
      <c r="D2310" s="1">
        <v>142.75</v>
      </c>
      <c r="E2310" s="6">
        <v>3.13</v>
      </c>
      <c r="F2310" s="10">
        <v>0.64583333333333304</v>
      </c>
      <c r="G2310" s="1">
        <v>21.2</v>
      </c>
      <c r="H2310" s="1">
        <v>56.3</v>
      </c>
      <c r="I2310" s="1">
        <v>21.2</v>
      </c>
      <c r="J2310" s="1">
        <v>0.1</v>
      </c>
      <c r="K2310" s="1">
        <v>902</v>
      </c>
      <c r="L2310" s="1">
        <v>740</v>
      </c>
      <c r="M2310" s="6">
        <f t="shared" si="226"/>
        <v>21.200000000000045</v>
      </c>
      <c r="N2310" s="1">
        <v>0.7</v>
      </c>
      <c r="O2310" s="11" cm="1">
        <f t="array" ref="O2310">ROUND(_xlfn.SWITCH(C2310,"建筑专教",IF(S2310&gt;0.1,1.38,1.28),"阶梯教室",IF(S2310&gt;0.1,1.15,1.05),"公共教室",IF(S2310&gt;0.1,1.22,1.12),IF(S2310&gt;0.1,1.2,1.1))+(MOD(ROW()*11,31)/31-0.5)*0.06,2)</f>
        <v>1.29</v>
      </c>
      <c r="P2310" s="12">
        <f t="shared" si="227"/>
        <v>0.59</v>
      </c>
      <c r="Q2310" s="13">
        <f t="shared" si="231"/>
        <v>-0.73237516942556935</v>
      </c>
      <c r="R2310" s="1">
        <v>0</v>
      </c>
      <c r="S2310" s="1">
        <v>0</v>
      </c>
      <c r="T2310" s="1">
        <v>3.0000000000000001E-3</v>
      </c>
      <c r="U2310" s="4" t="s">
        <v>34</v>
      </c>
      <c r="V2310">
        <v>0.49</v>
      </c>
      <c r="W2310">
        <v>0.4</v>
      </c>
      <c r="X2310">
        <v>0.75</v>
      </c>
      <c r="Y2310">
        <v>2.38</v>
      </c>
      <c r="Z2310">
        <v>0.25</v>
      </c>
      <c r="AA2310" s="5">
        <f t="shared" si="228"/>
        <v>3.0000000000000001E-3</v>
      </c>
      <c r="AB2310" s="15" cm="1">
        <f t="array" ref="AB2310">_xlfn.SWITCH(U2310,"夏",122,"冬",90,"春",153,"秋",153,0)</f>
        <v>153</v>
      </c>
      <c r="AC2310" s="16">
        <f t="shared" si="229"/>
        <v>0.45900000000000002</v>
      </c>
      <c r="AD2310" s="5">
        <f>IFERROR(AA2310/D2310,0)</f>
        <v>2.1015761821366026E-5</v>
      </c>
      <c r="AE2310" s="15">
        <f t="shared" si="230"/>
        <v>0.41917808219178082</v>
      </c>
      <c r="AF2310" s="5">
        <f>IFERROR(AD2310*AE2310*48,0)</f>
        <v>4.2284864333181396E-4</v>
      </c>
    </row>
    <row r="2311" spans="1:32" x14ac:dyDescent="0.15">
      <c r="A2311" s="8">
        <v>45747</v>
      </c>
      <c r="B2311" s="1" t="s">
        <v>48</v>
      </c>
      <c r="C2311" s="1" t="s">
        <v>58</v>
      </c>
      <c r="D2311" s="1">
        <v>142.75</v>
      </c>
      <c r="E2311" s="6">
        <v>3.13</v>
      </c>
      <c r="F2311" s="10">
        <v>0.66666666666666696</v>
      </c>
      <c r="G2311" s="1">
        <v>21.4</v>
      </c>
      <c r="H2311" s="1">
        <v>55.9</v>
      </c>
      <c r="I2311" s="1">
        <v>21.4</v>
      </c>
      <c r="J2311" s="1">
        <v>0.1</v>
      </c>
      <c r="K2311" s="1">
        <v>1012</v>
      </c>
      <c r="L2311" s="1">
        <v>680</v>
      </c>
      <c r="M2311" s="6">
        <f t="shared" si="226"/>
        <v>21.400000000000091</v>
      </c>
      <c r="N2311" s="1">
        <v>0.7</v>
      </c>
      <c r="O2311" s="11" cm="1">
        <f t="array" ref="O2311">ROUND(_xlfn.SWITCH(C2311,"建筑专教",IF(S2311&gt;0.1,1.38,1.28),"阶梯教室",IF(S2311&gt;0.1,1.15,1.05),"公共教室",IF(S2311&gt;0.1,1.22,1.12),IF(S2311&gt;0.1,1.2,1.1))+(MOD(ROW()*11,31)/31-0.5)*0.06,2)</f>
        <v>1.25</v>
      </c>
      <c r="P2311" s="12">
        <f t="shared" si="227"/>
        <v>0.72</v>
      </c>
      <c r="Q2311" s="13">
        <f t="shared" si="231"/>
        <v>-0.77626632110182525</v>
      </c>
      <c r="R2311" s="1">
        <v>0</v>
      </c>
      <c r="S2311" s="1">
        <v>0</v>
      </c>
      <c r="T2311" s="1">
        <v>5.0000000000000001E-3</v>
      </c>
      <c r="U2311" s="4" t="s">
        <v>34</v>
      </c>
      <c r="V2311">
        <v>0.49</v>
      </c>
      <c r="W2311">
        <v>0.4</v>
      </c>
      <c r="X2311">
        <v>0.75</v>
      </c>
      <c r="Y2311">
        <v>2.38</v>
      </c>
      <c r="Z2311">
        <v>0.25</v>
      </c>
      <c r="AA2311" s="5">
        <f t="shared" si="228"/>
        <v>5.0000000000000001E-3</v>
      </c>
      <c r="AB2311" s="15" cm="1">
        <f t="array" ref="AB2311">_xlfn.SWITCH(U2311,"夏",122,"冬",90,"春",153,"秋",153,0)</f>
        <v>153</v>
      </c>
      <c r="AC2311" s="16">
        <f t="shared" si="229"/>
        <v>0.76500000000000001</v>
      </c>
      <c r="AD2311" s="5">
        <f>IFERROR(AA2311/D2311,0)</f>
        <v>3.5026269702276706E-5</v>
      </c>
      <c r="AE2311" s="15">
        <f t="shared" si="230"/>
        <v>0.41917808219178082</v>
      </c>
      <c r="AF2311" s="5">
        <f>IFERROR(AD2311*AE2311*48,0)</f>
        <v>7.0474773888635654E-4</v>
      </c>
    </row>
    <row r="2312" spans="1:32" x14ac:dyDescent="0.15">
      <c r="A2312" s="8">
        <v>45747</v>
      </c>
      <c r="B2312" s="1" t="s">
        <v>48</v>
      </c>
      <c r="C2312" s="1" t="s">
        <v>58</v>
      </c>
      <c r="D2312" s="1">
        <v>142.75</v>
      </c>
      <c r="E2312" s="6">
        <v>3.13</v>
      </c>
      <c r="F2312" s="10">
        <v>0.6875</v>
      </c>
      <c r="G2312" s="1">
        <v>21.6</v>
      </c>
      <c r="H2312" s="1">
        <v>55.5</v>
      </c>
      <c r="I2312" s="1">
        <v>21.1</v>
      </c>
      <c r="J2312" s="1">
        <v>0.1</v>
      </c>
      <c r="K2312" s="1">
        <v>1122</v>
      </c>
      <c r="L2312" s="1">
        <v>620</v>
      </c>
      <c r="M2312" s="6">
        <f t="shared" si="226"/>
        <v>20.935333051227417</v>
      </c>
      <c r="N2312" s="1">
        <v>0.7</v>
      </c>
      <c r="O2312" s="11" cm="1">
        <f t="array" ref="O2312">ROUND(_xlfn.SWITCH(C2312,"建筑专教",IF(S2312&gt;0.1,1.38,1.28),"阶梯教室",IF(S2312&gt;0.1,1.15,1.05),"公共教室",IF(S2312&gt;0.1,1.22,1.12),IF(S2312&gt;0.1,1.2,1.1))+(MOD(ROW()*11,31)/31-0.5)*0.06,2)</f>
        <v>1.27</v>
      </c>
      <c r="P2312" s="12">
        <f t="shared" si="227"/>
        <v>0.85</v>
      </c>
      <c r="Q2312" s="13">
        <f t="shared" si="231"/>
        <v>-0.74675975589319454</v>
      </c>
      <c r="R2312" s="1">
        <v>0</v>
      </c>
      <c r="S2312" s="1">
        <v>0</v>
      </c>
      <c r="T2312" s="1">
        <v>2.5000000000000001E-2</v>
      </c>
      <c r="U2312" s="4" t="s">
        <v>34</v>
      </c>
      <c r="V2312">
        <v>0.49</v>
      </c>
      <c r="W2312">
        <v>0.4</v>
      </c>
      <c r="X2312">
        <v>0.75</v>
      </c>
      <c r="Y2312">
        <v>2.38</v>
      </c>
      <c r="Z2312">
        <v>0.25</v>
      </c>
      <c r="AA2312" s="5">
        <f t="shared" si="228"/>
        <v>2.5000000000000001E-2</v>
      </c>
      <c r="AB2312" s="15" cm="1">
        <f t="array" ref="AB2312">_xlfn.SWITCH(U2312,"夏",122,"冬",90,"春",153,"秋",153,0)</f>
        <v>153</v>
      </c>
      <c r="AC2312" s="16">
        <f t="shared" si="229"/>
        <v>3.8250000000000002</v>
      </c>
      <c r="AD2312" s="5">
        <f>IFERROR(AA2312/D2312,0)</f>
        <v>1.7513134851138354E-4</v>
      </c>
      <c r="AE2312" s="15">
        <f t="shared" si="230"/>
        <v>0.41917808219178082</v>
      </c>
      <c r="AF2312" s="5">
        <f>IFERROR(AD2312*AE2312*48,0)</f>
        <v>3.5237386944317831E-3</v>
      </c>
    </row>
    <row r="2313" spans="1:32" x14ac:dyDescent="0.15">
      <c r="A2313" s="8">
        <v>45747</v>
      </c>
      <c r="B2313" s="1" t="s">
        <v>48</v>
      </c>
      <c r="C2313" s="1" t="s">
        <v>58</v>
      </c>
      <c r="D2313" s="1">
        <v>142.75</v>
      </c>
      <c r="E2313" s="6">
        <v>3.13</v>
      </c>
      <c r="F2313" s="10">
        <v>0.70833333333333304</v>
      </c>
      <c r="G2313" s="1">
        <v>21.8</v>
      </c>
      <c r="H2313" s="1">
        <v>55.1</v>
      </c>
      <c r="I2313" s="1">
        <v>21.8</v>
      </c>
      <c r="J2313" s="1">
        <v>0.1</v>
      </c>
      <c r="K2313" s="1">
        <v>1232</v>
      </c>
      <c r="L2313" s="1">
        <v>560</v>
      </c>
      <c r="M2313" s="6">
        <f t="shared" si="226"/>
        <v>21.800000000000011</v>
      </c>
      <c r="N2313" s="1">
        <v>0.7</v>
      </c>
      <c r="O2313" s="11" cm="1">
        <f t="array" ref="O2313">ROUND(_xlfn.SWITCH(C2313,"建筑专教",IF(S2313&gt;0.1,1.38,1.28),"阶梯教室",IF(S2313&gt;0.1,1.15,1.05),"公共教室",IF(S2313&gt;0.1,1.22,1.12),IF(S2313&gt;0.1,1.2,1.1))+(MOD(ROW()*11,31)/31-0.5)*0.06,2)</f>
        <v>1.29</v>
      </c>
      <c r="P2313" s="12">
        <f t="shared" si="227"/>
        <v>0.98</v>
      </c>
      <c r="Q2313" s="13">
        <f t="shared" si="231"/>
        <v>-0.5697231186409093</v>
      </c>
      <c r="R2313" s="1">
        <v>0</v>
      </c>
      <c r="S2313" s="1">
        <v>0</v>
      </c>
      <c r="T2313" s="1">
        <v>3.2000000000000001E-2</v>
      </c>
      <c r="U2313" s="4" t="s">
        <v>34</v>
      </c>
      <c r="V2313">
        <v>0.49</v>
      </c>
      <c r="W2313">
        <v>0.4</v>
      </c>
      <c r="X2313">
        <v>0.75</v>
      </c>
      <c r="Y2313">
        <v>2.38</v>
      </c>
      <c r="Z2313">
        <v>0.25</v>
      </c>
      <c r="AA2313" s="5">
        <f t="shared" si="228"/>
        <v>3.2000000000000001E-2</v>
      </c>
      <c r="AB2313" s="15" cm="1">
        <f t="array" ref="AB2313">_xlfn.SWITCH(U2313,"夏",122,"冬",90,"春",153,"秋",153,0)</f>
        <v>153</v>
      </c>
      <c r="AC2313" s="16">
        <f t="shared" si="229"/>
        <v>4.8959999999999999</v>
      </c>
      <c r="AD2313" s="5">
        <f>IFERROR(AA2313/D2313,0)</f>
        <v>2.2416812609457094E-4</v>
      </c>
      <c r="AE2313" s="15">
        <f t="shared" si="230"/>
        <v>0.41917808219178082</v>
      </c>
      <c r="AF2313" s="5">
        <f>IFERROR(AD2313*AE2313*48,0)</f>
        <v>4.5103855288726822E-3</v>
      </c>
    </row>
    <row r="2314" spans="1:32" x14ac:dyDescent="0.15">
      <c r="A2314" s="8">
        <v>45747</v>
      </c>
      <c r="B2314" s="1" t="s">
        <v>48</v>
      </c>
      <c r="C2314" s="1" t="s">
        <v>58</v>
      </c>
      <c r="D2314" s="1">
        <v>142.75</v>
      </c>
      <c r="E2314" s="6">
        <v>3.13</v>
      </c>
      <c r="F2314" s="10">
        <v>0.72916666666666696</v>
      </c>
      <c r="G2314" s="1">
        <v>21.8</v>
      </c>
      <c r="H2314" s="1">
        <v>55.1</v>
      </c>
      <c r="I2314" s="1">
        <v>21.8</v>
      </c>
      <c r="J2314" s="1">
        <v>0.1</v>
      </c>
      <c r="K2314" s="1">
        <v>410</v>
      </c>
      <c r="L2314" s="1">
        <v>500</v>
      </c>
      <c r="M2314" s="6">
        <f t="shared" si="226"/>
        <v>21.800000000000011</v>
      </c>
      <c r="N2314" s="1">
        <v>0</v>
      </c>
      <c r="O2314" s="1">
        <v>0</v>
      </c>
      <c r="P2314" s="12">
        <f t="shared" si="227"/>
        <v>0</v>
      </c>
      <c r="Q2314" s="1">
        <v>0</v>
      </c>
      <c r="R2314" s="1">
        <v>0</v>
      </c>
      <c r="S2314" s="1">
        <v>0</v>
      </c>
      <c r="T2314" s="1">
        <v>0</v>
      </c>
      <c r="U2314" s="4" t="s">
        <v>34</v>
      </c>
      <c r="V2314">
        <v>0.49</v>
      </c>
      <c r="W2314">
        <v>0.4</v>
      </c>
      <c r="X2314">
        <v>0.75</v>
      </c>
      <c r="Y2314">
        <v>2.38</v>
      </c>
      <c r="Z2314">
        <v>0.25</v>
      </c>
      <c r="AA2314" s="5">
        <f t="shared" si="228"/>
        <v>0</v>
      </c>
      <c r="AB2314" s="15" cm="1">
        <f t="array" ref="AB2314">_xlfn.SWITCH(U2314,"夏",122,"冬",90,"春",153,"秋",153,0)</f>
        <v>153</v>
      </c>
      <c r="AC2314" s="16">
        <f t="shared" si="229"/>
        <v>0</v>
      </c>
      <c r="AD2314" s="5">
        <f>IFERROR(AA2314/D2314,0)</f>
        <v>0</v>
      </c>
      <c r="AE2314" s="15">
        <f t="shared" si="230"/>
        <v>0.41917808219178082</v>
      </c>
      <c r="AF2314" s="5">
        <f>IFERROR(AD2314*AE2314*48,0)</f>
        <v>0</v>
      </c>
    </row>
    <row r="2315" spans="1:32" x14ac:dyDescent="0.15">
      <c r="A2315" s="8">
        <v>45747</v>
      </c>
      <c r="B2315" s="1" t="s">
        <v>48</v>
      </c>
      <c r="C2315" s="1" t="s">
        <v>58</v>
      </c>
      <c r="D2315" s="1">
        <v>142.75</v>
      </c>
      <c r="E2315" s="6">
        <v>3.13</v>
      </c>
      <c r="F2315" s="10">
        <v>0.75</v>
      </c>
      <c r="G2315" s="1">
        <v>21.6</v>
      </c>
      <c r="H2315" s="1">
        <v>55.5</v>
      </c>
      <c r="I2315" s="1">
        <v>21.6</v>
      </c>
      <c r="J2315" s="1">
        <v>0.1</v>
      </c>
      <c r="K2315" s="1">
        <v>410</v>
      </c>
      <c r="L2315" s="1">
        <v>440</v>
      </c>
      <c r="M2315" s="6">
        <f t="shared" si="226"/>
        <v>21.600000000000023</v>
      </c>
      <c r="N2315" s="1">
        <v>0</v>
      </c>
      <c r="O2315" s="1">
        <v>0</v>
      </c>
      <c r="P2315" s="12">
        <f t="shared" si="227"/>
        <v>0</v>
      </c>
      <c r="Q2315" s="1">
        <v>0</v>
      </c>
      <c r="R2315" s="1">
        <v>0</v>
      </c>
      <c r="S2315" s="1">
        <v>0</v>
      </c>
      <c r="T2315" s="1">
        <v>0</v>
      </c>
      <c r="U2315" s="4" t="s">
        <v>34</v>
      </c>
      <c r="V2315">
        <v>0.49</v>
      </c>
      <c r="W2315">
        <v>0.4</v>
      </c>
      <c r="X2315">
        <v>0.75</v>
      </c>
      <c r="Y2315">
        <v>2.38</v>
      </c>
      <c r="Z2315">
        <v>0.25</v>
      </c>
      <c r="AA2315" s="5">
        <f t="shared" si="228"/>
        <v>0</v>
      </c>
      <c r="AB2315" s="15" cm="1">
        <f t="array" ref="AB2315">_xlfn.SWITCH(U2315,"夏",122,"冬",90,"春",153,"秋",153,0)</f>
        <v>153</v>
      </c>
      <c r="AC2315" s="16">
        <f t="shared" si="229"/>
        <v>0</v>
      </c>
      <c r="AD2315" s="5">
        <f>IFERROR(AA2315/D2315,0)</f>
        <v>0</v>
      </c>
      <c r="AE2315" s="15">
        <f t="shared" si="230"/>
        <v>0.41917808219178082</v>
      </c>
      <c r="AF2315" s="5">
        <f>IFERROR(AD2315*AE2315*48,0)</f>
        <v>0</v>
      </c>
    </row>
    <row r="2316" spans="1:32" x14ac:dyDescent="0.15">
      <c r="A2316" s="8">
        <v>45747</v>
      </c>
      <c r="B2316" s="1" t="s">
        <v>48</v>
      </c>
      <c r="C2316" s="1" t="s">
        <v>58</v>
      </c>
      <c r="D2316" s="1">
        <v>142.75</v>
      </c>
      <c r="E2316" s="6">
        <v>3.13</v>
      </c>
      <c r="F2316" s="10">
        <v>0.77083333333333304</v>
      </c>
      <c r="G2316" s="1">
        <v>21.4</v>
      </c>
      <c r="H2316" s="1">
        <v>55.9</v>
      </c>
      <c r="I2316" s="1">
        <v>21.4</v>
      </c>
      <c r="J2316" s="1">
        <v>0.1</v>
      </c>
      <c r="K2316" s="1">
        <v>410</v>
      </c>
      <c r="L2316" s="1">
        <v>380</v>
      </c>
      <c r="M2316" s="6">
        <f t="shared" si="226"/>
        <v>21.400000000000091</v>
      </c>
      <c r="N2316" s="1">
        <v>0</v>
      </c>
      <c r="O2316" s="1">
        <v>0</v>
      </c>
      <c r="P2316" s="12">
        <f t="shared" si="227"/>
        <v>0</v>
      </c>
      <c r="Q2316" s="1">
        <v>0</v>
      </c>
      <c r="R2316" s="1">
        <v>0</v>
      </c>
      <c r="S2316" s="1">
        <v>0</v>
      </c>
      <c r="T2316" s="1">
        <v>0</v>
      </c>
      <c r="U2316" s="4" t="s">
        <v>34</v>
      </c>
      <c r="V2316">
        <v>0.49</v>
      </c>
      <c r="W2316">
        <v>0.4</v>
      </c>
      <c r="X2316">
        <v>0.75</v>
      </c>
      <c r="Y2316">
        <v>2.38</v>
      </c>
      <c r="Z2316">
        <v>0.25</v>
      </c>
      <c r="AA2316" s="5">
        <f t="shared" si="228"/>
        <v>0</v>
      </c>
      <c r="AB2316" s="15" cm="1">
        <f t="array" ref="AB2316">_xlfn.SWITCH(U2316,"夏",122,"冬",90,"春",153,"秋",153,0)</f>
        <v>153</v>
      </c>
      <c r="AC2316" s="16">
        <f t="shared" si="229"/>
        <v>0</v>
      </c>
      <c r="AD2316" s="5">
        <f>IFERROR(AA2316/D2316,0)</f>
        <v>0</v>
      </c>
      <c r="AE2316" s="15">
        <f t="shared" si="230"/>
        <v>0.41917808219178082</v>
      </c>
      <c r="AF2316" s="5">
        <f>IFERROR(AD2316*AE2316*48,0)</f>
        <v>0</v>
      </c>
    </row>
    <row r="2317" spans="1:32" x14ac:dyDescent="0.15">
      <c r="A2317" s="8">
        <v>45747</v>
      </c>
      <c r="B2317" s="1" t="s">
        <v>48</v>
      </c>
      <c r="C2317" s="1" t="s">
        <v>58</v>
      </c>
      <c r="D2317" s="1">
        <v>142.75</v>
      </c>
      <c r="E2317" s="6">
        <v>3.13</v>
      </c>
      <c r="F2317" s="10">
        <v>0.79166666666666696</v>
      </c>
      <c r="G2317" s="1">
        <v>21.2</v>
      </c>
      <c r="H2317" s="1">
        <v>56.3</v>
      </c>
      <c r="I2317" s="1">
        <v>21.2</v>
      </c>
      <c r="J2317" s="1">
        <v>0.1</v>
      </c>
      <c r="K2317" s="1">
        <v>410</v>
      </c>
      <c r="L2317" s="1">
        <v>320</v>
      </c>
      <c r="M2317" s="6">
        <f t="shared" si="226"/>
        <v>21.200000000000045</v>
      </c>
      <c r="N2317" s="1">
        <v>0</v>
      </c>
      <c r="O2317" s="1">
        <v>0</v>
      </c>
      <c r="P2317" s="12">
        <f t="shared" si="227"/>
        <v>0</v>
      </c>
      <c r="Q2317" s="1">
        <v>0</v>
      </c>
      <c r="R2317" s="1">
        <v>0</v>
      </c>
      <c r="S2317" s="1">
        <v>0</v>
      </c>
      <c r="T2317" s="1">
        <v>0</v>
      </c>
      <c r="U2317" s="4" t="s">
        <v>34</v>
      </c>
      <c r="V2317">
        <v>0.49</v>
      </c>
      <c r="W2317">
        <v>0.4</v>
      </c>
      <c r="X2317">
        <v>0.75</v>
      </c>
      <c r="Y2317">
        <v>2.38</v>
      </c>
      <c r="Z2317">
        <v>0.25</v>
      </c>
      <c r="AA2317" s="5">
        <f t="shared" si="228"/>
        <v>0</v>
      </c>
      <c r="AB2317" s="15" cm="1">
        <f t="array" ref="AB2317">_xlfn.SWITCH(U2317,"夏",122,"冬",90,"春",153,"秋",153,0)</f>
        <v>153</v>
      </c>
      <c r="AC2317" s="16">
        <f t="shared" si="229"/>
        <v>0</v>
      </c>
      <c r="AD2317" s="5">
        <f>IFERROR(AA2317/D2317,0)</f>
        <v>0</v>
      </c>
      <c r="AE2317" s="15">
        <f t="shared" si="230"/>
        <v>0.41917808219178082</v>
      </c>
      <c r="AF2317" s="5">
        <f>IFERROR(AD2317*AE2317*48,0)</f>
        <v>0</v>
      </c>
    </row>
    <row r="2318" spans="1:32" x14ac:dyDescent="0.15">
      <c r="A2318" s="8">
        <v>45747</v>
      </c>
      <c r="B2318" s="1" t="s">
        <v>48</v>
      </c>
      <c r="C2318" s="1" t="s">
        <v>58</v>
      </c>
      <c r="D2318" s="1">
        <v>142.75</v>
      </c>
      <c r="E2318" s="6">
        <v>3.13</v>
      </c>
      <c r="F2318" s="10">
        <v>0.8125</v>
      </c>
      <c r="G2318" s="1">
        <v>21</v>
      </c>
      <c r="H2318" s="1">
        <v>56.7</v>
      </c>
      <c r="I2318" s="1">
        <v>21</v>
      </c>
      <c r="J2318" s="1">
        <v>0.1</v>
      </c>
      <c r="K2318" s="1">
        <v>410</v>
      </c>
      <c r="L2318" s="1">
        <v>260</v>
      </c>
      <c r="M2318" s="6">
        <f t="shared" si="226"/>
        <v>21.000000000000057</v>
      </c>
      <c r="N2318" s="1">
        <v>0</v>
      </c>
      <c r="O2318" s="1">
        <v>0</v>
      </c>
      <c r="P2318" s="12">
        <f t="shared" si="227"/>
        <v>0</v>
      </c>
      <c r="Q2318" s="1">
        <v>0</v>
      </c>
      <c r="R2318" s="1">
        <v>0</v>
      </c>
      <c r="S2318" s="1">
        <v>0</v>
      </c>
      <c r="T2318" s="1">
        <v>0</v>
      </c>
      <c r="U2318" s="4" t="s">
        <v>34</v>
      </c>
      <c r="V2318">
        <v>0.49</v>
      </c>
      <c r="W2318">
        <v>0.4</v>
      </c>
      <c r="X2318">
        <v>0.75</v>
      </c>
      <c r="Y2318">
        <v>2.38</v>
      </c>
      <c r="Z2318">
        <v>0.25</v>
      </c>
      <c r="AA2318" s="5">
        <f t="shared" si="228"/>
        <v>0</v>
      </c>
      <c r="AB2318" s="15" cm="1">
        <f t="array" ref="AB2318">_xlfn.SWITCH(U2318,"夏",122,"冬",90,"春",153,"秋",153,0)</f>
        <v>153</v>
      </c>
      <c r="AC2318" s="16">
        <f t="shared" si="229"/>
        <v>0</v>
      </c>
      <c r="AD2318" s="5">
        <f>IFERROR(AA2318/D2318,0)</f>
        <v>0</v>
      </c>
      <c r="AE2318" s="15">
        <f t="shared" si="230"/>
        <v>0.41917808219178082</v>
      </c>
      <c r="AF2318" s="5">
        <f>IFERROR(AD2318*AE2318*48,0)</f>
        <v>0</v>
      </c>
    </row>
    <row r="2319" spans="1:32" x14ac:dyDescent="0.15">
      <c r="A2319" s="8">
        <v>45747</v>
      </c>
      <c r="B2319" s="1" t="s">
        <v>48</v>
      </c>
      <c r="C2319" s="1" t="s">
        <v>58</v>
      </c>
      <c r="D2319" s="1">
        <v>142.75</v>
      </c>
      <c r="E2319" s="6">
        <v>3.13</v>
      </c>
      <c r="F2319" s="10">
        <v>0.83333333333333304</v>
      </c>
      <c r="G2319" s="1">
        <v>20.8</v>
      </c>
      <c r="H2319" s="1">
        <v>57.1</v>
      </c>
      <c r="I2319" s="1">
        <v>20.8</v>
      </c>
      <c r="J2319" s="1">
        <v>0.1</v>
      </c>
      <c r="K2319" s="1">
        <v>410</v>
      </c>
      <c r="L2319" s="1">
        <v>200</v>
      </c>
      <c r="M2319" s="6">
        <f t="shared" si="226"/>
        <v>20.799999999999898</v>
      </c>
      <c r="N2319" s="1">
        <v>0</v>
      </c>
      <c r="O2319" s="1">
        <v>0</v>
      </c>
      <c r="P2319" s="12">
        <f t="shared" si="227"/>
        <v>0</v>
      </c>
      <c r="Q2319" s="1">
        <v>0</v>
      </c>
      <c r="R2319" s="1">
        <v>0</v>
      </c>
      <c r="S2319" s="1">
        <v>0</v>
      </c>
      <c r="T2319" s="1">
        <v>0</v>
      </c>
      <c r="U2319" s="4" t="s">
        <v>34</v>
      </c>
      <c r="V2319">
        <v>0.49</v>
      </c>
      <c r="W2319">
        <v>0.4</v>
      </c>
      <c r="X2319">
        <v>0.75</v>
      </c>
      <c r="Y2319">
        <v>2.38</v>
      </c>
      <c r="Z2319">
        <v>0.25</v>
      </c>
      <c r="AA2319" s="5">
        <f t="shared" si="228"/>
        <v>0</v>
      </c>
      <c r="AB2319" s="15" cm="1">
        <f t="array" ref="AB2319">_xlfn.SWITCH(U2319,"夏",122,"冬",90,"春",153,"秋",153,0)</f>
        <v>153</v>
      </c>
      <c r="AC2319" s="16">
        <f t="shared" si="229"/>
        <v>0</v>
      </c>
      <c r="AD2319" s="5">
        <f>IFERROR(AA2319/D2319,0)</f>
        <v>0</v>
      </c>
      <c r="AE2319" s="15">
        <f t="shared" si="230"/>
        <v>0.41917808219178082</v>
      </c>
      <c r="AF2319" s="5">
        <f>IFERROR(AD2319*AE2319*48,0)</f>
        <v>0</v>
      </c>
    </row>
    <row r="2320" spans="1:32" x14ac:dyDescent="0.15">
      <c r="A2320" s="8">
        <v>45747</v>
      </c>
      <c r="B2320" s="1" t="s">
        <v>48</v>
      </c>
      <c r="C2320" s="1" t="s">
        <v>58</v>
      </c>
      <c r="D2320" s="1">
        <v>142.75</v>
      </c>
      <c r="E2320" s="6">
        <v>3.13</v>
      </c>
      <c r="F2320" s="10">
        <v>0.85416666666666696</v>
      </c>
      <c r="G2320" s="1">
        <v>20.6</v>
      </c>
      <c r="H2320" s="1">
        <v>57.5</v>
      </c>
      <c r="I2320" s="1">
        <v>20.6</v>
      </c>
      <c r="J2320" s="1">
        <v>0.1</v>
      </c>
      <c r="K2320" s="1">
        <v>410</v>
      </c>
      <c r="L2320" s="1">
        <v>140</v>
      </c>
      <c r="M2320" s="6">
        <f t="shared" si="226"/>
        <v>20.600000000000023</v>
      </c>
      <c r="N2320" s="1">
        <v>0</v>
      </c>
      <c r="O2320" s="1">
        <v>0</v>
      </c>
      <c r="P2320" s="12">
        <f t="shared" si="227"/>
        <v>0</v>
      </c>
      <c r="Q2320" s="1">
        <v>0</v>
      </c>
      <c r="R2320" s="1">
        <v>0</v>
      </c>
      <c r="S2320" s="1">
        <v>0</v>
      </c>
      <c r="T2320" s="1">
        <v>0</v>
      </c>
      <c r="U2320" s="4" t="s">
        <v>34</v>
      </c>
      <c r="V2320">
        <v>0.49</v>
      </c>
      <c r="W2320">
        <v>0.4</v>
      </c>
      <c r="X2320">
        <v>0.75</v>
      </c>
      <c r="Y2320">
        <v>2.38</v>
      </c>
      <c r="Z2320">
        <v>0.25</v>
      </c>
      <c r="AA2320" s="5">
        <f t="shared" si="228"/>
        <v>0</v>
      </c>
      <c r="AB2320" s="15" cm="1">
        <f t="array" ref="AB2320">_xlfn.SWITCH(U2320,"夏",122,"冬",90,"春",153,"秋",153,0)</f>
        <v>153</v>
      </c>
      <c r="AC2320" s="16">
        <f t="shared" si="229"/>
        <v>0</v>
      </c>
      <c r="AD2320" s="5">
        <f>IFERROR(AA2320/D2320,0)</f>
        <v>0</v>
      </c>
      <c r="AE2320" s="15">
        <f t="shared" si="230"/>
        <v>0.41917808219178082</v>
      </c>
      <c r="AF2320" s="5">
        <f>IFERROR(AD2320*AE2320*48,0)</f>
        <v>0</v>
      </c>
    </row>
    <row r="2321" spans="1:32" x14ac:dyDescent="0.15">
      <c r="A2321" s="8">
        <v>45747</v>
      </c>
      <c r="B2321" s="1" t="s">
        <v>48</v>
      </c>
      <c r="C2321" s="1" t="s">
        <v>58</v>
      </c>
      <c r="D2321" s="1">
        <v>142.75</v>
      </c>
      <c r="E2321" s="6">
        <v>3.13</v>
      </c>
      <c r="F2321" s="10">
        <v>0.875</v>
      </c>
      <c r="G2321" s="1">
        <v>20.399999999999999</v>
      </c>
      <c r="H2321" s="1">
        <v>57.9</v>
      </c>
      <c r="I2321" s="1">
        <v>20.399999999999999</v>
      </c>
      <c r="J2321" s="1">
        <v>0.1</v>
      </c>
      <c r="K2321" s="1">
        <v>410</v>
      </c>
      <c r="L2321" s="1">
        <v>80</v>
      </c>
      <c r="M2321" s="6">
        <f t="shared" si="226"/>
        <v>20.399999999999977</v>
      </c>
      <c r="N2321" s="1">
        <v>0</v>
      </c>
      <c r="O2321" s="1">
        <v>0</v>
      </c>
      <c r="P2321" s="12">
        <f t="shared" si="227"/>
        <v>0</v>
      </c>
      <c r="Q2321" s="1">
        <v>0</v>
      </c>
      <c r="R2321" s="1">
        <v>0</v>
      </c>
      <c r="S2321" s="1">
        <v>0</v>
      </c>
      <c r="T2321" s="1">
        <v>0</v>
      </c>
      <c r="U2321" s="4" t="s">
        <v>34</v>
      </c>
      <c r="V2321">
        <v>0.49</v>
      </c>
      <c r="W2321">
        <v>0.4</v>
      </c>
      <c r="X2321">
        <v>0.75</v>
      </c>
      <c r="Y2321">
        <v>2.38</v>
      </c>
      <c r="Z2321">
        <v>0.25</v>
      </c>
      <c r="AA2321" s="5">
        <f t="shared" si="228"/>
        <v>0</v>
      </c>
      <c r="AB2321" s="15" cm="1">
        <f t="array" ref="AB2321">_xlfn.SWITCH(U2321,"夏",122,"冬",90,"春",153,"秋",153,0)</f>
        <v>153</v>
      </c>
      <c r="AC2321" s="16">
        <f t="shared" si="229"/>
        <v>0</v>
      </c>
      <c r="AD2321" s="5">
        <f>IFERROR(AA2321/D2321,0)</f>
        <v>0</v>
      </c>
      <c r="AE2321" s="15">
        <f t="shared" si="230"/>
        <v>0.41917808219178082</v>
      </c>
      <c r="AF2321" s="5">
        <f>IFERROR(AD2321*AE2321*48,0)</f>
        <v>0</v>
      </c>
    </row>
    <row r="2322" spans="1:32" x14ac:dyDescent="0.15">
      <c r="A2322" s="8">
        <v>45747</v>
      </c>
      <c r="B2322" s="1" t="s">
        <v>48</v>
      </c>
      <c r="C2322" s="1" t="s">
        <v>58</v>
      </c>
      <c r="D2322" s="1">
        <v>142.75</v>
      </c>
      <c r="E2322" s="6">
        <v>3.13</v>
      </c>
      <c r="F2322" s="10">
        <v>0.89583333333333304</v>
      </c>
      <c r="G2322" s="1">
        <v>20.2</v>
      </c>
      <c r="H2322" s="1">
        <v>58.3</v>
      </c>
      <c r="I2322" s="1">
        <v>20.2</v>
      </c>
      <c r="J2322" s="1">
        <v>0.1</v>
      </c>
      <c r="K2322" s="1">
        <v>410</v>
      </c>
      <c r="L2322" s="1">
        <v>20</v>
      </c>
      <c r="M2322" s="6">
        <f t="shared" si="226"/>
        <v>20.200000000000045</v>
      </c>
      <c r="N2322" s="1">
        <v>0</v>
      </c>
      <c r="O2322" s="1">
        <v>0</v>
      </c>
      <c r="P2322" s="12">
        <f t="shared" si="227"/>
        <v>0</v>
      </c>
      <c r="Q2322" s="1">
        <v>0</v>
      </c>
      <c r="R2322" s="1">
        <v>0</v>
      </c>
      <c r="S2322" s="1">
        <v>0</v>
      </c>
      <c r="T2322" s="1">
        <v>0</v>
      </c>
      <c r="U2322" s="4" t="s">
        <v>34</v>
      </c>
      <c r="V2322">
        <v>0.49</v>
      </c>
      <c r="W2322">
        <v>0.4</v>
      </c>
      <c r="X2322">
        <v>0.75</v>
      </c>
      <c r="Y2322">
        <v>2.38</v>
      </c>
      <c r="Z2322">
        <v>0.25</v>
      </c>
      <c r="AA2322" s="5">
        <f t="shared" si="228"/>
        <v>0</v>
      </c>
      <c r="AB2322" s="15" cm="1">
        <f t="array" ref="AB2322">_xlfn.SWITCH(U2322,"夏",122,"冬",90,"春",153,"秋",153,0)</f>
        <v>153</v>
      </c>
      <c r="AC2322" s="16">
        <f t="shared" si="229"/>
        <v>0</v>
      </c>
      <c r="AD2322" s="5">
        <f>IFERROR(AA2322/D2322,0)</f>
        <v>0</v>
      </c>
      <c r="AE2322" s="15">
        <f t="shared" si="230"/>
        <v>0.41917808219178082</v>
      </c>
      <c r="AF2322" s="5">
        <f>IFERROR(AD2322*AE2322*48,0)</f>
        <v>0</v>
      </c>
    </row>
    <row r="2323" spans="1:32" x14ac:dyDescent="0.15">
      <c r="A2323" s="8">
        <v>45747</v>
      </c>
      <c r="B2323" s="1" t="s">
        <v>48</v>
      </c>
      <c r="C2323" s="1" t="s">
        <v>58</v>
      </c>
      <c r="D2323" s="1">
        <v>142.75</v>
      </c>
      <c r="E2323" s="6">
        <v>3.13</v>
      </c>
      <c r="F2323" s="10">
        <v>0.91666666666666696</v>
      </c>
      <c r="G2323" s="1">
        <v>20</v>
      </c>
      <c r="H2323" s="1">
        <v>58.7</v>
      </c>
      <c r="I2323" s="1">
        <v>20</v>
      </c>
      <c r="J2323" s="1">
        <v>0.1</v>
      </c>
      <c r="K2323" s="1">
        <v>410</v>
      </c>
      <c r="L2323" s="1">
        <v>0</v>
      </c>
      <c r="M2323" s="6">
        <f t="shared" si="226"/>
        <v>19.999999999999886</v>
      </c>
      <c r="N2323" s="1">
        <v>0</v>
      </c>
      <c r="O2323" s="1">
        <v>0</v>
      </c>
      <c r="P2323" s="12">
        <f t="shared" si="227"/>
        <v>0</v>
      </c>
      <c r="Q2323" s="1">
        <v>0</v>
      </c>
      <c r="R2323" s="1">
        <v>0</v>
      </c>
      <c r="S2323" s="1">
        <v>0</v>
      </c>
      <c r="T2323" s="1">
        <v>0</v>
      </c>
      <c r="U2323" s="4" t="s">
        <v>34</v>
      </c>
      <c r="V2323">
        <v>0.49</v>
      </c>
      <c r="W2323">
        <v>0.4</v>
      </c>
      <c r="X2323">
        <v>0.75</v>
      </c>
      <c r="Y2323">
        <v>2.38</v>
      </c>
      <c r="Z2323">
        <v>0.25</v>
      </c>
      <c r="AA2323" s="5">
        <f t="shared" si="228"/>
        <v>0</v>
      </c>
      <c r="AB2323" s="15" cm="1">
        <f t="array" ref="AB2323">_xlfn.SWITCH(U2323,"夏",122,"冬",90,"春",153,"秋",153,0)</f>
        <v>153</v>
      </c>
      <c r="AC2323" s="16">
        <f t="shared" si="229"/>
        <v>0</v>
      </c>
      <c r="AD2323" s="5">
        <f>IFERROR(AA2323/D2323,0)</f>
        <v>0</v>
      </c>
      <c r="AE2323" s="15">
        <f t="shared" si="230"/>
        <v>0.41917808219178082</v>
      </c>
      <c r="AF2323" s="5">
        <f>IFERROR(AD2323*AE2323*48,0)</f>
        <v>0</v>
      </c>
    </row>
    <row r="2324" spans="1:32" x14ac:dyDescent="0.15">
      <c r="A2324" s="8">
        <v>45747</v>
      </c>
      <c r="B2324" s="1" t="s">
        <v>49</v>
      </c>
      <c r="C2324" s="1" t="s">
        <v>58</v>
      </c>
      <c r="D2324" s="1">
        <v>142.75</v>
      </c>
      <c r="E2324" s="6">
        <v>3.13</v>
      </c>
      <c r="F2324" s="10">
        <v>0.33333333333333298</v>
      </c>
      <c r="G2324" s="1">
        <v>19.8</v>
      </c>
      <c r="H2324" s="1">
        <v>62</v>
      </c>
      <c r="I2324" s="1">
        <v>19.8</v>
      </c>
      <c r="J2324" s="1">
        <v>7.0000000000000007E-2</v>
      </c>
      <c r="K2324" s="1">
        <v>408</v>
      </c>
      <c r="L2324" s="1">
        <v>160</v>
      </c>
      <c r="M2324" s="6">
        <f t="shared" si="226"/>
        <v>19.800000000000011</v>
      </c>
      <c r="N2324" s="1">
        <v>0</v>
      </c>
      <c r="O2324" s="1">
        <v>0</v>
      </c>
      <c r="P2324" s="12">
        <f t="shared" si="227"/>
        <v>0</v>
      </c>
      <c r="Q2324" s="1">
        <v>0</v>
      </c>
      <c r="R2324" s="1">
        <v>0</v>
      </c>
      <c r="S2324" s="1">
        <v>0</v>
      </c>
      <c r="T2324" s="1">
        <v>0</v>
      </c>
      <c r="U2324" s="4" t="s">
        <v>34</v>
      </c>
      <c r="V2324">
        <v>0.49</v>
      </c>
      <c r="W2324">
        <v>0.4</v>
      </c>
      <c r="X2324">
        <v>0.75</v>
      </c>
      <c r="Y2324">
        <v>2.38</v>
      </c>
      <c r="Z2324">
        <v>0.25</v>
      </c>
      <c r="AA2324" s="5">
        <f t="shared" si="228"/>
        <v>0</v>
      </c>
      <c r="AB2324" s="15" cm="1">
        <f t="array" ref="AB2324">_xlfn.SWITCH(U2324,"夏",122,"冬",90,"春",153,"秋",153,0)</f>
        <v>153</v>
      </c>
      <c r="AC2324" s="16">
        <f t="shared" si="229"/>
        <v>0</v>
      </c>
      <c r="AD2324" s="5">
        <f>IFERROR(AA2324/D2324,0)</f>
        <v>0</v>
      </c>
      <c r="AE2324" s="15">
        <f t="shared" si="230"/>
        <v>0.41917808219178082</v>
      </c>
      <c r="AF2324" s="5">
        <f>IFERROR(AD2324*AE2324*48,0)</f>
        <v>0</v>
      </c>
    </row>
    <row r="2325" spans="1:32" x14ac:dyDescent="0.15">
      <c r="A2325" s="8">
        <v>45747</v>
      </c>
      <c r="B2325" s="1" t="s">
        <v>49</v>
      </c>
      <c r="C2325" s="1" t="s">
        <v>58</v>
      </c>
      <c r="D2325" s="1">
        <v>142.75</v>
      </c>
      <c r="E2325" s="6">
        <v>3.13</v>
      </c>
      <c r="F2325" s="10">
        <v>0.35416666666666702</v>
      </c>
      <c r="G2325" s="1">
        <v>20</v>
      </c>
      <c r="H2325" s="1">
        <v>61.6</v>
      </c>
      <c r="I2325" s="1">
        <v>20</v>
      </c>
      <c r="J2325" s="1">
        <v>7.0000000000000007E-2</v>
      </c>
      <c r="K2325" s="1">
        <v>518</v>
      </c>
      <c r="L2325" s="1">
        <v>330</v>
      </c>
      <c r="M2325" s="6">
        <f t="shared" si="226"/>
        <v>19.999999999999886</v>
      </c>
      <c r="N2325" s="1">
        <v>0.7</v>
      </c>
      <c r="O2325" s="11" cm="1">
        <f t="array" ref="O2325">ROUND(_xlfn.SWITCH(C2325,"建筑专教",IF(S2325&gt;0.1,1.38,1.28),"阶梯教室",IF(S2325&gt;0.1,1.15,1.05),"公共教室",IF(S2325&gt;0.1,1.22,1.12),IF(S2325&gt;0.1,1.2,1.1))+(MOD(ROW()*11,31)/31-0.5)*0.06,2)</f>
        <v>1.25</v>
      </c>
      <c r="P2325" s="12">
        <f t="shared" si="227"/>
        <v>0.14000000000000001</v>
      </c>
      <c r="Q2325" s="13">
        <f t="shared" si="231"/>
        <v>-1.1756430877338322</v>
      </c>
      <c r="R2325" s="1">
        <v>0</v>
      </c>
      <c r="S2325" s="1">
        <v>0</v>
      </c>
      <c r="T2325" s="1">
        <v>2.5000000000000001E-2</v>
      </c>
      <c r="U2325" s="4" t="s">
        <v>34</v>
      </c>
      <c r="V2325">
        <v>0.49</v>
      </c>
      <c r="W2325">
        <v>0.4</v>
      </c>
      <c r="X2325">
        <v>0.75</v>
      </c>
      <c r="Y2325">
        <v>2.38</v>
      </c>
      <c r="Z2325">
        <v>0.25</v>
      </c>
      <c r="AA2325" s="5">
        <f t="shared" si="228"/>
        <v>2.5000000000000001E-2</v>
      </c>
      <c r="AB2325" s="15" cm="1">
        <f t="array" ref="AB2325">_xlfn.SWITCH(U2325,"夏",122,"冬",90,"春",153,"秋",153,0)</f>
        <v>153</v>
      </c>
      <c r="AC2325" s="16">
        <f t="shared" si="229"/>
        <v>3.8250000000000002</v>
      </c>
      <c r="AD2325" s="5">
        <f>IFERROR(AA2325/D2325,0)</f>
        <v>1.7513134851138354E-4</v>
      </c>
      <c r="AE2325" s="15">
        <f t="shared" si="230"/>
        <v>0.41917808219178082</v>
      </c>
      <c r="AF2325" s="5">
        <f>IFERROR(AD2325*AE2325*48,0)</f>
        <v>3.5237386944317831E-3</v>
      </c>
    </row>
    <row r="2326" spans="1:32" x14ac:dyDescent="0.15">
      <c r="A2326" s="8">
        <v>45747</v>
      </c>
      <c r="B2326" s="1" t="s">
        <v>49</v>
      </c>
      <c r="C2326" s="1" t="s">
        <v>58</v>
      </c>
      <c r="D2326" s="1">
        <v>142.75</v>
      </c>
      <c r="E2326" s="6">
        <v>3.13</v>
      </c>
      <c r="F2326" s="10">
        <v>0.375</v>
      </c>
      <c r="G2326" s="1">
        <v>20.3</v>
      </c>
      <c r="H2326" s="1">
        <v>61</v>
      </c>
      <c r="I2326" s="1">
        <v>20.3</v>
      </c>
      <c r="J2326" s="1">
        <v>0.08</v>
      </c>
      <c r="K2326" s="1">
        <v>625</v>
      </c>
      <c r="L2326" s="1">
        <v>460</v>
      </c>
      <c r="M2326" s="6">
        <f t="shared" si="226"/>
        <v>20.299999999999955</v>
      </c>
      <c r="N2326" s="1">
        <v>0.7</v>
      </c>
      <c r="O2326" s="11" cm="1">
        <f t="array" ref="O2326">ROUND(_xlfn.SWITCH(C2326,"建筑专教",IF(S2326&gt;0.1,1.38,1.28),"阶梯教室",IF(S2326&gt;0.1,1.15,1.05),"公共教室",IF(S2326&gt;0.1,1.22,1.12),IF(S2326&gt;0.1,1.2,1.1))+(MOD(ROW()*11,31)/31-0.5)*0.06,2)</f>
        <v>1.27</v>
      </c>
      <c r="P2326" s="12">
        <f t="shared" si="227"/>
        <v>0.26</v>
      </c>
      <c r="Q2326" s="13">
        <f t="shared" si="231"/>
        <v>-1.0334232775539136</v>
      </c>
      <c r="R2326" s="1">
        <v>0</v>
      </c>
      <c r="S2326" s="1">
        <v>0</v>
      </c>
      <c r="T2326" s="1">
        <v>3.2000000000000001E-2</v>
      </c>
      <c r="U2326" s="4" t="s">
        <v>34</v>
      </c>
      <c r="V2326">
        <v>0.49</v>
      </c>
      <c r="W2326">
        <v>0.4</v>
      </c>
      <c r="X2326">
        <v>0.75</v>
      </c>
      <c r="Y2326">
        <v>2.38</v>
      </c>
      <c r="Z2326">
        <v>0.25</v>
      </c>
      <c r="AA2326" s="5">
        <f t="shared" si="228"/>
        <v>3.2000000000000001E-2</v>
      </c>
      <c r="AB2326" s="15" cm="1">
        <f t="array" ref="AB2326">_xlfn.SWITCH(U2326,"夏",122,"冬",90,"春",153,"秋",153,0)</f>
        <v>153</v>
      </c>
      <c r="AC2326" s="16">
        <f t="shared" si="229"/>
        <v>4.8959999999999999</v>
      </c>
      <c r="AD2326" s="5">
        <f>IFERROR(AA2326/D2326,0)</f>
        <v>2.2416812609457094E-4</v>
      </c>
      <c r="AE2326" s="15">
        <f t="shared" si="230"/>
        <v>0.41917808219178082</v>
      </c>
      <c r="AF2326" s="5">
        <f>IFERROR(AD2326*AE2326*48,0)</f>
        <v>4.5103855288726822E-3</v>
      </c>
    </row>
    <row r="2327" spans="1:32" x14ac:dyDescent="0.15">
      <c r="A2327" s="8">
        <v>45747</v>
      </c>
      <c r="B2327" s="1" t="s">
        <v>49</v>
      </c>
      <c r="C2327" s="1" t="s">
        <v>58</v>
      </c>
      <c r="D2327" s="1">
        <v>142.75</v>
      </c>
      <c r="E2327" s="6">
        <v>3.13</v>
      </c>
      <c r="F2327" s="10">
        <v>0.39583333333333298</v>
      </c>
      <c r="G2327" s="1">
        <v>20.7</v>
      </c>
      <c r="H2327" s="1">
        <v>60.2</v>
      </c>
      <c r="I2327" s="1">
        <v>20.7</v>
      </c>
      <c r="J2327" s="1">
        <v>0.09</v>
      </c>
      <c r="K2327" s="1">
        <v>742</v>
      </c>
      <c r="L2327" s="1">
        <v>600</v>
      </c>
      <c r="M2327" s="6">
        <f t="shared" si="226"/>
        <v>20.700000000000102</v>
      </c>
      <c r="N2327" s="1">
        <v>0.7</v>
      </c>
      <c r="O2327" s="11" cm="1">
        <f t="array" ref="O2327">ROUND(_xlfn.SWITCH(C2327,"建筑专教",IF(S2327&gt;0.1,1.38,1.28),"阶梯教室",IF(S2327&gt;0.1,1.15,1.05),"公共教室",IF(S2327&gt;0.1,1.22,1.12),IF(S2327&gt;0.1,1.2,1.1))+(MOD(ROW()*11,31)/31-0.5)*0.06,2)</f>
        <v>1.29</v>
      </c>
      <c r="P2327" s="12">
        <f t="shared" si="227"/>
        <v>0.4</v>
      </c>
      <c r="Q2327" s="13">
        <f t="shared" si="231"/>
        <v>-0.86928478518741836</v>
      </c>
      <c r="R2327" s="1">
        <v>0</v>
      </c>
      <c r="S2327" s="1">
        <v>0</v>
      </c>
      <c r="T2327" s="1">
        <v>3.7999999999999999E-2</v>
      </c>
      <c r="U2327" s="4" t="s">
        <v>34</v>
      </c>
      <c r="V2327">
        <v>0.49</v>
      </c>
      <c r="W2327">
        <v>0.4</v>
      </c>
      <c r="X2327">
        <v>0.75</v>
      </c>
      <c r="Y2327">
        <v>2.38</v>
      </c>
      <c r="Z2327">
        <v>0.25</v>
      </c>
      <c r="AA2327" s="5">
        <f t="shared" si="228"/>
        <v>3.7999999999999999E-2</v>
      </c>
      <c r="AB2327" s="15" cm="1">
        <f t="array" ref="AB2327">_xlfn.SWITCH(U2327,"夏",122,"冬",90,"春",153,"秋",153,0)</f>
        <v>153</v>
      </c>
      <c r="AC2327" s="16">
        <f t="shared" si="229"/>
        <v>5.8140000000000001</v>
      </c>
      <c r="AD2327" s="5">
        <f>IFERROR(AA2327/D2327,0)</f>
        <v>2.6619964973730297E-4</v>
      </c>
      <c r="AE2327" s="15">
        <f t="shared" si="230"/>
        <v>0.41917808219178082</v>
      </c>
      <c r="AF2327" s="5">
        <f>IFERROR(AD2327*AE2327*48,0)</f>
        <v>5.3560828155363102E-3</v>
      </c>
    </row>
    <row r="2328" spans="1:32" x14ac:dyDescent="0.15">
      <c r="A2328" s="8">
        <v>45747</v>
      </c>
      <c r="B2328" s="1" t="s">
        <v>49</v>
      </c>
      <c r="C2328" s="1" t="s">
        <v>58</v>
      </c>
      <c r="D2328" s="1">
        <v>142.75</v>
      </c>
      <c r="E2328" s="6">
        <v>3.13</v>
      </c>
      <c r="F2328" s="10">
        <v>0.41666666666666702</v>
      </c>
      <c r="G2328" s="1">
        <v>21.2</v>
      </c>
      <c r="H2328" s="1">
        <v>59.4</v>
      </c>
      <c r="I2328" s="1">
        <v>21.2</v>
      </c>
      <c r="J2328" s="1">
        <v>0.1</v>
      </c>
      <c r="K2328" s="1">
        <v>865</v>
      </c>
      <c r="L2328" s="1">
        <v>740</v>
      </c>
      <c r="M2328" s="6">
        <f t="shared" si="226"/>
        <v>21.200000000000045</v>
      </c>
      <c r="N2328" s="1">
        <v>0.7</v>
      </c>
      <c r="O2328" s="11" cm="1">
        <f t="array" ref="O2328">ROUND(_xlfn.SWITCH(C2328,"建筑专教",IF(S2328&gt;0.1,1.38,1.28),"阶梯教室",IF(S2328&gt;0.1,1.15,1.05),"公共教室",IF(S2328&gt;0.1,1.22,1.12),IF(S2328&gt;0.1,1.2,1.1))+(MOD(ROW()*11,31)/31-0.5)*0.06,2)</f>
        <v>1.25</v>
      </c>
      <c r="P2328" s="12">
        <f t="shared" si="227"/>
        <v>0.55000000000000004</v>
      </c>
      <c r="Q2328" s="13">
        <f t="shared" si="231"/>
        <v>-0.832687761933813</v>
      </c>
      <c r="R2328" s="1">
        <v>0</v>
      </c>
      <c r="S2328" s="1">
        <v>0</v>
      </c>
      <c r="T2328" s="1">
        <v>3.2000000000000001E-2</v>
      </c>
      <c r="U2328" s="4" t="s">
        <v>34</v>
      </c>
      <c r="V2328">
        <v>0.49</v>
      </c>
      <c r="W2328">
        <v>0.4</v>
      </c>
      <c r="X2328">
        <v>0.75</v>
      </c>
      <c r="Y2328">
        <v>2.38</v>
      </c>
      <c r="Z2328">
        <v>0.25</v>
      </c>
      <c r="AA2328" s="5">
        <f t="shared" si="228"/>
        <v>3.2000000000000001E-2</v>
      </c>
      <c r="AB2328" s="15" cm="1">
        <f t="array" ref="AB2328">_xlfn.SWITCH(U2328,"夏",122,"冬",90,"春",153,"秋",153,0)</f>
        <v>153</v>
      </c>
      <c r="AC2328" s="16">
        <f t="shared" si="229"/>
        <v>4.8959999999999999</v>
      </c>
      <c r="AD2328" s="5">
        <f>IFERROR(AA2328/D2328,0)</f>
        <v>2.2416812609457094E-4</v>
      </c>
      <c r="AE2328" s="15">
        <f t="shared" si="230"/>
        <v>0.41917808219178082</v>
      </c>
      <c r="AF2328" s="5">
        <f>IFERROR(AD2328*AE2328*48,0)</f>
        <v>4.5103855288726822E-3</v>
      </c>
    </row>
    <row r="2329" spans="1:32" x14ac:dyDescent="0.15">
      <c r="A2329" s="8">
        <v>45747</v>
      </c>
      <c r="B2329" s="1" t="s">
        <v>49</v>
      </c>
      <c r="C2329" s="1" t="s">
        <v>58</v>
      </c>
      <c r="D2329" s="1">
        <v>142.75</v>
      </c>
      <c r="E2329" s="6">
        <v>3.13</v>
      </c>
      <c r="F2329" s="10">
        <v>0.4375</v>
      </c>
      <c r="G2329" s="1">
        <v>21.6</v>
      </c>
      <c r="H2329" s="1">
        <v>58.6</v>
      </c>
      <c r="I2329" s="1">
        <v>21.6</v>
      </c>
      <c r="J2329" s="1">
        <v>0.11</v>
      </c>
      <c r="K2329" s="1">
        <v>975</v>
      </c>
      <c r="L2329" s="1">
        <v>880</v>
      </c>
      <c r="M2329" s="6">
        <f t="shared" si="226"/>
        <v>21.600000000000023</v>
      </c>
      <c r="N2329" s="1">
        <v>0.7</v>
      </c>
      <c r="O2329" s="11" cm="1">
        <f t="array" ref="O2329">ROUND(_xlfn.SWITCH(C2329,"建筑专教",IF(S2329&gt;0.1,1.38,1.28),"阶梯教室",IF(S2329&gt;0.1,1.15,1.05),"公共教室",IF(S2329&gt;0.1,1.22,1.12),IF(S2329&gt;0.1,1.2,1.1))+(MOD(ROW()*11,31)/31-0.5)*0.06,2)</f>
        <v>1.28</v>
      </c>
      <c r="P2329" s="12">
        <f t="shared" si="227"/>
        <v>0.68</v>
      </c>
      <c r="Q2329" s="13">
        <f t="shared" si="231"/>
        <v>-0.64712335642521679</v>
      </c>
      <c r="R2329" s="1">
        <v>0</v>
      </c>
      <c r="S2329" s="1">
        <v>0</v>
      </c>
      <c r="T2329" s="1">
        <v>8.0000000000000002E-3</v>
      </c>
      <c r="U2329" s="4" t="s">
        <v>34</v>
      </c>
      <c r="V2329">
        <v>0.49</v>
      </c>
      <c r="W2329">
        <v>0.4</v>
      </c>
      <c r="X2329">
        <v>0.75</v>
      </c>
      <c r="Y2329">
        <v>2.38</v>
      </c>
      <c r="Z2329">
        <v>0.25</v>
      </c>
      <c r="AA2329" s="5">
        <f t="shared" si="228"/>
        <v>8.0000000000000002E-3</v>
      </c>
      <c r="AB2329" s="15" cm="1">
        <f t="array" ref="AB2329">_xlfn.SWITCH(U2329,"夏",122,"冬",90,"春",153,"秋",153,0)</f>
        <v>153</v>
      </c>
      <c r="AC2329" s="16">
        <f t="shared" si="229"/>
        <v>1.224</v>
      </c>
      <c r="AD2329" s="5">
        <f>IFERROR(AA2329/D2329,0)</f>
        <v>5.6042031523642735E-5</v>
      </c>
      <c r="AE2329" s="15">
        <f t="shared" si="230"/>
        <v>0.41917808219178082</v>
      </c>
      <c r="AF2329" s="5">
        <f>IFERROR(AD2329*AE2329*48,0)</f>
        <v>1.1275963822181705E-3</v>
      </c>
    </row>
    <row r="2330" spans="1:32" x14ac:dyDescent="0.15">
      <c r="A2330" s="8">
        <v>45747</v>
      </c>
      <c r="B2330" s="1" t="s">
        <v>49</v>
      </c>
      <c r="C2330" s="1" t="s">
        <v>58</v>
      </c>
      <c r="D2330" s="1">
        <v>142.75</v>
      </c>
      <c r="E2330" s="6">
        <v>3.13</v>
      </c>
      <c r="F2330" s="10">
        <v>0.45833333333333298</v>
      </c>
      <c r="G2330" s="1">
        <v>22</v>
      </c>
      <c r="H2330" s="1">
        <v>57.8</v>
      </c>
      <c r="I2330" s="1">
        <v>22</v>
      </c>
      <c r="J2330" s="1">
        <v>0.12</v>
      </c>
      <c r="K2330" s="1">
        <v>1075</v>
      </c>
      <c r="L2330" s="1">
        <v>1020</v>
      </c>
      <c r="M2330" s="6">
        <f t="shared" si="226"/>
        <v>22</v>
      </c>
      <c r="N2330" s="1">
        <v>0.7</v>
      </c>
      <c r="O2330" s="11" cm="1">
        <f t="array" ref="O2330">ROUND(_xlfn.SWITCH(C2330,"建筑专教",IF(S2330&gt;0.1,1.38,1.28),"阶梯教室",IF(S2330&gt;0.1,1.15,1.05),"公共教室",IF(S2330&gt;0.1,1.22,1.12),IF(S2330&gt;0.1,1.2,1.1))+(MOD(ROW()*11,31)/31-0.5)*0.06,2)</f>
        <v>1.3</v>
      </c>
      <c r="P2330" s="12">
        <f t="shared" si="227"/>
        <v>0.79</v>
      </c>
      <c r="Q2330" s="13">
        <f t="shared" si="231"/>
        <v>-0.4938698649882759</v>
      </c>
      <c r="R2330" s="1">
        <v>0</v>
      </c>
      <c r="S2330" s="1">
        <v>0</v>
      </c>
      <c r="T2330" s="1">
        <v>2.8000000000000001E-2</v>
      </c>
      <c r="U2330" s="4" t="s">
        <v>34</v>
      </c>
      <c r="V2330">
        <v>0.49</v>
      </c>
      <c r="W2330">
        <v>0.4</v>
      </c>
      <c r="X2330">
        <v>0.75</v>
      </c>
      <c r="Y2330">
        <v>2.38</v>
      </c>
      <c r="Z2330">
        <v>0.25</v>
      </c>
      <c r="AA2330" s="5">
        <f t="shared" si="228"/>
        <v>2.8000000000000001E-2</v>
      </c>
      <c r="AB2330" s="15" cm="1">
        <f t="array" ref="AB2330">_xlfn.SWITCH(U2330,"夏",122,"冬",90,"春",153,"秋",153,0)</f>
        <v>153</v>
      </c>
      <c r="AC2330" s="16">
        <f t="shared" si="229"/>
        <v>4.2839999999999998</v>
      </c>
      <c r="AD2330" s="5">
        <f>IFERROR(AA2330/D2330,0)</f>
        <v>1.9614711033274956E-4</v>
      </c>
      <c r="AE2330" s="15">
        <f t="shared" si="230"/>
        <v>0.41917808219178082</v>
      </c>
      <c r="AF2330" s="5">
        <f>IFERROR(AD2330*AE2330*48,0)</f>
        <v>3.9465873377635971E-3</v>
      </c>
    </row>
    <row r="2331" spans="1:32" x14ac:dyDescent="0.15">
      <c r="A2331" s="8">
        <v>45747</v>
      </c>
      <c r="B2331" s="1" t="s">
        <v>49</v>
      </c>
      <c r="C2331" s="1" t="s">
        <v>58</v>
      </c>
      <c r="D2331" s="1">
        <v>142.75</v>
      </c>
      <c r="E2331" s="6">
        <v>3.13</v>
      </c>
      <c r="F2331" s="10">
        <v>0.47916666666666702</v>
      </c>
      <c r="G2331" s="1">
        <v>22.4</v>
      </c>
      <c r="H2331" s="1">
        <v>57</v>
      </c>
      <c r="I2331" s="1">
        <v>22.4</v>
      </c>
      <c r="J2331" s="1">
        <v>0.13</v>
      </c>
      <c r="K2331" s="1">
        <v>1165</v>
      </c>
      <c r="L2331" s="1">
        <v>1160</v>
      </c>
      <c r="M2331" s="6">
        <f t="shared" si="226"/>
        <v>22.400000000000034</v>
      </c>
      <c r="N2331" s="1">
        <v>0.7</v>
      </c>
      <c r="O2331" s="11" cm="1">
        <f t="array" ref="O2331">ROUND(_xlfn.SWITCH(C2331,"建筑专教",IF(S2331&gt;0.1,1.38,1.28),"阶梯教室",IF(S2331&gt;0.1,1.15,1.05),"公共教室",IF(S2331&gt;0.1,1.22,1.12),IF(S2331&gt;0.1,1.2,1.1))+(MOD(ROW()*11,31)/31-0.5)*0.06,2)</f>
        <v>1.26</v>
      </c>
      <c r="P2331" s="12">
        <f t="shared" si="227"/>
        <v>0.9</v>
      </c>
      <c r="Q2331" s="13">
        <f t="shared" si="231"/>
        <v>-0.47451148726863707</v>
      </c>
      <c r="R2331" s="1">
        <v>0</v>
      </c>
      <c r="S2331" s="1">
        <v>0</v>
      </c>
      <c r="T2331" s="1">
        <v>3.5000000000000003E-2</v>
      </c>
      <c r="U2331" s="4" t="s">
        <v>34</v>
      </c>
      <c r="V2331">
        <v>0.49</v>
      </c>
      <c r="W2331">
        <v>0.4</v>
      </c>
      <c r="X2331">
        <v>0.75</v>
      </c>
      <c r="Y2331">
        <v>2.38</v>
      </c>
      <c r="Z2331">
        <v>0.25</v>
      </c>
      <c r="AA2331" s="5">
        <f t="shared" si="228"/>
        <v>3.5000000000000003E-2</v>
      </c>
      <c r="AB2331" s="15" cm="1">
        <f t="array" ref="AB2331">_xlfn.SWITCH(U2331,"夏",122,"冬",90,"春",153,"秋",153,0)</f>
        <v>153</v>
      </c>
      <c r="AC2331" s="16">
        <f t="shared" si="229"/>
        <v>5.3550000000000004</v>
      </c>
      <c r="AD2331" s="5">
        <f>IFERROR(AA2331/D2331,0)</f>
        <v>2.4518388791593696E-4</v>
      </c>
      <c r="AE2331" s="15">
        <f t="shared" si="230"/>
        <v>0.41917808219178082</v>
      </c>
      <c r="AF2331" s="5">
        <f>IFERROR(AD2331*AE2331*48,0)</f>
        <v>4.9332341722044962E-3</v>
      </c>
    </row>
    <row r="2332" spans="1:32" x14ac:dyDescent="0.15">
      <c r="A2332" s="8">
        <v>45747</v>
      </c>
      <c r="B2332" s="1" t="s">
        <v>49</v>
      </c>
      <c r="C2332" s="1" t="s">
        <v>58</v>
      </c>
      <c r="D2332" s="1">
        <v>142.75</v>
      </c>
      <c r="E2332" s="6">
        <v>3.13</v>
      </c>
      <c r="F2332" s="10">
        <v>0.5</v>
      </c>
      <c r="G2332" s="1">
        <v>22.6</v>
      </c>
      <c r="H2332" s="1">
        <v>56.6</v>
      </c>
      <c r="I2332" s="1">
        <v>22.6</v>
      </c>
      <c r="J2332" s="1">
        <v>0.13</v>
      </c>
      <c r="K2332" s="1">
        <v>410</v>
      </c>
      <c r="L2332" s="1">
        <v>1180</v>
      </c>
      <c r="M2332" s="6">
        <f t="shared" si="226"/>
        <v>22.600000000000023</v>
      </c>
      <c r="N2332" s="1">
        <v>0.7</v>
      </c>
      <c r="O2332" s="11" cm="1">
        <f t="array" ref="O2332">ROUND(_xlfn.SWITCH(C2332,"建筑专教",IF(S2332&gt;0.1,1.38,1.28),"阶梯教室",IF(S2332&gt;0.1,1.15,1.05),"公共教室",IF(S2332&gt;0.1,1.22,1.12),IF(S2332&gt;0.1,1.2,1.1))+(MOD(ROW()*11,31)/31-0.5)*0.06,2)</f>
        <v>1.28</v>
      </c>
      <c r="P2332" s="12">
        <f t="shared" si="227"/>
        <v>0.01</v>
      </c>
      <c r="Q2332" s="13">
        <f t="shared" si="231"/>
        <v>-0.37669211673978431</v>
      </c>
      <c r="R2332" s="1">
        <v>0</v>
      </c>
      <c r="S2332" s="1">
        <v>0</v>
      </c>
      <c r="T2332" s="1">
        <v>2.8000000000000001E-2</v>
      </c>
      <c r="U2332" s="4" t="s">
        <v>34</v>
      </c>
      <c r="V2332">
        <v>0.49</v>
      </c>
      <c r="W2332">
        <v>0.4</v>
      </c>
      <c r="X2332">
        <v>0.75</v>
      </c>
      <c r="Y2332">
        <v>2.38</v>
      </c>
      <c r="Z2332">
        <v>0.25</v>
      </c>
      <c r="AA2332" s="5">
        <f t="shared" si="228"/>
        <v>2.8000000000000001E-2</v>
      </c>
      <c r="AB2332" s="15" cm="1">
        <f t="array" ref="AB2332">_xlfn.SWITCH(U2332,"夏",122,"冬",90,"春",153,"秋",153,0)</f>
        <v>153</v>
      </c>
      <c r="AC2332" s="16">
        <f t="shared" si="229"/>
        <v>4.2839999999999998</v>
      </c>
      <c r="AD2332" s="5">
        <f>IFERROR(AA2332/D2332,0)</f>
        <v>1.9614711033274956E-4</v>
      </c>
      <c r="AE2332" s="15">
        <f t="shared" si="230"/>
        <v>0.41917808219178082</v>
      </c>
      <c r="AF2332" s="5">
        <f>IFERROR(AD2332*AE2332*48,0)</f>
        <v>3.9465873377635971E-3</v>
      </c>
    </row>
    <row r="2333" spans="1:32" x14ac:dyDescent="0.15">
      <c r="A2333" s="8">
        <v>45747</v>
      </c>
      <c r="B2333" s="1" t="s">
        <v>49</v>
      </c>
      <c r="C2333" s="1" t="s">
        <v>58</v>
      </c>
      <c r="D2333" s="1">
        <v>142.75</v>
      </c>
      <c r="E2333" s="6">
        <v>3.13</v>
      </c>
      <c r="F2333" s="10">
        <v>0.52083333333333304</v>
      </c>
      <c r="G2333" s="1">
        <v>22.8</v>
      </c>
      <c r="H2333" s="1">
        <v>56.2</v>
      </c>
      <c r="I2333" s="1">
        <v>22.8</v>
      </c>
      <c r="J2333" s="1">
        <v>0.13</v>
      </c>
      <c r="K2333" s="1">
        <v>410</v>
      </c>
      <c r="L2333" s="1">
        <v>1120</v>
      </c>
      <c r="M2333" s="6">
        <f t="shared" si="226"/>
        <v>22.800000000000011</v>
      </c>
      <c r="N2333" s="1">
        <v>0.7</v>
      </c>
      <c r="O2333" s="11" cm="1">
        <f t="array" ref="O2333">ROUND(_xlfn.SWITCH(C2333,"建筑专教",IF(S2333&gt;0.1,1.38,1.28),"阶梯教室",IF(S2333&gt;0.1,1.15,1.05),"公共教室",IF(S2333&gt;0.1,1.22,1.12),IF(S2333&gt;0.1,1.2,1.1))+(MOD(ROW()*11,31)/31-0.5)*0.06,2)</f>
        <v>1.3</v>
      </c>
      <c r="P2333" s="12">
        <f t="shared" si="227"/>
        <v>0.01</v>
      </c>
      <c r="Q2333" s="13">
        <f t="shared" si="231"/>
        <v>-0.28257108969929062</v>
      </c>
      <c r="R2333" s="1">
        <v>0</v>
      </c>
      <c r="S2333" s="1">
        <v>0</v>
      </c>
      <c r="T2333" s="1">
        <v>3.5000000000000003E-2</v>
      </c>
      <c r="U2333" s="4" t="s">
        <v>34</v>
      </c>
      <c r="V2333">
        <v>0.49</v>
      </c>
      <c r="W2333">
        <v>0.4</v>
      </c>
      <c r="X2333">
        <v>0.75</v>
      </c>
      <c r="Y2333">
        <v>2.38</v>
      </c>
      <c r="Z2333">
        <v>0.25</v>
      </c>
      <c r="AA2333" s="5">
        <f t="shared" si="228"/>
        <v>3.5000000000000003E-2</v>
      </c>
      <c r="AB2333" s="15" cm="1">
        <f t="array" ref="AB2333">_xlfn.SWITCH(U2333,"夏",122,"冬",90,"春",153,"秋",153,0)</f>
        <v>153</v>
      </c>
      <c r="AC2333" s="16">
        <f t="shared" si="229"/>
        <v>5.3550000000000004</v>
      </c>
      <c r="AD2333" s="5">
        <f>IFERROR(AA2333/D2333,0)</f>
        <v>2.4518388791593696E-4</v>
      </c>
      <c r="AE2333" s="15">
        <f t="shared" si="230"/>
        <v>0.41917808219178082</v>
      </c>
      <c r="AF2333" s="5">
        <f>IFERROR(AD2333*AE2333*48,0)</f>
        <v>4.9332341722044962E-3</v>
      </c>
    </row>
    <row r="2334" spans="1:32" x14ac:dyDescent="0.15">
      <c r="A2334" s="8">
        <v>45747</v>
      </c>
      <c r="B2334" s="1" t="s">
        <v>49</v>
      </c>
      <c r="C2334" s="1" t="s">
        <v>58</v>
      </c>
      <c r="D2334" s="1">
        <v>142.75</v>
      </c>
      <c r="E2334" s="6">
        <v>3.13</v>
      </c>
      <c r="F2334" s="10">
        <v>0.54166666666666696</v>
      </c>
      <c r="G2334" s="1">
        <v>23</v>
      </c>
      <c r="H2334" s="1">
        <v>55.8</v>
      </c>
      <c r="I2334" s="1">
        <v>23</v>
      </c>
      <c r="J2334" s="1">
        <v>0.13</v>
      </c>
      <c r="K2334" s="1">
        <v>410</v>
      </c>
      <c r="L2334" s="1">
        <v>1060</v>
      </c>
      <c r="M2334" s="6">
        <f t="shared" si="226"/>
        <v>23</v>
      </c>
      <c r="N2334" s="1">
        <v>0.7</v>
      </c>
      <c r="O2334" s="11" cm="1">
        <f t="array" ref="O2334">ROUND(_xlfn.SWITCH(C2334,"建筑专教",IF(S2334&gt;0.1,1.38,1.28),"阶梯教室",IF(S2334&gt;0.1,1.15,1.05),"公共教室",IF(S2334&gt;0.1,1.22,1.12),IF(S2334&gt;0.1,1.2,1.1))+(MOD(ROW()*11,31)/31-0.5)*0.06,2)</f>
        <v>1.26</v>
      </c>
      <c r="P2334" s="12">
        <f t="shared" si="227"/>
        <v>0.01</v>
      </c>
      <c r="Q2334" s="13">
        <f t="shared" si="231"/>
        <v>-0.31118566450433899</v>
      </c>
      <c r="R2334" s="1">
        <v>0</v>
      </c>
      <c r="S2334" s="1">
        <v>0</v>
      </c>
      <c r="T2334" s="1">
        <v>2.5000000000000001E-2</v>
      </c>
      <c r="U2334" s="4" t="s">
        <v>34</v>
      </c>
      <c r="V2334">
        <v>0.49</v>
      </c>
      <c r="W2334">
        <v>0.4</v>
      </c>
      <c r="X2334">
        <v>0.75</v>
      </c>
      <c r="Y2334">
        <v>2.38</v>
      </c>
      <c r="Z2334">
        <v>0.25</v>
      </c>
      <c r="AA2334" s="5">
        <f t="shared" si="228"/>
        <v>2.5000000000000001E-2</v>
      </c>
      <c r="AB2334" s="15" cm="1">
        <f t="array" ref="AB2334">_xlfn.SWITCH(U2334,"夏",122,"冬",90,"春",153,"秋",153,0)</f>
        <v>153</v>
      </c>
      <c r="AC2334" s="16">
        <f t="shared" si="229"/>
        <v>3.8250000000000002</v>
      </c>
      <c r="AD2334" s="5">
        <f>IFERROR(AA2334/D2334,0)</f>
        <v>1.7513134851138354E-4</v>
      </c>
      <c r="AE2334" s="15">
        <f t="shared" si="230"/>
        <v>0.41917808219178082</v>
      </c>
      <c r="AF2334" s="5">
        <f>IFERROR(AD2334*AE2334*48,0)</f>
        <v>3.5237386944317831E-3</v>
      </c>
    </row>
    <row r="2335" spans="1:32" x14ac:dyDescent="0.15">
      <c r="A2335" s="8">
        <v>45747</v>
      </c>
      <c r="B2335" s="1" t="s">
        <v>49</v>
      </c>
      <c r="C2335" s="1" t="s">
        <v>58</v>
      </c>
      <c r="D2335" s="1">
        <v>142.75</v>
      </c>
      <c r="E2335" s="6">
        <v>3.13</v>
      </c>
      <c r="F2335" s="10">
        <v>0.5625</v>
      </c>
      <c r="G2335" s="1">
        <v>23.2</v>
      </c>
      <c r="H2335" s="1">
        <v>55.4</v>
      </c>
      <c r="I2335" s="1">
        <v>23.2</v>
      </c>
      <c r="J2335" s="1">
        <v>0.13</v>
      </c>
      <c r="K2335" s="1">
        <v>410</v>
      </c>
      <c r="L2335" s="1">
        <v>1000</v>
      </c>
      <c r="M2335" s="6">
        <f t="shared" si="226"/>
        <v>23.199999999999989</v>
      </c>
      <c r="N2335" s="1">
        <v>0.7</v>
      </c>
      <c r="O2335" s="11" cm="1">
        <f t="array" ref="O2335">ROUND(_xlfn.SWITCH(C2335,"建筑专教",IF(S2335&gt;0.1,1.38,1.28),"阶梯教室",IF(S2335&gt;0.1,1.15,1.05),"公共教室",IF(S2335&gt;0.1,1.22,1.12),IF(S2335&gt;0.1,1.2,1.1))+(MOD(ROW()*11,31)/31-0.5)*0.06,2)</f>
        <v>1.28</v>
      </c>
      <c r="P2335" s="12">
        <f t="shared" si="227"/>
        <v>0.01</v>
      </c>
      <c r="Q2335" s="13">
        <f t="shared" si="231"/>
        <v>-0.21695548036187748</v>
      </c>
      <c r="R2335" s="1">
        <v>0</v>
      </c>
      <c r="S2335" s="1">
        <v>0</v>
      </c>
      <c r="T2335" s="1">
        <v>1.2E-2</v>
      </c>
      <c r="U2335" s="4" t="s">
        <v>34</v>
      </c>
      <c r="V2335">
        <v>0.49</v>
      </c>
      <c r="W2335">
        <v>0.4</v>
      </c>
      <c r="X2335">
        <v>0.75</v>
      </c>
      <c r="Y2335">
        <v>2.38</v>
      </c>
      <c r="Z2335">
        <v>0.25</v>
      </c>
      <c r="AA2335" s="5">
        <f t="shared" si="228"/>
        <v>1.2E-2</v>
      </c>
      <c r="AB2335" s="15" cm="1">
        <f t="array" ref="AB2335">_xlfn.SWITCH(U2335,"夏",122,"冬",90,"春",153,"秋",153,0)</f>
        <v>153</v>
      </c>
      <c r="AC2335" s="16">
        <f t="shared" si="229"/>
        <v>1.8360000000000001</v>
      </c>
      <c r="AD2335" s="5">
        <f>IFERROR(AA2335/D2335,0)</f>
        <v>8.4063047285464103E-5</v>
      </c>
      <c r="AE2335" s="15">
        <f t="shared" si="230"/>
        <v>0.41917808219178082</v>
      </c>
      <c r="AF2335" s="5">
        <f>IFERROR(AD2335*AE2335*48,0)</f>
        <v>1.6913945733272558E-3</v>
      </c>
    </row>
    <row r="2336" spans="1:32" x14ac:dyDescent="0.15">
      <c r="A2336" s="8">
        <v>45747</v>
      </c>
      <c r="B2336" s="1" t="s">
        <v>49</v>
      </c>
      <c r="C2336" s="1" t="s">
        <v>58</v>
      </c>
      <c r="D2336" s="1">
        <v>142.75</v>
      </c>
      <c r="E2336" s="6">
        <v>3.13</v>
      </c>
      <c r="F2336" s="10">
        <v>0.58333333333333304</v>
      </c>
      <c r="G2336" s="1">
        <v>23.4</v>
      </c>
      <c r="H2336" s="1">
        <v>55</v>
      </c>
      <c r="I2336" s="1">
        <v>23.4</v>
      </c>
      <c r="J2336" s="1">
        <v>0.13</v>
      </c>
      <c r="K2336" s="1">
        <v>570</v>
      </c>
      <c r="L2336" s="1">
        <v>940</v>
      </c>
      <c r="M2336" s="6">
        <f t="shared" ref="M2336:M2399" si="232">IFERROR(POWER((I2336+273.15)^4+133500000*POWER(J2336,0.6)*(I2336-G2336),0.25)-273.15,I2336)</f>
        <v>23.400000000000091</v>
      </c>
      <c r="N2336" s="1">
        <v>0.7</v>
      </c>
      <c r="O2336" s="11" cm="1">
        <f t="array" ref="O2336">ROUND(_xlfn.SWITCH(C2336,"建筑专教",IF(S2336&gt;0.1,1.38,1.28),"阶梯教室",IF(S2336&gt;0.1,1.15,1.05),"公共教室",IF(S2336&gt;0.1,1.22,1.12),IF(S2336&gt;0.1,1.2,1.1))+(MOD(ROW()*11,31)/31-0.5)*0.06,2)</f>
        <v>1.3</v>
      </c>
      <c r="P2336" s="12">
        <f t="shared" si="227"/>
        <v>0.2</v>
      </c>
      <c r="Q2336" s="13">
        <f t="shared" si="231"/>
        <v>-0.12628609542359806</v>
      </c>
      <c r="R2336" s="1">
        <v>0</v>
      </c>
      <c r="S2336" s="1">
        <v>0</v>
      </c>
      <c r="T2336" s="1">
        <v>3.2000000000000001E-2</v>
      </c>
      <c r="U2336" s="4" t="s">
        <v>34</v>
      </c>
      <c r="V2336">
        <v>0.49</v>
      </c>
      <c r="W2336">
        <v>0.4</v>
      </c>
      <c r="X2336">
        <v>0.75</v>
      </c>
      <c r="Y2336">
        <v>2.38</v>
      </c>
      <c r="Z2336">
        <v>0.25</v>
      </c>
      <c r="AA2336" s="5">
        <f t="shared" si="228"/>
        <v>3.2000000000000001E-2</v>
      </c>
      <c r="AB2336" s="15" cm="1">
        <f t="array" ref="AB2336">_xlfn.SWITCH(U2336,"夏",122,"冬",90,"春",153,"秋",153,0)</f>
        <v>153</v>
      </c>
      <c r="AC2336" s="16">
        <f t="shared" si="229"/>
        <v>4.8959999999999999</v>
      </c>
      <c r="AD2336" s="5">
        <f>IFERROR(AA2336/D2336,0)</f>
        <v>2.2416812609457094E-4</v>
      </c>
      <c r="AE2336" s="15">
        <f t="shared" si="230"/>
        <v>0.41917808219178082</v>
      </c>
      <c r="AF2336" s="5">
        <f>IFERROR(AD2336*AE2336*48,0)</f>
        <v>4.5103855288726822E-3</v>
      </c>
    </row>
    <row r="2337" spans="1:32" x14ac:dyDescent="0.15">
      <c r="A2337" s="8">
        <v>45747</v>
      </c>
      <c r="B2337" s="1" t="s">
        <v>49</v>
      </c>
      <c r="C2337" s="1" t="s">
        <v>58</v>
      </c>
      <c r="D2337" s="1">
        <v>142.75</v>
      </c>
      <c r="E2337" s="6">
        <v>3.13</v>
      </c>
      <c r="F2337" s="10">
        <v>0.60416666666666696</v>
      </c>
      <c r="G2337" s="1">
        <v>23.6</v>
      </c>
      <c r="H2337" s="1">
        <v>55.4</v>
      </c>
      <c r="I2337" s="1">
        <v>23.6</v>
      </c>
      <c r="J2337" s="1">
        <v>0.13</v>
      </c>
      <c r="K2337" s="1">
        <v>680</v>
      </c>
      <c r="L2337" s="1">
        <v>880</v>
      </c>
      <c r="M2337" s="6">
        <f t="shared" si="232"/>
        <v>23.600000000000023</v>
      </c>
      <c r="N2337" s="1">
        <v>0.7</v>
      </c>
      <c r="O2337" s="11" cm="1">
        <f t="array" ref="O2337">ROUND(_xlfn.SWITCH(C2337,"建筑专教",IF(S2337&gt;0.1,1.38,1.28),"阶梯教室",IF(S2337&gt;0.1,1.15,1.05),"公共教室",IF(S2337&gt;0.1,1.22,1.12),IF(S2337&gt;0.1,1.2,1.1))+(MOD(ROW()*11,31)/31-0.5)*0.06,2)</f>
        <v>1.27</v>
      </c>
      <c r="P2337" s="12">
        <f t="shared" si="227"/>
        <v>0.33</v>
      </c>
      <c r="Q2337" s="13">
        <f t="shared" si="231"/>
        <v>-0.13049847170394224</v>
      </c>
      <c r="R2337" s="1">
        <v>0</v>
      </c>
      <c r="S2337" s="1">
        <v>0</v>
      </c>
      <c r="T2337" s="1">
        <v>3.7999999999999999E-2</v>
      </c>
      <c r="U2337" s="4" t="s">
        <v>34</v>
      </c>
      <c r="V2337">
        <v>0.49</v>
      </c>
      <c r="W2337">
        <v>0.4</v>
      </c>
      <c r="X2337">
        <v>0.75</v>
      </c>
      <c r="Y2337">
        <v>2.38</v>
      </c>
      <c r="Z2337">
        <v>0.25</v>
      </c>
      <c r="AA2337" s="5">
        <f t="shared" si="228"/>
        <v>3.7999999999999999E-2</v>
      </c>
      <c r="AB2337" s="15" cm="1">
        <f t="array" ref="AB2337">_xlfn.SWITCH(U2337,"夏",122,"冬",90,"春",153,"秋",153,0)</f>
        <v>153</v>
      </c>
      <c r="AC2337" s="16">
        <f t="shared" si="229"/>
        <v>5.8140000000000001</v>
      </c>
      <c r="AD2337" s="5">
        <f>IFERROR(AA2337/D2337,0)</f>
        <v>2.6619964973730297E-4</v>
      </c>
      <c r="AE2337" s="15">
        <f t="shared" si="230"/>
        <v>0.41917808219178082</v>
      </c>
      <c r="AF2337" s="5">
        <f>IFERROR(AD2337*AE2337*48,0)</f>
        <v>5.3560828155363102E-3</v>
      </c>
    </row>
    <row r="2338" spans="1:32" x14ac:dyDescent="0.15">
      <c r="A2338" s="8">
        <v>45747</v>
      </c>
      <c r="B2338" s="1" t="s">
        <v>49</v>
      </c>
      <c r="C2338" s="1" t="s">
        <v>58</v>
      </c>
      <c r="D2338" s="1">
        <v>142.75</v>
      </c>
      <c r="E2338" s="6">
        <v>3.13</v>
      </c>
      <c r="F2338" s="10">
        <v>0.625</v>
      </c>
      <c r="G2338" s="1">
        <v>23.8</v>
      </c>
      <c r="H2338" s="1">
        <v>54.2</v>
      </c>
      <c r="I2338" s="1">
        <v>23.8</v>
      </c>
      <c r="J2338" s="1">
        <v>0.13</v>
      </c>
      <c r="K2338" s="1">
        <v>790</v>
      </c>
      <c r="L2338" s="1">
        <v>820</v>
      </c>
      <c r="M2338" s="6">
        <f t="shared" si="232"/>
        <v>23.799999999999955</v>
      </c>
      <c r="N2338" s="1">
        <v>0.7</v>
      </c>
      <c r="O2338" s="11" cm="1">
        <f t="array" ref="O2338">ROUND(_xlfn.SWITCH(C2338,"建筑专教",IF(S2338&gt;0.1,1.38,1.28),"阶梯教室",IF(S2338&gt;0.1,1.15,1.05),"公共教室",IF(S2338&gt;0.1,1.22,1.12),IF(S2338&gt;0.1,1.2,1.1))+(MOD(ROW()*11,31)/31-0.5)*0.06,2)</f>
        <v>1.29</v>
      </c>
      <c r="P2338" s="12">
        <f t="shared" si="227"/>
        <v>0.46</v>
      </c>
      <c r="Q2338" s="13">
        <f t="shared" si="231"/>
        <v>-4.0999030185246241E-2</v>
      </c>
      <c r="R2338" s="1">
        <v>0</v>
      </c>
      <c r="S2338" s="1">
        <v>0</v>
      </c>
      <c r="T2338" s="1">
        <v>5.0000000000000001E-3</v>
      </c>
      <c r="U2338" s="4" t="s">
        <v>34</v>
      </c>
      <c r="V2338">
        <v>0.49</v>
      </c>
      <c r="W2338">
        <v>0.4</v>
      </c>
      <c r="X2338">
        <v>0.75</v>
      </c>
      <c r="Y2338">
        <v>2.38</v>
      </c>
      <c r="Z2338">
        <v>0.25</v>
      </c>
      <c r="AA2338" s="5">
        <f t="shared" si="228"/>
        <v>5.0000000000000001E-3</v>
      </c>
      <c r="AB2338" s="15" cm="1">
        <f t="array" ref="AB2338">_xlfn.SWITCH(U2338,"夏",122,"冬",90,"春",153,"秋",153,0)</f>
        <v>153</v>
      </c>
      <c r="AC2338" s="16">
        <f t="shared" si="229"/>
        <v>0.76500000000000001</v>
      </c>
      <c r="AD2338" s="5">
        <f>IFERROR(AA2338/D2338,0)</f>
        <v>3.5026269702276706E-5</v>
      </c>
      <c r="AE2338" s="15">
        <f t="shared" si="230"/>
        <v>0.41917808219178082</v>
      </c>
      <c r="AF2338" s="5">
        <f>IFERROR(AD2338*AE2338*48,0)</f>
        <v>7.0474773888635654E-4</v>
      </c>
    </row>
    <row r="2339" spans="1:32" x14ac:dyDescent="0.15">
      <c r="A2339" s="8">
        <v>45747</v>
      </c>
      <c r="B2339" s="1" t="s">
        <v>49</v>
      </c>
      <c r="C2339" s="1" t="s">
        <v>58</v>
      </c>
      <c r="D2339" s="1">
        <v>142.75</v>
      </c>
      <c r="E2339" s="6">
        <v>3.13</v>
      </c>
      <c r="F2339" s="10">
        <v>0.64583333333333304</v>
      </c>
      <c r="G2339" s="1">
        <v>24</v>
      </c>
      <c r="H2339" s="1">
        <v>53.8</v>
      </c>
      <c r="I2339" s="1">
        <v>24</v>
      </c>
      <c r="J2339" s="1">
        <v>0.13</v>
      </c>
      <c r="K2339" s="1">
        <v>900</v>
      </c>
      <c r="L2339" s="1">
        <v>760</v>
      </c>
      <c r="M2339" s="6">
        <f t="shared" si="232"/>
        <v>24.000000000000114</v>
      </c>
      <c r="N2339" s="1">
        <v>0.7</v>
      </c>
      <c r="O2339" s="11" cm="1">
        <f t="array" ref="O2339">ROUND(_xlfn.SWITCH(C2339,"建筑专教",IF(S2339&gt;0.1,1.38,1.28),"阶梯教室",IF(S2339&gt;0.1,1.15,1.05),"公共教室",IF(S2339&gt;0.1,1.22,1.12),IF(S2339&gt;0.1,1.2,1.1))+(MOD(ROW()*11,31)/31-0.5)*0.06,2)</f>
        <v>1.31</v>
      </c>
      <c r="P2339" s="12">
        <f t="shared" si="227"/>
        <v>0.59</v>
      </c>
      <c r="Q2339" s="13">
        <f t="shared" si="231"/>
        <v>4.5161697871505334E-2</v>
      </c>
      <c r="R2339" s="1">
        <v>0</v>
      </c>
      <c r="S2339" s="1">
        <v>0</v>
      </c>
      <c r="T2339" s="1">
        <v>3.0000000000000001E-3</v>
      </c>
      <c r="U2339" s="4" t="s">
        <v>34</v>
      </c>
      <c r="V2339">
        <v>0.49</v>
      </c>
      <c r="W2339">
        <v>0.4</v>
      </c>
      <c r="X2339">
        <v>0.75</v>
      </c>
      <c r="Y2339">
        <v>2.38</v>
      </c>
      <c r="Z2339">
        <v>0.25</v>
      </c>
      <c r="AA2339" s="5">
        <f t="shared" si="228"/>
        <v>3.0000000000000001E-3</v>
      </c>
      <c r="AB2339" s="15" cm="1">
        <f t="array" ref="AB2339">_xlfn.SWITCH(U2339,"夏",122,"冬",90,"春",153,"秋",153,0)</f>
        <v>153</v>
      </c>
      <c r="AC2339" s="16">
        <f t="shared" si="229"/>
        <v>0.45900000000000002</v>
      </c>
      <c r="AD2339" s="5">
        <f>IFERROR(AA2339/D2339,0)</f>
        <v>2.1015761821366026E-5</v>
      </c>
      <c r="AE2339" s="15">
        <f t="shared" si="230"/>
        <v>0.41917808219178082</v>
      </c>
      <c r="AF2339" s="5">
        <f>IFERROR(AD2339*AE2339*48,0)</f>
        <v>4.2284864333181396E-4</v>
      </c>
    </row>
    <row r="2340" spans="1:32" x14ac:dyDescent="0.15">
      <c r="A2340" s="8">
        <v>45747</v>
      </c>
      <c r="B2340" s="1" t="s">
        <v>49</v>
      </c>
      <c r="C2340" s="1" t="s">
        <v>58</v>
      </c>
      <c r="D2340" s="1">
        <v>142.75</v>
      </c>
      <c r="E2340" s="6">
        <v>3.13</v>
      </c>
      <c r="F2340" s="10">
        <v>0.66666666666666696</v>
      </c>
      <c r="G2340" s="1">
        <v>24.2</v>
      </c>
      <c r="H2340" s="1">
        <v>53.4</v>
      </c>
      <c r="I2340" s="1">
        <v>24.2</v>
      </c>
      <c r="J2340" s="1">
        <v>0.13</v>
      </c>
      <c r="K2340" s="1">
        <v>1010</v>
      </c>
      <c r="L2340" s="1">
        <v>700</v>
      </c>
      <c r="M2340" s="6">
        <f t="shared" si="232"/>
        <v>24.200000000000045</v>
      </c>
      <c r="N2340" s="1">
        <v>0.7</v>
      </c>
      <c r="O2340" s="11" cm="1">
        <f t="array" ref="O2340">ROUND(_xlfn.SWITCH(C2340,"建筑专教",IF(S2340&gt;0.1,1.38,1.28),"阶梯教室",IF(S2340&gt;0.1,1.15,1.05),"公共教室",IF(S2340&gt;0.1,1.22,1.12),IF(S2340&gt;0.1,1.2,1.1))+(MOD(ROW()*11,31)/31-0.5)*0.06,2)</f>
        <v>1.27</v>
      </c>
      <c r="P2340" s="12">
        <f t="shared" si="227"/>
        <v>0.72</v>
      </c>
      <c r="Q2340" s="13">
        <f t="shared" si="231"/>
        <v>2.7407055449207355E-2</v>
      </c>
      <c r="R2340" s="1">
        <v>0</v>
      </c>
      <c r="S2340" s="1">
        <v>0</v>
      </c>
      <c r="T2340" s="1">
        <v>5.0000000000000001E-3</v>
      </c>
      <c r="U2340" s="4" t="s">
        <v>34</v>
      </c>
      <c r="V2340">
        <v>0.49</v>
      </c>
      <c r="W2340">
        <v>0.4</v>
      </c>
      <c r="X2340">
        <v>0.75</v>
      </c>
      <c r="Y2340">
        <v>2.38</v>
      </c>
      <c r="Z2340">
        <v>0.25</v>
      </c>
      <c r="AA2340" s="5">
        <f t="shared" si="228"/>
        <v>5.0000000000000001E-3</v>
      </c>
      <c r="AB2340" s="15" cm="1">
        <f t="array" ref="AB2340">_xlfn.SWITCH(U2340,"夏",122,"冬",90,"春",153,"秋",153,0)</f>
        <v>153</v>
      </c>
      <c r="AC2340" s="16">
        <f t="shared" si="229"/>
        <v>0.76500000000000001</v>
      </c>
      <c r="AD2340" s="5">
        <f>IFERROR(AA2340/D2340,0)</f>
        <v>3.5026269702276706E-5</v>
      </c>
      <c r="AE2340" s="15">
        <f t="shared" si="230"/>
        <v>0.41917808219178082</v>
      </c>
      <c r="AF2340" s="5">
        <f>IFERROR(AD2340*AE2340*48,0)</f>
        <v>7.0474773888635654E-4</v>
      </c>
    </row>
    <row r="2341" spans="1:32" x14ac:dyDescent="0.15">
      <c r="A2341" s="8">
        <v>45747</v>
      </c>
      <c r="B2341" s="1" t="s">
        <v>49</v>
      </c>
      <c r="C2341" s="1" t="s">
        <v>58</v>
      </c>
      <c r="D2341" s="1">
        <v>142.75</v>
      </c>
      <c r="E2341" s="6">
        <v>3.13</v>
      </c>
      <c r="F2341" s="10">
        <v>0.6875</v>
      </c>
      <c r="G2341" s="1">
        <v>24.4</v>
      </c>
      <c r="H2341" s="1">
        <v>53</v>
      </c>
      <c r="I2341" s="1">
        <v>24.4</v>
      </c>
      <c r="J2341" s="1">
        <v>0.13</v>
      </c>
      <c r="K2341" s="1">
        <v>1120</v>
      </c>
      <c r="L2341" s="1">
        <v>640</v>
      </c>
      <c r="M2341" s="6">
        <f t="shared" si="232"/>
        <v>24.399999999999864</v>
      </c>
      <c r="N2341" s="1">
        <v>0.7</v>
      </c>
      <c r="O2341" s="11" cm="1">
        <f t="array" ref="O2341">ROUND(_xlfn.SWITCH(C2341,"建筑专教",IF(S2341&gt;0.1,1.38,1.28),"阶梯教室",IF(S2341&gt;0.1,1.15,1.05),"公共教室",IF(S2341&gt;0.1,1.22,1.12),IF(S2341&gt;0.1,1.2,1.1))+(MOD(ROW()*11,31)/31-0.5)*0.06,2)</f>
        <v>1.29</v>
      </c>
      <c r="P2341" s="12">
        <f t="shared" ref="P2341:P2404" si="233">IF(O2341=0,0,ROUND(MIN(MAX((K2341-400)/(320*E2341*IF(C2341="公共教室",0.95,IF(C2341="建筑专教",0.85,IF(C2341="阶梯教室",1.15,1)))),0),2),2))</f>
        <v>0.85</v>
      </c>
      <c r="Q2341" s="13">
        <f t="shared" si="231"/>
        <v>0.11342596141853839</v>
      </c>
      <c r="R2341" s="1">
        <v>0</v>
      </c>
      <c r="S2341" s="1">
        <v>0</v>
      </c>
      <c r="T2341" s="1">
        <v>2.5000000000000001E-2</v>
      </c>
      <c r="U2341" s="4" t="s">
        <v>34</v>
      </c>
      <c r="V2341">
        <v>0.49</v>
      </c>
      <c r="W2341">
        <v>0.4</v>
      </c>
      <c r="X2341">
        <v>0.75</v>
      </c>
      <c r="Y2341">
        <v>2.38</v>
      </c>
      <c r="Z2341">
        <v>0.25</v>
      </c>
      <c r="AA2341" s="5">
        <f t="shared" si="228"/>
        <v>2.5000000000000001E-2</v>
      </c>
      <c r="AB2341" s="15" cm="1">
        <f t="array" ref="AB2341">_xlfn.SWITCH(U2341,"夏",122,"冬",90,"春",153,"秋",153,0)</f>
        <v>153</v>
      </c>
      <c r="AC2341" s="16">
        <f t="shared" si="229"/>
        <v>3.8250000000000002</v>
      </c>
      <c r="AD2341" s="5">
        <f>IFERROR(AA2341/D2341,0)</f>
        <v>1.7513134851138354E-4</v>
      </c>
      <c r="AE2341" s="15">
        <f t="shared" si="230"/>
        <v>0.41917808219178082</v>
      </c>
      <c r="AF2341" s="5">
        <f>IFERROR(AD2341*AE2341*48,0)</f>
        <v>3.5237386944317831E-3</v>
      </c>
    </row>
    <row r="2342" spans="1:32" x14ac:dyDescent="0.15">
      <c r="A2342" s="8">
        <v>45747</v>
      </c>
      <c r="B2342" s="1" t="s">
        <v>49</v>
      </c>
      <c r="C2342" s="1" t="s">
        <v>58</v>
      </c>
      <c r="D2342" s="1">
        <v>142.75</v>
      </c>
      <c r="E2342" s="6">
        <v>3.13</v>
      </c>
      <c r="F2342" s="10">
        <v>0.70833333333333304</v>
      </c>
      <c r="G2342" s="1">
        <v>24.6</v>
      </c>
      <c r="H2342" s="1">
        <v>52.6</v>
      </c>
      <c r="I2342" s="1">
        <v>24.6</v>
      </c>
      <c r="J2342" s="1">
        <v>0.13</v>
      </c>
      <c r="K2342" s="1">
        <v>1230</v>
      </c>
      <c r="L2342" s="1">
        <v>580</v>
      </c>
      <c r="M2342" s="6">
        <f t="shared" si="232"/>
        <v>24.599999999999909</v>
      </c>
      <c r="N2342" s="1">
        <v>0.7</v>
      </c>
      <c r="O2342" s="11" cm="1">
        <f t="array" ref="O2342">ROUND(_xlfn.SWITCH(C2342,"建筑专教",IF(S2342&gt;0.1,1.38,1.28),"阶梯教室",IF(S2342&gt;0.1,1.15,1.05),"公共教室",IF(S2342&gt;0.1,1.22,1.12),IF(S2342&gt;0.1,1.2,1.1))+(MOD(ROW()*11,31)/31-0.5)*0.06,2)</f>
        <v>1.25</v>
      </c>
      <c r="P2342" s="12">
        <f t="shared" si="233"/>
        <v>0.97</v>
      </c>
      <c r="Q2342" s="13">
        <f t="shared" si="231"/>
        <v>9.7458259401949784E-2</v>
      </c>
      <c r="R2342" s="1">
        <v>0</v>
      </c>
      <c r="S2342" s="1">
        <v>0</v>
      </c>
      <c r="T2342" s="1">
        <v>3.2000000000000001E-2</v>
      </c>
      <c r="U2342" s="4" t="s">
        <v>34</v>
      </c>
      <c r="V2342">
        <v>0.49</v>
      </c>
      <c r="W2342">
        <v>0.4</v>
      </c>
      <c r="X2342">
        <v>0.75</v>
      </c>
      <c r="Y2342">
        <v>2.38</v>
      </c>
      <c r="Z2342">
        <v>0.25</v>
      </c>
      <c r="AA2342" s="5">
        <f t="shared" si="228"/>
        <v>3.2000000000000001E-2</v>
      </c>
      <c r="AB2342" s="15" cm="1">
        <f t="array" ref="AB2342">_xlfn.SWITCH(U2342,"夏",122,"冬",90,"春",153,"秋",153,0)</f>
        <v>153</v>
      </c>
      <c r="AC2342" s="16">
        <f t="shared" si="229"/>
        <v>4.8959999999999999</v>
      </c>
      <c r="AD2342" s="5">
        <f>IFERROR(AA2342/D2342,0)</f>
        <v>2.2416812609457094E-4</v>
      </c>
      <c r="AE2342" s="15">
        <f t="shared" si="230"/>
        <v>0.41917808219178082</v>
      </c>
      <c r="AF2342" s="5">
        <f>IFERROR(AD2342*AE2342*48,0)</f>
        <v>4.5103855288726822E-3</v>
      </c>
    </row>
    <row r="2343" spans="1:32" x14ac:dyDescent="0.15">
      <c r="A2343" s="8">
        <v>45747</v>
      </c>
      <c r="B2343" s="1" t="s">
        <v>49</v>
      </c>
      <c r="C2343" s="1" t="s">
        <v>58</v>
      </c>
      <c r="D2343" s="1">
        <v>142.75</v>
      </c>
      <c r="E2343" s="6">
        <v>3.13</v>
      </c>
      <c r="F2343" s="10">
        <v>0.72916666666666696</v>
      </c>
      <c r="G2343" s="1">
        <v>24.6</v>
      </c>
      <c r="H2343" s="1">
        <v>52.6</v>
      </c>
      <c r="I2343" s="1">
        <v>24.6</v>
      </c>
      <c r="J2343" s="1">
        <v>0.13</v>
      </c>
      <c r="K2343" s="1">
        <v>410</v>
      </c>
      <c r="L2343" s="1">
        <v>520</v>
      </c>
      <c r="M2343" s="6">
        <f t="shared" si="232"/>
        <v>24.599999999999909</v>
      </c>
      <c r="N2343" s="1">
        <v>0</v>
      </c>
      <c r="O2343" s="1">
        <v>0</v>
      </c>
      <c r="P2343" s="12">
        <f t="shared" si="233"/>
        <v>0</v>
      </c>
      <c r="Q2343" s="1">
        <v>0</v>
      </c>
      <c r="R2343" s="1">
        <v>0</v>
      </c>
      <c r="S2343" s="1">
        <v>0</v>
      </c>
      <c r="T2343" s="1">
        <v>0</v>
      </c>
      <c r="U2343" s="4" t="s">
        <v>34</v>
      </c>
      <c r="V2343">
        <v>0.49</v>
      </c>
      <c r="W2343">
        <v>0.4</v>
      </c>
      <c r="X2343">
        <v>0.75</v>
      </c>
      <c r="Y2343">
        <v>2.38</v>
      </c>
      <c r="Z2343">
        <v>0.25</v>
      </c>
      <c r="AA2343" s="5">
        <f t="shared" si="228"/>
        <v>0</v>
      </c>
      <c r="AB2343" s="15" cm="1">
        <f t="array" ref="AB2343">_xlfn.SWITCH(U2343,"夏",122,"冬",90,"春",153,"秋",153,0)</f>
        <v>153</v>
      </c>
      <c r="AC2343" s="16">
        <f t="shared" si="229"/>
        <v>0</v>
      </c>
      <c r="AD2343" s="5">
        <f>IFERROR(AA2343/D2343,0)</f>
        <v>0</v>
      </c>
      <c r="AE2343" s="15">
        <f t="shared" si="230"/>
        <v>0.41917808219178082</v>
      </c>
      <c r="AF2343" s="5">
        <f>IFERROR(AD2343*AE2343*48,0)</f>
        <v>0</v>
      </c>
    </row>
    <row r="2344" spans="1:32" x14ac:dyDescent="0.15">
      <c r="A2344" s="8">
        <v>45747</v>
      </c>
      <c r="B2344" s="1" t="s">
        <v>49</v>
      </c>
      <c r="C2344" s="1" t="s">
        <v>58</v>
      </c>
      <c r="D2344" s="1">
        <v>142.75</v>
      </c>
      <c r="E2344" s="6">
        <v>3.13</v>
      </c>
      <c r="F2344" s="10">
        <v>0.75</v>
      </c>
      <c r="G2344" s="1">
        <v>24.4</v>
      </c>
      <c r="H2344" s="1">
        <v>53</v>
      </c>
      <c r="I2344" s="1">
        <v>24.4</v>
      </c>
      <c r="J2344" s="1">
        <v>0.13</v>
      </c>
      <c r="K2344" s="1">
        <v>410</v>
      </c>
      <c r="L2344" s="1">
        <v>460</v>
      </c>
      <c r="M2344" s="6">
        <f t="shared" si="232"/>
        <v>24.399999999999864</v>
      </c>
      <c r="N2344" s="1">
        <v>0</v>
      </c>
      <c r="O2344" s="1">
        <v>0</v>
      </c>
      <c r="P2344" s="12">
        <f t="shared" si="233"/>
        <v>0</v>
      </c>
      <c r="Q2344" s="1">
        <v>0</v>
      </c>
      <c r="R2344" s="1">
        <v>0</v>
      </c>
      <c r="S2344" s="1">
        <v>0</v>
      </c>
      <c r="T2344" s="1">
        <v>0</v>
      </c>
      <c r="U2344" s="4" t="s">
        <v>34</v>
      </c>
      <c r="V2344">
        <v>0.49</v>
      </c>
      <c r="W2344">
        <v>0.4</v>
      </c>
      <c r="X2344">
        <v>0.75</v>
      </c>
      <c r="Y2344">
        <v>2.38</v>
      </c>
      <c r="Z2344">
        <v>0.25</v>
      </c>
      <c r="AA2344" s="5">
        <f t="shared" ref="AA2344:AA2407" si="234">R2344+S2344+T2344</f>
        <v>0</v>
      </c>
      <c r="AB2344" s="15" cm="1">
        <f t="array" ref="AB2344">_xlfn.SWITCH(U2344,"夏",122,"冬",90,"春",153,"秋",153,0)</f>
        <v>153</v>
      </c>
      <c r="AC2344" s="16">
        <f t="shared" ref="AC2344:AC2407" si="235">AA2344*AB2344</f>
        <v>0</v>
      </c>
      <c r="AD2344" s="5">
        <f>IFERROR(AA2344/D2344,0)</f>
        <v>0</v>
      </c>
      <c r="AE2344" s="15">
        <f t="shared" ref="AE2344:AE2407" si="236">IF(U2344="夏",122/365,IF(U2344="冬",90/365,IF(OR(U2344="春",U2344="秋"),153/365,0)))</f>
        <v>0.41917808219178082</v>
      </c>
      <c r="AF2344" s="5">
        <f>IFERROR(AD2344*AE2344*48,0)</f>
        <v>0</v>
      </c>
    </row>
    <row r="2345" spans="1:32" x14ac:dyDescent="0.15">
      <c r="A2345" s="8">
        <v>45747</v>
      </c>
      <c r="B2345" s="1" t="s">
        <v>49</v>
      </c>
      <c r="C2345" s="1" t="s">
        <v>58</v>
      </c>
      <c r="D2345" s="1">
        <v>142.75</v>
      </c>
      <c r="E2345" s="6">
        <v>3.13</v>
      </c>
      <c r="F2345" s="10">
        <v>0.77083333333333304</v>
      </c>
      <c r="G2345" s="1">
        <v>24.2</v>
      </c>
      <c r="H2345" s="1">
        <v>53.4</v>
      </c>
      <c r="I2345" s="1">
        <v>24.2</v>
      </c>
      <c r="J2345" s="1">
        <v>0.13</v>
      </c>
      <c r="K2345" s="1">
        <v>410</v>
      </c>
      <c r="L2345" s="1">
        <v>400</v>
      </c>
      <c r="M2345" s="6">
        <f t="shared" si="232"/>
        <v>24.200000000000045</v>
      </c>
      <c r="N2345" s="1">
        <v>0</v>
      </c>
      <c r="O2345" s="1">
        <v>0</v>
      </c>
      <c r="P2345" s="12">
        <f t="shared" si="233"/>
        <v>0</v>
      </c>
      <c r="Q2345" s="1">
        <v>0</v>
      </c>
      <c r="R2345" s="1">
        <v>0</v>
      </c>
      <c r="S2345" s="1">
        <v>0</v>
      </c>
      <c r="T2345" s="1">
        <v>0</v>
      </c>
      <c r="U2345" s="4" t="s">
        <v>34</v>
      </c>
      <c r="V2345">
        <v>0.49</v>
      </c>
      <c r="W2345">
        <v>0.4</v>
      </c>
      <c r="X2345">
        <v>0.75</v>
      </c>
      <c r="Y2345">
        <v>2.38</v>
      </c>
      <c r="Z2345">
        <v>0.25</v>
      </c>
      <c r="AA2345" s="5">
        <f t="shared" si="234"/>
        <v>0</v>
      </c>
      <c r="AB2345" s="15" cm="1">
        <f t="array" ref="AB2345">_xlfn.SWITCH(U2345,"夏",122,"冬",90,"春",153,"秋",153,0)</f>
        <v>153</v>
      </c>
      <c r="AC2345" s="16">
        <f t="shared" si="235"/>
        <v>0</v>
      </c>
      <c r="AD2345" s="5">
        <f>IFERROR(AA2345/D2345,0)</f>
        <v>0</v>
      </c>
      <c r="AE2345" s="15">
        <f t="shared" si="236"/>
        <v>0.41917808219178082</v>
      </c>
      <c r="AF2345" s="5">
        <f>IFERROR(AD2345*AE2345*48,0)</f>
        <v>0</v>
      </c>
    </row>
    <row r="2346" spans="1:32" x14ac:dyDescent="0.15">
      <c r="A2346" s="8">
        <v>45747</v>
      </c>
      <c r="B2346" s="1" t="s">
        <v>49</v>
      </c>
      <c r="C2346" s="1" t="s">
        <v>58</v>
      </c>
      <c r="D2346" s="1">
        <v>142.75</v>
      </c>
      <c r="E2346" s="6">
        <v>3.13</v>
      </c>
      <c r="F2346" s="10">
        <v>0.79166666666666696</v>
      </c>
      <c r="G2346" s="1">
        <v>23.9</v>
      </c>
      <c r="H2346" s="1">
        <v>54</v>
      </c>
      <c r="I2346" s="1">
        <v>23.9</v>
      </c>
      <c r="J2346" s="1">
        <v>0.13</v>
      </c>
      <c r="K2346" s="1">
        <v>410</v>
      </c>
      <c r="L2346" s="1">
        <v>310</v>
      </c>
      <c r="M2346" s="6">
        <f t="shared" si="232"/>
        <v>23.89999999999992</v>
      </c>
      <c r="N2346" s="1">
        <v>0</v>
      </c>
      <c r="O2346" s="1">
        <v>0</v>
      </c>
      <c r="P2346" s="12">
        <f t="shared" si="233"/>
        <v>0</v>
      </c>
      <c r="Q2346" s="1">
        <v>0</v>
      </c>
      <c r="R2346" s="1">
        <v>0</v>
      </c>
      <c r="S2346" s="1">
        <v>0</v>
      </c>
      <c r="T2346" s="1">
        <v>0</v>
      </c>
      <c r="U2346" s="4" t="s">
        <v>34</v>
      </c>
      <c r="V2346">
        <v>0.49</v>
      </c>
      <c r="W2346">
        <v>0.4</v>
      </c>
      <c r="X2346">
        <v>0.75</v>
      </c>
      <c r="Y2346">
        <v>2.38</v>
      </c>
      <c r="Z2346">
        <v>0.25</v>
      </c>
      <c r="AA2346" s="5">
        <f t="shared" si="234"/>
        <v>0</v>
      </c>
      <c r="AB2346" s="15" cm="1">
        <f t="array" ref="AB2346">_xlfn.SWITCH(U2346,"夏",122,"冬",90,"春",153,"秋",153,0)</f>
        <v>153</v>
      </c>
      <c r="AC2346" s="16">
        <f t="shared" si="235"/>
        <v>0</v>
      </c>
      <c r="AD2346" s="5">
        <f>IFERROR(AA2346/D2346,0)</f>
        <v>0</v>
      </c>
      <c r="AE2346" s="15">
        <f t="shared" si="236"/>
        <v>0.41917808219178082</v>
      </c>
      <c r="AF2346" s="5">
        <f>IFERROR(AD2346*AE2346*48,0)</f>
        <v>0</v>
      </c>
    </row>
    <row r="2347" spans="1:32" x14ac:dyDescent="0.15">
      <c r="A2347" s="8">
        <v>45747</v>
      </c>
      <c r="B2347" s="1" t="s">
        <v>49</v>
      </c>
      <c r="C2347" s="1" t="s">
        <v>58</v>
      </c>
      <c r="D2347" s="1">
        <v>142.75</v>
      </c>
      <c r="E2347" s="6">
        <v>3.13</v>
      </c>
      <c r="F2347" s="10">
        <v>0.8125</v>
      </c>
      <c r="G2347" s="1">
        <v>23.7</v>
      </c>
      <c r="H2347" s="1">
        <v>54.4</v>
      </c>
      <c r="I2347" s="1">
        <v>23.7</v>
      </c>
      <c r="J2347" s="1">
        <v>0.13</v>
      </c>
      <c r="K2347" s="1">
        <v>410</v>
      </c>
      <c r="L2347" s="1">
        <v>250</v>
      </c>
      <c r="M2347" s="6">
        <f t="shared" si="232"/>
        <v>23.699999999999932</v>
      </c>
      <c r="N2347" s="1">
        <v>0</v>
      </c>
      <c r="O2347" s="1">
        <v>0</v>
      </c>
      <c r="P2347" s="12">
        <f t="shared" si="233"/>
        <v>0</v>
      </c>
      <c r="Q2347" s="1">
        <v>0</v>
      </c>
      <c r="R2347" s="1">
        <v>0</v>
      </c>
      <c r="S2347" s="1">
        <v>0</v>
      </c>
      <c r="T2347" s="1">
        <v>0</v>
      </c>
      <c r="U2347" s="4" t="s">
        <v>34</v>
      </c>
      <c r="V2347">
        <v>0.49</v>
      </c>
      <c r="W2347">
        <v>0.4</v>
      </c>
      <c r="X2347">
        <v>0.75</v>
      </c>
      <c r="Y2347">
        <v>2.38</v>
      </c>
      <c r="Z2347">
        <v>0.25</v>
      </c>
      <c r="AA2347" s="5">
        <f t="shared" si="234"/>
        <v>0</v>
      </c>
      <c r="AB2347" s="15" cm="1">
        <f t="array" ref="AB2347">_xlfn.SWITCH(U2347,"夏",122,"冬",90,"春",153,"秋",153,0)</f>
        <v>153</v>
      </c>
      <c r="AC2347" s="16">
        <f t="shared" si="235"/>
        <v>0</v>
      </c>
      <c r="AD2347" s="5">
        <f>IFERROR(AA2347/D2347,0)</f>
        <v>0</v>
      </c>
      <c r="AE2347" s="15">
        <f t="shared" si="236"/>
        <v>0.41917808219178082</v>
      </c>
      <c r="AF2347" s="5">
        <f>IFERROR(AD2347*AE2347*48,0)</f>
        <v>0</v>
      </c>
    </row>
    <row r="2348" spans="1:32" x14ac:dyDescent="0.15">
      <c r="A2348" s="8">
        <v>45747</v>
      </c>
      <c r="B2348" s="1" t="s">
        <v>49</v>
      </c>
      <c r="C2348" s="1" t="s">
        <v>58</v>
      </c>
      <c r="D2348" s="1">
        <v>142.75</v>
      </c>
      <c r="E2348" s="6">
        <v>3.13</v>
      </c>
      <c r="F2348" s="10">
        <v>0.83333333333333304</v>
      </c>
      <c r="G2348" s="1">
        <v>23.5</v>
      </c>
      <c r="H2348" s="1">
        <v>54.8</v>
      </c>
      <c r="I2348" s="1">
        <v>23.5</v>
      </c>
      <c r="J2348" s="1">
        <v>0.13</v>
      </c>
      <c r="K2348" s="1">
        <v>410</v>
      </c>
      <c r="L2348" s="1">
        <v>190</v>
      </c>
      <c r="M2348" s="6">
        <f t="shared" si="232"/>
        <v>23.499999999999886</v>
      </c>
      <c r="N2348" s="1">
        <v>0</v>
      </c>
      <c r="O2348" s="1">
        <v>0</v>
      </c>
      <c r="P2348" s="12">
        <f t="shared" si="233"/>
        <v>0</v>
      </c>
      <c r="Q2348" s="1">
        <v>0</v>
      </c>
      <c r="R2348" s="1">
        <v>0</v>
      </c>
      <c r="S2348" s="1">
        <v>0</v>
      </c>
      <c r="T2348" s="1">
        <v>0</v>
      </c>
      <c r="U2348" s="4" t="s">
        <v>34</v>
      </c>
      <c r="V2348">
        <v>0.49</v>
      </c>
      <c r="W2348">
        <v>0.4</v>
      </c>
      <c r="X2348">
        <v>0.75</v>
      </c>
      <c r="Y2348">
        <v>2.38</v>
      </c>
      <c r="Z2348">
        <v>0.25</v>
      </c>
      <c r="AA2348" s="5">
        <f t="shared" si="234"/>
        <v>0</v>
      </c>
      <c r="AB2348" s="15" cm="1">
        <f t="array" ref="AB2348">_xlfn.SWITCH(U2348,"夏",122,"冬",90,"春",153,"秋",153,0)</f>
        <v>153</v>
      </c>
      <c r="AC2348" s="16">
        <f t="shared" si="235"/>
        <v>0</v>
      </c>
      <c r="AD2348" s="5">
        <f>IFERROR(AA2348/D2348,0)</f>
        <v>0</v>
      </c>
      <c r="AE2348" s="15">
        <f t="shared" si="236"/>
        <v>0.41917808219178082</v>
      </c>
      <c r="AF2348" s="5">
        <f>IFERROR(AD2348*AE2348*48,0)</f>
        <v>0</v>
      </c>
    </row>
    <row r="2349" spans="1:32" x14ac:dyDescent="0.15">
      <c r="A2349" s="8">
        <v>45747</v>
      </c>
      <c r="B2349" s="1" t="s">
        <v>49</v>
      </c>
      <c r="C2349" s="1" t="s">
        <v>58</v>
      </c>
      <c r="D2349" s="1">
        <v>142.75</v>
      </c>
      <c r="E2349" s="6">
        <v>3.13</v>
      </c>
      <c r="F2349" s="10">
        <v>0.85416666666666696</v>
      </c>
      <c r="G2349" s="1">
        <v>23.3</v>
      </c>
      <c r="H2349" s="1">
        <v>55.2</v>
      </c>
      <c r="I2349" s="1">
        <v>23.3</v>
      </c>
      <c r="J2349" s="1">
        <v>0.13</v>
      </c>
      <c r="K2349" s="1">
        <v>410</v>
      </c>
      <c r="L2349" s="1">
        <v>130</v>
      </c>
      <c r="M2349" s="6">
        <f t="shared" si="232"/>
        <v>23.300000000000068</v>
      </c>
      <c r="N2349" s="1">
        <v>0</v>
      </c>
      <c r="O2349" s="1">
        <v>0</v>
      </c>
      <c r="P2349" s="12">
        <f t="shared" si="233"/>
        <v>0</v>
      </c>
      <c r="Q2349" s="1">
        <v>0</v>
      </c>
      <c r="R2349" s="1">
        <v>0</v>
      </c>
      <c r="S2349" s="1">
        <v>0</v>
      </c>
      <c r="T2349" s="1">
        <v>0</v>
      </c>
      <c r="U2349" s="4" t="s">
        <v>34</v>
      </c>
      <c r="V2349">
        <v>0.49</v>
      </c>
      <c r="W2349">
        <v>0.4</v>
      </c>
      <c r="X2349">
        <v>0.75</v>
      </c>
      <c r="Y2349">
        <v>2.38</v>
      </c>
      <c r="Z2349">
        <v>0.25</v>
      </c>
      <c r="AA2349" s="5">
        <f t="shared" si="234"/>
        <v>0</v>
      </c>
      <c r="AB2349" s="15" cm="1">
        <f t="array" ref="AB2349">_xlfn.SWITCH(U2349,"夏",122,"冬",90,"春",153,"秋",153,0)</f>
        <v>153</v>
      </c>
      <c r="AC2349" s="16">
        <f t="shared" si="235"/>
        <v>0</v>
      </c>
      <c r="AD2349" s="5">
        <f>IFERROR(AA2349/D2349,0)</f>
        <v>0</v>
      </c>
      <c r="AE2349" s="15">
        <f t="shared" si="236"/>
        <v>0.41917808219178082</v>
      </c>
      <c r="AF2349" s="5">
        <f>IFERROR(AD2349*AE2349*48,0)</f>
        <v>0</v>
      </c>
    </row>
    <row r="2350" spans="1:32" x14ac:dyDescent="0.15">
      <c r="A2350" s="8">
        <v>45747</v>
      </c>
      <c r="B2350" s="1" t="s">
        <v>49</v>
      </c>
      <c r="C2350" s="1" t="s">
        <v>58</v>
      </c>
      <c r="D2350" s="1">
        <v>142.75</v>
      </c>
      <c r="E2350" s="6">
        <v>3.13</v>
      </c>
      <c r="F2350" s="10">
        <v>0.875</v>
      </c>
      <c r="G2350" s="1">
        <v>23.1</v>
      </c>
      <c r="H2350" s="1">
        <v>55.6</v>
      </c>
      <c r="I2350" s="1">
        <v>23.1</v>
      </c>
      <c r="J2350" s="1">
        <v>0.13</v>
      </c>
      <c r="K2350" s="1">
        <v>410</v>
      </c>
      <c r="L2350" s="1">
        <v>70</v>
      </c>
      <c r="M2350" s="6">
        <f t="shared" si="232"/>
        <v>23.10000000000008</v>
      </c>
      <c r="N2350" s="1">
        <v>0</v>
      </c>
      <c r="O2350" s="1">
        <v>0</v>
      </c>
      <c r="P2350" s="12">
        <f t="shared" si="233"/>
        <v>0</v>
      </c>
      <c r="Q2350" s="1">
        <v>0</v>
      </c>
      <c r="R2350" s="1">
        <v>0</v>
      </c>
      <c r="S2350" s="1">
        <v>0</v>
      </c>
      <c r="T2350" s="1">
        <v>0</v>
      </c>
      <c r="U2350" s="4" t="s">
        <v>34</v>
      </c>
      <c r="V2350">
        <v>0.49</v>
      </c>
      <c r="W2350">
        <v>0.4</v>
      </c>
      <c r="X2350">
        <v>0.75</v>
      </c>
      <c r="Y2350">
        <v>2.38</v>
      </c>
      <c r="Z2350">
        <v>0.25</v>
      </c>
      <c r="AA2350" s="5">
        <f t="shared" si="234"/>
        <v>0</v>
      </c>
      <c r="AB2350" s="15" cm="1">
        <f t="array" ref="AB2350">_xlfn.SWITCH(U2350,"夏",122,"冬",90,"春",153,"秋",153,0)</f>
        <v>153</v>
      </c>
      <c r="AC2350" s="16">
        <f t="shared" si="235"/>
        <v>0</v>
      </c>
      <c r="AD2350" s="5">
        <f>IFERROR(AA2350/D2350,0)</f>
        <v>0</v>
      </c>
      <c r="AE2350" s="15">
        <f t="shared" si="236"/>
        <v>0.41917808219178082</v>
      </c>
      <c r="AF2350" s="5">
        <f>IFERROR(AD2350*AE2350*48,0)</f>
        <v>0</v>
      </c>
    </row>
    <row r="2351" spans="1:32" x14ac:dyDescent="0.15">
      <c r="A2351" s="8">
        <v>45747</v>
      </c>
      <c r="B2351" s="1" t="s">
        <v>49</v>
      </c>
      <c r="C2351" s="1" t="s">
        <v>58</v>
      </c>
      <c r="D2351" s="1">
        <v>142.75</v>
      </c>
      <c r="E2351" s="6">
        <v>3.13</v>
      </c>
      <c r="F2351" s="10">
        <v>0.89583333333333304</v>
      </c>
      <c r="G2351" s="1">
        <v>22.9</v>
      </c>
      <c r="H2351" s="1">
        <v>56</v>
      </c>
      <c r="I2351" s="1">
        <v>22.9</v>
      </c>
      <c r="J2351" s="1">
        <v>0.13</v>
      </c>
      <c r="K2351" s="1">
        <v>410</v>
      </c>
      <c r="L2351" s="1">
        <v>10</v>
      </c>
      <c r="M2351" s="6">
        <f t="shared" si="232"/>
        <v>22.89999999999992</v>
      </c>
      <c r="N2351" s="1">
        <v>0</v>
      </c>
      <c r="O2351" s="1">
        <v>0</v>
      </c>
      <c r="P2351" s="12">
        <f t="shared" si="233"/>
        <v>0</v>
      </c>
      <c r="Q2351" s="1">
        <v>0</v>
      </c>
      <c r="R2351" s="1">
        <v>0</v>
      </c>
      <c r="S2351" s="1">
        <v>0</v>
      </c>
      <c r="T2351" s="1">
        <v>0</v>
      </c>
      <c r="U2351" s="4" t="s">
        <v>34</v>
      </c>
      <c r="V2351">
        <v>0.49</v>
      </c>
      <c r="W2351">
        <v>0.4</v>
      </c>
      <c r="X2351">
        <v>0.75</v>
      </c>
      <c r="Y2351">
        <v>2.38</v>
      </c>
      <c r="Z2351">
        <v>0.25</v>
      </c>
      <c r="AA2351" s="5">
        <f t="shared" si="234"/>
        <v>0</v>
      </c>
      <c r="AB2351" s="15" cm="1">
        <f t="array" ref="AB2351">_xlfn.SWITCH(U2351,"夏",122,"冬",90,"春",153,"秋",153,0)</f>
        <v>153</v>
      </c>
      <c r="AC2351" s="16">
        <f t="shared" si="235"/>
        <v>0</v>
      </c>
      <c r="AD2351" s="5">
        <f>IFERROR(AA2351/D2351,0)</f>
        <v>0</v>
      </c>
      <c r="AE2351" s="15">
        <f t="shared" si="236"/>
        <v>0.41917808219178082</v>
      </c>
      <c r="AF2351" s="5">
        <f>IFERROR(AD2351*AE2351*48,0)</f>
        <v>0</v>
      </c>
    </row>
    <row r="2352" spans="1:32" x14ac:dyDescent="0.15">
      <c r="A2352" s="8">
        <v>45747</v>
      </c>
      <c r="B2352" s="1" t="s">
        <v>49</v>
      </c>
      <c r="C2352" s="1" t="s">
        <v>58</v>
      </c>
      <c r="D2352" s="1">
        <v>142.75</v>
      </c>
      <c r="E2352" s="6">
        <v>3.13</v>
      </c>
      <c r="F2352" s="10">
        <v>0.91666666666666696</v>
      </c>
      <c r="G2352" s="1">
        <v>22.7</v>
      </c>
      <c r="H2352" s="1">
        <v>56.4</v>
      </c>
      <c r="I2352" s="1">
        <v>22.7</v>
      </c>
      <c r="J2352" s="1">
        <v>0.13</v>
      </c>
      <c r="K2352" s="1">
        <v>410</v>
      </c>
      <c r="L2352" s="1">
        <v>0</v>
      </c>
      <c r="M2352" s="6">
        <f t="shared" si="232"/>
        <v>22.699999999999989</v>
      </c>
      <c r="N2352" s="1">
        <v>0</v>
      </c>
      <c r="O2352" s="1">
        <v>0</v>
      </c>
      <c r="P2352" s="12">
        <f t="shared" si="233"/>
        <v>0</v>
      </c>
      <c r="Q2352" s="1">
        <v>0</v>
      </c>
      <c r="R2352" s="1">
        <v>0</v>
      </c>
      <c r="S2352" s="1">
        <v>0</v>
      </c>
      <c r="T2352" s="1">
        <v>0</v>
      </c>
      <c r="U2352" s="4" t="s">
        <v>34</v>
      </c>
      <c r="V2352">
        <v>0.49</v>
      </c>
      <c r="W2352">
        <v>0.4</v>
      </c>
      <c r="X2352">
        <v>0.75</v>
      </c>
      <c r="Y2352">
        <v>2.38</v>
      </c>
      <c r="Z2352">
        <v>0.25</v>
      </c>
      <c r="AA2352" s="5">
        <f t="shared" si="234"/>
        <v>0</v>
      </c>
      <c r="AB2352" s="15" cm="1">
        <f t="array" ref="AB2352">_xlfn.SWITCH(U2352,"夏",122,"冬",90,"春",153,"秋",153,0)</f>
        <v>153</v>
      </c>
      <c r="AC2352" s="16">
        <f t="shared" si="235"/>
        <v>0</v>
      </c>
      <c r="AD2352" s="5">
        <f>IFERROR(AA2352/D2352,0)</f>
        <v>0</v>
      </c>
      <c r="AE2352" s="15">
        <f t="shared" si="236"/>
        <v>0.41917808219178082</v>
      </c>
      <c r="AF2352" s="5">
        <f>IFERROR(AD2352*AE2352*48,0)</f>
        <v>0</v>
      </c>
    </row>
    <row r="2353" spans="1:32" x14ac:dyDescent="0.15">
      <c r="A2353" s="8">
        <v>45747</v>
      </c>
      <c r="B2353" s="1" t="s">
        <v>50</v>
      </c>
      <c r="C2353" s="1" t="s">
        <v>58</v>
      </c>
      <c r="D2353" s="1">
        <v>142.75</v>
      </c>
      <c r="E2353" s="6">
        <v>3.13</v>
      </c>
      <c r="F2353" s="10">
        <v>0.33333333333333298</v>
      </c>
      <c r="G2353" s="1">
        <v>18.3</v>
      </c>
      <c r="H2353" s="1">
        <v>63.5</v>
      </c>
      <c r="I2353" s="1">
        <v>18.3</v>
      </c>
      <c r="J2353" s="1">
        <v>0.06</v>
      </c>
      <c r="K2353" s="1">
        <v>408</v>
      </c>
      <c r="L2353" s="1">
        <v>150</v>
      </c>
      <c r="M2353" s="6">
        <f t="shared" si="232"/>
        <v>18.300000000000068</v>
      </c>
      <c r="N2353" s="1">
        <v>0</v>
      </c>
      <c r="O2353" s="1">
        <v>0</v>
      </c>
      <c r="P2353" s="12">
        <f t="shared" si="233"/>
        <v>0</v>
      </c>
      <c r="Q2353" s="1">
        <v>0</v>
      </c>
      <c r="R2353" s="1">
        <v>0</v>
      </c>
      <c r="S2353" s="1">
        <v>0</v>
      </c>
      <c r="T2353" s="1">
        <v>0</v>
      </c>
      <c r="U2353" s="4" t="s">
        <v>34</v>
      </c>
      <c r="V2353">
        <v>0.49</v>
      </c>
      <c r="W2353">
        <v>0.4</v>
      </c>
      <c r="X2353">
        <v>0.75</v>
      </c>
      <c r="Y2353">
        <v>2.38</v>
      </c>
      <c r="Z2353">
        <v>0.25</v>
      </c>
      <c r="AA2353" s="5">
        <f t="shared" si="234"/>
        <v>0</v>
      </c>
      <c r="AB2353" s="15" cm="1">
        <f t="array" ref="AB2353">_xlfn.SWITCH(U2353,"夏",122,"冬",90,"春",153,"秋",153,0)</f>
        <v>153</v>
      </c>
      <c r="AC2353" s="16">
        <f t="shared" si="235"/>
        <v>0</v>
      </c>
      <c r="AD2353" s="5">
        <f>IFERROR(AA2353/D2353,0)</f>
        <v>0</v>
      </c>
      <c r="AE2353" s="15">
        <f t="shared" si="236"/>
        <v>0.41917808219178082</v>
      </c>
      <c r="AF2353" s="5">
        <f>IFERROR(AD2353*AE2353*48,0)</f>
        <v>0</v>
      </c>
    </row>
    <row r="2354" spans="1:32" x14ac:dyDescent="0.15">
      <c r="A2354" s="8">
        <v>45747</v>
      </c>
      <c r="B2354" s="1" t="s">
        <v>50</v>
      </c>
      <c r="C2354" s="1" t="s">
        <v>58</v>
      </c>
      <c r="D2354" s="1">
        <v>142.75</v>
      </c>
      <c r="E2354" s="6">
        <v>3.13</v>
      </c>
      <c r="F2354" s="10">
        <v>0.35416666666666702</v>
      </c>
      <c r="G2354" s="1">
        <v>18.5</v>
      </c>
      <c r="H2354" s="1">
        <v>63.1</v>
      </c>
      <c r="I2354" s="1">
        <v>18.5</v>
      </c>
      <c r="J2354" s="1">
        <v>0.06</v>
      </c>
      <c r="K2354" s="1">
        <v>508</v>
      </c>
      <c r="L2354" s="1">
        <v>320</v>
      </c>
      <c r="M2354" s="6">
        <f t="shared" si="232"/>
        <v>18.500000000000057</v>
      </c>
      <c r="N2354" s="1">
        <v>0.7</v>
      </c>
      <c r="O2354" s="11" cm="1">
        <f t="array" ref="O2354">ROUND(_xlfn.SWITCH(C2354,"建筑专教",IF(S2354&gt;0.1,1.38,1.28),"阶梯教室",IF(S2354&gt;0.1,1.15,1.05),"公共教室",IF(S2354&gt;0.1,1.22,1.12),IF(S2354&gt;0.1,1.2,1.1))+(MOD(ROW()*11,31)/31-0.5)*0.06,2)</f>
        <v>1.27</v>
      </c>
      <c r="P2354" s="12">
        <f t="shared" si="233"/>
        <v>0.13</v>
      </c>
      <c r="Q2354" s="13">
        <f t="shared" si="231"/>
        <v>-1.5491468488073532</v>
      </c>
      <c r="R2354" s="1">
        <v>0</v>
      </c>
      <c r="S2354" s="1">
        <v>0</v>
      </c>
      <c r="T2354" s="1">
        <v>2.5000000000000001E-2</v>
      </c>
      <c r="U2354" s="4" t="s">
        <v>34</v>
      </c>
      <c r="V2354">
        <v>0.49</v>
      </c>
      <c r="W2354">
        <v>0.4</v>
      </c>
      <c r="X2354">
        <v>0.75</v>
      </c>
      <c r="Y2354">
        <v>2.38</v>
      </c>
      <c r="Z2354">
        <v>0.25</v>
      </c>
      <c r="AA2354" s="5">
        <f t="shared" si="234"/>
        <v>2.5000000000000001E-2</v>
      </c>
      <c r="AB2354" s="15" cm="1">
        <f t="array" ref="AB2354">_xlfn.SWITCH(U2354,"夏",122,"冬",90,"春",153,"秋",153,0)</f>
        <v>153</v>
      </c>
      <c r="AC2354" s="16">
        <f t="shared" si="235"/>
        <v>3.8250000000000002</v>
      </c>
      <c r="AD2354" s="5">
        <f>IFERROR(AA2354/D2354,0)</f>
        <v>1.7513134851138354E-4</v>
      </c>
      <c r="AE2354" s="15">
        <f t="shared" si="236"/>
        <v>0.41917808219178082</v>
      </c>
      <c r="AF2354" s="5">
        <f>IFERROR(AD2354*AE2354*48,0)</f>
        <v>3.5237386944317831E-3</v>
      </c>
    </row>
    <row r="2355" spans="1:32" x14ac:dyDescent="0.15">
      <c r="A2355" s="8">
        <v>45747</v>
      </c>
      <c r="B2355" s="1" t="s">
        <v>50</v>
      </c>
      <c r="C2355" s="1" t="s">
        <v>58</v>
      </c>
      <c r="D2355" s="1">
        <v>142.75</v>
      </c>
      <c r="E2355" s="6">
        <v>3.13</v>
      </c>
      <c r="F2355" s="10">
        <v>0.375</v>
      </c>
      <c r="G2355" s="1">
        <v>18.8</v>
      </c>
      <c r="H2355" s="1">
        <v>62.5</v>
      </c>
      <c r="I2355" s="1">
        <v>18.8</v>
      </c>
      <c r="J2355" s="1">
        <v>0.06</v>
      </c>
      <c r="K2355" s="1">
        <v>615</v>
      </c>
      <c r="L2355" s="1">
        <v>450</v>
      </c>
      <c r="M2355" s="6">
        <f t="shared" si="232"/>
        <v>18.800000000000011</v>
      </c>
      <c r="N2355" s="1">
        <v>0.7</v>
      </c>
      <c r="O2355" s="11" cm="1">
        <f t="array" ref="O2355">ROUND(_xlfn.SWITCH(C2355,"建筑专教",IF(S2355&gt;0.1,1.38,1.28),"阶梯教室",IF(S2355&gt;0.1,1.15,1.05),"公共教室",IF(S2355&gt;0.1,1.22,1.12),IF(S2355&gt;0.1,1.2,1.1))+(MOD(ROW()*11,31)/31-0.5)*0.06,2)</f>
        <v>1.29</v>
      </c>
      <c r="P2355" s="12">
        <f t="shared" si="233"/>
        <v>0.25</v>
      </c>
      <c r="Q2355" s="13">
        <f t="shared" si="231"/>
        <v>-1.4007604164805225</v>
      </c>
      <c r="R2355" s="1">
        <v>0</v>
      </c>
      <c r="S2355" s="1">
        <v>0</v>
      </c>
      <c r="T2355" s="1">
        <v>3.2000000000000001E-2</v>
      </c>
      <c r="U2355" s="4" t="s">
        <v>34</v>
      </c>
      <c r="V2355">
        <v>0.49</v>
      </c>
      <c r="W2355">
        <v>0.4</v>
      </c>
      <c r="X2355">
        <v>0.75</v>
      </c>
      <c r="Y2355">
        <v>2.38</v>
      </c>
      <c r="Z2355">
        <v>0.25</v>
      </c>
      <c r="AA2355" s="5">
        <f t="shared" si="234"/>
        <v>3.2000000000000001E-2</v>
      </c>
      <c r="AB2355" s="15" cm="1">
        <f t="array" ref="AB2355">_xlfn.SWITCH(U2355,"夏",122,"冬",90,"春",153,"秋",153,0)</f>
        <v>153</v>
      </c>
      <c r="AC2355" s="16">
        <f t="shared" si="235"/>
        <v>4.8959999999999999</v>
      </c>
      <c r="AD2355" s="5">
        <f>IFERROR(AA2355/D2355,0)</f>
        <v>2.2416812609457094E-4</v>
      </c>
      <c r="AE2355" s="15">
        <f t="shared" si="236"/>
        <v>0.41917808219178082</v>
      </c>
      <c r="AF2355" s="5">
        <f>IFERROR(AD2355*AE2355*48,0)</f>
        <v>4.5103855288726822E-3</v>
      </c>
    </row>
    <row r="2356" spans="1:32" x14ac:dyDescent="0.15">
      <c r="A2356" s="8">
        <v>45747</v>
      </c>
      <c r="B2356" s="1" t="s">
        <v>50</v>
      </c>
      <c r="C2356" s="1" t="s">
        <v>58</v>
      </c>
      <c r="D2356" s="1">
        <v>142.75</v>
      </c>
      <c r="E2356" s="6">
        <v>3.13</v>
      </c>
      <c r="F2356" s="10">
        <v>0.39583333333333298</v>
      </c>
      <c r="G2356" s="1">
        <v>19.2</v>
      </c>
      <c r="H2356" s="1">
        <v>61.7</v>
      </c>
      <c r="I2356" s="1">
        <v>19.2</v>
      </c>
      <c r="J2356" s="1">
        <v>7.0000000000000007E-2</v>
      </c>
      <c r="K2356" s="1">
        <v>732</v>
      </c>
      <c r="L2356" s="1">
        <v>590</v>
      </c>
      <c r="M2356" s="6">
        <f t="shared" si="232"/>
        <v>19.199999999999989</v>
      </c>
      <c r="N2356" s="1">
        <v>0.7</v>
      </c>
      <c r="O2356" s="11" cm="1">
        <f t="array" ref="O2356">ROUND(_xlfn.SWITCH(C2356,"建筑专教",IF(S2356&gt;0.1,1.38,1.28),"阶梯教室",IF(S2356&gt;0.1,1.15,1.05),"公共教室",IF(S2356&gt;0.1,1.22,1.12),IF(S2356&gt;0.1,1.2,1.1))+(MOD(ROW()*11,31)/31-0.5)*0.06,2)</f>
        <v>1.25</v>
      </c>
      <c r="P2356" s="12">
        <f t="shared" si="233"/>
        <v>0.39</v>
      </c>
      <c r="Q2356" s="13">
        <f t="shared" si="231"/>
        <v>-1.4083279124062964</v>
      </c>
      <c r="R2356" s="1">
        <v>0</v>
      </c>
      <c r="S2356" s="1">
        <v>0</v>
      </c>
      <c r="T2356" s="1">
        <v>3.7999999999999999E-2</v>
      </c>
      <c r="U2356" s="4" t="s">
        <v>34</v>
      </c>
      <c r="V2356">
        <v>0.49</v>
      </c>
      <c r="W2356">
        <v>0.4</v>
      </c>
      <c r="X2356">
        <v>0.75</v>
      </c>
      <c r="Y2356">
        <v>2.38</v>
      </c>
      <c r="Z2356">
        <v>0.25</v>
      </c>
      <c r="AA2356" s="5">
        <f t="shared" si="234"/>
        <v>3.7999999999999999E-2</v>
      </c>
      <c r="AB2356" s="15" cm="1">
        <f t="array" ref="AB2356">_xlfn.SWITCH(U2356,"夏",122,"冬",90,"春",153,"秋",153,0)</f>
        <v>153</v>
      </c>
      <c r="AC2356" s="16">
        <f t="shared" si="235"/>
        <v>5.8140000000000001</v>
      </c>
      <c r="AD2356" s="5">
        <f>IFERROR(AA2356/D2356,0)</f>
        <v>2.6619964973730297E-4</v>
      </c>
      <c r="AE2356" s="15">
        <f t="shared" si="236"/>
        <v>0.41917808219178082</v>
      </c>
      <c r="AF2356" s="5">
        <f>IFERROR(AD2356*AE2356*48,0)</f>
        <v>5.3560828155363102E-3</v>
      </c>
    </row>
    <row r="2357" spans="1:32" x14ac:dyDescent="0.15">
      <c r="A2357" s="8">
        <v>45747</v>
      </c>
      <c r="B2357" s="1" t="s">
        <v>50</v>
      </c>
      <c r="C2357" s="1" t="s">
        <v>58</v>
      </c>
      <c r="D2357" s="1">
        <v>142.75</v>
      </c>
      <c r="E2357" s="6">
        <v>3.13</v>
      </c>
      <c r="F2357" s="10">
        <v>0.41666666666666702</v>
      </c>
      <c r="G2357" s="1">
        <v>19.7</v>
      </c>
      <c r="H2357" s="1">
        <v>60.9</v>
      </c>
      <c r="I2357" s="1">
        <v>19.7</v>
      </c>
      <c r="J2357" s="1">
        <v>0.08</v>
      </c>
      <c r="K2357" s="1">
        <v>855</v>
      </c>
      <c r="L2357" s="1">
        <v>730</v>
      </c>
      <c r="M2357" s="6">
        <f t="shared" si="232"/>
        <v>19.699999999999875</v>
      </c>
      <c r="N2357" s="1">
        <v>0.7</v>
      </c>
      <c r="O2357" s="11" cm="1">
        <f t="array" ref="O2357">ROUND(_xlfn.SWITCH(C2357,"建筑专教",IF(S2357&gt;0.1,1.38,1.28),"阶梯教室",IF(S2357&gt;0.1,1.15,1.05),"公共教室",IF(S2357&gt;0.1,1.22,1.12),IF(S2357&gt;0.1,1.2,1.1))+(MOD(ROW()*11,31)/31-0.5)*0.06,2)</f>
        <v>1.27</v>
      </c>
      <c r="P2357" s="12">
        <f t="shared" si="233"/>
        <v>0.53</v>
      </c>
      <c r="Q2357" s="13">
        <f t="shared" si="231"/>
        <v>-1.2035755722594967</v>
      </c>
      <c r="R2357" s="1">
        <v>0</v>
      </c>
      <c r="S2357" s="1">
        <v>0</v>
      </c>
      <c r="T2357" s="1">
        <v>3.2000000000000001E-2</v>
      </c>
      <c r="U2357" s="4" t="s">
        <v>34</v>
      </c>
      <c r="V2357">
        <v>0.49</v>
      </c>
      <c r="W2357">
        <v>0.4</v>
      </c>
      <c r="X2357">
        <v>0.75</v>
      </c>
      <c r="Y2357">
        <v>2.38</v>
      </c>
      <c r="Z2357">
        <v>0.25</v>
      </c>
      <c r="AA2357" s="5">
        <f t="shared" si="234"/>
        <v>3.2000000000000001E-2</v>
      </c>
      <c r="AB2357" s="15" cm="1">
        <f t="array" ref="AB2357">_xlfn.SWITCH(U2357,"夏",122,"冬",90,"春",153,"秋",153,0)</f>
        <v>153</v>
      </c>
      <c r="AC2357" s="16">
        <f t="shared" si="235"/>
        <v>4.8959999999999999</v>
      </c>
      <c r="AD2357" s="5">
        <f>IFERROR(AA2357/D2357,0)</f>
        <v>2.2416812609457094E-4</v>
      </c>
      <c r="AE2357" s="15">
        <f t="shared" si="236"/>
        <v>0.41917808219178082</v>
      </c>
      <c r="AF2357" s="5">
        <f>IFERROR(AD2357*AE2357*48,0)</f>
        <v>4.5103855288726822E-3</v>
      </c>
    </row>
    <row r="2358" spans="1:32" x14ac:dyDescent="0.15">
      <c r="A2358" s="8">
        <v>45747</v>
      </c>
      <c r="B2358" s="1" t="s">
        <v>50</v>
      </c>
      <c r="C2358" s="1" t="s">
        <v>58</v>
      </c>
      <c r="D2358" s="1">
        <v>142.75</v>
      </c>
      <c r="E2358" s="6">
        <v>3.13</v>
      </c>
      <c r="F2358" s="10">
        <v>0.4375</v>
      </c>
      <c r="G2358" s="1">
        <v>20.100000000000001</v>
      </c>
      <c r="H2358" s="1">
        <v>60.1</v>
      </c>
      <c r="I2358" s="1">
        <v>20.100000000000001</v>
      </c>
      <c r="J2358" s="1">
        <v>0.09</v>
      </c>
      <c r="K2358" s="1">
        <v>965</v>
      </c>
      <c r="L2358" s="1">
        <v>870</v>
      </c>
      <c r="M2358" s="6">
        <f t="shared" si="232"/>
        <v>20.10000000000008</v>
      </c>
      <c r="N2358" s="1">
        <v>0.7</v>
      </c>
      <c r="O2358" s="11" cm="1">
        <f t="array" ref="O2358">ROUND(_xlfn.SWITCH(C2358,"建筑专教",IF(S2358&gt;0.1,1.38,1.28),"阶梯教室",IF(S2358&gt;0.1,1.15,1.05),"公共教室",IF(S2358&gt;0.1,1.22,1.12),IF(S2358&gt;0.1,1.2,1.1))+(MOD(ROW()*11,31)/31-0.5)*0.06,2)</f>
        <v>1.29</v>
      </c>
      <c r="P2358" s="12">
        <f t="shared" si="233"/>
        <v>0.66</v>
      </c>
      <c r="Q2358" s="13">
        <f t="shared" ref="Q2358:Q2421" si="237">(0.303*EXP(-0.036*(O2358*58.15))+0.028)*((O2358*58.15)-0.00305*(5733-6.99*(O2358*58.15)-(EXP(16.6536-4030.183/(G2358+235))*(H2358/100)))-0.42*((O2358*58.15)-58.15)-0.000017*(O2358*58.15)*(5867-(EXP(16.6536-4030.183/(G2358+235))*(H2358/100)))-0.0014*(O2358*58.15)*(34-G2358)-0.0000000396*IF(N2358*0.155&gt;0.078,1.05+0.645*N2358*0.155,1)*(POWER((35.7-0.028*(O2358*58.15)-N2358*0.155*(0.0000000396*IF(N2358*0.155&gt;0.078,1.05+0.645*N2358*0.155,1)*(POWER((35.7-0.028*(O2358*58.15)-N2358*0.155*0.1)+273,4)-POWER(M2358+273,4))+IF(N2358*0.155&gt;0.078,1.05+0.645*N2358*0.155,1)*IF(J2358&lt;0.2,2.38*ABS(35.7-0.028*(O2358*58.15)-G2358)^0.25,12.1*SQRT(J2358))*(35.7-0.028*(O2358*58.15)-G2358))+273),4)-POWER(M2358+273,4))-IF(N2358*0.155&gt;0.078,1.05+0.645*N2358*0.155,1)*IF(J2358&lt;0.2,2.38*ABS(35.7-0.028*(O2358*58.15)-N2358*0.155*0.1-G2358)^0.25,12.1*SQRT(J2358))*(35.7-0.028*(O2358*58.15)-N2358*0.155*0.1-G2358))</f>
        <v>-1.0352330742430553</v>
      </c>
      <c r="R2358" s="1">
        <v>0</v>
      </c>
      <c r="S2358" s="1">
        <v>0</v>
      </c>
      <c r="T2358" s="1">
        <v>8.0000000000000002E-3</v>
      </c>
      <c r="U2358" s="4" t="s">
        <v>34</v>
      </c>
      <c r="V2358">
        <v>0.49</v>
      </c>
      <c r="W2358">
        <v>0.4</v>
      </c>
      <c r="X2358">
        <v>0.75</v>
      </c>
      <c r="Y2358">
        <v>2.38</v>
      </c>
      <c r="Z2358">
        <v>0.25</v>
      </c>
      <c r="AA2358" s="5">
        <f t="shared" si="234"/>
        <v>8.0000000000000002E-3</v>
      </c>
      <c r="AB2358" s="15" cm="1">
        <f t="array" ref="AB2358">_xlfn.SWITCH(U2358,"夏",122,"冬",90,"春",153,"秋",153,0)</f>
        <v>153</v>
      </c>
      <c r="AC2358" s="16">
        <f t="shared" si="235"/>
        <v>1.224</v>
      </c>
      <c r="AD2358" s="5">
        <f>IFERROR(AA2358/D2358,0)</f>
        <v>5.6042031523642735E-5</v>
      </c>
      <c r="AE2358" s="15">
        <f t="shared" si="236"/>
        <v>0.41917808219178082</v>
      </c>
      <c r="AF2358" s="5">
        <f>IFERROR(AD2358*AE2358*48,0)</f>
        <v>1.1275963822181705E-3</v>
      </c>
    </row>
    <row r="2359" spans="1:32" x14ac:dyDescent="0.15">
      <c r="A2359" s="8">
        <v>45747</v>
      </c>
      <c r="B2359" s="1" t="s">
        <v>50</v>
      </c>
      <c r="C2359" s="1" t="s">
        <v>58</v>
      </c>
      <c r="D2359" s="1">
        <v>142.75</v>
      </c>
      <c r="E2359" s="6">
        <v>3.13</v>
      </c>
      <c r="F2359" s="10">
        <v>0.45833333333333298</v>
      </c>
      <c r="G2359" s="1">
        <v>20.5</v>
      </c>
      <c r="H2359" s="1">
        <v>59.3</v>
      </c>
      <c r="I2359" s="1">
        <v>20.5</v>
      </c>
      <c r="J2359" s="1">
        <v>0.1</v>
      </c>
      <c r="K2359" s="1">
        <v>1065</v>
      </c>
      <c r="L2359" s="1">
        <v>1010</v>
      </c>
      <c r="M2359" s="6">
        <f t="shared" si="232"/>
        <v>20.499999999999886</v>
      </c>
      <c r="N2359" s="1">
        <v>0.7</v>
      </c>
      <c r="O2359" s="11" cm="1">
        <f t="array" ref="O2359">ROUND(_xlfn.SWITCH(C2359,"建筑专教",IF(S2359&gt;0.1,1.38,1.28),"阶梯教室",IF(S2359&gt;0.1,1.15,1.05),"公共教室",IF(S2359&gt;0.1,1.22,1.12),IF(S2359&gt;0.1,1.2,1.1))+(MOD(ROW()*11,31)/31-0.5)*0.06,2)</f>
        <v>1.25</v>
      </c>
      <c r="P2359" s="12">
        <f t="shared" si="233"/>
        <v>0.78</v>
      </c>
      <c r="Q2359" s="13">
        <f t="shared" si="237"/>
        <v>-1.0318585227358772</v>
      </c>
      <c r="R2359" s="1">
        <v>0</v>
      </c>
      <c r="S2359" s="1">
        <v>0</v>
      </c>
      <c r="T2359" s="1">
        <v>2.8000000000000001E-2</v>
      </c>
      <c r="U2359" s="4" t="s">
        <v>34</v>
      </c>
      <c r="V2359">
        <v>0.49</v>
      </c>
      <c r="W2359">
        <v>0.4</v>
      </c>
      <c r="X2359">
        <v>0.75</v>
      </c>
      <c r="Y2359">
        <v>2.38</v>
      </c>
      <c r="Z2359">
        <v>0.25</v>
      </c>
      <c r="AA2359" s="5">
        <f t="shared" si="234"/>
        <v>2.8000000000000001E-2</v>
      </c>
      <c r="AB2359" s="15" cm="1">
        <f t="array" ref="AB2359">_xlfn.SWITCH(U2359,"夏",122,"冬",90,"春",153,"秋",153,0)</f>
        <v>153</v>
      </c>
      <c r="AC2359" s="16">
        <f t="shared" si="235"/>
        <v>4.2839999999999998</v>
      </c>
      <c r="AD2359" s="5">
        <f>IFERROR(AA2359/D2359,0)</f>
        <v>1.9614711033274956E-4</v>
      </c>
      <c r="AE2359" s="15">
        <f t="shared" si="236"/>
        <v>0.41917808219178082</v>
      </c>
      <c r="AF2359" s="5">
        <f>IFERROR(AD2359*AE2359*48,0)</f>
        <v>3.9465873377635971E-3</v>
      </c>
    </row>
    <row r="2360" spans="1:32" x14ac:dyDescent="0.15">
      <c r="A2360" s="8">
        <v>45747</v>
      </c>
      <c r="B2360" s="1" t="s">
        <v>50</v>
      </c>
      <c r="C2360" s="1" t="s">
        <v>58</v>
      </c>
      <c r="D2360" s="1">
        <v>142.75</v>
      </c>
      <c r="E2360" s="6">
        <v>3.13</v>
      </c>
      <c r="F2360" s="10">
        <v>0.47916666666666702</v>
      </c>
      <c r="G2360" s="1">
        <v>20.9</v>
      </c>
      <c r="H2360" s="1">
        <v>58.5</v>
      </c>
      <c r="I2360" s="1">
        <v>20.9</v>
      </c>
      <c r="J2360" s="1">
        <v>0.11</v>
      </c>
      <c r="K2360" s="1">
        <v>1155</v>
      </c>
      <c r="L2360" s="1">
        <v>1150</v>
      </c>
      <c r="M2360" s="6">
        <f t="shared" si="232"/>
        <v>20.900000000000091</v>
      </c>
      <c r="N2360" s="1">
        <v>0.7</v>
      </c>
      <c r="O2360" s="11" cm="1">
        <f t="array" ref="O2360">ROUND(_xlfn.SWITCH(C2360,"建筑专教",IF(S2360&gt;0.1,1.38,1.28),"阶梯教室",IF(S2360&gt;0.1,1.15,1.05),"公共教室",IF(S2360&gt;0.1,1.22,1.12),IF(S2360&gt;0.1,1.2,1.1))+(MOD(ROW()*11,31)/31-0.5)*0.06,2)</f>
        <v>1.28</v>
      </c>
      <c r="P2360" s="12">
        <f t="shared" si="233"/>
        <v>0.89</v>
      </c>
      <c r="Q2360" s="13">
        <f t="shared" si="237"/>
        <v>-0.83948722547330157</v>
      </c>
      <c r="R2360" s="1">
        <v>0</v>
      </c>
      <c r="S2360" s="1">
        <v>0</v>
      </c>
      <c r="T2360" s="1">
        <v>3.5000000000000003E-2</v>
      </c>
      <c r="U2360" s="4" t="s">
        <v>34</v>
      </c>
      <c r="V2360">
        <v>0.49</v>
      </c>
      <c r="W2360">
        <v>0.4</v>
      </c>
      <c r="X2360">
        <v>0.75</v>
      </c>
      <c r="Y2360">
        <v>2.38</v>
      </c>
      <c r="Z2360">
        <v>0.25</v>
      </c>
      <c r="AA2360" s="5">
        <f t="shared" si="234"/>
        <v>3.5000000000000003E-2</v>
      </c>
      <c r="AB2360" s="15" cm="1">
        <f t="array" ref="AB2360">_xlfn.SWITCH(U2360,"夏",122,"冬",90,"春",153,"秋",153,0)</f>
        <v>153</v>
      </c>
      <c r="AC2360" s="16">
        <f t="shared" si="235"/>
        <v>5.3550000000000004</v>
      </c>
      <c r="AD2360" s="5">
        <f>IFERROR(AA2360/D2360,0)</f>
        <v>2.4518388791593696E-4</v>
      </c>
      <c r="AE2360" s="15">
        <f t="shared" si="236"/>
        <v>0.41917808219178082</v>
      </c>
      <c r="AF2360" s="5">
        <f>IFERROR(AD2360*AE2360*48,0)</f>
        <v>4.9332341722044962E-3</v>
      </c>
    </row>
    <row r="2361" spans="1:32" x14ac:dyDescent="0.15">
      <c r="A2361" s="8">
        <v>45747</v>
      </c>
      <c r="B2361" s="1" t="s">
        <v>50</v>
      </c>
      <c r="C2361" s="1" t="s">
        <v>58</v>
      </c>
      <c r="D2361" s="1">
        <v>142.75</v>
      </c>
      <c r="E2361" s="6">
        <v>3.13</v>
      </c>
      <c r="F2361" s="10">
        <v>0.5</v>
      </c>
      <c r="G2361" s="1">
        <v>21.1</v>
      </c>
      <c r="H2361" s="1">
        <v>58.1</v>
      </c>
      <c r="I2361" s="1">
        <v>21.1</v>
      </c>
      <c r="J2361" s="1">
        <v>0.11</v>
      </c>
      <c r="K2361" s="1">
        <v>410</v>
      </c>
      <c r="L2361" s="1">
        <v>1170</v>
      </c>
      <c r="M2361" s="6">
        <f t="shared" si="232"/>
        <v>21.100000000000136</v>
      </c>
      <c r="N2361" s="1">
        <v>0.7</v>
      </c>
      <c r="O2361" s="11" cm="1">
        <f t="array" ref="O2361">ROUND(_xlfn.SWITCH(C2361,"建筑专教",IF(S2361&gt;0.1,1.38,1.28),"阶梯教室",IF(S2361&gt;0.1,1.15,1.05),"公共教室",IF(S2361&gt;0.1,1.22,1.12),IF(S2361&gt;0.1,1.2,1.1))+(MOD(ROW()*11,31)/31-0.5)*0.06,2)</f>
        <v>1.3</v>
      </c>
      <c r="P2361" s="12">
        <f t="shared" si="233"/>
        <v>0.01</v>
      </c>
      <c r="Q2361" s="13">
        <f t="shared" si="237"/>
        <v>-0.73548098792191818</v>
      </c>
      <c r="R2361" s="1">
        <v>0</v>
      </c>
      <c r="S2361" s="1">
        <v>0</v>
      </c>
      <c r="T2361" s="1">
        <v>2.8000000000000001E-2</v>
      </c>
      <c r="U2361" s="4" t="s">
        <v>34</v>
      </c>
      <c r="V2361">
        <v>0.49</v>
      </c>
      <c r="W2361">
        <v>0.4</v>
      </c>
      <c r="X2361">
        <v>0.75</v>
      </c>
      <c r="Y2361">
        <v>2.38</v>
      </c>
      <c r="Z2361">
        <v>0.25</v>
      </c>
      <c r="AA2361" s="5">
        <f t="shared" si="234"/>
        <v>2.8000000000000001E-2</v>
      </c>
      <c r="AB2361" s="15" cm="1">
        <f t="array" ref="AB2361">_xlfn.SWITCH(U2361,"夏",122,"冬",90,"春",153,"秋",153,0)</f>
        <v>153</v>
      </c>
      <c r="AC2361" s="16">
        <f t="shared" si="235"/>
        <v>4.2839999999999998</v>
      </c>
      <c r="AD2361" s="5">
        <f>IFERROR(AA2361/D2361,0)</f>
        <v>1.9614711033274956E-4</v>
      </c>
      <c r="AE2361" s="15">
        <f t="shared" si="236"/>
        <v>0.41917808219178082</v>
      </c>
      <c r="AF2361" s="5">
        <f>IFERROR(AD2361*AE2361*48,0)</f>
        <v>3.9465873377635971E-3</v>
      </c>
    </row>
    <row r="2362" spans="1:32" x14ac:dyDescent="0.15">
      <c r="A2362" s="8">
        <v>45747</v>
      </c>
      <c r="B2362" s="1" t="s">
        <v>50</v>
      </c>
      <c r="C2362" s="1" t="s">
        <v>58</v>
      </c>
      <c r="D2362" s="1">
        <v>142.75</v>
      </c>
      <c r="E2362" s="6">
        <v>3.13</v>
      </c>
      <c r="F2362" s="10">
        <v>0.52083333333333304</v>
      </c>
      <c r="G2362" s="1">
        <v>21.3</v>
      </c>
      <c r="H2362" s="1">
        <v>57.7</v>
      </c>
      <c r="I2362" s="1">
        <v>21.3</v>
      </c>
      <c r="J2362" s="1">
        <v>0.11</v>
      </c>
      <c r="K2362" s="1">
        <v>410</v>
      </c>
      <c r="L2362" s="1">
        <v>1110</v>
      </c>
      <c r="M2362" s="6">
        <f t="shared" si="232"/>
        <v>21.299999999999898</v>
      </c>
      <c r="N2362" s="1">
        <v>0.7</v>
      </c>
      <c r="O2362" s="11" cm="1">
        <f t="array" ref="O2362">ROUND(_xlfn.SWITCH(C2362,"建筑专教",IF(S2362&gt;0.1,1.38,1.28),"阶梯教室",IF(S2362&gt;0.1,1.15,1.05),"公共教室",IF(S2362&gt;0.1,1.22,1.12),IF(S2362&gt;0.1,1.2,1.1))+(MOD(ROW()*11,31)/31-0.5)*0.06,2)</f>
        <v>1.26</v>
      </c>
      <c r="P2362" s="12">
        <f t="shared" si="233"/>
        <v>0.01</v>
      </c>
      <c r="Q2362" s="13">
        <f t="shared" si="237"/>
        <v>-0.77891176499993886</v>
      </c>
      <c r="R2362" s="1">
        <v>0</v>
      </c>
      <c r="S2362" s="1">
        <v>0</v>
      </c>
      <c r="T2362" s="1">
        <v>3.5000000000000003E-2</v>
      </c>
      <c r="U2362" s="4" t="s">
        <v>34</v>
      </c>
      <c r="V2362">
        <v>0.49</v>
      </c>
      <c r="W2362">
        <v>0.4</v>
      </c>
      <c r="X2362">
        <v>0.75</v>
      </c>
      <c r="Y2362">
        <v>2.38</v>
      </c>
      <c r="Z2362">
        <v>0.25</v>
      </c>
      <c r="AA2362" s="5">
        <f t="shared" si="234"/>
        <v>3.5000000000000003E-2</v>
      </c>
      <c r="AB2362" s="15" cm="1">
        <f t="array" ref="AB2362">_xlfn.SWITCH(U2362,"夏",122,"冬",90,"春",153,"秋",153,0)</f>
        <v>153</v>
      </c>
      <c r="AC2362" s="16">
        <f t="shared" si="235"/>
        <v>5.3550000000000004</v>
      </c>
      <c r="AD2362" s="5">
        <f>IFERROR(AA2362/D2362,0)</f>
        <v>2.4518388791593696E-4</v>
      </c>
      <c r="AE2362" s="15">
        <f t="shared" si="236"/>
        <v>0.41917808219178082</v>
      </c>
      <c r="AF2362" s="5">
        <f>IFERROR(AD2362*AE2362*48,0)</f>
        <v>4.9332341722044962E-3</v>
      </c>
    </row>
    <row r="2363" spans="1:32" x14ac:dyDescent="0.15">
      <c r="A2363" s="8">
        <v>45747</v>
      </c>
      <c r="B2363" s="1" t="s">
        <v>50</v>
      </c>
      <c r="C2363" s="1" t="s">
        <v>58</v>
      </c>
      <c r="D2363" s="1">
        <v>142.75</v>
      </c>
      <c r="E2363" s="6">
        <v>3.13</v>
      </c>
      <c r="F2363" s="10">
        <v>0.54166666666666696</v>
      </c>
      <c r="G2363" s="1">
        <v>21.5</v>
      </c>
      <c r="H2363" s="1">
        <v>57.3</v>
      </c>
      <c r="I2363" s="1">
        <v>21.5</v>
      </c>
      <c r="J2363" s="1">
        <v>0.11</v>
      </c>
      <c r="K2363" s="1">
        <v>410</v>
      </c>
      <c r="L2363" s="1">
        <v>1050</v>
      </c>
      <c r="M2363" s="6">
        <f t="shared" si="232"/>
        <v>21.500000000000057</v>
      </c>
      <c r="N2363" s="1">
        <v>0.7</v>
      </c>
      <c r="O2363" s="11" cm="1">
        <f t="array" ref="O2363">ROUND(_xlfn.SWITCH(C2363,"建筑专教",IF(S2363&gt;0.1,1.38,1.28),"阶梯教室",IF(S2363&gt;0.1,1.15,1.05),"公共教室",IF(S2363&gt;0.1,1.22,1.12),IF(S2363&gt;0.1,1.2,1.1))+(MOD(ROW()*11,31)/31-0.5)*0.06,2)</f>
        <v>1.28</v>
      </c>
      <c r="P2363" s="12">
        <f t="shared" si="233"/>
        <v>0.01</v>
      </c>
      <c r="Q2363" s="13">
        <f t="shared" si="237"/>
        <v>-0.67445853276121381</v>
      </c>
      <c r="R2363" s="1">
        <v>0</v>
      </c>
      <c r="S2363" s="1">
        <v>0</v>
      </c>
      <c r="T2363" s="1">
        <v>2.5000000000000001E-2</v>
      </c>
      <c r="U2363" s="4" t="s">
        <v>34</v>
      </c>
      <c r="V2363">
        <v>0.49</v>
      </c>
      <c r="W2363">
        <v>0.4</v>
      </c>
      <c r="X2363">
        <v>0.75</v>
      </c>
      <c r="Y2363">
        <v>2.38</v>
      </c>
      <c r="Z2363">
        <v>0.25</v>
      </c>
      <c r="AA2363" s="5">
        <f t="shared" si="234"/>
        <v>2.5000000000000001E-2</v>
      </c>
      <c r="AB2363" s="15" cm="1">
        <f t="array" ref="AB2363">_xlfn.SWITCH(U2363,"夏",122,"冬",90,"春",153,"秋",153,0)</f>
        <v>153</v>
      </c>
      <c r="AC2363" s="16">
        <f t="shared" si="235"/>
        <v>3.8250000000000002</v>
      </c>
      <c r="AD2363" s="5">
        <f>IFERROR(AA2363/D2363,0)</f>
        <v>1.7513134851138354E-4</v>
      </c>
      <c r="AE2363" s="15">
        <f t="shared" si="236"/>
        <v>0.41917808219178082</v>
      </c>
      <c r="AF2363" s="5">
        <f>IFERROR(AD2363*AE2363*48,0)</f>
        <v>3.5237386944317831E-3</v>
      </c>
    </row>
    <row r="2364" spans="1:32" x14ac:dyDescent="0.15">
      <c r="A2364" s="8">
        <v>45747</v>
      </c>
      <c r="B2364" s="1" t="s">
        <v>50</v>
      </c>
      <c r="C2364" s="1" t="s">
        <v>58</v>
      </c>
      <c r="D2364" s="1">
        <v>142.75</v>
      </c>
      <c r="E2364" s="6">
        <v>3.13</v>
      </c>
      <c r="F2364" s="10">
        <v>0.5625</v>
      </c>
      <c r="G2364" s="1">
        <v>21.7</v>
      </c>
      <c r="H2364" s="1">
        <v>56.9</v>
      </c>
      <c r="I2364" s="1">
        <v>21.7</v>
      </c>
      <c r="J2364" s="1">
        <v>0.11</v>
      </c>
      <c r="K2364" s="1">
        <v>410</v>
      </c>
      <c r="L2364" s="1">
        <v>990</v>
      </c>
      <c r="M2364" s="6">
        <f t="shared" si="232"/>
        <v>21.700000000000102</v>
      </c>
      <c r="N2364" s="1">
        <v>0.7</v>
      </c>
      <c r="O2364" s="11" cm="1">
        <f t="array" ref="O2364">ROUND(_xlfn.SWITCH(C2364,"建筑专教",IF(S2364&gt;0.1,1.38,1.28),"阶梯教室",IF(S2364&gt;0.1,1.15,1.05),"公共教室",IF(S2364&gt;0.1,1.22,1.12),IF(S2364&gt;0.1,1.2,1.1))+(MOD(ROW()*11,31)/31-0.5)*0.06,2)</f>
        <v>1.3</v>
      </c>
      <c r="P2364" s="12">
        <f t="shared" si="233"/>
        <v>0.01</v>
      </c>
      <c r="Q2364" s="13">
        <f t="shared" si="237"/>
        <v>-0.57395950918981153</v>
      </c>
      <c r="R2364" s="1">
        <v>0</v>
      </c>
      <c r="S2364" s="1">
        <v>0</v>
      </c>
      <c r="T2364" s="1">
        <v>1.2E-2</v>
      </c>
      <c r="U2364" s="4" t="s">
        <v>34</v>
      </c>
      <c r="V2364">
        <v>0.49</v>
      </c>
      <c r="W2364">
        <v>0.4</v>
      </c>
      <c r="X2364">
        <v>0.75</v>
      </c>
      <c r="Y2364">
        <v>2.38</v>
      </c>
      <c r="Z2364">
        <v>0.25</v>
      </c>
      <c r="AA2364" s="5">
        <f t="shared" si="234"/>
        <v>1.2E-2</v>
      </c>
      <c r="AB2364" s="15" cm="1">
        <f t="array" ref="AB2364">_xlfn.SWITCH(U2364,"夏",122,"冬",90,"春",153,"秋",153,0)</f>
        <v>153</v>
      </c>
      <c r="AC2364" s="16">
        <f t="shared" si="235"/>
        <v>1.8360000000000001</v>
      </c>
      <c r="AD2364" s="5">
        <f>IFERROR(AA2364/D2364,0)</f>
        <v>8.4063047285464103E-5</v>
      </c>
      <c r="AE2364" s="15">
        <f t="shared" si="236"/>
        <v>0.41917808219178082</v>
      </c>
      <c r="AF2364" s="5">
        <f>IFERROR(AD2364*AE2364*48,0)</f>
        <v>1.6913945733272558E-3</v>
      </c>
    </row>
    <row r="2365" spans="1:32" x14ac:dyDescent="0.15">
      <c r="A2365" s="8">
        <v>45747</v>
      </c>
      <c r="B2365" s="1" t="s">
        <v>50</v>
      </c>
      <c r="C2365" s="1" t="s">
        <v>58</v>
      </c>
      <c r="D2365" s="1">
        <v>142.75</v>
      </c>
      <c r="E2365" s="6">
        <v>3.13</v>
      </c>
      <c r="F2365" s="10">
        <v>0.58333333333333304</v>
      </c>
      <c r="G2365" s="1">
        <v>21.9</v>
      </c>
      <c r="H2365" s="1">
        <v>56.5</v>
      </c>
      <c r="I2365" s="1">
        <v>21.9</v>
      </c>
      <c r="J2365" s="1">
        <v>0.11</v>
      </c>
      <c r="K2365" s="1">
        <v>572</v>
      </c>
      <c r="L2365" s="1">
        <v>930</v>
      </c>
      <c r="M2365" s="6">
        <f t="shared" si="232"/>
        <v>21.899999999999977</v>
      </c>
      <c r="N2365" s="1">
        <v>0.7</v>
      </c>
      <c r="O2365" s="11" cm="1">
        <f t="array" ref="O2365">ROUND(_xlfn.SWITCH(C2365,"建筑专教",IF(S2365&gt;0.1,1.38,1.28),"阶梯教室",IF(S2365&gt;0.1,1.15,1.05),"公共教室",IF(S2365&gt;0.1,1.22,1.12),IF(S2365&gt;0.1,1.2,1.1))+(MOD(ROW()*11,31)/31-0.5)*0.06,2)</f>
        <v>1.26</v>
      </c>
      <c r="P2365" s="12">
        <f t="shared" si="233"/>
        <v>0.2</v>
      </c>
      <c r="Q2365" s="13">
        <f t="shared" si="237"/>
        <v>-0.61209290840692265</v>
      </c>
      <c r="R2365" s="1">
        <v>0</v>
      </c>
      <c r="S2365" s="1">
        <v>0</v>
      </c>
      <c r="T2365" s="1">
        <v>3.2000000000000001E-2</v>
      </c>
      <c r="U2365" s="4" t="s">
        <v>34</v>
      </c>
      <c r="V2365">
        <v>0.49</v>
      </c>
      <c r="W2365">
        <v>0.4</v>
      </c>
      <c r="X2365">
        <v>0.75</v>
      </c>
      <c r="Y2365">
        <v>2.38</v>
      </c>
      <c r="Z2365">
        <v>0.25</v>
      </c>
      <c r="AA2365" s="5">
        <f t="shared" si="234"/>
        <v>3.2000000000000001E-2</v>
      </c>
      <c r="AB2365" s="15" cm="1">
        <f t="array" ref="AB2365">_xlfn.SWITCH(U2365,"夏",122,"冬",90,"春",153,"秋",153,0)</f>
        <v>153</v>
      </c>
      <c r="AC2365" s="16">
        <f t="shared" si="235"/>
        <v>4.8959999999999999</v>
      </c>
      <c r="AD2365" s="5">
        <f>IFERROR(AA2365/D2365,0)</f>
        <v>2.2416812609457094E-4</v>
      </c>
      <c r="AE2365" s="15">
        <f t="shared" si="236"/>
        <v>0.41917808219178082</v>
      </c>
      <c r="AF2365" s="5">
        <f>IFERROR(AD2365*AE2365*48,0)</f>
        <v>4.5103855288726822E-3</v>
      </c>
    </row>
    <row r="2366" spans="1:32" x14ac:dyDescent="0.15">
      <c r="A2366" s="8">
        <v>45747</v>
      </c>
      <c r="B2366" s="1" t="s">
        <v>50</v>
      </c>
      <c r="C2366" s="1" t="s">
        <v>58</v>
      </c>
      <c r="D2366" s="1">
        <v>142.75</v>
      </c>
      <c r="E2366" s="6">
        <v>3.13</v>
      </c>
      <c r="F2366" s="10">
        <v>0.60416666666666696</v>
      </c>
      <c r="G2366" s="1">
        <v>22.1</v>
      </c>
      <c r="H2366" s="1">
        <v>56.1</v>
      </c>
      <c r="I2366" s="1">
        <v>22.1</v>
      </c>
      <c r="J2366" s="1">
        <v>0.11</v>
      </c>
      <c r="K2366" s="1">
        <v>682</v>
      </c>
      <c r="L2366" s="1">
        <v>870</v>
      </c>
      <c r="M2366" s="6">
        <f t="shared" si="232"/>
        <v>22.099999999999966</v>
      </c>
      <c r="N2366" s="1">
        <v>0.7</v>
      </c>
      <c r="O2366" s="11" cm="1">
        <f t="array" ref="O2366">ROUND(_xlfn.SWITCH(C2366,"建筑专教",IF(S2366&gt;0.1,1.38,1.28),"阶梯教室",IF(S2366&gt;0.1,1.15,1.05),"公共教室",IF(S2366&gt;0.1,1.22,1.12),IF(S2366&gt;0.1,1.2,1.1))+(MOD(ROW()*11,31)/31-0.5)*0.06,2)</f>
        <v>1.28</v>
      </c>
      <c r="P2366" s="12">
        <f t="shared" si="233"/>
        <v>0.33</v>
      </c>
      <c r="Q2366" s="13">
        <f t="shared" si="237"/>
        <v>-0.51126690069865754</v>
      </c>
      <c r="R2366" s="1">
        <v>0</v>
      </c>
      <c r="S2366" s="1">
        <v>0</v>
      </c>
      <c r="T2366" s="1">
        <v>3.7999999999999999E-2</v>
      </c>
      <c r="U2366" s="4" t="s">
        <v>34</v>
      </c>
      <c r="V2366">
        <v>0.49</v>
      </c>
      <c r="W2366">
        <v>0.4</v>
      </c>
      <c r="X2366">
        <v>0.75</v>
      </c>
      <c r="Y2366">
        <v>2.38</v>
      </c>
      <c r="Z2366">
        <v>0.25</v>
      </c>
      <c r="AA2366" s="5">
        <f t="shared" si="234"/>
        <v>3.7999999999999999E-2</v>
      </c>
      <c r="AB2366" s="15" cm="1">
        <f t="array" ref="AB2366">_xlfn.SWITCH(U2366,"夏",122,"冬",90,"春",153,"秋",153,0)</f>
        <v>153</v>
      </c>
      <c r="AC2366" s="16">
        <f t="shared" si="235"/>
        <v>5.8140000000000001</v>
      </c>
      <c r="AD2366" s="5">
        <f>IFERROR(AA2366/D2366,0)</f>
        <v>2.6619964973730297E-4</v>
      </c>
      <c r="AE2366" s="15">
        <f t="shared" si="236"/>
        <v>0.41917808219178082</v>
      </c>
      <c r="AF2366" s="5">
        <f>IFERROR(AD2366*AE2366*48,0)</f>
        <v>5.3560828155363102E-3</v>
      </c>
    </row>
    <row r="2367" spans="1:32" x14ac:dyDescent="0.15">
      <c r="A2367" s="8">
        <v>45747</v>
      </c>
      <c r="B2367" s="1" t="s">
        <v>50</v>
      </c>
      <c r="C2367" s="1" t="s">
        <v>58</v>
      </c>
      <c r="D2367" s="1">
        <v>142.75</v>
      </c>
      <c r="E2367" s="6">
        <v>3.13</v>
      </c>
      <c r="F2367" s="10">
        <v>0.625</v>
      </c>
      <c r="G2367" s="1">
        <v>22.3</v>
      </c>
      <c r="H2367" s="1">
        <v>55.7</v>
      </c>
      <c r="I2367" s="1">
        <v>22.3</v>
      </c>
      <c r="J2367" s="1">
        <v>0.11</v>
      </c>
      <c r="K2367" s="1">
        <v>792</v>
      </c>
      <c r="L2367" s="1">
        <v>810</v>
      </c>
      <c r="M2367" s="6">
        <f t="shared" si="232"/>
        <v>22.300000000000068</v>
      </c>
      <c r="N2367" s="1">
        <v>0.7</v>
      </c>
      <c r="O2367" s="11" cm="1">
        <f t="array" ref="O2367">ROUND(_xlfn.SWITCH(C2367,"建筑专教",IF(S2367&gt;0.1,1.38,1.28),"阶梯教室",IF(S2367&gt;0.1,1.15,1.05),"公共教室",IF(S2367&gt;0.1,1.22,1.12),IF(S2367&gt;0.1,1.2,1.1))+(MOD(ROW()*11,31)/31-0.5)*0.06,2)</f>
        <v>1.3</v>
      </c>
      <c r="P2367" s="12">
        <f t="shared" si="233"/>
        <v>0.46</v>
      </c>
      <c r="Q2367" s="13">
        <f t="shared" si="237"/>
        <v>-0.41425496291256891</v>
      </c>
      <c r="R2367" s="1">
        <v>0</v>
      </c>
      <c r="S2367" s="1">
        <v>0</v>
      </c>
      <c r="T2367" s="1">
        <v>5.0000000000000001E-3</v>
      </c>
      <c r="U2367" s="4" t="s">
        <v>34</v>
      </c>
      <c r="V2367">
        <v>0.49</v>
      </c>
      <c r="W2367">
        <v>0.4</v>
      </c>
      <c r="X2367">
        <v>0.75</v>
      </c>
      <c r="Y2367">
        <v>2.38</v>
      </c>
      <c r="Z2367">
        <v>0.25</v>
      </c>
      <c r="AA2367" s="5">
        <f t="shared" si="234"/>
        <v>5.0000000000000001E-3</v>
      </c>
      <c r="AB2367" s="15" cm="1">
        <f t="array" ref="AB2367">_xlfn.SWITCH(U2367,"夏",122,"冬",90,"春",153,"秋",153,0)</f>
        <v>153</v>
      </c>
      <c r="AC2367" s="16">
        <f t="shared" si="235"/>
        <v>0.76500000000000001</v>
      </c>
      <c r="AD2367" s="5">
        <f>IFERROR(AA2367/D2367,0)</f>
        <v>3.5026269702276706E-5</v>
      </c>
      <c r="AE2367" s="15">
        <f t="shared" si="236"/>
        <v>0.41917808219178082</v>
      </c>
      <c r="AF2367" s="5">
        <f>IFERROR(AD2367*AE2367*48,0)</f>
        <v>7.0474773888635654E-4</v>
      </c>
    </row>
    <row r="2368" spans="1:32" x14ac:dyDescent="0.15">
      <c r="A2368" s="8">
        <v>45747</v>
      </c>
      <c r="B2368" s="1" t="s">
        <v>50</v>
      </c>
      <c r="C2368" s="1" t="s">
        <v>58</v>
      </c>
      <c r="D2368" s="1">
        <v>142.75</v>
      </c>
      <c r="E2368" s="6">
        <v>3.13</v>
      </c>
      <c r="F2368" s="10">
        <v>0.64583333333333304</v>
      </c>
      <c r="G2368" s="1">
        <v>22.5</v>
      </c>
      <c r="H2368" s="1">
        <v>55.3</v>
      </c>
      <c r="I2368" s="1">
        <v>22.5</v>
      </c>
      <c r="J2368" s="1">
        <v>0.11</v>
      </c>
      <c r="K2368" s="1">
        <v>902</v>
      </c>
      <c r="L2368" s="1">
        <v>750</v>
      </c>
      <c r="M2368" s="6">
        <f t="shared" si="232"/>
        <v>22.5</v>
      </c>
      <c r="N2368" s="1">
        <v>0.7</v>
      </c>
      <c r="O2368" s="11" cm="1">
        <f t="array" ref="O2368">ROUND(_xlfn.SWITCH(C2368,"建筑专教",IF(S2368&gt;0.1,1.38,1.28),"阶梯教室",IF(S2368&gt;0.1,1.15,1.05),"公共教室",IF(S2368&gt;0.1,1.22,1.12),IF(S2368&gt;0.1,1.2,1.1))+(MOD(ROW()*11,31)/31-0.5)*0.06,2)</f>
        <v>1.27</v>
      </c>
      <c r="P2368" s="12">
        <f t="shared" si="233"/>
        <v>0.59</v>
      </c>
      <c r="Q2368" s="13">
        <f t="shared" si="237"/>
        <v>-0.42513419092087595</v>
      </c>
      <c r="R2368" s="1">
        <v>0</v>
      </c>
      <c r="S2368" s="1">
        <v>0</v>
      </c>
      <c r="T2368" s="1">
        <v>3.0000000000000001E-3</v>
      </c>
      <c r="U2368" s="4" t="s">
        <v>34</v>
      </c>
      <c r="V2368">
        <v>0.49</v>
      </c>
      <c r="W2368">
        <v>0.4</v>
      </c>
      <c r="X2368">
        <v>0.75</v>
      </c>
      <c r="Y2368">
        <v>2.38</v>
      </c>
      <c r="Z2368">
        <v>0.25</v>
      </c>
      <c r="AA2368" s="5">
        <f t="shared" si="234"/>
        <v>3.0000000000000001E-3</v>
      </c>
      <c r="AB2368" s="15" cm="1">
        <f t="array" ref="AB2368">_xlfn.SWITCH(U2368,"夏",122,"冬",90,"春",153,"秋",153,0)</f>
        <v>153</v>
      </c>
      <c r="AC2368" s="16">
        <f t="shared" si="235"/>
        <v>0.45900000000000002</v>
      </c>
      <c r="AD2368" s="5">
        <f>IFERROR(AA2368/D2368,0)</f>
        <v>2.1015761821366026E-5</v>
      </c>
      <c r="AE2368" s="15">
        <f t="shared" si="236"/>
        <v>0.41917808219178082</v>
      </c>
      <c r="AF2368" s="5">
        <f>IFERROR(AD2368*AE2368*48,0)</f>
        <v>4.2284864333181396E-4</v>
      </c>
    </row>
    <row r="2369" spans="1:32" x14ac:dyDescent="0.15">
      <c r="A2369" s="8">
        <v>45747</v>
      </c>
      <c r="B2369" s="1" t="s">
        <v>50</v>
      </c>
      <c r="C2369" s="1" t="s">
        <v>58</v>
      </c>
      <c r="D2369" s="1">
        <v>142.75</v>
      </c>
      <c r="E2369" s="6">
        <v>3.13</v>
      </c>
      <c r="F2369" s="10">
        <v>0.66666666666666696</v>
      </c>
      <c r="G2369" s="1">
        <v>22.7</v>
      </c>
      <c r="H2369" s="1">
        <v>54.9</v>
      </c>
      <c r="I2369" s="1">
        <v>22.7</v>
      </c>
      <c r="J2369" s="1">
        <v>0.11</v>
      </c>
      <c r="K2369" s="1">
        <v>1012</v>
      </c>
      <c r="L2369" s="1">
        <v>690</v>
      </c>
      <c r="M2369" s="6">
        <f t="shared" si="232"/>
        <v>22.699999999999989</v>
      </c>
      <c r="N2369" s="1">
        <v>0.7</v>
      </c>
      <c r="O2369" s="11" cm="1">
        <f t="array" ref="O2369">ROUND(_xlfn.SWITCH(C2369,"建筑专教",IF(S2369&gt;0.1,1.38,1.28),"阶梯教室",IF(S2369&gt;0.1,1.15,1.05),"公共教室",IF(S2369&gt;0.1,1.22,1.12),IF(S2369&gt;0.1,1.2,1.1))+(MOD(ROW()*11,31)/31-0.5)*0.06,2)</f>
        <v>1.29</v>
      </c>
      <c r="P2369" s="12">
        <f t="shared" si="233"/>
        <v>0.72</v>
      </c>
      <c r="Q2369" s="13">
        <f t="shared" si="237"/>
        <v>-0.32919174566019022</v>
      </c>
      <c r="R2369" s="1">
        <v>0</v>
      </c>
      <c r="S2369" s="1">
        <v>0</v>
      </c>
      <c r="T2369" s="1">
        <v>5.0000000000000001E-3</v>
      </c>
      <c r="U2369" s="4" t="s">
        <v>34</v>
      </c>
      <c r="V2369">
        <v>0.49</v>
      </c>
      <c r="W2369">
        <v>0.4</v>
      </c>
      <c r="X2369">
        <v>0.75</v>
      </c>
      <c r="Y2369">
        <v>2.38</v>
      </c>
      <c r="Z2369">
        <v>0.25</v>
      </c>
      <c r="AA2369" s="5">
        <f t="shared" si="234"/>
        <v>5.0000000000000001E-3</v>
      </c>
      <c r="AB2369" s="15" cm="1">
        <f t="array" ref="AB2369">_xlfn.SWITCH(U2369,"夏",122,"冬",90,"春",153,"秋",153,0)</f>
        <v>153</v>
      </c>
      <c r="AC2369" s="16">
        <f t="shared" si="235"/>
        <v>0.76500000000000001</v>
      </c>
      <c r="AD2369" s="5">
        <f>IFERROR(AA2369/D2369,0)</f>
        <v>3.5026269702276706E-5</v>
      </c>
      <c r="AE2369" s="15">
        <f t="shared" si="236"/>
        <v>0.41917808219178082</v>
      </c>
      <c r="AF2369" s="5">
        <f>IFERROR(AD2369*AE2369*48,0)</f>
        <v>7.0474773888635654E-4</v>
      </c>
    </row>
    <row r="2370" spans="1:32" x14ac:dyDescent="0.15">
      <c r="A2370" s="8">
        <v>45747</v>
      </c>
      <c r="B2370" s="1" t="s">
        <v>50</v>
      </c>
      <c r="C2370" s="1" t="s">
        <v>58</v>
      </c>
      <c r="D2370" s="1">
        <v>142.75</v>
      </c>
      <c r="E2370" s="6">
        <v>3.13</v>
      </c>
      <c r="F2370" s="10">
        <v>0.6875</v>
      </c>
      <c r="G2370" s="1">
        <v>22.9</v>
      </c>
      <c r="H2370" s="1">
        <v>54.5</v>
      </c>
      <c r="I2370" s="1">
        <v>22.9</v>
      </c>
      <c r="J2370" s="1">
        <v>0.11</v>
      </c>
      <c r="K2370" s="1">
        <v>1122</v>
      </c>
      <c r="L2370" s="1">
        <v>630</v>
      </c>
      <c r="M2370" s="6">
        <f t="shared" si="232"/>
        <v>22.89999999999992</v>
      </c>
      <c r="N2370" s="1">
        <v>0.7</v>
      </c>
      <c r="O2370" s="11" cm="1">
        <f t="array" ref="O2370">ROUND(_xlfn.SWITCH(C2370,"建筑专教",IF(S2370&gt;0.1,1.38,1.28),"阶梯教室",IF(S2370&gt;0.1,1.15,1.05),"公共教室",IF(S2370&gt;0.1,1.22,1.12),IF(S2370&gt;0.1,1.2,1.1))+(MOD(ROW()*11,31)/31-0.5)*0.06,2)</f>
        <v>1.31</v>
      </c>
      <c r="P2370" s="12">
        <f t="shared" si="233"/>
        <v>0.85</v>
      </c>
      <c r="Q2370" s="13">
        <f t="shared" si="237"/>
        <v>-0.23683815304225236</v>
      </c>
      <c r="R2370" s="1">
        <v>0</v>
      </c>
      <c r="S2370" s="1">
        <v>0</v>
      </c>
      <c r="T2370" s="1">
        <v>2.5000000000000001E-2</v>
      </c>
      <c r="U2370" s="4" t="s">
        <v>34</v>
      </c>
      <c r="V2370">
        <v>0.49</v>
      </c>
      <c r="W2370">
        <v>0.4</v>
      </c>
      <c r="X2370">
        <v>0.75</v>
      </c>
      <c r="Y2370">
        <v>2.38</v>
      </c>
      <c r="Z2370">
        <v>0.25</v>
      </c>
      <c r="AA2370" s="5">
        <f t="shared" si="234"/>
        <v>2.5000000000000001E-2</v>
      </c>
      <c r="AB2370" s="15" cm="1">
        <f t="array" ref="AB2370">_xlfn.SWITCH(U2370,"夏",122,"冬",90,"春",153,"秋",153,0)</f>
        <v>153</v>
      </c>
      <c r="AC2370" s="16">
        <f t="shared" si="235"/>
        <v>3.8250000000000002</v>
      </c>
      <c r="AD2370" s="5">
        <f>IFERROR(AA2370/D2370,0)</f>
        <v>1.7513134851138354E-4</v>
      </c>
      <c r="AE2370" s="15">
        <f t="shared" si="236"/>
        <v>0.41917808219178082</v>
      </c>
      <c r="AF2370" s="5">
        <f>IFERROR(AD2370*AE2370*48,0)</f>
        <v>3.5237386944317831E-3</v>
      </c>
    </row>
    <row r="2371" spans="1:32" x14ac:dyDescent="0.15">
      <c r="A2371" s="8">
        <v>45747</v>
      </c>
      <c r="B2371" s="1" t="s">
        <v>50</v>
      </c>
      <c r="C2371" s="1" t="s">
        <v>58</v>
      </c>
      <c r="D2371" s="1">
        <v>142.75</v>
      </c>
      <c r="E2371" s="6">
        <v>3.13</v>
      </c>
      <c r="F2371" s="10">
        <v>0.70833333333333304</v>
      </c>
      <c r="G2371" s="1">
        <v>23.1</v>
      </c>
      <c r="H2371" s="1">
        <v>54.1</v>
      </c>
      <c r="I2371" s="1">
        <v>23.1</v>
      </c>
      <c r="J2371" s="1">
        <v>0.11</v>
      </c>
      <c r="K2371" s="1">
        <v>1232</v>
      </c>
      <c r="L2371" s="1">
        <v>570</v>
      </c>
      <c r="M2371" s="6">
        <f t="shared" si="232"/>
        <v>23.10000000000008</v>
      </c>
      <c r="N2371" s="1">
        <v>0.7</v>
      </c>
      <c r="O2371" s="11" cm="1">
        <f t="array" ref="O2371">ROUND(_xlfn.SWITCH(C2371,"建筑专教",IF(S2371&gt;0.1,1.38,1.28),"阶梯教室",IF(S2371&gt;0.1,1.15,1.05),"公共教室",IF(S2371&gt;0.1,1.22,1.12),IF(S2371&gt;0.1,1.2,1.1))+(MOD(ROW()*11,31)/31-0.5)*0.06,2)</f>
        <v>1.27</v>
      </c>
      <c r="P2371" s="12">
        <f t="shared" si="233"/>
        <v>0.98</v>
      </c>
      <c r="Q2371" s="13">
        <f t="shared" si="237"/>
        <v>-0.26362087846101423</v>
      </c>
      <c r="R2371" s="1">
        <v>0</v>
      </c>
      <c r="S2371" s="1">
        <v>0</v>
      </c>
      <c r="T2371" s="1">
        <v>3.2000000000000001E-2</v>
      </c>
      <c r="U2371" s="4" t="s">
        <v>34</v>
      </c>
      <c r="V2371">
        <v>0.49</v>
      </c>
      <c r="W2371">
        <v>0.4</v>
      </c>
      <c r="X2371">
        <v>0.75</v>
      </c>
      <c r="Y2371">
        <v>2.38</v>
      </c>
      <c r="Z2371">
        <v>0.25</v>
      </c>
      <c r="AA2371" s="5">
        <f t="shared" si="234"/>
        <v>3.2000000000000001E-2</v>
      </c>
      <c r="AB2371" s="15" cm="1">
        <f t="array" ref="AB2371">_xlfn.SWITCH(U2371,"夏",122,"冬",90,"春",153,"秋",153,0)</f>
        <v>153</v>
      </c>
      <c r="AC2371" s="16">
        <f t="shared" si="235"/>
        <v>4.8959999999999999</v>
      </c>
      <c r="AD2371" s="5">
        <f>IFERROR(AA2371/D2371,0)</f>
        <v>2.2416812609457094E-4</v>
      </c>
      <c r="AE2371" s="15">
        <f t="shared" si="236"/>
        <v>0.41917808219178082</v>
      </c>
      <c r="AF2371" s="5">
        <f>IFERROR(AD2371*AE2371*48,0)</f>
        <v>4.5103855288726822E-3</v>
      </c>
    </row>
    <row r="2372" spans="1:32" x14ac:dyDescent="0.15">
      <c r="A2372" s="8">
        <v>45747</v>
      </c>
      <c r="B2372" s="1" t="s">
        <v>50</v>
      </c>
      <c r="C2372" s="1" t="s">
        <v>58</v>
      </c>
      <c r="D2372" s="1">
        <v>142.75</v>
      </c>
      <c r="E2372" s="6">
        <v>3.13</v>
      </c>
      <c r="F2372" s="10">
        <v>0.72916666666666696</v>
      </c>
      <c r="G2372" s="1">
        <v>23.1</v>
      </c>
      <c r="H2372" s="1">
        <v>54.1</v>
      </c>
      <c r="I2372" s="1">
        <v>23.1</v>
      </c>
      <c r="J2372" s="1">
        <v>0.11</v>
      </c>
      <c r="K2372" s="1">
        <v>410</v>
      </c>
      <c r="L2372" s="1">
        <v>510</v>
      </c>
      <c r="M2372" s="6">
        <f t="shared" si="232"/>
        <v>23.10000000000008</v>
      </c>
      <c r="N2372" s="1">
        <v>0</v>
      </c>
      <c r="O2372" s="1">
        <v>0</v>
      </c>
      <c r="P2372" s="12">
        <f t="shared" si="233"/>
        <v>0</v>
      </c>
      <c r="Q2372" s="1">
        <v>0</v>
      </c>
      <c r="R2372" s="1">
        <v>0</v>
      </c>
      <c r="S2372" s="1">
        <v>0</v>
      </c>
      <c r="T2372" s="1">
        <v>0</v>
      </c>
      <c r="U2372" s="4" t="s">
        <v>34</v>
      </c>
      <c r="V2372">
        <v>0.49</v>
      </c>
      <c r="W2372">
        <v>0.4</v>
      </c>
      <c r="X2372">
        <v>0.75</v>
      </c>
      <c r="Y2372">
        <v>2.38</v>
      </c>
      <c r="Z2372">
        <v>0.25</v>
      </c>
      <c r="AA2372" s="5">
        <f t="shared" si="234"/>
        <v>0</v>
      </c>
      <c r="AB2372" s="15" cm="1">
        <f t="array" ref="AB2372">_xlfn.SWITCH(U2372,"夏",122,"冬",90,"春",153,"秋",153,0)</f>
        <v>153</v>
      </c>
      <c r="AC2372" s="16">
        <f t="shared" si="235"/>
        <v>0</v>
      </c>
      <c r="AD2372" s="5">
        <f>IFERROR(AA2372/D2372,0)</f>
        <v>0</v>
      </c>
      <c r="AE2372" s="15">
        <f t="shared" si="236"/>
        <v>0.41917808219178082</v>
      </c>
      <c r="AF2372" s="5">
        <f>IFERROR(AD2372*AE2372*48,0)</f>
        <v>0</v>
      </c>
    </row>
    <row r="2373" spans="1:32" x14ac:dyDescent="0.15">
      <c r="A2373" s="8">
        <v>45747</v>
      </c>
      <c r="B2373" s="1" t="s">
        <v>50</v>
      </c>
      <c r="C2373" s="1" t="s">
        <v>58</v>
      </c>
      <c r="D2373" s="1">
        <v>142.75</v>
      </c>
      <c r="E2373" s="6">
        <v>3.13</v>
      </c>
      <c r="F2373" s="10">
        <v>0.75</v>
      </c>
      <c r="G2373" s="1">
        <v>22.9</v>
      </c>
      <c r="H2373" s="1">
        <v>54.5</v>
      </c>
      <c r="I2373" s="1">
        <v>22.9</v>
      </c>
      <c r="J2373" s="1">
        <v>0.11</v>
      </c>
      <c r="K2373" s="1">
        <v>410</v>
      </c>
      <c r="L2373" s="1">
        <v>450</v>
      </c>
      <c r="M2373" s="6">
        <f t="shared" si="232"/>
        <v>22.89999999999992</v>
      </c>
      <c r="N2373" s="1">
        <v>0</v>
      </c>
      <c r="O2373" s="1">
        <v>0</v>
      </c>
      <c r="P2373" s="12">
        <f t="shared" si="233"/>
        <v>0</v>
      </c>
      <c r="Q2373" s="1">
        <v>0</v>
      </c>
      <c r="R2373" s="1">
        <v>0</v>
      </c>
      <c r="S2373" s="1">
        <v>0</v>
      </c>
      <c r="T2373" s="1">
        <v>0</v>
      </c>
      <c r="U2373" s="4" t="s">
        <v>34</v>
      </c>
      <c r="V2373">
        <v>0.49</v>
      </c>
      <c r="W2373">
        <v>0.4</v>
      </c>
      <c r="X2373">
        <v>0.75</v>
      </c>
      <c r="Y2373">
        <v>2.38</v>
      </c>
      <c r="Z2373">
        <v>0.25</v>
      </c>
      <c r="AA2373" s="5">
        <f t="shared" si="234"/>
        <v>0</v>
      </c>
      <c r="AB2373" s="15" cm="1">
        <f t="array" ref="AB2373">_xlfn.SWITCH(U2373,"夏",122,"冬",90,"春",153,"秋",153,0)</f>
        <v>153</v>
      </c>
      <c r="AC2373" s="16">
        <f t="shared" si="235"/>
        <v>0</v>
      </c>
      <c r="AD2373" s="5">
        <f>IFERROR(AA2373/D2373,0)</f>
        <v>0</v>
      </c>
      <c r="AE2373" s="15">
        <f t="shared" si="236"/>
        <v>0.41917808219178082</v>
      </c>
      <c r="AF2373" s="5">
        <f>IFERROR(AD2373*AE2373*48,0)</f>
        <v>0</v>
      </c>
    </row>
    <row r="2374" spans="1:32" x14ac:dyDescent="0.15">
      <c r="A2374" s="8">
        <v>45747</v>
      </c>
      <c r="B2374" s="1" t="s">
        <v>50</v>
      </c>
      <c r="C2374" s="1" t="s">
        <v>58</v>
      </c>
      <c r="D2374" s="1">
        <v>142.75</v>
      </c>
      <c r="E2374" s="6">
        <v>3.13</v>
      </c>
      <c r="F2374" s="10">
        <v>0.77083333333333304</v>
      </c>
      <c r="G2374" s="1">
        <v>22.7</v>
      </c>
      <c r="H2374" s="1">
        <v>54.9</v>
      </c>
      <c r="I2374" s="1">
        <v>22.7</v>
      </c>
      <c r="J2374" s="1">
        <v>0.11</v>
      </c>
      <c r="K2374" s="1">
        <v>410</v>
      </c>
      <c r="L2374" s="1">
        <v>390</v>
      </c>
      <c r="M2374" s="6">
        <f t="shared" si="232"/>
        <v>22.699999999999989</v>
      </c>
      <c r="N2374" s="1">
        <v>0</v>
      </c>
      <c r="O2374" s="1">
        <v>0</v>
      </c>
      <c r="P2374" s="12">
        <f t="shared" si="233"/>
        <v>0</v>
      </c>
      <c r="Q2374" s="1">
        <v>0</v>
      </c>
      <c r="R2374" s="1">
        <v>0</v>
      </c>
      <c r="S2374" s="1">
        <v>0</v>
      </c>
      <c r="T2374" s="1">
        <v>0</v>
      </c>
      <c r="U2374" s="4" t="s">
        <v>34</v>
      </c>
      <c r="V2374">
        <v>0.49</v>
      </c>
      <c r="W2374">
        <v>0.4</v>
      </c>
      <c r="X2374">
        <v>0.75</v>
      </c>
      <c r="Y2374">
        <v>2.38</v>
      </c>
      <c r="Z2374">
        <v>0.25</v>
      </c>
      <c r="AA2374" s="5">
        <f t="shared" si="234"/>
        <v>0</v>
      </c>
      <c r="AB2374" s="15" cm="1">
        <f t="array" ref="AB2374">_xlfn.SWITCH(U2374,"夏",122,"冬",90,"春",153,"秋",153,0)</f>
        <v>153</v>
      </c>
      <c r="AC2374" s="16">
        <f t="shared" si="235"/>
        <v>0</v>
      </c>
      <c r="AD2374" s="5">
        <f>IFERROR(AA2374/D2374,0)</f>
        <v>0</v>
      </c>
      <c r="AE2374" s="15">
        <f t="shared" si="236"/>
        <v>0.41917808219178082</v>
      </c>
      <c r="AF2374" s="5">
        <f>IFERROR(AD2374*AE2374*48,0)</f>
        <v>0</v>
      </c>
    </row>
    <row r="2375" spans="1:32" x14ac:dyDescent="0.15">
      <c r="A2375" s="8">
        <v>45747</v>
      </c>
      <c r="B2375" s="1" t="s">
        <v>50</v>
      </c>
      <c r="C2375" s="1" t="s">
        <v>58</v>
      </c>
      <c r="D2375" s="1">
        <v>142.75</v>
      </c>
      <c r="E2375" s="6">
        <v>3.13</v>
      </c>
      <c r="F2375" s="10">
        <v>0.79166666666666696</v>
      </c>
      <c r="G2375" s="1">
        <v>22.5</v>
      </c>
      <c r="H2375" s="1">
        <v>55.3</v>
      </c>
      <c r="I2375" s="1">
        <v>22.5</v>
      </c>
      <c r="J2375" s="1">
        <v>0.11</v>
      </c>
      <c r="K2375" s="1">
        <v>410</v>
      </c>
      <c r="L2375" s="1">
        <v>330</v>
      </c>
      <c r="M2375" s="6">
        <f t="shared" si="232"/>
        <v>22.5</v>
      </c>
      <c r="N2375" s="1">
        <v>0</v>
      </c>
      <c r="O2375" s="1">
        <v>0</v>
      </c>
      <c r="P2375" s="12">
        <f t="shared" si="233"/>
        <v>0</v>
      </c>
      <c r="Q2375" s="1">
        <v>0</v>
      </c>
      <c r="R2375" s="1">
        <v>0</v>
      </c>
      <c r="S2375" s="1">
        <v>0</v>
      </c>
      <c r="T2375" s="1">
        <v>0</v>
      </c>
      <c r="U2375" s="4" t="s">
        <v>34</v>
      </c>
      <c r="V2375">
        <v>0.49</v>
      </c>
      <c r="W2375">
        <v>0.4</v>
      </c>
      <c r="X2375">
        <v>0.75</v>
      </c>
      <c r="Y2375">
        <v>2.38</v>
      </c>
      <c r="Z2375">
        <v>0.25</v>
      </c>
      <c r="AA2375" s="5">
        <f t="shared" si="234"/>
        <v>0</v>
      </c>
      <c r="AB2375" s="15" cm="1">
        <f t="array" ref="AB2375">_xlfn.SWITCH(U2375,"夏",122,"冬",90,"春",153,"秋",153,0)</f>
        <v>153</v>
      </c>
      <c r="AC2375" s="16">
        <f t="shared" si="235"/>
        <v>0</v>
      </c>
      <c r="AD2375" s="5">
        <f>IFERROR(AA2375/D2375,0)</f>
        <v>0</v>
      </c>
      <c r="AE2375" s="15">
        <f t="shared" si="236"/>
        <v>0.41917808219178082</v>
      </c>
      <c r="AF2375" s="5">
        <f>IFERROR(AD2375*AE2375*48,0)</f>
        <v>0</v>
      </c>
    </row>
    <row r="2376" spans="1:32" x14ac:dyDescent="0.15">
      <c r="A2376" s="8">
        <v>45747</v>
      </c>
      <c r="B2376" s="1" t="s">
        <v>50</v>
      </c>
      <c r="C2376" s="1" t="s">
        <v>58</v>
      </c>
      <c r="D2376" s="1">
        <v>142.75</v>
      </c>
      <c r="E2376" s="6">
        <v>3.13</v>
      </c>
      <c r="F2376" s="10">
        <v>0.8125</v>
      </c>
      <c r="G2376" s="1">
        <v>22.3</v>
      </c>
      <c r="H2376" s="1">
        <v>55.7</v>
      </c>
      <c r="I2376" s="1">
        <v>22.3</v>
      </c>
      <c r="J2376" s="1">
        <v>0.11</v>
      </c>
      <c r="K2376" s="1">
        <v>410</v>
      </c>
      <c r="L2376" s="1">
        <v>270</v>
      </c>
      <c r="M2376" s="6">
        <f t="shared" si="232"/>
        <v>22.300000000000068</v>
      </c>
      <c r="N2376" s="1">
        <v>0</v>
      </c>
      <c r="O2376" s="1">
        <v>0</v>
      </c>
      <c r="P2376" s="12">
        <f t="shared" si="233"/>
        <v>0</v>
      </c>
      <c r="Q2376" s="1">
        <v>0</v>
      </c>
      <c r="R2376" s="1">
        <v>0</v>
      </c>
      <c r="S2376" s="1">
        <v>0</v>
      </c>
      <c r="T2376" s="1">
        <v>0</v>
      </c>
      <c r="U2376" s="4" t="s">
        <v>34</v>
      </c>
      <c r="V2376">
        <v>0.49</v>
      </c>
      <c r="W2376">
        <v>0.4</v>
      </c>
      <c r="X2376">
        <v>0.75</v>
      </c>
      <c r="Y2376">
        <v>2.38</v>
      </c>
      <c r="Z2376">
        <v>0.25</v>
      </c>
      <c r="AA2376" s="5">
        <f t="shared" si="234"/>
        <v>0</v>
      </c>
      <c r="AB2376" s="15" cm="1">
        <f t="array" ref="AB2376">_xlfn.SWITCH(U2376,"夏",122,"冬",90,"春",153,"秋",153,0)</f>
        <v>153</v>
      </c>
      <c r="AC2376" s="16">
        <f t="shared" si="235"/>
        <v>0</v>
      </c>
      <c r="AD2376" s="5">
        <f>IFERROR(AA2376/D2376,0)</f>
        <v>0</v>
      </c>
      <c r="AE2376" s="15">
        <f t="shared" si="236"/>
        <v>0.41917808219178082</v>
      </c>
      <c r="AF2376" s="5">
        <f>IFERROR(AD2376*AE2376*48,0)</f>
        <v>0</v>
      </c>
    </row>
    <row r="2377" spans="1:32" x14ac:dyDescent="0.15">
      <c r="A2377" s="8">
        <v>45747</v>
      </c>
      <c r="B2377" s="1" t="s">
        <v>50</v>
      </c>
      <c r="C2377" s="1" t="s">
        <v>58</v>
      </c>
      <c r="D2377" s="1">
        <v>142.75</v>
      </c>
      <c r="E2377" s="6">
        <v>3.13</v>
      </c>
      <c r="F2377" s="10">
        <v>0.83333333333333304</v>
      </c>
      <c r="G2377" s="1">
        <v>22.1</v>
      </c>
      <c r="H2377" s="1">
        <v>56.1</v>
      </c>
      <c r="I2377" s="1">
        <v>22.1</v>
      </c>
      <c r="J2377" s="1">
        <v>0.11</v>
      </c>
      <c r="K2377" s="1">
        <v>410</v>
      </c>
      <c r="L2377" s="1">
        <v>210</v>
      </c>
      <c r="M2377" s="6">
        <f t="shared" si="232"/>
        <v>22.099999999999966</v>
      </c>
      <c r="N2377" s="1">
        <v>0</v>
      </c>
      <c r="O2377" s="1">
        <v>0</v>
      </c>
      <c r="P2377" s="12">
        <f t="shared" si="233"/>
        <v>0</v>
      </c>
      <c r="Q2377" s="1">
        <v>0</v>
      </c>
      <c r="R2377" s="1">
        <v>0</v>
      </c>
      <c r="S2377" s="1">
        <v>0</v>
      </c>
      <c r="T2377" s="1">
        <v>0</v>
      </c>
      <c r="U2377" s="4" t="s">
        <v>34</v>
      </c>
      <c r="V2377">
        <v>0.49</v>
      </c>
      <c r="W2377">
        <v>0.4</v>
      </c>
      <c r="X2377">
        <v>0.75</v>
      </c>
      <c r="Y2377">
        <v>2.38</v>
      </c>
      <c r="Z2377">
        <v>0.25</v>
      </c>
      <c r="AA2377" s="5">
        <f t="shared" si="234"/>
        <v>0</v>
      </c>
      <c r="AB2377" s="15" cm="1">
        <f t="array" ref="AB2377">_xlfn.SWITCH(U2377,"夏",122,"冬",90,"春",153,"秋",153,0)</f>
        <v>153</v>
      </c>
      <c r="AC2377" s="16">
        <f t="shared" si="235"/>
        <v>0</v>
      </c>
      <c r="AD2377" s="5">
        <f>IFERROR(AA2377/D2377,0)</f>
        <v>0</v>
      </c>
      <c r="AE2377" s="15">
        <f t="shared" si="236"/>
        <v>0.41917808219178082</v>
      </c>
      <c r="AF2377" s="5">
        <f>IFERROR(AD2377*AE2377*48,0)</f>
        <v>0</v>
      </c>
    </row>
    <row r="2378" spans="1:32" x14ac:dyDescent="0.15">
      <c r="A2378" s="8">
        <v>45747</v>
      </c>
      <c r="B2378" s="1" t="s">
        <v>50</v>
      </c>
      <c r="C2378" s="1" t="s">
        <v>58</v>
      </c>
      <c r="D2378" s="1">
        <v>142.75</v>
      </c>
      <c r="E2378" s="6">
        <v>3.13</v>
      </c>
      <c r="F2378" s="10">
        <v>0.85416666666666696</v>
      </c>
      <c r="G2378" s="1">
        <v>21.9</v>
      </c>
      <c r="H2378" s="1">
        <v>56.5</v>
      </c>
      <c r="I2378" s="1">
        <v>21.9</v>
      </c>
      <c r="J2378" s="1">
        <v>0.11</v>
      </c>
      <c r="K2378" s="1">
        <v>410</v>
      </c>
      <c r="L2378" s="1">
        <v>150</v>
      </c>
      <c r="M2378" s="6">
        <f t="shared" si="232"/>
        <v>21.899999999999977</v>
      </c>
      <c r="N2378" s="1">
        <v>0</v>
      </c>
      <c r="O2378" s="1">
        <v>0</v>
      </c>
      <c r="P2378" s="12">
        <f t="shared" si="233"/>
        <v>0</v>
      </c>
      <c r="Q2378" s="1">
        <v>0</v>
      </c>
      <c r="R2378" s="1">
        <v>0</v>
      </c>
      <c r="S2378" s="1">
        <v>0</v>
      </c>
      <c r="T2378" s="1">
        <v>0</v>
      </c>
      <c r="U2378" s="4" t="s">
        <v>34</v>
      </c>
      <c r="V2378">
        <v>0.49</v>
      </c>
      <c r="W2378">
        <v>0.4</v>
      </c>
      <c r="X2378">
        <v>0.75</v>
      </c>
      <c r="Y2378">
        <v>2.38</v>
      </c>
      <c r="Z2378">
        <v>0.25</v>
      </c>
      <c r="AA2378" s="5">
        <f t="shared" si="234"/>
        <v>0</v>
      </c>
      <c r="AB2378" s="15" cm="1">
        <f t="array" ref="AB2378">_xlfn.SWITCH(U2378,"夏",122,"冬",90,"春",153,"秋",153,0)</f>
        <v>153</v>
      </c>
      <c r="AC2378" s="16">
        <f t="shared" si="235"/>
        <v>0</v>
      </c>
      <c r="AD2378" s="5">
        <f>IFERROR(AA2378/D2378,0)</f>
        <v>0</v>
      </c>
      <c r="AE2378" s="15">
        <f t="shared" si="236"/>
        <v>0.41917808219178082</v>
      </c>
      <c r="AF2378" s="5">
        <f>IFERROR(AD2378*AE2378*48,0)</f>
        <v>0</v>
      </c>
    </row>
    <row r="2379" spans="1:32" x14ac:dyDescent="0.15">
      <c r="A2379" s="8">
        <v>45747</v>
      </c>
      <c r="B2379" s="1" t="s">
        <v>50</v>
      </c>
      <c r="C2379" s="1" t="s">
        <v>58</v>
      </c>
      <c r="D2379" s="1">
        <v>142.75</v>
      </c>
      <c r="E2379" s="6">
        <v>3.13</v>
      </c>
      <c r="F2379" s="10">
        <v>0.875</v>
      </c>
      <c r="G2379" s="1">
        <v>21.7</v>
      </c>
      <c r="H2379" s="1">
        <v>56.9</v>
      </c>
      <c r="I2379" s="1">
        <v>21.7</v>
      </c>
      <c r="J2379" s="1">
        <v>0.11</v>
      </c>
      <c r="K2379" s="1">
        <v>410</v>
      </c>
      <c r="L2379" s="1">
        <v>90</v>
      </c>
      <c r="M2379" s="6">
        <f t="shared" si="232"/>
        <v>21.700000000000102</v>
      </c>
      <c r="N2379" s="1">
        <v>0</v>
      </c>
      <c r="O2379" s="1">
        <v>0</v>
      </c>
      <c r="P2379" s="12">
        <f t="shared" si="233"/>
        <v>0</v>
      </c>
      <c r="Q2379" s="1">
        <v>0</v>
      </c>
      <c r="R2379" s="1">
        <v>0</v>
      </c>
      <c r="S2379" s="1">
        <v>0</v>
      </c>
      <c r="T2379" s="1">
        <v>0</v>
      </c>
      <c r="U2379" s="4" t="s">
        <v>34</v>
      </c>
      <c r="V2379">
        <v>0.49</v>
      </c>
      <c r="W2379">
        <v>0.4</v>
      </c>
      <c r="X2379">
        <v>0.75</v>
      </c>
      <c r="Y2379">
        <v>2.38</v>
      </c>
      <c r="Z2379">
        <v>0.25</v>
      </c>
      <c r="AA2379" s="5">
        <f t="shared" si="234"/>
        <v>0</v>
      </c>
      <c r="AB2379" s="15" cm="1">
        <f t="array" ref="AB2379">_xlfn.SWITCH(U2379,"夏",122,"冬",90,"春",153,"秋",153,0)</f>
        <v>153</v>
      </c>
      <c r="AC2379" s="16">
        <f t="shared" si="235"/>
        <v>0</v>
      </c>
      <c r="AD2379" s="5">
        <f>IFERROR(AA2379/D2379,0)</f>
        <v>0</v>
      </c>
      <c r="AE2379" s="15">
        <f t="shared" si="236"/>
        <v>0.41917808219178082</v>
      </c>
      <c r="AF2379" s="5">
        <f>IFERROR(AD2379*AE2379*48,0)</f>
        <v>0</v>
      </c>
    </row>
    <row r="2380" spans="1:32" x14ac:dyDescent="0.15">
      <c r="A2380" s="8">
        <v>45747</v>
      </c>
      <c r="B2380" s="1" t="s">
        <v>50</v>
      </c>
      <c r="C2380" s="1" t="s">
        <v>58</v>
      </c>
      <c r="D2380" s="1">
        <v>142.75</v>
      </c>
      <c r="E2380" s="6">
        <v>3.13</v>
      </c>
      <c r="F2380" s="10">
        <v>0.89583333333333304</v>
      </c>
      <c r="G2380" s="1">
        <v>21.5</v>
      </c>
      <c r="H2380" s="1">
        <v>57.3</v>
      </c>
      <c r="I2380" s="1">
        <v>21.5</v>
      </c>
      <c r="J2380" s="1">
        <v>0.11</v>
      </c>
      <c r="K2380" s="1">
        <v>410</v>
      </c>
      <c r="L2380" s="1">
        <v>30</v>
      </c>
      <c r="M2380" s="6">
        <f t="shared" si="232"/>
        <v>21.500000000000057</v>
      </c>
      <c r="N2380" s="1">
        <v>0</v>
      </c>
      <c r="O2380" s="1">
        <v>0</v>
      </c>
      <c r="P2380" s="12">
        <f t="shared" si="233"/>
        <v>0</v>
      </c>
      <c r="Q2380" s="1">
        <v>0</v>
      </c>
      <c r="R2380" s="1">
        <v>0</v>
      </c>
      <c r="S2380" s="1">
        <v>0</v>
      </c>
      <c r="T2380" s="1">
        <v>0</v>
      </c>
      <c r="U2380" s="4" t="s">
        <v>34</v>
      </c>
      <c r="V2380">
        <v>0.49</v>
      </c>
      <c r="W2380">
        <v>0.4</v>
      </c>
      <c r="X2380">
        <v>0.75</v>
      </c>
      <c r="Y2380">
        <v>2.38</v>
      </c>
      <c r="Z2380">
        <v>0.25</v>
      </c>
      <c r="AA2380" s="5">
        <f t="shared" si="234"/>
        <v>0</v>
      </c>
      <c r="AB2380" s="15" cm="1">
        <f t="array" ref="AB2380">_xlfn.SWITCH(U2380,"夏",122,"冬",90,"春",153,"秋",153,0)</f>
        <v>153</v>
      </c>
      <c r="AC2380" s="16">
        <f t="shared" si="235"/>
        <v>0</v>
      </c>
      <c r="AD2380" s="5">
        <f>IFERROR(AA2380/D2380,0)</f>
        <v>0</v>
      </c>
      <c r="AE2380" s="15">
        <f t="shared" si="236"/>
        <v>0.41917808219178082</v>
      </c>
      <c r="AF2380" s="5">
        <f>IFERROR(AD2380*AE2380*48,0)</f>
        <v>0</v>
      </c>
    </row>
    <row r="2381" spans="1:32" x14ac:dyDescent="0.15">
      <c r="A2381" s="8">
        <v>45747</v>
      </c>
      <c r="B2381" s="1" t="s">
        <v>50</v>
      </c>
      <c r="C2381" s="1" t="s">
        <v>58</v>
      </c>
      <c r="D2381" s="1">
        <v>142.75</v>
      </c>
      <c r="E2381" s="6">
        <v>3.13</v>
      </c>
      <c r="F2381" s="10">
        <v>0.91666666666666696</v>
      </c>
      <c r="G2381" s="1">
        <v>21.3</v>
      </c>
      <c r="H2381" s="1">
        <v>57.7</v>
      </c>
      <c r="I2381" s="1">
        <v>21.3</v>
      </c>
      <c r="J2381" s="1">
        <v>0.11</v>
      </c>
      <c r="K2381" s="1">
        <v>410</v>
      </c>
      <c r="L2381" s="1">
        <v>0</v>
      </c>
      <c r="M2381" s="6">
        <f t="shared" si="232"/>
        <v>21.299999999999898</v>
      </c>
      <c r="N2381" s="1">
        <v>0</v>
      </c>
      <c r="O2381" s="1">
        <v>0</v>
      </c>
      <c r="P2381" s="12">
        <f t="shared" si="233"/>
        <v>0</v>
      </c>
      <c r="Q2381" s="1">
        <v>0</v>
      </c>
      <c r="R2381" s="1">
        <v>0</v>
      </c>
      <c r="S2381" s="1">
        <v>0</v>
      </c>
      <c r="T2381" s="1">
        <v>0</v>
      </c>
      <c r="U2381" s="4" t="s">
        <v>34</v>
      </c>
      <c r="V2381">
        <v>0.49</v>
      </c>
      <c r="W2381">
        <v>0.4</v>
      </c>
      <c r="X2381">
        <v>0.75</v>
      </c>
      <c r="Y2381">
        <v>2.38</v>
      </c>
      <c r="Z2381">
        <v>0.25</v>
      </c>
      <c r="AA2381" s="5">
        <f t="shared" si="234"/>
        <v>0</v>
      </c>
      <c r="AB2381" s="15" cm="1">
        <f t="array" ref="AB2381">_xlfn.SWITCH(U2381,"夏",122,"冬",90,"春",153,"秋",153,0)</f>
        <v>153</v>
      </c>
      <c r="AC2381" s="16">
        <f t="shared" si="235"/>
        <v>0</v>
      </c>
      <c r="AD2381" s="5">
        <f>IFERROR(AA2381/D2381,0)</f>
        <v>0</v>
      </c>
      <c r="AE2381" s="15">
        <f t="shared" si="236"/>
        <v>0.41917808219178082</v>
      </c>
      <c r="AF2381" s="5">
        <f>IFERROR(AD2381*AE2381*48,0)</f>
        <v>0</v>
      </c>
    </row>
    <row r="2382" spans="1:32" x14ac:dyDescent="0.15">
      <c r="A2382" s="8">
        <v>45748</v>
      </c>
      <c r="B2382" s="1" t="s">
        <v>45</v>
      </c>
      <c r="C2382" s="1" t="s">
        <v>58</v>
      </c>
      <c r="D2382" s="1">
        <v>142.75</v>
      </c>
      <c r="E2382" s="6">
        <v>3.13</v>
      </c>
      <c r="F2382" s="10">
        <v>0.33333333333333298</v>
      </c>
      <c r="G2382" s="1">
        <v>17.2</v>
      </c>
      <c r="H2382" s="1">
        <v>64.8</v>
      </c>
      <c r="I2382" s="1">
        <v>17.2</v>
      </c>
      <c r="J2382" s="1">
        <v>0.05</v>
      </c>
      <c r="K2382" s="1">
        <v>408</v>
      </c>
      <c r="L2382" s="1">
        <v>120</v>
      </c>
      <c r="M2382" s="6">
        <f t="shared" si="232"/>
        <v>17.200000000000045</v>
      </c>
      <c r="N2382" s="1">
        <v>0</v>
      </c>
      <c r="O2382" s="1">
        <v>0</v>
      </c>
      <c r="P2382" s="12">
        <f t="shared" si="233"/>
        <v>0</v>
      </c>
      <c r="Q2382" s="1">
        <v>0</v>
      </c>
      <c r="R2382" s="1">
        <v>0</v>
      </c>
      <c r="S2382" s="1">
        <v>0</v>
      </c>
      <c r="T2382" s="1">
        <v>0</v>
      </c>
      <c r="U2382" s="4" t="s">
        <v>34</v>
      </c>
      <c r="V2382">
        <v>0.49</v>
      </c>
      <c r="W2382">
        <v>0.4</v>
      </c>
      <c r="X2382">
        <v>0.75</v>
      </c>
      <c r="Y2382">
        <v>2.38</v>
      </c>
      <c r="Z2382">
        <v>0.25</v>
      </c>
      <c r="AA2382" s="5">
        <f t="shared" si="234"/>
        <v>0</v>
      </c>
      <c r="AB2382" s="15" cm="1">
        <f t="array" ref="AB2382">_xlfn.SWITCH(U2382,"夏",122,"冬",90,"春",153,"秋",153,0)</f>
        <v>153</v>
      </c>
      <c r="AC2382" s="16">
        <f t="shared" si="235"/>
        <v>0</v>
      </c>
      <c r="AD2382" s="5">
        <f>IFERROR(AA2382/D2382,0)</f>
        <v>0</v>
      </c>
      <c r="AE2382" s="15">
        <f t="shared" si="236"/>
        <v>0.41917808219178082</v>
      </c>
      <c r="AF2382" s="5">
        <f>IFERROR(AD2382*AE2382*48,0)</f>
        <v>0</v>
      </c>
    </row>
    <row r="2383" spans="1:32" x14ac:dyDescent="0.15">
      <c r="A2383" s="8">
        <v>45748</v>
      </c>
      <c r="B2383" s="1" t="s">
        <v>45</v>
      </c>
      <c r="C2383" s="1" t="s">
        <v>58</v>
      </c>
      <c r="D2383" s="1">
        <v>142.75</v>
      </c>
      <c r="E2383" s="6">
        <v>3.13</v>
      </c>
      <c r="F2383" s="10">
        <v>0.35416666666666702</v>
      </c>
      <c r="G2383" s="1">
        <v>17.399999999999999</v>
      </c>
      <c r="H2383" s="1">
        <v>64.400000000000006</v>
      </c>
      <c r="I2383" s="1">
        <v>17.399999999999999</v>
      </c>
      <c r="J2383" s="1">
        <v>0.05</v>
      </c>
      <c r="K2383" s="1">
        <v>518</v>
      </c>
      <c r="L2383" s="1">
        <v>300</v>
      </c>
      <c r="M2383" s="6">
        <f t="shared" si="232"/>
        <v>17.39999999999992</v>
      </c>
      <c r="N2383" s="1">
        <v>0.7</v>
      </c>
      <c r="O2383" s="11" cm="1">
        <f t="array" ref="O2383">ROUND(_xlfn.SWITCH(C2383,"建筑专教",IF(S2383&gt;0.1,1.38,1.28),"阶梯教室",IF(S2383&gt;0.1,1.15,1.05),"公共教室",IF(S2383&gt;0.1,1.22,1.12),IF(S2383&gt;0.1,1.2,1.1))+(MOD(ROW()*11,31)/31-0.5)*0.06,2)</f>
        <v>1.28</v>
      </c>
      <c r="P2383" s="12">
        <f t="shared" si="233"/>
        <v>0.14000000000000001</v>
      </c>
      <c r="Q2383" s="13">
        <f t="shared" si="237"/>
        <v>-1.8373239050680272</v>
      </c>
      <c r="R2383" s="1">
        <v>0</v>
      </c>
      <c r="S2383" s="1">
        <v>0</v>
      </c>
      <c r="T2383" s="1">
        <v>2.8000000000000001E-2</v>
      </c>
      <c r="U2383" s="4" t="s">
        <v>34</v>
      </c>
      <c r="V2383">
        <v>0.49</v>
      </c>
      <c r="W2383">
        <v>0.4</v>
      </c>
      <c r="X2383">
        <v>0.75</v>
      </c>
      <c r="Y2383">
        <v>2.38</v>
      </c>
      <c r="Z2383">
        <v>0.25</v>
      </c>
      <c r="AA2383" s="5">
        <f t="shared" si="234"/>
        <v>2.8000000000000001E-2</v>
      </c>
      <c r="AB2383" s="15" cm="1">
        <f t="array" ref="AB2383">_xlfn.SWITCH(U2383,"夏",122,"冬",90,"春",153,"秋",153,0)</f>
        <v>153</v>
      </c>
      <c r="AC2383" s="16">
        <f t="shared" si="235"/>
        <v>4.2839999999999998</v>
      </c>
      <c r="AD2383" s="5">
        <f>IFERROR(AA2383/D2383,0)</f>
        <v>1.9614711033274956E-4</v>
      </c>
      <c r="AE2383" s="15">
        <f t="shared" si="236"/>
        <v>0.41917808219178082</v>
      </c>
      <c r="AF2383" s="5">
        <f>IFERROR(AD2383*AE2383*48,0)</f>
        <v>3.9465873377635971E-3</v>
      </c>
    </row>
    <row r="2384" spans="1:32" x14ac:dyDescent="0.15">
      <c r="A2384" s="8">
        <v>45748</v>
      </c>
      <c r="B2384" s="1" t="s">
        <v>45</v>
      </c>
      <c r="C2384" s="1" t="s">
        <v>58</v>
      </c>
      <c r="D2384" s="1">
        <v>142.75</v>
      </c>
      <c r="E2384" s="6">
        <v>3.13</v>
      </c>
      <c r="F2384" s="10">
        <v>0.375</v>
      </c>
      <c r="G2384" s="1">
        <v>17.7</v>
      </c>
      <c r="H2384" s="1">
        <v>63.8</v>
      </c>
      <c r="I2384" s="1">
        <v>17.7</v>
      </c>
      <c r="J2384" s="1">
        <v>0.05</v>
      </c>
      <c r="K2384" s="1">
        <v>625</v>
      </c>
      <c r="L2384" s="1">
        <v>430</v>
      </c>
      <c r="M2384" s="6">
        <f t="shared" si="232"/>
        <v>17.700000000000102</v>
      </c>
      <c r="N2384" s="1">
        <v>0.7</v>
      </c>
      <c r="O2384" s="11" cm="1">
        <f t="array" ref="O2384">ROUND(_xlfn.SWITCH(C2384,"建筑专教",IF(S2384&gt;0.1,1.38,1.28),"阶梯教室",IF(S2384&gt;0.1,1.15,1.05),"公共教室",IF(S2384&gt;0.1,1.22,1.12),IF(S2384&gt;0.1,1.2,1.1))+(MOD(ROW()*11,31)/31-0.5)*0.06,2)</f>
        <v>1.31</v>
      </c>
      <c r="P2384" s="12">
        <f t="shared" si="233"/>
        <v>0.26</v>
      </c>
      <c r="Q2384" s="13">
        <f t="shared" si="237"/>
        <v>-1.6517689297137053</v>
      </c>
      <c r="R2384" s="1">
        <v>0</v>
      </c>
      <c r="S2384" s="1">
        <v>0</v>
      </c>
      <c r="T2384" s="1">
        <v>3.5000000000000003E-2</v>
      </c>
      <c r="U2384" s="4" t="s">
        <v>34</v>
      </c>
      <c r="V2384">
        <v>0.49</v>
      </c>
      <c r="W2384">
        <v>0.4</v>
      </c>
      <c r="X2384">
        <v>0.75</v>
      </c>
      <c r="Y2384">
        <v>2.38</v>
      </c>
      <c r="Z2384">
        <v>0.25</v>
      </c>
      <c r="AA2384" s="5">
        <f t="shared" si="234"/>
        <v>3.5000000000000003E-2</v>
      </c>
      <c r="AB2384" s="15" cm="1">
        <f t="array" ref="AB2384">_xlfn.SWITCH(U2384,"夏",122,"冬",90,"春",153,"秋",153,0)</f>
        <v>153</v>
      </c>
      <c r="AC2384" s="16">
        <f t="shared" si="235"/>
        <v>5.3550000000000004</v>
      </c>
      <c r="AD2384" s="5">
        <f>IFERROR(AA2384/D2384,0)</f>
        <v>2.4518388791593696E-4</v>
      </c>
      <c r="AE2384" s="15">
        <f t="shared" si="236"/>
        <v>0.41917808219178082</v>
      </c>
      <c r="AF2384" s="5">
        <f>IFERROR(AD2384*AE2384*48,0)</f>
        <v>4.9332341722044962E-3</v>
      </c>
    </row>
    <row r="2385" spans="1:32" x14ac:dyDescent="0.15">
      <c r="A2385" s="8">
        <v>45748</v>
      </c>
      <c r="B2385" s="1" t="s">
        <v>45</v>
      </c>
      <c r="C2385" s="1" t="s">
        <v>58</v>
      </c>
      <c r="D2385" s="1">
        <v>142.75</v>
      </c>
      <c r="E2385" s="6">
        <v>3.13</v>
      </c>
      <c r="F2385" s="10">
        <v>0.39583333333333298</v>
      </c>
      <c r="G2385" s="1">
        <v>18.100000000000001</v>
      </c>
      <c r="H2385" s="1">
        <v>63</v>
      </c>
      <c r="I2385" s="1">
        <v>18.100000000000001</v>
      </c>
      <c r="J2385" s="1">
        <v>0.06</v>
      </c>
      <c r="K2385" s="1">
        <v>742</v>
      </c>
      <c r="L2385" s="1">
        <v>570</v>
      </c>
      <c r="M2385" s="6">
        <f t="shared" si="232"/>
        <v>18.100000000000136</v>
      </c>
      <c r="N2385" s="1">
        <v>0.7</v>
      </c>
      <c r="O2385" s="11" cm="1">
        <f t="array" ref="O2385">ROUND(_xlfn.SWITCH(C2385,"建筑专教",IF(S2385&gt;0.1,1.38,1.28),"阶梯教室",IF(S2385&gt;0.1,1.15,1.05),"公共教室",IF(S2385&gt;0.1,1.22,1.12),IF(S2385&gt;0.1,1.2,1.1))+(MOD(ROW()*11,31)/31-0.5)*0.06,2)</f>
        <v>1.27</v>
      </c>
      <c r="P2385" s="12">
        <f t="shared" si="233"/>
        <v>0.4</v>
      </c>
      <c r="Q2385" s="13">
        <f t="shared" si="237"/>
        <v>-1.6658789370980207</v>
      </c>
      <c r="R2385" s="1">
        <v>0</v>
      </c>
      <c r="S2385" s="1">
        <v>0</v>
      </c>
      <c r="T2385" s="1">
        <v>2.5000000000000001E-2</v>
      </c>
      <c r="U2385" s="4" t="s">
        <v>34</v>
      </c>
      <c r="V2385">
        <v>0.49</v>
      </c>
      <c r="W2385">
        <v>0.4</v>
      </c>
      <c r="X2385">
        <v>0.75</v>
      </c>
      <c r="Y2385">
        <v>2.38</v>
      </c>
      <c r="Z2385">
        <v>0.25</v>
      </c>
      <c r="AA2385" s="5">
        <f t="shared" si="234"/>
        <v>2.5000000000000001E-2</v>
      </c>
      <c r="AB2385" s="15" cm="1">
        <f t="array" ref="AB2385">_xlfn.SWITCH(U2385,"夏",122,"冬",90,"春",153,"秋",153,0)</f>
        <v>153</v>
      </c>
      <c r="AC2385" s="16">
        <f t="shared" si="235"/>
        <v>3.8250000000000002</v>
      </c>
      <c r="AD2385" s="5">
        <f>IFERROR(AA2385/D2385,0)</f>
        <v>1.7513134851138354E-4</v>
      </c>
      <c r="AE2385" s="15">
        <f t="shared" si="236"/>
        <v>0.41917808219178082</v>
      </c>
      <c r="AF2385" s="5">
        <f>IFERROR(AD2385*AE2385*48,0)</f>
        <v>3.5237386944317831E-3</v>
      </c>
    </row>
    <row r="2386" spans="1:32" x14ac:dyDescent="0.15">
      <c r="A2386" s="8">
        <v>45748</v>
      </c>
      <c r="B2386" s="1" t="s">
        <v>45</v>
      </c>
      <c r="C2386" s="1" t="s">
        <v>58</v>
      </c>
      <c r="D2386" s="1">
        <v>142.75</v>
      </c>
      <c r="E2386" s="6">
        <v>3.13</v>
      </c>
      <c r="F2386" s="10">
        <v>0.41666666666666702</v>
      </c>
      <c r="G2386" s="1">
        <v>18.600000000000001</v>
      </c>
      <c r="H2386" s="1">
        <v>62.2</v>
      </c>
      <c r="I2386" s="1">
        <v>18.600000000000001</v>
      </c>
      <c r="J2386" s="1">
        <v>7.0000000000000007E-2</v>
      </c>
      <c r="K2386" s="1">
        <v>865</v>
      </c>
      <c r="L2386" s="1">
        <v>710</v>
      </c>
      <c r="M2386" s="6">
        <f t="shared" si="232"/>
        <v>18.599999999999966</v>
      </c>
      <c r="N2386" s="1">
        <v>0.7</v>
      </c>
      <c r="O2386" s="11" cm="1">
        <f t="array" ref="O2386">ROUND(_xlfn.SWITCH(C2386,"建筑专教",IF(S2386&gt;0.1,1.38,1.28),"阶梯教室",IF(S2386&gt;0.1,1.15,1.05),"公共教室",IF(S2386&gt;0.1,1.22,1.12),IF(S2386&gt;0.1,1.2,1.1))+(MOD(ROW()*11,31)/31-0.5)*0.06,2)</f>
        <v>1.29</v>
      </c>
      <c r="P2386" s="12">
        <f t="shared" si="233"/>
        <v>0.55000000000000004</v>
      </c>
      <c r="Q2386" s="13">
        <f t="shared" si="237"/>
        <v>-1.4577134325988761</v>
      </c>
      <c r="R2386" s="1">
        <v>0</v>
      </c>
      <c r="S2386" s="1">
        <v>0</v>
      </c>
      <c r="T2386" s="1">
        <v>1.2E-2</v>
      </c>
      <c r="U2386" s="4" t="s">
        <v>34</v>
      </c>
      <c r="V2386">
        <v>0.49</v>
      </c>
      <c r="W2386">
        <v>0.4</v>
      </c>
      <c r="X2386">
        <v>0.75</v>
      </c>
      <c r="Y2386">
        <v>2.38</v>
      </c>
      <c r="Z2386">
        <v>0.25</v>
      </c>
      <c r="AA2386" s="5">
        <f t="shared" si="234"/>
        <v>1.2E-2</v>
      </c>
      <c r="AB2386" s="15" cm="1">
        <f t="array" ref="AB2386">_xlfn.SWITCH(U2386,"夏",122,"冬",90,"春",153,"秋",153,0)</f>
        <v>153</v>
      </c>
      <c r="AC2386" s="16">
        <f t="shared" si="235"/>
        <v>1.8360000000000001</v>
      </c>
      <c r="AD2386" s="5">
        <f>IFERROR(AA2386/D2386,0)</f>
        <v>8.4063047285464103E-5</v>
      </c>
      <c r="AE2386" s="15">
        <f t="shared" si="236"/>
        <v>0.41917808219178082</v>
      </c>
      <c r="AF2386" s="5">
        <f>IFERROR(AD2386*AE2386*48,0)</f>
        <v>1.6913945733272558E-3</v>
      </c>
    </row>
    <row r="2387" spans="1:32" x14ac:dyDescent="0.15">
      <c r="A2387" s="8">
        <v>45748</v>
      </c>
      <c r="B2387" s="1" t="s">
        <v>45</v>
      </c>
      <c r="C2387" s="1" t="s">
        <v>58</v>
      </c>
      <c r="D2387" s="1">
        <v>142.75</v>
      </c>
      <c r="E2387" s="6">
        <v>3.13</v>
      </c>
      <c r="F2387" s="10">
        <v>0.4375</v>
      </c>
      <c r="G2387" s="1">
        <v>19</v>
      </c>
      <c r="H2387" s="1">
        <v>61.4</v>
      </c>
      <c r="I2387" s="1">
        <v>19</v>
      </c>
      <c r="J2387" s="1">
        <v>0.08</v>
      </c>
      <c r="K2387" s="1">
        <v>975</v>
      </c>
      <c r="L2387" s="1">
        <v>850</v>
      </c>
      <c r="M2387" s="6">
        <f t="shared" si="232"/>
        <v>18.999999999999943</v>
      </c>
      <c r="N2387" s="1">
        <v>0.7</v>
      </c>
      <c r="O2387" s="11" cm="1">
        <f t="array" ref="O2387">ROUND(_xlfn.SWITCH(C2387,"建筑专教",IF(S2387&gt;0.1,1.38,1.28),"阶梯教室",IF(S2387&gt;0.1,1.15,1.05),"公共教室",IF(S2387&gt;0.1,1.22,1.12),IF(S2387&gt;0.1,1.2,1.1))+(MOD(ROW()*11,31)/31-0.5)*0.06,2)</f>
        <v>1.25</v>
      </c>
      <c r="P2387" s="12">
        <f t="shared" si="233"/>
        <v>0.68</v>
      </c>
      <c r="Q2387" s="13">
        <f t="shared" si="237"/>
        <v>-1.4669968094599199</v>
      </c>
      <c r="R2387" s="1">
        <v>0</v>
      </c>
      <c r="S2387" s="1">
        <v>0</v>
      </c>
      <c r="T2387" s="1">
        <v>3.2000000000000001E-2</v>
      </c>
      <c r="U2387" s="4" t="s">
        <v>34</v>
      </c>
      <c r="V2387">
        <v>0.49</v>
      </c>
      <c r="W2387">
        <v>0.4</v>
      </c>
      <c r="X2387">
        <v>0.75</v>
      </c>
      <c r="Y2387">
        <v>2.38</v>
      </c>
      <c r="Z2387">
        <v>0.25</v>
      </c>
      <c r="AA2387" s="5">
        <f t="shared" si="234"/>
        <v>3.2000000000000001E-2</v>
      </c>
      <c r="AB2387" s="15" cm="1">
        <f t="array" ref="AB2387">_xlfn.SWITCH(U2387,"夏",122,"冬",90,"春",153,"秋",153,0)</f>
        <v>153</v>
      </c>
      <c r="AC2387" s="16">
        <f t="shared" si="235"/>
        <v>4.8959999999999999</v>
      </c>
      <c r="AD2387" s="5">
        <f>IFERROR(AA2387/D2387,0)</f>
        <v>2.2416812609457094E-4</v>
      </c>
      <c r="AE2387" s="15">
        <f t="shared" si="236"/>
        <v>0.41917808219178082</v>
      </c>
      <c r="AF2387" s="5">
        <f>IFERROR(AD2387*AE2387*48,0)</f>
        <v>4.5103855288726822E-3</v>
      </c>
    </row>
    <row r="2388" spans="1:32" x14ac:dyDescent="0.15">
      <c r="A2388" s="8">
        <v>45748</v>
      </c>
      <c r="B2388" s="1" t="s">
        <v>45</v>
      </c>
      <c r="C2388" s="1" t="s">
        <v>58</v>
      </c>
      <c r="D2388" s="1">
        <v>142.75</v>
      </c>
      <c r="E2388" s="6">
        <v>3.13</v>
      </c>
      <c r="F2388" s="10">
        <v>0.45833333333333298</v>
      </c>
      <c r="G2388" s="1">
        <v>19.399999999999999</v>
      </c>
      <c r="H2388" s="1">
        <v>60.6</v>
      </c>
      <c r="I2388" s="1">
        <v>19.399999999999999</v>
      </c>
      <c r="J2388" s="1">
        <v>0.09</v>
      </c>
      <c r="K2388" s="1">
        <v>1075</v>
      </c>
      <c r="L2388" s="1">
        <v>990</v>
      </c>
      <c r="M2388" s="6">
        <f t="shared" si="232"/>
        <v>19.399999999999864</v>
      </c>
      <c r="N2388" s="1">
        <v>0.7</v>
      </c>
      <c r="O2388" s="11" cm="1">
        <f t="array" ref="O2388">ROUND(_xlfn.SWITCH(C2388,"建筑专教",IF(S2388&gt;0.1,1.38,1.28),"阶梯教室",IF(S2388&gt;0.1,1.15,1.05),"公共教室",IF(S2388&gt;0.1,1.22,1.12),IF(S2388&gt;0.1,1.2,1.1))+(MOD(ROW()*11,31)/31-0.5)*0.06,2)</f>
        <v>1.27</v>
      </c>
      <c r="P2388" s="12">
        <f t="shared" si="233"/>
        <v>0.79</v>
      </c>
      <c r="Q2388" s="13">
        <f t="shared" si="237"/>
        <v>-1.2893172539148381</v>
      </c>
      <c r="R2388" s="1">
        <v>0</v>
      </c>
      <c r="S2388" s="1">
        <v>0</v>
      </c>
      <c r="T2388" s="1">
        <v>3.7999999999999999E-2</v>
      </c>
      <c r="U2388" s="4" t="s">
        <v>34</v>
      </c>
      <c r="V2388">
        <v>0.49</v>
      </c>
      <c r="W2388">
        <v>0.4</v>
      </c>
      <c r="X2388">
        <v>0.75</v>
      </c>
      <c r="Y2388">
        <v>2.38</v>
      </c>
      <c r="Z2388">
        <v>0.25</v>
      </c>
      <c r="AA2388" s="5">
        <f t="shared" si="234"/>
        <v>3.7999999999999999E-2</v>
      </c>
      <c r="AB2388" s="15" cm="1">
        <f t="array" ref="AB2388">_xlfn.SWITCH(U2388,"夏",122,"冬",90,"春",153,"秋",153,0)</f>
        <v>153</v>
      </c>
      <c r="AC2388" s="16">
        <f t="shared" si="235"/>
        <v>5.8140000000000001</v>
      </c>
      <c r="AD2388" s="5">
        <f>IFERROR(AA2388/D2388,0)</f>
        <v>2.6619964973730297E-4</v>
      </c>
      <c r="AE2388" s="15">
        <f t="shared" si="236"/>
        <v>0.41917808219178082</v>
      </c>
      <c r="AF2388" s="5">
        <f>IFERROR(AD2388*AE2388*48,0)</f>
        <v>5.3560828155363102E-3</v>
      </c>
    </row>
    <row r="2389" spans="1:32" x14ac:dyDescent="0.15">
      <c r="A2389" s="8">
        <v>45748</v>
      </c>
      <c r="B2389" s="1" t="s">
        <v>45</v>
      </c>
      <c r="C2389" s="1" t="s">
        <v>58</v>
      </c>
      <c r="D2389" s="1">
        <v>142.75</v>
      </c>
      <c r="E2389" s="6">
        <v>3.13</v>
      </c>
      <c r="F2389" s="10">
        <v>0.47916666666666702</v>
      </c>
      <c r="G2389" s="1">
        <v>19.8</v>
      </c>
      <c r="H2389" s="1">
        <v>59.8</v>
      </c>
      <c r="I2389" s="1">
        <v>19.8</v>
      </c>
      <c r="J2389" s="1">
        <v>0.1</v>
      </c>
      <c r="K2389" s="1">
        <v>1165</v>
      </c>
      <c r="L2389" s="1">
        <v>1130</v>
      </c>
      <c r="M2389" s="6">
        <f t="shared" si="232"/>
        <v>19.800000000000011</v>
      </c>
      <c r="N2389" s="1">
        <v>0.7</v>
      </c>
      <c r="O2389" s="11" cm="1">
        <f t="array" ref="O2389">ROUND(_xlfn.SWITCH(C2389,"建筑专教",IF(S2389&gt;0.1,1.38,1.28),"阶梯教室",IF(S2389&gt;0.1,1.15,1.05),"公共教室",IF(S2389&gt;0.1,1.22,1.12),IF(S2389&gt;0.1,1.2,1.1))+(MOD(ROW()*11,31)/31-0.5)*0.06,2)</f>
        <v>1.29</v>
      </c>
      <c r="P2389" s="12">
        <f t="shared" si="233"/>
        <v>0.9</v>
      </c>
      <c r="Q2389" s="13">
        <f t="shared" si="237"/>
        <v>-1.1188679237066257</v>
      </c>
      <c r="R2389" s="1">
        <v>0</v>
      </c>
      <c r="S2389" s="1">
        <v>0</v>
      </c>
      <c r="T2389" s="1">
        <v>5.0000000000000001E-3</v>
      </c>
      <c r="U2389" s="4" t="s">
        <v>34</v>
      </c>
      <c r="V2389">
        <v>0.49</v>
      </c>
      <c r="W2389">
        <v>0.4</v>
      </c>
      <c r="X2389">
        <v>0.75</v>
      </c>
      <c r="Y2389">
        <v>2.38</v>
      </c>
      <c r="Z2389">
        <v>0.25</v>
      </c>
      <c r="AA2389" s="5">
        <f t="shared" si="234"/>
        <v>5.0000000000000001E-3</v>
      </c>
      <c r="AB2389" s="15" cm="1">
        <f t="array" ref="AB2389">_xlfn.SWITCH(U2389,"夏",122,"冬",90,"春",153,"秋",153,0)</f>
        <v>153</v>
      </c>
      <c r="AC2389" s="16">
        <f t="shared" si="235"/>
        <v>0.76500000000000001</v>
      </c>
      <c r="AD2389" s="5">
        <f>IFERROR(AA2389/D2389,0)</f>
        <v>3.5026269702276706E-5</v>
      </c>
      <c r="AE2389" s="15">
        <f t="shared" si="236"/>
        <v>0.41917808219178082</v>
      </c>
      <c r="AF2389" s="5">
        <f>IFERROR(AD2389*AE2389*48,0)</f>
        <v>7.0474773888635654E-4</v>
      </c>
    </row>
    <row r="2390" spans="1:32" x14ac:dyDescent="0.15">
      <c r="A2390" s="8">
        <v>45748</v>
      </c>
      <c r="B2390" s="1" t="s">
        <v>45</v>
      </c>
      <c r="C2390" s="1" t="s">
        <v>58</v>
      </c>
      <c r="D2390" s="1">
        <v>142.75</v>
      </c>
      <c r="E2390" s="6">
        <v>3.13</v>
      </c>
      <c r="F2390" s="10">
        <v>0.5</v>
      </c>
      <c r="G2390" s="1">
        <v>20</v>
      </c>
      <c r="H2390" s="1">
        <v>59.4</v>
      </c>
      <c r="I2390" s="1">
        <v>20</v>
      </c>
      <c r="J2390" s="1">
        <v>0.1</v>
      </c>
      <c r="K2390" s="1">
        <v>410</v>
      </c>
      <c r="L2390" s="1">
        <v>1150</v>
      </c>
      <c r="M2390" s="6">
        <f t="shared" si="232"/>
        <v>19.999999999999886</v>
      </c>
      <c r="N2390" s="1">
        <v>0.7</v>
      </c>
      <c r="O2390" s="11" cm="1">
        <f t="array" ref="O2390">ROUND(_xlfn.SWITCH(C2390,"建筑专教",IF(S2390&gt;0.1,1.38,1.28),"阶梯教室",IF(S2390&gt;0.1,1.15,1.05),"公共教室",IF(S2390&gt;0.1,1.22,1.12),IF(S2390&gt;0.1,1.2,1.1))+(MOD(ROW()*11,31)/31-0.5)*0.06,2)</f>
        <v>1.25</v>
      </c>
      <c r="P2390" s="12">
        <f t="shared" si="233"/>
        <v>0.01</v>
      </c>
      <c r="Q2390" s="13">
        <f t="shared" si="237"/>
        <v>-1.175654134857032</v>
      </c>
      <c r="R2390" s="1">
        <v>0</v>
      </c>
      <c r="S2390" s="1">
        <v>0</v>
      </c>
      <c r="T2390" s="1">
        <v>3.0000000000000001E-3</v>
      </c>
      <c r="U2390" s="4" t="s">
        <v>34</v>
      </c>
      <c r="V2390">
        <v>0.49</v>
      </c>
      <c r="W2390">
        <v>0.4</v>
      </c>
      <c r="X2390">
        <v>0.75</v>
      </c>
      <c r="Y2390">
        <v>2.38</v>
      </c>
      <c r="Z2390">
        <v>0.25</v>
      </c>
      <c r="AA2390" s="5">
        <f t="shared" si="234"/>
        <v>3.0000000000000001E-3</v>
      </c>
      <c r="AB2390" s="15" cm="1">
        <f t="array" ref="AB2390">_xlfn.SWITCH(U2390,"夏",122,"冬",90,"春",153,"秋",153,0)</f>
        <v>153</v>
      </c>
      <c r="AC2390" s="16">
        <f t="shared" si="235"/>
        <v>0.45900000000000002</v>
      </c>
      <c r="AD2390" s="5">
        <f>IFERROR(AA2390/D2390,0)</f>
        <v>2.1015761821366026E-5</v>
      </c>
      <c r="AE2390" s="15">
        <f t="shared" si="236"/>
        <v>0.41917808219178082</v>
      </c>
      <c r="AF2390" s="5">
        <f>IFERROR(AD2390*AE2390*48,0)</f>
        <v>4.2284864333181396E-4</v>
      </c>
    </row>
    <row r="2391" spans="1:32" x14ac:dyDescent="0.15">
      <c r="A2391" s="8">
        <v>45748</v>
      </c>
      <c r="B2391" s="1" t="s">
        <v>45</v>
      </c>
      <c r="C2391" s="1" t="s">
        <v>58</v>
      </c>
      <c r="D2391" s="1">
        <v>142.75</v>
      </c>
      <c r="E2391" s="6">
        <v>3.13</v>
      </c>
      <c r="F2391" s="10">
        <v>0.52083333333333304</v>
      </c>
      <c r="G2391" s="1">
        <v>20.2</v>
      </c>
      <c r="H2391" s="1">
        <v>59</v>
      </c>
      <c r="I2391" s="1">
        <v>20.2</v>
      </c>
      <c r="J2391" s="1">
        <v>0.1</v>
      </c>
      <c r="K2391" s="1">
        <v>410</v>
      </c>
      <c r="L2391" s="1">
        <v>1090</v>
      </c>
      <c r="M2391" s="6">
        <f t="shared" si="232"/>
        <v>20.200000000000045</v>
      </c>
      <c r="N2391" s="1">
        <v>0.7</v>
      </c>
      <c r="O2391" s="11" cm="1">
        <f t="array" ref="O2391">ROUND(_xlfn.SWITCH(C2391,"建筑专教",IF(S2391&gt;0.1,1.38,1.28),"阶梯教室",IF(S2391&gt;0.1,1.15,1.05),"公共教室",IF(S2391&gt;0.1,1.22,1.12),IF(S2391&gt;0.1,1.2,1.1))+(MOD(ROW()*11,31)/31-0.5)*0.06,2)</f>
        <v>1.28</v>
      </c>
      <c r="P2391" s="12">
        <f t="shared" si="233"/>
        <v>0.01</v>
      </c>
      <c r="Q2391" s="13">
        <f t="shared" si="237"/>
        <v>-1.0343067812820337</v>
      </c>
      <c r="R2391" s="1">
        <v>0</v>
      </c>
      <c r="S2391" s="1">
        <v>0</v>
      </c>
      <c r="T2391" s="1">
        <v>5.0000000000000001E-3</v>
      </c>
      <c r="U2391" s="4" t="s">
        <v>34</v>
      </c>
      <c r="V2391">
        <v>0.49</v>
      </c>
      <c r="W2391">
        <v>0.4</v>
      </c>
      <c r="X2391">
        <v>0.75</v>
      </c>
      <c r="Y2391">
        <v>2.38</v>
      </c>
      <c r="Z2391">
        <v>0.25</v>
      </c>
      <c r="AA2391" s="5">
        <f t="shared" si="234"/>
        <v>5.0000000000000001E-3</v>
      </c>
      <c r="AB2391" s="15" cm="1">
        <f t="array" ref="AB2391">_xlfn.SWITCH(U2391,"夏",122,"冬",90,"春",153,"秋",153,0)</f>
        <v>153</v>
      </c>
      <c r="AC2391" s="16">
        <f t="shared" si="235"/>
        <v>0.76500000000000001</v>
      </c>
      <c r="AD2391" s="5">
        <f>IFERROR(AA2391/D2391,0)</f>
        <v>3.5026269702276706E-5</v>
      </c>
      <c r="AE2391" s="15">
        <f t="shared" si="236"/>
        <v>0.41917808219178082</v>
      </c>
      <c r="AF2391" s="5">
        <f>IFERROR(AD2391*AE2391*48,0)</f>
        <v>7.0474773888635654E-4</v>
      </c>
    </row>
    <row r="2392" spans="1:32" x14ac:dyDescent="0.15">
      <c r="A2392" s="8">
        <v>45748</v>
      </c>
      <c r="B2392" s="1" t="s">
        <v>45</v>
      </c>
      <c r="C2392" s="1" t="s">
        <v>58</v>
      </c>
      <c r="D2392" s="1">
        <v>142.75</v>
      </c>
      <c r="E2392" s="6">
        <v>3.13</v>
      </c>
      <c r="F2392" s="10">
        <v>0.54166666666666696</v>
      </c>
      <c r="G2392" s="1">
        <v>20.399999999999999</v>
      </c>
      <c r="H2392" s="1">
        <v>58.6</v>
      </c>
      <c r="I2392" s="1">
        <v>20.399999999999999</v>
      </c>
      <c r="J2392" s="1">
        <v>0.1</v>
      </c>
      <c r="K2392" s="1">
        <v>410</v>
      </c>
      <c r="L2392" s="1">
        <v>1030</v>
      </c>
      <c r="M2392" s="6">
        <f t="shared" si="232"/>
        <v>20.399999999999977</v>
      </c>
      <c r="N2392" s="1">
        <v>0.7</v>
      </c>
      <c r="O2392" s="11" cm="1">
        <f t="array" ref="O2392">ROUND(_xlfn.SWITCH(C2392,"建筑专教",IF(S2392&gt;0.1,1.38,1.28),"阶梯教室",IF(S2392&gt;0.1,1.15,1.05),"公共教室",IF(S2392&gt;0.1,1.22,1.12),IF(S2392&gt;0.1,1.2,1.1))+(MOD(ROW()*11,31)/31-0.5)*0.06,2)</f>
        <v>1.3</v>
      </c>
      <c r="P2392" s="12">
        <f t="shared" si="233"/>
        <v>0.01</v>
      </c>
      <c r="Q2392" s="13">
        <f t="shared" si="237"/>
        <v>-0.92618280454932578</v>
      </c>
      <c r="R2392" s="1">
        <v>0</v>
      </c>
      <c r="S2392" s="1">
        <v>0</v>
      </c>
      <c r="T2392" s="1">
        <v>2.5000000000000001E-2</v>
      </c>
      <c r="U2392" s="4" t="s">
        <v>34</v>
      </c>
      <c r="V2392">
        <v>0.49</v>
      </c>
      <c r="W2392">
        <v>0.4</v>
      </c>
      <c r="X2392">
        <v>0.75</v>
      </c>
      <c r="Y2392">
        <v>2.38</v>
      </c>
      <c r="Z2392">
        <v>0.25</v>
      </c>
      <c r="AA2392" s="5">
        <f t="shared" si="234"/>
        <v>2.5000000000000001E-2</v>
      </c>
      <c r="AB2392" s="15" cm="1">
        <f t="array" ref="AB2392">_xlfn.SWITCH(U2392,"夏",122,"冬",90,"春",153,"秋",153,0)</f>
        <v>153</v>
      </c>
      <c r="AC2392" s="16">
        <f t="shared" si="235"/>
        <v>3.8250000000000002</v>
      </c>
      <c r="AD2392" s="5">
        <f>IFERROR(AA2392/D2392,0)</f>
        <v>1.7513134851138354E-4</v>
      </c>
      <c r="AE2392" s="15">
        <f t="shared" si="236"/>
        <v>0.41917808219178082</v>
      </c>
      <c r="AF2392" s="5">
        <f>IFERROR(AD2392*AE2392*48,0)</f>
        <v>3.5237386944317831E-3</v>
      </c>
    </row>
    <row r="2393" spans="1:32" x14ac:dyDescent="0.15">
      <c r="A2393" s="8">
        <v>45748</v>
      </c>
      <c r="B2393" s="1" t="s">
        <v>45</v>
      </c>
      <c r="C2393" s="1" t="s">
        <v>58</v>
      </c>
      <c r="D2393" s="1">
        <v>142.75</v>
      </c>
      <c r="E2393" s="6">
        <v>3.13</v>
      </c>
      <c r="F2393" s="10">
        <v>0.5625</v>
      </c>
      <c r="G2393" s="1">
        <v>20.6</v>
      </c>
      <c r="H2393" s="1">
        <v>58.2</v>
      </c>
      <c r="I2393" s="1">
        <v>20.6</v>
      </c>
      <c r="J2393" s="1">
        <v>0.1</v>
      </c>
      <c r="K2393" s="1">
        <v>410</v>
      </c>
      <c r="L2393" s="1">
        <v>970</v>
      </c>
      <c r="M2393" s="6">
        <f t="shared" si="232"/>
        <v>20.600000000000023</v>
      </c>
      <c r="N2393" s="1">
        <v>0.7</v>
      </c>
      <c r="O2393" s="11" cm="1">
        <f t="array" ref="O2393">ROUND(_xlfn.SWITCH(C2393,"建筑专教",IF(S2393&gt;0.1,1.38,1.28),"阶梯教室",IF(S2393&gt;0.1,1.15,1.05),"公共教室",IF(S2393&gt;0.1,1.22,1.12),IF(S2393&gt;0.1,1.2,1.1))+(MOD(ROW()*11,31)/31-0.5)*0.06,2)</f>
        <v>1.26</v>
      </c>
      <c r="P2393" s="12">
        <f t="shared" si="233"/>
        <v>0.01</v>
      </c>
      <c r="Q2393" s="13">
        <f t="shared" si="237"/>
        <v>-0.9758852632727304</v>
      </c>
      <c r="R2393" s="1">
        <v>0</v>
      </c>
      <c r="S2393" s="1">
        <v>0</v>
      </c>
      <c r="T2393" s="1">
        <v>3.2000000000000001E-2</v>
      </c>
      <c r="U2393" s="4" t="s">
        <v>34</v>
      </c>
      <c r="V2393">
        <v>0.49</v>
      </c>
      <c r="W2393">
        <v>0.4</v>
      </c>
      <c r="X2393">
        <v>0.75</v>
      </c>
      <c r="Y2393">
        <v>2.38</v>
      </c>
      <c r="Z2393">
        <v>0.25</v>
      </c>
      <c r="AA2393" s="5">
        <f t="shared" si="234"/>
        <v>3.2000000000000001E-2</v>
      </c>
      <c r="AB2393" s="15" cm="1">
        <f t="array" ref="AB2393">_xlfn.SWITCH(U2393,"夏",122,"冬",90,"春",153,"秋",153,0)</f>
        <v>153</v>
      </c>
      <c r="AC2393" s="16">
        <f t="shared" si="235"/>
        <v>4.8959999999999999</v>
      </c>
      <c r="AD2393" s="5">
        <f>IFERROR(AA2393/D2393,0)</f>
        <v>2.2416812609457094E-4</v>
      </c>
      <c r="AE2393" s="15">
        <f t="shared" si="236"/>
        <v>0.41917808219178082</v>
      </c>
      <c r="AF2393" s="5">
        <f>IFERROR(AD2393*AE2393*48,0)</f>
        <v>4.5103855288726822E-3</v>
      </c>
    </row>
    <row r="2394" spans="1:32" x14ac:dyDescent="0.15">
      <c r="A2394" s="8">
        <v>45748</v>
      </c>
      <c r="B2394" s="1" t="s">
        <v>45</v>
      </c>
      <c r="C2394" s="1" t="s">
        <v>58</v>
      </c>
      <c r="D2394" s="1">
        <v>142.75</v>
      </c>
      <c r="E2394" s="6">
        <v>3.13</v>
      </c>
      <c r="F2394" s="10">
        <v>0.58333333333333304</v>
      </c>
      <c r="G2394" s="1">
        <v>20.8</v>
      </c>
      <c r="H2394" s="1">
        <v>57.8</v>
      </c>
      <c r="I2394" s="1">
        <v>20.8</v>
      </c>
      <c r="J2394" s="1">
        <v>0.1</v>
      </c>
      <c r="K2394" s="1">
        <v>570</v>
      </c>
      <c r="L2394" s="1">
        <v>910</v>
      </c>
      <c r="M2394" s="6">
        <f t="shared" si="232"/>
        <v>20.799999999999898</v>
      </c>
      <c r="N2394" s="1">
        <v>0.7</v>
      </c>
      <c r="O2394" s="11" cm="1">
        <f t="array" ref="O2394">ROUND(_xlfn.SWITCH(C2394,"建筑专教",IF(S2394&gt;0.1,1.38,1.28),"阶梯教室",IF(S2394&gt;0.1,1.15,1.05),"公共教室",IF(S2394&gt;0.1,1.22,1.12),IF(S2394&gt;0.1,1.2,1.1))+(MOD(ROW()*11,31)/31-0.5)*0.06,2)</f>
        <v>1.28</v>
      </c>
      <c r="P2394" s="12">
        <f t="shared" si="233"/>
        <v>0.2</v>
      </c>
      <c r="Q2394" s="13">
        <f t="shared" si="237"/>
        <v>-0.86717310472060083</v>
      </c>
      <c r="R2394" s="1">
        <v>0</v>
      </c>
      <c r="S2394" s="1">
        <v>0</v>
      </c>
      <c r="T2394" s="1">
        <v>3.2000000000000001E-2</v>
      </c>
      <c r="U2394" s="4" t="s">
        <v>34</v>
      </c>
      <c r="V2394">
        <v>0.49</v>
      </c>
      <c r="W2394">
        <v>0.4</v>
      </c>
      <c r="X2394">
        <v>0.75</v>
      </c>
      <c r="Y2394">
        <v>2.38</v>
      </c>
      <c r="Z2394">
        <v>0.25</v>
      </c>
      <c r="AA2394" s="5">
        <f t="shared" si="234"/>
        <v>3.2000000000000001E-2</v>
      </c>
      <c r="AB2394" s="15" cm="1">
        <f t="array" ref="AB2394">_xlfn.SWITCH(U2394,"夏",122,"冬",90,"春",153,"秋",153,0)</f>
        <v>153</v>
      </c>
      <c r="AC2394" s="16">
        <f t="shared" si="235"/>
        <v>4.8959999999999999</v>
      </c>
      <c r="AD2394" s="5">
        <f>IFERROR(AA2394/D2394,0)</f>
        <v>2.2416812609457094E-4</v>
      </c>
      <c r="AE2394" s="15">
        <f t="shared" si="236"/>
        <v>0.41917808219178082</v>
      </c>
      <c r="AF2394" s="5">
        <f>IFERROR(AD2394*AE2394*48,0)</f>
        <v>4.5103855288726822E-3</v>
      </c>
    </row>
    <row r="2395" spans="1:32" x14ac:dyDescent="0.15">
      <c r="A2395" s="8">
        <v>45748</v>
      </c>
      <c r="B2395" s="1" t="s">
        <v>45</v>
      </c>
      <c r="C2395" s="1" t="s">
        <v>58</v>
      </c>
      <c r="D2395" s="1">
        <v>142.75</v>
      </c>
      <c r="E2395" s="6">
        <v>3.13</v>
      </c>
      <c r="F2395" s="10">
        <v>0.60416666666666696</v>
      </c>
      <c r="G2395" s="1">
        <v>21</v>
      </c>
      <c r="H2395" s="1">
        <v>57.4</v>
      </c>
      <c r="I2395" s="1">
        <v>21</v>
      </c>
      <c r="J2395" s="1">
        <v>0.1</v>
      </c>
      <c r="K2395" s="1">
        <v>680</v>
      </c>
      <c r="L2395" s="1">
        <v>850</v>
      </c>
      <c r="M2395" s="6">
        <f t="shared" si="232"/>
        <v>21.000000000000057</v>
      </c>
      <c r="N2395" s="1">
        <v>0.7</v>
      </c>
      <c r="O2395" s="11" cm="1">
        <f t="array" ref="O2395">ROUND(_xlfn.SWITCH(C2395,"建筑专教",IF(S2395&gt;0.1,1.38,1.28),"阶梯教室",IF(S2395&gt;0.1,1.15,1.05),"公共教室",IF(S2395&gt;0.1,1.22,1.12),IF(S2395&gt;0.1,1.2,1.1))+(MOD(ROW()*11,31)/31-0.5)*0.06,2)</f>
        <v>1.3</v>
      </c>
      <c r="P2395" s="12">
        <f t="shared" si="233"/>
        <v>0.33</v>
      </c>
      <c r="Q2395" s="13">
        <f t="shared" si="237"/>
        <v>-0.76258034070133263</v>
      </c>
      <c r="R2395" s="1">
        <v>0</v>
      </c>
      <c r="S2395" s="1">
        <v>0</v>
      </c>
      <c r="T2395" s="1">
        <v>2.1999999999999999E-2</v>
      </c>
      <c r="U2395" s="4" t="s">
        <v>34</v>
      </c>
      <c r="V2395">
        <v>0.49</v>
      </c>
      <c r="W2395">
        <v>0.4</v>
      </c>
      <c r="X2395">
        <v>0.75</v>
      </c>
      <c r="Y2395">
        <v>2.38</v>
      </c>
      <c r="Z2395">
        <v>0.25</v>
      </c>
      <c r="AA2395" s="5">
        <f t="shared" si="234"/>
        <v>2.1999999999999999E-2</v>
      </c>
      <c r="AB2395" s="15" cm="1">
        <f t="array" ref="AB2395">_xlfn.SWITCH(U2395,"夏",122,"冬",90,"春",153,"秋",153,0)</f>
        <v>153</v>
      </c>
      <c r="AC2395" s="16">
        <f t="shared" si="235"/>
        <v>3.3659999999999997</v>
      </c>
      <c r="AD2395" s="5">
        <f>IFERROR(AA2395/D2395,0)</f>
        <v>1.541155866900175E-4</v>
      </c>
      <c r="AE2395" s="15">
        <f t="shared" si="236"/>
        <v>0.41917808219178082</v>
      </c>
      <c r="AF2395" s="5">
        <f>IFERROR(AD2395*AE2395*48,0)</f>
        <v>3.1008900510999687E-3</v>
      </c>
    </row>
    <row r="2396" spans="1:32" x14ac:dyDescent="0.15">
      <c r="A2396" s="8">
        <v>45748</v>
      </c>
      <c r="B2396" s="1" t="s">
        <v>45</v>
      </c>
      <c r="C2396" s="1" t="s">
        <v>58</v>
      </c>
      <c r="D2396" s="1">
        <v>142.75</v>
      </c>
      <c r="E2396" s="6">
        <v>3.13</v>
      </c>
      <c r="F2396" s="10">
        <v>0.625</v>
      </c>
      <c r="G2396" s="1">
        <v>21.2</v>
      </c>
      <c r="H2396" s="1">
        <v>57</v>
      </c>
      <c r="I2396" s="1">
        <v>21.2</v>
      </c>
      <c r="J2396" s="1">
        <v>0.1</v>
      </c>
      <c r="K2396" s="1">
        <v>790</v>
      </c>
      <c r="L2396" s="1">
        <v>790</v>
      </c>
      <c r="M2396" s="6">
        <f t="shared" si="232"/>
        <v>21.200000000000045</v>
      </c>
      <c r="N2396" s="1">
        <v>0.7</v>
      </c>
      <c r="O2396" s="11" cm="1">
        <f t="array" ref="O2396">ROUND(_xlfn.SWITCH(C2396,"建筑专教",IF(S2396&gt;0.1,1.38,1.28),"阶梯教室",IF(S2396&gt;0.1,1.15,1.05),"公共教室",IF(S2396&gt;0.1,1.22,1.12),IF(S2396&gt;0.1,1.2,1.1))+(MOD(ROW()*11,31)/31-0.5)*0.06,2)</f>
        <v>1.26</v>
      </c>
      <c r="P2396" s="12">
        <f t="shared" si="233"/>
        <v>0.46</v>
      </c>
      <c r="Q2396" s="13">
        <f t="shared" si="237"/>
        <v>-0.80690126670976936</v>
      </c>
      <c r="R2396" s="1">
        <v>0</v>
      </c>
      <c r="S2396" s="1">
        <v>0</v>
      </c>
      <c r="T2396" s="1">
        <v>0.01</v>
      </c>
      <c r="U2396" s="4" t="s">
        <v>34</v>
      </c>
      <c r="V2396">
        <v>0.49</v>
      </c>
      <c r="W2396">
        <v>0.4</v>
      </c>
      <c r="X2396">
        <v>0.75</v>
      </c>
      <c r="Y2396">
        <v>2.38</v>
      </c>
      <c r="Z2396">
        <v>0.25</v>
      </c>
      <c r="AA2396" s="5">
        <f t="shared" si="234"/>
        <v>0.01</v>
      </c>
      <c r="AB2396" s="15" cm="1">
        <f t="array" ref="AB2396">_xlfn.SWITCH(U2396,"夏",122,"冬",90,"春",153,"秋",153,0)</f>
        <v>153</v>
      </c>
      <c r="AC2396" s="16">
        <f t="shared" si="235"/>
        <v>1.53</v>
      </c>
      <c r="AD2396" s="5">
        <f>IFERROR(AA2396/D2396,0)</f>
        <v>7.0052539404553412E-5</v>
      </c>
      <c r="AE2396" s="15">
        <f t="shared" si="236"/>
        <v>0.41917808219178082</v>
      </c>
      <c r="AF2396" s="5">
        <f>IFERROR(AD2396*AE2396*48,0)</f>
        <v>1.4094954777727131E-3</v>
      </c>
    </row>
    <row r="2397" spans="1:32" x14ac:dyDescent="0.15">
      <c r="A2397" s="8">
        <v>45748</v>
      </c>
      <c r="B2397" s="1" t="s">
        <v>45</v>
      </c>
      <c r="C2397" s="1" t="s">
        <v>58</v>
      </c>
      <c r="D2397" s="1">
        <v>142.75</v>
      </c>
      <c r="E2397" s="6">
        <v>3.13</v>
      </c>
      <c r="F2397" s="10">
        <v>0.64583333333333304</v>
      </c>
      <c r="G2397" s="1">
        <v>21.4</v>
      </c>
      <c r="H2397" s="1">
        <v>56.6</v>
      </c>
      <c r="I2397" s="1">
        <v>21.4</v>
      </c>
      <c r="J2397" s="1">
        <v>0.1</v>
      </c>
      <c r="K2397" s="1">
        <v>900</v>
      </c>
      <c r="L2397" s="1">
        <v>730</v>
      </c>
      <c r="M2397" s="6">
        <f t="shared" si="232"/>
        <v>21.400000000000091</v>
      </c>
      <c r="N2397" s="1">
        <v>0.7</v>
      </c>
      <c r="O2397" s="11" cm="1">
        <f t="array" ref="O2397">ROUND(_xlfn.SWITCH(C2397,"建筑专教",IF(S2397&gt;0.1,1.38,1.28),"阶梯教室",IF(S2397&gt;0.1,1.15,1.05),"公共教室",IF(S2397&gt;0.1,1.22,1.12),IF(S2397&gt;0.1,1.2,1.1))+(MOD(ROW()*11,31)/31-0.5)*0.06,2)</f>
        <v>1.28</v>
      </c>
      <c r="P2397" s="12">
        <f t="shared" si="233"/>
        <v>0.59</v>
      </c>
      <c r="Q2397" s="13">
        <f t="shared" si="237"/>
        <v>-0.70184141539251688</v>
      </c>
      <c r="R2397" s="1">
        <v>0</v>
      </c>
      <c r="S2397" s="1">
        <v>0</v>
      </c>
      <c r="T2397" s="1">
        <v>0.03</v>
      </c>
      <c r="U2397" s="4" t="s">
        <v>34</v>
      </c>
      <c r="V2397">
        <v>0.49</v>
      </c>
      <c r="W2397">
        <v>0.4</v>
      </c>
      <c r="X2397">
        <v>0.75</v>
      </c>
      <c r="Y2397">
        <v>2.38</v>
      </c>
      <c r="Z2397">
        <v>0.25</v>
      </c>
      <c r="AA2397" s="5">
        <f t="shared" si="234"/>
        <v>0.03</v>
      </c>
      <c r="AB2397" s="15" cm="1">
        <f t="array" ref="AB2397">_xlfn.SWITCH(U2397,"夏",122,"冬",90,"春",153,"秋",153,0)</f>
        <v>153</v>
      </c>
      <c r="AC2397" s="16">
        <f t="shared" si="235"/>
        <v>4.59</v>
      </c>
      <c r="AD2397" s="5">
        <f>IFERROR(AA2397/D2397,0)</f>
        <v>2.1015761821366024E-4</v>
      </c>
      <c r="AE2397" s="15">
        <f t="shared" si="236"/>
        <v>0.41917808219178082</v>
      </c>
      <c r="AF2397" s="5">
        <f>IFERROR(AD2397*AE2397*48,0)</f>
        <v>4.2284864333181392E-3</v>
      </c>
    </row>
    <row r="2398" spans="1:32" x14ac:dyDescent="0.15">
      <c r="A2398" s="8">
        <v>45748</v>
      </c>
      <c r="B2398" s="1" t="s">
        <v>45</v>
      </c>
      <c r="C2398" s="1" t="s">
        <v>58</v>
      </c>
      <c r="D2398" s="1">
        <v>142.75</v>
      </c>
      <c r="E2398" s="6">
        <v>3.13</v>
      </c>
      <c r="F2398" s="10">
        <v>0.66666666666666696</v>
      </c>
      <c r="G2398" s="1">
        <v>21.6</v>
      </c>
      <c r="H2398" s="1">
        <v>56.2</v>
      </c>
      <c r="I2398" s="1">
        <v>21.6</v>
      </c>
      <c r="J2398" s="1">
        <v>0.1</v>
      </c>
      <c r="K2398" s="1">
        <v>1010</v>
      </c>
      <c r="L2398" s="1">
        <v>670</v>
      </c>
      <c r="M2398" s="6">
        <f t="shared" si="232"/>
        <v>21.600000000000023</v>
      </c>
      <c r="N2398" s="1">
        <v>0.7</v>
      </c>
      <c r="O2398" s="11" cm="1">
        <f t="array" ref="O2398">ROUND(_xlfn.SWITCH(C2398,"建筑专教",IF(S2398&gt;0.1,1.38,1.28),"阶梯教室",IF(S2398&gt;0.1,1.15,1.05),"公共教室",IF(S2398&gt;0.1,1.22,1.12),IF(S2398&gt;0.1,1.2,1.1))+(MOD(ROW()*11,31)/31-0.5)*0.06,2)</f>
        <v>1.3</v>
      </c>
      <c r="P2398" s="12">
        <f t="shared" si="233"/>
        <v>0.72</v>
      </c>
      <c r="Q2398" s="13">
        <f t="shared" si="237"/>
        <v>-0.60075926248503042</v>
      </c>
      <c r="R2398" s="1">
        <v>0</v>
      </c>
      <c r="S2398" s="1">
        <v>0</v>
      </c>
      <c r="T2398" s="1">
        <v>0.03</v>
      </c>
      <c r="U2398" s="4" t="s">
        <v>34</v>
      </c>
      <c r="V2398">
        <v>0.49</v>
      </c>
      <c r="W2398">
        <v>0.4</v>
      </c>
      <c r="X2398">
        <v>0.75</v>
      </c>
      <c r="Y2398">
        <v>2.38</v>
      </c>
      <c r="Z2398">
        <v>0.25</v>
      </c>
      <c r="AA2398" s="5">
        <f t="shared" si="234"/>
        <v>0.03</v>
      </c>
      <c r="AB2398" s="15" cm="1">
        <f t="array" ref="AB2398">_xlfn.SWITCH(U2398,"夏",122,"冬",90,"春",153,"秋",153,0)</f>
        <v>153</v>
      </c>
      <c r="AC2398" s="16">
        <f t="shared" si="235"/>
        <v>4.59</v>
      </c>
      <c r="AD2398" s="5">
        <f>IFERROR(AA2398/D2398,0)</f>
        <v>2.1015761821366024E-4</v>
      </c>
      <c r="AE2398" s="15">
        <f t="shared" si="236"/>
        <v>0.41917808219178082</v>
      </c>
      <c r="AF2398" s="5">
        <f>IFERROR(AD2398*AE2398*48,0)</f>
        <v>4.2284864333181392E-3</v>
      </c>
    </row>
    <row r="2399" spans="1:32" x14ac:dyDescent="0.15">
      <c r="A2399" s="8">
        <v>45748</v>
      </c>
      <c r="B2399" s="1" t="s">
        <v>45</v>
      </c>
      <c r="C2399" s="1" t="s">
        <v>58</v>
      </c>
      <c r="D2399" s="1">
        <v>142.75</v>
      </c>
      <c r="E2399" s="6">
        <v>3.13</v>
      </c>
      <c r="F2399" s="10">
        <v>0.6875</v>
      </c>
      <c r="G2399" s="1">
        <v>21.8</v>
      </c>
      <c r="H2399" s="1">
        <v>55.8</v>
      </c>
      <c r="I2399" s="1">
        <v>21.8</v>
      </c>
      <c r="J2399" s="1">
        <v>0.1</v>
      </c>
      <c r="K2399" s="1">
        <v>1120</v>
      </c>
      <c r="L2399" s="1">
        <v>610</v>
      </c>
      <c r="M2399" s="6">
        <f t="shared" si="232"/>
        <v>21.800000000000011</v>
      </c>
      <c r="N2399" s="1">
        <v>0.7</v>
      </c>
      <c r="O2399" s="11" cm="1">
        <f t="array" ref="O2399">ROUND(_xlfn.SWITCH(C2399,"建筑专教",IF(S2399&gt;0.1,1.38,1.28),"阶梯教室",IF(S2399&gt;0.1,1.15,1.05),"公共教室",IF(S2399&gt;0.1,1.22,1.12),IF(S2399&gt;0.1,1.2,1.1))+(MOD(ROW()*11,31)/31-0.5)*0.06,2)</f>
        <v>1.27</v>
      </c>
      <c r="P2399" s="12">
        <f t="shared" si="233"/>
        <v>0.85</v>
      </c>
      <c r="Q2399" s="13">
        <f t="shared" si="237"/>
        <v>-0.61598233578243877</v>
      </c>
      <c r="R2399" s="1">
        <v>0</v>
      </c>
      <c r="S2399" s="1">
        <v>0</v>
      </c>
      <c r="T2399" s="1">
        <v>2.8000000000000001E-2</v>
      </c>
      <c r="U2399" s="4" t="s">
        <v>34</v>
      </c>
      <c r="V2399">
        <v>0.49</v>
      </c>
      <c r="W2399">
        <v>0.4</v>
      </c>
      <c r="X2399">
        <v>0.75</v>
      </c>
      <c r="Y2399">
        <v>2.38</v>
      </c>
      <c r="Z2399">
        <v>0.25</v>
      </c>
      <c r="AA2399" s="5">
        <f t="shared" si="234"/>
        <v>2.8000000000000001E-2</v>
      </c>
      <c r="AB2399" s="15" cm="1">
        <f t="array" ref="AB2399">_xlfn.SWITCH(U2399,"夏",122,"冬",90,"春",153,"秋",153,0)</f>
        <v>153</v>
      </c>
      <c r="AC2399" s="16">
        <f t="shared" si="235"/>
        <v>4.2839999999999998</v>
      </c>
      <c r="AD2399" s="5">
        <f>IFERROR(AA2399/D2399,0)</f>
        <v>1.9614711033274956E-4</v>
      </c>
      <c r="AE2399" s="15">
        <f t="shared" si="236"/>
        <v>0.41917808219178082</v>
      </c>
      <c r="AF2399" s="5">
        <f>IFERROR(AD2399*AE2399*48,0)</f>
        <v>3.9465873377635971E-3</v>
      </c>
    </row>
    <row r="2400" spans="1:32" x14ac:dyDescent="0.15">
      <c r="A2400" s="8">
        <v>45748</v>
      </c>
      <c r="B2400" s="1" t="s">
        <v>45</v>
      </c>
      <c r="C2400" s="1" t="s">
        <v>58</v>
      </c>
      <c r="D2400" s="1">
        <v>142.75</v>
      </c>
      <c r="E2400" s="6">
        <v>3.13</v>
      </c>
      <c r="F2400" s="10">
        <v>0.70833333333333304</v>
      </c>
      <c r="G2400" s="1">
        <v>22</v>
      </c>
      <c r="H2400" s="1">
        <v>55.4</v>
      </c>
      <c r="I2400" s="1">
        <v>22</v>
      </c>
      <c r="J2400" s="1">
        <v>0.1</v>
      </c>
      <c r="K2400" s="1">
        <v>1230</v>
      </c>
      <c r="L2400" s="1">
        <v>550</v>
      </c>
      <c r="M2400" s="6">
        <f t="shared" ref="M2400:M2463" si="238">IFERROR(POWER((I2400+273.15)^4+133500000*POWER(J2400,0.6)*(I2400-G2400),0.25)-273.15,I2400)</f>
        <v>22</v>
      </c>
      <c r="N2400" s="1">
        <v>0.7</v>
      </c>
      <c r="O2400" s="11" cm="1">
        <f t="array" ref="O2400">ROUND(_xlfn.SWITCH(C2400,"建筑专教",IF(S2400&gt;0.1,1.38,1.28),"阶梯教室",IF(S2400&gt;0.1,1.15,1.05),"公共教室",IF(S2400&gt;0.1,1.22,1.12),IF(S2400&gt;0.1,1.2,1.1))+(MOD(ROW()*11,31)/31-0.5)*0.06,2)</f>
        <v>1.29</v>
      </c>
      <c r="P2400" s="12">
        <f t="shared" si="233"/>
        <v>0.97</v>
      </c>
      <c r="Q2400" s="13">
        <f t="shared" si="237"/>
        <v>-0.51590862438650176</v>
      </c>
      <c r="R2400" s="1">
        <v>0</v>
      </c>
      <c r="S2400" s="1">
        <v>0</v>
      </c>
      <c r="T2400" s="1">
        <v>3.5000000000000003E-2</v>
      </c>
      <c r="U2400" s="4" t="s">
        <v>34</v>
      </c>
      <c r="V2400">
        <v>0.49</v>
      </c>
      <c r="W2400">
        <v>0.4</v>
      </c>
      <c r="X2400">
        <v>0.75</v>
      </c>
      <c r="Y2400">
        <v>2.38</v>
      </c>
      <c r="Z2400">
        <v>0.25</v>
      </c>
      <c r="AA2400" s="5">
        <f t="shared" si="234"/>
        <v>3.5000000000000003E-2</v>
      </c>
      <c r="AB2400" s="15" cm="1">
        <f t="array" ref="AB2400">_xlfn.SWITCH(U2400,"夏",122,"冬",90,"春",153,"秋",153,0)</f>
        <v>153</v>
      </c>
      <c r="AC2400" s="16">
        <f t="shared" si="235"/>
        <v>5.3550000000000004</v>
      </c>
      <c r="AD2400" s="5">
        <f>IFERROR(AA2400/D2400,0)</f>
        <v>2.4518388791593696E-4</v>
      </c>
      <c r="AE2400" s="15">
        <f t="shared" si="236"/>
        <v>0.41917808219178082</v>
      </c>
      <c r="AF2400" s="5">
        <f>IFERROR(AD2400*AE2400*48,0)</f>
        <v>4.9332341722044962E-3</v>
      </c>
    </row>
    <row r="2401" spans="1:32" x14ac:dyDescent="0.15">
      <c r="A2401" s="8">
        <v>45748</v>
      </c>
      <c r="B2401" s="1" t="s">
        <v>45</v>
      </c>
      <c r="C2401" s="1" t="s">
        <v>58</v>
      </c>
      <c r="D2401" s="1">
        <v>142.75</v>
      </c>
      <c r="E2401" s="6">
        <v>3.13</v>
      </c>
      <c r="F2401" s="10">
        <v>0.72916666666666696</v>
      </c>
      <c r="G2401" s="1">
        <v>22</v>
      </c>
      <c r="H2401" s="1">
        <v>55.4</v>
      </c>
      <c r="I2401" s="1">
        <v>22</v>
      </c>
      <c r="J2401" s="1">
        <v>0.1</v>
      </c>
      <c r="K2401" s="1">
        <v>410</v>
      </c>
      <c r="L2401" s="1">
        <v>490</v>
      </c>
      <c r="M2401" s="6">
        <f t="shared" si="238"/>
        <v>22</v>
      </c>
      <c r="N2401" s="1">
        <v>0</v>
      </c>
      <c r="O2401" s="1">
        <v>0</v>
      </c>
      <c r="P2401" s="12">
        <f t="shared" si="233"/>
        <v>0</v>
      </c>
      <c r="Q2401" s="1">
        <v>0</v>
      </c>
      <c r="R2401" s="1">
        <v>0</v>
      </c>
      <c r="S2401" s="1">
        <v>0</v>
      </c>
      <c r="T2401" s="1">
        <v>0</v>
      </c>
      <c r="U2401" s="4" t="s">
        <v>34</v>
      </c>
      <c r="V2401">
        <v>0.49</v>
      </c>
      <c r="W2401">
        <v>0.4</v>
      </c>
      <c r="X2401">
        <v>0.75</v>
      </c>
      <c r="Y2401">
        <v>2.38</v>
      </c>
      <c r="Z2401">
        <v>0.25</v>
      </c>
      <c r="AA2401" s="5">
        <f t="shared" si="234"/>
        <v>0</v>
      </c>
      <c r="AB2401" s="15" cm="1">
        <f t="array" ref="AB2401">_xlfn.SWITCH(U2401,"夏",122,"冬",90,"春",153,"秋",153,0)</f>
        <v>153</v>
      </c>
      <c r="AC2401" s="16">
        <f t="shared" si="235"/>
        <v>0</v>
      </c>
      <c r="AD2401" s="5">
        <f>IFERROR(AA2401/D2401,0)</f>
        <v>0</v>
      </c>
      <c r="AE2401" s="15">
        <f t="shared" si="236"/>
        <v>0.41917808219178082</v>
      </c>
      <c r="AF2401" s="5">
        <f>IFERROR(AD2401*AE2401*48,0)</f>
        <v>0</v>
      </c>
    </row>
    <row r="2402" spans="1:32" x14ac:dyDescent="0.15">
      <c r="A2402" s="8">
        <v>45748</v>
      </c>
      <c r="B2402" s="1" t="s">
        <v>45</v>
      </c>
      <c r="C2402" s="1" t="s">
        <v>58</v>
      </c>
      <c r="D2402" s="1">
        <v>142.75</v>
      </c>
      <c r="E2402" s="6">
        <v>3.13</v>
      </c>
      <c r="F2402" s="10">
        <v>0.75</v>
      </c>
      <c r="G2402" s="1">
        <v>21.8</v>
      </c>
      <c r="H2402" s="1">
        <v>55.8</v>
      </c>
      <c r="I2402" s="1">
        <v>21.8</v>
      </c>
      <c r="J2402" s="1">
        <v>0.1</v>
      </c>
      <c r="K2402" s="1">
        <v>410</v>
      </c>
      <c r="L2402" s="1">
        <v>430</v>
      </c>
      <c r="M2402" s="6">
        <f t="shared" si="238"/>
        <v>21.800000000000011</v>
      </c>
      <c r="N2402" s="1">
        <v>0</v>
      </c>
      <c r="O2402" s="1">
        <v>0</v>
      </c>
      <c r="P2402" s="12">
        <f t="shared" si="233"/>
        <v>0</v>
      </c>
      <c r="Q2402" s="1">
        <v>0</v>
      </c>
      <c r="R2402" s="1">
        <v>0</v>
      </c>
      <c r="S2402" s="1">
        <v>0</v>
      </c>
      <c r="T2402" s="1">
        <v>0</v>
      </c>
      <c r="U2402" s="4" t="s">
        <v>34</v>
      </c>
      <c r="V2402">
        <v>0.49</v>
      </c>
      <c r="W2402">
        <v>0.4</v>
      </c>
      <c r="X2402">
        <v>0.75</v>
      </c>
      <c r="Y2402">
        <v>2.38</v>
      </c>
      <c r="Z2402">
        <v>0.25</v>
      </c>
      <c r="AA2402" s="5">
        <f t="shared" si="234"/>
        <v>0</v>
      </c>
      <c r="AB2402" s="15" cm="1">
        <f t="array" ref="AB2402">_xlfn.SWITCH(U2402,"夏",122,"冬",90,"春",153,"秋",153,0)</f>
        <v>153</v>
      </c>
      <c r="AC2402" s="16">
        <f t="shared" si="235"/>
        <v>0</v>
      </c>
      <c r="AD2402" s="5">
        <f>IFERROR(AA2402/D2402,0)</f>
        <v>0</v>
      </c>
      <c r="AE2402" s="15">
        <f t="shared" si="236"/>
        <v>0.41917808219178082</v>
      </c>
      <c r="AF2402" s="5">
        <f>IFERROR(AD2402*AE2402*48,0)</f>
        <v>0</v>
      </c>
    </row>
    <row r="2403" spans="1:32" x14ac:dyDescent="0.15">
      <c r="A2403" s="8">
        <v>45748</v>
      </c>
      <c r="B2403" s="1" t="s">
        <v>45</v>
      </c>
      <c r="C2403" s="1" t="s">
        <v>58</v>
      </c>
      <c r="D2403" s="1">
        <v>142.75</v>
      </c>
      <c r="E2403" s="6">
        <v>3.13</v>
      </c>
      <c r="F2403" s="10">
        <v>0.77083333333333304</v>
      </c>
      <c r="G2403" s="1">
        <v>21.6</v>
      </c>
      <c r="H2403" s="1">
        <v>56.2</v>
      </c>
      <c r="I2403" s="1">
        <v>21.6</v>
      </c>
      <c r="J2403" s="1">
        <v>0.1</v>
      </c>
      <c r="K2403" s="1">
        <v>410</v>
      </c>
      <c r="L2403" s="1">
        <v>370</v>
      </c>
      <c r="M2403" s="6">
        <f t="shared" si="238"/>
        <v>21.600000000000023</v>
      </c>
      <c r="N2403" s="1">
        <v>0</v>
      </c>
      <c r="O2403" s="1">
        <v>0</v>
      </c>
      <c r="P2403" s="12">
        <f t="shared" si="233"/>
        <v>0</v>
      </c>
      <c r="Q2403" s="1">
        <v>0</v>
      </c>
      <c r="R2403" s="1">
        <v>0</v>
      </c>
      <c r="S2403" s="1">
        <v>0</v>
      </c>
      <c r="T2403" s="1">
        <v>0</v>
      </c>
      <c r="U2403" s="4" t="s">
        <v>34</v>
      </c>
      <c r="V2403">
        <v>0.49</v>
      </c>
      <c r="W2403">
        <v>0.4</v>
      </c>
      <c r="X2403">
        <v>0.75</v>
      </c>
      <c r="Y2403">
        <v>2.38</v>
      </c>
      <c r="Z2403">
        <v>0.25</v>
      </c>
      <c r="AA2403" s="5">
        <f t="shared" si="234"/>
        <v>0</v>
      </c>
      <c r="AB2403" s="15" cm="1">
        <f t="array" ref="AB2403">_xlfn.SWITCH(U2403,"夏",122,"冬",90,"春",153,"秋",153,0)</f>
        <v>153</v>
      </c>
      <c r="AC2403" s="16">
        <f t="shared" si="235"/>
        <v>0</v>
      </c>
      <c r="AD2403" s="5">
        <f>IFERROR(AA2403/D2403,0)</f>
        <v>0</v>
      </c>
      <c r="AE2403" s="15">
        <f t="shared" si="236"/>
        <v>0.41917808219178082</v>
      </c>
      <c r="AF2403" s="5">
        <f>IFERROR(AD2403*AE2403*48,0)</f>
        <v>0</v>
      </c>
    </row>
    <row r="2404" spans="1:32" x14ac:dyDescent="0.15">
      <c r="A2404" s="8">
        <v>45748</v>
      </c>
      <c r="B2404" s="1" t="s">
        <v>45</v>
      </c>
      <c r="C2404" s="1" t="s">
        <v>58</v>
      </c>
      <c r="D2404" s="1">
        <v>142.75</v>
      </c>
      <c r="E2404" s="6">
        <v>3.13</v>
      </c>
      <c r="F2404" s="10">
        <v>0.79166666666666696</v>
      </c>
      <c r="G2404" s="1">
        <v>21.4</v>
      </c>
      <c r="H2404" s="1">
        <v>56.6</v>
      </c>
      <c r="I2404" s="1">
        <v>21.4</v>
      </c>
      <c r="J2404" s="1">
        <v>0.1</v>
      </c>
      <c r="K2404" s="1">
        <v>410</v>
      </c>
      <c r="L2404" s="1">
        <v>310</v>
      </c>
      <c r="M2404" s="6">
        <f t="shared" si="238"/>
        <v>21.400000000000091</v>
      </c>
      <c r="N2404" s="1">
        <v>0</v>
      </c>
      <c r="O2404" s="1">
        <v>0</v>
      </c>
      <c r="P2404" s="12">
        <f t="shared" si="233"/>
        <v>0</v>
      </c>
      <c r="Q2404" s="1">
        <v>0</v>
      </c>
      <c r="R2404" s="1">
        <v>0</v>
      </c>
      <c r="S2404" s="1">
        <v>0</v>
      </c>
      <c r="T2404" s="1">
        <v>0</v>
      </c>
      <c r="U2404" s="4" t="s">
        <v>34</v>
      </c>
      <c r="V2404">
        <v>0.49</v>
      </c>
      <c r="W2404">
        <v>0.4</v>
      </c>
      <c r="X2404">
        <v>0.75</v>
      </c>
      <c r="Y2404">
        <v>2.38</v>
      </c>
      <c r="Z2404">
        <v>0.25</v>
      </c>
      <c r="AA2404" s="5">
        <f t="shared" si="234"/>
        <v>0</v>
      </c>
      <c r="AB2404" s="15" cm="1">
        <f t="array" ref="AB2404">_xlfn.SWITCH(U2404,"夏",122,"冬",90,"春",153,"秋",153,0)</f>
        <v>153</v>
      </c>
      <c r="AC2404" s="16">
        <f t="shared" si="235"/>
        <v>0</v>
      </c>
      <c r="AD2404" s="5">
        <f>IFERROR(AA2404/D2404,0)</f>
        <v>0</v>
      </c>
      <c r="AE2404" s="15">
        <f t="shared" si="236"/>
        <v>0.41917808219178082</v>
      </c>
      <c r="AF2404" s="5">
        <f>IFERROR(AD2404*AE2404*48,0)</f>
        <v>0</v>
      </c>
    </row>
    <row r="2405" spans="1:32" x14ac:dyDescent="0.15">
      <c r="A2405" s="8">
        <v>45748</v>
      </c>
      <c r="B2405" s="1" t="s">
        <v>45</v>
      </c>
      <c r="C2405" s="1" t="s">
        <v>58</v>
      </c>
      <c r="D2405" s="1">
        <v>142.75</v>
      </c>
      <c r="E2405" s="6">
        <v>3.13</v>
      </c>
      <c r="F2405" s="10">
        <v>0.8125</v>
      </c>
      <c r="G2405" s="1">
        <v>21.2</v>
      </c>
      <c r="H2405" s="1">
        <v>57</v>
      </c>
      <c r="I2405" s="1">
        <v>21.2</v>
      </c>
      <c r="J2405" s="1">
        <v>0.1</v>
      </c>
      <c r="K2405" s="1">
        <v>410</v>
      </c>
      <c r="L2405" s="1">
        <v>250</v>
      </c>
      <c r="M2405" s="6">
        <f t="shared" si="238"/>
        <v>21.200000000000045</v>
      </c>
      <c r="N2405" s="1">
        <v>0</v>
      </c>
      <c r="O2405" s="1">
        <v>0</v>
      </c>
      <c r="P2405" s="12">
        <f t="shared" ref="P2405:P2468" si="239">IF(O2405=0,0,ROUND(MIN(MAX((K2405-400)/(320*E2405*IF(C2405="公共教室",0.95,IF(C2405="建筑专教",0.85,IF(C2405="阶梯教室",1.15,1)))),0),2),2))</f>
        <v>0</v>
      </c>
      <c r="Q2405" s="1">
        <v>0</v>
      </c>
      <c r="R2405" s="1">
        <v>0</v>
      </c>
      <c r="S2405" s="1">
        <v>0</v>
      </c>
      <c r="T2405" s="1">
        <v>0</v>
      </c>
      <c r="U2405" s="4" t="s">
        <v>34</v>
      </c>
      <c r="V2405">
        <v>0.49</v>
      </c>
      <c r="W2405">
        <v>0.4</v>
      </c>
      <c r="X2405">
        <v>0.75</v>
      </c>
      <c r="Y2405">
        <v>2.38</v>
      </c>
      <c r="Z2405">
        <v>0.25</v>
      </c>
      <c r="AA2405" s="5">
        <f t="shared" si="234"/>
        <v>0</v>
      </c>
      <c r="AB2405" s="15" cm="1">
        <f t="array" ref="AB2405">_xlfn.SWITCH(U2405,"夏",122,"冬",90,"春",153,"秋",153,0)</f>
        <v>153</v>
      </c>
      <c r="AC2405" s="16">
        <f t="shared" si="235"/>
        <v>0</v>
      </c>
      <c r="AD2405" s="5">
        <f>IFERROR(AA2405/D2405,0)</f>
        <v>0</v>
      </c>
      <c r="AE2405" s="15">
        <f t="shared" si="236"/>
        <v>0.41917808219178082</v>
      </c>
      <c r="AF2405" s="5">
        <f>IFERROR(AD2405*AE2405*48,0)</f>
        <v>0</v>
      </c>
    </row>
    <row r="2406" spans="1:32" x14ac:dyDescent="0.15">
      <c r="A2406" s="8">
        <v>45748</v>
      </c>
      <c r="B2406" s="1" t="s">
        <v>45</v>
      </c>
      <c r="C2406" s="1" t="s">
        <v>58</v>
      </c>
      <c r="D2406" s="1">
        <v>142.75</v>
      </c>
      <c r="E2406" s="6">
        <v>3.13</v>
      </c>
      <c r="F2406" s="10">
        <v>0.83333333333333304</v>
      </c>
      <c r="G2406" s="1">
        <v>21</v>
      </c>
      <c r="H2406" s="1">
        <v>57.4</v>
      </c>
      <c r="I2406" s="1">
        <v>21</v>
      </c>
      <c r="J2406" s="1">
        <v>0.1</v>
      </c>
      <c r="K2406" s="1">
        <v>410</v>
      </c>
      <c r="L2406" s="1">
        <v>190</v>
      </c>
      <c r="M2406" s="6">
        <f t="shared" si="238"/>
        <v>21.000000000000057</v>
      </c>
      <c r="N2406" s="1">
        <v>0</v>
      </c>
      <c r="O2406" s="1">
        <v>0</v>
      </c>
      <c r="P2406" s="12">
        <f t="shared" si="239"/>
        <v>0</v>
      </c>
      <c r="Q2406" s="1">
        <v>0</v>
      </c>
      <c r="R2406" s="1">
        <v>0</v>
      </c>
      <c r="S2406" s="1">
        <v>0</v>
      </c>
      <c r="T2406" s="1">
        <v>0</v>
      </c>
      <c r="U2406" s="4" t="s">
        <v>34</v>
      </c>
      <c r="V2406">
        <v>0.49</v>
      </c>
      <c r="W2406">
        <v>0.4</v>
      </c>
      <c r="X2406">
        <v>0.75</v>
      </c>
      <c r="Y2406">
        <v>2.38</v>
      </c>
      <c r="Z2406">
        <v>0.25</v>
      </c>
      <c r="AA2406" s="5">
        <f t="shared" si="234"/>
        <v>0</v>
      </c>
      <c r="AB2406" s="15" cm="1">
        <f t="array" ref="AB2406">_xlfn.SWITCH(U2406,"夏",122,"冬",90,"春",153,"秋",153,0)</f>
        <v>153</v>
      </c>
      <c r="AC2406" s="16">
        <f t="shared" si="235"/>
        <v>0</v>
      </c>
      <c r="AD2406" s="5">
        <f>IFERROR(AA2406/D2406,0)</f>
        <v>0</v>
      </c>
      <c r="AE2406" s="15">
        <f t="shared" si="236"/>
        <v>0.41917808219178082</v>
      </c>
      <c r="AF2406" s="5">
        <f>IFERROR(AD2406*AE2406*48,0)</f>
        <v>0</v>
      </c>
    </row>
    <row r="2407" spans="1:32" x14ac:dyDescent="0.15">
      <c r="A2407" s="8">
        <v>45748</v>
      </c>
      <c r="B2407" s="1" t="s">
        <v>45</v>
      </c>
      <c r="C2407" s="1" t="s">
        <v>58</v>
      </c>
      <c r="D2407" s="1">
        <v>142.75</v>
      </c>
      <c r="E2407" s="6">
        <v>3.13</v>
      </c>
      <c r="F2407" s="10">
        <v>0.85416666666666696</v>
      </c>
      <c r="G2407" s="1">
        <v>20.8</v>
      </c>
      <c r="H2407" s="1">
        <v>57.8</v>
      </c>
      <c r="I2407" s="1">
        <v>20.8</v>
      </c>
      <c r="J2407" s="1">
        <v>0.1</v>
      </c>
      <c r="K2407" s="1">
        <v>410</v>
      </c>
      <c r="L2407" s="1">
        <v>130</v>
      </c>
      <c r="M2407" s="6">
        <f t="shared" si="238"/>
        <v>20.799999999999898</v>
      </c>
      <c r="N2407" s="1">
        <v>0</v>
      </c>
      <c r="O2407" s="1">
        <v>0</v>
      </c>
      <c r="P2407" s="12">
        <f t="shared" si="239"/>
        <v>0</v>
      </c>
      <c r="Q2407" s="1">
        <v>0</v>
      </c>
      <c r="R2407" s="1">
        <v>0</v>
      </c>
      <c r="S2407" s="1">
        <v>0</v>
      </c>
      <c r="T2407" s="1">
        <v>0</v>
      </c>
      <c r="U2407" s="4" t="s">
        <v>34</v>
      </c>
      <c r="V2407">
        <v>0.49</v>
      </c>
      <c r="W2407">
        <v>0.4</v>
      </c>
      <c r="X2407">
        <v>0.75</v>
      </c>
      <c r="Y2407">
        <v>2.38</v>
      </c>
      <c r="Z2407">
        <v>0.25</v>
      </c>
      <c r="AA2407" s="5">
        <f t="shared" si="234"/>
        <v>0</v>
      </c>
      <c r="AB2407" s="15" cm="1">
        <f t="array" ref="AB2407">_xlfn.SWITCH(U2407,"夏",122,"冬",90,"春",153,"秋",153,0)</f>
        <v>153</v>
      </c>
      <c r="AC2407" s="16">
        <f t="shared" si="235"/>
        <v>0</v>
      </c>
      <c r="AD2407" s="5">
        <f>IFERROR(AA2407/D2407,0)</f>
        <v>0</v>
      </c>
      <c r="AE2407" s="15">
        <f t="shared" si="236"/>
        <v>0.41917808219178082</v>
      </c>
      <c r="AF2407" s="5">
        <f>IFERROR(AD2407*AE2407*48,0)</f>
        <v>0</v>
      </c>
    </row>
    <row r="2408" spans="1:32" x14ac:dyDescent="0.15">
      <c r="A2408" s="8">
        <v>45748</v>
      </c>
      <c r="B2408" s="1" t="s">
        <v>45</v>
      </c>
      <c r="C2408" s="1" t="s">
        <v>58</v>
      </c>
      <c r="D2408" s="1">
        <v>142.75</v>
      </c>
      <c r="E2408" s="6">
        <v>3.13</v>
      </c>
      <c r="F2408" s="10">
        <v>0.875</v>
      </c>
      <c r="G2408" s="1">
        <v>20.6</v>
      </c>
      <c r="H2408" s="1">
        <v>58.2</v>
      </c>
      <c r="I2408" s="1">
        <v>20.6</v>
      </c>
      <c r="J2408" s="1">
        <v>0.1</v>
      </c>
      <c r="K2408" s="1">
        <v>410</v>
      </c>
      <c r="L2408" s="1">
        <v>70</v>
      </c>
      <c r="M2408" s="6">
        <f t="shared" si="238"/>
        <v>20.600000000000023</v>
      </c>
      <c r="N2408" s="1">
        <v>0</v>
      </c>
      <c r="O2408" s="1">
        <v>0</v>
      </c>
      <c r="P2408" s="12">
        <f t="shared" si="239"/>
        <v>0</v>
      </c>
      <c r="Q2408" s="1">
        <v>0</v>
      </c>
      <c r="R2408" s="1">
        <v>0</v>
      </c>
      <c r="S2408" s="1">
        <v>0</v>
      </c>
      <c r="T2408" s="1">
        <v>0</v>
      </c>
      <c r="U2408" s="4" t="s">
        <v>34</v>
      </c>
      <c r="V2408">
        <v>0.49</v>
      </c>
      <c r="W2408">
        <v>0.4</v>
      </c>
      <c r="X2408">
        <v>0.75</v>
      </c>
      <c r="Y2408">
        <v>2.38</v>
      </c>
      <c r="Z2408">
        <v>0.25</v>
      </c>
      <c r="AA2408" s="5">
        <f t="shared" ref="AA2408:AA2471" si="240">R2408+S2408+T2408</f>
        <v>0</v>
      </c>
      <c r="AB2408" s="15" cm="1">
        <f t="array" ref="AB2408">_xlfn.SWITCH(U2408,"夏",122,"冬",90,"春",153,"秋",153,0)</f>
        <v>153</v>
      </c>
      <c r="AC2408" s="16">
        <f t="shared" ref="AC2408:AC2471" si="241">AA2408*AB2408</f>
        <v>0</v>
      </c>
      <c r="AD2408" s="5">
        <f>IFERROR(AA2408/D2408,0)</f>
        <v>0</v>
      </c>
      <c r="AE2408" s="15">
        <f t="shared" ref="AE2408:AE2471" si="242">IF(U2408="夏",122/365,IF(U2408="冬",90/365,IF(OR(U2408="春",U2408="秋"),153/365,0)))</f>
        <v>0.41917808219178082</v>
      </c>
      <c r="AF2408" s="5">
        <f>IFERROR(AD2408*AE2408*48,0)</f>
        <v>0</v>
      </c>
    </row>
    <row r="2409" spans="1:32" x14ac:dyDescent="0.15">
      <c r="A2409" s="8">
        <v>45748</v>
      </c>
      <c r="B2409" s="1" t="s">
        <v>45</v>
      </c>
      <c r="C2409" s="1" t="s">
        <v>58</v>
      </c>
      <c r="D2409" s="1">
        <v>142.75</v>
      </c>
      <c r="E2409" s="6">
        <v>3.13</v>
      </c>
      <c r="F2409" s="10">
        <v>0.89583333333333304</v>
      </c>
      <c r="G2409" s="1">
        <v>20.399999999999999</v>
      </c>
      <c r="H2409" s="1">
        <v>58.6</v>
      </c>
      <c r="I2409" s="1">
        <v>20.399999999999999</v>
      </c>
      <c r="J2409" s="1">
        <v>0.1</v>
      </c>
      <c r="K2409" s="1">
        <v>410</v>
      </c>
      <c r="L2409" s="1">
        <v>10</v>
      </c>
      <c r="M2409" s="6">
        <f t="shared" si="238"/>
        <v>20.399999999999977</v>
      </c>
      <c r="N2409" s="1">
        <v>0</v>
      </c>
      <c r="O2409" s="1">
        <v>0</v>
      </c>
      <c r="P2409" s="12">
        <f t="shared" si="239"/>
        <v>0</v>
      </c>
      <c r="Q2409" s="1">
        <v>0</v>
      </c>
      <c r="R2409" s="1">
        <v>0</v>
      </c>
      <c r="S2409" s="1">
        <v>0</v>
      </c>
      <c r="T2409" s="1">
        <v>0</v>
      </c>
      <c r="U2409" s="4" t="s">
        <v>34</v>
      </c>
      <c r="V2409">
        <v>0.49</v>
      </c>
      <c r="W2409">
        <v>0.4</v>
      </c>
      <c r="X2409">
        <v>0.75</v>
      </c>
      <c r="Y2409">
        <v>2.38</v>
      </c>
      <c r="Z2409">
        <v>0.25</v>
      </c>
      <c r="AA2409" s="5">
        <f t="shared" si="240"/>
        <v>0</v>
      </c>
      <c r="AB2409" s="15" cm="1">
        <f t="array" ref="AB2409">_xlfn.SWITCH(U2409,"夏",122,"冬",90,"春",153,"秋",153,0)</f>
        <v>153</v>
      </c>
      <c r="AC2409" s="16">
        <f t="shared" si="241"/>
        <v>0</v>
      </c>
      <c r="AD2409" s="5">
        <f>IFERROR(AA2409/D2409,0)</f>
        <v>0</v>
      </c>
      <c r="AE2409" s="15">
        <f t="shared" si="242"/>
        <v>0.41917808219178082</v>
      </c>
      <c r="AF2409" s="5">
        <f>IFERROR(AD2409*AE2409*48,0)</f>
        <v>0</v>
      </c>
    </row>
    <row r="2410" spans="1:32" x14ac:dyDescent="0.15">
      <c r="A2410" s="8">
        <v>45748</v>
      </c>
      <c r="B2410" s="1" t="s">
        <v>45</v>
      </c>
      <c r="C2410" s="1" t="s">
        <v>58</v>
      </c>
      <c r="D2410" s="1">
        <v>142.75</v>
      </c>
      <c r="E2410" s="6">
        <v>3.13</v>
      </c>
      <c r="F2410" s="10">
        <v>0.91666666666666696</v>
      </c>
      <c r="G2410" s="1">
        <v>20.2</v>
      </c>
      <c r="H2410" s="1">
        <v>59</v>
      </c>
      <c r="I2410" s="1">
        <v>20.2</v>
      </c>
      <c r="J2410" s="1">
        <v>0.1</v>
      </c>
      <c r="K2410" s="1">
        <v>410</v>
      </c>
      <c r="L2410" s="1">
        <v>0</v>
      </c>
      <c r="M2410" s="6">
        <f t="shared" si="238"/>
        <v>20.200000000000045</v>
      </c>
      <c r="N2410" s="1">
        <v>0</v>
      </c>
      <c r="O2410" s="1">
        <v>0</v>
      </c>
      <c r="P2410" s="12">
        <f t="shared" si="239"/>
        <v>0</v>
      </c>
      <c r="Q2410" s="1">
        <v>0</v>
      </c>
      <c r="R2410" s="1">
        <v>0</v>
      </c>
      <c r="S2410" s="1">
        <v>0</v>
      </c>
      <c r="T2410" s="1">
        <v>0</v>
      </c>
      <c r="U2410" s="4" t="s">
        <v>34</v>
      </c>
      <c r="V2410">
        <v>0.49</v>
      </c>
      <c r="W2410">
        <v>0.4</v>
      </c>
      <c r="X2410">
        <v>0.75</v>
      </c>
      <c r="Y2410">
        <v>2.38</v>
      </c>
      <c r="Z2410">
        <v>0.25</v>
      </c>
      <c r="AA2410" s="5">
        <f t="shared" si="240"/>
        <v>0</v>
      </c>
      <c r="AB2410" s="15" cm="1">
        <f t="array" ref="AB2410">_xlfn.SWITCH(U2410,"夏",122,"冬",90,"春",153,"秋",153,0)</f>
        <v>153</v>
      </c>
      <c r="AC2410" s="16">
        <f t="shared" si="241"/>
        <v>0</v>
      </c>
      <c r="AD2410" s="5">
        <f>IFERROR(AA2410/D2410,0)</f>
        <v>0</v>
      </c>
      <c r="AE2410" s="15">
        <f t="shared" si="242"/>
        <v>0.41917808219178082</v>
      </c>
      <c r="AF2410" s="5">
        <f>IFERROR(AD2410*AE2410*48,0)</f>
        <v>0</v>
      </c>
    </row>
    <row r="2411" spans="1:32" x14ac:dyDescent="0.15">
      <c r="A2411" s="8">
        <v>45748</v>
      </c>
      <c r="B2411" s="1" t="s">
        <v>46</v>
      </c>
      <c r="C2411" s="1" t="s">
        <v>58</v>
      </c>
      <c r="D2411" s="1">
        <v>142.75</v>
      </c>
      <c r="E2411" s="6">
        <v>3.13</v>
      </c>
      <c r="F2411" s="10">
        <v>0.33333333333333298</v>
      </c>
      <c r="G2411" s="1">
        <v>17.2</v>
      </c>
      <c r="H2411" s="1">
        <v>64.8</v>
      </c>
      <c r="I2411" s="1">
        <v>17.2</v>
      </c>
      <c r="J2411" s="1">
        <v>0.05</v>
      </c>
      <c r="K2411" s="1">
        <v>408</v>
      </c>
      <c r="L2411" s="1">
        <v>125</v>
      </c>
      <c r="M2411" s="6">
        <f t="shared" si="238"/>
        <v>17.200000000000045</v>
      </c>
      <c r="N2411" s="1">
        <v>0</v>
      </c>
      <c r="O2411" s="1">
        <v>0</v>
      </c>
      <c r="P2411" s="12">
        <f t="shared" si="239"/>
        <v>0</v>
      </c>
      <c r="Q2411" s="1">
        <v>0</v>
      </c>
      <c r="R2411" s="1">
        <v>0</v>
      </c>
      <c r="S2411" s="1">
        <v>0</v>
      </c>
      <c r="T2411" s="1">
        <v>0</v>
      </c>
      <c r="U2411" s="4" t="s">
        <v>34</v>
      </c>
      <c r="V2411">
        <v>0.49</v>
      </c>
      <c r="W2411">
        <v>0.4</v>
      </c>
      <c r="X2411">
        <v>0.75</v>
      </c>
      <c r="Y2411">
        <v>2.38</v>
      </c>
      <c r="Z2411">
        <v>0.25</v>
      </c>
      <c r="AA2411" s="5">
        <f t="shared" si="240"/>
        <v>0</v>
      </c>
      <c r="AB2411" s="15" cm="1">
        <f t="array" ref="AB2411">_xlfn.SWITCH(U2411,"夏",122,"冬",90,"春",153,"秋",153,0)</f>
        <v>153</v>
      </c>
      <c r="AC2411" s="16">
        <f t="shared" si="241"/>
        <v>0</v>
      </c>
      <c r="AD2411" s="5">
        <f>IFERROR(AA2411/D2411,0)</f>
        <v>0</v>
      </c>
      <c r="AE2411" s="15">
        <f t="shared" si="242"/>
        <v>0.41917808219178082</v>
      </c>
      <c r="AF2411" s="5">
        <f>IFERROR(AD2411*AE2411*48,0)</f>
        <v>0</v>
      </c>
    </row>
    <row r="2412" spans="1:32" x14ac:dyDescent="0.15">
      <c r="A2412" s="8">
        <v>45748</v>
      </c>
      <c r="B2412" s="1" t="s">
        <v>46</v>
      </c>
      <c r="C2412" s="1" t="s">
        <v>58</v>
      </c>
      <c r="D2412" s="1">
        <v>142.75</v>
      </c>
      <c r="E2412" s="6">
        <v>3.13</v>
      </c>
      <c r="F2412" s="10">
        <v>0.35416666666666702</v>
      </c>
      <c r="G2412" s="1">
        <v>17.399999999999999</v>
      </c>
      <c r="H2412" s="1">
        <v>64.400000000000006</v>
      </c>
      <c r="I2412" s="1">
        <v>17.399999999999999</v>
      </c>
      <c r="J2412" s="1">
        <v>0.05</v>
      </c>
      <c r="K2412" s="1">
        <v>518</v>
      </c>
      <c r="L2412" s="1">
        <v>305</v>
      </c>
      <c r="M2412" s="6">
        <f t="shared" si="238"/>
        <v>17.39999999999992</v>
      </c>
      <c r="N2412" s="1">
        <v>0.7</v>
      </c>
      <c r="O2412" s="11" cm="1">
        <f t="array" ref="O2412">ROUND(_xlfn.SWITCH(C2412,"建筑专教",IF(S2412&gt;0.1,1.38,1.28),"阶梯教室",IF(S2412&gt;0.1,1.15,1.05),"公共教室",IF(S2412&gt;0.1,1.22,1.12),IF(S2412&gt;0.1,1.2,1.1))+(MOD(ROW()*11,31)/31-0.5)*0.06,2)</f>
        <v>1.3</v>
      </c>
      <c r="P2412" s="12">
        <f t="shared" si="239"/>
        <v>0.14000000000000001</v>
      </c>
      <c r="Q2412" s="13">
        <f t="shared" si="237"/>
        <v>-1.7699988506435036</v>
      </c>
      <c r="R2412" s="1">
        <v>0</v>
      </c>
      <c r="S2412" s="1">
        <v>0</v>
      </c>
      <c r="T2412" s="1">
        <v>2.5000000000000001E-2</v>
      </c>
      <c r="U2412" s="4" t="s">
        <v>34</v>
      </c>
      <c r="V2412">
        <v>0.49</v>
      </c>
      <c r="W2412">
        <v>0.4</v>
      </c>
      <c r="X2412">
        <v>0.75</v>
      </c>
      <c r="Y2412">
        <v>2.38</v>
      </c>
      <c r="Z2412">
        <v>0.25</v>
      </c>
      <c r="AA2412" s="5">
        <f t="shared" si="240"/>
        <v>2.5000000000000001E-2</v>
      </c>
      <c r="AB2412" s="15" cm="1">
        <f t="array" ref="AB2412">_xlfn.SWITCH(U2412,"夏",122,"冬",90,"春",153,"秋",153,0)</f>
        <v>153</v>
      </c>
      <c r="AC2412" s="16">
        <f t="shared" si="241"/>
        <v>3.8250000000000002</v>
      </c>
      <c r="AD2412" s="5">
        <f>IFERROR(AA2412/D2412,0)</f>
        <v>1.7513134851138354E-4</v>
      </c>
      <c r="AE2412" s="15">
        <f t="shared" si="242"/>
        <v>0.41917808219178082</v>
      </c>
      <c r="AF2412" s="5">
        <f>IFERROR(AD2412*AE2412*48,0)</f>
        <v>3.5237386944317831E-3</v>
      </c>
    </row>
    <row r="2413" spans="1:32" x14ac:dyDescent="0.15">
      <c r="A2413" s="8">
        <v>45748</v>
      </c>
      <c r="B2413" s="1" t="s">
        <v>46</v>
      </c>
      <c r="C2413" s="1" t="s">
        <v>58</v>
      </c>
      <c r="D2413" s="1">
        <v>142.75</v>
      </c>
      <c r="E2413" s="6">
        <v>3.13</v>
      </c>
      <c r="F2413" s="10">
        <v>0.375</v>
      </c>
      <c r="G2413" s="1">
        <v>17.7</v>
      </c>
      <c r="H2413" s="1">
        <v>63.8</v>
      </c>
      <c r="I2413" s="1">
        <v>17.7</v>
      </c>
      <c r="J2413" s="1">
        <v>0.05</v>
      </c>
      <c r="K2413" s="1">
        <v>625</v>
      </c>
      <c r="L2413" s="1">
        <v>435</v>
      </c>
      <c r="M2413" s="6">
        <f t="shared" si="238"/>
        <v>17.700000000000102</v>
      </c>
      <c r="N2413" s="1">
        <v>0.7</v>
      </c>
      <c r="O2413" s="11" cm="1">
        <f t="array" ref="O2413">ROUND(_xlfn.SWITCH(C2413,"建筑专教",IF(S2413&gt;0.1,1.38,1.28),"阶梯教室",IF(S2413&gt;0.1,1.15,1.05),"公共教室",IF(S2413&gt;0.1,1.22,1.12),IF(S2413&gt;0.1,1.2,1.1))+(MOD(ROW()*11,31)/31-0.5)*0.06,2)</f>
        <v>1.26</v>
      </c>
      <c r="P2413" s="12">
        <f t="shared" si="239"/>
        <v>0.26</v>
      </c>
      <c r="Q2413" s="13">
        <f t="shared" si="237"/>
        <v>-1.8178814955742271</v>
      </c>
      <c r="R2413" s="1">
        <v>0</v>
      </c>
      <c r="S2413" s="1">
        <v>0</v>
      </c>
      <c r="T2413" s="1">
        <v>3.2000000000000001E-2</v>
      </c>
      <c r="U2413" s="4" t="s">
        <v>34</v>
      </c>
      <c r="V2413">
        <v>0.49</v>
      </c>
      <c r="W2413">
        <v>0.4</v>
      </c>
      <c r="X2413">
        <v>0.75</v>
      </c>
      <c r="Y2413">
        <v>2.38</v>
      </c>
      <c r="Z2413">
        <v>0.25</v>
      </c>
      <c r="AA2413" s="5">
        <f t="shared" si="240"/>
        <v>3.2000000000000001E-2</v>
      </c>
      <c r="AB2413" s="15" cm="1">
        <f t="array" ref="AB2413">_xlfn.SWITCH(U2413,"夏",122,"冬",90,"春",153,"秋",153,0)</f>
        <v>153</v>
      </c>
      <c r="AC2413" s="16">
        <f t="shared" si="241"/>
        <v>4.8959999999999999</v>
      </c>
      <c r="AD2413" s="5">
        <f>IFERROR(AA2413/D2413,0)</f>
        <v>2.2416812609457094E-4</v>
      </c>
      <c r="AE2413" s="15">
        <f t="shared" si="242"/>
        <v>0.41917808219178082</v>
      </c>
      <c r="AF2413" s="5">
        <f>IFERROR(AD2413*AE2413*48,0)</f>
        <v>4.5103855288726822E-3</v>
      </c>
    </row>
    <row r="2414" spans="1:32" x14ac:dyDescent="0.15">
      <c r="A2414" s="8">
        <v>45748</v>
      </c>
      <c r="B2414" s="1" t="s">
        <v>46</v>
      </c>
      <c r="C2414" s="1" t="s">
        <v>58</v>
      </c>
      <c r="D2414" s="1">
        <v>142.75</v>
      </c>
      <c r="E2414" s="6">
        <v>3.13</v>
      </c>
      <c r="F2414" s="10">
        <v>0.39583333333333298</v>
      </c>
      <c r="G2414" s="1">
        <v>18.100000000000001</v>
      </c>
      <c r="H2414" s="1">
        <v>63</v>
      </c>
      <c r="I2414" s="1">
        <v>18.100000000000001</v>
      </c>
      <c r="J2414" s="1">
        <v>0.06</v>
      </c>
      <c r="K2414" s="1">
        <v>742</v>
      </c>
      <c r="L2414" s="1">
        <v>575</v>
      </c>
      <c r="M2414" s="6">
        <f t="shared" si="238"/>
        <v>18.100000000000136</v>
      </c>
      <c r="N2414" s="1">
        <v>0.7</v>
      </c>
      <c r="O2414" s="11" cm="1">
        <f t="array" ref="O2414">ROUND(_xlfn.SWITCH(C2414,"建筑专教",IF(S2414&gt;0.1,1.38,1.28),"阶梯教室",IF(S2414&gt;0.1,1.15,1.05),"公共教室",IF(S2414&gt;0.1,1.22,1.12),IF(S2414&gt;0.1,1.2,1.1))+(MOD(ROW()*11,31)/31-0.5)*0.06,2)</f>
        <v>1.28</v>
      </c>
      <c r="P2414" s="12">
        <f t="shared" si="239"/>
        <v>0.4</v>
      </c>
      <c r="Q2414" s="13">
        <f t="shared" si="237"/>
        <v>-1.6330823091634108</v>
      </c>
      <c r="R2414" s="1">
        <v>0</v>
      </c>
      <c r="S2414" s="1">
        <v>0</v>
      </c>
      <c r="T2414" s="1">
        <v>3.7999999999999999E-2</v>
      </c>
      <c r="U2414" s="4" t="s">
        <v>34</v>
      </c>
      <c r="V2414">
        <v>0.49</v>
      </c>
      <c r="W2414">
        <v>0.4</v>
      </c>
      <c r="X2414">
        <v>0.75</v>
      </c>
      <c r="Y2414">
        <v>2.38</v>
      </c>
      <c r="Z2414">
        <v>0.25</v>
      </c>
      <c r="AA2414" s="5">
        <f t="shared" si="240"/>
        <v>3.7999999999999999E-2</v>
      </c>
      <c r="AB2414" s="15" cm="1">
        <f t="array" ref="AB2414">_xlfn.SWITCH(U2414,"夏",122,"冬",90,"春",153,"秋",153,0)</f>
        <v>153</v>
      </c>
      <c r="AC2414" s="16">
        <f t="shared" si="241"/>
        <v>5.8140000000000001</v>
      </c>
      <c r="AD2414" s="5">
        <f>IFERROR(AA2414/D2414,0)</f>
        <v>2.6619964973730297E-4</v>
      </c>
      <c r="AE2414" s="15">
        <f t="shared" si="242"/>
        <v>0.41917808219178082</v>
      </c>
      <c r="AF2414" s="5">
        <f>IFERROR(AD2414*AE2414*48,0)</f>
        <v>5.3560828155363102E-3</v>
      </c>
    </row>
    <row r="2415" spans="1:32" x14ac:dyDescent="0.15">
      <c r="A2415" s="8">
        <v>45748</v>
      </c>
      <c r="B2415" s="1" t="s">
        <v>46</v>
      </c>
      <c r="C2415" s="1" t="s">
        <v>58</v>
      </c>
      <c r="D2415" s="1">
        <v>142.75</v>
      </c>
      <c r="E2415" s="6">
        <v>3.13</v>
      </c>
      <c r="F2415" s="10">
        <v>0.41666666666666702</v>
      </c>
      <c r="G2415" s="1">
        <v>18.600000000000001</v>
      </c>
      <c r="H2415" s="1">
        <v>62.2</v>
      </c>
      <c r="I2415" s="1">
        <v>18.600000000000001</v>
      </c>
      <c r="J2415" s="1">
        <v>7.0000000000000007E-2</v>
      </c>
      <c r="K2415" s="1">
        <v>865</v>
      </c>
      <c r="L2415" s="1">
        <v>715</v>
      </c>
      <c r="M2415" s="6">
        <f t="shared" si="238"/>
        <v>18.599999999999966</v>
      </c>
      <c r="N2415" s="1">
        <v>0.7</v>
      </c>
      <c r="O2415" s="11" cm="1">
        <f t="array" ref="O2415">ROUND(_xlfn.SWITCH(C2415,"建筑专教",IF(S2415&gt;0.1,1.38,1.28),"阶梯教室",IF(S2415&gt;0.1,1.15,1.05),"公共教室",IF(S2415&gt;0.1,1.22,1.12),IF(S2415&gt;0.1,1.2,1.1))+(MOD(ROW()*11,31)/31-0.5)*0.06,2)</f>
        <v>1.31</v>
      </c>
      <c r="P2415" s="12">
        <f t="shared" si="239"/>
        <v>0.55000000000000004</v>
      </c>
      <c r="Q2415" s="13">
        <f t="shared" si="237"/>
        <v>-1.3976689366726125</v>
      </c>
      <c r="R2415" s="1">
        <v>0</v>
      </c>
      <c r="S2415" s="1">
        <v>0</v>
      </c>
      <c r="T2415" s="1">
        <v>3.2000000000000001E-2</v>
      </c>
      <c r="U2415" s="4" t="s">
        <v>34</v>
      </c>
      <c r="V2415">
        <v>0.49</v>
      </c>
      <c r="W2415">
        <v>0.4</v>
      </c>
      <c r="X2415">
        <v>0.75</v>
      </c>
      <c r="Y2415">
        <v>2.38</v>
      </c>
      <c r="Z2415">
        <v>0.25</v>
      </c>
      <c r="AA2415" s="5">
        <f t="shared" si="240"/>
        <v>3.2000000000000001E-2</v>
      </c>
      <c r="AB2415" s="15" cm="1">
        <f t="array" ref="AB2415">_xlfn.SWITCH(U2415,"夏",122,"冬",90,"春",153,"秋",153,0)</f>
        <v>153</v>
      </c>
      <c r="AC2415" s="16">
        <f t="shared" si="241"/>
        <v>4.8959999999999999</v>
      </c>
      <c r="AD2415" s="5">
        <f>IFERROR(AA2415/D2415,0)</f>
        <v>2.2416812609457094E-4</v>
      </c>
      <c r="AE2415" s="15">
        <f t="shared" si="242"/>
        <v>0.41917808219178082</v>
      </c>
      <c r="AF2415" s="5">
        <f>IFERROR(AD2415*AE2415*48,0)</f>
        <v>4.5103855288726822E-3</v>
      </c>
    </row>
    <row r="2416" spans="1:32" x14ac:dyDescent="0.15">
      <c r="A2416" s="8">
        <v>45748</v>
      </c>
      <c r="B2416" s="1" t="s">
        <v>46</v>
      </c>
      <c r="C2416" s="1" t="s">
        <v>58</v>
      </c>
      <c r="D2416" s="1">
        <v>142.75</v>
      </c>
      <c r="E2416" s="6">
        <v>3.13</v>
      </c>
      <c r="F2416" s="10">
        <v>0.4375</v>
      </c>
      <c r="G2416" s="1">
        <v>19</v>
      </c>
      <c r="H2416" s="1">
        <v>61.4</v>
      </c>
      <c r="I2416" s="1">
        <v>19</v>
      </c>
      <c r="J2416" s="1">
        <v>0.08</v>
      </c>
      <c r="K2416" s="1">
        <v>975</v>
      </c>
      <c r="L2416" s="1">
        <v>855</v>
      </c>
      <c r="M2416" s="6">
        <f t="shared" si="238"/>
        <v>18.999999999999943</v>
      </c>
      <c r="N2416" s="1">
        <v>0.7</v>
      </c>
      <c r="O2416" s="11" cm="1">
        <f t="array" ref="O2416">ROUND(_xlfn.SWITCH(C2416,"建筑专教",IF(S2416&gt;0.1,1.38,1.28),"阶梯教室",IF(S2416&gt;0.1,1.15,1.05),"公共教室",IF(S2416&gt;0.1,1.22,1.12),IF(S2416&gt;0.1,1.2,1.1))+(MOD(ROW()*11,31)/31-0.5)*0.06,2)</f>
        <v>1.27</v>
      </c>
      <c r="P2416" s="12">
        <f t="shared" si="239"/>
        <v>0.68</v>
      </c>
      <c r="Q2416" s="13">
        <f t="shared" si="237"/>
        <v>-1.4043157286710071</v>
      </c>
      <c r="R2416" s="1">
        <v>0</v>
      </c>
      <c r="S2416" s="1">
        <v>0</v>
      </c>
      <c r="T2416" s="1">
        <v>8.0000000000000002E-3</v>
      </c>
      <c r="U2416" s="4" t="s">
        <v>34</v>
      </c>
      <c r="V2416">
        <v>0.49</v>
      </c>
      <c r="W2416">
        <v>0.4</v>
      </c>
      <c r="X2416">
        <v>0.75</v>
      </c>
      <c r="Y2416">
        <v>2.38</v>
      </c>
      <c r="Z2416">
        <v>0.25</v>
      </c>
      <c r="AA2416" s="5">
        <f t="shared" si="240"/>
        <v>8.0000000000000002E-3</v>
      </c>
      <c r="AB2416" s="15" cm="1">
        <f t="array" ref="AB2416">_xlfn.SWITCH(U2416,"夏",122,"冬",90,"春",153,"秋",153,0)</f>
        <v>153</v>
      </c>
      <c r="AC2416" s="16">
        <f t="shared" si="241"/>
        <v>1.224</v>
      </c>
      <c r="AD2416" s="5">
        <f>IFERROR(AA2416/D2416,0)</f>
        <v>5.6042031523642735E-5</v>
      </c>
      <c r="AE2416" s="15">
        <f t="shared" si="242"/>
        <v>0.41917808219178082</v>
      </c>
      <c r="AF2416" s="5">
        <f>IFERROR(AD2416*AE2416*48,0)</f>
        <v>1.1275963822181705E-3</v>
      </c>
    </row>
    <row r="2417" spans="1:32" x14ac:dyDescent="0.15">
      <c r="A2417" s="8">
        <v>45748</v>
      </c>
      <c r="B2417" s="1" t="s">
        <v>46</v>
      </c>
      <c r="C2417" s="1" t="s">
        <v>58</v>
      </c>
      <c r="D2417" s="1">
        <v>142.75</v>
      </c>
      <c r="E2417" s="6">
        <v>3.13</v>
      </c>
      <c r="F2417" s="10">
        <v>0.45833333333333298</v>
      </c>
      <c r="G2417" s="1">
        <v>19.399999999999999</v>
      </c>
      <c r="H2417" s="1">
        <v>60.6</v>
      </c>
      <c r="I2417" s="1">
        <v>19.399999999999999</v>
      </c>
      <c r="J2417" s="1">
        <v>0.09</v>
      </c>
      <c r="K2417" s="1">
        <v>1075</v>
      </c>
      <c r="L2417" s="1">
        <v>995</v>
      </c>
      <c r="M2417" s="6">
        <f t="shared" si="238"/>
        <v>19.399999999999864</v>
      </c>
      <c r="N2417" s="1">
        <v>0.7</v>
      </c>
      <c r="O2417" s="11" cm="1">
        <f t="array" ref="O2417">ROUND(_xlfn.SWITCH(C2417,"建筑专教",IF(S2417&gt;0.1,1.38,1.28),"阶梯教室",IF(S2417&gt;0.1,1.15,1.05),"公共教室",IF(S2417&gt;0.1,1.22,1.12),IF(S2417&gt;0.1,1.2,1.1))+(MOD(ROW()*11,31)/31-0.5)*0.06,2)</f>
        <v>1.29</v>
      </c>
      <c r="P2417" s="12">
        <f t="shared" si="239"/>
        <v>0.79</v>
      </c>
      <c r="Q2417" s="13">
        <f t="shared" si="237"/>
        <v>-1.2310519796950083</v>
      </c>
      <c r="R2417" s="1">
        <v>0</v>
      </c>
      <c r="S2417" s="1">
        <v>0</v>
      </c>
      <c r="T2417" s="1">
        <v>2.8000000000000001E-2</v>
      </c>
      <c r="U2417" s="4" t="s">
        <v>34</v>
      </c>
      <c r="V2417">
        <v>0.49</v>
      </c>
      <c r="W2417">
        <v>0.4</v>
      </c>
      <c r="X2417">
        <v>0.75</v>
      </c>
      <c r="Y2417">
        <v>2.38</v>
      </c>
      <c r="Z2417">
        <v>0.25</v>
      </c>
      <c r="AA2417" s="5">
        <f t="shared" si="240"/>
        <v>2.8000000000000001E-2</v>
      </c>
      <c r="AB2417" s="15" cm="1">
        <f t="array" ref="AB2417">_xlfn.SWITCH(U2417,"夏",122,"冬",90,"春",153,"秋",153,0)</f>
        <v>153</v>
      </c>
      <c r="AC2417" s="16">
        <f t="shared" si="241"/>
        <v>4.2839999999999998</v>
      </c>
      <c r="AD2417" s="5">
        <f>IFERROR(AA2417/D2417,0)</f>
        <v>1.9614711033274956E-4</v>
      </c>
      <c r="AE2417" s="15">
        <f t="shared" si="242"/>
        <v>0.41917808219178082</v>
      </c>
      <c r="AF2417" s="5">
        <f>IFERROR(AD2417*AE2417*48,0)</f>
        <v>3.9465873377635971E-3</v>
      </c>
    </row>
    <row r="2418" spans="1:32" x14ac:dyDescent="0.15">
      <c r="A2418" s="8">
        <v>45748</v>
      </c>
      <c r="B2418" s="1" t="s">
        <v>46</v>
      </c>
      <c r="C2418" s="1" t="s">
        <v>58</v>
      </c>
      <c r="D2418" s="1">
        <v>142.75</v>
      </c>
      <c r="E2418" s="6">
        <v>3.13</v>
      </c>
      <c r="F2418" s="10">
        <v>0.47916666666666702</v>
      </c>
      <c r="G2418" s="1">
        <v>19.8</v>
      </c>
      <c r="H2418" s="1">
        <v>59.8</v>
      </c>
      <c r="I2418" s="1">
        <v>19.8</v>
      </c>
      <c r="J2418" s="1">
        <v>0.1</v>
      </c>
      <c r="K2418" s="1">
        <v>1165</v>
      </c>
      <c r="L2418" s="1">
        <v>1135</v>
      </c>
      <c r="M2418" s="6">
        <f t="shared" si="238"/>
        <v>19.800000000000011</v>
      </c>
      <c r="N2418" s="1">
        <v>0.7</v>
      </c>
      <c r="O2418" s="11" cm="1">
        <f t="array" ref="O2418">ROUND(_xlfn.SWITCH(C2418,"建筑专教",IF(S2418&gt;0.1,1.38,1.28),"阶梯教室",IF(S2418&gt;0.1,1.15,1.05),"公共教室",IF(S2418&gt;0.1,1.22,1.12),IF(S2418&gt;0.1,1.2,1.1))+(MOD(ROW()*11,31)/31-0.5)*0.06,2)</f>
        <v>1.25</v>
      </c>
      <c r="P2418" s="12">
        <f t="shared" si="239"/>
        <v>0.9</v>
      </c>
      <c r="Q2418" s="13">
        <f t="shared" si="237"/>
        <v>-1.2335237818938178</v>
      </c>
      <c r="R2418" s="1">
        <v>0</v>
      </c>
      <c r="S2418" s="1">
        <v>0</v>
      </c>
      <c r="T2418" s="1">
        <v>3.5000000000000003E-2</v>
      </c>
      <c r="U2418" s="4" t="s">
        <v>34</v>
      </c>
      <c r="V2418">
        <v>0.49</v>
      </c>
      <c r="W2418">
        <v>0.4</v>
      </c>
      <c r="X2418">
        <v>0.75</v>
      </c>
      <c r="Y2418">
        <v>2.38</v>
      </c>
      <c r="Z2418">
        <v>0.25</v>
      </c>
      <c r="AA2418" s="5">
        <f t="shared" si="240"/>
        <v>3.5000000000000003E-2</v>
      </c>
      <c r="AB2418" s="15" cm="1">
        <f t="array" ref="AB2418">_xlfn.SWITCH(U2418,"夏",122,"冬",90,"春",153,"秋",153,0)</f>
        <v>153</v>
      </c>
      <c r="AC2418" s="16">
        <f t="shared" si="241"/>
        <v>5.3550000000000004</v>
      </c>
      <c r="AD2418" s="5">
        <f>IFERROR(AA2418/D2418,0)</f>
        <v>2.4518388791593696E-4</v>
      </c>
      <c r="AE2418" s="15">
        <f t="shared" si="242"/>
        <v>0.41917808219178082</v>
      </c>
      <c r="AF2418" s="5">
        <f>IFERROR(AD2418*AE2418*48,0)</f>
        <v>4.9332341722044962E-3</v>
      </c>
    </row>
    <row r="2419" spans="1:32" x14ac:dyDescent="0.15">
      <c r="A2419" s="8">
        <v>45748</v>
      </c>
      <c r="B2419" s="1" t="s">
        <v>46</v>
      </c>
      <c r="C2419" s="1" t="s">
        <v>58</v>
      </c>
      <c r="D2419" s="1">
        <v>142.75</v>
      </c>
      <c r="E2419" s="6">
        <v>3.13</v>
      </c>
      <c r="F2419" s="10">
        <v>0.5</v>
      </c>
      <c r="G2419" s="1">
        <v>20</v>
      </c>
      <c r="H2419" s="1">
        <v>59.4</v>
      </c>
      <c r="I2419" s="1">
        <v>20</v>
      </c>
      <c r="J2419" s="1">
        <v>0.1</v>
      </c>
      <c r="K2419" s="1">
        <v>410</v>
      </c>
      <c r="L2419" s="1">
        <v>1155</v>
      </c>
      <c r="M2419" s="6">
        <f t="shared" si="238"/>
        <v>19.999999999999886</v>
      </c>
      <c r="N2419" s="1">
        <v>0.7</v>
      </c>
      <c r="O2419" s="11" cm="1">
        <f t="array" ref="O2419">ROUND(_xlfn.SWITCH(C2419,"建筑专教",IF(S2419&gt;0.1,1.38,1.28),"阶梯教室",IF(S2419&gt;0.1,1.15,1.05),"公共教室",IF(S2419&gt;0.1,1.22,1.12),IF(S2419&gt;0.1,1.2,1.1))+(MOD(ROW()*11,31)/31-0.5)*0.06,2)</f>
        <v>1.27</v>
      </c>
      <c r="P2419" s="12">
        <f t="shared" si="239"/>
        <v>0.01</v>
      </c>
      <c r="Q2419" s="13">
        <f t="shared" si="237"/>
        <v>-1.1182845790472449</v>
      </c>
      <c r="R2419" s="1">
        <v>0</v>
      </c>
      <c r="S2419" s="1">
        <v>0</v>
      </c>
      <c r="T2419" s="1">
        <v>2.8000000000000001E-2</v>
      </c>
      <c r="U2419" s="4" t="s">
        <v>34</v>
      </c>
      <c r="V2419">
        <v>0.49</v>
      </c>
      <c r="W2419">
        <v>0.4</v>
      </c>
      <c r="X2419">
        <v>0.75</v>
      </c>
      <c r="Y2419">
        <v>2.38</v>
      </c>
      <c r="Z2419">
        <v>0.25</v>
      </c>
      <c r="AA2419" s="5">
        <f t="shared" si="240"/>
        <v>2.8000000000000001E-2</v>
      </c>
      <c r="AB2419" s="15" cm="1">
        <f t="array" ref="AB2419">_xlfn.SWITCH(U2419,"夏",122,"冬",90,"春",153,"秋",153,0)</f>
        <v>153</v>
      </c>
      <c r="AC2419" s="16">
        <f t="shared" si="241"/>
        <v>4.2839999999999998</v>
      </c>
      <c r="AD2419" s="5">
        <f>IFERROR(AA2419/D2419,0)</f>
        <v>1.9614711033274956E-4</v>
      </c>
      <c r="AE2419" s="15">
        <f t="shared" si="242"/>
        <v>0.41917808219178082</v>
      </c>
      <c r="AF2419" s="5">
        <f>IFERROR(AD2419*AE2419*48,0)</f>
        <v>3.9465873377635971E-3</v>
      </c>
    </row>
    <row r="2420" spans="1:32" x14ac:dyDescent="0.15">
      <c r="A2420" s="8">
        <v>45748</v>
      </c>
      <c r="B2420" s="1" t="s">
        <v>46</v>
      </c>
      <c r="C2420" s="1" t="s">
        <v>58</v>
      </c>
      <c r="D2420" s="1">
        <v>142.75</v>
      </c>
      <c r="E2420" s="6">
        <v>3.13</v>
      </c>
      <c r="F2420" s="10">
        <v>0.52083333333333304</v>
      </c>
      <c r="G2420" s="1">
        <v>20.2</v>
      </c>
      <c r="H2420" s="1">
        <v>59</v>
      </c>
      <c r="I2420" s="1">
        <v>20.2</v>
      </c>
      <c r="J2420" s="1">
        <v>0.1</v>
      </c>
      <c r="K2420" s="1">
        <v>410</v>
      </c>
      <c r="L2420" s="1">
        <v>1095</v>
      </c>
      <c r="M2420" s="6">
        <f t="shared" si="238"/>
        <v>20.200000000000045</v>
      </c>
      <c r="N2420" s="1">
        <v>0.7</v>
      </c>
      <c r="O2420" s="11" cm="1">
        <f t="array" ref="O2420">ROUND(_xlfn.SWITCH(C2420,"建筑专教",IF(S2420&gt;0.1,1.38,1.28),"阶梯教室",IF(S2420&gt;0.1,1.15,1.05),"公共教室",IF(S2420&gt;0.1,1.22,1.12),IF(S2420&gt;0.1,1.2,1.1))+(MOD(ROW()*11,31)/31-0.5)*0.06,2)</f>
        <v>1.29</v>
      </c>
      <c r="P2420" s="12">
        <f t="shared" si="239"/>
        <v>0.01</v>
      </c>
      <c r="Q2420" s="13">
        <f t="shared" si="237"/>
        <v>-1.0074580139281546</v>
      </c>
      <c r="R2420" s="1">
        <v>0</v>
      </c>
      <c r="S2420" s="1">
        <v>0</v>
      </c>
      <c r="T2420" s="1">
        <v>3.5000000000000003E-2</v>
      </c>
      <c r="U2420" s="4" t="s">
        <v>34</v>
      </c>
      <c r="V2420">
        <v>0.49</v>
      </c>
      <c r="W2420">
        <v>0.4</v>
      </c>
      <c r="X2420">
        <v>0.75</v>
      </c>
      <c r="Y2420">
        <v>2.38</v>
      </c>
      <c r="Z2420">
        <v>0.25</v>
      </c>
      <c r="AA2420" s="5">
        <f t="shared" si="240"/>
        <v>3.5000000000000003E-2</v>
      </c>
      <c r="AB2420" s="15" cm="1">
        <f t="array" ref="AB2420">_xlfn.SWITCH(U2420,"夏",122,"冬",90,"春",153,"秋",153,0)</f>
        <v>153</v>
      </c>
      <c r="AC2420" s="16">
        <f t="shared" si="241"/>
        <v>5.3550000000000004</v>
      </c>
      <c r="AD2420" s="5">
        <f>IFERROR(AA2420/D2420,0)</f>
        <v>2.4518388791593696E-4</v>
      </c>
      <c r="AE2420" s="15">
        <f t="shared" si="242"/>
        <v>0.41917808219178082</v>
      </c>
      <c r="AF2420" s="5">
        <f>IFERROR(AD2420*AE2420*48,0)</f>
        <v>4.9332341722044962E-3</v>
      </c>
    </row>
    <row r="2421" spans="1:32" x14ac:dyDescent="0.15">
      <c r="A2421" s="8">
        <v>45748</v>
      </c>
      <c r="B2421" s="1" t="s">
        <v>46</v>
      </c>
      <c r="C2421" s="1" t="s">
        <v>58</v>
      </c>
      <c r="D2421" s="1">
        <v>142.75</v>
      </c>
      <c r="E2421" s="6">
        <v>3.13</v>
      </c>
      <c r="F2421" s="10">
        <v>0.54166666666666696</v>
      </c>
      <c r="G2421" s="1">
        <v>20.3</v>
      </c>
      <c r="H2421" s="1">
        <v>58.6</v>
      </c>
      <c r="I2421" s="1">
        <v>20.399999999999999</v>
      </c>
      <c r="J2421" s="1">
        <v>0.1</v>
      </c>
      <c r="K2421" s="1">
        <v>410</v>
      </c>
      <c r="L2421" s="1">
        <v>1035</v>
      </c>
      <c r="M2421" s="6">
        <f t="shared" si="238"/>
        <v>20.433136107140399</v>
      </c>
      <c r="N2421" s="1">
        <v>0.7</v>
      </c>
      <c r="O2421" s="11" cm="1">
        <f t="array" ref="O2421">ROUND(_xlfn.SWITCH(C2421,"建筑专教",IF(S2421&gt;0.1,1.38,1.28),"阶梯教室",IF(S2421&gt;0.1,1.15,1.05),"公共教室",IF(S2421&gt;0.1,1.22,1.12),IF(S2421&gt;0.1,1.2,1.1))+(MOD(ROW()*11,31)/31-0.5)*0.06,2)</f>
        <v>1.25</v>
      </c>
      <c r="P2421" s="12">
        <f t="shared" si="239"/>
        <v>0.01</v>
      </c>
      <c r="Q2421" s="13">
        <f t="shared" si="237"/>
        <v>-1.0737138190605779</v>
      </c>
      <c r="R2421" s="1">
        <v>0</v>
      </c>
      <c r="S2421" s="1">
        <v>0</v>
      </c>
      <c r="T2421" s="1">
        <v>2.5000000000000001E-2</v>
      </c>
      <c r="U2421" s="4" t="s">
        <v>34</v>
      </c>
      <c r="V2421">
        <v>0.49</v>
      </c>
      <c r="W2421">
        <v>0.4</v>
      </c>
      <c r="X2421">
        <v>0.75</v>
      </c>
      <c r="Y2421">
        <v>2.38</v>
      </c>
      <c r="Z2421">
        <v>0.25</v>
      </c>
      <c r="AA2421" s="5">
        <f t="shared" si="240"/>
        <v>2.5000000000000001E-2</v>
      </c>
      <c r="AB2421" s="15" cm="1">
        <f t="array" ref="AB2421">_xlfn.SWITCH(U2421,"夏",122,"冬",90,"春",153,"秋",153,0)</f>
        <v>153</v>
      </c>
      <c r="AC2421" s="16">
        <f t="shared" si="241"/>
        <v>3.8250000000000002</v>
      </c>
      <c r="AD2421" s="5">
        <f>IFERROR(AA2421/D2421,0)</f>
        <v>1.7513134851138354E-4</v>
      </c>
      <c r="AE2421" s="15">
        <f t="shared" si="242"/>
        <v>0.41917808219178082</v>
      </c>
      <c r="AF2421" s="5">
        <f>IFERROR(AD2421*AE2421*48,0)</f>
        <v>3.5237386944317831E-3</v>
      </c>
    </row>
    <row r="2422" spans="1:32" x14ac:dyDescent="0.15">
      <c r="A2422" s="8">
        <v>45748</v>
      </c>
      <c r="B2422" s="1" t="s">
        <v>46</v>
      </c>
      <c r="C2422" s="1" t="s">
        <v>58</v>
      </c>
      <c r="D2422" s="1">
        <v>142.75</v>
      </c>
      <c r="E2422" s="6">
        <v>3.13</v>
      </c>
      <c r="F2422" s="10">
        <v>0.5625</v>
      </c>
      <c r="G2422" s="1">
        <v>20.6</v>
      </c>
      <c r="H2422" s="1">
        <v>58.2</v>
      </c>
      <c r="I2422" s="1">
        <v>20.6</v>
      </c>
      <c r="J2422" s="1">
        <v>0.1</v>
      </c>
      <c r="K2422" s="1">
        <v>410</v>
      </c>
      <c r="L2422" s="1">
        <v>975</v>
      </c>
      <c r="M2422" s="6">
        <f t="shared" si="238"/>
        <v>20.600000000000023</v>
      </c>
      <c r="N2422" s="1">
        <v>0.7</v>
      </c>
      <c r="O2422" s="11" cm="1">
        <f t="array" ref="O2422">ROUND(_xlfn.SWITCH(C2422,"建筑专教",IF(S2422&gt;0.1,1.38,1.28),"阶梯教室",IF(S2422&gt;0.1,1.15,1.05),"公共教室",IF(S2422&gt;0.1,1.22,1.12),IF(S2422&gt;0.1,1.2,1.1))+(MOD(ROW()*11,31)/31-0.5)*0.06,2)</f>
        <v>1.28</v>
      </c>
      <c r="P2422" s="12">
        <f t="shared" si="239"/>
        <v>0.01</v>
      </c>
      <c r="Q2422" s="13">
        <f t="shared" ref="Q2422:Q2485" si="243">(0.303*EXP(-0.036*(O2422*58.15))+0.028)*((O2422*58.15)-0.00305*(5733-6.99*(O2422*58.15)-(EXP(16.6536-4030.183/(G2422+235))*(H2422/100)))-0.42*((O2422*58.15)-58.15)-0.000017*(O2422*58.15)*(5867-(EXP(16.6536-4030.183/(G2422+235))*(H2422/100)))-0.0014*(O2422*58.15)*(34-G2422)-0.0000000396*IF(N2422*0.155&gt;0.078,1.05+0.645*N2422*0.155,1)*(POWER((35.7-0.028*(O2422*58.15)-N2422*0.155*(0.0000000396*IF(N2422*0.155&gt;0.078,1.05+0.645*N2422*0.155,1)*(POWER((35.7-0.028*(O2422*58.15)-N2422*0.155*0.1)+273,4)-POWER(M2422+273,4))+IF(N2422*0.155&gt;0.078,1.05+0.645*N2422*0.155,1)*IF(J2422&lt;0.2,2.38*ABS(35.7-0.028*(O2422*58.15)-G2422)^0.25,12.1*SQRT(J2422))*(35.7-0.028*(O2422*58.15)-G2422))+273),4)-POWER(M2422+273,4))-IF(N2422*0.155&gt;0.078,1.05+0.645*N2422*0.155,1)*IF(J2422&lt;0.2,2.38*ABS(35.7-0.028*(O2422*58.15)-N2422*0.155*0.1-G2422)^0.25,12.1*SQRT(J2422))*(35.7-0.028*(O2422*58.15)-N2422*0.155*0.1-G2422))</f>
        <v>-0.92268551944111288</v>
      </c>
      <c r="R2422" s="1">
        <v>0</v>
      </c>
      <c r="S2422" s="1">
        <v>0</v>
      </c>
      <c r="T2422" s="1">
        <v>1.2E-2</v>
      </c>
      <c r="U2422" s="4" t="s">
        <v>34</v>
      </c>
      <c r="V2422">
        <v>0.49</v>
      </c>
      <c r="W2422">
        <v>0.4</v>
      </c>
      <c r="X2422">
        <v>0.75</v>
      </c>
      <c r="Y2422">
        <v>2.38</v>
      </c>
      <c r="Z2422">
        <v>0.25</v>
      </c>
      <c r="AA2422" s="5">
        <f t="shared" si="240"/>
        <v>1.2E-2</v>
      </c>
      <c r="AB2422" s="15" cm="1">
        <f t="array" ref="AB2422">_xlfn.SWITCH(U2422,"夏",122,"冬",90,"春",153,"秋",153,0)</f>
        <v>153</v>
      </c>
      <c r="AC2422" s="16">
        <f t="shared" si="241"/>
        <v>1.8360000000000001</v>
      </c>
      <c r="AD2422" s="5">
        <f>IFERROR(AA2422/D2422,0)</f>
        <v>8.4063047285464103E-5</v>
      </c>
      <c r="AE2422" s="15">
        <f t="shared" si="242"/>
        <v>0.41917808219178082</v>
      </c>
      <c r="AF2422" s="5">
        <f>IFERROR(AD2422*AE2422*48,0)</f>
        <v>1.6913945733272558E-3</v>
      </c>
    </row>
    <row r="2423" spans="1:32" x14ac:dyDescent="0.15">
      <c r="A2423" s="8">
        <v>45748</v>
      </c>
      <c r="B2423" s="1" t="s">
        <v>46</v>
      </c>
      <c r="C2423" s="1" t="s">
        <v>58</v>
      </c>
      <c r="D2423" s="1">
        <v>142.75</v>
      </c>
      <c r="E2423" s="6">
        <v>3.13</v>
      </c>
      <c r="F2423" s="10">
        <v>0.58333333333333304</v>
      </c>
      <c r="G2423" s="1">
        <v>20.8</v>
      </c>
      <c r="H2423" s="1">
        <v>57.8</v>
      </c>
      <c r="I2423" s="1">
        <v>20.8</v>
      </c>
      <c r="J2423" s="1">
        <v>0.1</v>
      </c>
      <c r="K2423" s="1">
        <v>572</v>
      </c>
      <c r="L2423" s="1">
        <v>915</v>
      </c>
      <c r="M2423" s="6">
        <f t="shared" si="238"/>
        <v>20.799999999999898</v>
      </c>
      <c r="N2423" s="1">
        <v>0.7</v>
      </c>
      <c r="O2423" s="11" cm="1">
        <f t="array" ref="O2423">ROUND(_xlfn.SWITCH(C2423,"建筑专教",IF(S2423&gt;0.1,1.38,1.28),"阶梯教室",IF(S2423&gt;0.1,1.15,1.05),"公共教室",IF(S2423&gt;0.1,1.22,1.12),IF(S2423&gt;0.1,1.2,1.1))+(MOD(ROW()*11,31)/31-0.5)*0.06,2)</f>
        <v>1.3</v>
      </c>
      <c r="P2423" s="12">
        <f t="shared" si="239"/>
        <v>0.2</v>
      </c>
      <c r="Q2423" s="13">
        <f t="shared" si="243"/>
        <v>-0.81691799057263681</v>
      </c>
      <c r="R2423" s="1">
        <v>0</v>
      </c>
      <c r="S2423" s="1">
        <v>0</v>
      </c>
      <c r="T2423" s="1">
        <v>3.2000000000000001E-2</v>
      </c>
      <c r="U2423" s="4" t="s">
        <v>34</v>
      </c>
      <c r="V2423">
        <v>0.49</v>
      </c>
      <c r="W2423">
        <v>0.4</v>
      </c>
      <c r="X2423">
        <v>0.75</v>
      </c>
      <c r="Y2423">
        <v>2.38</v>
      </c>
      <c r="Z2423">
        <v>0.25</v>
      </c>
      <c r="AA2423" s="5">
        <f t="shared" si="240"/>
        <v>3.2000000000000001E-2</v>
      </c>
      <c r="AB2423" s="15" cm="1">
        <f t="array" ref="AB2423">_xlfn.SWITCH(U2423,"夏",122,"冬",90,"春",153,"秋",153,0)</f>
        <v>153</v>
      </c>
      <c r="AC2423" s="16">
        <f t="shared" si="241"/>
        <v>4.8959999999999999</v>
      </c>
      <c r="AD2423" s="5">
        <f>IFERROR(AA2423/D2423,0)</f>
        <v>2.2416812609457094E-4</v>
      </c>
      <c r="AE2423" s="15">
        <f t="shared" si="242"/>
        <v>0.41917808219178082</v>
      </c>
      <c r="AF2423" s="5">
        <f>IFERROR(AD2423*AE2423*48,0)</f>
        <v>4.5103855288726822E-3</v>
      </c>
    </row>
    <row r="2424" spans="1:32" x14ac:dyDescent="0.15">
      <c r="A2424" s="8">
        <v>45748</v>
      </c>
      <c r="B2424" s="1" t="s">
        <v>46</v>
      </c>
      <c r="C2424" s="1" t="s">
        <v>58</v>
      </c>
      <c r="D2424" s="1">
        <v>142.75</v>
      </c>
      <c r="E2424" s="6">
        <v>3.13</v>
      </c>
      <c r="F2424" s="10">
        <v>0.60416666666666696</v>
      </c>
      <c r="G2424" s="1">
        <v>21</v>
      </c>
      <c r="H2424" s="1">
        <v>57.4</v>
      </c>
      <c r="I2424" s="1">
        <v>21</v>
      </c>
      <c r="J2424" s="1">
        <v>0.1</v>
      </c>
      <c r="K2424" s="1">
        <v>682</v>
      </c>
      <c r="L2424" s="1">
        <v>855</v>
      </c>
      <c r="M2424" s="6">
        <f t="shared" si="238"/>
        <v>21.000000000000057</v>
      </c>
      <c r="N2424" s="1">
        <v>0.7</v>
      </c>
      <c r="O2424" s="11" cm="1">
        <f t="array" ref="O2424">ROUND(_xlfn.SWITCH(C2424,"建筑专教",IF(S2424&gt;0.1,1.38,1.28),"阶梯教室",IF(S2424&gt;0.1,1.15,1.05),"公共教室",IF(S2424&gt;0.1,1.22,1.12),IF(S2424&gt;0.1,1.2,1.1))+(MOD(ROW()*11,31)/31-0.5)*0.06,2)</f>
        <v>1.26</v>
      </c>
      <c r="P2424" s="12">
        <f t="shared" si="239"/>
        <v>0.33</v>
      </c>
      <c r="Q2424" s="13">
        <f t="shared" si="243"/>
        <v>-0.86302483662334961</v>
      </c>
      <c r="R2424" s="1">
        <v>0</v>
      </c>
      <c r="S2424" s="1">
        <v>0</v>
      </c>
      <c r="T2424" s="1">
        <v>3.7999999999999999E-2</v>
      </c>
      <c r="U2424" s="4" t="s">
        <v>34</v>
      </c>
      <c r="V2424">
        <v>0.49</v>
      </c>
      <c r="W2424">
        <v>0.4</v>
      </c>
      <c r="X2424">
        <v>0.75</v>
      </c>
      <c r="Y2424">
        <v>2.38</v>
      </c>
      <c r="Z2424">
        <v>0.25</v>
      </c>
      <c r="AA2424" s="5">
        <f t="shared" si="240"/>
        <v>3.7999999999999999E-2</v>
      </c>
      <c r="AB2424" s="15" cm="1">
        <f t="array" ref="AB2424">_xlfn.SWITCH(U2424,"夏",122,"冬",90,"春",153,"秋",153,0)</f>
        <v>153</v>
      </c>
      <c r="AC2424" s="16">
        <f t="shared" si="241"/>
        <v>5.8140000000000001</v>
      </c>
      <c r="AD2424" s="5">
        <f>IFERROR(AA2424/D2424,0)</f>
        <v>2.6619964973730297E-4</v>
      </c>
      <c r="AE2424" s="15">
        <f t="shared" si="242"/>
        <v>0.41917808219178082</v>
      </c>
      <c r="AF2424" s="5">
        <f>IFERROR(AD2424*AE2424*48,0)</f>
        <v>5.3560828155363102E-3</v>
      </c>
    </row>
    <row r="2425" spans="1:32" x14ac:dyDescent="0.15">
      <c r="A2425" s="8">
        <v>45748</v>
      </c>
      <c r="B2425" s="1" t="s">
        <v>46</v>
      </c>
      <c r="C2425" s="1" t="s">
        <v>58</v>
      </c>
      <c r="D2425" s="1">
        <v>142.75</v>
      </c>
      <c r="E2425" s="6">
        <v>3.13</v>
      </c>
      <c r="F2425" s="10">
        <v>0.625</v>
      </c>
      <c r="G2425" s="1">
        <v>21.2</v>
      </c>
      <c r="H2425" s="1">
        <v>57</v>
      </c>
      <c r="I2425" s="1">
        <v>21.2</v>
      </c>
      <c r="J2425" s="1">
        <v>0.1</v>
      </c>
      <c r="K2425" s="1">
        <v>792</v>
      </c>
      <c r="L2425" s="1">
        <v>795</v>
      </c>
      <c r="M2425" s="6">
        <f t="shared" si="238"/>
        <v>21.200000000000045</v>
      </c>
      <c r="N2425" s="1">
        <v>0.7</v>
      </c>
      <c r="O2425" s="11" cm="1">
        <f t="array" ref="O2425">ROUND(_xlfn.SWITCH(C2425,"建筑专教",IF(S2425&gt;0.1,1.38,1.28),"阶梯教室",IF(S2425&gt;0.1,1.15,1.05),"公共教室",IF(S2425&gt;0.1,1.22,1.12),IF(S2425&gt;0.1,1.2,1.1))+(MOD(ROW()*11,31)/31-0.5)*0.06,2)</f>
        <v>1.28</v>
      </c>
      <c r="P2425" s="12">
        <f t="shared" si="239"/>
        <v>0.46</v>
      </c>
      <c r="Q2425" s="13">
        <f t="shared" si="243"/>
        <v>-0.75674996173877362</v>
      </c>
      <c r="R2425" s="1">
        <v>0</v>
      </c>
      <c r="S2425" s="1">
        <v>0</v>
      </c>
      <c r="T2425" s="1">
        <v>5.0000000000000001E-3</v>
      </c>
      <c r="U2425" s="4" t="s">
        <v>34</v>
      </c>
      <c r="V2425">
        <v>0.49</v>
      </c>
      <c r="W2425">
        <v>0.4</v>
      </c>
      <c r="X2425">
        <v>0.75</v>
      </c>
      <c r="Y2425">
        <v>2.38</v>
      </c>
      <c r="Z2425">
        <v>0.25</v>
      </c>
      <c r="AA2425" s="5">
        <f t="shared" si="240"/>
        <v>5.0000000000000001E-3</v>
      </c>
      <c r="AB2425" s="15" cm="1">
        <f t="array" ref="AB2425">_xlfn.SWITCH(U2425,"夏",122,"冬",90,"春",153,"秋",153,0)</f>
        <v>153</v>
      </c>
      <c r="AC2425" s="16">
        <f t="shared" si="241"/>
        <v>0.76500000000000001</v>
      </c>
      <c r="AD2425" s="5">
        <f>IFERROR(AA2425/D2425,0)</f>
        <v>3.5026269702276706E-5</v>
      </c>
      <c r="AE2425" s="15">
        <f t="shared" si="242"/>
        <v>0.41917808219178082</v>
      </c>
      <c r="AF2425" s="5">
        <f>IFERROR(AD2425*AE2425*48,0)</f>
        <v>7.0474773888635654E-4</v>
      </c>
    </row>
    <row r="2426" spans="1:32" x14ac:dyDescent="0.15">
      <c r="A2426" s="8">
        <v>45748</v>
      </c>
      <c r="B2426" s="1" t="s">
        <v>46</v>
      </c>
      <c r="C2426" s="1" t="s">
        <v>58</v>
      </c>
      <c r="D2426" s="1">
        <v>142.75</v>
      </c>
      <c r="E2426" s="6">
        <v>3.13</v>
      </c>
      <c r="F2426" s="10">
        <v>0.64583333333333304</v>
      </c>
      <c r="G2426" s="1">
        <v>21.4</v>
      </c>
      <c r="H2426" s="1">
        <v>56.6</v>
      </c>
      <c r="I2426" s="1">
        <v>21.4</v>
      </c>
      <c r="J2426" s="1">
        <v>0.1</v>
      </c>
      <c r="K2426" s="1">
        <v>902</v>
      </c>
      <c r="L2426" s="1">
        <v>735</v>
      </c>
      <c r="M2426" s="6">
        <f t="shared" si="238"/>
        <v>21.400000000000091</v>
      </c>
      <c r="N2426" s="1">
        <v>0.7</v>
      </c>
      <c r="O2426" s="11" cm="1">
        <f t="array" ref="O2426">ROUND(_xlfn.SWITCH(C2426,"建筑专教",IF(S2426&gt;0.1,1.38,1.28),"阶梯教室",IF(S2426&gt;0.1,1.15,1.05),"公共教室",IF(S2426&gt;0.1,1.22,1.12),IF(S2426&gt;0.1,1.2,1.1))+(MOD(ROW()*11,31)/31-0.5)*0.06,2)</f>
        <v>1.3</v>
      </c>
      <c r="P2426" s="12">
        <f t="shared" si="239"/>
        <v>0.59</v>
      </c>
      <c r="Q2426" s="13">
        <f t="shared" si="243"/>
        <v>-0.65449987162449907</v>
      </c>
      <c r="R2426" s="1">
        <v>0</v>
      </c>
      <c r="S2426" s="1">
        <v>0</v>
      </c>
      <c r="T2426" s="1">
        <v>3.0000000000000001E-3</v>
      </c>
      <c r="U2426" s="4" t="s">
        <v>34</v>
      </c>
      <c r="V2426">
        <v>0.49</v>
      </c>
      <c r="W2426">
        <v>0.4</v>
      </c>
      <c r="X2426">
        <v>0.75</v>
      </c>
      <c r="Y2426">
        <v>2.38</v>
      </c>
      <c r="Z2426">
        <v>0.25</v>
      </c>
      <c r="AA2426" s="5">
        <f t="shared" si="240"/>
        <v>3.0000000000000001E-3</v>
      </c>
      <c r="AB2426" s="15" cm="1">
        <f t="array" ref="AB2426">_xlfn.SWITCH(U2426,"夏",122,"冬",90,"春",153,"秋",153,0)</f>
        <v>153</v>
      </c>
      <c r="AC2426" s="16">
        <f t="shared" si="241"/>
        <v>0.45900000000000002</v>
      </c>
      <c r="AD2426" s="5">
        <f>IFERROR(AA2426/D2426,0)</f>
        <v>2.1015761821366026E-5</v>
      </c>
      <c r="AE2426" s="15">
        <f t="shared" si="242"/>
        <v>0.41917808219178082</v>
      </c>
      <c r="AF2426" s="5">
        <f>IFERROR(AD2426*AE2426*48,0)</f>
        <v>4.2284864333181396E-4</v>
      </c>
    </row>
    <row r="2427" spans="1:32" x14ac:dyDescent="0.15">
      <c r="A2427" s="8">
        <v>45748</v>
      </c>
      <c r="B2427" s="1" t="s">
        <v>46</v>
      </c>
      <c r="C2427" s="1" t="s">
        <v>58</v>
      </c>
      <c r="D2427" s="1">
        <v>142.75</v>
      </c>
      <c r="E2427" s="6">
        <v>3.13</v>
      </c>
      <c r="F2427" s="10">
        <v>0.66666666666666696</v>
      </c>
      <c r="G2427" s="1">
        <v>21.6</v>
      </c>
      <c r="H2427" s="1">
        <v>56.2</v>
      </c>
      <c r="I2427" s="1">
        <v>21.6</v>
      </c>
      <c r="J2427" s="1">
        <v>0.1</v>
      </c>
      <c r="K2427" s="1">
        <v>1012</v>
      </c>
      <c r="L2427" s="1">
        <v>675</v>
      </c>
      <c r="M2427" s="6">
        <f t="shared" si="238"/>
        <v>21.600000000000023</v>
      </c>
      <c r="N2427" s="1">
        <v>0.7</v>
      </c>
      <c r="O2427" s="11" cm="1">
        <f t="array" ref="O2427">ROUND(_xlfn.SWITCH(C2427,"建筑专教",IF(S2427&gt;0.1,1.38,1.28),"阶梯教室",IF(S2427&gt;0.1,1.15,1.05),"公共教室",IF(S2427&gt;0.1,1.22,1.12),IF(S2427&gt;0.1,1.2,1.1))+(MOD(ROW()*11,31)/31-0.5)*0.06,2)</f>
        <v>1.26</v>
      </c>
      <c r="P2427" s="12">
        <f t="shared" si="239"/>
        <v>0.72</v>
      </c>
      <c r="Q2427" s="13">
        <f t="shared" si="243"/>
        <v>-0.69527301423607235</v>
      </c>
      <c r="R2427" s="1">
        <v>0</v>
      </c>
      <c r="S2427" s="1">
        <v>0</v>
      </c>
      <c r="T2427" s="1">
        <v>5.0000000000000001E-3</v>
      </c>
      <c r="U2427" s="4" t="s">
        <v>34</v>
      </c>
      <c r="V2427">
        <v>0.49</v>
      </c>
      <c r="W2427">
        <v>0.4</v>
      </c>
      <c r="X2427">
        <v>0.75</v>
      </c>
      <c r="Y2427">
        <v>2.38</v>
      </c>
      <c r="Z2427">
        <v>0.25</v>
      </c>
      <c r="AA2427" s="5">
        <f t="shared" si="240"/>
        <v>5.0000000000000001E-3</v>
      </c>
      <c r="AB2427" s="15" cm="1">
        <f t="array" ref="AB2427">_xlfn.SWITCH(U2427,"夏",122,"冬",90,"春",153,"秋",153,0)</f>
        <v>153</v>
      </c>
      <c r="AC2427" s="16">
        <f t="shared" si="241"/>
        <v>0.76500000000000001</v>
      </c>
      <c r="AD2427" s="5">
        <f>IFERROR(AA2427/D2427,0)</f>
        <v>3.5026269702276706E-5</v>
      </c>
      <c r="AE2427" s="15">
        <f t="shared" si="242"/>
        <v>0.41917808219178082</v>
      </c>
      <c r="AF2427" s="5">
        <f>IFERROR(AD2427*AE2427*48,0)</f>
        <v>7.0474773888635654E-4</v>
      </c>
    </row>
    <row r="2428" spans="1:32" x14ac:dyDescent="0.15">
      <c r="A2428" s="8">
        <v>45748</v>
      </c>
      <c r="B2428" s="1" t="s">
        <v>46</v>
      </c>
      <c r="C2428" s="1" t="s">
        <v>58</v>
      </c>
      <c r="D2428" s="1">
        <v>142.75</v>
      </c>
      <c r="E2428" s="6">
        <v>3.13</v>
      </c>
      <c r="F2428" s="10">
        <v>0.6875</v>
      </c>
      <c r="G2428" s="1">
        <v>21.8</v>
      </c>
      <c r="H2428" s="1">
        <v>55.8</v>
      </c>
      <c r="I2428" s="1">
        <v>21.8</v>
      </c>
      <c r="J2428" s="1">
        <v>0.1</v>
      </c>
      <c r="K2428" s="1">
        <v>1122</v>
      </c>
      <c r="L2428" s="1">
        <v>615</v>
      </c>
      <c r="M2428" s="6">
        <f t="shared" si="238"/>
        <v>21.800000000000011</v>
      </c>
      <c r="N2428" s="1">
        <v>0.7</v>
      </c>
      <c r="O2428" s="11" cm="1">
        <f t="array" ref="O2428">ROUND(_xlfn.SWITCH(C2428,"建筑专教",IF(S2428&gt;0.1,1.38,1.28),"阶梯教室",IF(S2428&gt;0.1,1.15,1.05),"公共教室",IF(S2428&gt;0.1,1.22,1.12),IF(S2428&gt;0.1,1.2,1.1))+(MOD(ROW()*11,31)/31-0.5)*0.06,2)</f>
        <v>1.28</v>
      </c>
      <c r="P2428" s="12">
        <f t="shared" si="239"/>
        <v>0.85</v>
      </c>
      <c r="Q2428" s="13">
        <f t="shared" si="243"/>
        <v>-0.59263604467507991</v>
      </c>
      <c r="R2428" s="1">
        <v>0</v>
      </c>
      <c r="S2428" s="1">
        <v>0</v>
      </c>
      <c r="T2428" s="1">
        <v>2.5000000000000001E-2</v>
      </c>
      <c r="U2428" s="4" t="s">
        <v>34</v>
      </c>
      <c r="V2428">
        <v>0.49</v>
      </c>
      <c r="W2428">
        <v>0.4</v>
      </c>
      <c r="X2428">
        <v>0.75</v>
      </c>
      <c r="Y2428">
        <v>2.38</v>
      </c>
      <c r="Z2428">
        <v>0.25</v>
      </c>
      <c r="AA2428" s="5">
        <f t="shared" si="240"/>
        <v>2.5000000000000001E-2</v>
      </c>
      <c r="AB2428" s="15" cm="1">
        <f t="array" ref="AB2428">_xlfn.SWITCH(U2428,"夏",122,"冬",90,"春",153,"秋",153,0)</f>
        <v>153</v>
      </c>
      <c r="AC2428" s="16">
        <f t="shared" si="241"/>
        <v>3.8250000000000002</v>
      </c>
      <c r="AD2428" s="5">
        <f>IFERROR(AA2428/D2428,0)</f>
        <v>1.7513134851138354E-4</v>
      </c>
      <c r="AE2428" s="15">
        <f t="shared" si="242"/>
        <v>0.41917808219178082</v>
      </c>
      <c r="AF2428" s="5">
        <f>IFERROR(AD2428*AE2428*48,0)</f>
        <v>3.5237386944317831E-3</v>
      </c>
    </row>
    <row r="2429" spans="1:32" x14ac:dyDescent="0.15">
      <c r="A2429" s="8">
        <v>45748</v>
      </c>
      <c r="B2429" s="1" t="s">
        <v>46</v>
      </c>
      <c r="C2429" s="1" t="s">
        <v>58</v>
      </c>
      <c r="D2429" s="1">
        <v>142.75</v>
      </c>
      <c r="E2429" s="6">
        <v>3.13</v>
      </c>
      <c r="F2429" s="10">
        <v>0.70833333333333304</v>
      </c>
      <c r="G2429" s="1">
        <v>22</v>
      </c>
      <c r="H2429" s="1">
        <v>55.4</v>
      </c>
      <c r="I2429" s="1">
        <v>22</v>
      </c>
      <c r="J2429" s="1">
        <v>0.1</v>
      </c>
      <c r="K2429" s="1">
        <v>1232</v>
      </c>
      <c r="L2429" s="1">
        <v>555</v>
      </c>
      <c r="M2429" s="6">
        <f t="shared" si="238"/>
        <v>22</v>
      </c>
      <c r="N2429" s="1">
        <v>0.7</v>
      </c>
      <c r="O2429" s="11" cm="1">
        <f t="array" ref="O2429">ROUND(_xlfn.SWITCH(C2429,"建筑专教",IF(S2429&gt;0.1,1.38,1.28),"阶梯教室",IF(S2429&gt;0.1,1.15,1.05),"公共教室",IF(S2429&gt;0.1,1.22,1.12),IF(S2429&gt;0.1,1.2,1.1))+(MOD(ROW()*11,31)/31-0.5)*0.06,2)</f>
        <v>1.3</v>
      </c>
      <c r="P2429" s="12">
        <f t="shared" si="239"/>
        <v>0.98</v>
      </c>
      <c r="Q2429" s="13">
        <f t="shared" si="243"/>
        <v>-0.49388304601502903</v>
      </c>
      <c r="R2429" s="1">
        <v>0</v>
      </c>
      <c r="S2429" s="1">
        <v>0</v>
      </c>
      <c r="T2429" s="1">
        <v>3.2000000000000001E-2</v>
      </c>
      <c r="U2429" s="4" t="s">
        <v>34</v>
      </c>
      <c r="V2429">
        <v>0.49</v>
      </c>
      <c r="W2429">
        <v>0.4</v>
      </c>
      <c r="X2429">
        <v>0.75</v>
      </c>
      <c r="Y2429">
        <v>2.38</v>
      </c>
      <c r="Z2429">
        <v>0.25</v>
      </c>
      <c r="AA2429" s="5">
        <f t="shared" si="240"/>
        <v>3.2000000000000001E-2</v>
      </c>
      <c r="AB2429" s="15" cm="1">
        <f t="array" ref="AB2429">_xlfn.SWITCH(U2429,"夏",122,"冬",90,"春",153,"秋",153,0)</f>
        <v>153</v>
      </c>
      <c r="AC2429" s="16">
        <f t="shared" si="241"/>
        <v>4.8959999999999999</v>
      </c>
      <c r="AD2429" s="5">
        <f>IFERROR(AA2429/D2429,0)</f>
        <v>2.2416812609457094E-4</v>
      </c>
      <c r="AE2429" s="15">
        <f t="shared" si="242"/>
        <v>0.41917808219178082</v>
      </c>
      <c r="AF2429" s="5">
        <f>IFERROR(AD2429*AE2429*48,0)</f>
        <v>4.5103855288726822E-3</v>
      </c>
    </row>
    <row r="2430" spans="1:32" x14ac:dyDescent="0.15">
      <c r="A2430" s="8">
        <v>45748</v>
      </c>
      <c r="B2430" s="1" t="s">
        <v>46</v>
      </c>
      <c r="C2430" s="1" t="s">
        <v>58</v>
      </c>
      <c r="D2430" s="1">
        <v>142.75</v>
      </c>
      <c r="E2430" s="6">
        <v>3.13</v>
      </c>
      <c r="F2430" s="10">
        <v>0.72916666666666696</v>
      </c>
      <c r="G2430" s="1">
        <v>22</v>
      </c>
      <c r="H2430" s="1">
        <v>55.4</v>
      </c>
      <c r="I2430" s="1">
        <v>22</v>
      </c>
      <c r="J2430" s="1">
        <v>0.1</v>
      </c>
      <c r="K2430" s="1">
        <v>410</v>
      </c>
      <c r="L2430" s="1">
        <v>495</v>
      </c>
      <c r="M2430" s="6">
        <f t="shared" si="238"/>
        <v>22</v>
      </c>
      <c r="N2430" s="1">
        <v>0</v>
      </c>
      <c r="O2430" s="1">
        <v>0</v>
      </c>
      <c r="P2430" s="12">
        <f t="shared" si="239"/>
        <v>0</v>
      </c>
      <c r="Q2430" s="1">
        <v>0</v>
      </c>
      <c r="R2430" s="1">
        <v>0</v>
      </c>
      <c r="S2430" s="1">
        <v>0</v>
      </c>
      <c r="T2430" s="1">
        <v>0</v>
      </c>
      <c r="U2430" s="4" t="s">
        <v>34</v>
      </c>
      <c r="V2430">
        <v>0.49</v>
      </c>
      <c r="W2430">
        <v>0.4</v>
      </c>
      <c r="X2430">
        <v>0.75</v>
      </c>
      <c r="Y2430">
        <v>2.38</v>
      </c>
      <c r="Z2430">
        <v>0.25</v>
      </c>
      <c r="AA2430" s="5">
        <f t="shared" si="240"/>
        <v>0</v>
      </c>
      <c r="AB2430" s="15" cm="1">
        <f t="array" ref="AB2430">_xlfn.SWITCH(U2430,"夏",122,"冬",90,"春",153,"秋",153,0)</f>
        <v>153</v>
      </c>
      <c r="AC2430" s="16">
        <f t="shared" si="241"/>
        <v>0</v>
      </c>
      <c r="AD2430" s="5">
        <f>IFERROR(AA2430/D2430,0)</f>
        <v>0</v>
      </c>
      <c r="AE2430" s="15">
        <f t="shared" si="242"/>
        <v>0.41917808219178082</v>
      </c>
      <c r="AF2430" s="5">
        <f>IFERROR(AD2430*AE2430*48,0)</f>
        <v>0</v>
      </c>
    </row>
    <row r="2431" spans="1:32" x14ac:dyDescent="0.15">
      <c r="A2431" s="8">
        <v>45748</v>
      </c>
      <c r="B2431" s="1" t="s">
        <v>46</v>
      </c>
      <c r="C2431" s="1" t="s">
        <v>58</v>
      </c>
      <c r="D2431" s="1">
        <v>142.75</v>
      </c>
      <c r="E2431" s="6">
        <v>3.13</v>
      </c>
      <c r="F2431" s="10">
        <v>0.75</v>
      </c>
      <c r="G2431" s="1">
        <v>21.8</v>
      </c>
      <c r="H2431" s="1">
        <v>55.8</v>
      </c>
      <c r="I2431" s="1">
        <v>21.8</v>
      </c>
      <c r="J2431" s="1">
        <v>0.1</v>
      </c>
      <c r="K2431" s="1">
        <v>410</v>
      </c>
      <c r="L2431" s="1">
        <v>435</v>
      </c>
      <c r="M2431" s="6">
        <f t="shared" si="238"/>
        <v>21.800000000000011</v>
      </c>
      <c r="N2431" s="1">
        <v>0</v>
      </c>
      <c r="O2431" s="1">
        <v>0</v>
      </c>
      <c r="P2431" s="12">
        <f t="shared" si="239"/>
        <v>0</v>
      </c>
      <c r="Q2431" s="1">
        <v>0</v>
      </c>
      <c r="R2431" s="1">
        <v>0</v>
      </c>
      <c r="S2431" s="1">
        <v>0</v>
      </c>
      <c r="T2431" s="1">
        <v>0</v>
      </c>
      <c r="U2431" s="4" t="s">
        <v>34</v>
      </c>
      <c r="V2431">
        <v>0.49</v>
      </c>
      <c r="W2431">
        <v>0.4</v>
      </c>
      <c r="X2431">
        <v>0.75</v>
      </c>
      <c r="Y2431">
        <v>2.38</v>
      </c>
      <c r="Z2431">
        <v>0.25</v>
      </c>
      <c r="AA2431" s="5">
        <f t="shared" si="240"/>
        <v>0</v>
      </c>
      <c r="AB2431" s="15" cm="1">
        <f t="array" ref="AB2431">_xlfn.SWITCH(U2431,"夏",122,"冬",90,"春",153,"秋",153,0)</f>
        <v>153</v>
      </c>
      <c r="AC2431" s="16">
        <f t="shared" si="241"/>
        <v>0</v>
      </c>
      <c r="AD2431" s="5">
        <f>IFERROR(AA2431/D2431,0)</f>
        <v>0</v>
      </c>
      <c r="AE2431" s="15">
        <f t="shared" si="242"/>
        <v>0.41917808219178082</v>
      </c>
      <c r="AF2431" s="5">
        <f>IFERROR(AD2431*AE2431*48,0)</f>
        <v>0</v>
      </c>
    </row>
    <row r="2432" spans="1:32" x14ac:dyDescent="0.15">
      <c r="A2432" s="8">
        <v>45748</v>
      </c>
      <c r="B2432" s="1" t="s">
        <v>46</v>
      </c>
      <c r="C2432" s="1" t="s">
        <v>58</v>
      </c>
      <c r="D2432" s="1">
        <v>142.75</v>
      </c>
      <c r="E2432" s="6">
        <v>3.13</v>
      </c>
      <c r="F2432" s="10">
        <v>0.77083333333333304</v>
      </c>
      <c r="G2432" s="1">
        <v>21.6</v>
      </c>
      <c r="H2432" s="1">
        <v>56.2</v>
      </c>
      <c r="I2432" s="1">
        <v>21.6</v>
      </c>
      <c r="J2432" s="1">
        <v>0.1</v>
      </c>
      <c r="K2432" s="1">
        <v>410</v>
      </c>
      <c r="L2432" s="1">
        <v>375</v>
      </c>
      <c r="M2432" s="6">
        <f t="shared" si="238"/>
        <v>21.600000000000023</v>
      </c>
      <c r="N2432" s="1">
        <v>0</v>
      </c>
      <c r="O2432" s="1">
        <v>0</v>
      </c>
      <c r="P2432" s="12">
        <f t="shared" si="239"/>
        <v>0</v>
      </c>
      <c r="Q2432" s="1">
        <v>0</v>
      </c>
      <c r="R2432" s="1">
        <v>0</v>
      </c>
      <c r="S2432" s="1">
        <v>0</v>
      </c>
      <c r="T2432" s="1">
        <v>0</v>
      </c>
      <c r="U2432" s="4" t="s">
        <v>34</v>
      </c>
      <c r="V2432">
        <v>0.49</v>
      </c>
      <c r="W2432">
        <v>0.4</v>
      </c>
      <c r="X2432">
        <v>0.75</v>
      </c>
      <c r="Y2432">
        <v>2.38</v>
      </c>
      <c r="Z2432">
        <v>0.25</v>
      </c>
      <c r="AA2432" s="5">
        <f t="shared" si="240"/>
        <v>0</v>
      </c>
      <c r="AB2432" s="15" cm="1">
        <f t="array" ref="AB2432">_xlfn.SWITCH(U2432,"夏",122,"冬",90,"春",153,"秋",153,0)</f>
        <v>153</v>
      </c>
      <c r="AC2432" s="16">
        <f t="shared" si="241"/>
        <v>0</v>
      </c>
      <c r="AD2432" s="5">
        <f>IFERROR(AA2432/D2432,0)</f>
        <v>0</v>
      </c>
      <c r="AE2432" s="15">
        <f t="shared" si="242"/>
        <v>0.41917808219178082</v>
      </c>
      <c r="AF2432" s="5">
        <f>IFERROR(AD2432*AE2432*48,0)</f>
        <v>0</v>
      </c>
    </row>
    <row r="2433" spans="1:32" x14ac:dyDescent="0.15">
      <c r="A2433" s="8">
        <v>45748</v>
      </c>
      <c r="B2433" s="1" t="s">
        <v>46</v>
      </c>
      <c r="C2433" s="1" t="s">
        <v>58</v>
      </c>
      <c r="D2433" s="1">
        <v>142.75</v>
      </c>
      <c r="E2433" s="6">
        <v>3.13</v>
      </c>
      <c r="F2433" s="10">
        <v>0.79166666666666696</v>
      </c>
      <c r="G2433" s="1">
        <v>21.6</v>
      </c>
      <c r="H2433" s="1">
        <v>56.6</v>
      </c>
      <c r="I2433" s="1">
        <v>21.4</v>
      </c>
      <c r="J2433" s="1">
        <v>0.1</v>
      </c>
      <c r="K2433" s="1">
        <v>410</v>
      </c>
      <c r="L2433" s="1">
        <v>315</v>
      </c>
      <c r="M2433" s="6">
        <f t="shared" si="238"/>
        <v>21.334367439462028</v>
      </c>
      <c r="N2433" s="1">
        <v>0</v>
      </c>
      <c r="O2433" s="1">
        <v>0</v>
      </c>
      <c r="P2433" s="12">
        <f t="shared" si="239"/>
        <v>0</v>
      </c>
      <c r="Q2433" s="1">
        <v>0</v>
      </c>
      <c r="R2433" s="1">
        <v>0</v>
      </c>
      <c r="S2433" s="1">
        <v>0</v>
      </c>
      <c r="T2433" s="1">
        <v>0</v>
      </c>
      <c r="U2433" s="4" t="s">
        <v>34</v>
      </c>
      <c r="V2433">
        <v>0.49</v>
      </c>
      <c r="W2433">
        <v>0.4</v>
      </c>
      <c r="X2433">
        <v>0.75</v>
      </c>
      <c r="Y2433">
        <v>2.38</v>
      </c>
      <c r="Z2433">
        <v>0.25</v>
      </c>
      <c r="AA2433" s="5">
        <f t="shared" si="240"/>
        <v>0</v>
      </c>
      <c r="AB2433" s="15" cm="1">
        <f t="array" ref="AB2433">_xlfn.SWITCH(U2433,"夏",122,"冬",90,"春",153,"秋",153,0)</f>
        <v>153</v>
      </c>
      <c r="AC2433" s="16">
        <f t="shared" si="241"/>
        <v>0</v>
      </c>
      <c r="AD2433" s="5">
        <f>IFERROR(AA2433/D2433,0)</f>
        <v>0</v>
      </c>
      <c r="AE2433" s="15">
        <f t="shared" si="242"/>
        <v>0.41917808219178082</v>
      </c>
      <c r="AF2433" s="5">
        <f>IFERROR(AD2433*AE2433*48,0)</f>
        <v>0</v>
      </c>
    </row>
    <row r="2434" spans="1:32" x14ac:dyDescent="0.15">
      <c r="A2434" s="8">
        <v>45748</v>
      </c>
      <c r="B2434" s="1" t="s">
        <v>46</v>
      </c>
      <c r="C2434" s="1" t="s">
        <v>58</v>
      </c>
      <c r="D2434" s="1">
        <v>142.75</v>
      </c>
      <c r="E2434" s="6">
        <v>3.13</v>
      </c>
      <c r="F2434" s="10">
        <v>0.8125</v>
      </c>
      <c r="G2434" s="1">
        <v>21.2</v>
      </c>
      <c r="H2434" s="1">
        <v>57</v>
      </c>
      <c r="I2434" s="1">
        <v>21.2</v>
      </c>
      <c r="J2434" s="1">
        <v>0.1</v>
      </c>
      <c r="K2434" s="1">
        <v>410</v>
      </c>
      <c r="L2434" s="1">
        <v>255</v>
      </c>
      <c r="M2434" s="6">
        <f t="shared" si="238"/>
        <v>21.200000000000045</v>
      </c>
      <c r="N2434" s="1">
        <v>0</v>
      </c>
      <c r="O2434" s="1">
        <v>0</v>
      </c>
      <c r="P2434" s="12">
        <f t="shared" si="239"/>
        <v>0</v>
      </c>
      <c r="Q2434" s="1">
        <v>0</v>
      </c>
      <c r="R2434" s="1">
        <v>0</v>
      </c>
      <c r="S2434" s="1">
        <v>0</v>
      </c>
      <c r="T2434" s="1">
        <v>0</v>
      </c>
      <c r="U2434" s="4" t="s">
        <v>34</v>
      </c>
      <c r="V2434">
        <v>0.49</v>
      </c>
      <c r="W2434">
        <v>0.4</v>
      </c>
      <c r="X2434">
        <v>0.75</v>
      </c>
      <c r="Y2434">
        <v>2.38</v>
      </c>
      <c r="Z2434">
        <v>0.25</v>
      </c>
      <c r="AA2434" s="5">
        <f t="shared" si="240"/>
        <v>0</v>
      </c>
      <c r="AB2434" s="15" cm="1">
        <f t="array" ref="AB2434">_xlfn.SWITCH(U2434,"夏",122,"冬",90,"春",153,"秋",153,0)</f>
        <v>153</v>
      </c>
      <c r="AC2434" s="16">
        <f t="shared" si="241"/>
        <v>0</v>
      </c>
      <c r="AD2434" s="5">
        <f>IFERROR(AA2434/D2434,0)</f>
        <v>0</v>
      </c>
      <c r="AE2434" s="15">
        <f t="shared" si="242"/>
        <v>0.41917808219178082</v>
      </c>
      <c r="AF2434" s="5">
        <f>IFERROR(AD2434*AE2434*48,0)</f>
        <v>0</v>
      </c>
    </row>
    <row r="2435" spans="1:32" x14ac:dyDescent="0.15">
      <c r="A2435" s="8">
        <v>45748</v>
      </c>
      <c r="B2435" s="1" t="s">
        <v>46</v>
      </c>
      <c r="C2435" s="1" t="s">
        <v>58</v>
      </c>
      <c r="D2435" s="1">
        <v>142.75</v>
      </c>
      <c r="E2435" s="6">
        <v>3.13</v>
      </c>
      <c r="F2435" s="10">
        <v>0.83333333333333304</v>
      </c>
      <c r="G2435" s="1">
        <v>21</v>
      </c>
      <c r="H2435" s="1">
        <v>57.4</v>
      </c>
      <c r="I2435" s="1">
        <v>21.2</v>
      </c>
      <c r="J2435" s="1">
        <v>0.1</v>
      </c>
      <c r="K2435" s="1">
        <v>410</v>
      </c>
      <c r="L2435" s="1">
        <v>195</v>
      </c>
      <c r="M2435" s="6">
        <f t="shared" si="238"/>
        <v>21.265722443002744</v>
      </c>
      <c r="N2435" s="1">
        <v>0</v>
      </c>
      <c r="O2435" s="1">
        <v>0</v>
      </c>
      <c r="P2435" s="12">
        <f t="shared" si="239"/>
        <v>0</v>
      </c>
      <c r="Q2435" s="1">
        <v>0</v>
      </c>
      <c r="R2435" s="1">
        <v>0</v>
      </c>
      <c r="S2435" s="1">
        <v>0</v>
      </c>
      <c r="T2435" s="1">
        <v>0</v>
      </c>
      <c r="U2435" s="4" t="s">
        <v>34</v>
      </c>
      <c r="V2435">
        <v>0.49</v>
      </c>
      <c r="W2435">
        <v>0.4</v>
      </c>
      <c r="X2435">
        <v>0.75</v>
      </c>
      <c r="Y2435">
        <v>2.38</v>
      </c>
      <c r="Z2435">
        <v>0.25</v>
      </c>
      <c r="AA2435" s="5">
        <f t="shared" si="240"/>
        <v>0</v>
      </c>
      <c r="AB2435" s="15" cm="1">
        <f t="array" ref="AB2435">_xlfn.SWITCH(U2435,"夏",122,"冬",90,"春",153,"秋",153,0)</f>
        <v>153</v>
      </c>
      <c r="AC2435" s="16">
        <f t="shared" si="241"/>
        <v>0</v>
      </c>
      <c r="AD2435" s="5">
        <f>IFERROR(AA2435/D2435,0)</f>
        <v>0</v>
      </c>
      <c r="AE2435" s="15">
        <f t="shared" si="242"/>
        <v>0.41917808219178082</v>
      </c>
      <c r="AF2435" s="5">
        <f>IFERROR(AD2435*AE2435*48,0)</f>
        <v>0</v>
      </c>
    </row>
    <row r="2436" spans="1:32" x14ac:dyDescent="0.15">
      <c r="A2436" s="8">
        <v>45748</v>
      </c>
      <c r="B2436" s="1" t="s">
        <v>46</v>
      </c>
      <c r="C2436" s="1" t="s">
        <v>58</v>
      </c>
      <c r="D2436" s="1">
        <v>142.75</v>
      </c>
      <c r="E2436" s="6">
        <v>3.13</v>
      </c>
      <c r="F2436" s="10">
        <v>0.85416666666666696</v>
      </c>
      <c r="G2436" s="1">
        <v>20.8</v>
      </c>
      <c r="H2436" s="1">
        <v>57.8</v>
      </c>
      <c r="I2436" s="1">
        <v>20.8</v>
      </c>
      <c r="J2436" s="1">
        <v>0.1</v>
      </c>
      <c r="K2436" s="1">
        <v>410</v>
      </c>
      <c r="L2436" s="1">
        <v>135</v>
      </c>
      <c r="M2436" s="6">
        <f t="shared" si="238"/>
        <v>20.799999999999898</v>
      </c>
      <c r="N2436" s="1">
        <v>0</v>
      </c>
      <c r="O2436" s="1">
        <v>0</v>
      </c>
      <c r="P2436" s="12">
        <f t="shared" si="239"/>
        <v>0</v>
      </c>
      <c r="Q2436" s="1">
        <v>0</v>
      </c>
      <c r="R2436" s="1">
        <v>0</v>
      </c>
      <c r="S2436" s="1">
        <v>0</v>
      </c>
      <c r="T2436" s="1">
        <v>0</v>
      </c>
      <c r="U2436" s="4" t="s">
        <v>34</v>
      </c>
      <c r="V2436">
        <v>0.49</v>
      </c>
      <c r="W2436">
        <v>0.4</v>
      </c>
      <c r="X2436">
        <v>0.75</v>
      </c>
      <c r="Y2436">
        <v>2.38</v>
      </c>
      <c r="Z2436">
        <v>0.25</v>
      </c>
      <c r="AA2436" s="5">
        <f t="shared" si="240"/>
        <v>0</v>
      </c>
      <c r="AB2436" s="15" cm="1">
        <f t="array" ref="AB2436">_xlfn.SWITCH(U2436,"夏",122,"冬",90,"春",153,"秋",153,0)</f>
        <v>153</v>
      </c>
      <c r="AC2436" s="16">
        <f t="shared" si="241"/>
        <v>0</v>
      </c>
      <c r="AD2436" s="5">
        <f>IFERROR(AA2436/D2436,0)</f>
        <v>0</v>
      </c>
      <c r="AE2436" s="15">
        <f t="shared" si="242"/>
        <v>0.41917808219178082</v>
      </c>
      <c r="AF2436" s="5">
        <f>IFERROR(AD2436*AE2436*48,0)</f>
        <v>0</v>
      </c>
    </row>
    <row r="2437" spans="1:32" x14ac:dyDescent="0.15">
      <c r="A2437" s="8">
        <v>45748</v>
      </c>
      <c r="B2437" s="1" t="s">
        <v>46</v>
      </c>
      <c r="C2437" s="1" t="s">
        <v>58</v>
      </c>
      <c r="D2437" s="1">
        <v>142.75</v>
      </c>
      <c r="E2437" s="6">
        <v>3.13</v>
      </c>
      <c r="F2437" s="10">
        <v>0.875</v>
      </c>
      <c r="G2437" s="1">
        <v>20.6</v>
      </c>
      <c r="H2437" s="1">
        <v>58.2</v>
      </c>
      <c r="I2437" s="1">
        <v>20.6</v>
      </c>
      <c r="J2437" s="1">
        <v>0.1</v>
      </c>
      <c r="K2437" s="1">
        <v>410</v>
      </c>
      <c r="L2437" s="1">
        <v>75</v>
      </c>
      <c r="M2437" s="6">
        <f t="shared" si="238"/>
        <v>20.600000000000023</v>
      </c>
      <c r="N2437" s="1">
        <v>0</v>
      </c>
      <c r="O2437" s="1">
        <v>0</v>
      </c>
      <c r="P2437" s="12">
        <f t="shared" si="239"/>
        <v>0</v>
      </c>
      <c r="Q2437" s="1">
        <v>0</v>
      </c>
      <c r="R2437" s="1">
        <v>0</v>
      </c>
      <c r="S2437" s="1">
        <v>0</v>
      </c>
      <c r="T2437" s="1">
        <v>0</v>
      </c>
      <c r="U2437" s="4" t="s">
        <v>34</v>
      </c>
      <c r="V2437">
        <v>0.49</v>
      </c>
      <c r="W2437">
        <v>0.4</v>
      </c>
      <c r="X2437">
        <v>0.75</v>
      </c>
      <c r="Y2437">
        <v>2.38</v>
      </c>
      <c r="Z2437">
        <v>0.25</v>
      </c>
      <c r="AA2437" s="5">
        <f t="shared" si="240"/>
        <v>0</v>
      </c>
      <c r="AB2437" s="15" cm="1">
        <f t="array" ref="AB2437">_xlfn.SWITCH(U2437,"夏",122,"冬",90,"春",153,"秋",153,0)</f>
        <v>153</v>
      </c>
      <c r="AC2437" s="16">
        <f t="shared" si="241"/>
        <v>0</v>
      </c>
      <c r="AD2437" s="5">
        <f>IFERROR(AA2437/D2437,0)</f>
        <v>0</v>
      </c>
      <c r="AE2437" s="15">
        <f t="shared" si="242"/>
        <v>0.41917808219178082</v>
      </c>
      <c r="AF2437" s="5">
        <f>IFERROR(AD2437*AE2437*48,0)</f>
        <v>0</v>
      </c>
    </row>
    <row r="2438" spans="1:32" x14ac:dyDescent="0.15">
      <c r="A2438" s="8">
        <v>45748</v>
      </c>
      <c r="B2438" s="1" t="s">
        <v>46</v>
      </c>
      <c r="C2438" s="1" t="s">
        <v>58</v>
      </c>
      <c r="D2438" s="1">
        <v>142.75</v>
      </c>
      <c r="E2438" s="6">
        <v>3.13</v>
      </c>
      <c r="F2438" s="10">
        <v>0.89583333333333304</v>
      </c>
      <c r="G2438" s="1">
        <v>20.399999999999999</v>
      </c>
      <c r="H2438" s="1">
        <v>58.6</v>
      </c>
      <c r="I2438" s="1">
        <v>20.399999999999999</v>
      </c>
      <c r="J2438" s="1">
        <v>0.1</v>
      </c>
      <c r="K2438" s="1">
        <v>410</v>
      </c>
      <c r="L2438" s="1">
        <v>15</v>
      </c>
      <c r="M2438" s="6">
        <f t="shared" si="238"/>
        <v>20.399999999999977</v>
      </c>
      <c r="N2438" s="1">
        <v>0</v>
      </c>
      <c r="O2438" s="1">
        <v>0</v>
      </c>
      <c r="P2438" s="12">
        <f t="shared" si="239"/>
        <v>0</v>
      </c>
      <c r="Q2438" s="1">
        <v>0</v>
      </c>
      <c r="R2438" s="1">
        <v>0</v>
      </c>
      <c r="S2438" s="1">
        <v>0</v>
      </c>
      <c r="T2438" s="1">
        <v>0</v>
      </c>
      <c r="U2438" s="4" t="s">
        <v>34</v>
      </c>
      <c r="V2438">
        <v>0.49</v>
      </c>
      <c r="W2438">
        <v>0.4</v>
      </c>
      <c r="X2438">
        <v>0.75</v>
      </c>
      <c r="Y2438">
        <v>2.38</v>
      </c>
      <c r="Z2438">
        <v>0.25</v>
      </c>
      <c r="AA2438" s="5">
        <f t="shared" si="240"/>
        <v>0</v>
      </c>
      <c r="AB2438" s="15" cm="1">
        <f t="array" ref="AB2438">_xlfn.SWITCH(U2438,"夏",122,"冬",90,"春",153,"秋",153,0)</f>
        <v>153</v>
      </c>
      <c r="AC2438" s="16">
        <f t="shared" si="241"/>
        <v>0</v>
      </c>
      <c r="AD2438" s="5">
        <f>IFERROR(AA2438/D2438,0)</f>
        <v>0</v>
      </c>
      <c r="AE2438" s="15">
        <f t="shared" si="242"/>
        <v>0.41917808219178082</v>
      </c>
      <c r="AF2438" s="5">
        <f>IFERROR(AD2438*AE2438*48,0)</f>
        <v>0</v>
      </c>
    </row>
    <row r="2439" spans="1:32" x14ac:dyDescent="0.15">
      <c r="A2439" s="8">
        <v>45748</v>
      </c>
      <c r="B2439" s="1" t="s">
        <v>46</v>
      </c>
      <c r="C2439" s="1" t="s">
        <v>58</v>
      </c>
      <c r="D2439" s="1">
        <v>142.75</v>
      </c>
      <c r="E2439" s="6">
        <v>3.13</v>
      </c>
      <c r="F2439" s="10">
        <v>0.91666666666666696</v>
      </c>
      <c r="G2439" s="1">
        <v>20.2</v>
      </c>
      <c r="H2439" s="1">
        <v>59</v>
      </c>
      <c r="I2439" s="1">
        <v>20.2</v>
      </c>
      <c r="J2439" s="1">
        <v>0.1</v>
      </c>
      <c r="K2439" s="1">
        <v>410</v>
      </c>
      <c r="L2439" s="1">
        <v>0</v>
      </c>
      <c r="M2439" s="6">
        <f t="shared" si="238"/>
        <v>20.200000000000045</v>
      </c>
      <c r="N2439" s="1">
        <v>0</v>
      </c>
      <c r="O2439" s="1">
        <v>0</v>
      </c>
      <c r="P2439" s="12">
        <f t="shared" si="239"/>
        <v>0</v>
      </c>
      <c r="Q2439" s="1">
        <v>0</v>
      </c>
      <c r="R2439" s="1">
        <v>0</v>
      </c>
      <c r="S2439" s="1">
        <v>0</v>
      </c>
      <c r="T2439" s="1">
        <v>0</v>
      </c>
      <c r="U2439" s="4" t="s">
        <v>34</v>
      </c>
      <c r="V2439">
        <v>0.49</v>
      </c>
      <c r="W2439">
        <v>0.4</v>
      </c>
      <c r="X2439">
        <v>0.75</v>
      </c>
      <c r="Y2439">
        <v>2.38</v>
      </c>
      <c r="Z2439">
        <v>0.25</v>
      </c>
      <c r="AA2439" s="5">
        <f t="shared" si="240"/>
        <v>0</v>
      </c>
      <c r="AB2439" s="15" cm="1">
        <f t="array" ref="AB2439">_xlfn.SWITCH(U2439,"夏",122,"冬",90,"春",153,"秋",153,0)</f>
        <v>153</v>
      </c>
      <c r="AC2439" s="16">
        <f t="shared" si="241"/>
        <v>0</v>
      </c>
      <c r="AD2439" s="5">
        <f>IFERROR(AA2439/D2439,0)</f>
        <v>0</v>
      </c>
      <c r="AE2439" s="15">
        <f t="shared" si="242"/>
        <v>0.41917808219178082</v>
      </c>
      <c r="AF2439" s="5">
        <f>IFERROR(AD2439*AE2439*48,0)</f>
        <v>0</v>
      </c>
    </row>
    <row r="2440" spans="1:32" x14ac:dyDescent="0.15">
      <c r="A2440" s="8">
        <v>45748</v>
      </c>
      <c r="B2440" s="1" t="s">
        <v>47</v>
      </c>
      <c r="C2440" s="1" t="s">
        <v>58</v>
      </c>
      <c r="D2440" s="1">
        <v>142.75</v>
      </c>
      <c r="E2440" s="6">
        <v>3.13</v>
      </c>
      <c r="F2440" s="10">
        <v>0.33333333333333298</v>
      </c>
      <c r="G2440" s="1">
        <v>19.8</v>
      </c>
      <c r="H2440" s="1">
        <v>62</v>
      </c>
      <c r="I2440" s="1">
        <v>20.100000000000001</v>
      </c>
      <c r="J2440" s="1">
        <v>0.12</v>
      </c>
      <c r="K2440" s="1">
        <v>408</v>
      </c>
      <c r="L2440" s="1">
        <v>85</v>
      </c>
      <c r="M2440" s="6">
        <f t="shared" si="238"/>
        <v>20.211196266225556</v>
      </c>
      <c r="N2440" s="1">
        <v>0</v>
      </c>
      <c r="O2440" s="1">
        <v>0</v>
      </c>
      <c r="P2440" s="12">
        <f t="shared" si="239"/>
        <v>0</v>
      </c>
      <c r="Q2440" s="1">
        <v>0</v>
      </c>
      <c r="R2440" s="1">
        <v>0</v>
      </c>
      <c r="S2440" s="1">
        <v>0</v>
      </c>
      <c r="T2440" s="1">
        <v>0</v>
      </c>
      <c r="U2440" s="4" t="s">
        <v>34</v>
      </c>
      <c r="V2440">
        <v>0.49</v>
      </c>
      <c r="W2440">
        <v>0.4</v>
      </c>
      <c r="X2440">
        <v>0.75</v>
      </c>
      <c r="Y2440">
        <v>2.38</v>
      </c>
      <c r="Z2440">
        <v>0.25</v>
      </c>
      <c r="AA2440" s="5">
        <f t="shared" si="240"/>
        <v>0</v>
      </c>
      <c r="AB2440" s="15" cm="1">
        <f t="array" ref="AB2440">_xlfn.SWITCH(U2440,"夏",122,"冬",90,"春",153,"秋",153,0)</f>
        <v>153</v>
      </c>
      <c r="AC2440" s="16">
        <f t="shared" si="241"/>
        <v>0</v>
      </c>
      <c r="AD2440" s="5">
        <f>IFERROR(AA2440/D2440,0)</f>
        <v>0</v>
      </c>
      <c r="AE2440" s="15">
        <f t="shared" si="242"/>
        <v>0.41917808219178082</v>
      </c>
      <c r="AF2440" s="5">
        <f>IFERROR(AD2440*AE2440*48,0)</f>
        <v>0</v>
      </c>
    </row>
    <row r="2441" spans="1:32" x14ac:dyDescent="0.15">
      <c r="A2441" s="8">
        <v>45748</v>
      </c>
      <c r="B2441" s="1" t="s">
        <v>47</v>
      </c>
      <c r="C2441" s="1" t="s">
        <v>58</v>
      </c>
      <c r="D2441" s="1">
        <v>142.75</v>
      </c>
      <c r="E2441" s="6">
        <v>3.13</v>
      </c>
      <c r="F2441" s="10">
        <v>0.35416666666666702</v>
      </c>
      <c r="G2441" s="1">
        <v>20.3</v>
      </c>
      <c r="H2441" s="1">
        <v>60</v>
      </c>
      <c r="I2441" s="1">
        <v>20.5</v>
      </c>
      <c r="J2441" s="1">
        <v>0.1</v>
      </c>
      <c r="K2441" s="1">
        <v>410</v>
      </c>
      <c r="L2441" s="1">
        <v>320</v>
      </c>
      <c r="M2441" s="6">
        <f t="shared" si="238"/>
        <v>20.566193357772192</v>
      </c>
      <c r="N2441" s="1">
        <v>0.7</v>
      </c>
      <c r="O2441" s="11" cm="1">
        <f t="array" ref="O2441">ROUND(_xlfn.SWITCH(C2441,"建筑专教",IF(S2441&gt;0.1,1.38,1.28),"阶梯教室",IF(S2441&gt;0.1,1.15,1.05),"公共教室",IF(S2441&gt;0.1,1.22,1.12),IF(S2441&gt;0.1,1.2,1.1))+(MOD(ROW()*11,31)/31-0.5)*0.06,2)</f>
        <v>1.36</v>
      </c>
      <c r="P2441" s="12">
        <f t="shared" si="239"/>
        <v>0.01</v>
      </c>
      <c r="Q2441" s="13">
        <f t="shared" si="243"/>
        <v>-0.77841094051337656</v>
      </c>
      <c r="R2441" s="1">
        <v>0</v>
      </c>
      <c r="S2441" s="1">
        <v>0.18</v>
      </c>
      <c r="T2441" s="1">
        <v>2.5000000000000001E-2</v>
      </c>
      <c r="U2441" s="4" t="s">
        <v>34</v>
      </c>
      <c r="V2441">
        <v>0.49</v>
      </c>
      <c r="W2441">
        <v>0.4</v>
      </c>
      <c r="X2441">
        <v>0.75</v>
      </c>
      <c r="Y2441">
        <v>2.38</v>
      </c>
      <c r="Z2441">
        <v>0.25</v>
      </c>
      <c r="AA2441" s="5">
        <f t="shared" si="240"/>
        <v>0.20499999999999999</v>
      </c>
      <c r="AB2441" s="15" cm="1">
        <f t="array" ref="AB2441">_xlfn.SWITCH(U2441,"夏",122,"冬",90,"春",153,"秋",153,0)</f>
        <v>153</v>
      </c>
      <c r="AC2441" s="16">
        <f t="shared" si="241"/>
        <v>31.364999999999998</v>
      </c>
      <c r="AD2441" s="5">
        <f>IFERROR(AA2441/D2441,0)</f>
        <v>1.436077057793345E-3</v>
      </c>
      <c r="AE2441" s="15">
        <f t="shared" si="242"/>
        <v>0.41917808219178082</v>
      </c>
      <c r="AF2441" s="5">
        <f>IFERROR(AD2441*AE2441*48,0)</f>
        <v>2.8894657294340619E-2</v>
      </c>
    </row>
    <row r="2442" spans="1:32" x14ac:dyDescent="0.15">
      <c r="A2442" s="8">
        <v>45748</v>
      </c>
      <c r="B2442" s="1" t="s">
        <v>47</v>
      </c>
      <c r="C2442" s="1" t="s">
        <v>58</v>
      </c>
      <c r="D2442" s="1">
        <v>142.75</v>
      </c>
      <c r="E2442" s="6">
        <v>3.13</v>
      </c>
      <c r="F2442" s="10">
        <v>0.375</v>
      </c>
      <c r="G2442" s="1">
        <v>20.8</v>
      </c>
      <c r="H2442" s="1">
        <v>58</v>
      </c>
      <c r="I2442" s="1">
        <v>21</v>
      </c>
      <c r="J2442" s="1">
        <v>0.14000000000000001</v>
      </c>
      <c r="K2442" s="1">
        <v>458</v>
      </c>
      <c r="L2442" s="1">
        <v>340</v>
      </c>
      <c r="M2442" s="6">
        <f t="shared" si="238"/>
        <v>21.080582933595679</v>
      </c>
      <c r="N2442" s="1">
        <v>0.7</v>
      </c>
      <c r="O2442" s="11" cm="1">
        <f t="array" ref="O2442">ROUND(_xlfn.SWITCH(C2442,"建筑专教",IF(S2442&gt;0.1,1.38,1.28),"阶梯教室",IF(S2442&gt;0.1,1.15,1.05),"公共教室",IF(S2442&gt;0.1,1.22,1.12),IF(S2442&gt;0.1,1.2,1.1))+(MOD(ROW()*11,31)/31-0.5)*0.06,2)</f>
        <v>1.38</v>
      </c>
      <c r="P2442" s="12">
        <f t="shared" si="239"/>
        <v>7.0000000000000007E-2</v>
      </c>
      <c r="Q2442" s="13">
        <f t="shared" si="243"/>
        <v>-0.60389310328444878</v>
      </c>
      <c r="R2442" s="1">
        <v>0</v>
      </c>
      <c r="S2442" s="1">
        <v>0.18</v>
      </c>
      <c r="T2442" s="1">
        <v>3.2000000000000001E-2</v>
      </c>
      <c r="U2442" s="4" t="s">
        <v>34</v>
      </c>
      <c r="V2442">
        <v>0.49</v>
      </c>
      <c r="W2442">
        <v>0.4</v>
      </c>
      <c r="X2442">
        <v>0.75</v>
      </c>
      <c r="Y2442">
        <v>2.38</v>
      </c>
      <c r="Z2442">
        <v>0.25</v>
      </c>
      <c r="AA2442" s="5">
        <f t="shared" si="240"/>
        <v>0.21199999999999999</v>
      </c>
      <c r="AB2442" s="15" cm="1">
        <f t="array" ref="AB2442">_xlfn.SWITCH(U2442,"夏",122,"冬",90,"春",153,"秋",153,0)</f>
        <v>153</v>
      </c>
      <c r="AC2442" s="16">
        <f t="shared" si="241"/>
        <v>32.436</v>
      </c>
      <c r="AD2442" s="5">
        <f>IFERROR(AA2442/D2442,0)</f>
        <v>1.4851138353765324E-3</v>
      </c>
      <c r="AE2442" s="15">
        <f t="shared" si="242"/>
        <v>0.41917808219178082</v>
      </c>
      <c r="AF2442" s="5">
        <f>IFERROR(AD2442*AE2442*48,0)</f>
        <v>2.9881304128781518E-2</v>
      </c>
    </row>
    <row r="2443" spans="1:32" x14ac:dyDescent="0.15">
      <c r="A2443" s="8">
        <v>45748</v>
      </c>
      <c r="B2443" s="1" t="s">
        <v>47</v>
      </c>
      <c r="C2443" s="1" t="s">
        <v>58</v>
      </c>
      <c r="D2443" s="1">
        <v>142.75</v>
      </c>
      <c r="E2443" s="6">
        <v>3.13</v>
      </c>
      <c r="F2443" s="10">
        <v>0.39583333333333298</v>
      </c>
      <c r="G2443" s="1">
        <v>21.2</v>
      </c>
      <c r="H2443" s="1">
        <v>56</v>
      </c>
      <c r="I2443" s="1">
        <v>21.4</v>
      </c>
      <c r="J2443" s="1">
        <v>0.11</v>
      </c>
      <c r="K2443" s="1">
        <v>485</v>
      </c>
      <c r="L2443" s="1">
        <v>365</v>
      </c>
      <c r="M2443" s="6">
        <f t="shared" si="238"/>
        <v>21.469447434920653</v>
      </c>
      <c r="N2443" s="1">
        <v>0.7</v>
      </c>
      <c r="O2443" s="11" cm="1">
        <f t="array" ref="O2443">ROUND(_xlfn.SWITCH(C2443,"建筑专教",IF(S2443&gt;0.1,1.38,1.28),"阶梯教室",IF(S2443&gt;0.1,1.15,1.05),"公共教室",IF(S2443&gt;0.1,1.22,1.12),IF(S2443&gt;0.1,1.2,1.1))+(MOD(ROW()*11,31)/31-0.5)*0.06,2)</f>
        <v>1.4</v>
      </c>
      <c r="P2443" s="12">
        <f t="shared" si="239"/>
        <v>0.1</v>
      </c>
      <c r="Q2443" s="13">
        <f t="shared" si="243"/>
        <v>-0.46353232744947043</v>
      </c>
      <c r="R2443" s="1">
        <v>0</v>
      </c>
      <c r="S2443" s="1">
        <v>0.18</v>
      </c>
      <c r="T2443" s="1">
        <v>3.7999999999999999E-2</v>
      </c>
      <c r="U2443" s="4" t="s">
        <v>34</v>
      </c>
      <c r="V2443">
        <v>0.49</v>
      </c>
      <c r="W2443">
        <v>0.4</v>
      </c>
      <c r="X2443">
        <v>0.75</v>
      </c>
      <c r="Y2443">
        <v>2.38</v>
      </c>
      <c r="Z2443">
        <v>0.25</v>
      </c>
      <c r="AA2443" s="5">
        <f t="shared" si="240"/>
        <v>0.218</v>
      </c>
      <c r="AB2443" s="15" cm="1">
        <f t="array" ref="AB2443">_xlfn.SWITCH(U2443,"夏",122,"冬",90,"春",153,"秋",153,0)</f>
        <v>153</v>
      </c>
      <c r="AC2443" s="16">
        <f t="shared" si="241"/>
        <v>33.353999999999999</v>
      </c>
      <c r="AD2443" s="5">
        <f>IFERROR(AA2443/D2443,0)</f>
        <v>1.5271453590192643E-3</v>
      </c>
      <c r="AE2443" s="15">
        <f t="shared" si="242"/>
        <v>0.41917808219178082</v>
      </c>
      <c r="AF2443" s="5">
        <f>IFERROR(AD2443*AE2443*48,0)</f>
        <v>3.0727001415445144E-2</v>
      </c>
    </row>
    <row r="2444" spans="1:32" x14ac:dyDescent="0.15">
      <c r="A2444" s="8">
        <v>45748</v>
      </c>
      <c r="B2444" s="1" t="s">
        <v>47</v>
      </c>
      <c r="C2444" s="1" t="s">
        <v>58</v>
      </c>
      <c r="D2444" s="1">
        <v>142.75</v>
      </c>
      <c r="E2444" s="6">
        <v>3.13</v>
      </c>
      <c r="F2444" s="10">
        <v>0.41666666666666702</v>
      </c>
      <c r="G2444" s="1">
        <v>21.6</v>
      </c>
      <c r="H2444" s="1">
        <v>54</v>
      </c>
      <c r="I2444" s="1">
        <v>21.8</v>
      </c>
      <c r="J2444" s="1">
        <v>0.12</v>
      </c>
      <c r="K2444" s="1">
        <v>465</v>
      </c>
      <c r="L2444" s="1">
        <v>395</v>
      </c>
      <c r="M2444" s="6">
        <f t="shared" si="238"/>
        <v>21.872870856338693</v>
      </c>
      <c r="N2444" s="1">
        <v>0.7</v>
      </c>
      <c r="O2444" s="11" cm="1">
        <f t="array" ref="O2444">ROUND(_xlfn.SWITCH(C2444,"建筑专教",IF(S2444&gt;0.1,1.38,1.28),"阶梯教室",IF(S2444&gt;0.1,1.15,1.05),"公共教室",IF(S2444&gt;0.1,1.22,1.12),IF(S2444&gt;0.1,1.2,1.1))+(MOD(ROW()*11,31)/31-0.5)*0.06,2)</f>
        <v>1.36</v>
      </c>
      <c r="P2444" s="12">
        <f t="shared" si="239"/>
        <v>0.08</v>
      </c>
      <c r="Q2444" s="13">
        <f t="shared" si="243"/>
        <v>-0.44237417849199961</v>
      </c>
      <c r="R2444" s="1">
        <v>0</v>
      </c>
      <c r="S2444" s="1">
        <v>0.18</v>
      </c>
      <c r="T2444" s="1">
        <v>3.2000000000000001E-2</v>
      </c>
      <c r="U2444" s="4" t="s">
        <v>34</v>
      </c>
      <c r="V2444">
        <v>0.49</v>
      </c>
      <c r="W2444">
        <v>0.4</v>
      </c>
      <c r="X2444">
        <v>0.75</v>
      </c>
      <c r="Y2444">
        <v>2.38</v>
      </c>
      <c r="Z2444">
        <v>0.25</v>
      </c>
      <c r="AA2444" s="5">
        <f t="shared" si="240"/>
        <v>0.21199999999999999</v>
      </c>
      <c r="AB2444" s="15" cm="1">
        <f t="array" ref="AB2444">_xlfn.SWITCH(U2444,"夏",122,"冬",90,"春",153,"秋",153,0)</f>
        <v>153</v>
      </c>
      <c r="AC2444" s="16">
        <f t="shared" si="241"/>
        <v>32.436</v>
      </c>
      <c r="AD2444" s="5">
        <f>IFERROR(AA2444/D2444,0)</f>
        <v>1.4851138353765324E-3</v>
      </c>
      <c r="AE2444" s="15">
        <f t="shared" si="242"/>
        <v>0.41917808219178082</v>
      </c>
      <c r="AF2444" s="5">
        <f>IFERROR(AD2444*AE2444*48,0)</f>
        <v>2.9881304128781518E-2</v>
      </c>
    </row>
    <row r="2445" spans="1:32" x14ac:dyDescent="0.15">
      <c r="A2445" s="8">
        <v>45748</v>
      </c>
      <c r="B2445" s="1" t="s">
        <v>47</v>
      </c>
      <c r="C2445" s="1" t="s">
        <v>58</v>
      </c>
      <c r="D2445" s="1">
        <v>142.75</v>
      </c>
      <c r="E2445" s="6">
        <v>3.13</v>
      </c>
      <c r="F2445" s="10">
        <v>0.4375</v>
      </c>
      <c r="G2445" s="1">
        <v>22</v>
      </c>
      <c r="H2445" s="1">
        <v>52</v>
      </c>
      <c r="I2445" s="1">
        <v>22.2</v>
      </c>
      <c r="J2445" s="1">
        <v>0.14000000000000001</v>
      </c>
      <c r="K2445" s="1">
        <v>438</v>
      </c>
      <c r="L2445" s="1">
        <v>425</v>
      </c>
      <c r="M2445" s="6">
        <f t="shared" si="238"/>
        <v>22.279605227480431</v>
      </c>
      <c r="N2445" s="1">
        <v>0.7</v>
      </c>
      <c r="O2445" s="11" cm="1">
        <f t="array" ref="O2445">ROUND(_xlfn.SWITCH(C2445,"建筑专教",IF(S2445&gt;0.1,1.38,1.28),"阶梯教室",IF(S2445&gt;0.1,1.15,1.05),"公共教室",IF(S2445&gt;0.1,1.22,1.12),IF(S2445&gt;0.1,1.2,1.1))+(MOD(ROW()*11,31)/31-0.5)*0.06,2)</f>
        <v>1.38</v>
      </c>
      <c r="P2445" s="12">
        <f t="shared" si="239"/>
        <v>0.04</v>
      </c>
      <c r="Q2445" s="13">
        <f t="shared" si="243"/>
        <v>-0.30192951533834028</v>
      </c>
      <c r="R2445" s="1">
        <v>0</v>
      </c>
      <c r="S2445" s="1">
        <v>0.18</v>
      </c>
      <c r="T2445" s="1">
        <v>8.0000000000000002E-3</v>
      </c>
      <c r="U2445" s="4" t="s">
        <v>34</v>
      </c>
      <c r="V2445">
        <v>0.49</v>
      </c>
      <c r="W2445">
        <v>0.4</v>
      </c>
      <c r="X2445">
        <v>0.75</v>
      </c>
      <c r="Y2445">
        <v>2.38</v>
      </c>
      <c r="Z2445">
        <v>0.25</v>
      </c>
      <c r="AA2445" s="5">
        <f t="shared" si="240"/>
        <v>0.188</v>
      </c>
      <c r="AB2445" s="15" cm="1">
        <f t="array" ref="AB2445">_xlfn.SWITCH(U2445,"夏",122,"冬",90,"春",153,"秋",153,0)</f>
        <v>153</v>
      </c>
      <c r="AC2445" s="16">
        <f t="shared" si="241"/>
        <v>28.763999999999999</v>
      </c>
      <c r="AD2445" s="5">
        <f>IFERROR(AA2445/D2445,0)</f>
        <v>1.3169877408056043E-3</v>
      </c>
      <c r="AE2445" s="15">
        <f t="shared" si="242"/>
        <v>0.41917808219178082</v>
      </c>
      <c r="AF2445" s="5">
        <f>IFERROR(AD2445*AE2445*48,0)</f>
        <v>2.6498514982127006E-2</v>
      </c>
    </row>
    <row r="2446" spans="1:32" x14ac:dyDescent="0.15">
      <c r="A2446" s="8">
        <v>45748</v>
      </c>
      <c r="B2446" s="1" t="s">
        <v>47</v>
      </c>
      <c r="C2446" s="1" t="s">
        <v>58</v>
      </c>
      <c r="D2446" s="1">
        <v>142.75</v>
      </c>
      <c r="E2446" s="6">
        <v>3.13</v>
      </c>
      <c r="F2446" s="10">
        <v>0.45833333333333298</v>
      </c>
      <c r="G2446" s="1">
        <v>22.4</v>
      </c>
      <c r="H2446" s="1">
        <v>50</v>
      </c>
      <c r="I2446" s="1">
        <v>22.6</v>
      </c>
      <c r="J2446" s="1">
        <v>0.11</v>
      </c>
      <c r="K2446" s="1">
        <v>418</v>
      </c>
      <c r="L2446" s="1">
        <v>455</v>
      </c>
      <c r="M2446" s="6">
        <f t="shared" si="238"/>
        <v>22.668605906562505</v>
      </c>
      <c r="N2446" s="1">
        <v>0.7</v>
      </c>
      <c r="O2446" s="11" cm="1">
        <f t="array" ref="O2446">ROUND(_xlfn.SWITCH(C2446,"建筑专教",IF(S2446&gt;0.1,1.38,1.28),"阶梯教室",IF(S2446&gt;0.1,1.15,1.05),"公共教室",IF(S2446&gt;0.1,1.22,1.12),IF(S2446&gt;0.1,1.2,1.1))+(MOD(ROW()*11,31)/31-0.5)*0.06,2)</f>
        <v>1.41</v>
      </c>
      <c r="P2446" s="12">
        <f t="shared" si="239"/>
        <v>0.02</v>
      </c>
      <c r="Q2446" s="13">
        <f t="shared" si="243"/>
        <v>-0.15120377152034856</v>
      </c>
      <c r="R2446" s="1">
        <v>0</v>
      </c>
      <c r="S2446" s="1">
        <v>0.18</v>
      </c>
      <c r="T2446" s="1">
        <v>2.8000000000000001E-2</v>
      </c>
      <c r="U2446" s="4" t="s">
        <v>34</v>
      </c>
      <c r="V2446">
        <v>0.49</v>
      </c>
      <c r="W2446">
        <v>0.4</v>
      </c>
      <c r="X2446">
        <v>0.75</v>
      </c>
      <c r="Y2446">
        <v>2.38</v>
      </c>
      <c r="Z2446">
        <v>0.25</v>
      </c>
      <c r="AA2446" s="5">
        <f t="shared" si="240"/>
        <v>0.20799999999999999</v>
      </c>
      <c r="AB2446" s="15" cm="1">
        <f t="array" ref="AB2446">_xlfn.SWITCH(U2446,"夏",122,"冬",90,"春",153,"秋",153,0)</f>
        <v>153</v>
      </c>
      <c r="AC2446" s="16">
        <f t="shared" si="241"/>
        <v>31.823999999999998</v>
      </c>
      <c r="AD2446" s="5">
        <f>IFERROR(AA2446/D2446,0)</f>
        <v>1.4570928196147111E-3</v>
      </c>
      <c r="AE2446" s="15">
        <f t="shared" si="242"/>
        <v>0.41917808219178082</v>
      </c>
      <c r="AF2446" s="5">
        <f>IFERROR(AD2446*AE2446*48,0)</f>
        <v>2.9317505937672433E-2</v>
      </c>
    </row>
    <row r="2447" spans="1:32" x14ac:dyDescent="0.15">
      <c r="A2447" s="8">
        <v>45748</v>
      </c>
      <c r="B2447" s="1" t="s">
        <v>47</v>
      </c>
      <c r="C2447" s="1" t="s">
        <v>58</v>
      </c>
      <c r="D2447" s="1">
        <v>142.75</v>
      </c>
      <c r="E2447" s="6">
        <v>3.13</v>
      </c>
      <c r="F2447" s="10">
        <v>0.47916666666666702</v>
      </c>
      <c r="G2447" s="1">
        <v>22.8</v>
      </c>
      <c r="H2447" s="1">
        <v>48</v>
      </c>
      <c r="I2447" s="1">
        <v>23</v>
      </c>
      <c r="J2447" s="1">
        <v>0.09</v>
      </c>
      <c r="K2447" s="1">
        <v>409</v>
      </c>
      <c r="L2447" s="1">
        <v>485</v>
      </c>
      <c r="M2447" s="6">
        <f t="shared" si="238"/>
        <v>23.060579866144622</v>
      </c>
      <c r="N2447" s="1">
        <v>0</v>
      </c>
      <c r="O2447" s="1">
        <v>0</v>
      </c>
      <c r="P2447" s="12">
        <f t="shared" si="239"/>
        <v>0</v>
      </c>
      <c r="Q2447" s="1">
        <v>0</v>
      </c>
      <c r="R2447" s="1">
        <v>0</v>
      </c>
      <c r="S2447" s="1">
        <v>0</v>
      </c>
      <c r="T2447" s="1">
        <v>0</v>
      </c>
      <c r="U2447" s="4" t="s">
        <v>34</v>
      </c>
      <c r="V2447">
        <v>0.49</v>
      </c>
      <c r="W2447">
        <v>0.4</v>
      </c>
      <c r="X2447">
        <v>0.75</v>
      </c>
      <c r="Y2447">
        <v>2.38</v>
      </c>
      <c r="Z2447">
        <v>0.25</v>
      </c>
      <c r="AA2447" s="5">
        <f t="shared" si="240"/>
        <v>0</v>
      </c>
      <c r="AB2447" s="15" cm="1">
        <f t="array" ref="AB2447">_xlfn.SWITCH(U2447,"夏",122,"冬",90,"春",153,"秋",153,0)</f>
        <v>153</v>
      </c>
      <c r="AC2447" s="16">
        <f t="shared" si="241"/>
        <v>0</v>
      </c>
      <c r="AD2447" s="5">
        <f>IFERROR(AA2447/D2447,0)</f>
        <v>0</v>
      </c>
      <c r="AE2447" s="15">
        <f t="shared" si="242"/>
        <v>0.41917808219178082</v>
      </c>
      <c r="AF2447" s="5">
        <f>IFERROR(AD2447*AE2447*48,0)</f>
        <v>0</v>
      </c>
    </row>
    <row r="2448" spans="1:32" x14ac:dyDescent="0.15">
      <c r="A2448" s="8">
        <v>45748</v>
      </c>
      <c r="B2448" s="1" t="s">
        <v>47</v>
      </c>
      <c r="C2448" s="1" t="s">
        <v>58</v>
      </c>
      <c r="D2448" s="1">
        <v>142.75</v>
      </c>
      <c r="E2448" s="6">
        <v>3.13</v>
      </c>
      <c r="F2448" s="10">
        <v>0.5</v>
      </c>
      <c r="G2448" s="1">
        <v>23.2</v>
      </c>
      <c r="H2448" s="1">
        <v>46</v>
      </c>
      <c r="I2448" s="1">
        <v>23.4</v>
      </c>
      <c r="J2448" s="1">
        <v>7.0000000000000007E-2</v>
      </c>
      <c r="K2448" s="1">
        <v>407</v>
      </c>
      <c r="L2448" s="1">
        <v>120</v>
      </c>
      <c r="M2448" s="6">
        <f t="shared" si="238"/>
        <v>23.451892227945507</v>
      </c>
      <c r="N2448" s="1">
        <v>0.7</v>
      </c>
      <c r="O2448" s="11" cm="1">
        <f t="array" ref="O2448">ROUND(_xlfn.SWITCH(C2448,"建筑专教",IF(S2448&gt;0.1,1.38,1.28),"阶梯教室",IF(S2448&gt;0.1,1.15,1.05),"公共教室",IF(S2448&gt;0.1,1.22,1.12),IF(S2448&gt;0.1,1.2,1.1))+(MOD(ROW()*11,31)/31-0.5)*0.06,2)</f>
        <v>1.39</v>
      </c>
      <c r="P2448" s="12">
        <f t="shared" si="239"/>
        <v>0.01</v>
      </c>
      <c r="Q2448" s="13">
        <f t="shared" si="243"/>
        <v>6.6722126882504534E-3</v>
      </c>
      <c r="R2448" s="1">
        <v>0</v>
      </c>
      <c r="S2448" s="1">
        <v>0.15</v>
      </c>
      <c r="T2448" s="1">
        <v>2.8000000000000001E-2</v>
      </c>
      <c r="U2448" s="4" t="s">
        <v>34</v>
      </c>
      <c r="V2448">
        <v>0.49</v>
      </c>
      <c r="W2448">
        <v>0.4</v>
      </c>
      <c r="X2448">
        <v>0.75</v>
      </c>
      <c r="Y2448">
        <v>2.38</v>
      </c>
      <c r="Z2448">
        <v>0.25</v>
      </c>
      <c r="AA2448" s="5">
        <f t="shared" si="240"/>
        <v>0.17799999999999999</v>
      </c>
      <c r="AB2448" s="15" cm="1">
        <f t="array" ref="AB2448">_xlfn.SWITCH(U2448,"夏",122,"冬",90,"春",153,"秋",153,0)</f>
        <v>153</v>
      </c>
      <c r="AC2448" s="16">
        <f t="shared" si="241"/>
        <v>27.233999999999998</v>
      </c>
      <c r="AD2448" s="5">
        <f>IFERROR(AA2448/D2448,0)</f>
        <v>1.2469352014010508E-3</v>
      </c>
      <c r="AE2448" s="15">
        <f t="shared" si="242"/>
        <v>0.41917808219178082</v>
      </c>
      <c r="AF2448" s="5">
        <f>IFERROR(AD2448*AE2448*48,0)</f>
        <v>2.5089019504354295E-2</v>
      </c>
    </row>
    <row r="2449" spans="1:32" x14ac:dyDescent="0.15">
      <c r="A2449" s="8">
        <v>45748</v>
      </c>
      <c r="B2449" s="1" t="s">
        <v>47</v>
      </c>
      <c r="C2449" s="1" t="s">
        <v>58</v>
      </c>
      <c r="D2449" s="1">
        <v>142.75</v>
      </c>
      <c r="E2449" s="6">
        <v>3.13</v>
      </c>
      <c r="F2449" s="10">
        <v>0.52083333333333304</v>
      </c>
      <c r="G2449" s="1">
        <v>23.6</v>
      </c>
      <c r="H2449" s="1">
        <v>44</v>
      </c>
      <c r="I2449" s="1">
        <v>23.8</v>
      </c>
      <c r="J2449" s="1">
        <v>0.05</v>
      </c>
      <c r="K2449" s="1">
        <v>406</v>
      </c>
      <c r="L2449" s="1">
        <v>95</v>
      </c>
      <c r="M2449" s="6">
        <f t="shared" si="238"/>
        <v>23.84223676301707</v>
      </c>
      <c r="N2449" s="1">
        <v>0.7</v>
      </c>
      <c r="O2449" s="11" cm="1">
        <f t="array" ref="O2449">ROUND(_xlfn.SWITCH(C2449,"建筑专教",IF(S2449&gt;0.1,1.38,1.28),"阶梯教室",IF(S2449&gt;0.1,1.15,1.05),"公共教室",IF(S2449&gt;0.1,1.22,1.12),IF(S2449&gt;0.1,1.2,1.1))+(MOD(ROW()*11,31)/31-0.5)*0.06,2)</f>
        <v>1.35</v>
      </c>
      <c r="P2449" s="12">
        <f t="shared" si="239"/>
        <v>0.01</v>
      </c>
      <c r="Q2449" s="13">
        <f t="shared" si="243"/>
        <v>3.7984629447773442E-2</v>
      </c>
      <c r="R2449" s="1">
        <v>0</v>
      </c>
      <c r="S2449" s="1">
        <v>0.15</v>
      </c>
      <c r="T2449" s="1">
        <v>3.5000000000000003E-2</v>
      </c>
      <c r="U2449" s="4" t="s">
        <v>34</v>
      </c>
      <c r="V2449">
        <v>0.49</v>
      </c>
      <c r="W2449">
        <v>0.4</v>
      </c>
      <c r="X2449">
        <v>0.75</v>
      </c>
      <c r="Y2449">
        <v>2.38</v>
      </c>
      <c r="Z2449">
        <v>0.25</v>
      </c>
      <c r="AA2449" s="5">
        <f t="shared" si="240"/>
        <v>0.185</v>
      </c>
      <c r="AB2449" s="15" cm="1">
        <f t="array" ref="AB2449">_xlfn.SWITCH(U2449,"夏",122,"冬",90,"春",153,"秋",153,0)</f>
        <v>153</v>
      </c>
      <c r="AC2449" s="16">
        <f t="shared" si="241"/>
        <v>28.305</v>
      </c>
      <c r="AD2449" s="5">
        <f>IFERROR(AA2449/D2449,0)</f>
        <v>1.2959719789842382E-3</v>
      </c>
      <c r="AE2449" s="15">
        <f t="shared" si="242"/>
        <v>0.41917808219178082</v>
      </c>
      <c r="AF2449" s="5">
        <f>IFERROR(AD2449*AE2449*48,0)</f>
        <v>2.6075666338795194E-2</v>
      </c>
    </row>
    <row r="2450" spans="1:32" x14ac:dyDescent="0.15">
      <c r="A2450" s="8">
        <v>45748</v>
      </c>
      <c r="B2450" s="1" t="s">
        <v>47</v>
      </c>
      <c r="C2450" s="1" t="s">
        <v>58</v>
      </c>
      <c r="D2450" s="1">
        <v>142.75</v>
      </c>
      <c r="E2450" s="6">
        <v>3.13</v>
      </c>
      <c r="F2450" s="10">
        <v>0.54166666666666696</v>
      </c>
      <c r="G2450" s="1">
        <v>24</v>
      </c>
      <c r="H2450" s="1">
        <v>42</v>
      </c>
      <c r="I2450" s="1">
        <v>24.2</v>
      </c>
      <c r="J2450" s="1">
        <v>7.0000000000000007E-2</v>
      </c>
      <c r="K2450" s="1">
        <v>407</v>
      </c>
      <c r="L2450" s="1">
        <v>80</v>
      </c>
      <c r="M2450" s="6">
        <f t="shared" si="238"/>
        <v>24.25147466100816</v>
      </c>
      <c r="N2450" s="1">
        <v>0.7</v>
      </c>
      <c r="O2450" s="11" cm="1">
        <f t="array" ref="O2450">ROUND(_xlfn.SWITCH(C2450,"建筑专教",IF(S2450&gt;0.1,1.38,1.28),"阶梯教室",IF(S2450&gt;0.1,1.15,1.05),"公共教室",IF(S2450&gt;0.1,1.22,1.12),IF(S2450&gt;0.1,1.2,1.1))+(MOD(ROW()*11,31)/31-0.5)*0.06,2)</f>
        <v>1.37</v>
      </c>
      <c r="P2450" s="12">
        <f t="shared" si="239"/>
        <v>0.01</v>
      </c>
      <c r="Q2450" s="13">
        <f t="shared" si="243"/>
        <v>0.16810044795906623</v>
      </c>
      <c r="R2450" s="1">
        <v>0</v>
      </c>
      <c r="S2450" s="1">
        <v>0.15</v>
      </c>
      <c r="T2450" s="1">
        <v>2.5000000000000001E-2</v>
      </c>
      <c r="U2450" s="4" t="s">
        <v>34</v>
      </c>
      <c r="V2450">
        <v>0.49</v>
      </c>
      <c r="W2450">
        <v>0.4</v>
      </c>
      <c r="X2450">
        <v>0.75</v>
      </c>
      <c r="Y2450">
        <v>2.38</v>
      </c>
      <c r="Z2450">
        <v>0.25</v>
      </c>
      <c r="AA2450" s="5">
        <f t="shared" si="240"/>
        <v>0.17499999999999999</v>
      </c>
      <c r="AB2450" s="15" cm="1">
        <f t="array" ref="AB2450">_xlfn.SWITCH(U2450,"夏",122,"冬",90,"春",153,"秋",153,0)</f>
        <v>153</v>
      </c>
      <c r="AC2450" s="16">
        <f t="shared" si="241"/>
        <v>26.774999999999999</v>
      </c>
      <c r="AD2450" s="5">
        <f>IFERROR(AA2450/D2450,0)</f>
        <v>1.2259194395796847E-3</v>
      </c>
      <c r="AE2450" s="15">
        <f t="shared" si="242"/>
        <v>0.41917808219178082</v>
      </c>
      <c r="AF2450" s="5">
        <f>IFERROR(AD2450*AE2450*48,0)</f>
        <v>2.4666170861022477E-2</v>
      </c>
    </row>
    <row r="2451" spans="1:32" x14ac:dyDescent="0.15">
      <c r="A2451" s="8">
        <v>45748</v>
      </c>
      <c r="B2451" s="1" t="s">
        <v>47</v>
      </c>
      <c r="C2451" s="1" t="s">
        <v>58</v>
      </c>
      <c r="D2451" s="1">
        <v>142.75</v>
      </c>
      <c r="E2451" s="6">
        <v>3.13</v>
      </c>
      <c r="F2451" s="10">
        <v>0.5625</v>
      </c>
      <c r="G2451" s="1">
        <v>24.4</v>
      </c>
      <c r="H2451" s="1">
        <v>40</v>
      </c>
      <c r="I2451" s="1">
        <v>24.6</v>
      </c>
      <c r="J2451" s="1">
        <v>0.09</v>
      </c>
      <c r="K2451" s="1">
        <v>428</v>
      </c>
      <c r="L2451" s="1">
        <v>320</v>
      </c>
      <c r="M2451" s="6">
        <f t="shared" si="238"/>
        <v>24.659608892124368</v>
      </c>
      <c r="N2451" s="1">
        <v>0.7</v>
      </c>
      <c r="O2451" s="11" cm="1">
        <f t="array" ref="O2451">ROUND(_xlfn.SWITCH(C2451,"建筑专教",IF(S2451&gt;0.1,1.38,1.28),"阶梯教室",IF(S2451&gt;0.1,1.15,1.05),"公共教室",IF(S2451&gt;0.1,1.22,1.12),IF(S2451&gt;0.1,1.2,1.1))+(MOD(ROW()*11,31)/31-0.5)*0.06,2)</f>
        <v>1.39</v>
      </c>
      <c r="P2451" s="12">
        <f t="shared" si="239"/>
        <v>0.03</v>
      </c>
      <c r="Q2451" s="13">
        <f t="shared" si="243"/>
        <v>0.29318466926624348</v>
      </c>
      <c r="R2451" s="1">
        <v>0</v>
      </c>
      <c r="S2451" s="1">
        <v>0.18</v>
      </c>
      <c r="T2451" s="1">
        <v>1.2E-2</v>
      </c>
      <c r="U2451" s="4" t="s">
        <v>34</v>
      </c>
      <c r="V2451">
        <v>0.49</v>
      </c>
      <c r="W2451">
        <v>0.4</v>
      </c>
      <c r="X2451">
        <v>0.75</v>
      </c>
      <c r="Y2451">
        <v>2.38</v>
      </c>
      <c r="Z2451">
        <v>0.25</v>
      </c>
      <c r="AA2451" s="5">
        <f t="shared" si="240"/>
        <v>0.192</v>
      </c>
      <c r="AB2451" s="15" cm="1">
        <f t="array" ref="AB2451">_xlfn.SWITCH(U2451,"夏",122,"冬",90,"春",153,"秋",153,0)</f>
        <v>153</v>
      </c>
      <c r="AC2451" s="16">
        <f t="shared" si="241"/>
        <v>29.376000000000001</v>
      </c>
      <c r="AD2451" s="5">
        <f>IFERROR(AA2451/D2451,0)</f>
        <v>1.3450087565674256E-3</v>
      </c>
      <c r="AE2451" s="15">
        <f t="shared" si="242"/>
        <v>0.41917808219178082</v>
      </c>
      <c r="AF2451" s="5">
        <f>IFERROR(AD2451*AE2451*48,0)</f>
        <v>2.7062313173236093E-2</v>
      </c>
    </row>
    <row r="2452" spans="1:32" x14ac:dyDescent="0.15">
      <c r="A2452" s="8">
        <v>45748</v>
      </c>
      <c r="B2452" s="1" t="s">
        <v>47</v>
      </c>
      <c r="C2452" s="1" t="s">
        <v>58</v>
      </c>
      <c r="D2452" s="1">
        <v>142.75</v>
      </c>
      <c r="E2452" s="6">
        <v>3.13</v>
      </c>
      <c r="F2452" s="10">
        <v>0.58333333333333304</v>
      </c>
      <c r="G2452" s="1">
        <v>24.8</v>
      </c>
      <c r="H2452" s="1">
        <v>38</v>
      </c>
      <c r="I2452" s="1">
        <v>25</v>
      </c>
      <c r="J2452" s="1">
        <v>0.11</v>
      </c>
      <c r="K2452" s="1">
        <v>462</v>
      </c>
      <c r="L2452" s="1">
        <v>350</v>
      </c>
      <c r="M2452" s="6">
        <f t="shared" si="238"/>
        <v>25.066963189600244</v>
      </c>
      <c r="N2452" s="1">
        <v>0.7</v>
      </c>
      <c r="O2452" s="11" cm="1">
        <f t="array" ref="O2452">ROUND(_xlfn.SWITCH(C2452,"建筑专教",IF(S2452&gt;0.1,1.38,1.28),"阶梯教室",IF(S2452&gt;0.1,1.15,1.05),"公共教室",IF(S2452&gt;0.1,1.22,1.12),IF(S2452&gt;0.1,1.2,1.1))+(MOD(ROW()*11,31)/31-0.5)*0.06,2)</f>
        <v>1.35</v>
      </c>
      <c r="P2452" s="12">
        <f t="shared" si="239"/>
        <v>7.0000000000000007E-2</v>
      </c>
      <c r="Q2452" s="13">
        <f t="shared" si="243"/>
        <v>0.33319610173323222</v>
      </c>
      <c r="R2452" s="1">
        <v>0</v>
      </c>
      <c r="S2452" s="1">
        <v>0.18</v>
      </c>
      <c r="T2452" s="1">
        <v>3.2000000000000001E-2</v>
      </c>
      <c r="U2452" s="4" t="s">
        <v>34</v>
      </c>
      <c r="V2452">
        <v>0.49</v>
      </c>
      <c r="W2452">
        <v>0.4</v>
      </c>
      <c r="X2452">
        <v>0.75</v>
      </c>
      <c r="Y2452">
        <v>2.38</v>
      </c>
      <c r="Z2452">
        <v>0.25</v>
      </c>
      <c r="AA2452" s="5">
        <f t="shared" si="240"/>
        <v>0.21199999999999999</v>
      </c>
      <c r="AB2452" s="15" cm="1">
        <f t="array" ref="AB2452">_xlfn.SWITCH(U2452,"夏",122,"冬",90,"春",153,"秋",153,0)</f>
        <v>153</v>
      </c>
      <c r="AC2452" s="16">
        <f t="shared" si="241"/>
        <v>32.436</v>
      </c>
      <c r="AD2452" s="5">
        <f>IFERROR(AA2452/D2452,0)</f>
        <v>1.4851138353765324E-3</v>
      </c>
      <c r="AE2452" s="15">
        <f t="shared" si="242"/>
        <v>0.41917808219178082</v>
      </c>
      <c r="AF2452" s="5">
        <f>IFERROR(AD2452*AE2452*48,0)</f>
        <v>2.9881304128781518E-2</v>
      </c>
    </row>
    <row r="2453" spans="1:32" x14ac:dyDescent="0.15">
      <c r="A2453" s="8">
        <v>45748</v>
      </c>
      <c r="B2453" s="1" t="s">
        <v>47</v>
      </c>
      <c r="C2453" s="1" t="s">
        <v>58</v>
      </c>
      <c r="D2453" s="1">
        <v>142.75</v>
      </c>
      <c r="E2453" s="6">
        <v>3.13</v>
      </c>
      <c r="F2453" s="10">
        <v>0.60416666666666696</v>
      </c>
      <c r="G2453" s="1">
        <v>25.2</v>
      </c>
      <c r="H2453" s="1">
        <v>36</v>
      </c>
      <c r="I2453" s="1">
        <v>25.4</v>
      </c>
      <c r="J2453" s="1">
        <v>0.11</v>
      </c>
      <c r="K2453" s="1">
        <v>465</v>
      </c>
      <c r="L2453" s="1">
        <v>380</v>
      </c>
      <c r="M2453" s="6">
        <f t="shared" si="238"/>
        <v>25.466694516515759</v>
      </c>
      <c r="N2453" s="1">
        <v>0.7</v>
      </c>
      <c r="O2453" s="11" cm="1">
        <f t="array" ref="O2453">ROUND(_xlfn.SWITCH(C2453,"建筑专教",IF(S2453&gt;0.1,1.38,1.28),"阶梯教室",IF(S2453&gt;0.1,1.15,1.05),"公共教室",IF(S2453&gt;0.1,1.22,1.12),IF(S2453&gt;0.1,1.2,1.1))+(MOD(ROW()*11,31)/31-0.5)*0.06,2)</f>
        <v>1.38</v>
      </c>
      <c r="P2453" s="12">
        <f t="shared" si="239"/>
        <v>0.08</v>
      </c>
      <c r="Q2453" s="13">
        <f t="shared" si="243"/>
        <v>0.46772021157365556</v>
      </c>
      <c r="R2453" s="1">
        <v>0</v>
      </c>
      <c r="S2453" s="1">
        <v>0.18</v>
      </c>
      <c r="T2453" s="1">
        <v>3.7999999999999999E-2</v>
      </c>
      <c r="U2453" s="4" t="s">
        <v>34</v>
      </c>
      <c r="V2453">
        <v>0.49</v>
      </c>
      <c r="W2453">
        <v>0.4</v>
      </c>
      <c r="X2453">
        <v>0.75</v>
      </c>
      <c r="Y2453">
        <v>2.38</v>
      </c>
      <c r="Z2453">
        <v>0.25</v>
      </c>
      <c r="AA2453" s="5">
        <f t="shared" si="240"/>
        <v>0.218</v>
      </c>
      <c r="AB2453" s="15" cm="1">
        <f t="array" ref="AB2453">_xlfn.SWITCH(U2453,"夏",122,"冬",90,"春",153,"秋",153,0)</f>
        <v>153</v>
      </c>
      <c r="AC2453" s="16">
        <f t="shared" si="241"/>
        <v>33.353999999999999</v>
      </c>
      <c r="AD2453" s="5">
        <f>IFERROR(AA2453/D2453,0)</f>
        <v>1.5271453590192643E-3</v>
      </c>
      <c r="AE2453" s="15">
        <f t="shared" si="242"/>
        <v>0.41917808219178082</v>
      </c>
      <c r="AF2453" s="5">
        <f>IFERROR(AD2453*AE2453*48,0)</f>
        <v>3.0727001415445144E-2</v>
      </c>
    </row>
    <row r="2454" spans="1:32" x14ac:dyDescent="0.15">
      <c r="A2454" s="8">
        <v>45748</v>
      </c>
      <c r="B2454" s="1" t="s">
        <v>47</v>
      </c>
      <c r="C2454" s="1" t="s">
        <v>58</v>
      </c>
      <c r="D2454" s="1">
        <v>142.75</v>
      </c>
      <c r="E2454" s="6">
        <v>3.13</v>
      </c>
      <c r="F2454" s="10">
        <v>0.625</v>
      </c>
      <c r="G2454" s="1">
        <v>25.6</v>
      </c>
      <c r="H2454" s="1">
        <v>34</v>
      </c>
      <c r="I2454" s="1">
        <v>25.8</v>
      </c>
      <c r="J2454" s="1">
        <v>0.09</v>
      </c>
      <c r="K2454" s="1">
        <v>438</v>
      </c>
      <c r="L2454" s="1">
        <v>410</v>
      </c>
      <c r="M2454" s="6">
        <f t="shared" si="238"/>
        <v>25.858894232725106</v>
      </c>
      <c r="N2454" s="1">
        <v>0.7</v>
      </c>
      <c r="O2454" s="11" cm="1">
        <f t="array" ref="O2454">ROUND(_xlfn.SWITCH(C2454,"建筑专教",IF(S2454&gt;0.1,1.38,1.28),"阶梯教室",IF(S2454&gt;0.1,1.15,1.05),"公共教室",IF(S2454&gt;0.1,1.22,1.12),IF(S2454&gt;0.1,1.2,1.1))+(MOD(ROW()*11,31)/31-0.5)*0.06,2)</f>
        <v>1.4</v>
      </c>
      <c r="P2454" s="12">
        <f t="shared" si="239"/>
        <v>0.04</v>
      </c>
      <c r="Q2454" s="13">
        <f t="shared" si="243"/>
        <v>0.58301608915535519</v>
      </c>
      <c r="R2454" s="1">
        <v>0</v>
      </c>
      <c r="S2454" s="1">
        <v>0.18</v>
      </c>
      <c r="T2454" s="1">
        <v>5.0000000000000001E-3</v>
      </c>
      <c r="U2454" s="4" t="s">
        <v>34</v>
      </c>
      <c r="V2454">
        <v>0.49</v>
      </c>
      <c r="W2454">
        <v>0.4</v>
      </c>
      <c r="X2454">
        <v>0.75</v>
      </c>
      <c r="Y2454">
        <v>2.38</v>
      </c>
      <c r="Z2454">
        <v>0.25</v>
      </c>
      <c r="AA2454" s="5">
        <f t="shared" si="240"/>
        <v>0.185</v>
      </c>
      <c r="AB2454" s="15" cm="1">
        <f t="array" ref="AB2454">_xlfn.SWITCH(U2454,"夏",122,"冬",90,"春",153,"秋",153,0)</f>
        <v>153</v>
      </c>
      <c r="AC2454" s="16">
        <f t="shared" si="241"/>
        <v>28.305</v>
      </c>
      <c r="AD2454" s="5">
        <f>IFERROR(AA2454/D2454,0)</f>
        <v>1.2959719789842382E-3</v>
      </c>
      <c r="AE2454" s="15">
        <f t="shared" si="242"/>
        <v>0.41917808219178082</v>
      </c>
      <c r="AF2454" s="5">
        <f>IFERROR(AD2454*AE2454*48,0)</f>
        <v>2.6075666338795194E-2</v>
      </c>
    </row>
    <row r="2455" spans="1:32" x14ac:dyDescent="0.15">
      <c r="A2455" s="8">
        <v>45748</v>
      </c>
      <c r="B2455" s="1" t="s">
        <v>47</v>
      </c>
      <c r="C2455" s="1" t="s">
        <v>58</v>
      </c>
      <c r="D2455" s="1">
        <v>142.75</v>
      </c>
      <c r="E2455" s="6">
        <v>3.13</v>
      </c>
      <c r="F2455" s="10">
        <v>0.64583333333333304</v>
      </c>
      <c r="G2455" s="1">
        <v>26</v>
      </c>
      <c r="H2455" s="1">
        <v>32</v>
      </c>
      <c r="I2455" s="1">
        <v>26.2</v>
      </c>
      <c r="J2455" s="1">
        <v>7.0000000000000007E-2</v>
      </c>
      <c r="K2455" s="1">
        <v>418</v>
      </c>
      <c r="L2455" s="1">
        <v>440</v>
      </c>
      <c r="M2455" s="6">
        <f t="shared" si="238"/>
        <v>26.250450156657337</v>
      </c>
      <c r="N2455" s="1">
        <v>0.7</v>
      </c>
      <c r="O2455" s="11" cm="1">
        <f t="array" ref="O2455">ROUND(_xlfn.SWITCH(C2455,"建筑专教",IF(S2455&gt;0.1,1.38,1.28),"阶梯教室",IF(S2455&gt;0.1,1.15,1.05),"公共教室",IF(S2455&gt;0.1,1.22,1.12),IF(S2455&gt;0.1,1.2,1.1))+(MOD(ROW()*11,31)/31-0.5)*0.06,2)</f>
        <v>1.36</v>
      </c>
      <c r="P2455" s="12">
        <f t="shared" si="239"/>
        <v>0.02</v>
      </c>
      <c r="Q2455" s="13">
        <f t="shared" si="243"/>
        <v>0.62776208315862592</v>
      </c>
      <c r="R2455" s="1">
        <v>0</v>
      </c>
      <c r="S2455" s="1">
        <v>0.18</v>
      </c>
      <c r="T2455" s="1">
        <v>3.0000000000000001E-3</v>
      </c>
      <c r="U2455" s="4" t="s">
        <v>34</v>
      </c>
      <c r="V2455">
        <v>0.49</v>
      </c>
      <c r="W2455">
        <v>0.4</v>
      </c>
      <c r="X2455">
        <v>0.75</v>
      </c>
      <c r="Y2455">
        <v>2.38</v>
      </c>
      <c r="Z2455">
        <v>0.25</v>
      </c>
      <c r="AA2455" s="5">
        <f t="shared" si="240"/>
        <v>0.183</v>
      </c>
      <c r="AB2455" s="15" cm="1">
        <f t="array" ref="AB2455">_xlfn.SWITCH(U2455,"夏",122,"冬",90,"春",153,"秋",153,0)</f>
        <v>153</v>
      </c>
      <c r="AC2455" s="16">
        <f t="shared" si="241"/>
        <v>27.998999999999999</v>
      </c>
      <c r="AD2455" s="5">
        <f>IFERROR(AA2455/D2455,0)</f>
        <v>1.2819614711033274E-3</v>
      </c>
      <c r="AE2455" s="15">
        <f t="shared" si="242"/>
        <v>0.41917808219178082</v>
      </c>
      <c r="AF2455" s="5">
        <f>IFERROR(AD2455*AE2455*48,0)</f>
        <v>2.5793767243240649E-2</v>
      </c>
    </row>
    <row r="2456" spans="1:32" x14ac:dyDescent="0.15">
      <c r="A2456" s="8">
        <v>45748</v>
      </c>
      <c r="B2456" s="1" t="s">
        <v>47</v>
      </c>
      <c r="C2456" s="1" t="s">
        <v>58</v>
      </c>
      <c r="D2456" s="1">
        <v>142.75</v>
      </c>
      <c r="E2456" s="6">
        <v>3.13</v>
      </c>
      <c r="F2456" s="10">
        <v>0.66666666666666696</v>
      </c>
      <c r="G2456" s="1">
        <v>26.4</v>
      </c>
      <c r="H2456" s="1">
        <v>30</v>
      </c>
      <c r="I2456" s="1">
        <v>26.6</v>
      </c>
      <c r="J2456" s="1">
        <v>0.05</v>
      </c>
      <c r="K2456" s="1">
        <v>409</v>
      </c>
      <c r="L2456" s="1">
        <v>470</v>
      </c>
      <c r="M2456" s="6">
        <f t="shared" si="238"/>
        <v>26.641064491898817</v>
      </c>
      <c r="N2456" s="1">
        <v>0.7</v>
      </c>
      <c r="O2456" s="11" cm="1">
        <f t="array" ref="O2456">ROUND(_xlfn.SWITCH(C2456,"建筑专教",IF(S2456&gt;0.1,1.38,1.28),"阶梯教室",IF(S2456&gt;0.1,1.15,1.05),"公共教室",IF(S2456&gt;0.1,1.22,1.12),IF(S2456&gt;0.1,1.2,1.1))+(MOD(ROW()*11,31)/31-0.5)*0.06,2)</f>
        <v>1.38</v>
      </c>
      <c r="P2456" s="12">
        <f t="shared" si="239"/>
        <v>0.01</v>
      </c>
      <c r="Q2456" s="13">
        <f t="shared" si="243"/>
        <v>0.74028335150739211</v>
      </c>
      <c r="R2456" s="1">
        <v>0</v>
      </c>
      <c r="S2456" s="1">
        <v>0.18</v>
      </c>
      <c r="T2456" s="1">
        <v>5.0000000000000001E-3</v>
      </c>
      <c r="U2456" s="4" t="s">
        <v>34</v>
      </c>
      <c r="V2456">
        <v>0.49</v>
      </c>
      <c r="W2456">
        <v>0.4</v>
      </c>
      <c r="X2456">
        <v>0.75</v>
      </c>
      <c r="Y2456">
        <v>2.38</v>
      </c>
      <c r="Z2456">
        <v>0.25</v>
      </c>
      <c r="AA2456" s="5">
        <f t="shared" si="240"/>
        <v>0.185</v>
      </c>
      <c r="AB2456" s="15" cm="1">
        <f t="array" ref="AB2456">_xlfn.SWITCH(U2456,"夏",122,"冬",90,"春",153,"秋",153,0)</f>
        <v>153</v>
      </c>
      <c r="AC2456" s="16">
        <f t="shared" si="241"/>
        <v>28.305</v>
      </c>
      <c r="AD2456" s="5">
        <f>IFERROR(AA2456/D2456,0)</f>
        <v>1.2959719789842382E-3</v>
      </c>
      <c r="AE2456" s="15">
        <f t="shared" si="242"/>
        <v>0.41917808219178082</v>
      </c>
      <c r="AF2456" s="5">
        <f>IFERROR(AD2456*AE2456*48,0)</f>
        <v>2.6075666338795194E-2</v>
      </c>
    </row>
    <row r="2457" spans="1:32" x14ac:dyDescent="0.15">
      <c r="A2457" s="8">
        <v>45748</v>
      </c>
      <c r="B2457" s="1" t="s">
        <v>47</v>
      </c>
      <c r="C2457" s="1" t="s">
        <v>58</v>
      </c>
      <c r="D2457" s="1">
        <v>142.75</v>
      </c>
      <c r="E2457" s="6">
        <v>3.13</v>
      </c>
      <c r="F2457" s="10">
        <v>0.6875</v>
      </c>
      <c r="G2457" s="1">
        <v>26.8</v>
      </c>
      <c r="H2457" s="1">
        <v>28</v>
      </c>
      <c r="I2457" s="1">
        <v>27</v>
      </c>
      <c r="J2457" s="1">
        <v>7.0000000000000007E-2</v>
      </c>
      <c r="K2457" s="1">
        <v>407</v>
      </c>
      <c r="L2457" s="1">
        <v>135</v>
      </c>
      <c r="M2457" s="6">
        <f t="shared" si="238"/>
        <v>27.05004796565521</v>
      </c>
      <c r="N2457" s="1">
        <v>0</v>
      </c>
      <c r="O2457" s="1">
        <v>0</v>
      </c>
      <c r="P2457" s="12">
        <f t="shared" si="239"/>
        <v>0</v>
      </c>
      <c r="Q2457" s="1">
        <v>0</v>
      </c>
      <c r="R2457" s="1">
        <v>0</v>
      </c>
      <c r="S2457" s="1">
        <v>0</v>
      </c>
      <c r="T2457" s="1">
        <v>0</v>
      </c>
      <c r="U2457" s="4" t="s">
        <v>34</v>
      </c>
      <c r="V2457">
        <v>0.49</v>
      </c>
      <c r="W2457">
        <v>0.4</v>
      </c>
      <c r="X2457">
        <v>0.75</v>
      </c>
      <c r="Y2457">
        <v>2.38</v>
      </c>
      <c r="Z2457">
        <v>0.25</v>
      </c>
      <c r="AA2457" s="5">
        <f t="shared" si="240"/>
        <v>0</v>
      </c>
      <c r="AB2457" s="15" cm="1">
        <f t="array" ref="AB2457">_xlfn.SWITCH(U2457,"夏",122,"冬",90,"春",153,"秋",153,0)</f>
        <v>153</v>
      </c>
      <c r="AC2457" s="16">
        <f t="shared" si="241"/>
        <v>0</v>
      </c>
      <c r="AD2457" s="5">
        <f>IFERROR(AA2457/D2457,0)</f>
        <v>0</v>
      </c>
      <c r="AE2457" s="15">
        <f t="shared" si="242"/>
        <v>0.41917808219178082</v>
      </c>
      <c r="AF2457" s="5">
        <f>IFERROR(AD2457*AE2457*48,0)</f>
        <v>0</v>
      </c>
    </row>
    <row r="2458" spans="1:32" x14ac:dyDescent="0.15">
      <c r="A2458" s="8">
        <v>45748</v>
      </c>
      <c r="B2458" s="1" t="s">
        <v>47</v>
      </c>
      <c r="C2458" s="1" t="s">
        <v>58</v>
      </c>
      <c r="D2458" s="1">
        <v>142.75</v>
      </c>
      <c r="E2458" s="6">
        <v>3.13</v>
      </c>
      <c r="F2458" s="10">
        <v>0.70833333333333304</v>
      </c>
      <c r="G2458" s="1">
        <v>27.2</v>
      </c>
      <c r="H2458" s="1">
        <v>26</v>
      </c>
      <c r="I2458" s="1">
        <v>27.4</v>
      </c>
      <c r="J2458" s="1">
        <v>0.09</v>
      </c>
      <c r="K2458" s="1">
        <v>406</v>
      </c>
      <c r="L2458" s="1">
        <v>110</v>
      </c>
      <c r="M2458" s="6">
        <f t="shared" si="238"/>
        <v>27.457959009475246</v>
      </c>
      <c r="N2458" s="1">
        <v>0</v>
      </c>
      <c r="O2458" s="1">
        <v>0</v>
      </c>
      <c r="P2458" s="12">
        <f t="shared" si="239"/>
        <v>0</v>
      </c>
      <c r="Q2458" s="1">
        <v>0</v>
      </c>
      <c r="R2458" s="1">
        <v>0</v>
      </c>
      <c r="S2458" s="1">
        <v>0</v>
      </c>
      <c r="T2458" s="1">
        <v>0</v>
      </c>
      <c r="U2458" s="4" t="s">
        <v>34</v>
      </c>
      <c r="V2458">
        <v>0.49</v>
      </c>
      <c r="W2458">
        <v>0.4</v>
      </c>
      <c r="X2458">
        <v>0.75</v>
      </c>
      <c r="Y2458">
        <v>2.38</v>
      </c>
      <c r="Z2458">
        <v>0.25</v>
      </c>
      <c r="AA2458" s="5">
        <f t="shared" si="240"/>
        <v>0</v>
      </c>
      <c r="AB2458" s="15" cm="1">
        <f t="array" ref="AB2458">_xlfn.SWITCH(U2458,"夏",122,"冬",90,"春",153,"秋",153,0)</f>
        <v>153</v>
      </c>
      <c r="AC2458" s="16">
        <f t="shared" si="241"/>
        <v>0</v>
      </c>
      <c r="AD2458" s="5">
        <f>IFERROR(AA2458/D2458,0)</f>
        <v>0</v>
      </c>
      <c r="AE2458" s="15">
        <f t="shared" si="242"/>
        <v>0.41917808219178082</v>
      </c>
      <c r="AF2458" s="5">
        <f>IFERROR(AD2458*AE2458*48,0)</f>
        <v>0</v>
      </c>
    </row>
    <row r="2459" spans="1:32" x14ac:dyDescent="0.15">
      <c r="A2459" s="8">
        <v>45748</v>
      </c>
      <c r="B2459" s="1" t="s">
        <v>47</v>
      </c>
      <c r="C2459" s="1" t="s">
        <v>58</v>
      </c>
      <c r="D2459" s="1">
        <v>142.75</v>
      </c>
      <c r="E2459" s="6">
        <v>3.13</v>
      </c>
      <c r="F2459" s="10">
        <v>0.72916666666666696</v>
      </c>
      <c r="G2459" s="1">
        <v>27.6</v>
      </c>
      <c r="H2459" s="1">
        <v>24</v>
      </c>
      <c r="I2459" s="1">
        <v>27.8</v>
      </c>
      <c r="J2459" s="1">
        <v>0.11</v>
      </c>
      <c r="K2459" s="1">
        <v>405</v>
      </c>
      <c r="L2459" s="1">
        <v>85</v>
      </c>
      <c r="M2459" s="6">
        <f t="shared" si="238"/>
        <v>27.865112279165771</v>
      </c>
      <c r="N2459" s="1">
        <v>0</v>
      </c>
      <c r="O2459" s="1">
        <v>0</v>
      </c>
      <c r="P2459" s="12">
        <f t="shared" si="239"/>
        <v>0</v>
      </c>
      <c r="Q2459" s="1">
        <v>0</v>
      </c>
      <c r="R2459" s="1">
        <v>0</v>
      </c>
      <c r="S2459" s="1">
        <v>0</v>
      </c>
      <c r="T2459" s="1">
        <v>0</v>
      </c>
      <c r="U2459" s="4" t="s">
        <v>34</v>
      </c>
      <c r="V2459">
        <v>0.49</v>
      </c>
      <c r="W2459">
        <v>0.4</v>
      </c>
      <c r="X2459">
        <v>0.75</v>
      </c>
      <c r="Y2459">
        <v>2.38</v>
      </c>
      <c r="Z2459">
        <v>0.25</v>
      </c>
      <c r="AA2459" s="5">
        <f t="shared" si="240"/>
        <v>0</v>
      </c>
      <c r="AB2459" s="15" cm="1">
        <f t="array" ref="AB2459">_xlfn.SWITCH(U2459,"夏",122,"冬",90,"春",153,"秋",153,0)</f>
        <v>153</v>
      </c>
      <c r="AC2459" s="16">
        <f t="shared" si="241"/>
        <v>0</v>
      </c>
      <c r="AD2459" s="5">
        <f>IFERROR(AA2459/D2459,0)</f>
        <v>0</v>
      </c>
      <c r="AE2459" s="15">
        <f t="shared" si="242"/>
        <v>0.41917808219178082</v>
      </c>
      <c r="AF2459" s="5">
        <f>IFERROR(AD2459*AE2459*48,0)</f>
        <v>0</v>
      </c>
    </row>
    <row r="2460" spans="1:32" x14ac:dyDescent="0.15">
      <c r="A2460" s="8">
        <v>45748</v>
      </c>
      <c r="B2460" s="1" t="s">
        <v>47</v>
      </c>
      <c r="C2460" s="1" t="s">
        <v>58</v>
      </c>
      <c r="D2460" s="1">
        <v>142.75</v>
      </c>
      <c r="E2460" s="6">
        <v>3.13</v>
      </c>
      <c r="F2460" s="10">
        <v>0.75</v>
      </c>
      <c r="G2460" s="1">
        <v>28</v>
      </c>
      <c r="H2460" s="1">
        <v>22</v>
      </c>
      <c r="I2460" s="1">
        <v>28.2</v>
      </c>
      <c r="J2460" s="1">
        <v>0.11</v>
      </c>
      <c r="K2460" s="1">
        <v>406</v>
      </c>
      <c r="L2460" s="1">
        <v>305</v>
      </c>
      <c r="M2460" s="6">
        <f t="shared" si="238"/>
        <v>28.264853452314355</v>
      </c>
      <c r="N2460" s="1">
        <v>0.7</v>
      </c>
      <c r="O2460" s="11" cm="1">
        <f t="array" ref="O2460">ROUND(_xlfn.SWITCH(C2460,"建筑专教",IF(S2460&gt;0.1,1.38,1.28),"阶梯教室",IF(S2460&gt;0.1,1.15,1.05),"公共教室",IF(S2460&gt;0.1,1.22,1.12),IF(S2460&gt;0.1,1.2,1.1))+(MOD(ROW()*11,31)/31-0.5)*0.06,2)</f>
        <v>1.4</v>
      </c>
      <c r="P2460" s="12">
        <f t="shared" si="239"/>
        <v>0.01</v>
      </c>
      <c r="Q2460" s="13">
        <f t="shared" si="243"/>
        <v>1.1116345486555568</v>
      </c>
      <c r="R2460" s="1">
        <v>0</v>
      </c>
      <c r="S2460" s="1">
        <v>0.18</v>
      </c>
      <c r="T2460" s="1">
        <v>2.1999999999999999E-2</v>
      </c>
      <c r="U2460" s="4" t="s">
        <v>34</v>
      </c>
      <c r="V2460">
        <v>0.49</v>
      </c>
      <c r="W2460">
        <v>0.4</v>
      </c>
      <c r="X2460">
        <v>0.75</v>
      </c>
      <c r="Y2460">
        <v>2.38</v>
      </c>
      <c r="Z2460">
        <v>0.25</v>
      </c>
      <c r="AA2460" s="5">
        <f t="shared" si="240"/>
        <v>0.20199999999999999</v>
      </c>
      <c r="AB2460" s="15" cm="1">
        <f t="array" ref="AB2460">_xlfn.SWITCH(U2460,"夏",122,"冬",90,"春",153,"秋",153,0)</f>
        <v>153</v>
      </c>
      <c r="AC2460" s="16">
        <f t="shared" si="241"/>
        <v>30.905999999999999</v>
      </c>
      <c r="AD2460" s="5">
        <f>IFERROR(AA2460/D2460,0)</f>
        <v>1.4150612959719789E-3</v>
      </c>
      <c r="AE2460" s="15">
        <f t="shared" si="242"/>
        <v>0.41917808219178082</v>
      </c>
      <c r="AF2460" s="5">
        <f>IFERROR(AD2460*AE2460*48,0)</f>
        <v>2.8471808651008804E-2</v>
      </c>
    </row>
    <row r="2461" spans="1:32" x14ac:dyDescent="0.15">
      <c r="A2461" s="8">
        <v>45748</v>
      </c>
      <c r="B2461" s="1" t="s">
        <v>47</v>
      </c>
      <c r="C2461" s="1" t="s">
        <v>58</v>
      </c>
      <c r="D2461" s="1">
        <v>142.75</v>
      </c>
      <c r="E2461" s="6">
        <v>3.13</v>
      </c>
      <c r="F2461" s="10">
        <v>0.77083333333333304</v>
      </c>
      <c r="G2461" s="1">
        <v>28.4</v>
      </c>
      <c r="H2461" s="1">
        <v>20</v>
      </c>
      <c r="I2461" s="1">
        <v>28.6</v>
      </c>
      <c r="J2461" s="1">
        <v>0.09</v>
      </c>
      <c r="K2461" s="1">
        <v>435</v>
      </c>
      <c r="L2461" s="1">
        <v>335</v>
      </c>
      <c r="M2461" s="6">
        <f t="shared" si="238"/>
        <v>28.6572705430479</v>
      </c>
      <c r="N2461" s="1">
        <v>0.7</v>
      </c>
      <c r="O2461" s="11" cm="1">
        <f t="array" ref="O2461">ROUND(_xlfn.SWITCH(C2461,"建筑专教",IF(S2461&gt;0.1,1.38,1.28),"阶梯教室",IF(S2461&gt;0.1,1.15,1.05),"公共教室",IF(S2461&gt;0.1,1.22,1.12),IF(S2461&gt;0.1,1.2,1.1))+(MOD(ROW()*11,31)/31-0.5)*0.06,2)</f>
        <v>1.37</v>
      </c>
      <c r="P2461" s="12">
        <f t="shared" si="239"/>
        <v>0.04</v>
      </c>
      <c r="Q2461" s="13">
        <f t="shared" si="243"/>
        <v>1.1748821709284227</v>
      </c>
      <c r="R2461" s="1">
        <v>0</v>
      </c>
      <c r="S2461" s="1">
        <v>0.18</v>
      </c>
      <c r="T2461" s="1">
        <v>0.01</v>
      </c>
      <c r="U2461" s="4" t="s">
        <v>34</v>
      </c>
      <c r="V2461">
        <v>0.49</v>
      </c>
      <c r="W2461">
        <v>0.4</v>
      </c>
      <c r="X2461">
        <v>0.75</v>
      </c>
      <c r="Y2461">
        <v>2.38</v>
      </c>
      <c r="Z2461">
        <v>0.25</v>
      </c>
      <c r="AA2461" s="5">
        <f t="shared" si="240"/>
        <v>0.19</v>
      </c>
      <c r="AB2461" s="15" cm="1">
        <f t="array" ref="AB2461">_xlfn.SWITCH(U2461,"夏",122,"冬",90,"春",153,"秋",153,0)</f>
        <v>153</v>
      </c>
      <c r="AC2461" s="16">
        <f t="shared" si="241"/>
        <v>29.07</v>
      </c>
      <c r="AD2461" s="5">
        <f>IFERROR(AA2461/D2461,0)</f>
        <v>1.3309982486865149E-3</v>
      </c>
      <c r="AE2461" s="15">
        <f t="shared" si="242"/>
        <v>0.41917808219178082</v>
      </c>
      <c r="AF2461" s="5">
        <f>IFERROR(AD2461*AE2461*48,0)</f>
        <v>2.6780414077681548E-2</v>
      </c>
    </row>
    <row r="2462" spans="1:32" x14ac:dyDescent="0.15">
      <c r="A2462" s="8">
        <v>45748</v>
      </c>
      <c r="B2462" s="1" t="s">
        <v>47</v>
      </c>
      <c r="C2462" s="1" t="s">
        <v>58</v>
      </c>
      <c r="D2462" s="1">
        <v>142.75</v>
      </c>
      <c r="E2462" s="6">
        <v>3.13</v>
      </c>
      <c r="F2462" s="10">
        <v>0.79166666666666696</v>
      </c>
      <c r="G2462" s="1">
        <v>28.8</v>
      </c>
      <c r="H2462" s="1">
        <v>18</v>
      </c>
      <c r="I2462" s="1">
        <v>29</v>
      </c>
      <c r="J2462" s="1">
        <v>7.0000000000000007E-2</v>
      </c>
      <c r="K2462" s="1">
        <v>438</v>
      </c>
      <c r="L2462" s="1">
        <v>365</v>
      </c>
      <c r="M2462" s="6">
        <f t="shared" si="238"/>
        <v>29.049061014353242</v>
      </c>
      <c r="N2462" s="1">
        <v>0.7</v>
      </c>
      <c r="O2462" s="11" cm="1">
        <f t="array" ref="O2462">ROUND(_xlfn.SWITCH(C2462,"建筑专教",IF(S2462&gt;0.1,1.38,1.28),"阶梯教室",IF(S2462&gt;0.1,1.15,1.05),"公共教室",IF(S2462&gt;0.1,1.22,1.12),IF(S2462&gt;0.1,1.2,1.1))+(MOD(ROW()*11,31)/31-0.5)*0.06,2)</f>
        <v>1.39</v>
      </c>
      <c r="P2462" s="12">
        <f t="shared" si="239"/>
        <v>0.04</v>
      </c>
      <c r="Q2462" s="13">
        <f t="shared" si="243"/>
        <v>1.2720212922406959</v>
      </c>
      <c r="R2462" s="1">
        <v>0</v>
      </c>
      <c r="S2462" s="1">
        <v>0.18</v>
      </c>
      <c r="T2462" s="1">
        <v>0.03</v>
      </c>
      <c r="U2462" s="4" t="s">
        <v>34</v>
      </c>
      <c r="V2462">
        <v>0.49</v>
      </c>
      <c r="W2462">
        <v>0.4</v>
      </c>
      <c r="X2462">
        <v>0.75</v>
      </c>
      <c r="Y2462">
        <v>2.38</v>
      </c>
      <c r="Z2462">
        <v>0.25</v>
      </c>
      <c r="AA2462" s="5">
        <f t="shared" si="240"/>
        <v>0.21</v>
      </c>
      <c r="AB2462" s="15" cm="1">
        <f t="array" ref="AB2462">_xlfn.SWITCH(U2462,"夏",122,"冬",90,"春",153,"秋",153,0)</f>
        <v>153</v>
      </c>
      <c r="AC2462" s="16">
        <f t="shared" si="241"/>
        <v>32.129999999999995</v>
      </c>
      <c r="AD2462" s="5">
        <f>IFERROR(AA2462/D2462,0)</f>
        <v>1.4711033274956216E-3</v>
      </c>
      <c r="AE2462" s="15">
        <f t="shared" si="242"/>
        <v>0.41917808219178082</v>
      </c>
      <c r="AF2462" s="5">
        <f>IFERROR(AD2462*AE2462*48,0)</f>
        <v>2.9599405033226972E-2</v>
      </c>
    </row>
    <row r="2463" spans="1:32" x14ac:dyDescent="0.15">
      <c r="A2463" s="8">
        <v>45748</v>
      </c>
      <c r="B2463" s="1" t="s">
        <v>47</v>
      </c>
      <c r="C2463" s="1" t="s">
        <v>58</v>
      </c>
      <c r="D2463" s="1">
        <v>142.75</v>
      </c>
      <c r="E2463" s="6">
        <v>3.13</v>
      </c>
      <c r="F2463" s="10">
        <v>0.8125</v>
      </c>
      <c r="G2463" s="1">
        <v>29.2</v>
      </c>
      <c r="H2463" s="1">
        <v>16</v>
      </c>
      <c r="I2463" s="1">
        <v>29.4</v>
      </c>
      <c r="J2463" s="1">
        <v>0.05</v>
      </c>
      <c r="K2463" s="1">
        <v>412</v>
      </c>
      <c r="L2463" s="1">
        <v>395</v>
      </c>
      <c r="M2463" s="6">
        <f t="shared" si="238"/>
        <v>29.439935195469104</v>
      </c>
      <c r="N2463" s="1">
        <v>0.7</v>
      </c>
      <c r="O2463" s="11" cm="1">
        <f t="array" ref="O2463">ROUND(_xlfn.SWITCH(C2463,"建筑专教",IF(S2463&gt;0.1,1.38,1.28),"阶梯教室",IF(S2463&gt;0.1,1.15,1.05),"公共教室",IF(S2463&gt;0.1,1.22,1.12),IF(S2463&gt;0.1,1.2,1.1))+(MOD(ROW()*11,31)/31-0.5)*0.06,2)</f>
        <v>1.41</v>
      </c>
      <c r="P2463" s="12">
        <f t="shared" si="239"/>
        <v>0.01</v>
      </c>
      <c r="Q2463" s="13">
        <f t="shared" si="243"/>
        <v>1.3651187771078381</v>
      </c>
      <c r="R2463" s="1">
        <v>0</v>
      </c>
      <c r="S2463" s="1">
        <v>0.18</v>
      </c>
      <c r="T2463" s="1">
        <v>0.03</v>
      </c>
      <c r="U2463" s="4" t="s">
        <v>34</v>
      </c>
      <c r="V2463">
        <v>0.49</v>
      </c>
      <c r="W2463">
        <v>0.4</v>
      </c>
      <c r="X2463">
        <v>0.75</v>
      </c>
      <c r="Y2463">
        <v>2.38</v>
      </c>
      <c r="Z2463">
        <v>0.25</v>
      </c>
      <c r="AA2463" s="5">
        <f t="shared" si="240"/>
        <v>0.21</v>
      </c>
      <c r="AB2463" s="15" cm="1">
        <f t="array" ref="AB2463">_xlfn.SWITCH(U2463,"夏",122,"冬",90,"春",153,"秋",153,0)</f>
        <v>153</v>
      </c>
      <c r="AC2463" s="16">
        <f t="shared" si="241"/>
        <v>32.129999999999995</v>
      </c>
      <c r="AD2463" s="5">
        <f>IFERROR(AA2463/D2463,0)</f>
        <v>1.4711033274956216E-3</v>
      </c>
      <c r="AE2463" s="15">
        <f t="shared" si="242"/>
        <v>0.41917808219178082</v>
      </c>
      <c r="AF2463" s="5">
        <f>IFERROR(AD2463*AE2463*48,0)</f>
        <v>2.9599405033226972E-2</v>
      </c>
    </row>
    <row r="2464" spans="1:32" x14ac:dyDescent="0.15">
      <c r="A2464" s="8">
        <v>45748</v>
      </c>
      <c r="B2464" s="1" t="s">
        <v>47</v>
      </c>
      <c r="C2464" s="1" t="s">
        <v>58</v>
      </c>
      <c r="D2464" s="1">
        <v>142.75</v>
      </c>
      <c r="E2464" s="6">
        <v>3.13</v>
      </c>
      <c r="F2464" s="10">
        <v>0.83333333333333304</v>
      </c>
      <c r="G2464" s="1">
        <v>29.6</v>
      </c>
      <c r="H2464" s="1">
        <v>14</v>
      </c>
      <c r="I2464" s="1">
        <v>29.8</v>
      </c>
      <c r="J2464" s="1">
        <v>7.0000000000000007E-2</v>
      </c>
      <c r="K2464" s="1">
        <v>407</v>
      </c>
      <c r="L2464" s="1">
        <v>425</v>
      </c>
      <c r="M2464" s="6">
        <f t="shared" ref="M2464:M2527" si="244">IFERROR(POWER((I2464+273.15)^4+133500000*POWER(J2464,0.6)*(I2464-G2464),0.25)-273.15,I2464)</f>
        <v>29.848673498262485</v>
      </c>
      <c r="N2464" s="1">
        <v>0.7</v>
      </c>
      <c r="O2464" s="11" cm="1">
        <f t="array" ref="O2464">ROUND(_xlfn.SWITCH(C2464,"建筑专教",IF(S2464&gt;0.1,1.38,1.28),"阶梯教室",IF(S2464&gt;0.1,1.15,1.05),"公共教室",IF(S2464&gt;0.1,1.22,1.12),IF(S2464&gt;0.1,1.2,1.1))+(MOD(ROW()*11,31)/31-0.5)*0.06,2)</f>
        <v>1.37</v>
      </c>
      <c r="P2464" s="12">
        <f t="shared" si="239"/>
        <v>0.01</v>
      </c>
      <c r="Q2464" s="13">
        <f t="shared" si="243"/>
        <v>1.4273023411622732</v>
      </c>
      <c r="R2464" s="1">
        <v>0</v>
      </c>
      <c r="S2464" s="1">
        <v>0.18</v>
      </c>
      <c r="T2464" s="1">
        <v>2.8000000000000001E-2</v>
      </c>
      <c r="U2464" s="4" t="s">
        <v>34</v>
      </c>
      <c r="V2464">
        <v>0.49</v>
      </c>
      <c r="W2464">
        <v>0.4</v>
      </c>
      <c r="X2464">
        <v>0.75</v>
      </c>
      <c r="Y2464">
        <v>2.38</v>
      </c>
      <c r="Z2464">
        <v>0.25</v>
      </c>
      <c r="AA2464" s="5">
        <f t="shared" si="240"/>
        <v>0.20799999999999999</v>
      </c>
      <c r="AB2464" s="15" cm="1">
        <f t="array" ref="AB2464">_xlfn.SWITCH(U2464,"夏",122,"冬",90,"春",153,"秋",153,0)</f>
        <v>153</v>
      </c>
      <c r="AC2464" s="16">
        <f t="shared" si="241"/>
        <v>31.823999999999998</v>
      </c>
      <c r="AD2464" s="5">
        <f>IFERROR(AA2464/D2464,0)</f>
        <v>1.4570928196147111E-3</v>
      </c>
      <c r="AE2464" s="15">
        <f t="shared" si="242"/>
        <v>0.41917808219178082</v>
      </c>
      <c r="AF2464" s="5">
        <f>IFERROR(AD2464*AE2464*48,0)</f>
        <v>2.9317505937672433E-2</v>
      </c>
    </row>
    <row r="2465" spans="1:32" x14ac:dyDescent="0.15">
      <c r="A2465" s="8">
        <v>45748</v>
      </c>
      <c r="B2465" s="1" t="s">
        <v>47</v>
      </c>
      <c r="C2465" s="1" t="s">
        <v>58</v>
      </c>
      <c r="D2465" s="1">
        <v>142.75</v>
      </c>
      <c r="E2465" s="6">
        <v>3.13</v>
      </c>
      <c r="F2465" s="10">
        <v>0.85416666666666696</v>
      </c>
      <c r="G2465" s="1">
        <v>30</v>
      </c>
      <c r="H2465" s="1">
        <v>12</v>
      </c>
      <c r="I2465" s="1">
        <v>30.2</v>
      </c>
      <c r="J2465" s="1">
        <v>0.09</v>
      </c>
      <c r="K2465" s="1">
        <v>405</v>
      </c>
      <c r="L2465" s="1">
        <v>455</v>
      </c>
      <c r="M2465" s="6">
        <f t="shared" si="244"/>
        <v>30.256369440836863</v>
      </c>
      <c r="N2465" s="1">
        <v>0.7</v>
      </c>
      <c r="O2465" s="11" cm="1">
        <f t="array" ref="O2465">ROUND(_xlfn.SWITCH(C2465,"建筑专教",IF(S2465&gt;0.1,1.38,1.28),"阶梯教室",IF(S2465&gt;0.1,1.15,1.05),"公共教室",IF(S2465&gt;0.1,1.22,1.12),IF(S2465&gt;0.1,1.2,1.1))+(MOD(ROW()*11,31)/31-0.5)*0.06,2)</f>
        <v>1.39</v>
      </c>
      <c r="P2465" s="12">
        <f t="shared" si="239"/>
        <v>0.01</v>
      </c>
      <c r="Q2465" s="13">
        <f t="shared" si="243"/>
        <v>1.5184756316741215</v>
      </c>
      <c r="R2465" s="1">
        <v>0</v>
      </c>
      <c r="S2465" s="1">
        <v>0.18</v>
      </c>
      <c r="T2465" s="1">
        <v>3.5000000000000003E-2</v>
      </c>
      <c r="U2465" s="4" t="s">
        <v>34</v>
      </c>
      <c r="V2465">
        <v>0.49</v>
      </c>
      <c r="W2465">
        <v>0.4</v>
      </c>
      <c r="X2465">
        <v>0.75</v>
      </c>
      <c r="Y2465">
        <v>2.38</v>
      </c>
      <c r="Z2465">
        <v>0.25</v>
      </c>
      <c r="AA2465" s="5">
        <f t="shared" si="240"/>
        <v>0.215</v>
      </c>
      <c r="AB2465" s="15" cm="1">
        <f t="array" ref="AB2465">_xlfn.SWITCH(U2465,"夏",122,"冬",90,"春",153,"秋",153,0)</f>
        <v>153</v>
      </c>
      <c r="AC2465" s="16">
        <f t="shared" si="241"/>
        <v>32.894999999999996</v>
      </c>
      <c r="AD2465" s="5">
        <f>IFERROR(AA2465/D2465,0)</f>
        <v>1.5061295971978985E-3</v>
      </c>
      <c r="AE2465" s="15">
        <f t="shared" si="242"/>
        <v>0.41917808219178082</v>
      </c>
      <c r="AF2465" s="5">
        <f>IFERROR(AD2465*AE2465*48,0)</f>
        <v>3.0304152772113332E-2</v>
      </c>
    </row>
    <row r="2466" spans="1:32" x14ac:dyDescent="0.15">
      <c r="A2466" s="8">
        <v>45748</v>
      </c>
      <c r="B2466" s="1" t="s">
        <v>47</v>
      </c>
      <c r="C2466" s="1" t="s">
        <v>58</v>
      </c>
      <c r="D2466" s="1">
        <v>142.75</v>
      </c>
      <c r="E2466" s="6">
        <v>3.13</v>
      </c>
      <c r="F2466" s="10">
        <v>0.875</v>
      </c>
      <c r="G2466" s="1">
        <v>29.6</v>
      </c>
      <c r="H2466" s="1">
        <v>14</v>
      </c>
      <c r="I2466" s="1">
        <v>29.8</v>
      </c>
      <c r="J2466" s="1">
        <v>7.0000000000000007E-2</v>
      </c>
      <c r="K2466" s="1">
        <v>405</v>
      </c>
      <c r="L2466" s="1">
        <v>120</v>
      </c>
      <c r="M2466" s="6">
        <f t="shared" si="244"/>
        <v>29.848673498262485</v>
      </c>
      <c r="N2466" s="1">
        <v>0</v>
      </c>
      <c r="O2466" s="1">
        <v>0</v>
      </c>
      <c r="P2466" s="12">
        <f t="shared" si="239"/>
        <v>0</v>
      </c>
      <c r="Q2466" s="1">
        <v>0</v>
      </c>
      <c r="R2466" s="1">
        <v>0</v>
      </c>
      <c r="S2466" s="1">
        <v>0</v>
      </c>
      <c r="T2466" s="1">
        <v>0</v>
      </c>
      <c r="U2466" s="4" t="s">
        <v>34</v>
      </c>
      <c r="V2466">
        <v>0.49</v>
      </c>
      <c r="W2466">
        <v>0.4</v>
      </c>
      <c r="X2466">
        <v>0.75</v>
      </c>
      <c r="Y2466">
        <v>2.38</v>
      </c>
      <c r="Z2466">
        <v>0.25</v>
      </c>
      <c r="AA2466" s="5">
        <f t="shared" si="240"/>
        <v>0</v>
      </c>
      <c r="AB2466" s="15" cm="1">
        <f t="array" ref="AB2466">_xlfn.SWITCH(U2466,"夏",122,"冬",90,"春",153,"秋",153,0)</f>
        <v>153</v>
      </c>
      <c r="AC2466" s="16">
        <f t="shared" si="241"/>
        <v>0</v>
      </c>
      <c r="AD2466" s="5">
        <f>IFERROR(AA2466/D2466,0)</f>
        <v>0</v>
      </c>
      <c r="AE2466" s="15">
        <f t="shared" si="242"/>
        <v>0.41917808219178082</v>
      </c>
      <c r="AF2466" s="5">
        <f>IFERROR(AD2466*AE2466*48,0)</f>
        <v>0</v>
      </c>
    </row>
    <row r="2467" spans="1:32" x14ac:dyDescent="0.15">
      <c r="A2467" s="8">
        <v>45748</v>
      </c>
      <c r="B2467" s="1" t="s">
        <v>47</v>
      </c>
      <c r="C2467" s="1" t="s">
        <v>58</v>
      </c>
      <c r="D2467" s="1">
        <v>142.75</v>
      </c>
      <c r="E2467" s="6">
        <v>3.13</v>
      </c>
      <c r="F2467" s="10">
        <v>0.89583333333333304</v>
      </c>
      <c r="G2467" s="1">
        <v>29.2</v>
      </c>
      <c r="H2467" s="1">
        <v>16</v>
      </c>
      <c r="I2467" s="1">
        <v>29.4</v>
      </c>
      <c r="J2467" s="1">
        <v>0.05</v>
      </c>
      <c r="K2467" s="1">
        <v>405</v>
      </c>
      <c r="L2467" s="1">
        <v>95</v>
      </c>
      <c r="M2467" s="6">
        <f t="shared" si="244"/>
        <v>29.439935195469104</v>
      </c>
      <c r="N2467" s="1">
        <v>0</v>
      </c>
      <c r="O2467" s="1">
        <v>0</v>
      </c>
      <c r="P2467" s="12">
        <f t="shared" si="239"/>
        <v>0</v>
      </c>
      <c r="Q2467" s="1">
        <v>0</v>
      </c>
      <c r="R2467" s="1">
        <v>0</v>
      </c>
      <c r="S2467" s="1">
        <v>0</v>
      </c>
      <c r="T2467" s="1">
        <v>0</v>
      </c>
      <c r="U2467" s="4" t="s">
        <v>34</v>
      </c>
      <c r="V2467">
        <v>0.49</v>
      </c>
      <c r="W2467">
        <v>0.4</v>
      </c>
      <c r="X2467">
        <v>0.75</v>
      </c>
      <c r="Y2467">
        <v>2.38</v>
      </c>
      <c r="Z2467">
        <v>0.25</v>
      </c>
      <c r="AA2467" s="5">
        <f t="shared" si="240"/>
        <v>0</v>
      </c>
      <c r="AB2467" s="15" cm="1">
        <f t="array" ref="AB2467">_xlfn.SWITCH(U2467,"夏",122,"冬",90,"春",153,"秋",153,0)</f>
        <v>153</v>
      </c>
      <c r="AC2467" s="16">
        <f t="shared" si="241"/>
        <v>0</v>
      </c>
      <c r="AD2467" s="5">
        <f>IFERROR(AA2467/D2467,0)</f>
        <v>0</v>
      </c>
      <c r="AE2467" s="15">
        <f t="shared" si="242"/>
        <v>0.41917808219178082</v>
      </c>
      <c r="AF2467" s="5">
        <f>IFERROR(AD2467*AE2467*48,0)</f>
        <v>0</v>
      </c>
    </row>
    <row r="2468" spans="1:32" x14ac:dyDescent="0.15">
      <c r="A2468" s="8">
        <v>45748</v>
      </c>
      <c r="B2468" s="1" t="s">
        <v>47</v>
      </c>
      <c r="C2468" s="1" t="s">
        <v>58</v>
      </c>
      <c r="D2468" s="1">
        <v>142.75</v>
      </c>
      <c r="E2468" s="6">
        <v>3.13</v>
      </c>
      <c r="F2468" s="10">
        <v>0.91666666666666696</v>
      </c>
      <c r="G2468" s="1">
        <v>28.8</v>
      </c>
      <c r="H2468" s="1">
        <v>18</v>
      </c>
      <c r="I2468" s="1">
        <v>29</v>
      </c>
      <c r="J2468" s="1">
        <v>0.03</v>
      </c>
      <c r="K2468" s="1">
        <v>405</v>
      </c>
      <c r="L2468" s="1">
        <v>75</v>
      </c>
      <c r="M2468" s="6">
        <f t="shared" si="244"/>
        <v>29.029511589412493</v>
      </c>
      <c r="N2468" s="1">
        <v>0</v>
      </c>
      <c r="O2468" s="1">
        <v>0</v>
      </c>
      <c r="P2468" s="12">
        <f t="shared" si="239"/>
        <v>0</v>
      </c>
      <c r="Q2468" s="1">
        <v>0</v>
      </c>
      <c r="R2468" s="1">
        <v>0</v>
      </c>
      <c r="S2468" s="1">
        <v>0</v>
      </c>
      <c r="T2468" s="1">
        <v>0</v>
      </c>
      <c r="U2468" s="4" t="s">
        <v>34</v>
      </c>
      <c r="V2468">
        <v>0.49</v>
      </c>
      <c r="W2468">
        <v>0.4</v>
      </c>
      <c r="X2468">
        <v>0.75</v>
      </c>
      <c r="Y2468">
        <v>2.38</v>
      </c>
      <c r="Z2468">
        <v>0.25</v>
      </c>
      <c r="AA2468" s="5">
        <f t="shared" si="240"/>
        <v>0</v>
      </c>
      <c r="AB2468" s="15" cm="1">
        <f t="array" ref="AB2468">_xlfn.SWITCH(U2468,"夏",122,"冬",90,"春",153,"秋",153,0)</f>
        <v>153</v>
      </c>
      <c r="AC2468" s="16">
        <f t="shared" si="241"/>
        <v>0</v>
      </c>
      <c r="AD2468" s="5">
        <f>IFERROR(AA2468/D2468,0)</f>
        <v>0</v>
      </c>
      <c r="AE2468" s="15">
        <f t="shared" si="242"/>
        <v>0.41917808219178082</v>
      </c>
      <c r="AF2468" s="5">
        <f>IFERROR(AD2468*AE2468*48,0)</f>
        <v>0</v>
      </c>
    </row>
    <row r="2469" spans="1:32" x14ac:dyDescent="0.15">
      <c r="A2469" s="8">
        <v>45748</v>
      </c>
      <c r="B2469" s="1" t="s">
        <v>48</v>
      </c>
      <c r="C2469" s="1" t="s">
        <v>58</v>
      </c>
      <c r="D2469" s="1">
        <v>142.75</v>
      </c>
      <c r="E2469" s="6">
        <v>3.13</v>
      </c>
      <c r="F2469" s="10">
        <v>0.33333333333333298</v>
      </c>
      <c r="G2469" s="1">
        <v>17.8</v>
      </c>
      <c r="H2469" s="1">
        <v>65</v>
      </c>
      <c r="I2469" s="1">
        <v>18.100000000000001</v>
      </c>
      <c r="J2469" s="1">
        <v>0.1</v>
      </c>
      <c r="K2469" s="1">
        <v>408</v>
      </c>
      <c r="L2469" s="1">
        <v>80</v>
      </c>
      <c r="M2469" s="6">
        <f t="shared" si="244"/>
        <v>18.201745956162483</v>
      </c>
      <c r="N2469" s="1">
        <v>0</v>
      </c>
      <c r="O2469" s="1">
        <v>0</v>
      </c>
      <c r="P2469" s="12">
        <f t="shared" ref="P2469:P2532" si="245">IF(O2469=0,0,ROUND(MIN(MAX((K2469-400)/(320*E2469*IF(C2469="公共教室",0.95,IF(C2469="建筑专教",0.85,IF(C2469="阶梯教室",1.15,1)))),0),2),2))</f>
        <v>0</v>
      </c>
      <c r="Q2469" s="1">
        <v>0</v>
      </c>
      <c r="R2469" s="1">
        <v>0</v>
      </c>
      <c r="S2469" s="1">
        <v>0</v>
      </c>
      <c r="T2469" s="1">
        <v>0</v>
      </c>
      <c r="U2469" s="4" t="s">
        <v>34</v>
      </c>
      <c r="V2469">
        <v>0.49</v>
      </c>
      <c r="W2469">
        <v>0.4</v>
      </c>
      <c r="X2469">
        <v>0.75</v>
      </c>
      <c r="Y2469">
        <v>2.38</v>
      </c>
      <c r="Z2469">
        <v>0.25</v>
      </c>
      <c r="AA2469" s="5">
        <f t="shared" si="240"/>
        <v>0</v>
      </c>
      <c r="AB2469" s="15" cm="1">
        <f t="array" ref="AB2469">_xlfn.SWITCH(U2469,"夏",122,"冬",90,"春",153,"秋",153,0)</f>
        <v>153</v>
      </c>
      <c r="AC2469" s="16">
        <f t="shared" si="241"/>
        <v>0</v>
      </c>
      <c r="AD2469" s="5">
        <f>IFERROR(AA2469/D2469,0)</f>
        <v>0</v>
      </c>
      <c r="AE2469" s="15">
        <f t="shared" si="242"/>
        <v>0.41917808219178082</v>
      </c>
      <c r="AF2469" s="5">
        <f>IFERROR(AD2469*AE2469*48,0)</f>
        <v>0</v>
      </c>
    </row>
    <row r="2470" spans="1:32" x14ac:dyDescent="0.15">
      <c r="A2470" s="8">
        <v>45748</v>
      </c>
      <c r="B2470" s="1" t="s">
        <v>48</v>
      </c>
      <c r="C2470" s="1" t="s">
        <v>58</v>
      </c>
      <c r="D2470" s="1">
        <v>142.75</v>
      </c>
      <c r="E2470" s="6">
        <v>3.13</v>
      </c>
      <c r="F2470" s="10">
        <v>0.35416666666666702</v>
      </c>
      <c r="G2470" s="1">
        <v>18.2</v>
      </c>
      <c r="H2470" s="1">
        <v>63</v>
      </c>
      <c r="I2470" s="1">
        <v>18.5</v>
      </c>
      <c r="J2470" s="1">
        <v>0.08</v>
      </c>
      <c r="K2470" s="1">
        <v>410</v>
      </c>
      <c r="L2470" s="1">
        <v>305</v>
      </c>
      <c r="M2470" s="6">
        <f t="shared" si="244"/>
        <v>18.588636500632504</v>
      </c>
      <c r="N2470" s="1">
        <v>0.7</v>
      </c>
      <c r="O2470" s="11" cm="1">
        <f t="array" ref="O2470">ROUND(_xlfn.SWITCH(C2470,"建筑专教",IF(S2470&gt;0.1,1.38,1.28),"阶梯教室",IF(S2470&gt;0.1,1.15,1.05),"公共教室",IF(S2470&gt;0.1,1.22,1.12),IF(S2470&gt;0.1,1.2,1.1))+(MOD(ROW()*11,31)/31-0.5)*0.06,2)</f>
        <v>1.38</v>
      </c>
      <c r="P2470" s="12">
        <f t="shared" si="245"/>
        <v>0.01</v>
      </c>
      <c r="Q2470" s="13">
        <f t="shared" si="243"/>
        <v>-1.269698090879815</v>
      </c>
      <c r="R2470" s="1">
        <v>0</v>
      </c>
      <c r="S2470" s="1">
        <v>0.18</v>
      </c>
      <c r="T2470" s="1">
        <v>0.24</v>
      </c>
      <c r="U2470" s="4" t="s">
        <v>34</v>
      </c>
      <c r="V2470">
        <v>0.49</v>
      </c>
      <c r="W2470">
        <v>0.4</v>
      </c>
      <c r="X2470">
        <v>0.75</v>
      </c>
      <c r="Y2470">
        <v>2.38</v>
      </c>
      <c r="Z2470">
        <v>0.25</v>
      </c>
      <c r="AA2470" s="5">
        <f t="shared" si="240"/>
        <v>0.42</v>
      </c>
      <c r="AB2470" s="15" cm="1">
        <f t="array" ref="AB2470">_xlfn.SWITCH(U2470,"夏",122,"冬",90,"春",153,"秋",153,0)</f>
        <v>153</v>
      </c>
      <c r="AC2470" s="16">
        <f t="shared" si="241"/>
        <v>64.259999999999991</v>
      </c>
      <c r="AD2470" s="5">
        <f>IFERROR(AA2470/D2470,0)</f>
        <v>2.9422066549912433E-3</v>
      </c>
      <c r="AE2470" s="15">
        <f t="shared" si="242"/>
        <v>0.41917808219178082</v>
      </c>
      <c r="AF2470" s="5">
        <f>IFERROR(AD2470*AE2470*48,0)</f>
        <v>5.9198810066453944E-2</v>
      </c>
    </row>
    <row r="2471" spans="1:32" x14ac:dyDescent="0.15">
      <c r="A2471" s="8">
        <v>45748</v>
      </c>
      <c r="B2471" s="1" t="s">
        <v>48</v>
      </c>
      <c r="C2471" s="1" t="s">
        <v>58</v>
      </c>
      <c r="D2471" s="1">
        <v>142.75</v>
      </c>
      <c r="E2471" s="6">
        <v>3.13</v>
      </c>
      <c r="F2471" s="10">
        <v>0.375</v>
      </c>
      <c r="G2471" s="1">
        <v>18.600000000000001</v>
      </c>
      <c r="H2471" s="1">
        <v>61</v>
      </c>
      <c r="I2471" s="1">
        <v>18.899999999999999</v>
      </c>
      <c r="J2471" s="1">
        <v>0.12</v>
      </c>
      <c r="K2471" s="1">
        <v>455</v>
      </c>
      <c r="L2471" s="1">
        <v>335</v>
      </c>
      <c r="M2471" s="6">
        <f t="shared" si="244"/>
        <v>19.012571525895623</v>
      </c>
      <c r="N2471" s="1">
        <v>0.7</v>
      </c>
      <c r="O2471" s="11" cm="1">
        <f t="array" ref="O2471">ROUND(_xlfn.SWITCH(C2471,"建筑专教",IF(S2471&gt;0.1,1.38,1.28),"阶梯教室",IF(S2471&gt;0.1,1.15,1.05),"公共教室",IF(S2471&gt;0.1,1.22,1.12),IF(S2471&gt;0.1,1.2,1.1))+(MOD(ROW()*11,31)/31-0.5)*0.06,2)</f>
        <v>1.4</v>
      </c>
      <c r="P2471" s="12">
        <f t="shared" si="245"/>
        <v>0.06</v>
      </c>
      <c r="Q2471" s="13">
        <f t="shared" si="243"/>
        <v>-1.1107734696590754</v>
      </c>
      <c r="R2471" s="1">
        <v>0</v>
      </c>
      <c r="S2471" s="1">
        <v>0.18</v>
      </c>
      <c r="T2471" s="1">
        <v>0.35</v>
      </c>
      <c r="U2471" s="4" t="s">
        <v>34</v>
      </c>
      <c r="V2471">
        <v>0.49</v>
      </c>
      <c r="W2471">
        <v>0.4</v>
      </c>
      <c r="X2471">
        <v>0.75</v>
      </c>
      <c r="Y2471">
        <v>2.38</v>
      </c>
      <c r="Z2471">
        <v>0.25</v>
      </c>
      <c r="AA2471" s="5">
        <f t="shared" si="240"/>
        <v>0.53</v>
      </c>
      <c r="AB2471" s="15" cm="1">
        <f t="array" ref="AB2471">_xlfn.SWITCH(U2471,"夏",122,"冬",90,"春",153,"秋",153,0)</f>
        <v>153</v>
      </c>
      <c r="AC2471" s="16">
        <f t="shared" si="241"/>
        <v>81.09</v>
      </c>
      <c r="AD2471" s="5">
        <f>IFERROR(AA2471/D2471,0)</f>
        <v>3.712784588441331E-3</v>
      </c>
      <c r="AE2471" s="15">
        <f t="shared" si="242"/>
        <v>0.41917808219178082</v>
      </c>
      <c r="AF2471" s="5">
        <f>IFERROR(AD2471*AE2471*48,0)</f>
        <v>7.4703260321953791E-2</v>
      </c>
    </row>
    <row r="2472" spans="1:32" x14ac:dyDescent="0.15">
      <c r="A2472" s="8">
        <v>45748</v>
      </c>
      <c r="B2472" s="1" t="s">
        <v>48</v>
      </c>
      <c r="C2472" s="1" t="s">
        <v>58</v>
      </c>
      <c r="D2472" s="1">
        <v>142.75</v>
      </c>
      <c r="E2472" s="6">
        <v>3.13</v>
      </c>
      <c r="F2472" s="10">
        <v>0.39583333333333298</v>
      </c>
      <c r="G2472" s="1">
        <v>19</v>
      </c>
      <c r="H2472" s="1">
        <v>59</v>
      </c>
      <c r="I2472" s="1">
        <v>19.3</v>
      </c>
      <c r="J2472" s="1">
        <v>0.09</v>
      </c>
      <c r="K2472" s="1">
        <v>480</v>
      </c>
      <c r="L2472" s="1">
        <v>365</v>
      </c>
      <c r="M2472" s="6">
        <f t="shared" si="244"/>
        <v>19.394345894153105</v>
      </c>
      <c r="N2472" s="1">
        <v>0.7</v>
      </c>
      <c r="O2472" s="11" cm="1">
        <f t="array" ref="O2472">ROUND(_xlfn.SWITCH(C2472,"建筑专教",IF(S2472&gt;0.1,1.38,1.28),"阶梯教室",IF(S2472&gt;0.1,1.15,1.05),"公共教室",IF(S2472&gt;0.1,1.22,1.12),IF(S2472&gt;0.1,1.2,1.1))+(MOD(ROW()*11,31)/31-0.5)*0.06,2)</f>
        <v>1.36</v>
      </c>
      <c r="P2472" s="12">
        <f t="shared" si="245"/>
        <v>0.09</v>
      </c>
      <c r="Q2472" s="13">
        <f t="shared" si="243"/>
        <v>-1.1080003369537494</v>
      </c>
      <c r="R2472" s="1">
        <v>0</v>
      </c>
      <c r="S2472" s="1">
        <v>0.18</v>
      </c>
      <c r="T2472" s="1">
        <v>0.28999999999999998</v>
      </c>
      <c r="U2472" s="4" t="s">
        <v>34</v>
      </c>
      <c r="V2472">
        <v>0.49</v>
      </c>
      <c r="W2472">
        <v>0.4</v>
      </c>
      <c r="X2472">
        <v>0.75</v>
      </c>
      <c r="Y2472">
        <v>2.38</v>
      </c>
      <c r="Z2472">
        <v>0.25</v>
      </c>
      <c r="AA2472" s="5">
        <f t="shared" ref="AA2472:AA2535" si="246">R2472+S2472+T2472</f>
        <v>0.47</v>
      </c>
      <c r="AB2472" s="15" cm="1">
        <f t="array" ref="AB2472">_xlfn.SWITCH(U2472,"夏",122,"冬",90,"春",153,"秋",153,0)</f>
        <v>153</v>
      </c>
      <c r="AC2472" s="16">
        <f t="shared" ref="AC2472:AC2535" si="247">AA2472*AB2472</f>
        <v>71.91</v>
      </c>
      <c r="AD2472" s="5">
        <f>IFERROR(AA2472/D2472,0)</f>
        <v>3.2924693520140105E-3</v>
      </c>
      <c r="AE2472" s="15">
        <f t="shared" ref="AE2472:AE2535" si="248">IF(U2472="夏",122/365,IF(U2472="冬",90/365,IF(OR(U2472="春",U2472="秋"),153/365,0)))</f>
        <v>0.41917808219178082</v>
      </c>
      <c r="AF2472" s="5">
        <f>IFERROR(AD2472*AE2472*48,0)</f>
        <v>6.6246287455317507E-2</v>
      </c>
    </row>
    <row r="2473" spans="1:32" x14ac:dyDescent="0.15">
      <c r="A2473" s="8">
        <v>45748</v>
      </c>
      <c r="B2473" s="1" t="s">
        <v>48</v>
      </c>
      <c r="C2473" s="1" t="s">
        <v>58</v>
      </c>
      <c r="D2473" s="1">
        <v>142.75</v>
      </c>
      <c r="E2473" s="6">
        <v>3.13</v>
      </c>
      <c r="F2473" s="10">
        <v>0.41666666666666702</v>
      </c>
      <c r="G2473" s="1">
        <v>19.399999999999999</v>
      </c>
      <c r="H2473" s="1">
        <v>57</v>
      </c>
      <c r="I2473" s="1">
        <v>19.7</v>
      </c>
      <c r="J2473" s="1">
        <v>0.1</v>
      </c>
      <c r="K2473" s="1">
        <v>462</v>
      </c>
      <c r="L2473" s="1">
        <v>395</v>
      </c>
      <c r="M2473" s="6">
        <f t="shared" si="244"/>
        <v>19.800088505503822</v>
      </c>
      <c r="N2473" s="1">
        <v>0.7</v>
      </c>
      <c r="O2473" s="11" cm="1">
        <f t="array" ref="O2473">ROUND(_xlfn.SWITCH(C2473,"建筑专教",IF(S2473&gt;0.1,1.38,1.28),"阶梯教室",IF(S2473&gt;0.1,1.15,1.05),"公共教室",IF(S2473&gt;0.1,1.22,1.12),IF(S2473&gt;0.1,1.2,1.1))+(MOD(ROW()*11,31)/31-0.5)*0.06,2)</f>
        <v>1.38</v>
      </c>
      <c r="P2473" s="12">
        <f t="shared" si="245"/>
        <v>7.0000000000000007E-2</v>
      </c>
      <c r="Q2473" s="13">
        <f t="shared" si="243"/>
        <v>-0.95226201547594247</v>
      </c>
      <c r="R2473" s="1">
        <v>0</v>
      </c>
      <c r="S2473" s="1">
        <v>0.18</v>
      </c>
      <c r="T2473" s="1">
        <v>0.21</v>
      </c>
      <c r="U2473" s="4" t="s">
        <v>34</v>
      </c>
      <c r="V2473">
        <v>0.49</v>
      </c>
      <c r="W2473">
        <v>0.4</v>
      </c>
      <c r="X2473">
        <v>0.75</v>
      </c>
      <c r="Y2473">
        <v>2.38</v>
      </c>
      <c r="Z2473">
        <v>0.25</v>
      </c>
      <c r="AA2473" s="5">
        <f t="shared" si="246"/>
        <v>0.39</v>
      </c>
      <c r="AB2473" s="15" cm="1">
        <f t="array" ref="AB2473">_xlfn.SWITCH(U2473,"夏",122,"冬",90,"春",153,"秋",153,0)</f>
        <v>153</v>
      </c>
      <c r="AC2473" s="16">
        <f t="shared" si="247"/>
        <v>59.67</v>
      </c>
      <c r="AD2473" s="5">
        <f>IFERROR(AA2473/D2473,0)</f>
        <v>2.7320490367775834E-3</v>
      </c>
      <c r="AE2473" s="15">
        <f t="shared" si="248"/>
        <v>0.41917808219178082</v>
      </c>
      <c r="AF2473" s="5">
        <f>IFERROR(AD2473*AE2473*48,0)</f>
        <v>5.4970323633135809E-2</v>
      </c>
    </row>
    <row r="2474" spans="1:32" x14ac:dyDescent="0.15">
      <c r="A2474" s="8">
        <v>45748</v>
      </c>
      <c r="B2474" s="1" t="s">
        <v>48</v>
      </c>
      <c r="C2474" s="1" t="s">
        <v>58</v>
      </c>
      <c r="D2474" s="1">
        <v>142.75</v>
      </c>
      <c r="E2474" s="6">
        <v>3.13</v>
      </c>
      <c r="F2474" s="10">
        <v>0.4375</v>
      </c>
      <c r="G2474" s="1">
        <v>19.8</v>
      </c>
      <c r="H2474" s="1">
        <v>55</v>
      </c>
      <c r="I2474" s="1">
        <v>20.100000000000001</v>
      </c>
      <c r="J2474" s="1">
        <v>0.12</v>
      </c>
      <c r="K2474" s="1">
        <v>435</v>
      </c>
      <c r="L2474" s="1">
        <v>425</v>
      </c>
      <c r="M2474" s="6">
        <f t="shared" si="244"/>
        <v>20.211196266225556</v>
      </c>
      <c r="N2474" s="1">
        <v>0.7</v>
      </c>
      <c r="O2474" s="11" cm="1">
        <f t="array" ref="O2474">ROUND(_xlfn.SWITCH(C2474,"建筑专教",IF(S2474&gt;0.1,1.38,1.28),"阶梯教室",IF(S2474&gt;0.1,1.15,1.05),"公共教室",IF(S2474&gt;0.1,1.22,1.12),IF(S2474&gt;0.1,1.2,1.1))+(MOD(ROW()*11,31)/31-0.5)*0.06,2)</f>
        <v>1.4</v>
      </c>
      <c r="P2474" s="12">
        <f t="shared" si="245"/>
        <v>0.04</v>
      </c>
      <c r="Q2474" s="13">
        <f t="shared" si="243"/>
        <v>-0.80168345172435096</v>
      </c>
      <c r="R2474" s="1">
        <v>0</v>
      </c>
      <c r="S2474" s="1">
        <v>0.18</v>
      </c>
      <c r="T2474" s="1">
        <v>0.13</v>
      </c>
      <c r="U2474" s="4" t="s">
        <v>34</v>
      </c>
      <c r="V2474">
        <v>0.49</v>
      </c>
      <c r="W2474">
        <v>0.4</v>
      </c>
      <c r="X2474">
        <v>0.75</v>
      </c>
      <c r="Y2474">
        <v>2.38</v>
      </c>
      <c r="Z2474">
        <v>0.25</v>
      </c>
      <c r="AA2474" s="5">
        <f t="shared" si="246"/>
        <v>0.31</v>
      </c>
      <c r="AB2474" s="15" cm="1">
        <f t="array" ref="AB2474">_xlfn.SWITCH(U2474,"夏",122,"冬",90,"春",153,"秋",153,0)</f>
        <v>153</v>
      </c>
      <c r="AC2474" s="16">
        <f t="shared" si="247"/>
        <v>47.43</v>
      </c>
      <c r="AD2474" s="5">
        <f>IFERROR(AA2474/D2474,0)</f>
        <v>2.1716287215411559E-3</v>
      </c>
      <c r="AE2474" s="15">
        <f t="shared" si="248"/>
        <v>0.41917808219178082</v>
      </c>
      <c r="AF2474" s="5">
        <f>IFERROR(AD2474*AE2474*48,0)</f>
        <v>4.3694359810954105E-2</v>
      </c>
    </row>
    <row r="2475" spans="1:32" x14ac:dyDescent="0.15">
      <c r="A2475" s="8">
        <v>45748</v>
      </c>
      <c r="B2475" s="1" t="s">
        <v>48</v>
      </c>
      <c r="C2475" s="1" t="s">
        <v>58</v>
      </c>
      <c r="D2475" s="1">
        <v>142.75</v>
      </c>
      <c r="E2475" s="6">
        <v>3.13</v>
      </c>
      <c r="F2475" s="10">
        <v>0.45833333333333298</v>
      </c>
      <c r="G2475" s="1">
        <v>20.2</v>
      </c>
      <c r="H2475" s="1">
        <v>53</v>
      </c>
      <c r="I2475" s="1">
        <v>20.5</v>
      </c>
      <c r="J2475" s="1">
        <v>0.09</v>
      </c>
      <c r="K2475" s="1">
        <v>415</v>
      </c>
      <c r="L2475" s="1">
        <v>455</v>
      </c>
      <c r="M2475" s="6">
        <f t="shared" si="244"/>
        <v>20.593194713770231</v>
      </c>
      <c r="N2475" s="1">
        <v>0.7</v>
      </c>
      <c r="O2475" s="11" cm="1">
        <f t="array" ref="O2475">ROUND(_xlfn.SWITCH(C2475,"建筑专教",IF(S2475&gt;0.1,1.38,1.28),"阶梯教室",IF(S2475&gt;0.1,1.15,1.05),"公共教室",IF(S2475&gt;0.1,1.22,1.12),IF(S2475&gt;0.1,1.2,1.1))+(MOD(ROW()*11,31)/31-0.5)*0.06,2)</f>
        <v>1.36</v>
      </c>
      <c r="P2475" s="12">
        <f t="shared" si="245"/>
        <v>0.02</v>
      </c>
      <c r="Q2475" s="13">
        <f t="shared" si="243"/>
        <v>-0.7910973400048612</v>
      </c>
      <c r="R2475" s="1">
        <v>0</v>
      </c>
      <c r="S2475" s="1">
        <v>0.18</v>
      </c>
      <c r="T2475" s="1">
        <v>0.05</v>
      </c>
      <c r="U2475" s="4" t="s">
        <v>34</v>
      </c>
      <c r="V2475">
        <v>0.49</v>
      </c>
      <c r="W2475">
        <v>0.4</v>
      </c>
      <c r="X2475">
        <v>0.75</v>
      </c>
      <c r="Y2475">
        <v>2.38</v>
      </c>
      <c r="Z2475">
        <v>0.25</v>
      </c>
      <c r="AA2475" s="5">
        <f t="shared" si="246"/>
        <v>0.22999999999999998</v>
      </c>
      <c r="AB2475" s="15" cm="1">
        <f t="array" ref="AB2475">_xlfn.SWITCH(U2475,"夏",122,"冬",90,"春",153,"秋",153,0)</f>
        <v>153</v>
      </c>
      <c r="AC2475" s="16">
        <f t="shared" si="247"/>
        <v>35.19</v>
      </c>
      <c r="AD2475" s="5">
        <f>IFERROR(AA2475/D2475,0)</f>
        <v>1.6112084063047284E-3</v>
      </c>
      <c r="AE2475" s="15">
        <f t="shared" si="248"/>
        <v>0.41917808219178082</v>
      </c>
      <c r="AF2475" s="5">
        <f>IFERROR(AD2475*AE2475*48,0)</f>
        <v>3.24183959887724E-2</v>
      </c>
    </row>
    <row r="2476" spans="1:32" x14ac:dyDescent="0.15">
      <c r="A2476" s="8">
        <v>45748</v>
      </c>
      <c r="B2476" s="1" t="s">
        <v>48</v>
      </c>
      <c r="C2476" s="1" t="s">
        <v>58</v>
      </c>
      <c r="D2476" s="1">
        <v>142.75</v>
      </c>
      <c r="E2476" s="6">
        <v>3.13</v>
      </c>
      <c r="F2476" s="10">
        <v>0.47916666666666702</v>
      </c>
      <c r="G2476" s="1">
        <v>20.6</v>
      </c>
      <c r="H2476" s="1">
        <v>51</v>
      </c>
      <c r="I2476" s="1">
        <v>20.9</v>
      </c>
      <c r="J2476" s="1">
        <v>7.0000000000000007E-2</v>
      </c>
      <c r="K2476" s="1">
        <v>408</v>
      </c>
      <c r="L2476" s="1">
        <v>130</v>
      </c>
      <c r="M2476" s="6">
        <f t="shared" si="244"/>
        <v>20.979829048289503</v>
      </c>
      <c r="N2476" s="1">
        <v>0</v>
      </c>
      <c r="O2476" s="1">
        <v>0</v>
      </c>
      <c r="P2476" s="12">
        <f t="shared" si="245"/>
        <v>0</v>
      </c>
      <c r="Q2476" s="1">
        <v>0</v>
      </c>
      <c r="R2476" s="1">
        <v>0</v>
      </c>
      <c r="S2476" s="1">
        <v>0</v>
      </c>
      <c r="T2476" s="1">
        <v>0</v>
      </c>
      <c r="U2476" s="4" t="s">
        <v>34</v>
      </c>
      <c r="V2476">
        <v>0.49</v>
      </c>
      <c r="W2476">
        <v>0.4</v>
      </c>
      <c r="X2476">
        <v>0.75</v>
      </c>
      <c r="Y2476">
        <v>2.38</v>
      </c>
      <c r="Z2476">
        <v>0.25</v>
      </c>
      <c r="AA2476" s="5">
        <f t="shared" si="246"/>
        <v>0</v>
      </c>
      <c r="AB2476" s="15" cm="1">
        <f t="array" ref="AB2476">_xlfn.SWITCH(U2476,"夏",122,"冬",90,"春",153,"秋",153,0)</f>
        <v>153</v>
      </c>
      <c r="AC2476" s="16">
        <f t="shared" si="247"/>
        <v>0</v>
      </c>
      <c r="AD2476" s="5">
        <f>IFERROR(AA2476/D2476,0)</f>
        <v>0</v>
      </c>
      <c r="AE2476" s="15">
        <f t="shared" si="248"/>
        <v>0.41917808219178082</v>
      </c>
      <c r="AF2476" s="5">
        <f>IFERROR(AD2476*AE2476*48,0)</f>
        <v>0</v>
      </c>
    </row>
    <row r="2477" spans="1:32" x14ac:dyDescent="0.15">
      <c r="A2477" s="8">
        <v>45748</v>
      </c>
      <c r="B2477" s="1" t="s">
        <v>48</v>
      </c>
      <c r="C2477" s="1" t="s">
        <v>58</v>
      </c>
      <c r="D2477" s="1">
        <v>142.75</v>
      </c>
      <c r="E2477" s="6">
        <v>3.13</v>
      </c>
      <c r="F2477" s="10">
        <v>0.5</v>
      </c>
      <c r="G2477" s="1">
        <v>21</v>
      </c>
      <c r="H2477" s="1">
        <v>49</v>
      </c>
      <c r="I2477" s="1">
        <v>21.3</v>
      </c>
      <c r="J2477" s="1">
        <v>0.05</v>
      </c>
      <c r="K2477" s="1">
        <v>406</v>
      </c>
      <c r="L2477" s="1">
        <v>105</v>
      </c>
      <c r="M2477" s="6">
        <f t="shared" si="244"/>
        <v>21.364974972987454</v>
      </c>
      <c r="N2477" s="1">
        <v>0</v>
      </c>
      <c r="O2477" s="1">
        <v>0</v>
      </c>
      <c r="P2477" s="12">
        <f t="shared" si="245"/>
        <v>0</v>
      </c>
      <c r="Q2477" s="1">
        <v>0</v>
      </c>
      <c r="R2477" s="1">
        <v>0</v>
      </c>
      <c r="S2477" s="1">
        <v>0.15</v>
      </c>
      <c r="T2477" s="1">
        <v>0</v>
      </c>
      <c r="U2477" s="4" t="s">
        <v>34</v>
      </c>
      <c r="V2477">
        <v>0.49</v>
      </c>
      <c r="W2477">
        <v>0.4</v>
      </c>
      <c r="X2477">
        <v>0.75</v>
      </c>
      <c r="Y2477">
        <v>2.38</v>
      </c>
      <c r="Z2477">
        <v>0.25</v>
      </c>
      <c r="AA2477" s="5">
        <f t="shared" si="246"/>
        <v>0.15</v>
      </c>
      <c r="AB2477" s="15" cm="1">
        <f t="array" ref="AB2477">_xlfn.SWITCH(U2477,"夏",122,"冬",90,"春",153,"秋",153,0)</f>
        <v>153</v>
      </c>
      <c r="AC2477" s="16">
        <f t="shared" si="247"/>
        <v>22.95</v>
      </c>
      <c r="AD2477" s="5">
        <f>IFERROR(AA2477/D2477,0)</f>
        <v>1.0507880910683011E-3</v>
      </c>
      <c r="AE2477" s="15">
        <f t="shared" si="248"/>
        <v>0.41917808219178082</v>
      </c>
      <c r="AF2477" s="5">
        <f>IFERROR(AD2477*AE2477*48,0)</f>
        <v>2.1142432166590695E-2</v>
      </c>
    </row>
    <row r="2478" spans="1:32" x14ac:dyDescent="0.15">
      <c r="A2478" s="8">
        <v>45748</v>
      </c>
      <c r="B2478" s="1" t="s">
        <v>48</v>
      </c>
      <c r="C2478" s="1" t="s">
        <v>58</v>
      </c>
      <c r="D2478" s="1">
        <v>142.75</v>
      </c>
      <c r="E2478" s="6">
        <v>3.13</v>
      </c>
      <c r="F2478" s="10">
        <v>0.52083333333333304</v>
      </c>
      <c r="G2478" s="1">
        <v>21.4</v>
      </c>
      <c r="H2478" s="1">
        <v>47</v>
      </c>
      <c r="I2478" s="1">
        <v>21.7</v>
      </c>
      <c r="J2478" s="1">
        <v>0.05</v>
      </c>
      <c r="K2478" s="1">
        <v>405</v>
      </c>
      <c r="L2478" s="1">
        <v>80</v>
      </c>
      <c r="M2478" s="6">
        <f t="shared" si="244"/>
        <v>21.764711008086294</v>
      </c>
      <c r="N2478" s="1">
        <v>0</v>
      </c>
      <c r="O2478" s="1">
        <v>0</v>
      </c>
      <c r="P2478" s="12">
        <f t="shared" si="245"/>
        <v>0</v>
      </c>
      <c r="Q2478" s="1">
        <v>0</v>
      </c>
      <c r="R2478" s="1">
        <v>0</v>
      </c>
      <c r="S2478" s="1">
        <v>0.15</v>
      </c>
      <c r="T2478" s="1">
        <v>0</v>
      </c>
      <c r="U2478" s="4" t="s">
        <v>34</v>
      </c>
      <c r="V2478">
        <v>0.49</v>
      </c>
      <c r="W2478">
        <v>0.4</v>
      </c>
      <c r="X2478">
        <v>0.75</v>
      </c>
      <c r="Y2478">
        <v>2.38</v>
      </c>
      <c r="Z2478">
        <v>0.25</v>
      </c>
      <c r="AA2478" s="5">
        <f t="shared" si="246"/>
        <v>0.15</v>
      </c>
      <c r="AB2478" s="15" cm="1">
        <f t="array" ref="AB2478">_xlfn.SWITCH(U2478,"夏",122,"冬",90,"春",153,"秋",153,0)</f>
        <v>153</v>
      </c>
      <c r="AC2478" s="16">
        <f t="shared" si="247"/>
        <v>22.95</v>
      </c>
      <c r="AD2478" s="5">
        <f>IFERROR(AA2478/D2478,0)</f>
        <v>1.0507880910683011E-3</v>
      </c>
      <c r="AE2478" s="15">
        <f t="shared" si="248"/>
        <v>0.41917808219178082</v>
      </c>
      <c r="AF2478" s="5">
        <f>IFERROR(AD2478*AE2478*48,0)</f>
        <v>2.1142432166590695E-2</v>
      </c>
    </row>
    <row r="2479" spans="1:32" x14ac:dyDescent="0.15">
      <c r="A2479" s="8">
        <v>45748</v>
      </c>
      <c r="B2479" s="1" t="s">
        <v>48</v>
      </c>
      <c r="C2479" s="1" t="s">
        <v>58</v>
      </c>
      <c r="D2479" s="1">
        <v>142.75</v>
      </c>
      <c r="E2479" s="6">
        <v>3.13</v>
      </c>
      <c r="F2479" s="10">
        <v>0.54166666666666696</v>
      </c>
      <c r="G2479" s="1">
        <v>21.8</v>
      </c>
      <c r="H2479" s="1">
        <v>45</v>
      </c>
      <c r="I2479" s="1">
        <v>22.1</v>
      </c>
      <c r="J2479" s="1">
        <v>7.0000000000000007E-2</v>
      </c>
      <c r="K2479" s="1">
        <v>406</v>
      </c>
      <c r="L2479" s="1">
        <v>70</v>
      </c>
      <c r="M2479" s="6">
        <f t="shared" si="244"/>
        <v>22.178860157569943</v>
      </c>
      <c r="N2479" s="1">
        <v>0</v>
      </c>
      <c r="O2479" s="1">
        <v>0</v>
      </c>
      <c r="P2479" s="12">
        <f t="shared" si="245"/>
        <v>0</v>
      </c>
      <c r="Q2479" s="1">
        <v>0</v>
      </c>
      <c r="R2479" s="1">
        <v>0</v>
      </c>
      <c r="S2479" s="1">
        <v>0.15</v>
      </c>
      <c r="T2479" s="1">
        <v>0</v>
      </c>
      <c r="U2479" s="4" t="s">
        <v>34</v>
      </c>
      <c r="V2479">
        <v>0.49</v>
      </c>
      <c r="W2479">
        <v>0.4</v>
      </c>
      <c r="X2479">
        <v>0.75</v>
      </c>
      <c r="Y2479">
        <v>2.38</v>
      </c>
      <c r="Z2479">
        <v>0.25</v>
      </c>
      <c r="AA2479" s="5">
        <f t="shared" si="246"/>
        <v>0.15</v>
      </c>
      <c r="AB2479" s="15" cm="1">
        <f t="array" ref="AB2479">_xlfn.SWITCH(U2479,"夏",122,"冬",90,"春",153,"秋",153,0)</f>
        <v>153</v>
      </c>
      <c r="AC2479" s="16">
        <f t="shared" si="247"/>
        <v>22.95</v>
      </c>
      <c r="AD2479" s="5">
        <f>IFERROR(AA2479/D2479,0)</f>
        <v>1.0507880910683011E-3</v>
      </c>
      <c r="AE2479" s="15">
        <f t="shared" si="248"/>
        <v>0.41917808219178082</v>
      </c>
      <c r="AF2479" s="5">
        <f>IFERROR(AD2479*AE2479*48,0)</f>
        <v>2.1142432166590695E-2</v>
      </c>
    </row>
    <row r="2480" spans="1:32" x14ac:dyDescent="0.15">
      <c r="A2480" s="8">
        <v>45748</v>
      </c>
      <c r="B2480" s="1" t="s">
        <v>48</v>
      </c>
      <c r="C2480" s="1" t="s">
        <v>58</v>
      </c>
      <c r="D2480" s="1">
        <v>142.75</v>
      </c>
      <c r="E2480" s="6">
        <v>3.13</v>
      </c>
      <c r="F2480" s="10">
        <v>0.5625</v>
      </c>
      <c r="G2480" s="1">
        <v>22.2</v>
      </c>
      <c r="H2480" s="1">
        <v>43</v>
      </c>
      <c r="I2480" s="1">
        <v>22.5</v>
      </c>
      <c r="J2480" s="1">
        <v>0.09</v>
      </c>
      <c r="K2480" s="1">
        <v>425</v>
      </c>
      <c r="L2480" s="1">
        <v>315</v>
      </c>
      <c r="M2480" s="6">
        <f t="shared" si="244"/>
        <v>22.591317324644137</v>
      </c>
      <c r="N2480" s="1">
        <v>0.7</v>
      </c>
      <c r="O2480" s="11" cm="1">
        <f t="array" ref="O2480">ROUND(_xlfn.SWITCH(C2480,"建筑专教",IF(S2480&gt;0.1,1.38,1.28),"阶梯教室",IF(S2480&gt;0.1,1.15,1.05),"公共教室",IF(S2480&gt;0.1,1.22,1.12),IF(S2480&gt;0.1,1.2,1.1))+(MOD(ROW()*11,31)/31-0.5)*0.06,2)</f>
        <v>1.35</v>
      </c>
      <c r="P2480" s="12">
        <f t="shared" si="245"/>
        <v>0.03</v>
      </c>
      <c r="Q2480" s="13">
        <f t="shared" si="243"/>
        <v>-0.2968960606681304</v>
      </c>
      <c r="R2480" s="1">
        <v>0</v>
      </c>
      <c r="S2480" s="1">
        <v>0.18</v>
      </c>
      <c r="T2480" s="1">
        <v>0.28000000000000003</v>
      </c>
      <c r="U2480" s="4" t="s">
        <v>34</v>
      </c>
      <c r="V2480">
        <v>0.49</v>
      </c>
      <c r="W2480">
        <v>0.4</v>
      </c>
      <c r="X2480">
        <v>0.75</v>
      </c>
      <c r="Y2480">
        <v>2.38</v>
      </c>
      <c r="Z2480">
        <v>0.25</v>
      </c>
      <c r="AA2480" s="5">
        <f t="shared" si="246"/>
        <v>0.46</v>
      </c>
      <c r="AB2480" s="15" cm="1">
        <f t="array" ref="AB2480">_xlfn.SWITCH(U2480,"夏",122,"冬",90,"春",153,"秋",153,0)</f>
        <v>153</v>
      </c>
      <c r="AC2480" s="16">
        <f t="shared" si="247"/>
        <v>70.38000000000001</v>
      </c>
      <c r="AD2480" s="5">
        <f>IFERROR(AA2480/D2480,0)</f>
        <v>3.2224168126094572E-3</v>
      </c>
      <c r="AE2480" s="15">
        <f t="shared" si="248"/>
        <v>0.41917808219178082</v>
      </c>
      <c r="AF2480" s="5">
        <f>IFERROR(AD2480*AE2480*48,0)</f>
        <v>6.48367919775448E-2</v>
      </c>
    </row>
    <row r="2481" spans="1:32" x14ac:dyDescent="0.15">
      <c r="A2481" s="8">
        <v>45748</v>
      </c>
      <c r="B2481" s="1" t="s">
        <v>48</v>
      </c>
      <c r="C2481" s="1" t="s">
        <v>58</v>
      </c>
      <c r="D2481" s="1">
        <v>142.75</v>
      </c>
      <c r="E2481" s="6">
        <v>3.13</v>
      </c>
      <c r="F2481" s="10">
        <v>0.58333333333333304</v>
      </c>
      <c r="G2481" s="1">
        <v>22.6</v>
      </c>
      <c r="H2481" s="1">
        <v>41</v>
      </c>
      <c r="I2481" s="1">
        <v>22.9</v>
      </c>
      <c r="J2481" s="1">
        <v>0.11</v>
      </c>
      <c r="K2481" s="1">
        <v>458</v>
      </c>
      <c r="L2481" s="1">
        <v>345</v>
      </c>
      <c r="M2481" s="6">
        <f t="shared" si="244"/>
        <v>23.002578709633383</v>
      </c>
      <c r="N2481" s="1">
        <v>0.7</v>
      </c>
      <c r="O2481" s="11" cm="1">
        <f t="array" ref="O2481">ROUND(_xlfn.SWITCH(C2481,"建筑专教",IF(S2481&gt;0.1,1.38,1.28),"阶梯教室",IF(S2481&gt;0.1,1.15,1.05),"公共教室",IF(S2481&gt;0.1,1.22,1.12),IF(S2481&gt;0.1,1.2,1.1))+(MOD(ROW()*11,31)/31-0.5)*0.06,2)</f>
        <v>1.37</v>
      </c>
      <c r="P2481" s="12">
        <f t="shared" si="245"/>
        <v>7.0000000000000007E-2</v>
      </c>
      <c r="Q2481" s="13">
        <f t="shared" si="243"/>
        <v>-0.15834228364821396</v>
      </c>
      <c r="R2481" s="1">
        <v>0</v>
      </c>
      <c r="S2481" s="1">
        <v>0.18</v>
      </c>
      <c r="T2481" s="1">
        <v>0.38</v>
      </c>
      <c r="U2481" s="4" t="s">
        <v>34</v>
      </c>
      <c r="V2481">
        <v>0.49</v>
      </c>
      <c r="W2481">
        <v>0.4</v>
      </c>
      <c r="X2481">
        <v>0.75</v>
      </c>
      <c r="Y2481">
        <v>2.38</v>
      </c>
      <c r="Z2481">
        <v>0.25</v>
      </c>
      <c r="AA2481" s="5">
        <f t="shared" si="246"/>
        <v>0.56000000000000005</v>
      </c>
      <c r="AB2481" s="15" cm="1">
        <f t="array" ref="AB2481">_xlfn.SWITCH(U2481,"夏",122,"冬",90,"春",153,"秋",153,0)</f>
        <v>153</v>
      </c>
      <c r="AC2481" s="16">
        <f t="shared" si="247"/>
        <v>85.68</v>
      </c>
      <c r="AD2481" s="5">
        <f>IFERROR(AA2481/D2481,0)</f>
        <v>3.9229422066549913E-3</v>
      </c>
      <c r="AE2481" s="15">
        <f t="shared" si="248"/>
        <v>0.41917808219178082</v>
      </c>
      <c r="AF2481" s="5">
        <f>IFERROR(AD2481*AE2481*48,0)</f>
        <v>7.8931746755271939E-2</v>
      </c>
    </row>
    <row r="2482" spans="1:32" x14ac:dyDescent="0.15">
      <c r="A2482" s="8">
        <v>45748</v>
      </c>
      <c r="B2482" s="1" t="s">
        <v>48</v>
      </c>
      <c r="C2482" s="1" t="s">
        <v>58</v>
      </c>
      <c r="D2482" s="1">
        <v>142.75</v>
      </c>
      <c r="E2482" s="6">
        <v>3.13</v>
      </c>
      <c r="F2482" s="10">
        <v>0.60416666666666696</v>
      </c>
      <c r="G2482" s="1">
        <v>23</v>
      </c>
      <c r="H2482" s="1">
        <v>39</v>
      </c>
      <c r="I2482" s="1">
        <v>23.3</v>
      </c>
      <c r="J2482" s="1">
        <v>0.09</v>
      </c>
      <c r="K2482" s="1">
        <v>432</v>
      </c>
      <c r="L2482" s="1">
        <v>375</v>
      </c>
      <c r="M2482" s="6">
        <f t="shared" si="244"/>
        <v>23.390580482004793</v>
      </c>
      <c r="N2482" s="1">
        <v>0.7</v>
      </c>
      <c r="O2482" s="11" cm="1">
        <f t="array" ref="O2482">ROUND(_xlfn.SWITCH(C2482,"建筑专教",IF(S2482&gt;0.1,1.38,1.28),"阶梯教室",IF(S2482&gt;0.1,1.15,1.05),"公共教室",IF(S2482&gt;0.1,1.22,1.12),IF(S2482&gt;0.1,1.2,1.1))+(MOD(ROW()*11,31)/31-0.5)*0.06,2)</f>
        <v>1.39</v>
      </c>
      <c r="P2482" s="12">
        <f t="shared" si="245"/>
        <v>0.04</v>
      </c>
      <c r="Q2482" s="13">
        <f t="shared" si="243"/>
        <v>-2.7378064805829164E-2</v>
      </c>
      <c r="R2482" s="1">
        <v>0</v>
      </c>
      <c r="S2482" s="1">
        <v>0.18</v>
      </c>
      <c r="T2482" s="1">
        <v>0.3</v>
      </c>
      <c r="U2482" s="4" t="s">
        <v>34</v>
      </c>
      <c r="V2482">
        <v>0.49</v>
      </c>
      <c r="W2482">
        <v>0.4</v>
      </c>
      <c r="X2482">
        <v>0.75</v>
      </c>
      <c r="Y2482">
        <v>2.38</v>
      </c>
      <c r="Z2482">
        <v>0.25</v>
      </c>
      <c r="AA2482" s="5">
        <f t="shared" si="246"/>
        <v>0.48</v>
      </c>
      <c r="AB2482" s="15" cm="1">
        <f t="array" ref="AB2482">_xlfn.SWITCH(U2482,"夏",122,"冬",90,"春",153,"秋",153,0)</f>
        <v>153</v>
      </c>
      <c r="AC2482" s="16">
        <f t="shared" si="247"/>
        <v>73.44</v>
      </c>
      <c r="AD2482" s="5">
        <f>IFERROR(AA2482/D2482,0)</f>
        <v>3.3625218914185638E-3</v>
      </c>
      <c r="AE2482" s="15">
        <f t="shared" si="248"/>
        <v>0.41917808219178082</v>
      </c>
      <c r="AF2482" s="5">
        <f>IFERROR(AD2482*AE2482*48,0)</f>
        <v>6.7655782933090228E-2</v>
      </c>
    </row>
    <row r="2483" spans="1:32" x14ac:dyDescent="0.15">
      <c r="A2483" s="8">
        <v>45748</v>
      </c>
      <c r="B2483" s="1" t="s">
        <v>48</v>
      </c>
      <c r="C2483" s="1" t="s">
        <v>58</v>
      </c>
      <c r="D2483" s="1">
        <v>142.75</v>
      </c>
      <c r="E2483" s="6">
        <v>3.13</v>
      </c>
      <c r="F2483" s="10">
        <v>0.625</v>
      </c>
      <c r="G2483" s="1">
        <v>23.4</v>
      </c>
      <c r="H2483" s="1">
        <v>37</v>
      </c>
      <c r="I2483" s="1">
        <v>23.7</v>
      </c>
      <c r="J2483" s="1">
        <v>7.0000000000000007E-2</v>
      </c>
      <c r="K2483" s="1">
        <v>405</v>
      </c>
      <c r="L2483" s="1">
        <v>405</v>
      </c>
      <c r="M2483" s="6">
        <f t="shared" si="244"/>
        <v>23.777592531118614</v>
      </c>
      <c r="N2483" s="1">
        <v>0.7</v>
      </c>
      <c r="O2483" s="11" cm="1">
        <f t="array" ref="O2483">ROUND(_xlfn.SWITCH(C2483,"建筑专教",IF(S2483&gt;0.1,1.38,1.28),"阶梯教室",IF(S2483&gt;0.1,1.15,1.05),"公共教室",IF(S2483&gt;0.1,1.22,1.12),IF(S2483&gt;0.1,1.2,1.1))+(MOD(ROW()*11,31)/31-0.5)*0.06,2)</f>
        <v>1.35</v>
      </c>
      <c r="P2483" s="12">
        <f t="shared" si="245"/>
        <v>0.01</v>
      </c>
      <c r="Q2483" s="13">
        <f t="shared" si="243"/>
        <v>2.8568417517948318E-3</v>
      </c>
      <c r="R2483" s="1">
        <v>0</v>
      </c>
      <c r="S2483" s="1">
        <v>0.18</v>
      </c>
      <c r="T2483" s="1">
        <v>0.22</v>
      </c>
      <c r="U2483" s="4" t="s">
        <v>34</v>
      </c>
      <c r="V2483">
        <v>0.49</v>
      </c>
      <c r="W2483">
        <v>0.4</v>
      </c>
      <c r="X2483">
        <v>0.75</v>
      </c>
      <c r="Y2483">
        <v>2.38</v>
      </c>
      <c r="Z2483">
        <v>0.25</v>
      </c>
      <c r="AA2483" s="5">
        <f t="shared" si="246"/>
        <v>0.4</v>
      </c>
      <c r="AB2483" s="15" cm="1">
        <f t="array" ref="AB2483">_xlfn.SWITCH(U2483,"夏",122,"冬",90,"春",153,"秋",153,0)</f>
        <v>153</v>
      </c>
      <c r="AC2483" s="16">
        <f t="shared" si="247"/>
        <v>61.2</v>
      </c>
      <c r="AD2483" s="5">
        <f>IFERROR(AA2483/D2483,0)</f>
        <v>2.8021015761821367E-3</v>
      </c>
      <c r="AE2483" s="15">
        <f t="shared" si="248"/>
        <v>0.41917808219178082</v>
      </c>
      <c r="AF2483" s="5">
        <f>IFERROR(AD2483*AE2483*48,0)</f>
        <v>5.637981911090853E-2</v>
      </c>
    </row>
    <row r="2484" spans="1:32" x14ac:dyDescent="0.15">
      <c r="A2484" s="8">
        <v>45748</v>
      </c>
      <c r="B2484" s="1" t="s">
        <v>48</v>
      </c>
      <c r="C2484" s="1" t="s">
        <v>58</v>
      </c>
      <c r="D2484" s="1">
        <v>142.75</v>
      </c>
      <c r="E2484" s="6">
        <v>3.13</v>
      </c>
      <c r="F2484" s="10">
        <v>0.64583333333333304</v>
      </c>
      <c r="G2484" s="1">
        <v>23.8</v>
      </c>
      <c r="H2484" s="1">
        <v>35</v>
      </c>
      <c r="I2484" s="1">
        <v>24.1</v>
      </c>
      <c r="J2484" s="1">
        <v>0.05</v>
      </c>
      <c r="K2484" s="1">
        <v>405</v>
      </c>
      <c r="L2484" s="1">
        <v>435</v>
      </c>
      <c r="M2484" s="6">
        <f t="shared" si="244"/>
        <v>24.163156860329991</v>
      </c>
      <c r="N2484" s="1">
        <v>0.7</v>
      </c>
      <c r="O2484" s="11" cm="1">
        <f t="array" ref="O2484">ROUND(_xlfn.SWITCH(C2484,"建筑专教",IF(S2484&gt;0.1,1.38,1.28),"阶梯教室",IF(S2484&gt;0.1,1.15,1.05),"公共教室",IF(S2484&gt;0.1,1.22,1.12),IF(S2484&gt;0.1,1.2,1.1))+(MOD(ROW()*11,31)/31-0.5)*0.06,2)</f>
        <v>1.38</v>
      </c>
      <c r="P2484" s="12">
        <f t="shared" si="245"/>
        <v>0.01</v>
      </c>
      <c r="Q2484" s="13">
        <f t="shared" si="243"/>
        <v>0.14678165351619651</v>
      </c>
      <c r="R2484" s="1">
        <v>0</v>
      </c>
      <c r="S2484" s="1">
        <v>0.18</v>
      </c>
      <c r="T2484" s="1">
        <v>0.14000000000000001</v>
      </c>
      <c r="U2484" s="4" t="s">
        <v>34</v>
      </c>
      <c r="V2484">
        <v>0.49</v>
      </c>
      <c r="W2484">
        <v>0.4</v>
      </c>
      <c r="X2484">
        <v>0.75</v>
      </c>
      <c r="Y2484">
        <v>2.38</v>
      </c>
      <c r="Z2484">
        <v>0.25</v>
      </c>
      <c r="AA2484" s="5">
        <f t="shared" si="246"/>
        <v>0.32</v>
      </c>
      <c r="AB2484" s="15" cm="1">
        <f t="array" ref="AB2484">_xlfn.SWITCH(U2484,"夏",122,"冬",90,"春",153,"秋",153,0)</f>
        <v>153</v>
      </c>
      <c r="AC2484" s="16">
        <f t="shared" si="247"/>
        <v>48.96</v>
      </c>
      <c r="AD2484" s="5">
        <f>IFERROR(AA2484/D2484,0)</f>
        <v>2.2416812609457092E-3</v>
      </c>
      <c r="AE2484" s="15">
        <f t="shared" si="248"/>
        <v>0.41917808219178082</v>
      </c>
      <c r="AF2484" s="5">
        <f>IFERROR(AD2484*AE2484*48,0)</f>
        <v>4.5103855288726818E-2</v>
      </c>
    </row>
    <row r="2485" spans="1:32" x14ac:dyDescent="0.15">
      <c r="A2485" s="8">
        <v>45748</v>
      </c>
      <c r="B2485" s="1" t="s">
        <v>48</v>
      </c>
      <c r="C2485" s="1" t="s">
        <v>58</v>
      </c>
      <c r="D2485" s="1">
        <v>142.75</v>
      </c>
      <c r="E2485" s="6">
        <v>3.13</v>
      </c>
      <c r="F2485" s="10">
        <v>0.66666666666666696</v>
      </c>
      <c r="G2485" s="1">
        <v>24.2</v>
      </c>
      <c r="H2485" s="1">
        <v>33</v>
      </c>
      <c r="I2485" s="1">
        <v>24.5</v>
      </c>
      <c r="J2485" s="1">
        <v>7.0000000000000007E-2</v>
      </c>
      <c r="K2485" s="1">
        <v>405</v>
      </c>
      <c r="L2485" s="1">
        <v>465</v>
      </c>
      <c r="M2485" s="6">
        <f t="shared" si="244"/>
        <v>24.576968893049866</v>
      </c>
      <c r="N2485" s="1">
        <v>0.7</v>
      </c>
      <c r="O2485" s="11" cm="1">
        <f t="array" ref="O2485">ROUND(_xlfn.SWITCH(C2485,"建筑专教",IF(S2485&gt;0.1,1.38,1.28),"阶梯教室",IF(S2485&gt;0.1,1.15,1.05),"公共教室",IF(S2485&gt;0.1,1.22,1.12),IF(S2485&gt;0.1,1.2,1.1))+(MOD(ROW()*11,31)/31-0.5)*0.06,2)</f>
        <v>1.4</v>
      </c>
      <c r="P2485" s="12">
        <f t="shared" si="245"/>
        <v>0.01</v>
      </c>
      <c r="Q2485" s="13">
        <f t="shared" si="243"/>
        <v>0.2722239799808514</v>
      </c>
      <c r="R2485" s="1">
        <v>0</v>
      </c>
      <c r="S2485" s="1">
        <v>0.18</v>
      </c>
      <c r="T2485" s="1">
        <v>0.06</v>
      </c>
      <c r="U2485" s="4" t="s">
        <v>34</v>
      </c>
      <c r="V2485">
        <v>0.49</v>
      </c>
      <c r="W2485">
        <v>0.4</v>
      </c>
      <c r="X2485">
        <v>0.75</v>
      </c>
      <c r="Y2485">
        <v>2.38</v>
      </c>
      <c r="Z2485">
        <v>0.25</v>
      </c>
      <c r="AA2485" s="5">
        <f t="shared" si="246"/>
        <v>0.24</v>
      </c>
      <c r="AB2485" s="15" cm="1">
        <f t="array" ref="AB2485">_xlfn.SWITCH(U2485,"夏",122,"冬",90,"春",153,"秋",153,0)</f>
        <v>153</v>
      </c>
      <c r="AC2485" s="16">
        <f t="shared" si="247"/>
        <v>36.72</v>
      </c>
      <c r="AD2485" s="5">
        <f>IFERROR(AA2485/D2485,0)</f>
        <v>1.6812609457092819E-3</v>
      </c>
      <c r="AE2485" s="15">
        <f t="shared" si="248"/>
        <v>0.41917808219178082</v>
      </c>
      <c r="AF2485" s="5">
        <f>IFERROR(AD2485*AE2485*48,0)</f>
        <v>3.3827891466545114E-2</v>
      </c>
    </row>
    <row r="2486" spans="1:32" x14ac:dyDescent="0.15">
      <c r="A2486" s="8">
        <v>45748</v>
      </c>
      <c r="B2486" s="1" t="s">
        <v>48</v>
      </c>
      <c r="C2486" s="1" t="s">
        <v>58</v>
      </c>
      <c r="D2486" s="1">
        <v>142.75</v>
      </c>
      <c r="E2486" s="6">
        <v>3.13</v>
      </c>
      <c r="F2486" s="10">
        <v>0.6875</v>
      </c>
      <c r="G2486" s="1">
        <v>24.6</v>
      </c>
      <c r="H2486" s="1">
        <v>31</v>
      </c>
      <c r="I2486" s="1">
        <v>24.9</v>
      </c>
      <c r="J2486" s="1">
        <v>0.09</v>
      </c>
      <c r="K2486" s="1">
        <v>405</v>
      </c>
      <c r="L2486" s="1">
        <v>125</v>
      </c>
      <c r="M2486" s="6">
        <f t="shared" si="244"/>
        <v>24.989130398991961</v>
      </c>
      <c r="N2486" s="1">
        <v>0</v>
      </c>
      <c r="O2486" s="1">
        <v>0</v>
      </c>
      <c r="P2486" s="12">
        <f t="shared" si="245"/>
        <v>0</v>
      </c>
      <c r="Q2486" s="1">
        <v>0</v>
      </c>
      <c r="R2486" s="1">
        <v>0</v>
      </c>
      <c r="S2486" s="1">
        <v>0</v>
      </c>
      <c r="T2486" s="1">
        <v>0</v>
      </c>
      <c r="U2486" s="4" t="s">
        <v>34</v>
      </c>
      <c r="V2486">
        <v>0.49</v>
      </c>
      <c r="W2486">
        <v>0.4</v>
      </c>
      <c r="X2486">
        <v>0.75</v>
      </c>
      <c r="Y2486">
        <v>2.38</v>
      </c>
      <c r="Z2486">
        <v>0.25</v>
      </c>
      <c r="AA2486" s="5">
        <f t="shared" si="246"/>
        <v>0</v>
      </c>
      <c r="AB2486" s="15" cm="1">
        <f t="array" ref="AB2486">_xlfn.SWITCH(U2486,"夏",122,"冬",90,"春",153,"秋",153,0)</f>
        <v>153</v>
      </c>
      <c r="AC2486" s="16">
        <f t="shared" si="247"/>
        <v>0</v>
      </c>
      <c r="AD2486" s="5">
        <f>IFERROR(AA2486/D2486,0)</f>
        <v>0</v>
      </c>
      <c r="AE2486" s="15">
        <f t="shared" si="248"/>
        <v>0.41917808219178082</v>
      </c>
      <c r="AF2486" s="5">
        <f>IFERROR(AD2486*AE2486*48,0)</f>
        <v>0</v>
      </c>
    </row>
    <row r="2487" spans="1:32" x14ac:dyDescent="0.15">
      <c r="A2487" s="8">
        <v>45748</v>
      </c>
      <c r="B2487" s="1" t="s">
        <v>48</v>
      </c>
      <c r="C2487" s="1" t="s">
        <v>58</v>
      </c>
      <c r="D2487" s="1">
        <v>142.75</v>
      </c>
      <c r="E2487" s="6">
        <v>3.13</v>
      </c>
      <c r="F2487" s="10">
        <v>0.70833333333333304</v>
      </c>
      <c r="G2487" s="1">
        <v>25</v>
      </c>
      <c r="H2487" s="1">
        <v>29</v>
      </c>
      <c r="I2487" s="1">
        <v>25.3</v>
      </c>
      <c r="J2487" s="1">
        <v>0.11</v>
      </c>
      <c r="K2487" s="1">
        <v>405</v>
      </c>
      <c r="L2487" s="1">
        <v>100</v>
      </c>
      <c r="M2487" s="6">
        <f t="shared" si="244"/>
        <v>25.400125534527206</v>
      </c>
      <c r="N2487" s="1">
        <v>0</v>
      </c>
      <c r="O2487" s="1">
        <v>0</v>
      </c>
      <c r="P2487" s="12">
        <f t="shared" si="245"/>
        <v>0</v>
      </c>
      <c r="Q2487" s="1">
        <v>0</v>
      </c>
      <c r="R2487" s="1">
        <v>0</v>
      </c>
      <c r="S2487" s="1">
        <v>0</v>
      </c>
      <c r="T2487" s="1">
        <v>0</v>
      </c>
      <c r="U2487" s="4" t="s">
        <v>34</v>
      </c>
      <c r="V2487">
        <v>0.49</v>
      </c>
      <c r="W2487">
        <v>0.4</v>
      </c>
      <c r="X2487">
        <v>0.75</v>
      </c>
      <c r="Y2487">
        <v>2.38</v>
      </c>
      <c r="Z2487">
        <v>0.25</v>
      </c>
      <c r="AA2487" s="5">
        <f t="shared" si="246"/>
        <v>0</v>
      </c>
      <c r="AB2487" s="15" cm="1">
        <f t="array" ref="AB2487">_xlfn.SWITCH(U2487,"夏",122,"冬",90,"春",153,"秋",153,0)</f>
        <v>153</v>
      </c>
      <c r="AC2487" s="16">
        <f t="shared" si="247"/>
        <v>0</v>
      </c>
      <c r="AD2487" s="5">
        <f>IFERROR(AA2487/D2487,0)</f>
        <v>0</v>
      </c>
      <c r="AE2487" s="15">
        <f t="shared" si="248"/>
        <v>0.41917808219178082</v>
      </c>
      <c r="AF2487" s="5">
        <f>IFERROR(AD2487*AE2487*48,0)</f>
        <v>0</v>
      </c>
    </row>
    <row r="2488" spans="1:32" x14ac:dyDescent="0.15">
      <c r="A2488" s="8">
        <v>45748</v>
      </c>
      <c r="B2488" s="1" t="s">
        <v>48</v>
      </c>
      <c r="C2488" s="1" t="s">
        <v>58</v>
      </c>
      <c r="D2488" s="1">
        <v>142.75</v>
      </c>
      <c r="E2488" s="6">
        <v>3.13</v>
      </c>
      <c r="F2488" s="10">
        <v>0.72916666666666696</v>
      </c>
      <c r="G2488" s="1">
        <v>25.4</v>
      </c>
      <c r="H2488" s="1">
        <v>27</v>
      </c>
      <c r="I2488" s="1">
        <v>25.7</v>
      </c>
      <c r="J2488" s="1">
        <v>0.11</v>
      </c>
      <c r="K2488" s="1">
        <v>405</v>
      </c>
      <c r="L2488" s="1">
        <v>75</v>
      </c>
      <c r="M2488" s="6">
        <f t="shared" si="244"/>
        <v>25.799724297093348</v>
      </c>
      <c r="N2488" s="1">
        <v>0</v>
      </c>
      <c r="O2488" s="1">
        <v>0</v>
      </c>
      <c r="P2488" s="12">
        <f t="shared" si="245"/>
        <v>0</v>
      </c>
      <c r="Q2488" s="1">
        <v>0</v>
      </c>
      <c r="R2488" s="1">
        <v>0</v>
      </c>
      <c r="S2488" s="1">
        <v>0</v>
      </c>
      <c r="T2488" s="1">
        <v>0</v>
      </c>
      <c r="U2488" s="4" t="s">
        <v>34</v>
      </c>
      <c r="V2488">
        <v>0.49</v>
      </c>
      <c r="W2488">
        <v>0.4</v>
      </c>
      <c r="X2488">
        <v>0.75</v>
      </c>
      <c r="Y2488">
        <v>2.38</v>
      </c>
      <c r="Z2488">
        <v>0.25</v>
      </c>
      <c r="AA2488" s="5">
        <f t="shared" si="246"/>
        <v>0</v>
      </c>
      <c r="AB2488" s="15" cm="1">
        <f t="array" ref="AB2488">_xlfn.SWITCH(U2488,"夏",122,"冬",90,"春",153,"秋",153,0)</f>
        <v>153</v>
      </c>
      <c r="AC2488" s="16">
        <f t="shared" si="247"/>
        <v>0</v>
      </c>
      <c r="AD2488" s="5">
        <f>IFERROR(AA2488/D2488,0)</f>
        <v>0</v>
      </c>
      <c r="AE2488" s="15">
        <f t="shared" si="248"/>
        <v>0.41917808219178082</v>
      </c>
      <c r="AF2488" s="5">
        <f>IFERROR(AD2488*AE2488*48,0)</f>
        <v>0</v>
      </c>
    </row>
    <row r="2489" spans="1:32" x14ac:dyDescent="0.15">
      <c r="A2489" s="8">
        <v>45748</v>
      </c>
      <c r="B2489" s="1" t="s">
        <v>48</v>
      </c>
      <c r="C2489" s="1" t="s">
        <v>58</v>
      </c>
      <c r="D2489" s="1">
        <v>142.75</v>
      </c>
      <c r="E2489" s="6">
        <v>3.13</v>
      </c>
      <c r="F2489" s="10">
        <v>0.75</v>
      </c>
      <c r="G2489" s="1">
        <v>25.8</v>
      </c>
      <c r="H2489" s="1">
        <v>25</v>
      </c>
      <c r="I2489" s="1">
        <v>26.1</v>
      </c>
      <c r="J2489" s="1">
        <v>0.09</v>
      </c>
      <c r="K2489" s="1">
        <v>406</v>
      </c>
      <c r="L2489" s="1">
        <v>295</v>
      </c>
      <c r="M2489" s="6">
        <f t="shared" si="244"/>
        <v>26.188063077081779</v>
      </c>
      <c r="N2489" s="1">
        <v>0.7</v>
      </c>
      <c r="O2489" s="11" cm="1">
        <f t="array" ref="O2489">ROUND(_xlfn.SWITCH(C2489,"建筑专教",IF(S2489&gt;0.1,1.38,1.28),"阶梯教室",IF(S2489&gt;0.1,1.15,1.05),"公共教室",IF(S2489&gt;0.1,1.22,1.12),IF(S2489&gt;0.1,1.2,1.1))+(MOD(ROW()*11,31)/31-0.5)*0.06,2)</f>
        <v>1.36</v>
      </c>
      <c r="P2489" s="12">
        <f t="shared" si="245"/>
        <v>0.01</v>
      </c>
      <c r="Q2489" s="13">
        <f t="shared" ref="Q2489:Q2549" si="249">(0.303*EXP(-0.036*(O2489*58.15))+0.028)*((O2489*58.15)-0.00305*(5733-6.99*(O2489*58.15)-(EXP(16.6536-4030.183/(G2489+235))*(H2489/100)))-0.42*((O2489*58.15)-58.15)-0.000017*(O2489*58.15)*(5867-(EXP(16.6536-4030.183/(G2489+235))*(H2489/100)))-0.0014*(O2489*58.15)*(34-G2489)-0.0000000396*IF(N2489*0.155&gt;0.078,1.05+0.645*N2489*0.155,1)*(POWER((35.7-0.028*(O2489*58.15)-N2489*0.155*(0.0000000396*IF(N2489*0.155&gt;0.078,1.05+0.645*N2489*0.155,1)*(POWER((35.7-0.028*(O2489*58.15)-N2489*0.155*0.1)+273,4)-POWER(M2489+273,4))+IF(N2489*0.155&gt;0.078,1.05+0.645*N2489*0.155,1)*IF(J2489&lt;0.2,2.38*ABS(35.7-0.028*(O2489*58.15)-G2489)^0.25,12.1*SQRT(J2489))*(35.7-0.028*(O2489*58.15)-G2489))+273),4)-POWER(M2489+273,4))-IF(N2489*0.155&gt;0.078,1.05+0.645*N2489*0.155,1)*IF(J2489&lt;0.2,2.38*ABS(35.7-0.028*(O2489*58.15)-N2489*0.155*0.1-G2489)^0.25,12.1*SQRT(J2489))*(35.7-0.028*(O2489*58.15)-N2489*0.155*0.1-G2489))</f>
        <v>0.59567827561098641</v>
      </c>
      <c r="R2489" s="1">
        <v>0</v>
      </c>
      <c r="S2489" s="1">
        <v>0.18</v>
      </c>
      <c r="T2489" s="1">
        <v>0.16</v>
      </c>
      <c r="U2489" s="4" t="s">
        <v>34</v>
      </c>
      <c r="V2489">
        <v>0.49</v>
      </c>
      <c r="W2489">
        <v>0.4</v>
      </c>
      <c r="X2489">
        <v>0.75</v>
      </c>
      <c r="Y2489">
        <v>2.38</v>
      </c>
      <c r="Z2489">
        <v>0.25</v>
      </c>
      <c r="AA2489" s="5">
        <f t="shared" si="246"/>
        <v>0.33999999999999997</v>
      </c>
      <c r="AB2489" s="15" cm="1">
        <f t="array" ref="AB2489">_xlfn.SWITCH(U2489,"夏",122,"冬",90,"春",153,"秋",153,0)</f>
        <v>153</v>
      </c>
      <c r="AC2489" s="16">
        <f t="shared" si="247"/>
        <v>52.019999999999996</v>
      </c>
      <c r="AD2489" s="5">
        <f>IFERROR(AA2489/D2489,0)</f>
        <v>2.3817863397548157E-3</v>
      </c>
      <c r="AE2489" s="15">
        <f t="shared" si="248"/>
        <v>0.41917808219178082</v>
      </c>
      <c r="AF2489" s="5">
        <f>IFERROR(AD2489*AE2489*48,0)</f>
        <v>4.7922846244272232E-2</v>
      </c>
    </row>
    <row r="2490" spans="1:32" x14ac:dyDescent="0.15">
      <c r="A2490" s="8">
        <v>45748</v>
      </c>
      <c r="B2490" s="1" t="s">
        <v>48</v>
      </c>
      <c r="C2490" s="1" t="s">
        <v>58</v>
      </c>
      <c r="D2490" s="1">
        <v>142.75</v>
      </c>
      <c r="E2490" s="6">
        <v>3.13</v>
      </c>
      <c r="F2490" s="10">
        <v>0.77083333333333304</v>
      </c>
      <c r="G2490" s="1">
        <v>26.2</v>
      </c>
      <c r="H2490" s="1">
        <v>23</v>
      </c>
      <c r="I2490" s="1">
        <v>26.5</v>
      </c>
      <c r="J2490" s="1">
        <v>7.0000000000000007E-2</v>
      </c>
      <c r="K2490" s="1">
        <v>432</v>
      </c>
      <c r="L2490" s="1">
        <v>325</v>
      </c>
      <c r="M2490" s="6">
        <f t="shared" si="244"/>
        <v>26.575438753871765</v>
      </c>
      <c r="N2490" s="1">
        <v>0.7</v>
      </c>
      <c r="O2490" s="11" cm="1">
        <f t="array" ref="O2490">ROUND(_xlfn.SWITCH(C2490,"建筑专教",IF(S2490&gt;0.1,1.38,1.28),"阶梯教室",IF(S2490&gt;0.1,1.15,1.05),"公共教室",IF(S2490&gt;0.1,1.22,1.12),IF(S2490&gt;0.1,1.2,1.1))+(MOD(ROW()*11,31)/31-0.5)*0.06,2)</f>
        <v>1.38</v>
      </c>
      <c r="P2490" s="12">
        <f t="shared" si="245"/>
        <v>0.04</v>
      </c>
      <c r="Q2490" s="13">
        <f t="shared" si="249"/>
        <v>0.70882559815038859</v>
      </c>
      <c r="R2490" s="1">
        <v>0</v>
      </c>
      <c r="S2490" s="1">
        <v>0.18</v>
      </c>
      <c r="T2490" s="1">
        <v>0.24</v>
      </c>
      <c r="U2490" s="4" t="s">
        <v>34</v>
      </c>
      <c r="V2490">
        <v>0.49</v>
      </c>
      <c r="W2490">
        <v>0.4</v>
      </c>
      <c r="X2490">
        <v>0.75</v>
      </c>
      <c r="Y2490">
        <v>2.38</v>
      </c>
      <c r="Z2490">
        <v>0.25</v>
      </c>
      <c r="AA2490" s="5">
        <f t="shared" si="246"/>
        <v>0.42</v>
      </c>
      <c r="AB2490" s="15" cm="1">
        <f t="array" ref="AB2490">_xlfn.SWITCH(U2490,"夏",122,"冬",90,"春",153,"秋",153,0)</f>
        <v>153</v>
      </c>
      <c r="AC2490" s="16">
        <f t="shared" si="247"/>
        <v>64.259999999999991</v>
      </c>
      <c r="AD2490" s="5">
        <f>IFERROR(AA2490/D2490,0)</f>
        <v>2.9422066549912433E-3</v>
      </c>
      <c r="AE2490" s="15">
        <f t="shared" si="248"/>
        <v>0.41917808219178082</v>
      </c>
      <c r="AF2490" s="5">
        <f>IFERROR(AD2490*AE2490*48,0)</f>
        <v>5.9198810066453944E-2</v>
      </c>
    </row>
    <row r="2491" spans="1:32" x14ac:dyDescent="0.15">
      <c r="A2491" s="8">
        <v>45748</v>
      </c>
      <c r="B2491" s="1" t="s">
        <v>48</v>
      </c>
      <c r="C2491" s="1" t="s">
        <v>58</v>
      </c>
      <c r="D2491" s="1">
        <v>142.75</v>
      </c>
      <c r="E2491" s="6">
        <v>3.13</v>
      </c>
      <c r="F2491" s="10">
        <v>0.79166666666666696</v>
      </c>
      <c r="G2491" s="1">
        <v>26.6</v>
      </c>
      <c r="H2491" s="1">
        <v>21</v>
      </c>
      <c r="I2491" s="1">
        <v>26.9</v>
      </c>
      <c r="J2491" s="1">
        <v>0.05</v>
      </c>
      <c r="K2491" s="1">
        <v>432</v>
      </c>
      <c r="L2491" s="1">
        <v>355</v>
      </c>
      <c r="M2491" s="6">
        <f t="shared" si="244"/>
        <v>26.961405931188267</v>
      </c>
      <c r="N2491" s="1">
        <v>0.7</v>
      </c>
      <c r="O2491" s="11" cm="1">
        <f t="array" ref="O2491">ROUND(_xlfn.SWITCH(C2491,"建筑专教",IF(S2491&gt;0.1,1.38,1.28),"阶梯教室",IF(S2491&gt;0.1,1.15,1.05),"公共教室",IF(S2491&gt;0.1,1.22,1.12),IF(S2491&gt;0.1,1.2,1.1))+(MOD(ROW()*11,31)/31-0.5)*0.06,2)</f>
        <v>1.4</v>
      </c>
      <c r="P2491" s="12">
        <f t="shared" si="245"/>
        <v>0.04</v>
      </c>
      <c r="Q2491" s="13">
        <f t="shared" si="249"/>
        <v>0.81748156034216013</v>
      </c>
      <c r="R2491" s="1">
        <v>0</v>
      </c>
      <c r="S2491" s="1">
        <v>0.18</v>
      </c>
      <c r="T2491" s="1">
        <v>0.24</v>
      </c>
      <c r="U2491" s="4" t="s">
        <v>34</v>
      </c>
      <c r="V2491">
        <v>0.49</v>
      </c>
      <c r="W2491">
        <v>0.4</v>
      </c>
      <c r="X2491">
        <v>0.75</v>
      </c>
      <c r="Y2491">
        <v>2.38</v>
      </c>
      <c r="Z2491">
        <v>0.25</v>
      </c>
      <c r="AA2491" s="5">
        <f t="shared" si="246"/>
        <v>0.42</v>
      </c>
      <c r="AB2491" s="15" cm="1">
        <f t="array" ref="AB2491">_xlfn.SWITCH(U2491,"夏",122,"冬",90,"春",153,"秋",153,0)</f>
        <v>153</v>
      </c>
      <c r="AC2491" s="16">
        <f t="shared" si="247"/>
        <v>64.259999999999991</v>
      </c>
      <c r="AD2491" s="5">
        <f>IFERROR(AA2491/D2491,0)</f>
        <v>2.9422066549912433E-3</v>
      </c>
      <c r="AE2491" s="15">
        <f t="shared" si="248"/>
        <v>0.41917808219178082</v>
      </c>
      <c r="AF2491" s="5">
        <f>IFERROR(AD2491*AE2491*48,0)</f>
        <v>5.9198810066453944E-2</v>
      </c>
    </row>
    <row r="2492" spans="1:32" x14ac:dyDescent="0.15">
      <c r="A2492" s="8">
        <v>45748</v>
      </c>
      <c r="B2492" s="1" t="s">
        <v>48</v>
      </c>
      <c r="C2492" s="1" t="s">
        <v>58</v>
      </c>
      <c r="D2492" s="1">
        <v>142.75</v>
      </c>
      <c r="E2492" s="6">
        <v>3.13</v>
      </c>
      <c r="F2492" s="10">
        <v>0.8125</v>
      </c>
      <c r="G2492" s="1">
        <v>27</v>
      </c>
      <c r="H2492" s="1">
        <v>19</v>
      </c>
      <c r="I2492" s="1">
        <v>27.3</v>
      </c>
      <c r="J2492" s="1">
        <v>7.0000000000000007E-2</v>
      </c>
      <c r="K2492" s="1">
        <v>405</v>
      </c>
      <c r="L2492" s="1">
        <v>385</v>
      </c>
      <c r="M2492" s="6">
        <f t="shared" si="244"/>
        <v>27.374838050547169</v>
      </c>
      <c r="N2492" s="1">
        <v>0.7</v>
      </c>
      <c r="O2492" s="11" cm="1">
        <f t="array" ref="O2492">ROUND(_xlfn.SWITCH(C2492,"建筑专教",IF(S2492&gt;0.1,1.38,1.28),"阶梯教室",IF(S2492&gt;0.1,1.15,1.05),"公共教室",IF(S2492&gt;0.1,1.22,1.12),IF(S2492&gt;0.1,1.2,1.1))+(MOD(ROW()*11,31)/31-0.5)*0.06,2)</f>
        <v>1.37</v>
      </c>
      <c r="P2492" s="12">
        <f t="shared" si="245"/>
        <v>0.01</v>
      </c>
      <c r="Q2492" s="13">
        <f t="shared" si="249"/>
        <v>0.87925910888224923</v>
      </c>
      <c r="R2492" s="1">
        <v>0</v>
      </c>
      <c r="S2492" s="1">
        <v>0.18</v>
      </c>
      <c r="T2492" s="1">
        <v>0.16</v>
      </c>
      <c r="U2492" s="4" t="s">
        <v>34</v>
      </c>
      <c r="V2492">
        <v>0.49</v>
      </c>
      <c r="W2492">
        <v>0.4</v>
      </c>
      <c r="X2492">
        <v>0.75</v>
      </c>
      <c r="Y2492">
        <v>2.38</v>
      </c>
      <c r="Z2492">
        <v>0.25</v>
      </c>
      <c r="AA2492" s="5">
        <f t="shared" si="246"/>
        <v>0.33999999999999997</v>
      </c>
      <c r="AB2492" s="15" cm="1">
        <f t="array" ref="AB2492">_xlfn.SWITCH(U2492,"夏",122,"冬",90,"春",153,"秋",153,0)</f>
        <v>153</v>
      </c>
      <c r="AC2492" s="16">
        <f t="shared" si="247"/>
        <v>52.019999999999996</v>
      </c>
      <c r="AD2492" s="5">
        <f>IFERROR(AA2492/D2492,0)</f>
        <v>2.3817863397548157E-3</v>
      </c>
      <c r="AE2492" s="15">
        <f t="shared" si="248"/>
        <v>0.41917808219178082</v>
      </c>
      <c r="AF2492" s="5">
        <f>IFERROR(AD2492*AE2492*48,0)</f>
        <v>4.7922846244272232E-2</v>
      </c>
    </row>
    <row r="2493" spans="1:32" x14ac:dyDescent="0.15">
      <c r="A2493" s="8">
        <v>45748</v>
      </c>
      <c r="B2493" s="1" t="s">
        <v>48</v>
      </c>
      <c r="C2493" s="1" t="s">
        <v>58</v>
      </c>
      <c r="D2493" s="1">
        <v>142.75</v>
      </c>
      <c r="E2493" s="6">
        <v>3.13</v>
      </c>
      <c r="F2493" s="10">
        <v>0.83333333333333304</v>
      </c>
      <c r="G2493" s="1">
        <v>27.4</v>
      </c>
      <c r="H2493" s="1">
        <v>17</v>
      </c>
      <c r="I2493" s="1">
        <v>27.7</v>
      </c>
      <c r="J2493" s="1">
        <v>0.09</v>
      </c>
      <c r="K2493" s="1">
        <v>405</v>
      </c>
      <c r="L2493" s="1">
        <v>415</v>
      </c>
      <c r="M2493" s="6">
        <f t="shared" si="244"/>
        <v>27.78666631479291</v>
      </c>
      <c r="N2493" s="1">
        <v>0.7</v>
      </c>
      <c r="O2493" s="11" cm="1">
        <f t="array" ref="O2493">ROUND(_xlfn.SWITCH(C2493,"建筑专教",IF(S2493&gt;0.1,1.38,1.28),"阶梯教室",IF(S2493&gt;0.1,1.15,1.05),"公共教室",IF(S2493&gt;0.1,1.22,1.12),IF(S2493&gt;0.1,1.2,1.1))+(MOD(ROW()*11,31)/31-0.5)*0.06,2)</f>
        <v>1.39</v>
      </c>
      <c r="P2493" s="12">
        <f t="shared" si="245"/>
        <v>0.01</v>
      </c>
      <c r="Q2493" s="13">
        <f t="shared" si="249"/>
        <v>0.98676202869430785</v>
      </c>
      <c r="R2493" s="1">
        <v>0</v>
      </c>
      <c r="S2493" s="1">
        <v>0.18</v>
      </c>
      <c r="T2493" s="1">
        <v>0.08</v>
      </c>
      <c r="U2493" s="4" t="s">
        <v>34</v>
      </c>
      <c r="V2493">
        <v>0.49</v>
      </c>
      <c r="W2493">
        <v>0.4</v>
      </c>
      <c r="X2493">
        <v>0.75</v>
      </c>
      <c r="Y2493">
        <v>2.38</v>
      </c>
      <c r="Z2493">
        <v>0.25</v>
      </c>
      <c r="AA2493" s="5">
        <f t="shared" si="246"/>
        <v>0.26</v>
      </c>
      <c r="AB2493" s="15" cm="1">
        <f t="array" ref="AB2493">_xlfn.SWITCH(U2493,"夏",122,"冬",90,"春",153,"秋",153,0)</f>
        <v>153</v>
      </c>
      <c r="AC2493" s="16">
        <f t="shared" si="247"/>
        <v>39.78</v>
      </c>
      <c r="AD2493" s="5">
        <f>IFERROR(AA2493/D2493,0)</f>
        <v>1.8213660245183889E-3</v>
      </c>
      <c r="AE2493" s="15">
        <f t="shared" si="248"/>
        <v>0.41917808219178082</v>
      </c>
      <c r="AF2493" s="5">
        <f>IFERROR(AD2493*AE2493*48,0)</f>
        <v>3.6646882422090542E-2</v>
      </c>
    </row>
    <row r="2494" spans="1:32" x14ac:dyDescent="0.15">
      <c r="A2494" s="8">
        <v>45748</v>
      </c>
      <c r="B2494" s="1" t="s">
        <v>48</v>
      </c>
      <c r="C2494" s="1" t="s">
        <v>58</v>
      </c>
      <c r="D2494" s="1">
        <v>142.75</v>
      </c>
      <c r="E2494" s="6">
        <v>3.13</v>
      </c>
      <c r="F2494" s="10">
        <v>0.85416666666666696</v>
      </c>
      <c r="G2494" s="1">
        <v>27.8</v>
      </c>
      <c r="H2494" s="1">
        <v>15</v>
      </c>
      <c r="I2494" s="1">
        <v>28.1</v>
      </c>
      <c r="J2494" s="1">
        <v>0.11</v>
      </c>
      <c r="K2494" s="1">
        <v>405</v>
      </c>
      <c r="L2494" s="1">
        <v>445</v>
      </c>
      <c r="M2494" s="6">
        <f t="shared" si="244"/>
        <v>28.197361316778995</v>
      </c>
      <c r="N2494" s="1">
        <v>0</v>
      </c>
      <c r="O2494" s="1">
        <v>0</v>
      </c>
      <c r="P2494" s="12">
        <f t="shared" si="245"/>
        <v>0</v>
      </c>
      <c r="Q2494" s="1">
        <v>0</v>
      </c>
      <c r="R2494" s="1">
        <v>0</v>
      </c>
      <c r="S2494" s="1">
        <v>0.18</v>
      </c>
      <c r="T2494" s="1">
        <v>0</v>
      </c>
      <c r="U2494" s="4" t="s">
        <v>34</v>
      </c>
      <c r="V2494">
        <v>0.49</v>
      </c>
      <c r="W2494">
        <v>0.4</v>
      </c>
      <c r="X2494">
        <v>0.75</v>
      </c>
      <c r="Y2494">
        <v>2.38</v>
      </c>
      <c r="Z2494">
        <v>0.25</v>
      </c>
      <c r="AA2494" s="5">
        <f t="shared" si="246"/>
        <v>0.18</v>
      </c>
      <c r="AB2494" s="15" cm="1">
        <f t="array" ref="AB2494">_xlfn.SWITCH(U2494,"夏",122,"冬",90,"春",153,"秋",153,0)</f>
        <v>153</v>
      </c>
      <c r="AC2494" s="16">
        <f t="shared" si="247"/>
        <v>27.54</v>
      </c>
      <c r="AD2494" s="5">
        <f>IFERROR(AA2494/D2494,0)</f>
        <v>1.2609457092819614E-3</v>
      </c>
      <c r="AE2494" s="15">
        <f t="shared" si="248"/>
        <v>0.41917808219178082</v>
      </c>
      <c r="AF2494" s="5">
        <f>IFERROR(AD2494*AE2494*48,0)</f>
        <v>2.5370918599908837E-2</v>
      </c>
    </row>
    <row r="2495" spans="1:32" x14ac:dyDescent="0.15">
      <c r="A2495" s="8">
        <v>45748</v>
      </c>
      <c r="B2495" s="1" t="s">
        <v>48</v>
      </c>
      <c r="C2495" s="1" t="s">
        <v>58</v>
      </c>
      <c r="D2495" s="1">
        <v>142.75</v>
      </c>
      <c r="E2495" s="6">
        <v>3.13</v>
      </c>
      <c r="F2495" s="10">
        <v>0.875</v>
      </c>
      <c r="G2495" s="1">
        <v>27.4</v>
      </c>
      <c r="H2495" s="1">
        <v>17</v>
      </c>
      <c r="I2495" s="1">
        <v>27.7</v>
      </c>
      <c r="J2495" s="1">
        <v>0.09</v>
      </c>
      <c r="K2495" s="1">
        <v>405</v>
      </c>
      <c r="L2495" s="1">
        <v>115</v>
      </c>
      <c r="M2495" s="6">
        <f t="shared" si="244"/>
        <v>27.78666631479291</v>
      </c>
      <c r="N2495" s="1">
        <v>0</v>
      </c>
      <c r="O2495" s="1">
        <v>0</v>
      </c>
      <c r="P2495" s="12">
        <f t="shared" si="245"/>
        <v>0</v>
      </c>
      <c r="Q2495" s="1">
        <v>0</v>
      </c>
      <c r="R2495" s="1">
        <v>0</v>
      </c>
      <c r="S2495" s="1">
        <v>0</v>
      </c>
      <c r="T2495" s="1">
        <v>0</v>
      </c>
      <c r="U2495" s="4" t="s">
        <v>34</v>
      </c>
      <c r="V2495">
        <v>0.49</v>
      </c>
      <c r="W2495">
        <v>0.4</v>
      </c>
      <c r="X2495">
        <v>0.75</v>
      </c>
      <c r="Y2495">
        <v>2.38</v>
      </c>
      <c r="Z2495">
        <v>0.25</v>
      </c>
      <c r="AA2495" s="5">
        <f t="shared" si="246"/>
        <v>0</v>
      </c>
      <c r="AB2495" s="15" cm="1">
        <f t="array" ref="AB2495">_xlfn.SWITCH(U2495,"夏",122,"冬",90,"春",153,"秋",153,0)</f>
        <v>153</v>
      </c>
      <c r="AC2495" s="16">
        <f t="shared" si="247"/>
        <v>0</v>
      </c>
      <c r="AD2495" s="5">
        <f>IFERROR(AA2495/D2495,0)</f>
        <v>0</v>
      </c>
      <c r="AE2495" s="15">
        <f t="shared" si="248"/>
        <v>0.41917808219178082</v>
      </c>
      <c r="AF2495" s="5">
        <f>IFERROR(AD2495*AE2495*48,0)</f>
        <v>0</v>
      </c>
    </row>
    <row r="2496" spans="1:32" x14ac:dyDescent="0.15">
      <c r="A2496" s="8">
        <v>45748</v>
      </c>
      <c r="B2496" s="1" t="s">
        <v>48</v>
      </c>
      <c r="C2496" s="1" t="s">
        <v>58</v>
      </c>
      <c r="D2496" s="1">
        <v>142.75</v>
      </c>
      <c r="E2496" s="6">
        <v>3.13</v>
      </c>
      <c r="F2496" s="10">
        <v>0.89583333333333304</v>
      </c>
      <c r="G2496" s="1">
        <v>27</v>
      </c>
      <c r="H2496" s="1">
        <v>19</v>
      </c>
      <c r="I2496" s="1">
        <v>27.3</v>
      </c>
      <c r="J2496" s="1">
        <v>7.0000000000000007E-2</v>
      </c>
      <c r="K2496" s="1">
        <v>405</v>
      </c>
      <c r="L2496" s="1">
        <v>90</v>
      </c>
      <c r="M2496" s="6">
        <f t="shared" si="244"/>
        <v>27.374838050547169</v>
      </c>
      <c r="N2496" s="1">
        <v>0</v>
      </c>
      <c r="O2496" s="1">
        <v>0</v>
      </c>
      <c r="P2496" s="12">
        <f t="shared" si="245"/>
        <v>0</v>
      </c>
      <c r="Q2496" s="1">
        <v>0</v>
      </c>
      <c r="R2496" s="1">
        <v>0</v>
      </c>
      <c r="S2496" s="1">
        <v>0</v>
      </c>
      <c r="T2496" s="1">
        <v>0</v>
      </c>
      <c r="U2496" s="4" t="s">
        <v>34</v>
      </c>
      <c r="V2496">
        <v>0.49</v>
      </c>
      <c r="W2496">
        <v>0.4</v>
      </c>
      <c r="X2496">
        <v>0.75</v>
      </c>
      <c r="Y2496">
        <v>2.38</v>
      </c>
      <c r="Z2496">
        <v>0.25</v>
      </c>
      <c r="AA2496" s="5">
        <f t="shared" si="246"/>
        <v>0</v>
      </c>
      <c r="AB2496" s="15" cm="1">
        <f t="array" ref="AB2496">_xlfn.SWITCH(U2496,"夏",122,"冬",90,"春",153,"秋",153,0)</f>
        <v>153</v>
      </c>
      <c r="AC2496" s="16">
        <f t="shared" si="247"/>
        <v>0</v>
      </c>
      <c r="AD2496" s="5">
        <f>IFERROR(AA2496/D2496,0)</f>
        <v>0</v>
      </c>
      <c r="AE2496" s="15">
        <f t="shared" si="248"/>
        <v>0.41917808219178082</v>
      </c>
      <c r="AF2496" s="5">
        <f>IFERROR(AD2496*AE2496*48,0)</f>
        <v>0</v>
      </c>
    </row>
    <row r="2497" spans="1:32" x14ac:dyDescent="0.15">
      <c r="A2497" s="8">
        <v>45748</v>
      </c>
      <c r="B2497" s="1" t="s">
        <v>48</v>
      </c>
      <c r="C2497" s="1" t="s">
        <v>58</v>
      </c>
      <c r="D2497" s="1">
        <v>142.75</v>
      </c>
      <c r="E2497" s="6">
        <v>3.13</v>
      </c>
      <c r="F2497" s="10">
        <v>0.91666666666666696</v>
      </c>
      <c r="G2497" s="1">
        <v>26.6</v>
      </c>
      <c r="H2497" s="1">
        <v>21</v>
      </c>
      <c r="I2497" s="1">
        <v>26.9</v>
      </c>
      <c r="J2497" s="1">
        <v>0.05</v>
      </c>
      <c r="K2497" s="1">
        <v>405</v>
      </c>
      <c r="L2497" s="1">
        <v>70</v>
      </c>
      <c r="M2497" s="6">
        <f t="shared" si="244"/>
        <v>26.961405931188267</v>
      </c>
      <c r="N2497" s="1">
        <v>0</v>
      </c>
      <c r="O2497" s="1">
        <v>0</v>
      </c>
      <c r="P2497" s="12">
        <f t="shared" si="245"/>
        <v>0</v>
      </c>
      <c r="Q2497" s="1">
        <v>0</v>
      </c>
      <c r="R2497" s="1">
        <v>0</v>
      </c>
      <c r="S2497" s="1">
        <v>0</v>
      </c>
      <c r="T2497" s="1">
        <v>0</v>
      </c>
      <c r="U2497" s="4" t="s">
        <v>34</v>
      </c>
      <c r="V2497">
        <v>0.49</v>
      </c>
      <c r="W2497">
        <v>0.4</v>
      </c>
      <c r="X2497">
        <v>0.75</v>
      </c>
      <c r="Y2497">
        <v>2.38</v>
      </c>
      <c r="Z2497">
        <v>0.25</v>
      </c>
      <c r="AA2497" s="5">
        <f t="shared" si="246"/>
        <v>0</v>
      </c>
      <c r="AB2497" s="15" cm="1">
        <f t="array" ref="AB2497">_xlfn.SWITCH(U2497,"夏",122,"冬",90,"春",153,"秋",153,0)</f>
        <v>153</v>
      </c>
      <c r="AC2497" s="16">
        <f t="shared" si="247"/>
        <v>0</v>
      </c>
      <c r="AD2497" s="5">
        <f>IFERROR(AA2497/D2497,0)</f>
        <v>0</v>
      </c>
      <c r="AE2497" s="15">
        <f t="shared" si="248"/>
        <v>0.41917808219178082</v>
      </c>
      <c r="AF2497" s="5">
        <f>IFERROR(AD2497*AE2497*48,0)</f>
        <v>0</v>
      </c>
    </row>
    <row r="2498" spans="1:32" x14ac:dyDescent="0.15">
      <c r="A2498" s="8">
        <v>45748</v>
      </c>
      <c r="B2498" s="1" t="s">
        <v>49</v>
      </c>
      <c r="C2498" s="1" t="s">
        <v>58</v>
      </c>
      <c r="D2498" s="1">
        <v>142.75</v>
      </c>
      <c r="E2498" s="6">
        <v>3.13</v>
      </c>
      <c r="F2498" s="10">
        <v>0.33333333333333298</v>
      </c>
      <c r="G2498" s="1">
        <v>20.100000000000001</v>
      </c>
      <c r="H2498" s="1">
        <v>61</v>
      </c>
      <c r="I2498" s="1">
        <v>20.399999999999999</v>
      </c>
      <c r="J2498" s="1">
        <v>0.11</v>
      </c>
      <c r="K2498" s="1">
        <v>408</v>
      </c>
      <c r="L2498" s="1">
        <v>90</v>
      </c>
      <c r="M2498" s="6">
        <f t="shared" si="244"/>
        <v>20.505220022502499</v>
      </c>
      <c r="N2498" s="1">
        <v>0</v>
      </c>
      <c r="O2498" s="1">
        <v>0</v>
      </c>
      <c r="P2498" s="12">
        <f t="shared" si="245"/>
        <v>0</v>
      </c>
      <c r="Q2498" s="1">
        <v>0</v>
      </c>
      <c r="R2498" s="1">
        <v>0</v>
      </c>
      <c r="S2498" s="1">
        <v>0</v>
      </c>
      <c r="T2498" s="1">
        <v>0</v>
      </c>
      <c r="U2498" s="4" t="s">
        <v>34</v>
      </c>
      <c r="V2498">
        <v>0.49</v>
      </c>
      <c r="W2498">
        <v>0.4</v>
      </c>
      <c r="X2498">
        <v>0.75</v>
      </c>
      <c r="Y2498">
        <v>2.38</v>
      </c>
      <c r="Z2498">
        <v>0.25</v>
      </c>
      <c r="AA2498" s="5">
        <f t="shared" si="246"/>
        <v>0</v>
      </c>
      <c r="AB2498" s="15" cm="1">
        <f t="array" ref="AB2498">_xlfn.SWITCH(U2498,"夏",122,"冬",90,"春",153,"秋",153,0)</f>
        <v>153</v>
      </c>
      <c r="AC2498" s="16">
        <f t="shared" si="247"/>
        <v>0</v>
      </c>
      <c r="AD2498" s="5">
        <f>IFERROR(AA2498/D2498,0)</f>
        <v>0</v>
      </c>
      <c r="AE2498" s="15">
        <f t="shared" si="248"/>
        <v>0.41917808219178082</v>
      </c>
      <c r="AF2498" s="5">
        <f>IFERROR(AD2498*AE2498*48,0)</f>
        <v>0</v>
      </c>
    </row>
    <row r="2499" spans="1:32" x14ac:dyDescent="0.15">
      <c r="A2499" s="8">
        <v>45748</v>
      </c>
      <c r="B2499" s="1" t="s">
        <v>49</v>
      </c>
      <c r="C2499" s="1" t="s">
        <v>58</v>
      </c>
      <c r="D2499" s="1">
        <v>142.75</v>
      </c>
      <c r="E2499" s="6">
        <v>3.13</v>
      </c>
      <c r="F2499" s="10">
        <v>0.35416666666666702</v>
      </c>
      <c r="G2499" s="1">
        <v>20.5</v>
      </c>
      <c r="H2499" s="1">
        <v>59</v>
      </c>
      <c r="I2499" s="1">
        <v>20.8</v>
      </c>
      <c r="J2499" s="1">
        <v>0.13</v>
      </c>
      <c r="K2499" s="1">
        <v>435</v>
      </c>
      <c r="L2499" s="1">
        <v>325</v>
      </c>
      <c r="M2499" s="6">
        <f t="shared" si="244"/>
        <v>20.915832772319618</v>
      </c>
      <c r="N2499" s="1">
        <v>0.7</v>
      </c>
      <c r="O2499" s="11" cm="1">
        <f t="array" ref="O2499">ROUND(_xlfn.SWITCH(C2499,"建筑专教",IF(S2499&gt;0.1,1.38,1.28),"阶梯教室",IF(S2499&gt;0.1,1.15,1.05),"公共教室",IF(S2499&gt;0.1,1.22,1.12),IF(S2499&gt;0.1,1.2,1.1))+(MOD(ROW()*11,31)/31-0.5)*0.06,2)</f>
        <v>1.39</v>
      </c>
      <c r="P2499" s="12">
        <f t="shared" si="245"/>
        <v>0.04</v>
      </c>
      <c r="Q2499" s="13">
        <f t="shared" si="249"/>
        <v>-0.64485893291439667</v>
      </c>
      <c r="R2499" s="1">
        <v>0</v>
      </c>
      <c r="S2499" s="1">
        <v>0.18</v>
      </c>
      <c r="T2499" s="1">
        <v>0.28000000000000003</v>
      </c>
      <c r="U2499" s="4" t="s">
        <v>34</v>
      </c>
      <c r="V2499">
        <v>0.49</v>
      </c>
      <c r="W2499">
        <v>0.4</v>
      </c>
      <c r="X2499">
        <v>0.75</v>
      </c>
      <c r="Y2499">
        <v>2.38</v>
      </c>
      <c r="Z2499">
        <v>0.25</v>
      </c>
      <c r="AA2499" s="5">
        <f t="shared" si="246"/>
        <v>0.46</v>
      </c>
      <c r="AB2499" s="15" cm="1">
        <f t="array" ref="AB2499">_xlfn.SWITCH(U2499,"夏",122,"冬",90,"春",153,"秋",153,0)</f>
        <v>153</v>
      </c>
      <c r="AC2499" s="16">
        <f t="shared" si="247"/>
        <v>70.38000000000001</v>
      </c>
      <c r="AD2499" s="5">
        <f>IFERROR(AA2499/D2499,0)</f>
        <v>3.2224168126094572E-3</v>
      </c>
      <c r="AE2499" s="15">
        <f t="shared" si="248"/>
        <v>0.41917808219178082</v>
      </c>
      <c r="AF2499" s="5">
        <f>IFERROR(AD2499*AE2499*48,0)</f>
        <v>6.48367919775448E-2</v>
      </c>
    </row>
    <row r="2500" spans="1:32" x14ac:dyDescent="0.15">
      <c r="A2500" s="8">
        <v>45748</v>
      </c>
      <c r="B2500" s="1" t="s">
        <v>49</v>
      </c>
      <c r="C2500" s="1" t="s">
        <v>58</v>
      </c>
      <c r="D2500" s="1">
        <v>142.75</v>
      </c>
      <c r="E2500" s="6">
        <v>3.13</v>
      </c>
      <c r="F2500" s="10">
        <v>0.375</v>
      </c>
      <c r="G2500" s="1">
        <v>21</v>
      </c>
      <c r="H2500" s="1">
        <v>57</v>
      </c>
      <c r="I2500" s="1">
        <v>21.3</v>
      </c>
      <c r="J2500" s="1">
        <v>0.12</v>
      </c>
      <c r="K2500" s="1">
        <v>468</v>
      </c>
      <c r="L2500" s="1">
        <v>355</v>
      </c>
      <c r="M2500" s="6">
        <f t="shared" si="244"/>
        <v>21.409843304789263</v>
      </c>
      <c r="N2500" s="1">
        <v>0.7</v>
      </c>
      <c r="O2500" s="11" cm="1">
        <f t="array" ref="O2500">ROUND(_xlfn.SWITCH(C2500,"建筑专教",IF(S2500&gt;0.1,1.38,1.28),"阶梯教室",IF(S2500&gt;0.1,1.15,1.05),"公共教室",IF(S2500&gt;0.1,1.22,1.12),IF(S2500&gt;0.1,1.2,1.1))+(MOD(ROW()*11,31)/31-0.5)*0.06,2)</f>
        <v>1.36</v>
      </c>
      <c r="P2500" s="12">
        <f t="shared" si="245"/>
        <v>0.08</v>
      </c>
      <c r="Q2500" s="13">
        <f t="shared" si="249"/>
        <v>-0.58163143033617626</v>
      </c>
      <c r="R2500" s="1">
        <v>0</v>
      </c>
      <c r="S2500" s="1">
        <v>0.18</v>
      </c>
      <c r="T2500" s="1">
        <v>0.38</v>
      </c>
      <c r="U2500" s="4" t="s">
        <v>34</v>
      </c>
      <c r="V2500">
        <v>0.49</v>
      </c>
      <c r="W2500">
        <v>0.4</v>
      </c>
      <c r="X2500">
        <v>0.75</v>
      </c>
      <c r="Y2500">
        <v>2.38</v>
      </c>
      <c r="Z2500">
        <v>0.25</v>
      </c>
      <c r="AA2500" s="5">
        <f t="shared" si="246"/>
        <v>0.56000000000000005</v>
      </c>
      <c r="AB2500" s="15" cm="1">
        <f t="array" ref="AB2500">_xlfn.SWITCH(U2500,"夏",122,"冬",90,"春",153,"秋",153,0)</f>
        <v>153</v>
      </c>
      <c r="AC2500" s="16">
        <f t="shared" si="247"/>
        <v>85.68</v>
      </c>
      <c r="AD2500" s="5">
        <f>IFERROR(AA2500/D2500,0)</f>
        <v>3.9229422066549913E-3</v>
      </c>
      <c r="AE2500" s="15">
        <f t="shared" si="248"/>
        <v>0.41917808219178082</v>
      </c>
      <c r="AF2500" s="5">
        <f>IFERROR(AD2500*AE2500*48,0)</f>
        <v>7.8931746755271939E-2</v>
      </c>
    </row>
    <row r="2501" spans="1:32" x14ac:dyDescent="0.15">
      <c r="A2501" s="8">
        <v>45748</v>
      </c>
      <c r="B2501" s="1" t="s">
        <v>49</v>
      </c>
      <c r="C2501" s="1" t="s">
        <v>58</v>
      </c>
      <c r="D2501" s="1">
        <v>142.75</v>
      </c>
      <c r="E2501" s="6">
        <v>3.13</v>
      </c>
      <c r="F2501" s="10">
        <v>0.39583333333333298</v>
      </c>
      <c r="G2501" s="1">
        <v>21.4</v>
      </c>
      <c r="H2501" s="1">
        <v>55</v>
      </c>
      <c r="I2501" s="1">
        <v>21.7</v>
      </c>
      <c r="J2501" s="1">
        <v>0.1</v>
      </c>
      <c r="K2501" s="1">
        <v>475</v>
      </c>
      <c r="L2501" s="1">
        <v>385</v>
      </c>
      <c r="M2501" s="6">
        <f t="shared" si="244"/>
        <v>21.798066905123846</v>
      </c>
      <c r="N2501" s="1">
        <v>0.7</v>
      </c>
      <c r="O2501" s="11" cm="1">
        <f t="array" ref="O2501">ROUND(_xlfn.SWITCH(C2501,"建筑专教",IF(S2501&gt;0.1,1.38,1.28),"阶梯教室",IF(S2501&gt;0.1,1.15,1.05),"公共教室",IF(S2501&gt;0.1,1.22,1.12),IF(S2501&gt;0.1,1.2,1.1))+(MOD(ROW()*11,31)/31-0.5)*0.06,2)</f>
        <v>1.38</v>
      </c>
      <c r="P2501" s="12">
        <f t="shared" si="245"/>
        <v>0.09</v>
      </c>
      <c r="Q2501" s="13">
        <f t="shared" si="249"/>
        <v>-0.43976493243053882</v>
      </c>
      <c r="R2501" s="1">
        <v>0</v>
      </c>
      <c r="S2501" s="1">
        <v>0.18</v>
      </c>
      <c r="T2501" s="1">
        <v>0.3</v>
      </c>
      <c r="U2501" s="4" t="s">
        <v>34</v>
      </c>
      <c r="V2501">
        <v>0.49</v>
      </c>
      <c r="W2501">
        <v>0.4</v>
      </c>
      <c r="X2501">
        <v>0.75</v>
      </c>
      <c r="Y2501">
        <v>2.38</v>
      </c>
      <c r="Z2501">
        <v>0.25</v>
      </c>
      <c r="AA2501" s="5">
        <f t="shared" si="246"/>
        <v>0.48</v>
      </c>
      <c r="AB2501" s="15" cm="1">
        <f t="array" ref="AB2501">_xlfn.SWITCH(U2501,"夏",122,"冬",90,"春",153,"秋",153,0)</f>
        <v>153</v>
      </c>
      <c r="AC2501" s="16">
        <f t="shared" si="247"/>
        <v>73.44</v>
      </c>
      <c r="AD2501" s="5">
        <f>IFERROR(AA2501/D2501,0)</f>
        <v>3.3625218914185638E-3</v>
      </c>
      <c r="AE2501" s="15">
        <f t="shared" si="248"/>
        <v>0.41917808219178082</v>
      </c>
      <c r="AF2501" s="5">
        <f>IFERROR(AD2501*AE2501*48,0)</f>
        <v>6.7655782933090228E-2</v>
      </c>
    </row>
    <row r="2502" spans="1:32" x14ac:dyDescent="0.15">
      <c r="A2502" s="8">
        <v>45748</v>
      </c>
      <c r="B2502" s="1" t="s">
        <v>49</v>
      </c>
      <c r="C2502" s="1" t="s">
        <v>58</v>
      </c>
      <c r="D2502" s="1">
        <v>142.75</v>
      </c>
      <c r="E2502" s="6">
        <v>3.13</v>
      </c>
      <c r="F2502" s="10">
        <v>0.41666666666666702</v>
      </c>
      <c r="G2502" s="1">
        <v>21.8</v>
      </c>
      <c r="H2502" s="1">
        <v>53</v>
      </c>
      <c r="I2502" s="1">
        <v>22.1</v>
      </c>
      <c r="J2502" s="1">
        <v>0.13</v>
      </c>
      <c r="K2502" s="1">
        <v>448</v>
      </c>
      <c r="L2502" s="1">
        <v>415</v>
      </c>
      <c r="M2502" s="6">
        <f t="shared" si="244"/>
        <v>22.214310628863586</v>
      </c>
      <c r="N2502" s="1">
        <v>0.7</v>
      </c>
      <c r="O2502" s="11" cm="1">
        <f t="array" ref="O2502">ROUND(_xlfn.SWITCH(C2502,"建筑专教",IF(S2502&gt;0.1,1.38,1.28),"阶梯教室",IF(S2502&gt;0.1,1.15,1.05),"公共教室",IF(S2502&gt;0.1,1.22,1.12),IF(S2502&gt;0.1,1.2,1.1))+(MOD(ROW()*11,31)/31-0.5)*0.06,2)</f>
        <v>1.4</v>
      </c>
      <c r="P2502" s="12">
        <f t="shared" si="245"/>
        <v>0.06</v>
      </c>
      <c r="Q2502" s="13">
        <f t="shared" si="249"/>
        <v>-0.3002632149296745</v>
      </c>
      <c r="R2502" s="1">
        <v>0</v>
      </c>
      <c r="S2502" s="1">
        <v>0.18</v>
      </c>
      <c r="T2502" s="1">
        <v>0.22</v>
      </c>
      <c r="U2502" s="4" t="s">
        <v>34</v>
      </c>
      <c r="V2502">
        <v>0.49</v>
      </c>
      <c r="W2502">
        <v>0.4</v>
      </c>
      <c r="X2502">
        <v>0.75</v>
      </c>
      <c r="Y2502">
        <v>2.38</v>
      </c>
      <c r="Z2502">
        <v>0.25</v>
      </c>
      <c r="AA2502" s="5">
        <f t="shared" si="246"/>
        <v>0.4</v>
      </c>
      <c r="AB2502" s="15" cm="1">
        <f t="array" ref="AB2502">_xlfn.SWITCH(U2502,"夏",122,"冬",90,"春",153,"秋",153,0)</f>
        <v>153</v>
      </c>
      <c r="AC2502" s="16">
        <f t="shared" si="247"/>
        <v>61.2</v>
      </c>
      <c r="AD2502" s="5">
        <f>IFERROR(AA2502/D2502,0)</f>
        <v>2.8021015761821367E-3</v>
      </c>
      <c r="AE2502" s="15">
        <f t="shared" si="248"/>
        <v>0.41917808219178082</v>
      </c>
      <c r="AF2502" s="5">
        <f>IFERROR(AD2502*AE2502*48,0)</f>
        <v>5.637981911090853E-2</v>
      </c>
    </row>
    <row r="2503" spans="1:32" x14ac:dyDescent="0.15">
      <c r="A2503" s="8">
        <v>45748</v>
      </c>
      <c r="B2503" s="1" t="s">
        <v>49</v>
      </c>
      <c r="C2503" s="1" t="s">
        <v>58</v>
      </c>
      <c r="D2503" s="1">
        <v>142.75</v>
      </c>
      <c r="E2503" s="6">
        <v>3.13</v>
      </c>
      <c r="F2503" s="10">
        <v>0.4375</v>
      </c>
      <c r="G2503" s="1">
        <v>22.2</v>
      </c>
      <c r="H2503" s="1">
        <v>51</v>
      </c>
      <c r="I2503" s="1">
        <v>22.5</v>
      </c>
      <c r="J2503" s="1">
        <v>0.12</v>
      </c>
      <c r="K2503" s="1">
        <v>422</v>
      </c>
      <c r="L2503" s="1">
        <v>445</v>
      </c>
      <c r="M2503" s="6">
        <f t="shared" si="244"/>
        <v>22.608512191835985</v>
      </c>
      <c r="N2503" s="1">
        <v>0.7</v>
      </c>
      <c r="O2503" s="11" cm="1">
        <f t="array" ref="O2503">ROUND(_xlfn.SWITCH(C2503,"建筑专教",IF(S2503&gt;0.1,1.38,1.28),"阶梯教室",IF(S2503&gt;0.1,1.15,1.05),"公共教室",IF(S2503&gt;0.1,1.22,1.12),IF(S2503&gt;0.1,1.2,1.1))+(MOD(ROW()*11,31)/31-0.5)*0.06,2)</f>
        <v>1.36</v>
      </c>
      <c r="P2503" s="12">
        <f t="shared" si="245"/>
        <v>0.03</v>
      </c>
      <c r="Q2503" s="13">
        <f t="shared" si="249"/>
        <v>-0.27597288625276561</v>
      </c>
      <c r="R2503" s="1">
        <v>0</v>
      </c>
      <c r="S2503" s="1">
        <v>0.18</v>
      </c>
      <c r="T2503" s="1">
        <v>0.14000000000000001</v>
      </c>
      <c r="U2503" s="4" t="s">
        <v>34</v>
      </c>
      <c r="V2503">
        <v>0.49</v>
      </c>
      <c r="W2503">
        <v>0.4</v>
      </c>
      <c r="X2503">
        <v>0.75</v>
      </c>
      <c r="Y2503">
        <v>2.38</v>
      </c>
      <c r="Z2503">
        <v>0.25</v>
      </c>
      <c r="AA2503" s="5">
        <f t="shared" si="246"/>
        <v>0.32</v>
      </c>
      <c r="AB2503" s="15" cm="1">
        <f t="array" ref="AB2503">_xlfn.SWITCH(U2503,"夏",122,"冬",90,"春",153,"秋",153,0)</f>
        <v>153</v>
      </c>
      <c r="AC2503" s="16">
        <f t="shared" si="247"/>
        <v>48.96</v>
      </c>
      <c r="AD2503" s="5">
        <f>IFERROR(AA2503/D2503,0)</f>
        <v>2.2416812609457092E-3</v>
      </c>
      <c r="AE2503" s="15">
        <f t="shared" si="248"/>
        <v>0.41917808219178082</v>
      </c>
      <c r="AF2503" s="5">
        <f>IFERROR(AD2503*AE2503*48,0)</f>
        <v>4.5103855288726818E-2</v>
      </c>
    </row>
    <row r="2504" spans="1:32" x14ac:dyDescent="0.15">
      <c r="A2504" s="8">
        <v>45748</v>
      </c>
      <c r="B2504" s="1" t="s">
        <v>49</v>
      </c>
      <c r="C2504" s="1" t="s">
        <v>58</v>
      </c>
      <c r="D2504" s="1">
        <v>142.75</v>
      </c>
      <c r="E2504" s="6">
        <v>3.13</v>
      </c>
      <c r="F2504" s="10">
        <v>0.45833333333333298</v>
      </c>
      <c r="G2504" s="1">
        <v>22.6</v>
      </c>
      <c r="H2504" s="1">
        <v>49</v>
      </c>
      <c r="I2504" s="1">
        <v>22.9</v>
      </c>
      <c r="J2504" s="1">
        <v>0.1</v>
      </c>
      <c r="K2504" s="1">
        <v>410</v>
      </c>
      <c r="L2504" s="1">
        <v>475</v>
      </c>
      <c r="M2504" s="6">
        <f t="shared" si="244"/>
        <v>22.996880006558115</v>
      </c>
      <c r="N2504" s="1">
        <v>0.7</v>
      </c>
      <c r="O2504" s="11" cm="1">
        <f t="array" ref="O2504">ROUND(_xlfn.SWITCH(C2504,"建筑专教",IF(S2504&gt;0.1,1.38,1.28),"阶梯教室",IF(S2504&gt;0.1,1.15,1.05),"公共教室",IF(S2504&gt;0.1,1.22,1.12),IF(S2504&gt;0.1,1.2,1.1))+(MOD(ROW()*11,31)/31-0.5)*0.06,2)</f>
        <v>1.38</v>
      </c>
      <c r="P2504" s="12">
        <f t="shared" si="245"/>
        <v>0.01</v>
      </c>
      <c r="Q2504" s="13">
        <f t="shared" si="249"/>
        <v>-0.14125981953727582</v>
      </c>
      <c r="R2504" s="1">
        <v>0</v>
      </c>
      <c r="S2504" s="1">
        <v>0.18</v>
      </c>
      <c r="T2504" s="1">
        <v>0.06</v>
      </c>
      <c r="U2504" s="4" t="s">
        <v>34</v>
      </c>
      <c r="V2504">
        <v>0.49</v>
      </c>
      <c r="W2504">
        <v>0.4</v>
      </c>
      <c r="X2504">
        <v>0.75</v>
      </c>
      <c r="Y2504">
        <v>2.38</v>
      </c>
      <c r="Z2504">
        <v>0.25</v>
      </c>
      <c r="AA2504" s="5">
        <f t="shared" si="246"/>
        <v>0.24</v>
      </c>
      <c r="AB2504" s="15" cm="1">
        <f t="array" ref="AB2504">_xlfn.SWITCH(U2504,"夏",122,"冬",90,"春",153,"秋",153,0)</f>
        <v>153</v>
      </c>
      <c r="AC2504" s="16">
        <f t="shared" si="247"/>
        <v>36.72</v>
      </c>
      <c r="AD2504" s="5">
        <f>IFERROR(AA2504/D2504,0)</f>
        <v>1.6812609457092819E-3</v>
      </c>
      <c r="AE2504" s="15">
        <f t="shared" si="248"/>
        <v>0.41917808219178082</v>
      </c>
      <c r="AF2504" s="5">
        <f>IFERROR(AD2504*AE2504*48,0)</f>
        <v>3.3827891466545114E-2</v>
      </c>
    </row>
    <row r="2505" spans="1:32" x14ac:dyDescent="0.15">
      <c r="A2505" s="8">
        <v>45748</v>
      </c>
      <c r="B2505" s="1" t="s">
        <v>49</v>
      </c>
      <c r="C2505" s="1" t="s">
        <v>58</v>
      </c>
      <c r="D2505" s="1">
        <v>142.75</v>
      </c>
      <c r="E2505" s="6">
        <v>3.13</v>
      </c>
      <c r="F2505" s="10">
        <v>0.47916666666666702</v>
      </c>
      <c r="G2505" s="1">
        <v>23</v>
      </c>
      <c r="H2505" s="1">
        <v>47</v>
      </c>
      <c r="I2505" s="1">
        <v>23.3</v>
      </c>
      <c r="J2505" s="1">
        <v>0.08</v>
      </c>
      <c r="K2505" s="1">
        <v>407</v>
      </c>
      <c r="L2505" s="1">
        <v>140</v>
      </c>
      <c r="M2505" s="6">
        <f t="shared" si="244"/>
        <v>23.384402767804772</v>
      </c>
      <c r="N2505" s="1">
        <v>0</v>
      </c>
      <c r="O2505" s="1">
        <v>0</v>
      </c>
      <c r="P2505" s="12">
        <f t="shared" si="245"/>
        <v>0</v>
      </c>
      <c r="Q2505" s="1">
        <v>0</v>
      </c>
      <c r="R2505" s="1">
        <v>0</v>
      </c>
      <c r="S2505" s="1">
        <v>0</v>
      </c>
      <c r="T2505" s="1">
        <v>0</v>
      </c>
      <c r="U2505" s="4" t="s">
        <v>34</v>
      </c>
      <c r="V2505">
        <v>0.49</v>
      </c>
      <c r="W2505">
        <v>0.4</v>
      </c>
      <c r="X2505">
        <v>0.75</v>
      </c>
      <c r="Y2505">
        <v>2.38</v>
      </c>
      <c r="Z2505">
        <v>0.25</v>
      </c>
      <c r="AA2505" s="5">
        <f t="shared" si="246"/>
        <v>0</v>
      </c>
      <c r="AB2505" s="15" cm="1">
        <f t="array" ref="AB2505">_xlfn.SWITCH(U2505,"夏",122,"冬",90,"春",153,"秋",153,0)</f>
        <v>153</v>
      </c>
      <c r="AC2505" s="16">
        <f t="shared" si="247"/>
        <v>0</v>
      </c>
      <c r="AD2505" s="5">
        <f>IFERROR(AA2505/D2505,0)</f>
        <v>0</v>
      </c>
      <c r="AE2505" s="15">
        <f t="shared" si="248"/>
        <v>0.41917808219178082</v>
      </c>
      <c r="AF2505" s="5">
        <f>IFERROR(AD2505*AE2505*48,0)</f>
        <v>0</v>
      </c>
    </row>
    <row r="2506" spans="1:32" x14ac:dyDescent="0.15">
      <c r="A2506" s="8">
        <v>45748</v>
      </c>
      <c r="B2506" s="1" t="s">
        <v>49</v>
      </c>
      <c r="C2506" s="1" t="s">
        <v>58</v>
      </c>
      <c r="D2506" s="1">
        <v>142.75</v>
      </c>
      <c r="E2506" s="6">
        <v>3.13</v>
      </c>
      <c r="F2506" s="10">
        <v>0.5</v>
      </c>
      <c r="G2506" s="1">
        <v>23.4</v>
      </c>
      <c r="H2506" s="1">
        <v>45</v>
      </c>
      <c r="I2506" s="1">
        <v>23.7</v>
      </c>
      <c r="J2506" s="1">
        <v>0.06</v>
      </c>
      <c r="K2506" s="1">
        <v>405</v>
      </c>
      <c r="L2506" s="1">
        <v>115</v>
      </c>
      <c r="M2506" s="6">
        <f t="shared" si="244"/>
        <v>23.770740297511395</v>
      </c>
      <c r="N2506" s="1">
        <v>0</v>
      </c>
      <c r="O2506" s="1">
        <v>0</v>
      </c>
      <c r="P2506" s="12">
        <f t="shared" si="245"/>
        <v>0</v>
      </c>
      <c r="Q2506" s="1">
        <v>0</v>
      </c>
      <c r="R2506" s="1">
        <v>0</v>
      </c>
      <c r="S2506" s="1">
        <v>0.15</v>
      </c>
      <c r="T2506" s="1">
        <v>0</v>
      </c>
      <c r="U2506" s="4" t="s">
        <v>34</v>
      </c>
      <c r="V2506">
        <v>0.49</v>
      </c>
      <c r="W2506">
        <v>0.4</v>
      </c>
      <c r="X2506">
        <v>0.75</v>
      </c>
      <c r="Y2506">
        <v>2.38</v>
      </c>
      <c r="Z2506">
        <v>0.25</v>
      </c>
      <c r="AA2506" s="5">
        <f t="shared" si="246"/>
        <v>0.15</v>
      </c>
      <c r="AB2506" s="15" cm="1">
        <f t="array" ref="AB2506">_xlfn.SWITCH(U2506,"夏",122,"冬",90,"春",153,"秋",153,0)</f>
        <v>153</v>
      </c>
      <c r="AC2506" s="16">
        <f t="shared" si="247"/>
        <v>22.95</v>
      </c>
      <c r="AD2506" s="5">
        <f>IFERROR(AA2506/D2506,0)</f>
        <v>1.0507880910683011E-3</v>
      </c>
      <c r="AE2506" s="15">
        <f t="shared" si="248"/>
        <v>0.41917808219178082</v>
      </c>
      <c r="AF2506" s="5">
        <f>IFERROR(AD2506*AE2506*48,0)</f>
        <v>2.1142432166590695E-2</v>
      </c>
    </row>
    <row r="2507" spans="1:32" x14ac:dyDescent="0.15">
      <c r="A2507" s="8">
        <v>45748</v>
      </c>
      <c r="B2507" s="1" t="s">
        <v>49</v>
      </c>
      <c r="C2507" s="1" t="s">
        <v>58</v>
      </c>
      <c r="D2507" s="1">
        <v>142.75</v>
      </c>
      <c r="E2507" s="6">
        <v>3.13</v>
      </c>
      <c r="F2507" s="10">
        <v>0.52083333333333304</v>
      </c>
      <c r="G2507" s="1">
        <v>23.8</v>
      </c>
      <c r="H2507" s="1">
        <v>43</v>
      </c>
      <c r="I2507" s="1">
        <v>24.1</v>
      </c>
      <c r="J2507" s="1">
        <v>0.06</v>
      </c>
      <c r="K2507" s="1">
        <v>405</v>
      </c>
      <c r="L2507" s="1">
        <v>90</v>
      </c>
      <c r="M2507" s="6">
        <f t="shared" si="244"/>
        <v>24.170455237869589</v>
      </c>
      <c r="N2507" s="1">
        <v>0</v>
      </c>
      <c r="O2507" s="1">
        <v>0</v>
      </c>
      <c r="P2507" s="12">
        <f t="shared" si="245"/>
        <v>0</v>
      </c>
      <c r="Q2507" s="1">
        <v>0</v>
      </c>
      <c r="R2507" s="1">
        <v>0</v>
      </c>
      <c r="S2507" s="1">
        <v>0.15</v>
      </c>
      <c r="T2507" s="1">
        <v>0</v>
      </c>
      <c r="U2507" s="4" t="s">
        <v>34</v>
      </c>
      <c r="V2507">
        <v>0.49</v>
      </c>
      <c r="W2507">
        <v>0.4</v>
      </c>
      <c r="X2507">
        <v>0.75</v>
      </c>
      <c r="Y2507">
        <v>2.38</v>
      </c>
      <c r="Z2507">
        <v>0.25</v>
      </c>
      <c r="AA2507" s="5">
        <f t="shared" si="246"/>
        <v>0.15</v>
      </c>
      <c r="AB2507" s="15" cm="1">
        <f t="array" ref="AB2507">_xlfn.SWITCH(U2507,"夏",122,"冬",90,"春",153,"秋",153,0)</f>
        <v>153</v>
      </c>
      <c r="AC2507" s="16">
        <f t="shared" si="247"/>
        <v>22.95</v>
      </c>
      <c r="AD2507" s="5">
        <f>IFERROR(AA2507/D2507,0)</f>
        <v>1.0507880910683011E-3</v>
      </c>
      <c r="AE2507" s="15">
        <f t="shared" si="248"/>
        <v>0.41917808219178082</v>
      </c>
      <c r="AF2507" s="5">
        <f>IFERROR(AD2507*AE2507*48,0)</f>
        <v>2.1142432166590695E-2</v>
      </c>
    </row>
    <row r="2508" spans="1:32" x14ac:dyDescent="0.15">
      <c r="A2508" s="8">
        <v>45748</v>
      </c>
      <c r="B2508" s="1" t="s">
        <v>49</v>
      </c>
      <c r="C2508" s="1" t="s">
        <v>58</v>
      </c>
      <c r="D2508" s="1">
        <v>142.75</v>
      </c>
      <c r="E2508" s="6">
        <v>3.13</v>
      </c>
      <c r="F2508" s="10">
        <v>0.54166666666666696</v>
      </c>
      <c r="G2508" s="1">
        <v>24.2</v>
      </c>
      <c r="H2508" s="1">
        <v>41</v>
      </c>
      <c r="I2508" s="1">
        <v>24.5</v>
      </c>
      <c r="J2508" s="1">
        <v>0.08</v>
      </c>
      <c r="K2508" s="1">
        <v>406</v>
      </c>
      <c r="L2508" s="1">
        <v>80</v>
      </c>
      <c r="M2508" s="6">
        <f t="shared" si="244"/>
        <v>24.583386618672307</v>
      </c>
      <c r="N2508" s="1">
        <v>0</v>
      </c>
      <c r="O2508" s="1">
        <v>0</v>
      </c>
      <c r="P2508" s="12">
        <f t="shared" si="245"/>
        <v>0</v>
      </c>
      <c r="Q2508" s="1">
        <v>0</v>
      </c>
      <c r="R2508" s="1">
        <v>0</v>
      </c>
      <c r="S2508" s="1">
        <v>0.15</v>
      </c>
      <c r="T2508" s="1">
        <v>0</v>
      </c>
      <c r="U2508" s="4" t="s">
        <v>34</v>
      </c>
      <c r="V2508">
        <v>0.49</v>
      </c>
      <c r="W2508">
        <v>0.4</v>
      </c>
      <c r="X2508">
        <v>0.75</v>
      </c>
      <c r="Y2508">
        <v>2.38</v>
      </c>
      <c r="Z2508">
        <v>0.25</v>
      </c>
      <c r="AA2508" s="5">
        <f t="shared" si="246"/>
        <v>0.15</v>
      </c>
      <c r="AB2508" s="15" cm="1">
        <f t="array" ref="AB2508">_xlfn.SWITCH(U2508,"夏",122,"冬",90,"春",153,"秋",153,0)</f>
        <v>153</v>
      </c>
      <c r="AC2508" s="16">
        <f t="shared" si="247"/>
        <v>22.95</v>
      </c>
      <c r="AD2508" s="5">
        <f>IFERROR(AA2508/D2508,0)</f>
        <v>1.0507880910683011E-3</v>
      </c>
      <c r="AE2508" s="15">
        <f t="shared" si="248"/>
        <v>0.41917808219178082</v>
      </c>
      <c r="AF2508" s="5">
        <f>IFERROR(AD2508*AE2508*48,0)</f>
        <v>2.1142432166590695E-2</v>
      </c>
    </row>
    <row r="2509" spans="1:32" x14ac:dyDescent="0.15">
      <c r="A2509" s="8">
        <v>45748</v>
      </c>
      <c r="B2509" s="1" t="s">
        <v>49</v>
      </c>
      <c r="C2509" s="1" t="s">
        <v>58</v>
      </c>
      <c r="D2509" s="1">
        <v>142.75</v>
      </c>
      <c r="E2509" s="6">
        <v>3.13</v>
      </c>
      <c r="F2509" s="10">
        <v>0.5625</v>
      </c>
      <c r="G2509" s="1">
        <v>24.6</v>
      </c>
      <c r="H2509" s="1">
        <v>39</v>
      </c>
      <c r="I2509" s="1">
        <v>24.9</v>
      </c>
      <c r="J2509" s="1">
        <v>0.1</v>
      </c>
      <c r="K2509" s="1">
        <v>425</v>
      </c>
      <c r="L2509" s="1">
        <v>325</v>
      </c>
      <c r="M2509" s="6">
        <f t="shared" si="244"/>
        <v>24.994944024982829</v>
      </c>
      <c r="N2509" s="1">
        <v>0.7</v>
      </c>
      <c r="O2509" s="11" cm="1">
        <f t="array" ref="O2509">ROUND(_xlfn.SWITCH(C2509,"建筑专教",IF(S2509&gt;0.1,1.38,1.28),"阶梯教室",IF(S2509&gt;0.1,1.15,1.05),"公共教室",IF(S2509&gt;0.1,1.22,1.12),IF(S2509&gt;0.1,1.2,1.1))+(MOD(ROW()*11,31)/31-0.5)*0.06,2)</f>
        <v>1.37</v>
      </c>
      <c r="P2509" s="12">
        <f t="shared" si="245"/>
        <v>0.03</v>
      </c>
      <c r="Q2509" s="13">
        <f t="shared" si="249"/>
        <v>0.32671410627951925</v>
      </c>
      <c r="R2509" s="1">
        <v>0</v>
      </c>
      <c r="S2509" s="1">
        <v>0.18</v>
      </c>
      <c r="T2509" s="1">
        <v>0.32</v>
      </c>
      <c r="U2509" s="4" t="s">
        <v>34</v>
      </c>
      <c r="V2509">
        <v>0.49</v>
      </c>
      <c r="W2509">
        <v>0.4</v>
      </c>
      <c r="X2509">
        <v>0.75</v>
      </c>
      <c r="Y2509">
        <v>2.38</v>
      </c>
      <c r="Z2509">
        <v>0.25</v>
      </c>
      <c r="AA2509" s="5">
        <f t="shared" si="246"/>
        <v>0.5</v>
      </c>
      <c r="AB2509" s="15" cm="1">
        <f t="array" ref="AB2509">_xlfn.SWITCH(U2509,"夏",122,"冬",90,"春",153,"秋",153,0)</f>
        <v>153</v>
      </c>
      <c r="AC2509" s="16">
        <f t="shared" si="247"/>
        <v>76.5</v>
      </c>
      <c r="AD2509" s="5">
        <f>IFERROR(AA2509/D2509,0)</f>
        <v>3.5026269702276708E-3</v>
      </c>
      <c r="AE2509" s="15">
        <f t="shared" si="248"/>
        <v>0.41917808219178082</v>
      </c>
      <c r="AF2509" s="5">
        <f>IFERROR(AD2509*AE2509*48,0)</f>
        <v>7.0474773888635656E-2</v>
      </c>
    </row>
    <row r="2510" spans="1:32" x14ac:dyDescent="0.15">
      <c r="A2510" s="8">
        <v>45748</v>
      </c>
      <c r="B2510" s="1" t="s">
        <v>49</v>
      </c>
      <c r="C2510" s="1" t="s">
        <v>58</v>
      </c>
      <c r="D2510" s="1">
        <v>142.75</v>
      </c>
      <c r="E2510" s="6">
        <v>3.13</v>
      </c>
      <c r="F2510" s="10">
        <v>0.58333333333333304</v>
      </c>
      <c r="G2510" s="1">
        <v>25</v>
      </c>
      <c r="H2510" s="1">
        <v>37</v>
      </c>
      <c r="I2510" s="1">
        <v>25.3</v>
      </c>
      <c r="J2510" s="1">
        <v>0.12</v>
      </c>
      <c r="K2510" s="1">
        <v>458</v>
      </c>
      <c r="L2510" s="1">
        <v>355</v>
      </c>
      <c r="M2510" s="6">
        <f t="shared" si="244"/>
        <v>25.405488782073917</v>
      </c>
      <c r="N2510" s="1">
        <v>0.7</v>
      </c>
      <c r="O2510" s="11" cm="1">
        <f t="array" ref="O2510">ROUND(_xlfn.SWITCH(C2510,"建筑专教",IF(S2510&gt;0.1,1.38,1.28),"阶梯教室",IF(S2510&gt;0.1,1.15,1.05),"公共教室",IF(S2510&gt;0.1,1.22,1.12),IF(S2510&gt;0.1,1.2,1.1))+(MOD(ROW()*11,31)/31-0.5)*0.06,2)</f>
        <v>1.39</v>
      </c>
      <c r="P2510" s="12">
        <f t="shared" si="245"/>
        <v>7.0000000000000007E-2</v>
      </c>
      <c r="Q2510" s="13">
        <f t="shared" si="249"/>
        <v>0.44827645960690637</v>
      </c>
      <c r="R2510" s="1">
        <v>0</v>
      </c>
      <c r="S2510" s="1">
        <v>0.18</v>
      </c>
      <c r="T2510" s="1">
        <v>0.42</v>
      </c>
      <c r="U2510" s="4" t="s">
        <v>34</v>
      </c>
      <c r="V2510">
        <v>0.49</v>
      </c>
      <c r="W2510">
        <v>0.4</v>
      </c>
      <c r="X2510">
        <v>0.75</v>
      </c>
      <c r="Y2510">
        <v>2.38</v>
      </c>
      <c r="Z2510">
        <v>0.25</v>
      </c>
      <c r="AA2510" s="5">
        <f t="shared" si="246"/>
        <v>0.6</v>
      </c>
      <c r="AB2510" s="15" cm="1">
        <f t="array" ref="AB2510">_xlfn.SWITCH(U2510,"夏",122,"冬",90,"春",153,"秋",153,0)</f>
        <v>153</v>
      </c>
      <c r="AC2510" s="16">
        <f t="shared" si="247"/>
        <v>91.8</v>
      </c>
      <c r="AD2510" s="5">
        <f>IFERROR(AA2510/D2510,0)</f>
        <v>4.2031523642732044E-3</v>
      </c>
      <c r="AE2510" s="15">
        <f t="shared" si="248"/>
        <v>0.41917808219178082</v>
      </c>
      <c r="AF2510" s="5">
        <f>IFERROR(AD2510*AE2510*48,0)</f>
        <v>8.4569728666362781E-2</v>
      </c>
    </row>
    <row r="2511" spans="1:32" x14ac:dyDescent="0.15">
      <c r="A2511" s="8">
        <v>45748</v>
      </c>
      <c r="B2511" s="1" t="s">
        <v>49</v>
      </c>
      <c r="C2511" s="1" t="s">
        <v>58</v>
      </c>
      <c r="D2511" s="1">
        <v>142.75</v>
      </c>
      <c r="E2511" s="6">
        <v>3.13</v>
      </c>
      <c r="F2511" s="10">
        <v>0.60416666666666696</v>
      </c>
      <c r="G2511" s="1">
        <v>25.4</v>
      </c>
      <c r="H2511" s="1">
        <v>35</v>
      </c>
      <c r="I2511" s="1">
        <v>25.7</v>
      </c>
      <c r="J2511" s="1">
        <v>0.1</v>
      </c>
      <c r="K2511" s="1">
        <v>432</v>
      </c>
      <c r="L2511" s="1">
        <v>385</v>
      </c>
      <c r="M2511" s="6">
        <f t="shared" si="244"/>
        <v>25.794184068932566</v>
      </c>
      <c r="N2511" s="1">
        <v>0.7</v>
      </c>
      <c r="O2511" s="11" cm="1">
        <f t="array" ref="O2511">ROUND(_xlfn.SWITCH(C2511,"建筑专教",IF(S2511&gt;0.1,1.38,1.28),"阶梯教室",IF(S2511&gt;0.1,1.15,1.05),"公共教室",IF(S2511&gt;0.1,1.22,1.12),IF(S2511&gt;0.1,1.2,1.1))+(MOD(ROW()*11,31)/31-0.5)*0.06,2)</f>
        <v>1.35</v>
      </c>
      <c r="P2511" s="12">
        <f t="shared" si="245"/>
        <v>0.04</v>
      </c>
      <c r="Q2511" s="13">
        <f t="shared" si="249"/>
        <v>0.49008420453337143</v>
      </c>
      <c r="R2511" s="1">
        <v>0</v>
      </c>
      <c r="S2511" s="1">
        <v>0.18</v>
      </c>
      <c r="T2511" s="1">
        <v>0.34</v>
      </c>
      <c r="U2511" s="4" t="s">
        <v>34</v>
      </c>
      <c r="V2511">
        <v>0.49</v>
      </c>
      <c r="W2511">
        <v>0.4</v>
      </c>
      <c r="X2511">
        <v>0.75</v>
      </c>
      <c r="Y2511">
        <v>2.38</v>
      </c>
      <c r="Z2511">
        <v>0.25</v>
      </c>
      <c r="AA2511" s="5">
        <f t="shared" si="246"/>
        <v>0.52</v>
      </c>
      <c r="AB2511" s="15" cm="1">
        <f t="array" ref="AB2511">_xlfn.SWITCH(U2511,"夏",122,"冬",90,"春",153,"秋",153,0)</f>
        <v>153</v>
      </c>
      <c r="AC2511" s="16">
        <f t="shared" si="247"/>
        <v>79.56</v>
      </c>
      <c r="AD2511" s="5">
        <f>IFERROR(AA2511/D2511,0)</f>
        <v>3.6427320490367778E-3</v>
      </c>
      <c r="AE2511" s="15">
        <f t="shared" si="248"/>
        <v>0.41917808219178082</v>
      </c>
      <c r="AF2511" s="5">
        <f>IFERROR(AD2511*AE2511*48,0)</f>
        <v>7.3293764844181084E-2</v>
      </c>
    </row>
    <row r="2512" spans="1:32" x14ac:dyDescent="0.15">
      <c r="A2512" s="8">
        <v>45748</v>
      </c>
      <c r="B2512" s="1" t="s">
        <v>49</v>
      </c>
      <c r="C2512" s="1" t="s">
        <v>58</v>
      </c>
      <c r="D2512" s="1">
        <v>142.75</v>
      </c>
      <c r="E2512" s="6">
        <v>3.13</v>
      </c>
      <c r="F2512" s="10">
        <v>0.625</v>
      </c>
      <c r="G2512" s="1">
        <v>25.8</v>
      </c>
      <c r="H2512" s="1">
        <v>33</v>
      </c>
      <c r="I2512" s="1">
        <v>26.1</v>
      </c>
      <c r="J2512" s="1">
        <v>0.08</v>
      </c>
      <c r="K2512" s="1">
        <v>405</v>
      </c>
      <c r="L2512" s="1">
        <v>415</v>
      </c>
      <c r="M2512" s="6">
        <f t="shared" si="244"/>
        <v>26.182056958810335</v>
      </c>
      <c r="N2512" s="1">
        <v>0.7</v>
      </c>
      <c r="O2512" s="11" cm="1">
        <f t="array" ref="O2512">ROUND(_xlfn.SWITCH(C2512,"建筑专教",IF(S2512&gt;0.1,1.38,1.28),"阶梯教室",IF(S2512&gt;0.1,1.15,1.05),"公共教室",IF(S2512&gt;0.1,1.22,1.12),IF(S2512&gt;0.1,1.2,1.1))+(MOD(ROW()*11,31)/31-0.5)*0.06,2)</f>
        <v>1.37</v>
      </c>
      <c r="P2512" s="12">
        <f t="shared" si="245"/>
        <v>0.01</v>
      </c>
      <c r="Q2512" s="13">
        <f t="shared" si="249"/>
        <v>0.6067692587377671</v>
      </c>
      <c r="R2512" s="1">
        <v>0</v>
      </c>
      <c r="S2512" s="1">
        <v>0.18</v>
      </c>
      <c r="T2512" s="1">
        <v>0.26</v>
      </c>
      <c r="U2512" s="4" t="s">
        <v>34</v>
      </c>
      <c r="V2512">
        <v>0.49</v>
      </c>
      <c r="W2512">
        <v>0.4</v>
      </c>
      <c r="X2512">
        <v>0.75</v>
      </c>
      <c r="Y2512">
        <v>2.38</v>
      </c>
      <c r="Z2512">
        <v>0.25</v>
      </c>
      <c r="AA2512" s="5">
        <f t="shared" si="246"/>
        <v>0.44</v>
      </c>
      <c r="AB2512" s="15" cm="1">
        <f t="array" ref="AB2512">_xlfn.SWITCH(U2512,"夏",122,"冬",90,"春",153,"秋",153,0)</f>
        <v>153</v>
      </c>
      <c r="AC2512" s="16">
        <f t="shared" si="247"/>
        <v>67.320000000000007</v>
      </c>
      <c r="AD2512" s="5">
        <f>IFERROR(AA2512/D2512,0)</f>
        <v>3.0823117338003502E-3</v>
      </c>
      <c r="AE2512" s="15">
        <f t="shared" si="248"/>
        <v>0.41917808219178082</v>
      </c>
      <c r="AF2512" s="5">
        <f>IFERROR(AD2512*AE2512*48,0)</f>
        <v>6.2017801021999379E-2</v>
      </c>
    </row>
    <row r="2513" spans="1:32" x14ac:dyDescent="0.15">
      <c r="A2513" s="8">
        <v>45748</v>
      </c>
      <c r="B2513" s="1" t="s">
        <v>49</v>
      </c>
      <c r="C2513" s="1" t="s">
        <v>58</v>
      </c>
      <c r="D2513" s="1">
        <v>142.75</v>
      </c>
      <c r="E2513" s="6">
        <v>3.13</v>
      </c>
      <c r="F2513" s="10">
        <v>0.64583333333333304</v>
      </c>
      <c r="G2513" s="1">
        <v>26.2</v>
      </c>
      <c r="H2513" s="1">
        <v>31</v>
      </c>
      <c r="I2513" s="1">
        <v>26.5</v>
      </c>
      <c r="J2513" s="1">
        <v>0.06</v>
      </c>
      <c r="K2513" s="1">
        <v>405</v>
      </c>
      <c r="L2513" s="1">
        <v>445</v>
      </c>
      <c r="M2513" s="6">
        <f t="shared" si="244"/>
        <v>26.568776633667312</v>
      </c>
      <c r="N2513" s="1">
        <v>0.7</v>
      </c>
      <c r="O2513" s="11" cm="1">
        <f t="array" ref="O2513">ROUND(_xlfn.SWITCH(C2513,"建筑专教",IF(S2513&gt;0.1,1.38,1.28),"阶梯教室",IF(S2513&gt;0.1,1.15,1.05),"公共教室",IF(S2513&gt;0.1,1.22,1.12),IF(S2513&gt;0.1,1.2,1.1))+(MOD(ROW()*11,31)/31-0.5)*0.06,2)</f>
        <v>1.39</v>
      </c>
      <c r="P2513" s="12">
        <f t="shared" si="245"/>
        <v>0.01</v>
      </c>
      <c r="Q2513" s="13">
        <f t="shared" si="249"/>
        <v>0.71882933084524958</v>
      </c>
      <c r="R2513" s="1">
        <v>0</v>
      </c>
      <c r="S2513" s="1">
        <v>0.18</v>
      </c>
      <c r="T2513" s="1">
        <v>0.18</v>
      </c>
      <c r="U2513" s="4" t="s">
        <v>34</v>
      </c>
      <c r="V2513">
        <v>0.49</v>
      </c>
      <c r="W2513">
        <v>0.4</v>
      </c>
      <c r="X2513">
        <v>0.75</v>
      </c>
      <c r="Y2513">
        <v>2.38</v>
      </c>
      <c r="Z2513">
        <v>0.25</v>
      </c>
      <c r="AA2513" s="5">
        <f t="shared" si="246"/>
        <v>0.36</v>
      </c>
      <c r="AB2513" s="15" cm="1">
        <f t="array" ref="AB2513">_xlfn.SWITCH(U2513,"夏",122,"冬",90,"春",153,"秋",153,0)</f>
        <v>153</v>
      </c>
      <c r="AC2513" s="16">
        <f t="shared" si="247"/>
        <v>55.08</v>
      </c>
      <c r="AD2513" s="5">
        <f>IFERROR(AA2513/D2513,0)</f>
        <v>2.5218914185639227E-3</v>
      </c>
      <c r="AE2513" s="15">
        <f t="shared" si="248"/>
        <v>0.41917808219178082</v>
      </c>
      <c r="AF2513" s="5">
        <f>IFERROR(AD2513*AE2513*48,0)</f>
        <v>5.0741837199817674E-2</v>
      </c>
    </row>
    <row r="2514" spans="1:32" x14ac:dyDescent="0.15">
      <c r="A2514" s="8">
        <v>45748</v>
      </c>
      <c r="B2514" s="1" t="s">
        <v>49</v>
      </c>
      <c r="C2514" s="1" t="s">
        <v>58</v>
      </c>
      <c r="D2514" s="1">
        <v>142.75</v>
      </c>
      <c r="E2514" s="6">
        <v>3.13</v>
      </c>
      <c r="F2514" s="10">
        <v>0.66666666666666696</v>
      </c>
      <c r="G2514" s="1">
        <v>26.6</v>
      </c>
      <c r="H2514" s="1">
        <v>29</v>
      </c>
      <c r="I2514" s="1">
        <v>26.9</v>
      </c>
      <c r="J2514" s="1">
        <v>0.06</v>
      </c>
      <c r="K2514" s="1">
        <v>405</v>
      </c>
      <c r="L2514" s="1">
        <v>475</v>
      </c>
      <c r="M2514" s="6">
        <f t="shared" si="244"/>
        <v>26.968502064961967</v>
      </c>
      <c r="N2514" s="1">
        <v>0.7</v>
      </c>
      <c r="O2514" s="11" cm="1">
        <f t="array" ref="O2514">ROUND(_xlfn.SWITCH(C2514,"建筑专教",IF(S2514&gt;0.1,1.38,1.28),"阶梯教室",IF(S2514&gt;0.1,1.15,1.05),"公共教室",IF(S2514&gt;0.1,1.22,1.12),IF(S2514&gt;0.1,1.2,1.1))+(MOD(ROW()*11,31)/31-0.5)*0.06,2)</f>
        <v>1.35</v>
      </c>
      <c r="P2514" s="12">
        <f t="shared" si="245"/>
        <v>0.01</v>
      </c>
      <c r="Q2514" s="13">
        <f t="shared" si="249"/>
        <v>0.76799908821788432</v>
      </c>
      <c r="R2514" s="1">
        <v>0</v>
      </c>
      <c r="S2514" s="1">
        <v>0.18</v>
      </c>
      <c r="T2514" s="1">
        <v>0.1</v>
      </c>
      <c r="U2514" s="4" t="s">
        <v>34</v>
      </c>
      <c r="V2514">
        <v>0.49</v>
      </c>
      <c r="W2514">
        <v>0.4</v>
      </c>
      <c r="X2514">
        <v>0.75</v>
      </c>
      <c r="Y2514">
        <v>2.38</v>
      </c>
      <c r="Z2514">
        <v>0.25</v>
      </c>
      <c r="AA2514" s="5">
        <f t="shared" si="246"/>
        <v>0.28000000000000003</v>
      </c>
      <c r="AB2514" s="15" cm="1">
        <f t="array" ref="AB2514">_xlfn.SWITCH(U2514,"夏",122,"冬",90,"春",153,"秋",153,0)</f>
        <v>153</v>
      </c>
      <c r="AC2514" s="16">
        <f t="shared" si="247"/>
        <v>42.84</v>
      </c>
      <c r="AD2514" s="5">
        <f>IFERROR(AA2514/D2514,0)</f>
        <v>1.9614711033274957E-3</v>
      </c>
      <c r="AE2514" s="15">
        <f t="shared" si="248"/>
        <v>0.41917808219178082</v>
      </c>
      <c r="AF2514" s="5">
        <f>IFERROR(AD2514*AE2514*48,0)</f>
        <v>3.946587337763597E-2</v>
      </c>
    </row>
    <row r="2515" spans="1:32" x14ac:dyDescent="0.15">
      <c r="A2515" s="8">
        <v>45748</v>
      </c>
      <c r="B2515" s="1" t="s">
        <v>49</v>
      </c>
      <c r="C2515" s="1" t="s">
        <v>58</v>
      </c>
      <c r="D2515" s="1">
        <v>142.75</v>
      </c>
      <c r="E2515" s="6">
        <v>3.13</v>
      </c>
      <c r="F2515" s="10">
        <v>0.6875</v>
      </c>
      <c r="G2515" s="1">
        <v>27</v>
      </c>
      <c r="H2515" s="1">
        <v>27</v>
      </c>
      <c r="I2515" s="1">
        <v>27.3</v>
      </c>
      <c r="J2515" s="1">
        <v>0.08</v>
      </c>
      <c r="K2515" s="1">
        <v>405</v>
      </c>
      <c r="L2515" s="1">
        <v>145</v>
      </c>
      <c r="M2515" s="6">
        <f t="shared" si="244"/>
        <v>27.38107820118779</v>
      </c>
      <c r="N2515" s="1">
        <v>0</v>
      </c>
      <c r="O2515" s="1">
        <v>0</v>
      </c>
      <c r="P2515" s="12">
        <f t="shared" si="245"/>
        <v>0</v>
      </c>
      <c r="Q2515" s="1">
        <v>0</v>
      </c>
      <c r="R2515" s="1">
        <v>0</v>
      </c>
      <c r="S2515" s="1">
        <v>0</v>
      </c>
      <c r="T2515" s="1">
        <v>0</v>
      </c>
      <c r="U2515" s="4" t="s">
        <v>34</v>
      </c>
      <c r="V2515">
        <v>0.49</v>
      </c>
      <c r="W2515">
        <v>0.4</v>
      </c>
      <c r="X2515">
        <v>0.75</v>
      </c>
      <c r="Y2515">
        <v>2.38</v>
      </c>
      <c r="Z2515">
        <v>0.25</v>
      </c>
      <c r="AA2515" s="5">
        <f t="shared" si="246"/>
        <v>0</v>
      </c>
      <c r="AB2515" s="15" cm="1">
        <f t="array" ref="AB2515">_xlfn.SWITCH(U2515,"夏",122,"冬",90,"春",153,"秋",153,0)</f>
        <v>153</v>
      </c>
      <c r="AC2515" s="16">
        <f t="shared" si="247"/>
        <v>0</v>
      </c>
      <c r="AD2515" s="5">
        <f>IFERROR(AA2515/D2515,0)</f>
        <v>0</v>
      </c>
      <c r="AE2515" s="15">
        <f t="shared" si="248"/>
        <v>0.41917808219178082</v>
      </c>
      <c r="AF2515" s="5">
        <f>IFERROR(AD2515*AE2515*48,0)</f>
        <v>0</v>
      </c>
    </row>
    <row r="2516" spans="1:32" x14ac:dyDescent="0.15">
      <c r="A2516" s="8">
        <v>45748</v>
      </c>
      <c r="B2516" s="1" t="s">
        <v>49</v>
      </c>
      <c r="C2516" s="1" t="s">
        <v>58</v>
      </c>
      <c r="D2516" s="1">
        <v>142.75</v>
      </c>
      <c r="E2516" s="6">
        <v>3.13</v>
      </c>
      <c r="F2516" s="10">
        <v>0.70833333333333304</v>
      </c>
      <c r="G2516" s="1">
        <v>27.4</v>
      </c>
      <c r="H2516" s="1">
        <v>25</v>
      </c>
      <c r="I2516" s="1">
        <v>27.7</v>
      </c>
      <c r="J2516" s="1">
        <v>0.1</v>
      </c>
      <c r="K2516" s="1">
        <v>405</v>
      </c>
      <c r="L2516" s="1">
        <v>120</v>
      </c>
      <c r="M2516" s="6">
        <f t="shared" si="244"/>
        <v>27.792319317308625</v>
      </c>
      <c r="N2516" s="1">
        <v>0</v>
      </c>
      <c r="O2516" s="1">
        <v>0</v>
      </c>
      <c r="P2516" s="12">
        <f t="shared" si="245"/>
        <v>0</v>
      </c>
      <c r="Q2516" s="1">
        <v>0</v>
      </c>
      <c r="R2516" s="1">
        <v>0</v>
      </c>
      <c r="S2516" s="1">
        <v>0</v>
      </c>
      <c r="T2516" s="1">
        <v>0</v>
      </c>
      <c r="U2516" s="4" t="s">
        <v>34</v>
      </c>
      <c r="V2516">
        <v>0.49</v>
      </c>
      <c r="W2516">
        <v>0.4</v>
      </c>
      <c r="X2516">
        <v>0.75</v>
      </c>
      <c r="Y2516">
        <v>2.38</v>
      </c>
      <c r="Z2516">
        <v>0.25</v>
      </c>
      <c r="AA2516" s="5">
        <f t="shared" si="246"/>
        <v>0</v>
      </c>
      <c r="AB2516" s="15" cm="1">
        <f t="array" ref="AB2516">_xlfn.SWITCH(U2516,"夏",122,"冬",90,"春",153,"秋",153,0)</f>
        <v>153</v>
      </c>
      <c r="AC2516" s="16">
        <f t="shared" si="247"/>
        <v>0</v>
      </c>
      <c r="AD2516" s="5">
        <f>IFERROR(AA2516/D2516,0)</f>
        <v>0</v>
      </c>
      <c r="AE2516" s="15">
        <f t="shared" si="248"/>
        <v>0.41917808219178082</v>
      </c>
      <c r="AF2516" s="5">
        <f>IFERROR(AD2516*AE2516*48,0)</f>
        <v>0</v>
      </c>
    </row>
    <row r="2517" spans="1:32" x14ac:dyDescent="0.15">
      <c r="A2517" s="8">
        <v>45748</v>
      </c>
      <c r="B2517" s="1" t="s">
        <v>49</v>
      </c>
      <c r="C2517" s="1" t="s">
        <v>58</v>
      </c>
      <c r="D2517" s="1">
        <v>142.75</v>
      </c>
      <c r="E2517" s="6">
        <v>3.13</v>
      </c>
      <c r="F2517" s="10">
        <v>0.72916666666666696</v>
      </c>
      <c r="G2517" s="1">
        <v>27.8</v>
      </c>
      <c r="H2517" s="1">
        <v>23</v>
      </c>
      <c r="I2517" s="1">
        <v>28.1</v>
      </c>
      <c r="J2517" s="1">
        <v>0.12</v>
      </c>
      <c r="K2517" s="1">
        <v>405</v>
      </c>
      <c r="L2517" s="1">
        <v>95</v>
      </c>
      <c r="M2517" s="6">
        <f t="shared" si="244"/>
        <v>28.202576599620727</v>
      </c>
      <c r="N2517" s="1">
        <v>0</v>
      </c>
      <c r="O2517" s="1">
        <v>0</v>
      </c>
      <c r="P2517" s="12">
        <f t="shared" si="245"/>
        <v>0</v>
      </c>
      <c r="Q2517" s="1">
        <v>0</v>
      </c>
      <c r="R2517" s="1">
        <v>0</v>
      </c>
      <c r="S2517" s="1">
        <v>0</v>
      </c>
      <c r="T2517" s="1">
        <v>0</v>
      </c>
      <c r="U2517" s="4" t="s">
        <v>34</v>
      </c>
      <c r="V2517">
        <v>0.49</v>
      </c>
      <c r="W2517">
        <v>0.4</v>
      </c>
      <c r="X2517">
        <v>0.75</v>
      </c>
      <c r="Y2517">
        <v>2.38</v>
      </c>
      <c r="Z2517">
        <v>0.25</v>
      </c>
      <c r="AA2517" s="5">
        <f t="shared" si="246"/>
        <v>0</v>
      </c>
      <c r="AB2517" s="15" cm="1">
        <f t="array" ref="AB2517">_xlfn.SWITCH(U2517,"夏",122,"冬",90,"春",153,"秋",153,0)</f>
        <v>153</v>
      </c>
      <c r="AC2517" s="16">
        <f t="shared" si="247"/>
        <v>0</v>
      </c>
      <c r="AD2517" s="5">
        <f>IFERROR(AA2517/D2517,0)</f>
        <v>0</v>
      </c>
      <c r="AE2517" s="15">
        <f t="shared" si="248"/>
        <v>0.41917808219178082</v>
      </c>
      <c r="AF2517" s="5">
        <f>IFERROR(AD2517*AE2517*48,0)</f>
        <v>0</v>
      </c>
    </row>
    <row r="2518" spans="1:32" x14ac:dyDescent="0.15">
      <c r="A2518" s="8">
        <v>45748</v>
      </c>
      <c r="B2518" s="1" t="s">
        <v>49</v>
      </c>
      <c r="C2518" s="1" t="s">
        <v>58</v>
      </c>
      <c r="D2518" s="1">
        <v>142.75</v>
      </c>
      <c r="E2518" s="6">
        <v>3.13</v>
      </c>
      <c r="F2518" s="10">
        <v>0.75</v>
      </c>
      <c r="G2518" s="1">
        <v>28.2</v>
      </c>
      <c r="H2518" s="1">
        <v>21</v>
      </c>
      <c r="I2518" s="1">
        <v>28.5</v>
      </c>
      <c r="J2518" s="1">
        <v>0.1</v>
      </c>
      <c r="K2518" s="1">
        <v>406</v>
      </c>
      <c r="L2518" s="1">
        <v>300</v>
      </c>
      <c r="M2518" s="6">
        <f t="shared" si="244"/>
        <v>28.591587194082308</v>
      </c>
      <c r="N2518" s="1">
        <v>0.7</v>
      </c>
      <c r="O2518" s="11" cm="1">
        <f t="array" ref="O2518">ROUND(_xlfn.SWITCH(C2518,"建筑专教",IF(S2518&gt;0.1,1.38,1.28),"阶梯教室",IF(S2518&gt;0.1,1.15,1.05),"公共教室",IF(S2518&gt;0.1,1.22,1.12),IF(S2518&gt;0.1,1.2,1.1))+(MOD(ROW()*11,31)/31-0.5)*0.06,2)</f>
        <v>1.38</v>
      </c>
      <c r="P2518" s="12">
        <f t="shared" si="245"/>
        <v>0.01</v>
      </c>
      <c r="Q2518" s="13">
        <f t="shared" si="249"/>
        <v>1.1527985969461709</v>
      </c>
      <c r="R2518" s="1">
        <v>0</v>
      </c>
      <c r="S2518" s="1">
        <v>0.18</v>
      </c>
      <c r="T2518" s="1">
        <v>0.2</v>
      </c>
      <c r="U2518" s="4" t="s">
        <v>34</v>
      </c>
      <c r="V2518">
        <v>0.49</v>
      </c>
      <c r="W2518">
        <v>0.4</v>
      </c>
      <c r="X2518">
        <v>0.75</v>
      </c>
      <c r="Y2518">
        <v>2.38</v>
      </c>
      <c r="Z2518">
        <v>0.25</v>
      </c>
      <c r="AA2518" s="5">
        <f t="shared" si="246"/>
        <v>0.38</v>
      </c>
      <c r="AB2518" s="15" cm="1">
        <f t="array" ref="AB2518">_xlfn.SWITCH(U2518,"夏",122,"冬",90,"春",153,"秋",153,0)</f>
        <v>153</v>
      </c>
      <c r="AC2518" s="16">
        <f t="shared" si="247"/>
        <v>58.14</v>
      </c>
      <c r="AD2518" s="5">
        <f>IFERROR(AA2518/D2518,0)</f>
        <v>2.6619964973730297E-3</v>
      </c>
      <c r="AE2518" s="15">
        <f t="shared" si="248"/>
        <v>0.41917808219178082</v>
      </c>
      <c r="AF2518" s="5">
        <f>IFERROR(AD2518*AE2518*48,0)</f>
        <v>5.3560828155363095E-2</v>
      </c>
    </row>
    <row r="2519" spans="1:32" x14ac:dyDescent="0.15">
      <c r="A2519" s="8">
        <v>45748</v>
      </c>
      <c r="B2519" s="1" t="s">
        <v>49</v>
      </c>
      <c r="C2519" s="1" t="s">
        <v>58</v>
      </c>
      <c r="D2519" s="1">
        <v>142.75</v>
      </c>
      <c r="E2519" s="6">
        <v>3.13</v>
      </c>
      <c r="F2519" s="10">
        <v>0.77083333333333304</v>
      </c>
      <c r="G2519" s="1">
        <v>28.6</v>
      </c>
      <c r="H2519" s="1">
        <v>19</v>
      </c>
      <c r="I2519" s="1">
        <v>28.9</v>
      </c>
      <c r="J2519" s="1">
        <v>0.08</v>
      </c>
      <c r="K2519" s="1">
        <v>432</v>
      </c>
      <c r="L2519" s="1">
        <v>330</v>
      </c>
      <c r="M2519" s="6">
        <f t="shared" si="244"/>
        <v>28.979797246065175</v>
      </c>
      <c r="N2519" s="1">
        <v>0.7</v>
      </c>
      <c r="O2519" s="11" cm="1">
        <f t="array" ref="O2519">ROUND(_xlfn.SWITCH(C2519,"建筑专教",IF(S2519&gt;0.1,1.38,1.28),"阶梯教室",IF(S2519&gt;0.1,1.15,1.05),"公共教室",IF(S2519&gt;0.1,1.22,1.12),IF(S2519&gt;0.1,1.2,1.1))+(MOD(ROW()*11,31)/31-0.5)*0.06,2)</f>
        <v>1.4</v>
      </c>
      <c r="P2519" s="12">
        <f t="shared" si="245"/>
        <v>0.04</v>
      </c>
      <c r="Q2519" s="13">
        <f t="shared" si="249"/>
        <v>1.2497851015216561</v>
      </c>
      <c r="R2519" s="1">
        <v>0</v>
      </c>
      <c r="S2519" s="1">
        <v>0.18</v>
      </c>
      <c r="T2519" s="1">
        <v>0.28000000000000003</v>
      </c>
      <c r="U2519" s="4" t="s">
        <v>34</v>
      </c>
      <c r="V2519">
        <v>0.49</v>
      </c>
      <c r="W2519">
        <v>0.4</v>
      </c>
      <c r="X2519">
        <v>0.75</v>
      </c>
      <c r="Y2519">
        <v>2.38</v>
      </c>
      <c r="Z2519">
        <v>0.25</v>
      </c>
      <c r="AA2519" s="5">
        <f t="shared" si="246"/>
        <v>0.46</v>
      </c>
      <c r="AB2519" s="15" cm="1">
        <f t="array" ref="AB2519">_xlfn.SWITCH(U2519,"夏",122,"冬",90,"春",153,"秋",153,0)</f>
        <v>153</v>
      </c>
      <c r="AC2519" s="16">
        <f t="shared" si="247"/>
        <v>70.38000000000001</v>
      </c>
      <c r="AD2519" s="5">
        <f>IFERROR(AA2519/D2519,0)</f>
        <v>3.2224168126094572E-3</v>
      </c>
      <c r="AE2519" s="15">
        <f t="shared" si="248"/>
        <v>0.41917808219178082</v>
      </c>
      <c r="AF2519" s="5">
        <f>IFERROR(AD2519*AE2519*48,0)</f>
        <v>6.48367919775448E-2</v>
      </c>
    </row>
    <row r="2520" spans="1:32" x14ac:dyDescent="0.15">
      <c r="A2520" s="8">
        <v>45748</v>
      </c>
      <c r="B2520" s="1" t="s">
        <v>49</v>
      </c>
      <c r="C2520" s="1" t="s">
        <v>58</v>
      </c>
      <c r="D2520" s="1">
        <v>142.75</v>
      </c>
      <c r="E2520" s="6">
        <v>3.13</v>
      </c>
      <c r="F2520" s="10">
        <v>0.79166666666666696</v>
      </c>
      <c r="G2520" s="1">
        <v>29</v>
      </c>
      <c r="H2520" s="1">
        <v>17</v>
      </c>
      <c r="I2520" s="1">
        <v>29.3</v>
      </c>
      <c r="J2520" s="1">
        <v>0.06</v>
      </c>
      <c r="K2520" s="1">
        <v>432</v>
      </c>
      <c r="L2520" s="1">
        <v>360</v>
      </c>
      <c r="M2520" s="6">
        <f t="shared" si="244"/>
        <v>29.366884957141394</v>
      </c>
      <c r="N2520" s="1">
        <v>0.7</v>
      </c>
      <c r="O2520" s="11" cm="1">
        <f t="array" ref="O2520">ROUND(_xlfn.SWITCH(C2520,"建筑专教",IF(S2520&gt;0.1,1.38,1.28),"阶梯教室",IF(S2520&gt;0.1,1.15,1.05),"公共教室",IF(S2520&gt;0.1,1.22,1.12),IF(S2520&gt;0.1,1.2,1.1))+(MOD(ROW()*11,31)/31-0.5)*0.06,2)</f>
        <v>1.36</v>
      </c>
      <c r="P2520" s="12">
        <f t="shared" si="245"/>
        <v>0.04</v>
      </c>
      <c r="Q2520" s="13">
        <f t="shared" si="249"/>
        <v>1.3083763923574416</v>
      </c>
      <c r="R2520" s="1">
        <v>0</v>
      </c>
      <c r="S2520" s="1">
        <v>0.18</v>
      </c>
      <c r="T2520" s="1">
        <v>0.28000000000000003</v>
      </c>
      <c r="U2520" s="4" t="s">
        <v>34</v>
      </c>
      <c r="V2520">
        <v>0.49</v>
      </c>
      <c r="W2520">
        <v>0.4</v>
      </c>
      <c r="X2520">
        <v>0.75</v>
      </c>
      <c r="Y2520">
        <v>2.38</v>
      </c>
      <c r="Z2520">
        <v>0.25</v>
      </c>
      <c r="AA2520" s="5">
        <f t="shared" si="246"/>
        <v>0.46</v>
      </c>
      <c r="AB2520" s="15" cm="1">
        <f t="array" ref="AB2520">_xlfn.SWITCH(U2520,"夏",122,"冬",90,"春",153,"秋",153,0)</f>
        <v>153</v>
      </c>
      <c r="AC2520" s="16">
        <f t="shared" si="247"/>
        <v>70.38000000000001</v>
      </c>
      <c r="AD2520" s="5">
        <f>IFERROR(AA2520/D2520,0)</f>
        <v>3.2224168126094572E-3</v>
      </c>
      <c r="AE2520" s="15">
        <f t="shared" si="248"/>
        <v>0.41917808219178082</v>
      </c>
      <c r="AF2520" s="5">
        <f>IFERROR(AD2520*AE2520*48,0)</f>
        <v>6.48367919775448E-2</v>
      </c>
    </row>
    <row r="2521" spans="1:32" x14ac:dyDescent="0.15">
      <c r="A2521" s="8">
        <v>45748</v>
      </c>
      <c r="B2521" s="1" t="s">
        <v>49</v>
      </c>
      <c r="C2521" s="1" t="s">
        <v>58</v>
      </c>
      <c r="D2521" s="1">
        <v>142.75</v>
      </c>
      <c r="E2521" s="6">
        <v>3.13</v>
      </c>
      <c r="F2521" s="10">
        <v>0.8125</v>
      </c>
      <c r="G2521" s="1">
        <v>29.4</v>
      </c>
      <c r="H2521" s="1">
        <v>15</v>
      </c>
      <c r="I2521" s="1">
        <v>29.7</v>
      </c>
      <c r="J2521" s="1">
        <v>0.06</v>
      </c>
      <c r="K2521" s="1">
        <v>405</v>
      </c>
      <c r="L2521" s="1">
        <v>390</v>
      </c>
      <c r="M2521" s="6">
        <f t="shared" si="244"/>
        <v>29.766620401384785</v>
      </c>
      <c r="N2521" s="1">
        <v>0.7</v>
      </c>
      <c r="O2521" s="11" cm="1">
        <f t="array" ref="O2521">ROUND(_xlfn.SWITCH(C2521,"建筑专教",IF(S2521&gt;0.1,1.38,1.28),"阶梯教室",IF(S2521&gt;0.1,1.15,1.05),"公共教室",IF(S2521&gt;0.1,1.22,1.12),IF(S2521&gt;0.1,1.2,1.1))+(MOD(ROW()*11,31)/31-0.5)*0.06,2)</f>
        <v>1.38</v>
      </c>
      <c r="P2521" s="12">
        <f t="shared" si="245"/>
        <v>0.01</v>
      </c>
      <c r="Q2521" s="13">
        <f t="shared" si="249"/>
        <v>1.4031394848858967</v>
      </c>
      <c r="R2521" s="1">
        <v>0</v>
      </c>
      <c r="S2521" s="1">
        <v>0.18</v>
      </c>
      <c r="T2521" s="1">
        <v>0.2</v>
      </c>
      <c r="U2521" s="4" t="s">
        <v>34</v>
      </c>
      <c r="V2521">
        <v>0.49</v>
      </c>
      <c r="W2521">
        <v>0.4</v>
      </c>
      <c r="X2521">
        <v>0.75</v>
      </c>
      <c r="Y2521">
        <v>2.38</v>
      </c>
      <c r="Z2521">
        <v>0.25</v>
      </c>
      <c r="AA2521" s="5">
        <f t="shared" si="246"/>
        <v>0.38</v>
      </c>
      <c r="AB2521" s="15" cm="1">
        <f t="array" ref="AB2521">_xlfn.SWITCH(U2521,"夏",122,"冬",90,"春",153,"秋",153,0)</f>
        <v>153</v>
      </c>
      <c r="AC2521" s="16">
        <f t="shared" si="247"/>
        <v>58.14</v>
      </c>
      <c r="AD2521" s="5">
        <f>IFERROR(AA2521/D2521,0)</f>
        <v>2.6619964973730297E-3</v>
      </c>
      <c r="AE2521" s="15">
        <f t="shared" si="248"/>
        <v>0.41917808219178082</v>
      </c>
      <c r="AF2521" s="5">
        <f>IFERROR(AD2521*AE2521*48,0)</f>
        <v>5.3560828155363095E-2</v>
      </c>
    </row>
    <row r="2522" spans="1:32" x14ac:dyDescent="0.15">
      <c r="A2522" s="8">
        <v>45748</v>
      </c>
      <c r="B2522" s="1" t="s">
        <v>49</v>
      </c>
      <c r="C2522" s="1" t="s">
        <v>58</v>
      </c>
      <c r="D2522" s="1">
        <v>142.75</v>
      </c>
      <c r="E2522" s="6">
        <v>3.13</v>
      </c>
      <c r="F2522" s="10">
        <v>0.83333333333333304</v>
      </c>
      <c r="G2522" s="1">
        <v>29.8</v>
      </c>
      <c r="H2522" s="1">
        <v>13</v>
      </c>
      <c r="I2522" s="1">
        <v>30.1</v>
      </c>
      <c r="J2522" s="1">
        <v>0.08</v>
      </c>
      <c r="K2522" s="1">
        <v>405</v>
      </c>
      <c r="L2522" s="1">
        <v>420</v>
      </c>
      <c r="M2522" s="6">
        <f t="shared" si="244"/>
        <v>30.178854176711411</v>
      </c>
      <c r="N2522" s="1">
        <v>0.7</v>
      </c>
      <c r="O2522" s="11" cm="1">
        <f t="array" ref="O2522">ROUND(_xlfn.SWITCH(C2522,"建筑专教",IF(S2522&gt;0.1,1.38,1.28),"阶梯教室",IF(S2522&gt;0.1,1.15,1.05),"公共教室",IF(S2522&gt;0.1,1.22,1.12),IF(S2522&gt;0.1,1.2,1.1))+(MOD(ROW()*11,31)/31-0.5)*0.06,2)</f>
        <v>1.4</v>
      </c>
      <c r="P2522" s="12">
        <f t="shared" si="245"/>
        <v>0.01</v>
      </c>
      <c r="Q2522" s="13">
        <f t="shared" si="249"/>
        <v>1.4951655850084271</v>
      </c>
      <c r="R2522" s="1">
        <v>0</v>
      </c>
      <c r="S2522" s="1">
        <v>0.18</v>
      </c>
      <c r="T2522" s="1">
        <v>0.12</v>
      </c>
      <c r="U2522" s="4" t="s">
        <v>34</v>
      </c>
      <c r="V2522">
        <v>0.49</v>
      </c>
      <c r="W2522">
        <v>0.4</v>
      </c>
      <c r="X2522">
        <v>0.75</v>
      </c>
      <c r="Y2522">
        <v>2.38</v>
      </c>
      <c r="Z2522">
        <v>0.25</v>
      </c>
      <c r="AA2522" s="5">
        <f t="shared" si="246"/>
        <v>0.3</v>
      </c>
      <c r="AB2522" s="15" cm="1">
        <f t="array" ref="AB2522">_xlfn.SWITCH(U2522,"夏",122,"冬",90,"春",153,"秋",153,0)</f>
        <v>153</v>
      </c>
      <c r="AC2522" s="16">
        <f t="shared" si="247"/>
        <v>45.9</v>
      </c>
      <c r="AD2522" s="5">
        <f>IFERROR(AA2522/D2522,0)</f>
        <v>2.1015761821366022E-3</v>
      </c>
      <c r="AE2522" s="15">
        <f t="shared" si="248"/>
        <v>0.41917808219178082</v>
      </c>
      <c r="AF2522" s="5">
        <f>IFERROR(AD2522*AE2522*48,0)</f>
        <v>4.2284864333181391E-2</v>
      </c>
    </row>
    <row r="2523" spans="1:32" x14ac:dyDescent="0.15">
      <c r="A2523" s="8">
        <v>45748</v>
      </c>
      <c r="B2523" s="1" t="s">
        <v>49</v>
      </c>
      <c r="C2523" s="1" t="s">
        <v>58</v>
      </c>
      <c r="D2523" s="1">
        <v>142.75</v>
      </c>
      <c r="E2523" s="6">
        <v>3.13</v>
      </c>
      <c r="F2523" s="10">
        <v>0.85416666666666696</v>
      </c>
      <c r="G2523" s="1">
        <v>30.2</v>
      </c>
      <c r="H2523" s="1">
        <v>11</v>
      </c>
      <c r="I2523" s="1">
        <v>30.5</v>
      </c>
      <c r="J2523" s="1">
        <v>0.1</v>
      </c>
      <c r="K2523" s="1">
        <v>405</v>
      </c>
      <c r="L2523" s="1">
        <v>450</v>
      </c>
      <c r="M2523" s="6">
        <f t="shared" si="244"/>
        <v>30.589790428421963</v>
      </c>
      <c r="N2523" s="1">
        <v>0.7</v>
      </c>
      <c r="O2523" s="11" cm="1">
        <f t="array" ref="O2523">ROUND(_xlfn.SWITCH(C2523,"建筑专教",IF(S2523&gt;0.1,1.38,1.28),"阶梯教室",IF(S2523&gt;0.1,1.15,1.05),"公共教室",IF(S2523&gt;0.1,1.22,1.12),IF(S2523&gt;0.1,1.2,1.1))+(MOD(ROW()*11,31)/31-0.5)*0.06,2)</f>
        <v>1.37</v>
      </c>
      <c r="P2523" s="12">
        <f t="shared" si="245"/>
        <v>0.01</v>
      </c>
      <c r="Q2523" s="13">
        <f t="shared" si="249"/>
        <v>1.5644703350311699</v>
      </c>
      <c r="R2523" s="1">
        <v>0</v>
      </c>
      <c r="S2523" s="1">
        <v>0.18</v>
      </c>
      <c r="T2523" s="1">
        <v>0.04</v>
      </c>
      <c r="U2523" s="4" t="s">
        <v>34</v>
      </c>
      <c r="V2523">
        <v>0.49</v>
      </c>
      <c r="W2523">
        <v>0.4</v>
      </c>
      <c r="X2523">
        <v>0.75</v>
      </c>
      <c r="Y2523">
        <v>2.38</v>
      </c>
      <c r="Z2523">
        <v>0.25</v>
      </c>
      <c r="AA2523" s="5">
        <f t="shared" si="246"/>
        <v>0.22</v>
      </c>
      <c r="AB2523" s="15" cm="1">
        <f t="array" ref="AB2523">_xlfn.SWITCH(U2523,"夏",122,"冬",90,"春",153,"秋",153,0)</f>
        <v>153</v>
      </c>
      <c r="AC2523" s="16">
        <f t="shared" si="247"/>
        <v>33.660000000000004</v>
      </c>
      <c r="AD2523" s="5">
        <f>IFERROR(AA2523/D2523,0)</f>
        <v>1.5411558669001751E-3</v>
      </c>
      <c r="AE2523" s="15">
        <f t="shared" si="248"/>
        <v>0.41917808219178082</v>
      </c>
      <c r="AF2523" s="5">
        <f>IFERROR(AD2523*AE2523*48,0)</f>
        <v>3.1008900510999689E-2</v>
      </c>
    </row>
    <row r="2524" spans="1:32" x14ac:dyDescent="0.15">
      <c r="A2524" s="8">
        <v>45748</v>
      </c>
      <c r="B2524" s="1" t="s">
        <v>49</v>
      </c>
      <c r="C2524" s="1" t="s">
        <v>58</v>
      </c>
      <c r="D2524" s="1">
        <v>142.75</v>
      </c>
      <c r="E2524" s="6">
        <v>3.13</v>
      </c>
      <c r="F2524" s="10">
        <v>0.875</v>
      </c>
      <c r="G2524" s="1">
        <v>29.8</v>
      </c>
      <c r="H2524" s="1">
        <v>13</v>
      </c>
      <c r="I2524" s="1">
        <v>30.1</v>
      </c>
      <c r="J2524" s="1">
        <v>0.08</v>
      </c>
      <c r="K2524" s="1">
        <v>405</v>
      </c>
      <c r="L2524" s="1">
        <v>125</v>
      </c>
      <c r="M2524" s="6">
        <f t="shared" si="244"/>
        <v>30.178854176711411</v>
      </c>
      <c r="N2524" s="1">
        <v>0</v>
      </c>
      <c r="O2524" s="1">
        <v>0</v>
      </c>
      <c r="P2524" s="12">
        <f t="shared" si="245"/>
        <v>0</v>
      </c>
      <c r="Q2524" s="1">
        <v>0</v>
      </c>
      <c r="R2524" s="1">
        <v>0</v>
      </c>
      <c r="S2524" s="1">
        <v>0</v>
      </c>
      <c r="T2524" s="1">
        <v>0</v>
      </c>
      <c r="U2524" s="4" t="s">
        <v>34</v>
      </c>
      <c r="V2524">
        <v>0.49</v>
      </c>
      <c r="W2524">
        <v>0.4</v>
      </c>
      <c r="X2524">
        <v>0.75</v>
      </c>
      <c r="Y2524">
        <v>2.38</v>
      </c>
      <c r="Z2524">
        <v>0.25</v>
      </c>
      <c r="AA2524" s="5">
        <f t="shared" si="246"/>
        <v>0</v>
      </c>
      <c r="AB2524" s="15" cm="1">
        <f t="array" ref="AB2524">_xlfn.SWITCH(U2524,"夏",122,"冬",90,"春",153,"秋",153,0)</f>
        <v>153</v>
      </c>
      <c r="AC2524" s="16">
        <f t="shared" si="247"/>
        <v>0</v>
      </c>
      <c r="AD2524" s="5">
        <f>IFERROR(AA2524/D2524,0)</f>
        <v>0</v>
      </c>
      <c r="AE2524" s="15">
        <f t="shared" si="248"/>
        <v>0.41917808219178082</v>
      </c>
      <c r="AF2524" s="5">
        <f>IFERROR(AD2524*AE2524*48,0)</f>
        <v>0</v>
      </c>
    </row>
    <row r="2525" spans="1:32" x14ac:dyDescent="0.15">
      <c r="A2525" s="8">
        <v>45748</v>
      </c>
      <c r="B2525" s="1" t="s">
        <v>49</v>
      </c>
      <c r="C2525" s="1" t="s">
        <v>58</v>
      </c>
      <c r="D2525" s="1">
        <v>142.75</v>
      </c>
      <c r="E2525" s="6">
        <v>3.13</v>
      </c>
      <c r="F2525" s="10">
        <v>0.89583333333333304</v>
      </c>
      <c r="G2525" s="1">
        <v>29.4</v>
      </c>
      <c r="H2525" s="1">
        <v>15</v>
      </c>
      <c r="I2525" s="1">
        <v>29.7</v>
      </c>
      <c r="J2525" s="1">
        <v>0.06</v>
      </c>
      <c r="K2525" s="1">
        <v>405</v>
      </c>
      <c r="L2525" s="1">
        <v>100</v>
      </c>
      <c r="M2525" s="6">
        <f t="shared" si="244"/>
        <v>29.766620401384785</v>
      </c>
      <c r="N2525" s="1">
        <v>0</v>
      </c>
      <c r="O2525" s="1">
        <v>0</v>
      </c>
      <c r="P2525" s="12">
        <f t="shared" si="245"/>
        <v>0</v>
      </c>
      <c r="Q2525" s="1">
        <v>0</v>
      </c>
      <c r="R2525" s="1">
        <v>0</v>
      </c>
      <c r="S2525" s="1">
        <v>0</v>
      </c>
      <c r="T2525" s="1">
        <v>0</v>
      </c>
      <c r="U2525" s="4" t="s">
        <v>34</v>
      </c>
      <c r="V2525">
        <v>0.49</v>
      </c>
      <c r="W2525">
        <v>0.4</v>
      </c>
      <c r="X2525">
        <v>0.75</v>
      </c>
      <c r="Y2525">
        <v>2.38</v>
      </c>
      <c r="Z2525">
        <v>0.25</v>
      </c>
      <c r="AA2525" s="5">
        <f t="shared" si="246"/>
        <v>0</v>
      </c>
      <c r="AB2525" s="15" cm="1">
        <f t="array" ref="AB2525">_xlfn.SWITCH(U2525,"夏",122,"冬",90,"春",153,"秋",153,0)</f>
        <v>153</v>
      </c>
      <c r="AC2525" s="16">
        <f t="shared" si="247"/>
        <v>0</v>
      </c>
      <c r="AD2525" s="5">
        <f>IFERROR(AA2525/D2525,0)</f>
        <v>0</v>
      </c>
      <c r="AE2525" s="15">
        <f t="shared" si="248"/>
        <v>0.41917808219178082</v>
      </c>
      <c r="AF2525" s="5">
        <f>IFERROR(AD2525*AE2525*48,0)</f>
        <v>0</v>
      </c>
    </row>
    <row r="2526" spans="1:32" x14ac:dyDescent="0.15">
      <c r="A2526" s="8">
        <v>45748</v>
      </c>
      <c r="B2526" s="1" t="s">
        <v>49</v>
      </c>
      <c r="C2526" s="1" t="s">
        <v>58</v>
      </c>
      <c r="D2526" s="1">
        <v>142.75</v>
      </c>
      <c r="E2526" s="6">
        <v>3.13</v>
      </c>
      <c r="F2526" s="10">
        <v>0.91666666666666696</v>
      </c>
      <c r="G2526" s="1">
        <v>29</v>
      </c>
      <c r="H2526" s="1">
        <v>17</v>
      </c>
      <c r="I2526" s="1">
        <v>29.3</v>
      </c>
      <c r="J2526" s="1">
        <v>0.04</v>
      </c>
      <c r="K2526" s="1">
        <v>405</v>
      </c>
      <c r="L2526" s="1">
        <v>80</v>
      </c>
      <c r="M2526" s="6">
        <f t="shared" si="244"/>
        <v>29.352445085581792</v>
      </c>
      <c r="N2526" s="1">
        <v>0</v>
      </c>
      <c r="O2526" s="1">
        <v>0</v>
      </c>
      <c r="P2526" s="12">
        <f t="shared" si="245"/>
        <v>0</v>
      </c>
      <c r="Q2526" s="1">
        <v>0</v>
      </c>
      <c r="R2526" s="1">
        <v>0</v>
      </c>
      <c r="S2526" s="1">
        <v>0</v>
      </c>
      <c r="T2526" s="1">
        <v>0</v>
      </c>
      <c r="U2526" s="4" t="s">
        <v>34</v>
      </c>
      <c r="V2526">
        <v>0.49</v>
      </c>
      <c r="W2526">
        <v>0.4</v>
      </c>
      <c r="X2526">
        <v>0.75</v>
      </c>
      <c r="Y2526">
        <v>2.38</v>
      </c>
      <c r="Z2526">
        <v>0.25</v>
      </c>
      <c r="AA2526" s="5">
        <f t="shared" si="246"/>
        <v>0</v>
      </c>
      <c r="AB2526" s="15" cm="1">
        <f t="array" ref="AB2526">_xlfn.SWITCH(U2526,"夏",122,"冬",90,"春",153,"秋",153,0)</f>
        <v>153</v>
      </c>
      <c r="AC2526" s="16">
        <f t="shared" si="247"/>
        <v>0</v>
      </c>
      <c r="AD2526" s="5">
        <f>IFERROR(AA2526/D2526,0)</f>
        <v>0</v>
      </c>
      <c r="AE2526" s="15">
        <f t="shared" si="248"/>
        <v>0.41917808219178082</v>
      </c>
      <c r="AF2526" s="5">
        <f>IFERROR(AD2526*AE2526*48,0)</f>
        <v>0</v>
      </c>
    </row>
    <row r="2527" spans="1:32" x14ac:dyDescent="0.15">
      <c r="A2527" s="8">
        <v>45748</v>
      </c>
      <c r="B2527" s="1" t="s">
        <v>50</v>
      </c>
      <c r="C2527" s="1" t="s">
        <v>58</v>
      </c>
      <c r="D2527" s="1">
        <v>142.75</v>
      </c>
      <c r="E2527" s="6">
        <v>3.13</v>
      </c>
      <c r="F2527" s="10">
        <v>0.33333333333333298</v>
      </c>
      <c r="G2527" s="1">
        <v>18.2</v>
      </c>
      <c r="H2527" s="1">
        <v>64</v>
      </c>
      <c r="I2527" s="1">
        <v>18.5</v>
      </c>
      <c r="J2527" s="1">
        <v>0.09</v>
      </c>
      <c r="K2527" s="1">
        <v>408</v>
      </c>
      <c r="L2527" s="1">
        <v>85</v>
      </c>
      <c r="M2527" s="6">
        <f t="shared" si="244"/>
        <v>18.595123895140091</v>
      </c>
      <c r="N2527" s="1">
        <v>0</v>
      </c>
      <c r="O2527" s="1">
        <v>0</v>
      </c>
      <c r="P2527" s="12">
        <f t="shared" si="245"/>
        <v>0</v>
      </c>
      <c r="Q2527" s="1">
        <v>0</v>
      </c>
      <c r="R2527" s="1">
        <v>0</v>
      </c>
      <c r="S2527" s="1">
        <v>0</v>
      </c>
      <c r="T2527" s="1">
        <v>0</v>
      </c>
      <c r="U2527" s="4" t="s">
        <v>34</v>
      </c>
      <c r="V2527">
        <v>0.49</v>
      </c>
      <c r="W2527">
        <v>0.4</v>
      </c>
      <c r="X2527">
        <v>0.75</v>
      </c>
      <c r="Y2527">
        <v>2.38</v>
      </c>
      <c r="Z2527">
        <v>0.25</v>
      </c>
      <c r="AA2527" s="5">
        <f t="shared" si="246"/>
        <v>0</v>
      </c>
      <c r="AB2527" s="15" cm="1">
        <f t="array" ref="AB2527">_xlfn.SWITCH(U2527,"夏",122,"冬",90,"春",153,"秋",153,0)</f>
        <v>153</v>
      </c>
      <c r="AC2527" s="16">
        <f t="shared" si="247"/>
        <v>0</v>
      </c>
      <c r="AD2527" s="5">
        <f>IFERROR(AA2527/D2527,0)</f>
        <v>0</v>
      </c>
      <c r="AE2527" s="15">
        <f t="shared" si="248"/>
        <v>0.41917808219178082</v>
      </c>
      <c r="AF2527" s="5">
        <f>IFERROR(AD2527*AE2527*48,0)</f>
        <v>0</v>
      </c>
    </row>
    <row r="2528" spans="1:32" x14ac:dyDescent="0.15">
      <c r="A2528" s="8">
        <v>45748</v>
      </c>
      <c r="B2528" s="1" t="s">
        <v>50</v>
      </c>
      <c r="C2528" s="1" t="s">
        <v>58</v>
      </c>
      <c r="D2528" s="1">
        <v>142.75</v>
      </c>
      <c r="E2528" s="6">
        <v>3.13</v>
      </c>
      <c r="F2528" s="10">
        <v>0.35416666666666702</v>
      </c>
      <c r="G2528" s="1">
        <v>18.600000000000001</v>
      </c>
      <c r="H2528" s="1">
        <v>62</v>
      </c>
      <c r="I2528" s="1">
        <v>18.899999999999999</v>
      </c>
      <c r="J2528" s="1">
        <v>0.11</v>
      </c>
      <c r="K2528" s="1">
        <v>432</v>
      </c>
      <c r="L2528" s="1">
        <v>320</v>
      </c>
      <c r="M2528" s="6">
        <f t="shared" ref="M2528:M2591" si="250">IFERROR(POWER((I2528+273.15)^4+133500000*POWER(J2528,0.6)*(I2528-G2528),0.25)-273.15,I2528)</f>
        <v>19.006848438926909</v>
      </c>
      <c r="N2528" s="1">
        <v>0.7</v>
      </c>
      <c r="O2528" s="11" cm="1">
        <f t="array" ref="O2528">ROUND(_xlfn.SWITCH(C2528,"建筑专教",IF(S2528&gt;0.1,1.38,1.28),"阶梯教室",IF(S2528&gt;0.1,1.15,1.05),"公共教室",IF(S2528&gt;0.1,1.22,1.12),IF(S2528&gt;0.1,1.2,1.1))+(MOD(ROW()*11,31)/31-0.5)*0.06,2)</f>
        <v>1.35</v>
      </c>
      <c r="P2528" s="12">
        <f t="shared" si="245"/>
        <v>0.04</v>
      </c>
      <c r="Q2528" s="13">
        <f t="shared" si="249"/>
        <v>-1.2405558113493644</v>
      </c>
      <c r="R2528" s="1">
        <v>0</v>
      </c>
      <c r="S2528" s="1">
        <v>0.18</v>
      </c>
      <c r="T2528" s="1">
        <v>0.26</v>
      </c>
      <c r="U2528" s="4" t="s">
        <v>34</v>
      </c>
      <c r="V2528">
        <v>0.49</v>
      </c>
      <c r="W2528">
        <v>0.4</v>
      </c>
      <c r="X2528">
        <v>0.75</v>
      </c>
      <c r="Y2528">
        <v>2.38</v>
      </c>
      <c r="Z2528">
        <v>0.25</v>
      </c>
      <c r="AA2528" s="5">
        <f t="shared" si="246"/>
        <v>0.44</v>
      </c>
      <c r="AB2528" s="15" cm="1">
        <f t="array" ref="AB2528">_xlfn.SWITCH(U2528,"夏",122,"冬",90,"春",153,"秋",153,0)</f>
        <v>153</v>
      </c>
      <c r="AC2528" s="16">
        <f t="shared" si="247"/>
        <v>67.320000000000007</v>
      </c>
      <c r="AD2528" s="5">
        <f>IFERROR(AA2528/D2528,0)</f>
        <v>3.0823117338003502E-3</v>
      </c>
      <c r="AE2528" s="15">
        <f t="shared" si="248"/>
        <v>0.41917808219178082</v>
      </c>
      <c r="AF2528" s="5">
        <f>IFERROR(AD2528*AE2528*48,0)</f>
        <v>6.2017801021999379E-2</v>
      </c>
    </row>
    <row r="2529" spans="1:32" x14ac:dyDescent="0.15">
      <c r="A2529" s="8">
        <v>45748</v>
      </c>
      <c r="B2529" s="1" t="s">
        <v>50</v>
      </c>
      <c r="C2529" s="1" t="s">
        <v>58</v>
      </c>
      <c r="D2529" s="1">
        <v>142.75</v>
      </c>
      <c r="E2529" s="6">
        <v>3.13</v>
      </c>
      <c r="F2529" s="10">
        <v>0.375</v>
      </c>
      <c r="G2529" s="1">
        <v>19</v>
      </c>
      <c r="H2529" s="1">
        <v>60</v>
      </c>
      <c r="I2529" s="1">
        <v>19.3</v>
      </c>
      <c r="J2529" s="1">
        <v>0.1</v>
      </c>
      <c r="K2529" s="1">
        <v>465</v>
      </c>
      <c r="L2529" s="1">
        <v>350</v>
      </c>
      <c r="M2529" s="6">
        <f t="shared" si="250"/>
        <v>19.400499474899561</v>
      </c>
      <c r="N2529" s="1">
        <v>0.7</v>
      </c>
      <c r="O2529" s="11" cm="1">
        <f t="array" ref="O2529">ROUND(_xlfn.SWITCH(C2529,"建筑专教",IF(S2529&gt;0.1,1.38,1.28),"阶梯教室",IF(S2529&gt;0.1,1.15,1.05),"公共教室",IF(S2529&gt;0.1,1.22,1.12),IF(S2529&gt;0.1,1.2,1.1))+(MOD(ROW()*11,31)/31-0.5)*0.06,2)</f>
        <v>1.37</v>
      </c>
      <c r="P2529" s="12">
        <f t="shared" si="245"/>
        <v>0.08</v>
      </c>
      <c r="Q2529" s="13">
        <f t="shared" si="249"/>
        <v>-1.081909142757536</v>
      </c>
      <c r="R2529" s="1">
        <v>0</v>
      </c>
      <c r="S2529" s="1">
        <v>0.18</v>
      </c>
      <c r="T2529" s="1">
        <v>0.36</v>
      </c>
      <c r="U2529" s="4" t="s">
        <v>34</v>
      </c>
      <c r="V2529">
        <v>0.49</v>
      </c>
      <c r="W2529">
        <v>0.4</v>
      </c>
      <c r="X2529">
        <v>0.75</v>
      </c>
      <c r="Y2529">
        <v>2.38</v>
      </c>
      <c r="Z2529">
        <v>0.25</v>
      </c>
      <c r="AA2529" s="5">
        <f t="shared" si="246"/>
        <v>0.54</v>
      </c>
      <c r="AB2529" s="15" cm="1">
        <f t="array" ref="AB2529">_xlfn.SWITCH(U2529,"夏",122,"冬",90,"春",153,"秋",153,0)</f>
        <v>153</v>
      </c>
      <c r="AC2529" s="16">
        <f t="shared" si="247"/>
        <v>82.62</v>
      </c>
      <c r="AD2529" s="5">
        <f>IFERROR(AA2529/D2529,0)</f>
        <v>3.7828371278458848E-3</v>
      </c>
      <c r="AE2529" s="15">
        <f t="shared" si="248"/>
        <v>0.41917808219178082</v>
      </c>
      <c r="AF2529" s="5">
        <f>IFERROR(AD2529*AE2529*48,0)</f>
        <v>7.6112755799726511E-2</v>
      </c>
    </row>
    <row r="2530" spans="1:32" x14ac:dyDescent="0.15">
      <c r="A2530" s="8">
        <v>45748</v>
      </c>
      <c r="B2530" s="1" t="s">
        <v>50</v>
      </c>
      <c r="C2530" s="1" t="s">
        <v>58</v>
      </c>
      <c r="D2530" s="1">
        <v>142.75</v>
      </c>
      <c r="E2530" s="6">
        <v>3.13</v>
      </c>
      <c r="F2530" s="10">
        <v>0.39583333333333298</v>
      </c>
      <c r="G2530" s="1">
        <v>19.399999999999999</v>
      </c>
      <c r="H2530" s="1">
        <v>58</v>
      </c>
      <c r="I2530" s="1">
        <v>19.7</v>
      </c>
      <c r="J2530" s="1">
        <v>0.08</v>
      </c>
      <c r="K2530" s="1">
        <v>472</v>
      </c>
      <c r="L2530" s="1">
        <v>380</v>
      </c>
      <c r="M2530" s="6">
        <f t="shared" si="250"/>
        <v>19.787552002253847</v>
      </c>
      <c r="N2530" s="1">
        <v>0.7</v>
      </c>
      <c r="O2530" s="11" cm="1">
        <f t="array" ref="O2530">ROUND(_xlfn.SWITCH(C2530,"建筑专教",IF(S2530&gt;0.1,1.38,1.28),"阶梯教室",IF(S2530&gt;0.1,1.15,1.05),"公共教室",IF(S2530&gt;0.1,1.22,1.12),IF(S2530&gt;0.1,1.2,1.1))+(MOD(ROW()*11,31)/31-0.5)*0.06,2)</f>
        <v>1.39</v>
      </c>
      <c r="P2530" s="12">
        <f t="shared" si="245"/>
        <v>0.08</v>
      </c>
      <c r="Q2530" s="13">
        <f t="shared" si="249"/>
        <v>-0.92982473709966751</v>
      </c>
      <c r="R2530" s="1">
        <v>0</v>
      </c>
      <c r="S2530" s="1">
        <v>0.18</v>
      </c>
      <c r="T2530" s="1">
        <v>0.28000000000000003</v>
      </c>
      <c r="U2530" s="4" t="s">
        <v>34</v>
      </c>
      <c r="V2530">
        <v>0.49</v>
      </c>
      <c r="W2530">
        <v>0.4</v>
      </c>
      <c r="X2530">
        <v>0.75</v>
      </c>
      <c r="Y2530">
        <v>2.38</v>
      </c>
      <c r="Z2530">
        <v>0.25</v>
      </c>
      <c r="AA2530" s="5">
        <f t="shared" si="246"/>
        <v>0.46</v>
      </c>
      <c r="AB2530" s="15" cm="1">
        <f t="array" ref="AB2530">_xlfn.SWITCH(U2530,"夏",122,"冬",90,"春",153,"秋",153,0)</f>
        <v>153</v>
      </c>
      <c r="AC2530" s="16">
        <f t="shared" si="247"/>
        <v>70.38000000000001</v>
      </c>
      <c r="AD2530" s="5">
        <f>IFERROR(AA2530/D2530,0)</f>
        <v>3.2224168126094572E-3</v>
      </c>
      <c r="AE2530" s="15">
        <f t="shared" si="248"/>
        <v>0.41917808219178082</v>
      </c>
      <c r="AF2530" s="5">
        <f>IFERROR(AD2530*AE2530*48,0)</f>
        <v>6.48367919775448E-2</v>
      </c>
    </row>
    <row r="2531" spans="1:32" x14ac:dyDescent="0.15">
      <c r="A2531" s="8">
        <v>45748</v>
      </c>
      <c r="B2531" s="1" t="s">
        <v>50</v>
      </c>
      <c r="C2531" s="1" t="s">
        <v>58</v>
      </c>
      <c r="D2531" s="1">
        <v>142.75</v>
      </c>
      <c r="E2531" s="6">
        <v>3.13</v>
      </c>
      <c r="F2531" s="10">
        <v>0.41666666666666702</v>
      </c>
      <c r="G2531" s="1">
        <v>19.8</v>
      </c>
      <c r="H2531" s="1">
        <v>56</v>
      </c>
      <c r="I2531" s="1">
        <v>20.100000000000001</v>
      </c>
      <c r="J2531" s="1">
        <v>0.11</v>
      </c>
      <c r="K2531" s="1">
        <v>445</v>
      </c>
      <c r="L2531" s="1">
        <v>410</v>
      </c>
      <c r="M2531" s="6">
        <f t="shared" si="250"/>
        <v>20.20554304644719</v>
      </c>
      <c r="N2531" s="1">
        <v>0.7</v>
      </c>
      <c r="O2531" s="11" cm="1">
        <f t="array" ref="O2531">ROUND(_xlfn.SWITCH(C2531,"建筑专教",IF(S2531&gt;0.1,1.38,1.28),"阶梯教室",IF(S2531&gt;0.1,1.15,1.05),"公共教室",IF(S2531&gt;0.1,1.22,1.12),IF(S2531&gt;0.1,1.2,1.1))+(MOD(ROW()*11,31)/31-0.5)*0.06,2)</f>
        <v>1.36</v>
      </c>
      <c r="P2531" s="12">
        <f t="shared" si="245"/>
        <v>0.05</v>
      </c>
      <c r="Q2531" s="13">
        <f t="shared" si="249"/>
        <v>-0.89472645817911367</v>
      </c>
      <c r="R2531" s="1">
        <v>0</v>
      </c>
      <c r="S2531" s="1">
        <v>0.18</v>
      </c>
      <c r="T2531" s="1">
        <v>0.2</v>
      </c>
      <c r="U2531" s="4" t="s">
        <v>34</v>
      </c>
      <c r="V2531">
        <v>0.49</v>
      </c>
      <c r="W2531">
        <v>0.4</v>
      </c>
      <c r="X2531">
        <v>0.75</v>
      </c>
      <c r="Y2531">
        <v>2.38</v>
      </c>
      <c r="Z2531">
        <v>0.25</v>
      </c>
      <c r="AA2531" s="5">
        <f t="shared" si="246"/>
        <v>0.38</v>
      </c>
      <c r="AB2531" s="15" cm="1">
        <f t="array" ref="AB2531">_xlfn.SWITCH(U2531,"夏",122,"冬",90,"春",153,"秋",153,0)</f>
        <v>153</v>
      </c>
      <c r="AC2531" s="16">
        <f t="shared" si="247"/>
        <v>58.14</v>
      </c>
      <c r="AD2531" s="5">
        <f>IFERROR(AA2531/D2531,0)</f>
        <v>2.6619964973730297E-3</v>
      </c>
      <c r="AE2531" s="15">
        <f t="shared" si="248"/>
        <v>0.41917808219178082</v>
      </c>
      <c r="AF2531" s="5">
        <f>IFERROR(AD2531*AE2531*48,0)</f>
        <v>5.3560828155363095E-2</v>
      </c>
    </row>
    <row r="2532" spans="1:32" x14ac:dyDescent="0.15">
      <c r="A2532" s="8">
        <v>45748</v>
      </c>
      <c r="B2532" s="1" t="s">
        <v>50</v>
      </c>
      <c r="C2532" s="1" t="s">
        <v>58</v>
      </c>
      <c r="D2532" s="1">
        <v>142.75</v>
      </c>
      <c r="E2532" s="6">
        <v>3.13</v>
      </c>
      <c r="F2532" s="10">
        <v>0.4375</v>
      </c>
      <c r="G2532" s="1">
        <v>20.2</v>
      </c>
      <c r="H2532" s="1">
        <v>54</v>
      </c>
      <c r="I2532" s="1">
        <v>20.5</v>
      </c>
      <c r="J2532" s="1">
        <v>0.1</v>
      </c>
      <c r="K2532" s="1">
        <v>418</v>
      </c>
      <c r="L2532" s="1">
        <v>440</v>
      </c>
      <c r="M2532" s="6">
        <f t="shared" si="250"/>
        <v>20.599273261212772</v>
      </c>
      <c r="N2532" s="1">
        <v>0.7</v>
      </c>
      <c r="O2532" s="11" cm="1">
        <f t="array" ref="O2532">ROUND(_xlfn.SWITCH(C2532,"建筑专教",IF(S2532&gt;0.1,1.38,1.28),"阶梯教室",IF(S2532&gt;0.1,1.15,1.05),"公共教室",IF(S2532&gt;0.1,1.22,1.12),IF(S2532&gt;0.1,1.2,1.1))+(MOD(ROW()*11,31)/31-0.5)*0.06,2)</f>
        <v>1.38</v>
      </c>
      <c r="P2532" s="12">
        <f t="shared" si="245"/>
        <v>0.02</v>
      </c>
      <c r="Q2532" s="13">
        <f t="shared" si="249"/>
        <v>-0.74508043465902485</v>
      </c>
      <c r="R2532" s="1">
        <v>0</v>
      </c>
      <c r="S2532" s="1">
        <v>0.18</v>
      </c>
      <c r="T2532" s="1">
        <v>0.12</v>
      </c>
      <c r="U2532" s="4" t="s">
        <v>34</v>
      </c>
      <c r="V2532">
        <v>0.49</v>
      </c>
      <c r="W2532">
        <v>0.4</v>
      </c>
      <c r="X2532">
        <v>0.75</v>
      </c>
      <c r="Y2532">
        <v>2.38</v>
      </c>
      <c r="Z2532">
        <v>0.25</v>
      </c>
      <c r="AA2532" s="5">
        <f t="shared" si="246"/>
        <v>0.3</v>
      </c>
      <c r="AB2532" s="15" cm="1">
        <f t="array" ref="AB2532">_xlfn.SWITCH(U2532,"夏",122,"冬",90,"春",153,"秋",153,0)</f>
        <v>153</v>
      </c>
      <c r="AC2532" s="16">
        <f t="shared" si="247"/>
        <v>45.9</v>
      </c>
      <c r="AD2532" s="5">
        <f>IFERROR(AA2532/D2532,0)</f>
        <v>2.1015761821366022E-3</v>
      </c>
      <c r="AE2532" s="15">
        <f t="shared" si="248"/>
        <v>0.41917808219178082</v>
      </c>
      <c r="AF2532" s="5">
        <f>IFERROR(AD2532*AE2532*48,0)</f>
        <v>4.2284864333181391E-2</v>
      </c>
    </row>
    <row r="2533" spans="1:32" x14ac:dyDescent="0.15">
      <c r="A2533" s="8">
        <v>45748</v>
      </c>
      <c r="B2533" s="1" t="s">
        <v>50</v>
      </c>
      <c r="C2533" s="1" t="s">
        <v>58</v>
      </c>
      <c r="D2533" s="1">
        <v>142.75</v>
      </c>
      <c r="E2533" s="6">
        <v>3.13</v>
      </c>
      <c r="F2533" s="10">
        <v>0.45833333333333298</v>
      </c>
      <c r="G2533" s="1">
        <v>20.6</v>
      </c>
      <c r="H2533" s="1">
        <v>52</v>
      </c>
      <c r="I2533" s="1">
        <v>20.9</v>
      </c>
      <c r="J2533" s="1">
        <v>0.08</v>
      </c>
      <c r="K2533" s="1">
        <v>408</v>
      </c>
      <c r="L2533" s="1">
        <v>470</v>
      </c>
      <c r="M2533" s="6">
        <f t="shared" si="250"/>
        <v>20.986485116477468</v>
      </c>
      <c r="N2533" s="1">
        <v>0</v>
      </c>
      <c r="O2533" s="1">
        <v>0</v>
      </c>
      <c r="P2533" s="12">
        <f t="shared" ref="P2533:P2596" si="251">IF(O2533=0,0,ROUND(MIN(MAX((K2533-400)/(320*E2533*IF(C2533="公共教室",0.95,IF(C2533="建筑专教",0.85,IF(C2533="阶梯教室",1.15,1)))),0),2),2))</f>
        <v>0</v>
      </c>
      <c r="Q2533" s="1">
        <v>0</v>
      </c>
      <c r="R2533" s="1">
        <v>0</v>
      </c>
      <c r="S2533" s="1">
        <v>0.18</v>
      </c>
      <c r="T2533" s="1">
        <v>0</v>
      </c>
      <c r="U2533" s="4" t="s">
        <v>34</v>
      </c>
      <c r="V2533">
        <v>0.49</v>
      </c>
      <c r="W2533">
        <v>0.4</v>
      </c>
      <c r="X2533">
        <v>0.75</v>
      </c>
      <c r="Y2533">
        <v>2.38</v>
      </c>
      <c r="Z2533">
        <v>0.25</v>
      </c>
      <c r="AA2533" s="5">
        <f t="shared" si="246"/>
        <v>0.18</v>
      </c>
      <c r="AB2533" s="15" cm="1">
        <f t="array" ref="AB2533">_xlfn.SWITCH(U2533,"夏",122,"冬",90,"春",153,"秋",153,0)</f>
        <v>153</v>
      </c>
      <c r="AC2533" s="16">
        <f t="shared" si="247"/>
        <v>27.54</v>
      </c>
      <c r="AD2533" s="5">
        <f>IFERROR(AA2533/D2533,0)</f>
        <v>1.2609457092819614E-3</v>
      </c>
      <c r="AE2533" s="15">
        <f t="shared" si="248"/>
        <v>0.41917808219178082</v>
      </c>
      <c r="AF2533" s="5">
        <f>IFERROR(AD2533*AE2533*48,0)</f>
        <v>2.5370918599908837E-2</v>
      </c>
    </row>
    <row r="2534" spans="1:32" x14ac:dyDescent="0.15">
      <c r="A2534" s="8">
        <v>45748</v>
      </c>
      <c r="B2534" s="1" t="s">
        <v>50</v>
      </c>
      <c r="C2534" s="1" t="s">
        <v>58</v>
      </c>
      <c r="D2534" s="1">
        <v>142.75</v>
      </c>
      <c r="E2534" s="6">
        <v>3.13</v>
      </c>
      <c r="F2534" s="10">
        <v>0.47916666666666702</v>
      </c>
      <c r="G2534" s="1">
        <v>20.8</v>
      </c>
      <c r="H2534" s="1">
        <v>51</v>
      </c>
      <c r="I2534" s="1">
        <v>21.1</v>
      </c>
      <c r="J2534" s="1">
        <v>7.0000000000000007E-2</v>
      </c>
      <c r="K2534" s="1">
        <v>407</v>
      </c>
      <c r="L2534" s="1">
        <v>135</v>
      </c>
      <c r="M2534" s="6">
        <f t="shared" si="250"/>
        <v>21.17966646896798</v>
      </c>
      <c r="N2534" s="1">
        <v>0</v>
      </c>
      <c r="O2534" s="1">
        <v>0</v>
      </c>
      <c r="P2534" s="12">
        <f t="shared" si="251"/>
        <v>0</v>
      </c>
      <c r="Q2534" s="1">
        <v>0</v>
      </c>
      <c r="R2534" s="1">
        <v>0</v>
      </c>
      <c r="S2534" s="1">
        <v>0</v>
      </c>
      <c r="T2534" s="1">
        <v>0</v>
      </c>
      <c r="U2534" s="4" t="s">
        <v>34</v>
      </c>
      <c r="V2534">
        <v>0.49</v>
      </c>
      <c r="W2534">
        <v>0.4</v>
      </c>
      <c r="X2534">
        <v>0.75</v>
      </c>
      <c r="Y2534">
        <v>2.38</v>
      </c>
      <c r="Z2534">
        <v>0.25</v>
      </c>
      <c r="AA2534" s="5">
        <f t="shared" si="246"/>
        <v>0</v>
      </c>
      <c r="AB2534" s="15" cm="1">
        <f t="array" ref="AB2534">_xlfn.SWITCH(U2534,"夏",122,"冬",90,"春",153,"秋",153,0)</f>
        <v>153</v>
      </c>
      <c r="AC2534" s="16">
        <f t="shared" si="247"/>
        <v>0</v>
      </c>
      <c r="AD2534" s="5">
        <f>IFERROR(AA2534/D2534,0)</f>
        <v>0</v>
      </c>
      <c r="AE2534" s="15">
        <f t="shared" si="248"/>
        <v>0.41917808219178082</v>
      </c>
      <c r="AF2534" s="5">
        <f>IFERROR(AD2534*AE2534*48,0)</f>
        <v>0</v>
      </c>
    </row>
    <row r="2535" spans="1:32" x14ac:dyDescent="0.15">
      <c r="A2535" s="8">
        <v>45748</v>
      </c>
      <c r="B2535" s="1" t="s">
        <v>50</v>
      </c>
      <c r="C2535" s="1" t="s">
        <v>58</v>
      </c>
      <c r="D2535" s="1">
        <v>142.75</v>
      </c>
      <c r="E2535" s="6">
        <v>3.13</v>
      </c>
      <c r="F2535" s="10">
        <v>0.5</v>
      </c>
      <c r="G2535" s="1">
        <v>21.2</v>
      </c>
      <c r="H2535" s="1">
        <v>49</v>
      </c>
      <c r="I2535" s="1">
        <v>21.5</v>
      </c>
      <c r="J2535" s="1">
        <v>0.05</v>
      </c>
      <c r="K2535" s="1">
        <v>405</v>
      </c>
      <c r="L2535" s="1">
        <v>110</v>
      </c>
      <c r="M2535" s="6">
        <f t="shared" si="250"/>
        <v>21.56484281150307</v>
      </c>
      <c r="N2535" s="1">
        <v>0</v>
      </c>
      <c r="O2535" s="1">
        <v>0</v>
      </c>
      <c r="P2535" s="12">
        <f t="shared" si="251"/>
        <v>0</v>
      </c>
      <c r="Q2535" s="1">
        <v>0</v>
      </c>
      <c r="R2535" s="1">
        <v>0</v>
      </c>
      <c r="S2535" s="1">
        <v>0.15</v>
      </c>
      <c r="T2535" s="1">
        <v>0</v>
      </c>
      <c r="U2535" s="4" t="s">
        <v>34</v>
      </c>
      <c r="V2535">
        <v>0.49</v>
      </c>
      <c r="W2535">
        <v>0.4</v>
      </c>
      <c r="X2535">
        <v>0.75</v>
      </c>
      <c r="Y2535">
        <v>2.38</v>
      </c>
      <c r="Z2535">
        <v>0.25</v>
      </c>
      <c r="AA2535" s="5">
        <f t="shared" si="246"/>
        <v>0.15</v>
      </c>
      <c r="AB2535" s="15" cm="1">
        <f t="array" ref="AB2535">_xlfn.SWITCH(U2535,"夏",122,"冬",90,"春",153,"秋",153,0)</f>
        <v>153</v>
      </c>
      <c r="AC2535" s="16">
        <f t="shared" si="247"/>
        <v>22.95</v>
      </c>
      <c r="AD2535" s="5">
        <f>IFERROR(AA2535/D2535,0)</f>
        <v>1.0507880910683011E-3</v>
      </c>
      <c r="AE2535" s="15">
        <f t="shared" si="248"/>
        <v>0.41917808219178082</v>
      </c>
      <c r="AF2535" s="5">
        <f>IFERROR(AD2535*AE2535*48,0)</f>
        <v>2.1142432166590695E-2</v>
      </c>
    </row>
    <row r="2536" spans="1:32" x14ac:dyDescent="0.15">
      <c r="A2536" s="8">
        <v>45748</v>
      </c>
      <c r="B2536" s="1" t="s">
        <v>50</v>
      </c>
      <c r="C2536" s="1" t="s">
        <v>58</v>
      </c>
      <c r="D2536" s="1">
        <v>142.75</v>
      </c>
      <c r="E2536" s="6">
        <v>3.13</v>
      </c>
      <c r="F2536" s="10">
        <v>0.52083333333333304</v>
      </c>
      <c r="G2536" s="1">
        <v>21.6</v>
      </c>
      <c r="H2536" s="1">
        <v>47</v>
      </c>
      <c r="I2536" s="1">
        <v>21.9</v>
      </c>
      <c r="J2536" s="1">
        <v>0.05</v>
      </c>
      <c r="K2536" s="1">
        <v>405</v>
      </c>
      <c r="L2536" s="1">
        <v>85</v>
      </c>
      <c r="M2536" s="6">
        <f t="shared" si="250"/>
        <v>21.964579561526136</v>
      </c>
      <c r="N2536" s="1">
        <v>0</v>
      </c>
      <c r="O2536" s="1">
        <v>0</v>
      </c>
      <c r="P2536" s="12">
        <f t="shared" si="251"/>
        <v>0</v>
      </c>
      <c r="Q2536" s="1">
        <v>0</v>
      </c>
      <c r="R2536" s="1">
        <v>0</v>
      </c>
      <c r="S2536" s="1">
        <v>0.15</v>
      </c>
      <c r="T2536" s="1">
        <v>0</v>
      </c>
      <c r="U2536" s="4" t="s">
        <v>34</v>
      </c>
      <c r="V2536">
        <v>0.49</v>
      </c>
      <c r="W2536">
        <v>0.4</v>
      </c>
      <c r="X2536">
        <v>0.75</v>
      </c>
      <c r="Y2536">
        <v>2.38</v>
      </c>
      <c r="Z2536">
        <v>0.25</v>
      </c>
      <c r="AA2536" s="5">
        <f t="shared" ref="AA2536:AA2599" si="252">R2536+S2536+T2536</f>
        <v>0.15</v>
      </c>
      <c r="AB2536" s="15" cm="1">
        <f t="array" ref="AB2536">_xlfn.SWITCH(U2536,"夏",122,"冬",90,"春",153,"秋",153,0)</f>
        <v>153</v>
      </c>
      <c r="AC2536" s="16">
        <f t="shared" ref="AC2536:AC2599" si="253">AA2536*AB2536</f>
        <v>22.95</v>
      </c>
      <c r="AD2536" s="5">
        <f>IFERROR(AA2536/D2536,0)</f>
        <v>1.0507880910683011E-3</v>
      </c>
      <c r="AE2536" s="15">
        <f t="shared" ref="AE2536:AE2599" si="254">IF(U2536="夏",122/365,IF(U2536="冬",90/365,IF(OR(U2536="春",U2536="秋"),153/365,0)))</f>
        <v>0.41917808219178082</v>
      </c>
      <c r="AF2536" s="5">
        <f>IFERROR(AD2536*AE2536*48,0)</f>
        <v>2.1142432166590695E-2</v>
      </c>
    </row>
    <row r="2537" spans="1:32" x14ac:dyDescent="0.15">
      <c r="A2537" s="8">
        <v>45748</v>
      </c>
      <c r="B2537" s="1" t="s">
        <v>50</v>
      </c>
      <c r="C2537" s="1" t="s">
        <v>58</v>
      </c>
      <c r="D2537" s="1">
        <v>142.75</v>
      </c>
      <c r="E2537" s="6">
        <v>3.13</v>
      </c>
      <c r="F2537" s="10">
        <v>0.54166666666666696</v>
      </c>
      <c r="G2537" s="1">
        <v>22</v>
      </c>
      <c r="H2537" s="1">
        <v>45</v>
      </c>
      <c r="I2537" s="1">
        <v>22.3</v>
      </c>
      <c r="J2537" s="1">
        <v>7.0000000000000007E-2</v>
      </c>
      <c r="K2537" s="1">
        <v>406</v>
      </c>
      <c r="L2537" s="1">
        <v>75</v>
      </c>
      <c r="M2537" s="6">
        <f t="shared" si="250"/>
        <v>22.378700201963113</v>
      </c>
      <c r="N2537" s="1">
        <v>0</v>
      </c>
      <c r="O2537" s="1">
        <v>0</v>
      </c>
      <c r="P2537" s="12">
        <f t="shared" si="251"/>
        <v>0</v>
      </c>
      <c r="Q2537" s="1">
        <v>0</v>
      </c>
      <c r="R2537" s="1">
        <v>0</v>
      </c>
      <c r="S2537" s="1">
        <v>0.15</v>
      </c>
      <c r="T2537" s="1">
        <v>0</v>
      </c>
      <c r="U2537" s="4" t="s">
        <v>34</v>
      </c>
      <c r="V2537">
        <v>0.49</v>
      </c>
      <c r="W2537">
        <v>0.4</v>
      </c>
      <c r="X2537">
        <v>0.75</v>
      </c>
      <c r="Y2537">
        <v>2.38</v>
      </c>
      <c r="Z2537">
        <v>0.25</v>
      </c>
      <c r="AA2537" s="5">
        <f t="shared" si="252"/>
        <v>0.15</v>
      </c>
      <c r="AB2537" s="15" cm="1">
        <f t="array" ref="AB2537">_xlfn.SWITCH(U2537,"夏",122,"冬",90,"春",153,"秋",153,0)</f>
        <v>153</v>
      </c>
      <c r="AC2537" s="16">
        <f t="shared" si="253"/>
        <v>22.95</v>
      </c>
      <c r="AD2537" s="5">
        <f>IFERROR(AA2537/D2537,0)</f>
        <v>1.0507880910683011E-3</v>
      </c>
      <c r="AE2537" s="15">
        <f t="shared" si="254"/>
        <v>0.41917808219178082</v>
      </c>
      <c r="AF2537" s="5">
        <f>IFERROR(AD2537*AE2537*48,0)</f>
        <v>2.1142432166590695E-2</v>
      </c>
    </row>
    <row r="2538" spans="1:32" x14ac:dyDescent="0.15">
      <c r="A2538" s="8">
        <v>45748</v>
      </c>
      <c r="B2538" s="1" t="s">
        <v>50</v>
      </c>
      <c r="C2538" s="1" t="s">
        <v>58</v>
      </c>
      <c r="D2538" s="1">
        <v>142.75</v>
      </c>
      <c r="E2538" s="6">
        <v>3.13</v>
      </c>
      <c r="F2538" s="10">
        <v>0.5625</v>
      </c>
      <c r="G2538" s="1">
        <v>22.4</v>
      </c>
      <c r="H2538" s="1">
        <v>43</v>
      </c>
      <c r="I2538" s="1">
        <v>22.7</v>
      </c>
      <c r="J2538" s="1">
        <v>0.09</v>
      </c>
      <c r="K2538" s="1">
        <v>422</v>
      </c>
      <c r="L2538" s="1">
        <v>320</v>
      </c>
      <c r="M2538" s="6">
        <f t="shared" si="250"/>
        <v>22.791132367274599</v>
      </c>
      <c r="N2538" s="1">
        <v>0.7</v>
      </c>
      <c r="O2538" s="11" cm="1">
        <f t="array" ref="O2538">ROUND(_xlfn.SWITCH(C2538,"建筑专教",IF(S2538&gt;0.1,1.38,1.28),"阶梯教室",IF(S2538&gt;0.1,1.15,1.05),"公共教室",IF(S2538&gt;0.1,1.22,1.12),IF(S2538&gt;0.1,1.2,1.1))+(MOD(ROW()*11,31)/31-0.5)*0.06,2)</f>
        <v>1.38</v>
      </c>
      <c r="P2538" s="12">
        <f t="shared" si="251"/>
        <v>0.03</v>
      </c>
      <c r="Q2538" s="13">
        <f t="shared" si="249"/>
        <v>-0.19118637032989033</v>
      </c>
      <c r="R2538" s="1">
        <v>0</v>
      </c>
      <c r="S2538" s="1">
        <v>0.18</v>
      </c>
      <c r="T2538" s="1">
        <v>0.3</v>
      </c>
      <c r="U2538" s="4" t="s">
        <v>34</v>
      </c>
      <c r="V2538">
        <v>0.49</v>
      </c>
      <c r="W2538">
        <v>0.4</v>
      </c>
      <c r="X2538">
        <v>0.75</v>
      </c>
      <c r="Y2538">
        <v>2.38</v>
      </c>
      <c r="Z2538">
        <v>0.25</v>
      </c>
      <c r="AA2538" s="5">
        <f t="shared" si="252"/>
        <v>0.48</v>
      </c>
      <c r="AB2538" s="15" cm="1">
        <f t="array" ref="AB2538">_xlfn.SWITCH(U2538,"夏",122,"冬",90,"春",153,"秋",153,0)</f>
        <v>153</v>
      </c>
      <c r="AC2538" s="16">
        <f t="shared" si="253"/>
        <v>73.44</v>
      </c>
      <c r="AD2538" s="5">
        <f>IFERROR(AA2538/D2538,0)</f>
        <v>3.3625218914185638E-3</v>
      </c>
      <c r="AE2538" s="15">
        <f t="shared" si="254"/>
        <v>0.41917808219178082</v>
      </c>
      <c r="AF2538" s="5">
        <f>IFERROR(AD2538*AE2538*48,0)</f>
        <v>6.7655782933090228E-2</v>
      </c>
    </row>
    <row r="2539" spans="1:32" x14ac:dyDescent="0.15">
      <c r="A2539" s="8">
        <v>45748</v>
      </c>
      <c r="B2539" s="1" t="s">
        <v>50</v>
      </c>
      <c r="C2539" s="1" t="s">
        <v>58</v>
      </c>
      <c r="D2539" s="1">
        <v>142.75</v>
      </c>
      <c r="E2539" s="6">
        <v>3.13</v>
      </c>
      <c r="F2539" s="10">
        <v>0.58333333333333304</v>
      </c>
      <c r="G2539" s="1">
        <v>22.8</v>
      </c>
      <c r="H2539" s="1">
        <v>41</v>
      </c>
      <c r="I2539" s="1">
        <v>23.1</v>
      </c>
      <c r="J2539" s="1">
        <v>0.11</v>
      </c>
      <c r="K2539" s="1">
        <v>455</v>
      </c>
      <c r="L2539" s="1">
        <v>350</v>
      </c>
      <c r="M2539" s="6">
        <f t="shared" si="250"/>
        <v>23.202371238960041</v>
      </c>
      <c r="N2539" s="1">
        <v>0.7</v>
      </c>
      <c r="O2539" s="11" cm="1">
        <f t="array" ref="O2539">ROUND(_xlfn.SWITCH(C2539,"建筑专教",IF(S2539&gt;0.1,1.38,1.28),"阶梯教室",IF(S2539&gt;0.1,1.15,1.05),"公共教室",IF(S2539&gt;0.1,1.22,1.12),IF(S2539&gt;0.1,1.2,1.1))+(MOD(ROW()*11,31)/31-0.5)*0.06,2)</f>
        <v>1.41</v>
      </c>
      <c r="P2539" s="12">
        <f t="shared" si="251"/>
        <v>0.06</v>
      </c>
      <c r="Q2539" s="13">
        <f t="shared" si="249"/>
        <v>-4.1526279396821061E-2</v>
      </c>
      <c r="R2539" s="1">
        <v>0</v>
      </c>
      <c r="S2539" s="1">
        <v>0.18</v>
      </c>
      <c r="T2539" s="1">
        <v>0.4</v>
      </c>
      <c r="U2539" s="4" t="s">
        <v>34</v>
      </c>
      <c r="V2539">
        <v>0.49</v>
      </c>
      <c r="W2539">
        <v>0.4</v>
      </c>
      <c r="X2539">
        <v>0.75</v>
      </c>
      <c r="Y2539">
        <v>2.38</v>
      </c>
      <c r="Z2539">
        <v>0.25</v>
      </c>
      <c r="AA2539" s="5">
        <f t="shared" si="252"/>
        <v>0.58000000000000007</v>
      </c>
      <c r="AB2539" s="15" cm="1">
        <f t="array" ref="AB2539">_xlfn.SWITCH(U2539,"夏",122,"冬",90,"春",153,"秋",153,0)</f>
        <v>153</v>
      </c>
      <c r="AC2539" s="16">
        <f t="shared" si="253"/>
        <v>88.740000000000009</v>
      </c>
      <c r="AD2539" s="5">
        <f>IFERROR(AA2539/D2539,0)</f>
        <v>4.0630472854640987E-3</v>
      </c>
      <c r="AE2539" s="15">
        <f t="shared" si="254"/>
        <v>0.41917808219178082</v>
      </c>
      <c r="AF2539" s="5">
        <f>IFERROR(AD2539*AE2539*48,0)</f>
        <v>8.1750737710817367E-2</v>
      </c>
    </row>
    <row r="2540" spans="1:32" x14ac:dyDescent="0.15">
      <c r="A2540" s="8">
        <v>45748</v>
      </c>
      <c r="B2540" s="1" t="s">
        <v>50</v>
      </c>
      <c r="C2540" s="1" t="s">
        <v>58</v>
      </c>
      <c r="D2540" s="1">
        <v>142.75</v>
      </c>
      <c r="E2540" s="6">
        <v>3.13</v>
      </c>
      <c r="F2540" s="10">
        <v>0.60416666666666696</v>
      </c>
      <c r="G2540" s="1">
        <v>23.2</v>
      </c>
      <c r="H2540" s="1">
        <v>39</v>
      </c>
      <c r="I2540" s="1">
        <v>23.5</v>
      </c>
      <c r="J2540" s="1">
        <v>0.09</v>
      </c>
      <c r="K2540" s="1">
        <v>428</v>
      </c>
      <c r="L2540" s="1">
        <v>380</v>
      </c>
      <c r="M2540" s="6">
        <f t="shared" si="250"/>
        <v>23.590397510283253</v>
      </c>
      <c r="N2540" s="1">
        <v>0.7</v>
      </c>
      <c r="O2540" s="11" cm="1">
        <f t="array" ref="O2540">ROUND(_xlfn.SWITCH(C2540,"建筑专教",IF(S2540&gt;0.1,1.38,1.28),"阶梯教室",IF(S2540&gt;0.1,1.15,1.05),"公共教室",IF(S2540&gt;0.1,1.22,1.12),IF(S2540&gt;0.1,1.2,1.1))+(MOD(ROW()*11,31)/31-0.5)*0.06,2)</f>
        <v>1.37</v>
      </c>
      <c r="P2540" s="12">
        <f t="shared" si="251"/>
        <v>0.03</v>
      </c>
      <c r="Q2540" s="13">
        <f t="shared" si="249"/>
        <v>-1.1741605827385374E-2</v>
      </c>
      <c r="R2540" s="1">
        <v>0</v>
      </c>
      <c r="S2540" s="1">
        <v>0.18</v>
      </c>
      <c r="T2540" s="1">
        <v>0.32</v>
      </c>
      <c r="U2540" s="4" t="s">
        <v>34</v>
      </c>
      <c r="V2540">
        <v>0.49</v>
      </c>
      <c r="W2540">
        <v>0.4</v>
      </c>
      <c r="X2540">
        <v>0.75</v>
      </c>
      <c r="Y2540">
        <v>2.38</v>
      </c>
      <c r="Z2540">
        <v>0.25</v>
      </c>
      <c r="AA2540" s="5">
        <f t="shared" si="252"/>
        <v>0.5</v>
      </c>
      <c r="AB2540" s="15" cm="1">
        <f t="array" ref="AB2540">_xlfn.SWITCH(U2540,"夏",122,"冬",90,"春",153,"秋",153,0)</f>
        <v>153</v>
      </c>
      <c r="AC2540" s="16">
        <f t="shared" si="253"/>
        <v>76.5</v>
      </c>
      <c r="AD2540" s="5">
        <f>IFERROR(AA2540/D2540,0)</f>
        <v>3.5026269702276708E-3</v>
      </c>
      <c r="AE2540" s="15">
        <f t="shared" si="254"/>
        <v>0.41917808219178082</v>
      </c>
      <c r="AF2540" s="5">
        <f>IFERROR(AD2540*AE2540*48,0)</f>
        <v>7.0474773888635656E-2</v>
      </c>
    </row>
    <row r="2541" spans="1:32" x14ac:dyDescent="0.15">
      <c r="A2541" s="8">
        <v>45748</v>
      </c>
      <c r="B2541" s="1" t="s">
        <v>50</v>
      </c>
      <c r="C2541" s="1" t="s">
        <v>58</v>
      </c>
      <c r="D2541" s="1">
        <v>142.75</v>
      </c>
      <c r="E2541" s="6">
        <v>3.13</v>
      </c>
      <c r="F2541" s="10">
        <v>0.625</v>
      </c>
      <c r="G2541" s="1">
        <v>23.6</v>
      </c>
      <c r="H2541" s="1">
        <v>37</v>
      </c>
      <c r="I2541" s="1">
        <v>23.9</v>
      </c>
      <c r="J2541" s="1">
        <v>7.0000000000000007E-2</v>
      </c>
      <c r="K2541" s="1">
        <v>405</v>
      </c>
      <c r="L2541" s="1">
        <v>410</v>
      </c>
      <c r="M2541" s="6">
        <f t="shared" si="250"/>
        <v>23.977435992062055</v>
      </c>
      <c r="N2541" s="1">
        <v>0.7</v>
      </c>
      <c r="O2541" s="11" cm="1">
        <f t="array" ref="O2541">ROUND(_xlfn.SWITCH(C2541,"建筑专教",IF(S2541&gt;0.1,1.38,1.28),"阶梯教室",IF(S2541&gt;0.1,1.15,1.05),"公共教室",IF(S2541&gt;0.1,1.22,1.12),IF(S2541&gt;0.1,1.2,1.1))+(MOD(ROW()*11,31)/31-0.5)*0.06,2)</f>
        <v>1.39</v>
      </c>
      <c r="P2541" s="12">
        <f t="shared" si="251"/>
        <v>0.01</v>
      </c>
      <c r="Q2541" s="13">
        <f t="shared" si="249"/>
        <v>0.1156247899770823</v>
      </c>
      <c r="R2541" s="1">
        <v>0</v>
      </c>
      <c r="S2541" s="1">
        <v>0.18</v>
      </c>
      <c r="T2541" s="1">
        <v>0.24</v>
      </c>
      <c r="U2541" s="4" t="s">
        <v>34</v>
      </c>
      <c r="V2541">
        <v>0.49</v>
      </c>
      <c r="W2541">
        <v>0.4</v>
      </c>
      <c r="X2541">
        <v>0.75</v>
      </c>
      <c r="Y2541">
        <v>2.38</v>
      </c>
      <c r="Z2541">
        <v>0.25</v>
      </c>
      <c r="AA2541" s="5">
        <f t="shared" si="252"/>
        <v>0.42</v>
      </c>
      <c r="AB2541" s="15" cm="1">
        <f t="array" ref="AB2541">_xlfn.SWITCH(U2541,"夏",122,"冬",90,"春",153,"秋",153,0)</f>
        <v>153</v>
      </c>
      <c r="AC2541" s="16">
        <f t="shared" si="253"/>
        <v>64.259999999999991</v>
      </c>
      <c r="AD2541" s="5">
        <f>IFERROR(AA2541/D2541,0)</f>
        <v>2.9422066549912433E-3</v>
      </c>
      <c r="AE2541" s="15">
        <f t="shared" si="254"/>
        <v>0.41917808219178082</v>
      </c>
      <c r="AF2541" s="5">
        <f>IFERROR(AD2541*AE2541*48,0)</f>
        <v>5.9198810066453944E-2</v>
      </c>
    </row>
    <row r="2542" spans="1:32" x14ac:dyDescent="0.15">
      <c r="A2542" s="8">
        <v>45748</v>
      </c>
      <c r="B2542" s="1" t="s">
        <v>50</v>
      </c>
      <c r="C2542" s="1" t="s">
        <v>58</v>
      </c>
      <c r="D2542" s="1">
        <v>142.75</v>
      </c>
      <c r="E2542" s="6">
        <v>3.13</v>
      </c>
      <c r="F2542" s="10">
        <v>0.64583333333333304</v>
      </c>
      <c r="G2542" s="1">
        <v>24</v>
      </c>
      <c r="H2542" s="1">
        <v>35</v>
      </c>
      <c r="I2542" s="1">
        <v>24.3</v>
      </c>
      <c r="J2542" s="1">
        <v>0.05</v>
      </c>
      <c r="K2542" s="1">
        <v>405</v>
      </c>
      <c r="L2542" s="1">
        <v>440</v>
      </c>
      <c r="M2542" s="6">
        <f t="shared" si="250"/>
        <v>24.363029603331711</v>
      </c>
      <c r="N2542" s="1">
        <v>0.7</v>
      </c>
      <c r="O2542" s="11" cm="1">
        <f t="array" ref="O2542">ROUND(_xlfn.SWITCH(C2542,"建筑专教",IF(S2542&gt;0.1,1.38,1.28),"阶梯教室",IF(S2542&gt;0.1,1.15,1.05),"公共教室",IF(S2542&gt;0.1,1.22,1.12),IF(S2542&gt;0.1,1.2,1.1))+(MOD(ROW()*11,31)/31-0.5)*0.06,2)</f>
        <v>1.35</v>
      </c>
      <c r="P2542" s="12">
        <f t="shared" si="251"/>
        <v>0.01</v>
      </c>
      <c r="Q2542" s="13">
        <f t="shared" si="249"/>
        <v>0.14916796850975314</v>
      </c>
      <c r="R2542" s="1">
        <v>0</v>
      </c>
      <c r="S2542" s="1">
        <v>0.18</v>
      </c>
      <c r="T2542" s="1">
        <v>0.16</v>
      </c>
      <c r="U2542" s="4" t="s">
        <v>34</v>
      </c>
      <c r="V2542">
        <v>0.49</v>
      </c>
      <c r="W2542">
        <v>0.4</v>
      </c>
      <c r="X2542">
        <v>0.75</v>
      </c>
      <c r="Y2542">
        <v>2.38</v>
      </c>
      <c r="Z2542">
        <v>0.25</v>
      </c>
      <c r="AA2542" s="5">
        <f t="shared" si="252"/>
        <v>0.33999999999999997</v>
      </c>
      <c r="AB2542" s="15" cm="1">
        <f t="array" ref="AB2542">_xlfn.SWITCH(U2542,"夏",122,"冬",90,"春",153,"秋",153,0)</f>
        <v>153</v>
      </c>
      <c r="AC2542" s="16">
        <f t="shared" si="253"/>
        <v>52.019999999999996</v>
      </c>
      <c r="AD2542" s="5">
        <f>IFERROR(AA2542/D2542,0)</f>
        <v>2.3817863397548157E-3</v>
      </c>
      <c r="AE2542" s="15">
        <f t="shared" si="254"/>
        <v>0.41917808219178082</v>
      </c>
      <c r="AF2542" s="5">
        <f>IFERROR(AD2542*AE2542*48,0)</f>
        <v>4.7922846244272232E-2</v>
      </c>
    </row>
    <row r="2543" spans="1:32" x14ac:dyDescent="0.15">
      <c r="A2543" s="8">
        <v>45748</v>
      </c>
      <c r="B2543" s="1" t="s">
        <v>50</v>
      </c>
      <c r="C2543" s="1" t="s">
        <v>58</v>
      </c>
      <c r="D2543" s="1">
        <v>142.75</v>
      </c>
      <c r="E2543" s="6">
        <v>3.13</v>
      </c>
      <c r="F2543" s="10">
        <v>0.66666666666666696</v>
      </c>
      <c r="G2543" s="1">
        <v>24.4</v>
      </c>
      <c r="H2543" s="1">
        <v>33</v>
      </c>
      <c r="I2543" s="1">
        <v>24.7</v>
      </c>
      <c r="J2543" s="1">
        <v>7.0000000000000007E-2</v>
      </c>
      <c r="K2543" s="1">
        <v>405</v>
      </c>
      <c r="L2543" s="1">
        <v>470</v>
      </c>
      <c r="M2543" s="6">
        <f t="shared" si="250"/>
        <v>24.776814028079741</v>
      </c>
      <c r="N2543" s="1">
        <v>0.7</v>
      </c>
      <c r="O2543" s="11" cm="1">
        <f t="array" ref="O2543">ROUND(_xlfn.SWITCH(C2543,"建筑专教",IF(S2543&gt;0.1,1.38,1.28),"阶梯教室",IF(S2543&gt;0.1,1.15,1.05),"公共教室",IF(S2543&gt;0.1,1.22,1.12),IF(S2543&gt;0.1,1.2,1.1))+(MOD(ROW()*11,31)/31-0.5)*0.06,2)</f>
        <v>1.37</v>
      </c>
      <c r="P2543" s="12">
        <f t="shared" si="251"/>
        <v>0.01</v>
      </c>
      <c r="Q2543" s="13">
        <f t="shared" si="249"/>
        <v>0.27711965928384363</v>
      </c>
      <c r="R2543" s="1">
        <v>0</v>
      </c>
      <c r="S2543" s="1">
        <v>0.18</v>
      </c>
      <c r="T2543" s="1">
        <v>0.08</v>
      </c>
      <c r="U2543" s="4" t="s">
        <v>34</v>
      </c>
      <c r="V2543">
        <v>0.49</v>
      </c>
      <c r="W2543">
        <v>0.4</v>
      </c>
      <c r="X2543">
        <v>0.75</v>
      </c>
      <c r="Y2543">
        <v>2.38</v>
      </c>
      <c r="Z2543">
        <v>0.25</v>
      </c>
      <c r="AA2543" s="5">
        <f t="shared" si="252"/>
        <v>0.26</v>
      </c>
      <c r="AB2543" s="15" cm="1">
        <f t="array" ref="AB2543">_xlfn.SWITCH(U2543,"夏",122,"冬",90,"春",153,"秋",153,0)</f>
        <v>153</v>
      </c>
      <c r="AC2543" s="16">
        <f t="shared" si="253"/>
        <v>39.78</v>
      </c>
      <c r="AD2543" s="5">
        <f>IFERROR(AA2543/D2543,0)</f>
        <v>1.8213660245183889E-3</v>
      </c>
      <c r="AE2543" s="15">
        <f t="shared" si="254"/>
        <v>0.41917808219178082</v>
      </c>
      <c r="AF2543" s="5">
        <f>IFERROR(AD2543*AE2543*48,0)</f>
        <v>3.6646882422090542E-2</v>
      </c>
    </row>
    <row r="2544" spans="1:32" x14ac:dyDescent="0.15">
      <c r="A2544" s="8">
        <v>45748</v>
      </c>
      <c r="B2544" s="1" t="s">
        <v>50</v>
      </c>
      <c r="C2544" s="1" t="s">
        <v>58</v>
      </c>
      <c r="D2544" s="1">
        <v>142.75</v>
      </c>
      <c r="E2544" s="6">
        <v>3.13</v>
      </c>
      <c r="F2544" s="10">
        <v>0.6875</v>
      </c>
      <c r="G2544" s="1">
        <v>24.8</v>
      </c>
      <c r="H2544" s="1">
        <v>31</v>
      </c>
      <c r="I2544" s="1">
        <v>25.1</v>
      </c>
      <c r="J2544" s="1">
        <v>0.09</v>
      </c>
      <c r="K2544" s="1">
        <v>405</v>
      </c>
      <c r="L2544" s="1">
        <v>130</v>
      </c>
      <c r="M2544" s="6">
        <f t="shared" si="250"/>
        <v>25.188951319315493</v>
      </c>
      <c r="N2544" s="1">
        <v>0</v>
      </c>
      <c r="O2544" s="1">
        <v>0</v>
      </c>
      <c r="P2544" s="12">
        <f t="shared" si="251"/>
        <v>0</v>
      </c>
      <c r="Q2544" s="1">
        <v>0</v>
      </c>
      <c r="R2544" s="1">
        <v>0</v>
      </c>
      <c r="S2544" s="1">
        <v>0</v>
      </c>
      <c r="T2544" s="1">
        <v>0</v>
      </c>
      <c r="U2544" s="4" t="s">
        <v>34</v>
      </c>
      <c r="V2544">
        <v>0.49</v>
      </c>
      <c r="W2544">
        <v>0.4</v>
      </c>
      <c r="X2544">
        <v>0.75</v>
      </c>
      <c r="Y2544">
        <v>2.38</v>
      </c>
      <c r="Z2544">
        <v>0.25</v>
      </c>
      <c r="AA2544" s="5">
        <f t="shared" si="252"/>
        <v>0</v>
      </c>
      <c r="AB2544" s="15" cm="1">
        <f t="array" ref="AB2544">_xlfn.SWITCH(U2544,"夏",122,"冬",90,"春",153,"秋",153,0)</f>
        <v>153</v>
      </c>
      <c r="AC2544" s="16">
        <f t="shared" si="253"/>
        <v>0</v>
      </c>
      <c r="AD2544" s="5">
        <f>IFERROR(AA2544/D2544,0)</f>
        <v>0</v>
      </c>
      <c r="AE2544" s="15">
        <f t="shared" si="254"/>
        <v>0.41917808219178082</v>
      </c>
      <c r="AF2544" s="5">
        <f>IFERROR(AD2544*AE2544*48,0)</f>
        <v>0</v>
      </c>
    </row>
    <row r="2545" spans="1:32" x14ac:dyDescent="0.15">
      <c r="A2545" s="8">
        <v>45748</v>
      </c>
      <c r="B2545" s="1" t="s">
        <v>50</v>
      </c>
      <c r="C2545" s="1" t="s">
        <v>58</v>
      </c>
      <c r="D2545" s="1">
        <v>142.75</v>
      </c>
      <c r="E2545" s="6">
        <v>3.13</v>
      </c>
      <c r="F2545" s="10">
        <v>0.70833333333333304</v>
      </c>
      <c r="G2545" s="1">
        <v>25.2</v>
      </c>
      <c r="H2545" s="1">
        <v>29</v>
      </c>
      <c r="I2545" s="1">
        <v>25.5</v>
      </c>
      <c r="J2545" s="1">
        <v>0.11</v>
      </c>
      <c r="K2545" s="1">
        <v>405</v>
      </c>
      <c r="L2545" s="1">
        <v>105</v>
      </c>
      <c r="M2545" s="6">
        <f t="shared" si="250"/>
        <v>25.599924647424189</v>
      </c>
      <c r="N2545" s="1">
        <v>0</v>
      </c>
      <c r="O2545" s="1">
        <v>0</v>
      </c>
      <c r="P2545" s="12">
        <f t="shared" si="251"/>
        <v>0</v>
      </c>
      <c r="Q2545" s="1">
        <v>0</v>
      </c>
      <c r="R2545" s="1">
        <v>0</v>
      </c>
      <c r="S2545" s="1">
        <v>0</v>
      </c>
      <c r="T2545" s="1">
        <v>0</v>
      </c>
      <c r="U2545" s="4" t="s">
        <v>34</v>
      </c>
      <c r="V2545">
        <v>0.49</v>
      </c>
      <c r="W2545">
        <v>0.4</v>
      </c>
      <c r="X2545">
        <v>0.75</v>
      </c>
      <c r="Y2545">
        <v>2.38</v>
      </c>
      <c r="Z2545">
        <v>0.25</v>
      </c>
      <c r="AA2545" s="5">
        <f t="shared" si="252"/>
        <v>0</v>
      </c>
      <c r="AB2545" s="15" cm="1">
        <f t="array" ref="AB2545">_xlfn.SWITCH(U2545,"夏",122,"冬",90,"春",153,"秋",153,0)</f>
        <v>153</v>
      </c>
      <c r="AC2545" s="16">
        <f t="shared" si="253"/>
        <v>0</v>
      </c>
      <c r="AD2545" s="5">
        <f>IFERROR(AA2545/D2545,0)</f>
        <v>0</v>
      </c>
      <c r="AE2545" s="15">
        <f t="shared" si="254"/>
        <v>0.41917808219178082</v>
      </c>
      <c r="AF2545" s="5">
        <f>IFERROR(AD2545*AE2545*48,0)</f>
        <v>0</v>
      </c>
    </row>
    <row r="2546" spans="1:32" x14ac:dyDescent="0.15">
      <c r="A2546" s="8">
        <v>45748</v>
      </c>
      <c r="B2546" s="1" t="s">
        <v>50</v>
      </c>
      <c r="C2546" s="1" t="s">
        <v>58</v>
      </c>
      <c r="D2546" s="1">
        <v>142.75</v>
      </c>
      <c r="E2546" s="6">
        <v>3.13</v>
      </c>
      <c r="F2546" s="10">
        <v>0.72916666666666696</v>
      </c>
      <c r="G2546" s="1">
        <v>25.6</v>
      </c>
      <c r="H2546" s="1">
        <v>27</v>
      </c>
      <c r="I2546" s="1">
        <v>25.9</v>
      </c>
      <c r="J2546" s="1">
        <v>0.11</v>
      </c>
      <c r="K2546" s="1">
        <v>405</v>
      </c>
      <c r="L2546" s="1">
        <v>80</v>
      </c>
      <c r="M2546" s="6">
        <f t="shared" si="250"/>
        <v>25.999524481744686</v>
      </c>
      <c r="N2546" s="1">
        <v>0</v>
      </c>
      <c r="O2546" s="1">
        <v>0</v>
      </c>
      <c r="P2546" s="12">
        <f t="shared" si="251"/>
        <v>0</v>
      </c>
      <c r="Q2546" s="1">
        <v>0</v>
      </c>
      <c r="R2546" s="1">
        <v>0</v>
      </c>
      <c r="S2546" s="1">
        <v>0</v>
      </c>
      <c r="T2546" s="1">
        <v>0</v>
      </c>
      <c r="U2546" s="4" t="s">
        <v>34</v>
      </c>
      <c r="V2546">
        <v>0.49</v>
      </c>
      <c r="W2546">
        <v>0.4</v>
      </c>
      <c r="X2546">
        <v>0.75</v>
      </c>
      <c r="Y2546">
        <v>2.38</v>
      </c>
      <c r="Z2546">
        <v>0.25</v>
      </c>
      <c r="AA2546" s="5">
        <f t="shared" si="252"/>
        <v>0</v>
      </c>
      <c r="AB2546" s="15" cm="1">
        <f t="array" ref="AB2546">_xlfn.SWITCH(U2546,"夏",122,"冬",90,"春",153,"秋",153,0)</f>
        <v>153</v>
      </c>
      <c r="AC2546" s="16">
        <f t="shared" si="253"/>
        <v>0</v>
      </c>
      <c r="AD2546" s="5">
        <f>IFERROR(AA2546/D2546,0)</f>
        <v>0</v>
      </c>
      <c r="AE2546" s="15">
        <f t="shared" si="254"/>
        <v>0.41917808219178082</v>
      </c>
      <c r="AF2546" s="5">
        <f>IFERROR(AD2546*AE2546*48,0)</f>
        <v>0</v>
      </c>
    </row>
    <row r="2547" spans="1:32" x14ac:dyDescent="0.15">
      <c r="A2547" s="8">
        <v>45748</v>
      </c>
      <c r="B2547" s="1" t="s">
        <v>50</v>
      </c>
      <c r="C2547" s="1" t="s">
        <v>58</v>
      </c>
      <c r="D2547" s="1">
        <v>142.75</v>
      </c>
      <c r="E2547" s="6">
        <v>3.13</v>
      </c>
      <c r="F2547" s="10">
        <v>0.75</v>
      </c>
      <c r="G2547" s="1">
        <v>26</v>
      </c>
      <c r="H2547" s="1">
        <v>25</v>
      </c>
      <c r="I2547" s="1">
        <v>26.3</v>
      </c>
      <c r="J2547" s="1">
        <v>0.09</v>
      </c>
      <c r="K2547" s="1">
        <v>406</v>
      </c>
      <c r="L2547" s="1">
        <v>295</v>
      </c>
      <c r="M2547" s="6">
        <f t="shared" si="250"/>
        <v>26.387886848748167</v>
      </c>
      <c r="N2547" s="1">
        <v>0.7</v>
      </c>
      <c r="O2547" s="11" cm="1">
        <f t="array" ref="O2547">ROUND(_xlfn.SWITCH(C2547,"建筑专教",IF(S2547&gt;0.1,1.38,1.28),"阶梯教室",IF(S2547&gt;0.1,1.15,1.05),"公共教室",IF(S2547&gt;0.1,1.22,1.12),IF(S2547&gt;0.1,1.2,1.1))+(MOD(ROW()*11,31)/31-0.5)*0.06,2)</f>
        <v>1.4</v>
      </c>
      <c r="P2547" s="12">
        <f t="shared" si="251"/>
        <v>0.01</v>
      </c>
      <c r="Q2547" s="13">
        <f t="shared" si="249"/>
        <v>0.68642056594693346</v>
      </c>
      <c r="R2547" s="1">
        <v>0</v>
      </c>
      <c r="S2547" s="1">
        <v>0.18</v>
      </c>
      <c r="T2547" s="1">
        <v>0.18</v>
      </c>
      <c r="U2547" s="4" t="s">
        <v>34</v>
      </c>
      <c r="V2547">
        <v>0.49</v>
      </c>
      <c r="W2547">
        <v>0.4</v>
      </c>
      <c r="X2547">
        <v>0.75</v>
      </c>
      <c r="Y2547">
        <v>2.38</v>
      </c>
      <c r="Z2547">
        <v>0.25</v>
      </c>
      <c r="AA2547" s="5">
        <f t="shared" si="252"/>
        <v>0.36</v>
      </c>
      <c r="AB2547" s="15" cm="1">
        <f t="array" ref="AB2547">_xlfn.SWITCH(U2547,"夏",122,"冬",90,"春",153,"秋",153,0)</f>
        <v>153</v>
      </c>
      <c r="AC2547" s="16">
        <f t="shared" si="253"/>
        <v>55.08</v>
      </c>
      <c r="AD2547" s="5">
        <f>IFERROR(AA2547/D2547,0)</f>
        <v>2.5218914185639227E-3</v>
      </c>
      <c r="AE2547" s="15">
        <f t="shared" si="254"/>
        <v>0.41917808219178082</v>
      </c>
      <c r="AF2547" s="5">
        <f>IFERROR(AD2547*AE2547*48,0)</f>
        <v>5.0741837199817674E-2</v>
      </c>
    </row>
    <row r="2548" spans="1:32" x14ac:dyDescent="0.15">
      <c r="A2548" s="8">
        <v>45748</v>
      </c>
      <c r="B2548" s="1" t="s">
        <v>50</v>
      </c>
      <c r="C2548" s="1" t="s">
        <v>58</v>
      </c>
      <c r="D2548" s="1">
        <v>142.75</v>
      </c>
      <c r="E2548" s="6">
        <v>3.13</v>
      </c>
      <c r="F2548" s="10">
        <v>0.77083333333333304</v>
      </c>
      <c r="G2548" s="1">
        <v>26.4</v>
      </c>
      <c r="H2548" s="1">
        <v>23</v>
      </c>
      <c r="I2548" s="1">
        <v>26.7</v>
      </c>
      <c r="J2548" s="1">
        <v>7.0000000000000007E-2</v>
      </c>
      <c r="K2548" s="1">
        <v>428</v>
      </c>
      <c r="L2548" s="1">
        <v>325</v>
      </c>
      <c r="M2548" s="6">
        <f t="shared" si="250"/>
        <v>26.775287977297921</v>
      </c>
      <c r="N2548" s="1">
        <v>0.7</v>
      </c>
      <c r="O2548" s="11" cm="1">
        <f t="array" ref="O2548">ROUND(_xlfn.SWITCH(C2548,"建筑专教",IF(S2548&gt;0.1,1.38,1.28),"阶梯教室",IF(S2548&gt;0.1,1.15,1.05),"公共教室",IF(S2548&gt;0.1,1.22,1.12),IF(S2548&gt;0.1,1.2,1.1))+(MOD(ROW()*11,31)/31-0.5)*0.06,2)</f>
        <v>1.36</v>
      </c>
      <c r="P2548" s="12">
        <f t="shared" si="251"/>
        <v>0.03</v>
      </c>
      <c r="Q2548" s="13">
        <f t="shared" si="249"/>
        <v>0.73316626646785565</v>
      </c>
      <c r="R2548" s="1">
        <v>0</v>
      </c>
      <c r="S2548" s="1">
        <v>0.18</v>
      </c>
      <c r="T2548" s="1">
        <v>0.26</v>
      </c>
      <c r="U2548" s="4" t="s">
        <v>34</v>
      </c>
      <c r="V2548">
        <v>0.49</v>
      </c>
      <c r="W2548">
        <v>0.4</v>
      </c>
      <c r="X2548">
        <v>0.75</v>
      </c>
      <c r="Y2548">
        <v>2.38</v>
      </c>
      <c r="Z2548">
        <v>0.25</v>
      </c>
      <c r="AA2548" s="5">
        <f t="shared" si="252"/>
        <v>0.44</v>
      </c>
      <c r="AB2548" s="15" cm="1">
        <f t="array" ref="AB2548">_xlfn.SWITCH(U2548,"夏",122,"冬",90,"春",153,"秋",153,0)</f>
        <v>153</v>
      </c>
      <c r="AC2548" s="16">
        <f t="shared" si="253"/>
        <v>67.320000000000007</v>
      </c>
      <c r="AD2548" s="5">
        <f>IFERROR(AA2548/D2548,0)</f>
        <v>3.0823117338003502E-3</v>
      </c>
      <c r="AE2548" s="15">
        <f t="shared" si="254"/>
        <v>0.41917808219178082</v>
      </c>
      <c r="AF2548" s="5">
        <f>IFERROR(AD2548*AE2548*48,0)</f>
        <v>6.2017801021999379E-2</v>
      </c>
    </row>
    <row r="2549" spans="1:32" x14ac:dyDescent="0.15">
      <c r="A2549" s="8">
        <v>45748</v>
      </c>
      <c r="B2549" s="1" t="s">
        <v>50</v>
      </c>
      <c r="C2549" s="1" t="s">
        <v>58</v>
      </c>
      <c r="D2549" s="1">
        <v>142.75</v>
      </c>
      <c r="E2549" s="6">
        <v>3.13</v>
      </c>
      <c r="F2549" s="10">
        <v>0.79166666666666696</v>
      </c>
      <c r="G2549" s="1">
        <v>26.8</v>
      </c>
      <c r="H2549" s="1">
        <v>21</v>
      </c>
      <c r="I2549" s="1">
        <v>27.1</v>
      </c>
      <c r="J2549" s="1">
        <v>0.05</v>
      </c>
      <c r="K2549" s="1">
        <v>428</v>
      </c>
      <c r="L2549" s="1">
        <v>355</v>
      </c>
      <c r="M2549" s="6">
        <f t="shared" si="250"/>
        <v>27.161283353362251</v>
      </c>
      <c r="N2549" s="1">
        <v>0.7</v>
      </c>
      <c r="O2549" s="11" cm="1">
        <f t="array" ref="O2549">ROUND(_xlfn.SWITCH(C2549,"建筑专教",IF(S2549&gt;0.1,1.38,1.28),"阶梯教室",IF(S2549&gt;0.1,1.15,1.05),"公共教室",IF(S2549&gt;0.1,1.22,1.12),IF(S2549&gt;0.1,1.2,1.1))+(MOD(ROW()*11,31)/31-0.5)*0.06,2)</f>
        <v>1.38</v>
      </c>
      <c r="P2549" s="12">
        <f t="shared" si="251"/>
        <v>0.03</v>
      </c>
      <c r="Q2549" s="13">
        <f t="shared" si="249"/>
        <v>0.8425791105087731</v>
      </c>
      <c r="R2549" s="1">
        <v>0</v>
      </c>
      <c r="S2549" s="1">
        <v>0.18</v>
      </c>
      <c r="T2549" s="1">
        <v>0.26</v>
      </c>
      <c r="U2549" s="4" t="s">
        <v>34</v>
      </c>
      <c r="V2549">
        <v>0.49</v>
      </c>
      <c r="W2549">
        <v>0.4</v>
      </c>
      <c r="X2549">
        <v>0.75</v>
      </c>
      <c r="Y2549">
        <v>2.38</v>
      </c>
      <c r="Z2549">
        <v>0.25</v>
      </c>
      <c r="AA2549" s="5">
        <f t="shared" si="252"/>
        <v>0.44</v>
      </c>
      <c r="AB2549" s="15" cm="1">
        <f t="array" ref="AB2549">_xlfn.SWITCH(U2549,"夏",122,"冬",90,"春",153,"秋",153,0)</f>
        <v>153</v>
      </c>
      <c r="AC2549" s="16">
        <f t="shared" si="253"/>
        <v>67.320000000000007</v>
      </c>
      <c r="AD2549" s="5">
        <f>IFERROR(AA2549/D2549,0)</f>
        <v>3.0823117338003502E-3</v>
      </c>
      <c r="AE2549" s="15">
        <f t="shared" si="254"/>
        <v>0.41917808219178082</v>
      </c>
      <c r="AF2549" s="5">
        <f>IFERROR(AD2549*AE2549*48,0)</f>
        <v>6.2017801021999379E-2</v>
      </c>
    </row>
    <row r="2550" spans="1:32" x14ac:dyDescent="0.15">
      <c r="A2550" s="8">
        <v>45748</v>
      </c>
      <c r="B2550" s="1" t="s">
        <v>50</v>
      </c>
      <c r="C2550" s="1" t="s">
        <v>58</v>
      </c>
      <c r="D2550" s="1">
        <v>142.75</v>
      </c>
      <c r="E2550" s="6">
        <v>3.13</v>
      </c>
      <c r="F2550" s="10">
        <v>0.8125</v>
      </c>
      <c r="G2550" s="1">
        <v>27.2</v>
      </c>
      <c r="H2550" s="1">
        <v>19</v>
      </c>
      <c r="I2550" s="1">
        <v>27.5</v>
      </c>
      <c r="J2550" s="1">
        <v>7.0000000000000007E-2</v>
      </c>
      <c r="K2550" s="1">
        <v>405</v>
      </c>
      <c r="L2550" s="1">
        <v>385</v>
      </c>
      <c r="M2550" s="6">
        <f t="shared" si="250"/>
        <v>27.574688871524302</v>
      </c>
      <c r="N2550" s="1">
        <v>0.7</v>
      </c>
      <c r="O2550" s="11" cm="1">
        <f t="array" ref="O2550">ROUND(_xlfn.SWITCH(C2550,"建筑专教",IF(S2550&gt;0.1,1.38,1.28),"阶梯教室",IF(S2550&gt;0.1,1.15,1.05),"公共教室",IF(S2550&gt;0.1,1.22,1.12),IF(S2550&gt;0.1,1.2,1.1))+(MOD(ROW()*11,31)/31-0.5)*0.06,2)</f>
        <v>1.4</v>
      </c>
      <c r="P2550" s="12">
        <f t="shared" si="251"/>
        <v>0.01</v>
      </c>
      <c r="Q2550" s="13">
        <f t="shared" ref="Q2550:Q2610" si="255">(0.303*EXP(-0.036*(O2550*58.15))+0.028)*((O2550*58.15)-0.00305*(5733-6.99*(O2550*58.15)-(EXP(16.6536-4030.183/(G2550+235))*(H2550/100)))-0.42*((O2550*58.15)-58.15)-0.000017*(O2550*58.15)*(5867-(EXP(16.6536-4030.183/(G2550+235))*(H2550/100)))-0.0014*(O2550*58.15)*(34-G2550)-0.0000000396*IF(N2550*0.155&gt;0.078,1.05+0.645*N2550*0.155,1)*(POWER((35.7-0.028*(O2550*58.15)-N2550*0.155*(0.0000000396*IF(N2550*0.155&gt;0.078,1.05+0.645*N2550*0.155,1)*(POWER((35.7-0.028*(O2550*58.15)-N2550*0.155*0.1)+273,4)-POWER(M2550+273,4))+IF(N2550*0.155&gt;0.078,1.05+0.645*N2550*0.155,1)*IF(J2550&lt;0.2,2.38*ABS(35.7-0.028*(O2550*58.15)-G2550)^0.25,12.1*SQRT(J2550))*(35.7-0.028*(O2550*58.15)-G2550))+273),4)-POWER(M2550+273,4))-IF(N2550*0.155&gt;0.078,1.05+0.645*N2550*0.155,1)*IF(J2550&lt;0.2,2.38*ABS(35.7-0.028*(O2550*58.15)-N2550*0.155*0.1-G2550)^0.25,12.1*SQRT(J2550))*(35.7-0.028*(O2550*58.15)-N2550*0.155*0.1-G2550))</f>
        <v>0.95052973832276644</v>
      </c>
      <c r="R2550" s="1">
        <v>0</v>
      </c>
      <c r="S2550" s="1">
        <v>0.18</v>
      </c>
      <c r="T2550" s="1">
        <v>0.18</v>
      </c>
      <c r="U2550" s="4" t="s">
        <v>34</v>
      </c>
      <c r="V2550">
        <v>0.49</v>
      </c>
      <c r="W2550">
        <v>0.4</v>
      </c>
      <c r="X2550">
        <v>0.75</v>
      </c>
      <c r="Y2550">
        <v>2.38</v>
      </c>
      <c r="Z2550">
        <v>0.25</v>
      </c>
      <c r="AA2550" s="5">
        <f t="shared" si="252"/>
        <v>0.36</v>
      </c>
      <c r="AB2550" s="15" cm="1">
        <f t="array" ref="AB2550">_xlfn.SWITCH(U2550,"夏",122,"冬",90,"春",153,"秋",153,0)</f>
        <v>153</v>
      </c>
      <c r="AC2550" s="16">
        <f t="shared" si="253"/>
        <v>55.08</v>
      </c>
      <c r="AD2550" s="5">
        <f>IFERROR(AA2550/D2550,0)</f>
        <v>2.5218914185639227E-3</v>
      </c>
      <c r="AE2550" s="15">
        <f t="shared" si="254"/>
        <v>0.41917808219178082</v>
      </c>
      <c r="AF2550" s="5">
        <f>IFERROR(AD2550*AE2550*48,0)</f>
        <v>5.0741837199817674E-2</v>
      </c>
    </row>
    <row r="2551" spans="1:32" x14ac:dyDescent="0.15">
      <c r="A2551" s="8">
        <v>45748</v>
      </c>
      <c r="B2551" s="1" t="s">
        <v>50</v>
      </c>
      <c r="C2551" s="1" t="s">
        <v>58</v>
      </c>
      <c r="D2551" s="1">
        <v>142.75</v>
      </c>
      <c r="E2551" s="6">
        <v>3.13</v>
      </c>
      <c r="F2551" s="10">
        <v>0.83333333333333304</v>
      </c>
      <c r="G2551" s="1">
        <v>27.6</v>
      </c>
      <c r="H2551" s="1">
        <v>17</v>
      </c>
      <c r="I2551" s="1">
        <v>27.9</v>
      </c>
      <c r="J2551" s="1">
        <v>0.09</v>
      </c>
      <c r="K2551" s="1">
        <v>405</v>
      </c>
      <c r="L2551" s="1">
        <v>415</v>
      </c>
      <c r="M2551" s="6">
        <f t="shared" si="250"/>
        <v>27.986493800608173</v>
      </c>
      <c r="N2551" s="1">
        <v>0.7</v>
      </c>
      <c r="O2551" s="11" cm="1">
        <f t="array" ref="O2551">ROUND(_xlfn.SWITCH(C2551,"建筑专教",IF(S2551&gt;0.1,1.38,1.28),"阶梯教室",IF(S2551&gt;0.1,1.15,1.05),"公共教室",IF(S2551&gt;0.1,1.22,1.12),IF(S2551&gt;0.1,1.2,1.1))+(MOD(ROW()*11,31)/31-0.5)*0.06,2)</f>
        <v>1.36</v>
      </c>
      <c r="P2551" s="12">
        <f t="shared" si="251"/>
        <v>0.01</v>
      </c>
      <c r="Q2551" s="13">
        <f t="shared" si="255"/>
        <v>1.0055854009341612</v>
      </c>
      <c r="R2551" s="1">
        <v>0</v>
      </c>
      <c r="S2551" s="1">
        <v>0.18</v>
      </c>
      <c r="T2551" s="1">
        <v>0.1</v>
      </c>
      <c r="U2551" s="4" t="s">
        <v>34</v>
      </c>
      <c r="V2551">
        <v>0.49</v>
      </c>
      <c r="W2551">
        <v>0.4</v>
      </c>
      <c r="X2551">
        <v>0.75</v>
      </c>
      <c r="Y2551">
        <v>2.38</v>
      </c>
      <c r="Z2551">
        <v>0.25</v>
      </c>
      <c r="AA2551" s="5">
        <f t="shared" si="252"/>
        <v>0.28000000000000003</v>
      </c>
      <c r="AB2551" s="15" cm="1">
        <f t="array" ref="AB2551">_xlfn.SWITCH(U2551,"夏",122,"冬",90,"春",153,"秋",153,0)</f>
        <v>153</v>
      </c>
      <c r="AC2551" s="16">
        <f t="shared" si="253"/>
        <v>42.84</v>
      </c>
      <c r="AD2551" s="5">
        <f>IFERROR(AA2551/D2551,0)</f>
        <v>1.9614711033274957E-3</v>
      </c>
      <c r="AE2551" s="15">
        <f t="shared" si="254"/>
        <v>0.41917808219178082</v>
      </c>
      <c r="AF2551" s="5">
        <f>IFERROR(AD2551*AE2551*48,0)</f>
        <v>3.946587337763597E-2</v>
      </c>
    </row>
    <row r="2552" spans="1:32" x14ac:dyDescent="0.15">
      <c r="A2552" s="8">
        <v>45748</v>
      </c>
      <c r="B2552" s="1" t="s">
        <v>50</v>
      </c>
      <c r="C2552" s="1" t="s">
        <v>58</v>
      </c>
      <c r="D2552" s="1">
        <v>142.75</v>
      </c>
      <c r="E2552" s="6">
        <v>3.13</v>
      </c>
      <c r="F2552" s="10">
        <v>0.85416666666666696</v>
      </c>
      <c r="G2552" s="1">
        <v>28</v>
      </c>
      <c r="H2552" s="1">
        <v>15</v>
      </c>
      <c r="I2552" s="1">
        <v>28.3</v>
      </c>
      <c r="J2552" s="1">
        <v>0.11</v>
      </c>
      <c r="K2552" s="1">
        <v>405</v>
      </c>
      <c r="L2552" s="1">
        <v>445</v>
      </c>
      <c r="M2552" s="6">
        <f t="shared" si="250"/>
        <v>28.397167784137878</v>
      </c>
      <c r="N2552" s="1">
        <v>0</v>
      </c>
      <c r="O2552" s="1">
        <v>0</v>
      </c>
      <c r="P2552" s="12">
        <f t="shared" si="251"/>
        <v>0</v>
      </c>
      <c r="Q2552" s="1">
        <v>0</v>
      </c>
      <c r="R2552" s="1">
        <v>0</v>
      </c>
      <c r="S2552" s="1">
        <v>0.18</v>
      </c>
      <c r="T2552" s="1">
        <v>0</v>
      </c>
      <c r="U2552" s="4" t="s">
        <v>34</v>
      </c>
      <c r="V2552">
        <v>0.49</v>
      </c>
      <c r="W2552">
        <v>0.4</v>
      </c>
      <c r="X2552">
        <v>0.75</v>
      </c>
      <c r="Y2552">
        <v>2.38</v>
      </c>
      <c r="Z2552">
        <v>0.25</v>
      </c>
      <c r="AA2552" s="5">
        <f t="shared" si="252"/>
        <v>0.18</v>
      </c>
      <c r="AB2552" s="15" cm="1">
        <f t="array" ref="AB2552">_xlfn.SWITCH(U2552,"夏",122,"冬",90,"春",153,"秋",153,0)</f>
        <v>153</v>
      </c>
      <c r="AC2552" s="16">
        <f t="shared" si="253"/>
        <v>27.54</v>
      </c>
      <c r="AD2552" s="5">
        <f>IFERROR(AA2552/D2552,0)</f>
        <v>1.2609457092819614E-3</v>
      </c>
      <c r="AE2552" s="15">
        <f t="shared" si="254"/>
        <v>0.41917808219178082</v>
      </c>
      <c r="AF2552" s="5">
        <f>IFERROR(AD2552*AE2552*48,0)</f>
        <v>2.5370918599908837E-2</v>
      </c>
    </row>
    <row r="2553" spans="1:32" x14ac:dyDescent="0.15">
      <c r="A2553" s="8">
        <v>45748</v>
      </c>
      <c r="B2553" s="1" t="s">
        <v>50</v>
      </c>
      <c r="C2553" s="1" t="s">
        <v>58</v>
      </c>
      <c r="D2553" s="1">
        <v>142.75</v>
      </c>
      <c r="E2553" s="6">
        <v>3.13</v>
      </c>
      <c r="F2553" s="10">
        <v>0.875</v>
      </c>
      <c r="G2553" s="1">
        <v>27.6</v>
      </c>
      <c r="H2553" s="1">
        <v>17</v>
      </c>
      <c r="I2553" s="1">
        <v>27.9</v>
      </c>
      <c r="J2553" s="1">
        <v>0.09</v>
      </c>
      <c r="K2553" s="1">
        <v>405</v>
      </c>
      <c r="L2553" s="1">
        <v>120</v>
      </c>
      <c r="M2553" s="6">
        <f t="shared" si="250"/>
        <v>27.986493800608173</v>
      </c>
      <c r="N2553" s="1">
        <v>0</v>
      </c>
      <c r="O2553" s="1">
        <v>0</v>
      </c>
      <c r="P2553" s="12">
        <f t="shared" si="251"/>
        <v>0</v>
      </c>
      <c r="Q2553" s="1">
        <v>0</v>
      </c>
      <c r="R2553" s="1">
        <v>0</v>
      </c>
      <c r="S2553" s="1">
        <v>0</v>
      </c>
      <c r="T2553" s="1">
        <v>0</v>
      </c>
      <c r="U2553" s="4" t="s">
        <v>34</v>
      </c>
      <c r="V2553">
        <v>0.49</v>
      </c>
      <c r="W2553">
        <v>0.4</v>
      </c>
      <c r="X2553">
        <v>0.75</v>
      </c>
      <c r="Y2553">
        <v>2.38</v>
      </c>
      <c r="Z2553">
        <v>0.25</v>
      </c>
      <c r="AA2553" s="5">
        <f t="shared" si="252"/>
        <v>0</v>
      </c>
      <c r="AB2553" s="15" cm="1">
        <f t="array" ref="AB2553">_xlfn.SWITCH(U2553,"夏",122,"冬",90,"春",153,"秋",153,0)</f>
        <v>153</v>
      </c>
      <c r="AC2553" s="16">
        <f t="shared" si="253"/>
        <v>0</v>
      </c>
      <c r="AD2553" s="5">
        <f>IFERROR(AA2553/D2553,0)</f>
        <v>0</v>
      </c>
      <c r="AE2553" s="15">
        <f t="shared" si="254"/>
        <v>0.41917808219178082</v>
      </c>
      <c r="AF2553" s="5">
        <f>IFERROR(AD2553*AE2553*48,0)</f>
        <v>0</v>
      </c>
    </row>
    <row r="2554" spans="1:32" x14ac:dyDescent="0.15">
      <c r="A2554" s="8">
        <v>45748</v>
      </c>
      <c r="B2554" s="1" t="s">
        <v>50</v>
      </c>
      <c r="C2554" s="1" t="s">
        <v>58</v>
      </c>
      <c r="D2554" s="1">
        <v>142.75</v>
      </c>
      <c r="E2554" s="6">
        <v>3.13</v>
      </c>
      <c r="F2554" s="10">
        <v>0.89583333333333304</v>
      </c>
      <c r="G2554" s="1">
        <v>27.2</v>
      </c>
      <c r="H2554" s="1">
        <v>19</v>
      </c>
      <c r="I2554" s="1">
        <v>27.5</v>
      </c>
      <c r="J2554" s="1">
        <v>7.0000000000000007E-2</v>
      </c>
      <c r="K2554" s="1">
        <v>405</v>
      </c>
      <c r="L2554" s="1">
        <v>95</v>
      </c>
      <c r="M2554" s="6">
        <f t="shared" si="250"/>
        <v>27.574688871524302</v>
      </c>
      <c r="N2554" s="1">
        <v>0</v>
      </c>
      <c r="O2554" s="1">
        <v>0</v>
      </c>
      <c r="P2554" s="12">
        <f t="shared" si="251"/>
        <v>0</v>
      </c>
      <c r="Q2554" s="1">
        <v>0</v>
      </c>
      <c r="R2554" s="1">
        <v>0</v>
      </c>
      <c r="S2554" s="1">
        <v>0</v>
      </c>
      <c r="T2554" s="1">
        <v>0</v>
      </c>
      <c r="U2554" s="4" t="s">
        <v>34</v>
      </c>
      <c r="V2554">
        <v>0.49</v>
      </c>
      <c r="W2554">
        <v>0.4</v>
      </c>
      <c r="X2554">
        <v>0.75</v>
      </c>
      <c r="Y2554">
        <v>2.38</v>
      </c>
      <c r="Z2554">
        <v>0.25</v>
      </c>
      <c r="AA2554" s="5">
        <f t="shared" si="252"/>
        <v>0</v>
      </c>
      <c r="AB2554" s="15" cm="1">
        <f t="array" ref="AB2554">_xlfn.SWITCH(U2554,"夏",122,"冬",90,"春",153,"秋",153,0)</f>
        <v>153</v>
      </c>
      <c r="AC2554" s="16">
        <f t="shared" si="253"/>
        <v>0</v>
      </c>
      <c r="AD2554" s="5">
        <f>IFERROR(AA2554/D2554,0)</f>
        <v>0</v>
      </c>
      <c r="AE2554" s="15">
        <f t="shared" si="254"/>
        <v>0.41917808219178082</v>
      </c>
      <c r="AF2554" s="5">
        <f>IFERROR(AD2554*AE2554*48,0)</f>
        <v>0</v>
      </c>
    </row>
    <row r="2555" spans="1:32" x14ac:dyDescent="0.15">
      <c r="A2555" s="8">
        <v>45748</v>
      </c>
      <c r="B2555" s="1" t="s">
        <v>50</v>
      </c>
      <c r="C2555" s="1" t="s">
        <v>58</v>
      </c>
      <c r="D2555" s="1">
        <v>142.75</v>
      </c>
      <c r="E2555" s="6">
        <v>3.13</v>
      </c>
      <c r="F2555" s="10">
        <v>0.91666666666666696</v>
      </c>
      <c r="G2555" s="1">
        <v>26.8</v>
      </c>
      <c r="H2555" s="1">
        <v>21</v>
      </c>
      <c r="I2555" s="1">
        <v>27.1</v>
      </c>
      <c r="J2555" s="1">
        <v>0.05</v>
      </c>
      <c r="K2555" s="1">
        <v>405</v>
      </c>
      <c r="L2555" s="1">
        <v>75</v>
      </c>
      <c r="M2555" s="6">
        <f t="shared" si="250"/>
        <v>27.161283353362251</v>
      </c>
      <c r="N2555" s="1">
        <v>0</v>
      </c>
      <c r="O2555" s="1">
        <v>0</v>
      </c>
      <c r="P2555" s="12">
        <f t="shared" si="251"/>
        <v>0</v>
      </c>
      <c r="Q2555" s="1">
        <v>0</v>
      </c>
      <c r="R2555" s="1">
        <v>0</v>
      </c>
      <c r="S2555" s="1">
        <v>0</v>
      </c>
      <c r="T2555" s="1">
        <v>0</v>
      </c>
      <c r="U2555" s="4" t="s">
        <v>34</v>
      </c>
      <c r="V2555">
        <v>0.49</v>
      </c>
      <c r="W2555">
        <v>0.4</v>
      </c>
      <c r="X2555">
        <v>0.75</v>
      </c>
      <c r="Y2555">
        <v>2.38</v>
      </c>
      <c r="Z2555">
        <v>0.25</v>
      </c>
      <c r="AA2555" s="5">
        <f t="shared" si="252"/>
        <v>0</v>
      </c>
      <c r="AB2555" s="15" cm="1">
        <f t="array" ref="AB2555">_xlfn.SWITCH(U2555,"夏",122,"冬",90,"春",153,"秋",153,0)</f>
        <v>153</v>
      </c>
      <c r="AC2555" s="16">
        <f t="shared" si="253"/>
        <v>0</v>
      </c>
      <c r="AD2555" s="5">
        <f>IFERROR(AA2555/D2555,0)</f>
        <v>0</v>
      </c>
      <c r="AE2555" s="15">
        <f t="shared" si="254"/>
        <v>0.41917808219178082</v>
      </c>
      <c r="AF2555" s="5">
        <f>IFERROR(AD2555*AE2555*48,0)</f>
        <v>0</v>
      </c>
    </row>
    <row r="2556" spans="1:32" x14ac:dyDescent="0.15">
      <c r="A2556" s="8">
        <v>45749</v>
      </c>
      <c r="B2556" s="1" t="s">
        <v>45</v>
      </c>
      <c r="C2556" s="1" t="s">
        <v>58</v>
      </c>
      <c r="D2556" s="1">
        <v>142.75</v>
      </c>
      <c r="E2556" s="6">
        <v>3.13</v>
      </c>
      <c r="F2556" s="10">
        <v>0.33333333333333298</v>
      </c>
      <c r="G2556" s="1">
        <v>20.3</v>
      </c>
      <c r="H2556" s="1">
        <v>60</v>
      </c>
      <c r="I2556" s="1">
        <v>20.6</v>
      </c>
      <c r="J2556" s="1">
        <v>0.12</v>
      </c>
      <c r="K2556" s="1">
        <v>408</v>
      </c>
      <c r="L2556" s="1">
        <v>95</v>
      </c>
      <c r="M2556" s="6">
        <f t="shared" si="250"/>
        <v>20.710629848499082</v>
      </c>
      <c r="N2556" s="1">
        <v>0</v>
      </c>
      <c r="O2556" s="1">
        <v>0</v>
      </c>
      <c r="P2556" s="12">
        <f t="shared" si="251"/>
        <v>0</v>
      </c>
      <c r="Q2556" s="1">
        <v>0</v>
      </c>
      <c r="R2556" s="1">
        <v>0</v>
      </c>
      <c r="S2556" s="1">
        <v>0</v>
      </c>
      <c r="T2556" s="1">
        <v>0</v>
      </c>
      <c r="U2556" s="4" t="s">
        <v>34</v>
      </c>
      <c r="V2556">
        <v>0.49</v>
      </c>
      <c r="W2556">
        <v>0.4</v>
      </c>
      <c r="X2556">
        <v>0.75</v>
      </c>
      <c r="Y2556">
        <v>2.38</v>
      </c>
      <c r="Z2556">
        <v>0.25</v>
      </c>
      <c r="AA2556" s="5">
        <f t="shared" si="252"/>
        <v>0</v>
      </c>
      <c r="AB2556" s="15" cm="1">
        <f t="array" ref="AB2556">_xlfn.SWITCH(U2556,"夏",122,"冬",90,"春",153,"秋",153,0)</f>
        <v>153</v>
      </c>
      <c r="AC2556" s="16">
        <f t="shared" si="253"/>
        <v>0</v>
      </c>
      <c r="AD2556" s="5">
        <f>IFERROR(AA2556/D2556,0)</f>
        <v>0</v>
      </c>
      <c r="AE2556" s="15">
        <f t="shared" si="254"/>
        <v>0.41917808219178082</v>
      </c>
      <c r="AF2556" s="5">
        <f>IFERROR(AD2556*AE2556*48,0)</f>
        <v>0</v>
      </c>
    </row>
    <row r="2557" spans="1:32" x14ac:dyDescent="0.15">
      <c r="A2557" s="8">
        <v>45749</v>
      </c>
      <c r="B2557" s="1" t="s">
        <v>45</v>
      </c>
      <c r="C2557" s="1" t="s">
        <v>58</v>
      </c>
      <c r="D2557" s="1">
        <v>142.75</v>
      </c>
      <c r="E2557" s="6">
        <v>3.13</v>
      </c>
      <c r="F2557" s="10">
        <v>0.35416666666666702</v>
      </c>
      <c r="G2557" s="1">
        <v>20.7</v>
      </c>
      <c r="H2557" s="1">
        <v>58</v>
      </c>
      <c r="I2557" s="1">
        <v>21</v>
      </c>
      <c r="J2557" s="1">
        <v>0.14000000000000001</v>
      </c>
      <c r="K2557" s="1">
        <v>432</v>
      </c>
      <c r="L2557" s="1">
        <v>330</v>
      </c>
      <c r="M2557" s="6">
        <f t="shared" si="250"/>
        <v>21.120849584331495</v>
      </c>
      <c r="N2557" s="1">
        <v>0.7</v>
      </c>
      <c r="O2557" s="11" cm="1">
        <f t="array" ref="O2557">ROUND(_xlfn.SWITCH(C2557,"建筑专教",IF(S2557&gt;0.1,1.38,1.28),"阶梯教室",IF(S2557&gt;0.1,1.15,1.05),"公共教室",IF(S2557&gt;0.1,1.22,1.12),IF(S2557&gt;0.1,1.2,1.1))+(MOD(ROW()*11,31)/31-0.5)*0.06,2)</f>
        <v>1.37</v>
      </c>
      <c r="P2557" s="12">
        <f t="shared" si="251"/>
        <v>0.04</v>
      </c>
      <c r="Q2557" s="13">
        <f t="shared" si="255"/>
        <v>-0.63617651832756694</v>
      </c>
      <c r="R2557" s="1">
        <v>0</v>
      </c>
      <c r="S2557" s="1">
        <v>0.18</v>
      </c>
      <c r="T2557" s="1">
        <v>0.3</v>
      </c>
      <c r="U2557" s="4" t="s">
        <v>34</v>
      </c>
      <c r="V2557">
        <v>0.49</v>
      </c>
      <c r="W2557">
        <v>0.4</v>
      </c>
      <c r="X2557">
        <v>0.75</v>
      </c>
      <c r="Y2557">
        <v>2.38</v>
      </c>
      <c r="Z2557">
        <v>0.25</v>
      </c>
      <c r="AA2557" s="5">
        <f t="shared" si="252"/>
        <v>0.48</v>
      </c>
      <c r="AB2557" s="15" cm="1">
        <f t="array" ref="AB2557">_xlfn.SWITCH(U2557,"夏",122,"冬",90,"春",153,"秋",153,0)</f>
        <v>153</v>
      </c>
      <c r="AC2557" s="16">
        <f t="shared" si="253"/>
        <v>73.44</v>
      </c>
      <c r="AD2557" s="5">
        <f>IFERROR(AA2557/D2557,0)</f>
        <v>3.3625218914185638E-3</v>
      </c>
      <c r="AE2557" s="15">
        <f t="shared" si="254"/>
        <v>0.41917808219178082</v>
      </c>
      <c r="AF2557" s="5">
        <f>IFERROR(AD2557*AE2557*48,0)</f>
        <v>6.7655782933090228E-2</v>
      </c>
    </row>
    <row r="2558" spans="1:32" x14ac:dyDescent="0.15">
      <c r="A2558" s="8">
        <v>45749</v>
      </c>
      <c r="B2558" s="1" t="s">
        <v>45</v>
      </c>
      <c r="C2558" s="1" t="s">
        <v>58</v>
      </c>
      <c r="D2558" s="1">
        <v>142.75</v>
      </c>
      <c r="E2558" s="6">
        <v>3.13</v>
      </c>
      <c r="F2558" s="10">
        <v>0.375</v>
      </c>
      <c r="G2558" s="1">
        <v>21.2</v>
      </c>
      <c r="H2558" s="1">
        <v>56</v>
      </c>
      <c r="I2558" s="1">
        <v>21.5</v>
      </c>
      <c r="J2558" s="1">
        <v>0.13</v>
      </c>
      <c r="K2558" s="1">
        <v>470</v>
      </c>
      <c r="L2558" s="1">
        <v>360</v>
      </c>
      <c r="M2558" s="6">
        <f t="shared" si="250"/>
        <v>21.615009823569835</v>
      </c>
      <c r="N2558" s="1">
        <v>0.7</v>
      </c>
      <c r="O2558" s="11" cm="1">
        <f t="array" ref="O2558">ROUND(_xlfn.SWITCH(C2558,"建筑专教",IF(S2558&gt;0.1,1.38,1.28),"阶梯教室",IF(S2558&gt;0.1,1.15,1.05),"公共教室",IF(S2558&gt;0.1,1.22,1.12),IF(S2558&gt;0.1,1.2,1.1))+(MOD(ROW()*11,31)/31-0.5)*0.06,2)</f>
        <v>1.39</v>
      </c>
      <c r="P2558" s="12">
        <f t="shared" si="251"/>
        <v>0.08</v>
      </c>
      <c r="Q2558" s="13">
        <f t="shared" si="255"/>
        <v>-0.46834614312309947</v>
      </c>
      <c r="R2558" s="1">
        <v>0</v>
      </c>
      <c r="S2558" s="1">
        <v>0.18</v>
      </c>
      <c r="T2558" s="1">
        <v>0.4</v>
      </c>
      <c r="U2558" s="4" t="s">
        <v>34</v>
      </c>
      <c r="V2558">
        <v>0.49</v>
      </c>
      <c r="W2558">
        <v>0.4</v>
      </c>
      <c r="X2558">
        <v>0.75</v>
      </c>
      <c r="Y2558">
        <v>2.38</v>
      </c>
      <c r="Z2558">
        <v>0.25</v>
      </c>
      <c r="AA2558" s="5">
        <f t="shared" si="252"/>
        <v>0.58000000000000007</v>
      </c>
      <c r="AB2558" s="15" cm="1">
        <f t="array" ref="AB2558">_xlfn.SWITCH(U2558,"夏",122,"冬",90,"春",153,"秋",153,0)</f>
        <v>153</v>
      </c>
      <c r="AC2558" s="16">
        <f t="shared" si="253"/>
        <v>88.740000000000009</v>
      </c>
      <c r="AD2558" s="5">
        <f>IFERROR(AA2558/D2558,0)</f>
        <v>4.0630472854640987E-3</v>
      </c>
      <c r="AE2558" s="15">
        <f t="shared" si="254"/>
        <v>0.41917808219178082</v>
      </c>
      <c r="AF2558" s="5">
        <f>IFERROR(AD2558*AE2558*48,0)</f>
        <v>8.1750737710817367E-2</v>
      </c>
    </row>
    <row r="2559" spans="1:32" x14ac:dyDescent="0.15">
      <c r="A2559" s="8">
        <v>45749</v>
      </c>
      <c r="B2559" s="1" t="s">
        <v>45</v>
      </c>
      <c r="C2559" s="1" t="s">
        <v>58</v>
      </c>
      <c r="D2559" s="1">
        <v>142.75</v>
      </c>
      <c r="E2559" s="6">
        <v>3.13</v>
      </c>
      <c r="F2559" s="10">
        <v>0.39583333333333298</v>
      </c>
      <c r="G2559" s="1">
        <v>21.6</v>
      </c>
      <c r="H2559" s="1">
        <v>54</v>
      </c>
      <c r="I2559" s="1">
        <v>21.9</v>
      </c>
      <c r="J2559" s="1">
        <v>0.11</v>
      </c>
      <c r="K2559" s="1">
        <v>478</v>
      </c>
      <c r="L2559" s="1">
        <v>390</v>
      </c>
      <c r="M2559" s="6">
        <f t="shared" si="250"/>
        <v>22.003624511707642</v>
      </c>
      <c r="N2559" s="1">
        <v>0.7</v>
      </c>
      <c r="O2559" s="11" cm="1">
        <f t="array" ref="O2559">ROUND(_xlfn.SWITCH(C2559,"建筑专教",IF(S2559&gt;0.1,1.38,1.28),"阶梯教室",IF(S2559&gt;0.1,1.15,1.05),"公共教室",IF(S2559&gt;0.1,1.22,1.12),IF(S2559&gt;0.1,1.2,1.1))+(MOD(ROW()*11,31)/31-0.5)*0.06,2)</f>
        <v>1.35</v>
      </c>
      <c r="P2559" s="12">
        <f t="shared" si="251"/>
        <v>0.09</v>
      </c>
      <c r="Q2559" s="13">
        <f t="shared" si="255"/>
        <v>-0.44882810985758931</v>
      </c>
      <c r="R2559" s="1">
        <v>0</v>
      </c>
      <c r="S2559" s="1">
        <v>0.18</v>
      </c>
      <c r="T2559" s="1">
        <v>0.32</v>
      </c>
      <c r="U2559" s="4" t="s">
        <v>34</v>
      </c>
      <c r="V2559">
        <v>0.49</v>
      </c>
      <c r="W2559">
        <v>0.4</v>
      </c>
      <c r="X2559">
        <v>0.75</v>
      </c>
      <c r="Y2559">
        <v>2.38</v>
      </c>
      <c r="Z2559">
        <v>0.25</v>
      </c>
      <c r="AA2559" s="5">
        <f t="shared" si="252"/>
        <v>0.5</v>
      </c>
      <c r="AB2559" s="15" cm="1">
        <f t="array" ref="AB2559">_xlfn.SWITCH(U2559,"夏",122,"冬",90,"春",153,"秋",153,0)</f>
        <v>153</v>
      </c>
      <c r="AC2559" s="16">
        <f t="shared" si="253"/>
        <v>76.5</v>
      </c>
      <c r="AD2559" s="5">
        <f>IFERROR(AA2559/D2559,0)</f>
        <v>3.5026269702276708E-3</v>
      </c>
      <c r="AE2559" s="15">
        <f t="shared" si="254"/>
        <v>0.41917808219178082</v>
      </c>
      <c r="AF2559" s="5">
        <f>IFERROR(AD2559*AE2559*48,0)</f>
        <v>7.0474773888635656E-2</v>
      </c>
    </row>
    <row r="2560" spans="1:32" x14ac:dyDescent="0.15">
      <c r="A2560" s="8">
        <v>45749</v>
      </c>
      <c r="B2560" s="1" t="s">
        <v>45</v>
      </c>
      <c r="C2560" s="1" t="s">
        <v>58</v>
      </c>
      <c r="D2560" s="1">
        <v>142.75</v>
      </c>
      <c r="E2560" s="6">
        <v>3.13</v>
      </c>
      <c r="F2560" s="10">
        <v>0.41666666666666702</v>
      </c>
      <c r="G2560" s="1">
        <v>22</v>
      </c>
      <c r="H2560" s="1">
        <v>52</v>
      </c>
      <c r="I2560" s="1">
        <v>22.3</v>
      </c>
      <c r="J2560" s="1">
        <v>0.14000000000000001</v>
      </c>
      <c r="K2560" s="1">
        <v>450</v>
      </c>
      <c r="L2560" s="1">
        <v>420</v>
      </c>
      <c r="M2560" s="6">
        <f t="shared" si="250"/>
        <v>22.419262638330963</v>
      </c>
      <c r="N2560" s="1">
        <v>0.7</v>
      </c>
      <c r="O2560" s="11" cm="1">
        <f t="array" ref="O2560">ROUND(_xlfn.SWITCH(C2560,"建筑专教",IF(S2560&gt;0.1,1.38,1.28),"阶梯教室",IF(S2560&gt;0.1,1.15,1.05),"公共教室",IF(S2560&gt;0.1,1.22,1.12),IF(S2560&gt;0.1,1.2,1.1))+(MOD(ROW()*11,31)/31-0.5)*0.06,2)</f>
        <v>1.37</v>
      </c>
      <c r="P2560" s="12">
        <f t="shared" si="251"/>
        <v>0.06</v>
      </c>
      <c r="Q2560" s="13">
        <f t="shared" si="255"/>
        <v>-0.30619125054156404</v>
      </c>
      <c r="R2560" s="1">
        <v>0</v>
      </c>
      <c r="S2560" s="1">
        <v>0.18</v>
      </c>
      <c r="T2560" s="1">
        <v>0.24</v>
      </c>
      <c r="U2560" s="4" t="s">
        <v>34</v>
      </c>
      <c r="V2560">
        <v>0.49</v>
      </c>
      <c r="W2560">
        <v>0.4</v>
      </c>
      <c r="X2560">
        <v>0.75</v>
      </c>
      <c r="Y2560">
        <v>2.38</v>
      </c>
      <c r="Z2560">
        <v>0.25</v>
      </c>
      <c r="AA2560" s="5">
        <f t="shared" si="252"/>
        <v>0.42</v>
      </c>
      <c r="AB2560" s="15" cm="1">
        <f t="array" ref="AB2560">_xlfn.SWITCH(U2560,"夏",122,"冬",90,"春",153,"秋",153,0)</f>
        <v>153</v>
      </c>
      <c r="AC2560" s="16">
        <f t="shared" si="253"/>
        <v>64.259999999999991</v>
      </c>
      <c r="AD2560" s="5">
        <f>IFERROR(AA2560/D2560,0)</f>
        <v>2.9422066549912433E-3</v>
      </c>
      <c r="AE2560" s="15">
        <f t="shared" si="254"/>
        <v>0.41917808219178082</v>
      </c>
      <c r="AF2560" s="5">
        <f>IFERROR(AD2560*AE2560*48,0)</f>
        <v>5.9198810066453944E-2</v>
      </c>
    </row>
    <row r="2561" spans="1:32" x14ac:dyDescent="0.15">
      <c r="A2561" s="8">
        <v>45749</v>
      </c>
      <c r="B2561" s="1" t="s">
        <v>45</v>
      </c>
      <c r="C2561" s="1" t="s">
        <v>58</v>
      </c>
      <c r="D2561" s="1">
        <v>142.75</v>
      </c>
      <c r="E2561" s="6">
        <v>3.13</v>
      </c>
      <c r="F2561" s="10">
        <v>0.4375</v>
      </c>
      <c r="G2561" s="1">
        <v>22.4</v>
      </c>
      <c r="H2561" s="1">
        <v>50</v>
      </c>
      <c r="I2561" s="1">
        <v>22.7</v>
      </c>
      <c r="J2561" s="1">
        <v>0.11</v>
      </c>
      <c r="K2561" s="1">
        <v>422</v>
      </c>
      <c r="L2561" s="1">
        <v>450</v>
      </c>
      <c r="M2561" s="6">
        <f t="shared" si="250"/>
        <v>22.802786741020782</v>
      </c>
      <c r="N2561" s="1">
        <v>0.7</v>
      </c>
      <c r="O2561" s="11" cm="1">
        <f t="array" ref="O2561">ROUND(_xlfn.SWITCH(C2561,"建筑专教",IF(S2561&gt;0.1,1.38,1.28),"阶梯教室",IF(S2561&gt;0.1,1.15,1.05),"公共教室",IF(S2561&gt;0.1,1.22,1.12),IF(S2561&gt;0.1,1.2,1.1))+(MOD(ROW()*11,31)/31-0.5)*0.06,2)</f>
        <v>1.39</v>
      </c>
      <c r="P2561" s="12">
        <f t="shared" si="251"/>
        <v>0.03</v>
      </c>
      <c r="Q2561" s="13">
        <f t="shared" si="255"/>
        <v>-0.1721961645560828</v>
      </c>
      <c r="R2561" s="1">
        <v>0</v>
      </c>
      <c r="S2561" s="1">
        <v>0.18</v>
      </c>
      <c r="T2561" s="1">
        <v>0.16</v>
      </c>
      <c r="U2561" s="4" t="s">
        <v>34</v>
      </c>
      <c r="V2561">
        <v>0.49</v>
      </c>
      <c r="W2561">
        <v>0.4</v>
      </c>
      <c r="X2561">
        <v>0.75</v>
      </c>
      <c r="Y2561">
        <v>2.38</v>
      </c>
      <c r="Z2561">
        <v>0.25</v>
      </c>
      <c r="AA2561" s="5">
        <f t="shared" si="252"/>
        <v>0.33999999999999997</v>
      </c>
      <c r="AB2561" s="15" cm="1">
        <f t="array" ref="AB2561">_xlfn.SWITCH(U2561,"夏",122,"冬",90,"春",153,"秋",153,0)</f>
        <v>153</v>
      </c>
      <c r="AC2561" s="16">
        <f t="shared" si="253"/>
        <v>52.019999999999996</v>
      </c>
      <c r="AD2561" s="5">
        <f>IFERROR(AA2561/D2561,0)</f>
        <v>2.3817863397548157E-3</v>
      </c>
      <c r="AE2561" s="15">
        <f t="shared" si="254"/>
        <v>0.41917808219178082</v>
      </c>
      <c r="AF2561" s="5">
        <f>IFERROR(AD2561*AE2561*48,0)</f>
        <v>4.7922846244272232E-2</v>
      </c>
    </row>
    <row r="2562" spans="1:32" x14ac:dyDescent="0.15">
      <c r="A2562" s="8">
        <v>45749</v>
      </c>
      <c r="B2562" s="1" t="s">
        <v>45</v>
      </c>
      <c r="C2562" s="1" t="s">
        <v>58</v>
      </c>
      <c r="D2562" s="1">
        <v>142.75</v>
      </c>
      <c r="E2562" s="6">
        <v>3.13</v>
      </c>
      <c r="F2562" s="10">
        <v>0.45833333333333298</v>
      </c>
      <c r="G2562" s="1">
        <v>22.8</v>
      </c>
      <c r="H2562" s="1">
        <v>48</v>
      </c>
      <c r="I2562" s="1">
        <v>23.1</v>
      </c>
      <c r="J2562" s="1">
        <v>0.09</v>
      </c>
      <c r="K2562" s="1">
        <v>410</v>
      </c>
      <c r="L2562" s="1">
        <v>480</v>
      </c>
      <c r="M2562" s="6">
        <f t="shared" si="250"/>
        <v>23.190763947631808</v>
      </c>
      <c r="N2562" s="1">
        <v>0.7</v>
      </c>
      <c r="O2562" s="11" cm="1">
        <f t="array" ref="O2562">ROUND(_xlfn.SWITCH(C2562,"建筑专教",IF(S2562&gt;0.1,1.38,1.28),"阶梯教室",IF(S2562&gt;0.1,1.15,1.05),"公共教室",IF(S2562&gt;0.1,1.22,1.12),IF(S2562&gt;0.1,1.2,1.1))+(MOD(ROW()*11,31)/31-0.5)*0.06,2)</f>
        <v>1.36</v>
      </c>
      <c r="P2562" s="12">
        <f t="shared" si="251"/>
        <v>0.01</v>
      </c>
      <c r="Q2562" s="13">
        <f t="shared" si="255"/>
        <v>-0.1275775525913723</v>
      </c>
      <c r="R2562" s="1">
        <v>0</v>
      </c>
      <c r="S2562" s="1">
        <v>0.18</v>
      </c>
      <c r="T2562" s="1">
        <v>0.08</v>
      </c>
      <c r="U2562" s="4" t="s">
        <v>34</v>
      </c>
      <c r="V2562">
        <v>0.49</v>
      </c>
      <c r="W2562">
        <v>0.4</v>
      </c>
      <c r="X2562">
        <v>0.75</v>
      </c>
      <c r="Y2562">
        <v>2.38</v>
      </c>
      <c r="Z2562">
        <v>0.25</v>
      </c>
      <c r="AA2562" s="5">
        <f t="shared" si="252"/>
        <v>0.26</v>
      </c>
      <c r="AB2562" s="15" cm="1">
        <f t="array" ref="AB2562">_xlfn.SWITCH(U2562,"夏",122,"冬",90,"春",153,"秋",153,0)</f>
        <v>153</v>
      </c>
      <c r="AC2562" s="16">
        <f t="shared" si="253"/>
        <v>39.78</v>
      </c>
      <c r="AD2562" s="5">
        <f>IFERROR(AA2562/D2562,0)</f>
        <v>1.8213660245183889E-3</v>
      </c>
      <c r="AE2562" s="15">
        <f t="shared" si="254"/>
        <v>0.41917808219178082</v>
      </c>
      <c r="AF2562" s="5">
        <f>IFERROR(AD2562*AE2562*48,0)</f>
        <v>3.6646882422090542E-2</v>
      </c>
    </row>
    <row r="2563" spans="1:32" x14ac:dyDescent="0.15">
      <c r="A2563" s="8">
        <v>45749</v>
      </c>
      <c r="B2563" s="1" t="s">
        <v>45</v>
      </c>
      <c r="C2563" s="1" t="s">
        <v>58</v>
      </c>
      <c r="D2563" s="1">
        <v>142.75</v>
      </c>
      <c r="E2563" s="6">
        <v>3.13</v>
      </c>
      <c r="F2563" s="10">
        <v>0.47916666666666702</v>
      </c>
      <c r="G2563" s="1">
        <v>23.2</v>
      </c>
      <c r="H2563" s="1">
        <v>46</v>
      </c>
      <c r="I2563" s="1">
        <v>23.5</v>
      </c>
      <c r="J2563" s="1">
        <v>7.0000000000000007E-2</v>
      </c>
      <c r="K2563" s="1">
        <v>407</v>
      </c>
      <c r="L2563" s="1">
        <v>150</v>
      </c>
      <c r="M2563" s="6">
        <f t="shared" si="250"/>
        <v>23.577749492224257</v>
      </c>
      <c r="N2563" s="1">
        <v>0</v>
      </c>
      <c r="O2563" s="1">
        <v>0</v>
      </c>
      <c r="P2563" s="12">
        <f t="shared" si="251"/>
        <v>0</v>
      </c>
      <c r="Q2563" s="1">
        <v>0</v>
      </c>
      <c r="R2563" s="1">
        <v>0</v>
      </c>
      <c r="S2563" s="1">
        <v>0</v>
      </c>
      <c r="T2563" s="1">
        <v>0</v>
      </c>
      <c r="U2563" s="4" t="s">
        <v>34</v>
      </c>
      <c r="V2563">
        <v>0.49</v>
      </c>
      <c r="W2563">
        <v>0.4</v>
      </c>
      <c r="X2563">
        <v>0.75</v>
      </c>
      <c r="Y2563">
        <v>2.38</v>
      </c>
      <c r="Z2563">
        <v>0.25</v>
      </c>
      <c r="AA2563" s="5">
        <f t="shared" si="252"/>
        <v>0</v>
      </c>
      <c r="AB2563" s="15" cm="1">
        <f t="array" ref="AB2563">_xlfn.SWITCH(U2563,"夏",122,"冬",90,"春",153,"秋",153,0)</f>
        <v>153</v>
      </c>
      <c r="AC2563" s="16">
        <f t="shared" si="253"/>
        <v>0</v>
      </c>
      <c r="AD2563" s="5">
        <f>IFERROR(AA2563/D2563,0)</f>
        <v>0</v>
      </c>
      <c r="AE2563" s="15">
        <f t="shared" si="254"/>
        <v>0.41917808219178082</v>
      </c>
      <c r="AF2563" s="5">
        <f>IFERROR(AD2563*AE2563*48,0)</f>
        <v>0</v>
      </c>
    </row>
    <row r="2564" spans="1:32" x14ac:dyDescent="0.15">
      <c r="A2564" s="8">
        <v>45749</v>
      </c>
      <c r="B2564" s="1" t="s">
        <v>45</v>
      </c>
      <c r="C2564" s="1" t="s">
        <v>58</v>
      </c>
      <c r="D2564" s="1">
        <v>142.75</v>
      </c>
      <c r="E2564" s="6">
        <v>3.13</v>
      </c>
      <c r="F2564" s="10">
        <v>0.5</v>
      </c>
      <c r="G2564" s="1">
        <v>23.6</v>
      </c>
      <c r="H2564" s="1">
        <v>44</v>
      </c>
      <c r="I2564" s="1">
        <v>23.9</v>
      </c>
      <c r="J2564" s="1">
        <v>0.05</v>
      </c>
      <c r="K2564" s="1">
        <v>405</v>
      </c>
      <c r="L2564" s="1">
        <v>120</v>
      </c>
      <c r="M2564" s="6">
        <f t="shared" si="250"/>
        <v>23.963284460026046</v>
      </c>
      <c r="N2564" s="1">
        <v>0</v>
      </c>
      <c r="O2564" s="1">
        <v>0</v>
      </c>
      <c r="P2564" s="12">
        <f t="shared" si="251"/>
        <v>0</v>
      </c>
      <c r="Q2564" s="1">
        <v>0</v>
      </c>
      <c r="R2564" s="1">
        <v>0</v>
      </c>
      <c r="S2564" s="1">
        <v>0.15</v>
      </c>
      <c r="T2564" s="1">
        <v>0</v>
      </c>
      <c r="U2564" s="4" t="s">
        <v>34</v>
      </c>
      <c r="V2564">
        <v>0.49</v>
      </c>
      <c r="W2564">
        <v>0.4</v>
      </c>
      <c r="X2564">
        <v>0.75</v>
      </c>
      <c r="Y2564">
        <v>2.38</v>
      </c>
      <c r="Z2564">
        <v>0.25</v>
      </c>
      <c r="AA2564" s="5">
        <f t="shared" si="252"/>
        <v>0.15</v>
      </c>
      <c r="AB2564" s="15" cm="1">
        <f t="array" ref="AB2564">_xlfn.SWITCH(U2564,"夏",122,"冬",90,"春",153,"秋",153,0)</f>
        <v>153</v>
      </c>
      <c r="AC2564" s="16">
        <f t="shared" si="253"/>
        <v>22.95</v>
      </c>
      <c r="AD2564" s="5">
        <f>IFERROR(AA2564/D2564,0)</f>
        <v>1.0507880910683011E-3</v>
      </c>
      <c r="AE2564" s="15">
        <f t="shared" si="254"/>
        <v>0.41917808219178082</v>
      </c>
      <c r="AF2564" s="5">
        <f>IFERROR(AD2564*AE2564*48,0)</f>
        <v>2.1142432166590695E-2</v>
      </c>
    </row>
    <row r="2565" spans="1:32" x14ac:dyDescent="0.15">
      <c r="A2565" s="8">
        <v>45749</v>
      </c>
      <c r="B2565" s="1" t="s">
        <v>45</v>
      </c>
      <c r="C2565" s="1" t="s">
        <v>58</v>
      </c>
      <c r="D2565" s="1">
        <v>142.75</v>
      </c>
      <c r="E2565" s="6">
        <v>3.13</v>
      </c>
      <c r="F2565" s="10">
        <v>0.52083333333333304</v>
      </c>
      <c r="G2565" s="1">
        <v>24</v>
      </c>
      <c r="H2565" s="1">
        <v>42</v>
      </c>
      <c r="I2565" s="1">
        <v>24.3</v>
      </c>
      <c r="J2565" s="1">
        <v>7.0000000000000007E-2</v>
      </c>
      <c r="K2565" s="1">
        <v>405</v>
      </c>
      <c r="L2565" s="1">
        <v>95</v>
      </c>
      <c r="M2565" s="6">
        <f t="shared" si="250"/>
        <v>24.377124174436062</v>
      </c>
      <c r="N2565" s="1">
        <v>0</v>
      </c>
      <c r="O2565" s="1">
        <v>0</v>
      </c>
      <c r="P2565" s="12">
        <f t="shared" si="251"/>
        <v>0</v>
      </c>
      <c r="Q2565" s="1">
        <v>0</v>
      </c>
      <c r="R2565" s="1">
        <v>0</v>
      </c>
      <c r="S2565" s="1">
        <v>0.15</v>
      </c>
      <c r="T2565" s="1">
        <v>0</v>
      </c>
      <c r="U2565" s="4" t="s">
        <v>34</v>
      </c>
      <c r="V2565">
        <v>0.49</v>
      </c>
      <c r="W2565">
        <v>0.4</v>
      </c>
      <c r="X2565">
        <v>0.75</v>
      </c>
      <c r="Y2565">
        <v>2.38</v>
      </c>
      <c r="Z2565">
        <v>0.25</v>
      </c>
      <c r="AA2565" s="5">
        <f t="shared" si="252"/>
        <v>0.15</v>
      </c>
      <c r="AB2565" s="15" cm="1">
        <f t="array" ref="AB2565">_xlfn.SWITCH(U2565,"夏",122,"冬",90,"春",153,"秋",153,0)</f>
        <v>153</v>
      </c>
      <c r="AC2565" s="16">
        <f t="shared" si="253"/>
        <v>22.95</v>
      </c>
      <c r="AD2565" s="5">
        <f>IFERROR(AA2565/D2565,0)</f>
        <v>1.0507880910683011E-3</v>
      </c>
      <c r="AE2565" s="15">
        <f t="shared" si="254"/>
        <v>0.41917808219178082</v>
      </c>
      <c r="AF2565" s="5">
        <f>IFERROR(AD2565*AE2565*48,0)</f>
        <v>2.1142432166590695E-2</v>
      </c>
    </row>
    <row r="2566" spans="1:32" x14ac:dyDescent="0.15">
      <c r="A2566" s="8">
        <v>45749</v>
      </c>
      <c r="B2566" s="1" t="s">
        <v>45</v>
      </c>
      <c r="C2566" s="1" t="s">
        <v>58</v>
      </c>
      <c r="D2566" s="1">
        <v>142.75</v>
      </c>
      <c r="E2566" s="6">
        <v>3.13</v>
      </c>
      <c r="F2566" s="10">
        <v>0.54166666666666696</v>
      </c>
      <c r="G2566" s="1">
        <v>24.4</v>
      </c>
      <c r="H2566" s="1">
        <v>40</v>
      </c>
      <c r="I2566" s="1">
        <v>24.7</v>
      </c>
      <c r="J2566" s="1">
        <v>0.09</v>
      </c>
      <c r="K2566" s="1">
        <v>406</v>
      </c>
      <c r="L2566" s="1">
        <v>85</v>
      </c>
      <c r="M2566" s="6">
        <f t="shared" si="250"/>
        <v>24.789309959479965</v>
      </c>
      <c r="N2566" s="1">
        <v>0</v>
      </c>
      <c r="O2566" s="1">
        <v>0</v>
      </c>
      <c r="P2566" s="12">
        <f t="shared" si="251"/>
        <v>0</v>
      </c>
      <c r="Q2566" s="1">
        <v>0</v>
      </c>
      <c r="R2566" s="1">
        <v>0</v>
      </c>
      <c r="S2566" s="1">
        <v>0.15</v>
      </c>
      <c r="T2566" s="1">
        <v>0</v>
      </c>
      <c r="U2566" s="4" t="s">
        <v>34</v>
      </c>
      <c r="V2566">
        <v>0.49</v>
      </c>
      <c r="W2566">
        <v>0.4</v>
      </c>
      <c r="X2566">
        <v>0.75</v>
      </c>
      <c r="Y2566">
        <v>2.38</v>
      </c>
      <c r="Z2566">
        <v>0.25</v>
      </c>
      <c r="AA2566" s="5">
        <f t="shared" si="252"/>
        <v>0.15</v>
      </c>
      <c r="AB2566" s="15" cm="1">
        <f t="array" ref="AB2566">_xlfn.SWITCH(U2566,"夏",122,"冬",90,"春",153,"秋",153,0)</f>
        <v>153</v>
      </c>
      <c r="AC2566" s="16">
        <f t="shared" si="253"/>
        <v>22.95</v>
      </c>
      <c r="AD2566" s="5">
        <f>IFERROR(AA2566/D2566,0)</f>
        <v>1.0507880910683011E-3</v>
      </c>
      <c r="AE2566" s="15">
        <f t="shared" si="254"/>
        <v>0.41917808219178082</v>
      </c>
      <c r="AF2566" s="5">
        <f>IFERROR(AD2566*AE2566*48,0)</f>
        <v>2.1142432166590695E-2</v>
      </c>
    </row>
    <row r="2567" spans="1:32" x14ac:dyDescent="0.15">
      <c r="A2567" s="8">
        <v>45749</v>
      </c>
      <c r="B2567" s="1" t="s">
        <v>45</v>
      </c>
      <c r="C2567" s="1" t="s">
        <v>58</v>
      </c>
      <c r="D2567" s="1">
        <v>142.75</v>
      </c>
      <c r="E2567" s="6">
        <v>3.13</v>
      </c>
      <c r="F2567" s="10">
        <v>0.5625</v>
      </c>
      <c r="G2567" s="1">
        <v>24.8</v>
      </c>
      <c r="H2567" s="1">
        <v>38</v>
      </c>
      <c r="I2567" s="1">
        <v>25.1</v>
      </c>
      <c r="J2567" s="1">
        <v>0.11</v>
      </c>
      <c r="K2567" s="1">
        <v>428</v>
      </c>
      <c r="L2567" s="1">
        <v>330</v>
      </c>
      <c r="M2567" s="6">
        <f t="shared" si="250"/>
        <v>25.200326960200641</v>
      </c>
      <c r="N2567" s="1">
        <v>0.7</v>
      </c>
      <c r="O2567" s="11" cm="1">
        <f t="array" ref="O2567">ROUND(_xlfn.SWITCH(C2567,"建筑专教",IF(S2567&gt;0.1,1.38,1.28),"阶梯教室",IF(S2567&gt;0.1,1.15,1.05),"公共教室",IF(S2567&gt;0.1,1.22,1.12),IF(S2567&gt;0.1,1.2,1.1))+(MOD(ROW()*11,31)/31-0.5)*0.06,2)</f>
        <v>1.4</v>
      </c>
      <c r="P2567" s="12">
        <f t="shared" si="251"/>
        <v>0.03</v>
      </c>
      <c r="Q2567" s="13">
        <f t="shared" si="255"/>
        <v>0.41425643528118489</v>
      </c>
      <c r="R2567" s="1">
        <v>0</v>
      </c>
      <c r="S2567" s="1">
        <v>0.18</v>
      </c>
      <c r="T2567" s="1">
        <v>0.34</v>
      </c>
      <c r="U2567" s="4" t="s">
        <v>34</v>
      </c>
      <c r="V2567">
        <v>0.49</v>
      </c>
      <c r="W2567">
        <v>0.4</v>
      </c>
      <c r="X2567">
        <v>0.75</v>
      </c>
      <c r="Y2567">
        <v>2.38</v>
      </c>
      <c r="Z2567">
        <v>0.25</v>
      </c>
      <c r="AA2567" s="5">
        <f t="shared" si="252"/>
        <v>0.52</v>
      </c>
      <c r="AB2567" s="15" cm="1">
        <f t="array" ref="AB2567">_xlfn.SWITCH(U2567,"夏",122,"冬",90,"春",153,"秋",153,0)</f>
        <v>153</v>
      </c>
      <c r="AC2567" s="16">
        <f t="shared" si="253"/>
        <v>79.56</v>
      </c>
      <c r="AD2567" s="5">
        <f>IFERROR(AA2567/D2567,0)</f>
        <v>3.6427320490367778E-3</v>
      </c>
      <c r="AE2567" s="15">
        <f t="shared" si="254"/>
        <v>0.41917808219178082</v>
      </c>
      <c r="AF2567" s="5">
        <f>IFERROR(AD2567*AE2567*48,0)</f>
        <v>7.3293764844181084E-2</v>
      </c>
    </row>
    <row r="2568" spans="1:32" x14ac:dyDescent="0.15">
      <c r="A2568" s="8">
        <v>45749</v>
      </c>
      <c r="B2568" s="1" t="s">
        <v>45</v>
      </c>
      <c r="C2568" s="1" t="s">
        <v>58</v>
      </c>
      <c r="D2568" s="1">
        <v>142.75</v>
      </c>
      <c r="E2568" s="6">
        <v>3.13</v>
      </c>
      <c r="F2568" s="10">
        <v>0.58333333333333304</v>
      </c>
      <c r="G2568" s="1">
        <v>25.2</v>
      </c>
      <c r="H2568" s="1">
        <v>36</v>
      </c>
      <c r="I2568" s="1">
        <v>25.5</v>
      </c>
      <c r="J2568" s="1">
        <v>0.13</v>
      </c>
      <c r="K2568" s="1">
        <v>462</v>
      </c>
      <c r="L2568" s="1">
        <v>360</v>
      </c>
      <c r="M2568" s="6">
        <f t="shared" si="250"/>
        <v>25.61045364681587</v>
      </c>
      <c r="N2568" s="1">
        <v>0.7</v>
      </c>
      <c r="O2568" s="11" cm="1">
        <f t="array" ref="O2568">ROUND(_xlfn.SWITCH(C2568,"建筑专教",IF(S2568&gt;0.1,1.38,1.28),"阶梯教室",IF(S2568&gt;0.1,1.15,1.05),"公共教室",IF(S2568&gt;0.1,1.22,1.12),IF(S2568&gt;0.1,1.2,1.1))+(MOD(ROW()*11,31)/31-0.5)*0.06,2)</f>
        <v>1.36</v>
      </c>
      <c r="P2568" s="12">
        <f t="shared" si="251"/>
        <v>7.0000000000000007E-2</v>
      </c>
      <c r="Q2568" s="13">
        <f t="shared" si="255"/>
        <v>0.45722628237279372</v>
      </c>
      <c r="R2568" s="1">
        <v>0</v>
      </c>
      <c r="S2568" s="1">
        <v>0.18</v>
      </c>
      <c r="T2568" s="1">
        <v>0.44</v>
      </c>
      <c r="U2568" s="4" t="s">
        <v>34</v>
      </c>
      <c r="V2568">
        <v>0.49</v>
      </c>
      <c r="W2568">
        <v>0.4</v>
      </c>
      <c r="X2568">
        <v>0.75</v>
      </c>
      <c r="Y2568">
        <v>2.38</v>
      </c>
      <c r="Z2568">
        <v>0.25</v>
      </c>
      <c r="AA2568" s="5">
        <f t="shared" si="252"/>
        <v>0.62</v>
      </c>
      <c r="AB2568" s="15" cm="1">
        <f t="array" ref="AB2568">_xlfn.SWITCH(U2568,"夏",122,"冬",90,"春",153,"秋",153,0)</f>
        <v>153</v>
      </c>
      <c r="AC2568" s="16">
        <f t="shared" si="253"/>
        <v>94.86</v>
      </c>
      <c r="AD2568" s="5">
        <f>IFERROR(AA2568/D2568,0)</f>
        <v>4.3432574430823118E-3</v>
      </c>
      <c r="AE2568" s="15">
        <f t="shared" si="254"/>
        <v>0.41917808219178082</v>
      </c>
      <c r="AF2568" s="5">
        <f>IFERROR(AD2568*AE2568*48,0)</f>
        <v>8.7388719621908209E-2</v>
      </c>
    </row>
    <row r="2569" spans="1:32" x14ac:dyDescent="0.15">
      <c r="A2569" s="8">
        <v>45749</v>
      </c>
      <c r="B2569" s="1" t="s">
        <v>45</v>
      </c>
      <c r="C2569" s="1" t="s">
        <v>58</v>
      </c>
      <c r="D2569" s="1">
        <v>142.75</v>
      </c>
      <c r="E2569" s="6">
        <v>3.13</v>
      </c>
      <c r="F2569" s="10">
        <v>0.60416666666666696</v>
      </c>
      <c r="G2569" s="1">
        <v>25.6</v>
      </c>
      <c r="H2569" s="1">
        <v>34</v>
      </c>
      <c r="I2569" s="1">
        <v>25.9</v>
      </c>
      <c r="J2569" s="1">
        <v>0.11</v>
      </c>
      <c r="K2569" s="1">
        <v>435</v>
      </c>
      <c r="L2569" s="1">
        <v>390</v>
      </c>
      <c r="M2569" s="6">
        <f t="shared" si="250"/>
        <v>25.999524481744686</v>
      </c>
      <c r="N2569" s="1">
        <v>0.7</v>
      </c>
      <c r="O2569" s="11" cm="1">
        <f t="array" ref="O2569">ROUND(_xlfn.SWITCH(C2569,"建筑专教",IF(S2569&gt;0.1,1.38,1.28),"阶梯教室",IF(S2569&gt;0.1,1.15,1.05),"公共教室",IF(S2569&gt;0.1,1.22,1.12),IF(S2569&gt;0.1,1.2,1.1))+(MOD(ROW()*11,31)/31-0.5)*0.06,2)</f>
        <v>1.38</v>
      </c>
      <c r="P2569" s="12">
        <f t="shared" si="251"/>
        <v>0.04</v>
      </c>
      <c r="Q2569" s="13">
        <f t="shared" si="255"/>
        <v>0.5741084933207995</v>
      </c>
      <c r="R2569" s="1">
        <v>0</v>
      </c>
      <c r="S2569" s="1">
        <v>0.18</v>
      </c>
      <c r="T2569" s="1">
        <v>0.36</v>
      </c>
      <c r="U2569" s="4" t="s">
        <v>34</v>
      </c>
      <c r="V2569">
        <v>0.49</v>
      </c>
      <c r="W2569">
        <v>0.4</v>
      </c>
      <c r="X2569">
        <v>0.75</v>
      </c>
      <c r="Y2569">
        <v>2.38</v>
      </c>
      <c r="Z2569">
        <v>0.25</v>
      </c>
      <c r="AA2569" s="5">
        <f t="shared" si="252"/>
        <v>0.54</v>
      </c>
      <c r="AB2569" s="15" cm="1">
        <f t="array" ref="AB2569">_xlfn.SWITCH(U2569,"夏",122,"冬",90,"春",153,"秋",153,0)</f>
        <v>153</v>
      </c>
      <c r="AC2569" s="16">
        <f t="shared" si="253"/>
        <v>82.62</v>
      </c>
      <c r="AD2569" s="5">
        <f>IFERROR(AA2569/D2569,0)</f>
        <v>3.7828371278458848E-3</v>
      </c>
      <c r="AE2569" s="15">
        <f t="shared" si="254"/>
        <v>0.41917808219178082</v>
      </c>
      <c r="AF2569" s="5">
        <f>IFERROR(AD2569*AE2569*48,0)</f>
        <v>7.6112755799726511E-2</v>
      </c>
    </row>
    <row r="2570" spans="1:32" x14ac:dyDescent="0.15">
      <c r="A2570" s="8">
        <v>45749</v>
      </c>
      <c r="B2570" s="1" t="s">
        <v>45</v>
      </c>
      <c r="C2570" s="1" t="s">
        <v>58</v>
      </c>
      <c r="D2570" s="1">
        <v>142.75</v>
      </c>
      <c r="E2570" s="6">
        <v>3.13</v>
      </c>
      <c r="F2570" s="10">
        <v>0.625</v>
      </c>
      <c r="G2570" s="1">
        <v>26</v>
      </c>
      <c r="H2570" s="1">
        <v>32</v>
      </c>
      <c r="I2570" s="1">
        <v>26.3</v>
      </c>
      <c r="J2570" s="1">
        <v>0.09</v>
      </c>
      <c r="K2570" s="1">
        <v>408</v>
      </c>
      <c r="L2570" s="1">
        <v>420</v>
      </c>
      <c r="M2570" s="6">
        <f t="shared" si="250"/>
        <v>26.387886848748167</v>
      </c>
      <c r="N2570" s="1">
        <v>0.7</v>
      </c>
      <c r="O2570" s="11" cm="1">
        <f t="array" ref="O2570">ROUND(_xlfn.SWITCH(C2570,"建筑专教",IF(S2570&gt;0.1,1.38,1.28),"阶梯教室",IF(S2570&gt;0.1,1.15,1.05),"公共教室",IF(S2570&gt;0.1,1.22,1.12),IF(S2570&gt;0.1,1.2,1.1))+(MOD(ROW()*11,31)/31-0.5)*0.06,2)</f>
        <v>1.41</v>
      </c>
      <c r="P2570" s="12">
        <f t="shared" si="251"/>
        <v>0.01</v>
      </c>
      <c r="Q2570" s="13">
        <f t="shared" si="255"/>
        <v>0.69717378366409932</v>
      </c>
      <c r="R2570" s="1">
        <v>0</v>
      </c>
      <c r="S2570" s="1">
        <v>0.18</v>
      </c>
      <c r="T2570" s="1">
        <v>0.28000000000000003</v>
      </c>
      <c r="U2570" s="4" t="s">
        <v>34</v>
      </c>
      <c r="V2570">
        <v>0.49</v>
      </c>
      <c r="W2570">
        <v>0.4</v>
      </c>
      <c r="X2570">
        <v>0.75</v>
      </c>
      <c r="Y2570">
        <v>2.38</v>
      </c>
      <c r="Z2570">
        <v>0.25</v>
      </c>
      <c r="AA2570" s="5">
        <f t="shared" si="252"/>
        <v>0.46</v>
      </c>
      <c r="AB2570" s="15" cm="1">
        <f t="array" ref="AB2570">_xlfn.SWITCH(U2570,"夏",122,"冬",90,"春",153,"秋",153,0)</f>
        <v>153</v>
      </c>
      <c r="AC2570" s="16">
        <f t="shared" si="253"/>
        <v>70.38000000000001</v>
      </c>
      <c r="AD2570" s="5">
        <f>IFERROR(AA2570/D2570,0)</f>
        <v>3.2224168126094572E-3</v>
      </c>
      <c r="AE2570" s="15">
        <f t="shared" si="254"/>
        <v>0.41917808219178082</v>
      </c>
      <c r="AF2570" s="5">
        <f>IFERROR(AD2570*AE2570*48,0)</f>
        <v>6.48367919775448E-2</v>
      </c>
    </row>
    <row r="2571" spans="1:32" x14ac:dyDescent="0.15">
      <c r="A2571" s="8">
        <v>45749</v>
      </c>
      <c r="B2571" s="1" t="s">
        <v>45</v>
      </c>
      <c r="C2571" s="1" t="s">
        <v>58</v>
      </c>
      <c r="D2571" s="1">
        <v>142.75</v>
      </c>
      <c r="E2571" s="6">
        <v>3.13</v>
      </c>
      <c r="F2571" s="10">
        <v>0.64583333333333304</v>
      </c>
      <c r="G2571" s="1">
        <v>26.4</v>
      </c>
      <c r="H2571" s="1">
        <v>30</v>
      </c>
      <c r="I2571" s="1">
        <v>26.7</v>
      </c>
      <c r="J2571" s="1">
        <v>7.0000000000000007E-2</v>
      </c>
      <c r="K2571" s="1">
        <v>405</v>
      </c>
      <c r="L2571" s="1">
        <v>450</v>
      </c>
      <c r="M2571" s="6">
        <f t="shared" si="250"/>
        <v>26.775287977297921</v>
      </c>
      <c r="N2571" s="1">
        <v>0.7</v>
      </c>
      <c r="O2571" s="11" cm="1">
        <f t="array" ref="O2571">ROUND(_xlfn.SWITCH(C2571,"建筑专教",IF(S2571&gt;0.1,1.38,1.28),"阶梯教室",IF(S2571&gt;0.1,1.15,1.05),"公共教室",IF(S2571&gt;0.1,1.22,1.12),IF(S2571&gt;0.1,1.2,1.1))+(MOD(ROW()*11,31)/31-0.5)*0.06,2)</f>
        <v>1.37</v>
      </c>
      <c r="P2571" s="12">
        <f t="shared" si="251"/>
        <v>0.01</v>
      </c>
      <c r="Q2571" s="13">
        <f t="shared" si="255"/>
        <v>0.74375955792353166</v>
      </c>
      <c r="R2571" s="1">
        <v>0</v>
      </c>
      <c r="S2571" s="1">
        <v>0.18</v>
      </c>
      <c r="T2571" s="1">
        <v>0.2</v>
      </c>
      <c r="U2571" s="4" t="s">
        <v>34</v>
      </c>
      <c r="V2571">
        <v>0.49</v>
      </c>
      <c r="W2571">
        <v>0.4</v>
      </c>
      <c r="X2571">
        <v>0.75</v>
      </c>
      <c r="Y2571">
        <v>2.38</v>
      </c>
      <c r="Z2571">
        <v>0.25</v>
      </c>
      <c r="AA2571" s="5">
        <f t="shared" si="252"/>
        <v>0.38</v>
      </c>
      <c r="AB2571" s="15" cm="1">
        <f t="array" ref="AB2571">_xlfn.SWITCH(U2571,"夏",122,"冬",90,"春",153,"秋",153,0)</f>
        <v>153</v>
      </c>
      <c r="AC2571" s="16">
        <f t="shared" si="253"/>
        <v>58.14</v>
      </c>
      <c r="AD2571" s="5">
        <f>IFERROR(AA2571/D2571,0)</f>
        <v>2.6619964973730297E-3</v>
      </c>
      <c r="AE2571" s="15">
        <f t="shared" si="254"/>
        <v>0.41917808219178082</v>
      </c>
      <c r="AF2571" s="5">
        <f>IFERROR(AD2571*AE2571*48,0)</f>
        <v>5.3560828155363095E-2</v>
      </c>
    </row>
    <row r="2572" spans="1:32" x14ac:dyDescent="0.15">
      <c r="A2572" s="8">
        <v>45749</v>
      </c>
      <c r="B2572" s="1" t="s">
        <v>45</v>
      </c>
      <c r="C2572" s="1" t="s">
        <v>58</v>
      </c>
      <c r="D2572" s="1">
        <v>142.75</v>
      </c>
      <c r="E2572" s="6">
        <v>3.13</v>
      </c>
      <c r="F2572" s="10">
        <v>0.66666666666666696</v>
      </c>
      <c r="G2572" s="1">
        <v>26.8</v>
      </c>
      <c r="H2572" s="1">
        <v>28</v>
      </c>
      <c r="I2572" s="1">
        <v>27.1</v>
      </c>
      <c r="J2572" s="1">
        <v>0.05</v>
      </c>
      <c r="K2572" s="1">
        <v>405</v>
      </c>
      <c r="L2572" s="1">
        <v>480</v>
      </c>
      <c r="M2572" s="6">
        <f t="shared" si="250"/>
        <v>27.161283353362251</v>
      </c>
      <c r="N2572" s="1">
        <v>0.7</v>
      </c>
      <c r="O2572" s="11" cm="1">
        <f t="array" ref="O2572">ROUND(_xlfn.SWITCH(C2572,"建筑专教",IF(S2572&gt;0.1,1.38,1.28),"阶梯教室",IF(S2572&gt;0.1,1.15,1.05),"公共教室",IF(S2572&gt;0.1,1.22,1.12),IF(S2572&gt;0.1,1.2,1.1))+(MOD(ROW()*11,31)/31-0.5)*0.06,2)</f>
        <v>1.39</v>
      </c>
      <c r="P2572" s="12">
        <f t="shared" si="251"/>
        <v>0.01</v>
      </c>
      <c r="Q2572" s="13">
        <f t="shared" si="255"/>
        <v>0.85219824512666797</v>
      </c>
      <c r="R2572" s="1">
        <v>0</v>
      </c>
      <c r="S2572" s="1">
        <v>0.18</v>
      </c>
      <c r="T2572" s="1">
        <v>0.12</v>
      </c>
      <c r="U2572" s="4" t="s">
        <v>34</v>
      </c>
      <c r="V2572">
        <v>0.49</v>
      </c>
      <c r="W2572">
        <v>0.4</v>
      </c>
      <c r="X2572">
        <v>0.75</v>
      </c>
      <c r="Y2572">
        <v>2.38</v>
      </c>
      <c r="Z2572">
        <v>0.25</v>
      </c>
      <c r="AA2572" s="5">
        <f t="shared" si="252"/>
        <v>0.3</v>
      </c>
      <c r="AB2572" s="15" cm="1">
        <f t="array" ref="AB2572">_xlfn.SWITCH(U2572,"夏",122,"冬",90,"春",153,"秋",153,0)</f>
        <v>153</v>
      </c>
      <c r="AC2572" s="16">
        <f t="shared" si="253"/>
        <v>45.9</v>
      </c>
      <c r="AD2572" s="5">
        <f>IFERROR(AA2572/D2572,0)</f>
        <v>2.1015761821366022E-3</v>
      </c>
      <c r="AE2572" s="15">
        <f t="shared" si="254"/>
        <v>0.41917808219178082</v>
      </c>
      <c r="AF2572" s="5">
        <f>IFERROR(AD2572*AE2572*48,0)</f>
        <v>4.2284864333181391E-2</v>
      </c>
    </row>
    <row r="2573" spans="1:32" x14ac:dyDescent="0.15">
      <c r="A2573" s="8">
        <v>45749</v>
      </c>
      <c r="B2573" s="1" t="s">
        <v>45</v>
      </c>
      <c r="C2573" s="1" t="s">
        <v>58</v>
      </c>
      <c r="D2573" s="1">
        <v>142.75</v>
      </c>
      <c r="E2573" s="6">
        <v>3.13</v>
      </c>
      <c r="F2573" s="10">
        <v>0.6875</v>
      </c>
      <c r="G2573" s="1">
        <v>27.2</v>
      </c>
      <c r="H2573" s="1">
        <v>26</v>
      </c>
      <c r="I2573" s="1">
        <v>27.5</v>
      </c>
      <c r="J2573" s="1">
        <v>7.0000000000000007E-2</v>
      </c>
      <c r="K2573" s="1">
        <v>405</v>
      </c>
      <c r="L2573" s="1">
        <v>155</v>
      </c>
      <c r="M2573" s="6">
        <f t="shared" si="250"/>
        <v>27.574688871524302</v>
      </c>
      <c r="N2573" s="1">
        <v>0</v>
      </c>
      <c r="O2573" s="1">
        <v>0</v>
      </c>
      <c r="P2573" s="12">
        <f t="shared" si="251"/>
        <v>0</v>
      </c>
      <c r="Q2573" s="1">
        <v>0</v>
      </c>
      <c r="R2573" s="1">
        <v>0</v>
      </c>
      <c r="S2573" s="1">
        <v>0</v>
      </c>
      <c r="T2573" s="1">
        <v>0</v>
      </c>
      <c r="U2573" s="4" t="s">
        <v>34</v>
      </c>
      <c r="V2573">
        <v>0.49</v>
      </c>
      <c r="W2573">
        <v>0.4</v>
      </c>
      <c r="X2573">
        <v>0.75</v>
      </c>
      <c r="Y2573">
        <v>2.38</v>
      </c>
      <c r="Z2573">
        <v>0.25</v>
      </c>
      <c r="AA2573" s="5">
        <f t="shared" si="252"/>
        <v>0</v>
      </c>
      <c r="AB2573" s="15" cm="1">
        <f t="array" ref="AB2573">_xlfn.SWITCH(U2573,"夏",122,"冬",90,"春",153,"秋",153,0)</f>
        <v>153</v>
      </c>
      <c r="AC2573" s="16">
        <f t="shared" si="253"/>
        <v>0</v>
      </c>
      <c r="AD2573" s="5">
        <f>IFERROR(AA2573/D2573,0)</f>
        <v>0</v>
      </c>
      <c r="AE2573" s="15">
        <f t="shared" si="254"/>
        <v>0.41917808219178082</v>
      </c>
      <c r="AF2573" s="5">
        <f>IFERROR(AD2573*AE2573*48,0)</f>
        <v>0</v>
      </c>
    </row>
    <row r="2574" spans="1:32" x14ac:dyDescent="0.15">
      <c r="A2574" s="8">
        <v>45749</v>
      </c>
      <c r="B2574" s="1" t="s">
        <v>45</v>
      </c>
      <c r="C2574" s="1" t="s">
        <v>58</v>
      </c>
      <c r="D2574" s="1">
        <v>142.75</v>
      </c>
      <c r="E2574" s="6">
        <v>3.13</v>
      </c>
      <c r="F2574" s="10">
        <v>0.70833333333333304</v>
      </c>
      <c r="G2574" s="1">
        <v>27.6</v>
      </c>
      <c r="H2574" s="1">
        <v>24</v>
      </c>
      <c r="I2574" s="1">
        <v>27.9</v>
      </c>
      <c r="J2574" s="1">
        <v>0.09</v>
      </c>
      <c r="K2574" s="1">
        <v>405</v>
      </c>
      <c r="L2574" s="1">
        <v>125</v>
      </c>
      <c r="M2574" s="6">
        <f t="shared" si="250"/>
        <v>27.986493800608173</v>
      </c>
      <c r="N2574" s="1">
        <v>0</v>
      </c>
      <c r="O2574" s="1">
        <v>0</v>
      </c>
      <c r="P2574" s="12">
        <f t="shared" si="251"/>
        <v>0</v>
      </c>
      <c r="Q2574" s="1">
        <v>0</v>
      </c>
      <c r="R2574" s="1">
        <v>0</v>
      </c>
      <c r="S2574" s="1">
        <v>0</v>
      </c>
      <c r="T2574" s="1">
        <v>0</v>
      </c>
      <c r="U2574" s="4" t="s">
        <v>34</v>
      </c>
      <c r="V2574">
        <v>0.49</v>
      </c>
      <c r="W2574">
        <v>0.4</v>
      </c>
      <c r="X2574">
        <v>0.75</v>
      </c>
      <c r="Y2574">
        <v>2.38</v>
      </c>
      <c r="Z2574">
        <v>0.25</v>
      </c>
      <c r="AA2574" s="5">
        <f t="shared" si="252"/>
        <v>0</v>
      </c>
      <c r="AB2574" s="15" cm="1">
        <f t="array" ref="AB2574">_xlfn.SWITCH(U2574,"夏",122,"冬",90,"春",153,"秋",153,0)</f>
        <v>153</v>
      </c>
      <c r="AC2574" s="16">
        <f t="shared" si="253"/>
        <v>0</v>
      </c>
      <c r="AD2574" s="5">
        <f>IFERROR(AA2574/D2574,0)</f>
        <v>0</v>
      </c>
      <c r="AE2574" s="15">
        <f t="shared" si="254"/>
        <v>0.41917808219178082</v>
      </c>
      <c r="AF2574" s="5">
        <f>IFERROR(AD2574*AE2574*48,0)</f>
        <v>0</v>
      </c>
    </row>
    <row r="2575" spans="1:32" x14ac:dyDescent="0.15">
      <c r="A2575" s="8">
        <v>45749</v>
      </c>
      <c r="B2575" s="1" t="s">
        <v>45</v>
      </c>
      <c r="C2575" s="1" t="s">
        <v>58</v>
      </c>
      <c r="D2575" s="1">
        <v>142.75</v>
      </c>
      <c r="E2575" s="6">
        <v>3.13</v>
      </c>
      <c r="F2575" s="10">
        <v>0.72916666666666696</v>
      </c>
      <c r="G2575" s="1">
        <v>28</v>
      </c>
      <c r="H2575" s="1">
        <v>22</v>
      </c>
      <c r="I2575" s="1">
        <v>28.3</v>
      </c>
      <c r="J2575" s="1">
        <v>0.11</v>
      </c>
      <c r="K2575" s="1">
        <v>405</v>
      </c>
      <c r="L2575" s="1">
        <v>100</v>
      </c>
      <c r="M2575" s="6">
        <f t="shared" si="250"/>
        <v>28.397167784137878</v>
      </c>
      <c r="N2575" s="1">
        <v>0</v>
      </c>
      <c r="O2575" s="1">
        <v>0</v>
      </c>
      <c r="P2575" s="12">
        <f t="shared" si="251"/>
        <v>0</v>
      </c>
      <c r="Q2575" s="1">
        <v>0</v>
      </c>
      <c r="R2575" s="1">
        <v>0</v>
      </c>
      <c r="S2575" s="1">
        <v>0</v>
      </c>
      <c r="T2575" s="1">
        <v>0</v>
      </c>
      <c r="U2575" s="4" t="s">
        <v>34</v>
      </c>
      <c r="V2575">
        <v>0.49</v>
      </c>
      <c r="W2575">
        <v>0.4</v>
      </c>
      <c r="X2575">
        <v>0.75</v>
      </c>
      <c r="Y2575">
        <v>2.38</v>
      </c>
      <c r="Z2575">
        <v>0.25</v>
      </c>
      <c r="AA2575" s="5">
        <f t="shared" si="252"/>
        <v>0</v>
      </c>
      <c r="AB2575" s="15" cm="1">
        <f t="array" ref="AB2575">_xlfn.SWITCH(U2575,"夏",122,"冬",90,"春",153,"秋",153,0)</f>
        <v>153</v>
      </c>
      <c r="AC2575" s="16">
        <f t="shared" si="253"/>
        <v>0</v>
      </c>
      <c r="AD2575" s="5">
        <f>IFERROR(AA2575/D2575,0)</f>
        <v>0</v>
      </c>
      <c r="AE2575" s="15">
        <f t="shared" si="254"/>
        <v>0.41917808219178082</v>
      </c>
      <c r="AF2575" s="5">
        <f>IFERROR(AD2575*AE2575*48,0)</f>
        <v>0</v>
      </c>
    </row>
    <row r="2576" spans="1:32" x14ac:dyDescent="0.15">
      <c r="A2576" s="8">
        <v>45749</v>
      </c>
      <c r="B2576" s="1" t="s">
        <v>45</v>
      </c>
      <c r="C2576" s="1" t="s">
        <v>58</v>
      </c>
      <c r="D2576" s="1">
        <v>142.75</v>
      </c>
      <c r="E2576" s="6">
        <v>3.13</v>
      </c>
      <c r="F2576" s="10">
        <v>0.75</v>
      </c>
      <c r="G2576" s="1">
        <v>28.4</v>
      </c>
      <c r="H2576" s="1">
        <v>20</v>
      </c>
      <c r="I2576" s="1">
        <v>28.7</v>
      </c>
      <c r="J2576" s="1">
        <v>0.11</v>
      </c>
      <c r="K2576" s="1">
        <v>406</v>
      </c>
      <c r="L2576" s="1">
        <v>310</v>
      </c>
      <c r="M2576" s="6">
        <f t="shared" si="250"/>
        <v>28.796782254201617</v>
      </c>
      <c r="N2576" s="1">
        <v>0.7</v>
      </c>
      <c r="O2576" s="11" cm="1">
        <f t="array" ref="O2576">ROUND(_xlfn.SWITCH(C2576,"建筑专教",IF(S2576&gt;0.1,1.38,1.28),"阶梯教室",IF(S2576&gt;0.1,1.15,1.05),"公共教室",IF(S2576&gt;0.1,1.22,1.12),IF(S2576&gt;0.1,1.2,1.1))+(MOD(ROW()*11,31)/31-0.5)*0.06,2)</f>
        <v>1.35</v>
      </c>
      <c r="P2576" s="12">
        <f t="shared" si="251"/>
        <v>0.01</v>
      </c>
      <c r="Q2576" s="13">
        <f t="shared" si="255"/>
        <v>1.1755710663274801</v>
      </c>
      <c r="R2576" s="1">
        <v>0</v>
      </c>
      <c r="S2576" s="1">
        <v>0.18</v>
      </c>
      <c r="T2576" s="1">
        <v>0.22</v>
      </c>
      <c r="U2576" s="4" t="s">
        <v>34</v>
      </c>
      <c r="V2576">
        <v>0.49</v>
      </c>
      <c r="W2576">
        <v>0.4</v>
      </c>
      <c r="X2576">
        <v>0.75</v>
      </c>
      <c r="Y2576">
        <v>2.38</v>
      </c>
      <c r="Z2576">
        <v>0.25</v>
      </c>
      <c r="AA2576" s="5">
        <f t="shared" si="252"/>
        <v>0.4</v>
      </c>
      <c r="AB2576" s="15" cm="1">
        <f t="array" ref="AB2576">_xlfn.SWITCH(U2576,"夏",122,"冬",90,"春",153,"秋",153,0)</f>
        <v>153</v>
      </c>
      <c r="AC2576" s="16">
        <f t="shared" si="253"/>
        <v>61.2</v>
      </c>
      <c r="AD2576" s="5">
        <f>IFERROR(AA2576/D2576,0)</f>
        <v>2.8021015761821367E-3</v>
      </c>
      <c r="AE2576" s="15">
        <f t="shared" si="254"/>
        <v>0.41917808219178082</v>
      </c>
      <c r="AF2576" s="5">
        <f>IFERROR(AD2576*AE2576*48,0)</f>
        <v>5.637981911090853E-2</v>
      </c>
    </row>
    <row r="2577" spans="1:32" x14ac:dyDescent="0.15">
      <c r="A2577" s="8">
        <v>45749</v>
      </c>
      <c r="B2577" s="1" t="s">
        <v>45</v>
      </c>
      <c r="C2577" s="1" t="s">
        <v>58</v>
      </c>
      <c r="D2577" s="1">
        <v>142.75</v>
      </c>
      <c r="E2577" s="6">
        <v>3.13</v>
      </c>
      <c r="F2577" s="10">
        <v>0.77083333333333304</v>
      </c>
      <c r="G2577" s="1">
        <v>28.8</v>
      </c>
      <c r="H2577" s="1">
        <v>18</v>
      </c>
      <c r="I2577" s="1">
        <v>29.1</v>
      </c>
      <c r="J2577" s="1">
        <v>0.09</v>
      </c>
      <c r="K2577" s="1">
        <v>435</v>
      </c>
      <c r="L2577" s="1">
        <v>340</v>
      </c>
      <c r="M2577" s="6">
        <f t="shared" si="250"/>
        <v>29.185468267399585</v>
      </c>
      <c r="N2577" s="1">
        <v>0.7</v>
      </c>
      <c r="O2577" s="11" cm="1">
        <f t="array" ref="O2577">ROUND(_xlfn.SWITCH(C2577,"建筑专教",IF(S2577&gt;0.1,1.38,1.28),"阶梯教室",IF(S2577&gt;0.1,1.15,1.05),"公共教室",IF(S2577&gt;0.1,1.22,1.12),IF(S2577&gt;0.1,1.2,1.1))+(MOD(ROW()*11,31)/31-0.5)*0.06,2)</f>
        <v>1.38</v>
      </c>
      <c r="P2577" s="12">
        <f t="shared" si="251"/>
        <v>0.04</v>
      </c>
      <c r="Q2577" s="13">
        <f t="shared" si="255"/>
        <v>1.2798831217958861</v>
      </c>
      <c r="R2577" s="1">
        <v>0</v>
      </c>
      <c r="S2577" s="1">
        <v>0.18</v>
      </c>
      <c r="T2577" s="1">
        <v>0.3</v>
      </c>
      <c r="U2577" s="4" t="s">
        <v>34</v>
      </c>
      <c r="V2577">
        <v>0.49</v>
      </c>
      <c r="W2577">
        <v>0.4</v>
      </c>
      <c r="X2577">
        <v>0.75</v>
      </c>
      <c r="Y2577">
        <v>2.38</v>
      </c>
      <c r="Z2577">
        <v>0.25</v>
      </c>
      <c r="AA2577" s="5">
        <f t="shared" si="252"/>
        <v>0.48</v>
      </c>
      <c r="AB2577" s="15" cm="1">
        <f t="array" ref="AB2577">_xlfn.SWITCH(U2577,"夏",122,"冬",90,"春",153,"秋",153,0)</f>
        <v>153</v>
      </c>
      <c r="AC2577" s="16">
        <f t="shared" si="253"/>
        <v>73.44</v>
      </c>
      <c r="AD2577" s="5">
        <f>IFERROR(AA2577/D2577,0)</f>
        <v>3.3625218914185638E-3</v>
      </c>
      <c r="AE2577" s="15">
        <f t="shared" si="254"/>
        <v>0.41917808219178082</v>
      </c>
      <c r="AF2577" s="5">
        <f>IFERROR(AD2577*AE2577*48,0)</f>
        <v>6.7655782933090228E-2</v>
      </c>
    </row>
    <row r="2578" spans="1:32" x14ac:dyDescent="0.15">
      <c r="A2578" s="8">
        <v>45749</v>
      </c>
      <c r="B2578" s="1" t="s">
        <v>45</v>
      </c>
      <c r="C2578" s="1" t="s">
        <v>58</v>
      </c>
      <c r="D2578" s="1">
        <v>142.75</v>
      </c>
      <c r="E2578" s="6">
        <v>3.13</v>
      </c>
      <c r="F2578" s="10">
        <v>0.79166666666666696</v>
      </c>
      <c r="G2578" s="1">
        <v>29.2</v>
      </c>
      <c r="H2578" s="1">
        <v>16</v>
      </c>
      <c r="I2578" s="1">
        <v>29.5</v>
      </c>
      <c r="J2578" s="1">
        <v>7.0000000000000007E-2</v>
      </c>
      <c r="K2578" s="1">
        <v>435</v>
      </c>
      <c r="L2578" s="1">
        <v>370</v>
      </c>
      <c r="M2578" s="6">
        <f t="shared" si="250"/>
        <v>29.57321865071782</v>
      </c>
      <c r="N2578" s="1">
        <v>0.7</v>
      </c>
      <c r="O2578" s="11" cm="1">
        <f t="array" ref="O2578">ROUND(_xlfn.SWITCH(C2578,"建筑专教",IF(S2578&gt;0.1,1.38,1.28),"阶梯教室",IF(S2578&gt;0.1,1.15,1.05),"公共教室",IF(S2578&gt;0.1,1.22,1.12),IF(S2578&gt;0.1,1.2,1.1))+(MOD(ROW()*11,31)/31-0.5)*0.06,2)</f>
        <v>1.4</v>
      </c>
      <c r="P2578" s="12">
        <f t="shared" si="251"/>
        <v>0.04</v>
      </c>
      <c r="Q2578" s="13">
        <f t="shared" si="255"/>
        <v>1.373160919603067</v>
      </c>
      <c r="R2578" s="1">
        <v>0</v>
      </c>
      <c r="S2578" s="1">
        <v>0.18</v>
      </c>
      <c r="T2578" s="1">
        <v>0.3</v>
      </c>
      <c r="U2578" s="4" t="s">
        <v>34</v>
      </c>
      <c r="V2578">
        <v>0.49</v>
      </c>
      <c r="W2578">
        <v>0.4</v>
      </c>
      <c r="X2578">
        <v>0.75</v>
      </c>
      <c r="Y2578">
        <v>2.38</v>
      </c>
      <c r="Z2578">
        <v>0.25</v>
      </c>
      <c r="AA2578" s="5">
        <f t="shared" si="252"/>
        <v>0.48</v>
      </c>
      <c r="AB2578" s="15" cm="1">
        <f t="array" ref="AB2578">_xlfn.SWITCH(U2578,"夏",122,"冬",90,"春",153,"秋",153,0)</f>
        <v>153</v>
      </c>
      <c r="AC2578" s="16">
        <f t="shared" si="253"/>
        <v>73.44</v>
      </c>
      <c r="AD2578" s="5">
        <f>IFERROR(AA2578/D2578,0)</f>
        <v>3.3625218914185638E-3</v>
      </c>
      <c r="AE2578" s="15">
        <f t="shared" si="254"/>
        <v>0.41917808219178082</v>
      </c>
      <c r="AF2578" s="5">
        <f>IFERROR(AD2578*AE2578*48,0)</f>
        <v>6.7655782933090228E-2</v>
      </c>
    </row>
    <row r="2579" spans="1:32" x14ac:dyDescent="0.15">
      <c r="A2579" s="8">
        <v>45749</v>
      </c>
      <c r="B2579" s="1" t="s">
        <v>45</v>
      </c>
      <c r="C2579" s="1" t="s">
        <v>58</v>
      </c>
      <c r="D2579" s="1">
        <v>142.75</v>
      </c>
      <c r="E2579" s="6">
        <v>3.13</v>
      </c>
      <c r="F2579" s="10">
        <v>0.8125</v>
      </c>
      <c r="G2579" s="1">
        <v>29.6</v>
      </c>
      <c r="H2579" s="1">
        <v>14</v>
      </c>
      <c r="I2579" s="1">
        <v>29.9</v>
      </c>
      <c r="J2579" s="1">
        <v>0.05</v>
      </c>
      <c r="K2579" s="1">
        <v>408</v>
      </c>
      <c r="L2579" s="1">
        <v>400</v>
      </c>
      <c r="M2579" s="6">
        <f t="shared" si="250"/>
        <v>29.959601000394514</v>
      </c>
      <c r="N2579" s="1">
        <v>0.7</v>
      </c>
      <c r="O2579" s="11" cm="1">
        <f t="array" ref="O2579">ROUND(_xlfn.SWITCH(C2579,"建筑专教",IF(S2579&gt;0.1,1.38,1.28),"阶梯教室",IF(S2579&gt;0.1,1.15,1.05),"公共教室",IF(S2579&gt;0.1,1.22,1.12),IF(S2579&gt;0.1,1.2,1.1))+(MOD(ROW()*11,31)/31-0.5)*0.06,2)</f>
        <v>1.36</v>
      </c>
      <c r="P2579" s="12">
        <f t="shared" si="251"/>
        <v>0.01</v>
      </c>
      <c r="Q2579" s="13">
        <f t="shared" si="255"/>
        <v>1.434009331560582</v>
      </c>
      <c r="R2579" s="1">
        <v>0</v>
      </c>
      <c r="S2579" s="1">
        <v>0.18</v>
      </c>
      <c r="T2579" s="1">
        <v>0.22</v>
      </c>
      <c r="U2579" s="4" t="s">
        <v>34</v>
      </c>
      <c r="V2579">
        <v>0.49</v>
      </c>
      <c r="W2579">
        <v>0.4</v>
      </c>
      <c r="X2579">
        <v>0.75</v>
      </c>
      <c r="Y2579">
        <v>2.38</v>
      </c>
      <c r="Z2579">
        <v>0.25</v>
      </c>
      <c r="AA2579" s="5">
        <f t="shared" si="252"/>
        <v>0.4</v>
      </c>
      <c r="AB2579" s="15" cm="1">
        <f t="array" ref="AB2579">_xlfn.SWITCH(U2579,"夏",122,"冬",90,"春",153,"秋",153,0)</f>
        <v>153</v>
      </c>
      <c r="AC2579" s="16">
        <f t="shared" si="253"/>
        <v>61.2</v>
      </c>
      <c r="AD2579" s="5">
        <f>IFERROR(AA2579/D2579,0)</f>
        <v>2.8021015761821367E-3</v>
      </c>
      <c r="AE2579" s="15">
        <f t="shared" si="254"/>
        <v>0.41917808219178082</v>
      </c>
      <c r="AF2579" s="5">
        <f>IFERROR(AD2579*AE2579*48,0)</f>
        <v>5.637981911090853E-2</v>
      </c>
    </row>
    <row r="2580" spans="1:32" x14ac:dyDescent="0.15">
      <c r="A2580" s="8">
        <v>45749</v>
      </c>
      <c r="B2580" s="1" t="s">
        <v>45</v>
      </c>
      <c r="C2580" s="1" t="s">
        <v>58</v>
      </c>
      <c r="D2580" s="1">
        <v>142.75</v>
      </c>
      <c r="E2580" s="6">
        <v>3.13</v>
      </c>
      <c r="F2580" s="10">
        <v>0.83333333333333304</v>
      </c>
      <c r="G2580" s="1">
        <v>30</v>
      </c>
      <c r="H2580" s="1">
        <v>12</v>
      </c>
      <c r="I2580" s="1">
        <v>30.3</v>
      </c>
      <c r="J2580" s="1">
        <v>7.0000000000000007E-2</v>
      </c>
      <c r="K2580" s="1">
        <v>405</v>
      </c>
      <c r="L2580" s="1">
        <v>430</v>
      </c>
      <c r="M2580" s="6">
        <f t="shared" si="250"/>
        <v>30.372641363159289</v>
      </c>
      <c r="N2580" s="1">
        <v>0.7</v>
      </c>
      <c r="O2580" s="11" cm="1">
        <f t="array" ref="O2580">ROUND(_xlfn.SWITCH(C2580,"建筑专教",IF(S2580&gt;0.1,1.38,1.28),"阶梯教室",IF(S2580&gt;0.1,1.15,1.05),"公共教室",IF(S2580&gt;0.1,1.22,1.12),IF(S2580&gt;0.1,1.2,1.1))+(MOD(ROW()*11,31)/31-0.5)*0.06,2)</f>
        <v>1.38</v>
      </c>
      <c r="P2580" s="12">
        <f t="shared" si="251"/>
        <v>0.01</v>
      </c>
      <c r="Q2580" s="13">
        <f t="shared" si="255"/>
        <v>1.5262493354226594</v>
      </c>
      <c r="R2580" s="1">
        <v>0</v>
      </c>
      <c r="S2580" s="1">
        <v>0.18</v>
      </c>
      <c r="T2580" s="1">
        <v>0.14000000000000001</v>
      </c>
      <c r="U2580" s="4" t="s">
        <v>34</v>
      </c>
      <c r="V2580">
        <v>0.49</v>
      </c>
      <c r="W2580">
        <v>0.4</v>
      </c>
      <c r="X2580">
        <v>0.75</v>
      </c>
      <c r="Y2580">
        <v>2.38</v>
      </c>
      <c r="Z2580">
        <v>0.25</v>
      </c>
      <c r="AA2580" s="5">
        <f t="shared" si="252"/>
        <v>0.32</v>
      </c>
      <c r="AB2580" s="15" cm="1">
        <f t="array" ref="AB2580">_xlfn.SWITCH(U2580,"夏",122,"冬",90,"春",153,"秋",153,0)</f>
        <v>153</v>
      </c>
      <c r="AC2580" s="16">
        <f t="shared" si="253"/>
        <v>48.96</v>
      </c>
      <c r="AD2580" s="5">
        <f>IFERROR(AA2580/D2580,0)</f>
        <v>2.2416812609457092E-3</v>
      </c>
      <c r="AE2580" s="15">
        <f t="shared" si="254"/>
        <v>0.41917808219178082</v>
      </c>
      <c r="AF2580" s="5">
        <f>IFERROR(AD2580*AE2580*48,0)</f>
        <v>4.5103855288726818E-2</v>
      </c>
    </row>
    <row r="2581" spans="1:32" x14ac:dyDescent="0.15">
      <c r="A2581" s="8">
        <v>45749</v>
      </c>
      <c r="B2581" s="1" t="s">
        <v>45</v>
      </c>
      <c r="C2581" s="1" t="s">
        <v>58</v>
      </c>
      <c r="D2581" s="1">
        <v>142.75</v>
      </c>
      <c r="E2581" s="6">
        <v>3.13</v>
      </c>
      <c r="F2581" s="10">
        <v>0.85416666666666696</v>
      </c>
      <c r="G2581" s="1">
        <v>30.4</v>
      </c>
      <c r="H2581" s="1">
        <v>10</v>
      </c>
      <c r="I2581" s="1">
        <v>30.7</v>
      </c>
      <c r="J2581" s="1">
        <v>0.09</v>
      </c>
      <c r="K2581" s="1">
        <v>405</v>
      </c>
      <c r="L2581" s="1">
        <v>460</v>
      </c>
      <c r="M2581" s="6">
        <f t="shared" si="250"/>
        <v>30.784125944727748</v>
      </c>
      <c r="N2581" s="1">
        <v>0.7</v>
      </c>
      <c r="O2581" s="11" cm="1">
        <f t="array" ref="O2581">ROUND(_xlfn.SWITCH(C2581,"建筑专教",IF(S2581&gt;0.1,1.38,1.28),"阶梯教室",IF(S2581&gt;0.1,1.15,1.05),"公共教室",IF(S2581&gt;0.1,1.22,1.12),IF(S2581&gt;0.1,1.2,1.1))+(MOD(ROW()*11,31)/31-0.5)*0.06,2)</f>
        <v>1.4</v>
      </c>
      <c r="P2581" s="12">
        <f t="shared" si="251"/>
        <v>0.01</v>
      </c>
      <c r="Q2581" s="13">
        <f t="shared" si="255"/>
        <v>1.6143011197813768</v>
      </c>
      <c r="R2581" s="1">
        <v>0</v>
      </c>
      <c r="S2581" s="1">
        <v>0.18</v>
      </c>
      <c r="T2581" s="1">
        <v>0.06</v>
      </c>
      <c r="U2581" s="4" t="s">
        <v>34</v>
      </c>
      <c r="V2581">
        <v>0.49</v>
      </c>
      <c r="W2581">
        <v>0.4</v>
      </c>
      <c r="X2581">
        <v>0.75</v>
      </c>
      <c r="Y2581">
        <v>2.38</v>
      </c>
      <c r="Z2581">
        <v>0.25</v>
      </c>
      <c r="AA2581" s="5">
        <f t="shared" si="252"/>
        <v>0.24</v>
      </c>
      <c r="AB2581" s="15" cm="1">
        <f t="array" ref="AB2581">_xlfn.SWITCH(U2581,"夏",122,"冬",90,"春",153,"秋",153,0)</f>
        <v>153</v>
      </c>
      <c r="AC2581" s="16">
        <f t="shared" si="253"/>
        <v>36.72</v>
      </c>
      <c r="AD2581" s="5">
        <f>IFERROR(AA2581/D2581,0)</f>
        <v>1.6812609457092819E-3</v>
      </c>
      <c r="AE2581" s="15">
        <f t="shared" si="254"/>
        <v>0.41917808219178082</v>
      </c>
      <c r="AF2581" s="5">
        <f>IFERROR(AD2581*AE2581*48,0)</f>
        <v>3.3827891466545114E-2</v>
      </c>
    </row>
    <row r="2582" spans="1:32" x14ac:dyDescent="0.15">
      <c r="A2582" s="8">
        <v>45749</v>
      </c>
      <c r="B2582" s="1" t="s">
        <v>45</v>
      </c>
      <c r="C2582" s="1" t="s">
        <v>58</v>
      </c>
      <c r="D2582" s="1">
        <v>142.75</v>
      </c>
      <c r="E2582" s="6">
        <v>3.13</v>
      </c>
      <c r="F2582" s="10">
        <v>0.875</v>
      </c>
      <c r="G2582" s="1">
        <v>30</v>
      </c>
      <c r="H2582" s="1">
        <v>12</v>
      </c>
      <c r="I2582" s="1">
        <v>30.3</v>
      </c>
      <c r="J2582" s="1">
        <v>7.0000000000000007E-2</v>
      </c>
      <c r="K2582" s="1">
        <v>405</v>
      </c>
      <c r="L2582" s="1">
        <v>135</v>
      </c>
      <c r="M2582" s="6">
        <f t="shared" si="250"/>
        <v>30.372641363159289</v>
      </c>
      <c r="N2582" s="1">
        <v>0</v>
      </c>
      <c r="O2582" s="1">
        <v>0</v>
      </c>
      <c r="P2582" s="12">
        <f t="shared" si="251"/>
        <v>0</v>
      </c>
      <c r="Q2582" s="1">
        <v>0</v>
      </c>
      <c r="R2582" s="1">
        <v>0</v>
      </c>
      <c r="S2582" s="1">
        <v>0</v>
      </c>
      <c r="T2582" s="1">
        <v>0</v>
      </c>
      <c r="U2582" s="4" t="s">
        <v>34</v>
      </c>
      <c r="V2582">
        <v>0.49</v>
      </c>
      <c r="W2582">
        <v>0.4</v>
      </c>
      <c r="X2582">
        <v>0.75</v>
      </c>
      <c r="Y2582">
        <v>2.38</v>
      </c>
      <c r="Z2582">
        <v>0.25</v>
      </c>
      <c r="AA2582" s="5">
        <f t="shared" si="252"/>
        <v>0</v>
      </c>
      <c r="AB2582" s="15" cm="1">
        <f t="array" ref="AB2582">_xlfn.SWITCH(U2582,"夏",122,"冬",90,"春",153,"秋",153,0)</f>
        <v>153</v>
      </c>
      <c r="AC2582" s="16">
        <f t="shared" si="253"/>
        <v>0</v>
      </c>
      <c r="AD2582" s="5">
        <f>IFERROR(AA2582/D2582,0)</f>
        <v>0</v>
      </c>
      <c r="AE2582" s="15">
        <f t="shared" si="254"/>
        <v>0.41917808219178082</v>
      </c>
      <c r="AF2582" s="5">
        <f>IFERROR(AD2582*AE2582*48,0)</f>
        <v>0</v>
      </c>
    </row>
    <row r="2583" spans="1:32" x14ac:dyDescent="0.15">
      <c r="A2583" s="8">
        <v>45749</v>
      </c>
      <c r="B2583" s="1" t="s">
        <v>45</v>
      </c>
      <c r="C2583" s="1" t="s">
        <v>58</v>
      </c>
      <c r="D2583" s="1">
        <v>142.75</v>
      </c>
      <c r="E2583" s="6">
        <v>3.13</v>
      </c>
      <c r="F2583" s="10">
        <v>0.89583333333333304</v>
      </c>
      <c r="G2583" s="1">
        <v>29.6</v>
      </c>
      <c r="H2583" s="1">
        <v>14</v>
      </c>
      <c r="I2583" s="1">
        <v>29.9</v>
      </c>
      <c r="J2583" s="1">
        <v>0.05</v>
      </c>
      <c r="K2583" s="1">
        <v>405</v>
      </c>
      <c r="L2583" s="1">
        <v>110</v>
      </c>
      <c r="M2583" s="6">
        <f t="shared" si="250"/>
        <v>29.959601000394514</v>
      </c>
      <c r="N2583" s="1">
        <v>0</v>
      </c>
      <c r="O2583" s="1">
        <v>0</v>
      </c>
      <c r="P2583" s="12">
        <f t="shared" si="251"/>
        <v>0</v>
      </c>
      <c r="Q2583" s="1">
        <v>0</v>
      </c>
      <c r="R2583" s="1">
        <v>0</v>
      </c>
      <c r="S2583" s="1">
        <v>0</v>
      </c>
      <c r="T2583" s="1">
        <v>0</v>
      </c>
      <c r="U2583" s="4" t="s">
        <v>34</v>
      </c>
      <c r="V2583">
        <v>0.49</v>
      </c>
      <c r="W2583">
        <v>0.4</v>
      </c>
      <c r="X2583">
        <v>0.75</v>
      </c>
      <c r="Y2583">
        <v>2.38</v>
      </c>
      <c r="Z2583">
        <v>0.25</v>
      </c>
      <c r="AA2583" s="5">
        <f t="shared" si="252"/>
        <v>0</v>
      </c>
      <c r="AB2583" s="15" cm="1">
        <f t="array" ref="AB2583">_xlfn.SWITCH(U2583,"夏",122,"冬",90,"春",153,"秋",153,0)</f>
        <v>153</v>
      </c>
      <c r="AC2583" s="16">
        <f t="shared" si="253"/>
        <v>0</v>
      </c>
      <c r="AD2583" s="5">
        <f>IFERROR(AA2583/D2583,0)</f>
        <v>0</v>
      </c>
      <c r="AE2583" s="15">
        <f t="shared" si="254"/>
        <v>0.41917808219178082</v>
      </c>
      <c r="AF2583" s="5">
        <f>IFERROR(AD2583*AE2583*48,0)</f>
        <v>0</v>
      </c>
    </row>
    <row r="2584" spans="1:32" x14ac:dyDescent="0.15">
      <c r="A2584" s="8">
        <v>45749</v>
      </c>
      <c r="B2584" s="1" t="s">
        <v>45</v>
      </c>
      <c r="C2584" s="1" t="s">
        <v>58</v>
      </c>
      <c r="D2584" s="1">
        <v>142.75</v>
      </c>
      <c r="E2584" s="6">
        <v>3.13</v>
      </c>
      <c r="F2584" s="10">
        <v>0.91666666666666696</v>
      </c>
      <c r="G2584" s="1">
        <v>29.2</v>
      </c>
      <c r="H2584" s="1">
        <v>16</v>
      </c>
      <c r="I2584" s="1">
        <v>29.5</v>
      </c>
      <c r="J2584" s="1">
        <v>0.03</v>
      </c>
      <c r="K2584" s="1">
        <v>405</v>
      </c>
      <c r="L2584" s="1">
        <v>90</v>
      </c>
      <c r="M2584" s="6">
        <f t="shared" si="250"/>
        <v>29.544045185447089</v>
      </c>
      <c r="N2584" s="1">
        <v>0</v>
      </c>
      <c r="O2584" s="1">
        <v>0</v>
      </c>
      <c r="P2584" s="12">
        <f t="shared" si="251"/>
        <v>0</v>
      </c>
      <c r="Q2584" s="1">
        <v>0</v>
      </c>
      <c r="R2584" s="1">
        <v>0</v>
      </c>
      <c r="S2584" s="1">
        <v>0</v>
      </c>
      <c r="T2584" s="1">
        <v>0</v>
      </c>
      <c r="U2584" s="4" t="s">
        <v>34</v>
      </c>
      <c r="V2584">
        <v>0.49</v>
      </c>
      <c r="W2584">
        <v>0.4</v>
      </c>
      <c r="X2584">
        <v>0.75</v>
      </c>
      <c r="Y2584">
        <v>2.38</v>
      </c>
      <c r="Z2584">
        <v>0.25</v>
      </c>
      <c r="AA2584" s="5">
        <f t="shared" si="252"/>
        <v>0</v>
      </c>
      <c r="AB2584" s="15" cm="1">
        <f t="array" ref="AB2584">_xlfn.SWITCH(U2584,"夏",122,"冬",90,"春",153,"秋",153,0)</f>
        <v>153</v>
      </c>
      <c r="AC2584" s="16">
        <f t="shared" si="253"/>
        <v>0</v>
      </c>
      <c r="AD2584" s="5">
        <f>IFERROR(AA2584/D2584,0)</f>
        <v>0</v>
      </c>
      <c r="AE2584" s="15">
        <f t="shared" si="254"/>
        <v>0.41917808219178082</v>
      </c>
      <c r="AF2584" s="5">
        <f>IFERROR(AD2584*AE2584*48,0)</f>
        <v>0</v>
      </c>
    </row>
    <row r="2585" spans="1:32" x14ac:dyDescent="0.15">
      <c r="A2585" s="8">
        <v>45749</v>
      </c>
      <c r="B2585" s="1" t="s">
        <v>46</v>
      </c>
      <c r="C2585" s="1" t="s">
        <v>58</v>
      </c>
      <c r="D2585" s="1">
        <v>142.75</v>
      </c>
      <c r="E2585" s="6">
        <v>3.13</v>
      </c>
      <c r="F2585" s="10">
        <v>0.33333333333333298</v>
      </c>
      <c r="G2585" s="1">
        <v>18.399999999999999</v>
      </c>
      <c r="H2585" s="1">
        <v>63</v>
      </c>
      <c r="I2585" s="1">
        <v>18.7</v>
      </c>
      <c r="J2585" s="1">
        <v>0.1</v>
      </c>
      <c r="K2585" s="1">
        <v>408</v>
      </c>
      <c r="L2585" s="1">
        <v>90</v>
      </c>
      <c r="M2585" s="6">
        <f t="shared" si="250"/>
        <v>18.801120156065906</v>
      </c>
      <c r="N2585" s="1">
        <v>0</v>
      </c>
      <c r="O2585" s="1">
        <v>0</v>
      </c>
      <c r="P2585" s="12">
        <f t="shared" si="251"/>
        <v>0</v>
      </c>
      <c r="Q2585" s="1">
        <v>0</v>
      </c>
      <c r="R2585" s="1">
        <v>0</v>
      </c>
      <c r="S2585" s="1">
        <v>0</v>
      </c>
      <c r="T2585" s="1">
        <v>0</v>
      </c>
      <c r="U2585" s="4" t="s">
        <v>34</v>
      </c>
      <c r="V2585">
        <v>0.49</v>
      </c>
      <c r="W2585">
        <v>0.4</v>
      </c>
      <c r="X2585">
        <v>0.75</v>
      </c>
      <c r="Y2585">
        <v>2.38</v>
      </c>
      <c r="Z2585">
        <v>0.25</v>
      </c>
      <c r="AA2585" s="5">
        <f t="shared" si="252"/>
        <v>0</v>
      </c>
      <c r="AB2585" s="15" cm="1">
        <f t="array" ref="AB2585">_xlfn.SWITCH(U2585,"夏",122,"冬",90,"春",153,"秋",153,0)</f>
        <v>153</v>
      </c>
      <c r="AC2585" s="16">
        <f t="shared" si="253"/>
        <v>0</v>
      </c>
      <c r="AD2585" s="5">
        <f>IFERROR(AA2585/D2585,0)</f>
        <v>0</v>
      </c>
      <c r="AE2585" s="15">
        <f t="shared" si="254"/>
        <v>0.41917808219178082</v>
      </c>
      <c r="AF2585" s="5">
        <f>IFERROR(AD2585*AE2585*48,0)</f>
        <v>0</v>
      </c>
    </row>
    <row r="2586" spans="1:32" x14ac:dyDescent="0.15">
      <c r="A2586" s="8">
        <v>45749</v>
      </c>
      <c r="B2586" s="1" t="s">
        <v>46</v>
      </c>
      <c r="C2586" s="1" t="s">
        <v>58</v>
      </c>
      <c r="D2586" s="1">
        <v>142.75</v>
      </c>
      <c r="E2586" s="6">
        <v>3.13</v>
      </c>
      <c r="F2586" s="10">
        <v>0.35416666666666702</v>
      </c>
      <c r="G2586" s="1">
        <v>18.8</v>
      </c>
      <c r="H2586" s="1">
        <v>61</v>
      </c>
      <c r="I2586" s="1">
        <v>19.100000000000001</v>
      </c>
      <c r="J2586" s="1">
        <v>0.12</v>
      </c>
      <c r="K2586" s="1">
        <v>428</v>
      </c>
      <c r="L2586" s="1">
        <v>325</v>
      </c>
      <c r="M2586" s="6">
        <f t="shared" si="250"/>
        <v>19.212340748042948</v>
      </c>
      <c r="N2586" s="1">
        <v>0.7</v>
      </c>
      <c r="O2586" s="11" cm="1">
        <f t="array" ref="O2586">ROUND(_xlfn.SWITCH(C2586,"建筑专教",IF(S2586&gt;0.1,1.38,1.28),"阶梯教室",IF(S2586&gt;0.1,1.15,1.05),"公共教室",IF(S2586&gt;0.1,1.22,1.12),IF(S2586&gt;0.1,1.2,1.1))+(MOD(ROW()*11,31)/31-0.5)*0.06,2)</f>
        <v>1.39</v>
      </c>
      <c r="P2586" s="12">
        <f t="shared" si="251"/>
        <v>0.03</v>
      </c>
      <c r="Q2586" s="13">
        <f t="shared" si="255"/>
        <v>-1.0833450697501543</v>
      </c>
      <c r="R2586" s="1">
        <v>0</v>
      </c>
      <c r="S2586" s="1">
        <v>0.15</v>
      </c>
      <c r="T2586" s="1">
        <v>0.28000000000000003</v>
      </c>
      <c r="U2586" s="4" t="s">
        <v>34</v>
      </c>
      <c r="V2586">
        <v>0.49</v>
      </c>
      <c r="W2586">
        <v>0.4</v>
      </c>
      <c r="X2586">
        <v>0.75</v>
      </c>
      <c r="Y2586">
        <v>2.38</v>
      </c>
      <c r="Z2586">
        <v>0.25</v>
      </c>
      <c r="AA2586" s="5">
        <f t="shared" si="252"/>
        <v>0.43000000000000005</v>
      </c>
      <c r="AB2586" s="15" cm="1">
        <f t="array" ref="AB2586">_xlfn.SWITCH(U2586,"夏",122,"冬",90,"春",153,"秋",153,0)</f>
        <v>153</v>
      </c>
      <c r="AC2586" s="16">
        <f t="shared" si="253"/>
        <v>65.790000000000006</v>
      </c>
      <c r="AD2586" s="5">
        <f>IFERROR(AA2586/D2586,0)</f>
        <v>3.0122591943957974E-3</v>
      </c>
      <c r="AE2586" s="15">
        <f t="shared" si="254"/>
        <v>0.41917808219178082</v>
      </c>
      <c r="AF2586" s="5">
        <f>IFERROR(AD2586*AE2586*48,0)</f>
        <v>6.0608305544226672E-2</v>
      </c>
    </row>
    <row r="2587" spans="1:32" x14ac:dyDescent="0.15">
      <c r="A2587" s="8">
        <v>45749</v>
      </c>
      <c r="B2587" s="1" t="s">
        <v>46</v>
      </c>
      <c r="C2587" s="1" t="s">
        <v>58</v>
      </c>
      <c r="D2587" s="1">
        <v>142.75</v>
      </c>
      <c r="E2587" s="6">
        <v>3.13</v>
      </c>
      <c r="F2587" s="10">
        <v>0.375</v>
      </c>
      <c r="G2587" s="1">
        <v>19.2</v>
      </c>
      <c r="H2587" s="1">
        <v>59</v>
      </c>
      <c r="I2587" s="1">
        <v>19.5</v>
      </c>
      <c r="J2587" s="1">
        <v>0.11</v>
      </c>
      <c r="K2587" s="1">
        <v>462</v>
      </c>
      <c r="L2587" s="1">
        <v>355</v>
      </c>
      <c r="M2587" s="6">
        <f t="shared" si="250"/>
        <v>19.606193069736833</v>
      </c>
      <c r="N2587" s="1">
        <v>0.7</v>
      </c>
      <c r="O2587" s="11" cm="1">
        <f t="array" ref="O2587">ROUND(_xlfn.SWITCH(C2587,"建筑专教",IF(S2587&gt;0.1,1.38,1.28),"阶梯教室",IF(S2587&gt;0.1,1.15,1.05),"公共教室",IF(S2587&gt;0.1,1.22,1.12),IF(S2587&gt;0.1,1.2,1.1))+(MOD(ROW()*11,31)/31-0.5)*0.06,2)</f>
        <v>1.41</v>
      </c>
      <c r="P2587" s="12">
        <f t="shared" si="251"/>
        <v>7.0000000000000007E-2</v>
      </c>
      <c r="Q2587" s="13">
        <f t="shared" si="255"/>
        <v>-0.93269844901315668</v>
      </c>
      <c r="R2587" s="1">
        <v>0</v>
      </c>
      <c r="S2587" s="1">
        <v>0.15</v>
      </c>
      <c r="T2587" s="1">
        <v>0.38</v>
      </c>
      <c r="U2587" s="4" t="s">
        <v>34</v>
      </c>
      <c r="V2587">
        <v>0.49</v>
      </c>
      <c r="W2587">
        <v>0.4</v>
      </c>
      <c r="X2587">
        <v>0.75</v>
      </c>
      <c r="Y2587">
        <v>2.38</v>
      </c>
      <c r="Z2587">
        <v>0.25</v>
      </c>
      <c r="AA2587" s="5">
        <f t="shared" si="252"/>
        <v>0.53</v>
      </c>
      <c r="AB2587" s="15" cm="1">
        <f t="array" ref="AB2587">_xlfn.SWITCH(U2587,"夏",122,"冬",90,"春",153,"秋",153,0)</f>
        <v>153</v>
      </c>
      <c r="AC2587" s="16">
        <f t="shared" si="253"/>
        <v>81.09</v>
      </c>
      <c r="AD2587" s="5">
        <f>IFERROR(AA2587/D2587,0)</f>
        <v>3.712784588441331E-3</v>
      </c>
      <c r="AE2587" s="15">
        <f t="shared" si="254"/>
        <v>0.41917808219178082</v>
      </c>
      <c r="AF2587" s="5">
        <f>IFERROR(AD2587*AE2587*48,0)</f>
        <v>7.4703260321953791E-2</v>
      </c>
    </row>
    <row r="2588" spans="1:32" x14ac:dyDescent="0.15">
      <c r="A2588" s="8">
        <v>45749</v>
      </c>
      <c r="B2588" s="1" t="s">
        <v>46</v>
      </c>
      <c r="C2588" s="1" t="s">
        <v>58</v>
      </c>
      <c r="D2588" s="1">
        <v>142.75</v>
      </c>
      <c r="E2588" s="6">
        <v>3.13</v>
      </c>
      <c r="F2588" s="10">
        <v>0.39583333333333298</v>
      </c>
      <c r="G2588" s="1">
        <v>19.600000000000001</v>
      </c>
      <c r="H2588" s="1">
        <v>57</v>
      </c>
      <c r="I2588" s="1">
        <v>19.899999999999999</v>
      </c>
      <c r="J2588" s="1">
        <v>0.09</v>
      </c>
      <c r="K2588" s="1">
        <v>468</v>
      </c>
      <c r="L2588" s="1">
        <v>385</v>
      </c>
      <c r="M2588" s="6">
        <f t="shared" si="250"/>
        <v>19.993767949643825</v>
      </c>
      <c r="N2588" s="1">
        <v>0.7</v>
      </c>
      <c r="O2588" s="11" cm="1">
        <f t="array" ref="O2588">ROUND(_xlfn.SWITCH(C2588,"建筑专教",IF(S2588&gt;0.1,1.38,1.28),"阶梯教室",IF(S2588&gt;0.1,1.15,1.05),"公共教室",IF(S2588&gt;0.1,1.22,1.12),IF(S2588&gt;0.1,1.2,1.1))+(MOD(ROW()*11,31)/31-0.5)*0.06,2)</f>
        <v>1.37</v>
      </c>
      <c r="P2588" s="12">
        <f t="shared" si="251"/>
        <v>0.08</v>
      </c>
      <c r="Q2588" s="13">
        <f t="shared" si="255"/>
        <v>-0.9245686342067494</v>
      </c>
      <c r="R2588" s="1">
        <v>0</v>
      </c>
      <c r="S2588" s="1">
        <v>0.15</v>
      </c>
      <c r="T2588" s="1">
        <v>0.3</v>
      </c>
      <c r="U2588" s="4" t="s">
        <v>34</v>
      </c>
      <c r="V2588">
        <v>0.49</v>
      </c>
      <c r="W2588">
        <v>0.4</v>
      </c>
      <c r="X2588">
        <v>0.75</v>
      </c>
      <c r="Y2588">
        <v>2.38</v>
      </c>
      <c r="Z2588">
        <v>0.25</v>
      </c>
      <c r="AA2588" s="5">
        <f t="shared" si="252"/>
        <v>0.44999999999999996</v>
      </c>
      <c r="AB2588" s="15" cm="1">
        <f t="array" ref="AB2588">_xlfn.SWITCH(U2588,"夏",122,"冬",90,"春",153,"秋",153,0)</f>
        <v>153</v>
      </c>
      <c r="AC2588" s="16">
        <f t="shared" si="253"/>
        <v>68.849999999999994</v>
      </c>
      <c r="AD2588" s="5">
        <f>IFERROR(AA2588/D2588,0)</f>
        <v>3.1523642732049035E-3</v>
      </c>
      <c r="AE2588" s="15">
        <f t="shared" si="254"/>
        <v>0.41917808219178082</v>
      </c>
      <c r="AF2588" s="5">
        <f>IFERROR(AD2588*AE2588*48,0)</f>
        <v>6.3427296499772079E-2</v>
      </c>
    </row>
    <row r="2589" spans="1:32" x14ac:dyDescent="0.15">
      <c r="A2589" s="8">
        <v>45749</v>
      </c>
      <c r="B2589" s="1" t="s">
        <v>46</v>
      </c>
      <c r="C2589" s="1" t="s">
        <v>58</v>
      </c>
      <c r="D2589" s="1">
        <v>142.75</v>
      </c>
      <c r="E2589" s="6">
        <v>3.13</v>
      </c>
      <c r="F2589" s="10">
        <v>0.41666666666666702</v>
      </c>
      <c r="G2589" s="1">
        <v>20</v>
      </c>
      <c r="H2589" s="1">
        <v>55</v>
      </c>
      <c r="I2589" s="1">
        <v>20.3</v>
      </c>
      <c r="J2589" s="1">
        <v>0.12</v>
      </c>
      <c r="K2589" s="1">
        <v>442</v>
      </c>
      <c r="L2589" s="1">
        <v>415</v>
      </c>
      <c r="M2589" s="6">
        <f t="shared" si="250"/>
        <v>20.410969236446704</v>
      </c>
      <c r="N2589" s="1">
        <v>0.7</v>
      </c>
      <c r="O2589" s="11" cm="1">
        <f t="array" ref="O2589">ROUND(_xlfn.SWITCH(C2589,"建筑专教",IF(S2589&gt;0.1,1.38,1.28),"阶梯教室",IF(S2589&gt;0.1,1.15,1.05),"公共教室",IF(S2589&gt;0.1,1.22,1.12),IF(S2589&gt;0.1,1.2,1.1))+(MOD(ROW()*11,31)/31-0.5)*0.06,2)</f>
        <v>1.39</v>
      </c>
      <c r="P2589" s="12">
        <f t="shared" si="251"/>
        <v>0.05</v>
      </c>
      <c r="Q2589" s="13">
        <f t="shared" si="255"/>
        <v>-0.7729023722940469</v>
      </c>
      <c r="R2589" s="1">
        <v>0</v>
      </c>
      <c r="S2589" s="1">
        <v>0.15</v>
      </c>
      <c r="T2589" s="1">
        <v>0.22</v>
      </c>
      <c r="U2589" s="4" t="s">
        <v>34</v>
      </c>
      <c r="V2589">
        <v>0.49</v>
      </c>
      <c r="W2589">
        <v>0.4</v>
      </c>
      <c r="X2589">
        <v>0.75</v>
      </c>
      <c r="Y2589">
        <v>2.38</v>
      </c>
      <c r="Z2589">
        <v>0.25</v>
      </c>
      <c r="AA2589" s="5">
        <f t="shared" si="252"/>
        <v>0.37</v>
      </c>
      <c r="AB2589" s="15" cm="1">
        <f t="array" ref="AB2589">_xlfn.SWITCH(U2589,"夏",122,"冬",90,"春",153,"秋",153,0)</f>
        <v>153</v>
      </c>
      <c r="AC2589" s="16">
        <f t="shared" si="253"/>
        <v>56.61</v>
      </c>
      <c r="AD2589" s="5">
        <f>IFERROR(AA2589/D2589,0)</f>
        <v>2.5919439579684764E-3</v>
      </c>
      <c r="AE2589" s="15">
        <f t="shared" si="254"/>
        <v>0.41917808219178082</v>
      </c>
      <c r="AF2589" s="5">
        <f>IFERROR(AD2589*AE2589*48,0)</f>
        <v>5.2151332677590388E-2</v>
      </c>
    </row>
    <row r="2590" spans="1:32" x14ac:dyDescent="0.15">
      <c r="A2590" s="8">
        <v>45749</v>
      </c>
      <c r="B2590" s="1" t="s">
        <v>46</v>
      </c>
      <c r="C2590" s="1" t="s">
        <v>58</v>
      </c>
      <c r="D2590" s="1">
        <v>142.75</v>
      </c>
      <c r="E2590" s="6">
        <v>3.13</v>
      </c>
      <c r="F2590" s="10">
        <v>0.4375</v>
      </c>
      <c r="G2590" s="1">
        <v>20.399999999999999</v>
      </c>
      <c r="H2590" s="1">
        <v>53</v>
      </c>
      <c r="I2590" s="1">
        <v>20.7</v>
      </c>
      <c r="J2590" s="1">
        <v>0.09</v>
      </c>
      <c r="K2590" s="1">
        <v>415</v>
      </c>
      <c r="L2590" s="1">
        <v>445</v>
      </c>
      <c r="M2590" s="6">
        <f t="shared" si="250"/>
        <v>20.793004673226562</v>
      </c>
      <c r="N2590" s="1">
        <v>0.7</v>
      </c>
      <c r="O2590" s="11" cm="1">
        <f t="array" ref="O2590">ROUND(_xlfn.SWITCH(C2590,"建筑专教",IF(S2590&gt;0.1,1.38,1.28),"阶梯教室",IF(S2590&gt;0.1,1.15,1.05),"公共教室",IF(S2590&gt;0.1,1.22,1.12),IF(S2590&gt;0.1,1.2,1.1))+(MOD(ROW()*11,31)/31-0.5)*0.06,2)</f>
        <v>1.35</v>
      </c>
      <c r="P2590" s="12">
        <f t="shared" si="251"/>
        <v>0.02</v>
      </c>
      <c r="Q2590" s="13">
        <f t="shared" si="255"/>
        <v>-0.76177693112497791</v>
      </c>
      <c r="R2590" s="1">
        <v>0</v>
      </c>
      <c r="S2590" s="1">
        <v>0.15</v>
      </c>
      <c r="T2590" s="1">
        <v>0.14000000000000001</v>
      </c>
      <c r="U2590" s="4" t="s">
        <v>34</v>
      </c>
      <c r="V2590">
        <v>0.49</v>
      </c>
      <c r="W2590">
        <v>0.4</v>
      </c>
      <c r="X2590">
        <v>0.75</v>
      </c>
      <c r="Y2590">
        <v>2.38</v>
      </c>
      <c r="Z2590">
        <v>0.25</v>
      </c>
      <c r="AA2590" s="5">
        <f t="shared" si="252"/>
        <v>0.29000000000000004</v>
      </c>
      <c r="AB2590" s="15" cm="1">
        <f t="array" ref="AB2590">_xlfn.SWITCH(U2590,"夏",122,"冬",90,"春",153,"秋",153,0)</f>
        <v>153</v>
      </c>
      <c r="AC2590" s="16">
        <f t="shared" si="253"/>
        <v>44.370000000000005</v>
      </c>
      <c r="AD2590" s="5">
        <f>IFERROR(AA2590/D2590,0)</f>
        <v>2.0315236427320494E-3</v>
      </c>
      <c r="AE2590" s="15">
        <f t="shared" si="254"/>
        <v>0.41917808219178082</v>
      </c>
      <c r="AF2590" s="5">
        <f>IFERROR(AD2590*AE2590*48,0)</f>
        <v>4.0875368855408684E-2</v>
      </c>
    </row>
    <row r="2591" spans="1:32" x14ac:dyDescent="0.15">
      <c r="A2591" s="8">
        <v>45749</v>
      </c>
      <c r="B2591" s="1" t="s">
        <v>46</v>
      </c>
      <c r="C2591" s="1" t="s">
        <v>58</v>
      </c>
      <c r="D2591" s="1">
        <v>142.75</v>
      </c>
      <c r="E2591" s="6">
        <v>3.13</v>
      </c>
      <c r="F2591" s="10">
        <v>0.45833333333333298</v>
      </c>
      <c r="G2591" s="1">
        <v>20.8</v>
      </c>
      <c r="H2591" s="1">
        <v>51</v>
      </c>
      <c r="I2591" s="1">
        <v>21.1</v>
      </c>
      <c r="J2591" s="1">
        <v>7.0000000000000007E-2</v>
      </c>
      <c r="K2591" s="1">
        <v>406</v>
      </c>
      <c r="L2591" s="1">
        <v>475</v>
      </c>
      <c r="M2591" s="6">
        <f t="shared" si="250"/>
        <v>21.17966646896798</v>
      </c>
      <c r="N2591" s="1">
        <v>0.7</v>
      </c>
      <c r="O2591" s="11" cm="1">
        <f t="array" ref="O2591">ROUND(_xlfn.SWITCH(C2591,"建筑专教",IF(S2591&gt;0.1,1.38,1.28),"阶梯教室",IF(S2591&gt;0.1,1.15,1.05),"公共教室",IF(S2591&gt;0.1,1.22,1.12),IF(S2591&gt;0.1,1.2,1.1))+(MOD(ROW()*11,31)/31-0.5)*0.06,2)</f>
        <v>1.37</v>
      </c>
      <c r="P2591" s="12">
        <f t="shared" si="251"/>
        <v>0.01</v>
      </c>
      <c r="Q2591" s="13">
        <f t="shared" si="255"/>
        <v>-0.61486186589786562</v>
      </c>
      <c r="R2591" s="1">
        <v>0</v>
      </c>
      <c r="S2591" s="1">
        <v>0.18</v>
      </c>
      <c r="T2591" s="1">
        <v>0.06</v>
      </c>
      <c r="U2591" s="4" t="s">
        <v>34</v>
      </c>
      <c r="V2591">
        <v>0.49</v>
      </c>
      <c r="W2591">
        <v>0.4</v>
      </c>
      <c r="X2591">
        <v>0.75</v>
      </c>
      <c r="Y2591">
        <v>2.38</v>
      </c>
      <c r="Z2591">
        <v>0.25</v>
      </c>
      <c r="AA2591" s="5">
        <f t="shared" si="252"/>
        <v>0.24</v>
      </c>
      <c r="AB2591" s="15" cm="1">
        <f t="array" ref="AB2591">_xlfn.SWITCH(U2591,"夏",122,"冬",90,"春",153,"秋",153,0)</f>
        <v>153</v>
      </c>
      <c r="AC2591" s="16">
        <f t="shared" si="253"/>
        <v>36.72</v>
      </c>
      <c r="AD2591" s="5">
        <f>IFERROR(AA2591/D2591,0)</f>
        <v>1.6812609457092819E-3</v>
      </c>
      <c r="AE2591" s="15">
        <f t="shared" si="254"/>
        <v>0.41917808219178082</v>
      </c>
      <c r="AF2591" s="5">
        <f>IFERROR(AD2591*AE2591*48,0)</f>
        <v>3.3827891466545114E-2</v>
      </c>
    </row>
    <row r="2592" spans="1:32" x14ac:dyDescent="0.15">
      <c r="A2592" s="8">
        <v>45749</v>
      </c>
      <c r="B2592" s="1" t="s">
        <v>46</v>
      </c>
      <c r="C2592" s="1" t="s">
        <v>58</v>
      </c>
      <c r="D2592" s="1">
        <v>142.75</v>
      </c>
      <c r="E2592" s="6">
        <v>3.13</v>
      </c>
      <c r="F2592" s="10">
        <v>0.47916666666666702</v>
      </c>
      <c r="G2592" s="1">
        <v>21.2</v>
      </c>
      <c r="H2592" s="1">
        <v>49</v>
      </c>
      <c r="I2592" s="1">
        <v>21.5</v>
      </c>
      <c r="J2592" s="1">
        <v>0.05</v>
      </c>
      <c r="K2592" s="1">
        <v>405</v>
      </c>
      <c r="L2592" s="1">
        <v>145</v>
      </c>
      <c r="M2592" s="6">
        <f t="shared" ref="M2592:M2655" si="256">IFERROR(POWER((I2592+273.15)^4+133500000*POWER(J2592,0.6)*(I2592-G2592),0.25)-273.15,I2592)</f>
        <v>21.56484281150307</v>
      </c>
      <c r="N2592" s="1">
        <v>0</v>
      </c>
      <c r="O2592" s="1">
        <v>0</v>
      </c>
      <c r="P2592" s="12">
        <f t="shared" si="251"/>
        <v>0</v>
      </c>
      <c r="Q2592" s="1">
        <v>0</v>
      </c>
      <c r="R2592" s="1">
        <v>0</v>
      </c>
      <c r="S2592" s="1">
        <v>0</v>
      </c>
      <c r="T2592" s="1">
        <v>0</v>
      </c>
      <c r="U2592" s="4" t="s">
        <v>34</v>
      </c>
      <c r="V2592">
        <v>0.49</v>
      </c>
      <c r="W2592">
        <v>0.4</v>
      </c>
      <c r="X2592">
        <v>0.75</v>
      </c>
      <c r="Y2592">
        <v>2.38</v>
      </c>
      <c r="Z2592">
        <v>0.25</v>
      </c>
      <c r="AA2592" s="5">
        <f t="shared" si="252"/>
        <v>0</v>
      </c>
      <c r="AB2592" s="15" cm="1">
        <f t="array" ref="AB2592">_xlfn.SWITCH(U2592,"夏",122,"冬",90,"春",153,"秋",153,0)</f>
        <v>153</v>
      </c>
      <c r="AC2592" s="16">
        <f t="shared" si="253"/>
        <v>0</v>
      </c>
      <c r="AD2592" s="5">
        <f>IFERROR(AA2592/D2592,0)</f>
        <v>0</v>
      </c>
      <c r="AE2592" s="15">
        <f t="shared" si="254"/>
        <v>0.41917808219178082</v>
      </c>
      <c r="AF2592" s="5">
        <f>IFERROR(AD2592*AE2592*48,0)</f>
        <v>0</v>
      </c>
    </row>
    <row r="2593" spans="1:32" x14ac:dyDescent="0.15">
      <c r="A2593" s="8">
        <v>45749</v>
      </c>
      <c r="B2593" s="1" t="s">
        <v>46</v>
      </c>
      <c r="C2593" s="1" t="s">
        <v>58</v>
      </c>
      <c r="D2593" s="1">
        <v>142.75</v>
      </c>
      <c r="E2593" s="6">
        <v>3.13</v>
      </c>
      <c r="F2593" s="10">
        <v>0.5</v>
      </c>
      <c r="G2593" s="1">
        <v>21.6</v>
      </c>
      <c r="H2593" s="1">
        <v>47</v>
      </c>
      <c r="I2593" s="1">
        <v>21.9</v>
      </c>
      <c r="J2593" s="1">
        <v>0.05</v>
      </c>
      <c r="K2593" s="1">
        <v>405</v>
      </c>
      <c r="L2593" s="1">
        <v>115</v>
      </c>
      <c r="M2593" s="6">
        <f t="shared" si="256"/>
        <v>21.964579561526136</v>
      </c>
      <c r="N2593" s="1">
        <v>0</v>
      </c>
      <c r="O2593" s="1">
        <v>0</v>
      </c>
      <c r="P2593" s="12">
        <f t="shared" si="251"/>
        <v>0</v>
      </c>
      <c r="Q2593" s="1">
        <v>0</v>
      </c>
      <c r="R2593" s="1">
        <v>0</v>
      </c>
      <c r="S2593" s="1">
        <v>0.15</v>
      </c>
      <c r="T2593" s="1">
        <v>0</v>
      </c>
      <c r="U2593" s="4" t="s">
        <v>34</v>
      </c>
      <c r="V2593">
        <v>0.49</v>
      </c>
      <c r="W2593">
        <v>0.4</v>
      </c>
      <c r="X2593">
        <v>0.75</v>
      </c>
      <c r="Y2593">
        <v>2.38</v>
      </c>
      <c r="Z2593">
        <v>0.25</v>
      </c>
      <c r="AA2593" s="5">
        <f t="shared" si="252"/>
        <v>0.15</v>
      </c>
      <c r="AB2593" s="15" cm="1">
        <f t="array" ref="AB2593">_xlfn.SWITCH(U2593,"夏",122,"冬",90,"春",153,"秋",153,0)</f>
        <v>153</v>
      </c>
      <c r="AC2593" s="16">
        <f t="shared" si="253"/>
        <v>22.95</v>
      </c>
      <c r="AD2593" s="5">
        <f>IFERROR(AA2593/D2593,0)</f>
        <v>1.0507880910683011E-3</v>
      </c>
      <c r="AE2593" s="15">
        <f t="shared" si="254"/>
        <v>0.41917808219178082</v>
      </c>
      <c r="AF2593" s="5">
        <f>IFERROR(AD2593*AE2593*48,0)</f>
        <v>2.1142432166590695E-2</v>
      </c>
    </row>
    <row r="2594" spans="1:32" x14ac:dyDescent="0.15">
      <c r="A2594" s="8">
        <v>45749</v>
      </c>
      <c r="B2594" s="1" t="s">
        <v>46</v>
      </c>
      <c r="C2594" s="1" t="s">
        <v>58</v>
      </c>
      <c r="D2594" s="1">
        <v>142.75</v>
      </c>
      <c r="E2594" s="6">
        <v>3.13</v>
      </c>
      <c r="F2594" s="10">
        <v>0.52083333333333304</v>
      </c>
      <c r="G2594" s="1">
        <v>22</v>
      </c>
      <c r="H2594" s="1">
        <v>45</v>
      </c>
      <c r="I2594" s="1">
        <v>22.3</v>
      </c>
      <c r="J2594" s="1">
        <v>7.0000000000000007E-2</v>
      </c>
      <c r="K2594" s="1">
        <v>405</v>
      </c>
      <c r="L2594" s="1">
        <v>90</v>
      </c>
      <c r="M2594" s="6">
        <f t="shared" si="256"/>
        <v>22.378700201963113</v>
      </c>
      <c r="N2594" s="1">
        <v>0</v>
      </c>
      <c r="O2594" s="1">
        <v>0</v>
      </c>
      <c r="P2594" s="12">
        <f t="shared" si="251"/>
        <v>0</v>
      </c>
      <c r="Q2594" s="1">
        <v>0</v>
      </c>
      <c r="R2594" s="1">
        <v>0</v>
      </c>
      <c r="S2594" s="1">
        <v>0.15</v>
      </c>
      <c r="T2594" s="1">
        <v>0</v>
      </c>
      <c r="U2594" s="4" t="s">
        <v>34</v>
      </c>
      <c r="V2594">
        <v>0.49</v>
      </c>
      <c r="W2594">
        <v>0.4</v>
      </c>
      <c r="X2594">
        <v>0.75</v>
      </c>
      <c r="Y2594">
        <v>2.38</v>
      </c>
      <c r="Z2594">
        <v>0.25</v>
      </c>
      <c r="AA2594" s="5">
        <f t="shared" si="252"/>
        <v>0.15</v>
      </c>
      <c r="AB2594" s="15" cm="1">
        <f t="array" ref="AB2594">_xlfn.SWITCH(U2594,"夏",122,"冬",90,"春",153,"秋",153,0)</f>
        <v>153</v>
      </c>
      <c r="AC2594" s="16">
        <f t="shared" si="253"/>
        <v>22.95</v>
      </c>
      <c r="AD2594" s="5">
        <f>IFERROR(AA2594/D2594,0)</f>
        <v>1.0507880910683011E-3</v>
      </c>
      <c r="AE2594" s="15">
        <f t="shared" si="254"/>
        <v>0.41917808219178082</v>
      </c>
      <c r="AF2594" s="5">
        <f>IFERROR(AD2594*AE2594*48,0)</f>
        <v>2.1142432166590695E-2</v>
      </c>
    </row>
    <row r="2595" spans="1:32" x14ac:dyDescent="0.15">
      <c r="A2595" s="8">
        <v>45749</v>
      </c>
      <c r="B2595" s="1" t="s">
        <v>46</v>
      </c>
      <c r="C2595" s="1" t="s">
        <v>58</v>
      </c>
      <c r="D2595" s="1">
        <v>142.75</v>
      </c>
      <c r="E2595" s="6">
        <v>3.13</v>
      </c>
      <c r="F2595" s="10">
        <v>0.54166666666666696</v>
      </c>
      <c r="G2595" s="1">
        <v>22.4</v>
      </c>
      <c r="H2595" s="1">
        <v>43</v>
      </c>
      <c r="I2595" s="1">
        <v>22.7</v>
      </c>
      <c r="J2595" s="1">
        <v>0.09</v>
      </c>
      <c r="K2595" s="1">
        <v>406</v>
      </c>
      <c r="L2595" s="1">
        <v>80</v>
      </c>
      <c r="M2595" s="6">
        <f t="shared" si="256"/>
        <v>22.791132367274599</v>
      </c>
      <c r="N2595" s="1">
        <v>0</v>
      </c>
      <c r="O2595" s="1">
        <v>0</v>
      </c>
      <c r="P2595" s="12">
        <f t="shared" si="251"/>
        <v>0</v>
      </c>
      <c r="Q2595" s="1">
        <v>0</v>
      </c>
      <c r="R2595" s="1">
        <v>0</v>
      </c>
      <c r="S2595" s="1">
        <v>0.15</v>
      </c>
      <c r="T2595" s="1">
        <v>0</v>
      </c>
      <c r="U2595" s="4" t="s">
        <v>34</v>
      </c>
      <c r="V2595">
        <v>0.49</v>
      </c>
      <c r="W2595">
        <v>0.4</v>
      </c>
      <c r="X2595">
        <v>0.75</v>
      </c>
      <c r="Y2595">
        <v>2.38</v>
      </c>
      <c r="Z2595">
        <v>0.25</v>
      </c>
      <c r="AA2595" s="5">
        <f t="shared" si="252"/>
        <v>0.15</v>
      </c>
      <c r="AB2595" s="15" cm="1">
        <f t="array" ref="AB2595">_xlfn.SWITCH(U2595,"夏",122,"冬",90,"春",153,"秋",153,0)</f>
        <v>153</v>
      </c>
      <c r="AC2595" s="16">
        <f t="shared" si="253"/>
        <v>22.95</v>
      </c>
      <c r="AD2595" s="5">
        <f>IFERROR(AA2595/D2595,0)</f>
        <v>1.0507880910683011E-3</v>
      </c>
      <c r="AE2595" s="15">
        <f t="shared" si="254"/>
        <v>0.41917808219178082</v>
      </c>
      <c r="AF2595" s="5">
        <f>IFERROR(AD2595*AE2595*48,0)</f>
        <v>2.1142432166590695E-2</v>
      </c>
    </row>
    <row r="2596" spans="1:32" x14ac:dyDescent="0.15">
      <c r="A2596" s="8">
        <v>45749</v>
      </c>
      <c r="B2596" s="1" t="s">
        <v>46</v>
      </c>
      <c r="C2596" s="1" t="s">
        <v>58</v>
      </c>
      <c r="D2596" s="1">
        <v>142.75</v>
      </c>
      <c r="E2596" s="6">
        <v>3.13</v>
      </c>
      <c r="F2596" s="10">
        <v>0.5625</v>
      </c>
      <c r="G2596" s="1">
        <v>22.8</v>
      </c>
      <c r="H2596" s="1">
        <v>41</v>
      </c>
      <c r="I2596" s="1">
        <v>23.1</v>
      </c>
      <c r="J2596" s="1">
        <v>0.11</v>
      </c>
      <c r="K2596" s="1">
        <v>422</v>
      </c>
      <c r="L2596" s="1">
        <v>325</v>
      </c>
      <c r="M2596" s="6">
        <f t="shared" si="256"/>
        <v>23.202371238960041</v>
      </c>
      <c r="N2596" s="1">
        <v>0.7</v>
      </c>
      <c r="O2596" s="11" cm="1">
        <f t="array" ref="O2596">ROUND(_xlfn.SWITCH(C2596,"建筑专教",IF(S2596&gt;0.1,1.38,1.28),"阶梯教室",IF(S2596&gt;0.1,1.15,1.05),"公共教室",IF(S2596&gt;0.1,1.22,1.12),IF(S2596&gt;0.1,1.2,1.1))+(MOD(ROW()*11,31)/31-0.5)*0.06,2)</f>
        <v>1.36</v>
      </c>
      <c r="P2596" s="12">
        <f t="shared" si="251"/>
        <v>0.03</v>
      </c>
      <c r="Q2596" s="13">
        <f t="shared" si="255"/>
        <v>-0.12638865731420981</v>
      </c>
      <c r="R2596" s="1">
        <v>0</v>
      </c>
      <c r="S2596" s="1">
        <v>0.18</v>
      </c>
      <c r="T2596" s="1">
        <v>0.32</v>
      </c>
      <c r="U2596" s="4" t="s">
        <v>34</v>
      </c>
      <c r="V2596">
        <v>0.49</v>
      </c>
      <c r="W2596">
        <v>0.4</v>
      </c>
      <c r="X2596">
        <v>0.75</v>
      </c>
      <c r="Y2596">
        <v>2.38</v>
      </c>
      <c r="Z2596">
        <v>0.25</v>
      </c>
      <c r="AA2596" s="5">
        <f t="shared" si="252"/>
        <v>0.5</v>
      </c>
      <c r="AB2596" s="15" cm="1">
        <f t="array" ref="AB2596">_xlfn.SWITCH(U2596,"夏",122,"冬",90,"春",153,"秋",153,0)</f>
        <v>153</v>
      </c>
      <c r="AC2596" s="16">
        <f t="shared" si="253"/>
        <v>76.5</v>
      </c>
      <c r="AD2596" s="5">
        <f>IFERROR(AA2596/D2596,0)</f>
        <v>3.5026269702276708E-3</v>
      </c>
      <c r="AE2596" s="15">
        <f t="shared" si="254"/>
        <v>0.41917808219178082</v>
      </c>
      <c r="AF2596" s="5">
        <f>IFERROR(AD2596*AE2596*48,0)</f>
        <v>7.0474773888635656E-2</v>
      </c>
    </row>
    <row r="2597" spans="1:32" x14ac:dyDescent="0.15">
      <c r="A2597" s="8">
        <v>45749</v>
      </c>
      <c r="B2597" s="1" t="s">
        <v>46</v>
      </c>
      <c r="C2597" s="1" t="s">
        <v>58</v>
      </c>
      <c r="D2597" s="1">
        <v>142.75</v>
      </c>
      <c r="E2597" s="6">
        <v>3.13</v>
      </c>
      <c r="F2597" s="10">
        <v>0.58333333333333304</v>
      </c>
      <c r="G2597" s="1">
        <v>23.2</v>
      </c>
      <c r="H2597" s="1">
        <v>39</v>
      </c>
      <c r="I2597" s="1">
        <v>23.5</v>
      </c>
      <c r="J2597" s="1">
        <v>0.13</v>
      </c>
      <c r="K2597" s="1">
        <v>455</v>
      </c>
      <c r="L2597" s="1">
        <v>355</v>
      </c>
      <c r="M2597" s="6">
        <f t="shared" si="256"/>
        <v>23.61270105964195</v>
      </c>
      <c r="N2597" s="1">
        <v>0.7</v>
      </c>
      <c r="O2597" s="11" cm="1">
        <f t="array" ref="O2597">ROUND(_xlfn.SWITCH(C2597,"建筑专教",IF(S2597&gt;0.1,1.38,1.28),"阶梯教室",IF(S2597&gt;0.1,1.15,1.05),"公共教室",IF(S2597&gt;0.1,1.22,1.12),IF(S2597&gt;0.1,1.2,1.1))+(MOD(ROW()*11,31)/31-0.5)*0.06,2)</f>
        <v>1.38</v>
      </c>
      <c r="P2597" s="12">
        <f t="shared" ref="P2597:P2660" si="257">IF(O2597=0,0,ROUND(MIN(MAX((K2597-400)/(320*E2597*IF(C2597="公共教室",0.95,IF(C2597="建筑专教",0.85,IF(C2597="阶梯教室",1.15,1)))),0),2),2))</f>
        <v>0.06</v>
      </c>
      <c r="Q2597" s="13">
        <f t="shared" si="255"/>
        <v>7.0407380875105643E-3</v>
      </c>
      <c r="R2597" s="1">
        <v>0</v>
      </c>
      <c r="S2597" s="1">
        <v>0.18</v>
      </c>
      <c r="T2597" s="1">
        <v>0.42</v>
      </c>
      <c r="U2597" s="4" t="s">
        <v>34</v>
      </c>
      <c r="V2597">
        <v>0.49</v>
      </c>
      <c r="W2597">
        <v>0.4</v>
      </c>
      <c r="X2597">
        <v>0.75</v>
      </c>
      <c r="Y2597">
        <v>2.38</v>
      </c>
      <c r="Z2597">
        <v>0.25</v>
      </c>
      <c r="AA2597" s="5">
        <f t="shared" si="252"/>
        <v>0.6</v>
      </c>
      <c r="AB2597" s="15" cm="1">
        <f t="array" ref="AB2597">_xlfn.SWITCH(U2597,"夏",122,"冬",90,"春",153,"秋",153,0)</f>
        <v>153</v>
      </c>
      <c r="AC2597" s="16">
        <f t="shared" si="253"/>
        <v>91.8</v>
      </c>
      <c r="AD2597" s="5">
        <f>IFERROR(AA2597/D2597,0)</f>
        <v>4.2031523642732044E-3</v>
      </c>
      <c r="AE2597" s="15">
        <f t="shared" si="254"/>
        <v>0.41917808219178082</v>
      </c>
      <c r="AF2597" s="5">
        <f>IFERROR(AD2597*AE2597*48,0)</f>
        <v>8.4569728666362781E-2</v>
      </c>
    </row>
    <row r="2598" spans="1:32" x14ac:dyDescent="0.15">
      <c r="A2598" s="8">
        <v>45749</v>
      </c>
      <c r="B2598" s="1" t="s">
        <v>46</v>
      </c>
      <c r="C2598" s="1" t="s">
        <v>58</v>
      </c>
      <c r="D2598" s="1">
        <v>142.75</v>
      </c>
      <c r="E2598" s="6">
        <v>3.13</v>
      </c>
      <c r="F2598" s="10">
        <v>0.60416666666666696</v>
      </c>
      <c r="G2598" s="1">
        <v>23.6</v>
      </c>
      <c r="H2598" s="1">
        <v>37</v>
      </c>
      <c r="I2598" s="1">
        <v>23.9</v>
      </c>
      <c r="J2598" s="1">
        <v>0.11</v>
      </c>
      <c r="K2598" s="1">
        <v>428</v>
      </c>
      <c r="L2598" s="1">
        <v>385</v>
      </c>
      <c r="M2598" s="6">
        <f t="shared" si="256"/>
        <v>24.001546925790137</v>
      </c>
      <c r="N2598" s="1">
        <v>0.7</v>
      </c>
      <c r="O2598" s="11" cm="1">
        <f t="array" ref="O2598">ROUND(_xlfn.SWITCH(C2598,"建筑专教",IF(S2598&gt;0.1,1.38,1.28),"阶梯教室",IF(S2598&gt;0.1,1.15,1.05),"公共教室",IF(S2598&gt;0.1,1.22,1.12),IF(S2598&gt;0.1,1.2,1.1))+(MOD(ROW()*11,31)/31-0.5)*0.06,2)</f>
        <v>1.4</v>
      </c>
      <c r="P2598" s="12">
        <f t="shared" si="257"/>
        <v>0.03</v>
      </c>
      <c r="Q2598" s="13">
        <f t="shared" si="255"/>
        <v>0.13331031591942927</v>
      </c>
      <c r="R2598" s="1">
        <v>0</v>
      </c>
      <c r="S2598" s="1">
        <v>0.18</v>
      </c>
      <c r="T2598" s="1">
        <v>0.34</v>
      </c>
      <c r="U2598" s="4" t="s">
        <v>34</v>
      </c>
      <c r="V2598">
        <v>0.49</v>
      </c>
      <c r="W2598">
        <v>0.4</v>
      </c>
      <c r="X2598">
        <v>0.75</v>
      </c>
      <c r="Y2598">
        <v>2.38</v>
      </c>
      <c r="Z2598">
        <v>0.25</v>
      </c>
      <c r="AA2598" s="5">
        <f t="shared" si="252"/>
        <v>0.52</v>
      </c>
      <c r="AB2598" s="15" cm="1">
        <f t="array" ref="AB2598">_xlfn.SWITCH(U2598,"夏",122,"冬",90,"春",153,"秋",153,0)</f>
        <v>153</v>
      </c>
      <c r="AC2598" s="16">
        <f t="shared" si="253"/>
        <v>79.56</v>
      </c>
      <c r="AD2598" s="5">
        <f>IFERROR(AA2598/D2598,0)</f>
        <v>3.6427320490367778E-3</v>
      </c>
      <c r="AE2598" s="15">
        <f t="shared" si="254"/>
        <v>0.41917808219178082</v>
      </c>
      <c r="AF2598" s="5">
        <f>IFERROR(AD2598*AE2598*48,0)</f>
        <v>7.3293764844181084E-2</v>
      </c>
    </row>
    <row r="2599" spans="1:32" x14ac:dyDescent="0.15">
      <c r="A2599" s="8">
        <v>45749</v>
      </c>
      <c r="B2599" s="1" t="s">
        <v>46</v>
      </c>
      <c r="C2599" s="1" t="s">
        <v>58</v>
      </c>
      <c r="D2599" s="1">
        <v>142.75</v>
      </c>
      <c r="E2599" s="6">
        <v>3.13</v>
      </c>
      <c r="F2599" s="10">
        <v>0.625</v>
      </c>
      <c r="G2599" s="1">
        <v>24</v>
      </c>
      <c r="H2599" s="1">
        <v>35</v>
      </c>
      <c r="I2599" s="1">
        <v>24.3</v>
      </c>
      <c r="J2599" s="1">
        <v>0.09</v>
      </c>
      <c r="K2599" s="1">
        <v>405</v>
      </c>
      <c r="L2599" s="1">
        <v>415</v>
      </c>
      <c r="M2599" s="6">
        <f t="shared" si="256"/>
        <v>24.389670529353452</v>
      </c>
      <c r="N2599" s="1">
        <v>0.7</v>
      </c>
      <c r="O2599" s="11" cm="1">
        <f t="array" ref="O2599">ROUND(_xlfn.SWITCH(C2599,"建筑专教",IF(S2599&gt;0.1,1.38,1.28),"阶梯教室",IF(S2599&gt;0.1,1.15,1.05),"公共教室",IF(S2599&gt;0.1,1.22,1.12),IF(S2599&gt;0.1,1.2,1.1))+(MOD(ROW()*11,31)/31-0.5)*0.06,2)</f>
        <v>1.36</v>
      </c>
      <c r="P2599" s="12">
        <f t="shared" si="257"/>
        <v>0.01</v>
      </c>
      <c r="Q2599" s="13">
        <f t="shared" si="255"/>
        <v>0.16738611032377848</v>
      </c>
      <c r="R2599" s="1">
        <v>0</v>
      </c>
      <c r="S2599" s="1">
        <v>0.18</v>
      </c>
      <c r="T2599" s="1">
        <v>0.26</v>
      </c>
      <c r="U2599" s="4" t="s">
        <v>34</v>
      </c>
      <c r="V2599">
        <v>0.49</v>
      </c>
      <c r="W2599">
        <v>0.4</v>
      </c>
      <c r="X2599">
        <v>0.75</v>
      </c>
      <c r="Y2599">
        <v>2.38</v>
      </c>
      <c r="Z2599">
        <v>0.25</v>
      </c>
      <c r="AA2599" s="5">
        <f t="shared" si="252"/>
        <v>0.44</v>
      </c>
      <c r="AB2599" s="15" cm="1">
        <f t="array" ref="AB2599">_xlfn.SWITCH(U2599,"夏",122,"冬",90,"春",153,"秋",153,0)</f>
        <v>153</v>
      </c>
      <c r="AC2599" s="16">
        <f t="shared" si="253"/>
        <v>67.320000000000007</v>
      </c>
      <c r="AD2599" s="5">
        <f>IFERROR(AA2599/D2599,0)</f>
        <v>3.0823117338003502E-3</v>
      </c>
      <c r="AE2599" s="15">
        <f t="shared" si="254"/>
        <v>0.41917808219178082</v>
      </c>
      <c r="AF2599" s="5">
        <f>IFERROR(AD2599*AE2599*48,0)</f>
        <v>6.2017801021999379E-2</v>
      </c>
    </row>
    <row r="2600" spans="1:32" x14ac:dyDescent="0.15">
      <c r="A2600" s="8">
        <v>45749</v>
      </c>
      <c r="B2600" s="1" t="s">
        <v>46</v>
      </c>
      <c r="C2600" s="1" t="s">
        <v>58</v>
      </c>
      <c r="D2600" s="1">
        <v>142.75</v>
      </c>
      <c r="E2600" s="6">
        <v>3.13</v>
      </c>
      <c r="F2600" s="10">
        <v>0.64583333333333304</v>
      </c>
      <c r="G2600" s="1">
        <v>24.4</v>
      </c>
      <c r="H2600" s="1">
        <v>33</v>
      </c>
      <c r="I2600" s="1">
        <v>24.7</v>
      </c>
      <c r="J2600" s="1">
        <v>0.08</v>
      </c>
      <c r="K2600" s="1">
        <v>405</v>
      </c>
      <c r="L2600" s="1">
        <v>445</v>
      </c>
      <c r="M2600" s="6">
        <f t="shared" si="256"/>
        <v>24.783218848156764</v>
      </c>
      <c r="N2600" s="1">
        <v>0.7</v>
      </c>
      <c r="O2600" s="11" cm="1">
        <f t="array" ref="O2600">ROUND(_xlfn.SWITCH(C2600,"建筑专教",IF(S2600&gt;0.1,1.38,1.28),"阶梯教室",IF(S2600&gt;0.1,1.15,1.05),"公共教室",IF(S2600&gt;0.1,1.22,1.12),IF(S2600&gt;0.1,1.2,1.1))+(MOD(ROW()*11,31)/31-0.5)*0.06,2)</f>
        <v>1.38</v>
      </c>
      <c r="P2600" s="12">
        <f t="shared" si="257"/>
        <v>0.01</v>
      </c>
      <c r="Q2600" s="13">
        <f t="shared" si="255"/>
        <v>0.29193657960163422</v>
      </c>
      <c r="R2600" s="1">
        <v>0</v>
      </c>
      <c r="S2600" s="1">
        <v>0.18</v>
      </c>
      <c r="T2600" s="1">
        <v>0.18</v>
      </c>
      <c r="U2600" s="4" t="s">
        <v>34</v>
      </c>
      <c r="V2600">
        <v>0.49</v>
      </c>
      <c r="W2600">
        <v>0.4</v>
      </c>
      <c r="X2600">
        <v>0.75</v>
      </c>
      <c r="Y2600">
        <v>2.38</v>
      </c>
      <c r="Z2600">
        <v>0.25</v>
      </c>
      <c r="AA2600" s="5">
        <f t="shared" ref="AA2600:AA2663" si="258">R2600+S2600+T2600</f>
        <v>0.36</v>
      </c>
      <c r="AB2600" s="15" cm="1">
        <f t="array" ref="AB2600">_xlfn.SWITCH(U2600,"夏",122,"冬",90,"春",153,"秋",153,0)</f>
        <v>153</v>
      </c>
      <c r="AC2600" s="16">
        <f t="shared" ref="AC2600:AC2663" si="259">AA2600*AB2600</f>
        <v>55.08</v>
      </c>
      <c r="AD2600" s="5">
        <f>IFERROR(AA2600/D2600,0)</f>
        <v>2.5218914185639227E-3</v>
      </c>
      <c r="AE2600" s="15">
        <f t="shared" ref="AE2600:AE2663" si="260">IF(U2600="夏",122/365,IF(U2600="冬",90/365,IF(OR(U2600="春",U2600="秋"),153/365,0)))</f>
        <v>0.41917808219178082</v>
      </c>
      <c r="AF2600" s="5">
        <f>IFERROR(AD2600*AE2600*48,0)</f>
        <v>5.0741837199817674E-2</v>
      </c>
    </row>
    <row r="2601" spans="1:32" x14ac:dyDescent="0.15">
      <c r="A2601" s="8">
        <v>45749</v>
      </c>
      <c r="B2601" s="1" t="s">
        <v>46</v>
      </c>
      <c r="C2601" s="1" t="s">
        <v>58</v>
      </c>
      <c r="D2601" s="1">
        <v>142.75</v>
      </c>
      <c r="E2601" s="6">
        <v>3.13</v>
      </c>
      <c r="F2601" s="10">
        <v>0.66666666666666696</v>
      </c>
      <c r="G2601" s="1">
        <v>24.8</v>
      </c>
      <c r="H2601" s="1">
        <v>31</v>
      </c>
      <c r="I2601" s="1">
        <v>25.1</v>
      </c>
      <c r="J2601" s="1">
        <v>7.0000000000000007E-2</v>
      </c>
      <c r="K2601" s="1">
        <v>405</v>
      </c>
      <c r="L2601" s="1">
        <v>475</v>
      </c>
      <c r="M2601" s="6">
        <f t="shared" si="256"/>
        <v>25.176505541816937</v>
      </c>
      <c r="N2601" s="1">
        <v>0.7</v>
      </c>
      <c r="O2601" s="11" cm="1">
        <f t="array" ref="O2601">ROUND(_xlfn.SWITCH(C2601,"建筑专教",IF(S2601&gt;0.1,1.38,1.28),"阶梯教室",IF(S2601&gt;0.1,1.15,1.05),"公共教室",IF(S2601&gt;0.1,1.22,1.12),IF(S2601&gt;0.1,1.2,1.1))+(MOD(ROW()*11,31)/31-0.5)*0.06,2)</f>
        <v>1.41</v>
      </c>
      <c r="P2601" s="12">
        <f t="shared" si="257"/>
        <v>0.01</v>
      </c>
      <c r="Q2601" s="13">
        <f t="shared" si="255"/>
        <v>0.42460789325334425</v>
      </c>
      <c r="R2601" s="1">
        <v>0</v>
      </c>
      <c r="S2601" s="1">
        <v>0.18</v>
      </c>
      <c r="T2601" s="1">
        <v>0.1</v>
      </c>
      <c r="U2601" s="4" t="s">
        <v>34</v>
      </c>
      <c r="V2601">
        <v>0.49</v>
      </c>
      <c r="W2601">
        <v>0.4</v>
      </c>
      <c r="X2601">
        <v>0.75</v>
      </c>
      <c r="Y2601">
        <v>2.38</v>
      </c>
      <c r="Z2601">
        <v>0.25</v>
      </c>
      <c r="AA2601" s="5">
        <f t="shared" si="258"/>
        <v>0.28000000000000003</v>
      </c>
      <c r="AB2601" s="15" cm="1">
        <f t="array" ref="AB2601">_xlfn.SWITCH(U2601,"夏",122,"冬",90,"春",153,"秋",153,0)</f>
        <v>153</v>
      </c>
      <c r="AC2601" s="16">
        <f t="shared" si="259"/>
        <v>42.84</v>
      </c>
      <c r="AD2601" s="5">
        <f>IFERROR(AA2601/D2601,0)</f>
        <v>1.9614711033274957E-3</v>
      </c>
      <c r="AE2601" s="15">
        <f t="shared" si="260"/>
        <v>0.41917808219178082</v>
      </c>
      <c r="AF2601" s="5">
        <f>IFERROR(AD2601*AE2601*48,0)</f>
        <v>3.946587337763597E-2</v>
      </c>
    </row>
    <row r="2602" spans="1:32" x14ac:dyDescent="0.15">
      <c r="A2602" s="8">
        <v>45749</v>
      </c>
      <c r="B2602" s="1" t="s">
        <v>46</v>
      </c>
      <c r="C2602" s="1" t="s">
        <v>58</v>
      </c>
      <c r="D2602" s="1">
        <v>142.75</v>
      </c>
      <c r="E2602" s="6">
        <v>3.13</v>
      </c>
      <c r="F2602" s="10">
        <v>0.6875</v>
      </c>
      <c r="G2602" s="1">
        <v>25.2</v>
      </c>
      <c r="H2602" s="1">
        <v>29</v>
      </c>
      <c r="I2602" s="1">
        <v>25.5</v>
      </c>
      <c r="J2602" s="1">
        <v>0.09</v>
      </c>
      <c r="K2602" s="1">
        <v>405</v>
      </c>
      <c r="L2602" s="1">
        <v>140</v>
      </c>
      <c r="M2602" s="6">
        <f t="shared" si="256"/>
        <v>25.588594595975678</v>
      </c>
      <c r="N2602" s="1">
        <v>0</v>
      </c>
      <c r="O2602" s="1">
        <v>0</v>
      </c>
      <c r="P2602" s="12">
        <f t="shared" si="257"/>
        <v>0</v>
      </c>
      <c r="Q2602" s="1">
        <v>0</v>
      </c>
      <c r="R2602" s="1">
        <v>0</v>
      </c>
      <c r="S2602" s="1">
        <v>0</v>
      </c>
      <c r="T2602" s="1">
        <v>0</v>
      </c>
      <c r="U2602" s="4" t="s">
        <v>34</v>
      </c>
      <c r="V2602">
        <v>0.49</v>
      </c>
      <c r="W2602">
        <v>0.4</v>
      </c>
      <c r="X2602">
        <v>0.75</v>
      </c>
      <c r="Y2602">
        <v>2.38</v>
      </c>
      <c r="Z2602">
        <v>0.25</v>
      </c>
      <c r="AA2602" s="5">
        <f t="shared" si="258"/>
        <v>0</v>
      </c>
      <c r="AB2602" s="15" cm="1">
        <f t="array" ref="AB2602">_xlfn.SWITCH(U2602,"夏",122,"冬",90,"春",153,"秋",153,0)</f>
        <v>153</v>
      </c>
      <c r="AC2602" s="16">
        <f t="shared" si="259"/>
        <v>0</v>
      </c>
      <c r="AD2602" s="5">
        <f>IFERROR(AA2602/D2602,0)</f>
        <v>0</v>
      </c>
      <c r="AE2602" s="15">
        <f t="shared" si="260"/>
        <v>0.41917808219178082</v>
      </c>
      <c r="AF2602" s="5">
        <f>IFERROR(AD2602*AE2602*48,0)</f>
        <v>0</v>
      </c>
    </row>
    <row r="2603" spans="1:32" x14ac:dyDescent="0.15">
      <c r="A2603" s="8">
        <v>45749</v>
      </c>
      <c r="B2603" s="1" t="s">
        <v>46</v>
      </c>
      <c r="C2603" s="1" t="s">
        <v>58</v>
      </c>
      <c r="D2603" s="1">
        <v>142.75</v>
      </c>
      <c r="E2603" s="6">
        <v>3.13</v>
      </c>
      <c r="F2603" s="10">
        <v>0.70833333333333304</v>
      </c>
      <c r="G2603" s="1">
        <v>25.6</v>
      </c>
      <c r="H2603" s="1">
        <v>27</v>
      </c>
      <c r="I2603" s="1">
        <v>25.9</v>
      </c>
      <c r="J2603" s="1">
        <v>0.11</v>
      </c>
      <c r="K2603" s="1">
        <v>405</v>
      </c>
      <c r="L2603" s="1">
        <v>115</v>
      </c>
      <c r="M2603" s="6">
        <f t="shared" si="256"/>
        <v>25.999524481744686</v>
      </c>
      <c r="N2603" s="1">
        <v>0</v>
      </c>
      <c r="O2603" s="1">
        <v>0</v>
      </c>
      <c r="P2603" s="12">
        <f t="shared" si="257"/>
        <v>0</v>
      </c>
      <c r="Q2603" s="1">
        <v>0</v>
      </c>
      <c r="R2603" s="1">
        <v>0</v>
      </c>
      <c r="S2603" s="1">
        <v>0</v>
      </c>
      <c r="T2603" s="1">
        <v>0</v>
      </c>
      <c r="U2603" s="4" t="s">
        <v>34</v>
      </c>
      <c r="V2603">
        <v>0.49</v>
      </c>
      <c r="W2603">
        <v>0.4</v>
      </c>
      <c r="X2603">
        <v>0.75</v>
      </c>
      <c r="Y2603">
        <v>2.38</v>
      </c>
      <c r="Z2603">
        <v>0.25</v>
      </c>
      <c r="AA2603" s="5">
        <f t="shared" si="258"/>
        <v>0</v>
      </c>
      <c r="AB2603" s="15" cm="1">
        <f t="array" ref="AB2603">_xlfn.SWITCH(U2603,"夏",122,"冬",90,"春",153,"秋",153,0)</f>
        <v>153</v>
      </c>
      <c r="AC2603" s="16">
        <f t="shared" si="259"/>
        <v>0</v>
      </c>
      <c r="AD2603" s="5">
        <f>IFERROR(AA2603/D2603,0)</f>
        <v>0</v>
      </c>
      <c r="AE2603" s="15">
        <f t="shared" si="260"/>
        <v>0.41917808219178082</v>
      </c>
      <c r="AF2603" s="5">
        <f>IFERROR(AD2603*AE2603*48,0)</f>
        <v>0</v>
      </c>
    </row>
    <row r="2604" spans="1:32" x14ac:dyDescent="0.15">
      <c r="A2604" s="8">
        <v>45749</v>
      </c>
      <c r="B2604" s="1" t="s">
        <v>46</v>
      </c>
      <c r="C2604" s="1" t="s">
        <v>58</v>
      </c>
      <c r="D2604" s="1">
        <v>142.75</v>
      </c>
      <c r="E2604" s="6">
        <v>3.13</v>
      </c>
      <c r="F2604" s="10">
        <v>0.72916666666666696</v>
      </c>
      <c r="G2604" s="1">
        <v>26</v>
      </c>
      <c r="H2604" s="1">
        <v>25</v>
      </c>
      <c r="I2604" s="1">
        <v>26.3</v>
      </c>
      <c r="J2604" s="1">
        <v>0.11</v>
      </c>
      <c r="K2604" s="1">
        <v>405</v>
      </c>
      <c r="L2604" s="1">
        <v>90</v>
      </c>
      <c r="M2604" s="6">
        <f t="shared" si="256"/>
        <v>26.399126448868287</v>
      </c>
      <c r="N2604" s="1">
        <v>0</v>
      </c>
      <c r="O2604" s="1">
        <v>0</v>
      </c>
      <c r="P2604" s="12">
        <f t="shared" si="257"/>
        <v>0</v>
      </c>
      <c r="Q2604" s="1">
        <v>0</v>
      </c>
      <c r="R2604" s="1">
        <v>0</v>
      </c>
      <c r="S2604" s="1">
        <v>0</v>
      </c>
      <c r="T2604" s="1">
        <v>0</v>
      </c>
      <c r="U2604" s="4" t="s">
        <v>34</v>
      </c>
      <c r="V2604">
        <v>0.49</v>
      </c>
      <c r="W2604">
        <v>0.4</v>
      </c>
      <c r="X2604">
        <v>0.75</v>
      </c>
      <c r="Y2604">
        <v>2.38</v>
      </c>
      <c r="Z2604">
        <v>0.25</v>
      </c>
      <c r="AA2604" s="5">
        <f t="shared" si="258"/>
        <v>0</v>
      </c>
      <c r="AB2604" s="15" cm="1">
        <f t="array" ref="AB2604">_xlfn.SWITCH(U2604,"夏",122,"冬",90,"春",153,"秋",153,0)</f>
        <v>153</v>
      </c>
      <c r="AC2604" s="16">
        <f t="shared" si="259"/>
        <v>0</v>
      </c>
      <c r="AD2604" s="5">
        <f>IFERROR(AA2604/D2604,0)</f>
        <v>0</v>
      </c>
      <c r="AE2604" s="15">
        <f t="shared" si="260"/>
        <v>0.41917808219178082</v>
      </c>
      <c r="AF2604" s="5">
        <f>IFERROR(AD2604*AE2604*48,0)</f>
        <v>0</v>
      </c>
    </row>
    <row r="2605" spans="1:32" x14ac:dyDescent="0.15">
      <c r="A2605" s="8">
        <v>45749</v>
      </c>
      <c r="B2605" s="1" t="s">
        <v>46</v>
      </c>
      <c r="C2605" s="1" t="s">
        <v>58</v>
      </c>
      <c r="D2605" s="1">
        <v>142.75</v>
      </c>
      <c r="E2605" s="6">
        <v>3.13</v>
      </c>
      <c r="F2605" s="10">
        <v>0.75</v>
      </c>
      <c r="G2605" s="1">
        <v>26.4</v>
      </c>
      <c r="H2605" s="1">
        <v>23</v>
      </c>
      <c r="I2605" s="1">
        <v>26.7</v>
      </c>
      <c r="J2605" s="1">
        <v>0.09</v>
      </c>
      <c r="K2605" s="1">
        <v>406</v>
      </c>
      <c r="L2605" s="1">
        <v>305</v>
      </c>
      <c r="M2605" s="6">
        <f t="shared" si="256"/>
        <v>26.787535799603631</v>
      </c>
      <c r="N2605" s="1">
        <v>0.7</v>
      </c>
      <c r="O2605" s="11" cm="1">
        <f t="array" ref="O2605">ROUND(_xlfn.SWITCH(C2605,"建筑专教",IF(S2605&gt;0.1,1.38,1.28),"阶梯教室",IF(S2605&gt;0.1,1.15,1.05),"公共教室",IF(S2605&gt;0.1,1.22,1.12),IF(S2605&gt;0.1,1.2,1.1))+(MOD(ROW()*11,31)/31-0.5)*0.06,2)</f>
        <v>1.37</v>
      </c>
      <c r="P2605" s="12">
        <f t="shared" si="257"/>
        <v>0.01</v>
      </c>
      <c r="Q2605" s="13">
        <f t="shared" si="255"/>
        <v>0.74498892273453743</v>
      </c>
      <c r="R2605" s="1">
        <v>0</v>
      </c>
      <c r="S2605" s="1">
        <v>0.18</v>
      </c>
      <c r="T2605" s="1">
        <v>0.2</v>
      </c>
      <c r="U2605" s="4" t="s">
        <v>34</v>
      </c>
      <c r="V2605">
        <v>0.49</v>
      </c>
      <c r="W2605">
        <v>0.4</v>
      </c>
      <c r="X2605">
        <v>0.75</v>
      </c>
      <c r="Y2605">
        <v>2.38</v>
      </c>
      <c r="Z2605">
        <v>0.25</v>
      </c>
      <c r="AA2605" s="5">
        <f t="shared" si="258"/>
        <v>0.38</v>
      </c>
      <c r="AB2605" s="15" cm="1">
        <f t="array" ref="AB2605">_xlfn.SWITCH(U2605,"夏",122,"冬",90,"春",153,"秋",153,0)</f>
        <v>153</v>
      </c>
      <c r="AC2605" s="16">
        <f t="shared" si="259"/>
        <v>58.14</v>
      </c>
      <c r="AD2605" s="5">
        <f>IFERROR(AA2605/D2605,0)</f>
        <v>2.6619964973730297E-3</v>
      </c>
      <c r="AE2605" s="15">
        <f t="shared" si="260"/>
        <v>0.41917808219178082</v>
      </c>
      <c r="AF2605" s="5">
        <f>IFERROR(AD2605*AE2605*48,0)</f>
        <v>5.3560828155363095E-2</v>
      </c>
    </row>
    <row r="2606" spans="1:32" x14ac:dyDescent="0.15">
      <c r="A2606" s="8">
        <v>45749</v>
      </c>
      <c r="B2606" s="1" t="s">
        <v>46</v>
      </c>
      <c r="C2606" s="1" t="s">
        <v>58</v>
      </c>
      <c r="D2606" s="1">
        <v>142.75</v>
      </c>
      <c r="E2606" s="6">
        <v>3.13</v>
      </c>
      <c r="F2606" s="10">
        <v>0.77083333333333304</v>
      </c>
      <c r="G2606" s="1">
        <v>26.8</v>
      </c>
      <c r="H2606" s="1">
        <v>21</v>
      </c>
      <c r="I2606" s="1">
        <v>27.1</v>
      </c>
      <c r="J2606" s="1">
        <v>7.0000000000000007E-2</v>
      </c>
      <c r="K2606" s="1">
        <v>428</v>
      </c>
      <c r="L2606" s="1">
        <v>335</v>
      </c>
      <c r="M2606" s="6">
        <f t="shared" si="256"/>
        <v>27.174987626966981</v>
      </c>
      <c r="N2606" s="1">
        <v>0.7</v>
      </c>
      <c r="O2606" s="11" cm="1">
        <f t="array" ref="O2606">ROUND(_xlfn.SWITCH(C2606,"建筑专教",IF(S2606&gt;0.1,1.38,1.28),"阶梯教室",IF(S2606&gt;0.1,1.15,1.05),"公共教室",IF(S2606&gt;0.1,1.22,1.12),IF(S2606&gt;0.1,1.2,1.1))+(MOD(ROW()*11,31)/31-0.5)*0.06,2)</f>
        <v>1.39</v>
      </c>
      <c r="P2606" s="12">
        <f t="shared" si="257"/>
        <v>0.03</v>
      </c>
      <c r="Q2606" s="13">
        <f t="shared" si="255"/>
        <v>0.85355537705808648</v>
      </c>
      <c r="R2606" s="1">
        <v>0</v>
      </c>
      <c r="S2606" s="1">
        <v>0.18</v>
      </c>
      <c r="T2606" s="1">
        <v>0.28000000000000003</v>
      </c>
      <c r="U2606" s="4" t="s">
        <v>34</v>
      </c>
      <c r="V2606">
        <v>0.49</v>
      </c>
      <c r="W2606">
        <v>0.4</v>
      </c>
      <c r="X2606">
        <v>0.75</v>
      </c>
      <c r="Y2606">
        <v>2.38</v>
      </c>
      <c r="Z2606">
        <v>0.25</v>
      </c>
      <c r="AA2606" s="5">
        <f t="shared" si="258"/>
        <v>0.46</v>
      </c>
      <c r="AB2606" s="15" cm="1">
        <f t="array" ref="AB2606">_xlfn.SWITCH(U2606,"夏",122,"冬",90,"春",153,"秋",153,0)</f>
        <v>153</v>
      </c>
      <c r="AC2606" s="16">
        <f t="shared" si="259"/>
        <v>70.38000000000001</v>
      </c>
      <c r="AD2606" s="5">
        <f>IFERROR(AA2606/D2606,0)</f>
        <v>3.2224168126094572E-3</v>
      </c>
      <c r="AE2606" s="15">
        <f t="shared" si="260"/>
        <v>0.41917808219178082</v>
      </c>
      <c r="AF2606" s="5">
        <f>IFERROR(AD2606*AE2606*48,0)</f>
        <v>6.48367919775448E-2</v>
      </c>
    </row>
    <row r="2607" spans="1:32" x14ac:dyDescent="0.15">
      <c r="A2607" s="8">
        <v>45749</v>
      </c>
      <c r="B2607" s="1" t="s">
        <v>46</v>
      </c>
      <c r="C2607" s="1" t="s">
        <v>58</v>
      </c>
      <c r="D2607" s="1">
        <v>142.75</v>
      </c>
      <c r="E2607" s="6">
        <v>3.13</v>
      </c>
      <c r="F2607" s="10">
        <v>0.79166666666666696</v>
      </c>
      <c r="G2607" s="1">
        <v>27.2</v>
      </c>
      <c r="H2607" s="1">
        <v>19</v>
      </c>
      <c r="I2607" s="1">
        <v>27.5</v>
      </c>
      <c r="J2607" s="1">
        <v>0.05</v>
      </c>
      <c r="K2607" s="1">
        <v>428</v>
      </c>
      <c r="L2607" s="1">
        <v>365</v>
      </c>
      <c r="M2607" s="6">
        <f t="shared" si="256"/>
        <v>27.561039174432437</v>
      </c>
      <c r="N2607" s="1">
        <v>0.7</v>
      </c>
      <c r="O2607" s="11" cm="1">
        <f t="array" ref="O2607">ROUND(_xlfn.SWITCH(C2607,"建筑专教",IF(S2607&gt;0.1,1.38,1.28),"阶梯教室",IF(S2607&gt;0.1,1.15,1.05),"公共教室",IF(S2607&gt;0.1,1.22,1.12),IF(S2607&gt;0.1,1.2,1.1))+(MOD(ROW()*11,31)/31-0.5)*0.06,2)</f>
        <v>1.35</v>
      </c>
      <c r="P2607" s="12">
        <f t="shared" si="257"/>
        <v>0.03</v>
      </c>
      <c r="Q2607" s="13">
        <f t="shared" si="255"/>
        <v>0.90429194566286653</v>
      </c>
      <c r="R2607" s="1">
        <v>0</v>
      </c>
      <c r="S2607" s="1">
        <v>0.18</v>
      </c>
      <c r="T2607" s="1">
        <v>0.28000000000000003</v>
      </c>
      <c r="U2607" s="4" t="s">
        <v>34</v>
      </c>
      <c r="V2607">
        <v>0.49</v>
      </c>
      <c r="W2607">
        <v>0.4</v>
      </c>
      <c r="X2607">
        <v>0.75</v>
      </c>
      <c r="Y2607">
        <v>2.38</v>
      </c>
      <c r="Z2607">
        <v>0.25</v>
      </c>
      <c r="AA2607" s="5">
        <f t="shared" si="258"/>
        <v>0.46</v>
      </c>
      <c r="AB2607" s="15" cm="1">
        <f t="array" ref="AB2607">_xlfn.SWITCH(U2607,"夏",122,"冬",90,"春",153,"秋",153,0)</f>
        <v>153</v>
      </c>
      <c r="AC2607" s="16">
        <f t="shared" si="259"/>
        <v>70.38000000000001</v>
      </c>
      <c r="AD2607" s="5">
        <f>IFERROR(AA2607/D2607,0)</f>
        <v>3.2224168126094572E-3</v>
      </c>
      <c r="AE2607" s="15">
        <f t="shared" si="260"/>
        <v>0.41917808219178082</v>
      </c>
      <c r="AF2607" s="5">
        <f>IFERROR(AD2607*AE2607*48,0)</f>
        <v>6.48367919775448E-2</v>
      </c>
    </row>
    <row r="2608" spans="1:32" x14ac:dyDescent="0.15">
      <c r="A2608" s="8">
        <v>45749</v>
      </c>
      <c r="B2608" s="1" t="s">
        <v>46</v>
      </c>
      <c r="C2608" s="1" t="s">
        <v>58</v>
      </c>
      <c r="D2608" s="1">
        <v>142.75</v>
      </c>
      <c r="E2608" s="6">
        <v>3.13</v>
      </c>
      <c r="F2608" s="10">
        <v>0.8125</v>
      </c>
      <c r="G2608" s="1">
        <v>27.6</v>
      </c>
      <c r="H2608" s="1">
        <v>17</v>
      </c>
      <c r="I2608" s="1">
        <v>27.9</v>
      </c>
      <c r="J2608" s="1">
        <v>7.0000000000000007E-2</v>
      </c>
      <c r="K2608" s="1">
        <v>405</v>
      </c>
      <c r="L2608" s="1">
        <v>395</v>
      </c>
      <c r="M2608" s="6">
        <f t="shared" si="256"/>
        <v>27.974391700403316</v>
      </c>
      <c r="N2608" s="1">
        <v>0.7</v>
      </c>
      <c r="O2608" s="11" cm="1">
        <f t="array" ref="O2608">ROUND(_xlfn.SWITCH(C2608,"建筑专教",IF(S2608&gt;0.1,1.38,1.28),"阶梯教室",IF(S2608&gt;0.1,1.15,1.05),"公共教室",IF(S2608&gt;0.1,1.22,1.12),IF(S2608&gt;0.1,1.2,1.1))+(MOD(ROW()*11,31)/31-0.5)*0.06,2)</f>
        <v>1.38</v>
      </c>
      <c r="P2608" s="12">
        <f t="shared" si="257"/>
        <v>0.01</v>
      </c>
      <c r="Q2608" s="13">
        <f t="shared" si="255"/>
        <v>1.0208826025803923</v>
      </c>
      <c r="R2608" s="1">
        <v>0</v>
      </c>
      <c r="S2608" s="1">
        <v>0.18</v>
      </c>
      <c r="T2608" s="1">
        <v>0.2</v>
      </c>
      <c r="U2608" s="4" t="s">
        <v>34</v>
      </c>
      <c r="V2608">
        <v>0.49</v>
      </c>
      <c r="W2608">
        <v>0.4</v>
      </c>
      <c r="X2608">
        <v>0.75</v>
      </c>
      <c r="Y2608">
        <v>2.38</v>
      </c>
      <c r="Z2608">
        <v>0.25</v>
      </c>
      <c r="AA2608" s="5">
        <f t="shared" si="258"/>
        <v>0.38</v>
      </c>
      <c r="AB2608" s="15" cm="1">
        <f t="array" ref="AB2608">_xlfn.SWITCH(U2608,"夏",122,"冬",90,"春",153,"秋",153,0)</f>
        <v>153</v>
      </c>
      <c r="AC2608" s="16">
        <f t="shared" si="259"/>
        <v>58.14</v>
      </c>
      <c r="AD2608" s="5">
        <f>IFERROR(AA2608/D2608,0)</f>
        <v>2.6619964973730297E-3</v>
      </c>
      <c r="AE2608" s="15">
        <f t="shared" si="260"/>
        <v>0.41917808219178082</v>
      </c>
      <c r="AF2608" s="5">
        <f>IFERROR(AD2608*AE2608*48,0)</f>
        <v>5.3560828155363095E-2</v>
      </c>
    </row>
    <row r="2609" spans="1:32" x14ac:dyDescent="0.15">
      <c r="A2609" s="8">
        <v>45749</v>
      </c>
      <c r="B2609" s="1" t="s">
        <v>46</v>
      </c>
      <c r="C2609" s="1" t="s">
        <v>58</v>
      </c>
      <c r="D2609" s="1">
        <v>142.75</v>
      </c>
      <c r="E2609" s="6">
        <v>3.13</v>
      </c>
      <c r="F2609" s="10">
        <v>0.83333333333333304</v>
      </c>
      <c r="G2609" s="1">
        <v>28</v>
      </c>
      <c r="H2609" s="1">
        <v>15</v>
      </c>
      <c r="I2609" s="1">
        <v>28.3</v>
      </c>
      <c r="J2609" s="1">
        <v>0.09</v>
      </c>
      <c r="K2609" s="1">
        <v>405</v>
      </c>
      <c r="L2609" s="1">
        <v>425</v>
      </c>
      <c r="M2609" s="6">
        <f t="shared" si="256"/>
        <v>28.386150142820895</v>
      </c>
      <c r="N2609" s="1">
        <v>0.7</v>
      </c>
      <c r="O2609" s="11" cm="1">
        <f t="array" ref="O2609">ROUND(_xlfn.SWITCH(C2609,"建筑专教",IF(S2609&gt;0.1,1.38,1.28),"阶梯教室",IF(S2609&gt;0.1,1.15,1.05),"公共教室",IF(S2609&gt;0.1,1.22,1.12),IF(S2609&gt;0.1,1.2,1.1))+(MOD(ROW()*11,31)/31-0.5)*0.06,2)</f>
        <v>1.4</v>
      </c>
      <c r="P2609" s="12">
        <f t="shared" si="257"/>
        <v>0.01</v>
      </c>
      <c r="Q2609" s="13">
        <f t="shared" si="255"/>
        <v>1.1238976223710022</v>
      </c>
      <c r="R2609" s="1">
        <v>0</v>
      </c>
      <c r="S2609" s="1">
        <v>0.18</v>
      </c>
      <c r="T2609" s="1">
        <v>0.12</v>
      </c>
      <c r="U2609" s="4" t="s">
        <v>34</v>
      </c>
      <c r="V2609">
        <v>0.49</v>
      </c>
      <c r="W2609">
        <v>0.4</v>
      </c>
      <c r="X2609">
        <v>0.75</v>
      </c>
      <c r="Y2609">
        <v>2.38</v>
      </c>
      <c r="Z2609">
        <v>0.25</v>
      </c>
      <c r="AA2609" s="5">
        <f t="shared" si="258"/>
        <v>0.3</v>
      </c>
      <c r="AB2609" s="15" cm="1">
        <f t="array" ref="AB2609">_xlfn.SWITCH(U2609,"夏",122,"冬",90,"春",153,"秋",153,0)</f>
        <v>153</v>
      </c>
      <c r="AC2609" s="16">
        <f t="shared" si="259"/>
        <v>45.9</v>
      </c>
      <c r="AD2609" s="5">
        <f>IFERROR(AA2609/D2609,0)</f>
        <v>2.1015761821366022E-3</v>
      </c>
      <c r="AE2609" s="15">
        <f t="shared" si="260"/>
        <v>0.41917808219178082</v>
      </c>
      <c r="AF2609" s="5">
        <f>IFERROR(AD2609*AE2609*48,0)</f>
        <v>4.2284864333181391E-2</v>
      </c>
    </row>
    <row r="2610" spans="1:32" x14ac:dyDescent="0.15">
      <c r="A2610" s="8">
        <v>45749</v>
      </c>
      <c r="B2610" s="1" t="s">
        <v>46</v>
      </c>
      <c r="C2610" s="1" t="s">
        <v>58</v>
      </c>
      <c r="D2610" s="1">
        <v>142.75</v>
      </c>
      <c r="E2610" s="6">
        <v>3.13</v>
      </c>
      <c r="F2610" s="10">
        <v>0.85416666666666696</v>
      </c>
      <c r="G2610" s="1">
        <v>28.4</v>
      </c>
      <c r="H2610" s="1">
        <v>13</v>
      </c>
      <c r="I2610" s="1">
        <v>28.7</v>
      </c>
      <c r="J2610" s="1">
        <v>0.11</v>
      </c>
      <c r="K2610" s="1">
        <v>405</v>
      </c>
      <c r="L2610" s="1">
        <v>455</v>
      </c>
      <c r="M2610" s="6">
        <f t="shared" si="256"/>
        <v>28.796782254201617</v>
      </c>
      <c r="N2610" s="1">
        <v>0.7</v>
      </c>
      <c r="O2610" s="11" cm="1">
        <f t="array" ref="O2610">ROUND(_xlfn.SWITCH(C2610,"建筑专教",IF(S2610&gt;0.1,1.38,1.28),"阶梯教室",IF(S2610&gt;0.1,1.15,1.05),"公共教室",IF(S2610&gt;0.1,1.22,1.12),IF(S2610&gt;0.1,1.2,1.1))+(MOD(ROW()*11,31)/31-0.5)*0.06,2)</f>
        <v>1.36</v>
      </c>
      <c r="P2610" s="12">
        <f t="shared" si="257"/>
        <v>0.01</v>
      </c>
      <c r="Q2610" s="13">
        <f t="shared" si="255"/>
        <v>1.1824505852669129</v>
      </c>
      <c r="R2610" s="1">
        <v>0</v>
      </c>
      <c r="S2610" s="1">
        <v>0.18</v>
      </c>
      <c r="T2610" s="1">
        <v>0.04</v>
      </c>
      <c r="U2610" s="4" t="s">
        <v>34</v>
      </c>
      <c r="V2610">
        <v>0.49</v>
      </c>
      <c r="W2610">
        <v>0.4</v>
      </c>
      <c r="X2610">
        <v>0.75</v>
      </c>
      <c r="Y2610">
        <v>2.38</v>
      </c>
      <c r="Z2610">
        <v>0.25</v>
      </c>
      <c r="AA2610" s="5">
        <f t="shared" si="258"/>
        <v>0.22</v>
      </c>
      <c r="AB2610" s="15" cm="1">
        <f t="array" ref="AB2610">_xlfn.SWITCH(U2610,"夏",122,"冬",90,"春",153,"秋",153,0)</f>
        <v>153</v>
      </c>
      <c r="AC2610" s="16">
        <f t="shared" si="259"/>
        <v>33.660000000000004</v>
      </c>
      <c r="AD2610" s="5">
        <f>IFERROR(AA2610/D2610,0)</f>
        <v>1.5411558669001751E-3</v>
      </c>
      <c r="AE2610" s="15">
        <f t="shared" si="260"/>
        <v>0.41917808219178082</v>
      </c>
      <c r="AF2610" s="5">
        <f>IFERROR(AD2610*AE2610*48,0)</f>
        <v>3.1008900510999689E-2</v>
      </c>
    </row>
    <row r="2611" spans="1:32" x14ac:dyDescent="0.15">
      <c r="A2611" s="8">
        <v>45749</v>
      </c>
      <c r="B2611" s="1" t="s">
        <v>46</v>
      </c>
      <c r="C2611" s="1" t="s">
        <v>58</v>
      </c>
      <c r="D2611" s="1">
        <v>142.75</v>
      </c>
      <c r="E2611" s="6">
        <v>3.13</v>
      </c>
      <c r="F2611" s="10">
        <v>0.875</v>
      </c>
      <c r="G2611" s="1">
        <v>28</v>
      </c>
      <c r="H2611" s="1">
        <v>15</v>
      </c>
      <c r="I2611" s="1">
        <v>28.3</v>
      </c>
      <c r="J2611" s="1">
        <v>0.09</v>
      </c>
      <c r="K2611" s="1">
        <v>405</v>
      </c>
      <c r="L2611" s="1">
        <v>125</v>
      </c>
      <c r="M2611" s="6">
        <f t="shared" si="256"/>
        <v>28.386150142820895</v>
      </c>
      <c r="N2611" s="1">
        <v>0</v>
      </c>
      <c r="O2611" s="1">
        <v>0</v>
      </c>
      <c r="P2611" s="12">
        <f t="shared" si="257"/>
        <v>0</v>
      </c>
      <c r="Q2611" s="1">
        <v>0</v>
      </c>
      <c r="R2611" s="1">
        <v>0</v>
      </c>
      <c r="S2611" s="1">
        <v>0</v>
      </c>
      <c r="T2611" s="1">
        <v>0</v>
      </c>
      <c r="U2611" s="4" t="s">
        <v>34</v>
      </c>
      <c r="V2611">
        <v>0.49</v>
      </c>
      <c r="W2611">
        <v>0.4</v>
      </c>
      <c r="X2611">
        <v>0.75</v>
      </c>
      <c r="Y2611">
        <v>2.38</v>
      </c>
      <c r="Z2611">
        <v>0.25</v>
      </c>
      <c r="AA2611" s="5">
        <f t="shared" si="258"/>
        <v>0</v>
      </c>
      <c r="AB2611" s="15" cm="1">
        <f t="array" ref="AB2611">_xlfn.SWITCH(U2611,"夏",122,"冬",90,"春",153,"秋",153,0)</f>
        <v>153</v>
      </c>
      <c r="AC2611" s="16">
        <f t="shared" si="259"/>
        <v>0</v>
      </c>
      <c r="AD2611" s="5">
        <f>IFERROR(AA2611/D2611,0)</f>
        <v>0</v>
      </c>
      <c r="AE2611" s="15">
        <f t="shared" si="260"/>
        <v>0.41917808219178082</v>
      </c>
      <c r="AF2611" s="5">
        <f>IFERROR(AD2611*AE2611*48,0)</f>
        <v>0</v>
      </c>
    </row>
    <row r="2612" spans="1:32" x14ac:dyDescent="0.15">
      <c r="A2612" s="8">
        <v>45749</v>
      </c>
      <c r="B2612" s="1" t="s">
        <v>46</v>
      </c>
      <c r="C2612" s="1" t="s">
        <v>58</v>
      </c>
      <c r="D2612" s="1">
        <v>142.75</v>
      </c>
      <c r="E2612" s="6">
        <v>3.13</v>
      </c>
      <c r="F2612" s="10">
        <v>0.89583333333333304</v>
      </c>
      <c r="G2612" s="1">
        <v>27.6</v>
      </c>
      <c r="H2612" s="1">
        <v>17</v>
      </c>
      <c r="I2612" s="1">
        <v>27.9</v>
      </c>
      <c r="J2612" s="1">
        <v>7.0000000000000007E-2</v>
      </c>
      <c r="K2612" s="1">
        <v>405</v>
      </c>
      <c r="L2612" s="1">
        <v>100</v>
      </c>
      <c r="M2612" s="6">
        <f t="shared" si="256"/>
        <v>27.974391700403316</v>
      </c>
      <c r="N2612" s="1">
        <v>0</v>
      </c>
      <c r="O2612" s="1">
        <v>0</v>
      </c>
      <c r="P2612" s="12">
        <f t="shared" si="257"/>
        <v>0</v>
      </c>
      <c r="Q2612" s="1">
        <v>0</v>
      </c>
      <c r="R2612" s="1">
        <v>0</v>
      </c>
      <c r="S2612" s="1">
        <v>0</v>
      </c>
      <c r="T2612" s="1">
        <v>0</v>
      </c>
      <c r="U2612" s="4" t="s">
        <v>34</v>
      </c>
      <c r="V2612">
        <v>0.49</v>
      </c>
      <c r="W2612">
        <v>0.4</v>
      </c>
      <c r="X2612">
        <v>0.75</v>
      </c>
      <c r="Y2612">
        <v>2.38</v>
      </c>
      <c r="Z2612">
        <v>0.25</v>
      </c>
      <c r="AA2612" s="5">
        <f t="shared" si="258"/>
        <v>0</v>
      </c>
      <c r="AB2612" s="15" cm="1">
        <f t="array" ref="AB2612">_xlfn.SWITCH(U2612,"夏",122,"冬",90,"春",153,"秋",153,0)</f>
        <v>153</v>
      </c>
      <c r="AC2612" s="16">
        <f t="shared" si="259"/>
        <v>0</v>
      </c>
      <c r="AD2612" s="5">
        <f>IFERROR(AA2612/D2612,0)</f>
        <v>0</v>
      </c>
      <c r="AE2612" s="15">
        <f t="shared" si="260"/>
        <v>0.41917808219178082</v>
      </c>
      <c r="AF2612" s="5">
        <f>IFERROR(AD2612*AE2612*48,0)</f>
        <v>0</v>
      </c>
    </row>
    <row r="2613" spans="1:32" x14ac:dyDescent="0.15">
      <c r="A2613" s="8">
        <v>45749</v>
      </c>
      <c r="B2613" s="1" t="s">
        <v>46</v>
      </c>
      <c r="C2613" s="1" t="s">
        <v>58</v>
      </c>
      <c r="D2613" s="1">
        <v>142.75</v>
      </c>
      <c r="E2613" s="6">
        <v>3.13</v>
      </c>
      <c r="F2613" s="10">
        <v>0.91666666666666696</v>
      </c>
      <c r="G2613" s="1">
        <v>27.2</v>
      </c>
      <c r="H2613" s="1">
        <v>19</v>
      </c>
      <c r="I2613" s="1">
        <v>27.5</v>
      </c>
      <c r="J2613" s="1">
        <v>0.05</v>
      </c>
      <c r="K2613" s="1">
        <v>405</v>
      </c>
      <c r="L2613" s="1">
        <v>80</v>
      </c>
      <c r="M2613" s="6">
        <f t="shared" si="256"/>
        <v>27.561039174432437</v>
      </c>
      <c r="N2613" s="1">
        <v>0</v>
      </c>
      <c r="O2613" s="1">
        <v>0</v>
      </c>
      <c r="P2613" s="12">
        <f t="shared" si="257"/>
        <v>0</v>
      </c>
      <c r="Q2613" s="1">
        <v>0</v>
      </c>
      <c r="R2613" s="1">
        <v>0</v>
      </c>
      <c r="S2613" s="1">
        <v>0</v>
      </c>
      <c r="T2613" s="1">
        <v>0</v>
      </c>
      <c r="U2613" s="4" t="s">
        <v>34</v>
      </c>
      <c r="V2613">
        <v>0.49</v>
      </c>
      <c r="W2613">
        <v>0.4</v>
      </c>
      <c r="X2613">
        <v>0.75</v>
      </c>
      <c r="Y2613">
        <v>2.38</v>
      </c>
      <c r="Z2613">
        <v>0.25</v>
      </c>
      <c r="AA2613" s="5">
        <f t="shared" si="258"/>
        <v>0</v>
      </c>
      <c r="AB2613" s="15" cm="1">
        <f t="array" ref="AB2613">_xlfn.SWITCH(U2613,"夏",122,"冬",90,"春",153,"秋",153,0)</f>
        <v>153</v>
      </c>
      <c r="AC2613" s="16">
        <f t="shared" si="259"/>
        <v>0</v>
      </c>
      <c r="AD2613" s="5">
        <f>IFERROR(AA2613/D2613,0)</f>
        <v>0</v>
      </c>
      <c r="AE2613" s="15">
        <f t="shared" si="260"/>
        <v>0.41917808219178082</v>
      </c>
      <c r="AF2613" s="5">
        <f>IFERROR(AD2613*AE2613*48,0)</f>
        <v>0</v>
      </c>
    </row>
    <row r="2614" spans="1:32" x14ac:dyDescent="0.15">
      <c r="A2614" s="8">
        <v>45749</v>
      </c>
      <c r="B2614" s="1" t="s">
        <v>47</v>
      </c>
      <c r="C2614" s="1" t="s">
        <v>58</v>
      </c>
      <c r="D2614" s="1">
        <v>142.75</v>
      </c>
      <c r="E2614" s="6">
        <v>3.13</v>
      </c>
      <c r="F2614" s="10">
        <v>0.33333333333333298</v>
      </c>
      <c r="G2614" s="1">
        <v>20.5</v>
      </c>
      <c r="H2614" s="1">
        <v>61</v>
      </c>
      <c r="I2614" s="1">
        <v>20.8</v>
      </c>
      <c r="J2614" s="1">
        <v>0.12</v>
      </c>
      <c r="K2614" s="1">
        <v>408</v>
      </c>
      <c r="L2614" s="1">
        <v>90</v>
      </c>
      <c r="M2614" s="6">
        <f t="shared" si="256"/>
        <v>20.910404357962534</v>
      </c>
      <c r="N2614" s="1">
        <v>0</v>
      </c>
      <c r="O2614" s="1">
        <v>0</v>
      </c>
      <c r="P2614" s="12">
        <f t="shared" si="257"/>
        <v>0</v>
      </c>
      <c r="Q2614" s="1">
        <v>0</v>
      </c>
      <c r="R2614" s="1">
        <v>0</v>
      </c>
      <c r="S2614" s="1">
        <v>0</v>
      </c>
      <c r="T2614" s="1">
        <v>0</v>
      </c>
      <c r="U2614" s="4" t="s">
        <v>34</v>
      </c>
      <c r="V2614">
        <v>0.49</v>
      </c>
      <c r="W2614">
        <v>0.4</v>
      </c>
      <c r="X2614">
        <v>0.75</v>
      </c>
      <c r="Y2614">
        <v>2.38</v>
      </c>
      <c r="Z2614">
        <v>0.25</v>
      </c>
      <c r="AA2614" s="5">
        <f t="shared" si="258"/>
        <v>0</v>
      </c>
      <c r="AB2614" s="15" cm="1">
        <f t="array" ref="AB2614">_xlfn.SWITCH(U2614,"夏",122,"冬",90,"春",153,"秋",153,0)</f>
        <v>153</v>
      </c>
      <c r="AC2614" s="16">
        <f t="shared" si="259"/>
        <v>0</v>
      </c>
      <c r="AD2614" s="5">
        <f>IFERROR(AA2614/D2614,0)</f>
        <v>0</v>
      </c>
      <c r="AE2614" s="15">
        <f t="shared" si="260"/>
        <v>0.41917808219178082</v>
      </c>
      <c r="AF2614" s="5">
        <f>IFERROR(AD2614*AE2614*48,0)</f>
        <v>0</v>
      </c>
    </row>
    <row r="2615" spans="1:32" x14ac:dyDescent="0.15">
      <c r="A2615" s="8">
        <v>45749</v>
      </c>
      <c r="B2615" s="1" t="s">
        <v>47</v>
      </c>
      <c r="C2615" s="1" t="s">
        <v>58</v>
      </c>
      <c r="D2615" s="1">
        <v>142.75</v>
      </c>
      <c r="E2615" s="6">
        <v>3.13</v>
      </c>
      <c r="F2615" s="10">
        <v>0.35416666666666702</v>
      </c>
      <c r="G2615" s="1">
        <v>20.9</v>
      </c>
      <c r="H2615" s="1">
        <v>59</v>
      </c>
      <c r="I2615" s="1">
        <v>21.2</v>
      </c>
      <c r="J2615" s="1">
        <v>0.14000000000000001</v>
      </c>
      <c r="K2615" s="1">
        <v>435</v>
      </c>
      <c r="L2615" s="1">
        <v>325</v>
      </c>
      <c r="M2615" s="6">
        <f t="shared" si="256"/>
        <v>21.320603614784375</v>
      </c>
      <c r="N2615" s="1">
        <v>0.7</v>
      </c>
      <c r="O2615" s="11" cm="1">
        <f t="array" ref="O2615">ROUND(_xlfn.SWITCH(C2615,"建筑专教",IF(S2615&gt;0.1,1.38,1.28),"阶梯教室",IF(S2615&gt;0.1,1.15,1.05),"公共教室",IF(S2615&gt;0.1,1.22,1.12),IF(S2615&gt;0.1,1.2,1.1))+(MOD(ROW()*11,31)/31-0.5)*0.06,2)</f>
        <v>1.4</v>
      </c>
      <c r="P2615" s="12">
        <f t="shared" si="257"/>
        <v>0.04</v>
      </c>
      <c r="Q2615" s="13">
        <f t="shared" ref="Q2615:Q2677" si="261">(0.303*EXP(-0.036*(O2615*58.15))+0.028)*((O2615*58.15)-0.00305*(5733-6.99*(O2615*58.15)-(EXP(16.6536-4030.183/(G2615+235))*(H2615/100)))-0.42*((O2615*58.15)-58.15)-0.000017*(O2615*58.15)*(5867-(EXP(16.6536-4030.183/(G2615+235))*(H2615/100)))-0.0014*(O2615*58.15)*(34-G2615)-0.0000000396*IF(N2615*0.155&gt;0.078,1.05+0.645*N2615*0.155,1)*(POWER((35.7-0.028*(O2615*58.15)-N2615*0.155*(0.0000000396*IF(N2615*0.155&gt;0.078,1.05+0.645*N2615*0.155,1)*(POWER((35.7-0.028*(O2615*58.15)-N2615*0.155*0.1)+273,4)-POWER(M2615+273,4))+IF(N2615*0.155&gt;0.078,1.05+0.645*N2615*0.155,1)*IF(J2615&lt;0.2,2.38*ABS(35.7-0.028*(O2615*58.15)-G2615)^0.25,12.1*SQRT(J2615))*(35.7-0.028*(O2615*58.15)-G2615))+273),4)-POWER(M2615+273,4))-IF(N2615*0.155&gt;0.078,1.05+0.645*N2615*0.155,1)*IF(J2615&lt;0.2,2.38*ABS(35.7-0.028*(O2615*58.15)-N2615*0.155*0.1-G2615)^0.25,12.1*SQRT(J2615))*(35.7-0.028*(O2615*58.15)-N2615*0.155*0.1-G2615))</f>
        <v>-0.52282787427458366</v>
      </c>
      <c r="R2615" s="1">
        <v>0</v>
      </c>
      <c r="S2615" s="1">
        <v>0.18</v>
      </c>
      <c r="T2615" s="1">
        <v>0.3</v>
      </c>
      <c r="U2615" s="4" t="s">
        <v>34</v>
      </c>
      <c r="V2615">
        <v>0.49</v>
      </c>
      <c r="W2615">
        <v>0.4</v>
      </c>
      <c r="X2615">
        <v>0.75</v>
      </c>
      <c r="Y2615">
        <v>2.38</v>
      </c>
      <c r="Z2615">
        <v>0.25</v>
      </c>
      <c r="AA2615" s="5">
        <f t="shared" si="258"/>
        <v>0.48</v>
      </c>
      <c r="AB2615" s="15" cm="1">
        <f t="array" ref="AB2615">_xlfn.SWITCH(U2615,"夏",122,"冬",90,"春",153,"秋",153,0)</f>
        <v>153</v>
      </c>
      <c r="AC2615" s="16">
        <f t="shared" si="259"/>
        <v>73.44</v>
      </c>
      <c r="AD2615" s="5">
        <f>IFERROR(AA2615/D2615,0)</f>
        <v>3.3625218914185638E-3</v>
      </c>
      <c r="AE2615" s="15">
        <f t="shared" si="260"/>
        <v>0.41917808219178082</v>
      </c>
      <c r="AF2615" s="5">
        <f>IFERROR(AD2615*AE2615*48,0)</f>
        <v>6.7655782933090228E-2</v>
      </c>
    </row>
    <row r="2616" spans="1:32" x14ac:dyDescent="0.15">
      <c r="A2616" s="8">
        <v>45749</v>
      </c>
      <c r="B2616" s="1" t="s">
        <v>47</v>
      </c>
      <c r="C2616" s="1" t="s">
        <v>58</v>
      </c>
      <c r="D2616" s="1">
        <v>142.75</v>
      </c>
      <c r="E2616" s="6">
        <v>3.13</v>
      </c>
      <c r="F2616" s="10">
        <v>0.375</v>
      </c>
      <c r="G2616" s="1">
        <v>21.4</v>
      </c>
      <c r="H2616" s="1">
        <v>57</v>
      </c>
      <c r="I2616" s="1">
        <v>21.7</v>
      </c>
      <c r="J2616" s="1">
        <v>0.13</v>
      </c>
      <c r="K2616" s="1">
        <v>468</v>
      </c>
      <c r="L2616" s="1">
        <v>355</v>
      </c>
      <c r="M2616" s="6">
        <f t="shared" si="256"/>
        <v>21.814776127024061</v>
      </c>
      <c r="N2616" s="1">
        <v>0.7</v>
      </c>
      <c r="O2616" s="11" cm="1">
        <f t="array" ref="O2616">ROUND(_xlfn.SWITCH(C2616,"建筑专教",IF(S2616&gt;0.1,1.38,1.28),"阶梯教室",IF(S2616&gt;0.1,1.15,1.05),"公共教室",IF(S2616&gt;0.1,1.22,1.12),IF(S2616&gt;0.1,1.2,1.1))+(MOD(ROW()*11,31)/31-0.5)*0.06,2)</f>
        <v>1.37</v>
      </c>
      <c r="P2616" s="12">
        <f t="shared" si="257"/>
        <v>0.08</v>
      </c>
      <c r="Q2616" s="13">
        <f t="shared" si="261"/>
        <v>-0.45803462915310444</v>
      </c>
      <c r="R2616" s="1">
        <v>0</v>
      </c>
      <c r="S2616" s="1">
        <v>0.18</v>
      </c>
      <c r="T2616" s="1">
        <v>0.4</v>
      </c>
      <c r="U2616" s="4" t="s">
        <v>34</v>
      </c>
      <c r="V2616">
        <v>0.49</v>
      </c>
      <c r="W2616">
        <v>0.4</v>
      </c>
      <c r="X2616">
        <v>0.75</v>
      </c>
      <c r="Y2616">
        <v>2.38</v>
      </c>
      <c r="Z2616">
        <v>0.25</v>
      </c>
      <c r="AA2616" s="5">
        <f t="shared" si="258"/>
        <v>0.58000000000000007</v>
      </c>
      <c r="AB2616" s="15" cm="1">
        <f t="array" ref="AB2616">_xlfn.SWITCH(U2616,"夏",122,"冬",90,"春",153,"秋",153,0)</f>
        <v>153</v>
      </c>
      <c r="AC2616" s="16">
        <f t="shared" si="259"/>
        <v>88.740000000000009</v>
      </c>
      <c r="AD2616" s="5">
        <f>IFERROR(AA2616/D2616,0)</f>
        <v>4.0630472854640987E-3</v>
      </c>
      <c r="AE2616" s="15">
        <f t="shared" si="260"/>
        <v>0.41917808219178082</v>
      </c>
      <c r="AF2616" s="5">
        <f>IFERROR(AD2616*AE2616*48,0)</f>
        <v>8.1750737710817367E-2</v>
      </c>
    </row>
    <row r="2617" spans="1:32" x14ac:dyDescent="0.15">
      <c r="A2617" s="8">
        <v>45749</v>
      </c>
      <c r="B2617" s="1" t="s">
        <v>47</v>
      </c>
      <c r="C2617" s="1" t="s">
        <v>58</v>
      </c>
      <c r="D2617" s="1">
        <v>142.75</v>
      </c>
      <c r="E2617" s="6">
        <v>3.13</v>
      </c>
      <c r="F2617" s="10">
        <v>0.39583333333333298</v>
      </c>
      <c r="G2617" s="1">
        <v>21.8</v>
      </c>
      <c r="H2617" s="1">
        <v>55</v>
      </c>
      <c r="I2617" s="1">
        <v>22.1</v>
      </c>
      <c r="J2617" s="1">
        <v>0.11</v>
      </c>
      <c r="K2617" s="1">
        <v>475</v>
      </c>
      <c r="L2617" s="1">
        <v>385</v>
      </c>
      <c r="M2617" s="6">
        <f t="shared" si="256"/>
        <v>22.203414218446142</v>
      </c>
      <c r="N2617" s="1">
        <v>0.7</v>
      </c>
      <c r="O2617" s="11" cm="1">
        <f t="array" ref="O2617">ROUND(_xlfn.SWITCH(C2617,"建筑专教",IF(S2617&gt;0.1,1.38,1.28),"阶梯教室",IF(S2617&gt;0.1,1.15,1.05),"公共教室",IF(S2617&gt;0.1,1.22,1.12),IF(S2617&gt;0.1,1.2,1.1))+(MOD(ROW()*11,31)/31-0.5)*0.06,2)</f>
        <v>1.39</v>
      </c>
      <c r="P2617" s="12">
        <f t="shared" si="257"/>
        <v>0.09</v>
      </c>
      <c r="Q2617" s="13">
        <f t="shared" si="261"/>
        <v>-0.31997763294110365</v>
      </c>
      <c r="R2617" s="1">
        <v>0</v>
      </c>
      <c r="S2617" s="1">
        <v>0.18</v>
      </c>
      <c r="T2617" s="1">
        <v>0.32</v>
      </c>
      <c r="U2617" s="4" t="s">
        <v>34</v>
      </c>
      <c r="V2617">
        <v>0.49</v>
      </c>
      <c r="W2617">
        <v>0.4</v>
      </c>
      <c r="X2617">
        <v>0.75</v>
      </c>
      <c r="Y2617">
        <v>2.38</v>
      </c>
      <c r="Z2617">
        <v>0.25</v>
      </c>
      <c r="AA2617" s="5">
        <f t="shared" si="258"/>
        <v>0.5</v>
      </c>
      <c r="AB2617" s="15" cm="1">
        <f t="array" ref="AB2617">_xlfn.SWITCH(U2617,"夏",122,"冬",90,"春",153,"秋",153,0)</f>
        <v>153</v>
      </c>
      <c r="AC2617" s="16">
        <f t="shared" si="259"/>
        <v>76.5</v>
      </c>
      <c r="AD2617" s="5">
        <f>IFERROR(AA2617/D2617,0)</f>
        <v>3.5026269702276708E-3</v>
      </c>
      <c r="AE2617" s="15">
        <f t="shared" si="260"/>
        <v>0.41917808219178082</v>
      </c>
      <c r="AF2617" s="5">
        <f>IFERROR(AD2617*AE2617*48,0)</f>
        <v>7.0474773888635656E-2</v>
      </c>
    </row>
    <row r="2618" spans="1:32" x14ac:dyDescent="0.15">
      <c r="A2618" s="8">
        <v>45749</v>
      </c>
      <c r="B2618" s="1" t="s">
        <v>47</v>
      </c>
      <c r="C2618" s="1" t="s">
        <v>58</v>
      </c>
      <c r="D2618" s="1">
        <v>142.75</v>
      </c>
      <c r="E2618" s="6">
        <v>3.13</v>
      </c>
      <c r="F2618" s="10">
        <v>0.41666666666666702</v>
      </c>
      <c r="G2618" s="1">
        <v>22.2</v>
      </c>
      <c r="H2618" s="1">
        <v>53</v>
      </c>
      <c r="I2618" s="1">
        <v>22.5</v>
      </c>
      <c r="J2618" s="1">
        <v>0.14000000000000001</v>
      </c>
      <c r="K2618" s="1">
        <v>448</v>
      </c>
      <c r="L2618" s="1">
        <v>415</v>
      </c>
      <c r="M2618" s="6">
        <f t="shared" si="256"/>
        <v>22.619020961920626</v>
      </c>
      <c r="N2618" s="1">
        <v>0.7</v>
      </c>
      <c r="O2618" s="11" cm="1">
        <f t="array" ref="O2618">ROUND(_xlfn.SWITCH(C2618,"建筑专教",IF(S2618&gt;0.1,1.38,1.28),"阶梯教室",IF(S2618&gt;0.1,1.15,1.05),"公共教室",IF(S2618&gt;0.1,1.22,1.12),IF(S2618&gt;0.1,1.2,1.1))+(MOD(ROW()*11,31)/31-0.5)*0.06,2)</f>
        <v>1.41</v>
      </c>
      <c r="P2618" s="12">
        <f t="shared" si="257"/>
        <v>0.06</v>
      </c>
      <c r="Q2618" s="13">
        <f t="shared" si="261"/>
        <v>-0.18422941316523353</v>
      </c>
      <c r="R2618" s="1">
        <v>0</v>
      </c>
      <c r="S2618" s="1">
        <v>0.18</v>
      </c>
      <c r="T2618" s="1">
        <v>0.24</v>
      </c>
      <c r="U2618" s="4" t="s">
        <v>34</v>
      </c>
      <c r="V2618">
        <v>0.49</v>
      </c>
      <c r="W2618">
        <v>0.4</v>
      </c>
      <c r="X2618">
        <v>0.75</v>
      </c>
      <c r="Y2618">
        <v>2.38</v>
      </c>
      <c r="Z2618">
        <v>0.25</v>
      </c>
      <c r="AA2618" s="5">
        <f t="shared" si="258"/>
        <v>0.42</v>
      </c>
      <c r="AB2618" s="15" cm="1">
        <f t="array" ref="AB2618">_xlfn.SWITCH(U2618,"夏",122,"冬",90,"春",153,"秋",153,0)</f>
        <v>153</v>
      </c>
      <c r="AC2618" s="16">
        <f t="shared" si="259"/>
        <v>64.259999999999991</v>
      </c>
      <c r="AD2618" s="5">
        <f>IFERROR(AA2618/D2618,0)</f>
        <v>2.9422066549912433E-3</v>
      </c>
      <c r="AE2618" s="15">
        <f t="shared" si="260"/>
        <v>0.41917808219178082</v>
      </c>
      <c r="AF2618" s="5">
        <f>IFERROR(AD2618*AE2618*48,0)</f>
        <v>5.9198810066453944E-2</v>
      </c>
    </row>
    <row r="2619" spans="1:32" x14ac:dyDescent="0.15">
      <c r="A2619" s="8">
        <v>45749</v>
      </c>
      <c r="B2619" s="1" t="s">
        <v>47</v>
      </c>
      <c r="C2619" s="1" t="s">
        <v>58</v>
      </c>
      <c r="D2619" s="1">
        <v>142.75</v>
      </c>
      <c r="E2619" s="6">
        <v>3.13</v>
      </c>
      <c r="F2619" s="10">
        <v>0.4375</v>
      </c>
      <c r="G2619" s="1">
        <v>22.6</v>
      </c>
      <c r="H2619" s="1">
        <v>51</v>
      </c>
      <c r="I2619" s="1">
        <v>22.9</v>
      </c>
      <c r="J2619" s="1">
        <v>0.11</v>
      </c>
      <c r="K2619" s="1">
        <v>422</v>
      </c>
      <c r="L2619" s="1">
        <v>445</v>
      </c>
      <c r="M2619" s="6">
        <f t="shared" si="256"/>
        <v>23.002578709633383</v>
      </c>
      <c r="N2619" s="1">
        <v>0.7</v>
      </c>
      <c r="O2619" s="11" cm="1">
        <f t="array" ref="O2619">ROUND(_xlfn.SWITCH(C2619,"建筑专教",IF(S2619&gt;0.1,1.38,1.28),"阶梯教室",IF(S2619&gt;0.1,1.15,1.05),"公共教室",IF(S2619&gt;0.1,1.22,1.12),IF(S2619&gt;0.1,1.2,1.1))+(MOD(ROW()*11,31)/31-0.5)*0.06,2)</f>
        <v>1.37</v>
      </c>
      <c r="P2619" s="12">
        <f t="shared" si="257"/>
        <v>0.03</v>
      </c>
      <c r="Q2619" s="13">
        <f t="shared" si="261"/>
        <v>-0.15828769065954365</v>
      </c>
      <c r="R2619" s="1">
        <v>0</v>
      </c>
      <c r="S2619" s="1">
        <v>0.18</v>
      </c>
      <c r="T2619" s="1">
        <v>0.16</v>
      </c>
      <c r="U2619" s="4" t="s">
        <v>34</v>
      </c>
      <c r="V2619">
        <v>0.49</v>
      </c>
      <c r="W2619">
        <v>0.4</v>
      </c>
      <c r="X2619">
        <v>0.75</v>
      </c>
      <c r="Y2619">
        <v>2.38</v>
      </c>
      <c r="Z2619">
        <v>0.25</v>
      </c>
      <c r="AA2619" s="5">
        <f t="shared" si="258"/>
        <v>0.33999999999999997</v>
      </c>
      <c r="AB2619" s="15" cm="1">
        <f t="array" ref="AB2619">_xlfn.SWITCH(U2619,"夏",122,"冬",90,"春",153,"秋",153,0)</f>
        <v>153</v>
      </c>
      <c r="AC2619" s="16">
        <f t="shared" si="259"/>
        <v>52.019999999999996</v>
      </c>
      <c r="AD2619" s="5">
        <f>IFERROR(AA2619/D2619,0)</f>
        <v>2.3817863397548157E-3</v>
      </c>
      <c r="AE2619" s="15">
        <f t="shared" si="260"/>
        <v>0.41917808219178082</v>
      </c>
      <c r="AF2619" s="5">
        <f>IFERROR(AD2619*AE2619*48,0)</f>
        <v>4.7922846244272232E-2</v>
      </c>
    </row>
    <row r="2620" spans="1:32" x14ac:dyDescent="0.15">
      <c r="A2620" s="8">
        <v>45749</v>
      </c>
      <c r="B2620" s="1" t="s">
        <v>47</v>
      </c>
      <c r="C2620" s="1" t="s">
        <v>58</v>
      </c>
      <c r="D2620" s="1">
        <v>142.75</v>
      </c>
      <c r="E2620" s="6">
        <v>3.13</v>
      </c>
      <c r="F2620" s="10">
        <v>0.45833333333333298</v>
      </c>
      <c r="G2620" s="1">
        <v>23</v>
      </c>
      <c r="H2620" s="1">
        <v>49</v>
      </c>
      <c r="I2620" s="1">
        <v>23.3</v>
      </c>
      <c r="J2620" s="1">
        <v>0.09</v>
      </c>
      <c r="K2620" s="1">
        <v>410</v>
      </c>
      <c r="L2620" s="1">
        <v>475</v>
      </c>
      <c r="M2620" s="6">
        <f t="shared" si="256"/>
        <v>23.390580482004793</v>
      </c>
      <c r="N2620" s="1">
        <v>0.7</v>
      </c>
      <c r="O2620" s="11" cm="1">
        <f t="array" ref="O2620">ROUND(_xlfn.SWITCH(C2620,"建筑专教",IF(S2620&gt;0.1,1.38,1.28),"阶梯教室",IF(S2620&gt;0.1,1.15,1.05),"公共教室",IF(S2620&gt;0.1,1.22,1.12),IF(S2620&gt;0.1,1.2,1.1))+(MOD(ROW()*11,31)/31-0.5)*0.06,2)</f>
        <v>1.39</v>
      </c>
      <c r="P2620" s="12">
        <f t="shared" si="257"/>
        <v>0.01</v>
      </c>
      <c r="Q2620" s="13">
        <f t="shared" si="261"/>
        <v>-2.7322757458588812E-2</v>
      </c>
      <c r="R2620" s="1">
        <v>0</v>
      </c>
      <c r="S2620" s="1">
        <v>0.18</v>
      </c>
      <c r="T2620" s="1">
        <v>0.08</v>
      </c>
      <c r="U2620" s="4" t="s">
        <v>34</v>
      </c>
      <c r="V2620">
        <v>0.49</v>
      </c>
      <c r="W2620">
        <v>0.4</v>
      </c>
      <c r="X2620">
        <v>0.75</v>
      </c>
      <c r="Y2620">
        <v>2.38</v>
      </c>
      <c r="Z2620">
        <v>0.25</v>
      </c>
      <c r="AA2620" s="5">
        <f t="shared" si="258"/>
        <v>0.26</v>
      </c>
      <c r="AB2620" s="15" cm="1">
        <f t="array" ref="AB2620">_xlfn.SWITCH(U2620,"夏",122,"冬",90,"春",153,"秋",153,0)</f>
        <v>153</v>
      </c>
      <c r="AC2620" s="16">
        <f t="shared" si="259"/>
        <v>39.78</v>
      </c>
      <c r="AD2620" s="5">
        <f>IFERROR(AA2620/D2620,0)</f>
        <v>1.8213660245183889E-3</v>
      </c>
      <c r="AE2620" s="15">
        <f t="shared" si="260"/>
        <v>0.41917808219178082</v>
      </c>
      <c r="AF2620" s="5">
        <f>IFERROR(AD2620*AE2620*48,0)</f>
        <v>3.6646882422090542E-2</v>
      </c>
    </row>
    <row r="2621" spans="1:32" x14ac:dyDescent="0.15">
      <c r="A2621" s="8">
        <v>45749</v>
      </c>
      <c r="B2621" s="1" t="s">
        <v>47</v>
      </c>
      <c r="C2621" s="1" t="s">
        <v>58</v>
      </c>
      <c r="D2621" s="1">
        <v>142.75</v>
      </c>
      <c r="E2621" s="6">
        <v>3.13</v>
      </c>
      <c r="F2621" s="10">
        <v>0.47916666666666702</v>
      </c>
      <c r="G2621" s="1">
        <v>23.4</v>
      </c>
      <c r="H2621" s="1">
        <v>47</v>
      </c>
      <c r="I2621" s="1">
        <v>23.7</v>
      </c>
      <c r="J2621" s="1">
        <v>7.0000000000000007E-2</v>
      </c>
      <c r="K2621" s="1">
        <v>407</v>
      </c>
      <c r="L2621" s="1">
        <v>140</v>
      </c>
      <c r="M2621" s="6">
        <f t="shared" si="256"/>
        <v>23.777592531118614</v>
      </c>
      <c r="N2621" s="1">
        <v>0</v>
      </c>
      <c r="O2621" s="1">
        <v>0</v>
      </c>
      <c r="P2621" s="12">
        <f t="shared" si="257"/>
        <v>0</v>
      </c>
      <c r="Q2621" s="1">
        <v>0</v>
      </c>
      <c r="R2621" s="1">
        <v>0</v>
      </c>
      <c r="S2621" s="1">
        <v>0</v>
      </c>
      <c r="T2621" s="1">
        <v>0</v>
      </c>
      <c r="U2621" s="4" t="s">
        <v>34</v>
      </c>
      <c r="V2621">
        <v>0.49</v>
      </c>
      <c r="W2621">
        <v>0.4</v>
      </c>
      <c r="X2621">
        <v>0.75</v>
      </c>
      <c r="Y2621">
        <v>2.38</v>
      </c>
      <c r="Z2621">
        <v>0.25</v>
      </c>
      <c r="AA2621" s="5">
        <f t="shared" si="258"/>
        <v>0</v>
      </c>
      <c r="AB2621" s="15" cm="1">
        <f t="array" ref="AB2621">_xlfn.SWITCH(U2621,"夏",122,"冬",90,"春",153,"秋",153,0)</f>
        <v>153</v>
      </c>
      <c r="AC2621" s="16">
        <f t="shared" si="259"/>
        <v>0</v>
      </c>
      <c r="AD2621" s="5">
        <f>IFERROR(AA2621/D2621,0)</f>
        <v>0</v>
      </c>
      <c r="AE2621" s="15">
        <f t="shared" si="260"/>
        <v>0.41917808219178082</v>
      </c>
      <c r="AF2621" s="5">
        <f>IFERROR(AD2621*AE2621*48,0)</f>
        <v>0</v>
      </c>
    </row>
    <row r="2622" spans="1:32" x14ac:dyDescent="0.15">
      <c r="A2622" s="8">
        <v>45749</v>
      </c>
      <c r="B2622" s="1" t="s">
        <v>47</v>
      </c>
      <c r="C2622" s="1" t="s">
        <v>58</v>
      </c>
      <c r="D2622" s="1">
        <v>142.75</v>
      </c>
      <c r="E2622" s="6">
        <v>3.13</v>
      </c>
      <c r="F2622" s="10">
        <v>0.5</v>
      </c>
      <c r="G2622" s="1">
        <v>23.8</v>
      </c>
      <c r="H2622" s="1">
        <v>45</v>
      </c>
      <c r="I2622" s="1">
        <v>24.1</v>
      </c>
      <c r="J2622" s="1">
        <v>0.05</v>
      </c>
      <c r="K2622" s="1">
        <v>405</v>
      </c>
      <c r="L2622" s="1">
        <v>115</v>
      </c>
      <c r="M2622" s="6">
        <f t="shared" si="256"/>
        <v>24.163156860329991</v>
      </c>
      <c r="N2622" s="1">
        <v>0</v>
      </c>
      <c r="O2622" s="1">
        <v>0</v>
      </c>
      <c r="P2622" s="12">
        <f t="shared" si="257"/>
        <v>0</v>
      </c>
      <c r="Q2622" s="1">
        <v>0</v>
      </c>
      <c r="R2622" s="1">
        <v>0</v>
      </c>
      <c r="S2622" s="1">
        <v>0.15</v>
      </c>
      <c r="T2622" s="1">
        <v>0</v>
      </c>
      <c r="U2622" s="4" t="s">
        <v>34</v>
      </c>
      <c r="V2622">
        <v>0.49</v>
      </c>
      <c r="W2622">
        <v>0.4</v>
      </c>
      <c r="X2622">
        <v>0.75</v>
      </c>
      <c r="Y2622">
        <v>2.38</v>
      </c>
      <c r="Z2622">
        <v>0.25</v>
      </c>
      <c r="AA2622" s="5">
        <f t="shared" si="258"/>
        <v>0.15</v>
      </c>
      <c r="AB2622" s="15" cm="1">
        <f t="array" ref="AB2622">_xlfn.SWITCH(U2622,"夏",122,"冬",90,"春",153,"秋",153,0)</f>
        <v>153</v>
      </c>
      <c r="AC2622" s="16">
        <f t="shared" si="259"/>
        <v>22.95</v>
      </c>
      <c r="AD2622" s="5">
        <f>IFERROR(AA2622/D2622,0)</f>
        <v>1.0507880910683011E-3</v>
      </c>
      <c r="AE2622" s="15">
        <f t="shared" si="260"/>
        <v>0.41917808219178082</v>
      </c>
      <c r="AF2622" s="5">
        <f>IFERROR(AD2622*AE2622*48,0)</f>
        <v>2.1142432166590695E-2</v>
      </c>
    </row>
    <row r="2623" spans="1:32" x14ac:dyDescent="0.15">
      <c r="A2623" s="8">
        <v>45749</v>
      </c>
      <c r="B2623" s="1" t="s">
        <v>47</v>
      </c>
      <c r="C2623" s="1" t="s">
        <v>58</v>
      </c>
      <c r="D2623" s="1">
        <v>142.75</v>
      </c>
      <c r="E2623" s="6">
        <v>3.13</v>
      </c>
      <c r="F2623" s="10">
        <v>0.52083333333333304</v>
      </c>
      <c r="G2623" s="1">
        <v>24.2</v>
      </c>
      <c r="H2623" s="1">
        <v>43</v>
      </c>
      <c r="I2623" s="1">
        <v>24.5</v>
      </c>
      <c r="J2623" s="1">
        <v>7.0000000000000007E-2</v>
      </c>
      <c r="K2623" s="1">
        <v>435</v>
      </c>
      <c r="L2623" s="1">
        <v>90</v>
      </c>
      <c r="M2623" s="6">
        <f t="shared" si="256"/>
        <v>24.576968893049866</v>
      </c>
      <c r="N2623" s="1">
        <v>0</v>
      </c>
      <c r="O2623" s="1">
        <v>0</v>
      </c>
      <c r="P2623" s="12">
        <f t="shared" si="257"/>
        <v>0</v>
      </c>
      <c r="Q2623" s="1">
        <v>0</v>
      </c>
      <c r="R2623" s="1">
        <v>0</v>
      </c>
      <c r="S2623" s="1">
        <v>0.15</v>
      </c>
      <c r="T2623" s="1">
        <v>0</v>
      </c>
      <c r="U2623" s="4" t="s">
        <v>34</v>
      </c>
      <c r="V2623">
        <v>0.49</v>
      </c>
      <c r="W2623">
        <v>0.4</v>
      </c>
      <c r="X2623">
        <v>0.75</v>
      </c>
      <c r="Y2623">
        <v>2.38</v>
      </c>
      <c r="Z2623">
        <v>0.25</v>
      </c>
      <c r="AA2623" s="5">
        <f t="shared" si="258"/>
        <v>0.15</v>
      </c>
      <c r="AB2623" s="15" cm="1">
        <f t="array" ref="AB2623">_xlfn.SWITCH(U2623,"夏",122,"冬",90,"春",153,"秋",153,0)</f>
        <v>153</v>
      </c>
      <c r="AC2623" s="16">
        <f t="shared" si="259"/>
        <v>22.95</v>
      </c>
      <c r="AD2623" s="5">
        <f>IFERROR(AA2623/D2623,0)</f>
        <v>1.0507880910683011E-3</v>
      </c>
      <c r="AE2623" s="15">
        <f t="shared" si="260"/>
        <v>0.41917808219178082</v>
      </c>
      <c r="AF2623" s="5">
        <f>IFERROR(AD2623*AE2623*48,0)</f>
        <v>2.1142432166590695E-2</v>
      </c>
    </row>
    <row r="2624" spans="1:32" x14ac:dyDescent="0.15">
      <c r="A2624" s="8">
        <v>45749</v>
      </c>
      <c r="B2624" s="1" t="s">
        <v>47</v>
      </c>
      <c r="C2624" s="1" t="s">
        <v>58</v>
      </c>
      <c r="D2624" s="1">
        <v>142.75</v>
      </c>
      <c r="E2624" s="6">
        <v>3.13</v>
      </c>
      <c r="F2624" s="10">
        <v>0.54166666666666696</v>
      </c>
      <c r="G2624" s="1">
        <v>24.6</v>
      </c>
      <c r="H2624" s="1">
        <v>41</v>
      </c>
      <c r="I2624" s="1">
        <v>24.9</v>
      </c>
      <c r="J2624" s="1">
        <v>0.09</v>
      </c>
      <c r="K2624" s="1">
        <v>406</v>
      </c>
      <c r="L2624" s="1">
        <v>80</v>
      </c>
      <c r="M2624" s="6">
        <f t="shared" si="256"/>
        <v>24.989130398991961</v>
      </c>
      <c r="N2624" s="1">
        <v>0</v>
      </c>
      <c r="O2624" s="1">
        <v>0</v>
      </c>
      <c r="P2624" s="12">
        <f t="shared" si="257"/>
        <v>0</v>
      </c>
      <c r="Q2624" s="1">
        <v>0</v>
      </c>
      <c r="R2624" s="1">
        <v>0</v>
      </c>
      <c r="S2624" s="1">
        <v>0.15</v>
      </c>
      <c r="T2624" s="1">
        <v>0</v>
      </c>
      <c r="U2624" s="4" t="s">
        <v>34</v>
      </c>
      <c r="V2624">
        <v>0.49</v>
      </c>
      <c r="W2624">
        <v>0.4</v>
      </c>
      <c r="X2624">
        <v>0.75</v>
      </c>
      <c r="Y2624">
        <v>2.38</v>
      </c>
      <c r="Z2624">
        <v>0.25</v>
      </c>
      <c r="AA2624" s="5">
        <f t="shared" si="258"/>
        <v>0.15</v>
      </c>
      <c r="AB2624" s="15" cm="1">
        <f t="array" ref="AB2624">_xlfn.SWITCH(U2624,"夏",122,"冬",90,"春",153,"秋",153,0)</f>
        <v>153</v>
      </c>
      <c r="AC2624" s="16">
        <f t="shared" si="259"/>
        <v>22.95</v>
      </c>
      <c r="AD2624" s="5">
        <f>IFERROR(AA2624/D2624,0)</f>
        <v>1.0507880910683011E-3</v>
      </c>
      <c r="AE2624" s="15">
        <f t="shared" si="260"/>
        <v>0.41917808219178082</v>
      </c>
      <c r="AF2624" s="5">
        <f>IFERROR(AD2624*AE2624*48,0)</f>
        <v>2.1142432166590695E-2</v>
      </c>
    </row>
    <row r="2625" spans="1:32" x14ac:dyDescent="0.15">
      <c r="A2625" s="8">
        <v>45749</v>
      </c>
      <c r="B2625" s="1" t="s">
        <v>47</v>
      </c>
      <c r="C2625" s="1" t="s">
        <v>58</v>
      </c>
      <c r="D2625" s="1">
        <v>142.75</v>
      </c>
      <c r="E2625" s="6">
        <v>3.13</v>
      </c>
      <c r="F2625" s="10">
        <v>0.5625</v>
      </c>
      <c r="G2625" s="1">
        <v>25</v>
      </c>
      <c r="H2625" s="1">
        <v>39</v>
      </c>
      <c r="I2625" s="1">
        <v>25.3</v>
      </c>
      <c r="J2625" s="1">
        <v>0.11</v>
      </c>
      <c r="K2625" s="1">
        <v>428</v>
      </c>
      <c r="L2625" s="1">
        <v>330</v>
      </c>
      <c r="M2625" s="6">
        <f t="shared" si="256"/>
        <v>25.400125534527206</v>
      </c>
      <c r="N2625" s="1">
        <v>0.7</v>
      </c>
      <c r="O2625" s="11" cm="1">
        <f t="array" ref="O2625">ROUND(_xlfn.SWITCH(C2625,"建筑专教",IF(S2625&gt;0.1,1.38,1.28),"阶梯教室",IF(S2625&gt;0.1,1.15,1.05),"公共教室",IF(S2625&gt;0.1,1.22,1.12),IF(S2625&gt;0.1,1.2,1.1))+(MOD(ROW()*11,31)/31-0.5)*0.06,2)</f>
        <v>1.38</v>
      </c>
      <c r="P2625" s="12">
        <f t="shared" si="257"/>
        <v>0.03</v>
      </c>
      <c r="Q2625" s="13">
        <f t="shared" si="261"/>
        <v>0.4349306792196676</v>
      </c>
      <c r="R2625" s="1">
        <v>0</v>
      </c>
      <c r="S2625" s="1">
        <v>0.18</v>
      </c>
      <c r="T2625" s="1">
        <v>0.34</v>
      </c>
      <c r="U2625" s="4" t="s">
        <v>34</v>
      </c>
      <c r="V2625">
        <v>0.49</v>
      </c>
      <c r="W2625">
        <v>0.4</v>
      </c>
      <c r="X2625">
        <v>0.75</v>
      </c>
      <c r="Y2625">
        <v>2.38</v>
      </c>
      <c r="Z2625">
        <v>0.25</v>
      </c>
      <c r="AA2625" s="5">
        <f t="shared" si="258"/>
        <v>0.52</v>
      </c>
      <c r="AB2625" s="15" cm="1">
        <f t="array" ref="AB2625">_xlfn.SWITCH(U2625,"夏",122,"冬",90,"春",153,"秋",153,0)</f>
        <v>153</v>
      </c>
      <c r="AC2625" s="16">
        <f t="shared" si="259"/>
        <v>79.56</v>
      </c>
      <c r="AD2625" s="5">
        <f>IFERROR(AA2625/D2625,0)</f>
        <v>3.6427320490367778E-3</v>
      </c>
      <c r="AE2625" s="15">
        <f t="shared" si="260"/>
        <v>0.41917808219178082</v>
      </c>
      <c r="AF2625" s="5">
        <f>IFERROR(AD2625*AE2625*48,0)</f>
        <v>7.3293764844181084E-2</v>
      </c>
    </row>
    <row r="2626" spans="1:32" x14ac:dyDescent="0.15">
      <c r="A2626" s="8">
        <v>45749</v>
      </c>
      <c r="B2626" s="1" t="s">
        <v>47</v>
      </c>
      <c r="C2626" s="1" t="s">
        <v>58</v>
      </c>
      <c r="D2626" s="1">
        <v>142.75</v>
      </c>
      <c r="E2626" s="6">
        <v>3.13</v>
      </c>
      <c r="F2626" s="10">
        <v>0.58333333333333304</v>
      </c>
      <c r="G2626" s="1">
        <v>25.4</v>
      </c>
      <c r="H2626" s="1">
        <v>37</v>
      </c>
      <c r="I2626" s="1">
        <v>25.7</v>
      </c>
      <c r="J2626" s="1">
        <v>0.13</v>
      </c>
      <c r="K2626" s="1">
        <v>462</v>
      </c>
      <c r="L2626" s="1">
        <v>360</v>
      </c>
      <c r="M2626" s="6">
        <f t="shared" si="256"/>
        <v>25.810232201263489</v>
      </c>
      <c r="N2626" s="1">
        <v>0.7</v>
      </c>
      <c r="O2626" s="11" cm="1">
        <f t="array" ref="O2626">ROUND(_xlfn.SWITCH(C2626,"建筑专教",IF(S2626&gt;0.1,1.38,1.28),"阶梯教室",IF(S2626&gt;0.1,1.15,1.05),"公共教室",IF(S2626&gt;0.1,1.22,1.12),IF(S2626&gt;0.1,1.2,1.1))+(MOD(ROW()*11,31)/31-0.5)*0.06,2)</f>
        <v>1.4</v>
      </c>
      <c r="P2626" s="12">
        <f t="shared" si="257"/>
        <v>7.0000000000000007E-2</v>
      </c>
      <c r="Q2626" s="13">
        <f t="shared" si="261"/>
        <v>0.55299000220426664</v>
      </c>
      <c r="R2626" s="1">
        <v>0</v>
      </c>
      <c r="S2626" s="1">
        <v>0.18</v>
      </c>
      <c r="T2626" s="1">
        <v>0.44</v>
      </c>
      <c r="U2626" s="4" t="s">
        <v>34</v>
      </c>
      <c r="V2626">
        <v>0.49</v>
      </c>
      <c r="W2626">
        <v>0.4</v>
      </c>
      <c r="X2626">
        <v>0.75</v>
      </c>
      <c r="Y2626">
        <v>2.38</v>
      </c>
      <c r="Z2626">
        <v>0.25</v>
      </c>
      <c r="AA2626" s="5">
        <f t="shared" si="258"/>
        <v>0.62</v>
      </c>
      <c r="AB2626" s="15" cm="1">
        <f t="array" ref="AB2626">_xlfn.SWITCH(U2626,"夏",122,"冬",90,"春",153,"秋",153,0)</f>
        <v>153</v>
      </c>
      <c r="AC2626" s="16">
        <f t="shared" si="259"/>
        <v>94.86</v>
      </c>
      <c r="AD2626" s="5">
        <f>IFERROR(AA2626/D2626,0)</f>
        <v>4.3432574430823118E-3</v>
      </c>
      <c r="AE2626" s="15">
        <f t="shared" si="260"/>
        <v>0.41917808219178082</v>
      </c>
      <c r="AF2626" s="5">
        <f>IFERROR(AD2626*AE2626*48,0)</f>
        <v>8.7388719621908209E-2</v>
      </c>
    </row>
    <row r="2627" spans="1:32" x14ac:dyDescent="0.15">
      <c r="A2627" s="8">
        <v>45749</v>
      </c>
      <c r="B2627" s="1" t="s">
        <v>47</v>
      </c>
      <c r="C2627" s="1" t="s">
        <v>58</v>
      </c>
      <c r="D2627" s="1">
        <v>142.75</v>
      </c>
      <c r="E2627" s="6">
        <v>3.13</v>
      </c>
      <c r="F2627" s="10">
        <v>0.60416666666666696</v>
      </c>
      <c r="G2627" s="1">
        <v>25.8</v>
      </c>
      <c r="H2627" s="1">
        <v>35</v>
      </c>
      <c r="I2627" s="1">
        <v>26.1</v>
      </c>
      <c r="J2627" s="1">
        <v>0.11</v>
      </c>
      <c r="K2627" s="1">
        <v>435</v>
      </c>
      <c r="L2627" s="1">
        <v>390</v>
      </c>
      <c r="M2627" s="6">
        <f t="shared" si="256"/>
        <v>26.199325199595023</v>
      </c>
      <c r="N2627" s="1">
        <v>0.7</v>
      </c>
      <c r="O2627" s="11" cm="1">
        <f t="array" ref="O2627">ROUND(_xlfn.SWITCH(C2627,"建筑专教",IF(S2627&gt;0.1,1.38,1.28),"阶梯教室",IF(S2627&gt;0.1,1.15,1.05),"公共教室",IF(S2627&gt;0.1,1.22,1.12),IF(S2627&gt;0.1,1.2,1.1))+(MOD(ROW()*11,31)/31-0.5)*0.06,2)</f>
        <v>1.36</v>
      </c>
      <c r="P2627" s="12">
        <f t="shared" si="257"/>
        <v>0.04</v>
      </c>
      <c r="Q2627" s="13">
        <f t="shared" si="261"/>
        <v>0.59693022495058812</v>
      </c>
      <c r="R2627" s="1">
        <v>0</v>
      </c>
      <c r="S2627" s="1">
        <v>0.18</v>
      </c>
      <c r="T2627" s="1">
        <v>0.36</v>
      </c>
      <c r="U2627" s="4" t="s">
        <v>34</v>
      </c>
      <c r="V2627">
        <v>0.49</v>
      </c>
      <c r="W2627">
        <v>0.4</v>
      </c>
      <c r="X2627">
        <v>0.75</v>
      </c>
      <c r="Y2627">
        <v>2.38</v>
      </c>
      <c r="Z2627">
        <v>0.25</v>
      </c>
      <c r="AA2627" s="5">
        <f t="shared" si="258"/>
        <v>0.54</v>
      </c>
      <c r="AB2627" s="15" cm="1">
        <f t="array" ref="AB2627">_xlfn.SWITCH(U2627,"夏",122,"冬",90,"春",153,"秋",153,0)</f>
        <v>153</v>
      </c>
      <c r="AC2627" s="16">
        <f t="shared" si="259"/>
        <v>82.62</v>
      </c>
      <c r="AD2627" s="5">
        <f>IFERROR(AA2627/D2627,0)</f>
        <v>3.7828371278458848E-3</v>
      </c>
      <c r="AE2627" s="15">
        <f t="shared" si="260"/>
        <v>0.41917808219178082</v>
      </c>
      <c r="AF2627" s="5">
        <f>IFERROR(AD2627*AE2627*48,0)</f>
        <v>7.6112755799726511E-2</v>
      </c>
    </row>
    <row r="2628" spans="1:32" x14ac:dyDescent="0.15">
      <c r="A2628" s="8">
        <v>45749</v>
      </c>
      <c r="B2628" s="1" t="s">
        <v>47</v>
      </c>
      <c r="C2628" s="1" t="s">
        <v>58</v>
      </c>
      <c r="D2628" s="1">
        <v>142.75</v>
      </c>
      <c r="E2628" s="6">
        <v>3.13</v>
      </c>
      <c r="F2628" s="10">
        <v>0.625</v>
      </c>
      <c r="G2628" s="1">
        <v>26.2</v>
      </c>
      <c r="H2628" s="1">
        <v>33</v>
      </c>
      <c r="I2628" s="1">
        <v>26.5</v>
      </c>
      <c r="J2628" s="1">
        <v>0.09</v>
      </c>
      <c r="K2628" s="1">
        <v>408</v>
      </c>
      <c r="L2628" s="1">
        <v>420</v>
      </c>
      <c r="M2628" s="6">
        <f t="shared" si="256"/>
        <v>26.587711090109565</v>
      </c>
      <c r="N2628" s="1">
        <v>0.7</v>
      </c>
      <c r="O2628" s="11" cm="1">
        <f t="array" ref="O2628">ROUND(_xlfn.SWITCH(C2628,"建筑专教",IF(S2628&gt;0.1,1.38,1.28),"阶梯教室",IF(S2628&gt;0.1,1.15,1.05),"公共教室",IF(S2628&gt;0.1,1.22,1.12),IF(S2628&gt;0.1,1.2,1.1))+(MOD(ROW()*11,31)/31-0.5)*0.06,2)</f>
        <v>1.38</v>
      </c>
      <c r="P2628" s="12">
        <f t="shared" si="257"/>
        <v>0.01</v>
      </c>
      <c r="Q2628" s="13">
        <f t="shared" si="261"/>
        <v>0.71016319165869091</v>
      </c>
      <c r="R2628" s="1">
        <v>0</v>
      </c>
      <c r="S2628" s="1">
        <v>0.18</v>
      </c>
      <c r="T2628" s="1">
        <v>0.28000000000000003</v>
      </c>
      <c r="U2628" s="4" t="s">
        <v>34</v>
      </c>
      <c r="V2628">
        <v>0.49</v>
      </c>
      <c r="W2628">
        <v>0.4</v>
      </c>
      <c r="X2628">
        <v>0.75</v>
      </c>
      <c r="Y2628">
        <v>2.38</v>
      </c>
      <c r="Z2628">
        <v>0.25</v>
      </c>
      <c r="AA2628" s="5">
        <f t="shared" si="258"/>
        <v>0.46</v>
      </c>
      <c r="AB2628" s="15" cm="1">
        <f t="array" ref="AB2628">_xlfn.SWITCH(U2628,"夏",122,"冬",90,"春",153,"秋",153,0)</f>
        <v>153</v>
      </c>
      <c r="AC2628" s="16">
        <f t="shared" si="259"/>
        <v>70.38000000000001</v>
      </c>
      <c r="AD2628" s="5">
        <f>IFERROR(AA2628/D2628,0)</f>
        <v>3.2224168126094572E-3</v>
      </c>
      <c r="AE2628" s="15">
        <f t="shared" si="260"/>
        <v>0.41917808219178082</v>
      </c>
      <c r="AF2628" s="5">
        <f>IFERROR(AD2628*AE2628*48,0)</f>
        <v>6.48367919775448E-2</v>
      </c>
    </row>
    <row r="2629" spans="1:32" x14ac:dyDescent="0.15">
      <c r="A2629" s="8">
        <v>45749</v>
      </c>
      <c r="B2629" s="1" t="s">
        <v>47</v>
      </c>
      <c r="C2629" s="1" t="s">
        <v>58</v>
      </c>
      <c r="D2629" s="1">
        <v>142.75</v>
      </c>
      <c r="E2629" s="6">
        <v>3.13</v>
      </c>
      <c r="F2629" s="10">
        <v>0.64583333333333304</v>
      </c>
      <c r="G2629" s="1">
        <v>26.6</v>
      </c>
      <c r="H2629" s="1">
        <v>31</v>
      </c>
      <c r="I2629" s="1">
        <v>26.9</v>
      </c>
      <c r="J2629" s="1">
        <v>7.0000000000000007E-2</v>
      </c>
      <c r="K2629" s="1">
        <v>405</v>
      </c>
      <c r="L2629" s="1">
        <v>450</v>
      </c>
      <c r="M2629" s="6">
        <f t="shared" si="256"/>
        <v>26.975137602107679</v>
      </c>
      <c r="N2629" s="1">
        <v>0.7</v>
      </c>
      <c r="O2629" s="11" cm="1">
        <f t="array" ref="O2629">ROUND(_xlfn.SWITCH(C2629,"建筑专教",IF(S2629&gt;0.1,1.38,1.28),"阶梯教室",IF(S2629&gt;0.1,1.15,1.05),"公共教室",IF(S2629&gt;0.1,1.22,1.12),IF(S2629&gt;0.1,1.2,1.1))+(MOD(ROW()*11,31)/31-0.5)*0.06,2)</f>
        <v>1.4</v>
      </c>
      <c r="P2629" s="12">
        <f t="shared" si="257"/>
        <v>0.01</v>
      </c>
      <c r="Q2629" s="13">
        <f t="shared" si="261"/>
        <v>0.81894794423537243</v>
      </c>
      <c r="R2629" s="1">
        <v>0</v>
      </c>
      <c r="S2629" s="1">
        <v>0.18</v>
      </c>
      <c r="T2629" s="1">
        <v>0.2</v>
      </c>
      <c r="U2629" s="4" t="s">
        <v>34</v>
      </c>
      <c r="V2629">
        <v>0.49</v>
      </c>
      <c r="W2629">
        <v>0.4</v>
      </c>
      <c r="X2629">
        <v>0.75</v>
      </c>
      <c r="Y2629">
        <v>2.38</v>
      </c>
      <c r="Z2629">
        <v>0.25</v>
      </c>
      <c r="AA2629" s="5">
        <f t="shared" si="258"/>
        <v>0.38</v>
      </c>
      <c r="AB2629" s="15" cm="1">
        <f t="array" ref="AB2629">_xlfn.SWITCH(U2629,"夏",122,"冬",90,"春",153,"秋",153,0)</f>
        <v>153</v>
      </c>
      <c r="AC2629" s="16">
        <f t="shared" si="259"/>
        <v>58.14</v>
      </c>
      <c r="AD2629" s="5">
        <f>IFERROR(AA2629/D2629,0)</f>
        <v>2.6619964973730297E-3</v>
      </c>
      <c r="AE2629" s="15">
        <f t="shared" si="260"/>
        <v>0.41917808219178082</v>
      </c>
      <c r="AF2629" s="5">
        <f>IFERROR(AD2629*AE2629*48,0)</f>
        <v>5.3560828155363095E-2</v>
      </c>
    </row>
    <row r="2630" spans="1:32" x14ac:dyDescent="0.15">
      <c r="A2630" s="8">
        <v>45749</v>
      </c>
      <c r="B2630" s="1" t="s">
        <v>47</v>
      </c>
      <c r="C2630" s="1" t="s">
        <v>58</v>
      </c>
      <c r="D2630" s="1">
        <v>142.75</v>
      </c>
      <c r="E2630" s="6">
        <v>3.13</v>
      </c>
      <c r="F2630" s="10">
        <v>0.66666666666666696</v>
      </c>
      <c r="G2630" s="1">
        <v>27</v>
      </c>
      <c r="H2630" s="1">
        <v>29</v>
      </c>
      <c r="I2630" s="1">
        <v>27.3</v>
      </c>
      <c r="J2630" s="1">
        <v>0.05</v>
      </c>
      <c r="K2630" s="1">
        <v>405</v>
      </c>
      <c r="L2630" s="1">
        <v>480</v>
      </c>
      <c r="M2630" s="6">
        <f t="shared" si="256"/>
        <v>27.361161101471168</v>
      </c>
      <c r="N2630" s="1">
        <v>0.7</v>
      </c>
      <c r="O2630" s="11" cm="1">
        <f t="array" ref="O2630">ROUND(_xlfn.SWITCH(C2630,"建筑专教",IF(S2630&gt;0.1,1.38,1.28),"阶梯教室",IF(S2630&gt;0.1,1.15,1.05),"公共教室",IF(S2630&gt;0.1,1.22,1.12),IF(S2630&gt;0.1,1.2,1.1))+(MOD(ROW()*11,31)/31-0.5)*0.06,2)</f>
        <v>1.36</v>
      </c>
      <c r="P2630" s="12">
        <f t="shared" si="257"/>
        <v>0.01</v>
      </c>
      <c r="Q2630" s="13">
        <f t="shared" si="261"/>
        <v>0.86846437535690779</v>
      </c>
      <c r="R2630" s="1">
        <v>0</v>
      </c>
      <c r="S2630" s="1">
        <v>0.18</v>
      </c>
      <c r="T2630" s="1">
        <v>0.28000000000000003</v>
      </c>
      <c r="U2630" s="4" t="s">
        <v>34</v>
      </c>
      <c r="V2630">
        <v>0.49</v>
      </c>
      <c r="W2630">
        <v>0.4</v>
      </c>
      <c r="X2630">
        <v>0.75</v>
      </c>
      <c r="Y2630">
        <v>2.38</v>
      </c>
      <c r="Z2630">
        <v>0.25</v>
      </c>
      <c r="AA2630" s="5">
        <f t="shared" si="258"/>
        <v>0.46</v>
      </c>
      <c r="AB2630" s="15" cm="1">
        <f t="array" ref="AB2630">_xlfn.SWITCH(U2630,"夏",122,"冬",90,"春",153,"秋",153,0)</f>
        <v>153</v>
      </c>
      <c r="AC2630" s="16">
        <f t="shared" si="259"/>
        <v>70.38000000000001</v>
      </c>
      <c r="AD2630" s="5">
        <f>IFERROR(AA2630/D2630,0)</f>
        <v>3.2224168126094572E-3</v>
      </c>
      <c r="AE2630" s="15">
        <f t="shared" si="260"/>
        <v>0.41917808219178082</v>
      </c>
      <c r="AF2630" s="5">
        <f>IFERROR(AD2630*AE2630*48,0)</f>
        <v>6.48367919775448E-2</v>
      </c>
    </row>
    <row r="2631" spans="1:32" x14ac:dyDescent="0.15">
      <c r="A2631" s="8">
        <v>45749</v>
      </c>
      <c r="B2631" s="1" t="s">
        <v>47</v>
      </c>
      <c r="C2631" s="1" t="s">
        <v>58</v>
      </c>
      <c r="D2631" s="1">
        <v>142.75</v>
      </c>
      <c r="E2631" s="6">
        <v>3.13</v>
      </c>
      <c r="F2631" s="10">
        <v>0.6875</v>
      </c>
      <c r="G2631" s="1">
        <v>27.4</v>
      </c>
      <c r="H2631" s="1">
        <v>27</v>
      </c>
      <c r="I2631" s="1">
        <v>27.7</v>
      </c>
      <c r="J2631" s="1">
        <v>7.0000000000000007E-2</v>
      </c>
      <c r="K2631" s="1">
        <v>405</v>
      </c>
      <c r="L2631" s="1">
        <v>145</v>
      </c>
      <c r="M2631" s="6">
        <f t="shared" si="256"/>
        <v>27.774540088580636</v>
      </c>
      <c r="N2631" s="1">
        <v>0</v>
      </c>
      <c r="O2631" s="1">
        <v>0</v>
      </c>
      <c r="P2631" s="12">
        <f t="shared" si="257"/>
        <v>0</v>
      </c>
      <c r="Q2631" s="1">
        <v>0</v>
      </c>
      <c r="R2631" s="1">
        <v>0</v>
      </c>
      <c r="S2631" s="1">
        <v>0</v>
      </c>
      <c r="T2631" s="1">
        <v>0</v>
      </c>
      <c r="U2631" s="4" t="s">
        <v>34</v>
      </c>
      <c r="V2631">
        <v>0.49</v>
      </c>
      <c r="W2631">
        <v>0.4</v>
      </c>
      <c r="X2631">
        <v>0.75</v>
      </c>
      <c r="Y2631">
        <v>2.38</v>
      </c>
      <c r="Z2631">
        <v>0.25</v>
      </c>
      <c r="AA2631" s="5">
        <f t="shared" si="258"/>
        <v>0</v>
      </c>
      <c r="AB2631" s="15" cm="1">
        <f t="array" ref="AB2631">_xlfn.SWITCH(U2631,"夏",122,"冬",90,"春",153,"秋",153,0)</f>
        <v>153</v>
      </c>
      <c r="AC2631" s="16">
        <f t="shared" si="259"/>
        <v>0</v>
      </c>
      <c r="AD2631" s="5">
        <f>IFERROR(AA2631/D2631,0)</f>
        <v>0</v>
      </c>
      <c r="AE2631" s="15">
        <f t="shared" si="260"/>
        <v>0.41917808219178082</v>
      </c>
      <c r="AF2631" s="5">
        <f>IFERROR(AD2631*AE2631*48,0)</f>
        <v>0</v>
      </c>
    </row>
    <row r="2632" spans="1:32" x14ac:dyDescent="0.15">
      <c r="A2632" s="8">
        <v>45749</v>
      </c>
      <c r="B2632" s="1" t="s">
        <v>47</v>
      </c>
      <c r="C2632" s="1" t="s">
        <v>58</v>
      </c>
      <c r="D2632" s="1">
        <v>142.75</v>
      </c>
      <c r="E2632" s="6">
        <v>3.13</v>
      </c>
      <c r="F2632" s="10">
        <v>0.70833333333333304</v>
      </c>
      <c r="G2632" s="1">
        <v>27.8</v>
      </c>
      <c r="H2632" s="1">
        <v>25</v>
      </c>
      <c r="I2632" s="1">
        <v>28.1</v>
      </c>
      <c r="J2632" s="1">
        <v>0.09</v>
      </c>
      <c r="K2632" s="1">
        <v>405</v>
      </c>
      <c r="L2632" s="1">
        <v>120</v>
      </c>
      <c r="M2632" s="6">
        <f t="shared" si="256"/>
        <v>28.186321743788767</v>
      </c>
      <c r="N2632" s="1">
        <v>0</v>
      </c>
      <c r="O2632" s="1">
        <v>0</v>
      </c>
      <c r="P2632" s="12">
        <f t="shared" si="257"/>
        <v>0</v>
      </c>
      <c r="Q2632" s="1">
        <v>0</v>
      </c>
      <c r="R2632" s="1">
        <v>0</v>
      </c>
      <c r="S2632" s="1">
        <v>0</v>
      </c>
      <c r="T2632" s="1">
        <v>0</v>
      </c>
      <c r="U2632" s="4" t="s">
        <v>34</v>
      </c>
      <c r="V2632">
        <v>0.49</v>
      </c>
      <c r="W2632">
        <v>0.4</v>
      </c>
      <c r="X2632">
        <v>0.75</v>
      </c>
      <c r="Y2632">
        <v>2.38</v>
      </c>
      <c r="Z2632">
        <v>0.25</v>
      </c>
      <c r="AA2632" s="5">
        <f t="shared" si="258"/>
        <v>0</v>
      </c>
      <c r="AB2632" s="15" cm="1">
        <f t="array" ref="AB2632">_xlfn.SWITCH(U2632,"夏",122,"冬",90,"春",153,"秋",153,0)</f>
        <v>153</v>
      </c>
      <c r="AC2632" s="16">
        <f t="shared" si="259"/>
        <v>0</v>
      </c>
      <c r="AD2632" s="5">
        <f>IFERROR(AA2632/D2632,0)</f>
        <v>0</v>
      </c>
      <c r="AE2632" s="15">
        <f t="shared" si="260"/>
        <v>0.41917808219178082</v>
      </c>
      <c r="AF2632" s="5">
        <f>IFERROR(AD2632*AE2632*48,0)</f>
        <v>0</v>
      </c>
    </row>
    <row r="2633" spans="1:32" x14ac:dyDescent="0.15">
      <c r="A2633" s="8">
        <v>45749</v>
      </c>
      <c r="B2633" s="1" t="s">
        <v>47</v>
      </c>
      <c r="C2633" s="1" t="s">
        <v>58</v>
      </c>
      <c r="D2633" s="1">
        <v>142.75</v>
      </c>
      <c r="E2633" s="6">
        <v>3.13</v>
      </c>
      <c r="F2633" s="10">
        <v>0.72916666666666696</v>
      </c>
      <c r="G2633" s="1">
        <v>28.2</v>
      </c>
      <c r="H2633" s="1">
        <v>23</v>
      </c>
      <c r="I2633" s="1">
        <v>28.5</v>
      </c>
      <c r="J2633" s="1">
        <v>0.11</v>
      </c>
      <c r="K2633" s="1">
        <v>405</v>
      </c>
      <c r="L2633" s="1">
        <v>95</v>
      </c>
      <c r="M2633" s="6">
        <f t="shared" si="256"/>
        <v>28.596974763843264</v>
      </c>
      <c r="N2633" s="1">
        <v>0</v>
      </c>
      <c r="O2633" s="1">
        <v>0</v>
      </c>
      <c r="P2633" s="12">
        <f t="shared" si="257"/>
        <v>0</v>
      </c>
      <c r="Q2633" s="1">
        <v>0</v>
      </c>
      <c r="R2633" s="1">
        <v>0</v>
      </c>
      <c r="S2633" s="1">
        <v>0</v>
      </c>
      <c r="T2633" s="1">
        <v>0</v>
      </c>
      <c r="U2633" s="4" t="s">
        <v>34</v>
      </c>
      <c r="V2633">
        <v>0.49</v>
      </c>
      <c r="W2633">
        <v>0.4</v>
      </c>
      <c r="X2633">
        <v>0.75</v>
      </c>
      <c r="Y2633">
        <v>2.38</v>
      </c>
      <c r="Z2633">
        <v>0.25</v>
      </c>
      <c r="AA2633" s="5">
        <f t="shared" si="258"/>
        <v>0</v>
      </c>
      <c r="AB2633" s="15" cm="1">
        <f t="array" ref="AB2633">_xlfn.SWITCH(U2633,"夏",122,"冬",90,"春",153,"秋",153,0)</f>
        <v>153</v>
      </c>
      <c r="AC2633" s="16">
        <f t="shared" si="259"/>
        <v>0</v>
      </c>
      <c r="AD2633" s="5">
        <f>IFERROR(AA2633/D2633,0)</f>
        <v>0</v>
      </c>
      <c r="AE2633" s="15">
        <f t="shared" si="260"/>
        <v>0.41917808219178082</v>
      </c>
      <c r="AF2633" s="5">
        <f>IFERROR(AD2633*AE2633*48,0)</f>
        <v>0</v>
      </c>
    </row>
    <row r="2634" spans="1:32" x14ac:dyDescent="0.15">
      <c r="A2634" s="8">
        <v>45749</v>
      </c>
      <c r="B2634" s="1" t="s">
        <v>47</v>
      </c>
      <c r="C2634" s="1" t="s">
        <v>58</v>
      </c>
      <c r="D2634" s="1">
        <v>142.75</v>
      </c>
      <c r="E2634" s="6">
        <v>3.13</v>
      </c>
      <c r="F2634" s="10">
        <v>0.75</v>
      </c>
      <c r="G2634" s="1">
        <v>28.6</v>
      </c>
      <c r="H2634" s="1">
        <v>21</v>
      </c>
      <c r="I2634" s="1">
        <v>28.9</v>
      </c>
      <c r="J2634" s="1">
        <v>0.11</v>
      </c>
      <c r="K2634" s="1">
        <v>406</v>
      </c>
      <c r="L2634" s="1">
        <v>310</v>
      </c>
      <c r="M2634" s="6">
        <f t="shared" si="256"/>
        <v>28.996590253526847</v>
      </c>
      <c r="N2634" s="1">
        <v>0.7</v>
      </c>
      <c r="O2634" s="11" cm="1">
        <f t="array" ref="O2634">ROUND(_xlfn.SWITCH(C2634,"建筑专教",IF(S2634&gt;0.1,1.38,1.28),"阶梯教室",IF(S2634&gt;0.1,1.15,1.05),"公共教室",IF(S2634&gt;0.1,1.22,1.12),IF(S2634&gt;0.1,1.2,1.1))+(MOD(ROW()*11,31)/31-0.5)*0.06,2)</f>
        <v>1.39</v>
      </c>
      <c r="P2634" s="12">
        <f t="shared" si="257"/>
        <v>0.01</v>
      </c>
      <c r="Q2634" s="13">
        <f t="shared" si="261"/>
        <v>1.2451482706696715</v>
      </c>
      <c r="R2634" s="1">
        <v>0</v>
      </c>
      <c r="S2634" s="1">
        <v>0.18</v>
      </c>
      <c r="T2634" s="1">
        <v>0.22</v>
      </c>
      <c r="U2634" s="4" t="s">
        <v>34</v>
      </c>
      <c r="V2634">
        <v>0.49</v>
      </c>
      <c r="W2634">
        <v>0.4</v>
      </c>
      <c r="X2634">
        <v>0.75</v>
      </c>
      <c r="Y2634">
        <v>2.38</v>
      </c>
      <c r="Z2634">
        <v>0.25</v>
      </c>
      <c r="AA2634" s="5">
        <f t="shared" si="258"/>
        <v>0.4</v>
      </c>
      <c r="AB2634" s="15" cm="1">
        <f t="array" ref="AB2634">_xlfn.SWITCH(U2634,"夏",122,"冬",90,"春",153,"秋",153,0)</f>
        <v>153</v>
      </c>
      <c r="AC2634" s="16">
        <f t="shared" si="259"/>
        <v>61.2</v>
      </c>
      <c r="AD2634" s="5">
        <f>IFERROR(AA2634/D2634,0)</f>
        <v>2.8021015761821367E-3</v>
      </c>
      <c r="AE2634" s="15">
        <f t="shared" si="260"/>
        <v>0.41917808219178082</v>
      </c>
      <c r="AF2634" s="5">
        <f>IFERROR(AD2634*AE2634*48,0)</f>
        <v>5.637981911090853E-2</v>
      </c>
    </row>
    <row r="2635" spans="1:32" x14ac:dyDescent="0.15">
      <c r="A2635" s="8">
        <v>45749</v>
      </c>
      <c r="B2635" s="1" t="s">
        <v>47</v>
      </c>
      <c r="C2635" s="1" t="s">
        <v>58</v>
      </c>
      <c r="D2635" s="1">
        <v>142.75</v>
      </c>
      <c r="E2635" s="6">
        <v>3.13</v>
      </c>
      <c r="F2635" s="10">
        <v>0.77083333333333304</v>
      </c>
      <c r="G2635" s="1">
        <v>29</v>
      </c>
      <c r="H2635" s="1">
        <v>19</v>
      </c>
      <c r="I2635" s="1">
        <v>29.3</v>
      </c>
      <c r="J2635" s="1">
        <v>0.09</v>
      </c>
      <c r="K2635" s="1">
        <v>435</v>
      </c>
      <c r="L2635" s="1">
        <v>340</v>
      </c>
      <c r="M2635" s="6">
        <f t="shared" si="256"/>
        <v>29.385298923192295</v>
      </c>
      <c r="N2635" s="1">
        <v>0.7</v>
      </c>
      <c r="O2635" s="11" cm="1">
        <f t="array" ref="O2635">ROUND(_xlfn.SWITCH(C2635,"建筑专教",IF(S2635&gt;0.1,1.38,1.28),"阶梯教室",IF(S2635&gt;0.1,1.15,1.05),"公共教室",IF(S2635&gt;0.1,1.22,1.12),IF(S2635&gt;0.1,1.2,1.1))+(MOD(ROW()*11,31)/31-0.5)*0.06,2)</f>
        <v>1.35</v>
      </c>
      <c r="P2635" s="12">
        <f t="shared" si="257"/>
        <v>0.04</v>
      </c>
      <c r="Q2635" s="13">
        <f t="shared" si="261"/>
        <v>1.3044614917913149</v>
      </c>
      <c r="R2635" s="1">
        <v>0</v>
      </c>
      <c r="S2635" s="1">
        <v>0.18</v>
      </c>
      <c r="T2635" s="1">
        <v>0.3</v>
      </c>
      <c r="U2635" s="4" t="s">
        <v>34</v>
      </c>
      <c r="V2635">
        <v>0.49</v>
      </c>
      <c r="W2635">
        <v>0.4</v>
      </c>
      <c r="X2635">
        <v>0.75</v>
      </c>
      <c r="Y2635">
        <v>2.38</v>
      </c>
      <c r="Z2635">
        <v>0.25</v>
      </c>
      <c r="AA2635" s="5">
        <f t="shared" si="258"/>
        <v>0.48</v>
      </c>
      <c r="AB2635" s="15" cm="1">
        <f t="array" ref="AB2635">_xlfn.SWITCH(U2635,"夏",122,"冬",90,"春",153,"秋",153,0)</f>
        <v>153</v>
      </c>
      <c r="AC2635" s="16">
        <f t="shared" si="259"/>
        <v>73.44</v>
      </c>
      <c r="AD2635" s="5">
        <f>IFERROR(AA2635/D2635,0)</f>
        <v>3.3625218914185638E-3</v>
      </c>
      <c r="AE2635" s="15">
        <f t="shared" si="260"/>
        <v>0.41917808219178082</v>
      </c>
      <c r="AF2635" s="5">
        <f>IFERROR(AD2635*AE2635*48,0)</f>
        <v>6.7655782933090228E-2</v>
      </c>
    </row>
    <row r="2636" spans="1:32" x14ac:dyDescent="0.15">
      <c r="A2636" s="8">
        <v>45749</v>
      </c>
      <c r="B2636" s="1" t="s">
        <v>47</v>
      </c>
      <c r="C2636" s="1" t="s">
        <v>58</v>
      </c>
      <c r="D2636" s="1">
        <v>142.75</v>
      </c>
      <c r="E2636" s="6">
        <v>3.13</v>
      </c>
      <c r="F2636" s="10">
        <v>0.79166666666666696</v>
      </c>
      <c r="G2636" s="1">
        <v>29.4</v>
      </c>
      <c r="H2636" s="1">
        <v>17</v>
      </c>
      <c r="I2636" s="1">
        <v>29.7</v>
      </c>
      <c r="J2636" s="1">
        <v>7.0000000000000007E-2</v>
      </c>
      <c r="K2636" s="1">
        <v>435</v>
      </c>
      <c r="L2636" s="1">
        <v>370</v>
      </c>
      <c r="M2636" s="6">
        <f t="shared" si="256"/>
        <v>29.773073757204656</v>
      </c>
      <c r="N2636" s="1">
        <v>0.7</v>
      </c>
      <c r="O2636" s="11" cm="1">
        <f t="array" ref="O2636">ROUND(_xlfn.SWITCH(C2636,"建筑专教",IF(S2636&gt;0.1,1.38,1.28),"阶梯教室",IF(S2636&gt;0.1,1.15,1.05),"公共教室",IF(S2636&gt;0.1,1.22,1.12),IF(S2636&gt;0.1,1.2,1.1))+(MOD(ROW()*11,31)/31-0.5)*0.06,2)</f>
        <v>1.37</v>
      </c>
      <c r="P2636" s="12">
        <f t="shared" si="257"/>
        <v>0.04</v>
      </c>
      <c r="Q2636" s="13">
        <f t="shared" si="261"/>
        <v>1.398724933538233</v>
      </c>
      <c r="R2636" s="1">
        <v>0</v>
      </c>
      <c r="S2636" s="1">
        <v>0.18</v>
      </c>
      <c r="T2636" s="1">
        <v>0.3</v>
      </c>
      <c r="U2636" s="4" t="s">
        <v>34</v>
      </c>
      <c r="V2636">
        <v>0.49</v>
      </c>
      <c r="W2636">
        <v>0.4</v>
      </c>
      <c r="X2636">
        <v>0.75</v>
      </c>
      <c r="Y2636">
        <v>2.38</v>
      </c>
      <c r="Z2636">
        <v>0.25</v>
      </c>
      <c r="AA2636" s="5">
        <f t="shared" si="258"/>
        <v>0.48</v>
      </c>
      <c r="AB2636" s="15" cm="1">
        <f t="array" ref="AB2636">_xlfn.SWITCH(U2636,"夏",122,"冬",90,"春",153,"秋",153,0)</f>
        <v>153</v>
      </c>
      <c r="AC2636" s="16">
        <f t="shared" si="259"/>
        <v>73.44</v>
      </c>
      <c r="AD2636" s="5">
        <f>IFERROR(AA2636/D2636,0)</f>
        <v>3.3625218914185638E-3</v>
      </c>
      <c r="AE2636" s="15">
        <f t="shared" si="260"/>
        <v>0.41917808219178082</v>
      </c>
      <c r="AF2636" s="5">
        <f>IFERROR(AD2636*AE2636*48,0)</f>
        <v>6.7655782933090228E-2</v>
      </c>
    </row>
    <row r="2637" spans="1:32" x14ac:dyDescent="0.15">
      <c r="A2637" s="8">
        <v>45749</v>
      </c>
      <c r="B2637" s="1" t="s">
        <v>47</v>
      </c>
      <c r="C2637" s="1" t="s">
        <v>58</v>
      </c>
      <c r="D2637" s="1">
        <v>142.75</v>
      </c>
      <c r="E2637" s="6">
        <v>3.13</v>
      </c>
      <c r="F2637" s="10">
        <v>0.8125</v>
      </c>
      <c r="G2637" s="1">
        <v>29.8</v>
      </c>
      <c r="H2637" s="1">
        <v>15</v>
      </c>
      <c r="I2637" s="1">
        <v>30.1</v>
      </c>
      <c r="J2637" s="1">
        <v>0.05</v>
      </c>
      <c r="K2637" s="1">
        <v>408</v>
      </c>
      <c r="L2637" s="1">
        <v>400</v>
      </c>
      <c r="M2637" s="6">
        <f t="shared" si="256"/>
        <v>30.15948319989792</v>
      </c>
      <c r="N2637" s="1">
        <v>0.7</v>
      </c>
      <c r="O2637" s="11" cm="1">
        <f t="array" ref="O2637">ROUND(_xlfn.SWITCH(C2637,"建筑专教",IF(S2637&gt;0.1,1.38,1.28),"阶梯教室",IF(S2637&gt;0.1,1.15,1.05),"公共教室",IF(S2637&gt;0.1,1.22,1.12),IF(S2637&gt;0.1,1.2,1.1))+(MOD(ROW()*11,31)/31-0.5)*0.06,2)</f>
        <v>1.39</v>
      </c>
      <c r="P2637" s="12">
        <f t="shared" si="257"/>
        <v>0.01</v>
      </c>
      <c r="Q2637" s="13">
        <f t="shared" si="261"/>
        <v>1.4888136405073402</v>
      </c>
      <c r="R2637" s="1">
        <v>0</v>
      </c>
      <c r="S2637" s="1">
        <v>0.18</v>
      </c>
      <c r="T2637" s="1">
        <v>0.22</v>
      </c>
      <c r="U2637" s="4" t="s">
        <v>34</v>
      </c>
      <c r="V2637">
        <v>0.49</v>
      </c>
      <c r="W2637">
        <v>0.4</v>
      </c>
      <c r="X2637">
        <v>0.75</v>
      </c>
      <c r="Y2637">
        <v>2.38</v>
      </c>
      <c r="Z2637">
        <v>0.25</v>
      </c>
      <c r="AA2637" s="5">
        <f t="shared" si="258"/>
        <v>0.4</v>
      </c>
      <c r="AB2637" s="15" cm="1">
        <f t="array" ref="AB2637">_xlfn.SWITCH(U2637,"夏",122,"冬",90,"春",153,"秋",153,0)</f>
        <v>153</v>
      </c>
      <c r="AC2637" s="16">
        <f t="shared" si="259"/>
        <v>61.2</v>
      </c>
      <c r="AD2637" s="5">
        <f>IFERROR(AA2637/D2637,0)</f>
        <v>2.8021015761821367E-3</v>
      </c>
      <c r="AE2637" s="15">
        <f t="shared" si="260"/>
        <v>0.41917808219178082</v>
      </c>
      <c r="AF2637" s="5">
        <f>IFERROR(AD2637*AE2637*48,0)</f>
        <v>5.637981911090853E-2</v>
      </c>
    </row>
    <row r="2638" spans="1:32" x14ac:dyDescent="0.15">
      <c r="A2638" s="8">
        <v>45749</v>
      </c>
      <c r="B2638" s="1" t="s">
        <v>47</v>
      </c>
      <c r="C2638" s="1" t="s">
        <v>58</v>
      </c>
      <c r="D2638" s="1">
        <v>142.75</v>
      </c>
      <c r="E2638" s="6">
        <v>3.13</v>
      </c>
      <c r="F2638" s="10">
        <v>0.83333333333333304</v>
      </c>
      <c r="G2638" s="1">
        <v>30.2</v>
      </c>
      <c r="H2638" s="1">
        <v>13</v>
      </c>
      <c r="I2638" s="1">
        <v>30.5</v>
      </c>
      <c r="J2638" s="1">
        <v>7.0000000000000007E-2</v>
      </c>
      <c r="K2638" s="1">
        <v>405</v>
      </c>
      <c r="L2638" s="1">
        <v>430</v>
      </c>
      <c r="M2638" s="6">
        <f t="shared" si="256"/>
        <v>30.572497989802116</v>
      </c>
      <c r="N2638" s="1">
        <v>0.7</v>
      </c>
      <c r="O2638" s="11" cm="1">
        <f t="array" ref="O2638">ROUND(_xlfn.SWITCH(C2638,"建筑专教",IF(S2638&gt;0.1,1.38,1.28),"阶梯教室",IF(S2638&gt;0.1,1.15,1.05),"公共教室",IF(S2638&gt;0.1,1.22,1.12),IF(S2638&gt;0.1,1.2,1.1))+(MOD(ROW()*11,31)/31-0.5)*0.06,2)</f>
        <v>1.35</v>
      </c>
      <c r="P2638" s="12">
        <f t="shared" si="257"/>
        <v>0.01</v>
      </c>
      <c r="Q2638" s="13">
        <f t="shared" si="261"/>
        <v>1.5552118393434016</v>
      </c>
      <c r="R2638" s="1">
        <v>0</v>
      </c>
      <c r="S2638" s="1">
        <v>0.18</v>
      </c>
      <c r="T2638" s="1">
        <v>0.14000000000000001</v>
      </c>
      <c r="U2638" s="4" t="s">
        <v>34</v>
      </c>
      <c r="V2638">
        <v>0.49</v>
      </c>
      <c r="W2638">
        <v>0.4</v>
      </c>
      <c r="X2638">
        <v>0.75</v>
      </c>
      <c r="Y2638">
        <v>2.38</v>
      </c>
      <c r="Z2638">
        <v>0.25</v>
      </c>
      <c r="AA2638" s="5">
        <f t="shared" si="258"/>
        <v>0.32</v>
      </c>
      <c r="AB2638" s="15" cm="1">
        <f t="array" ref="AB2638">_xlfn.SWITCH(U2638,"夏",122,"冬",90,"春",153,"秋",153,0)</f>
        <v>153</v>
      </c>
      <c r="AC2638" s="16">
        <f t="shared" si="259"/>
        <v>48.96</v>
      </c>
      <c r="AD2638" s="5">
        <f>IFERROR(AA2638/D2638,0)</f>
        <v>2.2416812609457092E-3</v>
      </c>
      <c r="AE2638" s="15">
        <f t="shared" si="260"/>
        <v>0.41917808219178082</v>
      </c>
      <c r="AF2638" s="5">
        <f>IFERROR(AD2638*AE2638*48,0)</f>
        <v>4.5103855288726818E-2</v>
      </c>
    </row>
    <row r="2639" spans="1:32" x14ac:dyDescent="0.15">
      <c r="A2639" s="8">
        <v>45749</v>
      </c>
      <c r="B2639" s="1" t="s">
        <v>47</v>
      </c>
      <c r="C2639" s="1" t="s">
        <v>58</v>
      </c>
      <c r="D2639" s="1">
        <v>142.75</v>
      </c>
      <c r="E2639" s="6">
        <v>3.13</v>
      </c>
      <c r="F2639" s="10">
        <v>0.85416666666666696</v>
      </c>
      <c r="G2639" s="1">
        <v>30.6</v>
      </c>
      <c r="H2639" s="1">
        <v>11</v>
      </c>
      <c r="I2639" s="1">
        <v>30.9</v>
      </c>
      <c r="J2639" s="1">
        <v>0.09</v>
      </c>
      <c r="K2639" s="1">
        <v>405</v>
      </c>
      <c r="L2639" s="1">
        <v>460</v>
      </c>
      <c r="M2639" s="6">
        <f t="shared" si="256"/>
        <v>30.983960134770882</v>
      </c>
      <c r="N2639" s="1">
        <v>0.7</v>
      </c>
      <c r="O2639" s="11" cm="1">
        <f t="array" ref="O2639">ROUND(_xlfn.SWITCH(C2639,"建筑专教",IF(S2639&gt;0.1,1.38,1.28),"阶梯教室",IF(S2639&gt;0.1,1.15,1.05),"公共教室",IF(S2639&gt;0.1,1.22,1.12),IF(S2639&gt;0.1,1.2,1.1))+(MOD(ROW()*11,31)/31-0.5)*0.06,2)</f>
        <v>1.38</v>
      </c>
      <c r="P2639" s="12">
        <f t="shared" si="257"/>
        <v>0.01</v>
      </c>
      <c r="Q2639" s="13">
        <f t="shared" si="261"/>
        <v>1.646967677588228</v>
      </c>
      <c r="R2639" s="1">
        <v>0</v>
      </c>
      <c r="S2639" s="1">
        <v>0.18</v>
      </c>
      <c r="T2639" s="1">
        <v>0.06</v>
      </c>
      <c r="U2639" s="4" t="s">
        <v>34</v>
      </c>
      <c r="V2639">
        <v>0.49</v>
      </c>
      <c r="W2639">
        <v>0.4</v>
      </c>
      <c r="X2639">
        <v>0.75</v>
      </c>
      <c r="Y2639">
        <v>2.38</v>
      </c>
      <c r="Z2639">
        <v>0.25</v>
      </c>
      <c r="AA2639" s="5">
        <f t="shared" si="258"/>
        <v>0.24</v>
      </c>
      <c r="AB2639" s="15" cm="1">
        <f t="array" ref="AB2639">_xlfn.SWITCH(U2639,"夏",122,"冬",90,"春",153,"秋",153,0)</f>
        <v>153</v>
      </c>
      <c r="AC2639" s="16">
        <f t="shared" si="259"/>
        <v>36.72</v>
      </c>
      <c r="AD2639" s="5">
        <f>IFERROR(AA2639/D2639,0)</f>
        <v>1.6812609457092819E-3</v>
      </c>
      <c r="AE2639" s="15">
        <f t="shared" si="260"/>
        <v>0.41917808219178082</v>
      </c>
      <c r="AF2639" s="5">
        <f>IFERROR(AD2639*AE2639*48,0)</f>
        <v>3.3827891466545114E-2</v>
      </c>
    </row>
    <row r="2640" spans="1:32" x14ac:dyDescent="0.15">
      <c r="A2640" s="8">
        <v>45749</v>
      </c>
      <c r="B2640" s="1" t="s">
        <v>47</v>
      </c>
      <c r="C2640" s="1" t="s">
        <v>58</v>
      </c>
      <c r="D2640" s="1">
        <v>142.75</v>
      </c>
      <c r="E2640" s="6">
        <v>3.13</v>
      </c>
      <c r="F2640" s="10">
        <v>0.875</v>
      </c>
      <c r="G2640" s="1">
        <v>30.2</v>
      </c>
      <c r="H2640" s="1">
        <v>13</v>
      </c>
      <c r="I2640" s="1">
        <v>30.5</v>
      </c>
      <c r="J2640" s="1">
        <v>0.05</v>
      </c>
      <c r="K2640" s="1">
        <v>405</v>
      </c>
      <c r="L2640" s="1">
        <v>135</v>
      </c>
      <c r="M2640" s="6">
        <f t="shared" si="256"/>
        <v>30.559248528321859</v>
      </c>
      <c r="N2640" s="1">
        <v>0</v>
      </c>
      <c r="O2640" s="1">
        <v>0</v>
      </c>
      <c r="P2640" s="12">
        <f t="shared" si="257"/>
        <v>0</v>
      </c>
      <c r="Q2640" s="1">
        <v>0</v>
      </c>
      <c r="R2640" s="1">
        <v>0</v>
      </c>
      <c r="S2640" s="1">
        <v>0</v>
      </c>
      <c r="T2640" s="1">
        <v>0</v>
      </c>
      <c r="U2640" s="4" t="s">
        <v>34</v>
      </c>
      <c r="V2640">
        <v>0.49</v>
      </c>
      <c r="W2640">
        <v>0.4</v>
      </c>
      <c r="X2640">
        <v>0.75</v>
      </c>
      <c r="Y2640">
        <v>2.38</v>
      </c>
      <c r="Z2640">
        <v>0.25</v>
      </c>
      <c r="AA2640" s="5">
        <f t="shared" si="258"/>
        <v>0</v>
      </c>
      <c r="AB2640" s="15" cm="1">
        <f t="array" ref="AB2640">_xlfn.SWITCH(U2640,"夏",122,"冬",90,"春",153,"秋",153,0)</f>
        <v>153</v>
      </c>
      <c r="AC2640" s="16">
        <f t="shared" si="259"/>
        <v>0</v>
      </c>
      <c r="AD2640" s="5">
        <f>IFERROR(AA2640/D2640,0)</f>
        <v>0</v>
      </c>
      <c r="AE2640" s="15">
        <f t="shared" si="260"/>
        <v>0.41917808219178082</v>
      </c>
      <c r="AF2640" s="5">
        <f>IFERROR(AD2640*AE2640*48,0)</f>
        <v>0</v>
      </c>
    </row>
    <row r="2641" spans="1:32" x14ac:dyDescent="0.15">
      <c r="A2641" s="8">
        <v>45749</v>
      </c>
      <c r="B2641" s="1" t="s">
        <v>47</v>
      </c>
      <c r="C2641" s="1" t="s">
        <v>58</v>
      </c>
      <c r="D2641" s="1">
        <v>142.75</v>
      </c>
      <c r="E2641" s="6">
        <v>3.13</v>
      </c>
      <c r="F2641" s="10">
        <v>0.89583333333333304</v>
      </c>
      <c r="G2641" s="1">
        <v>29.8</v>
      </c>
      <c r="H2641" s="1">
        <v>15</v>
      </c>
      <c r="I2641" s="1">
        <v>30.1</v>
      </c>
      <c r="J2641" s="1">
        <v>0.05</v>
      </c>
      <c r="K2641" s="1">
        <v>405</v>
      </c>
      <c r="L2641" s="1">
        <v>110</v>
      </c>
      <c r="M2641" s="6">
        <f t="shared" si="256"/>
        <v>30.15948319989792</v>
      </c>
      <c r="N2641" s="1">
        <v>0</v>
      </c>
      <c r="O2641" s="1">
        <v>0</v>
      </c>
      <c r="P2641" s="12">
        <f t="shared" si="257"/>
        <v>0</v>
      </c>
      <c r="Q2641" s="1">
        <v>0</v>
      </c>
      <c r="R2641" s="1">
        <v>0</v>
      </c>
      <c r="S2641" s="1">
        <v>0</v>
      </c>
      <c r="T2641" s="1">
        <v>0</v>
      </c>
      <c r="U2641" s="4" t="s">
        <v>34</v>
      </c>
      <c r="V2641">
        <v>0.49</v>
      </c>
      <c r="W2641">
        <v>0.4</v>
      </c>
      <c r="X2641">
        <v>0.75</v>
      </c>
      <c r="Y2641">
        <v>2.38</v>
      </c>
      <c r="Z2641">
        <v>0.25</v>
      </c>
      <c r="AA2641" s="5">
        <f t="shared" si="258"/>
        <v>0</v>
      </c>
      <c r="AB2641" s="15" cm="1">
        <f t="array" ref="AB2641">_xlfn.SWITCH(U2641,"夏",122,"冬",90,"春",153,"秋",153,0)</f>
        <v>153</v>
      </c>
      <c r="AC2641" s="16">
        <f t="shared" si="259"/>
        <v>0</v>
      </c>
      <c r="AD2641" s="5">
        <f>IFERROR(AA2641/D2641,0)</f>
        <v>0</v>
      </c>
      <c r="AE2641" s="15">
        <f t="shared" si="260"/>
        <v>0.41917808219178082</v>
      </c>
      <c r="AF2641" s="5">
        <f>IFERROR(AD2641*AE2641*48,0)</f>
        <v>0</v>
      </c>
    </row>
    <row r="2642" spans="1:32" x14ac:dyDescent="0.15">
      <c r="A2642" s="8">
        <v>45749</v>
      </c>
      <c r="B2642" s="1" t="s">
        <v>47</v>
      </c>
      <c r="C2642" s="1" t="s">
        <v>58</v>
      </c>
      <c r="D2642" s="1">
        <v>142.75</v>
      </c>
      <c r="E2642" s="6">
        <v>3.13</v>
      </c>
      <c r="F2642" s="10">
        <v>0.91666666666666696</v>
      </c>
      <c r="G2642" s="1">
        <v>29.4</v>
      </c>
      <c r="H2642" s="1">
        <v>17</v>
      </c>
      <c r="I2642" s="1">
        <v>29.7</v>
      </c>
      <c r="J2642" s="1">
        <v>0.03</v>
      </c>
      <c r="K2642" s="1">
        <v>405</v>
      </c>
      <c r="L2642" s="1">
        <v>90</v>
      </c>
      <c r="M2642" s="6">
        <f t="shared" si="256"/>
        <v>29.743958006990681</v>
      </c>
      <c r="N2642" s="1">
        <v>0</v>
      </c>
      <c r="O2642" s="1">
        <v>0</v>
      </c>
      <c r="P2642" s="12">
        <f t="shared" si="257"/>
        <v>0</v>
      </c>
      <c r="Q2642" s="1">
        <v>0</v>
      </c>
      <c r="R2642" s="1">
        <v>0</v>
      </c>
      <c r="S2642" s="1">
        <v>0</v>
      </c>
      <c r="T2642" s="1">
        <v>0</v>
      </c>
      <c r="U2642" s="4" t="s">
        <v>34</v>
      </c>
      <c r="V2642">
        <v>0.49</v>
      </c>
      <c r="W2642">
        <v>0.4</v>
      </c>
      <c r="X2642">
        <v>0.75</v>
      </c>
      <c r="Y2642">
        <v>2.38</v>
      </c>
      <c r="Z2642">
        <v>0.25</v>
      </c>
      <c r="AA2642" s="5">
        <f t="shared" si="258"/>
        <v>0</v>
      </c>
      <c r="AB2642" s="15" cm="1">
        <f t="array" ref="AB2642">_xlfn.SWITCH(U2642,"夏",122,"冬",90,"春",153,"秋",153,0)</f>
        <v>153</v>
      </c>
      <c r="AC2642" s="16">
        <f t="shared" si="259"/>
        <v>0</v>
      </c>
      <c r="AD2642" s="5">
        <f>IFERROR(AA2642/D2642,0)</f>
        <v>0</v>
      </c>
      <c r="AE2642" s="15">
        <f t="shared" si="260"/>
        <v>0.41917808219178082</v>
      </c>
      <c r="AF2642" s="5">
        <f>IFERROR(AD2642*AE2642*48,0)</f>
        <v>0</v>
      </c>
    </row>
    <row r="2643" spans="1:32" x14ac:dyDescent="0.15">
      <c r="A2643" s="8">
        <v>45749</v>
      </c>
      <c r="B2643" s="1" t="s">
        <v>48</v>
      </c>
      <c r="C2643" s="1" t="s">
        <v>58</v>
      </c>
      <c r="D2643" s="1">
        <v>142.75</v>
      </c>
      <c r="E2643" s="6">
        <v>3.13</v>
      </c>
      <c r="F2643" s="10">
        <v>0.33333333333333298</v>
      </c>
      <c r="G2643" s="1">
        <v>18.600000000000001</v>
      </c>
      <c r="H2643" s="1">
        <v>64</v>
      </c>
      <c r="I2643" s="1">
        <v>18.899999999999999</v>
      </c>
      <c r="J2643" s="1">
        <v>0.1</v>
      </c>
      <c r="K2643" s="1">
        <v>408</v>
      </c>
      <c r="L2643" s="1">
        <v>85</v>
      </c>
      <c r="M2643" s="6">
        <f t="shared" si="256"/>
        <v>19.000912696164391</v>
      </c>
      <c r="N2643" s="1">
        <v>0</v>
      </c>
      <c r="O2643" s="1">
        <v>0</v>
      </c>
      <c r="P2643" s="12">
        <f t="shared" si="257"/>
        <v>0</v>
      </c>
      <c r="Q2643" s="1">
        <v>0</v>
      </c>
      <c r="R2643" s="1">
        <v>0</v>
      </c>
      <c r="S2643" s="1">
        <v>0</v>
      </c>
      <c r="T2643" s="1">
        <v>0</v>
      </c>
      <c r="U2643" s="4" t="s">
        <v>34</v>
      </c>
      <c r="V2643">
        <v>0.49</v>
      </c>
      <c r="W2643">
        <v>0.4</v>
      </c>
      <c r="X2643">
        <v>0.75</v>
      </c>
      <c r="Y2643">
        <v>2.38</v>
      </c>
      <c r="Z2643">
        <v>0.25</v>
      </c>
      <c r="AA2643" s="5">
        <f t="shared" si="258"/>
        <v>0</v>
      </c>
      <c r="AB2643" s="15" cm="1">
        <f t="array" ref="AB2643">_xlfn.SWITCH(U2643,"夏",122,"冬",90,"春",153,"秋",153,0)</f>
        <v>153</v>
      </c>
      <c r="AC2643" s="16">
        <f t="shared" si="259"/>
        <v>0</v>
      </c>
      <c r="AD2643" s="5">
        <f>IFERROR(AA2643/D2643,0)</f>
        <v>0</v>
      </c>
      <c r="AE2643" s="15">
        <f t="shared" si="260"/>
        <v>0.41917808219178082</v>
      </c>
      <c r="AF2643" s="5">
        <f>IFERROR(AD2643*AE2643*48,0)</f>
        <v>0</v>
      </c>
    </row>
    <row r="2644" spans="1:32" x14ac:dyDescent="0.15">
      <c r="A2644" s="8">
        <v>45749</v>
      </c>
      <c r="B2644" s="1" t="s">
        <v>48</v>
      </c>
      <c r="C2644" s="1" t="s">
        <v>58</v>
      </c>
      <c r="D2644" s="1">
        <v>142.75</v>
      </c>
      <c r="E2644" s="6">
        <v>3.13</v>
      </c>
      <c r="F2644" s="10">
        <v>0.35416666666666702</v>
      </c>
      <c r="G2644" s="1">
        <v>19</v>
      </c>
      <c r="H2644" s="1">
        <v>62</v>
      </c>
      <c r="I2644" s="1">
        <v>19.3</v>
      </c>
      <c r="J2644" s="1">
        <v>0.12</v>
      </c>
      <c r="K2644" s="1">
        <v>428</v>
      </c>
      <c r="L2644" s="1">
        <v>320</v>
      </c>
      <c r="M2644" s="6">
        <f t="shared" si="256"/>
        <v>19.412110600206631</v>
      </c>
      <c r="N2644" s="1">
        <v>0.7</v>
      </c>
      <c r="O2644" s="11" cm="1">
        <f t="array" ref="O2644">ROUND(_xlfn.SWITCH(C2644,"建筑专教",IF(S2644&gt;0.1,1.38,1.28),"阶梯教室",IF(S2644&gt;0.1,1.15,1.05),"公共教室",IF(S2644&gt;0.1,1.22,1.12),IF(S2644&gt;0.1,1.2,1.1))+(MOD(ROW()*11,31)/31-0.5)*0.06,2)</f>
        <v>1.36</v>
      </c>
      <c r="P2644" s="12">
        <f t="shared" si="257"/>
        <v>0.03</v>
      </c>
      <c r="Q2644" s="13">
        <f t="shared" si="261"/>
        <v>-1.1060999842773611</v>
      </c>
      <c r="R2644" s="1">
        <v>0</v>
      </c>
      <c r="S2644" s="1">
        <v>0.18</v>
      </c>
      <c r="T2644" s="1">
        <v>0.28000000000000003</v>
      </c>
      <c r="U2644" s="4" t="s">
        <v>34</v>
      </c>
      <c r="V2644">
        <v>0.49</v>
      </c>
      <c r="W2644">
        <v>0.4</v>
      </c>
      <c r="X2644">
        <v>0.75</v>
      </c>
      <c r="Y2644">
        <v>2.38</v>
      </c>
      <c r="Z2644">
        <v>0.25</v>
      </c>
      <c r="AA2644" s="5">
        <f t="shared" si="258"/>
        <v>0.46</v>
      </c>
      <c r="AB2644" s="15" cm="1">
        <f t="array" ref="AB2644">_xlfn.SWITCH(U2644,"夏",122,"冬",90,"春",153,"秋",153,0)</f>
        <v>153</v>
      </c>
      <c r="AC2644" s="16">
        <f t="shared" si="259"/>
        <v>70.38000000000001</v>
      </c>
      <c r="AD2644" s="5">
        <f>IFERROR(AA2644/D2644,0)</f>
        <v>3.2224168126094572E-3</v>
      </c>
      <c r="AE2644" s="15">
        <f t="shared" si="260"/>
        <v>0.41917808219178082</v>
      </c>
      <c r="AF2644" s="5">
        <f>IFERROR(AD2644*AE2644*48,0)</f>
        <v>6.48367919775448E-2</v>
      </c>
    </row>
    <row r="2645" spans="1:32" x14ac:dyDescent="0.15">
      <c r="A2645" s="8">
        <v>45749</v>
      </c>
      <c r="B2645" s="1" t="s">
        <v>48</v>
      </c>
      <c r="C2645" s="1" t="s">
        <v>58</v>
      </c>
      <c r="D2645" s="1">
        <v>142.75</v>
      </c>
      <c r="E2645" s="6">
        <v>3.13</v>
      </c>
      <c r="F2645" s="10">
        <v>0.375</v>
      </c>
      <c r="G2645" s="1">
        <v>19.399999999999999</v>
      </c>
      <c r="H2645" s="1">
        <v>60</v>
      </c>
      <c r="I2645" s="1">
        <v>19.7</v>
      </c>
      <c r="J2645" s="1">
        <v>0.11</v>
      </c>
      <c r="K2645" s="1">
        <v>462</v>
      </c>
      <c r="L2645" s="1">
        <v>350</v>
      </c>
      <c r="M2645" s="6">
        <f t="shared" si="256"/>
        <v>19.805975804015986</v>
      </c>
      <c r="N2645" s="1">
        <v>0.7</v>
      </c>
      <c r="O2645" s="11" cm="1">
        <f t="array" ref="O2645">ROUND(_xlfn.SWITCH(C2645,"建筑专教",IF(S2645&gt;0.1,1.38,1.28),"阶梯教室",IF(S2645&gt;0.1,1.15,1.05),"公共教室",IF(S2645&gt;0.1,1.22,1.12),IF(S2645&gt;0.1,1.2,1.1))+(MOD(ROW()*11,31)/31-0.5)*0.06,2)</f>
        <v>1.38</v>
      </c>
      <c r="P2645" s="12">
        <f t="shared" si="257"/>
        <v>7.0000000000000007E-2</v>
      </c>
      <c r="Q2645" s="13">
        <f t="shared" si="261"/>
        <v>-0.95163336874322724</v>
      </c>
      <c r="R2645" s="1">
        <v>0</v>
      </c>
      <c r="S2645" s="1">
        <v>0.18</v>
      </c>
      <c r="T2645" s="1">
        <v>0.38</v>
      </c>
      <c r="U2645" s="4" t="s">
        <v>34</v>
      </c>
      <c r="V2645">
        <v>0.49</v>
      </c>
      <c r="W2645">
        <v>0.4</v>
      </c>
      <c r="X2645">
        <v>0.75</v>
      </c>
      <c r="Y2645">
        <v>2.38</v>
      </c>
      <c r="Z2645">
        <v>0.25</v>
      </c>
      <c r="AA2645" s="5">
        <f t="shared" si="258"/>
        <v>0.56000000000000005</v>
      </c>
      <c r="AB2645" s="15" cm="1">
        <f t="array" ref="AB2645">_xlfn.SWITCH(U2645,"夏",122,"冬",90,"春",153,"秋",153,0)</f>
        <v>153</v>
      </c>
      <c r="AC2645" s="16">
        <f t="shared" si="259"/>
        <v>85.68</v>
      </c>
      <c r="AD2645" s="5">
        <f>IFERROR(AA2645/D2645,0)</f>
        <v>3.9229422066549913E-3</v>
      </c>
      <c r="AE2645" s="15">
        <f t="shared" si="260"/>
        <v>0.41917808219178082</v>
      </c>
      <c r="AF2645" s="5">
        <f>IFERROR(AD2645*AE2645*48,0)</f>
        <v>7.8931746755271939E-2</v>
      </c>
    </row>
    <row r="2646" spans="1:32" x14ac:dyDescent="0.15">
      <c r="A2646" s="8">
        <v>45749</v>
      </c>
      <c r="B2646" s="1" t="s">
        <v>48</v>
      </c>
      <c r="C2646" s="1" t="s">
        <v>58</v>
      </c>
      <c r="D2646" s="1">
        <v>142.75</v>
      </c>
      <c r="E2646" s="6">
        <v>3.13</v>
      </c>
      <c r="F2646" s="10">
        <v>0.39583333333333298</v>
      </c>
      <c r="G2646" s="1">
        <v>19.8</v>
      </c>
      <c r="H2646" s="1">
        <v>58</v>
      </c>
      <c r="I2646" s="1">
        <v>20.100000000000001</v>
      </c>
      <c r="J2646" s="1">
        <v>0.09</v>
      </c>
      <c r="K2646" s="1">
        <v>468</v>
      </c>
      <c r="L2646" s="1">
        <v>380</v>
      </c>
      <c r="M2646" s="6">
        <f t="shared" si="256"/>
        <v>20.193576350211345</v>
      </c>
      <c r="N2646" s="1">
        <v>0.7</v>
      </c>
      <c r="O2646" s="11" cm="1">
        <f t="array" ref="O2646">ROUND(_xlfn.SWITCH(C2646,"建筑专教",IF(S2646&gt;0.1,1.38,1.28),"阶梯教室",IF(S2646&gt;0.1,1.15,1.05),"公共教室",IF(S2646&gt;0.1,1.22,1.12),IF(S2646&gt;0.1,1.2,1.1))+(MOD(ROW()*11,31)/31-0.5)*0.06,2)</f>
        <v>1.4</v>
      </c>
      <c r="P2646" s="12">
        <f t="shared" si="257"/>
        <v>0.08</v>
      </c>
      <c r="Q2646" s="13">
        <f t="shared" si="261"/>
        <v>-0.80348214953550356</v>
      </c>
      <c r="R2646" s="1">
        <v>0</v>
      </c>
      <c r="S2646" s="1">
        <v>0.18</v>
      </c>
      <c r="T2646" s="1">
        <v>0.3</v>
      </c>
      <c r="U2646" s="4" t="s">
        <v>34</v>
      </c>
      <c r="V2646">
        <v>0.49</v>
      </c>
      <c r="W2646">
        <v>0.4</v>
      </c>
      <c r="X2646">
        <v>0.75</v>
      </c>
      <c r="Y2646">
        <v>2.38</v>
      </c>
      <c r="Z2646">
        <v>0.25</v>
      </c>
      <c r="AA2646" s="5">
        <f t="shared" si="258"/>
        <v>0.48</v>
      </c>
      <c r="AB2646" s="15" cm="1">
        <f t="array" ref="AB2646">_xlfn.SWITCH(U2646,"夏",122,"冬",90,"春",153,"秋",153,0)</f>
        <v>153</v>
      </c>
      <c r="AC2646" s="16">
        <f t="shared" si="259"/>
        <v>73.44</v>
      </c>
      <c r="AD2646" s="5">
        <f>IFERROR(AA2646/D2646,0)</f>
        <v>3.3625218914185638E-3</v>
      </c>
      <c r="AE2646" s="15">
        <f t="shared" si="260"/>
        <v>0.41917808219178082</v>
      </c>
      <c r="AF2646" s="5">
        <f>IFERROR(AD2646*AE2646*48,0)</f>
        <v>6.7655782933090228E-2</v>
      </c>
    </row>
    <row r="2647" spans="1:32" x14ac:dyDescent="0.15">
      <c r="A2647" s="8">
        <v>45749</v>
      </c>
      <c r="B2647" s="1" t="s">
        <v>48</v>
      </c>
      <c r="C2647" s="1" t="s">
        <v>58</v>
      </c>
      <c r="D2647" s="1">
        <v>142.75</v>
      </c>
      <c r="E2647" s="6">
        <v>3.13</v>
      </c>
      <c r="F2647" s="10">
        <v>0.41666666666666702</v>
      </c>
      <c r="G2647" s="1">
        <v>20.2</v>
      </c>
      <c r="H2647" s="1">
        <v>56</v>
      </c>
      <c r="I2647" s="1">
        <v>20.5</v>
      </c>
      <c r="J2647" s="1">
        <v>0.12</v>
      </c>
      <c r="K2647" s="1">
        <v>442</v>
      </c>
      <c r="L2647" s="1">
        <v>410</v>
      </c>
      <c r="M2647" s="6">
        <f t="shared" si="256"/>
        <v>20.610742823934572</v>
      </c>
      <c r="N2647" s="1">
        <v>0.7</v>
      </c>
      <c r="O2647" s="11" cm="1">
        <f t="array" ref="O2647">ROUND(_xlfn.SWITCH(C2647,"建筑专教",IF(S2647&gt;0.1,1.38,1.28),"阶梯教室",IF(S2647&gt;0.1,1.15,1.05),"公共教室",IF(S2647&gt;0.1,1.22,1.12),IF(S2647&gt;0.1,1.2,1.1))+(MOD(ROW()*11,31)/31-0.5)*0.06,2)</f>
        <v>1.37</v>
      </c>
      <c r="P2647" s="12">
        <f t="shared" si="257"/>
        <v>0.05</v>
      </c>
      <c r="Q2647" s="13">
        <f t="shared" si="261"/>
        <v>-0.76635091593010962</v>
      </c>
      <c r="R2647" s="1">
        <v>0</v>
      </c>
      <c r="S2647" s="1">
        <v>0.18</v>
      </c>
      <c r="T2647" s="1">
        <v>0.22</v>
      </c>
      <c r="U2647" s="4" t="s">
        <v>34</v>
      </c>
      <c r="V2647">
        <v>0.49</v>
      </c>
      <c r="W2647">
        <v>0.4</v>
      </c>
      <c r="X2647">
        <v>0.75</v>
      </c>
      <c r="Y2647">
        <v>2.38</v>
      </c>
      <c r="Z2647">
        <v>0.25</v>
      </c>
      <c r="AA2647" s="5">
        <f t="shared" si="258"/>
        <v>0.4</v>
      </c>
      <c r="AB2647" s="15" cm="1">
        <f t="array" ref="AB2647">_xlfn.SWITCH(U2647,"夏",122,"冬",90,"春",153,"秋",153,0)</f>
        <v>153</v>
      </c>
      <c r="AC2647" s="16">
        <f t="shared" si="259"/>
        <v>61.2</v>
      </c>
      <c r="AD2647" s="5">
        <f>IFERROR(AA2647/D2647,0)</f>
        <v>2.8021015761821367E-3</v>
      </c>
      <c r="AE2647" s="15">
        <f t="shared" si="260"/>
        <v>0.41917808219178082</v>
      </c>
      <c r="AF2647" s="5">
        <f>IFERROR(AD2647*AE2647*48,0)</f>
        <v>5.637981911090853E-2</v>
      </c>
    </row>
    <row r="2648" spans="1:32" x14ac:dyDescent="0.15">
      <c r="A2648" s="8">
        <v>45749</v>
      </c>
      <c r="B2648" s="1" t="s">
        <v>48</v>
      </c>
      <c r="C2648" s="1" t="s">
        <v>58</v>
      </c>
      <c r="D2648" s="1">
        <v>142.75</v>
      </c>
      <c r="E2648" s="6">
        <v>3.13</v>
      </c>
      <c r="F2648" s="10">
        <v>0.4375</v>
      </c>
      <c r="G2648" s="1">
        <v>20.6</v>
      </c>
      <c r="H2648" s="1">
        <v>54</v>
      </c>
      <c r="I2648" s="1">
        <v>20.9</v>
      </c>
      <c r="J2648" s="1">
        <v>0.09</v>
      </c>
      <c r="K2648" s="1">
        <v>415</v>
      </c>
      <c r="L2648" s="1">
        <v>440</v>
      </c>
      <c r="M2648" s="6">
        <f t="shared" si="256"/>
        <v>20.992815148789362</v>
      </c>
      <c r="N2648" s="1">
        <v>0.7</v>
      </c>
      <c r="O2648" s="11" cm="1">
        <f t="array" ref="O2648">ROUND(_xlfn.SWITCH(C2648,"建筑专教",IF(S2648&gt;0.1,1.38,1.28),"阶梯教室",IF(S2648&gt;0.1,1.15,1.05),"公共教室",IF(S2648&gt;0.1,1.22,1.12),IF(S2648&gt;0.1,1.2,1.1))+(MOD(ROW()*11,31)/31-0.5)*0.06,2)</f>
        <v>1.39</v>
      </c>
      <c r="P2648" s="12">
        <f t="shared" si="257"/>
        <v>0.02</v>
      </c>
      <c r="Q2648" s="13">
        <f t="shared" si="261"/>
        <v>-0.62189877577270558</v>
      </c>
      <c r="R2648" s="1">
        <v>0</v>
      </c>
      <c r="S2648" s="1">
        <v>0.18</v>
      </c>
      <c r="T2648" s="1">
        <v>0.14000000000000001</v>
      </c>
      <c r="U2648" s="4" t="s">
        <v>34</v>
      </c>
      <c r="V2648">
        <v>0.49</v>
      </c>
      <c r="W2648">
        <v>0.4</v>
      </c>
      <c r="X2648">
        <v>0.75</v>
      </c>
      <c r="Y2648">
        <v>2.38</v>
      </c>
      <c r="Z2648">
        <v>0.25</v>
      </c>
      <c r="AA2648" s="5">
        <f t="shared" si="258"/>
        <v>0.32</v>
      </c>
      <c r="AB2648" s="15" cm="1">
        <f t="array" ref="AB2648">_xlfn.SWITCH(U2648,"夏",122,"冬",90,"春",153,"秋",153,0)</f>
        <v>153</v>
      </c>
      <c r="AC2648" s="16">
        <f t="shared" si="259"/>
        <v>48.96</v>
      </c>
      <c r="AD2648" s="5">
        <f>IFERROR(AA2648/D2648,0)</f>
        <v>2.2416812609457092E-3</v>
      </c>
      <c r="AE2648" s="15">
        <f t="shared" si="260"/>
        <v>0.41917808219178082</v>
      </c>
      <c r="AF2648" s="5">
        <f>IFERROR(AD2648*AE2648*48,0)</f>
        <v>4.5103855288726818E-2</v>
      </c>
    </row>
    <row r="2649" spans="1:32" x14ac:dyDescent="0.15">
      <c r="A2649" s="8">
        <v>45749</v>
      </c>
      <c r="B2649" s="1" t="s">
        <v>48</v>
      </c>
      <c r="C2649" s="1" t="s">
        <v>58</v>
      </c>
      <c r="D2649" s="1">
        <v>142.75</v>
      </c>
      <c r="E2649" s="6">
        <v>3.13</v>
      </c>
      <c r="F2649" s="10">
        <v>0.45833333333333298</v>
      </c>
      <c r="G2649" s="1">
        <v>21</v>
      </c>
      <c r="H2649" s="1">
        <v>52</v>
      </c>
      <c r="I2649" s="1">
        <v>21.3</v>
      </c>
      <c r="J2649" s="1">
        <v>7.0000000000000007E-2</v>
      </c>
      <c r="K2649" s="1">
        <v>406</v>
      </c>
      <c r="L2649" s="1">
        <v>470</v>
      </c>
      <c r="M2649" s="6">
        <f t="shared" si="256"/>
        <v>21.379504330645659</v>
      </c>
      <c r="N2649" s="1">
        <v>0.7</v>
      </c>
      <c r="O2649" s="11" cm="1">
        <f t="array" ref="O2649">ROUND(_xlfn.SWITCH(C2649,"建筑专教",IF(S2649&gt;0.1,1.38,1.28),"阶梯教室",IF(S2649&gt;0.1,1.15,1.05),"公共教室",IF(S2649&gt;0.1,1.22,1.12),IF(S2649&gt;0.1,1.2,1.1))+(MOD(ROW()*11,31)/31-0.5)*0.06,2)</f>
        <v>1.41</v>
      </c>
      <c r="P2649" s="12">
        <f t="shared" si="257"/>
        <v>0.01</v>
      </c>
      <c r="Q2649" s="13">
        <f t="shared" si="261"/>
        <v>-0.4822465359563245</v>
      </c>
      <c r="R2649" s="1">
        <v>0</v>
      </c>
      <c r="S2649" s="1">
        <v>0.18</v>
      </c>
      <c r="T2649" s="1">
        <v>0.06</v>
      </c>
      <c r="U2649" s="4" t="s">
        <v>34</v>
      </c>
      <c r="V2649">
        <v>0.49</v>
      </c>
      <c r="W2649">
        <v>0.4</v>
      </c>
      <c r="X2649">
        <v>0.75</v>
      </c>
      <c r="Y2649">
        <v>2.38</v>
      </c>
      <c r="Z2649">
        <v>0.25</v>
      </c>
      <c r="AA2649" s="5">
        <f t="shared" si="258"/>
        <v>0.24</v>
      </c>
      <c r="AB2649" s="15" cm="1">
        <f t="array" ref="AB2649">_xlfn.SWITCH(U2649,"夏",122,"冬",90,"春",153,"秋",153,0)</f>
        <v>153</v>
      </c>
      <c r="AC2649" s="16">
        <f t="shared" si="259"/>
        <v>36.72</v>
      </c>
      <c r="AD2649" s="5">
        <f>IFERROR(AA2649/D2649,0)</f>
        <v>1.6812609457092819E-3</v>
      </c>
      <c r="AE2649" s="15">
        <f t="shared" si="260"/>
        <v>0.41917808219178082</v>
      </c>
      <c r="AF2649" s="5">
        <f>IFERROR(AD2649*AE2649*48,0)</f>
        <v>3.3827891466545114E-2</v>
      </c>
    </row>
    <row r="2650" spans="1:32" x14ac:dyDescent="0.15">
      <c r="A2650" s="8">
        <v>45749</v>
      </c>
      <c r="B2650" s="1" t="s">
        <v>48</v>
      </c>
      <c r="C2650" s="1" t="s">
        <v>58</v>
      </c>
      <c r="D2650" s="1">
        <v>142.75</v>
      </c>
      <c r="E2650" s="6">
        <v>3.13</v>
      </c>
      <c r="F2650" s="10">
        <v>0.47916666666666702</v>
      </c>
      <c r="G2650" s="1">
        <v>21.4</v>
      </c>
      <c r="H2650" s="1">
        <v>50</v>
      </c>
      <c r="I2650" s="1">
        <v>21.7</v>
      </c>
      <c r="J2650" s="1">
        <v>0.05</v>
      </c>
      <c r="K2650" s="1">
        <v>405</v>
      </c>
      <c r="L2650" s="1">
        <v>135</v>
      </c>
      <c r="M2650" s="6">
        <f t="shared" si="256"/>
        <v>21.764711008086294</v>
      </c>
      <c r="N2650" s="1">
        <v>0</v>
      </c>
      <c r="O2650" s="1">
        <v>0</v>
      </c>
      <c r="P2650" s="12">
        <f t="shared" si="257"/>
        <v>0</v>
      </c>
      <c r="Q2650" s="1">
        <v>0</v>
      </c>
      <c r="R2650" s="1">
        <v>0</v>
      </c>
      <c r="S2650" s="1">
        <v>0</v>
      </c>
      <c r="T2650" s="1">
        <v>0</v>
      </c>
      <c r="U2650" s="4" t="s">
        <v>34</v>
      </c>
      <c r="V2650">
        <v>0.49</v>
      </c>
      <c r="W2650">
        <v>0.4</v>
      </c>
      <c r="X2650">
        <v>0.75</v>
      </c>
      <c r="Y2650">
        <v>2.38</v>
      </c>
      <c r="Z2650">
        <v>0.25</v>
      </c>
      <c r="AA2650" s="5">
        <f t="shared" si="258"/>
        <v>0</v>
      </c>
      <c r="AB2650" s="15" cm="1">
        <f t="array" ref="AB2650">_xlfn.SWITCH(U2650,"夏",122,"冬",90,"春",153,"秋",153,0)</f>
        <v>153</v>
      </c>
      <c r="AC2650" s="16">
        <f t="shared" si="259"/>
        <v>0</v>
      </c>
      <c r="AD2650" s="5">
        <f>IFERROR(AA2650/D2650,0)</f>
        <v>0</v>
      </c>
      <c r="AE2650" s="15">
        <f t="shared" si="260"/>
        <v>0.41917808219178082</v>
      </c>
      <c r="AF2650" s="5">
        <f>IFERROR(AD2650*AE2650*48,0)</f>
        <v>0</v>
      </c>
    </row>
    <row r="2651" spans="1:32" x14ac:dyDescent="0.15">
      <c r="A2651" s="8">
        <v>45749</v>
      </c>
      <c r="B2651" s="1" t="s">
        <v>48</v>
      </c>
      <c r="C2651" s="1" t="s">
        <v>58</v>
      </c>
      <c r="D2651" s="1">
        <v>142.75</v>
      </c>
      <c r="E2651" s="6">
        <v>3.13</v>
      </c>
      <c r="F2651" s="10">
        <v>0.5</v>
      </c>
      <c r="G2651" s="1">
        <v>21.8</v>
      </c>
      <c r="H2651" s="1">
        <v>48</v>
      </c>
      <c r="I2651" s="1">
        <v>22.1</v>
      </c>
      <c r="J2651" s="1">
        <v>0.05</v>
      </c>
      <c r="K2651" s="1">
        <v>405</v>
      </c>
      <c r="L2651" s="1">
        <v>110</v>
      </c>
      <c r="M2651" s="6">
        <f t="shared" si="256"/>
        <v>22.164448470615753</v>
      </c>
      <c r="N2651" s="1">
        <v>0</v>
      </c>
      <c r="O2651" s="1">
        <v>0</v>
      </c>
      <c r="P2651" s="12">
        <f t="shared" si="257"/>
        <v>0</v>
      </c>
      <c r="Q2651" s="1">
        <v>0</v>
      </c>
      <c r="R2651" s="1">
        <v>0</v>
      </c>
      <c r="S2651" s="1">
        <v>0.15</v>
      </c>
      <c r="T2651" s="1">
        <v>0</v>
      </c>
      <c r="U2651" s="4" t="s">
        <v>34</v>
      </c>
      <c r="V2651">
        <v>0.49</v>
      </c>
      <c r="W2651">
        <v>0.4</v>
      </c>
      <c r="X2651">
        <v>0.75</v>
      </c>
      <c r="Y2651">
        <v>2.38</v>
      </c>
      <c r="Z2651">
        <v>0.25</v>
      </c>
      <c r="AA2651" s="5">
        <f t="shared" si="258"/>
        <v>0.15</v>
      </c>
      <c r="AB2651" s="15" cm="1">
        <f t="array" ref="AB2651">_xlfn.SWITCH(U2651,"夏",122,"冬",90,"春",153,"秋",153,0)</f>
        <v>153</v>
      </c>
      <c r="AC2651" s="16">
        <f t="shared" si="259"/>
        <v>22.95</v>
      </c>
      <c r="AD2651" s="5">
        <f>IFERROR(AA2651/D2651,0)</f>
        <v>1.0507880910683011E-3</v>
      </c>
      <c r="AE2651" s="15">
        <f t="shared" si="260"/>
        <v>0.41917808219178082</v>
      </c>
      <c r="AF2651" s="5">
        <f>IFERROR(AD2651*AE2651*48,0)</f>
        <v>2.1142432166590695E-2</v>
      </c>
    </row>
    <row r="2652" spans="1:32" x14ac:dyDescent="0.15">
      <c r="A2652" s="8">
        <v>45749</v>
      </c>
      <c r="B2652" s="1" t="s">
        <v>48</v>
      </c>
      <c r="C2652" s="1" t="s">
        <v>58</v>
      </c>
      <c r="D2652" s="1">
        <v>142.75</v>
      </c>
      <c r="E2652" s="6">
        <v>3.13</v>
      </c>
      <c r="F2652" s="10">
        <v>0.52083333333333304</v>
      </c>
      <c r="G2652" s="1">
        <v>22.2</v>
      </c>
      <c r="H2652" s="1">
        <v>46</v>
      </c>
      <c r="I2652" s="1">
        <v>22.5</v>
      </c>
      <c r="J2652" s="1">
        <v>7.0000000000000007E-2</v>
      </c>
      <c r="K2652" s="1">
        <v>405</v>
      </c>
      <c r="L2652" s="1">
        <v>85</v>
      </c>
      <c r="M2652" s="6">
        <f t="shared" si="256"/>
        <v>22.578540678485012</v>
      </c>
      <c r="N2652" s="1">
        <v>0</v>
      </c>
      <c r="O2652" s="1">
        <v>0</v>
      </c>
      <c r="P2652" s="12">
        <f t="shared" si="257"/>
        <v>0</v>
      </c>
      <c r="Q2652" s="1">
        <v>0</v>
      </c>
      <c r="R2652" s="1">
        <v>0</v>
      </c>
      <c r="S2652" s="1">
        <v>0.15</v>
      </c>
      <c r="T2652" s="1">
        <v>0</v>
      </c>
      <c r="U2652" s="4" t="s">
        <v>34</v>
      </c>
      <c r="V2652">
        <v>0.49</v>
      </c>
      <c r="W2652">
        <v>0.4</v>
      </c>
      <c r="X2652">
        <v>0.75</v>
      </c>
      <c r="Y2652">
        <v>2.38</v>
      </c>
      <c r="Z2652">
        <v>0.25</v>
      </c>
      <c r="AA2652" s="5">
        <f t="shared" si="258"/>
        <v>0.15</v>
      </c>
      <c r="AB2652" s="15" cm="1">
        <f t="array" ref="AB2652">_xlfn.SWITCH(U2652,"夏",122,"冬",90,"春",153,"秋",153,0)</f>
        <v>153</v>
      </c>
      <c r="AC2652" s="16">
        <f t="shared" si="259"/>
        <v>22.95</v>
      </c>
      <c r="AD2652" s="5">
        <f>IFERROR(AA2652/D2652,0)</f>
        <v>1.0507880910683011E-3</v>
      </c>
      <c r="AE2652" s="15">
        <f t="shared" si="260"/>
        <v>0.41917808219178082</v>
      </c>
      <c r="AF2652" s="5">
        <f>IFERROR(AD2652*AE2652*48,0)</f>
        <v>2.1142432166590695E-2</v>
      </c>
    </row>
    <row r="2653" spans="1:32" x14ac:dyDescent="0.15">
      <c r="A2653" s="8">
        <v>45749</v>
      </c>
      <c r="B2653" s="1" t="s">
        <v>48</v>
      </c>
      <c r="C2653" s="1" t="s">
        <v>58</v>
      </c>
      <c r="D2653" s="1">
        <v>142.75</v>
      </c>
      <c r="E2653" s="6">
        <v>3.13</v>
      </c>
      <c r="F2653" s="10">
        <v>0.54166666666666696</v>
      </c>
      <c r="G2653" s="1">
        <v>22.6</v>
      </c>
      <c r="H2653" s="1">
        <v>44</v>
      </c>
      <c r="I2653" s="1">
        <v>22.9</v>
      </c>
      <c r="J2653" s="1">
        <v>0.09</v>
      </c>
      <c r="K2653" s="1">
        <v>406</v>
      </c>
      <c r="L2653" s="1">
        <v>75</v>
      </c>
      <c r="M2653" s="6">
        <f t="shared" si="256"/>
        <v>22.990947908830663</v>
      </c>
      <c r="N2653" s="1">
        <v>0</v>
      </c>
      <c r="O2653" s="1">
        <v>0</v>
      </c>
      <c r="P2653" s="12">
        <f t="shared" si="257"/>
        <v>0</v>
      </c>
      <c r="Q2653" s="1">
        <v>0</v>
      </c>
      <c r="R2653" s="1">
        <v>0</v>
      </c>
      <c r="S2653" s="1">
        <v>0.15</v>
      </c>
      <c r="T2653" s="1">
        <v>0</v>
      </c>
      <c r="U2653" s="4" t="s">
        <v>34</v>
      </c>
      <c r="V2653">
        <v>0.49</v>
      </c>
      <c r="W2653">
        <v>0.4</v>
      </c>
      <c r="X2653">
        <v>0.75</v>
      </c>
      <c r="Y2653">
        <v>2.38</v>
      </c>
      <c r="Z2653">
        <v>0.25</v>
      </c>
      <c r="AA2653" s="5">
        <f t="shared" si="258"/>
        <v>0.15</v>
      </c>
      <c r="AB2653" s="15" cm="1">
        <f t="array" ref="AB2653">_xlfn.SWITCH(U2653,"夏",122,"冬",90,"春",153,"秋",153,0)</f>
        <v>153</v>
      </c>
      <c r="AC2653" s="16">
        <f t="shared" si="259"/>
        <v>22.95</v>
      </c>
      <c r="AD2653" s="5">
        <f>IFERROR(AA2653/D2653,0)</f>
        <v>1.0507880910683011E-3</v>
      </c>
      <c r="AE2653" s="15">
        <f t="shared" si="260"/>
        <v>0.41917808219178082</v>
      </c>
      <c r="AF2653" s="5">
        <f>IFERROR(AD2653*AE2653*48,0)</f>
        <v>2.1142432166590695E-2</v>
      </c>
    </row>
    <row r="2654" spans="1:32" x14ac:dyDescent="0.15">
      <c r="A2654" s="8">
        <v>45749</v>
      </c>
      <c r="B2654" s="1" t="s">
        <v>48</v>
      </c>
      <c r="C2654" s="1" t="s">
        <v>58</v>
      </c>
      <c r="D2654" s="1">
        <v>142.75</v>
      </c>
      <c r="E2654" s="6">
        <v>3.13</v>
      </c>
      <c r="F2654" s="10">
        <v>0.5625</v>
      </c>
      <c r="G2654" s="1">
        <v>23</v>
      </c>
      <c r="H2654" s="1">
        <v>42</v>
      </c>
      <c r="I2654" s="1">
        <v>23.3</v>
      </c>
      <c r="J2654" s="1">
        <v>0.11</v>
      </c>
      <c r="K2654" s="1">
        <v>422</v>
      </c>
      <c r="L2654" s="1">
        <v>325</v>
      </c>
      <c r="M2654" s="6">
        <f t="shared" si="256"/>
        <v>23.402164327114065</v>
      </c>
      <c r="N2654" s="1">
        <v>0.7</v>
      </c>
      <c r="O2654" s="11" cm="1">
        <f t="array" ref="O2654">ROUND(_xlfn.SWITCH(C2654,"建筑专教",IF(S2654&gt;0.1,1.38,1.28),"阶梯教室",IF(S2654&gt;0.1,1.15,1.05),"公共教室",IF(S2654&gt;0.1,1.22,1.12),IF(S2654&gt;0.1,1.2,1.1))+(MOD(ROW()*11,31)/31-0.5)*0.06,2)</f>
        <v>1.39</v>
      </c>
      <c r="P2654" s="12">
        <f t="shared" si="257"/>
        <v>0.03</v>
      </c>
      <c r="Q2654" s="13">
        <f t="shared" si="261"/>
        <v>-2.6165384509431951E-2</v>
      </c>
      <c r="R2654" s="1">
        <v>0</v>
      </c>
      <c r="S2654" s="1">
        <v>0.18</v>
      </c>
      <c r="T2654" s="1">
        <v>0.32</v>
      </c>
      <c r="U2654" s="4" t="s">
        <v>34</v>
      </c>
      <c r="V2654">
        <v>0.49</v>
      </c>
      <c r="W2654">
        <v>0.4</v>
      </c>
      <c r="X2654">
        <v>0.75</v>
      </c>
      <c r="Y2654">
        <v>2.38</v>
      </c>
      <c r="Z2654">
        <v>0.25</v>
      </c>
      <c r="AA2654" s="5">
        <f t="shared" si="258"/>
        <v>0.5</v>
      </c>
      <c r="AB2654" s="15" cm="1">
        <f t="array" ref="AB2654">_xlfn.SWITCH(U2654,"夏",122,"冬",90,"春",153,"秋",153,0)</f>
        <v>153</v>
      </c>
      <c r="AC2654" s="16">
        <f t="shared" si="259"/>
        <v>76.5</v>
      </c>
      <c r="AD2654" s="5">
        <f>IFERROR(AA2654/D2654,0)</f>
        <v>3.5026269702276708E-3</v>
      </c>
      <c r="AE2654" s="15">
        <f t="shared" si="260"/>
        <v>0.41917808219178082</v>
      </c>
      <c r="AF2654" s="5">
        <f>IFERROR(AD2654*AE2654*48,0)</f>
        <v>7.0474773888635656E-2</v>
      </c>
    </row>
    <row r="2655" spans="1:32" x14ac:dyDescent="0.15">
      <c r="A2655" s="8">
        <v>45749</v>
      </c>
      <c r="B2655" s="1" t="s">
        <v>48</v>
      </c>
      <c r="C2655" s="1" t="s">
        <v>58</v>
      </c>
      <c r="D2655" s="1">
        <v>142.75</v>
      </c>
      <c r="E2655" s="6">
        <v>3.13</v>
      </c>
      <c r="F2655" s="10">
        <v>0.58333333333333304</v>
      </c>
      <c r="G2655" s="1">
        <v>23.4</v>
      </c>
      <c r="H2655" s="1">
        <v>40</v>
      </c>
      <c r="I2655" s="1">
        <v>23.7</v>
      </c>
      <c r="J2655" s="1">
        <v>0.13</v>
      </c>
      <c r="K2655" s="1">
        <v>455</v>
      </c>
      <c r="L2655" s="1">
        <v>355</v>
      </c>
      <c r="M2655" s="6">
        <f t="shared" si="256"/>
        <v>23.812473591576463</v>
      </c>
      <c r="N2655" s="1">
        <v>0.7</v>
      </c>
      <c r="O2655" s="11" cm="1">
        <f t="array" ref="O2655">ROUND(_xlfn.SWITCH(C2655,"建筑专教",IF(S2655&gt;0.1,1.38,1.28),"阶梯教室",IF(S2655&gt;0.1,1.15,1.05),"公共教室",IF(S2655&gt;0.1,1.22,1.12),IF(S2655&gt;0.1,1.2,1.1))+(MOD(ROW()*11,31)/31-0.5)*0.06,2)</f>
        <v>1.36</v>
      </c>
      <c r="P2655" s="12">
        <f t="shared" si="257"/>
        <v>0.06</v>
      </c>
      <c r="Q2655" s="13">
        <f t="shared" si="261"/>
        <v>2.3165866206462802E-2</v>
      </c>
      <c r="R2655" s="1">
        <v>0</v>
      </c>
      <c r="S2655" s="1">
        <v>0.18</v>
      </c>
      <c r="T2655" s="1">
        <v>0.42</v>
      </c>
      <c r="U2655" s="4" t="s">
        <v>34</v>
      </c>
      <c r="V2655">
        <v>0.49</v>
      </c>
      <c r="W2655">
        <v>0.4</v>
      </c>
      <c r="X2655">
        <v>0.75</v>
      </c>
      <c r="Y2655">
        <v>2.38</v>
      </c>
      <c r="Z2655">
        <v>0.25</v>
      </c>
      <c r="AA2655" s="5">
        <f t="shared" si="258"/>
        <v>0.6</v>
      </c>
      <c r="AB2655" s="15" cm="1">
        <f t="array" ref="AB2655">_xlfn.SWITCH(U2655,"夏",122,"冬",90,"春",153,"秋",153,0)</f>
        <v>153</v>
      </c>
      <c r="AC2655" s="16">
        <f t="shared" si="259"/>
        <v>91.8</v>
      </c>
      <c r="AD2655" s="5">
        <f>IFERROR(AA2655/D2655,0)</f>
        <v>4.2031523642732044E-3</v>
      </c>
      <c r="AE2655" s="15">
        <f t="shared" si="260"/>
        <v>0.41917808219178082</v>
      </c>
      <c r="AF2655" s="5">
        <f>IFERROR(AD2655*AE2655*48,0)</f>
        <v>8.4569728666362781E-2</v>
      </c>
    </row>
    <row r="2656" spans="1:32" x14ac:dyDescent="0.15">
      <c r="A2656" s="8">
        <v>45749</v>
      </c>
      <c r="B2656" s="1" t="s">
        <v>48</v>
      </c>
      <c r="C2656" s="1" t="s">
        <v>58</v>
      </c>
      <c r="D2656" s="1">
        <v>142.75</v>
      </c>
      <c r="E2656" s="6">
        <v>3.13</v>
      </c>
      <c r="F2656" s="10">
        <v>0.60416666666666696</v>
      </c>
      <c r="G2656" s="1">
        <v>23.8</v>
      </c>
      <c r="H2656" s="1">
        <v>38</v>
      </c>
      <c r="I2656" s="1">
        <v>24.1</v>
      </c>
      <c r="J2656" s="1">
        <v>0.11</v>
      </c>
      <c r="K2656" s="1">
        <v>428</v>
      </c>
      <c r="L2656" s="1">
        <v>385</v>
      </c>
      <c r="M2656" s="6">
        <f t="shared" ref="M2656:M2719" si="262">IFERROR(POWER((I2656+273.15)^4+133500000*POWER(J2656,0.6)*(I2656-G2656),0.25)-273.15,I2656)</f>
        <v>24.201342230540661</v>
      </c>
      <c r="N2656" s="1">
        <v>0.7</v>
      </c>
      <c r="O2656" s="11" cm="1">
        <f t="array" ref="O2656">ROUND(_xlfn.SWITCH(C2656,"建筑专教",IF(S2656&gt;0.1,1.38,1.28),"阶梯教室",IF(S2656&gt;0.1,1.15,1.05),"公共教室",IF(S2656&gt;0.1,1.22,1.12),IF(S2656&gt;0.1,1.2,1.1))+(MOD(ROW()*11,31)/31-0.5)*0.06,2)</f>
        <v>1.38</v>
      </c>
      <c r="P2656" s="12">
        <f t="shared" si="257"/>
        <v>0.03</v>
      </c>
      <c r="Q2656" s="13">
        <f t="shared" si="261"/>
        <v>0.15076797059822794</v>
      </c>
      <c r="R2656" s="1">
        <v>0</v>
      </c>
      <c r="S2656" s="1">
        <v>0.18</v>
      </c>
      <c r="T2656" s="1">
        <v>0.34</v>
      </c>
      <c r="U2656" s="4" t="s">
        <v>34</v>
      </c>
      <c r="V2656">
        <v>0.49</v>
      </c>
      <c r="W2656">
        <v>0.4</v>
      </c>
      <c r="X2656">
        <v>0.75</v>
      </c>
      <c r="Y2656">
        <v>2.38</v>
      </c>
      <c r="Z2656">
        <v>0.25</v>
      </c>
      <c r="AA2656" s="5">
        <f t="shared" si="258"/>
        <v>0.52</v>
      </c>
      <c r="AB2656" s="15" cm="1">
        <f t="array" ref="AB2656">_xlfn.SWITCH(U2656,"夏",122,"冬",90,"春",153,"秋",153,0)</f>
        <v>153</v>
      </c>
      <c r="AC2656" s="16">
        <f t="shared" si="259"/>
        <v>79.56</v>
      </c>
      <c r="AD2656" s="5">
        <f>IFERROR(AA2656/D2656,0)</f>
        <v>3.6427320490367778E-3</v>
      </c>
      <c r="AE2656" s="15">
        <f t="shared" si="260"/>
        <v>0.41917808219178082</v>
      </c>
      <c r="AF2656" s="5">
        <f>IFERROR(AD2656*AE2656*48,0)</f>
        <v>7.3293764844181084E-2</v>
      </c>
    </row>
    <row r="2657" spans="1:32" x14ac:dyDescent="0.15">
      <c r="A2657" s="8">
        <v>45749</v>
      </c>
      <c r="B2657" s="1" t="s">
        <v>48</v>
      </c>
      <c r="C2657" s="1" t="s">
        <v>58</v>
      </c>
      <c r="D2657" s="1">
        <v>142.75</v>
      </c>
      <c r="E2657" s="6">
        <v>3.13</v>
      </c>
      <c r="F2657" s="10">
        <v>0.625</v>
      </c>
      <c r="G2657" s="1">
        <v>24.2</v>
      </c>
      <c r="H2657" s="1">
        <v>36</v>
      </c>
      <c r="I2657" s="1">
        <v>24.5</v>
      </c>
      <c r="J2657" s="1">
        <v>0.09</v>
      </c>
      <c r="K2657" s="1">
        <v>405</v>
      </c>
      <c r="L2657" s="1">
        <v>415</v>
      </c>
      <c r="M2657" s="6">
        <f t="shared" si="262"/>
        <v>24.589490002393859</v>
      </c>
      <c r="N2657" s="1">
        <v>0.7</v>
      </c>
      <c r="O2657" s="11" cm="1">
        <f t="array" ref="O2657">ROUND(_xlfn.SWITCH(C2657,"建筑专教",IF(S2657&gt;0.1,1.38,1.28),"阶梯教室",IF(S2657&gt;0.1,1.15,1.05),"公共教室",IF(S2657&gt;0.1,1.22,1.12),IF(S2657&gt;0.1,1.2,1.1))+(MOD(ROW()*11,31)/31-0.5)*0.06,2)</f>
        <v>1.4</v>
      </c>
      <c r="P2657" s="12">
        <f t="shared" si="257"/>
        <v>0.01</v>
      </c>
      <c r="Q2657" s="13">
        <f t="shared" si="261"/>
        <v>0.27352215797918855</v>
      </c>
      <c r="R2657" s="1">
        <v>0</v>
      </c>
      <c r="S2657" s="1">
        <v>0.18</v>
      </c>
      <c r="T2657" s="1">
        <v>0.26</v>
      </c>
      <c r="U2657" s="4" t="s">
        <v>34</v>
      </c>
      <c r="V2657">
        <v>0.49</v>
      </c>
      <c r="W2657">
        <v>0.4</v>
      </c>
      <c r="X2657">
        <v>0.75</v>
      </c>
      <c r="Y2657">
        <v>2.38</v>
      </c>
      <c r="Z2657">
        <v>0.25</v>
      </c>
      <c r="AA2657" s="5">
        <f t="shared" si="258"/>
        <v>0.44</v>
      </c>
      <c r="AB2657" s="15" cm="1">
        <f t="array" ref="AB2657">_xlfn.SWITCH(U2657,"夏",122,"冬",90,"春",153,"秋",153,0)</f>
        <v>153</v>
      </c>
      <c r="AC2657" s="16">
        <f t="shared" si="259"/>
        <v>67.320000000000007</v>
      </c>
      <c r="AD2657" s="5">
        <f>IFERROR(AA2657/D2657,0)</f>
        <v>3.0823117338003502E-3</v>
      </c>
      <c r="AE2657" s="15">
        <f t="shared" si="260"/>
        <v>0.41917808219178082</v>
      </c>
      <c r="AF2657" s="5">
        <f>IFERROR(AD2657*AE2657*48,0)</f>
        <v>6.2017801021999379E-2</v>
      </c>
    </row>
    <row r="2658" spans="1:32" x14ac:dyDescent="0.15">
      <c r="A2658" s="8">
        <v>45749</v>
      </c>
      <c r="B2658" s="1" t="s">
        <v>48</v>
      </c>
      <c r="C2658" s="1" t="s">
        <v>58</v>
      </c>
      <c r="D2658" s="1">
        <v>142.75</v>
      </c>
      <c r="E2658" s="6">
        <v>3.13</v>
      </c>
      <c r="F2658" s="10">
        <v>0.64583333333333304</v>
      </c>
      <c r="G2658" s="1">
        <v>24.6</v>
      </c>
      <c r="H2658" s="1">
        <v>34</v>
      </c>
      <c r="I2658" s="1">
        <v>24.9</v>
      </c>
      <c r="J2658" s="1">
        <v>7.0000000000000007E-2</v>
      </c>
      <c r="K2658" s="1">
        <v>405</v>
      </c>
      <c r="L2658" s="1">
        <v>445</v>
      </c>
      <c r="M2658" s="6">
        <f t="shared" si="262"/>
        <v>24.976659578131716</v>
      </c>
      <c r="N2658" s="1">
        <v>0.7</v>
      </c>
      <c r="O2658" s="11" cm="1">
        <f t="array" ref="O2658">ROUND(_xlfn.SWITCH(C2658,"建筑专教",IF(S2658&gt;0.1,1.38,1.28),"阶梯教室",IF(S2658&gt;0.1,1.15,1.05),"公共教室",IF(S2658&gt;0.1,1.22,1.12),IF(S2658&gt;0.1,1.2,1.1))+(MOD(ROW()*11,31)/31-0.5)*0.06,2)</f>
        <v>1.36</v>
      </c>
      <c r="P2658" s="12">
        <f t="shared" si="257"/>
        <v>0.01</v>
      </c>
      <c r="Q2658" s="13">
        <f t="shared" si="261"/>
        <v>0.31079093773086525</v>
      </c>
      <c r="R2658" s="1">
        <v>0</v>
      </c>
      <c r="S2658" s="1">
        <v>0.18</v>
      </c>
      <c r="T2658" s="1">
        <v>0.18</v>
      </c>
      <c r="U2658" s="4" t="s">
        <v>34</v>
      </c>
      <c r="V2658">
        <v>0.49</v>
      </c>
      <c r="W2658">
        <v>0.4</v>
      </c>
      <c r="X2658">
        <v>0.75</v>
      </c>
      <c r="Y2658">
        <v>2.38</v>
      </c>
      <c r="Z2658">
        <v>0.25</v>
      </c>
      <c r="AA2658" s="5">
        <f t="shared" si="258"/>
        <v>0.36</v>
      </c>
      <c r="AB2658" s="15" cm="1">
        <f t="array" ref="AB2658">_xlfn.SWITCH(U2658,"夏",122,"冬",90,"春",153,"秋",153,0)</f>
        <v>153</v>
      </c>
      <c r="AC2658" s="16">
        <f t="shared" si="259"/>
        <v>55.08</v>
      </c>
      <c r="AD2658" s="5">
        <f>IFERROR(AA2658/D2658,0)</f>
        <v>2.5218914185639227E-3</v>
      </c>
      <c r="AE2658" s="15">
        <f t="shared" si="260"/>
        <v>0.41917808219178082</v>
      </c>
      <c r="AF2658" s="5">
        <f>IFERROR(AD2658*AE2658*48,0)</f>
        <v>5.0741837199817674E-2</v>
      </c>
    </row>
    <row r="2659" spans="1:32" x14ac:dyDescent="0.15">
      <c r="A2659" s="8">
        <v>45749</v>
      </c>
      <c r="B2659" s="1" t="s">
        <v>48</v>
      </c>
      <c r="C2659" s="1" t="s">
        <v>58</v>
      </c>
      <c r="D2659" s="1">
        <v>142.75</v>
      </c>
      <c r="E2659" s="6">
        <v>3.13</v>
      </c>
      <c r="F2659" s="10">
        <v>0.66666666666666696</v>
      </c>
      <c r="G2659" s="1">
        <v>25</v>
      </c>
      <c r="H2659" s="1">
        <v>32</v>
      </c>
      <c r="I2659" s="1">
        <v>25.3</v>
      </c>
      <c r="J2659" s="1">
        <v>7.0000000000000007E-2</v>
      </c>
      <c r="K2659" s="1">
        <v>405</v>
      </c>
      <c r="L2659" s="1">
        <v>475</v>
      </c>
      <c r="M2659" s="6">
        <f t="shared" si="262"/>
        <v>25.376351917752856</v>
      </c>
      <c r="N2659" s="1">
        <v>0.7</v>
      </c>
      <c r="O2659" s="11" cm="1">
        <f t="array" ref="O2659">ROUND(_xlfn.SWITCH(C2659,"建筑专教",IF(S2659&gt;0.1,1.38,1.28),"阶梯教室",IF(S2659&gt;0.1,1.15,1.05),"公共教室",IF(S2659&gt;0.1,1.22,1.12),IF(S2659&gt;0.1,1.2,1.1))+(MOD(ROW()*11,31)/31-0.5)*0.06,2)</f>
        <v>1.38</v>
      </c>
      <c r="P2659" s="12">
        <f t="shared" si="257"/>
        <v>0.01</v>
      </c>
      <c r="Q2659" s="13">
        <f t="shared" si="261"/>
        <v>0.43242068674593165</v>
      </c>
      <c r="R2659" s="1">
        <v>0</v>
      </c>
      <c r="S2659" s="1">
        <v>0.18</v>
      </c>
      <c r="T2659" s="1">
        <v>0.1</v>
      </c>
      <c r="U2659" s="4" t="s">
        <v>34</v>
      </c>
      <c r="V2659">
        <v>0.49</v>
      </c>
      <c r="W2659">
        <v>0.4</v>
      </c>
      <c r="X2659">
        <v>0.75</v>
      </c>
      <c r="Y2659">
        <v>2.38</v>
      </c>
      <c r="Z2659">
        <v>0.25</v>
      </c>
      <c r="AA2659" s="5">
        <f t="shared" si="258"/>
        <v>0.28000000000000003</v>
      </c>
      <c r="AB2659" s="15" cm="1">
        <f t="array" ref="AB2659">_xlfn.SWITCH(U2659,"夏",122,"冬",90,"春",153,"秋",153,0)</f>
        <v>153</v>
      </c>
      <c r="AC2659" s="16">
        <f t="shared" si="259"/>
        <v>42.84</v>
      </c>
      <c r="AD2659" s="5">
        <f>IFERROR(AA2659/D2659,0)</f>
        <v>1.9614711033274957E-3</v>
      </c>
      <c r="AE2659" s="15">
        <f t="shared" si="260"/>
        <v>0.41917808219178082</v>
      </c>
      <c r="AF2659" s="5">
        <f>IFERROR(AD2659*AE2659*48,0)</f>
        <v>3.946587337763597E-2</v>
      </c>
    </row>
    <row r="2660" spans="1:32" x14ac:dyDescent="0.15">
      <c r="A2660" s="8">
        <v>45749</v>
      </c>
      <c r="B2660" s="1" t="s">
        <v>48</v>
      </c>
      <c r="C2660" s="1" t="s">
        <v>58</v>
      </c>
      <c r="D2660" s="1">
        <v>142.75</v>
      </c>
      <c r="E2660" s="6">
        <v>3.13</v>
      </c>
      <c r="F2660" s="10">
        <v>0.6875</v>
      </c>
      <c r="G2660" s="1">
        <v>25.4</v>
      </c>
      <c r="H2660" s="1">
        <v>30</v>
      </c>
      <c r="I2660" s="1">
        <v>25.7</v>
      </c>
      <c r="J2660" s="1">
        <v>0.09</v>
      </c>
      <c r="K2660" s="1">
        <v>405</v>
      </c>
      <c r="L2660" s="1">
        <v>140</v>
      </c>
      <c r="M2660" s="6">
        <f t="shared" si="262"/>
        <v>25.78841694911705</v>
      </c>
      <c r="N2660" s="1">
        <v>0</v>
      </c>
      <c r="O2660" s="1">
        <v>0</v>
      </c>
      <c r="P2660" s="12">
        <f t="shared" si="257"/>
        <v>0</v>
      </c>
      <c r="Q2660" s="1">
        <v>0</v>
      </c>
      <c r="R2660" s="1">
        <v>0</v>
      </c>
      <c r="S2660" s="1">
        <v>0</v>
      </c>
      <c r="T2660" s="1">
        <v>0</v>
      </c>
      <c r="U2660" s="4" t="s">
        <v>34</v>
      </c>
      <c r="V2660">
        <v>0.49</v>
      </c>
      <c r="W2660">
        <v>0.4</v>
      </c>
      <c r="X2660">
        <v>0.75</v>
      </c>
      <c r="Y2660">
        <v>2.38</v>
      </c>
      <c r="Z2660">
        <v>0.25</v>
      </c>
      <c r="AA2660" s="5">
        <f t="shared" si="258"/>
        <v>0</v>
      </c>
      <c r="AB2660" s="15" cm="1">
        <f t="array" ref="AB2660">_xlfn.SWITCH(U2660,"夏",122,"冬",90,"春",153,"秋",153,0)</f>
        <v>153</v>
      </c>
      <c r="AC2660" s="16">
        <f t="shared" si="259"/>
        <v>0</v>
      </c>
      <c r="AD2660" s="5">
        <f>IFERROR(AA2660/D2660,0)</f>
        <v>0</v>
      </c>
      <c r="AE2660" s="15">
        <f t="shared" si="260"/>
        <v>0.41917808219178082</v>
      </c>
      <c r="AF2660" s="5">
        <f>IFERROR(AD2660*AE2660*48,0)</f>
        <v>0</v>
      </c>
    </row>
    <row r="2661" spans="1:32" x14ac:dyDescent="0.15">
      <c r="A2661" s="8">
        <v>45749</v>
      </c>
      <c r="B2661" s="1" t="s">
        <v>48</v>
      </c>
      <c r="C2661" s="1" t="s">
        <v>58</v>
      </c>
      <c r="D2661" s="1">
        <v>142.75</v>
      </c>
      <c r="E2661" s="6">
        <v>3.13</v>
      </c>
      <c r="F2661" s="10">
        <v>0.70833333333333304</v>
      </c>
      <c r="G2661" s="1">
        <v>25.8</v>
      </c>
      <c r="H2661" s="1">
        <v>28</v>
      </c>
      <c r="I2661" s="1">
        <v>26.1</v>
      </c>
      <c r="J2661" s="1">
        <v>0.11</v>
      </c>
      <c r="K2661" s="1">
        <v>405</v>
      </c>
      <c r="L2661" s="1">
        <v>115</v>
      </c>
      <c r="M2661" s="6">
        <f t="shared" si="262"/>
        <v>26.199325199595023</v>
      </c>
      <c r="N2661" s="1">
        <v>0</v>
      </c>
      <c r="O2661" s="1">
        <v>0</v>
      </c>
      <c r="P2661" s="12">
        <f t="shared" ref="P2661:P2724" si="263">IF(O2661=0,0,ROUND(MIN(MAX((K2661-400)/(320*E2661*IF(C2661="公共教室",0.95,IF(C2661="建筑专教",0.85,IF(C2661="阶梯教室",1.15,1)))),0),2),2))</f>
        <v>0</v>
      </c>
      <c r="Q2661" s="1">
        <v>0</v>
      </c>
      <c r="R2661" s="1">
        <v>0</v>
      </c>
      <c r="S2661" s="1">
        <v>0</v>
      </c>
      <c r="T2661" s="1">
        <v>0</v>
      </c>
      <c r="U2661" s="4" t="s">
        <v>34</v>
      </c>
      <c r="V2661">
        <v>0.49</v>
      </c>
      <c r="W2661">
        <v>0.4</v>
      </c>
      <c r="X2661">
        <v>0.75</v>
      </c>
      <c r="Y2661">
        <v>2.38</v>
      </c>
      <c r="Z2661">
        <v>0.25</v>
      </c>
      <c r="AA2661" s="5">
        <f t="shared" si="258"/>
        <v>0</v>
      </c>
      <c r="AB2661" s="15" cm="1">
        <f t="array" ref="AB2661">_xlfn.SWITCH(U2661,"夏",122,"冬",90,"春",153,"秋",153,0)</f>
        <v>153</v>
      </c>
      <c r="AC2661" s="16">
        <f t="shared" si="259"/>
        <v>0</v>
      </c>
      <c r="AD2661" s="5">
        <f>IFERROR(AA2661/D2661,0)</f>
        <v>0</v>
      </c>
      <c r="AE2661" s="15">
        <f t="shared" si="260"/>
        <v>0.41917808219178082</v>
      </c>
      <c r="AF2661" s="5">
        <f>IFERROR(AD2661*AE2661*48,0)</f>
        <v>0</v>
      </c>
    </row>
    <row r="2662" spans="1:32" x14ac:dyDescent="0.15">
      <c r="A2662" s="8">
        <v>45749</v>
      </c>
      <c r="B2662" s="1" t="s">
        <v>48</v>
      </c>
      <c r="C2662" s="1" t="s">
        <v>58</v>
      </c>
      <c r="D2662" s="1">
        <v>142.75</v>
      </c>
      <c r="E2662" s="6">
        <v>3.13</v>
      </c>
      <c r="F2662" s="10">
        <v>0.72916666666666696</v>
      </c>
      <c r="G2662" s="1">
        <v>26.2</v>
      </c>
      <c r="H2662" s="1">
        <v>26</v>
      </c>
      <c r="I2662" s="1">
        <v>26.5</v>
      </c>
      <c r="J2662" s="1">
        <v>0.11</v>
      </c>
      <c r="K2662" s="1">
        <v>405</v>
      </c>
      <c r="L2662" s="1">
        <v>90</v>
      </c>
      <c r="M2662" s="6">
        <f t="shared" si="262"/>
        <v>26.598928227795113</v>
      </c>
      <c r="N2662" s="1">
        <v>0</v>
      </c>
      <c r="O2662" s="1">
        <v>0</v>
      </c>
      <c r="P2662" s="12">
        <f t="shared" si="263"/>
        <v>0</v>
      </c>
      <c r="Q2662" s="1">
        <v>0</v>
      </c>
      <c r="R2662" s="1">
        <v>0</v>
      </c>
      <c r="S2662" s="1">
        <v>0</v>
      </c>
      <c r="T2662" s="1">
        <v>0</v>
      </c>
      <c r="U2662" s="4" t="s">
        <v>34</v>
      </c>
      <c r="V2662">
        <v>0.49</v>
      </c>
      <c r="W2662">
        <v>0.4</v>
      </c>
      <c r="X2662">
        <v>0.75</v>
      </c>
      <c r="Y2662">
        <v>2.38</v>
      </c>
      <c r="Z2662">
        <v>0.25</v>
      </c>
      <c r="AA2662" s="5">
        <f t="shared" si="258"/>
        <v>0</v>
      </c>
      <c r="AB2662" s="15" cm="1">
        <f t="array" ref="AB2662">_xlfn.SWITCH(U2662,"夏",122,"冬",90,"春",153,"秋",153,0)</f>
        <v>153</v>
      </c>
      <c r="AC2662" s="16">
        <f t="shared" si="259"/>
        <v>0</v>
      </c>
      <c r="AD2662" s="5">
        <f>IFERROR(AA2662/D2662,0)</f>
        <v>0</v>
      </c>
      <c r="AE2662" s="15">
        <f t="shared" si="260"/>
        <v>0.41917808219178082</v>
      </c>
      <c r="AF2662" s="5">
        <f>IFERROR(AD2662*AE2662*48,0)</f>
        <v>0</v>
      </c>
    </row>
    <row r="2663" spans="1:32" x14ac:dyDescent="0.15">
      <c r="A2663" s="8">
        <v>45749</v>
      </c>
      <c r="B2663" s="1" t="s">
        <v>48</v>
      </c>
      <c r="C2663" s="1" t="s">
        <v>58</v>
      </c>
      <c r="D2663" s="1">
        <v>142.75</v>
      </c>
      <c r="E2663" s="6">
        <v>3.13</v>
      </c>
      <c r="F2663" s="10">
        <v>0.75</v>
      </c>
      <c r="G2663" s="1">
        <v>26.6</v>
      </c>
      <c r="H2663" s="1">
        <v>24</v>
      </c>
      <c r="I2663" s="1">
        <v>26.9</v>
      </c>
      <c r="J2663" s="1">
        <v>0.09</v>
      </c>
      <c r="K2663" s="1">
        <v>406</v>
      </c>
      <c r="L2663" s="1">
        <v>305</v>
      </c>
      <c r="M2663" s="6">
        <f t="shared" si="262"/>
        <v>26.987360975673027</v>
      </c>
      <c r="N2663" s="1">
        <v>0.7</v>
      </c>
      <c r="O2663" s="11" cm="1">
        <f t="array" ref="O2663">ROUND(_xlfn.SWITCH(C2663,"建筑专教",IF(S2663&gt;0.1,1.38,1.28),"阶梯教室",IF(S2663&gt;0.1,1.15,1.05),"公共教室",IF(S2663&gt;0.1,1.22,1.12),IF(S2663&gt;0.1,1.2,1.1))+(MOD(ROW()*11,31)/31-0.5)*0.06,2)</f>
        <v>1.41</v>
      </c>
      <c r="P2663" s="12">
        <f t="shared" si="263"/>
        <v>0.01</v>
      </c>
      <c r="Q2663" s="13">
        <f t="shared" si="261"/>
        <v>0.82981670530857787</v>
      </c>
      <c r="R2663" s="1">
        <v>0</v>
      </c>
      <c r="S2663" s="1">
        <v>0.18</v>
      </c>
      <c r="T2663" s="1">
        <v>0.2</v>
      </c>
      <c r="U2663" s="4" t="s">
        <v>34</v>
      </c>
      <c r="V2663">
        <v>0.49</v>
      </c>
      <c r="W2663">
        <v>0.4</v>
      </c>
      <c r="X2663">
        <v>0.75</v>
      </c>
      <c r="Y2663">
        <v>2.38</v>
      </c>
      <c r="Z2663">
        <v>0.25</v>
      </c>
      <c r="AA2663" s="5">
        <f t="shared" si="258"/>
        <v>0.38</v>
      </c>
      <c r="AB2663" s="15" cm="1">
        <f t="array" ref="AB2663">_xlfn.SWITCH(U2663,"夏",122,"冬",90,"春",153,"秋",153,0)</f>
        <v>153</v>
      </c>
      <c r="AC2663" s="16">
        <f t="shared" si="259"/>
        <v>58.14</v>
      </c>
      <c r="AD2663" s="5">
        <f>IFERROR(AA2663/D2663,0)</f>
        <v>2.6619964973730297E-3</v>
      </c>
      <c r="AE2663" s="15">
        <f t="shared" si="260"/>
        <v>0.41917808219178082</v>
      </c>
      <c r="AF2663" s="5">
        <f>IFERROR(AD2663*AE2663*48,0)</f>
        <v>5.3560828155363095E-2</v>
      </c>
    </row>
    <row r="2664" spans="1:32" x14ac:dyDescent="0.15">
      <c r="A2664" s="8">
        <v>45749</v>
      </c>
      <c r="B2664" s="1" t="s">
        <v>48</v>
      </c>
      <c r="C2664" s="1" t="s">
        <v>58</v>
      </c>
      <c r="D2664" s="1">
        <v>142.75</v>
      </c>
      <c r="E2664" s="6">
        <v>3.13</v>
      </c>
      <c r="F2664" s="10">
        <v>0.77083333333333304</v>
      </c>
      <c r="G2664" s="1">
        <v>27</v>
      </c>
      <c r="H2664" s="1">
        <v>22</v>
      </c>
      <c r="I2664" s="1">
        <v>27.3</v>
      </c>
      <c r="J2664" s="1">
        <v>7.0000000000000007E-2</v>
      </c>
      <c r="K2664" s="1">
        <v>428</v>
      </c>
      <c r="L2664" s="1">
        <v>335</v>
      </c>
      <c r="M2664" s="6">
        <f t="shared" si="262"/>
        <v>27.374838050547169</v>
      </c>
      <c r="N2664" s="1">
        <v>0.7</v>
      </c>
      <c r="O2664" s="11" cm="1">
        <f t="array" ref="O2664">ROUND(_xlfn.SWITCH(C2664,"建筑专教",IF(S2664&gt;0.1,1.38,1.28),"阶梯教室",IF(S2664&gt;0.1,1.15,1.05),"公共教室",IF(S2664&gt;0.1,1.22,1.12),IF(S2664&gt;0.1,1.2,1.1))+(MOD(ROW()*11,31)/31-0.5)*0.06,2)</f>
        <v>1.37</v>
      </c>
      <c r="P2664" s="12">
        <f t="shared" si="263"/>
        <v>0.03</v>
      </c>
      <c r="Q2664" s="13">
        <f t="shared" si="261"/>
        <v>0.87928040820201991</v>
      </c>
      <c r="R2664" s="1">
        <v>0</v>
      </c>
      <c r="S2664" s="1">
        <v>0.18</v>
      </c>
      <c r="T2664" s="1">
        <v>0.28000000000000003</v>
      </c>
      <c r="U2664" s="4" t="s">
        <v>34</v>
      </c>
      <c r="V2664">
        <v>0.49</v>
      </c>
      <c r="W2664">
        <v>0.4</v>
      </c>
      <c r="X2664">
        <v>0.75</v>
      </c>
      <c r="Y2664">
        <v>2.38</v>
      </c>
      <c r="Z2664">
        <v>0.25</v>
      </c>
      <c r="AA2664" s="5">
        <f t="shared" ref="AA2664:AA2727" si="264">R2664+S2664+T2664</f>
        <v>0.46</v>
      </c>
      <c r="AB2664" s="15" cm="1">
        <f t="array" ref="AB2664">_xlfn.SWITCH(U2664,"夏",122,"冬",90,"春",153,"秋",153,0)</f>
        <v>153</v>
      </c>
      <c r="AC2664" s="16">
        <f t="shared" ref="AC2664:AC2727" si="265">AA2664*AB2664</f>
        <v>70.38000000000001</v>
      </c>
      <c r="AD2664" s="5">
        <f>IFERROR(AA2664/D2664,0)</f>
        <v>3.2224168126094572E-3</v>
      </c>
      <c r="AE2664" s="15">
        <f t="shared" ref="AE2664:AE2727" si="266">IF(U2664="夏",122/365,IF(U2664="冬",90/365,IF(OR(U2664="春",U2664="秋"),153/365,0)))</f>
        <v>0.41917808219178082</v>
      </c>
      <c r="AF2664" s="5">
        <f>IFERROR(AD2664*AE2664*48,0)</f>
        <v>6.48367919775448E-2</v>
      </c>
    </row>
    <row r="2665" spans="1:32" x14ac:dyDescent="0.15">
      <c r="A2665" s="8">
        <v>45749</v>
      </c>
      <c r="B2665" s="1" t="s">
        <v>48</v>
      </c>
      <c r="C2665" s="1" t="s">
        <v>58</v>
      </c>
      <c r="D2665" s="1">
        <v>142.75</v>
      </c>
      <c r="E2665" s="6">
        <v>3.13</v>
      </c>
      <c r="F2665" s="10">
        <v>0.79166666666666696</v>
      </c>
      <c r="G2665" s="1">
        <v>27.4</v>
      </c>
      <c r="H2665" s="1">
        <v>20</v>
      </c>
      <c r="I2665" s="1">
        <v>27.7</v>
      </c>
      <c r="J2665" s="1">
        <v>0.05</v>
      </c>
      <c r="K2665" s="1">
        <v>428</v>
      </c>
      <c r="L2665" s="1">
        <v>365</v>
      </c>
      <c r="M2665" s="6">
        <f t="shared" si="262"/>
        <v>27.760917571168875</v>
      </c>
      <c r="N2665" s="1">
        <v>0.7</v>
      </c>
      <c r="O2665" s="11" cm="1">
        <f t="array" ref="O2665">ROUND(_xlfn.SWITCH(C2665,"建筑专教",IF(S2665&gt;0.1,1.38,1.28),"阶梯教室",IF(S2665&gt;0.1,1.15,1.05),"公共教室",IF(S2665&gt;0.1,1.22,1.12),IF(S2665&gt;0.1,1.2,1.1))+(MOD(ROW()*11,31)/31-0.5)*0.06,2)</f>
        <v>1.39</v>
      </c>
      <c r="P2665" s="12">
        <f t="shared" si="263"/>
        <v>0.03</v>
      </c>
      <c r="Q2665" s="13">
        <f t="shared" si="261"/>
        <v>0.98414544968260154</v>
      </c>
      <c r="R2665" s="1">
        <v>0</v>
      </c>
      <c r="S2665" s="1">
        <v>0.18</v>
      </c>
      <c r="T2665" s="1">
        <v>0.28000000000000003</v>
      </c>
      <c r="U2665" s="4" t="s">
        <v>34</v>
      </c>
      <c r="V2665">
        <v>0.49</v>
      </c>
      <c r="W2665">
        <v>0.4</v>
      </c>
      <c r="X2665">
        <v>0.75</v>
      </c>
      <c r="Y2665">
        <v>2.38</v>
      </c>
      <c r="Z2665">
        <v>0.25</v>
      </c>
      <c r="AA2665" s="5">
        <f t="shared" si="264"/>
        <v>0.46</v>
      </c>
      <c r="AB2665" s="15" cm="1">
        <f t="array" ref="AB2665">_xlfn.SWITCH(U2665,"夏",122,"冬",90,"春",153,"秋",153,0)</f>
        <v>153</v>
      </c>
      <c r="AC2665" s="16">
        <f t="shared" si="265"/>
        <v>70.38000000000001</v>
      </c>
      <c r="AD2665" s="5">
        <f>IFERROR(AA2665/D2665,0)</f>
        <v>3.2224168126094572E-3</v>
      </c>
      <c r="AE2665" s="15">
        <f t="shared" si="266"/>
        <v>0.41917808219178082</v>
      </c>
      <c r="AF2665" s="5">
        <f>IFERROR(AD2665*AE2665*48,0)</f>
        <v>6.48367919775448E-2</v>
      </c>
    </row>
    <row r="2666" spans="1:32" x14ac:dyDescent="0.15">
      <c r="A2666" s="8">
        <v>45749</v>
      </c>
      <c r="B2666" s="1" t="s">
        <v>48</v>
      </c>
      <c r="C2666" s="1" t="s">
        <v>58</v>
      </c>
      <c r="D2666" s="1">
        <v>142.75</v>
      </c>
      <c r="E2666" s="6">
        <v>3.13</v>
      </c>
      <c r="F2666" s="10">
        <v>0.8125</v>
      </c>
      <c r="G2666" s="1">
        <v>27.8</v>
      </c>
      <c r="H2666" s="1">
        <v>18</v>
      </c>
      <c r="I2666" s="1">
        <v>28.1</v>
      </c>
      <c r="J2666" s="1">
        <v>7.0000000000000007E-2</v>
      </c>
      <c r="K2666" s="1">
        <v>405</v>
      </c>
      <c r="L2666" s="1">
        <v>395</v>
      </c>
      <c r="M2666" s="6">
        <f t="shared" si="262"/>
        <v>28.174243705684034</v>
      </c>
      <c r="N2666" s="1">
        <v>0.7</v>
      </c>
      <c r="O2666" s="11" cm="1">
        <f t="array" ref="O2666">ROUND(_xlfn.SWITCH(C2666,"建筑专教",IF(S2666&gt;0.1,1.38,1.28),"阶梯教室",IF(S2666&gt;0.1,1.15,1.05),"公共教室",IF(S2666&gt;0.1,1.22,1.12),IF(S2666&gt;0.1,1.2,1.1))+(MOD(ROW()*11,31)/31-0.5)*0.06,2)</f>
        <v>1.35</v>
      </c>
      <c r="P2666" s="12">
        <f t="shared" si="263"/>
        <v>0.01</v>
      </c>
      <c r="Q2666" s="13">
        <f t="shared" si="261"/>
        <v>1.0405985302834437</v>
      </c>
      <c r="R2666" s="1">
        <v>0</v>
      </c>
      <c r="S2666" s="1">
        <v>0.18</v>
      </c>
      <c r="T2666" s="1">
        <v>0.2</v>
      </c>
      <c r="U2666" s="4" t="s">
        <v>34</v>
      </c>
      <c r="V2666">
        <v>0.49</v>
      </c>
      <c r="W2666">
        <v>0.4</v>
      </c>
      <c r="X2666">
        <v>0.75</v>
      </c>
      <c r="Y2666">
        <v>2.38</v>
      </c>
      <c r="Z2666">
        <v>0.25</v>
      </c>
      <c r="AA2666" s="5">
        <f t="shared" si="264"/>
        <v>0.38</v>
      </c>
      <c r="AB2666" s="15" cm="1">
        <f t="array" ref="AB2666">_xlfn.SWITCH(U2666,"夏",122,"冬",90,"春",153,"秋",153,0)</f>
        <v>153</v>
      </c>
      <c r="AC2666" s="16">
        <f t="shared" si="265"/>
        <v>58.14</v>
      </c>
      <c r="AD2666" s="5">
        <f>IFERROR(AA2666/D2666,0)</f>
        <v>2.6619964973730297E-3</v>
      </c>
      <c r="AE2666" s="15">
        <f t="shared" si="266"/>
        <v>0.41917808219178082</v>
      </c>
      <c r="AF2666" s="5">
        <f>IFERROR(AD2666*AE2666*48,0)</f>
        <v>5.3560828155363095E-2</v>
      </c>
    </row>
    <row r="2667" spans="1:32" x14ac:dyDescent="0.15">
      <c r="A2667" s="8">
        <v>45749</v>
      </c>
      <c r="B2667" s="1" t="s">
        <v>48</v>
      </c>
      <c r="C2667" s="1" t="s">
        <v>58</v>
      </c>
      <c r="D2667" s="1">
        <v>142.75</v>
      </c>
      <c r="E2667" s="6">
        <v>3.13</v>
      </c>
      <c r="F2667" s="10">
        <v>0.83333333333333304</v>
      </c>
      <c r="G2667" s="1">
        <v>28.2</v>
      </c>
      <c r="H2667" s="1">
        <v>16</v>
      </c>
      <c r="I2667" s="1">
        <v>28.5</v>
      </c>
      <c r="J2667" s="1">
        <v>0.09</v>
      </c>
      <c r="K2667" s="1">
        <v>405</v>
      </c>
      <c r="L2667" s="1">
        <v>425</v>
      </c>
      <c r="M2667" s="6">
        <f t="shared" si="262"/>
        <v>28.585978996196786</v>
      </c>
      <c r="N2667" s="1">
        <v>0.7</v>
      </c>
      <c r="O2667" s="11" cm="1">
        <f t="array" ref="O2667">ROUND(_xlfn.SWITCH(C2667,"建筑专教",IF(S2667&gt;0.1,1.38,1.28),"阶梯教室",IF(S2667&gt;0.1,1.15,1.05),"公共教室",IF(S2667&gt;0.1,1.22,1.12),IF(S2667&gt;0.1,1.2,1.1))+(MOD(ROW()*11,31)/31-0.5)*0.06,2)</f>
        <v>1.37</v>
      </c>
      <c r="P2667" s="12">
        <f t="shared" si="263"/>
        <v>0.01</v>
      </c>
      <c r="Q2667" s="13">
        <f t="shared" si="261"/>
        <v>1.1450182181697901</v>
      </c>
      <c r="R2667" s="1">
        <v>0</v>
      </c>
      <c r="S2667" s="1">
        <v>0.18</v>
      </c>
      <c r="T2667" s="1">
        <v>0.12</v>
      </c>
      <c r="U2667" s="4" t="s">
        <v>34</v>
      </c>
      <c r="V2667">
        <v>0.49</v>
      </c>
      <c r="W2667">
        <v>0.4</v>
      </c>
      <c r="X2667">
        <v>0.75</v>
      </c>
      <c r="Y2667">
        <v>2.38</v>
      </c>
      <c r="Z2667">
        <v>0.25</v>
      </c>
      <c r="AA2667" s="5">
        <f t="shared" si="264"/>
        <v>0.3</v>
      </c>
      <c r="AB2667" s="15" cm="1">
        <f t="array" ref="AB2667">_xlfn.SWITCH(U2667,"夏",122,"冬",90,"春",153,"秋",153,0)</f>
        <v>153</v>
      </c>
      <c r="AC2667" s="16">
        <f t="shared" si="265"/>
        <v>45.9</v>
      </c>
      <c r="AD2667" s="5">
        <f>IFERROR(AA2667/D2667,0)</f>
        <v>2.1015761821366022E-3</v>
      </c>
      <c r="AE2667" s="15">
        <f t="shared" si="266"/>
        <v>0.41917808219178082</v>
      </c>
      <c r="AF2667" s="5">
        <f>IFERROR(AD2667*AE2667*48,0)</f>
        <v>4.2284864333181391E-2</v>
      </c>
    </row>
    <row r="2668" spans="1:32" x14ac:dyDescent="0.15">
      <c r="A2668" s="8">
        <v>45749</v>
      </c>
      <c r="B2668" s="1" t="s">
        <v>48</v>
      </c>
      <c r="C2668" s="1" t="s">
        <v>58</v>
      </c>
      <c r="D2668" s="1">
        <v>142.75</v>
      </c>
      <c r="E2668" s="6">
        <v>3.13</v>
      </c>
      <c r="F2668" s="10">
        <v>0.85416666666666696</v>
      </c>
      <c r="G2668" s="1">
        <v>28.6</v>
      </c>
      <c r="H2668" s="1">
        <v>14</v>
      </c>
      <c r="I2668" s="1">
        <v>28.9</v>
      </c>
      <c r="J2668" s="1">
        <v>0.11</v>
      </c>
      <c r="K2668" s="1">
        <v>405</v>
      </c>
      <c r="L2668" s="1">
        <v>455</v>
      </c>
      <c r="M2668" s="6">
        <f t="shared" si="262"/>
        <v>28.996590253526847</v>
      </c>
      <c r="N2668" s="1">
        <v>0.7</v>
      </c>
      <c r="O2668" s="11" cm="1">
        <f t="array" ref="O2668">ROUND(_xlfn.SWITCH(C2668,"建筑专教",IF(S2668&gt;0.1,1.38,1.28),"阶梯教室",IF(S2668&gt;0.1,1.15,1.05),"公共教室",IF(S2668&gt;0.1,1.22,1.12),IF(S2668&gt;0.1,1.2,1.1))+(MOD(ROW()*11,31)/31-0.5)*0.06,2)</f>
        <v>1.39</v>
      </c>
      <c r="P2668" s="12">
        <f t="shared" si="263"/>
        <v>0.01</v>
      </c>
      <c r="Q2668" s="13">
        <f t="shared" si="261"/>
        <v>1.2450943191804578</v>
      </c>
      <c r="R2668" s="1">
        <v>0</v>
      </c>
      <c r="S2668" s="1">
        <v>0.18</v>
      </c>
      <c r="T2668" s="1">
        <v>0.04</v>
      </c>
      <c r="U2668" s="4" t="s">
        <v>34</v>
      </c>
      <c r="V2668">
        <v>0.49</v>
      </c>
      <c r="W2668">
        <v>0.4</v>
      </c>
      <c r="X2668">
        <v>0.75</v>
      </c>
      <c r="Y2668">
        <v>2.38</v>
      </c>
      <c r="Z2668">
        <v>0.25</v>
      </c>
      <c r="AA2668" s="5">
        <f t="shared" si="264"/>
        <v>0.22</v>
      </c>
      <c r="AB2668" s="15" cm="1">
        <f t="array" ref="AB2668">_xlfn.SWITCH(U2668,"夏",122,"冬",90,"春",153,"秋",153,0)</f>
        <v>153</v>
      </c>
      <c r="AC2668" s="16">
        <f t="shared" si="265"/>
        <v>33.660000000000004</v>
      </c>
      <c r="AD2668" s="5">
        <f>IFERROR(AA2668/D2668,0)</f>
        <v>1.5411558669001751E-3</v>
      </c>
      <c r="AE2668" s="15">
        <f t="shared" si="266"/>
        <v>0.41917808219178082</v>
      </c>
      <c r="AF2668" s="5">
        <f>IFERROR(AD2668*AE2668*48,0)</f>
        <v>3.1008900510999689E-2</v>
      </c>
    </row>
    <row r="2669" spans="1:32" x14ac:dyDescent="0.15">
      <c r="A2669" s="8">
        <v>45749</v>
      </c>
      <c r="B2669" s="1" t="s">
        <v>48</v>
      </c>
      <c r="C2669" s="1" t="s">
        <v>58</v>
      </c>
      <c r="D2669" s="1">
        <v>142.75</v>
      </c>
      <c r="E2669" s="6">
        <v>3.13</v>
      </c>
      <c r="F2669" s="10">
        <v>0.875</v>
      </c>
      <c r="G2669" s="1">
        <v>28.2</v>
      </c>
      <c r="H2669" s="1">
        <v>16</v>
      </c>
      <c r="I2669" s="1">
        <v>28.5</v>
      </c>
      <c r="J2669" s="1">
        <v>0.09</v>
      </c>
      <c r="K2669" s="1">
        <v>405</v>
      </c>
      <c r="L2669" s="1">
        <v>125</v>
      </c>
      <c r="M2669" s="6">
        <f t="shared" si="262"/>
        <v>28.585978996196786</v>
      </c>
      <c r="N2669" s="1">
        <v>0</v>
      </c>
      <c r="O2669" s="1">
        <v>0</v>
      </c>
      <c r="P2669" s="12">
        <f t="shared" si="263"/>
        <v>0</v>
      </c>
      <c r="Q2669" s="1">
        <v>0</v>
      </c>
      <c r="R2669" s="1">
        <v>0</v>
      </c>
      <c r="S2669" s="1">
        <v>0</v>
      </c>
      <c r="T2669" s="1">
        <v>0</v>
      </c>
      <c r="U2669" s="4" t="s">
        <v>34</v>
      </c>
      <c r="V2669">
        <v>0.49</v>
      </c>
      <c r="W2669">
        <v>0.4</v>
      </c>
      <c r="X2669">
        <v>0.75</v>
      </c>
      <c r="Y2669">
        <v>2.38</v>
      </c>
      <c r="Z2669">
        <v>0.25</v>
      </c>
      <c r="AA2669" s="5">
        <f t="shared" si="264"/>
        <v>0</v>
      </c>
      <c r="AB2669" s="15" cm="1">
        <f t="array" ref="AB2669">_xlfn.SWITCH(U2669,"夏",122,"冬",90,"春",153,"秋",153,0)</f>
        <v>153</v>
      </c>
      <c r="AC2669" s="16">
        <f t="shared" si="265"/>
        <v>0</v>
      </c>
      <c r="AD2669" s="5">
        <f>IFERROR(AA2669/D2669,0)</f>
        <v>0</v>
      </c>
      <c r="AE2669" s="15">
        <f t="shared" si="266"/>
        <v>0.41917808219178082</v>
      </c>
      <c r="AF2669" s="5">
        <f>IFERROR(AD2669*AE2669*48,0)</f>
        <v>0</v>
      </c>
    </row>
    <row r="2670" spans="1:32" x14ac:dyDescent="0.15">
      <c r="A2670" s="8">
        <v>45749</v>
      </c>
      <c r="B2670" s="1" t="s">
        <v>48</v>
      </c>
      <c r="C2670" s="1" t="s">
        <v>58</v>
      </c>
      <c r="D2670" s="1">
        <v>142.75</v>
      </c>
      <c r="E2670" s="6">
        <v>3.13</v>
      </c>
      <c r="F2670" s="10">
        <v>0.89583333333333304</v>
      </c>
      <c r="G2670" s="1">
        <v>27.8</v>
      </c>
      <c r="H2670" s="1">
        <v>18</v>
      </c>
      <c r="I2670" s="1">
        <v>28.1</v>
      </c>
      <c r="J2670" s="1">
        <v>7.0000000000000007E-2</v>
      </c>
      <c r="K2670" s="1">
        <v>405</v>
      </c>
      <c r="L2670" s="1">
        <v>100</v>
      </c>
      <c r="M2670" s="6">
        <f t="shared" si="262"/>
        <v>28.174243705684034</v>
      </c>
      <c r="N2670" s="1">
        <v>0</v>
      </c>
      <c r="O2670" s="1">
        <v>0</v>
      </c>
      <c r="P2670" s="12">
        <f t="shared" si="263"/>
        <v>0</v>
      </c>
      <c r="Q2670" s="1">
        <v>0</v>
      </c>
      <c r="R2670" s="1">
        <v>0</v>
      </c>
      <c r="S2670" s="1">
        <v>0</v>
      </c>
      <c r="T2670" s="1">
        <v>0</v>
      </c>
      <c r="U2670" s="4" t="s">
        <v>34</v>
      </c>
      <c r="V2670">
        <v>0.49</v>
      </c>
      <c r="W2670">
        <v>0.4</v>
      </c>
      <c r="X2670">
        <v>0.75</v>
      </c>
      <c r="Y2670">
        <v>2.38</v>
      </c>
      <c r="Z2670">
        <v>0.25</v>
      </c>
      <c r="AA2670" s="5">
        <f t="shared" si="264"/>
        <v>0</v>
      </c>
      <c r="AB2670" s="15" cm="1">
        <f t="array" ref="AB2670">_xlfn.SWITCH(U2670,"夏",122,"冬",90,"春",153,"秋",153,0)</f>
        <v>153</v>
      </c>
      <c r="AC2670" s="16">
        <f t="shared" si="265"/>
        <v>0</v>
      </c>
      <c r="AD2670" s="5">
        <f>IFERROR(AA2670/D2670,0)</f>
        <v>0</v>
      </c>
      <c r="AE2670" s="15">
        <f t="shared" si="266"/>
        <v>0.41917808219178082</v>
      </c>
      <c r="AF2670" s="5">
        <f>IFERROR(AD2670*AE2670*48,0)</f>
        <v>0</v>
      </c>
    </row>
    <row r="2671" spans="1:32" x14ac:dyDescent="0.15">
      <c r="A2671" s="8">
        <v>45749</v>
      </c>
      <c r="B2671" s="1" t="s">
        <v>48</v>
      </c>
      <c r="C2671" s="1" t="s">
        <v>58</v>
      </c>
      <c r="D2671" s="1">
        <v>142.75</v>
      </c>
      <c r="E2671" s="6">
        <v>3.13</v>
      </c>
      <c r="F2671" s="10">
        <v>0.91666666666666696</v>
      </c>
      <c r="G2671" s="1">
        <v>27.4</v>
      </c>
      <c r="H2671" s="1">
        <v>20</v>
      </c>
      <c r="I2671" s="1">
        <v>27.7</v>
      </c>
      <c r="J2671" s="1">
        <v>0.05</v>
      </c>
      <c r="K2671" s="1">
        <v>405</v>
      </c>
      <c r="L2671" s="1">
        <v>80</v>
      </c>
      <c r="M2671" s="6">
        <f t="shared" si="262"/>
        <v>27.760917571168875</v>
      </c>
      <c r="N2671" s="1">
        <v>0</v>
      </c>
      <c r="O2671" s="1">
        <v>0</v>
      </c>
      <c r="P2671" s="12">
        <f t="shared" si="263"/>
        <v>0</v>
      </c>
      <c r="Q2671" s="1">
        <v>0</v>
      </c>
      <c r="R2671" s="1">
        <v>0</v>
      </c>
      <c r="S2671" s="1">
        <v>0</v>
      </c>
      <c r="T2671" s="1">
        <v>0</v>
      </c>
      <c r="U2671" s="4" t="s">
        <v>34</v>
      </c>
      <c r="V2671">
        <v>0.49</v>
      </c>
      <c r="W2671">
        <v>0.4</v>
      </c>
      <c r="X2671">
        <v>0.75</v>
      </c>
      <c r="Y2671">
        <v>2.38</v>
      </c>
      <c r="Z2671">
        <v>0.25</v>
      </c>
      <c r="AA2671" s="5">
        <f t="shared" si="264"/>
        <v>0</v>
      </c>
      <c r="AB2671" s="15" cm="1">
        <f t="array" ref="AB2671">_xlfn.SWITCH(U2671,"夏",122,"冬",90,"春",153,"秋",153,0)</f>
        <v>153</v>
      </c>
      <c r="AC2671" s="16">
        <f t="shared" si="265"/>
        <v>0</v>
      </c>
      <c r="AD2671" s="5">
        <f>IFERROR(AA2671/D2671,0)</f>
        <v>0</v>
      </c>
      <c r="AE2671" s="15">
        <f t="shared" si="266"/>
        <v>0.41917808219178082</v>
      </c>
      <c r="AF2671" s="5">
        <f>IFERROR(AD2671*AE2671*48,0)</f>
        <v>0</v>
      </c>
    </row>
    <row r="2672" spans="1:32" x14ac:dyDescent="0.15">
      <c r="A2672" s="8">
        <v>45749</v>
      </c>
      <c r="B2672" s="1" t="s">
        <v>49</v>
      </c>
      <c r="C2672" s="1" t="s">
        <v>58</v>
      </c>
      <c r="D2672" s="1">
        <v>142.75</v>
      </c>
      <c r="E2672" s="6">
        <v>3.13</v>
      </c>
      <c r="F2672" s="10">
        <v>0.33333333333333298</v>
      </c>
      <c r="G2672" s="1">
        <v>20.8</v>
      </c>
      <c r="H2672" s="1">
        <v>60</v>
      </c>
      <c r="I2672" s="1">
        <v>21.1</v>
      </c>
      <c r="J2672" s="1">
        <v>0.13</v>
      </c>
      <c r="K2672" s="1">
        <v>408</v>
      </c>
      <c r="L2672" s="1">
        <v>95</v>
      </c>
      <c r="M2672" s="6">
        <f t="shared" si="262"/>
        <v>21.21547912231506</v>
      </c>
      <c r="N2672" s="1">
        <v>0</v>
      </c>
      <c r="O2672" s="1">
        <v>0</v>
      </c>
      <c r="P2672" s="12">
        <f t="shared" si="263"/>
        <v>0</v>
      </c>
      <c r="Q2672" s="1">
        <v>0</v>
      </c>
      <c r="R2672" s="1">
        <v>0</v>
      </c>
      <c r="S2672" s="1">
        <v>0</v>
      </c>
      <c r="T2672" s="1">
        <v>0</v>
      </c>
      <c r="U2672" s="4" t="s">
        <v>34</v>
      </c>
      <c r="V2672">
        <v>0.49</v>
      </c>
      <c r="W2672">
        <v>0.4</v>
      </c>
      <c r="X2672">
        <v>0.75</v>
      </c>
      <c r="Y2672">
        <v>2.38</v>
      </c>
      <c r="Z2672">
        <v>0.25</v>
      </c>
      <c r="AA2672" s="5">
        <f t="shared" si="264"/>
        <v>0</v>
      </c>
      <c r="AB2672" s="15" cm="1">
        <f t="array" ref="AB2672">_xlfn.SWITCH(U2672,"夏",122,"冬",90,"春",153,"秋",153,0)</f>
        <v>153</v>
      </c>
      <c r="AC2672" s="16">
        <f t="shared" si="265"/>
        <v>0</v>
      </c>
      <c r="AD2672" s="5">
        <f>IFERROR(AA2672/D2672,0)</f>
        <v>0</v>
      </c>
      <c r="AE2672" s="15">
        <f t="shared" si="266"/>
        <v>0.41917808219178082</v>
      </c>
      <c r="AF2672" s="5">
        <f>IFERROR(AD2672*AE2672*48,0)</f>
        <v>0</v>
      </c>
    </row>
    <row r="2673" spans="1:32" x14ac:dyDescent="0.15">
      <c r="A2673" s="8">
        <v>45749</v>
      </c>
      <c r="B2673" s="1" t="s">
        <v>49</v>
      </c>
      <c r="C2673" s="1" t="s">
        <v>58</v>
      </c>
      <c r="D2673" s="1">
        <v>142.75</v>
      </c>
      <c r="E2673" s="6">
        <v>3.13</v>
      </c>
      <c r="F2673" s="10">
        <v>0.35416666666666702</v>
      </c>
      <c r="G2673" s="1">
        <v>21.2</v>
      </c>
      <c r="H2673" s="1">
        <v>58</v>
      </c>
      <c r="I2673" s="1">
        <v>21.5</v>
      </c>
      <c r="J2673" s="1">
        <v>0.15</v>
      </c>
      <c r="K2673" s="1">
        <v>432</v>
      </c>
      <c r="L2673" s="1">
        <v>330</v>
      </c>
      <c r="M2673" s="6">
        <f t="shared" si="262"/>
        <v>21.625314377325537</v>
      </c>
      <c r="N2673" s="1">
        <v>0.7</v>
      </c>
      <c r="O2673" s="11" cm="1">
        <f t="array" ref="O2673">ROUND(_xlfn.SWITCH(C2673,"建筑专教",IF(S2673&gt;0.1,1.38,1.28),"阶梯教室",IF(S2673&gt;0.1,1.15,1.05),"公共教室",IF(S2673&gt;0.1,1.22,1.12),IF(S2673&gt;0.1,1.2,1.1))+(MOD(ROW()*11,31)/31-0.5)*0.06,2)</f>
        <v>1.38</v>
      </c>
      <c r="P2673" s="12">
        <f t="shared" si="263"/>
        <v>0.04</v>
      </c>
      <c r="Q2673" s="13">
        <f t="shared" si="261"/>
        <v>-0.48734931727915309</v>
      </c>
      <c r="R2673" s="1">
        <v>0</v>
      </c>
      <c r="S2673" s="1">
        <v>0.18</v>
      </c>
      <c r="T2673" s="1">
        <v>0.32</v>
      </c>
      <c r="U2673" s="4" t="s">
        <v>34</v>
      </c>
      <c r="V2673">
        <v>0.49</v>
      </c>
      <c r="W2673">
        <v>0.4</v>
      </c>
      <c r="X2673">
        <v>0.75</v>
      </c>
      <c r="Y2673">
        <v>2.38</v>
      </c>
      <c r="Z2673">
        <v>0.25</v>
      </c>
      <c r="AA2673" s="5">
        <f t="shared" si="264"/>
        <v>0.5</v>
      </c>
      <c r="AB2673" s="15" cm="1">
        <f t="array" ref="AB2673">_xlfn.SWITCH(U2673,"夏",122,"冬",90,"春",153,"秋",153,0)</f>
        <v>153</v>
      </c>
      <c r="AC2673" s="16">
        <f t="shared" si="265"/>
        <v>76.5</v>
      </c>
      <c r="AD2673" s="5">
        <f>IFERROR(AA2673/D2673,0)</f>
        <v>3.5026269702276708E-3</v>
      </c>
      <c r="AE2673" s="15">
        <f t="shared" si="266"/>
        <v>0.41917808219178082</v>
      </c>
      <c r="AF2673" s="5">
        <f>IFERROR(AD2673*AE2673*48,0)</f>
        <v>7.0474773888635656E-2</v>
      </c>
    </row>
    <row r="2674" spans="1:32" x14ac:dyDescent="0.15">
      <c r="A2674" s="8">
        <v>45749</v>
      </c>
      <c r="B2674" s="1" t="s">
        <v>49</v>
      </c>
      <c r="C2674" s="1" t="s">
        <v>58</v>
      </c>
      <c r="D2674" s="1">
        <v>142.75</v>
      </c>
      <c r="E2674" s="6">
        <v>3.13</v>
      </c>
      <c r="F2674" s="10">
        <v>0.375</v>
      </c>
      <c r="G2674" s="1">
        <v>21.7</v>
      </c>
      <c r="H2674" s="1">
        <v>56</v>
      </c>
      <c r="I2674" s="1">
        <v>22</v>
      </c>
      <c r="J2674" s="1">
        <v>0.14000000000000001</v>
      </c>
      <c r="K2674" s="1">
        <v>470</v>
      </c>
      <c r="L2674" s="1">
        <v>360</v>
      </c>
      <c r="M2674" s="6">
        <f t="shared" si="262"/>
        <v>22.11962638055553</v>
      </c>
      <c r="N2674" s="1">
        <v>0.7</v>
      </c>
      <c r="O2674" s="11" cm="1">
        <f t="array" ref="O2674">ROUND(_xlfn.SWITCH(C2674,"建筑专教",IF(S2674&gt;0.1,1.38,1.28),"阶梯教室",IF(S2674&gt;0.1,1.15,1.05),"公共教室",IF(S2674&gt;0.1,1.22,1.12),IF(S2674&gt;0.1,1.2,1.1))+(MOD(ROW()*11,31)/31-0.5)*0.06,2)</f>
        <v>1.4</v>
      </c>
      <c r="P2674" s="12">
        <f t="shared" si="263"/>
        <v>0.08</v>
      </c>
      <c r="Q2674" s="13">
        <f t="shared" si="261"/>
        <v>-0.32432102930639156</v>
      </c>
      <c r="R2674" s="1">
        <v>0</v>
      </c>
      <c r="S2674" s="1">
        <v>0.18</v>
      </c>
      <c r="T2674" s="1">
        <v>0.42</v>
      </c>
      <c r="U2674" s="4" t="s">
        <v>34</v>
      </c>
      <c r="V2674">
        <v>0.49</v>
      </c>
      <c r="W2674">
        <v>0.4</v>
      </c>
      <c r="X2674">
        <v>0.75</v>
      </c>
      <c r="Y2674">
        <v>2.38</v>
      </c>
      <c r="Z2674">
        <v>0.25</v>
      </c>
      <c r="AA2674" s="5">
        <f t="shared" si="264"/>
        <v>0.6</v>
      </c>
      <c r="AB2674" s="15" cm="1">
        <f t="array" ref="AB2674">_xlfn.SWITCH(U2674,"夏",122,"冬",90,"春",153,"秋",153,0)</f>
        <v>153</v>
      </c>
      <c r="AC2674" s="16">
        <f t="shared" si="265"/>
        <v>91.8</v>
      </c>
      <c r="AD2674" s="5">
        <f>IFERROR(AA2674/D2674,0)</f>
        <v>4.2031523642732044E-3</v>
      </c>
      <c r="AE2674" s="15">
        <f t="shared" si="266"/>
        <v>0.41917808219178082</v>
      </c>
      <c r="AF2674" s="5">
        <f>IFERROR(AD2674*AE2674*48,0)</f>
        <v>8.4569728666362781E-2</v>
      </c>
    </row>
    <row r="2675" spans="1:32" x14ac:dyDescent="0.15">
      <c r="A2675" s="8">
        <v>45749</v>
      </c>
      <c r="B2675" s="1" t="s">
        <v>49</v>
      </c>
      <c r="C2675" s="1" t="s">
        <v>58</v>
      </c>
      <c r="D2675" s="1">
        <v>142.75</v>
      </c>
      <c r="E2675" s="6">
        <v>3.13</v>
      </c>
      <c r="F2675" s="10">
        <v>0.39583333333333298</v>
      </c>
      <c r="G2675" s="1">
        <v>22.1</v>
      </c>
      <c r="H2675" s="1">
        <v>54</v>
      </c>
      <c r="I2675" s="1">
        <v>22.4</v>
      </c>
      <c r="J2675" s="1">
        <v>0.12</v>
      </c>
      <c r="K2675" s="1">
        <v>478</v>
      </c>
      <c r="L2675" s="1">
        <v>390</v>
      </c>
      <c r="M2675" s="6">
        <f t="shared" si="262"/>
        <v>22.508622294205793</v>
      </c>
      <c r="N2675" s="1">
        <v>0.7</v>
      </c>
      <c r="O2675" s="11" cm="1">
        <f t="array" ref="O2675">ROUND(_xlfn.SWITCH(C2675,"建筑专教",IF(S2675&gt;0.1,1.38,1.28),"阶梯教室",IF(S2675&gt;0.1,1.15,1.05),"公共教室",IF(S2675&gt;0.1,1.22,1.12),IF(S2675&gt;0.1,1.2,1.1))+(MOD(ROW()*11,31)/31-0.5)*0.06,2)</f>
        <v>1.36</v>
      </c>
      <c r="P2675" s="12">
        <f t="shared" si="263"/>
        <v>0.09</v>
      </c>
      <c r="Q2675" s="13">
        <f t="shared" si="261"/>
        <v>-0.3011655609543869</v>
      </c>
      <c r="R2675" s="1">
        <v>0</v>
      </c>
      <c r="S2675" s="1">
        <v>0.18</v>
      </c>
      <c r="T2675" s="1">
        <v>0.34</v>
      </c>
      <c r="U2675" s="4" t="s">
        <v>34</v>
      </c>
      <c r="V2675">
        <v>0.49</v>
      </c>
      <c r="W2675">
        <v>0.4</v>
      </c>
      <c r="X2675">
        <v>0.75</v>
      </c>
      <c r="Y2675">
        <v>2.38</v>
      </c>
      <c r="Z2675">
        <v>0.25</v>
      </c>
      <c r="AA2675" s="5">
        <f t="shared" si="264"/>
        <v>0.52</v>
      </c>
      <c r="AB2675" s="15" cm="1">
        <f t="array" ref="AB2675">_xlfn.SWITCH(U2675,"夏",122,"冬",90,"春",153,"秋",153,0)</f>
        <v>153</v>
      </c>
      <c r="AC2675" s="16">
        <f t="shared" si="265"/>
        <v>79.56</v>
      </c>
      <c r="AD2675" s="5">
        <f>IFERROR(AA2675/D2675,0)</f>
        <v>3.6427320490367778E-3</v>
      </c>
      <c r="AE2675" s="15">
        <f t="shared" si="266"/>
        <v>0.41917808219178082</v>
      </c>
      <c r="AF2675" s="5">
        <f>IFERROR(AD2675*AE2675*48,0)</f>
        <v>7.3293764844181084E-2</v>
      </c>
    </row>
    <row r="2676" spans="1:32" x14ac:dyDescent="0.15">
      <c r="A2676" s="8">
        <v>45749</v>
      </c>
      <c r="B2676" s="1" t="s">
        <v>49</v>
      </c>
      <c r="C2676" s="1" t="s">
        <v>58</v>
      </c>
      <c r="D2676" s="1">
        <v>142.75</v>
      </c>
      <c r="E2676" s="6">
        <v>3.13</v>
      </c>
      <c r="F2676" s="10">
        <v>0.41666666666666702</v>
      </c>
      <c r="G2676" s="1">
        <v>22.5</v>
      </c>
      <c r="H2676" s="1">
        <v>52</v>
      </c>
      <c r="I2676" s="1">
        <v>22.8</v>
      </c>
      <c r="J2676" s="1">
        <v>0.15</v>
      </c>
      <c r="K2676" s="1">
        <v>450</v>
      </c>
      <c r="L2676" s="1">
        <v>420</v>
      </c>
      <c r="M2676" s="6">
        <f t="shared" si="262"/>
        <v>22.923671616244974</v>
      </c>
      <c r="N2676" s="1">
        <v>0.7</v>
      </c>
      <c r="O2676" s="11" cm="1">
        <f t="array" ref="O2676">ROUND(_xlfn.SWITCH(C2676,"建筑专教",IF(S2676&gt;0.1,1.38,1.28),"阶梯教室",IF(S2676&gt;0.1,1.15,1.05),"公共教室",IF(S2676&gt;0.1,1.22,1.12),IF(S2676&gt;0.1,1.2,1.1))+(MOD(ROW()*11,31)/31-0.5)*0.06,2)</f>
        <v>1.38</v>
      </c>
      <c r="P2676" s="12">
        <f t="shared" si="263"/>
        <v>0.06</v>
      </c>
      <c r="Q2676" s="13">
        <f t="shared" si="261"/>
        <v>-0.16307684068536188</v>
      </c>
      <c r="R2676" s="1">
        <v>0</v>
      </c>
      <c r="S2676" s="1">
        <v>0.18</v>
      </c>
      <c r="T2676" s="1">
        <v>0.26</v>
      </c>
      <c r="U2676" s="4" t="s">
        <v>34</v>
      </c>
      <c r="V2676">
        <v>0.49</v>
      </c>
      <c r="W2676">
        <v>0.4</v>
      </c>
      <c r="X2676">
        <v>0.75</v>
      </c>
      <c r="Y2676">
        <v>2.38</v>
      </c>
      <c r="Z2676">
        <v>0.25</v>
      </c>
      <c r="AA2676" s="5">
        <f t="shared" si="264"/>
        <v>0.44</v>
      </c>
      <c r="AB2676" s="15" cm="1">
        <f t="array" ref="AB2676">_xlfn.SWITCH(U2676,"夏",122,"冬",90,"春",153,"秋",153,0)</f>
        <v>153</v>
      </c>
      <c r="AC2676" s="16">
        <f t="shared" si="265"/>
        <v>67.320000000000007</v>
      </c>
      <c r="AD2676" s="5">
        <f>IFERROR(AA2676/D2676,0)</f>
        <v>3.0823117338003502E-3</v>
      </c>
      <c r="AE2676" s="15">
        <f t="shared" si="266"/>
        <v>0.41917808219178082</v>
      </c>
      <c r="AF2676" s="5">
        <f>IFERROR(AD2676*AE2676*48,0)</f>
        <v>6.2017801021999379E-2</v>
      </c>
    </row>
    <row r="2677" spans="1:32" x14ac:dyDescent="0.15">
      <c r="A2677" s="8">
        <v>45749</v>
      </c>
      <c r="B2677" s="1" t="s">
        <v>49</v>
      </c>
      <c r="C2677" s="1" t="s">
        <v>58</v>
      </c>
      <c r="D2677" s="1">
        <v>142.75</v>
      </c>
      <c r="E2677" s="6">
        <v>3.13</v>
      </c>
      <c r="F2677" s="10">
        <v>0.4375</v>
      </c>
      <c r="G2677" s="1">
        <v>22.9</v>
      </c>
      <c r="H2677" s="1">
        <v>50</v>
      </c>
      <c r="I2677" s="1">
        <v>23.2</v>
      </c>
      <c r="J2677" s="1">
        <v>0.12</v>
      </c>
      <c r="K2677" s="1">
        <v>422</v>
      </c>
      <c r="L2677" s="1">
        <v>450</v>
      </c>
      <c r="M2677" s="6">
        <f t="shared" si="262"/>
        <v>23.307745624047811</v>
      </c>
      <c r="N2677" s="1">
        <v>0.7</v>
      </c>
      <c r="O2677" s="11" cm="1">
        <f t="array" ref="O2677">ROUND(_xlfn.SWITCH(C2677,"建筑专教",IF(S2677&gt;0.1,1.38,1.28),"阶梯教室",IF(S2677&gt;0.1,1.15,1.05),"公共教室",IF(S2677&gt;0.1,1.22,1.12),IF(S2677&gt;0.1,1.2,1.1))+(MOD(ROW()*11,31)/31-0.5)*0.06,2)</f>
        <v>1.4</v>
      </c>
      <c r="P2677" s="12">
        <f t="shared" si="263"/>
        <v>0.03</v>
      </c>
      <c r="Q2677" s="13">
        <f t="shared" si="261"/>
        <v>-3.3273918057589287E-2</v>
      </c>
      <c r="R2677" s="1">
        <v>0</v>
      </c>
      <c r="S2677" s="1">
        <v>0.18</v>
      </c>
      <c r="T2677" s="1">
        <v>0.18</v>
      </c>
      <c r="U2677" s="4" t="s">
        <v>34</v>
      </c>
      <c r="V2677">
        <v>0.49</v>
      </c>
      <c r="W2677">
        <v>0.4</v>
      </c>
      <c r="X2677">
        <v>0.75</v>
      </c>
      <c r="Y2677">
        <v>2.38</v>
      </c>
      <c r="Z2677">
        <v>0.25</v>
      </c>
      <c r="AA2677" s="5">
        <f t="shared" si="264"/>
        <v>0.36</v>
      </c>
      <c r="AB2677" s="15" cm="1">
        <f t="array" ref="AB2677">_xlfn.SWITCH(U2677,"夏",122,"冬",90,"春",153,"秋",153,0)</f>
        <v>153</v>
      </c>
      <c r="AC2677" s="16">
        <f t="shared" si="265"/>
        <v>55.08</v>
      </c>
      <c r="AD2677" s="5">
        <f>IFERROR(AA2677/D2677,0)</f>
        <v>2.5218914185639227E-3</v>
      </c>
      <c r="AE2677" s="15">
        <f t="shared" si="266"/>
        <v>0.41917808219178082</v>
      </c>
      <c r="AF2677" s="5">
        <f>IFERROR(AD2677*AE2677*48,0)</f>
        <v>5.0741837199817674E-2</v>
      </c>
    </row>
    <row r="2678" spans="1:32" x14ac:dyDescent="0.15">
      <c r="A2678" s="8">
        <v>45749</v>
      </c>
      <c r="B2678" s="1" t="s">
        <v>49</v>
      </c>
      <c r="C2678" s="1" t="s">
        <v>58</v>
      </c>
      <c r="D2678" s="1">
        <v>142.75</v>
      </c>
      <c r="E2678" s="6">
        <v>3.13</v>
      </c>
      <c r="F2678" s="10">
        <v>0.45833333333333298</v>
      </c>
      <c r="G2678" s="1">
        <v>23.3</v>
      </c>
      <c r="H2678" s="1">
        <v>48</v>
      </c>
      <c r="I2678" s="1">
        <v>23.6</v>
      </c>
      <c r="J2678" s="1">
        <v>0.1</v>
      </c>
      <c r="K2678" s="1">
        <v>410</v>
      </c>
      <c r="L2678" s="1">
        <v>480</v>
      </c>
      <c r="M2678" s="6">
        <f t="shared" si="262"/>
        <v>23.696196478994409</v>
      </c>
      <c r="N2678" s="1">
        <v>0.7</v>
      </c>
      <c r="O2678" s="11" cm="1">
        <f t="array" ref="O2678">ROUND(_xlfn.SWITCH(C2678,"建筑专教",IF(S2678&gt;0.1,1.38,1.28),"阶梯教室",IF(S2678&gt;0.1,1.15,1.05),"公共教室",IF(S2678&gt;0.1,1.22,1.12),IF(S2678&gt;0.1,1.2,1.1))+(MOD(ROW()*11,31)/31-0.5)*0.06,2)</f>
        <v>1.37</v>
      </c>
      <c r="P2678" s="12">
        <f t="shared" si="263"/>
        <v>0.01</v>
      </c>
      <c r="Q2678" s="13">
        <f t="shared" ref="Q2678:Q2741" si="267">(0.303*EXP(-0.036*(O2678*58.15))+0.028)*((O2678*58.15)-0.00305*(5733-6.99*(O2678*58.15)-(EXP(16.6536-4030.183/(G2678+235))*(H2678/100)))-0.42*((O2678*58.15)-58.15)-0.000017*(O2678*58.15)*(5867-(EXP(16.6536-4030.183/(G2678+235))*(H2678/100)))-0.0014*(O2678*58.15)*(34-G2678)-0.0000000396*IF(N2678*0.155&gt;0.078,1.05+0.645*N2678*0.155,1)*(POWER((35.7-0.028*(O2678*58.15)-N2678*0.155*(0.0000000396*IF(N2678*0.155&gt;0.078,1.05+0.645*N2678*0.155,1)*(POWER((35.7-0.028*(O2678*58.15)-N2678*0.155*0.1)+273,4)-POWER(M2678+273,4))+IF(N2678*0.155&gt;0.078,1.05+0.645*N2678*0.155,1)*IF(J2678&lt;0.2,2.38*ABS(35.7-0.028*(O2678*58.15)-G2678)^0.25,12.1*SQRT(J2678))*(35.7-0.028*(O2678*58.15)-G2678))+273),4)-POWER(M2678+273,4))-IF(N2678*0.155&gt;0.078,1.05+0.645*N2678*0.155,1)*IF(J2678&lt;0.2,2.38*ABS(35.7-0.028*(O2678*58.15)-N2678*0.155*0.1-G2678)^0.25,12.1*SQRT(J2678))*(35.7-0.028*(O2678*58.15)-N2678*0.155*0.1-G2678))</f>
        <v>1.3391428423600117E-2</v>
      </c>
      <c r="R2678" s="1">
        <v>0</v>
      </c>
      <c r="S2678" s="1">
        <v>0.18</v>
      </c>
      <c r="T2678" s="1">
        <v>0.1</v>
      </c>
      <c r="U2678" s="4" t="s">
        <v>34</v>
      </c>
      <c r="V2678">
        <v>0.49</v>
      </c>
      <c r="W2678">
        <v>0.4</v>
      </c>
      <c r="X2678">
        <v>0.75</v>
      </c>
      <c r="Y2678">
        <v>2.38</v>
      </c>
      <c r="Z2678">
        <v>0.25</v>
      </c>
      <c r="AA2678" s="5">
        <f t="shared" si="264"/>
        <v>0.28000000000000003</v>
      </c>
      <c r="AB2678" s="15" cm="1">
        <f t="array" ref="AB2678">_xlfn.SWITCH(U2678,"夏",122,"冬",90,"春",153,"秋",153,0)</f>
        <v>153</v>
      </c>
      <c r="AC2678" s="16">
        <f t="shared" si="265"/>
        <v>42.84</v>
      </c>
      <c r="AD2678" s="5">
        <f>IFERROR(AA2678/D2678,0)</f>
        <v>1.9614711033274957E-3</v>
      </c>
      <c r="AE2678" s="15">
        <f t="shared" si="266"/>
        <v>0.41917808219178082</v>
      </c>
      <c r="AF2678" s="5">
        <f>IFERROR(AD2678*AE2678*48,0)</f>
        <v>3.946587337763597E-2</v>
      </c>
    </row>
    <row r="2679" spans="1:32" x14ac:dyDescent="0.15">
      <c r="A2679" s="8">
        <v>45749</v>
      </c>
      <c r="B2679" s="1" t="s">
        <v>49</v>
      </c>
      <c r="C2679" s="1" t="s">
        <v>58</v>
      </c>
      <c r="D2679" s="1">
        <v>142.75</v>
      </c>
      <c r="E2679" s="6">
        <v>3.13</v>
      </c>
      <c r="F2679" s="10">
        <v>0.47916666666666702</v>
      </c>
      <c r="G2679" s="1">
        <v>23.7</v>
      </c>
      <c r="H2679" s="1">
        <v>46</v>
      </c>
      <c r="I2679" s="1">
        <v>24</v>
      </c>
      <c r="J2679" s="1">
        <v>0.08</v>
      </c>
      <c r="K2679" s="1">
        <v>407</v>
      </c>
      <c r="L2679" s="1">
        <v>150</v>
      </c>
      <c r="M2679" s="6">
        <f t="shared" si="262"/>
        <v>24.083808021770722</v>
      </c>
      <c r="N2679" s="1">
        <v>0</v>
      </c>
      <c r="O2679" s="1">
        <v>0</v>
      </c>
      <c r="P2679" s="12">
        <f t="shared" si="263"/>
        <v>0</v>
      </c>
      <c r="Q2679" s="1">
        <v>0</v>
      </c>
      <c r="R2679" s="1">
        <v>0</v>
      </c>
      <c r="S2679" s="1">
        <v>0.15</v>
      </c>
      <c r="T2679" s="1">
        <v>0</v>
      </c>
      <c r="U2679" s="4" t="s">
        <v>34</v>
      </c>
      <c r="V2679">
        <v>0.49</v>
      </c>
      <c r="W2679">
        <v>0.4</v>
      </c>
      <c r="X2679">
        <v>0.75</v>
      </c>
      <c r="Y2679">
        <v>2.38</v>
      </c>
      <c r="Z2679">
        <v>0.25</v>
      </c>
      <c r="AA2679" s="5">
        <f t="shared" si="264"/>
        <v>0.15</v>
      </c>
      <c r="AB2679" s="15" cm="1">
        <f t="array" ref="AB2679">_xlfn.SWITCH(U2679,"夏",122,"冬",90,"春",153,"秋",153,0)</f>
        <v>153</v>
      </c>
      <c r="AC2679" s="16">
        <f t="shared" si="265"/>
        <v>22.95</v>
      </c>
      <c r="AD2679" s="5">
        <f>IFERROR(AA2679/D2679,0)</f>
        <v>1.0507880910683011E-3</v>
      </c>
      <c r="AE2679" s="15">
        <f t="shared" si="266"/>
        <v>0.41917808219178082</v>
      </c>
      <c r="AF2679" s="5">
        <f>IFERROR(AD2679*AE2679*48,0)</f>
        <v>2.1142432166590695E-2</v>
      </c>
    </row>
    <row r="2680" spans="1:32" x14ac:dyDescent="0.15">
      <c r="A2680" s="8">
        <v>45749</v>
      </c>
      <c r="B2680" s="1" t="s">
        <v>49</v>
      </c>
      <c r="C2680" s="1" t="s">
        <v>58</v>
      </c>
      <c r="D2680" s="1">
        <v>142.75</v>
      </c>
      <c r="E2680" s="6">
        <v>3.13</v>
      </c>
      <c r="F2680" s="10">
        <v>0.5</v>
      </c>
      <c r="G2680" s="1">
        <v>24.1</v>
      </c>
      <c r="H2680" s="1">
        <v>44</v>
      </c>
      <c r="I2680" s="1">
        <v>24.4</v>
      </c>
      <c r="J2680" s="1">
        <v>0.06</v>
      </c>
      <c r="K2680" s="1">
        <v>405</v>
      </c>
      <c r="L2680" s="1">
        <v>120</v>
      </c>
      <c r="M2680" s="6">
        <f t="shared" si="262"/>
        <v>24.470242447103544</v>
      </c>
      <c r="N2680" s="1">
        <v>0</v>
      </c>
      <c r="O2680" s="1">
        <v>0</v>
      </c>
      <c r="P2680" s="12">
        <f t="shared" si="263"/>
        <v>0</v>
      </c>
      <c r="Q2680" s="1">
        <v>0</v>
      </c>
      <c r="R2680" s="1">
        <v>0</v>
      </c>
      <c r="S2680" s="1">
        <v>0.15</v>
      </c>
      <c r="T2680" s="1">
        <v>0</v>
      </c>
      <c r="U2680" s="4" t="s">
        <v>34</v>
      </c>
      <c r="V2680">
        <v>0.49</v>
      </c>
      <c r="W2680">
        <v>0.4</v>
      </c>
      <c r="X2680">
        <v>0.75</v>
      </c>
      <c r="Y2680">
        <v>2.38</v>
      </c>
      <c r="Z2680">
        <v>0.25</v>
      </c>
      <c r="AA2680" s="5">
        <f t="shared" si="264"/>
        <v>0.15</v>
      </c>
      <c r="AB2680" s="15" cm="1">
        <f t="array" ref="AB2680">_xlfn.SWITCH(U2680,"夏",122,"冬",90,"春",153,"秋",153,0)</f>
        <v>153</v>
      </c>
      <c r="AC2680" s="16">
        <f t="shared" si="265"/>
        <v>22.95</v>
      </c>
      <c r="AD2680" s="5">
        <f>IFERROR(AA2680/D2680,0)</f>
        <v>1.0507880910683011E-3</v>
      </c>
      <c r="AE2680" s="15">
        <f t="shared" si="266"/>
        <v>0.41917808219178082</v>
      </c>
      <c r="AF2680" s="5">
        <f>IFERROR(AD2680*AE2680*48,0)</f>
        <v>2.1142432166590695E-2</v>
      </c>
    </row>
    <row r="2681" spans="1:32" x14ac:dyDescent="0.15">
      <c r="A2681" s="8">
        <v>45749</v>
      </c>
      <c r="B2681" s="1" t="s">
        <v>49</v>
      </c>
      <c r="C2681" s="1" t="s">
        <v>58</v>
      </c>
      <c r="D2681" s="1">
        <v>142.75</v>
      </c>
      <c r="E2681" s="6">
        <v>3.13</v>
      </c>
      <c r="F2681" s="10">
        <v>0.52083333333333304</v>
      </c>
      <c r="G2681" s="1">
        <v>24.5</v>
      </c>
      <c r="H2681" s="1">
        <v>42</v>
      </c>
      <c r="I2681" s="1">
        <v>24.8</v>
      </c>
      <c r="J2681" s="1">
        <v>0.08</v>
      </c>
      <c r="K2681" s="1">
        <v>405</v>
      </c>
      <c r="L2681" s="1">
        <v>95</v>
      </c>
      <c r="M2681" s="6">
        <f t="shared" si="262"/>
        <v>24.883135131583458</v>
      </c>
      <c r="N2681" s="1">
        <v>0</v>
      </c>
      <c r="O2681" s="1">
        <v>0</v>
      </c>
      <c r="P2681" s="12">
        <f t="shared" si="263"/>
        <v>0</v>
      </c>
      <c r="Q2681" s="1">
        <v>0</v>
      </c>
      <c r="R2681" s="1">
        <v>0</v>
      </c>
      <c r="S2681" s="1">
        <v>0.15</v>
      </c>
      <c r="T2681" s="1">
        <v>0</v>
      </c>
      <c r="U2681" s="4" t="s">
        <v>34</v>
      </c>
      <c r="V2681">
        <v>0.49</v>
      </c>
      <c r="W2681">
        <v>0.4</v>
      </c>
      <c r="X2681">
        <v>0.75</v>
      </c>
      <c r="Y2681">
        <v>2.38</v>
      </c>
      <c r="Z2681">
        <v>0.25</v>
      </c>
      <c r="AA2681" s="5">
        <f t="shared" si="264"/>
        <v>0.15</v>
      </c>
      <c r="AB2681" s="15" cm="1">
        <f t="array" ref="AB2681">_xlfn.SWITCH(U2681,"夏",122,"冬",90,"春",153,"秋",153,0)</f>
        <v>153</v>
      </c>
      <c r="AC2681" s="16">
        <f t="shared" si="265"/>
        <v>22.95</v>
      </c>
      <c r="AD2681" s="5">
        <f>IFERROR(AA2681/D2681,0)</f>
        <v>1.0507880910683011E-3</v>
      </c>
      <c r="AE2681" s="15">
        <f t="shared" si="266"/>
        <v>0.41917808219178082</v>
      </c>
      <c r="AF2681" s="5">
        <f>IFERROR(AD2681*AE2681*48,0)</f>
        <v>2.1142432166590695E-2</v>
      </c>
    </row>
    <row r="2682" spans="1:32" x14ac:dyDescent="0.15">
      <c r="A2682" s="8">
        <v>45749</v>
      </c>
      <c r="B2682" s="1" t="s">
        <v>49</v>
      </c>
      <c r="C2682" s="1" t="s">
        <v>58</v>
      </c>
      <c r="D2682" s="1">
        <v>142.75</v>
      </c>
      <c r="E2682" s="6">
        <v>3.13</v>
      </c>
      <c r="F2682" s="10">
        <v>0.54166666666666696</v>
      </c>
      <c r="G2682" s="1">
        <v>24.9</v>
      </c>
      <c r="H2682" s="1">
        <v>40</v>
      </c>
      <c r="I2682" s="1">
        <v>25.2</v>
      </c>
      <c r="J2682" s="1">
        <v>0.1</v>
      </c>
      <c r="K2682" s="1">
        <v>406</v>
      </c>
      <c r="L2682" s="1">
        <v>85</v>
      </c>
      <c r="M2682" s="6">
        <f t="shared" si="262"/>
        <v>25.294658087112907</v>
      </c>
      <c r="N2682" s="1">
        <v>0</v>
      </c>
      <c r="O2682" s="1">
        <v>0</v>
      </c>
      <c r="P2682" s="12">
        <f t="shared" si="263"/>
        <v>0</v>
      </c>
      <c r="Q2682" s="1">
        <v>0</v>
      </c>
      <c r="R2682" s="1">
        <v>0</v>
      </c>
      <c r="S2682" s="1">
        <v>0.15</v>
      </c>
      <c r="T2682" s="1">
        <v>0</v>
      </c>
      <c r="U2682" s="4" t="s">
        <v>34</v>
      </c>
      <c r="V2682">
        <v>0.49</v>
      </c>
      <c r="W2682">
        <v>0.4</v>
      </c>
      <c r="X2682">
        <v>0.75</v>
      </c>
      <c r="Y2682">
        <v>2.38</v>
      </c>
      <c r="Z2682">
        <v>0.25</v>
      </c>
      <c r="AA2682" s="5">
        <f t="shared" si="264"/>
        <v>0.15</v>
      </c>
      <c r="AB2682" s="15" cm="1">
        <f t="array" ref="AB2682">_xlfn.SWITCH(U2682,"夏",122,"冬",90,"春",153,"秋",153,0)</f>
        <v>153</v>
      </c>
      <c r="AC2682" s="16">
        <f t="shared" si="265"/>
        <v>22.95</v>
      </c>
      <c r="AD2682" s="5">
        <f>IFERROR(AA2682/D2682,0)</f>
        <v>1.0507880910683011E-3</v>
      </c>
      <c r="AE2682" s="15">
        <f t="shared" si="266"/>
        <v>0.41917808219178082</v>
      </c>
      <c r="AF2682" s="5">
        <f>IFERROR(AD2682*AE2682*48,0)</f>
        <v>2.1142432166590695E-2</v>
      </c>
    </row>
    <row r="2683" spans="1:32" x14ac:dyDescent="0.15">
      <c r="A2683" s="8">
        <v>45749</v>
      </c>
      <c r="B2683" s="1" t="s">
        <v>49</v>
      </c>
      <c r="C2683" s="1" t="s">
        <v>58</v>
      </c>
      <c r="D2683" s="1">
        <v>142.75</v>
      </c>
      <c r="E2683" s="6">
        <v>3.13</v>
      </c>
      <c r="F2683" s="10">
        <v>0.5625</v>
      </c>
      <c r="G2683" s="1">
        <v>25.3</v>
      </c>
      <c r="H2683" s="1">
        <v>38</v>
      </c>
      <c r="I2683" s="1">
        <v>25.6</v>
      </c>
      <c r="J2683" s="1">
        <v>0.12</v>
      </c>
      <c r="K2683" s="1">
        <v>428</v>
      </c>
      <c r="L2683" s="1">
        <v>335</v>
      </c>
      <c r="M2683" s="6">
        <f t="shared" si="262"/>
        <v>25.705171534119472</v>
      </c>
      <c r="N2683" s="1">
        <v>0.7</v>
      </c>
      <c r="O2683" s="11" cm="1">
        <f t="array" ref="O2683">ROUND(_xlfn.SWITCH(C2683,"建筑专教",IF(S2683&gt;0.1,1.38,1.28),"阶梯教室",IF(S2683&gt;0.1,1.15,1.05),"公共教室",IF(S2683&gt;0.1,1.22,1.12),IF(S2683&gt;0.1,1.2,1.1))+(MOD(ROW()*11,31)/31-0.5)*0.06,2)</f>
        <v>1.35</v>
      </c>
      <c r="P2683" s="12">
        <f t="shared" si="263"/>
        <v>0.03</v>
      </c>
      <c r="Q2683" s="13">
        <f t="shared" si="267"/>
        <v>0.46751101434547648</v>
      </c>
      <c r="R2683" s="1">
        <v>0</v>
      </c>
      <c r="S2683" s="1">
        <v>0.15</v>
      </c>
      <c r="T2683" s="1">
        <v>0.36</v>
      </c>
      <c r="U2683" s="4" t="s">
        <v>34</v>
      </c>
      <c r="V2683">
        <v>0.49</v>
      </c>
      <c r="W2683">
        <v>0.4</v>
      </c>
      <c r="X2683">
        <v>0.75</v>
      </c>
      <c r="Y2683">
        <v>2.38</v>
      </c>
      <c r="Z2683">
        <v>0.25</v>
      </c>
      <c r="AA2683" s="5">
        <f t="shared" si="264"/>
        <v>0.51</v>
      </c>
      <c r="AB2683" s="15" cm="1">
        <f t="array" ref="AB2683">_xlfn.SWITCH(U2683,"夏",122,"冬",90,"春",153,"秋",153,0)</f>
        <v>153</v>
      </c>
      <c r="AC2683" s="16">
        <f t="shared" si="265"/>
        <v>78.03</v>
      </c>
      <c r="AD2683" s="5">
        <f>IFERROR(AA2683/D2683,0)</f>
        <v>3.5726795096322241E-3</v>
      </c>
      <c r="AE2683" s="15">
        <f t="shared" si="266"/>
        <v>0.41917808219178082</v>
      </c>
      <c r="AF2683" s="5">
        <f>IFERROR(AD2683*AE2683*48,0)</f>
        <v>7.1884269366408377E-2</v>
      </c>
    </row>
    <row r="2684" spans="1:32" x14ac:dyDescent="0.15">
      <c r="A2684" s="8">
        <v>45749</v>
      </c>
      <c r="B2684" s="1" t="s">
        <v>49</v>
      </c>
      <c r="C2684" s="1" t="s">
        <v>58</v>
      </c>
      <c r="D2684" s="1">
        <v>142.75</v>
      </c>
      <c r="E2684" s="6">
        <v>3.13</v>
      </c>
      <c r="F2684" s="10">
        <v>0.58333333333333304</v>
      </c>
      <c r="G2684" s="1">
        <v>25.7</v>
      </c>
      <c r="H2684" s="1">
        <v>36</v>
      </c>
      <c r="I2684" s="1">
        <v>26</v>
      </c>
      <c r="J2684" s="1">
        <v>0.14000000000000001</v>
      </c>
      <c r="K2684" s="1">
        <v>462</v>
      </c>
      <c r="L2684" s="1">
        <v>365</v>
      </c>
      <c r="M2684" s="6">
        <f t="shared" si="262"/>
        <v>26.114895266327835</v>
      </c>
      <c r="N2684" s="1">
        <v>0.7</v>
      </c>
      <c r="O2684" s="11" cm="1">
        <f t="array" ref="O2684">ROUND(_xlfn.SWITCH(C2684,"建筑专教",IF(S2684&gt;0.1,1.38,1.28),"阶梯教室",IF(S2684&gt;0.1,1.15,1.05),"公共教室",IF(S2684&gt;0.1,1.22,1.12),IF(S2684&gt;0.1,1.2,1.1))+(MOD(ROW()*11,31)/31-0.5)*0.06,2)</f>
        <v>1.37</v>
      </c>
      <c r="P2684" s="12">
        <f t="shared" si="263"/>
        <v>7.0000000000000007E-2</v>
      </c>
      <c r="Q2684" s="13">
        <f t="shared" si="267"/>
        <v>0.58706727757730603</v>
      </c>
      <c r="R2684" s="1">
        <v>0</v>
      </c>
      <c r="S2684" s="1">
        <v>0.15</v>
      </c>
      <c r="T2684" s="1">
        <v>0.46</v>
      </c>
      <c r="U2684" s="4" t="s">
        <v>34</v>
      </c>
      <c r="V2684">
        <v>0.49</v>
      </c>
      <c r="W2684">
        <v>0.4</v>
      </c>
      <c r="X2684">
        <v>0.75</v>
      </c>
      <c r="Y2684">
        <v>2.38</v>
      </c>
      <c r="Z2684">
        <v>0.25</v>
      </c>
      <c r="AA2684" s="5">
        <f t="shared" si="264"/>
        <v>0.61</v>
      </c>
      <c r="AB2684" s="15" cm="1">
        <f t="array" ref="AB2684">_xlfn.SWITCH(U2684,"夏",122,"冬",90,"春",153,"秋",153,0)</f>
        <v>153</v>
      </c>
      <c r="AC2684" s="16">
        <f t="shared" si="265"/>
        <v>93.33</v>
      </c>
      <c r="AD2684" s="5">
        <f>IFERROR(AA2684/D2684,0)</f>
        <v>4.2732049036777586E-3</v>
      </c>
      <c r="AE2684" s="15">
        <f t="shared" si="266"/>
        <v>0.41917808219178082</v>
      </c>
      <c r="AF2684" s="5">
        <f>IFERROR(AD2684*AE2684*48,0)</f>
        <v>8.5979224144135502E-2</v>
      </c>
    </row>
    <row r="2685" spans="1:32" x14ac:dyDescent="0.15">
      <c r="A2685" s="8">
        <v>45749</v>
      </c>
      <c r="B2685" s="1" t="s">
        <v>49</v>
      </c>
      <c r="C2685" s="1" t="s">
        <v>58</v>
      </c>
      <c r="D2685" s="1">
        <v>142.75</v>
      </c>
      <c r="E2685" s="6">
        <v>3.13</v>
      </c>
      <c r="F2685" s="10">
        <v>0.60416666666666696</v>
      </c>
      <c r="G2685" s="1">
        <v>26.1</v>
      </c>
      <c r="H2685" s="1">
        <v>34</v>
      </c>
      <c r="I2685" s="1">
        <v>26.4</v>
      </c>
      <c r="J2685" s="1">
        <v>0.12</v>
      </c>
      <c r="K2685" s="1">
        <v>435</v>
      </c>
      <c r="L2685" s="1">
        <v>395</v>
      </c>
      <c r="M2685" s="6">
        <f t="shared" si="262"/>
        <v>26.504331732142248</v>
      </c>
      <c r="N2685" s="1">
        <v>0.7</v>
      </c>
      <c r="O2685" s="11" cm="1">
        <f t="array" ref="O2685">ROUND(_xlfn.SWITCH(C2685,"建筑专教",IF(S2685&gt;0.1,1.38,1.28),"阶梯教室",IF(S2685&gt;0.1,1.15,1.05),"公共教室",IF(S2685&gt;0.1,1.22,1.12),IF(S2685&gt;0.1,1.2,1.1))+(MOD(ROW()*11,31)/31-0.5)*0.06,2)</f>
        <v>1.39</v>
      </c>
      <c r="P2685" s="12">
        <f t="shared" si="263"/>
        <v>0.04</v>
      </c>
      <c r="Q2685" s="13">
        <f t="shared" si="267"/>
        <v>0.69994154686411725</v>
      </c>
      <c r="R2685" s="1">
        <v>0</v>
      </c>
      <c r="S2685" s="1">
        <v>0.18</v>
      </c>
      <c r="T2685" s="1">
        <v>0.38</v>
      </c>
      <c r="U2685" s="4" t="s">
        <v>34</v>
      </c>
      <c r="V2685">
        <v>0.49</v>
      </c>
      <c r="W2685">
        <v>0.4</v>
      </c>
      <c r="X2685">
        <v>0.75</v>
      </c>
      <c r="Y2685">
        <v>2.38</v>
      </c>
      <c r="Z2685">
        <v>0.25</v>
      </c>
      <c r="AA2685" s="5">
        <f t="shared" si="264"/>
        <v>0.56000000000000005</v>
      </c>
      <c r="AB2685" s="15" cm="1">
        <f t="array" ref="AB2685">_xlfn.SWITCH(U2685,"夏",122,"冬",90,"春",153,"秋",153,0)</f>
        <v>153</v>
      </c>
      <c r="AC2685" s="16">
        <f t="shared" si="265"/>
        <v>85.68</v>
      </c>
      <c r="AD2685" s="5">
        <f>IFERROR(AA2685/D2685,0)</f>
        <v>3.9229422066549913E-3</v>
      </c>
      <c r="AE2685" s="15">
        <f t="shared" si="266"/>
        <v>0.41917808219178082</v>
      </c>
      <c r="AF2685" s="5">
        <f>IFERROR(AD2685*AE2685*48,0)</f>
        <v>7.8931746755271939E-2</v>
      </c>
    </row>
    <row r="2686" spans="1:32" x14ac:dyDescent="0.15">
      <c r="A2686" s="8">
        <v>45749</v>
      </c>
      <c r="B2686" s="1" t="s">
        <v>49</v>
      </c>
      <c r="C2686" s="1" t="s">
        <v>58</v>
      </c>
      <c r="D2686" s="1">
        <v>142.75</v>
      </c>
      <c r="E2686" s="6">
        <v>3.13</v>
      </c>
      <c r="F2686" s="10">
        <v>0.625</v>
      </c>
      <c r="G2686" s="1">
        <v>26.5</v>
      </c>
      <c r="H2686" s="1">
        <v>32</v>
      </c>
      <c r="I2686" s="1">
        <v>26.8</v>
      </c>
      <c r="J2686" s="1">
        <v>0.1</v>
      </c>
      <c r="K2686" s="1">
        <v>408</v>
      </c>
      <c r="L2686" s="1">
        <v>425</v>
      </c>
      <c r="M2686" s="6">
        <f t="shared" si="262"/>
        <v>26.89315230894448</v>
      </c>
      <c r="N2686" s="1">
        <v>0.7</v>
      </c>
      <c r="O2686" s="11" cm="1">
        <f t="array" ref="O2686">ROUND(_xlfn.SWITCH(C2686,"建筑专教",IF(S2686&gt;0.1,1.38,1.28),"阶梯教室",IF(S2686&gt;0.1,1.15,1.05),"公共教室",IF(S2686&gt;0.1,1.22,1.12),IF(S2686&gt;0.1,1.2,1.1))+(MOD(ROW()*11,31)/31-0.5)*0.06,2)</f>
        <v>1.36</v>
      </c>
      <c r="P2686" s="12">
        <f t="shared" si="263"/>
        <v>0.01</v>
      </c>
      <c r="Q2686" s="13">
        <f t="shared" si="267"/>
        <v>0.75804464902587909</v>
      </c>
      <c r="R2686" s="1">
        <v>0</v>
      </c>
      <c r="S2686" s="1">
        <v>0.18</v>
      </c>
      <c r="T2686" s="1">
        <v>0.3</v>
      </c>
      <c r="U2686" s="4" t="s">
        <v>34</v>
      </c>
      <c r="V2686">
        <v>0.49</v>
      </c>
      <c r="W2686">
        <v>0.4</v>
      </c>
      <c r="X2686">
        <v>0.75</v>
      </c>
      <c r="Y2686">
        <v>2.38</v>
      </c>
      <c r="Z2686">
        <v>0.25</v>
      </c>
      <c r="AA2686" s="5">
        <f t="shared" si="264"/>
        <v>0.48</v>
      </c>
      <c r="AB2686" s="15" cm="1">
        <f t="array" ref="AB2686">_xlfn.SWITCH(U2686,"夏",122,"冬",90,"春",153,"秋",153,0)</f>
        <v>153</v>
      </c>
      <c r="AC2686" s="16">
        <f t="shared" si="265"/>
        <v>73.44</v>
      </c>
      <c r="AD2686" s="5">
        <f>IFERROR(AA2686/D2686,0)</f>
        <v>3.3625218914185638E-3</v>
      </c>
      <c r="AE2686" s="15">
        <f t="shared" si="266"/>
        <v>0.41917808219178082</v>
      </c>
      <c r="AF2686" s="5">
        <f>IFERROR(AD2686*AE2686*48,0)</f>
        <v>6.7655782933090228E-2</v>
      </c>
    </row>
    <row r="2687" spans="1:32" x14ac:dyDescent="0.15">
      <c r="A2687" s="8">
        <v>45749</v>
      </c>
      <c r="B2687" s="1" t="s">
        <v>49</v>
      </c>
      <c r="C2687" s="1" t="s">
        <v>58</v>
      </c>
      <c r="D2687" s="1">
        <v>142.75</v>
      </c>
      <c r="E2687" s="6">
        <v>3.13</v>
      </c>
      <c r="F2687" s="10">
        <v>0.64583333333333304</v>
      </c>
      <c r="G2687" s="1">
        <v>26.9</v>
      </c>
      <c r="H2687" s="1">
        <v>30</v>
      </c>
      <c r="I2687" s="1">
        <v>27.2</v>
      </c>
      <c r="J2687" s="1">
        <v>0.08</v>
      </c>
      <c r="K2687" s="1">
        <v>405</v>
      </c>
      <c r="L2687" s="1">
        <v>455</v>
      </c>
      <c r="M2687" s="6">
        <f t="shared" si="262"/>
        <v>27.281159168120325</v>
      </c>
      <c r="N2687" s="1">
        <v>0.7</v>
      </c>
      <c r="O2687" s="11" cm="1">
        <f t="array" ref="O2687">ROUND(_xlfn.SWITCH(C2687,"建筑专教",IF(S2687&gt;0.1,1.38,1.28),"阶梯教室",IF(S2687&gt;0.1,1.15,1.05),"公共教室",IF(S2687&gt;0.1,1.22,1.12),IF(S2687&gt;0.1,1.2,1.1))+(MOD(ROW()*11,31)/31-0.5)*0.06,2)</f>
        <v>1.38</v>
      </c>
      <c r="P2687" s="12">
        <f t="shared" si="263"/>
        <v>0.01</v>
      </c>
      <c r="Q2687" s="13">
        <f t="shared" si="267"/>
        <v>0.86703048561163254</v>
      </c>
      <c r="R2687" s="1">
        <v>0</v>
      </c>
      <c r="S2687" s="1">
        <v>0.18</v>
      </c>
      <c r="T2687" s="1">
        <v>0.22</v>
      </c>
      <c r="U2687" s="4" t="s">
        <v>34</v>
      </c>
      <c r="V2687">
        <v>0.49</v>
      </c>
      <c r="W2687">
        <v>0.4</v>
      </c>
      <c r="X2687">
        <v>0.75</v>
      </c>
      <c r="Y2687">
        <v>2.38</v>
      </c>
      <c r="Z2687">
        <v>0.25</v>
      </c>
      <c r="AA2687" s="5">
        <f t="shared" si="264"/>
        <v>0.4</v>
      </c>
      <c r="AB2687" s="15" cm="1">
        <f t="array" ref="AB2687">_xlfn.SWITCH(U2687,"夏",122,"冬",90,"春",153,"秋",153,0)</f>
        <v>153</v>
      </c>
      <c r="AC2687" s="16">
        <f t="shared" si="265"/>
        <v>61.2</v>
      </c>
      <c r="AD2687" s="5">
        <f>IFERROR(AA2687/D2687,0)</f>
        <v>2.8021015761821367E-3</v>
      </c>
      <c r="AE2687" s="15">
        <f t="shared" si="266"/>
        <v>0.41917808219178082</v>
      </c>
      <c r="AF2687" s="5">
        <f>IFERROR(AD2687*AE2687*48,0)</f>
        <v>5.637981911090853E-2</v>
      </c>
    </row>
    <row r="2688" spans="1:32" x14ac:dyDescent="0.15">
      <c r="A2688" s="8">
        <v>45749</v>
      </c>
      <c r="B2688" s="1" t="s">
        <v>49</v>
      </c>
      <c r="C2688" s="1" t="s">
        <v>58</v>
      </c>
      <c r="D2688" s="1">
        <v>142.75</v>
      </c>
      <c r="E2688" s="6">
        <v>3.13</v>
      </c>
      <c r="F2688" s="10">
        <v>0.66666666666666696</v>
      </c>
      <c r="G2688" s="1">
        <v>27.3</v>
      </c>
      <c r="H2688" s="1">
        <v>28</v>
      </c>
      <c r="I2688" s="1">
        <v>27.6</v>
      </c>
      <c r="J2688" s="1">
        <v>0.06</v>
      </c>
      <c r="K2688" s="1">
        <v>405</v>
      </c>
      <c r="L2688" s="1">
        <v>485</v>
      </c>
      <c r="M2688" s="6">
        <f t="shared" si="262"/>
        <v>27.668025074777745</v>
      </c>
      <c r="N2688" s="1">
        <v>0.7</v>
      </c>
      <c r="O2688" s="11" cm="1">
        <f t="array" ref="O2688">ROUND(_xlfn.SWITCH(C2688,"建筑专教",IF(S2688&gt;0.1,1.38,1.28),"阶梯教室",IF(S2688&gt;0.1,1.15,1.05),"公共教室",IF(S2688&gt;0.1,1.22,1.12),IF(S2688&gt;0.1,1.2,1.1))+(MOD(ROW()*11,31)/31-0.5)*0.06,2)</f>
        <v>1.4</v>
      </c>
      <c r="P2688" s="12">
        <f t="shared" si="263"/>
        <v>0.01</v>
      </c>
      <c r="Q2688" s="13">
        <f t="shared" si="267"/>
        <v>0.9716600549743889</v>
      </c>
      <c r="R2688" s="1">
        <v>0</v>
      </c>
      <c r="S2688" s="1">
        <v>0.18</v>
      </c>
      <c r="T2688" s="1">
        <v>0.14000000000000001</v>
      </c>
      <c r="U2688" s="4" t="s">
        <v>34</v>
      </c>
      <c r="V2688">
        <v>0.49</v>
      </c>
      <c r="W2688">
        <v>0.4</v>
      </c>
      <c r="X2688">
        <v>0.75</v>
      </c>
      <c r="Y2688">
        <v>2.38</v>
      </c>
      <c r="Z2688">
        <v>0.25</v>
      </c>
      <c r="AA2688" s="5">
        <f t="shared" si="264"/>
        <v>0.32</v>
      </c>
      <c r="AB2688" s="15" cm="1">
        <f t="array" ref="AB2688">_xlfn.SWITCH(U2688,"夏",122,"冬",90,"春",153,"秋",153,0)</f>
        <v>153</v>
      </c>
      <c r="AC2688" s="16">
        <f t="shared" si="265"/>
        <v>48.96</v>
      </c>
      <c r="AD2688" s="5">
        <f>IFERROR(AA2688/D2688,0)</f>
        <v>2.2416812609457092E-3</v>
      </c>
      <c r="AE2688" s="15">
        <f t="shared" si="266"/>
        <v>0.41917808219178082</v>
      </c>
      <c r="AF2688" s="5">
        <f>IFERROR(AD2688*AE2688*48,0)</f>
        <v>4.5103855288726818E-2</v>
      </c>
    </row>
    <row r="2689" spans="1:32" x14ac:dyDescent="0.15">
      <c r="A2689" s="8">
        <v>45749</v>
      </c>
      <c r="B2689" s="1" t="s">
        <v>49</v>
      </c>
      <c r="C2689" s="1" t="s">
        <v>58</v>
      </c>
      <c r="D2689" s="1">
        <v>142.75</v>
      </c>
      <c r="E2689" s="6">
        <v>3.13</v>
      </c>
      <c r="F2689" s="10">
        <v>0.6875</v>
      </c>
      <c r="G2689" s="1">
        <v>27.7</v>
      </c>
      <c r="H2689" s="1">
        <v>26</v>
      </c>
      <c r="I2689" s="1">
        <v>28</v>
      </c>
      <c r="J2689" s="1">
        <v>0.08</v>
      </c>
      <c r="K2689" s="1">
        <v>405</v>
      </c>
      <c r="L2689" s="1">
        <v>155</v>
      </c>
      <c r="M2689" s="6">
        <f t="shared" si="262"/>
        <v>28.080514436064732</v>
      </c>
      <c r="N2689" s="1">
        <v>0</v>
      </c>
      <c r="O2689" s="1">
        <v>0</v>
      </c>
      <c r="P2689" s="12">
        <f t="shared" si="263"/>
        <v>0</v>
      </c>
      <c r="Q2689" s="1">
        <v>0</v>
      </c>
      <c r="R2689" s="1">
        <v>0</v>
      </c>
      <c r="S2689" s="1">
        <v>0.15</v>
      </c>
      <c r="T2689" s="1">
        <v>0</v>
      </c>
      <c r="U2689" s="4" t="s">
        <v>34</v>
      </c>
      <c r="V2689">
        <v>0.49</v>
      </c>
      <c r="W2689">
        <v>0.4</v>
      </c>
      <c r="X2689">
        <v>0.75</v>
      </c>
      <c r="Y2689">
        <v>2.38</v>
      </c>
      <c r="Z2689">
        <v>0.25</v>
      </c>
      <c r="AA2689" s="5">
        <f t="shared" si="264"/>
        <v>0.15</v>
      </c>
      <c r="AB2689" s="15" cm="1">
        <f t="array" ref="AB2689">_xlfn.SWITCH(U2689,"夏",122,"冬",90,"春",153,"秋",153,0)</f>
        <v>153</v>
      </c>
      <c r="AC2689" s="16">
        <f t="shared" si="265"/>
        <v>22.95</v>
      </c>
      <c r="AD2689" s="5">
        <f>IFERROR(AA2689/D2689,0)</f>
        <v>1.0507880910683011E-3</v>
      </c>
      <c r="AE2689" s="15">
        <f t="shared" si="266"/>
        <v>0.41917808219178082</v>
      </c>
      <c r="AF2689" s="5">
        <f>IFERROR(AD2689*AE2689*48,0)</f>
        <v>2.1142432166590695E-2</v>
      </c>
    </row>
    <row r="2690" spans="1:32" x14ac:dyDescent="0.15">
      <c r="A2690" s="8">
        <v>45749</v>
      </c>
      <c r="B2690" s="1" t="s">
        <v>49</v>
      </c>
      <c r="C2690" s="1" t="s">
        <v>58</v>
      </c>
      <c r="D2690" s="1">
        <v>142.75</v>
      </c>
      <c r="E2690" s="6">
        <v>3.13</v>
      </c>
      <c r="F2690" s="10">
        <v>0.70833333333333304</v>
      </c>
      <c r="G2690" s="1">
        <v>28.1</v>
      </c>
      <c r="H2690" s="1">
        <v>24</v>
      </c>
      <c r="I2690" s="1">
        <v>28.4</v>
      </c>
      <c r="J2690" s="1">
        <v>0.1</v>
      </c>
      <c r="K2690" s="1">
        <v>405</v>
      </c>
      <c r="L2690" s="1">
        <v>125</v>
      </c>
      <c r="M2690" s="6">
        <f t="shared" si="262"/>
        <v>28.491678285343141</v>
      </c>
      <c r="N2690" s="1">
        <v>0</v>
      </c>
      <c r="O2690" s="1">
        <v>0</v>
      </c>
      <c r="P2690" s="12">
        <f t="shared" si="263"/>
        <v>0</v>
      </c>
      <c r="Q2690" s="1">
        <v>0</v>
      </c>
      <c r="R2690" s="1">
        <v>0</v>
      </c>
      <c r="S2690" s="1">
        <v>0</v>
      </c>
      <c r="T2690" s="1">
        <v>0</v>
      </c>
      <c r="U2690" s="4" t="s">
        <v>34</v>
      </c>
      <c r="V2690">
        <v>0.49</v>
      </c>
      <c r="W2690">
        <v>0.4</v>
      </c>
      <c r="X2690">
        <v>0.75</v>
      </c>
      <c r="Y2690">
        <v>2.38</v>
      </c>
      <c r="Z2690">
        <v>0.25</v>
      </c>
      <c r="AA2690" s="5">
        <f t="shared" si="264"/>
        <v>0</v>
      </c>
      <c r="AB2690" s="15" cm="1">
        <f t="array" ref="AB2690">_xlfn.SWITCH(U2690,"夏",122,"冬",90,"春",153,"秋",153,0)</f>
        <v>153</v>
      </c>
      <c r="AC2690" s="16">
        <f t="shared" si="265"/>
        <v>0</v>
      </c>
      <c r="AD2690" s="5">
        <f>IFERROR(AA2690/D2690,0)</f>
        <v>0</v>
      </c>
      <c r="AE2690" s="15">
        <f t="shared" si="266"/>
        <v>0.41917808219178082</v>
      </c>
      <c r="AF2690" s="5">
        <f>IFERROR(AD2690*AE2690*48,0)</f>
        <v>0</v>
      </c>
    </row>
    <row r="2691" spans="1:32" x14ac:dyDescent="0.15">
      <c r="A2691" s="8">
        <v>45749</v>
      </c>
      <c r="B2691" s="1" t="s">
        <v>49</v>
      </c>
      <c r="C2691" s="1" t="s">
        <v>58</v>
      </c>
      <c r="D2691" s="1">
        <v>142.75</v>
      </c>
      <c r="E2691" s="6">
        <v>3.13</v>
      </c>
      <c r="F2691" s="10">
        <v>0.72916666666666696</v>
      </c>
      <c r="G2691" s="1">
        <v>28.5</v>
      </c>
      <c r="H2691" s="1">
        <v>22</v>
      </c>
      <c r="I2691" s="1">
        <v>28.8</v>
      </c>
      <c r="J2691" s="1">
        <v>0.12</v>
      </c>
      <c r="K2691" s="1">
        <v>405</v>
      </c>
      <c r="L2691" s="1">
        <v>100</v>
      </c>
      <c r="M2691" s="6">
        <f t="shared" si="262"/>
        <v>28.901865333601393</v>
      </c>
      <c r="N2691" s="1">
        <v>0</v>
      </c>
      <c r="O2691" s="1">
        <v>0</v>
      </c>
      <c r="P2691" s="12">
        <f t="shared" si="263"/>
        <v>0</v>
      </c>
      <c r="Q2691" s="1">
        <v>0</v>
      </c>
      <c r="R2691" s="1">
        <v>0</v>
      </c>
      <c r="S2691" s="1">
        <v>0</v>
      </c>
      <c r="T2691" s="1">
        <v>0</v>
      </c>
      <c r="U2691" s="4" t="s">
        <v>34</v>
      </c>
      <c r="V2691">
        <v>0.49</v>
      </c>
      <c r="W2691">
        <v>0.4</v>
      </c>
      <c r="X2691">
        <v>0.75</v>
      </c>
      <c r="Y2691">
        <v>2.38</v>
      </c>
      <c r="Z2691">
        <v>0.25</v>
      </c>
      <c r="AA2691" s="5">
        <f t="shared" si="264"/>
        <v>0</v>
      </c>
      <c r="AB2691" s="15" cm="1">
        <f t="array" ref="AB2691">_xlfn.SWITCH(U2691,"夏",122,"冬",90,"春",153,"秋",153,0)</f>
        <v>153</v>
      </c>
      <c r="AC2691" s="16">
        <f t="shared" si="265"/>
        <v>0</v>
      </c>
      <c r="AD2691" s="5">
        <f>IFERROR(AA2691/D2691,0)</f>
        <v>0</v>
      </c>
      <c r="AE2691" s="15">
        <f t="shared" si="266"/>
        <v>0.41917808219178082</v>
      </c>
      <c r="AF2691" s="5">
        <f>IFERROR(AD2691*AE2691*48,0)</f>
        <v>0</v>
      </c>
    </row>
    <row r="2692" spans="1:32" x14ac:dyDescent="0.15">
      <c r="A2692" s="8">
        <v>45749</v>
      </c>
      <c r="B2692" s="1" t="s">
        <v>49</v>
      </c>
      <c r="C2692" s="1" t="s">
        <v>58</v>
      </c>
      <c r="D2692" s="1">
        <v>142.75</v>
      </c>
      <c r="E2692" s="6">
        <v>3.13</v>
      </c>
      <c r="F2692" s="10">
        <v>0.75</v>
      </c>
      <c r="G2692" s="1">
        <v>28.9</v>
      </c>
      <c r="H2692" s="1">
        <v>20</v>
      </c>
      <c r="I2692" s="1">
        <v>29.2</v>
      </c>
      <c r="J2692" s="1">
        <v>0.12</v>
      </c>
      <c r="K2692" s="1">
        <v>406</v>
      </c>
      <c r="L2692" s="1">
        <v>315</v>
      </c>
      <c r="M2692" s="6">
        <f t="shared" si="262"/>
        <v>29.301461844886035</v>
      </c>
      <c r="N2692" s="1">
        <v>0.7</v>
      </c>
      <c r="O2692" s="11" cm="1">
        <f t="array" ref="O2692">ROUND(_xlfn.SWITCH(C2692,"建筑专教",IF(S2692&gt;0.1,1.38,1.28),"阶梯教室",IF(S2692&gt;0.1,1.15,1.05),"公共教室",IF(S2692&gt;0.1,1.22,1.12),IF(S2692&gt;0.1,1.2,1.1))+(MOD(ROW()*11,31)/31-0.5)*0.06,2)</f>
        <v>1.36</v>
      </c>
      <c r="P2692" s="12">
        <f t="shared" si="263"/>
        <v>0.01</v>
      </c>
      <c r="Q2692" s="13">
        <f t="shared" si="267"/>
        <v>1.2906896607589762</v>
      </c>
      <c r="R2692" s="1">
        <v>0</v>
      </c>
      <c r="S2692" s="1">
        <v>0.18</v>
      </c>
      <c r="T2692" s="1">
        <v>0.24</v>
      </c>
      <c r="U2692" s="4" t="s">
        <v>34</v>
      </c>
      <c r="V2692">
        <v>0.49</v>
      </c>
      <c r="W2692">
        <v>0.4</v>
      </c>
      <c r="X2692">
        <v>0.75</v>
      </c>
      <c r="Y2692">
        <v>2.38</v>
      </c>
      <c r="Z2692">
        <v>0.25</v>
      </c>
      <c r="AA2692" s="5">
        <f t="shared" si="264"/>
        <v>0.42</v>
      </c>
      <c r="AB2692" s="15" cm="1">
        <f t="array" ref="AB2692">_xlfn.SWITCH(U2692,"夏",122,"冬",90,"春",153,"秋",153,0)</f>
        <v>153</v>
      </c>
      <c r="AC2692" s="16">
        <f t="shared" si="265"/>
        <v>64.259999999999991</v>
      </c>
      <c r="AD2692" s="5">
        <f>IFERROR(AA2692/D2692,0)</f>
        <v>2.9422066549912433E-3</v>
      </c>
      <c r="AE2692" s="15">
        <f t="shared" si="266"/>
        <v>0.41917808219178082</v>
      </c>
      <c r="AF2692" s="5">
        <f>IFERROR(AD2692*AE2692*48,0)</f>
        <v>5.9198810066453944E-2</v>
      </c>
    </row>
    <row r="2693" spans="1:32" x14ac:dyDescent="0.15">
      <c r="A2693" s="8">
        <v>45749</v>
      </c>
      <c r="B2693" s="1" t="s">
        <v>49</v>
      </c>
      <c r="C2693" s="1" t="s">
        <v>58</v>
      </c>
      <c r="D2693" s="1">
        <v>142.75</v>
      </c>
      <c r="E2693" s="6">
        <v>3.13</v>
      </c>
      <c r="F2693" s="10">
        <v>0.77083333333333304</v>
      </c>
      <c r="G2693" s="1">
        <v>29.3</v>
      </c>
      <c r="H2693" s="1">
        <v>18</v>
      </c>
      <c r="I2693" s="1">
        <v>29.6</v>
      </c>
      <c r="J2693" s="1">
        <v>0.1</v>
      </c>
      <c r="K2693" s="1">
        <v>435</v>
      </c>
      <c r="L2693" s="1">
        <v>345</v>
      </c>
      <c r="M2693" s="6">
        <f t="shared" si="262"/>
        <v>29.690593104998527</v>
      </c>
      <c r="N2693" s="1">
        <v>0.7</v>
      </c>
      <c r="O2693" s="11" cm="1">
        <f t="array" ref="O2693">ROUND(_xlfn.SWITCH(C2693,"建筑专教",IF(S2693&gt;0.1,1.38,1.28),"阶梯教室",IF(S2693&gt;0.1,1.15,1.05),"公共教室",IF(S2693&gt;0.1,1.22,1.12),IF(S2693&gt;0.1,1.2,1.1))+(MOD(ROW()*11,31)/31-0.5)*0.06,2)</f>
        <v>1.38</v>
      </c>
      <c r="P2693" s="12">
        <f t="shared" si="263"/>
        <v>0.04</v>
      </c>
      <c r="Q2693" s="13">
        <f t="shared" si="267"/>
        <v>1.3849419110935954</v>
      </c>
      <c r="R2693" s="1">
        <v>0</v>
      </c>
      <c r="S2693" s="1">
        <v>0.18</v>
      </c>
      <c r="T2693" s="1">
        <v>0.32</v>
      </c>
      <c r="U2693" s="4" t="s">
        <v>34</v>
      </c>
      <c r="V2693">
        <v>0.49</v>
      </c>
      <c r="W2693">
        <v>0.4</v>
      </c>
      <c r="X2693">
        <v>0.75</v>
      </c>
      <c r="Y2693">
        <v>2.38</v>
      </c>
      <c r="Z2693">
        <v>0.25</v>
      </c>
      <c r="AA2693" s="5">
        <f t="shared" si="264"/>
        <v>0.5</v>
      </c>
      <c r="AB2693" s="15" cm="1">
        <f t="array" ref="AB2693">_xlfn.SWITCH(U2693,"夏",122,"冬",90,"春",153,"秋",153,0)</f>
        <v>153</v>
      </c>
      <c r="AC2693" s="16">
        <f t="shared" si="265"/>
        <v>76.5</v>
      </c>
      <c r="AD2693" s="5">
        <f>IFERROR(AA2693/D2693,0)</f>
        <v>3.5026269702276708E-3</v>
      </c>
      <c r="AE2693" s="15">
        <f t="shared" si="266"/>
        <v>0.41917808219178082</v>
      </c>
      <c r="AF2693" s="5">
        <f>IFERROR(AD2693*AE2693*48,0)</f>
        <v>7.0474773888635656E-2</v>
      </c>
    </row>
    <row r="2694" spans="1:32" x14ac:dyDescent="0.15">
      <c r="A2694" s="8">
        <v>45749</v>
      </c>
      <c r="B2694" s="1" t="s">
        <v>49</v>
      </c>
      <c r="C2694" s="1" t="s">
        <v>58</v>
      </c>
      <c r="D2694" s="1">
        <v>142.75</v>
      </c>
      <c r="E2694" s="6">
        <v>3.13</v>
      </c>
      <c r="F2694" s="10">
        <v>0.79166666666666696</v>
      </c>
      <c r="G2694" s="1">
        <v>29.7</v>
      </c>
      <c r="H2694" s="1">
        <v>16</v>
      </c>
      <c r="I2694" s="1">
        <v>30</v>
      </c>
      <c r="J2694" s="1">
        <v>0.08</v>
      </c>
      <c r="K2694" s="1">
        <v>435</v>
      </c>
      <c r="L2694" s="1">
        <v>375</v>
      </c>
      <c r="M2694" s="6">
        <f t="shared" si="262"/>
        <v>30.078932196641119</v>
      </c>
      <c r="N2694" s="1">
        <v>0.7</v>
      </c>
      <c r="O2694" s="11" cm="1">
        <f t="array" ref="O2694">ROUND(_xlfn.SWITCH(C2694,"建筑专教",IF(S2694&gt;0.1,1.38,1.28),"阶梯教室",IF(S2694&gt;0.1,1.15,1.05),"公共教室",IF(S2694&gt;0.1,1.22,1.12),IF(S2694&gt;0.1,1.2,1.1))+(MOD(ROW()*11,31)/31-0.5)*0.06,2)</f>
        <v>1.41</v>
      </c>
      <c r="P2694" s="12">
        <f t="shared" si="263"/>
        <v>0.04</v>
      </c>
      <c r="Q2694" s="13">
        <f t="shared" si="267"/>
        <v>1.4796925024734187</v>
      </c>
      <c r="R2694" s="1">
        <v>0</v>
      </c>
      <c r="S2694" s="1">
        <v>0.18</v>
      </c>
      <c r="T2694" s="1">
        <v>0.32</v>
      </c>
      <c r="U2694" s="4" t="s">
        <v>34</v>
      </c>
      <c r="V2694">
        <v>0.49</v>
      </c>
      <c r="W2694">
        <v>0.4</v>
      </c>
      <c r="X2694">
        <v>0.75</v>
      </c>
      <c r="Y2694">
        <v>2.38</v>
      </c>
      <c r="Z2694">
        <v>0.25</v>
      </c>
      <c r="AA2694" s="5">
        <f t="shared" si="264"/>
        <v>0.5</v>
      </c>
      <c r="AB2694" s="15" cm="1">
        <f t="array" ref="AB2694">_xlfn.SWITCH(U2694,"夏",122,"冬",90,"春",153,"秋",153,0)</f>
        <v>153</v>
      </c>
      <c r="AC2694" s="16">
        <f t="shared" si="265"/>
        <v>76.5</v>
      </c>
      <c r="AD2694" s="5">
        <f>IFERROR(AA2694/D2694,0)</f>
        <v>3.5026269702276708E-3</v>
      </c>
      <c r="AE2694" s="15">
        <f t="shared" si="266"/>
        <v>0.41917808219178082</v>
      </c>
      <c r="AF2694" s="5">
        <f>IFERROR(AD2694*AE2694*48,0)</f>
        <v>7.0474773888635656E-2</v>
      </c>
    </row>
    <row r="2695" spans="1:32" x14ac:dyDescent="0.15">
      <c r="A2695" s="8">
        <v>45749</v>
      </c>
      <c r="B2695" s="1" t="s">
        <v>49</v>
      </c>
      <c r="C2695" s="1" t="s">
        <v>58</v>
      </c>
      <c r="D2695" s="1">
        <v>142.75</v>
      </c>
      <c r="E2695" s="6">
        <v>3.13</v>
      </c>
      <c r="F2695" s="10">
        <v>0.8125</v>
      </c>
      <c r="G2695" s="1">
        <v>30.1</v>
      </c>
      <c r="H2695" s="1">
        <v>14</v>
      </c>
      <c r="I2695" s="1">
        <v>30.4</v>
      </c>
      <c r="J2695" s="1">
        <v>0.06</v>
      </c>
      <c r="K2695" s="1">
        <v>408</v>
      </c>
      <c r="L2695" s="1">
        <v>405</v>
      </c>
      <c r="M2695" s="6">
        <f t="shared" si="262"/>
        <v>30.466160775044898</v>
      </c>
      <c r="N2695" s="1">
        <v>0.7</v>
      </c>
      <c r="O2695" s="11" cm="1">
        <f t="array" ref="O2695">ROUND(_xlfn.SWITCH(C2695,"建筑专教",IF(S2695&gt;0.1,1.38,1.28),"阶梯教室",IF(S2695&gt;0.1,1.15,1.05),"公共教室",IF(S2695&gt;0.1,1.22,1.12),IF(S2695&gt;0.1,1.2,1.1))+(MOD(ROW()*11,31)/31-0.5)*0.06,2)</f>
        <v>1.37</v>
      </c>
      <c r="P2695" s="12">
        <f t="shared" si="263"/>
        <v>0.01</v>
      </c>
      <c r="Q2695" s="13">
        <f t="shared" si="267"/>
        <v>1.541825261037238</v>
      </c>
      <c r="R2695" s="1">
        <v>0</v>
      </c>
      <c r="S2695" s="1">
        <v>0.18</v>
      </c>
      <c r="T2695" s="1">
        <v>0.24</v>
      </c>
      <c r="U2695" s="4" t="s">
        <v>34</v>
      </c>
      <c r="V2695">
        <v>0.49</v>
      </c>
      <c r="W2695">
        <v>0.4</v>
      </c>
      <c r="X2695">
        <v>0.75</v>
      </c>
      <c r="Y2695">
        <v>2.38</v>
      </c>
      <c r="Z2695">
        <v>0.25</v>
      </c>
      <c r="AA2695" s="5">
        <f t="shared" si="264"/>
        <v>0.42</v>
      </c>
      <c r="AB2695" s="15" cm="1">
        <f t="array" ref="AB2695">_xlfn.SWITCH(U2695,"夏",122,"冬",90,"春",153,"秋",153,0)</f>
        <v>153</v>
      </c>
      <c r="AC2695" s="16">
        <f t="shared" si="265"/>
        <v>64.259999999999991</v>
      </c>
      <c r="AD2695" s="5">
        <f>IFERROR(AA2695/D2695,0)</f>
        <v>2.9422066549912433E-3</v>
      </c>
      <c r="AE2695" s="15">
        <f t="shared" si="266"/>
        <v>0.41917808219178082</v>
      </c>
      <c r="AF2695" s="5">
        <f>IFERROR(AD2695*AE2695*48,0)</f>
        <v>5.9198810066453944E-2</v>
      </c>
    </row>
    <row r="2696" spans="1:32" x14ac:dyDescent="0.15">
      <c r="A2696" s="8">
        <v>45749</v>
      </c>
      <c r="B2696" s="1" t="s">
        <v>49</v>
      </c>
      <c r="C2696" s="1" t="s">
        <v>58</v>
      </c>
      <c r="D2696" s="1">
        <v>142.75</v>
      </c>
      <c r="E2696" s="6">
        <v>3.13</v>
      </c>
      <c r="F2696" s="10">
        <v>0.83333333333333304</v>
      </c>
      <c r="G2696" s="1">
        <v>30.5</v>
      </c>
      <c r="H2696" s="1">
        <v>12</v>
      </c>
      <c r="I2696" s="1">
        <v>30.8</v>
      </c>
      <c r="J2696" s="1">
        <v>0.08</v>
      </c>
      <c r="K2696" s="1">
        <v>405</v>
      </c>
      <c r="L2696" s="1">
        <v>435</v>
      </c>
      <c r="M2696" s="6">
        <f t="shared" si="262"/>
        <v>30.878310904772036</v>
      </c>
      <c r="N2696" s="1">
        <v>0.7</v>
      </c>
      <c r="O2696" s="11" cm="1">
        <f t="array" ref="O2696">ROUND(_xlfn.SWITCH(C2696,"建筑专教",IF(S2696&gt;0.1,1.38,1.28),"阶梯教室",IF(S2696&gt;0.1,1.15,1.05),"公共教室",IF(S2696&gt;0.1,1.22,1.12),IF(S2696&gt;0.1,1.2,1.1))+(MOD(ROW()*11,31)/31-0.5)*0.06,2)</f>
        <v>1.39</v>
      </c>
      <c r="P2696" s="12">
        <f t="shared" si="263"/>
        <v>0.01</v>
      </c>
      <c r="Q2696" s="13">
        <f t="shared" si="267"/>
        <v>1.6299388826661836</v>
      </c>
      <c r="R2696" s="1">
        <v>0</v>
      </c>
      <c r="S2696" s="1">
        <v>0.18</v>
      </c>
      <c r="T2696" s="1">
        <v>0.16</v>
      </c>
      <c r="U2696" s="4" t="s">
        <v>34</v>
      </c>
      <c r="V2696">
        <v>0.49</v>
      </c>
      <c r="W2696">
        <v>0.4</v>
      </c>
      <c r="X2696">
        <v>0.75</v>
      </c>
      <c r="Y2696">
        <v>2.38</v>
      </c>
      <c r="Z2696">
        <v>0.25</v>
      </c>
      <c r="AA2696" s="5">
        <f t="shared" si="264"/>
        <v>0.33999999999999997</v>
      </c>
      <c r="AB2696" s="15" cm="1">
        <f t="array" ref="AB2696">_xlfn.SWITCH(U2696,"夏",122,"冬",90,"春",153,"秋",153,0)</f>
        <v>153</v>
      </c>
      <c r="AC2696" s="16">
        <f t="shared" si="265"/>
        <v>52.019999999999996</v>
      </c>
      <c r="AD2696" s="5">
        <f>IFERROR(AA2696/D2696,0)</f>
        <v>2.3817863397548157E-3</v>
      </c>
      <c r="AE2696" s="15">
        <f t="shared" si="266"/>
        <v>0.41917808219178082</v>
      </c>
      <c r="AF2696" s="5">
        <f>IFERROR(AD2696*AE2696*48,0)</f>
        <v>4.7922846244272232E-2</v>
      </c>
    </row>
    <row r="2697" spans="1:32" x14ac:dyDescent="0.15">
      <c r="A2697" s="8">
        <v>45749</v>
      </c>
      <c r="B2697" s="1" t="s">
        <v>49</v>
      </c>
      <c r="C2697" s="1" t="s">
        <v>58</v>
      </c>
      <c r="D2697" s="1">
        <v>142.75</v>
      </c>
      <c r="E2697" s="6">
        <v>3.13</v>
      </c>
      <c r="F2697" s="10">
        <v>0.85416666666666696</v>
      </c>
      <c r="G2697" s="1">
        <v>30.9</v>
      </c>
      <c r="H2697" s="1">
        <v>10</v>
      </c>
      <c r="I2697" s="1">
        <v>31.2</v>
      </c>
      <c r="J2697" s="1">
        <v>0.1</v>
      </c>
      <c r="K2697" s="1">
        <v>405</v>
      </c>
      <c r="L2697" s="1">
        <v>465</v>
      </c>
      <c r="M2697" s="6">
        <f t="shared" si="262"/>
        <v>31.289172665206252</v>
      </c>
      <c r="N2697" s="1">
        <v>0.7</v>
      </c>
      <c r="O2697" s="11" cm="1">
        <f t="array" ref="O2697">ROUND(_xlfn.SWITCH(C2697,"建筑专教",IF(S2697&gt;0.1,1.38,1.28),"阶梯教室",IF(S2697&gt;0.1,1.15,1.05),"公共教室",IF(S2697&gt;0.1,1.22,1.12),IF(S2697&gt;0.1,1.2,1.1))+(MOD(ROW()*11,31)/31-0.5)*0.06,2)</f>
        <v>1.35</v>
      </c>
      <c r="P2697" s="12">
        <f t="shared" si="263"/>
        <v>0.01</v>
      </c>
      <c r="Q2697" s="13">
        <f t="shared" si="267"/>
        <v>1.6984355573702392</v>
      </c>
      <c r="R2697" s="1">
        <v>0</v>
      </c>
      <c r="S2697" s="1">
        <v>0.18</v>
      </c>
      <c r="T2697" s="1">
        <v>0.08</v>
      </c>
      <c r="U2697" s="4" t="s">
        <v>34</v>
      </c>
      <c r="V2697">
        <v>0.49</v>
      </c>
      <c r="W2697">
        <v>0.4</v>
      </c>
      <c r="X2697">
        <v>0.75</v>
      </c>
      <c r="Y2697">
        <v>2.38</v>
      </c>
      <c r="Z2697">
        <v>0.25</v>
      </c>
      <c r="AA2697" s="5">
        <f t="shared" si="264"/>
        <v>0.26</v>
      </c>
      <c r="AB2697" s="15" cm="1">
        <f t="array" ref="AB2697">_xlfn.SWITCH(U2697,"夏",122,"冬",90,"春",153,"秋",153,0)</f>
        <v>153</v>
      </c>
      <c r="AC2697" s="16">
        <f t="shared" si="265"/>
        <v>39.78</v>
      </c>
      <c r="AD2697" s="5">
        <f>IFERROR(AA2697/D2697,0)</f>
        <v>1.8213660245183889E-3</v>
      </c>
      <c r="AE2697" s="15">
        <f t="shared" si="266"/>
        <v>0.41917808219178082</v>
      </c>
      <c r="AF2697" s="5">
        <f>IFERROR(AD2697*AE2697*48,0)</f>
        <v>3.6646882422090542E-2</v>
      </c>
    </row>
    <row r="2698" spans="1:32" x14ac:dyDescent="0.15">
      <c r="A2698" s="8">
        <v>45749</v>
      </c>
      <c r="B2698" s="1" t="s">
        <v>49</v>
      </c>
      <c r="C2698" s="1" t="s">
        <v>58</v>
      </c>
      <c r="D2698" s="1">
        <v>142.75</v>
      </c>
      <c r="E2698" s="6">
        <v>3.13</v>
      </c>
      <c r="F2698" s="10">
        <v>0.875</v>
      </c>
      <c r="G2698" s="1">
        <v>30.5</v>
      </c>
      <c r="H2698" s="1">
        <v>12</v>
      </c>
      <c r="I2698" s="1">
        <v>30.8</v>
      </c>
      <c r="J2698" s="1">
        <v>0.08</v>
      </c>
      <c r="K2698" s="1">
        <v>405</v>
      </c>
      <c r="L2698" s="1">
        <v>140</v>
      </c>
      <c r="M2698" s="6">
        <f t="shared" si="262"/>
        <v>30.878310904772036</v>
      </c>
      <c r="N2698" s="1">
        <v>0</v>
      </c>
      <c r="O2698" s="1">
        <v>0</v>
      </c>
      <c r="P2698" s="12">
        <f t="shared" si="263"/>
        <v>0</v>
      </c>
      <c r="Q2698" s="1">
        <v>0</v>
      </c>
      <c r="R2698" s="1">
        <v>0</v>
      </c>
      <c r="S2698" s="1">
        <v>0</v>
      </c>
      <c r="T2698" s="1">
        <v>0</v>
      </c>
      <c r="U2698" s="4" t="s">
        <v>34</v>
      </c>
      <c r="V2698">
        <v>0.49</v>
      </c>
      <c r="W2698">
        <v>0.4</v>
      </c>
      <c r="X2698">
        <v>0.75</v>
      </c>
      <c r="Y2698">
        <v>2.38</v>
      </c>
      <c r="Z2698">
        <v>0.25</v>
      </c>
      <c r="AA2698" s="5">
        <f t="shared" si="264"/>
        <v>0</v>
      </c>
      <c r="AB2698" s="15" cm="1">
        <f t="array" ref="AB2698">_xlfn.SWITCH(U2698,"夏",122,"冬",90,"春",153,"秋",153,0)</f>
        <v>153</v>
      </c>
      <c r="AC2698" s="16">
        <f t="shared" si="265"/>
        <v>0</v>
      </c>
      <c r="AD2698" s="5">
        <f>IFERROR(AA2698/D2698,0)</f>
        <v>0</v>
      </c>
      <c r="AE2698" s="15">
        <f t="shared" si="266"/>
        <v>0.41917808219178082</v>
      </c>
      <c r="AF2698" s="5">
        <f>IFERROR(AD2698*AE2698*48,0)</f>
        <v>0</v>
      </c>
    </row>
    <row r="2699" spans="1:32" x14ac:dyDescent="0.15">
      <c r="A2699" s="8">
        <v>45749</v>
      </c>
      <c r="B2699" s="1" t="s">
        <v>49</v>
      </c>
      <c r="C2699" s="1" t="s">
        <v>58</v>
      </c>
      <c r="D2699" s="1">
        <v>142.75</v>
      </c>
      <c r="E2699" s="6">
        <v>3.13</v>
      </c>
      <c r="F2699" s="10">
        <v>0.89583333333333304</v>
      </c>
      <c r="G2699" s="1">
        <v>30.1</v>
      </c>
      <c r="H2699" s="1">
        <v>14</v>
      </c>
      <c r="I2699" s="1">
        <v>30.4</v>
      </c>
      <c r="J2699" s="1">
        <v>0.06</v>
      </c>
      <c r="K2699" s="1">
        <v>405</v>
      </c>
      <c r="L2699" s="1">
        <v>115</v>
      </c>
      <c r="M2699" s="6">
        <f t="shared" si="262"/>
        <v>30.466160775044898</v>
      </c>
      <c r="N2699" s="1">
        <v>0</v>
      </c>
      <c r="O2699" s="1">
        <v>0</v>
      </c>
      <c r="P2699" s="12">
        <f t="shared" si="263"/>
        <v>0</v>
      </c>
      <c r="Q2699" s="1">
        <v>0</v>
      </c>
      <c r="R2699" s="1">
        <v>0</v>
      </c>
      <c r="S2699" s="1">
        <v>0</v>
      </c>
      <c r="T2699" s="1">
        <v>0</v>
      </c>
      <c r="U2699" s="4" t="s">
        <v>34</v>
      </c>
      <c r="V2699">
        <v>0.49</v>
      </c>
      <c r="W2699">
        <v>0.4</v>
      </c>
      <c r="X2699">
        <v>0.75</v>
      </c>
      <c r="Y2699">
        <v>2.38</v>
      </c>
      <c r="Z2699">
        <v>0.25</v>
      </c>
      <c r="AA2699" s="5">
        <f t="shared" si="264"/>
        <v>0</v>
      </c>
      <c r="AB2699" s="15" cm="1">
        <f t="array" ref="AB2699">_xlfn.SWITCH(U2699,"夏",122,"冬",90,"春",153,"秋",153,0)</f>
        <v>153</v>
      </c>
      <c r="AC2699" s="16">
        <f t="shared" si="265"/>
        <v>0</v>
      </c>
      <c r="AD2699" s="5">
        <f>IFERROR(AA2699/D2699,0)</f>
        <v>0</v>
      </c>
      <c r="AE2699" s="15">
        <f t="shared" si="266"/>
        <v>0.41917808219178082</v>
      </c>
      <c r="AF2699" s="5">
        <f>IFERROR(AD2699*AE2699*48,0)</f>
        <v>0</v>
      </c>
    </row>
    <row r="2700" spans="1:32" x14ac:dyDescent="0.15">
      <c r="A2700" s="8">
        <v>45749</v>
      </c>
      <c r="B2700" s="1" t="s">
        <v>49</v>
      </c>
      <c r="C2700" s="1" t="s">
        <v>58</v>
      </c>
      <c r="D2700" s="1">
        <v>142.75</v>
      </c>
      <c r="E2700" s="6">
        <v>3.13</v>
      </c>
      <c r="F2700" s="10">
        <v>0.91666666666666696</v>
      </c>
      <c r="G2700" s="1">
        <v>29.7</v>
      </c>
      <c r="H2700" s="1">
        <v>16</v>
      </c>
      <c r="I2700" s="1">
        <v>30</v>
      </c>
      <c r="J2700" s="1">
        <v>0.04</v>
      </c>
      <c r="K2700" s="1">
        <v>405</v>
      </c>
      <c r="L2700" s="1">
        <v>95</v>
      </c>
      <c r="M2700" s="6">
        <f t="shared" si="262"/>
        <v>30.052082747545001</v>
      </c>
      <c r="N2700" s="1">
        <v>0</v>
      </c>
      <c r="O2700" s="1">
        <v>0</v>
      </c>
      <c r="P2700" s="12">
        <f t="shared" si="263"/>
        <v>0</v>
      </c>
      <c r="Q2700" s="1">
        <v>0</v>
      </c>
      <c r="R2700" s="1">
        <v>0</v>
      </c>
      <c r="S2700" s="1">
        <v>0</v>
      </c>
      <c r="T2700" s="1">
        <v>0</v>
      </c>
      <c r="U2700" s="4" t="s">
        <v>34</v>
      </c>
      <c r="V2700">
        <v>0.49</v>
      </c>
      <c r="W2700">
        <v>0.4</v>
      </c>
      <c r="X2700">
        <v>0.75</v>
      </c>
      <c r="Y2700">
        <v>2.38</v>
      </c>
      <c r="Z2700">
        <v>0.25</v>
      </c>
      <c r="AA2700" s="5">
        <f t="shared" si="264"/>
        <v>0</v>
      </c>
      <c r="AB2700" s="15" cm="1">
        <f t="array" ref="AB2700">_xlfn.SWITCH(U2700,"夏",122,"冬",90,"春",153,"秋",153,0)</f>
        <v>153</v>
      </c>
      <c r="AC2700" s="16">
        <f t="shared" si="265"/>
        <v>0</v>
      </c>
      <c r="AD2700" s="5">
        <f>IFERROR(AA2700/D2700,0)</f>
        <v>0</v>
      </c>
      <c r="AE2700" s="15">
        <f t="shared" si="266"/>
        <v>0.41917808219178082</v>
      </c>
      <c r="AF2700" s="5">
        <f>IFERROR(AD2700*AE2700*48,0)</f>
        <v>0</v>
      </c>
    </row>
    <row r="2701" spans="1:32" x14ac:dyDescent="0.15">
      <c r="A2701" s="8">
        <v>45749</v>
      </c>
      <c r="B2701" s="1" t="s">
        <v>50</v>
      </c>
      <c r="C2701" s="1" t="s">
        <v>58</v>
      </c>
      <c r="D2701" s="1">
        <v>142.75</v>
      </c>
      <c r="E2701" s="6">
        <v>3.13</v>
      </c>
      <c r="F2701" s="10">
        <v>0.33333333333333298</v>
      </c>
      <c r="G2701" s="1">
        <v>18.8</v>
      </c>
      <c r="H2701" s="1">
        <v>63</v>
      </c>
      <c r="I2701" s="1">
        <v>19.100000000000001</v>
      </c>
      <c r="J2701" s="1">
        <v>0.11</v>
      </c>
      <c r="K2701" s="1">
        <v>408</v>
      </c>
      <c r="L2701" s="1">
        <v>90</v>
      </c>
      <c r="M2701" s="6">
        <f t="shared" si="262"/>
        <v>19.206629385158465</v>
      </c>
      <c r="N2701" s="1">
        <v>0</v>
      </c>
      <c r="O2701" s="1">
        <v>0</v>
      </c>
      <c r="P2701" s="12">
        <f t="shared" si="263"/>
        <v>0</v>
      </c>
      <c r="Q2701" s="1">
        <v>0</v>
      </c>
      <c r="R2701" s="1">
        <v>0</v>
      </c>
      <c r="S2701" s="1">
        <v>0</v>
      </c>
      <c r="T2701" s="1">
        <v>0</v>
      </c>
      <c r="U2701" s="4" t="s">
        <v>34</v>
      </c>
      <c r="V2701">
        <v>0.49</v>
      </c>
      <c r="W2701">
        <v>0.4</v>
      </c>
      <c r="X2701">
        <v>0.75</v>
      </c>
      <c r="Y2701">
        <v>2.38</v>
      </c>
      <c r="Z2701">
        <v>0.25</v>
      </c>
      <c r="AA2701" s="5">
        <f t="shared" si="264"/>
        <v>0</v>
      </c>
      <c r="AB2701" s="15" cm="1">
        <f t="array" ref="AB2701">_xlfn.SWITCH(U2701,"夏",122,"冬",90,"春",153,"秋",153,0)</f>
        <v>153</v>
      </c>
      <c r="AC2701" s="16">
        <f t="shared" si="265"/>
        <v>0</v>
      </c>
      <c r="AD2701" s="5">
        <f>IFERROR(AA2701/D2701,0)</f>
        <v>0</v>
      </c>
      <c r="AE2701" s="15">
        <f t="shared" si="266"/>
        <v>0.41917808219178082</v>
      </c>
      <c r="AF2701" s="5">
        <f>IFERROR(AD2701*AE2701*48,0)</f>
        <v>0</v>
      </c>
    </row>
    <row r="2702" spans="1:32" x14ac:dyDescent="0.15">
      <c r="A2702" s="8">
        <v>45749</v>
      </c>
      <c r="B2702" s="1" t="s">
        <v>50</v>
      </c>
      <c r="C2702" s="1" t="s">
        <v>58</v>
      </c>
      <c r="D2702" s="1">
        <v>142.75</v>
      </c>
      <c r="E2702" s="6">
        <v>3.13</v>
      </c>
      <c r="F2702" s="10">
        <v>0.35416666666666702</v>
      </c>
      <c r="G2702" s="1">
        <v>19.2</v>
      </c>
      <c r="H2702" s="1">
        <v>61</v>
      </c>
      <c r="I2702" s="1">
        <v>19.5</v>
      </c>
      <c r="J2702" s="1">
        <v>0.13</v>
      </c>
      <c r="K2702" s="1">
        <v>428</v>
      </c>
      <c r="L2702" s="1">
        <v>325</v>
      </c>
      <c r="M2702" s="6">
        <f t="shared" si="262"/>
        <v>19.617382044699468</v>
      </c>
      <c r="N2702" s="1">
        <v>0.7</v>
      </c>
      <c r="O2702" s="11" cm="1">
        <f t="array" ref="O2702">ROUND(_xlfn.SWITCH(C2702,"建筑专教",IF(S2702&gt;0.1,1.38,1.28),"阶梯教室",IF(S2702&gt;0.1,1.15,1.05),"公共教室",IF(S2702&gt;0.1,1.22,1.12),IF(S2702&gt;0.1,1.2,1.1))+(MOD(ROW()*11,31)/31-0.5)*0.06,2)</f>
        <v>1.4</v>
      </c>
      <c r="P2702" s="12">
        <f t="shared" si="263"/>
        <v>0.03</v>
      </c>
      <c r="Q2702" s="13">
        <f t="shared" si="267"/>
        <v>-0.95486098892216853</v>
      </c>
      <c r="R2702" s="1">
        <v>0</v>
      </c>
      <c r="S2702" s="1">
        <v>0.15</v>
      </c>
      <c r="T2702" s="1">
        <v>0.3</v>
      </c>
      <c r="U2702" s="4" t="s">
        <v>34</v>
      </c>
      <c r="V2702">
        <v>0.49</v>
      </c>
      <c r="W2702">
        <v>0.4</v>
      </c>
      <c r="X2702">
        <v>0.75</v>
      </c>
      <c r="Y2702">
        <v>2.38</v>
      </c>
      <c r="Z2702">
        <v>0.25</v>
      </c>
      <c r="AA2702" s="5">
        <f t="shared" si="264"/>
        <v>0.44999999999999996</v>
      </c>
      <c r="AB2702" s="15" cm="1">
        <f t="array" ref="AB2702">_xlfn.SWITCH(U2702,"夏",122,"冬",90,"春",153,"秋",153,0)</f>
        <v>153</v>
      </c>
      <c r="AC2702" s="16">
        <f t="shared" si="265"/>
        <v>68.849999999999994</v>
      </c>
      <c r="AD2702" s="5">
        <f>IFERROR(AA2702/D2702,0)</f>
        <v>3.1523642732049035E-3</v>
      </c>
      <c r="AE2702" s="15">
        <f t="shared" si="266"/>
        <v>0.41917808219178082</v>
      </c>
      <c r="AF2702" s="5">
        <f>IFERROR(AD2702*AE2702*48,0)</f>
        <v>6.3427296499772079E-2</v>
      </c>
    </row>
    <row r="2703" spans="1:32" x14ac:dyDescent="0.15">
      <c r="A2703" s="8">
        <v>45749</v>
      </c>
      <c r="B2703" s="1" t="s">
        <v>50</v>
      </c>
      <c r="C2703" s="1" t="s">
        <v>58</v>
      </c>
      <c r="D2703" s="1">
        <v>142.75</v>
      </c>
      <c r="E2703" s="6">
        <v>3.13</v>
      </c>
      <c r="F2703" s="10">
        <v>0.375</v>
      </c>
      <c r="G2703" s="1">
        <v>19.600000000000001</v>
      </c>
      <c r="H2703" s="1">
        <v>59</v>
      </c>
      <c r="I2703" s="1">
        <v>19.899999999999999</v>
      </c>
      <c r="J2703" s="1">
        <v>0.12</v>
      </c>
      <c r="K2703" s="1">
        <v>462</v>
      </c>
      <c r="L2703" s="1">
        <v>355</v>
      </c>
      <c r="M2703" s="6">
        <f t="shared" si="262"/>
        <v>20.011423915374792</v>
      </c>
      <c r="N2703" s="1">
        <v>0.7</v>
      </c>
      <c r="O2703" s="11" cm="1">
        <f t="array" ref="O2703">ROUND(_xlfn.SWITCH(C2703,"建筑专教",IF(S2703&gt;0.1,1.38,1.28),"阶梯教室",IF(S2703&gt;0.1,1.15,1.05),"公共教室",IF(S2703&gt;0.1,1.22,1.12),IF(S2703&gt;0.1,1.2,1.1))+(MOD(ROW()*11,31)/31-0.5)*0.06,2)</f>
        <v>1.36</v>
      </c>
      <c r="P2703" s="12">
        <f t="shared" si="263"/>
        <v>7.0000000000000007E-2</v>
      </c>
      <c r="Q2703" s="13">
        <f t="shared" si="267"/>
        <v>-0.94684026836322688</v>
      </c>
      <c r="R2703" s="1">
        <v>0</v>
      </c>
      <c r="S2703" s="1">
        <v>0.18</v>
      </c>
      <c r="T2703" s="1">
        <v>0.4</v>
      </c>
      <c r="U2703" s="4" t="s">
        <v>34</v>
      </c>
      <c r="V2703">
        <v>0.49</v>
      </c>
      <c r="W2703">
        <v>0.4</v>
      </c>
      <c r="X2703">
        <v>0.75</v>
      </c>
      <c r="Y2703">
        <v>2.38</v>
      </c>
      <c r="Z2703">
        <v>0.25</v>
      </c>
      <c r="AA2703" s="5">
        <f t="shared" si="264"/>
        <v>0.58000000000000007</v>
      </c>
      <c r="AB2703" s="15" cm="1">
        <f t="array" ref="AB2703">_xlfn.SWITCH(U2703,"夏",122,"冬",90,"春",153,"秋",153,0)</f>
        <v>153</v>
      </c>
      <c r="AC2703" s="16">
        <f t="shared" si="265"/>
        <v>88.740000000000009</v>
      </c>
      <c r="AD2703" s="5">
        <f>IFERROR(AA2703/D2703,0)</f>
        <v>4.0630472854640987E-3</v>
      </c>
      <c r="AE2703" s="15">
        <f t="shared" si="266"/>
        <v>0.41917808219178082</v>
      </c>
      <c r="AF2703" s="5">
        <f>IFERROR(AD2703*AE2703*48,0)</f>
        <v>8.1750737710817367E-2</v>
      </c>
    </row>
    <row r="2704" spans="1:32" x14ac:dyDescent="0.15">
      <c r="A2704" s="8">
        <v>45749</v>
      </c>
      <c r="B2704" s="1" t="s">
        <v>50</v>
      </c>
      <c r="C2704" s="1" t="s">
        <v>58</v>
      </c>
      <c r="D2704" s="1">
        <v>142.75</v>
      </c>
      <c r="E2704" s="6">
        <v>3.13</v>
      </c>
      <c r="F2704" s="10">
        <v>0.39583333333333298</v>
      </c>
      <c r="G2704" s="1">
        <v>20</v>
      </c>
      <c r="H2704" s="1">
        <v>57</v>
      </c>
      <c r="I2704" s="1">
        <v>20.3</v>
      </c>
      <c r="J2704" s="1">
        <v>0.1</v>
      </c>
      <c r="K2704" s="1">
        <v>468</v>
      </c>
      <c r="L2704" s="1">
        <v>385</v>
      </c>
      <c r="M2704" s="6">
        <f t="shared" si="262"/>
        <v>20.399476240212948</v>
      </c>
      <c r="N2704" s="1">
        <v>0.7</v>
      </c>
      <c r="O2704" s="11" cm="1">
        <f t="array" ref="O2704">ROUND(_xlfn.SWITCH(C2704,"建筑专教",IF(S2704&gt;0.1,1.38,1.28),"阶梯教室",IF(S2704&gt;0.1,1.15,1.05),"公共教室",IF(S2704&gt;0.1,1.22,1.12),IF(S2704&gt;0.1,1.2,1.1))+(MOD(ROW()*11,31)/31-0.5)*0.06,2)</f>
        <v>1.38</v>
      </c>
      <c r="P2704" s="12">
        <f t="shared" si="263"/>
        <v>0.08</v>
      </c>
      <c r="Q2704" s="13">
        <f t="shared" si="267"/>
        <v>-0.79659445722591604</v>
      </c>
      <c r="R2704" s="1">
        <v>0</v>
      </c>
      <c r="S2704" s="1">
        <v>0.18</v>
      </c>
      <c r="T2704" s="1">
        <v>0.32</v>
      </c>
      <c r="U2704" s="4" t="s">
        <v>34</v>
      </c>
      <c r="V2704">
        <v>0.49</v>
      </c>
      <c r="W2704">
        <v>0.4</v>
      </c>
      <c r="X2704">
        <v>0.75</v>
      </c>
      <c r="Y2704">
        <v>2.38</v>
      </c>
      <c r="Z2704">
        <v>0.25</v>
      </c>
      <c r="AA2704" s="5">
        <f t="shared" si="264"/>
        <v>0.5</v>
      </c>
      <c r="AB2704" s="15" cm="1">
        <f t="array" ref="AB2704">_xlfn.SWITCH(U2704,"夏",122,"冬",90,"春",153,"秋",153,0)</f>
        <v>153</v>
      </c>
      <c r="AC2704" s="16">
        <f t="shared" si="265"/>
        <v>76.5</v>
      </c>
      <c r="AD2704" s="5">
        <f>IFERROR(AA2704/D2704,0)</f>
        <v>3.5026269702276708E-3</v>
      </c>
      <c r="AE2704" s="15">
        <f t="shared" si="266"/>
        <v>0.41917808219178082</v>
      </c>
      <c r="AF2704" s="5">
        <f>IFERROR(AD2704*AE2704*48,0)</f>
        <v>7.0474773888635656E-2</v>
      </c>
    </row>
    <row r="2705" spans="1:32" x14ac:dyDescent="0.15">
      <c r="A2705" s="8">
        <v>45749</v>
      </c>
      <c r="B2705" s="1" t="s">
        <v>50</v>
      </c>
      <c r="C2705" s="1" t="s">
        <v>58</v>
      </c>
      <c r="D2705" s="1">
        <v>142.75</v>
      </c>
      <c r="E2705" s="6">
        <v>3.13</v>
      </c>
      <c r="F2705" s="10">
        <v>0.41666666666666702</v>
      </c>
      <c r="G2705" s="1">
        <v>20.399999999999999</v>
      </c>
      <c r="H2705" s="1">
        <v>55</v>
      </c>
      <c r="I2705" s="1">
        <v>20.7</v>
      </c>
      <c r="J2705" s="1">
        <v>0.13</v>
      </c>
      <c r="K2705" s="1">
        <v>442</v>
      </c>
      <c r="L2705" s="1">
        <v>415</v>
      </c>
      <c r="M2705" s="6">
        <f t="shared" si="262"/>
        <v>20.815950976328566</v>
      </c>
      <c r="N2705" s="1">
        <v>0.7</v>
      </c>
      <c r="O2705" s="11" cm="1">
        <f t="array" ref="O2705">ROUND(_xlfn.SWITCH(C2705,"建筑专教",IF(S2705&gt;0.1,1.38,1.28),"阶梯教室",IF(S2705&gt;0.1,1.15,1.05),"公共教室",IF(S2705&gt;0.1,1.22,1.12),IF(S2705&gt;0.1,1.2,1.1))+(MOD(ROW()*11,31)/31-0.5)*0.06,2)</f>
        <v>1.4</v>
      </c>
      <c r="P2705" s="12">
        <f t="shared" si="263"/>
        <v>0.05</v>
      </c>
      <c r="Q2705" s="13">
        <f t="shared" si="267"/>
        <v>-0.64895350760552706</v>
      </c>
      <c r="R2705" s="1">
        <v>0</v>
      </c>
      <c r="S2705" s="1">
        <v>0.18</v>
      </c>
      <c r="T2705" s="1">
        <v>0.24</v>
      </c>
      <c r="U2705" s="4" t="s">
        <v>34</v>
      </c>
      <c r="V2705">
        <v>0.49</v>
      </c>
      <c r="W2705">
        <v>0.4</v>
      </c>
      <c r="X2705">
        <v>0.75</v>
      </c>
      <c r="Y2705">
        <v>2.38</v>
      </c>
      <c r="Z2705">
        <v>0.25</v>
      </c>
      <c r="AA2705" s="5">
        <f t="shared" si="264"/>
        <v>0.42</v>
      </c>
      <c r="AB2705" s="15" cm="1">
        <f t="array" ref="AB2705">_xlfn.SWITCH(U2705,"夏",122,"冬",90,"春",153,"秋",153,0)</f>
        <v>153</v>
      </c>
      <c r="AC2705" s="16">
        <f t="shared" si="265"/>
        <v>64.259999999999991</v>
      </c>
      <c r="AD2705" s="5">
        <f>IFERROR(AA2705/D2705,0)</f>
        <v>2.9422066549912433E-3</v>
      </c>
      <c r="AE2705" s="15">
        <f t="shared" si="266"/>
        <v>0.41917808219178082</v>
      </c>
      <c r="AF2705" s="5">
        <f>IFERROR(AD2705*AE2705*48,0)</f>
        <v>5.9198810066453944E-2</v>
      </c>
    </row>
    <row r="2706" spans="1:32" x14ac:dyDescent="0.15">
      <c r="A2706" s="8">
        <v>45749</v>
      </c>
      <c r="B2706" s="1" t="s">
        <v>50</v>
      </c>
      <c r="C2706" s="1" t="s">
        <v>58</v>
      </c>
      <c r="D2706" s="1">
        <v>142.75</v>
      </c>
      <c r="E2706" s="6">
        <v>3.13</v>
      </c>
      <c r="F2706" s="10">
        <v>0.4375</v>
      </c>
      <c r="G2706" s="1">
        <v>20.8</v>
      </c>
      <c r="H2706" s="1">
        <v>53</v>
      </c>
      <c r="I2706" s="1">
        <v>21.1</v>
      </c>
      <c r="J2706" s="1">
        <v>0.1</v>
      </c>
      <c r="K2706" s="1">
        <v>415</v>
      </c>
      <c r="L2706" s="1">
        <v>445</v>
      </c>
      <c r="M2706" s="6">
        <f t="shared" si="262"/>
        <v>21.198667626202109</v>
      </c>
      <c r="N2706" s="1">
        <v>0.7</v>
      </c>
      <c r="O2706" s="11" cm="1">
        <f t="array" ref="O2706">ROUND(_xlfn.SWITCH(C2706,"建筑专教",IF(S2706&gt;0.1,1.38,1.28),"阶梯教室",IF(S2706&gt;0.1,1.15,1.05),"公共教室",IF(S2706&gt;0.1,1.22,1.12),IF(S2706&gt;0.1,1.2,1.1))+(MOD(ROW()*11,31)/31-0.5)*0.06,2)</f>
        <v>1.36</v>
      </c>
      <c r="P2706" s="12">
        <f t="shared" si="263"/>
        <v>0.02</v>
      </c>
      <c r="Q2706" s="13">
        <f t="shared" si="267"/>
        <v>-0.63447557551050449</v>
      </c>
      <c r="R2706" s="1">
        <v>0</v>
      </c>
      <c r="S2706" s="1">
        <v>0.18</v>
      </c>
      <c r="T2706" s="1">
        <v>0.16</v>
      </c>
      <c r="U2706" s="4" t="s">
        <v>34</v>
      </c>
      <c r="V2706">
        <v>0.49</v>
      </c>
      <c r="W2706">
        <v>0.4</v>
      </c>
      <c r="X2706">
        <v>0.75</v>
      </c>
      <c r="Y2706">
        <v>2.38</v>
      </c>
      <c r="Z2706">
        <v>0.25</v>
      </c>
      <c r="AA2706" s="5">
        <f t="shared" si="264"/>
        <v>0.33999999999999997</v>
      </c>
      <c r="AB2706" s="15" cm="1">
        <f t="array" ref="AB2706">_xlfn.SWITCH(U2706,"夏",122,"冬",90,"春",153,"秋",153,0)</f>
        <v>153</v>
      </c>
      <c r="AC2706" s="16">
        <f t="shared" si="265"/>
        <v>52.019999999999996</v>
      </c>
      <c r="AD2706" s="5">
        <f>IFERROR(AA2706/D2706,0)</f>
        <v>2.3817863397548157E-3</v>
      </c>
      <c r="AE2706" s="15">
        <f t="shared" si="266"/>
        <v>0.41917808219178082</v>
      </c>
      <c r="AF2706" s="5">
        <f>IFERROR(AD2706*AE2706*48,0)</f>
        <v>4.7922846244272232E-2</v>
      </c>
    </row>
    <row r="2707" spans="1:32" x14ac:dyDescent="0.15">
      <c r="A2707" s="8">
        <v>45749</v>
      </c>
      <c r="B2707" s="1" t="s">
        <v>50</v>
      </c>
      <c r="C2707" s="1" t="s">
        <v>58</v>
      </c>
      <c r="D2707" s="1">
        <v>142.75</v>
      </c>
      <c r="E2707" s="6">
        <v>3.13</v>
      </c>
      <c r="F2707" s="10">
        <v>0.45833333333333298</v>
      </c>
      <c r="G2707" s="1">
        <v>21.2</v>
      </c>
      <c r="H2707" s="1">
        <v>51</v>
      </c>
      <c r="I2707" s="1">
        <v>21.5</v>
      </c>
      <c r="J2707" s="1">
        <v>0.08</v>
      </c>
      <c r="K2707" s="1">
        <v>406</v>
      </c>
      <c r="L2707" s="1">
        <v>475</v>
      </c>
      <c r="M2707" s="6">
        <f t="shared" si="262"/>
        <v>21.585958166764954</v>
      </c>
      <c r="N2707" s="1">
        <v>0.7</v>
      </c>
      <c r="O2707" s="11" cm="1">
        <f t="array" ref="O2707">ROUND(_xlfn.SWITCH(C2707,"建筑专教",IF(S2707&gt;0.1,1.38,1.28),"阶梯教室",IF(S2707&gt;0.1,1.15,1.05),"公共教室",IF(S2707&gt;0.1,1.22,1.12),IF(S2707&gt;0.1,1.2,1.1))+(MOD(ROW()*11,31)/31-0.5)*0.06,2)</f>
        <v>1.38</v>
      </c>
      <c r="P2707" s="12">
        <f t="shared" si="263"/>
        <v>0.01</v>
      </c>
      <c r="Q2707" s="13">
        <f t="shared" si="267"/>
        <v>-0.49148983039490185</v>
      </c>
      <c r="R2707" s="1">
        <v>0</v>
      </c>
      <c r="S2707" s="1">
        <v>0.18</v>
      </c>
      <c r="T2707" s="1">
        <v>0.08</v>
      </c>
      <c r="U2707" s="4" t="s">
        <v>34</v>
      </c>
      <c r="V2707">
        <v>0.49</v>
      </c>
      <c r="W2707">
        <v>0.4</v>
      </c>
      <c r="X2707">
        <v>0.75</v>
      </c>
      <c r="Y2707">
        <v>2.38</v>
      </c>
      <c r="Z2707">
        <v>0.25</v>
      </c>
      <c r="AA2707" s="5">
        <f t="shared" si="264"/>
        <v>0.26</v>
      </c>
      <c r="AB2707" s="15" cm="1">
        <f t="array" ref="AB2707">_xlfn.SWITCH(U2707,"夏",122,"冬",90,"春",153,"秋",153,0)</f>
        <v>153</v>
      </c>
      <c r="AC2707" s="16">
        <f t="shared" si="265"/>
        <v>39.78</v>
      </c>
      <c r="AD2707" s="5">
        <f>IFERROR(AA2707/D2707,0)</f>
        <v>1.8213660245183889E-3</v>
      </c>
      <c r="AE2707" s="15">
        <f t="shared" si="266"/>
        <v>0.41917808219178082</v>
      </c>
      <c r="AF2707" s="5">
        <f>IFERROR(AD2707*AE2707*48,0)</f>
        <v>3.6646882422090542E-2</v>
      </c>
    </row>
    <row r="2708" spans="1:32" x14ac:dyDescent="0.15">
      <c r="A2708" s="8">
        <v>45749</v>
      </c>
      <c r="B2708" s="1" t="s">
        <v>50</v>
      </c>
      <c r="C2708" s="1" t="s">
        <v>58</v>
      </c>
      <c r="D2708" s="1">
        <v>142.75</v>
      </c>
      <c r="E2708" s="6">
        <v>3.13</v>
      </c>
      <c r="F2708" s="10">
        <v>0.47916666666666702</v>
      </c>
      <c r="G2708" s="1">
        <v>21.6</v>
      </c>
      <c r="H2708" s="1">
        <v>49</v>
      </c>
      <c r="I2708" s="1">
        <v>21.9</v>
      </c>
      <c r="J2708" s="1">
        <v>0.06</v>
      </c>
      <c r="K2708" s="1">
        <v>405</v>
      </c>
      <c r="L2708" s="1">
        <v>145</v>
      </c>
      <c r="M2708" s="6">
        <f t="shared" si="262"/>
        <v>21.972042265794016</v>
      </c>
      <c r="N2708" s="1">
        <v>0</v>
      </c>
      <c r="O2708" s="1">
        <v>0</v>
      </c>
      <c r="P2708" s="12">
        <f t="shared" si="263"/>
        <v>0</v>
      </c>
      <c r="Q2708" s="1">
        <v>0</v>
      </c>
      <c r="R2708" s="1">
        <v>0</v>
      </c>
      <c r="S2708" s="1">
        <v>0</v>
      </c>
      <c r="T2708" s="1">
        <v>0</v>
      </c>
      <c r="U2708" s="4" t="s">
        <v>34</v>
      </c>
      <c r="V2708">
        <v>0.49</v>
      </c>
      <c r="W2708">
        <v>0.4</v>
      </c>
      <c r="X2708">
        <v>0.75</v>
      </c>
      <c r="Y2708">
        <v>2.38</v>
      </c>
      <c r="Z2708">
        <v>0.25</v>
      </c>
      <c r="AA2708" s="5">
        <f t="shared" si="264"/>
        <v>0</v>
      </c>
      <c r="AB2708" s="15" cm="1">
        <f t="array" ref="AB2708">_xlfn.SWITCH(U2708,"夏",122,"冬",90,"春",153,"秋",153,0)</f>
        <v>153</v>
      </c>
      <c r="AC2708" s="16">
        <f t="shared" si="265"/>
        <v>0</v>
      </c>
      <c r="AD2708" s="5">
        <f>IFERROR(AA2708/D2708,0)</f>
        <v>0</v>
      </c>
      <c r="AE2708" s="15">
        <f t="shared" si="266"/>
        <v>0.41917808219178082</v>
      </c>
      <c r="AF2708" s="5">
        <f>IFERROR(AD2708*AE2708*48,0)</f>
        <v>0</v>
      </c>
    </row>
    <row r="2709" spans="1:32" x14ac:dyDescent="0.15">
      <c r="A2709" s="8">
        <v>45749</v>
      </c>
      <c r="B2709" s="1" t="s">
        <v>50</v>
      </c>
      <c r="C2709" s="1" t="s">
        <v>58</v>
      </c>
      <c r="D2709" s="1">
        <v>142.75</v>
      </c>
      <c r="E2709" s="6">
        <v>3.13</v>
      </c>
      <c r="F2709" s="10">
        <v>0.5</v>
      </c>
      <c r="G2709" s="1">
        <v>22</v>
      </c>
      <c r="H2709" s="1">
        <v>47</v>
      </c>
      <c r="I2709" s="1">
        <v>22.3</v>
      </c>
      <c r="J2709" s="1">
        <v>0.06</v>
      </c>
      <c r="K2709" s="1">
        <v>405</v>
      </c>
      <c r="L2709" s="1">
        <v>115</v>
      </c>
      <c r="M2709" s="6">
        <f t="shared" si="262"/>
        <v>22.371750196796825</v>
      </c>
      <c r="N2709" s="1">
        <v>0</v>
      </c>
      <c r="O2709" s="1">
        <v>0</v>
      </c>
      <c r="P2709" s="12">
        <f t="shared" si="263"/>
        <v>0</v>
      </c>
      <c r="Q2709" s="1">
        <v>0</v>
      </c>
      <c r="R2709" s="1">
        <v>0</v>
      </c>
      <c r="S2709" s="1">
        <v>0.15</v>
      </c>
      <c r="T2709" s="1">
        <v>0</v>
      </c>
      <c r="U2709" s="4" t="s">
        <v>34</v>
      </c>
      <c r="V2709">
        <v>0.49</v>
      </c>
      <c r="W2709">
        <v>0.4</v>
      </c>
      <c r="X2709">
        <v>0.75</v>
      </c>
      <c r="Y2709">
        <v>2.38</v>
      </c>
      <c r="Z2709">
        <v>0.25</v>
      </c>
      <c r="AA2709" s="5">
        <f t="shared" si="264"/>
        <v>0.15</v>
      </c>
      <c r="AB2709" s="15" cm="1">
        <f t="array" ref="AB2709">_xlfn.SWITCH(U2709,"夏",122,"冬",90,"春",153,"秋",153,0)</f>
        <v>153</v>
      </c>
      <c r="AC2709" s="16">
        <f t="shared" si="265"/>
        <v>22.95</v>
      </c>
      <c r="AD2709" s="5">
        <f>IFERROR(AA2709/D2709,0)</f>
        <v>1.0507880910683011E-3</v>
      </c>
      <c r="AE2709" s="15">
        <f t="shared" si="266"/>
        <v>0.41917808219178082</v>
      </c>
      <c r="AF2709" s="5">
        <f>IFERROR(AD2709*AE2709*48,0)</f>
        <v>2.1142432166590695E-2</v>
      </c>
    </row>
    <row r="2710" spans="1:32" x14ac:dyDescent="0.15">
      <c r="A2710" s="8">
        <v>45749</v>
      </c>
      <c r="B2710" s="1" t="s">
        <v>50</v>
      </c>
      <c r="C2710" s="1" t="s">
        <v>58</v>
      </c>
      <c r="D2710" s="1">
        <v>142.75</v>
      </c>
      <c r="E2710" s="6">
        <v>3.13</v>
      </c>
      <c r="F2710" s="10">
        <v>0.52083333333333304</v>
      </c>
      <c r="G2710" s="1">
        <v>22.4</v>
      </c>
      <c r="H2710" s="1">
        <v>45</v>
      </c>
      <c r="I2710" s="1">
        <v>22.7</v>
      </c>
      <c r="J2710" s="1">
        <v>0.08</v>
      </c>
      <c r="K2710" s="1">
        <v>405</v>
      </c>
      <c r="L2710" s="1">
        <v>90</v>
      </c>
      <c r="M2710" s="6">
        <f t="shared" si="262"/>
        <v>22.784917035312731</v>
      </c>
      <c r="N2710" s="1">
        <v>0</v>
      </c>
      <c r="O2710" s="1">
        <v>0</v>
      </c>
      <c r="P2710" s="12">
        <f t="shared" si="263"/>
        <v>0</v>
      </c>
      <c r="Q2710" s="1">
        <v>0</v>
      </c>
      <c r="R2710" s="1">
        <v>0</v>
      </c>
      <c r="S2710" s="1">
        <v>0.15</v>
      </c>
      <c r="T2710" s="1">
        <v>0</v>
      </c>
      <c r="U2710" s="4" t="s">
        <v>34</v>
      </c>
      <c r="V2710">
        <v>0.49</v>
      </c>
      <c r="W2710">
        <v>0.4</v>
      </c>
      <c r="X2710">
        <v>0.75</v>
      </c>
      <c r="Y2710">
        <v>2.38</v>
      </c>
      <c r="Z2710">
        <v>0.25</v>
      </c>
      <c r="AA2710" s="5">
        <f t="shared" si="264"/>
        <v>0.15</v>
      </c>
      <c r="AB2710" s="15" cm="1">
        <f t="array" ref="AB2710">_xlfn.SWITCH(U2710,"夏",122,"冬",90,"春",153,"秋",153,0)</f>
        <v>153</v>
      </c>
      <c r="AC2710" s="16">
        <f t="shared" si="265"/>
        <v>22.95</v>
      </c>
      <c r="AD2710" s="5">
        <f>IFERROR(AA2710/D2710,0)</f>
        <v>1.0507880910683011E-3</v>
      </c>
      <c r="AE2710" s="15">
        <f t="shared" si="266"/>
        <v>0.41917808219178082</v>
      </c>
      <c r="AF2710" s="5">
        <f>IFERROR(AD2710*AE2710*48,0)</f>
        <v>2.1142432166590695E-2</v>
      </c>
    </row>
    <row r="2711" spans="1:32" x14ac:dyDescent="0.15">
      <c r="A2711" s="8">
        <v>45749</v>
      </c>
      <c r="B2711" s="1" t="s">
        <v>50</v>
      </c>
      <c r="C2711" s="1" t="s">
        <v>58</v>
      </c>
      <c r="D2711" s="1">
        <v>142.75</v>
      </c>
      <c r="E2711" s="6">
        <v>3.13</v>
      </c>
      <c r="F2711" s="10">
        <v>0.54166666666666696</v>
      </c>
      <c r="G2711" s="1">
        <v>22.8</v>
      </c>
      <c r="H2711" s="1">
        <v>43</v>
      </c>
      <c r="I2711" s="1">
        <v>23.1</v>
      </c>
      <c r="J2711" s="1">
        <v>0.1</v>
      </c>
      <c r="K2711" s="1">
        <v>406</v>
      </c>
      <c r="L2711" s="1">
        <v>80</v>
      </c>
      <c r="M2711" s="6">
        <f t="shared" si="262"/>
        <v>23.19668405428007</v>
      </c>
      <c r="N2711" s="1">
        <v>0</v>
      </c>
      <c r="O2711" s="1">
        <v>0</v>
      </c>
      <c r="P2711" s="12">
        <f t="shared" si="263"/>
        <v>0</v>
      </c>
      <c r="Q2711" s="1">
        <v>0</v>
      </c>
      <c r="R2711" s="1">
        <v>0</v>
      </c>
      <c r="S2711" s="1">
        <v>0.15</v>
      </c>
      <c r="T2711" s="1">
        <v>0</v>
      </c>
      <c r="U2711" s="4" t="s">
        <v>34</v>
      </c>
      <c r="V2711">
        <v>0.49</v>
      </c>
      <c r="W2711">
        <v>0.4</v>
      </c>
      <c r="X2711">
        <v>0.75</v>
      </c>
      <c r="Y2711">
        <v>2.38</v>
      </c>
      <c r="Z2711">
        <v>0.25</v>
      </c>
      <c r="AA2711" s="5">
        <f t="shared" si="264"/>
        <v>0.15</v>
      </c>
      <c r="AB2711" s="15" cm="1">
        <f t="array" ref="AB2711">_xlfn.SWITCH(U2711,"夏",122,"冬",90,"春",153,"秋",153,0)</f>
        <v>153</v>
      </c>
      <c r="AC2711" s="16">
        <f t="shared" si="265"/>
        <v>22.95</v>
      </c>
      <c r="AD2711" s="5">
        <f>IFERROR(AA2711/D2711,0)</f>
        <v>1.0507880910683011E-3</v>
      </c>
      <c r="AE2711" s="15">
        <f t="shared" si="266"/>
        <v>0.41917808219178082</v>
      </c>
      <c r="AF2711" s="5">
        <f>IFERROR(AD2711*AE2711*48,0)</f>
        <v>2.1142432166590695E-2</v>
      </c>
    </row>
    <row r="2712" spans="1:32" x14ac:dyDescent="0.15">
      <c r="A2712" s="8">
        <v>45749</v>
      </c>
      <c r="B2712" s="1" t="s">
        <v>50</v>
      </c>
      <c r="C2712" s="1" t="s">
        <v>58</v>
      </c>
      <c r="D2712" s="1">
        <v>142.75</v>
      </c>
      <c r="E2712" s="6">
        <v>3.13</v>
      </c>
      <c r="F2712" s="10">
        <v>0.5625</v>
      </c>
      <c r="G2712" s="1">
        <v>23.2</v>
      </c>
      <c r="H2712" s="1">
        <v>41</v>
      </c>
      <c r="I2712" s="1">
        <v>23.5</v>
      </c>
      <c r="J2712" s="1">
        <v>0.12</v>
      </c>
      <c r="K2712" s="1">
        <v>422</v>
      </c>
      <c r="L2712" s="1">
        <v>330</v>
      </c>
      <c r="M2712" s="6">
        <f t="shared" si="262"/>
        <v>23.607419303877634</v>
      </c>
      <c r="N2712" s="1">
        <v>0.7</v>
      </c>
      <c r="O2712" s="11" cm="1">
        <f t="array" ref="O2712">ROUND(_xlfn.SWITCH(C2712,"建筑专教",IF(S2712&gt;0.1,1.38,1.28),"阶梯教室",IF(S2712&gt;0.1,1.15,1.05),"公共教室",IF(S2712&gt;0.1,1.22,1.12),IF(S2712&gt;0.1,1.2,1.1))+(MOD(ROW()*11,31)/31-0.5)*0.06,2)</f>
        <v>1.37</v>
      </c>
      <c r="P2712" s="12">
        <f t="shared" si="263"/>
        <v>0.03</v>
      </c>
      <c r="Q2712" s="13">
        <f t="shared" si="267"/>
        <v>-9.9452100097546115E-3</v>
      </c>
      <c r="R2712" s="1">
        <v>0</v>
      </c>
      <c r="S2712" s="1">
        <v>0.18</v>
      </c>
      <c r="T2712" s="1">
        <v>0.34</v>
      </c>
      <c r="U2712" s="4" t="s">
        <v>34</v>
      </c>
      <c r="V2712">
        <v>0.49</v>
      </c>
      <c r="W2712">
        <v>0.4</v>
      </c>
      <c r="X2712">
        <v>0.75</v>
      </c>
      <c r="Y2712">
        <v>2.38</v>
      </c>
      <c r="Z2712">
        <v>0.25</v>
      </c>
      <c r="AA2712" s="5">
        <f t="shared" si="264"/>
        <v>0.52</v>
      </c>
      <c r="AB2712" s="15" cm="1">
        <f t="array" ref="AB2712">_xlfn.SWITCH(U2712,"夏",122,"冬",90,"春",153,"秋",153,0)</f>
        <v>153</v>
      </c>
      <c r="AC2712" s="16">
        <f t="shared" si="265"/>
        <v>79.56</v>
      </c>
      <c r="AD2712" s="5">
        <f>IFERROR(AA2712/D2712,0)</f>
        <v>3.6427320490367778E-3</v>
      </c>
      <c r="AE2712" s="15">
        <f t="shared" si="266"/>
        <v>0.41917808219178082</v>
      </c>
      <c r="AF2712" s="5">
        <f>IFERROR(AD2712*AE2712*48,0)</f>
        <v>7.3293764844181084E-2</v>
      </c>
    </row>
    <row r="2713" spans="1:32" x14ac:dyDescent="0.15">
      <c r="A2713" s="8">
        <v>45749</v>
      </c>
      <c r="B2713" s="1" t="s">
        <v>50</v>
      </c>
      <c r="C2713" s="1" t="s">
        <v>58</v>
      </c>
      <c r="D2713" s="1">
        <v>142.75</v>
      </c>
      <c r="E2713" s="6">
        <v>3.13</v>
      </c>
      <c r="F2713" s="10">
        <v>0.58333333333333304</v>
      </c>
      <c r="G2713" s="1">
        <v>23.6</v>
      </c>
      <c r="H2713" s="1">
        <v>39</v>
      </c>
      <c r="I2713" s="1">
        <v>23.9</v>
      </c>
      <c r="J2713" s="1">
        <v>0.14000000000000001</v>
      </c>
      <c r="K2713" s="1">
        <v>455</v>
      </c>
      <c r="L2713" s="1">
        <v>360</v>
      </c>
      <c r="M2713" s="6">
        <f t="shared" si="262"/>
        <v>24.017347364891805</v>
      </c>
      <c r="N2713" s="1">
        <v>0.7</v>
      </c>
      <c r="O2713" s="11" cm="1">
        <f t="array" ref="O2713">ROUND(_xlfn.SWITCH(C2713,"建筑专教",IF(S2713&gt;0.1,1.38,1.28),"阶梯教室",IF(S2713&gt;0.1,1.15,1.05),"公共教室",IF(S2713&gt;0.1,1.22,1.12),IF(S2713&gt;0.1,1.2,1.1))+(MOD(ROW()*11,31)/31-0.5)*0.06,2)</f>
        <v>1.39</v>
      </c>
      <c r="P2713" s="12">
        <f t="shared" si="263"/>
        <v>0.06</v>
      </c>
      <c r="Q2713" s="13">
        <f t="shared" si="267"/>
        <v>0.11975362177347593</v>
      </c>
      <c r="R2713" s="1">
        <v>0</v>
      </c>
      <c r="S2713" s="1">
        <v>0.18</v>
      </c>
      <c r="T2713" s="1">
        <v>0.44</v>
      </c>
      <c r="U2713" s="4" t="s">
        <v>34</v>
      </c>
      <c r="V2713">
        <v>0.49</v>
      </c>
      <c r="W2713">
        <v>0.4</v>
      </c>
      <c r="X2713">
        <v>0.75</v>
      </c>
      <c r="Y2713">
        <v>2.38</v>
      </c>
      <c r="Z2713">
        <v>0.25</v>
      </c>
      <c r="AA2713" s="5">
        <f t="shared" si="264"/>
        <v>0.62</v>
      </c>
      <c r="AB2713" s="15" cm="1">
        <f t="array" ref="AB2713">_xlfn.SWITCH(U2713,"夏",122,"冬",90,"春",153,"秋",153,0)</f>
        <v>153</v>
      </c>
      <c r="AC2713" s="16">
        <f t="shared" si="265"/>
        <v>94.86</v>
      </c>
      <c r="AD2713" s="5">
        <f>IFERROR(AA2713/D2713,0)</f>
        <v>4.3432574430823118E-3</v>
      </c>
      <c r="AE2713" s="15">
        <f t="shared" si="266"/>
        <v>0.41917808219178082</v>
      </c>
      <c r="AF2713" s="5">
        <f>IFERROR(AD2713*AE2713*48,0)</f>
        <v>8.7388719621908209E-2</v>
      </c>
    </row>
    <row r="2714" spans="1:32" x14ac:dyDescent="0.15">
      <c r="A2714" s="8">
        <v>45749</v>
      </c>
      <c r="B2714" s="1" t="s">
        <v>50</v>
      </c>
      <c r="C2714" s="1" t="s">
        <v>58</v>
      </c>
      <c r="D2714" s="1">
        <v>142.75</v>
      </c>
      <c r="E2714" s="6">
        <v>3.13</v>
      </c>
      <c r="F2714" s="10">
        <v>0.60416666666666696</v>
      </c>
      <c r="G2714" s="1">
        <v>24</v>
      </c>
      <c r="H2714" s="1">
        <v>37</v>
      </c>
      <c r="I2714" s="1">
        <v>24.3</v>
      </c>
      <c r="J2714" s="1">
        <v>0.12</v>
      </c>
      <c r="K2714" s="1">
        <v>428</v>
      </c>
      <c r="L2714" s="1">
        <v>390</v>
      </c>
      <c r="M2714" s="6">
        <f t="shared" si="262"/>
        <v>24.40655553106177</v>
      </c>
      <c r="N2714" s="1">
        <v>0.7</v>
      </c>
      <c r="O2714" s="11" cm="1">
        <f t="array" ref="O2714">ROUND(_xlfn.SWITCH(C2714,"建筑专教",IF(S2714&gt;0.1,1.38,1.28),"阶梯教室",IF(S2714&gt;0.1,1.15,1.05),"公共教室",IF(S2714&gt;0.1,1.22,1.12),IF(S2714&gt;0.1,1.2,1.1))+(MOD(ROW()*11,31)/31-0.5)*0.06,2)</f>
        <v>1.35</v>
      </c>
      <c r="P2714" s="12">
        <f t="shared" si="263"/>
        <v>0.03</v>
      </c>
      <c r="Q2714" s="13">
        <f t="shared" si="267"/>
        <v>0.15381309026841164</v>
      </c>
      <c r="R2714" s="1">
        <v>0</v>
      </c>
      <c r="S2714" s="1">
        <v>0.18</v>
      </c>
      <c r="T2714" s="1">
        <v>0.36</v>
      </c>
      <c r="U2714" s="4" t="s">
        <v>34</v>
      </c>
      <c r="V2714">
        <v>0.49</v>
      </c>
      <c r="W2714">
        <v>0.4</v>
      </c>
      <c r="X2714">
        <v>0.75</v>
      </c>
      <c r="Y2714">
        <v>2.38</v>
      </c>
      <c r="Z2714">
        <v>0.25</v>
      </c>
      <c r="AA2714" s="5">
        <f t="shared" si="264"/>
        <v>0.54</v>
      </c>
      <c r="AB2714" s="15" cm="1">
        <f t="array" ref="AB2714">_xlfn.SWITCH(U2714,"夏",122,"冬",90,"春",153,"秋",153,0)</f>
        <v>153</v>
      </c>
      <c r="AC2714" s="16">
        <f t="shared" si="265"/>
        <v>82.62</v>
      </c>
      <c r="AD2714" s="5">
        <f>IFERROR(AA2714/D2714,0)</f>
        <v>3.7828371278458848E-3</v>
      </c>
      <c r="AE2714" s="15">
        <f t="shared" si="266"/>
        <v>0.41917808219178082</v>
      </c>
      <c r="AF2714" s="5">
        <f>IFERROR(AD2714*AE2714*48,0)</f>
        <v>7.6112755799726511E-2</v>
      </c>
    </row>
    <row r="2715" spans="1:32" x14ac:dyDescent="0.15">
      <c r="A2715" s="8">
        <v>45749</v>
      </c>
      <c r="B2715" s="1" t="s">
        <v>50</v>
      </c>
      <c r="C2715" s="1" t="s">
        <v>58</v>
      </c>
      <c r="D2715" s="1">
        <v>142.75</v>
      </c>
      <c r="E2715" s="6">
        <v>3.13</v>
      </c>
      <c r="F2715" s="10">
        <v>0.625</v>
      </c>
      <c r="G2715" s="1">
        <v>24.4</v>
      </c>
      <c r="H2715" s="1">
        <v>35</v>
      </c>
      <c r="I2715" s="1">
        <v>24.7</v>
      </c>
      <c r="J2715" s="1">
        <v>0.1</v>
      </c>
      <c r="K2715" s="1">
        <v>405</v>
      </c>
      <c r="L2715" s="1">
        <v>420</v>
      </c>
      <c r="M2715" s="6">
        <f t="shared" si="262"/>
        <v>24.79513529002071</v>
      </c>
      <c r="N2715" s="1">
        <v>0.7</v>
      </c>
      <c r="O2715" s="11" cm="1">
        <f t="array" ref="O2715">ROUND(_xlfn.SWITCH(C2715,"建筑专教",IF(S2715&gt;0.1,1.38,1.28),"阶梯教室",IF(S2715&gt;0.1,1.15,1.05),"公共教室",IF(S2715&gt;0.1,1.22,1.12),IF(S2715&gt;0.1,1.2,1.1))+(MOD(ROW()*11,31)/31-0.5)*0.06,2)</f>
        <v>1.37</v>
      </c>
      <c r="P2715" s="12">
        <f t="shared" si="263"/>
        <v>0.01</v>
      </c>
      <c r="Q2715" s="13">
        <f t="shared" si="267"/>
        <v>0.279049430769165</v>
      </c>
      <c r="R2715" s="1">
        <v>0</v>
      </c>
      <c r="S2715" s="1">
        <v>0.18</v>
      </c>
      <c r="T2715" s="1">
        <v>0.28000000000000003</v>
      </c>
      <c r="U2715" s="4" t="s">
        <v>34</v>
      </c>
      <c r="V2715">
        <v>0.49</v>
      </c>
      <c r="W2715">
        <v>0.4</v>
      </c>
      <c r="X2715">
        <v>0.75</v>
      </c>
      <c r="Y2715">
        <v>2.38</v>
      </c>
      <c r="Z2715">
        <v>0.25</v>
      </c>
      <c r="AA2715" s="5">
        <f t="shared" si="264"/>
        <v>0.46</v>
      </c>
      <c r="AB2715" s="15" cm="1">
        <f t="array" ref="AB2715">_xlfn.SWITCH(U2715,"夏",122,"冬",90,"春",153,"秋",153,0)</f>
        <v>153</v>
      </c>
      <c r="AC2715" s="16">
        <f t="shared" si="265"/>
        <v>70.38000000000001</v>
      </c>
      <c r="AD2715" s="5">
        <f>IFERROR(AA2715/D2715,0)</f>
        <v>3.2224168126094572E-3</v>
      </c>
      <c r="AE2715" s="15">
        <f t="shared" si="266"/>
        <v>0.41917808219178082</v>
      </c>
      <c r="AF2715" s="5">
        <f>IFERROR(AD2715*AE2715*48,0)</f>
        <v>6.48367919775448E-2</v>
      </c>
    </row>
    <row r="2716" spans="1:32" x14ac:dyDescent="0.15">
      <c r="A2716" s="8">
        <v>45749</v>
      </c>
      <c r="B2716" s="1" t="s">
        <v>50</v>
      </c>
      <c r="C2716" s="1" t="s">
        <v>58</v>
      </c>
      <c r="D2716" s="1">
        <v>142.75</v>
      </c>
      <c r="E2716" s="6">
        <v>3.13</v>
      </c>
      <c r="F2716" s="10">
        <v>0.64583333333333304</v>
      </c>
      <c r="G2716" s="1">
        <v>24.8</v>
      </c>
      <c r="H2716" s="1">
        <v>33</v>
      </c>
      <c r="I2716" s="1">
        <v>25.1</v>
      </c>
      <c r="J2716" s="1">
        <v>0.08</v>
      </c>
      <c r="K2716" s="1">
        <v>405</v>
      </c>
      <c r="L2716" s="1">
        <v>450</v>
      </c>
      <c r="M2716" s="6">
        <f t="shared" si="262"/>
        <v>25.182884654343525</v>
      </c>
      <c r="N2716" s="1">
        <v>0.7</v>
      </c>
      <c r="O2716" s="11" cm="1">
        <f t="array" ref="O2716">ROUND(_xlfn.SWITCH(C2716,"建筑专教",IF(S2716&gt;0.1,1.38,1.28),"阶梯教室",IF(S2716&gt;0.1,1.15,1.05),"公共教室",IF(S2716&gt;0.1,1.22,1.12),IF(S2716&gt;0.1,1.2,1.1))+(MOD(ROW()*11,31)/31-0.5)*0.06,2)</f>
        <v>1.39</v>
      </c>
      <c r="P2716" s="12">
        <f t="shared" si="263"/>
        <v>0.01</v>
      </c>
      <c r="Q2716" s="13">
        <f t="shared" si="267"/>
        <v>0.39943994897235535</v>
      </c>
      <c r="R2716" s="1">
        <v>0</v>
      </c>
      <c r="S2716" s="1">
        <v>0.18</v>
      </c>
      <c r="T2716" s="1">
        <v>0.2</v>
      </c>
      <c r="U2716" s="4" t="s">
        <v>34</v>
      </c>
      <c r="V2716">
        <v>0.49</v>
      </c>
      <c r="W2716">
        <v>0.4</v>
      </c>
      <c r="X2716">
        <v>0.75</v>
      </c>
      <c r="Y2716">
        <v>2.38</v>
      </c>
      <c r="Z2716">
        <v>0.25</v>
      </c>
      <c r="AA2716" s="5">
        <f t="shared" si="264"/>
        <v>0.38</v>
      </c>
      <c r="AB2716" s="15" cm="1">
        <f t="array" ref="AB2716">_xlfn.SWITCH(U2716,"夏",122,"冬",90,"春",153,"秋",153,0)</f>
        <v>153</v>
      </c>
      <c r="AC2716" s="16">
        <f t="shared" si="265"/>
        <v>58.14</v>
      </c>
      <c r="AD2716" s="5">
        <f>IFERROR(AA2716/D2716,0)</f>
        <v>2.6619964973730297E-3</v>
      </c>
      <c r="AE2716" s="15">
        <f t="shared" si="266"/>
        <v>0.41917808219178082</v>
      </c>
      <c r="AF2716" s="5">
        <f>IFERROR(AD2716*AE2716*48,0)</f>
        <v>5.3560828155363095E-2</v>
      </c>
    </row>
    <row r="2717" spans="1:32" x14ac:dyDescent="0.15">
      <c r="A2717" s="8">
        <v>45749</v>
      </c>
      <c r="B2717" s="1" t="s">
        <v>50</v>
      </c>
      <c r="C2717" s="1" t="s">
        <v>58</v>
      </c>
      <c r="D2717" s="1">
        <v>142.75</v>
      </c>
      <c r="E2717" s="6">
        <v>3.13</v>
      </c>
      <c r="F2717" s="10">
        <v>0.66666666666666696</v>
      </c>
      <c r="G2717" s="1">
        <v>25.2</v>
      </c>
      <c r="H2717" s="1">
        <v>31</v>
      </c>
      <c r="I2717" s="1">
        <v>25.5</v>
      </c>
      <c r="J2717" s="1">
        <v>0.08</v>
      </c>
      <c r="K2717" s="1">
        <v>405</v>
      </c>
      <c r="L2717" s="1">
        <v>480</v>
      </c>
      <c r="M2717" s="6">
        <f t="shared" si="262"/>
        <v>25.58255224682307</v>
      </c>
      <c r="N2717" s="1">
        <v>0.7</v>
      </c>
      <c r="O2717" s="11" cm="1">
        <f t="array" ref="O2717">ROUND(_xlfn.SWITCH(C2717,"建筑专教",IF(S2717&gt;0.1,1.38,1.28),"阶梯教室",IF(S2717&gt;0.1,1.15,1.05),"公共教室",IF(S2717&gt;0.1,1.22,1.12),IF(S2717&gt;0.1,1.2,1.1))+(MOD(ROW()*11,31)/31-0.5)*0.06,2)</f>
        <v>1.36</v>
      </c>
      <c r="P2717" s="12">
        <f t="shared" si="263"/>
        <v>0.01</v>
      </c>
      <c r="Q2717" s="13">
        <f t="shared" si="267"/>
        <v>0.4542541465324742</v>
      </c>
      <c r="R2717" s="1">
        <v>0</v>
      </c>
      <c r="S2717" s="1">
        <v>0.18</v>
      </c>
      <c r="T2717" s="1">
        <v>0.12</v>
      </c>
      <c r="U2717" s="4" t="s">
        <v>34</v>
      </c>
      <c r="V2717">
        <v>0.49</v>
      </c>
      <c r="W2717">
        <v>0.4</v>
      </c>
      <c r="X2717">
        <v>0.75</v>
      </c>
      <c r="Y2717">
        <v>2.38</v>
      </c>
      <c r="Z2717">
        <v>0.25</v>
      </c>
      <c r="AA2717" s="5">
        <f t="shared" si="264"/>
        <v>0.3</v>
      </c>
      <c r="AB2717" s="15" cm="1">
        <f t="array" ref="AB2717">_xlfn.SWITCH(U2717,"夏",122,"冬",90,"春",153,"秋",153,0)</f>
        <v>153</v>
      </c>
      <c r="AC2717" s="16">
        <f t="shared" si="265"/>
        <v>45.9</v>
      </c>
      <c r="AD2717" s="5">
        <f>IFERROR(AA2717/D2717,0)</f>
        <v>2.1015761821366022E-3</v>
      </c>
      <c r="AE2717" s="15">
        <f t="shared" si="266"/>
        <v>0.41917808219178082</v>
      </c>
      <c r="AF2717" s="5">
        <f>IFERROR(AD2717*AE2717*48,0)</f>
        <v>4.2284864333181391E-2</v>
      </c>
    </row>
    <row r="2718" spans="1:32" x14ac:dyDescent="0.15">
      <c r="A2718" s="8">
        <v>45749</v>
      </c>
      <c r="B2718" s="1" t="s">
        <v>50</v>
      </c>
      <c r="C2718" s="1" t="s">
        <v>58</v>
      </c>
      <c r="D2718" s="1">
        <v>142.75</v>
      </c>
      <c r="E2718" s="6">
        <v>3.13</v>
      </c>
      <c r="F2718" s="10">
        <v>0.6875</v>
      </c>
      <c r="G2718" s="1">
        <v>25.6</v>
      </c>
      <c r="H2718" s="1">
        <v>29</v>
      </c>
      <c r="I2718" s="1">
        <v>25.9</v>
      </c>
      <c r="J2718" s="1">
        <v>0.1</v>
      </c>
      <c r="K2718" s="1">
        <v>405</v>
      </c>
      <c r="L2718" s="1">
        <v>150</v>
      </c>
      <c r="M2718" s="6">
        <f t="shared" si="262"/>
        <v>25.993995347437647</v>
      </c>
      <c r="N2718" s="1">
        <v>0</v>
      </c>
      <c r="O2718" s="1">
        <v>0</v>
      </c>
      <c r="P2718" s="12">
        <f t="shared" si="263"/>
        <v>0</v>
      </c>
      <c r="Q2718" s="1">
        <v>0</v>
      </c>
      <c r="R2718" s="1">
        <v>0</v>
      </c>
      <c r="S2718" s="1">
        <v>0.15</v>
      </c>
      <c r="T2718" s="1">
        <v>0</v>
      </c>
      <c r="U2718" s="4" t="s">
        <v>34</v>
      </c>
      <c r="V2718">
        <v>0.49</v>
      </c>
      <c r="W2718">
        <v>0.4</v>
      </c>
      <c r="X2718">
        <v>0.75</v>
      </c>
      <c r="Y2718">
        <v>2.38</v>
      </c>
      <c r="Z2718">
        <v>0.25</v>
      </c>
      <c r="AA2718" s="5">
        <f t="shared" si="264"/>
        <v>0.15</v>
      </c>
      <c r="AB2718" s="15" cm="1">
        <f t="array" ref="AB2718">_xlfn.SWITCH(U2718,"夏",122,"冬",90,"春",153,"秋",153,0)</f>
        <v>153</v>
      </c>
      <c r="AC2718" s="16">
        <f t="shared" si="265"/>
        <v>22.95</v>
      </c>
      <c r="AD2718" s="5">
        <f>IFERROR(AA2718/D2718,0)</f>
        <v>1.0507880910683011E-3</v>
      </c>
      <c r="AE2718" s="15">
        <f t="shared" si="266"/>
        <v>0.41917808219178082</v>
      </c>
      <c r="AF2718" s="5">
        <f>IFERROR(AD2718*AE2718*48,0)</f>
        <v>2.1142432166590695E-2</v>
      </c>
    </row>
    <row r="2719" spans="1:32" x14ac:dyDescent="0.15">
      <c r="A2719" s="8">
        <v>45749</v>
      </c>
      <c r="B2719" s="1" t="s">
        <v>50</v>
      </c>
      <c r="C2719" s="1" t="s">
        <v>58</v>
      </c>
      <c r="D2719" s="1">
        <v>142.75</v>
      </c>
      <c r="E2719" s="6">
        <v>3.13</v>
      </c>
      <c r="F2719" s="10">
        <v>0.70833333333333304</v>
      </c>
      <c r="G2719" s="1">
        <v>26</v>
      </c>
      <c r="H2719" s="1">
        <v>27</v>
      </c>
      <c r="I2719" s="1">
        <v>26.3</v>
      </c>
      <c r="J2719" s="1">
        <v>0.12</v>
      </c>
      <c r="K2719" s="1">
        <v>405</v>
      </c>
      <c r="L2719" s="1">
        <v>120</v>
      </c>
      <c r="M2719" s="6">
        <f t="shared" si="262"/>
        <v>26.404436217532577</v>
      </c>
      <c r="N2719" s="1">
        <v>0</v>
      </c>
      <c r="O2719" s="1">
        <v>0</v>
      </c>
      <c r="P2719" s="12">
        <f t="shared" si="263"/>
        <v>0</v>
      </c>
      <c r="Q2719" s="1">
        <v>0</v>
      </c>
      <c r="R2719" s="1">
        <v>0</v>
      </c>
      <c r="S2719" s="1">
        <v>0</v>
      </c>
      <c r="T2719" s="1">
        <v>0</v>
      </c>
      <c r="U2719" s="4" t="s">
        <v>34</v>
      </c>
      <c r="V2719">
        <v>0.49</v>
      </c>
      <c r="W2719">
        <v>0.4</v>
      </c>
      <c r="X2719">
        <v>0.75</v>
      </c>
      <c r="Y2719">
        <v>2.38</v>
      </c>
      <c r="Z2719">
        <v>0.25</v>
      </c>
      <c r="AA2719" s="5">
        <f t="shared" si="264"/>
        <v>0</v>
      </c>
      <c r="AB2719" s="15" cm="1">
        <f t="array" ref="AB2719">_xlfn.SWITCH(U2719,"夏",122,"冬",90,"春",153,"秋",153,0)</f>
        <v>153</v>
      </c>
      <c r="AC2719" s="16">
        <f t="shared" si="265"/>
        <v>0</v>
      </c>
      <c r="AD2719" s="5">
        <f>IFERROR(AA2719/D2719,0)</f>
        <v>0</v>
      </c>
      <c r="AE2719" s="15">
        <f t="shared" si="266"/>
        <v>0.41917808219178082</v>
      </c>
      <c r="AF2719" s="5">
        <f>IFERROR(AD2719*AE2719*48,0)</f>
        <v>0</v>
      </c>
    </row>
    <row r="2720" spans="1:32" x14ac:dyDescent="0.15">
      <c r="A2720" s="8">
        <v>45749</v>
      </c>
      <c r="B2720" s="1" t="s">
        <v>50</v>
      </c>
      <c r="C2720" s="1" t="s">
        <v>58</v>
      </c>
      <c r="D2720" s="1">
        <v>142.75</v>
      </c>
      <c r="E2720" s="6">
        <v>3.13</v>
      </c>
      <c r="F2720" s="10">
        <v>0.72916666666666696</v>
      </c>
      <c r="G2720" s="1">
        <v>26.4</v>
      </c>
      <c r="H2720" s="1">
        <v>25</v>
      </c>
      <c r="I2720" s="1">
        <v>26.7</v>
      </c>
      <c r="J2720" s="1">
        <v>0.12</v>
      </c>
      <c r="K2720" s="1">
        <v>405</v>
      </c>
      <c r="L2720" s="1">
        <v>95</v>
      </c>
      <c r="M2720" s="6">
        <f t="shared" ref="M2720:M2783" si="268">IFERROR(POWER((I2720+273.15)^4+133500000*POWER(J2720,0.6)*(I2720-G2720),0.25)-273.15,I2720)</f>
        <v>26.804019110606703</v>
      </c>
      <c r="N2720" s="1">
        <v>0</v>
      </c>
      <c r="O2720" s="1">
        <v>0</v>
      </c>
      <c r="P2720" s="12">
        <f t="shared" si="263"/>
        <v>0</v>
      </c>
      <c r="Q2720" s="1">
        <v>0</v>
      </c>
      <c r="R2720" s="1">
        <v>0</v>
      </c>
      <c r="S2720" s="1">
        <v>0</v>
      </c>
      <c r="T2720" s="1">
        <v>0</v>
      </c>
      <c r="U2720" s="4" t="s">
        <v>34</v>
      </c>
      <c r="V2720">
        <v>0.49</v>
      </c>
      <c r="W2720">
        <v>0.4</v>
      </c>
      <c r="X2720">
        <v>0.75</v>
      </c>
      <c r="Y2720">
        <v>2.38</v>
      </c>
      <c r="Z2720">
        <v>0.25</v>
      </c>
      <c r="AA2720" s="5">
        <f t="shared" si="264"/>
        <v>0</v>
      </c>
      <c r="AB2720" s="15" cm="1">
        <f t="array" ref="AB2720">_xlfn.SWITCH(U2720,"夏",122,"冬",90,"春",153,"秋",153,0)</f>
        <v>153</v>
      </c>
      <c r="AC2720" s="16">
        <f t="shared" si="265"/>
        <v>0</v>
      </c>
      <c r="AD2720" s="5">
        <f>IFERROR(AA2720/D2720,0)</f>
        <v>0</v>
      </c>
      <c r="AE2720" s="15">
        <f t="shared" si="266"/>
        <v>0.41917808219178082</v>
      </c>
      <c r="AF2720" s="5">
        <f>IFERROR(AD2720*AE2720*48,0)</f>
        <v>0</v>
      </c>
    </row>
    <row r="2721" spans="1:32" x14ac:dyDescent="0.15">
      <c r="A2721" s="8">
        <v>45749</v>
      </c>
      <c r="B2721" s="1" t="s">
        <v>50</v>
      </c>
      <c r="C2721" s="1" t="s">
        <v>58</v>
      </c>
      <c r="D2721" s="1">
        <v>142.75</v>
      </c>
      <c r="E2721" s="6">
        <v>3.13</v>
      </c>
      <c r="F2721" s="10">
        <v>0.75</v>
      </c>
      <c r="G2721" s="1">
        <v>26.8</v>
      </c>
      <c r="H2721" s="1">
        <v>23</v>
      </c>
      <c r="I2721" s="1">
        <v>27.1</v>
      </c>
      <c r="J2721" s="1">
        <v>0.1</v>
      </c>
      <c r="K2721" s="1">
        <v>406</v>
      </c>
      <c r="L2721" s="1">
        <v>310</v>
      </c>
      <c r="M2721" s="6">
        <f t="shared" si="268"/>
        <v>27.192873536167667</v>
      </c>
      <c r="N2721" s="1">
        <v>0.7</v>
      </c>
      <c r="O2721" s="11" cm="1">
        <f t="array" ref="O2721">ROUND(_xlfn.SWITCH(C2721,"建筑专教",IF(S2721&gt;0.1,1.38,1.28),"阶梯教室",IF(S2721&gt;0.1,1.15,1.05),"公共教室",IF(S2721&gt;0.1,1.22,1.12),IF(S2721&gt;0.1,1.2,1.1))+(MOD(ROW()*11,31)/31-0.5)*0.06,2)</f>
        <v>1.38</v>
      </c>
      <c r="P2721" s="12">
        <f t="shared" si="263"/>
        <v>0.01</v>
      </c>
      <c r="Q2721" s="13">
        <f t="shared" si="267"/>
        <v>0.84585902117411149</v>
      </c>
      <c r="R2721" s="1">
        <v>0</v>
      </c>
      <c r="S2721" s="1">
        <v>0.18</v>
      </c>
      <c r="T2721" s="1">
        <v>0.22</v>
      </c>
      <c r="U2721" s="4" t="s">
        <v>34</v>
      </c>
      <c r="V2721">
        <v>0.49</v>
      </c>
      <c r="W2721">
        <v>0.4</v>
      </c>
      <c r="X2721">
        <v>0.75</v>
      </c>
      <c r="Y2721">
        <v>2.38</v>
      </c>
      <c r="Z2721">
        <v>0.25</v>
      </c>
      <c r="AA2721" s="5">
        <f t="shared" si="264"/>
        <v>0.4</v>
      </c>
      <c r="AB2721" s="15" cm="1">
        <f t="array" ref="AB2721">_xlfn.SWITCH(U2721,"夏",122,"冬",90,"春",153,"秋",153,0)</f>
        <v>153</v>
      </c>
      <c r="AC2721" s="16">
        <f t="shared" si="265"/>
        <v>61.2</v>
      </c>
      <c r="AD2721" s="5">
        <f>IFERROR(AA2721/D2721,0)</f>
        <v>2.8021015761821367E-3</v>
      </c>
      <c r="AE2721" s="15">
        <f t="shared" si="266"/>
        <v>0.41917808219178082</v>
      </c>
      <c r="AF2721" s="5">
        <f>IFERROR(AD2721*AE2721*48,0)</f>
        <v>5.637981911090853E-2</v>
      </c>
    </row>
    <row r="2722" spans="1:32" x14ac:dyDescent="0.15">
      <c r="A2722" s="8">
        <v>45749</v>
      </c>
      <c r="B2722" s="1" t="s">
        <v>50</v>
      </c>
      <c r="C2722" s="1" t="s">
        <v>58</v>
      </c>
      <c r="D2722" s="1">
        <v>142.75</v>
      </c>
      <c r="E2722" s="6">
        <v>3.13</v>
      </c>
      <c r="F2722" s="10">
        <v>0.77083333333333304</v>
      </c>
      <c r="G2722" s="1">
        <v>27.2</v>
      </c>
      <c r="H2722" s="1">
        <v>21</v>
      </c>
      <c r="I2722" s="1">
        <v>27.5</v>
      </c>
      <c r="J2722" s="1">
        <v>0.08</v>
      </c>
      <c r="K2722" s="1">
        <v>428</v>
      </c>
      <c r="L2722" s="1">
        <v>340</v>
      </c>
      <c r="M2722" s="6">
        <f t="shared" si="268"/>
        <v>27.580916590006609</v>
      </c>
      <c r="N2722" s="1">
        <v>0.7</v>
      </c>
      <c r="O2722" s="11" cm="1">
        <f t="array" ref="O2722">ROUND(_xlfn.SWITCH(C2722,"建筑专教",IF(S2722&gt;0.1,1.38,1.28),"阶梯教室",IF(S2722&gt;0.1,1.15,1.05),"公共教室",IF(S2722&gt;0.1,1.22,1.12),IF(S2722&gt;0.1,1.2,1.1))+(MOD(ROW()*11,31)/31-0.5)*0.06,2)</f>
        <v>1.4</v>
      </c>
      <c r="P2722" s="12">
        <f t="shared" si="263"/>
        <v>0.03</v>
      </c>
      <c r="Q2722" s="13">
        <f t="shared" si="267"/>
        <v>0.95117728193543516</v>
      </c>
      <c r="R2722" s="1">
        <v>0</v>
      </c>
      <c r="S2722" s="1">
        <v>0.18</v>
      </c>
      <c r="T2722" s="1">
        <v>0.3</v>
      </c>
      <c r="U2722" s="4" t="s">
        <v>34</v>
      </c>
      <c r="V2722">
        <v>0.49</v>
      </c>
      <c r="W2722">
        <v>0.4</v>
      </c>
      <c r="X2722">
        <v>0.75</v>
      </c>
      <c r="Y2722">
        <v>2.38</v>
      </c>
      <c r="Z2722">
        <v>0.25</v>
      </c>
      <c r="AA2722" s="5">
        <f t="shared" si="264"/>
        <v>0.48</v>
      </c>
      <c r="AB2722" s="15" cm="1">
        <f t="array" ref="AB2722">_xlfn.SWITCH(U2722,"夏",122,"冬",90,"春",153,"秋",153,0)</f>
        <v>153</v>
      </c>
      <c r="AC2722" s="16">
        <f t="shared" si="265"/>
        <v>73.44</v>
      </c>
      <c r="AD2722" s="5">
        <f>IFERROR(AA2722/D2722,0)</f>
        <v>3.3625218914185638E-3</v>
      </c>
      <c r="AE2722" s="15">
        <f t="shared" si="266"/>
        <v>0.41917808219178082</v>
      </c>
      <c r="AF2722" s="5">
        <f>IFERROR(AD2722*AE2722*48,0)</f>
        <v>6.7655782933090228E-2</v>
      </c>
    </row>
    <row r="2723" spans="1:32" x14ac:dyDescent="0.15">
      <c r="A2723" s="8">
        <v>45749</v>
      </c>
      <c r="B2723" s="1" t="s">
        <v>50</v>
      </c>
      <c r="C2723" s="1" t="s">
        <v>58</v>
      </c>
      <c r="D2723" s="1">
        <v>142.75</v>
      </c>
      <c r="E2723" s="6">
        <v>3.13</v>
      </c>
      <c r="F2723" s="10">
        <v>0.79166666666666696</v>
      </c>
      <c r="G2723" s="1">
        <v>27.6</v>
      </c>
      <c r="H2723" s="1">
        <v>19</v>
      </c>
      <c r="I2723" s="1">
        <v>27.9</v>
      </c>
      <c r="J2723" s="1">
        <v>0.06</v>
      </c>
      <c r="K2723" s="1">
        <v>428</v>
      </c>
      <c r="L2723" s="1">
        <v>370</v>
      </c>
      <c r="M2723" s="6">
        <f t="shared" si="268"/>
        <v>27.967822005461528</v>
      </c>
      <c r="N2723" s="1">
        <v>0.7</v>
      </c>
      <c r="O2723" s="11" cm="1">
        <f t="array" ref="O2723">ROUND(_xlfn.SWITCH(C2723,"建筑专教",IF(S2723&gt;0.1,1.38,1.28),"阶梯教室",IF(S2723&gt;0.1,1.15,1.05),"公共教室",IF(S2723&gt;0.1,1.22,1.12),IF(S2723&gt;0.1,1.2,1.1))+(MOD(ROW()*11,31)/31-0.5)*0.06,2)</f>
        <v>1.36</v>
      </c>
      <c r="P2723" s="12">
        <f t="shared" si="263"/>
        <v>0.03</v>
      </c>
      <c r="Q2723" s="13">
        <f t="shared" si="267"/>
        <v>1.0036417654499266</v>
      </c>
      <c r="R2723" s="1">
        <v>0</v>
      </c>
      <c r="S2723" s="1">
        <v>0.18</v>
      </c>
      <c r="T2723" s="1">
        <v>0.3</v>
      </c>
      <c r="U2723" s="4" t="s">
        <v>34</v>
      </c>
      <c r="V2723">
        <v>0.49</v>
      </c>
      <c r="W2723">
        <v>0.4</v>
      </c>
      <c r="X2723">
        <v>0.75</v>
      </c>
      <c r="Y2723">
        <v>2.38</v>
      </c>
      <c r="Z2723">
        <v>0.25</v>
      </c>
      <c r="AA2723" s="5">
        <f t="shared" si="264"/>
        <v>0.48</v>
      </c>
      <c r="AB2723" s="15" cm="1">
        <f t="array" ref="AB2723">_xlfn.SWITCH(U2723,"夏",122,"冬",90,"春",153,"秋",153,0)</f>
        <v>153</v>
      </c>
      <c r="AC2723" s="16">
        <f t="shared" si="265"/>
        <v>73.44</v>
      </c>
      <c r="AD2723" s="5">
        <f>IFERROR(AA2723/D2723,0)</f>
        <v>3.3625218914185638E-3</v>
      </c>
      <c r="AE2723" s="15">
        <f t="shared" si="266"/>
        <v>0.41917808219178082</v>
      </c>
      <c r="AF2723" s="5">
        <f>IFERROR(AD2723*AE2723*48,0)</f>
        <v>6.7655782933090228E-2</v>
      </c>
    </row>
    <row r="2724" spans="1:32" x14ac:dyDescent="0.15">
      <c r="A2724" s="8">
        <v>45749</v>
      </c>
      <c r="B2724" s="1" t="s">
        <v>50</v>
      </c>
      <c r="C2724" s="1" t="s">
        <v>58</v>
      </c>
      <c r="D2724" s="1">
        <v>142.75</v>
      </c>
      <c r="E2724" s="6">
        <v>3.13</v>
      </c>
      <c r="F2724" s="10">
        <v>0.8125</v>
      </c>
      <c r="G2724" s="1">
        <v>28</v>
      </c>
      <c r="H2724" s="1">
        <v>17</v>
      </c>
      <c r="I2724" s="1">
        <v>28.3</v>
      </c>
      <c r="J2724" s="1">
        <v>0.08</v>
      </c>
      <c r="K2724" s="1">
        <v>405</v>
      </c>
      <c r="L2724" s="1">
        <v>400</v>
      </c>
      <c r="M2724" s="6">
        <f t="shared" si="268"/>
        <v>28.380274421650029</v>
      </c>
      <c r="N2724" s="1">
        <v>0.7</v>
      </c>
      <c r="O2724" s="11" cm="1">
        <f t="array" ref="O2724">ROUND(_xlfn.SWITCH(C2724,"建筑专教",IF(S2724&gt;0.1,1.38,1.28),"阶梯教室",IF(S2724&gt;0.1,1.15,1.05),"公共教室",IF(S2724&gt;0.1,1.22,1.12),IF(S2724&gt;0.1,1.2,1.1))+(MOD(ROW()*11,31)/31-0.5)*0.06,2)</f>
        <v>1.38</v>
      </c>
      <c r="P2724" s="12">
        <f t="shared" si="263"/>
        <v>0.01</v>
      </c>
      <c r="Q2724" s="13">
        <f t="shared" si="267"/>
        <v>1.1084886670527736</v>
      </c>
      <c r="R2724" s="1">
        <v>0</v>
      </c>
      <c r="S2724" s="1">
        <v>0.18</v>
      </c>
      <c r="T2724" s="1">
        <v>0.22</v>
      </c>
      <c r="U2724" s="4" t="s">
        <v>34</v>
      </c>
      <c r="V2724">
        <v>0.49</v>
      </c>
      <c r="W2724">
        <v>0.4</v>
      </c>
      <c r="X2724">
        <v>0.75</v>
      </c>
      <c r="Y2724">
        <v>2.38</v>
      </c>
      <c r="Z2724">
        <v>0.25</v>
      </c>
      <c r="AA2724" s="5">
        <f t="shared" si="264"/>
        <v>0.4</v>
      </c>
      <c r="AB2724" s="15" cm="1">
        <f t="array" ref="AB2724">_xlfn.SWITCH(U2724,"夏",122,"冬",90,"春",153,"秋",153,0)</f>
        <v>153</v>
      </c>
      <c r="AC2724" s="16">
        <f t="shared" si="265"/>
        <v>61.2</v>
      </c>
      <c r="AD2724" s="5">
        <f>IFERROR(AA2724/D2724,0)</f>
        <v>2.8021015761821367E-3</v>
      </c>
      <c r="AE2724" s="15">
        <f t="shared" si="266"/>
        <v>0.41917808219178082</v>
      </c>
      <c r="AF2724" s="5">
        <f>IFERROR(AD2724*AE2724*48,0)</f>
        <v>5.637981911090853E-2</v>
      </c>
    </row>
    <row r="2725" spans="1:32" x14ac:dyDescent="0.15">
      <c r="A2725" s="8">
        <v>45749</v>
      </c>
      <c r="B2725" s="1" t="s">
        <v>50</v>
      </c>
      <c r="C2725" s="1" t="s">
        <v>58</v>
      </c>
      <c r="D2725" s="1">
        <v>142.75</v>
      </c>
      <c r="E2725" s="6">
        <v>3.13</v>
      </c>
      <c r="F2725" s="10">
        <v>0.83333333333333304</v>
      </c>
      <c r="G2725" s="1">
        <v>28.4</v>
      </c>
      <c r="H2725" s="1">
        <v>15</v>
      </c>
      <c r="I2725" s="1">
        <v>28.7</v>
      </c>
      <c r="J2725" s="1">
        <v>0.1</v>
      </c>
      <c r="K2725" s="1">
        <v>405</v>
      </c>
      <c r="L2725" s="1">
        <v>430</v>
      </c>
      <c r="M2725" s="6">
        <f t="shared" si="268"/>
        <v>28.791405373108432</v>
      </c>
      <c r="N2725" s="1">
        <v>0.7</v>
      </c>
      <c r="O2725" s="11" cm="1">
        <f t="array" ref="O2725">ROUND(_xlfn.SWITCH(C2725,"建筑专教",IF(S2725&gt;0.1,1.38,1.28),"阶梯教室",IF(S2725&gt;0.1,1.15,1.05),"公共教室",IF(S2725&gt;0.1,1.22,1.12),IF(S2725&gt;0.1,1.2,1.1))+(MOD(ROW()*11,31)/31-0.5)*0.06,2)</f>
        <v>1.41</v>
      </c>
      <c r="P2725" s="12">
        <f t="shared" ref="P2725:P2788" si="269">IF(O2725=0,0,ROUND(MIN(MAX((K2725-400)/(320*E2725*IF(C2725="公共教室",0.95,IF(C2725="建筑专教",0.85,IF(C2725="阶梯教室",1.15,1)))),0),2),2))</f>
        <v>0.01</v>
      </c>
      <c r="Q2725" s="13">
        <f t="shared" si="267"/>
        <v>1.2156722051864777</v>
      </c>
      <c r="R2725" s="1">
        <v>0</v>
      </c>
      <c r="S2725" s="1">
        <v>0.18</v>
      </c>
      <c r="T2725" s="1">
        <v>0.14000000000000001</v>
      </c>
      <c r="U2725" s="4" t="s">
        <v>34</v>
      </c>
      <c r="V2725">
        <v>0.49</v>
      </c>
      <c r="W2725">
        <v>0.4</v>
      </c>
      <c r="X2725">
        <v>0.75</v>
      </c>
      <c r="Y2725">
        <v>2.38</v>
      </c>
      <c r="Z2725">
        <v>0.25</v>
      </c>
      <c r="AA2725" s="5">
        <f t="shared" si="264"/>
        <v>0.32</v>
      </c>
      <c r="AB2725" s="15" cm="1">
        <f t="array" ref="AB2725">_xlfn.SWITCH(U2725,"夏",122,"冬",90,"春",153,"秋",153,0)</f>
        <v>153</v>
      </c>
      <c r="AC2725" s="16">
        <f t="shared" si="265"/>
        <v>48.96</v>
      </c>
      <c r="AD2725" s="5">
        <f>IFERROR(AA2725/D2725,0)</f>
        <v>2.2416812609457092E-3</v>
      </c>
      <c r="AE2725" s="15">
        <f t="shared" si="266"/>
        <v>0.41917808219178082</v>
      </c>
      <c r="AF2725" s="5">
        <f>IFERROR(AD2725*AE2725*48,0)</f>
        <v>4.5103855288726818E-2</v>
      </c>
    </row>
    <row r="2726" spans="1:32" x14ac:dyDescent="0.15">
      <c r="A2726" s="8">
        <v>45749</v>
      </c>
      <c r="B2726" s="1" t="s">
        <v>50</v>
      </c>
      <c r="C2726" s="1" t="s">
        <v>58</v>
      </c>
      <c r="D2726" s="1">
        <v>142.75</v>
      </c>
      <c r="E2726" s="6">
        <v>3.13</v>
      </c>
      <c r="F2726" s="10">
        <v>0.85416666666666696</v>
      </c>
      <c r="G2726" s="1">
        <v>28.8</v>
      </c>
      <c r="H2726" s="1">
        <v>13</v>
      </c>
      <c r="I2726" s="1">
        <v>29.1</v>
      </c>
      <c r="J2726" s="1">
        <v>0.12</v>
      </c>
      <c r="K2726" s="1">
        <v>405</v>
      </c>
      <c r="L2726" s="1">
        <v>460</v>
      </c>
      <c r="M2726" s="6">
        <f t="shared" si="268"/>
        <v>29.201562517101763</v>
      </c>
      <c r="N2726" s="1">
        <v>0.7</v>
      </c>
      <c r="O2726" s="11" cm="1">
        <f t="array" ref="O2726">ROUND(_xlfn.SWITCH(C2726,"建筑专教",IF(S2726&gt;0.1,1.38,1.28),"阶梯教室",IF(S2726&gt;0.1,1.15,1.05),"公共教室",IF(S2726&gt;0.1,1.22,1.12),IF(S2726&gt;0.1,1.2,1.1))+(MOD(ROW()*11,31)/31-0.5)*0.06,2)</f>
        <v>1.37</v>
      </c>
      <c r="P2726" s="12">
        <f t="shared" si="269"/>
        <v>0.01</v>
      </c>
      <c r="Q2726" s="13">
        <f t="shared" si="267"/>
        <v>1.2753976155468429</v>
      </c>
      <c r="R2726" s="1">
        <v>0</v>
      </c>
      <c r="S2726" s="1">
        <v>0.18</v>
      </c>
      <c r="T2726" s="1">
        <v>0.06</v>
      </c>
      <c r="U2726" s="4" t="s">
        <v>34</v>
      </c>
      <c r="V2726">
        <v>0.49</v>
      </c>
      <c r="W2726">
        <v>0.4</v>
      </c>
      <c r="X2726">
        <v>0.75</v>
      </c>
      <c r="Y2726">
        <v>2.38</v>
      </c>
      <c r="Z2726">
        <v>0.25</v>
      </c>
      <c r="AA2726" s="5">
        <f t="shared" si="264"/>
        <v>0.24</v>
      </c>
      <c r="AB2726" s="15" cm="1">
        <f t="array" ref="AB2726">_xlfn.SWITCH(U2726,"夏",122,"冬",90,"春",153,"秋",153,0)</f>
        <v>153</v>
      </c>
      <c r="AC2726" s="16">
        <f t="shared" si="265"/>
        <v>36.72</v>
      </c>
      <c r="AD2726" s="5">
        <f>IFERROR(AA2726/D2726,0)</f>
        <v>1.6812609457092819E-3</v>
      </c>
      <c r="AE2726" s="15">
        <f t="shared" si="266"/>
        <v>0.41917808219178082</v>
      </c>
      <c r="AF2726" s="5">
        <f>IFERROR(AD2726*AE2726*48,0)</f>
        <v>3.3827891466545114E-2</v>
      </c>
    </row>
    <row r="2727" spans="1:32" x14ac:dyDescent="0.15">
      <c r="A2727" s="8">
        <v>45749</v>
      </c>
      <c r="B2727" s="1" t="s">
        <v>50</v>
      </c>
      <c r="C2727" s="1" t="s">
        <v>58</v>
      </c>
      <c r="D2727" s="1">
        <v>142.75</v>
      </c>
      <c r="E2727" s="6">
        <v>3.13</v>
      </c>
      <c r="F2727" s="10">
        <v>0.875</v>
      </c>
      <c r="G2727" s="1">
        <v>28.4</v>
      </c>
      <c r="H2727" s="1">
        <v>15</v>
      </c>
      <c r="I2727" s="1">
        <v>28.7</v>
      </c>
      <c r="J2727" s="1">
        <v>0.1</v>
      </c>
      <c r="K2727" s="1">
        <v>405</v>
      </c>
      <c r="L2727" s="1">
        <v>135</v>
      </c>
      <c r="M2727" s="6">
        <f t="shared" si="268"/>
        <v>28.791405373108432</v>
      </c>
      <c r="N2727" s="1">
        <v>0</v>
      </c>
      <c r="O2727" s="1">
        <v>0</v>
      </c>
      <c r="P2727" s="12">
        <f t="shared" si="269"/>
        <v>0</v>
      </c>
      <c r="Q2727" s="1">
        <v>0</v>
      </c>
      <c r="R2727" s="1">
        <v>0</v>
      </c>
      <c r="S2727" s="1">
        <v>0</v>
      </c>
      <c r="T2727" s="1">
        <v>0</v>
      </c>
      <c r="U2727" s="4" t="s">
        <v>34</v>
      </c>
      <c r="V2727">
        <v>0.49</v>
      </c>
      <c r="W2727">
        <v>0.4</v>
      </c>
      <c r="X2727">
        <v>0.75</v>
      </c>
      <c r="Y2727">
        <v>2.38</v>
      </c>
      <c r="Z2727">
        <v>0.25</v>
      </c>
      <c r="AA2727" s="5">
        <f t="shared" si="264"/>
        <v>0</v>
      </c>
      <c r="AB2727" s="15" cm="1">
        <f t="array" ref="AB2727">_xlfn.SWITCH(U2727,"夏",122,"冬",90,"春",153,"秋",153,0)</f>
        <v>153</v>
      </c>
      <c r="AC2727" s="16">
        <f t="shared" si="265"/>
        <v>0</v>
      </c>
      <c r="AD2727" s="5">
        <f>IFERROR(AA2727/D2727,0)</f>
        <v>0</v>
      </c>
      <c r="AE2727" s="15">
        <f t="shared" si="266"/>
        <v>0.41917808219178082</v>
      </c>
      <c r="AF2727" s="5">
        <f>IFERROR(AD2727*AE2727*48,0)</f>
        <v>0</v>
      </c>
    </row>
    <row r="2728" spans="1:32" x14ac:dyDescent="0.15">
      <c r="A2728" s="8">
        <v>45749</v>
      </c>
      <c r="B2728" s="1" t="s">
        <v>50</v>
      </c>
      <c r="C2728" s="1" t="s">
        <v>58</v>
      </c>
      <c r="D2728" s="1">
        <v>142.75</v>
      </c>
      <c r="E2728" s="6">
        <v>3.13</v>
      </c>
      <c r="F2728" s="10">
        <v>0.89583333333333304</v>
      </c>
      <c r="G2728" s="1">
        <v>28</v>
      </c>
      <c r="H2728" s="1">
        <v>17</v>
      </c>
      <c r="I2728" s="1">
        <v>28.3</v>
      </c>
      <c r="J2728" s="1">
        <v>0.08</v>
      </c>
      <c r="K2728" s="1">
        <v>405</v>
      </c>
      <c r="L2728" s="1">
        <v>110</v>
      </c>
      <c r="M2728" s="6">
        <f t="shared" si="268"/>
        <v>28.380274421650029</v>
      </c>
      <c r="N2728" s="1">
        <v>0</v>
      </c>
      <c r="O2728" s="1">
        <v>0</v>
      </c>
      <c r="P2728" s="12">
        <f t="shared" si="269"/>
        <v>0</v>
      </c>
      <c r="Q2728" s="1">
        <v>0</v>
      </c>
      <c r="R2728" s="1">
        <v>0</v>
      </c>
      <c r="S2728" s="1">
        <v>0</v>
      </c>
      <c r="T2728" s="1">
        <v>0</v>
      </c>
      <c r="U2728" s="4" t="s">
        <v>34</v>
      </c>
      <c r="V2728">
        <v>0.49</v>
      </c>
      <c r="W2728">
        <v>0.4</v>
      </c>
      <c r="X2728">
        <v>0.75</v>
      </c>
      <c r="Y2728">
        <v>2.38</v>
      </c>
      <c r="Z2728">
        <v>0.25</v>
      </c>
      <c r="AA2728" s="5">
        <f t="shared" ref="AA2728:AA2791" si="270">R2728+S2728+T2728</f>
        <v>0</v>
      </c>
      <c r="AB2728" s="15" cm="1">
        <f t="array" ref="AB2728">_xlfn.SWITCH(U2728,"夏",122,"冬",90,"春",153,"秋",153,0)</f>
        <v>153</v>
      </c>
      <c r="AC2728" s="16">
        <f t="shared" ref="AC2728:AC2791" si="271">AA2728*AB2728</f>
        <v>0</v>
      </c>
      <c r="AD2728" s="5">
        <f>IFERROR(AA2728/D2728,0)</f>
        <v>0</v>
      </c>
      <c r="AE2728" s="15">
        <f t="shared" ref="AE2728:AE2791" si="272">IF(U2728="夏",122/365,IF(U2728="冬",90/365,IF(OR(U2728="春",U2728="秋"),153/365,0)))</f>
        <v>0.41917808219178082</v>
      </c>
      <c r="AF2728" s="5">
        <f>IFERROR(AD2728*AE2728*48,0)</f>
        <v>0</v>
      </c>
    </row>
    <row r="2729" spans="1:32" x14ac:dyDescent="0.15">
      <c r="A2729" s="8">
        <v>45749</v>
      </c>
      <c r="B2729" s="1" t="s">
        <v>50</v>
      </c>
      <c r="C2729" s="1" t="s">
        <v>58</v>
      </c>
      <c r="D2729" s="1">
        <v>142.75</v>
      </c>
      <c r="E2729" s="6">
        <v>3.13</v>
      </c>
      <c r="F2729" s="10">
        <v>0.91666666666666696</v>
      </c>
      <c r="G2729" s="1">
        <v>27.6</v>
      </c>
      <c r="H2729" s="1">
        <v>19</v>
      </c>
      <c r="I2729" s="1">
        <v>27.9</v>
      </c>
      <c r="J2729" s="1">
        <v>0.06</v>
      </c>
      <c r="K2729" s="1">
        <v>405</v>
      </c>
      <c r="L2729" s="1">
        <v>90</v>
      </c>
      <c r="M2729" s="6">
        <f t="shared" si="268"/>
        <v>27.967822005461528</v>
      </c>
      <c r="N2729" s="1">
        <v>0</v>
      </c>
      <c r="O2729" s="1">
        <v>0</v>
      </c>
      <c r="P2729" s="12">
        <f t="shared" si="269"/>
        <v>0</v>
      </c>
      <c r="Q2729" s="1">
        <v>0</v>
      </c>
      <c r="R2729" s="1">
        <v>0</v>
      </c>
      <c r="S2729" s="1">
        <v>0</v>
      </c>
      <c r="T2729" s="1">
        <v>0</v>
      </c>
      <c r="U2729" s="4" t="s">
        <v>34</v>
      </c>
      <c r="V2729">
        <v>0.49</v>
      </c>
      <c r="W2729">
        <v>0.4</v>
      </c>
      <c r="X2729">
        <v>0.75</v>
      </c>
      <c r="Y2729">
        <v>2.38</v>
      </c>
      <c r="Z2729">
        <v>0.25</v>
      </c>
      <c r="AA2729" s="5">
        <f t="shared" si="270"/>
        <v>0</v>
      </c>
      <c r="AB2729" s="15" cm="1">
        <f t="array" ref="AB2729">_xlfn.SWITCH(U2729,"夏",122,"冬",90,"春",153,"秋",153,0)</f>
        <v>153</v>
      </c>
      <c r="AC2729" s="16">
        <f t="shared" si="271"/>
        <v>0</v>
      </c>
      <c r="AD2729" s="5">
        <f>IFERROR(AA2729/D2729,0)</f>
        <v>0</v>
      </c>
      <c r="AE2729" s="15">
        <f t="shared" si="272"/>
        <v>0.41917808219178082</v>
      </c>
      <c r="AF2729" s="5">
        <f>IFERROR(AD2729*AE2729*48,0)</f>
        <v>0</v>
      </c>
    </row>
    <row r="2730" spans="1:32" x14ac:dyDescent="0.15">
      <c r="A2730" s="8">
        <v>45750</v>
      </c>
      <c r="B2730" s="1" t="s">
        <v>45</v>
      </c>
      <c r="C2730" s="1" t="s">
        <v>58</v>
      </c>
      <c r="D2730" s="1">
        <v>142.75</v>
      </c>
      <c r="E2730" s="6">
        <v>3.13</v>
      </c>
      <c r="F2730" s="10">
        <v>0.33333333333333298</v>
      </c>
      <c r="G2730" s="1">
        <v>21</v>
      </c>
      <c r="H2730" s="1">
        <v>59</v>
      </c>
      <c r="I2730" s="1">
        <v>21.3</v>
      </c>
      <c r="J2730" s="1">
        <v>0.13</v>
      </c>
      <c r="K2730" s="1">
        <v>408</v>
      </c>
      <c r="L2730" s="1">
        <v>100</v>
      </c>
      <c r="M2730" s="6">
        <f t="shared" si="268"/>
        <v>21.415244154615891</v>
      </c>
      <c r="N2730" s="1">
        <v>0</v>
      </c>
      <c r="O2730" s="1">
        <v>0</v>
      </c>
      <c r="P2730" s="12">
        <f t="shared" si="269"/>
        <v>0</v>
      </c>
      <c r="Q2730" s="1">
        <v>0</v>
      </c>
      <c r="R2730" s="1">
        <v>0</v>
      </c>
      <c r="S2730" s="1">
        <v>0</v>
      </c>
      <c r="T2730" s="1">
        <v>0</v>
      </c>
      <c r="U2730" s="4" t="s">
        <v>34</v>
      </c>
      <c r="V2730">
        <v>0.49</v>
      </c>
      <c r="W2730">
        <v>0.4</v>
      </c>
      <c r="X2730">
        <v>0.75</v>
      </c>
      <c r="Y2730">
        <v>2.38</v>
      </c>
      <c r="Z2730">
        <v>0.25</v>
      </c>
      <c r="AA2730" s="5">
        <f t="shared" si="270"/>
        <v>0</v>
      </c>
      <c r="AB2730" s="15" cm="1">
        <f t="array" ref="AB2730">_xlfn.SWITCH(U2730,"夏",122,"冬",90,"春",153,"秋",153,0)</f>
        <v>153</v>
      </c>
      <c r="AC2730" s="16">
        <f t="shared" si="271"/>
        <v>0</v>
      </c>
      <c r="AD2730" s="5">
        <f>IFERROR(AA2730/D2730,0)</f>
        <v>0</v>
      </c>
      <c r="AE2730" s="15">
        <f t="shared" si="272"/>
        <v>0.41917808219178082</v>
      </c>
      <c r="AF2730" s="5">
        <f>IFERROR(AD2730*AE2730*48,0)</f>
        <v>0</v>
      </c>
    </row>
    <row r="2731" spans="1:32" x14ac:dyDescent="0.15">
      <c r="A2731" s="8">
        <v>45750</v>
      </c>
      <c r="B2731" s="1" t="s">
        <v>45</v>
      </c>
      <c r="C2731" s="1" t="s">
        <v>58</v>
      </c>
      <c r="D2731" s="1">
        <v>142.75</v>
      </c>
      <c r="E2731" s="6">
        <v>3.13</v>
      </c>
      <c r="F2731" s="10">
        <v>0.35416666666666702</v>
      </c>
      <c r="G2731" s="1">
        <v>21.4</v>
      </c>
      <c r="H2731" s="1">
        <v>57</v>
      </c>
      <c r="I2731" s="1">
        <v>21.7</v>
      </c>
      <c r="J2731" s="1">
        <v>0.15</v>
      </c>
      <c r="K2731" s="1">
        <v>435</v>
      </c>
      <c r="L2731" s="1">
        <v>335</v>
      </c>
      <c r="M2731" s="6">
        <f t="shared" si="268"/>
        <v>21.825059759990097</v>
      </c>
      <c r="N2731" s="1">
        <v>0.7</v>
      </c>
      <c r="O2731" s="11" cm="1">
        <f t="array" ref="O2731">ROUND(_xlfn.SWITCH(C2731,"建筑专教",IF(S2731&gt;0.1,1.38,1.28),"阶梯教室",IF(S2731&gt;0.1,1.15,1.05),"公共教室",IF(S2731&gt;0.1,1.22,1.12),IF(S2731&gt;0.1,1.2,1.1))+(MOD(ROW()*11,31)/31-0.5)*0.06,2)</f>
        <v>1.35</v>
      </c>
      <c r="P2731" s="12">
        <f t="shared" si="269"/>
        <v>0.04</v>
      </c>
      <c r="Q2731" s="13">
        <f t="shared" si="267"/>
        <v>-0.49801266895659163</v>
      </c>
      <c r="R2731" s="1">
        <v>0</v>
      </c>
      <c r="S2731" s="1">
        <v>0.18</v>
      </c>
      <c r="T2731" s="1">
        <v>0.33</v>
      </c>
      <c r="U2731" s="4" t="s">
        <v>34</v>
      </c>
      <c r="V2731">
        <v>0.49</v>
      </c>
      <c r="W2731">
        <v>0.4</v>
      </c>
      <c r="X2731">
        <v>0.75</v>
      </c>
      <c r="Y2731">
        <v>2.38</v>
      </c>
      <c r="Z2731">
        <v>0.25</v>
      </c>
      <c r="AA2731" s="5">
        <f t="shared" si="270"/>
        <v>0.51</v>
      </c>
      <c r="AB2731" s="15" cm="1">
        <f t="array" ref="AB2731">_xlfn.SWITCH(U2731,"夏",122,"冬",90,"春",153,"秋",153,0)</f>
        <v>153</v>
      </c>
      <c r="AC2731" s="16">
        <f t="shared" si="271"/>
        <v>78.03</v>
      </c>
      <c r="AD2731" s="5">
        <f>IFERROR(AA2731/D2731,0)</f>
        <v>3.5726795096322241E-3</v>
      </c>
      <c r="AE2731" s="15">
        <f t="shared" si="272"/>
        <v>0.41917808219178082</v>
      </c>
      <c r="AF2731" s="5">
        <f>IFERROR(AD2731*AE2731*48,0)</f>
        <v>7.1884269366408377E-2</v>
      </c>
    </row>
    <row r="2732" spans="1:32" x14ac:dyDescent="0.15">
      <c r="A2732" s="8">
        <v>45750</v>
      </c>
      <c r="B2732" s="1" t="s">
        <v>45</v>
      </c>
      <c r="C2732" s="1" t="s">
        <v>58</v>
      </c>
      <c r="D2732" s="1">
        <v>142.75</v>
      </c>
      <c r="E2732" s="6">
        <v>3.13</v>
      </c>
      <c r="F2732" s="10">
        <v>0.375</v>
      </c>
      <c r="G2732" s="1">
        <v>21.9</v>
      </c>
      <c r="H2732" s="1">
        <v>55</v>
      </c>
      <c r="I2732" s="1">
        <v>22.2</v>
      </c>
      <c r="J2732" s="1">
        <v>0.14000000000000001</v>
      </c>
      <c r="K2732" s="1">
        <v>468</v>
      </c>
      <c r="L2732" s="1">
        <v>365</v>
      </c>
      <c r="M2732" s="6">
        <f t="shared" si="268"/>
        <v>22.319383721781321</v>
      </c>
      <c r="N2732" s="1">
        <v>0.7</v>
      </c>
      <c r="O2732" s="11" cm="1">
        <f t="array" ref="O2732">ROUND(_xlfn.SWITCH(C2732,"建筑专教",IF(S2732&gt;0.1,1.38,1.28),"阶梯教室",IF(S2732&gt;0.1,1.15,1.05),"公共教室",IF(S2732&gt;0.1,1.22,1.12),IF(S2732&gt;0.1,1.2,1.1))+(MOD(ROW()*11,31)/31-0.5)*0.06,2)</f>
        <v>1.38</v>
      </c>
      <c r="P2732" s="12">
        <f t="shared" si="269"/>
        <v>0.08</v>
      </c>
      <c r="Q2732" s="13">
        <f t="shared" si="267"/>
        <v>-0.31226378515692477</v>
      </c>
      <c r="R2732" s="1">
        <v>0</v>
      </c>
      <c r="S2732" s="1">
        <v>0.18</v>
      </c>
      <c r="T2732" s="1">
        <v>0.43</v>
      </c>
      <c r="U2732" s="4" t="s">
        <v>34</v>
      </c>
      <c r="V2732">
        <v>0.49</v>
      </c>
      <c r="W2732">
        <v>0.4</v>
      </c>
      <c r="X2732">
        <v>0.75</v>
      </c>
      <c r="Y2732">
        <v>2.38</v>
      </c>
      <c r="Z2732">
        <v>0.25</v>
      </c>
      <c r="AA2732" s="5">
        <f t="shared" si="270"/>
        <v>0.61</v>
      </c>
      <c r="AB2732" s="15" cm="1">
        <f t="array" ref="AB2732">_xlfn.SWITCH(U2732,"夏",122,"冬",90,"春",153,"秋",153,0)</f>
        <v>153</v>
      </c>
      <c r="AC2732" s="16">
        <f t="shared" si="271"/>
        <v>93.33</v>
      </c>
      <c r="AD2732" s="5">
        <f>IFERROR(AA2732/D2732,0)</f>
        <v>4.2732049036777586E-3</v>
      </c>
      <c r="AE2732" s="15">
        <f t="shared" si="272"/>
        <v>0.41917808219178082</v>
      </c>
      <c r="AF2732" s="5">
        <f>IFERROR(AD2732*AE2732*48,0)</f>
        <v>8.5979224144135502E-2</v>
      </c>
    </row>
    <row r="2733" spans="1:32" x14ac:dyDescent="0.15">
      <c r="A2733" s="8">
        <v>45750</v>
      </c>
      <c r="B2733" s="1" t="s">
        <v>45</v>
      </c>
      <c r="C2733" s="1" t="s">
        <v>58</v>
      </c>
      <c r="D2733" s="1">
        <v>142.75</v>
      </c>
      <c r="E2733" s="6">
        <v>3.13</v>
      </c>
      <c r="F2733" s="10">
        <v>0.39583333333333298</v>
      </c>
      <c r="G2733" s="1">
        <v>22.3</v>
      </c>
      <c r="H2733" s="1">
        <v>53</v>
      </c>
      <c r="I2733" s="1">
        <v>22.6</v>
      </c>
      <c r="J2733" s="1">
        <v>0.12</v>
      </c>
      <c r="K2733" s="1">
        <v>475</v>
      </c>
      <c r="L2733" s="1">
        <v>395</v>
      </c>
      <c r="M2733" s="6">
        <f t="shared" si="268"/>
        <v>22.708402238137751</v>
      </c>
      <c r="N2733" s="1">
        <v>0.7</v>
      </c>
      <c r="O2733" s="11" cm="1">
        <f t="array" ref="O2733">ROUND(_xlfn.SWITCH(C2733,"建筑专教",IF(S2733&gt;0.1,1.38,1.28),"阶梯教室",IF(S2733&gt;0.1,1.15,1.05),"公共教室",IF(S2733&gt;0.1,1.22,1.12),IF(S2733&gt;0.1,1.2,1.1))+(MOD(ROW()*11,31)/31-0.5)*0.06,2)</f>
        <v>1.4</v>
      </c>
      <c r="P2733" s="12">
        <f t="shared" si="269"/>
        <v>0.09</v>
      </c>
      <c r="Q2733" s="13">
        <f t="shared" si="267"/>
        <v>-0.17848192839483004</v>
      </c>
      <c r="R2733" s="1">
        <v>0</v>
      </c>
      <c r="S2733" s="1">
        <v>0.18</v>
      </c>
      <c r="T2733" s="1">
        <v>0.35</v>
      </c>
      <c r="U2733" s="4" t="s">
        <v>34</v>
      </c>
      <c r="V2733">
        <v>0.49</v>
      </c>
      <c r="W2733">
        <v>0.4</v>
      </c>
      <c r="X2733">
        <v>0.75</v>
      </c>
      <c r="Y2733">
        <v>2.38</v>
      </c>
      <c r="Z2733">
        <v>0.25</v>
      </c>
      <c r="AA2733" s="5">
        <f t="shared" si="270"/>
        <v>0.53</v>
      </c>
      <c r="AB2733" s="15" cm="1">
        <f t="array" ref="AB2733">_xlfn.SWITCH(U2733,"夏",122,"冬",90,"春",153,"秋",153,0)</f>
        <v>153</v>
      </c>
      <c r="AC2733" s="16">
        <f t="shared" si="271"/>
        <v>81.09</v>
      </c>
      <c r="AD2733" s="5">
        <f>IFERROR(AA2733/D2733,0)</f>
        <v>3.712784588441331E-3</v>
      </c>
      <c r="AE2733" s="15">
        <f t="shared" si="272"/>
        <v>0.41917808219178082</v>
      </c>
      <c r="AF2733" s="5">
        <f>IFERROR(AD2733*AE2733*48,0)</f>
        <v>7.4703260321953791E-2</v>
      </c>
    </row>
    <row r="2734" spans="1:32" x14ac:dyDescent="0.15">
      <c r="A2734" s="8">
        <v>45750</v>
      </c>
      <c r="B2734" s="1" t="s">
        <v>45</v>
      </c>
      <c r="C2734" s="1" t="s">
        <v>58</v>
      </c>
      <c r="D2734" s="1">
        <v>142.75</v>
      </c>
      <c r="E2734" s="6">
        <v>3.13</v>
      </c>
      <c r="F2734" s="10">
        <v>0.41666666666666702</v>
      </c>
      <c r="G2734" s="1">
        <v>22.7</v>
      </c>
      <c r="H2734" s="1">
        <v>51</v>
      </c>
      <c r="I2734" s="1">
        <v>23</v>
      </c>
      <c r="J2734" s="1">
        <v>0.15</v>
      </c>
      <c r="K2734" s="1">
        <v>448</v>
      </c>
      <c r="L2734" s="1">
        <v>425</v>
      </c>
      <c r="M2734" s="6">
        <f t="shared" si="268"/>
        <v>23.123421435308103</v>
      </c>
      <c r="N2734" s="1">
        <v>0.7</v>
      </c>
      <c r="O2734" s="11" cm="1">
        <f t="array" ref="O2734">ROUND(_xlfn.SWITCH(C2734,"建筑专教",IF(S2734&gt;0.1,1.38,1.28),"阶梯教室",IF(S2734&gt;0.1,1.15,1.05),"公共教室",IF(S2734&gt;0.1,1.22,1.12),IF(S2734&gt;0.1,1.2,1.1))+(MOD(ROW()*11,31)/31-0.5)*0.06,2)</f>
        <v>1.36</v>
      </c>
      <c r="P2734" s="12">
        <f t="shared" si="269"/>
        <v>0.06</v>
      </c>
      <c r="Q2734" s="13">
        <f t="shared" si="267"/>
        <v>-0.14903054210520478</v>
      </c>
      <c r="R2734" s="1">
        <v>0</v>
      </c>
      <c r="S2734" s="1">
        <v>0.18</v>
      </c>
      <c r="T2734" s="1">
        <v>0.27</v>
      </c>
      <c r="U2734" s="4" t="s">
        <v>34</v>
      </c>
      <c r="V2734">
        <v>0.49</v>
      </c>
      <c r="W2734">
        <v>0.4</v>
      </c>
      <c r="X2734">
        <v>0.75</v>
      </c>
      <c r="Y2734">
        <v>2.38</v>
      </c>
      <c r="Z2734">
        <v>0.25</v>
      </c>
      <c r="AA2734" s="5">
        <f t="shared" si="270"/>
        <v>0.45</v>
      </c>
      <c r="AB2734" s="15" cm="1">
        <f t="array" ref="AB2734">_xlfn.SWITCH(U2734,"夏",122,"冬",90,"春",153,"秋",153,0)</f>
        <v>153</v>
      </c>
      <c r="AC2734" s="16">
        <f t="shared" si="271"/>
        <v>68.850000000000009</v>
      </c>
      <c r="AD2734" s="5">
        <f>IFERROR(AA2734/D2734,0)</f>
        <v>3.152364273204904E-3</v>
      </c>
      <c r="AE2734" s="15">
        <f t="shared" si="272"/>
        <v>0.41917808219178082</v>
      </c>
      <c r="AF2734" s="5">
        <f>IFERROR(AD2734*AE2734*48,0)</f>
        <v>6.3427296499772093E-2</v>
      </c>
    </row>
    <row r="2735" spans="1:32" x14ac:dyDescent="0.15">
      <c r="A2735" s="8">
        <v>45750</v>
      </c>
      <c r="B2735" s="1" t="s">
        <v>45</v>
      </c>
      <c r="C2735" s="1" t="s">
        <v>58</v>
      </c>
      <c r="D2735" s="1">
        <v>142.75</v>
      </c>
      <c r="E2735" s="6">
        <v>3.13</v>
      </c>
      <c r="F2735" s="10">
        <v>0.4375</v>
      </c>
      <c r="G2735" s="1">
        <v>23.1</v>
      </c>
      <c r="H2735" s="1">
        <v>49</v>
      </c>
      <c r="I2735" s="1">
        <v>23.4</v>
      </c>
      <c r="J2735" s="1">
        <v>0.12</v>
      </c>
      <c r="K2735" s="1">
        <v>422</v>
      </c>
      <c r="L2735" s="1">
        <v>455</v>
      </c>
      <c r="M2735" s="6">
        <f t="shared" si="268"/>
        <v>23.507527930751849</v>
      </c>
      <c r="N2735" s="1">
        <v>0.7</v>
      </c>
      <c r="O2735" s="11" cm="1">
        <f t="array" ref="O2735">ROUND(_xlfn.SWITCH(C2735,"建筑专教",IF(S2735&gt;0.1,1.38,1.28),"阶梯教室",IF(S2735&gt;0.1,1.15,1.05),"公共教室",IF(S2735&gt;0.1,1.22,1.12),IF(S2735&gt;0.1,1.2,1.1))+(MOD(ROW()*11,31)/31-0.5)*0.06,2)</f>
        <v>1.38</v>
      </c>
      <c r="P2735" s="12">
        <f t="shared" si="269"/>
        <v>0.03</v>
      </c>
      <c r="Q2735" s="13">
        <f t="shared" si="267"/>
        <v>-1.7769329366762069E-2</v>
      </c>
      <c r="R2735" s="1">
        <v>0</v>
      </c>
      <c r="S2735" s="1">
        <v>0.18</v>
      </c>
      <c r="T2735" s="1">
        <v>0.19</v>
      </c>
      <c r="U2735" s="4" t="s">
        <v>34</v>
      </c>
      <c r="V2735">
        <v>0.49</v>
      </c>
      <c r="W2735">
        <v>0.4</v>
      </c>
      <c r="X2735">
        <v>0.75</v>
      </c>
      <c r="Y2735">
        <v>2.38</v>
      </c>
      <c r="Z2735">
        <v>0.25</v>
      </c>
      <c r="AA2735" s="5">
        <f t="shared" si="270"/>
        <v>0.37</v>
      </c>
      <c r="AB2735" s="15" cm="1">
        <f t="array" ref="AB2735">_xlfn.SWITCH(U2735,"夏",122,"冬",90,"春",153,"秋",153,0)</f>
        <v>153</v>
      </c>
      <c r="AC2735" s="16">
        <f t="shared" si="271"/>
        <v>56.61</v>
      </c>
      <c r="AD2735" s="5">
        <f>IFERROR(AA2735/D2735,0)</f>
        <v>2.5919439579684764E-3</v>
      </c>
      <c r="AE2735" s="15">
        <f t="shared" si="272"/>
        <v>0.41917808219178082</v>
      </c>
      <c r="AF2735" s="5">
        <f>IFERROR(AD2735*AE2735*48,0)</f>
        <v>5.2151332677590388E-2</v>
      </c>
    </row>
    <row r="2736" spans="1:32" x14ac:dyDescent="0.15">
      <c r="A2736" s="8">
        <v>45750</v>
      </c>
      <c r="B2736" s="1" t="s">
        <v>45</v>
      </c>
      <c r="C2736" s="1" t="s">
        <v>58</v>
      </c>
      <c r="D2736" s="1">
        <v>142.75</v>
      </c>
      <c r="E2736" s="6">
        <v>3.13</v>
      </c>
      <c r="F2736" s="10">
        <v>0.45833333333333298</v>
      </c>
      <c r="G2736" s="1">
        <v>23.5</v>
      </c>
      <c r="H2736" s="1">
        <v>47</v>
      </c>
      <c r="I2736" s="1">
        <v>23.8</v>
      </c>
      <c r="J2736" s="1">
        <v>0.1</v>
      </c>
      <c r="K2736" s="1">
        <v>410</v>
      </c>
      <c r="L2736" s="1">
        <v>485</v>
      </c>
      <c r="M2736" s="6">
        <f t="shared" si="268"/>
        <v>23.896002366398704</v>
      </c>
      <c r="N2736" s="1">
        <v>0.7</v>
      </c>
      <c r="O2736" s="11" cm="1">
        <f t="array" ref="O2736">ROUND(_xlfn.SWITCH(C2736,"建筑专教",IF(S2736&gt;0.1,1.38,1.28),"阶梯教室",IF(S2736&gt;0.1,1.15,1.05),"公共教室",IF(S2736&gt;0.1,1.22,1.12),IF(S2736&gt;0.1,1.2,1.1))+(MOD(ROW()*11,31)/31-0.5)*0.06,2)</f>
        <v>1.4</v>
      </c>
      <c r="P2736" s="12">
        <f t="shared" si="269"/>
        <v>0.01</v>
      </c>
      <c r="Q2736" s="13">
        <f t="shared" si="267"/>
        <v>0.10904869994178915</v>
      </c>
      <c r="R2736" s="1">
        <v>0</v>
      </c>
      <c r="S2736" s="1">
        <v>0.18</v>
      </c>
      <c r="T2736" s="1">
        <v>0.11</v>
      </c>
      <c r="U2736" s="4" t="s">
        <v>34</v>
      </c>
      <c r="V2736">
        <v>0.49</v>
      </c>
      <c r="W2736">
        <v>0.4</v>
      </c>
      <c r="X2736">
        <v>0.75</v>
      </c>
      <c r="Y2736">
        <v>2.38</v>
      </c>
      <c r="Z2736">
        <v>0.25</v>
      </c>
      <c r="AA2736" s="5">
        <f t="shared" si="270"/>
        <v>0.28999999999999998</v>
      </c>
      <c r="AB2736" s="15" cm="1">
        <f t="array" ref="AB2736">_xlfn.SWITCH(U2736,"夏",122,"冬",90,"春",153,"秋",153,0)</f>
        <v>153</v>
      </c>
      <c r="AC2736" s="16">
        <f t="shared" si="271"/>
        <v>44.37</v>
      </c>
      <c r="AD2736" s="5">
        <f>IFERROR(AA2736/D2736,0)</f>
        <v>2.0315236427320489E-3</v>
      </c>
      <c r="AE2736" s="15">
        <f t="shared" si="272"/>
        <v>0.41917808219178082</v>
      </c>
      <c r="AF2736" s="5">
        <f>IFERROR(AD2736*AE2736*48,0)</f>
        <v>4.0875368855408684E-2</v>
      </c>
    </row>
    <row r="2737" spans="1:32" x14ac:dyDescent="0.15">
      <c r="A2737" s="8">
        <v>45750</v>
      </c>
      <c r="B2737" s="1" t="s">
        <v>45</v>
      </c>
      <c r="C2737" s="1" t="s">
        <v>58</v>
      </c>
      <c r="D2737" s="1">
        <v>142.75</v>
      </c>
      <c r="E2737" s="6">
        <v>3.13</v>
      </c>
      <c r="F2737" s="10">
        <v>0.47916666666666702</v>
      </c>
      <c r="G2737" s="1">
        <v>23.9</v>
      </c>
      <c r="H2737" s="1">
        <v>45</v>
      </c>
      <c r="I2737" s="1">
        <v>24.2</v>
      </c>
      <c r="J2737" s="1">
        <v>0.08</v>
      </c>
      <c r="K2737" s="1">
        <v>407</v>
      </c>
      <c r="L2737" s="1">
        <v>155</v>
      </c>
      <c r="M2737" s="6">
        <f t="shared" si="268"/>
        <v>24.283639120701082</v>
      </c>
      <c r="N2737" s="1">
        <v>0</v>
      </c>
      <c r="O2737" s="1">
        <v>0</v>
      </c>
      <c r="P2737" s="12">
        <f t="shared" si="269"/>
        <v>0</v>
      </c>
      <c r="Q2737" s="1">
        <v>0</v>
      </c>
      <c r="R2737" s="1">
        <v>0</v>
      </c>
      <c r="S2737" s="1">
        <v>0.15</v>
      </c>
      <c r="T2737" s="1">
        <v>0</v>
      </c>
      <c r="U2737" s="4" t="s">
        <v>34</v>
      </c>
      <c r="V2737">
        <v>0.49</v>
      </c>
      <c r="W2737">
        <v>0.4</v>
      </c>
      <c r="X2737">
        <v>0.75</v>
      </c>
      <c r="Y2737">
        <v>2.38</v>
      </c>
      <c r="Z2737">
        <v>0.25</v>
      </c>
      <c r="AA2737" s="5">
        <f t="shared" si="270"/>
        <v>0.15</v>
      </c>
      <c r="AB2737" s="15" cm="1">
        <f t="array" ref="AB2737">_xlfn.SWITCH(U2737,"夏",122,"冬",90,"春",153,"秋",153,0)</f>
        <v>153</v>
      </c>
      <c r="AC2737" s="16">
        <f t="shared" si="271"/>
        <v>22.95</v>
      </c>
      <c r="AD2737" s="5">
        <f>IFERROR(AA2737/D2737,0)</f>
        <v>1.0507880910683011E-3</v>
      </c>
      <c r="AE2737" s="15">
        <f t="shared" si="272"/>
        <v>0.41917808219178082</v>
      </c>
      <c r="AF2737" s="5">
        <f>IFERROR(AD2737*AE2737*48,0)</f>
        <v>2.1142432166590695E-2</v>
      </c>
    </row>
    <row r="2738" spans="1:32" x14ac:dyDescent="0.15">
      <c r="A2738" s="8">
        <v>45750</v>
      </c>
      <c r="B2738" s="1" t="s">
        <v>45</v>
      </c>
      <c r="C2738" s="1" t="s">
        <v>58</v>
      </c>
      <c r="D2738" s="1">
        <v>142.75</v>
      </c>
      <c r="E2738" s="6">
        <v>3.13</v>
      </c>
      <c r="F2738" s="10">
        <v>0.5</v>
      </c>
      <c r="G2738" s="1">
        <v>24.3</v>
      </c>
      <c r="H2738" s="1">
        <v>43</v>
      </c>
      <c r="I2738" s="1">
        <v>24.6</v>
      </c>
      <c r="J2738" s="1">
        <v>0.06</v>
      </c>
      <c r="K2738" s="1">
        <v>405</v>
      </c>
      <c r="L2738" s="1">
        <v>125</v>
      </c>
      <c r="M2738" s="6">
        <f t="shared" si="268"/>
        <v>24.6701010622686</v>
      </c>
      <c r="N2738" s="1">
        <v>0</v>
      </c>
      <c r="O2738" s="1">
        <v>0</v>
      </c>
      <c r="P2738" s="12">
        <f t="shared" si="269"/>
        <v>0</v>
      </c>
      <c r="Q2738" s="1">
        <v>0</v>
      </c>
      <c r="R2738" s="1">
        <v>0</v>
      </c>
      <c r="S2738" s="1">
        <v>0.15</v>
      </c>
      <c r="T2738" s="1">
        <v>0</v>
      </c>
      <c r="U2738" s="4" t="s">
        <v>34</v>
      </c>
      <c r="V2738">
        <v>0.49</v>
      </c>
      <c r="W2738">
        <v>0.4</v>
      </c>
      <c r="X2738">
        <v>0.75</v>
      </c>
      <c r="Y2738">
        <v>2.38</v>
      </c>
      <c r="Z2738">
        <v>0.25</v>
      </c>
      <c r="AA2738" s="5">
        <f t="shared" si="270"/>
        <v>0.15</v>
      </c>
      <c r="AB2738" s="15" cm="1">
        <f t="array" ref="AB2738">_xlfn.SWITCH(U2738,"夏",122,"冬",90,"春",153,"秋",153,0)</f>
        <v>153</v>
      </c>
      <c r="AC2738" s="16">
        <f t="shared" si="271"/>
        <v>22.95</v>
      </c>
      <c r="AD2738" s="5">
        <f>IFERROR(AA2738/D2738,0)</f>
        <v>1.0507880910683011E-3</v>
      </c>
      <c r="AE2738" s="15">
        <f t="shared" si="272"/>
        <v>0.41917808219178082</v>
      </c>
      <c r="AF2738" s="5">
        <f>IFERROR(AD2738*AE2738*48,0)</f>
        <v>2.1142432166590695E-2</v>
      </c>
    </row>
    <row r="2739" spans="1:32" x14ac:dyDescent="0.15">
      <c r="A2739" s="8">
        <v>45750</v>
      </c>
      <c r="B2739" s="1" t="s">
        <v>45</v>
      </c>
      <c r="C2739" s="1" t="s">
        <v>58</v>
      </c>
      <c r="D2739" s="1">
        <v>142.75</v>
      </c>
      <c r="E2739" s="6">
        <v>3.13</v>
      </c>
      <c r="F2739" s="10">
        <v>0.52083333333333304</v>
      </c>
      <c r="G2739" s="1">
        <v>24.7</v>
      </c>
      <c r="H2739" s="1">
        <v>41</v>
      </c>
      <c r="I2739" s="1">
        <v>25</v>
      </c>
      <c r="J2739" s="1">
        <v>0.08</v>
      </c>
      <c r="K2739" s="1">
        <v>405</v>
      </c>
      <c r="L2739" s="1">
        <v>100</v>
      </c>
      <c r="M2739" s="6">
        <f t="shared" si="268"/>
        <v>25.08296803486445</v>
      </c>
      <c r="N2739" s="1">
        <v>0</v>
      </c>
      <c r="O2739" s="1">
        <v>0</v>
      </c>
      <c r="P2739" s="12">
        <f t="shared" si="269"/>
        <v>0</v>
      </c>
      <c r="Q2739" s="1">
        <v>0</v>
      </c>
      <c r="R2739" s="1">
        <v>0</v>
      </c>
      <c r="S2739" s="1">
        <v>0.15</v>
      </c>
      <c r="T2739" s="1">
        <v>0</v>
      </c>
      <c r="U2739" s="4" t="s">
        <v>34</v>
      </c>
      <c r="V2739">
        <v>0.49</v>
      </c>
      <c r="W2739">
        <v>0.4</v>
      </c>
      <c r="X2739">
        <v>0.75</v>
      </c>
      <c r="Y2739">
        <v>2.38</v>
      </c>
      <c r="Z2739">
        <v>0.25</v>
      </c>
      <c r="AA2739" s="5">
        <f t="shared" si="270"/>
        <v>0.15</v>
      </c>
      <c r="AB2739" s="15" cm="1">
        <f t="array" ref="AB2739">_xlfn.SWITCH(U2739,"夏",122,"冬",90,"春",153,"秋",153,0)</f>
        <v>153</v>
      </c>
      <c r="AC2739" s="16">
        <f t="shared" si="271"/>
        <v>22.95</v>
      </c>
      <c r="AD2739" s="5">
        <f>IFERROR(AA2739/D2739,0)</f>
        <v>1.0507880910683011E-3</v>
      </c>
      <c r="AE2739" s="15">
        <f t="shared" si="272"/>
        <v>0.41917808219178082</v>
      </c>
      <c r="AF2739" s="5">
        <f>IFERROR(AD2739*AE2739*48,0)</f>
        <v>2.1142432166590695E-2</v>
      </c>
    </row>
    <row r="2740" spans="1:32" x14ac:dyDescent="0.15">
      <c r="A2740" s="8">
        <v>45750</v>
      </c>
      <c r="B2740" s="1" t="s">
        <v>45</v>
      </c>
      <c r="C2740" s="1" t="s">
        <v>58</v>
      </c>
      <c r="D2740" s="1">
        <v>142.75</v>
      </c>
      <c r="E2740" s="6">
        <v>3.13</v>
      </c>
      <c r="F2740" s="10">
        <v>0.54166666666666696</v>
      </c>
      <c r="G2740" s="1">
        <v>25.1</v>
      </c>
      <c r="H2740" s="1">
        <v>39</v>
      </c>
      <c r="I2740" s="1">
        <v>25.4</v>
      </c>
      <c r="J2740" s="1">
        <v>0.1</v>
      </c>
      <c r="K2740" s="1">
        <v>406</v>
      </c>
      <c r="L2740" s="1">
        <v>90</v>
      </c>
      <c r="M2740" s="6">
        <f t="shared" si="268"/>
        <v>25.494468099163726</v>
      </c>
      <c r="N2740" s="1">
        <v>0</v>
      </c>
      <c r="O2740" s="1">
        <v>0</v>
      </c>
      <c r="P2740" s="12">
        <f t="shared" si="269"/>
        <v>0</v>
      </c>
      <c r="Q2740" s="1">
        <v>0</v>
      </c>
      <c r="R2740" s="1">
        <v>0</v>
      </c>
      <c r="S2740" s="1">
        <v>0.15</v>
      </c>
      <c r="T2740" s="1">
        <v>0</v>
      </c>
      <c r="U2740" s="4" t="s">
        <v>34</v>
      </c>
      <c r="V2740">
        <v>0.49</v>
      </c>
      <c r="W2740">
        <v>0.4</v>
      </c>
      <c r="X2740">
        <v>0.75</v>
      </c>
      <c r="Y2740">
        <v>2.38</v>
      </c>
      <c r="Z2740">
        <v>0.25</v>
      </c>
      <c r="AA2740" s="5">
        <f t="shared" si="270"/>
        <v>0.15</v>
      </c>
      <c r="AB2740" s="15" cm="1">
        <f t="array" ref="AB2740">_xlfn.SWITCH(U2740,"夏",122,"冬",90,"春",153,"秋",153,0)</f>
        <v>153</v>
      </c>
      <c r="AC2740" s="16">
        <f t="shared" si="271"/>
        <v>22.95</v>
      </c>
      <c r="AD2740" s="5">
        <f>IFERROR(AA2740/D2740,0)</f>
        <v>1.0507880910683011E-3</v>
      </c>
      <c r="AE2740" s="15">
        <f t="shared" si="272"/>
        <v>0.41917808219178082</v>
      </c>
      <c r="AF2740" s="5">
        <f>IFERROR(AD2740*AE2740*48,0)</f>
        <v>2.1142432166590695E-2</v>
      </c>
    </row>
    <row r="2741" spans="1:32" x14ac:dyDescent="0.15">
      <c r="A2741" s="8">
        <v>45750</v>
      </c>
      <c r="B2741" s="1" t="s">
        <v>45</v>
      </c>
      <c r="C2741" s="1" t="s">
        <v>58</v>
      </c>
      <c r="D2741" s="1">
        <v>142.75</v>
      </c>
      <c r="E2741" s="6">
        <v>3.13</v>
      </c>
      <c r="F2741" s="10">
        <v>0.5625</v>
      </c>
      <c r="G2741" s="1">
        <v>25.5</v>
      </c>
      <c r="H2741" s="1">
        <v>37</v>
      </c>
      <c r="I2741" s="1">
        <v>25.8</v>
      </c>
      <c r="J2741" s="1">
        <v>0.12</v>
      </c>
      <c r="K2741" s="1">
        <v>428</v>
      </c>
      <c r="L2741" s="1">
        <v>340</v>
      </c>
      <c r="M2741" s="6">
        <f t="shared" si="268"/>
        <v>25.904960741533046</v>
      </c>
      <c r="N2741" s="1">
        <v>0.7</v>
      </c>
      <c r="O2741" s="11" cm="1">
        <f t="array" ref="O2741">ROUND(_xlfn.SWITCH(C2741,"建筑专教",IF(S2741&gt;0.1,1.38,1.28),"阶梯教室",IF(S2741&gt;0.1,1.15,1.05),"公共教室",IF(S2741&gt;0.1,1.22,1.12),IF(S2741&gt;0.1,1.2,1.1))+(MOD(ROW()*11,31)/31-0.5)*0.06,2)</f>
        <v>1.39</v>
      </c>
      <c r="P2741" s="12">
        <f t="shared" si="269"/>
        <v>0.03</v>
      </c>
      <c r="Q2741" s="13">
        <f t="shared" si="267"/>
        <v>0.56349788563941761</v>
      </c>
      <c r="R2741" s="1">
        <v>0</v>
      </c>
      <c r="S2741" s="1">
        <v>0.18</v>
      </c>
      <c r="T2741" s="1">
        <v>0.36</v>
      </c>
      <c r="U2741" s="4" t="s">
        <v>34</v>
      </c>
      <c r="V2741">
        <v>0.49</v>
      </c>
      <c r="W2741">
        <v>0.4</v>
      </c>
      <c r="X2741">
        <v>0.75</v>
      </c>
      <c r="Y2741">
        <v>2.38</v>
      </c>
      <c r="Z2741">
        <v>0.25</v>
      </c>
      <c r="AA2741" s="5">
        <f t="shared" si="270"/>
        <v>0.54</v>
      </c>
      <c r="AB2741" s="15" cm="1">
        <f t="array" ref="AB2741">_xlfn.SWITCH(U2741,"夏",122,"冬",90,"春",153,"秋",153,0)</f>
        <v>153</v>
      </c>
      <c r="AC2741" s="16">
        <f t="shared" si="271"/>
        <v>82.62</v>
      </c>
      <c r="AD2741" s="5">
        <f>IFERROR(AA2741/D2741,0)</f>
        <v>3.7828371278458848E-3</v>
      </c>
      <c r="AE2741" s="15">
        <f t="shared" si="272"/>
        <v>0.41917808219178082</v>
      </c>
      <c r="AF2741" s="5">
        <f>IFERROR(AD2741*AE2741*48,0)</f>
        <v>7.6112755799726511E-2</v>
      </c>
    </row>
    <row r="2742" spans="1:32" x14ac:dyDescent="0.15">
      <c r="A2742" s="8">
        <v>45750</v>
      </c>
      <c r="B2742" s="1" t="s">
        <v>45</v>
      </c>
      <c r="C2742" s="1" t="s">
        <v>58</v>
      </c>
      <c r="D2742" s="1">
        <v>142.75</v>
      </c>
      <c r="E2742" s="6">
        <v>3.13</v>
      </c>
      <c r="F2742" s="10">
        <v>0.58333333333333304</v>
      </c>
      <c r="G2742" s="1">
        <v>25.9</v>
      </c>
      <c r="H2742" s="1">
        <v>35</v>
      </c>
      <c r="I2742" s="1">
        <v>26.2</v>
      </c>
      <c r="J2742" s="1">
        <v>0.11</v>
      </c>
      <c r="K2742" s="1">
        <v>462</v>
      </c>
      <c r="L2742" s="1">
        <v>370</v>
      </c>
      <c r="M2742" s="6">
        <f t="shared" si="268"/>
        <v>26.299225757914542</v>
      </c>
      <c r="N2742" s="1">
        <v>0.7</v>
      </c>
      <c r="O2742" s="11" cm="1">
        <f t="array" ref="O2742">ROUND(_xlfn.SWITCH(C2742,"建筑专教",IF(S2742&gt;0.1,1.38,1.28),"阶梯教室",IF(S2742&gt;0.1,1.15,1.05),"公共教室",IF(S2742&gt;0.1,1.22,1.12),IF(S2742&gt;0.1,1.2,1.1))+(MOD(ROW()*11,31)/31-0.5)*0.06,2)</f>
        <v>1.41</v>
      </c>
      <c r="P2742" s="12">
        <f t="shared" si="269"/>
        <v>7.0000000000000007E-2</v>
      </c>
      <c r="Q2742" s="13">
        <f t="shared" ref="Q2742:Q2804" si="273">(0.303*EXP(-0.036*(O2742*58.15))+0.028)*((O2742*58.15)-0.00305*(5733-6.99*(O2742*58.15)-(EXP(16.6536-4030.183/(G2742+235))*(H2742/100)))-0.42*((O2742*58.15)-58.15)-0.000017*(O2742*58.15)*(5867-(EXP(16.6536-4030.183/(G2742+235))*(H2742/100)))-0.0014*(O2742*58.15)*(34-G2742)-0.0000000396*IF(N2742*0.155&gt;0.078,1.05+0.645*N2742*0.155,1)*(POWER((35.7-0.028*(O2742*58.15)-N2742*0.155*(0.0000000396*IF(N2742*0.155&gt;0.078,1.05+0.645*N2742*0.155,1)*(POWER((35.7-0.028*(O2742*58.15)-N2742*0.155*0.1)+273,4)-POWER(M2742+273,4))+IF(N2742*0.155&gt;0.078,1.05+0.645*N2742*0.155,1)*IF(J2742&lt;0.2,2.38*ABS(35.7-0.028*(O2742*58.15)-G2742)^0.25,12.1*SQRT(J2742))*(35.7-0.028*(O2742*58.15)-G2742))+273),4)-POWER(M2742+273,4))-IF(N2742*0.155&gt;0.078,1.05+0.645*N2742*0.155,1)*IF(J2742&lt;0.2,2.38*ABS(35.7-0.028*(O2742*58.15)-N2742*0.155*0.1-G2742)^0.25,12.1*SQRT(J2742))*(35.7-0.028*(O2742*58.15)-N2742*0.155*0.1-G2742))</f>
        <v>0.67602044827267871</v>
      </c>
      <c r="R2742" s="1">
        <v>0</v>
      </c>
      <c r="S2742" s="1">
        <v>0.18</v>
      </c>
      <c r="T2742" s="1">
        <v>0.46</v>
      </c>
      <c r="U2742" s="4" t="s">
        <v>34</v>
      </c>
      <c r="V2742">
        <v>0.49</v>
      </c>
      <c r="W2742">
        <v>0.4</v>
      </c>
      <c r="X2742">
        <v>0.75</v>
      </c>
      <c r="Y2742">
        <v>2.38</v>
      </c>
      <c r="Z2742">
        <v>0.25</v>
      </c>
      <c r="AA2742" s="5">
        <f t="shared" si="270"/>
        <v>0.64</v>
      </c>
      <c r="AB2742" s="15" cm="1">
        <f t="array" ref="AB2742">_xlfn.SWITCH(U2742,"夏",122,"冬",90,"春",153,"秋",153,0)</f>
        <v>153</v>
      </c>
      <c r="AC2742" s="16">
        <f t="shared" si="271"/>
        <v>97.92</v>
      </c>
      <c r="AD2742" s="5">
        <f>IFERROR(AA2742/D2742,0)</f>
        <v>4.4833625218914184E-3</v>
      </c>
      <c r="AE2742" s="15">
        <f t="shared" si="272"/>
        <v>0.41917808219178082</v>
      </c>
      <c r="AF2742" s="5">
        <f>IFERROR(AD2742*AE2742*48,0)</f>
        <v>9.0207710577453637E-2</v>
      </c>
    </row>
    <row r="2743" spans="1:32" x14ac:dyDescent="0.15">
      <c r="A2743" s="8">
        <v>45750</v>
      </c>
      <c r="B2743" s="1" t="s">
        <v>45</v>
      </c>
      <c r="C2743" s="1" t="s">
        <v>58</v>
      </c>
      <c r="D2743" s="1">
        <v>142.75</v>
      </c>
      <c r="E2743" s="6">
        <v>3.13</v>
      </c>
      <c r="F2743" s="10">
        <v>0.60416666666666696</v>
      </c>
      <c r="G2743" s="1">
        <v>26.3</v>
      </c>
      <c r="H2743" s="1">
        <v>33</v>
      </c>
      <c r="I2743" s="1">
        <v>26.6</v>
      </c>
      <c r="J2743" s="1">
        <v>0.12</v>
      </c>
      <c r="K2743" s="1">
        <v>435</v>
      </c>
      <c r="L2743" s="1">
        <v>400</v>
      </c>
      <c r="M2743" s="6">
        <f t="shared" si="268"/>
        <v>26.704123178911061</v>
      </c>
      <c r="N2743" s="1">
        <v>0.7</v>
      </c>
      <c r="O2743" s="11" cm="1">
        <f t="array" ref="O2743">ROUND(_xlfn.SWITCH(C2743,"建筑专教",IF(S2743&gt;0.1,1.38,1.28),"阶梯教室",IF(S2743&gt;0.1,1.15,1.05),"公共教室",IF(S2743&gt;0.1,1.22,1.12),IF(S2743&gt;0.1,1.2,1.1))+(MOD(ROW()*11,31)/31-0.5)*0.06,2)</f>
        <v>1.37</v>
      </c>
      <c r="P2743" s="12">
        <f t="shared" si="269"/>
        <v>0.04</v>
      </c>
      <c r="Q2743" s="13">
        <f t="shared" si="273"/>
        <v>0.72397840393790647</v>
      </c>
      <c r="R2743" s="1">
        <v>0</v>
      </c>
      <c r="S2743" s="1">
        <v>0.18</v>
      </c>
      <c r="T2743" s="1">
        <v>0.38</v>
      </c>
      <c r="U2743" s="4" t="s">
        <v>34</v>
      </c>
      <c r="V2743">
        <v>0.49</v>
      </c>
      <c r="W2743">
        <v>0.4</v>
      </c>
      <c r="X2743">
        <v>0.75</v>
      </c>
      <c r="Y2743">
        <v>2.38</v>
      </c>
      <c r="Z2743">
        <v>0.25</v>
      </c>
      <c r="AA2743" s="5">
        <f t="shared" si="270"/>
        <v>0.56000000000000005</v>
      </c>
      <c r="AB2743" s="15" cm="1">
        <f t="array" ref="AB2743">_xlfn.SWITCH(U2743,"夏",122,"冬",90,"春",153,"秋",153,0)</f>
        <v>153</v>
      </c>
      <c r="AC2743" s="16">
        <f t="shared" si="271"/>
        <v>85.68</v>
      </c>
      <c r="AD2743" s="5">
        <f>IFERROR(AA2743/D2743,0)</f>
        <v>3.9229422066549913E-3</v>
      </c>
      <c r="AE2743" s="15">
        <f t="shared" si="272"/>
        <v>0.41917808219178082</v>
      </c>
      <c r="AF2743" s="5">
        <f>IFERROR(AD2743*AE2743*48,0)</f>
        <v>7.8931746755271939E-2</v>
      </c>
    </row>
    <row r="2744" spans="1:32" x14ac:dyDescent="0.15">
      <c r="A2744" s="8">
        <v>45750</v>
      </c>
      <c r="B2744" s="1" t="s">
        <v>45</v>
      </c>
      <c r="C2744" s="1" t="s">
        <v>58</v>
      </c>
      <c r="D2744" s="1">
        <v>142.75</v>
      </c>
      <c r="E2744" s="6">
        <v>3.13</v>
      </c>
      <c r="F2744" s="10">
        <v>0.625</v>
      </c>
      <c r="G2744" s="1">
        <v>26.7</v>
      </c>
      <c r="H2744" s="1">
        <v>31</v>
      </c>
      <c r="I2744" s="1">
        <v>27</v>
      </c>
      <c r="J2744" s="1">
        <v>0.1</v>
      </c>
      <c r="K2744" s="1">
        <v>408</v>
      </c>
      <c r="L2744" s="1">
        <v>430</v>
      </c>
      <c r="M2744" s="6">
        <f t="shared" si="268"/>
        <v>27.092966336737732</v>
      </c>
      <c r="N2744" s="1">
        <v>0.7</v>
      </c>
      <c r="O2744" s="11" cm="1">
        <f t="array" ref="O2744">ROUND(_xlfn.SWITCH(C2744,"建筑专教",IF(S2744&gt;0.1,1.38,1.28),"阶梯教室",IF(S2744&gt;0.1,1.15,1.05),"公共教室",IF(S2744&gt;0.1,1.22,1.12),IF(S2744&gt;0.1,1.2,1.1))+(MOD(ROW()*11,31)/31-0.5)*0.06,2)</f>
        <v>1.39</v>
      </c>
      <c r="P2744" s="12">
        <f t="shared" si="269"/>
        <v>0.01</v>
      </c>
      <c r="Q2744" s="13">
        <f t="shared" si="273"/>
        <v>0.83325451942871664</v>
      </c>
      <c r="R2744" s="1">
        <v>0</v>
      </c>
      <c r="S2744" s="1">
        <v>0.18</v>
      </c>
      <c r="T2744" s="1">
        <v>0.3</v>
      </c>
      <c r="U2744" s="4" t="s">
        <v>34</v>
      </c>
      <c r="V2744">
        <v>0.49</v>
      </c>
      <c r="W2744">
        <v>0.4</v>
      </c>
      <c r="X2744">
        <v>0.75</v>
      </c>
      <c r="Y2744">
        <v>2.38</v>
      </c>
      <c r="Z2744">
        <v>0.25</v>
      </c>
      <c r="AA2744" s="5">
        <f t="shared" si="270"/>
        <v>0.48</v>
      </c>
      <c r="AB2744" s="15" cm="1">
        <f t="array" ref="AB2744">_xlfn.SWITCH(U2744,"夏",122,"冬",90,"春",153,"秋",153,0)</f>
        <v>153</v>
      </c>
      <c r="AC2744" s="16">
        <f t="shared" si="271"/>
        <v>73.44</v>
      </c>
      <c r="AD2744" s="5">
        <f>IFERROR(AA2744/D2744,0)</f>
        <v>3.3625218914185638E-3</v>
      </c>
      <c r="AE2744" s="15">
        <f t="shared" si="272"/>
        <v>0.41917808219178082</v>
      </c>
      <c r="AF2744" s="5">
        <f>IFERROR(AD2744*AE2744*48,0)</f>
        <v>6.7655782933090228E-2</v>
      </c>
    </row>
    <row r="2745" spans="1:32" x14ac:dyDescent="0.15">
      <c r="A2745" s="8">
        <v>45750</v>
      </c>
      <c r="B2745" s="1" t="s">
        <v>45</v>
      </c>
      <c r="C2745" s="1" t="s">
        <v>58</v>
      </c>
      <c r="D2745" s="1">
        <v>142.75</v>
      </c>
      <c r="E2745" s="6">
        <v>3.13</v>
      </c>
      <c r="F2745" s="10">
        <v>0.64583333333333304</v>
      </c>
      <c r="G2745" s="1">
        <v>27.1</v>
      </c>
      <c r="H2745" s="1">
        <v>29</v>
      </c>
      <c r="I2745" s="1">
        <v>27.4</v>
      </c>
      <c r="J2745" s="1">
        <v>0.08</v>
      </c>
      <c r="K2745" s="1">
        <v>405</v>
      </c>
      <c r="L2745" s="1">
        <v>460</v>
      </c>
      <c r="M2745" s="6">
        <f t="shared" si="268"/>
        <v>27.480997341876105</v>
      </c>
      <c r="N2745" s="1">
        <v>0.7</v>
      </c>
      <c r="O2745" s="11" cm="1">
        <f t="array" ref="O2745">ROUND(_xlfn.SWITCH(C2745,"建筑专教",IF(S2745&gt;0.1,1.38,1.28),"阶梯教室",IF(S2745&gt;0.1,1.15,1.05),"公共教室",IF(S2745&gt;0.1,1.22,1.12),IF(S2745&gt;0.1,1.2,1.1))+(MOD(ROW()*11,31)/31-0.5)*0.06,2)</f>
        <v>1.35</v>
      </c>
      <c r="P2745" s="12">
        <f t="shared" si="269"/>
        <v>0.01</v>
      </c>
      <c r="Q2745" s="13">
        <f t="shared" si="273"/>
        <v>0.88377044872104393</v>
      </c>
      <c r="R2745" s="1">
        <v>0</v>
      </c>
      <c r="S2745" s="1">
        <v>0.18</v>
      </c>
      <c r="T2745" s="1">
        <v>0.22</v>
      </c>
      <c r="U2745" s="4" t="s">
        <v>34</v>
      </c>
      <c r="V2745">
        <v>0.49</v>
      </c>
      <c r="W2745">
        <v>0.4</v>
      </c>
      <c r="X2745">
        <v>0.75</v>
      </c>
      <c r="Y2745">
        <v>2.38</v>
      </c>
      <c r="Z2745">
        <v>0.25</v>
      </c>
      <c r="AA2745" s="5">
        <f t="shared" si="270"/>
        <v>0.4</v>
      </c>
      <c r="AB2745" s="15" cm="1">
        <f t="array" ref="AB2745">_xlfn.SWITCH(U2745,"夏",122,"冬",90,"春",153,"秋",153,0)</f>
        <v>153</v>
      </c>
      <c r="AC2745" s="16">
        <f t="shared" si="271"/>
        <v>61.2</v>
      </c>
      <c r="AD2745" s="5">
        <f>IFERROR(AA2745/D2745,0)</f>
        <v>2.8021015761821367E-3</v>
      </c>
      <c r="AE2745" s="15">
        <f t="shared" si="272"/>
        <v>0.41917808219178082</v>
      </c>
      <c r="AF2745" s="5">
        <f>IFERROR(AD2745*AE2745*48,0)</f>
        <v>5.637981911090853E-2</v>
      </c>
    </row>
    <row r="2746" spans="1:32" x14ac:dyDescent="0.15">
      <c r="A2746" s="8">
        <v>45750</v>
      </c>
      <c r="B2746" s="1" t="s">
        <v>45</v>
      </c>
      <c r="C2746" s="1" t="s">
        <v>58</v>
      </c>
      <c r="D2746" s="1">
        <v>142.75</v>
      </c>
      <c r="E2746" s="6">
        <v>3.13</v>
      </c>
      <c r="F2746" s="10">
        <v>0.66666666666666696</v>
      </c>
      <c r="G2746" s="1">
        <v>27.5</v>
      </c>
      <c r="H2746" s="1">
        <v>27</v>
      </c>
      <c r="I2746" s="1">
        <v>27.8</v>
      </c>
      <c r="J2746" s="1">
        <v>0.06</v>
      </c>
      <c r="K2746" s="1">
        <v>405</v>
      </c>
      <c r="L2746" s="1">
        <v>490</v>
      </c>
      <c r="M2746" s="6">
        <f t="shared" si="268"/>
        <v>27.867889605346534</v>
      </c>
      <c r="N2746" s="1">
        <v>0.7</v>
      </c>
      <c r="O2746" s="11" cm="1">
        <f t="array" ref="O2746">ROUND(_xlfn.SWITCH(C2746,"建筑专教",IF(S2746&gt;0.1,1.38,1.28),"阶梯教室",IF(S2746&gt;0.1,1.15,1.05),"公共教室",IF(S2746&gt;0.1,1.22,1.12),IF(S2746&gt;0.1,1.2,1.1))+(MOD(ROW()*11,31)/31-0.5)*0.06,2)</f>
        <v>1.37</v>
      </c>
      <c r="P2746" s="12">
        <f t="shared" si="269"/>
        <v>0.01</v>
      </c>
      <c r="Q2746" s="13">
        <f t="shared" si="273"/>
        <v>0.98995581048734527</v>
      </c>
      <c r="R2746" s="1">
        <v>0</v>
      </c>
      <c r="S2746" s="1">
        <v>0.18</v>
      </c>
      <c r="T2746" s="1">
        <v>0.14000000000000001</v>
      </c>
      <c r="U2746" s="4" t="s">
        <v>34</v>
      </c>
      <c r="V2746">
        <v>0.49</v>
      </c>
      <c r="W2746">
        <v>0.4</v>
      </c>
      <c r="X2746">
        <v>0.75</v>
      </c>
      <c r="Y2746">
        <v>2.38</v>
      </c>
      <c r="Z2746">
        <v>0.25</v>
      </c>
      <c r="AA2746" s="5">
        <f t="shared" si="270"/>
        <v>0.32</v>
      </c>
      <c r="AB2746" s="15" cm="1">
        <f t="array" ref="AB2746">_xlfn.SWITCH(U2746,"夏",122,"冬",90,"春",153,"秋",153,0)</f>
        <v>153</v>
      </c>
      <c r="AC2746" s="16">
        <f t="shared" si="271"/>
        <v>48.96</v>
      </c>
      <c r="AD2746" s="5">
        <f>IFERROR(AA2746/D2746,0)</f>
        <v>2.2416812609457092E-3</v>
      </c>
      <c r="AE2746" s="15">
        <f t="shared" si="272"/>
        <v>0.41917808219178082</v>
      </c>
      <c r="AF2746" s="5">
        <f>IFERROR(AD2746*AE2746*48,0)</f>
        <v>4.5103855288726818E-2</v>
      </c>
    </row>
    <row r="2747" spans="1:32" x14ac:dyDescent="0.15">
      <c r="A2747" s="8">
        <v>45750</v>
      </c>
      <c r="B2747" s="1" t="s">
        <v>45</v>
      </c>
      <c r="C2747" s="1" t="s">
        <v>58</v>
      </c>
      <c r="D2747" s="1">
        <v>142.75</v>
      </c>
      <c r="E2747" s="6">
        <v>3.13</v>
      </c>
      <c r="F2747" s="10">
        <v>0.6875</v>
      </c>
      <c r="G2747" s="1">
        <v>27.9</v>
      </c>
      <c r="H2747" s="1">
        <v>25</v>
      </c>
      <c r="I2747" s="1">
        <v>28.2</v>
      </c>
      <c r="J2747" s="1">
        <v>0.08</v>
      </c>
      <c r="K2747" s="1">
        <v>405</v>
      </c>
      <c r="L2747" s="1">
        <v>160</v>
      </c>
      <c r="M2747" s="6">
        <f t="shared" si="268"/>
        <v>28.280354320370748</v>
      </c>
      <c r="N2747" s="1">
        <v>0</v>
      </c>
      <c r="O2747" s="1">
        <v>0</v>
      </c>
      <c r="P2747" s="12">
        <f t="shared" si="269"/>
        <v>0</v>
      </c>
      <c r="Q2747" s="1">
        <v>0</v>
      </c>
      <c r="R2747" s="1">
        <v>0</v>
      </c>
      <c r="S2747" s="1">
        <v>0.15</v>
      </c>
      <c r="T2747" s="1">
        <v>0</v>
      </c>
      <c r="U2747" s="4" t="s">
        <v>34</v>
      </c>
      <c r="V2747">
        <v>0.49</v>
      </c>
      <c r="W2747">
        <v>0.4</v>
      </c>
      <c r="X2747">
        <v>0.75</v>
      </c>
      <c r="Y2747">
        <v>2.38</v>
      </c>
      <c r="Z2747">
        <v>0.25</v>
      </c>
      <c r="AA2747" s="5">
        <f t="shared" si="270"/>
        <v>0.15</v>
      </c>
      <c r="AB2747" s="15" cm="1">
        <f t="array" ref="AB2747">_xlfn.SWITCH(U2747,"夏",122,"冬",90,"春",153,"秋",153,0)</f>
        <v>153</v>
      </c>
      <c r="AC2747" s="16">
        <f t="shared" si="271"/>
        <v>22.95</v>
      </c>
      <c r="AD2747" s="5">
        <f>IFERROR(AA2747/D2747,0)</f>
        <v>1.0507880910683011E-3</v>
      </c>
      <c r="AE2747" s="15">
        <f t="shared" si="272"/>
        <v>0.41917808219178082</v>
      </c>
      <c r="AF2747" s="5">
        <f>IFERROR(AD2747*AE2747*48,0)</f>
        <v>2.1142432166590695E-2</v>
      </c>
    </row>
    <row r="2748" spans="1:32" x14ac:dyDescent="0.15">
      <c r="A2748" s="8">
        <v>45750</v>
      </c>
      <c r="B2748" s="1" t="s">
        <v>45</v>
      </c>
      <c r="C2748" s="1" t="s">
        <v>58</v>
      </c>
      <c r="D2748" s="1">
        <v>142.75</v>
      </c>
      <c r="E2748" s="6">
        <v>3.13</v>
      </c>
      <c r="F2748" s="10">
        <v>0.70833333333333304</v>
      </c>
      <c r="G2748" s="1">
        <v>28.3</v>
      </c>
      <c r="H2748" s="1">
        <v>23</v>
      </c>
      <c r="I2748" s="1">
        <v>28.6</v>
      </c>
      <c r="J2748" s="1">
        <v>0.1</v>
      </c>
      <c r="K2748" s="1">
        <v>405</v>
      </c>
      <c r="L2748" s="1">
        <v>130</v>
      </c>
      <c r="M2748" s="6">
        <f t="shared" si="268"/>
        <v>28.691496223403817</v>
      </c>
      <c r="N2748" s="1">
        <v>0</v>
      </c>
      <c r="O2748" s="1">
        <v>0</v>
      </c>
      <c r="P2748" s="12">
        <f t="shared" si="269"/>
        <v>0</v>
      </c>
      <c r="Q2748" s="1">
        <v>0</v>
      </c>
      <c r="R2748" s="1">
        <v>0</v>
      </c>
      <c r="S2748" s="1">
        <v>0</v>
      </c>
      <c r="T2748" s="1">
        <v>0</v>
      </c>
      <c r="U2748" s="4" t="s">
        <v>34</v>
      </c>
      <c r="V2748">
        <v>0.49</v>
      </c>
      <c r="W2748">
        <v>0.4</v>
      </c>
      <c r="X2748">
        <v>0.75</v>
      </c>
      <c r="Y2748">
        <v>2.38</v>
      </c>
      <c r="Z2748">
        <v>0.25</v>
      </c>
      <c r="AA2748" s="5">
        <f t="shared" si="270"/>
        <v>0</v>
      </c>
      <c r="AB2748" s="15" cm="1">
        <f t="array" ref="AB2748">_xlfn.SWITCH(U2748,"夏",122,"冬",90,"春",153,"秋",153,0)</f>
        <v>153</v>
      </c>
      <c r="AC2748" s="16">
        <f t="shared" si="271"/>
        <v>0</v>
      </c>
      <c r="AD2748" s="5">
        <f>IFERROR(AA2748/D2748,0)</f>
        <v>0</v>
      </c>
      <c r="AE2748" s="15">
        <f t="shared" si="272"/>
        <v>0.41917808219178082</v>
      </c>
      <c r="AF2748" s="5">
        <f>IFERROR(AD2748*AE2748*48,0)</f>
        <v>0</v>
      </c>
    </row>
    <row r="2749" spans="1:32" x14ac:dyDescent="0.15">
      <c r="A2749" s="8">
        <v>45750</v>
      </c>
      <c r="B2749" s="1" t="s">
        <v>45</v>
      </c>
      <c r="C2749" s="1" t="s">
        <v>58</v>
      </c>
      <c r="D2749" s="1">
        <v>142.75</v>
      </c>
      <c r="E2749" s="6">
        <v>3.13</v>
      </c>
      <c r="F2749" s="10">
        <v>0.72916666666666696</v>
      </c>
      <c r="G2749" s="1">
        <v>28.7</v>
      </c>
      <c r="H2749" s="1">
        <v>21</v>
      </c>
      <c r="I2749" s="1">
        <v>29</v>
      </c>
      <c r="J2749" s="1">
        <v>0.12</v>
      </c>
      <c r="K2749" s="1">
        <v>405</v>
      </c>
      <c r="L2749" s="1">
        <v>105</v>
      </c>
      <c r="M2749" s="6">
        <f t="shared" si="268"/>
        <v>29.10166332247951</v>
      </c>
      <c r="N2749" s="1">
        <v>0</v>
      </c>
      <c r="O2749" s="1">
        <v>0</v>
      </c>
      <c r="P2749" s="12">
        <f t="shared" si="269"/>
        <v>0</v>
      </c>
      <c r="Q2749" s="1">
        <v>0</v>
      </c>
      <c r="R2749" s="1">
        <v>0</v>
      </c>
      <c r="S2749" s="1">
        <v>0.15</v>
      </c>
      <c r="T2749" s="1">
        <v>0</v>
      </c>
      <c r="U2749" s="4" t="s">
        <v>34</v>
      </c>
      <c r="V2749">
        <v>0.49</v>
      </c>
      <c r="W2749">
        <v>0.4</v>
      </c>
      <c r="X2749">
        <v>0.75</v>
      </c>
      <c r="Y2749">
        <v>2.38</v>
      </c>
      <c r="Z2749">
        <v>0.25</v>
      </c>
      <c r="AA2749" s="5">
        <f t="shared" si="270"/>
        <v>0.15</v>
      </c>
      <c r="AB2749" s="15" cm="1">
        <f t="array" ref="AB2749">_xlfn.SWITCH(U2749,"夏",122,"冬",90,"春",153,"秋",153,0)</f>
        <v>153</v>
      </c>
      <c r="AC2749" s="16">
        <f t="shared" si="271"/>
        <v>22.95</v>
      </c>
      <c r="AD2749" s="5">
        <f>IFERROR(AA2749/D2749,0)</f>
        <v>1.0507880910683011E-3</v>
      </c>
      <c r="AE2749" s="15">
        <f t="shared" si="272"/>
        <v>0.41917808219178082</v>
      </c>
      <c r="AF2749" s="5">
        <f>IFERROR(AD2749*AE2749*48,0)</f>
        <v>2.1142432166590695E-2</v>
      </c>
    </row>
    <row r="2750" spans="1:32" x14ac:dyDescent="0.15">
      <c r="A2750" s="8">
        <v>45750</v>
      </c>
      <c r="B2750" s="1" t="s">
        <v>45</v>
      </c>
      <c r="C2750" s="1" t="s">
        <v>58</v>
      </c>
      <c r="D2750" s="1">
        <v>142.75</v>
      </c>
      <c r="E2750" s="6">
        <v>3.13</v>
      </c>
      <c r="F2750" s="10">
        <v>0.75</v>
      </c>
      <c r="G2750" s="1">
        <v>29.1</v>
      </c>
      <c r="H2750" s="1">
        <v>19</v>
      </c>
      <c r="I2750" s="1">
        <v>29.4</v>
      </c>
      <c r="J2750" s="1">
        <v>0.12</v>
      </c>
      <c r="K2750" s="1">
        <v>406</v>
      </c>
      <c r="L2750" s="1">
        <v>320</v>
      </c>
      <c r="M2750" s="6">
        <f t="shared" si="268"/>
        <v>29.501260899061435</v>
      </c>
      <c r="N2750" s="1">
        <v>0.7</v>
      </c>
      <c r="O2750" s="11" cm="1">
        <f t="array" ref="O2750">ROUND(_xlfn.SWITCH(C2750,"建筑专教",IF(S2750&gt;0.1,1.38,1.28),"阶梯教室",IF(S2750&gt;0.1,1.15,1.05),"公共教室",IF(S2750&gt;0.1,1.22,1.12),IF(S2750&gt;0.1,1.2,1.1))+(MOD(ROW()*11,31)/31-0.5)*0.06,2)</f>
        <v>1.4</v>
      </c>
      <c r="P2750" s="12">
        <f t="shared" si="269"/>
        <v>0.01</v>
      </c>
      <c r="Q2750" s="13">
        <f t="shared" si="273"/>
        <v>1.3555243378606012</v>
      </c>
      <c r="R2750" s="1">
        <v>0</v>
      </c>
      <c r="S2750" s="1">
        <v>0.18</v>
      </c>
      <c r="T2750" s="1">
        <v>0.24</v>
      </c>
      <c r="U2750" s="4" t="s">
        <v>34</v>
      </c>
      <c r="V2750">
        <v>0.49</v>
      </c>
      <c r="W2750">
        <v>0.4</v>
      </c>
      <c r="X2750">
        <v>0.75</v>
      </c>
      <c r="Y2750">
        <v>2.38</v>
      </c>
      <c r="Z2750">
        <v>0.25</v>
      </c>
      <c r="AA2750" s="5">
        <f t="shared" si="270"/>
        <v>0.42</v>
      </c>
      <c r="AB2750" s="15" cm="1">
        <f t="array" ref="AB2750">_xlfn.SWITCH(U2750,"夏",122,"冬",90,"春",153,"秋",153,0)</f>
        <v>153</v>
      </c>
      <c r="AC2750" s="16">
        <f t="shared" si="271"/>
        <v>64.259999999999991</v>
      </c>
      <c r="AD2750" s="5">
        <f>IFERROR(AA2750/D2750,0)</f>
        <v>2.9422066549912433E-3</v>
      </c>
      <c r="AE2750" s="15">
        <f t="shared" si="272"/>
        <v>0.41917808219178082</v>
      </c>
      <c r="AF2750" s="5">
        <f>IFERROR(AD2750*AE2750*48,0)</f>
        <v>5.9198810066453944E-2</v>
      </c>
    </row>
    <row r="2751" spans="1:32" x14ac:dyDescent="0.15">
      <c r="A2751" s="8">
        <v>45750</v>
      </c>
      <c r="B2751" s="1" t="s">
        <v>45</v>
      </c>
      <c r="C2751" s="1" t="s">
        <v>58</v>
      </c>
      <c r="D2751" s="1">
        <v>142.75</v>
      </c>
      <c r="E2751" s="6">
        <v>3.13</v>
      </c>
      <c r="F2751" s="10">
        <v>0.77083333333333304</v>
      </c>
      <c r="G2751" s="1">
        <v>29.5</v>
      </c>
      <c r="H2751" s="1">
        <v>17</v>
      </c>
      <c r="I2751" s="1">
        <v>29.8</v>
      </c>
      <c r="J2751" s="1">
        <v>0.1</v>
      </c>
      <c r="K2751" s="1">
        <v>435</v>
      </c>
      <c r="L2751" s="1">
        <v>350</v>
      </c>
      <c r="M2751" s="6">
        <f t="shared" si="268"/>
        <v>29.890413908534185</v>
      </c>
      <c r="N2751" s="1">
        <v>0.7</v>
      </c>
      <c r="O2751" s="11" cm="1">
        <f t="array" ref="O2751">ROUND(_xlfn.SWITCH(C2751,"建筑专教",IF(S2751&gt;0.1,1.38,1.28),"阶梯教室",IF(S2751&gt;0.1,1.15,1.05),"公共教室",IF(S2751&gt;0.1,1.22,1.12),IF(S2751&gt;0.1,1.2,1.1))+(MOD(ROW()*11,31)/31-0.5)*0.06,2)</f>
        <v>1.36</v>
      </c>
      <c r="P2751" s="12">
        <f t="shared" si="269"/>
        <v>0.04</v>
      </c>
      <c r="Q2751" s="13">
        <f t="shared" si="273"/>
        <v>1.4163727689587109</v>
      </c>
      <c r="R2751" s="1">
        <v>0</v>
      </c>
      <c r="S2751" s="1">
        <v>0.18</v>
      </c>
      <c r="T2751" s="1">
        <v>0.32</v>
      </c>
      <c r="U2751" s="4" t="s">
        <v>34</v>
      </c>
      <c r="V2751">
        <v>0.49</v>
      </c>
      <c r="W2751">
        <v>0.4</v>
      </c>
      <c r="X2751">
        <v>0.75</v>
      </c>
      <c r="Y2751">
        <v>2.38</v>
      </c>
      <c r="Z2751">
        <v>0.25</v>
      </c>
      <c r="AA2751" s="5">
        <f t="shared" si="270"/>
        <v>0.5</v>
      </c>
      <c r="AB2751" s="15" cm="1">
        <f t="array" ref="AB2751">_xlfn.SWITCH(U2751,"夏",122,"冬",90,"春",153,"秋",153,0)</f>
        <v>153</v>
      </c>
      <c r="AC2751" s="16">
        <f t="shared" si="271"/>
        <v>76.5</v>
      </c>
      <c r="AD2751" s="5">
        <f>IFERROR(AA2751/D2751,0)</f>
        <v>3.5026269702276708E-3</v>
      </c>
      <c r="AE2751" s="15">
        <f t="shared" si="272"/>
        <v>0.41917808219178082</v>
      </c>
      <c r="AF2751" s="5">
        <f>IFERROR(AD2751*AE2751*48,0)</f>
        <v>7.0474773888635656E-2</v>
      </c>
    </row>
    <row r="2752" spans="1:32" x14ac:dyDescent="0.15">
      <c r="A2752" s="8">
        <v>45750</v>
      </c>
      <c r="B2752" s="1" t="s">
        <v>45</v>
      </c>
      <c r="C2752" s="1" t="s">
        <v>58</v>
      </c>
      <c r="D2752" s="1">
        <v>142.75</v>
      </c>
      <c r="E2752" s="6">
        <v>3.13</v>
      </c>
      <c r="F2752" s="10">
        <v>0.79166666666666696</v>
      </c>
      <c r="G2752" s="1">
        <v>29.9</v>
      </c>
      <c r="H2752" s="1">
        <v>15</v>
      </c>
      <c r="I2752" s="1">
        <v>30.2</v>
      </c>
      <c r="J2752" s="1">
        <v>0.08</v>
      </c>
      <c r="K2752" s="1">
        <v>435</v>
      </c>
      <c r="L2752" s="1">
        <v>380</v>
      </c>
      <c r="M2752" s="6">
        <f t="shared" si="268"/>
        <v>30.278776259531696</v>
      </c>
      <c r="N2752" s="1">
        <v>0.7</v>
      </c>
      <c r="O2752" s="11" cm="1">
        <f t="array" ref="O2752">ROUND(_xlfn.SWITCH(C2752,"建筑专教",IF(S2752&gt;0.1,1.38,1.28),"阶梯教室",IF(S2752&gt;0.1,1.15,1.05),"公共教室",IF(S2752&gt;0.1,1.22,1.12),IF(S2752&gt;0.1,1.2,1.1))+(MOD(ROW()*11,31)/31-0.5)*0.06,2)</f>
        <v>1.38</v>
      </c>
      <c r="P2752" s="12">
        <f t="shared" si="269"/>
        <v>0.04</v>
      </c>
      <c r="Q2752" s="13">
        <f t="shared" si="273"/>
        <v>1.5066828627189204</v>
      </c>
      <c r="R2752" s="1">
        <v>0</v>
      </c>
      <c r="S2752" s="1">
        <v>0.18</v>
      </c>
      <c r="T2752" s="1">
        <v>0.32</v>
      </c>
      <c r="U2752" s="4" t="s">
        <v>34</v>
      </c>
      <c r="V2752">
        <v>0.49</v>
      </c>
      <c r="W2752">
        <v>0.4</v>
      </c>
      <c r="X2752">
        <v>0.75</v>
      </c>
      <c r="Y2752">
        <v>2.38</v>
      </c>
      <c r="Z2752">
        <v>0.25</v>
      </c>
      <c r="AA2752" s="5">
        <f t="shared" si="270"/>
        <v>0.5</v>
      </c>
      <c r="AB2752" s="15" cm="1">
        <f t="array" ref="AB2752">_xlfn.SWITCH(U2752,"夏",122,"冬",90,"春",153,"秋",153,0)</f>
        <v>153</v>
      </c>
      <c r="AC2752" s="16">
        <f t="shared" si="271"/>
        <v>76.5</v>
      </c>
      <c r="AD2752" s="5">
        <f>IFERROR(AA2752/D2752,0)</f>
        <v>3.5026269702276708E-3</v>
      </c>
      <c r="AE2752" s="15">
        <f t="shared" si="272"/>
        <v>0.41917808219178082</v>
      </c>
      <c r="AF2752" s="5">
        <f>IFERROR(AD2752*AE2752*48,0)</f>
        <v>7.0474773888635656E-2</v>
      </c>
    </row>
    <row r="2753" spans="1:32" x14ac:dyDescent="0.15">
      <c r="A2753" s="8">
        <v>45750</v>
      </c>
      <c r="B2753" s="1" t="s">
        <v>45</v>
      </c>
      <c r="C2753" s="1" t="s">
        <v>58</v>
      </c>
      <c r="D2753" s="1">
        <v>142.75</v>
      </c>
      <c r="E2753" s="6">
        <v>3.13</v>
      </c>
      <c r="F2753" s="10">
        <v>0.8125</v>
      </c>
      <c r="G2753" s="1">
        <v>30.3</v>
      </c>
      <c r="H2753" s="1">
        <v>13</v>
      </c>
      <c r="I2753" s="1">
        <v>30.6</v>
      </c>
      <c r="J2753" s="1">
        <v>0.06</v>
      </c>
      <c r="K2753" s="1">
        <v>408</v>
      </c>
      <c r="L2753" s="1">
        <v>410</v>
      </c>
      <c r="M2753" s="6">
        <f t="shared" si="268"/>
        <v>30.666030229904493</v>
      </c>
      <c r="N2753" s="1">
        <v>0.7</v>
      </c>
      <c r="O2753" s="11" cm="1">
        <f t="array" ref="O2753">ROUND(_xlfn.SWITCH(C2753,"建筑专教",IF(S2753&gt;0.1,1.38,1.28),"阶梯教室",IF(S2753&gt;0.1,1.15,1.05),"公共教室",IF(S2753&gt;0.1,1.22,1.12),IF(S2753&gt;0.1,1.2,1.1))+(MOD(ROW()*11,31)/31-0.5)*0.06,2)</f>
        <v>1.4</v>
      </c>
      <c r="P2753" s="12">
        <f t="shared" si="269"/>
        <v>0.01</v>
      </c>
      <c r="Q2753" s="13">
        <f t="shared" si="273"/>
        <v>1.5929342145054628</v>
      </c>
      <c r="R2753" s="1">
        <v>0</v>
      </c>
      <c r="S2753" s="1">
        <v>0.18</v>
      </c>
      <c r="T2753" s="1">
        <v>0.24</v>
      </c>
      <c r="U2753" s="4" t="s">
        <v>34</v>
      </c>
      <c r="V2753">
        <v>0.49</v>
      </c>
      <c r="W2753">
        <v>0.4</v>
      </c>
      <c r="X2753">
        <v>0.75</v>
      </c>
      <c r="Y2753">
        <v>2.38</v>
      </c>
      <c r="Z2753">
        <v>0.25</v>
      </c>
      <c r="AA2753" s="5">
        <f t="shared" si="270"/>
        <v>0.42</v>
      </c>
      <c r="AB2753" s="15" cm="1">
        <f t="array" ref="AB2753">_xlfn.SWITCH(U2753,"夏",122,"冬",90,"春",153,"秋",153,0)</f>
        <v>153</v>
      </c>
      <c r="AC2753" s="16">
        <f t="shared" si="271"/>
        <v>64.259999999999991</v>
      </c>
      <c r="AD2753" s="5">
        <f>IFERROR(AA2753/D2753,0)</f>
        <v>2.9422066549912433E-3</v>
      </c>
      <c r="AE2753" s="15">
        <f t="shared" si="272"/>
        <v>0.41917808219178082</v>
      </c>
      <c r="AF2753" s="5">
        <f>IFERROR(AD2753*AE2753*48,0)</f>
        <v>5.9198810066453944E-2</v>
      </c>
    </row>
    <row r="2754" spans="1:32" x14ac:dyDescent="0.15">
      <c r="A2754" s="8">
        <v>45750</v>
      </c>
      <c r="B2754" s="1" t="s">
        <v>45</v>
      </c>
      <c r="C2754" s="1" t="s">
        <v>58</v>
      </c>
      <c r="D2754" s="1">
        <v>142.75</v>
      </c>
      <c r="E2754" s="6">
        <v>3.13</v>
      </c>
      <c r="F2754" s="10">
        <v>0.83333333333333304</v>
      </c>
      <c r="G2754" s="1">
        <v>30.7</v>
      </c>
      <c r="H2754" s="1">
        <v>11</v>
      </c>
      <c r="I2754" s="1">
        <v>31</v>
      </c>
      <c r="J2754" s="1">
        <v>0.08</v>
      </c>
      <c r="K2754" s="1">
        <v>405</v>
      </c>
      <c r="L2754" s="1">
        <v>440</v>
      </c>
      <c r="M2754" s="6">
        <f t="shared" si="268"/>
        <v>31.078156600898922</v>
      </c>
      <c r="N2754" s="1">
        <v>0.7</v>
      </c>
      <c r="O2754" s="11" cm="1">
        <f t="array" ref="O2754">ROUND(_xlfn.SWITCH(C2754,"建筑专教",IF(S2754&gt;0.1,1.38,1.28),"阶梯教室",IF(S2754&gt;0.1,1.15,1.05),"公共教室",IF(S2754&gt;0.1,1.22,1.12),IF(S2754&gt;0.1,1.2,1.1))+(MOD(ROW()*11,31)/31-0.5)*0.06,2)</f>
        <v>1.36</v>
      </c>
      <c r="P2754" s="12">
        <f t="shared" si="269"/>
        <v>0.01</v>
      </c>
      <c r="Q2754" s="13">
        <f t="shared" si="273"/>
        <v>1.6601947468934388</v>
      </c>
      <c r="R2754" s="1">
        <v>0</v>
      </c>
      <c r="S2754" s="1">
        <v>0.18</v>
      </c>
      <c r="T2754" s="1">
        <v>0.16</v>
      </c>
      <c r="U2754" s="4" t="s">
        <v>34</v>
      </c>
      <c r="V2754">
        <v>0.49</v>
      </c>
      <c r="W2754">
        <v>0.4</v>
      </c>
      <c r="X2754">
        <v>0.75</v>
      </c>
      <c r="Y2754">
        <v>2.38</v>
      </c>
      <c r="Z2754">
        <v>0.25</v>
      </c>
      <c r="AA2754" s="5">
        <f t="shared" si="270"/>
        <v>0.33999999999999997</v>
      </c>
      <c r="AB2754" s="15" cm="1">
        <f t="array" ref="AB2754">_xlfn.SWITCH(U2754,"夏",122,"冬",90,"春",153,"秋",153,0)</f>
        <v>153</v>
      </c>
      <c r="AC2754" s="16">
        <f t="shared" si="271"/>
        <v>52.019999999999996</v>
      </c>
      <c r="AD2754" s="5">
        <f>IFERROR(AA2754/D2754,0)</f>
        <v>2.3817863397548157E-3</v>
      </c>
      <c r="AE2754" s="15">
        <f t="shared" si="272"/>
        <v>0.41917808219178082</v>
      </c>
      <c r="AF2754" s="5">
        <f>IFERROR(AD2754*AE2754*48,0)</f>
        <v>4.7922846244272232E-2</v>
      </c>
    </row>
    <row r="2755" spans="1:32" x14ac:dyDescent="0.15">
      <c r="A2755" s="8">
        <v>45750</v>
      </c>
      <c r="B2755" s="1" t="s">
        <v>45</v>
      </c>
      <c r="C2755" s="1" t="s">
        <v>58</v>
      </c>
      <c r="D2755" s="1">
        <v>142.75</v>
      </c>
      <c r="E2755" s="6">
        <v>3.13</v>
      </c>
      <c r="F2755" s="10">
        <v>0.85416666666666696</v>
      </c>
      <c r="G2755" s="1">
        <v>31.1</v>
      </c>
      <c r="H2755" s="1">
        <v>9</v>
      </c>
      <c r="I2755" s="1">
        <v>31.4</v>
      </c>
      <c r="J2755" s="1">
        <v>0.1</v>
      </c>
      <c r="K2755" s="1">
        <v>405</v>
      </c>
      <c r="L2755" s="1">
        <v>470</v>
      </c>
      <c r="M2755" s="6">
        <f t="shared" si="268"/>
        <v>31.488997202307075</v>
      </c>
      <c r="N2755" s="1">
        <v>0.7</v>
      </c>
      <c r="O2755" s="11" cm="1">
        <f t="array" ref="O2755">ROUND(_xlfn.SWITCH(C2755,"建筑专教",IF(S2755&gt;0.1,1.38,1.28),"阶梯教室",IF(S2755&gt;0.1,1.15,1.05),"公共教室",IF(S2755&gt;0.1,1.22,1.12),IF(S2755&gt;0.1,1.2,1.1))+(MOD(ROW()*11,31)/31-0.5)*0.06,2)</f>
        <v>1.38</v>
      </c>
      <c r="P2755" s="12">
        <f t="shared" si="269"/>
        <v>0.01</v>
      </c>
      <c r="Q2755" s="13">
        <f t="shared" si="273"/>
        <v>1.744608238733397</v>
      </c>
      <c r="R2755" s="1">
        <v>0</v>
      </c>
      <c r="S2755" s="1">
        <v>0.18</v>
      </c>
      <c r="T2755" s="1">
        <v>0.08</v>
      </c>
      <c r="U2755" s="4" t="s">
        <v>34</v>
      </c>
      <c r="V2755">
        <v>0.49</v>
      </c>
      <c r="W2755">
        <v>0.4</v>
      </c>
      <c r="X2755">
        <v>0.75</v>
      </c>
      <c r="Y2755">
        <v>2.38</v>
      </c>
      <c r="Z2755">
        <v>0.25</v>
      </c>
      <c r="AA2755" s="5">
        <f t="shared" si="270"/>
        <v>0.26</v>
      </c>
      <c r="AB2755" s="15" cm="1">
        <f t="array" ref="AB2755">_xlfn.SWITCH(U2755,"夏",122,"冬",90,"春",153,"秋",153,0)</f>
        <v>153</v>
      </c>
      <c r="AC2755" s="16">
        <f t="shared" si="271"/>
        <v>39.78</v>
      </c>
      <c r="AD2755" s="5">
        <f>IFERROR(AA2755/D2755,0)</f>
        <v>1.8213660245183889E-3</v>
      </c>
      <c r="AE2755" s="15">
        <f t="shared" si="272"/>
        <v>0.41917808219178082</v>
      </c>
      <c r="AF2755" s="5">
        <f>IFERROR(AD2755*AE2755*48,0)</f>
        <v>3.6646882422090542E-2</v>
      </c>
    </row>
    <row r="2756" spans="1:32" x14ac:dyDescent="0.15">
      <c r="A2756" s="8">
        <v>45750</v>
      </c>
      <c r="B2756" s="1" t="s">
        <v>45</v>
      </c>
      <c r="C2756" s="1" t="s">
        <v>58</v>
      </c>
      <c r="D2756" s="1">
        <v>142.75</v>
      </c>
      <c r="E2756" s="6">
        <v>3.13</v>
      </c>
      <c r="F2756" s="10">
        <v>0.875</v>
      </c>
      <c r="G2756" s="1">
        <v>30.7</v>
      </c>
      <c r="H2756" s="1">
        <v>11</v>
      </c>
      <c r="I2756" s="1">
        <v>31</v>
      </c>
      <c r="J2756" s="1">
        <v>0.08</v>
      </c>
      <c r="K2756" s="1">
        <v>405</v>
      </c>
      <c r="L2756" s="1">
        <v>145</v>
      </c>
      <c r="M2756" s="6">
        <f t="shared" si="268"/>
        <v>31.078156600898922</v>
      </c>
      <c r="N2756" s="1">
        <v>0</v>
      </c>
      <c r="O2756" s="1">
        <v>0</v>
      </c>
      <c r="P2756" s="12">
        <f t="shared" si="269"/>
        <v>0</v>
      </c>
      <c r="Q2756" s="1">
        <v>0</v>
      </c>
      <c r="R2756" s="1">
        <v>0</v>
      </c>
      <c r="S2756" s="1">
        <v>0</v>
      </c>
      <c r="T2756" s="1">
        <v>0</v>
      </c>
      <c r="U2756" s="4" t="s">
        <v>34</v>
      </c>
      <c r="V2756">
        <v>0.49</v>
      </c>
      <c r="W2756">
        <v>0.4</v>
      </c>
      <c r="X2756">
        <v>0.75</v>
      </c>
      <c r="Y2756">
        <v>2.38</v>
      </c>
      <c r="Z2756">
        <v>0.25</v>
      </c>
      <c r="AA2756" s="5">
        <f t="shared" si="270"/>
        <v>0</v>
      </c>
      <c r="AB2756" s="15" cm="1">
        <f t="array" ref="AB2756">_xlfn.SWITCH(U2756,"夏",122,"冬",90,"春",153,"秋",153,0)</f>
        <v>153</v>
      </c>
      <c r="AC2756" s="16">
        <f t="shared" si="271"/>
        <v>0</v>
      </c>
      <c r="AD2756" s="5">
        <f>IFERROR(AA2756/D2756,0)</f>
        <v>0</v>
      </c>
      <c r="AE2756" s="15">
        <f t="shared" si="272"/>
        <v>0.41917808219178082</v>
      </c>
      <c r="AF2756" s="5">
        <f>IFERROR(AD2756*AE2756*48,0)</f>
        <v>0</v>
      </c>
    </row>
    <row r="2757" spans="1:32" x14ac:dyDescent="0.15">
      <c r="A2757" s="8">
        <v>45750</v>
      </c>
      <c r="B2757" s="1" t="s">
        <v>45</v>
      </c>
      <c r="C2757" s="1" t="s">
        <v>58</v>
      </c>
      <c r="D2757" s="1">
        <v>142.75</v>
      </c>
      <c r="E2757" s="6">
        <v>3.13</v>
      </c>
      <c r="F2757" s="10">
        <v>0.89583333333333304</v>
      </c>
      <c r="G2757" s="1">
        <v>30.3</v>
      </c>
      <c r="H2757" s="1">
        <v>13</v>
      </c>
      <c r="I2757" s="1">
        <v>30.6</v>
      </c>
      <c r="J2757" s="1">
        <v>0.06</v>
      </c>
      <c r="K2757" s="1">
        <v>405</v>
      </c>
      <c r="L2757" s="1">
        <v>120</v>
      </c>
      <c r="M2757" s="6">
        <f t="shared" si="268"/>
        <v>30.666030229904493</v>
      </c>
      <c r="N2757" s="1">
        <v>0</v>
      </c>
      <c r="O2757" s="1">
        <v>0</v>
      </c>
      <c r="P2757" s="12">
        <f t="shared" si="269"/>
        <v>0</v>
      </c>
      <c r="Q2757" s="1">
        <v>0</v>
      </c>
      <c r="R2757" s="1">
        <v>0</v>
      </c>
      <c r="S2757" s="1">
        <v>0</v>
      </c>
      <c r="T2757" s="1">
        <v>0</v>
      </c>
      <c r="U2757" s="4" t="s">
        <v>34</v>
      </c>
      <c r="V2757">
        <v>0.49</v>
      </c>
      <c r="W2757">
        <v>0.4</v>
      </c>
      <c r="X2757">
        <v>0.75</v>
      </c>
      <c r="Y2757">
        <v>2.38</v>
      </c>
      <c r="Z2757">
        <v>0.25</v>
      </c>
      <c r="AA2757" s="5">
        <f t="shared" si="270"/>
        <v>0</v>
      </c>
      <c r="AB2757" s="15" cm="1">
        <f t="array" ref="AB2757">_xlfn.SWITCH(U2757,"夏",122,"冬",90,"春",153,"秋",153,0)</f>
        <v>153</v>
      </c>
      <c r="AC2757" s="16">
        <f t="shared" si="271"/>
        <v>0</v>
      </c>
      <c r="AD2757" s="5">
        <f>IFERROR(AA2757/D2757,0)</f>
        <v>0</v>
      </c>
      <c r="AE2757" s="15">
        <f t="shared" si="272"/>
        <v>0.41917808219178082</v>
      </c>
      <c r="AF2757" s="5">
        <f>IFERROR(AD2757*AE2757*48,0)</f>
        <v>0</v>
      </c>
    </row>
    <row r="2758" spans="1:32" x14ac:dyDescent="0.15">
      <c r="A2758" s="8">
        <v>45750</v>
      </c>
      <c r="B2758" s="1" t="s">
        <v>45</v>
      </c>
      <c r="C2758" s="1" t="s">
        <v>58</v>
      </c>
      <c r="D2758" s="1">
        <v>142.75</v>
      </c>
      <c r="E2758" s="6">
        <v>3.13</v>
      </c>
      <c r="F2758" s="10">
        <v>0.91666666666666696</v>
      </c>
      <c r="G2758" s="1">
        <v>29.9</v>
      </c>
      <c r="H2758" s="1">
        <v>15</v>
      </c>
      <c r="I2758" s="1">
        <v>30.2</v>
      </c>
      <c r="J2758" s="1">
        <v>0.04</v>
      </c>
      <c r="K2758" s="1">
        <v>405</v>
      </c>
      <c r="L2758" s="1">
        <v>100</v>
      </c>
      <c r="M2758" s="6">
        <f t="shared" si="268"/>
        <v>30.251979835571433</v>
      </c>
      <c r="N2758" s="1">
        <v>0</v>
      </c>
      <c r="O2758" s="1">
        <v>0</v>
      </c>
      <c r="P2758" s="12">
        <f t="shared" si="269"/>
        <v>0</v>
      </c>
      <c r="Q2758" s="1">
        <v>0</v>
      </c>
      <c r="R2758" s="1">
        <v>0</v>
      </c>
      <c r="S2758" s="1">
        <v>0</v>
      </c>
      <c r="T2758" s="1">
        <v>0</v>
      </c>
      <c r="U2758" s="4" t="s">
        <v>34</v>
      </c>
      <c r="V2758">
        <v>0.49</v>
      </c>
      <c r="W2758">
        <v>0.4</v>
      </c>
      <c r="X2758">
        <v>0.75</v>
      </c>
      <c r="Y2758">
        <v>2.38</v>
      </c>
      <c r="Z2758">
        <v>0.25</v>
      </c>
      <c r="AA2758" s="5">
        <f t="shared" si="270"/>
        <v>0</v>
      </c>
      <c r="AB2758" s="15" cm="1">
        <f t="array" ref="AB2758">_xlfn.SWITCH(U2758,"夏",122,"冬",90,"春",153,"秋",153,0)</f>
        <v>153</v>
      </c>
      <c r="AC2758" s="16">
        <f t="shared" si="271"/>
        <v>0</v>
      </c>
      <c r="AD2758" s="5">
        <f>IFERROR(AA2758/D2758,0)</f>
        <v>0</v>
      </c>
      <c r="AE2758" s="15">
        <f t="shared" si="272"/>
        <v>0.41917808219178082</v>
      </c>
      <c r="AF2758" s="5">
        <f>IFERROR(AD2758*AE2758*48,0)</f>
        <v>0</v>
      </c>
    </row>
    <row r="2759" spans="1:32" x14ac:dyDescent="0.15">
      <c r="A2759" s="8">
        <v>45750</v>
      </c>
      <c r="B2759" s="1" t="s">
        <v>46</v>
      </c>
      <c r="C2759" s="1" t="s">
        <v>58</v>
      </c>
      <c r="D2759" s="1">
        <v>142.75</v>
      </c>
      <c r="E2759" s="6">
        <v>3.13</v>
      </c>
      <c r="F2759" s="10">
        <v>0.33333333333333298</v>
      </c>
      <c r="G2759" s="1">
        <v>19.2</v>
      </c>
      <c r="H2759" s="1">
        <v>62</v>
      </c>
      <c r="I2759" s="1">
        <v>19.5</v>
      </c>
      <c r="J2759" s="1">
        <v>0.11</v>
      </c>
      <c r="K2759" s="1">
        <v>408</v>
      </c>
      <c r="L2759" s="1">
        <v>95</v>
      </c>
      <c r="M2759" s="6">
        <f t="shared" si="268"/>
        <v>19.606193069736833</v>
      </c>
      <c r="N2759" s="1">
        <v>0</v>
      </c>
      <c r="O2759" s="1">
        <v>0</v>
      </c>
      <c r="P2759" s="12">
        <f t="shared" si="269"/>
        <v>0</v>
      </c>
      <c r="Q2759" s="1">
        <v>0</v>
      </c>
      <c r="R2759" s="1">
        <v>0</v>
      </c>
      <c r="S2759" s="1">
        <v>0</v>
      </c>
      <c r="T2759" s="1">
        <v>0</v>
      </c>
      <c r="U2759" s="4" t="s">
        <v>34</v>
      </c>
      <c r="V2759">
        <v>0.49</v>
      </c>
      <c r="W2759">
        <v>0.4</v>
      </c>
      <c r="X2759">
        <v>0.75</v>
      </c>
      <c r="Y2759">
        <v>2.38</v>
      </c>
      <c r="Z2759">
        <v>0.25</v>
      </c>
      <c r="AA2759" s="5">
        <f t="shared" si="270"/>
        <v>0</v>
      </c>
      <c r="AB2759" s="15" cm="1">
        <f t="array" ref="AB2759">_xlfn.SWITCH(U2759,"夏",122,"冬",90,"春",153,"秋",153,0)</f>
        <v>153</v>
      </c>
      <c r="AC2759" s="16">
        <f t="shared" si="271"/>
        <v>0</v>
      </c>
      <c r="AD2759" s="5">
        <f>IFERROR(AA2759/D2759,0)</f>
        <v>0</v>
      </c>
      <c r="AE2759" s="15">
        <f t="shared" si="272"/>
        <v>0.41917808219178082</v>
      </c>
      <c r="AF2759" s="5">
        <f>IFERROR(AD2759*AE2759*48,0)</f>
        <v>0</v>
      </c>
    </row>
    <row r="2760" spans="1:32" x14ac:dyDescent="0.15">
      <c r="A2760" s="8">
        <v>45750</v>
      </c>
      <c r="B2760" s="1" t="s">
        <v>46</v>
      </c>
      <c r="C2760" s="1" t="s">
        <v>58</v>
      </c>
      <c r="D2760" s="1">
        <v>142.75</v>
      </c>
      <c r="E2760" s="6">
        <v>3.13</v>
      </c>
      <c r="F2760" s="10">
        <v>0.35416666666666702</v>
      </c>
      <c r="G2760" s="1">
        <v>19.600000000000001</v>
      </c>
      <c r="H2760" s="1">
        <v>60</v>
      </c>
      <c r="I2760" s="1">
        <v>19.899999999999999</v>
      </c>
      <c r="J2760" s="1">
        <v>0.13</v>
      </c>
      <c r="K2760" s="1">
        <v>428</v>
      </c>
      <c r="L2760" s="1">
        <v>330</v>
      </c>
      <c r="M2760" s="6">
        <f t="shared" si="268"/>
        <v>20.016902419906216</v>
      </c>
      <c r="N2760" s="1">
        <v>0.7</v>
      </c>
      <c r="O2760" s="11" cm="1">
        <f t="array" ref="O2760">ROUND(_xlfn.SWITCH(C2760,"建筑专教",IF(S2760&gt;0.1,1.38,1.28),"阶梯教室",IF(S2760&gt;0.1,1.15,1.05),"公共教室",IF(S2760&gt;0.1,1.22,1.12),IF(S2760&gt;0.1,1.2,1.1))+(MOD(ROW()*11,31)/31-0.5)*0.06,2)</f>
        <v>1.37</v>
      </c>
      <c r="P2760" s="12">
        <f t="shared" si="269"/>
        <v>0.03</v>
      </c>
      <c r="Q2760" s="13">
        <f t="shared" si="273"/>
        <v>-0.92211834978170848</v>
      </c>
      <c r="R2760" s="1">
        <v>0</v>
      </c>
      <c r="S2760" s="1">
        <v>0.18</v>
      </c>
      <c r="T2760" s="1">
        <v>0.3</v>
      </c>
      <c r="U2760" s="4" t="s">
        <v>34</v>
      </c>
      <c r="V2760">
        <v>0.49</v>
      </c>
      <c r="W2760">
        <v>0.4</v>
      </c>
      <c r="X2760">
        <v>0.75</v>
      </c>
      <c r="Y2760">
        <v>2.38</v>
      </c>
      <c r="Z2760">
        <v>0.25</v>
      </c>
      <c r="AA2760" s="5">
        <f t="shared" si="270"/>
        <v>0.48</v>
      </c>
      <c r="AB2760" s="15" cm="1">
        <f t="array" ref="AB2760">_xlfn.SWITCH(U2760,"夏",122,"冬",90,"春",153,"秋",153,0)</f>
        <v>153</v>
      </c>
      <c r="AC2760" s="16">
        <f t="shared" si="271"/>
        <v>73.44</v>
      </c>
      <c r="AD2760" s="5">
        <f>IFERROR(AA2760/D2760,0)</f>
        <v>3.3625218914185638E-3</v>
      </c>
      <c r="AE2760" s="15">
        <f t="shared" si="272"/>
        <v>0.41917808219178082</v>
      </c>
      <c r="AF2760" s="5">
        <f>IFERROR(AD2760*AE2760*48,0)</f>
        <v>6.7655782933090228E-2</v>
      </c>
    </row>
    <row r="2761" spans="1:32" x14ac:dyDescent="0.15">
      <c r="A2761" s="8">
        <v>45750</v>
      </c>
      <c r="B2761" s="1" t="s">
        <v>46</v>
      </c>
      <c r="C2761" s="1" t="s">
        <v>58</v>
      </c>
      <c r="D2761" s="1">
        <v>142.75</v>
      </c>
      <c r="E2761" s="6">
        <v>3.13</v>
      </c>
      <c r="F2761" s="10">
        <v>0.375</v>
      </c>
      <c r="G2761" s="1">
        <v>20</v>
      </c>
      <c r="H2761" s="1">
        <v>58</v>
      </c>
      <c r="I2761" s="1">
        <v>20.3</v>
      </c>
      <c r="J2761" s="1">
        <v>0.12</v>
      </c>
      <c r="K2761" s="1">
        <v>462</v>
      </c>
      <c r="L2761" s="1">
        <v>360</v>
      </c>
      <c r="M2761" s="6">
        <f t="shared" si="268"/>
        <v>20.410969236446704</v>
      </c>
      <c r="N2761" s="1">
        <v>0.7</v>
      </c>
      <c r="O2761" s="11" cm="1">
        <f t="array" ref="O2761">ROUND(_xlfn.SWITCH(C2761,"建筑专教",IF(S2761&gt;0.1,1.38,1.28),"阶梯教室",IF(S2761&gt;0.1,1.15,1.05),"公共教室",IF(S2761&gt;0.1,1.22,1.12),IF(S2761&gt;0.1,1.2,1.1))+(MOD(ROW()*11,31)/31-0.5)*0.06,2)</f>
        <v>1.39</v>
      </c>
      <c r="P2761" s="12">
        <f t="shared" si="269"/>
        <v>7.0000000000000007E-2</v>
      </c>
      <c r="Q2761" s="13">
        <f t="shared" si="273"/>
        <v>-0.77288856553742991</v>
      </c>
      <c r="R2761" s="1">
        <v>0</v>
      </c>
      <c r="S2761" s="1">
        <v>0.18</v>
      </c>
      <c r="T2761" s="1">
        <v>0.4</v>
      </c>
      <c r="U2761" s="4" t="s">
        <v>34</v>
      </c>
      <c r="V2761">
        <v>0.49</v>
      </c>
      <c r="W2761">
        <v>0.4</v>
      </c>
      <c r="X2761">
        <v>0.75</v>
      </c>
      <c r="Y2761">
        <v>2.38</v>
      </c>
      <c r="Z2761">
        <v>0.25</v>
      </c>
      <c r="AA2761" s="5">
        <f t="shared" si="270"/>
        <v>0.58000000000000007</v>
      </c>
      <c r="AB2761" s="15" cm="1">
        <f t="array" ref="AB2761">_xlfn.SWITCH(U2761,"夏",122,"冬",90,"春",153,"秋",153,0)</f>
        <v>153</v>
      </c>
      <c r="AC2761" s="16">
        <f t="shared" si="271"/>
        <v>88.740000000000009</v>
      </c>
      <c r="AD2761" s="5">
        <f>IFERROR(AA2761/D2761,0)</f>
        <v>4.0630472854640987E-3</v>
      </c>
      <c r="AE2761" s="15">
        <f t="shared" si="272"/>
        <v>0.41917808219178082</v>
      </c>
      <c r="AF2761" s="5">
        <f>IFERROR(AD2761*AE2761*48,0)</f>
        <v>8.1750737710817367E-2</v>
      </c>
    </row>
    <row r="2762" spans="1:32" x14ac:dyDescent="0.15">
      <c r="A2762" s="8">
        <v>45750</v>
      </c>
      <c r="B2762" s="1" t="s">
        <v>46</v>
      </c>
      <c r="C2762" s="1" t="s">
        <v>58</v>
      </c>
      <c r="D2762" s="1">
        <v>142.75</v>
      </c>
      <c r="E2762" s="6">
        <v>3.13</v>
      </c>
      <c r="F2762" s="10">
        <v>0.39583333333333298</v>
      </c>
      <c r="G2762" s="1">
        <v>20.399999999999999</v>
      </c>
      <c r="H2762" s="1">
        <v>56</v>
      </c>
      <c r="I2762" s="1">
        <v>20.7</v>
      </c>
      <c r="J2762" s="1">
        <v>0.1</v>
      </c>
      <c r="K2762" s="1">
        <v>468</v>
      </c>
      <c r="L2762" s="1">
        <v>390</v>
      </c>
      <c r="M2762" s="6">
        <f t="shared" si="268"/>
        <v>20.799070833790381</v>
      </c>
      <c r="N2762" s="1">
        <v>0.7</v>
      </c>
      <c r="O2762" s="11" cm="1">
        <f t="array" ref="O2762">ROUND(_xlfn.SWITCH(C2762,"建筑专教",IF(S2762&gt;0.1,1.38,1.28),"阶梯教室",IF(S2762&gt;0.1,1.15,1.05),"公共教室",IF(S2762&gt;0.1,1.22,1.12),IF(S2762&gt;0.1,1.2,1.1))+(MOD(ROW()*11,31)/31-0.5)*0.06,2)</f>
        <v>1.35</v>
      </c>
      <c r="P2762" s="12">
        <f t="shared" si="269"/>
        <v>0.08</v>
      </c>
      <c r="Q2762" s="13">
        <f t="shared" si="273"/>
        <v>-0.76111360760491031</v>
      </c>
      <c r="R2762" s="1">
        <v>0</v>
      </c>
      <c r="S2762" s="1">
        <v>0.18</v>
      </c>
      <c r="T2762" s="1">
        <v>0.32</v>
      </c>
      <c r="U2762" s="4" t="s">
        <v>34</v>
      </c>
      <c r="V2762">
        <v>0.49</v>
      </c>
      <c r="W2762">
        <v>0.4</v>
      </c>
      <c r="X2762">
        <v>0.75</v>
      </c>
      <c r="Y2762">
        <v>2.38</v>
      </c>
      <c r="Z2762">
        <v>0.25</v>
      </c>
      <c r="AA2762" s="5">
        <f t="shared" si="270"/>
        <v>0.5</v>
      </c>
      <c r="AB2762" s="15" cm="1">
        <f t="array" ref="AB2762">_xlfn.SWITCH(U2762,"夏",122,"冬",90,"春",153,"秋",153,0)</f>
        <v>153</v>
      </c>
      <c r="AC2762" s="16">
        <f t="shared" si="271"/>
        <v>76.5</v>
      </c>
      <c r="AD2762" s="5">
        <f>IFERROR(AA2762/D2762,0)</f>
        <v>3.5026269702276708E-3</v>
      </c>
      <c r="AE2762" s="15">
        <f t="shared" si="272"/>
        <v>0.41917808219178082</v>
      </c>
      <c r="AF2762" s="5">
        <f>IFERROR(AD2762*AE2762*48,0)</f>
        <v>7.0474773888635656E-2</v>
      </c>
    </row>
    <row r="2763" spans="1:32" x14ac:dyDescent="0.15">
      <c r="A2763" s="8">
        <v>45750</v>
      </c>
      <c r="B2763" s="1" t="s">
        <v>46</v>
      </c>
      <c r="C2763" s="1" t="s">
        <v>58</v>
      </c>
      <c r="D2763" s="1">
        <v>142.75</v>
      </c>
      <c r="E2763" s="6">
        <v>3.13</v>
      </c>
      <c r="F2763" s="10">
        <v>0.41666666666666702</v>
      </c>
      <c r="G2763" s="1">
        <v>20.8</v>
      </c>
      <c r="H2763" s="1">
        <v>54</v>
      </c>
      <c r="I2763" s="1">
        <v>21.1</v>
      </c>
      <c r="J2763" s="1">
        <v>0.13</v>
      </c>
      <c r="K2763" s="1">
        <v>442</v>
      </c>
      <c r="L2763" s="1">
        <v>420</v>
      </c>
      <c r="M2763" s="6">
        <f t="shared" si="268"/>
        <v>21.21547912231506</v>
      </c>
      <c r="N2763" s="1">
        <v>0.7</v>
      </c>
      <c r="O2763" s="11" cm="1">
        <f t="array" ref="O2763">ROUND(_xlfn.SWITCH(C2763,"建筑专教",IF(S2763&gt;0.1,1.38,1.28),"阶梯教室",IF(S2763&gt;0.1,1.15,1.05),"公共教室",IF(S2763&gt;0.1,1.22,1.12),IF(S2763&gt;0.1,1.2,1.1))+(MOD(ROW()*11,31)/31-0.5)*0.06,2)</f>
        <v>1.38</v>
      </c>
      <c r="P2763" s="12">
        <f t="shared" si="269"/>
        <v>0.05</v>
      </c>
      <c r="Q2763" s="13">
        <f t="shared" si="273"/>
        <v>-0.58983829259593279</v>
      </c>
      <c r="R2763" s="1">
        <v>0</v>
      </c>
      <c r="S2763" s="1">
        <v>0.18</v>
      </c>
      <c r="T2763" s="1">
        <v>0.24</v>
      </c>
      <c r="U2763" s="4" t="s">
        <v>34</v>
      </c>
      <c r="V2763">
        <v>0.49</v>
      </c>
      <c r="W2763">
        <v>0.4</v>
      </c>
      <c r="X2763">
        <v>0.75</v>
      </c>
      <c r="Y2763">
        <v>2.38</v>
      </c>
      <c r="Z2763">
        <v>0.25</v>
      </c>
      <c r="AA2763" s="5">
        <f t="shared" si="270"/>
        <v>0.42</v>
      </c>
      <c r="AB2763" s="15" cm="1">
        <f t="array" ref="AB2763">_xlfn.SWITCH(U2763,"夏",122,"冬",90,"春",153,"秋",153,0)</f>
        <v>153</v>
      </c>
      <c r="AC2763" s="16">
        <f t="shared" si="271"/>
        <v>64.259999999999991</v>
      </c>
      <c r="AD2763" s="5">
        <f>IFERROR(AA2763/D2763,0)</f>
        <v>2.9422066549912433E-3</v>
      </c>
      <c r="AE2763" s="15">
        <f t="shared" si="272"/>
        <v>0.41917808219178082</v>
      </c>
      <c r="AF2763" s="5">
        <f>IFERROR(AD2763*AE2763*48,0)</f>
        <v>5.9198810066453944E-2</v>
      </c>
    </row>
    <row r="2764" spans="1:32" x14ac:dyDescent="0.15">
      <c r="A2764" s="8">
        <v>45750</v>
      </c>
      <c r="B2764" s="1" t="s">
        <v>46</v>
      </c>
      <c r="C2764" s="1" t="s">
        <v>58</v>
      </c>
      <c r="D2764" s="1">
        <v>142.75</v>
      </c>
      <c r="E2764" s="6">
        <v>3.13</v>
      </c>
      <c r="F2764" s="10">
        <v>0.4375</v>
      </c>
      <c r="G2764" s="1">
        <v>21.2</v>
      </c>
      <c r="H2764" s="1">
        <v>52</v>
      </c>
      <c r="I2764" s="1">
        <v>21.5</v>
      </c>
      <c r="J2764" s="1">
        <v>0.1</v>
      </c>
      <c r="K2764" s="1">
        <v>415</v>
      </c>
      <c r="L2764" s="1">
        <v>450</v>
      </c>
      <c r="M2764" s="6">
        <f t="shared" si="268"/>
        <v>21.598266602571243</v>
      </c>
      <c r="N2764" s="1">
        <v>0.7</v>
      </c>
      <c r="O2764" s="11" cm="1">
        <f t="array" ref="O2764">ROUND(_xlfn.SWITCH(C2764,"建筑专教",IF(S2764&gt;0.1,1.38,1.28),"阶梯教室",IF(S2764&gt;0.1,1.15,1.05),"公共教室",IF(S2764&gt;0.1,1.22,1.12),IF(S2764&gt;0.1,1.2,1.1))+(MOD(ROW()*11,31)/31-0.5)*0.06,2)</f>
        <v>1.4</v>
      </c>
      <c r="P2764" s="12">
        <f t="shared" si="269"/>
        <v>0.02</v>
      </c>
      <c r="Q2764" s="13">
        <f t="shared" si="273"/>
        <v>-0.45032684359832986</v>
      </c>
      <c r="R2764" s="1">
        <v>0</v>
      </c>
      <c r="S2764" s="1">
        <v>0.18</v>
      </c>
      <c r="T2764" s="1">
        <v>0.16</v>
      </c>
      <c r="U2764" s="4" t="s">
        <v>34</v>
      </c>
      <c r="V2764">
        <v>0.49</v>
      </c>
      <c r="W2764">
        <v>0.4</v>
      </c>
      <c r="X2764">
        <v>0.75</v>
      </c>
      <c r="Y2764">
        <v>2.38</v>
      </c>
      <c r="Z2764">
        <v>0.25</v>
      </c>
      <c r="AA2764" s="5">
        <f t="shared" si="270"/>
        <v>0.33999999999999997</v>
      </c>
      <c r="AB2764" s="15" cm="1">
        <f t="array" ref="AB2764">_xlfn.SWITCH(U2764,"夏",122,"冬",90,"春",153,"秋",153,0)</f>
        <v>153</v>
      </c>
      <c r="AC2764" s="16">
        <f t="shared" si="271"/>
        <v>52.019999999999996</v>
      </c>
      <c r="AD2764" s="5">
        <f>IFERROR(AA2764/D2764,0)</f>
        <v>2.3817863397548157E-3</v>
      </c>
      <c r="AE2764" s="15">
        <f t="shared" si="272"/>
        <v>0.41917808219178082</v>
      </c>
      <c r="AF2764" s="5">
        <f>IFERROR(AD2764*AE2764*48,0)</f>
        <v>4.7922846244272232E-2</v>
      </c>
    </row>
    <row r="2765" spans="1:32" x14ac:dyDescent="0.15">
      <c r="A2765" s="8">
        <v>45750</v>
      </c>
      <c r="B2765" s="1" t="s">
        <v>46</v>
      </c>
      <c r="C2765" s="1" t="s">
        <v>58</v>
      </c>
      <c r="D2765" s="1">
        <v>142.75</v>
      </c>
      <c r="E2765" s="6">
        <v>3.13</v>
      </c>
      <c r="F2765" s="10">
        <v>0.45833333333333298</v>
      </c>
      <c r="G2765" s="1">
        <v>21.6</v>
      </c>
      <c r="H2765" s="1">
        <v>50</v>
      </c>
      <c r="I2765" s="1">
        <v>21.9</v>
      </c>
      <c r="J2765" s="1">
        <v>0.08</v>
      </c>
      <c r="K2765" s="1">
        <v>406</v>
      </c>
      <c r="L2765" s="1">
        <v>480</v>
      </c>
      <c r="M2765" s="6">
        <f t="shared" si="268"/>
        <v>21.985609242059923</v>
      </c>
      <c r="N2765" s="1">
        <v>0.7</v>
      </c>
      <c r="O2765" s="11" cm="1">
        <f t="array" ref="O2765">ROUND(_xlfn.SWITCH(C2765,"建筑专教",IF(S2765&gt;0.1,1.38,1.28),"阶梯教室",IF(S2765&gt;0.1,1.15,1.05),"公共教室",IF(S2765&gt;0.1,1.22,1.12),IF(S2765&gt;0.1,1.2,1.1))+(MOD(ROW()*11,31)/31-0.5)*0.06,2)</f>
        <v>1.36</v>
      </c>
      <c r="P2765" s="12">
        <f t="shared" si="269"/>
        <v>0.01</v>
      </c>
      <c r="Q2765" s="13">
        <f t="shared" si="273"/>
        <v>-0.4304547745449579</v>
      </c>
      <c r="R2765" s="1">
        <v>0</v>
      </c>
      <c r="S2765" s="1">
        <v>0.18</v>
      </c>
      <c r="T2765" s="1">
        <v>0.08</v>
      </c>
      <c r="U2765" s="4" t="s">
        <v>34</v>
      </c>
      <c r="V2765">
        <v>0.49</v>
      </c>
      <c r="W2765">
        <v>0.4</v>
      </c>
      <c r="X2765">
        <v>0.75</v>
      </c>
      <c r="Y2765">
        <v>2.38</v>
      </c>
      <c r="Z2765">
        <v>0.25</v>
      </c>
      <c r="AA2765" s="5">
        <f t="shared" si="270"/>
        <v>0.26</v>
      </c>
      <c r="AB2765" s="15" cm="1">
        <f t="array" ref="AB2765">_xlfn.SWITCH(U2765,"夏",122,"冬",90,"春",153,"秋",153,0)</f>
        <v>153</v>
      </c>
      <c r="AC2765" s="16">
        <f t="shared" si="271"/>
        <v>39.78</v>
      </c>
      <c r="AD2765" s="5">
        <f>IFERROR(AA2765/D2765,0)</f>
        <v>1.8213660245183889E-3</v>
      </c>
      <c r="AE2765" s="15">
        <f t="shared" si="272"/>
        <v>0.41917808219178082</v>
      </c>
      <c r="AF2765" s="5">
        <f>IFERROR(AD2765*AE2765*48,0)</f>
        <v>3.6646882422090542E-2</v>
      </c>
    </row>
    <row r="2766" spans="1:32" x14ac:dyDescent="0.15">
      <c r="A2766" s="8">
        <v>45750</v>
      </c>
      <c r="B2766" s="1" t="s">
        <v>46</v>
      </c>
      <c r="C2766" s="1" t="s">
        <v>58</v>
      </c>
      <c r="D2766" s="1">
        <v>142.75</v>
      </c>
      <c r="E2766" s="6">
        <v>3.13</v>
      </c>
      <c r="F2766" s="10">
        <v>0.47916666666666702</v>
      </c>
      <c r="G2766" s="1">
        <v>22</v>
      </c>
      <c r="H2766" s="1">
        <v>48</v>
      </c>
      <c r="I2766" s="1">
        <v>22.3</v>
      </c>
      <c r="J2766" s="1">
        <v>0.06</v>
      </c>
      <c r="K2766" s="1">
        <v>405</v>
      </c>
      <c r="L2766" s="1">
        <v>150</v>
      </c>
      <c r="M2766" s="6">
        <f t="shared" si="268"/>
        <v>22.371750196796825</v>
      </c>
      <c r="N2766" s="1">
        <v>0</v>
      </c>
      <c r="O2766" s="1">
        <v>0</v>
      </c>
      <c r="P2766" s="12">
        <f t="shared" si="269"/>
        <v>0</v>
      </c>
      <c r="Q2766" s="1">
        <v>0</v>
      </c>
      <c r="R2766" s="1">
        <v>0</v>
      </c>
      <c r="S2766" s="1">
        <v>0</v>
      </c>
      <c r="T2766" s="1">
        <v>0</v>
      </c>
      <c r="U2766" s="4" t="s">
        <v>34</v>
      </c>
      <c r="V2766">
        <v>0.49</v>
      </c>
      <c r="W2766">
        <v>0.4</v>
      </c>
      <c r="X2766">
        <v>0.75</v>
      </c>
      <c r="Y2766">
        <v>2.38</v>
      </c>
      <c r="Z2766">
        <v>0.25</v>
      </c>
      <c r="AA2766" s="5">
        <f t="shared" si="270"/>
        <v>0</v>
      </c>
      <c r="AB2766" s="15" cm="1">
        <f t="array" ref="AB2766">_xlfn.SWITCH(U2766,"夏",122,"冬",90,"春",153,"秋",153,0)</f>
        <v>153</v>
      </c>
      <c r="AC2766" s="16">
        <f t="shared" si="271"/>
        <v>0</v>
      </c>
      <c r="AD2766" s="5">
        <f>IFERROR(AA2766/D2766,0)</f>
        <v>0</v>
      </c>
      <c r="AE2766" s="15">
        <f t="shared" si="272"/>
        <v>0.41917808219178082</v>
      </c>
      <c r="AF2766" s="5">
        <f>IFERROR(AD2766*AE2766*48,0)</f>
        <v>0</v>
      </c>
    </row>
    <row r="2767" spans="1:32" x14ac:dyDescent="0.15">
      <c r="A2767" s="8">
        <v>45750</v>
      </c>
      <c r="B2767" s="1" t="s">
        <v>46</v>
      </c>
      <c r="C2767" s="1" t="s">
        <v>58</v>
      </c>
      <c r="D2767" s="1">
        <v>142.75</v>
      </c>
      <c r="E2767" s="6">
        <v>3.13</v>
      </c>
      <c r="F2767" s="10">
        <v>0.5</v>
      </c>
      <c r="G2767" s="1">
        <v>22.4</v>
      </c>
      <c r="H2767" s="1">
        <v>46</v>
      </c>
      <c r="I2767" s="1">
        <v>22.7</v>
      </c>
      <c r="J2767" s="1">
        <v>0.06</v>
      </c>
      <c r="K2767" s="1">
        <v>405</v>
      </c>
      <c r="L2767" s="1">
        <v>120</v>
      </c>
      <c r="M2767" s="6">
        <f t="shared" si="268"/>
        <v>22.771459703879998</v>
      </c>
      <c r="N2767" s="1">
        <v>0</v>
      </c>
      <c r="O2767" s="1">
        <v>0</v>
      </c>
      <c r="P2767" s="12">
        <f t="shared" si="269"/>
        <v>0</v>
      </c>
      <c r="Q2767" s="1">
        <v>0</v>
      </c>
      <c r="R2767" s="1">
        <v>0</v>
      </c>
      <c r="S2767" s="1">
        <v>0.15</v>
      </c>
      <c r="T2767" s="1">
        <v>0</v>
      </c>
      <c r="U2767" s="4" t="s">
        <v>34</v>
      </c>
      <c r="V2767">
        <v>0.49</v>
      </c>
      <c r="W2767">
        <v>0.4</v>
      </c>
      <c r="X2767">
        <v>0.75</v>
      </c>
      <c r="Y2767">
        <v>2.38</v>
      </c>
      <c r="Z2767">
        <v>0.25</v>
      </c>
      <c r="AA2767" s="5">
        <f t="shared" si="270"/>
        <v>0.15</v>
      </c>
      <c r="AB2767" s="15" cm="1">
        <f t="array" ref="AB2767">_xlfn.SWITCH(U2767,"夏",122,"冬",90,"春",153,"秋",153,0)</f>
        <v>153</v>
      </c>
      <c r="AC2767" s="16">
        <f t="shared" si="271"/>
        <v>22.95</v>
      </c>
      <c r="AD2767" s="5">
        <f>IFERROR(AA2767/D2767,0)</f>
        <v>1.0507880910683011E-3</v>
      </c>
      <c r="AE2767" s="15">
        <f t="shared" si="272"/>
        <v>0.41917808219178082</v>
      </c>
      <c r="AF2767" s="5">
        <f>IFERROR(AD2767*AE2767*48,0)</f>
        <v>2.1142432166590695E-2</v>
      </c>
    </row>
    <row r="2768" spans="1:32" x14ac:dyDescent="0.15">
      <c r="A2768" s="8">
        <v>45750</v>
      </c>
      <c r="B2768" s="1" t="s">
        <v>46</v>
      </c>
      <c r="C2768" s="1" t="s">
        <v>58</v>
      </c>
      <c r="D2768" s="1">
        <v>142.75</v>
      </c>
      <c r="E2768" s="6">
        <v>3.13</v>
      </c>
      <c r="F2768" s="10">
        <v>0.52083333333333304</v>
      </c>
      <c r="G2768" s="1">
        <v>22.8</v>
      </c>
      <c r="H2768" s="1">
        <v>44</v>
      </c>
      <c r="I2768" s="1">
        <v>23.1</v>
      </c>
      <c r="J2768" s="1">
        <v>0.08</v>
      </c>
      <c r="K2768" s="1">
        <v>405</v>
      </c>
      <c r="L2768" s="1">
        <v>95</v>
      </c>
      <c r="M2768" s="6">
        <f t="shared" si="268"/>
        <v>23.184573727961208</v>
      </c>
      <c r="N2768" s="1">
        <v>0</v>
      </c>
      <c r="O2768" s="1">
        <v>0</v>
      </c>
      <c r="P2768" s="12">
        <f t="shared" si="269"/>
        <v>0</v>
      </c>
      <c r="Q2768" s="1">
        <v>0</v>
      </c>
      <c r="R2768" s="1">
        <v>0</v>
      </c>
      <c r="S2768" s="1">
        <v>0.15</v>
      </c>
      <c r="T2768" s="1">
        <v>0</v>
      </c>
      <c r="U2768" s="4" t="s">
        <v>34</v>
      </c>
      <c r="V2768">
        <v>0.49</v>
      </c>
      <c r="W2768">
        <v>0.4</v>
      </c>
      <c r="X2768">
        <v>0.75</v>
      </c>
      <c r="Y2768">
        <v>2.38</v>
      </c>
      <c r="Z2768">
        <v>0.25</v>
      </c>
      <c r="AA2768" s="5">
        <f t="shared" si="270"/>
        <v>0.15</v>
      </c>
      <c r="AB2768" s="15" cm="1">
        <f t="array" ref="AB2768">_xlfn.SWITCH(U2768,"夏",122,"冬",90,"春",153,"秋",153,0)</f>
        <v>153</v>
      </c>
      <c r="AC2768" s="16">
        <f t="shared" si="271"/>
        <v>22.95</v>
      </c>
      <c r="AD2768" s="5">
        <f>IFERROR(AA2768/D2768,0)</f>
        <v>1.0507880910683011E-3</v>
      </c>
      <c r="AE2768" s="15">
        <f t="shared" si="272"/>
        <v>0.41917808219178082</v>
      </c>
      <c r="AF2768" s="5">
        <f>IFERROR(AD2768*AE2768*48,0)</f>
        <v>2.1142432166590695E-2</v>
      </c>
    </row>
    <row r="2769" spans="1:32" x14ac:dyDescent="0.15">
      <c r="A2769" s="8">
        <v>45750</v>
      </c>
      <c r="B2769" s="1" t="s">
        <v>46</v>
      </c>
      <c r="C2769" s="1" t="s">
        <v>58</v>
      </c>
      <c r="D2769" s="1">
        <v>142.75</v>
      </c>
      <c r="E2769" s="6">
        <v>3.13</v>
      </c>
      <c r="F2769" s="10">
        <v>0.54166666666666696</v>
      </c>
      <c r="G2769" s="1">
        <v>23.2</v>
      </c>
      <c r="H2769" s="1">
        <v>42</v>
      </c>
      <c r="I2769" s="1">
        <v>23.5</v>
      </c>
      <c r="J2769" s="1">
        <v>0.1</v>
      </c>
      <c r="K2769" s="1">
        <v>406</v>
      </c>
      <c r="L2769" s="1">
        <v>85</v>
      </c>
      <c r="M2769" s="6">
        <f t="shared" si="268"/>
        <v>23.596293731462254</v>
      </c>
      <c r="N2769" s="1">
        <v>0</v>
      </c>
      <c r="O2769" s="1">
        <v>0</v>
      </c>
      <c r="P2769" s="12">
        <f t="shared" si="269"/>
        <v>0</v>
      </c>
      <c r="Q2769" s="1">
        <v>0</v>
      </c>
      <c r="R2769" s="1">
        <v>0</v>
      </c>
      <c r="S2769" s="1">
        <v>0.15</v>
      </c>
      <c r="T2769" s="1">
        <v>0</v>
      </c>
      <c r="U2769" s="4" t="s">
        <v>34</v>
      </c>
      <c r="V2769">
        <v>0.49</v>
      </c>
      <c r="W2769">
        <v>0.4</v>
      </c>
      <c r="X2769">
        <v>0.75</v>
      </c>
      <c r="Y2769">
        <v>2.38</v>
      </c>
      <c r="Z2769">
        <v>0.25</v>
      </c>
      <c r="AA2769" s="5">
        <f t="shared" si="270"/>
        <v>0.15</v>
      </c>
      <c r="AB2769" s="15" cm="1">
        <f t="array" ref="AB2769">_xlfn.SWITCH(U2769,"夏",122,"冬",90,"春",153,"秋",153,0)</f>
        <v>153</v>
      </c>
      <c r="AC2769" s="16">
        <f t="shared" si="271"/>
        <v>22.95</v>
      </c>
      <c r="AD2769" s="5">
        <f>IFERROR(AA2769/D2769,0)</f>
        <v>1.0507880910683011E-3</v>
      </c>
      <c r="AE2769" s="15">
        <f t="shared" si="272"/>
        <v>0.41917808219178082</v>
      </c>
      <c r="AF2769" s="5">
        <f>IFERROR(AD2769*AE2769*48,0)</f>
        <v>2.1142432166590695E-2</v>
      </c>
    </row>
    <row r="2770" spans="1:32" x14ac:dyDescent="0.15">
      <c r="A2770" s="8">
        <v>45750</v>
      </c>
      <c r="B2770" s="1" t="s">
        <v>46</v>
      </c>
      <c r="C2770" s="1" t="s">
        <v>58</v>
      </c>
      <c r="D2770" s="1">
        <v>142.75</v>
      </c>
      <c r="E2770" s="6">
        <v>3.13</v>
      </c>
      <c r="F2770" s="10">
        <v>0.5625</v>
      </c>
      <c r="G2770" s="1">
        <v>23.6</v>
      </c>
      <c r="H2770" s="1">
        <v>40</v>
      </c>
      <c r="I2770" s="1">
        <v>23.9</v>
      </c>
      <c r="J2770" s="1">
        <v>0.12</v>
      </c>
      <c r="K2770" s="1">
        <v>422</v>
      </c>
      <c r="L2770" s="1">
        <v>335</v>
      </c>
      <c r="M2770" s="6">
        <f t="shared" si="268"/>
        <v>24.006986255801849</v>
      </c>
      <c r="N2770" s="1">
        <v>0.7</v>
      </c>
      <c r="O2770" s="11" cm="1">
        <f t="array" ref="O2770">ROUND(_xlfn.SWITCH(C2770,"建筑专教",IF(S2770&gt;0.1,1.38,1.28),"阶梯教室",IF(S2770&gt;0.1,1.15,1.05),"公共教室",IF(S2770&gt;0.1,1.22,1.12),IF(S2770&gt;0.1,1.2,1.1))+(MOD(ROW()*11,31)/31-0.5)*0.06,2)</f>
        <v>1.4</v>
      </c>
      <c r="P2770" s="12">
        <f t="shared" si="269"/>
        <v>0.03</v>
      </c>
      <c r="Q2770" s="13">
        <f t="shared" si="273"/>
        <v>0.13388425141063307</v>
      </c>
      <c r="R2770" s="1">
        <v>0</v>
      </c>
      <c r="S2770" s="1">
        <v>0.18</v>
      </c>
      <c r="T2770" s="1">
        <v>0.34</v>
      </c>
      <c r="U2770" s="4" t="s">
        <v>34</v>
      </c>
      <c r="V2770">
        <v>0.49</v>
      </c>
      <c r="W2770">
        <v>0.4</v>
      </c>
      <c r="X2770">
        <v>0.75</v>
      </c>
      <c r="Y2770">
        <v>2.38</v>
      </c>
      <c r="Z2770">
        <v>0.25</v>
      </c>
      <c r="AA2770" s="5">
        <f t="shared" si="270"/>
        <v>0.52</v>
      </c>
      <c r="AB2770" s="15" cm="1">
        <f t="array" ref="AB2770">_xlfn.SWITCH(U2770,"夏",122,"冬",90,"春",153,"秋",153,0)</f>
        <v>153</v>
      </c>
      <c r="AC2770" s="16">
        <f t="shared" si="271"/>
        <v>79.56</v>
      </c>
      <c r="AD2770" s="5">
        <f>IFERROR(AA2770/D2770,0)</f>
        <v>3.6427320490367778E-3</v>
      </c>
      <c r="AE2770" s="15">
        <f t="shared" si="272"/>
        <v>0.41917808219178082</v>
      </c>
      <c r="AF2770" s="5">
        <f>IFERROR(AD2770*AE2770*48,0)</f>
        <v>7.3293764844181084E-2</v>
      </c>
    </row>
    <row r="2771" spans="1:32" x14ac:dyDescent="0.15">
      <c r="A2771" s="8">
        <v>45750</v>
      </c>
      <c r="B2771" s="1" t="s">
        <v>46</v>
      </c>
      <c r="C2771" s="1" t="s">
        <v>58</v>
      </c>
      <c r="D2771" s="1">
        <v>142.75</v>
      </c>
      <c r="E2771" s="6">
        <v>3.13</v>
      </c>
      <c r="F2771" s="10">
        <v>0.58333333333333304</v>
      </c>
      <c r="G2771" s="1">
        <v>24</v>
      </c>
      <c r="H2771" s="1">
        <v>38</v>
      </c>
      <c r="I2771" s="1">
        <v>24.3</v>
      </c>
      <c r="J2771" s="1">
        <v>0.14000000000000001</v>
      </c>
      <c r="K2771" s="1">
        <v>455</v>
      </c>
      <c r="L2771" s="1">
        <v>365</v>
      </c>
      <c r="M2771" s="6">
        <f t="shared" si="268"/>
        <v>24.41687495929807</v>
      </c>
      <c r="N2771" s="1">
        <v>0.7</v>
      </c>
      <c r="O2771" s="11" cm="1">
        <f t="array" ref="O2771">ROUND(_xlfn.SWITCH(C2771,"建筑专教",IF(S2771&gt;0.1,1.38,1.28),"阶梯教室",IF(S2771&gt;0.1,1.15,1.05),"公共教室",IF(S2771&gt;0.1,1.22,1.12),IF(S2771&gt;0.1,1.2,1.1))+(MOD(ROW()*11,31)/31-0.5)*0.06,2)</f>
        <v>1.37</v>
      </c>
      <c r="P2771" s="12">
        <f t="shared" si="269"/>
        <v>0.06</v>
      </c>
      <c r="Q2771" s="13">
        <f t="shared" si="273"/>
        <v>0.1853952469243684</v>
      </c>
      <c r="R2771" s="1">
        <v>0</v>
      </c>
      <c r="S2771" s="1">
        <v>0.18</v>
      </c>
      <c r="T2771" s="1">
        <v>0.44</v>
      </c>
      <c r="U2771" s="4" t="s">
        <v>34</v>
      </c>
      <c r="V2771">
        <v>0.49</v>
      </c>
      <c r="W2771">
        <v>0.4</v>
      </c>
      <c r="X2771">
        <v>0.75</v>
      </c>
      <c r="Y2771">
        <v>2.38</v>
      </c>
      <c r="Z2771">
        <v>0.25</v>
      </c>
      <c r="AA2771" s="5">
        <f t="shared" si="270"/>
        <v>0.62</v>
      </c>
      <c r="AB2771" s="15" cm="1">
        <f t="array" ref="AB2771">_xlfn.SWITCH(U2771,"夏",122,"冬",90,"春",153,"秋",153,0)</f>
        <v>153</v>
      </c>
      <c r="AC2771" s="16">
        <f t="shared" si="271"/>
        <v>94.86</v>
      </c>
      <c r="AD2771" s="5">
        <f>IFERROR(AA2771/D2771,0)</f>
        <v>4.3432574430823118E-3</v>
      </c>
      <c r="AE2771" s="15">
        <f t="shared" si="272"/>
        <v>0.41917808219178082</v>
      </c>
      <c r="AF2771" s="5">
        <f>IFERROR(AD2771*AE2771*48,0)</f>
        <v>8.7388719621908209E-2</v>
      </c>
    </row>
    <row r="2772" spans="1:32" x14ac:dyDescent="0.15">
      <c r="A2772" s="8">
        <v>45750</v>
      </c>
      <c r="B2772" s="1" t="s">
        <v>46</v>
      </c>
      <c r="C2772" s="1" t="s">
        <v>58</v>
      </c>
      <c r="D2772" s="1">
        <v>142.75</v>
      </c>
      <c r="E2772" s="6">
        <v>3.13</v>
      </c>
      <c r="F2772" s="10">
        <v>0.60416666666666696</v>
      </c>
      <c r="G2772" s="1">
        <v>24.4</v>
      </c>
      <c r="H2772" s="1">
        <v>36</v>
      </c>
      <c r="I2772" s="1">
        <v>24.7</v>
      </c>
      <c r="J2772" s="1">
        <v>0.12</v>
      </c>
      <c r="K2772" s="1">
        <v>428</v>
      </c>
      <c r="L2772" s="1">
        <v>395</v>
      </c>
      <c r="M2772" s="6">
        <f t="shared" si="268"/>
        <v>24.806127114108506</v>
      </c>
      <c r="N2772" s="1">
        <v>0.7</v>
      </c>
      <c r="O2772" s="11" cm="1">
        <f t="array" ref="O2772">ROUND(_xlfn.SWITCH(C2772,"建筑专教",IF(S2772&gt;0.1,1.38,1.28),"阶梯教室",IF(S2772&gt;0.1,1.15,1.05),"公共教室",IF(S2772&gt;0.1,1.22,1.12),IF(S2772&gt;0.1,1.2,1.1))+(MOD(ROW()*11,31)/31-0.5)*0.06,2)</f>
        <v>1.39</v>
      </c>
      <c r="P2772" s="12">
        <f t="shared" si="269"/>
        <v>0.03</v>
      </c>
      <c r="Q2772" s="13">
        <f t="shared" si="273"/>
        <v>0.30825177937828818</v>
      </c>
      <c r="R2772" s="1">
        <v>0</v>
      </c>
      <c r="S2772" s="1">
        <v>0.18</v>
      </c>
      <c r="T2772" s="1">
        <v>0.36</v>
      </c>
      <c r="U2772" s="4" t="s">
        <v>34</v>
      </c>
      <c r="V2772">
        <v>0.49</v>
      </c>
      <c r="W2772">
        <v>0.4</v>
      </c>
      <c r="X2772">
        <v>0.75</v>
      </c>
      <c r="Y2772">
        <v>2.38</v>
      </c>
      <c r="Z2772">
        <v>0.25</v>
      </c>
      <c r="AA2772" s="5">
        <f t="shared" si="270"/>
        <v>0.54</v>
      </c>
      <c r="AB2772" s="15" cm="1">
        <f t="array" ref="AB2772">_xlfn.SWITCH(U2772,"夏",122,"冬",90,"春",153,"秋",153,0)</f>
        <v>153</v>
      </c>
      <c r="AC2772" s="16">
        <f t="shared" si="271"/>
        <v>82.62</v>
      </c>
      <c r="AD2772" s="5">
        <f>IFERROR(AA2772/D2772,0)</f>
        <v>3.7828371278458848E-3</v>
      </c>
      <c r="AE2772" s="15">
        <f t="shared" si="272"/>
        <v>0.41917808219178082</v>
      </c>
      <c r="AF2772" s="5">
        <f>IFERROR(AD2772*AE2772*48,0)</f>
        <v>7.6112755799726511E-2</v>
      </c>
    </row>
    <row r="2773" spans="1:32" x14ac:dyDescent="0.15">
      <c r="A2773" s="8">
        <v>45750</v>
      </c>
      <c r="B2773" s="1" t="s">
        <v>46</v>
      </c>
      <c r="C2773" s="1" t="s">
        <v>58</v>
      </c>
      <c r="D2773" s="1">
        <v>142.75</v>
      </c>
      <c r="E2773" s="6">
        <v>3.13</v>
      </c>
      <c r="F2773" s="10">
        <v>0.625</v>
      </c>
      <c r="G2773" s="1">
        <v>24.8</v>
      </c>
      <c r="H2773" s="1">
        <v>34</v>
      </c>
      <c r="I2773" s="1">
        <v>25.1</v>
      </c>
      <c r="J2773" s="1">
        <v>0.1</v>
      </c>
      <c r="K2773" s="1">
        <v>405</v>
      </c>
      <c r="L2773" s="1">
        <v>425</v>
      </c>
      <c r="M2773" s="6">
        <f t="shared" si="268"/>
        <v>25.194753272063508</v>
      </c>
      <c r="N2773" s="1">
        <v>0.7</v>
      </c>
      <c r="O2773" s="11" cm="1">
        <f t="array" ref="O2773">ROUND(_xlfn.SWITCH(C2773,"建筑专教",IF(S2773&gt;0.1,1.38,1.28),"阶梯教室",IF(S2773&gt;0.1,1.15,1.05),"公共教室",IF(S2773&gt;0.1,1.22,1.12),IF(S2773&gt;0.1,1.2,1.1))+(MOD(ROW()*11,31)/31-0.5)*0.06,2)</f>
        <v>1.41</v>
      </c>
      <c r="P2773" s="12">
        <f t="shared" si="269"/>
        <v>0.01</v>
      </c>
      <c r="Q2773" s="13">
        <f t="shared" si="273"/>
        <v>0.42647620897977417</v>
      </c>
      <c r="R2773" s="1">
        <v>0</v>
      </c>
      <c r="S2773" s="1">
        <v>0.18</v>
      </c>
      <c r="T2773" s="1">
        <v>0.28000000000000003</v>
      </c>
      <c r="U2773" s="4" t="s">
        <v>34</v>
      </c>
      <c r="V2773">
        <v>0.49</v>
      </c>
      <c r="W2773">
        <v>0.4</v>
      </c>
      <c r="X2773">
        <v>0.75</v>
      </c>
      <c r="Y2773">
        <v>2.38</v>
      </c>
      <c r="Z2773">
        <v>0.25</v>
      </c>
      <c r="AA2773" s="5">
        <f t="shared" si="270"/>
        <v>0.46</v>
      </c>
      <c r="AB2773" s="15" cm="1">
        <f t="array" ref="AB2773">_xlfn.SWITCH(U2773,"夏",122,"冬",90,"春",153,"秋",153,0)</f>
        <v>153</v>
      </c>
      <c r="AC2773" s="16">
        <f t="shared" si="271"/>
        <v>70.38000000000001</v>
      </c>
      <c r="AD2773" s="5">
        <f>IFERROR(AA2773/D2773,0)</f>
        <v>3.2224168126094572E-3</v>
      </c>
      <c r="AE2773" s="15">
        <f t="shared" si="272"/>
        <v>0.41917808219178082</v>
      </c>
      <c r="AF2773" s="5">
        <f>IFERROR(AD2773*AE2773*48,0)</f>
        <v>6.48367919775448E-2</v>
      </c>
    </row>
    <row r="2774" spans="1:32" x14ac:dyDescent="0.15">
      <c r="A2774" s="8">
        <v>45750</v>
      </c>
      <c r="B2774" s="1" t="s">
        <v>46</v>
      </c>
      <c r="C2774" s="1" t="s">
        <v>58</v>
      </c>
      <c r="D2774" s="1">
        <v>142.75</v>
      </c>
      <c r="E2774" s="6">
        <v>3.13</v>
      </c>
      <c r="F2774" s="10">
        <v>0.64583333333333304</v>
      </c>
      <c r="G2774" s="1">
        <v>25.2</v>
      </c>
      <c r="H2774" s="1">
        <v>32</v>
      </c>
      <c r="I2774" s="1">
        <v>25.5</v>
      </c>
      <c r="J2774" s="1">
        <v>0.08</v>
      </c>
      <c r="K2774" s="1">
        <v>405</v>
      </c>
      <c r="L2774" s="1">
        <v>455</v>
      </c>
      <c r="M2774" s="6">
        <f t="shared" si="268"/>
        <v>25.58255224682307</v>
      </c>
      <c r="N2774" s="1">
        <v>0.7</v>
      </c>
      <c r="O2774" s="11" cm="1">
        <f t="array" ref="O2774">ROUND(_xlfn.SWITCH(C2774,"建筑专教",IF(S2774&gt;0.1,1.38,1.28),"阶梯教室",IF(S2774&gt;0.1,1.15,1.05),"公共教室",IF(S2774&gt;0.1,1.22,1.12),IF(S2774&gt;0.1,1.2,1.1))+(MOD(ROW()*11,31)/31-0.5)*0.06,2)</f>
        <v>1.37</v>
      </c>
      <c r="P2774" s="12">
        <f t="shared" si="269"/>
        <v>0.01</v>
      </c>
      <c r="Q2774" s="13">
        <f t="shared" si="273"/>
        <v>0.46707536350949636</v>
      </c>
      <c r="R2774" s="1">
        <v>0</v>
      </c>
      <c r="S2774" s="1">
        <v>0.18</v>
      </c>
      <c r="T2774" s="1">
        <v>0.2</v>
      </c>
      <c r="U2774" s="4" t="s">
        <v>34</v>
      </c>
      <c r="V2774">
        <v>0.49</v>
      </c>
      <c r="W2774">
        <v>0.4</v>
      </c>
      <c r="X2774">
        <v>0.75</v>
      </c>
      <c r="Y2774">
        <v>2.38</v>
      </c>
      <c r="Z2774">
        <v>0.25</v>
      </c>
      <c r="AA2774" s="5">
        <f t="shared" si="270"/>
        <v>0.38</v>
      </c>
      <c r="AB2774" s="15" cm="1">
        <f t="array" ref="AB2774">_xlfn.SWITCH(U2774,"夏",122,"冬",90,"春",153,"秋",153,0)</f>
        <v>153</v>
      </c>
      <c r="AC2774" s="16">
        <f t="shared" si="271"/>
        <v>58.14</v>
      </c>
      <c r="AD2774" s="5">
        <f>IFERROR(AA2774/D2774,0)</f>
        <v>2.6619964973730297E-3</v>
      </c>
      <c r="AE2774" s="15">
        <f t="shared" si="272"/>
        <v>0.41917808219178082</v>
      </c>
      <c r="AF2774" s="5">
        <f>IFERROR(AD2774*AE2774*48,0)</f>
        <v>5.3560828155363095E-2</v>
      </c>
    </row>
    <row r="2775" spans="1:32" x14ac:dyDescent="0.15">
      <c r="A2775" s="8">
        <v>45750</v>
      </c>
      <c r="B2775" s="1" t="s">
        <v>46</v>
      </c>
      <c r="C2775" s="1" t="s">
        <v>58</v>
      </c>
      <c r="D2775" s="1">
        <v>142.75</v>
      </c>
      <c r="E2775" s="6">
        <v>3.13</v>
      </c>
      <c r="F2775" s="10">
        <v>0.66666666666666696</v>
      </c>
      <c r="G2775" s="1">
        <v>25.6</v>
      </c>
      <c r="H2775" s="1">
        <v>30</v>
      </c>
      <c r="I2775" s="1">
        <v>25.9</v>
      </c>
      <c r="J2775" s="1">
        <v>0.08</v>
      </c>
      <c r="K2775" s="1">
        <v>405</v>
      </c>
      <c r="L2775" s="1">
        <v>485</v>
      </c>
      <c r="M2775" s="6">
        <f t="shared" si="268"/>
        <v>25.982221613683691</v>
      </c>
      <c r="N2775" s="1">
        <v>0.7</v>
      </c>
      <c r="O2775" s="11" cm="1">
        <f t="array" ref="O2775">ROUND(_xlfn.SWITCH(C2775,"建筑专教",IF(S2775&gt;0.1,1.38,1.28),"阶梯教室",IF(S2775&gt;0.1,1.15,1.05),"公共教室",IF(S2775&gt;0.1,1.22,1.12),IF(S2775&gt;0.1,1.2,1.1))+(MOD(ROW()*11,31)/31-0.5)*0.06,2)</f>
        <v>1.39</v>
      </c>
      <c r="P2775" s="12">
        <f t="shared" si="269"/>
        <v>0.01</v>
      </c>
      <c r="Q2775" s="13">
        <f t="shared" si="273"/>
        <v>0.58400739346739339</v>
      </c>
      <c r="R2775" s="1">
        <v>0</v>
      </c>
      <c r="S2775" s="1">
        <v>0.18</v>
      </c>
      <c r="T2775" s="1">
        <v>0.12</v>
      </c>
      <c r="U2775" s="4" t="s">
        <v>34</v>
      </c>
      <c r="V2775">
        <v>0.49</v>
      </c>
      <c r="W2775">
        <v>0.4</v>
      </c>
      <c r="X2775">
        <v>0.75</v>
      </c>
      <c r="Y2775">
        <v>2.38</v>
      </c>
      <c r="Z2775">
        <v>0.25</v>
      </c>
      <c r="AA2775" s="5">
        <f t="shared" si="270"/>
        <v>0.3</v>
      </c>
      <c r="AB2775" s="15" cm="1">
        <f t="array" ref="AB2775">_xlfn.SWITCH(U2775,"夏",122,"冬",90,"春",153,"秋",153,0)</f>
        <v>153</v>
      </c>
      <c r="AC2775" s="16">
        <f t="shared" si="271"/>
        <v>45.9</v>
      </c>
      <c r="AD2775" s="5">
        <f>IFERROR(AA2775/D2775,0)</f>
        <v>2.1015761821366022E-3</v>
      </c>
      <c r="AE2775" s="15">
        <f t="shared" si="272"/>
        <v>0.41917808219178082</v>
      </c>
      <c r="AF2775" s="5">
        <f>IFERROR(AD2775*AE2775*48,0)</f>
        <v>4.2284864333181391E-2</v>
      </c>
    </row>
    <row r="2776" spans="1:32" x14ac:dyDescent="0.15">
      <c r="A2776" s="8">
        <v>45750</v>
      </c>
      <c r="B2776" s="1" t="s">
        <v>46</v>
      </c>
      <c r="C2776" s="1" t="s">
        <v>58</v>
      </c>
      <c r="D2776" s="1">
        <v>142.75</v>
      </c>
      <c r="E2776" s="6">
        <v>3.13</v>
      </c>
      <c r="F2776" s="10">
        <v>0.6875</v>
      </c>
      <c r="G2776" s="1">
        <v>26</v>
      </c>
      <c r="H2776" s="1">
        <v>28</v>
      </c>
      <c r="I2776" s="1">
        <v>26.3</v>
      </c>
      <c r="J2776" s="1">
        <v>0.1</v>
      </c>
      <c r="K2776" s="1">
        <v>405</v>
      </c>
      <c r="L2776" s="1">
        <v>155</v>
      </c>
      <c r="M2776" s="6">
        <f t="shared" si="268"/>
        <v>26.393619413654164</v>
      </c>
      <c r="N2776" s="1">
        <v>0</v>
      </c>
      <c r="O2776" s="1">
        <v>0</v>
      </c>
      <c r="P2776" s="12">
        <f t="shared" si="269"/>
        <v>0</v>
      </c>
      <c r="Q2776" s="1">
        <v>0</v>
      </c>
      <c r="R2776" s="1">
        <v>0</v>
      </c>
      <c r="S2776" s="1">
        <v>0.15</v>
      </c>
      <c r="T2776" s="1">
        <v>0</v>
      </c>
      <c r="U2776" s="4" t="s">
        <v>34</v>
      </c>
      <c r="V2776">
        <v>0.49</v>
      </c>
      <c r="W2776">
        <v>0.4</v>
      </c>
      <c r="X2776">
        <v>0.75</v>
      </c>
      <c r="Y2776">
        <v>2.38</v>
      </c>
      <c r="Z2776">
        <v>0.25</v>
      </c>
      <c r="AA2776" s="5">
        <f t="shared" si="270"/>
        <v>0.15</v>
      </c>
      <c r="AB2776" s="15" cm="1">
        <f t="array" ref="AB2776">_xlfn.SWITCH(U2776,"夏",122,"冬",90,"春",153,"秋",153,0)</f>
        <v>153</v>
      </c>
      <c r="AC2776" s="16">
        <f t="shared" si="271"/>
        <v>22.95</v>
      </c>
      <c r="AD2776" s="5">
        <f>IFERROR(AA2776/D2776,0)</f>
        <v>1.0507880910683011E-3</v>
      </c>
      <c r="AE2776" s="15">
        <f t="shared" si="272"/>
        <v>0.41917808219178082</v>
      </c>
      <c r="AF2776" s="5">
        <f>IFERROR(AD2776*AE2776*48,0)</f>
        <v>2.1142432166590695E-2</v>
      </c>
    </row>
    <row r="2777" spans="1:32" x14ac:dyDescent="0.15">
      <c r="A2777" s="8">
        <v>45750</v>
      </c>
      <c r="B2777" s="1" t="s">
        <v>46</v>
      </c>
      <c r="C2777" s="1" t="s">
        <v>58</v>
      </c>
      <c r="D2777" s="1">
        <v>142.75</v>
      </c>
      <c r="E2777" s="6">
        <v>3.13</v>
      </c>
      <c r="F2777" s="10">
        <v>0.70833333333333304</v>
      </c>
      <c r="G2777" s="1">
        <v>25.8</v>
      </c>
      <c r="H2777" s="1">
        <v>26</v>
      </c>
      <c r="I2777" s="1">
        <v>26.7</v>
      </c>
      <c r="J2777" s="1">
        <v>0.12</v>
      </c>
      <c r="K2777" s="1">
        <v>405</v>
      </c>
      <c r="L2777" s="1">
        <v>125</v>
      </c>
      <c r="M2777" s="6">
        <f t="shared" si="268"/>
        <v>27.011733281918282</v>
      </c>
      <c r="N2777" s="1">
        <v>0</v>
      </c>
      <c r="O2777" s="1">
        <v>0</v>
      </c>
      <c r="P2777" s="12">
        <f t="shared" si="269"/>
        <v>0</v>
      </c>
      <c r="Q2777" s="1">
        <v>0</v>
      </c>
      <c r="R2777" s="1">
        <v>0</v>
      </c>
      <c r="S2777" s="1">
        <v>0</v>
      </c>
      <c r="T2777" s="1">
        <v>0</v>
      </c>
      <c r="U2777" s="4" t="s">
        <v>34</v>
      </c>
      <c r="V2777">
        <v>0.49</v>
      </c>
      <c r="W2777">
        <v>0.4</v>
      </c>
      <c r="X2777">
        <v>0.75</v>
      </c>
      <c r="Y2777">
        <v>2.38</v>
      </c>
      <c r="Z2777">
        <v>0.25</v>
      </c>
      <c r="AA2777" s="5">
        <f t="shared" si="270"/>
        <v>0</v>
      </c>
      <c r="AB2777" s="15" cm="1">
        <f t="array" ref="AB2777">_xlfn.SWITCH(U2777,"夏",122,"冬",90,"春",153,"秋",153,0)</f>
        <v>153</v>
      </c>
      <c r="AC2777" s="16">
        <f t="shared" si="271"/>
        <v>0</v>
      </c>
      <c r="AD2777" s="5">
        <f>IFERROR(AA2777/D2777,0)</f>
        <v>0</v>
      </c>
      <c r="AE2777" s="15">
        <f t="shared" si="272"/>
        <v>0.41917808219178082</v>
      </c>
      <c r="AF2777" s="5">
        <f>IFERROR(AD2777*AE2777*48,0)</f>
        <v>0</v>
      </c>
    </row>
    <row r="2778" spans="1:32" x14ac:dyDescent="0.15">
      <c r="A2778" s="8">
        <v>45750</v>
      </c>
      <c r="B2778" s="1" t="s">
        <v>46</v>
      </c>
      <c r="C2778" s="1" t="s">
        <v>58</v>
      </c>
      <c r="D2778" s="1">
        <v>142.75</v>
      </c>
      <c r="E2778" s="6">
        <v>3.13</v>
      </c>
      <c r="F2778" s="10">
        <v>0.72916666666666696</v>
      </c>
      <c r="G2778" s="1">
        <v>26.8</v>
      </c>
      <c r="H2778" s="1">
        <v>24</v>
      </c>
      <c r="I2778" s="1">
        <v>27.1</v>
      </c>
      <c r="J2778" s="1">
        <v>0.12</v>
      </c>
      <c r="K2778" s="1">
        <v>405</v>
      </c>
      <c r="L2778" s="1">
        <v>100</v>
      </c>
      <c r="M2778" s="6">
        <f t="shared" si="268"/>
        <v>27.203604220752595</v>
      </c>
      <c r="N2778" s="1">
        <v>0</v>
      </c>
      <c r="O2778" s="1">
        <v>0</v>
      </c>
      <c r="P2778" s="12">
        <f t="shared" si="269"/>
        <v>0</v>
      </c>
      <c r="Q2778" s="1">
        <v>0</v>
      </c>
      <c r="R2778" s="1">
        <v>0</v>
      </c>
      <c r="S2778" s="1">
        <v>0</v>
      </c>
      <c r="T2778" s="1">
        <v>0</v>
      </c>
      <c r="U2778" s="4" t="s">
        <v>34</v>
      </c>
      <c r="V2778">
        <v>0.49</v>
      </c>
      <c r="W2778">
        <v>0.4</v>
      </c>
      <c r="X2778">
        <v>0.75</v>
      </c>
      <c r="Y2778">
        <v>2.38</v>
      </c>
      <c r="Z2778">
        <v>0.25</v>
      </c>
      <c r="AA2778" s="5">
        <f t="shared" si="270"/>
        <v>0</v>
      </c>
      <c r="AB2778" s="15" cm="1">
        <f t="array" ref="AB2778">_xlfn.SWITCH(U2778,"夏",122,"冬",90,"春",153,"秋",153,0)</f>
        <v>153</v>
      </c>
      <c r="AC2778" s="16">
        <f t="shared" si="271"/>
        <v>0</v>
      </c>
      <c r="AD2778" s="5">
        <f>IFERROR(AA2778/D2778,0)</f>
        <v>0</v>
      </c>
      <c r="AE2778" s="15">
        <f t="shared" si="272"/>
        <v>0.41917808219178082</v>
      </c>
      <c r="AF2778" s="5">
        <f>IFERROR(AD2778*AE2778*48,0)</f>
        <v>0</v>
      </c>
    </row>
    <row r="2779" spans="1:32" x14ac:dyDescent="0.15">
      <c r="A2779" s="8">
        <v>45750</v>
      </c>
      <c r="B2779" s="1" t="s">
        <v>46</v>
      </c>
      <c r="C2779" s="1" t="s">
        <v>58</v>
      </c>
      <c r="D2779" s="1">
        <v>142.75</v>
      </c>
      <c r="E2779" s="6">
        <v>3.13</v>
      </c>
      <c r="F2779" s="10">
        <v>0.75</v>
      </c>
      <c r="G2779" s="1">
        <v>27.2</v>
      </c>
      <c r="H2779" s="1">
        <v>22</v>
      </c>
      <c r="I2779" s="1">
        <v>27.5</v>
      </c>
      <c r="J2779" s="1">
        <v>0.1</v>
      </c>
      <c r="K2779" s="1">
        <v>406</v>
      </c>
      <c r="L2779" s="1">
        <v>315</v>
      </c>
      <c r="M2779" s="6">
        <f t="shared" si="268"/>
        <v>27.592503565992843</v>
      </c>
      <c r="N2779" s="1">
        <v>0.7</v>
      </c>
      <c r="O2779" s="11" cm="1">
        <f t="array" ref="O2779">ROUND(_xlfn.SWITCH(C2779,"建筑专教",IF(S2779&gt;0.1,1.38,1.28),"阶梯教室",IF(S2779&gt;0.1,1.15,1.05),"公共教室",IF(S2779&gt;0.1,1.22,1.12),IF(S2779&gt;0.1,1.2,1.1))+(MOD(ROW()*11,31)/31-0.5)*0.06,2)</f>
        <v>1.36</v>
      </c>
      <c r="P2779" s="12">
        <f t="shared" si="269"/>
        <v>0.01</v>
      </c>
      <c r="Q2779" s="13">
        <f t="shared" si="273"/>
        <v>0.91680241082274339</v>
      </c>
      <c r="R2779" s="1">
        <v>0</v>
      </c>
      <c r="S2779" s="1">
        <v>0.18</v>
      </c>
      <c r="T2779" s="1">
        <v>0.22</v>
      </c>
      <c r="U2779" s="4" t="s">
        <v>34</v>
      </c>
      <c r="V2779">
        <v>0.49</v>
      </c>
      <c r="W2779">
        <v>0.4</v>
      </c>
      <c r="X2779">
        <v>0.75</v>
      </c>
      <c r="Y2779">
        <v>2.38</v>
      </c>
      <c r="Z2779">
        <v>0.25</v>
      </c>
      <c r="AA2779" s="5">
        <f t="shared" si="270"/>
        <v>0.4</v>
      </c>
      <c r="AB2779" s="15" cm="1">
        <f t="array" ref="AB2779">_xlfn.SWITCH(U2779,"夏",122,"冬",90,"春",153,"秋",153,0)</f>
        <v>153</v>
      </c>
      <c r="AC2779" s="16">
        <f t="shared" si="271"/>
        <v>61.2</v>
      </c>
      <c r="AD2779" s="5">
        <f>IFERROR(AA2779/D2779,0)</f>
        <v>2.8021015761821367E-3</v>
      </c>
      <c r="AE2779" s="15">
        <f t="shared" si="272"/>
        <v>0.41917808219178082</v>
      </c>
      <c r="AF2779" s="5">
        <f>IFERROR(AD2779*AE2779*48,0)</f>
        <v>5.637981911090853E-2</v>
      </c>
    </row>
    <row r="2780" spans="1:32" x14ac:dyDescent="0.15">
      <c r="A2780" s="8">
        <v>45750</v>
      </c>
      <c r="B2780" s="1" t="s">
        <v>46</v>
      </c>
      <c r="C2780" s="1" t="s">
        <v>58</v>
      </c>
      <c r="D2780" s="1">
        <v>142.75</v>
      </c>
      <c r="E2780" s="6">
        <v>3.13</v>
      </c>
      <c r="F2780" s="10">
        <v>0.77083333333333304</v>
      </c>
      <c r="G2780" s="1">
        <v>27.6</v>
      </c>
      <c r="H2780" s="1">
        <v>20</v>
      </c>
      <c r="I2780" s="1">
        <v>27.9</v>
      </c>
      <c r="J2780" s="1">
        <v>0.08</v>
      </c>
      <c r="K2780" s="1">
        <v>428</v>
      </c>
      <c r="L2780" s="1">
        <v>345</v>
      </c>
      <c r="M2780" s="6">
        <f t="shared" si="268"/>
        <v>27.980594653390483</v>
      </c>
      <c r="N2780" s="1">
        <v>0.7</v>
      </c>
      <c r="O2780" s="11" cm="1">
        <f t="array" ref="O2780">ROUND(_xlfn.SWITCH(C2780,"建筑专教",IF(S2780&gt;0.1,1.38,1.28),"阶梯教室",IF(S2780&gt;0.1,1.15,1.05),"公共教室",IF(S2780&gt;0.1,1.22,1.12),IF(S2780&gt;0.1,1.2,1.1))+(MOD(ROW()*11,31)/31-0.5)*0.06,2)</f>
        <v>1.38</v>
      </c>
      <c r="P2780" s="12">
        <f t="shared" si="269"/>
        <v>0.03</v>
      </c>
      <c r="Q2780" s="13">
        <f t="shared" si="273"/>
        <v>1.0215448330842867</v>
      </c>
      <c r="R2780" s="1">
        <v>0</v>
      </c>
      <c r="S2780" s="1">
        <v>0.18</v>
      </c>
      <c r="T2780" s="1">
        <v>0.3</v>
      </c>
      <c r="U2780" s="4" t="s">
        <v>34</v>
      </c>
      <c r="V2780">
        <v>0.49</v>
      </c>
      <c r="W2780">
        <v>0.4</v>
      </c>
      <c r="X2780">
        <v>0.75</v>
      </c>
      <c r="Y2780">
        <v>2.38</v>
      </c>
      <c r="Z2780">
        <v>0.25</v>
      </c>
      <c r="AA2780" s="5">
        <f t="shared" si="270"/>
        <v>0.48</v>
      </c>
      <c r="AB2780" s="15" cm="1">
        <f t="array" ref="AB2780">_xlfn.SWITCH(U2780,"夏",122,"冬",90,"春",153,"秋",153,0)</f>
        <v>153</v>
      </c>
      <c r="AC2780" s="16">
        <f t="shared" si="271"/>
        <v>73.44</v>
      </c>
      <c r="AD2780" s="5">
        <f>IFERROR(AA2780/D2780,0)</f>
        <v>3.3625218914185638E-3</v>
      </c>
      <c r="AE2780" s="15">
        <f t="shared" si="272"/>
        <v>0.41917808219178082</v>
      </c>
      <c r="AF2780" s="5">
        <f>IFERROR(AD2780*AE2780*48,0)</f>
        <v>6.7655782933090228E-2</v>
      </c>
    </row>
    <row r="2781" spans="1:32" x14ac:dyDescent="0.15">
      <c r="A2781" s="8">
        <v>45750</v>
      </c>
      <c r="B2781" s="1" t="s">
        <v>46</v>
      </c>
      <c r="C2781" s="1" t="s">
        <v>58</v>
      </c>
      <c r="D2781" s="1">
        <v>142.75</v>
      </c>
      <c r="E2781" s="6">
        <v>3.13</v>
      </c>
      <c r="F2781" s="10">
        <v>0.79166666666666696</v>
      </c>
      <c r="G2781" s="1">
        <v>28</v>
      </c>
      <c r="H2781" s="1">
        <v>18</v>
      </c>
      <c r="I2781" s="1">
        <v>28.3</v>
      </c>
      <c r="J2781" s="1">
        <v>0.06</v>
      </c>
      <c r="K2781" s="1">
        <v>428</v>
      </c>
      <c r="L2781" s="1">
        <v>375</v>
      </c>
      <c r="M2781" s="6">
        <f t="shared" si="268"/>
        <v>28.367552501322166</v>
      </c>
      <c r="N2781" s="1">
        <v>0.7</v>
      </c>
      <c r="O2781" s="11" cm="1">
        <f t="array" ref="O2781">ROUND(_xlfn.SWITCH(C2781,"建筑专教",IF(S2781&gt;0.1,1.38,1.28),"阶梯教室",IF(S2781&gt;0.1,1.15,1.05),"公共教室",IF(S2781&gt;0.1,1.22,1.12),IF(S2781&gt;0.1,1.2,1.1))+(MOD(ROW()*11,31)/31-0.5)*0.06,2)</f>
        <v>1.4</v>
      </c>
      <c r="P2781" s="12">
        <f t="shared" si="269"/>
        <v>0.03</v>
      </c>
      <c r="Q2781" s="13">
        <f t="shared" si="273"/>
        <v>1.1220312667277603</v>
      </c>
      <c r="R2781" s="1">
        <v>0</v>
      </c>
      <c r="S2781" s="1">
        <v>0.18</v>
      </c>
      <c r="T2781" s="1">
        <v>0.3</v>
      </c>
      <c r="U2781" s="4" t="s">
        <v>34</v>
      </c>
      <c r="V2781">
        <v>0.49</v>
      </c>
      <c r="W2781">
        <v>0.4</v>
      </c>
      <c r="X2781">
        <v>0.75</v>
      </c>
      <c r="Y2781">
        <v>2.38</v>
      </c>
      <c r="Z2781">
        <v>0.25</v>
      </c>
      <c r="AA2781" s="5">
        <f t="shared" si="270"/>
        <v>0.48</v>
      </c>
      <c r="AB2781" s="15" cm="1">
        <f t="array" ref="AB2781">_xlfn.SWITCH(U2781,"夏",122,"冬",90,"春",153,"秋",153,0)</f>
        <v>153</v>
      </c>
      <c r="AC2781" s="16">
        <f t="shared" si="271"/>
        <v>73.44</v>
      </c>
      <c r="AD2781" s="5">
        <f>IFERROR(AA2781/D2781,0)</f>
        <v>3.3625218914185638E-3</v>
      </c>
      <c r="AE2781" s="15">
        <f t="shared" si="272"/>
        <v>0.41917808219178082</v>
      </c>
      <c r="AF2781" s="5">
        <f>IFERROR(AD2781*AE2781*48,0)</f>
        <v>6.7655782933090228E-2</v>
      </c>
    </row>
    <row r="2782" spans="1:32" x14ac:dyDescent="0.15">
      <c r="A2782" s="8">
        <v>45750</v>
      </c>
      <c r="B2782" s="1" t="s">
        <v>46</v>
      </c>
      <c r="C2782" s="1" t="s">
        <v>58</v>
      </c>
      <c r="D2782" s="1">
        <v>142.75</v>
      </c>
      <c r="E2782" s="6">
        <v>3.13</v>
      </c>
      <c r="F2782" s="10">
        <v>0.8125</v>
      </c>
      <c r="G2782" s="1">
        <v>28.4</v>
      </c>
      <c r="H2782" s="1">
        <v>16</v>
      </c>
      <c r="I2782" s="1">
        <v>28.7</v>
      </c>
      <c r="J2782" s="1">
        <v>0.08</v>
      </c>
      <c r="K2782" s="1">
        <v>405</v>
      </c>
      <c r="L2782" s="1">
        <v>405</v>
      </c>
      <c r="M2782" s="6">
        <f t="shared" si="268"/>
        <v>28.779955883521154</v>
      </c>
      <c r="N2782" s="1">
        <v>0.7</v>
      </c>
      <c r="O2782" s="11" cm="1">
        <f t="array" ref="O2782">ROUND(_xlfn.SWITCH(C2782,"建筑专教",IF(S2782&gt;0.1,1.38,1.28),"阶梯教室",IF(S2782&gt;0.1,1.15,1.05),"公共教室",IF(S2782&gt;0.1,1.22,1.12),IF(S2782&gt;0.1,1.2,1.1))+(MOD(ROW()*11,31)/31-0.5)*0.06,2)</f>
        <v>1.36</v>
      </c>
      <c r="P2782" s="12">
        <f t="shared" si="269"/>
        <v>0.01</v>
      </c>
      <c r="Q2782" s="13">
        <f t="shared" si="273"/>
        <v>1.1807117128773217</v>
      </c>
      <c r="R2782" s="1">
        <v>0</v>
      </c>
      <c r="S2782" s="1">
        <v>0.18</v>
      </c>
      <c r="T2782" s="1">
        <v>0.22</v>
      </c>
      <c r="U2782" s="4" t="s">
        <v>34</v>
      </c>
      <c r="V2782">
        <v>0.49</v>
      </c>
      <c r="W2782">
        <v>0.4</v>
      </c>
      <c r="X2782">
        <v>0.75</v>
      </c>
      <c r="Y2782">
        <v>2.38</v>
      </c>
      <c r="Z2782">
        <v>0.25</v>
      </c>
      <c r="AA2782" s="5">
        <f t="shared" si="270"/>
        <v>0.4</v>
      </c>
      <c r="AB2782" s="15" cm="1">
        <f t="array" ref="AB2782">_xlfn.SWITCH(U2782,"夏",122,"冬",90,"春",153,"秋",153,0)</f>
        <v>153</v>
      </c>
      <c r="AC2782" s="16">
        <f t="shared" si="271"/>
        <v>61.2</v>
      </c>
      <c r="AD2782" s="5">
        <f>IFERROR(AA2782/D2782,0)</f>
        <v>2.8021015761821367E-3</v>
      </c>
      <c r="AE2782" s="15">
        <f t="shared" si="272"/>
        <v>0.41917808219178082</v>
      </c>
      <c r="AF2782" s="5">
        <f>IFERROR(AD2782*AE2782*48,0)</f>
        <v>5.637981911090853E-2</v>
      </c>
    </row>
    <row r="2783" spans="1:32" x14ac:dyDescent="0.15">
      <c r="A2783" s="8">
        <v>45750</v>
      </c>
      <c r="B2783" s="1" t="s">
        <v>46</v>
      </c>
      <c r="C2783" s="1" t="s">
        <v>58</v>
      </c>
      <c r="D2783" s="1">
        <v>142.75</v>
      </c>
      <c r="E2783" s="6">
        <v>3.13</v>
      </c>
      <c r="F2783" s="10">
        <v>0.83333333333333304</v>
      </c>
      <c r="G2783" s="1">
        <v>28.8</v>
      </c>
      <c r="H2783" s="1">
        <v>14</v>
      </c>
      <c r="I2783" s="1">
        <v>29.1</v>
      </c>
      <c r="J2783" s="1">
        <v>0.1</v>
      </c>
      <c r="K2783" s="1">
        <v>405</v>
      </c>
      <c r="L2783" s="1">
        <v>435</v>
      </c>
      <c r="M2783" s="6">
        <f t="shared" si="268"/>
        <v>29.191043171786077</v>
      </c>
      <c r="N2783" s="1">
        <v>0.7</v>
      </c>
      <c r="O2783" s="11" cm="1">
        <f t="array" ref="O2783">ROUND(_xlfn.SWITCH(C2783,"建筑专教",IF(S2783&gt;0.1,1.38,1.28),"阶梯教室",IF(S2783&gt;0.1,1.15,1.05),"公共教室",IF(S2783&gt;0.1,1.22,1.12),IF(S2783&gt;0.1,1.2,1.1))+(MOD(ROW()*11,31)/31-0.5)*0.06,2)</f>
        <v>1.38</v>
      </c>
      <c r="P2783" s="12">
        <f t="shared" si="269"/>
        <v>0.01</v>
      </c>
      <c r="Q2783" s="13">
        <f t="shared" si="273"/>
        <v>1.2804258674178695</v>
      </c>
      <c r="R2783" s="1">
        <v>0</v>
      </c>
      <c r="S2783" s="1">
        <v>0.18</v>
      </c>
      <c r="T2783" s="1">
        <v>0.14000000000000001</v>
      </c>
      <c r="U2783" s="4" t="s">
        <v>34</v>
      </c>
      <c r="V2783">
        <v>0.49</v>
      </c>
      <c r="W2783">
        <v>0.4</v>
      </c>
      <c r="X2783">
        <v>0.75</v>
      </c>
      <c r="Y2783">
        <v>2.38</v>
      </c>
      <c r="Z2783">
        <v>0.25</v>
      </c>
      <c r="AA2783" s="5">
        <f t="shared" si="270"/>
        <v>0.32</v>
      </c>
      <c r="AB2783" s="15" cm="1">
        <f t="array" ref="AB2783">_xlfn.SWITCH(U2783,"夏",122,"冬",90,"春",153,"秋",153,0)</f>
        <v>153</v>
      </c>
      <c r="AC2783" s="16">
        <f t="shared" si="271"/>
        <v>48.96</v>
      </c>
      <c r="AD2783" s="5">
        <f>IFERROR(AA2783/D2783,0)</f>
        <v>2.2416812609457092E-3</v>
      </c>
      <c r="AE2783" s="15">
        <f t="shared" si="272"/>
        <v>0.41917808219178082</v>
      </c>
      <c r="AF2783" s="5">
        <f>IFERROR(AD2783*AE2783*48,0)</f>
        <v>4.5103855288726818E-2</v>
      </c>
    </row>
    <row r="2784" spans="1:32" x14ac:dyDescent="0.15">
      <c r="A2784" s="8">
        <v>45750</v>
      </c>
      <c r="B2784" s="1" t="s">
        <v>46</v>
      </c>
      <c r="C2784" s="1" t="s">
        <v>58</v>
      </c>
      <c r="D2784" s="1">
        <v>142.75</v>
      </c>
      <c r="E2784" s="6">
        <v>3.13</v>
      </c>
      <c r="F2784" s="10">
        <v>0.85416666666666696</v>
      </c>
      <c r="G2784" s="1">
        <v>29.2</v>
      </c>
      <c r="H2784" s="1">
        <v>12</v>
      </c>
      <c r="I2784" s="1">
        <v>29.5</v>
      </c>
      <c r="J2784" s="1">
        <v>0.12</v>
      </c>
      <c r="K2784" s="1">
        <v>405</v>
      </c>
      <c r="L2784" s="1">
        <v>465</v>
      </c>
      <c r="M2784" s="6">
        <f t="shared" ref="M2784:M2847" si="274">IFERROR(POWER((I2784+273.15)^4+133500000*POWER(J2784,0.6)*(I2784-G2784),0.25)-273.15,I2784)</f>
        <v>29.601160625014757</v>
      </c>
      <c r="N2784" s="1">
        <v>0.7</v>
      </c>
      <c r="O2784" s="11" cm="1">
        <f t="array" ref="O2784">ROUND(_xlfn.SWITCH(C2784,"建筑专教",IF(S2784&gt;0.1,1.38,1.28),"阶梯教室",IF(S2784&gt;0.1,1.15,1.05),"公共教室",IF(S2784&gt;0.1,1.22,1.12),IF(S2784&gt;0.1,1.2,1.1))+(MOD(ROW()*11,31)/31-0.5)*0.06,2)</f>
        <v>1.4</v>
      </c>
      <c r="P2784" s="12">
        <f t="shared" si="269"/>
        <v>0.01</v>
      </c>
      <c r="Q2784" s="13">
        <f t="shared" si="273"/>
        <v>1.3759599584211706</v>
      </c>
      <c r="R2784" s="1">
        <v>0</v>
      </c>
      <c r="S2784" s="1">
        <v>0.18</v>
      </c>
      <c r="T2784" s="1">
        <v>0.06</v>
      </c>
      <c r="U2784" s="4" t="s">
        <v>34</v>
      </c>
      <c r="V2784">
        <v>0.49</v>
      </c>
      <c r="W2784">
        <v>0.4</v>
      </c>
      <c r="X2784">
        <v>0.75</v>
      </c>
      <c r="Y2784">
        <v>2.38</v>
      </c>
      <c r="Z2784">
        <v>0.25</v>
      </c>
      <c r="AA2784" s="5">
        <f t="shared" si="270"/>
        <v>0.24</v>
      </c>
      <c r="AB2784" s="15" cm="1">
        <f t="array" ref="AB2784">_xlfn.SWITCH(U2784,"夏",122,"冬",90,"春",153,"秋",153,0)</f>
        <v>153</v>
      </c>
      <c r="AC2784" s="16">
        <f t="shared" si="271"/>
        <v>36.72</v>
      </c>
      <c r="AD2784" s="5">
        <f>IFERROR(AA2784/D2784,0)</f>
        <v>1.6812609457092819E-3</v>
      </c>
      <c r="AE2784" s="15">
        <f t="shared" si="272"/>
        <v>0.41917808219178082</v>
      </c>
      <c r="AF2784" s="5">
        <f>IFERROR(AD2784*AE2784*48,0)</f>
        <v>3.3827891466545114E-2</v>
      </c>
    </row>
    <row r="2785" spans="1:32" x14ac:dyDescent="0.15">
      <c r="A2785" s="8">
        <v>45750</v>
      </c>
      <c r="B2785" s="1" t="s">
        <v>46</v>
      </c>
      <c r="C2785" s="1" t="s">
        <v>58</v>
      </c>
      <c r="D2785" s="1">
        <v>142.75</v>
      </c>
      <c r="E2785" s="6">
        <v>3.13</v>
      </c>
      <c r="F2785" s="10">
        <v>0.875</v>
      </c>
      <c r="G2785" s="1">
        <v>28.8</v>
      </c>
      <c r="H2785" s="1">
        <v>14</v>
      </c>
      <c r="I2785" s="1">
        <v>29.1</v>
      </c>
      <c r="J2785" s="1">
        <v>0.1</v>
      </c>
      <c r="K2785" s="1">
        <v>405</v>
      </c>
      <c r="L2785" s="1">
        <v>140</v>
      </c>
      <c r="M2785" s="6">
        <f t="shared" si="274"/>
        <v>29.191043171786077</v>
      </c>
      <c r="N2785" s="1">
        <v>0</v>
      </c>
      <c r="O2785" s="1">
        <v>0</v>
      </c>
      <c r="P2785" s="12">
        <f t="shared" si="269"/>
        <v>0</v>
      </c>
      <c r="Q2785" s="1">
        <v>0</v>
      </c>
      <c r="R2785" s="1">
        <v>0</v>
      </c>
      <c r="S2785" s="1">
        <v>0</v>
      </c>
      <c r="T2785" s="1">
        <v>0</v>
      </c>
      <c r="U2785" s="4" t="s">
        <v>34</v>
      </c>
      <c r="V2785">
        <v>0.49</v>
      </c>
      <c r="W2785">
        <v>0.4</v>
      </c>
      <c r="X2785">
        <v>0.75</v>
      </c>
      <c r="Y2785">
        <v>2.38</v>
      </c>
      <c r="Z2785">
        <v>0.25</v>
      </c>
      <c r="AA2785" s="5">
        <f t="shared" si="270"/>
        <v>0</v>
      </c>
      <c r="AB2785" s="15" cm="1">
        <f t="array" ref="AB2785">_xlfn.SWITCH(U2785,"夏",122,"冬",90,"春",153,"秋",153,0)</f>
        <v>153</v>
      </c>
      <c r="AC2785" s="16">
        <f t="shared" si="271"/>
        <v>0</v>
      </c>
      <c r="AD2785" s="5">
        <f>IFERROR(AA2785/D2785,0)</f>
        <v>0</v>
      </c>
      <c r="AE2785" s="15">
        <f t="shared" si="272"/>
        <v>0.41917808219178082</v>
      </c>
      <c r="AF2785" s="5">
        <f>IFERROR(AD2785*AE2785*48,0)</f>
        <v>0</v>
      </c>
    </row>
    <row r="2786" spans="1:32" x14ac:dyDescent="0.15">
      <c r="A2786" s="8">
        <v>45750</v>
      </c>
      <c r="B2786" s="1" t="s">
        <v>46</v>
      </c>
      <c r="C2786" s="1" t="s">
        <v>58</v>
      </c>
      <c r="D2786" s="1">
        <v>142.75</v>
      </c>
      <c r="E2786" s="6">
        <v>3.13</v>
      </c>
      <c r="F2786" s="10">
        <v>0.89583333333333304</v>
      </c>
      <c r="G2786" s="1">
        <v>28.4</v>
      </c>
      <c r="H2786" s="1">
        <v>16</v>
      </c>
      <c r="I2786" s="1">
        <v>28.7</v>
      </c>
      <c r="J2786" s="1">
        <v>0.08</v>
      </c>
      <c r="K2786" s="1">
        <v>405</v>
      </c>
      <c r="L2786" s="1">
        <v>115</v>
      </c>
      <c r="M2786" s="6">
        <f t="shared" si="274"/>
        <v>28.779955883521154</v>
      </c>
      <c r="N2786" s="1">
        <v>0</v>
      </c>
      <c r="O2786" s="1">
        <v>0</v>
      </c>
      <c r="P2786" s="12">
        <f t="shared" si="269"/>
        <v>0</v>
      </c>
      <c r="Q2786" s="1">
        <v>0</v>
      </c>
      <c r="R2786" s="1">
        <v>0</v>
      </c>
      <c r="S2786" s="1">
        <v>0</v>
      </c>
      <c r="T2786" s="1">
        <v>0</v>
      </c>
      <c r="U2786" s="4" t="s">
        <v>34</v>
      </c>
      <c r="V2786">
        <v>0.49</v>
      </c>
      <c r="W2786">
        <v>0.4</v>
      </c>
      <c r="X2786">
        <v>0.75</v>
      </c>
      <c r="Y2786">
        <v>2.38</v>
      </c>
      <c r="Z2786">
        <v>0.25</v>
      </c>
      <c r="AA2786" s="5">
        <f t="shared" si="270"/>
        <v>0</v>
      </c>
      <c r="AB2786" s="15" cm="1">
        <f t="array" ref="AB2786">_xlfn.SWITCH(U2786,"夏",122,"冬",90,"春",153,"秋",153,0)</f>
        <v>153</v>
      </c>
      <c r="AC2786" s="16">
        <f t="shared" si="271"/>
        <v>0</v>
      </c>
      <c r="AD2786" s="5">
        <f>IFERROR(AA2786/D2786,0)</f>
        <v>0</v>
      </c>
      <c r="AE2786" s="15">
        <f t="shared" si="272"/>
        <v>0.41917808219178082</v>
      </c>
      <c r="AF2786" s="5">
        <f>IFERROR(AD2786*AE2786*48,0)</f>
        <v>0</v>
      </c>
    </row>
    <row r="2787" spans="1:32" x14ac:dyDescent="0.15">
      <c r="A2787" s="8">
        <v>45750</v>
      </c>
      <c r="B2787" s="1" t="s">
        <v>46</v>
      </c>
      <c r="C2787" s="1" t="s">
        <v>58</v>
      </c>
      <c r="D2787" s="1">
        <v>142.75</v>
      </c>
      <c r="E2787" s="6">
        <v>3.13</v>
      </c>
      <c r="F2787" s="10">
        <v>0.91666666666666696</v>
      </c>
      <c r="G2787" s="1">
        <v>28</v>
      </c>
      <c r="H2787" s="1">
        <v>18</v>
      </c>
      <c r="I2787" s="1">
        <v>28.3</v>
      </c>
      <c r="J2787" s="1">
        <v>0.06</v>
      </c>
      <c r="K2787" s="1">
        <v>405</v>
      </c>
      <c r="L2787" s="1">
        <v>95</v>
      </c>
      <c r="M2787" s="6">
        <f t="shared" si="274"/>
        <v>28.367552501322166</v>
      </c>
      <c r="N2787" s="1">
        <v>0</v>
      </c>
      <c r="O2787" s="1">
        <v>0</v>
      </c>
      <c r="P2787" s="12">
        <f t="shared" si="269"/>
        <v>0</v>
      </c>
      <c r="Q2787" s="1">
        <v>0</v>
      </c>
      <c r="R2787" s="1">
        <v>0</v>
      </c>
      <c r="S2787" s="1">
        <v>0</v>
      </c>
      <c r="T2787" s="1">
        <v>0</v>
      </c>
      <c r="U2787" s="4" t="s">
        <v>34</v>
      </c>
      <c r="V2787">
        <v>0.49</v>
      </c>
      <c r="W2787">
        <v>0.4</v>
      </c>
      <c r="X2787">
        <v>0.75</v>
      </c>
      <c r="Y2787">
        <v>2.38</v>
      </c>
      <c r="Z2787">
        <v>0.25</v>
      </c>
      <c r="AA2787" s="5">
        <f t="shared" si="270"/>
        <v>0</v>
      </c>
      <c r="AB2787" s="15" cm="1">
        <f t="array" ref="AB2787">_xlfn.SWITCH(U2787,"夏",122,"冬",90,"春",153,"秋",153,0)</f>
        <v>153</v>
      </c>
      <c r="AC2787" s="16">
        <f t="shared" si="271"/>
        <v>0</v>
      </c>
      <c r="AD2787" s="5">
        <f>IFERROR(AA2787/D2787,0)</f>
        <v>0</v>
      </c>
      <c r="AE2787" s="15">
        <f t="shared" si="272"/>
        <v>0.41917808219178082</v>
      </c>
      <c r="AF2787" s="5">
        <f>IFERROR(AD2787*AE2787*48,0)</f>
        <v>0</v>
      </c>
    </row>
    <row r="2788" spans="1:32" x14ac:dyDescent="0.15">
      <c r="A2788" s="8">
        <v>45750</v>
      </c>
      <c r="B2788" s="1" t="s">
        <v>47</v>
      </c>
      <c r="C2788" s="1" t="s">
        <v>58</v>
      </c>
      <c r="D2788" s="1">
        <v>142.75</v>
      </c>
      <c r="E2788" s="6">
        <v>3.13</v>
      </c>
      <c r="F2788" s="10">
        <v>0.33333333333333298</v>
      </c>
      <c r="G2788" s="1">
        <v>21.2</v>
      </c>
      <c r="H2788" s="1">
        <v>58</v>
      </c>
      <c r="I2788" s="1">
        <v>21.5</v>
      </c>
      <c r="J2788" s="1">
        <v>0.13</v>
      </c>
      <c r="K2788" s="1">
        <v>408</v>
      </c>
      <c r="L2788" s="1">
        <v>95</v>
      </c>
      <c r="M2788" s="6">
        <f t="shared" si="274"/>
        <v>21.615009823569835</v>
      </c>
      <c r="N2788" s="1">
        <v>0</v>
      </c>
      <c r="O2788" s="1">
        <v>0</v>
      </c>
      <c r="P2788" s="12">
        <f t="shared" si="269"/>
        <v>0</v>
      </c>
      <c r="Q2788" s="1">
        <v>0</v>
      </c>
      <c r="R2788" s="1">
        <v>0</v>
      </c>
      <c r="S2788" s="1">
        <v>0</v>
      </c>
      <c r="T2788" s="1">
        <v>0</v>
      </c>
      <c r="U2788" s="4" t="s">
        <v>34</v>
      </c>
      <c r="V2788">
        <v>0.49</v>
      </c>
      <c r="W2788">
        <v>0.4</v>
      </c>
      <c r="X2788">
        <v>0.75</v>
      </c>
      <c r="Y2788">
        <v>2.38</v>
      </c>
      <c r="Z2788">
        <v>0.25</v>
      </c>
      <c r="AA2788" s="5">
        <f t="shared" si="270"/>
        <v>0</v>
      </c>
      <c r="AB2788" s="15" cm="1">
        <f t="array" ref="AB2788">_xlfn.SWITCH(U2788,"夏",122,"冬",90,"春",153,"秋",153,0)</f>
        <v>153</v>
      </c>
      <c r="AC2788" s="16">
        <f t="shared" si="271"/>
        <v>0</v>
      </c>
      <c r="AD2788" s="5">
        <f>IFERROR(AA2788/D2788,0)</f>
        <v>0</v>
      </c>
      <c r="AE2788" s="15">
        <f t="shared" si="272"/>
        <v>0.41917808219178082</v>
      </c>
      <c r="AF2788" s="5">
        <f>IFERROR(AD2788*AE2788*48,0)</f>
        <v>0</v>
      </c>
    </row>
    <row r="2789" spans="1:32" x14ac:dyDescent="0.15">
      <c r="A2789" s="8">
        <v>45750</v>
      </c>
      <c r="B2789" s="1" t="s">
        <v>47</v>
      </c>
      <c r="C2789" s="1" t="s">
        <v>58</v>
      </c>
      <c r="D2789" s="1">
        <v>142.75</v>
      </c>
      <c r="E2789" s="6">
        <v>3.13</v>
      </c>
      <c r="F2789" s="10">
        <v>0.35416666666666702</v>
      </c>
      <c r="G2789" s="1">
        <v>21.6</v>
      </c>
      <c r="H2789" s="1">
        <v>56</v>
      </c>
      <c r="I2789" s="1">
        <v>21.9</v>
      </c>
      <c r="J2789" s="1">
        <v>0.15</v>
      </c>
      <c r="K2789" s="1">
        <v>435</v>
      </c>
      <c r="L2789" s="1">
        <v>330</v>
      </c>
      <c r="M2789" s="6">
        <f t="shared" si="274"/>
        <v>22.024805831535843</v>
      </c>
      <c r="N2789" s="1">
        <v>0.7</v>
      </c>
      <c r="O2789" s="11" cm="1">
        <f t="array" ref="O2789">ROUND(_xlfn.SWITCH(C2789,"建筑专教",IF(S2789&gt;0.1,1.38,1.28),"阶梯教室",IF(S2789&gt;0.1,1.15,1.05),"公共教室",IF(S2789&gt;0.1,1.22,1.12),IF(S2789&gt;0.1,1.2,1.1))+(MOD(ROW()*11,31)/31-0.5)*0.06,2)</f>
        <v>1.39</v>
      </c>
      <c r="P2789" s="12">
        <f t="shared" ref="P2789:P2852" si="275">IF(O2789=0,0,ROUND(MIN(MAX((K2789-400)/(320*E2789*IF(C2789="公共教室",0.95,IF(C2789="建筑专教",0.85,IF(C2789="阶梯教室",1.15,1)))),0),2),2))</f>
        <v>0.04</v>
      </c>
      <c r="Q2789" s="13">
        <f t="shared" si="273"/>
        <v>-0.36742983158366993</v>
      </c>
      <c r="R2789" s="1">
        <v>0</v>
      </c>
      <c r="S2789" s="1">
        <v>0.18</v>
      </c>
      <c r="T2789" s="1">
        <v>0.33</v>
      </c>
      <c r="U2789" s="4" t="s">
        <v>34</v>
      </c>
      <c r="V2789">
        <v>0.49</v>
      </c>
      <c r="W2789">
        <v>0.4</v>
      </c>
      <c r="X2789">
        <v>0.75</v>
      </c>
      <c r="Y2789">
        <v>2.38</v>
      </c>
      <c r="Z2789">
        <v>0.25</v>
      </c>
      <c r="AA2789" s="5">
        <f t="shared" si="270"/>
        <v>0.51</v>
      </c>
      <c r="AB2789" s="15" cm="1">
        <f t="array" ref="AB2789">_xlfn.SWITCH(U2789,"夏",122,"冬",90,"春",153,"秋",153,0)</f>
        <v>153</v>
      </c>
      <c r="AC2789" s="16">
        <f t="shared" si="271"/>
        <v>78.03</v>
      </c>
      <c r="AD2789" s="5">
        <f>IFERROR(AA2789/D2789,0)</f>
        <v>3.5726795096322241E-3</v>
      </c>
      <c r="AE2789" s="15">
        <f t="shared" si="272"/>
        <v>0.41917808219178082</v>
      </c>
      <c r="AF2789" s="5">
        <f>IFERROR(AD2789*AE2789*48,0)</f>
        <v>7.1884269366408377E-2</v>
      </c>
    </row>
    <row r="2790" spans="1:32" x14ac:dyDescent="0.15">
      <c r="A2790" s="8">
        <v>45750</v>
      </c>
      <c r="B2790" s="1" t="s">
        <v>47</v>
      </c>
      <c r="C2790" s="1" t="s">
        <v>58</v>
      </c>
      <c r="D2790" s="1">
        <v>142.75</v>
      </c>
      <c r="E2790" s="6">
        <v>3.13</v>
      </c>
      <c r="F2790" s="10">
        <v>0.375</v>
      </c>
      <c r="G2790" s="1">
        <v>22.1</v>
      </c>
      <c r="H2790" s="1">
        <v>54</v>
      </c>
      <c r="I2790" s="1">
        <v>22.4</v>
      </c>
      <c r="J2790" s="1">
        <v>0.14000000000000001</v>
      </c>
      <c r="K2790" s="1">
        <v>468</v>
      </c>
      <c r="L2790" s="1">
        <v>360</v>
      </c>
      <c r="M2790" s="6">
        <f t="shared" si="274"/>
        <v>22.519141718469314</v>
      </c>
      <c r="N2790" s="1">
        <v>0.7</v>
      </c>
      <c r="O2790" s="11" cm="1">
        <f t="array" ref="O2790">ROUND(_xlfn.SWITCH(C2790,"建筑专教",IF(S2790&gt;0.1,1.38,1.28),"阶梯教室",IF(S2790&gt;0.1,1.15,1.05),"公共教室",IF(S2790&gt;0.1,1.22,1.12),IF(S2790&gt;0.1,1.2,1.1))+(MOD(ROW()*11,31)/31-0.5)*0.06,2)</f>
        <v>1.35</v>
      </c>
      <c r="P2790" s="12">
        <f t="shared" si="275"/>
        <v>0.08</v>
      </c>
      <c r="Q2790" s="13">
        <f t="shared" si="273"/>
        <v>-0.31929511620954543</v>
      </c>
      <c r="R2790" s="1">
        <v>0</v>
      </c>
      <c r="S2790" s="1">
        <v>0.18</v>
      </c>
      <c r="T2790" s="1">
        <v>0.43</v>
      </c>
      <c r="U2790" s="4" t="s">
        <v>34</v>
      </c>
      <c r="V2790">
        <v>0.49</v>
      </c>
      <c r="W2790">
        <v>0.4</v>
      </c>
      <c r="X2790">
        <v>0.75</v>
      </c>
      <c r="Y2790">
        <v>2.38</v>
      </c>
      <c r="Z2790">
        <v>0.25</v>
      </c>
      <c r="AA2790" s="5">
        <f t="shared" si="270"/>
        <v>0.61</v>
      </c>
      <c r="AB2790" s="15" cm="1">
        <f t="array" ref="AB2790">_xlfn.SWITCH(U2790,"夏",122,"冬",90,"春",153,"秋",153,0)</f>
        <v>153</v>
      </c>
      <c r="AC2790" s="16">
        <f t="shared" si="271"/>
        <v>93.33</v>
      </c>
      <c r="AD2790" s="5">
        <f>IFERROR(AA2790/D2790,0)</f>
        <v>4.2732049036777586E-3</v>
      </c>
      <c r="AE2790" s="15">
        <f t="shared" si="272"/>
        <v>0.41917808219178082</v>
      </c>
      <c r="AF2790" s="5">
        <f>IFERROR(AD2790*AE2790*48,0)</f>
        <v>8.5979224144135502E-2</v>
      </c>
    </row>
    <row r="2791" spans="1:32" x14ac:dyDescent="0.15">
      <c r="A2791" s="8">
        <v>45750</v>
      </c>
      <c r="B2791" s="1" t="s">
        <v>47</v>
      </c>
      <c r="C2791" s="1" t="s">
        <v>58</v>
      </c>
      <c r="D2791" s="1">
        <v>142.75</v>
      </c>
      <c r="E2791" s="6">
        <v>3.13</v>
      </c>
      <c r="F2791" s="10">
        <v>0.39583333333333298</v>
      </c>
      <c r="G2791" s="1">
        <v>22.5</v>
      </c>
      <c r="H2791" s="1">
        <v>52</v>
      </c>
      <c r="I2791" s="1">
        <v>22.8</v>
      </c>
      <c r="J2791" s="1">
        <v>0.12</v>
      </c>
      <c r="K2791" s="1">
        <v>475</v>
      </c>
      <c r="L2791" s="1">
        <v>390</v>
      </c>
      <c r="M2791" s="6">
        <f t="shared" si="274"/>
        <v>22.908182775753573</v>
      </c>
      <c r="N2791" s="1">
        <v>0.7</v>
      </c>
      <c r="O2791" s="11" cm="1">
        <f t="array" ref="O2791">ROUND(_xlfn.SWITCH(C2791,"建筑专教",IF(S2791&gt;0.1,1.38,1.28),"阶梯教室",IF(S2791&gt;0.1,1.15,1.05),"公共教室",IF(S2791&gt;0.1,1.22,1.12),IF(S2791&gt;0.1,1.2,1.1))+(MOD(ROW()*11,31)/31-0.5)*0.06,2)</f>
        <v>1.37</v>
      </c>
      <c r="P2791" s="12">
        <f t="shared" si="275"/>
        <v>0.09</v>
      </c>
      <c r="Q2791" s="13">
        <f t="shared" si="273"/>
        <v>-0.18251555972484371</v>
      </c>
      <c r="R2791" s="1">
        <v>0</v>
      </c>
      <c r="S2791" s="1">
        <v>0.18</v>
      </c>
      <c r="T2791" s="1">
        <v>0.35</v>
      </c>
      <c r="U2791" s="4" t="s">
        <v>34</v>
      </c>
      <c r="V2791">
        <v>0.49</v>
      </c>
      <c r="W2791">
        <v>0.4</v>
      </c>
      <c r="X2791">
        <v>0.75</v>
      </c>
      <c r="Y2791">
        <v>2.38</v>
      </c>
      <c r="Z2791">
        <v>0.25</v>
      </c>
      <c r="AA2791" s="5">
        <f t="shared" si="270"/>
        <v>0.53</v>
      </c>
      <c r="AB2791" s="15" cm="1">
        <f t="array" ref="AB2791">_xlfn.SWITCH(U2791,"夏",122,"冬",90,"春",153,"秋",153,0)</f>
        <v>153</v>
      </c>
      <c r="AC2791" s="16">
        <f t="shared" si="271"/>
        <v>81.09</v>
      </c>
      <c r="AD2791" s="5">
        <f>IFERROR(AA2791/D2791,0)</f>
        <v>3.712784588441331E-3</v>
      </c>
      <c r="AE2791" s="15">
        <f t="shared" si="272"/>
        <v>0.41917808219178082</v>
      </c>
      <c r="AF2791" s="5">
        <f>IFERROR(AD2791*AE2791*48,0)</f>
        <v>7.4703260321953791E-2</v>
      </c>
    </row>
    <row r="2792" spans="1:32" x14ac:dyDescent="0.15">
      <c r="A2792" s="8">
        <v>45750</v>
      </c>
      <c r="B2792" s="1" t="s">
        <v>47</v>
      </c>
      <c r="C2792" s="1" t="s">
        <v>58</v>
      </c>
      <c r="D2792" s="1">
        <v>142.75</v>
      </c>
      <c r="E2792" s="6">
        <v>3.13</v>
      </c>
      <c r="F2792" s="10">
        <v>0.41666666666666702</v>
      </c>
      <c r="G2792" s="1">
        <v>22.9</v>
      </c>
      <c r="H2792" s="1">
        <v>50</v>
      </c>
      <c r="I2792" s="1">
        <v>23.2</v>
      </c>
      <c r="J2792" s="1">
        <v>0.15</v>
      </c>
      <c r="K2792" s="1">
        <v>448</v>
      </c>
      <c r="L2792" s="1">
        <v>420</v>
      </c>
      <c r="M2792" s="6">
        <f t="shared" si="274"/>
        <v>23.323171928299359</v>
      </c>
      <c r="N2792" s="1">
        <v>0.7</v>
      </c>
      <c r="O2792" s="11" cm="1">
        <f t="array" ref="O2792">ROUND(_xlfn.SWITCH(C2792,"建筑专教",IF(S2792&gt;0.1,1.38,1.28),"阶梯教室",IF(S2792&gt;0.1,1.15,1.05),"公共教室",IF(S2792&gt;0.1,1.22,1.12),IF(S2792&gt;0.1,1.2,1.1))+(MOD(ROW()*11,31)/31-0.5)*0.06,2)</f>
        <v>1.39</v>
      </c>
      <c r="P2792" s="12">
        <f t="shared" si="275"/>
        <v>0.06</v>
      </c>
      <c r="Q2792" s="13">
        <f t="shared" si="273"/>
        <v>-4.8186285396224729E-2</v>
      </c>
      <c r="R2792" s="1">
        <v>0</v>
      </c>
      <c r="S2792" s="1">
        <v>0.18</v>
      </c>
      <c r="T2792" s="1">
        <v>0.27</v>
      </c>
      <c r="U2792" s="4" t="s">
        <v>34</v>
      </c>
      <c r="V2792">
        <v>0.49</v>
      </c>
      <c r="W2792">
        <v>0.4</v>
      </c>
      <c r="X2792">
        <v>0.75</v>
      </c>
      <c r="Y2792">
        <v>2.38</v>
      </c>
      <c r="Z2792">
        <v>0.25</v>
      </c>
      <c r="AA2792" s="5">
        <f t="shared" ref="AA2792:AA2855" si="276">R2792+S2792+T2792</f>
        <v>0.45</v>
      </c>
      <c r="AB2792" s="15" cm="1">
        <f t="array" ref="AB2792">_xlfn.SWITCH(U2792,"夏",122,"冬",90,"春",153,"秋",153,0)</f>
        <v>153</v>
      </c>
      <c r="AC2792" s="16">
        <f t="shared" ref="AC2792:AC2855" si="277">AA2792*AB2792</f>
        <v>68.850000000000009</v>
      </c>
      <c r="AD2792" s="5">
        <f>IFERROR(AA2792/D2792,0)</f>
        <v>3.152364273204904E-3</v>
      </c>
      <c r="AE2792" s="15">
        <f t="shared" ref="AE2792:AE2855" si="278">IF(U2792="夏",122/365,IF(U2792="冬",90/365,IF(OR(U2792="春",U2792="秋"),153/365,0)))</f>
        <v>0.41917808219178082</v>
      </c>
      <c r="AF2792" s="5">
        <f>IFERROR(AD2792*AE2792*48,0)</f>
        <v>6.3427296499772093E-2</v>
      </c>
    </row>
    <row r="2793" spans="1:32" x14ac:dyDescent="0.15">
      <c r="A2793" s="8">
        <v>45750</v>
      </c>
      <c r="B2793" s="1" t="s">
        <v>47</v>
      </c>
      <c r="C2793" s="1" t="s">
        <v>58</v>
      </c>
      <c r="D2793" s="1">
        <v>142.75</v>
      </c>
      <c r="E2793" s="6">
        <v>3.13</v>
      </c>
      <c r="F2793" s="10">
        <v>0.4375</v>
      </c>
      <c r="G2793" s="1">
        <v>23.3</v>
      </c>
      <c r="H2793" s="1">
        <v>48</v>
      </c>
      <c r="I2793" s="1">
        <v>23.6</v>
      </c>
      <c r="J2793" s="1">
        <v>0.12</v>
      </c>
      <c r="K2793" s="1">
        <v>422</v>
      </c>
      <c r="L2793" s="1">
        <v>450</v>
      </c>
      <c r="M2793" s="6">
        <f t="shared" si="274"/>
        <v>23.70731082319088</v>
      </c>
      <c r="N2793" s="1">
        <v>0.7</v>
      </c>
      <c r="O2793" s="11" cm="1">
        <f t="array" ref="O2793">ROUND(_xlfn.SWITCH(C2793,"建筑专教",IF(S2793&gt;0.1,1.38,1.28),"阶梯教室",IF(S2793&gt;0.1,1.15,1.05),"公共教室",IF(S2793&gt;0.1,1.22,1.12),IF(S2793&gt;0.1,1.2,1.1))+(MOD(ROW()*11,31)/31-0.5)*0.06,2)</f>
        <v>1.35</v>
      </c>
      <c r="P2793" s="12">
        <f t="shared" si="275"/>
        <v>0.03</v>
      </c>
      <c r="Q2793" s="13">
        <f t="shared" si="273"/>
        <v>-1.8739064678322565E-2</v>
      </c>
      <c r="R2793" s="1">
        <v>0</v>
      </c>
      <c r="S2793" s="1">
        <v>0.18</v>
      </c>
      <c r="T2793" s="1">
        <v>0.19</v>
      </c>
      <c r="U2793" s="4" t="s">
        <v>34</v>
      </c>
      <c r="V2793">
        <v>0.49</v>
      </c>
      <c r="W2793">
        <v>0.4</v>
      </c>
      <c r="X2793">
        <v>0.75</v>
      </c>
      <c r="Y2793">
        <v>2.38</v>
      </c>
      <c r="Z2793">
        <v>0.25</v>
      </c>
      <c r="AA2793" s="5">
        <f t="shared" si="276"/>
        <v>0.37</v>
      </c>
      <c r="AB2793" s="15" cm="1">
        <f t="array" ref="AB2793">_xlfn.SWITCH(U2793,"夏",122,"冬",90,"春",153,"秋",153,0)</f>
        <v>153</v>
      </c>
      <c r="AC2793" s="16">
        <f t="shared" si="277"/>
        <v>56.61</v>
      </c>
      <c r="AD2793" s="5">
        <f>IFERROR(AA2793/D2793,0)</f>
        <v>2.5919439579684764E-3</v>
      </c>
      <c r="AE2793" s="15">
        <f t="shared" si="278"/>
        <v>0.41917808219178082</v>
      </c>
      <c r="AF2793" s="5">
        <f>IFERROR(AD2793*AE2793*48,0)</f>
        <v>5.2151332677590388E-2</v>
      </c>
    </row>
    <row r="2794" spans="1:32" x14ac:dyDescent="0.15">
      <c r="A2794" s="8">
        <v>45750</v>
      </c>
      <c r="B2794" s="1" t="s">
        <v>47</v>
      </c>
      <c r="C2794" s="1" t="s">
        <v>58</v>
      </c>
      <c r="D2794" s="1">
        <v>142.75</v>
      </c>
      <c r="E2794" s="6">
        <v>3.13</v>
      </c>
      <c r="F2794" s="10">
        <v>0.45833333333333298</v>
      </c>
      <c r="G2794" s="1">
        <v>23.7</v>
      </c>
      <c r="H2794" s="1">
        <v>46</v>
      </c>
      <c r="I2794" s="1">
        <v>24</v>
      </c>
      <c r="J2794" s="1">
        <v>0.1</v>
      </c>
      <c r="K2794" s="1">
        <v>410</v>
      </c>
      <c r="L2794" s="1">
        <v>480</v>
      </c>
      <c r="M2794" s="6">
        <f t="shared" si="274"/>
        <v>24.095808775460227</v>
      </c>
      <c r="N2794" s="1">
        <v>0.7</v>
      </c>
      <c r="O2794" s="11" cm="1">
        <f t="array" ref="O2794">ROUND(_xlfn.SWITCH(C2794,"建筑专教",IF(S2794&gt;0.1,1.38,1.28),"阶梯教室",IF(S2794&gt;0.1,1.15,1.05),"公共教室",IF(S2794&gt;0.1,1.22,1.12),IF(S2794&gt;0.1,1.2,1.1))+(MOD(ROW()*11,31)/31-0.5)*0.06,2)</f>
        <v>1.38</v>
      </c>
      <c r="P2794" s="12">
        <f t="shared" si="275"/>
        <v>0.01</v>
      </c>
      <c r="Q2794" s="13">
        <f t="shared" si="273"/>
        <v>0.12621289103945763</v>
      </c>
      <c r="R2794" s="1">
        <v>0</v>
      </c>
      <c r="S2794" s="1">
        <v>0.18</v>
      </c>
      <c r="T2794" s="1">
        <v>0.11</v>
      </c>
      <c r="U2794" s="4" t="s">
        <v>34</v>
      </c>
      <c r="V2794">
        <v>0.49</v>
      </c>
      <c r="W2794">
        <v>0.4</v>
      </c>
      <c r="X2794">
        <v>0.75</v>
      </c>
      <c r="Y2794">
        <v>2.38</v>
      </c>
      <c r="Z2794">
        <v>0.25</v>
      </c>
      <c r="AA2794" s="5">
        <f t="shared" si="276"/>
        <v>0.28999999999999998</v>
      </c>
      <c r="AB2794" s="15" cm="1">
        <f t="array" ref="AB2794">_xlfn.SWITCH(U2794,"夏",122,"冬",90,"春",153,"秋",153,0)</f>
        <v>153</v>
      </c>
      <c r="AC2794" s="16">
        <f t="shared" si="277"/>
        <v>44.37</v>
      </c>
      <c r="AD2794" s="5">
        <f>IFERROR(AA2794/D2794,0)</f>
        <v>2.0315236427320489E-3</v>
      </c>
      <c r="AE2794" s="15">
        <f t="shared" si="278"/>
        <v>0.41917808219178082</v>
      </c>
      <c r="AF2794" s="5">
        <f>IFERROR(AD2794*AE2794*48,0)</f>
        <v>4.0875368855408684E-2</v>
      </c>
    </row>
    <row r="2795" spans="1:32" x14ac:dyDescent="0.15">
      <c r="A2795" s="8">
        <v>45750</v>
      </c>
      <c r="B2795" s="1" t="s">
        <v>47</v>
      </c>
      <c r="C2795" s="1" t="s">
        <v>58</v>
      </c>
      <c r="D2795" s="1">
        <v>142.75</v>
      </c>
      <c r="E2795" s="6">
        <v>3.13</v>
      </c>
      <c r="F2795" s="10">
        <v>0.47916666666666702</v>
      </c>
      <c r="G2795" s="1">
        <v>24.1</v>
      </c>
      <c r="H2795" s="1">
        <v>44</v>
      </c>
      <c r="I2795" s="1">
        <v>24.4</v>
      </c>
      <c r="J2795" s="1">
        <v>0.08</v>
      </c>
      <c r="K2795" s="1">
        <v>407</v>
      </c>
      <c r="L2795" s="1">
        <v>150</v>
      </c>
      <c r="M2795" s="6">
        <f t="shared" si="274"/>
        <v>24.483470672991643</v>
      </c>
      <c r="N2795" s="1">
        <v>0</v>
      </c>
      <c r="O2795" s="1">
        <v>0</v>
      </c>
      <c r="P2795" s="12">
        <f t="shared" si="275"/>
        <v>0</v>
      </c>
      <c r="Q2795" s="1">
        <v>0</v>
      </c>
      <c r="R2795" s="1">
        <v>0</v>
      </c>
      <c r="S2795" s="1">
        <v>0.15</v>
      </c>
      <c r="T2795" s="1">
        <v>0</v>
      </c>
      <c r="U2795" s="4" t="s">
        <v>34</v>
      </c>
      <c r="V2795">
        <v>0.49</v>
      </c>
      <c r="W2795">
        <v>0.4</v>
      </c>
      <c r="X2795">
        <v>0.75</v>
      </c>
      <c r="Y2795">
        <v>2.38</v>
      </c>
      <c r="Z2795">
        <v>0.25</v>
      </c>
      <c r="AA2795" s="5">
        <f t="shared" si="276"/>
        <v>0.15</v>
      </c>
      <c r="AB2795" s="15" cm="1">
        <f t="array" ref="AB2795">_xlfn.SWITCH(U2795,"夏",122,"冬",90,"春",153,"秋",153,0)</f>
        <v>153</v>
      </c>
      <c r="AC2795" s="16">
        <f t="shared" si="277"/>
        <v>22.95</v>
      </c>
      <c r="AD2795" s="5">
        <f>IFERROR(AA2795/D2795,0)</f>
        <v>1.0507880910683011E-3</v>
      </c>
      <c r="AE2795" s="15">
        <f t="shared" si="278"/>
        <v>0.41917808219178082</v>
      </c>
      <c r="AF2795" s="5">
        <f>IFERROR(AD2795*AE2795*48,0)</f>
        <v>2.1142432166590695E-2</v>
      </c>
    </row>
    <row r="2796" spans="1:32" x14ac:dyDescent="0.15">
      <c r="A2796" s="8">
        <v>45750</v>
      </c>
      <c r="B2796" s="1" t="s">
        <v>47</v>
      </c>
      <c r="C2796" s="1" t="s">
        <v>58</v>
      </c>
      <c r="D2796" s="1">
        <v>142.75</v>
      </c>
      <c r="E2796" s="6">
        <v>3.13</v>
      </c>
      <c r="F2796" s="10">
        <v>0.5</v>
      </c>
      <c r="G2796" s="1">
        <v>24.5</v>
      </c>
      <c r="H2796" s="1">
        <v>42</v>
      </c>
      <c r="I2796" s="1">
        <v>24.8</v>
      </c>
      <c r="J2796" s="1">
        <v>0.06</v>
      </c>
      <c r="K2796" s="1">
        <v>405</v>
      </c>
      <c r="L2796" s="1">
        <v>120</v>
      </c>
      <c r="M2796" s="6">
        <f t="shared" si="274"/>
        <v>24.869960056487059</v>
      </c>
      <c r="N2796" s="1">
        <v>0</v>
      </c>
      <c r="O2796" s="1">
        <v>0</v>
      </c>
      <c r="P2796" s="12">
        <f t="shared" si="275"/>
        <v>0</v>
      </c>
      <c r="Q2796" s="1">
        <v>0</v>
      </c>
      <c r="R2796" s="1">
        <v>0</v>
      </c>
      <c r="S2796" s="1">
        <v>0.15</v>
      </c>
      <c r="T2796" s="1">
        <v>0</v>
      </c>
      <c r="U2796" s="4" t="s">
        <v>34</v>
      </c>
      <c r="V2796">
        <v>0.49</v>
      </c>
      <c r="W2796">
        <v>0.4</v>
      </c>
      <c r="X2796">
        <v>0.75</v>
      </c>
      <c r="Y2796">
        <v>2.38</v>
      </c>
      <c r="Z2796">
        <v>0.25</v>
      </c>
      <c r="AA2796" s="5">
        <f t="shared" si="276"/>
        <v>0.15</v>
      </c>
      <c r="AB2796" s="15" cm="1">
        <f t="array" ref="AB2796">_xlfn.SWITCH(U2796,"夏",122,"冬",90,"春",153,"秋",153,0)</f>
        <v>153</v>
      </c>
      <c r="AC2796" s="16">
        <f t="shared" si="277"/>
        <v>22.95</v>
      </c>
      <c r="AD2796" s="5">
        <f>IFERROR(AA2796/D2796,0)</f>
        <v>1.0507880910683011E-3</v>
      </c>
      <c r="AE2796" s="15">
        <f t="shared" si="278"/>
        <v>0.41917808219178082</v>
      </c>
      <c r="AF2796" s="5">
        <f>IFERROR(AD2796*AE2796*48,0)</f>
        <v>2.1142432166590695E-2</v>
      </c>
    </row>
    <row r="2797" spans="1:32" x14ac:dyDescent="0.15">
      <c r="A2797" s="8">
        <v>45750</v>
      </c>
      <c r="B2797" s="1" t="s">
        <v>47</v>
      </c>
      <c r="C2797" s="1" t="s">
        <v>58</v>
      </c>
      <c r="D2797" s="1">
        <v>142.75</v>
      </c>
      <c r="E2797" s="6">
        <v>3.13</v>
      </c>
      <c r="F2797" s="10">
        <v>0.52083333333333304</v>
      </c>
      <c r="G2797" s="1">
        <v>24.9</v>
      </c>
      <c r="H2797" s="1">
        <v>40</v>
      </c>
      <c r="I2797" s="1">
        <v>25.2</v>
      </c>
      <c r="J2797" s="1">
        <v>0.08</v>
      </c>
      <c r="K2797" s="1">
        <v>405</v>
      </c>
      <c r="L2797" s="1">
        <v>95</v>
      </c>
      <c r="M2797" s="6">
        <f t="shared" si="274"/>
        <v>25.282801385465405</v>
      </c>
      <c r="N2797" s="1">
        <v>0</v>
      </c>
      <c r="O2797" s="1">
        <v>0</v>
      </c>
      <c r="P2797" s="12">
        <f t="shared" si="275"/>
        <v>0</v>
      </c>
      <c r="Q2797" s="1">
        <v>0</v>
      </c>
      <c r="R2797" s="1">
        <v>0</v>
      </c>
      <c r="S2797" s="1">
        <v>0.15</v>
      </c>
      <c r="T2797" s="1">
        <v>0</v>
      </c>
      <c r="U2797" s="4" t="s">
        <v>34</v>
      </c>
      <c r="V2797">
        <v>0.49</v>
      </c>
      <c r="W2797">
        <v>0.4</v>
      </c>
      <c r="X2797">
        <v>0.75</v>
      </c>
      <c r="Y2797">
        <v>2.38</v>
      </c>
      <c r="Z2797">
        <v>0.25</v>
      </c>
      <c r="AA2797" s="5">
        <f t="shared" si="276"/>
        <v>0.15</v>
      </c>
      <c r="AB2797" s="15" cm="1">
        <f t="array" ref="AB2797">_xlfn.SWITCH(U2797,"夏",122,"冬",90,"春",153,"秋",153,0)</f>
        <v>153</v>
      </c>
      <c r="AC2797" s="16">
        <f t="shared" si="277"/>
        <v>22.95</v>
      </c>
      <c r="AD2797" s="5">
        <f>IFERROR(AA2797/D2797,0)</f>
        <v>1.0507880910683011E-3</v>
      </c>
      <c r="AE2797" s="15">
        <f t="shared" si="278"/>
        <v>0.41917808219178082</v>
      </c>
      <c r="AF2797" s="5">
        <f>IFERROR(AD2797*AE2797*48,0)</f>
        <v>2.1142432166590695E-2</v>
      </c>
    </row>
    <row r="2798" spans="1:32" x14ac:dyDescent="0.15">
      <c r="A2798" s="8">
        <v>45750</v>
      </c>
      <c r="B2798" s="1" t="s">
        <v>47</v>
      </c>
      <c r="C2798" s="1" t="s">
        <v>58</v>
      </c>
      <c r="D2798" s="1">
        <v>142.75</v>
      </c>
      <c r="E2798" s="6">
        <v>3.13</v>
      </c>
      <c r="F2798" s="10">
        <v>0.54166666666666696</v>
      </c>
      <c r="G2798" s="1">
        <v>25.3</v>
      </c>
      <c r="H2798" s="1">
        <v>38</v>
      </c>
      <c r="I2798" s="1">
        <v>25.6</v>
      </c>
      <c r="J2798" s="1">
        <v>0.1</v>
      </c>
      <c r="K2798" s="1">
        <v>406</v>
      </c>
      <c r="L2798" s="1">
        <v>85</v>
      </c>
      <c r="M2798" s="6">
        <f t="shared" si="274"/>
        <v>25.694278619066438</v>
      </c>
      <c r="N2798" s="1">
        <v>0</v>
      </c>
      <c r="O2798" s="1">
        <v>0</v>
      </c>
      <c r="P2798" s="12">
        <f t="shared" si="275"/>
        <v>0</v>
      </c>
      <c r="Q2798" s="1">
        <v>0</v>
      </c>
      <c r="R2798" s="1">
        <v>0</v>
      </c>
      <c r="S2798" s="1">
        <v>0.15</v>
      </c>
      <c r="T2798" s="1">
        <v>0</v>
      </c>
      <c r="U2798" s="4" t="s">
        <v>34</v>
      </c>
      <c r="V2798">
        <v>0.49</v>
      </c>
      <c r="W2798">
        <v>0.4</v>
      </c>
      <c r="X2798">
        <v>0.75</v>
      </c>
      <c r="Y2798">
        <v>2.38</v>
      </c>
      <c r="Z2798">
        <v>0.25</v>
      </c>
      <c r="AA2798" s="5">
        <f t="shared" si="276"/>
        <v>0.15</v>
      </c>
      <c r="AB2798" s="15" cm="1">
        <f t="array" ref="AB2798">_xlfn.SWITCH(U2798,"夏",122,"冬",90,"春",153,"秋",153,0)</f>
        <v>153</v>
      </c>
      <c r="AC2798" s="16">
        <f t="shared" si="277"/>
        <v>22.95</v>
      </c>
      <c r="AD2798" s="5">
        <f>IFERROR(AA2798/D2798,0)</f>
        <v>1.0507880910683011E-3</v>
      </c>
      <c r="AE2798" s="15">
        <f t="shared" si="278"/>
        <v>0.41917808219178082</v>
      </c>
      <c r="AF2798" s="5">
        <f>IFERROR(AD2798*AE2798*48,0)</f>
        <v>2.1142432166590695E-2</v>
      </c>
    </row>
    <row r="2799" spans="1:32" x14ac:dyDescent="0.15">
      <c r="A2799" s="8">
        <v>45750</v>
      </c>
      <c r="B2799" s="1" t="s">
        <v>47</v>
      </c>
      <c r="C2799" s="1" t="s">
        <v>58</v>
      </c>
      <c r="D2799" s="1">
        <v>142.75</v>
      </c>
      <c r="E2799" s="6">
        <v>3.13</v>
      </c>
      <c r="F2799" s="10">
        <v>0.5625</v>
      </c>
      <c r="G2799" s="1">
        <v>25.7</v>
      </c>
      <c r="H2799" s="1">
        <v>36</v>
      </c>
      <c r="I2799" s="1">
        <v>26</v>
      </c>
      <c r="J2799" s="1">
        <v>0.12</v>
      </c>
      <c r="K2799" s="1">
        <v>428</v>
      </c>
      <c r="L2799" s="1">
        <v>335</v>
      </c>
      <c r="M2799" s="6">
        <f t="shared" si="274"/>
        <v>26.104750511590112</v>
      </c>
      <c r="N2799" s="1">
        <v>0.7</v>
      </c>
      <c r="O2799" s="11" cm="1">
        <f t="array" ref="O2799">ROUND(_xlfn.SWITCH(C2799,"建筑专教",IF(S2799&gt;0.1,1.38,1.28),"阶梯教室",IF(S2799&gt;0.1,1.15,1.05),"公共教室",IF(S2799&gt;0.1,1.22,1.12),IF(S2799&gt;0.1,1.2,1.1))+(MOD(ROW()*11,31)/31-0.5)*0.06,2)</f>
        <v>1.36</v>
      </c>
      <c r="P2799" s="12">
        <f t="shared" si="275"/>
        <v>0.03</v>
      </c>
      <c r="Q2799" s="13">
        <f t="shared" si="273"/>
        <v>0.57416723053367813</v>
      </c>
      <c r="R2799" s="1">
        <v>0</v>
      </c>
      <c r="S2799" s="1">
        <v>0.18</v>
      </c>
      <c r="T2799" s="1">
        <v>0.36</v>
      </c>
      <c r="U2799" s="4" t="s">
        <v>34</v>
      </c>
      <c r="V2799">
        <v>0.49</v>
      </c>
      <c r="W2799">
        <v>0.4</v>
      </c>
      <c r="X2799">
        <v>0.75</v>
      </c>
      <c r="Y2799">
        <v>2.38</v>
      </c>
      <c r="Z2799">
        <v>0.25</v>
      </c>
      <c r="AA2799" s="5">
        <f t="shared" si="276"/>
        <v>0.54</v>
      </c>
      <c r="AB2799" s="15" cm="1">
        <f t="array" ref="AB2799">_xlfn.SWITCH(U2799,"夏",122,"冬",90,"春",153,"秋",153,0)</f>
        <v>153</v>
      </c>
      <c r="AC2799" s="16">
        <f t="shared" si="277"/>
        <v>82.62</v>
      </c>
      <c r="AD2799" s="5">
        <f>IFERROR(AA2799/D2799,0)</f>
        <v>3.7828371278458848E-3</v>
      </c>
      <c r="AE2799" s="15">
        <f t="shared" si="278"/>
        <v>0.41917808219178082</v>
      </c>
      <c r="AF2799" s="5">
        <f>IFERROR(AD2799*AE2799*48,0)</f>
        <v>7.6112755799726511E-2</v>
      </c>
    </row>
    <row r="2800" spans="1:32" x14ac:dyDescent="0.15">
      <c r="A2800" s="8">
        <v>45750</v>
      </c>
      <c r="B2800" s="1" t="s">
        <v>47</v>
      </c>
      <c r="C2800" s="1" t="s">
        <v>58</v>
      </c>
      <c r="D2800" s="1">
        <v>142.75</v>
      </c>
      <c r="E2800" s="6">
        <v>3.13</v>
      </c>
      <c r="F2800" s="10">
        <v>0.58333333333333304</v>
      </c>
      <c r="G2800" s="1">
        <v>26.1</v>
      </c>
      <c r="H2800" s="1">
        <v>34</v>
      </c>
      <c r="I2800" s="1">
        <v>26.4</v>
      </c>
      <c r="J2800" s="1">
        <v>0.14000000000000001</v>
      </c>
      <c r="K2800" s="1">
        <v>462</v>
      </c>
      <c r="L2800" s="1">
        <v>365</v>
      </c>
      <c r="M2800" s="6">
        <f t="shared" si="274"/>
        <v>26.514435960411845</v>
      </c>
      <c r="N2800" s="1">
        <v>0.7</v>
      </c>
      <c r="O2800" s="11" cm="1">
        <f t="array" ref="O2800">ROUND(_xlfn.SWITCH(C2800,"建筑专教",IF(S2800&gt;0.1,1.38,1.28),"阶梯教室",IF(S2800&gt;0.1,1.15,1.05),"公共教室",IF(S2800&gt;0.1,1.22,1.12),IF(S2800&gt;0.1,1.2,1.1))+(MOD(ROW()*11,31)/31-0.5)*0.06,2)</f>
        <v>1.38</v>
      </c>
      <c r="P2800" s="12">
        <f t="shared" si="275"/>
        <v>7.0000000000000007E-2</v>
      </c>
      <c r="Q2800" s="13">
        <f t="shared" si="273"/>
        <v>0.69019659990658688</v>
      </c>
      <c r="R2800" s="1">
        <v>0</v>
      </c>
      <c r="S2800" s="1">
        <v>0.18</v>
      </c>
      <c r="T2800" s="1">
        <v>0.46</v>
      </c>
      <c r="U2800" s="4" t="s">
        <v>34</v>
      </c>
      <c r="V2800">
        <v>0.49</v>
      </c>
      <c r="W2800">
        <v>0.4</v>
      </c>
      <c r="X2800">
        <v>0.75</v>
      </c>
      <c r="Y2800">
        <v>2.38</v>
      </c>
      <c r="Z2800">
        <v>0.25</v>
      </c>
      <c r="AA2800" s="5">
        <f t="shared" si="276"/>
        <v>0.64</v>
      </c>
      <c r="AB2800" s="15" cm="1">
        <f t="array" ref="AB2800">_xlfn.SWITCH(U2800,"夏",122,"冬",90,"春",153,"秋",153,0)</f>
        <v>153</v>
      </c>
      <c r="AC2800" s="16">
        <f t="shared" si="277"/>
        <v>97.92</v>
      </c>
      <c r="AD2800" s="5">
        <f>IFERROR(AA2800/D2800,0)</f>
        <v>4.4833625218914184E-3</v>
      </c>
      <c r="AE2800" s="15">
        <f t="shared" si="278"/>
        <v>0.41917808219178082</v>
      </c>
      <c r="AF2800" s="5">
        <f>IFERROR(AD2800*AE2800*48,0)</f>
        <v>9.0207710577453637E-2</v>
      </c>
    </row>
    <row r="2801" spans="1:32" x14ac:dyDescent="0.15">
      <c r="A2801" s="8">
        <v>45750</v>
      </c>
      <c r="B2801" s="1" t="s">
        <v>47</v>
      </c>
      <c r="C2801" s="1" t="s">
        <v>58</v>
      </c>
      <c r="D2801" s="1">
        <v>142.75</v>
      </c>
      <c r="E2801" s="6">
        <v>3.13</v>
      </c>
      <c r="F2801" s="10">
        <v>0.60416666666666696</v>
      </c>
      <c r="G2801" s="1">
        <v>26.5</v>
      </c>
      <c r="H2801" s="1">
        <v>32</v>
      </c>
      <c r="I2801" s="1">
        <v>26.8</v>
      </c>
      <c r="J2801" s="1">
        <v>0.12</v>
      </c>
      <c r="K2801" s="1">
        <v>435</v>
      </c>
      <c r="L2801" s="1">
        <v>395</v>
      </c>
      <c r="M2801" s="6">
        <f t="shared" si="274"/>
        <v>26.903915180869035</v>
      </c>
      <c r="N2801" s="1">
        <v>0.7</v>
      </c>
      <c r="O2801" s="11" cm="1">
        <f t="array" ref="O2801">ROUND(_xlfn.SWITCH(C2801,"建筑专教",IF(S2801&gt;0.1,1.38,1.28),"阶梯教室",IF(S2801&gt;0.1,1.15,1.05),"公共教室",IF(S2801&gt;0.1,1.22,1.12),IF(S2801&gt;0.1,1.2,1.1))+(MOD(ROW()*11,31)/31-0.5)*0.06,2)</f>
        <v>1.4</v>
      </c>
      <c r="P2801" s="12">
        <f t="shared" si="275"/>
        <v>0.04</v>
      </c>
      <c r="Q2801" s="13">
        <f t="shared" si="273"/>
        <v>0.79972983415699384</v>
      </c>
      <c r="R2801" s="1">
        <v>0</v>
      </c>
      <c r="S2801" s="1">
        <v>0.18</v>
      </c>
      <c r="T2801" s="1">
        <v>0.38</v>
      </c>
      <c r="U2801" s="4" t="s">
        <v>34</v>
      </c>
      <c r="V2801">
        <v>0.49</v>
      </c>
      <c r="W2801">
        <v>0.4</v>
      </c>
      <c r="X2801">
        <v>0.75</v>
      </c>
      <c r="Y2801">
        <v>2.38</v>
      </c>
      <c r="Z2801">
        <v>0.25</v>
      </c>
      <c r="AA2801" s="5">
        <f t="shared" si="276"/>
        <v>0.56000000000000005</v>
      </c>
      <c r="AB2801" s="15" cm="1">
        <f t="array" ref="AB2801">_xlfn.SWITCH(U2801,"夏",122,"冬",90,"春",153,"秋",153,0)</f>
        <v>153</v>
      </c>
      <c r="AC2801" s="16">
        <f t="shared" si="277"/>
        <v>85.68</v>
      </c>
      <c r="AD2801" s="5">
        <f>IFERROR(AA2801/D2801,0)</f>
        <v>3.9229422066549913E-3</v>
      </c>
      <c r="AE2801" s="15">
        <f t="shared" si="278"/>
        <v>0.41917808219178082</v>
      </c>
      <c r="AF2801" s="5">
        <f>IFERROR(AD2801*AE2801*48,0)</f>
        <v>7.8931746755271939E-2</v>
      </c>
    </row>
    <row r="2802" spans="1:32" x14ac:dyDescent="0.15">
      <c r="A2802" s="8">
        <v>45750</v>
      </c>
      <c r="B2802" s="1" t="s">
        <v>47</v>
      </c>
      <c r="C2802" s="1" t="s">
        <v>58</v>
      </c>
      <c r="D2802" s="1">
        <v>142.75</v>
      </c>
      <c r="E2802" s="6">
        <v>3.13</v>
      </c>
      <c r="F2802" s="10">
        <v>0.625</v>
      </c>
      <c r="G2802" s="1">
        <v>26.9</v>
      </c>
      <c r="H2802" s="1">
        <v>30</v>
      </c>
      <c r="I2802" s="1">
        <v>27.2</v>
      </c>
      <c r="J2802" s="1">
        <v>0.1</v>
      </c>
      <c r="K2802" s="1">
        <v>408</v>
      </c>
      <c r="L2802" s="1">
        <v>425</v>
      </c>
      <c r="M2802" s="6">
        <f t="shared" si="274"/>
        <v>27.292780859013192</v>
      </c>
      <c r="N2802" s="1">
        <v>0.7</v>
      </c>
      <c r="O2802" s="11" cm="1">
        <f t="array" ref="O2802">ROUND(_xlfn.SWITCH(C2802,"建筑专教",IF(S2802&gt;0.1,1.38,1.28),"阶梯教室",IF(S2802&gt;0.1,1.15,1.05),"公共教室",IF(S2802&gt;0.1,1.22,1.12),IF(S2802&gt;0.1,1.2,1.1))+(MOD(ROW()*11,31)/31-0.5)*0.06,2)</f>
        <v>1.37</v>
      </c>
      <c r="P2802" s="12">
        <f t="shared" si="275"/>
        <v>0.01</v>
      </c>
      <c r="Q2802" s="13">
        <f t="shared" si="273"/>
        <v>0.85875121962141221</v>
      </c>
      <c r="R2802" s="1">
        <v>0</v>
      </c>
      <c r="S2802" s="1">
        <v>0.18</v>
      </c>
      <c r="T2802" s="1">
        <v>0.3</v>
      </c>
      <c r="U2802" s="4" t="s">
        <v>34</v>
      </c>
      <c r="V2802">
        <v>0.49</v>
      </c>
      <c r="W2802">
        <v>0.4</v>
      </c>
      <c r="X2802">
        <v>0.75</v>
      </c>
      <c r="Y2802">
        <v>2.38</v>
      </c>
      <c r="Z2802">
        <v>0.25</v>
      </c>
      <c r="AA2802" s="5">
        <f t="shared" si="276"/>
        <v>0.48</v>
      </c>
      <c r="AB2802" s="15" cm="1">
        <f t="array" ref="AB2802">_xlfn.SWITCH(U2802,"夏",122,"冬",90,"春",153,"秋",153,0)</f>
        <v>153</v>
      </c>
      <c r="AC2802" s="16">
        <f t="shared" si="277"/>
        <v>73.44</v>
      </c>
      <c r="AD2802" s="5">
        <f>IFERROR(AA2802/D2802,0)</f>
        <v>3.3625218914185638E-3</v>
      </c>
      <c r="AE2802" s="15">
        <f t="shared" si="278"/>
        <v>0.41917808219178082</v>
      </c>
      <c r="AF2802" s="5">
        <f>IFERROR(AD2802*AE2802*48,0)</f>
        <v>6.7655782933090228E-2</v>
      </c>
    </row>
    <row r="2803" spans="1:32" x14ac:dyDescent="0.15">
      <c r="A2803" s="8">
        <v>45750</v>
      </c>
      <c r="B2803" s="1" t="s">
        <v>47</v>
      </c>
      <c r="C2803" s="1" t="s">
        <v>58</v>
      </c>
      <c r="D2803" s="1">
        <v>142.75</v>
      </c>
      <c r="E2803" s="6">
        <v>3.13</v>
      </c>
      <c r="F2803" s="10">
        <v>0.64583333333333304</v>
      </c>
      <c r="G2803" s="1">
        <v>27.3</v>
      </c>
      <c r="H2803" s="1">
        <v>28</v>
      </c>
      <c r="I2803" s="1">
        <v>27.6</v>
      </c>
      <c r="J2803" s="1">
        <v>0.08</v>
      </c>
      <c r="K2803" s="1">
        <v>405</v>
      </c>
      <c r="L2803" s="1">
        <v>455</v>
      </c>
      <c r="M2803" s="6">
        <f t="shared" si="274"/>
        <v>27.680835945401043</v>
      </c>
      <c r="N2803" s="1">
        <v>0.7</v>
      </c>
      <c r="O2803" s="11" cm="1">
        <f t="array" ref="O2803">ROUND(_xlfn.SWITCH(C2803,"建筑专教",IF(S2803&gt;0.1,1.38,1.28),"阶梯教室",IF(S2803&gt;0.1,1.15,1.05),"公共教室",IF(S2803&gt;0.1,1.22,1.12),IF(S2803&gt;0.1,1.2,1.1))+(MOD(ROW()*11,31)/31-0.5)*0.06,2)</f>
        <v>1.39</v>
      </c>
      <c r="P2803" s="12">
        <f t="shared" si="275"/>
        <v>0.01</v>
      </c>
      <c r="Q2803" s="13">
        <f t="shared" si="273"/>
        <v>0.9643876859476006</v>
      </c>
      <c r="R2803" s="1">
        <v>0</v>
      </c>
      <c r="S2803" s="1">
        <v>0.18</v>
      </c>
      <c r="T2803" s="1">
        <v>0.22</v>
      </c>
      <c r="U2803" s="4" t="s">
        <v>34</v>
      </c>
      <c r="V2803">
        <v>0.49</v>
      </c>
      <c r="W2803">
        <v>0.4</v>
      </c>
      <c r="X2803">
        <v>0.75</v>
      </c>
      <c r="Y2803">
        <v>2.38</v>
      </c>
      <c r="Z2803">
        <v>0.25</v>
      </c>
      <c r="AA2803" s="5">
        <f t="shared" si="276"/>
        <v>0.4</v>
      </c>
      <c r="AB2803" s="15" cm="1">
        <f t="array" ref="AB2803">_xlfn.SWITCH(U2803,"夏",122,"冬",90,"春",153,"秋",153,0)</f>
        <v>153</v>
      </c>
      <c r="AC2803" s="16">
        <f t="shared" si="277"/>
        <v>61.2</v>
      </c>
      <c r="AD2803" s="5">
        <f>IFERROR(AA2803/D2803,0)</f>
        <v>2.8021015761821367E-3</v>
      </c>
      <c r="AE2803" s="15">
        <f t="shared" si="278"/>
        <v>0.41917808219178082</v>
      </c>
      <c r="AF2803" s="5">
        <f>IFERROR(AD2803*AE2803*48,0)</f>
        <v>5.637981911090853E-2</v>
      </c>
    </row>
    <row r="2804" spans="1:32" x14ac:dyDescent="0.15">
      <c r="A2804" s="8">
        <v>45750</v>
      </c>
      <c r="B2804" s="1" t="s">
        <v>47</v>
      </c>
      <c r="C2804" s="1" t="s">
        <v>58</v>
      </c>
      <c r="D2804" s="1">
        <v>142.75</v>
      </c>
      <c r="E2804" s="6">
        <v>3.13</v>
      </c>
      <c r="F2804" s="10">
        <v>0.66666666666666696</v>
      </c>
      <c r="G2804" s="1">
        <v>27.7</v>
      </c>
      <c r="H2804" s="1">
        <v>26</v>
      </c>
      <c r="I2804" s="1">
        <v>28</v>
      </c>
      <c r="J2804" s="1">
        <v>0.06</v>
      </c>
      <c r="K2804" s="1">
        <v>405</v>
      </c>
      <c r="L2804" s="1">
        <v>485</v>
      </c>
      <c r="M2804" s="6">
        <f t="shared" si="274"/>
        <v>28.067754495265206</v>
      </c>
      <c r="N2804" s="1">
        <v>0.7</v>
      </c>
      <c r="O2804" s="11" cm="1">
        <f t="array" ref="O2804">ROUND(_xlfn.SWITCH(C2804,"建筑专教",IF(S2804&gt;0.1,1.38,1.28),"阶梯教室",IF(S2804&gt;0.1,1.15,1.05),"公共教室",IF(S2804&gt;0.1,1.22,1.12),IF(S2804&gt;0.1,1.2,1.1))+(MOD(ROW()*11,31)/31-0.5)*0.06,2)</f>
        <v>1.41</v>
      </c>
      <c r="P2804" s="12">
        <f t="shared" si="275"/>
        <v>0.01</v>
      </c>
      <c r="Q2804" s="13">
        <f t="shared" si="273"/>
        <v>1.0658101915673091</v>
      </c>
      <c r="R2804" s="1">
        <v>0</v>
      </c>
      <c r="S2804" s="1">
        <v>0.18</v>
      </c>
      <c r="T2804" s="1">
        <v>0.14000000000000001</v>
      </c>
      <c r="U2804" s="4" t="s">
        <v>34</v>
      </c>
      <c r="V2804">
        <v>0.49</v>
      </c>
      <c r="W2804">
        <v>0.4</v>
      </c>
      <c r="X2804">
        <v>0.75</v>
      </c>
      <c r="Y2804">
        <v>2.38</v>
      </c>
      <c r="Z2804">
        <v>0.25</v>
      </c>
      <c r="AA2804" s="5">
        <f t="shared" si="276"/>
        <v>0.32</v>
      </c>
      <c r="AB2804" s="15" cm="1">
        <f t="array" ref="AB2804">_xlfn.SWITCH(U2804,"夏",122,"冬",90,"春",153,"秋",153,0)</f>
        <v>153</v>
      </c>
      <c r="AC2804" s="16">
        <f t="shared" si="277"/>
        <v>48.96</v>
      </c>
      <c r="AD2804" s="5">
        <f>IFERROR(AA2804/D2804,0)</f>
        <v>2.2416812609457092E-3</v>
      </c>
      <c r="AE2804" s="15">
        <f t="shared" si="278"/>
        <v>0.41917808219178082</v>
      </c>
      <c r="AF2804" s="5">
        <f>IFERROR(AD2804*AE2804*48,0)</f>
        <v>4.5103855288726818E-2</v>
      </c>
    </row>
    <row r="2805" spans="1:32" x14ac:dyDescent="0.15">
      <c r="A2805" s="8">
        <v>45750</v>
      </c>
      <c r="B2805" s="1" t="s">
        <v>47</v>
      </c>
      <c r="C2805" s="1" t="s">
        <v>58</v>
      </c>
      <c r="D2805" s="1">
        <v>142.75</v>
      </c>
      <c r="E2805" s="6">
        <v>3.13</v>
      </c>
      <c r="F2805" s="10">
        <v>0.6875</v>
      </c>
      <c r="G2805" s="1">
        <v>28.1</v>
      </c>
      <c r="H2805" s="1">
        <v>24</v>
      </c>
      <c r="I2805" s="1">
        <v>28.4</v>
      </c>
      <c r="J2805" s="1">
        <v>0.08</v>
      </c>
      <c r="K2805" s="1">
        <v>405</v>
      </c>
      <c r="L2805" s="1">
        <v>155</v>
      </c>
      <c r="M2805" s="6">
        <f t="shared" si="274"/>
        <v>28.480194628779884</v>
      </c>
      <c r="N2805" s="1">
        <v>0</v>
      </c>
      <c r="O2805" s="1">
        <v>0</v>
      </c>
      <c r="P2805" s="12">
        <f t="shared" si="275"/>
        <v>0</v>
      </c>
      <c r="Q2805" s="1">
        <v>0</v>
      </c>
      <c r="R2805" s="1">
        <v>0</v>
      </c>
      <c r="S2805" s="1">
        <v>0.15</v>
      </c>
      <c r="T2805" s="1">
        <v>0</v>
      </c>
      <c r="U2805" s="4" t="s">
        <v>34</v>
      </c>
      <c r="V2805">
        <v>0.49</v>
      </c>
      <c r="W2805">
        <v>0.4</v>
      </c>
      <c r="X2805">
        <v>0.75</v>
      </c>
      <c r="Y2805">
        <v>2.38</v>
      </c>
      <c r="Z2805">
        <v>0.25</v>
      </c>
      <c r="AA2805" s="5">
        <f t="shared" si="276"/>
        <v>0.15</v>
      </c>
      <c r="AB2805" s="15" cm="1">
        <f t="array" ref="AB2805">_xlfn.SWITCH(U2805,"夏",122,"冬",90,"春",153,"秋",153,0)</f>
        <v>153</v>
      </c>
      <c r="AC2805" s="16">
        <f t="shared" si="277"/>
        <v>22.95</v>
      </c>
      <c r="AD2805" s="5">
        <f>IFERROR(AA2805/D2805,0)</f>
        <v>1.0507880910683011E-3</v>
      </c>
      <c r="AE2805" s="15">
        <f t="shared" si="278"/>
        <v>0.41917808219178082</v>
      </c>
      <c r="AF2805" s="5">
        <f>IFERROR(AD2805*AE2805*48,0)</f>
        <v>2.1142432166590695E-2</v>
      </c>
    </row>
    <row r="2806" spans="1:32" x14ac:dyDescent="0.15">
      <c r="A2806" s="8">
        <v>45750</v>
      </c>
      <c r="B2806" s="1" t="s">
        <v>47</v>
      </c>
      <c r="C2806" s="1" t="s">
        <v>58</v>
      </c>
      <c r="D2806" s="1">
        <v>142.75</v>
      </c>
      <c r="E2806" s="6">
        <v>3.13</v>
      </c>
      <c r="F2806" s="10">
        <v>0.70833333333333304</v>
      </c>
      <c r="G2806" s="1">
        <v>28.5</v>
      </c>
      <c r="H2806" s="1">
        <v>22</v>
      </c>
      <c r="I2806" s="1">
        <v>28.8</v>
      </c>
      <c r="J2806" s="1">
        <v>0.1</v>
      </c>
      <c r="K2806" s="1">
        <v>405</v>
      </c>
      <c r="L2806" s="1">
        <v>125</v>
      </c>
      <c r="M2806" s="6">
        <f t="shared" si="274"/>
        <v>28.891314642997372</v>
      </c>
      <c r="N2806" s="1">
        <v>0</v>
      </c>
      <c r="O2806" s="1">
        <v>0</v>
      </c>
      <c r="P2806" s="12">
        <f t="shared" si="275"/>
        <v>0</v>
      </c>
      <c r="Q2806" s="1">
        <v>0</v>
      </c>
      <c r="R2806" s="1">
        <v>0</v>
      </c>
      <c r="S2806" s="1">
        <v>0</v>
      </c>
      <c r="T2806" s="1">
        <v>0</v>
      </c>
      <c r="U2806" s="4" t="s">
        <v>34</v>
      </c>
      <c r="V2806">
        <v>0.49</v>
      </c>
      <c r="W2806">
        <v>0.4</v>
      </c>
      <c r="X2806">
        <v>0.75</v>
      </c>
      <c r="Y2806">
        <v>2.38</v>
      </c>
      <c r="Z2806">
        <v>0.25</v>
      </c>
      <c r="AA2806" s="5">
        <f t="shared" si="276"/>
        <v>0</v>
      </c>
      <c r="AB2806" s="15" cm="1">
        <f t="array" ref="AB2806">_xlfn.SWITCH(U2806,"夏",122,"冬",90,"春",153,"秋",153,0)</f>
        <v>153</v>
      </c>
      <c r="AC2806" s="16">
        <f t="shared" si="277"/>
        <v>0</v>
      </c>
      <c r="AD2806" s="5">
        <f>IFERROR(AA2806/D2806,0)</f>
        <v>0</v>
      </c>
      <c r="AE2806" s="15">
        <f t="shared" si="278"/>
        <v>0.41917808219178082</v>
      </c>
      <c r="AF2806" s="5">
        <f>IFERROR(AD2806*AE2806*48,0)</f>
        <v>0</v>
      </c>
    </row>
    <row r="2807" spans="1:32" x14ac:dyDescent="0.15">
      <c r="A2807" s="8">
        <v>45750</v>
      </c>
      <c r="B2807" s="1" t="s">
        <v>47</v>
      </c>
      <c r="C2807" s="1" t="s">
        <v>58</v>
      </c>
      <c r="D2807" s="1">
        <v>142.75</v>
      </c>
      <c r="E2807" s="6">
        <v>3.13</v>
      </c>
      <c r="F2807" s="10">
        <v>0.72916666666666696</v>
      </c>
      <c r="G2807" s="1">
        <v>28.9</v>
      </c>
      <c r="H2807" s="1">
        <v>20</v>
      </c>
      <c r="I2807" s="1">
        <v>29.2</v>
      </c>
      <c r="J2807" s="1">
        <v>0.12</v>
      </c>
      <c r="K2807" s="1">
        <v>405</v>
      </c>
      <c r="L2807" s="1">
        <v>100</v>
      </c>
      <c r="M2807" s="6">
        <f t="shared" si="274"/>
        <v>29.301461844886035</v>
      </c>
      <c r="N2807" s="1">
        <v>0</v>
      </c>
      <c r="O2807" s="1">
        <v>0</v>
      </c>
      <c r="P2807" s="12">
        <f t="shared" si="275"/>
        <v>0</v>
      </c>
      <c r="Q2807" s="1">
        <v>0</v>
      </c>
      <c r="R2807" s="1">
        <v>0</v>
      </c>
      <c r="S2807" s="1">
        <v>0</v>
      </c>
      <c r="T2807" s="1">
        <v>0</v>
      </c>
      <c r="U2807" s="4" t="s">
        <v>34</v>
      </c>
      <c r="V2807">
        <v>0.49</v>
      </c>
      <c r="W2807">
        <v>0.4</v>
      </c>
      <c r="X2807">
        <v>0.75</v>
      </c>
      <c r="Y2807">
        <v>2.38</v>
      </c>
      <c r="Z2807">
        <v>0.25</v>
      </c>
      <c r="AA2807" s="5">
        <f t="shared" si="276"/>
        <v>0</v>
      </c>
      <c r="AB2807" s="15" cm="1">
        <f t="array" ref="AB2807">_xlfn.SWITCH(U2807,"夏",122,"冬",90,"春",153,"秋",153,0)</f>
        <v>153</v>
      </c>
      <c r="AC2807" s="16">
        <f t="shared" si="277"/>
        <v>0</v>
      </c>
      <c r="AD2807" s="5">
        <f>IFERROR(AA2807/D2807,0)</f>
        <v>0</v>
      </c>
      <c r="AE2807" s="15">
        <f t="shared" si="278"/>
        <v>0.41917808219178082</v>
      </c>
      <c r="AF2807" s="5">
        <f>IFERROR(AD2807*AE2807*48,0)</f>
        <v>0</v>
      </c>
    </row>
    <row r="2808" spans="1:32" x14ac:dyDescent="0.15">
      <c r="A2808" s="8">
        <v>45750</v>
      </c>
      <c r="B2808" s="1" t="s">
        <v>47</v>
      </c>
      <c r="C2808" s="1" t="s">
        <v>58</v>
      </c>
      <c r="D2808" s="1">
        <v>142.75</v>
      </c>
      <c r="E2808" s="6">
        <v>3.13</v>
      </c>
      <c r="F2808" s="10">
        <v>0.75</v>
      </c>
      <c r="G2808" s="1">
        <v>29.3</v>
      </c>
      <c r="H2808" s="1">
        <v>18</v>
      </c>
      <c r="I2808" s="1">
        <v>29.6</v>
      </c>
      <c r="J2808" s="1">
        <v>0.12</v>
      </c>
      <c r="K2808" s="1">
        <v>406</v>
      </c>
      <c r="L2808" s="1">
        <v>315</v>
      </c>
      <c r="M2808" s="6">
        <f t="shared" si="274"/>
        <v>29.701060483253912</v>
      </c>
      <c r="N2808" s="1">
        <v>0.7</v>
      </c>
      <c r="O2808" s="11" cm="1">
        <f t="array" ref="O2808">ROUND(_xlfn.SWITCH(C2808,"建筑专教",IF(S2808&gt;0.1,1.38,1.28),"阶梯教室",IF(S2808&gt;0.1,1.15,1.05),"公共教室",IF(S2808&gt;0.1,1.22,1.12),IF(S2808&gt;0.1,1.2,1.1))+(MOD(ROW()*11,31)/31-0.5)*0.06,2)</f>
        <v>1.37</v>
      </c>
      <c r="P2808" s="12">
        <f t="shared" si="275"/>
        <v>0.01</v>
      </c>
      <c r="Q2808" s="13">
        <f t="shared" ref="Q2808:Q2869" si="279">(0.303*EXP(-0.036*(O2808*58.15))+0.028)*((O2808*58.15)-0.00305*(5733-6.99*(O2808*58.15)-(EXP(16.6536-4030.183/(G2808+235))*(H2808/100)))-0.42*((O2808*58.15)-58.15)-0.000017*(O2808*58.15)*(5867-(EXP(16.6536-4030.183/(G2808+235))*(H2808/100)))-0.0014*(O2808*58.15)*(34-G2808)-0.0000000396*IF(N2808*0.155&gt;0.078,1.05+0.645*N2808*0.155,1)*(POWER((35.7-0.028*(O2808*58.15)-N2808*0.155*(0.0000000396*IF(N2808*0.155&gt;0.078,1.05+0.645*N2808*0.155,1)*(POWER((35.7-0.028*(O2808*58.15)-N2808*0.155*0.1)+273,4)-POWER(M2808+273,4))+IF(N2808*0.155&gt;0.078,1.05+0.645*N2808*0.155,1)*IF(J2808&lt;0.2,2.38*ABS(35.7-0.028*(O2808*58.15)-G2808)^0.25,12.1*SQRT(J2808))*(35.7-0.028*(O2808*58.15)-G2808))+273),4)-POWER(M2808+273,4))-IF(N2808*0.155&gt;0.078,1.05+0.645*N2808*0.155,1)*IF(J2808&lt;0.2,2.38*ABS(35.7-0.028*(O2808*58.15)-N2808*0.155*0.1-G2808)^0.25,12.1*SQRT(J2808))*(35.7-0.028*(O2808*58.15)-N2808*0.155*0.1-G2808))</f>
        <v>1.3807762753184087</v>
      </c>
      <c r="R2808" s="1">
        <v>0</v>
      </c>
      <c r="S2808" s="1">
        <v>0.18</v>
      </c>
      <c r="T2808" s="1">
        <v>0.24</v>
      </c>
      <c r="U2808" s="4" t="s">
        <v>34</v>
      </c>
      <c r="V2808">
        <v>0.49</v>
      </c>
      <c r="W2808">
        <v>0.4</v>
      </c>
      <c r="X2808">
        <v>0.75</v>
      </c>
      <c r="Y2808">
        <v>2.38</v>
      </c>
      <c r="Z2808">
        <v>0.25</v>
      </c>
      <c r="AA2808" s="5">
        <f t="shared" si="276"/>
        <v>0.42</v>
      </c>
      <c r="AB2808" s="15" cm="1">
        <f t="array" ref="AB2808">_xlfn.SWITCH(U2808,"夏",122,"冬",90,"春",153,"秋",153,0)</f>
        <v>153</v>
      </c>
      <c r="AC2808" s="16">
        <f t="shared" si="277"/>
        <v>64.259999999999991</v>
      </c>
      <c r="AD2808" s="5">
        <f>IFERROR(AA2808/D2808,0)</f>
        <v>2.9422066549912433E-3</v>
      </c>
      <c r="AE2808" s="15">
        <f t="shared" si="278"/>
        <v>0.41917808219178082</v>
      </c>
      <c r="AF2808" s="5">
        <f>IFERROR(AD2808*AE2808*48,0)</f>
        <v>5.9198810066453944E-2</v>
      </c>
    </row>
    <row r="2809" spans="1:32" x14ac:dyDescent="0.15">
      <c r="A2809" s="8">
        <v>45750</v>
      </c>
      <c r="B2809" s="1" t="s">
        <v>47</v>
      </c>
      <c r="C2809" s="1" t="s">
        <v>58</v>
      </c>
      <c r="D2809" s="1">
        <v>142.75</v>
      </c>
      <c r="E2809" s="6">
        <v>3.13</v>
      </c>
      <c r="F2809" s="10">
        <v>0.77083333333333304</v>
      </c>
      <c r="G2809" s="1">
        <v>29.7</v>
      </c>
      <c r="H2809" s="1">
        <v>16</v>
      </c>
      <c r="I2809" s="1">
        <v>30</v>
      </c>
      <c r="J2809" s="1">
        <v>0.1</v>
      </c>
      <c r="K2809" s="1">
        <v>435</v>
      </c>
      <c r="L2809" s="1">
        <v>345</v>
      </c>
      <c r="M2809" s="6">
        <f t="shared" si="274"/>
        <v>30.090235184156995</v>
      </c>
      <c r="N2809" s="1">
        <v>0.7</v>
      </c>
      <c r="O2809" s="11" cm="1">
        <f t="array" ref="O2809">ROUND(_xlfn.SWITCH(C2809,"建筑专教",IF(S2809&gt;0.1,1.38,1.28),"阶梯教室",IF(S2809&gt;0.1,1.15,1.05),"公共教室",IF(S2809&gt;0.1,1.22,1.12),IF(S2809&gt;0.1,1.2,1.1))+(MOD(ROW()*11,31)/31-0.5)*0.06,2)</f>
        <v>1.39</v>
      </c>
      <c r="P2809" s="12">
        <f t="shared" si="275"/>
        <v>0.04</v>
      </c>
      <c r="Q2809" s="13">
        <f t="shared" si="279"/>
        <v>1.4717420198615738</v>
      </c>
      <c r="R2809" s="1">
        <v>0</v>
      </c>
      <c r="S2809" s="1">
        <v>0.18</v>
      </c>
      <c r="T2809" s="1">
        <v>0.32</v>
      </c>
      <c r="U2809" s="4" t="s">
        <v>34</v>
      </c>
      <c r="V2809">
        <v>0.49</v>
      </c>
      <c r="W2809">
        <v>0.4</v>
      </c>
      <c r="X2809">
        <v>0.75</v>
      </c>
      <c r="Y2809">
        <v>2.38</v>
      </c>
      <c r="Z2809">
        <v>0.25</v>
      </c>
      <c r="AA2809" s="5">
        <f t="shared" si="276"/>
        <v>0.5</v>
      </c>
      <c r="AB2809" s="15" cm="1">
        <f t="array" ref="AB2809">_xlfn.SWITCH(U2809,"夏",122,"冬",90,"春",153,"秋",153,0)</f>
        <v>153</v>
      </c>
      <c r="AC2809" s="16">
        <f t="shared" si="277"/>
        <v>76.5</v>
      </c>
      <c r="AD2809" s="5">
        <f>IFERROR(AA2809/D2809,0)</f>
        <v>3.5026269702276708E-3</v>
      </c>
      <c r="AE2809" s="15">
        <f t="shared" si="278"/>
        <v>0.41917808219178082</v>
      </c>
      <c r="AF2809" s="5">
        <f>IFERROR(AD2809*AE2809*48,0)</f>
        <v>7.0474773888635656E-2</v>
      </c>
    </row>
    <row r="2810" spans="1:32" x14ac:dyDescent="0.15">
      <c r="A2810" s="8">
        <v>45750</v>
      </c>
      <c r="B2810" s="1" t="s">
        <v>47</v>
      </c>
      <c r="C2810" s="1" t="s">
        <v>58</v>
      </c>
      <c r="D2810" s="1">
        <v>142.75</v>
      </c>
      <c r="E2810" s="6">
        <v>3.13</v>
      </c>
      <c r="F2810" s="10">
        <v>0.79166666666666696</v>
      </c>
      <c r="G2810" s="1">
        <v>30.1</v>
      </c>
      <c r="H2810" s="1">
        <v>14</v>
      </c>
      <c r="I2810" s="1">
        <v>30.4</v>
      </c>
      <c r="J2810" s="1">
        <v>0.08</v>
      </c>
      <c r="K2810" s="1">
        <v>435</v>
      </c>
      <c r="L2810" s="1">
        <v>375</v>
      </c>
      <c r="M2810" s="6">
        <f t="shared" si="274"/>
        <v>30.478620732748311</v>
      </c>
      <c r="N2810" s="1">
        <v>0.7</v>
      </c>
      <c r="O2810" s="11" cm="1">
        <f t="array" ref="O2810">ROUND(_xlfn.SWITCH(C2810,"建筑专教",IF(S2810&gt;0.1,1.38,1.28),"阶梯教室",IF(S2810&gt;0.1,1.15,1.05),"公共教室",IF(S2810&gt;0.1,1.22,1.12),IF(S2810&gt;0.1,1.2,1.1))+(MOD(ROW()*11,31)/31-0.5)*0.06,2)</f>
        <v>1.36</v>
      </c>
      <c r="P2810" s="12">
        <f t="shared" si="275"/>
        <v>0.04</v>
      </c>
      <c r="Q2810" s="13">
        <f t="shared" si="279"/>
        <v>1.5392074213014733</v>
      </c>
      <c r="R2810" s="1">
        <v>0</v>
      </c>
      <c r="S2810" s="1">
        <v>0.18</v>
      </c>
      <c r="T2810" s="1">
        <v>0.32</v>
      </c>
      <c r="U2810" s="4" t="s">
        <v>34</v>
      </c>
      <c r="V2810">
        <v>0.49</v>
      </c>
      <c r="W2810">
        <v>0.4</v>
      </c>
      <c r="X2810">
        <v>0.75</v>
      </c>
      <c r="Y2810">
        <v>2.38</v>
      </c>
      <c r="Z2810">
        <v>0.25</v>
      </c>
      <c r="AA2810" s="5">
        <f t="shared" si="276"/>
        <v>0.5</v>
      </c>
      <c r="AB2810" s="15" cm="1">
        <f t="array" ref="AB2810">_xlfn.SWITCH(U2810,"夏",122,"冬",90,"春",153,"秋",153,0)</f>
        <v>153</v>
      </c>
      <c r="AC2810" s="16">
        <f t="shared" si="277"/>
        <v>76.5</v>
      </c>
      <c r="AD2810" s="5">
        <f>IFERROR(AA2810/D2810,0)</f>
        <v>3.5026269702276708E-3</v>
      </c>
      <c r="AE2810" s="15">
        <f t="shared" si="278"/>
        <v>0.41917808219178082</v>
      </c>
      <c r="AF2810" s="5">
        <f>IFERROR(AD2810*AE2810*48,0)</f>
        <v>7.0474773888635656E-2</v>
      </c>
    </row>
    <row r="2811" spans="1:32" x14ac:dyDescent="0.15">
      <c r="A2811" s="8">
        <v>45750</v>
      </c>
      <c r="B2811" s="1" t="s">
        <v>47</v>
      </c>
      <c r="C2811" s="1" t="s">
        <v>58</v>
      </c>
      <c r="D2811" s="1">
        <v>142.75</v>
      </c>
      <c r="E2811" s="6">
        <v>3.13</v>
      </c>
      <c r="F2811" s="10">
        <v>0.8125</v>
      </c>
      <c r="G2811" s="1">
        <v>30.5</v>
      </c>
      <c r="H2811" s="1">
        <v>12</v>
      </c>
      <c r="I2811" s="1">
        <v>30.8</v>
      </c>
      <c r="J2811" s="1">
        <v>0.06</v>
      </c>
      <c r="K2811" s="1">
        <v>408</v>
      </c>
      <c r="L2811" s="1">
        <v>405</v>
      </c>
      <c r="M2811" s="6">
        <f t="shared" si="274"/>
        <v>30.865900027873522</v>
      </c>
      <c r="N2811" s="1">
        <v>0.7</v>
      </c>
      <c r="O2811" s="11" cm="1">
        <f t="array" ref="O2811">ROUND(_xlfn.SWITCH(C2811,"建筑专教",IF(S2811&gt;0.1,1.38,1.28),"阶梯教室",IF(S2811&gt;0.1,1.15,1.05),"公共教室",IF(S2811&gt;0.1,1.22,1.12),IF(S2811&gt;0.1,1.2,1.1))+(MOD(ROW()*11,31)/31-0.5)*0.06,2)</f>
        <v>1.38</v>
      </c>
      <c r="P2811" s="12">
        <f t="shared" si="275"/>
        <v>0.01</v>
      </c>
      <c r="Q2811" s="13">
        <f t="shared" si="279"/>
        <v>1.6254132069592688</v>
      </c>
      <c r="R2811" s="1">
        <v>0</v>
      </c>
      <c r="S2811" s="1">
        <v>0.18</v>
      </c>
      <c r="T2811" s="1">
        <v>0.24</v>
      </c>
      <c r="U2811" s="4" t="s">
        <v>34</v>
      </c>
      <c r="V2811">
        <v>0.49</v>
      </c>
      <c r="W2811">
        <v>0.4</v>
      </c>
      <c r="X2811">
        <v>0.75</v>
      </c>
      <c r="Y2811">
        <v>2.38</v>
      </c>
      <c r="Z2811">
        <v>0.25</v>
      </c>
      <c r="AA2811" s="5">
        <f t="shared" si="276"/>
        <v>0.42</v>
      </c>
      <c r="AB2811" s="15" cm="1">
        <f t="array" ref="AB2811">_xlfn.SWITCH(U2811,"夏",122,"冬",90,"春",153,"秋",153,0)</f>
        <v>153</v>
      </c>
      <c r="AC2811" s="16">
        <f t="shared" si="277"/>
        <v>64.259999999999991</v>
      </c>
      <c r="AD2811" s="5">
        <f>IFERROR(AA2811/D2811,0)</f>
        <v>2.9422066549912433E-3</v>
      </c>
      <c r="AE2811" s="15">
        <f t="shared" si="278"/>
        <v>0.41917808219178082</v>
      </c>
      <c r="AF2811" s="5">
        <f>IFERROR(AD2811*AE2811*48,0)</f>
        <v>5.9198810066453944E-2</v>
      </c>
    </row>
    <row r="2812" spans="1:32" x14ac:dyDescent="0.15">
      <c r="A2812" s="8">
        <v>45750</v>
      </c>
      <c r="B2812" s="1" t="s">
        <v>47</v>
      </c>
      <c r="C2812" s="1" t="s">
        <v>58</v>
      </c>
      <c r="D2812" s="1">
        <v>142.75</v>
      </c>
      <c r="E2812" s="6">
        <v>3.13</v>
      </c>
      <c r="F2812" s="10">
        <v>0.83333333333333304</v>
      </c>
      <c r="G2812" s="1">
        <v>30.9</v>
      </c>
      <c r="H2812" s="1">
        <v>10</v>
      </c>
      <c r="I2812" s="1">
        <v>31.2</v>
      </c>
      <c r="J2812" s="1">
        <v>0.08</v>
      </c>
      <c r="K2812" s="1">
        <v>420</v>
      </c>
      <c r="L2812" s="1">
        <v>435</v>
      </c>
      <c r="M2812" s="6">
        <f t="shared" si="274"/>
        <v>31.278002701991454</v>
      </c>
      <c r="N2812" s="1">
        <v>0.7</v>
      </c>
      <c r="O2812" s="11" cm="1">
        <f t="array" ref="O2812">ROUND(_xlfn.SWITCH(C2812,"建筑专教",IF(S2812&gt;0.1,1.38,1.28),"阶梯教室",IF(S2812&gt;0.1,1.15,1.05),"公共教室",IF(S2812&gt;0.1,1.22,1.12),IF(S2812&gt;0.1,1.2,1.1))+(MOD(ROW()*11,31)/31-0.5)*0.06,2)</f>
        <v>1.4</v>
      </c>
      <c r="P2812" s="12">
        <f t="shared" si="275"/>
        <v>0.02</v>
      </c>
      <c r="Q2812" s="13">
        <f t="shared" si="279"/>
        <v>1.7101611421497789</v>
      </c>
      <c r="R2812" s="1">
        <v>0</v>
      </c>
      <c r="S2812" s="1">
        <v>0.18</v>
      </c>
      <c r="T2812" s="1">
        <v>0.16</v>
      </c>
      <c r="U2812" s="4" t="s">
        <v>34</v>
      </c>
      <c r="V2812">
        <v>0.49</v>
      </c>
      <c r="W2812">
        <v>0.4</v>
      </c>
      <c r="X2812">
        <v>0.75</v>
      </c>
      <c r="Y2812">
        <v>2.38</v>
      </c>
      <c r="Z2812">
        <v>0.25</v>
      </c>
      <c r="AA2812" s="5">
        <f t="shared" si="276"/>
        <v>0.33999999999999997</v>
      </c>
      <c r="AB2812" s="15" cm="1">
        <f t="array" ref="AB2812">_xlfn.SWITCH(U2812,"夏",122,"冬",90,"春",153,"秋",153,0)</f>
        <v>153</v>
      </c>
      <c r="AC2812" s="16">
        <f t="shared" si="277"/>
        <v>52.019999999999996</v>
      </c>
      <c r="AD2812" s="5">
        <f>IFERROR(AA2812/D2812,0)</f>
        <v>2.3817863397548157E-3</v>
      </c>
      <c r="AE2812" s="15">
        <f t="shared" si="278"/>
        <v>0.41917808219178082</v>
      </c>
      <c r="AF2812" s="5">
        <f>IFERROR(AD2812*AE2812*48,0)</f>
        <v>4.7922846244272232E-2</v>
      </c>
    </row>
    <row r="2813" spans="1:32" x14ac:dyDescent="0.15">
      <c r="A2813" s="8">
        <v>45750</v>
      </c>
      <c r="B2813" s="1" t="s">
        <v>47</v>
      </c>
      <c r="C2813" s="1" t="s">
        <v>58</v>
      </c>
      <c r="D2813" s="1">
        <v>142.75</v>
      </c>
      <c r="E2813" s="6">
        <v>3.13</v>
      </c>
      <c r="F2813" s="10">
        <v>0.85416666666666696</v>
      </c>
      <c r="G2813" s="1">
        <v>31.3</v>
      </c>
      <c r="H2813" s="1">
        <v>8</v>
      </c>
      <c r="I2813" s="1">
        <v>31.6</v>
      </c>
      <c r="J2813" s="1">
        <v>0.1</v>
      </c>
      <c r="K2813" s="1">
        <v>405</v>
      </c>
      <c r="L2813" s="1">
        <v>465</v>
      </c>
      <c r="M2813" s="6">
        <f t="shared" si="274"/>
        <v>31.688822199244214</v>
      </c>
      <c r="N2813" s="1">
        <v>0.7</v>
      </c>
      <c r="O2813" s="11" cm="1">
        <f t="array" ref="O2813">ROUND(_xlfn.SWITCH(C2813,"建筑专教",IF(S2813&gt;0.1,1.38,1.28),"阶梯教室",IF(S2813&gt;0.1,1.15,1.05),"公共教室",IF(S2813&gt;0.1,1.22,1.12),IF(S2813&gt;0.1,1.2,1.1))+(MOD(ROW()*11,31)/31-0.5)*0.06,2)</f>
        <v>1.36</v>
      </c>
      <c r="P2813" s="12">
        <f t="shared" si="275"/>
        <v>0.01</v>
      </c>
      <c r="Q2813" s="13">
        <f t="shared" si="279"/>
        <v>1.7789491642928581</v>
      </c>
      <c r="R2813" s="1">
        <v>0</v>
      </c>
      <c r="S2813" s="1">
        <v>0.18</v>
      </c>
      <c r="T2813" s="1">
        <v>0.08</v>
      </c>
      <c r="U2813" s="4" t="s">
        <v>34</v>
      </c>
      <c r="V2813">
        <v>0.49</v>
      </c>
      <c r="W2813">
        <v>0.4</v>
      </c>
      <c r="X2813">
        <v>0.75</v>
      </c>
      <c r="Y2813">
        <v>2.38</v>
      </c>
      <c r="Z2813">
        <v>0.25</v>
      </c>
      <c r="AA2813" s="5">
        <f t="shared" si="276"/>
        <v>0.26</v>
      </c>
      <c r="AB2813" s="15" cm="1">
        <f t="array" ref="AB2813">_xlfn.SWITCH(U2813,"夏",122,"冬",90,"春",153,"秋",153,0)</f>
        <v>153</v>
      </c>
      <c r="AC2813" s="16">
        <f t="shared" si="277"/>
        <v>39.78</v>
      </c>
      <c r="AD2813" s="5">
        <f>IFERROR(AA2813/D2813,0)</f>
        <v>1.8213660245183889E-3</v>
      </c>
      <c r="AE2813" s="15">
        <f t="shared" si="278"/>
        <v>0.41917808219178082</v>
      </c>
      <c r="AF2813" s="5">
        <f>IFERROR(AD2813*AE2813*48,0)</f>
        <v>3.6646882422090542E-2</v>
      </c>
    </row>
    <row r="2814" spans="1:32" x14ac:dyDescent="0.15">
      <c r="A2814" s="8">
        <v>45750</v>
      </c>
      <c r="B2814" s="1" t="s">
        <v>47</v>
      </c>
      <c r="C2814" s="1" t="s">
        <v>58</v>
      </c>
      <c r="D2814" s="1">
        <v>142.75</v>
      </c>
      <c r="E2814" s="6">
        <v>3.13</v>
      </c>
      <c r="F2814" s="10">
        <v>0.875</v>
      </c>
      <c r="G2814" s="1">
        <v>30.9</v>
      </c>
      <c r="H2814" s="1">
        <v>10</v>
      </c>
      <c r="I2814" s="1">
        <v>31.2</v>
      </c>
      <c r="J2814" s="1">
        <v>0.08</v>
      </c>
      <c r="K2814" s="1">
        <v>405</v>
      </c>
      <c r="L2814" s="1">
        <v>140</v>
      </c>
      <c r="M2814" s="6">
        <f t="shared" si="274"/>
        <v>31.278002701991454</v>
      </c>
      <c r="N2814" s="1">
        <v>0</v>
      </c>
      <c r="O2814" s="1">
        <v>0</v>
      </c>
      <c r="P2814" s="12">
        <f t="shared" si="275"/>
        <v>0</v>
      </c>
      <c r="Q2814" s="1">
        <v>0</v>
      </c>
      <c r="R2814" s="1">
        <v>0</v>
      </c>
      <c r="S2814" s="1">
        <v>0</v>
      </c>
      <c r="T2814" s="1">
        <v>0</v>
      </c>
      <c r="U2814" s="4" t="s">
        <v>34</v>
      </c>
      <c r="V2814">
        <v>0.49</v>
      </c>
      <c r="W2814">
        <v>0.4</v>
      </c>
      <c r="X2814">
        <v>0.75</v>
      </c>
      <c r="Y2814">
        <v>2.38</v>
      </c>
      <c r="Z2814">
        <v>0.25</v>
      </c>
      <c r="AA2814" s="5">
        <f t="shared" si="276"/>
        <v>0</v>
      </c>
      <c r="AB2814" s="15" cm="1">
        <f t="array" ref="AB2814">_xlfn.SWITCH(U2814,"夏",122,"冬",90,"春",153,"秋",153,0)</f>
        <v>153</v>
      </c>
      <c r="AC2814" s="16">
        <f t="shared" si="277"/>
        <v>0</v>
      </c>
      <c r="AD2814" s="5">
        <f>IFERROR(AA2814/D2814,0)</f>
        <v>0</v>
      </c>
      <c r="AE2814" s="15">
        <f t="shared" si="278"/>
        <v>0.41917808219178082</v>
      </c>
      <c r="AF2814" s="5">
        <f>IFERROR(AD2814*AE2814*48,0)</f>
        <v>0</v>
      </c>
    </row>
    <row r="2815" spans="1:32" x14ac:dyDescent="0.15">
      <c r="A2815" s="8">
        <v>45750</v>
      </c>
      <c r="B2815" s="1" t="s">
        <v>47</v>
      </c>
      <c r="C2815" s="1" t="s">
        <v>58</v>
      </c>
      <c r="D2815" s="1">
        <v>142.75</v>
      </c>
      <c r="E2815" s="6">
        <v>3.13</v>
      </c>
      <c r="F2815" s="10">
        <v>0.89583333333333304</v>
      </c>
      <c r="G2815" s="1">
        <v>30.5</v>
      </c>
      <c r="H2815" s="1">
        <v>12</v>
      </c>
      <c r="I2815" s="1">
        <v>30.8</v>
      </c>
      <c r="J2815" s="1">
        <v>0.06</v>
      </c>
      <c r="K2815" s="1">
        <v>405</v>
      </c>
      <c r="L2815" s="1">
        <v>115</v>
      </c>
      <c r="M2815" s="6">
        <f t="shared" si="274"/>
        <v>30.865900027873522</v>
      </c>
      <c r="N2815" s="1">
        <v>0</v>
      </c>
      <c r="O2815" s="1">
        <v>0</v>
      </c>
      <c r="P2815" s="12">
        <f t="shared" si="275"/>
        <v>0</v>
      </c>
      <c r="Q2815" s="1">
        <v>0</v>
      </c>
      <c r="R2815" s="1">
        <v>0</v>
      </c>
      <c r="S2815" s="1">
        <v>0</v>
      </c>
      <c r="T2815" s="1">
        <v>0</v>
      </c>
      <c r="U2815" s="4" t="s">
        <v>34</v>
      </c>
      <c r="V2815">
        <v>0.49</v>
      </c>
      <c r="W2815">
        <v>0.4</v>
      </c>
      <c r="X2815">
        <v>0.75</v>
      </c>
      <c r="Y2815">
        <v>2.38</v>
      </c>
      <c r="Z2815">
        <v>0.25</v>
      </c>
      <c r="AA2815" s="5">
        <f t="shared" si="276"/>
        <v>0</v>
      </c>
      <c r="AB2815" s="15" cm="1">
        <f t="array" ref="AB2815">_xlfn.SWITCH(U2815,"夏",122,"冬",90,"春",153,"秋",153,0)</f>
        <v>153</v>
      </c>
      <c r="AC2815" s="16">
        <f t="shared" si="277"/>
        <v>0</v>
      </c>
      <c r="AD2815" s="5">
        <f>IFERROR(AA2815/D2815,0)</f>
        <v>0</v>
      </c>
      <c r="AE2815" s="15">
        <f t="shared" si="278"/>
        <v>0.41917808219178082</v>
      </c>
      <c r="AF2815" s="5">
        <f>IFERROR(AD2815*AE2815*48,0)</f>
        <v>0</v>
      </c>
    </row>
    <row r="2816" spans="1:32" x14ac:dyDescent="0.15">
      <c r="A2816" s="8">
        <v>45750</v>
      </c>
      <c r="B2816" s="1" t="s">
        <v>47</v>
      </c>
      <c r="C2816" s="1" t="s">
        <v>58</v>
      </c>
      <c r="D2816" s="1">
        <v>142.75</v>
      </c>
      <c r="E2816" s="6">
        <v>3.13</v>
      </c>
      <c r="F2816" s="10">
        <v>0.91666666666666696</v>
      </c>
      <c r="G2816" s="1">
        <v>30.1</v>
      </c>
      <c r="H2816" s="1">
        <v>14</v>
      </c>
      <c r="I2816" s="1">
        <v>30.4</v>
      </c>
      <c r="J2816" s="1">
        <v>0.04</v>
      </c>
      <c r="K2816" s="1">
        <v>405</v>
      </c>
      <c r="L2816" s="1">
        <v>95</v>
      </c>
      <c r="M2816" s="6">
        <f t="shared" si="274"/>
        <v>30.45187719447955</v>
      </c>
      <c r="N2816" s="1">
        <v>0</v>
      </c>
      <c r="O2816" s="1">
        <v>0</v>
      </c>
      <c r="P2816" s="12">
        <f t="shared" si="275"/>
        <v>0</v>
      </c>
      <c r="Q2816" s="1">
        <v>0</v>
      </c>
      <c r="R2816" s="1">
        <v>0</v>
      </c>
      <c r="S2816" s="1">
        <v>0</v>
      </c>
      <c r="T2816" s="1">
        <v>0</v>
      </c>
      <c r="U2816" s="4" t="s">
        <v>34</v>
      </c>
      <c r="V2816">
        <v>0.49</v>
      </c>
      <c r="W2816">
        <v>0.4</v>
      </c>
      <c r="X2816">
        <v>0.75</v>
      </c>
      <c r="Y2816">
        <v>2.38</v>
      </c>
      <c r="Z2816">
        <v>0.25</v>
      </c>
      <c r="AA2816" s="5">
        <f t="shared" si="276"/>
        <v>0</v>
      </c>
      <c r="AB2816" s="15" cm="1">
        <f t="array" ref="AB2816">_xlfn.SWITCH(U2816,"夏",122,"冬",90,"春",153,"秋",153,0)</f>
        <v>153</v>
      </c>
      <c r="AC2816" s="16">
        <f t="shared" si="277"/>
        <v>0</v>
      </c>
      <c r="AD2816" s="5">
        <f>IFERROR(AA2816/D2816,0)</f>
        <v>0</v>
      </c>
      <c r="AE2816" s="15">
        <f t="shared" si="278"/>
        <v>0.41917808219178082</v>
      </c>
      <c r="AF2816" s="5">
        <f>IFERROR(AD2816*AE2816*48,0)</f>
        <v>0</v>
      </c>
    </row>
    <row r="2817" spans="1:32" x14ac:dyDescent="0.15">
      <c r="A2817" s="8">
        <v>45750</v>
      </c>
      <c r="B2817" s="1" t="s">
        <v>48</v>
      </c>
      <c r="C2817" s="1" t="s">
        <v>58</v>
      </c>
      <c r="D2817" s="1">
        <v>142.75</v>
      </c>
      <c r="E2817" s="6">
        <v>3.13</v>
      </c>
      <c r="F2817" s="10">
        <v>0.33333333333333298</v>
      </c>
      <c r="G2817" s="1">
        <v>19.399999999999999</v>
      </c>
      <c r="H2817" s="1">
        <v>61</v>
      </c>
      <c r="I2817" s="1">
        <v>19.7</v>
      </c>
      <c r="J2817" s="1">
        <v>0.11</v>
      </c>
      <c r="K2817" s="1">
        <v>408</v>
      </c>
      <c r="L2817" s="1">
        <v>90</v>
      </c>
      <c r="M2817" s="6">
        <f t="shared" si="274"/>
        <v>19.805975804015986</v>
      </c>
      <c r="N2817" s="1">
        <v>0</v>
      </c>
      <c r="O2817" s="1">
        <v>0</v>
      </c>
      <c r="P2817" s="12">
        <f t="shared" si="275"/>
        <v>0</v>
      </c>
      <c r="Q2817" s="1">
        <v>0</v>
      </c>
      <c r="R2817" s="1">
        <v>0</v>
      </c>
      <c r="S2817" s="1">
        <v>0</v>
      </c>
      <c r="T2817" s="1">
        <v>0</v>
      </c>
      <c r="U2817" s="4" t="s">
        <v>34</v>
      </c>
      <c r="V2817">
        <v>0.49</v>
      </c>
      <c r="W2817">
        <v>0.4</v>
      </c>
      <c r="X2817">
        <v>0.75</v>
      </c>
      <c r="Y2817">
        <v>2.38</v>
      </c>
      <c r="Z2817">
        <v>0.25</v>
      </c>
      <c r="AA2817" s="5">
        <f t="shared" si="276"/>
        <v>0</v>
      </c>
      <c r="AB2817" s="15" cm="1">
        <f t="array" ref="AB2817">_xlfn.SWITCH(U2817,"夏",122,"冬",90,"春",153,"秋",153,0)</f>
        <v>153</v>
      </c>
      <c r="AC2817" s="16">
        <f t="shared" si="277"/>
        <v>0</v>
      </c>
      <c r="AD2817" s="5">
        <f>IFERROR(AA2817/D2817,0)</f>
        <v>0</v>
      </c>
      <c r="AE2817" s="15">
        <f t="shared" si="278"/>
        <v>0.41917808219178082</v>
      </c>
      <c r="AF2817" s="5">
        <f>IFERROR(AD2817*AE2817*48,0)</f>
        <v>0</v>
      </c>
    </row>
    <row r="2818" spans="1:32" x14ac:dyDescent="0.15">
      <c r="A2818" s="8">
        <v>45750</v>
      </c>
      <c r="B2818" s="1" t="s">
        <v>48</v>
      </c>
      <c r="C2818" s="1" t="s">
        <v>58</v>
      </c>
      <c r="D2818" s="1">
        <v>142.75</v>
      </c>
      <c r="E2818" s="6">
        <v>3.13</v>
      </c>
      <c r="F2818" s="10">
        <v>0.35416666666666702</v>
      </c>
      <c r="G2818" s="1">
        <v>19.8</v>
      </c>
      <c r="H2818" s="1">
        <v>59</v>
      </c>
      <c r="I2818" s="1">
        <v>20.100000000000001</v>
      </c>
      <c r="J2818" s="1">
        <v>0.13</v>
      </c>
      <c r="K2818" s="1">
        <v>428</v>
      </c>
      <c r="L2818" s="1">
        <v>325</v>
      </c>
      <c r="M2818" s="6">
        <f t="shared" si="274"/>
        <v>20.216663586580353</v>
      </c>
      <c r="N2818" s="1">
        <v>0.7</v>
      </c>
      <c r="O2818" s="11" cm="1">
        <f t="array" ref="O2818">ROUND(_xlfn.SWITCH(C2818,"建筑专教",IF(S2818&gt;0.1,1.38,1.28),"阶梯教室",IF(S2818&gt;0.1,1.15,1.05),"公共教室",IF(S2818&gt;0.1,1.22,1.12),IF(S2818&gt;0.1,1.2,1.1))+(MOD(ROW()*11,31)/31-0.5)*0.06,2)</f>
        <v>1.41</v>
      </c>
      <c r="P2818" s="12">
        <f t="shared" si="275"/>
        <v>0.03</v>
      </c>
      <c r="Q2818" s="13">
        <f t="shared" si="279"/>
        <v>-0.77896531267235347</v>
      </c>
      <c r="R2818" s="1">
        <v>0</v>
      </c>
      <c r="S2818" s="1">
        <v>0.18</v>
      </c>
      <c r="T2818" s="1">
        <v>0.3</v>
      </c>
      <c r="U2818" s="4" t="s">
        <v>34</v>
      </c>
      <c r="V2818">
        <v>0.49</v>
      </c>
      <c r="W2818">
        <v>0.4</v>
      </c>
      <c r="X2818">
        <v>0.75</v>
      </c>
      <c r="Y2818">
        <v>2.38</v>
      </c>
      <c r="Z2818">
        <v>0.25</v>
      </c>
      <c r="AA2818" s="5">
        <f t="shared" si="276"/>
        <v>0.48</v>
      </c>
      <c r="AB2818" s="15" cm="1">
        <f t="array" ref="AB2818">_xlfn.SWITCH(U2818,"夏",122,"冬",90,"春",153,"秋",153,0)</f>
        <v>153</v>
      </c>
      <c r="AC2818" s="16">
        <f t="shared" si="277"/>
        <v>73.44</v>
      </c>
      <c r="AD2818" s="5">
        <f>IFERROR(AA2818/D2818,0)</f>
        <v>3.3625218914185638E-3</v>
      </c>
      <c r="AE2818" s="15">
        <f t="shared" si="278"/>
        <v>0.41917808219178082</v>
      </c>
      <c r="AF2818" s="5">
        <f>IFERROR(AD2818*AE2818*48,0)</f>
        <v>6.7655782933090228E-2</v>
      </c>
    </row>
    <row r="2819" spans="1:32" x14ac:dyDescent="0.15">
      <c r="A2819" s="8">
        <v>45750</v>
      </c>
      <c r="B2819" s="1" t="s">
        <v>48</v>
      </c>
      <c r="C2819" s="1" t="s">
        <v>58</v>
      </c>
      <c r="D2819" s="1">
        <v>142.75</v>
      </c>
      <c r="E2819" s="6">
        <v>3.13</v>
      </c>
      <c r="F2819" s="10">
        <v>0.375</v>
      </c>
      <c r="G2819" s="1">
        <v>20.2</v>
      </c>
      <c r="H2819" s="1">
        <v>57</v>
      </c>
      <c r="I2819" s="1">
        <v>20.5</v>
      </c>
      <c r="J2819" s="1">
        <v>0.12</v>
      </c>
      <c r="K2819" s="1">
        <v>462</v>
      </c>
      <c r="L2819" s="1">
        <v>355</v>
      </c>
      <c r="M2819" s="6">
        <f t="shared" si="274"/>
        <v>20.610742823934572</v>
      </c>
      <c r="N2819" s="1">
        <v>0.7</v>
      </c>
      <c r="O2819" s="11" cm="1">
        <f t="array" ref="O2819">ROUND(_xlfn.SWITCH(C2819,"建筑专教",IF(S2819&gt;0.1,1.38,1.28),"阶梯教室",IF(S2819&gt;0.1,1.15,1.05),"公共教室",IF(S2819&gt;0.1,1.22,1.12),IF(S2819&gt;0.1,1.2,1.1))+(MOD(ROW()*11,31)/31-0.5)*0.06,2)</f>
        <v>1.37</v>
      </c>
      <c r="P2819" s="12">
        <f t="shared" si="275"/>
        <v>7.0000000000000007E-2</v>
      </c>
      <c r="Q2819" s="13">
        <f t="shared" si="279"/>
        <v>-0.76634620357608696</v>
      </c>
      <c r="R2819" s="1">
        <v>0</v>
      </c>
      <c r="S2819" s="1">
        <v>0.18</v>
      </c>
      <c r="T2819" s="1">
        <v>0.4</v>
      </c>
      <c r="U2819" s="4" t="s">
        <v>34</v>
      </c>
      <c r="V2819">
        <v>0.49</v>
      </c>
      <c r="W2819">
        <v>0.4</v>
      </c>
      <c r="X2819">
        <v>0.75</v>
      </c>
      <c r="Y2819">
        <v>2.38</v>
      </c>
      <c r="Z2819">
        <v>0.25</v>
      </c>
      <c r="AA2819" s="5">
        <f t="shared" si="276"/>
        <v>0.58000000000000007</v>
      </c>
      <c r="AB2819" s="15" cm="1">
        <f t="array" ref="AB2819">_xlfn.SWITCH(U2819,"夏",122,"冬",90,"春",153,"秋",153,0)</f>
        <v>153</v>
      </c>
      <c r="AC2819" s="16">
        <f t="shared" si="277"/>
        <v>88.740000000000009</v>
      </c>
      <c r="AD2819" s="5">
        <f>IFERROR(AA2819/D2819,0)</f>
        <v>4.0630472854640987E-3</v>
      </c>
      <c r="AE2819" s="15">
        <f t="shared" si="278"/>
        <v>0.41917808219178082</v>
      </c>
      <c r="AF2819" s="5">
        <f>IFERROR(AD2819*AE2819*48,0)</f>
        <v>8.1750737710817367E-2</v>
      </c>
    </row>
    <row r="2820" spans="1:32" x14ac:dyDescent="0.15">
      <c r="A2820" s="8">
        <v>45750</v>
      </c>
      <c r="B2820" s="1" t="s">
        <v>48</v>
      </c>
      <c r="C2820" s="1" t="s">
        <v>58</v>
      </c>
      <c r="D2820" s="1">
        <v>142.75</v>
      </c>
      <c r="E2820" s="6">
        <v>3.13</v>
      </c>
      <c r="F2820" s="10">
        <v>0.39583333333333298</v>
      </c>
      <c r="G2820" s="1">
        <v>20.6</v>
      </c>
      <c r="H2820" s="1">
        <v>55</v>
      </c>
      <c r="I2820" s="1">
        <v>20.9</v>
      </c>
      <c r="J2820" s="1">
        <v>0.1</v>
      </c>
      <c r="K2820" s="1">
        <v>468</v>
      </c>
      <c r="L2820" s="1">
        <v>385</v>
      </c>
      <c r="M2820" s="6">
        <f t="shared" si="274"/>
        <v>20.998868956074375</v>
      </c>
      <c r="N2820" s="1">
        <v>0.7</v>
      </c>
      <c r="O2820" s="11" cm="1">
        <f t="array" ref="O2820">ROUND(_xlfn.SWITCH(C2820,"建筑专教",IF(S2820&gt;0.1,1.38,1.28),"阶梯教室",IF(S2820&gt;0.1,1.15,1.05),"公共教室",IF(S2820&gt;0.1,1.22,1.12),IF(S2820&gt;0.1,1.2,1.1))+(MOD(ROW()*11,31)/31-0.5)*0.06,2)</f>
        <v>1.39</v>
      </c>
      <c r="P2820" s="12">
        <f t="shared" si="275"/>
        <v>0.08</v>
      </c>
      <c r="Q2820" s="13">
        <f t="shared" si="279"/>
        <v>-0.62126702287768354</v>
      </c>
      <c r="R2820" s="1">
        <v>0</v>
      </c>
      <c r="S2820" s="1">
        <v>0.18</v>
      </c>
      <c r="T2820" s="1">
        <v>0.32</v>
      </c>
      <c r="U2820" s="4" t="s">
        <v>34</v>
      </c>
      <c r="V2820">
        <v>0.49</v>
      </c>
      <c r="W2820">
        <v>0.4</v>
      </c>
      <c r="X2820">
        <v>0.75</v>
      </c>
      <c r="Y2820">
        <v>2.38</v>
      </c>
      <c r="Z2820">
        <v>0.25</v>
      </c>
      <c r="AA2820" s="5">
        <f t="shared" si="276"/>
        <v>0.5</v>
      </c>
      <c r="AB2820" s="15" cm="1">
        <f t="array" ref="AB2820">_xlfn.SWITCH(U2820,"夏",122,"冬",90,"春",153,"秋",153,0)</f>
        <v>153</v>
      </c>
      <c r="AC2820" s="16">
        <f t="shared" si="277"/>
        <v>76.5</v>
      </c>
      <c r="AD2820" s="5">
        <f>IFERROR(AA2820/D2820,0)</f>
        <v>3.5026269702276708E-3</v>
      </c>
      <c r="AE2820" s="15">
        <f t="shared" si="278"/>
        <v>0.41917808219178082</v>
      </c>
      <c r="AF2820" s="5">
        <f>IFERROR(AD2820*AE2820*48,0)</f>
        <v>7.0474773888635656E-2</v>
      </c>
    </row>
    <row r="2821" spans="1:32" x14ac:dyDescent="0.15">
      <c r="A2821" s="8">
        <v>45750</v>
      </c>
      <c r="B2821" s="1" t="s">
        <v>48</v>
      </c>
      <c r="C2821" s="1" t="s">
        <v>58</v>
      </c>
      <c r="D2821" s="1">
        <v>142.75</v>
      </c>
      <c r="E2821" s="6">
        <v>3.13</v>
      </c>
      <c r="F2821" s="10">
        <v>0.41666666666666702</v>
      </c>
      <c r="G2821" s="1">
        <v>21</v>
      </c>
      <c r="H2821" s="1">
        <v>53</v>
      </c>
      <c r="I2821" s="1">
        <v>21.3</v>
      </c>
      <c r="J2821" s="1">
        <v>0.13</v>
      </c>
      <c r="K2821" s="1">
        <v>442</v>
      </c>
      <c r="L2821" s="1">
        <v>415</v>
      </c>
      <c r="M2821" s="6">
        <f t="shared" si="274"/>
        <v>21.415244154615891</v>
      </c>
      <c r="N2821" s="1">
        <v>0.7</v>
      </c>
      <c r="O2821" s="11" cm="1">
        <f t="array" ref="O2821">ROUND(_xlfn.SWITCH(C2821,"建筑专教",IF(S2821&gt;0.1,1.38,1.28),"阶梯教室",IF(S2821&gt;0.1,1.15,1.05),"公共教室",IF(S2821&gt;0.1,1.22,1.12),IF(S2821&gt;0.1,1.2,1.1))+(MOD(ROW()*11,31)/31-0.5)*0.06,2)</f>
        <v>1.35</v>
      </c>
      <c r="P2821" s="12">
        <f t="shared" si="275"/>
        <v>0.05</v>
      </c>
      <c r="Q2821" s="13">
        <f t="shared" si="279"/>
        <v>-0.60263841439062604</v>
      </c>
      <c r="R2821" s="1">
        <v>0</v>
      </c>
      <c r="S2821" s="1">
        <v>0.18</v>
      </c>
      <c r="T2821" s="1">
        <v>0.24</v>
      </c>
      <c r="U2821" s="4" t="s">
        <v>34</v>
      </c>
      <c r="V2821">
        <v>0.49</v>
      </c>
      <c r="W2821">
        <v>0.4</v>
      </c>
      <c r="X2821">
        <v>0.75</v>
      </c>
      <c r="Y2821">
        <v>2.38</v>
      </c>
      <c r="Z2821">
        <v>0.25</v>
      </c>
      <c r="AA2821" s="5">
        <f t="shared" si="276"/>
        <v>0.42</v>
      </c>
      <c r="AB2821" s="15" cm="1">
        <f t="array" ref="AB2821">_xlfn.SWITCH(U2821,"夏",122,"冬",90,"春",153,"秋",153,0)</f>
        <v>153</v>
      </c>
      <c r="AC2821" s="16">
        <f t="shared" si="277"/>
        <v>64.259999999999991</v>
      </c>
      <c r="AD2821" s="5">
        <f>IFERROR(AA2821/D2821,0)</f>
        <v>2.9422066549912433E-3</v>
      </c>
      <c r="AE2821" s="15">
        <f t="shared" si="278"/>
        <v>0.41917808219178082</v>
      </c>
      <c r="AF2821" s="5">
        <f>IFERROR(AD2821*AE2821*48,0)</f>
        <v>5.9198810066453944E-2</v>
      </c>
    </row>
    <row r="2822" spans="1:32" x14ac:dyDescent="0.15">
      <c r="A2822" s="8">
        <v>45750</v>
      </c>
      <c r="B2822" s="1" t="s">
        <v>48</v>
      </c>
      <c r="C2822" s="1" t="s">
        <v>58</v>
      </c>
      <c r="D2822" s="1">
        <v>142.75</v>
      </c>
      <c r="E2822" s="6">
        <v>3.13</v>
      </c>
      <c r="F2822" s="10">
        <v>0.4375</v>
      </c>
      <c r="G2822" s="1">
        <v>21.4</v>
      </c>
      <c r="H2822" s="1">
        <v>51</v>
      </c>
      <c r="I2822" s="1">
        <v>21.7</v>
      </c>
      <c r="J2822" s="1">
        <v>0.1</v>
      </c>
      <c r="K2822" s="1">
        <v>415</v>
      </c>
      <c r="L2822" s="1">
        <v>445</v>
      </c>
      <c r="M2822" s="6">
        <f t="shared" si="274"/>
        <v>21.798066905123846</v>
      </c>
      <c r="N2822" s="1">
        <v>0.7</v>
      </c>
      <c r="O2822" s="11" cm="1">
        <f t="array" ref="O2822">ROUND(_xlfn.SWITCH(C2822,"建筑专教",IF(S2822&gt;0.1,1.38,1.28),"阶梯教室",IF(S2822&gt;0.1,1.15,1.05),"公共教室",IF(S2822&gt;0.1,1.22,1.12),IF(S2822&gt;0.1,1.2,1.1))+(MOD(ROW()*11,31)/31-0.5)*0.06,2)</f>
        <v>1.37</v>
      </c>
      <c r="P2822" s="12">
        <f t="shared" si="275"/>
        <v>0.02</v>
      </c>
      <c r="Q2822" s="13">
        <f t="shared" si="279"/>
        <v>-0.45982168652656874</v>
      </c>
      <c r="R2822" s="1">
        <v>0</v>
      </c>
      <c r="S2822" s="1">
        <v>0.18</v>
      </c>
      <c r="T2822" s="1">
        <v>0.16</v>
      </c>
      <c r="U2822" s="4" t="s">
        <v>34</v>
      </c>
      <c r="V2822">
        <v>0.49</v>
      </c>
      <c r="W2822">
        <v>0.4</v>
      </c>
      <c r="X2822">
        <v>0.75</v>
      </c>
      <c r="Y2822">
        <v>2.38</v>
      </c>
      <c r="Z2822">
        <v>0.25</v>
      </c>
      <c r="AA2822" s="5">
        <f t="shared" si="276"/>
        <v>0.33999999999999997</v>
      </c>
      <c r="AB2822" s="15" cm="1">
        <f t="array" ref="AB2822">_xlfn.SWITCH(U2822,"夏",122,"冬",90,"春",153,"秋",153,0)</f>
        <v>153</v>
      </c>
      <c r="AC2822" s="16">
        <f t="shared" si="277"/>
        <v>52.019999999999996</v>
      </c>
      <c r="AD2822" s="5">
        <f>IFERROR(AA2822/D2822,0)</f>
        <v>2.3817863397548157E-3</v>
      </c>
      <c r="AE2822" s="15">
        <f t="shared" si="278"/>
        <v>0.41917808219178082</v>
      </c>
      <c r="AF2822" s="5">
        <f>IFERROR(AD2822*AE2822*48,0)</f>
        <v>4.7922846244272232E-2</v>
      </c>
    </row>
    <row r="2823" spans="1:32" x14ac:dyDescent="0.15">
      <c r="A2823" s="8">
        <v>45750</v>
      </c>
      <c r="B2823" s="1" t="s">
        <v>48</v>
      </c>
      <c r="C2823" s="1" t="s">
        <v>58</v>
      </c>
      <c r="D2823" s="1">
        <v>142.75</v>
      </c>
      <c r="E2823" s="6">
        <v>3.13</v>
      </c>
      <c r="F2823" s="10">
        <v>0.45833333333333298</v>
      </c>
      <c r="G2823" s="1">
        <v>21.8</v>
      </c>
      <c r="H2823" s="1">
        <v>49</v>
      </c>
      <c r="I2823" s="1">
        <v>22.1</v>
      </c>
      <c r="J2823" s="1">
        <v>0.08</v>
      </c>
      <c r="K2823" s="1">
        <v>406</v>
      </c>
      <c r="L2823" s="1">
        <v>475</v>
      </c>
      <c r="M2823" s="6">
        <f t="shared" si="274"/>
        <v>22.185435487424968</v>
      </c>
      <c r="N2823" s="1">
        <v>0.7</v>
      </c>
      <c r="O2823" s="11" cm="1">
        <f t="array" ref="O2823">ROUND(_xlfn.SWITCH(C2823,"建筑专教",IF(S2823&gt;0.1,1.38,1.28),"阶梯教室",IF(S2823&gt;0.1,1.15,1.05),"公共教室",IF(S2823&gt;0.1,1.22,1.12),IF(S2823&gt;0.1,1.2,1.1))+(MOD(ROW()*11,31)/31-0.5)*0.06,2)</f>
        <v>1.39</v>
      </c>
      <c r="P2823" s="12">
        <f t="shared" si="275"/>
        <v>0.01</v>
      </c>
      <c r="Q2823" s="13">
        <f t="shared" si="279"/>
        <v>-0.32186788177769887</v>
      </c>
      <c r="R2823" s="1">
        <v>0</v>
      </c>
      <c r="S2823" s="1">
        <v>0.18</v>
      </c>
      <c r="T2823" s="1">
        <v>0.08</v>
      </c>
      <c r="U2823" s="4" t="s">
        <v>34</v>
      </c>
      <c r="V2823">
        <v>0.49</v>
      </c>
      <c r="W2823">
        <v>0.4</v>
      </c>
      <c r="X2823">
        <v>0.75</v>
      </c>
      <c r="Y2823">
        <v>2.38</v>
      </c>
      <c r="Z2823">
        <v>0.25</v>
      </c>
      <c r="AA2823" s="5">
        <f t="shared" si="276"/>
        <v>0.26</v>
      </c>
      <c r="AB2823" s="15" cm="1">
        <f t="array" ref="AB2823">_xlfn.SWITCH(U2823,"夏",122,"冬",90,"春",153,"秋",153,0)</f>
        <v>153</v>
      </c>
      <c r="AC2823" s="16">
        <f t="shared" si="277"/>
        <v>39.78</v>
      </c>
      <c r="AD2823" s="5">
        <f>IFERROR(AA2823/D2823,0)</f>
        <v>1.8213660245183889E-3</v>
      </c>
      <c r="AE2823" s="15">
        <f t="shared" si="278"/>
        <v>0.41917808219178082</v>
      </c>
      <c r="AF2823" s="5">
        <f>IFERROR(AD2823*AE2823*48,0)</f>
        <v>3.6646882422090542E-2</v>
      </c>
    </row>
    <row r="2824" spans="1:32" x14ac:dyDescent="0.15">
      <c r="A2824" s="8">
        <v>45750</v>
      </c>
      <c r="B2824" s="1" t="s">
        <v>48</v>
      </c>
      <c r="C2824" s="1" t="s">
        <v>58</v>
      </c>
      <c r="D2824" s="1">
        <v>142.75</v>
      </c>
      <c r="E2824" s="6">
        <v>3.13</v>
      </c>
      <c r="F2824" s="10">
        <v>0.47916666666666702</v>
      </c>
      <c r="G2824" s="1">
        <v>22.2</v>
      </c>
      <c r="H2824" s="1">
        <v>47</v>
      </c>
      <c r="I2824" s="1">
        <v>22.5</v>
      </c>
      <c r="J2824" s="1">
        <v>0.06</v>
      </c>
      <c r="K2824" s="1">
        <v>405</v>
      </c>
      <c r="L2824" s="1">
        <v>145</v>
      </c>
      <c r="M2824" s="6">
        <f t="shared" si="274"/>
        <v>22.571604753993711</v>
      </c>
      <c r="N2824" s="1">
        <v>0</v>
      </c>
      <c r="O2824" s="1">
        <v>0</v>
      </c>
      <c r="P2824" s="12">
        <f t="shared" si="275"/>
        <v>0</v>
      </c>
      <c r="Q2824" s="1">
        <v>0</v>
      </c>
      <c r="R2824" s="1">
        <v>0</v>
      </c>
      <c r="S2824" s="1">
        <v>0</v>
      </c>
      <c r="T2824" s="1">
        <v>0</v>
      </c>
      <c r="U2824" s="4" t="s">
        <v>34</v>
      </c>
      <c r="V2824">
        <v>0.49</v>
      </c>
      <c r="W2824">
        <v>0.4</v>
      </c>
      <c r="X2824">
        <v>0.75</v>
      </c>
      <c r="Y2824">
        <v>2.38</v>
      </c>
      <c r="Z2824">
        <v>0.25</v>
      </c>
      <c r="AA2824" s="5">
        <f t="shared" si="276"/>
        <v>0</v>
      </c>
      <c r="AB2824" s="15" cm="1">
        <f t="array" ref="AB2824">_xlfn.SWITCH(U2824,"夏",122,"冬",90,"春",153,"秋",153,0)</f>
        <v>153</v>
      </c>
      <c r="AC2824" s="16">
        <f t="shared" si="277"/>
        <v>0</v>
      </c>
      <c r="AD2824" s="5">
        <f>IFERROR(AA2824/D2824,0)</f>
        <v>0</v>
      </c>
      <c r="AE2824" s="15">
        <f t="shared" si="278"/>
        <v>0.41917808219178082</v>
      </c>
      <c r="AF2824" s="5">
        <f>IFERROR(AD2824*AE2824*48,0)</f>
        <v>0</v>
      </c>
    </row>
    <row r="2825" spans="1:32" x14ac:dyDescent="0.15">
      <c r="A2825" s="8">
        <v>45750</v>
      </c>
      <c r="B2825" s="1" t="s">
        <v>48</v>
      </c>
      <c r="C2825" s="1" t="s">
        <v>58</v>
      </c>
      <c r="D2825" s="1">
        <v>142.75</v>
      </c>
      <c r="E2825" s="6">
        <v>3.13</v>
      </c>
      <c r="F2825" s="10">
        <v>0.5</v>
      </c>
      <c r="G2825" s="1">
        <v>22.6</v>
      </c>
      <c r="H2825" s="1">
        <v>45</v>
      </c>
      <c r="I2825" s="1">
        <v>22.9</v>
      </c>
      <c r="J2825" s="1">
        <v>0.06</v>
      </c>
      <c r="K2825" s="1">
        <v>405</v>
      </c>
      <c r="L2825" s="1">
        <v>115</v>
      </c>
      <c r="M2825" s="6">
        <f t="shared" si="274"/>
        <v>22.971315045132314</v>
      </c>
      <c r="N2825" s="1">
        <v>0</v>
      </c>
      <c r="O2825" s="1">
        <v>0</v>
      </c>
      <c r="P2825" s="12">
        <f t="shared" si="275"/>
        <v>0</v>
      </c>
      <c r="Q2825" s="1">
        <v>0</v>
      </c>
      <c r="R2825" s="1">
        <v>0</v>
      </c>
      <c r="S2825" s="1">
        <v>0.15</v>
      </c>
      <c r="T2825" s="1">
        <v>0</v>
      </c>
      <c r="U2825" s="4" t="s">
        <v>34</v>
      </c>
      <c r="V2825">
        <v>0.49</v>
      </c>
      <c r="W2825">
        <v>0.4</v>
      </c>
      <c r="X2825">
        <v>0.75</v>
      </c>
      <c r="Y2825">
        <v>2.38</v>
      </c>
      <c r="Z2825">
        <v>0.25</v>
      </c>
      <c r="AA2825" s="5">
        <f t="shared" si="276"/>
        <v>0.15</v>
      </c>
      <c r="AB2825" s="15" cm="1">
        <f t="array" ref="AB2825">_xlfn.SWITCH(U2825,"夏",122,"冬",90,"春",153,"秋",153,0)</f>
        <v>153</v>
      </c>
      <c r="AC2825" s="16">
        <f t="shared" si="277"/>
        <v>22.95</v>
      </c>
      <c r="AD2825" s="5">
        <f>IFERROR(AA2825/D2825,0)</f>
        <v>1.0507880910683011E-3</v>
      </c>
      <c r="AE2825" s="15">
        <f t="shared" si="278"/>
        <v>0.41917808219178082</v>
      </c>
      <c r="AF2825" s="5">
        <f>IFERROR(AD2825*AE2825*48,0)</f>
        <v>2.1142432166590695E-2</v>
      </c>
    </row>
    <row r="2826" spans="1:32" x14ac:dyDescent="0.15">
      <c r="A2826" s="8">
        <v>45750</v>
      </c>
      <c r="B2826" s="1" t="s">
        <v>48</v>
      </c>
      <c r="C2826" s="1" t="s">
        <v>58</v>
      </c>
      <c r="D2826" s="1">
        <v>142.75</v>
      </c>
      <c r="E2826" s="6">
        <v>3.13</v>
      </c>
      <c r="F2826" s="10">
        <v>0.52083333333333304</v>
      </c>
      <c r="G2826" s="1">
        <v>23</v>
      </c>
      <c r="H2826" s="1">
        <v>43</v>
      </c>
      <c r="I2826" s="1">
        <v>23.3</v>
      </c>
      <c r="J2826" s="1">
        <v>0.08</v>
      </c>
      <c r="K2826" s="1">
        <v>405</v>
      </c>
      <c r="L2826" s="1">
        <v>90</v>
      </c>
      <c r="M2826" s="6">
        <f t="shared" si="274"/>
        <v>23.384402767804772</v>
      </c>
      <c r="N2826" s="1">
        <v>0</v>
      </c>
      <c r="O2826" s="1">
        <v>0</v>
      </c>
      <c r="P2826" s="12">
        <f t="shared" si="275"/>
        <v>0</v>
      </c>
      <c r="Q2826" s="1">
        <v>0</v>
      </c>
      <c r="R2826" s="1">
        <v>0</v>
      </c>
      <c r="S2826" s="1">
        <v>0.15</v>
      </c>
      <c r="T2826" s="1">
        <v>0</v>
      </c>
      <c r="U2826" s="4" t="s">
        <v>34</v>
      </c>
      <c r="V2826">
        <v>0.49</v>
      </c>
      <c r="W2826">
        <v>0.4</v>
      </c>
      <c r="X2826">
        <v>0.75</v>
      </c>
      <c r="Y2826">
        <v>2.38</v>
      </c>
      <c r="Z2826">
        <v>0.25</v>
      </c>
      <c r="AA2826" s="5">
        <f t="shared" si="276"/>
        <v>0.15</v>
      </c>
      <c r="AB2826" s="15" cm="1">
        <f t="array" ref="AB2826">_xlfn.SWITCH(U2826,"夏",122,"冬",90,"春",153,"秋",153,0)</f>
        <v>153</v>
      </c>
      <c r="AC2826" s="16">
        <f t="shared" si="277"/>
        <v>22.95</v>
      </c>
      <c r="AD2826" s="5">
        <f>IFERROR(AA2826/D2826,0)</f>
        <v>1.0507880910683011E-3</v>
      </c>
      <c r="AE2826" s="15">
        <f t="shared" si="278"/>
        <v>0.41917808219178082</v>
      </c>
      <c r="AF2826" s="5">
        <f>IFERROR(AD2826*AE2826*48,0)</f>
        <v>2.1142432166590695E-2</v>
      </c>
    </row>
    <row r="2827" spans="1:32" x14ac:dyDescent="0.15">
      <c r="A2827" s="8">
        <v>45750</v>
      </c>
      <c r="B2827" s="1" t="s">
        <v>48</v>
      </c>
      <c r="C2827" s="1" t="s">
        <v>58</v>
      </c>
      <c r="D2827" s="1">
        <v>142.75</v>
      </c>
      <c r="E2827" s="6">
        <v>3.13</v>
      </c>
      <c r="F2827" s="10">
        <v>0.54166666666666696</v>
      </c>
      <c r="G2827" s="1">
        <v>23.4</v>
      </c>
      <c r="H2827" s="1">
        <v>41</v>
      </c>
      <c r="I2827" s="1">
        <v>23.7</v>
      </c>
      <c r="J2827" s="1">
        <v>0.1</v>
      </c>
      <c r="K2827" s="1">
        <v>406</v>
      </c>
      <c r="L2827" s="1">
        <v>80</v>
      </c>
      <c r="M2827" s="6">
        <f t="shared" si="274"/>
        <v>23.796099357379887</v>
      </c>
      <c r="N2827" s="1">
        <v>0</v>
      </c>
      <c r="O2827" s="1">
        <v>0</v>
      </c>
      <c r="P2827" s="12">
        <f t="shared" si="275"/>
        <v>0</v>
      </c>
      <c r="Q2827" s="1">
        <v>0</v>
      </c>
      <c r="R2827" s="1">
        <v>0</v>
      </c>
      <c r="S2827" s="1">
        <v>0.15</v>
      </c>
      <c r="T2827" s="1">
        <v>0</v>
      </c>
      <c r="U2827" s="4" t="s">
        <v>34</v>
      </c>
      <c r="V2827">
        <v>0.49</v>
      </c>
      <c r="W2827">
        <v>0.4</v>
      </c>
      <c r="X2827">
        <v>0.75</v>
      </c>
      <c r="Y2827">
        <v>2.38</v>
      </c>
      <c r="Z2827">
        <v>0.25</v>
      </c>
      <c r="AA2827" s="5">
        <f t="shared" si="276"/>
        <v>0.15</v>
      </c>
      <c r="AB2827" s="15" cm="1">
        <f t="array" ref="AB2827">_xlfn.SWITCH(U2827,"夏",122,"冬",90,"春",153,"秋",153,0)</f>
        <v>153</v>
      </c>
      <c r="AC2827" s="16">
        <f t="shared" si="277"/>
        <v>22.95</v>
      </c>
      <c r="AD2827" s="5">
        <f>IFERROR(AA2827/D2827,0)</f>
        <v>1.0507880910683011E-3</v>
      </c>
      <c r="AE2827" s="15">
        <f t="shared" si="278"/>
        <v>0.41917808219178082</v>
      </c>
      <c r="AF2827" s="5">
        <f>IFERROR(AD2827*AE2827*48,0)</f>
        <v>2.1142432166590695E-2</v>
      </c>
    </row>
    <row r="2828" spans="1:32" x14ac:dyDescent="0.15">
      <c r="A2828" s="8">
        <v>45750</v>
      </c>
      <c r="B2828" s="1" t="s">
        <v>48</v>
      </c>
      <c r="C2828" s="1" t="s">
        <v>58</v>
      </c>
      <c r="D2828" s="1">
        <v>142.75</v>
      </c>
      <c r="E2828" s="6">
        <v>3.13</v>
      </c>
      <c r="F2828" s="10">
        <v>0.5625</v>
      </c>
      <c r="G2828" s="1">
        <v>23.8</v>
      </c>
      <c r="H2828" s="1">
        <v>39</v>
      </c>
      <c r="I2828" s="1">
        <v>24.1</v>
      </c>
      <c r="J2828" s="1">
        <v>0.12</v>
      </c>
      <c r="K2828" s="1">
        <v>422</v>
      </c>
      <c r="L2828" s="1">
        <v>330</v>
      </c>
      <c r="M2828" s="6">
        <f t="shared" si="274"/>
        <v>24.206770603989526</v>
      </c>
      <c r="N2828" s="1">
        <v>0.7</v>
      </c>
      <c r="O2828" s="11" cm="1">
        <f t="array" ref="O2828">ROUND(_xlfn.SWITCH(C2828,"建筑专教",IF(S2828&gt;0.1,1.38,1.28),"阶梯教室",IF(S2828&gt;0.1,1.15,1.05),"公共教室",IF(S2828&gt;0.1,1.22,1.12),IF(S2828&gt;0.1,1.2,1.1))+(MOD(ROW()*11,31)/31-0.5)*0.06,2)</f>
        <v>1.38</v>
      </c>
      <c r="P2828" s="12">
        <f t="shared" si="275"/>
        <v>0.03</v>
      </c>
      <c r="Q2828" s="13">
        <f t="shared" si="279"/>
        <v>0.15133806758227022</v>
      </c>
      <c r="R2828" s="1">
        <v>0</v>
      </c>
      <c r="S2828" s="1">
        <v>0.18</v>
      </c>
      <c r="T2828" s="1">
        <v>0.34</v>
      </c>
      <c r="U2828" s="4" t="s">
        <v>34</v>
      </c>
      <c r="V2828">
        <v>0.49</v>
      </c>
      <c r="W2828">
        <v>0.4</v>
      </c>
      <c r="X2828">
        <v>0.75</v>
      </c>
      <c r="Y2828">
        <v>2.38</v>
      </c>
      <c r="Z2828">
        <v>0.25</v>
      </c>
      <c r="AA2828" s="5">
        <f t="shared" si="276"/>
        <v>0.52</v>
      </c>
      <c r="AB2828" s="15" cm="1">
        <f t="array" ref="AB2828">_xlfn.SWITCH(U2828,"夏",122,"冬",90,"春",153,"秋",153,0)</f>
        <v>153</v>
      </c>
      <c r="AC2828" s="16">
        <f t="shared" si="277"/>
        <v>79.56</v>
      </c>
      <c r="AD2828" s="5">
        <f>IFERROR(AA2828/D2828,0)</f>
        <v>3.6427320490367778E-3</v>
      </c>
      <c r="AE2828" s="15">
        <f t="shared" si="278"/>
        <v>0.41917808219178082</v>
      </c>
      <c r="AF2828" s="5">
        <f>IFERROR(AD2828*AE2828*48,0)</f>
        <v>7.3293764844181084E-2</v>
      </c>
    </row>
    <row r="2829" spans="1:32" x14ac:dyDescent="0.15">
      <c r="A2829" s="8">
        <v>45750</v>
      </c>
      <c r="B2829" s="1" t="s">
        <v>48</v>
      </c>
      <c r="C2829" s="1" t="s">
        <v>58</v>
      </c>
      <c r="D2829" s="1">
        <v>142.75</v>
      </c>
      <c r="E2829" s="6">
        <v>3.13</v>
      </c>
      <c r="F2829" s="10">
        <v>0.58333333333333304</v>
      </c>
      <c r="G2829" s="1">
        <v>24.2</v>
      </c>
      <c r="H2829" s="1">
        <v>37</v>
      </c>
      <c r="I2829" s="1">
        <v>24.5</v>
      </c>
      <c r="J2829" s="1">
        <v>0.14000000000000001</v>
      </c>
      <c r="K2829" s="1">
        <v>455</v>
      </c>
      <c r="L2829" s="1">
        <v>360</v>
      </c>
      <c r="M2829" s="6">
        <f t="shared" si="274"/>
        <v>24.616639706612375</v>
      </c>
      <c r="N2829" s="1">
        <v>0.7</v>
      </c>
      <c r="O2829" s="11" cm="1">
        <f t="array" ref="O2829">ROUND(_xlfn.SWITCH(C2829,"建筑专教",IF(S2829&gt;0.1,1.38,1.28),"阶梯教室",IF(S2829&gt;0.1,1.15,1.05),"公共教室",IF(S2829&gt;0.1,1.22,1.12),IF(S2829&gt;0.1,1.2,1.1))+(MOD(ROW()*11,31)/31-0.5)*0.06,2)</f>
        <v>1.4</v>
      </c>
      <c r="P2829" s="12">
        <f t="shared" si="275"/>
        <v>0.06</v>
      </c>
      <c r="Q2829" s="13">
        <f t="shared" si="279"/>
        <v>0.276304733037051</v>
      </c>
      <c r="R2829" s="1">
        <v>0</v>
      </c>
      <c r="S2829" s="1">
        <v>0.18</v>
      </c>
      <c r="T2829" s="1">
        <v>0.44</v>
      </c>
      <c r="U2829" s="4" t="s">
        <v>34</v>
      </c>
      <c r="V2829">
        <v>0.49</v>
      </c>
      <c r="W2829">
        <v>0.4</v>
      </c>
      <c r="X2829">
        <v>0.75</v>
      </c>
      <c r="Y2829">
        <v>2.38</v>
      </c>
      <c r="Z2829">
        <v>0.25</v>
      </c>
      <c r="AA2829" s="5">
        <f t="shared" si="276"/>
        <v>0.62</v>
      </c>
      <c r="AB2829" s="15" cm="1">
        <f t="array" ref="AB2829">_xlfn.SWITCH(U2829,"夏",122,"冬",90,"春",153,"秋",153,0)</f>
        <v>153</v>
      </c>
      <c r="AC2829" s="16">
        <f t="shared" si="277"/>
        <v>94.86</v>
      </c>
      <c r="AD2829" s="5">
        <f>IFERROR(AA2829/D2829,0)</f>
        <v>4.3432574430823118E-3</v>
      </c>
      <c r="AE2829" s="15">
        <f t="shared" si="278"/>
        <v>0.41917808219178082</v>
      </c>
      <c r="AF2829" s="5">
        <f>IFERROR(AD2829*AE2829*48,0)</f>
        <v>8.7388719621908209E-2</v>
      </c>
    </row>
    <row r="2830" spans="1:32" x14ac:dyDescent="0.15">
      <c r="A2830" s="8">
        <v>45750</v>
      </c>
      <c r="B2830" s="1" t="s">
        <v>48</v>
      </c>
      <c r="C2830" s="1" t="s">
        <v>58</v>
      </c>
      <c r="D2830" s="1">
        <v>142.75</v>
      </c>
      <c r="E2830" s="6">
        <v>3.13</v>
      </c>
      <c r="F2830" s="10">
        <v>0.60416666666666696</v>
      </c>
      <c r="G2830" s="1">
        <v>24.6</v>
      </c>
      <c r="H2830" s="1">
        <v>35</v>
      </c>
      <c r="I2830" s="1">
        <v>24.9</v>
      </c>
      <c r="J2830" s="1">
        <v>0.11</v>
      </c>
      <c r="K2830" s="1">
        <v>428</v>
      </c>
      <c r="L2830" s="1">
        <v>390</v>
      </c>
      <c r="M2830" s="6">
        <f t="shared" si="274"/>
        <v>25.000528926248762</v>
      </c>
      <c r="N2830" s="1">
        <v>0.7</v>
      </c>
      <c r="O2830" s="11" cm="1">
        <f t="array" ref="O2830">ROUND(_xlfn.SWITCH(C2830,"建筑专教",IF(S2830&gt;0.1,1.38,1.28),"阶梯教室",IF(S2830&gt;0.1,1.15,1.05),"公共教室",IF(S2830&gt;0.1,1.22,1.12),IF(S2830&gt;0.1,1.2,1.1))+(MOD(ROW()*11,31)/31-0.5)*0.06,2)</f>
        <v>1.36</v>
      </c>
      <c r="P2830" s="12">
        <f t="shared" si="275"/>
        <v>0.03</v>
      </c>
      <c r="Q2830" s="13">
        <f t="shared" si="279"/>
        <v>0.31331481310343512</v>
      </c>
      <c r="R2830" s="1">
        <v>0</v>
      </c>
      <c r="S2830" s="1">
        <v>0.18</v>
      </c>
      <c r="T2830" s="1">
        <v>0.36</v>
      </c>
      <c r="U2830" s="4" t="s">
        <v>34</v>
      </c>
      <c r="V2830">
        <v>0.49</v>
      </c>
      <c r="W2830">
        <v>0.4</v>
      </c>
      <c r="X2830">
        <v>0.75</v>
      </c>
      <c r="Y2830">
        <v>2.38</v>
      </c>
      <c r="Z2830">
        <v>0.25</v>
      </c>
      <c r="AA2830" s="5">
        <f t="shared" si="276"/>
        <v>0.54</v>
      </c>
      <c r="AB2830" s="15" cm="1">
        <f t="array" ref="AB2830">_xlfn.SWITCH(U2830,"夏",122,"冬",90,"春",153,"秋",153,0)</f>
        <v>153</v>
      </c>
      <c r="AC2830" s="16">
        <f t="shared" si="277"/>
        <v>82.62</v>
      </c>
      <c r="AD2830" s="5">
        <f>IFERROR(AA2830/D2830,0)</f>
        <v>3.7828371278458848E-3</v>
      </c>
      <c r="AE2830" s="15">
        <f t="shared" si="278"/>
        <v>0.41917808219178082</v>
      </c>
      <c r="AF2830" s="5">
        <f>IFERROR(AD2830*AE2830*48,0)</f>
        <v>7.6112755799726511E-2</v>
      </c>
    </row>
    <row r="2831" spans="1:32" x14ac:dyDescent="0.15">
      <c r="A2831" s="8">
        <v>45750</v>
      </c>
      <c r="B2831" s="1" t="s">
        <v>48</v>
      </c>
      <c r="C2831" s="1" t="s">
        <v>58</v>
      </c>
      <c r="D2831" s="1">
        <v>142.75</v>
      </c>
      <c r="E2831" s="6">
        <v>3.13</v>
      </c>
      <c r="F2831" s="10">
        <v>0.625</v>
      </c>
      <c r="G2831" s="1">
        <v>25</v>
      </c>
      <c r="H2831" s="1">
        <v>33</v>
      </c>
      <c r="I2831" s="1">
        <v>25.3</v>
      </c>
      <c r="J2831" s="1">
        <v>0.1</v>
      </c>
      <c r="K2831" s="1">
        <v>405</v>
      </c>
      <c r="L2831" s="1">
        <v>420</v>
      </c>
      <c r="M2831" s="6">
        <f t="shared" si="274"/>
        <v>25.394563029550795</v>
      </c>
      <c r="N2831" s="1">
        <v>0.7</v>
      </c>
      <c r="O2831" s="11" cm="1">
        <f t="array" ref="O2831">ROUND(_xlfn.SWITCH(C2831,"建筑专教",IF(S2831&gt;0.1,1.38,1.28),"阶梯教室",IF(S2831&gt;0.1,1.15,1.05),"公共教室",IF(S2831&gt;0.1,1.22,1.12),IF(S2831&gt;0.1,1.2,1.1))+(MOD(ROW()*11,31)/31-0.5)*0.06,2)</f>
        <v>1.38</v>
      </c>
      <c r="P2831" s="12">
        <f t="shared" si="275"/>
        <v>0.01</v>
      </c>
      <c r="Q2831" s="13">
        <f t="shared" si="279"/>
        <v>0.4343160128176633</v>
      </c>
      <c r="R2831" s="1">
        <v>0</v>
      </c>
      <c r="S2831" s="1">
        <v>0.18</v>
      </c>
      <c r="T2831" s="1">
        <v>0.28000000000000003</v>
      </c>
      <c r="U2831" s="4" t="s">
        <v>34</v>
      </c>
      <c r="V2831">
        <v>0.49</v>
      </c>
      <c r="W2831">
        <v>0.4</v>
      </c>
      <c r="X2831">
        <v>0.75</v>
      </c>
      <c r="Y2831">
        <v>2.38</v>
      </c>
      <c r="Z2831">
        <v>0.25</v>
      </c>
      <c r="AA2831" s="5">
        <f t="shared" si="276"/>
        <v>0.46</v>
      </c>
      <c r="AB2831" s="15" cm="1">
        <f t="array" ref="AB2831">_xlfn.SWITCH(U2831,"夏",122,"冬",90,"春",153,"秋",153,0)</f>
        <v>153</v>
      </c>
      <c r="AC2831" s="16">
        <f t="shared" si="277"/>
        <v>70.38000000000001</v>
      </c>
      <c r="AD2831" s="5">
        <f>IFERROR(AA2831/D2831,0)</f>
        <v>3.2224168126094572E-3</v>
      </c>
      <c r="AE2831" s="15">
        <f t="shared" si="278"/>
        <v>0.41917808219178082</v>
      </c>
      <c r="AF2831" s="5">
        <f>IFERROR(AD2831*AE2831*48,0)</f>
        <v>6.48367919775448E-2</v>
      </c>
    </row>
    <row r="2832" spans="1:32" x14ac:dyDescent="0.15">
      <c r="A2832" s="8">
        <v>45750</v>
      </c>
      <c r="B2832" s="1" t="s">
        <v>48</v>
      </c>
      <c r="C2832" s="1" t="s">
        <v>58</v>
      </c>
      <c r="D2832" s="1">
        <v>142.75</v>
      </c>
      <c r="E2832" s="6">
        <v>3.13</v>
      </c>
      <c r="F2832" s="10">
        <v>0.64583333333333304</v>
      </c>
      <c r="G2832" s="1">
        <v>25.4</v>
      </c>
      <c r="H2832" s="1">
        <v>31</v>
      </c>
      <c r="I2832" s="1">
        <v>25.7</v>
      </c>
      <c r="J2832" s="1">
        <v>0.08</v>
      </c>
      <c r="K2832" s="1">
        <v>405</v>
      </c>
      <c r="L2832" s="1">
        <v>450</v>
      </c>
      <c r="M2832" s="6">
        <f t="shared" si="274"/>
        <v>25.782386709196544</v>
      </c>
      <c r="N2832" s="1">
        <v>0.7</v>
      </c>
      <c r="O2832" s="11" cm="1">
        <f t="array" ref="O2832">ROUND(_xlfn.SWITCH(C2832,"建筑专教",IF(S2832&gt;0.1,1.38,1.28),"阶梯教室",IF(S2832&gt;0.1,1.15,1.05),"公共教室",IF(S2832&gt;0.1,1.22,1.12),IF(S2832&gt;0.1,1.2,1.1))+(MOD(ROW()*11,31)/31-0.5)*0.06,2)</f>
        <v>1.4</v>
      </c>
      <c r="P2832" s="12">
        <f t="shared" si="275"/>
        <v>0.01</v>
      </c>
      <c r="Q2832" s="13">
        <f t="shared" si="279"/>
        <v>0.55010997545843165</v>
      </c>
      <c r="R2832" s="1">
        <v>0</v>
      </c>
      <c r="S2832" s="1">
        <v>0.18</v>
      </c>
      <c r="T2832" s="1">
        <v>0.2</v>
      </c>
      <c r="U2832" s="4" t="s">
        <v>34</v>
      </c>
      <c r="V2832">
        <v>0.49</v>
      </c>
      <c r="W2832">
        <v>0.4</v>
      </c>
      <c r="X2832">
        <v>0.75</v>
      </c>
      <c r="Y2832">
        <v>2.38</v>
      </c>
      <c r="Z2832">
        <v>0.25</v>
      </c>
      <c r="AA2832" s="5">
        <f t="shared" si="276"/>
        <v>0.38</v>
      </c>
      <c r="AB2832" s="15" cm="1">
        <f t="array" ref="AB2832">_xlfn.SWITCH(U2832,"夏",122,"冬",90,"春",153,"秋",153,0)</f>
        <v>153</v>
      </c>
      <c r="AC2832" s="16">
        <f t="shared" si="277"/>
        <v>58.14</v>
      </c>
      <c r="AD2832" s="5">
        <f>IFERROR(AA2832/D2832,0)</f>
        <v>2.6619964973730297E-3</v>
      </c>
      <c r="AE2832" s="15">
        <f t="shared" si="278"/>
        <v>0.41917808219178082</v>
      </c>
      <c r="AF2832" s="5">
        <f>IFERROR(AD2832*AE2832*48,0)</f>
        <v>5.3560828155363095E-2</v>
      </c>
    </row>
    <row r="2833" spans="1:32" x14ac:dyDescent="0.15">
      <c r="A2833" s="8">
        <v>45750</v>
      </c>
      <c r="B2833" s="1" t="s">
        <v>48</v>
      </c>
      <c r="C2833" s="1" t="s">
        <v>58</v>
      </c>
      <c r="D2833" s="1">
        <v>142.75</v>
      </c>
      <c r="E2833" s="6">
        <v>3.13</v>
      </c>
      <c r="F2833" s="10">
        <v>0.66666666666666696</v>
      </c>
      <c r="G2833" s="1">
        <v>25.8</v>
      </c>
      <c r="H2833" s="1">
        <v>29</v>
      </c>
      <c r="I2833" s="1">
        <v>26.1</v>
      </c>
      <c r="J2833" s="1">
        <v>0.08</v>
      </c>
      <c r="K2833" s="1">
        <v>405</v>
      </c>
      <c r="L2833" s="1">
        <v>480</v>
      </c>
      <c r="M2833" s="6">
        <f t="shared" si="274"/>
        <v>26.182056958810335</v>
      </c>
      <c r="N2833" s="1">
        <v>0.7</v>
      </c>
      <c r="O2833" s="11" cm="1">
        <f t="array" ref="O2833">ROUND(_xlfn.SWITCH(C2833,"建筑专教",IF(S2833&gt;0.1,1.38,1.28),"阶梯教室",IF(S2833&gt;0.1,1.15,1.05),"公共教室",IF(S2833&gt;0.1,1.22,1.12),IF(S2833&gt;0.1,1.2,1.1))+(MOD(ROW()*11,31)/31-0.5)*0.06,2)</f>
        <v>1.37</v>
      </c>
      <c r="P2833" s="12">
        <f t="shared" si="275"/>
        <v>0.01</v>
      </c>
      <c r="Q2833" s="13">
        <f t="shared" si="279"/>
        <v>0.60674280018672777</v>
      </c>
      <c r="R2833" s="1">
        <v>0</v>
      </c>
      <c r="S2833" s="1">
        <v>0.18</v>
      </c>
      <c r="T2833" s="1">
        <v>0.12</v>
      </c>
      <c r="U2833" s="4" t="s">
        <v>34</v>
      </c>
      <c r="V2833">
        <v>0.49</v>
      </c>
      <c r="W2833">
        <v>0.4</v>
      </c>
      <c r="X2833">
        <v>0.75</v>
      </c>
      <c r="Y2833">
        <v>2.38</v>
      </c>
      <c r="Z2833">
        <v>0.25</v>
      </c>
      <c r="AA2833" s="5">
        <f t="shared" si="276"/>
        <v>0.3</v>
      </c>
      <c r="AB2833" s="15" cm="1">
        <f t="array" ref="AB2833">_xlfn.SWITCH(U2833,"夏",122,"冬",90,"春",153,"秋",153,0)</f>
        <v>153</v>
      </c>
      <c r="AC2833" s="16">
        <f t="shared" si="277"/>
        <v>45.9</v>
      </c>
      <c r="AD2833" s="5">
        <f>IFERROR(AA2833/D2833,0)</f>
        <v>2.1015761821366022E-3</v>
      </c>
      <c r="AE2833" s="15">
        <f t="shared" si="278"/>
        <v>0.41917808219178082</v>
      </c>
      <c r="AF2833" s="5">
        <f>IFERROR(AD2833*AE2833*48,0)</f>
        <v>4.2284864333181391E-2</v>
      </c>
    </row>
    <row r="2834" spans="1:32" x14ac:dyDescent="0.15">
      <c r="A2834" s="8">
        <v>45750</v>
      </c>
      <c r="B2834" s="1" t="s">
        <v>48</v>
      </c>
      <c r="C2834" s="1" t="s">
        <v>58</v>
      </c>
      <c r="D2834" s="1">
        <v>142.75</v>
      </c>
      <c r="E2834" s="6">
        <v>3.13</v>
      </c>
      <c r="F2834" s="10">
        <v>0.6875</v>
      </c>
      <c r="G2834" s="1">
        <v>26.2</v>
      </c>
      <c r="H2834" s="1">
        <v>27</v>
      </c>
      <c r="I2834" s="1">
        <v>26.5</v>
      </c>
      <c r="J2834" s="1">
        <v>0.1</v>
      </c>
      <c r="K2834" s="1">
        <v>405</v>
      </c>
      <c r="L2834" s="1">
        <v>150</v>
      </c>
      <c r="M2834" s="6">
        <f t="shared" si="274"/>
        <v>26.593432198016785</v>
      </c>
      <c r="N2834" s="1">
        <v>0</v>
      </c>
      <c r="O2834" s="1">
        <v>0</v>
      </c>
      <c r="P2834" s="12">
        <f t="shared" si="275"/>
        <v>0</v>
      </c>
      <c r="Q2834" s="1">
        <v>0</v>
      </c>
      <c r="R2834" s="1">
        <v>0</v>
      </c>
      <c r="S2834" s="1">
        <v>0.15</v>
      </c>
      <c r="T2834" s="1">
        <v>0</v>
      </c>
      <c r="U2834" s="4" t="s">
        <v>34</v>
      </c>
      <c r="V2834">
        <v>0.49</v>
      </c>
      <c r="W2834">
        <v>0.4</v>
      </c>
      <c r="X2834">
        <v>0.75</v>
      </c>
      <c r="Y2834">
        <v>2.38</v>
      </c>
      <c r="Z2834">
        <v>0.25</v>
      </c>
      <c r="AA2834" s="5">
        <f t="shared" si="276"/>
        <v>0.15</v>
      </c>
      <c r="AB2834" s="15" cm="1">
        <f t="array" ref="AB2834">_xlfn.SWITCH(U2834,"夏",122,"冬",90,"春",153,"秋",153,0)</f>
        <v>153</v>
      </c>
      <c r="AC2834" s="16">
        <f t="shared" si="277"/>
        <v>22.95</v>
      </c>
      <c r="AD2834" s="5">
        <f>IFERROR(AA2834/D2834,0)</f>
        <v>1.0507880910683011E-3</v>
      </c>
      <c r="AE2834" s="15">
        <f t="shared" si="278"/>
        <v>0.41917808219178082</v>
      </c>
      <c r="AF2834" s="5">
        <f>IFERROR(AD2834*AE2834*48,0)</f>
        <v>2.1142432166590695E-2</v>
      </c>
    </row>
    <row r="2835" spans="1:32" x14ac:dyDescent="0.15">
      <c r="A2835" s="8">
        <v>45750</v>
      </c>
      <c r="B2835" s="1" t="s">
        <v>48</v>
      </c>
      <c r="C2835" s="1" t="s">
        <v>58</v>
      </c>
      <c r="D2835" s="1">
        <v>142.75</v>
      </c>
      <c r="E2835" s="6">
        <v>3.13</v>
      </c>
      <c r="F2835" s="10">
        <v>0.70833333333333304</v>
      </c>
      <c r="G2835" s="1">
        <v>26.6</v>
      </c>
      <c r="H2835" s="1">
        <v>25</v>
      </c>
      <c r="I2835" s="1">
        <v>26.9</v>
      </c>
      <c r="J2835" s="1">
        <v>0.12</v>
      </c>
      <c r="K2835" s="1">
        <v>405</v>
      </c>
      <c r="L2835" s="1">
        <v>120</v>
      </c>
      <c r="M2835" s="6">
        <f t="shared" si="274"/>
        <v>27.003811389467103</v>
      </c>
      <c r="N2835" s="1">
        <v>0</v>
      </c>
      <c r="O2835" s="1">
        <v>0</v>
      </c>
      <c r="P2835" s="12">
        <f t="shared" si="275"/>
        <v>0</v>
      </c>
      <c r="Q2835" s="1">
        <v>0</v>
      </c>
      <c r="R2835" s="1">
        <v>0</v>
      </c>
      <c r="S2835" s="1">
        <v>0</v>
      </c>
      <c r="T2835" s="1">
        <v>0</v>
      </c>
      <c r="U2835" s="4" t="s">
        <v>34</v>
      </c>
      <c r="V2835">
        <v>0.49</v>
      </c>
      <c r="W2835">
        <v>0.4</v>
      </c>
      <c r="X2835">
        <v>0.75</v>
      </c>
      <c r="Y2835">
        <v>2.38</v>
      </c>
      <c r="Z2835">
        <v>0.25</v>
      </c>
      <c r="AA2835" s="5">
        <f t="shared" si="276"/>
        <v>0</v>
      </c>
      <c r="AB2835" s="15" cm="1">
        <f t="array" ref="AB2835">_xlfn.SWITCH(U2835,"夏",122,"冬",90,"春",153,"秋",153,0)</f>
        <v>153</v>
      </c>
      <c r="AC2835" s="16">
        <f t="shared" si="277"/>
        <v>0</v>
      </c>
      <c r="AD2835" s="5">
        <f>IFERROR(AA2835/D2835,0)</f>
        <v>0</v>
      </c>
      <c r="AE2835" s="15">
        <f t="shared" si="278"/>
        <v>0.41917808219178082</v>
      </c>
      <c r="AF2835" s="5">
        <f>IFERROR(AD2835*AE2835*48,0)</f>
        <v>0</v>
      </c>
    </row>
    <row r="2836" spans="1:32" x14ac:dyDescent="0.15">
      <c r="A2836" s="8">
        <v>45750</v>
      </c>
      <c r="B2836" s="1" t="s">
        <v>48</v>
      </c>
      <c r="C2836" s="1" t="s">
        <v>58</v>
      </c>
      <c r="D2836" s="1">
        <v>142.75</v>
      </c>
      <c r="E2836" s="6">
        <v>3.13</v>
      </c>
      <c r="F2836" s="10">
        <v>0.72916666666666696</v>
      </c>
      <c r="G2836" s="1">
        <v>27</v>
      </c>
      <c r="H2836" s="1">
        <v>23</v>
      </c>
      <c r="I2836" s="1">
        <v>27.3</v>
      </c>
      <c r="J2836" s="1">
        <v>0.12</v>
      </c>
      <c r="K2836" s="1">
        <v>405</v>
      </c>
      <c r="L2836" s="1">
        <v>95</v>
      </c>
      <c r="M2836" s="6">
        <f t="shared" si="274"/>
        <v>27.4033976026289</v>
      </c>
      <c r="N2836" s="1">
        <v>0</v>
      </c>
      <c r="O2836" s="1">
        <v>0</v>
      </c>
      <c r="P2836" s="12">
        <f t="shared" si="275"/>
        <v>0</v>
      </c>
      <c r="Q2836" s="1">
        <v>0</v>
      </c>
      <c r="R2836" s="1">
        <v>0</v>
      </c>
      <c r="S2836" s="1">
        <v>0</v>
      </c>
      <c r="T2836" s="1">
        <v>0</v>
      </c>
      <c r="U2836" s="4" t="s">
        <v>34</v>
      </c>
      <c r="V2836">
        <v>0.49</v>
      </c>
      <c r="W2836">
        <v>0.4</v>
      </c>
      <c r="X2836">
        <v>0.75</v>
      </c>
      <c r="Y2836">
        <v>2.38</v>
      </c>
      <c r="Z2836">
        <v>0.25</v>
      </c>
      <c r="AA2836" s="5">
        <f t="shared" si="276"/>
        <v>0</v>
      </c>
      <c r="AB2836" s="15" cm="1">
        <f t="array" ref="AB2836">_xlfn.SWITCH(U2836,"夏",122,"冬",90,"春",153,"秋",153,0)</f>
        <v>153</v>
      </c>
      <c r="AC2836" s="16">
        <f t="shared" si="277"/>
        <v>0</v>
      </c>
      <c r="AD2836" s="5">
        <f>IFERROR(AA2836/D2836,0)</f>
        <v>0</v>
      </c>
      <c r="AE2836" s="15">
        <f t="shared" si="278"/>
        <v>0.41917808219178082</v>
      </c>
      <c r="AF2836" s="5">
        <f>IFERROR(AD2836*AE2836*48,0)</f>
        <v>0</v>
      </c>
    </row>
    <row r="2837" spans="1:32" x14ac:dyDescent="0.15">
      <c r="A2837" s="8">
        <v>45750</v>
      </c>
      <c r="B2837" s="1" t="s">
        <v>48</v>
      </c>
      <c r="C2837" s="1" t="s">
        <v>58</v>
      </c>
      <c r="D2837" s="1">
        <v>142.75</v>
      </c>
      <c r="E2837" s="6">
        <v>3.13</v>
      </c>
      <c r="F2837" s="10">
        <v>0.75</v>
      </c>
      <c r="G2837" s="1">
        <v>27.4</v>
      </c>
      <c r="H2837" s="1">
        <v>21</v>
      </c>
      <c r="I2837" s="1">
        <v>27.7</v>
      </c>
      <c r="J2837" s="1">
        <v>0.1</v>
      </c>
      <c r="K2837" s="1">
        <v>406</v>
      </c>
      <c r="L2837" s="1">
        <v>310</v>
      </c>
      <c r="M2837" s="6">
        <f t="shared" si="274"/>
        <v>27.792319317308625</v>
      </c>
      <c r="N2837" s="1">
        <v>0.7</v>
      </c>
      <c r="O2837" s="11" cm="1">
        <f t="array" ref="O2837">ROUND(_xlfn.SWITCH(C2837,"建筑专教",IF(S2837&gt;0.1,1.38,1.28),"阶梯教室",IF(S2837&gt;0.1,1.15,1.05),"公共教室",IF(S2837&gt;0.1,1.22,1.12),IF(S2837&gt;0.1,1.2,1.1))+(MOD(ROW()*11,31)/31-0.5)*0.06,2)</f>
        <v>1.39</v>
      </c>
      <c r="P2837" s="12">
        <f t="shared" si="275"/>
        <v>0.01</v>
      </c>
      <c r="Q2837" s="13">
        <f t="shared" si="279"/>
        <v>0.98737000455310597</v>
      </c>
      <c r="R2837" s="1">
        <v>0</v>
      </c>
      <c r="S2837" s="1">
        <v>0.18</v>
      </c>
      <c r="T2837" s="1">
        <v>0.22</v>
      </c>
      <c r="U2837" s="4" t="s">
        <v>34</v>
      </c>
      <c r="V2837">
        <v>0.49</v>
      </c>
      <c r="W2837">
        <v>0.4</v>
      </c>
      <c r="X2837">
        <v>0.75</v>
      </c>
      <c r="Y2837">
        <v>2.38</v>
      </c>
      <c r="Z2837">
        <v>0.25</v>
      </c>
      <c r="AA2837" s="5">
        <f t="shared" si="276"/>
        <v>0.4</v>
      </c>
      <c r="AB2837" s="15" cm="1">
        <f t="array" ref="AB2837">_xlfn.SWITCH(U2837,"夏",122,"冬",90,"春",153,"秋",153,0)</f>
        <v>153</v>
      </c>
      <c r="AC2837" s="16">
        <f t="shared" si="277"/>
        <v>61.2</v>
      </c>
      <c r="AD2837" s="5">
        <f>IFERROR(AA2837/D2837,0)</f>
        <v>2.8021015761821367E-3</v>
      </c>
      <c r="AE2837" s="15">
        <f t="shared" si="278"/>
        <v>0.41917808219178082</v>
      </c>
      <c r="AF2837" s="5">
        <f>IFERROR(AD2837*AE2837*48,0)</f>
        <v>5.637981911090853E-2</v>
      </c>
    </row>
    <row r="2838" spans="1:32" x14ac:dyDescent="0.15">
      <c r="A2838" s="8">
        <v>45750</v>
      </c>
      <c r="B2838" s="1" t="s">
        <v>48</v>
      </c>
      <c r="C2838" s="1" t="s">
        <v>58</v>
      </c>
      <c r="D2838" s="1">
        <v>142.75</v>
      </c>
      <c r="E2838" s="6">
        <v>3.13</v>
      </c>
      <c r="F2838" s="10">
        <v>0.77083333333333304</v>
      </c>
      <c r="G2838" s="1">
        <v>27.8</v>
      </c>
      <c r="H2838" s="1">
        <v>19</v>
      </c>
      <c r="I2838" s="1">
        <v>28.1</v>
      </c>
      <c r="J2838" s="1">
        <v>0.08</v>
      </c>
      <c r="K2838" s="1">
        <v>428</v>
      </c>
      <c r="L2838" s="1">
        <v>340</v>
      </c>
      <c r="M2838" s="6">
        <f t="shared" si="274"/>
        <v>28.180434325116948</v>
      </c>
      <c r="N2838" s="1">
        <v>0.7</v>
      </c>
      <c r="O2838" s="11" cm="1">
        <f t="array" ref="O2838">ROUND(_xlfn.SWITCH(C2838,"建筑专教",IF(S2838&gt;0.1,1.38,1.28),"阶梯教室",IF(S2838&gt;0.1,1.15,1.05),"公共教室",IF(S2838&gt;0.1,1.22,1.12),IF(S2838&gt;0.1,1.2,1.1))+(MOD(ROW()*11,31)/31-0.5)*0.06,2)</f>
        <v>1.35</v>
      </c>
      <c r="P2838" s="12">
        <f t="shared" si="275"/>
        <v>0.03</v>
      </c>
      <c r="Q2838" s="13">
        <f t="shared" si="279"/>
        <v>1.0412604238541785</v>
      </c>
      <c r="R2838" s="1">
        <v>0</v>
      </c>
      <c r="S2838" s="1">
        <v>0.18</v>
      </c>
      <c r="T2838" s="1">
        <v>0.3</v>
      </c>
      <c r="U2838" s="4" t="s">
        <v>34</v>
      </c>
      <c r="V2838">
        <v>0.49</v>
      </c>
      <c r="W2838">
        <v>0.4</v>
      </c>
      <c r="X2838">
        <v>0.75</v>
      </c>
      <c r="Y2838">
        <v>2.38</v>
      </c>
      <c r="Z2838">
        <v>0.25</v>
      </c>
      <c r="AA2838" s="5">
        <f t="shared" si="276"/>
        <v>0.48</v>
      </c>
      <c r="AB2838" s="15" cm="1">
        <f t="array" ref="AB2838">_xlfn.SWITCH(U2838,"夏",122,"冬",90,"春",153,"秋",153,0)</f>
        <v>153</v>
      </c>
      <c r="AC2838" s="16">
        <f t="shared" si="277"/>
        <v>73.44</v>
      </c>
      <c r="AD2838" s="5">
        <f>IFERROR(AA2838/D2838,0)</f>
        <v>3.3625218914185638E-3</v>
      </c>
      <c r="AE2838" s="15">
        <f t="shared" si="278"/>
        <v>0.41917808219178082</v>
      </c>
      <c r="AF2838" s="5">
        <f>IFERROR(AD2838*AE2838*48,0)</f>
        <v>6.7655782933090228E-2</v>
      </c>
    </row>
    <row r="2839" spans="1:32" x14ac:dyDescent="0.15">
      <c r="A2839" s="8">
        <v>45750</v>
      </c>
      <c r="B2839" s="1" t="s">
        <v>48</v>
      </c>
      <c r="C2839" s="1" t="s">
        <v>58</v>
      </c>
      <c r="D2839" s="1">
        <v>142.75</v>
      </c>
      <c r="E2839" s="6">
        <v>3.13</v>
      </c>
      <c r="F2839" s="10">
        <v>0.79166666666666696</v>
      </c>
      <c r="G2839" s="1">
        <v>28.2</v>
      </c>
      <c r="H2839" s="1">
        <v>17</v>
      </c>
      <c r="I2839" s="1">
        <v>28.5</v>
      </c>
      <c r="J2839" s="1">
        <v>0.06</v>
      </c>
      <c r="K2839" s="1">
        <v>428</v>
      </c>
      <c r="L2839" s="1">
        <v>370</v>
      </c>
      <c r="M2839" s="6">
        <f t="shared" si="274"/>
        <v>28.56741828441892</v>
      </c>
      <c r="N2839" s="1">
        <v>0.7</v>
      </c>
      <c r="O2839" s="11" cm="1">
        <f t="array" ref="O2839">ROUND(_xlfn.SWITCH(C2839,"建筑专教",IF(S2839&gt;0.1,1.38,1.28),"阶梯教室",IF(S2839&gt;0.1,1.15,1.05),"公共教室",IF(S2839&gt;0.1,1.22,1.12),IF(S2839&gt;0.1,1.2,1.1))+(MOD(ROW()*11,31)/31-0.5)*0.06,2)</f>
        <v>1.37</v>
      </c>
      <c r="P2839" s="12">
        <f t="shared" si="275"/>
        <v>0.03</v>
      </c>
      <c r="Q2839" s="13">
        <f t="shared" si="279"/>
        <v>1.1430969667256483</v>
      </c>
      <c r="R2839" s="1">
        <v>0</v>
      </c>
      <c r="S2839" s="1">
        <v>0.18</v>
      </c>
      <c r="T2839" s="1">
        <v>0.3</v>
      </c>
      <c r="U2839" s="4" t="s">
        <v>34</v>
      </c>
      <c r="V2839">
        <v>0.49</v>
      </c>
      <c r="W2839">
        <v>0.4</v>
      </c>
      <c r="X2839">
        <v>0.75</v>
      </c>
      <c r="Y2839">
        <v>2.38</v>
      </c>
      <c r="Z2839">
        <v>0.25</v>
      </c>
      <c r="AA2839" s="5">
        <f t="shared" si="276"/>
        <v>0.48</v>
      </c>
      <c r="AB2839" s="15" cm="1">
        <f t="array" ref="AB2839">_xlfn.SWITCH(U2839,"夏",122,"冬",90,"春",153,"秋",153,0)</f>
        <v>153</v>
      </c>
      <c r="AC2839" s="16">
        <f t="shared" si="277"/>
        <v>73.44</v>
      </c>
      <c r="AD2839" s="5">
        <f>IFERROR(AA2839/D2839,0)</f>
        <v>3.3625218914185638E-3</v>
      </c>
      <c r="AE2839" s="15">
        <f t="shared" si="278"/>
        <v>0.41917808219178082</v>
      </c>
      <c r="AF2839" s="5">
        <f>IFERROR(AD2839*AE2839*48,0)</f>
        <v>6.7655782933090228E-2</v>
      </c>
    </row>
    <row r="2840" spans="1:32" x14ac:dyDescent="0.15">
      <c r="A2840" s="8">
        <v>45750</v>
      </c>
      <c r="B2840" s="1" t="s">
        <v>48</v>
      </c>
      <c r="C2840" s="1" t="s">
        <v>58</v>
      </c>
      <c r="D2840" s="1">
        <v>142.75</v>
      </c>
      <c r="E2840" s="6">
        <v>3.13</v>
      </c>
      <c r="F2840" s="10">
        <v>0.8125</v>
      </c>
      <c r="G2840" s="1">
        <v>28.6</v>
      </c>
      <c r="H2840" s="1">
        <v>15</v>
      </c>
      <c r="I2840" s="1">
        <v>28.9</v>
      </c>
      <c r="J2840" s="1">
        <v>0.08</v>
      </c>
      <c r="K2840" s="1">
        <v>405</v>
      </c>
      <c r="L2840" s="1">
        <v>400</v>
      </c>
      <c r="M2840" s="6">
        <f t="shared" si="274"/>
        <v>28.979797246065175</v>
      </c>
      <c r="N2840" s="1">
        <v>0.7</v>
      </c>
      <c r="O2840" s="11" cm="1">
        <f t="array" ref="O2840">ROUND(_xlfn.SWITCH(C2840,"建筑专教",IF(S2840&gt;0.1,1.38,1.28),"阶梯教室",IF(S2840&gt;0.1,1.15,1.05),"公共教室",IF(S2840&gt;0.1,1.22,1.12),IF(S2840&gt;0.1,1.2,1.1))+(MOD(ROW()*11,31)/31-0.5)*0.06,2)</f>
        <v>1.39</v>
      </c>
      <c r="P2840" s="12">
        <f t="shared" si="275"/>
        <v>0.01</v>
      </c>
      <c r="Q2840" s="13">
        <f t="shared" si="279"/>
        <v>1.2433854677885492</v>
      </c>
      <c r="R2840" s="1">
        <v>0</v>
      </c>
      <c r="S2840" s="1">
        <v>0.18</v>
      </c>
      <c r="T2840" s="1">
        <v>0.22</v>
      </c>
      <c r="U2840" s="4" t="s">
        <v>34</v>
      </c>
      <c r="V2840">
        <v>0.49</v>
      </c>
      <c r="W2840">
        <v>0.4</v>
      </c>
      <c r="X2840">
        <v>0.75</v>
      </c>
      <c r="Y2840">
        <v>2.38</v>
      </c>
      <c r="Z2840">
        <v>0.25</v>
      </c>
      <c r="AA2840" s="5">
        <f t="shared" si="276"/>
        <v>0.4</v>
      </c>
      <c r="AB2840" s="15" cm="1">
        <f t="array" ref="AB2840">_xlfn.SWITCH(U2840,"夏",122,"冬",90,"春",153,"秋",153,0)</f>
        <v>153</v>
      </c>
      <c r="AC2840" s="16">
        <f t="shared" si="277"/>
        <v>61.2</v>
      </c>
      <c r="AD2840" s="5">
        <f>IFERROR(AA2840/D2840,0)</f>
        <v>2.8021015761821367E-3</v>
      </c>
      <c r="AE2840" s="15">
        <f t="shared" si="278"/>
        <v>0.41917808219178082</v>
      </c>
      <c r="AF2840" s="5">
        <f>IFERROR(AD2840*AE2840*48,0)</f>
        <v>5.637981911090853E-2</v>
      </c>
    </row>
    <row r="2841" spans="1:32" x14ac:dyDescent="0.15">
      <c r="A2841" s="8">
        <v>45750</v>
      </c>
      <c r="B2841" s="1" t="s">
        <v>48</v>
      </c>
      <c r="C2841" s="1" t="s">
        <v>58</v>
      </c>
      <c r="D2841" s="1">
        <v>142.75</v>
      </c>
      <c r="E2841" s="6">
        <v>3.13</v>
      </c>
      <c r="F2841" s="10">
        <v>0.83333333333333304</v>
      </c>
      <c r="G2841" s="1">
        <v>29</v>
      </c>
      <c r="H2841" s="1">
        <v>13</v>
      </c>
      <c r="I2841" s="1">
        <v>29.3</v>
      </c>
      <c r="J2841" s="1">
        <v>0.1</v>
      </c>
      <c r="K2841" s="1">
        <v>405</v>
      </c>
      <c r="L2841" s="1">
        <v>430</v>
      </c>
      <c r="M2841" s="6">
        <f t="shared" si="274"/>
        <v>29.390862788270226</v>
      </c>
      <c r="N2841" s="1">
        <v>0.7</v>
      </c>
      <c r="O2841" s="11" cm="1">
        <f t="array" ref="O2841">ROUND(_xlfn.SWITCH(C2841,"建筑专教",IF(S2841&gt;0.1,1.38,1.28),"阶梯教室",IF(S2841&gt;0.1,1.15,1.05),"公共教室",IF(S2841&gt;0.1,1.22,1.12),IF(S2841&gt;0.1,1.2,1.1))+(MOD(ROW()*11,31)/31-0.5)*0.06,2)</f>
        <v>1.36</v>
      </c>
      <c r="P2841" s="12">
        <f t="shared" si="275"/>
        <v>0.01</v>
      </c>
      <c r="Q2841" s="13">
        <f t="shared" si="279"/>
        <v>1.310852206691911</v>
      </c>
      <c r="R2841" s="1">
        <v>0</v>
      </c>
      <c r="S2841" s="1">
        <v>0.18</v>
      </c>
      <c r="T2841" s="1">
        <v>0.14000000000000001</v>
      </c>
      <c r="U2841" s="4" t="s">
        <v>34</v>
      </c>
      <c r="V2841">
        <v>0.49</v>
      </c>
      <c r="W2841">
        <v>0.4</v>
      </c>
      <c r="X2841">
        <v>0.75</v>
      </c>
      <c r="Y2841">
        <v>2.38</v>
      </c>
      <c r="Z2841">
        <v>0.25</v>
      </c>
      <c r="AA2841" s="5">
        <f t="shared" si="276"/>
        <v>0.32</v>
      </c>
      <c r="AB2841" s="15" cm="1">
        <f t="array" ref="AB2841">_xlfn.SWITCH(U2841,"夏",122,"冬",90,"春",153,"秋",153,0)</f>
        <v>153</v>
      </c>
      <c r="AC2841" s="16">
        <f t="shared" si="277"/>
        <v>48.96</v>
      </c>
      <c r="AD2841" s="5">
        <f>IFERROR(AA2841/D2841,0)</f>
        <v>2.2416812609457092E-3</v>
      </c>
      <c r="AE2841" s="15">
        <f t="shared" si="278"/>
        <v>0.41917808219178082</v>
      </c>
      <c r="AF2841" s="5">
        <f>IFERROR(AD2841*AE2841*48,0)</f>
        <v>4.5103855288726818E-2</v>
      </c>
    </row>
    <row r="2842" spans="1:32" x14ac:dyDescent="0.15">
      <c r="A2842" s="8">
        <v>45750</v>
      </c>
      <c r="B2842" s="1" t="s">
        <v>48</v>
      </c>
      <c r="C2842" s="1" t="s">
        <v>58</v>
      </c>
      <c r="D2842" s="1">
        <v>142.75</v>
      </c>
      <c r="E2842" s="6">
        <v>3.13</v>
      </c>
      <c r="F2842" s="10">
        <v>0.85416666666666696</v>
      </c>
      <c r="G2842" s="1">
        <v>29.4</v>
      </c>
      <c r="H2842" s="1">
        <v>11</v>
      </c>
      <c r="I2842" s="1">
        <v>29.7</v>
      </c>
      <c r="J2842" s="1">
        <v>0.12</v>
      </c>
      <c r="K2842" s="1">
        <v>405</v>
      </c>
      <c r="L2842" s="1">
        <v>460</v>
      </c>
      <c r="M2842" s="6">
        <f t="shared" si="274"/>
        <v>29.800960473560849</v>
      </c>
      <c r="N2842" s="1">
        <v>0.7</v>
      </c>
      <c r="O2842" s="11" cm="1">
        <f t="array" ref="O2842">ROUND(_xlfn.SWITCH(C2842,"建筑专教",IF(S2842&gt;0.1,1.38,1.28),"阶梯教室",IF(S2842&gt;0.1,1.15,1.05),"公共教室",IF(S2842&gt;0.1,1.22,1.12),IF(S2842&gt;0.1,1.2,1.1))+(MOD(ROW()*11,31)/31-0.5)*0.06,2)</f>
        <v>1.38</v>
      </c>
      <c r="P2842" s="12">
        <f t="shared" si="275"/>
        <v>0.01</v>
      </c>
      <c r="Q2842" s="13">
        <f t="shared" si="279"/>
        <v>1.4066390657321604</v>
      </c>
      <c r="R2842" s="1">
        <v>0</v>
      </c>
      <c r="S2842" s="1">
        <v>0.18</v>
      </c>
      <c r="T2842" s="1">
        <v>0.06</v>
      </c>
      <c r="U2842" s="4" t="s">
        <v>34</v>
      </c>
      <c r="V2842">
        <v>0.49</v>
      </c>
      <c r="W2842">
        <v>0.4</v>
      </c>
      <c r="X2842">
        <v>0.75</v>
      </c>
      <c r="Y2842">
        <v>2.38</v>
      </c>
      <c r="Z2842">
        <v>0.25</v>
      </c>
      <c r="AA2842" s="5">
        <f t="shared" si="276"/>
        <v>0.24</v>
      </c>
      <c r="AB2842" s="15" cm="1">
        <f t="array" ref="AB2842">_xlfn.SWITCH(U2842,"夏",122,"冬",90,"春",153,"秋",153,0)</f>
        <v>153</v>
      </c>
      <c r="AC2842" s="16">
        <f t="shared" si="277"/>
        <v>36.72</v>
      </c>
      <c r="AD2842" s="5">
        <f>IFERROR(AA2842/D2842,0)</f>
        <v>1.6812609457092819E-3</v>
      </c>
      <c r="AE2842" s="15">
        <f t="shared" si="278"/>
        <v>0.41917808219178082</v>
      </c>
      <c r="AF2842" s="5">
        <f>IFERROR(AD2842*AE2842*48,0)</f>
        <v>3.3827891466545114E-2</v>
      </c>
    </row>
    <row r="2843" spans="1:32" x14ac:dyDescent="0.15">
      <c r="A2843" s="8">
        <v>45750</v>
      </c>
      <c r="B2843" s="1" t="s">
        <v>48</v>
      </c>
      <c r="C2843" s="1" t="s">
        <v>58</v>
      </c>
      <c r="D2843" s="1">
        <v>142.75</v>
      </c>
      <c r="E2843" s="6">
        <v>3.13</v>
      </c>
      <c r="F2843" s="10">
        <v>0.875</v>
      </c>
      <c r="G2843" s="1">
        <v>29</v>
      </c>
      <c r="H2843" s="1">
        <v>13</v>
      </c>
      <c r="I2843" s="1">
        <v>29.3</v>
      </c>
      <c r="J2843" s="1">
        <v>0.1</v>
      </c>
      <c r="K2843" s="1">
        <v>405</v>
      </c>
      <c r="L2843" s="1">
        <v>135</v>
      </c>
      <c r="M2843" s="6">
        <f t="shared" si="274"/>
        <v>29.390862788270226</v>
      </c>
      <c r="N2843" s="1">
        <v>0</v>
      </c>
      <c r="O2843" s="1">
        <v>0</v>
      </c>
      <c r="P2843" s="12">
        <f t="shared" si="275"/>
        <v>0</v>
      </c>
      <c r="Q2843" s="1">
        <v>0</v>
      </c>
      <c r="R2843" s="1">
        <v>0</v>
      </c>
      <c r="S2843" s="1">
        <v>0</v>
      </c>
      <c r="T2843" s="1">
        <v>0</v>
      </c>
      <c r="U2843" s="4" t="s">
        <v>34</v>
      </c>
      <c r="V2843">
        <v>0.49</v>
      </c>
      <c r="W2843">
        <v>0.4</v>
      </c>
      <c r="X2843">
        <v>0.75</v>
      </c>
      <c r="Y2843">
        <v>2.38</v>
      </c>
      <c r="Z2843">
        <v>0.25</v>
      </c>
      <c r="AA2843" s="5">
        <f t="shared" si="276"/>
        <v>0</v>
      </c>
      <c r="AB2843" s="15" cm="1">
        <f t="array" ref="AB2843">_xlfn.SWITCH(U2843,"夏",122,"冬",90,"春",153,"秋",153,0)</f>
        <v>153</v>
      </c>
      <c r="AC2843" s="16">
        <f t="shared" si="277"/>
        <v>0</v>
      </c>
      <c r="AD2843" s="5">
        <f>IFERROR(AA2843/D2843,0)</f>
        <v>0</v>
      </c>
      <c r="AE2843" s="15">
        <f t="shared" si="278"/>
        <v>0.41917808219178082</v>
      </c>
      <c r="AF2843" s="5">
        <f>IFERROR(AD2843*AE2843*48,0)</f>
        <v>0</v>
      </c>
    </row>
    <row r="2844" spans="1:32" x14ac:dyDescent="0.15">
      <c r="A2844" s="8">
        <v>45750</v>
      </c>
      <c r="B2844" s="1" t="s">
        <v>48</v>
      </c>
      <c r="C2844" s="1" t="s">
        <v>58</v>
      </c>
      <c r="D2844" s="1">
        <v>142.75</v>
      </c>
      <c r="E2844" s="6">
        <v>3.13</v>
      </c>
      <c r="F2844" s="10">
        <v>0.89583333333333304</v>
      </c>
      <c r="G2844" s="1">
        <v>28.6</v>
      </c>
      <c r="H2844" s="1">
        <v>15</v>
      </c>
      <c r="I2844" s="1">
        <v>28.9</v>
      </c>
      <c r="J2844" s="1">
        <v>0.08</v>
      </c>
      <c r="K2844" s="1">
        <v>405</v>
      </c>
      <c r="L2844" s="1">
        <v>110</v>
      </c>
      <c r="M2844" s="6">
        <f t="shared" si="274"/>
        <v>28.979797246065175</v>
      </c>
      <c r="N2844" s="1">
        <v>0</v>
      </c>
      <c r="O2844" s="1">
        <v>0</v>
      </c>
      <c r="P2844" s="12">
        <f t="shared" si="275"/>
        <v>0</v>
      </c>
      <c r="Q2844" s="1">
        <v>0</v>
      </c>
      <c r="R2844" s="1">
        <v>0</v>
      </c>
      <c r="S2844" s="1">
        <v>0</v>
      </c>
      <c r="T2844" s="1">
        <v>0</v>
      </c>
      <c r="U2844" s="4" t="s">
        <v>34</v>
      </c>
      <c r="V2844">
        <v>0.49</v>
      </c>
      <c r="W2844">
        <v>0.4</v>
      </c>
      <c r="X2844">
        <v>0.75</v>
      </c>
      <c r="Y2844">
        <v>2.38</v>
      </c>
      <c r="Z2844">
        <v>0.25</v>
      </c>
      <c r="AA2844" s="5">
        <f t="shared" si="276"/>
        <v>0</v>
      </c>
      <c r="AB2844" s="15" cm="1">
        <f t="array" ref="AB2844">_xlfn.SWITCH(U2844,"夏",122,"冬",90,"春",153,"秋",153,0)</f>
        <v>153</v>
      </c>
      <c r="AC2844" s="16">
        <f t="shared" si="277"/>
        <v>0</v>
      </c>
      <c r="AD2844" s="5">
        <f>IFERROR(AA2844/D2844,0)</f>
        <v>0</v>
      </c>
      <c r="AE2844" s="15">
        <f t="shared" si="278"/>
        <v>0.41917808219178082</v>
      </c>
      <c r="AF2844" s="5">
        <f>IFERROR(AD2844*AE2844*48,0)</f>
        <v>0</v>
      </c>
    </row>
    <row r="2845" spans="1:32" x14ac:dyDescent="0.15">
      <c r="A2845" s="8">
        <v>45750</v>
      </c>
      <c r="B2845" s="1" t="s">
        <v>48</v>
      </c>
      <c r="C2845" s="1" t="s">
        <v>58</v>
      </c>
      <c r="D2845" s="1">
        <v>142.75</v>
      </c>
      <c r="E2845" s="6">
        <v>3.13</v>
      </c>
      <c r="F2845" s="10">
        <v>0.91666666666666696</v>
      </c>
      <c r="G2845" s="1">
        <v>28.2</v>
      </c>
      <c r="H2845" s="1">
        <v>17</v>
      </c>
      <c r="I2845" s="1">
        <v>28.5</v>
      </c>
      <c r="J2845" s="1">
        <v>0.09</v>
      </c>
      <c r="K2845" s="1">
        <v>405</v>
      </c>
      <c r="L2845" s="1">
        <v>90</v>
      </c>
      <c r="M2845" s="6">
        <f t="shared" si="274"/>
        <v>28.585978996196786</v>
      </c>
      <c r="N2845" s="1">
        <v>0</v>
      </c>
      <c r="O2845" s="1">
        <v>0</v>
      </c>
      <c r="P2845" s="12">
        <f t="shared" si="275"/>
        <v>0</v>
      </c>
      <c r="Q2845" s="1">
        <v>0</v>
      </c>
      <c r="R2845" s="1">
        <v>0</v>
      </c>
      <c r="S2845" s="1">
        <v>0</v>
      </c>
      <c r="T2845" s="1">
        <v>0</v>
      </c>
      <c r="U2845" s="4" t="s">
        <v>34</v>
      </c>
      <c r="V2845">
        <v>0.49</v>
      </c>
      <c r="W2845">
        <v>0.4</v>
      </c>
      <c r="X2845">
        <v>0.75</v>
      </c>
      <c r="Y2845">
        <v>2.38</v>
      </c>
      <c r="Z2845">
        <v>0.25</v>
      </c>
      <c r="AA2845" s="5">
        <f t="shared" si="276"/>
        <v>0</v>
      </c>
      <c r="AB2845" s="15" cm="1">
        <f t="array" ref="AB2845">_xlfn.SWITCH(U2845,"夏",122,"冬",90,"春",153,"秋",153,0)</f>
        <v>153</v>
      </c>
      <c r="AC2845" s="16">
        <f t="shared" si="277"/>
        <v>0</v>
      </c>
      <c r="AD2845" s="5">
        <f>IFERROR(AA2845/D2845,0)</f>
        <v>0</v>
      </c>
      <c r="AE2845" s="15">
        <f t="shared" si="278"/>
        <v>0.41917808219178082</v>
      </c>
      <c r="AF2845" s="5">
        <f>IFERROR(AD2845*AE2845*48,0)</f>
        <v>0</v>
      </c>
    </row>
    <row r="2846" spans="1:32" x14ac:dyDescent="0.15">
      <c r="A2846" s="8">
        <v>45750</v>
      </c>
      <c r="B2846" s="1" t="s">
        <v>49</v>
      </c>
      <c r="C2846" s="1" t="s">
        <v>58</v>
      </c>
      <c r="D2846" s="1">
        <v>142.75</v>
      </c>
      <c r="E2846" s="6">
        <v>3.13</v>
      </c>
      <c r="F2846" s="10">
        <v>0.33333333333333298</v>
      </c>
      <c r="G2846" s="1">
        <v>21.5</v>
      </c>
      <c r="H2846" s="1">
        <v>58</v>
      </c>
      <c r="I2846" s="1">
        <v>21.8</v>
      </c>
      <c r="J2846" s="1">
        <v>0.14000000000000001</v>
      </c>
      <c r="K2846" s="1">
        <v>408</v>
      </c>
      <c r="L2846" s="1">
        <v>100</v>
      </c>
      <c r="M2846" s="6">
        <f t="shared" si="274"/>
        <v>21.919869697010654</v>
      </c>
      <c r="N2846" s="1">
        <v>0</v>
      </c>
      <c r="O2846" s="1">
        <v>0</v>
      </c>
      <c r="P2846" s="12">
        <f t="shared" si="275"/>
        <v>0</v>
      </c>
      <c r="Q2846" s="1">
        <v>0</v>
      </c>
      <c r="R2846" s="1">
        <v>0</v>
      </c>
      <c r="S2846" s="1">
        <v>0</v>
      </c>
      <c r="T2846" s="1">
        <v>0</v>
      </c>
      <c r="U2846" s="4" t="s">
        <v>34</v>
      </c>
      <c r="V2846">
        <v>0.49</v>
      </c>
      <c r="W2846">
        <v>0.4</v>
      </c>
      <c r="X2846">
        <v>0.75</v>
      </c>
      <c r="Y2846">
        <v>2.38</v>
      </c>
      <c r="Z2846">
        <v>0.25</v>
      </c>
      <c r="AA2846" s="5">
        <f t="shared" si="276"/>
        <v>0</v>
      </c>
      <c r="AB2846" s="15" cm="1">
        <f t="array" ref="AB2846">_xlfn.SWITCH(U2846,"夏",122,"冬",90,"春",153,"秋",153,0)</f>
        <v>153</v>
      </c>
      <c r="AC2846" s="16">
        <f t="shared" si="277"/>
        <v>0</v>
      </c>
      <c r="AD2846" s="5">
        <f>IFERROR(AA2846/D2846,0)</f>
        <v>0</v>
      </c>
      <c r="AE2846" s="15">
        <f t="shared" si="278"/>
        <v>0.41917808219178082</v>
      </c>
      <c r="AF2846" s="5">
        <f>IFERROR(AD2846*AE2846*48,0)</f>
        <v>0</v>
      </c>
    </row>
    <row r="2847" spans="1:32" x14ac:dyDescent="0.15">
      <c r="A2847" s="8">
        <v>45750</v>
      </c>
      <c r="B2847" s="1" t="s">
        <v>49</v>
      </c>
      <c r="C2847" s="1" t="s">
        <v>58</v>
      </c>
      <c r="D2847" s="1">
        <v>142.75</v>
      </c>
      <c r="E2847" s="6">
        <v>3.13</v>
      </c>
      <c r="F2847" s="10">
        <v>0.35416666666666702</v>
      </c>
      <c r="G2847" s="1">
        <v>21.9</v>
      </c>
      <c r="H2847" s="1">
        <v>56</v>
      </c>
      <c r="I2847" s="1">
        <v>22.2</v>
      </c>
      <c r="J2847" s="1">
        <v>0.16</v>
      </c>
      <c r="K2847" s="1">
        <v>435</v>
      </c>
      <c r="L2847" s="1">
        <v>335</v>
      </c>
      <c r="M2847" s="6">
        <f t="shared" si="274"/>
        <v>22.329335674696381</v>
      </c>
      <c r="N2847" s="1">
        <v>0.7</v>
      </c>
      <c r="O2847" s="11" cm="1">
        <f t="array" ref="O2847">ROUND(_xlfn.SWITCH(C2847,"建筑专教",IF(S2847&gt;0.1,1.38,1.28),"阶梯教室",IF(S2847&gt;0.1,1.15,1.05),"公共教室",IF(S2847&gt;0.1,1.22,1.12),IF(S2847&gt;0.1,1.2,1.1))+(MOD(ROW()*11,31)/31-0.5)*0.06,2)</f>
        <v>1.36</v>
      </c>
      <c r="P2847" s="12">
        <f t="shared" si="275"/>
        <v>0.04</v>
      </c>
      <c r="Q2847" s="13">
        <f t="shared" si="279"/>
        <v>-0.34954799650978491</v>
      </c>
      <c r="R2847" s="1">
        <v>0</v>
      </c>
      <c r="S2847" s="1">
        <v>0.18</v>
      </c>
      <c r="T2847" s="1">
        <v>0.35</v>
      </c>
      <c r="U2847" s="4" t="s">
        <v>34</v>
      </c>
      <c r="V2847">
        <v>0.49</v>
      </c>
      <c r="W2847">
        <v>0.4</v>
      </c>
      <c r="X2847">
        <v>0.75</v>
      </c>
      <c r="Y2847">
        <v>2.38</v>
      </c>
      <c r="Z2847">
        <v>0.25</v>
      </c>
      <c r="AA2847" s="5">
        <f t="shared" si="276"/>
        <v>0.53</v>
      </c>
      <c r="AB2847" s="15" cm="1">
        <f t="array" ref="AB2847">_xlfn.SWITCH(U2847,"夏",122,"冬",90,"春",153,"秋",153,0)</f>
        <v>153</v>
      </c>
      <c r="AC2847" s="16">
        <f t="shared" si="277"/>
        <v>81.09</v>
      </c>
      <c r="AD2847" s="5">
        <f>IFERROR(AA2847/D2847,0)</f>
        <v>3.712784588441331E-3</v>
      </c>
      <c r="AE2847" s="15">
        <f t="shared" si="278"/>
        <v>0.41917808219178082</v>
      </c>
      <c r="AF2847" s="5">
        <f>IFERROR(AD2847*AE2847*48,0)</f>
        <v>7.4703260321953791E-2</v>
      </c>
    </row>
    <row r="2848" spans="1:32" x14ac:dyDescent="0.15">
      <c r="A2848" s="8">
        <v>45750</v>
      </c>
      <c r="B2848" s="1" t="s">
        <v>49</v>
      </c>
      <c r="C2848" s="1" t="s">
        <v>58</v>
      </c>
      <c r="D2848" s="1">
        <v>142.75</v>
      </c>
      <c r="E2848" s="6">
        <v>3.13</v>
      </c>
      <c r="F2848" s="10">
        <v>0.375</v>
      </c>
      <c r="G2848" s="1">
        <v>22.4</v>
      </c>
      <c r="H2848" s="1">
        <v>54</v>
      </c>
      <c r="I2848" s="1">
        <v>22.7</v>
      </c>
      <c r="J2848" s="1">
        <v>0.15</v>
      </c>
      <c r="K2848" s="1">
        <v>468</v>
      </c>
      <c r="L2848" s="1">
        <v>365</v>
      </c>
      <c r="M2848" s="6">
        <f t="shared" ref="M2848:M2911" si="280">IFERROR(POWER((I2848+273.15)^4+133500000*POWER(J2848,0.6)*(I2848-G2848),0.25)-273.15,I2848)</f>
        <v>22.823796960147092</v>
      </c>
      <c r="N2848" s="1">
        <v>0.7</v>
      </c>
      <c r="O2848" s="11" cm="1">
        <f t="array" ref="O2848">ROUND(_xlfn.SWITCH(C2848,"建筑专教",IF(S2848&gt;0.1,1.38,1.28),"阶梯教室",IF(S2848&gt;0.1,1.15,1.05),"公共教室",IF(S2848&gt;0.1,1.22,1.12),IF(S2848&gt;0.1,1.2,1.1))+(MOD(ROW()*11,31)/31-0.5)*0.06,2)</f>
        <v>1.38</v>
      </c>
      <c r="P2848" s="12">
        <f t="shared" si="275"/>
        <v>0.08</v>
      </c>
      <c r="Q2848" s="13">
        <f t="shared" si="279"/>
        <v>-0.18772495552455323</v>
      </c>
      <c r="R2848" s="1">
        <v>0</v>
      </c>
      <c r="S2848" s="1">
        <v>0.18</v>
      </c>
      <c r="T2848" s="1">
        <v>0.45</v>
      </c>
      <c r="U2848" s="4" t="s">
        <v>34</v>
      </c>
      <c r="V2848">
        <v>0.49</v>
      </c>
      <c r="W2848">
        <v>0.4</v>
      </c>
      <c r="X2848">
        <v>0.75</v>
      </c>
      <c r="Y2848">
        <v>2.38</v>
      </c>
      <c r="Z2848">
        <v>0.25</v>
      </c>
      <c r="AA2848" s="5">
        <f t="shared" si="276"/>
        <v>0.63</v>
      </c>
      <c r="AB2848" s="15" cm="1">
        <f t="array" ref="AB2848">_xlfn.SWITCH(U2848,"夏",122,"冬",90,"春",153,"秋",153,0)</f>
        <v>153</v>
      </c>
      <c r="AC2848" s="16">
        <f t="shared" si="277"/>
        <v>96.39</v>
      </c>
      <c r="AD2848" s="5">
        <f>IFERROR(AA2848/D2848,0)</f>
        <v>4.4133099824868651E-3</v>
      </c>
      <c r="AE2848" s="15">
        <f t="shared" si="278"/>
        <v>0.41917808219178082</v>
      </c>
      <c r="AF2848" s="5">
        <f>IFERROR(AD2848*AE2848*48,0)</f>
        <v>8.879821509968093E-2</v>
      </c>
    </row>
    <row r="2849" spans="1:32" x14ac:dyDescent="0.15">
      <c r="A2849" s="8">
        <v>45750</v>
      </c>
      <c r="B2849" s="1" t="s">
        <v>49</v>
      </c>
      <c r="C2849" s="1" t="s">
        <v>58</v>
      </c>
      <c r="D2849" s="1">
        <v>142.75</v>
      </c>
      <c r="E2849" s="6">
        <v>3.13</v>
      </c>
      <c r="F2849" s="10">
        <v>0.39583333333333298</v>
      </c>
      <c r="G2849" s="1">
        <v>22.8</v>
      </c>
      <c r="H2849" s="1">
        <v>52</v>
      </c>
      <c r="I2849" s="1">
        <v>23.1</v>
      </c>
      <c r="J2849" s="1">
        <v>0.13</v>
      </c>
      <c r="K2849" s="1">
        <v>475</v>
      </c>
      <c r="L2849" s="1">
        <v>395</v>
      </c>
      <c r="M2849" s="6">
        <f t="shared" si="280"/>
        <v>23.21315783816766</v>
      </c>
      <c r="N2849" s="1">
        <v>0.7</v>
      </c>
      <c r="O2849" s="11" cm="1">
        <f t="array" ref="O2849">ROUND(_xlfn.SWITCH(C2849,"建筑专教",IF(S2849&gt;0.1,1.38,1.28),"阶梯教室",IF(S2849&gt;0.1,1.15,1.05),"公共教室",IF(S2849&gt;0.1,1.22,1.12),IF(S2849&gt;0.1,1.2,1.1))+(MOD(ROW()*11,31)/31-0.5)*0.06,2)</f>
        <v>1.41</v>
      </c>
      <c r="P2849" s="12">
        <f t="shared" si="275"/>
        <v>0.09</v>
      </c>
      <c r="Q2849" s="13">
        <f t="shared" si="279"/>
        <v>-4.0369688874954943E-2</v>
      </c>
      <c r="R2849" s="1">
        <v>0</v>
      </c>
      <c r="S2849" s="1">
        <v>0.18</v>
      </c>
      <c r="T2849" s="1">
        <v>0.37</v>
      </c>
      <c r="U2849" s="4" t="s">
        <v>34</v>
      </c>
      <c r="V2849">
        <v>0.49</v>
      </c>
      <c r="W2849">
        <v>0.4</v>
      </c>
      <c r="X2849">
        <v>0.75</v>
      </c>
      <c r="Y2849">
        <v>2.38</v>
      </c>
      <c r="Z2849">
        <v>0.25</v>
      </c>
      <c r="AA2849" s="5">
        <f t="shared" si="276"/>
        <v>0.55000000000000004</v>
      </c>
      <c r="AB2849" s="15" cm="1">
        <f t="array" ref="AB2849">_xlfn.SWITCH(U2849,"夏",122,"冬",90,"春",153,"秋",153,0)</f>
        <v>153</v>
      </c>
      <c r="AC2849" s="16">
        <f t="shared" si="277"/>
        <v>84.15</v>
      </c>
      <c r="AD2849" s="5">
        <f>IFERROR(AA2849/D2849,0)</f>
        <v>3.852889667250438E-3</v>
      </c>
      <c r="AE2849" s="15">
        <f t="shared" si="278"/>
        <v>0.41917808219178082</v>
      </c>
      <c r="AF2849" s="5">
        <f>IFERROR(AD2849*AE2849*48,0)</f>
        <v>7.7522251277499232E-2</v>
      </c>
    </row>
    <row r="2850" spans="1:32" x14ac:dyDescent="0.15">
      <c r="A2850" s="8">
        <v>45750</v>
      </c>
      <c r="B2850" s="1" t="s">
        <v>49</v>
      </c>
      <c r="C2850" s="1" t="s">
        <v>58</v>
      </c>
      <c r="D2850" s="1">
        <v>142.75</v>
      </c>
      <c r="E2850" s="6">
        <v>3.13</v>
      </c>
      <c r="F2850" s="10">
        <v>0.41666666666666702</v>
      </c>
      <c r="G2850" s="1">
        <v>23.2</v>
      </c>
      <c r="H2850" s="1">
        <v>50</v>
      </c>
      <c r="I2850" s="1">
        <v>23.5</v>
      </c>
      <c r="J2850" s="1">
        <v>0.16</v>
      </c>
      <c r="K2850" s="1">
        <v>448</v>
      </c>
      <c r="L2850" s="1">
        <v>425</v>
      </c>
      <c r="M2850" s="6">
        <f t="shared" si="280"/>
        <v>23.627644223207824</v>
      </c>
      <c r="N2850" s="1">
        <v>0.7</v>
      </c>
      <c r="O2850" s="11" cm="1">
        <f t="array" ref="O2850">ROUND(_xlfn.SWITCH(C2850,"建筑专教",IF(S2850&gt;0.1,1.38,1.28),"阶梯教室",IF(S2850&gt;0.1,1.15,1.05),"公共教室",IF(S2850&gt;0.1,1.22,1.12),IF(S2850&gt;0.1,1.2,1.1))+(MOD(ROW()*11,31)/31-0.5)*0.06,2)</f>
        <v>1.37</v>
      </c>
      <c r="P2850" s="12">
        <f t="shared" si="275"/>
        <v>0.06</v>
      </c>
      <c r="Q2850" s="13">
        <f t="shared" si="279"/>
        <v>-7.773073628787066E-3</v>
      </c>
      <c r="R2850" s="1">
        <v>0</v>
      </c>
      <c r="S2850" s="1">
        <v>0.18</v>
      </c>
      <c r="T2850" s="1">
        <v>0.28999999999999998</v>
      </c>
      <c r="U2850" s="4" t="s">
        <v>34</v>
      </c>
      <c r="V2850">
        <v>0.49</v>
      </c>
      <c r="W2850">
        <v>0.4</v>
      </c>
      <c r="X2850">
        <v>0.75</v>
      </c>
      <c r="Y2850">
        <v>2.38</v>
      </c>
      <c r="Z2850">
        <v>0.25</v>
      </c>
      <c r="AA2850" s="5">
        <f t="shared" si="276"/>
        <v>0.47</v>
      </c>
      <c r="AB2850" s="15" cm="1">
        <f t="array" ref="AB2850">_xlfn.SWITCH(U2850,"夏",122,"冬",90,"春",153,"秋",153,0)</f>
        <v>153</v>
      </c>
      <c r="AC2850" s="16">
        <f t="shared" si="277"/>
        <v>71.91</v>
      </c>
      <c r="AD2850" s="5">
        <f>IFERROR(AA2850/D2850,0)</f>
        <v>3.2924693520140105E-3</v>
      </c>
      <c r="AE2850" s="15">
        <f t="shared" si="278"/>
        <v>0.41917808219178082</v>
      </c>
      <c r="AF2850" s="5">
        <f>IFERROR(AD2850*AE2850*48,0)</f>
        <v>6.6246287455317507E-2</v>
      </c>
    </row>
    <row r="2851" spans="1:32" x14ac:dyDescent="0.15">
      <c r="A2851" s="8">
        <v>45750</v>
      </c>
      <c r="B2851" s="1" t="s">
        <v>49</v>
      </c>
      <c r="C2851" s="1" t="s">
        <v>58</v>
      </c>
      <c r="D2851" s="1">
        <v>142.75</v>
      </c>
      <c r="E2851" s="6">
        <v>3.13</v>
      </c>
      <c r="F2851" s="10">
        <v>0.4375</v>
      </c>
      <c r="G2851" s="1">
        <v>23.6</v>
      </c>
      <c r="H2851" s="1">
        <v>48</v>
      </c>
      <c r="I2851" s="1">
        <v>23.9</v>
      </c>
      <c r="J2851" s="1">
        <v>0.13</v>
      </c>
      <c r="K2851" s="1">
        <v>422</v>
      </c>
      <c r="L2851" s="1">
        <v>455</v>
      </c>
      <c r="M2851" s="6">
        <f t="shared" si="280"/>
        <v>24.012246734893836</v>
      </c>
      <c r="N2851" s="1">
        <v>0.7</v>
      </c>
      <c r="O2851" s="11" cm="1">
        <f t="array" ref="O2851">ROUND(_xlfn.SWITCH(C2851,"建筑专教",IF(S2851&gt;0.1,1.38,1.28),"阶梯教室",IF(S2851&gt;0.1,1.15,1.05),"公共教室",IF(S2851&gt;0.1,1.22,1.12),IF(S2851&gt;0.1,1.2,1.1))+(MOD(ROW()*11,31)/31-0.5)*0.06,2)</f>
        <v>1.39</v>
      </c>
      <c r="P2851" s="12">
        <f t="shared" si="275"/>
        <v>0.03</v>
      </c>
      <c r="Q2851" s="13">
        <f t="shared" si="279"/>
        <v>0.11927899563235321</v>
      </c>
      <c r="R2851" s="1">
        <v>0</v>
      </c>
      <c r="S2851" s="1">
        <v>0.18</v>
      </c>
      <c r="T2851" s="1">
        <v>0.21</v>
      </c>
      <c r="U2851" s="4" t="s">
        <v>34</v>
      </c>
      <c r="V2851">
        <v>0.49</v>
      </c>
      <c r="W2851">
        <v>0.4</v>
      </c>
      <c r="X2851">
        <v>0.75</v>
      </c>
      <c r="Y2851">
        <v>2.38</v>
      </c>
      <c r="Z2851">
        <v>0.25</v>
      </c>
      <c r="AA2851" s="5">
        <f t="shared" si="276"/>
        <v>0.39</v>
      </c>
      <c r="AB2851" s="15" cm="1">
        <f t="array" ref="AB2851">_xlfn.SWITCH(U2851,"夏",122,"冬",90,"春",153,"秋",153,0)</f>
        <v>153</v>
      </c>
      <c r="AC2851" s="16">
        <f t="shared" si="277"/>
        <v>59.67</v>
      </c>
      <c r="AD2851" s="5">
        <f>IFERROR(AA2851/D2851,0)</f>
        <v>2.7320490367775834E-3</v>
      </c>
      <c r="AE2851" s="15">
        <f t="shared" si="278"/>
        <v>0.41917808219178082</v>
      </c>
      <c r="AF2851" s="5">
        <f>IFERROR(AD2851*AE2851*48,0)</f>
        <v>5.4970323633135809E-2</v>
      </c>
    </row>
    <row r="2852" spans="1:32" x14ac:dyDescent="0.15">
      <c r="A2852" s="8">
        <v>45750</v>
      </c>
      <c r="B2852" s="1" t="s">
        <v>49</v>
      </c>
      <c r="C2852" s="1" t="s">
        <v>58</v>
      </c>
      <c r="D2852" s="1">
        <v>142.75</v>
      </c>
      <c r="E2852" s="6">
        <v>3.13</v>
      </c>
      <c r="F2852" s="10">
        <v>0.45833333333333298</v>
      </c>
      <c r="G2852" s="1">
        <v>24</v>
      </c>
      <c r="H2852" s="1">
        <v>46</v>
      </c>
      <c r="I2852" s="1">
        <v>24.3</v>
      </c>
      <c r="J2852" s="1">
        <v>0.11</v>
      </c>
      <c r="K2852" s="1">
        <v>410</v>
      </c>
      <c r="L2852" s="1">
        <v>485</v>
      </c>
      <c r="M2852" s="6">
        <f t="shared" si="280"/>
        <v>24.401138084799413</v>
      </c>
      <c r="N2852" s="1">
        <v>0.7</v>
      </c>
      <c r="O2852" s="11" cm="1">
        <f t="array" ref="O2852">ROUND(_xlfn.SWITCH(C2852,"建筑专教",IF(S2852&gt;0.1,1.38,1.28),"阶梯教室",IF(S2852&gt;0.1,1.15,1.05),"公共教室",IF(S2852&gt;0.1,1.22,1.12),IF(S2852&gt;0.1,1.2,1.1))+(MOD(ROW()*11,31)/31-0.5)*0.06,2)</f>
        <v>1.35</v>
      </c>
      <c r="P2852" s="12">
        <f t="shared" si="275"/>
        <v>0.01</v>
      </c>
      <c r="Q2852" s="13">
        <f t="shared" si="279"/>
        <v>0.15329047458000389</v>
      </c>
      <c r="R2852" s="1">
        <v>0</v>
      </c>
      <c r="S2852" s="1">
        <v>0.18</v>
      </c>
      <c r="T2852" s="1">
        <v>0.13</v>
      </c>
      <c r="U2852" s="4" t="s">
        <v>34</v>
      </c>
      <c r="V2852">
        <v>0.49</v>
      </c>
      <c r="W2852">
        <v>0.4</v>
      </c>
      <c r="X2852">
        <v>0.75</v>
      </c>
      <c r="Y2852">
        <v>2.38</v>
      </c>
      <c r="Z2852">
        <v>0.25</v>
      </c>
      <c r="AA2852" s="5">
        <f t="shared" si="276"/>
        <v>0.31</v>
      </c>
      <c r="AB2852" s="15" cm="1">
        <f t="array" ref="AB2852">_xlfn.SWITCH(U2852,"夏",122,"冬",90,"春",153,"秋",153,0)</f>
        <v>153</v>
      </c>
      <c r="AC2852" s="16">
        <f t="shared" si="277"/>
        <v>47.43</v>
      </c>
      <c r="AD2852" s="5">
        <f>IFERROR(AA2852/D2852,0)</f>
        <v>2.1716287215411559E-3</v>
      </c>
      <c r="AE2852" s="15">
        <f t="shared" si="278"/>
        <v>0.41917808219178082</v>
      </c>
      <c r="AF2852" s="5">
        <f>IFERROR(AD2852*AE2852*48,0)</f>
        <v>4.3694359810954105E-2</v>
      </c>
    </row>
    <row r="2853" spans="1:32" x14ac:dyDescent="0.15">
      <c r="A2853" s="8">
        <v>45750</v>
      </c>
      <c r="B2853" s="1" t="s">
        <v>49</v>
      </c>
      <c r="C2853" s="1" t="s">
        <v>58</v>
      </c>
      <c r="D2853" s="1">
        <v>142.75</v>
      </c>
      <c r="E2853" s="6">
        <v>3.13</v>
      </c>
      <c r="F2853" s="10">
        <v>0.47916666666666702</v>
      </c>
      <c r="G2853" s="1">
        <v>24.4</v>
      </c>
      <c r="H2853" s="1">
        <v>44</v>
      </c>
      <c r="I2853" s="1">
        <v>24.7</v>
      </c>
      <c r="J2853" s="1">
        <v>0.09</v>
      </c>
      <c r="K2853" s="1">
        <v>407</v>
      </c>
      <c r="L2853" s="1">
        <v>155</v>
      </c>
      <c r="M2853" s="6">
        <f t="shared" si="280"/>
        <v>24.789309959479965</v>
      </c>
      <c r="N2853" s="1">
        <v>0</v>
      </c>
      <c r="O2853" s="1">
        <v>0</v>
      </c>
      <c r="P2853" s="12">
        <f t="shared" ref="P2853:P2916" si="281">IF(O2853=0,0,ROUND(MIN(MAX((K2853-400)/(320*E2853*IF(C2853="公共教室",0.95,IF(C2853="建筑专教",0.85,IF(C2853="阶梯教室",1.15,1)))),0),2),2))</f>
        <v>0</v>
      </c>
      <c r="Q2853" s="1">
        <v>0</v>
      </c>
      <c r="R2853" s="1">
        <v>0</v>
      </c>
      <c r="S2853" s="1">
        <v>0.15</v>
      </c>
      <c r="T2853" s="1">
        <v>0</v>
      </c>
      <c r="U2853" s="4" t="s">
        <v>34</v>
      </c>
      <c r="V2853">
        <v>0.49</v>
      </c>
      <c r="W2853">
        <v>0.4</v>
      </c>
      <c r="X2853">
        <v>0.75</v>
      </c>
      <c r="Y2853">
        <v>2.38</v>
      </c>
      <c r="Z2853">
        <v>0.25</v>
      </c>
      <c r="AA2853" s="5">
        <f t="shared" si="276"/>
        <v>0.15</v>
      </c>
      <c r="AB2853" s="15" cm="1">
        <f t="array" ref="AB2853">_xlfn.SWITCH(U2853,"夏",122,"冬",90,"春",153,"秋",153,0)</f>
        <v>153</v>
      </c>
      <c r="AC2853" s="16">
        <f t="shared" si="277"/>
        <v>22.95</v>
      </c>
      <c r="AD2853" s="5">
        <f>IFERROR(AA2853/D2853,0)</f>
        <v>1.0507880910683011E-3</v>
      </c>
      <c r="AE2853" s="15">
        <f t="shared" si="278"/>
        <v>0.41917808219178082</v>
      </c>
      <c r="AF2853" s="5">
        <f>IFERROR(AD2853*AE2853*48,0)</f>
        <v>2.1142432166590695E-2</v>
      </c>
    </row>
    <row r="2854" spans="1:32" x14ac:dyDescent="0.15">
      <c r="A2854" s="8">
        <v>45750</v>
      </c>
      <c r="B2854" s="1" t="s">
        <v>49</v>
      </c>
      <c r="C2854" s="1" t="s">
        <v>58</v>
      </c>
      <c r="D2854" s="1">
        <v>142.75</v>
      </c>
      <c r="E2854" s="6">
        <v>3.13</v>
      </c>
      <c r="F2854" s="10">
        <v>0.5</v>
      </c>
      <c r="G2854" s="1">
        <v>24.8</v>
      </c>
      <c r="H2854" s="1">
        <v>42</v>
      </c>
      <c r="I2854" s="1">
        <v>25.1</v>
      </c>
      <c r="J2854" s="1">
        <v>7.0000000000000007E-2</v>
      </c>
      <c r="K2854" s="1">
        <v>405</v>
      </c>
      <c r="L2854" s="1">
        <v>125</v>
      </c>
      <c r="M2854" s="6">
        <f t="shared" si="280"/>
        <v>25.176505541816937</v>
      </c>
      <c r="N2854" s="1">
        <v>0</v>
      </c>
      <c r="O2854" s="1">
        <v>0</v>
      </c>
      <c r="P2854" s="12">
        <f t="shared" si="281"/>
        <v>0</v>
      </c>
      <c r="Q2854" s="1">
        <v>0</v>
      </c>
      <c r="R2854" s="1">
        <v>0</v>
      </c>
      <c r="S2854" s="1">
        <v>0.15</v>
      </c>
      <c r="T2854" s="1">
        <v>0</v>
      </c>
      <c r="U2854" s="4" t="s">
        <v>34</v>
      </c>
      <c r="V2854">
        <v>0.49</v>
      </c>
      <c r="W2854">
        <v>0.4</v>
      </c>
      <c r="X2854">
        <v>0.75</v>
      </c>
      <c r="Y2854">
        <v>2.38</v>
      </c>
      <c r="Z2854">
        <v>0.25</v>
      </c>
      <c r="AA2854" s="5">
        <f t="shared" si="276"/>
        <v>0.15</v>
      </c>
      <c r="AB2854" s="15" cm="1">
        <f t="array" ref="AB2854">_xlfn.SWITCH(U2854,"夏",122,"冬",90,"春",153,"秋",153,0)</f>
        <v>153</v>
      </c>
      <c r="AC2854" s="16">
        <f t="shared" si="277"/>
        <v>22.95</v>
      </c>
      <c r="AD2854" s="5">
        <f>IFERROR(AA2854/D2854,0)</f>
        <v>1.0507880910683011E-3</v>
      </c>
      <c r="AE2854" s="15">
        <f t="shared" si="278"/>
        <v>0.41917808219178082</v>
      </c>
      <c r="AF2854" s="5">
        <f>IFERROR(AD2854*AE2854*48,0)</f>
        <v>2.1142432166590695E-2</v>
      </c>
    </row>
    <row r="2855" spans="1:32" x14ac:dyDescent="0.15">
      <c r="A2855" s="8">
        <v>45750</v>
      </c>
      <c r="B2855" s="1" t="s">
        <v>49</v>
      </c>
      <c r="C2855" s="1" t="s">
        <v>58</v>
      </c>
      <c r="D2855" s="1">
        <v>142.75</v>
      </c>
      <c r="E2855" s="6">
        <v>3.13</v>
      </c>
      <c r="F2855" s="10">
        <v>0.52083333333333304</v>
      </c>
      <c r="G2855" s="1">
        <v>25.2</v>
      </c>
      <c r="H2855" s="1">
        <v>40</v>
      </c>
      <c r="I2855" s="1">
        <v>25.5</v>
      </c>
      <c r="J2855" s="1">
        <v>0.09</v>
      </c>
      <c r="K2855" s="1">
        <v>405</v>
      </c>
      <c r="L2855" s="1">
        <v>100</v>
      </c>
      <c r="M2855" s="6">
        <f t="shared" si="280"/>
        <v>25.588594595975678</v>
      </c>
      <c r="N2855" s="1">
        <v>0</v>
      </c>
      <c r="O2855" s="1">
        <v>0</v>
      </c>
      <c r="P2855" s="12">
        <f t="shared" si="281"/>
        <v>0</v>
      </c>
      <c r="Q2855" s="1">
        <v>0</v>
      </c>
      <c r="R2855" s="1">
        <v>0</v>
      </c>
      <c r="S2855" s="1">
        <v>0.15</v>
      </c>
      <c r="T2855" s="1">
        <v>0</v>
      </c>
      <c r="U2855" s="4" t="s">
        <v>34</v>
      </c>
      <c r="V2855">
        <v>0.49</v>
      </c>
      <c r="W2855">
        <v>0.4</v>
      </c>
      <c r="X2855">
        <v>0.75</v>
      </c>
      <c r="Y2855">
        <v>2.38</v>
      </c>
      <c r="Z2855">
        <v>0.25</v>
      </c>
      <c r="AA2855" s="5">
        <f t="shared" si="276"/>
        <v>0.15</v>
      </c>
      <c r="AB2855" s="15" cm="1">
        <f t="array" ref="AB2855">_xlfn.SWITCH(U2855,"夏",122,"冬",90,"春",153,"秋",153,0)</f>
        <v>153</v>
      </c>
      <c r="AC2855" s="16">
        <f t="shared" si="277"/>
        <v>22.95</v>
      </c>
      <c r="AD2855" s="5">
        <f>IFERROR(AA2855/D2855,0)</f>
        <v>1.0507880910683011E-3</v>
      </c>
      <c r="AE2855" s="15">
        <f t="shared" si="278"/>
        <v>0.41917808219178082</v>
      </c>
      <c r="AF2855" s="5">
        <f>IFERROR(AD2855*AE2855*48,0)</f>
        <v>2.1142432166590695E-2</v>
      </c>
    </row>
    <row r="2856" spans="1:32" x14ac:dyDescent="0.15">
      <c r="A2856" s="8">
        <v>45750</v>
      </c>
      <c r="B2856" s="1" t="s">
        <v>49</v>
      </c>
      <c r="C2856" s="1" t="s">
        <v>58</v>
      </c>
      <c r="D2856" s="1">
        <v>142.75</v>
      </c>
      <c r="E2856" s="6">
        <v>3.13</v>
      </c>
      <c r="F2856" s="10">
        <v>0.54166666666666696</v>
      </c>
      <c r="G2856" s="1">
        <v>25.6</v>
      </c>
      <c r="H2856" s="1">
        <v>38</v>
      </c>
      <c r="I2856" s="1">
        <v>25.9</v>
      </c>
      <c r="J2856" s="1">
        <v>0.11</v>
      </c>
      <c r="K2856" s="1">
        <v>406</v>
      </c>
      <c r="L2856" s="1">
        <v>90</v>
      </c>
      <c r="M2856" s="6">
        <f t="shared" si="280"/>
        <v>25.999524481744686</v>
      </c>
      <c r="N2856" s="1">
        <v>0</v>
      </c>
      <c r="O2856" s="1">
        <v>0</v>
      </c>
      <c r="P2856" s="12">
        <f t="shared" si="281"/>
        <v>0</v>
      </c>
      <c r="Q2856" s="1">
        <v>0</v>
      </c>
      <c r="R2856" s="1">
        <v>0</v>
      </c>
      <c r="S2856" s="1">
        <v>0.15</v>
      </c>
      <c r="T2856" s="1">
        <v>0</v>
      </c>
      <c r="U2856" s="4" t="s">
        <v>34</v>
      </c>
      <c r="V2856">
        <v>0.49</v>
      </c>
      <c r="W2856">
        <v>0.4</v>
      </c>
      <c r="X2856">
        <v>0.75</v>
      </c>
      <c r="Y2856">
        <v>2.38</v>
      </c>
      <c r="Z2856">
        <v>0.25</v>
      </c>
      <c r="AA2856" s="5">
        <f t="shared" ref="AA2856:AA2919" si="282">R2856+S2856+T2856</f>
        <v>0.15</v>
      </c>
      <c r="AB2856" s="15" cm="1">
        <f t="array" ref="AB2856">_xlfn.SWITCH(U2856,"夏",122,"冬",90,"春",153,"秋",153,0)</f>
        <v>153</v>
      </c>
      <c r="AC2856" s="16">
        <f t="shared" ref="AC2856:AC2919" si="283">AA2856*AB2856</f>
        <v>22.95</v>
      </c>
      <c r="AD2856" s="5">
        <f>IFERROR(AA2856/D2856,0)</f>
        <v>1.0507880910683011E-3</v>
      </c>
      <c r="AE2856" s="15">
        <f t="shared" ref="AE2856:AE2919" si="284">IF(U2856="夏",122/365,IF(U2856="冬",90/365,IF(OR(U2856="春",U2856="秋"),153/365,0)))</f>
        <v>0.41917808219178082</v>
      </c>
      <c r="AF2856" s="5">
        <f>IFERROR(AD2856*AE2856*48,0)</f>
        <v>2.1142432166590695E-2</v>
      </c>
    </row>
    <row r="2857" spans="1:32" x14ac:dyDescent="0.15">
      <c r="A2857" s="8">
        <v>45750</v>
      </c>
      <c r="B2857" s="1" t="s">
        <v>49</v>
      </c>
      <c r="C2857" s="1" t="s">
        <v>58</v>
      </c>
      <c r="D2857" s="1">
        <v>142.75</v>
      </c>
      <c r="E2857" s="6">
        <v>3.13</v>
      </c>
      <c r="F2857" s="10">
        <v>0.5625</v>
      </c>
      <c r="G2857" s="1">
        <v>26</v>
      </c>
      <c r="H2857" s="1">
        <v>36</v>
      </c>
      <c r="I2857" s="1">
        <v>26.3</v>
      </c>
      <c r="J2857" s="1">
        <v>0.13</v>
      </c>
      <c r="K2857" s="1">
        <v>428</v>
      </c>
      <c r="L2857" s="1">
        <v>340</v>
      </c>
      <c r="M2857" s="6">
        <f t="shared" si="280"/>
        <v>26.409571404164808</v>
      </c>
      <c r="N2857" s="1">
        <v>0.7</v>
      </c>
      <c r="O2857" s="11" cm="1">
        <f t="array" ref="O2857">ROUND(_xlfn.SWITCH(C2857,"建筑专教",IF(S2857&gt;0.1,1.38,1.28),"阶梯教室",IF(S2857&gt;0.1,1.15,1.05),"公共教室",IF(S2857&gt;0.1,1.22,1.12),IF(S2857&gt;0.1,1.2,1.1))+(MOD(ROW()*11,31)/31-0.5)*0.06,2)</f>
        <v>1.4</v>
      </c>
      <c r="P2857" s="12">
        <f t="shared" si="281"/>
        <v>0.03</v>
      </c>
      <c r="Q2857" s="13">
        <f t="shared" si="279"/>
        <v>0.68870371893705185</v>
      </c>
      <c r="R2857" s="1">
        <v>0</v>
      </c>
      <c r="S2857" s="1">
        <v>0.18</v>
      </c>
      <c r="T2857" s="1">
        <v>0.38</v>
      </c>
      <c r="U2857" s="4" t="s">
        <v>34</v>
      </c>
      <c r="V2857">
        <v>0.49</v>
      </c>
      <c r="W2857">
        <v>0.4</v>
      </c>
      <c r="X2857">
        <v>0.75</v>
      </c>
      <c r="Y2857">
        <v>2.38</v>
      </c>
      <c r="Z2857">
        <v>0.25</v>
      </c>
      <c r="AA2857" s="5">
        <f t="shared" si="282"/>
        <v>0.56000000000000005</v>
      </c>
      <c r="AB2857" s="15" cm="1">
        <f t="array" ref="AB2857">_xlfn.SWITCH(U2857,"夏",122,"冬",90,"春",153,"秋",153,0)</f>
        <v>153</v>
      </c>
      <c r="AC2857" s="16">
        <f t="shared" si="283"/>
        <v>85.68</v>
      </c>
      <c r="AD2857" s="5">
        <f>IFERROR(AA2857/D2857,0)</f>
        <v>3.9229422066549913E-3</v>
      </c>
      <c r="AE2857" s="15">
        <f t="shared" si="284"/>
        <v>0.41917808219178082</v>
      </c>
      <c r="AF2857" s="5">
        <f>IFERROR(AD2857*AE2857*48,0)</f>
        <v>7.8931746755271939E-2</v>
      </c>
    </row>
    <row r="2858" spans="1:32" x14ac:dyDescent="0.15">
      <c r="A2858" s="8">
        <v>45750</v>
      </c>
      <c r="B2858" s="1" t="s">
        <v>49</v>
      </c>
      <c r="C2858" s="1" t="s">
        <v>58</v>
      </c>
      <c r="D2858" s="1">
        <v>142.75</v>
      </c>
      <c r="E2858" s="6">
        <v>3.13</v>
      </c>
      <c r="F2858" s="10">
        <v>0.58333333333333304</v>
      </c>
      <c r="G2858" s="1">
        <v>26.4</v>
      </c>
      <c r="H2858" s="1">
        <v>34</v>
      </c>
      <c r="I2858" s="1">
        <v>26.7</v>
      </c>
      <c r="J2858" s="1">
        <v>0.15</v>
      </c>
      <c r="K2858" s="1">
        <v>462</v>
      </c>
      <c r="L2858" s="1">
        <v>370</v>
      </c>
      <c r="M2858" s="6">
        <f t="shared" si="280"/>
        <v>26.818912302814169</v>
      </c>
      <c r="N2858" s="1">
        <v>0.7</v>
      </c>
      <c r="O2858" s="11" cm="1">
        <f t="array" ref="O2858">ROUND(_xlfn.SWITCH(C2858,"建筑专教",IF(S2858&gt;0.1,1.38,1.28),"阶梯教室",IF(S2858&gt;0.1,1.15,1.05),"公共教室",IF(S2858&gt;0.1,1.22,1.12),IF(S2858&gt;0.1,1.2,1.1))+(MOD(ROW()*11,31)/31-0.5)*0.06,2)</f>
        <v>1.36</v>
      </c>
      <c r="P2858" s="12">
        <f t="shared" si="281"/>
        <v>7.0000000000000007E-2</v>
      </c>
      <c r="Q2858" s="13">
        <f t="shared" si="279"/>
        <v>0.73782879973912896</v>
      </c>
      <c r="R2858" s="1">
        <v>0</v>
      </c>
      <c r="S2858" s="1">
        <v>0.18</v>
      </c>
      <c r="T2858" s="1">
        <v>0.48</v>
      </c>
      <c r="U2858" s="4" t="s">
        <v>34</v>
      </c>
      <c r="V2858">
        <v>0.49</v>
      </c>
      <c r="W2858">
        <v>0.4</v>
      </c>
      <c r="X2858">
        <v>0.75</v>
      </c>
      <c r="Y2858">
        <v>2.38</v>
      </c>
      <c r="Z2858">
        <v>0.25</v>
      </c>
      <c r="AA2858" s="5">
        <f t="shared" si="282"/>
        <v>0.65999999999999992</v>
      </c>
      <c r="AB2858" s="15" cm="1">
        <f t="array" ref="AB2858">_xlfn.SWITCH(U2858,"夏",122,"冬",90,"春",153,"秋",153,0)</f>
        <v>153</v>
      </c>
      <c r="AC2858" s="16">
        <f t="shared" si="283"/>
        <v>100.97999999999999</v>
      </c>
      <c r="AD2858" s="5">
        <f>IFERROR(AA2858/D2858,0)</f>
        <v>4.6234676007005249E-3</v>
      </c>
      <c r="AE2858" s="15">
        <f t="shared" si="284"/>
        <v>0.41917808219178082</v>
      </c>
      <c r="AF2858" s="5">
        <f>IFERROR(AD2858*AE2858*48,0)</f>
        <v>9.3026701532999051E-2</v>
      </c>
    </row>
    <row r="2859" spans="1:32" x14ac:dyDescent="0.15">
      <c r="A2859" s="8">
        <v>45750</v>
      </c>
      <c r="B2859" s="1" t="s">
        <v>49</v>
      </c>
      <c r="C2859" s="1" t="s">
        <v>58</v>
      </c>
      <c r="D2859" s="1">
        <v>142.75</v>
      </c>
      <c r="E2859" s="6">
        <v>3.13</v>
      </c>
      <c r="F2859" s="10">
        <v>0.60416666666666696</v>
      </c>
      <c r="G2859" s="1">
        <v>26.8</v>
      </c>
      <c r="H2859" s="1">
        <v>32</v>
      </c>
      <c r="I2859" s="1">
        <v>27.1</v>
      </c>
      <c r="J2859" s="1">
        <v>0.13</v>
      </c>
      <c r="K2859" s="1">
        <v>435</v>
      </c>
      <c r="L2859" s="1">
        <v>400</v>
      </c>
      <c r="M2859" s="6">
        <f t="shared" si="280"/>
        <v>27.208698527288334</v>
      </c>
      <c r="N2859" s="1">
        <v>0.7</v>
      </c>
      <c r="O2859" s="11" cm="1">
        <f t="array" ref="O2859">ROUND(_xlfn.SWITCH(C2859,"建筑专教",IF(S2859&gt;0.1,1.38,1.28),"阶梯教室",IF(S2859&gt;0.1,1.15,1.05),"公共教室",IF(S2859&gt;0.1,1.22,1.12),IF(S2859&gt;0.1,1.2,1.1))+(MOD(ROW()*11,31)/31-0.5)*0.06,2)</f>
        <v>1.38</v>
      </c>
      <c r="P2859" s="12">
        <f t="shared" si="281"/>
        <v>0.04</v>
      </c>
      <c r="Q2859" s="13">
        <f t="shared" si="279"/>
        <v>0.84755805367111936</v>
      </c>
      <c r="R2859" s="1">
        <v>0</v>
      </c>
      <c r="S2859" s="1">
        <v>0.18</v>
      </c>
      <c r="T2859" s="1">
        <v>0.4</v>
      </c>
      <c r="U2859" s="4" t="s">
        <v>34</v>
      </c>
      <c r="V2859">
        <v>0.49</v>
      </c>
      <c r="W2859">
        <v>0.4</v>
      </c>
      <c r="X2859">
        <v>0.75</v>
      </c>
      <c r="Y2859">
        <v>2.38</v>
      </c>
      <c r="Z2859">
        <v>0.25</v>
      </c>
      <c r="AA2859" s="5">
        <f t="shared" si="282"/>
        <v>0.58000000000000007</v>
      </c>
      <c r="AB2859" s="15" cm="1">
        <f t="array" ref="AB2859">_xlfn.SWITCH(U2859,"夏",122,"冬",90,"春",153,"秋",153,0)</f>
        <v>153</v>
      </c>
      <c r="AC2859" s="16">
        <f t="shared" si="283"/>
        <v>88.740000000000009</v>
      </c>
      <c r="AD2859" s="5">
        <f>IFERROR(AA2859/D2859,0)</f>
        <v>4.0630472854640987E-3</v>
      </c>
      <c r="AE2859" s="15">
        <f t="shared" si="284"/>
        <v>0.41917808219178082</v>
      </c>
      <c r="AF2859" s="5">
        <f>IFERROR(AD2859*AE2859*48,0)</f>
        <v>8.1750737710817367E-2</v>
      </c>
    </row>
    <row r="2860" spans="1:32" x14ac:dyDescent="0.15">
      <c r="A2860" s="8">
        <v>45750</v>
      </c>
      <c r="B2860" s="1" t="s">
        <v>49</v>
      </c>
      <c r="C2860" s="1" t="s">
        <v>58</v>
      </c>
      <c r="D2860" s="1">
        <v>142.75</v>
      </c>
      <c r="E2860" s="6">
        <v>3.13</v>
      </c>
      <c r="F2860" s="10">
        <v>0.625</v>
      </c>
      <c r="G2860" s="1">
        <v>27.2</v>
      </c>
      <c r="H2860" s="1">
        <v>30</v>
      </c>
      <c r="I2860" s="1">
        <v>27.5</v>
      </c>
      <c r="J2860" s="1">
        <v>0.11</v>
      </c>
      <c r="K2860" s="1">
        <v>408</v>
      </c>
      <c r="L2860" s="1">
        <v>430</v>
      </c>
      <c r="M2860" s="6">
        <f t="shared" si="280"/>
        <v>27.597945005813358</v>
      </c>
      <c r="N2860" s="1">
        <v>0.7</v>
      </c>
      <c r="O2860" s="11" cm="1">
        <f t="array" ref="O2860">ROUND(_xlfn.SWITCH(C2860,"建筑专教",IF(S2860&gt;0.1,1.38,1.28),"阶梯教室",IF(S2860&gt;0.1,1.15,1.05),"公共教室",IF(S2860&gt;0.1,1.22,1.12),IF(S2860&gt;0.1,1.2,1.1))+(MOD(ROW()*11,31)/31-0.5)*0.06,2)</f>
        <v>1.4</v>
      </c>
      <c r="P2860" s="12">
        <f t="shared" si="281"/>
        <v>0.01</v>
      </c>
      <c r="Q2860" s="13">
        <f t="shared" si="279"/>
        <v>0.95297289007512942</v>
      </c>
      <c r="R2860" s="1">
        <v>0</v>
      </c>
      <c r="S2860" s="1">
        <v>0.18</v>
      </c>
      <c r="T2860" s="1">
        <v>0.32</v>
      </c>
      <c r="U2860" s="4" t="s">
        <v>34</v>
      </c>
      <c r="V2860">
        <v>0.49</v>
      </c>
      <c r="W2860">
        <v>0.4</v>
      </c>
      <c r="X2860">
        <v>0.75</v>
      </c>
      <c r="Y2860">
        <v>2.38</v>
      </c>
      <c r="Z2860">
        <v>0.25</v>
      </c>
      <c r="AA2860" s="5">
        <f t="shared" si="282"/>
        <v>0.5</v>
      </c>
      <c r="AB2860" s="15" cm="1">
        <f t="array" ref="AB2860">_xlfn.SWITCH(U2860,"夏",122,"冬",90,"春",153,"秋",153,0)</f>
        <v>153</v>
      </c>
      <c r="AC2860" s="16">
        <f t="shared" si="283"/>
        <v>76.5</v>
      </c>
      <c r="AD2860" s="5">
        <f>IFERROR(AA2860/D2860,0)</f>
        <v>3.5026269702276708E-3</v>
      </c>
      <c r="AE2860" s="15">
        <f t="shared" si="284"/>
        <v>0.41917808219178082</v>
      </c>
      <c r="AF2860" s="5">
        <f>IFERROR(AD2860*AE2860*48,0)</f>
        <v>7.0474773888635656E-2</v>
      </c>
    </row>
    <row r="2861" spans="1:32" x14ac:dyDescent="0.15">
      <c r="A2861" s="8">
        <v>45750</v>
      </c>
      <c r="B2861" s="1" t="s">
        <v>49</v>
      </c>
      <c r="C2861" s="1" t="s">
        <v>58</v>
      </c>
      <c r="D2861" s="1">
        <v>142.75</v>
      </c>
      <c r="E2861" s="6">
        <v>3.13</v>
      </c>
      <c r="F2861" s="10">
        <v>0.64583333333333304</v>
      </c>
      <c r="G2861" s="1">
        <v>27.6</v>
      </c>
      <c r="H2861" s="1">
        <v>28</v>
      </c>
      <c r="I2861" s="1">
        <v>27.9</v>
      </c>
      <c r="J2861" s="1">
        <v>0.09</v>
      </c>
      <c r="K2861" s="1">
        <v>405</v>
      </c>
      <c r="L2861" s="1">
        <v>460</v>
      </c>
      <c r="M2861" s="6">
        <f t="shared" si="280"/>
        <v>27.986493800608173</v>
      </c>
      <c r="N2861" s="1">
        <v>0.7</v>
      </c>
      <c r="O2861" s="11" cm="1">
        <f t="array" ref="O2861">ROUND(_xlfn.SWITCH(C2861,"建筑专教",IF(S2861&gt;0.1,1.38,1.28),"阶梯教室",IF(S2861&gt;0.1,1.15,1.05),"公共教室",IF(S2861&gt;0.1,1.22,1.12),IF(S2861&gt;0.1,1.2,1.1))+(MOD(ROW()*11,31)/31-0.5)*0.06,2)</f>
        <v>1.36</v>
      </c>
      <c r="P2861" s="12">
        <f t="shared" si="281"/>
        <v>0.01</v>
      </c>
      <c r="Q2861" s="13">
        <f t="shared" si="279"/>
        <v>1.0056667605865777</v>
      </c>
      <c r="R2861" s="1">
        <v>0</v>
      </c>
      <c r="S2861" s="1">
        <v>0.18</v>
      </c>
      <c r="T2861" s="1">
        <v>0.24</v>
      </c>
      <c r="U2861" s="4" t="s">
        <v>34</v>
      </c>
      <c r="V2861">
        <v>0.49</v>
      </c>
      <c r="W2861">
        <v>0.4</v>
      </c>
      <c r="X2861">
        <v>0.75</v>
      </c>
      <c r="Y2861">
        <v>2.38</v>
      </c>
      <c r="Z2861">
        <v>0.25</v>
      </c>
      <c r="AA2861" s="5">
        <f t="shared" si="282"/>
        <v>0.42</v>
      </c>
      <c r="AB2861" s="15" cm="1">
        <f t="array" ref="AB2861">_xlfn.SWITCH(U2861,"夏",122,"冬",90,"春",153,"秋",153,0)</f>
        <v>153</v>
      </c>
      <c r="AC2861" s="16">
        <f t="shared" si="283"/>
        <v>64.259999999999991</v>
      </c>
      <c r="AD2861" s="5">
        <f>IFERROR(AA2861/D2861,0)</f>
        <v>2.9422066549912433E-3</v>
      </c>
      <c r="AE2861" s="15">
        <f t="shared" si="284"/>
        <v>0.41917808219178082</v>
      </c>
      <c r="AF2861" s="5">
        <f>IFERROR(AD2861*AE2861*48,0)</f>
        <v>5.9198810066453944E-2</v>
      </c>
    </row>
    <row r="2862" spans="1:32" x14ac:dyDescent="0.15">
      <c r="A2862" s="8">
        <v>45750</v>
      </c>
      <c r="B2862" s="1" t="s">
        <v>49</v>
      </c>
      <c r="C2862" s="1" t="s">
        <v>58</v>
      </c>
      <c r="D2862" s="1">
        <v>142.75</v>
      </c>
      <c r="E2862" s="6">
        <v>3.13</v>
      </c>
      <c r="F2862" s="10">
        <v>0.66666666666666696</v>
      </c>
      <c r="G2862" s="1">
        <v>28</v>
      </c>
      <c r="H2862" s="1">
        <v>26</v>
      </c>
      <c r="I2862" s="1">
        <v>28.3</v>
      </c>
      <c r="J2862" s="1">
        <v>7.0000000000000007E-2</v>
      </c>
      <c r="K2862" s="1">
        <v>405</v>
      </c>
      <c r="L2862" s="1">
        <v>490</v>
      </c>
      <c r="M2862" s="6">
        <f t="shared" si="280"/>
        <v>28.374096103120735</v>
      </c>
      <c r="N2862" s="1">
        <v>0.7</v>
      </c>
      <c r="O2862" s="11" cm="1">
        <f t="array" ref="O2862">ROUND(_xlfn.SWITCH(C2862,"建筑专教",IF(S2862&gt;0.1,1.38,1.28),"阶梯教室",IF(S2862&gt;0.1,1.15,1.05),"公共教室",IF(S2862&gt;0.1,1.22,1.12),IF(S2862&gt;0.1,1.2,1.1))+(MOD(ROW()*11,31)/31-0.5)*0.06,2)</f>
        <v>1.38</v>
      </c>
      <c r="P2862" s="12">
        <f t="shared" si="281"/>
        <v>0.01</v>
      </c>
      <c r="Q2862" s="13">
        <f t="shared" si="279"/>
        <v>1.1079187866064011</v>
      </c>
      <c r="R2862" s="1">
        <v>0</v>
      </c>
      <c r="S2862" s="1">
        <v>0.18</v>
      </c>
      <c r="T2862" s="1">
        <v>0.16</v>
      </c>
      <c r="U2862" s="4" t="s">
        <v>34</v>
      </c>
      <c r="V2862">
        <v>0.49</v>
      </c>
      <c r="W2862">
        <v>0.4</v>
      </c>
      <c r="X2862">
        <v>0.75</v>
      </c>
      <c r="Y2862">
        <v>2.38</v>
      </c>
      <c r="Z2862">
        <v>0.25</v>
      </c>
      <c r="AA2862" s="5">
        <f t="shared" si="282"/>
        <v>0.33999999999999997</v>
      </c>
      <c r="AB2862" s="15" cm="1">
        <f t="array" ref="AB2862">_xlfn.SWITCH(U2862,"夏",122,"冬",90,"春",153,"秋",153,0)</f>
        <v>153</v>
      </c>
      <c r="AC2862" s="16">
        <f t="shared" si="283"/>
        <v>52.019999999999996</v>
      </c>
      <c r="AD2862" s="5">
        <f>IFERROR(AA2862/D2862,0)</f>
        <v>2.3817863397548157E-3</v>
      </c>
      <c r="AE2862" s="15">
        <f t="shared" si="284"/>
        <v>0.41917808219178082</v>
      </c>
      <c r="AF2862" s="5">
        <f>IFERROR(AD2862*AE2862*48,0)</f>
        <v>4.7922846244272232E-2</v>
      </c>
    </row>
    <row r="2863" spans="1:32" x14ac:dyDescent="0.15">
      <c r="A2863" s="8">
        <v>45750</v>
      </c>
      <c r="B2863" s="1" t="s">
        <v>49</v>
      </c>
      <c r="C2863" s="1" t="s">
        <v>58</v>
      </c>
      <c r="D2863" s="1">
        <v>142.75</v>
      </c>
      <c r="E2863" s="6">
        <v>3.13</v>
      </c>
      <c r="F2863" s="10">
        <v>0.6875</v>
      </c>
      <c r="G2863" s="1">
        <v>28.4</v>
      </c>
      <c r="H2863" s="1">
        <v>24</v>
      </c>
      <c r="I2863" s="1">
        <v>28.7</v>
      </c>
      <c r="J2863" s="1">
        <v>0.09</v>
      </c>
      <c r="K2863" s="1">
        <v>405</v>
      </c>
      <c r="L2863" s="1">
        <v>160</v>
      </c>
      <c r="M2863" s="6">
        <f t="shared" si="280"/>
        <v>28.785808302414807</v>
      </c>
      <c r="N2863" s="1">
        <v>0</v>
      </c>
      <c r="O2863" s="1">
        <v>0</v>
      </c>
      <c r="P2863" s="12">
        <f t="shared" si="281"/>
        <v>0</v>
      </c>
      <c r="Q2863" s="1">
        <v>0</v>
      </c>
      <c r="R2863" s="1">
        <v>0</v>
      </c>
      <c r="S2863" s="1">
        <v>0.15</v>
      </c>
      <c r="T2863" s="1">
        <v>0</v>
      </c>
      <c r="U2863" s="4" t="s">
        <v>34</v>
      </c>
      <c r="V2863">
        <v>0.49</v>
      </c>
      <c r="W2863">
        <v>0.4</v>
      </c>
      <c r="X2863">
        <v>0.75</v>
      </c>
      <c r="Y2863">
        <v>2.38</v>
      </c>
      <c r="Z2863">
        <v>0.25</v>
      </c>
      <c r="AA2863" s="5">
        <f t="shared" si="282"/>
        <v>0.15</v>
      </c>
      <c r="AB2863" s="15" cm="1">
        <f t="array" ref="AB2863">_xlfn.SWITCH(U2863,"夏",122,"冬",90,"春",153,"秋",153,0)</f>
        <v>153</v>
      </c>
      <c r="AC2863" s="16">
        <f t="shared" si="283"/>
        <v>22.95</v>
      </c>
      <c r="AD2863" s="5">
        <f>IFERROR(AA2863/D2863,0)</f>
        <v>1.0507880910683011E-3</v>
      </c>
      <c r="AE2863" s="15">
        <f t="shared" si="284"/>
        <v>0.41917808219178082</v>
      </c>
      <c r="AF2863" s="5">
        <f>IFERROR(AD2863*AE2863*48,0)</f>
        <v>2.1142432166590695E-2</v>
      </c>
    </row>
    <row r="2864" spans="1:32" x14ac:dyDescent="0.15">
      <c r="A2864" s="8">
        <v>45750</v>
      </c>
      <c r="B2864" s="1" t="s">
        <v>49</v>
      </c>
      <c r="C2864" s="1" t="s">
        <v>58</v>
      </c>
      <c r="D2864" s="1">
        <v>142.75</v>
      </c>
      <c r="E2864" s="6">
        <v>3.13</v>
      </c>
      <c r="F2864" s="10">
        <v>0.70833333333333304</v>
      </c>
      <c r="G2864" s="1">
        <v>28.8</v>
      </c>
      <c r="H2864" s="1">
        <v>22</v>
      </c>
      <c r="I2864" s="1">
        <v>29.1</v>
      </c>
      <c r="J2864" s="1">
        <v>0.11</v>
      </c>
      <c r="K2864" s="1">
        <v>405</v>
      </c>
      <c r="L2864" s="1">
        <v>130</v>
      </c>
      <c r="M2864" s="6">
        <f t="shared" si="280"/>
        <v>29.196398760138834</v>
      </c>
      <c r="N2864" s="1">
        <v>0</v>
      </c>
      <c r="O2864" s="1">
        <v>0</v>
      </c>
      <c r="P2864" s="12">
        <f t="shared" si="281"/>
        <v>0</v>
      </c>
      <c r="Q2864" s="1">
        <v>0</v>
      </c>
      <c r="R2864" s="1">
        <v>0</v>
      </c>
      <c r="S2864" s="1">
        <v>0</v>
      </c>
      <c r="T2864" s="1">
        <v>0</v>
      </c>
      <c r="U2864" s="4" t="s">
        <v>34</v>
      </c>
      <c r="V2864">
        <v>0.49</v>
      </c>
      <c r="W2864">
        <v>0.4</v>
      </c>
      <c r="X2864">
        <v>0.75</v>
      </c>
      <c r="Y2864">
        <v>2.38</v>
      </c>
      <c r="Z2864">
        <v>0.25</v>
      </c>
      <c r="AA2864" s="5">
        <f t="shared" si="282"/>
        <v>0</v>
      </c>
      <c r="AB2864" s="15" cm="1">
        <f t="array" ref="AB2864">_xlfn.SWITCH(U2864,"夏",122,"冬",90,"春",153,"秋",153,0)</f>
        <v>153</v>
      </c>
      <c r="AC2864" s="16">
        <f t="shared" si="283"/>
        <v>0</v>
      </c>
      <c r="AD2864" s="5">
        <f>IFERROR(AA2864/D2864,0)</f>
        <v>0</v>
      </c>
      <c r="AE2864" s="15">
        <f t="shared" si="284"/>
        <v>0.41917808219178082</v>
      </c>
      <c r="AF2864" s="5">
        <f>IFERROR(AD2864*AE2864*48,0)</f>
        <v>0</v>
      </c>
    </row>
    <row r="2865" spans="1:32" x14ac:dyDescent="0.15">
      <c r="A2865" s="8">
        <v>45750</v>
      </c>
      <c r="B2865" s="1" t="s">
        <v>49</v>
      </c>
      <c r="C2865" s="1" t="s">
        <v>58</v>
      </c>
      <c r="D2865" s="1">
        <v>142.75</v>
      </c>
      <c r="E2865" s="6">
        <v>3.13</v>
      </c>
      <c r="F2865" s="10">
        <v>0.72916666666666696</v>
      </c>
      <c r="G2865" s="1">
        <v>29.2</v>
      </c>
      <c r="H2865" s="1">
        <v>20</v>
      </c>
      <c r="I2865" s="1">
        <v>29.5</v>
      </c>
      <c r="J2865" s="1">
        <v>0.13</v>
      </c>
      <c r="K2865" s="1">
        <v>405</v>
      </c>
      <c r="L2865" s="1">
        <v>105</v>
      </c>
      <c r="M2865" s="6">
        <f t="shared" si="280"/>
        <v>29.606134862466149</v>
      </c>
      <c r="N2865" s="1">
        <v>0</v>
      </c>
      <c r="O2865" s="1">
        <v>0</v>
      </c>
      <c r="P2865" s="12">
        <f t="shared" si="281"/>
        <v>0</v>
      </c>
      <c r="Q2865" s="1">
        <v>0</v>
      </c>
      <c r="R2865" s="1">
        <v>0</v>
      </c>
      <c r="S2865" s="1">
        <v>0</v>
      </c>
      <c r="T2865" s="1">
        <v>0</v>
      </c>
      <c r="U2865" s="4" t="s">
        <v>34</v>
      </c>
      <c r="V2865">
        <v>0.49</v>
      </c>
      <c r="W2865">
        <v>0.4</v>
      </c>
      <c r="X2865">
        <v>0.75</v>
      </c>
      <c r="Y2865">
        <v>2.38</v>
      </c>
      <c r="Z2865">
        <v>0.25</v>
      </c>
      <c r="AA2865" s="5">
        <f t="shared" si="282"/>
        <v>0</v>
      </c>
      <c r="AB2865" s="15" cm="1">
        <f t="array" ref="AB2865">_xlfn.SWITCH(U2865,"夏",122,"冬",90,"春",153,"秋",153,0)</f>
        <v>153</v>
      </c>
      <c r="AC2865" s="16">
        <f t="shared" si="283"/>
        <v>0</v>
      </c>
      <c r="AD2865" s="5">
        <f>IFERROR(AA2865/D2865,0)</f>
        <v>0</v>
      </c>
      <c r="AE2865" s="15">
        <f t="shared" si="284"/>
        <v>0.41917808219178082</v>
      </c>
      <c r="AF2865" s="5">
        <f>IFERROR(AD2865*AE2865*48,0)</f>
        <v>0</v>
      </c>
    </row>
    <row r="2866" spans="1:32" x14ac:dyDescent="0.15">
      <c r="A2866" s="8">
        <v>45750</v>
      </c>
      <c r="B2866" s="1" t="s">
        <v>49</v>
      </c>
      <c r="C2866" s="1" t="s">
        <v>58</v>
      </c>
      <c r="D2866" s="1">
        <v>142.75</v>
      </c>
      <c r="E2866" s="6">
        <v>3.13</v>
      </c>
      <c r="F2866" s="10">
        <v>0.75</v>
      </c>
      <c r="G2866" s="1">
        <v>29.6</v>
      </c>
      <c r="H2866" s="1">
        <v>18</v>
      </c>
      <c r="I2866" s="1">
        <v>29.9</v>
      </c>
      <c r="J2866" s="1">
        <v>0.13</v>
      </c>
      <c r="K2866" s="1">
        <v>406</v>
      </c>
      <c r="L2866" s="1">
        <v>320</v>
      </c>
      <c r="M2866" s="6">
        <f t="shared" si="280"/>
        <v>30.005715443046142</v>
      </c>
      <c r="N2866" s="1">
        <v>0.7</v>
      </c>
      <c r="O2866" s="11" cm="1">
        <f t="array" ref="O2866">ROUND(_xlfn.SWITCH(C2866,"建筑专教",IF(S2866&gt;0.1,1.38,1.28),"阶梯教室",IF(S2866&gt;0.1,1.15,1.05),"公共教室",IF(S2866&gt;0.1,1.22,1.12),IF(S2866&gt;0.1,1.2,1.1))+(MOD(ROW()*11,31)/31-0.5)*0.06,2)</f>
        <v>1.41</v>
      </c>
      <c r="P2866" s="12">
        <f t="shared" si="281"/>
        <v>0.01</v>
      </c>
      <c r="Q2866" s="13">
        <f t="shared" si="279"/>
        <v>1.4624282398149431</v>
      </c>
      <c r="R2866" s="1">
        <v>0</v>
      </c>
      <c r="S2866" s="1">
        <v>0.18</v>
      </c>
      <c r="T2866" s="1">
        <v>0.26</v>
      </c>
      <c r="U2866" s="4" t="s">
        <v>34</v>
      </c>
      <c r="V2866">
        <v>0.49</v>
      </c>
      <c r="W2866">
        <v>0.4</v>
      </c>
      <c r="X2866">
        <v>0.75</v>
      </c>
      <c r="Y2866">
        <v>2.38</v>
      </c>
      <c r="Z2866">
        <v>0.25</v>
      </c>
      <c r="AA2866" s="5">
        <f t="shared" si="282"/>
        <v>0.44</v>
      </c>
      <c r="AB2866" s="15" cm="1">
        <f t="array" ref="AB2866">_xlfn.SWITCH(U2866,"夏",122,"冬",90,"春",153,"秋",153,0)</f>
        <v>153</v>
      </c>
      <c r="AC2866" s="16">
        <f t="shared" si="283"/>
        <v>67.320000000000007</v>
      </c>
      <c r="AD2866" s="5">
        <f>IFERROR(AA2866/D2866,0)</f>
        <v>3.0823117338003502E-3</v>
      </c>
      <c r="AE2866" s="15">
        <f t="shared" si="284"/>
        <v>0.41917808219178082</v>
      </c>
      <c r="AF2866" s="5">
        <f>IFERROR(AD2866*AE2866*48,0)</f>
        <v>6.2017801021999379E-2</v>
      </c>
    </row>
    <row r="2867" spans="1:32" x14ac:dyDescent="0.15">
      <c r="A2867" s="8">
        <v>45750</v>
      </c>
      <c r="B2867" s="1" t="s">
        <v>49</v>
      </c>
      <c r="C2867" s="1" t="s">
        <v>58</v>
      </c>
      <c r="D2867" s="1">
        <v>142.75</v>
      </c>
      <c r="E2867" s="6">
        <v>3.13</v>
      </c>
      <c r="F2867" s="10">
        <v>0.77083333333333304</v>
      </c>
      <c r="G2867" s="1">
        <v>30</v>
      </c>
      <c r="H2867" s="1">
        <v>16</v>
      </c>
      <c r="I2867" s="1">
        <v>30.3</v>
      </c>
      <c r="J2867" s="1">
        <v>0.11</v>
      </c>
      <c r="K2867" s="1">
        <v>435</v>
      </c>
      <c r="L2867" s="1">
        <v>350</v>
      </c>
      <c r="M2867" s="6">
        <f t="shared" si="280"/>
        <v>30.395260359600513</v>
      </c>
      <c r="N2867" s="1">
        <v>0.7</v>
      </c>
      <c r="O2867" s="11" cm="1">
        <f t="array" ref="O2867">ROUND(_xlfn.SWITCH(C2867,"建筑专教",IF(S2867&gt;0.1,1.38,1.28),"阶梯教室",IF(S2867&gt;0.1,1.15,1.05),"公共教室",IF(S2867&gt;0.1,1.22,1.12),IF(S2867&gt;0.1,1.2,1.1))+(MOD(ROW()*11,31)/31-0.5)*0.06,2)</f>
        <v>1.37</v>
      </c>
      <c r="P2867" s="12">
        <f t="shared" si="281"/>
        <v>0.04</v>
      </c>
      <c r="Q2867" s="13">
        <f t="shared" si="279"/>
        <v>1.5245470469279254</v>
      </c>
      <c r="R2867" s="1">
        <v>0</v>
      </c>
      <c r="S2867" s="1">
        <v>0.18</v>
      </c>
      <c r="T2867" s="1">
        <v>0.34</v>
      </c>
      <c r="U2867" s="4" t="s">
        <v>34</v>
      </c>
      <c r="V2867">
        <v>0.49</v>
      </c>
      <c r="W2867">
        <v>0.4</v>
      </c>
      <c r="X2867">
        <v>0.75</v>
      </c>
      <c r="Y2867">
        <v>2.38</v>
      </c>
      <c r="Z2867">
        <v>0.25</v>
      </c>
      <c r="AA2867" s="5">
        <f t="shared" si="282"/>
        <v>0.52</v>
      </c>
      <c r="AB2867" s="15" cm="1">
        <f t="array" ref="AB2867">_xlfn.SWITCH(U2867,"夏",122,"冬",90,"春",153,"秋",153,0)</f>
        <v>153</v>
      </c>
      <c r="AC2867" s="16">
        <f t="shared" si="283"/>
        <v>79.56</v>
      </c>
      <c r="AD2867" s="5">
        <f>IFERROR(AA2867/D2867,0)</f>
        <v>3.6427320490367778E-3</v>
      </c>
      <c r="AE2867" s="15">
        <f t="shared" si="284"/>
        <v>0.41917808219178082</v>
      </c>
      <c r="AF2867" s="5">
        <f>IFERROR(AD2867*AE2867*48,0)</f>
        <v>7.3293764844181084E-2</v>
      </c>
    </row>
    <row r="2868" spans="1:32" x14ac:dyDescent="0.15">
      <c r="A2868" s="8">
        <v>45750</v>
      </c>
      <c r="B2868" s="1" t="s">
        <v>49</v>
      </c>
      <c r="C2868" s="1" t="s">
        <v>58</v>
      </c>
      <c r="D2868" s="1">
        <v>142.75</v>
      </c>
      <c r="E2868" s="6">
        <v>3.13</v>
      </c>
      <c r="F2868" s="10">
        <v>0.79166666666666696</v>
      </c>
      <c r="G2868" s="1">
        <v>30.4</v>
      </c>
      <c r="H2868" s="1">
        <v>14</v>
      </c>
      <c r="I2868" s="1">
        <v>30.7</v>
      </c>
      <c r="J2868" s="1">
        <v>0.09</v>
      </c>
      <c r="K2868" s="1">
        <v>435</v>
      </c>
      <c r="L2868" s="1">
        <v>380</v>
      </c>
      <c r="M2868" s="6">
        <f t="shared" si="280"/>
        <v>30.784125944727748</v>
      </c>
      <c r="N2868" s="1">
        <v>0.7</v>
      </c>
      <c r="O2868" s="11" cm="1">
        <f t="array" ref="O2868">ROUND(_xlfn.SWITCH(C2868,"建筑专教",IF(S2868&gt;0.1,1.38,1.28),"阶梯教室",IF(S2868&gt;0.1,1.15,1.05),"公共教室",IF(S2868&gt;0.1,1.22,1.12),IF(S2868&gt;0.1,1.2,1.1))+(MOD(ROW()*11,31)/31-0.5)*0.06,2)</f>
        <v>1.39</v>
      </c>
      <c r="P2868" s="12">
        <f t="shared" si="281"/>
        <v>0.04</v>
      </c>
      <c r="Q2868" s="13">
        <f t="shared" si="279"/>
        <v>1.6109121455694284</v>
      </c>
      <c r="R2868" s="1">
        <v>0</v>
      </c>
      <c r="S2868" s="1">
        <v>0.18</v>
      </c>
      <c r="T2868" s="1">
        <v>0.34</v>
      </c>
      <c r="U2868" s="4" t="s">
        <v>34</v>
      </c>
      <c r="V2868">
        <v>0.49</v>
      </c>
      <c r="W2868">
        <v>0.4</v>
      </c>
      <c r="X2868">
        <v>0.75</v>
      </c>
      <c r="Y2868">
        <v>2.38</v>
      </c>
      <c r="Z2868">
        <v>0.25</v>
      </c>
      <c r="AA2868" s="5">
        <f t="shared" si="282"/>
        <v>0.52</v>
      </c>
      <c r="AB2868" s="15" cm="1">
        <f t="array" ref="AB2868">_xlfn.SWITCH(U2868,"夏",122,"冬",90,"春",153,"秋",153,0)</f>
        <v>153</v>
      </c>
      <c r="AC2868" s="16">
        <f t="shared" si="283"/>
        <v>79.56</v>
      </c>
      <c r="AD2868" s="5">
        <f>IFERROR(AA2868/D2868,0)</f>
        <v>3.6427320490367778E-3</v>
      </c>
      <c r="AE2868" s="15">
        <f t="shared" si="284"/>
        <v>0.41917808219178082</v>
      </c>
      <c r="AF2868" s="5">
        <f>IFERROR(AD2868*AE2868*48,0)</f>
        <v>7.3293764844181084E-2</v>
      </c>
    </row>
    <row r="2869" spans="1:32" x14ac:dyDescent="0.15">
      <c r="A2869" s="8">
        <v>45750</v>
      </c>
      <c r="B2869" s="1" t="s">
        <v>49</v>
      </c>
      <c r="C2869" s="1" t="s">
        <v>58</v>
      </c>
      <c r="D2869" s="1">
        <v>142.75</v>
      </c>
      <c r="E2869" s="6">
        <v>3.13</v>
      </c>
      <c r="F2869" s="10">
        <v>0.8125</v>
      </c>
      <c r="G2869" s="1">
        <v>30.8</v>
      </c>
      <c r="H2869" s="1">
        <v>12</v>
      </c>
      <c r="I2869" s="1">
        <v>31.1</v>
      </c>
      <c r="J2869" s="1">
        <v>7.0000000000000007E-2</v>
      </c>
      <c r="K2869" s="1">
        <v>408</v>
      </c>
      <c r="L2869" s="1">
        <v>410</v>
      </c>
      <c r="M2869" s="6">
        <f t="shared" si="280"/>
        <v>31.1720701263161</v>
      </c>
      <c r="N2869" s="1">
        <v>0.7</v>
      </c>
      <c r="O2869" s="11" cm="1">
        <f t="array" ref="O2869">ROUND(_xlfn.SWITCH(C2869,"建筑专教",IF(S2869&gt;0.1,1.38,1.28),"阶梯教室",IF(S2869&gt;0.1,1.15,1.05),"公共教室",IF(S2869&gt;0.1,1.22,1.12),IF(S2869&gt;0.1,1.2,1.1))+(MOD(ROW()*11,31)/31-0.5)*0.06,2)</f>
        <v>1.35</v>
      </c>
      <c r="P2869" s="12">
        <f t="shared" si="281"/>
        <v>0.01</v>
      </c>
      <c r="Q2869" s="13">
        <f t="shared" si="279"/>
        <v>1.6767219766944623</v>
      </c>
      <c r="R2869" s="1">
        <v>0</v>
      </c>
      <c r="S2869" s="1">
        <v>0.18</v>
      </c>
      <c r="T2869" s="1">
        <v>0.26</v>
      </c>
      <c r="U2869" s="4" t="s">
        <v>34</v>
      </c>
      <c r="V2869">
        <v>0.49</v>
      </c>
      <c r="W2869">
        <v>0.4</v>
      </c>
      <c r="X2869">
        <v>0.75</v>
      </c>
      <c r="Y2869">
        <v>2.38</v>
      </c>
      <c r="Z2869">
        <v>0.25</v>
      </c>
      <c r="AA2869" s="5">
        <f t="shared" si="282"/>
        <v>0.44</v>
      </c>
      <c r="AB2869" s="15" cm="1">
        <f t="array" ref="AB2869">_xlfn.SWITCH(U2869,"夏",122,"冬",90,"春",153,"秋",153,0)</f>
        <v>153</v>
      </c>
      <c r="AC2869" s="16">
        <f t="shared" si="283"/>
        <v>67.320000000000007</v>
      </c>
      <c r="AD2869" s="5">
        <f>IFERROR(AA2869/D2869,0)</f>
        <v>3.0823117338003502E-3</v>
      </c>
      <c r="AE2869" s="15">
        <f t="shared" si="284"/>
        <v>0.41917808219178082</v>
      </c>
      <c r="AF2869" s="5">
        <f>IFERROR(AD2869*AE2869*48,0)</f>
        <v>6.2017801021999379E-2</v>
      </c>
    </row>
    <row r="2870" spans="1:32" x14ac:dyDescent="0.15">
      <c r="A2870" s="8">
        <v>45750</v>
      </c>
      <c r="B2870" s="1" t="s">
        <v>49</v>
      </c>
      <c r="C2870" s="1" t="s">
        <v>58</v>
      </c>
      <c r="D2870" s="1">
        <v>142.75</v>
      </c>
      <c r="E2870" s="6">
        <v>3.13</v>
      </c>
      <c r="F2870" s="10">
        <v>0.83333333333333304</v>
      </c>
      <c r="G2870" s="1">
        <v>31.2</v>
      </c>
      <c r="H2870" s="1">
        <v>10</v>
      </c>
      <c r="I2870" s="1">
        <v>31.5</v>
      </c>
      <c r="J2870" s="1">
        <v>0.09</v>
      </c>
      <c r="K2870" s="1">
        <v>405</v>
      </c>
      <c r="L2870" s="1">
        <v>440</v>
      </c>
      <c r="M2870" s="6">
        <f t="shared" si="280"/>
        <v>31.58346531085931</v>
      </c>
      <c r="N2870" s="1">
        <v>0.7</v>
      </c>
      <c r="O2870" s="11" cm="1">
        <f t="array" ref="O2870">ROUND(_xlfn.SWITCH(C2870,"建筑专教",IF(S2870&gt;0.1,1.38,1.28),"阶梯教室",IF(S2870&gt;0.1,1.15,1.05),"公共教室",IF(S2870&gt;0.1,1.22,1.12),IF(S2870&gt;0.1,1.2,1.1))+(MOD(ROW()*11,31)/31-0.5)*0.06,2)</f>
        <v>1.37</v>
      </c>
      <c r="P2870" s="12">
        <f t="shared" si="281"/>
        <v>0.01</v>
      </c>
      <c r="Q2870" s="13">
        <f t="shared" ref="Q2870:Q2928" si="285">(0.303*EXP(-0.036*(O2870*58.15))+0.028)*((O2870*58.15)-0.00305*(5733-6.99*(O2870*58.15)-(EXP(16.6536-4030.183/(G2870+235))*(H2870/100)))-0.42*((O2870*58.15)-58.15)-0.000017*(O2870*58.15)*(5867-(EXP(16.6536-4030.183/(G2870+235))*(H2870/100)))-0.0014*(O2870*58.15)*(34-G2870)-0.0000000396*IF(N2870*0.155&gt;0.078,1.05+0.645*N2870*0.155,1)*(POWER((35.7-0.028*(O2870*58.15)-N2870*0.155*(0.0000000396*IF(N2870*0.155&gt;0.078,1.05+0.645*N2870*0.155,1)*(POWER((35.7-0.028*(O2870*58.15)-N2870*0.155*0.1)+273,4)-POWER(M2870+273,4))+IF(N2870*0.155&gt;0.078,1.05+0.645*N2870*0.155,1)*IF(J2870&lt;0.2,2.38*ABS(35.7-0.028*(O2870*58.15)-G2870)^0.25,12.1*SQRT(J2870))*(35.7-0.028*(O2870*58.15)-G2870))+273),4)-POWER(M2870+273,4))-IF(N2870*0.155&gt;0.078,1.05+0.645*N2870*0.155,1)*IF(J2870&lt;0.2,2.38*ABS(35.7-0.028*(O2870*58.15)-N2870*0.155*0.1-G2870)^0.25,12.1*SQRT(J2870))*(35.7-0.028*(O2870*58.15)-N2870*0.155*0.1-G2870))</f>
        <v>1.7611000115371749</v>
      </c>
      <c r="R2870" s="1">
        <v>0</v>
      </c>
      <c r="S2870" s="1">
        <v>0.18</v>
      </c>
      <c r="T2870" s="1">
        <v>0.18</v>
      </c>
      <c r="U2870" s="4" t="s">
        <v>34</v>
      </c>
      <c r="V2870">
        <v>0.49</v>
      </c>
      <c r="W2870">
        <v>0.4</v>
      </c>
      <c r="X2870">
        <v>0.75</v>
      </c>
      <c r="Y2870">
        <v>2.38</v>
      </c>
      <c r="Z2870">
        <v>0.25</v>
      </c>
      <c r="AA2870" s="5">
        <f t="shared" si="282"/>
        <v>0.36</v>
      </c>
      <c r="AB2870" s="15" cm="1">
        <f t="array" ref="AB2870">_xlfn.SWITCH(U2870,"夏",122,"冬",90,"春",153,"秋",153,0)</f>
        <v>153</v>
      </c>
      <c r="AC2870" s="16">
        <f t="shared" si="283"/>
        <v>55.08</v>
      </c>
      <c r="AD2870" s="5">
        <f>IFERROR(AA2870/D2870,0)</f>
        <v>2.5218914185639227E-3</v>
      </c>
      <c r="AE2870" s="15">
        <f t="shared" si="284"/>
        <v>0.41917808219178082</v>
      </c>
      <c r="AF2870" s="5">
        <f>IFERROR(AD2870*AE2870*48,0)</f>
        <v>5.0741837199817674E-2</v>
      </c>
    </row>
    <row r="2871" spans="1:32" x14ac:dyDescent="0.15">
      <c r="A2871" s="8">
        <v>45750</v>
      </c>
      <c r="B2871" s="1" t="s">
        <v>49</v>
      </c>
      <c r="C2871" s="1" t="s">
        <v>58</v>
      </c>
      <c r="D2871" s="1">
        <v>142.75</v>
      </c>
      <c r="E2871" s="6">
        <v>3.13</v>
      </c>
      <c r="F2871" s="10">
        <v>0.85416666666666696</v>
      </c>
      <c r="G2871" s="1">
        <v>31.6</v>
      </c>
      <c r="H2871" s="1">
        <v>8</v>
      </c>
      <c r="I2871" s="1">
        <v>31.9</v>
      </c>
      <c r="J2871" s="1">
        <v>0.11</v>
      </c>
      <c r="K2871" s="1">
        <v>405</v>
      </c>
      <c r="L2871" s="1">
        <v>470</v>
      </c>
      <c r="M2871" s="6">
        <f t="shared" si="280"/>
        <v>31.993770192765396</v>
      </c>
      <c r="N2871" s="1">
        <v>0.7</v>
      </c>
      <c r="O2871" s="11" cm="1">
        <f t="array" ref="O2871">ROUND(_xlfn.SWITCH(C2871,"建筑专教",IF(S2871&gt;0.1,1.38,1.28),"阶梯教室",IF(S2871&gt;0.1,1.15,1.05),"公共教室",IF(S2871&gt;0.1,1.22,1.12),IF(S2871&gt;0.1,1.2,1.1))+(MOD(ROW()*11,31)/31-0.5)*0.06,2)</f>
        <v>1.39</v>
      </c>
      <c r="P2871" s="12">
        <f t="shared" si="281"/>
        <v>0.01</v>
      </c>
      <c r="Q2871" s="13">
        <f t="shared" si="285"/>
        <v>1.8411389763604145</v>
      </c>
      <c r="R2871" s="1">
        <v>0</v>
      </c>
      <c r="S2871" s="1">
        <v>0.18</v>
      </c>
      <c r="T2871" s="1">
        <v>0.1</v>
      </c>
      <c r="U2871" s="4" t="s">
        <v>34</v>
      </c>
      <c r="V2871">
        <v>0.49</v>
      </c>
      <c r="W2871">
        <v>0.4</v>
      </c>
      <c r="X2871">
        <v>0.75</v>
      </c>
      <c r="Y2871">
        <v>2.38</v>
      </c>
      <c r="Z2871">
        <v>0.25</v>
      </c>
      <c r="AA2871" s="5">
        <f t="shared" si="282"/>
        <v>0.28000000000000003</v>
      </c>
      <c r="AB2871" s="15" cm="1">
        <f t="array" ref="AB2871">_xlfn.SWITCH(U2871,"夏",122,"冬",90,"春",153,"秋",153,0)</f>
        <v>153</v>
      </c>
      <c r="AC2871" s="16">
        <f t="shared" si="283"/>
        <v>42.84</v>
      </c>
      <c r="AD2871" s="5">
        <f>IFERROR(AA2871/D2871,0)</f>
        <v>1.9614711033274957E-3</v>
      </c>
      <c r="AE2871" s="15">
        <f t="shared" si="284"/>
        <v>0.41917808219178082</v>
      </c>
      <c r="AF2871" s="5">
        <f>IFERROR(AD2871*AE2871*48,0)</f>
        <v>3.946587337763597E-2</v>
      </c>
    </row>
    <row r="2872" spans="1:32" x14ac:dyDescent="0.15">
      <c r="A2872" s="8">
        <v>45750</v>
      </c>
      <c r="B2872" s="1" t="s">
        <v>49</v>
      </c>
      <c r="C2872" s="1" t="s">
        <v>58</v>
      </c>
      <c r="D2872" s="1">
        <v>142.75</v>
      </c>
      <c r="E2872" s="6">
        <v>3.13</v>
      </c>
      <c r="F2872" s="10">
        <v>0.875</v>
      </c>
      <c r="G2872" s="1">
        <v>31.2</v>
      </c>
      <c r="H2872" s="1">
        <v>10</v>
      </c>
      <c r="I2872" s="1">
        <v>31.5</v>
      </c>
      <c r="J2872" s="1">
        <v>0.09</v>
      </c>
      <c r="K2872" s="1">
        <v>405</v>
      </c>
      <c r="L2872" s="1">
        <v>145</v>
      </c>
      <c r="M2872" s="6">
        <f t="shared" si="280"/>
        <v>31.58346531085931</v>
      </c>
      <c r="N2872" s="1">
        <v>0</v>
      </c>
      <c r="O2872" s="1">
        <v>0</v>
      </c>
      <c r="P2872" s="12">
        <f t="shared" si="281"/>
        <v>0</v>
      </c>
      <c r="Q2872" s="1">
        <v>0</v>
      </c>
      <c r="R2872" s="1">
        <v>0</v>
      </c>
      <c r="S2872" s="1">
        <v>0</v>
      </c>
      <c r="T2872" s="1">
        <v>0</v>
      </c>
      <c r="U2872" s="4" t="s">
        <v>34</v>
      </c>
      <c r="V2872">
        <v>0.49</v>
      </c>
      <c r="W2872">
        <v>0.4</v>
      </c>
      <c r="X2872">
        <v>0.75</v>
      </c>
      <c r="Y2872">
        <v>2.38</v>
      </c>
      <c r="Z2872">
        <v>0.25</v>
      </c>
      <c r="AA2872" s="5">
        <f t="shared" si="282"/>
        <v>0</v>
      </c>
      <c r="AB2872" s="15" cm="1">
        <f t="array" ref="AB2872">_xlfn.SWITCH(U2872,"夏",122,"冬",90,"春",153,"秋",153,0)</f>
        <v>153</v>
      </c>
      <c r="AC2872" s="16">
        <f t="shared" si="283"/>
        <v>0</v>
      </c>
      <c r="AD2872" s="5">
        <f>IFERROR(AA2872/D2872,0)</f>
        <v>0</v>
      </c>
      <c r="AE2872" s="15">
        <f t="shared" si="284"/>
        <v>0.41917808219178082</v>
      </c>
      <c r="AF2872" s="5">
        <f>IFERROR(AD2872*AE2872*48,0)</f>
        <v>0</v>
      </c>
    </row>
    <row r="2873" spans="1:32" x14ac:dyDescent="0.15">
      <c r="A2873" s="8">
        <v>45750</v>
      </c>
      <c r="B2873" s="1" t="s">
        <v>49</v>
      </c>
      <c r="C2873" s="1" t="s">
        <v>58</v>
      </c>
      <c r="D2873" s="1">
        <v>142.75</v>
      </c>
      <c r="E2873" s="6">
        <v>3.13</v>
      </c>
      <c r="F2873" s="10">
        <v>0.89583333333333304</v>
      </c>
      <c r="G2873" s="1">
        <v>30.8</v>
      </c>
      <c r="H2873" s="1">
        <v>12</v>
      </c>
      <c r="I2873" s="1">
        <v>31.1</v>
      </c>
      <c r="J2873" s="1">
        <v>7.0000000000000007E-2</v>
      </c>
      <c r="K2873" s="1">
        <v>405</v>
      </c>
      <c r="L2873" s="1">
        <v>120</v>
      </c>
      <c r="M2873" s="6">
        <f t="shared" si="280"/>
        <v>31.1720701263161</v>
      </c>
      <c r="N2873" s="1">
        <v>0</v>
      </c>
      <c r="O2873" s="1">
        <v>0</v>
      </c>
      <c r="P2873" s="12">
        <f t="shared" si="281"/>
        <v>0</v>
      </c>
      <c r="Q2873" s="1">
        <v>0</v>
      </c>
      <c r="R2873" s="1">
        <v>0</v>
      </c>
      <c r="S2873" s="1">
        <v>0</v>
      </c>
      <c r="T2873" s="1">
        <v>0</v>
      </c>
      <c r="U2873" s="4" t="s">
        <v>34</v>
      </c>
      <c r="V2873">
        <v>0.49</v>
      </c>
      <c r="W2873">
        <v>0.4</v>
      </c>
      <c r="X2873">
        <v>0.75</v>
      </c>
      <c r="Y2873">
        <v>2.38</v>
      </c>
      <c r="Z2873">
        <v>0.25</v>
      </c>
      <c r="AA2873" s="5">
        <f t="shared" si="282"/>
        <v>0</v>
      </c>
      <c r="AB2873" s="15" cm="1">
        <f t="array" ref="AB2873">_xlfn.SWITCH(U2873,"夏",122,"冬",90,"春",153,"秋",153,0)</f>
        <v>153</v>
      </c>
      <c r="AC2873" s="16">
        <f t="shared" si="283"/>
        <v>0</v>
      </c>
      <c r="AD2873" s="5">
        <f>IFERROR(AA2873/D2873,0)</f>
        <v>0</v>
      </c>
      <c r="AE2873" s="15">
        <f t="shared" si="284"/>
        <v>0.41917808219178082</v>
      </c>
      <c r="AF2873" s="5">
        <f>IFERROR(AD2873*AE2873*48,0)</f>
        <v>0</v>
      </c>
    </row>
    <row r="2874" spans="1:32" x14ac:dyDescent="0.15">
      <c r="A2874" s="8">
        <v>45750</v>
      </c>
      <c r="B2874" s="1" t="s">
        <v>49</v>
      </c>
      <c r="C2874" s="1" t="s">
        <v>58</v>
      </c>
      <c r="D2874" s="1">
        <v>142.75</v>
      </c>
      <c r="E2874" s="6">
        <v>3.13</v>
      </c>
      <c r="F2874" s="10">
        <v>0.91666666666666696</v>
      </c>
      <c r="G2874" s="1">
        <v>30.4</v>
      </c>
      <c r="H2874" s="1">
        <v>14</v>
      </c>
      <c r="I2874" s="1">
        <v>30.7</v>
      </c>
      <c r="J2874" s="1">
        <v>0.05</v>
      </c>
      <c r="K2874" s="1">
        <v>405</v>
      </c>
      <c r="L2874" s="1">
        <v>100</v>
      </c>
      <c r="M2874" s="6">
        <f t="shared" si="280"/>
        <v>30.759131655207625</v>
      </c>
      <c r="N2874" s="1">
        <v>0</v>
      </c>
      <c r="O2874" s="1">
        <v>0</v>
      </c>
      <c r="P2874" s="12">
        <f t="shared" si="281"/>
        <v>0</v>
      </c>
      <c r="Q2874" s="1">
        <v>0</v>
      </c>
      <c r="R2874" s="1">
        <v>0</v>
      </c>
      <c r="S2874" s="1">
        <v>0</v>
      </c>
      <c r="T2874" s="1">
        <v>0</v>
      </c>
      <c r="U2874" s="4" t="s">
        <v>34</v>
      </c>
      <c r="V2874">
        <v>0.49</v>
      </c>
      <c r="W2874">
        <v>0.4</v>
      </c>
      <c r="X2874">
        <v>0.75</v>
      </c>
      <c r="Y2874">
        <v>2.38</v>
      </c>
      <c r="Z2874">
        <v>0.25</v>
      </c>
      <c r="AA2874" s="5">
        <f t="shared" si="282"/>
        <v>0</v>
      </c>
      <c r="AB2874" s="15" cm="1">
        <f t="array" ref="AB2874">_xlfn.SWITCH(U2874,"夏",122,"冬",90,"春",153,"秋",153,0)</f>
        <v>153</v>
      </c>
      <c r="AC2874" s="16">
        <f t="shared" si="283"/>
        <v>0</v>
      </c>
      <c r="AD2874" s="5">
        <f>IFERROR(AA2874/D2874,0)</f>
        <v>0</v>
      </c>
      <c r="AE2874" s="15">
        <f t="shared" si="284"/>
        <v>0.41917808219178082</v>
      </c>
      <c r="AF2874" s="5">
        <f>IFERROR(AD2874*AE2874*48,0)</f>
        <v>0</v>
      </c>
    </row>
    <row r="2875" spans="1:32" x14ac:dyDescent="0.15">
      <c r="A2875" s="8">
        <v>45750</v>
      </c>
      <c r="B2875" s="1" t="s">
        <v>50</v>
      </c>
      <c r="C2875" s="1" t="s">
        <v>58</v>
      </c>
      <c r="D2875" s="1">
        <v>142.75</v>
      </c>
      <c r="E2875" s="6">
        <v>3.13</v>
      </c>
      <c r="F2875" s="10">
        <v>0.33333333333333298</v>
      </c>
      <c r="G2875" s="1">
        <v>19.600000000000001</v>
      </c>
      <c r="H2875" s="1">
        <v>61</v>
      </c>
      <c r="I2875" s="1">
        <v>19.899999999999999</v>
      </c>
      <c r="J2875" s="1">
        <v>0.12</v>
      </c>
      <c r="K2875" s="1">
        <v>408</v>
      </c>
      <c r="L2875" s="1">
        <v>95</v>
      </c>
      <c r="M2875" s="6">
        <f t="shared" si="280"/>
        <v>20.011423915374792</v>
      </c>
      <c r="N2875" s="1">
        <v>0</v>
      </c>
      <c r="O2875" s="1">
        <v>0</v>
      </c>
      <c r="P2875" s="12">
        <f t="shared" si="281"/>
        <v>0</v>
      </c>
      <c r="Q2875" s="1">
        <v>0</v>
      </c>
      <c r="R2875" s="1">
        <v>0</v>
      </c>
      <c r="S2875" s="1">
        <v>0</v>
      </c>
      <c r="T2875" s="1">
        <v>0</v>
      </c>
      <c r="U2875" s="4" t="s">
        <v>34</v>
      </c>
      <c r="V2875">
        <v>0.49</v>
      </c>
      <c r="W2875">
        <v>0.4</v>
      </c>
      <c r="X2875">
        <v>0.75</v>
      </c>
      <c r="Y2875">
        <v>2.38</v>
      </c>
      <c r="Z2875">
        <v>0.25</v>
      </c>
      <c r="AA2875" s="5">
        <f t="shared" si="282"/>
        <v>0</v>
      </c>
      <c r="AB2875" s="15" cm="1">
        <f t="array" ref="AB2875">_xlfn.SWITCH(U2875,"夏",122,"冬",90,"春",153,"秋",153,0)</f>
        <v>153</v>
      </c>
      <c r="AC2875" s="16">
        <f t="shared" si="283"/>
        <v>0</v>
      </c>
      <c r="AD2875" s="5">
        <f>IFERROR(AA2875/D2875,0)</f>
        <v>0</v>
      </c>
      <c r="AE2875" s="15">
        <f t="shared" si="284"/>
        <v>0.41917808219178082</v>
      </c>
      <c r="AF2875" s="5">
        <f>IFERROR(AD2875*AE2875*48,0)</f>
        <v>0</v>
      </c>
    </row>
    <row r="2876" spans="1:32" x14ac:dyDescent="0.15">
      <c r="A2876" s="8">
        <v>45750</v>
      </c>
      <c r="B2876" s="1" t="s">
        <v>50</v>
      </c>
      <c r="C2876" s="1" t="s">
        <v>58</v>
      </c>
      <c r="D2876" s="1">
        <v>142.75</v>
      </c>
      <c r="E2876" s="6">
        <v>3.13</v>
      </c>
      <c r="F2876" s="10">
        <v>0.35416666666666702</v>
      </c>
      <c r="G2876" s="1">
        <v>20</v>
      </c>
      <c r="H2876" s="1">
        <v>59</v>
      </c>
      <c r="I2876" s="1">
        <v>20.3</v>
      </c>
      <c r="J2876" s="1">
        <v>0.14000000000000001</v>
      </c>
      <c r="K2876" s="1">
        <v>428</v>
      </c>
      <c r="L2876" s="1">
        <v>330</v>
      </c>
      <c r="M2876" s="6">
        <f t="shared" si="280"/>
        <v>20.421715760359632</v>
      </c>
      <c r="N2876" s="1">
        <v>0.7</v>
      </c>
      <c r="O2876" s="11" cm="1">
        <f t="array" ref="O2876">ROUND(_xlfn.SWITCH(C2876,"建筑专教",IF(S2876&gt;0.1,1.38,1.28),"阶梯教室",IF(S2876&gt;0.1,1.15,1.05),"公共教室",IF(S2876&gt;0.1,1.22,1.12),IF(S2876&gt;0.1,1.2,1.1))+(MOD(ROW()*11,31)/31-0.5)*0.06,2)</f>
        <v>1.38</v>
      </c>
      <c r="P2876" s="12">
        <f t="shared" si="281"/>
        <v>0.03</v>
      </c>
      <c r="Q2876" s="13">
        <f t="shared" si="285"/>
        <v>-0.79426215455495874</v>
      </c>
      <c r="R2876" s="1">
        <v>0</v>
      </c>
      <c r="S2876" s="1">
        <v>0.18</v>
      </c>
      <c r="T2876" s="1">
        <v>0.32</v>
      </c>
      <c r="U2876" s="4" t="s">
        <v>34</v>
      </c>
      <c r="V2876">
        <v>0.49</v>
      </c>
      <c r="W2876">
        <v>0.4</v>
      </c>
      <c r="X2876">
        <v>0.75</v>
      </c>
      <c r="Y2876">
        <v>2.38</v>
      </c>
      <c r="Z2876">
        <v>0.25</v>
      </c>
      <c r="AA2876" s="5">
        <f t="shared" si="282"/>
        <v>0.5</v>
      </c>
      <c r="AB2876" s="15" cm="1">
        <f t="array" ref="AB2876">_xlfn.SWITCH(U2876,"夏",122,"冬",90,"春",153,"秋",153,0)</f>
        <v>153</v>
      </c>
      <c r="AC2876" s="16">
        <f t="shared" si="283"/>
        <v>76.5</v>
      </c>
      <c r="AD2876" s="5">
        <f>IFERROR(AA2876/D2876,0)</f>
        <v>3.5026269702276708E-3</v>
      </c>
      <c r="AE2876" s="15">
        <f t="shared" si="284"/>
        <v>0.41917808219178082</v>
      </c>
      <c r="AF2876" s="5">
        <f>IFERROR(AD2876*AE2876*48,0)</f>
        <v>7.0474773888635656E-2</v>
      </c>
    </row>
    <row r="2877" spans="1:32" x14ac:dyDescent="0.15">
      <c r="A2877" s="8">
        <v>45750</v>
      </c>
      <c r="B2877" s="1" t="s">
        <v>50</v>
      </c>
      <c r="C2877" s="1" t="s">
        <v>58</v>
      </c>
      <c r="D2877" s="1">
        <v>142.75</v>
      </c>
      <c r="E2877" s="6">
        <v>3.13</v>
      </c>
      <c r="F2877" s="10">
        <v>0.375</v>
      </c>
      <c r="G2877" s="1">
        <v>20.399999999999999</v>
      </c>
      <c r="H2877" s="1">
        <v>57</v>
      </c>
      <c r="I2877" s="1">
        <v>20.7</v>
      </c>
      <c r="J2877" s="1">
        <v>0.13</v>
      </c>
      <c r="K2877" s="1">
        <v>462</v>
      </c>
      <c r="L2877" s="1">
        <v>360</v>
      </c>
      <c r="M2877" s="6">
        <f t="shared" si="280"/>
        <v>20.815950976328566</v>
      </c>
      <c r="N2877" s="1">
        <v>0.7</v>
      </c>
      <c r="O2877" s="11" cm="1">
        <f t="array" ref="O2877">ROUND(_xlfn.SWITCH(C2877,"建筑专教",IF(S2877&gt;0.1,1.38,1.28),"阶梯教室",IF(S2877&gt;0.1,1.15,1.05),"公共教室",IF(S2877&gt;0.1,1.22,1.12),IF(S2877&gt;0.1,1.2,1.1))+(MOD(ROW()*11,31)/31-0.5)*0.06,2)</f>
        <v>1.4</v>
      </c>
      <c r="P2877" s="12">
        <f t="shared" si="281"/>
        <v>7.0000000000000007E-2</v>
      </c>
      <c r="Q2877" s="13">
        <f t="shared" si="285"/>
        <v>-0.64894412400032364</v>
      </c>
      <c r="R2877" s="1">
        <v>0</v>
      </c>
      <c r="S2877" s="1">
        <v>0.15</v>
      </c>
      <c r="T2877" s="1">
        <v>0.42</v>
      </c>
      <c r="U2877" s="4" t="s">
        <v>34</v>
      </c>
      <c r="V2877">
        <v>0.49</v>
      </c>
      <c r="W2877">
        <v>0.4</v>
      </c>
      <c r="X2877">
        <v>0.75</v>
      </c>
      <c r="Y2877">
        <v>2.38</v>
      </c>
      <c r="Z2877">
        <v>0.25</v>
      </c>
      <c r="AA2877" s="5">
        <f t="shared" si="282"/>
        <v>0.56999999999999995</v>
      </c>
      <c r="AB2877" s="15" cm="1">
        <f t="array" ref="AB2877">_xlfn.SWITCH(U2877,"夏",122,"冬",90,"春",153,"秋",153,0)</f>
        <v>153</v>
      </c>
      <c r="AC2877" s="16">
        <f t="shared" si="283"/>
        <v>87.21</v>
      </c>
      <c r="AD2877" s="5">
        <f>IFERROR(AA2877/D2877,0)</f>
        <v>3.9929947460595446E-3</v>
      </c>
      <c r="AE2877" s="15">
        <f t="shared" si="284"/>
        <v>0.41917808219178082</v>
      </c>
      <c r="AF2877" s="5">
        <f>IFERROR(AD2877*AE2877*48,0)</f>
        <v>8.0341242233044646E-2</v>
      </c>
    </row>
    <row r="2878" spans="1:32" x14ac:dyDescent="0.15">
      <c r="A2878" s="8">
        <v>45750</v>
      </c>
      <c r="B2878" s="1" t="s">
        <v>50</v>
      </c>
      <c r="C2878" s="1" t="s">
        <v>58</v>
      </c>
      <c r="D2878" s="1">
        <v>142.75</v>
      </c>
      <c r="E2878" s="6">
        <v>3.13</v>
      </c>
      <c r="F2878" s="10">
        <v>0.39583333333333298</v>
      </c>
      <c r="G2878" s="1">
        <v>20.8</v>
      </c>
      <c r="H2878" s="1">
        <v>55</v>
      </c>
      <c r="I2878" s="1">
        <v>21.1</v>
      </c>
      <c r="J2878" s="1">
        <v>0.11</v>
      </c>
      <c r="K2878" s="1">
        <v>468</v>
      </c>
      <c r="L2878" s="1">
        <v>390</v>
      </c>
      <c r="M2878" s="6">
        <f t="shared" si="280"/>
        <v>21.204471406739572</v>
      </c>
      <c r="N2878" s="1">
        <v>0.7</v>
      </c>
      <c r="O2878" s="11" cm="1">
        <f t="array" ref="O2878">ROUND(_xlfn.SWITCH(C2878,"建筑专教",IF(S2878&gt;0.1,1.38,1.28),"阶梯教室",IF(S2878&gt;0.1,1.15,1.05),"公共教室",IF(S2878&gt;0.1,1.22,1.12),IF(S2878&gt;0.1,1.2,1.1))+(MOD(ROW()*11,31)/31-0.5)*0.06,2)</f>
        <v>1.36</v>
      </c>
      <c r="P2878" s="12">
        <f t="shared" si="281"/>
        <v>0.08</v>
      </c>
      <c r="Q2878" s="13">
        <f t="shared" si="285"/>
        <v>-0.63385025072648593</v>
      </c>
      <c r="R2878" s="1">
        <v>0</v>
      </c>
      <c r="S2878" s="1">
        <v>0.15</v>
      </c>
      <c r="T2878" s="1">
        <v>0.34</v>
      </c>
      <c r="U2878" s="4" t="s">
        <v>34</v>
      </c>
      <c r="V2878">
        <v>0.49</v>
      </c>
      <c r="W2878">
        <v>0.4</v>
      </c>
      <c r="X2878">
        <v>0.75</v>
      </c>
      <c r="Y2878">
        <v>2.38</v>
      </c>
      <c r="Z2878">
        <v>0.25</v>
      </c>
      <c r="AA2878" s="5">
        <f t="shared" si="282"/>
        <v>0.49</v>
      </c>
      <c r="AB2878" s="15" cm="1">
        <f t="array" ref="AB2878">_xlfn.SWITCH(U2878,"夏",122,"冬",90,"春",153,"秋",153,0)</f>
        <v>153</v>
      </c>
      <c r="AC2878" s="16">
        <f t="shared" si="283"/>
        <v>74.97</v>
      </c>
      <c r="AD2878" s="5">
        <f>IFERROR(AA2878/D2878,0)</f>
        <v>3.4325744308231171E-3</v>
      </c>
      <c r="AE2878" s="15">
        <f t="shared" si="284"/>
        <v>0.41917808219178082</v>
      </c>
      <c r="AF2878" s="5">
        <f>IFERROR(AD2878*AE2878*48,0)</f>
        <v>6.9065278410862935E-2</v>
      </c>
    </row>
    <row r="2879" spans="1:32" x14ac:dyDescent="0.15">
      <c r="A2879" s="8">
        <v>45750</v>
      </c>
      <c r="B2879" s="1" t="s">
        <v>50</v>
      </c>
      <c r="C2879" s="1" t="s">
        <v>58</v>
      </c>
      <c r="D2879" s="1">
        <v>142.75</v>
      </c>
      <c r="E2879" s="6">
        <v>3.13</v>
      </c>
      <c r="F2879" s="10">
        <v>0.41666666666666702</v>
      </c>
      <c r="G2879" s="1">
        <v>21.2</v>
      </c>
      <c r="H2879" s="1">
        <v>53</v>
      </c>
      <c r="I2879" s="1">
        <v>21.5</v>
      </c>
      <c r="J2879" s="1">
        <v>0.14000000000000001</v>
      </c>
      <c r="K2879" s="1">
        <v>442</v>
      </c>
      <c r="L2879" s="1">
        <v>420</v>
      </c>
      <c r="M2879" s="6">
        <f t="shared" si="280"/>
        <v>21.620235909720748</v>
      </c>
      <c r="N2879" s="1">
        <v>0.7</v>
      </c>
      <c r="O2879" s="11" cm="1">
        <f t="array" ref="O2879">ROUND(_xlfn.SWITCH(C2879,"建筑专教",IF(S2879&gt;0.1,1.38,1.28),"阶梯教室",IF(S2879&gt;0.1,1.15,1.05),"公共教室",IF(S2879&gt;0.1,1.22,1.12),IF(S2879&gt;0.1,1.2,1.1))+(MOD(ROW()*11,31)/31-0.5)*0.06,2)</f>
        <v>1.38</v>
      </c>
      <c r="P2879" s="12">
        <f t="shared" si="281"/>
        <v>0.05</v>
      </c>
      <c r="Q2879" s="13">
        <f t="shared" si="285"/>
        <v>-0.48790406850349555</v>
      </c>
      <c r="R2879" s="1">
        <v>0</v>
      </c>
      <c r="S2879" s="1">
        <v>0.15</v>
      </c>
      <c r="T2879" s="1">
        <v>0.26</v>
      </c>
      <c r="U2879" s="4" t="s">
        <v>34</v>
      </c>
      <c r="V2879">
        <v>0.49</v>
      </c>
      <c r="W2879">
        <v>0.4</v>
      </c>
      <c r="X2879">
        <v>0.75</v>
      </c>
      <c r="Y2879">
        <v>2.38</v>
      </c>
      <c r="Z2879">
        <v>0.25</v>
      </c>
      <c r="AA2879" s="5">
        <f t="shared" si="282"/>
        <v>0.41000000000000003</v>
      </c>
      <c r="AB2879" s="15" cm="1">
        <f t="array" ref="AB2879">_xlfn.SWITCH(U2879,"夏",122,"冬",90,"春",153,"秋",153,0)</f>
        <v>153</v>
      </c>
      <c r="AC2879" s="16">
        <f t="shared" si="283"/>
        <v>62.730000000000004</v>
      </c>
      <c r="AD2879" s="5">
        <f>IFERROR(AA2879/D2879,0)</f>
        <v>2.8721541155866904E-3</v>
      </c>
      <c r="AE2879" s="15">
        <f t="shared" si="284"/>
        <v>0.41917808219178082</v>
      </c>
      <c r="AF2879" s="5">
        <f>IFERROR(AD2879*AE2879*48,0)</f>
        <v>5.7789314588681251E-2</v>
      </c>
    </row>
    <row r="2880" spans="1:32" x14ac:dyDescent="0.15">
      <c r="A2880" s="8">
        <v>45750</v>
      </c>
      <c r="B2880" s="1" t="s">
        <v>50</v>
      </c>
      <c r="C2880" s="1" t="s">
        <v>58</v>
      </c>
      <c r="D2880" s="1">
        <v>142.75</v>
      </c>
      <c r="E2880" s="6">
        <v>3.13</v>
      </c>
      <c r="F2880" s="10">
        <v>0.4375</v>
      </c>
      <c r="G2880" s="1">
        <v>21.6</v>
      </c>
      <c r="H2880" s="1">
        <v>51</v>
      </c>
      <c r="I2880" s="1">
        <v>21.9</v>
      </c>
      <c r="J2880" s="1">
        <v>0.11</v>
      </c>
      <c r="K2880" s="1">
        <v>415</v>
      </c>
      <c r="L2880" s="1">
        <v>450</v>
      </c>
      <c r="M2880" s="6">
        <f t="shared" si="280"/>
        <v>22.003624511707642</v>
      </c>
      <c r="N2880" s="1">
        <v>0.7</v>
      </c>
      <c r="O2880" s="11" cm="1">
        <f t="array" ref="O2880">ROUND(_xlfn.SWITCH(C2880,"建筑专教",IF(S2880&gt;0.1,1.38,1.28),"阶梯教室",IF(S2880&gt;0.1,1.15,1.05),"公共教室",IF(S2880&gt;0.1,1.22,1.12),IF(S2880&gt;0.1,1.2,1.1))+(MOD(ROW()*11,31)/31-0.5)*0.06,2)</f>
        <v>1.41</v>
      </c>
      <c r="P2880" s="12">
        <f t="shared" si="281"/>
        <v>0.02</v>
      </c>
      <c r="Q2880" s="13">
        <f t="shared" si="285"/>
        <v>-0.33196673103660534</v>
      </c>
      <c r="R2880" s="1">
        <v>0</v>
      </c>
      <c r="S2880" s="1">
        <v>0.18</v>
      </c>
      <c r="T2880" s="1">
        <v>0.18</v>
      </c>
      <c r="U2880" s="4" t="s">
        <v>34</v>
      </c>
      <c r="V2880">
        <v>0.49</v>
      </c>
      <c r="W2880">
        <v>0.4</v>
      </c>
      <c r="X2880">
        <v>0.75</v>
      </c>
      <c r="Y2880">
        <v>2.38</v>
      </c>
      <c r="Z2880">
        <v>0.25</v>
      </c>
      <c r="AA2880" s="5">
        <f t="shared" si="282"/>
        <v>0.36</v>
      </c>
      <c r="AB2880" s="15" cm="1">
        <f t="array" ref="AB2880">_xlfn.SWITCH(U2880,"夏",122,"冬",90,"春",153,"秋",153,0)</f>
        <v>153</v>
      </c>
      <c r="AC2880" s="16">
        <f t="shared" si="283"/>
        <v>55.08</v>
      </c>
      <c r="AD2880" s="5">
        <f>IFERROR(AA2880/D2880,0)</f>
        <v>2.5218914185639227E-3</v>
      </c>
      <c r="AE2880" s="15">
        <f t="shared" si="284"/>
        <v>0.41917808219178082</v>
      </c>
      <c r="AF2880" s="5">
        <f>IFERROR(AD2880*AE2880*48,0)</f>
        <v>5.0741837199817674E-2</v>
      </c>
    </row>
    <row r="2881" spans="1:32" x14ac:dyDescent="0.15">
      <c r="A2881" s="8">
        <v>45750</v>
      </c>
      <c r="B2881" s="1" t="s">
        <v>50</v>
      </c>
      <c r="C2881" s="1" t="s">
        <v>58</v>
      </c>
      <c r="D2881" s="1">
        <v>142.75</v>
      </c>
      <c r="E2881" s="6">
        <v>3.13</v>
      </c>
      <c r="F2881" s="10">
        <v>0.45833333333333298</v>
      </c>
      <c r="G2881" s="1">
        <v>22</v>
      </c>
      <c r="H2881" s="1">
        <v>49</v>
      </c>
      <c r="I2881" s="1">
        <v>22.3</v>
      </c>
      <c r="J2881" s="1">
        <v>0.09</v>
      </c>
      <c r="K2881" s="1">
        <v>406</v>
      </c>
      <c r="L2881" s="1">
        <v>480</v>
      </c>
      <c r="M2881" s="6">
        <f t="shared" si="280"/>
        <v>22.391502782626162</v>
      </c>
      <c r="N2881" s="1">
        <v>0.7</v>
      </c>
      <c r="O2881" s="11" cm="1">
        <f t="array" ref="O2881">ROUND(_xlfn.SWITCH(C2881,"建筑专教",IF(S2881&gt;0.1,1.38,1.28),"阶梯教室",IF(S2881&gt;0.1,1.15,1.05),"公共教室",IF(S2881&gt;0.1,1.22,1.12),IF(S2881&gt;0.1,1.2,1.1))+(MOD(ROW()*11,31)/31-0.5)*0.06,2)</f>
        <v>1.37</v>
      </c>
      <c r="P2881" s="12">
        <f t="shared" si="281"/>
        <v>0.01</v>
      </c>
      <c r="Q2881" s="13">
        <f t="shared" si="285"/>
        <v>-0.30912318614297585</v>
      </c>
      <c r="R2881" s="1">
        <v>0</v>
      </c>
      <c r="S2881" s="1">
        <v>0.18</v>
      </c>
      <c r="T2881" s="1">
        <v>0.1</v>
      </c>
      <c r="U2881" s="4" t="s">
        <v>34</v>
      </c>
      <c r="V2881">
        <v>0.49</v>
      </c>
      <c r="W2881">
        <v>0.4</v>
      </c>
      <c r="X2881">
        <v>0.75</v>
      </c>
      <c r="Y2881">
        <v>2.38</v>
      </c>
      <c r="Z2881">
        <v>0.25</v>
      </c>
      <c r="AA2881" s="5">
        <f t="shared" si="282"/>
        <v>0.28000000000000003</v>
      </c>
      <c r="AB2881" s="15" cm="1">
        <f t="array" ref="AB2881">_xlfn.SWITCH(U2881,"夏",122,"冬",90,"春",153,"秋",153,0)</f>
        <v>153</v>
      </c>
      <c r="AC2881" s="16">
        <f t="shared" si="283"/>
        <v>42.84</v>
      </c>
      <c r="AD2881" s="5">
        <f>IFERROR(AA2881/D2881,0)</f>
        <v>1.9614711033274957E-3</v>
      </c>
      <c r="AE2881" s="15">
        <f t="shared" si="284"/>
        <v>0.41917808219178082</v>
      </c>
      <c r="AF2881" s="5">
        <f>IFERROR(AD2881*AE2881*48,0)</f>
        <v>3.946587337763597E-2</v>
      </c>
    </row>
    <row r="2882" spans="1:32" x14ac:dyDescent="0.15">
      <c r="A2882" s="8">
        <v>45750</v>
      </c>
      <c r="B2882" s="1" t="s">
        <v>50</v>
      </c>
      <c r="C2882" s="1" t="s">
        <v>58</v>
      </c>
      <c r="D2882" s="1">
        <v>142.75</v>
      </c>
      <c r="E2882" s="6">
        <v>3.13</v>
      </c>
      <c r="F2882" s="10">
        <v>0.47916666666666702</v>
      </c>
      <c r="G2882" s="1">
        <v>22.4</v>
      </c>
      <c r="H2882" s="1">
        <v>47</v>
      </c>
      <c r="I2882" s="1">
        <v>22.7</v>
      </c>
      <c r="J2882" s="1">
        <v>7.0000000000000007E-2</v>
      </c>
      <c r="K2882" s="1">
        <v>405</v>
      </c>
      <c r="L2882" s="1">
        <v>150</v>
      </c>
      <c r="M2882" s="6">
        <f t="shared" si="280"/>
        <v>22.77838158567846</v>
      </c>
      <c r="N2882" s="1">
        <v>0</v>
      </c>
      <c r="O2882" s="1">
        <v>0</v>
      </c>
      <c r="P2882" s="12">
        <f t="shared" si="281"/>
        <v>0</v>
      </c>
      <c r="Q2882" s="1">
        <v>0</v>
      </c>
      <c r="R2882" s="1">
        <v>0</v>
      </c>
      <c r="S2882" s="1">
        <v>0.18</v>
      </c>
      <c r="T2882" s="1">
        <v>0</v>
      </c>
      <c r="U2882" s="4" t="s">
        <v>34</v>
      </c>
      <c r="V2882">
        <v>0.49</v>
      </c>
      <c r="W2882">
        <v>0.4</v>
      </c>
      <c r="X2882">
        <v>0.75</v>
      </c>
      <c r="Y2882">
        <v>2.38</v>
      </c>
      <c r="Z2882">
        <v>0.25</v>
      </c>
      <c r="AA2882" s="5">
        <f t="shared" si="282"/>
        <v>0.18</v>
      </c>
      <c r="AB2882" s="15" cm="1">
        <f t="array" ref="AB2882">_xlfn.SWITCH(U2882,"夏",122,"冬",90,"春",153,"秋",153,0)</f>
        <v>153</v>
      </c>
      <c r="AC2882" s="16">
        <f t="shared" si="283"/>
        <v>27.54</v>
      </c>
      <c r="AD2882" s="5">
        <f>IFERROR(AA2882/D2882,0)</f>
        <v>1.2609457092819614E-3</v>
      </c>
      <c r="AE2882" s="15">
        <f t="shared" si="284"/>
        <v>0.41917808219178082</v>
      </c>
      <c r="AF2882" s="5">
        <f>IFERROR(AD2882*AE2882*48,0)</f>
        <v>2.5370918599908837E-2</v>
      </c>
    </row>
    <row r="2883" spans="1:32" x14ac:dyDescent="0.15">
      <c r="A2883" s="8">
        <v>45750</v>
      </c>
      <c r="B2883" s="1" t="s">
        <v>50</v>
      </c>
      <c r="C2883" s="1" t="s">
        <v>58</v>
      </c>
      <c r="D2883" s="1">
        <v>142.75</v>
      </c>
      <c r="E2883" s="6">
        <v>3.13</v>
      </c>
      <c r="F2883" s="10">
        <v>0.5</v>
      </c>
      <c r="G2883" s="1">
        <v>22.8</v>
      </c>
      <c r="H2883" s="1">
        <v>45</v>
      </c>
      <c r="I2883" s="1">
        <v>23.1</v>
      </c>
      <c r="J2883" s="1">
        <v>7.0000000000000007E-2</v>
      </c>
      <c r="K2883" s="1">
        <v>405</v>
      </c>
      <c r="L2883" s="1">
        <v>120</v>
      </c>
      <c r="M2883" s="6">
        <f t="shared" si="280"/>
        <v>23.178064686279868</v>
      </c>
      <c r="N2883" s="1">
        <v>0</v>
      </c>
      <c r="O2883" s="1">
        <v>0</v>
      </c>
      <c r="P2883" s="12">
        <f t="shared" si="281"/>
        <v>0</v>
      </c>
      <c r="Q2883" s="1">
        <v>0</v>
      </c>
      <c r="R2883" s="1">
        <v>0</v>
      </c>
      <c r="S2883" s="1">
        <v>0.18</v>
      </c>
      <c r="T2883" s="1">
        <v>0</v>
      </c>
      <c r="U2883" s="4" t="s">
        <v>34</v>
      </c>
      <c r="V2883">
        <v>0.49</v>
      </c>
      <c r="W2883">
        <v>0.4</v>
      </c>
      <c r="X2883">
        <v>0.75</v>
      </c>
      <c r="Y2883">
        <v>2.38</v>
      </c>
      <c r="Z2883">
        <v>0.25</v>
      </c>
      <c r="AA2883" s="5">
        <f t="shared" si="282"/>
        <v>0.18</v>
      </c>
      <c r="AB2883" s="15" cm="1">
        <f t="array" ref="AB2883">_xlfn.SWITCH(U2883,"夏",122,"冬",90,"春",153,"秋",153,0)</f>
        <v>153</v>
      </c>
      <c r="AC2883" s="16">
        <f t="shared" si="283"/>
        <v>27.54</v>
      </c>
      <c r="AD2883" s="5">
        <f>IFERROR(AA2883/D2883,0)</f>
        <v>1.2609457092819614E-3</v>
      </c>
      <c r="AE2883" s="15">
        <f t="shared" si="284"/>
        <v>0.41917808219178082</v>
      </c>
      <c r="AF2883" s="5">
        <f>IFERROR(AD2883*AE2883*48,0)</f>
        <v>2.5370918599908837E-2</v>
      </c>
    </row>
    <row r="2884" spans="1:32" x14ac:dyDescent="0.15">
      <c r="A2884" s="8">
        <v>45750</v>
      </c>
      <c r="B2884" s="1" t="s">
        <v>50</v>
      </c>
      <c r="C2884" s="1" t="s">
        <v>58</v>
      </c>
      <c r="D2884" s="1">
        <v>142.75</v>
      </c>
      <c r="E2884" s="6">
        <v>3.13</v>
      </c>
      <c r="F2884" s="10">
        <v>0.52083333333333304</v>
      </c>
      <c r="G2884" s="1">
        <v>23.2</v>
      </c>
      <c r="H2884" s="1">
        <v>43</v>
      </c>
      <c r="I2884" s="1">
        <v>23.5</v>
      </c>
      <c r="J2884" s="1">
        <v>0.09</v>
      </c>
      <c r="K2884" s="1">
        <v>405</v>
      </c>
      <c r="L2884" s="1">
        <v>95</v>
      </c>
      <c r="M2884" s="6">
        <f t="shared" si="280"/>
        <v>23.590397510283253</v>
      </c>
      <c r="N2884" s="1">
        <v>0</v>
      </c>
      <c r="O2884" s="1">
        <v>0</v>
      </c>
      <c r="P2884" s="12">
        <f t="shared" si="281"/>
        <v>0</v>
      </c>
      <c r="Q2884" s="1">
        <v>0</v>
      </c>
      <c r="R2884" s="1">
        <v>0</v>
      </c>
      <c r="S2884" s="1">
        <v>0.18</v>
      </c>
      <c r="T2884" s="1">
        <v>0</v>
      </c>
      <c r="U2884" s="4" t="s">
        <v>34</v>
      </c>
      <c r="V2884">
        <v>0.49</v>
      </c>
      <c r="W2884">
        <v>0.4</v>
      </c>
      <c r="X2884">
        <v>0.75</v>
      </c>
      <c r="Y2884">
        <v>2.38</v>
      </c>
      <c r="Z2884">
        <v>0.25</v>
      </c>
      <c r="AA2884" s="5">
        <f t="shared" si="282"/>
        <v>0.18</v>
      </c>
      <c r="AB2884" s="15" cm="1">
        <f t="array" ref="AB2884">_xlfn.SWITCH(U2884,"夏",122,"冬",90,"春",153,"秋",153,0)</f>
        <v>153</v>
      </c>
      <c r="AC2884" s="16">
        <f t="shared" si="283"/>
        <v>27.54</v>
      </c>
      <c r="AD2884" s="5">
        <f>IFERROR(AA2884/D2884,0)</f>
        <v>1.2609457092819614E-3</v>
      </c>
      <c r="AE2884" s="15">
        <f t="shared" si="284"/>
        <v>0.41917808219178082</v>
      </c>
      <c r="AF2884" s="5">
        <f>IFERROR(AD2884*AE2884*48,0)</f>
        <v>2.5370918599908837E-2</v>
      </c>
    </row>
    <row r="2885" spans="1:32" x14ac:dyDescent="0.15">
      <c r="A2885" s="8">
        <v>45750</v>
      </c>
      <c r="B2885" s="1" t="s">
        <v>50</v>
      </c>
      <c r="C2885" s="1" t="s">
        <v>58</v>
      </c>
      <c r="D2885" s="1">
        <v>142.75</v>
      </c>
      <c r="E2885" s="6">
        <v>3.13</v>
      </c>
      <c r="F2885" s="10">
        <v>0.54166666666666696</v>
      </c>
      <c r="G2885" s="1">
        <v>23.6</v>
      </c>
      <c r="H2885" s="1">
        <v>41</v>
      </c>
      <c r="I2885" s="1">
        <v>23.9</v>
      </c>
      <c r="J2885" s="1">
        <v>0.11</v>
      </c>
      <c r="K2885" s="1">
        <v>405</v>
      </c>
      <c r="L2885" s="1">
        <v>85</v>
      </c>
      <c r="M2885" s="6">
        <f t="shared" si="280"/>
        <v>24.001546925790137</v>
      </c>
      <c r="N2885" s="1">
        <v>0</v>
      </c>
      <c r="O2885" s="1">
        <v>0</v>
      </c>
      <c r="P2885" s="12">
        <f t="shared" si="281"/>
        <v>0</v>
      </c>
      <c r="Q2885" s="1">
        <v>0</v>
      </c>
      <c r="R2885" s="1">
        <v>0</v>
      </c>
      <c r="S2885" s="1">
        <v>0.18</v>
      </c>
      <c r="T2885" s="1">
        <v>0</v>
      </c>
      <c r="U2885" s="4" t="s">
        <v>34</v>
      </c>
      <c r="V2885">
        <v>0.49</v>
      </c>
      <c r="W2885">
        <v>0.4</v>
      </c>
      <c r="X2885">
        <v>0.75</v>
      </c>
      <c r="Y2885">
        <v>2.38</v>
      </c>
      <c r="Z2885">
        <v>0.25</v>
      </c>
      <c r="AA2885" s="5">
        <f t="shared" si="282"/>
        <v>0.18</v>
      </c>
      <c r="AB2885" s="15" cm="1">
        <f t="array" ref="AB2885">_xlfn.SWITCH(U2885,"夏",122,"冬",90,"春",153,"秋",153,0)</f>
        <v>153</v>
      </c>
      <c r="AC2885" s="16">
        <f t="shared" si="283"/>
        <v>27.54</v>
      </c>
      <c r="AD2885" s="5">
        <f>IFERROR(AA2885/D2885,0)</f>
        <v>1.2609457092819614E-3</v>
      </c>
      <c r="AE2885" s="15">
        <f t="shared" si="284"/>
        <v>0.41917808219178082</v>
      </c>
      <c r="AF2885" s="5">
        <f>IFERROR(AD2885*AE2885*48,0)</f>
        <v>2.5370918599908837E-2</v>
      </c>
    </row>
    <row r="2886" spans="1:32" x14ac:dyDescent="0.15">
      <c r="A2886" s="8">
        <v>45750</v>
      </c>
      <c r="B2886" s="1" t="s">
        <v>50</v>
      </c>
      <c r="C2886" s="1" t="s">
        <v>58</v>
      </c>
      <c r="D2886" s="1">
        <v>142.75</v>
      </c>
      <c r="E2886" s="6">
        <v>3.13</v>
      </c>
      <c r="F2886" s="10">
        <v>0.5625</v>
      </c>
      <c r="G2886" s="1">
        <v>24</v>
      </c>
      <c r="H2886" s="1">
        <v>39</v>
      </c>
      <c r="I2886" s="1">
        <v>24.3</v>
      </c>
      <c r="J2886" s="1">
        <v>0.13</v>
      </c>
      <c r="K2886" s="1">
        <v>422</v>
      </c>
      <c r="L2886" s="1">
        <v>335</v>
      </c>
      <c r="M2886" s="6">
        <f t="shared" si="280"/>
        <v>24.411794847482099</v>
      </c>
      <c r="N2886" s="1">
        <v>0.7</v>
      </c>
      <c r="O2886" s="11" cm="1">
        <f t="array" ref="O2886">ROUND(_xlfn.SWITCH(C2886,"建筑专教",IF(S2886&gt;0.1,1.38,1.28),"阶梯教室",IF(S2886&gt;0.1,1.15,1.05),"公共教室",IF(S2886&gt;0.1,1.22,1.12),IF(S2886&gt;0.1,1.2,1.1))+(MOD(ROW()*11,31)/31-0.5)*0.06,2)</f>
        <v>1.35</v>
      </c>
      <c r="P2886" s="12">
        <f t="shared" si="281"/>
        <v>0.03</v>
      </c>
      <c r="Q2886" s="13">
        <f t="shared" si="285"/>
        <v>0.15438287522625138</v>
      </c>
      <c r="R2886" s="1">
        <v>0</v>
      </c>
      <c r="S2886" s="1">
        <v>0.18</v>
      </c>
      <c r="T2886" s="1">
        <v>0.36</v>
      </c>
      <c r="U2886" s="4" t="s">
        <v>34</v>
      </c>
      <c r="V2886">
        <v>0.49</v>
      </c>
      <c r="W2886">
        <v>0.4</v>
      </c>
      <c r="X2886">
        <v>0.75</v>
      </c>
      <c r="Y2886">
        <v>2.38</v>
      </c>
      <c r="Z2886">
        <v>0.25</v>
      </c>
      <c r="AA2886" s="5">
        <f t="shared" si="282"/>
        <v>0.54</v>
      </c>
      <c r="AB2886" s="15" cm="1">
        <f t="array" ref="AB2886">_xlfn.SWITCH(U2886,"夏",122,"冬",90,"春",153,"秋",153,0)</f>
        <v>153</v>
      </c>
      <c r="AC2886" s="16">
        <f t="shared" si="283"/>
        <v>82.62</v>
      </c>
      <c r="AD2886" s="5">
        <f>IFERROR(AA2886/D2886,0)</f>
        <v>3.7828371278458848E-3</v>
      </c>
      <c r="AE2886" s="15">
        <f t="shared" si="284"/>
        <v>0.41917808219178082</v>
      </c>
      <c r="AF2886" s="5">
        <f>IFERROR(AD2886*AE2886*48,0)</f>
        <v>7.6112755799726511E-2</v>
      </c>
    </row>
    <row r="2887" spans="1:32" x14ac:dyDescent="0.15">
      <c r="A2887" s="8">
        <v>45750</v>
      </c>
      <c r="B2887" s="1" t="s">
        <v>50</v>
      </c>
      <c r="C2887" s="1" t="s">
        <v>58</v>
      </c>
      <c r="D2887" s="1">
        <v>142.75</v>
      </c>
      <c r="E2887" s="6">
        <v>3.13</v>
      </c>
      <c r="F2887" s="10">
        <v>0.58333333333333304</v>
      </c>
      <c r="G2887" s="1">
        <v>24.4</v>
      </c>
      <c r="H2887" s="1">
        <v>37</v>
      </c>
      <c r="I2887" s="1">
        <v>24.7</v>
      </c>
      <c r="J2887" s="1">
        <v>0.15</v>
      </c>
      <c r="K2887" s="1">
        <v>455</v>
      </c>
      <c r="L2887" s="1">
        <v>365</v>
      </c>
      <c r="M2887" s="6">
        <f t="shared" si="280"/>
        <v>24.821321879985078</v>
      </c>
      <c r="N2887" s="1">
        <v>0.7</v>
      </c>
      <c r="O2887" s="11" cm="1">
        <f t="array" ref="O2887">ROUND(_xlfn.SWITCH(C2887,"建筑专教",IF(S2887&gt;0.1,1.38,1.28),"阶梯教室",IF(S2887&gt;0.1,1.15,1.05),"公共教室",IF(S2887&gt;0.1,1.22,1.12),IF(S2887&gt;0.1,1.2,1.1))+(MOD(ROW()*11,31)/31-0.5)*0.06,2)</f>
        <v>1.38</v>
      </c>
      <c r="P2887" s="12">
        <f t="shared" si="281"/>
        <v>0.06</v>
      </c>
      <c r="Q2887" s="13">
        <f t="shared" si="285"/>
        <v>0.29591758393935053</v>
      </c>
      <c r="R2887" s="1">
        <v>0</v>
      </c>
      <c r="S2887" s="1">
        <v>0.18</v>
      </c>
      <c r="T2887" s="1">
        <v>0.46</v>
      </c>
      <c r="U2887" s="4" t="s">
        <v>34</v>
      </c>
      <c r="V2887">
        <v>0.49</v>
      </c>
      <c r="W2887">
        <v>0.4</v>
      </c>
      <c r="X2887">
        <v>0.75</v>
      </c>
      <c r="Y2887">
        <v>2.38</v>
      </c>
      <c r="Z2887">
        <v>0.25</v>
      </c>
      <c r="AA2887" s="5">
        <f t="shared" si="282"/>
        <v>0.64</v>
      </c>
      <c r="AB2887" s="15" cm="1">
        <f t="array" ref="AB2887">_xlfn.SWITCH(U2887,"夏",122,"冬",90,"春",153,"秋",153,0)</f>
        <v>153</v>
      </c>
      <c r="AC2887" s="16">
        <f t="shared" si="283"/>
        <v>97.92</v>
      </c>
      <c r="AD2887" s="5">
        <f>IFERROR(AA2887/D2887,0)</f>
        <v>4.4833625218914184E-3</v>
      </c>
      <c r="AE2887" s="15">
        <f t="shared" si="284"/>
        <v>0.41917808219178082</v>
      </c>
      <c r="AF2887" s="5">
        <f>IFERROR(AD2887*AE2887*48,0)</f>
        <v>9.0207710577453637E-2</v>
      </c>
    </row>
    <row r="2888" spans="1:32" x14ac:dyDescent="0.15">
      <c r="A2888" s="8">
        <v>45750</v>
      </c>
      <c r="B2888" s="1" t="s">
        <v>50</v>
      </c>
      <c r="C2888" s="1" t="s">
        <v>58</v>
      </c>
      <c r="D2888" s="1">
        <v>142.75</v>
      </c>
      <c r="E2888" s="6">
        <v>3.13</v>
      </c>
      <c r="F2888" s="10">
        <v>0.60416666666666696</v>
      </c>
      <c r="G2888" s="1">
        <v>24.8</v>
      </c>
      <c r="H2888" s="1">
        <v>35</v>
      </c>
      <c r="I2888" s="1">
        <v>25.1</v>
      </c>
      <c r="J2888" s="1">
        <v>0.13</v>
      </c>
      <c r="K2888" s="1">
        <v>428</v>
      </c>
      <c r="L2888" s="1">
        <v>395</v>
      </c>
      <c r="M2888" s="6">
        <f t="shared" si="280"/>
        <v>25.2108983195576</v>
      </c>
      <c r="N2888" s="1">
        <v>0.7</v>
      </c>
      <c r="O2888" s="11" cm="1">
        <f t="array" ref="O2888">ROUND(_xlfn.SWITCH(C2888,"建筑专教",IF(S2888&gt;0.1,1.38,1.28),"阶梯教室",IF(S2888&gt;0.1,1.15,1.05),"公共教室",IF(S2888&gt;0.1,1.22,1.12),IF(S2888&gt;0.1,1.2,1.1))+(MOD(ROW()*11,31)/31-0.5)*0.06,2)</f>
        <v>1.4</v>
      </c>
      <c r="P2888" s="12">
        <f t="shared" si="281"/>
        <v>0.03</v>
      </c>
      <c r="Q2888" s="13">
        <f t="shared" si="285"/>
        <v>0.41531813722884936</v>
      </c>
      <c r="R2888" s="1">
        <v>0</v>
      </c>
      <c r="S2888" s="1">
        <v>0.18</v>
      </c>
      <c r="T2888" s="1">
        <v>0.38</v>
      </c>
      <c r="U2888" s="4" t="s">
        <v>34</v>
      </c>
      <c r="V2888">
        <v>0.49</v>
      </c>
      <c r="W2888">
        <v>0.4</v>
      </c>
      <c r="X2888">
        <v>0.75</v>
      </c>
      <c r="Y2888">
        <v>2.38</v>
      </c>
      <c r="Z2888">
        <v>0.25</v>
      </c>
      <c r="AA2888" s="5">
        <f t="shared" si="282"/>
        <v>0.56000000000000005</v>
      </c>
      <c r="AB2888" s="15" cm="1">
        <f t="array" ref="AB2888">_xlfn.SWITCH(U2888,"夏",122,"冬",90,"春",153,"秋",153,0)</f>
        <v>153</v>
      </c>
      <c r="AC2888" s="16">
        <f t="shared" si="283"/>
        <v>85.68</v>
      </c>
      <c r="AD2888" s="5">
        <f>IFERROR(AA2888/D2888,0)</f>
        <v>3.9229422066549913E-3</v>
      </c>
      <c r="AE2888" s="15">
        <f t="shared" si="284"/>
        <v>0.41917808219178082</v>
      </c>
      <c r="AF2888" s="5">
        <f>IFERROR(AD2888*AE2888*48,0)</f>
        <v>7.8931746755271939E-2</v>
      </c>
    </row>
    <row r="2889" spans="1:32" x14ac:dyDescent="0.15">
      <c r="A2889" s="8">
        <v>45750</v>
      </c>
      <c r="B2889" s="1" t="s">
        <v>50</v>
      </c>
      <c r="C2889" s="1" t="s">
        <v>58</v>
      </c>
      <c r="D2889" s="1">
        <v>142.75</v>
      </c>
      <c r="E2889" s="6">
        <v>3.13</v>
      </c>
      <c r="F2889" s="10">
        <v>0.625</v>
      </c>
      <c r="G2889" s="1">
        <v>25.2</v>
      </c>
      <c r="H2889" s="1">
        <v>33</v>
      </c>
      <c r="I2889" s="1">
        <v>25.5</v>
      </c>
      <c r="J2889" s="1">
        <v>0.11</v>
      </c>
      <c r="K2889" s="1">
        <v>405</v>
      </c>
      <c r="L2889" s="1">
        <v>425</v>
      </c>
      <c r="M2889" s="6">
        <f t="shared" si="280"/>
        <v>25.599924647424189</v>
      </c>
      <c r="N2889" s="1">
        <v>0.7</v>
      </c>
      <c r="O2889" s="11" cm="1">
        <f t="array" ref="O2889">ROUND(_xlfn.SWITCH(C2889,"建筑专教",IF(S2889&gt;0.1,1.38,1.28),"阶梯教室",IF(S2889&gt;0.1,1.15,1.05),"公共教室",IF(S2889&gt;0.1,1.22,1.12),IF(S2889&gt;0.1,1.2,1.1))+(MOD(ROW()*11,31)/31-0.5)*0.06,2)</f>
        <v>1.36</v>
      </c>
      <c r="P2889" s="12">
        <f t="shared" si="281"/>
        <v>0.01</v>
      </c>
      <c r="Q2889" s="13">
        <f t="shared" si="285"/>
        <v>0.45609751198910131</v>
      </c>
      <c r="R2889" s="1">
        <v>0</v>
      </c>
      <c r="S2889" s="1">
        <v>0.18</v>
      </c>
      <c r="T2889" s="1">
        <v>0.3</v>
      </c>
      <c r="U2889" s="4" t="s">
        <v>34</v>
      </c>
      <c r="V2889">
        <v>0.49</v>
      </c>
      <c r="W2889">
        <v>0.4</v>
      </c>
      <c r="X2889">
        <v>0.75</v>
      </c>
      <c r="Y2889">
        <v>2.38</v>
      </c>
      <c r="Z2889">
        <v>0.25</v>
      </c>
      <c r="AA2889" s="5">
        <f t="shared" si="282"/>
        <v>0.48</v>
      </c>
      <c r="AB2889" s="15" cm="1">
        <f t="array" ref="AB2889">_xlfn.SWITCH(U2889,"夏",122,"冬",90,"春",153,"秋",153,0)</f>
        <v>153</v>
      </c>
      <c r="AC2889" s="16">
        <f t="shared" si="283"/>
        <v>73.44</v>
      </c>
      <c r="AD2889" s="5">
        <f>IFERROR(AA2889/D2889,0)</f>
        <v>3.3625218914185638E-3</v>
      </c>
      <c r="AE2889" s="15">
        <f t="shared" si="284"/>
        <v>0.41917808219178082</v>
      </c>
      <c r="AF2889" s="5">
        <f>IFERROR(AD2889*AE2889*48,0)</f>
        <v>6.7655782933090228E-2</v>
      </c>
    </row>
    <row r="2890" spans="1:32" x14ac:dyDescent="0.15">
      <c r="A2890" s="8">
        <v>45750</v>
      </c>
      <c r="B2890" s="1" t="s">
        <v>50</v>
      </c>
      <c r="C2890" s="1" t="s">
        <v>58</v>
      </c>
      <c r="D2890" s="1">
        <v>142.75</v>
      </c>
      <c r="E2890" s="6">
        <v>3.13</v>
      </c>
      <c r="F2890" s="10">
        <v>0.64583333333333304</v>
      </c>
      <c r="G2890" s="1">
        <v>25.6</v>
      </c>
      <c r="H2890" s="1">
        <v>31</v>
      </c>
      <c r="I2890" s="1">
        <v>25.9</v>
      </c>
      <c r="J2890" s="1">
        <v>0.09</v>
      </c>
      <c r="K2890" s="1">
        <v>405</v>
      </c>
      <c r="L2890" s="1">
        <v>455</v>
      </c>
      <c r="M2890" s="6">
        <f t="shared" si="280"/>
        <v>25.988239776679507</v>
      </c>
      <c r="N2890" s="1">
        <v>0.7</v>
      </c>
      <c r="O2890" s="11" cm="1">
        <f t="array" ref="O2890">ROUND(_xlfn.SWITCH(C2890,"建筑专教",IF(S2890&gt;0.1,1.38,1.28),"阶梯教室",IF(S2890&gt;0.1,1.15,1.05),"公共教室",IF(S2890&gt;0.1,1.22,1.12),IF(S2890&gt;0.1,1.2,1.1))+(MOD(ROW()*11,31)/31-0.5)*0.06,2)</f>
        <v>1.38</v>
      </c>
      <c r="P2890" s="12">
        <f t="shared" si="281"/>
        <v>0.01</v>
      </c>
      <c r="Q2890" s="13">
        <f t="shared" si="285"/>
        <v>0.57291961879738063</v>
      </c>
      <c r="R2890" s="1">
        <v>0</v>
      </c>
      <c r="S2890" s="1">
        <v>0.18</v>
      </c>
      <c r="T2890" s="1">
        <v>0.22</v>
      </c>
      <c r="U2890" s="4" t="s">
        <v>34</v>
      </c>
      <c r="V2890">
        <v>0.49</v>
      </c>
      <c r="W2890">
        <v>0.4</v>
      </c>
      <c r="X2890">
        <v>0.75</v>
      </c>
      <c r="Y2890">
        <v>2.38</v>
      </c>
      <c r="Z2890">
        <v>0.25</v>
      </c>
      <c r="AA2890" s="5">
        <f t="shared" si="282"/>
        <v>0.4</v>
      </c>
      <c r="AB2890" s="15" cm="1">
        <f t="array" ref="AB2890">_xlfn.SWITCH(U2890,"夏",122,"冬",90,"春",153,"秋",153,0)</f>
        <v>153</v>
      </c>
      <c r="AC2890" s="16">
        <f t="shared" si="283"/>
        <v>61.2</v>
      </c>
      <c r="AD2890" s="5">
        <f>IFERROR(AA2890/D2890,0)</f>
        <v>2.8021015761821367E-3</v>
      </c>
      <c r="AE2890" s="15">
        <f t="shared" si="284"/>
        <v>0.41917808219178082</v>
      </c>
      <c r="AF2890" s="5">
        <f>IFERROR(AD2890*AE2890*48,0)</f>
        <v>5.637981911090853E-2</v>
      </c>
    </row>
    <row r="2891" spans="1:32" x14ac:dyDescent="0.15">
      <c r="A2891" s="8">
        <v>45750</v>
      </c>
      <c r="B2891" s="1" t="s">
        <v>50</v>
      </c>
      <c r="C2891" s="1" t="s">
        <v>58</v>
      </c>
      <c r="D2891" s="1">
        <v>142.75</v>
      </c>
      <c r="E2891" s="6">
        <v>3.13</v>
      </c>
      <c r="F2891" s="10">
        <v>0.66666666666666696</v>
      </c>
      <c r="G2891" s="1">
        <v>26</v>
      </c>
      <c r="H2891" s="1">
        <v>29</v>
      </c>
      <c r="I2891" s="1">
        <v>26.3</v>
      </c>
      <c r="J2891" s="1">
        <v>0.09</v>
      </c>
      <c r="K2891" s="1">
        <v>405</v>
      </c>
      <c r="L2891" s="1">
        <v>485</v>
      </c>
      <c r="M2891" s="6">
        <f t="shared" si="280"/>
        <v>26.387886848748167</v>
      </c>
      <c r="N2891" s="1">
        <v>0.7</v>
      </c>
      <c r="O2891" s="11" cm="1">
        <f t="array" ref="O2891">ROUND(_xlfn.SWITCH(C2891,"建筑专教",IF(S2891&gt;0.1,1.38,1.28),"阶梯教室",IF(S2891&gt;0.1,1.15,1.05),"公共教室",IF(S2891&gt;0.1,1.22,1.12),IF(S2891&gt;0.1,1.2,1.1))+(MOD(ROW()*11,31)/31-0.5)*0.06,2)</f>
        <v>1.4</v>
      </c>
      <c r="P2891" s="12">
        <f t="shared" si="281"/>
        <v>0.01</v>
      </c>
      <c r="Q2891" s="13">
        <f t="shared" si="285"/>
        <v>0.68644689527612435</v>
      </c>
      <c r="R2891" s="1">
        <v>0</v>
      </c>
      <c r="S2891" s="1">
        <v>0.18</v>
      </c>
      <c r="T2891" s="1">
        <v>0.14000000000000001</v>
      </c>
      <c r="U2891" s="4" t="s">
        <v>34</v>
      </c>
      <c r="V2891">
        <v>0.49</v>
      </c>
      <c r="W2891">
        <v>0.4</v>
      </c>
      <c r="X2891">
        <v>0.75</v>
      </c>
      <c r="Y2891">
        <v>2.38</v>
      </c>
      <c r="Z2891">
        <v>0.25</v>
      </c>
      <c r="AA2891" s="5">
        <f t="shared" si="282"/>
        <v>0.32</v>
      </c>
      <c r="AB2891" s="15" cm="1">
        <f t="array" ref="AB2891">_xlfn.SWITCH(U2891,"夏",122,"冬",90,"春",153,"秋",153,0)</f>
        <v>153</v>
      </c>
      <c r="AC2891" s="16">
        <f t="shared" si="283"/>
        <v>48.96</v>
      </c>
      <c r="AD2891" s="5">
        <f>IFERROR(AA2891/D2891,0)</f>
        <v>2.2416812609457092E-3</v>
      </c>
      <c r="AE2891" s="15">
        <f t="shared" si="284"/>
        <v>0.41917808219178082</v>
      </c>
      <c r="AF2891" s="5">
        <f>IFERROR(AD2891*AE2891*48,0)</f>
        <v>4.5103855288726818E-2</v>
      </c>
    </row>
    <row r="2892" spans="1:32" x14ac:dyDescent="0.15">
      <c r="A2892" s="8">
        <v>45750</v>
      </c>
      <c r="B2892" s="1" t="s">
        <v>50</v>
      </c>
      <c r="C2892" s="1" t="s">
        <v>58</v>
      </c>
      <c r="D2892" s="1">
        <v>142.75</v>
      </c>
      <c r="E2892" s="6">
        <v>3.13</v>
      </c>
      <c r="F2892" s="10">
        <v>0.6875</v>
      </c>
      <c r="G2892" s="1">
        <v>26.4</v>
      </c>
      <c r="H2892" s="1">
        <v>27</v>
      </c>
      <c r="I2892" s="1">
        <v>26.7</v>
      </c>
      <c r="J2892" s="1">
        <v>0.11</v>
      </c>
      <c r="K2892" s="1">
        <v>405</v>
      </c>
      <c r="L2892" s="1">
        <v>155</v>
      </c>
      <c r="M2892" s="6">
        <f t="shared" si="280"/>
        <v>26.798730534614037</v>
      </c>
      <c r="N2892" s="1">
        <v>0</v>
      </c>
      <c r="O2892" s="1">
        <v>0</v>
      </c>
      <c r="P2892" s="12">
        <f t="shared" si="281"/>
        <v>0</v>
      </c>
      <c r="Q2892" s="1">
        <v>0</v>
      </c>
      <c r="R2892" s="1">
        <v>0</v>
      </c>
      <c r="S2892" s="1">
        <v>0.15</v>
      </c>
      <c r="T2892" s="1">
        <v>0</v>
      </c>
      <c r="U2892" s="4" t="s">
        <v>34</v>
      </c>
      <c r="V2892">
        <v>0.49</v>
      </c>
      <c r="W2892">
        <v>0.4</v>
      </c>
      <c r="X2892">
        <v>0.75</v>
      </c>
      <c r="Y2892">
        <v>2.38</v>
      </c>
      <c r="Z2892">
        <v>0.25</v>
      </c>
      <c r="AA2892" s="5">
        <f t="shared" si="282"/>
        <v>0.15</v>
      </c>
      <c r="AB2892" s="15" cm="1">
        <f t="array" ref="AB2892">_xlfn.SWITCH(U2892,"夏",122,"冬",90,"春",153,"秋",153,0)</f>
        <v>153</v>
      </c>
      <c r="AC2892" s="16">
        <f t="shared" si="283"/>
        <v>22.95</v>
      </c>
      <c r="AD2892" s="5">
        <f>IFERROR(AA2892/D2892,0)</f>
        <v>1.0507880910683011E-3</v>
      </c>
      <c r="AE2892" s="15">
        <f t="shared" si="284"/>
        <v>0.41917808219178082</v>
      </c>
      <c r="AF2892" s="5">
        <f>IFERROR(AD2892*AE2892*48,0)</f>
        <v>2.1142432166590695E-2</v>
      </c>
    </row>
    <row r="2893" spans="1:32" x14ac:dyDescent="0.15">
      <c r="A2893" s="8">
        <v>45750</v>
      </c>
      <c r="B2893" s="1" t="s">
        <v>50</v>
      </c>
      <c r="C2893" s="1" t="s">
        <v>58</v>
      </c>
      <c r="D2893" s="1">
        <v>142.75</v>
      </c>
      <c r="E2893" s="6">
        <v>3.13</v>
      </c>
      <c r="F2893" s="10">
        <v>0.70833333333333304</v>
      </c>
      <c r="G2893" s="1">
        <v>26.8</v>
      </c>
      <c r="H2893" s="1">
        <v>25</v>
      </c>
      <c r="I2893" s="1">
        <v>27.1</v>
      </c>
      <c r="J2893" s="1">
        <v>0.13</v>
      </c>
      <c r="K2893" s="1">
        <v>405</v>
      </c>
      <c r="L2893" s="1">
        <v>125</v>
      </c>
      <c r="M2893" s="6">
        <f t="shared" si="280"/>
        <v>27.208698527288334</v>
      </c>
      <c r="N2893" s="1">
        <v>0</v>
      </c>
      <c r="O2893" s="1">
        <v>0</v>
      </c>
      <c r="P2893" s="12">
        <f t="shared" si="281"/>
        <v>0</v>
      </c>
      <c r="Q2893" s="1">
        <v>0</v>
      </c>
      <c r="R2893" s="1">
        <v>0</v>
      </c>
      <c r="S2893" s="1">
        <v>0</v>
      </c>
      <c r="T2893" s="1">
        <v>0</v>
      </c>
      <c r="U2893" s="4" t="s">
        <v>34</v>
      </c>
      <c r="V2893">
        <v>0.49</v>
      </c>
      <c r="W2893">
        <v>0.4</v>
      </c>
      <c r="X2893">
        <v>0.75</v>
      </c>
      <c r="Y2893">
        <v>2.38</v>
      </c>
      <c r="Z2893">
        <v>0.25</v>
      </c>
      <c r="AA2893" s="5">
        <f t="shared" si="282"/>
        <v>0</v>
      </c>
      <c r="AB2893" s="15" cm="1">
        <f t="array" ref="AB2893">_xlfn.SWITCH(U2893,"夏",122,"冬",90,"春",153,"秋",153,0)</f>
        <v>153</v>
      </c>
      <c r="AC2893" s="16">
        <f t="shared" si="283"/>
        <v>0</v>
      </c>
      <c r="AD2893" s="5">
        <f>IFERROR(AA2893/D2893,0)</f>
        <v>0</v>
      </c>
      <c r="AE2893" s="15">
        <f t="shared" si="284"/>
        <v>0.41917808219178082</v>
      </c>
      <c r="AF2893" s="5">
        <f>IFERROR(AD2893*AE2893*48,0)</f>
        <v>0</v>
      </c>
    </row>
    <row r="2894" spans="1:32" x14ac:dyDescent="0.15">
      <c r="A2894" s="8">
        <v>45750</v>
      </c>
      <c r="B2894" s="1" t="s">
        <v>50</v>
      </c>
      <c r="C2894" s="1" t="s">
        <v>58</v>
      </c>
      <c r="D2894" s="1">
        <v>142.75</v>
      </c>
      <c r="E2894" s="6">
        <v>3.13</v>
      </c>
      <c r="F2894" s="10">
        <v>0.72916666666666696</v>
      </c>
      <c r="G2894" s="1">
        <v>27.2</v>
      </c>
      <c r="H2894" s="1">
        <v>23</v>
      </c>
      <c r="I2894" s="1">
        <v>27.5</v>
      </c>
      <c r="J2894" s="1">
        <v>0.13</v>
      </c>
      <c r="K2894" s="1">
        <v>405</v>
      </c>
      <c r="L2894" s="1">
        <v>100</v>
      </c>
      <c r="M2894" s="6">
        <f t="shared" si="280"/>
        <v>27.608265562232532</v>
      </c>
      <c r="N2894" s="1">
        <v>0</v>
      </c>
      <c r="O2894" s="1">
        <v>0</v>
      </c>
      <c r="P2894" s="12">
        <f t="shared" si="281"/>
        <v>0</v>
      </c>
      <c r="Q2894" s="1">
        <v>0</v>
      </c>
      <c r="R2894" s="1">
        <v>0</v>
      </c>
      <c r="S2894" s="1">
        <v>0</v>
      </c>
      <c r="T2894" s="1">
        <v>0</v>
      </c>
      <c r="U2894" s="4" t="s">
        <v>34</v>
      </c>
      <c r="V2894">
        <v>0.49</v>
      </c>
      <c r="W2894">
        <v>0.4</v>
      </c>
      <c r="X2894">
        <v>0.75</v>
      </c>
      <c r="Y2894">
        <v>2.38</v>
      </c>
      <c r="Z2894">
        <v>0.25</v>
      </c>
      <c r="AA2894" s="5">
        <f t="shared" si="282"/>
        <v>0</v>
      </c>
      <c r="AB2894" s="15" cm="1">
        <f t="array" ref="AB2894">_xlfn.SWITCH(U2894,"夏",122,"冬",90,"春",153,"秋",153,0)</f>
        <v>153</v>
      </c>
      <c r="AC2894" s="16">
        <f t="shared" si="283"/>
        <v>0</v>
      </c>
      <c r="AD2894" s="5">
        <f>IFERROR(AA2894/D2894,0)</f>
        <v>0</v>
      </c>
      <c r="AE2894" s="15">
        <f t="shared" si="284"/>
        <v>0.41917808219178082</v>
      </c>
      <c r="AF2894" s="5">
        <f>IFERROR(AD2894*AE2894*48,0)</f>
        <v>0</v>
      </c>
    </row>
    <row r="2895" spans="1:32" x14ac:dyDescent="0.15">
      <c r="A2895" s="8">
        <v>45750</v>
      </c>
      <c r="B2895" s="1" t="s">
        <v>50</v>
      </c>
      <c r="C2895" s="1" t="s">
        <v>58</v>
      </c>
      <c r="D2895" s="1">
        <v>142.75</v>
      </c>
      <c r="E2895" s="6">
        <v>3.13</v>
      </c>
      <c r="F2895" s="10">
        <v>0.75</v>
      </c>
      <c r="G2895" s="1">
        <v>27.6</v>
      </c>
      <c r="H2895" s="1">
        <v>21</v>
      </c>
      <c r="I2895" s="1">
        <v>27.9</v>
      </c>
      <c r="J2895" s="1">
        <v>0.11</v>
      </c>
      <c r="K2895" s="1">
        <v>406</v>
      </c>
      <c r="L2895" s="1">
        <v>315</v>
      </c>
      <c r="M2895" s="6">
        <f t="shared" si="280"/>
        <v>27.997555363466233</v>
      </c>
      <c r="N2895" s="1">
        <v>0.7</v>
      </c>
      <c r="O2895" s="11" cm="1">
        <f t="array" ref="O2895">ROUND(_xlfn.SWITCH(C2895,"建筑专教",IF(S2895&gt;0.1,1.38,1.28),"阶梯教室",IF(S2895&gt;0.1,1.15,1.05),"公共教室",IF(S2895&gt;0.1,1.22,1.12),IF(S2895&gt;0.1,1.2,1.1))+(MOD(ROW()*11,31)/31-0.5)*0.06,2)</f>
        <v>1.37</v>
      </c>
      <c r="P2895" s="12">
        <f t="shared" si="281"/>
        <v>0.01</v>
      </c>
      <c r="Q2895" s="13">
        <f t="shared" si="285"/>
        <v>1.0150852730192133</v>
      </c>
      <c r="R2895" s="1">
        <v>0</v>
      </c>
      <c r="S2895" s="1">
        <v>0.18</v>
      </c>
      <c r="T2895" s="1">
        <v>0.24</v>
      </c>
      <c r="U2895" s="4" t="s">
        <v>34</v>
      </c>
      <c r="V2895">
        <v>0.49</v>
      </c>
      <c r="W2895">
        <v>0.4</v>
      </c>
      <c r="X2895">
        <v>0.75</v>
      </c>
      <c r="Y2895">
        <v>2.38</v>
      </c>
      <c r="Z2895">
        <v>0.25</v>
      </c>
      <c r="AA2895" s="5">
        <f t="shared" si="282"/>
        <v>0.42</v>
      </c>
      <c r="AB2895" s="15" cm="1">
        <f t="array" ref="AB2895">_xlfn.SWITCH(U2895,"夏",122,"冬",90,"春",153,"秋",153,0)</f>
        <v>153</v>
      </c>
      <c r="AC2895" s="16">
        <f t="shared" si="283"/>
        <v>64.259999999999991</v>
      </c>
      <c r="AD2895" s="5">
        <f>IFERROR(AA2895/D2895,0)</f>
        <v>2.9422066549912433E-3</v>
      </c>
      <c r="AE2895" s="15">
        <f t="shared" si="284"/>
        <v>0.41917808219178082</v>
      </c>
      <c r="AF2895" s="5">
        <f>IFERROR(AD2895*AE2895*48,0)</f>
        <v>5.9198810066453944E-2</v>
      </c>
    </row>
    <row r="2896" spans="1:32" x14ac:dyDescent="0.15">
      <c r="A2896" s="8">
        <v>45750</v>
      </c>
      <c r="B2896" s="1" t="s">
        <v>50</v>
      </c>
      <c r="C2896" s="1" t="s">
        <v>58</v>
      </c>
      <c r="D2896" s="1">
        <v>142.75</v>
      </c>
      <c r="E2896" s="6">
        <v>3.13</v>
      </c>
      <c r="F2896" s="10">
        <v>0.77083333333333304</v>
      </c>
      <c r="G2896" s="1">
        <v>28</v>
      </c>
      <c r="H2896" s="1">
        <v>19</v>
      </c>
      <c r="I2896" s="1">
        <v>28.3</v>
      </c>
      <c r="J2896" s="1">
        <v>0.09</v>
      </c>
      <c r="K2896" s="1">
        <v>428</v>
      </c>
      <c r="L2896" s="1">
        <v>345</v>
      </c>
      <c r="M2896" s="6">
        <f t="shared" si="280"/>
        <v>28.386150142820895</v>
      </c>
      <c r="N2896" s="1">
        <v>0.7</v>
      </c>
      <c r="O2896" s="11" cm="1">
        <f t="array" ref="O2896">ROUND(_xlfn.SWITCH(C2896,"建筑专教",IF(S2896&gt;0.1,1.38,1.28),"阶梯教室",IF(S2896&gt;0.1,1.15,1.05),"公共教室",IF(S2896&gt;0.1,1.22,1.12),IF(S2896&gt;0.1,1.2,1.1))+(MOD(ROW()*11,31)/31-0.5)*0.06,2)</f>
        <v>1.39</v>
      </c>
      <c r="P2896" s="12">
        <f t="shared" si="281"/>
        <v>0.03</v>
      </c>
      <c r="Q2896" s="13">
        <f t="shared" si="285"/>
        <v>1.1165530615927755</v>
      </c>
      <c r="R2896" s="1">
        <v>0</v>
      </c>
      <c r="S2896" s="1">
        <v>0.18</v>
      </c>
      <c r="T2896" s="1">
        <v>0.32</v>
      </c>
      <c r="U2896" s="4" t="s">
        <v>34</v>
      </c>
      <c r="V2896">
        <v>0.49</v>
      </c>
      <c r="W2896">
        <v>0.4</v>
      </c>
      <c r="X2896">
        <v>0.75</v>
      </c>
      <c r="Y2896">
        <v>2.38</v>
      </c>
      <c r="Z2896">
        <v>0.25</v>
      </c>
      <c r="AA2896" s="5">
        <f t="shared" si="282"/>
        <v>0.5</v>
      </c>
      <c r="AB2896" s="15" cm="1">
        <f t="array" ref="AB2896">_xlfn.SWITCH(U2896,"夏",122,"冬",90,"春",153,"秋",153,0)</f>
        <v>153</v>
      </c>
      <c r="AC2896" s="16">
        <f t="shared" si="283"/>
        <v>76.5</v>
      </c>
      <c r="AD2896" s="5">
        <f>IFERROR(AA2896/D2896,0)</f>
        <v>3.5026269702276708E-3</v>
      </c>
      <c r="AE2896" s="15">
        <f t="shared" si="284"/>
        <v>0.41917808219178082</v>
      </c>
      <c r="AF2896" s="5">
        <f>IFERROR(AD2896*AE2896*48,0)</f>
        <v>7.0474773888635656E-2</v>
      </c>
    </row>
    <row r="2897" spans="1:32" x14ac:dyDescent="0.15">
      <c r="A2897" s="8">
        <v>45750</v>
      </c>
      <c r="B2897" s="1" t="s">
        <v>50</v>
      </c>
      <c r="C2897" s="1" t="s">
        <v>58</v>
      </c>
      <c r="D2897" s="1">
        <v>142.75</v>
      </c>
      <c r="E2897" s="6">
        <v>3.13</v>
      </c>
      <c r="F2897" s="10">
        <v>0.79166666666666696</v>
      </c>
      <c r="G2897" s="1">
        <v>28.4</v>
      </c>
      <c r="H2897" s="1">
        <v>17</v>
      </c>
      <c r="I2897" s="1">
        <v>28.7</v>
      </c>
      <c r="J2897" s="1">
        <v>7.0000000000000007E-2</v>
      </c>
      <c r="K2897" s="1">
        <v>428</v>
      </c>
      <c r="L2897" s="1">
        <v>375</v>
      </c>
      <c r="M2897" s="6">
        <f t="shared" si="280"/>
        <v>28.773802069277281</v>
      </c>
      <c r="N2897" s="1">
        <v>0.7</v>
      </c>
      <c r="O2897" s="11" cm="1">
        <f t="array" ref="O2897">ROUND(_xlfn.SWITCH(C2897,"建筑专教",IF(S2897&gt;0.1,1.38,1.28),"阶梯教室",IF(S2897&gt;0.1,1.15,1.05),"公共教室",IF(S2897&gt;0.1,1.22,1.12),IF(S2897&gt;0.1,1.2,1.1))+(MOD(ROW()*11,31)/31-0.5)*0.06,2)</f>
        <v>1.41</v>
      </c>
      <c r="P2897" s="12">
        <f t="shared" si="281"/>
        <v>0.03</v>
      </c>
      <c r="Q2897" s="13">
        <f t="shared" si="285"/>
        <v>1.2139146471390143</v>
      </c>
      <c r="R2897" s="1">
        <v>0</v>
      </c>
      <c r="S2897" s="1">
        <v>0.18</v>
      </c>
      <c r="T2897" s="1">
        <v>0.28000000000000003</v>
      </c>
      <c r="U2897" s="4" t="s">
        <v>34</v>
      </c>
      <c r="V2897">
        <v>0.49</v>
      </c>
      <c r="W2897">
        <v>0.4</v>
      </c>
      <c r="X2897">
        <v>0.75</v>
      </c>
      <c r="Y2897">
        <v>2.38</v>
      </c>
      <c r="Z2897">
        <v>0.25</v>
      </c>
      <c r="AA2897" s="5">
        <f t="shared" si="282"/>
        <v>0.46</v>
      </c>
      <c r="AB2897" s="15" cm="1">
        <f t="array" ref="AB2897">_xlfn.SWITCH(U2897,"夏",122,"冬",90,"春",153,"秋",153,0)</f>
        <v>153</v>
      </c>
      <c r="AC2897" s="16">
        <f t="shared" si="283"/>
        <v>70.38000000000001</v>
      </c>
      <c r="AD2897" s="5">
        <f>IFERROR(AA2897/D2897,0)</f>
        <v>3.2224168126094572E-3</v>
      </c>
      <c r="AE2897" s="15">
        <f t="shared" si="284"/>
        <v>0.41917808219178082</v>
      </c>
      <c r="AF2897" s="5">
        <f>IFERROR(AD2897*AE2897*48,0)</f>
        <v>6.48367919775448E-2</v>
      </c>
    </row>
    <row r="2898" spans="1:32" x14ac:dyDescent="0.15">
      <c r="A2898" s="8">
        <v>45750</v>
      </c>
      <c r="B2898" s="1" t="s">
        <v>50</v>
      </c>
      <c r="C2898" s="1" t="s">
        <v>58</v>
      </c>
      <c r="D2898" s="1">
        <v>142.75</v>
      </c>
      <c r="E2898" s="6">
        <v>3.13</v>
      </c>
      <c r="F2898" s="10">
        <v>0.8125</v>
      </c>
      <c r="G2898" s="1">
        <v>28.8</v>
      </c>
      <c r="H2898" s="1">
        <v>15</v>
      </c>
      <c r="I2898" s="1">
        <v>29.1</v>
      </c>
      <c r="J2898" s="1">
        <v>0.09</v>
      </c>
      <c r="K2898" s="1">
        <v>405</v>
      </c>
      <c r="L2898" s="1">
        <v>405</v>
      </c>
      <c r="M2898" s="6">
        <f t="shared" si="280"/>
        <v>29.185468267399585</v>
      </c>
      <c r="N2898" s="1">
        <v>0.7</v>
      </c>
      <c r="O2898" s="11" cm="1">
        <f t="array" ref="O2898">ROUND(_xlfn.SWITCH(C2898,"建筑专教",IF(S2898&gt;0.1,1.38,1.28),"阶梯教室",IF(S2898&gt;0.1,1.15,1.05),"公共教室",IF(S2898&gt;0.1,1.22,1.12),IF(S2898&gt;0.1,1.2,1.1))+(MOD(ROW()*11,31)/31-0.5)*0.06,2)</f>
        <v>1.37</v>
      </c>
      <c r="P2898" s="12">
        <f t="shared" si="281"/>
        <v>0.01</v>
      </c>
      <c r="Q2898" s="13">
        <f t="shared" si="285"/>
        <v>1.2737427479123624</v>
      </c>
      <c r="R2898" s="1">
        <v>0</v>
      </c>
      <c r="S2898" s="1">
        <v>0.18</v>
      </c>
      <c r="T2898" s="1">
        <v>0.24</v>
      </c>
      <c r="U2898" s="4" t="s">
        <v>34</v>
      </c>
      <c r="V2898">
        <v>0.49</v>
      </c>
      <c r="W2898">
        <v>0.4</v>
      </c>
      <c r="X2898">
        <v>0.75</v>
      </c>
      <c r="Y2898">
        <v>2.38</v>
      </c>
      <c r="Z2898">
        <v>0.25</v>
      </c>
      <c r="AA2898" s="5">
        <f t="shared" si="282"/>
        <v>0.42</v>
      </c>
      <c r="AB2898" s="15" cm="1">
        <f t="array" ref="AB2898">_xlfn.SWITCH(U2898,"夏",122,"冬",90,"春",153,"秋",153,0)</f>
        <v>153</v>
      </c>
      <c r="AC2898" s="16">
        <f t="shared" si="283"/>
        <v>64.259999999999991</v>
      </c>
      <c r="AD2898" s="5">
        <f>IFERROR(AA2898/D2898,0)</f>
        <v>2.9422066549912433E-3</v>
      </c>
      <c r="AE2898" s="15">
        <f t="shared" si="284"/>
        <v>0.41917808219178082</v>
      </c>
      <c r="AF2898" s="5">
        <f>IFERROR(AD2898*AE2898*48,0)</f>
        <v>5.9198810066453944E-2</v>
      </c>
    </row>
    <row r="2899" spans="1:32" x14ac:dyDescent="0.15">
      <c r="A2899" s="8">
        <v>45750</v>
      </c>
      <c r="B2899" s="1" t="s">
        <v>50</v>
      </c>
      <c r="C2899" s="1" t="s">
        <v>58</v>
      </c>
      <c r="D2899" s="1">
        <v>142.75</v>
      </c>
      <c r="E2899" s="6">
        <v>3.13</v>
      </c>
      <c r="F2899" s="10">
        <v>0.83333333333333304</v>
      </c>
      <c r="G2899" s="1">
        <v>29.2</v>
      </c>
      <c r="H2899" s="1">
        <v>13</v>
      </c>
      <c r="I2899" s="1">
        <v>29.5</v>
      </c>
      <c r="J2899" s="1">
        <v>0.11</v>
      </c>
      <c r="K2899" s="1">
        <v>405</v>
      </c>
      <c r="L2899" s="1">
        <v>435</v>
      </c>
      <c r="M2899" s="6">
        <f t="shared" si="280"/>
        <v>29.59601728853761</v>
      </c>
      <c r="N2899" s="1">
        <v>0.7</v>
      </c>
      <c r="O2899" s="11" cm="1">
        <f t="array" ref="O2899">ROUND(_xlfn.SWITCH(C2899,"建筑专教",IF(S2899&gt;0.1,1.38,1.28),"阶梯教室",IF(S2899&gt;0.1,1.15,1.05),"公共教室",IF(S2899&gt;0.1,1.22,1.12),IF(S2899&gt;0.1,1.2,1.1))+(MOD(ROW()*11,31)/31-0.5)*0.06,2)</f>
        <v>1.39</v>
      </c>
      <c r="P2899" s="12">
        <f t="shared" si="281"/>
        <v>0.01</v>
      </c>
      <c r="Q2899" s="13">
        <f t="shared" si="285"/>
        <v>1.3700861623781986</v>
      </c>
      <c r="R2899" s="1">
        <v>0</v>
      </c>
      <c r="S2899" s="1">
        <v>0.18</v>
      </c>
      <c r="T2899" s="1">
        <v>0.16</v>
      </c>
      <c r="U2899" s="4" t="s">
        <v>34</v>
      </c>
      <c r="V2899">
        <v>0.49</v>
      </c>
      <c r="W2899">
        <v>0.4</v>
      </c>
      <c r="X2899">
        <v>0.75</v>
      </c>
      <c r="Y2899">
        <v>2.38</v>
      </c>
      <c r="Z2899">
        <v>0.25</v>
      </c>
      <c r="AA2899" s="5">
        <f t="shared" si="282"/>
        <v>0.33999999999999997</v>
      </c>
      <c r="AB2899" s="15" cm="1">
        <f t="array" ref="AB2899">_xlfn.SWITCH(U2899,"夏",122,"冬",90,"春",153,"秋",153,0)</f>
        <v>153</v>
      </c>
      <c r="AC2899" s="16">
        <f t="shared" si="283"/>
        <v>52.019999999999996</v>
      </c>
      <c r="AD2899" s="5">
        <f>IFERROR(AA2899/D2899,0)</f>
        <v>2.3817863397548157E-3</v>
      </c>
      <c r="AE2899" s="15">
        <f t="shared" si="284"/>
        <v>0.41917808219178082</v>
      </c>
      <c r="AF2899" s="5">
        <f>IFERROR(AD2899*AE2899*48,0)</f>
        <v>4.7922846244272232E-2</v>
      </c>
    </row>
    <row r="2900" spans="1:32" x14ac:dyDescent="0.15">
      <c r="A2900" s="8">
        <v>45750</v>
      </c>
      <c r="B2900" s="1" t="s">
        <v>50</v>
      </c>
      <c r="C2900" s="1" t="s">
        <v>58</v>
      </c>
      <c r="D2900" s="1">
        <v>142.75</v>
      </c>
      <c r="E2900" s="6">
        <v>3.13</v>
      </c>
      <c r="F2900" s="10">
        <v>0.85416666666666696</v>
      </c>
      <c r="G2900" s="1">
        <v>29.6</v>
      </c>
      <c r="H2900" s="1">
        <v>11</v>
      </c>
      <c r="I2900" s="1">
        <v>29.9</v>
      </c>
      <c r="J2900" s="1">
        <v>0.13</v>
      </c>
      <c r="K2900" s="1">
        <v>405</v>
      </c>
      <c r="L2900" s="1">
        <v>465</v>
      </c>
      <c r="M2900" s="6">
        <f t="shared" si="280"/>
        <v>30.005715443046142</v>
      </c>
      <c r="N2900" s="1">
        <v>0.7</v>
      </c>
      <c r="O2900" s="11" cm="1">
        <f t="array" ref="O2900">ROUND(_xlfn.SWITCH(C2900,"建筑专教",IF(S2900&gt;0.1,1.38,1.28),"阶梯教室",IF(S2900&gt;0.1,1.15,1.05),"公共教室",IF(S2900&gt;0.1,1.22,1.12),IF(S2900&gt;0.1,1.2,1.1))+(MOD(ROW()*11,31)/31-0.5)*0.06,2)</f>
        <v>1.35</v>
      </c>
      <c r="P2900" s="12">
        <f t="shared" si="281"/>
        <v>0.01</v>
      </c>
      <c r="Q2900" s="13">
        <f t="shared" si="285"/>
        <v>1.4340324535413567</v>
      </c>
      <c r="R2900" s="1">
        <v>0</v>
      </c>
      <c r="S2900" s="1">
        <v>0.18</v>
      </c>
      <c r="T2900" s="1">
        <v>0.08</v>
      </c>
      <c r="U2900" s="4" t="s">
        <v>34</v>
      </c>
      <c r="V2900">
        <v>0.49</v>
      </c>
      <c r="W2900">
        <v>0.4</v>
      </c>
      <c r="X2900">
        <v>0.75</v>
      </c>
      <c r="Y2900">
        <v>2.38</v>
      </c>
      <c r="Z2900">
        <v>0.25</v>
      </c>
      <c r="AA2900" s="5">
        <f t="shared" si="282"/>
        <v>0.26</v>
      </c>
      <c r="AB2900" s="15" cm="1">
        <f t="array" ref="AB2900">_xlfn.SWITCH(U2900,"夏",122,"冬",90,"春",153,"秋",153,0)</f>
        <v>153</v>
      </c>
      <c r="AC2900" s="16">
        <f t="shared" si="283"/>
        <v>39.78</v>
      </c>
      <c r="AD2900" s="5">
        <f>IFERROR(AA2900/D2900,0)</f>
        <v>1.8213660245183889E-3</v>
      </c>
      <c r="AE2900" s="15">
        <f t="shared" si="284"/>
        <v>0.41917808219178082</v>
      </c>
      <c r="AF2900" s="5">
        <f>IFERROR(AD2900*AE2900*48,0)</f>
        <v>3.6646882422090542E-2</v>
      </c>
    </row>
    <row r="2901" spans="1:32" x14ac:dyDescent="0.15">
      <c r="A2901" s="8">
        <v>45750</v>
      </c>
      <c r="B2901" s="1" t="s">
        <v>50</v>
      </c>
      <c r="C2901" s="1" t="s">
        <v>58</v>
      </c>
      <c r="D2901" s="1">
        <v>142.75</v>
      </c>
      <c r="E2901" s="6">
        <v>3.13</v>
      </c>
      <c r="F2901" s="10">
        <v>0.875</v>
      </c>
      <c r="G2901" s="1">
        <v>29.2</v>
      </c>
      <c r="H2901" s="1">
        <v>13</v>
      </c>
      <c r="I2901" s="1">
        <v>29.5</v>
      </c>
      <c r="J2901" s="1">
        <v>0.11</v>
      </c>
      <c r="K2901" s="1">
        <v>405</v>
      </c>
      <c r="L2901" s="1">
        <v>140</v>
      </c>
      <c r="M2901" s="6">
        <f t="shared" si="280"/>
        <v>29.59601728853761</v>
      </c>
      <c r="N2901" s="1">
        <v>0</v>
      </c>
      <c r="O2901" s="1">
        <v>0</v>
      </c>
      <c r="P2901" s="12">
        <f t="shared" si="281"/>
        <v>0</v>
      </c>
      <c r="Q2901" s="1">
        <v>0</v>
      </c>
      <c r="R2901" s="1">
        <v>0</v>
      </c>
      <c r="S2901" s="1">
        <v>0</v>
      </c>
      <c r="T2901" s="1">
        <v>0</v>
      </c>
      <c r="U2901" s="4" t="s">
        <v>34</v>
      </c>
      <c r="V2901">
        <v>0.49</v>
      </c>
      <c r="W2901">
        <v>0.4</v>
      </c>
      <c r="X2901">
        <v>0.75</v>
      </c>
      <c r="Y2901">
        <v>2.38</v>
      </c>
      <c r="Z2901">
        <v>0.25</v>
      </c>
      <c r="AA2901" s="5">
        <f t="shared" si="282"/>
        <v>0</v>
      </c>
      <c r="AB2901" s="15" cm="1">
        <f t="array" ref="AB2901">_xlfn.SWITCH(U2901,"夏",122,"冬",90,"春",153,"秋",153,0)</f>
        <v>153</v>
      </c>
      <c r="AC2901" s="16">
        <f t="shared" si="283"/>
        <v>0</v>
      </c>
      <c r="AD2901" s="5">
        <f>IFERROR(AA2901/D2901,0)</f>
        <v>0</v>
      </c>
      <c r="AE2901" s="15">
        <f t="shared" si="284"/>
        <v>0.41917808219178082</v>
      </c>
      <c r="AF2901" s="5">
        <f>IFERROR(AD2901*AE2901*48,0)</f>
        <v>0</v>
      </c>
    </row>
    <row r="2902" spans="1:32" x14ac:dyDescent="0.15">
      <c r="A2902" s="8">
        <v>45750</v>
      </c>
      <c r="B2902" s="1" t="s">
        <v>50</v>
      </c>
      <c r="C2902" s="1" t="s">
        <v>58</v>
      </c>
      <c r="D2902" s="1">
        <v>142.75</v>
      </c>
      <c r="E2902" s="6">
        <v>3.13</v>
      </c>
      <c r="F2902" s="10">
        <v>0.89583333333333304</v>
      </c>
      <c r="G2902" s="1">
        <v>28.8</v>
      </c>
      <c r="H2902" s="1">
        <v>15</v>
      </c>
      <c r="I2902" s="1">
        <v>29.1</v>
      </c>
      <c r="J2902" s="1">
        <v>0.09</v>
      </c>
      <c r="K2902" s="1">
        <v>405</v>
      </c>
      <c r="L2902" s="1">
        <v>115</v>
      </c>
      <c r="M2902" s="6">
        <f t="shared" si="280"/>
        <v>29.185468267399585</v>
      </c>
      <c r="N2902" s="1">
        <v>0</v>
      </c>
      <c r="O2902" s="1">
        <v>0</v>
      </c>
      <c r="P2902" s="12">
        <f t="shared" si="281"/>
        <v>0</v>
      </c>
      <c r="Q2902" s="1">
        <v>0</v>
      </c>
      <c r="R2902" s="1">
        <v>0</v>
      </c>
      <c r="S2902" s="1">
        <v>0</v>
      </c>
      <c r="T2902" s="1">
        <v>0</v>
      </c>
      <c r="U2902" s="4" t="s">
        <v>34</v>
      </c>
      <c r="V2902">
        <v>0.49</v>
      </c>
      <c r="W2902">
        <v>0.4</v>
      </c>
      <c r="X2902">
        <v>0.75</v>
      </c>
      <c r="Y2902">
        <v>2.38</v>
      </c>
      <c r="Z2902">
        <v>0.25</v>
      </c>
      <c r="AA2902" s="5">
        <f t="shared" si="282"/>
        <v>0</v>
      </c>
      <c r="AB2902" s="15" cm="1">
        <f t="array" ref="AB2902">_xlfn.SWITCH(U2902,"夏",122,"冬",90,"春",153,"秋",153,0)</f>
        <v>153</v>
      </c>
      <c r="AC2902" s="16">
        <f t="shared" si="283"/>
        <v>0</v>
      </c>
      <c r="AD2902" s="5">
        <f>IFERROR(AA2902/D2902,0)</f>
        <v>0</v>
      </c>
      <c r="AE2902" s="15">
        <f t="shared" si="284"/>
        <v>0.41917808219178082</v>
      </c>
      <c r="AF2902" s="5">
        <f>IFERROR(AD2902*AE2902*48,0)</f>
        <v>0</v>
      </c>
    </row>
    <row r="2903" spans="1:32" x14ac:dyDescent="0.15">
      <c r="A2903" s="8">
        <v>45750</v>
      </c>
      <c r="B2903" s="1" t="s">
        <v>50</v>
      </c>
      <c r="C2903" s="1" t="s">
        <v>58</v>
      </c>
      <c r="D2903" s="1">
        <v>142.75</v>
      </c>
      <c r="E2903" s="6">
        <v>3.13</v>
      </c>
      <c r="F2903" s="10">
        <v>0.91666666666666696</v>
      </c>
      <c r="G2903" s="1">
        <v>28.4</v>
      </c>
      <c r="H2903" s="1">
        <v>17</v>
      </c>
      <c r="I2903" s="1">
        <v>28.7</v>
      </c>
      <c r="J2903" s="1">
        <v>7.0000000000000007E-2</v>
      </c>
      <c r="K2903" s="1">
        <v>405</v>
      </c>
      <c r="L2903" s="1">
        <v>95</v>
      </c>
      <c r="M2903" s="6">
        <f t="shared" si="280"/>
        <v>28.773802069277281</v>
      </c>
      <c r="N2903" s="1">
        <v>0</v>
      </c>
      <c r="O2903" s="1">
        <v>0</v>
      </c>
      <c r="P2903" s="12">
        <f t="shared" si="281"/>
        <v>0</v>
      </c>
      <c r="Q2903" s="1">
        <v>0</v>
      </c>
      <c r="R2903" s="1">
        <v>0</v>
      </c>
      <c r="S2903" s="1">
        <v>0</v>
      </c>
      <c r="T2903" s="1">
        <v>0</v>
      </c>
      <c r="U2903" s="4" t="s">
        <v>34</v>
      </c>
      <c r="V2903">
        <v>0.49</v>
      </c>
      <c r="W2903">
        <v>0.4</v>
      </c>
      <c r="X2903">
        <v>0.75</v>
      </c>
      <c r="Y2903">
        <v>2.38</v>
      </c>
      <c r="Z2903">
        <v>0.25</v>
      </c>
      <c r="AA2903" s="5">
        <f t="shared" si="282"/>
        <v>0</v>
      </c>
      <c r="AB2903" s="15" cm="1">
        <f t="array" ref="AB2903">_xlfn.SWITCH(U2903,"夏",122,"冬",90,"春",153,"秋",153,0)</f>
        <v>153</v>
      </c>
      <c r="AC2903" s="16">
        <f t="shared" si="283"/>
        <v>0</v>
      </c>
      <c r="AD2903" s="5">
        <f>IFERROR(AA2903/D2903,0)</f>
        <v>0</v>
      </c>
      <c r="AE2903" s="15">
        <f t="shared" si="284"/>
        <v>0.41917808219178082</v>
      </c>
      <c r="AF2903" s="5">
        <f>IFERROR(AD2903*AE2903*48,0)</f>
        <v>0</v>
      </c>
    </row>
    <row r="2904" spans="1:32" x14ac:dyDescent="0.15">
      <c r="A2904" s="8">
        <v>45751</v>
      </c>
      <c r="B2904" s="1" t="s">
        <v>45</v>
      </c>
      <c r="C2904" s="1" t="s">
        <v>58</v>
      </c>
      <c r="D2904" s="1">
        <v>142.75</v>
      </c>
      <c r="E2904" s="6">
        <v>3.13</v>
      </c>
      <c r="F2904" s="10">
        <v>0.33333333333333298</v>
      </c>
      <c r="G2904" s="1">
        <v>20.8</v>
      </c>
      <c r="H2904" s="1">
        <v>62</v>
      </c>
      <c r="I2904" s="1">
        <v>21.1</v>
      </c>
      <c r="J2904" s="1">
        <v>0.11</v>
      </c>
      <c r="K2904" s="1">
        <v>408</v>
      </c>
      <c r="L2904" s="1">
        <v>85</v>
      </c>
      <c r="M2904" s="6">
        <f t="shared" si="280"/>
        <v>21.204471406739572</v>
      </c>
      <c r="N2904" s="1">
        <v>0</v>
      </c>
      <c r="O2904" s="1">
        <v>0</v>
      </c>
      <c r="P2904" s="12">
        <f t="shared" si="281"/>
        <v>0</v>
      </c>
      <c r="Q2904" s="1">
        <v>0</v>
      </c>
      <c r="R2904" s="1">
        <v>0</v>
      </c>
      <c r="S2904" s="1">
        <v>0</v>
      </c>
      <c r="T2904" s="1">
        <v>0</v>
      </c>
      <c r="U2904" s="4" t="s">
        <v>34</v>
      </c>
      <c r="V2904">
        <v>0.49</v>
      </c>
      <c r="W2904">
        <v>0.4</v>
      </c>
      <c r="X2904">
        <v>0.75</v>
      </c>
      <c r="Y2904">
        <v>2.38</v>
      </c>
      <c r="Z2904">
        <v>0.25</v>
      </c>
      <c r="AA2904" s="5">
        <f t="shared" si="282"/>
        <v>0</v>
      </c>
      <c r="AB2904" s="15" cm="1">
        <f t="array" ref="AB2904">_xlfn.SWITCH(U2904,"夏",122,"冬",90,"春",153,"秋",153,0)</f>
        <v>153</v>
      </c>
      <c r="AC2904" s="16">
        <f t="shared" si="283"/>
        <v>0</v>
      </c>
      <c r="AD2904" s="5">
        <f>IFERROR(AA2904/D2904,0)</f>
        <v>0</v>
      </c>
      <c r="AE2904" s="15">
        <f t="shared" si="284"/>
        <v>0.41917808219178082</v>
      </c>
      <c r="AF2904" s="5">
        <f>IFERROR(AD2904*AE2904*48,0)</f>
        <v>0</v>
      </c>
    </row>
    <row r="2905" spans="1:32" x14ac:dyDescent="0.15">
      <c r="A2905" s="8">
        <v>45751</v>
      </c>
      <c r="B2905" s="1" t="s">
        <v>45</v>
      </c>
      <c r="C2905" s="1" t="s">
        <v>58</v>
      </c>
      <c r="D2905" s="1">
        <v>142.75</v>
      </c>
      <c r="E2905" s="6">
        <v>3.13</v>
      </c>
      <c r="F2905" s="10">
        <v>0.35416666666666702</v>
      </c>
      <c r="G2905" s="1">
        <v>21.2</v>
      </c>
      <c r="H2905" s="1">
        <v>60</v>
      </c>
      <c r="I2905" s="1">
        <v>21.5</v>
      </c>
      <c r="J2905" s="1">
        <v>0.13</v>
      </c>
      <c r="K2905" s="1">
        <v>410</v>
      </c>
      <c r="L2905" s="1">
        <v>320</v>
      </c>
      <c r="M2905" s="6">
        <f t="shared" si="280"/>
        <v>21.615009823569835</v>
      </c>
      <c r="N2905" s="1">
        <v>0.7</v>
      </c>
      <c r="O2905" s="11" cm="1">
        <f t="array" ref="O2905">ROUND(_xlfn.SWITCH(C2905,"建筑专教",IF(S2905&gt;0.1,1.38,1.28),"阶梯教室",IF(S2905&gt;0.1,1.15,1.05),"公共教室",IF(S2905&gt;0.1,1.22,1.12),IF(S2905&gt;0.1,1.2,1.1))+(MOD(ROW()*11,31)/31-0.5)*0.06,2)</f>
        <v>1.4</v>
      </c>
      <c r="P2905" s="12">
        <f t="shared" si="281"/>
        <v>0.01</v>
      </c>
      <c r="Q2905" s="13">
        <f t="shared" si="285"/>
        <v>-0.44856779665073071</v>
      </c>
      <c r="R2905" s="1">
        <v>0</v>
      </c>
      <c r="S2905" s="1">
        <v>0.18</v>
      </c>
      <c r="T2905" s="1">
        <v>0.18</v>
      </c>
      <c r="U2905" s="4" t="s">
        <v>34</v>
      </c>
      <c r="V2905">
        <v>0.49</v>
      </c>
      <c r="W2905">
        <v>0.4</v>
      </c>
      <c r="X2905">
        <v>0.75</v>
      </c>
      <c r="Y2905">
        <v>2.38</v>
      </c>
      <c r="Z2905">
        <v>0.25</v>
      </c>
      <c r="AA2905" s="5">
        <f t="shared" si="282"/>
        <v>0.36</v>
      </c>
      <c r="AB2905" s="15" cm="1">
        <f t="array" ref="AB2905">_xlfn.SWITCH(U2905,"夏",122,"冬",90,"春",153,"秋",153,0)</f>
        <v>153</v>
      </c>
      <c r="AC2905" s="16">
        <f t="shared" si="283"/>
        <v>55.08</v>
      </c>
      <c r="AD2905" s="5">
        <f>IFERROR(AA2905/D2905,0)</f>
        <v>2.5218914185639227E-3</v>
      </c>
      <c r="AE2905" s="15">
        <f t="shared" si="284"/>
        <v>0.41917808219178082</v>
      </c>
      <c r="AF2905" s="5">
        <f>IFERROR(AD2905*AE2905*48,0)</f>
        <v>5.0741837199817674E-2</v>
      </c>
    </row>
    <row r="2906" spans="1:32" x14ac:dyDescent="0.15">
      <c r="A2906" s="8">
        <v>45751</v>
      </c>
      <c r="B2906" s="1" t="s">
        <v>45</v>
      </c>
      <c r="C2906" s="1" t="s">
        <v>58</v>
      </c>
      <c r="D2906" s="1">
        <v>142.75</v>
      </c>
      <c r="E2906" s="6">
        <v>3.13</v>
      </c>
      <c r="F2906" s="10">
        <v>0.375</v>
      </c>
      <c r="G2906" s="1">
        <v>21.6</v>
      </c>
      <c r="H2906" s="1">
        <v>58</v>
      </c>
      <c r="I2906" s="1">
        <v>21.9</v>
      </c>
      <c r="J2906" s="1">
        <v>0.12</v>
      </c>
      <c r="K2906" s="1">
        <v>438</v>
      </c>
      <c r="L2906" s="1">
        <v>350</v>
      </c>
      <c r="M2906" s="6">
        <f t="shared" si="280"/>
        <v>22.009175044935091</v>
      </c>
      <c r="N2906" s="1">
        <v>0.7</v>
      </c>
      <c r="O2906" s="11" cm="1">
        <f t="array" ref="O2906">ROUND(_xlfn.SWITCH(C2906,"建筑专教",IF(S2906&gt;0.1,1.38,1.28),"阶梯教室",IF(S2906&gt;0.1,1.15,1.05),"公共教室",IF(S2906&gt;0.1,1.22,1.12),IF(S2906&gt;0.1,1.2,1.1))+(MOD(ROW()*11,31)/31-0.5)*0.06,2)</f>
        <v>1.36</v>
      </c>
      <c r="P2906" s="12">
        <f t="shared" si="281"/>
        <v>0.04</v>
      </c>
      <c r="Q2906" s="13">
        <f t="shared" si="285"/>
        <v>-0.42791669423555728</v>
      </c>
      <c r="R2906" s="1">
        <v>0</v>
      </c>
      <c r="S2906" s="1">
        <v>0.18</v>
      </c>
      <c r="T2906" s="1">
        <v>0.26</v>
      </c>
      <c r="U2906" s="4" t="s">
        <v>34</v>
      </c>
      <c r="V2906">
        <v>0.49</v>
      </c>
      <c r="W2906">
        <v>0.4</v>
      </c>
      <c r="X2906">
        <v>0.75</v>
      </c>
      <c r="Y2906">
        <v>2.38</v>
      </c>
      <c r="Z2906">
        <v>0.25</v>
      </c>
      <c r="AA2906" s="5">
        <f t="shared" si="282"/>
        <v>0.44</v>
      </c>
      <c r="AB2906" s="15" cm="1">
        <f t="array" ref="AB2906">_xlfn.SWITCH(U2906,"夏",122,"冬",90,"春",153,"秋",153,0)</f>
        <v>153</v>
      </c>
      <c r="AC2906" s="16">
        <f t="shared" si="283"/>
        <v>67.320000000000007</v>
      </c>
      <c r="AD2906" s="5">
        <f>IFERROR(AA2906/D2906,0)</f>
        <v>3.0823117338003502E-3</v>
      </c>
      <c r="AE2906" s="15">
        <f t="shared" si="284"/>
        <v>0.41917808219178082</v>
      </c>
      <c r="AF2906" s="5">
        <f>IFERROR(AD2906*AE2906*48,0)</f>
        <v>6.2017801021999379E-2</v>
      </c>
    </row>
    <row r="2907" spans="1:32" x14ac:dyDescent="0.15">
      <c r="A2907" s="8">
        <v>45751</v>
      </c>
      <c r="B2907" s="1" t="s">
        <v>45</v>
      </c>
      <c r="C2907" s="1" t="s">
        <v>58</v>
      </c>
      <c r="D2907" s="1">
        <v>142.75</v>
      </c>
      <c r="E2907" s="6">
        <v>3.13</v>
      </c>
      <c r="F2907" s="10">
        <v>0.39583333333333298</v>
      </c>
      <c r="G2907" s="1">
        <v>22</v>
      </c>
      <c r="H2907" s="1">
        <v>56</v>
      </c>
      <c r="I2907" s="1">
        <v>22.3</v>
      </c>
      <c r="J2907" s="1">
        <v>0.1</v>
      </c>
      <c r="K2907" s="1">
        <v>452</v>
      </c>
      <c r="L2907" s="1">
        <v>380</v>
      </c>
      <c r="M2907" s="6">
        <f t="shared" si="280"/>
        <v>22.397471048276145</v>
      </c>
      <c r="N2907" s="1">
        <v>0.7</v>
      </c>
      <c r="O2907" s="11" cm="1">
        <f t="array" ref="O2907">ROUND(_xlfn.SWITCH(C2907,"建筑专教",IF(S2907&gt;0.1,1.38,1.28),"阶梯教室",IF(S2907&gt;0.1,1.15,1.05),"公共教室",IF(S2907&gt;0.1,1.22,1.12),IF(S2907&gt;0.1,1.2,1.1))+(MOD(ROW()*11,31)/31-0.5)*0.06,2)</f>
        <v>1.38</v>
      </c>
      <c r="P2907" s="12">
        <f t="shared" si="281"/>
        <v>0.06</v>
      </c>
      <c r="Q2907" s="13">
        <f t="shared" si="285"/>
        <v>-0.28962930956250882</v>
      </c>
      <c r="R2907" s="1">
        <v>0</v>
      </c>
      <c r="S2907" s="1">
        <v>0.18</v>
      </c>
      <c r="T2907" s="1">
        <v>0.18</v>
      </c>
      <c r="U2907" s="4" t="s">
        <v>34</v>
      </c>
      <c r="V2907">
        <v>0.49</v>
      </c>
      <c r="W2907">
        <v>0.4</v>
      </c>
      <c r="X2907">
        <v>0.75</v>
      </c>
      <c r="Y2907">
        <v>2.38</v>
      </c>
      <c r="Z2907">
        <v>0.25</v>
      </c>
      <c r="AA2907" s="5">
        <f t="shared" si="282"/>
        <v>0.36</v>
      </c>
      <c r="AB2907" s="15" cm="1">
        <f t="array" ref="AB2907">_xlfn.SWITCH(U2907,"夏",122,"冬",90,"春",153,"秋",153,0)</f>
        <v>153</v>
      </c>
      <c r="AC2907" s="16">
        <f t="shared" si="283"/>
        <v>55.08</v>
      </c>
      <c r="AD2907" s="5">
        <f>IFERROR(AA2907/D2907,0)</f>
        <v>2.5218914185639227E-3</v>
      </c>
      <c r="AE2907" s="15">
        <f t="shared" si="284"/>
        <v>0.41917808219178082</v>
      </c>
      <c r="AF2907" s="5">
        <f>IFERROR(AD2907*AE2907*48,0)</f>
        <v>5.0741837199817674E-2</v>
      </c>
    </row>
    <row r="2908" spans="1:32" x14ac:dyDescent="0.15">
      <c r="A2908" s="8">
        <v>45751</v>
      </c>
      <c r="B2908" s="1" t="s">
        <v>45</v>
      </c>
      <c r="C2908" s="1" t="s">
        <v>58</v>
      </c>
      <c r="D2908" s="1">
        <v>142.75</v>
      </c>
      <c r="E2908" s="6">
        <v>3.13</v>
      </c>
      <c r="F2908" s="10">
        <v>0.41666666666666702</v>
      </c>
      <c r="G2908" s="1">
        <v>22.4</v>
      </c>
      <c r="H2908" s="1">
        <v>54</v>
      </c>
      <c r="I2908" s="1">
        <v>22.7</v>
      </c>
      <c r="J2908" s="1">
        <v>0.13</v>
      </c>
      <c r="K2908" s="1">
        <v>438</v>
      </c>
      <c r="L2908" s="1">
        <v>410</v>
      </c>
      <c r="M2908" s="6">
        <f t="shared" si="280"/>
        <v>22.813617087046111</v>
      </c>
      <c r="N2908" s="1">
        <v>0.7</v>
      </c>
      <c r="O2908" s="11" cm="1">
        <f t="array" ref="O2908">ROUND(_xlfn.SWITCH(C2908,"建筑专教",IF(S2908&gt;0.1,1.38,1.28),"阶梯教室",IF(S2908&gt;0.1,1.15,1.05),"公共教室",IF(S2908&gt;0.1,1.22,1.12),IF(S2908&gt;0.1,1.2,1.1))+(MOD(ROW()*11,31)/31-0.5)*0.06,2)</f>
        <v>1.4</v>
      </c>
      <c r="P2908" s="12">
        <f t="shared" si="281"/>
        <v>0.04</v>
      </c>
      <c r="Q2908" s="13">
        <f t="shared" si="285"/>
        <v>-0.15360657546673653</v>
      </c>
      <c r="R2908" s="1">
        <v>0</v>
      </c>
      <c r="S2908" s="1">
        <v>0.18</v>
      </c>
      <c r="T2908" s="1">
        <v>0.1</v>
      </c>
      <c r="U2908" s="4" t="s">
        <v>34</v>
      </c>
      <c r="V2908">
        <v>0.49</v>
      </c>
      <c r="W2908">
        <v>0.4</v>
      </c>
      <c r="X2908">
        <v>0.75</v>
      </c>
      <c r="Y2908">
        <v>2.38</v>
      </c>
      <c r="Z2908">
        <v>0.25</v>
      </c>
      <c r="AA2908" s="5">
        <f t="shared" si="282"/>
        <v>0.28000000000000003</v>
      </c>
      <c r="AB2908" s="15" cm="1">
        <f t="array" ref="AB2908">_xlfn.SWITCH(U2908,"夏",122,"冬",90,"春",153,"秋",153,0)</f>
        <v>153</v>
      </c>
      <c r="AC2908" s="16">
        <f t="shared" si="283"/>
        <v>42.84</v>
      </c>
      <c r="AD2908" s="5">
        <f>IFERROR(AA2908/D2908,0)</f>
        <v>1.9614711033274957E-3</v>
      </c>
      <c r="AE2908" s="15">
        <f t="shared" si="284"/>
        <v>0.41917808219178082</v>
      </c>
      <c r="AF2908" s="5">
        <f>IFERROR(AD2908*AE2908*48,0)</f>
        <v>3.946587337763597E-2</v>
      </c>
    </row>
    <row r="2909" spans="1:32" x14ac:dyDescent="0.15">
      <c r="A2909" s="8">
        <v>45751</v>
      </c>
      <c r="B2909" s="1" t="s">
        <v>45</v>
      </c>
      <c r="C2909" s="1" t="s">
        <v>58</v>
      </c>
      <c r="D2909" s="1">
        <v>142.75</v>
      </c>
      <c r="E2909" s="6">
        <v>3.13</v>
      </c>
      <c r="F2909" s="10">
        <v>0.4375</v>
      </c>
      <c r="G2909" s="1">
        <v>22.8</v>
      </c>
      <c r="H2909" s="1">
        <v>52</v>
      </c>
      <c r="I2909" s="1">
        <v>23.1</v>
      </c>
      <c r="J2909" s="1">
        <v>0.1</v>
      </c>
      <c r="K2909" s="1">
        <v>415</v>
      </c>
      <c r="L2909" s="1">
        <v>440</v>
      </c>
      <c r="M2909" s="6">
        <f t="shared" si="280"/>
        <v>23.19668405428007</v>
      </c>
      <c r="N2909" s="1">
        <v>0</v>
      </c>
      <c r="O2909" s="1">
        <v>0</v>
      </c>
      <c r="P2909" s="12">
        <f t="shared" si="281"/>
        <v>0</v>
      </c>
      <c r="Q2909" s="1">
        <v>0</v>
      </c>
      <c r="R2909" s="1">
        <v>0</v>
      </c>
      <c r="S2909" s="1">
        <v>0</v>
      </c>
      <c r="T2909" s="1">
        <v>0</v>
      </c>
      <c r="U2909" s="4" t="s">
        <v>34</v>
      </c>
      <c r="V2909">
        <v>0.49</v>
      </c>
      <c r="W2909">
        <v>0.4</v>
      </c>
      <c r="X2909">
        <v>0.75</v>
      </c>
      <c r="Y2909">
        <v>2.38</v>
      </c>
      <c r="Z2909">
        <v>0.25</v>
      </c>
      <c r="AA2909" s="5">
        <f t="shared" si="282"/>
        <v>0</v>
      </c>
      <c r="AB2909" s="15" cm="1">
        <f t="array" ref="AB2909">_xlfn.SWITCH(U2909,"夏",122,"冬",90,"春",153,"秋",153,0)</f>
        <v>153</v>
      </c>
      <c r="AC2909" s="16">
        <f t="shared" si="283"/>
        <v>0</v>
      </c>
      <c r="AD2909" s="5">
        <f>IFERROR(AA2909/D2909,0)</f>
        <v>0</v>
      </c>
      <c r="AE2909" s="15">
        <f t="shared" si="284"/>
        <v>0.41917808219178082</v>
      </c>
      <c r="AF2909" s="5">
        <f>IFERROR(AD2909*AE2909*48,0)</f>
        <v>0</v>
      </c>
    </row>
    <row r="2910" spans="1:32" x14ac:dyDescent="0.15">
      <c r="A2910" s="8">
        <v>45751</v>
      </c>
      <c r="B2910" s="1" t="s">
        <v>45</v>
      </c>
      <c r="C2910" s="1" t="s">
        <v>58</v>
      </c>
      <c r="D2910" s="1">
        <v>142.75</v>
      </c>
      <c r="E2910" s="6">
        <v>3.13</v>
      </c>
      <c r="F2910" s="10">
        <v>0.45833333333333298</v>
      </c>
      <c r="G2910" s="1">
        <v>23.2</v>
      </c>
      <c r="H2910" s="1">
        <v>50</v>
      </c>
      <c r="I2910" s="1">
        <v>23.5</v>
      </c>
      <c r="J2910" s="1">
        <v>0.08</v>
      </c>
      <c r="K2910" s="1">
        <v>406</v>
      </c>
      <c r="L2910" s="1">
        <v>470</v>
      </c>
      <c r="M2910" s="6">
        <f t="shared" si="280"/>
        <v>23.58423226792155</v>
      </c>
      <c r="N2910" s="1">
        <v>0</v>
      </c>
      <c r="O2910" s="1">
        <v>0</v>
      </c>
      <c r="P2910" s="12">
        <f t="shared" si="281"/>
        <v>0</v>
      </c>
      <c r="Q2910" s="1">
        <v>0</v>
      </c>
      <c r="R2910" s="1">
        <v>0</v>
      </c>
      <c r="S2910" s="1">
        <v>0</v>
      </c>
      <c r="T2910" s="1">
        <v>0</v>
      </c>
      <c r="U2910" s="4" t="s">
        <v>34</v>
      </c>
      <c r="V2910">
        <v>0.49</v>
      </c>
      <c r="W2910">
        <v>0.4</v>
      </c>
      <c r="X2910">
        <v>0.75</v>
      </c>
      <c r="Y2910">
        <v>2.38</v>
      </c>
      <c r="Z2910">
        <v>0.25</v>
      </c>
      <c r="AA2910" s="5">
        <f t="shared" si="282"/>
        <v>0</v>
      </c>
      <c r="AB2910" s="15" cm="1">
        <f t="array" ref="AB2910">_xlfn.SWITCH(U2910,"夏",122,"冬",90,"春",153,"秋",153,0)</f>
        <v>153</v>
      </c>
      <c r="AC2910" s="16">
        <f t="shared" si="283"/>
        <v>0</v>
      </c>
      <c r="AD2910" s="5">
        <f>IFERROR(AA2910/D2910,0)</f>
        <v>0</v>
      </c>
      <c r="AE2910" s="15">
        <f t="shared" si="284"/>
        <v>0.41917808219178082</v>
      </c>
      <c r="AF2910" s="5">
        <f>IFERROR(AD2910*AE2910*48,0)</f>
        <v>0</v>
      </c>
    </row>
    <row r="2911" spans="1:32" x14ac:dyDescent="0.15">
      <c r="A2911" s="8">
        <v>45751</v>
      </c>
      <c r="B2911" s="1" t="s">
        <v>45</v>
      </c>
      <c r="C2911" s="1" t="s">
        <v>58</v>
      </c>
      <c r="D2911" s="1">
        <v>142.75</v>
      </c>
      <c r="E2911" s="6">
        <v>3.13</v>
      </c>
      <c r="F2911" s="10">
        <v>0.47916666666666702</v>
      </c>
      <c r="G2911" s="1">
        <v>23.6</v>
      </c>
      <c r="H2911" s="1">
        <v>48</v>
      </c>
      <c r="I2911" s="1">
        <v>23.9</v>
      </c>
      <c r="J2911" s="1">
        <v>0.06</v>
      </c>
      <c r="K2911" s="1">
        <v>405</v>
      </c>
      <c r="L2911" s="1">
        <v>135</v>
      </c>
      <c r="M2911" s="6">
        <f t="shared" si="280"/>
        <v>23.970597575923193</v>
      </c>
      <c r="N2911" s="1">
        <v>0</v>
      </c>
      <c r="O2911" s="1">
        <v>0</v>
      </c>
      <c r="P2911" s="12">
        <f t="shared" si="281"/>
        <v>0</v>
      </c>
      <c r="Q2911" s="1">
        <v>0</v>
      </c>
      <c r="R2911" s="1">
        <v>0</v>
      </c>
      <c r="S2911" s="1">
        <v>0</v>
      </c>
      <c r="T2911" s="1">
        <v>0</v>
      </c>
      <c r="U2911" s="4" t="s">
        <v>34</v>
      </c>
      <c r="V2911">
        <v>0.49</v>
      </c>
      <c r="W2911">
        <v>0.4</v>
      </c>
      <c r="X2911">
        <v>0.75</v>
      </c>
      <c r="Y2911">
        <v>2.38</v>
      </c>
      <c r="Z2911">
        <v>0.25</v>
      </c>
      <c r="AA2911" s="5">
        <f t="shared" si="282"/>
        <v>0</v>
      </c>
      <c r="AB2911" s="15" cm="1">
        <f t="array" ref="AB2911">_xlfn.SWITCH(U2911,"夏",122,"冬",90,"春",153,"秋",153,0)</f>
        <v>153</v>
      </c>
      <c r="AC2911" s="16">
        <f t="shared" si="283"/>
        <v>0</v>
      </c>
      <c r="AD2911" s="5">
        <f>IFERROR(AA2911/D2911,0)</f>
        <v>0</v>
      </c>
      <c r="AE2911" s="15">
        <f t="shared" si="284"/>
        <v>0.41917808219178082</v>
      </c>
      <c r="AF2911" s="5">
        <f>IFERROR(AD2911*AE2911*48,0)</f>
        <v>0</v>
      </c>
    </row>
    <row r="2912" spans="1:32" x14ac:dyDescent="0.15">
      <c r="A2912" s="8">
        <v>45751</v>
      </c>
      <c r="B2912" s="1" t="s">
        <v>45</v>
      </c>
      <c r="C2912" s="1" t="s">
        <v>58</v>
      </c>
      <c r="D2912" s="1">
        <v>142.75</v>
      </c>
      <c r="E2912" s="6">
        <v>3.13</v>
      </c>
      <c r="F2912" s="10">
        <v>0.5</v>
      </c>
      <c r="G2912" s="1">
        <v>24</v>
      </c>
      <c r="H2912" s="1">
        <v>46</v>
      </c>
      <c r="I2912" s="1">
        <v>24.3</v>
      </c>
      <c r="J2912" s="1">
        <v>0.06</v>
      </c>
      <c r="K2912" s="1">
        <v>405</v>
      </c>
      <c r="L2912" s="1">
        <v>110</v>
      </c>
      <c r="M2912" s="6">
        <f t="shared" ref="M2912:M2975" si="286">IFERROR(POWER((I2912+273.15)^4+133500000*POWER(J2912,0.6)*(I2912-G2912),0.25)-273.15,I2912)</f>
        <v>24.370313282064103</v>
      </c>
      <c r="N2912" s="1">
        <v>0</v>
      </c>
      <c r="O2912" s="1">
        <v>0</v>
      </c>
      <c r="P2912" s="12">
        <f t="shared" si="281"/>
        <v>0</v>
      </c>
      <c r="Q2912" s="1">
        <v>0</v>
      </c>
      <c r="R2912" s="1">
        <v>0</v>
      </c>
      <c r="S2912" s="1">
        <v>0.15</v>
      </c>
      <c r="T2912" s="1">
        <v>0</v>
      </c>
      <c r="U2912" s="4" t="s">
        <v>34</v>
      </c>
      <c r="V2912">
        <v>0.49</v>
      </c>
      <c r="W2912">
        <v>0.4</v>
      </c>
      <c r="X2912">
        <v>0.75</v>
      </c>
      <c r="Y2912">
        <v>2.38</v>
      </c>
      <c r="Z2912">
        <v>0.25</v>
      </c>
      <c r="AA2912" s="5">
        <f t="shared" si="282"/>
        <v>0.15</v>
      </c>
      <c r="AB2912" s="15" cm="1">
        <f t="array" ref="AB2912">_xlfn.SWITCH(U2912,"夏",122,"冬",90,"春",153,"秋",153,0)</f>
        <v>153</v>
      </c>
      <c r="AC2912" s="16">
        <f t="shared" si="283"/>
        <v>22.95</v>
      </c>
      <c r="AD2912" s="5">
        <f>IFERROR(AA2912/D2912,0)</f>
        <v>1.0507880910683011E-3</v>
      </c>
      <c r="AE2912" s="15">
        <f t="shared" si="284"/>
        <v>0.41917808219178082</v>
      </c>
      <c r="AF2912" s="5">
        <f>IFERROR(AD2912*AE2912*48,0)</f>
        <v>2.1142432166590695E-2</v>
      </c>
    </row>
    <row r="2913" spans="1:32" x14ac:dyDescent="0.15">
      <c r="A2913" s="8">
        <v>45751</v>
      </c>
      <c r="B2913" s="1" t="s">
        <v>45</v>
      </c>
      <c r="C2913" s="1" t="s">
        <v>58</v>
      </c>
      <c r="D2913" s="1">
        <v>142.75</v>
      </c>
      <c r="E2913" s="6">
        <v>3.13</v>
      </c>
      <c r="F2913" s="10">
        <v>0.52083333333333304</v>
      </c>
      <c r="G2913" s="1">
        <v>24.4</v>
      </c>
      <c r="H2913" s="1">
        <v>44</v>
      </c>
      <c r="I2913" s="1">
        <v>24.7</v>
      </c>
      <c r="J2913" s="1">
        <v>0.08</v>
      </c>
      <c r="K2913" s="1">
        <v>405</v>
      </c>
      <c r="L2913" s="1">
        <v>85</v>
      </c>
      <c r="M2913" s="6">
        <f t="shared" si="286"/>
        <v>24.783218848156764</v>
      </c>
      <c r="N2913" s="1">
        <v>0</v>
      </c>
      <c r="O2913" s="1">
        <v>0</v>
      </c>
      <c r="P2913" s="12">
        <f t="shared" si="281"/>
        <v>0</v>
      </c>
      <c r="Q2913" s="1">
        <v>0</v>
      </c>
      <c r="R2913" s="1">
        <v>0</v>
      </c>
      <c r="S2913" s="1">
        <v>0.15</v>
      </c>
      <c r="T2913" s="1">
        <v>0</v>
      </c>
      <c r="U2913" s="4" t="s">
        <v>34</v>
      </c>
      <c r="V2913">
        <v>0.49</v>
      </c>
      <c r="W2913">
        <v>0.4</v>
      </c>
      <c r="X2913">
        <v>0.75</v>
      </c>
      <c r="Y2913">
        <v>2.38</v>
      </c>
      <c r="Z2913">
        <v>0.25</v>
      </c>
      <c r="AA2913" s="5">
        <f t="shared" si="282"/>
        <v>0.15</v>
      </c>
      <c r="AB2913" s="15" cm="1">
        <f t="array" ref="AB2913">_xlfn.SWITCH(U2913,"夏",122,"冬",90,"春",153,"秋",153,0)</f>
        <v>153</v>
      </c>
      <c r="AC2913" s="16">
        <f t="shared" si="283"/>
        <v>22.95</v>
      </c>
      <c r="AD2913" s="5">
        <f>IFERROR(AA2913/D2913,0)</f>
        <v>1.0507880910683011E-3</v>
      </c>
      <c r="AE2913" s="15">
        <f t="shared" si="284"/>
        <v>0.41917808219178082</v>
      </c>
      <c r="AF2913" s="5">
        <f>IFERROR(AD2913*AE2913*48,0)</f>
        <v>2.1142432166590695E-2</v>
      </c>
    </row>
    <row r="2914" spans="1:32" x14ac:dyDescent="0.15">
      <c r="A2914" s="8">
        <v>45751</v>
      </c>
      <c r="B2914" s="1" t="s">
        <v>45</v>
      </c>
      <c r="C2914" s="1" t="s">
        <v>58</v>
      </c>
      <c r="D2914" s="1">
        <v>142.75</v>
      </c>
      <c r="E2914" s="6">
        <v>3.13</v>
      </c>
      <c r="F2914" s="10">
        <v>0.54166666666666696</v>
      </c>
      <c r="G2914" s="1">
        <v>24.8</v>
      </c>
      <c r="H2914" s="1">
        <v>42</v>
      </c>
      <c r="I2914" s="1">
        <v>25.1</v>
      </c>
      <c r="J2914" s="1">
        <v>0.1</v>
      </c>
      <c r="K2914" s="1">
        <v>406</v>
      </c>
      <c r="L2914" s="1">
        <v>75</v>
      </c>
      <c r="M2914" s="6">
        <f t="shared" si="286"/>
        <v>25.194753272063508</v>
      </c>
      <c r="N2914" s="1">
        <v>0</v>
      </c>
      <c r="O2914" s="1">
        <v>0</v>
      </c>
      <c r="P2914" s="12">
        <f t="shared" si="281"/>
        <v>0</v>
      </c>
      <c r="Q2914" s="1">
        <v>0</v>
      </c>
      <c r="R2914" s="1">
        <v>0</v>
      </c>
      <c r="S2914" s="1">
        <v>0.15</v>
      </c>
      <c r="T2914" s="1">
        <v>0</v>
      </c>
      <c r="U2914" s="4" t="s">
        <v>34</v>
      </c>
      <c r="V2914">
        <v>0.49</v>
      </c>
      <c r="W2914">
        <v>0.4</v>
      </c>
      <c r="X2914">
        <v>0.75</v>
      </c>
      <c r="Y2914">
        <v>2.38</v>
      </c>
      <c r="Z2914">
        <v>0.25</v>
      </c>
      <c r="AA2914" s="5">
        <f t="shared" si="282"/>
        <v>0.15</v>
      </c>
      <c r="AB2914" s="15" cm="1">
        <f t="array" ref="AB2914">_xlfn.SWITCH(U2914,"夏",122,"冬",90,"春",153,"秋",153,0)</f>
        <v>153</v>
      </c>
      <c r="AC2914" s="16">
        <f t="shared" si="283"/>
        <v>22.95</v>
      </c>
      <c r="AD2914" s="5">
        <f>IFERROR(AA2914/D2914,0)</f>
        <v>1.0507880910683011E-3</v>
      </c>
      <c r="AE2914" s="15">
        <f t="shared" si="284"/>
        <v>0.41917808219178082</v>
      </c>
      <c r="AF2914" s="5">
        <f>IFERROR(AD2914*AE2914*48,0)</f>
        <v>2.1142432166590695E-2</v>
      </c>
    </row>
    <row r="2915" spans="1:32" x14ac:dyDescent="0.15">
      <c r="A2915" s="8">
        <v>45751</v>
      </c>
      <c r="B2915" s="1" t="s">
        <v>45</v>
      </c>
      <c r="C2915" s="1" t="s">
        <v>58</v>
      </c>
      <c r="D2915" s="1">
        <v>142.75</v>
      </c>
      <c r="E2915" s="6">
        <v>3.13</v>
      </c>
      <c r="F2915" s="10">
        <v>0.5625</v>
      </c>
      <c r="G2915" s="1">
        <v>25.2</v>
      </c>
      <c r="H2915" s="1">
        <v>40</v>
      </c>
      <c r="I2915" s="1">
        <v>25.5</v>
      </c>
      <c r="J2915" s="1">
        <v>0.12</v>
      </c>
      <c r="K2915" s="1">
        <v>420</v>
      </c>
      <c r="L2915" s="1">
        <v>325</v>
      </c>
      <c r="M2915" s="6">
        <f t="shared" si="286"/>
        <v>25.605277141991451</v>
      </c>
      <c r="N2915" s="1">
        <v>0.7</v>
      </c>
      <c r="O2915" s="11" cm="1">
        <f t="array" ref="O2915">ROUND(_xlfn.SWITCH(C2915,"建筑专教",IF(S2915&gt;0.1,1.38,1.28),"阶梯教室",IF(S2915&gt;0.1,1.15,1.05),"公共教室",IF(S2915&gt;0.1,1.22,1.12),IF(S2915&gt;0.1,1.2,1.1))+(MOD(ROW()*11,31)/31-0.5)*0.06,2)</f>
        <v>1.37</v>
      </c>
      <c r="P2915" s="12">
        <f t="shared" si="281"/>
        <v>0.02</v>
      </c>
      <c r="Q2915" s="13">
        <f t="shared" si="285"/>
        <v>0.46950177422512329</v>
      </c>
      <c r="R2915" s="1">
        <v>0</v>
      </c>
      <c r="S2915" s="1">
        <v>0.18</v>
      </c>
      <c r="T2915" s="1">
        <v>0.24</v>
      </c>
      <c r="U2915" s="4" t="s">
        <v>34</v>
      </c>
      <c r="V2915">
        <v>0.49</v>
      </c>
      <c r="W2915">
        <v>0.4</v>
      </c>
      <c r="X2915">
        <v>0.75</v>
      </c>
      <c r="Y2915">
        <v>2.38</v>
      </c>
      <c r="Z2915">
        <v>0.25</v>
      </c>
      <c r="AA2915" s="5">
        <f t="shared" si="282"/>
        <v>0.42</v>
      </c>
      <c r="AB2915" s="15" cm="1">
        <f t="array" ref="AB2915">_xlfn.SWITCH(U2915,"夏",122,"冬",90,"春",153,"秋",153,0)</f>
        <v>153</v>
      </c>
      <c r="AC2915" s="16">
        <f t="shared" si="283"/>
        <v>64.259999999999991</v>
      </c>
      <c r="AD2915" s="5">
        <f>IFERROR(AA2915/D2915,0)</f>
        <v>2.9422066549912433E-3</v>
      </c>
      <c r="AE2915" s="15">
        <f t="shared" si="284"/>
        <v>0.41917808219178082</v>
      </c>
      <c r="AF2915" s="5">
        <f>IFERROR(AD2915*AE2915*48,0)</f>
        <v>5.9198810066453944E-2</v>
      </c>
    </row>
    <row r="2916" spans="1:32" x14ac:dyDescent="0.15">
      <c r="A2916" s="8">
        <v>45751</v>
      </c>
      <c r="B2916" s="1" t="s">
        <v>45</v>
      </c>
      <c r="C2916" s="1" t="s">
        <v>58</v>
      </c>
      <c r="D2916" s="1">
        <v>142.75</v>
      </c>
      <c r="E2916" s="6">
        <v>3.13</v>
      </c>
      <c r="F2916" s="10">
        <v>0.58333333333333304</v>
      </c>
      <c r="G2916" s="1">
        <v>25.6</v>
      </c>
      <c r="H2916" s="1">
        <v>38</v>
      </c>
      <c r="I2916" s="1">
        <v>25.9</v>
      </c>
      <c r="J2916" s="1">
        <v>0.14000000000000001</v>
      </c>
      <c r="K2916" s="1">
        <v>450</v>
      </c>
      <c r="L2916" s="1">
        <v>355</v>
      </c>
      <c r="M2916" s="6">
        <f t="shared" si="286"/>
        <v>26.015010476518285</v>
      </c>
      <c r="N2916" s="1">
        <v>0.7</v>
      </c>
      <c r="O2916" s="11" cm="1">
        <f t="array" ref="O2916">ROUND(_xlfn.SWITCH(C2916,"建筑专教",IF(S2916&gt;0.1,1.38,1.28),"阶梯教室",IF(S2916&gt;0.1,1.15,1.05),"公共教室",IF(S2916&gt;0.1,1.22,1.12),IF(S2916&gt;0.1,1.2,1.1))+(MOD(ROW()*11,31)/31-0.5)*0.06,2)</f>
        <v>1.39</v>
      </c>
      <c r="P2916" s="12">
        <f t="shared" si="281"/>
        <v>0.06</v>
      </c>
      <c r="Q2916" s="13">
        <f t="shared" si="285"/>
        <v>0.58743036957053896</v>
      </c>
      <c r="R2916" s="1">
        <v>0</v>
      </c>
      <c r="S2916" s="1">
        <v>0.18</v>
      </c>
      <c r="T2916" s="1">
        <v>0.32</v>
      </c>
      <c r="U2916" s="4" t="s">
        <v>34</v>
      </c>
      <c r="V2916">
        <v>0.49</v>
      </c>
      <c r="W2916">
        <v>0.4</v>
      </c>
      <c r="X2916">
        <v>0.75</v>
      </c>
      <c r="Y2916">
        <v>2.38</v>
      </c>
      <c r="Z2916">
        <v>0.25</v>
      </c>
      <c r="AA2916" s="5">
        <f t="shared" si="282"/>
        <v>0.5</v>
      </c>
      <c r="AB2916" s="15" cm="1">
        <f t="array" ref="AB2916">_xlfn.SWITCH(U2916,"夏",122,"冬",90,"春",153,"秋",153,0)</f>
        <v>153</v>
      </c>
      <c r="AC2916" s="16">
        <f t="shared" si="283"/>
        <v>76.5</v>
      </c>
      <c r="AD2916" s="5">
        <f>IFERROR(AA2916/D2916,0)</f>
        <v>3.5026269702276708E-3</v>
      </c>
      <c r="AE2916" s="15">
        <f t="shared" si="284"/>
        <v>0.41917808219178082</v>
      </c>
      <c r="AF2916" s="5">
        <f>IFERROR(AD2916*AE2916*48,0)</f>
        <v>7.0474773888635656E-2</v>
      </c>
    </row>
    <row r="2917" spans="1:32" x14ac:dyDescent="0.15">
      <c r="A2917" s="8">
        <v>45751</v>
      </c>
      <c r="B2917" s="1" t="s">
        <v>45</v>
      </c>
      <c r="C2917" s="1" t="s">
        <v>58</v>
      </c>
      <c r="D2917" s="1">
        <v>142.75</v>
      </c>
      <c r="E2917" s="6">
        <v>3.13</v>
      </c>
      <c r="F2917" s="10">
        <v>0.60416666666666696</v>
      </c>
      <c r="G2917" s="1">
        <v>26</v>
      </c>
      <c r="H2917" s="1">
        <v>36</v>
      </c>
      <c r="I2917" s="1">
        <v>26.3</v>
      </c>
      <c r="J2917" s="1">
        <v>0.12</v>
      </c>
      <c r="K2917" s="1">
        <v>425</v>
      </c>
      <c r="L2917" s="1">
        <v>385</v>
      </c>
      <c r="M2917" s="6">
        <f t="shared" si="286"/>
        <v>26.404436217532577</v>
      </c>
      <c r="N2917" s="1">
        <v>0.7</v>
      </c>
      <c r="O2917" s="11" cm="1">
        <f t="array" ref="O2917">ROUND(_xlfn.SWITCH(C2917,"建筑专教",IF(S2917&gt;0.1,1.38,1.28),"阶梯教室",IF(S2917&gt;0.1,1.15,1.05),"公共教室",IF(S2917&gt;0.1,1.22,1.12),IF(S2917&gt;0.1,1.2,1.1))+(MOD(ROW()*11,31)/31-0.5)*0.06,2)</f>
        <v>1.35</v>
      </c>
      <c r="P2917" s="12">
        <f t="shared" ref="P2917:P2980" si="287">IF(O2917=0,0,ROUND(MIN(MAX((K2917-400)/(320*E2917*IF(C2917="公共教室",0.95,IF(C2917="建筑专教",0.85,IF(C2917="阶梯教室",1.15,1)))),0),2),2))</f>
        <v>0.03</v>
      </c>
      <c r="Q2917" s="13">
        <f t="shared" si="285"/>
        <v>0.63255472145711911</v>
      </c>
      <c r="R2917" s="1">
        <v>0</v>
      </c>
      <c r="S2917" s="1">
        <v>0.18</v>
      </c>
      <c r="T2917" s="1">
        <v>0.24</v>
      </c>
      <c r="U2917" s="4" t="s">
        <v>34</v>
      </c>
      <c r="V2917">
        <v>0.49</v>
      </c>
      <c r="W2917">
        <v>0.4</v>
      </c>
      <c r="X2917">
        <v>0.75</v>
      </c>
      <c r="Y2917">
        <v>2.38</v>
      </c>
      <c r="Z2917">
        <v>0.25</v>
      </c>
      <c r="AA2917" s="5">
        <f t="shared" si="282"/>
        <v>0.42</v>
      </c>
      <c r="AB2917" s="15" cm="1">
        <f t="array" ref="AB2917">_xlfn.SWITCH(U2917,"夏",122,"冬",90,"春",153,"秋",153,0)</f>
        <v>153</v>
      </c>
      <c r="AC2917" s="16">
        <f t="shared" si="283"/>
        <v>64.259999999999991</v>
      </c>
      <c r="AD2917" s="5">
        <f>IFERROR(AA2917/D2917,0)</f>
        <v>2.9422066549912433E-3</v>
      </c>
      <c r="AE2917" s="15">
        <f t="shared" si="284"/>
        <v>0.41917808219178082</v>
      </c>
      <c r="AF2917" s="5">
        <f>IFERROR(AD2917*AE2917*48,0)</f>
        <v>5.9198810066453944E-2</v>
      </c>
    </row>
    <row r="2918" spans="1:32" x14ac:dyDescent="0.15">
      <c r="A2918" s="8">
        <v>45751</v>
      </c>
      <c r="B2918" s="1" t="s">
        <v>45</v>
      </c>
      <c r="C2918" s="1" t="s">
        <v>58</v>
      </c>
      <c r="D2918" s="1">
        <v>142.75</v>
      </c>
      <c r="E2918" s="6">
        <v>3.13</v>
      </c>
      <c r="F2918" s="10">
        <v>0.625</v>
      </c>
      <c r="G2918" s="1">
        <v>26.4</v>
      </c>
      <c r="H2918" s="1">
        <v>34</v>
      </c>
      <c r="I2918" s="1">
        <v>26.7</v>
      </c>
      <c r="J2918" s="1">
        <v>0.1</v>
      </c>
      <c r="K2918" s="1">
        <v>405</v>
      </c>
      <c r="L2918" s="1">
        <v>415</v>
      </c>
      <c r="M2918" s="6">
        <f t="shared" si="286"/>
        <v>26.793245480993846</v>
      </c>
      <c r="N2918" s="1">
        <v>0.7</v>
      </c>
      <c r="O2918" s="11" cm="1">
        <f t="array" ref="O2918">ROUND(_xlfn.SWITCH(C2918,"建筑专教",IF(S2918&gt;0.1,1.38,1.28),"阶梯教室",IF(S2918&gt;0.1,1.15,1.05),"公共教室",IF(S2918&gt;0.1,1.22,1.12),IF(S2918&gt;0.1,1.2,1.1))+(MOD(ROW()*11,31)/31-0.5)*0.06,2)</f>
        <v>1.38</v>
      </c>
      <c r="P2918" s="12">
        <f t="shared" si="287"/>
        <v>0.01</v>
      </c>
      <c r="Q2918" s="13">
        <f t="shared" si="285"/>
        <v>0.75605166173249405</v>
      </c>
      <c r="R2918" s="1">
        <v>0</v>
      </c>
      <c r="S2918" s="1">
        <v>0.18</v>
      </c>
      <c r="T2918" s="1">
        <v>0.16</v>
      </c>
      <c r="U2918" s="4" t="s">
        <v>34</v>
      </c>
      <c r="V2918">
        <v>0.49</v>
      </c>
      <c r="W2918">
        <v>0.4</v>
      </c>
      <c r="X2918">
        <v>0.75</v>
      </c>
      <c r="Y2918">
        <v>2.38</v>
      </c>
      <c r="Z2918">
        <v>0.25</v>
      </c>
      <c r="AA2918" s="5">
        <f t="shared" si="282"/>
        <v>0.33999999999999997</v>
      </c>
      <c r="AB2918" s="15" cm="1">
        <f t="array" ref="AB2918">_xlfn.SWITCH(U2918,"夏",122,"冬",90,"春",153,"秋",153,0)</f>
        <v>153</v>
      </c>
      <c r="AC2918" s="16">
        <f t="shared" si="283"/>
        <v>52.019999999999996</v>
      </c>
      <c r="AD2918" s="5">
        <f>IFERROR(AA2918/D2918,0)</f>
        <v>2.3817863397548157E-3</v>
      </c>
      <c r="AE2918" s="15">
        <f t="shared" si="284"/>
        <v>0.41917808219178082</v>
      </c>
      <c r="AF2918" s="5">
        <f>IFERROR(AD2918*AE2918*48,0)</f>
        <v>4.7922846244272232E-2</v>
      </c>
    </row>
    <row r="2919" spans="1:32" x14ac:dyDescent="0.15">
      <c r="A2919" s="8">
        <v>45751</v>
      </c>
      <c r="B2919" s="1" t="s">
        <v>45</v>
      </c>
      <c r="C2919" s="1" t="s">
        <v>58</v>
      </c>
      <c r="D2919" s="1">
        <v>142.75</v>
      </c>
      <c r="E2919" s="6">
        <v>3.13</v>
      </c>
      <c r="F2919" s="10">
        <v>0.64583333333333304</v>
      </c>
      <c r="G2919" s="1">
        <v>26.8</v>
      </c>
      <c r="H2919" s="1">
        <v>32</v>
      </c>
      <c r="I2919" s="1">
        <v>27.1</v>
      </c>
      <c r="J2919" s="1">
        <v>0.08</v>
      </c>
      <c r="K2919" s="1">
        <v>405</v>
      </c>
      <c r="L2919" s="1">
        <v>445</v>
      </c>
      <c r="M2919" s="6">
        <f t="shared" si="286"/>
        <v>27.18124024285288</v>
      </c>
      <c r="N2919" s="1">
        <v>0.7</v>
      </c>
      <c r="O2919" s="11" cm="1">
        <f t="array" ref="O2919">ROUND(_xlfn.SWITCH(C2919,"建筑专教",IF(S2919&gt;0.1,1.38,1.28),"阶梯教室",IF(S2919&gt;0.1,1.15,1.05),"公共教室",IF(S2919&gt;0.1,1.22,1.12),IF(S2919&gt;0.1,1.2,1.1))+(MOD(ROW()*11,31)/31-0.5)*0.06,2)</f>
        <v>1.4</v>
      </c>
      <c r="P2919" s="12">
        <f t="shared" si="287"/>
        <v>0.01</v>
      </c>
      <c r="Q2919" s="13">
        <f t="shared" si="285"/>
        <v>0.86371461500352231</v>
      </c>
      <c r="R2919" s="1">
        <v>0</v>
      </c>
      <c r="S2919" s="1">
        <v>0.18</v>
      </c>
      <c r="T2919" s="1">
        <v>0.08</v>
      </c>
      <c r="U2919" s="4" t="s">
        <v>34</v>
      </c>
      <c r="V2919">
        <v>0.49</v>
      </c>
      <c r="W2919">
        <v>0.4</v>
      </c>
      <c r="X2919">
        <v>0.75</v>
      </c>
      <c r="Y2919">
        <v>2.38</v>
      </c>
      <c r="Z2919">
        <v>0.25</v>
      </c>
      <c r="AA2919" s="5">
        <f t="shared" si="282"/>
        <v>0.26</v>
      </c>
      <c r="AB2919" s="15" cm="1">
        <f t="array" ref="AB2919">_xlfn.SWITCH(U2919,"夏",122,"冬",90,"春",153,"秋",153,0)</f>
        <v>153</v>
      </c>
      <c r="AC2919" s="16">
        <f t="shared" si="283"/>
        <v>39.78</v>
      </c>
      <c r="AD2919" s="5">
        <f>IFERROR(AA2919/D2919,0)</f>
        <v>1.8213660245183889E-3</v>
      </c>
      <c r="AE2919" s="15">
        <f t="shared" si="284"/>
        <v>0.41917808219178082</v>
      </c>
      <c r="AF2919" s="5">
        <f>IFERROR(AD2919*AE2919*48,0)</f>
        <v>3.6646882422090542E-2</v>
      </c>
    </row>
    <row r="2920" spans="1:32" x14ac:dyDescent="0.15">
      <c r="A2920" s="8">
        <v>45751</v>
      </c>
      <c r="B2920" s="1" t="s">
        <v>45</v>
      </c>
      <c r="C2920" s="1" t="s">
        <v>58</v>
      </c>
      <c r="D2920" s="1">
        <v>142.75</v>
      </c>
      <c r="E2920" s="6">
        <v>3.13</v>
      </c>
      <c r="F2920" s="10">
        <v>0.66666666666666696</v>
      </c>
      <c r="G2920" s="1">
        <v>27.2</v>
      </c>
      <c r="H2920" s="1">
        <v>30</v>
      </c>
      <c r="I2920" s="1">
        <v>27.5</v>
      </c>
      <c r="J2920" s="1">
        <v>0.08</v>
      </c>
      <c r="K2920" s="1">
        <v>405</v>
      </c>
      <c r="L2920" s="1">
        <v>475</v>
      </c>
      <c r="M2920" s="6">
        <f t="shared" si="286"/>
        <v>27.580916590006609</v>
      </c>
      <c r="N2920" s="1">
        <v>0</v>
      </c>
      <c r="O2920" s="1">
        <v>0</v>
      </c>
      <c r="P2920" s="12">
        <f t="shared" si="287"/>
        <v>0</v>
      </c>
      <c r="Q2920" s="1">
        <v>0</v>
      </c>
      <c r="R2920" s="1">
        <v>0</v>
      </c>
      <c r="S2920" s="1">
        <v>0</v>
      </c>
      <c r="T2920" s="1">
        <v>0</v>
      </c>
      <c r="U2920" s="4" t="s">
        <v>34</v>
      </c>
      <c r="V2920">
        <v>0.49</v>
      </c>
      <c r="W2920">
        <v>0.4</v>
      </c>
      <c r="X2920">
        <v>0.75</v>
      </c>
      <c r="Y2920">
        <v>2.38</v>
      </c>
      <c r="Z2920">
        <v>0.25</v>
      </c>
      <c r="AA2920" s="5">
        <f t="shared" ref="AA2920:AA2983" si="288">R2920+S2920+T2920</f>
        <v>0</v>
      </c>
      <c r="AB2920" s="15" cm="1">
        <f t="array" ref="AB2920">_xlfn.SWITCH(U2920,"夏",122,"冬",90,"春",153,"秋",153,0)</f>
        <v>153</v>
      </c>
      <c r="AC2920" s="16">
        <f t="shared" ref="AC2920:AC2983" si="289">AA2920*AB2920</f>
        <v>0</v>
      </c>
      <c r="AD2920" s="5">
        <f>IFERROR(AA2920/D2920,0)</f>
        <v>0</v>
      </c>
      <c r="AE2920" s="15">
        <f t="shared" ref="AE2920:AE2983" si="290">IF(U2920="夏",122/365,IF(U2920="冬",90/365,IF(OR(U2920="春",U2920="秋"),153/365,0)))</f>
        <v>0.41917808219178082</v>
      </c>
      <c r="AF2920" s="5">
        <f>IFERROR(AD2920*AE2920*48,0)</f>
        <v>0</v>
      </c>
    </row>
    <row r="2921" spans="1:32" x14ac:dyDescent="0.15">
      <c r="A2921" s="8">
        <v>45751</v>
      </c>
      <c r="B2921" s="1" t="s">
        <v>45</v>
      </c>
      <c r="C2921" s="1" t="s">
        <v>58</v>
      </c>
      <c r="D2921" s="1">
        <v>142.75</v>
      </c>
      <c r="E2921" s="6">
        <v>3.13</v>
      </c>
      <c r="F2921" s="10">
        <v>0.6875</v>
      </c>
      <c r="G2921" s="1">
        <v>27.6</v>
      </c>
      <c r="H2921" s="1">
        <v>28</v>
      </c>
      <c r="I2921" s="1">
        <v>27.9</v>
      </c>
      <c r="J2921" s="1">
        <v>0.1</v>
      </c>
      <c r="K2921" s="1">
        <v>405</v>
      </c>
      <c r="L2921" s="1">
        <v>125</v>
      </c>
      <c r="M2921" s="6">
        <f t="shared" si="286"/>
        <v>27.992135557390839</v>
      </c>
      <c r="N2921" s="1">
        <v>0</v>
      </c>
      <c r="O2921" s="1">
        <v>0</v>
      </c>
      <c r="P2921" s="12">
        <f t="shared" si="287"/>
        <v>0</v>
      </c>
      <c r="Q2921" s="1">
        <v>0</v>
      </c>
      <c r="R2921" s="1">
        <v>0</v>
      </c>
      <c r="S2921" s="1">
        <v>0</v>
      </c>
      <c r="T2921" s="1">
        <v>0</v>
      </c>
      <c r="U2921" s="4" t="s">
        <v>34</v>
      </c>
      <c r="V2921">
        <v>0.49</v>
      </c>
      <c r="W2921">
        <v>0.4</v>
      </c>
      <c r="X2921">
        <v>0.75</v>
      </c>
      <c r="Y2921">
        <v>2.38</v>
      </c>
      <c r="Z2921">
        <v>0.25</v>
      </c>
      <c r="AA2921" s="5">
        <f t="shared" si="288"/>
        <v>0</v>
      </c>
      <c r="AB2921" s="15" cm="1">
        <f t="array" ref="AB2921">_xlfn.SWITCH(U2921,"夏",122,"冬",90,"春",153,"秋",153,0)</f>
        <v>153</v>
      </c>
      <c r="AC2921" s="16">
        <f t="shared" si="289"/>
        <v>0</v>
      </c>
      <c r="AD2921" s="5">
        <f>IFERROR(AA2921/D2921,0)</f>
        <v>0</v>
      </c>
      <c r="AE2921" s="15">
        <f t="shared" si="290"/>
        <v>0.41917808219178082</v>
      </c>
      <c r="AF2921" s="5">
        <f>IFERROR(AD2921*AE2921*48,0)</f>
        <v>0</v>
      </c>
    </row>
    <row r="2922" spans="1:32" x14ac:dyDescent="0.15">
      <c r="A2922" s="8">
        <v>45751</v>
      </c>
      <c r="B2922" s="1" t="s">
        <v>45</v>
      </c>
      <c r="C2922" s="1" t="s">
        <v>58</v>
      </c>
      <c r="D2922" s="1">
        <v>142.75</v>
      </c>
      <c r="E2922" s="6">
        <v>3.13</v>
      </c>
      <c r="F2922" s="10">
        <v>0.70833333333333304</v>
      </c>
      <c r="G2922" s="1">
        <v>28</v>
      </c>
      <c r="H2922" s="1">
        <v>26</v>
      </c>
      <c r="I2922" s="1">
        <v>28.3</v>
      </c>
      <c r="J2922" s="1">
        <v>0.12</v>
      </c>
      <c r="K2922" s="1">
        <v>405</v>
      </c>
      <c r="L2922" s="1">
        <v>105</v>
      </c>
      <c r="M2922" s="6">
        <f t="shared" si="286"/>
        <v>28.402372707197628</v>
      </c>
      <c r="N2922" s="1">
        <v>0</v>
      </c>
      <c r="O2922" s="1">
        <v>0</v>
      </c>
      <c r="P2922" s="12">
        <f t="shared" si="287"/>
        <v>0</v>
      </c>
      <c r="Q2922" s="1">
        <v>0</v>
      </c>
      <c r="R2922" s="1">
        <v>0</v>
      </c>
      <c r="S2922" s="1">
        <v>0</v>
      </c>
      <c r="T2922" s="1">
        <v>0</v>
      </c>
      <c r="U2922" s="4" t="s">
        <v>34</v>
      </c>
      <c r="V2922">
        <v>0.49</v>
      </c>
      <c r="W2922">
        <v>0.4</v>
      </c>
      <c r="X2922">
        <v>0.75</v>
      </c>
      <c r="Y2922">
        <v>2.38</v>
      </c>
      <c r="Z2922">
        <v>0.25</v>
      </c>
      <c r="AA2922" s="5">
        <f t="shared" si="288"/>
        <v>0</v>
      </c>
      <c r="AB2922" s="15" cm="1">
        <f t="array" ref="AB2922">_xlfn.SWITCH(U2922,"夏",122,"冬",90,"春",153,"秋",153,0)</f>
        <v>153</v>
      </c>
      <c r="AC2922" s="16">
        <f t="shared" si="289"/>
        <v>0</v>
      </c>
      <c r="AD2922" s="5">
        <f>IFERROR(AA2922/D2922,0)</f>
        <v>0</v>
      </c>
      <c r="AE2922" s="15">
        <f t="shared" si="290"/>
        <v>0.41917808219178082</v>
      </c>
      <c r="AF2922" s="5">
        <f>IFERROR(AD2922*AE2922*48,0)</f>
        <v>0</v>
      </c>
    </row>
    <row r="2923" spans="1:32" x14ac:dyDescent="0.15">
      <c r="A2923" s="8">
        <v>45751</v>
      </c>
      <c r="B2923" s="1" t="s">
        <v>45</v>
      </c>
      <c r="C2923" s="1" t="s">
        <v>58</v>
      </c>
      <c r="D2923" s="1">
        <v>142.75</v>
      </c>
      <c r="E2923" s="6">
        <v>3.13</v>
      </c>
      <c r="F2923" s="10">
        <v>0.72916666666666696</v>
      </c>
      <c r="G2923" s="1">
        <v>28.4</v>
      </c>
      <c r="H2923" s="1">
        <v>24</v>
      </c>
      <c r="I2923" s="1">
        <v>28.7</v>
      </c>
      <c r="J2923" s="1">
        <v>0.12</v>
      </c>
      <c r="K2923" s="1">
        <v>405</v>
      </c>
      <c r="L2923" s="1">
        <v>85</v>
      </c>
      <c r="M2923" s="6">
        <f t="shared" si="286"/>
        <v>28.801966539786918</v>
      </c>
      <c r="N2923" s="1">
        <v>0</v>
      </c>
      <c r="O2923" s="1">
        <v>0</v>
      </c>
      <c r="P2923" s="12">
        <f t="shared" si="287"/>
        <v>0</v>
      </c>
      <c r="Q2923" s="1">
        <v>0</v>
      </c>
      <c r="R2923" s="1">
        <v>0</v>
      </c>
      <c r="S2923" s="1">
        <v>0</v>
      </c>
      <c r="T2923" s="1">
        <v>0</v>
      </c>
      <c r="U2923" s="4" t="s">
        <v>34</v>
      </c>
      <c r="V2923">
        <v>0.49</v>
      </c>
      <c r="W2923">
        <v>0.4</v>
      </c>
      <c r="X2923">
        <v>0.75</v>
      </c>
      <c r="Y2923">
        <v>2.38</v>
      </c>
      <c r="Z2923">
        <v>0.25</v>
      </c>
      <c r="AA2923" s="5">
        <f t="shared" si="288"/>
        <v>0</v>
      </c>
      <c r="AB2923" s="15" cm="1">
        <f t="array" ref="AB2923">_xlfn.SWITCH(U2923,"夏",122,"冬",90,"春",153,"秋",153,0)</f>
        <v>153</v>
      </c>
      <c r="AC2923" s="16">
        <f t="shared" si="289"/>
        <v>0</v>
      </c>
      <c r="AD2923" s="5">
        <f>IFERROR(AA2923/D2923,0)</f>
        <v>0</v>
      </c>
      <c r="AE2923" s="15">
        <f t="shared" si="290"/>
        <v>0.41917808219178082</v>
      </c>
      <c r="AF2923" s="5">
        <f>IFERROR(AD2923*AE2923*48,0)</f>
        <v>0</v>
      </c>
    </row>
    <row r="2924" spans="1:32" x14ac:dyDescent="0.15">
      <c r="A2924" s="8">
        <v>45751</v>
      </c>
      <c r="B2924" s="1" t="s">
        <v>45</v>
      </c>
      <c r="C2924" s="1" t="s">
        <v>58</v>
      </c>
      <c r="D2924" s="1">
        <v>142.75</v>
      </c>
      <c r="E2924" s="6">
        <v>3.13</v>
      </c>
      <c r="F2924" s="10">
        <v>0.75</v>
      </c>
      <c r="G2924" s="1">
        <v>28.8</v>
      </c>
      <c r="H2924" s="1">
        <v>22</v>
      </c>
      <c r="I2924" s="1">
        <v>29.1</v>
      </c>
      <c r="J2924" s="1">
        <v>0.1</v>
      </c>
      <c r="K2924" s="1">
        <v>406</v>
      </c>
      <c r="L2924" s="1">
        <v>305</v>
      </c>
      <c r="M2924" s="6">
        <f t="shared" si="286"/>
        <v>29.191043171786077</v>
      </c>
      <c r="N2924" s="1">
        <v>0.7</v>
      </c>
      <c r="O2924" s="11" cm="1">
        <f t="array" ref="O2924">ROUND(_xlfn.SWITCH(C2924,"建筑专教",IF(S2924&gt;0.1,1.38,1.28),"阶梯教室",IF(S2924&gt;0.1,1.15,1.05),"公共教室",IF(S2924&gt;0.1,1.22,1.12),IF(S2924&gt;0.1,1.2,1.1))+(MOD(ROW()*11,31)/31-0.5)*0.06,2)</f>
        <v>1.38</v>
      </c>
      <c r="P2924" s="12">
        <f t="shared" si="287"/>
        <v>0.01</v>
      </c>
      <c r="Q2924" s="13">
        <f t="shared" si="285"/>
        <v>1.2804885941063984</v>
      </c>
      <c r="R2924" s="1">
        <v>0</v>
      </c>
      <c r="S2924" s="1">
        <v>0.18</v>
      </c>
      <c r="T2924" s="1">
        <v>0.18</v>
      </c>
      <c r="U2924" s="4" t="s">
        <v>34</v>
      </c>
      <c r="V2924">
        <v>0.49</v>
      </c>
      <c r="W2924">
        <v>0.4</v>
      </c>
      <c r="X2924">
        <v>0.75</v>
      </c>
      <c r="Y2924">
        <v>2.38</v>
      </c>
      <c r="Z2924">
        <v>0.25</v>
      </c>
      <c r="AA2924" s="5">
        <f t="shared" si="288"/>
        <v>0.36</v>
      </c>
      <c r="AB2924" s="15" cm="1">
        <f t="array" ref="AB2924">_xlfn.SWITCH(U2924,"夏",122,"冬",90,"春",153,"秋",153,0)</f>
        <v>153</v>
      </c>
      <c r="AC2924" s="16">
        <f t="shared" si="289"/>
        <v>55.08</v>
      </c>
      <c r="AD2924" s="5">
        <f>IFERROR(AA2924/D2924,0)</f>
        <v>2.5218914185639227E-3</v>
      </c>
      <c r="AE2924" s="15">
        <f t="shared" si="290"/>
        <v>0.41917808219178082</v>
      </c>
      <c r="AF2924" s="5">
        <f>IFERROR(AD2924*AE2924*48,0)</f>
        <v>5.0741837199817674E-2</v>
      </c>
    </row>
    <row r="2925" spans="1:32" x14ac:dyDescent="0.15">
      <c r="A2925" s="8">
        <v>45751</v>
      </c>
      <c r="B2925" s="1" t="s">
        <v>45</v>
      </c>
      <c r="C2925" s="1" t="s">
        <v>58</v>
      </c>
      <c r="D2925" s="1">
        <v>142.75</v>
      </c>
      <c r="E2925" s="6">
        <v>3.13</v>
      </c>
      <c r="F2925" s="10">
        <v>0.77083333333333304</v>
      </c>
      <c r="G2925" s="1">
        <v>29.2</v>
      </c>
      <c r="H2925" s="1">
        <v>20</v>
      </c>
      <c r="I2925" s="1">
        <v>29.5</v>
      </c>
      <c r="J2925" s="1">
        <v>0.08</v>
      </c>
      <c r="K2925" s="1">
        <v>428</v>
      </c>
      <c r="L2925" s="1">
        <v>335</v>
      </c>
      <c r="M2925" s="6">
        <f t="shared" si="286"/>
        <v>29.579323843484758</v>
      </c>
      <c r="N2925" s="1">
        <v>0.7</v>
      </c>
      <c r="O2925" s="11" cm="1">
        <f t="array" ref="O2925">ROUND(_xlfn.SWITCH(C2925,"建筑专教",IF(S2925&gt;0.1,1.38,1.28),"阶梯教室",IF(S2925&gt;0.1,1.15,1.05),"公共教室",IF(S2925&gt;0.1,1.22,1.12),IF(S2925&gt;0.1,1.2,1.1))+(MOD(ROW()*11,31)/31-0.5)*0.06,2)</f>
        <v>1.4</v>
      </c>
      <c r="P2925" s="12">
        <f t="shared" si="287"/>
        <v>0.03</v>
      </c>
      <c r="Q2925" s="13">
        <f t="shared" si="285"/>
        <v>1.3738111506755859</v>
      </c>
      <c r="R2925" s="1">
        <v>0</v>
      </c>
      <c r="S2925" s="1">
        <v>0.18</v>
      </c>
      <c r="T2925" s="1">
        <v>0.26</v>
      </c>
      <c r="U2925" s="4" t="s">
        <v>34</v>
      </c>
      <c r="V2925">
        <v>0.49</v>
      </c>
      <c r="W2925">
        <v>0.4</v>
      </c>
      <c r="X2925">
        <v>0.75</v>
      </c>
      <c r="Y2925">
        <v>2.38</v>
      </c>
      <c r="Z2925">
        <v>0.25</v>
      </c>
      <c r="AA2925" s="5">
        <f t="shared" si="288"/>
        <v>0.44</v>
      </c>
      <c r="AB2925" s="15" cm="1">
        <f t="array" ref="AB2925">_xlfn.SWITCH(U2925,"夏",122,"冬",90,"春",153,"秋",153,0)</f>
        <v>153</v>
      </c>
      <c r="AC2925" s="16">
        <f t="shared" si="289"/>
        <v>67.320000000000007</v>
      </c>
      <c r="AD2925" s="5">
        <f>IFERROR(AA2925/D2925,0)</f>
        <v>3.0823117338003502E-3</v>
      </c>
      <c r="AE2925" s="15">
        <f t="shared" si="290"/>
        <v>0.41917808219178082</v>
      </c>
      <c r="AF2925" s="5">
        <f>IFERROR(AD2925*AE2925*48,0)</f>
        <v>6.2017801021999379E-2</v>
      </c>
    </row>
    <row r="2926" spans="1:32" x14ac:dyDescent="0.15">
      <c r="A2926" s="8">
        <v>45751</v>
      </c>
      <c r="B2926" s="1" t="s">
        <v>45</v>
      </c>
      <c r="C2926" s="1" t="s">
        <v>58</v>
      </c>
      <c r="D2926" s="1">
        <v>142.75</v>
      </c>
      <c r="E2926" s="6">
        <v>3.13</v>
      </c>
      <c r="F2926" s="10">
        <v>0.79166666666666696</v>
      </c>
      <c r="G2926" s="1">
        <v>29.6</v>
      </c>
      <c r="H2926" s="1">
        <v>18</v>
      </c>
      <c r="I2926" s="1">
        <v>29.9</v>
      </c>
      <c r="J2926" s="1">
        <v>0.06</v>
      </c>
      <c r="K2926" s="1">
        <v>428</v>
      </c>
      <c r="L2926" s="1">
        <v>365</v>
      </c>
      <c r="M2926" s="6">
        <f t="shared" si="286"/>
        <v>29.966488646429468</v>
      </c>
      <c r="N2926" s="1">
        <v>0.7</v>
      </c>
      <c r="O2926" s="11" cm="1">
        <f t="array" ref="O2926">ROUND(_xlfn.SWITCH(C2926,"建筑专教",IF(S2926&gt;0.1,1.38,1.28),"阶梯教室",IF(S2926&gt;0.1,1.15,1.05),"公共教室",IF(S2926&gt;0.1,1.22,1.12),IF(S2926&gt;0.1,1.2,1.1))+(MOD(ROW()*11,31)/31-0.5)*0.06,2)</f>
        <v>1.37</v>
      </c>
      <c r="P2926" s="12">
        <f t="shared" si="287"/>
        <v>0.03</v>
      </c>
      <c r="Q2926" s="13">
        <f t="shared" si="285"/>
        <v>1.4395413291144887</v>
      </c>
      <c r="R2926" s="1">
        <v>0</v>
      </c>
      <c r="S2926" s="1">
        <v>0.18</v>
      </c>
      <c r="T2926" s="1">
        <v>0.26</v>
      </c>
      <c r="U2926" s="4" t="s">
        <v>34</v>
      </c>
      <c r="V2926">
        <v>0.49</v>
      </c>
      <c r="W2926">
        <v>0.4</v>
      </c>
      <c r="X2926">
        <v>0.75</v>
      </c>
      <c r="Y2926">
        <v>2.38</v>
      </c>
      <c r="Z2926">
        <v>0.25</v>
      </c>
      <c r="AA2926" s="5">
        <f t="shared" si="288"/>
        <v>0.44</v>
      </c>
      <c r="AB2926" s="15" cm="1">
        <f t="array" ref="AB2926">_xlfn.SWITCH(U2926,"夏",122,"冬",90,"春",153,"秋",153,0)</f>
        <v>153</v>
      </c>
      <c r="AC2926" s="16">
        <f t="shared" si="289"/>
        <v>67.320000000000007</v>
      </c>
      <c r="AD2926" s="5">
        <f>IFERROR(AA2926/D2926,0)</f>
        <v>3.0823117338003502E-3</v>
      </c>
      <c r="AE2926" s="15">
        <f t="shared" si="290"/>
        <v>0.41917808219178082</v>
      </c>
      <c r="AF2926" s="5">
        <f>IFERROR(AD2926*AE2926*48,0)</f>
        <v>6.2017801021999379E-2</v>
      </c>
    </row>
    <row r="2927" spans="1:32" x14ac:dyDescent="0.15">
      <c r="A2927" s="8">
        <v>45751</v>
      </c>
      <c r="B2927" s="1" t="s">
        <v>45</v>
      </c>
      <c r="C2927" s="1" t="s">
        <v>58</v>
      </c>
      <c r="D2927" s="1">
        <v>142.75</v>
      </c>
      <c r="E2927" s="6">
        <v>3.13</v>
      </c>
      <c r="F2927" s="10">
        <v>0.8125</v>
      </c>
      <c r="G2927" s="1">
        <v>30</v>
      </c>
      <c r="H2927" s="1">
        <v>16</v>
      </c>
      <c r="I2927" s="1">
        <v>30.3</v>
      </c>
      <c r="J2927" s="1">
        <v>0.08</v>
      </c>
      <c r="K2927" s="1">
        <v>405</v>
      </c>
      <c r="L2927" s="1">
        <v>395</v>
      </c>
      <c r="M2927" s="6">
        <f t="shared" si="286"/>
        <v>30.378698444933775</v>
      </c>
      <c r="N2927" s="1">
        <v>0.7</v>
      </c>
      <c r="O2927" s="11" cm="1">
        <f t="array" ref="O2927">ROUND(_xlfn.SWITCH(C2927,"建筑专教",IF(S2927&gt;0.1,1.38,1.28),"阶梯教室",IF(S2927&gt;0.1,1.15,1.05),"公共教室",IF(S2927&gt;0.1,1.22,1.12),IF(S2927&gt;0.1,1.2,1.1))+(MOD(ROW()*11,31)/31-0.5)*0.06,2)</f>
        <v>1.39</v>
      </c>
      <c r="P2927" s="12">
        <f t="shared" si="287"/>
        <v>0.01</v>
      </c>
      <c r="Q2927" s="13">
        <f t="shared" si="285"/>
        <v>1.5309752352205499</v>
      </c>
      <c r="R2927" s="1">
        <v>0</v>
      </c>
      <c r="S2927" s="1">
        <v>0.18</v>
      </c>
      <c r="T2927" s="1">
        <v>0.18</v>
      </c>
      <c r="U2927" s="4" t="s">
        <v>34</v>
      </c>
      <c r="V2927">
        <v>0.49</v>
      </c>
      <c r="W2927">
        <v>0.4</v>
      </c>
      <c r="X2927">
        <v>0.75</v>
      </c>
      <c r="Y2927">
        <v>2.38</v>
      </c>
      <c r="Z2927">
        <v>0.25</v>
      </c>
      <c r="AA2927" s="5">
        <f t="shared" si="288"/>
        <v>0.36</v>
      </c>
      <c r="AB2927" s="15" cm="1">
        <f t="array" ref="AB2927">_xlfn.SWITCH(U2927,"夏",122,"冬",90,"春",153,"秋",153,0)</f>
        <v>153</v>
      </c>
      <c r="AC2927" s="16">
        <f t="shared" si="289"/>
        <v>55.08</v>
      </c>
      <c r="AD2927" s="5">
        <f>IFERROR(AA2927/D2927,0)</f>
        <v>2.5218914185639227E-3</v>
      </c>
      <c r="AE2927" s="15">
        <f t="shared" si="290"/>
        <v>0.41917808219178082</v>
      </c>
      <c r="AF2927" s="5">
        <f>IFERROR(AD2927*AE2927*48,0)</f>
        <v>5.0741837199817674E-2</v>
      </c>
    </row>
    <row r="2928" spans="1:32" x14ac:dyDescent="0.15">
      <c r="A2928" s="8">
        <v>45751</v>
      </c>
      <c r="B2928" s="1" t="s">
        <v>45</v>
      </c>
      <c r="C2928" s="1" t="s">
        <v>58</v>
      </c>
      <c r="D2928" s="1">
        <v>142.75</v>
      </c>
      <c r="E2928" s="6">
        <v>3.13</v>
      </c>
      <c r="F2928" s="10">
        <v>0.83333333333333304</v>
      </c>
      <c r="G2928" s="1">
        <v>30.4</v>
      </c>
      <c r="H2928" s="1">
        <v>14</v>
      </c>
      <c r="I2928" s="1">
        <v>30.7</v>
      </c>
      <c r="J2928" s="1">
        <v>0.1</v>
      </c>
      <c r="K2928" s="1">
        <v>405</v>
      </c>
      <c r="L2928" s="1">
        <v>425</v>
      </c>
      <c r="M2928" s="6">
        <f t="shared" si="286"/>
        <v>30.789613344163342</v>
      </c>
      <c r="N2928" s="1">
        <v>0.7</v>
      </c>
      <c r="O2928" s="11" cm="1">
        <f t="array" ref="O2928">ROUND(_xlfn.SWITCH(C2928,"建筑专教",IF(S2928&gt;0.1,1.38,1.28),"阶梯教室",IF(S2928&gt;0.1,1.15,1.05),"公共教室",IF(S2928&gt;0.1,1.22,1.12),IF(S2928&gt;0.1,1.2,1.1))+(MOD(ROW()*11,31)/31-0.5)*0.06,2)</f>
        <v>1.41</v>
      </c>
      <c r="P2928" s="12">
        <f t="shared" si="287"/>
        <v>0.01</v>
      </c>
      <c r="Q2928" s="13">
        <f t="shared" si="285"/>
        <v>1.618323671693487</v>
      </c>
      <c r="R2928" s="1">
        <v>0</v>
      </c>
      <c r="S2928" s="1">
        <v>0.18</v>
      </c>
      <c r="T2928" s="1">
        <v>0.1</v>
      </c>
      <c r="U2928" s="4" t="s">
        <v>34</v>
      </c>
      <c r="V2928">
        <v>0.49</v>
      </c>
      <c r="W2928">
        <v>0.4</v>
      </c>
      <c r="X2928">
        <v>0.75</v>
      </c>
      <c r="Y2928">
        <v>2.38</v>
      </c>
      <c r="Z2928">
        <v>0.25</v>
      </c>
      <c r="AA2928" s="5">
        <f t="shared" si="288"/>
        <v>0.28000000000000003</v>
      </c>
      <c r="AB2928" s="15" cm="1">
        <f t="array" ref="AB2928">_xlfn.SWITCH(U2928,"夏",122,"冬",90,"春",153,"秋",153,0)</f>
        <v>153</v>
      </c>
      <c r="AC2928" s="16">
        <f t="shared" si="289"/>
        <v>42.84</v>
      </c>
      <c r="AD2928" s="5">
        <f>IFERROR(AA2928/D2928,0)</f>
        <v>1.9614711033274957E-3</v>
      </c>
      <c r="AE2928" s="15">
        <f t="shared" si="290"/>
        <v>0.41917808219178082</v>
      </c>
      <c r="AF2928" s="5">
        <f>IFERROR(AD2928*AE2928*48,0)</f>
        <v>3.946587337763597E-2</v>
      </c>
    </row>
    <row r="2929" spans="1:32" x14ac:dyDescent="0.15">
      <c r="A2929" s="8">
        <v>45751</v>
      </c>
      <c r="B2929" s="1" t="s">
        <v>45</v>
      </c>
      <c r="C2929" s="1" t="s">
        <v>58</v>
      </c>
      <c r="D2929" s="1">
        <v>142.75</v>
      </c>
      <c r="E2929" s="6">
        <v>3.13</v>
      </c>
      <c r="F2929" s="10">
        <v>0.85416666666666696</v>
      </c>
      <c r="G2929" s="1">
        <v>30.4</v>
      </c>
      <c r="H2929" s="1">
        <v>14</v>
      </c>
      <c r="I2929" s="1">
        <v>30.7</v>
      </c>
      <c r="J2929" s="1">
        <v>0.1</v>
      </c>
      <c r="K2929" s="1">
        <v>405</v>
      </c>
      <c r="L2929" s="1">
        <v>150</v>
      </c>
      <c r="M2929" s="6">
        <f t="shared" si="286"/>
        <v>30.789613344163342</v>
      </c>
      <c r="N2929" s="1">
        <v>0</v>
      </c>
      <c r="O2929" s="1">
        <v>0</v>
      </c>
      <c r="P2929" s="12">
        <f t="shared" si="287"/>
        <v>0</v>
      </c>
      <c r="Q2929" s="1">
        <v>0</v>
      </c>
      <c r="R2929" s="1">
        <v>0</v>
      </c>
      <c r="S2929" s="1">
        <v>0</v>
      </c>
      <c r="T2929" s="1">
        <v>0</v>
      </c>
      <c r="U2929" s="4" t="s">
        <v>34</v>
      </c>
      <c r="V2929">
        <v>0.49</v>
      </c>
      <c r="W2929">
        <v>0.4</v>
      </c>
      <c r="X2929">
        <v>0.75</v>
      </c>
      <c r="Y2929">
        <v>2.38</v>
      </c>
      <c r="Z2929">
        <v>0.25</v>
      </c>
      <c r="AA2929" s="5">
        <f t="shared" si="288"/>
        <v>0</v>
      </c>
      <c r="AB2929" s="15" cm="1">
        <f t="array" ref="AB2929">_xlfn.SWITCH(U2929,"夏",122,"冬",90,"春",153,"秋",153,0)</f>
        <v>153</v>
      </c>
      <c r="AC2929" s="16">
        <f t="shared" si="289"/>
        <v>0</v>
      </c>
      <c r="AD2929" s="5">
        <f>IFERROR(AA2929/D2929,0)</f>
        <v>0</v>
      </c>
      <c r="AE2929" s="15">
        <f t="shared" si="290"/>
        <v>0.41917808219178082</v>
      </c>
      <c r="AF2929" s="5">
        <f>IFERROR(AD2929*AE2929*48,0)</f>
        <v>0</v>
      </c>
    </row>
    <row r="2930" spans="1:32" x14ac:dyDescent="0.15">
      <c r="A2930" s="8">
        <v>45751</v>
      </c>
      <c r="B2930" s="1" t="s">
        <v>45</v>
      </c>
      <c r="C2930" s="1" t="s">
        <v>58</v>
      </c>
      <c r="D2930" s="1">
        <v>142.75</v>
      </c>
      <c r="E2930" s="6">
        <v>3.13</v>
      </c>
      <c r="F2930" s="10">
        <v>0.875</v>
      </c>
      <c r="G2930" s="1">
        <v>30</v>
      </c>
      <c r="H2930" s="1">
        <v>16</v>
      </c>
      <c r="I2930" s="1">
        <v>30.3</v>
      </c>
      <c r="J2930" s="1">
        <v>0.08</v>
      </c>
      <c r="K2930" s="1">
        <v>405</v>
      </c>
      <c r="L2930" s="1">
        <v>125</v>
      </c>
      <c r="M2930" s="6">
        <f t="shared" si="286"/>
        <v>30.378698444933775</v>
      </c>
      <c r="N2930" s="1">
        <v>0</v>
      </c>
      <c r="O2930" s="1">
        <v>0</v>
      </c>
      <c r="P2930" s="12">
        <f t="shared" si="287"/>
        <v>0</v>
      </c>
      <c r="Q2930" s="1">
        <v>0</v>
      </c>
      <c r="R2930" s="1">
        <v>0</v>
      </c>
      <c r="S2930" s="1">
        <v>0</v>
      </c>
      <c r="T2930" s="1">
        <v>0</v>
      </c>
      <c r="U2930" s="4" t="s">
        <v>34</v>
      </c>
      <c r="V2930">
        <v>0.49</v>
      </c>
      <c r="W2930">
        <v>0.4</v>
      </c>
      <c r="X2930">
        <v>0.75</v>
      </c>
      <c r="Y2930">
        <v>2.38</v>
      </c>
      <c r="Z2930">
        <v>0.25</v>
      </c>
      <c r="AA2930" s="5">
        <f t="shared" si="288"/>
        <v>0</v>
      </c>
      <c r="AB2930" s="15" cm="1">
        <f t="array" ref="AB2930">_xlfn.SWITCH(U2930,"夏",122,"冬",90,"春",153,"秋",153,0)</f>
        <v>153</v>
      </c>
      <c r="AC2930" s="16">
        <f t="shared" si="289"/>
        <v>0</v>
      </c>
      <c r="AD2930" s="5">
        <f>IFERROR(AA2930/D2930,0)</f>
        <v>0</v>
      </c>
      <c r="AE2930" s="15">
        <f t="shared" si="290"/>
        <v>0.41917808219178082</v>
      </c>
      <c r="AF2930" s="5">
        <f>IFERROR(AD2930*AE2930*48,0)</f>
        <v>0</v>
      </c>
    </row>
    <row r="2931" spans="1:32" x14ac:dyDescent="0.15">
      <c r="A2931" s="8">
        <v>45751</v>
      </c>
      <c r="B2931" s="1" t="s">
        <v>45</v>
      </c>
      <c r="C2931" s="1" t="s">
        <v>58</v>
      </c>
      <c r="D2931" s="1">
        <v>142.75</v>
      </c>
      <c r="E2931" s="6">
        <v>3.13</v>
      </c>
      <c r="F2931" s="10">
        <v>0.89583333333333304</v>
      </c>
      <c r="G2931" s="1">
        <v>29.6</v>
      </c>
      <c r="H2931" s="1">
        <v>18</v>
      </c>
      <c r="I2931" s="1">
        <v>29.9</v>
      </c>
      <c r="J2931" s="1">
        <v>0.06</v>
      </c>
      <c r="K2931" s="1">
        <v>405</v>
      </c>
      <c r="L2931" s="1">
        <v>100</v>
      </c>
      <c r="M2931" s="6">
        <f t="shared" si="286"/>
        <v>29.966488646429468</v>
      </c>
      <c r="N2931" s="1">
        <v>0</v>
      </c>
      <c r="O2931" s="1">
        <v>0</v>
      </c>
      <c r="P2931" s="12">
        <f t="shared" si="287"/>
        <v>0</v>
      </c>
      <c r="Q2931" s="1">
        <v>0</v>
      </c>
      <c r="R2931" s="1">
        <v>0</v>
      </c>
      <c r="S2931" s="1">
        <v>0</v>
      </c>
      <c r="T2931" s="1">
        <v>0</v>
      </c>
      <c r="U2931" s="4" t="s">
        <v>34</v>
      </c>
      <c r="V2931">
        <v>0.49</v>
      </c>
      <c r="W2931">
        <v>0.4</v>
      </c>
      <c r="X2931">
        <v>0.75</v>
      </c>
      <c r="Y2931">
        <v>2.38</v>
      </c>
      <c r="Z2931">
        <v>0.25</v>
      </c>
      <c r="AA2931" s="5">
        <f t="shared" si="288"/>
        <v>0</v>
      </c>
      <c r="AB2931" s="15" cm="1">
        <f t="array" ref="AB2931">_xlfn.SWITCH(U2931,"夏",122,"冬",90,"春",153,"秋",153,0)</f>
        <v>153</v>
      </c>
      <c r="AC2931" s="16">
        <f t="shared" si="289"/>
        <v>0</v>
      </c>
      <c r="AD2931" s="5">
        <f>IFERROR(AA2931/D2931,0)</f>
        <v>0</v>
      </c>
      <c r="AE2931" s="15">
        <f t="shared" si="290"/>
        <v>0.41917808219178082</v>
      </c>
      <c r="AF2931" s="5">
        <f>IFERROR(AD2931*AE2931*48,0)</f>
        <v>0</v>
      </c>
    </row>
    <row r="2932" spans="1:32" x14ac:dyDescent="0.15">
      <c r="A2932" s="8">
        <v>45751</v>
      </c>
      <c r="B2932" s="1" t="s">
        <v>45</v>
      </c>
      <c r="C2932" s="1" t="s">
        <v>58</v>
      </c>
      <c r="D2932" s="1">
        <v>142.75</v>
      </c>
      <c r="E2932" s="6">
        <v>3.13</v>
      </c>
      <c r="F2932" s="10">
        <v>0.91666666666666696</v>
      </c>
      <c r="G2932" s="1">
        <v>29.2</v>
      </c>
      <c r="H2932" s="1">
        <v>20</v>
      </c>
      <c r="I2932" s="1">
        <v>29.5</v>
      </c>
      <c r="J2932" s="1">
        <v>0.04</v>
      </c>
      <c r="K2932" s="1">
        <v>405</v>
      </c>
      <c r="L2932" s="1">
        <v>80</v>
      </c>
      <c r="M2932" s="6">
        <f t="shared" si="286"/>
        <v>29.552341218460413</v>
      </c>
      <c r="N2932" s="1">
        <v>0</v>
      </c>
      <c r="O2932" s="1">
        <v>0</v>
      </c>
      <c r="P2932" s="12">
        <f t="shared" si="287"/>
        <v>0</v>
      </c>
      <c r="Q2932" s="1">
        <v>0</v>
      </c>
      <c r="R2932" s="1">
        <v>0</v>
      </c>
      <c r="S2932" s="1">
        <v>0</v>
      </c>
      <c r="T2932" s="1">
        <v>0</v>
      </c>
      <c r="U2932" s="4" t="s">
        <v>34</v>
      </c>
      <c r="V2932">
        <v>0.49</v>
      </c>
      <c r="W2932">
        <v>0.4</v>
      </c>
      <c r="X2932">
        <v>0.75</v>
      </c>
      <c r="Y2932">
        <v>2.38</v>
      </c>
      <c r="Z2932">
        <v>0.25</v>
      </c>
      <c r="AA2932" s="5">
        <f t="shared" si="288"/>
        <v>0</v>
      </c>
      <c r="AB2932" s="15" cm="1">
        <f t="array" ref="AB2932">_xlfn.SWITCH(U2932,"夏",122,"冬",90,"春",153,"秋",153,0)</f>
        <v>153</v>
      </c>
      <c r="AC2932" s="16">
        <f t="shared" si="289"/>
        <v>0</v>
      </c>
      <c r="AD2932" s="5">
        <f>IFERROR(AA2932/D2932,0)</f>
        <v>0</v>
      </c>
      <c r="AE2932" s="15">
        <f t="shared" si="290"/>
        <v>0.41917808219178082</v>
      </c>
      <c r="AF2932" s="5">
        <f>IFERROR(AD2932*AE2932*48,0)</f>
        <v>0</v>
      </c>
    </row>
    <row r="2933" spans="1:32" x14ac:dyDescent="0.15">
      <c r="A2933" s="8">
        <v>45751</v>
      </c>
      <c r="B2933" s="1" t="s">
        <v>46</v>
      </c>
      <c r="C2933" s="1" t="s">
        <v>58</v>
      </c>
      <c r="D2933" s="1">
        <v>142.75</v>
      </c>
      <c r="E2933" s="6">
        <v>3.13</v>
      </c>
      <c r="F2933" s="10">
        <v>0.33333333333333298</v>
      </c>
      <c r="G2933" s="1">
        <v>18.8</v>
      </c>
      <c r="H2933" s="1">
        <v>65</v>
      </c>
      <c r="I2933" s="1">
        <v>19.100000000000001</v>
      </c>
      <c r="J2933" s="1">
        <v>0.09</v>
      </c>
      <c r="K2933" s="1">
        <v>408</v>
      </c>
      <c r="L2933" s="1">
        <v>80</v>
      </c>
      <c r="M2933" s="6">
        <f t="shared" si="286"/>
        <v>19.194539597037021</v>
      </c>
      <c r="N2933" s="1">
        <v>0</v>
      </c>
      <c r="O2933" s="1">
        <v>0</v>
      </c>
      <c r="P2933" s="12">
        <f t="shared" si="287"/>
        <v>0</v>
      </c>
      <c r="Q2933" s="1">
        <v>0</v>
      </c>
      <c r="R2933" s="1">
        <v>0</v>
      </c>
      <c r="S2933" s="1">
        <v>0</v>
      </c>
      <c r="T2933" s="1">
        <v>0</v>
      </c>
      <c r="U2933" s="4" t="s">
        <v>34</v>
      </c>
      <c r="V2933">
        <v>0.49</v>
      </c>
      <c r="W2933">
        <v>0.4</v>
      </c>
      <c r="X2933">
        <v>0.75</v>
      </c>
      <c r="Y2933">
        <v>2.38</v>
      </c>
      <c r="Z2933">
        <v>0.25</v>
      </c>
      <c r="AA2933" s="5">
        <f t="shared" si="288"/>
        <v>0</v>
      </c>
      <c r="AB2933" s="15" cm="1">
        <f t="array" ref="AB2933">_xlfn.SWITCH(U2933,"夏",122,"冬",90,"春",153,"秋",153,0)</f>
        <v>153</v>
      </c>
      <c r="AC2933" s="16">
        <f t="shared" si="289"/>
        <v>0</v>
      </c>
      <c r="AD2933" s="5">
        <f>IFERROR(AA2933/D2933,0)</f>
        <v>0</v>
      </c>
      <c r="AE2933" s="15">
        <f t="shared" si="290"/>
        <v>0.41917808219178082</v>
      </c>
      <c r="AF2933" s="5">
        <f>IFERROR(AD2933*AE2933*48,0)</f>
        <v>0</v>
      </c>
    </row>
    <row r="2934" spans="1:32" x14ac:dyDescent="0.15">
      <c r="A2934" s="8">
        <v>45751</v>
      </c>
      <c r="B2934" s="1" t="s">
        <v>46</v>
      </c>
      <c r="C2934" s="1" t="s">
        <v>58</v>
      </c>
      <c r="D2934" s="1">
        <v>142.75</v>
      </c>
      <c r="E2934" s="6">
        <v>3.13</v>
      </c>
      <c r="F2934" s="10">
        <v>0.35416666666666702</v>
      </c>
      <c r="G2934" s="1">
        <v>19.2</v>
      </c>
      <c r="H2934" s="1">
        <v>63</v>
      </c>
      <c r="I2934" s="1">
        <v>19.5</v>
      </c>
      <c r="J2934" s="1">
        <v>0.11</v>
      </c>
      <c r="K2934" s="1">
        <v>410</v>
      </c>
      <c r="L2934" s="1">
        <v>315</v>
      </c>
      <c r="M2934" s="6">
        <f t="shared" si="286"/>
        <v>19.606193069736833</v>
      </c>
      <c r="N2934" s="1">
        <v>0.7</v>
      </c>
      <c r="O2934" s="11" cm="1">
        <f t="array" ref="O2934">ROUND(_xlfn.SWITCH(C2934,"建筑专教",IF(S2934&gt;0.1,1.38,1.28),"阶梯教室",IF(S2934&gt;0.1,1.15,1.05),"公共教室",IF(S2934&gt;0.1,1.22,1.12),IF(S2934&gt;0.1,1.2,1.1))+(MOD(ROW()*11,31)/31-0.5)*0.06,2)</f>
        <v>1.36</v>
      </c>
      <c r="P2934" s="12">
        <f t="shared" si="287"/>
        <v>0.01</v>
      </c>
      <c r="Q2934" s="13">
        <f t="shared" ref="Q2934:Q2995" si="291">(0.303*EXP(-0.036*(O2934*58.15))+0.028)*((O2934*58.15)-0.00305*(5733-6.99*(O2934*58.15)-(EXP(16.6536-4030.183/(G2934+235))*(H2934/100)))-0.42*((O2934*58.15)-58.15)-0.000017*(O2934*58.15)*(5867-(EXP(16.6536-4030.183/(G2934+235))*(H2934/100)))-0.0014*(O2934*58.15)*(34-G2934)-0.0000000396*IF(N2934*0.155&gt;0.078,1.05+0.645*N2934*0.155,1)*(POWER((35.7-0.028*(O2934*58.15)-N2934*0.155*(0.0000000396*IF(N2934*0.155&gt;0.078,1.05+0.645*N2934*0.155,1)*(POWER((35.7-0.028*(O2934*58.15)-N2934*0.155*0.1)+273,4)-POWER(M2934+273,4))+IF(N2934*0.155&gt;0.078,1.05+0.645*N2934*0.155,1)*IF(J2934&lt;0.2,2.38*ABS(35.7-0.028*(O2934*58.15)-G2934)^0.25,12.1*SQRT(J2934))*(35.7-0.028*(O2934*58.15)-G2934))+273),4)-POWER(M2934+273,4))-IF(N2934*0.155&gt;0.078,1.05+0.645*N2934*0.155,1)*IF(J2934&lt;0.2,2.38*ABS(35.7-0.028*(O2934*58.15)-N2934*0.155*0.1-G2934)^0.25,12.1*SQRT(J2934))*(35.7-0.028*(O2934*58.15)-N2934*0.155*0.1-G2934))</f>
        <v>-1.0534278451259567</v>
      </c>
      <c r="R2934" s="1">
        <v>0</v>
      </c>
      <c r="S2934" s="1">
        <v>0.18</v>
      </c>
      <c r="T2934" s="1">
        <v>0.16</v>
      </c>
      <c r="U2934" s="4" t="s">
        <v>34</v>
      </c>
      <c r="V2934">
        <v>0.49</v>
      </c>
      <c r="W2934">
        <v>0.4</v>
      </c>
      <c r="X2934">
        <v>0.75</v>
      </c>
      <c r="Y2934">
        <v>2.38</v>
      </c>
      <c r="Z2934">
        <v>0.25</v>
      </c>
      <c r="AA2934" s="5">
        <f t="shared" si="288"/>
        <v>0.33999999999999997</v>
      </c>
      <c r="AB2934" s="15" cm="1">
        <f t="array" ref="AB2934">_xlfn.SWITCH(U2934,"夏",122,"冬",90,"春",153,"秋",153,0)</f>
        <v>153</v>
      </c>
      <c r="AC2934" s="16">
        <f t="shared" si="289"/>
        <v>52.019999999999996</v>
      </c>
      <c r="AD2934" s="5">
        <f>IFERROR(AA2934/D2934,0)</f>
        <v>2.3817863397548157E-3</v>
      </c>
      <c r="AE2934" s="15">
        <f t="shared" si="290"/>
        <v>0.41917808219178082</v>
      </c>
      <c r="AF2934" s="5">
        <f>IFERROR(AD2934*AE2934*48,0)</f>
        <v>4.7922846244272232E-2</v>
      </c>
    </row>
    <row r="2935" spans="1:32" x14ac:dyDescent="0.15">
      <c r="A2935" s="8">
        <v>45751</v>
      </c>
      <c r="B2935" s="1" t="s">
        <v>46</v>
      </c>
      <c r="C2935" s="1" t="s">
        <v>58</v>
      </c>
      <c r="D2935" s="1">
        <v>142.75</v>
      </c>
      <c r="E2935" s="6">
        <v>3.13</v>
      </c>
      <c r="F2935" s="10">
        <v>0.375</v>
      </c>
      <c r="G2935" s="1">
        <v>19.600000000000001</v>
      </c>
      <c r="H2935" s="1">
        <v>61</v>
      </c>
      <c r="I2935" s="1">
        <v>19.899999999999999</v>
      </c>
      <c r="J2935" s="1">
        <v>0.1</v>
      </c>
      <c r="K2935" s="1">
        <v>435</v>
      </c>
      <c r="L2935" s="1">
        <v>345</v>
      </c>
      <c r="M2935" s="6">
        <f t="shared" si="286"/>
        <v>19.999883860468287</v>
      </c>
      <c r="N2935" s="1">
        <v>0.7</v>
      </c>
      <c r="O2935" s="11" cm="1">
        <f t="array" ref="O2935">ROUND(_xlfn.SWITCH(C2935,"建筑专教",IF(S2935&gt;0.1,1.38,1.28),"阶梯教室",IF(S2935&gt;0.1,1.15,1.05),"公共教室",IF(S2935&gt;0.1,1.22,1.12),IF(S2935&gt;0.1,1.2,1.1))+(MOD(ROW()*11,31)/31-0.5)*0.06,2)</f>
        <v>1.38</v>
      </c>
      <c r="P2935" s="12">
        <f t="shared" si="287"/>
        <v>0.04</v>
      </c>
      <c r="Q2935" s="13">
        <f t="shared" si="291"/>
        <v>-0.90017510275811508</v>
      </c>
      <c r="R2935" s="1">
        <v>0</v>
      </c>
      <c r="S2935" s="1">
        <v>0.18</v>
      </c>
      <c r="T2935" s="1">
        <v>0.24</v>
      </c>
      <c r="U2935" s="4" t="s">
        <v>34</v>
      </c>
      <c r="V2935">
        <v>0.49</v>
      </c>
      <c r="W2935">
        <v>0.4</v>
      </c>
      <c r="X2935">
        <v>0.75</v>
      </c>
      <c r="Y2935">
        <v>2.38</v>
      </c>
      <c r="Z2935">
        <v>0.25</v>
      </c>
      <c r="AA2935" s="5">
        <f t="shared" si="288"/>
        <v>0.42</v>
      </c>
      <c r="AB2935" s="15" cm="1">
        <f t="array" ref="AB2935">_xlfn.SWITCH(U2935,"夏",122,"冬",90,"春",153,"秋",153,0)</f>
        <v>153</v>
      </c>
      <c r="AC2935" s="16">
        <f t="shared" si="289"/>
        <v>64.259999999999991</v>
      </c>
      <c r="AD2935" s="5">
        <f>IFERROR(AA2935/D2935,0)</f>
        <v>2.9422066549912433E-3</v>
      </c>
      <c r="AE2935" s="15">
        <f t="shared" si="290"/>
        <v>0.41917808219178082</v>
      </c>
      <c r="AF2935" s="5">
        <f>IFERROR(AD2935*AE2935*48,0)</f>
        <v>5.9198810066453944E-2</v>
      </c>
    </row>
    <row r="2936" spans="1:32" x14ac:dyDescent="0.15">
      <c r="A2936" s="8">
        <v>45751</v>
      </c>
      <c r="B2936" s="1" t="s">
        <v>46</v>
      </c>
      <c r="C2936" s="1" t="s">
        <v>58</v>
      </c>
      <c r="D2936" s="1">
        <v>142.75</v>
      </c>
      <c r="E2936" s="6">
        <v>3.13</v>
      </c>
      <c r="F2936" s="10">
        <v>0.39583333333333298</v>
      </c>
      <c r="G2936" s="1">
        <v>20</v>
      </c>
      <c r="H2936" s="1">
        <v>59</v>
      </c>
      <c r="I2936" s="1">
        <v>20.3</v>
      </c>
      <c r="J2936" s="1">
        <v>0.08</v>
      </c>
      <c r="K2936" s="1">
        <v>448</v>
      </c>
      <c r="L2936" s="1">
        <v>375</v>
      </c>
      <c r="M2936" s="6">
        <f t="shared" si="286"/>
        <v>20.387016380236901</v>
      </c>
      <c r="N2936" s="1">
        <v>0.7</v>
      </c>
      <c r="O2936" s="11" cm="1">
        <f t="array" ref="O2936">ROUND(_xlfn.SWITCH(C2936,"建筑专教",IF(S2936&gt;0.1,1.38,1.28),"阶梯教室",IF(S2936&gt;0.1,1.15,1.05),"公共教室",IF(S2936&gt;0.1,1.22,1.12),IF(S2936&gt;0.1,1.2,1.1))+(MOD(ROW()*11,31)/31-0.5)*0.06,2)</f>
        <v>1.4</v>
      </c>
      <c r="P2936" s="12">
        <f t="shared" si="287"/>
        <v>0.06</v>
      </c>
      <c r="Q2936" s="13">
        <f t="shared" si="291"/>
        <v>-0.75322569658508298</v>
      </c>
      <c r="R2936" s="1">
        <v>0</v>
      </c>
      <c r="S2936" s="1">
        <v>0.18</v>
      </c>
      <c r="T2936" s="1">
        <v>0.16</v>
      </c>
      <c r="U2936" s="4" t="s">
        <v>34</v>
      </c>
      <c r="V2936">
        <v>0.49</v>
      </c>
      <c r="W2936">
        <v>0.4</v>
      </c>
      <c r="X2936">
        <v>0.75</v>
      </c>
      <c r="Y2936">
        <v>2.38</v>
      </c>
      <c r="Z2936">
        <v>0.25</v>
      </c>
      <c r="AA2936" s="5">
        <f t="shared" si="288"/>
        <v>0.33999999999999997</v>
      </c>
      <c r="AB2936" s="15" cm="1">
        <f t="array" ref="AB2936">_xlfn.SWITCH(U2936,"夏",122,"冬",90,"春",153,"秋",153,0)</f>
        <v>153</v>
      </c>
      <c r="AC2936" s="16">
        <f t="shared" si="289"/>
        <v>52.019999999999996</v>
      </c>
      <c r="AD2936" s="5">
        <f>IFERROR(AA2936/D2936,0)</f>
        <v>2.3817863397548157E-3</v>
      </c>
      <c r="AE2936" s="15">
        <f t="shared" si="290"/>
        <v>0.41917808219178082</v>
      </c>
      <c r="AF2936" s="5">
        <f>IFERROR(AD2936*AE2936*48,0)</f>
        <v>4.7922846244272232E-2</v>
      </c>
    </row>
    <row r="2937" spans="1:32" x14ac:dyDescent="0.15">
      <c r="A2937" s="8">
        <v>45751</v>
      </c>
      <c r="B2937" s="1" t="s">
        <v>46</v>
      </c>
      <c r="C2937" s="1" t="s">
        <v>58</v>
      </c>
      <c r="D2937" s="1">
        <v>142.75</v>
      </c>
      <c r="E2937" s="6">
        <v>3.13</v>
      </c>
      <c r="F2937" s="10">
        <v>0.41666666666666702</v>
      </c>
      <c r="G2937" s="1">
        <v>20.399999999999999</v>
      </c>
      <c r="H2937" s="1">
        <v>57</v>
      </c>
      <c r="I2937" s="1">
        <v>20.7</v>
      </c>
      <c r="J2937" s="1">
        <v>0.11</v>
      </c>
      <c r="K2937" s="1">
        <v>425</v>
      </c>
      <c r="L2937" s="1">
        <v>405</v>
      </c>
      <c r="M2937" s="6">
        <f t="shared" si="286"/>
        <v>20.804898314700893</v>
      </c>
      <c r="N2937" s="1">
        <v>0.7</v>
      </c>
      <c r="O2937" s="11" cm="1">
        <f t="array" ref="O2937">ROUND(_xlfn.SWITCH(C2937,"建筑专教",IF(S2937&gt;0.1,1.38,1.28),"阶梯教室",IF(S2937&gt;0.1,1.15,1.05),"公共教室",IF(S2937&gt;0.1,1.22,1.12),IF(S2937&gt;0.1,1.2,1.1))+(MOD(ROW()*11,31)/31-0.5)*0.06,2)</f>
        <v>1.36</v>
      </c>
      <c r="P2937" s="12">
        <f t="shared" si="287"/>
        <v>0.03</v>
      </c>
      <c r="Q2937" s="13">
        <f t="shared" si="291"/>
        <v>-0.73763648073300003</v>
      </c>
      <c r="R2937" s="1">
        <v>0</v>
      </c>
      <c r="S2937" s="1">
        <v>0.18</v>
      </c>
      <c r="T2937" s="1">
        <v>0.08</v>
      </c>
      <c r="U2937" s="4" t="s">
        <v>34</v>
      </c>
      <c r="V2937">
        <v>0.49</v>
      </c>
      <c r="W2937">
        <v>0.4</v>
      </c>
      <c r="X2937">
        <v>0.75</v>
      </c>
      <c r="Y2937">
        <v>2.38</v>
      </c>
      <c r="Z2937">
        <v>0.25</v>
      </c>
      <c r="AA2937" s="5">
        <f t="shared" si="288"/>
        <v>0.26</v>
      </c>
      <c r="AB2937" s="15" cm="1">
        <f t="array" ref="AB2937">_xlfn.SWITCH(U2937,"夏",122,"冬",90,"春",153,"秋",153,0)</f>
        <v>153</v>
      </c>
      <c r="AC2937" s="16">
        <f t="shared" si="289"/>
        <v>39.78</v>
      </c>
      <c r="AD2937" s="5">
        <f>IFERROR(AA2937/D2937,0)</f>
        <v>1.8213660245183889E-3</v>
      </c>
      <c r="AE2937" s="15">
        <f t="shared" si="290"/>
        <v>0.41917808219178082</v>
      </c>
      <c r="AF2937" s="5">
        <f>IFERROR(AD2937*AE2937*48,0)</f>
        <v>3.6646882422090542E-2</v>
      </c>
    </row>
    <row r="2938" spans="1:32" x14ac:dyDescent="0.15">
      <c r="A2938" s="8">
        <v>45751</v>
      </c>
      <c r="B2938" s="1" t="s">
        <v>46</v>
      </c>
      <c r="C2938" s="1" t="s">
        <v>58</v>
      </c>
      <c r="D2938" s="1">
        <v>142.75</v>
      </c>
      <c r="E2938" s="6">
        <v>3.13</v>
      </c>
      <c r="F2938" s="10">
        <v>0.4375</v>
      </c>
      <c r="G2938" s="1">
        <v>20.8</v>
      </c>
      <c r="H2938" s="1">
        <v>55</v>
      </c>
      <c r="I2938" s="1">
        <v>21.1</v>
      </c>
      <c r="J2938" s="1">
        <v>0.08</v>
      </c>
      <c r="K2938" s="1">
        <v>405</v>
      </c>
      <c r="L2938" s="1">
        <v>435</v>
      </c>
      <c r="M2938" s="6">
        <f t="shared" si="286"/>
        <v>21.186308989402562</v>
      </c>
      <c r="N2938" s="1">
        <v>0</v>
      </c>
      <c r="O2938" s="1">
        <v>0</v>
      </c>
      <c r="P2938" s="12">
        <f t="shared" si="287"/>
        <v>0</v>
      </c>
      <c r="Q2938" s="1">
        <v>0</v>
      </c>
      <c r="R2938" s="1">
        <v>0</v>
      </c>
      <c r="S2938" s="1">
        <v>0</v>
      </c>
      <c r="T2938" s="1">
        <v>0</v>
      </c>
      <c r="U2938" s="4" t="s">
        <v>34</v>
      </c>
      <c r="V2938">
        <v>0.49</v>
      </c>
      <c r="W2938">
        <v>0.4</v>
      </c>
      <c r="X2938">
        <v>0.75</v>
      </c>
      <c r="Y2938">
        <v>2.38</v>
      </c>
      <c r="Z2938">
        <v>0.25</v>
      </c>
      <c r="AA2938" s="5">
        <f t="shared" si="288"/>
        <v>0</v>
      </c>
      <c r="AB2938" s="15" cm="1">
        <f t="array" ref="AB2938">_xlfn.SWITCH(U2938,"夏",122,"冬",90,"春",153,"秋",153,0)</f>
        <v>153</v>
      </c>
      <c r="AC2938" s="16">
        <f t="shared" si="289"/>
        <v>0</v>
      </c>
      <c r="AD2938" s="5">
        <f>IFERROR(AA2938/D2938,0)</f>
        <v>0</v>
      </c>
      <c r="AE2938" s="15">
        <f t="shared" si="290"/>
        <v>0.41917808219178082</v>
      </c>
      <c r="AF2938" s="5">
        <f>IFERROR(AD2938*AE2938*48,0)</f>
        <v>0</v>
      </c>
    </row>
    <row r="2939" spans="1:32" x14ac:dyDescent="0.15">
      <c r="A2939" s="8">
        <v>45751</v>
      </c>
      <c r="B2939" s="1" t="s">
        <v>46</v>
      </c>
      <c r="C2939" s="1" t="s">
        <v>58</v>
      </c>
      <c r="D2939" s="1">
        <v>142.75</v>
      </c>
      <c r="E2939" s="6">
        <v>3.13</v>
      </c>
      <c r="F2939" s="10">
        <v>0.45833333333333298</v>
      </c>
      <c r="G2939" s="1">
        <v>21.2</v>
      </c>
      <c r="H2939" s="1">
        <v>53</v>
      </c>
      <c r="I2939" s="1">
        <v>19.899999999999999</v>
      </c>
      <c r="J2939" s="1">
        <v>0.06</v>
      </c>
      <c r="K2939" s="1">
        <v>405</v>
      </c>
      <c r="L2939" s="1">
        <v>465</v>
      </c>
      <c r="M2939" s="6">
        <f t="shared" si="286"/>
        <v>19.580743342457879</v>
      </c>
      <c r="N2939" s="1">
        <v>0</v>
      </c>
      <c r="O2939" s="1">
        <v>0</v>
      </c>
      <c r="P2939" s="12">
        <f t="shared" si="287"/>
        <v>0</v>
      </c>
      <c r="Q2939" s="1">
        <v>0</v>
      </c>
      <c r="R2939" s="1">
        <v>0</v>
      </c>
      <c r="S2939" s="1">
        <v>0</v>
      </c>
      <c r="T2939" s="1">
        <v>0</v>
      </c>
      <c r="U2939" s="4" t="s">
        <v>34</v>
      </c>
      <c r="V2939">
        <v>0.49</v>
      </c>
      <c r="W2939">
        <v>0.4</v>
      </c>
      <c r="X2939">
        <v>0.75</v>
      </c>
      <c r="Y2939">
        <v>2.38</v>
      </c>
      <c r="Z2939">
        <v>0.25</v>
      </c>
      <c r="AA2939" s="5">
        <f t="shared" si="288"/>
        <v>0</v>
      </c>
      <c r="AB2939" s="15" cm="1">
        <f t="array" ref="AB2939">_xlfn.SWITCH(U2939,"夏",122,"冬",90,"春",153,"秋",153,0)</f>
        <v>153</v>
      </c>
      <c r="AC2939" s="16">
        <f t="shared" si="289"/>
        <v>0</v>
      </c>
      <c r="AD2939" s="5">
        <f>IFERROR(AA2939/D2939,0)</f>
        <v>0</v>
      </c>
      <c r="AE2939" s="15">
        <f t="shared" si="290"/>
        <v>0.41917808219178082</v>
      </c>
      <c r="AF2939" s="5">
        <f>IFERROR(AD2939*AE2939*48,0)</f>
        <v>0</v>
      </c>
    </row>
    <row r="2940" spans="1:32" x14ac:dyDescent="0.15">
      <c r="A2940" s="8">
        <v>45751</v>
      </c>
      <c r="B2940" s="1" t="s">
        <v>46</v>
      </c>
      <c r="C2940" s="1" t="s">
        <v>58</v>
      </c>
      <c r="D2940" s="1">
        <v>142.75</v>
      </c>
      <c r="E2940" s="6">
        <v>3.13</v>
      </c>
      <c r="F2940" s="10">
        <v>0.47916666666666702</v>
      </c>
      <c r="G2940" s="1">
        <v>21.6</v>
      </c>
      <c r="H2940" s="1">
        <v>51</v>
      </c>
      <c r="I2940" s="1">
        <v>21.9</v>
      </c>
      <c r="J2940" s="1">
        <v>0.06</v>
      </c>
      <c r="K2940" s="1">
        <v>405</v>
      </c>
      <c r="L2940" s="1">
        <v>130</v>
      </c>
      <c r="M2940" s="6">
        <f t="shared" si="286"/>
        <v>21.972042265794016</v>
      </c>
      <c r="N2940" s="1">
        <v>0</v>
      </c>
      <c r="O2940" s="1">
        <v>0</v>
      </c>
      <c r="P2940" s="12">
        <f t="shared" si="287"/>
        <v>0</v>
      </c>
      <c r="Q2940" s="1">
        <v>0</v>
      </c>
      <c r="R2940" s="1">
        <v>0</v>
      </c>
      <c r="S2940" s="1">
        <v>0</v>
      </c>
      <c r="T2940" s="1">
        <v>0</v>
      </c>
      <c r="U2940" s="4" t="s">
        <v>34</v>
      </c>
      <c r="V2940">
        <v>0.49</v>
      </c>
      <c r="W2940">
        <v>0.4</v>
      </c>
      <c r="X2940">
        <v>0.75</v>
      </c>
      <c r="Y2940">
        <v>2.38</v>
      </c>
      <c r="Z2940">
        <v>0.25</v>
      </c>
      <c r="AA2940" s="5">
        <f t="shared" si="288"/>
        <v>0</v>
      </c>
      <c r="AB2940" s="15" cm="1">
        <f t="array" ref="AB2940">_xlfn.SWITCH(U2940,"夏",122,"冬",90,"春",153,"秋",153,0)</f>
        <v>153</v>
      </c>
      <c r="AC2940" s="16">
        <f t="shared" si="289"/>
        <v>0</v>
      </c>
      <c r="AD2940" s="5">
        <f>IFERROR(AA2940/D2940,0)</f>
        <v>0</v>
      </c>
      <c r="AE2940" s="15">
        <f t="shared" si="290"/>
        <v>0.41917808219178082</v>
      </c>
      <c r="AF2940" s="5">
        <f>IFERROR(AD2940*AE2940*48,0)</f>
        <v>0</v>
      </c>
    </row>
    <row r="2941" spans="1:32" x14ac:dyDescent="0.15">
      <c r="A2941" s="8">
        <v>45751</v>
      </c>
      <c r="B2941" s="1" t="s">
        <v>46</v>
      </c>
      <c r="C2941" s="1" t="s">
        <v>58</v>
      </c>
      <c r="D2941" s="1">
        <v>142.75</v>
      </c>
      <c r="E2941" s="6">
        <v>3.13</v>
      </c>
      <c r="F2941" s="10">
        <v>0.5</v>
      </c>
      <c r="G2941" s="1">
        <v>22</v>
      </c>
      <c r="H2941" s="1">
        <v>49</v>
      </c>
      <c r="I2941" s="1">
        <v>22.3</v>
      </c>
      <c r="J2941" s="1">
        <v>0.08</v>
      </c>
      <c r="K2941" s="1">
        <v>405</v>
      </c>
      <c r="L2941" s="1">
        <v>105</v>
      </c>
      <c r="M2941" s="6">
        <f t="shared" si="286"/>
        <v>22.385262202477861</v>
      </c>
      <c r="N2941" s="1">
        <v>0</v>
      </c>
      <c r="O2941" s="1">
        <v>0</v>
      </c>
      <c r="P2941" s="12">
        <f t="shared" si="287"/>
        <v>0</v>
      </c>
      <c r="Q2941" s="1">
        <v>0</v>
      </c>
      <c r="R2941" s="1">
        <v>0</v>
      </c>
      <c r="S2941" s="1">
        <v>0.15</v>
      </c>
      <c r="T2941" s="1">
        <v>0</v>
      </c>
      <c r="U2941" s="4" t="s">
        <v>34</v>
      </c>
      <c r="V2941">
        <v>0.49</v>
      </c>
      <c r="W2941">
        <v>0.4</v>
      </c>
      <c r="X2941">
        <v>0.75</v>
      </c>
      <c r="Y2941">
        <v>2.38</v>
      </c>
      <c r="Z2941">
        <v>0.25</v>
      </c>
      <c r="AA2941" s="5">
        <f t="shared" si="288"/>
        <v>0.15</v>
      </c>
      <c r="AB2941" s="15" cm="1">
        <f t="array" ref="AB2941">_xlfn.SWITCH(U2941,"夏",122,"冬",90,"春",153,"秋",153,0)</f>
        <v>153</v>
      </c>
      <c r="AC2941" s="16">
        <f t="shared" si="289"/>
        <v>22.95</v>
      </c>
      <c r="AD2941" s="5">
        <f>IFERROR(AA2941/D2941,0)</f>
        <v>1.0507880910683011E-3</v>
      </c>
      <c r="AE2941" s="15">
        <f t="shared" si="290"/>
        <v>0.41917808219178082</v>
      </c>
      <c r="AF2941" s="5">
        <f>IFERROR(AD2941*AE2941*48,0)</f>
        <v>2.1142432166590695E-2</v>
      </c>
    </row>
    <row r="2942" spans="1:32" x14ac:dyDescent="0.15">
      <c r="A2942" s="8">
        <v>45751</v>
      </c>
      <c r="B2942" s="1" t="s">
        <v>46</v>
      </c>
      <c r="C2942" s="1" t="s">
        <v>58</v>
      </c>
      <c r="D2942" s="1">
        <v>142.75</v>
      </c>
      <c r="E2942" s="6">
        <v>3.13</v>
      </c>
      <c r="F2942" s="10">
        <v>0.52083333333333304</v>
      </c>
      <c r="G2942" s="1">
        <v>22.4</v>
      </c>
      <c r="H2942" s="1">
        <v>47</v>
      </c>
      <c r="I2942" s="1">
        <v>22.7</v>
      </c>
      <c r="J2942" s="1">
        <v>0.1</v>
      </c>
      <c r="K2942" s="1">
        <v>405</v>
      </c>
      <c r="L2942" s="1">
        <v>80</v>
      </c>
      <c r="M2942" s="6">
        <f t="shared" si="286"/>
        <v>22.797076488456128</v>
      </c>
      <c r="N2942" s="1">
        <v>0</v>
      </c>
      <c r="O2942" s="1">
        <v>0</v>
      </c>
      <c r="P2942" s="12">
        <f t="shared" si="287"/>
        <v>0</v>
      </c>
      <c r="Q2942" s="1">
        <v>0</v>
      </c>
      <c r="R2942" s="1">
        <v>0</v>
      </c>
      <c r="S2942" s="1">
        <v>0.15</v>
      </c>
      <c r="T2942" s="1">
        <v>0</v>
      </c>
      <c r="U2942" s="4" t="s">
        <v>34</v>
      </c>
      <c r="V2942">
        <v>0.49</v>
      </c>
      <c r="W2942">
        <v>0.4</v>
      </c>
      <c r="X2942">
        <v>0.75</v>
      </c>
      <c r="Y2942">
        <v>2.38</v>
      </c>
      <c r="Z2942">
        <v>0.25</v>
      </c>
      <c r="AA2942" s="5">
        <f t="shared" si="288"/>
        <v>0.15</v>
      </c>
      <c r="AB2942" s="15" cm="1">
        <f t="array" ref="AB2942">_xlfn.SWITCH(U2942,"夏",122,"冬",90,"春",153,"秋",153,0)</f>
        <v>153</v>
      </c>
      <c r="AC2942" s="16">
        <f t="shared" si="289"/>
        <v>22.95</v>
      </c>
      <c r="AD2942" s="5">
        <f>IFERROR(AA2942/D2942,0)</f>
        <v>1.0507880910683011E-3</v>
      </c>
      <c r="AE2942" s="15">
        <f t="shared" si="290"/>
        <v>0.41917808219178082</v>
      </c>
      <c r="AF2942" s="5">
        <f>IFERROR(AD2942*AE2942*48,0)</f>
        <v>2.1142432166590695E-2</v>
      </c>
    </row>
    <row r="2943" spans="1:32" x14ac:dyDescent="0.15">
      <c r="A2943" s="8">
        <v>45751</v>
      </c>
      <c r="B2943" s="1" t="s">
        <v>46</v>
      </c>
      <c r="C2943" s="1" t="s">
        <v>58</v>
      </c>
      <c r="D2943" s="1">
        <v>142.75</v>
      </c>
      <c r="E2943" s="6">
        <v>3.13</v>
      </c>
      <c r="F2943" s="10">
        <v>0.54166666666666696</v>
      </c>
      <c r="G2943" s="1">
        <v>22.8</v>
      </c>
      <c r="H2943" s="1">
        <v>45</v>
      </c>
      <c r="I2943" s="1">
        <v>23.1</v>
      </c>
      <c r="J2943" s="1">
        <v>0.12</v>
      </c>
      <c r="K2943" s="1">
        <v>406</v>
      </c>
      <c r="L2943" s="1">
        <v>70</v>
      </c>
      <c r="M2943" s="6">
        <f t="shared" si="286"/>
        <v>23.207854690963472</v>
      </c>
      <c r="N2943" s="1">
        <v>0</v>
      </c>
      <c r="O2943" s="1">
        <v>0</v>
      </c>
      <c r="P2943" s="12">
        <f t="shared" si="287"/>
        <v>0</v>
      </c>
      <c r="Q2943" s="1">
        <v>0</v>
      </c>
      <c r="R2943" s="1">
        <v>0</v>
      </c>
      <c r="S2943" s="1">
        <v>0.15</v>
      </c>
      <c r="T2943" s="1">
        <v>0</v>
      </c>
      <c r="U2943" s="4" t="s">
        <v>34</v>
      </c>
      <c r="V2943">
        <v>0.49</v>
      </c>
      <c r="W2943">
        <v>0.4</v>
      </c>
      <c r="X2943">
        <v>0.75</v>
      </c>
      <c r="Y2943">
        <v>2.38</v>
      </c>
      <c r="Z2943">
        <v>0.25</v>
      </c>
      <c r="AA2943" s="5">
        <f t="shared" si="288"/>
        <v>0.15</v>
      </c>
      <c r="AB2943" s="15" cm="1">
        <f t="array" ref="AB2943">_xlfn.SWITCH(U2943,"夏",122,"冬",90,"春",153,"秋",153,0)</f>
        <v>153</v>
      </c>
      <c r="AC2943" s="16">
        <f t="shared" si="289"/>
        <v>22.95</v>
      </c>
      <c r="AD2943" s="5">
        <f>IFERROR(AA2943/D2943,0)</f>
        <v>1.0507880910683011E-3</v>
      </c>
      <c r="AE2943" s="15">
        <f t="shared" si="290"/>
        <v>0.41917808219178082</v>
      </c>
      <c r="AF2943" s="5">
        <f>IFERROR(AD2943*AE2943*48,0)</f>
        <v>2.1142432166590695E-2</v>
      </c>
    </row>
    <row r="2944" spans="1:32" x14ac:dyDescent="0.15">
      <c r="A2944" s="8">
        <v>45751</v>
      </c>
      <c r="B2944" s="1" t="s">
        <v>46</v>
      </c>
      <c r="C2944" s="1" t="s">
        <v>58</v>
      </c>
      <c r="D2944" s="1">
        <v>142.75</v>
      </c>
      <c r="E2944" s="6">
        <v>3.13</v>
      </c>
      <c r="F2944" s="10">
        <v>0.5625</v>
      </c>
      <c r="G2944" s="1">
        <v>23.2</v>
      </c>
      <c r="H2944" s="1">
        <v>43</v>
      </c>
      <c r="I2944" s="1">
        <v>23.5</v>
      </c>
      <c r="J2944" s="1">
        <v>0.14000000000000001</v>
      </c>
      <c r="K2944" s="1">
        <v>418</v>
      </c>
      <c r="L2944" s="1">
        <v>320</v>
      </c>
      <c r="M2944" s="6">
        <f t="shared" si="286"/>
        <v>23.617822318336835</v>
      </c>
      <c r="N2944" s="1">
        <v>0.7</v>
      </c>
      <c r="O2944" s="11" cm="1">
        <f t="array" ref="O2944">ROUND(_xlfn.SWITCH(C2944,"建筑专教",IF(S2944&gt;0.1,1.38,1.28),"阶梯教室",IF(S2944&gt;0.1,1.15,1.05),"公共教室",IF(S2944&gt;0.1,1.22,1.12),IF(S2944&gt;0.1,1.2,1.1))+(MOD(ROW()*11,31)/31-0.5)*0.06,2)</f>
        <v>1.39</v>
      </c>
      <c r="P2944" s="12">
        <f t="shared" si="287"/>
        <v>0.02</v>
      </c>
      <c r="Q2944" s="13">
        <f t="shared" si="291"/>
        <v>2.3778154564000811E-2</v>
      </c>
      <c r="R2944" s="1">
        <v>0</v>
      </c>
      <c r="S2944" s="1">
        <v>0.18</v>
      </c>
      <c r="T2944" s="1">
        <v>0.22</v>
      </c>
      <c r="U2944" s="4" t="s">
        <v>34</v>
      </c>
      <c r="V2944">
        <v>0.49</v>
      </c>
      <c r="W2944">
        <v>0.4</v>
      </c>
      <c r="X2944">
        <v>0.75</v>
      </c>
      <c r="Y2944">
        <v>2.38</v>
      </c>
      <c r="Z2944">
        <v>0.25</v>
      </c>
      <c r="AA2944" s="5">
        <f t="shared" si="288"/>
        <v>0.4</v>
      </c>
      <c r="AB2944" s="15" cm="1">
        <f t="array" ref="AB2944">_xlfn.SWITCH(U2944,"夏",122,"冬",90,"春",153,"秋",153,0)</f>
        <v>153</v>
      </c>
      <c r="AC2944" s="16">
        <f t="shared" si="289"/>
        <v>61.2</v>
      </c>
      <c r="AD2944" s="5">
        <f>IFERROR(AA2944/D2944,0)</f>
        <v>2.8021015761821367E-3</v>
      </c>
      <c r="AE2944" s="15">
        <f t="shared" si="290"/>
        <v>0.41917808219178082</v>
      </c>
      <c r="AF2944" s="5">
        <f>IFERROR(AD2944*AE2944*48,0)</f>
        <v>5.637981911090853E-2</v>
      </c>
    </row>
    <row r="2945" spans="1:32" x14ac:dyDescent="0.15">
      <c r="A2945" s="8">
        <v>45751</v>
      </c>
      <c r="B2945" s="1" t="s">
        <v>46</v>
      </c>
      <c r="C2945" s="1" t="s">
        <v>58</v>
      </c>
      <c r="D2945" s="1">
        <v>142.75</v>
      </c>
      <c r="E2945" s="6">
        <v>3.13</v>
      </c>
      <c r="F2945" s="10">
        <v>0.58333333333333304</v>
      </c>
      <c r="G2945" s="1">
        <v>23.6</v>
      </c>
      <c r="H2945" s="1">
        <v>41</v>
      </c>
      <c r="I2945" s="1">
        <v>23.9</v>
      </c>
      <c r="J2945" s="1">
        <v>0.16</v>
      </c>
      <c r="K2945" s="1">
        <v>445</v>
      </c>
      <c r="L2945" s="1">
        <v>350</v>
      </c>
      <c r="M2945" s="6">
        <f t="shared" si="286"/>
        <v>24.027129710583722</v>
      </c>
      <c r="N2945" s="1">
        <v>0.7</v>
      </c>
      <c r="O2945" s="11" cm="1">
        <f t="array" ref="O2945">ROUND(_xlfn.SWITCH(C2945,"建筑专教",IF(S2945&gt;0.1,1.38,1.28),"阶梯教室",IF(S2945&gt;0.1,1.15,1.05),"公共教室",IF(S2945&gt;0.1,1.22,1.12),IF(S2945&gt;0.1,1.2,1.1))+(MOD(ROW()*11,31)/31-0.5)*0.06,2)</f>
        <v>1.35</v>
      </c>
      <c r="P2945" s="12">
        <f t="shared" si="287"/>
        <v>0.05</v>
      </c>
      <c r="Q2945" s="13">
        <f t="shared" si="291"/>
        <v>5.7655390231078817E-2</v>
      </c>
      <c r="R2945" s="1">
        <v>0</v>
      </c>
      <c r="S2945" s="1">
        <v>0.18</v>
      </c>
      <c r="T2945" s="1">
        <v>0.3</v>
      </c>
      <c r="U2945" s="4" t="s">
        <v>34</v>
      </c>
      <c r="V2945">
        <v>0.49</v>
      </c>
      <c r="W2945">
        <v>0.4</v>
      </c>
      <c r="X2945">
        <v>0.75</v>
      </c>
      <c r="Y2945">
        <v>2.38</v>
      </c>
      <c r="Z2945">
        <v>0.25</v>
      </c>
      <c r="AA2945" s="5">
        <f t="shared" si="288"/>
        <v>0.48</v>
      </c>
      <c r="AB2945" s="15" cm="1">
        <f t="array" ref="AB2945">_xlfn.SWITCH(U2945,"夏",122,"冬",90,"春",153,"秋",153,0)</f>
        <v>153</v>
      </c>
      <c r="AC2945" s="16">
        <f t="shared" si="289"/>
        <v>73.44</v>
      </c>
      <c r="AD2945" s="5">
        <f>IFERROR(AA2945/D2945,0)</f>
        <v>3.3625218914185638E-3</v>
      </c>
      <c r="AE2945" s="15">
        <f t="shared" si="290"/>
        <v>0.41917808219178082</v>
      </c>
      <c r="AF2945" s="5">
        <f>IFERROR(AD2945*AE2945*48,0)</f>
        <v>6.7655782933090228E-2</v>
      </c>
    </row>
    <row r="2946" spans="1:32" x14ac:dyDescent="0.15">
      <c r="A2946" s="8">
        <v>45751</v>
      </c>
      <c r="B2946" s="1" t="s">
        <v>46</v>
      </c>
      <c r="C2946" s="1" t="s">
        <v>58</v>
      </c>
      <c r="D2946" s="1">
        <v>142.75</v>
      </c>
      <c r="E2946" s="6">
        <v>3.13</v>
      </c>
      <c r="F2946" s="10">
        <v>0.60416666666666696</v>
      </c>
      <c r="G2946" s="1">
        <v>24</v>
      </c>
      <c r="H2946" s="1">
        <v>39</v>
      </c>
      <c r="I2946" s="1">
        <v>24.3</v>
      </c>
      <c r="J2946" s="1">
        <v>0.14000000000000001</v>
      </c>
      <c r="K2946" s="1">
        <v>418</v>
      </c>
      <c r="L2946" s="1">
        <v>380</v>
      </c>
      <c r="M2946" s="6">
        <f t="shared" si="286"/>
        <v>24.41687495929807</v>
      </c>
      <c r="N2946" s="1">
        <v>0.7</v>
      </c>
      <c r="O2946" s="11" cm="1">
        <f t="array" ref="O2946">ROUND(_xlfn.SWITCH(C2946,"建筑专教",IF(S2946&gt;0.1,1.38,1.28),"阶梯教室",IF(S2946&gt;0.1,1.15,1.05),"公共教室",IF(S2946&gt;0.1,1.22,1.12),IF(S2946&gt;0.1,1.2,1.1))+(MOD(ROW()*11,31)/31-0.5)*0.06,2)</f>
        <v>1.37</v>
      </c>
      <c r="P2946" s="12">
        <f t="shared" si="287"/>
        <v>0.02</v>
      </c>
      <c r="Q2946" s="13">
        <f t="shared" si="291"/>
        <v>0.1854011879904183</v>
      </c>
      <c r="R2946" s="1">
        <v>0</v>
      </c>
      <c r="S2946" s="1">
        <v>0.18</v>
      </c>
      <c r="T2946" s="1">
        <v>0.22</v>
      </c>
      <c r="U2946" s="4" t="s">
        <v>34</v>
      </c>
      <c r="V2946">
        <v>0.49</v>
      </c>
      <c r="W2946">
        <v>0.4</v>
      </c>
      <c r="X2946">
        <v>0.75</v>
      </c>
      <c r="Y2946">
        <v>2.38</v>
      </c>
      <c r="Z2946">
        <v>0.25</v>
      </c>
      <c r="AA2946" s="5">
        <f t="shared" si="288"/>
        <v>0.4</v>
      </c>
      <c r="AB2946" s="15" cm="1">
        <f t="array" ref="AB2946">_xlfn.SWITCH(U2946,"夏",122,"冬",90,"春",153,"秋",153,0)</f>
        <v>153</v>
      </c>
      <c r="AC2946" s="16">
        <f t="shared" si="289"/>
        <v>61.2</v>
      </c>
      <c r="AD2946" s="5">
        <f>IFERROR(AA2946/D2946,0)</f>
        <v>2.8021015761821367E-3</v>
      </c>
      <c r="AE2946" s="15">
        <f t="shared" si="290"/>
        <v>0.41917808219178082</v>
      </c>
      <c r="AF2946" s="5">
        <f>IFERROR(AD2946*AE2946*48,0)</f>
        <v>5.637981911090853E-2</v>
      </c>
    </row>
    <row r="2947" spans="1:32" x14ac:dyDescent="0.15">
      <c r="A2947" s="8">
        <v>45751</v>
      </c>
      <c r="B2947" s="1" t="s">
        <v>46</v>
      </c>
      <c r="C2947" s="1" t="s">
        <v>58</v>
      </c>
      <c r="D2947" s="1">
        <v>142.75</v>
      </c>
      <c r="E2947" s="6">
        <v>3.13</v>
      </c>
      <c r="F2947" s="10">
        <v>0.625</v>
      </c>
      <c r="G2947" s="1">
        <v>24.4</v>
      </c>
      <c r="H2947" s="1">
        <v>37</v>
      </c>
      <c r="I2947" s="1">
        <v>24.7</v>
      </c>
      <c r="J2947" s="1">
        <v>0.12</v>
      </c>
      <c r="K2947" s="1">
        <v>405</v>
      </c>
      <c r="L2947" s="1">
        <v>410</v>
      </c>
      <c r="M2947" s="6">
        <f t="shared" si="286"/>
        <v>24.806127114108506</v>
      </c>
      <c r="N2947" s="1">
        <v>0.7</v>
      </c>
      <c r="O2947" s="11" cm="1">
        <f t="array" ref="O2947">ROUND(_xlfn.SWITCH(C2947,"建筑专教",IF(S2947&gt;0.1,1.38,1.28),"阶梯教室",IF(S2947&gt;0.1,1.15,1.05),"公共教室",IF(S2947&gt;0.1,1.22,1.12),IF(S2947&gt;0.1,1.2,1.1))+(MOD(ROW()*11,31)/31-0.5)*0.06,2)</f>
        <v>1.39</v>
      </c>
      <c r="P2947" s="12">
        <f t="shared" si="287"/>
        <v>0.01</v>
      </c>
      <c r="Q2947" s="13">
        <f t="shared" si="291"/>
        <v>0.30825779661158875</v>
      </c>
      <c r="R2947" s="1">
        <v>0</v>
      </c>
      <c r="S2947" s="1">
        <v>0.18</v>
      </c>
      <c r="T2947" s="1">
        <v>0.14000000000000001</v>
      </c>
      <c r="U2947" s="4" t="s">
        <v>34</v>
      </c>
      <c r="V2947">
        <v>0.49</v>
      </c>
      <c r="W2947">
        <v>0.4</v>
      </c>
      <c r="X2947">
        <v>0.75</v>
      </c>
      <c r="Y2947">
        <v>2.38</v>
      </c>
      <c r="Z2947">
        <v>0.25</v>
      </c>
      <c r="AA2947" s="5">
        <f t="shared" si="288"/>
        <v>0.32</v>
      </c>
      <c r="AB2947" s="15" cm="1">
        <f t="array" ref="AB2947">_xlfn.SWITCH(U2947,"夏",122,"冬",90,"春",153,"秋",153,0)</f>
        <v>153</v>
      </c>
      <c r="AC2947" s="16">
        <f t="shared" si="289"/>
        <v>48.96</v>
      </c>
      <c r="AD2947" s="5">
        <f>IFERROR(AA2947/D2947,0)</f>
        <v>2.2416812609457092E-3</v>
      </c>
      <c r="AE2947" s="15">
        <f t="shared" si="290"/>
        <v>0.41917808219178082</v>
      </c>
      <c r="AF2947" s="5">
        <f>IFERROR(AD2947*AE2947*48,0)</f>
        <v>4.5103855288726818E-2</v>
      </c>
    </row>
    <row r="2948" spans="1:32" x14ac:dyDescent="0.15">
      <c r="A2948" s="8">
        <v>45751</v>
      </c>
      <c r="B2948" s="1" t="s">
        <v>46</v>
      </c>
      <c r="C2948" s="1" t="s">
        <v>58</v>
      </c>
      <c r="D2948" s="1">
        <v>142.75</v>
      </c>
      <c r="E2948" s="6">
        <v>3.13</v>
      </c>
      <c r="F2948" s="10">
        <v>0.64583333333333304</v>
      </c>
      <c r="G2948" s="1">
        <v>24.8</v>
      </c>
      <c r="H2948" s="1">
        <v>35</v>
      </c>
      <c r="I2948" s="1">
        <v>25.1</v>
      </c>
      <c r="J2948" s="1">
        <v>0.1</v>
      </c>
      <c r="K2948" s="1">
        <v>405</v>
      </c>
      <c r="L2948" s="1">
        <v>440</v>
      </c>
      <c r="M2948" s="6">
        <f t="shared" si="286"/>
        <v>25.194753272063508</v>
      </c>
      <c r="N2948" s="1">
        <v>0.7</v>
      </c>
      <c r="O2948" s="11" cm="1">
        <f t="array" ref="O2948">ROUND(_xlfn.SWITCH(C2948,"建筑专教",IF(S2948&gt;0.1,1.38,1.28),"阶梯教室",IF(S2948&gt;0.1,1.15,1.05),"公共教室",IF(S2948&gt;0.1,1.22,1.12),IF(S2948&gt;0.1,1.2,1.1))+(MOD(ROW()*11,31)/31-0.5)*0.06,2)</f>
        <v>1.35</v>
      </c>
      <c r="P2948" s="12">
        <f t="shared" si="287"/>
        <v>0.01</v>
      </c>
      <c r="Q2948" s="13">
        <f t="shared" si="291"/>
        <v>0.34675820434168964</v>
      </c>
      <c r="R2948" s="1">
        <v>0</v>
      </c>
      <c r="S2948" s="1">
        <v>0.18</v>
      </c>
      <c r="T2948" s="1">
        <v>0.06</v>
      </c>
      <c r="U2948" s="4" t="s">
        <v>34</v>
      </c>
      <c r="V2948">
        <v>0.49</v>
      </c>
      <c r="W2948">
        <v>0.4</v>
      </c>
      <c r="X2948">
        <v>0.75</v>
      </c>
      <c r="Y2948">
        <v>2.38</v>
      </c>
      <c r="Z2948">
        <v>0.25</v>
      </c>
      <c r="AA2948" s="5">
        <f t="shared" si="288"/>
        <v>0.24</v>
      </c>
      <c r="AB2948" s="15" cm="1">
        <f t="array" ref="AB2948">_xlfn.SWITCH(U2948,"夏",122,"冬",90,"春",153,"秋",153,0)</f>
        <v>153</v>
      </c>
      <c r="AC2948" s="16">
        <f t="shared" si="289"/>
        <v>36.72</v>
      </c>
      <c r="AD2948" s="5">
        <f>IFERROR(AA2948/D2948,0)</f>
        <v>1.6812609457092819E-3</v>
      </c>
      <c r="AE2948" s="15">
        <f t="shared" si="290"/>
        <v>0.41917808219178082</v>
      </c>
      <c r="AF2948" s="5">
        <f>IFERROR(AD2948*AE2948*48,0)</f>
        <v>3.3827891466545114E-2</v>
      </c>
    </row>
    <row r="2949" spans="1:32" x14ac:dyDescent="0.15">
      <c r="A2949" s="8">
        <v>45751</v>
      </c>
      <c r="B2949" s="1" t="s">
        <v>46</v>
      </c>
      <c r="C2949" s="1" t="s">
        <v>58</v>
      </c>
      <c r="D2949" s="1">
        <v>142.75</v>
      </c>
      <c r="E2949" s="6">
        <v>3.13</v>
      </c>
      <c r="F2949" s="10">
        <v>0.66666666666666696</v>
      </c>
      <c r="G2949" s="1">
        <v>25.2</v>
      </c>
      <c r="H2949" s="1">
        <v>33</v>
      </c>
      <c r="I2949" s="1">
        <v>25.5</v>
      </c>
      <c r="J2949" s="1">
        <v>0.1</v>
      </c>
      <c r="K2949" s="1">
        <v>405</v>
      </c>
      <c r="L2949" s="1">
        <v>135</v>
      </c>
      <c r="M2949" s="6">
        <f t="shared" si="286"/>
        <v>25.594373295739615</v>
      </c>
      <c r="N2949" s="1">
        <v>0</v>
      </c>
      <c r="O2949" s="1">
        <v>0</v>
      </c>
      <c r="P2949" s="12">
        <f t="shared" si="287"/>
        <v>0</v>
      </c>
      <c r="Q2949" s="1">
        <v>0</v>
      </c>
      <c r="R2949" s="1">
        <v>0</v>
      </c>
      <c r="S2949" s="1">
        <v>0</v>
      </c>
      <c r="T2949" s="1">
        <v>0</v>
      </c>
      <c r="U2949" s="4" t="s">
        <v>34</v>
      </c>
      <c r="V2949">
        <v>0.49</v>
      </c>
      <c r="W2949">
        <v>0.4</v>
      </c>
      <c r="X2949">
        <v>0.75</v>
      </c>
      <c r="Y2949">
        <v>2.38</v>
      </c>
      <c r="Z2949">
        <v>0.25</v>
      </c>
      <c r="AA2949" s="5">
        <f t="shared" si="288"/>
        <v>0</v>
      </c>
      <c r="AB2949" s="15" cm="1">
        <f t="array" ref="AB2949">_xlfn.SWITCH(U2949,"夏",122,"冬",90,"春",153,"秋",153,0)</f>
        <v>153</v>
      </c>
      <c r="AC2949" s="16">
        <f t="shared" si="289"/>
        <v>0</v>
      </c>
      <c r="AD2949" s="5">
        <f>IFERROR(AA2949/D2949,0)</f>
        <v>0</v>
      </c>
      <c r="AE2949" s="15">
        <f t="shared" si="290"/>
        <v>0.41917808219178082</v>
      </c>
      <c r="AF2949" s="5">
        <f>IFERROR(AD2949*AE2949*48,0)</f>
        <v>0</v>
      </c>
    </row>
    <row r="2950" spans="1:32" x14ac:dyDescent="0.15">
      <c r="A2950" s="8">
        <v>45751</v>
      </c>
      <c r="B2950" s="1" t="s">
        <v>46</v>
      </c>
      <c r="C2950" s="1" t="s">
        <v>58</v>
      </c>
      <c r="D2950" s="1">
        <v>142.75</v>
      </c>
      <c r="E2950" s="6">
        <v>3.13</v>
      </c>
      <c r="F2950" s="10">
        <v>0.6875</v>
      </c>
      <c r="G2950" s="1">
        <v>25.6</v>
      </c>
      <c r="H2950" s="1">
        <v>31</v>
      </c>
      <c r="I2950" s="1">
        <v>25.9</v>
      </c>
      <c r="J2950" s="1">
        <v>0.12</v>
      </c>
      <c r="K2950" s="1">
        <v>405</v>
      </c>
      <c r="L2950" s="1">
        <v>110</v>
      </c>
      <c r="M2950" s="6">
        <f t="shared" si="286"/>
        <v>26.004855556348389</v>
      </c>
      <c r="N2950" s="1">
        <v>0</v>
      </c>
      <c r="O2950" s="1">
        <v>0</v>
      </c>
      <c r="P2950" s="12">
        <f t="shared" si="287"/>
        <v>0</v>
      </c>
      <c r="Q2950" s="1">
        <v>0</v>
      </c>
      <c r="R2950" s="1">
        <v>0</v>
      </c>
      <c r="S2950" s="1">
        <v>0</v>
      </c>
      <c r="T2950" s="1">
        <v>0</v>
      </c>
      <c r="U2950" s="4" t="s">
        <v>34</v>
      </c>
      <c r="V2950">
        <v>0.49</v>
      </c>
      <c r="W2950">
        <v>0.4</v>
      </c>
      <c r="X2950">
        <v>0.75</v>
      </c>
      <c r="Y2950">
        <v>2.38</v>
      </c>
      <c r="Z2950">
        <v>0.25</v>
      </c>
      <c r="AA2950" s="5">
        <f t="shared" si="288"/>
        <v>0</v>
      </c>
      <c r="AB2950" s="15" cm="1">
        <f t="array" ref="AB2950">_xlfn.SWITCH(U2950,"夏",122,"冬",90,"春",153,"秋",153,0)</f>
        <v>153</v>
      </c>
      <c r="AC2950" s="16">
        <f t="shared" si="289"/>
        <v>0</v>
      </c>
      <c r="AD2950" s="5">
        <f>IFERROR(AA2950/D2950,0)</f>
        <v>0</v>
      </c>
      <c r="AE2950" s="15">
        <f t="shared" si="290"/>
        <v>0.41917808219178082</v>
      </c>
      <c r="AF2950" s="5">
        <f>IFERROR(AD2950*AE2950*48,0)</f>
        <v>0</v>
      </c>
    </row>
    <row r="2951" spans="1:32" x14ac:dyDescent="0.15">
      <c r="A2951" s="8">
        <v>45751</v>
      </c>
      <c r="B2951" s="1" t="s">
        <v>46</v>
      </c>
      <c r="C2951" s="1" t="s">
        <v>58</v>
      </c>
      <c r="D2951" s="1">
        <v>142.75</v>
      </c>
      <c r="E2951" s="6">
        <v>3.13</v>
      </c>
      <c r="F2951" s="10">
        <v>0.70833333333333304</v>
      </c>
      <c r="G2951" s="1">
        <v>26</v>
      </c>
      <c r="H2951" s="1">
        <v>29</v>
      </c>
      <c r="I2951" s="1">
        <v>25.7</v>
      </c>
      <c r="J2951" s="1">
        <v>0.14000000000000001</v>
      </c>
      <c r="K2951" s="1">
        <v>405</v>
      </c>
      <c r="L2951" s="1">
        <v>90</v>
      </c>
      <c r="M2951" s="6">
        <f t="shared" si="286"/>
        <v>25.58462516965659</v>
      </c>
      <c r="N2951" s="1">
        <v>0</v>
      </c>
      <c r="O2951" s="1">
        <v>0</v>
      </c>
      <c r="P2951" s="12">
        <f t="shared" si="287"/>
        <v>0</v>
      </c>
      <c r="Q2951" s="1">
        <v>0</v>
      </c>
      <c r="R2951" s="1">
        <v>0</v>
      </c>
      <c r="S2951" s="1">
        <v>0</v>
      </c>
      <c r="T2951" s="1">
        <v>0</v>
      </c>
      <c r="U2951" s="4" t="s">
        <v>34</v>
      </c>
      <c r="V2951">
        <v>0.49</v>
      </c>
      <c r="W2951">
        <v>0.4</v>
      </c>
      <c r="X2951">
        <v>0.75</v>
      </c>
      <c r="Y2951">
        <v>2.38</v>
      </c>
      <c r="Z2951">
        <v>0.25</v>
      </c>
      <c r="AA2951" s="5">
        <f t="shared" si="288"/>
        <v>0</v>
      </c>
      <c r="AB2951" s="15" cm="1">
        <f t="array" ref="AB2951">_xlfn.SWITCH(U2951,"夏",122,"冬",90,"春",153,"秋",153,0)</f>
        <v>153</v>
      </c>
      <c r="AC2951" s="16">
        <f t="shared" si="289"/>
        <v>0</v>
      </c>
      <c r="AD2951" s="5">
        <f>IFERROR(AA2951/D2951,0)</f>
        <v>0</v>
      </c>
      <c r="AE2951" s="15">
        <f t="shared" si="290"/>
        <v>0.41917808219178082</v>
      </c>
      <c r="AF2951" s="5">
        <f>IFERROR(AD2951*AE2951*48,0)</f>
        <v>0</v>
      </c>
    </row>
    <row r="2952" spans="1:32" x14ac:dyDescent="0.15">
      <c r="A2952" s="8">
        <v>45751</v>
      </c>
      <c r="B2952" s="1" t="s">
        <v>46</v>
      </c>
      <c r="C2952" s="1" t="s">
        <v>58</v>
      </c>
      <c r="D2952" s="1">
        <v>142.75</v>
      </c>
      <c r="E2952" s="6">
        <v>3.13</v>
      </c>
      <c r="F2952" s="10">
        <v>0.72916666666666696</v>
      </c>
      <c r="G2952" s="1">
        <v>26.4</v>
      </c>
      <c r="H2952" s="1">
        <v>27</v>
      </c>
      <c r="I2952" s="1">
        <v>26.7</v>
      </c>
      <c r="J2952" s="1">
        <v>0.12</v>
      </c>
      <c r="K2952" s="1">
        <v>405</v>
      </c>
      <c r="L2952" s="1">
        <v>80</v>
      </c>
      <c r="M2952" s="6">
        <f t="shared" si="286"/>
        <v>26.804019110606703</v>
      </c>
      <c r="N2952" s="1">
        <v>0</v>
      </c>
      <c r="O2952" s="1">
        <v>0</v>
      </c>
      <c r="P2952" s="12">
        <f t="shared" si="287"/>
        <v>0</v>
      </c>
      <c r="Q2952" s="1">
        <v>0</v>
      </c>
      <c r="R2952" s="1">
        <v>0</v>
      </c>
      <c r="S2952" s="1">
        <v>0</v>
      </c>
      <c r="T2952" s="1">
        <v>0</v>
      </c>
      <c r="U2952" s="4" t="s">
        <v>34</v>
      </c>
      <c r="V2952">
        <v>0.49</v>
      </c>
      <c r="W2952">
        <v>0.4</v>
      </c>
      <c r="X2952">
        <v>0.75</v>
      </c>
      <c r="Y2952">
        <v>2.38</v>
      </c>
      <c r="Z2952">
        <v>0.25</v>
      </c>
      <c r="AA2952" s="5">
        <f t="shared" si="288"/>
        <v>0</v>
      </c>
      <c r="AB2952" s="15" cm="1">
        <f t="array" ref="AB2952">_xlfn.SWITCH(U2952,"夏",122,"冬",90,"春",153,"秋",153,0)</f>
        <v>153</v>
      </c>
      <c r="AC2952" s="16">
        <f t="shared" si="289"/>
        <v>0</v>
      </c>
      <c r="AD2952" s="5">
        <f>IFERROR(AA2952/D2952,0)</f>
        <v>0</v>
      </c>
      <c r="AE2952" s="15">
        <f t="shared" si="290"/>
        <v>0.41917808219178082</v>
      </c>
      <c r="AF2952" s="5">
        <f>IFERROR(AD2952*AE2952*48,0)</f>
        <v>0</v>
      </c>
    </row>
    <row r="2953" spans="1:32" x14ac:dyDescent="0.15">
      <c r="A2953" s="8">
        <v>45751</v>
      </c>
      <c r="B2953" s="1" t="s">
        <v>46</v>
      </c>
      <c r="C2953" s="1" t="s">
        <v>58</v>
      </c>
      <c r="D2953" s="1">
        <v>142.75</v>
      </c>
      <c r="E2953" s="6">
        <v>3.13</v>
      </c>
      <c r="F2953" s="10">
        <v>0.75</v>
      </c>
      <c r="G2953" s="1">
        <v>26.8</v>
      </c>
      <c r="H2953" s="1">
        <v>25</v>
      </c>
      <c r="I2953" s="1">
        <v>27.1</v>
      </c>
      <c r="J2953" s="1">
        <v>0.1</v>
      </c>
      <c r="K2953" s="1">
        <v>406</v>
      </c>
      <c r="L2953" s="1">
        <v>300</v>
      </c>
      <c r="M2953" s="6">
        <f t="shared" si="286"/>
        <v>27.192873536167667</v>
      </c>
      <c r="N2953" s="1">
        <v>0.7</v>
      </c>
      <c r="O2953" s="11" cm="1">
        <f t="array" ref="O2953">ROUND(_xlfn.SWITCH(C2953,"建筑专教",IF(S2953&gt;0.1,1.38,1.28),"阶梯教室",IF(S2953&gt;0.1,1.15,1.05),"公共教室",IF(S2953&gt;0.1,1.22,1.12),IF(S2953&gt;0.1,1.2,1.1))+(MOD(ROW()*11,31)/31-0.5)*0.06,2)</f>
        <v>1.4</v>
      </c>
      <c r="P2953" s="12">
        <f t="shared" si="287"/>
        <v>0.01</v>
      </c>
      <c r="Q2953" s="13">
        <f t="shared" si="291"/>
        <v>0.86485048470433923</v>
      </c>
      <c r="R2953" s="1">
        <v>0</v>
      </c>
      <c r="S2953" s="1">
        <v>0.18</v>
      </c>
      <c r="T2953" s="1">
        <v>0.16</v>
      </c>
      <c r="U2953" s="4" t="s">
        <v>34</v>
      </c>
      <c r="V2953">
        <v>0.49</v>
      </c>
      <c r="W2953">
        <v>0.4</v>
      </c>
      <c r="X2953">
        <v>0.75</v>
      </c>
      <c r="Y2953">
        <v>2.38</v>
      </c>
      <c r="Z2953">
        <v>0.25</v>
      </c>
      <c r="AA2953" s="5">
        <f t="shared" si="288"/>
        <v>0.33999999999999997</v>
      </c>
      <c r="AB2953" s="15" cm="1">
        <f t="array" ref="AB2953">_xlfn.SWITCH(U2953,"夏",122,"冬",90,"春",153,"秋",153,0)</f>
        <v>153</v>
      </c>
      <c r="AC2953" s="16">
        <f t="shared" si="289"/>
        <v>52.019999999999996</v>
      </c>
      <c r="AD2953" s="5">
        <f>IFERROR(AA2953/D2953,0)</f>
        <v>2.3817863397548157E-3</v>
      </c>
      <c r="AE2953" s="15">
        <f t="shared" si="290"/>
        <v>0.41917808219178082</v>
      </c>
      <c r="AF2953" s="5">
        <f>IFERROR(AD2953*AE2953*48,0)</f>
        <v>4.7922846244272232E-2</v>
      </c>
    </row>
    <row r="2954" spans="1:32" x14ac:dyDescent="0.15">
      <c r="A2954" s="8">
        <v>45751</v>
      </c>
      <c r="B2954" s="1" t="s">
        <v>46</v>
      </c>
      <c r="C2954" s="1" t="s">
        <v>58</v>
      </c>
      <c r="D2954" s="1">
        <v>142.75</v>
      </c>
      <c r="E2954" s="6">
        <v>3.13</v>
      </c>
      <c r="F2954" s="10">
        <v>0.77083333333333304</v>
      </c>
      <c r="G2954" s="1">
        <v>27.2</v>
      </c>
      <c r="H2954" s="1">
        <v>23</v>
      </c>
      <c r="I2954" s="1">
        <v>27.5</v>
      </c>
      <c r="J2954" s="1">
        <v>0.08</v>
      </c>
      <c r="K2954" s="1">
        <v>425</v>
      </c>
      <c r="L2954" s="1">
        <v>330</v>
      </c>
      <c r="M2954" s="6">
        <f t="shared" si="286"/>
        <v>27.580916590006609</v>
      </c>
      <c r="N2954" s="1">
        <v>0.7</v>
      </c>
      <c r="O2954" s="11" cm="1">
        <f t="array" ref="O2954">ROUND(_xlfn.SWITCH(C2954,"建筑专教",IF(S2954&gt;0.1,1.38,1.28),"阶梯教室",IF(S2954&gt;0.1,1.15,1.05),"公共教室",IF(S2954&gt;0.1,1.22,1.12),IF(S2954&gt;0.1,1.2,1.1))+(MOD(ROW()*11,31)/31-0.5)*0.06,2)</f>
        <v>1.36</v>
      </c>
      <c r="P2954" s="12">
        <f t="shared" si="287"/>
        <v>0.03</v>
      </c>
      <c r="Q2954" s="13">
        <f t="shared" si="291"/>
        <v>0.91559330393658411</v>
      </c>
      <c r="R2954" s="1">
        <v>0</v>
      </c>
      <c r="S2954" s="1">
        <v>0.18</v>
      </c>
      <c r="T2954" s="1">
        <v>0.24</v>
      </c>
      <c r="U2954" s="4" t="s">
        <v>34</v>
      </c>
      <c r="V2954">
        <v>0.49</v>
      </c>
      <c r="W2954">
        <v>0.4</v>
      </c>
      <c r="X2954">
        <v>0.75</v>
      </c>
      <c r="Y2954">
        <v>2.38</v>
      </c>
      <c r="Z2954">
        <v>0.25</v>
      </c>
      <c r="AA2954" s="5">
        <f t="shared" si="288"/>
        <v>0.42</v>
      </c>
      <c r="AB2954" s="15" cm="1">
        <f t="array" ref="AB2954">_xlfn.SWITCH(U2954,"夏",122,"冬",90,"春",153,"秋",153,0)</f>
        <v>153</v>
      </c>
      <c r="AC2954" s="16">
        <f t="shared" si="289"/>
        <v>64.259999999999991</v>
      </c>
      <c r="AD2954" s="5">
        <f>IFERROR(AA2954/D2954,0)</f>
        <v>2.9422066549912433E-3</v>
      </c>
      <c r="AE2954" s="15">
        <f t="shared" si="290"/>
        <v>0.41917808219178082</v>
      </c>
      <c r="AF2954" s="5">
        <f>IFERROR(AD2954*AE2954*48,0)</f>
        <v>5.9198810066453944E-2</v>
      </c>
    </row>
    <row r="2955" spans="1:32" x14ac:dyDescent="0.15">
      <c r="A2955" s="8">
        <v>45751</v>
      </c>
      <c r="B2955" s="1" t="s">
        <v>46</v>
      </c>
      <c r="C2955" s="1" t="s">
        <v>58</v>
      </c>
      <c r="D2955" s="1">
        <v>142.75</v>
      </c>
      <c r="E2955" s="6">
        <v>3.13</v>
      </c>
      <c r="F2955" s="10">
        <v>0.79166666666666696</v>
      </c>
      <c r="G2955" s="1">
        <v>27.6</v>
      </c>
      <c r="H2955" s="1">
        <v>21</v>
      </c>
      <c r="I2955" s="1">
        <v>27.9</v>
      </c>
      <c r="J2955" s="1">
        <v>0.06</v>
      </c>
      <c r="K2955" s="1">
        <v>425</v>
      </c>
      <c r="L2955" s="1">
        <v>360</v>
      </c>
      <c r="M2955" s="6">
        <f t="shared" si="286"/>
        <v>27.967822005461528</v>
      </c>
      <c r="N2955" s="1">
        <v>0.7</v>
      </c>
      <c r="O2955" s="11" cm="1">
        <f t="array" ref="O2955">ROUND(_xlfn.SWITCH(C2955,"建筑专教",IF(S2955&gt;0.1,1.38,1.28),"阶梯教室",IF(S2955&gt;0.1,1.15,1.05),"公共教室",IF(S2955&gt;0.1,1.22,1.12),IF(S2955&gt;0.1,1.2,1.1))+(MOD(ROW()*11,31)/31-0.5)*0.06,2)</f>
        <v>1.38</v>
      </c>
      <c r="P2955" s="12">
        <f t="shared" si="287"/>
        <v>0.03</v>
      </c>
      <c r="Q2955" s="13">
        <f t="shared" si="291"/>
        <v>1.0202337184674968</v>
      </c>
      <c r="R2955" s="1">
        <v>0</v>
      </c>
      <c r="S2955" s="1">
        <v>0.18</v>
      </c>
      <c r="T2955" s="1">
        <v>0.24</v>
      </c>
      <c r="U2955" s="4" t="s">
        <v>34</v>
      </c>
      <c r="V2955">
        <v>0.49</v>
      </c>
      <c r="W2955">
        <v>0.4</v>
      </c>
      <c r="X2955">
        <v>0.75</v>
      </c>
      <c r="Y2955">
        <v>2.38</v>
      </c>
      <c r="Z2955">
        <v>0.25</v>
      </c>
      <c r="AA2955" s="5">
        <f t="shared" si="288"/>
        <v>0.42</v>
      </c>
      <c r="AB2955" s="15" cm="1">
        <f t="array" ref="AB2955">_xlfn.SWITCH(U2955,"夏",122,"冬",90,"春",153,"秋",153,0)</f>
        <v>153</v>
      </c>
      <c r="AC2955" s="16">
        <f t="shared" si="289"/>
        <v>64.259999999999991</v>
      </c>
      <c r="AD2955" s="5">
        <f>IFERROR(AA2955/D2955,0)</f>
        <v>2.9422066549912433E-3</v>
      </c>
      <c r="AE2955" s="15">
        <f t="shared" si="290"/>
        <v>0.41917808219178082</v>
      </c>
      <c r="AF2955" s="5">
        <f>IFERROR(AD2955*AE2955*48,0)</f>
        <v>5.9198810066453944E-2</v>
      </c>
    </row>
    <row r="2956" spans="1:32" x14ac:dyDescent="0.15">
      <c r="A2956" s="8">
        <v>45751</v>
      </c>
      <c r="B2956" s="1" t="s">
        <v>46</v>
      </c>
      <c r="C2956" s="1" t="s">
        <v>58</v>
      </c>
      <c r="D2956" s="1">
        <v>142.75</v>
      </c>
      <c r="E2956" s="6">
        <v>3.13</v>
      </c>
      <c r="F2956" s="10">
        <v>0.8125</v>
      </c>
      <c r="G2956" s="1">
        <v>28</v>
      </c>
      <c r="H2956" s="1">
        <v>19</v>
      </c>
      <c r="I2956" s="1">
        <v>28.3</v>
      </c>
      <c r="J2956" s="1">
        <v>0.08</v>
      </c>
      <c r="K2956" s="1">
        <v>405</v>
      </c>
      <c r="L2956" s="1">
        <v>390</v>
      </c>
      <c r="M2956" s="6">
        <f t="shared" si="286"/>
        <v>28.380274421650029</v>
      </c>
      <c r="N2956" s="1">
        <v>0.7</v>
      </c>
      <c r="O2956" s="11" cm="1">
        <f t="array" ref="O2956">ROUND(_xlfn.SWITCH(C2956,"建筑专教",IF(S2956&gt;0.1,1.38,1.28),"阶梯教室",IF(S2956&gt;0.1,1.15,1.05),"公共教室",IF(S2956&gt;0.1,1.22,1.12),IF(S2956&gt;0.1,1.2,1.1))+(MOD(ROW()*11,31)/31-0.5)*0.06,2)</f>
        <v>1.4</v>
      </c>
      <c r="P2956" s="12">
        <f t="shared" si="287"/>
        <v>0.01</v>
      </c>
      <c r="Q2956" s="13">
        <f t="shared" si="291"/>
        <v>1.1233305457958525</v>
      </c>
      <c r="R2956" s="1">
        <v>0</v>
      </c>
      <c r="S2956" s="1">
        <v>0.18</v>
      </c>
      <c r="T2956" s="1">
        <v>0.16</v>
      </c>
      <c r="U2956" s="4" t="s">
        <v>34</v>
      </c>
      <c r="V2956">
        <v>0.49</v>
      </c>
      <c r="W2956">
        <v>0.4</v>
      </c>
      <c r="X2956">
        <v>0.75</v>
      </c>
      <c r="Y2956">
        <v>2.38</v>
      </c>
      <c r="Z2956">
        <v>0.25</v>
      </c>
      <c r="AA2956" s="5">
        <f t="shared" si="288"/>
        <v>0.33999999999999997</v>
      </c>
      <c r="AB2956" s="15" cm="1">
        <f t="array" ref="AB2956">_xlfn.SWITCH(U2956,"夏",122,"冬",90,"春",153,"秋",153,0)</f>
        <v>153</v>
      </c>
      <c r="AC2956" s="16">
        <f t="shared" si="289"/>
        <v>52.019999999999996</v>
      </c>
      <c r="AD2956" s="5">
        <f>IFERROR(AA2956/D2956,0)</f>
        <v>2.3817863397548157E-3</v>
      </c>
      <c r="AE2956" s="15">
        <f t="shared" si="290"/>
        <v>0.41917808219178082</v>
      </c>
      <c r="AF2956" s="5">
        <f>IFERROR(AD2956*AE2956*48,0)</f>
        <v>4.7922846244272232E-2</v>
      </c>
    </row>
    <row r="2957" spans="1:32" x14ac:dyDescent="0.15">
      <c r="A2957" s="8">
        <v>45751</v>
      </c>
      <c r="B2957" s="1" t="s">
        <v>46</v>
      </c>
      <c r="C2957" s="1" t="s">
        <v>58</v>
      </c>
      <c r="D2957" s="1">
        <v>142.75</v>
      </c>
      <c r="E2957" s="6">
        <v>3.13</v>
      </c>
      <c r="F2957" s="10">
        <v>0.83333333333333304</v>
      </c>
      <c r="G2957" s="1">
        <v>28.4</v>
      </c>
      <c r="H2957" s="1">
        <v>17</v>
      </c>
      <c r="I2957" s="1">
        <v>28.7</v>
      </c>
      <c r="J2957" s="1">
        <v>0.1</v>
      </c>
      <c r="K2957" s="1">
        <v>405</v>
      </c>
      <c r="L2957" s="1">
        <v>420</v>
      </c>
      <c r="M2957" s="6">
        <f t="shared" si="286"/>
        <v>28.791405373108432</v>
      </c>
      <c r="N2957" s="1">
        <v>0.7</v>
      </c>
      <c r="O2957" s="11" cm="1">
        <f t="array" ref="O2957">ROUND(_xlfn.SWITCH(C2957,"建筑专教",IF(S2957&gt;0.1,1.38,1.28),"阶梯教室",IF(S2957&gt;0.1,1.15,1.05),"公共教室",IF(S2957&gt;0.1,1.22,1.12),IF(S2957&gt;0.1,1.2,1.1))+(MOD(ROW()*11,31)/31-0.5)*0.06,2)</f>
        <v>1.37</v>
      </c>
      <c r="P2957" s="12">
        <f t="shared" si="287"/>
        <v>0.01</v>
      </c>
      <c r="Q2957" s="13">
        <f t="shared" si="291"/>
        <v>1.1887900674440195</v>
      </c>
      <c r="R2957" s="1">
        <v>0</v>
      </c>
      <c r="S2957" s="1">
        <v>0.18</v>
      </c>
      <c r="T2957" s="1">
        <v>0.08</v>
      </c>
      <c r="U2957" s="4" t="s">
        <v>34</v>
      </c>
      <c r="V2957">
        <v>0.49</v>
      </c>
      <c r="W2957">
        <v>0.4</v>
      </c>
      <c r="X2957">
        <v>0.75</v>
      </c>
      <c r="Y2957">
        <v>2.38</v>
      </c>
      <c r="Z2957">
        <v>0.25</v>
      </c>
      <c r="AA2957" s="5">
        <f t="shared" si="288"/>
        <v>0.26</v>
      </c>
      <c r="AB2957" s="15" cm="1">
        <f t="array" ref="AB2957">_xlfn.SWITCH(U2957,"夏",122,"冬",90,"春",153,"秋",153,0)</f>
        <v>153</v>
      </c>
      <c r="AC2957" s="16">
        <f t="shared" si="289"/>
        <v>39.78</v>
      </c>
      <c r="AD2957" s="5">
        <f>IFERROR(AA2957/D2957,0)</f>
        <v>1.8213660245183889E-3</v>
      </c>
      <c r="AE2957" s="15">
        <f t="shared" si="290"/>
        <v>0.41917808219178082</v>
      </c>
      <c r="AF2957" s="5">
        <f>IFERROR(AD2957*AE2957*48,0)</f>
        <v>3.6646882422090542E-2</v>
      </c>
    </row>
    <row r="2958" spans="1:32" x14ac:dyDescent="0.15">
      <c r="A2958" s="8">
        <v>45751</v>
      </c>
      <c r="B2958" s="1" t="s">
        <v>46</v>
      </c>
      <c r="C2958" s="1" t="s">
        <v>58</v>
      </c>
      <c r="D2958" s="1">
        <v>142.75</v>
      </c>
      <c r="E2958" s="6">
        <v>3.13</v>
      </c>
      <c r="F2958" s="10">
        <v>0.85416666666666696</v>
      </c>
      <c r="G2958" s="1">
        <v>28.4</v>
      </c>
      <c r="H2958" s="1">
        <v>17</v>
      </c>
      <c r="I2958" s="1">
        <v>28.7</v>
      </c>
      <c r="J2958" s="1">
        <v>0.1</v>
      </c>
      <c r="K2958" s="1">
        <v>405</v>
      </c>
      <c r="L2958" s="1">
        <v>145</v>
      </c>
      <c r="M2958" s="6">
        <f t="shared" si="286"/>
        <v>28.791405373108432</v>
      </c>
      <c r="N2958" s="1">
        <v>0</v>
      </c>
      <c r="O2958" s="1">
        <v>0</v>
      </c>
      <c r="P2958" s="12">
        <f t="shared" si="287"/>
        <v>0</v>
      </c>
      <c r="Q2958" s="1">
        <v>0</v>
      </c>
      <c r="R2958" s="1">
        <v>0</v>
      </c>
      <c r="S2958" s="1">
        <v>0</v>
      </c>
      <c r="T2958" s="1">
        <v>0</v>
      </c>
      <c r="U2958" s="4" t="s">
        <v>34</v>
      </c>
      <c r="V2958">
        <v>0.49</v>
      </c>
      <c r="W2958">
        <v>0.4</v>
      </c>
      <c r="X2958">
        <v>0.75</v>
      </c>
      <c r="Y2958">
        <v>2.38</v>
      </c>
      <c r="Z2958">
        <v>0.25</v>
      </c>
      <c r="AA2958" s="5">
        <f t="shared" si="288"/>
        <v>0</v>
      </c>
      <c r="AB2958" s="15" cm="1">
        <f t="array" ref="AB2958">_xlfn.SWITCH(U2958,"夏",122,"冬",90,"春",153,"秋",153,0)</f>
        <v>153</v>
      </c>
      <c r="AC2958" s="16">
        <f t="shared" si="289"/>
        <v>0</v>
      </c>
      <c r="AD2958" s="5">
        <f>IFERROR(AA2958/D2958,0)</f>
        <v>0</v>
      </c>
      <c r="AE2958" s="15">
        <f t="shared" si="290"/>
        <v>0.41917808219178082</v>
      </c>
      <c r="AF2958" s="5">
        <f>IFERROR(AD2958*AE2958*48,0)</f>
        <v>0</v>
      </c>
    </row>
    <row r="2959" spans="1:32" x14ac:dyDescent="0.15">
      <c r="A2959" s="8">
        <v>45751</v>
      </c>
      <c r="B2959" s="1" t="s">
        <v>46</v>
      </c>
      <c r="C2959" s="1" t="s">
        <v>58</v>
      </c>
      <c r="D2959" s="1">
        <v>142.75</v>
      </c>
      <c r="E2959" s="6">
        <v>3.13</v>
      </c>
      <c r="F2959" s="10">
        <v>0.875</v>
      </c>
      <c r="G2959" s="1">
        <v>28</v>
      </c>
      <c r="H2959" s="1">
        <v>19</v>
      </c>
      <c r="I2959" s="1">
        <v>28.3</v>
      </c>
      <c r="J2959" s="1">
        <v>0.08</v>
      </c>
      <c r="K2959" s="1">
        <v>405</v>
      </c>
      <c r="L2959" s="1">
        <v>120</v>
      </c>
      <c r="M2959" s="6">
        <f t="shared" si="286"/>
        <v>28.380274421650029</v>
      </c>
      <c r="N2959" s="1">
        <v>0</v>
      </c>
      <c r="O2959" s="1">
        <v>0</v>
      </c>
      <c r="P2959" s="12">
        <f t="shared" si="287"/>
        <v>0</v>
      </c>
      <c r="Q2959" s="1">
        <v>0</v>
      </c>
      <c r="R2959" s="1">
        <v>0</v>
      </c>
      <c r="S2959" s="1">
        <v>0</v>
      </c>
      <c r="T2959" s="1">
        <v>0</v>
      </c>
      <c r="U2959" s="4" t="s">
        <v>34</v>
      </c>
      <c r="V2959">
        <v>0.49</v>
      </c>
      <c r="W2959">
        <v>0.4</v>
      </c>
      <c r="X2959">
        <v>0.75</v>
      </c>
      <c r="Y2959">
        <v>2.38</v>
      </c>
      <c r="Z2959">
        <v>0.25</v>
      </c>
      <c r="AA2959" s="5">
        <f t="shared" si="288"/>
        <v>0</v>
      </c>
      <c r="AB2959" s="15" cm="1">
        <f t="array" ref="AB2959">_xlfn.SWITCH(U2959,"夏",122,"冬",90,"春",153,"秋",153,0)</f>
        <v>153</v>
      </c>
      <c r="AC2959" s="16">
        <f t="shared" si="289"/>
        <v>0</v>
      </c>
      <c r="AD2959" s="5">
        <f>IFERROR(AA2959/D2959,0)</f>
        <v>0</v>
      </c>
      <c r="AE2959" s="15">
        <f t="shared" si="290"/>
        <v>0.41917808219178082</v>
      </c>
      <c r="AF2959" s="5">
        <f>IFERROR(AD2959*AE2959*48,0)</f>
        <v>0</v>
      </c>
    </row>
    <row r="2960" spans="1:32" x14ac:dyDescent="0.15">
      <c r="A2960" s="8">
        <v>45751</v>
      </c>
      <c r="B2960" s="1" t="s">
        <v>46</v>
      </c>
      <c r="C2960" s="1" t="s">
        <v>58</v>
      </c>
      <c r="D2960" s="1">
        <v>142.75</v>
      </c>
      <c r="E2960" s="6">
        <v>3.13</v>
      </c>
      <c r="F2960" s="10">
        <v>0.89583333333333304</v>
      </c>
      <c r="G2960" s="1">
        <v>27.6</v>
      </c>
      <c r="H2960" s="1">
        <v>21</v>
      </c>
      <c r="I2960" s="1">
        <v>27.9</v>
      </c>
      <c r="J2960" s="1">
        <v>0.06</v>
      </c>
      <c r="K2960" s="1">
        <v>405</v>
      </c>
      <c r="L2960" s="1">
        <v>95</v>
      </c>
      <c r="M2960" s="6">
        <f t="shared" si="286"/>
        <v>27.967822005461528</v>
      </c>
      <c r="N2960" s="1">
        <v>0</v>
      </c>
      <c r="O2960" s="1">
        <v>0</v>
      </c>
      <c r="P2960" s="12">
        <f t="shared" si="287"/>
        <v>0</v>
      </c>
      <c r="Q2960" s="1">
        <v>0</v>
      </c>
      <c r="R2960" s="1">
        <v>0</v>
      </c>
      <c r="S2960" s="1">
        <v>0</v>
      </c>
      <c r="T2960" s="1">
        <v>0</v>
      </c>
      <c r="U2960" s="4" t="s">
        <v>34</v>
      </c>
      <c r="V2960">
        <v>0.49</v>
      </c>
      <c r="W2960">
        <v>0.4</v>
      </c>
      <c r="X2960">
        <v>0.75</v>
      </c>
      <c r="Y2960">
        <v>2.38</v>
      </c>
      <c r="Z2960">
        <v>0.25</v>
      </c>
      <c r="AA2960" s="5">
        <f t="shared" si="288"/>
        <v>0</v>
      </c>
      <c r="AB2960" s="15" cm="1">
        <f t="array" ref="AB2960">_xlfn.SWITCH(U2960,"夏",122,"冬",90,"春",153,"秋",153,0)</f>
        <v>153</v>
      </c>
      <c r="AC2960" s="16">
        <f t="shared" si="289"/>
        <v>0</v>
      </c>
      <c r="AD2960" s="5">
        <f>IFERROR(AA2960/D2960,0)</f>
        <v>0</v>
      </c>
      <c r="AE2960" s="15">
        <f t="shared" si="290"/>
        <v>0.41917808219178082</v>
      </c>
      <c r="AF2960" s="5">
        <f>IFERROR(AD2960*AE2960*48,0)</f>
        <v>0</v>
      </c>
    </row>
    <row r="2961" spans="1:32" x14ac:dyDescent="0.15">
      <c r="A2961" s="8">
        <v>45751</v>
      </c>
      <c r="B2961" s="1" t="s">
        <v>46</v>
      </c>
      <c r="C2961" s="1" t="s">
        <v>58</v>
      </c>
      <c r="D2961" s="1">
        <v>142.75</v>
      </c>
      <c r="E2961" s="6">
        <v>3.13</v>
      </c>
      <c r="F2961" s="10">
        <v>0.91666666666666696</v>
      </c>
      <c r="G2961" s="1">
        <v>27.2</v>
      </c>
      <c r="H2961" s="1">
        <v>23</v>
      </c>
      <c r="I2961" s="1">
        <v>27.5</v>
      </c>
      <c r="J2961" s="1">
        <v>0.04</v>
      </c>
      <c r="K2961" s="1">
        <v>405</v>
      </c>
      <c r="L2961" s="1">
        <v>75</v>
      </c>
      <c r="M2961" s="6">
        <f t="shared" si="286"/>
        <v>27.553392371567327</v>
      </c>
      <c r="N2961" s="1">
        <v>0</v>
      </c>
      <c r="O2961" s="1">
        <v>0</v>
      </c>
      <c r="P2961" s="12">
        <f t="shared" si="287"/>
        <v>0</v>
      </c>
      <c r="Q2961" s="1">
        <v>0</v>
      </c>
      <c r="R2961" s="1">
        <v>0</v>
      </c>
      <c r="S2961" s="1">
        <v>0</v>
      </c>
      <c r="T2961" s="1">
        <v>0</v>
      </c>
      <c r="U2961" s="4" t="s">
        <v>34</v>
      </c>
      <c r="V2961">
        <v>0.49</v>
      </c>
      <c r="W2961">
        <v>0.4</v>
      </c>
      <c r="X2961">
        <v>0.75</v>
      </c>
      <c r="Y2961">
        <v>2.38</v>
      </c>
      <c r="Z2961">
        <v>0.25</v>
      </c>
      <c r="AA2961" s="5">
        <f t="shared" si="288"/>
        <v>0</v>
      </c>
      <c r="AB2961" s="15" cm="1">
        <f t="array" ref="AB2961">_xlfn.SWITCH(U2961,"夏",122,"冬",90,"春",153,"秋",153,0)</f>
        <v>153</v>
      </c>
      <c r="AC2961" s="16">
        <f t="shared" si="289"/>
        <v>0</v>
      </c>
      <c r="AD2961" s="5">
        <f>IFERROR(AA2961/D2961,0)</f>
        <v>0</v>
      </c>
      <c r="AE2961" s="15">
        <f t="shared" si="290"/>
        <v>0.41917808219178082</v>
      </c>
      <c r="AF2961" s="5">
        <f>IFERROR(AD2961*AE2961*48,0)</f>
        <v>0</v>
      </c>
    </row>
    <row r="2962" spans="1:32" x14ac:dyDescent="0.15">
      <c r="A2962" s="8">
        <v>45751</v>
      </c>
      <c r="B2962" s="1" t="s">
        <v>47</v>
      </c>
      <c r="C2962" s="1" t="s">
        <v>58</v>
      </c>
      <c r="D2962" s="1">
        <v>142.75</v>
      </c>
      <c r="E2962" s="6">
        <v>3.13</v>
      </c>
      <c r="F2962" s="10">
        <v>0.33333333333333298</v>
      </c>
      <c r="G2962" s="1">
        <v>21.2</v>
      </c>
      <c r="H2962" s="1">
        <v>61</v>
      </c>
      <c r="I2962" s="1">
        <v>21.5</v>
      </c>
      <c r="J2962" s="1">
        <v>0.12</v>
      </c>
      <c r="K2962" s="1">
        <v>408</v>
      </c>
      <c r="L2962" s="1">
        <v>90</v>
      </c>
      <c r="M2962" s="6">
        <f t="shared" si="286"/>
        <v>21.609619947360557</v>
      </c>
      <c r="N2962" s="1">
        <v>0</v>
      </c>
      <c r="O2962" s="1">
        <v>0</v>
      </c>
      <c r="P2962" s="12">
        <f t="shared" si="287"/>
        <v>0</v>
      </c>
      <c r="Q2962" s="1">
        <v>0</v>
      </c>
      <c r="R2962" s="1">
        <v>0</v>
      </c>
      <c r="S2962" s="1">
        <v>0</v>
      </c>
      <c r="T2962" s="1">
        <v>0</v>
      </c>
      <c r="U2962" s="4" t="s">
        <v>34</v>
      </c>
      <c r="V2962">
        <v>0.49</v>
      </c>
      <c r="W2962">
        <v>0.4</v>
      </c>
      <c r="X2962">
        <v>0.75</v>
      </c>
      <c r="Y2962">
        <v>2.38</v>
      </c>
      <c r="Z2962">
        <v>0.25</v>
      </c>
      <c r="AA2962" s="5">
        <f t="shared" si="288"/>
        <v>0</v>
      </c>
      <c r="AB2962" s="15" cm="1">
        <f t="array" ref="AB2962">_xlfn.SWITCH(U2962,"夏",122,"冬",90,"春",153,"秋",153,0)</f>
        <v>153</v>
      </c>
      <c r="AC2962" s="16">
        <f t="shared" si="289"/>
        <v>0</v>
      </c>
      <c r="AD2962" s="5">
        <f>IFERROR(AA2962/D2962,0)</f>
        <v>0</v>
      </c>
      <c r="AE2962" s="15">
        <f t="shared" si="290"/>
        <v>0.41917808219178082</v>
      </c>
      <c r="AF2962" s="5">
        <f>IFERROR(AD2962*AE2962*48,0)</f>
        <v>0</v>
      </c>
    </row>
    <row r="2963" spans="1:32" x14ac:dyDescent="0.15">
      <c r="A2963" s="8">
        <v>45751</v>
      </c>
      <c r="B2963" s="1" t="s">
        <v>47</v>
      </c>
      <c r="C2963" s="1" t="s">
        <v>58</v>
      </c>
      <c r="D2963" s="1">
        <v>142.75</v>
      </c>
      <c r="E2963" s="6">
        <v>3.13</v>
      </c>
      <c r="F2963" s="10">
        <v>0.35416666666666702</v>
      </c>
      <c r="G2963" s="1">
        <v>21.6</v>
      </c>
      <c r="H2963" s="1">
        <v>59</v>
      </c>
      <c r="I2963" s="1">
        <v>21.9</v>
      </c>
      <c r="J2963" s="1">
        <v>0.14000000000000001</v>
      </c>
      <c r="K2963" s="1">
        <v>410</v>
      </c>
      <c r="L2963" s="1">
        <v>325</v>
      </c>
      <c r="M2963" s="6">
        <f t="shared" si="286"/>
        <v>22.01974795643406</v>
      </c>
      <c r="N2963" s="1">
        <v>0.7</v>
      </c>
      <c r="O2963" s="11" cm="1">
        <f t="array" ref="O2963">ROUND(_xlfn.SWITCH(C2963,"建筑专教",IF(S2963&gt;0.1,1.38,1.28),"阶梯教室",IF(S2963&gt;0.1,1.15,1.05),"公共教室",IF(S2963&gt;0.1,1.22,1.12),IF(S2963&gt;0.1,1.2,1.1))+(MOD(ROW()*11,31)/31-0.5)*0.06,2)</f>
        <v>1.37</v>
      </c>
      <c r="P2963" s="12">
        <f t="shared" si="287"/>
        <v>0.01</v>
      </c>
      <c r="Q2963" s="13">
        <f t="shared" si="291"/>
        <v>-0.40684462270344607</v>
      </c>
      <c r="R2963" s="1">
        <v>0</v>
      </c>
      <c r="S2963" s="1">
        <v>0.18</v>
      </c>
      <c r="T2963" s="1">
        <v>0.2</v>
      </c>
      <c r="U2963" s="4" t="s">
        <v>34</v>
      </c>
      <c r="V2963">
        <v>0.49</v>
      </c>
      <c r="W2963">
        <v>0.4</v>
      </c>
      <c r="X2963">
        <v>0.75</v>
      </c>
      <c r="Y2963">
        <v>2.38</v>
      </c>
      <c r="Z2963">
        <v>0.25</v>
      </c>
      <c r="AA2963" s="5">
        <f t="shared" si="288"/>
        <v>0.38</v>
      </c>
      <c r="AB2963" s="15" cm="1">
        <f t="array" ref="AB2963">_xlfn.SWITCH(U2963,"夏",122,"冬",90,"春",153,"秋",153,0)</f>
        <v>153</v>
      </c>
      <c r="AC2963" s="16">
        <f t="shared" si="289"/>
        <v>58.14</v>
      </c>
      <c r="AD2963" s="5">
        <f>IFERROR(AA2963/D2963,0)</f>
        <v>2.6619964973730297E-3</v>
      </c>
      <c r="AE2963" s="15">
        <f t="shared" si="290"/>
        <v>0.41917808219178082</v>
      </c>
      <c r="AF2963" s="5">
        <f>IFERROR(AD2963*AE2963*48,0)</f>
        <v>5.3560828155363095E-2</v>
      </c>
    </row>
    <row r="2964" spans="1:32" x14ac:dyDescent="0.15">
      <c r="A2964" s="8">
        <v>45751</v>
      </c>
      <c r="B2964" s="1" t="s">
        <v>47</v>
      </c>
      <c r="C2964" s="1" t="s">
        <v>58</v>
      </c>
      <c r="D2964" s="1">
        <v>142.75</v>
      </c>
      <c r="E2964" s="6">
        <v>3.13</v>
      </c>
      <c r="F2964" s="10">
        <v>0.375</v>
      </c>
      <c r="G2964" s="1">
        <v>22</v>
      </c>
      <c r="H2964" s="1">
        <v>57</v>
      </c>
      <c r="I2964" s="1">
        <v>22.3</v>
      </c>
      <c r="J2964" s="1">
        <v>0.13</v>
      </c>
      <c r="K2964" s="1">
        <v>438</v>
      </c>
      <c r="L2964" s="1">
        <v>355</v>
      </c>
      <c r="M2964" s="6">
        <f t="shared" si="286"/>
        <v>22.414078822986596</v>
      </c>
      <c r="N2964" s="1">
        <v>0.7</v>
      </c>
      <c r="O2964" s="11" cm="1">
        <f t="array" ref="O2964">ROUND(_xlfn.SWITCH(C2964,"建筑专教",IF(S2964&gt;0.1,1.38,1.28),"阶梯教室",IF(S2964&gt;0.1,1.15,1.05),"公共教室",IF(S2964&gt;0.1,1.22,1.12),IF(S2964&gt;0.1,1.2,1.1))+(MOD(ROW()*11,31)/31-0.5)*0.06,2)</f>
        <v>1.39</v>
      </c>
      <c r="P2964" s="12">
        <f t="shared" si="287"/>
        <v>0.04</v>
      </c>
      <c r="Q2964" s="13">
        <f t="shared" si="291"/>
        <v>-0.26938298096722119</v>
      </c>
      <c r="R2964" s="1">
        <v>0</v>
      </c>
      <c r="S2964" s="1">
        <v>0.18</v>
      </c>
      <c r="T2964" s="1">
        <v>0.28000000000000003</v>
      </c>
      <c r="U2964" s="4" t="s">
        <v>34</v>
      </c>
      <c r="V2964">
        <v>0.49</v>
      </c>
      <c r="W2964">
        <v>0.4</v>
      </c>
      <c r="X2964">
        <v>0.75</v>
      </c>
      <c r="Y2964">
        <v>2.38</v>
      </c>
      <c r="Z2964">
        <v>0.25</v>
      </c>
      <c r="AA2964" s="5">
        <f t="shared" si="288"/>
        <v>0.46</v>
      </c>
      <c r="AB2964" s="15" cm="1">
        <f t="array" ref="AB2964">_xlfn.SWITCH(U2964,"夏",122,"冬",90,"春",153,"秋",153,0)</f>
        <v>153</v>
      </c>
      <c r="AC2964" s="16">
        <f t="shared" si="289"/>
        <v>70.38000000000001</v>
      </c>
      <c r="AD2964" s="5">
        <f>IFERROR(AA2964/D2964,0)</f>
        <v>3.2224168126094572E-3</v>
      </c>
      <c r="AE2964" s="15">
        <f t="shared" si="290"/>
        <v>0.41917808219178082</v>
      </c>
      <c r="AF2964" s="5">
        <f>IFERROR(AD2964*AE2964*48,0)</f>
        <v>6.48367919775448E-2</v>
      </c>
    </row>
    <row r="2965" spans="1:32" x14ac:dyDescent="0.15">
      <c r="A2965" s="8">
        <v>45751</v>
      </c>
      <c r="B2965" s="1" t="s">
        <v>47</v>
      </c>
      <c r="C2965" s="1" t="s">
        <v>58</v>
      </c>
      <c r="D2965" s="1">
        <v>142.75</v>
      </c>
      <c r="E2965" s="6">
        <v>3.13</v>
      </c>
      <c r="F2965" s="10">
        <v>0.39583333333333298</v>
      </c>
      <c r="G2965" s="1">
        <v>22.4</v>
      </c>
      <c r="H2965" s="1">
        <v>55</v>
      </c>
      <c r="I2965" s="1">
        <v>22.7</v>
      </c>
      <c r="J2965" s="1">
        <v>0.11</v>
      </c>
      <c r="K2965" s="1">
        <v>438</v>
      </c>
      <c r="L2965" s="1">
        <v>385</v>
      </c>
      <c r="M2965" s="6">
        <f t="shared" si="286"/>
        <v>22.802786741020782</v>
      </c>
      <c r="N2965" s="1">
        <v>0.7</v>
      </c>
      <c r="O2965" s="11" cm="1">
        <f t="array" ref="O2965">ROUND(_xlfn.SWITCH(C2965,"建筑专教",IF(S2965&gt;0.1,1.38,1.28),"阶梯教室",IF(S2965&gt;0.1,1.15,1.05),"公共教室",IF(S2965&gt;0.1,1.22,1.12),IF(S2965&gt;0.1,1.2,1.1))+(MOD(ROW()*11,31)/31-0.5)*0.06,2)</f>
        <v>1.36</v>
      </c>
      <c r="P2965" s="12">
        <f t="shared" si="287"/>
        <v>0.04</v>
      </c>
      <c r="Q2965" s="13">
        <f t="shared" si="291"/>
        <v>-0.22626342568156313</v>
      </c>
      <c r="R2965" s="1">
        <v>0</v>
      </c>
      <c r="S2965" s="1">
        <v>0.18</v>
      </c>
      <c r="T2965" s="1">
        <v>0.2</v>
      </c>
      <c r="U2965" s="4" t="s">
        <v>34</v>
      </c>
      <c r="V2965">
        <v>0.49</v>
      </c>
      <c r="W2965">
        <v>0.4</v>
      </c>
      <c r="X2965">
        <v>0.75</v>
      </c>
      <c r="Y2965">
        <v>2.38</v>
      </c>
      <c r="Z2965">
        <v>0.25</v>
      </c>
      <c r="AA2965" s="5">
        <f t="shared" si="288"/>
        <v>0.38</v>
      </c>
      <c r="AB2965" s="15" cm="1">
        <f t="array" ref="AB2965">_xlfn.SWITCH(U2965,"夏",122,"冬",90,"春",153,"秋",153,0)</f>
        <v>153</v>
      </c>
      <c r="AC2965" s="16">
        <f t="shared" si="289"/>
        <v>58.14</v>
      </c>
      <c r="AD2965" s="5">
        <f>IFERROR(AA2965/D2965,0)</f>
        <v>2.6619964973730297E-3</v>
      </c>
      <c r="AE2965" s="15">
        <f t="shared" si="290"/>
        <v>0.41917808219178082</v>
      </c>
      <c r="AF2965" s="5">
        <f>IFERROR(AD2965*AE2965*48,0)</f>
        <v>5.3560828155363095E-2</v>
      </c>
    </row>
    <row r="2966" spans="1:32" x14ac:dyDescent="0.15">
      <c r="A2966" s="8">
        <v>45751</v>
      </c>
      <c r="B2966" s="1" t="s">
        <v>47</v>
      </c>
      <c r="C2966" s="1" t="s">
        <v>58</v>
      </c>
      <c r="D2966" s="1">
        <v>142.75</v>
      </c>
      <c r="E2966" s="6">
        <v>3.13</v>
      </c>
      <c r="F2966" s="10">
        <v>0.41666666666666702</v>
      </c>
      <c r="G2966" s="1">
        <v>22.8</v>
      </c>
      <c r="H2966" s="1">
        <v>53</v>
      </c>
      <c r="I2966" s="1">
        <v>23.1</v>
      </c>
      <c r="J2966" s="1">
        <v>0.14000000000000001</v>
      </c>
      <c r="K2966" s="1">
        <v>412</v>
      </c>
      <c r="L2966" s="1">
        <v>415</v>
      </c>
      <c r="M2966" s="6">
        <f t="shared" si="286"/>
        <v>23.218299836818233</v>
      </c>
      <c r="N2966" s="1">
        <v>0.7</v>
      </c>
      <c r="O2966" s="11" cm="1">
        <f t="array" ref="O2966">ROUND(_xlfn.SWITCH(C2966,"建筑专教",IF(S2966&gt;0.1,1.38,1.28),"阶梯教室",IF(S2966&gt;0.1,1.15,1.05),"公共教室",IF(S2966&gt;0.1,1.22,1.12),IF(S2966&gt;0.1,1.2,1.1))+(MOD(ROW()*11,31)/31-0.5)*0.06,2)</f>
        <v>1.38</v>
      </c>
      <c r="P2966" s="12">
        <f t="shared" si="287"/>
        <v>0.01</v>
      </c>
      <c r="Q2966" s="13">
        <f t="shared" si="291"/>
        <v>-8.9907401109189877E-2</v>
      </c>
      <c r="R2966" s="1">
        <v>0</v>
      </c>
      <c r="S2966" s="1">
        <v>0.18</v>
      </c>
      <c r="T2966" s="1">
        <v>0.12</v>
      </c>
      <c r="U2966" s="4" t="s">
        <v>34</v>
      </c>
      <c r="V2966">
        <v>0.49</v>
      </c>
      <c r="W2966">
        <v>0.4</v>
      </c>
      <c r="X2966">
        <v>0.75</v>
      </c>
      <c r="Y2966">
        <v>2.38</v>
      </c>
      <c r="Z2966">
        <v>0.25</v>
      </c>
      <c r="AA2966" s="5">
        <f t="shared" si="288"/>
        <v>0.3</v>
      </c>
      <c r="AB2966" s="15" cm="1">
        <f t="array" ref="AB2966">_xlfn.SWITCH(U2966,"夏",122,"冬",90,"春",153,"秋",153,0)</f>
        <v>153</v>
      </c>
      <c r="AC2966" s="16">
        <f t="shared" si="289"/>
        <v>45.9</v>
      </c>
      <c r="AD2966" s="5">
        <f>IFERROR(AA2966/D2966,0)</f>
        <v>2.1015761821366022E-3</v>
      </c>
      <c r="AE2966" s="15">
        <f t="shared" si="290"/>
        <v>0.41917808219178082</v>
      </c>
      <c r="AF2966" s="5">
        <f>IFERROR(AD2966*AE2966*48,0)</f>
        <v>4.2284864333181391E-2</v>
      </c>
    </row>
    <row r="2967" spans="1:32" x14ac:dyDescent="0.15">
      <c r="A2967" s="8">
        <v>45751</v>
      </c>
      <c r="B2967" s="1" t="s">
        <v>47</v>
      </c>
      <c r="C2967" s="1" t="s">
        <v>58</v>
      </c>
      <c r="D2967" s="1">
        <v>142.75</v>
      </c>
      <c r="E2967" s="6">
        <v>3.13</v>
      </c>
      <c r="F2967" s="10">
        <v>0.4375</v>
      </c>
      <c r="G2967" s="1">
        <v>23.2</v>
      </c>
      <c r="H2967" s="1">
        <v>51</v>
      </c>
      <c r="I2967" s="1">
        <v>23.5</v>
      </c>
      <c r="J2967" s="1">
        <v>0.11</v>
      </c>
      <c r="K2967" s="1">
        <v>405</v>
      </c>
      <c r="L2967" s="1">
        <v>445</v>
      </c>
      <c r="M2967" s="6">
        <f t="shared" si="286"/>
        <v>23.601957972216837</v>
      </c>
      <c r="N2967" s="1">
        <v>0</v>
      </c>
      <c r="O2967" s="1">
        <v>0</v>
      </c>
      <c r="P2967" s="12">
        <f t="shared" si="287"/>
        <v>0</v>
      </c>
      <c r="Q2967" s="1">
        <v>0</v>
      </c>
      <c r="R2967" s="1">
        <v>0</v>
      </c>
      <c r="S2967" s="1">
        <v>0</v>
      </c>
      <c r="T2967" s="1">
        <v>0</v>
      </c>
      <c r="U2967" s="4" t="s">
        <v>34</v>
      </c>
      <c r="V2967">
        <v>0.49</v>
      </c>
      <c r="W2967">
        <v>0.4</v>
      </c>
      <c r="X2967">
        <v>0.75</v>
      </c>
      <c r="Y2967">
        <v>2.38</v>
      </c>
      <c r="Z2967">
        <v>0.25</v>
      </c>
      <c r="AA2967" s="5">
        <f t="shared" si="288"/>
        <v>0</v>
      </c>
      <c r="AB2967" s="15" cm="1">
        <f t="array" ref="AB2967">_xlfn.SWITCH(U2967,"夏",122,"冬",90,"春",153,"秋",153,0)</f>
        <v>153</v>
      </c>
      <c r="AC2967" s="16">
        <f t="shared" si="289"/>
        <v>0</v>
      </c>
      <c r="AD2967" s="5">
        <f>IFERROR(AA2967/D2967,0)</f>
        <v>0</v>
      </c>
      <c r="AE2967" s="15">
        <f t="shared" si="290"/>
        <v>0.41917808219178082</v>
      </c>
      <c r="AF2967" s="5">
        <f>IFERROR(AD2967*AE2967*48,0)</f>
        <v>0</v>
      </c>
    </row>
    <row r="2968" spans="1:32" x14ac:dyDescent="0.15">
      <c r="A2968" s="8">
        <v>45751</v>
      </c>
      <c r="B2968" s="1" t="s">
        <v>47</v>
      </c>
      <c r="C2968" s="1" t="s">
        <v>58</v>
      </c>
      <c r="D2968" s="1">
        <v>142.75</v>
      </c>
      <c r="E2968" s="6">
        <v>3.13</v>
      </c>
      <c r="F2968" s="10">
        <v>0.45833333333333298</v>
      </c>
      <c r="G2968" s="1">
        <v>23.6</v>
      </c>
      <c r="H2968" s="1">
        <v>49</v>
      </c>
      <c r="I2968" s="1">
        <v>23.9</v>
      </c>
      <c r="J2968" s="1">
        <v>0.09</v>
      </c>
      <c r="K2968" s="1">
        <v>405</v>
      </c>
      <c r="L2968" s="1">
        <v>475</v>
      </c>
      <c r="M2968" s="6">
        <f t="shared" si="286"/>
        <v>23.990033041923482</v>
      </c>
      <c r="N2968" s="1">
        <v>0</v>
      </c>
      <c r="O2968" s="1">
        <v>0</v>
      </c>
      <c r="P2968" s="12">
        <f t="shared" si="287"/>
        <v>0</v>
      </c>
      <c r="Q2968" s="1">
        <v>0</v>
      </c>
      <c r="R2968" s="1">
        <v>0</v>
      </c>
      <c r="S2968" s="1">
        <v>0</v>
      </c>
      <c r="T2968" s="1">
        <v>0</v>
      </c>
      <c r="U2968" s="4" t="s">
        <v>34</v>
      </c>
      <c r="V2968">
        <v>0.49</v>
      </c>
      <c r="W2968">
        <v>0.4</v>
      </c>
      <c r="X2968">
        <v>0.75</v>
      </c>
      <c r="Y2968">
        <v>2.38</v>
      </c>
      <c r="Z2968">
        <v>0.25</v>
      </c>
      <c r="AA2968" s="5">
        <f t="shared" si="288"/>
        <v>0</v>
      </c>
      <c r="AB2968" s="15" cm="1">
        <f t="array" ref="AB2968">_xlfn.SWITCH(U2968,"夏",122,"冬",90,"春",153,"秋",153,0)</f>
        <v>153</v>
      </c>
      <c r="AC2968" s="16">
        <f t="shared" si="289"/>
        <v>0</v>
      </c>
      <c r="AD2968" s="5">
        <f>IFERROR(AA2968/D2968,0)</f>
        <v>0</v>
      </c>
      <c r="AE2968" s="15">
        <f t="shared" si="290"/>
        <v>0.41917808219178082</v>
      </c>
      <c r="AF2968" s="5">
        <f>IFERROR(AD2968*AE2968*48,0)</f>
        <v>0</v>
      </c>
    </row>
    <row r="2969" spans="1:32" x14ac:dyDescent="0.15">
      <c r="A2969" s="8">
        <v>45751</v>
      </c>
      <c r="B2969" s="1" t="s">
        <v>47</v>
      </c>
      <c r="C2969" s="1" t="s">
        <v>58</v>
      </c>
      <c r="D2969" s="1">
        <v>142.75</v>
      </c>
      <c r="E2969" s="6">
        <v>3.13</v>
      </c>
      <c r="F2969" s="10">
        <v>0.47916666666666702</v>
      </c>
      <c r="G2969" s="1">
        <v>24</v>
      </c>
      <c r="H2969" s="1">
        <v>47</v>
      </c>
      <c r="I2969" s="1">
        <v>24.3</v>
      </c>
      <c r="J2969" s="1">
        <v>7.0000000000000007E-2</v>
      </c>
      <c r="K2969" s="1">
        <v>405</v>
      </c>
      <c r="L2969" s="1">
        <v>140</v>
      </c>
      <c r="M2969" s="6">
        <f t="shared" si="286"/>
        <v>24.377124174436062</v>
      </c>
      <c r="N2969" s="1">
        <v>0</v>
      </c>
      <c r="O2969" s="1">
        <v>0</v>
      </c>
      <c r="P2969" s="12">
        <f t="shared" si="287"/>
        <v>0</v>
      </c>
      <c r="Q2969" s="1">
        <v>0</v>
      </c>
      <c r="R2969" s="1">
        <v>0</v>
      </c>
      <c r="S2969" s="1">
        <v>0</v>
      </c>
      <c r="T2969" s="1">
        <v>0</v>
      </c>
      <c r="U2969" s="4" t="s">
        <v>34</v>
      </c>
      <c r="V2969">
        <v>0.49</v>
      </c>
      <c r="W2969">
        <v>0.4</v>
      </c>
      <c r="X2969">
        <v>0.75</v>
      </c>
      <c r="Y2969">
        <v>2.38</v>
      </c>
      <c r="Z2969">
        <v>0.25</v>
      </c>
      <c r="AA2969" s="5">
        <f t="shared" si="288"/>
        <v>0</v>
      </c>
      <c r="AB2969" s="15" cm="1">
        <f t="array" ref="AB2969">_xlfn.SWITCH(U2969,"夏",122,"冬",90,"春",153,"秋",153,0)</f>
        <v>153</v>
      </c>
      <c r="AC2969" s="16">
        <f t="shared" si="289"/>
        <v>0</v>
      </c>
      <c r="AD2969" s="5">
        <f>IFERROR(AA2969/D2969,0)</f>
        <v>0</v>
      </c>
      <c r="AE2969" s="15">
        <f t="shared" si="290"/>
        <v>0.41917808219178082</v>
      </c>
      <c r="AF2969" s="5">
        <f>IFERROR(AD2969*AE2969*48,0)</f>
        <v>0</v>
      </c>
    </row>
    <row r="2970" spans="1:32" x14ac:dyDescent="0.15">
      <c r="A2970" s="8">
        <v>45751</v>
      </c>
      <c r="B2970" s="1" t="s">
        <v>47</v>
      </c>
      <c r="C2970" s="1" t="s">
        <v>58</v>
      </c>
      <c r="D2970" s="1">
        <v>142.75</v>
      </c>
      <c r="E2970" s="6">
        <v>3.13</v>
      </c>
      <c r="F2970" s="10">
        <v>0.5</v>
      </c>
      <c r="G2970" s="1">
        <v>24.4</v>
      </c>
      <c r="H2970" s="1">
        <v>45</v>
      </c>
      <c r="I2970" s="1">
        <v>24.7</v>
      </c>
      <c r="J2970" s="1">
        <v>7.0000000000000007E-2</v>
      </c>
      <c r="K2970" s="1">
        <v>405</v>
      </c>
      <c r="L2970" s="1">
        <v>115</v>
      </c>
      <c r="M2970" s="6">
        <f t="shared" si="286"/>
        <v>24.776814028079741</v>
      </c>
      <c r="N2970" s="1">
        <v>0</v>
      </c>
      <c r="O2970" s="1">
        <v>0</v>
      </c>
      <c r="P2970" s="12">
        <f t="shared" si="287"/>
        <v>0</v>
      </c>
      <c r="Q2970" s="1">
        <v>0</v>
      </c>
      <c r="R2970" s="1">
        <v>0</v>
      </c>
      <c r="S2970" s="1">
        <v>0.15</v>
      </c>
      <c r="T2970" s="1">
        <v>0</v>
      </c>
      <c r="U2970" s="4" t="s">
        <v>34</v>
      </c>
      <c r="V2970">
        <v>0.49</v>
      </c>
      <c r="W2970">
        <v>0.4</v>
      </c>
      <c r="X2970">
        <v>0.75</v>
      </c>
      <c r="Y2970">
        <v>2.38</v>
      </c>
      <c r="Z2970">
        <v>0.25</v>
      </c>
      <c r="AA2970" s="5">
        <f t="shared" si="288"/>
        <v>0.15</v>
      </c>
      <c r="AB2970" s="15" cm="1">
        <f t="array" ref="AB2970">_xlfn.SWITCH(U2970,"夏",122,"冬",90,"春",153,"秋",153,0)</f>
        <v>153</v>
      </c>
      <c r="AC2970" s="16">
        <f t="shared" si="289"/>
        <v>22.95</v>
      </c>
      <c r="AD2970" s="5">
        <f>IFERROR(AA2970/D2970,0)</f>
        <v>1.0507880910683011E-3</v>
      </c>
      <c r="AE2970" s="15">
        <f t="shared" si="290"/>
        <v>0.41917808219178082</v>
      </c>
      <c r="AF2970" s="5">
        <f>IFERROR(AD2970*AE2970*48,0)</f>
        <v>2.1142432166590695E-2</v>
      </c>
    </row>
    <row r="2971" spans="1:32" x14ac:dyDescent="0.15">
      <c r="A2971" s="8">
        <v>45751</v>
      </c>
      <c r="B2971" s="1" t="s">
        <v>47</v>
      </c>
      <c r="C2971" s="1" t="s">
        <v>58</v>
      </c>
      <c r="D2971" s="1">
        <v>142.75</v>
      </c>
      <c r="E2971" s="6">
        <v>3.13</v>
      </c>
      <c r="F2971" s="10">
        <v>0.52083333333333304</v>
      </c>
      <c r="G2971" s="1">
        <v>24.8</v>
      </c>
      <c r="H2971" s="1">
        <v>43</v>
      </c>
      <c r="I2971" s="1">
        <v>25.1</v>
      </c>
      <c r="J2971" s="1">
        <v>0.09</v>
      </c>
      <c r="K2971" s="1">
        <v>405</v>
      </c>
      <c r="L2971" s="1">
        <v>90</v>
      </c>
      <c r="M2971" s="6">
        <f t="shared" si="286"/>
        <v>25.188951319315493</v>
      </c>
      <c r="N2971" s="1">
        <v>0</v>
      </c>
      <c r="O2971" s="1">
        <v>0</v>
      </c>
      <c r="P2971" s="12">
        <f t="shared" si="287"/>
        <v>0</v>
      </c>
      <c r="Q2971" s="1">
        <v>0</v>
      </c>
      <c r="R2971" s="1">
        <v>0</v>
      </c>
      <c r="S2971" s="1">
        <v>0.15</v>
      </c>
      <c r="T2971" s="1">
        <v>0</v>
      </c>
      <c r="U2971" s="4" t="s">
        <v>34</v>
      </c>
      <c r="V2971">
        <v>0.49</v>
      </c>
      <c r="W2971">
        <v>0.4</v>
      </c>
      <c r="X2971">
        <v>0.75</v>
      </c>
      <c r="Y2971">
        <v>2.38</v>
      </c>
      <c r="Z2971">
        <v>0.25</v>
      </c>
      <c r="AA2971" s="5">
        <f t="shared" si="288"/>
        <v>0.15</v>
      </c>
      <c r="AB2971" s="15" cm="1">
        <f t="array" ref="AB2971">_xlfn.SWITCH(U2971,"夏",122,"冬",90,"春",153,"秋",153,0)</f>
        <v>153</v>
      </c>
      <c r="AC2971" s="16">
        <f t="shared" si="289"/>
        <v>22.95</v>
      </c>
      <c r="AD2971" s="5">
        <f>IFERROR(AA2971/D2971,0)</f>
        <v>1.0507880910683011E-3</v>
      </c>
      <c r="AE2971" s="15">
        <f t="shared" si="290"/>
        <v>0.41917808219178082</v>
      </c>
      <c r="AF2971" s="5">
        <f>IFERROR(AD2971*AE2971*48,0)</f>
        <v>2.1142432166590695E-2</v>
      </c>
    </row>
    <row r="2972" spans="1:32" x14ac:dyDescent="0.15">
      <c r="A2972" s="8">
        <v>45751</v>
      </c>
      <c r="B2972" s="1" t="s">
        <v>47</v>
      </c>
      <c r="C2972" s="1" t="s">
        <v>58</v>
      </c>
      <c r="D2972" s="1">
        <v>142.75</v>
      </c>
      <c r="E2972" s="6">
        <v>3.13</v>
      </c>
      <c r="F2972" s="10">
        <v>0.54166666666666696</v>
      </c>
      <c r="G2972" s="1">
        <v>25.2</v>
      </c>
      <c r="H2972" s="1">
        <v>41</v>
      </c>
      <c r="I2972" s="1">
        <v>25.5</v>
      </c>
      <c r="J2972" s="1">
        <v>0.11</v>
      </c>
      <c r="K2972" s="1">
        <v>406</v>
      </c>
      <c r="L2972" s="1">
        <v>80</v>
      </c>
      <c r="M2972" s="6">
        <f t="shared" si="286"/>
        <v>25.599924647424189</v>
      </c>
      <c r="N2972" s="1">
        <v>0</v>
      </c>
      <c r="O2972" s="1">
        <v>0</v>
      </c>
      <c r="P2972" s="12">
        <f t="shared" si="287"/>
        <v>0</v>
      </c>
      <c r="Q2972" s="1">
        <v>0</v>
      </c>
      <c r="R2972" s="1">
        <v>0</v>
      </c>
      <c r="S2972" s="1">
        <v>0.15</v>
      </c>
      <c r="T2972" s="1">
        <v>0</v>
      </c>
      <c r="U2972" s="4" t="s">
        <v>34</v>
      </c>
      <c r="V2972">
        <v>0.49</v>
      </c>
      <c r="W2972">
        <v>0.4</v>
      </c>
      <c r="X2972">
        <v>0.75</v>
      </c>
      <c r="Y2972">
        <v>2.38</v>
      </c>
      <c r="Z2972">
        <v>0.25</v>
      </c>
      <c r="AA2972" s="5">
        <f t="shared" si="288"/>
        <v>0.15</v>
      </c>
      <c r="AB2972" s="15" cm="1">
        <f t="array" ref="AB2972">_xlfn.SWITCH(U2972,"夏",122,"冬",90,"春",153,"秋",153,0)</f>
        <v>153</v>
      </c>
      <c r="AC2972" s="16">
        <f t="shared" si="289"/>
        <v>22.95</v>
      </c>
      <c r="AD2972" s="5">
        <f>IFERROR(AA2972/D2972,0)</f>
        <v>1.0507880910683011E-3</v>
      </c>
      <c r="AE2972" s="15">
        <f t="shared" si="290"/>
        <v>0.41917808219178082</v>
      </c>
      <c r="AF2972" s="5">
        <f>IFERROR(AD2972*AE2972*48,0)</f>
        <v>2.1142432166590695E-2</v>
      </c>
    </row>
    <row r="2973" spans="1:32" x14ac:dyDescent="0.15">
      <c r="A2973" s="8">
        <v>45751</v>
      </c>
      <c r="B2973" s="1" t="s">
        <v>47</v>
      </c>
      <c r="C2973" s="1" t="s">
        <v>58</v>
      </c>
      <c r="D2973" s="1">
        <v>142.75</v>
      </c>
      <c r="E2973" s="6">
        <v>3.13</v>
      </c>
      <c r="F2973" s="10">
        <v>0.5625</v>
      </c>
      <c r="G2973" s="1">
        <v>25.6</v>
      </c>
      <c r="H2973" s="1">
        <v>39</v>
      </c>
      <c r="I2973" s="1">
        <v>25.9</v>
      </c>
      <c r="J2973" s="1">
        <v>0.13</v>
      </c>
      <c r="K2973" s="1">
        <v>420</v>
      </c>
      <c r="L2973" s="1">
        <v>325</v>
      </c>
      <c r="M2973" s="6">
        <f t="shared" si="286"/>
        <v>26.010011346949682</v>
      </c>
      <c r="N2973" s="1">
        <v>0.7</v>
      </c>
      <c r="O2973" s="11" cm="1">
        <f t="array" ref="O2973">ROUND(_xlfn.SWITCH(C2973,"建筑专教",IF(S2973&gt;0.1,1.38,1.28),"阶梯教室",IF(S2973&gt;0.1,1.15,1.05),"公共教室",IF(S2973&gt;0.1,1.22,1.12),IF(S2973&gt;0.1,1.2,1.1))+(MOD(ROW()*11,31)/31-0.5)*0.06,2)</f>
        <v>1.41</v>
      </c>
      <c r="P2973" s="12">
        <f t="shared" si="287"/>
        <v>0.02</v>
      </c>
      <c r="Q2973" s="13">
        <f t="shared" si="291"/>
        <v>0.60984920977135881</v>
      </c>
      <c r="R2973" s="1">
        <v>0</v>
      </c>
      <c r="S2973" s="1">
        <v>0.15</v>
      </c>
      <c r="T2973" s="1">
        <v>0.26</v>
      </c>
      <c r="U2973" s="4" t="s">
        <v>34</v>
      </c>
      <c r="V2973">
        <v>0.49</v>
      </c>
      <c r="W2973">
        <v>0.4</v>
      </c>
      <c r="X2973">
        <v>0.75</v>
      </c>
      <c r="Y2973">
        <v>2.38</v>
      </c>
      <c r="Z2973">
        <v>0.25</v>
      </c>
      <c r="AA2973" s="5">
        <f t="shared" si="288"/>
        <v>0.41000000000000003</v>
      </c>
      <c r="AB2973" s="15" cm="1">
        <f t="array" ref="AB2973">_xlfn.SWITCH(U2973,"夏",122,"冬",90,"春",153,"秋",153,0)</f>
        <v>153</v>
      </c>
      <c r="AC2973" s="16">
        <f t="shared" si="289"/>
        <v>62.730000000000004</v>
      </c>
      <c r="AD2973" s="5">
        <f>IFERROR(AA2973/D2973,0)</f>
        <v>2.8721541155866904E-3</v>
      </c>
      <c r="AE2973" s="15">
        <f t="shared" si="290"/>
        <v>0.41917808219178082</v>
      </c>
      <c r="AF2973" s="5">
        <f>IFERROR(AD2973*AE2973*48,0)</f>
        <v>5.7789314588681251E-2</v>
      </c>
    </row>
    <row r="2974" spans="1:32" x14ac:dyDescent="0.15">
      <c r="A2974" s="8">
        <v>45751</v>
      </c>
      <c r="B2974" s="1" t="s">
        <v>47</v>
      </c>
      <c r="C2974" s="1" t="s">
        <v>58</v>
      </c>
      <c r="D2974" s="1">
        <v>142.75</v>
      </c>
      <c r="E2974" s="6">
        <v>3.13</v>
      </c>
      <c r="F2974" s="10">
        <v>0.58333333333333304</v>
      </c>
      <c r="G2974" s="1">
        <v>26</v>
      </c>
      <c r="H2974" s="1">
        <v>37</v>
      </c>
      <c r="I2974" s="1">
        <v>26.3</v>
      </c>
      <c r="J2974" s="1">
        <v>0.15</v>
      </c>
      <c r="K2974" s="1">
        <v>450</v>
      </c>
      <c r="L2974" s="1">
        <v>355</v>
      </c>
      <c r="M2974" s="6">
        <f t="shared" si="286"/>
        <v>26.419389082488465</v>
      </c>
      <c r="N2974" s="1">
        <v>0.7</v>
      </c>
      <c r="O2974" s="11" cm="1">
        <f t="array" ref="O2974">ROUND(_xlfn.SWITCH(C2974,"建筑专教",IF(S2974&gt;0.1,1.38,1.28),"阶梯教室",IF(S2974&gt;0.1,1.15,1.05),"公共教室",IF(S2974&gt;0.1,1.22,1.12),IF(S2974&gt;0.1,1.2,1.1))+(MOD(ROW()*11,31)/31-0.5)*0.06,2)</f>
        <v>1.37</v>
      </c>
      <c r="P2974" s="12">
        <f t="shared" si="287"/>
        <v>0.06</v>
      </c>
      <c r="Q2974" s="13">
        <f t="shared" si="291"/>
        <v>0.65682625175115761</v>
      </c>
      <c r="R2974" s="1">
        <v>0</v>
      </c>
      <c r="S2974" s="1">
        <v>0.15</v>
      </c>
      <c r="T2974" s="1">
        <v>0.34</v>
      </c>
      <c r="U2974" s="4" t="s">
        <v>34</v>
      </c>
      <c r="V2974">
        <v>0.49</v>
      </c>
      <c r="W2974">
        <v>0.4</v>
      </c>
      <c r="X2974">
        <v>0.75</v>
      </c>
      <c r="Y2974">
        <v>2.38</v>
      </c>
      <c r="Z2974">
        <v>0.25</v>
      </c>
      <c r="AA2974" s="5">
        <f t="shared" si="288"/>
        <v>0.49</v>
      </c>
      <c r="AB2974" s="15" cm="1">
        <f t="array" ref="AB2974">_xlfn.SWITCH(U2974,"夏",122,"冬",90,"春",153,"秋",153,0)</f>
        <v>153</v>
      </c>
      <c r="AC2974" s="16">
        <f t="shared" si="289"/>
        <v>74.97</v>
      </c>
      <c r="AD2974" s="5">
        <f>IFERROR(AA2974/D2974,0)</f>
        <v>3.4325744308231171E-3</v>
      </c>
      <c r="AE2974" s="15">
        <f t="shared" si="290"/>
        <v>0.41917808219178082</v>
      </c>
      <c r="AF2974" s="5">
        <f>IFERROR(AD2974*AE2974*48,0)</f>
        <v>6.9065278410862935E-2</v>
      </c>
    </row>
    <row r="2975" spans="1:32" x14ac:dyDescent="0.15">
      <c r="A2975" s="8">
        <v>45751</v>
      </c>
      <c r="B2975" s="1" t="s">
        <v>47</v>
      </c>
      <c r="C2975" s="1" t="s">
        <v>58</v>
      </c>
      <c r="D2975" s="1">
        <v>142.75</v>
      </c>
      <c r="E2975" s="6">
        <v>3.13</v>
      </c>
      <c r="F2975" s="10">
        <v>0.60416666666666696</v>
      </c>
      <c r="G2975" s="1">
        <v>26.4</v>
      </c>
      <c r="H2975" s="1">
        <v>35</v>
      </c>
      <c r="I2975" s="1">
        <v>26.7</v>
      </c>
      <c r="J2975" s="1">
        <v>0.13</v>
      </c>
      <c r="K2975" s="1">
        <v>425</v>
      </c>
      <c r="L2975" s="1">
        <v>385</v>
      </c>
      <c r="M2975" s="6">
        <f t="shared" si="286"/>
        <v>26.809133802792473</v>
      </c>
      <c r="N2975" s="1">
        <v>0.7</v>
      </c>
      <c r="O2975" s="11" cm="1">
        <f t="array" ref="O2975">ROUND(_xlfn.SWITCH(C2975,"建筑专教",IF(S2975&gt;0.1,1.38,1.28),"阶梯教室",IF(S2975&gt;0.1,1.15,1.05),"公共教室",IF(S2975&gt;0.1,1.22,1.12),IF(S2975&gt;0.1,1.2,1.1))+(MOD(ROW()*11,31)/31-0.5)*0.06,2)</f>
        <v>1.39</v>
      </c>
      <c r="P2975" s="12">
        <f t="shared" si="287"/>
        <v>0.03</v>
      </c>
      <c r="Q2975" s="13">
        <f t="shared" si="291"/>
        <v>0.76794914701232553</v>
      </c>
      <c r="R2975" s="1">
        <v>0</v>
      </c>
      <c r="S2975" s="1">
        <v>0.15</v>
      </c>
      <c r="T2975" s="1">
        <v>0.26</v>
      </c>
      <c r="U2975" s="4" t="s">
        <v>34</v>
      </c>
      <c r="V2975">
        <v>0.49</v>
      </c>
      <c r="W2975">
        <v>0.4</v>
      </c>
      <c r="X2975">
        <v>0.75</v>
      </c>
      <c r="Y2975">
        <v>2.38</v>
      </c>
      <c r="Z2975">
        <v>0.25</v>
      </c>
      <c r="AA2975" s="5">
        <f t="shared" si="288"/>
        <v>0.41000000000000003</v>
      </c>
      <c r="AB2975" s="15" cm="1">
        <f t="array" ref="AB2975">_xlfn.SWITCH(U2975,"夏",122,"冬",90,"春",153,"秋",153,0)</f>
        <v>153</v>
      </c>
      <c r="AC2975" s="16">
        <f t="shared" si="289"/>
        <v>62.730000000000004</v>
      </c>
      <c r="AD2975" s="5">
        <f>IFERROR(AA2975/D2975,0)</f>
        <v>2.8721541155866904E-3</v>
      </c>
      <c r="AE2975" s="15">
        <f t="shared" si="290"/>
        <v>0.41917808219178082</v>
      </c>
      <c r="AF2975" s="5">
        <f>IFERROR(AD2975*AE2975*48,0)</f>
        <v>5.7789314588681251E-2</v>
      </c>
    </row>
    <row r="2976" spans="1:32" x14ac:dyDescent="0.15">
      <c r="A2976" s="8">
        <v>45751</v>
      </c>
      <c r="B2976" s="1" t="s">
        <v>47</v>
      </c>
      <c r="C2976" s="1" t="s">
        <v>58</v>
      </c>
      <c r="D2976" s="1">
        <v>142.75</v>
      </c>
      <c r="E2976" s="6">
        <v>3.13</v>
      </c>
      <c r="F2976" s="10">
        <v>0.625</v>
      </c>
      <c r="G2976" s="1">
        <v>26</v>
      </c>
      <c r="H2976" s="1">
        <v>33</v>
      </c>
      <c r="I2976" s="1">
        <v>27.1</v>
      </c>
      <c r="J2976" s="1">
        <v>0.11</v>
      </c>
      <c r="K2976" s="1">
        <v>405</v>
      </c>
      <c r="L2976" s="1">
        <v>415</v>
      </c>
      <c r="M2976" s="6">
        <f t="shared" ref="M2976:M3039" si="292">IFERROR(POWER((I2976+273.15)^4+133500000*POWER(J2976,0.6)*(I2976-G2976),0.25)-273.15,I2976)</f>
        <v>27.460096840851179</v>
      </c>
      <c r="N2976" s="1">
        <v>0.7</v>
      </c>
      <c r="O2976" s="11" cm="1">
        <f t="array" ref="O2976">ROUND(_xlfn.SWITCH(C2976,"建筑专教",IF(S2976&gt;0.1,1.38,1.28),"阶梯教室",IF(S2976&gt;0.1,1.15,1.05),"公共教室",IF(S2976&gt;0.1,1.22,1.12),IF(S2976&gt;0.1,1.2,1.1))+(MOD(ROW()*11,31)/31-0.5)*0.06,2)</f>
        <v>1.35</v>
      </c>
      <c r="P2976" s="12">
        <f t="shared" si="287"/>
        <v>0.01</v>
      </c>
      <c r="Q2976" s="13">
        <f t="shared" si="291"/>
        <v>0.74478839927599327</v>
      </c>
      <c r="R2976" s="1">
        <v>0</v>
      </c>
      <c r="S2976" s="1">
        <v>0.15</v>
      </c>
      <c r="T2976" s="1">
        <v>0.18</v>
      </c>
      <c r="U2976" s="4" t="s">
        <v>34</v>
      </c>
      <c r="V2976">
        <v>0.49</v>
      </c>
      <c r="W2976">
        <v>0.4</v>
      </c>
      <c r="X2976">
        <v>0.75</v>
      </c>
      <c r="Y2976">
        <v>2.38</v>
      </c>
      <c r="Z2976">
        <v>0.25</v>
      </c>
      <c r="AA2976" s="5">
        <f t="shared" si="288"/>
        <v>0.32999999999999996</v>
      </c>
      <c r="AB2976" s="15" cm="1">
        <f t="array" ref="AB2976">_xlfn.SWITCH(U2976,"夏",122,"冬",90,"春",153,"秋",153,0)</f>
        <v>153</v>
      </c>
      <c r="AC2976" s="16">
        <f t="shared" si="289"/>
        <v>50.489999999999995</v>
      </c>
      <c r="AD2976" s="5">
        <f>IFERROR(AA2976/D2976,0)</f>
        <v>2.3117338003502625E-3</v>
      </c>
      <c r="AE2976" s="15">
        <f t="shared" si="290"/>
        <v>0.41917808219178082</v>
      </c>
      <c r="AF2976" s="5">
        <f>IFERROR(AD2976*AE2976*48,0)</f>
        <v>4.6513350766499525E-2</v>
      </c>
    </row>
    <row r="2977" spans="1:32" x14ac:dyDescent="0.15">
      <c r="A2977" s="8">
        <v>45751</v>
      </c>
      <c r="B2977" s="1" t="s">
        <v>47</v>
      </c>
      <c r="C2977" s="1" t="s">
        <v>58</v>
      </c>
      <c r="D2977" s="1">
        <v>142.75</v>
      </c>
      <c r="E2977" s="6">
        <v>3.13</v>
      </c>
      <c r="F2977" s="10">
        <v>0.64583333333333304</v>
      </c>
      <c r="G2977" s="1">
        <v>27.2</v>
      </c>
      <c r="H2977" s="1">
        <v>31</v>
      </c>
      <c r="I2977" s="1">
        <v>27.5</v>
      </c>
      <c r="J2977" s="1">
        <v>0.09</v>
      </c>
      <c r="K2977" s="1">
        <v>405</v>
      </c>
      <c r="L2977" s="1">
        <v>445</v>
      </c>
      <c r="M2977" s="6">
        <f t="shared" si="292"/>
        <v>27.586839287862801</v>
      </c>
      <c r="N2977" s="1">
        <v>0.7</v>
      </c>
      <c r="O2977" s="11" cm="1">
        <f t="array" ref="O2977">ROUND(_xlfn.SWITCH(C2977,"建筑专教",IF(S2977&gt;0.1,1.38,1.28),"阶梯教室",IF(S2977&gt;0.1,1.15,1.05),"公共教室",IF(S2977&gt;0.1,1.22,1.12),IF(S2977&gt;0.1,1.2,1.1))+(MOD(ROW()*11,31)/31-0.5)*0.06,2)</f>
        <v>1.37</v>
      </c>
      <c r="P2977" s="12">
        <f t="shared" si="287"/>
        <v>0.01</v>
      </c>
      <c r="Q2977" s="13">
        <f t="shared" si="291"/>
        <v>0.92532358433610007</v>
      </c>
      <c r="R2977" s="1">
        <v>0</v>
      </c>
      <c r="S2977" s="1">
        <v>0.15</v>
      </c>
      <c r="T2977" s="1">
        <v>0.1</v>
      </c>
      <c r="U2977" s="4" t="s">
        <v>34</v>
      </c>
      <c r="V2977">
        <v>0.49</v>
      </c>
      <c r="W2977">
        <v>0.4</v>
      </c>
      <c r="X2977">
        <v>0.75</v>
      </c>
      <c r="Y2977">
        <v>2.38</v>
      </c>
      <c r="Z2977">
        <v>0.25</v>
      </c>
      <c r="AA2977" s="5">
        <f t="shared" si="288"/>
        <v>0.25</v>
      </c>
      <c r="AB2977" s="15" cm="1">
        <f t="array" ref="AB2977">_xlfn.SWITCH(U2977,"夏",122,"冬",90,"春",153,"秋",153,0)</f>
        <v>153</v>
      </c>
      <c r="AC2977" s="16">
        <f t="shared" si="289"/>
        <v>38.25</v>
      </c>
      <c r="AD2977" s="5">
        <f>IFERROR(AA2977/D2977,0)</f>
        <v>1.7513134851138354E-3</v>
      </c>
      <c r="AE2977" s="15">
        <f t="shared" si="290"/>
        <v>0.41917808219178082</v>
      </c>
      <c r="AF2977" s="5">
        <f>IFERROR(AD2977*AE2977*48,0)</f>
        <v>3.5237386944317828E-2</v>
      </c>
    </row>
    <row r="2978" spans="1:32" x14ac:dyDescent="0.15">
      <c r="A2978" s="8">
        <v>45751</v>
      </c>
      <c r="B2978" s="1" t="s">
        <v>47</v>
      </c>
      <c r="C2978" s="1" t="s">
        <v>58</v>
      </c>
      <c r="D2978" s="1">
        <v>142.75</v>
      </c>
      <c r="E2978" s="6">
        <v>3.13</v>
      </c>
      <c r="F2978" s="10">
        <v>0.66666666666666696</v>
      </c>
      <c r="G2978" s="1">
        <v>27.6</v>
      </c>
      <c r="H2978" s="1">
        <v>29</v>
      </c>
      <c r="I2978" s="1">
        <v>27.9</v>
      </c>
      <c r="J2978" s="1">
        <v>0.09</v>
      </c>
      <c r="K2978" s="1">
        <v>405</v>
      </c>
      <c r="L2978" s="1">
        <v>475</v>
      </c>
      <c r="M2978" s="6">
        <f t="shared" si="292"/>
        <v>27.986493800608173</v>
      </c>
      <c r="N2978" s="1">
        <v>0</v>
      </c>
      <c r="O2978" s="1">
        <v>0</v>
      </c>
      <c r="P2978" s="12">
        <f t="shared" si="287"/>
        <v>0</v>
      </c>
      <c r="Q2978" s="1">
        <v>0</v>
      </c>
      <c r="R2978" s="1">
        <v>0</v>
      </c>
      <c r="S2978" s="1">
        <v>0</v>
      </c>
      <c r="T2978" s="1">
        <v>0</v>
      </c>
      <c r="U2978" s="4" t="s">
        <v>34</v>
      </c>
      <c r="V2978">
        <v>0.49</v>
      </c>
      <c r="W2978">
        <v>0.4</v>
      </c>
      <c r="X2978">
        <v>0.75</v>
      </c>
      <c r="Y2978">
        <v>2.38</v>
      </c>
      <c r="Z2978">
        <v>0.25</v>
      </c>
      <c r="AA2978" s="5">
        <f t="shared" si="288"/>
        <v>0</v>
      </c>
      <c r="AB2978" s="15" cm="1">
        <f t="array" ref="AB2978">_xlfn.SWITCH(U2978,"夏",122,"冬",90,"春",153,"秋",153,0)</f>
        <v>153</v>
      </c>
      <c r="AC2978" s="16">
        <f t="shared" si="289"/>
        <v>0</v>
      </c>
      <c r="AD2978" s="5">
        <f>IFERROR(AA2978/D2978,0)</f>
        <v>0</v>
      </c>
      <c r="AE2978" s="15">
        <f t="shared" si="290"/>
        <v>0.41917808219178082</v>
      </c>
      <c r="AF2978" s="5">
        <f>IFERROR(AD2978*AE2978*48,0)</f>
        <v>0</v>
      </c>
    </row>
    <row r="2979" spans="1:32" x14ac:dyDescent="0.15">
      <c r="A2979" s="8">
        <v>45751</v>
      </c>
      <c r="B2979" s="1" t="s">
        <v>47</v>
      </c>
      <c r="C2979" s="1" t="s">
        <v>58</v>
      </c>
      <c r="D2979" s="1">
        <v>142.75</v>
      </c>
      <c r="E2979" s="6">
        <v>3.13</v>
      </c>
      <c r="F2979" s="10">
        <v>0.6875</v>
      </c>
      <c r="G2979" s="1">
        <v>28</v>
      </c>
      <c r="H2979" s="1">
        <v>27</v>
      </c>
      <c r="I2979" s="1">
        <v>28.3</v>
      </c>
      <c r="J2979" s="1">
        <v>0.11</v>
      </c>
      <c r="K2979" s="1">
        <v>405</v>
      </c>
      <c r="L2979" s="1">
        <v>130</v>
      </c>
      <c r="M2979" s="6">
        <f t="shared" si="292"/>
        <v>28.397167784137878</v>
      </c>
      <c r="N2979" s="1">
        <v>0</v>
      </c>
      <c r="O2979" s="1">
        <v>0</v>
      </c>
      <c r="P2979" s="12">
        <f t="shared" si="287"/>
        <v>0</v>
      </c>
      <c r="Q2979" s="1">
        <v>0</v>
      </c>
      <c r="R2979" s="1">
        <v>0</v>
      </c>
      <c r="S2979" s="1">
        <v>0</v>
      </c>
      <c r="T2979" s="1">
        <v>0</v>
      </c>
      <c r="U2979" s="4" t="s">
        <v>34</v>
      </c>
      <c r="V2979">
        <v>0.49</v>
      </c>
      <c r="W2979">
        <v>0.4</v>
      </c>
      <c r="X2979">
        <v>0.75</v>
      </c>
      <c r="Y2979">
        <v>2.38</v>
      </c>
      <c r="Z2979">
        <v>0.25</v>
      </c>
      <c r="AA2979" s="5">
        <f t="shared" si="288"/>
        <v>0</v>
      </c>
      <c r="AB2979" s="15" cm="1">
        <f t="array" ref="AB2979">_xlfn.SWITCH(U2979,"夏",122,"冬",90,"春",153,"秋",153,0)</f>
        <v>153</v>
      </c>
      <c r="AC2979" s="16">
        <f t="shared" si="289"/>
        <v>0</v>
      </c>
      <c r="AD2979" s="5">
        <f>IFERROR(AA2979/D2979,0)</f>
        <v>0</v>
      </c>
      <c r="AE2979" s="15">
        <f t="shared" si="290"/>
        <v>0.41917808219178082</v>
      </c>
      <c r="AF2979" s="5">
        <f>IFERROR(AD2979*AE2979*48,0)</f>
        <v>0</v>
      </c>
    </row>
    <row r="2980" spans="1:32" x14ac:dyDescent="0.15">
      <c r="A2980" s="8">
        <v>45751</v>
      </c>
      <c r="B2980" s="1" t="s">
        <v>47</v>
      </c>
      <c r="C2980" s="1" t="s">
        <v>58</v>
      </c>
      <c r="D2980" s="1">
        <v>142.75</v>
      </c>
      <c r="E2980" s="6">
        <v>3.13</v>
      </c>
      <c r="F2980" s="10">
        <v>0.70833333333333304</v>
      </c>
      <c r="G2980" s="1">
        <v>28.4</v>
      </c>
      <c r="H2980" s="1">
        <v>25</v>
      </c>
      <c r="I2980" s="1">
        <v>28.7</v>
      </c>
      <c r="J2980" s="1">
        <v>0.13</v>
      </c>
      <c r="K2980" s="1">
        <v>405</v>
      </c>
      <c r="L2980" s="1">
        <v>110</v>
      </c>
      <c r="M2980" s="6">
        <f t="shared" si="292"/>
        <v>28.806980377379034</v>
      </c>
      <c r="N2980" s="1">
        <v>0</v>
      </c>
      <c r="O2980" s="1">
        <v>0</v>
      </c>
      <c r="P2980" s="12">
        <f t="shared" si="287"/>
        <v>0</v>
      </c>
      <c r="Q2980" s="1">
        <v>0</v>
      </c>
      <c r="R2980" s="1">
        <v>0</v>
      </c>
      <c r="S2980" s="1">
        <v>0</v>
      </c>
      <c r="T2980" s="1">
        <v>0</v>
      </c>
      <c r="U2980" s="4" t="s">
        <v>34</v>
      </c>
      <c r="V2980">
        <v>0.49</v>
      </c>
      <c r="W2980">
        <v>0.4</v>
      </c>
      <c r="X2980">
        <v>0.75</v>
      </c>
      <c r="Y2980">
        <v>2.38</v>
      </c>
      <c r="Z2980">
        <v>0.25</v>
      </c>
      <c r="AA2980" s="5">
        <f t="shared" si="288"/>
        <v>0</v>
      </c>
      <c r="AB2980" s="15" cm="1">
        <f t="array" ref="AB2980">_xlfn.SWITCH(U2980,"夏",122,"冬",90,"春",153,"秋",153,0)</f>
        <v>153</v>
      </c>
      <c r="AC2980" s="16">
        <f t="shared" si="289"/>
        <v>0</v>
      </c>
      <c r="AD2980" s="5">
        <f>IFERROR(AA2980/D2980,0)</f>
        <v>0</v>
      </c>
      <c r="AE2980" s="15">
        <f t="shared" si="290"/>
        <v>0.41917808219178082</v>
      </c>
      <c r="AF2980" s="5">
        <f>IFERROR(AD2980*AE2980*48,0)</f>
        <v>0</v>
      </c>
    </row>
    <row r="2981" spans="1:32" x14ac:dyDescent="0.15">
      <c r="A2981" s="8">
        <v>45751</v>
      </c>
      <c r="B2981" s="1" t="s">
        <v>47</v>
      </c>
      <c r="C2981" s="1" t="s">
        <v>58</v>
      </c>
      <c r="D2981" s="1">
        <v>142.75</v>
      </c>
      <c r="E2981" s="6">
        <v>3.13</v>
      </c>
      <c r="F2981" s="10">
        <v>0.72916666666666696</v>
      </c>
      <c r="G2981" s="1">
        <v>28.8</v>
      </c>
      <c r="H2981" s="1">
        <v>23</v>
      </c>
      <c r="I2981" s="1">
        <v>29.1</v>
      </c>
      <c r="J2981" s="1">
        <v>0.15</v>
      </c>
      <c r="K2981" s="1">
        <v>405</v>
      </c>
      <c r="L2981" s="1">
        <v>85</v>
      </c>
      <c r="M2981" s="6">
        <f t="shared" si="292"/>
        <v>29.21610425164971</v>
      </c>
      <c r="N2981" s="1">
        <v>0</v>
      </c>
      <c r="O2981" s="1">
        <v>0</v>
      </c>
      <c r="P2981" s="12">
        <f t="shared" ref="P2981:P3044" si="293">IF(O2981=0,0,ROUND(MIN(MAX((K2981-400)/(320*E2981*IF(C2981="公共教室",0.95,IF(C2981="建筑专教",0.85,IF(C2981="阶梯教室",1.15,1)))),0),2),2))</f>
        <v>0</v>
      </c>
      <c r="Q2981" s="1">
        <v>0</v>
      </c>
      <c r="R2981" s="1">
        <v>0</v>
      </c>
      <c r="S2981" s="1">
        <v>0</v>
      </c>
      <c r="T2981" s="1">
        <v>0</v>
      </c>
      <c r="U2981" s="4" t="s">
        <v>34</v>
      </c>
      <c r="V2981">
        <v>0.49</v>
      </c>
      <c r="W2981">
        <v>0.4</v>
      </c>
      <c r="X2981">
        <v>0.75</v>
      </c>
      <c r="Y2981">
        <v>2.38</v>
      </c>
      <c r="Z2981">
        <v>0.25</v>
      </c>
      <c r="AA2981" s="5">
        <f t="shared" si="288"/>
        <v>0</v>
      </c>
      <c r="AB2981" s="15" cm="1">
        <f t="array" ref="AB2981">_xlfn.SWITCH(U2981,"夏",122,"冬",90,"春",153,"秋",153,0)</f>
        <v>153</v>
      </c>
      <c r="AC2981" s="16">
        <f t="shared" si="289"/>
        <v>0</v>
      </c>
      <c r="AD2981" s="5">
        <f>IFERROR(AA2981/D2981,0)</f>
        <v>0</v>
      </c>
      <c r="AE2981" s="15">
        <f t="shared" si="290"/>
        <v>0.41917808219178082</v>
      </c>
      <c r="AF2981" s="5">
        <f>IFERROR(AD2981*AE2981*48,0)</f>
        <v>0</v>
      </c>
    </row>
    <row r="2982" spans="1:32" x14ac:dyDescent="0.15">
      <c r="A2982" s="8">
        <v>45751</v>
      </c>
      <c r="B2982" s="1" t="s">
        <v>47</v>
      </c>
      <c r="C2982" s="1" t="s">
        <v>58</v>
      </c>
      <c r="D2982" s="1">
        <v>142.75</v>
      </c>
      <c r="E2982" s="6">
        <v>3.13</v>
      </c>
      <c r="F2982" s="10">
        <v>0.75</v>
      </c>
      <c r="G2982" s="1">
        <v>29.2</v>
      </c>
      <c r="H2982" s="1">
        <v>21</v>
      </c>
      <c r="I2982" s="1">
        <v>29.5</v>
      </c>
      <c r="J2982" s="1">
        <v>0.13</v>
      </c>
      <c r="K2982" s="1">
        <v>406</v>
      </c>
      <c r="L2982" s="1">
        <v>305</v>
      </c>
      <c r="M2982" s="6">
        <f t="shared" si="292"/>
        <v>29.606134862466149</v>
      </c>
      <c r="N2982" s="1">
        <v>0.7</v>
      </c>
      <c r="O2982" s="11" cm="1">
        <f t="array" ref="O2982">ROUND(_xlfn.SWITCH(C2982,"建筑专教",IF(S2982&gt;0.1,1.38,1.28),"阶梯教室",IF(S2982&gt;0.1,1.15,1.05),"公共教室",IF(S2982&gt;0.1,1.22,1.12),IF(S2982&gt;0.1,1.2,1.1))+(MOD(ROW()*11,31)/31-0.5)*0.06,2)</f>
        <v>1.36</v>
      </c>
      <c r="P2982" s="12">
        <f t="shared" si="293"/>
        <v>0.01</v>
      </c>
      <c r="Q2982" s="13">
        <f t="shared" si="291"/>
        <v>1.3549507265822895</v>
      </c>
      <c r="R2982" s="1">
        <v>0</v>
      </c>
      <c r="S2982" s="1">
        <v>0.18</v>
      </c>
      <c r="T2982" s="1">
        <v>0.2</v>
      </c>
      <c r="U2982" s="4" t="s">
        <v>34</v>
      </c>
      <c r="V2982">
        <v>0.49</v>
      </c>
      <c r="W2982">
        <v>0.4</v>
      </c>
      <c r="X2982">
        <v>0.75</v>
      </c>
      <c r="Y2982">
        <v>2.38</v>
      </c>
      <c r="Z2982">
        <v>0.25</v>
      </c>
      <c r="AA2982" s="5">
        <f t="shared" si="288"/>
        <v>0.38</v>
      </c>
      <c r="AB2982" s="15" cm="1">
        <f t="array" ref="AB2982">_xlfn.SWITCH(U2982,"夏",122,"冬",90,"春",153,"秋",153,0)</f>
        <v>153</v>
      </c>
      <c r="AC2982" s="16">
        <f t="shared" si="289"/>
        <v>58.14</v>
      </c>
      <c r="AD2982" s="5">
        <f>IFERROR(AA2982/D2982,0)</f>
        <v>2.6619964973730297E-3</v>
      </c>
      <c r="AE2982" s="15">
        <f t="shared" si="290"/>
        <v>0.41917808219178082</v>
      </c>
      <c r="AF2982" s="5">
        <f>IFERROR(AD2982*AE2982*48,0)</f>
        <v>5.3560828155363095E-2</v>
      </c>
    </row>
    <row r="2983" spans="1:32" x14ac:dyDescent="0.15">
      <c r="A2983" s="8">
        <v>45751</v>
      </c>
      <c r="B2983" s="1" t="s">
        <v>47</v>
      </c>
      <c r="C2983" s="1" t="s">
        <v>58</v>
      </c>
      <c r="D2983" s="1">
        <v>142.75</v>
      </c>
      <c r="E2983" s="6">
        <v>3.13</v>
      </c>
      <c r="F2983" s="10">
        <v>0.77083333333333304</v>
      </c>
      <c r="G2983" s="1">
        <v>29.6</v>
      </c>
      <c r="H2983" s="1">
        <v>19</v>
      </c>
      <c r="I2983" s="1">
        <v>29.9</v>
      </c>
      <c r="J2983" s="1">
        <v>0.11</v>
      </c>
      <c r="K2983" s="1">
        <v>428</v>
      </c>
      <c r="L2983" s="1">
        <v>335</v>
      </c>
      <c r="M2983" s="6">
        <f t="shared" si="292"/>
        <v>29.995637826091979</v>
      </c>
      <c r="N2983" s="1">
        <v>0.7</v>
      </c>
      <c r="O2983" s="11" cm="1">
        <f t="array" ref="O2983">ROUND(_xlfn.SWITCH(C2983,"建筑专教",IF(S2983&gt;0.1,1.38,1.28),"阶梯教室",IF(S2983&gt;0.1,1.15,1.05),"公共教室",IF(S2983&gt;0.1,1.22,1.12),IF(S2983&gt;0.1,1.2,1.1))+(MOD(ROW()*11,31)/31-0.5)*0.06,2)</f>
        <v>1.38</v>
      </c>
      <c r="P2983" s="12">
        <f t="shared" si="293"/>
        <v>0.03</v>
      </c>
      <c r="Q2983" s="13">
        <f t="shared" si="291"/>
        <v>1.4473056374480824</v>
      </c>
      <c r="R2983" s="1">
        <v>0</v>
      </c>
      <c r="S2983" s="1">
        <v>0.18</v>
      </c>
      <c r="T2983" s="1">
        <v>0.28000000000000003</v>
      </c>
      <c r="U2983" s="4" t="s">
        <v>34</v>
      </c>
      <c r="V2983">
        <v>0.49</v>
      </c>
      <c r="W2983">
        <v>0.4</v>
      </c>
      <c r="X2983">
        <v>0.75</v>
      </c>
      <c r="Y2983">
        <v>2.38</v>
      </c>
      <c r="Z2983">
        <v>0.25</v>
      </c>
      <c r="AA2983" s="5">
        <f t="shared" si="288"/>
        <v>0.46</v>
      </c>
      <c r="AB2983" s="15" cm="1">
        <f t="array" ref="AB2983">_xlfn.SWITCH(U2983,"夏",122,"冬",90,"春",153,"秋",153,0)</f>
        <v>153</v>
      </c>
      <c r="AC2983" s="16">
        <f t="shared" si="289"/>
        <v>70.38000000000001</v>
      </c>
      <c r="AD2983" s="5">
        <f>IFERROR(AA2983/D2983,0)</f>
        <v>3.2224168126094572E-3</v>
      </c>
      <c r="AE2983" s="15">
        <f t="shared" si="290"/>
        <v>0.41917808219178082</v>
      </c>
      <c r="AF2983" s="5">
        <f>IFERROR(AD2983*AE2983*48,0)</f>
        <v>6.48367919775448E-2</v>
      </c>
    </row>
    <row r="2984" spans="1:32" x14ac:dyDescent="0.15">
      <c r="A2984" s="8">
        <v>45751</v>
      </c>
      <c r="B2984" s="1" t="s">
        <v>47</v>
      </c>
      <c r="C2984" s="1" t="s">
        <v>58</v>
      </c>
      <c r="D2984" s="1">
        <v>142.75</v>
      </c>
      <c r="E2984" s="6">
        <v>3.13</v>
      </c>
      <c r="F2984" s="10">
        <v>0.79166666666666696</v>
      </c>
      <c r="G2984" s="1">
        <v>30</v>
      </c>
      <c r="H2984" s="1">
        <v>17</v>
      </c>
      <c r="I2984" s="1">
        <v>30.3</v>
      </c>
      <c r="J2984" s="1">
        <v>0.09</v>
      </c>
      <c r="K2984" s="1">
        <v>428</v>
      </c>
      <c r="L2984" s="1">
        <v>365</v>
      </c>
      <c r="M2984" s="6">
        <f t="shared" si="292"/>
        <v>30.38445887620594</v>
      </c>
      <c r="N2984" s="1">
        <v>0.7</v>
      </c>
      <c r="O2984" s="11" cm="1">
        <f t="array" ref="O2984">ROUND(_xlfn.SWITCH(C2984,"建筑专教",IF(S2984&gt;0.1,1.38,1.28),"阶梯教室",IF(S2984&gt;0.1,1.15,1.05),"公共教室",IF(S2984&gt;0.1,1.22,1.12),IF(S2984&gt;0.1,1.2,1.1))+(MOD(ROW()*11,31)/31-0.5)*0.06,2)</f>
        <v>1.4</v>
      </c>
      <c r="P2984" s="12">
        <f t="shared" si="293"/>
        <v>0.03</v>
      </c>
      <c r="Q2984" s="13">
        <f t="shared" si="291"/>
        <v>1.5356357934475533</v>
      </c>
      <c r="R2984" s="1">
        <v>0</v>
      </c>
      <c r="S2984" s="1">
        <v>0.18</v>
      </c>
      <c r="T2984" s="1">
        <v>0.28000000000000003</v>
      </c>
      <c r="U2984" s="4" t="s">
        <v>34</v>
      </c>
      <c r="V2984">
        <v>0.49</v>
      </c>
      <c r="W2984">
        <v>0.4</v>
      </c>
      <c r="X2984">
        <v>0.75</v>
      </c>
      <c r="Y2984">
        <v>2.38</v>
      </c>
      <c r="Z2984">
        <v>0.25</v>
      </c>
      <c r="AA2984" s="5">
        <f t="shared" ref="AA2984:AA3047" si="294">R2984+S2984+T2984</f>
        <v>0.46</v>
      </c>
      <c r="AB2984" s="15" cm="1">
        <f t="array" ref="AB2984">_xlfn.SWITCH(U2984,"夏",122,"冬",90,"春",153,"秋",153,0)</f>
        <v>153</v>
      </c>
      <c r="AC2984" s="16">
        <f t="shared" ref="AC2984:AC3047" si="295">AA2984*AB2984</f>
        <v>70.38000000000001</v>
      </c>
      <c r="AD2984" s="5">
        <f>IFERROR(AA2984/D2984,0)</f>
        <v>3.2224168126094572E-3</v>
      </c>
      <c r="AE2984" s="15">
        <f t="shared" ref="AE2984:AE3047" si="296">IF(U2984="夏",122/365,IF(U2984="冬",90/365,IF(OR(U2984="春",U2984="秋"),153/365,0)))</f>
        <v>0.41917808219178082</v>
      </c>
      <c r="AF2984" s="5">
        <f>IFERROR(AD2984*AE2984*48,0)</f>
        <v>6.48367919775448E-2</v>
      </c>
    </row>
    <row r="2985" spans="1:32" x14ac:dyDescent="0.15">
      <c r="A2985" s="8">
        <v>45751</v>
      </c>
      <c r="B2985" s="1" t="s">
        <v>47</v>
      </c>
      <c r="C2985" s="1" t="s">
        <v>58</v>
      </c>
      <c r="D2985" s="1">
        <v>142.75</v>
      </c>
      <c r="E2985" s="6">
        <v>3.13</v>
      </c>
      <c r="F2985" s="10">
        <v>0.8125</v>
      </c>
      <c r="G2985" s="1">
        <v>30.4</v>
      </c>
      <c r="H2985" s="1">
        <v>15</v>
      </c>
      <c r="I2985" s="1">
        <v>30.7</v>
      </c>
      <c r="J2985" s="1">
        <v>7.0000000000000007E-2</v>
      </c>
      <c r="K2985" s="1">
        <v>405</v>
      </c>
      <c r="L2985" s="1">
        <v>395</v>
      </c>
      <c r="M2985" s="6">
        <f t="shared" si="292"/>
        <v>30.772354993366719</v>
      </c>
      <c r="N2985" s="1">
        <v>0.7</v>
      </c>
      <c r="O2985" s="11" cm="1">
        <f t="array" ref="O2985">ROUND(_xlfn.SWITCH(C2985,"建筑专教",IF(S2985&gt;0.1,1.38,1.28),"阶梯教室",IF(S2985&gt;0.1,1.15,1.05),"公共教室",IF(S2985&gt;0.1,1.22,1.12),IF(S2985&gt;0.1,1.2,1.1))+(MOD(ROW()*11,31)/31-0.5)*0.06,2)</f>
        <v>1.36</v>
      </c>
      <c r="P2985" s="12">
        <f t="shared" si="293"/>
        <v>0.01</v>
      </c>
      <c r="Q2985" s="13">
        <f t="shared" si="291"/>
        <v>1.5994918757097623</v>
      </c>
      <c r="R2985" s="1">
        <v>0</v>
      </c>
      <c r="S2985" s="1">
        <v>0.18</v>
      </c>
      <c r="T2985" s="1">
        <v>0.2</v>
      </c>
      <c r="U2985" s="4" t="s">
        <v>34</v>
      </c>
      <c r="V2985">
        <v>0.49</v>
      </c>
      <c r="W2985">
        <v>0.4</v>
      </c>
      <c r="X2985">
        <v>0.75</v>
      </c>
      <c r="Y2985">
        <v>2.38</v>
      </c>
      <c r="Z2985">
        <v>0.25</v>
      </c>
      <c r="AA2985" s="5">
        <f t="shared" si="294"/>
        <v>0.38</v>
      </c>
      <c r="AB2985" s="15" cm="1">
        <f t="array" ref="AB2985">_xlfn.SWITCH(U2985,"夏",122,"冬",90,"春",153,"秋",153,0)</f>
        <v>153</v>
      </c>
      <c r="AC2985" s="16">
        <f t="shared" si="295"/>
        <v>58.14</v>
      </c>
      <c r="AD2985" s="5">
        <f>IFERROR(AA2985/D2985,0)</f>
        <v>2.6619964973730297E-3</v>
      </c>
      <c r="AE2985" s="15">
        <f t="shared" si="296"/>
        <v>0.41917808219178082</v>
      </c>
      <c r="AF2985" s="5">
        <f>IFERROR(AD2985*AE2985*48,0)</f>
        <v>5.3560828155363095E-2</v>
      </c>
    </row>
    <row r="2986" spans="1:32" x14ac:dyDescent="0.15">
      <c r="A2986" s="8">
        <v>45751</v>
      </c>
      <c r="B2986" s="1" t="s">
        <v>47</v>
      </c>
      <c r="C2986" s="1" t="s">
        <v>58</v>
      </c>
      <c r="D2986" s="1">
        <v>142.75</v>
      </c>
      <c r="E2986" s="6">
        <v>3.13</v>
      </c>
      <c r="F2986" s="10">
        <v>0.83333333333333304</v>
      </c>
      <c r="G2986" s="1">
        <v>30.8</v>
      </c>
      <c r="H2986" s="1">
        <v>13</v>
      </c>
      <c r="I2986" s="1">
        <v>31.1</v>
      </c>
      <c r="J2986" s="1">
        <v>0.09</v>
      </c>
      <c r="K2986" s="1">
        <v>405</v>
      </c>
      <c r="L2986" s="1">
        <v>425</v>
      </c>
      <c r="M2986" s="6">
        <f t="shared" si="292"/>
        <v>31.183794760090677</v>
      </c>
      <c r="N2986" s="1">
        <v>0.7</v>
      </c>
      <c r="O2986" s="11" cm="1">
        <f t="array" ref="O2986">ROUND(_xlfn.SWITCH(C2986,"建筑专教",IF(S2986&gt;0.1,1.38,1.28),"阶梯教室",IF(S2986&gt;0.1,1.15,1.05),"公共教室",IF(S2986&gt;0.1,1.22,1.12),IF(S2986&gt;0.1,1.2,1.1))+(MOD(ROW()*11,31)/31-0.5)*0.06,2)</f>
        <v>1.38</v>
      </c>
      <c r="P2986" s="12">
        <f t="shared" si="293"/>
        <v>0.01</v>
      </c>
      <c r="Q2986" s="13">
        <f t="shared" si="291"/>
        <v>1.6861124812883796</v>
      </c>
      <c r="R2986" s="1">
        <v>0</v>
      </c>
      <c r="S2986" s="1">
        <v>0.18</v>
      </c>
      <c r="T2986" s="1">
        <v>0.12</v>
      </c>
      <c r="U2986" s="4" t="s">
        <v>34</v>
      </c>
      <c r="V2986">
        <v>0.49</v>
      </c>
      <c r="W2986">
        <v>0.4</v>
      </c>
      <c r="X2986">
        <v>0.75</v>
      </c>
      <c r="Y2986">
        <v>2.38</v>
      </c>
      <c r="Z2986">
        <v>0.25</v>
      </c>
      <c r="AA2986" s="5">
        <f t="shared" si="294"/>
        <v>0.3</v>
      </c>
      <c r="AB2986" s="15" cm="1">
        <f t="array" ref="AB2986">_xlfn.SWITCH(U2986,"夏",122,"冬",90,"春",153,"秋",153,0)</f>
        <v>153</v>
      </c>
      <c r="AC2986" s="16">
        <f t="shared" si="295"/>
        <v>45.9</v>
      </c>
      <c r="AD2986" s="5">
        <f>IFERROR(AA2986/D2986,0)</f>
        <v>2.1015761821366022E-3</v>
      </c>
      <c r="AE2986" s="15">
        <f t="shared" si="296"/>
        <v>0.41917808219178082</v>
      </c>
      <c r="AF2986" s="5">
        <f>IFERROR(AD2986*AE2986*48,0)</f>
        <v>4.2284864333181391E-2</v>
      </c>
    </row>
    <row r="2987" spans="1:32" x14ac:dyDescent="0.15">
      <c r="A2987" s="8">
        <v>45751</v>
      </c>
      <c r="B2987" s="1" t="s">
        <v>47</v>
      </c>
      <c r="C2987" s="1" t="s">
        <v>58</v>
      </c>
      <c r="D2987" s="1">
        <v>142.75</v>
      </c>
      <c r="E2987" s="6">
        <v>3.13</v>
      </c>
      <c r="F2987" s="10">
        <v>0.85416666666666696</v>
      </c>
      <c r="G2987" s="1">
        <v>30.8</v>
      </c>
      <c r="H2987" s="1">
        <v>13</v>
      </c>
      <c r="I2987" s="1">
        <v>31.1</v>
      </c>
      <c r="J2987" s="1">
        <v>0.09</v>
      </c>
      <c r="K2987" s="1">
        <v>405</v>
      </c>
      <c r="L2987" s="1">
        <v>150</v>
      </c>
      <c r="M2987" s="6">
        <f t="shared" si="292"/>
        <v>31.183794760090677</v>
      </c>
      <c r="N2987" s="1">
        <v>0</v>
      </c>
      <c r="O2987" s="1">
        <v>0</v>
      </c>
      <c r="P2987" s="12">
        <f t="shared" si="293"/>
        <v>0</v>
      </c>
      <c r="Q2987" s="1">
        <v>0</v>
      </c>
      <c r="R2987" s="1">
        <v>0</v>
      </c>
      <c r="S2987" s="1">
        <v>0</v>
      </c>
      <c r="T2987" s="1">
        <v>0</v>
      </c>
      <c r="U2987" s="4" t="s">
        <v>34</v>
      </c>
      <c r="V2987">
        <v>0.49</v>
      </c>
      <c r="W2987">
        <v>0.4</v>
      </c>
      <c r="X2987">
        <v>0.75</v>
      </c>
      <c r="Y2987">
        <v>2.38</v>
      </c>
      <c r="Z2987">
        <v>0.25</v>
      </c>
      <c r="AA2987" s="5">
        <f t="shared" si="294"/>
        <v>0</v>
      </c>
      <c r="AB2987" s="15" cm="1">
        <f t="array" ref="AB2987">_xlfn.SWITCH(U2987,"夏",122,"冬",90,"春",153,"秋",153,0)</f>
        <v>153</v>
      </c>
      <c r="AC2987" s="16">
        <f t="shared" si="295"/>
        <v>0</v>
      </c>
      <c r="AD2987" s="5">
        <f>IFERROR(AA2987/D2987,0)</f>
        <v>0</v>
      </c>
      <c r="AE2987" s="15">
        <f t="shared" si="296"/>
        <v>0.41917808219178082</v>
      </c>
      <c r="AF2987" s="5">
        <f>IFERROR(AD2987*AE2987*48,0)</f>
        <v>0</v>
      </c>
    </row>
    <row r="2988" spans="1:32" x14ac:dyDescent="0.15">
      <c r="A2988" s="8">
        <v>45751</v>
      </c>
      <c r="B2988" s="1" t="s">
        <v>47</v>
      </c>
      <c r="C2988" s="1" t="s">
        <v>58</v>
      </c>
      <c r="D2988" s="1">
        <v>142.75</v>
      </c>
      <c r="E2988" s="6">
        <v>3.13</v>
      </c>
      <c r="F2988" s="10">
        <v>0.875</v>
      </c>
      <c r="G2988" s="1">
        <v>30.4</v>
      </c>
      <c r="H2988" s="1">
        <v>15</v>
      </c>
      <c r="I2988" s="1">
        <v>30.7</v>
      </c>
      <c r="J2988" s="1">
        <v>7.0000000000000007E-2</v>
      </c>
      <c r="K2988" s="1">
        <v>405</v>
      </c>
      <c r="L2988" s="1">
        <v>125</v>
      </c>
      <c r="M2988" s="6">
        <f t="shared" si="292"/>
        <v>30.772354993366719</v>
      </c>
      <c r="N2988" s="1">
        <v>0</v>
      </c>
      <c r="O2988" s="1">
        <v>0</v>
      </c>
      <c r="P2988" s="12">
        <f t="shared" si="293"/>
        <v>0</v>
      </c>
      <c r="Q2988" s="1">
        <v>0</v>
      </c>
      <c r="R2988" s="1">
        <v>0</v>
      </c>
      <c r="S2988" s="1">
        <v>0</v>
      </c>
      <c r="T2988" s="1">
        <v>0</v>
      </c>
      <c r="U2988" s="4" t="s">
        <v>34</v>
      </c>
      <c r="V2988">
        <v>0.49</v>
      </c>
      <c r="W2988">
        <v>0.4</v>
      </c>
      <c r="X2988">
        <v>0.75</v>
      </c>
      <c r="Y2988">
        <v>2.38</v>
      </c>
      <c r="Z2988">
        <v>0.25</v>
      </c>
      <c r="AA2988" s="5">
        <f t="shared" si="294"/>
        <v>0</v>
      </c>
      <c r="AB2988" s="15" cm="1">
        <f t="array" ref="AB2988">_xlfn.SWITCH(U2988,"夏",122,"冬",90,"春",153,"秋",153,0)</f>
        <v>153</v>
      </c>
      <c r="AC2988" s="16">
        <f t="shared" si="295"/>
        <v>0</v>
      </c>
      <c r="AD2988" s="5">
        <f>IFERROR(AA2988/D2988,0)</f>
        <v>0</v>
      </c>
      <c r="AE2988" s="15">
        <f t="shared" si="296"/>
        <v>0.41917808219178082</v>
      </c>
      <c r="AF2988" s="5">
        <f>IFERROR(AD2988*AE2988*48,0)</f>
        <v>0</v>
      </c>
    </row>
    <row r="2989" spans="1:32" x14ac:dyDescent="0.15">
      <c r="A2989" s="8">
        <v>45751</v>
      </c>
      <c r="B2989" s="1" t="s">
        <v>47</v>
      </c>
      <c r="C2989" s="1" t="s">
        <v>58</v>
      </c>
      <c r="D2989" s="1">
        <v>142.75</v>
      </c>
      <c r="E2989" s="6">
        <v>3.13</v>
      </c>
      <c r="F2989" s="10">
        <v>0.89583333333333304</v>
      </c>
      <c r="G2989" s="1">
        <v>30</v>
      </c>
      <c r="H2989" s="1">
        <v>17</v>
      </c>
      <c r="I2989" s="1">
        <v>30.3</v>
      </c>
      <c r="J2989" s="1">
        <v>0.05</v>
      </c>
      <c r="K2989" s="1">
        <v>405</v>
      </c>
      <c r="L2989" s="1">
        <v>100</v>
      </c>
      <c r="M2989" s="6">
        <f t="shared" si="292"/>
        <v>30.35936570954658</v>
      </c>
      <c r="N2989" s="1">
        <v>0</v>
      </c>
      <c r="O2989" s="1">
        <v>0</v>
      </c>
      <c r="P2989" s="12">
        <f t="shared" si="293"/>
        <v>0</v>
      </c>
      <c r="Q2989" s="1">
        <v>0</v>
      </c>
      <c r="R2989" s="1">
        <v>0</v>
      </c>
      <c r="S2989" s="1">
        <v>0</v>
      </c>
      <c r="T2989" s="1">
        <v>0</v>
      </c>
      <c r="U2989" s="4" t="s">
        <v>34</v>
      </c>
      <c r="V2989">
        <v>0.49</v>
      </c>
      <c r="W2989">
        <v>0.4</v>
      </c>
      <c r="X2989">
        <v>0.75</v>
      </c>
      <c r="Y2989">
        <v>2.38</v>
      </c>
      <c r="Z2989">
        <v>0.25</v>
      </c>
      <c r="AA2989" s="5">
        <f t="shared" si="294"/>
        <v>0</v>
      </c>
      <c r="AB2989" s="15" cm="1">
        <f t="array" ref="AB2989">_xlfn.SWITCH(U2989,"夏",122,"冬",90,"春",153,"秋",153,0)</f>
        <v>153</v>
      </c>
      <c r="AC2989" s="16">
        <f t="shared" si="295"/>
        <v>0</v>
      </c>
      <c r="AD2989" s="5">
        <f>IFERROR(AA2989/D2989,0)</f>
        <v>0</v>
      </c>
      <c r="AE2989" s="15">
        <f t="shared" si="296"/>
        <v>0.41917808219178082</v>
      </c>
      <c r="AF2989" s="5">
        <f>IFERROR(AD2989*AE2989*48,0)</f>
        <v>0</v>
      </c>
    </row>
    <row r="2990" spans="1:32" x14ac:dyDescent="0.15">
      <c r="A2990" s="8">
        <v>45751</v>
      </c>
      <c r="B2990" s="1" t="s">
        <v>47</v>
      </c>
      <c r="C2990" s="1" t="s">
        <v>58</v>
      </c>
      <c r="D2990" s="1">
        <v>142.75</v>
      </c>
      <c r="E2990" s="6">
        <v>3.13</v>
      </c>
      <c r="F2990" s="10">
        <v>0.91666666666666696</v>
      </c>
      <c r="G2990" s="1">
        <v>29.6</v>
      </c>
      <c r="H2990" s="1">
        <v>19</v>
      </c>
      <c r="I2990" s="1">
        <v>29.9</v>
      </c>
      <c r="J2990" s="1">
        <v>0.08</v>
      </c>
      <c r="K2990" s="1">
        <v>405</v>
      </c>
      <c r="L2990" s="1">
        <v>80</v>
      </c>
      <c r="M2990" s="6">
        <f t="shared" si="292"/>
        <v>29.979010319490669</v>
      </c>
      <c r="N2990" s="1">
        <v>0</v>
      </c>
      <c r="O2990" s="1">
        <v>0</v>
      </c>
      <c r="P2990" s="12">
        <f t="shared" si="293"/>
        <v>0</v>
      </c>
      <c r="Q2990" s="1">
        <v>0</v>
      </c>
      <c r="R2990" s="1">
        <v>0</v>
      </c>
      <c r="S2990" s="1">
        <v>0</v>
      </c>
      <c r="T2990" s="1">
        <v>0</v>
      </c>
      <c r="U2990" s="4" t="s">
        <v>34</v>
      </c>
      <c r="V2990">
        <v>0.49</v>
      </c>
      <c r="W2990">
        <v>0.4</v>
      </c>
      <c r="X2990">
        <v>0.75</v>
      </c>
      <c r="Y2990">
        <v>2.38</v>
      </c>
      <c r="Z2990">
        <v>0.25</v>
      </c>
      <c r="AA2990" s="5">
        <f t="shared" si="294"/>
        <v>0</v>
      </c>
      <c r="AB2990" s="15" cm="1">
        <f t="array" ref="AB2990">_xlfn.SWITCH(U2990,"夏",122,"冬",90,"春",153,"秋",153,0)</f>
        <v>153</v>
      </c>
      <c r="AC2990" s="16">
        <f t="shared" si="295"/>
        <v>0</v>
      </c>
      <c r="AD2990" s="5">
        <f>IFERROR(AA2990/D2990,0)</f>
        <v>0</v>
      </c>
      <c r="AE2990" s="15">
        <f t="shared" si="296"/>
        <v>0.41917808219178082</v>
      </c>
      <c r="AF2990" s="5">
        <f>IFERROR(AD2990*AE2990*48,0)</f>
        <v>0</v>
      </c>
    </row>
    <row r="2991" spans="1:32" x14ac:dyDescent="0.15">
      <c r="A2991" s="8">
        <v>45751</v>
      </c>
      <c r="B2991" s="1" t="s">
        <v>48</v>
      </c>
      <c r="C2991" s="1" t="s">
        <v>58</v>
      </c>
      <c r="D2991" s="1">
        <v>142.75</v>
      </c>
      <c r="E2991" s="6">
        <v>3.13</v>
      </c>
      <c r="F2991" s="10">
        <v>0.33333333333333298</v>
      </c>
      <c r="G2991" s="1">
        <v>19.399999999999999</v>
      </c>
      <c r="H2991" s="1">
        <v>64</v>
      </c>
      <c r="I2991" s="1">
        <v>19.7</v>
      </c>
      <c r="J2991" s="1">
        <v>0.1</v>
      </c>
      <c r="K2991" s="1">
        <v>408</v>
      </c>
      <c r="L2991" s="1">
        <v>85</v>
      </c>
      <c r="M2991" s="6">
        <f t="shared" si="292"/>
        <v>19.800088505503822</v>
      </c>
      <c r="N2991" s="1">
        <v>0</v>
      </c>
      <c r="O2991" s="1">
        <v>0</v>
      </c>
      <c r="P2991" s="12">
        <f t="shared" si="293"/>
        <v>0</v>
      </c>
      <c r="Q2991" s="1">
        <v>0</v>
      </c>
      <c r="R2991" s="1">
        <v>0</v>
      </c>
      <c r="S2991" s="1">
        <v>0</v>
      </c>
      <c r="T2991" s="1">
        <v>0</v>
      </c>
      <c r="U2991" s="4" t="s">
        <v>34</v>
      </c>
      <c r="V2991">
        <v>0.49</v>
      </c>
      <c r="W2991">
        <v>0.4</v>
      </c>
      <c r="X2991">
        <v>0.75</v>
      </c>
      <c r="Y2991">
        <v>2.38</v>
      </c>
      <c r="Z2991">
        <v>0.25</v>
      </c>
      <c r="AA2991" s="5">
        <f t="shared" si="294"/>
        <v>0</v>
      </c>
      <c r="AB2991" s="15" cm="1">
        <f t="array" ref="AB2991">_xlfn.SWITCH(U2991,"夏",122,"冬",90,"春",153,"秋",153,0)</f>
        <v>153</v>
      </c>
      <c r="AC2991" s="16">
        <f t="shared" si="295"/>
        <v>0</v>
      </c>
      <c r="AD2991" s="5">
        <f>IFERROR(AA2991/D2991,0)</f>
        <v>0</v>
      </c>
      <c r="AE2991" s="15">
        <f t="shared" si="296"/>
        <v>0.41917808219178082</v>
      </c>
      <c r="AF2991" s="5">
        <f>IFERROR(AD2991*AE2991*48,0)</f>
        <v>0</v>
      </c>
    </row>
    <row r="2992" spans="1:32" x14ac:dyDescent="0.15">
      <c r="A2992" s="8">
        <v>45751</v>
      </c>
      <c r="B2992" s="1" t="s">
        <v>48</v>
      </c>
      <c r="C2992" s="1" t="s">
        <v>58</v>
      </c>
      <c r="D2992" s="1">
        <v>142.75</v>
      </c>
      <c r="E2992" s="6">
        <v>3.13</v>
      </c>
      <c r="F2992" s="10">
        <v>0.35416666666666702</v>
      </c>
      <c r="G2992" s="1">
        <v>19.8</v>
      </c>
      <c r="H2992" s="1">
        <v>62</v>
      </c>
      <c r="I2992" s="1">
        <v>20.100000000000001</v>
      </c>
      <c r="J2992" s="1">
        <v>0.12</v>
      </c>
      <c r="K2992" s="1">
        <v>410</v>
      </c>
      <c r="L2992" s="1">
        <v>320</v>
      </c>
      <c r="M2992" s="6">
        <f t="shared" si="292"/>
        <v>20.211196266225556</v>
      </c>
      <c r="N2992" s="1">
        <v>0.7</v>
      </c>
      <c r="O2992" s="11" cm="1">
        <f t="array" ref="O2992">ROUND(_xlfn.SWITCH(C2992,"建筑专教",IF(S2992&gt;0.1,1.38,1.28),"阶梯教室",IF(S2992&gt;0.1,1.15,1.05),"公共教室",IF(S2992&gt;0.1,1.22,1.12),IF(S2992&gt;0.1,1.2,1.1))+(MOD(ROW()*11,31)/31-0.5)*0.06,2)</f>
        <v>1.39</v>
      </c>
      <c r="P2992" s="12">
        <f t="shared" si="293"/>
        <v>0.01</v>
      </c>
      <c r="Q2992" s="13">
        <f t="shared" si="291"/>
        <v>-0.82417085298161552</v>
      </c>
      <c r="R2992" s="1">
        <v>0</v>
      </c>
      <c r="S2992" s="1">
        <v>0.18</v>
      </c>
      <c r="T2992" s="1">
        <v>0.18</v>
      </c>
      <c r="U2992" s="4" t="s">
        <v>34</v>
      </c>
      <c r="V2992">
        <v>0.49</v>
      </c>
      <c r="W2992">
        <v>0.4</v>
      </c>
      <c r="X2992">
        <v>0.75</v>
      </c>
      <c r="Y2992">
        <v>2.38</v>
      </c>
      <c r="Z2992">
        <v>0.25</v>
      </c>
      <c r="AA2992" s="5">
        <f t="shared" si="294"/>
        <v>0.36</v>
      </c>
      <c r="AB2992" s="15" cm="1">
        <f t="array" ref="AB2992">_xlfn.SWITCH(U2992,"夏",122,"冬",90,"春",153,"秋",153,0)</f>
        <v>153</v>
      </c>
      <c r="AC2992" s="16">
        <f t="shared" si="295"/>
        <v>55.08</v>
      </c>
      <c r="AD2992" s="5">
        <f>IFERROR(AA2992/D2992,0)</f>
        <v>2.5218914185639227E-3</v>
      </c>
      <c r="AE2992" s="15">
        <f t="shared" si="296"/>
        <v>0.41917808219178082</v>
      </c>
      <c r="AF2992" s="5">
        <f>IFERROR(AD2992*AE2992*48,0)</f>
        <v>5.0741837199817674E-2</v>
      </c>
    </row>
    <row r="2993" spans="1:32" x14ac:dyDescent="0.15">
      <c r="A2993" s="8">
        <v>45751</v>
      </c>
      <c r="B2993" s="1" t="s">
        <v>48</v>
      </c>
      <c r="C2993" s="1" t="s">
        <v>58</v>
      </c>
      <c r="D2993" s="1">
        <v>142.75</v>
      </c>
      <c r="E2993" s="6">
        <v>3.13</v>
      </c>
      <c r="F2993" s="10">
        <v>0.375</v>
      </c>
      <c r="G2993" s="1">
        <v>20.2</v>
      </c>
      <c r="H2993" s="1">
        <v>60</v>
      </c>
      <c r="I2993" s="1">
        <v>20.5</v>
      </c>
      <c r="J2993" s="1">
        <v>0.11</v>
      </c>
      <c r="K2993" s="1">
        <v>435</v>
      </c>
      <c r="L2993" s="1">
        <v>350</v>
      </c>
      <c r="M2993" s="6">
        <f t="shared" si="292"/>
        <v>20.605112640661901</v>
      </c>
      <c r="N2993" s="1">
        <v>0.7</v>
      </c>
      <c r="O2993" s="11" cm="1">
        <f t="array" ref="O2993">ROUND(_xlfn.SWITCH(C2993,"建筑专教",IF(S2993&gt;0.1,1.38,1.28),"阶梯教室",IF(S2993&gt;0.1,1.15,1.05),"公共教室",IF(S2993&gt;0.1,1.22,1.12),IF(S2993&gt;0.1,1.2,1.1))+(MOD(ROW()*11,31)/31-0.5)*0.06,2)</f>
        <v>1.35</v>
      </c>
      <c r="P2993" s="12">
        <f t="shared" si="293"/>
        <v>0.04</v>
      </c>
      <c r="Q2993" s="13">
        <f t="shared" si="291"/>
        <v>-0.8130778872631409</v>
      </c>
      <c r="R2993" s="1">
        <v>0</v>
      </c>
      <c r="S2993" s="1">
        <v>0.18</v>
      </c>
      <c r="T2993" s="1">
        <v>0.26</v>
      </c>
      <c r="U2993" s="4" t="s">
        <v>34</v>
      </c>
      <c r="V2993">
        <v>0.49</v>
      </c>
      <c r="W2993">
        <v>0.4</v>
      </c>
      <c r="X2993">
        <v>0.75</v>
      </c>
      <c r="Y2993">
        <v>2.38</v>
      </c>
      <c r="Z2993">
        <v>0.25</v>
      </c>
      <c r="AA2993" s="5">
        <f t="shared" si="294"/>
        <v>0.44</v>
      </c>
      <c r="AB2993" s="15" cm="1">
        <f t="array" ref="AB2993">_xlfn.SWITCH(U2993,"夏",122,"冬",90,"春",153,"秋",153,0)</f>
        <v>153</v>
      </c>
      <c r="AC2993" s="16">
        <f t="shared" si="295"/>
        <v>67.320000000000007</v>
      </c>
      <c r="AD2993" s="5">
        <f>IFERROR(AA2993/D2993,0)</f>
        <v>3.0823117338003502E-3</v>
      </c>
      <c r="AE2993" s="15">
        <f t="shared" si="296"/>
        <v>0.41917808219178082</v>
      </c>
      <c r="AF2993" s="5">
        <f>IFERROR(AD2993*AE2993*48,0)</f>
        <v>6.2017801021999379E-2</v>
      </c>
    </row>
    <row r="2994" spans="1:32" x14ac:dyDescent="0.15">
      <c r="A2994" s="8">
        <v>45751</v>
      </c>
      <c r="B2994" s="1" t="s">
        <v>48</v>
      </c>
      <c r="C2994" s="1" t="s">
        <v>58</v>
      </c>
      <c r="D2994" s="1">
        <v>142.75</v>
      </c>
      <c r="E2994" s="6">
        <v>3.13</v>
      </c>
      <c r="F2994" s="10">
        <v>0.39583333333333298</v>
      </c>
      <c r="G2994" s="1">
        <v>20.6</v>
      </c>
      <c r="H2994" s="1">
        <v>58</v>
      </c>
      <c r="I2994" s="1">
        <v>20.9</v>
      </c>
      <c r="J2994" s="1">
        <v>0.09</v>
      </c>
      <c r="K2994" s="1">
        <v>448</v>
      </c>
      <c r="L2994" s="1">
        <v>380</v>
      </c>
      <c r="M2994" s="6">
        <f t="shared" si="292"/>
        <v>20.992815148789362</v>
      </c>
      <c r="N2994" s="1">
        <v>0.7</v>
      </c>
      <c r="O2994" s="11" cm="1">
        <f t="array" ref="O2994">ROUND(_xlfn.SWITCH(C2994,"建筑专教",IF(S2994&gt;0.1,1.38,1.28),"阶梯教室",IF(S2994&gt;0.1,1.15,1.05),"公共教室",IF(S2994&gt;0.1,1.22,1.12),IF(S2994&gt;0.1,1.2,1.1))+(MOD(ROW()*11,31)/31-0.5)*0.06,2)</f>
        <v>1.37</v>
      </c>
      <c r="P2994" s="12">
        <f t="shared" si="293"/>
        <v>0.06</v>
      </c>
      <c r="Q2994" s="13">
        <f t="shared" si="291"/>
        <v>-0.66485413987187547</v>
      </c>
      <c r="R2994" s="1">
        <v>0</v>
      </c>
      <c r="S2994" s="1">
        <v>0.18</v>
      </c>
      <c r="T2994" s="1">
        <v>0.18</v>
      </c>
      <c r="U2994" s="4" t="s">
        <v>34</v>
      </c>
      <c r="V2994">
        <v>0.49</v>
      </c>
      <c r="W2994">
        <v>0.4</v>
      </c>
      <c r="X2994">
        <v>0.75</v>
      </c>
      <c r="Y2994">
        <v>2.38</v>
      </c>
      <c r="Z2994">
        <v>0.25</v>
      </c>
      <c r="AA2994" s="5">
        <f t="shared" si="294"/>
        <v>0.36</v>
      </c>
      <c r="AB2994" s="15" cm="1">
        <f t="array" ref="AB2994">_xlfn.SWITCH(U2994,"夏",122,"冬",90,"春",153,"秋",153,0)</f>
        <v>153</v>
      </c>
      <c r="AC2994" s="16">
        <f t="shared" si="295"/>
        <v>55.08</v>
      </c>
      <c r="AD2994" s="5">
        <f>IFERROR(AA2994/D2994,0)</f>
        <v>2.5218914185639227E-3</v>
      </c>
      <c r="AE2994" s="15">
        <f t="shared" si="296"/>
        <v>0.41917808219178082</v>
      </c>
      <c r="AF2994" s="5">
        <f>IFERROR(AD2994*AE2994*48,0)</f>
        <v>5.0741837199817674E-2</v>
      </c>
    </row>
    <row r="2995" spans="1:32" x14ac:dyDescent="0.15">
      <c r="A2995" s="8">
        <v>45751</v>
      </c>
      <c r="B2995" s="1" t="s">
        <v>48</v>
      </c>
      <c r="C2995" s="1" t="s">
        <v>58</v>
      </c>
      <c r="D2995" s="1">
        <v>142.75</v>
      </c>
      <c r="E2995" s="6">
        <v>3.13</v>
      </c>
      <c r="F2995" s="10">
        <v>0.41666666666666702</v>
      </c>
      <c r="G2995" s="1">
        <v>21</v>
      </c>
      <c r="H2995" s="1">
        <v>56</v>
      </c>
      <c r="I2995" s="1">
        <v>21.3</v>
      </c>
      <c r="J2995" s="1">
        <v>0.12</v>
      </c>
      <c r="K2995" s="1">
        <v>425</v>
      </c>
      <c r="L2995" s="1">
        <v>410</v>
      </c>
      <c r="M2995" s="6">
        <f t="shared" si="292"/>
        <v>21.409843304789263</v>
      </c>
      <c r="N2995" s="1">
        <v>0.7</v>
      </c>
      <c r="O2995" s="11" cm="1">
        <f t="array" ref="O2995">ROUND(_xlfn.SWITCH(C2995,"建筑专教",IF(S2995&gt;0.1,1.38,1.28),"阶梯教室",IF(S2995&gt;0.1,1.15,1.05),"公共教室",IF(S2995&gt;0.1,1.22,1.12),IF(S2995&gt;0.1,1.2,1.1))+(MOD(ROW()*11,31)/31-0.5)*0.06,2)</f>
        <v>1.39</v>
      </c>
      <c r="P2995" s="12">
        <f t="shared" si="293"/>
        <v>0.03</v>
      </c>
      <c r="Q2995" s="13">
        <f t="shared" si="291"/>
        <v>-0.5191114971234797</v>
      </c>
      <c r="R2995" s="1">
        <v>0</v>
      </c>
      <c r="S2995" s="1">
        <v>0.18</v>
      </c>
      <c r="T2995" s="1">
        <v>0.1</v>
      </c>
      <c r="U2995" s="4" t="s">
        <v>34</v>
      </c>
      <c r="V2995">
        <v>0.49</v>
      </c>
      <c r="W2995">
        <v>0.4</v>
      </c>
      <c r="X2995">
        <v>0.75</v>
      </c>
      <c r="Y2995">
        <v>2.38</v>
      </c>
      <c r="Z2995">
        <v>0.25</v>
      </c>
      <c r="AA2995" s="5">
        <f t="shared" si="294"/>
        <v>0.28000000000000003</v>
      </c>
      <c r="AB2995" s="15" cm="1">
        <f t="array" ref="AB2995">_xlfn.SWITCH(U2995,"夏",122,"冬",90,"春",153,"秋",153,0)</f>
        <v>153</v>
      </c>
      <c r="AC2995" s="16">
        <f t="shared" si="295"/>
        <v>42.84</v>
      </c>
      <c r="AD2995" s="5">
        <f>IFERROR(AA2995/D2995,0)</f>
        <v>1.9614711033274957E-3</v>
      </c>
      <c r="AE2995" s="15">
        <f t="shared" si="296"/>
        <v>0.41917808219178082</v>
      </c>
      <c r="AF2995" s="5">
        <f>IFERROR(AD2995*AE2995*48,0)</f>
        <v>3.946587337763597E-2</v>
      </c>
    </row>
    <row r="2996" spans="1:32" x14ac:dyDescent="0.15">
      <c r="A2996" s="8">
        <v>45751</v>
      </c>
      <c r="B2996" s="1" t="s">
        <v>48</v>
      </c>
      <c r="C2996" s="1" t="s">
        <v>58</v>
      </c>
      <c r="D2996" s="1">
        <v>142.75</v>
      </c>
      <c r="E2996" s="6">
        <v>3.13</v>
      </c>
      <c r="F2996" s="10">
        <v>0.4375</v>
      </c>
      <c r="G2996" s="1">
        <v>21.4</v>
      </c>
      <c r="H2996" s="1">
        <v>54</v>
      </c>
      <c r="I2996" s="1">
        <v>21.7</v>
      </c>
      <c r="J2996" s="1">
        <v>0.09</v>
      </c>
      <c r="K2996" s="1">
        <v>405</v>
      </c>
      <c r="L2996" s="1">
        <v>440</v>
      </c>
      <c r="M2996" s="6">
        <f t="shared" si="292"/>
        <v>21.792062177217247</v>
      </c>
      <c r="N2996" s="1">
        <v>0</v>
      </c>
      <c r="O2996" s="1">
        <v>0</v>
      </c>
      <c r="P2996" s="12">
        <f t="shared" si="293"/>
        <v>0</v>
      </c>
      <c r="Q2996" s="1">
        <v>0</v>
      </c>
      <c r="R2996" s="1">
        <v>0</v>
      </c>
      <c r="S2996" s="1">
        <v>0</v>
      </c>
      <c r="T2996" s="1">
        <v>0</v>
      </c>
      <c r="U2996" s="4" t="s">
        <v>34</v>
      </c>
      <c r="V2996">
        <v>0.49</v>
      </c>
      <c r="W2996">
        <v>0.4</v>
      </c>
      <c r="X2996">
        <v>0.75</v>
      </c>
      <c r="Y2996">
        <v>2.38</v>
      </c>
      <c r="Z2996">
        <v>0.25</v>
      </c>
      <c r="AA2996" s="5">
        <f t="shared" si="294"/>
        <v>0</v>
      </c>
      <c r="AB2996" s="15" cm="1">
        <f t="array" ref="AB2996">_xlfn.SWITCH(U2996,"夏",122,"冬",90,"春",153,"秋",153,0)</f>
        <v>153</v>
      </c>
      <c r="AC2996" s="16">
        <f t="shared" si="295"/>
        <v>0</v>
      </c>
      <c r="AD2996" s="5">
        <f>IFERROR(AA2996/D2996,0)</f>
        <v>0</v>
      </c>
      <c r="AE2996" s="15">
        <f t="shared" si="296"/>
        <v>0.41917808219178082</v>
      </c>
      <c r="AF2996" s="5">
        <f>IFERROR(AD2996*AE2996*48,0)</f>
        <v>0</v>
      </c>
    </row>
    <row r="2997" spans="1:32" x14ac:dyDescent="0.15">
      <c r="A2997" s="8">
        <v>45751</v>
      </c>
      <c r="B2997" s="1" t="s">
        <v>48</v>
      </c>
      <c r="C2997" s="1" t="s">
        <v>58</v>
      </c>
      <c r="D2997" s="1">
        <v>142.75</v>
      </c>
      <c r="E2997" s="6">
        <v>3.13</v>
      </c>
      <c r="F2997" s="10">
        <v>0.45833333333333298</v>
      </c>
      <c r="G2997" s="1">
        <v>21.8</v>
      </c>
      <c r="H2997" s="1">
        <v>52</v>
      </c>
      <c r="I2997" s="1">
        <v>22.1</v>
      </c>
      <c r="J2997" s="1">
        <v>7.0000000000000007E-2</v>
      </c>
      <c r="K2997" s="1">
        <v>405</v>
      </c>
      <c r="L2997" s="1">
        <v>470</v>
      </c>
      <c r="M2997" s="6">
        <f t="shared" si="292"/>
        <v>22.178860157569943</v>
      </c>
      <c r="N2997" s="1">
        <v>0</v>
      </c>
      <c r="O2997" s="1">
        <v>0</v>
      </c>
      <c r="P2997" s="12">
        <f t="shared" si="293"/>
        <v>0</v>
      </c>
      <c r="Q2997" s="1">
        <v>0</v>
      </c>
      <c r="R2997" s="1">
        <v>0</v>
      </c>
      <c r="S2997" s="1">
        <v>0</v>
      </c>
      <c r="T2997" s="1">
        <v>0</v>
      </c>
      <c r="U2997" s="4" t="s">
        <v>34</v>
      </c>
      <c r="V2997">
        <v>0.49</v>
      </c>
      <c r="W2997">
        <v>0.4</v>
      </c>
      <c r="X2997">
        <v>0.75</v>
      </c>
      <c r="Y2997">
        <v>2.38</v>
      </c>
      <c r="Z2997">
        <v>0.25</v>
      </c>
      <c r="AA2997" s="5">
        <f t="shared" si="294"/>
        <v>0</v>
      </c>
      <c r="AB2997" s="15" cm="1">
        <f t="array" ref="AB2997">_xlfn.SWITCH(U2997,"夏",122,"冬",90,"春",153,"秋",153,0)</f>
        <v>153</v>
      </c>
      <c r="AC2997" s="16">
        <f t="shared" si="295"/>
        <v>0</v>
      </c>
      <c r="AD2997" s="5">
        <f>IFERROR(AA2997/D2997,0)</f>
        <v>0</v>
      </c>
      <c r="AE2997" s="15">
        <f t="shared" si="296"/>
        <v>0.41917808219178082</v>
      </c>
      <c r="AF2997" s="5">
        <f>IFERROR(AD2997*AE2997*48,0)</f>
        <v>0</v>
      </c>
    </row>
    <row r="2998" spans="1:32" x14ac:dyDescent="0.15">
      <c r="A2998" s="8">
        <v>45751</v>
      </c>
      <c r="B2998" s="1" t="s">
        <v>48</v>
      </c>
      <c r="C2998" s="1" t="s">
        <v>58</v>
      </c>
      <c r="D2998" s="1">
        <v>142.75</v>
      </c>
      <c r="E2998" s="6">
        <v>3.13</v>
      </c>
      <c r="F2998" s="10">
        <v>0.47916666666666702</v>
      </c>
      <c r="G2998" s="1">
        <v>22.2</v>
      </c>
      <c r="H2998" s="1">
        <v>50</v>
      </c>
      <c r="I2998" s="1">
        <v>22.5</v>
      </c>
      <c r="J2998" s="1">
        <v>7.0000000000000007E-2</v>
      </c>
      <c r="K2998" s="1">
        <v>405</v>
      </c>
      <c r="L2998" s="1">
        <v>135</v>
      </c>
      <c r="M2998" s="6">
        <f t="shared" si="292"/>
        <v>22.578540678485012</v>
      </c>
      <c r="N2998" s="1">
        <v>0</v>
      </c>
      <c r="O2998" s="1">
        <v>0</v>
      </c>
      <c r="P2998" s="12">
        <f t="shared" si="293"/>
        <v>0</v>
      </c>
      <c r="Q2998" s="1">
        <v>0</v>
      </c>
      <c r="R2998" s="1">
        <v>0</v>
      </c>
      <c r="S2998" s="1">
        <v>0</v>
      </c>
      <c r="T2998" s="1">
        <v>0</v>
      </c>
      <c r="U2998" s="4" t="s">
        <v>34</v>
      </c>
      <c r="V2998">
        <v>0.49</v>
      </c>
      <c r="W2998">
        <v>0.4</v>
      </c>
      <c r="X2998">
        <v>0.75</v>
      </c>
      <c r="Y2998">
        <v>2.38</v>
      </c>
      <c r="Z2998">
        <v>0.25</v>
      </c>
      <c r="AA2998" s="5">
        <f t="shared" si="294"/>
        <v>0</v>
      </c>
      <c r="AB2998" s="15" cm="1">
        <f t="array" ref="AB2998">_xlfn.SWITCH(U2998,"夏",122,"冬",90,"春",153,"秋",153,0)</f>
        <v>153</v>
      </c>
      <c r="AC2998" s="16">
        <f t="shared" si="295"/>
        <v>0</v>
      </c>
      <c r="AD2998" s="5">
        <f>IFERROR(AA2998/D2998,0)</f>
        <v>0</v>
      </c>
      <c r="AE2998" s="15">
        <f t="shared" si="296"/>
        <v>0.41917808219178082</v>
      </c>
      <c r="AF2998" s="5">
        <f>IFERROR(AD2998*AE2998*48,0)</f>
        <v>0</v>
      </c>
    </row>
    <row r="2999" spans="1:32" x14ac:dyDescent="0.15">
      <c r="A2999" s="8">
        <v>45751</v>
      </c>
      <c r="B2999" s="1" t="s">
        <v>48</v>
      </c>
      <c r="C2999" s="1" t="s">
        <v>58</v>
      </c>
      <c r="D2999" s="1">
        <v>142.75</v>
      </c>
      <c r="E2999" s="6">
        <v>3.13</v>
      </c>
      <c r="F2999" s="10">
        <v>0.5</v>
      </c>
      <c r="G2999" s="1">
        <v>22.6</v>
      </c>
      <c r="H2999" s="1">
        <v>48</v>
      </c>
      <c r="I2999" s="1">
        <v>22.9</v>
      </c>
      <c r="J2999" s="1">
        <v>0.09</v>
      </c>
      <c r="K2999" s="1">
        <v>405</v>
      </c>
      <c r="L2999" s="1">
        <v>110</v>
      </c>
      <c r="M2999" s="6">
        <f t="shared" si="292"/>
        <v>22.990947908830663</v>
      </c>
      <c r="N2999" s="1">
        <v>0</v>
      </c>
      <c r="O2999" s="1">
        <v>0</v>
      </c>
      <c r="P2999" s="12">
        <f t="shared" si="293"/>
        <v>0</v>
      </c>
      <c r="Q2999" s="1">
        <v>0</v>
      </c>
      <c r="R2999" s="1">
        <v>0</v>
      </c>
      <c r="S2999" s="1">
        <v>0.15</v>
      </c>
      <c r="T2999" s="1">
        <v>0</v>
      </c>
      <c r="U2999" s="4" t="s">
        <v>34</v>
      </c>
      <c r="V2999">
        <v>0.49</v>
      </c>
      <c r="W2999">
        <v>0.4</v>
      </c>
      <c r="X2999">
        <v>0.75</v>
      </c>
      <c r="Y2999">
        <v>2.38</v>
      </c>
      <c r="Z2999">
        <v>0.25</v>
      </c>
      <c r="AA2999" s="5">
        <f t="shared" si="294"/>
        <v>0.15</v>
      </c>
      <c r="AB2999" s="15" cm="1">
        <f t="array" ref="AB2999">_xlfn.SWITCH(U2999,"夏",122,"冬",90,"春",153,"秋",153,0)</f>
        <v>153</v>
      </c>
      <c r="AC2999" s="16">
        <f t="shared" si="295"/>
        <v>22.95</v>
      </c>
      <c r="AD2999" s="5">
        <f>IFERROR(AA2999/D2999,0)</f>
        <v>1.0507880910683011E-3</v>
      </c>
      <c r="AE2999" s="15">
        <f t="shared" si="296"/>
        <v>0.41917808219178082</v>
      </c>
      <c r="AF2999" s="5">
        <f>IFERROR(AD2999*AE2999*48,0)</f>
        <v>2.1142432166590695E-2</v>
      </c>
    </row>
    <row r="3000" spans="1:32" x14ac:dyDescent="0.15">
      <c r="A3000" s="8">
        <v>45751</v>
      </c>
      <c r="B3000" s="1" t="s">
        <v>48</v>
      </c>
      <c r="C3000" s="1" t="s">
        <v>58</v>
      </c>
      <c r="D3000" s="1">
        <v>142.75</v>
      </c>
      <c r="E3000" s="6">
        <v>3.13</v>
      </c>
      <c r="F3000" s="10">
        <v>0.52083333333333304</v>
      </c>
      <c r="G3000" s="1">
        <v>23</v>
      </c>
      <c r="H3000" s="1">
        <v>46</v>
      </c>
      <c r="I3000" s="1">
        <v>23.3</v>
      </c>
      <c r="J3000" s="1">
        <v>0.11</v>
      </c>
      <c r="K3000" s="1">
        <v>405</v>
      </c>
      <c r="L3000" s="1">
        <v>85</v>
      </c>
      <c r="M3000" s="6">
        <f t="shared" si="292"/>
        <v>23.402164327114065</v>
      </c>
      <c r="N3000" s="1">
        <v>0</v>
      </c>
      <c r="O3000" s="1">
        <v>0</v>
      </c>
      <c r="P3000" s="12">
        <f t="shared" si="293"/>
        <v>0</v>
      </c>
      <c r="Q3000" s="1">
        <v>0</v>
      </c>
      <c r="R3000" s="1">
        <v>0</v>
      </c>
      <c r="S3000" s="1">
        <v>0.15</v>
      </c>
      <c r="T3000" s="1">
        <v>0</v>
      </c>
      <c r="U3000" s="4" t="s">
        <v>34</v>
      </c>
      <c r="V3000">
        <v>0.49</v>
      </c>
      <c r="W3000">
        <v>0.4</v>
      </c>
      <c r="X3000">
        <v>0.75</v>
      </c>
      <c r="Y3000">
        <v>2.38</v>
      </c>
      <c r="Z3000">
        <v>0.25</v>
      </c>
      <c r="AA3000" s="5">
        <f t="shared" si="294"/>
        <v>0.15</v>
      </c>
      <c r="AB3000" s="15" cm="1">
        <f t="array" ref="AB3000">_xlfn.SWITCH(U3000,"夏",122,"冬",90,"春",153,"秋",153,0)</f>
        <v>153</v>
      </c>
      <c r="AC3000" s="16">
        <f t="shared" si="295"/>
        <v>22.95</v>
      </c>
      <c r="AD3000" s="5">
        <f>IFERROR(AA3000/D3000,0)</f>
        <v>1.0507880910683011E-3</v>
      </c>
      <c r="AE3000" s="15">
        <f t="shared" si="296"/>
        <v>0.41917808219178082</v>
      </c>
      <c r="AF3000" s="5">
        <f>IFERROR(AD3000*AE3000*48,0)</f>
        <v>2.1142432166590695E-2</v>
      </c>
    </row>
    <row r="3001" spans="1:32" x14ac:dyDescent="0.15">
      <c r="A3001" s="8">
        <v>45751</v>
      </c>
      <c r="B3001" s="1" t="s">
        <v>48</v>
      </c>
      <c r="C3001" s="1" t="s">
        <v>58</v>
      </c>
      <c r="D3001" s="1">
        <v>142.75</v>
      </c>
      <c r="E3001" s="6">
        <v>3.13</v>
      </c>
      <c r="F3001" s="10">
        <v>0.54166666666666696</v>
      </c>
      <c r="G3001" s="1">
        <v>23.4</v>
      </c>
      <c r="H3001" s="1">
        <v>44</v>
      </c>
      <c r="I3001" s="1">
        <v>23.7</v>
      </c>
      <c r="J3001" s="1">
        <v>0.13</v>
      </c>
      <c r="K3001" s="1">
        <v>406</v>
      </c>
      <c r="L3001" s="1">
        <v>75</v>
      </c>
      <c r="M3001" s="6">
        <f t="shared" si="292"/>
        <v>23.812473591576463</v>
      </c>
      <c r="N3001" s="1">
        <v>0</v>
      </c>
      <c r="O3001" s="1">
        <v>0</v>
      </c>
      <c r="P3001" s="12">
        <f t="shared" si="293"/>
        <v>0</v>
      </c>
      <c r="Q3001" s="1">
        <v>0</v>
      </c>
      <c r="R3001" s="1">
        <v>0</v>
      </c>
      <c r="S3001" s="1">
        <v>0.15</v>
      </c>
      <c r="T3001" s="1">
        <v>0</v>
      </c>
      <c r="U3001" s="4" t="s">
        <v>34</v>
      </c>
      <c r="V3001">
        <v>0.49</v>
      </c>
      <c r="W3001">
        <v>0.4</v>
      </c>
      <c r="X3001">
        <v>0.75</v>
      </c>
      <c r="Y3001">
        <v>2.38</v>
      </c>
      <c r="Z3001">
        <v>0.25</v>
      </c>
      <c r="AA3001" s="5">
        <f t="shared" si="294"/>
        <v>0.15</v>
      </c>
      <c r="AB3001" s="15" cm="1">
        <f t="array" ref="AB3001">_xlfn.SWITCH(U3001,"夏",122,"冬",90,"春",153,"秋",153,0)</f>
        <v>153</v>
      </c>
      <c r="AC3001" s="16">
        <f t="shared" si="295"/>
        <v>22.95</v>
      </c>
      <c r="AD3001" s="5">
        <f>IFERROR(AA3001/D3001,0)</f>
        <v>1.0507880910683011E-3</v>
      </c>
      <c r="AE3001" s="15">
        <f t="shared" si="296"/>
        <v>0.41917808219178082</v>
      </c>
      <c r="AF3001" s="5">
        <f>IFERROR(AD3001*AE3001*48,0)</f>
        <v>2.1142432166590695E-2</v>
      </c>
    </row>
    <row r="3002" spans="1:32" x14ac:dyDescent="0.15">
      <c r="A3002" s="8">
        <v>45751</v>
      </c>
      <c r="B3002" s="1" t="s">
        <v>48</v>
      </c>
      <c r="C3002" s="1" t="s">
        <v>58</v>
      </c>
      <c r="D3002" s="1">
        <v>142.75</v>
      </c>
      <c r="E3002" s="6">
        <v>3.13</v>
      </c>
      <c r="F3002" s="10">
        <v>0.5625</v>
      </c>
      <c r="G3002" s="1">
        <v>23.8</v>
      </c>
      <c r="H3002" s="1">
        <v>42</v>
      </c>
      <c r="I3002" s="1">
        <v>24.1</v>
      </c>
      <c r="J3002" s="1">
        <v>0.15</v>
      </c>
      <c r="K3002" s="1">
        <v>418</v>
      </c>
      <c r="L3002" s="1">
        <v>320</v>
      </c>
      <c r="M3002" s="6">
        <f t="shared" si="292"/>
        <v>24.222057426084575</v>
      </c>
      <c r="N3002" s="1">
        <v>0.7</v>
      </c>
      <c r="O3002" s="11" cm="1">
        <f t="array" ref="O3002">ROUND(_xlfn.SWITCH(C3002,"建筑专教",IF(S3002&gt;0.1,1.38,1.28),"阶梯教室",IF(S3002&gt;0.1,1.15,1.05),"公共教室",IF(S3002&gt;0.1,1.22,1.12),IF(S3002&gt;0.1,1.2,1.1))+(MOD(ROW()*11,31)/31-0.5)*0.06,2)</f>
        <v>1.36</v>
      </c>
      <c r="P3002" s="12">
        <f t="shared" si="293"/>
        <v>0.02</v>
      </c>
      <c r="Q3002" s="13">
        <f>(0.303*EXP(-0.036*(O3002*58.15))+0.028)*((O3002*58.15)-0.00305*(5733-6.99*(O3002*58.15)-(EXP(16.6536-4030.183/(G3002+235))*(H3002/100)))-0.42*((O3002*58.15)-58.15)-0.000017*(O3002*58.15)*(5867-(EXP(16.6536-4030.183/(G3002+235))*(H3002/100)))-0.0014*(O3002*58.15)*(34-G3002)-0.0000000396*IF(N3002*0.155&gt;0.078,1.05+0.645*N3002*0.155,1)*(POWER((35.7-0.028*(O3002*58.15)-N3002*0.155*(0.0000000396*IF(N3002*0.155&gt;0.078,1.05+0.645*N3002*0.155,1)*(POWER((35.7-0.028*(O3002*58.15)-N3002*0.155*0.1)+273,4)-POWER(M3002+273,4))+IF(N3002*0.155&gt;0.078,1.05+0.645*N3002*0.155,1)*IF(J3002&lt;0.2,2.38*ABS(35.7-0.028*(O3002*58.15)-G3002)^0.25,12.1*SQRT(J3002))*(35.7-0.028*(O3002*58.15)-G3002))+273),4)-POWER(M3002+273,4))-IF(N3002*0.155&gt;0.078,1.05+0.645*N3002*0.155,1)*IF(J3002&lt;0.2,2.38*ABS(35.7-0.028*(O3002*58.15)-N3002*0.155*0.1-G3002)^0.25,12.1*SQRT(J3002))*(35.7-0.028*(O3002*58.15)-N3002*0.155*0.1-G3002))</f>
        <v>0.12216816428634206</v>
      </c>
      <c r="R3002" s="1">
        <v>0</v>
      </c>
      <c r="S3002" s="1">
        <v>0.18</v>
      </c>
      <c r="T3002" s="1">
        <v>0.24</v>
      </c>
      <c r="U3002" s="4" t="s">
        <v>34</v>
      </c>
      <c r="V3002">
        <v>0.49</v>
      </c>
      <c r="W3002">
        <v>0.4</v>
      </c>
      <c r="X3002">
        <v>0.75</v>
      </c>
      <c r="Y3002">
        <v>2.38</v>
      </c>
      <c r="Z3002">
        <v>0.25</v>
      </c>
      <c r="AA3002" s="5">
        <f t="shared" si="294"/>
        <v>0.42</v>
      </c>
      <c r="AB3002" s="15" cm="1">
        <f t="array" ref="AB3002">_xlfn.SWITCH(U3002,"夏",122,"冬",90,"春",153,"秋",153,0)</f>
        <v>153</v>
      </c>
      <c r="AC3002" s="16">
        <f t="shared" si="295"/>
        <v>64.259999999999991</v>
      </c>
      <c r="AD3002" s="5">
        <f>IFERROR(AA3002/D3002,0)</f>
        <v>2.9422066549912433E-3</v>
      </c>
      <c r="AE3002" s="15">
        <f t="shared" si="296"/>
        <v>0.41917808219178082</v>
      </c>
      <c r="AF3002" s="5">
        <f>IFERROR(AD3002*AE3002*48,0)</f>
        <v>5.9198810066453944E-2</v>
      </c>
    </row>
    <row r="3003" spans="1:32" x14ac:dyDescent="0.15">
      <c r="A3003" s="8">
        <v>45751</v>
      </c>
      <c r="B3003" s="1" t="s">
        <v>48</v>
      </c>
      <c r="C3003" s="1" t="s">
        <v>58</v>
      </c>
      <c r="D3003" s="1">
        <v>142.75</v>
      </c>
      <c r="E3003" s="6">
        <v>3.13</v>
      </c>
      <c r="F3003" s="10">
        <v>0.58333333333333304</v>
      </c>
      <c r="G3003" s="1">
        <v>24.2</v>
      </c>
      <c r="H3003" s="1">
        <v>40</v>
      </c>
      <c r="I3003" s="1">
        <v>24.5</v>
      </c>
      <c r="J3003" s="1">
        <v>0.17</v>
      </c>
      <c r="K3003" s="1">
        <v>445</v>
      </c>
      <c r="L3003" s="1">
        <v>350</v>
      </c>
      <c r="M3003" s="6">
        <f t="shared" si="292"/>
        <v>24.631041070758442</v>
      </c>
      <c r="N3003" s="1">
        <v>0.7</v>
      </c>
      <c r="O3003" s="11" cm="1">
        <f t="array" ref="O3003">ROUND(_xlfn.SWITCH(C3003,"建筑专教",IF(S3003&gt;0.1,1.38,1.28),"阶梯教室",IF(S3003&gt;0.1,1.15,1.05),"公共教室",IF(S3003&gt;0.1,1.22,1.12),IF(S3003&gt;0.1,1.2,1.1))+(MOD(ROW()*11,31)/31-0.5)*0.06,2)</f>
        <v>1.38</v>
      </c>
      <c r="P3003" s="12">
        <f t="shared" si="293"/>
        <v>0.05</v>
      </c>
      <c r="Q3003" s="13">
        <f>(0.303*EXP(-0.036*(O3003*58.15))+0.028)*((O3003*58.15)-0.00305*(5733-6.99*(O3003*58.15)-(EXP(16.6536-4030.183/(G3003+235))*(H3003/100)))-0.42*((O3003*58.15)-58.15)-0.000017*(O3003*58.15)*(5867-(EXP(16.6536-4030.183/(G3003+235))*(H3003/100)))-0.0014*(O3003*58.15)*(34-G3003)-0.0000000396*IF(N3003*0.155&gt;0.078,1.05+0.645*N3003*0.155,1)*(POWER((35.7-0.028*(O3003*58.15)-N3003*0.155*(0.0000000396*IF(N3003*0.155&gt;0.078,1.05+0.645*N3003*0.155,1)*(POWER((35.7-0.028*(O3003*58.15)-N3003*0.155*0.1)+273,4)-POWER(M3003+273,4))+IF(N3003*0.155&gt;0.078,1.05+0.645*N3003*0.155,1)*IF(J3003&lt;0.2,2.38*ABS(35.7-0.028*(O3003*58.15)-G3003)^0.25,12.1*SQRT(J3003))*(35.7-0.028*(O3003*58.15)-G3003))+273),4)-POWER(M3003+273,4))-IF(N3003*0.155&gt;0.078,1.05+0.645*N3003*0.155,1)*IF(J3003&lt;0.2,2.38*ABS(35.7-0.028*(O3003*58.15)-N3003*0.155*0.1-G3003)^0.25,12.1*SQRT(J3003))*(35.7-0.028*(O3003*58.15)-N3003*0.155*0.1-G3003))</f>
        <v>0.24945885431450457</v>
      </c>
      <c r="R3003" s="1">
        <v>0</v>
      </c>
      <c r="S3003" s="1">
        <v>0.18</v>
      </c>
      <c r="T3003" s="1">
        <v>0.32</v>
      </c>
      <c r="U3003" s="4" t="s">
        <v>34</v>
      </c>
      <c r="V3003">
        <v>0.49</v>
      </c>
      <c r="W3003">
        <v>0.4</v>
      </c>
      <c r="X3003">
        <v>0.75</v>
      </c>
      <c r="Y3003">
        <v>2.38</v>
      </c>
      <c r="Z3003">
        <v>0.25</v>
      </c>
      <c r="AA3003" s="5">
        <f t="shared" si="294"/>
        <v>0.5</v>
      </c>
      <c r="AB3003" s="15" cm="1">
        <f t="array" ref="AB3003">_xlfn.SWITCH(U3003,"夏",122,"冬",90,"春",153,"秋",153,0)</f>
        <v>153</v>
      </c>
      <c r="AC3003" s="16">
        <f t="shared" si="295"/>
        <v>76.5</v>
      </c>
      <c r="AD3003" s="5">
        <f>IFERROR(AA3003/D3003,0)</f>
        <v>3.5026269702276708E-3</v>
      </c>
      <c r="AE3003" s="15">
        <f t="shared" si="296"/>
        <v>0.41917808219178082</v>
      </c>
      <c r="AF3003" s="5">
        <f>IFERROR(AD3003*AE3003*48,0)</f>
        <v>7.0474773888635656E-2</v>
      </c>
    </row>
    <row r="3004" spans="1:32" x14ac:dyDescent="0.15">
      <c r="A3004" s="8">
        <v>45751</v>
      </c>
      <c r="B3004" s="1" t="s">
        <v>48</v>
      </c>
      <c r="C3004" s="1" t="s">
        <v>58</v>
      </c>
      <c r="D3004" s="1">
        <v>142.75</v>
      </c>
      <c r="E3004" s="6">
        <v>3.13</v>
      </c>
      <c r="F3004" s="10">
        <v>0.60416666666666696</v>
      </c>
      <c r="G3004" s="1">
        <v>24.6</v>
      </c>
      <c r="H3004" s="1">
        <v>38</v>
      </c>
      <c r="I3004" s="1">
        <v>24.9</v>
      </c>
      <c r="J3004" s="1">
        <v>0.15</v>
      </c>
      <c r="K3004" s="1">
        <v>418</v>
      </c>
      <c r="L3004" s="1">
        <v>380</v>
      </c>
      <c r="M3004" s="6">
        <f t="shared" si="292"/>
        <v>25.021078010800352</v>
      </c>
      <c r="N3004" s="1">
        <v>0.7</v>
      </c>
      <c r="O3004" s="11" cm="1">
        <f t="array" ref="O3004">ROUND(_xlfn.SWITCH(C3004,"建筑专教",IF(S3004&gt;0.1,1.38,1.28),"阶梯教室",IF(S3004&gt;0.1,1.15,1.05),"公共教室",IF(S3004&gt;0.1,1.22,1.12),IF(S3004&gt;0.1,1.2,1.1))+(MOD(ROW()*11,31)/31-0.5)*0.06,2)</f>
        <v>1.41</v>
      </c>
      <c r="P3004" s="12">
        <f t="shared" si="293"/>
        <v>0.02</v>
      </c>
      <c r="Q3004" s="13">
        <f>(0.303*EXP(-0.036*(O3004*58.15))+0.028)*((O3004*58.15)-0.00305*(5733-6.99*(O3004*58.15)-(EXP(16.6536-4030.183/(G3004+235))*(H3004/100)))-0.42*((O3004*58.15)-58.15)-0.000017*(O3004*58.15)*(5867-(EXP(16.6536-4030.183/(G3004+235))*(H3004/100)))-0.0014*(O3004*58.15)*(34-G3004)-0.0000000396*IF(N3004*0.155&gt;0.078,1.05+0.645*N3004*0.155,1)*(POWER((35.7-0.028*(O3004*58.15)-N3004*0.155*(0.0000000396*IF(N3004*0.155&gt;0.078,1.05+0.645*N3004*0.155,1)*(POWER((35.7-0.028*(O3004*58.15)-N3004*0.155*0.1)+273,4)-POWER(M3004+273,4))+IF(N3004*0.155&gt;0.078,1.05+0.645*N3004*0.155,1)*IF(J3004&lt;0.2,2.38*ABS(35.7-0.028*(O3004*58.15)-G3004)^0.25,12.1*SQRT(J3004))*(35.7-0.028*(O3004*58.15)-G3004))+273),4)-POWER(M3004+273,4))-IF(N3004*0.155&gt;0.078,1.05+0.645*N3004*0.155,1)*IF(J3004&lt;0.2,2.38*ABS(35.7-0.028*(O3004*58.15)-N3004*0.155*0.1-G3004)^0.25,12.1*SQRT(J3004))*(35.7-0.028*(O3004*58.15)-N3004*0.155*0.1-G3004))</f>
        <v>0.38319648702027964</v>
      </c>
      <c r="R3004" s="1">
        <v>0</v>
      </c>
      <c r="S3004" s="1">
        <v>0.18</v>
      </c>
      <c r="T3004" s="1">
        <v>0.24</v>
      </c>
      <c r="U3004" s="4" t="s">
        <v>34</v>
      </c>
      <c r="V3004">
        <v>0.49</v>
      </c>
      <c r="W3004">
        <v>0.4</v>
      </c>
      <c r="X3004">
        <v>0.75</v>
      </c>
      <c r="Y3004">
        <v>2.38</v>
      </c>
      <c r="Z3004">
        <v>0.25</v>
      </c>
      <c r="AA3004" s="5">
        <f t="shared" si="294"/>
        <v>0.42</v>
      </c>
      <c r="AB3004" s="15" cm="1">
        <f t="array" ref="AB3004">_xlfn.SWITCH(U3004,"夏",122,"冬",90,"春",153,"秋",153,0)</f>
        <v>153</v>
      </c>
      <c r="AC3004" s="16">
        <f t="shared" si="295"/>
        <v>64.259999999999991</v>
      </c>
      <c r="AD3004" s="5">
        <f>IFERROR(AA3004/D3004,0)</f>
        <v>2.9422066549912433E-3</v>
      </c>
      <c r="AE3004" s="15">
        <f t="shared" si="296"/>
        <v>0.41917808219178082</v>
      </c>
      <c r="AF3004" s="5">
        <f>IFERROR(AD3004*AE3004*48,0)</f>
        <v>5.9198810066453944E-2</v>
      </c>
    </row>
    <row r="3005" spans="1:32" x14ac:dyDescent="0.15">
      <c r="A3005" s="8">
        <v>45751</v>
      </c>
      <c r="B3005" s="1" t="s">
        <v>48</v>
      </c>
      <c r="C3005" s="1" t="s">
        <v>58</v>
      </c>
      <c r="D3005" s="1">
        <v>142.75</v>
      </c>
      <c r="E3005" s="6">
        <v>3.13</v>
      </c>
      <c r="F3005" s="10">
        <v>0.625</v>
      </c>
      <c r="G3005" s="1">
        <v>25</v>
      </c>
      <c r="H3005" s="1">
        <v>36</v>
      </c>
      <c r="I3005" s="1">
        <v>25.3</v>
      </c>
      <c r="J3005" s="1">
        <v>0.13</v>
      </c>
      <c r="K3005" s="1">
        <v>405</v>
      </c>
      <c r="L3005" s="1">
        <v>410</v>
      </c>
      <c r="M3005" s="6">
        <f t="shared" si="292"/>
        <v>25.410675685585204</v>
      </c>
      <c r="N3005" s="1">
        <v>0.7</v>
      </c>
      <c r="O3005" s="11" cm="1">
        <f t="array" ref="O3005">ROUND(_xlfn.SWITCH(C3005,"建筑专教",IF(S3005&gt;0.1,1.38,1.28),"阶梯教室",IF(S3005&gt;0.1,1.15,1.05),"公共教室",IF(S3005&gt;0.1,1.22,1.12),IF(S3005&gt;0.1,1.2,1.1))+(MOD(ROW()*11,31)/31-0.5)*0.06,2)</f>
        <v>1.37</v>
      </c>
      <c r="P3005" s="12">
        <f t="shared" si="293"/>
        <v>0.01</v>
      </c>
      <c r="Q3005" s="13">
        <f>(0.303*EXP(-0.036*(O3005*58.15))+0.028)*((O3005*58.15)-0.00305*(5733-6.99*(O3005*58.15)-(EXP(16.6536-4030.183/(G3005+235))*(H3005/100)))-0.42*((O3005*58.15)-58.15)-0.000017*(O3005*58.15)*(5867-(EXP(16.6536-4030.183/(G3005+235))*(H3005/100)))-0.0014*(O3005*58.15)*(34-G3005)-0.0000000396*IF(N3005*0.155&gt;0.078,1.05+0.645*N3005*0.155,1)*(POWER((35.7-0.028*(O3005*58.15)-N3005*0.155*(0.0000000396*IF(N3005*0.155&gt;0.078,1.05+0.645*N3005*0.155,1)*(POWER((35.7-0.028*(O3005*58.15)-N3005*0.155*0.1)+273,4)-POWER(M3005+273,4))+IF(N3005*0.155&gt;0.078,1.05+0.645*N3005*0.155,1)*IF(J3005&lt;0.2,2.38*ABS(35.7-0.028*(O3005*58.15)-G3005)^0.25,12.1*SQRT(J3005))*(35.7-0.028*(O3005*58.15)-G3005))+273),4)-POWER(M3005+273,4))-IF(N3005*0.155&gt;0.078,1.05+0.645*N3005*0.155,1)*IF(J3005&lt;0.2,2.38*ABS(35.7-0.028*(O3005*58.15)-N3005*0.155*0.1-G3005)^0.25,12.1*SQRT(J3005))*(35.7-0.028*(O3005*58.15)-N3005*0.155*0.1-G3005))</f>
        <v>0.423022881903513</v>
      </c>
      <c r="R3005" s="1">
        <v>0</v>
      </c>
      <c r="S3005" s="1">
        <v>0.18</v>
      </c>
      <c r="T3005" s="1">
        <v>0.24</v>
      </c>
      <c r="U3005" s="4" t="s">
        <v>34</v>
      </c>
      <c r="V3005">
        <v>0.49</v>
      </c>
      <c r="W3005">
        <v>0.4</v>
      </c>
      <c r="X3005">
        <v>0.75</v>
      </c>
      <c r="Y3005">
        <v>2.38</v>
      </c>
      <c r="Z3005">
        <v>0.25</v>
      </c>
      <c r="AA3005" s="5">
        <f t="shared" si="294"/>
        <v>0.42</v>
      </c>
      <c r="AB3005" s="15" cm="1">
        <f t="array" ref="AB3005">_xlfn.SWITCH(U3005,"夏",122,"冬",90,"春",153,"秋",153,0)</f>
        <v>153</v>
      </c>
      <c r="AC3005" s="16">
        <f t="shared" si="295"/>
        <v>64.259999999999991</v>
      </c>
      <c r="AD3005" s="5">
        <f>IFERROR(AA3005/D3005,0)</f>
        <v>2.9422066549912433E-3</v>
      </c>
      <c r="AE3005" s="15">
        <f t="shared" si="296"/>
        <v>0.41917808219178082</v>
      </c>
      <c r="AF3005" s="5">
        <f>IFERROR(AD3005*AE3005*48,0)</f>
        <v>5.9198810066453944E-2</v>
      </c>
    </row>
    <row r="3006" spans="1:32" x14ac:dyDescent="0.15">
      <c r="A3006" s="8">
        <v>45751</v>
      </c>
      <c r="B3006" s="1" t="s">
        <v>48</v>
      </c>
      <c r="C3006" s="1" t="s">
        <v>58</v>
      </c>
      <c r="D3006" s="1">
        <v>142.75</v>
      </c>
      <c r="E3006" s="6">
        <v>3.13</v>
      </c>
      <c r="F3006" s="10">
        <v>0.64583333333333304</v>
      </c>
      <c r="G3006" s="1">
        <v>25.2</v>
      </c>
      <c r="H3006" s="1">
        <v>34</v>
      </c>
      <c r="I3006" s="1">
        <v>25.7</v>
      </c>
      <c r="J3006" s="1">
        <v>0.11</v>
      </c>
      <c r="K3006" s="1">
        <v>405</v>
      </c>
      <c r="L3006" s="1">
        <v>440</v>
      </c>
      <c r="M3006" s="6">
        <f t="shared" si="292"/>
        <v>25.86615175914153</v>
      </c>
      <c r="N3006" s="1">
        <v>0.7</v>
      </c>
      <c r="O3006" s="11" cm="1">
        <f t="array" ref="O3006">ROUND(_xlfn.SWITCH(C3006,"建筑专教",IF(S3006&gt;0.1,1.38,1.28),"阶梯教室",IF(S3006&gt;0.1,1.15,1.05),"公共教室",IF(S3006&gt;0.1,1.22,1.12),IF(S3006&gt;0.1,1.2,1.1))+(MOD(ROW()*11,31)/31-0.5)*0.06,2)</f>
        <v>1.39</v>
      </c>
      <c r="P3006" s="12">
        <f t="shared" si="293"/>
        <v>0.01</v>
      </c>
      <c r="Q3006" s="13">
        <f>(0.303*EXP(-0.036*(O3006*58.15))+0.028)*((O3006*58.15)-0.00305*(5733-6.99*(O3006*58.15)-(EXP(16.6536-4030.183/(G3006+235))*(H3006/100)))-0.42*((O3006*58.15)-58.15)-0.000017*(O3006*58.15)*(5867-(EXP(16.6536-4030.183/(G3006+235))*(H3006/100)))-0.0014*(O3006*58.15)*(34-G3006)-0.0000000396*IF(N3006*0.155&gt;0.078,1.05+0.645*N3006*0.155,1)*(POWER((35.7-0.028*(O3006*58.15)-N3006*0.155*(0.0000000396*IF(N3006*0.155&gt;0.078,1.05+0.645*N3006*0.155,1)*(POWER((35.7-0.028*(O3006*58.15)-N3006*0.155*0.1)+273,4)-POWER(M3006+273,4))+IF(N3006*0.155&gt;0.078,1.05+0.645*N3006*0.155,1)*IF(J3006&lt;0.2,2.38*ABS(35.7-0.028*(O3006*58.15)-G3006)^0.25,12.1*SQRT(J3006))*(35.7-0.028*(O3006*58.15)-G3006))+273),4)-POWER(M3006+273,4))-IF(N3006*0.155&gt;0.078,1.05+0.645*N3006*0.155,1)*IF(J3006&lt;0.2,2.38*ABS(35.7-0.028*(O3006*58.15)-N3006*0.155*0.1-G3006)^0.25,12.1*SQRT(J3006))*(35.7-0.028*(O3006*58.15)-N3006*0.155*0.1-G3006))</f>
        <v>0.52136618239924692</v>
      </c>
      <c r="R3006" s="1">
        <v>0</v>
      </c>
      <c r="S3006" s="1">
        <v>0.18</v>
      </c>
      <c r="T3006" s="1">
        <v>0.08</v>
      </c>
      <c r="U3006" s="4" t="s">
        <v>34</v>
      </c>
      <c r="V3006">
        <v>0.49</v>
      </c>
      <c r="W3006">
        <v>0.4</v>
      </c>
      <c r="X3006">
        <v>0.75</v>
      </c>
      <c r="Y3006">
        <v>2.38</v>
      </c>
      <c r="Z3006">
        <v>0.25</v>
      </c>
      <c r="AA3006" s="5">
        <f t="shared" si="294"/>
        <v>0.26</v>
      </c>
      <c r="AB3006" s="15" cm="1">
        <f t="array" ref="AB3006">_xlfn.SWITCH(U3006,"夏",122,"冬",90,"春",153,"秋",153,0)</f>
        <v>153</v>
      </c>
      <c r="AC3006" s="16">
        <f t="shared" si="295"/>
        <v>39.78</v>
      </c>
      <c r="AD3006" s="5">
        <f>IFERROR(AA3006/D3006,0)</f>
        <v>1.8213660245183889E-3</v>
      </c>
      <c r="AE3006" s="15">
        <f t="shared" si="296"/>
        <v>0.41917808219178082</v>
      </c>
      <c r="AF3006" s="5">
        <f>IFERROR(AD3006*AE3006*48,0)</f>
        <v>3.6646882422090542E-2</v>
      </c>
    </row>
    <row r="3007" spans="1:32" x14ac:dyDescent="0.15">
      <c r="A3007" s="8">
        <v>45751</v>
      </c>
      <c r="B3007" s="1" t="s">
        <v>48</v>
      </c>
      <c r="C3007" s="1" t="s">
        <v>58</v>
      </c>
      <c r="D3007" s="1">
        <v>142.75</v>
      </c>
      <c r="E3007" s="6">
        <v>3.13</v>
      </c>
      <c r="F3007" s="10">
        <v>0.66666666666666696</v>
      </c>
      <c r="G3007" s="1">
        <v>25.8</v>
      </c>
      <c r="H3007" s="1">
        <v>32</v>
      </c>
      <c r="I3007" s="1">
        <v>26.1</v>
      </c>
      <c r="J3007" s="1">
        <v>0.11</v>
      </c>
      <c r="K3007" s="1">
        <v>405</v>
      </c>
      <c r="L3007" s="1">
        <v>140</v>
      </c>
      <c r="M3007" s="6">
        <f t="shared" si="292"/>
        <v>26.199325199595023</v>
      </c>
      <c r="N3007" s="1">
        <v>0</v>
      </c>
      <c r="O3007" s="1">
        <v>0</v>
      </c>
      <c r="P3007" s="12">
        <f t="shared" si="293"/>
        <v>0</v>
      </c>
      <c r="Q3007" s="1">
        <v>0</v>
      </c>
      <c r="R3007" s="1">
        <v>0</v>
      </c>
      <c r="S3007" s="1">
        <v>0</v>
      </c>
      <c r="T3007" s="1">
        <v>0</v>
      </c>
      <c r="U3007" s="4" t="s">
        <v>34</v>
      </c>
      <c r="V3007">
        <v>0.49</v>
      </c>
      <c r="W3007">
        <v>0.4</v>
      </c>
      <c r="X3007">
        <v>0.75</v>
      </c>
      <c r="Y3007">
        <v>2.38</v>
      </c>
      <c r="Z3007">
        <v>0.25</v>
      </c>
      <c r="AA3007" s="5">
        <f t="shared" si="294"/>
        <v>0</v>
      </c>
      <c r="AB3007" s="15" cm="1">
        <f t="array" ref="AB3007">_xlfn.SWITCH(U3007,"夏",122,"冬",90,"春",153,"秋",153,0)</f>
        <v>153</v>
      </c>
      <c r="AC3007" s="16">
        <f t="shared" si="295"/>
        <v>0</v>
      </c>
      <c r="AD3007" s="5">
        <f>IFERROR(AA3007/D3007,0)</f>
        <v>0</v>
      </c>
      <c r="AE3007" s="15">
        <f t="shared" si="296"/>
        <v>0.41917808219178082</v>
      </c>
      <c r="AF3007" s="5">
        <f>IFERROR(AD3007*AE3007*48,0)</f>
        <v>0</v>
      </c>
    </row>
    <row r="3008" spans="1:32" x14ac:dyDescent="0.15">
      <c r="A3008" s="8">
        <v>45751</v>
      </c>
      <c r="B3008" s="1" t="s">
        <v>48</v>
      </c>
      <c r="C3008" s="1" t="s">
        <v>58</v>
      </c>
      <c r="D3008" s="1">
        <v>142.75</v>
      </c>
      <c r="E3008" s="6">
        <v>3.13</v>
      </c>
      <c r="F3008" s="10">
        <v>0.6875</v>
      </c>
      <c r="G3008" s="1">
        <v>26.2</v>
      </c>
      <c r="H3008" s="1">
        <v>30</v>
      </c>
      <c r="I3008" s="1">
        <v>26.5</v>
      </c>
      <c r="J3008" s="1">
        <v>0.13</v>
      </c>
      <c r="K3008" s="1">
        <v>405</v>
      </c>
      <c r="L3008" s="1">
        <v>115</v>
      </c>
      <c r="M3008" s="6">
        <f t="shared" si="292"/>
        <v>26.60935231177649</v>
      </c>
      <c r="N3008" s="1">
        <v>0</v>
      </c>
      <c r="O3008" s="1">
        <v>0</v>
      </c>
      <c r="P3008" s="12">
        <f t="shared" si="293"/>
        <v>0</v>
      </c>
      <c r="Q3008" s="1">
        <v>0</v>
      </c>
      <c r="R3008" s="1">
        <v>0</v>
      </c>
      <c r="S3008" s="1">
        <v>0</v>
      </c>
      <c r="T3008" s="1">
        <v>0</v>
      </c>
      <c r="U3008" s="4" t="s">
        <v>34</v>
      </c>
      <c r="V3008">
        <v>0.49</v>
      </c>
      <c r="W3008">
        <v>0.4</v>
      </c>
      <c r="X3008">
        <v>0.75</v>
      </c>
      <c r="Y3008">
        <v>2.38</v>
      </c>
      <c r="Z3008">
        <v>0.25</v>
      </c>
      <c r="AA3008" s="5">
        <f t="shared" si="294"/>
        <v>0</v>
      </c>
      <c r="AB3008" s="15" cm="1">
        <f t="array" ref="AB3008">_xlfn.SWITCH(U3008,"夏",122,"冬",90,"春",153,"秋",153,0)</f>
        <v>153</v>
      </c>
      <c r="AC3008" s="16">
        <f t="shared" si="295"/>
        <v>0</v>
      </c>
      <c r="AD3008" s="5">
        <f>IFERROR(AA3008/D3008,0)</f>
        <v>0</v>
      </c>
      <c r="AE3008" s="15">
        <f t="shared" si="296"/>
        <v>0.41917808219178082</v>
      </c>
      <c r="AF3008" s="5">
        <f>IFERROR(AD3008*AE3008*48,0)</f>
        <v>0</v>
      </c>
    </row>
    <row r="3009" spans="1:32" x14ac:dyDescent="0.15">
      <c r="A3009" s="8">
        <v>45751</v>
      </c>
      <c r="B3009" s="1" t="s">
        <v>48</v>
      </c>
      <c r="C3009" s="1" t="s">
        <v>58</v>
      </c>
      <c r="D3009" s="1">
        <v>142.75</v>
      </c>
      <c r="E3009" s="6">
        <v>3.13</v>
      </c>
      <c r="F3009" s="10">
        <v>0.70833333333333304</v>
      </c>
      <c r="G3009" s="1">
        <v>26.6</v>
      </c>
      <c r="H3009" s="1">
        <v>28</v>
      </c>
      <c r="I3009" s="1">
        <v>26.9</v>
      </c>
      <c r="J3009" s="1">
        <v>0.15</v>
      </c>
      <c r="K3009" s="1">
        <v>405</v>
      </c>
      <c r="L3009" s="1">
        <v>90</v>
      </c>
      <c r="M3009" s="6">
        <f t="shared" si="292"/>
        <v>27.018674864210311</v>
      </c>
      <c r="N3009" s="1">
        <v>0</v>
      </c>
      <c r="O3009" s="1">
        <v>0</v>
      </c>
      <c r="P3009" s="12">
        <f t="shared" si="293"/>
        <v>0</v>
      </c>
      <c r="Q3009" s="1">
        <v>0</v>
      </c>
      <c r="R3009" s="1">
        <v>0</v>
      </c>
      <c r="S3009" s="1">
        <v>0</v>
      </c>
      <c r="T3009" s="1">
        <v>0</v>
      </c>
      <c r="U3009" s="4" t="s">
        <v>34</v>
      </c>
      <c r="V3009">
        <v>0.49</v>
      </c>
      <c r="W3009">
        <v>0.4</v>
      </c>
      <c r="X3009">
        <v>0.75</v>
      </c>
      <c r="Y3009">
        <v>2.38</v>
      </c>
      <c r="Z3009">
        <v>0.25</v>
      </c>
      <c r="AA3009" s="5">
        <f t="shared" si="294"/>
        <v>0</v>
      </c>
      <c r="AB3009" s="15" cm="1">
        <f t="array" ref="AB3009">_xlfn.SWITCH(U3009,"夏",122,"冬",90,"春",153,"秋",153,0)</f>
        <v>153</v>
      </c>
      <c r="AC3009" s="16">
        <f t="shared" si="295"/>
        <v>0</v>
      </c>
      <c r="AD3009" s="5">
        <f>IFERROR(AA3009/D3009,0)</f>
        <v>0</v>
      </c>
      <c r="AE3009" s="15">
        <f t="shared" si="296"/>
        <v>0.41917808219178082</v>
      </c>
      <c r="AF3009" s="5">
        <f>IFERROR(AD3009*AE3009*48,0)</f>
        <v>0</v>
      </c>
    </row>
    <row r="3010" spans="1:32" x14ac:dyDescent="0.15">
      <c r="A3010" s="8">
        <v>45751</v>
      </c>
      <c r="B3010" s="1" t="s">
        <v>48</v>
      </c>
      <c r="C3010" s="1" t="s">
        <v>58</v>
      </c>
      <c r="D3010" s="1">
        <v>142.75</v>
      </c>
      <c r="E3010" s="6">
        <v>3.13</v>
      </c>
      <c r="F3010" s="10">
        <v>0.72916666666666696</v>
      </c>
      <c r="G3010" s="1">
        <v>27</v>
      </c>
      <c r="H3010" s="1">
        <v>26</v>
      </c>
      <c r="I3010" s="1">
        <v>27.3</v>
      </c>
      <c r="J3010" s="1">
        <v>0.13</v>
      </c>
      <c r="K3010" s="1">
        <v>405</v>
      </c>
      <c r="L3010" s="1">
        <v>80</v>
      </c>
      <c r="M3010" s="6">
        <f t="shared" si="292"/>
        <v>27.408481756913432</v>
      </c>
      <c r="N3010" s="1">
        <v>0</v>
      </c>
      <c r="O3010" s="1">
        <v>0</v>
      </c>
      <c r="P3010" s="12">
        <f t="shared" si="293"/>
        <v>0</v>
      </c>
      <c r="Q3010" s="1">
        <v>0</v>
      </c>
      <c r="R3010" s="1">
        <v>0</v>
      </c>
      <c r="S3010" s="1">
        <v>0</v>
      </c>
      <c r="T3010" s="1">
        <v>0</v>
      </c>
      <c r="U3010" s="4" t="s">
        <v>34</v>
      </c>
      <c r="V3010">
        <v>0.49</v>
      </c>
      <c r="W3010">
        <v>0.4</v>
      </c>
      <c r="X3010">
        <v>0.75</v>
      </c>
      <c r="Y3010">
        <v>2.38</v>
      </c>
      <c r="Z3010">
        <v>0.25</v>
      </c>
      <c r="AA3010" s="5">
        <f t="shared" si="294"/>
        <v>0</v>
      </c>
      <c r="AB3010" s="15" cm="1">
        <f t="array" ref="AB3010">_xlfn.SWITCH(U3010,"夏",122,"冬",90,"春",153,"秋",153,0)</f>
        <v>153</v>
      </c>
      <c r="AC3010" s="16">
        <f t="shared" si="295"/>
        <v>0</v>
      </c>
      <c r="AD3010" s="5">
        <f>IFERROR(AA3010/D3010,0)</f>
        <v>0</v>
      </c>
      <c r="AE3010" s="15">
        <f t="shared" si="296"/>
        <v>0.41917808219178082</v>
      </c>
      <c r="AF3010" s="5">
        <f>IFERROR(AD3010*AE3010*48,0)</f>
        <v>0</v>
      </c>
    </row>
    <row r="3011" spans="1:32" x14ac:dyDescent="0.15">
      <c r="A3011" s="8">
        <v>45751</v>
      </c>
      <c r="B3011" s="1" t="s">
        <v>48</v>
      </c>
      <c r="C3011" s="1" t="s">
        <v>58</v>
      </c>
      <c r="D3011" s="1">
        <v>142.75</v>
      </c>
      <c r="E3011" s="6">
        <v>3.13</v>
      </c>
      <c r="F3011" s="10">
        <v>0.75</v>
      </c>
      <c r="G3011" s="1">
        <v>27.4</v>
      </c>
      <c r="H3011" s="1">
        <v>24</v>
      </c>
      <c r="I3011" s="1">
        <v>27.7</v>
      </c>
      <c r="J3011" s="1">
        <v>0.11</v>
      </c>
      <c r="K3011" s="1">
        <v>406</v>
      </c>
      <c r="L3011" s="1">
        <v>300</v>
      </c>
      <c r="M3011" s="6">
        <f t="shared" si="292"/>
        <v>27.797749925906544</v>
      </c>
      <c r="N3011" s="1">
        <v>0.7</v>
      </c>
      <c r="O3011" s="11" cm="1">
        <f t="array" ref="O3011">ROUND(_xlfn.SWITCH(C3011,"建筑专教",IF(S3011&gt;0.1,1.38,1.28),"阶梯教室",IF(S3011&gt;0.1,1.15,1.05),"公共教室",IF(S3011&gt;0.1,1.22,1.12),IF(S3011&gt;0.1,1.2,1.1))+(MOD(ROW()*11,31)/31-0.5)*0.06,2)</f>
        <v>1.38</v>
      </c>
      <c r="P3011" s="12">
        <f t="shared" si="293"/>
        <v>0.01</v>
      </c>
      <c r="Q3011" s="13">
        <f>(0.303*EXP(-0.036*(O3011*58.15))+0.028)*((O3011*58.15)-0.00305*(5733-6.99*(O3011*58.15)-(EXP(16.6536-4030.183/(G3011+235))*(H3011/100)))-0.42*((O3011*58.15)-58.15)-0.000017*(O3011*58.15)*(5867-(EXP(16.6536-4030.183/(G3011+235))*(H3011/100)))-0.0014*(O3011*58.15)*(34-G3011)-0.0000000396*IF(N3011*0.155&gt;0.078,1.05+0.645*N3011*0.155,1)*(POWER((35.7-0.028*(O3011*58.15)-N3011*0.155*(0.0000000396*IF(N3011*0.155&gt;0.078,1.05+0.645*N3011*0.155,1)*(POWER((35.7-0.028*(O3011*58.15)-N3011*0.155*0.1)+273,4)-POWER(M3011+273,4))+IF(N3011*0.155&gt;0.078,1.05+0.645*N3011*0.155,1)*IF(J3011&lt;0.2,2.38*ABS(35.7-0.028*(O3011*58.15)-G3011)^0.25,12.1*SQRT(J3011))*(35.7-0.028*(O3011*58.15)-G3011))+273),4)-POWER(M3011+273,4))-IF(N3011*0.155&gt;0.078,1.05+0.645*N3011*0.155,1)*IF(J3011&lt;0.2,2.38*ABS(35.7-0.028*(O3011*58.15)-N3011*0.155*0.1-G3011)^0.25,12.1*SQRT(J3011))*(35.7-0.028*(O3011*58.15)-N3011*0.155*0.1-G3011))</f>
        <v>0.97946789347729912</v>
      </c>
      <c r="R3011" s="1">
        <v>0</v>
      </c>
      <c r="S3011" s="1">
        <v>0.15</v>
      </c>
      <c r="T3011" s="1">
        <v>0.18</v>
      </c>
      <c r="U3011" s="4" t="s">
        <v>34</v>
      </c>
      <c r="V3011">
        <v>0.49</v>
      </c>
      <c r="W3011">
        <v>0.4</v>
      </c>
      <c r="X3011">
        <v>0.75</v>
      </c>
      <c r="Y3011">
        <v>2.38</v>
      </c>
      <c r="Z3011">
        <v>0.25</v>
      </c>
      <c r="AA3011" s="5">
        <f t="shared" si="294"/>
        <v>0.32999999999999996</v>
      </c>
      <c r="AB3011" s="15" cm="1">
        <f t="array" ref="AB3011">_xlfn.SWITCH(U3011,"夏",122,"冬",90,"春",153,"秋",153,0)</f>
        <v>153</v>
      </c>
      <c r="AC3011" s="16">
        <f t="shared" si="295"/>
        <v>50.489999999999995</v>
      </c>
      <c r="AD3011" s="5">
        <f>IFERROR(AA3011/D3011,0)</f>
        <v>2.3117338003502625E-3</v>
      </c>
      <c r="AE3011" s="15">
        <f t="shared" si="296"/>
        <v>0.41917808219178082</v>
      </c>
      <c r="AF3011" s="5">
        <f>IFERROR(AD3011*AE3011*48,0)</f>
        <v>4.6513350766499525E-2</v>
      </c>
    </row>
    <row r="3012" spans="1:32" x14ac:dyDescent="0.15">
      <c r="A3012" s="8">
        <v>45751</v>
      </c>
      <c r="B3012" s="1" t="s">
        <v>48</v>
      </c>
      <c r="C3012" s="1" t="s">
        <v>58</v>
      </c>
      <c r="D3012" s="1">
        <v>142.75</v>
      </c>
      <c r="E3012" s="6">
        <v>3.13</v>
      </c>
      <c r="F3012" s="10">
        <v>0.77083333333333304</v>
      </c>
      <c r="G3012" s="1">
        <v>27.8</v>
      </c>
      <c r="H3012" s="1">
        <v>22</v>
      </c>
      <c r="I3012" s="1">
        <v>28.1</v>
      </c>
      <c r="J3012" s="1">
        <v>0.09</v>
      </c>
      <c r="K3012" s="1">
        <v>425</v>
      </c>
      <c r="L3012" s="1">
        <v>330</v>
      </c>
      <c r="M3012" s="6">
        <f t="shared" si="292"/>
        <v>28.186321743788767</v>
      </c>
      <c r="N3012" s="1">
        <v>0.7</v>
      </c>
      <c r="O3012" s="11" cm="1">
        <f t="array" ref="O3012">ROUND(_xlfn.SWITCH(C3012,"建筑专教",IF(S3012&gt;0.1,1.38,1.28),"阶梯教室",IF(S3012&gt;0.1,1.15,1.05),"公共教室",IF(S3012&gt;0.1,1.22,1.12),IF(S3012&gt;0.1,1.2,1.1))+(MOD(ROW()*11,31)/31-0.5)*0.06,2)</f>
        <v>1.4</v>
      </c>
      <c r="P3012" s="12">
        <f t="shared" si="293"/>
        <v>0.03</v>
      </c>
      <c r="Q3012" s="13">
        <f>(0.303*EXP(-0.036*(O3012*58.15))+0.028)*((O3012*58.15)-0.00305*(5733-6.99*(O3012*58.15)-(EXP(16.6536-4030.183/(G3012+235))*(H3012/100)))-0.42*((O3012*58.15)-58.15)-0.000017*(O3012*58.15)*(5867-(EXP(16.6536-4030.183/(G3012+235))*(H3012/100)))-0.0014*(O3012*58.15)*(34-G3012)-0.0000000396*IF(N3012*0.155&gt;0.078,1.05+0.645*N3012*0.155,1)*(POWER((35.7-0.028*(O3012*58.15)-N3012*0.155*(0.0000000396*IF(N3012*0.155&gt;0.078,1.05+0.645*N3012*0.155,1)*(POWER((35.7-0.028*(O3012*58.15)-N3012*0.155*0.1)+273,4)-POWER(M3012+273,4))+IF(N3012*0.155&gt;0.078,1.05+0.645*N3012*0.155,1)*IF(J3012&lt;0.2,2.38*ABS(35.7-0.028*(O3012*58.15)-G3012)^0.25,12.1*SQRT(J3012))*(35.7-0.028*(O3012*58.15)-G3012))+273),4)-POWER(M3012+273,4))-IF(N3012*0.155&gt;0.078,1.05+0.645*N3012*0.155,1)*IF(J3012&lt;0.2,2.38*ABS(35.7-0.028*(O3012*58.15)-N3012*0.155*0.1-G3012)^0.25,12.1*SQRT(J3012))*(35.7-0.028*(O3012*58.15)-N3012*0.155*0.1-G3012))</f>
        <v>1.081281707218017</v>
      </c>
      <c r="R3012" s="1">
        <v>0</v>
      </c>
      <c r="S3012" s="1">
        <v>0.18</v>
      </c>
      <c r="T3012" s="1">
        <v>0.26</v>
      </c>
      <c r="U3012" s="4" t="s">
        <v>34</v>
      </c>
      <c r="V3012">
        <v>0.49</v>
      </c>
      <c r="W3012">
        <v>0.4</v>
      </c>
      <c r="X3012">
        <v>0.75</v>
      </c>
      <c r="Y3012">
        <v>2.38</v>
      </c>
      <c r="Z3012">
        <v>0.25</v>
      </c>
      <c r="AA3012" s="5">
        <f t="shared" si="294"/>
        <v>0.44</v>
      </c>
      <c r="AB3012" s="15" cm="1">
        <f t="array" ref="AB3012">_xlfn.SWITCH(U3012,"夏",122,"冬",90,"春",153,"秋",153,0)</f>
        <v>153</v>
      </c>
      <c r="AC3012" s="16">
        <f t="shared" si="295"/>
        <v>67.320000000000007</v>
      </c>
      <c r="AD3012" s="5">
        <f>IFERROR(AA3012/D3012,0)</f>
        <v>3.0823117338003502E-3</v>
      </c>
      <c r="AE3012" s="15">
        <f t="shared" si="296"/>
        <v>0.41917808219178082</v>
      </c>
      <c r="AF3012" s="5">
        <f>IFERROR(AD3012*AE3012*48,0)</f>
        <v>6.2017801021999379E-2</v>
      </c>
    </row>
    <row r="3013" spans="1:32" x14ac:dyDescent="0.15">
      <c r="A3013" s="8">
        <v>45751</v>
      </c>
      <c r="B3013" s="1" t="s">
        <v>48</v>
      </c>
      <c r="C3013" s="1" t="s">
        <v>58</v>
      </c>
      <c r="D3013" s="1">
        <v>142.75</v>
      </c>
      <c r="E3013" s="6">
        <v>3.13</v>
      </c>
      <c r="F3013" s="10">
        <v>0.79166666666666696</v>
      </c>
      <c r="G3013" s="1">
        <v>28.2</v>
      </c>
      <c r="H3013" s="1">
        <v>20</v>
      </c>
      <c r="I3013" s="1">
        <v>28.5</v>
      </c>
      <c r="J3013" s="1">
        <v>7.0000000000000007E-2</v>
      </c>
      <c r="K3013" s="1">
        <v>425</v>
      </c>
      <c r="L3013" s="1">
        <v>360</v>
      </c>
      <c r="M3013" s="6">
        <f t="shared" si="292"/>
        <v>28.573948891415853</v>
      </c>
      <c r="N3013" s="1">
        <v>0.7</v>
      </c>
      <c r="O3013" s="11" cm="1">
        <f t="array" ref="O3013">ROUND(_xlfn.SWITCH(C3013,"建筑专教",IF(S3013&gt;0.1,1.38,1.28),"阶梯教室",IF(S3013&gt;0.1,1.15,1.05),"公共教室",IF(S3013&gt;0.1,1.22,1.12),IF(S3013&gt;0.1,1.2,1.1))+(MOD(ROW()*11,31)/31-0.5)*0.06,2)</f>
        <v>1.36</v>
      </c>
      <c r="P3013" s="12">
        <f t="shared" si="293"/>
        <v>0.03</v>
      </c>
      <c r="Q3013" s="13">
        <f>(0.303*EXP(-0.036*(O3013*58.15))+0.028)*((O3013*58.15)-0.00305*(5733-6.99*(O3013*58.15)-(EXP(16.6536-4030.183/(G3013+235))*(H3013/100)))-0.42*((O3013*58.15)-58.15)-0.000017*(O3013*58.15)*(5867-(EXP(16.6536-4030.183/(G3013+235))*(H3013/100)))-0.0014*(O3013*58.15)*(34-G3013)-0.0000000396*IF(N3013*0.155&gt;0.078,1.05+0.645*N3013*0.155,1)*(POWER((35.7-0.028*(O3013*58.15)-N3013*0.155*(0.0000000396*IF(N3013*0.155&gt;0.078,1.05+0.645*N3013*0.155,1)*(POWER((35.7-0.028*(O3013*58.15)-N3013*0.155*0.1)+273,4)-POWER(M3013+273,4))+IF(N3013*0.155&gt;0.078,1.05+0.645*N3013*0.155,1)*IF(J3013&lt;0.2,2.38*ABS(35.7-0.028*(O3013*58.15)-G3013)^0.25,12.1*SQRT(J3013))*(35.7-0.028*(O3013*58.15)-G3013))+273),4)-POWER(M3013+273,4))-IF(N3013*0.155&gt;0.078,1.05+0.645*N3013*0.155,1)*IF(J3013&lt;0.2,2.38*ABS(35.7-0.028*(O3013*58.15)-N3013*0.155*0.1-G3013)^0.25,12.1*SQRT(J3013))*(35.7-0.028*(O3013*58.15)-N3013*0.155*0.1-G3013))</f>
        <v>1.1365540304648949</v>
      </c>
      <c r="R3013" s="1">
        <v>0</v>
      </c>
      <c r="S3013" s="1">
        <v>0.18</v>
      </c>
      <c r="T3013" s="1">
        <v>0.26</v>
      </c>
      <c r="U3013" s="4" t="s">
        <v>34</v>
      </c>
      <c r="V3013">
        <v>0.49</v>
      </c>
      <c r="W3013">
        <v>0.4</v>
      </c>
      <c r="X3013">
        <v>0.75</v>
      </c>
      <c r="Y3013">
        <v>2.38</v>
      </c>
      <c r="Z3013">
        <v>0.25</v>
      </c>
      <c r="AA3013" s="5">
        <f t="shared" si="294"/>
        <v>0.44</v>
      </c>
      <c r="AB3013" s="15" cm="1">
        <f t="array" ref="AB3013">_xlfn.SWITCH(U3013,"夏",122,"冬",90,"春",153,"秋",153,0)</f>
        <v>153</v>
      </c>
      <c r="AC3013" s="16">
        <f t="shared" si="295"/>
        <v>67.320000000000007</v>
      </c>
      <c r="AD3013" s="5">
        <f>IFERROR(AA3013/D3013,0)</f>
        <v>3.0823117338003502E-3</v>
      </c>
      <c r="AE3013" s="15">
        <f t="shared" si="296"/>
        <v>0.41917808219178082</v>
      </c>
      <c r="AF3013" s="5">
        <f>IFERROR(AD3013*AE3013*48,0)</f>
        <v>6.2017801021999379E-2</v>
      </c>
    </row>
    <row r="3014" spans="1:32" x14ac:dyDescent="0.15">
      <c r="A3014" s="8">
        <v>45751</v>
      </c>
      <c r="B3014" s="1" t="s">
        <v>48</v>
      </c>
      <c r="C3014" s="1" t="s">
        <v>58</v>
      </c>
      <c r="D3014" s="1">
        <v>142.75</v>
      </c>
      <c r="E3014" s="6">
        <v>3.13</v>
      </c>
      <c r="F3014" s="10">
        <v>0.8125</v>
      </c>
      <c r="G3014" s="1">
        <v>28.6</v>
      </c>
      <c r="H3014" s="1">
        <v>18</v>
      </c>
      <c r="I3014" s="1">
        <v>28.9</v>
      </c>
      <c r="J3014" s="1">
        <v>0.09</v>
      </c>
      <c r="K3014" s="1">
        <v>405</v>
      </c>
      <c r="L3014" s="1">
        <v>390</v>
      </c>
      <c r="M3014" s="6">
        <f t="shared" si="292"/>
        <v>28.985638059979237</v>
      </c>
      <c r="N3014" s="1">
        <v>0.7</v>
      </c>
      <c r="O3014" s="11" cm="1">
        <f t="array" ref="O3014">ROUND(_xlfn.SWITCH(C3014,"建筑专教",IF(S3014&gt;0.1,1.38,1.28),"阶梯教室",IF(S3014&gt;0.1,1.15,1.05),"公共教室",IF(S3014&gt;0.1,1.22,1.12),IF(S3014&gt;0.1,1.2,1.1))+(MOD(ROW()*11,31)/31-0.5)*0.06,2)</f>
        <v>1.38</v>
      </c>
      <c r="P3014" s="12">
        <f t="shared" si="293"/>
        <v>0.01</v>
      </c>
      <c r="Q3014" s="13">
        <f>(0.303*EXP(-0.036*(O3014*58.15))+0.028)*((O3014*58.15)-0.00305*(5733-6.99*(O3014*58.15)-(EXP(16.6536-4030.183/(G3014+235))*(H3014/100)))-0.42*((O3014*58.15)-58.15)-0.000017*(O3014*58.15)*(5867-(EXP(16.6536-4030.183/(G3014+235))*(H3014/100)))-0.0014*(O3014*58.15)*(34-G3014)-0.0000000396*IF(N3014*0.155&gt;0.078,1.05+0.645*N3014*0.155,1)*(POWER((35.7-0.028*(O3014*58.15)-N3014*0.155*(0.0000000396*IF(N3014*0.155&gt;0.078,1.05+0.645*N3014*0.155,1)*(POWER((35.7-0.028*(O3014*58.15)-N3014*0.155*0.1)+273,4)-POWER(M3014+273,4))+IF(N3014*0.155&gt;0.078,1.05+0.645*N3014*0.155,1)*IF(J3014&lt;0.2,2.38*ABS(35.7-0.028*(O3014*58.15)-G3014)^0.25,12.1*SQRT(J3014))*(35.7-0.028*(O3014*58.15)-G3014))+273),4)-POWER(M3014+273,4))-IF(N3014*0.155&gt;0.078,1.05+0.645*N3014*0.155,1)*IF(J3014&lt;0.2,2.38*ABS(35.7-0.028*(O3014*58.15)-N3014*0.155*0.1-G3014)^0.25,12.1*SQRT(J3014))*(35.7-0.028*(O3014*58.15)-N3014*0.155*0.1-G3014))</f>
        <v>1.2375932503172133</v>
      </c>
      <c r="R3014" s="1">
        <v>0</v>
      </c>
      <c r="S3014" s="1">
        <v>0.18</v>
      </c>
      <c r="T3014" s="1">
        <v>0.18</v>
      </c>
      <c r="U3014" s="4" t="s">
        <v>34</v>
      </c>
      <c r="V3014">
        <v>0.49</v>
      </c>
      <c r="W3014">
        <v>0.4</v>
      </c>
      <c r="X3014">
        <v>0.75</v>
      </c>
      <c r="Y3014">
        <v>2.38</v>
      </c>
      <c r="Z3014">
        <v>0.25</v>
      </c>
      <c r="AA3014" s="5">
        <f t="shared" si="294"/>
        <v>0.36</v>
      </c>
      <c r="AB3014" s="15" cm="1">
        <f t="array" ref="AB3014">_xlfn.SWITCH(U3014,"夏",122,"冬",90,"春",153,"秋",153,0)</f>
        <v>153</v>
      </c>
      <c r="AC3014" s="16">
        <f t="shared" si="295"/>
        <v>55.08</v>
      </c>
      <c r="AD3014" s="5">
        <f>IFERROR(AA3014/D3014,0)</f>
        <v>2.5218914185639227E-3</v>
      </c>
      <c r="AE3014" s="15">
        <f t="shared" si="296"/>
        <v>0.41917808219178082</v>
      </c>
      <c r="AF3014" s="5">
        <f>IFERROR(AD3014*AE3014*48,0)</f>
        <v>5.0741837199817674E-2</v>
      </c>
    </row>
    <row r="3015" spans="1:32" x14ac:dyDescent="0.15">
      <c r="A3015" s="8">
        <v>45751</v>
      </c>
      <c r="B3015" s="1" t="s">
        <v>48</v>
      </c>
      <c r="C3015" s="1" t="s">
        <v>58</v>
      </c>
      <c r="D3015" s="1">
        <v>142.75</v>
      </c>
      <c r="E3015" s="6">
        <v>3.13</v>
      </c>
      <c r="F3015" s="10">
        <v>0.83333333333333304</v>
      </c>
      <c r="G3015" s="1">
        <v>29</v>
      </c>
      <c r="H3015" s="1">
        <v>16</v>
      </c>
      <c r="I3015" s="1">
        <v>29.3</v>
      </c>
      <c r="J3015" s="1">
        <v>0.11</v>
      </c>
      <c r="K3015" s="1">
        <v>405</v>
      </c>
      <c r="L3015" s="1">
        <v>420</v>
      </c>
      <c r="M3015" s="6">
        <f t="shared" si="292"/>
        <v>29.396207772364562</v>
      </c>
      <c r="N3015" s="1">
        <v>0.7</v>
      </c>
      <c r="O3015" s="11" cm="1">
        <f t="array" ref="O3015">ROUND(_xlfn.SWITCH(C3015,"建筑专教",IF(S3015&gt;0.1,1.38,1.28),"阶梯教室",IF(S3015&gt;0.1,1.15,1.05),"公共教室",IF(S3015&gt;0.1,1.22,1.12),IF(S3015&gt;0.1,1.2,1.1))+(MOD(ROW()*11,31)/31-0.5)*0.06,2)</f>
        <v>1.4</v>
      </c>
      <c r="P3015" s="12">
        <f t="shared" si="293"/>
        <v>0.01</v>
      </c>
      <c r="Q3015" s="13">
        <f>(0.303*EXP(-0.036*(O3015*58.15))+0.028)*((O3015*58.15)-0.00305*(5733-6.99*(O3015*58.15)-(EXP(16.6536-4030.183/(G3015+235))*(H3015/100)))-0.42*((O3015*58.15)-58.15)-0.000017*(O3015*58.15)*(5867-(EXP(16.6536-4030.183/(G3015+235))*(H3015/100)))-0.0014*(O3015*58.15)*(34-G3015)-0.0000000396*IF(N3015*0.155&gt;0.078,1.05+0.645*N3015*0.155,1)*(POWER((35.7-0.028*(O3015*58.15)-N3015*0.155*(0.0000000396*IF(N3015*0.155&gt;0.078,1.05+0.645*N3015*0.155,1)*(POWER((35.7-0.028*(O3015*58.15)-N3015*0.155*0.1)+273,4)-POWER(M3015+273,4))+IF(N3015*0.155&gt;0.078,1.05+0.645*N3015*0.155,1)*IF(J3015&lt;0.2,2.38*ABS(35.7-0.028*(O3015*58.15)-G3015)^0.25,12.1*SQRT(J3015))*(35.7-0.028*(O3015*58.15)-G3015))+273),4)-POWER(M3015+273,4))-IF(N3015*0.155&gt;0.078,1.05+0.645*N3015*0.155,1)*IF(J3015&lt;0.2,2.38*ABS(35.7-0.028*(O3015*58.15)-N3015*0.155*0.1-G3015)^0.25,12.1*SQRT(J3015))*(35.7-0.028*(O3015*58.15)-N3015*0.155*0.1-G3015))</f>
        <v>1.3344158789099907</v>
      </c>
      <c r="R3015" s="1">
        <v>0</v>
      </c>
      <c r="S3015" s="1">
        <v>0.18</v>
      </c>
      <c r="T3015" s="1">
        <v>0.1</v>
      </c>
      <c r="U3015" s="4" t="s">
        <v>34</v>
      </c>
      <c r="V3015">
        <v>0.49</v>
      </c>
      <c r="W3015">
        <v>0.4</v>
      </c>
      <c r="X3015">
        <v>0.75</v>
      </c>
      <c r="Y3015">
        <v>2.38</v>
      </c>
      <c r="Z3015">
        <v>0.25</v>
      </c>
      <c r="AA3015" s="5">
        <f t="shared" si="294"/>
        <v>0.28000000000000003</v>
      </c>
      <c r="AB3015" s="15" cm="1">
        <f t="array" ref="AB3015">_xlfn.SWITCH(U3015,"夏",122,"冬",90,"春",153,"秋",153,0)</f>
        <v>153</v>
      </c>
      <c r="AC3015" s="16">
        <f t="shared" si="295"/>
        <v>42.84</v>
      </c>
      <c r="AD3015" s="5">
        <f>IFERROR(AA3015/D3015,0)</f>
        <v>1.9614711033274957E-3</v>
      </c>
      <c r="AE3015" s="15">
        <f t="shared" si="296"/>
        <v>0.41917808219178082</v>
      </c>
      <c r="AF3015" s="5">
        <f>IFERROR(AD3015*AE3015*48,0)</f>
        <v>3.946587337763597E-2</v>
      </c>
    </row>
    <row r="3016" spans="1:32" x14ac:dyDescent="0.15">
      <c r="A3016" s="8">
        <v>45751</v>
      </c>
      <c r="B3016" s="1" t="s">
        <v>48</v>
      </c>
      <c r="C3016" s="1" t="s">
        <v>58</v>
      </c>
      <c r="D3016" s="1">
        <v>142.75</v>
      </c>
      <c r="E3016" s="6">
        <v>3.13</v>
      </c>
      <c r="F3016" s="10">
        <v>0.85416666666666696</v>
      </c>
      <c r="G3016" s="1">
        <v>29</v>
      </c>
      <c r="H3016" s="1">
        <v>16</v>
      </c>
      <c r="I3016" s="1">
        <v>29.3</v>
      </c>
      <c r="J3016" s="1">
        <v>0.11</v>
      </c>
      <c r="K3016" s="1">
        <v>405</v>
      </c>
      <c r="L3016" s="1">
        <v>145</v>
      </c>
      <c r="M3016" s="6">
        <f t="shared" si="292"/>
        <v>29.396207772364562</v>
      </c>
      <c r="N3016" s="1">
        <v>0</v>
      </c>
      <c r="O3016" s="1">
        <v>0</v>
      </c>
      <c r="P3016" s="12">
        <f t="shared" si="293"/>
        <v>0</v>
      </c>
      <c r="Q3016" s="1">
        <v>0</v>
      </c>
      <c r="R3016" s="1">
        <v>0</v>
      </c>
      <c r="S3016" s="1">
        <v>0</v>
      </c>
      <c r="T3016" s="1">
        <v>0</v>
      </c>
      <c r="U3016" s="4" t="s">
        <v>34</v>
      </c>
      <c r="V3016">
        <v>0.49</v>
      </c>
      <c r="W3016">
        <v>0.4</v>
      </c>
      <c r="X3016">
        <v>0.75</v>
      </c>
      <c r="Y3016">
        <v>2.38</v>
      </c>
      <c r="Z3016">
        <v>0.25</v>
      </c>
      <c r="AA3016" s="5">
        <f t="shared" si="294"/>
        <v>0</v>
      </c>
      <c r="AB3016" s="15" cm="1">
        <f t="array" ref="AB3016">_xlfn.SWITCH(U3016,"夏",122,"冬",90,"春",153,"秋",153,0)</f>
        <v>153</v>
      </c>
      <c r="AC3016" s="16">
        <f t="shared" si="295"/>
        <v>0</v>
      </c>
      <c r="AD3016" s="5">
        <f>IFERROR(AA3016/D3016,0)</f>
        <v>0</v>
      </c>
      <c r="AE3016" s="15">
        <f t="shared" si="296"/>
        <v>0.41917808219178082</v>
      </c>
      <c r="AF3016" s="5">
        <f>IFERROR(AD3016*AE3016*48,0)</f>
        <v>0</v>
      </c>
    </row>
    <row r="3017" spans="1:32" x14ac:dyDescent="0.15">
      <c r="A3017" s="8">
        <v>45751</v>
      </c>
      <c r="B3017" s="1" t="s">
        <v>48</v>
      </c>
      <c r="C3017" s="1" t="s">
        <v>58</v>
      </c>
      <c r="D3017" s="1">
        <v>142.75</v>
      </c>
      <c r="E3017" s="6">
        <v>3.13</v>
      </c>
      <c r="F3017" s="10">
        <v>0.875</v>
      </c>
      <c r="G3017" s="1">
        <v>28.6</v>
      </c>
      <c r="H3017" s="1">
        <v>18</v>
      </c>
      <c r="I3017" s="1">
        <v>28.9</v>
      </c>
      <c r="J3017" s="1">
        <v>0.09</v>
      </c>
      <c r="K3017" s="1">
        <v>405</v>
      </c>
      <c r="L3017" s="1">
        <v>120</v>
      </c>
      <c r="M3017" s="6">
        <f t="shared" si="292"/>
        <v>28.985638059979237</v>
      </c>
      <c r="N3017" s="1">
        <v>0</v>
      </c>
      <c r="O3017" s="1">
        <v>0</v>
      </c>
      <c r="P3017" s="12">
        <f t="shared" si="293"/>
        <v>0</v>
      </c>
      <c r="Q3017" s="1">
        <v>0</v>
      </c>
      <c r="R3017" s="1">
        <v>0</v>
      </c>
      <c r="S3017" s="1">
        <v>0</v>
      </c>
      <c r="T3017" s="1">
        <v>0</v>
      </c>
      <c r="U3017" s="4" t="s">
        <v>34</v>
      </c>
      <c r="V3017">
        <v>0.49</v>
      </c>
      <c r="W3017">
        <v>0.4</v>
      </c>
      <c r="X3017">
        <v>0.75</v>
      </c>
      <c r="Y3017">
        <v>2.38</v>
      </c>
      <c r="Z3017">
        <v>0.25</v>
      </c>
      <c r="AA3017" s="5">
        <f t="shared" si="294"/>
        <v>0</v>
      </c>
      <c r="AB3017" s="15" cm="1">
        <f t="array" ref="AB3017">_xlfn.SWITCH(U3017,"夏",122,"冬",90,"春",153,"秋",153,0)</f>
        <v>153</v>
      </c>
      <c r="AC3017" s="16">
        <f t="shared" si="295"/>
        <v>0</v>
      </c>
      <c r="AD3017" s="5">
        <f>IFERROR(AA3017/D3017,0)</f>
        <v>0</v>
      </c>
      <c r="AE3017" s="15">
        <f t="shared" si="296"/>
        <v>0.41917808219178082</v>
      </c>
      <c r="AF3017" s="5">
        <f>IFERROR(AD3017*AE3017*48,0)</f>
        <v>0</v>
      </c>
    </row>
    <row r="3018" spans="1:32" x14ac:dyDescent="0.15">
      <c r="A3018" s="8">
        <v>45751</v>
      </c>
      <c r="B3018" s="1" t="s">
        <v>48</v>
      </c>
      <c r="C3018" s="1" t="s">
        <v>58</v>
      </c>
      <c r="D3018" s="1">
        <v>142.75</v>
      </c>
      <c r="E3018" s="6">
        <v>3.13</v>
      </c>
      <c r="F3018" s="10">
        <v>0.89583333333333304</v>
      </c>
      <c r="G3018" s="1">
        <v>28.2</v>
      </c>
      <c r="H3018" s="1">
        <v>20</v>
      </c>
      <c r="I3018" s="1">
        <v>28.5</v>
      </c>
      <c r="J3018" s="1">
        <v>7.0000000000000007E-2</v>
      </c>
      <c r="K3018" s="1">
        <v>405</v>
      </c>
      <c r="L3018" s="1">
        <v>95</v>
      </c>
      <c r="M3018" s="6">
        <f t="shared" si="292"/>
        <v>28.573948891415853</v>
      </c>
      <c r="N3018" s="1">
        <v>0</v>
      </c>
      <c r="O3018" s="1">
        <v>0</v>
      </c>
      <c r="P3018" s="12">
        <f t="shared" si="293"/>
        <v>0</v>
      </c>
      <c r="Q3018" s="1">
        <v>0</v>
      </c>
      <c r="R3018" s="1">
        <v>0</v>
      </c>
      <c r="S3018" s="1">
        <v>0</v>
      </c>
      <c r="T3018" s="1">
        <v>0</v>
      </c>
      <c r="U3018" s="4" t="s">
        <v>34</v>
      </c>
      <c r="V3018">
        <v>0.49</v>
      </c>
      <c r="W3018">
        <v>0.4</v>
      </c>
      <c r="X3018">
        <v>0.75</v>
      </c>
      <c r="Y3018">
        <v>2.38</v>
      </c>
      <c r="Z3018">
        <v>0.25</v>
      </c>
      <c r="AA3018" s="5">
        <f t="shared" si="294"/>
        <v>0</v>
      </c>
      <c r="AB3018" s="15" cm="1">
        <f t="array" ref="AB3018">_xlfn.SWITCH(U3018,"夏",122,"冬",90,"春",153,"秋",153,0)</f>
        <v>153</v>
      </c>
      <c r="AC3018" s="16">
        <f t="shared" si="295"/>
        <v>0</v>
      </c>
      <c r="AD3018" s="5">
        <f>IFERROR(AA3018/D3018,0)</f>
        <v>0</v>
      </c>
      <c r="AE3018" s="15">
        <f t="shared" si="296"/>
        <v>0.41917808219178082</v>
      </c>
      <c r="AF3018" s="5">
        <f>IFERROR(AD3018*AE3018*48,0)</f>
        <v>0</v>
      </c>
    </row>
    <row r="3019" spans="1:32" x14ac:dyDescent="0.15">
      <c r="A3019" s="8">
        <v>45751</v>
      </c>
      <c r="B3019" s="1" t="s">
        <v>48</v>
      </c>
      <c r="C3019" s="1" t="s">
        <v>58</v>
      </c>
      <c r="D3019" s="1">
        <v>142.75</v>
      </c>
      <c r="E3019" s="6">
        <v>3.13</v>
      </c>
      <c r="F3019" s="10">
        <v>0.91666666666666696</v>
      </c>
      <c r="G3019" s="1">
        <v>27.8</v>
      </c>
      <c r="H3019" s="1">
        <v>22</v>
      </c>
      <c r="I3019" s="1">
        <v>28.1</v>
      </c>
      <c r="J3019" s="1">
        <v>0.05</v>
      </c>
      <c r="K3019" s="1">
        <v>405</v>
      </c>
      <c r="L3019" s="1">
        <v>75</v>
      </c>
      <c r="M3019" s="6">
        <f t="shared" si="292"/>
        <v>28.160675331675861</v>
      </c>
      <c r="N3019" s="1">
        <v>0</v>
      </c>
      <c r="O3019" s="1">
        <v>0</v>
      </c>
      <c r="P3019" s="12">
        <f t="shared" si="293"/>
        <v>0</v>
      </c>
      <c r="Q3019" s="1">
        <v>0</v>
      </c>
      <c r="R3019" s="1">
        <v>0</v>
      </c>
      <c r="S3019" s="1">
        <v>0</v>
      </c>
      <c r="T3019" s="1">
        <v>0</v>
      </c>
      <c r="U3019" s="4" t="s">
        <v>34</v>
      </c>
      <c r="V3019">
        <v>0.49</v>
      </c>
      <c r="W3019">
        <v>0.4</v>
      </c>
      <c r="X3019">
        <v>0.75</v>
      </c>
      <c r="Y3019">
        <v>2.38</v>
      </c>
      <c r="Z3019">
        <v>0.25</v>
      </c>
      <c r="AA3019" s="5">
        <f t="shared" si="294"/>
        <v>0</v>
      </c>
      <c r="AB3019" s="15" cm="1">
        <f t="array" ref="AB3019">_xlfn.SWITCH(U3019,"夏",122,"冬",90,"春",153,"秋",153,0)</f>
        <v>153</v>
      </c>
      <c r="AC3019" s="16">
        <f t="shared" si="295"/>
        <v>0</v>
      </c>
      <c r="AD3019" s="5">
        <f>IFERROR(AA3019/D3019,0)</f>
        <v>0</v>
      </c>
      <c r="AE3019" s="15">
        <f t="shared" si="296"/>
        <v>0.41917808219178082</v>
      </c>
      <c r="AF3019" s="5">
        <f>IFERROR(AD3019*AE3019*48,0)</f>
        <v>0</v>
      </c>
    </row>
    <row r="3020" spans="1:32" x14ac:dyDescent="0.15">
      <c r="A3020" s="8">
        <v>45751</v>
      </c>
      <c r="B3020" s="1" t="s">
        <v>49</v>
      </c>
      <c r="C3020" s="1" t="s">
        <v>58</v>
      </c>
      <c r="D3020" s="1">
        <v>142.75</v>
      </c>
      <c r="E3020" s="6">
        <v>3.13</v>
      </c>
      <c r="F3020" s="10">
        <v>0.33333333333333298</v>
      </c>
      <c r="G3020" s="1">
        <v>21.5</v>
      </c>
      <c r="H3020" s="1">
        <v>60</v>
      </c>
      <c r="I3020" s="1">
        <v>21.8</v>
      </c>
      <c r="J3020" s="1">
        <v>0.13</v>
      </c>
      <c r="K3020" s="1">
        <v>408</v>
      </c>
      <c r="L3020" s="1">
        <v>95</v>
      </c>
      <c r="M3020" s="6">
        <f t="shared" si="292"/>
        <v>21.914659516018162</v>
      </c>
      <c r="N3020" s="1">
        <v>0</v>
      </c>
      <c r="O3020" s="1">
        <v>0</v>
      </c>
      <c r="P3020" s="12">
        <f t="shared" si="293"/>
        <v>0</v>
      </c>
      <c r="Q3020" s="1">
        <v>0</v>
      </c>
      <c r="R3020" s="1">
        <v>0</v>
      </c>
      <c r="S3020" s="1">
        <v>0</v>
      </c>
      <c r="T3020" s="1">
        <v>0</v>
      </c>
      <c r="U3020" s="4" t="s">
        <v>34</v>
      </c>
      <c r="V3020">
        <v>0.49</v>
      </c>
      <c r="W3020">
        <v>0.4</v>
      </c>
      <c r="X3020">
        <v>0.75</v>
      </c>
      <c r="Y3020">
        <v>2.38</v>
      </c>
      <c r="Z3020">
        <v>0.25</v>
      </c>
      <c r="AA3020" s="5">
        <f t="shared" si="294"/>
        <v>0</v>
      </c>
      <c r="AB3020" s="15" cm="1">
        <f t="array" ref="AB3020">_xlfn.SWITCH(U3020,"夏",122,"冬",90,"春",153,"秋",153,0)</f>
        <v>153</v>
      </c>
      <c r="AC3020" s="16">
        <f t="shared" si="295"/>
        <v>0</v>
      </c>
      <c r="AD3020" s="5">
        <f>IFERROR(AA3020/D3020,0)</f>
        <v>0</v>
      </c>
      <c r="AE3020" s="15">
        <f t="shared" si="296"/>
        <v>0.41917808219178082</v>
      </c>
      <c r="AF3020" s="5">
        <f>IFERROR(AD3020*AE3020*48,0)</f>
        <v>0</v>
      </c>
    </row>
    <row r="3021" spans="1:32" x14ac:dyDescent="0.15">
      <c r="A3021" s="8">
        <v>45751</v>
      </c>
      <c r="B3021" s="1" t="s">
        <v>49</v>
      </c>
      <c r="C3021" s="1" t="s">
        <v>58</v>
      </c>
      <c r="D3021" s="1">
        <v>142.75</v>
      </c>
      <c r="E3021" s="6">
        <v>3.13</v>
      </c>
      <c r="F3021" s="10">
        <v>0.35416666666666702</v>
      </c>
      <c r="G3021" s="1">
        <v>21.9</v>
      </c>
      <c r="H3021" s="1">
        <v>58</v>
      </c>
      <c r="I3021" s="1">
        <v>22.2</v>
      </c>
      <c r="J3021" s="1">
        <v>0.15</v>
      </c>
      <c r="K3021" s="1">
        <v>410</v>
      </c>
      <c r="L3021" s="1">
        <v>330</v>
      </c>
      <c r="M3021" s="6">
        <f t="shared" si="292"/>
        <v>22.324426225420439</v>
      </c>
      <c r="N3021" s="1">
        <v>0.7</v>
      </c>
      <c r="O3021" s="11" cm="1">
        <f t="array" ref="O3021">ROUND(_xlfn.SWITCH(C3021,"建筑专教",IF(S3021&gt;0.1,1.38,1.28),"阶梯教室",IF(S3021&gt;0.1,1.15,1.05),"公共教室",IF(S3021&gt;0.1,1.22,1.12),IF(S3021&gt;0.1,1.2,1.1))+(MOD(ROW()*11,31)/31-0.5)*0.06,2)</f>
        <v>1.41</v>
      </c>
      <c r="P3021" s="12">
        <f t="shared" si="293"/>
        <v>0.01</v>
      </c>
      <c r="Q3021" s="13">
        <f>(0.303*EXP(-0.036*(O3021*58.15))+0.028)*((O3021*58.15)-0.00305*(5733-6.99*(O3021*58.15)-(EXP(16.6536-4030.183/(G3021+235))*(H3021/100)))-0.42*((O3021*58.15)-58.15)-0.000017*(O3021*58.15)*(5867-(EXP(16.6536-4030.183/(G3021+235))*(H3021/100)))-0.0014*(O3021*58.15)*(34-G3021)-0.0000000396*IF(N3021*0.155&gt;0.078,1.05+0.645*N3021*0.155,1)*(POWER((35.7-0.028*(O3021*58.15)-N3021*0.155*(0.0000000396*IF(N3021*0.155&gt;0.078,1.05+0.645*N3021*0.155,1)*(POWER((35.7-0.028*(O3021*58.15)-N3021*0.155*0.1)+273,4)-POWER(M3021+273,4))+IF(N3021*0.155&gt;0.078,1.05+0.645*N3021*0.155,1)*IF(J3021&lt;0.2,2.38*ABS(35.7-0.028*(O3021*58.15)-G3021)^0.25,12.1*SQRT(J3021))*(35.7-0.028*(O3021*58.15)-G3021))+273),4)-POWER(M3021+273,4))-IF(N3021*0.155&gt;0.078,1.05+0.645*N3021*0.155,1)*IF(J3021&lt;0.2,2.38*ABS(35.7-0.028*(O3021*58.15)-N3021*0.155*0.1-G3021)^0.25,12.1*SQRT(J3021))*(35.7-0.028*(O3021*58.15)-N3021*0.155*0.1-G3021))</f>
        <v>-0.25652253702460598</v>
      </c>
      <c r="R3021" s="1">
        <v>0</v>
      </c>
      <c r="S3021" s="1">
        <v>0.18</v>
      </c>
      <c r="T3021" s="1">
        <v>0.22</v>
      </c>
      <c r="U3021" s="4" t="s">
        <v>34</v>
      </c>
      <c r="V3021">
        <v>0.49</v>
      </c>
      <c r="W3021">
        <v>0.4</v>
      </c>
      <c r="X3021">
        <v>0.75</v>
      </c>
      <c r="Y3021">
        <v>2.38</v>
      </c>
      <c r="Z3021">
        <v>0.25</v>
      </c>
      <c r="AA3021" s="5">
        <f t="shared" si="294"/>
        <v>0.4</v>
      </c>
      <c r="AB3021" s="15" cm="1">
        <f t="array" ref="AB3021">_xlfn.SWITCH(U3021,"夏",122,"冬",90,"春",153,"秋",153,0)</f>
        <v>153</v>
      </c>
      <c r="AC3021" s="16">
        <f t="shared" si="295"/>
        <v>61.2</v>
      </c>
      <c r="AD3021" s="5">
        <f>IFERROR(AA3021/D3021,0)</f>
        <v>2.8021015761821367E-3</v>
      </c>
      <c r="AE3021" s="15">
        <f t="shared" si="296"/>
        <v>0.41917808219178082</v>
      </c>
      <c r="AF3021" s="5">
        <f>IFERROR(AD3021*AE3021*48,0)</f>
        <v>5.637981911090853E-2</v>
      </c>
    </row>
    <row r="3022" spans="1:32" x14ac:dyDescent="0.15">
      <c r="A3022" s="8">
        <v>45751</v>
      </c>
      <c r="B3022" s="1" t="s">
        <v>49</v>
      </c>
      <c r="C3022" s="1" t="s">
        <v>58</v>
      </c>
      <c r="D3022" s="1">
        <v>142.75</v>
      </c>
      <c r="E3022" s="6">
        <v>3.13</v>
      </c>
      <c r="F3022" s="10">
        <v>0.375</v>
      </c>
      <c r="G3022" s="1">
        <v>22.4</v>
      </c>
      <c r="H3022" s="1">
        <v>56</v>
      </c>
      <c r="I3022" s="1">
        <v>22.7</v>
      </c>
      <c r="J3022" s="1">
        <v>0.14000000000000001</v>
      </c>
      <c r="K3022" s="1">
        <v>445</v>
      </c>
      <c r="L3022" s="1">
        <v>360</v>
      </c>
      <c r="M3022" s="6">
        <f t="shared" si="292"/>
        <v>22.818779937661134</v>
      </c>
      <c r="N3022" s="1">
        <v>0.7</v>
      </c>
      <c r="O3022" s="11" cm="1">
        <f t="array" ref="O3022">ROUND(_xlfn.SWITCH(C3022,"建筑专教",IF(S3022&gt;0.1,1.38,1.28),"阶梯教室",IF(S3022&gt;0.1,1.15,1.05),"公共教室",IF(S3022&gt;0.1,1.22,1.12),IF(S3022&gt;0.1,1.2,1.1))+(MOD(ROW()*11,31)/31-0.5)*0.06,2)</f>
        <v>1.37</v>
      </c>
      <c r="P3022" s="12">
        <f t="shared" si="293"/>
        <v>0.05</v>
      </c>
      <c r="Q3022" s="13">
        <f>(0.303*EXP(-0.036*(O3022*58.15))+0.028)*((O3022*58.15)-0.00305*(5733-6.99*(O3022*58.15)-(EXP(16.6536-4030.183/(G3022+235))*(H3022/100)))-0.42*((O3022*58.15)-58.15)-0.000017*(O3022*58.15)*(5867-(EXP(16.6536-4030.183/(G3022+235))*(H3022/100)))-0.0014*(O3022*58.15)*(34-G3022)-0.0000000396*IF(N3022*0.155&gt;0.078,1.05+0.645*N3022*0.155,1)*(POWER((35.7-0.028*(O3022*58.15)-N3022*0.155*(0.0000000396*IF(N3022*0.155&gt;0.078,1.05+0.645*N3022*0.155,1)*(POWER((35.7-0.028*(O3022*58.15)-N3022*0.155*0.1)+273,4)-POWER(M3022+273,4))+IF(N3022*0.155&gt;0.078,1.05+0.645*N3022*0.155,1)*IF(J3022&lt;0.2,2.38*ABS(35.7-0.028*(O3022*58.15)-G3022)^0.25,12.1*SQRT(J3022))*(35.7-0.028*(O3022*58.15)-G3022))+273),4)-POWER(M3022+273,4))-IF(N3022*0.155&gt;0.078,1.05+0.645*N3022*0.155,1)*IF(J3022&lt;0.2,2.38*ABS(35.7-0.028*(O3022*58.15)-N3022*0.155*0.1-G3022)^0.25,12.1*SQRT(J3022))*(35.7-0.028*(O3022*58.15)-N3022*0.155*0.1-G3022))</f>
        <v>-0.20625186666802078</v>
      </c>
      <c r="R3022" s="1">
        <v>0</v>
      </c>
      <c r="S3022" s="1">
        <v>0.18</v>
      </c>
      <c r="T3022" s="1">
        <v>0.3</v>
      </c>
      <c r="U3022" s="4" t="s">
        <v>34</v>
      </c>
      <c r="V3022">
        <v>0.49</v>
      </c>
      <c r="W3022">
        <v>0.4</v>
      </c>
      <c r="X3022">
        <v>0.75</v>
      </c>
      <c r="Y3022">
        <v>2.38</v>
      </c>
      <c r="Z3022">
        <v>0.25</v>
      </c>
      <c r="AA3022" s="5">
        <f t="shared" si="294"/>
        <v>0.48</v>
      </c>
      <c r="AB3022" s="15" cm="1">
        <f t="array" ref="AB3022">_xlfn.SWITCH(U3022,"夏",122,"冬",90,"春",153,"秋",153,0)</f>
        <v>153</v>
      </c>
      <c r="AC3022" s="16">
        <f t="shared" si="295"/>
        <v>73.44</v>
      </c>
      <c r="AD3022" s="5">
        <f>IFERROR(AA3022/D3022,0)</f>
        <v>3.3625218914185638E-3</v>
      </c>
      <c r="AE3022" s="15">
        <f t="shared" si="296"/>
        <v>0.41917808219178082</v>
      </c>
      <c r="AF3022" s="5">
        <f>IFERROR(AD3022*AE3022*48,0)</f>
        <v>6.7655782933090228E-2</v>
      </c>
    </row>
    <row r="3023" spans="1:32" x14ac:dyDescent="0.15">
      <c r="A3023" s="8">
        <v>45751</v>
      </c>
      <c r="B3023" s="1" t="s">
        <v>49</v>
      </c>
      <c r="C3023" s="1" t="s">
        <v>58</v>
      </c>
      <c r="D3023" s="1">
        <v>142.75</v>
      </c>
      <c r="E3023" s="6">
        <v>3.13</v>
      </c>
      <c r="F3023" s="10">
        <v>0.39583333333333298</v>
      </c>
      <c r="G3023" s="1">
        <v>22.8</v>
      </c>
      <c r="H3023" s="1">
        <v>54</v>
      </c>
      <c r="I3023" s="1">
        <v>23.1</v>
      </c>
      <c r="J3023" s="1">
        <v>0.12</v>
      </c>
      <c r="K3023" s="1">
        <v>448</v>
      </c>
      <c r="L3023" s="1">
        <v>390</v>
      </c>
      <c r="M3023" s="6">
        <f t="shared" si="292"/>
        <v>23.207854690963472</v>
      </c>
      <c r="N3023" s="1">
        <v>0.7</v>
      </c>
      <c r="O3023" s="11" cm="1">
        <f t="array" ref="O3023">ROUND(_xlfn.SWITCH(C3023,"建筑专教",IF(S3023&gt;0.1,1.38,1.28),"阶梯教室",IF(S3023&gt;0.1,1.15,1.05),"公共教室",IF(S3023&gt;0.1,1.22,1.12),IF(S3023&gt;0.1,1.2,1.1))+(MOD(ROW()*11,31)/31-0.5)*0.06,2)</f>
        <v>1.39</v>
      </c>
      <c r="P3023" s="12">
        <f t="shared" si="293"/>
        <v>0.06</v>
      </c>
      <c r="Q3023" s="13">
        <f>(0.303*EXP(-0.036*(O3023*58.15))+0.028)*((O3023*58.15)-0.00305*(5733-6.99*(O3023*58.15)-(EXP(16.6536-4030.183/(G3023+235))*(H3023/100)))-0.42*((O3023*58.15)-58.15)-0.000017*(O3023*58.15)*(5867-(EXP(16.6536-4030.183/(G3023+235))*(H3023/100)))-0.0014*(O3023*58.15)*(34-G3023)-0.0000000396*IF(N3023*0.155&gt;0.078,1.05+0.645*N3023*0.155,1)*(POWER((35.7-0.028*(O3023*58.15)-N3023*0.155*(0.0000000396*IF(N3023*0.155&gt;0.078,1.05+0.645*N3023*0.155,1)*(POWER((35.7-0.028*(O3023*58.15)-N3023*0.155*0.1)+273,4)-POWER(M3023+273,4))+IF(N3023*0.155&gt;0.078,1.05+0.645*N3023*0.155,1)*IF(J3023&lt;0.2,2.38*ABS(35.7-0.028*(O3023*58.15)-G3023)^0.25,12.1*SQRT(J3023))*(35.7-0.028*(O3023*58.15)-G3023))+273),4)-POWER(M3023+273,4))-IF(N3023*0.155&gt;0.078,1.05+0.645*N3023*0.155,1)*IF(J3023&lt;0.2,2.38*ABS(35.7-0.028*(O3023*58.15)-N3023*0.155*0.1-G3023)^0.25,12.1*SQRT(J3023))*(35.7-0.028*(O3023*58.15)-N3023*0.155*0.1-G3023))</f>
        <v>-7.4030015325358023E-2</v>
      </c>
      <c r="R3023" s="1">
        <v>0</v>
      </c>
      <c r="S3023" s="1">
        <v>0.18</v>
      </c>
      <c r="T3023" s="1">
        <v>0.22</v>
      </c>
      <c r="U3023" s="4" t="s">
        <v>34</v>
      </c>
      <c r="V3023">
        <v>0.49</v>
      </c>
      <c r="W3023">
        <v>0.4</v>
      </c>
      <c r="X3023">
        <v>0.75</v>
      </c>
      <c r="Y3023">
        <v>2.38</v>
      </c>
      <c r="Z3023">
        <v>0.25</v>
      </c>
      <c r="AA3023" s="5">
        <f t="shared" si="294"/>
        <v>0.4</v>
      </c>
      <c r="AB3023" s="15" cm="1">
        <f t="array" ref="AB3023">_xlfn.SWITCH(U3023,"夏",122,"冬",90,"春",153,"秋",153,0)</f>
        <v>153</v>
      </c>
      <c r="AC3023" s="16">
        <f t="shared" si="295"/>
        <v>61.2</v>
      </c>
      <c r="AD3023" s="5">
        <f>IFERROR(AA3023/D3023,0)</f>
        <v>2.8021015761821367E-3</v>
      </c>
      <c r="AE3023" s="15">
        <f t="shared" si="296"/>
        <v>0.41917808219178082</v>
      </c>
      <c r="AF3023" s="5">
        <f>IFERROR(AD3023*AE3023*48,0)</f>
        <v>5.637981911090853E-2</v>
      </c>
    </row>
    <row r="3024" spans="1:32" x14ac:dyDescent="0.15">
      <c r="A3024" s="8">
        <v>45751</v>
      </c>
      <c r="B3024" s="1" t="s">
        <v>49</v>
      </c>
      <c r="C3024" s="1" t="s">
        <v>58</v>
      </c>
      <c r="D3024" s="1">
        <v>142.75</v>
      </c>
      <c r="E3024" s="6">
        <v>3.13</v>
      </c>
      <c r="F3024" s="10">
        <v>0.41666666666666702</v>
      </c>
      <c r="G3024" s="1">
        <v>23.2</v>
      </c>
      <c r="H3024" s="1">
        <v>52</v>
      </c>
      <c r="I3024" s="1">
        <v>23.5</v>
      </c>
      <c r="J3024" s="1">
        <v>0.15</v>
      </c>
      <c r="K3024" s="1">
        <v>422</v>
      </c>
      <c r="L3024" s="1">
        <v>420</v>
      </c>
      <c r="M3024" s="6">
        <f t="shared" si="292"/>
        <v>23.622798926447729</v>
      </c>
      <c r="N3024" s="1">
        <v>0.7</v>
      </c>
      <c r="O3024" s="11" cm="1">
        <f t="array" ref="O3024">ROUND(_xlfn.SWITCH(C3024,"建筑专教",IF(S3024&gt;0.1,1.38,1.28),"阶梯教室",IF(S3024&gt;0.1,1.15,1.05),"公共教室",IF(S3024&gt;0.1,1.22,1.12),IF(S3024&gt;0.1,1.2,1.1))+(MOD(ROW()*11,31)/31-0.5)*0.06,2)</f>
        <v>1.35</v>
      </c>
      <c r="P3024" s="12">
        <f t="shared" si="293"/>
        <v>0.03</v>
      </c>
      <c r="Q3024" s="13">
        <f>(0.303*EXP(-0.036*(O3024*58.15))+0.028)*((O3024*58.15)-0.00305*(5733-6.99*(O3024*58.15)-(EXP(16.6536-4030.183/(G3024+235))*(H3024/100)))-0.42*((O3024*58.15)-58.15)-0.000017*(O3024*58.15)*(5867-(EXP(16.6536-4030.183/(G3024+235))*(H3024/100)))-0.0014*(O3024*58.15)*(34-G3024)-0.0000000396*IF(N3024*0.155&gt;0.078,1.05+0.645*N3024*0.155,1)*(POWER((35.7-0.028*(O3024*58.15)-N3024*0.155*(0.0000000396*IF(N3024*0.155&gt;0.078,1.05+0.645*N3024*0.155,1)*(POWER((35.7-0.028*(O3024*58.15)-N3024*0.155*0.1)+273,4)-POWER(M3024+273,4))+IF(N3024*0.155&gt;0.078,1.05+0.645*N3024*0.155,1)*IF(J3024&lt;0.2,2.38*ABS(35.7-0.028*(O3024*58.15)-G3024)^0.25,12.1*SQRT(J3024))*(35.7-0.028*(O3024*58.15)-G3024))+273),4)-POWER(M3024+273,4))-IF(N3024*0.155&gt;0.078,1.05+0.645*N3024*0.155,1)*IF(J3024&lt;0.2,2.38*ABS(35.7-0.028*(O3024*58.15)-N3024*0.155*0.1-G3024)^0.25,12.1*SQRT(J3024))*(35.7-0.028*(O3024*58.15)-N3024*0.155*0.1-G3024))</f>
        <v>-4.1942475504996989E-2</v>
      </c>
      <c r="R3024" s="1">
        <v>0</v>
      </c>
      <c r="S3024" s="1">
        <v>0.18</v>
      </c>
      <c r="T3024" s="1">
        <v>0.14000000000000001</v>
      </c>
      <c r="U3024" s="4" t="s">
        <v>34</v>
      </c>
      <c r="V3024">
        <v>0.49</v>
      </c>
      <c r="W3024">
        <v>0.4</v>
      </c>
      <c r="X3024">
        <v>0.75</v>
      </c>
      <c r="Y3024">
        <v>2.38</v>
      </c>
      <c r="Z3024">
        <v>0.25</v>
      </c>
      <c r="AA3024" s="5">
        <f t="shared" si="294"/>
        <v>0.32</v>
      </c>
      <c r="AB3024" s="15" cm="1">
        <f t="array" ref="AB3024">_xlfn.SWITCH(U3024,"夏",122,"冬",90,"春",153,"秋",153,0)</f>
        <v>153</v>
      </c>
      <c r="AC3024" s="16">
        <f t="shared" si="295"/>
        <v>48.96</v>
      </c>
      <c r="AD3024" s="5">
        <f>IFERROR(AA3024/D3024,0)</f>
        <v>2.2416812609457092E-3</v>
      </c>
      <c r="AE3024" s="15">
        <f t="shared" si="296"/>
        <v>0.41917808219178082</v>
      </c>
      <c r="AF3024" s="5">
        <f>IFERROR(AD3024*AE3024*48,0)</f>
        <v>4.5103855288726818E-2</v>
      </c>
    </row>
    <row r="3025" spans="1:32" x14ac:dyDescent="0.15">
      <c r="A3025" s="8">
        <v>45751</v>
      </c>
      <c r="B3025" s="1" t="s">
        <v>49</v>
      </c>
      <c r="C3025" s="1" t="s">
        <v>58</v>
      </c>
      <c r="D3025" s="1">
        <v>142.75</v>
      </c>
      <c r="E3025" s="6">
        <v>3.13</v>
      </c>
      <c r="F3025" s="10">
        <v>0.4375</v>
      </c>
      <c r="G3025" s="1">
        <v>23.6</v>
      </c>
      <c r="H3025" s="1">
        <v>50</v>
      </c>
      <c r="I3025" s="1">
        <v>23.9</v>
      </c>
      <c r="J3025" s="1">
        <v>0.12</v>
      </c>
      <c r="K3025" s="1">
        <v>405</v>
      </c>
      <c r="L3025" s="1">
        <v>450</v>
      </c>
      <c r="M3025" s="6">
        <f t="shared" si="292"/>
        <v>24.006986255801849</v>
      </c>
      <c r="N3025" s="1">
        <v>0</v>
      </c>
      <c r="O3025" s="1">
        <v>0</v>
      </c>
      <c r="P3025" s="12">
        <f t="shared" si="293"/>
        <v>0</v>
      </c>
      <c r="Q3025" s="1">
        <v>0</v>
      </c>
      <c r="R3025" s="1">
        <v>0</v>
      </c>
      <c r="S3025" s="1">
        <v>0</v>
      </c>
      <c r="T3025" s="1">
        <v>0</v>
      </c>
      <c r="U3025" s="4" t="s">
        <v>34</v>
      </c>
      <c r="V3025">
        <v>0.49</v>
      </c>
      <c r="W3025">
        <v>0.4</v>
      </c>
      <c r="X3025">
        <v>0.75</v>
      </c>
      <c r="Y3025">
        <v>2.38</v>
      </c>
      <c r="Z3025">
        <v>0.25</v>
      </c>
      <c r="AA3025" s="5">
        <f t="shared" si="294"/>
        <v>0</v>
      </c>
      <c r="AB3025" s="15" cm="1">
        <f t="array" ref="AB3025">_xlfn.SWITCH(U3025,"夏",122,"冬",90,"春",153,"秋",153,0)</f>
        <v>153</v>
      </c>
      <c r="AC3025" s="16">
        <f t="shared" si="295"/>
        <v>0</v>
      </c>
      <c r="AD3025" s="5">
        <f>IFERROR(AA3025/D3025,0)</f>
        <v>0</v>
      </c>
      <c r="AE3025" s="15">
        <f t="shared" si="296"/>
        <v>0.41917808219178082</v>
      </c>
      <c r="AF3025" s="5">
        <f>IFERROR(AD3025*AE3025*48,0)</f>
        <v>0</v>
      </c>
    </row>
    <row r="3026" spans="1:32" x14ac:dyDescent="0.15">
      <c r="A3026" s="8">
        <v>45751</v>
      </c>
      <c r="B3026" s="1" t="s">
        <v>49</v>
      </c>
      <c r="C3026" s="1" t="s">
        <v>58</v>
      </c>
      <c r="D3026" s="1">
        <v>142.75</v>
      </c>
      <c r="E3026" s="6">
        <v>3.13</v>
      </c>
      <c r="F3026" s="10">
        <v>0.45833333333333298</v>
      </c>
      <c r="G3026" s="1">
        <v>24</v>
      </c>
      <c r="H3026" s="1">
        <v>48</v>
      </c>
      <c r="I3026" s="1">
        <v>24.3</v>
      </c>
      <c r="J3026" s="1">
        <v>0.1</v>
      </c>
      <c r="K3026" s="1">
        <v>405</v>
      </c>
      <c r="L3026" s="1">
        <v>480</v>
      </c>
      <c r="M3026" s="6">
        <f t="shared" si="292"/>
        <v>24.395519363332767</v>
      </c>
      <c r="N3026" s="1">
        <v>0</v>
      </c>
      <c r="O3026" s="1">
        <v>0</v>
      </c>
      <c r="P3026" s="12">
        <f t="shared" si="293"/>
        <v>0</v>
      </c>
      <c r="Q3026" s="1">
        <v>0</v>
      </c>
      <c r="R3026" s="1">
        <v>0</v>
      </c>
      <c r="S3026" s="1">
        <v>0</v>
      </c>
      <c r="T3026" s="1">
        <v>0</v>
      </c>
      <c r="U3026" s="4" t="s">
        <v>34</v>
      </c>
      <c r="V3026">
        <v>0.49</v>
      </c>
      <c r="W3026">
        <v>0.4</v>
      </c>
      <c r="X3026">
        <v>0.75</v>
      </c>
      <c r="Y3026">
        <v>2.38</v>
      </c>
      <c r="Z3026">
        <v>0.25</v>
      </c>
      <c r="AA3026" s="5">
        <f t="shared" si="294"/>
        <v>0</v>
      </c>
      <c r="AB3026" s="15" cm="1">
        <f t="array" ref="AB3026">_xlfn.SWITCH(U3026,"夏",122,"冬",90,"春",153,"秋",153,0)</f>
        <v>153</v>
      </c>
      <c r="AC3026" s="16">
        <f t="shared" si="295"/>
        <v>0</v>
      </c>
      <c r="AD3026" s="5">
        <f>IFERROR(AA3026/D3026,0)</f>
        <v>0</v>
      </c>
      <c r="AE3026" s="15">
        <f t="shared" si="296"/>
        <v>0.41917808219178082</v>
      </c>
      <c r="AF3026" s="5">
        <f>IFERROR(AD3026*AE3026*48,0)</f>
        <v>0</v>
      </c>
    </row>
    <row r="3027" spans="1:32" x14ac:dyDescent="0.15">
      <c r="A3027" s="8">
        <v>45751</v>
      </c>
      <c r="B3027" s="1" t="s">
        <v>49</v>
      </c>
      <c r="C3027" s="1" t="s">
        <v>58</v>
      </c>
      <c r="D3027" s="1">
        <v>142.75</v>
      </c>
      <c r="E3027" s="6">
        <v>3.13</v>
      </c>
      <c r="F3027" s="10">
        <v>0.47916666666666702</v>
      </c>
      <c r="G3027" s="1">
        <v>24.4</v>
      </c>
      <c r="H3027" s="1">
        <v>46</v>
      </c>
      <c r="I3027" s="1">
        <v>24.7</v>
      </c>
      <c r="J3027" s="1">
        <v>0.08</v>
      </c>
      <c r="K3027" s="1">
        <v>405</v>
      </c>
      <c r="L3027" s="1">
        <v>150</v>
      </c>
      <c r="M3027" s="6">
        <f t="shared" si="292"/>
        <v>24.783218848156764</v>
      </c>
      <c r="N3027" s="1">
        <v>0</v>
      </c>
      <c r="O3027" s="1">
        <v>0</v>
      </c>
      <c r="P3027" s="12">
        <f t="shared" si="293"/>
        <v>0</v>
      </c>
      <c r="Q3027" s="1">
        <v>0</v>
      </c>
      <c r="R3027" s="1">
        <v>0</v>
      </c>
      <c r="S3027" s="1">
        <v>0</v>
      </c>
      <c r="T3027" s="1">
        <v>0</v>
      </c>
      <c r="U3027" s="4" t="s">
        <v>34</v>
      </c>
      <c r="V3027">
        <v>0.49</v>
      </c>
      <c r="W3027">
        <v>0.4</v>
      </c>
      <c r="X3027">
        <v>0.75</v>
      </c>
      <c r="Y3027">
        <v>2.38</v>
      </c>
      <c r="Z3027">
        <v>0.25</v>
      </c>
      <c r="AA3027" s="5">
        <f t="shared" si="294"/>
        <v>0</v>
      </c>
      <c r="AB3027" s="15" cm="1">
        <f t="array" ref="AB3027">_xlfn.SWITCH(U3027,"夏",122,"冬",90,"春",153,"秋",153,0)</f>
        <v>153</v>
      </c>
      <c r="AC3027" s="16">
        <f t="shared" si="295"/>
        <v>0</v>
      </c>
      <c r="AD3027" s="5">
        <f>IFERROR(AA3027/D3027,0)</f>
        <v>0</v>
      </c>
      <c r="AE3027" s="15">
        <f t="shared" si="296"/>
        <v>0.41917808219178082</v>
      </c>
      <c r="AF3027" s="5">
        <f>IFERROR(AD3027*AE3027*48,0)</f>
        <v>0</v>
      </c>
    </row>
    <row r="3028" spans="1:32" x14ac:dyDescent="0.15">
      <c r="A3028" s="8">
        <v>45751</v>
      </c>
      <c r="B3028" s="1" t="s">
        <v>49</v>
      </c>
      <c r="C3028" s="1" t="s">
        <v>58</v>
      </c>
      <c r="D3028" s="1">
        <v>142.75</v>
      </c>
      <c r="E3028" s="6">
        <v>3.13</v>
      </c>
      <c r="F3028" s="10">
        <v>0.5</v>
      </c>
      <c r="G3028" s="1">
        <v>24.8</v>
      </c>
      <c r="H3028" s="1">
        <v>44</v>
      </c>
      <c r="I3028" s="1">
        <v>25.1</v>
      </c>
      <c r="J3028" s="1">
        <v>0.08</v>
      </c>
      <c r="K3028" s="1">
        <v>405</v>
      </c>
      <c r="L3028" s="1">
        <v>120</v>
      </c>
      <c r="M3028" s="6">
        <f t="shared" si="292"/>
        <v>25.182884654343525</v>
      </c>
      <c r="N3028" s="1">
        <v>0</v>
      </c>
      <c r="O3028" s="1">
        <v>0</v>
      </c>
      <c r="P3028" s="12">
        <f t="shared" si="293"/>
        <v>0</v>
      </c>
      <c r="Q3028" s="1">
        <v>0</v>
      </c>
      <c r="R3028" s="1">
        <v>0</v>
      </c>
      <c r="S3028" s="1">
        <v>0.15</v>
      </c>
      <c r="T3028" s="1">
        <v>0</v>
      </c>
      <c r="U3028" s="4" t="s">
        <v>34</v>
      </c>
      <c r="V3028">
        <v>0.49</v>
      </c>
      <c r="W3028">
        <v>0.4</v>
      </c>
      <c r="X3028">
        <v>0.75</v>
      </c>
      <c r="Y3028">
        <v>2.38</v>
      </c>
      <c r="Z3028">
        <v>0.25</v>
      </c>
      <c r="AA3028" s="5">
        <f t="shared" si="294"/>
        <v>0.15</v>
      </c>
      <c r="AB3028" s="15" cm="1">
        <f t="array" ref="AB3028">_xlfn.SWITCH(U3028,"夏",122,"冬",90,"春",153,"秋",153,0)</f>
        <v>153</v>
      </c>
      <c r="AC3028" s="16">
        <f t="shared" si="295"/>
        <v>22.95</v>
      </c>
      <c r="AD3028" s="5">
        <f>IFERROR(AA3028/D3028,0)</f>
        <v>1.0507880910683011E-3</v>
      </c>
      <c r="AE3028" s="15">
        <f t="shared" si="296"/>
        <v>0.41917808219178082</v>
      </c>
      <c r="AF3028" s="5">
        <f>IFERROR(AD3028*AE3028*48,0)</f>
        <v>2.1142432166590695E-2</v>
      </c>
    </row>
    <row r="3029" spans="1:32" x14ac:dyDescent="0.15">
      <c r="A3029" s="8">
        <v>45751</v>
      </c>
      <c r="B3029" s="1" t="s">
        <v>49</v>
      </c>
      <c r="C3029" s="1" t="s">
        <v>58</v>
      </c>
      <c r="D3029" s="1">
        <v>142.75</v>
      </c>
      <c r="E3029" s="6">
        <v>3.13</v>
      </c>
      <c r="F3029" s="10">
        <v>0.52083333333333304</v>
      </c>
      <c r="G3029" s="1">
        <v>25.2</v>
      </c>
      <c r="H3029" s="1">
        <v>42</v>
      </c>
      <c r="I3029" s="1">
        <v>25.5</v>
      </c>
      <c r="J3029" s="1">
        <v>0.1</v>
      </c>
      <c r="K3029" s="1">
        <v>405</v>
      </c>
      <c r="L3029" s="1">
        <v>95</v>
      </c>
      <c r="M3029" s="6">
        <f t="shared" si="292"/>
        <v>25.594373295739615</v>
      </c>
      <c r="N3029" s="1">
        <v>0</v>
      </c>
      <c r="O3029" s="1">
        <v>0</v>
      </c>
      <c r="P3029" s="12">
        <f t="shared" si="293"/>
        <v>0</v>
      </c>
      <c r="Q3029" s="1">
        <v>0</v>
      </c>
      <c r="R3029" s="1">
        <v>0</v>
      </c>
      <c r="S3029" s="1">
        <v>0.18</v>
      </c>
      <c r="T3029" s="1">
        <v>0</v>
      </c>
      <c r="U3029" s="4" t="s">
        <v>34</v>
      </c>
      <c r="V3029">
        <v>0.49</v>
      </c>
      <c r="W3029">
        <v>0.4</v>
      </c>
      <c r="X3029">
        <v>0.75</v>
      </c>
      <c r="Y3029">
        <v>2.38</v>
      </c>
      <c r="Z3029">
        <v>0.25</v>
      </c>
      <c r="AA3029" s="5">
        <f t="shared" si="294"/>
        <v>0.18</v>
      </c>
      <c r="AB3029" s="15" cm="1">
        <f t="array" ref="AB3029">_xlfn.SWITCH(U3029,"夏",122,"冬",90,"春",153,"秋",153,0)</f>
        <v>153</v>
      </c>
      <c r="AC3029" s="16">
        <f t="shared" si="295"/>
        <v>27.54</v>
      </c>
      <c r="AD3029" s="5">
        <f>IFERROR(AA3029/D3029,0)</f>
        <v>1.2609457092819614E-3</v>
      </c>
      <c r="AE3029" s="15">
        <f t="shared" si="296"/>
        <v>0.41917808219178082</v>
      </c>
      <c r="AF3029" s="5">
        <f>IFERROR(AD3029*AE3029*48,0)</f>
        <v>2.5370918599908837E-2</v>
      </c>
    </row>
    <row r="3030" spans="1:32" x14ac:dyDescent="0.15">
      <c r="A3030" s="8">
        <v>45751</v>
      </c>
      <c r="B3030" s="1" t="s">
        <v>49</v>
      </c>
      <c r="C3030" s="1" t="s">
        <v>58</v>
      </c>
      <c r="D3030" s="1">
        <v>142.75</v>
      </c>
      <c r="E3030" s="6">
        <v>3.13</v>
      </c>
      <c r="F3030" s="10">
        <v>0.54166666666666696</v>
      </c>
      <c r="G3030" s="1">
        <v>25.6</v>
      </c>
      <c r="H3030" s="1">
        <v>40</v>
      </c>
      <c r="I3030" s="1">
        <v>25.9</v>
      </c>
      <c r="J3030" s="1">
        <v>0.12</v>
      </c>
      <c r="K3030" s="1">
        <v>406</v>
      </c>
      <c r="L3030" s="1">
        <v>85</v>
      </c>
      <c r="M3030" s="6">
        <f t="shared" si="292"/>
        <v>26.004855556348389</v>
      </c>
      <c r="N3030" s="1">
        <v>0</v>
      </c>
      <c r="O3030" s="1">
        <v>0</v>
      </c>
      <c r="P3030" s="12">
        <f t="shared" si="293"/>
        <v>0</v>
      </c>
      <c r="Q3030" s="1">
        <v>0</v>
      </c>
      <c r="R3030" s="1">
        <v>0</v>
      </c>
      <c r="S3030" s="1">
        <v>0.18</v>
      </c>
      <c r="T3030" s="1">
        <v>0</v>
      </c>
      <c r="U3030" s="4" t="s">
        <v>34</v>
      </c>
      <c r="V3030">
        <v>0.49</v>
      </c>
      <c r="W3030">
        <v>0.4</v>
      </c>
      <c r="X3030">
        <v>0.75</v>
      </c>
      <c r="Y3030">
        <v>2.38</v>
      </c>
      <c r="Z3030">
        <v>0.25</v>
      </c>
      <c r="AA3030" s="5">
        <f t="shared" si="294"/>
        <v>0.18</v>
      </c>
      <c r="AB3030" s="15" cm="1">
        <f t="array" ref="AB3030">_xlfn.SWITCH(U3030,"夏",122,"冬",90,"春",153,"秋",153,0)</f>
        <v>153</v>
      </c>
      <c r="AC3030" s="16">
        <f t="shared" si="295"/>
        <v>27.54</v>
      </c>
      <c r="AD3030" s="5">
        <f>IFERROR(AA3030/D3030,0)</f>
        <v>1.2609457092819614E-3</v>
      </c>
      <c r="AE3030" s="15">
        <f t="shared" si="296"/>
        <v>0.41917808219178082</v>
      </c>
      <c r="AF3030" s="5">
        <f>IFERROR(AD3030*AE3030*48,0)</f>
        <v>2.5370918599908837E-2</v>
      </c>
    </row>
    <row r="3031" spans="1:32" x14ac:dyDescent="0.15">
      <c r="A3031" s="8">
        <v>45751</v>
      </c>
      <c r="B3031" s="1" t="s">
        <v>49</v>
      </c>
      <c r="C3031" s="1" t="s">
        <v>58</v>
      </c>
      <c r="D3031" s="1">
        <v>142.75</v>
      </c>
      <c r="E3031" s="6">
        <v>3.13</v>
      </c>
      <c r="F3031" s="10">
        <v>0.5625</v>
      </c>
      <c r="G3031" s="1">
        <v>26</v>
      </c>
      <c r="H3031" s="1">
        <v>38</v>
      </c>
      <c r="I3031" s="1">
        <v>26.3</v>
      </c>
      <c r="J3031" s="1">
        <v>0.14000000000000001</v>
      </c>
      <c r="K3031" s="1">
        <v>422</v>
      </c>
      <c r="L3031" s="1">
        <v>330</v>
      </c>
      <c r="M3031" s="6">
        <f t="shared" si="292"/>
        <v>26.414550557175289</v>
      </c>
      <c r="N3031" s="1">
        <v>0.7</v>
      </c>
      <c r="O3031" s="11" cm="1">
        <f t="array" ref="O3031">ROUND(_xlfn.SWITCH(C3031,"建筑专教",IF(S3031&gt;0.1,1.38,1.28),"阶梯教室",IF(S3031&gt;0.1,1.15,1.05),"公共教室",IF(S3031&gt;0.1,1.22,1.12),IF(S3031&gt;0.1,1.2,1.1))+(MOD(ROW()*11,31)/31-0.5)*0.06,2)</f>
        <v>1.38</v>
      </c>
      <c r="P3031" s="12">
        <f t="shared" si="293"/>
        <v>0.03</v>
      </c>
      <c r="Q3031" s="13">
        <f>(0.303*EXP(-0.036*(O3031*58.15))+0.028)*((O3031*58.15)-0.00305*(5733-6.99*(O3031*58.15)-(EXP(16.6536-4030.183/(G3031+235))*(H3031/100)))-0.42*((O3031*58.15)-58.15)-0.000017*(O3031*58.15)*(5867-(EXP(16.6536-4030.183/(G3031+235))*(H3031/100)))-0.0014*(O3031*58.15)*(34-G3031)-0.0000000396*IF(N3031*0.155&gt;0.078,1.05+0.645*N3031*0.155,1)*(POWER((35.7-0.028*(O3031*58.15)-N3031*0.155*(0.0000000396*IF(N3031*0.155&gt;0.078,1.05+0.645*N3031*0.155,1)*(POWER((35.7-0.028*(O3031*58.15)-N3031*0.155*0.1)+273,4)-POWER(M3031+273,4))+IF(N3031*0.155&gt;0.078,1.05+0.645*N3031*0.155,1)*IF(J3031&lt;0.2,2.38*ABS(35.7-0.028*(O3031*58.15)-G3031)^0.25,12.1*SQRT(J3031))*(35.7-0.028*(O3031*58.15)-G3031))+273),4)-POWER(M3031+273,4))-IF(N3031*0.155&gt;0.078,1.05+0.645*N3031*0.155,1)*IF(J3031&lt;0.2,2.38*ABS(35.7-0.028*(O3031*58.15)-N3031*0.155*0.1-G3031)^0.25,12.1*SQRT(J3031))*(35.7-0.028*(O3031*58.15)-N3031*0.155*0.1-G3031))</f>
        <v>0.66743867232839604</v>
      </c>
      <c r="R3031" s="1">
        <v>0</v>
      </c>
      <c r="S3031" s="1">
        <v>0.18</v>
      </c>
      <c r="T3031" s="1">
        <v>0.28000000000000003</v>
      </c>
      <c r="U3031" s="4" t="s">
        <v>34</v>
      </c>
      <c r="V3031">
        <v>0.49</v>
      </c>
      <c r="W3031">
        <v>0.4</v>
      </c>
      <c r="X3031">
        <v>0.75</v>
      </c>
      <c r="Y3031">
        <v>2.38</v>
      </c>
      <c r="Z3031">
        <v>0.25</v>
      </c>
      <c r="AA3031" s="5">
        <f t="shared" si="294"/>
        <v>0.46</v>
      </c>
      <c r="AB3031" s="15" cm="1">
        <f t="array" ref="AB3031">_xlfn.SWITCH(U3031,"夏",122,"冬",90,"春",153,"秋",153,0)</f>
        <v>153</v>
      </c>
      <c r="AC3031" s="16">
        <f t="shared" si="295"/>
        <v>70.38000000000001</v>
      </c>
      <c r="AD3031" s="5">
        <f>IFERROR(AA3031/D3031,0)</f>
        <v>3.2224168126094572E-3</v>
      </c>
      <c r="AE3031" s="15">
        <f t="shared" si="296"/>
        <v>0.41917808219178082</v>
      </c>
      <c r="AF3031" s="5">
        <f>IFERROR(AD3031*AE3031*48,0)</f>
        <v>6.48367919775448E-2</v>
      </c>
    </row>
    <row r="3032" spans="1:32" x14ac:dyDescent="0.15">
      <c r="A3032" s="8">
        <v>45751</v>
      </c>
      <c r="B3032" s="1" t="s">
        <v>49</v>
      </c>
      <c r="C3032" s="1" t="s">
        <v>58</v>
      </c>
      <c r="D3032" s="1">
        <v>142.75</v>
      </c>
      <c r="E3032" s="6">
        <v>3.13</v>
      </c>
      <c r="F3032" s="10">
        <v>0.58333333333333304</v>
      </c>
      <c r="G3032" s="1">
        <v>26.4</v>
      </c>
      <c r="H3032" s="1">
        <v>36</v>
      </c>
      <c r="I3032" s="1">
        <v>26.7</v>
      </c>
      <c r="J3032" s="1">
        <v>0.16</v>
      </c>
      <c r="K3032" s="1">
        <v>452</v>
      </c>
      <c r="L3032" s="1">
        <v>360</v>
      </c>
      <c r="M3032" s="6">
        <f t="shared" si="292"/>
        <v>26.823604371494241</v>
      </c>
      <c r="N3032" s="1">
        <v>0.7</v>
      </c>
      <c r="O3032" s="11" cm="1">
        <f t="array" ref="O3032">ROUND(_xlfn.SWITCH(C3032,"建筑专教",IF(S3032&gt;0.1,1.38,1.28),"阶梯教室",IF(S3032&gt;0.1,1.15,1.05),"公共教室",IF(S3032&gt;0.1,1.22,1.12),IF(S3032&gt;0.1,1.2,1.1))+(MOD(ROW()*11,31)/31-0.5)*0.06,2)</f>
        <v>1.4</v>
      </c>
      <c r="P3032" s="12">
        <f t="shared" si="293"/>
        <v>0.06</v>
      </c>
      <c r="Q3032" s="13">
        <f>(0.303*EXP(-0.036*(O3032*58.15))+0.028)*((O3032*58.15)-0.00305*(5733-6.99*(O3032*58.15)-(EXP(16.6536-4030.183/(G3032+235))*(H3032/100)))-0.42*((O3032*58.15)-58.15)-0.000017*(O3032*58.15)*(5867-(EXP(16.6536-4030.183/(G3032+235))*(H3032/100)))-0.0014*(O3032*58.15)*(34-G3032)-0.0000000396*IF(N3032*0.155&gt;0.078,1.05+0.645*N3032*0.155,1)*(POWER((35.7-0.028*(O3032*58.15)-N3032*0.155*(0.0000000396*IF(N3032*0.155&gt;0.078,1.05+0.645*N3032*0.155,1)*(POWER((35.7-0.028*(O3032*58.15)-N3032*0.155*0.1)+273,4)-POWER(M3032+273,4))+IF(N3032*0.155&gt;0.078,1.05+0.645*N3032*0.155,1)*IF(J3032&lt;0.2,2.38*ABS(35.7-0.028*(O3032*58.15)-G3032)^0.25,12.1*SQRT(J3032))*(35.7-0.028*(O3032*58.15)-G3032))+273),4)-POWER(M3032+273,4))-IF(N3032*0.155&gt;0.078,1.05+0.645*N3032*0.155,1)*IF(J3032&lt;0.2,2.38*ABS(35.7-0.028*(O3032*58.15)-N3032*0.155*0.1-G3032)^0.25,12.1*SQRT(J3032))*(35.7-0.028*(O3032*58.15)-N3032*0.155*0.1-G3032))</f>
        <v>0.77955008738333265</v>
      </c>
      <c r="R3032" s="1">
        <v>0</v>
      </c>
      <c r="S3032" s="1">
        <v>0.18</v>
      </c>
      <c r="T3032" s="1">
        <v>0.36</v>
      </c>
      <c r="U3032" s="4" t="s">
        <v>34</v>
      </c>
      <c r="V3032">
        <v>0.49</v>
      </c>
      <c r="W3032">
        <v>0.4</v>
      </c>
      <c r="X3032">
        <v>0.75</v>
      </c>
      <c r="Y3032">
        <v>2.38</v>
      </c>
      <c r="Z3032">
        <v>0.25</v>
      </c>
      <c r="AA3032" s="5">
        <f t="shared" si="294"/>
        <v>0.54</v>
      </c>
      <c r="AB3032" s="15" cm="1">
        <f t="array" ref="AB3032">_xlfn.SWITCH(U3032,"夏",122,"冬",90,"春",153,"秋",153,0)</f>
        <v>153</v>
      </c>
      <c r="AC3032" s="16">
        <f t="shared" si="295"/>
        <v>82.62</v>
      </c>
      <c r="AD3032" s="5">
        <f>IFERROR(AA3032/D3032,0)</f>
        <v>3.7828371278458848E-3</v>
      </c>
      <c r="AE3032" s="15">
        <f t="shared" si="296"/>
        <v>0.41917808219178082</v>
      </c>
      <c r="AF3032" s="5">
        <f>IFERROR(AD3032*AE3032*48,0)</f>
        <v>7.6112755799726511E-2</v>
      </c>
    </row>
    <row r="3033" spans="1:32" x14ac:dyDescent="0.15">
      <c r="A3033" s="8">
        <v>45751</v>
      </c>
      <c r="B3033" s="1" t="s">
        <v>49</v>
      </c>
      <c r="C3033" s="1" t="s">
        <v>58</v>
      </c>
      <c r="D3033" s="1">
        <v>142.75</v>
      </c>
      <c r="E3033" s="6">
        <v>3.13</v>
      </c>
      <c r="F3033" s="10">
        <v>0.60416666666666696</v>
      </c>
      <c r="G3033" s="1">
        <v>26.8</v>
      </c>
      <c r="H3033" s="1">
        <v>34</v>
      </c>
      <c r="I3033" s="1">
        <v>27.1</v>
      </c>
      <c r="J3033" s="1">
        <v>0.14000000000000001</v>
      </c>
      <c r="K3033" s="1">
        <v>425</v>
      </c>
      <c r="L3033" s="1">
        <v>390</v>
      </c>
      <c r="M3033" s="6">
        <f t="shared" si="292"/>
        <v>27.213638045003734</v>
      </c>
      <c r="N3033" s="1">
        <v>0.7</v>
      </c>
      <c r="O3033" s="11" cm="1">
        <f t="array" ref="O3033">ROUND(_xlfn.SWITCH(C3033,"建筑专教",IF(S3033&gt;0.1,1.38,1.28),"阶梯教室",IF(S3033&gt;0.1,1.15,1.05),"公共教室",IF(S3033&gt;0.1,1.22,1.12),IF(S3033&gt;0.1,1.2,1.1))+(MOD(ROW()*11,31)/31-0.5)*0.06,2)</f>
        <v>1.36</v>
      </c>
      <c r="P3033" s="12">
        <f t="shared" si="293"/>
        <v>0.03</v>
      </c>
      <c r="Q3033" s="13">
        <f>(0.303*EXP(-0.036*(O3033*58.15))+0.028)*((O3033*58.15)-0.00305*(5733-6.99*(O3033*58.15)-(EXP(16.6536-4030.183/(G3033+235))*(H3033/100)))-0.42*((O3033*58.15)-58.15)-0.000017*(O3033*58.15)*(5867-(EXP(16.6536-4030.183/(G3033+235))*(H3033/100)))-0.0014*(O3033*58.15)*(34-G3033)-0.0000000396*IF(N3033*0.155&gt;0.078,1.05+0.645*N3033*0.155,1)*(POWER((35.7-0.028*(O3033*58.15)-N3033*0.155*(0.0000000396*IF(N3033*0.155&gt;0.078,1.05+0.645*N3033*0.155,1)*(POWER((35.7-0.028*(O3033*58.15)-N3033*0.155*0.1)+273,4)-POWER(M3033+273,4))+IF(N3033*0.155&gt;0.078,1.05+0.645*N3033*0.155,1)*IF(J3033&lt;0.2,2.38*ABS(35.7-0.028*(O3033*58.15)-G3033)^0.25,12.1*SQRT(J3033))*(35.7-0.028*(O3033*58.15)-G3033))+273),4)-POWER(M3033+273,4))-IF(N3033*0.155&gt;0.078,1.05+0.645*N3033*0.155,1)*IF(J3033&lt;0.2,2.38*ABS(35.7-0.028*(O3033*58.15)-N3033*0.155*0.1-G3033)^0.25,12.1*SQRT(J3033))*(35.7-0.028*(O3033*58.15)-N3033*0.155*0.1-G3033))</f>
        <v>0.82867097197936623</v>
      </c>
      <c r="R3033" s="1">
        <v>0</v>
      </c>
      <c r="S3033" s="1">
        <v>0.18</v>
      </c>
      <c r="T3033" s="1">
        <v>0.28000000000000003</v>
      </c>
      <c r="U3033" s="4" t="s">
        <v>34</v>
      </c>
      <c r="V3033">
        <v>0.49</v>
      </c>
      <c r="W3033">
        <v>0.4</v>
      </c>
      <c r="X3033">
        <v>0.75</v>
      </c>
      <c r="Y3033">
        <v>2.38</v>
      </c>
      <c r="Z3033">
        <v>0.25</v>
      </c>
      <c r="AA3033" s="5">
        <f t="shared" si="294"/>
        <v>0.46</v>
      </c>
      <c r="AB3033" s="15" cm="1">
        <f t="array" ref="AB3033">_xlfn.SWITCH(U3033,"夏",122,"冬",90,"春",153,"秋",153,0)</f>
        <v>153</v>
      </c>
      <c r="AC3033" s="16">
        <f t="shared" si="295"/>
        <v>70.38000000000001</v>
      </c>
      <c r="AD3033" s="5">
        <f>IFERROR(AA3033/D3033,0)</f>
        <v>3.2224168126094572E-3</v>
      </c>
      <c r="AE3033" s="15">
        <f t="shared" si="296"/>
        <v>0.41917808219178082</v>
      </c>
      <c r="AF3033" s="5">
        <f>IFERROR(AD3033*AE3033*48,0)</f>
        <v>6.48367919775448E-2</v>
      </c>
    </row>
    <row r="3034" spans="1:32" x14ac:dyDescent="0.15">
      <c r="A3034" s="8">
        <v>45751</v>
      </c>
      <c r="B3034" s="1" t="s">
        <v>49</v>
      </c>
      <c r="C3034" s="1" t="s">
        <v>58</v>
      </c>
      <c r="D3034" s="1">
        <v>142.75</v>
      </c>
      <c r="E3034" s="6">
        <v>3.13</v>
      </c>
      <c r="F3034" s="10">
        <v>0.625</v>
      </c>
      <c r="G3034" s="1">
        <v>27.2</v>
      </c>
      <c r="H3034" s="1">
        <v>32</v>
      </c>
      <c r="I3034" s="1">
        <v>27.5</v>
      </c>
      <c r="J3034" s="1">
        <v>0.12</v>
      </c>
      <c r="K3034" s="1">
        <v>405</v>
      </c>
      <c r="L3034" s="1">
        <v>420</v>
      </c>
      <c r="M3034" s="6">
        <f t="shared" si="292"/>
        <v>27.60319153326941</v>
      </c>
      <c r="N3034" s="1">
        <v>0.7</v>
      </c>
      <c r="O3034" s="11" cm="1">
        <f t="array" ref="O3034">ROUND(_xlfn.SWITCH(C3034,"建筑专教",IF(S3034&gt;0.1,1.38,1.28),"阶梯教室",IF(S3034&gt;0.1,1.15,1.05),"公共教室",IF(S3034&gt;0.1,1.22,1.12),IF(S3034&gt;0.1,1.2,1.1))+(MOD(ROW()*11,31)/31-0.5)*0.06,2)</f>
        <v>1.38</v>
      </c>
      <c r="P3034" s="12">
        <f t="shared" si="293"/>
        <v>0.01</v>
      </c>
      <c r="Q3034" s="13">
        <f>(0.303*EXP(-0.036*(O3034*58.15))+0.028)*((O3034*58.15)-0.00305*(5733-6.99*(O3034*58.15)-(EXP(16.6536-4030.183/(G3034+235))*(H3034/100)))-0.42*((O3034*58.15)-58.15)-0.000017*(O3034*58.15)*(5867-(EXP(16.6536-4030.183/(G3034+235))*(H3034/100)))-0.0014*(O3034*58.15)*(34-G3034)-0.0000000396*IF(N3034*0.155&gt;0.078,1.05+0.645*N3034*0.155,1)*(POWER((35.7-0.028*(O3034*58.15)-N3034*0.155*(0.0000000396*IF(N3034*0.155&gt;0.078,1.05+0.645*N3034*0.155,1)*(POWER((35.7-0.028*(O3034*58.15)-N3034*0.155*0.1)+273,4)-POWER(M3034+273,4))+IF(N3034*0.155&gt;0.078,1.05+0.645*N3034*0.155,1)*IF(J3034&lt;0.2,2.38*ABS(35.7-0.028*(O3034*58.15)-G3034)^0.25,12.1*SQRT(J3034))*(35.7-0.028*(O3034*58.15)-G3034))+273),4)-POWER(M3034+273,4))-IF(N3034*0.155&gt;0.078,1.05+0.645*N3034*0.155,1)*IF(J3034&lt;0.2,2.38*ABS(35.7-0.028*(O3034*58.15)-N3034*0.155*0.1-G3034)^0.25,12.1*SQRT(J3034))*(35.7-0.028*(O3034*58.15)-N3034*0.155*0.1-G3034))</f>
        <v>0.93596338830401637</v>
      </c>
      <c r="R3034" s="1">
        <v>0</v>
      </c>
      <c r="S3034" s="1">
        <v>0.18</v>
      </c>
      <c r="T3034" s="1">
        <v>0.2</v>
      </c>
      <c r="U3034" s="4" t="s">
        <v>34</v>
      </c>
      <c r="V3034">
        <v>0.49</v>
      </c>
      <c r="W3034">
        <v>0.4</v>
      </c>
      <c r="X3034">
        <v>0.75</v>
      </c>
      <c r="Y3034">
        <v>2.38</v>
      </c>
      <c r="Z3034">
        <v>0.25</v>
      </c>
      <c r="AA3034" s="5">
        <f t="shared" si="294"/>
        <v>0.38</v>
      </c>
      <c r="AB3034" s="15" cm="1">
        <f t="array" ref="AB3034">_xlfn.SWITCH(U3034,"夏",122,"冬",90,"春",153,"秋",153,0)</f>
        <v>153</v>
      </c>
      <c r="AC3034" s="16">
        <f t="shared" si="295"/>
        <v>58.14</v>
      </c>
      <c r="AD3034" s="5">
        <f>IFERROR(AA3034/D3034,0)</f>
        <v>2.6619964973730297E-3</v>
      </c>
      <c r="AE3034" s="15">
        <f t="shared" si="296"/>
        <v>0.41917808219178082</v>
      </c>
      <c r="AF3034" s="5">
        <f>IFERROR(AD3034*AE3034*48,0)</f>
        <v>5.3560828155363095E-2</v>
      </c>
    </row>
    <row r="3035" spans="1:32" x14ac:dyDescent="0.15">
      <c r="A3035" s="8">
        <v>45751</v>
      </c>
      <c r="B3035" s="1" t="s">
        <v>49</v>
      </c>
      <c r="C3035" s="1" t="s">
        <v>58</v>
      </c>
      <c r="D3035" s="1">
        <v>142.75</v>
      </c>
      <c r="E3035" s="6">
        <v>3.13</v>
      </c>
      <c r="F3035" s="10">
        <v>0.64583333333333304</v>
      </c>
      <c r="G3035" s="1">
        <v>27.6</v>
      </c>
      <c r="H3035" s="1">
        <v>30</v>
      </c>
      <c r="I3035" s="1">
        <v>27.9</v>
      </c>
      <c r="J3035" s="1">
        <v>0.1</v>
      </c>
      <c r="K3035" s="1">
        <v>405</v>
      </c>
      <c r="L3035" s="1">
        <v>450</v>
      </c>
      <c r="M3035" s="6">
        <f t="shared" si="292"/>
        <v>27.992135557390839</v>
      </c>
      <c r="N3035" s="1">
        <v>0.7</v>
      </c>
      <c r="O3035" s="11" cm="1">
        <f t="array" ref="O3035">ROUND(_xlfn.SWITCH(C3035,"建筑专教",IF(S3035&gt;0.1,1.38,1.28),"阶梯教室",IF(S3035&gt;0.1,1.15,1.05),"公共教室",IF(S3035&gt;0.1,1.22,1.12),IF(S3035&gt;0.1,1.2,1.1))+(MOD(ROW()*11,31)/31-0.5)*0.06,2)</f>
        <v>1.41</v>
      </c>
      <c r="P3035" s="12">
        <f t="shared" si="293"/>
        <v>0.01</v>
      </c>
      <c r="Q3035" s="13">
        <f>(0.303*EXP(-0.036*(O3035*58.15))+0.028)*((O3035*58.15)-0.00305*(5733-6.99*(O3035*58.15)-(EXP(16.6536-4030.183/(G3035+235))*(H3035/100)))-0.42*((O3035*58.15)-58.15)-0.000017*(O3035*58.15)*(5867-(EXP(16.6536-4030.183/(G3035+235))*(H3035/100)))-0.0014*(O3035*58.15)*(34-G3035)-0.0000000396*IF(N3035*0.155&gt;0.078,1.05+0.645*N3035*0.155,1)*(POWER((35.7-0.028*(O3035*58.15)-N3035*0.155*(0.0000000396*IF(N3035*0.155&gt;0.078,1.05+0.645*N3035*0.155,1)*(POWER((35.7-0.028*(O3035*58.15)-N3035*0.155*0.1)+273,4)-POWER(M3035+273,4))+IF(N3035*0.155&gt;0.078,1.05+0.645*N3035*0.155,1)*IF(J3035&lt;0.2,2.38*ABS(35.7-0.028*(O3035*58.15)-G3035)^0.25,12.1*SQRT(J3035))*(35.7-0.028*(O3035*58.15)-G3035))+273),4)-POWER(M3035+273,4))-IF(N3035*0.155&gt;0.078,1.05+0.645*N3035*0.155,1)*IF(J3035&lt;0.2,2.38*ABS(35.7-0.028*(O3035*58.15)-N3035*0.155*0.1-G3035)^0.25,12.1*SQRT(J3035))*(35.7-0.028*(O3035*58.15)-N3035*0.155*0.1-G3035))</f>
        <v>1.0469655469908208</v>
      </c>
      <c r="R3035" s="1">
        <v>0</v>
      </c>
      <c r="S3035" s="1">
        <v>0.18</v>
      </c>
      <c r="T3035" s="1">
        <v>0.32</v>
      </c>
      <c r="U3035" s="4" t="s">
        <v>34</v>
      </c>
      <c r="V3035">
        <v>0.49</v>
      </c>
      <c r="W3035">
        <v>0.4</v>
      </c>
      <c r="X3035">
        <v>0.75</v>
      </c>
      <c r="Y3035">
        <v>2.38</v>
      </c>
      <c r="Z3035">
        <v>0.25</v>
      </c>
      <c r="AA3035" s="5">
        <f t="shared" si="294"/>
        <v>0.5</v>
      </c>
      <c r="AB3035" s="15" cm="1">
        <f t="array" ref="AB3035">_xlfn.SWITCH(U3035,"夏",122,"冬",90,"春",153,"秋",153,0)</f>
        <v>153</v>
      </c>
      <c r="AC3035" s="16">
        <f t="shared" si="295"/>
        <v>76.5</v>
      </c>
      <c r="AD3035" s="5">
        <f>IFERROR(AA3035/D3035,0)</f>
        <v>3.5026269702276708E-3</v>
      </c>
      <c r="AE3035" s="15">
        <f t="shared" si="296"/>
        <v>0.41917808219178082</v>
      </c>
      <c r="AF3035" s="5">
        <f>IFERROR(AD3035*AE3035*48,0)</f>
        <v>7.0474773888635656E-2</v>
      </c>
    </row>
    <row r="3036" spans="1:32" x14ac:dyDescent="0.15">
      <c r="A3036" s="8">
        <v>45751</v>
      </c>
      <c r="B3036" s="1" t="s">
        <v>49</v>
      </c>
      <c r="C3036" s="1" t="s">
        <v>58</v>
      </c>
      <c r="D3036" s="1">
        <v>142.75</v>
      </c>
      <c r="E3036" s="6">
        <v>3.13</v>
      </c>
      <c r="F3036" s="10">
        <v>0.66666666666666696</v>
      </c>
      <c r="G3036" s="1">
        <v>28</v>
      </c>
      <c r="H3036" s="1">
        <v>28</v>
      </c>
      <c r="I3036" s="1">
        <v>28.3</v>
      </c>
      <c r="J3036" s="1">
        <v>0.1</v>
      </c>
      <c r="K3036" s="1">
        <v>405</v>
      </c>
      <c r="L3036" s="1">
        <v>480</v>
      </c>
      <c r="M3036" s="6">
        <f t="shared" si="292"/>
        <v>28.391769497386576</v>
      </c>
      <c r="N3036" s="1">
        <v>0</v>
      </c>
      <c r="O3036" s="1">
        <v>0</v>
      </c>
      <c r="P3036" s="12">
        <f t="shared" si="293"/>
        <v>0</v>
      </c>
      <c r="Q3036" s="1">
        <v>0</v>
      </c>
      <c r="R3036" s="1">
        <v>0</v>
      </c>
      <c r="S3036" s="1">
        <v>0</v>
      </c>
      <c r="T3036" s="1">
        <v>0</v>
      </c>
      <c r="U3036" s="4" t="s">
        <v>34</v>
      </c>
      <c r="V3036">
        <v>0.49</v>
      </c>
      <c r="W3036">
        <v>0.4</v>
      </c>
      <c r="X3036">
        <v>0.75</v>
      </c>
      <c r="Y3036">
        <v>2.38</v>
      </c>
      <c r="Z3036">
        <v>0.25</v>
      </c>
      <c r="AA3036" s="5">
        <f t="shared" si="294"/>
        <v>0</v>
      </c>
      <c r="AB3036" s="15" cm="1">
        <f t="array" ref="AB3036">_xlfn.SWITCH(U3036,"夏",122,"冬",90,"春",153,"秋",153,0)</f>
        <v>153</v>
      </c>
      <c r="AC3036" s="16">
        <f t="shared" si="295"/>
        <v>0</v>
      </c>
      <c r="AD3036" s="5">
        <f>IFERROR(AA3036/D3036,0)</f>
        <v>0</v>
      </c>
      <c r="AE3036" s="15">
        <f t="shared" si="296"/>
        <v>0.41917808219178082</v>
      </c>
      <c r="AF3036" s="5">
        <f>IFERROR(AD3036*AE3036*48,0)</f>
        <v>0</v>
      </c>
    </row>
    <row r="3037" spans="1:32" x14ac:dyDescent="0.15">
      <c r="A3037" s="8">
        <v>45751</v>
      </c>
      <c r="B3037" s="1" t="s">
        <v>49</v>
      </c>
      <c r="C3037" s="1" t="s">
        <v>58</v>
      </c>
      <c r="D3037" s="1">
        <v>142.75</v>
      </c>
      <c r="E3037" s="6">
        <v>3.13</v>
      </c>
      <c r="F3037" s="10">
        <v>0.6875</v>
      </c>
      <c r="G3037" s="1">
        <v>28.4</v>
      </c>
      <c r="H3037" s="1">
        <v>26</v>
      </c>
      <c r="I3037" s="1">
        <v>28.7</v>
      </c>
      <c r="J3037" s="1">
        <v>0.12</v>
      </c>
      <c r="K3037" s="1">
        <v>405</v>
      </c>
      <c r="L3037" s="1">
        <v>140</v>
      </c>
      <c r="M3037" s="6">
        <f t="shared" si="292"/>
        <v>28.801966539786918</v>
      </c>
      <c r="N3037" s="1">
        <v>0</v>
      </c>
      <c r="O3037" s="1">
        <v>0</v>
      </c>
      <c r="P3037" s="12">
        <f t="shared" si="293"/>
        <v>0</v>
      </c>
      <c r="Q3037" s="1">
        <v>0</v>
      </c>
      <c r="R3037" s="1">
        <v>0</v>
      </c>
      <c r="S3037" s="1">
        <v>0</v>
      </c>
      <c r="T3037" s="1">
        <v>0</v>
      </c>
      <c r="U3037" s="4" t="s">
        <v>34</v>
      </c>
      <c r="V3037">
        <v>0.49</v>
      </c>
      <c r="W3037">
        <v>0.4</v>
      </c>
      <c r="X3037">
        <v>0.75</v>
      </c>
      <c r="Y3037">
        <v>2.38</v>
      </c>
      <c r="Z3037">
        <v>0.25</v>
      </c>
      <c r="AA3037" s="5">
        <f t="shared" si="294"/>
        <v>0</v>
      </c>
      <c r="AB3037" s="15" cm="1">
        <f t="array" ref="AB3037">_xlfn.SWITCH(U3037,"夏",122,"冬",90,"春",153,"秋",153,0)</f>
        <v>153</v>
      </c>
      <c r="AC3037" s="16">
        <f t="shared" si="295"/>
        <v>0</v>
      </c>
      <c r="AD3037" s="5">
        <f>IFERROR(AA3037/D3037,0)</f>
        <v>0</v>
      </c>
      <c r="AE3037" s="15">
        <f t="shared" si="296"/>
        <v>0.41917808219178082</v>
      </c>
      <c r="AF3037" s="5">
        <f>IFERROR(AD3037*AE3037*48,0)</f>
        <v>0</v>
      </c>
    </row>
    <row r="3038" spans="1:32" x14ac:dyDescent="0.15">
      <c r="A3038" s="8">
        <v>45751</v>
      </c>
      <c r="B3038" s="1" t="s">
        <v>49</v>
      </c>
      <c r="C3038" s="1" t="s">
        <v>58</v>
      </c>
      <c r="D3038" s="1">
        <v>142.75</v>
      </c>
      <c r="E3038" s="6">
        <v>3.13</v>
      </c>
      <c r="F3038" s="10">
        <v>0.70833333333333304</v>
      </c>
      <c r="G3038" s="1">
        <v>28.8</v>
      </c>
      <c r="H3038" s="1">
        <v>24</v>
      </c>
      <c r="I3038" s="1">
        <v>29.1</v>
      </c>
      <c r="J3038" s="1">
        <v>0.14000000000000001</v>
      </c>
      <c r="K3038" s="1">
        <v>405</v>
      </c>
      <c r="L3038" s="1">
        <v>115</v>
      </c>
      <c r="M3038" s="6">
        <f t="shared" si="292"/>
        <v>29.211398753342223</v>
      </c>
      <c r="N3038" s="1">
        <v>0</v>
      </c>
      <c r="O3038" s="1">
        <v>0</v>
      </c>
      <c r="P3038" s="12">
        <f t="shared" si="293"/>
        <v>0</v>
      </c>
      <c r="Q3038" s="1">
        <v>0</v>
      </c>
      <c r="R3038" s="1">
        <v>0</v>
      </c>
      <c r="S3038" s="1">
        <v>0</v>
      </c>
      <c r="T3038" s="1">
        <v>0</v>
      </c>
      <c r="U3038" s="4" t="s">
        <v>34</v>
      </c>
      <c r="V3038">
        <v>0.49</v>
      </c>
      <c r="W3038">
        <v>0.4</v>
      </c>
      <c r="X3038">
        <v>0.75</v>
      </c>
      <c r="Y3038">
        <v>2.38</v>
      </c>
      <c r="Z3038">
        <v>0.25</v>
      </c>
      <c r="AA3038" s="5">
        <f t="shared" si="294"/>
        <v>0</v>
      </c>
      <c r="AB3038" s="15" cm="1">
        <f t="array" ref="AB3038">_xlfn.SWITCH(U3038,"夏",122,"冬",90,"春",153,"秋",153,0)</f>
        <v>153</v>
      </c>
      <c r="AC3038" s="16">
        <f t="shared" si="295"/>
        <v>0</v>
      </c>
      <c r="AD3038" s="5">
        <f>IFERROR(AA3038/D3038,0)</f>
        <v>0</v>
      </c>
      <c r="AE3038" s="15">
        <f t="shared" si="296"/>
        <v>0.41917808219178082</v>
      </c>
      <c r="AF3038" s="5">
        <f>IFERROR(AD3038*AE3038*48,0)</f>
        <v>0</v>
      </c>
    </row>
    <row r="3039" spans="1:32" x14ac:dyDescent="0.15">
      <c r="A3039" s="8">
        <v>45751</v>
      </c>
      <c r="B3039" s="1" t="s">
        <v>49</v>
      </c>
      <c r="C3039" s="1" t="s">
        <v>58</v>
      </c>
      <c r="D3039" s="1">
        <v>142.75</v>
      </c>
      <c r="E3039" s="6">
        <v>3.13</v>
      </c>
      <c r="F3039" s="10">
        <v>0.72916666666666696</v>
      </c>
      <c r="G3039" s="1">
        <v>29.2</v>
      </c>
      <c r="H3039" s="1">
        <v>22</v>
      </c>
      <c r="I3039" s="1">
        <v>29.5</v>
      </c>
      <c r="J3039" s="1">
        <v>0.14000000000000001</v>
      </c>
      <c r="K3039" s="1">
        <v>405</v>
      </c>
      <c r="L3039" s="1">
        <v>95</v>
      </c>
      <c r="M3039" s="6">
        <f t="shared" si="292"/>
        <v>29.610957966921205</v>
      </c>
      <c r="N3039" s="1">
        <v>0</v>
      </c>
      <c r="O3039" s="1">
        <v>0</v>
      </c>
      <c r="P3039" s="12">
        <f t="shared" si="293"/>
        <v>0</v>
      </c>
      <c r="Q3039" s="1">
        <v>0</v>
      </c>
      <c r="R3039" s="1">
        <v>0</v>
      </c>
      <c r="S3039" s="1">
        <v>0</v>
      </c>
      <c r="T3039" s="1">
        <v>0</v>
      </c>
      <c r="U3039" s="4" t="s">
        <v>34</v>
      </c>
      <c r="V3039">
        <v>0.49</v>
      </c>
      <c r="W3039">
        <v>0.4</v>
      </c>
      <c r="X3039">
        <v>0.75</v>
      </c>
      <c r="Y3039">
        <v>2.38</v>
      </c>
      <c r="Z3039">
        <v>0.25</v>
      </c>
      <c r="AA3039" s="5">
        <f t="shared" si="294"/>
        <v>0</v>
      </c>
      <c r="AB3039" s="15" cm="1">
        <f t="array" ref="AB3039">_xlfn.SWITCH(U3039,"夏",122,"冬",90,"春",153,"秋",153,0)</f>
        <v>153</v>
      </c>
      <c r="AC3039" s="16">
        <f t="shared" si="295"/>
        <v>0</v>
      </c>
      <c r="AD3039" s="5">
        <f>IFERROR(AA3039/D3039,0)</f>
        <v>0</v>
      </c>
      <c r="AE3039" s="15">
        <f t="shared" si="296"/>
        <v>0.41917808219178082</v>
      </c>
      <c r="AF3039" s="5">
        <f>IFERROR(AD3039*AE3039*48,0)</f>
        <v>0</v>
      </c>
    </row>
    <row r="3040" spans="1:32" x14ac:dyDescent="0.15">
      <c r="A3040" s="8">
        <v>45751</v>
      </c>
      <c r="B3040" s="1" t="s">
        <v>49</v>
      </c>
      <c r="C3040" s="1" t="s">
        <v>58</v>
      </c>
      <c r="D3040" s="1">
        <v>142.75</v>
      </c>
      <c r="E3040" s="6">
        <v>3.13</v>
      </c>
      <c r="F3040" s="10">
        <v>0.75</v>
      </c>
      <c r="G3040" s="1">
        <v>29.6</v>
      </c>
      <c r="H3040" s="1">
        <v>20</v>
      </c>
      <c r="I3040" s="1">
        <v>29.9</v>
      </c>
      <c r="J3040" s="1">
        <v>0.12</v>
      </c>
      <c r="K3040" s="1">
        <v>406</v>
      </c>
      <c r="L3040" s="1">
        <v>310</v>
      </c>
      <c r="M3040" s="6">
        <f t="shared" ref="M3040:M3103" si="297">IFERROR(POWER((I3040+273.15)^4+133500000*POWER(J3040,0.6)*(I3040-G3040),0.25)-273.15,I3040)</f>
        <v>30.000760849509277</v>
      </c>
      <c r="N3040" s="1">
        <v>0.7</v>
      </c>
      <c r="O3040" s="11" cm="1">
        <f t="array" ref="O3040">ROUND(_xlfn.SWITCH(C3040,"建筑专教",IF(S3040&gt;0.1,1.38,1.28),"阶梯教室",IF(S3040&gt;0.1,1.15,1.05),"公共教室",IF(S3040&gt;0.1,1.22,1.12),IF(S3040&gt;0.1,1.2,1.1))+(MOD(ROW()*11,31)/31-0.5)*0.06,2)</f>
        <v>1.39</v>
      </c>
      <c r="P3040" s="12">
        <f t="shared" si="293"/>
        <v>0.01</v>
      </c>
      <c r="Q3040" s="13">
        <f>(0.303*EXP(-0.036*(O3040*58.15))+0.028)*((O3040*58.15)-0.00305*(5733-6.99*(O3040*58.15)-(EXP(16.6536-4030.183/(G3040+235))*(H3040/100)))-0.42*((O3040*58.15)-58.15)-0.000017*(O3040*58.15)*(5867-(EXP(16.6536-4030.183/(G3040+235))*(H3040/100)))-0.0014*(O3040*58.15)*(34-G3040)-0.0000000396*IF(N3040*0.155&gt;0.078,1.05+0.645*N3040*0.155,1)*(POWER((35.7-0.028*(O3040*58.15)-N3040*0.155*(0.0000000396*IF(N3040*0.155&gt;0.078,1.05+0.645*N3040*0.155,1)*(POWER((35.7-0.028*(O3040*58.15)-N3040*0.155*0.1)+273,4)-POWER(M3040+273,4))+IF(N3040*0.155&gt;0.078,1.05+0.645*N3040*0.155,1)*IF(J3040&lt;0.2,2.38*ABS(35.7-0.028*(O3040*58.15)-G3040)^0.25,12.1*SQRT(J3040))*(35.7-0.028*(O3040*58.15)-G3040))+273),4)-POWER(M3040+273,4))-IF(N3040*0.155&gt;0.078,1.05+0.645*N3040*0.155,1)*IF(J3040&lt;0.2,2.38*ABS(35.7-0.028*(O3040*58.15)-N3040*0.155*0.1-G3040)^0.25,12.1*SQRT(J3040))*(35.7-0.028*(O3040*58.15)-N3040*0.155*0.1-G3040))</f>
        <v>1.4525551801641601</v>
      </c>
      <c r="R3040" s="1">
        <v>0</v>
      </c>
      <c r="S3040" s="1">
        <v>0.15</v>
      </c>
      <c r="T3040" s="1">
        <v>0.22</v>
      </c>
      <c r="U3040" s="4" t="s">
        <v>34</v>
      </c>
      <c r="V3040">
        <v>0.49</v>
      </c>
      <c r="W3040">
        <v>0.4</v>
      </c>
      <c r="X3040">
        <v>0.75</v>
      </c>
      <c r="Y3040">
        <v>2.38</v>
      </c>
      <c r="Z3040">
        <v>0.25</v>
      </c>
      <c r="AA3040" s="5">
        <f t="shared" si="294"/>
        <v>0.37</v>
      </c>
      <c r="AB3040" s="15" cm="1">
        <f t="array" ref="AB3040">_xlfn.SWITCH(U3040,"夏",122,"冬",90,"春",153,"秋",153,0)</f>
        <v>153</v>
      </c>
      <c r="AC3040" s="16">
        <f t="shared" si="295"/>
        <v>56.61</v>
      </c>
      <c r="AD3040" s="5">
        <f>IFERROR(AA3040/D3040,0)</f>
        <v>2.5919439579684764E-3</v>
      </c>
      <c r="AE3040" s="15">
        <f t="shared" si="296"/>
        <v>0.41917808219178082</v>
      </c>
      <c r="AF3040" s="5">
        <f>IFERROR(AD3040*AE3040*48,0)</f>
        <v>5.2151332677590388E-2</v>
      </c>
    </row>
    <row r="3041" spans="1:32" x14ac:dyDescent="0.15">
      <c r="A3041" s="8">
        <v>45751</v>
      </c>
      <c r="B3041" s="1" t="s">
        <v>49</v>
      </c>
      <c r="C3041" s="1" t="s">
        <v>58</v>
      </c>
      <c r="D3041" s="1">
        <v>142.75</v>
      </c>
      <c r="E3041" s="6">
        <v>3.13</v>
      </c>
      <c r="F3041" s="10">
        <v>0.77083333333333304</v>
      </c>
      <c r="G3041" s="1">
        <v>30</v>
      </c>
      <c r="H3041" s="1">
        <v>18</v>
      </c>
      <c r="I3041" s="1">
        <v>30.3</v>
      </c>
      <c r="J3041" s="1">
        <v>0.1</v>
      </c>
      <c r="K3041" s="1">
        <v>432</v>
      </c>
      <c r="L3041" s="1">
        <v>340</v>
      </c>
      <c r="M3041" s="6">
        <f t="shared" si="297"/>
        <v>30.389967979360279</v>
      </c>
      <c r="N3041" s="1">
        <v>0.7</v>
      </c>
      <c r="O3041" s="11" cm="1">
        <f t="array" ref="O3041">ROUND(_xlfn.SWITCH(C3041,"建筑专教",IF(S3041&gt;0.1,1.38,1.28),"阶梯教室",IF(S3041&gt;0.1,1.15,1.05),"公共教室",IF(S3041&gt;0.1,1.22,1.12),IF(S3041&gt;0.1,1.2,1.1))+(MOD(ROW()*11,31)/31-0.5)*0.06,2)</f>
        <v>1.35</v>
      </c>
      <c r="P3041" s="12">
        <f t="shared" si="293"/>
        <v>0.04</v>
      </c>
      <c r="Q3041" s="13">
        <f>(0.303*EXP(-0.036*(O3041*58.15))+0.028)*((O3041*58.15)-0.00305*(5733-6.99*(O3041*58.15)-(EXP(16.6536-4030.183/(G3041+235))*(H3041/100)))-0.42*((O3041*58.15)-58.15)-0.000017*(O3041*58.15)*(5867-(EXP(16.6536-4030.183/(G3041+235))*(H3041/100)))-0.0014*(O3041*58.15)*(34-G3041)-0.0000000396*IF(N3041*0.155&gt;0.078,1.05+0.645*N3041*0.155,1)*(POWER((35.7-0.028*(O3041*58.15)-N3041*0.155*(0.0000000396*IF(N3041*0.155&gt;0.078,1.05+0.645*N3041*0.155,1)*(POWER((35.7-0.028*(O3041*58.15)-N3041*0.155*0.1)+273,4)-POWER(M3041+273,4))+IF(N3041*0.155&gt;0.078,1.05+0.645*N3041*0.155,1)*IF(J3041&lt;0.2,2.38*ABS(35.7-0.028*(O3041*58.15)-G3041)^0.25,12.1*SQRT(J3041))*(35.7-0.028*(O3041*58.15)-G3041))+273),4)-POWER(M3041+273,4))-IF(N3041*0.155&gt;0.078,1.05+0.645*N3041*0.155,1)*IF(J3041&lt;0.2,2.38*ABS(35.7-0.028*(O3041*58.15)-N3041*0.155*0.1-G3041)^0.25,12.1*SQRT(J3041))*(35.7-0.028*(O3041*58.15)-N3041*0.155*0.1-G3041))</f>
        <v>1.5158682994169694</v>
      </c>
      <c r="R3041" s="1">
        <v>0</v>
      </c>
      <c r="S3041" s="1">
        <v>0.15</v>
      </c>
      <c r="T3041" s="1">
        <v>0.3</v>
      </c>
      <c r="U3041" s="4" t="s">
        <v>34</v>
      </c>
      <c r="V3041">
        <v>0.49</v>
      </c>
      <c r="W3041">
        <v>0.4</v>
      </c>
      <c r="X3041">
        <v>0.75</v>
      </c>
      <c r="Y3041">
        <v>2.38</v>
      </c>
      <c r="Z3041">
        <v>0.25</v>
      </c>
      <c r="AA3041" s="5">
        <f t="shared" si="294"/>
        <v>0.44999999999999996</v>
      </c>
      <c r="AB3041" s="15" cm="1">
        <f t="array" ref="AB3041">_xlfn.SWITCH(U3041,"夏",122,"冬",90,"春",153,"秋",153,0)</f>
        <v>153</v>
      </c>
      <c r="AC3041" s="16">
        <f t="shared" si="295"/>
        <v>68.849999999999994</v>
      </c>
      <c r="AD3041" s="5">
        <f>IFERROR(AA3041/D3041,0)</f>
        <v>3.1523642732049035E-3</v>
      </c>
      <c r="AE3041" s="15">
        <f t="shared" si="296"/>
        <v>0.41917808219178082</v>
      </c>
      <c r="AF3041" s="5">
        <f>IFERROR(AD3041*AE3041*48,0)</f>
        <v>6.3427296499772079E-2</v>
      </c>
    </row>
    <row r="3042" spans="1:32" x14ac:dyDescent="0.15">
      <c r="A3042" s="8">
        <v>45751</v>
      </c>
      <c r="B3042" s="1" t="s">
        <v>49</v>
      </c>
      <c r="C3042" s="1" t="s">
        <v>58</v>
      </c>
      <c r="D3042" s="1">
        <v>142.75</v>
      </c>
      <c r="E3042" s="6">
        <v>3.13</v>
      </c>
      <c r="F3042" s="10">
        <v>0.79166666666666696</v>
      </c>
      <c r="G3042" s="1">
        <v>30.4</v>
      </c>
      <c r="H3042" s="1">
        <v>16</v>
      </c>
      <c r="I3042" s="1">
        <v>30.7</v>
      </c>
      <c r="J3042" s="1">
        <v>0.08</v>
      </c>
      <c r="K3042" s="1">
        <v>432</v>
      </c>
      <c r="L3042" s="1">
        <v>370</v>
      </c>
      <c r="M3042" s="6">
        <f t="shared" si="297"/>
        <v>30.778388208986428</v>
      </c>
      <c r="N3042" s="1">
        <v>0.7</v>
      </c>
      <c r="O3042" s="11" cm="1">
        <f t="array" ref="O3042">ROUND(_xlfn.SWITCH(C3042,"建筑专教",IF(S3042&gt;0.1,1.38,1.28),"阶梯教室",IF(S3042&gt;0.1,1.15,1.05),"公共教室",IF(S3042&gt;0.1,1.22,1.12),IF(S3042&gt;0.1,1.2,1.1))+(MOD(ROW()*11,31)/31-0.5)*0.06,2)</f>
        <v>1.38</v>
      </c>
      <c r="P3042" s="12">
        <f t="shared" si="293"/>
        <v>0.04</v>
      </c>
      <c r="Q3042" s="13">
        <f>(0.303*EXP(-0.036*(O3042*58.15))+0.028)*((O3042*58.15)-0.00305*(5733-6.99*(O3042*58.15)-(EXP(16.6536-4030.183/(G3042+235))*(H3042/100)))-0.42*((O3042*58.15)-58.15)-0.000017*(O3042*58.15)*(5867-(EXP(16.6536-4030.183/(G3042+235))*(H3042/100)))-0.0014*(O3042*58.15)*(34-G3042)-0.0000000396*IF(N3042*0.155&gt;0.078,1.05+0.645*N3042*0.155,1)*(POWER((35.7-0.028*(O3042*58.15)-N3042*0.155*(0.0000000396*IF(N3042*0.155&gt;0.078,1.05+0.645*N3042*0.155,1)*(POWER((35.7-0.028*(O3042*58.15)-N3042*0.155*0.1)+273,4)-POWER(M3042+273,4))+IF(N3042*0.155&gt;0.078,1.05+0.645*N3042*0.155,1)*IF(J3042&lt;0.2,2.38*ABS(35.7-0.028*(O3042*58.15)-G3042)^0.25,12.1*SQRT(J3042))*(35.7-0.028*(O3042*58.15)-G3042))+273),4)-POWER(M3042+273,4))-IF(N3042*0.155&gt;0.078,1.05+0.645*N3042*0.155,1)*IF(J3042&lt;0.2,2.38*ABS(35.7-0.028*(O3042*58.15)-N3042*0.155*0.1-G3042)^0.25,12.1*SQRT(J3042))*(35.7-0.028*(O3042*58.15)-N3042*0.155*0.1-G3042))</f>
        <v>1.6069302463410255</v>
      </c>
      <c r="R3042" s="1">
        <v>0</v>
      </c>
      <c r="S3042" s="1">
        <v>0.15</v>
      </c>
      <c r="T3042" s="1">
        <v>0.3</v>
      </c>
      <c r="U3042" s="4" t="s">
        <v>34</v>
      </c>
      <c r="V3042">
        <v>0.49</v>
      </c>
      <c r="W3042">
        <v>0.4</v>
      </c>
      <c r="X3042">
        <v>0.75</v>
      </c>
      <c r="Y3042">
        <v>2.38</v>
      </c>
      <c r="Z3042">
        <v>0.25</v>
      </c>
      <c r="AA3042" s="5">
        <f t="shared" si="294"/>
        <v>0.44999999999999996</v>
      </c>
      <c r="AB3042" s="15" cm="1">
        <f t="array" ref="AB3042">_xlfn.SWITCH(U3042,"夏",122,"冬",90,"春",153,"秋",153,0)</f>
        <v>153</v>
      </c>
      <c r="AC3042" s="16">
        <f t="shared" si="295"/>
        <v>68.849999999999994</v>
      </c>
      <c r="AD3042" s="5">
        <f>IFERROR(AA3042/D3042,0)</f>
        <v>3.1523642732049035E-3</v>
      </c>
      <c r="AE3042" s="15">
        <f t="shared" si="296"/>
        <v>0.41917808219178082</v>
      </c>
      <c r="AF3042" s="5">
        <f>IFERROR(AD3042*AE3042*48,0)</f>
        <v>6.3427296499772079E-2</v>
      </c>
    </row>
    <row r="3043" spans="1:32" x14ac:dyDescent="0.15">
      <c r="A3043" s="8">
        <v>45751</v>
      </c>
      <c r="B3043" s="1" t="s">
        <v>49</v>
      </c>
      <c r="C3043" s="1" t="s">
        <v>58</v>
      </c>
      <c r="D3043" s="1">
        <v>142.75</v>
      </c>
      <c r="E3043" s="6">
        <v>3.13</v>
      </c>
      <c r="F3043" s="10">
        <v>0.8125</v>
      </c>
      <c r="G3043" s="1">
        <v>30.8</v>
      </c>
      <c r="H3043" s="1">
        <v>14</v>
      </c>
      <c r="I3043" s="1">
        <v>31.1</v>
      </c>
      <c r="J3043" s="1">
        <v>0.08</v>
      </c>
      <c r="K3043" s="1">
        <v>405</v>
      </c>
      <c r="L3043" s="1">
        <v>400</v>
      </c>
      <c r="M3043" s="6">
        <f t="shared" si="297"/>
        <v>31.178079600907722</v>
      </c>
      <c r="N3043" s="1">
        <v>0.7</v>
      </c>
      <c r="O3043" s="11" cm="1">
        <f t="array" ref="O3043">ROUND(_xlfn.SWITCH(C3043,"建筑专教",IF(S3043&gt;0.1,1.38,1.28),"阶梯教室",IF(S3043&gt;0.1,1.15,1.05),"公共教室",IF(S3043&gt;0.1,1.22,1.12),IF(S3043&gt;0.1,1.2,1.1))+(MOD(ROW()*11,31)/31-0.5)*0.06,2)</f>
        <v>1.4</v>
      </c>
      <c r="P3043" s="12">
        <f t="shared" si="293"/>
        <v>0.01</v>
      </c>
      <c r="Q3043" s="13">
        <f>(0.303*EXP(-0.036*(O3043*58.15))+0.028)*((O3043*58.15)-0.00305*(5733-6.99*(O3043*58.15)-(EXP(16.6536-4030.183/(G3043+235))*(H3043/100)))-0.42*((O3043*58.15)-58.15)-0.000017*(O3043*58.15)*(5867-(EXP(16.6536-4030.183/(G3043+235))*(H3043/100)))-0.0014*(O3043*58.15)*(34-G3043)-0.0000000396*IF(N3043*0.155&gt;0.078,1.05+0.645*N3043*0.155,1)*(POWER((35.7-0.028*(O3043*58.15)-N3043*0.155*(0.0000000396*IF(N3043*0.155&gt;0.078,1.05+0.645*N3043*0.155,1)*(POWER((35.7-0.028*(O3043*58.15)-N3043*0.155*0.1)+273,4)-POWER(M3043+273,4))+IF(N3043*0.155&gt;0.078,1.05+0.645*N3043*0.155,1)*IF(J3043&lt;0.2,2.38*ABS(35.7-0.028*(O3043*58.15)-G3043)^0.25,12.1*SQRT(J3043))*(35.7-0.028*(O3043*58.15)-G3043))+273),4)-POWER(M3043+273,4))-IF(N3043*0.155&gt;0.078,1.05+0.645*N3043*0.155,1)*IF(J3043&lt;0.2,2.38*ABS(35.7-0.028*(O3043*58.15)-N3043*0.155*0.1-G3043)^0.25,12.1*SQRT(J3043))*(35.7-0.028*(O3043*58.15)-N3043*0.155*0.1-G3043))</f>
        <v>1.6910924197402617</v>
      </c>
      <c r="R3043" s="1">
        <v>0</v>
      </c>
      <c r="S3043" s="1">
        <v>0.18</v>
      </c>
      <c r="T3043" s="1">
        <v>0.22</v>
      </c>
      <c r="U3043" s="4" t="s">
        <v>34</v>
      </c>
      <c r="V3043">
        <v>0.49</v>
      </c>
      <c r="W3043">
        <v>0.4</v>
      </c>
      <c r="X3043">
        <v>0.75</v>
      </c>
      <c r="Y3043">
        <v>2.38</v>
      </c>
      <c r="Z3043">
        <v>0.25</v>
      </c>
      <c r="AA3043" s="5">
        <f t="shared" si="294"/>
        <v>0.4</v>
      </c>
      <c r="AB3043" s="15" cm="1">
        <f t="array" ref="AB3043">_xlfn.SWITCH(U3043,"夏",122,"冬",90,"春",153,"秋",153,0)</f>
        <v>153</v>
      </c>
      <c r="AC3043" s="16">
        <f t="shared" si="295"/>
        <v>61.2</v>
      </c>
      <c r="AD3043" s="5">
        <f>IFERROR(AA3043/D3043,0)</f>
        <v>2.8021015761821367E-3</v>
      </c>
      <c r="AE3043" s="15">
        <f t="shared" si="296"/>
        <v>0.41917808219178082</v>
      </c>
      <c r="AF3043" s="5">
        <f>IFERROR(AD3043*AE3043*48,0)</f>
        <v>5.637981911090853E-2</v>
      </c>
    </row>
    <row r="3044" spans="1:32" x14ac:dyDescent="0.15">
      <c r="A3044" s="8">
        <v>45751</v>
      </c>
      <c r="B3044" s="1" t="s">
        <v>49</v>
      </c>
      <c r="C3044" s="1" t="s">
        <v>58</v>
      </c>
      <c r="D3044" s="1">
        <v>142.75</v>
      </c>
      <c r="E3044" s="6">
        <v>3.13</v>
      </c>
      <c r="F3044" s="10">
        <v>0.83333333333333304</v>
      </c>
      <c r="G3044" s="1">
        <v>31.2</v>
      </c>
      <c r="H3044" s="1">
        <v>12</v>
      </c>
      <c r="I3044" s="1">
        <v>31.5</v>
      </c>
      <c r="J3044" s="1">
        <v>0.1</v>
      </c>
      <c r="K3044" s="1">
        <v>405</v>
      </c>
      <c r="L3044" s="1">
        <v>430</v>
      </c>
      <c r="M3044" s="6">
        <f t="shared" si="297"/>
        <v>31.588909643390252</v>
      </c>
      <c r="N3044" s="1">
        <v>0.7</v>
      </c>
      <c r="O3044" s="11" cm="1">
        <f t="array" ref="O3044">ROUND(_xlfn.SWITCH(C3044,"建筑专教",IF(S3044&gt;0.1,1.38,1.28),"阶梯教室",IF(S3044&gt;0.1,1.15,1.05),"公共教室",IF(S3044&gt;0.1,1.22,1.12),IF(S3044&gt;0.1,1.2,1.1))+(MOD(ROW()*11,31)/31-0.5)*0.06,2)</f>
        <v>1.36</v>
      </c>
      <c r="P3044" s="12">
        <f t="shared" si="293"/>
        <v>0.01</v>
      </c>
      <c r="Q3044" s="13">
        <f>(0.303*EXP(-0.036*(O3044*58.15))+0.028)*((O3044*58.15)-0.00305*(5733-6.99*(O3044*58.15)-(EXP(16.6536-4030.183/(G3044+235))*(H3044/100)))-0.42*((O3044*58.15)-58.15)-0.000017*(O3044*58.15)*(5867-(EXP(16.6536-4030.183/(G3044+235))*(H3044/100)))-0.0014*(O3044*58.15)*(34-G3044)-0.0000000396*IF(N3044*0.155&gt;0.078,1.05+0.645*N3044*0.155,1)*(POWER((35.7-0.028*(O3044*58.15)-N3044*0.155*(0.0000000396*IF(N3044*0.155&gt;0.078,1.05+0.645*N3044*0.155,1)*(POWER((35.7-0.028*(O3044*58.15)-N3044*0.155*0.1)+273,4)-POWER(M3044+273,4))+IF(N3044*0.155&gt;0.078,1.05+0.645*N3044*0.155,1)*IF(J3044&lt;0.2,2.38*ABS(35.7-0.028*(O3044*58.15)-G3044)^0.25,12.1*SQRT(J3044))*(35.7-0.028*(O3044*58.15)-G3044))+273),4)-POWER(M3044+273,4))-IF(N3044*0.155&gt;0.078,1.05+0.645*N3044*0.155,1)*IF(J3044&lt;0.2,2.38*ABS(35.7-0.028*(O3044*58.15)-N3044*0.155*0.1-G3044)^0.25,12.1*SQRT(J3044))*(35.7-0.028*(O3044*58.15)-N3044*0.155*0.1-G3044))</f>
        <v>1.7596385191607415</v>
      </c>
      <c r="R3044" s="1">
        <v>0</v>
      </c>
      <c r="S3044" s="1">
        <v>0.18</v>
      </c>
      <c r="T3044" s="1">
        <v>0.14000000000000001</v>
      </c>
      <c r="U3044" s="4" t="s">
        <v>34</v>
      </c>
      <c r="V3044">
        <v>0.49</v>
      </c>
      <c r="W3044">
        <v>0.4</v>
      </c>
      <c r="X3044">
        <v>0.75</v>
      </c>
      <c r="Y3044">
        <v>2.38</v>
      </c>
      <c r="Z3044">
        <v>0.25</v>
      </c>
      <c r="AA3044" s="5">
        <f t="shared" si="294"/>
        <v>0.32</v>
      </c>
      <c r="AB3044" s="15" cm="1">
        <f t="array" ref="AB3044">_xlfn.SWITCH(U3044,"夏",122,"冬",90,"春",153,"秋",153,0)</f>
        <v>153</v>
      </c>
      <c r="AC3044" s="16">
        <f t="shared" si="295"/>
        <v>48.96</v>
      </c>
      <c r="AD3044" s="5">
        <f>IFERROR(AA3044/D3044,0)</f>
        <v>2.2416812609457092E-3</v>
      </c>
      <c r="AE3044" s="15">
        <f t="shared" si="296"/>
        <v>0.41917808219178082</v>
      </c>
      <c r="AF3044" s="5">
        <f>IFERROR(AD3044*AE3044*48,0)</f>
        <v>4.5103855288726818E-2</v>
      </c>
    </row>
    <row r="3045" spans="1:32" x14ac:dyDescent="0.15">
      <c r="A3045" s="8">
        <v>45751</v>
      </c>
      <c r="B3045" s="1" t="s">
        <v>49</v>
      </c>
      <c r="C3045" s="1" t="s">
        <v>58</v>
      </c>
      <c r="D3045" s="1">
        <v>142.75</v>
      </c>
      <c r="E3045" s="6">
        <v>3.13</v>
      </c>
      <c r="F3045" s="10">
        <v>0.85416666666666696</v>
      </c>
      <c r="G3045" s="1">
        <v>31.2</v>
      </c>
      <c r="H3045" s="1">
        <v>12</v>
      </c>
      <c r="I3045" s="1">
        <v>31.5</v>
      </c>
      <c r="J3045" s="1">
        <v>0.1</v>
      </c>
      <c r="K3045" s="1">
        <v>405</v>
      </c>
      <c r="L3045" s="1">
        <v>160</v>
      </c>
      <c r="M3045" s="6">
        <f t="shared" si="297"/>
        <v>31.588909643390252</v>
      </c>
      <c r="N3045" s="1">
        <v>0</v>
      </c>
      <c r="O3045" s="1">
        <v>0</v>
      </c>
      <c r="P3045" s="12">
        <f t="shared" ref="P3045:P3108" si="298">IF(O3045=0,0,ROUND(MIN(MAX((K3045-400)/(320*E3045*IF(C3045="公共教室",0.95,IF(C3045="建筑专教",0.85,IF(C3045="阶梯教室",1.15,1)))),0),2),2))</f>
        <v>0</v>
      </c>
      <c r="Q3045" s="1">
        <v>0</v>
      </c>
      <c r="R3045" s="1">
        <v>0</v>
      </c>
      <c r="S3045" s="1">
        <v>0</v>
      </c>
      <c r="T3045" s="1">
        <v>0</v>
      </c>
      <c r="U3045" s="4" t="s">
        <v>34</v>
      </c>
      <c r="V3045">
        <v>0.49</v>
      </c>
      <c r="W3045">
        <v>0.4</v>
      </c>
      <c r="X3045">
        <v>0.75</v>
      </c>
      <c r="Y3045">
        <v>2.38</v>
      </c>
      <c r="Z3045">
        <v>0.25</v>
      </c>
      <c r="AA3045" s="5">
        <f t="shared" si="294"/>
        <v>0</v>
      </c>
      <c r="AB3045" s="15" cm="1">
        <f t="array" ref="AB3045">_xlfn.SWITCH(U3045,"夏",122,"冬",90,"春",153,"秋",153,0)</f>
        <v>153</v>
      </c>
      <c r="AC3045" s="16">
        <f t="shared" si="295"/>
        <v>0</v>
      </c>
      <c r="AD3045" s="5">
        <f>IFERROR(AA3045/D3045,0)</f>
        <v>0</v>
      </c>
      <c r="AE3045" s="15">
        <f t="shared" si="296"/>
        <v>0.41917808219178082</v>
      </c>
      <c r="AF3045" s="5">
        <f>IFERROR(AD3045*AE3045*48,0)</f>
        <v>0</v>
      </c>
    </row>
    <row r="3046" spans="1:32" x14ac:dyDescent="0.15">
      <c r="A3046" s="8">
        <v>45751</v>
      </c>
      <c r="B3046" s="1" t="s">
        <v>49</v>
      </c>
      <c r="C3046" s="1" t="s">
        <v>58</v>
      </c>
      <c r="D3046" s="1">
        <v>142.75</v>
      </c>
      <c r="E3046" s="6">
        <v>3.13</v>
      </c>
      <c r="F3046" s="10">
        <v>0.875</v>
      </c>
      <c r="G3046" s="1">
        <v>30.8</v>
      </c>
      <c r="H3046" s="1">
        <v>14</v>
      </c>
      <c r="I3046" s="1">
        <v>31.1</v>
      </c>
      <c r="J3046" s="1">
        <v>0.08</v>
      </c>
      <c r="K3046" s="1">
        <v>405</v>
      </c>
      <c r="L3046" s="1">
        <v>130</v>
      </c>
      <c r="M3046" s="6">
        <f t="shared" si="297"/>
        <v>31.178079600907722</v>
      </c>
      <c r="N3046" s="1">
        <v>0</v>
      </c>
      <c r="O3046" s="1">
        <v>0</v>
      </c>
      <c r="P3046" s="12">
        <f t="shared" si="298"/>
        <v>0</v>
      </c>
      <c r="Q3046" s="1">
        <v>0</v>
      </c>
      <c r="R3046" s="1">
        <v>0</v>
      </c>
      <c r="S3046" s="1">
        <v>0</v>
      </c>
      <c r="T3046" s="1">
        <v>0</v>
      </c>
      <c r="U3046" s="4" t="s">
        <v>34</v>
      </c>
      <c r="V3046">
        <v>0.49</v>
      </c>
      <c r="W3046">
        <v>0.4</v>
      </c>
      <c r="X3046">
        <v>0.75</v>
      </c>
      <c r="Y3046">
        <v>2.38</v>
      </c>
      <c r="Z3046">
        <v>0.25</v>
      </c>
      <c r="AA3046" s="5">
        <f t="shared" si="294"/>
        <v>0</v>
      </c>
      <c r="AB3046" s="15" cm="1">
        <f t="array" ref="AB3046">_xlfn.SWITCH(U3046,"夏",122,"冬",90,"春",153,"秋",153,0)</f>
        <v>153</v>
      </c>
      <c r="AC3046" s="16">
        <f t="shared" si="295"/>
        <v>0</v>
      </c>
      <c r="AD3046" s="5">
        <f>IFERROR(AA3046/D3046,0)</f>
        <v>0</v>
      </c>
      <c r="AE3046" s="15">
        <f t="shared" si="296"/>
        <v>0.41917808219178082</v>
      </c>
      <c r="AF3046" s="5">
        <f>IFERROR(AD3046*AE3046*48,0)</f>
        <v>0</v>
      </c>
    </row>
    <row r="3047" spans="1:32" x14ac:dyDescent="0.15">
      <c r="A3047" s="8">
        <v>45751</v>
      </c>
      <c r="B3047" s="1" t="s">
        <v>49</v>
      </c>
      <c r="C3047" s="1" t="s">
        <v>58</v>
      </c>
      <c r="D3047" s="1">
        <v>142.75</v>
      </c>
      <c r="E3047" s="6">
        <v>3.13</v>
      </c>
      <c r="F3047" s="10">
        <v>0.89583333333333304</v>
      </c>
      <c r="G3047" s="1">
        <v>30.4</v>
      </c>
      <c r="H3047" s="1">
        <v>14</v>
      </c>
      <c r="I3047" s="1">
        <v>30.7</v>
      </c>
      <c r="J3047" s="1">
        <v>0.06</v>
      </c>
      <c r="K3047" s="1">
        <v>405</v>
      </c>
      <c r="L3047" s="1">
        <v>105</v>
      </c>
      <c r="M3047" s="6">
        <f t="shared" si="297"/>
        <v>30.765965086070707</v>
      </c>
      <c r="N3047" s="1">
        <v>0</v>
      </c>
      <c r="O3047" s="1">
        <v>0</v>
      </c>
      <c r="P3047" s="12">
        <f t="shared" si="298"/>
        <v>0</v>
      </c>
      <c r="Q3047" s="1">
        <v>0</v>
      </c>
      <c r="R3047" s="1">
        <v>0</v>
      </c>
      <c r="S3047" s="1">
        <v>0</v>
      </c>
      <c r="T3047" s="1">
        <v>0</v>
      </c>
      <c r="U3047" s="4" t="s">
        <v>34</v>
      </c>
      <c r="V3047">
        <v>0.49</v>
      </c>
      <c r="W3047">
        <v>0.4</v>
      </c>
      <c r="X3047">
        <v>0.75</v>
      </c>
      <c r="Y3047">
        <v>2.38</v>
      </c>
      <c r="Z3047">
        <v>0.25</v>
      </c>
      <c r="AA3047" s="5">
        <f t="shared" si="294"/>
        <v>0</v>
      </c>
      <c r="AB3047" s="15" cm="1">
        <f t="array" ref="AB3047">_xlfn.SWITCH(U3047,"夏",122,"冬",90,"春",153,"秋",153,0)</f>
        <v>153</v>
      </c>
      <c r="AC3047" s="16">
        <f t="shared" si="295"/>
        <v>0</v>
      </c>
      <c r="AD3047" s="5">
        <f>IFERROR(AA3047/D3047,0)</f>
        <v>0</v>
      </c>
      <c r="AE3047" s="15">
        <f t="shared" si="296"/>
        <v>0.41917808219178082</v>
      </c>
      <c r="AF3047" s="5">
        <f>IFERROR(AD3047*AE3047*48,0)</f>
        <v>0</v>
      </c>
    </row>
    <row r="3048" spans="1:32" x14ac:dyDescent="0.15">
      <c r="A3048" s="8">
        <v>45751</v>
      </c>
      <c r="B3048" s="1" t="s">
        <v>49</v>
      </c>
      <c r="C3048" s="1" t="s">
        <v>58</v>
      </c>
      <c r="D3048" s="1">
        <v>142.75</v>
      </c>
      <c r="E3048" s="6">
        <v>3.13</v>
      </c>
      <c r="F3048" s="10">
        <v>0.91666666666666696</v>
      </c>
      <c r="G3048" s="1">
        <v>30</v>
      </c>
      <c r="H3048" s="1">
        <v>18</v>
      </c>
      <c r="I3048" s="1">
        <v>30.3</v>
      </c>
      <c r="J3048" s="1">
        <v>0.04</v>
      </c>
      <c r="K3048" s="1">
        <v>405</v>
      </c>
      <c r="L3048" s="1">
        <v>85</v>
      </c>
      <c r="M3048" s="6">
        <f t="shared" si="297"/>
        <v>30.351928481221023</v>
      </c>
      <c r="N3048" s="1">
        <v>0</v>
      </c>
      <c r="O3048" s="1">
        <v>0</v>
      </c>
      <c r="P3048" s="12">
        <f t="shared" si="298"/>
        <v>0</v>
      </c>
      <c r="Q3048" s="1">
        <v>0</v>
      </c>
      <c r="R3048" s="1">
        <v>0</v>
      </c>
      <c r="S3048" s="1">
        <v>0</v>
      </c>
      <c r="T3048" s="1">
        <v>0</v>
      </c>
      <c r="U3048" s="4" t="s">
        <v>34</v>
      </c>
      <c r="V3048">
        <v>0.49</v>
      </c>
      <c r="W3048">
        <v>0.4</v>
      </c>
      <c r="X3048">
        <v>0.75</v>
      </c>
      <c r="Y3048">
        <v>2.38</v>
      </c>
      <c r="Z3048">
        <v>0.25</v>
      </c>
      <c r="AA3048" s="5">
        <f t="shared" ref="AA3048:AA3111" si="299">R3048+S3048+T3048</f>
        <v>0</v>
      </c>
      <c r="AB3048" s="15" cm="1">
        <f t="array" ref="AB3048">_xlfn.SWITCH(U3048,"夏",122,"冬",90,"春",153,"秋",153,0)</f>
        <v>153</v>
      </c>
      <c r="AC3048" s="16">
        <f t="shared" ref="AC3048:AC3111" si="300">AA3048*AB3048</f>
        <v>0</v>
      </c>
      <c r="AD3048" s="5">
        <f>IFERROR(AA3048/D3048,0)</f>
        <v>0</v>
      </c>
      <c r="AE3048" s="15">
        <f t="shared" ref="AE3048:AE3111" si="301">IF(U3048="夏",122/365,IF(U3048="冬",90/365,IF(OR(U3048="春",U3048="秋"),153/365,0)))</f>
        <v>0.41917808219178082</v>
      </c>
      <c r="AF3048" s="5">
        <f>IFERROR(AD3048*AE3048*48,0)</f>
        <v>0</v>
      </c>
    </row>
    <row r="3049" spans="1:32" x14ac:dyDescent="0.15">
      <c r="A3049" s="8">
        <v>45751</v>
      </c>
      <c r="B3049" s="1" t="s">
        <v>50</v>
      </c>
      <c r="C3049" s="1" t="s">
        <v>58</v>
      </c>
      <c r="D3049" s="1">
        <v>142.75</v>
      </c>
      <c r="E3049" s="6">
        <v>3.13</v>
      </c>
      <c r="F3049" s="10">
        <v>0.33333333333333298</v>
      </c>
      <c r="G3049" s="1">
        <v>19.600000000000001</v>
      </c>
      <c r="H3049" s="1">
        <v>63</v>
      </c>
      <c r="I3049" s="1">
        <v>19.899999999999999</v>
      </c>
      <c r="J3049" s="1">
        <v>0.11</v>
      </c>
      <c r="K3049" s="1">
        <v>408</v>
      </c>
      <c r="L3049" s="1">
        <v>90</v>
      </c>
      <c r="M3049" s="6">
        <f t="shared" si="297"/>
        <v>20.005759130257218</v>
      </c>
      <c r="N3049" s="1">
        <v>0</v>
      </c>
      <c r="O3049" s="1">
        <v>0</v>
      </c>
      <c r="P3049" s="12">
        <f t="shared" si="298"/>
        <v>0</v>
      </c>
      <c r="Q3049" s="1">
        <v>0</v>
      </c>
      <c r="R3049" s="1">
        <v>0</v>
      </c>
      <c r="S3049" s="1">
        <v>0</v>
      </c>
      <c r="T3049" s="1">
        <v>0</v>
      </c>
      <c r="U3049" s="4" t="s">
        <v>34</v>
      </c>
      <c r="V3049">
        <v>0.49</v>
      </c>
      <c r="W3049">
        <v>0.4</v>
      </c>
      <c r="X3049">
        <v>0.75</v>
      </c>
      <c r="Y3049">
        <v>2.38</v>
      </c>
      <c r="Z3049">
        <v>0.25</v>
      </c>
      <c r="AA3049" s="5">
        <f t="shared" si="299"/>
        <v>0</v>
      </c>
      <c r="AB3049" s="15" cm="1">
        <f t="array" ref="AB3049">_xlfn.SWITCH(U3049,"夏",122,"冬",90,"春",153,"秋",153,0)</f>
        <v>153</v>
      </c>
      <c r="AC3049" s="16">
        <f t="shared" si="300"/>
        <v>0</v>
      </c>
      <c r="AD3049" s="5">
        <f>IFERROR(AA3049/D3049,0)</f>
        <v>0</v>
      </c>
      <c r="AE3049" s="15">
        <f t="shared" si="301"/>
        <v>0.41917808219178082</v>
      </c>
      <c r="AF3049" s="5">
        <f>IFERROR(AD3049*AE3049*48,0)</f>
        <v>0</v>
      </c>
    </row>
    <row r="3050" spans="1:32" x14ac:dyDescent="0.15">
      <c r="A3050" s="8">
        <v>45751</v>
      </c>
      <c r="B3050" s="1" t="s">
        <v>50</v>
      </c>
      <c r="C3050" s="1" t="s">
        <v>58</v>
      </c>
      <c r="D3050" s="1">
        <v>142.75</v>
      </c>
      <c r="E3050" s="6">
        <v>3.13</v>
      </c>
      <c r="F3050" s="10">
        <v>0.35416666666666702</v>
      </c>
      <c r="G3050" s="1">
        <v>20</v>
      </c>
      <c r="H3050" s="1">
        <v>61</v>
      </c>
      <c r="I3050" s="1">
        <v>20.3</v>
      </c>
      <c r="J3050" s="1">
        <v>0.13</v>
      </c>
      <c r="K3050" s="1">
        <v>410</v>
      </c>
      <c r="L3050" s="1">
        <v>325</v>
      </c>
      <c r="M3050" s="6">
        <f t="shared" si="297"/>
        <v>20.416425403011431</v>
      </c>
      <c r="N3050" s="1">
        <v>0.7</v>
      </c>
      <c r="O3050" s="11" cm="1">
        <f t="array" ref="O3050">ROUND(_xlfn.SWITCH(C3050,"建筑专教",IF(S3050&gt;0.1,1.38,1.28),"阶梯教室",IF(S3050&gt;0.1,1.15,1.05),"公共教室",IF(S3050&gt;0.1,1.22,1.12),IF(S3050&gt;0.1,1.2,1.1))+(MOD(ROW()*11,31)/31-0.5)*0.06,2)</f>
        <v>1.37</v>
      </c>
      <c r="P3050" s="12">
        <f t="shared" si="298"/>
        <v>0.01</v>
      </c>
      <c r="Q3050" s="13">
        <f>(0.303*EXP(-0.036*(O3050*58.15))+0.028)*((O3050*58.15)-0.00305*(5733-6.99*(O3050*58.15)-(EXP(16.6536-4030.183/(G3050+235))*(H3050/100)))-0.42*((O3050*58.15)-58.15)-0.000017*(O3050*58.15)*(5867-(EXP(16.6536-4030.183/(G3050+235))*(H3050/100)))-0.0014*(O3050*58.15)*(34-G3050)-0.0000000396*IF(N3050*0.155&gt;0.078,1.05+0.645*N3050*0.155,1)*(POWER((35.7-0.028*(O3050*58.15)-N3050*0.155*(0.0000000396*IF(N3050*0.155&gt;0.078,1.05+0.645*N3050*0.155,1)*(POWER((35.7-0.028*(O3050*58.15)-N3050*0.155*0.1)+273,4)-POWER(M3050+273,4))+IF(N3050*0.155&gt;0.078,1.05+0.645*N3050*0.155,1)*IF(J3050&lt;0.2,2.38*ABS(35.7-0.028*(O3050*58.15)-G3050)^0.25,12.1*SQRT(J3050))*(35.7-0.028*(O3050*58.15)-G3050))+273),4)-POWER(M3050+273,4))-IF(N3050*0.155&gt;0.078,1.05+0.645*N3050*0.155,1)*IF(J3050&lt;0.2,2.38*ABS(35.7-0.028*(O3050*58.15)-N3050*0.155*0.1-G3050)^0.25,12.1*SQRT(J3050))*(35.7-0.028*(O3050*58.15)-N3050*0.155*0.1-G3050))</f>
        <v>-0.81769181084145337</v>
      </c>
      <c r="R3050" s="1">
        <v>0</v>
      </c>
      <c r="S3050" s="1">
        <v>0.18</v>
      </c>
      <c r="T3050" s="1">
        <v>0.2</v>
      </c>
      <c r="U3050" s="4" t="s">
        <v>34</v>
      </c>
      <c r="V3050">
        <v>0.49</v>
      </c>
      <c r="W3050">
        <v>0.4</v>
      </c>
      <c r="X3050">
        <v>0.75</v>
      </c>
      <c r="Y3050">
        <v>2.38</v>
      </c>
      <c r="Z3050">
        <v>0.25</v>
      </c>
      <c r="AA3050" s="5">
        <f t="shared" si="299"/>
        <v>0.38</v>
      </c>
      <c r="AB3050" s="15" cm="1">
        <f t="array" ref="AB3050">_xlfn.SWITCH(U3050,"夏",122,"冬",90,"春",153,"秋",153,0)</f>
        <v>153</v>
      </c>
      <c r="AC3050" s="16">
        <f t="shared" si="300"/>
        <v>58.14</v>
      </c>
      <c r="AD3050" s="5">
        <f>IFERROR(AA3050/D3050,0)</f>
        <v>2.6619964973730297E-3</v>
      </c>
      <c r="AE3050" s="15">
        <f t="shared" si="301"/>
        <v>0.41917808219178082</v>
      </c>
      <c r="AF3050" s="5">
        <f>IFERROR(AD3050*AE3050*48,0)</f>
        <v>5.3560828155363095E-2</v>
      </c>
    </row>
    <row r="3051" spans="1:32" x14ac:dyDescent="0.15">
      <c r="A3051" s="8">
        <v>45751</v>
      </c>
      <c r="B3051" s="1" t="s">
        <v>50</v>
      </c>
      <c r="C3051" s="1" t="s">
        <v>58</v>
      </c>
      <c r="D3051" s="1">
        <v>142.75</v>
      </c>
      <c r="E3051" s="6">
        <v>3.13</v>
      </c>
      <c r="F3051" s="10">
        <v>0.375</v>
      </c>
      <c r="G3051" s="1">
        <v>20.399999999999999</v>
      </c>
      <c r="H3051" s="1">
        <v>59</v>
      </c>
      <c r="I3051" s="1">
        <v>20.7</v>
      </c>
      <c r="J3051" s="1">
        <v>0.12</v>
      </c>
      <c r="K3051" s="1">
        <v>442</v>
      </c>
      <c r="L3051" s="1">
        <v>355</v>
      </c>
      <c r="M3051" s="6">
        <f t="shared" si="297"/>
        <v>20.810517026595107</v>
      </c>
      <c r="N3051" s="1">
        <v>0.7</v>
      </c>
      <c r="O3051" s="11" cm="1">
        <f t="array" ref="O3051">ROUND(_xlfn.SWITCH(C3051,"建筑专教",IF(S3051&gt;0.1,1.38,1.28),"阶梯教室",IF(S3051&gt;0.1,1.15,1.05),"公共教室",IF(S3051&gt;0.1,1.22,1.12),IF(S3051&gt;0.1,1.2,1.1))+(MOD(ROW()*11,31)/31-0.5)*0.06,2)</f>
        <v>1.39</v>
      </c>
      <c r="P3051" s="12">
        <f t="shared" si="298"/>
        <v>0.05</v>
      </c>
      <c r="Q3051" s="13">
        <f>(0.303*EXP(-0.036*(O3051*58.15))+0.028)*((O3051*58.15)-0.00305*(5733-6.99*(O3051*58.15)-(EXP(16.6536-4030.183/(G3051+235))*(H3051/100)))-0.42*((O3051*58.15)-58.15)-0.000017*(O3051*58.15)*(5867-(EXP(16.6536-4030.183/(G3051+235))*(H3051/100)))-0.0014*(O3051*58.15)*(34-G3051)-0.0000000396*IF(N3051*0.155&gt;0.078,1.05+0.645*N3051*0.155,1)*(POWER((35.7-0.028*(O3051*58.15)-N3051*0.155*(0.0000000396*IF(N3051*0.155&gt;0.078,1.05+0.645*N3051*0.155,1)*(POWER((35.7-0.028*(O3051*58.15)-N3051*0.155*0.1)+273,4)-POWER(M3051+273,4))+IF(N3051*0.155&gt;0.078,1.05+0.645*N3051*0.155,1)*IF(J3051&lt;0.2,2.38*ABS(35.7-0.028*(O3051*58.15)-G3051)^0.25,12.1*SQRT(J3051))*(35.7-0.028*(O3051*58.15)-G3051))+273),4)-POWER(M3051+273,4))-IF(N3051*0.155&gt;0.078,1.05+0.645*N3051*0.155,1)*IF(J3051&lt;0.2,2.38*ABS(35.7-0.028*(O3051*58.15)-N3051*0.155*0.1-G3051)^0.25,12.1*SQRT(J3051))*(35.7-0.028*(O3051*58.15)-N3051*0.155*0.1-G3051))</f>
        <v>-0.67082320893159675</v>
      </c>
      <c r="R3051" s="1">
        <v>0</v>
      </c>
      <c r="S3051" s="1">
        <v>0.18</v>
      </c>
      <c r="T3051" s="1">
        <v>0.28000000000000003</v>
      </c>
      <c r="U3051" s="4" t="s">
        <v>34</v>
      </c>
      <c r="V3051">
        <v>0.49</v>
      </c>
      <c r="W3051">
        <v>0.4</v>
      </c>
      <c r="X3051">
        <v>0.75</v>
      </c>
      <c r="Y3051">
        <v>2.38</v>
      </c>
      <c r="Z3051">
        <v>0.25</v>
      </c>
      <c r="AA3051" s="5">
        <f t="shared" si="299"/>
        <v>0.46</v>
      </c>
      <c r="AB3051" s="15" cm="1">
        <f t="array" ref="AB3051">_xlfn.SWITCH(U3051,"夏",122,"冬",90,"春",153,"秋",153,0)</f>
        <v>153</v>
      </c>
      <c r="AC3051" s="16">
        <f t="shared" si="300"/>
        <v>70.38000000000001</v>
      </c>
      <c r="AD3051" s="5">
        <f>IFERROR(AA3051/D3051,0)</f>
        <v>3.2224168126094572E-3</v>
      </c>
      <c r="AE3051" s="15">
        <f t="shared" si="301"/>
        <v>0.41917808219178082</v>
      </c>
      <c r="AF3051" s="5">
        <f>IFERROR(AD3051*AE3051*48,0)</f>
        <v>6.48367919775448E-2</v>
      </c>
    </row>
    <row r="3052" spans="1:32" x14ac:dyDescent="0.15">
      <c r="A3052" s="8">
        <v>45751</v>
      </c>
      <c r="B3052" s="1" t="s">
        <v>50</v>
      </c>
      <c r="C3052" s="1" t="s">
        <v>58</v>
      </c>
      <c r="D3052" s="1">
        <v>142.75</v>
      </c>
      <c r="E3052" s="6">
        <v>3.13</v>
      </c>
      <c r="F3052" s="10">
        <v>0.39583333333333298</v>
      </c>
      <c r="G3052" s="1">
        <v>20.8</v>
      </c>
      <c r="H3052" s="1">
        <v>57</v>
      </c>
      <c r="I3052" s="1">
        <v>21.1</v>
      </c>
      <c r="J3052" s="1">
        <v>0.1</v>
      </c>
      <c r="K3052" s="1">
        <v>445</v>
      </c>
      <c r="L3052" s="1">
        <v>385</v>
      </c>
      <c r="M3052" s="6">
        <f t="shared" si="297"/>
        <v>21.198667626202109</v>
      </c>
      <c r="N3052" s="1">
        <v>0.7</v>
      </c>
      <c r="O3052" s="11" cm="1">
        <f t="array" ref="O3052">ROUND(_xlfn.SWITCH(C3052,"建筑专教",IF(S3052&gt;0.1,1.38,1.28),"阶梯教室",IF(S3052&gt;0.1,1.15,1.05),"公共教室",IF(S3052&gt;0.1,1.22,1.12),IF(S3052&gt;0.1,1.2,1.1))+(MOD(ROW()*11,31)/31-0.5)*0.06,2)</f>
        <v>1.41</v>
      </c>
      <c r="P3052" s="12">
        <f t="shared" si="298"/>
        <v>0.05</v>
      </c>
      <c r="Q3052" s="13">
        <f>(0.303*EXP(-0.036*(O3052*58.15))+0.028)*((O3052*58.15)-0.00305*(5733-6.99*(O3052*58.15)-(EXP(16.6536-4030.183/(G3052+235))*(H3052/100)))-0.42*((O3052*58.15)-58.15)-0.000017*(O3052*58.15)*(5867-(EXP(16.6536-4030.183/(G3052+235))*(H3052/100)))-0.0014*(O3052*58.15)*(34-G3052)-0.0000000396*IF(N3052*0.155&gt;0.078,1.05+0.645*N3052*0.155,1)*(POWER((35.7-0.028*(O3052*58.15)-N3052*0.155*(0.0000000396*IF(N3052*0.155&gt;0.078,1.05+0.645*N3052*0.155,1)*(POWER((35.7-0.028*(O3052*58.15)-N3052*0.155*0.1)+273,4)-POWER(M3052+273,4))+IF(N3052*0.155&gt;0.078,1.05+0.645*N3052*0.155,1)*IF(J3052&lt;0.2,2.38*ABS(35.7-0.028*(O3052*58.15)-G3052)^0.25,12.1*SQRT(J3052))*(35.7-0.028*(O3052*58.15)-G3052))+273),4)-POWER(M3052+273,4))-IF(N3052*0.155&gt;0.078,1.05+0.645*N3052*0.155,1)*IF(J3052&lt;0.2,2.38*ABS(35.7-0.028*(O3052*58.15)-N3052*0.155*0.1-G3052)^0.25,12.1*SQRT(J3052))*(35.7-0.028*(O3052*58.15)-N3052*0.155*0.1-G3052))</f>
        <v>-0.52990998773398146</v>
      </c>
      <c r="R3052" s="1">
        <v>0</v>
      </c>
      <c r="S3052" s="1">
        <v>0.18</v>
      </c>
      <c r="T3052" s="1">
        <v>0.2</v>
      </c>
      <c r="U3052" s="4" t="s">
        <v>34</v>
      </c>
      <c r="V3052">
        <v>0.49</v>
      </c>
      <c r="W3052">
        <v>0.4</v>
      </c>
      <c r="X3052">
        <v>0.75</v>
      </c>
      <c r="Y3052">
        <v>2.38</v>
      </c>
      <c r="Z3052">
        <v>0.25</v>
      </c>
      <c r="AA3052" s="5">
        <f t="shared" si="299"/>
        <v>0.38</v>
      </c>
      <c r="AB3052" s="15" cm="1">
        <f t="array" ref="AB3052">_xlfn.SWITCH(U3052,"夏",122,"冬",90,"春",153,"秋",153,0)</f>
        <v>153</v>
      </c>
      <c r="AC3052" s="16">
        <f t="shared" si="300"/>
        <v>58.14</v>
      </c>
      <c r="AD3052" s="5">
        <f>IFERROR(AA3052/D3052,0)</f>
        <v>2.6619964973730297E-3</v>
      </c>
      <c r="AE3052" s="15">
        <f t="shared" si="301"/>
        <v>0.41917808219178082</v>
      </c>
      <c r="AF3052" s="5">
        <f>IFERROR(AD3052*AE3052*48,0)</f>
        <v>5.3560828155363095E-2</v>
      </c>
    </row>
    <row r="3053" spans="1:32" x14ac:dyDescent="0.15">
      <c r="A3053" s="8">
        <v>45751</v>
      </c>
      <c r="B3053" s="1" t="s">
        <v>50</v>
      </c>
      <c r="C3053" s="1" t="s">
        <v>58</v>
      </c>
      <c r="D3053" s="1">
        <v>142.75</v>
      </c>
      <c r="E3053" s="6">
        <v>3.13</v>
      </c>
      <c r="F3053" s="10">
        <v>0.41666666666666702</v>
      </c>
      <c r="G3053" s="1">
        <v>21.2</v>
      </c>
      <c r="H3053" s="1">
        <v>55</v>
      </c>
      <c r="I3053" s="1">
        <v>21.5</v>
      </c>
      <c r="J3053" s="1">
        <v>0.13</v>
      </c>
      <c r="K3053" s="1">
        <v>418</v>
      </c>
      <c r="L3053" s="1">
        <v>415</v>
      </c>
      <c r="M3053" s="6">
        <f t="shared" si="297"/>
        <v>21.615009823569835</v>
      </c>
      <c r="N3053" s="1">
        <v>0.7</v>
      </c>
      <c r="O3053" s="11" cm="1">
        <f t="array" ref="O3053">ROUND(_xlfn.SWITCH(C3053,"建筑专教",IF(S3053&gt;0.1,1.38,1.28),"阶梯教室",IF(S3053&gt;0.1,1.15,1.05),"公共教室",IF(S3053&gt;0.1,1.22,1.12),IF(S3053&gt;0.1,1.2,1.1))+(MOD(ROW()*11,31)/31-0.5)*0.06,2)</f>
        <v>1.37</v>
      </c>
      <c r="P3053" s="12">
        <f t="shared" si="298"/>
        <v>0.02</v>
      </c>
      <c r="Q3053" s="13">
        <f>(0.303*EXP(-0.036*(O3053*58.15))+0.028)*((O3053*58.15)-0.00305*(5733-6.99*(O3053*58.15)-(EXP(16.6536-4030.183/(G3053+235))*(H3053/100)))-0.42*((O3053*58.15)-58.15)-0.000017*(O3053*58.15)*(5867-(EXP(16.6536-4030.183/(G3053+235))*(H3053/100)))-0.0014*(O3053*58.15)*(34-G3053)-0.0000000396*IF(N3053*0.155&gt;0.078,1.05+0.645*N3053*0.155,1)*(POWER((35.7-0.028*(O3053*58.15)-N3053*0.155*(0.0000000396*IF(N3053*0.155&gt;0.078,1.05+0.645*N3053*0.155,1)*(POWER((35.7-0.028*(O3053*58.15)-N3053*0.155*0.1)+273,4)-POWER(M3053+273,4))+IF(N3053*0.155&gt;0.078,1.05+0.645*N3053*0.155,1)*IF(J3053&lt;0.2,2.38*ABS(35.7-0.028*(O3053*58.15)-G3053)^0.25,12.1*SQRT(J3053))*(35.7-0.028*(O3053*58.15)-G3053))+273),4)-POWER(M3053+273,4))-IF(N3053*0.155&gt;0.078,1.05+0.645*N3053*0.155,1)*IF(J3053&lt;0.2,2.38*ABS(35.7-0.028*(O3053*58.15)-N3053*0.155*0.1-G3053)^0.25,12.1*SQRT(J3053))*(35.7-0.028*(O3053*58.15)-N3053*0.155*0.1-G3053))</f>
        <v>-0.50886678025332321</v>
      </c>
      <c r="R3053" s="1">
        <v>0</v>
      </c>
      <c r="S3053" s="1">
        <v>0.18</v>
      </c>
      <c r="T3053" s="1">
        <v>0.12</v>
      </c>
      <c r="U3053" s="4" t="s">
        <v>34</v>
      </c>
      <c r="V3053">
        <v>0.49</v>
      </c>
      <c r="W3053">
        <v>0.4</v>
      </c>
      <c r="X3053">
        <v>0.75</v>
      </c>
      <c r="Y3053">
        <v>2.38</v>
      </c>
      <c r="Z3053">
        <v>0.25</v>
      </c>
      <c r="AA3053" s="5">
        <f t="shared" si="299"/>
        <v>0.3</v>
      </c>
      <c r="AB3053" s="15" cm="1">
        <f t="array" ref="AB3053">_xlfn.SWITCH(U3053,"夏",122,"冬",90,"春",153,"秋",153,0)</f>
        <v>153</v>
      </c>
      <c r="AC3053" s="16">
        <f t="shared" si="300"/>
        <v>45.9</v>
      </c>
      <c r="AD3053" s="5">
        <f>IFERROR(AA3053/D3053,0)</f>
        <v>2.1015761821366022E-3</v>
      </c>
      <c r="AE3053" s="15">
        <f t="shared" si="301"/>
        <v>0.41917808219178082</v>
      </c>
      <c r="AF3053" s="5">
        <f>IFERROR(AD3053*AE3053*48,0)</f>
        <v>4.2284864333181391E-2</v>
      </c>
    </row>
    <row r="3054" spans="1:32" x14ac:dyDescent="0.15">
      <c r="A3054" s="8">
        <v>45751</v>
      </c>
      <c r="B3054" s="1" t="s">
        <v>50</v>
      </c>
      <c r="C3054" s="1" t="s">
        <v>58</v>
      </c>
      <c r="D3054" s="1">
        <v>142.75</v>
      </c>
      <c r="E3054" s="6">
        <v>3.13</v>
      </c>
      <c r="F3054" s="10">
        <v>0.4375</v>
      </c>
      <c r="G3054" s="1">
        <v>21.6</v>
      </c>
      <c r="H3054" s="1">
        <v>53</v>
      </c>
      <c r="I3054" s="1">
        <v>21.9</v>
      </c>
      <c r="J3054" s="1">
        <v>0.1</v>
      </c>
      <c r="K3054" s="1">
        <v>405</v>
      </c>
      <c r="L3054" s="1">
        <v>445</v>
      </c>
      <c r="M3054" s="6">
        <f t="shared" si="297"/>
        <v>21.997867748141744</v>
      </c>
      <c r="N3054" s="1">
        <v>0</v>
      </c>
      <c r="O3054" s="1">
        <v>0</v>
      </c>
      <c r="P3054" s="12">
        <f t="shared" si="298"/>
        <v>0</v>
      </c>
      <c r="Q3054" s="1">
        <v>0</v>
      </c>
      <c r="R3054" s="1">
        <v>0</v>
      </c>
      <c r="S3054" s="1">
        <v>0</v>
      </c>
      <c r="T3054" s="1">
        <v>0</v>
      </c>
      <c r="U3054" s="4" t="s">
        <v>34</v>
      </c>
      <c r="V3054">
        <v>0.49</v>
      </c>
      <c r="W3054">
        <v>0.4</v>
      </c>
      <c r="X3054">
        <v>0.75</v>
      </c>
      <c r="Y3054">
        <v>2.38</v>
      </c>
      <c r="Z3054">
        <v>0.25</v>
      </c>
      <c r="AA3054" s="5">
        <f t="shared" si="299"/>
        <v>0</v>
      </c>
      <c r="AB3054" s="15" cm="1">
        <f t="array" ref="AB3054">_xlfn.SWITCH(U3054,"夏",122,"冬",90,"春",153,"秋",153,0)</f>
        <v>153</v>
      </c>
      <c r="AC3054" s="16">
        <f t="shared" si="300"/>
        <v>0</v>
      </c>
      <c r="AD3054" s="5">
        <f>IFERROR(AA3054/D3054,0)</f>
        <v>0</v>
      </c>
      <c r="AE3054" s="15">
        <f t="shared" si="301"/>
        <v>0.41917808219178082</v>
      </c>
      <c r="AF3054" s="5">
        <f>IFERROR(AD3054*AE3054*48,0)</f>
        <v>0</v>
      </c>
    </row>
    <row r="3055" spans="1:32" x14ac:dyDescent="0.15">
      <c r="A3055" s="8">
        <v>45751</v>
      </c>
      <c r="B3055" s="1" t="s">
        <v>50</v>
      </c>
      <c r="C3055" s="1" t="s">
        <v>58</v>
      </c>
      <c r="D3055" s="1">
        <v>142.75</v>
      </c>
      <c r="E3055" s="6">
        <v>3.13</v>
      </c>
      <c r="F3055" s="10">
        <v>0.45833333333333298</v>
      </c>
      <c r="G3055" s="1">
        <v>22</v>
      </c>
      <c r="H3055" s="1">
        <v>51</v>
      </c>
      <c r="I3055" s="1">
        <v>22.3</v>
      </c>
      <c r="J3055" s="1">
        <v>0.08</v>
      </c>
      <c r="K3055" s="1">
        <v>405</v>
      </c>
      <c r="L3055" s="1">
        <v>475</v>
      </c>
      <c r="M3055" s="6">
        <f t="shared" si="297"/>
        <v>22.385262202477861</v>
      </c>
      <c r="N3055" s="1">
        <v>0</v>
      </c>
      <c r="O3055" s="1">
        <v>0</v>
      </c>
      <c r="P3055" s="12">
        <f t="shared" si="298"/>
        <v>0</v>
      </c>
      <c r="Q3055" s="1">
        <v>0</v>
      </c>
      <c r="R3055" s="1">
        <v>0</v>
      </c>
      <c r="S3055" s="1">
        <v>0</v>
      </c>
      <c r="T3055" s="1">
        <v>0</v>
      </c>
      <c r="U3055" s="4" t="s">
        <v>34</v>
      </c>
      <c r="V3055">
        <v>0.49</v>
      </c>
      <c r="W3055">
        <v>0.4</v>
      </c>
      <c r="X3055">
        <v>0.75</v>
      </c>
      <c r="Y3055">
        <v>2.38</v>
      </c>
      <c r="Z3055">
        <v>0.25</v>
      </c>
      <c r="AA3055" s="5">
        <f t="shared" si="299"/>
        <v>0</v>
      </c>
      <c r="AB3055" s="15" cm="1">
        <f t="array" ref="AB3055">_xlfn.SWITCH(U3055,"夏",122,"冬",90,"春",153,"秋",153,0)</f>
        <v>153</v>
      </c>
      <c r="AC3055" s="16">
        <f t="shared" si="300"/>
        <v>0</v>
      </c>
      <c r="AD3055" s="5">
        <f>IFERROR(AA3055/D3055,0)</f>
        <v>0</v>
      </c>
      <c r="AE3055" s="15">
        <f t="shared" si="301"/>
        <v>0.41917808219178082</v>
      </c>
      <c r="AF3055" s="5">
        <f>IFERROR(AD3055*AE3055*48,0)</f>
        <v>0</v>
      </c>
    </row>
    <row r="3056" spans="1:32" x14ac:dyDescent="0.15">
      <c r="A3056" s="8">
        <v>45751</v>
      </c>
      <c r="B3056" s="1" t="s">
        <v>50</v>
      </c>
      <c r="C3056" s="1" t="s">
        <v>58</v>
      </c>
      <c r="D3056" s="1">
        <v>142.75</v>
      </c>
      <c r="E3056" s="6">
        <v>3.13</v>
      </c>
      <c r="F3056" s="10">
        <v>0.47916666666666702</v>
      </c>
      <c r="G3056" s="1">
        <v>22.4</v>
      </c>
      <c r="H3056" s="1">
        <v>49</v>
      </c>
      <c r="I3056" s="1">
        <v>22.7</v>
      </c>
      <c r="J3056" s="1">
        <v>0.08</v>
      </c>
      <c r="K3056" s="1">
        <v>405</v>
      </c>
      <c r="L3056" s="1">
        <v>140</v>
      </c>
      <c r="M3056" s="6">
        <f t="shared" si="297"/>
        <v>22.784917035312731</v>
      </c>
      <c r="N3056" s="1">
        <v>0</v>
      </c>
      <c r="O3056" s="1">
        <v>0</v>
      </c>
      <c r="P3056" s="12">
        <f t="shared" si="298"/>
        <v>0</v>
      </c>
      <c r="Q3056" s="1">
        <v>0</v>
      </c>
      <c r="R3056" s="1">
        <v>0</v>
      </c>
      <c r="S3056" s="1">
        <v>0</v>
      </c>
      <c r="T3056" s="1">
        <v>0</v>
      </c>
      <c r="U3056" s="4" t="s">
        <v>34</v>
      </c>
      <c r="V3056">
        <v>0.49</v>
      </c>
      <c r="W3056">
        <v>0.4</v>
      </c>
      <c r="X3056">
        <v>0.75</v>
      </c>
      <c r="Y3056">
        <v>2.38</v>
      </c>
      <c r="Z3056">
        <v>0.25</v>
      </c>
      <c r="AA3056" s="5">
        <f t="shared" si="299"/>
        <v>0</v>
      </c>
      <c r="AB3056" s="15" cm="1">
        <f t="array" ref="AB3056">_xlfn.SWITCH(U3056,"夏",122,"冬",90,"春",153,"秋",153,0)</f>
        <v>153</v>
      </c>
      <c r="AC3056" s="16">
        <f t="shared" si="300"/>
        <v>0</v>
      </c>
      <c r="AD3056" s="5">
        <f>IFERROR(AA3056/D3056,0)</f>
        <v>0</v>
      </c>
      <c r="AE3056" s="15">
        <f t="shared" si="301"/>
        <v>0.41917808219178082</v>
      </c>
      <c r="AF3056" s="5">
        <f>IFERROR(AD3056*AE3056*48,0)</f>
        <v>0</v>
      </c>
    </row>
    <row r="3057" spans="1:32" x14ac:dyDescent="0.15">
      <c r="A3057" s="8">
        <v>45751</v>
      </c>
      <c r="B3057" s="1" t="s">
        <v>50</v>
      </c>
      <c r="C3057" s="1" t="s">
        <v>58</v>
      </c>
      <c r="D3057" s="1">
        <v>142.75</v>
      </c>
      <c r="E3057" s="6">
        <v>3.13</v>
      </c>
      <c r="F3057" s="10">
        <v>0.5</v>
      </c>
      <c r="G3057" s="1">
        <v>22.8</v>
      </c>
      <c r="H3057" s="1">
        <v>47</v>
      </c>
      <c r="I3057" s="1">
        <v>23.1</v>
      </c>
      <c r="J3057" s="1">
        <v>0.1</v>
      </c>
      <c r="K3057" s="1">
        <v>405</v>
      </c>
      <c r="L3057" s="1">
        <v>115</v>
      </c>
      <c r="M3057" s="6">
        <f t="shared" si="297"/>
        <v>23.19668405428007</v>
      </c>
      <c r="N3057" s="1">
        <v>0</v>
      </c>
      <c r="O3057" s="1">
        <v>0</v>
      </c>
      <c r="P3057" s="12">
        <f t="shared" si="298"/>
        <v>0</v>
      </c>
      <c r="Q3057" s="1">
        <v>0</v>
      </c>
      <c r="R3057" s="1">
        <v>0</v>
      </c>
      <c r="S3057" s="1">
        <v>0.15</v>
      </c>
      <c r="T3057" s="1">
        <v>0</v>
      </c>
      <c r="U3057" s="4" t="s">
        <v>34</v>
      </c>
      <c r="V3057">
        <v>0.49</v>
      </c>
      <c r="W3057">
        <v>0.4</v>
      </c>
      <c r="X3057">
        <v>0.75</v>
      </c>
      <c r="Y3057">
        <v>2.38</v>
      </c>
      <c r="Z3057">
        <v>0.25</v>
      </c>
      <c r="AA3057" s="5">
        <f t="shared" si="299"/>
        <v>0.15</v>
      </c>
      <c r="AB3057" s="15" cm="1">
        <f t="array" ref="AB3057">_xlfn.SWITCH(U3057,"夏",122,"冬",90,"春",153,"秋",153,0)</f>
        <v>153</v>
      </c>
      <c r="AC3057" s="16">
        <f t="shared" si="300"/>
        <v>22.95</v>
      </c>
      <c r="AD3057" s="5">
        <f>IFERROR(AA3057/D3057,0)</f>
        <v>1.0507880910683011E-3</v>
      </c>
      <c r="AE3057" s="15">
        <f t="shared" si="301"/>
        <v>0.41917808219178082</v>
      </c>
      <c r="AF3057" s="5">
        <f>IFERROR(AD3057*AE3057*48,0)</f>
        <v>2.1142432166590695E-2</v>
      </c>
    </row>
    <row r="3058" spans="1:32" x14ac:dyDescent="0.15">
      <c r="A3058" s="8">
        <v>45751</v>
      </c>
      <c r="B3058" s="1" t="s">
        <v>50</v>
      </c>
      <c r="C3058" s="1" t="s">
        <v>58</v>
      </c>
      <c r="D3058" s="1">
        <v>142.75</v>
      </c>
      <c r="E3058" s="6">
        <v>3.13</v>
      </c>
      <c r="F3058" s="10">
        <v>0.52083333333333304</v>
      </c>
      <c r="G3058" s="1">
        <v>23.2</v>
      </c>
      <c r="H3058" s="1">
        <v>45</v>
      </c>
      <c r="I3058" s="1">
        <v>23.5</v>
      </c>
      <c r="J3058" s="1">
        <v>0.12</v>
      </c>
      <c r="K3058" s="1">
        <v>405</v>
      </c>
      <c r="L3058" s="1">
        <v>90</v>
      </c>
      <c r="M3058" s="6">
        <f t="shared" si="297"/>
        <v>23.607419303877634</v>
      </c>
      <c r="N3058" s="1">
        <v>0</v>
      </c>
      <c r="O3058" s="1">
        <v>0</v>
      </c>
      <c r="P3058" s="12">
        <f t="shared" si="298"/>
        <v>0</v>
      </c>
      <c r="Q3058" s="1">
        <v>0</v>
      </c>
      <c r="R3058" s="1">
        <v>0</v>
      </c>
      <c r="S3058" s="1">
        <v>0.15</v>
      </c>
      <c r="T3058" s="1">
        <v>0</v>
      </c>
      <c r="U3058" s="4" t="s">
        <v>34</v>
      </c>
      <c r="V3058">
        <v>0.49</v>
      </c>
      <c r="W3058">
        <v>0.4</v>
      </c>
      <c r="X3058">
        <v>0.75</v>
      </c>
      <c r="Y3058">
        <v>2.38</v>
      </c>
      <c r="Z3058">
        <v>0.25</v>
      </c>
      <c r="AA3058" s="5">
        <f t="shared" si="299"/>
        <v>0.15</v>
      </c>
      <c r="AB3058" s="15" cm="1">
        <f t="array" ref="AB3058">_xlfn.SWITCH(U3058,"夏",122,"冬",90,"春",153,"秋",153,0)</f>
        <v>153</v>
      </c>
      <c r="AC3058" s="16">
        <f t="shared" si="300"/>
        <v>22.95</v>
      </c>
      <c r="AD3058" s="5">
        <f>IFERROR(AA3058/D3058,0)</f>
        <v>1.0507880910683011E-3</v>
      </c>
      <c r="AE3058" s="15">
        <f t="shared" si="301"/>
        <v>0.41917808219178082</v>
      </c>
      <c r="AF3058" s="5">
        <f>IFERROR(AD3058*AE3058*48,0)</f>
        <v>2.1142432166590695E-2</v>
      </c>
    </row>
    <row r="3059" spans="1:32" x14ac:dyDescent="0.15">
      <c r="A3059" s="8">
        <v>45751</v>
      </c>
      <c r="B3059" s="1" t="s">
        <v>50</v>
      </c>
      <c r="C3059" s="1" t="s">
        <v>58</v>
      </c>
      <c r="D3059" s="1">
        <v>142.75</v>
      </c>
      <c r="E3059" s="6">
        <v>3.13</v>
      </c>
      <c r="F3059" s="10">
        <v>0.54166666666666696</v>
      </c>
      <c r="G3059" s="1">
        <v>23.6</v>
      </c>
      <c r="H3059" s="1">
        <v>43</v>
      </c>
      <c r="I3059" s="1">
        <v>23.9</v>
      </c>
      <c r="J3059" s="1">
        <v>0.14000000000000001</v>
      </c>
      <c r="K3059" s="1">
        <v>406</v>
      </c>
      <c r="L3059" s="1">
        <v>80</v>
      </c>
      <c r="M3059" s="6">
        <f t="shared" si="297"/>
        <v>24.017347364891805</v>
      </c>
      <c r="N3059" s="1">
        <v>0</v>
      </c>
      <c r="O3059" s="1">
        <v>0</v>
      </c>
      <c r="P3059" s="12">
        <f t="shared" si="298"/>
        <v>0</v>
      </c>
      <c r="Q3059" s="1">
        <v>0</v>
      </c>
      <c r="R3059" s="1">
        <v>0</v>
      </c>
      <c r="S3059" s="1">
        <v>0.15</v>
      </c>
      <c r="T3059" s="1">
        <v>0</v>
      </c>
      <c r="U3059" s="4" t="s">
        <v>34</v>
      </c>
      <c r="V3059">
        <v>0.49</v>
      </c>
      <c r="W3059">
        <v>0.4</v>
      </c>
      <c r="X3059">
        <v>0.75</v>
      </c>
      <c r="Y3059">
        <v>2.38</v>
      </c>
      <c r="Z3059">
        <v>0.25</v>
      </c>
      <c r="AA3059" s="5">
        <f t="shared" si="299"/>
        <v>0.15</v>
      </c>
      <c r="AB3059" s="15" cm="1">
        <f t="array" ref="AB3059">_xlfn.SWITCH(U3059,"夏",122,"冬",90,"春",153,"秋",153,0)</f>
        <v>153</v>
      </c>
      <c r="AC3059" s="16">
        <f t="shared" si="300"/>
        <v>22.95</v>
      </c>
      <c r="AD3059" s="5">
        <f>IFERROR(AA3059/D3059,0)</f>
        <v>1.0507880910683011E-3</v>
      </c>
      <c r="AE3059" s="15">
        <f t="shared" si="301"/>
        <v>0.41917808219178082</v>
      </c>
      <c r="AF3059" s="5">
        <f>IFERROR(AD3059*AE3059*48,0)</f>
        <v>2.1142432166590695E-2</v>
      </c>
    </row>
    <row r="3060" spans="1:32" x14ac:dyDescent="0.15">
      <c r="A3060" s="8">
        <v>45751</v>
      </c>
      <c r="B3060" s="1" t="s">
        <v>50</v>
      </c>
      <c r="C3060" s="1" t="s">
        <v>58</v>
      </c>
      <c r="D3060" s="1">
        <v>142.75</v>
      </c>
      <c r="E3060" s="6">
        <v>3.13</v>
      </c>
      <c r="F3060" s="10">
        <v>0.5625</v>
      </c>
      <c r="G3060" s="1">
        <v>24</v>
      </c>
      <c r="H3060" s="1">
        <v>41</v>
      </c>
      <c r="I3060" s="1">
        <v>24.3</v>
      </c>
      <c r="J3060" s="1">
        <v>0.16</v>
      </c>
      <c r="K3060" s="1">
        <v>420</v>
      </c>
      <c r="L3060" s="1">
        <v>325</v>
      </c>
      <c r="M3060" s="6">
        <f t="shared" si="297"/>
        <v>24.426617957705503</v>
      </c>
      <c r="N3060" s="1">
        <v>0.7</v>
      </c>
      <c r="O3060" s="11" cm="1">
        <f t="array" ref="O3060">ROUND(_xlfn.SWITCH(C3060,"建筑专教",IF(S3060&gt;0.1,1.38,1.28),"阶梯教室",IF(S3060&gt;0.1,1.15,1.05),"公共教室",IF(S3060&gt;0.1,1.22,1.12),IF(S3060&gt;0.1,1.2,1.1))+(MOD(ROW()*11,31)/31-0.5)*0.06,2)</f>
        <v>1.4</v>
      </c>
      <c r="P3060" s="12">
        <f t="shared" si="298"/>
        <v>0.02</v>
      </c>
      <c r="Q3060" s="13">
        <f>(0.303*EXP(-0.036*(O3060*58.15))+0.028)*((O3060*58.15)-0.00305*(5733-6.99*(O3060*58.15)-(EXP(16.6536-4030.183/(G3060+235))*(H3060/100)))-0.42*((O3060*58.15)-58.15)-0.000017*(O3060*58.15)*(5867-(EXP(16.6536-4030.183/(G3060+235))*(H3060/100)))-0.0014*(O3060*58.15)*(34-G3060)-0.0000000396*IF(N3060*0.155&gt;0.078,1.05+0.645*N3060*0.155,1)*(POWER((35.7-0.028*(O3060*58.15)-N3060*0.155*(0.0000000396*IF(N3060*0.155&gt;0.078,1.05+0.645*N3060*0.155,1)*(POWER((35.7-0.028*(O3060*58.15)-N3060*0.155*0.1)+273,4)-POWER(M3060+273,4))+IF(N3060*0.155&gt;0.078,1.05+0.645*N3060*0.155,1)*IF(J3060&lt;0.2,2.38*ABS(35.7-0.028*(O3060*58.15)-G3060)^0.25,12.1*SQRT(J3060))*(35.7-0.028*(O3060*58.15)-G3060))+273),4)-POWER(M3060+273,4))-IF(N3060*0.155&gt;0.078,1.05+0.645*N3060*0.155,1)*IF(J3060&lt;0.2,2.38*ABS(35.7-0.028*(O3060*58.15)-N3060*0.155*0.1-G3060)^0.25,12.1*SQRT(J3060))*(35.7-0.028*(O3060*58.15)-N3060*0.155*0.1-G3060))</f>
        <v>0.23040113991756303</v>
      </c>
      <c r="R3060" s="1">
        <v>0</v>
      </c>
      <c r="S3060" s="1">
        <v>0.18</v>
      </c>
      <c r="T3060" s="1">
        <v>0.26</v>
      </c>
      <c r="U3060" s="4" t="s">
        <v>34</v>
      </c>
      <c r="V3060">
        <v>0.49</v>
      </c>
      <c r="W3060">
        <v>0.4</v>
      </c>
      <c r="X3060">
        <v>0.75</v>
      </c>
      <c r="Y3060">
        <v>2.38</v>
      </c>
      <c r="Z3060">
        <v>0.25</v>
      </c>
      <c r="AA3060" s="5">
        <f t="shared" si="299"/>
        <v>0.44</v>
      </c>
      <c r="AB3060" s="15" cm="1">
        <f t="array" ref="AB3060">_xlfn.SWITCH(U3060,"夏",122,"冬",90,"春",153,"秋",153,0)</f>
        <v>153</v>
      </c>
      <c r="AC3060" s="16">
        <f t="shared" si="300"/>
        <v>67.320000000000007</v>
      </c>
      <c r="AD3060" s="5">
        <f>IFERROR(AA3060/D3060,0)</f>
        <v>3.0823117338003502E-3</v>
      </c>
      <c r="AE3060" s="15">
        <f t="shared" si="301"/>
        <v>0.41917808219178082</v>
      </c>
      <c r="AF3060" s="5">
        <f>IFERROR(AD3060*AE3060*48,0)</f>
        <v>6.2017801021999379E-2</v>
      </c>
    </row>
    <row r="3061" spans="1:32" x14ac:dyDescent="0.15">
      <c r="A3061" s="8">
        <v>45751</v>
      </c>
      <c r="B3061" s="1" t="s">
        <v>50</v>
      </c>
      <c r="C3061" s="1" t="s">
        <v>58</v>
      </c>
      <c r="D3061" s="1">
        <v>142.75</v>
      </c>
      <c r="E3061" s="6">
        <v>3.13</v>
      </c>
      <c r="F3061" s="10">
        <v>0.58333333333333304</v>
      </c>
      <c r="G3061" s="1">
        <v>24.4</v>
      </c>
      <c r="H3061" s="1">
        <v>39</v>
      </c>
      <c r="I3061" s="1">
        <v>23.9</v>
      </c>
      <c r="J3061" s="1">
        <v>0.16</v>
      </c>
      <c r="K3061" s="1">
        <v>448</v>
      </c>
      <c r="L3061" s="1">
        <v>355</v>
      </c>
      <c r="M3061" s="6">
        <f t="shared" si="297"/>
        <v>23.687753718690487</v>
      </c>
      <c r="N3061" s="1">
        <v>0.7</v>
      </c>
      <c r="O3061" s="11" cm="1">
        <f t="array" ref="O3061">ROUND(_xlfn.SWITCH(C3061,"建筑专教",IF(S3061&gt;0.1,1.38,1.28),"阶梯教室",IF(S3061&gt;0.1,1.15,1.05),"公共教室",IF(S3061&gt;0.1,1.22,1.12),IF(S3061&gt;0.1,1.2,1.1))+(MOD(ROW()*11,31)/31-0.5)*0.06,2)</f>
        <v>1.36</v>
      </c>
      <c r="P3061" s="12">
        <f t="shared" si="298"/>
        <v>0.06</v>
      </c>
      <c r="Q3061" s="13">
        <f>(0.303*EXP(-0.036*(O3061*58.15))+0.028)*((O3061*58.15)-0.00305*(5733-6.99*(O3061*58.15)-(EXP(16.6536-4030.183/(G3061+235))*(H3061/100)))-0.42*((O3061*58.15)-58.15)-0.000017*(O3061*58.15)*(5867-(EXP(16.6536-4030.183/(G3061+235))*(H3061/100)))-0.0014*(O3061*58.15)*(34-G3061)-0.0000000396*IF(N3061*0.155&gt;0.078,1.05+0.645*N3061*0.155,1)*(POWER((35.7-0.028*(O3061*58.15)-N3061*0.155*(0.0000000396*IF(N3061*0.155&gt;0.078,1.05+0.645*N3061*0.155,1)*(POWER((35.7-0.028*(O3061*58.15)-N3061*0.155*0.1)+273,4)-POWER(M3061+273,4))+IF(N3061*0.155&gt;0.078,1.05+0.645*N3061*0.155,1)*IF(J3061&lt;0.2,2.38*ABS(35.7-0.028*(O3061*58.15)-G3061)^0.25,12.1*SQRT(J3061))*(35.7-0.028*(O3061*58.15)-G3061))+273),4)-POWER(M3061+273,4))-IF(N3061*0.155&gt;0.078,1.05+0.645*N3061*0.155,1)*IF(J3061&lt;0.2,2.38*ABS(35.7-0.028*(O3061*58.15)-N3061*0.155*0.1-G3061)^0.25,12.1*SQRT(J3061))*(35.7-0.028*(O3061*58.15)-N3061*0.155*0.1-G3061))</f>
        <v>0.14818853777515989</v>
      </c>
      <c r="R3061" s="1">
        <v>0</v>
      </c>
      <c r="S3061" s="1">
        <v>0.18</v>
      </c>
      <c r="T3061" s="1">
        <v>0.34</v>
      </c>
      <c r="U3061" s="4" t="s">
        <v>34</v>
      </c>
      <c r="V3061">
        <v>0.49</v>
      </c>
      <c r="W3061">
        <v>0.4</v>
      </c>
      <c r="X3061">
        <v>0.75</v>
      </c>
      <c r="Y3061">
        <v>2.38</v>
      </c>
      <c r="Z3061">
        <v>0.25</v>
      </c>
      <c r="AA3061" s="5">
        <f t="shared" si="299"/>
        <v>0.52</v>
      </c>
      <c r="AB3061" s="15" cm="1">
        <f t="array" ref="AB3061">_xlfn.SWITCH(U3061,"夏",122,"冬",90,"春",153,"秋",153,0)</f>
        <v>153</v>
      </c>
      <c r="AC3061" s="16">
        <f t="shared" si="300"/>
        <v>79.56</v>
      </c>
      <c r="AD3061" s="5">
        <f>IFERROR(AA3061/D3061,0)</f>
        <v>3.6427320490367778E-3</v>
      </c>
      <c r="AE3061" s="15">
        <f t="shared" si="301"/>
        <v>0.41917808219178082</v>
      </c>
      <c r="AF3061" s="5">
        <f>IFERROR(AD3061*AE3061*48,0)</f>
        <v>7.3293764844181084E-2</v>
      </c>
    </row>
    <row r="3062" spans="1:32" x14ac:dyDescent="0.15">
      <c r="A3062" s="8">
        <v>45751</v>
      </c>
      <c r="B3062" s="1" t="s">
        <v>50</v>
      </c>
      <c r="C3062" s="1" t="s">
        <v>58</v>
      </c>
      <c r="D3062" s="1">
        <v>142.75</v>
      </c>
      <c r="E3062" s="6">
        <v>3.13</v>
      </c>
      <c r="F3062" s="10">
        <v>0.60416666666666696</v>
      </c>
      <c r="G3062" s="1">
        <v>24.8</v>
      </c>
      <c r="H3062" s="1">
        <v>37</v>
      </c>
      <c r="I3062" s="1">
        <v>25.1</v>
      </c>
      <c r="J3062" s="1">
        <v>0.14000000000000001</v>
      </c>
      <c r="K3062" s="1">
        <v>422</v>
      </c>
      <c r="L3062" s="1">
        <v>385</v>
      </c>
      <c r="M3062" s="6">
        <f t="shared" si="297"/>
        <v>25.215937723608988</v>
      </c>
      <c r="N3062" s="1">
        <v>0.7</v>
      </c>
      <c r="O3062" s="11" cm="1">
        <f t="array" ref="O3062">ROUND(_xlfn.SWITCH(C3062,"建筑专教",IF(S3062&gt;0.1,1.38,1.28),"阶梯教室",IF(S3062&gt;0.1,1.15,1.05),"公共教室",IF(S3062&gt;0.1,1.22,1.12),IF(S3062&gt;0.1,1.2,1.1))+(MOD(ROW()*11,31)/31-0.5)*0.06,2)</f>
        <v>1.38</v>
      </c>
      <c r="P3062" s="12">
        <f t="shared" si="298"/>
        <v>0.03</v>
      </c>
      <c r="Q3062" s="13">
        <f t="shared" ref="Q3062:Q3125" si="302">(0.303*EXP(-0.036*(O3062*58.15))+0.028)*((O3062*58.15)-0.00305*(5733-6.99*(O3062*58.15)-(EXP(16.6536-4030.183/(G3062+235))*(H3062/100)))-0.42*((O3062*58.15)-58.15)-0.000017*(O3062*58.15)*(5867-(EXP(16.6536-4030.183/(G3062+235))*(H3062/100)))-0.0014*(O3062*58.15)*(34-G3062)-0.0000000396*IF(N3062*0.155&gt;0.078,1.05+0.645*N3062*0.155,1)*(POWER((35.7-0.028*(O3062*58.15)-N3062*0.155*(0.0000000396*IF(N3062*0.155&gt;0.078,1.05+0.645*N3062*0.155,1)*(POWER((35.7-0.028*(O3062*58.15)-N3062*0.155*0.1)+273,4)-POWER(M3062+273,4))+IF(N3062*0.155&gt;0.078,1.05+0.645*N3062*0.155,1)*IF(J3062&lt;0.2,2.38*ABS(35.7-0.028*(O3062*58.15)-G3062)^0.25,12.1*SQRT(J3062))*(35.7-0.028*(O3062*58.15)-G3062))+273),4)-POWER(M3062+273,4))-IF(N3062*0.155&gt;0.078,1.05+0.645*N3062*0.155,1)*IF(J3062&lt;0.2,2.38*ABS(35.7-0.028*(O3062*58.15)-N3062*0.155*0.1-G3062)^0.25,12.1*SQRT(J3062))*(35.7-0.028*(O3062*58.15)-N3062*0.155*0.1-G3062))</f>
        <v>0.38970360132433773</v>
      </c>
      <c r="R3062" s="1">
        <v>0</v>
      </c>
      <c r="S3062" s="1">
        <v>0.18</v>
      </c>
      <c r="T3062" s="1">
        <v>0.26</v>
      </c>
      <c r="U3062" s="4" t="s">
        <v>34</v>
      </c>
      <c r="V3062">
        <v>0.49</v>
      </c>
      <c r="W3062">
        <v>0.4</v>
      </c>
      <c r="X3062">
        <v>0.75</v>
      </c>
      <c r="Y3062">
        <v>2.38</v>
      </c>
      <c r="Z3062">
        <v>0.25</v>
      </c>
      <c r="AA3062" s="5">
        <f t="shared" si="299"/>
        <v>0.44</v>
      </c>
      <c r="AB3062" s="15" cm="1">
        <f t="array" ref="AB3062">_xlfn.SWITCH(U3062,"夏",122,"冬",90,"春",153,"秋",153,0)</f>
        <v>153</v>
      </c>
      <c r="AC3062" s="16">
        <f t="shared" si="300"/>
        <v>67.320000000000007</v>
      </c>
      <c r="AD3062" s="5">
        <f>IFERROR(AA3062/D3062,0)</f>
        <v>3.0823117338003502E-3</v>
      </c>
      <c r="AE3062" s="15">
        <f t="shared" si="301"/>
        <v>0.41917808219178082</v>
      </c>
      <c r="AF3062" s="5">
        <f>IFERROR(AD3062*AE3062*48,0)</f>
        <v>6.2017801021999379E-2</v>
      </c>
    </row>
    <row r="3063" spans="1:32" x14ac:dyDescent="0.15">
      <c r="A3063" s="8">
        <v>45751</v>
      </c>
      <c r="B3063" s="1" t="s">
        <v>50</v>
      </c>
      <c r="C3063" s="1" t="s">
        <v>58</v>
      </c>
      <c r="D3063" s="1">
        <v>142.75</v>
      </c>
      <c r="E3063" s="6">
        <v>3.13</v>
      </c>
      <c r="F3063" s="10">
        <v>0.625</v>
      </c>
      <c r="G3063" s="1">
        <v>25.2</v>
      </c>
      <c r="H3063" s="1">
        <v>35</v>
      </c>
      <c r="I3063" s="1">
        <v>25.5</v>
      </c>
      <c r="J3063" s="1">
        <v>0.12</v>
      </c>
      <c r="K3063" s="1">
        <v>405</v>
      </c>
      <c r="L3063" s="1">
        <v>415</v>
      </c>
      <c r="M3063" s="6">
        <f t="shared" si="297"/>
        <v>25.605277141991451</v>
      </c>
      <c r="N3063" s="1">
        <v>0.7</v>
      </c>
      <c r="O3063" s="11" cm="1">
        <f t="array" ref="O3063">ROUND(_xlfn.SWITCH(C3063,"建筑专教",IF(S3063&gt;0.1,1.38,1.28),"阶梯教室",IF(S3063&gt;0.1,1.15,1.05),"公共教室",IF(S3063&gt;0.1,1.22,1.12),IF(S3063&gt;0.1,1.2,1.1))+(MOD(ROW()*11,31)/31-0.5)*0.06,2)</f>
        <v>1.4</v>
      </c>
      <c r="P3063" s="12">
        <f t="shared" si="298"/>
        <v>0.01</v>
      </c>
      <c r="Q3063" s="13">
        <f t="shared" si="302"/>
        <v>0.50677501179641526</v>
      </c>
      <c r="R3063" s="1">
        <v>0</v>
      </c>
      <c r="S3063" s="1">
        <v>0.18</v>
      </c>
      <c r="T3063" s="1">
        <v>0.18</v>
      </c>
      <c r="U3063" s="4" t="s">
        <v>34</v>
      </c>
      <c r="V3063">
        <v>0.49</v>
      </c>
      <c r="W3063">
        <v>0.4</v>
      </c>
      <c r="X3063">
        <v>0.75</v>
      </c>
      <c r="Y3063">
        <v>2.38</v>
      </c>
      <c r="Z3063">
        <v>0.25</v>
      </c>
      <c r="AA3063" s="5">
        <f t="shared" si="299"/>
        <v>0.36</v>
      </c>
      <c r="AB3063" s="15" cm="1">
        <f t="array" ref="AB3063">_xlfn.SWITCH(U3063,"夏",122,"冬",90,"春",153,"秋",153,0)</f>
        <v>153</v>
      </c>
      <c r="AC3063" s="16">
        <f t="shared" si="300"/>
        <v>55.08</v>
      </c>
      <c r="AD3063" s="5">
        <f>IFERROR(AA3063/D3063,0)</f>
        <v>2.5218914185639227E-3</v>
      </c>
      <c r="AE3063" s="15">
        <f t="shared" si="301"/>
        <v>0.41917808219178082</v>
      </c>
      <c r="AF3063" s="5">
        <f>IFERROR(AD3063*AE3063*48,0)</f>
        <v>5.0741837199817674E-2</v>
      </c>
    </row>
    <row r="3064" spans="1:32" x14ac:dyDescent="0.15">
      <c r="A3064" s="8">
        <v>45751</v>
      </c>
      <c r="B3064" s="1" t="s">
        <v>50</v>
      </c>
      <c r="C3064" s="1" t="s">
        <v>58</v>
      </c>
      <c r="D3064" s="1">
        <v>142.75</v>
      </c>
      <c r="E3064" s="6">
        <v>3.13</v>
      </c>
      <c r="F3064" s="10">
        <v>0.64583333333333304</v>
      </c>
      <c r="G3064" s="1">
        <v>25.6</v>
      </c>
      <c r="H3064" s="1">
        <v>33</v>
      </c>
      <c r="I3064" s="1">
        <v>25.9</v>
      </c>
      <c r="J3064" s="1">
        <v>0.1</v>
      </c>
      <c r="K3064" s="1">
        <v>405</v>
      </c>
      <c r="L3064" s="1">
        <v>445</v>
      </c>
      <c r="M3064" s="6">
        <f t="shared" si="297"/>
        <v>25.993995347437647</v>
      </c>
      <c r="N3064" s="1">
        <v>0.7</v>
      </c>
      <c r="O3064" s="11" cm="1">
        <f t="array" ref="O3064">ROUND(_xlfn.SWITCH(C3064,"建筑专教",IF(S3064&gt;0.1,1.38,1.28),"阶梯教室",IF(S3064&gt;0.1,1.15,1.05),"公共教室",IF(S3064&gt;0.1,1.22,1.12),IF(S3064&gt;0.1,1.2,1.1))+(MOD(ROW()*11,31)/31-0.5)*0.06,2)</f>
        <v>1.36</v>
      </c>
      <c r="P3064" s="12">
        <f t="shared" si="298"/>
        <v>0.01</v>
      </c>
      <c r="Q3064" s="13">
        <f t="shared" si="302"/>
        <v>0.54961801507478791</v>
      </c>
      <c r="R3064" s="1">
        <v>0</v>
      </c>
      <c r="S3064" s="1">
        <v>0.18</v>
      </c>
      <c r="T3064" s="1">
        <v>0.1</v>
      </c>
      <c r="U3064" s="4" t="s">
        <v>34</v>
      </c>
      <c r="V3064">
        <v>0.49</v>
      </c>
      <c r="W3064">
        <v>0.4</v>
      </c>
      <c r="X3064">
        <v>0.75</v>
      </c>
      <c r="Y3064">
        <v>2.38</v>
      </c>
      <c r="Z3064">
        <v>0.25</v>
      </c>
      <c r="AA3064" s="5">
        <f t="shared" si="299"/>
        <v>0.28000000000000003</v>
      </c>
      <c r="AB3064" s="15" cm="1">
        <f t="array" ref="AB3064">_xlfn.SWITCH(U3064,"夏",122,"冬",90,"春",153,"秋",153,0)</f>
        <v>153</v>
      </c>
      <c r="AC3064" s="16">
        <f t="shared" si="300"/>
        <v>42.84</v>
      </c>
      <c r="AD3064" s="5">
        <f>IFERROR(AA3064/D3064,0)</f>
        <v>1.9614711033274957E-3</v>
      </c>
      <c r="AE3064" s="15">
        <f t="shared" si="301"/>
        <v>0.41917808219178082</v>
      </c>
      <c r="AF3064" s="5">
        <f>IFERROR(AD3064*AE3064*48,0)</f>
        <v>3.946587337763597E-2</v>
      </c>
    </row>
    <row r="3065" spans="1:32" x14ac:dyDescent="0.15">
      <c r="A3065" s="8">
        <v>45751</v>
      </c>
      <c r="B3065" s="1" t="s">
        <v>50</v>
      </c>
      <c r="C3065" s="1" t="s">
        <v>58</v>
      </c>
      <c r="D3065" s="1">
        <v>142.75</v>
      </c>
      <c r="E3065" s="6">
        <v>3.13</v>
      </c>
      <c r="F3065" s="10">
        <v>0.66666666666666696</v>
      </c>
      <c r="G3065" s="1">
        <v>26</v>
      </c>
      <c r="H3065" s="1">
        <v>31</v>
      </c>
      <c r="I3065" s="1">
        <v>26.3</v>
      </c>
      <c r="J3065" s="1">
        <v>0.1</v>
      </c>
      <c r="K3065" s="1">
        <v>405</v>
      </c>
      <c r="L3065" s="1">
        <v>475</v>
      </c>
      <c r="M3065" s="6">
        <f t="shared" si="297"/>
        <v>26.393619413654164</v>
      </c>
      <c r="N3065" s="1">
        <v>0</v>
      </c>
      <c r="O3065" s="1">
        <v>0</v>
      </c>
      <c r="P3065" s="12">
        <f t="shared" si="298"/>
        <v>0</v>
      </c>
      <c r="Q3065" s="1">
        <v>0</v>
      </c>
      <c r="R3065" s="1">
        <v>0</v>
      </c>
      <c r="S3065" s="1">
        <v>0</v>
      </c>
      <c r="T3065" s="1">
        <v>0</v>
      </c>
      <c r="U3065" s="4" t="s">
        <v>34</v>
      </c>
      <c r="V3065">
        <v>0.49</v>
      </c>
      <c r="W3065">
        <v>0.4</v>
      </c>
      <c r="X3065">
        <v>0.75</v>
      </c>
      <c r="Y3065">
        <v>2.38</v>
      </c>
      <c r="Z3065">
        <v>0.25</v>
      </c>
      <c r="AA3065" s="5">
        <f t="shared" si="299"/>
        <v>0</v>
      </c>
      <c r="AB3065" s="15" cm="1">
        <f t="array" ref="AB3065">_xlfn.SWITCH(U3065,"夏",122,"冬",90,"春",153,"秋",153,0)</f>
        <v>153</v>
      </c>
      <c r="AC3065" s="16">
        <f t="shared" si="300"/>
        <v>0</v>
      </c>
      <c r="AD3065" s="5">
        <f>IFERROR(AA3065/D3065,0)</f>
        <v>0</v>
      </c>
      <c r="AE3065" s="15">
        <f t="shared" si="301"/>
        <v>0.41917808219178082</v>
      </c>
      <c r="AF3065" s="5">
        <f>IFERROR(AD3065*AE3065*48,0)</f>
        <v>0</v>
      </c>
    </row>
    <row r="3066" spans="1:32" x14ac:dyDescent="0.15">
      <c r="A3066" s="8">
        <v>45751</v>
      </c>
      <c r="B3066" s="1" t="s">
        <v>50</v>
      </c>
      <c r="C3066" s="1" t="s">
        <v>58</v>
      </c>
      <c r="D3066" s="1">
        <v>142.75</v>
      </c>
      <c r="E3066" s="6">
        <v>3.13</v>
      </c>
      <c r="F3066" s="10">
        <v>0.6875</v>
      </c>
      <c r="G3066" s="1">
        <v>26.4</v>
      </c>
      <c r="H3066" s="1">
        <v>29</v>
      </c>
      <c r="I3066" s="1">
        <v>26.7</v>
      </c>
      <c r="J3066" s="1">
        <v>0.12</v>
      </c>
      <c r="K3066" s="1">
        <v>405</v>
      </c>
      <c r="L3066" s="1">
        <v>135</v>
      </c>
      <c r="M3066" s="6">
        <f t="shared" si="297"/>
        <v>26.804019110606703</v>
      </c>
      <c r="N3066" s="1">
        <v>0</v>
      </c>
      <c r="O3066" s="1">
        <v>0</v>
      </c>
      <c r="P3066" s="12">
        <f t="shared" si="298"/>
        <v>0</v>
      </c>
      <c r="Q3066" s="1">
        <v>0</v>
      </c>
      <c r="R3066" s="1">
        <v>0</v>
      </c>
      <c r="S3066" s="1">
        <v>0</v>
      </c>
      <c r="T3066" s="1">
        <v>0</v>
      </c>
      <c r="U3066" s="4" t="s">
        <v>34</v>
      </c>
      <c r="V3066">
        <v>0.49</v>
      </c>
      <c r="W3066">
        <v>0.4</v>
      </c>
      <c r="X3066">
        <v>0.75</v>
      </c>
      <c r="Y3066">
        <v>2.38</v>
      </c>
      <c r="Z3066">
        <v>0.25</v>
      </c>
      <c r="AA3066" s="5">
        <f t="shared" si="299"/>
        <v>0</v>
      </c>
      <c r="AB3066" s="15" cm="1">
        <f t="array" ref="AB3066">_xlfn.SWITCH(U3066,"夏",122,"冬",90,"春",153,"秋",153,0)</f>
        <v>153</v>
      </c>
      <c r="AC3066" s="16">
        <f t="shared" si="300"/>
        <v>0</v>
      </c>
      <c r="AD3066" s="5">
        <f>IFERROR(AA3066/D3066,0)</f>
        <v>0</v>
      </c>
      <c r="AE3066" s="15">
        <f t="shared" si="301"/>
        <v>0.41917808219178082</v>
      </c>
      <c r="AF3066" s="5">
        <f>IFERROR(AD3066*AE3066*48,0)</f>
        <v>0</v>
      </c>
    </row>
    <row r="3067" spans="1:32" x14ac:dyDescent="0.15">
      <c r="A3067" s="8">
        <v>45751</v>
      </c>
      <c r="B3067" s="1" t="s">
        <v>50</v>
      </c>
      <c r="C3067" s="1" t="s">
        <v>58</v>
      </c>
      <c r="D3067" s="1">
        <v>142.75</v>
      </c>
      <c r="E3067" s="6">
        <v>3.13</v>
      </c>
      <c r="F3067" s="10">
        <v>0.70833333333333304</v>
      </c>
      <c r="G3067" s="1">
        <v>26.8</v>
      </c>
      <c r="H3067" s="1">
        <v>27</v>
      </c>
      <c r="I3067" s="1">
        <v>27.1</v>
      </c>
      <c r="J3067" s="1">
        <v>0.14000000000000001</v>
      </c>
      <c r="K3067" s="1">
        <v>405</v>
      </c>
      <c r="L3067" s="1">
        <v>110</v>
      </c>
      <c r="M3067" s="6">
        <f t="shared" si="297"/>
        <v>27.213638045003734</v>
      </c>
      <c r="N3067" s="1">
        <v>0</v>
      </c>
      <c r="O3067" s="1">
        <v>0</v>
      </c>
      <c r="P3067" s="12">
        <f t="shared" si="298"/>
        <v>0</v>
      </c>
      <c r="Q3067" s="1">
        <v>0</v>
      </c>
      <c r="R3067" s="1">
        <v>0</v>
      </c>
      <c r="S3067" s="1">
        <v>0</v>
      </c>
      <c r="T3067" s="1">
        <v>0</v>
      </c>
      <c r="U3067" s="4" t="s">
        <v>34</v>
      </c>
      <c r="V3067">
        <v>0.49</v>
      </c>
      <c r="W3067">
        <v>0.4</v>
      </c>
      <c r="X3067">
        <v>0.75</v>
      </c>
      <c r="Y3067">
        <v>2.38</v>
      </c>
      <c r="Z3067">
        <v>0.25</v>
      </c>
      <c r="AA3067" s="5">
        <f t="shared" si="299"/>
        <v>0</v>
      </c>
      <c r="AB3067" s="15" cm="1">
        <f t="array" ref="AB3067">_xlfn.SWITCH(U3067,"夏",122,"冬",90,"春",153,"秋",153,0)</f>
        <v>153</v>
      </c>
      <c r="AC3067" s="16">
        <f t="shared" si="300"/>
        <v>0</v>
      </c>
      <c r="AD3067" s="5">
        <f>IFERROR(AA3067/D3067,0)</f>
        <v>0</v>
      </c>
      <c r="AE3067" s="15">
        <f t="shared" si="301"/>
        <v>0.41917808219178082</v>
      </c>
      <c r="AF3067" s="5">
        <f>IFERROR(AD3067*AE3067*48,0)</f>
        <v>0</v>
      </c>
    </row>
    <row r="3068" spans="1:32" x14ac:dyDescent="0.15">
      <c r="A3068" s="8">
        <v>45751</v>
      </c>
      <c r="B3068" s="1" t="s">
        <v>50</v>
      </c>
      <c r="C3068" s="1" t="s">
        <v>58</v>
      </c>
      <c r="D3068" s="1">
        <v>142.75</v>
      </c>
      <c r="E3068" s="6">
        <v>3.13</v>
      </c>
      <c r="F3068" s="10">
        <v>0.72916666666666696</v>
      </c>
      <c r="G3068" s="1">
        <v>27.2</v>
      </c>
      <c r="H3068" s="1">
        <v>25</v>
      </c>
      <c r="I3068" s="1">
        <v>27.5</v>
      </c>
      <c r="J3068" s="1">
        <v>0.14000000000000001</v>
      </c>
      <c r="K3068" s="1">
        <v>405</v>
      </c>
      <c r="L3068" s="1">
        <v>90</v>
      </c>
      <c r="M3068" s="6">
        <f t="shared" si="297"/>
        <v>27.613185419810009</v>
      </c>
      <c r="N3068" s="1">
        <v>0</v>
      </c>
      <c r="O3068" s="1">
        <v>0</v>
      </c>
      <c r="P3068" s="12">
        <f t="shared" si="298"/>
        <v>0</v>
      </c>
      <c r="Q3068" s="1">
        <v>0</v>
      </c>
      <c r="R3068" s="1">
        <v>0</v>
      </c>
      <c r="S3068" s="1">
        <v>0</v>
      </c>
      <c r="T3068" s="1">
        <v>0</v>
      </c>
      <c r="U3068" s="4" t="s">
        <v>34</v>
      </c>
      <c r="V3068">
        <v>0.49</v>
      </c>
      <c r="W3068">
        <v>0.4</v>
      </c>
      <c r="X3068">
        <v>0.75</v>
      </c>
      <c r="Y3068">
        <v>2.38</v>
      </c>
      <c r="Z3068">
        <v>0.25</v>
      </c>
      <c r="AA3068" s="5">
        <f t="shared" si="299"/>
        <v>0</v>
      </c>
      <c r="AB3068" s="15" cm="1">
        <f t="array" ref="AB3068">_xlfn.SWITCH(U3068,"夏",122,"冬",90,"春",153,"秋",153,0)</f>
        <v>153</v>
      </c>
      <c r="AC3068" s="16">
        <f t="shared" si="300"/>
        <v>0</v>
      </c>
      <c r="AD3068" s="5">
        <f>IFERROR(AA3068/D3068,0)</f>
        <v>0</v>
      </c>
      <c r="AE3068" s="15">
        <f t="shared" si="301"/>
        <v>0.41917808219178082</v>
      </c>
      <c r="AF3068" s="5">
        <f>IFERROR(AD3068*AE3068*48,0)</f>
        <v>0</v>
      </c>
    </row>
    <row r="3069" spans="1:32" x14ac:dyDescent="0.15">
      <c r="A3069" s="8">
        <v>45751</v>
      </c>
      <c r="B3069" s="1" t="s">
        <v>50</v>
      </c>
      <c r="C3069" s="1" t="s">
        <v>58</v>
      </c>
      <c r="D3069" s="1">
        <v>142.75</v>
      </c>
      <c r="E3069" s="6">
        <v>3.13</v>
      </c>
      <c r="F3069" s="10">
        <v>0.75</v>
      </c>
      <c r="G3069" s="1">
        <v>27.6</v>
      </c>
      <c r="H3069" s="1">
        <v>23</v>
      </c>
      <c r="I3069" s="1">
        <v>27.9</v>
      </c>
      <c r="J3069" s="1">
        <v>0.12</v>
      </c>
      <c r="K3069" s="1">
        <v>406</v>
      </c>
      <c r="L3069" s="1">
        <v>305</v>
      </c>
      <c r="M3069" s="6">
        <f t="shared" si="297"/>
        <v>28.002781033573797</v>
      </c>
      <c r="N3069" s="1">
        <v>0.7</v>
      </c>
      <c r="O3069" s="11" cm="1">
        <f t="array" ref="O3069">ROUND(_xlfn.SWITCH(C3069,"建筑专教",IF(S3069&gt;0.1,1.38,1.28),"阶梯教室",IF(S3069&gt;0.1,1.15,1.05),"公共教室",IF(S3069&gt;0.1,1.22,1.12),IF(S3069&gt;0.1,1.2,1.1))+(MOD(ROW()*11,31)/31-0.5)*0.06,2)</f>
        <v>1.35</v>
      </c>
      <c r="P3069" s="12">
        <f t="shared" si="298"/>
        <v>0.01</v>
      </c>
      <c r="Q3069" s="13">
        <f t="shared" si="302"/>
        <v>0.99893576519578364</v>
      </c>
      <c r="R3069" s="1">
        <v>0</v>
      </c>
      <c r="S3069" s="1">
        <v>0.18</v>
      </c>
      <c r="T3069" s="1">
        <v>0.2</v>
      </c>
      <c r="U3069" s="4" t="s">
        <v>34</v>
      </c>
      <c r="V3069">
        <v>0.49</v>
      </c>
      <c r="W3069">
        <v>0.4</v>
      </c>
      <c r="X3069">
        <v>0.75</v>
      </c>
      <c r="Y3069">
        <v>2.38</v>
      </c>
      <c r="Z3069">
        <v>0.25</v>
      </c>
      <c r="AA3069" s="5">
        <f t="shared" si="299"/>
        <v>0.38</v>
      </c>
      <c r="AB3069" s="15" cm="1">
        <f t="array" ref="AB3069">_xlfn.SWITCH(U3069,"夏",122,"冬",90,"春",153,"秋",153,0)</f>
        <v>153</v>
      </c>
      <c r="AC3069" s="16">
        <f t="shared" si="300"/>
        <v>58.14</v>
      </c>
      <c r="AD3069" s="5">
        <f>IFERROR(AA3069/D3069,0)</f>
        <v>2.6619964973730297E-3</v>
      </c>
      <c r="AE3069" s="15">
        <f t="shared" si="301"/>
        <v>0.41917808219178082</v>
      </c>
      <c r="AF3069" s="5">
        <f>IFERROR(AD3069*AE3069*48,0)</f>
        <v>5.3560828155363095E-2</v>
      </c>
    </row>
    <row r="3070" spans="1:32" x14ac:dyDescent="0.15">
      <c r="A3070" s="8">
        <v>45751</v>
      </c>
      <c r="B3070" s="1" t="s">
        <v>50</v>
      </c>
      <c r="C3070" s="1" t="s">
        <v>58</v>
      </c>
      <c r="D3070" s="1">
        <v>142.75</v>
      </c>
      <c r="E3070" s="6">
        <v>3.13</v>
      </c>
      <c r="F3070" s="10">
        <v>0.77083333333333304</v>
      </c>
      <c r="G3070" s="1">
        <v>28</v>
      </c>
      <c r="H3070" s="1">
        <v>21</v>
      </c>
      <c r="I3070" s="1">
        <v>28.3</v>
      </c>
      <c r="J3070" s="1">
        <v>0.1</v>
      </c>
      <c r="K3070" s="1">
        <v>428</v>
      </c>
      <c r="L3070" s="1">
        <v>335</v>
      </c>
      <c r="M3070" s="6">
        <f t="shared" si="297"/>
        <v>28.391769497386576</v>
      </c>
      <c r="N3070" s="1">
        <v>0.7</v>
      </c>
      <c r="O3070" s="11" cm="1">
        <f t="array" ref="O3070">ROUND(_xlfn.SWITCH(C3070,"建筑专教",IF(S3070&gt;0.1,1.38,1.28),"阶梯教室",IF(S3070&gt;0.1,1.15,1.05),"公共教室",IF(S3070&gt;0.1,1.22,1.12),IF(S3070&gt;0.1,1.2,1.1))+(MOD(ROW()*11,31)/31-0.5)*0.06,2)</f>
        <v>1.37</v>
      </c>
      <c r="P3070" s="12">
        <f t="shared" si="298"/>
        <v>0.03</v>
      </c>
      <c r="Q3070" s="13">
        <f t="shared" si="302"/>
        <v>1.1021922628127301</v>
      </c>
      <c r="R3070" s="1">
        <v>0</v>
      </c>
      <c r="S3070" s="1">
        <v>0.18</v>
      </c>
      <c r="T3070" s="1">
        <v>0.28000000000000003</v>
      </c>
      <c r="U3070" s="4" t="s">
        <v>34</v>
      </c>
      <c r="V3070">
        <v>0.49</v>
      </c>
      <c r="W3070">
        <v>0.4</v>
      </c>
      <c r="X3070">
        <v>0.75</v>
      </c>
      <c r="Y3070">
        <v>2.38</v>
      </c>
      <c r="Z3070">
        <v>0.25</v>
      </c>
      <c r="AA3070" s="5">
        <f t="shared" si="299"/>
        <v>0.46</v>
      </c>
      <c r="AB3070" s="15" cm="1">
        <f t="array" ref="AB3070">_xlfn.SWITCH(U3070,"夏",122,"冬",90,"春",153,"秋",153,0)</f>
        <v>153</v>
      </c>
      <c r="AC3070" s="16">
        <f t="shared" si="300"/>
        <v>70.38000000000001</v>
      </c>
      <c r="AD3070" s="5">
        <f>IFERROR(AA3070/D3070,0)</f>
        <v>3.2224168126094572E-3</v>
      </c>
      <c r="AE3070" s="15">
        <f t="shared" si="301"/>
        <v>0.41917808219178082</v>
      </c>
      <c r="AF3070" s="5">
        <f>IFERROR(AD3070*AE3070*48,0)</f>
        <v>6.48367919775448E-2</v>
      </c>
    </row>
    <row r="3071" spans="1:32" x14ac:dyDescent="0.15">
      <c r="A3071" s="8">
        <v>45751</v>
      </c>
      <c r="B3071" s="1" t="s">
        <v>50</v>
      </c>
      <c r="C3071" s="1" t="s">
        <v>58</v>
      </c>
      <c r="D3071" s="1">
        <v>142.75</v>
      </c>
      <c r="E3071" s="6">
        <v>3.13</v>
      </c>
      <c r="F3071" s="10">
        <v>0.79166666666666696</v>
      </c>
      <c r="G3071" s="1">
        <v>28.4</v>
      </c>
      <c r="H3071" s="1">
        <v>19</v>
      </c>
      <c r="I3071" s="1">
        <v>28.7</v>
      </c>
      <c r="J3071" s="1">
        <v>0.08</v>
      </c>
      <c r="K3071" s="1">
        <v>428</v>
      </c>
      <c r="L3071" s="1">
        <v>365</v>
      </c>
      <c r="M3071" s="6">
        <f t="shared" si="297"/>
        <v>28.779955883521154</v>
      </c>
      <c r="N3071" s="1">
        <v>0.7</v>
      </c>
      <c r="O3071" s="11" cm="1">
        <f t="array" ref="O3071">ROUND(_xlfn.SWITCH(C3071,"建筑专教",IF(S3071&gt;0.1,1.38,1.28),"阶梯教室",IF(S3071&gt;0.1,1.15,1.05),"公共教室",IF(S3071&gt;0.1,1.22,1.12),IF(S3071&gt;0.1,1.2,1.1))+(MOD(ROW()*11,31)/31-0.5)*0.06,2)</f>
        <v>1.39</v>
      </c>
      <c r="P3071" s="12">
        <f t="shared" si="298"/>
        <v>0.03</v>
      </c>
      <c r="Q3071" s="13">
        <f t="shared" si="302"/>
        <v>1.2011931980062596</v>
      </c>
      <c r="R3071" s="1">
        <v>0</v>
      </c>
      <c r="S3071" s="1">
        <v>0.18</v>
      </c>
      <c r="T3071" s="1">
        <v>0.28000000000000003</v>
      </c>
      <c r="U3071" s="4" t="s">
        <v>34</v>
      </c>
      <c r="V3071">
        <v>0.49</v>
      </c>
      <c r="W3071">
        <v>0.4</v>
      </c>
      <c r="X3071">
        <v>0.75</v>
      </c>
      <c r="Y3071">
        <v>2.38</v>
      </c>
      <c r="Z3071">
        <v>0.25</v>
      </c>
      <c r="AA3071" s="5">
        <f t="shared" si="299"/>
        <v>0.46</v>
      </c>
      <c r="AB3071" s="15" cm="1">
        <f t="array" ref="AB3071">_xlfn.SWITCH(U3071,"夏",122,"冬",90,"春",153,"秋",153,0)</f>
        <v>153</v>
      </c>
      <c r="AC3071" s="16">
        <f t="shared" si="300"/>
        <v>70.38000000000001</v>
      </c>
      <c r="AD3071" s="5">
        <f>IFERROR(AA3071/D3071,0)</f>
        <v>3.2224168126094572E-3</v>
      </c>
      <c r="AE3071" s="15">
        <f t="shared" si="301"/>
        <v>0.41917808219178082</v>
      </c>
      <c r="AF3071" s="5">
        <f>IFERROR(AD3071*AE3071*48,0)</f>
        <v>6.48367919775448E-2</v>
      </c>
    </row>
    <row r="3072" spans="1:32" x14ac:dyDescent="0.15">
      <c r="A3072" s="8">
        <v>45751</v>
      </c>
      <c r="B3072" s="1" t="s">
        <v>50</v>
      </c>
      <c r="C3072" s="1" t="s">
        <v>58</v>
      </c>
      <c r="D3072" s="1">
        <v>142.75</v>
      </c>
      <c r="E3072" s="6">
        <v>3.13</v>
      </c>
      <c r="F3072" s="10">
        <v>0.8125</v>
      </c>
      <c r="G3072" s="1">
        <v>28.8</v>
      </c>
      <c r="H3072" s="1">
        <v>17</v>
      </c>
      <c r="I3072" s="1">
        <v>29.1</v>
      </c>
      <c r="J3072" s="1">
        <v>0.1</v>
      </c>
      <c r="K3072" s="1">
        <v>405</v>
      </c>
      <c r="L3072" s="1">
        <v>395</v>
      </c>
      <c r="M3072" s="6">
        <f t="shared" si="297"/>
        <v>29.191043171786077</v>
      </c>
      <c r="N3072" s="1">
        <v>0.7</v>
      </c>
      <c r="O3072" s="11" cm="1">
        <f t="array" ref="O3072">ROUND(_xlfn.SWITCH(C3072,"建筑专教",IF(S3072&gt;0.1,1.38,1.28),"阶梯教室",IF(S3072&gt;0.1,1.15,1.05),"公共教室",IF(S3072&gt;0.1,1.22,1.12),IF(S3072&gt;0.1,1.2,1.1))+(MOD(ROW()*11,31)/31-0.5)*0.06,2)</f>
        <v>1.35</v>
      </c>
      <c r="P3072" s="12">
        <f t="shared" si="298"/>
        <v>0.01</v>
      </c>
      <c r="Q3072" s="13">
        <f t="shared" si="302"/>
        <v>1.2619642266944593</v>
      </c>
      <c r="R3072" s="1">
        <v>0</v>
      </c>
      <c r="S3072" s="1">
        <v>0.18</v>
      </c>
      <c r="T3072" s="1">
        <v>0.2</v>
      </c>
      <c r="U3072" s="4" t="s">
        <v>34</v>
      </c>
      <c r="V3072">
        <v>0.49</v>
      </c>
      <c r="W3072">
        <v>0.4</v>
      </c>
      <c r="X3072">
        <v>0.75</v>
      </c>
      <c r="Y3072">
        <v>2.38</v>
      </c>
      <c r="Z3072">
        <v>0.25</v>
      </c>
      <c r="AA3072" s="5">
        <f t="shared" si="299"/>
        <v>0.38</v>
      </c>
      <c r="AB3072" s="15" cm="1">
        <f t="array" ref="AB3072">_xlfn.SWITCH(U3072,"夏",122,"冬",90,"春",153,"秋",153,0)</f>
        <v>153</v>
      </c>
      <c r="AC3072" s="16">
        <f t="shared" si="300"/>
        <v>58.14</v>
      </c>
      <c r="AD3072" s="5">
        <f>IFERROR(AA3072/D3072,0)</f>
        <v>2.6619964973730297E-3</v>
      </c>
      <c r="AE3072" s="15">
        <f t="shared" si="301"/>
        <v>0.41917808219178082</v>
      </c>
      <c r="AF3072" s="5">
        <f>IFERROR(AD3072*AE3072*48,0)</f>
        <v>5.3560828155363095E-2</v>
      </c>
    </row>
    <row r="3073" spans="1:32" x14ac:dyDescent="0.15">
      <c r="A3073" s="8">
        <v>45751</v>
      </c>
      <c r="B3073" s="1" t="s">
        <v>50</v>
      </c>
      <c r="C3073" s="1" t="s">
        <v>58</v>
      </c>
      <c r="D3073" s="1">
        <v>142.75</v>
      </c>
      <c r="E3073" s="6">
        <v>3.13</v>
      </c>
      <c r="F3073" s="10">
        <v>0.83333333333333304</v>
      </c>
      <c r="G3073" s="1">
        <v>29.2</v>
      </c>
      <c r="H3073" s="1">
        <v>15</v>
      </c>
      <c r="I3073" s="1">
        <v>29.5</v>
      </c>
      <c r="J3073" s="1">
        <v>0.12</v>
      </c>
      <c r="K3073" s="1">
        <v>405</v>
      </c>
      <c r="L3073" s="1">
        <v>425</v>
      </c>
      <c r="M3073" s="6">
        <f t="shared" si="297"/>
        <v>29.601160625014757</v>
      </c>
      <c r="N3073" s="1">
        <v>0.7</v>
      </c>
      <c r="O3073" s="11" cm="1">
        <f t="array" ref="O3073">ROUND(_xlfn.SWITCH(C3073,"建筑专教",IF(S3073&gt;0.1,1.38,1.28),"阶梯教室",IF(S3073&gt;0.1,1.15,1.05),"公共教室",IF(S3073&gt;0.1,1.22,1.12),IF(S3073&gt;0.1,1.2,1.1))+(MOD(ROW()*11,31)/31-0.5)*0.06,2)</f>
        <v>1.38</v>
      </c>
      <c r="P3073" s="12">
        <f t="shared" si="298"/>
        <v>0.01</v>
      </c>
      <c r="Q3073" s="13">
        <f t="shared" si="302"/>
        <v>1.3652436171360731</v>
      </c>
      <c r="R3073" s="1">
        <v>0</v>
      </c>
      <c r="S3073" s="1">
        <v>0.18</v>
      </c>
      <c r="T3073" s="1">
        <v>0.12</v>
      </c>
      <c r="U3073" s="4" t="s">
        <v>34</v>
      </c>
      <c r="V3073">
        <v>0.49</v>
      </c>
      <c r="W3073">
        <v>0.4</v>
      </c>
      <c r="X3073">
        <v>0.75</v>
      </c>
      <c r="Y3073">
        <v>2.38</v>
      </c>
      <c r="Z3073">
        <v>0.25</v>
      </c>
      <c r="AA3073" s="5">
        <f t="shared" si="299"/>
        <v>0.3</v>
      </c>
      <c r="AB3073" s="15" cm="1">
        <f t="array" ref="AB3073">_xlfn.SWITCH(U3073,"夏",122,"冬",90,"春",153,"秋",153,0)</f>
        <v>153</v>
      </c>
      <c r="AC3073" s="16">
        <f t="shared" si="300"/>
        <v>45.9</v>
      </c>
      <c r="AD3073" s="5">
        <f>IFERROR(AA3073/D3073,0)</f>
        <v>2.1015761821366022E-3</v>
      </c>
      <c r="AE3073" s="15">
        <f t="shared" si="301"/>
        <v>0.41917808219178082</v>
      </c>
      <c r="AF3073" s="5">
        <f>IFERROR(AD3073*AE3073*48,0)</f>
        <v>4.2284864333181391E-2</v>
      </c>
    </row>
    <row r="3074" spans="1:32" x14ac:dyDescent="0.15">
      <c r="A3074" s="8">
        <v>45751</v>
      </c>
      <c r="B3074" s="1" t="s">
        <v>50</v>
      </c>
      <c r="C3074" s="1" t="s">
        <v>58</v>
      </c>
      <c r="D3074" s="1">
        <v>142.75</v>
      </c>
      <c r="E3074" s="6">
        <v>3.13</v>
      </c>
      <c r="F3074" s="10">
        <v>0.85416666666666696</v>
      </c>
      <c r="G3074" s="1">
        <v>29.2</v>
      </c>
      <c r="H3074" s="1">
        <v>15</v>
      </c>
      <c r="I3074" s="1">
        <v>29.5</v>
      </c>
      <c r="J3074" s="1">
        <v>0.12</v>
      </c>
      <c r="K3074" s="1">
        <v>405</v>
      </c>
      <c r="L3074" s="1">
        <v>155</v>
      </c>
      <c r="M3074" s="6">
        <f t="shared" si="297"/>
        <v>29.601160625014757</v>
      </c>
      <c r="N3074" s="1">
        <v>0</v>
      </c>
      <c r="O3074" s="1">
        <v>0</v>
      </c>
      <c r="P3074" s="12">
        <f t="shared" si="298"/>
        <v>0</v>
      </c>
      <c r="Q3074" s="1">
        <v>0</v>
      </c>
      <c r="R3074" s="1">
        <v>0</v>
      </c>
      <c r="S3074" s="1">
        <v>0</v>
      </c>
      <c r="T3074" s="1">
        <v>0</v>
      </c>
      <c r="U3074" s="4" t="s">
        <v>34</v>
      </c>
      <c r="V3074">
        <v>0.49</v>
      </c>
      <c r="W3074">
        <v>0.4</v>
      </c>
      <c r="X3074">
        <v>0.75</v>
      </c>
      <c r="Y3074">
        <v>2.38</v>
      </c>
      <c r="Z3074">
        <v>0.25</v>
      </c>
      <c r="AA3074" s="5">
        <f t="shared" si="299"/>
        <v>0</v>
      </c>
      <c r="AB3074" s="15" cm="1">
        <f t="array" ref="AB3074">_xlfn.SWITCH(U3074,"夏",122,"冬",90,"春",153,"秋",153,0)</f>
        <v>153</v>
      </c>
      <c r="AC3074" s="16">
        <f t="shared" si="300"/>
        <v>0</v>
      </c>
      <c r="AD3074" s="5">
        <f>IFERROR(AA3074/D3074,0)</f>
        <v>0</v>
      </c>
      <c r="AE3074" s="15">
        <f t="shared" si="301"/>
        <v>0.41917808219178082</v>
      </c>
      <c r="AF3074" s="5">
        <f>IFERROR(AD3074*AE3074*48,0)</f>
        <v>0</v>
      </c>
    </row>
    <row r="3075" spans="1:32" x14ac:dyDescent="0.15">
      <c r="A3075" s="8">
        <v>45751</v>
      </c>
      <c r="B3075" s="1" t="s">
        <v>50</v>
      </c>
      <c r="C3075" s="1" t="s">
        <v>58</v>
      </c>
      <c r="D3075" s="1">
        <v>142.75</v>
      </c>
      <c r="E3075" s="6">
        <v>3.13</v>
      </c>
      <c r="F3075" s="10">
        <v>0.875</v>
      </c>
      <c r="G3075" s="1">
        <v>28.8</v>
      </c>
      <c r="H3075" s="1">
        <v>17</v>
      </c>
      <c r="I3075" s="1">
        <v>29.1</v>
      </c>
      <c r="J3075" s="1">
        <v>0.1</v>
      </c>
      <c r="K3075" s="1">
        <v>405</v>
      </c>
      <c r="L3075" s="1">
        <v>125</v>
      </c>
      <c r="M3075" s="6">
        <f t="shared" si="297"/>
        <v>29.191043171786077</v>
      </c>
      <c r="N3075" s="1">
        <v>0</v>
      </c>
      <c r="O3075" s="1">
        <v>0</v>
      </c>
      <c r="P3075" s="12">
        <f t="shared" si="298"/>
        <v>0</v>
      </c>
      <c r="Q3075" s="1">
        <v>0</v>
      </c>
      <c r="R3075" s="1">
        <v>0</v>
      </c>
      <c r="S3075" s="1">
        <v>0</v>
      </c>
      <c r="T3075" s="1">
        <v>0</v>
      </c>
      <c r="U3075" s="4" t="s">
        <v>34</v>
      </c>
      <c r="V3075">
        <v>0.49</v>
      </c>
      <c r="W3075">
        <v>0.4</v>
      </c>
      <c r="X3075">
        <v>0.75</v>
      </c>
      <c r="Y3075">
        <v>2.38</v>
      </c>
      <c r="Z3075">
        <v>0.25</v>
      </c>
      <c r="AA3075" s="5">
        <f t="shared" si="299"/>
        <v>0</v>
      </c>
      <c r="AB3075" s="15" cm="1">
        <f t="array" ref="AB3075">_xlfn.SWITCH(U3075,"夏",122,"冬",90,"春",153,"秋",153,0)</f>
        <v>153</v>
      </c>
      <c r="AC3075" s="16">
        <f t="shared" si="300"/>
        <v>0</v>
      </c>
      <c r="AD3075" s="5">
        <f>IFERROR(AA3075/D3075,0)</f>
        <v>0</v>
      </c>
      <c r="AE3075" s="15">
        <f t="shared" si="301"/>
        <v>0.41917808219178082</v>
      </c>
      <c r="AF3075" s="5">
        <f>IFERROR(AD3075*AE3075*48,0)</f>
        <v>0</v>
      </c>
    </row>
    <row r="3076" spans="1:32" x14ac:dyDescent="0.15">
      <c r="A3076" s="8">
        <v>45751</v>
      </c>
      <c r="B3076" s="1" t="s">
        <v>50</v>
      </c>
      <c r="C3076" s="1" t="s">
        <v>58</v>
      </c>
      <c r="D3076" s="1">
        <v>142.75</v>
      </c>
      <c r="E3076" s="6">
        <v>3.13</v>
      </c>
      <c r="F3076" s="10">
        <v>0.89583333333333304</v>
      </c>
      <c r="G3076" s="1">
        <v>28.4</v>
      </c>
      <c r="H3076" s="1">
        <v>19</v>
      </c>
      <c r="I3076" s="1">
        <v>28.7</v>
      </c>
      <c r="J3076" s="1">
        <v>0.08</v>
      </c>
      <c r="K3076" s="1">
        <v>405</v>
      </c>
      <c r="L3076" s="1">
        <v>100</v>
      </c>
      <c r="M3076" s="6">
        <f t="shared" si="297"/>
        <v>28.779955883521154</v>
      </c>
      <c r="N3076" s="1">
        <v>0</v>
      </c>
      <c r="O3076" s="1">
        <v>0</v>
      </c>
      <c r="P3076" s="12">
        <f t="shared" si="298"/>
        <v>0</v>
      </c>
      <c r="Q3076" s="1">
        <v>0</v>
      </c>
      <c r="R3076" s="1">
        <v>0</v>
      </c>
      <c r="S3076" s="1">
        <v>0</v>
      </c>
      <c r="T3076" s="1">
        <v>0</v>
      </c>
      <c r="U3076" s="4" t="s">
        <v>34</v>
      </c>
      <c r="V3076">
        <v>0.49</v>
      </c>
      <c r="W3076">
        <v>0.4</v>
      </c>
      <c r="X3076">
        <v>0.75</v>
      </c>
      <c r="Y3076">
        <v>2.38</v>
      </c>
      <c r="Z3076">
        <v>0.25</v>
      </c>
      <c r="AA3076" s="5">
        <f t="shared" si="299"/>
        <v>0</v>
      </c>
      <c r="AB3076" s="15" cm="1">
        <f t="array" ref="AB3076">_xlfn.SWITCH(U3076,"夏",122,"冬",90,"春",153,"秋",153,0)</f>
        <v>153</v>
      </c>
      <c r="AC3076" s="16">
        <f t="shared" si="300"/>
        <v>0</v>
      </c>
      <c r="AD3076" s="5">
        <f>IFERROR(AA3076/D3076,0)</f>
        <v>0</v>
      </c>
      <c r="AE3076" s="15">
        <f t="shared" si="301"/>
        <v>0.41917808219178082</v>
      </c>
      <c r="AF3076" s="5">
        <f>IFERROR(AD3076*AE3076*48,0)</f>
        <v>0</v>
      </c>
    </row>
    <row r="3077" spans="1:32" x14ac:dyDescent="0.15">
      <c r="A3077" s="8">
        <v>45751</v>
      </c>
      <c r="B3077" s="1" t="s">
        <v>50</v>
      </c>
      <c r="C3077" s="1" t="s">
        <v>58</v>
      </c>
      <c r="D3077" s="1">
        <v>142.75</v>
      </c>
      <c r="E3077" s="6">
        <v>3.13</v>
      </c>
      <c r="F3077" s="10">
        <v>0.91666666666666696</v>
      </c>
      <c r="G3077" s="1">
        <v>28</v>
      </c>
      <c r="H3077" s="1">
        <v>21</v>
      </c>
      <c r="I3077" s="1">
        <v>28.3</v>
      </c>
      <c r="J3077" s="1">
        <v>0.06</v>
      </c>
      <c r="K3077" s="1">
        <v>405</v>
      </c>
      <c r="L3077" s="1">
        <v>80</v>
      </c>
      <c r="M3077" s="6">
        <f t="shared" si="297"/>
        <v>28.367552501322166</v>
      </c>
      <c r="N3077" s="1">
        <v>0</v>
      </c>
      <c r="O3077" s="1">
        <v>0</v>
      </c>
      <c r="P3077" s="12">
        <f t="shared" si="298"/>
        <v>0</v>
      </c>
      <c r="Q3077" s="1">
        <v>0</v>
      </c>
      <c r="R3077" s="1">
        <v>0</v>
      </c>
      <c r="S3077" s="1">
        <v>0</v>
      </c>
      <c r="T3077" s="1">
        <v>0</v>
      </c>
      <c r="U3077" s="4" t="s">
        <v>34</v>
      </c>
      <c r="V3077">
        <v>0.49</v>
      </c>
      <c r="W3077">
        <v>0.4</v>
      </c>
      <c r="X3077">
        <v>0.75</v>
      </c>
      <c r="Y3077">
        <v>2.38</v>
      </c>
      <c r="Z3077">
        <v>0.25</v>
      </c>
      <c r="AA3077" s="5">
        <f t="shared" si="299"/>
        <v>0</v>
      </c>
      <c r="AB3077" s="15" cm="1">
        <f t="array" ref="AB3077">_xlfn.SWITCH(U3077,"夏",122,"冬",90,"春",153,"秋",153,0)</f>
        <v>153</v>
      </c>
      <c r="AC3077" s="16">
        <f t="shared" si="300"/>
        <v>0</v>
      </c>
      <c r="AD3077" s="5">
        <f>IFERROR(AA3077/D3077,0)</f>
        <v>0</v>
      </c>
      <c r="AE3077" s="15">
        <f t="shared" si="301"/>
        <v>0.41917808219178082</v>
      </c>
      <c r="AF3077" s="5">
        <f>IFERROR(AD3077*AE3077*48,0)</f>
        <v>0</v>
      </c>
    </row>
    <row r="3078" spans="1:32" x14ac:dyDescent="0.15">
      <c r="A3078" s="8">
        <v>45752</v>
      </c>
      <c r="B3078" s="1" t="s">
        <v>45</v>
      </c>
      <c r="C3078" s="1" t="s">
        <v>58</v>
      </c>
      <c r="D3078" s="1">
        <v>142.75</v>
      </c>
      <c r="E3078" s="6">
        <v>3.13</v>
      </c>
      <c r="F3078" s="10">
        <v>0.33333333333333298</v>
      </c>
      <c r="G3078" s="1">
        <v>19</v>
      </c>
      <c r="H3078" s="1">
        <v>60</v>
      </c>
      <c r="I3078" s="1">
        <v>19</v>
      </c>
      <c r="J3078" s="1">
        <v>0.1</v>
      </c>
      <c r="K3078" s="1">
        <v>408</v>
      </c>
      <c r="L3078" s="1">
        <v>100</v>
      </c>
      <c r="M3078" s="6">
        <f t="shared" si="297"/>
        <v>18.999999999999943</v>
      </c>
      <c r="N3078" s="1">
        <v>0</v>
      </c>
      <c r="O3078" s="1">
        <v>0</v>
      </c>
      <c r="P3078" s="12">
        <f t="shared" si="298"/>
        <v>0</v>
      </c>
      <c r="Q3078" s="1">
        <v>0</v>
      </c>
      <c r="R3078" s="1">
        <v>0</v>
      </c>
      <c r="S3078" s="1">
        <v>0</v>
      </c>
      <c r="T3078" s="1">
        <v>0</v>
      </c>
      <c r="U3078" s="4" t="s">
        <v>34</v>
      </c>
      <c r="V3078">
        <v>0.49</v>
      </c>
      <c r="W3078">
        <v>0.4</v>
      </c>
      <c r="X3078">
        <v>0.75</v>
      </c>
      <c r="Y3078">
        <v>2.38</v>
      </c>
      <c r="Z3078">
        <v>0.25</v>
      </c>
      <c r="AA3078" s="5">
        <f t="shared" si="299"/>
        <v>0</v>
      </c>
      <c r="AB3078" s="15" cm="1">
        <f t="array" ref="AB3078">_xlfn.SWITCH(U3078,"夏",122,"冬",90,"春",153,"秋",153,0)</f>
        <v>153</v>
      </c>
      <c r="AC3078" s="16">
        <f t="shared" si="300"/>
        <v>0</v>
      </c>
      <c r="AD3078" s="5">
        <f>IFERROR(AA3078/D3078,0)</f>
        <v>0</v>
      </c>
      <c r="AE3078" s="15">
        <f t="shared" si="301"/>
        <v>0.41917808219178082</v>
      </c>
      <c r="AF3078" s="5">
        <f>IFERROR(AD3078*AE3078*48,0)</f>
        <v>0</v>
      </c>
    </row>
    <row r="3079" spans="1:32" x14ac:dyDescent="0.15">
      <c r="A3079" s="8">
        <v>45752</v>
      </c>
      <c r="B3079" s="1" t="s">
        <v>45</v>
      </c>
      <c r="C3079" s="1" t="s">
        <v>58</v>
      </c>
      <c r="D3079" s="1">
        <v>142.75</v>
      </c>
      <c r="E3079" s="6">
        <v>3.13</v>
      </c>
      <c r="F3079" s="10">
        <v>0.35416666666666702</v>
      </c>
      <c r="G3079" s="1">
        <v>19.2</v>
      </c>
      <c r="H3079" s="1">
        <v>59.2</v>
      </c>
      <c r="I3079" s="1">
        <v>19.2</v>
      </c>
      <c r="J3079" s="1">
        <v>0.1</v>
      </c>
      <c r="K3079" s="1">
        <v>408</v>
      </c>
      <c r="L3079" s="1">
        <v>113</v>
      </c>
      <c r="M3079" s="6">
        <f t="shared" si="297"/>
        <v>19.199999999999989</v>
      </c>
      <c r="N3079" s="1">
        <v>0</v>
      </c>
      <c r="O3079" s="1">
        <v>0</v>
      </c>
      <c r="P3079" s="12">
        <f t="shared" si="298"/>
        <v>0</v>
      </c>
      <c r="Q3079" s="1">
        <v>0</v>
      </c>
      <c r="R3079" s="1">
        <v>0</v>
      </c>
      <c r="S3079" s="1">
        <v>0</v>
      </c>
      <c r="T3079" s="1">
        <v>0</v>
      </c>
      <c r="U3079" s="4" t="s">
        <v>34</v>
      </c>
      <c r="V3079">
        <v>0.49</v>
      </c>
      <c r="W3079">
        <v>0.4</v>
      </c>
      <c r="X3079">
        <v>0.75</v>
      </c>
      <c r="Y3079">
        <v>2.38</v>
      </c>
      <c r="Z3079">
        <v>0.25</v>
      </c>
      <c r="AA3079" s="5">
        <f t="shared" si="299"/>
        <v>0</v>
      </c>
      <c r="AB3079" s="15" cm="1">
        <f t="array" ref="AB3079">_xlfn.SWITCH(U3079,"夏",122,"冬",90,"春",153,"秋",153,0)</f>
        <v>153</v>
      </c>
      <c r="AC3079" s="16">
        <f t="shared" si="300"/>
        <v>0</v>
      </c>
      <c r="AD3079" s="5">
        <f>IFERROR(AA3079/D3079,0)</f>
        <v>0</v>
      </c>
      <c r="AE3079" s="15">
        <f t="shared" si="301"/>
        <v>0.41917808219178082</v>
      </c>
      <c r="AF3079" s="5">
        <f>IFERROR(AD3079*AE3079*48,0)</f>
        <v>0</v>
      </c>
    </row>
    <row r="3080" spans="1:32" x14ac:dyDescent="0.15">
      <c r="A3080" s="8">
        <v>45752</v>
      </c>
      <c r="B3080" s="1" t="s">
        <v>45</v>
      </c>
      <c r="C3080" s="1" t="s">
        <v>58</v>
      </c>
      <c r="D3080" s="1">
        <v>142.75</v>
      </c>
      <c r="E3080" s="6">
        <v>3.13</v>
      </c>
      <c r="F3080" s="10">
        <v>0.375</v>
      </c>
      <c r="G3080" s="1">
        <v>19.3</v>
      </c>
      <c r="H3080" s="1">
        <v>58.3</v>
      </c>
      <c r="I3080" s="1">
        <v>19.3</v>
      </c>
      <c r="J3080" s="1">
        <v>0.1</v>
      </c>
      <c r="K3080" s="1">
        <v>508</v>
      </c>
      <c r="L3080" s="1">
        <v>125</v>
      </c>
      <c r="M3080" s="6">
        <f t="shared" si="297"/>
        <v>19.300000000000068</v>
      </c>
      <c r="N3080" s="1">
        <v>0.7</v>
      </c>
      <c r="O3080" s="11" cm="1">
        <f t="array" ref="O3080">ROUND(_xlfn.SWITCH(C3080,"建筑专教",IF(S3080&gt;0.1,1.38,1.28),"阶梯教室",IF(S3080&gt;0.1,1.15,1.05),"公共教室",IF(S3080&gt;0.1,1.22,1.12),IF(S3080&gt;0.1,1.2,1.1))+(MOD(ROW()*11,31)/31-0.5)*0.06,2)</f>
        <v>1.3</v>
      </c>
      <c r="P3080" s="12">
        <f t="shared" si="298"/>
        <v>0.13</v>
      </c>
      <c r="Q3080" s="13">
        <f t="shared" si="302"/>
        <v>-1.2306672734147954</v>
      </c>
      <c r="R3080" s="1">
        <v>0</v>
      </c>
      <c r="S3080" s="1">
        <v>0</v>
      </c>
      <c r="T3080" s="1">
        <v>0.15</v>
      </c>
      <c r="U3080" s="4" t="s">
        <v>34</v>
      </c>
      <c r="V3080">
        <v>0.49</v>
      </c>
      <c r="W3080">
        <v>0.4</v>
      </c>
      <c r="X3080">
        <v>0.75</v>
      </c>
      <c r="Y3080">
        <v>2.38</v>
      </c>
      <c r="Z3080">
        <v>0.25</v>
      </c>
      <c r="AA3080" s="5">
        <f t="shared" si="299"/>
        <v>0.15</v>
      </c>
      <c r="AB3080" s="15" cm="1">
        <f t="array" ref="AB3080">_xlfn.SWITCH(U3080,"夏",122,"冬",90,"春",153,"秋",153,0)</f>
        <v>153</v>
      </c>
      <c r="AC3080" s="16">
        <f t="shared" si="300"/>
        <v>22.95</v>
      </c>
      <c r="AD3080" s="5">
        <f>IFERROR(AA3080/D3080,0)</f>
        <v>1.0507880910683011E-3</v>
      </c>
      <c r="AE3080" s="15">
        <f t="shared" si="301"/>
        <v>0.41917808219178082</v>
      </c>
      <c r="AF3080" s="5">
        <f>IFERROR(AD3080*AE3080*48,0)</f>
        <v>2.1142432166590695E-2</v>
      </c>
    </row>
    <row r="3081" spans="1:32" x14ac:dyDescent="0.15">
      <c r="A3081" s="8">
        <v>45752</v>
      </c>
      <c r="B3081" s="1" t="s">
        <v>45</v>
      </c>
      <c r="C3081" s="1" t="s">
        <v>58</v>
      </c>
      <c r="D3081" s="1">
        <v>142.75</v>
      </c>
      <c r="E3081" s="6">
        <v>3.13</v>
      </c>
      <c r="F3081" s="10">
        <v>0.39583333333333298</v>
      </c>
      <c r="G3081" s="1">
        <v>19.5</v>
      </c>
      <c r="H3081" s="1">
        <v>57.5</v>
      </c>
      <c r="I3081" s="1">
        <v>19.5</v>
      </c>
      <c r="J3081" s="1">
        <v>0.1</v>
      </c>
      <c r="K3081" s="1">
        <v>508</v>
      </c>
      <c r="L3081" s="1">
        <v>138</v>
      </c>
      <c r="M3081" s="6">
        <f t="shared" si="297"/>
        <v>19.499999999999943</v>
      </c>
      <c r="N3081" s="1">
        <v>0.7</v>
      </c>
      <c r="O3081" s="11" cm="1">
        <f t="array" ref="O3081">ROUND(_xlfn.SWITCH(C3081,"建筑专教",IF(S3081&gt;0.1,1.38,1.28),"阶梯教室",IF(S3081&gt;0.1,1.15,1.05),"公共教室",IF(S3081&gt;0.1,1.22,1.12),IF(S3081&gt;0.1,1.2,1.1))+(MOD(ROW()*11,31)/31-0.5)*0.06,2)</f>
        <v>1.27</v>
      </c>
      <c r="P3081" s="12">
        <f t="shared" si="298"/>
        <v>0.13</v>
      </c>
      <c r="Q3081" s="13">
        <f t="shared" si="302"/>
        <v>-1.2607031682531875</v>
      </c>
      <c r="R3081" s="1">
        <v>0</v>
      </c>
      <c r="S3081" s="1">
        <v>0</v>
      </c>
      <c r="T3081" s="1">
        <v>0.15</v>
      </c>
      <c r="U3081" s="4" t="s">
        <v>34</v>
      </c>
      <c r="V3081">
        <v>0.49</v>
      </c>
      <c r="W3081">
        <v>0.4</v>
      </c>
      <c r="X3081">
        <v>0.75</v>
      </c>
      <c r="Y3081">
        <v>2.38</v>
      </c>
      <c r="Z3081">
        <v>0.25</v>
      </c>
      <c r="AA3081" s="5">
        <f t="shared" si="299"/>
        <v>0.15</v>
      </c>
      <c r="AB3081" s="15" cm="1">
        <f t="array" ref="AB3081">_xlfn.SWITCH(U3081,"夏",122,"冬",90,"春",153,"秋",153,0)</f>
        <v>153</v>
      </c>
      <c r="AC3081" s="16">
        <f t="shared" si="300"/>
        <v>22.95</v>
      </c>
      <c r="AD3081" s="5">
        <f>IFERROR(AA3081/D3081,0)</f>
        <v>1.0507880910683011E-3</v>
      </c>
      <c r="AE3081" s="15">
        <f t="shared" si="301"/>
        <v>0.41917808219178082</v>
      </c>
      <c r="AF3081" s="5">
        <f>IFERROR(AD3081*AE3081*48,0)</f>
        <v>2.1142432166590695E-2</v>
      </c>
    </row>
    <row r="3082" spans="1:32" x14ac:dyDescent="0.15">
      <c r="A3082" s="8">
        <v>45752</v>
      </c>
      <c r="B3082" s="1" t="s">
        <v>45</v>
      </c>
      <c r="C3082" s="1" t="s">
        <v>58</v>
      </c>
      <c r="D3082" s="1">
        <v>142.75</v>
      </c>
      <c r="E3082" s="6">
        <v>3.13</v>
      </c>
      <c r="F3082" s="10">
        <v>0.41666666666666702</v>
      </c>
      <c r="G3082" s="1">
        <v>19.7</v>
      </c>
      <c r="H3082" s="1">
        <v>56.7</v>
      </c>
      <c r="I3082" s="1">
        <v>19.7</v>
      </c>
      <c r="J3082" s="1">
        <v>0.1</v>
      </c>
      <c r="K3082" s="1">
        <v>508</v>
      </c>
      <c r="L3082" s="1">
        <v>150</v>
      </c>
      <c r="M3082" s="6">
        <f t="shared" si="297"/>
        <v>19.699999999999875</v>
      </c>
      <c r="N3082" s="1">
        <v>0.7</v>
      </c>
      <c r="O3082" s="11" cm="1">
        <f t="array" ref="O3082">ROUND(_xlfn.SWITCH(C3082,"建筑专教",IF(S3082&gt;0.1,1.38,1.28),"阶梯教室",IF(S3082&gt;0.1,1.15,1.05),"公共教室",IF(S3082&gt;0.1,1.22,1.12),IF(S3082&gt;0.1,1.2,1.1))+(MOD(ROW()*11,31)/31-0.5)*0.06,2)</f>
        <v>1.29</v>
      </c>
      <c r="P3082" s="12">
        <f t="shared" si="298"/>
        <v>0.13</v>
      </c>
      <c r="Q3082" s="13">
        <f t="shared" si="302"/>
        <v>-1.1468574871936106</v>
      </c>
      <c r="R3082" s="1">
        <v>0</v>
      </c>
      <c r="S3082" s="1">
        <v>0</v>
      </c>
      <c r="T3082" s="1">
        <v>0.15</v>
      </c>
      <c r="U3082" s="4" t="s">
        <v>34</v>
      </c>
      <c r="V3082">
        <v>0.49</v>
      </c>
      <c r="W3082">
        <v>0.4</v>
      </c>
      <c r="X3082">
        <v>0.75</v>
      </c>
      <c r="Y3082">
        <v>2.38</v>
      </c>
      <c r="Z3082">
        <v>0.25</v>
      </c>
      <c r="AA3082" s="5">
        <f t="shared" si="299"/>
        <v>0.15</v>
      </c>
      <c r="AB3082" s="15" cm="1">
        <f t="array" ref="AB3082">_xlfn.SWITCH(U3082,"夏",122,"冬",90,"春",153,"秋",153,0)</f>
        <v>153</v>
      </c>
      <c r="AC3082" s="16">
        <f t="shared" si="300"/>
        <v>22.95</v>
      </c>
      <c r="AD3082" s="5">
        <f>IFERROR(AA3082/D3082,0)</f>
        <v>1.0507880910683011E-3</v>
      </c>
      <c r="AE3082" s="15">
        <f t="shared" si="301"/>
        <v>0.41917808219178082</v>
      </c>
      <c r="AF3082" s="5">
        <f>IFERROR(AD3082*AE3082*48,0)</f>
        <v>2.1142432166590695E-2</v>
      </c>
    </row>
    <row r="3083" spans="1:32" x14ac:dyDescent="0.15">
      <c r="A3083" s="8">
        <v>45752</v>
      </c>
      <c r="B3083" s="1" t="s">
        <v>45</v>
      </c>
      <c r="C3083" s="1" t="s">
        <v>58</v>
      </c>
      <c r="D3083" s="1">
        <v>142.75</v>
      </c>
      <c r="E3083" s="6">
        <v>3.13</v>
      </c>
      <c r="F3083" s="10">
        <v>0.4375</v>
      </c>
      <c r="G3083" s="1">
        <v>19.899999999999999</v>
      </c>
      <c r="H3083" s="1">
        <v>55.8</v>
      </c>
      <c r="I3083" s="1">
        <v>19.899999999999999</v>
      </c>
      <c r="J3083" s="1">
        <v>0.1</v>
      </c>
      <c r="K3083" s="1">
        <v>508</v>
      </c>
      <c r="L3083" s="1">
        <v>163</v>
      </c>
      <c r="M3083" s="6">
        <f t="shared" si="297"/>
        <v>19.900000000000034</v>
      </c>
      <c r="N3083" s="1">
        <v>0.7</v>
      </c>
      <c r="O3083" s="11" cm="1">
        <f t="array" ref="O3083">ROUND(_xlfn.SWITCH(C3083,"建筑专教",IF(S3083&gt;0.1,1.38,1.28),"阶梯教室",IF(S3083&gt;0.1,1.15,1.05),"公共教室",IF(S3083&gt;0.1,1.22,1.12),IF(S3083&gt;0.1,1.2,1.1))+(MOD(ROW()*11,31)/31-0.5)*0.06,2)</f>
        <v>1.31</v>
      </c>
      <c r="P3083" s="12">
        <f t="shared" si="298"/>
        <v>0.13</v>
      </c>
      <c r="Q3083" s="13">
        <f t="shared" si="302"/>
        <v>-1.0372933455143545</v>
      </c>
      <c r="R3083" s="1">
        <v>0</v>
      </c>
      <c r="S3083" s="1">
        <v>0</v>
      </c>
      <c r="T3083" s="1">
        <v>0.15</v>
      </c>
      <c r="U3083" s="4" t="s">
        <v>34</v>
      </c>
      <c r="V3083">
        <v>0.49</v>
      </c>
      <c r="W3083">
        <v>0.4</v>
      </c>
      <c r="X3083">
        <v>0.75</v>
      </c>
      <c r="Y3083">
        <v>2.38</v>
      </c>
      <c r="Z3083">
        <v>0.25</v>
      </c>
      <c r="AA3083" s="5">
        <f t="shared" si="299"/>
        <v>0.15</v>
      </c>
      <c r="AB3083" s="15" cm="1">
        <f t="array" ref="AB3083">_xlfn.SWITCH(U3083,"夏",122,"冬",90,"春",153,"秋",153,0)</f>
        <v>153</v>
      </c>
      <c r="AC3083" s="16">
        <f t="shared" si="300"/>
        <v>22.95</v>
      </c>
      <c r="AD3083" s="5">
        <f>IFERROR(AA3083/D3083,0)</f>
        <v>1.0507880910683011E-3</v>
      </c>
      <c r="AE3083" s="15">
        <f t="shared" si="301"/>
        <v>0.41917808219178082</v>
      </c>
      <c r="AF3083" s="5">
        <f>IFERROR(AD3083*AE3083*48,0)</f>
        <v>2.1142432166590695E-2</v>
      </c>
    </row>
    <row r="3084" spans="1:32" x14ac:dyDescent="0.15">
      <c r="A3084" s="8">
        <v>45752</v>
      </c>
      <c r="B3084" s="1" t="s">
        <v>45</v>
      </c>
      <c r="C3084" s="1" t="s">
        <v>58</v>
      </c>
      <c r="D3084" s="1">
        <v>142.75</v>
      </c>
      <c r="E3084" s="6">
        <v>3.13</v>
      </c>
      <c r="F3084" s="10">
        <v>0.45833333333333298</v>
      </c>
      <c r="G3084" s="1">
        <v>20.100000000000001</v>
      </c>
      <c r="H3084" s="1">
        <v>55</v>
      </c>
      <c r="I3084" s="1">
        <v>20.100000000000001</v>
      </c>
      <c r="J3084" s="1">
        <v>0.1</v>
      </c>
      <c r="K3084" s="1">
        <v>508</v>
      </c>
      <c r="L3084" s="1">
        <v>175</v>
      </c>
      <c r="M3084" s="6">
        <f t="shared" si="297"/>
        <v>20.10000000000008</v>
      </c>
      <c r="N3084" s="1">
        <v>0.7</v>
      </c>
      <c r="O3084" s="11" cm="1">
        <f t="array" ref="O3084">ROUND(_xlfn.SWITCH(C3084,"建筑专教",IF(S3084&gt;0.1,1.38,1.28),"阶梯教室",IF(S3084&gt;0.1,1.15,1.05),"公共教室",IF(S3084&gt;0.1,1.22,1.12),IF(S3084&gt;0.1,1.2,1.1))+(MOD(ROW()*11,31)/31-0.5)*0.06,2)</f>
        <v>1.27</v>
      </c>
      <c r="P3084" s="12">
        <f t="shared" si="298"/>
        <v>0.13</v>
      </c>
      <c r="Q3084" s="13">
        <f t="shared" si="302"/>
        <v>-1.0899724860925681</v>
      </c>
      <c r="R3084" s="1">
        <v>0</v>
      </c>
      <c r="S3084" s="1">
        <v>0</v>
      </c>
      <c r="T3084" s="1">
        <v>0.15</v>
      </c>
      <c r="U3084" s="4" t="s">
        <v>34</v>
      </c>
      <c r="V3084">
        <v>0.49</v>
      </c>
      <c r="W3084">
        <v>0.4</v>
      </c>
      <c r="X3084">
        <v>0.75</v>
      </c>
      <c r="Y3084">
        <v>2.38</v>
      </c>
      <c r="Z3084">
        <v>0.25</v>
      </c>
      <c r="AA3084" s="5">
        <f t="shared" si="299"/>
        <v>0.15</v>
      </c>
      <c r="AB3084" s="15" cm="1">
        <f t="array" ref="AB3084">_xlfn.SWITCH(U3084,"夏",122,"冬",90,"春",153,"秋",153,0)</f>
        <v>153</v>
      </c>
      <c r="AC3084" s="16">
        <f t="shared" si="300"/>
        <v>22.95</v>
      </c>
      <c r="AD3084" s="5">
        <f>IFERROR(AA3084/D3084,0)</f>
        <v>1.0507880910683011E-3</v>
      </c>
      <c r="AE3084" s="15">
        <f t="shared" si="301"/>
        <v>0.41917808219178082</v>
      </c>
      <c r="AF3084" s="5">
        <f>IFERROR(AD3084*AE3084*48,0)</f>
        <v>2.1142432166590695E-2</v>
      </c>
    </row>
    <row r="3085" spans="1:32" x14ac:dyDescent="0.15">
      <c r="A3085" s="8">
        <v>45752</v>
      </c>
      <c r="B3085" s="1" t="s">
        <v>45</v>
      </c>
      <c r="C3085" s="1" t="s">
        <v>58</v>
      </c>
      <c r="D3085" s="1">
        <v>142.75</v>
      </c>
      <c r="E3085" s="6">
        <v>3.13</v>
      </c>
      <c r="F3085" s="10">
        <v>0.47916666666666702</v>
      </c>
      <c r="G3085" s="1">
        <v>20.3</v>
      </c>
      <c r="H3085" s="1">
        <v>54.2</v>
      </c>
      <c r="I3085" s="1">
        <v>20.3</v>
      </c>
      <c r="J3085" s="1">
        <v>0.1</v>
      </c>
      <c r="K3085" s="1">
        <v>508</v>
      </c>
      <c r="L3085" s="1">
        <v>188</v>
      </c>
      <c r="M3085" s="6">
        <f t="shared" si="297"/>
        <v>20.299999999999955</v>
      </c>
      <c r="N3085" s="1">
        <v>0.7</v>
      </c>
      <c r="O3085" s="11" cm="1">
        <f t="array" ref="O3085">ROUND(_xlfn.SWITCH(C3085,"建筑专教",IF(S3085&gt;0.1,1.38,1.28),"阶梯教室",IF(S3085&gt;0.1,1.15,1.05),"公共教室",IF(S3085&gt;0.1,1.22,1.12),IF(S3085&gt;0.1,1.2,1.1))+(MOD(ROW()*11,31)/31-0.5)*0.06,2)</f>
        <v>1.29</v>
      </c>
      <c r="P3085" s="12">
        <f t="shared" si="298"/>
        <v>0.13</v>
      </c>
      <c r="Q3085" s="13">
        <f t="shared" si="302"/>
        <v>-0.97975029628065347</v>
      </c>
      <c r="R3085" s="1">
        <v>0</v>
      </c>
      <c r="S3085" s="1">
        <v>0</v>
      </c>
      <c r="T3085" s="1">
        <v>0.15</v>
      </c>
      <c r="U3085" s="4" t="s">
        <v>34</v>
      </c>
      <c r="V3085">
        <v>0.49</v>
      </c>
      <c r="W3085">
        <v>0.4</v>
      </c>
      <c r="X3085">
        <v>0.75</v>
      </c>
      <c r="Y3085">
        <v>2.38</v>
      </c>
      <c r="Z3085">
        <v>0.25</v>
      </c>
      <c r="AA3085" s="5">
        <f t="shared" si="299"/>
        <v>0.15</v>
      </c>
      <c r="AB3085" s="15" cm="1">
        <f t="array" ref="AB3085">_xlfn.SWITCH(U3085,"夏",122,"冬",90,"春",153,"秋",153,0)</f>
        <v>153</v>
      </c>
      <c r="AC3085" s="16">
        <f t="shared" si="300"/>
        <v>22.95</v>
      </c>
      <c r="AD3085" s="5">
        <f>IFERROR(AA3085/D3085,0)</f>
        <v>1.0507880910683011E-3</v>
      </c>
      <c r="AE3085" s="15">
        <f t="shared" si="301"/>
        <v>0.41917808219178082</v>
      </c>
      <c r="AF3085" s="5">
        <f>IFERROR(AD3085*AE3085*48,0)</f>
        <v>2.1142432166590695E-2</v>
      </c>
    </row>
    <row r="3086" spans="1:32" x14ac:dyDescent="0.15">
      <c r="A3086" s="8">
        <v>45752</v>
      </c>
      <c r="B3086" s="1" t="s">
        <v>45</v>
      </c>
      <c r="C3086" s="1" t="s">
        <v>58</v>
      </c>
      <c r="D3086" s="1">
        <v>142.75</v>
      </c>
      <c r="E3086" s="6">
        <v>3.13</v>
      </c>
      <c r="F3086" s="10">
        <v>0.5</v>
      </c>
      <c r="G3086" s="1">
        <v>20.5</v>
      </c>
      <c r="H3086" s="1">
        <v>53.3</v>
      </c>
      <c r="I3086" s="1">
        <v>20.5</v>
      </c>
      <c r="J3086" s="1">
        <v>0.1</v>
      </c>
      <c r="K3086" s="1">
        <v>408</v>
      </c>
      <c r="L3086" s="1">
        <v>200</v>
      </c>
      <c r="M3086" s="6">
        <f t="shared" si="297"/>
        <v>20.499999999999886</v>
      </c>
      <c r="N3086" s="1">
        <v>0</v>
      </c>
      <c r="O3086" s="1">
        <v>0</v>
      </c>
      <c r="P3086" s="12">
        <f t="shared" si="298"/>
        <v>0</v>
      </c>
      <c r="Q3086" s="1">
        <v>0</v>
      </c>
      <c r="R3086" s="1">
        <v>0</v>
      </c>
      <c r="S3086" s="1">
        <v>0</v>
      </c>
      <c r="T3086" s="1">
        <v>0</v>
      </c>
      <c r="U3086" s="4" t="s">
        <v>34</v>
      </c>
      <c r="V3086">
        <v>0.49</v>
      </c>
      <c r="W3086">
        <v>0.4</v>
      </c>
      <c r="X3086">
        <v>0.75</v>
      </c>
      <c r="Y3086">
        <v>2.38</v>
      </c>
      <c r="Z3086">
        <v>0.25</v>
      </c>
      <c r="AA3086" s="5">
        <f t="shared" si="299"/>
        <v>0</v>
      </c>
      <c r="AB3086" s="15" cm="1">
        <f t="array" ref="AB3086">_xlfn.SWITCH(U3086,"夏",122,"冬",90,"春",153,"秋",153,0)</f>
        <v>153</v>
      </c>
      <c r="AC3086" s="16">
        <f t="shared" si="300"/>
        <v>0</v>
      </c>
      <c r="AD3086" s="5">
        <f>IFERROR(AA3086/D3086,0)</f>
        <v>0</v>
      </c>
      <c r="AE3086" s="15">
        <f t="shared" si="301"/>
        <v>0.41917808219178082</v>
      </c>
      <c r="AF3086" s="5">
        <f>IFERROR(AD3086*AE3086*48,0)</f>
        <v>0</v>
      </c>
    </row>
    <row r="3087" spans="1:32" x14ac:dyDescent="0.15">
      <c r="A3087" s="8">
        <v>45752</v>
      </c>
      <c r="B3087" s="1" t="s">
        <v>45</v>
      </c>
      <c r="C3087" s="1" t="s">
        <v>58</v>
      </c>
      <c r="D3087" s="1">
        <v>142.75</v>
      </c>
      <c r="E3087" s="6">
        <v>3.13</v>
      </c>
      <c r="F3087" s="10">
        <v>0.52083333333333304</v>
      </c>
      <c r="G3087" s="1">
        <v>20.7</v>
      </c>
      <c r="H3087" s="1">
        <v>52.5</v>
      </c>
      <c r="I3087" s="1">
        <v>20.7</v>
      </c>
      <c r="J3087" s="1">
        <v>0.1</v>
      </c>
      <c r="K3087" s="1">
        <v>408</v>
      </c>
      <c r="L3087" s="1">
        <v>213</v>
      </c>
      <c r="M3087" s="6">
        <f t="shared" si="297"/>
        <v>20.700000000000102</v>
      </c>
      <c r="N3087" s="1">
        <v>0</v>
      </c>
      <c r="O3087" s="1">
        <v>0</v>
      </c>
      <c r="P3087" s="12">
        <f t="shared" si="298"/>
        <v>0</v>
      </c>
      <c r="Q3087" s="1">
        <v>0</v>
      </c>
      <c r="R3087" s="1">
        <v>0</v>
      </c>
      <c r="S3087" s="1">
        <v>0</v>
      </c>
      <c r="T3087" s="1">
        <v>0</v>
      </c>
      <c r="U3087" s="4" t="s">
        <v>34</v>
      </c>
      <c r="V3087">
        <v>0.49</v>
      </c>
      <c r="W3087">
        <v>0.4</v>
      </c>
      <c r="X3087">
        <v>0.75</v>
      </c>
      <c r="Y3087">
        <v>2.38</v>
      </c>
      <c r="Z3087">
        <v>0.25</v>
      </c>
      <c r="AA3087" s="5">
        <f t="shared" si="299"/>
        <v>0</v>
      </c>
      <c r="AB3087" s="15" cm="1">
        <f t="array" ref="AB3087">_xlfn.SWITCH(U3087,"夏",122,"冬",90,"春",153,"秋",153,0)</f>
        <v>153</v>
      </c>
      <c r="AC3087" s="16">
        <f t="shared" si="300"/>
        <v>0</v>
      </c>
      <c r="AD3087" s="5">
        <f>IFERROR(AA3087/D3087,0)</f>
        <v>0</v>
      </c>
      <c r="AE3087" s="15">
        <f t="shared" si="301"/>
        <v>0.41917808219178082</v>
      </c>
      <c r="AF3087" s="5">
        <f>IFERROR(AD3087*AE3087*48,0)</f>
        <v>0</v>
      </c>
    </row>
    <row r="3088" spans="1:32" x14ac:dyDescent="0.15">
      <c r="A3088" s="8">
        <v>45752</v>
      </c>
      <c r="B3088" s="1" t="s">
        <v>45</v>
      </c>
      <c r="C3088" s="1" t="s">
        <v>58</v>
      </c>
      <c r="D3088" s="1">
        <v>142.75</v>
      </c>
      <c r="E3088" s="6">
        <v>3.13</v>
      </c>
      <c r="F3088" s="10">
        <v>0.54166666666666696</v>
      </c>
      <c r="G3088" s="1">
        <v>20.9</v>
      </c>
      <c r="H3088" s="1">
        <v>51.7</v>
      </c>
      <c r="I3088" s="1">
        <v>20.9</v>
      </c>
      <c r="J3088" s="1">
        <v>0.1</v>
      </c>
      <c r="K3088" s="1">
        <v>408</v>
      </c>
      <c r="L3088" s="1">
        <v>225</v>
      </c>
      <c r="M3088" s="6">
        <f t="shared" si="297"/>
        <v>20.900000000000091</v>
      </c>
      <c r="N3088" s="1">
        <v>0</v>
      </c>
      <c r="O3088" s="1">
        <v>0</v>
      </c>
      <c r="P3088" s="12">
        <f t="shared" si="298"/>
        <v>0</v>
      </c>
      <c r="Q3088" s="1">
        <v>0</v>
      </c>
      <c r="R3088" s="1">
        <v>0</v>
      </c>
      <c r="S3088" s="1">
        <v>0</v>
      </c>
      <c r="T3088" s="1">
        <v>0</v>
      </c>
      <c r="U3088" s="4" t="s">
        <v>34</v>
      </c>
      <c r="V3088">
        <v>0.49</v>
      </c>
      <c r="W3088">
        <v>0.4</v>
      </c>
      <c r="X3088">
        <v>0.75</v>
      </c>
      <c r="Y3088">
        <v>2.38</v>
      </c>
      <c r="Z3088">
        <v>0.25</v>
      </c>
      <c r="AA3088" s="5">
        <f t="shared" si="299"/>
        <v>0</v>
      </c>
      <c r="AB3088" s="15" cm="1">
        <f t="array" ref="AB3088">_xlfn.SWITCH(U3088,"夏",122,"冬",90,"春",153,"秋",153,0)</f>
        <v>153</v>
      </c>
      <c r="AC3088" s="16">
        <f t="shared" si="300"/>
        <v>0</v>
      </c>
      <c r="AD3088" s="5">
        <f>IFERROR(AA3088/D3088,0)</f>
        <v>0</v>
      </c>
      <c r="AE3088" s="15">
        <f t="shared" si="301"/>
        <v>0.41917808219178082</v>
      </c>
      <c r="AF3088" s="5">
        <f>IFERROR(AD3088*AE3088*48,0)</f>
        <v>0</v>
      </c>
    </row>
    <row r="3089" spans="1:32" x14ac:dyDescent="0.15">
      <c r="A3089" s="8">
        <v>45752</v>
      </c>
      <c r="B3089" s="1" t="s">
        <v>45</v>
      </c>
      <c r="C3089" s="1" t="s">
        <v>58</v>
      </c>
      <c r="D3089" s="1">
        <v>142.75</v>
      </c>
      <c r="E3089" s="6">
        <v>3.13</v>
      </c>
      <c r="F3089" s="10">
        <v>0.5625</v>
      </c>
      <c r="G3089" s="1">
        <v>21.1</v>
      </c>
      <c r="H3089" s="1">
        <v>50.8</v>
      </c>
      <c r="I3089" s="1">
        <v>21.1</v>
      </c>
      <c r="J3089" s="1">
        <v>0.1</v>
      </c>
      <c r="K3089" s="1">
        <v>528</v>
      </c>
      <c r="L3089" s="1">
        <v>238</v>
      </c>
      <c r="M3089" s="6">
        <f t="shared" si="297"/>
        <v>21.100000000000136</v>
      </c>
      <c r="N3089" s="1">
        <v>0.7</v>
      </c>
      <c r="O3089" s="11" cm="1">
        <f t="array" ref="O3089">ROUND(_xlfn.SWITCH(C3089,"建筑专教",IF(S3089&gt;0.1,1.38,1.28),"阶梯教室",IF(S3089&gt;0.1,1.15,1.05),"公共教室",IF(S3089&gt;0.1,1.22,1.12),IF(S3089&gt;0.1,1.2,1.1))+(MOD(ROW()*11,31)/31-0.5)*0.06,2)</f>
        <v>1.26</v>
      </c>
      <c r="P3089" s="12">
        <f t="shared" si="298"/>
        <v>0.15</v>
      </c>
      <c r="Q3089" s="13">
        <f t="shared" si="302"/>
        <v>-0.83497154173012433</v>
      </c>
      <c r="R3089" s="1">
        <v>0</v>
      </c>
      <c r="S3089" s="1">
        <v>0</v>
      </c>
      <c r="T3089" s="1">
        <v>0.15</v>
      </c>
      <c r="U3089" s="4" t="s">
        <v>34</v>
      </c>
      <c r="V3089">
        <v>0.49</v>
      </c>
      <c r="W3089">
        <v>0.4</v>
      </c>
      <c r="X3089">
        <v>0.75</v>
      </c>
      <c r="Y3089">
        <v>2.38</v>
      </c>
      <c r="Z3089">
        <v>0.25</v>
      </c>
      <c r="AA3089" s="5">
        <f t="shared" si="299"/>
        <v>0.15</v>
      </c>
      <c r="AB3089" s="15" cm="1">
        <f t="array" ref="AB3089">_xlfn.SWITCH(U3089,"夏",122,"冬",90,"春",153,"秋",153,0)</f>
        <v>153</v>
      </c>
      <c r="AC3089" s="16">
        <f t="shared" si="300"/>
        <v>22.95</v>
      </c>
      <c r="AD3089" s="5">
        <f>IFERROR(AA3089/D3089,0)</f>
        <v>1.0507880910683011E-3</v>
      </c>
      <c r="AE3089" s="15">
        <f t="shared" si="301"/>
        <v>0.41917808219178082</v>
      </c>
      <c r="AF3089" s="5">
        <f>IFERROR(AD3089*AE3089*48,0)</f>
        <v>2.1142432166590695E-2</v>
      </c>
    </row>
    <row r="3090" spans="1:32" x14ac:dyDescent="0.15">
      <c r="A3090" s="8">
        <v>45752</v>
      </c>
      <c r="B3090" s="1" t="s">
        <v>45</v>
      </c>
      <c r="C3090" s="1" t="s">
        <v>58</v>
      </c>
      <c r="D3090" s="1">
        <v>142.75</v>
      </c>
      <c r="E3090" s="6">
        <v>3.13</v>
      </c>
      <c r="F3090" s="10">
        <v>0.58333333333333304</v>
      </c>
      <c r="G3090" s="1">
        <v>21.3</v>
      </c>
      <c r="H3090" s="1">
        <v>50</v>
      </c>
      <c r="I3090" s="1">
        <v>21.3</v>
      </c>
      <c r="J3090" s="1">
        <v>0.1</v>
      </c>
      <c r="K3090" s="1">
        <v>528</v>
      </c>
      <c r="L3090" s="1">
        <v>250</v>
      </c>
      <c r="M3090" s="6">
        <f t="shared" si="297"/>
        <v>21.299999999999898</v>
      </c>
      <c r="N3090" s="1">
        <v>0.7</v>
      </c>
      <c r="O3090" s="11" cm="1">
        <f t="array" ref="O3090">ROUND(_xlfn.SWITCH(C3090,"建筑专教",IF(S3090&gt;0.1,1.38,1.28),"阶梯教室",IF(S3090&gt;0.1,1.15,1.05),"公共教室",IF(S3090&gt;0.1,1.22,1.12),IF(S3090&gt;0.1,1.2,1.1))+(MOD(ROW()*11,31)/31-0.5)*0.06,2)</f>
        <v>1.28</v>
      </c>
      <c r="P3090" s="12">
        <f t="shared" si="298"/>
        <v>0.15</v>
      </c>
      <c r="Q3090" s="13">
        <f t="shared" si="302"/>
        <v>-0.72930657084243089</v>
      </c>
      <c r="R3090" s="1">
        <v>0</v>
      </c>
      <c r="S3090" s="1">
        <v>0</v>
      </c>
      <c r="T3090" s="1">
        <v>0.15</v>
      </c>
      <c r="U3090" s="4" t="s">
        <v>34</v>
      </c>
      <c r="V3090">
        <v>0.49</v>
      </c>
      <c r="W3090">
        <v>0.4</v>
      </c>
      <c r="X3090">
        <v>0.75</v>
      </c>
      <c r="Y3090">
        <v>2.38</v>
      </c>
      <c r="Z3090">
        <v>0.25</v>
      </c>
      <c r="AA3090" s="5">
        <f t="shared" si="299"/>
        <v>0.15</v>
      </c>
      <c r="AB3090" s="15" cm="1">
        <f t="array" ref="AB3090">_xlfn.SWITCH(U3090,"夏",122,"冬",90,"春",153,"秋",153,0)</f>
        <v>153</v>
      </c>
      <c r="AC3090" s="16">
        <f t="shared" si="300"/>
        <v>22.95</v>
      </c>
      <c r="AD3090" s="5">
        <f>IFERROR(AA3090/D3090,0)</f>
        <v>1.0507880910683011E-3</v>
      </c>
      <c r="AE3090" s="15">
        <f t="shared" si="301"/>
        <v>0.41917808219178082</v>
      </c>
      <c r="AF3090" s="5">
        <f>IFERROR(AD3090*AE3090*48,0)</f>
        <v>2.1142432166590695E-2</v>
      </c>
    </row>
    <row r="3091" spans="1:32" x14ac:dyDescent="0.15">
      <c r="A3091" s="8">
        <v>45752</v>
      </c>
      <c r="B3091" s="1" t="s">
        <v>45</v>
      </c>
      <c r="C3091" s="1" t="s">
        <v>58</v>
      </c>
      <c r="D3091" s="1">
        <v>142.75</v>
      </c>
      <c r="E3091" s="6">
        <v>3.13</v>
      </c>
      <c r="F3091" s="10">
        <v>0.60416666666666696</v>
      </c>
      <c r="G3091" s="1">
        <v>21.2</v>
      </c>
      <c r="H3091" s="1">
        <v>50.3</v>
      </c>
      <c r="I3091" s="1">
        <v>21.2</v>
      </c>
      <c r="J3091" s="1">
        <v>0.1</v>
      </c>
      <c r="K3091" s="1">
        <v>528</v>
      </c>
      <c r="L3091" s="1">
        <v>263</v>
      </c>
      <c r="M3091" s="6">
        <f t="shared" si="297"/>
        <v>21.200000000000045</v>
      </c>
      <c r="N3091" s="1">
        <v>0.7</v>
      </c>
      <c r="O3091" s="11" cm="1">
        <f t="array" ref="O3091">ROUND(_xlfn.SWITCH(C3091,"建筑专教",IF(S3091&gt;0.1,1.38,1.28),"阶梯教室",IF(S3091&gt;0.1,1.15,1.05),"公共教室",IF(S3091&gt;0.1,1.22,1.12),IF(S3091&gt;0.1,1.2,1.1))+(MOD(ROW()*11,31)/31-0.5)*0.06,2)</f>
        <v>1.3</v>
      </c>
      <c r="P3091" s="12">
        <f t="shared" si="298"/>
        <v>0.15</v>
      </c>
      <c r="Q3091" s="13">
        <f t="shared" si="302"/>
        <v>-0.70847564279548392</v>
      </c>
      <c r="R3091" s="1">
        <v>0</v>
      </c>
      <c r="S3091" s="1">
        <v>0</v>
      </c>
      <c r="T3091" s="1">
        <v>0.15</v>
      </c>
      <c r="U3091" s="4" t="s">
        <v>34</v>
      </c>
      <c r="V3091">
        <v>0.49</v>
      </c>
      <c r="W3091">
        <v>0.4</v>
      </c>
      <c r="X3091">
        <v>0.75</v>
      </c>
      <c r="Y3091">
        <v>2.38</v>
      </c>
      <c r="Z3091">
        <v>0.25</v>
      </c>
      <c r="AA3091" s="5">
        <f t="shared" si="299"/>
        <v>0.15</v>
      </c>
      <c r="AB3091" s="15" cm="1">
        <f t="array" ref="AB3091">_xlfn.SWITCH(U3091,"夏",122,"冬",90,"春",153,"秋",153,0)</f>
        <v>153</v>
      </c>
      <c r="AC3091" s="16">
        <f t="shared" si="300"/>
        <v>22.95</v>
      </c>
      <c r="AD3091" s="5">
        <f>IFERROR(AA3091/D3091,0)</f>
        <v>1.0507880910683011E-3</v>
      </c>
      <c r="AE3091" s="15">
        <f t="shared" si="301"/>
        <v>0.41917808219178082</v>
      </c>
      <c r="AF3091" s="5">
        <f>IFERROR(AD3091*AE3091*48,0)</f>
        <v>2.1142432166590695E-2</v>
      </c>
    </row>
    <row r="3092" spans="1:32" x14ac:dyDescent="0.15">
      <c r="A3092" s="8">
        <v>45752</v>
      </c>
      <c r="B3092" s="1" t="s">
        <v>45</v>
      </c>
      <c r="C3092" s="1" t="s">
        <v>58</v>
      </c>
      <c r="D3092" s="1">
        <v>142.75</v>
      </c>
      <c r="E3092" s="6">
        <v>3.13</v>
      </c>
      <c r="F3092" s="10">
        <v>0.625</v>
      </c>
      <c r="G3092" s="1">
        <v>21.1</v>
      </c>
      <c r="H3092" s="1">
        <v>50.6</v>
      </c>
      <c r="I3092" s="1">
        <v>21.1</v>
      </c>
      <c r="J3092" s="1">
        <v>0.1</v>
      </c>
      <c r="K3092" s="1">
        <v>528</v>
      </c>
      <c r="L3092" s="1">
        <v>275</v>
      </c>
      <c r="M3092" s="6">
        <f t="shared" si="297"/>
        <v>21.100000000000136</v>
      </c>
      <c r="N3092" s="1">
        <v>0.7</v>
      </c>
      <c r="O3092" s="11" cm="1">
        <f t="array" ref="O3092">ROUND(_xlfn.SWITCH(C3092,"建筑专教",IF(S3092&gt;0.1,1.38,1.28),"阶梯教室",IF(S3092&gt;0.1,1.15,1.05),"公共教室",IF(S3092&gt;0.1,1.22,1.12),IF(S3092&gt;0.1,1.2,1.1))+(MOD(ROW()*11,31)/31-0.5)*0.06,2)</f>
        <v>1.26</v>
      </c>
      <c r="P3092" s="12">
        <f t="shared" si="298"/>
        <v>0.15</v>
      </c>
      <c r="Q3092" s="13">
        <f t="shared" si="302"/>
        <v>-0.83497260918283456</v>
      </c>
      <c r="R3092" s="1">
        <v>0</v>
      </c>
      <c r="S3092" s="1">
        <v>0</v>
      </c>
      <c r="T3092" s="1">
        <v>0.15</v>
      </c>
      <c r="U3092" s="4" t="s">
        <v>34</v>
      </c>
      <c r="V3092">
        <v>0.49</v>
      </c>
      <c r="W3092">
        <v>0.4</v>
      </c>
      <c r="X3092">
        <v>0.75</v>
      </c>
      <c r="Y3092">
        <v>2.38</v>
      </c>
      <c r="Z3092">
        <v>0.25</v>
      </c>
      <c r="AA3092" s="5">
        <f t="shared" si="299"/>
        <v>0.15</v>
      </c>
      <c r="AB3092" s="15" cm="1">
        <f t="array" ref="AB3092">_xlfn.SWITCH(U3092,"夏",122,"冬",90,"春",153,"秋",153,0)</f>
        <v>153</v>
      </c>
      <c r="AC3092" s="16">
        <f t="shared" si="300"/>
        <v>22.95</v>
      </c>
      <c r="AD3092" s="5">
        <f>IFERROR(AA3092/D3092,0)</f>
        <v>1.0507880910683011E-3</v>
      </c>
      <c r="AE3092" s="15">
        <f t="shared" si="301"/>
        <v>0.41917808219178082</v>
      </c>
      <c r="AF3092" s="5">
        <f>IFERROR(AD3092*AE3092*48,0)</f>
        <v>2.1142432166590695E-2</v>
      </c>
    </row>
    <row r="3093" spans="1:32" x14ac:dyDescent="0.15">
      <c r="A3093" s="8">
        <v>45752</v>
      </c>
      <c r="B3093" s="1" t="s">
        <v>45</v>
      </c>
      <c r="C3093" s="1" t="s">
        <v>58</v>
      </c>
      <c r="D3093" s="1">
        <v>142.75</v>
      </c>
      <c r="E3093" s="6">
        <v>3.13</v>
      </c>
      <c r="F3093" s="10">
        <v>0.64583333333333304</v>
      </c>
      <c r="G3093" s="1">
        <v>21</v>
      </c>
      <c r="H3093" s="1">
        <v>50.9</v>
      </c>
      <c r="I3093" s="1">
        <v>21</v>
      </c>
      <c r="J3093" s="1">
        <v>0.1</v>
      </c>
      <c r="K3093" s="1">
        <v>528</v>
      </c>
      <c r="L3093" s="1">
        <v>288</v>
      </c>
      <c r="M3093" s="6">
        <f t="shared" si="297"/>
        <v>21.000000000000057</v>
      </c>
      <c r="N3093" s="1">
        <v>0.7</v>
      </c>
      <c r="O3093" s="11" cm="1">
        <f t="array" ref="O3093">ROUND(_xlfn.SWITCH(C3093,"建筑专教",IF(S3093&gt;0.1,1.38,1.28),"阶梯教室",IF(S3093&gt;0.1,1.15,1.05),"公共教室",IF(S3093&gt;0.1,1.22,1.12),IF(S3093&gt;0.1,1.2,1.1))+(MOD(ROW()*11,31)/31-0.5)*0.06,2)</f>
        <v>1.28</v>
      </c>
      <c r="P3093" s="12">
        <f t="shared" si="298"/>
        <v>0.15</v>
      </c>
      <c r="Q3093" s="13">
        <f t="shared" si="302"/>
        <v>-0.81189491175094786</v>
      </c>
      <c r="R3093" s="1">
        <v>0</v>
      </c>
      <c r="S3093" s="1">
        <v>0</v>
      </c>
      <c r="T3093" s="1">
        <v>0.15</v>
      </c>
      <c r="U3093" s="4" t="s">
        <v>34</v>
      </c>
      <c r="V3093">
        <v>0.49</v>
      </c>
      <c r="W3093">
        <v>0.4</v>
      </c>
      <c r="X3093">
        <v>0.75</v>
      </c>
      <c r="Y3093">
        <v>2.38</v>
      </c>
      <c r="Z3093">
        <v>0.25</v>
      </c>
      <c r="AA3093" s="5">
        <f t="shared" si="299"/>
        <v>0.15</v>
      </c>
      <c r="AB3093" s="15" cm="1">
        <f t="array" ref="AB3093">_xlfn.SWITCH(U3093,"夏",122,"冬",90,"春",153,"秋",153,0)</f>
        <v>153</v>
      </c>
      <c r="AC3093" s="16">
        <f t="shared" si="300"/>
        <v>22.95</v>
      </c>
      <c r="AD3093" s="5">
        <f>IFERROR(AA3093/D3093,0)</f>
        <v>1.0507880910683011E-3</v>
      </c>
      <c r="AE3093" s="15">
        <f t="shared" si="301"/>
        <v>0.41917808219178082</v>
      </c>
      <c r="AF3093" s="5">
        <f>IFERROR(AD3093*AE3093*48,0)</f>
        <v>2.1142432166590695E-2</v>
      </c>
    </row>
    <row r="3094" spans="1:32" x14ac:dyDescent="0.15">
      <c r="A3094" s="8">
        <v>45752</v>
      </c>
      <c r="B3094" s="1" t="s">
        <v>45</v>
      </c>
      <c r="C3094" s="1" t="s">
        <v>58</v>
      </c>
      <c r="D3094" s="1">
        <v>142.75</v>
      </c>
      <c r="E3094" s="6">
        <v>3.13</v>
      </c>
      <c r="F3094" s="10">
        <v>0.66666666666666696</v>
      </c>
      <c r="G3094" s="1">
        <v>20.9</v>
      </c>
      <c r="H3094" s="1">
        <v>51.3</v>
      </c>
      <c r="I3094" s="1">
        <v>20.9</v>
      </c>
      <c r="J3094" s="1">
        <v>0.1</v>
      </c>
      <c r="K3094" s="1">
        <v>528</v>
      </c>
      <c r="L3094" s="1">
        <v>300</v>
      </c>
      <c r="M3094" s="6">
        <f t="shared" si="297"/>
        <v>20.900000000000091</v>
      </c>
      <c r="N3094" s="1">
        <v>0.7</v>
      </c>
      <c r="O3094" s="11" cm="1">
        <f t="array" ref="O3094">ROUND(_xlfn.SWITCH(C3094,"建筑专教",IF(S3094&gt;0.1,1.38,1.28),"阶梯教室",IF(S3094&gt;0.1,1.15,1.05),"公共教室",IF(S3094&gt;0.1,1.22,1.12),IF(S3094&gt;0.1,1.2,1.1))+(MOD(ROW()*11,31)/31-0.5)*0.06,2)</f>
        <v>1.3</v>
      </c>
      <c r="P3094" s="12">
        <f t="shared" si="298"/>
        <v>0.15</v>
      </c>
      <c r="Q3094" s="13">
        <f t="shared" si="302"/>
        <v>-0.78975683825970922</v>
      </c>
      <c r="R3094" s="1">
        <v>0</v>
      </c>
      <c r="S3094" s="1">
        <v>0</v>
      </c>
      <c r="T3094" s="1">
        <v>0.15</v>
      </c>
      <c r="U3094" s="4" t="s">
        <v>34</v>
      </c>
      <c r="V3094">
        <v>0.49</v>
      </c>
      <c r="W3094">
        <v>0.4</v>
      </c>
      <c r="X3094">
        <v>0.75</v>
      </c>
      <c r="Y3094">
        <v>2.38</v>
      </c>
      <c r="Z3094">
        <v>0.25</v>
      </c>
      <c r="AA3094" s="5">
        <f t="shared" si="299"/>
        <v>0.15</v>
      </c>
      <c r="AB3094" s="15" cm="1">
        <f t="array" ref="AB3094">_xlfn.SWITCH(U3094,"夏",122,"冬",90,"春",153,"秋",153,0)</f>
        <v>153</v>
      </c>
      <c r="AC3094" s="16">
        <f t="shared" si="300"/>
        <v>22.95</v>
      </c>
      <c r="AD3094" s="5">
        <f>IFERROR(AA3094/D3094,0)</f>
        <v>1.0507880910683011E-3</v>
      </c>
      <c r="AE3094" s="15">
        <f t="shared" si="301"/>
        <v>0.41917808219178082</v>
      </c>
      <c r="AF3094" s="5">
        <f>IFERROR(AD3094*AE3094*48,0)</f>
        <v>2.1142432166590695E-2</v>
      </c>
    </row>
    <row r="3095" spans="1:32" x14ac:dyDescent="0.15">
      <c r="A3095" s="8">
        <v>45752</v>
      </c>
      <c r="B3095" s="1" t="s">
        <v>45</v>
      </c>
      <c r="C3095" s="1" t="s">
        <v>58</v>
      </c>
      <c r="D3095" s="1">
        <v>142.75</v>
      </c>
      <c r="E3095" s="6">
        <v>3.13</v>
      </c>
      <c r="F3095" s="10">
        <v>0.6875</v>
      </c>
      <c r="G3095" s="1">
        <v>20.8</v>
      </c>
      <c r="H3095" s="1">
        <v>51.6</v>
      </c>
      <c r="I3095" s="1">
        <v>20.8</v>
      </c>
      <c r="J3095" s="1">
        <v>0.1</v>
      </c>
      <c r="K3095" s="1">
        <v>528</v>
      </c>
      <c r="L3095" s="1">
        <v>313</v>
      </c>
      <c r="M3095" s="6">
        <f t="shared" si="297"/>
        <v>20.799999999999898</v>
      </c>
      <c r="N3095" s="1">
        <v>0.7</v>
      </c>
      <c r="O3095" s="11" cm="1">
        <f t="array" ref="O3095">ROUND(_xlfn.SWITCH(C3095,"建筑专教",IF(S3095&gt;0.1,1.38,1.28),"阶梯教室",IF(S3095&gt;0.1,1.15,1.05),"公共教室",IF(S3095&gt;0.1,1.22,1.12),IF(S3095&gt;0.1,1.2,1.1))+(MOD(ROW()*11,31)/31-0.5)*0.06,2)</f>
        <v>1.26</v>
      </c>
      <c r="P3095" s="12">
        <f t="shared" si="298"/>
        <v>0.15</v>
      </c>
      <c r="Q3095" s="13">
        <f t="shared" si="302"/>
        <v>-0.91938568530800935</v>
      </c>
      <c r="R3095" s="1">
        <v>0</v>
      </c>
      <c r="S3095" s="1">
        <v>0</v>
      </c>
      <c r="T3095" s="1">
        <v>0.15</v>
      </c>
      <c r="U3095" s="4" t="s">
        <v>34</v>
      </c>
      <c r="V3095">
        <v>0.49</v>
      </c>
      <c r="W3095">
        <v>0.4</v>
      </c>
      <c r="X3095">
        <v>0.75</v>
      </c>
      <c r="Y3095">
        <v>2.38</v>
      </c>
      <c r="Z3095">
        <v>0.25</v>
      </c>
      <c r="AA3095" s="5">
        <f t="shared" si="299"/>
        <v>0.15</v>
      </c>
      <c r="AB3095" s="15" cm="1">
        <f t="array" ref="AB3095">_xlfn.SWITCH(U3095,"夏",122,"冬",90,"春",153,"秋",153,0)</f>
        <v>153</v>
      </c>
      <c r="AC3095" s="16">
        <f t="shared" si="300"/>
        <v>22.95</v>
      </c>
      <c r="AD3095" s="5">
        <f>IFERROR(AA3095/D3095,0)</f>
        <v>1.0507880910683011E-3</v>
      </c>
      <c r="AE3095" s="15">
        <f t="shared" si="301"/>
        <v>0.41917808219178082</v>
      </c>
      <c r="AF3095" s="5">
        <f>IFERROR(AD3095*AE3095*48,0)</f>
        <v>2.1142432166590695E-2</v>
      </c>
    </row>
    <row r="3096" spans="1:32" x14ac:dyDescent="0.15">
      <c r="A3096" s="8">
        <v>45752</v>
      </c>
      <c r="B3096" s="1" t="s">
        <v>45</v>
      </c>
      <c r="C3096" s="1" t="s">
        <v>58</v>
      </c>
      <c r="D3096" s="1">
        <v>142.75</v>
      </c>
      <c r="E3096" s="6">
        <v>3.13</v>
      </c>
      <c r="F3096" s="10">
        <v>0.70833333333333304</v>
      </c>
      <c r="G3096" s="1">
        <v>20.7</v>
      </c>
      <c r="H3096" s="1">
        <v>51.9</v>
      </c>
      <c r="I3096" s="1">
        <v>20.7</v>
      </c>
      <c r="J3096" s="1">
        <v>0.1</v>
      </c>
      <c r="K3096" s="1">
        <v>528</v>
      </c>
      <c r="L3096" s="1">
        <v>325</v>
      </c>
      <c r="M3096" s="6">
        <f t="shared" si="297"/>
        <v>20.700000000000102</v>
      </c>
      <c r="N3096" s="1">
        <v>0.7</v>
      </c>
      <c r="O3096" s="11" cm="1">
        <f t="array" ref="O3096">ROUND(_xlfn.SWITCH(C3096,"建筑专教",IF(S3096&gt;0.1,1.38,1.28),"阶梯教室",IF(S3096&gt;0.1,1.15,1.05),"公共教室",IF(S3096&gt;0.1,1.22,1.12),IF(S3096&gt;0.1,1.2,1.1))+(MOD(ROW()*11,31)/31-0.5)*0.06,2)</f>
        <v>1.28</v>
      </c>
      <c r="P3096" s="12">
        <f t="shared" si="298"/>
        <v>0.15</v>
      </c>
      <c r="Q3096" s="13">
        <f t="shared" si="302"/>
        <v>-0.89493569386303518</v>
      </c>
      <c r="R3096" s="1">
        <v>0</v>
      </c>
      <c r="S3096" s="1">
        <v>0</v>
      </c>
      <c r="T3096" s="1">
        <v>0.15</v>
      </c>
      <c r="U3096" s="4" t="s">
        <v>34</v>
      </c>
      <c r="V3096">
        <v>0.49</v>
      </c>
      <c r="W3096">
        <v>0.4</v>
      </c>
      <c r="X3096">
        <v>0.75</v>
      </c>
      <c r="Y3096">
        <v>2.38</v>
      </c>
      <c r="Z3096">
        <v>0.25</v>
      </c>
      <c r="AA3096" s="5">
        <f t="shared" si="299"/>
        <v>0.15</v>
      </c>
      <c r="AB3096" s="15" cm="1">
        <f t="array" ref="AB3096">_xlfn.SWITCH(U3096,"夏",122,"冬",90,"春",153,"秋",153,0)</f>
        <v>153</v>
      </c>
      <c r="AC3096" s="16">
        <f t="shared" si="300"/>
        <v>22.95</v>
      </c>
      <c r="AD3096" s="5">
        <f>IFERROR(AA3096/D3096,0)</f>
        <v>1.0507880910683011E-3</v>
      </c>
      <c r="AE3096" s="15">
        <f t="shared" si="301"/>
        <v>0.41917808219178082</v>
      </c>
      <c r="AF3096" s="5">
        <f>IFERROR(AD3096*AE3096*48,0)</f>
        <v>2.1142432166590695E-2</v>
      </c>
    </row>
    <row r="3097" spans="1:32" x14ac:dyDescent="0.15">
      <c r="A3097" s="8">
        <v>45752</v>
      </c>
      <c r="B3097" s="1" t="s">
        <v>45</v>
      </c>
      <c r="C3097" s="1" t="s">
        <v>58</v>
      </c>
      <c r="D3097" s="1">
        <v>142.75</v>
      </c>
      <c r="E3097" s="6">
        <v>3.13</v>
      </c>
      <c r="F3097" s="10">
        <v>0.72916666666666696</v>
      </c>
      <c r="G3097" s="1">
        <v>20.6</v>
      </c>
      <c r="H3097" s="1">
        <v>52.2</v>
      </c>
      <c r="I3097" s="1">
        <v>20.6</v>
      </c>
      <c r="J3097" s="1">
        <v>0.1</v>
      </c>
      <c r="K3097" s="1">
        <v>408</v>
      </c>
      <c r="L3097" s="1">
        <v>338</v>
      </c>
      <c r="M3097" s="6">
        <f t="shared" si="297"/>
        <v>20.600000000000023</v>
      </c>
      <c r="N3097" s="1">
        <v>0</v>
      </c>
      <c r="O3097" s="1">
        <v>0</v>
      </c>
      <c r="P3097" s="12">
        <f t="shared" si="298"/>
        <v>0</v>
      </c>
      <c r="Q3097" s="1">
        <v>0</v>
      </c>
      <c r="R3097" s="1">
        <v>0</v>
      </c>
      <c r="S3097" s="1">
        <v>0</v>
      </c>
      <c r="T3097" s="1">
        <v>0</v>
      </c>
      <c r="U3097" s="4" t="s">
        <v>34</v>
      </c>
      <c r="V3097">
        <v>0.49</v>
      </c>
      <c r="W3097">
        <v>0.4</v>
      </c>
      <c r="X3097">
        <v>0.75</v>
      </c>
      <c r="Y3097">
        <v>2.38</v>
      </c>
      <c r="Z3097">
        <v>0.25</v>
      </c>
      <c r="AA3097" s="5">
        <f t="shared" si="299"/>
        <v>0</v>
      </c>
      <c r="AB3097" s="15" cm="1">
        <f t="array" ref="AB3097">_xlfn.SWITCH(U3097,"夏",122,"冬",90,"春",153,"秋",153,0)</f>
        <v>153</v>
      </c>
      <c r="AC3097" s="16">
        <f t="shared" si="300"/>
        <v>0</v>
      </c>
      <c r="AD3097" s="5">
        <f>IFERROR(AA3097/D3097,0)</f>
        <v>0</v>
      </c>
      <c r="AE3097" s="15">
        <f t="shared" si="301"/>
        <v>0.41917808219178082</v>
      </c>
      <c r="AF3097" s="5">
        <f>IFERROR(AD3097*AE3097*48,0)</f>
        <v>0</v>
      </c>
    </row>
    <row r="3098" spans="1:32" x14ac:dyDescent="0.15">
      <c r="A3098" s="8">
        <v>45752</v>
      </c>
      <c r="B3098" s="1" t="s">
        <v>45</v>
      </c>
      <c r="C3098" s="1" t="s">
        <v>58</v>
      </c>
      <c r="D3098" s="1">
        <v>142.75</v>
      </c>
      <c r="E3098" s="6">
        <v>3.13</v>
      </c>
      <c r="F3098" s="10">
        <v>0.75</v>
      </c>
      <c r="G3098" s="1">
        <v>20.5</v>
      </c>
      <c r="H3098" s="1">
        <v>52.5</v>
      </c>
      <c r="I3098" s="1">
        <v>20.5</v>
      </c>
      <c r="J3098" s="1">
        <v>0.1</v>
      </c>
      <c r="K3098" s="1">
        <v>408</v>
      </c>
      <c r="L3098" s="1">
        <v>350</v>
      </c>
      <c r="M3098" s="6">
        <f t="shared" si="297"/>
        <v>20.499999999999886</v>
      </c>
      <c r="N3098" s="1">
        <v>0</v>
      </c>
      <c r="O3098" s="1">
        <v>0</v>
      </c>
      <c r="P3098" s="12">
        <f t="shared" si="298"/>
        <v>0</v>
      </c>
      <c r="Q3098" s="1">
        <v>0</v>
      </c>
      <c r="R3098" s="1">
        <v>0</v>
      </c>
      <c r="S3098" s="1">
        <v>0</v>
      </c>
      <c r="T3098" s="1">
        <v>0</v>
      </c>
      <c r="U3098" s="4" t="s">
        <v>34</v>
      </c>
      <c r="V3098">
        <v>0.49</v>
      </c>
      <c r="W3098">
        <v>0.4</v>
      </c>
      <c r="X3098">
        <v>0.75</v>
      </c>
      <c r="Y3098">
        <v>2.38</v>
      </c>
      <c r="Z3098">
        <v>0.25</v>
      </c>
      <c r="AA3098" s="5">
        <f t="shared" si="299"/>
        <v>0</v>
      </c>
      <c r="AB3098" s="15" cm="1">
        <f t="array" ref="AB3098">_xlfn.SWITCH(U3098,"夏",122,"冬",90,"春",153,"秋",153,0)</f>
        <v>153</v>
      </c>
      <c r="AC3098" s="16">
        <f t="shared" si="300"/>
        <v>0</v>
      </c>
      <c r="AD3098" s="5">
        <f>IFERROR(AA3098/D3098,0)</f>
        <v>0</v>
      </c>
      <c r="AE3098" s="15">
        <f t="shared" si="301"/>
        <v>0.41917808219178082</v>
      </c>
      <c r="AF3098" s="5">
        <f>IFERROR(AD3098*AE3098*48,0)</f>
        <v>0</v>
      </c>
    </row>
    <row r="3099" spans="1:32" x14ac:dyDescent="0.15">
      <c r="A3099" s="8">
        <v>45752</v>
      </c>
      <c r="B3099" s="1" t="s">
        <v>45</v>
      </c>
      <c r="C3099" s="1" t="s">
        <v>58</v>
      </c>
      <c r="D3099" s="1">
        <v>142.75</v>
      </c>
      <c r="E3099" s="6">
        <v>3.13</v>
      </c>
      <c r="F3099" s="10">
        <v>0.77083333333333304</v>
      </c>
      <c r="G3099" s="1">
        <v>20.399999999999999</v>
      </c>
      <c r="H3099" s="1">
        <v>52.8</v>
      </c>
      <c r="I3099" s="1">
        <v>20.399999999999999</v>
      </c>
      <c r="J3099" s="1">
        <v>0.1</v>
      </c>
      <c r="K3099" s="1">
        <v>408</v>
      </c>
      <c r="L3099" s="1">
        <v>363</v>
      </c>
      <c r="M3099" s="6">
        <f t="shared" si="297"/>
        <v>20.399999999999977</v>
      </c>
      <c r="N3099" s="1">
        <v>0</v>
      </c>
      <c r="O3099" s="1">
        <v>0</v>
      </c>
      <c r="P3099" s="12">
        <f t="shared" si="298"/>
        <v>0</v>
      </c>
      <c r="Q3099" s="1">
        <v>0</v>
      </c>
      <c r="R3099" s="1">
        <v>0</v>
      </c>
      <c r="S3099" s="1">
        <v>0</v>
      </c>
      <c r="T3099" s="1">
        <v>0</v>
      </c>
      <c r="U3099" s="4" t="s">
        <v>34</v>
      </c>
      <c r="V3099">
        <v>0.49</v>
      </c>
      <c r="W3099">
        <v>0.4</v>
      </c>
      <c r="X3099">
        <v>0.75</v>
      </c>
      <c r="Y3099">
        <v>2.38</v>
      </c>
      <c r="Z3099">
        <v>0.25</v>
      </c>
      <c r="AA3099" s="5">
        <f t="shared" si="299"/>
        <v>0</v>
      </c>
      <c r="AB3099" s="15" cm="1">
        <f t="array" ref="AB3099">_xlfn.SWITCH(U3099,"夏",122,"冬",90,"春",153,"秋",153,0)</f>
        <v>153</v>
      </c>
      <c r="AC3099" s="16">
        <f t="shared" si="300"/>
        <v>0</v>
      </c>
      <c r="AD3099" s="5">
        <f>IFERROR(AA3099/D3099,0)</f>
        <v>0</v>
      </c>
      <c r="AE3099" s="15">
        <f t="shared" si="301"/>
        <v>0.41917808219178082</v>
      </c>
      <c r="AF3099" s="5">
        <f>IFERROR(AD3099*AE3099*48,0)</f>
        <v>0</v>
      </c>
    </row>
    <row r="3100" spans="1:32" x14ac:dyDescent="0.15">
      <c r="A3100" s="8">
        <v>45752</v>
      </c>
      <c r="B3100" s="1" t="s">
        <v>45</v>
      </c>
      <c r="C3100" s="1" t="s">
        <v>58</v>
      </c>
      <c r="D3100" s="1">
        <v>142.75</v>
      </c>
      <c r="E3100" s="6">
        <v>3.13</v>
      </c>
      <c r="F3100" s="10">
        <v>0.79166666666666696</v>
      </c>
      <c r="G3100" s="1">
        <v>20.3</v>
      </c>
      <c r="H3100" s="1">
        <v>53.1</v>
      </c>
      <c r="I3100" s="1">
        <v>20.3</v>
      </c>
      <c r="J3100" s="1">
        <v>0.1</v>
      </c>
      <c r="K3100" s="1">
        <v>408</v>
      </c>
      <c r="L3100" s="1">
        <v>375</v>
      </c>
      <c r="M3100" s="6">
        <f t="shared" si="297"/>
        <v>20.299999999999955</v>
      </c>
      <c r="N3100" s="1">
        <v>0</v>
      </c>
      <c r="O3100" s="1">
        <v>0</v>
      </c>
      <c r="P3100" s="12">
        <f t="shared" si="298"/>
        <v>0</v>
      </c>
      <c r="Q3100" s="1">
        <v>0</v>
      </c>
      <c r="R3100" s="1">
        <v>0</v>
      </c>
      <c r="S3100" s="1">
        <v>0</v>
      </c>
      <c r="T3100" s="1">
        <v>0</v>
      </c>
      <c r="U3100" s="4" t="s">
        <v>34</v>
      </c>
      <c r="V3100">
        <v>0.49</v>
      </c>
      <c r="W3100">
        <v>0.4</v>
      </c>
      <c r="X3100">
        <v>0.75</v>
      </c>
      <c r="Y3100">
        <v>2.38</v>
      </c>
      <c r="Z3100">
        <v>0.25</v>
      </c>
      <c r="AA3100" s="5">
        <f t="shared" si="299"/>
        <v>0</v>
      </c>
      <c r="AB3100" s="15" cm="1">
        <f t="array" ref="AB3100">_xlfn.SWITCH(U3100,"夏",122,"冬",90,"春",153,"秋",153,0)</f>
        <v>153</v>
      </c>
      <c r="AC3100" s="16">
        <f t="shared" si="300"/>
        <v>0</v>
      </c>
      <c r="AD3100" s="5">
        <f>IFERROR(AA3100/D3100,0)</f>
        <v>0</v>
      </c>
      <c r="AE3100" s="15">
        <f t="shared" si="301"/>
        <v>0.41917808219178082</v>
      </c>
      <c r="AF3100" s="5">
        <f>IFERROR(AD3100*AE3100*48,0)</f>
        <v>0</v>
      </c>
    </row>
    <row r="3101" spans="1:32" x14ac:dyDescent="0.15">
      <c r="A3101" s="8">
        <v>45752</v>
      </c>
      <c r="B3101" s="1" t="s">
        <v>45</v>
      </c>
      <c r="C3101" s="1" t="s">
        <v>58</v>
      </c>
      <c r="D3101" s="1">
        <v>142.75</v>
      </c>
      <c r="E3101" s="6">
        <v>3.13</v>
      </c>
      <c r="F3101" s="10">
        <v>0.8125</v>
      </c>
      <c r="G3101" s="1">
        <v>20.2</v>
      </c>
      <c r="H3101" s="1">
        <v>53.4</v>
      </c>
      <c r="I3101" s="1">
        <v>20.2</v>
      </c>
      <c r="J3101" s="1">
        <v>0.1</v>
      </c>
      <c r="K3101" s="1">
        <v>548</v>
      </c>
      <c r="L3101" s="1">
        <v>388</v>
      </c>
      <c r="M3101" s="6">
        <f t="shared" si="297"/>
        <v>20.200000000000045</v>
      </c>
      <c r="N3101" s="1">
        <v>0.7</v>
      </c>
      <c r="O3101" s="11" cm="1">
        <f t="array" ref="O3101">ROUND(_xlfn.SWITCH(C3101,"建筑专教",IF(S3101&gt;0.1,1.38,1.28),"阶梯教室",IF(S3101&gt;0.1,1.15,1.05),"公共教室",IF(S3101&gt;0.1,1.22,1.12),IF(S3101&gt;0.1,1.2,1.1))+(MOD(ROW()*11,31)/31-0.5)*0.06,2)</f>
        <v>1.37</v>
      </c>
      <c r="P3101" s="12">
        <f t="shared" si="298"/>
        <v>0.17</v>
      </c>
      <c r="Q3101" s="13">
        <f t="shared" si="302"/>
        <v>-0.80955232216578021</v>
      </c>
      <c r="R3101" s="1">
        <v>0</v>
      </c>
      <c r="S3101" s="1">
        <v>0.125</v>
      </c>
      <c r="T3101" s="1">
        <v>0.15</v>
      </c>
      <c r="U3101" s="4" t="s">
        <v>34</v>
      </c>
      <c r="V3101">
        <v>0.49</v>
      </c>
      <c r="W3101">
        <v>0.4</v>
      </c>
      <c r="X3101">
        <v>0.75</v>
      </c>
      <c r="Y3101">
        <v>2.38</v>
      </c>
      <c r="Z3101">
        <v>0.25</v>
      </c>
      <c r="AA3101" s="5">
        <f t="shared" si="299"/>
        <v>0.27500000000000002</v>
      </c>
      <c r="AB3101" s="15" cm="1">
        <f t="array" ref="AB3101">_xlfn.SWITCH(U3101,"夏",122,"冬",90,"春",153,"秋",153,0)</f>
        <v>153</v>
      </c>
      <c r="AC3101" s="16">
        <f t="shared" si="300"/>
        <v>42.075000000000003</v>
      </c>
      <c r="AD3101" s="5">
        <f>IFERROR(AA3101/D3101,0)</f>
        <v>1.926444833625219E-3</v>
      </c>
      <c r="AE3101" s="15">
        <f t="shared" si="301"/>
        <v>0.41917808219178082</v>
      </c>
      <c r="AF3101" s="5">
        <f>IFERROR(AD3101*AE3101*48,0)</f>
        <v>3.8761125638749616E-2</v>
      </c>
    </row>
    <row r="3102" spans="1:32" x14ac:dyDescent="0.15">
      <c r="A3102" s="8">
        <v>45752</v>
      </c>
      <c r="B3102" s="1" t="s">
        <v>45</v>
      </c>
      <c r="C3102" s="1" t="s">
        <v>58</v>
      </c>
      <c r="D3102" s="1">
        <v>142.75</v>
      </c>
      <c r="E3102" s="6">
        <v>3.13</v>
      </c>
      <c r="F3102" s="10">
        <v>0.83333333333333304</v>
      </c>
      <c r="G3102" s="1">
        <v>20.100000000000001</v>
      </c>
      <c r="H3102" s="1">
        <v>53.8</v>
      </c>
      <c r="I3102" s="1">
        <v>20.100000000000001</v>
      </c>
      <c r="J3102" s="1">
        <v>0.1</v>
      </c>
      <c r="K3102" s="1">
        <v>548</v>
      </c>
      <c r="L3102" s="1">
        <v>400</v>
      </c>
      <c r="M3102" s="6">
        <f t="shared" si="297"/>
        <v>20.10000000000008</v>
      </c>
      <c r="N3102" s="1">
        <v>0.7</v>
      </c>
      <c r="O3102" s="11" cm="1">
        <f t="array" ref="O3102">ROUND(_xlfn.SWITCH(C3102,"建筑专教",IF(S3102&gt;0.1,1.38,1.28),"阶梯教室",IF(S3102&gt;0.1,1.15,1.05),"公共教室",IF(S3102&gt;0.1,1.22,1.12),IF(S3102&gt;0.1,1.2,1.1))+(MOD(ROW()*11,31)/31-0.5)*0.06,2)</f>
        <v>1.39</v>
      </c>
      <c r="P3102" s="12">
        <f t="shared" si="298"/>
        <v>0.17</v>
      </c>
      <c r="Q3102" s="13">
        <f t="shared" si="302"/>
        <v>-0.78985260733176899</v>
      </c>
      <c r="R3102" s="1">
        <v>0</v>
      </c>
      <c r="S3102" s="1">
        <v>0.125</v>
      </c>
      <c r="T3102" s="1">
        <v>0.15</v>
      </c>
      <c r="U3102" s="4" t="s">
        <v>34</v>
      </c>
      <c r="V3102">
        <v>0.49</v>
      </c>
      <c r="W3102">
        <v>0.4</v>
      </c>
      <c r="X3102">
        <v>0.75</v>
      </c>
      <c r="Y3102">
        <v>2.38</v>
      </c>
      <c r="Z3102">
        <v>0.25</v>
      </c>
      <c r="AA3102" s="5">
        <f t="shared" si="299"/>
        <v>0.27500000000000002</v>
      </c>
      <c r="AB3102" s="15" cm="1">
        <f t="array" ref="AB3102">_xlfn.SWITCH(U3102,"夏",122,"冬",90,"春",153,"秋",153,0)</f>
        <v>153</v>
      </c>
      <c r="AC3102" s="16">
        <f t="shared" si="300"/>
        <v>42.075000000000003</v>
      </c>
      <c r="AD3102" s="5">
        <f>IFERROR(AA3102/D3102,0)</f>
        <v>1.926444833625219E-3</v>
      </c>
      <c r="AE3102" s="15">
        <f t="shared" si="301"/>
        <v>0.41917808219178082</v>
      </c>
      <c r="AF3102" s="5">
        <f>IFERROR(AD3102*AE3102*48,0)</f>
        <v>3.8761125638749616E-2</v>
      </c>
    </row>
    <row r="3103" spans="1:32" x14ac:dyDescent="0.15">
      <c r="A3103" s="8">
        <v>45752</v>
      </c>
      <c r="B3103" s="1" t="s">
        <v>45</v>
      </c>
      <c r="C3103" s="1" t="s">
        <v>58</v>
      </c>
      <c r="D3103" s="1">
        <v>142.75</v>
      </c>
      <c r="E3103" s="6">
        <v>3.13</v>
      </c>
      <c r="F3103" s="10">
        <v>0.85416666666666696</v>
      </c>
      <c r="G3103" s="1">
        <v>20</v>
      </c>
      <c r="H3103" s="1">
        <v>54.1</v>
      </c>
      <c r="I3103" s="1">
        <v>20</v>
      </c>
      <c r="J3103" s="1">
        <v>0.1</v>
      </c>
      <c r="K3103" s="1">
        <v>548</v>
      </c>
      <c r="L3103" s="1">
        <v>413</v>
      </c>
      <c r="M3103" s="6">
        <f t="shared" si="297"/>
        <v>19.999999999999886</v>
      </c>
      <c r="N3103" s="1">
        <v>0.7</v>
      </c>
      <c r="O3103" s="11" cm="1">
        <f t="array" ref="O3103">ROUND(_xlfn.SWITCH(C3103,"建筑专教",IF(S3103&gt;0.1,1.38,1.28),"阶梯教室",IF(S3103&gt;0.1,1.15,1.05),"公共教室",IF(S3103&gt;0.1,1.22,1.12),IF(S3103&gt;0.1,1.2,1.1))+(MOD(ROW()*11,31)/31-0.5)*0.06,2)</f>
        <v>1.35</v>
      </c>
      <c r="P3103" s="12">
        <f t="shared" si="298"/>
        <v>0.17</v>
      </c>
      <c r="Q3103" s="13">
        <f t="shared" si="302"/>
        <v>-0.90922326263453002</v>
      </c>
      <c r="R3103" s="1">
        <v>0</v>
      </c>
      <c r="S3103" s="1">
        <v>0.125</v>
      </c>
      <c r="T3103" s="1">
        <v>0.15</v>
      </c>
      <c r="U3103" s="4" t="s">
        <v>34</v>
      </c>
      <c r="V3103">
        <v>0.49</v>
      </c>
      <c r="W3103">
        <v>0.4</v>
      </c>
      <c r="X3103">
        <v>0.75</v>
      </c>
      <c r="Y3103">
        <v>2.38</v>
      </c>
      <c r="Z3103">
        <v>0.25</v>
      </c>
      <c r="AA3103" s="5">
        <f t="shared" si="299"/>
        <v>0.27500000000000002</v>
      </c>
      <c r="AB3103" s="15" cm="1">
        <f t="array" ref="AB3103">_xlfn.SWITCH(U3103,"夏",122,"冬",90,"春",153,"秋",153,0)</f>
        <v>153</v>
      </c>
      <c r="AC3103" s="16">
        <f t="shared" si="300"/>
        <v>42.075000000000003</v>
      </c>
      <c r="AD3103" s="5">
        <f>IFERROR(AA3103/D3103,0)</f>
        <v>1.926444833625219E-3</v>
      </c>
      <c r="AE3103" s="15">
        <f t="shared" si="301"/>
        <v>0.41917808219178082</v>
      </c>
      <c r="AF3103" s="5">
        <f>IFERROR(AD3103*AE3103*48,0)</f>
        <v>3.8761125638749616E-2</v>
      </c>
    </row>
    <row r="3104" spans="1:32" x14ac:dyDescent="0.15">
      <c r="A3104" s="8">
        <v>45752</v>
      </c>
      <c r="B3104" s="1" t="s">
        <v>45</v>
      </c>
      <c r="C3104" s="1" t="s">
        <v>58</v>
      </c>
      <c r="D3104" s="1">
        <v>142.75</v>
      </c>
      <c r="E3104" s="6">
        <v>3.13</v>
      </c>
      <c r="F3104" s="10">
        <v>0.875</v>
      </c>
      <c r="G3104" s="1">
        <v>19.899999999999999</v>
      </c>
      <c r="H3104" s="1">
        <v>54.4</v>
      </c>
      <c r="I3104" s="1">
        <v>19.899999999999999</v>
      </c>
      <c r="J3104" s="1">
        <v>0.1</v>
      </c>
      <c r="K3104" s="1">
        <v>548</v>
      </c>
      <c r="L3104" s="1">
        <v>425</v>
      </c>
      <c r="M3104" s="6">
        <f t="shared" ref="M3104:M3130" si="303">IFERROR(POWER((I3104+273.15)^4+133500000*POWER(J3104,0.6)*(I3104-G3104),0.25)-273.15,I3104)</f>
        <v>19.900000000000034</v>
      </c>
      <c r="N3104" s="1">
        <v>0.7</v>
      </c>
      <c r="O3104" s="11" cm="1">
        <f t="array" ref="O3104">ROUND(_xlfn.SWITCH(C3104,"建筑专教",IF(S3104&gt;0.1,1.38,1.28),"阶梯教室",IF(S3104&gt;0.1,1.15,1.05),"公共教室",IF(S3104&gt;0.1,1.22,1.12),IF(S3104&gt;0.1,1.2,1.1))+(MOD(ROW()*11,31)/31-0.5)*0.06,2)</f>
        <v>1.38</v>
      </c>
      <c r="P3104" s="12">
        <f t="shared" si="298"/>
        <v>0.17</v>
      </c>
      <c r="Q3104" s="13">
        <f t="shared" si="302"/>
        <v>-0.86413101968371075</v>
      </c>
      <c r="R3104" s="1">
        <v>0</v>
      </c>
      <c r="S3104" s="1">
        <v>0.125</v>
      </c>
      <c r="T3104" s="1">
        <v>0.15</v>
      </c>
      <c r="U3104" s="4" t="s">
        <v>34</v>
      </c>
      <c r="V3104">
        <v>0.49</v>
      </c>
      <c r="W3104">
        <v>0.4</v>
      </c>
      <c r="X3104">
        <v>0.75</v>
      </c>
      <c r="Y3104">
        <v>2.38</v>
      </c>
      <c r="Z3104">
        <v>0.25</v>
      </c>
      <c r="AA3104" s="5">
        <f t="shared" si="299"/>
        <v>0.27500000000000002</v>
      </c>
      <c r="AB3104" s="15" cm="1">
        <f t="array" ref="AB3104">_xlfn.SWITCH(U3104,"夏",122,"冬",90,"春",153,"秋",153,0)</f>
        <v>153</v>
      </c>
      <c r="AC3104" s="16">
        <f t="shared" si="300"/>
        <v>42.075000000000003</v>
      </c>
      <c r="AD3104" s="5">
        <f>IFERROR(AA3104/D3104,0)</f>
        <v>1.926444833625219E-3</v>
      </c>
      <c r="AE3104" s="15">
        <f t="shared" si="301"/>
        <v>0.41917808219178082</v>
      </c>
      <c r="AF3104" s="5">
        <f>IFERROR(AD3104*AE3104*48,0)</f>
        <v>3.8761125638749616E-2</v>
      </c>
    </row>
    <row r="3105" spans="1:32" x14ac:dyDescent="0.15">
      <c r="A3105" s="8">
        <v>45752</v>
      </c>
      <c r="B3105" s="1" t="s">
        <v>45</v>
      </c>
      <c r="C3105" s="1" t="s">
        <v>58</v>
      </c>
      <c r="D3105" s="1">
        <v>142.75</v>
      </c>
      <c r="E3105" s="6">
        <v>3.13</v>
      </c>
      <c r="F3105" s="10">
        <v>0.89583333333333304</v>
      </c>
      <c r="G3105" s="1">
        <v>19.8</v>
      </c>
      <c r="H3105" s="1">
        <v>54.7</v>
      </c>
      <c r="I3105" s="1">
        <v>19.8</v>
      </c>
      <c r="J3105" s="1">
        <v>0.1</v>
      </c>
      <c r="K3105" s="1">
        <v>548</v>
      </c>
      <c r="L3105" s="1">
        <v>438</v>
      </c>
      <c r="M3105" s="6">
        <f t="shared" si="303"/>
        <v>19.800000000000011</v>
      </c>
      <c r="N3105" s="1">
        <v>0.7</v>
      </c>
      <c r="O3105" s="11" cm="1">
        <f t="array" ref="O3105">ROUND(_xlfn.SWITCH(C3105,"建筑专教",IF(S3105&gt;0.1,1.38,1.28),"阶梯教室",IF(S3105&gt;0.1,1.15,1.05),"公共教室",IF(S3105&gt;0.1,1.22,1.12),IF(S3105&gt;0.1,1.2,1.1))+(MOD(ROW()*11,31)/31-0.5)*0.06,2)</f>
        <v>1.4</v>
      </c>
      <c r="P3105" s="12">
        <f t="shared" si="298"/>
        <v>0.17</v>
      </c>
      <c r="Q3105" s="13">
        <f t="shared" si="302"/>
        <v>-0.84393046803144212</v>
      </c>
      <c r="R3105" s="1">
        <v>0</v>
      </c>
      <c r="S3105" s="1">
        <v>0.125</v>
      </c>
      <c r="T3105" s="1">
        <v>0.15</v>
      </c>
      <c r="U3105" s="4" t="s">
        <v>34</v>
      </c>
      <c r="V3105">
        <v>0.49</v>
      </c>
      <c r="W3105">
        <v>0.4</v>
      </c>
      <c r="X3105">
        <v>0.75</v>
      </c>
      <c r="Y3105">
        <v>2.38</v>
      </c>
      <c r="Z3105">
        <v>0.25</v>
      </c>
      <c r="AA3105" s="5">
        <f t="shared" si="299"/>
        <v>0.27500000000000002</v>
      </c>
      <c r="AB3105" s="15" cm="1">
        <f t="array" ref="AB3105">_xlfn.SWITCH(U3105,"夏",122,"冬",90,"春",153,"秋",153,0)</f>
        <v>153</v>
      </c>
      <c r="AC3105" s="16">
        <f t="shared" si="300"/>
        <v>42.075000000000003</v>
      </c>
      <c r="AD3105" s="5">
        <f>IFERROR(AA3105/D3105,0)</f>
        <v>1.926444833625219E-3</v>
      </c>
      <c r="AE3105" s="15">
        <f t="shared" si="301"/>
        <v>0.41917808219178082</v>
      </c>
      <c r="AF3105" s="5">
        <f>IFERROR(AD3105*AE3105*48,0)</f>
        <v>3.8761125638749616E-2</v>
      </c>
    </row>
    <row r="3106" spans="1:32" x14ac:dyDescent="0.15">
      <c r="A3106" s="8">
        <v>45752</v>
      </c>
      <c r="B3106" s="1" t="s">
        <v>45</v>
      </c>
      <c r="C3106" s="1" t="s">
        <v>58</v>
      </c>
      <c r="D3106" s="1">
        <v>142.75</v>
      </c>
      <c r="E3106" s="6">
        <v>3.13</v>
      </c>
      <c r="F3106" s="10">
        <v>0.91666666666666696</v>
      </c>
      <c r="G3106" s="1">
        <v>19.7</v>
      </c>
      <c r="H3106" s="1">
        <v>55</v>
      </c>
      <c r="I3106" s="1">
        <v>19.7</v>
      </c>
      <c r="J3106" s="1">
        <v>0.1</v>
      </c>
      <c r="K3106" s="1">
        <v>408</v>
      </c>
      <c r="L3106" s="1">
        <v>450</v>
      </c>
      <c r="M3106" s="6">
        <f t="shared" si="303"/>
        <v>19.699999999999875</v>
      </c>
      <c r="N3106" s="1">
        <v>0</v>
      </c>
      <c r="O3106" s="1">
        <v>0</v>
      </c>
      <c r="P3106" s="12">
        <f t="shared" si="298"/>
        <v>0</v>
      </c>
      <c r="Q3106" s="1">
        <v>0</v>
      </c>
      <c r="R3106" s="1">
        <v>0</v>
      </c>
      <c r="S3106" s="1">
        <v>0</v>
      </c>
      <c r="T3106" s="1">
        <v>0</v>
      </c>
      <c r="U3106" s="4" t="s">
        <v>34</v>
      </c>
      <c r="V3106">
        <v>0.49</v>
      </c>
      <c r="W3106">
        <v>0.4</v>
      </c>
      <c r="X3106">
        <v>0.75</v>
      </c>
      <c r="Y3106">
        <v>2.38</v>
      </c>
      <c r="Z3106">
        <v>0.25</v>
      </c>
      <c r="AA3106" s="5">
        <f t="shared" si="299"/>
        <v>0</v>
      </c>
      <c r="AB3106" s="15" cm="1">
        <f t="array" ref="AB3106">_xlfn.SWITCH(U3106,"夏",122,"冬",90,"春",153,"秋",153,0)</f>
        <v>153</v>
      </c>
      <c r="AC3106" s="16">
        <f t="shared" si="300"/>
        <v>0</v>
      </c>
      <c r="AD3106" s="5">
        <f>IFERROR(AA3106/D3106,0)</f>
        <v>0</v>
      </c>
      <c r="AE3106" s="15">
        <f t="shared" si="301"/>
        <v>0.41917808219178082</v>
      </c>
      <c r="AF3106" s="5">
        <f>IFERROR(AD3106*AE3106*48,0)</f>
        <v>0</v>
      </c>
    </row>
    <row r="3107" spans="1:32" x14ac:dyDescent="0.15">
      <c r="A3107" s="8">
        <v>45752</v>
      </c>
      <c r="B3107" s="1" t="s">
        <v>46</v>
      </c>
      <c r="C3107" s="1" t="s">
        <v>58</v>
      </c>
      <c r="D3107" s="1">
        <v>142.75</v>
      </c>
      <c r="E3107" s="6">
        <v>3.13</v>
      </c>
      <c r="F3107" s="10">
        <v>0.33333333333333298</v>
      </c>
      <c r="G3107" s="1">
        <v>17</v>
      </c>
      <c r="H3107" s="1">
        <v>60</v>
      </c>
      <c r="I3107" s="1">
        <v>17</v>
      </c>
      <c r="J3107" s="1">
        <v>0.1</v>
      </c>
      <c r="K3107" s="1">
        <v>408</v>
      </c>
      <c r="L3107" s="1">
        <v>100</v>
      </c>
      <c r="M3107" s="6">
        <f t="shared" si="303"/>
        <v>17</v>
      </c>
      <c r="N3107" s="1">
        <v>0</v>
      </c>
      <c r="O3107" s="1">
        <v>0</v>
      </c>
      <c r="P3107" s="12">
        <f t="shared" si="298"/>
        <v>0</v>
      </c>
      <c r="Q3107" s="1">
        <v>0</v>
      </c>
      <c r="R3107" s="1">
        <v>0</v>
      </c>
      <c r="S3107" s="1">
        <v>0</v>
      </c>
      <c r="T3107" s="1">
        <v>0</v>
      </c>
      <c r="U3107" s="4" t="s">
        <v>34</v>
      </c>
      <c r="V3107">
        <v>0.49</v>
      </c>
      <c r="W3107">
        <v>0.4</v>
      </c>
      <c r="X3107">
        <v>0.75</v>
      </c>
      <c r="Y3107">
        <v>2.38</v>
      </c>
      <c r="Z3107">
        <v>0.25</v>
      </c>
      <c r="AA3107" s="5">
        <f t="shared" si="299"/>
        <v>0</v>
      </c>
      <c r="AB3107" s="15" cm="1">
        <f t="array" ref="AB3107">_xlfn.SWITCH(U3107,"夏",122,"冬",90,"春",153,"秋",153,0)</f>
        <v>153</v>
      </c>
      <c r="AC3107" s="16">
        <f t="shared" si="300"/>
        <v>0</v>
      </c>
      <c r="AD3107" s="5">
        <f>IFERROR(AA3107/D3107,0)</f>
        <v>0</v>
      </c>
      <c r="AE3107" s="15">
        <f t="shared" si="301"/>
        <v>0.41917808219178082</v>
      </c>
      <c r="AF3107" s="5">
        <f>IFERROR(AD3107*AE3107*48,0)</f>
        <v>0</v>
      </c>
    </row>
    <row r="3108" spans="1:32" x14ac:dyDescent="0.15">
      <c r="A3108" s="8">
        <v>45752</v>
      </c>
      <c r="B3108" s="1" t="s">
        <v>46</v>
      </c>
      <c r="C3108" s="1" t="s">
        <v>58</v>
      </c>
      <c r="D3108" s="1">
        <v>142.75</v>
      </c>
      <c r="E3108" s="6">
        <v>3.13</v>
      </c>
      <c r="F3108" s="10">
        <v>0.35416666666666702</v>
      </c>
      <c r="G3108" s="1">
        <v>17.2</v>
      </c>
      <c r="H3108" s="1">
        <v>59.2</v>
      </c>
      <c r="I3108" s="1">
        <v>17.2</v>
      </c>
      <c r="J3108" s="1">
        <v>0.1</v>
      </c>
      <c r="K3108" s="1">
        <v>408</v>
      </c>
      <c r="L3108" s="1">
        <v>113</v>
      </c>
      <c r="M3108" s="6">
        <f t="shared" si="303"/>
        <v>17.200000000000045</v>
      </c>
      <c r="N3108" s="1">
        <v>0</v>
      </c>
      <c r="O3108" s="1">
        <v>0</v>
      </c>
      <c r="P3108" s="12">
        <f t="shared" si="298"/>
        <v>0</v>
      </c>
      <c r="Q3108" s="1">
        <v>0</v>
      </c>
      <c r="R3108" s="1">
        <v>0</v>
      </c>
      <c r="S3108" s="1">
        <v>0</v>
      </c>
      <c r="T3108" s="1">
        <v>0</v>
      </c>
      <c r="U3108" s="4" t="s">
        <v>34</v>
      </c>
      <c r="V3108">
        <v>0.49</v>
      </c>
      <c r="W3108">
        <v>0.4</v>
      </c>
      <c r="X3108">
        <v>0.75</v>
      </c>
      <c r="Y3108">
        <v>2.38</v>
      </c>
      <c r="Z3108">
        <v>0.25</v>
      </c>
      <c r="AA3108" s="5">
        <f t="shared" si="299"/>
        <v>0</v>
      </c>
      <c r="AB3108" s="15" cm="1">
        <f t="array" ref="AB3108">_xlfn.SWITCH(U3108,"夏",122,"冬",90,"春",153,"秋",153,0)</f>
        <v>153</v>
      </c>
      <c r="AC3108" s="16">
        <f t="shared" si="300"/>
        <v>0</v>
      </c>
      <c r="AD3108" s="5">
        <f>IFERROR(AA3108/D3108,0)</f>
        <v>0</v>
      </c>
      <c r="AE3108" s="15">
        <f t="shared" si="301"/>
        <v>0.41917808219178082</v>
      </c>
      <c r="AF3108" s="5">
        <f>IFERROR(AD3108*AE3108*48,0)</f>
        <v>0</v>
      </c>
    </row>
    <row r="3109" spans="1:32" x14ac:dyDescent="0.15">
      <c r="A3109" s="8">
        <v>45752</v>
      </c>
      <c r="B3109" s="1" t="s">
        <v>46</v>
      </c>
      <c r="C3109" s="1" t="s">
        <v>58</v>
      </c>
      <c r="D3109" s="1">
        <v>142.75</v>
      </c>
      <c r="E3109" s="6">
        <v>3.13</v>
      </c>
      <c r="F3109" s="10">
        <v>0.375</v>
      </c>
      <c r="G3109" s="1">
        <v>17.3</v>
      </c>
      <c r="H3109" s="1">
        <v>58.3</v>
      </c>
      <c r="I3109" s="1">
        <v>17.3</v>
      </c>
      <c r="J3109" s="1">
        <v>0.1</v>
      </c>
      <c r="K3109" s="1">
        <v>508</v>
      </c>
      <c r="L3109" s="1">
        <v>125</v>
      </c>
      <c r="M3109" s="6">
        <f t="shared" si="303"/>
        <v>17.299999999999955</v>
      </c>
      <c r="N3109" s="1">
        <v>0.7</v>
      </c>
      <c r="O3109" s="11" cm="1">
        <f t="array" ref="O3109">ROUND(_xlfn.SWITCH(C3109,"建筑专教",IF(S3109&gt;0.1,1.38,1.28),"阶梯教室",IF(S3109&gt;0.1,1.15,1.05),"公共教室",IF(S3109&gt;0.1,1.22,1.12),IF(S3109&gt;0.1,1.2,1.1))+(MOD(ROW()*11,31)/31-0.5)*0.06,2)</f>
        <v>1.26</v>
      </c>
      <c r="P3109" s="12">
        <f t="shared" ref="P3109:P3172" si="304">IF(O3109=0,0,ROUND(MIN(MAX((K3109-400)/(320*E3109*IF(C3109="公共教室",0.95,IF(C3109="建筑专教",0.85,IF(C3109="阶梯教室",1.15,1)))),0),2),2))</f>
        <v>0.13</v>
      </c>
      <c r="Q3109" s="13">
        <f t="shared" si="302"/>
        <v>-1.9372305943449053</v>
      </c>
      <c r="R3109" s="1">
        <v>0</v>
      </c>
      <c r="S3109" s="1">
        <v>0</v>
      </c>
      <c r="T3109" s="1">
        <v>0.15</v>
      </c>
      <c r="U3109" s="4" t="s">
        <v>34</v>
      </c>
      <c r="V3109">
        <v>0.49</v>
      </c>
      <c r="W3109">
        <v>0.4</v>
      </c>
      <c r="X3109">
        <v>0.75</v>
      </c>
      <c r="Y3109">
        <v>2.38</v>
      </c>
      <c r="Z3109">
        <v>0.25</v>
      </c>
      <c r="AA3109" s="5">
        <f t="shared" si="299"/>
        <v>0.15</v>
      </c>
      <c r="AB3109" s="15" cm="1">
        <f t="array" ref="AB3109">_xlfn.SWITCH(U3109,"夏",122,"冬",90,"春",153,"秋",153,0)</f>
        <v>153</v>
      </c>
      <c r="AC3109" s="16">
        <f t="shared" si="300"/>
        <v>22.95</v>
      </c>
      <c r="AD3109" s="5">
        <f>IFERROR(AA3109/D3109,0)</f>
        <v>1.0507880910683011E-3</v>
      </c>
      <c r="AE3109" s="15">
        <f t="shared" si="301"/>
        <v>0.41917808219178082</v>
      </c>
      <c r="AF3109" s="5">
        <f>IFERROR(AD3109*AE3109*48,0)</f>
        <v>2.1142432166590695E-2</v>
      </c>
    </row>
    <row r="3110" spans="1:32" x14ac:dyDescent="0.15">
      <c r="A3110" s="8">
        <v>45752</v>
      </c>
      <c r="B3110" s="1" t="s">
        <v>46</v>
      </c>
      <c r="C3110" s="1" t="s">
        <v>58</v>
      </c>
      <c r="D3110" s="1">
        <v>142.75</v>
      </c>
      <c r="E3110" s="6">
        <v>3.13</v>
      </c>
      <c r="F3110" s="10">
        <v>0.39583333333333298</v>
      </c>
      <c r="G3110" s="1">
        <v>17.5</v>
      </c>
      <c r="H3110" s="1">
        <v>57.5</v>
      </c>
      <c r="I3110" s="1">
        <v>17.5</v>
      </c>
      <c r="J3110" s="1">
        <v>0.1</v>
      </c>
      <c r="K3110" s="1">
        <v>508</v>
      </c>
      <c r="L3110" s="1">
        <v>138</v>
      </c>
      <c r="M3110" s="6">
        <f t="shared" si="303"/>
        <v>17.500000000000057</v>
      </c>
      <c r="N3110" s="1">
        <v>0.7</v>
      </c>
      <c r="O3110" s="11" cm="1">
        <f t="array" ref="O3110">ROUND(_xlfn.SWITCH(C3110,"建筑专教",IF(S3110&gt;0.1,1.38,1.28),"阶梯教室",IF(S3110&gt;0.1,1.15,1.05),"公共教室",IF(S3110&gt;0.1,1.22,1.12),IF(S3110&gt;0.1,1.2,1.1))+(MOD(ROW()*11,31)/31-0.5)*0.06,2)</f>
        <v>1.28</v>
      </c>
      <c r="P3110" s="12">
        <f t="shared" si="304"/>
        <v>0.13</v>
      </c>
      <c r="Q3110" s="13">
        <f t="shared" si="302"/>
        <v>-1.8080351183367842</v>
      </c>
      <c r="R3110" s="1">
        <v>0</v>
      </c>
      <c r="S3110" s="1">
        <v>0</v>
      </c>
      <c r="T3110" s="1">
        <v>0.15</v>
      </c>
      <c r="U3110" s="4" t="s">
        <v>34</v>
      </c>
      <c r="V3110">
        <v>0.49</v>
      </c>
      <c r="W3110">
        <v>0.4</v>
      </c>
      <c r="X3110">
        <v>0.75</v>
      </c>
      <c r="Y3110">
        <v>2.38</v>
      </c>
      <c r="Z3110">
        <v>0.25</v>
      </c>
      <c r="AA3110" s="5">
        <f t="shared" si="299"/>
        <v>0.15</v>
      </c>
      <c r="AB3110" s="15" cm="1">
        <f t="array" ref="AB3110">_xlfn.SWITCH(U3110,"夏",122,"冬",90,"春",153,"秋",153,0)</f>
        <v>153</v>
      </c>
      <c r="AC3110" s="16">
        <f t="shared" si="300"/>
        <v>22.95</v>
      </c>
      <c r="AD3110" s="5">
        <f>IFERROR(AA3110/D3110,0)</f>
        <v>1.0507880910683011E-3</v>
      </c>
      <c r="AE3110" s="15">
        <f t="shared" si="301"/>
        <v>0.41917808219178082</v>
      </c>
      <c r="AF3110" s="5">
        <f>IFERROR(AD3110*AE3110*48,0)</f>
        <v>2.1142432166590695E-2</v>
      </c>
    </row>
    <row r="3111" spans="1:32" x14ac:dyDescent="0.15">
      <c r="A3111" s="8">
        <v>45752</v>
      </c>
      <c r="B3111" s="1" t="s">
        <v>46</v>
      </c>
      <c r="C3111" s="1" t="s">
        <v>58</v>
      </c>
      <c r="D3111" s="1">
        <v>142.75</v>
      </c>
      <c r="E3111" s="6">
        <v>3.13</v>
      </c>
      <c r="F3111" s="10">
        <v>0.41666666666666702</v>
      </c>
      <c r="G3111" s="1">
        <v>17.7</v>
      </c>
      <c r="H3111" s="1">
        <v>56.7</v>
      </c>
      <c r="I3111" s="1">
        <v>17.7</v>
      </c>
      <c r="J3111" s="1">
        <v>0.1</v>
      </c>
      <c r="K3111" s="1">
        <v>508</v>
      </c>
      <c r="L3111" s="1">
        <v>150</v>
      </c>
      <c r="M3111" s="6">
        <f t="shared" si="303"/>
        <v>17.700000000000102</v>
      </c>
      <c r="N3111" s="1">
        <v>0.7</v>
      </c>
      <c r="O3111" s="11" cm="1">
        <f t="array" ref="O3111">ROUND(_xlfn.SWITCH(C3111,"建筑专教",IF(S3111&gt;0.1,1.38,1.28),"阶梯教室",IF(S3111&gt;0.1,1.15,1.05),"公共教室",IF(S3111&gt;0.1,1.22,1.12),IF(S3111&gt;0.1,1.2,1.1))+(MOD(ROW()*11,31)/31-0.5)*0.06,2)</f>
        <v>1.3</v>
      </c>
      <c r="P3111" s="12">
        <f t="shared" si="304"/>
        <v>0.13</v>
      </c>
      <c r="Q3111" s="13">
        <f t="shared" si="302"/>
        <v>-1.6837605590095122</v>
      </c>
      <c r="R3111" s="1">
        <v>0</v>
      </c>
      <c r="S3111" s="1">
        <v>0</v>
      </c>
      <c r="T3111" s="1">
        <v>0.15</v>
      </c>
      <c r="U3111" s="4" t="s">
        <v>34</v>
      </c>
      <c r="V3111">
        <v>0.49</v>
      </c>
      <c r="W3111">
        <v>0.4</v>
      </c>
      <c r="X3111">
        <v>0.75</v>
      </c>
      <c r="Y3111">
        <v>2.38</v>
      </c>
      <c r="Z3111">
        <v>0.25</v>
      </c>
      <c r="AA3111" s="5">
        <f t="shared" si="299"/>
        <v>0.15</v>
      </c>
      <c r="AB3111" s="15" cm="1">
        <f t="array" ref="AB3111">_xlfn.SWITCH(U3111,"夏",122,"冬",90,"春",153,"秋",153,0)</f>
        <v>153</v>
      </c>
      <c r="AC3111" s="16">
        <f t="shared" si="300"/>
        <v>22.95</v>
      </c>
      <c r="AD3111" s="5">
        <f>IFERROR(AA3111/D3111,0)</f>
        <v>1.0507880910683011E-3</v>
      </c>
      <c r="AE3111" s="15">
        <f t="shared" si="301"/>
        <v>0.41917808219178082</v>
      </c>
      <c r="AF3111" s="5">
        <f>IFERROR(AD3111*AE3111*48,0)</f>
        <v>2.1142432166590695E-2</v>
      </c>
    </row>
    <row r="3112" spans="1:32" x14ac:dyDescent="0.15">
      <c r="A3112" s="8">
        <v>45752</v>
      </c>
      <c r="B3112" s="1" t="s">
        <v>46</v>
      </c>
      <c r="C3112" s="1" t="s">
        <v>58</v>
      </c>
      <c r="D3112" s="1">
        <v>142.75</v>
      </c>
      <c r="E3112" s="6">
        <v>3.13</v>
      </c>
      <c r="F3112" s="10">
        <v>0.4375</v>
      </c>
      <c r="G3112" s="1">
        <v>17.899999999999999</v>
      </c>
      <c r="H3112" s="1">
        <v>55.8</v>
      </c>
      <c r="I3112" s="1">
        <v>17.899999999999999</v>
      </c>
      <c r="J3112" s="1">
        <v>0.1</v>
      </c>
      <c r="K3112" s="1">
        <v>508</v>
      </c>
      <c r="L3112" s="1">
        <v>163</v>
      </c>
      <c r="M3112" s="6">
        <f t="shared" si="303"/>
        <v>17.900000000000091</v>
      </c>
      <c r="N3112" s="1">
        <v>0.7</v>
      </c>
      <c r="O3112" s="11" cm="1">
        <f t="array" ref="O3112">ROUND(_xlfn.SWITCH(C3112,"建筑专教",IF(S3112&gt;0.1,1.38,1.28),"阶梯教室",IF(S3112&gt;0.1,1.15,1.05),"公共教室",IF(S3112&gt;0.1,1.22,1.12),IF(S3112&gt;0.1,1.2,1.1))+(MOD(ROW()*11,31)/31-0.5)*0.06,2)</f>
        <v>1.27</v>
      </c>
      <c r="P3112" s="12">
        <f t="shared" si="304"/>
        <v>0.13</v>
      </c>
      <c r="Q3112" s="13">
        <f t="shared" si="302"/>
        <v>-1.7245605801771602</v>
      </c>
      <c r="R3112" s="1">
        <v>0</v>
      </c>
      <c r="S3112" s="1">
        <v>0</v>
      </c>
      <c r="T3112" s="1">
        <v>0.15</v>
      </c>
      <c r="U3112" s="4" t="s">
        <v>34</v>
      </c>
      <c r="V3112">
        <v>0.49</v>
      </c>
      <c r="W3112">
        <v>0.4</v>
      </c>
      <c r="X3112">
        <v>0.75</v>
      </c>
      <c r="Y3112">
        <v>2.38</v>
      </c>
      <c r="Z3112">
        <v>0.25</v>
      </c>
      <c r="AA3112" s="5">
        <f t="shared" ref="AA3112:AA3175" si="305">R3112+S3112+T3112</f>
        <v>0.15</v>
      </c>
      <c r="AB3112" s="15" cm="1">
        <f t="array" ref="AB3112">_xlfn.SWITCH(U3112,"夏",122,"冬",90,"春",153,"秋",153,0)</f>
        <v>153</v>
      </c>
      <c r="AC3112" s="16">
        <f t="shared" ref="AC3112:AC3175" si="306">AA3112*AB3112</f>
        <v>22.95</v>
      </c>
      <c r="AD3112" s="5">
        <f>IFERROR(AA3112/D3112,0)</f>
        <v>1.0507880910683011E-3</v>
      </c>
      <c r="AE3112" s="15">
        <f t="shared" ref="AE3112:AE3175" si="307">IF(U3112="夏",122/365,IF(U3112="冬",90/365,IF(OR(U3112="春",U3112="秋"),153/365,0)))</f>
        <v>0.41917808219178082</v>
      </c>
      <c r="AF3112" s="5">
        <f>IFERROR(AD3112*AE3112*48,0)</f>
        <v>2.1142432166590695E-2</v>
      </c>
    </row>
    <row r="3113" spans="1:32" x14ac:dyDescent="0.15">
      <c r="A3113" s="8">
        <v>45752</v>
      </c>
      <c r="B3113" s="1" t="s">
        <v>46</v>
      </c>
      <c r="C3113" s="1" t="s">
        <v>58</v>
      </c>
      <c r="D3113" s="1">
        <v>142.75</v>
      </c>
      <c r="E3113" s="6">
        <v>3.13</v>
      </c>
      <c r="F3113" s="10">
        <v>0.45833333333333298</v>
      </c>
      <c r="G3113" s="1">
        <v>18.100000000000001</v>
      </c>
      <c r="H3113" s="1">
        <v>55</v>
      </c>
      <c r="I3113" s="1">
        <v>18.100000000000001</v>
      </c>
      <c r="J3113" s="1">
        <v>0.1</v>
      </c>
      <c r="K3113" s="1">
        <v>508</v>
      </c>
      <c r="L3113" s="1">
        <v>175</v>
      </c>
      <c r="M3113" s="6">
        <f t="shared" si="303"/>
        <v>18.100000000000136</v>
      </c>
      <c r="N3113" s="1">
        <v>0.7</v>
      </c>
      <c r="O3113" s="11" cm="1">
        <f t="array" ref="O3113">ROUND(_xlfn.SWITCH(C3113,"建筑专教",IF(S3113&gt;0.1,1.38,1.28),"阶梯教室",IF(S3113&gt;0.1,1.15,1.05),"公共教室",IF(S3113&gt;0.1,1.22,1.12),IF(S3113&gt;0.1,1.2,1.1))+(MOD(ROW()*11,31)/31-0.5)*0.06,2)</f>
        <v>1.29</v>
      </c>
      <c r="P3113" s="12">
        <f t="shared" si="304"/>
        <v>0.13</v>
      </c>
      <c r="Q3113" s="13">
        <f t="shared" si="302"/>
        <v>-1.6009454056395773</v>
      </c>
      <c r="R3113" s="1">
        <v>0</v>
      </c>
      <c r="S3113" s="1">
        <v>0</v>
      </c>
      <c r="T3113" s="1">
        <v>0.15</v>
      </c>
      <c r="U3113" s="4" t="s">
        <v>34</v>
      </c>
      <c r="V3113">
        <v>0.49</v>
      </c>
      <c r="W3113">
        <v>0.4</v>
      </c>
      <c r="X3113">
        <v>0.75</v>
      </c>
      <c r="Y3113">
        <v>2.38</v>
      </c>
      <c r="Z3113">
        <v>0.25</v>
      </c>
      <c r="AA3113" s="5">
        <f t="shared" si="305"/>
        <v>0.15</v>
      </c>
      <c r="AB3113" s="15" cm="1">
        <f t="array" ref="AB3113">_xlfn.SWITCH(U3113,"夏",122,"冬",90,"春",153,"秋",153,0)</f>
        <v>153</v>
      </c>
      <c r="AC3113" s="16">
        <f t="shared" si="306"/>
        <v>22.95</v>
      </c>
      <c r="AD3113" s="5">
        <f>IFERROR(AA3113/D3113,0)</f>
        <v>1.0507880910683011E-3</v>
      </c>
      <c r="AE3113" s="15">
        <f t="shared" si="307"/>
        <v>0.41917808219178082</v>
      </c>
      <c r="AF3113" s="5">
        <f>IFERROR(AD3113*AE3113*48,0)</f>
        <v>2.1142432166590695E-2</v>
      </c>
    </row>
    <row r="3114" spans="1:32" x14ac:dyDescent="0.15">
      <c r="A3114" s="8">
        <v>45752</v>
      </c>
      <c r="B3114" s="1" t="s">
        <v>46</v>
      </c>
      <c r="C3114" s="1" t="s">
        <v>58</v>
      </c>
      <c r="D3114" s="1">
        <v>142.75</v>
      </c>
      <c r="E3114" s="6">
        <v>3.13</v>
      </c>
      <c r="F3114" s="10">
        <v>0.47916666666666702</v>
      </c>
      <c r="G3114" s="1">
        <v>18.3</v>
      </c>
      <c r="H3114" s="1">
        <v>54.2</v>
      </c>
      <c r="I3114" s="1">
        <v>18.3</v>
      </c>
      <c r="J3114" s="1">
        <v>0.1</v>
      </c>
      <c r="K3114" s="1">
        <v>508</v>
      </c>
      <c r="L3114" s="1">
        <v>188</v>
      </c>
      <c r="M3114" s="6">
        <f t="shared" si="303"/>
        <v>18.300000000000068</v>
      </c>
      <c r="N3114" s="1">
        <v>0.7</v>
      </c>
      <c r="O3114" s="11" cm="1">
        <f t="array" ref="O3114">ROUND(_xlfn.SWITCH(C3114,"建筑专教",IF(S3114&gt;0.1,1.38,1.28),"阶梯教室",IF(S3114&gt;0.1,1.15,1.05),"公共教室",IF(S3114&gt;0.1,1.22,1.12),IF(S3114&gt;0.1,1.2,1.1))+(MOD(ROW()*11,31)/31-0.5)*0.06,2)</f>
        <v>1.31</v>
      </c>
      <c r="P3114" s="12">
        <f t="shared" si="304"/>
        <v>0.13</v>
      </c>
      <c r="Q3114" s="13">
        <f t="shared" si="302"/>
        <v>-1.4819931049552906</v>
      </c>
      <c r="R3114" s="1">
        <v>0</v>
      </c>
      <c r="S3114" s="1">
        <v>0</v>
      </c>
      <c r="T3114" s="1">
        <v>0.15</v>
      </c>
      <c r="U3114" s="4" t="s">
        <v>34</v>
      </c>
      <c r="V3114">
        <v>0.49</v>
      </c>
      <c r="W3114">
        <v>0.4</v>
      </c>
      <c r="X3114">
        <v>0.75</v>
      </c>
      <c r="Y3114">
        <v>2.38</v>
      </c>
      <c r="Z3114">
        <v>0.25</v>
      </c>
      <c r="AA3114" s="5">
        <f t="shared" si="305"/>
        <v>0.15</v>
      </c>
      <c r="AB3114" s="15" cm="1">
        <f t="array" ref="AB3114">_xlfn.SWITCH(U3114,"夏",122,"冬",90,"春",153,"秋",153,0)</f>
        <v>153</v>
      </c>
      <c r="AC3114" s="16">
        <f t="shared" si="306"/>
        <v>22.95</v>
      </c>
      <c r="AD3114" s="5">
        <f>IFERROR(AA3114/D3114,0)</f>
        <v>1.0507880910683011E-3</v>
      </c>
      <c r="AE3114" s="15">
        <f t="shared" si="307"/>
        <v>0.41917808219178082</v>
      </c>
      <c r="AF3114" s="5">
        <f>IFERROR(AD3114*AE3114*48,0)</f>
        <v>2.1142432166590695E-2</v>
      </c>
    </row>
    <row r="3115" spans="1:32" x14ac:dyDescent="0.15">
      <c r="A3115" s="8">
        <v>45752</v>
      </c>
      <c r="B3115" s="1" t="s">
        <v>46</v>
      </c>
      <c r="C3115" s="1" t="s">
        <v>58</v>
      </c>
      <c r="D3115" s="1">
        <v>142.75</v>
      </c>
      <c r="E3115" s="6">
        <v>3.13</v>
      </c>
      <c r="F3115" s="10">
        <v>0.5</v>
      </c>
      <c r="G3115" s="1">
        <v>18.5</v>
      </c>
      <c r="H3115" s="1">
        <v>53.3</v>
      </c>
      <c r="I3115" s="1">
        <v>18.5</v>
      </c>
      <c r="J3115" s="1">
        <v>0.1</v>
      </c>
      <c r="K3115" s="1">
        <v>408</v>
      </c>
      <c r="L3115" s="1">
        <v>200</v>
      </c>
      <c r="M3115" s="6">
        <f t="shared" si="303"/>
        <v>18.500000000000057</v>
      </c>
      <c r="N3115" s="1">
        <v>0</v>
      </c>
      <c r="O3115" s="1">
        <v>0</v>
      </c>
      <c r="P3115" s="12">
        <f t="shared" si="304"/>
        <v>0</v>
      </c>
      <c r="Q3115" s="1">
        <v>0</v>
      </c>
      <c r="R3115" s="1">
        <v>0</v>
      </c>
      <c r="S3115" s="1">
        <v>0</v>
      </c>
      <c r="T3115" s="1">
        <v>0</v>
      </c>
      <c r="U3115" s="4" t="s">
        <v>34</v>
      </c>
      <c r="V3115">
        <v>0.49</v>
      </c>
      <c r="W3115">
        <v>0.4</v>
      </c>
      <c r="X3115">
        <v>0.75</v>
      </c>
      <c r="Y3115">
        <v>2.38</v>
      </c>
      <c r="Z3115">
        <v>0.25</v>
      </c>
      <c r="AA3115" s="5">
        <f t="shared" si="305"/>
        <v>0</v>
      </c>
      <c r="AB3115" s="15" cm="1">
        <f t="array" ref="AB3115">_xlfn.SWITCH(U3115,"夏",122,"冬",90,"春",153,"秋",153,0)</f>
        <v>153</v>
      </c>
      <c r="AC3115" s="16">
        <f t="shared" si="306"/>
        <v>0</v>
      </c>
      <c r="AD3115" s="5">
        <f>IFERROR(AA3115/D3115,0)</f>
        <v>0</v>
      </c>
      <c r="AE3115" s="15">
        <f t="shared" si="307"/>
        <v>0.41917808219178082</v>
      </c>
      <c r="AF3115" s="5">
        <f>IFERROR(AD3115*AE3115*48,0)</f>
        <v>0</v>
      </c>
    </row>
    <row r="3116" spans="1:32" x14ac:dyDescent="0.15">
      <c r="A3116" s="8">
        <v>45752</v>
      </c>
      <c r="B3116" s="1" t="s">
        <v>46</v>
      </c>
      <c r="C3116" s="1" t="s">
        <v>58</v>
      </c>
      <c r="D3116" s="1">
        <v>142.75</v>
      </c>
      <c r="E3116" s="6">
        <v>3.13</v>
      </c>
      <c r="F3116" s="10">
        <v>0.52083333333333304</v>
      </c>
      <c r="G3116" s="1">
        <v>18.7</v>
      </c>
      <c r="H3116" s="1">
        <v>52.5</v>
      </c>
      <c r="I3116" s="1">
        <v>18.7</v>
      </c>
      <c r="J3116" s="1">
        <v>0.1</v>
      </c>
      <c r="K3116" s="1">
        <v>408</v>
      </c>
      <c r="L3116" s="1">
        <v>213</v>
      </c>
      <c r="M3116" s="6">
        <f t="shared" si="303"/>
        <v>18.699999999999875</v>
      </c>
      <c r="N3116" s="1">
        <v>0</v>
      </c>
      <c r="O3116" s="1">
        <v>0</v>
      </c>
      <c r="P3116" s="12">
        <f t="shared" si="304"/>
        <v>0</v>
      </c>
      <c r="Q3116" s="1">
        <v>0</v>
      </c>
      <c r="R3116" s="1">
        <v>0</v>
      </c>
      <c r="S3116" s="1">
        <v>0</v>
      </c>
      <c r="T3116" s="1">
        <v>0</v>
      </c>
      <c r="U3116" s="4" t="s">
        <v>34</v>
      </c>
      <c r="V3116">
        <v>0.49</v>
      </c>
      <c r="W3116">
        <v>0.4</v>
      </c>
      <c r="X3116">
        <v>0.75</v>
      </c>
      <c r="Y3116">
        <v>2.38</v>
      </c>
      <c r="Z3116">
        <v>0.25</v>
      </c>
      <c r="AA3116" s="5">
        <f t="shared" si="305"/>
        <v>0</v>
      </c>
      <c r="AB3116" s="15" cm="1">
        <f t="array" ref="AB3116">_xlfn.SWITCH(U3116,"夏",122,"冬",90,"春",153,"秋",153,0)</f>
        <v>153</v>
      </c>
      <c r="AC3116" s="16">
        <f t="shared" si="306"/>
        <v>0</v>
      </c>
      <c r="AD3116" s="5">
        <f>IFERROR(AA3116/D3116,0)</f>
        <v>0</v>
      </c>
      <c r="AE3116" s="15">
        <f t="shared" si="307"/>
        <v>0.41917808219178082</v>
      </c>
      <c r="AF3116" s="5">
        <f>IFERROR(AD3116*AE3116*48,0)</f>
        <v>0</v>
      </c>
    </row>
    <row r="3117" spans="1:32" x14ac:dyDescent="0.15">
      <c r="A3117" s="8">
        <v>45752</v>
      </c>
      <c r="B3117" s="1" t="s">
        <v>46</v>
      </c>
      <c r="C3117" s="1" t="s">
        <v>58</v>
      </c>
      <c r="D3117" s="1">
        <v>142.75</v>
      </c>
      <c r="E3117" s="6">
        <v>3.13</v>
      </c>
      <c r="F3117" s="10">
        <v>0.54166666666666696</v>
      </c>
      <c r="G3117" s="1">
        <v>18.899999999999999</v>
      </c>
      <c r="H3117" s="1">
        <v>51.7</v>
      </c>
      <c r="I3117" s="1">
        <v>18.899999999999999</v>
      </c>
      <c r="J3117" s="1">
        <v>0.1</v>
      </c>
      <c r="K3117" s="1">
        <v>408</v>
      </c>
      <c r="L3117" s="1">
        <v>225</v>
      </c>
      <c r="M3117" s="6">
        <f t="shared" si="303"/>
        <v>18.899999999999977</v>
      </c>
      <c r="N3117" s="1">
        <v>0</v>
      </c>
      <c r="O3117" s="1">
        <v>0</v>
      </c>
      <c r="P3117" s="12">
        <f t="shared" si="304"/>
        <v>0</v>
      </c>
      <c r="Q3117" s="1">
        <v>0</v>
      </c>
      <c r="R3117" s="1">
        <v>0</v>
      </c>
      <c r="S3117" s="1">
        <v>0</v>
      </c>
      <c r="T3117" s="1">
        <v>0</v>
      </c>
      <c r="U3117" s="4" t="s">
        <v>34</v>
      </c>
      <c r="V3117">
        <v>0.49</v>
      </c>
      <c r="W3117">
        <v>0.4</v>
      </c>
      <c r="X3117">
        <v>0.75</v>
      </c>
      <c r="Y3117">
        <v>2.38</v>
      </c>
      <c r="Z3117">
        <v>0.25</v>
      </c>
      <c r="AA3117" s="5">
        <f t="shared" si="305"/>
        <v>0</v>
      </c>
      <c r="AB3117" s="15" cm="1">
        <f t="array" ref="AB3117">_xlfn.SWITCH(U3117,"夏",122,"冬",90,"春",153,"秋",153,0)</f>
        <v>153</v>
      </c>
      <c r="AC3117" s="16">
        <f t="shared" si="306"/>
        <v>0</v>
      </c>
      <c r="AD3117" s="5">
        <f>IFERROR(AA3117/D3117,0)</f>
        <v>0</v>
      </c>
      <c r="AE3117" s="15">
        <f t="shared" si="307"/>
        <v>0.41917808219178082</v>
      </c>
      <c r="AF3117" s="5">
        <f>IFERROR(AD3117*AE3117*48,0)</f>
        <v>0</v>
      </c>
    </row>
    <row r="3118" spans="1:32" x14ac:dyDescent="0.15">
      <c r="A3118" s="8">
        <v>45752</v>
      </c>
      <c r="B3118" s="1" t="s">
        <v>46</v>
      </c>
      <c r="C3118" s="1" t="s">
        <v>58</v>
      </c>
      <c r="D3118" s="1">
        <v>142.75</v>
      </c>
      <c r="E3118" s="6">
        <v>3.13</v>
      </c>
      <c r="F3118" s="10">
        <v>0.5625</v>
      </c>
      <c r="G3118" s="1">
        <v>19.100000000000001</v>
      </c>
      <c r="H3118" s="1">
        <v>50.8</v>
      </c>
      <c r="I3118" s="1">
        <v>19.100000000000001</v>
      </c>
      <c r="J3118" s="1">
        <v>0.1</v>
      </c>
      <c r="K3118" s="1">
        <v>528</v>
      </c>
      <c r="L3118" s="1">
        <v>238</v>
      </c>
      <c r="M3118" s="6">
        <f t="shared" si="303"/>
        <v>19.100000000000136</v>
      </c>
      <c r="N3118" s="1">
        <v>0.7</v>
      </c>
      <c r="O3118" s="11" cm="1">
        <f t="array" ref="O3118">ROUND(_xlfn.SWITCH(C3118,"建筑专教",IF(S3118&gt;0.1,1.38,1.28),"阶梯教室",IF(S3118&gt;0.1,1.15,1.05),"公共教室",IF(S3118&gt;0.1,1.22,1.12),IF(S3118&gt;0.1,1.2,1.1))+(MOD(ROW()*11,31)/31-0.5)*0.06,2)</f>
        <v>1.27</v>
      </c>
      <c r="P3118" s="12">
        <f t="shared" si="304"/>
        <v>0.15</v>
      </c>
      <c r="Q3118" s="13">
        <f t="shared" si="302"/>
        <v>-1.3755420792378092</v>
      </c>
      <c r="R3118" s="1">
        <v>0</v>
      </c>
      <c r="S3118" s="1">
        <v>0</v>
      </c>
      <c r="T3118" s="1">
        <v>0.15</v>
      </c>
      <c r="U3118" s="4" t="s">
        <v>34</v>
      </c>
      <c r="V3118">
        <v>0.49</v>
      </c>
      <c r="W3118">
        <v>0.4</v>
      </c>
      <c r="X3118">
        <v>0.75</v>
      </c>
      <c r="Y3118">
        <v>2.38</v>
      </c>
      <c r="Z3118">
        <v>0.25</v>
      </c>
      <c r="AA3118" s="5">
        <f t="shared" si="305"/>
        <v>0.15</v>
      </c>
      <c r="AB3118" s="15" cm="1">
        <f t="array" ref="AB3118">_xlfn.SWITCH(U3118,"夏",122,"冬",90,"春",153,"秋",153,0)</f>
        <v>153</v>
      </c>
      <c r="AC3118" s="16">
        <f t="shared" si="306"/>
        <v>22.95</v>
      </c>
      <c r="AD3118" s="5">
        <f>IFERROR(AA3118/D3118,0)</f>
        <v>1.0507880910683011E-3</v>
      </c>
      <c r="AE3118" s="15">
        <f t="shared" si="307"/>
        <v>0.41917808219178082</v>
      </c>
      <c r="AF3118" s="5">
        <f>IFERROR(AD3118*AE3118*48,0)</f>
        <v>2.1142432166590695E-2</v>
      </c>
    </row>
    <row r="3119" spans="1:32" x14ac:dyDescent="0.15">
      <c r="A3119" s="8">
        <v>45752</v>
      </c>
      <c r="B3119" s="1" t="s">
        <v>46</v>
      </c>
      <c r="C3119" s="1" t="s">
        <v>58</v>
      </c>
      <c r="D3119" s="1">
        <v>142.75</v>
      </c>
      <c r="E3119" s="6">
        <v>3.13</v>
      </c>
      <c r="F3119" s="10">
        <v>0.58333333333333304</v>
      </c>
      <c r="G3119" s="1">
        <v>19.3</v>
      </c>
      <c r="H3119" s="1">
        <v>50</v>
      </c>
      <c r="I3119" s="1">
        <v>19.3</v>
      </c>
      <c r="J3119" s="1">
        <v>0.1</v>
      </c>
      <c r="K3119" s="1">
        <v>528</v>
      </c>
      <c r="L3119" s="1">
        <v>250</v>
      </c>
      <c r="M3119" s="6">
        <f t="shared" si="303"/>
        <v>19.300000000000068</v>
      </c>
      <c r="N3119" s="1">
        <v>0.7</v>
      </c>
      <c r="O3119" s="11" cm="1">
        <f t="array" ref="O3119">ROUND(_xlfn.SWITCH(C3119,"建筑专教",IF(S3119&gt;0.1,1.38,1.28),"阶梯教室",IF(S3119&gt;0.1,1.15,1.05),"公共教室",IF(S3119&gt;0.1,1.22,1.12),IF(S3119&gt;0.1,1.2,1.1))+(MOD(ROW()*11,31)/31-0.5)*0.06,2)</f>
        <v>1.29</v>
      </c>
      <c r="P3119" s="12">
        <f t="shared" si="304"/>
        <v>0.15</v>
      </c>
      <c r="Q3119" s="13">
        <f t="shared" si="302"/>
        <v>-1.2592686290604747</v>
      </c>
      <c r="R3119" s="1">
        <v>0</v>
      </c>
      <c r="S3119" s="1">
        <v>0</v>
      </c>
      <c r="T3119" s="1">
        <v>0.15</v>
      </c>
      <c r="U3119" s="4" t="s">
        <v>34</v>
      </c>
      <c r="V3119">
        <v>0.49</v>
      </c>
      <c r="W3119">
        <v>0.4</v>
      </c>
      <c r="X3119">
        <v>0.75</v>
      </c>
      <c r="Y3119">
        <v>2.38</v>
      </c>
      <c r="Z3119">
        <v>0.25</v>
      </c>
      <c r="AA3119" s="5">
        <f t="shared" si="305"/>
        <v>0.15</v>
      </c>
      <c r="AB3119" s="15" cm="1">
        <f t="array" ref="AB3119">_xlfn.SWITCH(U3119,"夏",122,"冬",90,"春",153,"秋",153,0)</f>
        <v>153</v>
      </c>
      <c r="AC3119" s="16">
        <f t="shared" si="306"/>
        <v>22.95</v>
      </c>
      <c r="AD3119" s="5">
        <f>IFERROR(AA3119/D3119,0)</f>
        <v>1.0507880910683011E-3</v>
      </c>
      <c r="AE3119" s="15">
        <f t="shared" si="307"/>
        <v>0.41917808219178082</v>
      </c>
      <c r="AF3119" s="5">
        <f>IFERROR(AD3119*AE3119*48,0)</f>
        <v>2.1142432166590695E-2</v>
      </c>
    </row>
    <row r="3120" spans="1:32" x14ac:dyDescent="0.15">
      <c r="A3120" s="8">
        <v>45752</v>
      </c>
      <c r="B3120" s="1" t="s">
        <v>46</v>
      </c>
      <c r="C3120" s="1" t="s">
        <v>58</v>
      </c>
      <c r="D3120" s="1">
        <v>142.75</v>
      </c>
      <c r="E3120" s="6">
        <v>3.13</v>
      </c>
      <c r="F3120" s="10">
        <v>0.60416666666666696</v>
      </c>
      <c r="G3120" s="1">
        <v>19.2</v>
      </c>
      <c r="H3120" s="1">
        <v>50.3</v>
      </c>
      <c r="I3120" s="1">
        <v>19.2</v>
      </c>
      <c r="J3120" s="1">
        <v>0.1</v>
      </c>
      <c r="K3120" s="1">
        <v>528</v>
      </c>
      <c r="L3120" s="1">
        <v>263</v>
      </c>
      <c r="M3120" s="6">
        <f t="shared" si="303"/>
        <v>19.199999999999989</v>
      </c>
      <c r="N3120" s="1">
        <v>0.7</v>
      </c>
      <c r="O3120" s="11" cm="1">
        <f t="array" ref="O3120">ROUND(_xlfn.SWITCH(C3120,"建筑专教",IF(S3120&gt;0.1,1.38,1.28),"阶梯教室",IF(S3120&gt;0.1,1.15,1.05),"公共教室",IF(S3120&gt;0.1,1.22,1.12),IF(S3120&gt;0.1,1.2,1.1))+(MOD(ROW()*11,31)/31-0.5)*0.06,2)</f>
        <v>1.26</v>
      </c>
      <c r="P3120" s="12">
        <f t="shared" si="304"/>
        <v>0.15</v>
      </c>
      <c r="Q3120" s="13">
        <f t="shared" si="302"/>
        <v>-1.3772777255668773</v>
      </c>
      <c r="R3120" s="1">
        <v>0</v>
      </c>
      <c r="S3120" s="1">
        <v>0</v>
      </c>
      <c r="T3120" s="1">
        <v>0.15</v>
      </c>
      <c r="U3120" s="4" t="s">
        <v>34</v>
      </c>
      <c r="V3120">
        <v>0.49</v>
      </c>
      <c r="W3120">
        <v>0.4</v>
      </c>
      <c r="X3120">
        <v>0.75</v>
      </c>
      <c r="Y3120">
        <v>2.38</v>
      </c>
      <c r="Z3120">
        <v>0.25</v>
      </c>
      <c r="AA3120" s="5">
        <f t="shared" si="305"/>
        <v>0.15</v>
      </c>
      <c r="AB3120" s="15" cm="1">
        <f t="array" ref="AB3120">_xlfn.SWITCH(U3120,"夏",122,"冬",90,"春",153,"秋",153,0)</f>
        <v>153</v>
      </c>
      <c r="AC3120" s="16">
        <f t="shared" si="306"/>
        <v>22.95</v>
      </c>
      <c r="AD3120" s="5">
        <f>IFERROR(AA3120/D3120,0)</f>
        <v>1.0507880910683011E-3</v>
      </c>
      <c r="AE3120" s="15">
        <f t="shared" si="307"/>
        <v>0.41917808219178082</v>
      </c>
      <c r="AF3120" s="5">
        <f>IFERROR(AD3120*AE3120*48,0)</f>
        <v>2.1142432166590695E-2</v>
      </c>
    </row>
    <row r="3121" spans="1:32" x14ac:dyDescent="0.15">
      <c r="A3121" s="8">
        <v>45752</v>
      </c>
      <c r="B3121" s="1" t="s">
        <v>46</v>
      </c>
      <c r="C3121" s="1" t="s">
        <v>58</v>
      </c>
      <c r="D3121" s="1">
        <v>142.75</v>
      </c>
      <c r="E3121" s="6">
        <v>3.13</v>
      </c>
      <c r="F3121" s="10">
        <v>0.625</v>
      </c>
      <c r="G3121" s="1">
        <v>19.100000000000001</v>
      </c>
      <c r="H3121" s="1">
        <v>50.6</v>
      </c>
      <c r="I3121" s="1">
        <v>19.100000000000001</v>
      </c>
      <c r="J3121" s="1">
        <v>0.1</v>
      </c>
      <c r="K3121" s="1">
        <v>528</v>
      </c>
      <c r="L3121" s="1">
        <v>275</v>
      </c>
      <c r="M3121" s="6">
        <f t="shared" si="303"/>
        <v>19.100000000000136</v>
      </c>
      <c r="N3121" s="1">
        <v>0.7</v>
      </c>
      <c r="O3121" s="11" cm="1">
        <f t="array" ref="O3121">ROUND(_xlfn.SWITCH(C3121,"建筑专教",IF(S3121&gt;0.1,1.38,1.28),"阶梯教室",IF(S3121&gt;0.1,1.15,1.05),"公共教室",IF(S3121&gt;0.1,1.22,1.12),IF(S3121&gt;0.1,1.2,1.1))+(MOD(ROW()*11,31)/31-0.5)*0.06,2)</f>
        <v>1.28</v>
      </c>
      <c r="P3121" s="12">
        <f t="shared" si="304"/>
        <v>0.15</v>
      </c>
      <c r="Q3121" s="13">
        <f t="shared" si="302"/>
        <v>-1.3453573240010552</v>
      </c>
      <c r="R3121" s="1">
        <v>0</v>
      </c>
      <c r="S3121" s="1">
        <v>0</v>
      </c>
      <c r="T3121" s="1">
        <v>0.15</v>
      </c>
      <c r="U3121" s="4" t="s">
        <v>34</v>
      </c>
      <c r="V3121">
        <v>0.49</v>
      </c>
      <c r="W3121">
        <v>0.4</v>
      </c>
      <c r="X3121">
        <v>0.75</v>
      </c>
      <c r="Y3121">
        <v>2.38</v>
      </c>
      <c r="Z3121">
        <v>0.25</v>
      </c>
      <c r="AA3121" s="5">
        <f t="shared" si="305"/>
        <v>0.15</v>
      </c>
      <c r="AB3121" s="15" cm="1">
        <f t="array" ref="AB3121">_xlfn.SWITCH(U3121,"夏",122,"冬",90,"春",153,"秋",153,0)</f>
        <v>153</v>
      </c>
      <c r="AC3121" s="16">
        <f t="shared" si="306"/>
        <v>22.95</v>
      </c>
      <c r="AD3121" s="5">
        <f>IFERROR(AA3121/D3121,0)</f>
        <v>1.0507880910683011E-3</v>
      </c>
      <c r="AE3121" s="15">
        <f t="shared" si="307"/>
        <v>0.41917808219178082</v>
      </c>
      <c r="AF3121" s="5">
        <f>IFERROR(AD3121*AE3121*48,0)</f>
        <v>2.1142432166590695E-2</v>
      </c>
    </row>
    <row r="3122" spans="1:32" x14ac:dyDescent="0.15">
      <c r="A3122" s="8">
        <v>45752</v>
      </c>
      <c r="B3122" s="1" t="s">
        <v>46</v>
      </c>
      <c r="C3122" s="1" t="s">
        <v>58</v>
      </c>
      <c r="D3122" s="1">
        <v>142.75</v>
      </c>
      <c r="E3122" s="6">
        <v>3.13</v>
      </c>
      <c r="F3122" s="10">
        <v>0.64583333333333304</v>
      </c>
      <c r="G3122" s="1">
        <v>19</v>
      </c>
      <c r="H3122" s="1">
        <v>50.9</v>
      </c>
      <c r="I3122" s="1">
        <v>19</v>
      </c>
      <c r="J3122" s="1">
        <v>0.1</v>
      </c>
      <c r="K3122" s="1">
        <v>528</v>
      </c>
      <c r="L3122" s="1">
        <v>288</v>
      </c>
      <c r="M3122" s="6">
        <f t="shared" si="303"/>
        <v>18.999999999999943</v>
      </c>
      <c r="N3122" s="1">
        <v>0.7</v>
      </c>
      <c r="O3122" s="11" cm="1">
        <f t="array" ref="O3122">ROUND(_xlfn.SWITCH(C3122,"建筑专教",IF(S3122&gt;0.1,1.38,1.28),"阶梯教室",IF(S3122&gt;0.1,1.15,1.05),"公共教室",IF(S3122&gt;0.1,1.22,1.12),IF(S3122&gt;0.1,1.2,1.1))+(MOD(ROW()*11,31)/31-0.5)*0.06,2)</f>
        <v>1.3</v>
      </c>
      <c r="P3122" s="12">
        <f t="shared" si="304"/>
        <v>0.15</v>
      </c>
      <c r="Q3122" s="13">
        <f t="shared" si="302"/>
        <v>-1.3147435898004676</v>
      </c>
      <c r="R3122" s="1">
        <v>0</v>
      </c>
      <c r="S3122" s="1">
        <v>0</v>
      </c>
      <c r="T3122" s="1">
        <v>0.15</v>
      </c>
      <c r="U3122" s="4" t="s">
        <v>34</v>
      </c>
      <c r="V3122">
        <v>0.49</v>
      </c>
      <c r="W3122">
        <v>0.4</v>
      </c>
      <c r="X3122">
        <v>0.75</v>
      </c>
      <c r="Y3122">
        <v>2.38</v>
      </c>
      <c r="Z3122">
        <v>0.25</v>
      </c>
      <c r="AA3122" s="5">
        <f t="shared" si="305"/>
        <v>0.15</v>
      </c>
      <c r="AB3122" s="15" cm="1">
        <f t="array" ref="AB3122">_xlfn.SWITCH(U3122,"夏",122,"冬",90,"春",153,"秋",153,0)</f>
        <v>153</v>
      </c>
      <c r="AC3122" s="16">
        <f t="shared" si="306"/>
        <v>22.95</v>
      </c>
      <c r="AD3122" s="5">
        <f>IFERROR(AA3122/D3122,0)</f>
        <v>1.0507880910683011E-3</v>
      </c>
      <c r="AE3122" s="15">
        <f t="shared" si="307"/>
        <v>0.41917808219178082</v>
      </c>
      <c r="AF3122" s="5">
        <f>IFERROR(AD3122*AE3122*48,0)</f>
        <v>2.1142432166590695E-2</v>
      </c>
    </row>
    <row r="3123" spans="1:32" x14ac:dyDescent="0.15">
      <c r="A3123" s="8">
        <v>45752</v>
      </c>
      <c r="B3123" s="1" t="s">
        <v>46</v>
      </c>
      <c r="C3123" s="1" t="s">
        <v>58</v>
      </c>
      <c r="D3123" s="1">
        <v>142.75</v>
      </c>
      <c r="E3123" s="6">
        <v>3.13</v>
      </c>
      <c r="F3123" s="10">
        <v>0.66666666666666696</v>
      </c>
      <c r="G3123" s="1">
        <v>18.899999999999999</v>
      </c>
      <c r="H3123" s="1">
        <v>51.3</v>
      </c>
      <c r="I3123" s="1">
        <v>18.899999999999999</v>
      </c>
      <c r="J3123" s="1">
        <v>0.1</v>
      </c>
      <c r="K3123" s="1">
        <v>528</v>
      </c>
      <c r="L3123" s="1">
        <v>300</v>
      </c>
      <c r="M3123" s="6">
        <f t="shared" si="303"/>
        <v>18.899999999999977</v>
      </c>
      <c r="N3123" s="1">
        <v>0.7</v>
      </c>
      <c r="O3123" s="11" cm="1">
        <f t="array" ref="O3123">ROUND(_xlfn.SWITCH(C3123,"建筑专教",IF(S3123&gt;0.1,1.38,1.28),"阶梯教室",IF(S3123&gt;0.1,1.15,1.05),"公共教室",IF(S3123&gt;0.1,1.22,1.12),IF(S3123&gt;0.1,1.2,1.1))+(MOD(ROW()*11,31)/31-0.5)*0.06,2)</f>
        <v>1.26</v>
      </c>
      <c r="P3123" s="12">
        <f t="shared" si="304"/>
        <v>0.15</v>
      </c>
      <c r="Q3123" s="13">
        <f t="shared" si="302"/>
        <v>-1.4645360856360117</v>
      </c>
      <c r="R3123" s="1">
        <v>0</v>
      </c>
      <c r="S3123" s="1">
        <v>0</v>
      </c>
      <c r="T3123" s="1">
        <v>0.15</v>
      </c>
      <c r="U3123" s="4" t="s">
        <v>34</v>
      </c>
      <c r="V3123">
        <v>0.49</v>
      </c>
      <c r="W3123">
        <v>0.4</v>
      </c>
      <c r="X3123">
        <v>0.75</v>
      </c>
      <c r="Y3123">
        <v>2.38</v>
      </c>
      <c r="Z3123">
        <v>0.25</v>
      </c>
      <c r="AA3123" s="5">
        <f t="shared" si="305"/>
        <v>0.15</v>
      </c>
      <c r="AB3123" s="15" cm="1">
        <f t="array" ref="AB3123">_xlfn.SWITCH(U3123,"夏",122,"冬",90,"春",153,"秋",153,0)</f>
        <v>153</v>
      </c>
      <c r="AC3123" s="16">
        <f t="shared" si="306"/>
        <v>22.95</v>
      </c>
      <c r="AD3123" s="5">
        <f>IFERROR(AA3123/D3123,0)</f>
        <v>1.0507880910683011E-3</v>
      </c>
      <c r="AE3123" s="15">
        <f t="shared" si="307"/>
        <v>0.41917808219178082</v>
      </c>
      <c r="AF3123" s="5">
        <f>IFERROR(AD3123*AE3123*48,0)</f>
        <v>2.1142432166590695E-2</v>
      </c>
    </row>
    <row r="3124" spans="1:32" x14ac:dyDescent="0.15">
      <c r="A3124" s="8">
        <v>45752</v>
      </c>
      <c r="B3124" s="1" t="s">
        <v>46</v>
      </c>
      <c r="C3124" s="1" t="s">
        <v>58</v>
      </c>
      <c r="D3124" s="1">
        <v>142.75</v>
      </c>
      <c r="E3124" s="6">
        <v>3.13</v>
      </c>
      <c r="F3124" s="10">
        <v>0.6875</v>
      </c>
      <c r="G3124" s="1">
        <v>18.8</v>
      </c>
      <c r="H3124" s="1">
        <v>51.6</v>
      </c>
      <c r="I3124" s="1">
        <v>18.8</v>
      </c>
      <c r="J3124" s="1">
        <v>0.1</v>
      </c>
      <c r="K3124" s="1">
        <v>528</v>
      </c>
      <c r="L3124" s="1">
        <v>313</v>
      </c>
      <c r="M3124" s="6">
        <f t="shared" si="303"/>
        <v>18.800000000000011</v>
      </c>
      <c r="N3124" s="1">
        <v>0.7</v>
      </c>
      <c r="O3124" s="11" cm="1">
        <f t="array" ref="O3124">ROUND(_xlfn.SWITCH(C3124,"建筑专教",IF(S3124&gt;0.1,1.38,1.28),"阶梯教室",IF(S3124&gt;0.1,1.15,1.05),"公共教室",IF(S3124&gt;0.1,1.22,1.12),IF(S3124&gt;0.1,1.2,1.1))+(MOD(ROW()*11,31)/31-0.5)*0.06,2)</f>
        <v>1.28</v>
      </c>
      <c r="P3124" s="12">
        <f t="shared" si="304"/>
        <v>0.15</v>
      </c>
      <c r="Q3124" s="13">
        <f t="shared" si="302"/>
        <v>-1.4311874577082708</v>
      </c>
      <c r="R3124" s="1">
        <v>0</v>
      </c>
      <c r="S3124" s="1">
        <v>0</v>
      </c>
      <c r="T3124" s="1">
        <v>0.15</v>
      </c>
      <c r="U3124" s="4" t="s">
        <v>34</v>
      </c>
      <c r="V3124">
        <v>0.49</v>
      </c>
      <c r="W3124">
        <v>0.4</v>
      </c>
      <c r="X3124">
        <v>0.75</v>
      </c>
      <c r="Y3124">
        <v>2.38</v>
      </c>
      <c r="Z3124">
        <v>0.25</v>
      </c>
      <c r="AA3124" s="5">
        <f t="shared" si="305"/>
        <v>0.15</v>
      </c>
      <c r="AB3124" s="15" cm="1">
        <f t="array" ref="AB3124">_xlfn.SWITCH(U3124,"夏",122,"冬",90,"春",153,"秋",153,0)</f>
        <v>153</v>
      </c>
      <c r="AC3124" s="16">
        <f t="shared" si="306"/>
        <v>22.95</v>
      </c>
      <c r="AD3124" s="5">
        <f>IFERROR(AA3124/D3124,0)</f>
        <v>1.0507880910683011E-3</v>
      </c>
      <c r="AE3124" s="15">
        <f t="shared" si="307"/>
        <v>0.41917808219178082</v>
      </c>
      <c r="AF3124" s="5">
        <f>IFERROR(AD3124*AE3124*48,0)</f>
        <v>2.1142432166590695E-2</v>
      </c>
    </row>
    <row r="3125" spans="1:32" x14ac:dyDescent="0.15">
      <c r="A3125" s="8">
        <v>45752</v>
      </c>
      <c r="B3125" s="1" t="s">
        <v>46</v>
      </c>
      <c r="C3125" s="1" t="s">
        <v>58</v>
      </c>
      <c r="D3125" s="1">
        <v>142.75</v>
      </c>
      <c r="E3125" s="6">
        <v>3.13</v>
      </c>
      <c r="F3125" s="10">
        <v>0.70833333333333304</v>
      </c>
      <c r="G3125" s="1">
        <v>18.7</v>
      </c>
      <c r="H3125" s="1">
        <v>51.9</v>
      </c>
      <c r="I3125" s="1">
        <v>18.7</v>
      </c>
      <c r="J3125" s="1">
        <v>0.1</v>
      </c>
      <c r="K3125" s="1">
        <v>528</v>
      </c>
      <c r="L3125" s="1">
        <v>325</v>
      </c>
      <c r="M3125" s="6">
        <f t="shared" si="303"/>
        <v>18.699999999999875</v>
      </c>
      <c r="N3125" s="1">
        <v>0.7</v>
      </c>
      <c r="O3125" s="11" cm="1">
        <f t="array" ref="O3125">ROUND(_xlfn.SWITCH(C3125,"建筑专教",IF(S3125&gt;0.1,1.38,1.28),"阶梯教室",IF(S3125&gt;0.1,1.15,1.05),"公共教室",IF(S3125&gt;0.1,1.22,1.12),IF(S3125&gt;0.1,1.2,1.1))+(MOD(ROW()*11,31)/31-0.5)*0.06,2)</f>
        <v>1.3</v>
      </c>
      <c r="P3125" s="12">
        <f t="shared" si="304"/>
        <v>0.15</v>
      </c>
      <c r="Q3125" s="13">
        <f t="shared" si="302"/>
        <v>-1.3992046829997105</v>
      </c>
      <c r="R3125" s="1">
        <v>0</v>
      </c>
      <c r="S3125" s="1">
        <v>0</v>
      </c>
      <c r="T3125" s="1">
        <v>0.15</v>
      </c>
      <c r="U3125" s="4" t="s">
        <v>34</v>
      </c>
      <c r="V3125">
        <v>0.49</v>
      </c>
      <c r="W3125">
        <v>0.4</v>
      </c>
      <c r="X3125">
        <v>0.75</v>
      </c>
      <c r="Y3125">
        <v>2.38</v>
      </c>
      <c r="Z3125">
        <v>0.25</v>
      </c>
      <c r="AA3125" s="5">
        <f t="shared" si="305"/>
        <v>0.15</v>
      </c>
      <c r="AB3125" s="15" cm="1">
        <f t="array" ref="AB3125">_xlfn.SWITCH(U3125,"夏",122,"冬",90,"春",153,"秋",153,0)</f>
        <v>153</v>
      </c>
      <c r="AC3125" s="16">
        <f t="shared" si="306"/>
        <v>22.95</v>
      </c>
      <c r="AD3125" s="5">
        <f>IFERROR(AA3125/D3125,0)</f>
        <v>1.0507880910683011E-3</v>
      </c>
      <c r="AE3125" s="15">
        <f t="shared" si="307"/>
        <v>0.41917808219178082</v>
      </c>
      <c r="AF3125" s="5">
        <f>IFERROR(AD3125*AE3125*48,0)</f>
        <v>2.1142432166590695E-2</v>
      </c>
    </row>
    <row r="3126" spans="1:32" x14ac:dyDescent="0.15">
      <c r="A3126" s="8">
        <v>45752</v>
      </c>
      <c r="B3126" s="1" t="s">
        <v>46</v>
      </c>
      <c r="C3126" s="1" t="s">
        <v>58</v>
      </c>
      <c r="D3126" s="1">
        <v>142.75</v>
      </c>
      <c r="E3126" s="6">
        <v>3.13</v>
      </c>
      <c r="F3126" s="10">
        <v>0.72916666666666696</v>
      </c>
      <c r="G3126" s="1">
        <v>18.600000000000001</v>
      </c>
      <c r="H3126" s="1">
        <v>52.2</v>
      </c>
      <c r="I3126" s="1">
        <v>18.600000000000001</v>
      </c>
      <c r="J3126" s="1">
        <v>0.1</v>
      </c>
      <c r="K3126" s="1">
        <v>408</v>
      </c>
      <c r="L3126" s="1">
        <v>338</v>
      </c>
      <c r="M3126" s="6">
        <f t="shared" si="303"/>
        <v>18.599999999999966</v>
      </c>
      <c r="N3126" s="1">
        <v>0</v>
      </c>
      <c r="O3126" s="1">
        <v>0</v>
      </c>
      <c r="P3126" s="12">
        <f t="shared" si="304"/>
        <v>0</v>
      </c>
      <c r="Q3126" s="1">
        <v>0</v>
      </c>
      <c r="R3126" s="1">
        <v>0</v>
      </c>
      <c r="S3126" s="1">
        <v>0</v>
      </c>
      <c r="T3126" s="1">
        <v>0</v>
      </c>
      <c r="U3126" s="4" t="s">
        <v>34</v>
      </c>
      <c r="V3126">
        <v>0.49</v>
      </c>
      <c r="W3126">
        <v>0.4</v>
      </c>
      <c r="X3126">
        <v>0.75</v>
      </c>
      <c r="Y3126">
        <v>2.38</v>
      </c>
      <c r="Z3126">
        <v>0.25</v>
      </c>
      <c r="AA3126" s="5">
        <f t="shared" si="305"/>
        <v>0</v>
      </c>
      <c r="AB3126" s="15" cm="1">
        <f t="array" ref="AB3126">_xlfn.SWITCH(U3126,"夏",122,"冬",90,"春",153,"秋",153,0)</f>
        <v>153</v>
      </c>
      <c r="AC3126" s="16">
        <f t="shared" si="306"/>
        <v>0</v>
      </c>
      <c r="AD3126" s="5">
        <f>IFERROR(AA3126/D3126,0)</f>
        <v>0</v>
      </c>
      <c r="AE3126" s="15">
        <f t="shared" si="307"/>
        <v>0.41917808219178082</v>
      </c>
      <c r="AF3126" s="5">
        <f>IFERROR(AD3126*AE3126*48,0)</f>
        <v>0</v>
      </c>
    </row>
    <row r="3127" spans="1:32" x14ac:dyDescent="0.15">
      <c r="A3127" s="8">
        <v>45752</v>
      </c>
      <c r="B3127" s="1" t="s">
        <v>46</v>
      </c>
      <c r="C3127" s="1" t="s">
        <v>58</v>
      </c>
      <c r="D3127" s="1">
        <v>142.75</v>
      </c>
      <c r="E3127" s="6">
        <v>3.13</v>
      </c>
      <c r="F3127" s="10">
        <v>0.75</v>
      </c>
      <c r="G3127" s="1">
        <v>18.5</v>
      </c>
      <c r="H3127" s="1">
        <v>52.5</v>
      </c>
      <c r="I3127" s="1">
        <v>18.5</v>
      </c>
      <c r="J3127" s="1">
        <v>0.1</v>
      </c>
      <c r="K3127" s="1">
        <v>408</v>
      </c>
      <c r="L3127" s="1">
        <v>350</v>
      </c>
      <c r="M3127" s="6">
        <f t="shared" si="303"/>
        <v>18.500000000000057</v>
      </c>
      <c r="N3127" s="1">
        <v>0</v>
      </c>
      <c r="O3127" s="1">
        <v>0</v>
      </c>
      <c r="P3127" s="12">
        <f t="shared" si="304"/>
        <v>0</v>
      </c>
      <c r="Q3127" s="1">
        <v>0</v>
      </c>
      <c r="R3127" s="1">
        <v>0</v>
      </c>
      <c r="S3127" s="1">
        <v>0</v>
      </c>
      <c r="T3127" s="1">
        <v>0</v>
      </c>
      <c r="U3127" s="4" t="s">
        <v>34</v>
      </c>
      <c r="V3127">
        <v>0.49</v>
      </c>
      <c r="W3127">
        <v>0.4</v>
      </c>
      <c r="X3127">
        <v>0.75</v>
      </c>
      <c r="Y3127">
        <v>2.38</v>
      </c>
      <c r="Z3127">
        <v>0.25</v>
      </c>
      <c r="AA3127" s="5">
        <f t="shared" si="305"/>
        <v>0</v>
      </c>
      <c r="AB3127" s="15" cm="1">
        <f t="array" ref="AB3127">_xlfn.SWITCH(U3127,"夏",122,"冬",90,"春",153,"秋",153,0)</f>
        <v>153</v>
      </c>
      <c r="AC3127" s="16">
        <f t="shared" si="306"/>
        <v>0</v>
      </c>
      <c r="AD3127" s="5">
        <f>IFERROR(AA3127/D3127,0)</f>
        <v>0</v>
      </c>
      <c r="AE3127" s="15">
        <f t="shared" si="307"/>
        <v>0.41917808219178082</v>
      </c>
      <c r="AF3127" s="5">
        <f>IFERROR(AD3127*AE3127*48,0)</f>
        <v>0</v>
      </c>
    </row>
    <row r="3128" spans="1:32" x14ac:dyDescent="0.15">
      <c r="A3128" s="8">
        <v>45752</v>
      </c>
      <c r="B3128" s="1" t="s">
        <v>46</v>
      </c>
      <c r="C3128" s="1" t="s">
        <v>58</v>
      </c>
      <c r="D3128" s="1">
        <v>142.75</v>
      </c>
      <c r="E3128" s="6">
        <v>3.13</v>
      </c>
      <c r="F3128" s="10">
        <v>0.77083333333333304</v>
      </c>
      <c r="G3128" s="1">
        <v>18.399999999999999</v>
      </c>
      <c r="H3128" s="1">
        <v>52.8</v>
      </c>
      <c r="I3128" s="1">
        <v>18.399999999999999</v>
      </c>
      <c r="J3128" s="1">
        <v>0.1</v>
      </c>
      <c r="K3128" s="1">
        <v>408</v>
      </c>
      <c r="L3128" s="1">
        <v>363</v>
      </c>
      <c r="M3128" s="6">
        <f t="shared" si="303"/>
        <v>18.400000000000091</v>
      </c>
      <c r="N3128" s="1">
        <v>0</v>
      </c>
      <c r="O3128" s="1">
        <v>0</v>
      </c>
      <c r="P3128" s="12">
        <f t="shared" si="304"/>
        <v>0</v>
      </c>
      <c r="Q3128" s="1">
        <v>0</v>
      </c>
      <c r="R3128" s="1">
        <v>0</v>
      </c>
      <c r="S3128" s="1">
        <v>0</v>
      </c>
      <c r="T3128" s="1">
        <v>0</v>
      </c>
      <c r="U3128" s="4" t="s">
        <v>34</v>
      </c>
      <c r="V3128">
        <v>0.49</v>
      </c>
      <c r="W3128">
        <v>0.4</v>
      </c>
      <c r="X3128">
        <v>0.75</v>
      </c>
      <c r="Y3128">
        <v>2.38</v>
      </c>
      <c r="Z3128">
        <v>0.25</v>
      </c>
      <c r="AA3128" s="5">
        <f t="shared" si="305"/>
        <v>0</v>
      </c>
      <c r="AB3128" s="15" cm="1">
        <f t="array" ref="AB3128">_xlfn.SWITCH(U3128,"夏",122,"冬",90,"春",153,"秋",153,0)</f>
        <v>153</v>
      </c>
      <c r="AC3128" s="16">
        <f t="shared" si="306"/>
        <v>0</v>
      </c>
      <c r="AD3128" s="5">
        <f>IFERROR(AA3128/D3128,0)</f>
        <v>0</v>
      </c>
      <c r="AE3128" s="15">
        <f t="shared" si="307"/>
        <v>0.41917808219178082</v>
      </c>
      <c r="AF3128" s="5">
        <f>IFERROR(AD3128*AE3128*48,0)</f>
        <v>0</v>
      </c>
    </row>
    <row r="3129" spans="1:32" x14ac:dyDescent="0.15">
      <c r="A3129" s="8">
        <v>45752</v>
      </c>
      <c r="B3129" s="1" t="s">
        <v>46</v>
      </c>
      <c r="C3129" s="1" t="s">
        <v>58</v>
      </c>
      <c r="D3129" s="1">
        <v>142.75</v>
      </c>
      <c r="E3129" s="6">
        <v>3.13</v>
      </c>
      <c r="F3129" s="10">
        <v>0.79166666666666696</v>
      </c>
      <c r="G3129" s="1">
        <v>18.3</v>
      </c>
      <c r="H3129" s="1">
        <v>53.1</v>
      </c>
      <c r="I3129" s="1">
        <v>18.3</v>
      </c>
      <c r="J3129" s="1">
        <v>0.1</v>
      </c>
      <c r="K3129" s="1">
        <v>408</v>
      </c>
      <c r="L3129" s="1">
        <v>375</v>
      </c>
      <c r="M3129" s="6">
        <f t="shared" si="303"/>
        <v>18.300000000000068</v>
      </c>
      <c r="N3129" s="1">
        <v>0</v>
      </c>
      <c r="O3129" s="1">
        <v>0</v>
      </c>
      <c r="P3129" s="12">
        <f t="shared" si="304"/>
        <v>0</v>
      </c>
      <c r="Q3129" s="1">
        <v>0</v>
      </c>
      <c r="R3129" s="1">
        <v>0</v>
      </c>
      <c r="S3129" s="1">
        <v>0</v>
      </c>
      <c r="T3129" s="1">
        <v>0</v>
      </c>
      <c r="U3129" s="4" t="s">
        <v>34</v>
      </c>
      <c r="V3129">
        <v>0.49</v>
      </c>
      <c r="W3129">
        <v>0.4</v>
      </c>
      <c r="X3129">
        <v>0.75</v>
      </c>
      <c r="Y3129">
        <v>2.38</v>
      </c>
      <c r="Z3129">
        <v>0.25</v>
      </c>
      <c r="AA3129" s="5">
        <f t="shared" si="305"/>
        <v>0</v>
      </c>
      <c r="AB3129" s="15" cm="1">
        <f t="array" ref="AB3129">_xlfn.SWITCH(U3129,"夏",122,"冬",90,"春",153,"秋",153,0)</f>
        <v>153</v>
      </c>
      <c r="AC3129" s="16">
        <f t="shared" si="306"/>
        <v>0</v>
      </c>
      <c r="AD3129" s="5">
        <f>IFERROR(AA3129/D3129,0)</f>
        <v>0</v>
      </c>
      <c r="AE3129" s="15">
        <f t="shared" si="307"/>
        <v>0.41917808219178082</v>
      </c>
      <c r="AF3129" s="5">
        <f>IFERROR(AD3129*AE3129*48,0)</f>
        <v>0</v>
      </c>
    </row>
    <row r="3130" spans="1:32" x14ac:dyDescent="0.15">
      <c r="A3130" s="8">
        <v>45752</v>
      </c>
      <c r="B3130" s="1" t="s">
        <v>46</v>
      </c>
      <c r="C3130" s="1" t="s">
        <v>58</v>
      </c>
      <c r="D3130" s="1">
        <v>142.75</v>
      </c>
      <c r="E3130" s="6">
        <v>3.13</v>
      </c>
      <c r="F3130" s="10">
        <v>0.8125</v>
      </c>
      <c r="G3130" s="1">
        <v>18.2</v>
      </c>
      <c r="H3130" s="1">
        <v>53.4</v>
      </c>
      <c r="I3130" s="1">
        <v>18.2</v>
      </c>
      <c r="J3130" s="1">
        <v>0.1</v>
      </c>
      <c r="K3130" s="1">
        <v>548</v>
      </c>
      <c r="L3130" s="1">
        <v>388</v>
      </c>
      <c r="M3130" s="6">
        <f t="shared" si="303"/>
        <v>18.199999999999932</v>
      </c>
      <c r="N3130" s="1">
        <v>0.7</v>
      </c>
      <c r="O3130" s="11" cm="1">
        <f t="array" ref="O3130">ROUND(_xlfn.SWITCH(C3130,"建筑专教",IF(S3130&gt;0.1,1.38,1.28),"阶梯教室",IF(S3130&gt;0.1,1.15,1.05),"公共教室",IF(S3130&gt;0.1,1.22,1.12),IF(S3130&gt;0.1,1.2,1.1))+(MOD(ROW()*11,31)/31-0.5)*0.06,2)</f>
        <v>1.39</v>
      </c>
      <c r="P3130" s="12">
        <f t="shared" si="304"/>
        <v>0.17</v>
      </c>
      <c r="Q3130" s="13">
        <f>(0.303*EXP(-0.036*(O3130*58.15))+0.028)*((O3130*58.15)-0.00305*(5733-6.99*(O3130*58.15)-(EXP(16.6536-4030.183/(G3130+235))*(H3130/100)))-0.42*((O3130*58.15)-58.15)-0.000017*(O3130*58.15)*(5867-(EXP(16.6536-4030.183/(G3130+235))*(H3130/100)))-0.0014*(O3130*58.15)*(34-G3130)-0.0000000396*IF(N3130*0.155&gt;0.078,1.05+0.645*N3130*0.155,1)*(POWER((35.7-0.028*(O3130*58.15)-N3130*0.155*(0.0000000396*IF(N3130*0.155&gt;0.078,1.05+0.645*N3130*0.155,1)*(POWER((35.7-0.028*(O3130*58.15)-N3130*0.155*0.1)+273,4)-POWER(M3130+273,4))+IF(N3130*0.155&gt;0.078,1.05+0.645*N3130*0.155,1)*IF(J3130&lt;0.2,2.38*ABS(35.7-0.028*(O3130*58.15)-G3130)^0.25,12.1*SQRT(J3130))*(35.7-0.028*(O3130*58.15)-G3130))+273),4)-POWER(M3130+273,4))-IF(N3130*0.155&gt;0.078,1.05+0.645*N3130*0.155,1)*IF(J3130&lt;0.2,2.38*ABS(35.7-0.028*(O3130*58.15)-N3130*0.155*0.1-G3130)^0.25,12.1*SQRT(J3130))*(35.7-0.028*(O3130*58.15)-N3130*0.155*0.1-G3130))</f>
        <v>-1.2837978169627047</v>
      </c>
      <c r="R3130" s="1">
        <v>0</v>
      </c>
      <c r="S3130" s="1">
        <v>0.125</v>
      </c>
      <c r="T3130" s="1">
        <v>0.15</v>
      </c>
      <c r="U3130" s="4" t="s">
        <v>34</v>
      </c>
      <c r="V3130">
        <v>0.49</v>
      </c>
      <c r="W3130">
        <v>0.4</v>
      </c>
      <c r="X3130">
        <v>0.75</v>
      </c>
      <c r="Y3130">
        <v>2.38</v>
      </c>
      <c r="Z3130">
        <v>0.25</v>
      </c>
      <c r="AA3130" s="5">
        <f t="shared" si="305"/>
        <v>0.27500000000000002</v>
      </c>
      <c r="AB3130" s="15" cm="1">
        <f t="array" ref="AB3130">_xlfn.SWITCH(U3130,"夏",122,"冬",90,"春",153,"秋",153,0)</f>
        <v>153</v>
      </c>
      <c r="AC3130" s="16">
        <f t="shared" si="306"/>
        <v>42.075000000000003</v>
      </c>
      <c r="AD3130" s="5">
        <f>IFERROR(AA3130/D3130,0)</f>
        <v>1.926444833625219E-3</v>
      </c>
      <c r="AE3130" s="15">
        <f t="shared" si="307"/>
        <v>0.41917808219178082</v>
      </c>
      <c r="AF3130" s="5">
        <f>IFERROR(AD3130*AE3130*48,0)</f>
        <v>3.8761125638749616E-2</v>
      </c>
    </row>
    <row r="3131" spans="1:32" x14ac:dyDescent="0.15">
      <c r="A3131" s="8">
        <v>45752</v>
      </c>
      <c r="B3131" s="1" t="s">
        <v>46</v>
      </c>
      <c r="C3131" s="1" t="s">
        <v>58</v>
      </c>
      <c r="D3131" s="1">
        <v>142.75</v>
      </c>
      <c r="E3131" s="6">
        <v>3.13</v>
      </c>
      <c r="F3131" s="10">
        <v>0.83333333333333304</v>
      </c>
      <c r="G3131" s="1">
        <v>18.100000000000001</v>
      </c>
      <c r="H3131" s="1">
        <v>53.8</v>
      </c>
      <c r="I3131" s="1">
        <v>18.100000000000001</v>
      </c>
      <c r="J3131" s="1">
        <v>0.1</v>
      </c>
      <c r="K3131" s="1">
        <v>548</v>
      </c>
      <c r="L3131" s="1">
        <v>400</v>
      </c>
      <c r="M3131" s="6">
        <f t="shared" ref="M3131:M3143" si="308">IFERROR(POWER((I3131+273.15)^4+133500000*POWER(J3131,0.6)*(I3131-G3131),0.25)-273.15,I3131)</f>
        <v>18.100000000000136</v>
      </c>
      <c r="N3131" s="1">
        <v>0.7</v>
      </c>
      <c r="O3131" s="11" cm="1">
        <f t="array" ref="O3131">ROUND(_xlfn.SWITCH(C3131,"建筑专教",IF(S3131&gt;0.1,1.38,1.28),"阶梯教室",IF(S3131&gt;0.1,1.15,1.05),"公共教室",IF(S3131&gt;0.1,1.22,1.12),IF(S3131&gt;0.1,1.2,1.1))+(MOD(ROW()*11,31)/31-0.5)*0.06,2)</f>
        <v>1.35</v>
      </c>
      <c r="P3131" s="12">
        <f t="shared" si="304"/>
        <v>0.17</v>
      </c>
      <c r="Q3131" s="13">
        <f>(0.303*EXP(-0.036*(O3131*58.15))+0.028)*((O3131*58.15)-0.00305*(5733-6.99*(O3131*58.15)-(EXP(16.6536-4030.183/(G3131+235))*(H3131/100)))-0.42*((O3131*58.15)-58.15)-0.000017*(O3131*58.15)*(5867-(EXP(16.6536-4030.183/(G3131+235))*(H3131/100)))-0.0014*(O3131*58.15)*(34-G3131)-0.0000000396*IF(N3131*0.155&gt;0.078,1.05+0.645*N3131*0.155,1)*(POWER((35.7-0.028*(O3131*58.15)-N3131*0.155*(0.0000000396*IF(N3131*0.155&gt;0.078,1.05+0.645*N3131*0.155,1)*(POWER((35.7-0.028*(O3131*58.15)-N3131*0.155*0.1)+273,4)-POWER(M3131+273,4))+IF(N3131*0.155&gt;0.078,1.05+0.645*N3131*0.155,1)*IF(J3131&lt;0.2,2.38*ABS(35.7-0.028*(O3131*58.15)-G3131)^0.25,12.1*SQRT(J3131))*(35.7-0.028*(O3131*58.15)-G3131))+273),4)-POWER(M3131+273,4))-IF(N3131*0.155&gt;0.078,1.05+0.645*N3131*0.155,1)*IF(J3131&lt;0.2,2.38*ABS(35.7-0.028*(O3131*58.15)-N3131*0.155*0.1-G3131)^0.25,12.1*SQRT(J3131))*(35.7-0.028*(O3131*58.15)-N3131*0.155*0.1-G3131))</f>
        <v>-1.4201633650520211</v>
      </c>
      <c r="R3131" s="1">
        <v>0</v>
      </c>
      <c r="S3131" s="1">
        <v>0.125</v>
      </c>
      <c r="T3131" s="1">
        <v>0.15</v>
      </c>
      <c r="U3131" s="4" t="s">
        <v>34</v>
      </c>
      <c r="V3131">
        <v>0.49</v>
      </c>
      <c r="W3131">
        <v>0.4</v>
      </c>
      <c r="X3131">
        <v>0.75</v>
      </c>
      <c r="Y3131">
        <v>2.38</v>
      </c>
      <c r="Z3131">
        <v>0.25</v>
      </c>
      <c r="AA3131" s="5">
        <f t="shared" si="305"/>
        <v>0.27500000000000002</v>
      </c>
      <c r="AB3131" s="15" cm="1">
        <f t="array" ref="AB3131">_xlfn.SWITCH(U3131,"夏",122,"冬",90,"春",153,"秋",153,0)</f>
        <v>153</v>
      </c>
      <c r="AC3131" s="16">
        <f t="shared" si="306"/>
        <v>42.075000000000003</v>
      </c>
      <c r="AD3131" s="5">
        <f>IFERROR(AA3131/D3131,0)</f>
        <v>1.926444833625219E-3</v>
      </c>
      <c r="AE3131" s="15">
        <f t="shared" si="307"/>
        <v>0.41917808219178082</v>
      </c>
      <c r="AF3131" s="5">
        <f>IFERROR(AD3131*AE3131*48,0)</f>
        <v>3.8761125638749616E-2</v>
      </c>
    </row>
    <row r="3132" spans="1:32" x14ac:dyDescent="0.15">
      <c r="A3132" s="8">
        <v>45752</v>
      </c>
      <c r="B3132" s="1" t="s">
        <v>46</v>
      </c>
      <c r="C3132" s="1" t="s">
        <v>58</v>
      </c>
      <c r="D3132" s="1">
        <v>142.75</v>
      </c>
      <c r="E3132" s="6">
        <v>3.13</v>
      </c>
      <c r="F3132" s="10">
        <v>0.85416666666666696</v>
      </c>
      <c r="G3132" s="1">
        <v>18</v>
      </c>
      <c r="H3132" s="1">
        <v>54.1</v>
      </c>
      <c r="I3132" s="1">
        <v>18</v>
      </c>
      <c r="J3132" s="1">
        <v>0.1</v>
      </c>
      <c r="K3132" s="1">
        <v>548</v>
      </c>
      <c r="L3132" s="1">
        <v>413</v>
      </c>
      <c r="M3132" s="6">
        <f t="shared" si="308"/>
        <v>17.999999999999943</v>
      </c>
      <c r="N3132" s="1">
        <v>0.7</v>
      </c>
      <c r="O3132" s="11" cm="1">
        <f t="array" ref="O3132">ROUND(_xlfn.SWITCH(C3132,"建筑专教",IF(S3132&gt;0.1,1.38,1.28),"阶梯教室",IF(S3132&gt;0.1,1.15,1.05),"公共教室",IF(S3132&gt;0.1,1.22,1.12),IF(S3132&gt;0.1,1.2,1.1))+(MOD(ROW()*11,31)/31-0.5)*0.06,2)</f>
        <v>1.37</v>
      </c>
      <c r="P3132" s="12">
        <f t="shared" si="304"/>
        <v>0.17</v>
      </c>
      <c r="Q3132" s="13">
        <f>(0.303*EXP(-0.036*(O3132*58.15))+0.028)*((O3132*58.15)-0.00305*(5733-6.99*(O3132*58.15)-(EXP(16.6536-4030.183/(G3132+235))*(H3132/100)))-0.42*((O3132*58.15)-58.15)-0.000017*(O3132*58.15)*(5867-(EXP(16.6536-4030.183/(G3132+235))*(H3132/100)))-0.0014*(O3132*58.15)*(34-G3132)-0.0000000396*IF(N3132*0.155&gt;0.078,1.05+0.645*N3132*0.155,1)*(POWER((35.7-0.028*(O3132*58.15)-N3132*0.155*(0.0000000396*IF(N3132*0.155&gt;0.078,1.05+0.645*N3132*0.155,1)*(POWER((35.7-0.028*(O3132*58.15)-N3132*0.155*0.1)+273,4)-POWER(M3132+273,4))+IF(N3132*0.155&gt;0.078,1.05+0.645*N3132*0.155,1)*IF(J3132&lt;0.2,2.38*ABS(35.7-0.028*(O3132*58.15)-G3132)^0.25,12.1*SQRT(J3132))*(35.7-0.028*(O3132*58.15)-G3132))+273),4)-POWER(M3132+273,4))-IF(N3132*0.155&gt;0.078,1.05+0.645*N3132*0.155,1)*IF(J3132&lt;0.2,2.38*ABS(35.7-0.028*(O3132*58.15)-N3132*0.155*0.1-G3132)^0.25,12.1*SQRT(J3132))*(35.7-0.028*(O3132*58.15)-N3132*0.155*0.1-G3132))</f>
        <v>-1.3911090330030191</v>
      </c>
      <c r="R3132" s="1">
        <v>0</v>
      </c>
      <c r="S3132" s="1">
        <v>0.125</v>
      </c>
      <c r="T3132" s="1">
        <v>0.15</v>
      </c>
      <c r="U3132" s="4" t="s">
        <v>34</v>
      </c>
      <c r="V3132">
        <v>0.49</v>
      </c>
      <c r="W3132">
        <v>0.4</v>
      </c>
      <c r="X3132">
        <v>0.75</v>
      </c>
      <c r="Y3132">
        <v>2.38</v>
      </c>
      <c r="Z3132">
        <v>0.25</v>
      </c>
      <c r="AA3132" s="5">
        <f t="shared" si="305"/>
        <v>0.27500000000000002</v>
      </c>
      <c r="AB3132" s="15" cm="1">
        <f t="array" ref="AB3132">_xlfn.SWITCH(U3132,"夏",122,"冬",90,"春",153,"秋",153,0)</f>
        <v>153</v>
      </c>
      <c r="AC3132" s="16">
        <f t="shared" si="306"/>
        <v>42.075000000000003</v>
      </c>
      <c r="AD3132" s="5">
        <f>IFERROR(AA3132/D3132,0)</f>
        <v>1.926444833625219E-3</v>
      </c>
      <c r="AE3132" s="15">
        <f t="shared" si="307"/>
        <v>0.41917808219178082</v>
      </c>
      <c r="AF3132" s="5">
        <f>IFERROR(AD3132*AE3132*48,0)</f>
        <v>3.8761125638749616E-2</v>
      </c>
    </row>
    <row r="3133" spans="1:32" x14ac:dyDescent="0.15">
      <c r="A3133" s="8">
        <v>45752</v>
      </c>
      <c r="B3133" s="1" t="s">
        <v>46</v>
      </c>
      <c r="C3133" s="1" t="s">
        <v>58</v>
      </c>
      <c r="D3133" s="1">
        <v>142.75</v>
      </c>
      <c r="E3133" s="6">
        <v>3.13</v>
      </c>
      <c r="F3133" s="10">
        <v>0.875</v>
      </c>
      <c r="G3133" s="1">
        <v>17.899999999999999</v>
      </c>
      <c r="H3133" s="1">
        <v>54.4</v>
      </c>
      <c r="I3133" s="1">
        <v>17.899999999999999</v>
      </c>
      <c r="J3133" s="1">
        <v>0.1</v>
      </c>
      <c r="K3133" s="1">
        <v>548</v>
      </c>
      <c r="L3133" s="1">
        <v>425</v>
      </c>
      <c r="M3133" s="6">
        <f t="shared" si="308"/>
        <v>17.900000000000091</v>
      </c>
      <c r="N3133" s="1">
        <v>0.7</v>
      </c>
      <c r="O3133" s="11" cm="1">
        <f t="array" ref="O3133">ROUND(_xlfn.SWITCH(C3133,"建筑专教",IF(S3133&gt;0.1,1.38,1.28),"阶梯教室",IF(S3133&gt;0.1,1.15,1.05),"公共教室",IF(S3133&gt;0.1,1.22,1.12),IF(S3133&gt;0.1,1.2,1.1))+(MOD(ROW()*11,31)/31-0.5)*0.06,2)</f>
        <v>1.39</v>
      </c>
      <c r="P3133" s="12">
        <f t="shared" si="304"/>
        <v>0.17</v>
      </c>
      <c r="Q3133" s="13">
        <f>(0.303*EXP(-0.036*(O3133*58.15))+0.028)*((O3133*58.15)-0.00305*(5733-6.99*(O3133*58.15)-(EXP(16.6536-4030.183/(G3133+235))*(H3133/100)))-0.42*((O3133*58.15)-58.15)-0.000017*(O3133*58.15)*(5867-(EXP(16.6536-4030.183/(G3133+235))*(H3133/100)))-0.0014*(O3133*58.15)*(34-G3133)-0.0000000396*IF(N3133*0.155&gt;0.078,1.05+0.645*N3133*0.155,1)*(POWER((35.7-0.028*(O3133*58.15)-N3133*0.155*(0.0000000396*IF(N3133*0.155&gt;0.078,1.05+0.645*N3133*0.155,1)*(POWER((35.7-0.028*(O3133*58.15)-N3133*0.155*0.1)+273,4)-POWER(M3133+273,4))+IF(N3133*0.155&gt;0.078,1.05+0.645*N3133*0.155,1)*IF(J3133&lt;0.2,2.38*ABS(35.7-0.028*(O3133*58.15)-G3133)^0.25,12.1*SQRT(J3133))*(35.7-0.028*(O3133*58.15)-G3133))+273),4)-POWER(M3133+273,4))-IF(N3133*0.155&gt;0.078,1.05+0.645*N3133*0.155,1)*IF(J3133&lt;0.2,2.38*ABS(35.7-0.028*(O3133*58.15)-N3133*0.155*0.1-G3133)^0.25,12.1*SQRT(J3133))*(35.7-0.028*(O3133*58.15)-N3133*0.155*0.1-G3133))</f>
        <v>-1.3632227813132538</v>
      </c>
      <c r="R3133" s="1">
        <v>0</v>
      </c>
      <c r="S3133" s="1">
        <v>0.125</v>
      </c>
      <c r="T3133" s="1">
        <v>0.15</v>
      </c>
      <c r="U3133" s="4" t="s">
        <v>34</v>
      </c>
      <c r="V3133">
        <v>0.49</v>
      </c>
      <c r="W3133">
        <v>0.4</v>
      </c>
      <c r="X3133">
        <v>0.75</v>
      </c>
      <c r="Y3133">
        <v>2.38</v>
      </c>
      <c r="Z3133">
        <v>0.25</v>
      </c>
      <c r="AA3133" s="5">
        <f t="shared" si="305"/>
        <v>0.27500000000000002</v>
      </c>
      <c r="AB3133" s="15" cm="1">
        <f t="array" ref="AB3133">_xlfn.SWITCH(U3133,"夏",122,"冬",90,"春",153,"秋",153,0)</f>
        <v>153</v>
      </c>
      <c r="AC3133" s="16">
        <f t="shared" si="306"/>
        <v>42.075000000000003</v>
      </c>
      <c r="AD3133" s="5">
        <f>IFERROR(AA3133/D3133,0)</f>
        <v>1.926444833625219E-3</v>
      </c>
      <c r="AE3133" s="15">
        <f t="shared" si="307"/>
        <v>0.41917808219178082</v>
      </c>
      <c r="AF3133" s="5">
        <f>IFERROR(AD3133*AE3133*48,0)</f>
        <v>3.8761125638749616E-2</v>
      </c>
    </row>
    <row r="3134" spans="1:32" x14ac:dyDescent="0.15">
      <c r="A3134" s="8">
        <v>45752</v>
      </c>
      <c r="B3134" s="1" t="s">
        <v>46</v>
      </c>
      <c r="C3134" s="1" t="s">
        <v>58</v>
      </c>
      <c r="D3134" s="1">
        <v>142.75</v>
      </c>
      <c r="E3134" s="6">
        <v>3.13</v>
      </c>
      <c r="F3134" s="10">
        <v>0.89583333333333304</v>
      </c>
      <c r="G3134" s="1">
        <v>17.8</v>
      </c>
      <c r="H3134" s="1">
        <v>54.7</v>
      </c>
      <c r="I3134" s="1">
        <v>17.8</v>
      </c>
      <c r="J3134" s="1">
        <v>0.1</v>
      </c>
      <c r="K3134" s="1">
        <v>548</v>
      </c>
      <c r="L3134" s="1">
        <v>438</v>
      </c>
      <c r="M3134" s="6">
        <f t="shared" si="308"/>
        <v>17.799999999999955</v>
      </c>
      <c r="N3134" s="1">
        <v>0.7</v>
      </c>
      <c r="O3134" s="11" cm="1">
        <f t="array" ref="O3134">ROUND(_xlfn.SWITCH(C3134,"建筑专教",IF(S3134&gt;0.1,1.38,1.28),"阶梯教室",IF(S3134&gt;0.1,1.15,1.05),"公共教室",IF(S3134&gt;0.1,1.22,1.12),IF(S3134&gt;0.1,1.2,1.1))+(MOD(ROW()*11,31)/31-0.5)*0.06,2)</f>
        <v>1.35</v>
      </c>
      <c r="P3134" s="12">
        <f t="shared" si="304"/>
        <v>0.17</v>
      </c>
      <c r="Q3134" s="13">
        <f>(0.303*EXP(-0.036*(O3134*58.15))+0.028)*((O3134*58.15)-0.00305*(5733-6.99*(O3134*58.15)-(EXP(16.6536-4030.183/(G3134+235))*(H3134/100)))-0.42*((O3134*58.15)-58.15)-0.000017*(O3134*58.15)*(5867-(EXP(16.6536-4030.183/(G3134+235))*(H3134/100)))-0.0014*(O3134*58.15)*(34-G3134)-0.0000000396*IF(N3134*0.155&gt;0.078,1.05+0.645*N3134*0.155,1)*(POWER((35.7-0.028*(O3134*58.15)-N3134*0.155*(0.0000000396*IF(N3134*0.155&gt;0.078,1.05+0.645*N3134*0.155,1)*(POWER((35.7-0.028*(O3134*58.15)-N3134*0.155*0.1)+273,4)-POWER(M3134+273,4))+IF(N3134*0.155&gt;0.078,1.05+0.645*N3134*0.155,1)*IF(J3134&lt;0.2,2.38*ABS(35.7-0.028*(O3134*58.15)-G3134)^0.25,12.1*SQRT(J3134))*(35.7-0.028*(O3134*58.15)-G3134))+273),4)-POWER(M3134+273,4))-IF(N3134*0.155&gt;0.078,1.05+0.645*N3134*0.155,1)*IF(J3134&lt;0.2,2.38*ABS(35.7-0.028*(O3134*58.15)-N3134*0.155*0.1-G3134)^0.25,12.1*SQRT(J3134))*(35.7-0.028*(O3134*58.15)-N3134*0.155*0.1-G3134))</f>
        <v>-1.5023136976419049</v>
      </c>
      <c r="R3134" s="1">
        <v>0</v>
      </c>
      <c r="S3134" s="1">
        <v>0.125</v>
      </c>
      <c r="T3134" s="1">
        <v>0.15</v>
      </c>
      <c r="U3134" s="4" t="s">
        <v>34</v>
      </c>
      <c r="V3134">
        <v>0.49</v>
      </c>
      <c r="W3134">
        <v>0.4</v>
      </c>
      <c r="X3134">
        <v>0.75</v>
      </c>
      <c r="Y3134">
        <v>2.38</v>
      </c>
      <c r="Z3134">
        <v>0.25</v>
      </c>
      <c r="AA3134" s="5">
        <f t="shared" si="305"/>
        <v>0.27500000000000002</v>
      </c>
      <c r="AB3134" s="15" cm="1">
        <f t="array" ref="AB3134">_xlfn.SWITCH(U3134,"夏",122,"冬",90,"春",153,"秋",153,0)</f>
        <v>153</v>
      </c>
      <c r="AC3134" s="16">
        <f t="shared" si="306"/>
        <v>42.075000000000003</v>
      </c>
      <c r="AD3134" s="5">
        <f>IFERROR(AA3134/D3134,0)</f>
        <v>1.926444833625219E-3</v>
      </c>
      <c r="AE3134" s="15">
        <f t="shared" si="307"/>
        <v>0.41917808219178082</v>
      </c>
      <c r="AF3134" s="5">
        <f>IFERROR(AD3134*AE3134*48,0)</f>
        <v>3.8761125638749616E-2</v>
      </c>
    </row>
    <row r="3135" spans="1:32" x14ac:dyDescent="0.15">
      <c r="A3135" s="8">
        <v>45752</v>
      </c>
      <c r="B3135" s="1" t="s">
        <v>46</v>
      </c>
      <c r="C3135" s="1" t="s">
        <v>58</v>
      </c>
      <c r="D3135" s="1">
        <v>142.75</v>
      </c>
      <c r="E3135" s="6">
        <v>3.13</v>
      </c>
      <c r="F3135" s="10">
        <v>0.91666666666666696</v>
      </c>
      <c r="G3135" s="1">
        <v>17.7</v>
      </c>
      <c r="H3135" s="1">
        <v>55</v>
      </c>
      <c r="I3135" s="1">
        <v>17.7</v>
      </c>
      <c r="J3135" s="1">
        <v>0.1</v>
      </c>
      <c r="K3135" s="1">
        <v>408</v>
      </c>
      <c r="L3135" s="1">
        <v>450</v>
      </c>
      <c r="M3135" s="6">
        <f t="shared" si="308"/>
        <v>17.700000000000102</v>
      </c>
      <c r="N3135" s="1">
        <v>0</v>
      </c>
      <c r="O3135" s="1">
        <v>0</v>
      </c>
      <c r="P3135" s="12">
        <f t="shared" si="304"/>
        <v>0</v>
      </c>
      <c r="Q3135" s="1">
        <v>0</v>
      </c>
      <c r="R3135" s="1">
        <v>0</v>
      </c>
      <c r="S3135" s="1">
        <v>0</v>
      </c>
      <c r="T3135" s="1">
        <v>0</v>
      </c>
      <c r="U3135" s="4" t="s">
        <v>34</v>
      </c>
      <c r="V3135">
        <v>0.49</v>
      </c>
      <c r="W3135">
        <v>0.4</v>
      </c>
      <c r="X3135">
        <v>0.75</v>
      </c>
      <c r="Y3135">
        <v>2.38</v>
      </c>
      <c r="Z3135">
        <v>0.25</v>
      </c>
      <c r="AA3135" s="5">
        <f t="shared" si="305"/>
        <v>0</v>
      </c>
      <c r="AB3135" s="15" cm="1">
        <f t="array" ref="AB3135">_xlfn.SWITCH(U3135,"夏",122,"冬",90,"春",153,"秋",153,0)</f>
        <v>153</v>
      </c>
      <c r="AC3135" s="16">
        <f t="shared" si="306"/>
        <v>0</v>
      </c>
      <c r="AD3135" s="5">
        <f>IFERROR(AA3135/D3135,0)</f>
        <v>0</v>
      </c>
      <c r="AE3135" s="15">
        <f t="shared" si="307"/>
        <v>0.41917808219178082</v>
      </c>
      <c r="AF3135" s="5">
        <f>IFERROR(AD3135*AE3135*48,0)</f>
        <v>0</v>
      </c>
    </row>
    <row r="3136" spans="1:32" x14ac:dyDescent="0.15">
      <c r="A3136" s="8">
        <v>45752</v>
      </c>
      <c r="B3136" s="1" t="s">
        <v>47</v>
      </c>
      <c r="C3136" s="1" t="s">
        <v>58</v>
      </c>
      <c r="D3136" s="1">
        <v>142.75</v>
      </c>
      <c r="E3136" s="6">
        <v>3.13</v>
      </c>
      <c r="F3136" s="10">
        <v>0.33333333333333298</v>
      </c>
      <c r="G3136" s="1">
        <v>16.8</v>
      </c>
      <c r="H3136" s="1">
        <v>68</v>
      </c>
      <c r="I3136" s="1">
        <v>17</v>
      </c>
      <c r="J3136" s="1">
        <v>0.05</v>
      </c>
      <c r="K3136" s="1">
        <v>408</v>
      </c>
      <c r="L3136" s="1">
        <v>125</v>
      </c>
      <c r="M3136" s="6">
        <f t="shared" si="308"/>
        <v>17.045275566917496</v>
      </c>
      <c r="N3136" s="1">
        <v>0</v>
      </c>
      <c r="O3136" s="1">
        <v>0</v>
      </c>
      <c r="P3136" s="12">
        <f t="shared" si="304"/>
        <v>0</v>
      </c>
      <c r="Q3136" s="1">
        <v>0</v>
      </c>
      <c r="R3136" s="1">
        <v>0</v>
      </c>
      <c r="S3136" s="1">
        <v>0</v>
      </c>
      <c r="T3136" s="1">
        <v>0</v>
      </c>
      <c r="U3136" s="4" t="s">
        <v>34</v>
      </c>
      <c r="V3136">
        <v>0.49</v>
      </c>
      <c r="W3136">
        <v>0.4</v>
      </c>
      <c r="X3136">
        <v>0.75</v>
      </c>
      <c r="Y3136">
        <v>2.38</v>
      </c>
      <c r="Z3136">
        <v>0.25</v>
      </c>
      <c r="AA3136" s="5">
        <f t="shared" si="305"/>
        <v>0</v>
      </c>
      <c r="AB3136" s="15" cm="1">
        <f t="array" ref="AB3136">_xlfn.SWITCH(U3136,"夏",122,"冬",90,"春",153,"秋",153,0)</f>
        <v>153</v>
      </c>
      <c r="AC3136" s="16">
        <f t="shared" si="306"/>
        <v>0</v>
      </c>
      <c r="AD3136" s="5">
        <f>IFERROR(AA3136/D3136,0)</f>
        <v>0</v>
      </c>
      <c r="AE3136" s="15">
        <f t="shared" si="307"/>
        <v>0.41917808219178082</v>
      </c>
      <c r="AF3136" s="5">
        <f>IFERROR(AD3136*AE3136*48,0)</f>
        <v>0</v>
      </c>
    </row>
    <row r="3137" spans="1:32" x14ac:dyDescent="0.15">
      <c r="A3137" s="8">
        <v>45752</v>
      </c>
      <c r="B3137" s="1" t="s">
        <v>47</v>
      </c>
      <c r="C3137" s="1" t="s">
        <v>58</v>
      </c>
      <c r="D3137" s="1">
        <v>142.75</v>
      </c>
      <c r="E3137" s="6">
        <v>3.13</v>
      </c>
      <c r="F3137" s="10">
        <v>0.35416666666666702</v>
      </c>
      <c r="G3137" s="1">
        <v>17.3</v>
      </c>
      <c r="H3137" s="1">
        <v>66</v>
      </c>
      <c r="I3137" s="1">
        <v>17.5</v>
      </c>
      <c r="J3137" s="1">
        <v>0.06</v>
      </c>
      <c r="K3137" s="1">
        <v>409</v>
      </c>
      <c r="L3137" s="1">
        <v>185</v>
      </c>
      <c r="M3137" s="6">
        <f t="shared" si="308"/>
        <v>17.550247958059458</v>
      </c>
      <c r="N3137" s="1">
        <v>0</v>
      </c>
      <c r="O3137" s="1">
        <v>0</v>
      </c>
      <c r="P3137" s="12">
        <f t="shared" si="304"/>
        <v>0</v>
      </c>
      <c r="Q3137" s="1">
        <v>0</v>
      </c>
      <c r="R3137" s="1">
        <v>0</v>
      </c>
      <c r="S3137" s="1">
        <v>0</v>
      </c>
      <c r="T3137" s="1">
        <v>0</v>
      </c>
      <c r="U3137" s="4" t="s">
        <v>34</v>
      </c>
      <c r="V3137">
        <v>0.49</v>
      </c>
      <c r="W3137">
        <v>0.4</v>
      </c>
      <c r="X3137">
        <v>0.75</v>
      </c>
      <c r="Y3137">
        <v>2.38</v>
      </c>
      <c r="Z3137">
        <v>0.25</v>
      </c>
      <c r="AA3137" s="5">
        <f t="shared" si="305"/>
        <v>0</v>
      </c>
      <c r="AB3137" s="15" cm="1">
        <f t="array" ref="AB3137">_xlfn.SWITCH(U3137,"夏",122,"冬",90,"春",153,"秋",153,0)</f>
        <v>153</v>
      </c>
      <c r="AC3137" s="16">
        <f t="shared" si="306"/>
        <v>0</v>
      </c>
      <c r="AD3137" s="5">
        <f>IFERROR(AA3137/D3137,0)</f>
        <v>0</v>
      </c>
      <c r="AE3137" s="15">
        <f t="shared" si="307"/>
        <v>0.41917808219178082</v>
      </c>
      <c r="AF3137" s="5">
        <f>IFERROR(AD3137*AE3137*48,0)</f>
        <v>0</v>
      </c>
    </row>
    <row r="3138" spans="1:32" x14ac:dyDescent="0.15">
      <c r="A3138" s="8">
        <v>45752</v>
      </c>
      <c r="B3138" s="1" t="s">
        <v>47</v>
      </c>
      <c r="C3138" s="1" t="s">
        <v>58</v>
      </c>
      <c r="D3138" s="1">
        <v>142.75</v>
      </c>
      <c r="E3138" s="6">
        <v>3.13</v>
      </c>
      <c r="F3138" s="10">
        <v>0.375</v>
      </c>
      <c r="G3138" s="1">
        <v>17.8</v>
      </c>
      <c r="H3138" s="1">
        <v>64</v>
      </c>
      <c r="I3138" s="1">
        <v>18</v>
      </c>
      <c r="J3138" s="1">
        <v>7.0000000000000007E-2</v>
      </c>
      <c r="K3138" s="1">
        <v>425</v>
      </c>
      <c r="L3138" s="1">
        <v>205</v>
      </c>
      <c r="M3138" s="6">
        <f t="shared" si="308"/>
        <v>18.054832371107068</v>
      </c>
      <c r="N3138" s="1">
        <v>0</v>
      </c>
      <c r="O3138" s="1">
        <v>0</v>
      </c>
      <c r="P3138" s="12">
        <f t="shared" si="304"/>
        <v>0</v>
      </c>
      <c r="Q3138" s="1">
        <v>0</v>
      </c>
      <c r="R3138" s="1">
        <v>0</v>
      </c>
      <c r="S3138" s="1">
        <v>0</v>
      </c>
      <c r="T3138" s="1">
        <v>0</v>
      </c>
      <c r="U3138" s="4" t="s">
        <v>34</v>
      </c>
      <c r="V3138">
        <v>0.49</v>
      </c>
      <c r="W3138">
        <v>0.4</v>
      </c>
      <c r="X3138">
        <v>0.75</v>
      </c>
      <c r="Y3138">
        <v>2.38</v>
      </c>
      <c r="Z3138">
        <v>0.25</v>
      </c>
      <c r="AA3138" s="5">
        <f t="shared" si="305"/>
        <v>0</v>
      </c>
      <c r="AB3138" s="15" cm="1">
        <f t="array" ref="AB3138">_xlfn.SWITCH(U3138,"夏",122,"冬",90,"春",153,"秋",153,0)</f>
        <v>153</v>
      </c>
      <c r="AC3138" s="16">
        <f t="shared" si="306"/>
        <v>0</v>
      </c>
      <c r="AD3138" s="5">
        <f>IFERROR(AA3138/D3138,0)</f>
        <v>0</v>
      </c>
      <c r="AE3138" s="15">
        <f t="shared" si="307"/>
        <v>0.41917808219178082</v>
      </c>
      <c r="AF3138" s="5">
        <f>IFERROR(AD3138*AE3138*48,0)</f>
        <v>0</v>
      </c>
    </row>
    <row r="3139" spans="1:32" x14ac:dyDescent="0.15">
      <c r="A3139" s="8">
        <v>45752</v>
      </c>
      <c r="B3139" s="1" t="s">
        <v>47</v>
      </c>
      <c r="C3139" s="1" t="s">
        <v>58</v>
      </c>
      <c r="D3139" s="1">
        <v>142.75</v>
      </c>
      <c r="E3139" s="6">
        <v>3.13</v>
      </c>
      <c r="F3139" s="10">
        <v>0.39583333333333298</v>
      </c>
      <c r="G3139" s="1">
        <v>18.3</v>
      </c>
      <c r="H3139" s="1">
        <v>62</v>
      </c>
      <c r="I3139" s="1">
        <v>18.5</v>
      </c>
      <c r="J3139" s="1">
        <v>0.08</v>
      </c>
      <c r="K3139" s="1">
        <v>452</v>
      </c>
      <c r="L3139" s="1">
        <v>225</v>
      </c>
      <c r="M3139" s="6">
        <f t="shared" si="308"/>
        <v>18.559099977285541</v>
      </c>
      <c r="N3139" s="1">
        <v>0</v>
      </c>
      <c r="O3139" s="1">
        <v>0</v>
      </c>
      <c r="P3139" s="12">
        <f t="shared" si="304"/>
        <v>0</v>
      </c>
      <c r="Q3139" s="1">
        <v>0</v>
      </c>
      <c r="R3139" s="1">
        <v>0</v>
      </c>
      <c r="S3139" s="1">
        <v>0</v>
      </c>
      <c r="T3139" s="1">
        <v>0</v>
      </c>
      <c r="U3139" s="4" t="s">
        <v>34</v>
      </c>
      <c r="V3139">
        <v>0.49</v>
      </c>
      <c r="W3139">
        <v>0.4</v>
      </c>
      <c r="X3139">
        <v>0.75</v>
      </c>
      <c r="Y3139">
        <v>2.38</v>
      </c>
      <c r="Z3139">
        <v>0.25</v>
      </c>
      <c r="AA3139" s="5">
        <f t="shared" si="305"/>
        <v>0</v>
      </c>
      <c r="AB3139" s="15" cm="1">
        <f t="array" ref="AB3139">_xlfn.SWITCH(U3139,"夏",122,"冬",90,"春",153,"秋",153,0)</f>
        <v>153</v>
      </c>
      <c r="AC3139" s="16">
        <f t="shared" si="306"/>
        <v>0</v>
      </c>
      <c r="AD3139" s="5">
        <f>IFERROR(AA3139/D3139,0)</f>
        <v>0</v>
      </c>
      <c r="AE3139" s="15">
        <f t="shared" si="307"/>
        <v>0.41917808219178082</v>
      </c>
      <c r="AF3139" s="5">
        <f>IFERROR(AD3139*AE3139*48,0)</f>
        <v>0</v>
      </c>
    </row>
    <row r="3140" spans="1:32" x14ac:dyDescent="0.15">
      <c r="A3140" s="8">
        <v>45752</v>
      </c>
      <c r="B3140" s="1" t="s">
        <v>47</v>
      </c>
      <c r="C3140" s="1" t="s">
        <v>58</v>
      </c>
      <c r="D3140" s="1">
        <v>142.75</v>
      </c>
      <c r="E3140" s="6">
        <v>3.13</v>
      </c>
      <c r="F3140" s="10">
        <v>0.41666666666666702</v>
      </c>
      <c r="G3140" s="1">
        <v>18.8</v>
      </c>
      <c r="H3140" s="1">
        <v>60</v>
      </c>
      <c r="I3140" s="1">
        <v>19</v>
      </c>
      <c r="J3140" s="1">
        <v>0.09</v>
      </c>
      <c r="K3140" s="1">
        <v>478</v>
      </c>
      <c r="L3140" s="1">
        <v>245</v>
      </c>
      <c r="M3140" s="6">
        <f t="shared" si="308"/>
        <v>19.06310131382952</v>
      </c>
      <c r="N3140" s="1">
        <v>0</v>
      </c>
      <c r="O3140" s="1">
        <v>0</v>
      </c>
      <c r="P3140" s="12">
        <f t="shared" si="304"/>
        <v>0</v>
      </c>
      <c r="Q3140" s="1">
        <v>0</v>
      </c>
      <c r="R3140" s="1">
        <v>0</v>
      </c>
      <c r="S3140" s="1">
        <v>0</v>
      </c>
      <c r="T3140" s="1">
        <v>0</v>
      </c>
      <c r="U3140" s="4" t="s">
        <v>34</v>
      </c>
      <c r="V3140">
        <v>0.49</v>
      </c>
      <c r="W3140">
        <v>0.4</v>
      </c>
      <c r="X3140">
        <v>0.75</v>
      </c>
      <c r="Y3140">
        <v>2.38</v>
      </c>
      <c r="Z3140">
        <v>0.25</v>
      </c>
      <c r="AA3140" s="5">
        <f t="shared" si="305"/>
        <v>0</v>
      </c>
      <c r="AB3140" s="15" cm="1">
        <f t="array" ref="AB3140">_xlfn.SWITCH(U3140,"夏",122,"冬",90,"春",153,"秋",153,0)</f>
        <v>153</v>
      </c>
      <c r="AC3140" s="16">
        <f t="shared" si="306"/>
        <v>0</v>
      </c>
      <c r="AD3140" s="5">
        <f>IFERROR(AA3140/D3140,0)</f>
        <v>0</v>
      </c>
      <c r="AE3140" s="15">
        <f t="shared" si="307"/>
        <v>0.41917808219178082</v>
      </c>
      <c r="AF3140" s="5">
        <f>IFERROR(AD3140*AE3140*48,0)</f>
        <v>0</v>
      </c>
    </row>
    <row r="3141" spans="1:32" x14ac:dyDescent="0.15">
      <c r="A3141" s="8">
        <v>45752</v>
      </c>
      <c r="B3141" s="1" t="s">
        <v>47</v>
      </c>
      <c r="C3141" s="1" t="s">
        <v>58</v>
      </c>
      <c r="D3141" s="1">
        <v>142.75</v>
      </c>
      <c r="E3141" s="6">
        <v>3.13</v>
      </c>
      <c r="F3141" s="10">
        <v>0.4375</v>
      </c>
      <c r="G3141" s="1">
        <v>19.3</v>
      </c>
      <c r="H3141" s="1">
        <v>58</v>
      </c>
      <c r="I3141" s="1">
        <v>19.5</v>
      </c>
      <c r="J3141" s="1">
        <v>0.1</v>
      </c>
      <c r="K3141" s="1">
        <v>505</v>
      </c>
      <c r="L3141" s="1">
        <v>265</v>
      </c>
      <c r="M3141" s="6">
        <f t="shared" si="308"/>
        <v>19.566873926805329</v>
      </c>
      <c r="N3141" s="1">
        <v>0</v>
      </c>
      <c r="O3141" s="1">
        <v>0</v>
      </c>
      <c r="P3141" s="12">
        <f t="shared" si="304"/>
        <v>0</v>
      </c>
      <c r="Q3141" s="1">
        <v>0</v>
      </c>
      <c r="R3141" s="1">
        <v>0</v>
      </c>
      <c r="S3141" s="1">
        <v>0</v>
      </c>
      <c r="T3141" s="1">
        <v>0</v>
      </c>
      <c r="U3141" s="4" t="s">
        <v>34</v>
      </c>
      <c r="V3141">
        <v>0.49</v>
      </c>
      <c r="W3141">
        <v>0.4</v>
      </c>
      <c r="X3141">
        <v>0.75</v>
      </c>
      <c r="Y3141">
        <v>2.38</v>
      </c>
      <c r="Z3141">
        <v>0.25</v>
      </c>
      <c r="AA3141" s="5">
        <f t="shared" si="305"/>
        <v>0</v>
      </c>
      <c r="AB3141" s="15" cm="1">
        <f t="array" ref="AB3141">_xlfn.SWITCH(U3141,"夏",122,"冬",90,"春",153,"秋",153,0)</f>
        <v>153</v>
      </c>
      <c r="AC3141" s="16">
        <f t="shared" si="306"/>
        <v>0</v>
      </c>
      <c r="AD3141" s="5">
        <f>IFERROR(AA3141/D3141,0)</f>
        <v>0</v>
      </c>
      <c r="AE3141" s="15">
        <f t="shared" si="307"/>
        <v>0.41917808219178082</v>
      </c>
      <c r="AF3141" s="5">
        <f>IFERROR(AD3141*AE3141*48,0)</f>
        <v>0</v>
      </c>
    </row>
    <row r="3142" spans="1:32" x14ac:dyDescent="0.15">
      <c r="A3142" s="8">
        <v>45752</v>
      </c>
      <c r="B3142" s="1" t="s">
        <v>47</v>
      </c>
      <c r="C3142" s="1" t="s">
        <v>58</v>
      </c>
      <c r="D3142" s="1">
        <v>142.75</v>
      </c>
      <c r="E3142" s="6">
        <v>3.13</v>
      </c>
      <c r="F3142" s="10">
        <v>0.45833333333333298</v>
      </c>
      <c r="G3142" s="1">
        <v>19.8</v>
      </c>
      <c r="H3142" s="1">
        <v>56</v>
      </c>
      <c r="I3142" s="1">
        <v>20</v>
      </c>
      <c r="J3142" s="1">
        <v>0.11</v>
      </c>
      <c r="K3142" s="1">
        <v>532</v>
      </c>
      <c r="L3142" s="1">
        <v>285</v>
      </c>
      <c r="M3142" s="6">
        <f t="shared" si="308"/>
        <v>20.070446697936347</v>
      </c>
      <c r="N3142" s="1">
        <v>0</v>
      </c>
      <c r="O3142" s="1">
        <v>0</v>
      </c>
      <c r="P3142" s="12">
        <f t="shared" si="304"/>
        <v>0</v>
      </c>
      <c r="Q3142" s="1">
        <v>0</v>
      </c>
      <c r="R3142" s="1">
        <v>0</v>
      </c>
      <c r="S3142" s="1">
        <v>0</v>
      </c>
      <c r="T3142" s="1">
        <v>0</v>
      </c>
      <c r="U3142" s="4" t="s">
        <v>34</v>
      </c>
      <c r="V3142">
        <v>0.49</v>
      </c>
      <c r="W3142">
        <v>0.4</v>
      </c>
      <c r="X3142">
        <v>0.75</v>
      </c>
      <c r="Y3142">
        <v>2.38</v>
      </c>
      <c r="Z3142">
        <v>0.25</v>
      </c>
      <c r="AA3142" s="5">
        <f t="shared" si="305"/>
        <v>0</v>
      </c>
      <c r="AB3142" s="15" cm="1">
        <f t="array" ref="AB3142">_xlfn.SWITCH(U3142,"夏",122,"冬",90,"春",153,"秋",153,0)</f>
        <v>153</v>
      </c>
      <c r="AC3142" s="16">
        <f t="shared" si="306"/>
        <v>0</v>
      </c>
      <c r="AD3142" s="5">
        <f>IFERROR(AA3142/D3142,0)</f>
        <v>0</v>
      </c>
      <c r="AE3142" s="15">
        <f t="shared" si="307"/>
        <v>0.41917808219178082</v>
      </c>
      <c r="AF3142" s="5">
        <f>IFERROR(AD3142*AE3142*48,0)</f>
        <v>0</v>
      </c>
    </row>
    <row r="3143" spans="1:32" x14ac:dyDescent="0.15">
      <c r="A3143" s="8">
        <v>45752</v>
      </c>
      <c r="B3143" s="1" t="s">
        <v>47</v>
      </c>
      <c r="C3143" s="1" t="s">
        <v>58</v>
      </c>
      <c r="D3143" s="1">
        <v>142.75</v>
      </c>
      <c r="E3143" s="6">
        <v>3.13</v>
      </c>
      <c r="F3143" s="10">
        <v>0.47916666666666702</v>
      </c>
      <c r="G3143" s="1">
        <v>20.3</v>
      </c>
      <c r="H3143" s="1">
        <v>54</v>
      </c>
      <c r="I3143" s="1">
        <v>20.5</v>
      </c>
      <c r="J3143" s="1">
        <v>0.12</v>
      </c>
      <c r="K3143" s="1">
        <v>558</v>
      </c>
      <c r="L3143" s="1">
        <v>305</v>
      </c>
      <c r="M3143" s="6">
        <f t="shared" si="308"/>
        <v>20.573842465927896</v>
      </c>
      <c r="N3143" s="1">
        <v>0</v>
      </c>
      <c r="O3143" s="1">
        <v>0</v>
      </c>
      <c r="P3143" s="12">
        <f t="shared" si="304"/>
        <v>0</v>
      </c>
      <c r="Q3143" s="1">
        <v>0</v>
      </c>
      <c r="R3143" s="1">
        <v>0</v>
      </c>
      <c r="S3143" s="1">
        <v>0</v>
      </c>
      <c r="T3143" s="1">
        <v>0</v>
      </c>
      <c r="U3143" s="4" t="s">
        <v>34</v>
      </c>
      <c r="V3143">
        <v>0.49</v>
      </c>
      <c r="W3143">
        <v>0.4</v>
      </c>
      <c r="X3143">
        <v>0.75</v>
      </c>
      <c r="Y3143">
        <v>2.38</v>
      </c>
      <c r="Z3143">
        <v>0.25</v>
      </c>
      <c r="AA3143" s="5">
        <f t="shared" si="305"/>
        <v>0</v>
      </c>
      <c r="AB3143" s="15" cm="1">
        <f t="array" ref="AB3143">_xlfn.SWITCH(U3143,"夏",122,"冬",90,"春",153,"秋",153,0)</f>
        <v>153</v>
      </c>
      <c r="AC3143" s="16">
        <f t="shared" si="306"/>
        <v>0</v>
      </c>
      <c r="AD3143" s="5">
        <f>IFERROR(AA3143/D3143,0)</f>
        <v>0</v>
      </c>
      <c r="AE3143" s="15">
        <f t="shared" si="307"/>
        <v>0.41917808219178082</v>
      </c>
      <c r="AF3143" s="5">
        <f>IFERROR(AD3143*AE3143*48,0)</f>
        <v>0</v>
      </c>
    </row>
    <row r="3144" spans="1:32" x14ac:dyDescent="0.15">
      <c r="A3144" s="8">
        <v>45752</v>
      </c>
      <c r="B3144" s="1" t="s">
        <v>47</v>
      </c>
      <c r="C3144" s="1" t="s">
        <v>58</v>
      </c>
      <c r="D3144" s="1">
        <v>142.75</v>
      </c>
      <c r="E3144" s="6">
        <v>3.13</v>
      </c>
      <c r="F3144" s="10">
        <v>0.5</v>
      </c>
      <c r="G3144" s="1">
        <v>20.8</v>
      </c>
      <c r="H3144" s="1">
        <v>52</v>
      </c>
      <c r="I3144" s="1">
        <v>21</v>
      </c>
      <c r="J3144" s="1">
        <v>0.13</v>
      </c>
      <c r="K3144" s="1">
        <v>435</v>
      </c>
      <c r="L3144" s="1">
        <v>325</v>
      </c>
      <c r="M3144" s="6">
        <f t="shared" ref="M3144:M3175" si="309">IFERROR(POWER((I3144+273.15)^4+133500000*POWER(J3144,0.6)*(I3144-G3144),0.25)-273.15,I3144)</f>
        <v>21.077079701083335</v>
      </c>
      <c r="N3144" s="1">
        <v>0</v>
      </c>
      <c r="O3144" s="1">
        <v>0</v>
      </c>
      <c r="P3144" s="12">
        <f t="shared" si="304"/>
        <v>0</v>
      </c>
      <c r="Q3144" s="1">
        <v>0</v>
      </c>
      <c r="R3144" s="1">
        <v>0</v>
      </c>
      <c r="S3144" s="1">
        <v>0</v>
      </c>
      <c r="T3144" s="1">
        <v>0</v>
      </c>
      <c r="U3144" s="4" t="s">
        <v>34</v>
      </c>
      <c r="V3144">
        <v>0.49</v>
      </c>
      <c r="W3144">
        <v>0.4</v>
      </c>
      <c r="X3144">
        <v>0.75</v>
      </c>
      <c r="Y3144">
        <v>2.38</v>
      </c>
      <c r="Z3144">
        <v>0.25</v>
      </c>
      <c r="AA3144" s="5">
        <f t="shared" si="305"/>
        <v>0</v>
      </c>
      <c r="AB3144" s="15" cm="1">
        <f t="array" ref="AB3144">_xlfn.SWITCH(U3144,"夏",122,"冬",90,"春",153,"秋",153,0)</f>
        <v>153</v>
      </c>
      <c r="AC3144" s="16">
        <f t="shared" si="306"/>
        <v>0</v>
      </c>
      <c r="AD3144" s="5">
        <f>IFERROR(AA3144/D3144,0)</f>
        <v>0</v>
      </c>
      <c r="AE3144" s="15">
        <f t="shared" si="307"/>
        <v>0.41917808219178082</v>
      </c>
      <c r="AF3144" s="5">
        <f>IFERROR(AD3144*AE3144*48,0)</f>
        <v>0</v>
      </c>
    </row>
    <row r="3145" spans="1:32" x14ac:dyDescent="0.15">
      <c r="A3145" s="8">
        <v>45752</v>
      </c>
      <c r="B3145" s="1" t="s">
        <v>47</v>
      </c>
      <c r="C3145" s="1" t="s">
        <v>58</v>
      </c>
      <c r="D3145" s="1">
        <v>142.75</v>
      </c>
      <c r="E3145" s="6">
        <v>3.13</v>
      </c>
      <c r="F3145" s="10">
        <v>0.52083333333333304</v>
      </c>
      <c r="G3145" s="1">
        <v>21.3</v>
      </c>
      <c r="H3145" s="1">
        <v>50</v>
      </c>
      <c r="I3145" s="1">
        <v>21.5</v>
      </c>
      <c r="J3145" s="1">
        <v>0.14000000000000001</v>
      </c>
      <c r="K3145" s="1">
        <v>415</v>
      </c>
      <c r="L3145" s="1">
        <v>345</v>
      </c>
      <c r="M3145" s="6">
        <f t="shared" si="309"/>
        <v>21.580173621844324</v>
      </c>
      <c r="N3145" s="1">
        <v>0</v>
      </c>
      <c r="O3145" s="1">
        <v>0</v>
      </c>
      <c r="P3145" s="12">
        <f t="shared" si="304"/>
        <v>0</v>
      </c>
      <c r="Q3145" s="1">
        <v>0</v>
      </c>
      <c r="R3145" s="1">
        <v>0</v>
      </c>
      <c r="S3145" s="1">
        <v>0</v>
      </c>
      <c r="T3145" s="1">
        <v>0</v>
      </c>
      <c r="U3145" s="4" t="s">
        <v>34</v>
      </c>
      <c r="V3145">
        <v>0.49</v>
      </c>
      <c r="W3145">
        <v>0.4</v>
      </c>
      <c r="X3145">
        <v>0.75</v>
      </c>
      <c r="Y3145">
        <v>2.38</v>
      </c>
      <c r="Z3145">
        <v>0.25</v>
      </c>
      <c r="AA3145" s="5">
        <f t="shared" si="305"/>
        <v>0</v>
      </c>
      <c r="AB3145" s="15" cm="1">
        <f t="array" ref="AB3145">_xlfn.SWITCH(U3145,"夏",122,"冬",90,"春",153,"秋",153,0)</f>
        <v>153</v>
      </c>
      <c r="AC3145" s="16">
        <f t="shared" si="306"/>
        <v>0</v>
      </c>
      <c r="AD3145" s="5">
        <f>IFERROR(AA3145/D3145,0)</f>
        <v>0</v>
      </c>
      <c r="AE3145" s="15">
        <f t="shared" si="307"/>
        <v>0.41917808219178082</v>
      </c>
      <c r="AF3145" s="5">
        <f>IFERROR(AD3145*AE3145*48,0)</f>
        <v>0</v>
      </c>
    </row>
    <row r="3146" spans="1:32" x14ac:dyDescent="0.15">
      <c r="A3146" s="8">
        <v>45752</v>
      </c>
      <c r="B3146" s="1" t="s">
        <v>47</v>
      </c>
      <c r="C3146" s="1" t="s">
        <v>58</v>
      </c>
      <c r="D3146" s="1">
        <v>142.75</v>
      </c>
      <c r="E3146" s="6">
        <v>3.13</v>
      </c>
      <c r="F3146" s="10">
        <v>0.54166666666666696</v>
      </c>
      <c r="G3146" s="1">
        <v>21.8</v>
      </c>
      <c r="H3146" s="1">
        <v>48</v>
      </c>
      <c r="I3146" s="1">
        <v>22</v>
      </c>
      <c r="J3146" s="1">
        <v>0.15</v>
      </c>
      <c r="K3146" s="1">
        <v>410</v>
      </c>
      <c r="L3146" s="1">
        <v>365</v>
      </c>
      <c r="M3146" s="6">
        <f t="shared" si="309"/>
        <v>22.083136965930805</v>
      </c>
      <c r="N3146" s="1">
        <v>0</v>
      </c>
      <c r="O3146" s="1">
        <v>0</v>
      </c>
      <c r="P3146" s="12">
        <f t="shared" si="304"/>
        <v>0</v>
      </c>
      <c r="Q3146" s="1">
        <v>0</v>
      </c>
      <c r="R3146" s="1">
        <v>0</v>
      </c>
      <c r="S3146" s="1">
        <v>0</v>
      </c>
      <c r="T3146" s="1">
        <v>0</v>
      </c>
      <c r="U3146" s="4" t="s">
        <v>34</v>
      </c>
      <c r="V3146">
        <v>0.49</v>
      </c>
      <c r="W3146">
        <v>0.4</v>
      </c>
      <c r="X3146">
        <v>0.75</v>
      </c>
      <c r="Y3146">
        <v>2.38</v>
      </c>
      <c r="Z3146">
        <v>0.25</v>
      </c>
      <c r="AA3146" s="5">
        <f t="shared" si="305"/>
        <v>0</v>
      </c>
      <c r="AB3146" s="15" cm="1">
        <f t="array" ref="AB3146">_xlfn.SWITCH(U3146,"夏",122,"冬",90,"春",153,"秋",153,0)</f>
        <v>153</v>
      </c>
      <c r="AC3146" s="16">
        <f t="shared" si="306"/>
        <v>0</v>
      </c>
      <c r="AD3146" s="5">
        <f>IFERROR(AA3146/D3146,0)</f>
        <v>0</v>
      </c>
      <c r="AE3146" s="15">
        <f t="shared" si="307"/>
        <v>0.41917808219178082</v>
      </c>
      <c r="AF3146" s="5">
        <f>IFERROR(AD3146*AE3146*48,0)</f>
        <v>0</v>
      </c>
    </row>
    <row r="3147" spans="1:32" x14ac:dyDescent="0.15">
      <c r="A3147" s="8">
        <v>45752</v>
      </c>
      <c r="B3147" s="1" t="s">
        <v>47</v>
      </c>
      <c r="C3147" s="1" t="s">
        <v>58</v>
      </c>
      <c r="D3147" s="1">
        <v>142.75</v>
      </c>
      <c r="E3147" s="6">
        <v>3.13</v>
      </c>
      <c r="F3147" s="10">
        <v>0.5625</v>
      </c>
      <c r="G3147" s="1">
        <v>22.3</v>
      </c>
      <c r="H3147" s="1">
        <v>46</v>
      </c>
      <c r="I3147" s="1">
        <v>22.5</v>
      </c>
      <c r="J3147" s="1">
        <v>0.16</v>
      </c>
      <c r="K3147" s="1">
        <v>409</v>
      </c>
      <c r="L3147" s="1">
        <v>385</v>
      </c>
      <c r="M3147" s="6">
        <f t="shared" si="309"/>
        <v>22.585980538897729</v>
      </c>
      <c r="N3147" s="1">
        <v>0</v>
      </c>
      <c r="O3147" s="1">
        <v>0</v>
      </c>
      <c r="P3147" s="12">
        <f t="shared" si="304"/>
        <v>0</v>
      </c>
      <c r="Q3147" s="1">
        <v>0</v>
      </c>
      <c r="R3147" s="1">
        <v>0</v>
      </c>
      <c r="S3147" s="1">
        <v>0</v>
      </c>
      <c r="T3147" s="1">
        <v>0</v>
      </c>
      <c r="U3147" s="4" t="s">
        <v>34</v>
      </c>
      <c r="V3147">
        <v>0.49</v>
      </c>
      <c r="W3147">
        <v>0.4</v>
      </c>
      <c r="X3147">
        <v>0.75</v>
      </c>
      <c r="Y3147">
        <v>2.38</v>
      </c>
      <c r="Z3147">
        <v>0.25</v>
      </c>
      <c r="AA3147" s="5">
        <f t="shared" si="305"/>
        <v>0</v>
      </c>
      <c r="AB3147" s="15" cm="1">
        <f t="array" ref="AB3147">_xlfn.SWITCH(U3147,"夏",122,"冬",90,"春",153,"秋",153,0)</f>
        <v>153</v>
      </c>
      <c r="AC3147" s="16">
        <f t="shared" si="306"/>
        <v>0</v>
      </c>
      <c r="AD3147" s="5">
        <f>IFERROR(AA3147/D3147,0)</f>
        <v>0</v>
      </c>
      <c r="AE3147" s="15">
        <f t="shared" si="307"/>
        <v>0.41917808219178082</v>
      </c>
      <c r="AF3147" s="5">
        <f>IFERROR(AD3147*AE3147*48,0)</f>
        <v>0</v>
      </c>
    </row>
    <row r="3148" spans="1:32" x14ac:dyDescent="0.15">
      <c r="A3148" s="8">
        <v>45752</v>
      </c>
      <c r="B3148" s="1" t="s">
        <v>47</v>
      </c>
      <c r="C3148" s="1" t="s">
        <v>58</v>
      </c>
      <c r="D3148" s="1">
        <v>142.75</v>
      </c>
      <c r="E3148" s="6">
        <v>3.13</v>
      </c>
      <c r="F3148" s="10">
        <v>0.58333333333333304</v>
      </c>
      <c r="G3148" s="1">
        <v>22.8</v>
      </c>
      <c r="H3148" s="1">
        <v>44</v>
      </c>
      <c r="I3148" s="1">
        <v>23</v>
      </c>
      <c r="J3148" s="1">
        <v>0.17</v>
      </c>
      <c r="K3148" s="1">
        <v>425</v>
      </c>
      <c r="L3148" s="1">
        <v>405</v>
      </c>
      <c r="M3148" s="6">
        <f t="shared" si="309"/>
        <v>23.08871361430198</v>
      </c>
      <c r="N3148" s="1">
        <v>0</v>
      </c>
      <c r="O3148" s="1">
        <v>0</v>
      </c>
      <c r="P3148" s="12">
        <f t="shared" si="304"/>
        <v>0</v>
      </c>
      <c r="Q3148" s="1">
        <v>0</v>
      </c>
      <c r="R3148" s="1">
        <v>0</v>
      </c>
      <c r="S3148" s="1">
        <v>0</v>
      </c>
      <c r="T3148" s="1">
        <v>0</v>
      </c>
      <c r="U3148" s="4" t="s">
        <v>34</v>
      </c>
      <c r="V3148">
        <v>0.49</v>
      </c>
      <c r="W3148">
        <v>0.4</v>
      </c>
      <c r="X3148">
        <v>0.75</v>
      </c>
      <c r="Y3148">
        <v>2.38</v>
      </c>
      <c r="Z3148">
        <v>0.25</v>
      </c>
      <c r="AA3148" s="5">
        <f t="shared" si="305"/>
        <v>0</v>
      </c>
      <c r="AB3148" s="15" cm="1">
        <f t="array" ref="AB3148">_xlfn.SWITCH(U3148,"夏",122,"冬",90,"春",153,"秋",153,0)</f>
        <v>153</v>
      </c>
      <c r="AC3148" s="16">
        <f t="shared" si="306"/>
        <v>0</v>
      </c>
      <c r="AD3148" s="5">
        <f>IFERROR(AA3148/D3148,0)</f>
        <v>0</v>
      </c>
      <c r="AE3148" s="15">
        <f t="shared" si="307"/>
        <v>0.41917808219178082</v>
      </c>
      <c r="AF3148" s="5">
        <f>IFERROR(AD3148*AE3148*48,0)</f>
        <v>0</v>
      </c>
    </row>
    <row r="3149" spans="1:32" x14ac:dyDescent="0.15">
      <c r="A3149" s="8">
        <v>45752</v>
      </c>
      <c r="B3149" s="1" t="s">
        <v>47</v>
      </c>
      <c r="C3149" s="1" t="s">
        <v>58</v>
      </c>
      <c r="D3149" s="1">
        <v>142.75</v>
      </c>
      <c r="E3149" s="6">
        <v>3.13</v>
      </c>
      <c r="F3149" s="10">
        <v>0.60416666666666696</v>
      </c>
      <c r="G3149" s="1">
        <v>23.3</v>
      </c>
      <c r="H3149" s="1">
        <v>42</v>
      </c>
      <c r="I3149" s="1">
        <v>23.5</v>
      </c>
      <c r="J3149" s="1">
        <v>0.18</v>
      </c>
      <c r="K3149" s="1">
        <v>452</v>
      </c>
      <c r="L3149" s="1">
        <v>425</v>
      </c>
      <c r="M3149" s="6">
        <f t="shared" si="309"/>
        <v>23.591344232022209</v>
      </c>
      <c r="N3149" s="1">
        <v>0</v>
      </c>
      <c r="O3149" s="1">
        <v>0</v>
      </c>
      <c r="P3149" s="12">
        <f t="shared" si="304"/>
        <v>0</v>
      </c>
      <c r="Q3149" s="1">
        <v>0</v>
      </c>
      <c r="R3149" s="1">
        <v>0</v>
      </c>
      <c r="S3149" s="1">
        <v>0</v>
      </c>
      <c r="T3149" s="1">
        <v>0</v>
      </c>
      <c r="U3149" s="4" t="s">
        <v>34</v>
      </c>
      <c r="V3149">
        <v>0.49</v>
      </c>
      <c r="W3149">
        <v>0.4</v>
      </c>
      <c r="X3149">
        <v>0.75</v>
      </c>
      <c r="Y3149">
        <v>2.38</v>
      </c>
      <c r="Z3149">
        <v>0.25</v>
      </c>
      <c r="AA3149" s="5">
        <f t="shared" si="305"/>
        <v>0</v>
      </c>
      <c r="AB3149" s="15" cm="1">
        <f t="array" ref="AB3149">_xlfn.SWITCH(U3149,"夏",122,"冬",90,"春",153,"秋",153,0)</f>
        <v>153</v>
      </c>
      <c r="AC3149" s="16">
        <f t="shared" si="306"/>
        <v>0</v>
      </c>
      <c r="AD3149" s="5">
        <f>IFERROR(AA3149/D3149,0)</f>
        <v>0</v>
      </c>
      <c r="AE3149" s="15">
        <f t="shared" si="307"/>
        <v>0.41917808219178082</v>
      </c>
      <c r="AF3149" s="5">
        <f>IFERROR(AD3149*AE3149*48,0)</f>
        <v>0</v>
      </c>
    </row>
    <row r="3150" spans="1:32" x14ac:dyDescent="0.15">
      <c r="A3150" s="8">
        <v>45752</v>
      </c>
      <c r="B3150" s="1" t="s">
        <v>47</v>
      </c>
      <c r="C3150" s="1" t="s">
        <v>58</v>
      </c>
      <c r="D3150" s="1">
        <v>142.75</v>
      </c>
      <c r="E3150" s="6">
        <v>3.13</v>
      </c>
      <c r="F3150" s="10">
        <v>0.625</v>
      </c>
      <c r="G3150" s="1">
        <v>23.8</v>
      </c>
      <c r="H3150" s="1">
        <v>40</v>
      </c>
      <c r="I3150" s="1">
        <v>24</v>
      </c>
      <c r="J3150" s="1">
        <v>0.19</v>
      </c>
      <c r="K3150" s="1">
        <v>478</v>
      </c>
      <c r="L3150" s="1">
        <v>445</v>
      </c>
      <c r="M3150" s="6">
        <f t="shared" si="309"/>
        <v>24.093879424895874</v>
      </c>
      <c r="N3150" s="1">
        <v>0</v>
      </c>
      <c r="O3150" s="1">
        <v>0</v>
      </c>
      <c r="P3150" s="12">
        <f t="shared" si="304"/>
        <v>0</v>
      </c>
      <c r="Q3150" s="1">
        <v>0</v>
      </c>
      <c r="R3150" s="1">
        <v>0</v>
      </c>
      <c r="S3150" s="1">
        <v>0</v>
      </c>
      <c r="T3150" s="1">
        <v>0</v>
      </c>
      <c r="U3150" s="4" t="s">
        <v>34</v>
      </c>
      <c r="V3150">
        <v>0.49</v>
      </c>
      <c r="W3150">
        <v>0.4</v>
      </c>
      <c r="X3150">
        <v>0.75</v>
      </c>
      <c r="Y3150">
        <v>2.38</v>
      </c>
      <c r="Z3150">
        <v>0.25</v>
      </c>
      <c r="AA3150" s="5">
        <f t="shared" si="305"/>
        <v>0</v>
      </c>
      <c r="AB3150" s="15" cm="1">
        <f t="array" ref="AB3150">_xlfn.SWITCH(U3150,"夏",122,"冬",90,"春",153,"秋",153,0)</f>
        <v>153</v>
      </c>
      <c r="AC3150" s="16">
        <f t="shared" si="306"/>
        <v>0</v>
      </c>
      <c r="AD3150" s="5">
        <f>IFERROR(AA3150/D3150,0)</f>
        <v>0</v>
      </c>
      <c r="AE3150" s="15">
        <f t="shared" si="307"/>
        <v>0.41917808219178082</v>
      </c>
      <c r="AF3150" s="5">
        <f>IFERROR(AD3150*AE3150*48,0)</f>
        <v>0</v>
      </c>
    </row>
    <row r="3151" spans="1:32" x14ac:dyDescent="0.15">
      <c r="A3151" s="8">
        <v>45752</v>
      </c>
      <c r="B3151" s="1" t="s">
        <v>47</v>
      </c>
      <c r="C3151" s="1" t="s">
        <v>58</v>
      </c>
      <c r="D3151" s="1">
        <v>142.75</v>
      </c>
      <c r="E3151" s="6">
        <v>3.13</v>
      </c>
      <c r="F3151" s="10">
        <v>0.64583333333333304</v>
      </c>
      <c r="G3151" s="1">
        <v>24.3</v>
      </c>
      <c r="H3151" s="1">
        <v>38</v>
      </c>
      <c r="I3151" s="1">
        <v>24.5</v>
      </c>
      <c r="J3151" s="1">
        <v>0.2</v>
      </c>
      <c r="K3151" s="1">
        <v>505</v>
      </c>
      <c r="L3151" s="1">
        <v>465</v>
      </c>
      <c r="M3151" s="6">
        <f t="shared" si="309"/>
        <v>24.596325393782934</v>
      </c>
      <c r="N3151" s="1">
        <v>0</v>
      </c>
      <c r="O3151" s="1">
        <v>0</v>
      </c>
      <c r="P3151" s="12">
        <f t="shared" si="304"/>
        <v>0</v>
      </c>
      <c r="Q3151" s="1">
        <v>0</v>
      </c>
      <c r="R3151" s="1">
        <v>0</v>
      </c>
      <c r="S3151" s="1">
        <v>0</v>
      </c>
      <c r="T3151" s="1">
        <v>0</v>
      </c>
      <c r="U3151" s="4" t="s">
        <v>34</v>
      </c>
      <c r="V3151">
        <v>0.49</v>
      </c>
      <c r="W3151">
        <v>0.4</v>
      </c>
      <c r="X3151">
        <v>0.75</v>
      </c>
      <c r="Y3151">
        <v>2.38</v>
      </c>
      <c r="Z3151">
        <v>0.25</v>
      </c>
      <c r="AA3151" s="5">
        <f t="shared" si="305"/>
        <v>0</v>
      </c>
      <c r="AB3151" s="15" cm="1">
        <f t="array" ref="AB3151">_xlfn.SWITCH(U3151,"夏",122,"冬",90,"春",153,"秋",153,0)</f>
        <v>153</v>
      </c>
      <c r="AC3151" s="16">
        <f t="shared" si="306"/>
        <v>0</v>
      </c>
      <c r="AD3151" s="5">
        <f>IFERROR(AA3151/D3151,0)</f>
        <v>0</v>
      </c>
      <c r="AE3151" s="15">
        <f t="shared" si="307"/>
        <v>0.41917808219178082</v>
      </c>
      <c r="AF3151" s="5">
        <f>IFERROR(AD3151*AE3151*48,0)</f>
        <v>0</v>
      </c>
    </row>
    <row r="3152" spans="1:32" x14ac:dyDescent="0.15">
      <c r="A3152" s="8">
        <v>45752</v>
      </c>
      <c r="B3152" s="1" t="s">
        <v>47</v>
      </c>
      <c r="C3152" s="1" t="s">
        <v>58</v>
      </c>
      <c r="D3152" s="1">
        <v>142.75</v>
      </c>
      <c r="E3152" s="6">
        <v>3.13</v>
      </c>
      <c r="F3152" s="10">
        <v>0.66666666666666696</v>
      </c>
      <c r="G3152" s="1">
        <v>24.8</v>
      </c>
      <c r="H3152" s="1">
        <v>36</v>
      </c>
      <c r="I3152" s="1">
        <v>25</v>
      </c>
      <c r="J3152" s="1">
        <v>0.21</v>
      </c>
      <c r="K3152" s="1">
        <v>532</v>
      </c>
      <c r="L3152" s="1">
        <v>485</v>
      </c>
      <c r="M3152" s="6">
        <f t="shared" si="309"/>
        <v>25.098687644801998</v>
      </c>
      <c r="N3152" s="1">
        <v>0</v>
      </c>
      <c r="O3152" s="1">
        <v>0</v>
      </c>
      <c r="P3152" s="12">
        <f t="shared" si="304"/>
        <v>0</v>
      </c>
      <c r="Q3152" s="1">
        <v>0</v>
      </c>
      <c r="R3152" s="1">
        <v>0</v>
      </c>
      <c r="S3152" s="1">
        <v>0</v>
      </c>
      <c r="T3152" s="1">
        <v>0</v>
      </c>
      <c r="U3152" s="4" t="s">
        <v>34</v>
      </c>
      <c r="V3152">
        <v>0.49</v>
      </c>
      <c r="W3152">
        <v>0.4</v>
      </c>
      <c r="X3152">
        <v>0.75</v>
      </c>
      <c r="Y3152">
        <v>2.38</v>
      </c>
      <c r="Z3152">
        <v>0.25</v>
      </c>
      <c r="AA3152" s="5">
        <f t="shared" si="305"/>
        <v>0</v>
      </c>
      <c r="AB3152" s="15" cm="1">
        <f t="array" ref="AB3152">_xlfn.SWITCH(U3152,"夏",122,"冬",90,"春",153,"秋",153,0)</f>
        <v>153</v>
      </c>
      <c r="AC3152" s="16">
        <f t="shared" si="306"/>
        <v>0</v>
      </c>
      <c r="AD3152" s="5">
        <f>IFERROR(AA3152/D3152,0)</f>
        <v>0</v>
      </c>
      <c r="AE3152" s="15">
        <f t="shared" si="307"/>
        <v>0.41917808219178082</v>
      </c>
      <c r="AF3152" s="5">
        <f>IFERROR(AD3152*AE3152*48,0)</f>
        <v>0</v>
      </c>
    </row>
    <row r="3153" spans="1:32" x14ac:dyDescent="0.15">
      <c r="A3153" s="8">
        <v>45752</v>
      </c>
      <c r="B3153" s="1" t="s">
        <v>47</v>
      </c>
      <c r="C3153" s="1" t="s">
        <v>58</v>
      </c>
      <c r="D3153" s="1">
        <v>142.75</v>
      </c>
      <c r="E3153" s="6">
        <v>3.13</v>
      </c>
      <c r="F3153" s="10">
        <v>0.6875</v>
      </c>
      <c r="G3153" s="1">
        <v>25.3</v>
      </c>
      <c r="H3153" s="1">
        <v>34</v>
      </c>
      <c r="I3153" s="1">
        <v>25.5</v>
      </c>
      <c r="J3153" s="1">
        <v>0.22</v>
      </c>
      <c r="K3153" s="1">
        <v>558</v>
      </c>
      <c r="L3153" s="1">
        <v>505</v>
      </c>
      <c r="M3153" s="6">
        <f t="shared" si="309"/>
        <v>25.600971098336061</v>
      </c>
      <c r="N3153" s="1">
        <v>0</v>
      </c>
      <c r="O3153" s="1">
        <v>0</v>
      </c>
      <c r="P3153" s="12">
        <f t="shared" si="304"/>
        <v>0</v>
      </c>
      <c r="Q3153" s="1">
        <v>0</v>
      </c>
      <c r="R3153" s="1">
        <v>0</v>
      </c>
      <c r="S3153" s="1">
        <v>0</v>
      </c>
      <c r="T3153" s="1">
        <v>0</v>
      </c>
      <c r="U3153" s="4" t="s">
        <v>34</v>
      </c>
      <c r="V3153">
        <v>0.49</v>
      </c>
      <c r="W3153">
        <v>0.4</v>
      </c>
      <c r="X3153">
        <v>0.75</v>
      </c>
      <c r="Y3153">
        <v>2.38</v>
      </c>
      <c r="Z3153">
        <v>0.25</v>
      </c>
      <c r="AA3153" s="5">
        <f t="shared" si="305"/>
        <v>0</v>
      </c>
      <c r="AB3153" s="15" cm="1">
        <f t="array" ref="AB3153">_xlfn.SWITCH(U3153,"夏",122,"冬",90,"春",153,"秋",153,0)</f>
        <v>153</v>
      </c>
      <c r="AC3153" s="16">
        <f t="shared" si="306"/>
        <v>0</v>
      </c>
      <c r="AD3153" s="5">
        <f>IFERROR(AA3153/D3153,0)</f>
        <v>0</v>
      </c>
      <c r="AE3153" s="15">
        <f t="shared" si="307"/>
        <v>0.41917808219178082</v>
      </c>
      <c r="AF3153" s="5">
        <f>IFERROR(AD3153*AE3153*48,0)</f>
        <v>0</v>
      </c>
    </row>
    <row r="3154" spans="1:32" x14ac:dyDescent="0.15">
      <c r="A3154" s="8">
        <v>45752</v>
      </c>
      <c r="B3154" s="1" t="s">
        <v>47</v>
      </c>
      <c r="C3154" s="1" t="s">
        <v>58</v>
      </c>
      <c r="D3154" s="1">
        <v>142.75</v>
      </c>
      <c r="E3154" s="6">
        <v>3.13</v>
      </c>
      <c r="F3154" s="10">
        <v>0.70833333333333304</v>
      </c>
      <c r="G3154" s="1">
        <v>25.8</v>
      </c>
      <c r="H3154" s="1">
        <v>32</v>
      </c>
      <c r="I3154" s="1">
        <v>26</v>
      </c>
      <c r="J3154" s="1">
        <v>0.23</v>
      </c>
      <c r="K3154" s="1">
        <v>585</v>
      </c>
      <c r="L3154" s="1">
        <v>525</v>
      </c>
      <c r="M3154" s="6">
        <f t="shared" si="309"/>
        <v>26.103180176643548</v>
      </c>
      <c r="N3154" s="1">
        <v>0</v>
      </c>
      <c r="O3154" s="1">
        <v>0</v>
      </c>
      <c r="P3154" s="12">
        <f t="shared" si="304"/>
        <v>0</v>
      </c>
      <c r="Q3154" s="1">
        <v>0</v>
      </c>
      <c r="R3154" s="1">
        <v>0</v>
      </c>
      <c r="S3154" s="1">
        <v>0</v>
      </c>
      <c r="T3154" s="1">
        <v>0</v>
      </c>
      <c r="U3154" s="4" t="s">
        <v>34</v>
      </c>
      <c r="V3154">
        <v>0.49</v>
      </c>
      <c r="W3154">
        <v>0.4</v>
      </c>
      <c r="X3154">
        <v>0.75</v>
      </c>
      <c r="Y3154">
        <v>2.38</v>
      </c>
      <c r="Z3154">
        <v>0.25</v>
      </c>
      <c r="AA3154" s="5">
        <f t="shared" si="305"/>
        <v>0</v>
      </c>
      <c r="AB3154" s="15" cm="1">
        <f t="array" ref="AB3154">_xlfn.SWITCH(U3154,"夏",122,"冬",90,"春",153,"秋",153,0)</f>
        <v>153</v>
      </c>
      <c r="AC3154" s="16">
        <f t="shared" si="306"/>
        <v>0</v>
      </c>
      <c r="AD3154" s="5">
        <f>IFERROR(AA3154/D3154,0)</f>
        <v>0</v>
      </c>
      <c r="AE3154" s="15">
        <f t="shared" si="307"/>
        <v>0.41917808219178082</v>
      </c>
      <c r="AF3154" s="5">
        <f>IFERROR(AD3154*AE3154*48,0)</f>
        <v>0</v>
      </c>
    </row>
    <row r="3155" spans="1:32" x14ac:dyDescent="0.15">
      <c r="A3155" s="8">
        <v>45752</v>
      </c>
      <c r="B3155" s="1" t="s">
        <v>47</v>
      </c>
      <c r="C3155" s="1" t="s">
        <v>58</v>
      </c>
      <c r="D3155" s="1">
        <v>142.75</v>
      </c>
      <c r="E3155" s="6">
        <v>3.13</v>
      </c>
      <c r="F3155" s="10">
        <v>0.72916666666666696</v>
      </c>
      <c r="G3155" s="1">
        <v>26.3</v>
      </c>
      <c r="H3155" s="1">
        <v>30</v>
      </c>
      <c r="I3155" s="1">
        <v>26.5</v>
      </c>
      <c r="J3155" s="1">
        <v>0.24</v>
      </c>
      <c r="K3155" s="1">
        <v>512</v>
      </c>
      <c r="L3155" s="1">
        <v>545</v>
      </c>
      <c r="M3155" s="6">
        <f t="shared" si="309"/>
        <v>26.605318875030662</v>
      </c>
      <c r="N3155" s="1">
        <v>0</v>
      </c>
      <c r="O3155" s="1">
        <v>0</v>
      </c>
      <c r="P3155" s="12">
        <f t="shared" si="304"/>
        <v>0</v>
      </c>
      <c r="Q3155" s="1">
        <v>0</v>
      </c>
      <c r="R3155" s="1">
        <v>0</v>
      </c>
      <c r="S3155" s="1">
        <v>0</v>
      </c>
      <c r="T3155" s="1">
        <v>0</v>
      </c>
      <c r="U3155" s="4" t="s">
        <v>34</v>
      </c>
      <c r="V3155">
        <v>0.49</v>
      </c>
      <c r="W3155">
        <v>0.4</v>
      </c>
      <c r="X3155">
        <v>0.75</v>
      </c>
      <c r="Y3155">
        <v>2.38</v>
      </c>
      <c r="Z3155">
        <v>0.25</v>
      </c>
      <c r="AA3155" s="5">
        <f t="shared" si="305"/>
        <v>0</v>
      </c>
      <c r="AB3155" s="15" cm="1">
        <f t="array" ref="AB3155">_xlfn.SWITCH(U3155,"夏",122,"冬",90,"春",153,"秋",153,0)</f>
        <v>153</v>
      </c>
      <c r="AC3155" s="16">
        <f t="shared" si="306"/>
        <v>0</v>
      </c>
      <c r="AD3155" s="5">
        <f>IFERROR(AA3155/D3155,0)</f>
        <v>0</v>
      </c>
      <c r="AE3155" s="15">
        <f t="shared" si="307"/>
        <v>0.41917808219178082</v>
      </c>
      <c r="AF3155" s="5">
        <f>IFERROR(AD3155*AE3155*48,0)</f>
        <v>0</v>
      </c>
    </row>
    <row r="3156" spans="1:32" x14ac:dyDescent="0.15">
      <c r="A3156" s="8">
        <v>45752</v>
      </c>
      <c r="B3156" s="1" t="s">
        <v>47</v>
      </c>
      <c r="C3156" s="1" t="s">
        <v>58</v>
      </c>
      <c r="D3156" s="1">
        <v>142.75</v>
      </c>
      <c r="E3156" s="6">
        <v>3.13</v>
      </c>
      <c r="F3156" s="10">
        <v>0.75</v>
      </c>
      <c r="G3156" s="1">
        <v>26.8</v>
      </c>
      <c r="H3156" s="1">
        <v>28</v>
      </c>
      <c r="I3156" s="1">
        <v>27</v>
      </c>
      <c r="J3156" s="1">
        <v>0.25</v>
      </c>
      <c r="K3156" s="1">
        <v>438</v>
      </c>
      <c r="L3156" s="1">
        <v>565</v>
      </c>
      <c r="M3156" s="6">
        <f t="shared" si="309"/>
        <v>27.107390820231615</v>
      </c>
      <c r="N3156" s="1">
        <v>0</v>
      </c>
      <c r="O3156" s="1">
        <v>0</v>
      </c>
      <c r="P3156" s="12">
        <f t="shared" si="304"/>
        <v>0</v>
      </c>
      <c r="Q3156" s="1">
        <v>0</v>
      </c>
      <c r="R3156" s="1">
        <v>0</v>
      </c>
      <c r="S3156" s="1">
        <v>0</v>
      </c>
      <c r="T3156" s="1">
        <v>0</v>
      </c>
      <c r="U3156" s="4" t="s">
        <v>34</v>
      </c>
      <c r="V3156">
        <v>0.49</v>
      </c>
      <c r="W3156">
        <v>0.4</v>
      </c>
      <c r="X3156">
        <v>0.75</v>
      </c>
      <c r="Y3156">
        <v>2.38</v>
      </c>
      <c r="Z3156">
        <v>0.25</v>
      </c>
      <c r="AA3156" s="5">
        <f t="shared" si="305"/>
        <v>0</v>
      </c>
      <c r="AB3156" s="15" cm="1">
        <f t="array" ref="AB3156">_xlfn.SWITCH(U3156,"夏",122,"冬",90,"春",153,"秋",153,0)</f>
        <v>153</v>
      </c>
      <c r="AC3156" s="16">
        <f t="shared" si="306"/>
        <v>0</v>
      </c>
      <c r="AD3156" s="5">
        <f>IFERROR(AA3156/D3156,0)</f>
        <v>0</v>
      </c>
      <c r="AE3156" s="15">
        <f t="shared" si="307"/>
        <v>0.41917808219178082</v>
      </c>
      <c r="AF3156" s="5">
        <f>IFERROR(AD3156*AE3156*48,0)</f>
        <v>0</v>
      </c>
    </row>
    <row r="3157" spans="1:32" x14ac:dyDescent="0.15">
      <c r="A3157" s="8">
        <v>45752</v>
      </c>
      <c r="B3157" s="1" t="s">
        <v>47</v>
      </c>
      <c r="C3157" s="1" t="s">
        <v>58</v>
      </c>
      <c r="D3157" s="1">
        <v>142.75</v>
      </c>
      <c r="E3157" s="6">
        <v>3.13</v>
      </c>
      <c r="F3157" s="10">
        <v>0.77083333333333304</v>
      </c>
      <c r="G3157" s="1">
        <v>27.3</v>
      </c>
      <c r="H3157" s="1">
        <v>26</v>
      </c>
      <c r="I3157" s="1">
        <v>27.5</v>
      </c>
      <c r="J3157" s="1">
        <v>0.26</v>
      </c>
      <c r="K3157" s="1">
        <v>418</v>
      </c>
      <c r="L3157" s="1">
        <v>585</v>
      </c>
      <c r="M3157" s="6">
        <f t="shared" si="309"/>
        <v>27.609399318721103</v>
      </c>
      <c r="N3157" s="1">
        <v>0</v>
      </c>
      <c r="O3157" s="1">
        <v>0</v>
      </c>
      <c r="P3157" s="12">
        <f t="shared" si="304"/>
        <v>0</v>
      </c>
      <c r="Q3157" s="1">
        <v>0</v>
      </c>
      <c r="R3157" s="1">
        <v>0</v>
      </c>
      <c r="S3157" s="1">
        <v>0</v>
      </c>
      <c r="T3157" s="1">
        <v>0</v>
      </c>
      <c r="U3157" s="4" t="s">
        <v>34</v>
      </c>
      <c r="V3157">
        <v>0.49</v>
      </c>
      <c r="W3157">
        <v>0.4</v>
      </c>
      <c r="X3157">
        <v>0.75</v>
      </c>
      <c r="Y3157">
        <v>2.38</v>
      </c>
      <c r="Z3157">
        <v>0.25</v>
      </c>
      <c r="AA3157" s="5">
        <f t="shared" si="305"/>
        <v>0</v>
      </c>
      <c r="AB3157" s="15" cm="1">
        <f t="array" ref="AB3157">_xlfn.SWITCH(U3157,"夏",122,"冬",90,"春",153,"秋",153,0)</f>
        <v>153</v>
      </c>
      <c r="AC3157" s="16">
        <f t="shared" si="306"/>
        <v>0</v>
      </c>
      <c r="AD3157" s="5">
        <f>IFERROR(AA3157/D3157,0)</f>
        <v>0</v>
      </c>
      <c r="AE3157" s="15">
        <f t="shared" si="307"/>
        <v>0.41917808219178082</v>
      </c>
      <c r="AF3157" s="5">
        <f>IFERROR(AD3157*AE3157*48,0)</f>
        <v>0</v>
      </c>
    </row>
    <row r="3158" spans="1:32" x14ac:dyDescent="0.15">
      <c r="A3158" s="8">
        <v>45752</v>
      </c>
      <c r="B3158" s="1" t="s">
        <v>47</v>
      </c>
      <c r="C3158" s="1" t="s">
        <v>58</v>
      </c>
      <c r="D3158" s="1">
        <v>142.75</v>
      </c>
      <c r="E3158" s="6">
        <v>3.13</v>
      </c>
      <c r="F3158" s="10">
        <v>0.79166666666666696</v>
      </c>
      <c r="G3158" s="1">
        <v>27.8</v>
      </c>
      <c r="H3158" s="1">
        <v>24</v>
      </c>
      <c r="I3158" s="1">
        <v>28</v>
      </c>
      <c r="J3158" s="1">
        <v>0.27</v>
      </c>
      <c r="K3158" s="1">
        <v>409</v>
      </c>
      <c r="L3158" s="1">
        <v>605</v>
      </c>
      <c r="M3158" s="6">
        <f t="shared" si="309"/>
        <v>28.111347397022314</v>
      </c>
      <c r="N3158" s="1">
        <v>0</v>
      </c>
      <c r="O3158" s="1">
        <v>0</v>
      </c>
      <c r="P3158" s="12">
        <f t="shared" si="304"/>
        <v>0</v>
      </c>
      <c r="Q3158" s="1">
        <v>0</v>
      </c>
      <c r="R3158" s="1">
        <v>0</v>
      </c>
      <c r="S3158" s="1">
        <v>0</v>
      </c>
      <c r="T3158" s="1">
        <v>0</v>
      </c>
      <c r="U3158" s="4" t="s">
        <v>34</v>
      </c>
      <c r="V3158">
        <v>0.49</v>
      </c>
      <c r="W3158">
        <v>0.4</v>
      </c>
      <c r="X3158">
        <v>0.75</v>
      </c>
      <c r="Y3158">
        <v>2.38</v>
      </c>
      <c r="Z3158">
        <v>0.25</v>
      </c>
      <c r="AA3158" s="5">
        <f t="shared" si="305"/>
        <v>0</v>
      </c>
      <c r="AB3158" s="15" cm="1">
        <f t="array" ref="AB3158">_xlfn.SWITCH(U3158,"夏",122,"冬",90,"春",153,"秋",153,0)</f>
        <v>153</v>
      </c>
      <c r="AC3158" s="16">
        <f t="shared" si="306"/>
        <v>0</v>
      </c>
      <c r="AD3158" s="5">
        <f>IFERROR(AA3158/D3158,0)</f>
        <v>0</v>
      </c>
      <c r="AE3158" s="15">
        <f t="shared" si="307"/>
        <v>0.41917808219178082</v>
      </c>
      <c r="AF3158" s="5">
        <f>IFERROR(AD3158*AE3158*48,0)</f>
        <v>0</v>
      </c>
    </row>
    <row r="3159" spans="1:32" x14ac:dyDescent="0.15">
      <c r="A3159" s="8">
        <v>45752</v>
      </c>
      <c r="B3159" s="1" t="s">
        <v>47</v>
      </c>
      <c r="C3159" s="1" t="s">
        <v>58</v>
      </c>
      <c r="D3159" s="1">
        <v>142.75</v>
      </c>
      <c r="E3159" s="6">
        <v>3.13</v>
      </c>
      <c r="F3159" s="10">
        <v>0.8125</v>
      </c>
      <c r="G3159" s="1">
        <v>27.8</v>
      </c>
      <c r="H3159" s="1">
        <v>24</v>
      </c>
      <c r="I3159" s="1">
        <v>28</v>
      </c>
      <c r="J3159" s="1">
        <v>0.27</v>
      </c>
      <c r="K3159" s="1">
        <v>412</v>
      </c>
      <c r="L3159" s="1">
        <v>625</v>
      </c>
      <c r="M3159" s="6">
        <f t="shared" si="309"/>
        <v>28.111347397022314</v>
      </c>
      <c r="N3159" s="1">
        <v>0</v>
      </c>
      <c r="O3159" s="1">
        <v>0</v>
      </c>
      <c r="P3159" s="12">
        <f t="shared" si="304"/>
        <v>0</v>
      </c>
      <c r="Q3159" s="1">
        <v>0</v>
      </c>
      <c r="R3159" s="1">
        <v>0</v>
      </c>
      <c r="S3159" s="1">
        <v>0</v>
      </c>
      <c r="T3159" s="1">
        <v>0</v>
      </c>
      <c r="U3159" s="4" t="s">
        <v>34</v>
      </c>
      <c r="V3159">
        <v>0.49</v>
      </c>
      <c r="W3159">
        <v>0.4</v>
      </c>
      <c r="X3159">
        <v>0.75</v>
      </c>
      <c r="Y3159">
        <v>2.38</v>
      </c>
      <c r="Z3159">
        <v>0.25</v>
      </c>
      <c r="AA3159" s="5">
        <f t="shared" si="305"/>
        <v>0</v>
      </c>
      <c r="AB3159" s="15" cm="1">
        <f t="array" ref="AB3159">_xlfn.SWITCH(U3159,"夏",122,"冬",90,"春",153,"秋",153,0)</f>
        <v>153</v>
      </c>
      <c r="AC3159" s="16">
        <f t="shared" si="306"/>
        <v>0</v>
      </c>
      <c r="AD3159" s="5">
        <f>IFERROR(AA3159/D3159,0)</f>
        <v>0</v>
      </c>
      <c r="AE3159" s="15">
        <f t="shared" si="307"/>
        <v>0.41917808219178082</v>
      </c>
      <c r="AF3159" s="5">
        <f>IFERROR(AD3159*AE3159*48,0)</f>
        <v>0</v>
      </c>
    </row>
    <row r="3160" spans="1:32" x14ac:dyDescent="0.15">
      <c r="A3160" s="8">
        <v>45752</v>
      </c>
      <c r="B3160" s="1" t="s">
        <v>47</v>
      </c>
      <c r="C3160" s="1" t="s">
        <v>58</v>
      </c>
      <c r="D3160" s="1">
        <v>142.75</v>
      </c>
      <c r="E3160" s="6">
        <v>3.13</v>
      </c>
      <c r="F3160" s="10">
        <v>0.83333333333333304</v>
      </c>
      <c r="G3160" s="1">
        <v>27.3</v>
      </c>
      <c r="H3160" s="1">
        <v>26</v>
      </c>
      <c r="I3160" s="1">
        <v>27.5</v>
      </c>
      <c r="J3160" s="1">
        <v>0.26</v>
      </c>
      <c r="K3160" s="1">
        <v>438</v>
      </c>
      <c r="L3160" s="1">
        <v>645</v>
      </c>
      <c r="M3160" s="6">
        <f t="shared" si="309"/>
        <v>27.609399318721103</v>
      </c>
      <c r="N3160" s="1">
        <v>0</v>
      </c>
      <c r="O3160" s="1">
        <v>0</v>
      </c>
      <c r="P3160" s="12">
        <f t="shared" si="304"/>
        <v>0</v>
      </c>
      <c r="Q3160" s="1">
        <v>0</v>
      </c>
      <c r="R3160" s="1">
        <v>0</v>
      </c>
      <c r="S3160" s="1">
        <v>0</v>
      </c>
      <c r="T3160" s="1">
        <v>0</v>
      </c>
      <c r="U3160" s="4" t="s">
        <v>34</v>
      </c>
      <c r="V3160">
        <v>0.49</v>
      </c>
      <c r="W3160">
        <v>0.4</v>
      </c>
      <c r="X3160">
        <v>0.75</v>
      </c>
      <c r="Y3160">
        <v>2.38</v>
      </c>
      <c r="Z3160">
        <v>0.25</v>
      </c>
      <c r="AA3160" s="5">
        <f t="shared" si="305"/>
        <v>0</v>
      </c>
      <c r="AB3160" s="15" cm="1">
        <f t="array" ref="AB3160">_xlfn.SWITCH(U3160,"夏",122,"冬",90,"春",153,"秋",153,0)</f>
        <v>153</v>
      </c>
      <c r="AC3160" s="16">
        <f t="shared" si="306"/>
        <v>0</v>
      </c>
      <c r="AD3160" s="5">
        <f>IFERROR(AA3160/D3160,0)</f>
        <v>0</v>
      </c>
      <c r="AE3160" s="15">
        <f t="shared" si="307"/>
        <v>0.41917808219178082</v>
      </c>
      <c r="AF3160" s="5">
        <f>IFERROR(AD3160*AE3160*48,0)</f>
        <v>0</v>
      </c>
    </row>
    <row r="3161" spans="1:32" x14ac:dyDescent="0.15">
      <c r="A3161" s="8">
        <v>45752</v>
      </c>
      <c r="B3161" s="1" t="s">
        <v>47</v>
      </c>
      <c r="C3161" s="1" t="s">
        <v>58</v>
      </c>
      <c r="D3161" s="1">
        <v>142.75</v>
      </c>
      <c r="E3161" s="6">
        <v>3.13</v>
      </c>
      <c r="F3161" s="10">
        <v>0.85416666666666696</v>
      </c>
      <c r="G3161" s="1">
        <v>26.8</v>
      </c>
      <c r="H3161" s="1">
        <v>28</v>
      </c>
      <c r="I3161" s="1">
        <v>27</v>
      </c>
      <c r="J3161" s="1">
        <v>0.25</v>
      </c>
      <c r="K3161" s="1">
        <v>465</v>
      </c>
      <c r="L3161" s="1">
        <v>665</v>
      </c>
      <c r="M3161" s="6">
        <f t="shared" si="309"/>
        <v>27.107390820231615</v>
      </c>
      <c r="N3161" s="1">
        <v>0</v>
      </c>
      <c r="O3161" s="1">
        <v>0</v>
      </c>
      <c r="P3161" s="12">
        <f t="shared" si="304"/>
        <v>0</v>
      </c>
      <c r="Q3161" s="1">
        <v>0</v>
      </c>
      <c r="R3161" s="1">
        <v>0</v>
      </c>
      <c r="S3161" s="1">
        <v>0</v>
      </c>
      <c r="T3161" s="1">
        <v>0</v>
      </c>
      <c r="U3161" s="4" t="s">
        <v>34</v>
      </c>
      <c r="V3161">
        <v>0.49</v>
      </c>
      <c r="W3161">
        <v>0.4</v>
      </c>
      <c r="X3161">
        <v>0.75</v>
      </c>
      <c r="Y3161">
        <v>2.38</v>
      </c>
      <c r="Z3161">
        <v>0.25</v>
      </c>
      <c r="AA3161" s="5">
        <f t="shared" si="305"/>
        <v>0</v>
      </c>
      <c r="AB3161" s="15" cm="1">
        <f t="array" ref="AB3161">_xlfn.SWITCH(U3161,"夏",122,"冬",90,"春",153,"秋",153,0)</f>
        <v>153</v>
      </c>
      <c r="AC3161" s="16">
        <f t="shared" si="306"/>
        <v>0</v>
      </c>
      <c r="AD3161" s="5">
        <f>IFERROR(AA3161/D3161,0)</f>
        <v>0</v>
      </c>
      <c r="AE3161" s="15">
        <f t="shared" si="307"/>
        <v>0.41917808219178082</v>
      </c>
      <c r="AF3161" s="5">
        <f>IFERROR(AD3161*AE3161*48,0)</f>
        <v>0</v>
      </c>
    </row>
    <row r="3162" spans="1:32" x14ac:dyDescent="0.15">
      <c r="A3162" s="8">
        <v>45752</v>
      </c>
      <c r="B3162" s="1" t="s">
        <v>47</v>
      </c>
      <c r="C3162" s="1" t="s">
        <v>58</v>
      </c>
      <c r="D3162" s="1">
        <v>142.75</v>
      </c>
      <c r="E3162" s="6">
        <v>3.13</v>
      </c>
      <c r="F3162" s="10">
        <v>0.875</v>
      </c>
      <c r="G3162" s="1">
        <v>26.3</v>
      </c>
      <c r="H3162" s="1">
        <v>30</v>
      </c>
      <c r="I3162" s="1">
        <v>26.5</v>
      </c>
      <c r="J3162" s="1">
        <v>0.24</v>
      </c>
      <c r="K3162" s="1">
        <v>492</v>
      </c>
      <c r="L3162" s="1">
        <v>685</v>
      </c>
      <c r="M3162" s="6">
        <f t="shared" si="309"/>
        <v>26.605318875030662</v>
      </c>
      <c r="N3162" s="1">
        <v>0</v>
      </c>
      <c r="O3162" s="1">
        <v>0</v>
      </c>
      <c r="P3162" s="12">
        <f t="shared" si="304"/>
        <v>0</v>
      </c>
      <c r="Q3162" s="1">
        <v>0</v>
      </c>
      <c r="R3162" s="1">
        <v>0</v>
      </c>
      <c r="S3162" s="1">
        <v>0</v>
      </c>
      <c r="T3162" s="1">
        <v>0</v>
      </c>
      <c r="U3162" s="4" t="s">
        <v>34</v>
      </c>
      <c r="V3162">
        <v>0.49</v>
      </c>
      <c r="W3162">
        <v>0.4</v>
      </c>
      <c r="X3162">
        <v>0.75</v>
      </c>
      <c r="Y3162">
        <v>2.38</v>
      </c>
      <c r="Z3162">
        <v>0.25</v>
      </c>
      <c r="AA3162" s="5">
        <f t="shared" si="305"/>
        <v>0</v>
      </c>
      <c r="AB3162" s="15" cm="1">
        <f t="array" ref="AB3162">_xlfn.SWITCH(U3162,"夏",122,"冬",90,"春",153,"秋",153,0)</f>
        <v>153</v>
      </c>
      <c r="AC3162" s="16">
        <f t="shared" si="306"/>
        <v>0</v>
      </c>
      <c r="AD3162" s="5">
        <f>IFERROR(AA3162/D3162,0)</f>
        <v>0</v>
      </c>
      <c r="AE3162" s="15">
        <f t="shared" si="307"/>
        <v>0.41917808219178082</v>
      </c>
      <c r="AF3162" s="5">
        <f>IFERROR(AD3162*AE3162*48,0)</f>
        <v>0</v>
      </c>
    </row>
    <row r="3163" spans="1:32" x14ac:dyDescent="0.15">
      <c r="A3163" s="8">
        <v>45752</v>
      </c>
      <c r="B3163" s="1" t="s">
        <v>47</v>
      </c>
      <c r="C3163" s="1" t="s">
        <v>58</v>
      </c>
      <c r="D3163" s="1">
        <v>142.75</v>
      </c>
      <c r="E3163" s="6">
        <v>3.13</v>
      </c>
      <c r="F3163" s="10">
        <v>0.89583333333333304</v>
      </c>
      <c r="G3163" s="1">
        <v>25.8</v>
      </c>
      <c r="H3163" s="1">
        <v>32</v>
      </c>
      <c r="I3163" s="1">
        <v>26</v>
      </c>
      <c r="J3163" s="1">
        <v>0.23</v>
      </c>
      <c r="K3163" s="1">
        <v>518</v>
      </c>
      <c r="L3163" s="1">
        <v>705</v>
      </c>
      <c r="M3163" s="6">
        <f t="shared" si="309"/>
        <v>26.103180176643548</v>
      </c>
      <c r="N3163" s="1">
        <v>0</v>
      </c>
      <c r="O3163" s="1">
        <v>0</v>
      </c>
      <c r="P3163" s="12">
        <f t="shared" si="304"/>
        <v>0</v>
      </c>
      <c r="Q3163" s="1">
        <v>0</v>
      </c>
      <c r="R3163" s="1">
        <v>0</v>
      </c>
      <c r="S3163" s="1">
        <v>0</v>
      </c>
      <c r="T3163" s="1">
        <v>0</v>
      </c>
      <c r="U3163" s="4" t="s">
        <v>34</v>
      </c>
      <c r="V3163">
        <v>0.49</v>
      </c>
      <c r="W3163">
        <v>0.4</v>
      </c>
      <c r="X3163">
        <v>0.75</v>
      </c>
      <c r="Y3163">
        <v>2.38</v>
      </c>
      <c r="Z3163">
        <v>0.25</v>
      </c>
      <c r="AA3163" s="5">
        <f t="shared" si="305"/>
        <v>0</v>
      </c>
      <c r="AB3163" s="15" cm="1">
        <f t="array" ref="AB3163">_xlfn.SWITCH(U3163,"夏",122,"冬",90,"春",153,"秋",153,0)</f>
        <v>153</v>
      </c>
      <c r="AC3163" s="16">
        <f t="shared" si="306"/>
        <v>0</v>
      </c>
      <c r="AD3163" s="5">
        <f>IFERROR(AA3163/D3163,0)</f>
        <v>0</v>
      </c>
      <c r="AE3163" s="15">
        <f t="shared" si="307"/>
        <v>0.41917808219178082</v>
      </c>
      <c r="AF3163" s="5">
        <f>IFERROR(AD3163*AE3163*48,0)</f>
        <v>0</v>
      </c>
    </row>
    <row r="3164" spans="1:32" x14ac:dyDescent="0.15">
      <c r="A3164" s="8">
        <v>45752</v>
      </c>
      <c r="B3164" s="1" t="s">
        <v>47</v>
      </c>
      <c r="C3164" s="1" t="s">
        <v>58</v>
      </c>
      <c r="D3164" s="1">
        <v>142.75</v>
      </c>
      <c r="E3164" s="6">
        <v>3.13</v>
      </c>
      <c r="F3164" s="10">
        <v>0.91666666666666696</v>
      </c>
      <c r="G3164" s="1">
        <v>25.3</v>
      </c>
      <c r="H3164" s="1">
        <v>34</v>
      </c>
      <c r="I3164" s="1">
        <v>25.5</v>
      </c>
      <c r="J3164" s="1">
        <v>0.22</v>
      </c>
      <c r="K3164" s="1">
        <v>415</v>
      </c>
      <c r="L3164" s="1">
        <v>725</v>
      </c>
      <c r="M3164" s="6">
        <f t="shared" si="309"/>
        <v>25.600971098336061</v>
      </c>
      <c r="N3164" s="1">
        <v>0</v>
      </c>
      <c r="O3164" s="1">
        <v>0</v>
      </c>
      <c r="P3164" s="12">
        <f t="shared" si="304"/>
        <v>0</v>
      </c>
      <c r="Q3164" s="1">
        <v>0</v>
      </c>
      <c r="R3164" s="1">
        <v>0</v>
      </c>
      <c r="S3164" s="1">
        <v>0</v>
      </c>
      <c r="T3164" s="1">
        <v>0</v>
      </c>
      <c r="U3164" s="4" t="s">
        <v>34</v>
      </c>
      <c r="V3164">
        <v>0.49</v>
      </c>
      <c r="W3164">
        <v>0.4</v>
      </c>
      <c r="X3164">
        <v>0.75</v>
      </c>
      <c r="Y3164">
        <v>2.38</v>
      </c>
      <c r="Z3164">
        <v>0.25</v>
      </c>
      <c r="AA3164" s="5">
        <f t="shared" si="305"/>
        <v>0</v>
      </c>
      <c r="AB3164" s="15" cm="1">
        <f t="array" ref="AB3164">_xlfn.SWITCH(U3164,"夏",122,"冬",90,"春",153,"秋",153,0)</f>
        <v>153</v>
      </c>
      <c r="AC3164" s="16">
        <f t="shared" si="306"/>
        <v>0</v>
      </c>
      <c r="AD3164" s="5">
        <f>IFERROR(AA3164/D3164,0)</f>
        <v>0</v>
      </c>
      <c r="AE3164" s="15">
        <f t="shared" si="307"/>
        <v>0.41917808219178082</v>
      </c>
      <c r="AF3164" s="5">
        <f>IFERROR(AD3164*AE3164*48,0)</f>
        <v>0</v>
      </c>
    </row>
    <row r="3165" spans="1:32" x14ac:dyDescent="0.15">
      <c r="A3165" s="8">
        <v>45752</v>
      </c>
      <c r="B3165" s="1" t="s">
        <v>48</v>
      </c>
      <c r="C3165" s="1" t="s">
        <v>58</v>
      </c>
      <c r="D3165" s="1">
        <v>142.75</v>
      </c>
      <c r="E3165" s="6">
        <v>3.13</v>
      </c>
      <c r="F3165" s="10">
        <v>0.33333333333333298</v>
      </c>
      <c r="G3165" s="1">
        <v>18.8</v>
      </c>
      <c r="H3165" s="1">
        <v>65</v>
      </c>
      <c r="I3165" s="1">
        <v>19</v>
      </c>
      <c r="J3165" s="1">
        <v>0.05</v>
      </c>
      <c r="K3165" s="1">
        <v>408</v>
      </c>
      <c r="L3165" s="1">
        <v>135</v>
      </c>
      <c r="M3165" s="6">
        <f t="shared" si="309"/>
        <v>19.044352356988043</v>
      </c>
      <c r="N3165" s="1">
        <v>0</v>
      </c>
      <c r="O3165" s="1">
        <v>0</v>
      </c>
      <c r="P3165" s="12">
        <f t="shared" si="304"/>
        <v>0</v>
      </c>
      <c r="Q3165" s="1">
        <v>0</v>
      </c>
      <c r="R3165" s="1">
        <v>0</v>
      </c>
      <c r="S3165" s="1">
        <v>0</v>
      </c>
      <c r="T3165" s="1">
        <v>0</v>
      </c>
      <c r="U3165" s="4" t="s">
        <v>34</v>
      </c>
      <c r="V3165">
        <v>0.49</v>
      </c>
      <c r="W3165">
        <v>0.4</v>
      </c>
      <c r="X3165">
        <v>0.75</v>
      </c>
      <c r="Y3165">
        <v>2.38</v>
      </c>
      <c r="Z3165">
        <v>0.25</v>
      </c>
      <c r="AA3165" s="5">
        <f t="shared" si="305"/>
        <v>0</v>
      </c>
      <c r="AB3165" s="15" cm="1">
        <f t="array" ref="AB3165">_xlfn.SWITCH(U3165,"夏",122,"冬",90,"春",153,"秋",153,0)</f>
        <v>153</v>
      </c>
      <c r="AC3165" s="16">
        <f t="shared" si="306"/>
        <v>0</v>
      </c>
      <c r="AD3165" s="5">
        <f>IFERROR(AA3165/D3165,0)</f>
        <v>0</v>
      </c>
      <c r="AE3165" s="15">
        <f t="shared" si="307"/>
        <v>0.41917808219178082</v>
      </c>
      <c r="AF3165" s="5">
        <f>IFERROR(AD3165*AE3165*48,0)</f>
        <v>0</v>
      </c>
    </row>
    <row r="3166" spans="1:32" x14ac:dyDescent="0.15">
      <c r="A3166" s="8">
        <v>45752</v>
      </c>
      <c r="B3166" s="1" t="s">
        <v>48</v>
      </c>
      <c r="C3166" s="1" t="s">
        <v>58</v>
      </c>
      <c r="D3166" s="1">
        <v>142.75</v>
      </c>
      <c r="E3166" s="6">
        <v>3.13</v>
      </c>
      <c r="F3166" s="10">
        <v>0.35416666666666702</v>
      </c>
      <c r="G3166" s="1">
        <v>19.3</v>
      </c>
      <c r="H3166" s="1">
        <v>63</v>
      </c>
      <c r="I3166" s="1">
        <v>19.5</v>
      </c>
      <c r="J3166" s="1">
        <v>0.06</v>
      </c>
      <c r="K3166" s="1">
        <v>409</v>
      </c>
      <c r="L3166" s="1">
        <v>195</v>
      </c>
      <c r="M3166" s="6">
        <f t="shared" si="309"/>
        <v>19.549225128763226</v>
      </c>
      <c r="N3166" s="1">
        <v>0</v>
      </c>
      <c r="O3166" s="1">
        <v>0</v>
      </c>
      <c r="P3166" s="12">
        <f t="shared" si="304"/>
        <v>0</v>
      </c>
      <c r="Q3166" s="1">
        <v>0</v>
      </c>
      <c r="R3166" s="1">
        <v>0</v>
      </c>
      <c r="S3166" s="1">
        <v>0</v>
      </c>
      <c r="T3166" s="1">
        <v>0</v>
      </c>
      <c r="U3166" s="4" t="s">
        <v>34</v>
      </c>
      <c r="V3166">
        <v>0.49</v>
      </c>
      <c r="W3166">
        <v>0.4</v>
      </c>
      <c r="X3166">
        <v>0.75</v>
      </c>
      <c r="Y3166">
        <v>2.38</v>
      </c>
      <c r="Z3166">
        <v>0.25</v>
      </c>
      <c r="AA3166" s="5">
        <f t="shared" si="305"/>
        <v>0</v>
      </c>
      <c r="AB3166" s="15" cm="1">
        <f t="array" ref="AB3166">_xlfn.SWITCH(U3166,"夏",122,"冬",90,"春",153,"秋",153,0)</f>
        <v>153</v>
      </c>
      <c r="AC3166" s="16">
        <f t="shared" si="306"/>
        <v>0</v>
      </c>
      <c r="AD3166" s="5">
        <f>IFERROR(AA3166/D3166,0)</f>
        <v>0</v>
      </c>
      <c r="AE3166" s="15">
        <f t="shared" si="307"/>
        <v>0.41917808219178082</v>
      </c>
      <c r="AF3166" s="5">
        <f>IFERROR(AD3166*AE3166*48,0)</f>
        <v>0</v>
      </c>
    </row>
    <row r="3167" spans="1:32" x14ac:dyDescent="0.15">
      <c r="A3167" s="8">
        <v>45752</v>
      </c>
      <c r="B3167" s="1" t="s">
        <v>48</v>
      </c>
      <c r="C3167" s="1" t="s">
        <v>58</v>
      </c>
      <c r="D3167" s="1">
        <v>142.75</v>
      </c>
      <c r="E3167" s="6">
        <v>3.13</v>
      </c>
      <c r="F3167" s="10">
        <v>0.375</v>
      </c>
      <c r="G3167" s="1">
        <v>19.8</v>
      </c>
      <c r="H3167" s="1">
        <v>61</v>
      </c>
      <c r="I3167" s="1">
        <v>20</v>
      </c>
      <c r="J3167" s="1">
        <v>7.0000000000000007E-2</v>
      </c>
      <c r="K3167" s="1">
        <v>425</v>
      </c>
      <c r="L3167" s="1">
        <v>215</v>
      </c>
      <c r="M3167" s="6">
        <f t="shared" si="309"/>
        <v>20.053718147472068</v>
      </c>
      <c r="N3167" s="1">
        <v>0</v>
      </c>
      <c r="O3167" s="1">
        <v>0</v>
      </c>
      <c r="P3167" s="12">
        <f t="shared" si="304"/>
        <v>0</v>
      </c>
      <c r="Q3167" s="1">
        <v>0</v>
      </c>
      <c r="R3167" s="1">
        <v>0</v>
      </c>
      <c r="S3167" s="1">
        <v>0</v>
      </c>
      <c r="T3167" s="1">
        <v>0</v>
      </c>
      <c r="U3167" s="4" t="s">
        <v>34</v>
      </c>
      <c r="V3167">
        <v>0.49</v>
      </c>
      <c r="W3167">
        <v>0.4</v>
      </c>
      <c r="X3167">
        <v>0.75</v>
      </c>
      <c r="Y3167">
        <v>2.38</v>
      </c>
      <c r="Z3167">
        <v>0.25</v>
      </c>
      <c r="AA3167" s="5">
        <f t="shared" si="305"/>
        <v>0</v>
      </c>
      <c r="AB3167" s="15" cm="1">
        <f t="array" ref="AB3167">_xlfn.SWITCH(U3167,"夏",122,"冬",90,"春",153,"秋",153,0)</f>
        <v>153</v>
      </c>
      <c r="AC3167" s="16">
        <f t="shared" si="306"/>
        <v>0</v>
      </c>
      <c r="AD3167" s="5">
        <f>IFERROR(AA3167/D3167,0)</f>
        <v>0</v>
      </c>
      <c r="AE3167" s="15">
        <f t="shared" si="307"/>
        <v>0.41917808219178082</v>
      </c>
      <c r="AF3167" s="5">
        <f>IFERROR(AD3167*AE3167*48,0)</f>
        <v>0</v>
      </c>
    </row>
    <row r="3168" spans="1:32" x14ac:dyDescent="0.15">
      <c r="A3168" s="8">
        <v>45752</v>
      </c>
      <c r="B3168" s="1" t="s">
        <v>48</v>
      </c>
      <c r="C3168" s="1" t="s">
        <v>58</v>
      </c>
      <c r="D3168" s="1">
        <v>142.75</v>
      </c>
      <c r="E3168" s="6">
        <v>3.13</v>
      </c>
      <c r="F3168" s="10">
        <v>0.39583333333333298</v>
      </c>
      <c r="G3168" s="1">
        <v>20.3</v>
      </c>
      <c r="H3168" s="1">
        <v>59</v>
      </c>
      <c r="I3168" s="1">
        <v>20.5</v>
      </c>
      <c r="J3168" s="1">
        <v>0.08</v>
      </c>
      <c r="K3168" s="1">
        <v>452</v>
      </c>
      <c r="L3168" s="1">
        <v>235</v>
      </c>
      <c r="M3168" s="6">
        <f t="shared" si="309"/>
        <v>20.557901097977208</v>
      </c>
      <c r="N3168" s="1">
        <v>0</v>
      </c>
      <c r="O3168" s="1">
        <v>0</v>
      </c>
      <c r="P3168" s="12">
        <f t="shared" si="304"/>
        <v>0</v>
      </c>
      <c r="Q3168" s="1">
        <v>0</v>
      </c>
      <c r="R3168" s="1">
        <v>0</v>
      </c>
      <c r="S3168" s="1">
        <v>0</v>
      </c>
      <c r="T3168" s="1">
        <v>0</v>
      </c>
      <c r="U3168" s="4" t="s">
        <v>34</v>
      </c>
      <c r="V3168">
        <v>0.49</v>
      </c>
      <c r="W3168">
        <v>0.4</v>
      </c>
      <c r="X3168">
        <v>0.75</v>
      </c>
      <c r="Y3168">
        <v>2.38</v>
      </c>
      <c r="Z3168">
        <v>0.25</v>
      </c>
      <c r="AA3168" s="5">
        <f t="shared" si="305"/>
        <v>0</v>
      </c>
      <c r="AB3168" s="15" cm="1">
        <f t="array" ref="AB3168">_xlfn.SWITCH(U3168,"夏",122,"冬",90,"春",153,"秋",153,0)</f>
        <v>153</v>
      </c>
      <c r="AC3168" s="16">
        <f t="shared" si="306"/>
        <v>0</v>
      </c>
      <c r="AD3168" s="5">
        <f>IFERROR(AA3168/D3168,0)</f>
        <v>0</v>
      </c>
      <c r="AE3168" s="15">
        <f t="shared" si="307"/>
        <v>0.41917808219178082</v>
      </c>
      <c r="AF3168" s="5">
        <f>IFERROR(AD3168*AE3168*48,0)</f>
        <v>0</v>
      </c>
    </row>
    <row r="3169" spans="1:32" x14ac:dyDescent="0.15">
      <c r="A3169" s="8">
        <v>45752</v>
      </c>
      <c r="B3169" s="1" t="s">
        <v>48</v>
      </c>
      <c r="C3169" s="1" t="s">
        <v>58</v>
      </c>
      <c r="D3169" s="1">
        <v>142.75</v>
      </c>
      <c r="E3169" s="6">
        <v>3.13</v>
      </c>
      <c r="F3169" s="10">
        <v>0.41666666666666702</v>
      </c>
      <c r="G3169" s="1">
        <v>20.8</v>
      </c>
      <c r="H3169" s="1">
        <v>57</v>
      </c>
      <c r="I3169" s="1">
        <v>21</v>
      </c>
      <c r="J3169" s="1">
        <v>0.09</v>
      </c>
      <c r="K3169" s="1">
        <v>478</v>
      </c>
      <c r="L3169" s="1">
        <v>255</v>
      </c>
      <c r="M3169" s="6">
        <f t="shared" si="309"/>
        <v>21.061823459294601</v>
      </c>
      <c r="N3169" s="1">
        <v>0</v>
      </c>
      <c r="O3169" s="1">
        <v>0</v>
      </c>
      <c r="P3169" s="12">
        <f t="shared" si="304"/>
        <v>0</v>
      </c>
      <c r="Q3169" s="1">
        <v>0</v>
      </c>
      <c r="R3169" s="1">
        <v>0</v>
      </c>
      <c r="S3169" s="1">
        <v>0</v>
      </c>
      <c r="T3169" s="1">
        <v>0</v>
      </c>
      <c r="U3169" s="4" t="s">
        <v>34</v>
      </c>
      <c r="V3169">
        <v>0.49</v>
      </c>
      <c r="W3169">
        <v>0.4</v>
      </c>
      <c r="X3169">
        <v>0.75</v>
      </c>
      <c r="Y3169">
        <v>2.38</v>
      </c>
      <c r="Z3169">
        <v>0.25</v>
      </c>
      <c r="AA3169" s="5">
        <f t="shared" si="305"/>
        <v>0</v>
      </c>
      <c r="AB3169" s="15" cm="1">
        <f t="array" ref="AB3169">_xlfn.SWITCH(U3169,"夏",122,"冬",90,"春",153,"秋",153,0)</f>
        <v>153</v>
      </c>
      <c r="AC3169" s="16">
        <f t="shared" si="306"/>
        <v>0</v>
      </c>
      <c r="AD3169" s="5">
        <f>IFERROR(AA3169/D3169,0)</f>
        <v>0</v>
      </c>
      <c r="AE3169" s="15">
        <f t="shared" si="307"/>
        <v>0.41917808219178082</v>
      </c>
      <c r="AF3169" s="5">
        <f>IFERROR(AD3169*AE3169*48,0)</f>
        <v>0</v>
      </c>
    </row>
    <row r="3170" spans="1:32" x14ac:dyDescent="0.15">
      <c r="A3170" s="8">
        <v>45752</v>
      </c>
      <c r="B3170" s="1" t="s">
        <v>48</v>
      </c>
      <c r="C3170" s="1" t="s">
        <v>58</v>
      </c>
      <c r="D3170" s="1">
        <v>142.75</v>
      </c>
      <c r="E3170" s="6">
        <v>3.13</v>
      </c>
      <c r="F3170" s="10">
        <v>0.4375</v>
      </c>
      <c r="G3170" s="1">
        <v>21.3</v>
      </c>
      <c r="H3170" s="1">
        <v>55</v>
      </c>
      <c r="I3170" s="1">
        <v>21.5</v>
      </c>
      <c r="J3170" s="1">
        <v>0.1</v>
      </c>
      <c r="K3170" s="1">
        <v>505</v>
      </c>
      <c r="L3170" s="1">
        <v>275</v>
      </c>
      <c r="M3170" s="6">
        <f t="shared" si="309"/>
        <v>21.565521989205479</v>
      </c>
      <c r="N3170" s="1">
        <v>0</v>
      </c>
      <c r="O3170" s="1">
        <v>0</v>
      </c>
      <c r="P3170" s="12">
        <f t="shared" si="304"/>
        <v>0</v>
      </c>
      <c r="Q3170" s="1">
        <v>0</v>
      </c>
      <c r="R3170" s="1">
        <v>0</v>
      </c>
      <c r="S3170" s="1">
        <v>0</v>
      </c>
      <c r="T3170" s="1">
        <v>0</v>
      </c>
      <c r="U3170" s="4" t="s">
        <v>34</v>
      </c>
      <c r="V3170">
        <v>0.49</v>
      </c>
      <c r="W3170">
        <v>0.4</v>
      </c>
      <c r="X3170">
        <v>0.75</v>
      </c>
      <c r="Y3170">
        <v>2.38</v>
      </c>
      <c r="Z3170">
        <v>0.25</v>
      </c>
      <c r="AA3170" s="5">
        <f t="shared" si="305"/>
        <v>0</v>
      </c>
      <c r="AB3170" s="15" cm="1">
        <f t="array" ref="AB3170">_xlfn.SWITCH(U3170,"夏",122,"冬",90,"春",153,"秋",153,0)</f>
        <v>153</v>
      </c>
      <c r="AC3170" s="16">
        <f t="shared" si="306"/>
        <v>0</v>
      </c>
      <c r="AD3170" s="5">
        <f>IFERROR(AA3170/D3170,0)</f>
        <v>0</v>
      </c>
      <c r="AE3170" s="15">
        <f t="shared" si="307"/>
        <v>0.41917808219178082</v>
      </c>
      <c r="AF3170" s="5">
        <f>IFERROR(AD3170*AE3170*48,0)</f>
        <v>0</v>
      </c>
    </row>
    <row r="3171" spans="1:32" x14ac:dyDescent="0.15">
      <c r="A3171" s="8">
        <v>45752</v>
      </c>
      <c r="B3171" s="1" t="s">
        <v>48</v>
      </c>
      <c r="C3171" s="1" t="s">
        <v>58</v>
      </c>
      <c r="D3171" s="1">
        <v>142.75</v>
      </c>
      <c r="E3171" s="6">
        <v>3.13</v>
      </c>
      <c r="F3171" s="10">
        <v>0.45833333333333298</v>
      </c>
      <c r="G3171" s="1">
        <v>21.8</v>
      </c>
      <c r="H3171" s="1">
        <v>53</v>
      </c>
      <c r="I3171" s="1">
        <v>22</v>
      </c>
      <c r="J3171" s="1">
        <v>0.11</v>
      </c>
      <c r="K3171" s="1">
        <v>532</v>
      </c>
      <c r="L3171" s="1">
        <v>295</v>
      </c>
      <c r="M3171" s="6">
        <f t="shared" si="309"/>
        <v>22.069024961433684</v>
      </c>
      <c r="N3171" s="1">
        <v>0</v>
      </c>
      <c r="O3171" s="1">
        <v>0</v>
      </c>
      <c r="P3171" s="12">
        <f t="shared" si="304"/>
        <v>0</v>
      </c>
      <c r="Q3171" s="1">
        <v>0</v>
      </c>
      <c r="R3171" s="1">
        <v>0</v>
      </c>
      <c r="S3171" s="1">
        <v>0</v>
      </c>
      <c r="T3171" s="1">
        <v>0</v>
      </c>
      <c r="U3171" s="4" t="s">
        <v>34</v>
      </c>
      <c r="V3171">
        <v>0.49</v>
      </c>
      <c r="W3171">
        <v>0.4</v>
      </c>
      <c r="X3171">
        <v>0.75</v>
      </c>
      <c r="Y3171">
        <v>2.38</v>
      </c>
      <c r="Z3171">
        <v>0.25</v>
      </c>
      <c r="AA3171" s="5">
        <f t="shared" si="305"/>
        <v>0</v>
      </c>
      <c r="AB3171" s="15" cm="1">
        <f t="array" ref="AB3171">_xlfn.SWITCH(U3171,"夏",122,"冬",90,"春",153,"秋",153,0)</f>
        <v>153</v>
      </c>
      <c r="AC3171" s="16">
        <f t="shared" si="306"/>
        <v>0</v>
      </c>
      <c r="AD3171" s="5">
        <f>IFERROR(AA3171/D3171,0)</f>
        <v>0</v>
      </c>
      <c r="AE3171" s="15">
        <f t="shared" si="307"/>
        <v>0.41917808219178082</v>
      </c>
      <c r="AF3171" s="5">
        <f>IFERROR(AD3171*AE3171*48,0)</f>
        <v>0</v>
      </c>
    </row>
    <row r="3172" spans="1:32" x14ac:dyDescent="0.15">
      <c r="A3172" s="8">
        <v>45752</v>
      </c>
      <c r="B3172" s="1" t="s">
        <v>48</v>
      </c>
      <c r="C3172" s="1" t="s">
        <v>58</v>
      </c>
      <c r="D3172" s="1">
        <v>142.75</v>
      </c>
      <c r="E3172" s="6">
        <v>3.13</v>
      </c>
      <c r="F3172" s="10">
        <v>0.47916666666666702</v>
      </c>
      <c r="G3172" s="1">
        <v>22.3</v>
      </c>
      <c r="H3172" s="1">
        <v>51</v>
      </c>
      <c r="I3172" s="1">
        <v>22.5</v>
      </c>
      <c r="J3172" s="1">
        <v>0.12</v>
      </c>
      <c r="K3172" s="1">
        <v>558</v>
      </c>
      <c r="L3172" s="1">
        <v>315</v>
      </c>
      <c r="M3172" s="6">
        <f t="shared" si="309"/>
        <v>22.572354732608915</v>
      </c>
      <c r="N3172" s="1">
        <v>0</v>
      </c>
      <c r="O3172" s="1">
        <v>0</v>
      </c>
      <c r="P3172" s="12">
        <f t="shared" si="304"/>
        <v>0</v>
      </c>
      <c r="Q3172" s="1">
        <v>0</v>
      </c>
      <c r="R3172" s="1">
        <v>0</v>
      </c>
      <c r="S3172" s="1">
        <v>0</v>
      </c>
      <c r="T3172" s="1">
        <v>0</v>
      </c>
      <c r="U3172" s="4" t="s">
        <v>34</v>
      </c>
      <c r="V3172">
        <v>0.49</v>
      </c>
      <c r="W3172">
        <v>0.4</v>
      </c>
      <c r="X3172">
        <v>0.75</v>
      </c>
      <c r="Y3172">
        <v>2.38</v>
      </c>
      <c r="Z3172">
        <v>0.25</v>
      </c>
      <c r="AA3172" s="5">
        <f t="shared" si="305"/>
        <v>0</v>
      </c>
      <c r="AB3172" s="15" cm="1">
        <f t="array" ref="AB3172">_xlfn.SWITCH(U3172,"夏",122,"冬",90,"春",153,"秋",153,0)</f>
        <v>153</v>
      </c>
      <c r="AC3172" s="16">
        <f t="shared" si="306"/>
        <v>0</v>
      </c>
      <c r="AD3172" s="5">
        <f>IFERROR(AA3172/D3172,0)</f>
        <v>0</v>
      </c>
      <c r="AE3172" s="15">
        <f t="shared" si="307"/>
        <v>0.41917808219178082</v>
      </c>
      <c r="AF3172" s="5">
        <f>IFERROR(AD3172*AE3172*48,0)</f>
        <v>0</v>
      </c>
    </row>
    <row r="3173" spans="1:32" x14ac:dyDescent="0.15">
      <c r="A3173" s="8">
        <v>45752</v>
      </c>
      <c r="B3173" s="1" t="s">
        <v>48</v>
      </c>
      <c r="C3173" s="1" t="s">
        <v>58</v>
      </c>
      <c r="D3173" s="1">
        <v>142.75</v>
      </c>
      <c r="E3173" s="6">
        <v>3.13</v>
      </c>
      <c r="F3173" s="10">
        <v>0.5</v>
      </c>
      <c r="G3173" s="1">
        <v>22.8</v>
      </c>
      <c r="H3173" s="1">
        <v>49</v>
      </c>
      <c r="I3173" s="1">
        <v>23</v>
      </c>
      <c r="J3173" s="1">
        <v>0.13</v>
      </c>
      <c r="K3173" s="1">
        <v>435</v>
      </c>
      <c r="L3173" s="1">
        <v>335</v>
      </c>
      <c r="M3173" s="6">
        <f t="shared" si="309"/>
        <v>23.075529382119498</v>
      </c>
      <c r="N3173" s="1">
        <v>0</v>
      </c>
      <c r="O3173" s="1">
        <v>0</v>
      </c>
      <c r="P3173" s="12">
        <f t="shared" ref="P3173:P3236" si="310">IF(O3173=0,0,ROUND(MIN(MAX((K3173-400)/(320*E3173*IF(C3173="公共教室",0.95,IF(C3173="建筑专教",0.85,IF(C3173="阶梯教室",1.15,1)))),0),2),2))</f>
        <v>0</v>
      </c>
      <c r="Q3173" s="1">
        <v>0</v>
      </c>
      <c r="R3173" s="1">
        <v>0</v>
      </c>
      <c r="S3173" s="1">
        <v>0</v>
      </c>
      <c r="T3173" s="1">
        <v>0</v>
      </c>
      <c r="U3173" s="4" t="s">
        <v>34</v>
      </c>
      <c r="V3173">
        <v>0.49</v>
      </c>
      <c r="W3173">
        <v>0.4</v>
      </c>
      <c r="X3173">
        <v>0.75</v>
      </c>
      <c r="Y3173">
        <v>2.38</v>
      </c>
      <c r="Z3173">
        <v>0.25</v>
      </c>
      <c r="AA3173" s="5">
        <f t="shared" si="305"/>
        <v>0</v>
      </c>
      <c r="AB3173" s="15" cm="1">
        <f t="array" ref="AB3173">_xlfn.SWITCH(U3173,"夏",122,"冬",90,"春",153,"秋",153,0)</f>
        <v>153</v>
      </c>
      <c r="AC3173" s="16">
        <f t="shared" si="306"/>
        <v>0</v>
      </c>
      <c r="AD3173" s="5">
        <f>IFERROR(AA3173/D3173,0)</f>
        <v>0</v>
      </c>
      <c r="AE3173" s="15">
        <f t="shared" si="307"/>
        <v>0.41917808219178082</v>
      </c>
      <c r="AF3173" s="5">
        <f>IFERROR(AD3173*AE3173*48,0)</f>
        <v>0</v>
      </c>
    </row>
    <row r="3174" spans="1:32" x14ac:dyDescent="0.15">
      <c r="A3174" s="8">
        <v>45752</v>
      </c>
      <c r="B3174" s="1" t="s">
        <v>48</v>
      </c>
      <c r="C3174" s="1" t="s">
        <v>58</v>
      </c>
      <c r="D3174" s="1">
        <v>142.75</v>
      </c>
      <c r="E3174" s="6">
        <v>3.13</v>
      </c>
      <c r="F3174" s="10">
        <v>0.52083333333333304</v>
      </c>
      <c r="G3174" s="1">
        <v>23.3</v>
      </c>
      <c r="H3174" s="1">
        <v>47</v>
      </c>
      <c r="I3174" s="1">
        <v>23.5</v>
      </c>
      <c r="J3174" s="1">
        <v>0.14000000000000001</v>
      </c>
      <c r="K3174" s="1">
        <v>415</v>
      </c>
      <c r="L3174" s="1">
        <v>355</v>
      </c>
      <c r="M3174" s="6">
        <f t="shared" si="309"/>
        <v>23.578563805458145</v>
      </c>
      <c r="N3174" s="1">
        <v>0</v>
      </c>
      <c r="O3174" s="1">
        <v>0</v>
      </c>
      <c r="P3174" s="12">
        <f t="shared" si="310"/>
        <v>0</v>
      </c>
      <c r="Q3174" s="1">
        <v>0</v>
      </c>
      <c r="R3174" s="1">
        <v>0</v>
      </c>
      <c r="S3174" s="1">
        <v>0</v>
      </c>
      <c r="T3174" s="1">
        <v>0</v>
      </c>
      <c r="U3174" s="4" t="s">
        <v>34</v>
      </c>
      <c r="V3174">
        <v>0.49</v>
      </c>
      <c r="W3174">
        <v>0.4</v>
      </c>
      <c r="X3174">
        <v>0.75</v>
      </c>
      <c r="Y3174">
        <v>2.38</v>
      </c>
      <c r="Z3174">
        <v>0.25</v>
      </c>
      <c r="AA3174" s="5">
        <f t="shared" si="305"/>
        <v>0</v>
      </c>
      <c r="AB3174" s="15" cm="1">
        <f t="array" ref="AB3174">_xlfn.SWITCH(U3174,"夏",122,"冬",90,"春",153,"秋",153,0)</f>
        <v>153</v>
      </c>
      <c r="AC3174" s="16">
        <f t="shared" si="306"/>
        <v>0</v>
      </c>
      <c r="AD3174" s="5">
        <f>IFERROR(AA3174/D3174,0)</f>
        <v>0</v>
      </c>
      <c r="AE3174" s="15">
        <f t="shared" si="307"/>
        <v>0.41917808219178082</v>
      </c>
      <c r="AF3174" s="5">
        <f>IFERROR(AD3174*AE3174*48,0)</f>
        <v>0</v>
      </c>
    </row>
    <row r="3175" spans="1:32" x14ac:dyDescent="0.15">
      <c r="A3175" s="8">
        <v>45752</v>
      </c>
      <c r="B3175" s="1" t="s">
        <v>48</v>
      </c>
      <c r="C3175" s="1" t="s">
        <v>58</v>
      </c>
      <c r="D3175" s="1">
        <v>142.75</v>
      </c>
      <c r="E3175" s="6">
        <v>3.13</v>
      </c>
      <c r="F3175" s="10">
        <v>0.54166666666666696</v>
      </c>
      <c r="G3175" s="1">
        <v>23.8</v>
      </c>
      <c r="H3175" s="1">
        <v>45</v>
      </c>
      <c r="I3175" s="1">
        <v>24</v>
      </c>
      <c r="J3175" s="1">
        <v>0.15</v>
      </c>
      <c r="K3175" s="1">
        <v>410</v>
      </c>
      <c r="L3175" s="1">
        <v>375</v>
      </c>
      <c r="M3175" s="6">
        <f t="shared" si="309"/>
        <v>24.081470469319868</v>
      </c>
      <c r="N3175" s="1">
        <v>0</v>
      </c>
      <c r="O3175" s="1">
        <v>0</v>
      </c>
      <c r="P3175" s="12">
        <f t="shared" si="310"/>
        <v>0</v>
      </c>
      <c r="Q3175" s="1">
        <v>0</v>
      </c>
      <c r="R3175" s="1">
        <v>0</v>
      </c>
      <c r="S3175" s="1">
        <v>0</v>
      </c>
      <c r="T3175" s="1">
        <v>0</v>
      </c>
      <c r="U3175" s="4" t="s">
        <v>34</v>
      </c>
      <c r="V3175">
        <v>0.49</v>
      </c>
      <c r="W3175">
        <v>0.4</v>
      </c>
      <c r="X3175">
        <v>0.75</v>
      </c>
      <c r="Y3175">
        <v>2.38</v>
      </c>
      <c r="Z3175">
        <v>0.25</v>
      </c>
      <c r="AA3175" s="5">
        <f t="shared" si="305"/>
        <v>0</v>
      </c>
      <c r="AB3175" s="15" cm="1">
        <f t="array" ref="AB3175">_xlfn.SWITCH(U3175,"夏",122,"冬",90,"春",153,"秋",153,0)</f>
        <v>153</v>
      </c>
      <c r="AC3175" s="16">
        <f t="shared" si="306"/>
        <v>0</v>
      </c>
      <c r="AD3175" s="5">
        <f>IFERROR(AA3175/D3175,0)</f>
        <v>0</v>
      </c>
      <c r="AE3175" s="15">
        <f t="shared" si="307"/>
        <v>0.41917808219178082</v>
      </c>
      <c r="AF3175" s="5">
        <f>IFERROR(AD3175*AE3175*48,0)</f>
        <v>0</v>
      </c>
    </row>
    <row r="3176" spans="1:32" x14ac:dyDescent="0.15">
      <c r="A3176" s="8">
        <v>45752</v>
      </c>
      <c r="B3176" s="1" t="s">
        <v>48</v>
      </c>
      <c r="C3176" s="1" t="s">
        <v>58</v>
      </c>
      <c r="D3176" s="1">
        <v>142.75</v>
      </c>
      <c r="E3176" s="6">
        <v>3.13</v>
      </c>
      <c r="F3176" s="10">
        <v>0.5625</v>
      </c>
      <c r="G3176" s="1">
        <v>24.3</v>
      </c>
      <c r="H3176" s="1">
        <v>43</v>
      </c>
      <c r="I3176" s="1">
        <v>24.5</v>
      </c>
      <c r="J3176" s="1">
        <v>0.16</v>
      </c>
      <c r="K3176" s="1">
        <v>409</v>
      </c>
      <c r="L3176" s="1">
        <v>395</v>
      </c>
      <c r="M3176" s="6">
        <f t="shared" ref="M3176:M3202" si="311">IFERROR(POWER((I3176+273.15)^4+133500000*POWER(J3176,0.6)*(I3176-G3176),0.25)-273.15,I3176)</f>
        <v>24.584259948742442</v>
      </c>
      <c r="N3176" s="1">
        <v>0</v>
      </c>
      <c r="O3176" s="1">
        <v>0</v>
      </c>
      <c r="P3176" s="12">
        <f t="shared" si="310"/>
        <v>0</v>
      </c>
      <c r="Q3176" s="1">
        <v>0</v>
      </c>
      <c r="R3176" s="1">
        <v>0</v>
      </c>
      <c r="S3176" s="1">
        <v>0</v>
      </c>
      <c r="T3176" s="1">
        <v>0</v>
      </c>
      <c r="U3176" s="4" t="s">
        <v>34</v>
      </c>
      <c r="V3176">
        <v>0.49</v>
      </c>
      <c r="W3176">
        <v>0.4</v>
      </c>
      <c r="X3176">
        <v>0.75</v>
      </c>
      <c r="Y3176">
        <v>2.38</v>
      </c>
      <c r="Z3176">
        <v>0.25</v>
      </c>
      <c r="AA3176" s="5">
        <f t="shared" ref="AA3176:AA3239" si="312">R3176+S3176+T3176</f>
        <v>0</v>
      </c>
      <c r="AB3176" s="15" cm="1">
        <f t="array" ref="AB3176">_xlfn.SWITCH(U3176,"夏",122,"冬",90,"春",153,"秋",153,0)</f>
        <v>153</v>
      </c>
      <c r="AC3176" s="16">
        <f t="shared" ref="AC3176:AC3239" si="313">AA3176*AB3176</f>
        <v>0</v>
      </c>
      <c r="AD3176" s="5">
        <f>IFERROR(AA3176/D3176,0)</f>
        <v>0</v>
      </c>
      <c r="AE3176" s="15">
        <f t="shared" ref="AE3176:AE3239" si="314">IF(U3176="夏",122/365,IF(U3176="冬",90/365,IF(OR(U3176="春",U3176="秋"),153/365,0)))</f>
        <v>0.41917808219178082</v>
      </c>
      <c r="AF3176" s="5">
        <f>IFERROR(AD3176*AE3176*48,0)</f>
        <v>0</v>
      </c>
    </row>
    <row r="3177" spans="1:32" x14ac:dyDescent="0.15">
      <c r="A3177" s="8">
        <v>45752</v>
      </c>
      <c r="B3177" s="1" t="s">
        <v>48</v>
      </c>
      <c r="C3177" s="1" t="s">
        <v>58</v>
      </c>
      <c r="D3177" s="1">
        <v>142.75</v>
      </c>
      <c r="E3177" s="6">
        <v>3.13</v>
      </c>
      <c r="F3177" s="10">
        <v>0.58333333333333304</v>
      </c>
      <c r="G3177" s="1">
        <v>24.8</v>
      </c>
      <c r="H3177" s="1">
        <v>41</v>
      </c>
      <c r="I3177" s="1">
        <v>25</v>
      </c>
      <c r="J3177" s="1">
        <v>0.17</v>
      </c>
      <c r="K3177" s="1">
        <v>425</v>
      </c>
      <c r="L3177" s="1">
        <v>415</v>
      </c>
      <c r="M3177" s="6">
        <f t="shared" si="311"/>
        <v>25.086941318934919</v>
      </c>
      <c r="N3177" s="1">
        <v>0</v>
      </c>
      <c r="O3177" s="1">
        <v>0</v>
      </c>
      <c r="P3177" s="12">
        <f t="shared" si="310"/>
        <v>0</v>
      </c>
      <c r="Q3177" s="1">
        <v>0</v>
      </c>
      <c r="R3177" s="1">
        <v>0</v>
      </c>
      <c r="S3177" s="1">
        <v>0</v>
      </c>
      <c r="T3177" s="1">
        <v>0</v>
      </c>
      <c r="U3177" s="4" t="s">
        <v>34</v>
      </c>
      <c r="V3177">
        <v>0.49</v>
      </c>
      <c r="W3177">
        <v>0.4</v>
      </c>
      <c r="X3177">
        <v>0.75</v>
      </c>
      <c r="Y3177">
        <v>2.38</v>
      </c>
      <c r="Z3177">
        <v>0.25</v>
      </c>
      <c r="AA3177" s="5">
        <f t="shared" si="312"/>
        <v>0</v>
      </c>
      <c r="AB3177" s="15" cm="1">
        <f t="array" ref="AB3177">_xlfn.SWITCH(U3177,"夏",122,"冬",90,"春",153,"秋",153,0)</f>
        <v>153</v>
      </c>
      <c r="AC3177" s="16">
        <f t="shared" si="313"/>
        <v>0</v>
      </c>
      <c r="AD3177" s="5">
        <f>IFERROR(AA3177/D3177,0)</f>
        <v>0</v>
      </c>
      <c r="AE3177" s="15">
        <f t="shared" si="314"/>
        <v>0.41917808219178082</v>
      </c>
      <c r="AF3177" s="5">
        <f>IFERROR(AD3177*AE3177*48,0)</f>
        <v>0</v>
      </c>
    </row>
    <row r="3178" spans="1:32" x14ac:dyDescent="0.15">
      <c r="A3178" s="8">
        <v>45752</v>
      </c>
      <c r="B3178" s="1" t="s">
        <v>48</v>
      </c>
      <c r="C3178" s="1" t="s">
        <v>58</v>
      </c>
      <c r="D3178" s="1">
        <v>142.75</v>
      </c>
      <c r="E3178" s="6">
        <v>3.13</v>
      </c>
      <c r="F3178" s="10">
        <v>0.60416666666666696</v>
      </c>
      <c r="G3178" s="1">
        <v>25.3</v>
      </c>
      <c r="H3178" s="1">
        <v>39</v>
      </c>
      <c r="I3178" s="1">
        <v>25.5</v>
      </c>
      <c r="J3178" s="1">
        <v>0.18</v>
      </c>
      <c r="K3178" s="1">
        <v>452</v>
      </c>
      <c r="L3178" s="1">
        <v>435</v>
      </c>
      <c r="M3178" s="6">
        <f t="shared" si="311"/>
        <v>25.589522447374009</v>
      </c>
      <c r="N3178" s="1">
        <v>0</v>
      </c>
      <c r="O3178" s="1">
        <v>0</v>
      </c>
      <c r="P3178" s="12">
        <f t="shared" si="310"/>
        <v>0</v>
      </c>
      <c r="Q3178" s="1">
        <v>0</v>
      </c>
      <c r="R3178" s="1">
        <v>0</v>
      </c>
      <c r="S3178" s="1">
        <v>0</v>
      </c>
      <c r="T3178" s="1">
        <v>0</v>
      </c>
      <c r="U3178" s="4" t="s">
        <v>34</v>
      </c>
      <c r="V3178">
        <v>0.49</v>
      </c>
      <c r="W3178">
        <v>0.4</v>
      </c>
      <c r="X3178">
        <v>0.75</v>
      </c>
      <c r="Y3178">
        <v>2.38</v>
      </c>
      <c r="Z3178">
        <v>0.25</v>
      </c>
      <c r="AA3178" s="5">
        <f t="shared" si="312"/>
        <v>0</v>
      </c>
      <c r="AB3178" s="15" cm="1">
        <f t="array" ref="AB3178">_xlfn.SWITCH(U3178,"夏",122,"冬",90,"春",153,"秋",153,0)</f>
        <v>153</v>
      </c>
      <c r="AC3178" s="16">
        <f t="shared" si="313"/>
        <v>0</v>
      </c>
      <c r="AD3178" s="5">
        <f>IFERROR(AA3178/D3178,0)</f>
        <v>0</v>
      </c>
      <c r="AE3178" s="15">
        <f t="shared" si="314"/>
        <v>0.41917808219178082</v>
      </c>
      <c r="AF3178" s="5">
        <f>IFERROR(AD3178*AE3178*48,0)</f>
        <v>0</v>
      </c>
    </row>
    <row r="3179" spans="1:32" x14ac:dyDescent="0.15">
      <c r="A3179" s="8">
        <v>45752</v>
      </c>
      <c r="B3179" s="1" t="s">
        <v>48</v>
      </c>
      <c r="C3179" s="1" t="s">
        <v>58</v>
      </c>
      <c r="D3179" s="1">
        <v>142.75</v>
      </c>
      <c r="E3179" s="6">
        <v>3.13</v>
      </c>
      <c r="F3179" s="10">
        <v>0.625</v>
      </c>
      <c r="G3179" s="1">
        <v>25.8</v>
      </c>
      <c r="H3179" s="1">
        <v>37</v>
      </c>
      <c r="I3179" s="1">
        <v>26</v>
      </c>
      <c r="J3179" s="1">
        <v>0.19</v>
      </c>
      <c r="K3179" s="1">
        <v>478</v>
      </c>
      <c r="L3179" s="1">
        <v>455</v>
      </c>
      <c r="M3179" s="6">
        <f t="shared" si="311"/>
        <v>26.092010215708967</v>
      </c>
      <c r="N3179" s="1">
        <v>0</v>
      </c>
      <c r="O3179" s="1">
        <v>0</v>
      </c>
      <c r="P3179" s="12">
        <f t="shared" si="310"/>
        <v>0</v>
      </c>
      <c r="Q3179" s="1">
        <v>0</v>
      </c>
      <c r="R3179" s="1">
        <v>0</v>
      </c>
      <c r="S3179" s="1">
        <v>0</v>
      </c>
      <c r="T3179" s="1">
        <v>0</v>
      </c>
      <c r="U3179" s="4" t="s">
        <v>34</v>
      </c>
      <c r="V3179">
        <v>0.49</v>
      </c>
      <c r="W3179">
        <v>0.4</v>
      </c>
      <c r="X3179">
        <v>0.75</v>
      </c>
      <c r="Y3179">
        <v>2.38</v>
      </c>
      <c r="Z3179">
        <v>0.25</v>
      </c>
      <c r="AA3179" s="5">
        <f t="shared" si="312"/>
        <v>0</v>
      </c>
      <c r="AB3179" s="15" cm="1">
        <f t="array" ref="AB3179">_xlfn.SWITCH(U3179,"夏",122,"冬",90,"春",153,"秋",153,0)</f>
        <v>153</v>
      </c>
      <c r="AC3179" s="16">
        <f t="shared" si="313"/>
        <v>0</v>
      </c>
      <c r="AD3179" s="5">
        <f>IFERROR(AA3179/D3179,0)</f>
        <v>0</v>
      </c>
      <c r="AE3179" s="15">
        <f t="shared" si="314"/>
        <v>0.41917808219178082</v>
      </c>
      <c r="AF3179" s="5">
        <f>IFERROR(AD3179*AE3179*48,0)</f>
        <v>0</v>
      </c>
    </row>
    <row r="3180" spans="1:32" x14ac:dyDescent="0.15">
      <c r="A3180" s="8">
        <v>45752</v>
      </c>
      <c r="B3180" s="1" t="s">
        <v>48</v>
      </c>
      <c r="C3180" s="1" t="s">
        <v>58</v>
      </c>
      <c r="D3180" s="1">
        <v>142.75</v>
      </c>
      <c r="E3180" s="6">
        <v>3.13</v>
      </c>
      <c r="F3180" s="10">
        <v>0.64583333333333304</v>
      </c>
      <c r="G3180" s="1">
        <v>26.3</v>
      </c>
      <c r="H3180" s="1">
        <v>35</v>
      </c>
      <c r="I3180" s="1">
        <v>26.5</v>
      </c>
      <c r="J3180" s="1">
        <v>0.2</v>
      </c>
      <c r="K3180" s="1">
        <v>505</v>
      </c>
      <c r="L3180" s="1">
        <v>475</v>
      </c>
      <c r="M3180" s="6">
        <f t="shared" si="311"/>
        <v>26.594410691168775</v>
      </c>
      <c r="N3180" s="1">
        <v>0</v>
      </c>
      <c r="O3180" s="1">
        <v>0</v>
      </c>
      <c r="P3180" s="12">
        <f t="shared" si="310"/>
        <v>0</v>
      </c>
      <c r="Q3180" s="1">
        <v>0</v>
      </c>
      <c r="R3180" s="1">
        <v>0</v>
      </c>
      <c r="S3180" s="1">
        <v>0</v>
      </c>
      <c r="T3180" s="1">
        <v>0</v>
      </c>
      <c r="U3180" s="4" t="s">
        <v>34</v>
      </c>
      <c r="V3180">
        <v>0.49</v>
      </c>
      <c r="W3180">
        <v>0.4</v>
      </c>
      <c r="X3180">
        <v>0.75</v>
      </c>
      <c r="Y3180">
        <v>2.38</v>
      </c>
      <c r="Z3180">
        <v>0.25</v>
      </c>
      <c r="AA3180" s="5">
        <f t="shared" si="312"/>
        <v>0</v>
      </c>
      <c r="AB3180" s="15" cm="1">
        <f t="array" ref="AB3180">_xlfn.SWITCH(U3180,"夏",122,"冬",90,"春",153,"秋",153,0)</f>
        <v>153</v>
      </c>
      <c r="AC3180" s="16">
        <f t="shared" si="313"/>
        <v>0</v>
      </c>
      <c r="AD3180" s="5">
        <f>IFERROR(AA3180/D3180,0)</f>
        <v>0</v>
      </c>
      <c r="AE3180" s="15">
        <f t="shared" si="314"/>
        <v>0.41917808219178082</v>
      </c>
      <c r="AF3180" s="5">
        <f>IFERROR(AD3180*AE3180*48,0)</f>
        <v>0</v>
      </c>
    </row>
    <row r="3181" spans="1:32" x14ac:dyDescent="0.15">
      <c r="A3181" s="8">
        <v>45752</v>
      </c>
      <c r="B3181" s="1" t="s">
        <v>48</v>
      </c>
      <c r="C3181" s="1" t="s">
        <v>58</v>
      </c>
      <c r="D3181" s="1">
        <v>142.75</v>
      </c>
      <c r="E3181" s="6">
        <v>3.13</v>
      </c>
      <c r="F3181" s="10">
        <v>0.66666666666666696</v>
      </c>
      <c r="G3181" s="1">
        <v>26.8</v>
      </c>
      <c r="H3181" s="1">
        <v>33</v>
      </c>
      <c r="I3181" s="1">
        <v>27</v>
      </c>
      <c r="J3181" s="1">
        <v>0.21</v>
      </c>
      <c r="K3181" s="1">
        <v>532</v>
      </c>
      <c r="L3181" s="1">
        <v>495</v>
      </c>
      <c r="M3181" s="6">
        <f t="shared" si="311"/>
        <v>27.09672926092469</v>
      </c>
      <c r="N3181" s="1">
        <v>0</v>
      </c>
      <c r="O3181" s="1">
        <v>0</v>
      </c>
      <c r="P3181" s="12">
        <f t="shared" si="310"/>
        <v>0</v>
      </c>
      <c r="Q3181" s="1">
        <v>0</v>
      </c>
      <c r="R3181" s="1">
        <v>0</v>
      </c>
      <c r="S3181" s="1">
        <v>0</v>
      </c>
      <c r="T3181" s="1">
        <v>0</v>
      </c>
      <c r="U3181" s="4" t="s">
        <v>34</v>
      </c>
      <c r="V3181">
        <v>0.49</v>
      </c>
      <c r="W3181">
        <v>0.4</v>
      </c>
      <c r="X3181">
        <v>0.75</v>
      </c>
      <c r="Y3181">
        <v>2.38</v>
      </c>
      <c r="Z3181">
        <v>0.25</v>
      </c>
      <c r="AA3181" s="5">
        <f t="shared" si="312"/>
        <v>0</v>
      </c>
      <c r="AB3181" s="15" cm="1">
        <f t="array" ref="AB3181">_xlfn.SWITCH(U3181,"夏",122,"冬",90,"春",153,"秋",153,0)</f>
        <v>153</v>
      </c>
      <c r="AC3181" s="16">
        <f t="shared" si="313"/>
        <v>0</v>
      </c>
      <c r="AD3181" s="5">
        <f>IFERROR(AA3181/D3181,0)</f>
        <v>0</v>
      </c>
      <c r="AE3181" s="15">
        <f t="shared" si="314"/>
        <v>0.41917808219178082</v>
      </c>
      <c r="AF3181" s="5">
        <f>IFERROR(AD3181*AE3181*48,0)</f>
        <v>0</v>
      </c>
    </row>
    <row r="3182" spans="1:32" x14ac:dyDescent="0.15">
      <c r="A3182" s="8">
        <v>45752</v>
      </c>
      <c r="B3182" s="1" t="s">
        <v>48</v>
      </c>
      <c r="C3182" s="1" t="s">
        <v>58</v>
      </c>
      <c r="D3182" s="1">
        <v>142.75</v>
      </c>
      <c r="E3182" s="6">
        <v>3.13</v>
      </c>
      <c r="F3182" s="10">
        <v>0.6875</v>
      </c>
      <c r="G3182" s="1">
        <v>27.3</v>
      </c>
      <c r="H3182" s="1">
        <v>31</v>
      </c>
      <c r="I3182" s="1">
        <v>27.5</v>
      </c>
      <c r="J3182" s="1">
        <v>0.22</v>
      </c>
      <c r="K3182" s="1">
        <v>558</v>
      </c>
      <c r="L3182" s="1">
        <v>515</v>
      </c>
      <c r="M3182" s="6">
        <f t="shared" si="311"/>
        <v>27.598970738814899</v>
      </c>
      <c r="N3182" s="1">
        <v>0</v>
      </c>
      <c r="O3182" s="1">
        <v>0</v>
      </c>
      <c r="P3182" s="12">
        <f t="shared" si="310"/>
        <v>0</v>
      </c>
      <c r="Q3182" s="1">
        <v>0</v>
      </c>
      <c r="R3182" s="1">
        <v>0</v>
      </c>
      <c r="S3182" s="1">
        <v>0</v>
      </c>
      <c r="T3182" s="1">
        <v>0</v>
      </c>
      <c r="U3182" s="4" t="s">
        <v>34</v>
      </c>
      <c r="V3182">
        <v>0.49</v>
      </c>
      <c r="W3182">
        <v>0.4</v>
      </c>
      <c r="X3182">
        <v>0.75</v>
      </c>
      <c r="Y3182">
        <v>2.38</v>
      </c>
      <c r="Z3182">
        <v>0.25</v>
      </c>
      <c r="AA3182" s="5">
        <f t="shared" si="312"/>
        <v>0</v>
      </c>
      <c r="AB3182" s="15" cm="1">
        <f t="array" ref="AB3182">_xlfn.SWITCH(U3182,"夏",122,"冬",90,"春",153,"秋",153,0)</f>
        <v>153</v>
      </c>
      <c r="AC3182" s="16">
        <f t="shared" si="313"/>
        <v>0</v>
      </c>
      <c r="AD3182" s="5">
        <f>IFERROR(AA3182/D3182,0)</f>
        <v>0</v>
      </c>
      <c r="AE3182" s="15">
        <f t="shared" si="314"/>
        <v>0.41917808219178082</v>
      </c>
      <c r="AF3182" s="5">
        <f>IFERROR(AD3182*AE3182*48,0)</f>
        <v>0</v>
      </c>
    </row>
    <row r="3183" spans="1:32" x14ac:dyDescent="0.15">
      <c r="A3183" s="8">
        <v>45752</v>
      </c>
      <c r="B3183" s="1" t="s">
        <v>48</v>
      </c>
      <c r="C3183" s="1" t="s">
        <v>58</v>
      </c>
      <c r="D3183" s="1">
        <v>142.75</v>
      </c>
      <c r="E3183" s="6">
        <v>3.13</v>
      </c>
      <c r="F3183" s="10">
        <v>0.70833333333333304</v>
      </c>
      <c r="G3183" s="1">
        <v>27.8</v>
      </c>
      <c r="H3183" s="1">
        <v>29</v>
      </c>
      <c r="I3183" s="1">
        <v>28</v>
      </c>
      <c r="J3183" s="1">
        <v>0.23</v>
      </c>
      <c r="K3183" s="1">
        <v>585</v>
      </c>
      <c r="L3183" s="1">
        <v>535</v>
      </c>
      <c r="M3183" s="6">
        <f t="shared" si="311"/>
        <v>28.101139451117376</v>
      </c>
      <c r="N3183" s="1">
        <v>0</v>
      </c>
      <c r="O3183" s="1">
        <v>0</v>
      </c>
      <c r="P3183" s="12">
        <f t="shared" si="310"/>
        <v>0</v>
      </c>
      <c r="Q3183" s="1">
        <v>0</v>
      </c>
      <c r="R3183" s="1">
        <v>0</v>
      </c>
      <c r="S3183" s="1">
        <v>0</v>
      </c>
      <c r="T3183" s="1">
        <v>0</v>
      </c>
      <c r="U3183" s="4" t="s">
        <v>34</v>
      </c>
      <c r="V3183">
        <v>0.49</v>
      </c>
      <c r="W3183">
        <v>0.4</v>
      </c>
      <c r="X3183">
        <v>0.75</v>
      </c>
      <c r="Y3183">
        <v>2.38</v>
      </c>
      <c r="Z3183">
        <v>0.25</v>
      </c>
      <c r="AA3183" s="5">
        <f t="shared" si="312"/>
        <v>0</v>
      </c>
      <c r="AB3183" s="15" cm="1">
        <f t="array" ref="AB3183">_xlfn.SWITCH(U3183,"夏",122,"冬",90,"春",153,"秋",153,0)</f>
        <v>153</v>
      </c>
      <c r="AC3183" s="16">
        <f t="shared" si="313"/>
        <v>0</v>
      </c>
      <c r="AD3183" s="5">
        <f>IFERROR(AA3183/D3183,0)</f>
        <v>0</v>
      </c>
      <c r="AE3183" s="15">
        <f t="shared" si="314"/>
        <v>0.41917808219178082</v>
      </c>
      <c r="AF3183" s="5">
        <f>IFERROR(AD3183*AE3183*48,0)</f>
        <v>0</v>
      </c>
    </row>
    <row r="3184" spans="1:32" x14ac:dyDescent="0.15">
      <c r="A3184" s="8">
        <v>45752</v>
      </c>
      <c r="B3184" s="1" t="s">
        <v>48</v>
      </c>
      <c r="C3184" s="1" t="s">
        <v>58</v>
      </c>
      <c r="D3184" s="1">
        <v>142.75</v>
      </c>
      <c r="E3184" s="6">
        <v>3.13</v>
      </c>
      <c r="F3184" s="10">
        <v>0.72916666666666696</v>
      </c>
      <c r="G3184" s="1">
        <v>28.3</v>
      </c>
      <c r="H3184" s="1">
        <v>27</v>
      </c>
      <c r="I3184" s="1">
        <v>28.5</v>
      </c>
      <c r="J3184" s="1">
        <v>0.24</v>
      </c>
      <c r="K3184" s="1">
        <v>512</v>
      </c>
      <c r="L3184" s="1">
        <v>555</v>
      </c>
      <c r="M3184" s="6">
        <f t="shared" si="311"/>
        <v>28.603239306229966</v>
      </c>
      <c r="N3184" s="1">
        <v>0</v>
      </c>
      <c r="O3184" s="1">
        <v>0</v>
      </c>
      <c r="P3184" s="12">
        <f t="shared" si="310"/>
        <v>0</v>
      </c>
      <c r="Q3184" s="1">
        <v>0</v>
      </c>
      <c r="R3184" s="1">
        <v>0</v>
      </c>
      <c r="S3184" s="1">
        <v>0</v>
      </c>
      <c r="T3184" s="1">
        <v>0</v>
      </c>
      <c r="U3184" s="4" t="s">
        <v>34</v>
      </c>
      <c r="V3184">
        <v>0.49</v>
      </c>
      <c r="W3184">
        <v>0.4</v>
      </c>
      <c r="X3184">
        <v>0.75</v>
      </c>
      <c r="Y3184">
        <v>2.38</v>
      </c>
      <c r="Z3184">
        <v>0.25</v>
      </c>
      <c r="AA3184" s="5">
        <f t="shared" si="312"/>
        <v>0</v>
      </c>
      <c r="AB3184" s="15" cm="1">
        <f t="array" ref="AB3184">_xlfn.SWITCH(U3184,"夏",122,"冬",90,"春",153,"秋",153,0)</f>
        <v>153</v>
      </c>
      <c r="AC3184" s="16">
        <f t="shared" si="313"/>
        <v>0</v>
      </c>
      <c r="AD3184" s="5">
        <f>IFERROR(AA3184/D3184,0)</f>
        <v>0</v>
      </c>
      <c r="AE3184" s="15">
        <f t="shared" si="314"/>
        <v>0.41917808219178082</v>
      </c>
      <c r="AF3184" s="5">
        <f>IFERROR(AD3184*AE3184*48,0)</f>
        <v>0</v>
      </c>
    </row>
    <row r="3185" spans="1:32" x14ac:dyDescent="0.15">
      <c r="A3185" s="8">
        <v>45752</v>
      </c>
      <c r="B3185" s="1" t="s">
        <v>48</v>
      </c>
      <c r="C3185" s="1" t="s">
        <v>58</v>
      </c>
      <c r="D3185" s="1">
        <v>142.75</v>
      </c>
      <c r="E3185" s="6">
        <v>3.13</v>
      </c>
      <c r="F3185" s="10">
        <v>0.75</v>
      </c>
      <c r="G3185" s="1">
        <v>28.8</v>
      </c>
      <c r="H3185" s="1">
        <v>25</v>
      </c>
      <c r="I3185" s="1">
        <v>29</v>
      </c>
      <c r="J3185" s="1">
        <v>0.25</v>
      </c>
      <c r="K3185" s="1">
        <v>438</v>
      </c>
      <c r="L3185" s="1">
        <v>575</v>
      </c>
      <c r="M3185" s="6">
        <f t="shared" si="311"/>
        <v>29.105273851822346</v>
      </c>
      <c r="N3185" s="1">
        <v>0</v>
      </c>
      <c r="O3185" s="1">
        <v>0</v>
      </c>
      <c r="P3185" s="12">
        <f t="shared" si="310"/>
        <v>0</v>
      </c>
      <c r="Q3185" s="1">
        <v>0</v>
      </c>
      <c r="R3185" s="1">
        <v>0</v>
      </c>
      <c r="S3185" s="1">
        <v>0</v>
      </c>
      <c r="T3185" s="1">
        <v>0</v>
      </c>
      <c r="U3185" s="4" t="s">
        <v>34</v>
      </c>
      <c r="V3185">
        <v>0.49</v>
      </c>
      <c r="W3185">
        <v>0.4</v>
      </c>
      <c r="X3185">
        <v>0.75</v>
      </c>
      <c r="Y3185">
        <v>2.38</v>
      </c>
      <c r="Z3185">
        <v>0.25</v>
      </c>
      <c r="AA3185" s="5">
        <f t="shared" si="312"/>
        <v>0</v>
      </c>
      <c r="AB3185" s="15" cm="1">
        <f t="array" ref="AB3185">_xlfn.SWITCH(U3185,"夏",122,"冬",90,"春",153,"秋",153,0)</f>
        <v>153</v>
      </c>
      <c r="AC3185" s="16">
        <f t="shared" si="313"/>
        <v>0</v>
      </c>
      <c r="AD3185" s="5">
        <f>IFERROR(AA3185/D3185,0)</f>
        <v>0</v>
      </c>
      <c r="AE3185" s="15">
        <f t="shared" si="314"/>
        <v>0.41917808219178082</v>
      </c>
      <c r="AF3185" s="5">
        <f>IFERROR(AD3185*AE3185*48,0)</f>
        <v>0</v>
      </c>
    </row>
    <row r="3186" spans="1:32" x14ac:dyDescent="0.15">
      <c r="A3186" s="8">
        <v>45752</v>
      </c>
      <c r="B3186" s="1" t="s">
        <v>48</v>
      </c>
      <c r="C3186" s="1" t="s">
        <v>58</v>
      </c>
      <c r="D3186" s="1">
        <v>142.75</v>
      </c>
      <c r="E3186" s="6">
        <v>3.13</v>
      </c>
      <c r="F3186" s="10">
        <v>0.77083333333333304</v>
      </c>
      <c r="G3186" s="1">
        <v>29.3</v>
      </c>
      <c r="H3186" s="1">
        <v>23</v>
      </c>
      <c r="I3186" s="1">
        <v>29.5</v>
      </c>
      <c r="J3186" s="1">
        <v>0.26</v>
      </c>
      <c r="K3186" s="1">
        <v>418</v>
      </c>
      <c r="L3186" s="1">
        <v>595</v>
      </c>
      <c r="M3186" s="6">
        <f t="shared" si="311"/>
        <v>29.607246322134472</v>
      </c>
      <c r="N3186" s="1">
        <v>0</v>
      </c>
      <c r="O3186" s="1">
        <v>0</v>
      </c>
      <c r="P3186" s="12">
        <f t="shared" si="310"/>
        <v>0</v>
      </c>
      <c r="Q3186" s="1">
        <v>0</v>
      </c>
      <c r="R3186" s="1">
        <v>0</v>
      </c>
      <c r="S3186" s="1">
        <v>0</v>
      </c>
      <c r="T3186" s="1">
        <v>0</v>
      </c>
      <c r="U3186" s="4" t="s">
        <v>34</v>
      </c>
      <c r="V3186">
        <v>0.49</v>
      </c>
      <c r="W3186">
        <v>0.4</v>
      </c>
      <c r="X3186">
        <v>0.75</v>
      </c>
      <c r="Y3186">
        <v>2.38</v>
      </c>
      <c r="Z3186">
        <v>0.25</v>
      </c>
      <c r="AA3186" s="5">
        <f t="shared" si="312"/>
        <v>0</v>
      </c>
      <c r="AB3186" s="15" cm="1">
        <f t="array" ref="AB3186">_xlfn.SWITCH(U3186,"夏",122,"冬",90,"春",153,"秋",153,0)</f>
        <v>153</v>
      </c>
      <c r="AC3186" s="16">
        <f t="shared" si="313"/>
        <v>0</v>
      </c>
      <c r="AD3186" s="5">
        <f>IFERROR(AA3186/D3186,0)</f>
        <v>0</v>
      </c>
      <c r="AE3186" s="15">
        <f t="shared" si="314"/>
        <v>0.41917808219178082</v>
      </c>
      <c r="AF3186" s="5">
        <f>IFERROR(AD3186*AE3186*48,0)</f>
        <v>0</v>
      </c>
    </row>
    <row r="3187" spans="1:32" x14ac:dyDescent="0.15">
      <c r="A3187" s="8">
        <v>45752</v>
      </c>
      <c r="B3187" s="1" t="s">
        <v>48</v>
      </c>
      <c r="C3187" s="1" t="s">
        <v>58</v>
      </c>
      <c r="D3187" s="1">
        <v>142.75</v>
      </c>
      <c r="E3187" s="6">
        <v>3.13</v>
      </c>
      <c r="F3187" s="10">
        <v>0.79166666666666696</v>
      </c>
      <c r="G3187" s="1">
        <v>29.8</v>
      </c>
      <c r="H3187" s="1">
        <v>21</v>
      </c>
      <c r="I3187" s="1">
        <v>30</v>
      </c>
      <c r="J3187" s="1">
        <v>0.27</v>
      </c>
      <c r="K3187" s="1">
        <v>409</v>
      </c>
      <c r="L3187" s="1">
        <v>615</v>
      </c>
      <c r="M3187" s="6">
        <f t="shared" si="311"/>
        <v>30.109159677433695</v>
      </c>
      <c r="N3187" s="1">
        <v>0</v>
      </c>
      <c r="O3187" s="1">
        <v>0</v>
      </c>
      <c r="P3187" s="12">
        <f t="shared" si="310"/>
        <v>0</v>
      </c>
      <c r="Q3187" s="1">
        <v>0</v>
      </c>
      <c r="R3187" s="1">
        <v>0</v>
      </c>
      <c r="S3187" s="1">
        <v>0</v>
      </c>
      <c r="T3187" s="1">
        <v>0</v>
      </c>
      <c r="U3187" s="4" t="s">
        <v>34</v>
      </c>
      <c r="V3187">
        <v>0.49</v>
      </c>
      <c r="W3187">
        <v>0.4</v>
      </c>
      <c r="X3187">
        <v>0.75</v>
      </c>
      <c r="Y3187">
        <v>2.38</v>
      </c>
      <c r="Z3187">
        <v>0.25</v>
      </c>
      <c r="AA3187" s="5">
        <f t="shared" si="312"/>
        <v>0</v>
      </c>
      <c r="AB3187" s="15" cm="1">
        <f t="array" ref="AB3187">_xlfn.SWITCH(U3187,"夏",122,"冬",90,"春",153,"秋",153,0)</f>
        <v>153</v>
      </c>
      <c r="AC3187" s="16">
        <f t="shared" si="313"/>
        <v>0</v>
      </c>
      <c r="AD3187" s="5">
        <f>IFERROR(AA3187/D3187,0)</f>
        <v>0</v>
      </c>
      <c r="AE3187" s="15">
        <f t="shared" si="314"/>
        <v>0.41917808219178082</v>
      </c>
      <c r="AF3187" s="5">
        <f>IFERROR(AD3187*AE3187*48,0)</f>
        <v>0</v>
      </c>
    </row>
    <row r="3188" spans="1:32" x14ac:dyDescent="0.15">
      <c r="A3188" s="8">
        <v>45752</v>
      </c>
      <c r="B3188" s="1" t="s">
        <v>48</v>
      </c>
      <c r="C3188" s="1" t="s">
        <v>58</v>
      </c>
      <c r="D3188" s="1">
        <v>142.75</v>
      </c>
      <c r="E3188" s="6">
        <v>3.13</v>
      </c>
      <c r="F3188" s="10">
        <v>0.8125</v>
      </c>
      <c r="G3188" s="1">
        <v>29.8</v>
      </c>
      <c r="H3188" s="1">
        <v>21</v>
      </c>
      <c r="I3188" s="1">
        <v>30</v>
      </c>
      <c r="J3188" s="1">
        <v>0.27</v>
      </c>
      <c r="K3188" s="1">
        <v>412</v>
      </c>
      <c r="L3188" s="1">
        <v>635</v>
      </c>
      <c r="M3188" s="6">
        <f t="shared" si="311"/>
        <v>30.109159677433695</v>
      </c>
      <c r="N3188" s="1">
        <v>0</v>
      </c>
      <c r="O3188" s="1">
        <v>0</v>
      </c>
      <c r="P3188" s="12">
        <f t="shared" si="310"/>
        <v>0</v>
      </c>
      <c r="Q3188" s="1">
        <v>0</v>
      </c>
      <c r="R3188" s="1">
        <v>0</v>
      </c>
      <c r="S3188" s="1">
        <v>0</v>
      </c>
      <c r="T3188" s="1">
        <v>0</v>
      </c>
      <c r="U3188" s="4" t="s">
        <v>34</v>
      </c>
      <c r="V3188">
        <v>0.49</v>
      </c>
      <c r="W3188">
        <v>0.4</v>
      </c>
      <c r="X3188">
        <v>0.75</v>
      </c>
      <c r="Y3188">
        <v>2.38</v>
      </c>
      <c r="Z3188">
        <v>0.25</v>
      </c>
      <c r="AA3188" s="5">
        <f t="shared" si="312"/>
        <v>0</v>
      </c>
      <c r="AB3188" s="15" cm="1">
        <f t="array" ref="AB3188">_xlfn.SWITCH(U3188,"夏",122,"冬",90,"春",153,"秋",153,0)</f>
        <v>153</v>
      </c>
      <c r="AC3188" s="16">
        <f t="shared" si="313"/>
        <v>0</v>
      </c>
      <c r="AD3188" s="5">
        <f>IFERROR(AA3188/D3188,0)</f>
        <v>0</v>
      </c>
      <c r="AE3188" s="15">
        <f t="shared" si="314"/>
        <v>0.41917808219178082</v>
      </c>
      <c r="AF3188" s="5">
        <f>IFERROR(AD3188*AE3188*48,0)</f>
        <v>0</v>
      </c>
    </row>
    <row r="3189" spans="1:32" x14ac:dyDescent="0.15">
      <c r="A3189" s="8">
        <v>45752</v>
      </c>
      <c r="B3189" s="1" t="s">
        <v>48</v>
      </c>
      <c r="C3189" s="1" t="s">
        <v>58</v>
      </c>
      <c r="D3189" s="1">
        <v>142.75</v>
      </c>
      <c r="E3189" s="6">
        <v>3.13</v>
      </c>
      <c r="F3189" s="10">
        <v>0.83333333333333304</v>
      </c>
      <c r="G3189" s="1">
        <v>29.3</v>
      </c>
      <c r="H3189" s="1">
        <v>23</v>
      </c>
      <c r="I3189" s="1">
        <v>29.5</v>
      </c>
      <c r="J3189" s="1">
        <v>0.26</v>
      </c>
      <c r="K3189" s="1">
        <v>438</v>
      </c>
      <c r="L3189" s="1">
        <v>655</v>
      </c>
      <c r="M3189" s="6">
        <f t="shared" si="311"/>
        <v>29.607246322134472</v>
      </c>
      <c r="N3189" s="1">
        <v>0</v>
      </c>
      <c r="O3189" s="1">
        <v>0</v>
      </c>
      <c r="P3189" s="12">
        <f t="shared" si="310"/>
        <v>0</v>
      </c>
      <c r="Q3189" s="1">
        <v>0</v>
      </c>
      <c r="R3189" s="1">
        <v>0</v>
      </c>
      <c r="S3189" s="1">
        <v>0</v>
      </c>
      <c r="T3189" s="1">
        <v>0</v>
      </c>
      <c r="U3189" s="4" t="s">
        <v>34</v>
      </c>
      <c r="V3189">
        <v>0.49</v>
      </c>
      <c r="W3189">
        <v>0.4</v>
      </c>
      <c r="X3189">
        <v>0.75</v>
      </c>
      <c r="Y3189">
        <v>2.38</v>
      </c>
      <c r="Z3189">
        <v>0.25</v>
      </c>
      <c r="AA3189" s="5">
        <f t="shared" si="312"/>
        <v>0</v>
      </c>
      <c r="AB3189" s="15" cm="1">
        <f t="array" ref="AB3189">_xlfn.SWITCH(U3189,"夏",122,"冬",90,"春",153,"秋",153,0)</f>
        <v>153</v>
      </c>
      <c r="AC3189" s="16">
        <f t="shared" si="313"/>
        <v>0</v>
      </c>
      <c r="AD3189" s="5">
        <f>IFERROR(AA3189/D3189,0)</f>
        <v>0</v>
      </c>
      <c r="AE3189" s="15">
        <f t="shared" si="314"/>
        <v>0.41917808219178082</v>
      </c>
      <c r="AF3189" s="5">
        <f>IFERROR(AD3189*AE3189*48,0)</f>
        <v>0</v>
      </c>
    </row>
    <row r="3190" spans="1:32" x14ac:dyDescent="0.15">
      <c r="A3190" s="8">
        <v>45752</v>
      </c>
      <c r="B3190" s="1" t="s">
        <v>48</v>
      </c>
      <c r="C3190" s="1" t="s">
        <v>58</v>
      </c>
      <c r="D3190" s="1">
        <v>142.75</v>
      </c>
      <c r="E3190" s="6">
        <v>3.13</v>
      </c>
      <c r="F3190" s="10">
        <v>0.85416666666666696</v>
      </c>
      <c r="G3190" s="1">
        <v>28.8</v>
      </c>
      <c r="H3190" s="1">
        <v>25</v>
      </c>
      <c r="I3190" s="1">
        <v>29</v>
      </c>
      <c r="J3190" s="1">
        <v>0.25</v>
      </c>
      <c r="K3190" s="1">
        <v>465</v>
      </c>
      <c r="L3190" s="1">
        <v>675</v>
      </c>
      <c r="M3190" s="6">
        <f t="shared" si="311"/>
        <v>29.105273851822346</v>
      </c>
      <c r="N3190" s="1">
        <v>0</v>
      </c>
      <c r="O3190" s="1">
        <v>0</v>
      </c>
      <c r="P3190" s="12">
        <f t="shared" si="310"/>
        <v>0</v>
      </c>
      <c r="Q3190" s="1">
        <v>0</v>
      </c>
      <c r="R3190" s="1">
        <v>0</v>
      </c>
      <c r="S3190" s="1">
        <v>0</v>
      </c>
      <c r="T3190" s="1">
        <v>0</v>
      </c>
      <c r="U3190" s="4" t="s">
        <v>34</v>
      </c>
      <c r="V3190">
        <v>0.49</v>
      </c>
      <c r="W3190">
        <v>0.4</v>
      </c>
      <c r="X3190">
        <v>0.75</v>
      </c>
      <c r="Y3190">
        <v>2.38</v>
      </c>
      <c r="Z3190">
        <v>0.25</v>
      </c>
      <c r="AA3190" s="5">
        <f t="shared" si="312"/>
        <v>0</v>
      </c>
      <c r="AB3190" s="15" cm="1">
        <f t="array" ref="AB3190">_xlfn.SWITCH(U3190,"夏",122,"冬",90,"春",153,"秋",153,0)</f>
        <v>153</v>
      </c>
      <c r="AC3190" s="16">
        <f t="shared" si="313"/>
        <v>0</v>
      </c>
      <c r="AD3190" s="5">
        <f>IFERROR(AA3190/D3190,0)</f>
        <v>0</v>
      </c>
      <c r="AE3190" s="15">
        <f t="shared" si="314"/>
        <v>0.41917808219178082</v>
      </c>
      <c r="AF3190" s="5">
        <f>IFERROR(AD3190*AE3190*48,0)</f>
        <v>0</v>
      </c>
    </row>
    <row r="3191" spans="1:32" x14ac:dyDescent="0.15">
      <c r="A3191" s="8">
        <v>45752</v>
      </c>
      <c r="B3191" s="1" t="s">
        <v>48</v>
      </c>
      <c r="C3191" s="1" t="s">
        <v>58</v>
      </c>
      <c r="D3191" s="1">
        <v>142.75</v>
      </c>
      <c r="E3191" s="6">
        <v>3.13</v>
      </c>
      <c r="F3191" s="10">
        <v>0.875</v>
      </c>
      <c r="G3191" s="1">
        <v>28.3</v>
      </c>
      <c r="H3191" s="1">
        <v>27</v>
      </c>
      <c r="I3191" s="1">
        <v>28.5</v>
      </c>
      <c r="J3191" s="1">
        <v>0.24</v>
      </c>
      <c r="K3191" s="1">
        <v>492</v>
      </c>
      <c r="L3191" s="1">
        <v>695</v>
      </c>
      <c r="M3191" s="6">
        <f t="shared" si="311"/>
        <v>28.603239306229966</v>
      </c>
      <c r="N3191" s="1">
        <v>0</v>
      </c>
      <c r="O3191" s="1">
        <v>0</v>
      </c>
      <c r="P3191" s="12">
        <f t="shared" si="310"/>
        <v>0</v>
      </c>
      <c r="Q3191" s="1">
        <v>0</v>
      </c>
      <c r="R3191" s="1">
        <v>0</v>
      </c>
      <c r="S3191" s="1">
        <v>0</v>
      </c>
      <c r="T3191" s="1">
        <v>0</v>
      </c>
      <c r="U3191" s="4" t="s">
        <v>34</v>
      </c>
      <c r="V3191">
        <v>0.49</v>
      </c>
      <c r="W3191">
        <v>0.4</v>
      </c>
      <c r="X3191">
        <v>0.75</v>
      </c>
      <c r="Y3191">
        <v>2.38</v>
      </c>
      <c r="Z3191">
        <v>0.25</v>
      </c>
      <c r="AA3191" s="5">
        <f t="shared" si="312"/>
        <v>0</v>
      </c>
      <c r="AB3191" s="15" cm="1">
        <f t="array" ref="AB3191">_xlfn.SWITCH(U3191,"夏",122,"冬",90,"春",153,"秋",153,0)</f>
        <v>153</v>
      </c>
      <c r="AC3191" s="16">
        <f t="shared" si="313"/>
        <v>0</v>
      </c>
      <c r="AD3191" s="5">
        <f>IFERROR(AA3191/D3191,0)</f>
        <v>0</v>
      </c>
      <c r="AE3191" s="15">
        <f t="shared" si="314"/>
        <v>0.41917808219178082</v>
      </c>
      <c r="AF3191" s="5">
        <f>IFERROR(AD3191*AE3191*48,0)</f>
        <v>0</v>
      </c>
    </row>
    <row r="3192" spans="1:32" x14ac:dyDescent="0.15">
      <c r="A3192" s="8">
        <v>45752</v>
      </c>
      <c r="B3192" s="1" t="s">
        <v>48</v>
      </c>
      <c r="C3192" s="1" t="s">
        <v>58</v>
      </c>
      <c r="D3192" s="1">
        <v>142.75</v>
      </c>
      <c r="E3192" s="6">
        <v>3.13</v>
      </c>
      <c r="F3192" s="10">
        <v>0.89583333333333304</v>
      </c>
      <c r="G3192" s="1">
        <v>27.8</v>
      </c>
      <c r="H3192" s="1">
        <v>29</v>
      </c>
      <c r="I3192" s="1">
        <v>28</v>
      </c>
      <c r="J3192" s="1">
        <v>0.23</v>
      </c>
      <c r="K3192" s="1">
        <v>518</v>
      </c>
      <c r="L3192" s="1">
        <v>715</v>
      </c>
      <c r="M3192" s="6">
        <f t="shared" si="311"/>
        <v>28.101139451117376</v>
      </c>
      <c r="N3192" s="1">
        <v>0</v>
      </c>
      <c r="O3192" s="1">
        <v>0</v>
      </c>
      <c r="P3192" s="12">
        <f t="shared" si="310"/>
        <v>0</v>
      </c>
      <c r="Q3192" s="1">
        <v>0</v>
      </c>
      <c r="R3192" s="1">
        <v>0</v>
      </c>
      <c r="S3192" s="1">
        <v>0</v>
      </c>
      <c r="T3192" s="1">
        <v>0</v>
      </c>
      <c r="U3192" s="4" t="s">
        <v>34</v>
      </c>
      <c r="V3192">
        <v>0.49</v>
      </c>
      <c r="W3192">
        <v>0.4</v>
      </c>
      <c r="X3192">
        <v>0.75</v>
      </c>
      <c r="Y3192">
        <v>2.38</v>
      </c>
      <c r="Z3192">
        <v>0.25</v>
      </c>
      <c r="AA3192" s="5">
        <f t="shared" si="312"/>
        <v>0</v>
      </c>
      <c r="AB3192" s="15" cm="1">
        <f t="array" ref="AB3192">_xlfn.SWITCH(U3192,"夏",122,"冬",90,"春",153,"秋",153,0)</f>
        <v>153</v>
      </c>
      <c r="AC3192" s="16">
        <f t="shared" si="313"/>
        <v>0</v>
      </c>
      <c r="AD3192" s="5">
        <f>IFERROR(AA3192/D3192,0)</f>
        <v>0</v>
      </c>
      <c r="AE3192" s="15">
        <f t="shared" si="314"/>
        <v>0.41917808219178082</v>
      </c>
      <c r="AF3192" s="5">
        <f>IFERROR(AD3192*AE3192*48,0)</f>
        <v>0</v>
      </c>
    </row>
    <row r="3193" spans="1:32" x14ac:dyDescent="0.15">
      <c r="A3193" s="8">
        <v>45752</v>
      </c>
      <c r="B3193" s="1" t="s">
        <v>48</v>
      </c>
      <c r="C3193" s="1" t="s">
        <v>58</v>
      </c>
      <c r="D3193" s="1">
        <v>142.75</v>
      </c>
      <c r="E3193" s="6">
        <v>3.13</v>
      </c>
      <c r="F3193" s="10">
        <v>0.91666666666666696</v>
      </c>
      <c r="G3193" s="1">
        <v>27.3</v>
      </c>
      <c r="H3193" s="1">
        <v>31</v>
      </c>
      <c r="I3193" s="1">
        <v>27.5</v>
      </c>
      <c r="J3193" s="1">
        <v>0.22</v>
      </c>
      <c r="K3193" s="1">
        <v>415</v>
      </c>
      <c r="L3193" s="1">
        <v>735</v>
      </c>
      <c r="M3193" s="6">
        <f t="shared" si="311"/>
        <v>27.598970738814899</v>
      </c>
      <c r="N3193" s="1">
        <v>0</v>
      </c>
      <c r="O3193" s="1">
        <v>0</v>
      </c>
      <c r="P3193" s="12">
        <f t="shared" si="310"/>
        <v>0</v>
      </c>
      <c r="Q3193" s="1">
        <v>0</v>
      </c>
      <c r="R3193" s="1">
        <v>0</v>
      </c>
      <c r="S3193" s="1">
        <v>0</v>
      </c>
      <c r="T3193" s="1">
        <v>0</v>
      </c>
      <c r="U3193" s="4" t="s">
        <v>34</v>
      </c>
      <c r="V3193">
        <v>0.49</v>
      </c>
      <c r="W3193">
        <v>0.4</v>
      </c>
      <c r="X3193">
        <v>0.75</v>
      </c>
      <c r="Y3193">
        <v>2.38</v>
      </c>
      <c r="Z3193">
        <v>0.25</v>
      </c>
      <c r="AA3193" s="5">
        <f t="shared" si="312"/>
        <v>0</v>
      </c>
      <c r="AB3193" s="15" cm="1">
        <f t="array" ref="AB3193">_xlfn.SWITCH(U3193,"夏",122,"冬",90,"春",153,"秋",153,0)</f>
        <v>153</v>
      </c>
      <c r="AC3193" s="16">
        <f t="shared" si="313"/>
        <v>0</v>
      </c>
      <c r="AD3193" s="5">
        <f>IFERROR(AA3193/D3193,0)</f>
        <v>0</v>
      </c>
      <c r="AE3193" s="15">
        <f t="shared" si="314"/>
        <v>0.41917808219178082</v>
      </c>
      <c r="AF3193" s="5">
        <f>IFERROR(AD3193*AE3193*48,0)</f>
        <v>0</v>
      </c>
    </row>
    <row r="3194" spans="1:32" x14ac:dyDescent="0.15">
      <c r="A3194" s="8">
        <v>45752</v>
      </c>
      <c r="B3194" s="1" t="s">
        <v>49</v>
      </c>
      <c r="C3194" s="1" t="s">
        <v>58</v>
      </c>
      <c r="D3194" s="1">
        <v>142.75</v>
      </c>
      <c r="E3194" s="6">
        <v>3.13</v>
      </c>
      <c r="F3194" s="10">
        <v>0.33333333333333298</v>
      </c>
      <c r="G3194" s="1">
        <v>16.8</v>
      </c>
      <c r="H3194" s="1">
        <v>68</v>
      </c>
      <c r="I3194" s="1">
        <v>17</v>
      </c>
      <c r="J3194" s="1">
        <v>0.05</v>
      </c>
      <c r="K3194" s="1">
        <v>408</v>
      </c>
      <c r="L3194" s="1">
        <v>125</v>
      </c>
      <c r="M3194" s="6">
        <f t="shared" si="311"/>
        <v>17.045275566917496</v>
      </c>
      <c r="N3194" s="1">
        <v>0</v>
      </c>
      <c r="O3194" s="1">
        <v>0</v>
      </c>
      <c r="P3194" s="12">
        <f t="shared" si="310"/>
        <v>0</v>
      </c>
      <c r="Q3194" s="1">
        <v>0</v>
      </c>
      <c r="R3194" s="1">
        <v>0</v>
      </c>
      <c r="S3194" s="1">
        <v>0</v>
      </c>
      <c r="T3194" s="1">
        <v>0</v>
      </c>
      <c r="U3194" s="4" t="s">
        <v>34</v>
      </c>
      <c r="V3194">
        <v>0.49</v>
      </c>
      <c r="W3194">
        <v>0.4</v>
      </c>
      <c r="X3194">
        <v>0.75</v>
      </c>
      <c r="Y3194">
        <v>2.38</v>
      </c>
      <c r="Z3194">
        <v>0.25</v>
      </c>
      <c r="AA3194" s="5">
        <f t="shared" si="312"/>
        <v>0</v>
      </c>
      <c r="AB3194" s="15" cm="1">
        <f t="array" ref="AB3194">_xlfn.SWITCH(U3194,"夏",122,"冬",90,"春",153,"秋",153,0)</f>
        <v>153</v>
      </c>
      <c r="AC3194" s="16">
        <f t="shared" si="313"/>
        <v>0</v>
      </c>
      <c r="AD3194" s="5">
        <f>IFERROR(AA3194/D3194,0)</f>
        <v>0</v>
      </c>
      <c r="AE3194" s="15">
        <f t="shared" si="314"/>
        <v>0.41917808219178082</v>
      </c>
      <c r="AF3194" s="5">
        <f>IFERROR(AD3194*AE3194*48,0)</f>
        <v>0</v>
      </c>
    </row>
    <row r="3195" spans="1:32" x14ac:dyDescent="0.15">
      <c r="A3195" s="8">
        <v>45752</v>
      </c>
      <c r="B3195" s="1" t="s">
        <v>49</v>
      </c>
      <c r="C3195" s="1" t="s">
        <v>58</v>
      </c>
      <c r="D3195" s="1">
        <v>142.75</v>
      </c>
      <c r="E3195" s="6">
        <v>3.13</v>
      </c>
      <c r="F3195" s="10">
        <v>0.35416666666666702</v>
      </c>
      <c r="G3195" s="1">
        <v>17.3</v>
      </c>
      <c r="H3195" s="1">
        <v>66</v>
      </c>
      <c r="I3195" s="1">
        <v>17.5</v>
      </c>
      <c r="J3195" s="1">
        <v>0.06</v>
      </c>
      <c r="K3195" s="1">
        <v>409</v>
      </c>
      <c r="L3195" s="1">
        <v>185</v>
      </c>
      <c r="M3195" s="6">
        <f t="shared" si="311"/>
        <v>17.550247958059458</v>
      </c>
      <c r="N3195" s="1">
        <v>0</v>
      </c>
      <c r="O3195" s="1">
        <v>0</v>
      </c>
      <c r="P3195" s="12">
        <f t="shared" si="310"/>
        <v>0</v>
      </c>
      <c r="Q3195" s="1">
        <v>0</v>
      </c>
      <c r="R3195" s="1">
        <v>0</v>
      </c>
      <c r="S3195" s="1">
        <v>0</v>
      </c>
      <c r="T3195" s="1">
        <v>0</v>
      </c>
      <c r="U3195" s="4" t="s">
        <v>34</v>
      </c>
      <c r="V3195">
        <v>0.49</v>
      </c>
      <c r="W3195">
        <v>0.4</v>
      </c>
      <c r="X3195">
        <v>0.75</v>
      </c>
      <c r="Y3195">
        <v>2.38</v>
      </c>
      <c r="Z3195">
        <v>0.25</v>
      </c>
      <c r="AA3195" s="5">
        <f t="shared" si="312"/>
        <v>0</v>
      </c>
      <c r="AB3195" s="15" cm="1">
        <f t="array" ref="AB3195">_xlfn.SWITCH(U3195,"夏",122,"冬",90,"春",153,"秋",153,0)</f>
        <v>153</v>
      </c>
      <c r="AC3195" s="16">
        <f t="shared" si="313"/>
        <v>0</v>
      </c>
      <c r="AD3195" s="5">
        <f>IFERROR(AA3195/D3195,0)</f>
        <v>0</v>
      </c>
      <c r="AE3195" s="15">
        <f t="shared" si="314"/>
        <v>0.41917808219178082</v>
      </c>
      <c r="AF3195" s="5">
        <f>IFERROR(AD3195*AE3195*48,0)</f>
        <v>0</v>
      </c>
    </row>
    <row r="3196" spans="1:32" x14ac:dyDescent="0.15">
      <c r="A3196" s="8">
        <v>45752</v>
      </c>
      <c r="B3196" s="1" t="s">
        <v>49</v>
      </c>
      <c r="C3196" s="1" t="s">
        <v>58</v>
      </c>
      <c r="D3196" s="1">
        <v>142.75</v>
      </c>
      <c r="E3196" s="6">
        <v>3.13</v>
      </c>
      <c r="F3196" s="10">
        <v>0.375</v>
      </c>
      <c r="G3196" s="1">
        <v>17.8</v>
      </c>
      <c r="H3196" s="1">
        <v>64</v>
      </c>
      <c r="I3196" s="1">
        <v>18</v>
      </c>
      <c r="J3196" s="1">
        <v>7.0000000000000007E-2</v>
      </c>
      <c r="K3196" s="1">
        <v>425</v>
      </c>
      <c r="L3196" s="1">
        <v>205</v>
      </c>
      <c r="M3196" s="6">
        <f t="shared" si="311"/>
        <v>18.054832371107068</v>
      </c>
      <c r="N3196" s="1">
        <v>0</v>
      </c>
      <c r="O3196" s="1">
        <v>0</v>
      </c>
      <c r="P3196" s="12">
        <f t="shared" si="310"/>
        <v>0</v>
      </c>
      <c r="Q3196" s="1">
        <v>0</v>
      </c>
      <c r="R3196" s="1">
        <v>0</v>
      </c>
      <c r="S3196" s="1">
        <v>0</v>
      </c>
      <c r="T3196" s="1">
        <v>0</v>
      </c>
      <c r="U3196" s="4" t="s">
        <v>34</v>
      </c>
      <c r="V3196">
        <v>0.49</v>
      </c>
      <c r="W3196">
        <v>0.4</v>
      </c>
      <c r="X3196">
        <v>0.75</v>
      </c>
      <c r="Y3196">
        <v>2.38</v>
      </c>
      <c r="Z3196">
        <v>0.25</v>
      </c>
      <c r="AA3196" s="5">
        <f t="shared" si="312"/>
        <v>0</v>
      </c>
      <c r="AB3196" s="15" cm="1">
        <f t="array" ref="AB3196">_xlfn.SWITCH(U3196,"夏",122,"冬",90,"春",153,"秋",153,0)</f>
        <v>153</v>
      </c>
      <c r="AC3196" s="16">
        <f t="shared" si="313"/>
        <v>0</v>
      </c>
      <c r="AD3196" s="5">
        <f>IFERROR(AA3196/D3196,0)</f>
        <v>0</v>
      </c>
      <c r="AE3196" s="15">
        <f t="shared" si="314"/>
        <v>0.41917808219178082</v>
      </c>
      <c r="AF3196" s="5">
        <f>IFERROR(AD3196*AE3196*48,0)</f>
        <v>0</v>
      </c>
    </row>
    <row r="3197" spans="1:32" x14ac:dyDescent="0.15">
      <c r="A3197" s="8">
        <v>45752</v>
      </c>
      <c r="B3197" s="1" t="s">
        <v>49</v>
      </c>
      <c r="C3197" s="1" t="s">
        <v>58</v>
      </c>
      <c r="D3197" s="1">
        <v>142.75</v>
      </c>
      <c r="E3197" s="6">
        <v>3.13</v>
      </c>
      <c r="F3197" s="10">
        <v>0.39583333333333298</v>
      </c>
      <c r="G3197" s="1">
        <v>18.3</v>
      </c>
      <c r="H3197" s="1">
        <v>62</v>
      </c>
      <c r="I3197" s="1">
        <v>18.5</v>
      </c>
      <c r="J3197" s="1">
        <v>0.08</v>
      </c>
      <c r="K3197" s="1">
        <v>452</v>
      </c>
      <c r="L3197" s="1">
        <v>225</v>
      </c>
      <c r="M3197" s="6">
        <f t="shared" si="311"/>
        <v>18.559099977285541</v>
      </c>
      <c r="N3197" s="1">
        <v>0</v>
      </c>
      <c r="O3197" s="1">
        <v>0</v>
      </c>
      <c r="P3197" s="12">
        <f t="shared" si="310"/>
        <v>0</v>
      </c>
      <c r="Q3197" s="1">
        <v>0</v>
      </c>
      <c r="R3197" s="1">
        <v>0</v>
      </c>
      <c r="S3197" s="1">
        <v>0</v>
      </c>
      <c r="T3197" s="1">
        <v>0</v>
      </c>
      <c r="U3197" s="4" t="s">
        <v>34</v>
      </c>
      <c r="V3197">
        <v>0.49</v>
      </c>
      <c r="W3197">
        <v>0.4</v>
      </c>
      <c r="X3197">
        <v>0.75</v>
      </c>
      <c r="Y3197">
        <v>2.38</v>
      </c>
      <c r="Z3197">
        <v>0.25</v>
      </c>
      <c r="AA3197" s="5">
        <f t="shared" si="312"/>
        <v>0</v>
      </c>
      <c r="AB3197" s="15" cm="1">
        <f t="array" ref="AB3197">_xlfn.SWITCH(U3197,"夏",122,"冬",90,"春",153,"秋",153,0)</f>
        <v>153</v>
      </c>
      <c r="AC3197" s="16">
        <f t="shared" si="313"/>
        <v>0</v>
      </c>
      <c r="AD3197" s="5">
        <f>IFERROR(AA3197/D3197,0)</f>
        <v>0</v>
      </c>
      <c r="AE3197" s="15">
        <f t="shared" si="314"/>
        <v>0.41917808219178082</v>
      </c>
      <c r="AF3197" s="5">
        <f>IFERROR(AD3197*AE3197*48,0)</f>
        <v>0</v>
      </c>
    </row>
    <row r="3198" spans="1:32" x14ac:dyDescent="0.15">
      <c r="A3198" s="8">
        <v>45752</v>
      </c>
      <c r="B3198" s="1" t="s">
        <v>49</v>
      </c>
      <c r="C3198" s="1" t="s">
        <v>58</v>
      </c>
      <c r="D3198" s="1">
        <v>142.75</v>
      </c>
      <c r="E3198" s="6">
        <v>3.13</v>
      </c>
      <c r="F3198" s="10">
        <v>0.41666666666666702</v>
      </c>
      <c r="G3198" s="1">
        <v>18.8</v>
      </c>
      <c r="H3198" s="1">
        <v>60</v>
      </c>
      <c r="I3198" s="1">
        <v>19</v>
      </c>
      <c r="J3198" s="1">
        <v>0.09</v>
      </c>
      <c r="K3198" s="1">
        <v>478</v>
      </c>
      <c r="L3198" s="1">
        <v>245</v>
      </c>
      <c r="M3198" s="6">
        <f t="shared" si="311"/>
        <v>19.06310131382952</v>
      </c>
      <c r="N3198" s="1">
        <v>0</v>
      </c>
      <c r="O3198" s="1">
        <v>0</v>
      </c>
      <c r="P3198" s="12">
        <f t="shared" si="310"/>
        <v>0</v>
      </c>
      <c r="Q3198" s="1">
        <v>0</v>
      </c>
      <c r="R3198" s="1">
        <v>0</v>
      </c>
      <c r="S3198" s="1">
        <v>0</v>
      </c>
      <c r="T3198" s="1">
        <v>0</v>
      </c>
      <c r="U3198" s="4" t="s">
        <v>34</v>
      </c>
      <c r="V3198">
        <v>0.49</v>
      </c>
      <c r="W3198">
        <v>0.4</v>
      </c>
      <c r="X3198">
        <v>0.75</v>
      </c>
      <c r="Y3198">
        <v>2.38</v>
      </c>
      <c r="Z3198">
        <v>0.25</v>
      </c>
      <c r="AA3198" s="5">
        <f t="shared" si="312"/>
        <v>0</v>
      </c>
      <c r="AB3198" s="15" cm="1">
        <f t="array" ref="AB3198">_xlfn.SWITCH(U3198,"夏",122,"冬",90,"春",153,"秋",153,0)</f>
        <v>153</v>
      </c>
      <c r="AC3198" s="16">
        <f t="shared" si="313"/>
        <v>0</v>
      </c>
      <c r="AD3198" s="5">
        <f>IFERROR(AA3198/D3198,0)</f>
        <v>0</v>
      </c>
      <c r="AE3198" s="15">
        <f t="shared" si="314"/>
        <v>0.41917808219178082</v>
      </c>
      <c r="AF3198" s="5">
        <f>IFERROR(AD3198*AE3198*48,0)</f>
        <v>0</v>
      </c>
    </row>
    <row r="3199" spans="1:32" x14ac:dyDescent="0.15">
      <c r="A3199" s="8">
        <v>45752</v>
      </c>
      <c r="B3199" s="1" t="s">
        <v>49</v>
      </c>
      <c r="C3199" s="1" t="s">
        <v>58</v>
      </c>
      <c r="D3199" s="1">
        <v>142.75</v>
      </c>
      <c r="E3199" s="6">
        <v>3.13</v>
      </c>
      <c r="F3199" s="10">
        <v>0.4375</v>
      </c>
      <c r="G3199" s="1">
        <v>19.3</v>
      </c>
      <c r="H3199" s="1">
        <v>58</v>
      </c>
      <c r="I3199" s="1">
        <v>19.5</v>
      </c>
      <c r="J3199" s="1">
        <v>0.1</v>
      </c>
      <c r="K3199" s="1">
        <v>505</v>
      </c>
      <c r="L3199" s="1">
        <v>265</v>
      </c>
      <c r="M3199" s="6">
        <f t="shared" si="311"/>
        <v>19.566873926805329</v>
      </c>
      <c r="N3199" s="1">
        <v>0</v>
      </c>
      <c r="O3199" s="1">
        <v>0</v>
      </c>
      <c r="P3199" s="12">
        <f t="shared" si="310"/>
        <v>0</v>
      </c>
      <c r="Q3199" s="1">
        <v>0</v>
      </c>
      <c r="R3199" s="1">
        <v>0</v>
      </c>
      <c r="S3199" s="1">
        <v>0</v>
      </c>
      <c r="T3199" s="1">
        <v>0</v>
      </c>
      <c r="U3199" s="4" t="s">
        <v>34</v>
      </c>
      <c r="V3199">
        <v>0.49</v>
      </c>
      <c r="W3199">
        <v>0.4</v>
      </c>
      <c r="X3199">
        <v>0.75</v>
      </c>
      <c r="Y3199">
        <v>2.38</v>
      </c>
      <c r="Z3199">
        <v>0.25</v>
      </c>
      <c r="AA3199" s="5">
        <f t="shared" si="312"/>
        <v>0</v>
      </c>
      <c r="AB3199" s="15" cm="1">
        <f t="array" ref="AB3199">_xlfn.SWITCH(U3199,"夏",122,"冬",90,"春",153,"秋",153,0)</f>
        <v>153</v>
      </c>
      <c r="AC3199" s="16">
        <f t="shared" si="313"/>
        <v>0</v>
      </c>
      <c r="AD3199" s="5">
        <f>IFERROR(AA3199/D3199,0)</f>
        <v>0</v>
      </c>
      <c r="AE3199" s="15">
        <f t="shared" si="314"/>
        <v>0.41917808219178082</v>
      </c>
      <c r="AF3199" s="5">
        <f>IFERROR(AD3199*AE3199*48,0)</f>
        <v>0</v>
      </c>
    </row>
    <row r="3200" spans="1:32" x14ac:dyDescent="0.15">
      <c r="A3200" s="8">
        <v>45752</v>
      </c>
      <c r="B3200" s="1" t="s">
        <v>49</v>
      </c>
      <c r="C3200" s="1" t="s">
        <v>58</v>
      </c>
      <c r="D3200" s="1">
        <v>142.75</v>
      </c>
      <c r="E3200" s="6">
        <v>3.13</v>
      </c>
      <c r="F3200" s="10">
        <v>0.45833333333333298</v>
      </c>
      <c r="G3200" s="1">
        <v>19.8</v>
      </c>
      <c r="H3200" s="1">
        <v>56</v>
      </c>
      <c r="I3200" s="1">
        <v>20</v>
      </c>
      <c r="J3200" s="1">
        <v>0.11</v>
      </c>
      <c r="K3200" s="1">
        <v>532</v>
      </c>
      <c r="L3200" s="1">
        <v>285</v>
      </c>
      <c r="M3200" s="6">
        <f t="shared" si="311"/>
        <v>20.070446697936347</v>
      </c>
      <c r="N3200" s="1">
        <v>0</v>
      </c>
      <c r="O3200" s="1">
        <v>0</v>
      </c>
      <c r="P3200" s="12">
        <f t="shared" si="310"/>
        <v>0</v>
      </c>
      <c r="Q3200" s="1">
        <v>0</v>
      </c>
      <c r="R3200" s="1">
        <v>0</v>
      </c>
      <c r="S3200" s="1">
        <v>0</v>
      </c>
      <c r="T3200" s="1">
        <v>0</v>
      </c>
      <c r="U3200" s="4" t="s">
        <v>34</v>
      </c>
      <c r="V3200">
        <v>0.49</v>
      </c>
      <c r="W3200">
        <v>0.4</v>
      </c>
      <c r="X3200">
        <v>0.75</v>
      </c>
      <c r="Y3200">
        <v>2.38</v>
      </c>
      <c r="Z3200">
        <v>0.25</v>
      </c>
      <c r="AA3200" s="5">
        <f t="shared" si="312"/>
        <v>0</v>
      </c>
      <c r="AB3200" s="15" cm="1">
        <f t="array" ref="AB3200">_xlfn.SWITCH(U3200,"夏",122,"冬",90,"春",153,"秋",153,0)</f>
        <v>153</v>
      </c>
      <c r="AC3200" s="16">
        <f t="shared" si="313"/>
        <v>0</v>
      </c>
      <c r="AD3200" s="5">
        <f>IFERROR(AA3200/D3200,0)</f>
        <v>0</v>
      </c>
      <c r="AE3200" s="15">
        <f t="shared" si="314"/>
        <v>0.41917808219178082</v>
      </c>
      <c r="AF3200" s="5">
        <f>IFERROR(AD3200*AE3200*48,0)</f>
        <v>0</v>
      </c>
    </row>
    <row r="3201" spans="1:32" x14ac:dyDescent="0.15">
      <c r="A3201" s="8">
        <v>45752</v>
      </c>
      <c r="B3201" s="1" t="s">
        <v>49</v>
      </c>
      <c r="C3201" s="1" t="s">
        <v>58</v>
      </c>
      <c r="D3201" s="1">
        <v>142.75</v>
      </c>
      <c r="E3201" s="6">
        <v>3.13</v>
      </c>
      <c r="F3201" s="10">
        <v>0.47916666666666702</v>
      </c>
      <c r="G3201" s="1">
        <v>20.3</v>
      </c>
      <c r="H3201" s="1">
        <v>54</v>
      </c>
      <c r="I3201" s="1">
        <v>20.5</v>
      </c>
      <c r="J3201" s="1">
        <v>0.12</v>
      </c>
      <c r="K3201" s="1">
        <v>558</v>
      </c>
      <c r="L3201" s="1">
        <v>305</v>
      </c>
      <c r="M3201" s="6">
        <f t="shared" si="311"/>
        <v>20.573842465927896</v>
      </c>
      <c r="N3201" s="1">
        <v>0</v>
      </c>
      <c r="O3201" s="1">
        <v>0</v>
      </c>
      <c r="P3201" s="12">
        <f t="shared" si="310"/>
        <v>0</v>
      </c>
      <c r="Q3201" s="1">
        <v>0</v>
      </c>
      <c r="R3201" s="1">
        <v>0</v>
      </c>
      <c r="S3201" s="1">
        <v>0</v>
      </c>
      <c r="T3201" s="1">
        <v>0</v>
      </c>
      <c r="U3201" s="4" t="s">
        <v>34</v>
      </c>
      <c r="V3201">
        <v>0.49</v>
      </c>
      <c r="W3201">
        <v>0.4</v>
      </c>
      <c r="X3201">
        <v>0.75</v>
      </c>
      <c r="Y3201">
        <v>2.38</v>
      </c>
      <c r="Z3201">
        <v>0.25</v>
      </c>
      <c r="AA3201" s="5">
        <f t="shared" si="312"/>
        <v>0</v>
      </c>
      <c r="AB3201" s="15" cm="1">
        <f t="array" ref="AB3201">_xlfn.SWITCH(U3201,"夏",122,"冬",90,"春",153,"秋",153,0)</f>
        <v>153</v>
      </c>
      <c r="AC3201" s="16">
        <f t="shared" si="313"/>
        <v>0</v>
      </c>
      <c r="AD3201" s="5">
        <f>IFERROR(AA3201/D3201,0)</f>
        <v>0</v>
      </c>
      <c r="AE3201" s="15">
        <f t="shared" si="314"/>
        <v>0.41917808219178082</v>
      </c>
      <c r="AF3201" s="5">
        <f>IFERROR(AD3201*AE3201*48,0)</f>
        <v>0</v>
      </c>
    </row>
    <row r="3202" spans="1:32" x14ac:dyDescent="0.15">
      <c r="A3202" s="8">
        <v>45752</v>
      </c>
      <c r="B3202" s="1" t="s">
        <v>49</v>
      </c>
      <c r="C3202" s="1" t="s">
        <v>58</v>
      </c>
      <c r="D3202" s="1">
        <v>142.75</v>
      </c>
      <c r="E3202" s="6">
        <v>3.13</v>
      </c>
      <c r="F3202" s="10">
        <v>0.5</v>
      </c>
      <c r="G3202" s="1">
        <v>20.8</v>
      </c>
      <c r="H3202" s="1">
        <v>52</v>
      </c>
      <c r="I3202" s="1">
        <v>21</v>
      </c>
      <c r="J3202" s="1">
        <v>0.13</v>
      </c>
      <c r="K3202" s="1">
        <v>435</v>
      </c>
      <c r="L3202" s="1">
        <v>325</v>
      </c>
      <c r="M3202" s="6">
        <f t="shared" si="311"/>
        <v>21.077079701083335</v>
      </c>
      <c r="N3202" s="1">
        <v>0</v>
      </c>
      <c r="O3202" s="1">
        <v>0</v>
      </c>
      <c r="P3202" s="12">
        <f t="shared" si="310"/>
        <v>0</v>
      </c>
      <c r="Q3202" s="1">
        <v>0</v>
      </c>
      <c r="R3202" s="1">
        <v>0</v>
      </c>
      <c r="S3202" s="1">
        <v>0</v>
      </c>
      <c r="T3202" s="1">
        <v>0</v>
      </c>
      <c r="U3202" s="4" t="s">
        <v>34</v>
      </c>
      <c r="V3202">
        <v>0.49</v>
      </c>
      <c r="W3202">
        <v>0.4</v>
      </c>
      <c r="X3202">
        <v>0.75</v>
      </c>
      <c r="Y3202">
        <v>2.38</v>
      </c>
      <c r="Z3202">
        <v>0.25</v>
      </c>
      <c r="AA3202" s="5">
        <f t="shared" si="312"/>
        <v>0</v>
      </c>
      <c r="AB3202" s="15" cm="1">
        <f t="array" ref="AB3202">_xlfn.SWITCH(U3202,"夏",122,"冬",90,"春",153,"秋",153,0)</f>
        <v>153</v>
      </c>
      <c r="AC3202" s="16">
        <f t="shared" si="313"/>
        <v>0</v>
      </c>
      <c r="AD3202" s="5">
        <f>IFERROR(AA3202/D3202,0)</f>
        <v>0</v>
      </c>
      <c r="AE3202" s="15">
        <f t="shared" si="314"/>
        <v>0.41917808219178082</v>
      </c>
      <c r="AF3202" s="5">
        <f>IFERROR(AD3202*AE3202*48,0)</f>
        <v>0</v>
      </c>
    </row>
    <row r="3203" spans="1:32" x14ac:dyDescent="0.15">
      <c r="A3203" s="8">
        <v>45752</v>
      </c>
      <c r="B3203" s="1" t="s">
        <v>49</v>
      </c>
      <c r="C3203" s="1" t="s">
        <v>58</v>
      </c>
      <c r="D3203" s="1">
        <v>142.75</v>
      </c>
      <c r="E3203" s="6">
        <v>3.13</v>
      </c>
      <c r="F3203" s="10">
        <v>0.52083333333333304</v>
      </c>
      <c r="G3203" s="1">
        <v>21.3</v>
      </c>
      <c r="H3203" s="1">
        <v>50</v>
      </c>
      <c r="I3203" s="1">
        <v>21.5</v>
      </c>
      <c r="J3203" s="1">
        <v>0.14000000000000001</v>
      </c>
      <c r="K3203" s="1">
        <v>415</v>
      </c>
      <c r="L3203" s="1">
        <v>345</v>
      </c>
      <c r="M3203" s="6">
        <f t="shared" ref="M3203:M3213" si="315">IFERROR(POWER((I3203+273.15)^4+133500000*POWER(J3203,0.6)*(I3203-G3203),0.25)-273.15,I3203)</f>
        <v>21.580173621844324</v>
      </c>
      <c r="N3203" s="1">
        <v>0</v>
      </c>
      <c r="O3203" s="1">
        <v>0</v>
      </c>
      <c r="P3203" s="12">
        <f t="shared" si="310"/>
        <v>0</v>
      </c>
      <c r="Q3203" s="1">
        <v>0</v>
      </c>
      <c r="R3203" s="1">
        <v>0</v>
      </c>
      <c r="S3203" s="1">
        <v>0</v>
      </c>
      <c r="T3203" s="1">
        <v>0</v>
      </c>
      <c r="U3203" s="4" t="s">
        <v>34</v>
      </c>
      <c r="V3203">
        <v>0.49</v>
      </c>
      <c r="W3203">
        <v>0.4</v>
      </c>
      <c r="X3203">
        <v>0.75</v>
      </c>
      <c r="Y3203">
        <v>2.38</v>
      </c>
      <c r="Z3203">
        <v>0.25</v>
      </c>
      <c r="AA3203" s="5">
        <f t="shared" si="312"/>
        <v>0</v>
      </c>
      <c r="AB3203" s="15" cm="1">
        <f t="array" ref="AB3203">_xlfn.SWITCH(U3203,"夏",122,"冬",90,"春",153,"秋",153,0)</f>
        <v>153</v>
      </c>
      <c r="AC3203" s="16">
        <f t="shared" si="313"/>
        <v>0</v>
      </c>
      <c r="AD3203" s="5">
        <f>IFERROR(AA3203/D3203,0)</f>
        <v>0</v>
      </c>
      <c r="AE3203" s="15">
        <f t="shared" si="314"/>
        <v>0.41917808219178082</v>
      </c>
      <c r="AF3203" s="5">
        <f>IFERROR(AD3203*AE3203*48,0)</f>
        <v>0</v>
      </c>
    </row>
    <row r="3204" spans="1:32" x14ac:dyDescent="0.15">
      <c r="A3204" s="8">
        <v>45752</v>
      </c>
      <c r="B3204" s="1" t="s">
        <v>49</v>
      </c>
      <c r="C3204" s="1" t="s">
        <v>58</v>
      </c>
      <c r="D3204" s="1">
        <v>142.75</v>
      </c>
      <c r="E3204" s="6">
        <v>3.13</v>
      </c>
      <c r="F3204" s="10">
        <v>0.54166666666666696</v>
      </c>
      <c r="G3204" s="1">
        <v>21.8</v>
      </c>
      <c r="H3204" s="1">
        <v>48</v>
      </c>
      <c r="I3204" s="1">
        <v>22</v>
      </c>
      <c r="J3204" s="1">
        <v>0.15</v>
      </c>
      <c r="K3204" s="1">
        <v>410</v>
      </c>
      <c r="L3204" s="1">
        <v>365</v>
      </c>
      <c r="M3204" s="6">
        <f t="shared" si="315"/>
        <v>22.083136965930805</v>
      </c>
      <c r="N3204" s="1">
        <v>0</v>
      </c>
      <c r="O3204" s="1">
        <v>0</v>
      </c>
      <c r="P3204" s="12">
        <f t="shared" si="310"/>
        <v>0</v>
      </c>
      <c r="Q3204" s="1">
        <v>0</v>
      </c>
      <c r="R3204" s="1">
        <v>0</v>
      </c>
      <c r="S3204" s="1">
        <v>0</v>
      </c>
      <c r="T3204" s="1">
        <v>0</v>
      </c>
      <c r="U3204" s="4" t="s">
        <v>34</v>
      </c>
      <c r="V3204">
        <v>0.49</v>
      </c>
      <c r="W3204">
        <v>0.4</v>
      </c>
      <c r="X3204">
        <v>0.75</v>
      </c>
      <c r="Y3204">
        <v>2.38</v>
      </c>
      <c r="Z3204">
        <v>0.25</v>
      </c>
      <c r="AA3204" s="5">
        <f t="shared" si="312"/>
        <v>0</v>
      </c>
      <c r="AB3204" s="15" cm="1">
        <f t="array" ref="AB3204">_xlfn.SWITCH(U3204,"夏",122,"冬",90,"春",153,"秋",153,0)</f>
        <v>153</v>
      </c>
      <c r="AC3204" s="16">
        <f t="shared" si="313"/>
        <v>0</v>
      </c>
      <c r="AD3204" s="5">
        <f>IFERROR(AA3204/D3204,0)</f>
        <v>0</v>
      </c>
      <c r="AE3204" s="15">
        <f t="shared" si="314"/>
        <v>0.41917808219178082</v>
      </c>
      <c r="AF3204" s="5">
        <f>IFERROR(AD3204*AE3204*48,0)</f>
        <v>0</v>
      </c>
    </row>
    <row r="3205" spans="1:32" x14ac:dyDescent="0.15">
      <c r="A3205" s="8">
        <v>45752</v>
      </c>
      <c r="B3205" s="1" t="s">
        <v>49</v>
      </c>
      <c r="C3205" s="1" t="s">
        <v>58</v>
      </c>
      <c r="D3205" s="1">
        <v>142.75</v>
      </c>
      <c r="E3205" s="6">
        <v>3.13</v>
      </c>
      <c r="F3205" s="10">
        <v>0.5625</v>
      </c>
      <c r="G3205" s="1">
        <v>22.3</v>
      </c>
      <c r="H3205" s="1">
        <v>46</v>
      </c>
      <c r="I3205" s="1">
        <v>22.5</v>
      </c>
      <c r="J3205" s="1">
        <v>0.16</v>
      </c>
      <c r="K3205" s="1">
        <v>409</v>
      </c>
      <c r="L3205" s="1">
        <v>385</v>
      </c>
      <c r="M3205" s="6">
        <f t="shared" si="315"/>
        <v>22.585980538897729</v>
      </c>
      <c r="N3205" s="1">
        <v>0</v>
      </c>
      <c r="O3205" s="1">
        <v>0</v>
      </c>
      <c r="P3205" s="12">
        <f t="shared" si="310"/>
        <v>0</v>
      </c>
      <c r="Q3205" s="1">
        <v>0</v>
      </c>
      <c r="R3205" s="1">
        <v>0</v>
      </c>
      <c r="S3205" s="1">
        <v>0</v>
      </c>
      <c r="T3205" s="1">
        <v>0</v>
      </c>
      <c r="U3205" s="4" t="s">
        <v>34</v>
      </c>
      <c r="V3205">
        <v>0.49</v>
      </c>
      <c r="W3205">
        <v>0.4</v>
      </c>
      <c r="X3205">
        <v>0.75</v>
      </c>
      <c r="Y3205">
        <v>2.38</v>
      </c>
      <c r="Z3205">
        <v>0.25</v>
      </c>
      <c r="AA3205" s="5">
        <f t="shared" si="312"/>
        <v>0</v>
      </c>
      <c r="AB3205" s="15" cm="1">
        <f t="array" ref="AB3205">_xlfn.SWITCH(U3205,"夏",122,"冬",90,"春",153,"秋",153,0)</f>
        <v>153</v>
      </c>
      <c r="AC3205" s="16">
        <f t="shared" si="313"/>
        <v>0</v>
      </c>
      <c r="AD3205" s="5">
        <f>IFERROR(AA3205/D3205,0)</f>
        <v>0</v>
      </c>
      <c r="AE3205" s="15">
        <f t="shared" si="314"/>
        <v>0.41917808219178082</v>
      </c>
      <c r="AF3205" s="5">
        <f>IFERROR(AD3205*AE3205*48,0)</f>
        <v>0</v>
      </c>
    </row>
    <row r="3206" spans="1:32" x14ac:dyDescent="0.15">
      <c r="A3206" s="8">
        <v>45752</v>
      </c>
      <c r="B3206" s="1" t="s">
        <v>49</v>
      </c>
      <c r="C3206" s="1" t="s">
        <v>58</v>
      </c>
      <c r="D3206" s="1">
        <v>142.75</v>
      </c>
      <c r="E3206" s="6">
        <v>3.13</v>
      </c>
      <c r="F3206" s="10">
        <v>0.58333333333333304</v>
      </c>
      <c r="G3206" s="1">
        <v>22.8</v>
      </c>
      <c r="H3206" s="1">
        <v>44</v>
      </c>
      <c r="I3206" s="1">
        <v>23</v>
      </c>
      <c r="J3206" s="1">
        <v>0.17</v>
      </c>
      <c r="K3206" s="1">
        <v>425</v>
      </c>
      <c r="L3206" s="1">
        <v>405</v>
      </c>
      <c r="M3206" s="6">
        <f t="shared" si="315"/>
        <v>23.08871361430198</v>
      </c>
      <c r="N3206" s="1">
        <v>0</v>
      </c>
      <c r="O3206" s="1">
        <v>0</v>
      </c>
      <c r="P3206" s="12">
        <f t="shared" si="310"/>
        <v>0</v>
      </c>
      <c r="Q3206" s="1">
        <v>0</v>
      </c>
      <c r="R3206" s="1">
        <v>0</v>
      </c>
      <c r="S3206" s="1">
        <v>0</v>
      </c>
      <c r="T3206" s="1">
        <v>0</v>
      </c>
      <c r="U3206" s="4" t="s">
        <v>34</v>
      </c>
      <c r="V3206">
        <v>0.49</v>
      </c>
      <c r="W3206">
        <v>0.4</v>
      </c>
      <c r="X3206">
        <v>0.75</v>
      </c>
      <c r="Y3206">
        <v>2.38</v>
      </c>
      <c r="Z3206">
        <v>0.25</v>
      </c>
      <c r="AA3206" s="5">
        <f t="shared" si="312"/>
        <v>0</v>
      </c>
      <c r="AB3206" s="15" cm="1">
        <f t="array" ref="AB3206">_xlfn.SWITCH(U3206,"夏",122,"冬",90,"春",153,"秋",153,0)</f>
        <v>153</v>
      </c>
      <c r="AC3206" s="16">
        <f t="shared" si="313"/>
        <v>0</v>
      </c>
      <c r="AD3206" s="5">
        <f>IFERROR(AA3206/D3206,0)</f>
        <v>0</v>
      </c>
      <c r="AE3206" s="15">
        <f t="shared" si="314"/>
        <v>0.41917808219178082</v>
      </c>
      <c r="AF3206" s="5">
        <f>IFERROR(AD3206*AE3206*48,0)</f>
        <v>0</v>
      </c>
    </row>
    <row r="3207" spans="1:32" x14ac:dyDescent="0.15">
      <c r="A3207" s="8">
        <v>45752</v>
      </c>
      <c r="B3207" s="1" t="s">
        <v>49</v>
      </c>
      <c r="C3207" s="1" t="s">
        <v>58</v>
      </c>
      <c r="D3207" s="1">
        <v>142.75</v>
      </c>
      <c r="E3207" s="6">
        <v>3.13</v>
      </c>
      <c r="F3207" s="10">
        <v>0.60416666666666696</v>
      </c>
      <c r="G3207" s="1">
        <v>23.3</v>
      </c>
      <c r="H3207" s="1">
        <v>42</v>
      </c>
      <c r="I3207" s="1">
        <v>23.5</v>
      </c>
      <c r="J3207" s="1">
        <v>0.18</v>
      </c>
      <c r="K3207" s="1">
        <v>452</v>
      </c>
      <c r="L3207" s="1">
        <v>425</v>
      </c>
      <c r="M3207" s="6">
        <f t="shared" si="315"/>
        <v>23.591344232022209</v>
      </c>
      <c r="N3207" s="1">
        <v>0</v>
      </c>
      <c r="O3207" s="1">
        <v>0</v>
      </c>
      <c r="P3207" s="12">
        <f t="shared" si="310"/>
        <v>0</v>
      </c>
      <c r="Q3207" s="1">
        <v>0</v>
      </c>
      <c r="R3207" s="1">
        <v>0</v>
      </c>
      <c r="S3207" s="1">
        <v>0</v>
      </c>
      <c r="T3207" s="1">
        <v>0</v>
      </c>
      <c r="U3207" s="4" t="s">
        <v>34</v>
      </c>
      <c r="V3207">
        <v>0.49</v>
      </c>
      <c r="W3207">
        <v>0.4</v>
      </c>
      <c r="X3207">
        <v>0.75</v>
      </c>
      <c r="Y3207">
        <v>2.38</v>
      </c>
      <c r="Z3207">
        <v>0.25</v>
      </c>
      <c r="AA3207" s="5">
        <f t="shared" si="312"/>
        <v>0</v>
      </c>
      <c r="AB3207" s="15" cm="1">
        <f t="array" ref="AB3207">_xlfn.SWITCH(U3207,"夏",122,"冬",90,"春",153,"秋",153,0)</f>
        <v>153</v>
      </c>
      <c r="AC3207" s="16">
        <f t="shared" si="313"/>
        <v>0</v>
      </c>
      <c r="AD3207" s="5">
        <f>IFERROR(AA3207/D3207,0)</f>
        <v>0</v>
      </c>
      <c r="AE3207" s="15">
        <f t="shared" si="314"/>
        <v>0.41917808219178082</v>
      </c>
      <c r="AF3207" s="5">
        <f>IFERROR(AD3207*AE3207*48,0)</f>
        <v>0</v>
      </c>
    </row>
    <row r="3208" spans="1:32" x14ac:dyDescent="0.15">
      <c r="A3208" s="8">
        <v>45752</v>
      </c>
      <c r="B3208" s="1" t="s">
        <v>49</v>
      </c>
      <c r="C3208" s="1" t="s">
        <v>58</v>
      </c>
      <c r="D3208" s="1">
        <v>142.75</v>
      </c>
      <c r="E3208" s="6">
        <v>3.13</v>
      </c>
      <c r="F3208" s="10">
        <v>0.625</v>
      </c>
      <c r="G3208" s="1">
        <v>23.8</v>
      </c>
      <c r="H3208" s="1">
        <v>40</v>
      </c>
      <c r="I3208" s="1">
        <v>24</v>
      </c>
      <c r="J3208" s="1">
        <v>0.19</v>
      </c>
      <c r="K3208" s="1">
        <v>478</v>
      </c>
      <c r="L3208" s="1">
        <v>445</v>
      </c>
      <c r="M3208" s="6">
        <f t="shared" si="315"/>
        <v>24.093879424895874</v>
      </c>
      <c r="N3208" s="1">
        <v>0</v>
      </c>
      <c r="O3208" s="1">
        <v>0</v>
      </c>
      <c r="P3208" s="12">
        <f t="shared" si="310"/>
        <v>0</v>
      </c>
      <c r="Q3208" s="1">
        <v>0</v>
      </c>
      <c r="R3208" s="1">
        <v>0</v>
      </c>
      <c r="S3208" s="1">
        <v>0</v>
      </c>
      <c r="T3208" s="1">
        <v>0</v>
      </c>
      <c r="U3208" s="4" t="s">
        <v>34</v>
      </c>
      <c r="V3208">
        <v>0.49</v>
      </c>
      <c r="W3208">
        <v>0.4</v>
      </c>
      <c r="X3208">
        <v>0.75</v>
      </c>
      <c r="Y3208">
        <v>2.38</v>
      </c>
      <c r="Z3208">
        <v>0.25</v>
      </c>
      <c r="AA3208" s="5">
        <f t="shared" si="312"/>
        <v>0</v>
      </c>
      <c r="AB3208" s="15" cm="1">
        <f t="array" ref="AB3208">_xlfn.SWITCH(U3208,"夏",122,"冬",90,"春",153,"秋",153,0)</f>
        <v>153</v>
      </c>
      <c r="AC3208" s="16">
        <f t="shared" si="313"/>
        <v>0</v>
      </c>
      <c r="AD3208" s="5">
        <f>IFERROR(AA3208/D3208,0)</f>
        <v>0</v>
      </c>
      <c r="AE3208" s="15">
        <f t="shared" si="314"/>
        <v>0.41917808219178082</v>
      </c>
      <c r="AF3208" s="5">
        <f>IFERROR(AD3208*AE3208*48,0)</f>
        <v>0</v>
      </c>
    </row>
    <row r="3209" spans="1:32" x14ac:dyDescent="0.15">
      <c r="A3209" s="8">
        <v>45752</v>
      </c>
      <c r="B3209" s="1" t="s">
        <v>49</v>
      </c>
      <c r="C3209" s="1" t="s">
        <v>58</v>
      </c>
      <c r="D3209" s="1">
        <v>142.75</v>
      </c>
      <c r="E3209" s="6">
        <v>3.13</v>
      </c>
      <c r="F3209" s="10">
        <v>0.64583333333333304</v>
      </c>
      <c r="G3209" s="1">
        <v>24.3</v>
      </c>
      <c r="H3209" s="1">
        <v>38</v>
      </c>
      <c r="I3209" s="1">
        <v>24.5</v>
      </c>
      <c r="J3209" s="1">
        <v>0.2</v>
      </c>
      <c r="K3209" s="1">
        <v>505</v>
      </c>
      <c r="L3209" s="1">
        <v>465</v>
      </c>
      <c r="M3209" s="6">
        <f t="shared" si="315"/>
        <v>24.596325393782934</v>
      </c>
      <c r="N3209" s="1">
        <v>0</v>
      </c>
      <c r="O3209" s="1">
        <v>0</v>
      </c>
      <c r="P3209" s="12">
        <f t="shared" si="310"/>
        <v>0</v>
      </c>
      <c r="Q3209" s="1">
        <v>0</v>
      </c>
      <c r="R3209" s="1">
        <v>0</v>
      </c>
      <c r="S3209" s="1">
        <v>0</v>
      </c>
      <c r="T3209" s="1">
        <v>0</v>
      </c>
      <c r="U3209" s="4" t="s">
        <v>34</v>
      </c>
      <c r="V3209">
        <v>0.49</v>
      </c>
      <c r="W3209">
        <v>0.4</v>
      </c>
      <c r="X3209">
        <v>0.75</v>
      </c>
      <c r="Y3209">
        <v>2.38</v>
      </c>
      <c r="Z3209">
        <v>0.25</v>
      </c>
      <c r="AA3209" s="5">
        <f t="shared" si="312"/>
        <v>0</v>
      </c>
      <c r="AB3209" s="15" cm="1">
        <f t="array" ref="AB3209">_xlfn.SWITCH(U3209,"夏",122,"冬",90,"春",153,"秋",153,0)</f>
        <v>153</v>
      </c>
      <c r="AC3209" s="16">
        <f t="shared" si="313"/>
        <v>0</v>
      </c>
      <c r="AD3209" s="5">
        <f>IFERROR(AA3209/D3209,0)</f>
        <v>0</v>
      </c>
      <c r="AE3209" s="15">
        <f t="shared" si="314"/>
        <v>0.41917808219178082</v>
      </c>
      <c r="AF3209" s="5">
        <f>IFERROR(AD3209*AE3209*48,0)</f>
        <v>0</v>
      </c>
    </row>
    <row r="3210" spans="1:32" x14ac:dyDescent="0.15">
      <c r="A3210" s="8">
        <v>45752</v>
      </c>
      <c r="B3210" s="1" t="s">
        <v>49</v>
      </c>
      <c r="C3210" s="1" t="s">
        <v>58</v>
      </c>
      <c r="D3210" s="1">
        <v>142.75</v>
      </c>
      <c r="E3210" s="6">
        <v>3.13</v>
      </c>
      <c r="F3210" s="10">
        <v>0.66666666666666696</v>
      </c>
      <c r="G3210" s="1">
        <v>24.8</v>
      </c>
      <c r="H3210" s="1">
        <v>36</v>
      </c>
      <c r="I3210" s="1">
        <v>25</v>
      </c>
      <c r="J3210" s="1">
        <v>0.21</v>
      </c>
      <c r="K3210" s="1">
        <v>532</v>
      </c>
      <c r="L3210" s="1">
        <v>485</v>
      </c>
      <c r="M3210" s="6">
        <f t="shared" si="315"/>
        <v>25.098687644801998</v>
      </c>
      <c r="N3210" s="1">
        <v>0</v>
      </c>
      <c r="O3210" s="1">
        <v>0</v>
      </c>
      <c r="P3210" s="12">
        <f t="shared" si="310"/>
        <v>0</v>
      </c>
      <c r="Q3210" s="1">
        <v>0</v>
      </c>
      <c r="R3210" s="1">
        <v>0</v>
      </c>
      <c r="S3210" s="1">
        <v>0</v>
      </c>
      <c r="T3210" s="1">
        <v>0</v>
      </c>
      <c r="U3210" s="4" t="s">
        <v>34</v>
      </c>
      <c r="V3210">
        <v>0.49</v>
      </c>
      <c r="W3210">
        <v>0.4</v>
      </c>
      <c r="X3210">
        <v>0.75</v>
      </c>
      <c r="Y3210">
        <v>2.38</v>
      </c>
      <c r="Z3210">
        <v>0.25</v>
      </c>
      <c r="AA3210" s="5">
        <f t="shared" si="312"/>
        <v>0</v>
      </c>
      <c r="AB3210" s="15" cm="1">
        <f t="array" ref="AB3210">_xlfn.SWITCH(U3210,"夏",122,"冬",90,"春",153,"秋",153,0)</f>
        <v>153</v>
      </c>
      <c r="AC3210" s="16">
        <f t="shared" si="313"/>
        <v>0</v>
      </c>
      <c r="AD3210" s="5">
        <f>IFERROR(AA3210/D3210,0)</f>
        <v>0</v>
      </c>
      <c r="AE3210" s="15">
        <f t="shared" si="314"/>
        <v>0.41917808219178082</v>
      </c>
      <c r="AF3210" s="5">
        <f>IFERROR(AD3210*AE3210*48,0)</f>
        <v>0</v>
      </c>
    </row>
    <row r="3211" spans="1:32" x14ac:dyDescent="0.15">
      <c r="A3211" s="8">
        <v>45752</v>
      </c>
      <c r="B3211" s="1" t="s">
        <v>49</v>
      </c>
      <c r="C3211" s="1" t="s">
        <v>58</v>
      </c>
      <c r="D3211" s="1">
        <v>142.75</v>
      </c>
      <c r="E3211" s="6">
        <v>3.13</v>
      </c>
      <c r="F3211" s="10">
        <v>0.6875</v>
      </c>
      <c r="G3211" s="1">
        <v>25.3</v>
      </c>
      <c r="H3211" s="1">
        <v>34</v>
      </c>
      <c r="I3211" s="1">
        <v>25.5</v>
      </c>
      <c r="J3211" s="1">
        <v>0.22</v>
      </c>
      <c r="K3211" s="1">
        <v>558</v>
      </c>
      <c r="L3211" s="1">
        <v>505</v>
      </c>
      <c r="M3211" s="6">
        <f t="shared" si="315"/>
        <v>25.600971098336061</v>
      </c>
      <c r="N3211" s="1">
        <v>0</v>
      </c>
      <c r="O3211" s="1">
        <v>0</v>
      </c>
      <c r="P3211" s="12">
        <f t="shared" si="310"/>
        <v>0</v>
      </c>
      <c r="Q3211" s="1">
        <v>0</v>
      </c>
      <c r="R3211" s="1">
        <v>0</v>
      </c>
      <c r="S3211" s="1">
        <v>0</v>
      </c>
      <c r="T3211" s="1">
        <v>0</v>
      </c>
      <c r="U3211" s="4" t="s">
        <v>34</v>
      </c>
      <c r="V3211">
        <v>0.49</v>
      </c>
      <c r="W3211">
        <v>0.4</v>
      </c>
      <c r="X3211">
        <v>0.75</v>
      </c>
      <c r="Y3211">
        <v>2.38</v>
      </c>
      <c r="Z3211">
        <v>0.25</v>
      </c>
      <c r="AA3211" s="5">
        <f t="shared" si="312"/>
        <v>0</v>
      </c>
      <c r="AB3211" s="15" cm="1">
        <f t="array" ref="AB3211">_xlfn.SWITCH(U3211,"夏",122,"冬",90,"春",153,"秋",153,0)</f>
        <v>153</v>
      </c>
      <c r="AC3211" s="16">
        <f t="shared" si="313"/>
        <v>0</v>
      </c>
      <c r="AD3211" s="5">
        <f>IFERROR(AA3211/D3211,0)</f>
        <v>0</v>
      </c>
      <c r="AE3211" s="15">
        <f t="shared" si="314"/>
        <v>0.41917808219178082</v>
      </c>
      <c r="AF3211" s="5">
        <f>IFERROR(AD3211*AE3211*48,0)</f>
        <v>0</v>
      </c>
    </row>
    <row r="3212" spans="1:32" x14ac:dyDescent="0.15">
      <c r="A3212" s="8">
        <v>45752</v>
      </c>
      <c r="B3212" s="1" t="s">
        <v>49</v>
      </c>
      <c r="C3212" s="1" t="s">
        <v>58</v>
      </c>
      <c r="D3212" s="1">
        <v>142.75</v>
      </c>
      <c r="E3212" s="6">
        <v>3.13</v>
      </c>
      <c r="F3212" s="10">
        <v>0.70833333333333304</v>
      </c>
      <c r="G3212" s="1">
        <v>25.8</v>
      </c>
      <c r="H3212" s="1">
        <v>32</v>
      </c>
      <c r="I3212" s="1">
        <v>26</v>
      </c>
      <c r="J3212" s="1">
        <v>0.23</v>
      </c>
      <c r="K3212" s="1">
        <v>585</v>
      </c>
      <c r="L3212" s="1">
        <v>525</v>
      </c>
      <c r="M3212" s="6">
        <f t="shared" si="315"/>
        <v>26.103180176643548</v>
      </c>
      <c r="N3212" s="1">
        <v>0</v>
      </c>
      <c r="O3212" s="1">
        <v>0</v>
      </c>
      <c r="P3212" s="12">
        <f t="shared" si="310"/>
        <v>0</v>
      </c>
      <c r="Q3212" s="1">
        <v>0</v>
      </c>
      <c r="R3212" s="1">
        <v>0</v>
      </c>
      <c r="S3212" s="1">
        <v>0</v>
      </c>
      <c r="T3212" s="1">
        <v>0</v>
      </c>
      <c r="U3212" s="4" t="s">
        <v>34</v>
      </c>
      <c r="V3212">
        <v>0.49</v>
      </c>
      <c r="W3212">
        <v>0.4</v>
      </c>
      <c r="X3212">
        <v>0.75</v>
      </c>
      <c r="Y3212">
        <v>2.38</v>
      </c>
      <c r="Z3212">
        <v>0.25</v>
      </c>
      <c r="AA3212" s="5">
        <f t="shared" si="312"/>
        <v>0</v>
      </c>
      <c r="AB3212" s="15" cm="1">
        <f t="array" ref="AB3212">_xlfn.SWITCH(U3212,"夏",122,"冬",90,"春",153,"秋",153,0)</f>
        <v>153</v>
      </c>
      <c r="AC3212" s="16">
        <f t="shared" si="313"/>
        <v>0</v>
      </c>
      <c r="AD3212" s="5">
        <f>IFERROR(AA3212/D3212,0)</f>
        <v>0</v>
      </c>
      <c r="AE3212" s="15">
        <f t="shared" si="314"/>
        <v>0.41917808219178082</v>
      </c>
      <c r="AF3212" s="5">
        <f>IFERROR(AD3212*AE3212*48,0)</f>
        <v>0</v>
      </c>
    </row>
    <row r="3213" spans="1:32" x14ac:dyDescent="0.15">
      <c r="A3213" s="8">
        <v>45752</v>
      </c>
      <c r="B3213" s="1" t="s">
        <v>49</v>
      </c>
      <c r="C3213" s="1" t="s">
        <v>58</v>
      </c>
      <c r="D3213" s="1">
        <v>142.75</v>
      </c>
      <c r="E3213" s="6">
        <v>3.13</v>
      </c>
      <c r="F3213" s="10">
        <v>0.72916666666666696</v>
      </c>
      <c r="G3213" s="1">
        <v>26.3</v>
      </c>
      <c r="H3213" s="1">
        <v>30</v>
      </c>
      <c r="I3213" s="1">
        <v>26.5</v>
      </c>
      <c r="J3213" s="1">
        <v>0.24</v>
      </c>
      <c r="K3213" s="1">
        <v>512</v>
      </c>
      <c r="L3213" s="1">
        <v>545</v>
      </c>
      <c r="M3213" s="6">
        <f t="shared" si="315"/>
        <v>26.605318875030662</v>
      </c>
      <c r="N3213" s="1">
        <v>0</v>
      </c>
      <c r="O3213" s="1">
        <v>0</v>
      </c>
      <c r="P3213" s="12">
        <f t="shared" si="310"/>
        <v>0</v>
      </c>
      <c r="Q3213" s="1">
        <v>0</v>
      </c>
      <c r="R3213" s="1">
        <v>0</v>
      </c>
      <c r="S3213" s="1">
        <v>0</v>
      </c>
      <c r="T3213" s="1">
        <v>0</v>
      </c>
      <c r="U3213" s="4" t="s">
        <v>34</v>
      </c>
      <c r="V3213">
        <v>0.49</v>
      </c>
      <c r="W3213">
        <v>0.4</v>
      </c>
      <c r="X3213">
        <v>0.75</v>
      </c>
      <c r="Y3213">
        <v>2.38</v>
      </c>
      <c r="Z3213">
        <v>0.25</v>
      </c>
      <c r="AA3213" s="5">
        <f t="shared" si="312"/>
        <v>0</v>
      </c>
      <c r="AB3213" s="15" cm="1">
        <f t="array" ref="AB3213">_xlfn.SWITCH(U3213,"夏",122,"冬",90,"春",153,"秋",153,0)</f>
        <v>153</v>
      </c>
      <c r="AC3213" s="16">
        <f t="shared" si="313"/>
        <v>0</v>
      </c>
      <c r="AD3213" s="5">
        <f>IFERROR(AA3213/D3213,0)</f>
        <v>0</v>
      </c>
      <c r="AE3213" s="15">
        <f t="shared" si="314"/>
        <v>0.41917808219178082</v>
      </c>
      <c r="AF3213" s="5">
        <f>IFERROR(AD3213*AE3213*48,0)</f>
        <v>0</v>
      </c>
    </row>
    <row r="3214" spans="1:32" x14ac:dyDescent="0.15">
      <c r="A3214" s="8">
        <v>45752</v>
      </c>
      <c r="B3214" s="1" t="s">
        <v>49</v>
      </c>
      <c r="C3214" s="1" t="s">
        <v>58</v>
      </c>
      <c r="D3214" s="1">
        <v>142.75</v>
      </c>
      <c r="E3214" s="6">
        <v>3.13</v>
      </c>
      <c r="F3214" s="10">
        <v>0.75</v>
      </c>
      <c r="G3214" s="1">
        <v>26.8</v>
      </c>
      <c r="H3214" s="1">
        <v>28</v>
      </c>
      <c r="I3214" s="1">
        <v>27</v>
      </c>
      <c r="J3214" s="1">
        <v>0.25</v>
      </c>
      <c r="K3214" s="1">
        <v>438</v>
      </c>
      <c r="L3214" s="1">
        <v>565</v>
      </c>
      <c r="M3214" s="6">
        <f t="shared" ref="M3214:M3277" si="316">IFERROR(POWER((I3214+273.15)^4+133500000*POWER(J3214,0.6)*(I3214-G3214),0.25)-273.15,I3214)</f>
        <v>27.107390820231615</v>
      </c>
      <c r="N3214" s="1">
        <v>0</v>
      </c>
      <c r="O3214" s="1">
        <v>0</v>
      </c>
      <c r="P3214" s="12">
        <f t="shared" si="310"/>
        <v>0</v>
      </c>
      <c r="Q3214" s="1">
        <v>0</v>
      </c>
      <c r="R3214" s="1">
        <v>0</v>
      </c>
      <c r="S3214" s="1">
        <v>0</v>
      </c>
      <c r="T3214" s="1">
        <v>0</v>
      </c>
      <c r="U3214" s="4" t="s">
        <v>34</v>
      </c>
      <c r="V3214">
        <v>0.49</v>
      </c>
      <c r="W3214">
        <v>0.4</v>
      </c>
      <c r="X3214">
        <v>0.75</v>
      </c>
      <c r="Y3214">
        <v>2.38</v>
      </c>
      <c r="Z3214">
        <v>0.25</v>
      </c>
      <c r="AA3214" s="5">
        <f t="shared" si="312"/>
        <v>0</v>
      </c>
      <c r="AB3214" s="15" cm="1">
        <f t="array" ref="AB3214">_xlfn.SWITCH(U3214,"夏",122,"冬",90,"春",153,"秋",153,0)</f>
        <v>153</v>
      </c>
      <c r="AC3214" s="16">
        <f t="shared" si="313"/>
        <v>0</v>
      </c>
      <c r="AD3214" s="5">
        <f>IFERROR(AA3214/D3214,0)</f>
        <v>0</v>
      </c>
      <c r="AE3214" s="15">
        <f t="shared" si="314"/>
        <v>0.41917808219178082</v>
      </c>
      <c r="AF3214" s="5">
        <f>IFERROR(AD3214*AE3214*48,0)</f>
        <v>0</v>
      </c>
    </row>
    <row r="3215" spans="1:32" x14ac:dyDescent="0.15">
      <c r="A3215" s="8">
        <v>45752</v>
      </c>
      <c r="B3215" s="1" t="s">
        <v>49</v>
      </c>
      <c r="C3215" s="1" t="s">
        <v>58</v>
      </c>
      <c r="D3215" s="1">
        <v>142.75</v>
      </c>
      <c r="E3215" s="6">
        <v>3.13</v>
      </c>
      <c r="F3215" s="10">
        <v>0.77083333333333304</v>
      </c>
      <c r="G3215" s="1">
        <v>27.3</v>
      </c>
      <c r="H3215" s="1">
        <v>26</v>
      </c>
      <c r="I3215" s="1">
        <v>27.5</v>
      </c>
      <c r="J3215" s="1">
        <v>0.26</v>
      </c>
      <c r="K3215" s="1">
        <v>418</v>
      </c>
      <c r="L3215" s="1">
        <v>585</v>
      </c>
      <c r="M3215" s="6">
        <f t="shared" si="316"/>
        <v>27.609399318721103</v>
      </c>
      <c r="N3215" s="1">
        <v>0</v>
      </c>
      <c r="O3215" s="1">
        <v>0</v>
      </c>
      <c r="P3215" s="12">
        <f t="shared" si="310"/>
        <v>0</v>
      </c>
      <c r="Q3215" s="1">
        <v>0</v>
      </c>
      <c r="R3215" s="1">
        <v>0</v>
      </c>
      <c r="S3215" s="1">
        <v>0</v>
      </c>
      <c r="T3215" s="1">
        <v>0</v>
      </c>
      <c r="U3215" s="4" t="s">
        <v>34</v>
      </c>
      <c r="V3215">
        <v>0.49</v>
      </c>
      <c r="W3215">
        <v>0.4</v>
      </c>
      <c r="X3215">
        <v>0.75</v>
      </c>
      <c r="Y3215">
        <v>2.38</v>
      </c>
      <c r="Z3215">
        <v>0.25</v>
      </c>
      <c r="AA3215" s="5">
        <f t="shared" si="312"/>
        <v>0</v>
      </c>
      <c r="AB3215" s="15" cm="1">
        <f t="array" ref="AB3215">_xlfn.SWITCH(U3215,"夏",122,"冬",90,"春",153,"秋",153,0)</f>
        <v>153</v>
      </c>
      <c r="AC3215" s="16">
        <f t="shared" si="313"/>
        <v>0</v>
      </c>
      <c r="AD3215" s="5">
        <f>IFERROR(AA3215/D3215,0)</f>
        <v>0</v>
      </c>
      <c r="AE3215" s="15">
        <f t="shared" si="314"/>
        <v>0.41917808219178082</v>
      </c>
      <c r="AF3215" s="5">
        <f>IFERROR(AD3215*AE3215*48,0)</f>
        <v>0</v>
      </c>
    </row>
    <row r="3216" spans="1:32" x14ac:dyDescent="0.15">
      <c r="A3216" s="8">
        <v>45752</v>
      </c>
      <c r="B3216" s="1" t="s">
        <v>49</v>
      </c>
      <c r="C3216" s="1" t="s">
        <v>58</v>
      </c>
      <c r="D3216" s="1">
        <v>142.75</v>
      </c>
      <c r="E3216" s="6">
        <v>3.13</v>
      </c>
      <c r="F3216" s="10">
        <v>0.79166666666666696</v>
      </c>
      <c r="G3216" s="1">
        <v>27.8</v>
      </c>
      <c r="H3216" s="1">
        <v>24</v>
      </c>
      <c r="I3216" s="1">
        <v>28</v>
      </c>
      <c r="J3216" s="1">
        <v>0.27</v>
      </c>
      <c r="K3216" s="1">
        <v>409</v>
      </c>
      <c r="L3216" s="1">
        <v>605</v>
      </c>
      <c r="M3216" s="6">
        <f t="shared" si="316"/>
        <v>28.111347397022314</v>
      </c>
      <c r="N3216" s="1">
        <v>0</v>
      </c>
      <c r="O3216" s="1">
        <v>0</v>
      </c>
      <c r="P3216" s="12">
        <f t="shared" si="310"/>
        <v>0</v>
      </c>
      <c r="Q3216" s="1">
        <v>0</v>
      </c>
      <c r="R3216" s="1">
        <v>0</v>
      </c>
      <c r="S3216" s="1">
        <v>0</v>
      </c>
      <c r="T3216" s="1">
        <v>0</v>
      </c>
      <c r="U3216" s="4" t="s">
        <v>34</v>
      </c>
      <c r="V3216">
        <v>0.49</v>
      </c>
      <c r="W3216">
        <v>0.4</v>
      </c>
      <c r="X3216">
        <v>0.75</v>
      </c>
      <c r="Y3216">
        <v>2.38</v>
      </c>
      <c r="Z3216">
        <v>0.25</v>
      </c>
      <c r="AA3216" s="5">
        <f t="shared" si="312"/>
        <v>0</v>
      </c>
      <c r="AB3216" s="15" cm="1">
        <f t="array" ref="AB3216">_xlfn.SWITCH(U3216,"夏",122,"冬",90,"春",153,"秋",153,0)</f>
        <v>153</v>
      </c>
      <c r="AC3216" s="16">
        <f t="shared" si="313"/>
        <v>0</v>
      </c>
      <c r="AD3216" s="5">
        <f>IFERROR(AA3216/D3216,0)</f>
        <v>0</v>
      </c>
      <c r="AE3216" s="15">
        <f t="shared" si="314"/>
        <v>0.41917808219178082</v>
      </c>
      <c r="AF3216" s="5">
        <f>IFERROR(AD3216*AE3216*48,0)</f>
        <v>0</v>
      </c>
    </row>
    <row r="3217" spans="1:32" x14ac:dyDescent="0.15">
      <c r="A3217" s="8">
        <v>45752</v>
      </c>
      <c r="B3217" s="1" t="s">
        <v>49</v>
      </c>
      <c r="C3217" s="1" t="s">
        <v>58</v>
      </c>
      <c r="D3217" s="1">
        <v>142.75</v>
      </c>
      <c r="E3217" s="6">
        <v>3.13</v>
      </c>
      <c r="F3217" s="10">
        <v>0.8125</v>
      </c>
      <c r="G3217" s="1">
        <v>27.8</v>
      </c>
      <c r="H3217" s="1">
        <v>24</v>
      </c>
      <c r="I3217" s="1">
        <v>28</v>
      </c>
      <c r="J3217" s="1">
        <v>0.27</v>
      </c>
      <c r="K3217" s="1">
        <v>412</v>
      </c>
      <c r="L3217" s="1">
        <v>625</v>
      </c>
      <c r="M3217" s="6">
        <f t="shared" si="316"/>
        <v>28.111347397022314</v>
      </c>
      <c r="N3217" s="1">
        <v>0</v>
      </c>
      <c r="O3217" s="1">
        <v>0</v>
      </c>
      <c r="P3217" s="12">
        <f t="shared" si="310"/>
        <v>0</v>
      </c>
      <c r="Q3217" s="1">
        <v>0</v>
      </c>
      <c r="R3217" s="1">
        <v>0</v>
      </c>
      <c r="S3217" s="1">
        <v>0</v>
      </c>
      <c r="T3217" s="1">
        <v>0</v>
      </c>
      <c r="U3217" s="4" t="s">
        <v>34</v>
      </c>
      <c r="V3217">
        <v>0.49</v>
      </c>
      <c r="W3217">
        <v>0.4</v>
      </c>
      <c r="X3217">
        <v>0.75</v>
      </c>
      <c r="Y3217">
        <v>2.38</v>
      </c>
      <c r="Z3217">
        <v>0.25</v>
      </c>
      <c r="AA3217" s="5">
        <f t="shared" si="312"/>
        <v>0</v>
      </c>
      <c r="AB3217" s="15" cm="1">
        <f t="array" ref="AB3217">_xlfn.SWITCH(U3217,"夏",122,"冬",90,"春",153,"秋",153,0)</f>
        <v>153</v>
      </c>
      <c r="AC3217" s="16">
        <f t="shared" si="313"/>
        <v>0</v>
      </c>
      <c r="AD3217" s="5">
        <f>IFERROR(AA3217/D3217,0)</f>
        <v>0</v>
      </c>
      <c r="AE3217" s="15">
        <f t="shared" si="314"/>
        <v>0.41917808219178082</v>
      </c>
      <c r="AF3217" s="5">
        <f>IFERROR(AD3217*AE3217*48,0)</f>
        <v>0</v>
      </c>
    </row>
    <row r="3218" spans="1:32" x14ac:dyDescent="0.15">
      <c r="A3218" s="8">
        <v>45752</v>
      </c>
      <c r="B3218" s="1" t="s">
        <v>49</v>
      </c>
      <c r="C3218" s="1" t="s">
        <v>58</v>
      </c>
      <c r="D3218" s="1">
        <v>142.75</v>
      </c>
      <c r="E3218" s="6">
        <v>3.13</v>
      </c>
      <c r="F3218" s="10">
        <v>0.83333333333333304</v>
      </c>
      <c r="G3218" s="1">
        <v>27.3</v>
      </c>
      <c r="H3218" s="1">
        <v>26</v>
      </c>
      <c r="I3218" s="1">
        <v>27.5</v>
      </c>
      <c r="J3218" s="1">
        <v>0.26</v>
      </c>
      <c r="K3218" s="1">
        <v>438</v>
      </c>
      <c r="L3218" s="1">
        <v>645</v>
      </c>
      <c r="M3218" s="6">
        <f t="shared" si="316"/>
        <v>27.609399318721103</v>
      </c>
      <c r="N3218" s="1">
        <v>0</v>
      </c>
      <c r="O3218" s="1">
        <v>0</v>
      </c>
      <c r="P3218" s="12">
        <f t="shared" si="310"/>
        <v>0</v>
      </c>
      <c r="Q3218" s="1">
        <v>0</v>
      </c>
      <c r="R3218" s="1">
        <v>0</v>
      </c>
      <c r="S3218" s="1">
        <v>0</v>
      </c>
      <c r="T3218" s="1">
        <v>0</v>
      </c>
      <c r="U3218" s="4" t="s">
        <v>34</v>
      </c>
      <c r="V3218">
        <v>0.49</v>
      </c>
      <c r="W3218">
        <v>0.4</v>
      </c>
      <c r="X3218">
        <v>0.75</v>
      </c>
      <c r="Y3218">
        <v>2.38</v>
      </c>
      <c r="Z3218">
        <v>0.25</v>
      </c>
      <c r="AA3218" s="5">
        <f t="shared" si="312"/>
        <v>0</v>
      </c>
      <c r="AB3218" s="15" cm="1">
        <f t="array" ref="AB3218">_xlfn.SWITCH(U3218,"夏",122,"冬",90,"春",153,"秋",153,0)</f>
        <v>153</v>
      </c>
      <c r="AC3218" s="16">
        <f t="shared" si="313"/>
        <v>0</v>
      </c>
      <c r="AD3218" s="5">
        <f>IFERROR(AA3218/D3218,0)</f>
        <v>0</v>
      </c>
      <c r="AE3218" s="15">
        <f t="shared" si="314"/>
        <v>0.41917808219178082</v>
      </c>
      <c r="AF3218" s="5">
        <f>IFERROR(AD3218*AE3218*48,0)</f>
        <v>0</v>
      </c>
    </row>
    <row r="3219" spans="1:32" x14ac:dyDescent="0.15">
      <c r="A3219" s="8">
        <v>45752</v>
      </c>
      <c r="B3219" s="1" t="s">
        <v>49</v>
      </c>
      <c r="C3219" s="1" t="s">
        <v>58</v>
      </c>
      <c r="D3219" s="1">
        <v>142.75</v>
      </c>
      <c r="E3219" s="6">
        <v>3.13</v>
      </c>
      <c r="F3219" s="10">
        <v>0.85416666666666696</v>
      </c>
      <c r="G3219" s="1">
        <v>26.8</v>
      </c>
      <c r="H3219" s="1">
        <v>28</v>
      </c>
      <c r="I3219" s="1">
        <v>27</v>
      </c>
      <c r="J3219" s="1">
        <v>0.25</v>
      </c>
      <c r="K3219" s="1">
        <v>465</v>
      </c>
      <c r="L3219" s="1">
        <v>665</v>
      </c>
      <c r="M3219" s="6">
        <f t="shared" si="316"/>
        <v>27.107390820231615</v>
      </c>
      <c r="N3219" s="1">
        <v>0</v>
      </c>
      <c r="O3219" s="1">
        <v>0</v>
      </c>
      <c r="P3219" s="12">
        <f t="shared" si="310"/>
        <v>0</v>
      </c>
      <c r="Q3219" s="1">
        <v>0</v>
      </c>
      <c r="R3219" s="1">
        <v>0</v>
      </c>
      <c r="S3219" s="1">
        <v>0</v>
      </c>
      <c r="T3219" s="1">
        <v>0</v>
      </c>
      <c r="U3219" s="4" t="s">
        <v>34</v>
      </c>
      <c r="V3219">
        <v>0.49</v>
      </c>
      <c r="W3219">
        <v>0.4</v>
      </c>
      <c r="X3219">
        <v>0.75</v>
      </c>
      <c r="Y3219">
        <v>2.38</v>
      </c>
      <c r="Z3219">
        <v>0.25</v>
      </c>
      <c r="AA3219" s="5">
        <f t="shared" si="312"/>
        <v>0</v>
      </c>
      <c r="AB3219" s="15" cm="1">
        <f t="array" ref="AB3219">_xlfn.SWITCH(U3219,"夏",122,"冬",90,"春",153,"秋",153,0)</f>
        <v>153</v>
      </c>
      <c r="AC3219" s="16">
        <f t="shared" si="313"/>
        <v>0</v>
      </c>
      <c r="AD3219" s="5">
        <f>IFERROR(AA3219/D3219,0)</f>
        <v>0</v>
      </c>
      <c r="AE3219" s="15">
        <f t="shared" si="314"/>
        <v>0.41917808219178082</v>
      </c>
      <c r="AF3219" s="5">
        <f>IFERROR(AD3219*AE3219*48,0)</f>
        <v>0</v>
      </c>
    </row>
    <row r="3220" spans="1:32" x14ac:dyDescent="0.15">
      <c r="A3220" s="8">
        <v>45752</v>
      </c>
      <c r="B3220" s="1" t="s">
        <v>49</v>
      </c>
      <c r="C3220" s="1" t="s">
        <v>58</v>
      </c>
      <c r="D3220" s="1">
        <v>142.75</v>
      </c>
      <c r="E3220" s="6">
        <v>3.13</v>
      </c>
      <c r="F3220" s="10">
        <v>0.875</v>
      </c>
      <c r="G3220" s="1">
        <v>26.3</v>
      </c>
      <c r="H3220" s="1">
        <v>30</v>
      </c>
      <c r="I3220" s="1">
        <v>26.5</v>
      </c>
      <c r="J3220" s="1">
        <v>0.24</v>
      </c>
      <c r="K3220" s="1">
        <v>492</v>
      </c>
      <c r="L3220" s="1">
        <v>685</v>
      </c>
      <c r="M3220" s="6">
        <f t="shared" si="316"/>
        <v>26.605318875030662</v>
      </c>
      <c r="N3220" s="1">
        <v>0</v>
      </c>
      <c r="O3220" s="1">
        <v>0</v>
      </c>
      <c r="P3220" s="12">
        <f t="shared" si="310"/>
        <v>0</v>
      </c>
      <c r="Q3220" s="1">
        <v>0</v>
      </c>
      <c r="R3220" s="1">
        <v>0</v>
      </c>
      <c r="S3220" s="1">
        <v>0</v>
      </c>
      <c r="T3220" s="1">
        <v>0</v>
      </c>
      <c r="U3220" s="4" t="s">
        <v>34</v>
      </c>
      <c r="V3220">
        <v>0.49</v>
      </c>
      <c r="W3220">
        <v>0.4</v>
      </c>
      <c r="X3220">
        <v>0.75</v>
      </c>
      <c r="Y3220">
        <v>2.38</v>
      </c>
      <c r="Z3220">
        <v>0.25</v>
      </c>
      <c r="AA3220" s="5">
        <f t="shared" si="312"/>
        <v>0</v>
      </c>
      <c r="AB3220" s="15" cm="1">
        <f t="array" ref="AB3220">_xlfn.SWITCH(U3220,"夏",122,"冬",90,"春",153,"秋",153,0)</f>
        <v>153</v>
      </c>
      <c r="AC3220" s="16">
        <f t="shared" si="313"/>
        <v>0</v>
      </c>
      <c r="AD3220" s="5">
        <f>IFERROR(AA3220/D3220,0)</f>
        <v>0</v>
      </c>
      <c r="AE3220" s="15">
        <f t="shared" si="314"/>
        <v>0.41917808219178082</v>
      </c>
      <c r="AF3220" s="5">
        <f>IFERROR(AD3220*AE3220*48,0)</f>
        <v>0</v>
      </c>
    </row>
    <row r="3221" spans="1:32" x14ac:dyDescent="0.15">
      <c r="A3221" s="8">
        <v>45752</v>
      </c>
      <c r="B3221" s="1" t="s">
        <v>49</v>
      </c>
      <c r="C3221" s="1" t="s">
        <v>58</v>
      </c>
      <c r="D3221" s="1">
        <v>142.75</v>
      </c>
      <c r="E3221" s="6">
        <v>3.13</v>
      </c>
      <c r="F3221" s="10">
        <v>0.89583333333333304</v>
      </c>
      <c r="G3221" s="1">
        <v>25.8</v>
      </c>
      <c r="H3221" s="1">
        <v>32</v>
      </c>
      <c r="I3221" s="1">
        <v>26</v>
      </c>
      <c r="J3221" s="1">
        <v>0.23</v>
      </c>
      <c r="K3221" s="1">
        <v>518</v>
      </c>
      <c r="L3221" s="1">
        <v>705</v>
      </c>
      <c r="M3221" s="6">
        <f t="shared" si="316"/>
        <v>26.103180176643548</v>
      </c>
      <c r="N3221" s="1">
        <v>0</v>
      </c>
      <c r="O3221" s="1">
        <v>0</v>
      </c>
      <c r="P3221" s="12">
        <f t="shared" si="310"/>
        <v>0</v>
      </c>
      <c r="Q3221" s="1">
        <v>0</v>
      </c>
      <c r="R3221" s="1">
        <v>0</v>
      </c>
      <c r="S3221" s="1">
        <v>0</v>
      </c>
      <c r="T3221" s="1">
        <v>0</v>
      </c>
      <c r="U3221" s="4" t="s">
        <v>34</v>
      </c>
      <c r="V3221">
        <v>0.49</v>
      </c>
      <c r="W3221">
        <v>0.4</v>
      </c>
      <c r="X3221">
        <v>0.75</v>
      </c>
      <c r="Y3221">
        <v>2.38</v>
      </c>
      <c r="Z3221">
        <v>0.25</v>
      </c>
      <c r="AA3221" s="5">
        <f t="shared" si="312"/>
        <v>0</v>
      </c>
      <c r="AB3221" s="15" cm="1">
        <f t="array" ref="AB3221">_xlfn.SWITCH(U3221,"夏",122,"冬",90,"春",153,"秋",153,0)</f>
        <v>153</v>
      </c>
      <c r="AC3221" s="16">
        <f t="shared" si="313"/>
        <v>0</v>
      </c>
      <c r="AD3221" s="5">
        <f>IFERROR(AA3221/D3221,0)</f>
        <v>0</v>
      </c>
      <c r="AE3221" s="15">
        <f t="shared" si="314"/>
        <v>0.41917808219178082</v>
      </c>
      <c r="AF3221" s="5">
        <f>IFERROR(AD3221*AE3221*48,0)</f>
        <v>0</v>
      </c>
    </row>
    <row r="3222" spans="1:32" x14ac:dyDescent="0.15">
      <c r="A3222" s="8">
        <v>45752</v>
      </c>
      <c r="B3222" s="1" t="s">
        <v>49</v>
      </c>
      <c r="C3222" s="1" t="s">
        <v>58</v>
      </c>
      <c r="D3222" s="1">
        <v>142.75</v>
      </c>
      <c r="E3222" s="6">
        <v>3.13</v>
      </c>
      <c r="F3222" s="10">
        <v>0.91666666666666696</v>
      </c>
      <c r="G3222" s="1">
        <v>25.3</v>
      </c>
      <c r="H3222" s="1">
        <v>34</v>
      </c>
      <c r="I3222" s="1">
        <v>25.5</v>
      </c>
      <c r="J3222" s="1">
        <v>0.22</v>
      </c>
      <c r="K3222" s="1">
        <v>415</v>
      </c>
      <c r="L3222" s="1">
        <v>725</v>
      </c>
      <c r="M3222" s="6">
        <f t="shared" si="316"/>
        <v>25.600971098336061</v>
      </c>
      <c r="N3222" s="1">
        <v>0</v>
      </c>
      <c r="O3222" s="1">
        <v>0</v>
      </c>
      <c r="P3222" s="12">
        <f t="shared" si="310"/>
        <v>0</v>
      </c>
      <c r="Q3222" s="1">
        <v>0</v>
      </c>
      <c r="R3222" s="1">
        <v>0</v>
      </c>
      <c r="S3222" s="1">
        <v>0</v>
      </c>
      <c r="T3222" s="1">
        <v>0</v>
      </c>
      <c r="U3222" s="4" t="s">
        <v>34</v>
      </c>
      <c r="V3222">
        <v>0.49</v>
      </c>
      <c r="W3222">
        <v>0.4</v>
      </c>
      <c r="X3222">
        <v>0.75</v>
      </c>
      <c r="Y3222">
        <v>2.38</v>
      </c>
      <c r="Z3222">
        <v>0.25</v>
      </c>
      <c r="AA3222" s="5">
        <f t="shared" si="312"/>
        <v>0</v>
      </c>
      <c r="AB3222" s="15" cm="1">
        <f t="array" ref="AB3222">_xlfn.SWITCH(U3222,"夏",122,"冬",90,"春",153,"秋",153,0)</f>
        <v>153</v>
      </c>
      <c r="AC3222" s="16">
        <f t="shared" si="313"/>
        <v>0</v>
      </c>
      <c r="AD3222" s="5">
        <f>IFERROR(AA3222/D3222,0)</f>
        <v>0</v>
      </c>
      <c r="AE3222" s="15">
        <f t="shared" si="314"/>
        <v>0.41917808219178082</v>
      </c>
      <c r="AF3222" s="5">
        <f>IFERROR(AD3222*AE3222*48,0)</f>
        <v>0</v>
      </c>
    </row>
    <row r="3223" spans="1:32" x14ac:dyDescent="0.15">
      <c r="A3223" s="8">
        <v>45752</v>
      </c>
      <c r="B3223" s="1" t="s">
        <v>50</v>
      </c>
      <c r="C3223" s="1" t="s">
        <v>58</v>
      </c>
      <c r="D3223" s="1">
        <v>142.75</v>
      </c>
      <c r="E3223" s="6">
        <v>3.13</v>
      </c>
      <c r="F3223" s="10">
        <v>0.33333333333333298</v>
      </c>
      <c r="G3223" s="1">
        <v>18.8</v>
      </c>
      <c r="H3223" s="1">
        <v>65</v>
      </c>
      <c r="I3223" s="1">
        <v>19</v>
      </c>
      <c r="J3223" s="1">
        <v>0.05</v>
      </c>
      <c r="K3223" s="1">
        <v>408</v>
      </c>
      <c r="L3223" s="1">
        <v>135</v>
      </c>
      <c r="M3223" s="6">
        <f t="shared" si="316"/>
        <v>19.044352356988043</v>
      </c>
      <c r="N3223" s="1">
        <v>0</v>
      </c>
      <c r="O3223" s="1">
        <v>0</v>
      </c>
      <c r="P3223" s="12">
        <f t="shared" si="310"/>
        <v>0</v>
      </c>
      <c r="Q3223" s="1">
        <v>0</v>
      </c>
      <c r="R3223" s="1">
        <v>0</v>
      </c>
      <c r="S3223" s="1">
        <v>0</v>
      </c>
      <c r="T3223" s="1">
        <v>0</v>
      </c>
      <c r="U3223" s="4" t="s">
        <v>34</v>
      </c>
      <c r="V3223">
        <v>0.49</v>
      </c>
      <c r="W3223">
        <v>0.4</v>
      </c>
      <c r="X3223">
        <v>0.75</v>
      </c>
      <c r="Y3223">
        <v>2.38</v>
      </c>
      <c r="Z3223">
        <v>0.25</v>
      </c>
      <c r="AA3223" s="5">
        <f t="shared" si="312"/>
        <v>0</v>
      </c>
      <c r="AB3223" s="15" cm="1">
        <f t="array" ref="AB3223">_xlfn.SWITCH(U3223,"夏",122,"冬",90,"春",153,"秋",153,0)</f>
        <v>153</v>
      </c>
      <c r="AC3223" s="16">
        <f t="shared" si="313"/>
        <v>0</v>
      </c>
      <c r="AD3223" s="5">
        <f>IFERROR(AA3223/D3223,0)</f>
        <v>0</v>
      </c>
      <c r="AE3223" s="15">
        <f t="shared" si="314"/>
        <v>0.41917808219178082</v>
      </c>
      <c r="AF3223" s="5">
        <f>IFERROR(AD3223*AE3223*48,0)</f>
        <v>0</v>
      </c>
    </row>
    <row r="3224" spans="1:32" x14ac:dyDescent="0.15">
      <c r="A3224" s="8">
        <v>45752</v>
      </c>
      <c r="B3224" s="1" t="s">
        <v>50</v>
      </c>
      <c r="C3224" s="1" t="s">
        <v>58</v>
      </c>
      <c r="D3224" s="1">
        <v>142.75</v>
      </c>
      <c r="E3224" s="6">
        <v>3.13</v>
      </c>
      <c r="F3224" s="10">
        <v>0.35416666666666702</v>
      </c>
      <c r="G3224" s="1">
        <v>19.3</v>
      </c>
      <c r="H3224" s="1">
        <v>63</v>
      </c>
      <c r="I3224" s="1">
        <v>19.5</v>
      </c>
      <c r="J3224" s="1">
        <v>0.06</v>
      </c>
      <c r="K3224" s="1">
        <v>409</v>
      </c>
      <c r="L3224" s="1">
        <v>195</v>
      </c>
      <c r="M3224" s="6">
        <f t="shared" si="316"/>
        <v>19.549225128763226</v>
      </c>
      <c r="N3224" s="1">
        <v>0</v>
      </c>
      <c r="O3224" s="1">
        <v>0</v>
      </c>
      <c r="P3224" s="12">
        <f t="shared" si="310"/>
        <v>0</v>
      </c>
      <c r="Q3224" s="1">
        <v>0</v>
      </c>
      <c r="R3224" s="1">
        <v>0</v>
      </c>
      <c r="S3224" s="1">
        <v>0</v>
      </c>
      <c r="T3224" s="1">
        <v>0</v>
      </c>
      <c r="U3224" s="4" t="s">
        <v>34</v>
      </c>
      <c r="V3224">
        <v>0.49</v>
      </c>
      <c r="W3224">
        <v>0.4</v>
      </c>
      <c r="X3224">
        <v>0.75</v>
      </c>
      <c r="Y3224">
        <v>2.38</v>
      </c>
      <c r="Z3224">
        <v>0.25</v>
      </c>
      <c r="AA3224" s="5">
        <f t="shared" si="312"/>
        <v>0</v>
      </c>
      <c r="AB3224" s="15" cm="1">
        <f t="array" ref="AB3224">_xlfn.SWITCH(U3224,"夏",122,"冬",90,"春",153,"秋",153,0)</f>
        <v>153</v>
      </c>
      <c r="AC3224" s="16">
        <f t="shared" si="313"/>
        <v>0</v>
      </c>
      <c r="AD3224" s="5">
        <f>IFERROR(AA3224/D3224,0)</f>
        <v>0</v>
      </c>
      <c r="AE3224" s="15">
        <f t="shared" si="314"/>
        <v>0.41917808219178082</v>
      </c>
      <c r="AF3224" s="5">
        <f>IFERROR(AD3224*AE3224*48,0)</f>
        <v>0</v>
      </c>
    </row>
    <row r="3225" spans="1:32" x14ac:dyDescent="0.15">
      <c r="A3225" s="8">
        <v>45752</v>
      </c>
      <c r="B3225" s="1" t="s">
        <v>50</v>
      </c>
      <c r="C3225" s="1" t="s">
        <v>58</v>
      </c>
      <c r="D3225" s="1">
        <v>142.75</v>
      </c>
      <c r="E3225" s="6">
        <v>3.13</v>
      </c>
      <c r="F3225" s="10">
        <v>0.375</v>
      </c>
      <c r="G3225" s="1">
        <v>19.8</v>
      </c>
      <c r="H3225" s="1">
        <v>61</v>
      </c>
      <c r="I3225" s="1">
        <v>20</v>
      </c>
      <c r="J3225" s="1">
        <v>7.0000000000000007E-2</v>
      </c>
      <c r="K3225" s="1">
        <v>425</v>
      </c>
      <c r="L3225" s="1">
        <v>215</v>
      </c>
      <c r="M3225" s="6">
        <f t="shared" si="316"/>
        <v>20.053718147472068</v>
      </c>
      <c r="N3225" s="1">
        <v>0</v>
      </c>
      <c r="O3225" s="1">
        <v>0</v>
      </c>
      <c r="P3225" s="12">
        <f t="shared" si="310"/>
        <v>0</v>
      </c>
      <c r="Q3225" s="1">
        <v>0</v>
      </c>
      <c r="R3225" s="1">
        <v>0</v>
      </c>
      <c r="S3225" s="1">
        <v>0</v>
      </c>
      <c r="T3225" s="1">
        <v>0</v>
      </c>
      <c r="U3225" s="4" t="s">
        <v>34</v>
      </c>
      <c r="V3225">
        <v>0.49</v>
      </c>
      <c r="W3225">
        <v>0.4</v>
      </c>
      <c r="X3225">
        <v>0.75</v>
      </c>
      <c r="Y3225">
        <v>2.38</v>
      </c>
      <c r="Z3225">
        <v>0.25</v>
      </c>
      <c r="AA3225" s="5">
        <f t="shared" si="312"/>
        <v>0</v>
      </c>
      <c r="AB3225" s="15" cm="1">
        <f t="array" ref="AB3225">_xlfn.SWITCH(U3225,"夏",122,"冬",90,"春",153,"秋",153,0)</f>
        <v>153</v>
      </c>
      <c r="AC3225" s="16">
        <f t="shared" si="313"/>
        <v>0</v>
      </c>
      <c r="AD3225" s="5">
        <f>IFERROR(AA3225/D3225,0)</f>
        <v>0</v>
      </c>
      <c r="AE3225" s="15">
        <f t="shared" si="314"/>
        <v>0.41917808219178082</v>
      </c>
      <c r="AF3225" s="5">
        <f>IFERROR(AD3225*AE3225*48,0)</f>
        <v>0</v>
      </c>
    </row>
    <row r="3226" spans="1:32" x14ac:dyDescent="0.15">
      <c r="A3226" s="8">
        <v>45752</v>
      </c>
      <c r="B3226" s="1" t="s">
        <v>50</v>
      </c>
      <c r="C3226" s="1" t="s">
        <v>58</v>
      </c>
      <c r="D3226" s="1">
        <v>142.75</v>
      </c>
      <c r="E3226" s="6">
        <v>3.13</v>
      </c>
      <c r="F3226" s="10">
        <v>0.39583333333333298</v>
      </c>
      <c r="G3226" s="1">
        <v>20.3</v>
      </c>
      <c r="H3226" s="1">
        <v>59</v>
      </c>
      <c r="I3226" s="1">
        <v>20.5</v>
      </c>
      <c r="J3226" s="1">
        <v>0.08</v>
      </c>
      <c r="K3226" s="1">
        <v>452</v>
      </c>
      <c r="L3226" s="1">
        <v>235</v>
      </c>
      <c r="M3226" s="6">
        <f t="shared" si="316"/>
        <v>20.557901097977208</v>
      </c>
      <c r="N3226" s="1">
        <v>0</v>
      </c>
      <c r="O3226" s="1">
        <v>0</v>
      </c>
      <c r="P3226" s="12">
        <f t="shared" si="310"/>
        <v>0</v>
      </c>
      <c r="Q3226" s="1">
        <v>0</v>
      </c>
      <c r="R3226" s="1">
        <v>0</v>
      </c>
      <c r="S3226" s="1">
        <v>0</v>
      </c>
      <c r="T3226" s="1">
        <v>0</v>
      </c>
      <c r="U3226" s="4" t="s">
        <v>34</v>
      </c>
      <c r="V3226">
        <v>0.49</v>
      </c>
      <c r="W3226">
        <v>0.4</v>
      </c>
      <c r="X3226">
        <v>0.75</v>
      </c>
      <c r="Y3226">
        <v>2.38</v>
      </c>
      <c r="Z3226">
        <v>0.25</v>
      </c>
      <c r="AA3226" s="5">
        <f t="shared" si="312"/>
        <v>0</v>
      </c>
      <c r="AB3226" s="15" cm="1">
        <f t="array" ref="AB3226">_xlfn.SWITCH(U3226,"夏",122,"冬",90,"春",153,"秋",153,0)</f>
        <v>153</v>
      </c>
      <c r="AC3226" s="16">
        <f t="shared" si="313"/>
        <v>0</v>
      </c>
      <c r="AD3226" s="5">
        <f>IFERROR(AA3226/D3226,0)</f>
        <v>0</v>
      </c>
      <c r="AE3226" s="15">
        <f t="shared" si="314"/>
        <v>0.41917808219178082</v>
      </c>
      <c r="AF3226" s="5">
        <f>IFERROR(AD3226*AE3226*48,0)</f>
        <v>0</v>
      </c>
    </row>
    <row r="3227" spans="1:32" x14ac:dyDescent="0.15">
      <c r="A3227" s="8">
        <v>45752</v>
      </c>
      <c r="B3227" s="1" t="s">
        <v>50</v>
      </c>
      <c r="C3227" s="1" t="s">
        <v>58</v>
      </c>
      <c r="D3227" s="1">
        <v>142.75</v>
      </c>
      <c r="E3227" s="6">
        <v>3.13</v>
      </c>
      <c r="F3227" s="10">
        <v>0.41666666666666702</v>
      </c>
      <c r="G3227" s="1">
        <v>20.8</v>
      </c>
      <c r="H3227" s="1">
        <v>57</v>
      </c>
      <c r="I3227" s="1">
        <v>21</v>
      </c>
      <c r="J3227" s="1">
        <v>0.09</v>
      </c>
      <c r="K3227" s="1">
        <v>478</v>
      </c>
      <c r="L3227" s="1">
        <v>255</v>
      </c>
      <c r="M3227" s="6">
        <f t="shared" si="316"/>
        <v>21.061823459294601</v>
      </c>
      <c r="N3227" s="1">
        <v>0</v>
      </c>
      <c r="O3227" s="1">
        <v>0</v>
      </c>
      <c r="P3227" s="12">
        <f t="shared" si="310"/>
        <v>0</v>
      </c>
      <c r="Q3227" s="1">
        <v>0</v>
      </c>
      <c r="R3227" s="1">
        <v>0</v>
      </c>
      <c r="S3227" s="1">
        <v>0</v>
      </c>
      <c r="T3227" s="1">
        <v>0</v>
      </c>
      <c r="U3227" s="4" t="s">
        <v>34</v>
      </c>
      <c r="V3227">
        <v>0.49</v>
      </c>
      <c r="W3227">
        <v>0.4</v>
      </c>
      <c r="X3227">
        <v>0.75</v>
      </c>
      <c r="Y3227">
        <v>2.38</v>
      </c>
      <c r="Z3227">
        <v>0.25</v>
      </c>
      <c r="AA3227" s="5">
        <f t="shared" si="312"/>
        <v>0</v>
      </c>
      <c r="AB3227" s="15" cm="1">
        <f t="array" ref="AB3227">_xlfn.SWITCH(U3227,"夏",122,"冬",90,"春",153,"秋",153,0)</f>
        <v>153</v>
      </c>
      <c r="AC3227" s="16">
        <f t="shared" si="313"/>
        <v>0</v>
      </c>
      <c r="AD3227" s="5">
        <f>IFERROR(AA3227/D3227,0)</f>
        <v>0</v>
      </c>
      <c r="AE3227" s="15">
        <f t="shared" si="314"/>
        <v>0.41917808219178082</v>
      </c>
      <c r="AF3227" s="5">
        <f>IFERROR(AD3227*AE3227*48,0)</f>
        <v>0</v>
      </c>
    </row>
    <row r="3228" spans="1:32" x14ac:dyDescent="0.15">
      <c r="A3228" s="8">
        <v>45752</v>
      </c>
      <c r="B3228" s="1" t="s">
        <v>50</v>
      </c>
      <c r="C3228" s="1" t="s">
        <v>58</v>
      </c>
      <c r="D3228" s="1">
        <v>142.75</v>
      </c>
      <c r="E3228" s="6">
        <v>3.13</v>
      </c>
      <c r="F3228" s="10">
        <v>0.4375</v>
      </c>
      <c r="G3228" s="1">
        <v>21.3</v>
      </c>
      <c r="H3228" s="1">
        <v>55</v>
      </c>
      <c r="I3228" s="1">
        <v>21.5</v>
      </c>
      <c r="J3228" s="1">
        <v>0.1</v>
      </c>
      <c r="K3228" s="1">
        <v>505</v>
      </c>
      <c r="L3228" s="1">
        <v>275</v>
      </c>
      <c r="M3228" s="6">
        <f t="shared" si="316"/>
        <v>21.565521989205479</v>
      </c>
      <c r="N3228" s="1">
        <v>0</v>
      </c>
      <c r="O3228" s="1">
        <v>0</v>
      </c>
      <c r="P3228" s="12">
        <f t="shared" si="310"/>
        <v>0</v>
      </c>
      <c r="Q3228" s="1">
        <v>0</v>
      </c>
      <c r="R3228" s="1">
        <v>0</v>
      </c>
      <c r="S3228" s="1">
        <v>0</v>
      </c>
      <c r="T3228" s="1">
        <v>0</v>
      </c>
      <c r="U3228" s="4" t="s">
        <v>34</v>
      </c>
      <c r="V3228">
        <v>0.49</v>
      </c>
      <c r="W3228">
        <v>0.4</v>
      </c>
      <c r="X3228">
        <v>0.75</v>
      </c>
      <c r="Y3228">
        <v>2.38</v>
      </c>
      <c r="Z3228">
        <v>0.25</v>
      </c>
      <c r="AA3228" s="5">
        <f t="shared" si="312"/>
        <v>0</v>
      </c>
      <c r="AB3228" s="15" cm="1">
        <f t="array" ref="AB3228">_xlfn.SWITCH(U3228,"夏",122,"冬",90,"春",153,"秋",153,0)</f>
        <v>153</v>
      </c>
      <c r="AC3228" s="16">
        <f t="shared" si="313"/>
        <v>0</v>
      </c>
      <c r="AD3228" s="5">
        <f>IFERROR(AA3228/D3228,0)</f>
        <v>0</v>
      </c>
      <c r="AE3228" s="15">
        <f t="shared" si="314"/>
        <v>0.41917808219178082</v>
      </c>
      <c r="AF3228" s="5">
        <f>IFERROR(AD3228*AE3228*48,0)</f>
        <v>0</v>
      </c>
    </row>
    <row r="3229" spans="1:32" x14ac:dyDescent="0.15">
      <c r="A3229" s="8">
        <v>45752</v>
      </c>
      <c r="B3229" s="1" t="s">
        <v>50</v>
      </c>
      <c r="C3229" s="1" t="s">
        <v>58</v>
      </c>
      <c r="D3229" s="1">
        <v>142.75</v>
      </c>
      <c r="E3229" s="6">
        <v>3.13</v>
      </c>
      <c r="F3229" s="10">
        <v>0.45833333333333298</v>
      </c>
      <c r="G3229" s="1">
        <v>21.8</v>
      </c>
      <c r="H3229" s="1">
        <v>53</v>
      </c>
      <c r="I3229" s="1">
        <v>22</v>
      </c>
      <c r="J3229" s="1">
        <v>0.11</v>
      </c>
      <c r="K3229" s="1">
        <v>532</v>
      </c>
      <c r="L3229" s="1">
        <v>295</v>
      </c>
      <c r="M3229" s="6">
        <f t="shared" si="316"/>
        <v>22.069024961433684</v>
      </c>
      <c r="N3229" s="1">
        <v>0</v>
      </c>
      <c r="O3229" s="1">
        <v>0</v>
      </c>
      <c r="P3229" s="12">
        <f t="shared" si="310"/>
        <v>0</v>
      </c>
      <c r="Q3229" s="1">
        <v>0</v>
      </c>
      <c r="R3229" s="1">
        <v>0</v>
      </c>
      <c r="S3229" s="1">
        <v>0</v>
      </c>
      <c r="T3229" s="1">
        <v>0</v>
      </c>
      <c r="U3229" s="4" t="s">
        <v>34</v>
      </c>
      <c r="V3229">
        <v>0.49</v>
      </c>
      <c r="W3229">
        <v>0.4</v>
      </c>
      <c r="X3229">
        <v>0.75</v>
      </c>
      <c r="Y3229">
        <v>2.38</v>
      </c>
      <c r="Z3229">
        <v>0.25</v>
      </c>
      <c r="AA3229" s="5">
        <f t="shared" si="312"/>
        <v>0</v>
      </c>
      <c r="AB3229" s="15" cm="1">
        <f t="array" ref="AB3229">_xlfn.SWITCH(U3229,"夏",122,"冬",90,"春",153,"秋",153,0)</f>
        <v>153</v>
      </c>
      <c r="AC3229" s="16">
        <f t="shared" si="313"/>
        <v>0</v>
      </c>
      <c r="AD3229" s="5">
        <f>IFERROR(AA3229/D3229,0)</f>
        <v>0</v>
      </c>
      <c r="AE3229" s="15">
        <f t="shared" si="314"/>
        <v>0.41917808219178082</v>
      </c>
      <c r="AF3229" s="5">
        <f>IFERROR(AD3229*AE3229*48,0)</f>
        <v>0</v>
      </c>
    </row>
    <row r="3230" spans="1:32" x14ac:dyDescent="0.15">
      <c r="A3230" s="8">
        <v>45752</v>
      </c>
      <c r="B3230" s="1" t="s">
        <v>50</v>
      </c>
      <c r="C3230" s="1" t="s">
        <v>58</v>
      </c>
      <c r="D3230" s="1">
        <v>142.75</v>
      </c>
      <c r="E3230" s="6">
        <v>3.13</v>
      </c>
      <c r="F3230" s="10">
        <v>0.47916666666666702</v>
      </c>
      <c r="G3230" s="1">
        <v>22.3</v>
      </c>
      <c r="H3230" s="1">
        <v>51</v>
      </c>
      <c r="I3230" s="1">
        <v>22.5</v>
      </c>
      <c r="J3230" s="1">
        <v>0.12</v>
      </c>
      <c r="K3230" s="1">
        <v>558</v>
      </c>
      <c r="L3230" s="1">
        <v>315</v>
      </c>
      <c r="M3230" s="6">
        <f t="shared" si="316"/>
        <v>22.572354732608915</v>
      </c>
      <c r="N3230" s="1">
        <v>0</v>
      </c>
      <c r="O3230" s="1">
        <v>0</v>
      </c>
      <c r="P3230" s="12">
        <f t="shared" si="310"/>
        <v>0</v>
      </c>
      <c r="Q3230" s="1">
        <v>0</v>
      </c>
      <c r="R3230" s="1">
        <v>0</v>
      </c>
      <c r="S3230" s="1">
        <v>0</v>
      </c>
      <c r="T3230" s="1">
        <v>0</v>
      </c>
      <c r="U3230" s="4" t="s">
        <v>34</v>
      </c>
      <c r="V3230">
        <v>0.49</v>
      </c>
      <c r="W3230">
        <v>0.4</v>
      </c>
      <c r="X3230">
        <v>0.75</v>
      </c>
      <c r="Y3230">
        <v>2.38</v>
      </c>
      <c r="Z3230">
        <v>0.25</v>
      </c>
      <c r="AA3230" s="5">
        <f t="shared" si="312"/>
        <v>0</v>
      </c>
      <c r="AB3230" s="15" cm="1">
        <f t="array" ref="AB3230">_xlfn.SWITCH(U3230,"夏",122,"冬",90,"春",153,"秋",153,0)</f>
        <v>153</v>
      </c>
      <c r="AC3230" s="16">
        <f t="shared" si="313"/>
        <v>0</v>
      </c>
      <c r="AD3230" s="5">
        <f>IFERROR(AA3230/D3230,0)</f>
        <v>0</v>
      </c>
      <c r="AE3230" s="15">
        <f t="shared" si="314"/>
        <v>0.41917808219178082</v>
      </c>
      <c r="AF3230" s="5">
        <f>IFERROR(AD3230*AE3230*48,0)</f>
        <v>0</v>
      </c>
    </row>
    <row r="3231" spans="1:32" x14ac:dyDescent="0.15">
      <c r="A3231" s="8">
        <v>45752</v>
      </c>
      <c r="B3231" s="1" t="s">
        <v>50</v>
      </c>
      <c r="C3231" s="1" t="s">
        <v>58</v>
      </c>
      <c r="D3231" s="1">
        <v>142.75</v>
      </c>
      <c r="E3231" s="6">
        <v>3.13</v>
      </c>
      <c r="F3231" s="10">
        <v>0.5</v>
      </c>
      <c r="G3231" s="1">
        <v>22.8</v>
      </c>
      <c r="H3231" s="1">
        <v>49</v>
      </c>
      <c r="I3231" s="1">
        <v>23</v>
      </c>
      <c r="J3231" s="1">
        <v>0.13</v>
      </c>
      <c r="K3231" s="1">
        <v>435</v>
      </c>
      <c r="L3231" s="1">
        <v>335</v>
      </c>
      <c r="M3231" s="6">
        <f t="shared" si="316"/>
        <v>23.075529382119498</v>
      </c>
      <c r="N3231" s="1">
        <v>0</v>
      </c>
      <c r="O3231" s="1">
        <v>0</v>
      </c>
      <c r="P3231" s="12">
        <f t="shared" si="310"/>
        <v>0</v>
      </c>
      <c r="Q3231" s="1">
        <v>0</v>
      </c>
      <c r="R3231" s="1">
        <v>0</v>
      </c>
      <c r="S3231" s="1">
        <v>0</v>
      </c>
      <c r="T3231" s="1">
        <v>0</v>
      </c>
      <c r="U3231" s="4" t="s">
        <v>34</v>
      </c>
      <c r="V3231">
        <v>0.49</v>
      </c>
      <c r="W3231">
        <v>0.4</v>
      </c>
      <c r="X3231">
        <v>0.75</v>
      </c>
      <c r="Y3231">
        <v>2.38</v>
      </c>
      <c r="Z3231">
        <v>0.25</v>
      </c>
      <c r="AA3231" s="5">
        <f t="shared" si="312"/>
        <v>0</v>
      </c>
      <c r="AB3231" s="15" cm="1">
        <f t="array" ref="AB3231">_xlfn.SWITCH(U3231,"夏",122,"冬",90,"春",153,"秋",153,0)</f>
        <v>153</v>
      </c>
      <c r="AC3231" s="16">
        <f t="shared" si="313"/>
        <v>0</v>
      </c>
      <c r="AD3231" s="5">
        <f>IFERROR(AA3231/D3231,0)</f>
        <v>0</v>
      </c>
      <c r="AE3231" s="15">
        <f t="shared" si="314"/>
        <v>0.41917808219178082</v>
      </c>
      <c r="AF3231" s="5">
        <f>IFERROR(AD3231*AE3231*48,0)</f>
        <v>0</v>
      </c>
    </row>
    <row r="3232" spans="1:32" x14ac:dyDescent="0.15">
      <c r="A3232" s="8">
        <v>45752</v>
      </c>
      <c r="B3232" s="1" t="s">
        <v>50</v>
      </c>
      <c r="C3232" s="1" t="s">
        <v>58</v>
      </c>
      <c r="D3232" s="1">
        <v>142.75</v>
      </c>
      <c r="E3232" s="6">
        <v>3.13</v>
      </c>
      <c r="F3232" s="10">
        <v>0.52083333333333304</v>
      </c>
      <c r="G3232" s="1">
        <v>23.3</v>
      </c>
      <c r="H3232" s="1">
        <v>47</v>
      </c>
      <c r="I3232" s="1">
        <v>23.5</v>
      </c>
      <c r="J3232" s="1">
        <v>0.14000000000000001</v>
      </c>
      <c r="K3232" s="1">
        <v>415</v>
      </c>
      <c r="L3232" s="1">
        <v>355</v>
      </c>
      <c r="M3232" s="6">
        <f t="shared" si="316"/>
        <v>23.578563805458145</v>
      </c>
      <c r="N3232" s="1">
        <v>0</v>
      </c>
      <c r="O3232" s="1">
        <v>0</v>
      </c>
      <c r="P3232" s="12">
        <f t="shared" si="310"/>
        <v>0</v>
      </c>
      <c r="Q3232" s="1">
        <v>0</v>
      </c>
      <c r="R3232" s="1">
        <v>0</v>
      </c>
      <c r="S3232" s="1">
        <v>0</v>
      </c>
      <c r="T3232" s="1">
        <v>0</v>
      </c>
      <c r="U3232" s="4" t="s">
        <v>34</v>
      </c>
      <c r="V3232">
        <v>0.49</v>
      </c>
      <c r="W3232">
        <v>0.4</v>
      </c>
      <c r="X3232">
        <v>0.75</v>
      </c>
      <c r="Y3232">
        <v>2.38</v>
      </c>
      <c r="Z3232">
        <v>0.25</v>
      </c>
      <c r="AA3232" s="5">
        <f t="shared" si="312"/>
        <v>0</v>
      </c>
      <c r="AB3232" s="15" cm="1">
        <f t="array" ref="AB3232">_xlfn.SWITCH(U3232,"夏",122,"冬",90,"春",153,"秋",153,0)</f>
        <v>153</v>
      </c>
      <c r="AC3232" s="16">
        <f t="shared" si="313"/>
        <v>0</v>
      </c>
      <c r="AD3232" s="5">
        <f>IFERROR(AA3232/D3232,0)</f>
        <v>0</v>
      </c>
      <c r="AE3232" s="15">
        <f t="shared" si="314"/>
        <v>0.41917808219178082</v>
      </c>
      <c r="AF3232" s="5">
        <f>IFERROR(AD3232*AE3232*48,0)</f>
        <v>0</v>
      </c>
    </row>
    <row r="3233" spans="1:32" x14ac:dyDescent="0.15">
      <c r="A3233" s="8">
        <v>45752</v>
      </c>
      <c r="B3233" s="1" t="s">
        <v>50</v>
      </c>
      <c r="C3233" s="1" t="s">
        <v>58</v>
      </c>
      <c r="D3233" s="1">
        <v>142.75</v>
      </c>
      <c r="E3233" s="6">
        <v>3.13</v>
      </c>
      <c r="F3233" s="10">
        <v>0.54166666666666696</v>
      </c>
      <c r="G3233" s="1">
        <v>23.8</v>
      </c>
      <c r="H3233" s="1">
        <v>45</v>
      </c>
      <c r="I3233" s="1">
        <v>24</v>
      </c>
      <c r="J3233" s="1">
        <v>0.15</v>
      </c>
      <c r="K3233" s="1">
        <v>410</v>
      </c>
      <c r="L3233" s="1">
        <v>375</v>
      </c>
      <c r="M3233" s="6">
        <f t="shared" si="316"/>
        <v>24.081470469319868</v>
      </c>
      <c r="N3233" s="1">
        <v>0</v>
      </c>
      <c r="O3233" s="1">
        <v>0</v>
      </c>
      <c r="P3233" s="12">
        <f t="shared" si="310"/>
        <v>0</v>
      </c>
      <c r="Q3233" s="1">
        <v>0</v>
      </c>
      <c r="R3233" s="1">
        <v>0</v>
      </c>
      <c r="S3233" s="1">
        <v>0</v>
      </c>
      <c r="T3233" s="1">
        <v>0</v>
      </c>
      <c r="U3233" s="4" t="s">
        <v>34</v>
      </c>
      <c r="V3233">
        <v>0.49</v>
      </c>
      <c r="W3233">
        <v>0.4</v>
      </c>
      <c r="X3233">
        <v>0.75</v>
      </c>
      <c r="Y3233">
        <v>2.38</v>
      </c>
      <c r="Z3233">
        <v>0.25</v>
      </c>
      <c r="AA3233" s="5">
        <f t="shared" si="312"/>
        <v>0</v>
      </c>
      <c r="AB3233" s="15" cm="1">
        <f t="array" ref="AB3233">_xlfn.SWITCH(U3233,"夏",122,"冬",90,"春",153,"秋",153,0)</f>
        <v>153</v>
      </c>
      <c r="AC3233" s="16">
        <f t="shared" si="313"/>
        <v>0</v>
      </c>
      <c r="AD3233" s="5">
        <f>IFERROR(AA3233/D3233,0)</f>
        <v>0</v>
      </c>
      <c r="AE3233" s="15">
        <f t="shared" si="314"/>
        <v>0.41917808219178082</v>
      </c>
      <c r="AF3233" s="5">
        <f>IFERROR(AD3233*AE3233*48,0)</f>
        <v>0</v>
      </c>
    </row>
    <row r="3234" spans="1:32" x14ac:dyDescent="0.15">
      <c r="A3234" s="8">
        <v>45752</v>
      </c>
      <c r="B3234" s="1" t="s">
        <v>50</v>
      </c>
      <c r="C3234" s="1" t="s">
        <v>58</v>
      </c>
      <c r="D3234" s="1">
        <v>142.75</v>
      </c>
      <c r="E3234" s="6">
        <v>3.13</v>
      </c>
      <c r="F3234" s="10">
        <v>0.5625</v>
      </c>
      <c r="G3234" s="1">
        <v>24.3</v>
      </c>
      <c r="H3234" s="1">
        <v>43</v>
      </c>
      <c r="I3234" s="1">
        <v>24.5</v>
      </c>
      <c r="J3234" s="1">
        <v>0.16</v>
      </c>
      <c r="K3234" s="1">
        <v>409</v>
      </c>
      <c r="L3234" s="1">
        <v>395</v>
      </c>
      <c r="M3234" s="6">
        <f t="shared" si="316"/>
        <v>24.584259948742442</v>
      </c>
      <c r="N3234" s="1">
        <v>0</v>
      </c>
      <c r="O3234" s="1">
        <v>0</v>
      </c>
      <c r="P3234" s="12">
        <f t="shared" si="310"/>
        <v>0</v>
      </c>
      <c r="Q3234" s="1">
        <v>0</v>
      </c>
      <c r="R3234" s="1">
        <v>0</v>
      </c>
      <c r="S3234" s="1">
        <v>0</v>
      </c>
      <c r="T3234" s="1">
        <v>0</v>
      </c>
      <c r="U3234" s="4" t="s">
        <v>34</v>
      </c>
      <c r="V3234">
        <v>0.49</v>
      </c>
      <c r="W3234">
        <v>0.4</v>
      </c>
      <c r="X3234">
        <v>0.75</v>
      </c>
      <c r="Y3234">
        <v>2.38</v>
      </c>
      <c r="Z3234">
        <v>0.25</v>
      </c>
      <c r="AA3234" s="5">
        <f t="shared" si="312"/>
        <v>0</v>
      </c>
      <c r="AB3234" s="15" cm="1">
        <f t="array" ref="AB3234">_xlfn.SWITCH(U3234,"夏",122,"冬",90,"春",153,"秋",153,0)</f>
        <v>153</v>
      </c>
      <c r="AC3234" s="16">
        <f t="shared" si="313"/>
        <v>0</v>
      </c>
      <c r="AD3234" s="5">
        <f>IFERROR(AA3234/D3234,0)</f>
        <v>0</v>
      </c>
      <c r="AE3234" s="15">
        <f t="shared" si="314"/>
        <v>0.41917808219178082</v>
      </c>
      <c r="AF3234" s="5">
        <f>IFERROR(AD3234*AE3234*48,0)</f>
        <v>0</v>
      </c>
    </row>
    <row r="3235" spans="1:32" x14ac:dyDescent="0.15">
      <c r="A3235" s="8">
        <v>45752</v>
      </c>
      <c r="B3235" s="1" t="s">
        <v>50</v>
      </c>
      <c r="C3235" s="1" t="s">
        <v>58</v>
      </c>
      <c r="D3235" s="1">
        <v>142.75</v>
      </c>
      <c r="E3235" s="6">
        <v>3.13</v>
      </c>
      <c r="F3235" s="10">
        <v>0.58333333333333304</v>
      </c>
      <c r="G3235" s="1">
        <v>24.8</v>
      </c>
      <c r="H3235" s="1">
        <v>41</v>
      </c>
      <c r="I3235" s="1">
        <v>25</v>
      </c>
      <c r="J3235" s="1">
        <v>0.17</v>
      </c>
      <c r="K3235" s="1">
        <v>425</v>
      </c>
      <c r="L3235" s="1">
        <v>415</v>
      </c>
      <c r="M3235" s="6">
        <f t="shared" si="316"/>
        <v>25.086941318934919</v>
      </c>
      <c r="N3235" s="1">
        <v>0</v>
      </c>
      <c r="O3235" s="1">
        <v>0</v>
      </c>
      <c r="P3235" s="12">
        <f t="shared" si="310"/>
        <v>0</v>
      </c>
      <c r="Q3235" s="1">
        <v>0</v>
      </c>
      <c r="R3235" s="1">
        <v>0</v>
      </c>
      <c r="S3235" s="1">
        <v>0</v>
      </c>
      <c r="T3235" s="1">
        <v>0</v>
      </c>
      <c r="U3235" s="4" t="s">
        <v>34</v>
      </c>
      <c r="V3235">
        <v>0.49</v>
      </c>
      <c r="W3235">
        <v>0.4</v>
      </c>
      <c r="X3235">
        <v>0.75</v>
      </c>
      <c r="Y3235">
        <v>2.38</v>
      </c>
      <c r="Z3235">
        <v>0.25</v>
      </c>
      <c r="AA3235" s="5">
        <f t="shared" si="312"/>
        <v>0</v>
      </c>
      <c r="AB3235" s="15" cm="1">
        <f t="array" ref="AB3235">_xlfn.SWITCH(U3235,"夏",122,"冬",90,"春",153,"秋",153,0)</f>
        <v>153</v>
      </c>
      <c r="AC3235" s="16">
        <f t="shared" si="313"/>
        <v>0</v>
      </c>
      <c r="AD3235" s="5">
        <f>IFERROR(AA3235/D3235,0)</f>
        <v>0</v>
      </c>
      <c r="AE3235" s="15">
        <f t="shared" si="314"/>
        <v>0.41917808219178082</v>
      </c>
      <c r="AF3235" s="5">
        <f>IFERROR(AD3235*AE3235*48,0)</f>
        <v>0</v>
      </c>
    </row>
    <row r="3236" spans="1:32" x14ac:dyDescent="0.15">
      <c r="A3236" s="8">
        <v>45752</v>
      </c>
      <c r="B3236" s="1" t="s">
        <v>50</v>
      </c>
      <c r="C3236" s="1" t="s">
        <v>58</v>
      </c>
      <c r="D3236" s="1">
        <v>142.75</v>
      </c>
      <c r="E3236" s="6">
        <v>3.13</v>
      </c>
      <c r="F3236" s="10">
        <v>0.60416666666666696</v>
      </c>
      <c r="G3236" s="1">
        <v>25.3</v>
      </c>
      <c r="H3236" s="1">
        <v>39</v>
      </c>
      <c r="I3236" s="1">
        <v>25.5</v>
      </c>
      <c r="J3236" s="1">
        <v>0.18</v>
      </c>
      <c r="K3236" s="1">
        <v>452</v>
      </c>
      <c r="L3236" s="1">
        <v>435</v>
      </c>
      <c r="M3236" s="6">
        <f t="shared" si="316"/>
        <v>25.589522447374009</v>
      </c>
      <c r="N3236" s="1">
        <v>0</v>
      </c>
      <c r="O3236" s="1">
        <v>0</v>
      </c>
      <c r="P3236" s="12">
        <f t="shared" si="310"/>
        <v>0</v>
      </c>
      <c r="Q3236" s="1">
        <v>0</v>
      </c>
      <c r="R3236" s="1">
        <v>0</v>
      </c>
      <c r="S3236" s="1">
        <v>0</v>
      </c>
      <c r="T3236" s="1">
        <v>0</v>
      </c>
      <c r="U3236" s="4" t="s">
        <v>34</v>
      </c>
      <c r="V3236">
        <v>0.49</v>
      </c>
      <c r="W3236">
        <v>0.4</v>
      </c>
      <c r="X3236">
        <v>0.75</v>
      </c>
      <c r="Y3236">
        <v>2.38</v>
      </c>
      <c r="Z3236">
        <v>0.25</v>
      </c>
      <c r="AA3236" s="5">
        <f t="shared" si="312"/>
        <v>0</v>
      </c>
      <c r="AB3236" s="15" cm="1">
        <f t="array" ref="AB3236">_xlfn.SWITCH(U3236,"夏",122,"冬",90,"春",153,"秋",153,0)</f>
        <v>153</v>
      </c>
      <c r="AC3236" s="16">
        <f t="shared" si="313"/>
        <v>0</v>
      </c>
      <c r="AD3236" s="5">
        <f>IFERROR(AA3236/D3236,0)</f>
        <v>0</v>
      </c>
      <c r="AE3236" s="15">
        <f t="shared" si="314"/>
        <v>0.41917808219178082</v>
      </c>
      <c r="AF3236" s="5">
        <f>IFERROR(AD3236*AE3236*48,0)</f>
        <v>0</v>
      </c>
    </row>
    <row r="3237" spans="1:32" x14ac:dyDescent="0.15">
      <c r="A3237" s="8">
        <v>45752</v>
      </c>
      <c r="B3237" s="1" t="s">
        <v>50</v>
      </c>
      <c r="C3237" s="1" t="s">
        <v>58</v>
      </c>
      <c r="D3237" s="1">
        <v>142.75</v>
      </c>
      <c r="E3237" s="6">
        <v>3.13</v>
      </c>
      <c r="F3237" s="10">
        <v>0.625</v>
      </c>
      <c r="G3237" s="1">
        <v>25.8</v>
      </c>
      <c r="H3237" s="1">
        <v>37</v>
      </c>
      <c r="I3237" s="1">
        <v>26</v>
      </c>
      <c r="J3237" s="1">
        <v>0.19</v>
      </c>
      <c r="K3237" s="1">
        <v>478</v>
      </c>
      <c r="L3237" s="1">
        <v>455</v>
      </c>
      <c r="M3237" s="6">
        <f t="shared" si="316"/>
        <v>26.092010215708967</v>
      </c>
      <c r="N3237" s="1">
        <v>0</v>
      </c>
      <c r="O3237" s="1">
        <v>0</v>
      </c>
      <c r="P3237" s="12">
        <f t="shared" ref="P3237:P3300" si="317">IF(O3237=0,0,ROUND(MIN(MAX((K3237-400)/(320*E3237*IF(C3237="公共教室",0.95,IF(C3237="建筑专教",0.85,IF(C3237="阶梯教室",1.15,1)))),0),2),2))</f>
        <v>0</v>
      </c>
      <c r="Q3237" s="1">
        <v>0</v>
      </c>
      <c r="R3237" s="1">
        <v>0</v>
      </c>
      <c r="S3237" s="1">
        <v>0</v>
      </c>
      <c r="T3237" s="1">
        <v>0</v>
      </c>
      <c r="U3237" s="4" t="s">
        <v>34</v>
      </c>
      <c r="V3237">
        <v>0.49</v>
      </c>
      <c r="W3237">
        <v>0.4</v>
      </c>
      <c r="X3237">
        <v>0.75</v>
      </c>
      <c r="Y3237">
        <v>2.38</v>
      </c>
      <c r="Z3237">
        <v>0.25</v>
      </c>
      <c r="AA3237" s="5">
        <f t="shared" si="312"/>
        <v>0</v>
      </c>
      <c r="AB3237" s="15" cm="1">
        <f t="array" ref="AB3237">_xlfn.SWITCH(U3237,"夏",122,"冬",90,"春",153,"秋",153,0)</f>
        <v>153</v>
      </c>
      <c r="AC3237" s="16">
        <f t="shared" si="313"/>
        <v>0</v>
      </c>
      <c r="AD3237" s="5">
        <f>IFERROR(AA3237/D3237,0)</f>
        <v>0</v>
      </c>
      <c r="AE3237" s="15">
        <f t="shared" si="314"/>
        <v>0.41917808219178082</v>
      </c>
      <c r="AF3237" s="5">
        <f>IFERROR(AD3237*AE3237*48,0)</f>
        <v>0</v>
      </c>
    </row>
    <row r="3238" spans="1:32" x14ac:dyDescent="0.15">
      <c r="A3238" s="8">
        <v>45752</v>
      </c>
      <c r="B3238" s="1" t="s">
        <v>50</v>
      </c>
      <c r="C3238" s="1" t="s">
        <v>58</v>
      </c>
      <c r="D3238" s="1">
        <v>142.75</v>
      </c>
      <c r="E3238" s="6">
        <v>3.13</v>
      </c>
      <c r="F3238" s="10">
        <v>0.64583333333333304</v>
      </c>
      <c r="G3238" s="1">
        <v>26.3</v>
      </c>
      <c r="H3238" s="1">
        <v>35</v>
      </c>
      <c r="I3238" s="1">
        <v>26.5</v>
      </c>
      <c r="J3238" s="1">
        <v>0.2</v>
      </c>
      <c r="K3238" s="1">
        <v>505</v>
      </c>
      <c r="L3238" s="1">
        <v>475</v>
      </c>
      <c r="M3238" s="6">
        <f t="shared" si="316"/>
        <v>26.594410691168775</v>
      </c>
      <c r="N3238" s="1">
        <v>0</v>
      </c>
      <c r="O3238" s="1">
        <v>0</v>
      </c>
      <c r="P3238" s="12">
        <f t="shared" si="317"/>
        <v>0</v>
      </c>
      <c r="Q3238" s="1">
        <v>0</v>
      </c>
      <c r="R3238" s="1">
        <v>0</v>
      </c>
      <c r="S3238" s="1">
        <v>0</v>
      </c>
      <c r="T3238" s="1">
        <v>0</v>
      </c>
      <c r="U3238" s="4" t="s">
        <v>34</v>
      </c>
      <c r="V3238">
        <v>0.49</v>
      </c>
      <c r="W3238">
        <v>0.4</v>
      </c>
      <c r="X3238">
        <v>0.75</v>
      </c>
      <c r="Y3238">
        <v>2.38</v>
      </c>
      <c r="Z3238">
        <v>0.25</v>
      </c>
      <c r="AA3238" s="5">
        <f t="shared" si="312"/>
        <v>0</v>
      </c>
      <c r="AB3238" s="15" cm="1">
        <f t="array" ref="AB3238">_xlfn.SWITCH(U3238,"夏",122,"冬",90,"春",153,"秋",153,0)</f>
        <v>153</v>
      </c>
      <c r="AC3238" s="16">
        <f t="shared" si="313"/>
        <v>0</v>
      </c>
      <c r="AD3238" s="5">
        <f>IFERROR(AA3238/D3238,0)</f>
        <v>0</v>
      </c>
      <c r="AE3238" s="15">
        <f t="shared" si="314"/>
        <v>0.41917808219178082</v>
      </c>
      <c r="AF3238" s="5">
        <f>IFERROR(AD3238*AE3238*48,0)</f>
        <v>0</v>
      </c>
    </row>
    <row r="3239" spans="1:32" x14ac:dyDescent="0.15">
      <c r="A3239" s="8">
        <v>45752</v>
      </c>
      <c r="B3239" s="1" t="s">
        <v>50</v>
      </c>
      <c r="C3239" s="1" t="s">
        <v>58</v>
      </c>
      <c r="D3239" s="1">
        <v>142.75</v>
      </c>
      <c r="E3239" s="6">
        <v>3.13</v>
      </c>
      <c r="F3239" s="10">
        <v>0.66666666666666696</v>
      </c>
      <c r="G3239" s="1">
        <v>26.8</v>
      </c>
      <c r="H3239" s="1">
        <v>33</v>
      </c>
      <c r="I3239" s="1">
        <v>27</v>
      </c>
      <c r="J3239" s="1">
        <v>0.21</v>
      </c>
      <c r="K3239" s="1">
        <v>532</v>
      </c>
      <c r="L3239" s="1">
        <v>495</v>
      </c>
      <c r="M3239" s="6">
        <f t="shared" si="316"/>
        <v>27.09672926092469</v>
      </c>
      <c r="N3239" s="1">
        <v>0</v>
      </c>
      <c r="O3239" s="1">
        <v>0</v>
      </c>
      <c r="P3239" s="12">
        <f t="shared" si="317"/>
        <v>0</v>
      </c>
      <c r="Q3239" s="1">
        <v>0</v>
      </c>
      <c r="R3239" s="1">
        <v>0</v>
      </c>
      <c r="S3239" s="1">
        <v>0</v>
      </c>
      <c r="T3239" s="1">
        <v>0</v>
      </c>
      <c r="U3239" s="4" t="s">
        <v>34</v>
      </c>
      <c r="V3239">
        <v>0.49</v>
      </c>
      <c r="W3239">
        <v>0.4</v>
      </c>
      <c r="X3239">
        <v>0.75</v>
      </c>
      <c r="Y3239">
        <v>2.38</v>
      </c>
      <c r="Z3239">
        <v>0.25</v>
      </c>
      <c r="AA3239" s="5">
        <f t="shared" si="312"/>
        <v>0</v>
      </c>
      <c r="AB3239" s="15" cm="1">
        <f t="array" ref="AB3239">_xlfn.SWITCH(U3239,"夏",122,"冬",90,"春",153,"秋",153,0)</f>
        <v>153</v>
      </c>
      <c r="AC3239" s="16">
        <f t="shared" si="313"/>
        <v>0</v>
      </c>
      <c r="AD3239" s="5">
        <f>IFERROR(AA3239/D3239,0)</f>
        <v>0</v>
      </c>
      <c r="AE3239" s="15">
        <f t="shared" si="314"/>
        <v>0.41917808219178082</v>
      </c>
      <c r="AF3239" s="5">
        <f>IFERROR(AD3239*AE3239*48,0)</f>
        <v>0</v>
      </c>
    </row>
    <row r="3240" spans="1:32" x14ac:dyDescent="0.15">
      <c r="A3240" s="8">
        <v>45752</v>
      </c>
      <c r="B3240" s="1" t="s">
        <v>50</v>
      </c>
      <c r="C3240" s="1" t="s">
        <v>58</v>
      </c>
      <c r="D3240" s="1">
        <v>142.75</v>
      </c>
      <c r="E3240" s="6">
        <v>3.13</v>
      </c>
      <c r="F3240" s="10">
        <v>0.6875</v>
      </c>
      <c r="G3240" s="1">
        <v>27.3</v>
      </c>
      <c r="H3240" s="1">
        <v>31</v>
      </c>
      <c r="I3240" s="1">
        <v>27.5</v>
      </c>
      <c r="J3240" s="1">
        <v>0.22</v>
      </c>
      <c r="K3240" s="1">
        <v>558</v>
      </c>
      <c r="L3240" s="1">
        <v>515</v>
      </c>
      <c r="M3240" s="6">
        <f t="shared" si="316"/>
        <v>27.598970738814899</v>
      </c>
      <c r="N3240" s="1">
        <v>0</v>
      </c>
      <c r="O3240" s="1">
        <v>0</v>
      </c>
      <c r="P3240" s="12">
        <f t="shared" si="317"/>
        <v>0</v>
      </c>
      <c r="Q3240" s="1">
        <v>0</v>
      </c>
      <c r="R3240" s="1">
        <v>0</v>
      </c>
      <c r="S3240" s="1">
        <v>0</v>
      </c>
      <c r="T3240" s="1">
        <v>0</v>
      </c>
      <c r="U3240" s="4" t="s">
        <v>34</v>
      </c>
      <c r="V3240">
        <v>0.49</v>
      </c>
      <c r="W3240">
        <v>0.4</v>
      </c>
      <c r="X3240">
        <v>0.75</v>
      </c>
      <c r="Y3240">
        <v>2.38</v>
      </c>
      <c r="Z3240">
        <v>0.25</v>
      </c>
      <c r="AA3240" s="5">
        <f t="shared" ref="AA3240:AA3303" si="318">R3240+S3240+T3240</f>
        <v>0</v>
      </c>
      <c r="AB3240" s="15" cm="1">
        <f t="array" ref="AB3240">_xlfn.SWITCH(U3240,"夏",122,"冬",90,"春",153,"秋",153,0)</f>
        <v>153</v>
      </c>
      <c r="AC3240" s="16">
        <f t="shared" ref="AC3240:AC3303" si="319">AA3240*AB3240</f>
        <v>0</v>
      </c>
      <c r="AD3240" s="5">
        <f>IFERROR(AA3240/D3240,0)</f>
        <v>0</v>
      </c>
      <c r="AE3240" s="15">
        <f t="shared" ref="AE3240:AE3303" si="320">IF(U3240="夏",122/365,IF(U3240="冬",90/365,IF(OR(U3240="春",U3240="秋"),153/365,0)))</f>
        <v>0.41917808219178082</v>
      </c>
      <c r="AF3240" s="5">
        <f>IFERROR(AD3240*AE3240*48,0)</f>
        <v>0</v>
      </c>
    </row>
    <row r="3241" spans="1:32" x14ac:dyDescent="0.15">
      <c r="A3241" s="8">
        <v>45752</v>
      </c>
      <c r="B3241" s="1" t="s">
        <v>50</v>
      </c>
      <c r="C3241" s="1" t="s">
        <v>58</v>
      </c>
      <c r="D3241" s="1">
        <v>142.75</v>
      </c>
      <c r="E3241" s="6">
        <v>3.13</v>
      </c>
      <c r="F3241" s="10">
        <v>0.70833333333333304</v>
      </c>
      <c r="G3241" s="1">
        <v>27.8</v>
      </c>
      <c r="H3241" s="1">
        <v>29</v>
      </c>
      <c r="I3241" s="1">
        <v>28</v>
      </c>
      <c r="J3241" s="1">
        <v>0.23</v>
      </c>
      <c r="K3241" s="1">
        <v>585</v>
      </c>
      <c r="L3241" s="1">
        <v>535</v>
      </c>
      <c r="M3241" s="6">
        <f t="shared" si="316"/>
        <v>28.101139451117376</v>
      </c>
      <c r="N3241" s="1">
        <v>0</v>
      </c>
      <c r="O3241" s="1">
        <v>0</v>
      </c>
      <c r="P3241" s="12">
        <f t="shared" si="317"/>
        <v>0</v>
      </c>
      <c r="Q3241" s="1">
        <v>0</v>
      </c>
      <c r="R3241" s="1">
        <v>0</v>
      </c>
      <c r="S3241" s="1">
        <v>0</v>
      </c>
      <c r="T3241" s="1">
        <v>0</v>
      </c>
      <c r="U3241" s="4" t="s">
        <v>34</v>
      </c>
      <c r="V3241">
        <v>0.49</v>
      </c>
      <c r="W3241">
        <v>0.4</v>
      </c>
      <c r="X3241">
        <v>0.75</v>
      </c>
      <c r="Y3241">
        <v>2.38</v>
      </c>
      <c r="Z3241">
        <v>0.25</v>
      </c>
      <c r="AA3241" s="5">
        <f t="shared" si="318"/>
        <v>0</v>
      </c>
      <c r="AB3241" s="15" cm="1">
        <f t="array" ref="AB3241">_xlfn.SWITCH(U3241,"夏",122,"冬",90,"春",153,"秋",153,0)</f>
        <v>153</v>
      </c>
      <c r="AC3241" s="16">
        <f t="shared" si="319"/>
        <v>0</v>
      </c>
      <c r="AD3241" s="5">
        <f>IFERROR(AA3241/D3241,0)</f>
        <v>0</v>
      </c>
      <c r="AE3241" s="15">
        <f t="shared" si="320"/>
        <v>0.41917808219178082</v>
      </c>
      <c r="AF3241" s="5">
        <f>IFERROR(AD3241*AE3241*48,0)</f>
        <v>0</v>
      </c>
    </row>
    <row r="3242" spans="1:32" x14ac:dyDescent="0.15">
      <c r="A3242" s="8">
        <v>45752</v>
      </c>
      <c r="B3242" s="1" t="s">
        <v>50</v>
      </c>
      <c r="C3242" s="1" t="s">
        <v>58</v>
      </c>
      <c r="D3242" s="1">
        <v>142.75</v>
      </c>
      <c r="E3242" s="6">
        <v>3.13</v>
      </c>
      <c r="F3242" s="10">
        <v>0.72916666666666696</v>
      </c>
      <c r="G3242" s="1">
        <v>28.3</v>
      </c>
      <c r="H3242" s="1">
        <v>27</v>
      </c>
      <c r="I3242" s="1">
        <v>28.5</v>
      </c>
      <c r="J3242" s="1">
        <v>0.24</v>
      </c>
      <c r="K3242" s="1">
        <v>512</v>
      </c>
      <c r="L3242" s="1">
        <v>555</v>
      </c>
      <c r="M3242" s="6">
        <f t="shared" si="316"/>
        <v>28.603239306229966</v>
      </c>
      <c r="N3242" s="1">
        <v>0</v>
      </c>
      <c r="O3242" s="1">
        <v>0</v>
      </c>
      <c r="P3242" s="12">
        <f t="shared" si="317"/>
        <v>0</v>
      </c>
      <c r="Q3242" s="1">
        <v>0</v>
      </c>
      <c r="R3242" s="1">
        <v>0</v>
      </c>
      <c r="S3242" s="1">
        <v>0</v>
      </c>
      <c r="T3242" s="1">
        <v>0</v>
      </c>
      <c r="U3242" s="4" t="s">
        <v>34</v>
      </c>
      <c r="V3242">
        <v>0.49</v>
      </c>
      <c r="W3242">
        <v>0.4</v>
      </c>
      <c r="X3242">
        <v>0.75</v>
      </c>
      <c r="Y3242">
        <v>2.38</v>
      </c>
      <c r="Z3242">
        <v>0.25</v>
      </c>
      <c r="AA3242" s="5">
        <f t="shared" si="318"/>
        <v>0</v>
      </c>
      <c r="AB3242" s="15" cm="1">
        <f t="array" ref="AB3242">_xlfn.SWITCH(U3242,"夏",122,"冬",90,"春",153,"秋",153,0)</f>
        <v>153</v>
      </c>
      <c r="AC3242" s="16">
        <f t="shared" si="319"/>
        <v>0</v>
      </c>
      <c r="AD3242" s="5">
        <f>IFERROR(AA3242/D3242,0)</f>
        <v>0</v>
      </c>
      <c r="AE3242" s="15">
        <f t="shared" si="320"/>
        <v>0.41917808219178082</v>
      </c>
      <c r="AF3242" s="5">
        <f>IFERROR(AD3242*AE3242*48,0)</f>
        <v>0</v>
      </c>
    </row>
    <row r="3243" spans="1:32" x14ac:dyDescent="0.15">
      <c r="A3243" s="8">
        <v>45752</v>
      </c>
      <c r="B3243" s="1" t="s">
        <v>50</v>
      </c>
      <c r="C3243" s="1" t="s">
        <v>58</v>
      </c>
      <c r="D3243" s="1">
        <v>142.75</v>
      </c>
      <c r="E3243" s="6">
        <v>3.13</v>
      </c>
      <c r="F3243" s="10">
        <v>0.75</v>
      </c>
      <c r="G3243" s="1">
        <v>28.8</v>
      </c>
      <c r="H3243" s="1">
        <v>25</v>
      </c>
      <c r="I3243" s="1">
        <v>29</v>
      </c>
      <c r="J3243" s="1">
        <v>0.25</v>
      </c>
      <c r="K3243" s="1">
        <v>438</v>
      </c>
      <c r="L3243" s="1">
        <v>575</v>
      </c>
      <c r="M3243" s="6">
        <f t="shared" si="316"/>
        <v>29.105273851822346</v>
      </c>
      <c r="N3243" s="1">
        <v>0</v>
      </c>
      <c r="O3243" s="1">
        <v>0</v>
      </c>
      <c r="P3243" s="12">
        <f t="shared" si="317"/>
        <v>0</v>
      </c>
      <c r="Q3243" s="1">
        <v>0</v>
      </c>
      <c r="R3243" s="1">
        <v>0</v>
      </c>
      <c r="S3243" s="1">
        <v>0</v>
      </c>
      <c r="T3243" s="1">
        <v>0</v>
      </c>
      <c r="U3243" s="4" t="s">
        <v>34</v>
      </c>
      <c r="V3243">
        <v>0.49</v>
      </c>
      <c r="W3243">
        <v>0.4</v>
      </c>
      <c r="X3243">
        <v>0.75</v>
      </c>
      <c r="Y3243">
        <v>2.38</v>
      </c>
      <c r="Z3243">
        <v>0.25</v>
      </c>
      <c r="AA3243" s="5">
        <f t="shared" si="318"/>
        <v>0</v>
      </c>
      <c r="AB3243" s="15" cm="1">
        <f t="array" ref="AB3243">_xlfn.SWITCH(U3243,"夏",122,"冬",90,"春",153,"秋",153,0)</f>
        <v>153</v>
      </c>
      <c r="AC3243" s="16">
        <f t="shared" si="319"/>
        <v>0</v>
      </c>
      <c r="AD3243" s="5">
        <f>IFERROR(AA3243/D3243,0)</f>
        <v>0</v>
      </c>
      <c r="AE3243" s="15">
        <f t="shared" si="320"/>
        <v>0.41917808219178082</v>
      </c>
      <c r="AF3243" s="5">
        <f>IFERROR(AD3243*AE3243*48,0)</f>
        <v>0</v>
      </c>
    </row>
    <row r="3244" spans="1:32" x14ac:dyDescent="0.15">
      <c r="A3244" s="8">
        <v>45752</v>
      </c>
      <c r="B3244" s="1" t="s">
        <v>50</v>
      </c>
      <c r="C3244" s="1" t="s">
        <v>58</v>
      </c>
      <c r="D3244" s="1">
        <v>142.75</v>
      </c>
      <c r="E3244" s="6">
        <v>3.13</v>
      </c>
      <c r="F3244" s="10">
        <v>0.77083333333333304</v>
      </c>
      <c r="G3244" s="1">
        <v>29.3</v>
      </c>
      <c r="H3244" s="1">
        <v>23</v>
      </c>
      <c r="I3244" s="1">
        <v>29.5</v>
      </c>
      <c r="J3244" s="1">
        <v>0.26</v>
      </c>
      <c r="K3244" s="1">
        <v>418</v>
      </c>
      <c r="L3244" s="1">
        <v>595</v>
      </c>
      <c r="M3244" s="6">
        <f t="shared" si="316"/>
        <v>29.607246322134472</v>
      </c>
      <c r="N3244" s="1">
        <v>0</v>
      </c>
      <c r="O3244" s="1">
        <v>0</v>
      </c>
      <c r="P3244" s="12">
        <f t="shared" si="317"/>
        <v>0</v>
      </c>
      <c r="Q3244" s="1">
        <v>0</v>
      </c>
      <c r="R3244" s="1">
        <v>0</v>
      </c>
      <c r="S3244" s="1">
        <v>0</v>
      </c>
      <c r="T3244" s="1">
        <v>0</v>
      </c>
      <c r="U3244" s="4" t="s">
        <v>34</v>
      </c>
      <c r="V3244">
        <v>0.49</v>
      </c>
      <c r="W3244">
        <v>0.4</v>
      </c>
      <c r="X3244">
        <v>0.75</v>
      </c>
      <c r="Y3244">
        <v>2.38</v>
      </c>
      <c r="Z3244">
        <v>0.25</v>
      </c>
      <c r="AA3244" s="5">
        <f t="shared" si="318"/>
        <v>0</v>
      </c>
      <c r="AB3244" s="15" cm="1">
        <f t="array" ref="AB3244">_xlfn.SWITCH(U3244,"夏",122,"冬",90,"春",153,"秋",153,0)</f>
        <v>153</v>
      </c>
      <c r="AC3244" s="16">
        <f t="shared" si="319"/>
        <v>0</v>
      </c>
      <c r="AD3244" s="5">
        <f>IFERROR(AA3244/D3244,0)</f>
        <v>0</v>
      </c>
      <c r="AE3244" s="15">
        <f t="shared" si="320"/>
        <v>0.41917808219178082</v>
      </c>
      <c r="AF3244" s="5">
        <f>IFERROR(AD3244*AE3244*48,0)</f>
        <v>0</v>
      </c>
    </row>
    <row r="3245" spans="1:32" x14ac:dyDescent="0.15">
      <c r="A3245" s="8">
        <v>45752</v>
      </c>
      <c r="B3245" s="1" t="s">
        <v>50</v>
      </c>
      <c r="C3245" s="1" t="s">
        <v>58</v>
      </c>
      <c r="D3245" s="1">
        <v>142.75</v>
      </c>
      <c r="E3245" s="6">
        <v>3.13</v>
      </c>
      <c r="F3245" s="10">
        <v>0.79166666666666696</v>
      </c>
      <c r="G3245" s="1">
        <v>29.8</v>
      </c>
      <c r="H3245" s="1">
        <v>21</v>
      </c>
      <c r="I3245" s="1">
        <v>30</v>
      </c>
      <c r="J3245" s="1">
        <v>0.27</v>
      </c>
      <c r="K3245" s="1">
        <v>409</v>
      </c>
      <c r="L3245" s="1">
        <v>615</v>
      </c>
      <c r="M3245" s="6">
        <f t="shared" si="316"/>
        <v>30.109159677433695</v>
      </c>
      <c r="N3245" s="1">
        <v>0</v>
      </c>
      <c r="O3245" s="1">
        <v>0</v>
      </c>
      <c r="P3245" s="12">
        <f t="shared" si="317"/>
        <v>0</v>
      </c>
      <c r="Q3245" s="1">
        <v>0</v>
      </c>
      <c r="R3245" s="1">
        <v>0</v>
      </c>
      <c r="S3245" s="1">
        <v>0</v>
      </c>
      <c r="T3245" s="1">
        <v>0</v>
      </c>
      <c r="U3245" s="4" t="s">
        <v>34</v>
      </c>
      <c r="V3245">
        <v>0.49</v>
      </c>
      <c r="W3245">
        <v>0.4</v>
      </c>
      <c r="X3245">
        <v>0.75</v>
      </c>
      <c r="Y3245">
        <v>2.38</v>
      </c>
      <c r="Z3245">
        <v>0.25</v>
      </c>
      <c r="AA3245" s="5">
        <f t="shared" si="318"/>
        <v>0</v>
      </c>
      <c r="AB3245" s="15" cm="1">
        <f t="array" ref="AB3245">_xlfn.SWITCH(U3245,"夏",122,"冬",90,"春",153,"秋",153,0)</f>
        <v>153</v>
      </c>
      <c r="AC3245" s="16">
        <f t="shared" si="319"/>
        <v>0</v>
      </c>
      <c r="AD3245" s="5">
        <f>IFERROR(AA3245/D3245,0)</f>
        <v>0</v>
      </c>
      <c r="AE3245" s="15">
        <f t="shared" si="320"/>
        <v>0.41917808219178082</v>
      </c>
      <c r="AF3245" s="5">
        <f>IFERROR(AD3245*AE3245*48,0)</f>
        <v>0</v>
      </c>
    </row>
    <row r="3246" spans="1:32" x14ac:dyDescent="0.15">
      <c r="A3246" s="8">
        <v>45752</v>
      </c>
      <c r="B3246" s="1" t="s">
        <v>50</v>
      </c>
      <c r="C3246" s="1" t="s">
        <v>58</v>
      </c>
      <c r="D3246" s="1">
        <v>142.75</v>
      </c>
      <c r="E3246" s="6">
        <v>3.13</v>
      </c>
      <c r="F3246" s="10">
        <v>0.8125</v>
      </c>
      <c r="G3246" s="1">
        <v>29.8</v>
      </c>
      <c r="H3246" s="1">
        <v>21</v>
      </c>
      <c r="I3246" s="1">
        <v>30</v>
      </c>
      <c r="J3246" s="1">
        <v>0.27</v>
      </c>
      <c r="K3246" s="1">
        <v>412</v>
      </c>
      <c r="L3246" s="1">
        <v>635</v>
      </c>
      <c r="M3246" s="6">
        <f t="shared" si="316"/>
        <v>30.109159677433695</v>
      </c>
      <c r="N3246" s="1">
        <v>0</v>
      </c>
      <c r="O3246" s="1">
        <v>0</v>
      </c>
      <c r="P3246" s="12">
        <f t="shared" si="317"/>
        <v>0</v>
      </c>
      <c r="Q3246" s="1">
        <v>0</v>
      </c>
      <c r="R3246" s="1">
        <v>0</v>
      </c>
      <c r="S3246" s="1">
        <v>0</v>
      </c>
      <c r="T3246" s="1">
        <v>0</v>
      </c>
      <c r="U3246" s="4" t="s">
        <v>34</v>
      </c>
      <c r="V3246">
        <v>0.49</v>
      </c>
      <c r="W3246">
        <v>0.4</v>
      </c>
      <c r="X3246">
        <v>0.75</v>
      </c>
      <c r="Y3246">
        <v>2.38</v>
      </c>
      <c r="Z3246">
        <v>0.25</v>
      </c>
      <c r="AA3246" s="5">
        <f t="shared" si="318"/>
        <v>0</v>
      </c>
      <c r="AB3246" s="15" cm="1">
        <f t="array" ref="AB3246">_xlfn.SWITCH(U3246,"夏",122,"冬",90,"春",153,"秋",153,0)</f>
        <v>153</v>
      </c>
      <c r="AC3246" s="16">
        <f t="shared" si="319"/>
        <v>0</v>
      </c>
      <c r="AD3246" s="5">
        <f>IFERROR(AA3246/D3246,0)</f>
        <v>0</v>
      </c>
      <c r="AE3246" s="15">
        <f t="shared" si="320"/>
        <v>0.41917808219178082</v>
      </c>
      <c r="AF3246" s="5">
        <f>IFERROR(AD3246*AE3246*48,0)</f>
        <v>0</v>
      </c>
    </row>
    <row r="3247" spans="1:32" x14ac:dyDescent="0.15">
      <c r="A3247" s="8">
        <v>45752</v>
      </c>
      <c r="B3247" s="1" t="s">
        <v>50</v>
      </c>
      <c r="C3247" s="1" t="s">
        <v>58</v>
      </c>
      <c r="D3247" s="1">
        <v>142.75</v>
      </c>
      <c r="E3247" s="6">
        <v>3.13</v>
      </c>
      <c r="F3247" s="10">
        <v>0.83333333333333304</v>
      </c>
      <c r="G3247" s="1">
        <v>29.3</v>
      </c>
      <c r="H3247" s="1">
        <v>23</v>
      </c>
      <c r="I3247" s="1">
        <v>29.5</v>
      </c>
      <c r="J3247" s="1">
        <v>0.26</v>
      </c>
      <c r="K3247" s="1">
        <v>438</v>
      </c>
      <c r="L3247" s="1">
        <v>655</v>
      </c>
      <c r="M3247" s="6">
        <f t="shared" si="316"/>
        <v>29.607246322134472</v>
      </c>
      <c r="N3247" s="1">
        <v>0</v>
      </c>
      <c r="O3247" s="1">
        <v>0</v>
      </c>
      <c r="P3247" s="12">
        <f t="shared" si="317"/>
        <v>0</v>
      </c>
      <c r="Q3247" s="1">
        <v>0</v>
      </c>
      <c r="R3247" s="1">
        <v>0</v>
      </c>
      <c r="S3247" s="1">
        <v>0</v>
      </c>
      <c r="T3247" s="1">
        <v>0</v>
      </c>
      <c r="U3247" s="4" t="s">
        <v>34</v>
      </c>
      <c r="V3247">
        <v>0.49</v>
      </c>
      <c r="W3247">
        <v>0.4</v>
      </c>
      <c r="X3247">
        <v>0.75</v>
      </c>
      <c r="Y3247">
        <v>2.38</v>
      </c>
      <c r="Z3247">
        <v>0.25</v>
      </c>
      <c r="AA3247" s="5">
        <f t="shared" si="318"/>
        <v>0</v>
      </c>
      <c r="AB3247" s="15" cm="1">
        <f t="array" ref="AB3247">_xlfn.SWITCH(U3247,"夏",122,"冬",90,"春",153,"秋",153,0)</f>
        <v>153</v>
      </c>
      <c r="AC3247" s="16">
        <f t="shared" si="319"/>
        <v>0</v>
      </c>
      <c r="AD3247" s="5">
        <f>IFERROR(AA3247/D3247,0)</f>
        <v>0</v>
      </c>
      <c r="AE3247" s="15">
        <f t="shared" si="320"/>
        <v>0.41917808219178082</v>
      </c>
      <c r="AF3247" s="5">
        <f>IFERROR(AD3247*AE3247*48,0)</f>
        <v>0</v>
      </c>
    </row>
    <row r="3248" spans="1:32" x14ac:dyDescent="0.15">
      <c r="A3248" s="8">
        <v>45752</v>
      </c>
      <c r="B3248" s="1" t="s">
        <v>50</v>
      </c>
      <c r="C3248" s="1" t="s">
        <v>58</v>
      </c>
      <c r="D3248" s="1">
        <v>142.75</v>
      </c>
      <c r="E3248" s="6">
        <v>3.13</v>
      </c>
      <c r="F3248" s="10">
        <v>0.85416666666666696</v>
      </c>
      <c r="G3248" s="1">
        <v>28.8</v>
      </c>
      <c r="H3248" s="1">
        <v>25</v>
      </c>
      <c r="I3248" s="1">
        <v>29</v>
      </c>
      <c r="J3248" s="1">
        <v>0.25</v>
      </c>
      <c r="K3248" s="1">
        <v>465</v>
      </c>
      <c r="L3248" s="1">
        <v>675</v>
      </c>
      <c r="M3248" s="6">
        <f t="shared" si="316"/>
        <v>29.105273851822346</v>
      </c>
      <c r="N3248" s="1">
        <v>0</v>
      </c>
      <c r="O3248" s="1">
        <v>0</v>
      </c>
      <c r="P3248" s="12">
        <f t="shared" si="317"/>
        <v>0</v>
      </c>
      <c r="Q3248" s="1">
        <v>0</v>
      </c>
      <c r="R3248" s="1">
        <v>0</v>
      </c>
      <c r="S3248" s="1">
        <v>0</v>
      </c>
      <c r="T3248" s="1">
        <v>0</v>
      </c>
      <c r="U3248" s="4" t="s">
        <v>34</v>
      </c>
      <c r="V3248">
        <v>0.49</v>
      </c>
      <c r="W3248">
        <v>0.4</v>
      </c>
      <c r="X3248">
        <v>0.75</v>
      </c>
      <c r="Y3248">
        <v>2.38</v>
      </c>
      <c r="Z3248">
        <v>0.25</v>
      </c>
      <c r="AA3248" s="5">
        <f t="shared" si="318"/>
        <v>0</v>
      </c>
      <c r="AB3248" s="15" cm="1">
        <f t="array" ref="AB3248">_xlfn.SWITCH(U3248,"夏",122,"冬",90,"春",153,"秋",153,0)</f>
        <v>153</v>
      </c>
      <c r="AC3248" s="16">
        <f t="shared" si="319"/>
        <v>0</v>
      </c>
      <c r="AD3248" s="5">
        <f>IFERROR(AA3248/D3248,0)</f>
        <v>0</v>
      </c>
      <c r="AE3248" s="15">
        <f t="shared" si="320"/>
        <v>0.41917808219178082</v>
      </c>
      <c r="AF3248" s="5">
        <f>IFERROR(AD3248*AE3248*48,0)</f>
        <v>0</v>
      </c>
    </row>
    <row r="3249" spans="1:32" x14ac:dyDescent="0.15">
      <c r="A3249" s="8">
        <v>45752</v>
      </c>
      <c r="B3249" s="1" t="s">
        <v>50</v>
      </c>
      <c r="C3249" s="1" t="s">
        <v>58</v>
      </c>
      <c r="D3249" s="1">
        <v>142.75</v>
      </c>
      <c r="E3249" s="6">
        <v>3.13</v>
      </c>
      <c r="F3249" s="10">
        <v>0.875</v>
      </c>
      <c r="G3249" s="1">
        <v>28.3</v>
      </c>
      <c r="H3249" s="1">
        <v>27</v>
      </c>
      <c r="I3249" s="1">
        <v>28.5</v>
      </c>
      <c r="J3249" s="1">
        <v>0.24</v>
      </c>
      <c r="K3249" s="1">
        <v>492</v>
      </c>
      <c r="L3249" s="1">
        <v>695</v>
      </c>
      <c r="M3249" s="6">
        <f t="shared" si="316"/>
        <v>28.603239306229966</v>
      </c>
      <c r="N3249" s="1">
        <v>0</v>
      </c>
      <c r="O3249" s="1">
        <v>0</v>
      </c>
      <c r="P3249" s="12">
        <f t="shared" si="317"/>
        <v>0</v>
      </c>
      <c r="Q3249" s="1">
        <v>0</v>
      </c>
      <c r="R3249" s="1">
        <v>0</v>
      </c>
      <c r="S3249" s="1">
        <v>0</v>
      </c>
      <c r="T3249" s="1">
        <v>0</v>
      </c>
      <c r="U3249" s="4" t="s">
        <v>34</v>
      </c>
      <c r="V3249">
        <v>0.49</v>
      </c>
      <c r="W3249">
        <v>0.4</v>
      </c>
      <c r="X3249">
        <v>0.75</v>
      </c>
      <c r="Y3249">
        <v>2.38</v>
      </c>
      <c r="Z3249">
        <v>0.25</v>
      </c>
      <c r="AA3249" s="5">
        <f t="shared" si="318"/>
        <v>0</v>
      </c>
      <c r="AB3249" s="15" cm="1">
        <f t="array" ref="AB3249">_xlfn.SWITCH(U3249,"夏",122,"冬",90,"春",153,"秋",153,0)</f>
        <v>153</v>
      </c>
      <c r="AC3249" s="16">
        <f t="shared" si="319"/>
        <v>0</v>
      </c>
      <c r="AD3249" s="5">
        <f>IFERROR(AA3249/D3249,0)</f>
        <v>0</v>
      </c>
      <c r="AE3249" s="15">
        <f t="shared" si="320"/>
        <v>0.41917808219178082</v>
      </c>
      <c r="AF3249" s="5">
        <f>IFERROR(AD3249*AE3249*48,0)</f>
        <v>0</v>
      </c>
    </row>
    <row r="3250" spans="1:32" x14ac:dyDescent="0.15">
      <c r="A3250" s="8">
        <v>45752</v>
      </c>
      <c r="B3250" s="1" t="s">
        <v>50</v>
      </c>
      <c r="C3250" s="1" t="s">
        <v>58</v>
      </c>
      <c r="D3250" s="1">
        <v>142.75</v>
      </c>
      <c r="E3250" s="6">
        <v>3.13</v>
      </c>
      <c r="F3250" s="10">
        <v>0.89583333333333304</v>
      </c>
      <c r="G3250" s="1">
        <v>27.8</v>
      </c>
      <c r="H3250" s="1">
        <v>29</v>
      </c>
      <c r="I3250" s="1">
        <v>28</v>
      </c>
      <c r="J3250" s="1">
        <v>0.23</v>
      </c>
      <c r="K3250" s="1">
        <v>518</v>
      </c>
      <c r="L3250" s="1">
        <v>715</v>
      </c>
      <c r="M3250" s="6">
        <f t="shared" si="316"/>
        <v>28.101139451117376</v>
      </c>
      <c r="N3250" s="1">
        <v>0</v>
      </c>
      <c r="O3250" s="1">
        <v>0</v>
      </c>
      <c r="P3250" s="12">
        <f t="shared" si="317"/>
        <v>0</v>
      </c>
      <c r="Q3250" s="1">
        <v>0</v>
      </c>
      <c r="R3250" s="1">
        <v>0</v>
      </c>
      <c r="S3250" s="1">
        <v>0</v>
      </c>
      <c r="T3250" s="1">
        <v>0</v>
      </c>
      <c r="U3250" s="4" t="s">
        <v>34</v>
      </c>
      <c r="V3250">
        <v>0.49</v>
      </c>
      <c r="W3250">
        <v>0.4</v>
      </c>
      <c r="X3250">
        <v>0.75</v>
      </c>
      <c r="Y3250">
        <v>2.38</v>
      </c>
      <c r="Z3250">
        <v>0.25</v>
      </c>
      <c r="AA3250" s="5">
        <f t="shared" si="318"/>
        <v>0</v>
      </c>
      <c r="AB3250" s="15" cm="1">
        <f t="array" ref="AB3250">_xlfn.SWITCH(U3250,"夏",122,"冬",90,"春",153,"秋",153,0)</f>
        <v>153</v>
      </c>
      <c r="AC3250" s="16">
        <f t="shared" si="319"/>
        <v>0</v>
      </c>
      <c r="AD3250" s="5">
        <f>IFERROR(AA3250/D3250,0)</f>
        <v>0</v>
      </c>
      <c r="AE3250" s="15">
        <f t="shared" si="320"/>
        <v>0.41917808219178082</v>
      </c>
      <c r="AF3250" s="5">
        <f>IFERROR(AD3250*AE3250*48,0)</f>
        <v>0</v>
      </c>
    </row>
    <row r="3251" spans="1:32" x14ac:dyDescent="0.15">
      <c r="A3251" s="8">
        <v>45752</v>
      </c>
      <c r="B3251" s="1" t="s">
        <v>50</v>
      </c>
      <c r="C3251" s="1" t="s">
        <v>58</v>
      </c>
      <c r="D3251" s="1">
        <v>142.75</v>
      </c>
      <c r="E3251" s="6">
        <v>3.13</v>
      </c>
      <c r="F3251" s="10">
        <v>0.91666666666666696</v>
      </c>
      <c r="G3251" s="1">
        <v>27.3</v>
      </c>
      <c r="H3251" s="1">
        <v>31</v>
      </c>
      <c r="I3251" s="1">
        <v>27.5</v>
      </c>
      <c r="J3251" s="1">
        <v>0.22</v>
      </c>
      <c r="K3251" s="1">
        <v>415</v>
      </c>
      <c r="L3251" s="1">
        <v>735</v>
      </c>
      <c r="M3251" s="6">
        <f t="shared" si="316"/>
        <v>27.598970738814899</v>
      </c>
      <c r="N3251" s="1">
        <v>0</v>
      </c>
      <c r="O3251" s="1">
        <v>0</v>
      </c>
      <c r="P3251" s="12">
        <f t="shared" si="317"/>
        <v>0</v>
      </c>
      <c r="Q3251" s="1">
        <v>0</v>
      </c>
      <c r="R3251" s="1">
        <v>0</v>
      </c>
      <c r="S3251" s="1">
        <v>0</v>
      </c>
      <c r="T3251" s="1">
        <v>0</v>
      </c>
      <c r="U3251" s="4" t="s">
        <v>34</v>
      </c>
      <c r="V3251">
        <v>0.49</v>
      </c>
      <c r="W3251">
        <v>0.4</v>
      </c>
      <c r="X3251">
        <v>0.75</v>
      </c>
      <c r="Y3251">
        <v>2.38</v>
      </c>
      <c r="Z3251">
        <v>0.25</v>
      </c>
      <c r="AA3251" s="5">
        <f t="shared" si="318"/>
        <v>0</v>
      </c>
      <c r="AB3251" s="15" cm="1">
        <f t="array" ref="AB3251">_xlfn.SWITCH(U3251,"夏",122,"冬",90,"春",153,"秋",153,0)</f>
        <v>153</v>
      </c>
      <c r="AC3251" s="16">
        <f t="shared" si="319"/>
        <v>0</v>
      </c>
      <c r="AD3251" s="5">
        <f>IFERROR(AA3251/D3251,0)</f>
        <v>0</v>
      </c>
      <c r="AE3251" s="15">
        <f t="shared" si="320"/>
        <v>0.41917808219178082</v>
      </c>
      <c r="AF3251" s="5">
        <f>IFERROR(AD3251*AE3251*48,0)</f>
        <v>0</v>
      </c>
    </row>
    <row r="3252" spans="1:32" x14ac:dyDescent="0.15">
      <c r="A3252" s="8">
        <v>45753</v>
      </c>
      <c r="B3252" s="1" t="s">
        <v>51</v>
      </c>
      <c r="C3252" s="1" t="s">
        <v>59</v>
      </c>
      <c r="D3252" s="1">
        <v>95.65</v>
      </c>
      <c r="E3252" s="6">
        <v>3.6</v>
      </c>
      <c r="F3252" s="10">
        <v>0.33333333333333298</v>
      </c>
      <c r="G3252" s="1">
        <v>17.5</v>
      </c>
      <c r="H3252" s="1">
        <v>65</v>
      </c>
      <c r="I3252" s="1">
        <v>17.7</v>
      </c>
      <c r="J3252" s="1">
        <v>0.05</v>
      </c>
      <c r="K3252" s="1">
        <v>408</v>
      </c>
      <c r="L3252" s="1">
        <v>120</v>
      </c>
      <c r="M3252" s="6">
        <f t="shared" si="316"/>
        <v>17.744949554541734</v>
      </c>
      <c r="N3252" s="1">
        <v>0</v>
      </c>
      <c r="O3252" s="1">
        <v>0</v>
      </c>
      <c r="P3252" s="12">
        <f t="shared" si="317"/>
        <v>0</v>
      </c>
      <c r="Q3252" s="1">
        <v>0</v>
      </c>
      <c r="R3252" s="1">
        <v>0</v>
      </c>
      <c r="S3252" s="1">
        <v>0</v>
      </c>
      <c r="T3252" s="1">
        <v>0</v>
      </c>
      <c r="U3252" s="4" t="s">
        <v>34</v>
      </c>
      <c r="V3252">
        <v>0.48</v>
      </c>
      <c r="W3252">
        <v>0.4</v>
      </c>
      <c r="X3252">
        <v>0.76</v>
      </c>
      <c r="Y3252">
        <v>2.4300000000000002</v>
      </c>
      <c r="Z3252">
        <v>0.28000000000000003</v>
      </c>
      <c r="AA3252" s="5">
        <f t="shared" si="318"/>
        <v>0</v>
      </c>
      <c r="AB3252" s="15" cm="1">
        <f t="array" ref="AB3252">_xlfn.SWITCH(U3252,"夏",122,"冬",90,"春",153,"秋",153,0)</f>
        <v>153</v>
      </c>
      <c r="AC3252" s="16">
        <f t="shared" si="319"/>
        <v>0</v>
      </c>
      <c r="AD3252" s="5">
        <f>IFERROR(AA3252/D3252,0)</f>
        <v>0</v>
      </c>
      <c r="AE3252" s="15">
        <f t="shared" si="320"/>
        <v>0.41917808219178082</v>
      </c>
      <c r="AF3252" s="5">
        <f>IFERROR(AD3252*AE3252*48,0)</f>
        <v>0</v>
      </c>
    </row>
    <row r="3253" spans="1:32" x14ac:dyDescent="0.15">
      <c r="A3253" s="8">
        <v>45753</v>
      </c>
      <c r="B3253" s="1" t="s">
        <v>51</v>
      </c>
      <c r="C3253" s="1" t="s">
        <v>59</v>
      </c>
      <c r="D3253" s="1">
        <v>95.65</v>
      </c>
      <c r="E3253" s="6">
        <v>3.6</v>
      </c>
      <c r="F3253" s="10">
        <v>0.35416666666666702</v>
      </c>
      <c r="G3253" s="1">
        <v>18</v>
      </c>
      <c r="H3253" s="1">
        <v>63</v>
      </c>
      <c r="I3253" s="1">
        <v>18.2</v>
      </c>
      <c r="J3253" s="1">
        <v>0.06</v>
      </c>
      <c r="K3253" s="1">
        <v>409</v>
      </c>
      <c r="L3253" s="1">
        <v>180</v>
      </c>
      <c r="M3253" s="6">
        <f t="shared" si="316"/>
        <v>18.249886772860179</v>
      </c>
      <c r="N3253" s="1">
        <v>0</v>
      </c>
      <c r="O3253" s="1">
        <v>0</v>
      </c>
      <c r="P3253" s="12">
        <f t="shared" si="317"/>
        <v>0</v>
      </c>
      <c r="Q3253" s="1">
        <v>0</v>
      </c>
      <c r="R3253" s="1">
        <v>0</v>
      </c>
      <c r="S3253" s="1">
        <v>0</v>
      </c>
      <c r="T3253" s="1">
        <v>0</v>
      </c>
      <c r="U3253" s="4" t="s">
        <v>34</v>
      </c>
      <c r="V3253">
        <v>0.48</v>
      </c>
      <c r="W3253">
        <v>0.4</v>
      </c>
      <c r="X3253">
        <v>0.76</v>
      </c>
      <c r="Y3253">
        <v>2.4300000000000002</v>
      </c>
      <c r="Z3253">
        <v>0.28000000000000003</v>
      </c>
      <c r="AA3253" s="5">
        <f t="shared" si="318"/>
        <v>0</v>
      </c>
      <c r="AB3253" s="15" cm="1">
        <f t="array" ref="AB3253">_xlfn.SWITCH(U3253,"夏",122,"冬",90,"春",153,"秋",153,0)</f>
        <v>153</v>
      </c>
      <c r="AC3253" s="16">
        <f t="shared" si="319"/>
        <v>0</v>
      </c>
      <c r="AD3253" s="5">
        <f>IFERROR(AA3253/D3253,0)</f>
        <v>0</v>
      </c>
      <c r="AE3253" s="15">
        <f t="shared" si="320"/>
        <v>0.41917808219178082</v>
      </c>
      <c r="AF3253" s="5">
        <f>IFERROR(AD3253*AE3253*48,0)</f>
        <v>0</v>
      </c>
    </row>
    <row r="3254" spans="1:32" x14ac:dyDescent="0.15">
      <c r="A3254" s="8">
        <v>45753</v>
      </c>
      <c r="B3254" s="1" t="s">
        <v>51</v>
      </c>
      <c r="C3254" s="1" t="s">
        <v>59</v>
      </c>
      <c r="D3254" s="1">
        <v>95.65</v>
      </c>
      <c r="E3254" s="6">
        <v>3.6</v>
      </c>
      <c r="F3254" s="10">
        <v>0.375</v>
      </c>
      <c r="G3254" s="1">
        <v>18.5</v>
      </c>
      <c r="H3254" s="1">
        <v>61</v>
      </c>
      <c r="I3254" s="1">
        <v>18.7</v>
      </c>
      <c r="J3254" s="1">
        <v>7.0000000000000007E-2</v>
      </c>
      <c r="K3254" s="1">
        <v>425</v>
      </c>
      <c r="L3254" s="1">
        <v>200</v>
      </c>
      <c r="M3254" s="6">
        <f t="shared" si="316"/>
        <v>18.754438918559174</v>
      </c>
      <c r="N3254" s="1">
        <v>0</v>
      </c>
      <c r="O3254" s="1">
        <v>0</v>
      </c>
      <c r="P3254" s="12">
        <f t="shared" si="317"/>
        <v>0</v>
      </c>
      <c r="Q3254" s="1">
        <v>0</v>
      </c>
      <c r="R3254" s="1">
        <v>0</v>
      </c>
      <c r="S3254" s="1">
        <v>0</v>
      </c>
      <c r="T3254" s="1">
        <v>0</v>
      </c>
      <c r="U3254" s="4" t="s">
        <v>34</v>
      </c>
      <c r="V3254">
        <v>0.48</v>
      </c>
      <c r="W3254">
        <v>0.4</v>
      </c>
      <c r="X3254">
        <v>0.76</v>
      </c>
      <c r="Y3254">
        <v>2.4300000000000002</v>
      </c>
      <c r="Z3254">
        <v>0.28000000000000003</v>
      </c>
      <c r="AA3254" s="5">
        <f t="shared" si="318"/>
        <v>0</v>
      </c>
      <c r="AB3254" s="15" cm="1">
        <f t="array" ref="AB3254">_xlfn.SWITCH(U3254,"夏",122,"冬",90,"春",153,"秋",153,0)</f>
        <v>153</v>
      </c>
      <c r="AC3254" s="16">
        <f t="shared" si="319"/>
        <v>0</v>
      </c>
      <c r="AD3254" s="5">
        <f>IFERROR(AA3254/D3254,0)</f>
        <v>0</v>
      </c>
      <c r="AE3254" s="15">
        <f t="shared" si="320"/>
        <v>0.41917808219178082</v>
      </c>
      <c r="AF3254" s="5">
        <f>IFERROR(AD3254*AE3254*48,0)</f>
        <v>0</v>
      </c>
    </row>
    <row r="3255" spans="1:32" x14ac:dyDescent="0.15">
      <c r="A3255" s="8">
        <v>45753</v>
      </c>
      <c r="B3255" s="1" t="s">
        <v>51</v>
      </c>
      <c r="C3255" s="1" t="s">
        <v>59</v>
      </c>
      <c r="D3255" s="1">
        <v>95.65</v>
      </c>
      <c r="E3255" s="6">
        <v>3.6</v>
      </c>
      <c r="F3255" s="10">
        <v>0.39583333333333298</v>
      </c>
      <c r="G3255" s="1">
        <v>19</v>
      </c>
      <c r="H3255" s="1">
        <v>59</v>
      </c>
      <c r="I3255" s="1">
        <v>19.2</v>
      </c>
      <c r="J3255" s="1">
        <v>0.08</v>
      </c>
      <c r="K3255" s="1">
        <v>452</v>
      </c>
      <c r="L3255" s="1">
        <v>220</v>
      </c>
      <c r="M3255" s="6">
        <f t="shared" si="316"/>
        <v>19.258676637868518</v>
      </c>
      <c r="N3255" s="1">
        <v>0</v>
      </c>
      <c r="O3255" s="1">
        <v>0</v>
      </c>
      <c r="P3255" s="12">
        <f t="shared" si="317"/>
        <v>0</v>
      </c>
      <c r="Q3255" s="1">
        <v>0</v>
      </c>
      <c r="R3255" s="1">
        <v>0</v>
      </c>
      <c r="S3255" s="1">
        <v>0</v>
      </c>
      <c r="T3255" s="1">
        <v>0</v>
      </c>
      <c r="U3255" s="4" t="s">
        <v>34</v>
      </c>
      <c r="V3255">
        <v>0.48</v>
      </c>
      <c r="W3255">
        <v>0.4</v>
      </c>
      <c r="X3255">
        <v>0.76</v>
      </c>
      <c r="Y3255">
        <v>2.4300000000000002</v>
      </c>
      <c r="Z3255">
        <v>0.28000000000000003</v>
      </c>
      <c r="AA3255" s="5">
        <f t="shared" si="318"/>
        <v>0</v>
      </c>
      <c r="AB3255" s="15" cm="1">
        <f t="array" ref="AB3255">_xlfn.SWITCH(U3255,"夏",122,"冬",90,"春",153,"秋",153,0)</f>
        <v>153</v>
      </c>
      <c r="AC3255" s="16">
        <f t="shared" si="319"/>
        <v>0</v>
      </c>
      <c r="AD3255" s="5">
        <f>IFERROR(AA3255/D3255,0)</f>
        <v>0</v>
      </c>
      <c r="AE3255" s="15">
        <f t="shared" si="320"/>
        <v>0.41917808219178082</v>
      </c>
      <c r="AF3255" s="5">
        <f>IFERROR(AD3255*AE3255*48,0)</f>
        <v>0</v>
      </c>
    </row>
    <row r="3256" spans="1:32" x14ac:dyDescent="0.15">
      <c r="A3256" s="8">
        <v>45753</v>
      </c>
      <c r="B3256" s="1" t="s">
        <v>51</v>
      </c>
      <c r="C3256" s="1" t="s">
        <v>59</v>
      </c>
      <c r="D3256" s="1">
        <v>95.65</v>
      </c>
      <c r="E3256" s="6">
        <v>3.6</v>
      </c>
      <c r="F3256" s="10">
        <v>0.41666666666666702</v>
      </c>
      <c r="G3256" s="1">
        <v>19.5</v>
      </c>
      <c r="H3256" s="1">
        <v>57</v>
      </c>
      <c r="I3256" s="1">
        <v>19.7</v>
      </c>
      <c r="J3256" s="1">
        <v>0.09</v>
      </c>
      <c r="K3256" s="1">
        <v>478</v>
      </c>
      <c r="L3256" s="1">
        <v>240</v>
      </c>
      <c r="M3256" s="6">
        <f t="shared" si="316"/>
        <v>19.762650094241906</v>
      </c>
      <c r="N3256" s="1">
        <v>0</v>
      </c>
      <c r="O3256" s="1">
        <v>0</v>
      </c>
      <c r="P3256" s="12">
        <f t="shared" si="317"/>
        <v>0</v>
      </c>
      <c r="Q3256" s="1">
        <v>0</v>
      </c>
      <c r="R3256" s="1">
        <v>0</v>
      </c>
      <c r="S3256" s="1">
        <v>0</v>
      </c>
      <c r="T3256" s="1">
        <v>0</v>
      </c>
      <c r="U3256" s="4" t="s">
        <v>34</v>
      </c>
      <c r="V3256">
        <v>0.48</v>
      </c>
      <c r="W3256">
        <v>0.4</v>
      </c>
      <c r="X3256">
        <v>0.76</v>
      </c>
      <c r="Y3256">
        <v>2.4300000000000002</v>
      </c>
      <c r="Z3256">
        <v>0.28000000000000003</v>
      </c>
      <c r="AA3256" s="5">
        <f t="shared" si="318"/>
        <v>0</v>
      </c>
      <c r="AB3256" s="15" cm="1">
        <f t="array" ref="AB3256">_xlfn.SWITCH(U3256,"夏",122,"冬",90,"春",153,"秋",153,0)</f>
        <v>153</v>
      </c>
      <c r="AC3256" s="16">
        <f t="shared" si="319"/>
        <v>0</v>
      </c>
      <c r="AD3256" s="5">
        <f>IFERROR(AA3256/D3256,0)</f>
        <v>0</v>
      </c>
      <c r="AE3256" s="15">
        <f t="shared" si="320"/>
        <v>0.41917808219178082</v>
      </c>
      <c r="AF3256" s="5">
        <f>IFERROR(AD3256*AE3256*48,0)</f>
        <v>0</v>
      </c>
    </row>
    <row r="3257" spans="1:32" x14ac:dyDescent="0.15">
      <c r="A3257" s="8">
        <v>45753</v>
      </c>
      <c r="B3257" s="1" t="s">
        <v>51</v>
      </c>
      <c r="C3257" s="1" t="s">
        <v>59</v>
      </c>
      <c r="D3257" s="1">
        <v>95.65</v>
      </c>
      <c r="E3257" s="6">
        <v>3.6</v>
      </c>
      <c r="F3257" s="10">
        <v>0.4375</v>
      </c>
      <c r="G3257" s="1">
        <v>20</v>
      </c>
      <c r="H3257" s="1">
        <v>55</v>
      </c>
      <c r="I3257" s="1">
        <v>20.2</v>
      </c>
      <c r="J3257" s="1">
        <v>0.1</v>
      </c>
      <c r="K3257" s="1">
        <v>505</v>
      </c>
      <c r="L3257" s="1">
        <v>260</v>
      </c>
      <c r="M3257" s="6">
        <f t="shared" si="316"/>
        <v>20.266396555303515</v>
      </c>
      <c r="N3257" s="1">
        <v>0</v>
      </c>
      <c r="O3257" s="1">
        <v>0</v>
      </c>
      <c r="P3257" s="12">
        <f t="shared" si="317"/>
        <v>0</v>
      </c>
      <c r="Q3257" s="1">
        <v>0</v>
      </c>
      <c r="R3257" s="1">
        <v>0</v>
      </c>
      <c r="S3257" s="1">
        <v>0</v>
      </c>
      <c r="T3257" s="1">
        <v>0</v>
      </c>
      <c r="U3257" s="4" t="s">
        <v>34</v>
      </c>
      <c r="V3257">
        <v>0.48</v>
      </c>
      <c r="W3257">
        <v>0.4</v>
      </c>
      <c r="X3257">
        <v>0.76</v>
      </c>
      <c r="Y3257">
        <v>2.4300000000000002</v>
      </c>
      <c r="Z3257">
        <v>0.28000000000000003</v>
      </c>
      <c r="AA3257" s="5">
        <f t="shared" si="318"/>
        <v>0</v>
      </c>
      <c r="AB3257" s="15" cm="1">
        <f t="array" ref="AB3257">_xlfn.SWITCH(U3257,"夏",122,"冬",90,"春",153,"秋",153,0)</f>
        <v>153</v>
      </c>
      <c r="AC3257" s="16">
        <f t="shared" si="319"/>
        <v>0</v>
      </c>
      <c r="AD3257" s="5">
        <f>IFERROR(AA3257/D3257,0)</f>
        <v>0</v>
      </c>
      <c r="AE3257" s="15">
        <f t="shared" si="320"/>
        <v>0.41917808219178082</v>
      </c>
      <c r="AF3257" s="5">
        <f>IFERROR(AD3257*AE3257*48,0)</f>
        <v>0</v>
      </c>
    </row>
    <row r="3258" spans="1:32" x14ac:dyDescent="0.15">
      <c r="A3258" s="8">
        <v>45753</v>
      </c>
      <c r="B3258" s="1" t="s">
        <v>51</v>
      </c>
      <c r="C3258" s="1" t="s">
        <v>59</v>
      </c>
      <c r="D3258" s="1">
        <v>95.65</v>
      </c>
      <c r="E3258" s="6">
        <v>3.6</v>
      </c>
      <c r="F3258" s="10">
        <v>0.45833333333333298</v>
      </c>
      <c r="G3258" s="1">
        <v>20.5</v>
      </c>
      <c r="H3258" s="1">
        <v>53</v>
      </c>
      <c r="I3258" s="1">
        <v>20.7</v>
      </c>
      <c r="J3258" s="1">
        <v>0.11</v>
      </c>
      <c r="K3258" s="1">
        <v>532</v>
      </c>
      <c r="L3258" s="1">
        <v>280</v>
      </c>
      <c r="M3258" s="6">
        <f t="shared" si="316"/>
        <v>20.769944688009673</v>
      </c>
      <c r="N3258" s="1">
        <v>0</v>
      </c>
      <c r="O3258" s="1">
        <v>0</v>
      </c>
      <c r="P3258" s="12">
        <f t="shared" si="317"/>
        <v>0</v>
      </c>
      <c r="Q3258" s="1">
        <v>0</v>
      </c>
      <c r="R3258" s="1">
        <v>0</v>
      </c>
      <c r="S3258" s="1">
        <v>0</v>
      </c>
      <c r="T3258" s="1">
        <v>0</v>
      </c>
      <c r="U3258" s="4" t="s">
        <v>34</v>
      </c>
      <c r="V3258">
        <v>0.48</v>
      </c>
      <c r="W3258">
        <v>0.4</v>
      </c>
      <c r="X3258">
        <v>0.76</v>
      </c>
      <c r="Y3258">
        <v>2.4300000000000002</v>
      </c>
      <c r="Z3258">
        <v>0.28000000000000003</v>
      </c>
      <c r="AA3258" s="5">
        <f t="shared" si="318"/>
        <v>0</v>
      </c>
      <c r="AB3258" s="15" cm="1">
        <f t="array" ref="AB3258">_xlfn.SWITCH(U3258,"夏",122,"冬",90,"春",153,"秋",153,0)</f>
        <v>153</v>
      </c>
      <c r="AC3258" s="16">
        <f t="shared" si="319"/>
        <v>0</v>
      </c>
      <c r="AD3258" s="5">
        <f>IFERROR(AA3258/D3258,0)</f>
        <v>0</v>
      </c>
      <c r="AE3258" s="15">
        <f t="shared" si="320"/>
        <v>0.41917808219178082</v>
      </c>
      <c r="AF3258" s="5">
        <f>IFERROR(AD3258*AE3258*48,0)</f>
        <v>0</v>
      </c>
    </row>
    <row r="3259" spans="1:32" x14ac:dyDescent="0.15">
      <c r="A3259" s="8">
        <v>45753</v>
      </c>
      <c r="B3259" s="1" t="s">
        <v>51</v>
      </c>
      <c r="C3259" s="1" t="s">
        <v>59</v>
      </c>
      <c r="D3259" s="1">
        <v>95.65</v>
      </c>
      <c r="E3259" s="6">
        <v>3.6</v>
      </c>
      <c r="F3259" s="10">
        <v>0.47916666666666702</v>
      </c>
      <c r="G3259" s="1">
        <v>21</v>
      </c>
      <c r="H3259" s="1">
        <v>51</v>
      </c>
      <c r="I3259" s="1">
        <v>21.2</v>
      </c>
      <c r="J3259" s="1">
        <v>0.12</v>
      </c>
      <c r="K3259" s="1">
        <v>558</v>
      </c>
      <c r="L3259" s="1">
        <v>300</v>
      </c>
      <c r="M3259" s="6">
        <f t="shared" si="316"/>
        <v>21.273317160776003</v>
      </c>
      <c r="N3259" s="1">
        <v>0</v>
      </c>
      <c r="O3259" s="1">
        <v>0</v>
      </c>
      <c r="P3259" s="12">
        <f t="shared" si="317"/>
        <v>0</v>
      </c>
      <c r="Q3259" s="1">
        <v>0</v>
      </c>
      <c r="R3259" s="1">
        <v>0</v>
      </c>
      <c r="S3259" s="1">
        <v>0</v>
      </c>
      <c r="T3259" s="1">
        <v>0</v>
      </c>
      <c r="U3259" s="4" t="s">
        <v>34</v>
      </c>
      <c r="V3259">
        <v>0.48</v>
      </c>
      <c r="W3259">
        <v>0.4</v>
      </c>
      <c r="X3259">
        <v>0.76</v>
      </c>
      <c r="Y3259">
        <v>2.4300000000000002</v>
      </c>
      <c r="Z3259">
        <v>0.28000000000000003</v>
      </c>
      <c r="AA3259" s="5">
        <f t="shared" si="318"/>
        <v>0</v>
      </c>
      <c r="AB3259" s="15" cm="1">
        <f t="array" ref="AB3259">_xlfn.SWITCH(U3259,"夏",122,"冬",90,"春",153,"秋",153,0)</f>
        <v>153</v>
      </c>
      <c r="AC3259" s="16">
        <f t="shared" si="319"/>
        <v>0</v>
      </c>
      <c r="AD3259" s="5">
        <f>IFERROR(AA3259/D3259,0)</f>
        <v>0</v>
      </c>
      <c r="AE3259" s="15">
        <f t="shared" si="320"/>
        <v>0.41917808219178082</v>
      </c>
      <c r="AF3259" s="5">
        <f>IFERROR(AD3259*AE3259*48,0)</f>
        <v>0</v>
      </c>
    </row>
    <row r="3260" spans="1:32" x14ac:dyDescent="0.15">
      <c r="A3260" s="8">
        <v>45753</v>
      </c>
      <c r="B3260" s="1" t="s">
        <v>51</v>
      </c>
      <c r="C3260" s="1" t="s">
        <v>59</v>
      </c>
      <c r="D3260" s="1">
        <v>95.65</v>
      </c>
      <c r="E3260" s="6">
        <v>3.6</v>
      </c>
      <c r="F3260" s="10">
        <v>0.5</v>
      </c>
      <c r="G3260" s="1">
        <v>21.5</v>
      </c>
      <c r="H3260" s="1">
        <v>49</v>
      </c>
      <c r="I3260" s="1">
        <v>21.7</v>
      </c>
      <c r="J3260" s="1">
        <v>0.13</v>
      </c>
      <c r="K3260" s="1">
        <v>435</v>
      </c>
      <c r="L3260" s="1">
        <v>320</v>
      </c>
      <c r="M3260" s="6">
        <f t="shared" si="316"/>
        <v>21.776532305813873</v>
      </c>
      <c r="N3260" s="1">
        <v>0</v>
      </c>
      <c r="O3260" s="1">
        <v>0</v>
      </c>
      <c r="P3260" s="12">
        <f t="shared" si="317"/>
        <v>0</v>
      </c>
      <c r="Q3260" s="1">
        <v>0</v>
      </c>
      <c r="R3260" s="1">
        <v>0</v>
      </c>
      <c r="S3260" s="1">
        <v>0</v>
      </c>
      <c r="T3260" s="1">
        <v>0</v>
      </c>
      <c r="U3260" s="4" t="s">
        <v>34</v>
      </c>
      <c r="V3260">
        <v>0.48</v>
      </c>
      <c r="W3260">
        <v>0.4</v>
      </c>
      <c r="X3260">
        <v>0.76</v>
      </c>
      <c r="Y3260">
        <v>2.4300000000000002</v>
      </c>
      <c r="Z3260">
        <v>0.28000000000000003</v>
      </c>
      <c r="AA3260" s="5">
        <f t="shared" si="318"/>
        <v>0</v>
      </c>
      <c r="AB3260" s="15" cm="1">
        <f t="array" ref="AB3260">_xlfn.SWITCH(U3260,"夏",122,"冬",90,"春",153,"秋",153,0)</f>
        <v>153</v>
      </c>
      <c r="AC3260" s="16">
        <f t="shared" si="319"/>
        <v>0</v>
      </c>
      <c r="AD3260" s="5">
        <f>IFERROR(AA3260/D3260,0)</f>
        <v>0</v>
      </c>
      <c r="AE3260" s="15">
        <f t="shared" si="320"/>
        <v>0.41917808219178082</v>
      </c>
      <c r="AF3260" s="5">
        <f>IFERROR(AD3260*AE3260*48,0)</f>
        <v>0</v>
      </c>
    </row>
    <row r="3261" spans="1:32" x14ac:dyDescent="0.15">
      <c r="A3261" s="8">
        <v>45753</v>
      </c>
      <c r="B3261" s="1" t="s">
        <v>51</v>
      </c>
      <c r="C3261" s="1" t="s">
        <v>59</v>
      </c>
      <c r="D3261" s="1">
        <v>95.65</v>
      </c>
      <c r="E3261" s="6">
        <v>3.6</v>
      </c>
      <c r="F3261" s="10">
        <v>0.52083333333333304</v>
      </c>
      <c r="G3261" s="1">
        <v>22</v>
      </c>
      <c r="H3261" s="1">
        <v>47</v>
      </c>
      <c r="I3261" s="1">
        <v>22.2</v>
      </c>
      <c r="J3261" s="1">
        <v>0.14000000000000001</v>
      </c>
      <c r="K3261" s="1">
        <v>415</v>
      </c>
      <c r="L3261" s="1">
        <v>340</v>
      </c>
      <c r="M3261" s="6">
        <f t="shared" si="316"/>
        <v>22.279605227480431</v>
      </c>
      <c r="N3261" s="1">
        <v>0</v>
      </c>
      <c r="O3261" s="1">
        <v>0</v>
      </c>
      <c r="P3261" s="12">
        <f t="shared" si="317"/>
        <v>0</v>
      </c>
      <c r="Q3261" s="1">
        <v>0</v>
      </c>
      <c r="R3261" s="1">
        <v>0</v>
      </c>
      <c r="S3261" s="1">
        <v>0</v>
      </c>
      <c r="T3261" s="1">
        <v>0</v>
      </c>
      <c r="U3261" s="4" t="s">
        <v>34</v>
      </c>
      <c r="V3261">
        <v>0.48</v>
      </c>
      <c r="W3261">
        <v>0.4</v>
      </c>
      <c r="X3261">
        <v>0.76</v>
      </c>
      <c r="Y3261">
        <v>2.4300000000000002</v>
      </c>
      <c r="Z3261">
        <v>0.28000000000000003</v>
      </c>
      <c r="AA3261" s="5">
        <f t="shared" si="318"/>
        <v>0</v>
      </c>
      <c r="AB3261" s="15" cm="1">
        <f t="array" ref="AB3261">_xlfn.SWITCH(U3261,"夏",122,"冬",90,"春",153,"秋",153,0)</f>
        <v>153</v>
      </c>
      <c r="AC3261" s="16">
        <f t="shared" si="319"/>
        <v>0</v>
      </c>
      <c r="AD3261" s="5">
        <f>IFERROR(AA3261/D3261,0)</f>
        <v>0</v>
      </c>
      <c r="AE3261" s="15">
        <f t="shared" si="320"/>
        <v>0.41917808219178082</v>
      </c>
      <c r="AF3261" s="5">
        <f>IFERROR(AD3261*AE3261*48,0)</f>
        <v>0</v>
      </c>
    </row>
    <row r="3262" spans="1:32" x14ac:dyDescent="0.15">
      <c r="A3262" s="8">
        <v>45753</v>
      </c>
      <c r="B3262" s="1" t="s">
        <v>51</v>
      </c>
      <c r="C3262" s="1" t="s">
        <v>59</v>
      </c>
      <c r="D3262" s="1">
        <v>95.65</v>
      </c>
      <c r="E3262" s="6">
        <v>3.6</v>
      </c>
      <c r="F3262" s="10">
        <v>0.54166666666666696</v>
      </c>
      <c r="G3262" s="1">
        <v>22.5</v>
      </c>
      <c r="H3262" s="1">
        <v>45</v>
      </c>
      <c r="I3262" s="1">
        <v>22.7</v>
      </c>
      <c r="J3262" s="1">
        <v>0.15</v>
      </c>
      <c r="K3262" s="1">
        <v>410</v>
      </c>
      <c r="L3262" s="1">
        <v>360</v>
      </c>
      <c r="M3262" s="6">
        <f t="shared" si="316"/>
        <v>22.782548567750325</v>
      </c>
      <c r="N3262" s="1">
        <v>0</v>
      </c>
      <c r="O3262" s="1">
        <v>0</v>
      </c>
      <c r="P3262" s="12">
        <f t="shared" si="317"/>
        <v>0</v>
      </c>
      <c r="Q3262" s="1">
        <v>0</v>
      </c>
      <c r="R3262" s="1">
        <v>0</v>
      </c>
      <c r="S3262" s="1">
        <v>0</v>
      </c>
      <c r="T3262" s="1">
        <v>0</v>
      </c>
      <c r="U3262" s="4" t="s">
        <v>34</v>
      </c>
      <c r="V3262">
        <v>0.48</v>
      </c>
      <c r="W3262">
        <v>0.4</v>
      </c>
      <c r="X3262">
        <v>0.76</v>
      </c>
      <c r="Y3262">
        <v>2.4300000000000002</v>
      </c>
      <c r="Z3262">
        <v>0.28000000000000003</v>
      </c>
      <c r="AA3262" s="5">
        <f t="shared" si="318"/>
        <v>0</v>
      </c>
      <c r="AB3262" s="15" cm="1">
        <f t="array" ref="AB3262">_xlfn.SWITCH(U3262,"夏",122,"冬",90,"春",153,"秋",153,0)</f>
        <v>153</v>
      </c>
      <c r="AC3262" s="16">
        <f t="shared" si="319"/>
        <v>0</v>
      </c>
      <c r="AD3262" s="5">
        <f>IFERROR(AA3262/D3262,0)</f>
        <v>0</v>
      </c>
      <c r="AE3262" s="15">
        <f t="shared" si="320"/>
        <v>0.41917808219178082</v>
      </c>
      <c r="AF3262" s="5">
        <f>IFERROR(AD3262*AE3262*48,0)</f>
        <v>0</v>
      </c>
    </row>
    <row r="3263" spans="1:32" x14ac:dyDescent="0.15">
      <c r="A3263" s="8">
        <v>45753</v>
      </c>
      <c r="B3263" s="1" t="s">
        <v>51</v>
      </c>
      <c r="C3263" s="1" t="s">
        <v>59</v>
      </c>
      <c r="D3263" s="1">
        <v>95.65</v>
      </c>
      <c r="E3263" s="6">
        <v>3.6</v>
      </c>
      <c r="F3263" s="10">
        <v>0.5625</v>
      </c>
      <c r="G3263" s="1">
        <v>23</v>
      </c>
      <c r="H3263" s="1">
        <v>43</v>
      </c>
      <c r="I3263" s="1">
        <v>23.2</v>
      </c>
      <c r="J3263" s="1">
        <v>0.16</v>
      </c>
      <c r="K3263" s="1">
        <v>409</v>
      </c>
      <c r="L3263" s="1">
        <v>380</v>
      </c>
      <c r="M3263" s="6">
        <f t="shared" si="316"/>
        <v>23.28537305074201</v>
      </c>
      <c r="N3263" s="1">
        <v>0</v>
      </c>
      <c r="O3263" s="1">
        <v>0</v>
      </c>
      <c r="P3263" s="12">
        <f t="shared" si="317"/>
        <v>0</v>
      </c>
      <c r="Q3263" s="1">
        <v>0</v>
      </c>
      <c r="R3263" s="1">
        <v>0</v>
      </c>
      <c r="S3263" s="1">
        <v>0</v>
      </c>
      <c r="T3263" s="1">
        <v>0</v>
      </c>
      <c r="U3263" s="4" t="s">
        <v>34</v>
      </c>
      <c r="V3263">
        <v>0.48</v>
      </c>
      <c r="W3263">
        <v>0.4</v>
      </c>
      <c r="X3263">
        <v>0.76</v>
      </c>
      <c r="Y3263">
        <v>2.4300000000000002</v>
      </c>
      <c r="Z3263">
        <v>0.28000000000000003</v>
      </c>
      <c r="AA3263" s="5">
        <f t="shared" si="318"/>
        <v>0</v>
      </c>
      <c r="AB3263" s="15" cm="1">
        <f t="array" ref="AB3263">_xlfn.SWITCH(U3263,"夏",122,"冬",90,"春",153,"秋",153,0)</f>
        <v>153</v>
      </c>
      <c r="AC3263" s="16">
        <f t="shared" si="319"/>
        <v>0</v>
      </c>
      <c r="AD3263" s="5">
        <f>IFERROR(AA3263/D3263,0)</f>
        <v>0</v>
      </c>
      <c r="AE3263" s="15">
        <f t="shared" si="320"/>
        <v>0.41917808219178082</v>
      </c>
      <c r="AF3263" s="5">
        <f>IFERROR(AD3263*AE3263*48,0)</f>
        <v>0</v>
      </c>
    </row>
    <row r="3264" spans="1:32" x14ac:dyDescent="0.15">
      <c r="A3264" s="8">
        <v>45753</v>
      </c>
      <c r="B3264" s="1" t="s">
        <v>51</v>
      </c>
      <c r="C3264" s="1" t="s">
        <v>59</v>
      </c>
      <c r="D3264" s="1">
        <v>95.65</v>
      </c>
      <c r="E3264" s="6">
        <v>3.6</v>
      </c>
      <c r="F3264" s="10">
        <v>0.58333333333333304</v>
      </c>
      <c r="G3264" s="1">
        <v>23.5</v>
      </c>
      <c r="H3264" s="1">
        <v>41</v>
      </c>
      <c r="I3264" s="1">
        <v>23.7</v>
      </c>
      <c r="J3264" s="1">
        <v>0.17</v>
      </c>
      <c r="K3264" s="1">
        <v>425</v>
      </c>
      <c r="L3264" s="1">
        <v>400</v>
      </c>
      <c r="M3264" s="6">
        <f t="shared" si="316"/>
        <v>23.788087879939155</v>
      </c>
      <c r="N3264" s="1">
        <v>0</v>
      </c>
      <c r="O3264" s="1">
        <v>0</v>
      </c>
      <c r="P3264" s="12">
        <f t="shared" si="317"/>
        <v>0</v>
      </c>
      <c r="Q3264" s="1">
        <v>0</v>
      </c>
      <c r="R3264" s="1">
        <v>0</v>
      </c>
      <c r="S3264" s="1">
        <v>0</v>
      </c>
      <c r="T3264" s="1">
        <v>0</v>
      </c>
      <c r="U3264" s="4" t="s">
        <v>34</v>
      </c>
      <c r="V3264">
        <v>0.48</v>
      </c>
      <c r="W3264">
        <v>0.4</v>
      </c>
      <c r="X3264">
        <v>0.76</v>
      </c>
      <c r="Y3264">
        <v>2.4300000000000002</v>
      </c>
      <c r="Z3264">
        <v>0.28000000000000003</v>
      </c>
      <c r="AA3264" s="5">
        <f t="shared" si="318"/>
        <v>0</v>
      </c>
      <c r="AB3264" s="15" cm="1">
        <f t="array" ref="AB3264">_xlfn.SWITCH(U3264,"夏",122,"冬",90,"春",153,"秋",153,0)</f>
        <v>153</v>
      </c>
      <c r="AC3264" s="16">
        <f t="shared" si="319"/>
        <v>0</v>
      </c>
      <c r="AD3264" s="5">
        <f>IFERROR(AA3264/D3264,0)</f>
        <v>0</v>
      </c>
      <c r="AE3264" s="15">
        <f t="shared" si="320"/>
        <v>0.41917808219178082</v>
      </c>
      <c r="AF3264" s="5">
        <f>IFERROR(AD3264*AE3264*48,0)</f>
        <v>0</v>
      </c>
    </row>
    <row r="3265" spans="1:32" x14ac:dyDescent="0.15">
      <c r="A3265" s="8">
        <v>45753</v>
      </c>
      <c r="B3265" s="1" t="s">
        <v>51</v>
      </c>
      <c r="C3265" s="1" t="s">
        <v>59</v>
      </c>
      <c r="D3265" s="1">
        <v>95.65</v>
      </c>
      <c r="E3265" s="6">
        <v>3.6</v>
      </c>
      <c r="F3265" s="10">
        <v>0.60416666666666696</v>
      </c>
      <c r="G3265" s="1">
        <v>24</v>
      </c>
      <c r="H3265" s="1">
        <v>39</v>
      </c>
      <c r="I3265" s="1">
        <v>24.2</v>
      </c>
      <c r="J3265" s="1">
        <v>0.18</v>
      </c>
      <c r="K3265" s="1">
        <v>452</v>
      </c>
      <c r="L3265" s="1">
        <v>420</v>
      </c>
      <c r="M3265" s="6">
        <f t="shared" si="316"/>
        <v>24.290701034312065</v>
      </c>
      <c r="N3265" s="1">
        <v>0</v>
      </c>
      <c r="O3265" s="1">
        <v>0</v>
      </c>
      <c r="P3265" s="12">
        <f t="shared" si="317"/>
        <v>0</v>
      </c>
      <c r="Q3265" s="1">
        <v>0</v>
      </c>
      <c r="R3265" s="1">
        <v>0</v>
      </c>
      <c r="S3265" s="1">
        <v>0</v>
      </c>
      <c r="T3265" s="1">
        <v>0</v>
      </c>
      <c r="U3265" s="4" t="s">
        <v>34</v>
      </c>
      <c r="V3265">
        <v>0.48</v>
      </c>
      <c r="W3265">
        <v>0.4</v>
      </c>
      <c r="X3265">
        <v>0.76</v>
      </c>
      <c r="Y3265">
        <v>2.4300000000000002</v>
      </c>
      <c r="Z3265">
        <v>0.28000000000000003</v>
      </c>
      <c r="AA3265" s="5">
        <f t="shared" si="318"/>
        <v>0</v>
      </c>
      <c r="AB3265" s="15" cm="1">
        <f t="array" ref="AB3265">_xlfn.SWITCH(U3265,"夏",122,"冬",90,"春",153,"秋",153,0)</f>
        <v>153</v>
      </c>
      <c r="AC3265" s="16">
        <f t="shared" si="319"/>
        <v>0</v>
      </c>
      <c r="AD3265" s="5">
        <f>IFERROR(AA3265/D3265,0)</f>
        <v>0</v>
      </c>
      <c r="AE3265" s="15">
        <f t="shared" si="320"/>
        <v>0.41917808219178082</v>
      </c>
      <c r="AF3265" s="5">
        <f>IFERROR(AD3265*AE3265*48,0)</f>
        <v>0</v>
      </c>
    </row>
    <row r="3266" spans="1:32" x14ac:dyDescent="0.15">
      <c r="A3266" s="8">
        <v>45753</v>
      </c>
      <c r="B3266" s="1" t="s">
        <v>51</v>
      </c>
      <c r="C3266" s="1" t="s">
        <v>59</v>
      </c>
      <c r="D3266" s="1">
        <v>95.65</v>
      </c>
      <c r="E3266" s="6">
        <v>3.6</v>
      </c>
      <c r="F3266" s="10">
        <v>0.625</v>
      </c>
      <c r="G3266" s="1">
        <v>24.5</v>
      </c>
      <c r="H3266" s="1">
        <v>37</v>
      </c>
      <c r="I3266" s="1">
        <v>24.7</v>
      </c>
      <c r="J3266" s="1">
        <v>0.19</v>
      </c>
      <c r="K3266" s="1">
        <v>478</v>
      </c>
      <c r="L3266" s="1">
        <v>440</v>
      </c>
      <c r="M3266" s="6">
        <f t="shared" si="316"/>
        <v>24.793219493283004</v>
      </c>
      <c r="N3266" s="1">
        <v>0</v>
      </c>
      <c r="O3266" s="1">
        <v>0</v>
      </c>
      <c r="P3266" s="12">
        <f t="shared" si="317"/>
        <v>0</v>
      </c>
      <c r="Q3266" s="1">
        <v>0</v>
      </c>
      <c r="R3266" s="1">
        <v>0</v>
      </c>
      <c r="S3266" s="1">
        <v>0</v>
      </c>
      <c r="T3266" s="1">
        <v>0</v>
      </c>
      <c r="U3266" s="4" t="s">
        <v>34</v>
      </c>
      <c r="V3266">
        <v>0.48</v>
      </c>
      <c r="W3266">
        <v>0.4</v>
      </c>
      <c r="X3266">
        <v>0.76</v>
      </c>
      <c r="Y3266">
        <v>2.4300000000000002</v>
      </c>
      <c r="Z3266">
        <v>0.28000000000000003</v>
      </c>
      <c r="AA3266" s="5">
        <f t="shared" si="318"/>
        <v>0</v>
      </c>
      <c r="AB3266" s="15" cm="1">
        <f t="array" ref="AB3266">_xlfn.SWITCH(U3266,"夏",122,"冬",90,"春",153,"秋",153,0)</f>
        <v>153</v>
      </c>
      <c r="AC3266" s="16">
        <f t="shared" si="319"/>
        <v>0</v>
      </c>
      <c r="AD3266" s="5">
        <f>IFERROR(AA3266/D3266,0)</f>
        <v>0</v>
      </c>
      <c r="AE3266" s="15">
        <f t="shared" si="320"/>
        <v>0.41917808219178082</v>
      </c>
      <c r="AF3266" s="5">
        <f>IFERROR(AD3266*AE3266*48,0)</f>
        <v>0</v>
      </c>
    </row>
    <row r="3267" spans="1:32" x14ac:dyDescent="0.15">
      <c r="A3267" s="8">
        <v>45753</v>
      </c>
      <c r="B3267" s="1" t="s">
        <v>51</v>
      </c>
      <c r="C3267" s="1" t="s">
        <v>59</v>
      </c>
      <c r="D3267" s="1">
        <v>95.65</v>
      </c>
      <c r="E3267" s="6">
        <v>3.6</v>
      </c>
      <c r="F3267" s="10">
        <v>0.64583333333333304</v>
      </c>
      <c r="G3267" s="1">
        <v>25</v>
      </c>
      <c r="H3267" s="1">
        <v>35</v>
      </c>
      <c r="I3267" s="1">
        <v>25.2</v>
      </c>
      <c r="J3267" s="1">
        <v>0.2</v>
      </c>
      <c r="K3267" s="1">
        <v>505</v>
      </c>
      <c r="L3267" s="1">
        <v>460</v>
      </c>
      <c r="M3267" s="6">
        <f t="shared" si="316"/>
        <v>25.295649410499038</v>
      </c>
      <c r="N3267" s="1">
        <v>0</v>
      </c>
      <c r="O3267" s="1">
        <v>0</v>
      </c>
      <c r="P3267" s="12">
        <f t="shared" si="317"/>
        <v>0</v>
      </c>
      <c r="Q3267" s="1">
        <v>0</v>
      </c>
      <c r="R3267" s="1">
        <v>0</v>
      </c>
      <c r="S3267" s="1">
        <v>0</v>
      </c>
      <c r="T3267" s="1">
        <v>0</v>
      </c>
      <c r="U3267" s="4" t="s">
        <v>34</v>
      </c>
      <c r="V3267">
        <v>0.48</v>
      </c>
      <c r="W3267">
        <v>0.4</v>
      </c>
      <c r="X3267">
        <v>0.76</v>
      </c>
      <c r="Y3267">
        <v>2.4300000000000002</v>
      </c>
      <c r="Z3267">
        <v>0.28000000000000003</v>
      </c>
      <c r="AA3267" s="5">
        <f t="shared" si="318"/>
        <v>0</v>
      </c>
      <c r="AB3267" s="15" cm="1">
        <f t="array" ref="AB3267">_xlfn.SWITCH(U3267,"夏",122,"冬",90,"春",153,"秋",153,0)</f>
        <v>153</v>
      </c>
      <c r="AC3267" s="16">
        <f t="shared" si="319"/>
        <v>0</v>
      </c>
      <c r="AD3267" s="5">
        <f>IFERROR(AA3267/D3267,0)</f>
        <v>0</v>
      </c>
      <c r="AE3267" s="15">
        <f t="shared" si="320"/>
        <v>0.41917808219178082</v>
      </c>
      <c r="AF3267" s="5">
        <f>IFERROR(AD3267*AE3267*48,0)</f>
        <v>0</v>
      </c>
    </row>
    <row r="3268" spans="1:32" x14ac:dyDescent="0.15">
      <c r="A3268" s="8">
        <v>45753</v>
      </c>
      <c r="B3268" s="1" t="s">
        <v>51</v>
      </c>
      <c r="C3268" s="1" t="s">
        <v>59</v>
      </c>
      <c r="D3268" s="1">
        <v>95.65</v>
      </c>
      <c r="E3268" s="6">
        <v>3.6</v>
      </c>
      <c r="F3268" s="10">
        <v>0.66666666666666696</v>
      </c>
      <c r="G3268" s="1">
        <v>25.5</v>
      </c>
      <c r="H3268" s="1">
        <v>33</v>
      </c>
      <c r="I3268" s="1">
        <v>25.7</v>
      </c>
      <c r="J3268" s="1">
        <v>0.21</v>
      </c>
      <c r="K3268" s="1">
        <v>532</v>
      </c>
      <c r="L3268" s="1">
        <v>480</v>
      </c>
      <c r="M3268" s="6">
        <f t="shared" si="316"/>
        <v>25.79799625005262</v>
      </c>
      <c r="N3268" s="1">
        <v>0</v>
      </c>
      <c r="O3268" s="1">
        <v>0</v>
      </c>
      <c r="P3268" s="12">
        <f t="shared" si="317"/>
        <v>0</v>
      </c>
      <c r="Q3268" s="1">
        <v>0</v>
      </c>
      <c r="R3268" s="1">
        <v>0</v>
      </c>
      <c r="S3268" s="1">
        <v>0</v>
      </c>
      <c r="T3268" s="1">
        <v>0</v>
      </c>
      <c r="U3268" s="4" t="s">
        <v>34</v>
      </c>
      <c r="V3268">
        <v>0.48</v>
      </c>
      <c r="W3268">
        <v>0.4</v>
      </c>
      <c r="X3268">
        <v>0.76</v>
      </c>
      <c r="Y3268">
        <v>2.4300000000000002</v>
      </c>
      <c r="Z3268">
        <v>0.28000000000000003</v>
      </c>
      <c r="AA3268" s="5">
        <f t="shared" si="318"/>
        <v>0</v>
      </c>
      <c r="AB3268" s="15" cm="1">
        <f t="array" ref="AB3268">_xlfn.SWITCH(U3268,"夏",122,"冬",90,"春",153,"秋",153,0)</f>
        <v>153</v>
      </c>
      <c r="AC3268" s="16">
        <f t="shared" si="319"/>
        <v>0</v>
      </c>
      <c r="AD3268" s="5">
        <f>IFERROR(AA3268/D3268,0)</f>
        <v>0</v>
      </c>
      <c r="AE3268" s="15">
        <f t="shared" si="320"/>
        <v>0.41917808219178082</v>
      </c>
      <c r="AF3268" s="5">
        <f>IFERROR(AD3268*AE3268*48,0)</f>
        <v>0</v>
      </c>
    </row>
    <row r="3269" spans="1:32" x14ac:dyDescent="0.15">
      <c r="A3269" s="8">
        <v>45753</v>
      </c>
      <c r="B3269" s="1" t="s">
        <v>51</v>
      </c>
      <c r="C3269" s="1" t="s">
        <v>59</v>
      </c>
      <c r="D3269" s="1">
        <v>95.65</v>
      </c>
      <c r="E3269" s="6">
        <v>3.6</v>
      </c>
      <c r="F3269" s="10">
        <v>0.6875</v>
      </c>
      <c r="G3269" s="1">
        <v>26</v>
      </c>
      <c r="H3269" s="1">
        <v>31</v>
      </c>
      <c r="I3269" s="1">
        <v>26.2</v>
      </c>
      <c r="J3269" s="1">
        <v>0.22</v>
      </c>
      <c r="K3269" s="1">
        <v>558</v>
      </c>
      <c r="L3269" s="1">
        <v>500</v>
      </c>
      <c r="M3269" s="6">
        <f t="shared" si="316"/>
        <v>26.300264894682186</v>
      </c>
      <c r="N3269" s="1">
        <v>0</v>
      </c>
      <c r="O3269" s="1">
        <v>0</v>
      </c>
      <c r="P3269" s="12">
        <f t="shared" si="317"/>
        <v>0</v>
      </c>
      <c r="Q3269" s="1">
        <v>0</v>
      </c>
      <c r="R3269" s="1">
        <v>0</v>
      </c>
      <c r="S3269" s="1">
        <v>0</v>
      </c>
      <c r="T3269" s="1">
        <v>0</v>
      </c>
      <c r="U3269" s="4" t="s">
        <v>34</v>
      </c>
      <c r="V3269">
        <v>0.48</v>
      </c>
      <c r="W3269">
        <v>0.4</v>
      </c>
      <c r="X3269">
        <v>0.76</v>
      </c>
      <c r="Y3269">
        <v>2.4300000000000002</v>
      </c>
      <c r="Z3269">
        <v>0.28000000000000003</v>
      </c>
      <c r="AA3269" s="5">
        <f t="shared" si="318"/>
        <v>0</v>
      </c>
      <c r="AB3269" s="15" cm="1">
        <f t="array" ref="AB3269">_xlfn.SWITCH(U3269,"夏",122,"冬",90,"春",153,"秋",153,0)</f>
        <v>153</v>
      </c>
      <c r="AC3269" s="16">
        <f t="shared" si="319"/>
        <v>0</v>
      </c>
      <c r="AD3269" s="5">
        <f>IFERROR(AA3269/D3269,0)</f>
        <v>0</v>
      </c>
      <c r="AE3269" s="15">
        <f t="shared" si="320"/>
        <v>0.41917808219178082</v>
      </c>
      <c r="AF3269" s="5">
        <f>IFERROR(AD3269*AE3269*48,0)</f>
        <v>0</v>
      </c>
    </row>
    <row r="3270" spans="1:32" x14ac:dyDescent="0.15">
      <c r="A3270" s="8">
        <v>45753</v>
      </c>
      <c r="B3270" s="1" t="s">
        <v>51</v>
      </c>
      <c r="C3270" s="1" t="s">
        <v>59</v>
      </c>
      <c r="D3270" s="1">
        <v>95.65</v>
      </c>
      <c r="E3270" s="6">
        <v>3.6</v>
      </c>
      <c r="F3270" s="10">
        <v>0.70833333333333304</v>
      </c>
      <c r="G3270" s="1">
        <v>26.5</v>
      </c>
      <c r="H3270" s="1">
        <v>29</v>
      </c>
      <c r="I3270" s="1">
        <v>26.7</v>
      </c>
      <c r="J3270" s="1">
        <v>0.23</v>
      </c>
      <c r="K3270" s="1">
        <v>585</v>
      </c>
      <c r="L3270" s="1">
        <v>520</v>
      </c>
      <c r="M3270" s="6">
        <f t="shared" si="316"/>
        <v>26.802459732733723</v>
      </c>
      <c r="N3270" s="1">
        <v>0</v>
      </c>
      <c r="O3270" s="1">
        <v>0</v>
      </c>
      <c r="P3270" s="12">
        <f t="shared" si="317"/>
        <v>0</v>
      </c>
      <c r="Q3270" s="1">
        <v>0</v>
      </c>
      <c r="R3270" s="1">
        <v>0</v>
      </c>
      <c r="S3270" s="1">
        <v>0</v>
      </c>
      <c r="T3270" s="1">
        <v>0</v>
      </c>
      <c r="U3270" s="4" t="s">
        <v>34</v>
      </c>
      <c r="V3270">
        <v>0.48</v>
      </c>
      <c r="W3270">
        <v>0.4</v>
      </c>
      <c r="X3270">
        <v>0.76</v>
      </c>
      <c r="Y3270">
        <v>2.4300000000000002</v>
      </c>
      <c r="Z3270">
        <v>0.28000000000000003</v>
      </c>
      <c r="AA3270" s="5">
        <f t="shared" si="318"/>
        <v>0</v>
      </c>
      <c r="AB3270" s="15" cm="1">
        <f t="array" ref="AB3270">_xlfn.SWITCH(U3270,"夏",122,"冬",90,"春",153,"秋",153,0)</f>
        <v>153</v>
      </c>
      <c r="AC3270" s="16">
        <f t="shared" si="319"/>
        <v>0</v>
      </c>
      <c r="AD3270" s="5">
        <f>IFERROR(AA3270/D3270,0)</f>
        <v>0</v>
      </c>
      <c r="AE3270" s="15">
        <f t="shared" si="320"/>
        <v>0.41917808219178082</v>
      </c>
      <c r="AF3270" s="5">
        <f>IFERROR(AD3270*AE3270*48,0)</f>
        <v>0</v>
      </c>
    </row>
    <row r="3271" spans="1:32" x14ac:dyDescent="0.15">
      <c r="A3271" s="8">
        <v>45753</v>
      </c>
      <c r="B3271" s="1" t="s">
        <v>51</v>
      </c>
      <c r="C3271" s="1" t="s">
        <v>59</v>
      </c>
      <c r="D3271" s="1">
        <v>95.65</v>
      </c>
      <c r="E3271" s="6">
        <v>3.6</v>
      </c>
      <c r="F3271" s="10">
        <v>0.72916666666666696</v>
      </c>
      <c r="G3271" s="1">
        <v>27</v>
      </c>
      <c r="H3271" s="1">
        <v>27</v>
      </c>
      <c r="I3271" s="1">
        <v>27.2</v>
      </c>
      <c r="J3271" s="1">
        <v>0.24</v>
      </c>
      <c r="K3271" s="1">
        <v>512</v>
      </c>
      <c r="L3271" s="1">
        <v>540</v>
      </c>
      <c r="M3271" s="6">
        <f t="shared" si="316"/>
        <v>27.304584728805025</v>
      </c>
      <c r="N3271" s="1">
        <v>0</v>
      </c>
      <c r="O3271" s="1">
        <v>0</v>
      </c>
      <c r="P3271" s="12">
        <f t="shared" si="317"/>
        <v>0</v>
      </c>
      <c r="Q3271" s="1">
        <v>0</v>
      </c>
      <c r="R3271" s="1">
        <v>0</v>
      </c>
      <c r="S3271" s="1">
        <v>0</v>
      </c>
      <c r="T3271" s="1">
        <v>0</v>
      </c>
      <c r="U3271" s="4" t="s">
        <v>34</v>
      </c>
      <c r="V3271">
        <v>0.48</v>
      </c>
      <c r="W3271">
        <v>0.4</v>
      </c>
      <c r="X3271">
        <v>0.76</v>
      </c>
      <c r="Y3271">
        <v>2.4300000000000002</v>
      </c>
      <c r="Z3271">
        <v>0.28000000000000003</v>
      </c>
      <c r="AA3271" s="5">
        <f t="shared" si="318"/>
        <v>0</v>
      </c>
      <c r="AB3271" s="15" cm="1">
        <f t="array" ref="AB3271">_xlfn.SWITCH(U3271,"夏",122,"冬",90,"春",153,"秋",153,0)</f>
        <v>153</v>
      </c>
      <c r="AC3271" s="16">
        <f t="shared" si="319"/>
        <v>0</v>
      </c>
      <c r="AD3271" s="5">
        <f>IFERROR(AA3271/D3271,0)</f>
        <v>0</v>
      </c>
      <c r="AE3271" s="15">
        <f t="shared" si="320"/>
        <v>0.41917808219178082</v>
      </c>
      <c r="AF3271" s="5">
        <f>IFERROR(AD3271*AE3271*48,0)</f>
        <v>0</v>
      </c>
    </row>
    <row r="3272" spans="1:32" x14ac:dyDescent="0.15">
      <c r="A3272" s="8">
        <v>45753</v>
      </c>
      <c r="B3272" s="1" t="s">
        <v>51</v>
      </c>
      <c r="C3272" s="1" t="s">
        <v>59</v>
      </c>
      <c r="D3272" s="1">
        <v>95.65</v>
      </c>
      <c r="E3272" s="6">
        <v>3.6</v>
      </c>
      <c r="F3272" s="10">
        <v>0.75</v>
      </c>
      <c r="G3272" s="1">
        <v>27.5</v>
      </c>
      <c r="H3272" s="1">
        <v>25</v>
      </c>
      <c r="I3272" s="1">
        <v>27.7</v>
      </c>
      <c r="J3272" s="1">
        <v>0.25</v>
      </c>
      <c r="K3272" s="1">
        <v>438</v>
      </c>
      <c r="L3272" s="1">
        <v>560</v>
      </c>
      <c r="M3272" s="6">
        <f t="shared" si="316"/>
        <v>27.806643481693925</v>
      </c>
      <c r="N3272" s="1">
        <v>0</v>
      </c>
      <c r="O3272" s="1">
        <v>0</v>
      </c>
      <c r="P3272" s="12">
        <f t="shared" si="317"/>
        <v>0</v>
      </c>
      <c r="Q3272" s="1">
        <v>0</v>
      </c>
      <c r="R3272" s="1">
        <v>0</v>
      </c>
      <c r="S3272" s="1">
        <v>0</v>
      </c>
      <c r="T3272" s="1">
        <v>0</v>
      </c>
      <c r="U3272" s="4" t="s">
        <v>34</v>
      </c>
      <c r="V3272">
        <v>0.48</v>
      </c>
      <c r="W3272">
        <v>0.4</v>
      </c>
      <c r="X3272">
        <v>0.76</v>
      </c>
      <c r="Y3272">
        <v>2.4300000000000002</v>
      </c>
      <c r="Z3272">
        <v>0.28000000000000003</v>
      </c>
      <c r="AA3272" s="5">
        <f t="shared" si="318"/>
        <v>0</v>
      </c>
      <c r="AB3272" s="15" cm="1">
        <f t="array" ref="AB3272">_xlfn.SWITCH(U3272,"夏",122,"冬",90,"春",153,"秋",153,0)</f>
        <v>153</v>
      </c>
      <c r="AC3272" s="16">
        <f t="shared" si="319"/>
        <v>0</v>
      </c>
      <c r="AD3272" s="5">
        <f>IFERROR(AA3272/D3272,0)</f>
        <v>0</v>
      </c>
      <c r="AE3272" s="15">
        <f t="shared" si="320"/>
        <v>0.41917808219178082</v>
      </c>
      <c r="AF3272" s="5">
        <f>IFERROR(AD3272*AE3272*48,0)</f>
        <v>0</v>
      </c>
    </row>
    <row r="3273" spans="1:32" x14ac:dyDescent="0.15">
      <c r="A3273" s="8">
        <v>45753</v>
      </c>
      <c r="B3273" s="1" t="s">
        <v>51</v>
      </c>
      <c r="C3273" s="1" t="s">
        <v>59</v>
      </c>
      <c r="D3273" s="1">
        <v>95.65</v>
      </c>
      <c r="E3273" s="6">
        <v>3.6</v>
      </c>
      <c r="F3273" s="10">
        <v>0.77083333333333304</v>
      </c>
      <c r="G3273" s="1">
        <v>28</v>
      </c>
      <c r="H3273" s="1">
        <v>23</v>
      </c>
      <c r="I3273" s="1">
        <v>28.2</v>
      </c>
      <c r="J3273" s="1">
        <v>0.26</v>
      </c>
      <c r="K3273" s="1">
        <v>418</v>
      </c>
      <c r="L3273" s="1">
        <v>580</v>
      </c>
      <c r="M3273" s="6">
        <f t="shared" si="316"/>
        <v>28.308639272351172</v>
      </c>
      <c r="N3273" s="1">
        <v>0</v>
      </c>
      <c r="O3273" s="1">
        <v>0</v>
      </c>
      <c r="P3273" s="12">
        <f t="shared" si="317"/>
        <v>0</v>
      </c>
      <c r="Q3273" s="1">
        <v>0</v>
      </c>
      <c r="R3273" s="1">
        <v>0</v>
      </c>
      <c r="S3273" s="1">
        <v>0</v>
      </c>
      <c r="T3273" s="1">
        <v>0</v>
      </c>
      <c r="U3273" s="4" t="s">
        <v>34</v>
      </c>
      <c r="V3273">
        <v>0.48</v>
      </c>
      <c r="W3273">
        <v>0.4</v>
      </c>
      <c r="X3273">
        <v>0.76</v>
      </c>
      <c r="Y3273">
        <v>2.4300000000000002</v>
      </c>
      <c r="Z3273">
        <v>0.28000000000000003</v>
      </c>
      <c r="AA3273" s="5">
        <f t="shared" si="318"/>
        <v>0</v>
      </c>
      <c r="AB3273" s="15" cm="1">
        <f t="array" ref="AB3273">_xlfn.SWITCH(U3273,"夏",122,"冬",90,"春",153,"秋",153,0)</f>
        <v>153</v>
      </c>
      <c r="AC3273" s="16">
        <f t="shared" si="319"/>
        <v>0</v>
      </c>
      <c r="AD3273" s="5">
        <f>IFERROR(AA3273/D3273,0)</f>
        <v>0</v>
      </c>
      <c r="AE3273" s="15">
        <f t="shared" si="320"/>
        <v>0.41917808219178082</v>
      </c>
      <c r="AF3273" s="5">
        <f>IFERROR(AD3273*AE3273*48,0)</f>
        <v>0</v>
      </c>
    </row>
    <row r="3274" spans="1:32" x14ac:dyDescent="0.15">
      <c r="A3274" s="8">
        <v>45753</v>
      </c>
      <c r="B3274" s="1" t="s">
        <v>51</v>
      </c>
      <c r="C3274" s="1" t="s">
        <v>59</v>
      </c>
      <c r="D3274" s="1">
        <v>95.65</v>
      </c>
      <c r="E3274" s="6">
        <v>3.6</v>
      </c>
      <c r="F3274" s="10">
        <v>0.79166666666666696</v>
      </c>
      <c r="G3274" s="1">
        <v>28.5</v>
      </c>
      <c r="H3274" s="1">
        <v>21</v>
      </c>
      <c r="I3274" s="1">
        <v>28.7</v>
      </c>
      <c r="J3274" s="1">
        <v>0.27</v>
      </c>
      <c r="K3274" s="1">
        <v>409</v>
      </c>
      <c r="L3274" s="1">
        <v>600</v>
      </c>
      <c r="M3274" s="6">
        <f t="shared" si="316"/>
        <v>28.810575103888084</v>
      </c>
      <c r="N3274" s="1">
        <v>0</v>
      </c>
      <c r="O3274" s="1">
        <v>0</v>
      </c>
      <c r="P3274" s="12">
        <f t="shared" si="317"/>
        <v>0</v>
      </c>
      <c r="Q3274" s="1">
        <v>0</v>
      </c>
      <c r="R3274" s="1">
        <v>0</v>
      </c>
      <c r="S3274" s="1">
        <v>0</v>
      </c>
      <c r="T3274" s="1">
        <v>0</v>
      </c>
      <c r="U3274" s="4" t="s">
        <v>34</v>
      </c>
      <c r="V3274">
        <v>0.48</v>
      </c>
      <c r="W3274">
        <v>0.4</v>
      </c>
      <c r="X3274">
        <v>0.76</v>
      </c>
      <c r="Y3274">
        <v>2.4300000000000002</v>
      </c>
      <c r="Z3274">
        <v>0.28000000000000003</v>
      </c>
      <c r="AA3274" s="5">
        <f t="shared" si="318"/>
        <v>0</v>
      </c>
      <c r="AB3274" s="15" cm="1">
        <f t="array" ref="AB3274">_xlfn.SWITCH(U3274,"夏",122,"冬",90,"春",153,"秋",153,0)</f>
        <v>153</v>
      </c>
      <c r="AC3274" s="16">
        <f t="shared" si="319"/>
        <v>0</v>
      </c>
      <c r="AD3274" s="5">
        <f>IFERROR(AA3274/D3274,0)</f>
        <v>0</v>
      </c>
      <c r="AE3274" s="15">
        <f t="shared" si="320"/>
        <v>0.41917808219178082</v>
      </c>
      <c r="AF3274" s="5">
        <f>IFERROR(AD3274*AE3274*48,0)</f>
        <v>0</v>
      </c>
    </row>
    <row r="3275" spans="1:32" x14ac:dyDescent="0.15">
      <c r="A3275" s="8">
        <v>45753</v>
      </c>
      <c r="B3275" s="1" t="s">
        <v>51</v>
      </c>
      <c r="C3275" s="1" t="s">
        <v>59</v>
      </c>
      <c r="D3275" s="1">
        <v>95.65</v>
      </c>
      <c r="E3275" s="6">
        <v>3.6</v>
      </c>
      <c r="F3275" s="10">
        <v>0.8125</v>
      </c>
      <c r="G3275" s="1">
        <v>28.5</v>
      </c>
      <c r="H3275" s="1">
        <v>21</v>
      </c>
      <c r="I3275" s="1">
        <v>28.7</v>
      </c>
      <c r="J3275" s="1">
        <v>0.27</v>
      </c>
      <c r="K3275" s="1">
        <v>412</v>
      </c>
      <c r="L3275" s="1">
        <v>620</v>
      </c>
      <c r="M3275" s="6">
        <f t="shared" si="316"/>
        <v>28.810575103888084</v>
      </c>
      <c r="N3275" s="1">
        <v>0</v>
      </c>
      <c r="O3275" s="1">
        <v>0</v>
      </c>
      <c r="P3275" s="12">
        <f t="shared" si="317"/>
        <v>0</v>
      </c>
      <c r="Q3275" s="1">
        <v>0</v>
      </c>
      <c r="R3275" s="1">
        <v>0</v>
      </c>
      <c r="S3275" s="1">
        <v>0</v>
      </c>
      <c r="T3275" s="1">
        <v>0</v>
      </c>
      <c r="U3275" s="4" t="s">
        <v>34</v>
      </c>
      <c r="V3275">
        <v>0.48</v>
      </c>
      <c r="W3275">
        <v>0.4</v>
      </c>
      <c r="X3275">
        <v>0.76</v>
      </c>
      <c r="Y3275">
        <v>2.4300000000000002</v>
      </c>
      <c r="Z3275">
        <v>0.28000000000000003</v>
      </c>
      <c r="AA3275" s="5">
        <f t="shared" si="318"/>
        <v>0</v>
      </c>
      <c r="AB3275" s="15" cm="1">
        <f t="array" ref="AB3275">_xlfn.SWITCH(U3275,"夏",122,"冬",90,"春",153,"秋",153,0)</f>
        <v>153</v>
      </c>
      <c r="AC3275" s="16">
        <f t="shared" si="319"/>
        <v>0</v>
      </c>
      <c r="AD3275" s="5">
        <f>IFERROR(AA3275/D3275,0)</f>
        <v>0</v>
      </c>
      <c r="AE3275" s="15">
        <f t="shared" si="320"/>
        <v>0.41917808219178082</v>
      </c>
      <c r="AF3275" s="5">
        <f>IFERROR(AD3275*AE3275*48,0)</f>
        <v>0</v>
      </c>
    </row>
    <row r="3276" spans="1:32" x14ac:dyDescent="0.15">
      <c r="A3276" s="8">
        <v>45753</v>
      </c>
      <c r="B3276" s="1" t="s">
        <v>51</v>
      </c>
      <c r="C3276" s="1" t="s">
        <v>59</v>
      </c>
      <c r="D3276" s="1">
        <v>95.65</v>
      </c>
      <c r="E3276" s="6">
        <v>3.6</v>
      </c>
      <c r="F3276" s="10">
        <v>0.83333333333333304</v>
      </c>
      <c r="G3276" s="1">
        <v>28</v>
      </c>
      <c r="H3276" s="1">
        <v>23</v>
      </c>
      <c r="I3276" s="1">
        <v>28.2</v>
      </c>
      <c r="J3276" s="1">
        <v>0.26</v>
      </c>
      <c r="K3276" s="1">
        <v>438</v>
      </c>
      <c r="L3276" s="1">
        <v>640</v>
      </c>
      <c r="M3276" s="6">
        <f t="shared" si="316"/>
        <v>28.308639272351172</v>
      </c>
      <c r="N3276" s="1">
        <v>0</v>
      </c>
      <c r="O3276" s="1">
        <v>0</v>
      </c>
      <c r="P3276" s="12">
        <f t="shared" si="317"/>
        <v>0</v>
      </c>
      <c r="Q3276" s="1">
        <v>0</v>
      </c>
      <c r="R3276" s="1">
        <v>0</v>
      </c>
      <c r="S3276" s="1">
        <v>0</v>
      </c>
      <c r="T3276" s="1">
        <v>0</v>
      </c>
      <c r="U3276" s="4" t="s">
        <v>34</v>
      </c>
      <c r="V3276">
        <v>0.48</v>
      </c>
      <c r="W3276">
        <v>0.4</v>
      </c>
      <c r="X3276">
        <v>0.76</v>
      </c>
      <c r="Y3276">
        <v>2.4300000000000002</v>
      </c>
      <c r="Z3276">
        <v>0.28000000000000003</v>
      </c>
      <c r="AA3276" s="5">
        <f t="shared" si="318"/>
        <v>0</v>
      </c>
      <c r="AB3276" s="15" cm="1">
        <f t="array" ref="AB3276">_xlfn.SWITCH(U3276,"夏",122,"冬",90,"春",153,"秋",153,0)</f>
        <v>153</v>
      </c>
      <c r="AC3276" s="16">
        <f t="shared" si="319"/>
        <v>0</v>
      </c>
      <c r="AD3276" s="5">
        <f>IFERROR(AA3276/D3276,0)</f>
        <v>0</v>
      </c>
      <c r="AE3276" s="15">
        <f t="shared" si="320"/>
        <v>0.41917808219178082</v>
      </c>
      <c r="AF3276" s="5">
        <f>IFERROR(AD3276*AE3276*48,0)</f>
        <v>0</v>
      </c>
    </row>
    <row r="3277" spans="1:32" x14ac:dyDescent="0.15">
      <c r="A3277" s="8">
        <v>45753</v>
      </c>
      <c r="B3277" s="1" t="s">
        <v>51</v>
      </c>
      <c r="C3277" s="1" t="s">
        <v>59</v>
      </c>
      <c r="D3277" s="1">
        <v>95.65</v>
      </c>
      <c r="E3277" s="6">
        <v>3.6</v>
      </c>
      <c r="F3277" s="10">
        <v>0.85416666666666696</v>
      </c>
      <c r="G3277" s="1">
        <v>27.5</v>
      </c>
      <c r="H3277" s="1">
        <v>25</v>
      </c>
      <c r="I3277" s="1">
        <v>27.7</v>
      </c>
      <c r="J3277" s="1">
        <v>0.25</v>
      </c>
      <c r="K3277" s="1">
        <v>465</v>
      </c>
      <c r="L3277" s="1">
        <v>660</v>
      </c>
      <c r="M3277" s="6">
        <f t="shared" si="316"/>
        <v>27.806643481693925</v>
      </c>
      <c r="N3277" s="1">
        <v>0</v>
      </c>
      <c r="O3277" s="1">
        <v>0</v>
      </c>
      <c r="P3277" s="12">
        <f t="shared" si="317"/>
        <v>0</v>
      </c>
      <c r="Q3277" s="1">
        <v>0</v>
      </c>
      <c r="R3277" s="1">
        <v>0</v>
      </c>
      <c r="S3277" s="1">
        <v>0</v>
      </c>
      <c r="T3277" s="1">
        <v>0</v>
      </c>
      <c r="U3277" s="4" t="s">
        <v>34</v>
      </c>
      <c r="V3277">
        <v>0.48</v>
      </c>
      <c r="W3277">
        <v>0.4</v>
      </c>
      <c r="X3277">
        <v>0.76</v>
      </c>
      <c r="Y3277">
        <v>2.4300000000000002</v>
      </c>
      <c r="Z3277">
        <v>0.28000000000000003</v>
      </c>
      <c r="AA3277" s="5">
        <f t="shared" si="318"/>
        <v>0</v>
      </c>
      <c r="AB3277" s="15" cm="1">
        <f t="array" ref="AB3277">_xlfn.SWITCH(U3277,"夏",122,"冬",90,"春",153,"秋",153,0)</f>
        <v>153</v>
      </c>
      <c r="AC3277" s="16">
        <f t="shared" si="319"/>
        <v>0</v>
      </c>
      <c r="AD3277" s="5">
        <f>IFERROR(AA3277/D3277,0)</f>
        <v>0</v>
      </c>
      <c r="AE3277" s="15">
        <f t="shared" si="320"/>
        <v>0.41917808219178082</v>
      </c>
      <c r="AF3277" s="5">
        <f>IFERROR(AD3277*AE3277*48,0)</f>
        <v>0</v>
      </c>
    </row>
    <row r="3278" spans="1:32" x14ac:dyDescent="0.15">
      <c r="A3278" s="8">
        <v>45753</v>
      </c>
      <c r="B3278" s="1" t="s">
        <v>51</v>
      </c>
      <c r="C3278" s="1" t="s">
        <v>59</v>
      </c>
      <c r="D3278" s="1">
        <v>95.65</v>
      </c>
      <c r="E3278" s="6">
        <v>3.6</v>
      </c>
      <c r="F3278" s="10">
        <v>0.875</v>
      </c>
      <c r="G3278" s="1">
        <v>27</v>
      </c>
      <c r="H3278" s="1">
        <v>27</v>
      </c>
      <c r="I3278" s="1">
        <v>27.2</v>
      </c>
      <c r="J3278" s="1">
        <v>0.24</v>
      </c>
      <c r="K3278" s="1">
        <v>492</v>
      </c>
      <c r="L3278" s="1">
        <v>680</v>
      </c>
      <c r="M3278" s="6">
        <f t="shared" ref="M3278:M3341" si="321">IFERROR(POWER((I3278+273.15)^4+133500000*POWER(J3278,0.6)*(I3278-G3278),0.25)-273.15,I3278)</f>
        <v>27.304584728805025</v>
      </c>
      <c r="N3278" s="1">
        <v>0</v>
      </c>
      <c r="O3278" s="1">
        <v>0</v>
      </c>
      <c r="P3278" s="12">
        <f t="shared" si="317"/>
        <v>0</v>
      </c>
      <c r="Q3278" s="1">
        <v>0</v>
      </c>
      <c r="R3278" s="1">
        <v>0</v>
      </c>
      <c r="S3278" s="1">
        <v>0</v>
      </c>
      <c r="T3278" s="1">
        <v>0</v>
      </c>
      <c r="U3278" s="4" t="s">
        <v>34</v>
      </c>
      <c r="V3278">
        <v>0.48</v>
      </c>
      <c r="W3278">
        <v>0.4</v>
      </c>
      <c r="X3278">
        <v>0.76</v>
      </c>
      <c r="Y3278">
        <v>2.4300000000000002</v>
      </c>
      <c r="Z3278">
        <v>0.28000000000000003</v>
      </c>
      <c r="AA3278" s="5">
        <f t="shared" si="318"/>
        <v>0</v>
      </c>
      <c r="AB3278" s="15" cm="1">
        <f t="array" ref="AB3278">_xlfn.SWITCH(U3278,"夏",122,"冬",90,"春",153,"秋",153,0)</f>
        <v>153</v>
      </c>
      <c r="AC3278" s="16">
        <f t="shared" si="319"/>
        <v>0</v>
      </c>
      <c r="AD3278" s="5">
        <f>IFERROR(AA3278/D3278,0)</f>
        <v>0</v>
      </c>
      <c r="AE3278" s="15">
        <f t="shared" si="320"/>
        <v>0.41917808219178082</v>
      </c>
      <c r="AF3278" s="5">
        <f>IFERROR(AD3278*AE3278*48,0)</f>
        <v>0</v>
      </c>
    </row>
    <row r="3279" spans="1:32" x14ac:dyDescent="0.15">
      <c r="A3279" s="8">
        <v>45753</v>
      </c>
      <c r="B3279" s="1" t="s">
        <v>51</v>
      </c>
      <c r="C3279" s="1" t="s">
        <v>59</v>
      </c>
      <c r="D3279" s="1">
        <v>95.65</v>
      </c>
      <c r="E3279" s="6">
        <v>3.6</v>
      </c>
      <c r="F3279" s="10">
        <v>0.89583333333333304</v>
      </c>
      <c r="G3279" s="1">
        <v>26.5</v>
      </c>
      <c r="H3279" s="1">
        <v>29</v>
      </c>
      <c r="I3279" s="1">
        <v>26.7</v>
      </c>
      <c r="J3279" s="1">
        <v>0.23</v>
      </c>
      <c r="K3279" s="1">
        <v>518</v>
      </c>
      <c r="L3279" s="1">
        <v>700</v>
      </c>
      <c r="M3279" s="6">
        <f t="shared" si="321"/>
        <v>26.802459732733723</v>
      </c>
      <c r="N3279" s="1">
        <v>0</v>
      </c>
      <c r="O3279" s="1">
        <v>0</v>
      </c>
      <c r="P3279" s="12">
        <f t="shared" si="317"/>
        <v>0</v>
      </c>
      <c r="Q3279" s="1">
        <v>0</v>
      </c>
      <c r="R3279" s="1">
        <v>0</v>
      </c>
      <c r="S3279" s="1">
        <v>0</v>
      </c>
      <c r="T3279" s="1">
        <v>0</v>
      </c>
      <c r="U3279" s="4" t="s">
        <v>34</v>
      </c>
      <c r="V3279">
        <v>0.48</v>
      </c>
      <c r="W3279">
        <v>0.4</v>
      </c>
      <c r="X3279">
        <v>0.76</v>
      </c>
      <c r="Y3279">
        <v>2.4300000000000002</v>
      </c>
      <c r="Z3279">
        <v>0.28000000000000003</v>
      </c>
      <c r="AA3279" s="5">
        <f t="shared" si="318"/>
        <v>0</v>
      </c>
      <c r="AB3279" s="15" cm="1">
        <f t="array" ref="AB3279">_xlfn.SWITCH(U3279,"夏",122,"冬",90,"春",153,"秋",153,0)</f>
        <v>153</v>
      </c>
      <c r="AC3279" s="16">
        <f t="shared" si="319"/>
        <v>0</v>
      </c>
      <c r="AD3279" s="5">
        <f>IFERROR(AA3279/D3279,0)</f>
        <v>0</v>
      </c>
      <c r="AE3279" s="15">
        <f t="shared" si="320"/>
        <v>0.41917808219178082</v>
      </c>
      <c r="AF3279" s="5">
        <f>IFERROR(AD3279*AE3279*48,0)</f>
        <v>0</v>
      </c>
    </row>
    <row r="3280" spans="1:32" x14ac:dyDescent="0.15">
      <c r="A3280" s="8">
        <v>45753</v>
      </c>
      <c r="B3280" s="1" t="s">
        <v>51</v>
      </c>
      <c r="C3280" s="1" t="s">
        <v>59</v>
      </c>
      <c r="D3280" s="1">
        <v>95.65</v>
      </c>
      <c r="E3280" s="6">
        <v>3.6</v>
      </c>
      <c r="F3280" s="10">
        <v>0.91666666666666696</v>
      </c>
      <c r="G3280" s="1">
        <v>26</v>
      </c>
      <c r="H3280" s="1">
        <v>31</v>
      </c>
      <c r="I3280" s="1">
        <v>26.2</v>
      </c>
      <c r="J3280" s="1">
        <v>0.22</v>
      </c>
      <c r="K3280" s="1">
        <v>415</v>
      </c>
      <c r="L3280" s="1">
        <v>720</v>
      </c>
      <c r="M3280" s="6">
        <f t="shared" si="321"/>
        <v>26.300264894682186</v>
      </c>
      <c r="N3280" s="1">
        <v>0</v>
      </c>
      <c r="O3280" s="1">
        <v>0</v>
      </c>
      <c r="P3280" s="12">
        <f t="shared" si="317"/>
        <v>0</v>
      </c>
      <c r="Q3280" s="1">
        <v>0</v>
      </c>
      <c r="R3280" s="1">
        <v>0</v>
      </c>
      <c r="S3280" s="1">
        <v>0</v>
      </c>
      <c r="T3280" s="1">
        <v>0</v>
      </c>
      <c r="U3280" s="4" t="s">
        <v>34</v>
      </c>
      <c r="V3280">
        <v>0.48</v>
      </c>
      <c r="W3280">
        <v>0.4</v>
      </c>
      <c r="X3280">
        <v>0.76</v>
      </c>
      <c r="Y3280">
        <v>2.4300000000000002</v>
      </c>
      <c r="Z3280">
        <v>0.28000000000000003</v>
      </c>
      <c r="AA3280" s="5">
        <f t="shared" si="318"/>
        <v>0</v>
      </c>
      <c r="AB3280" s="15" cm="1">
        <f t="array" ref="AB3280">_xlfn.SWITCH(U3280,"夏",122,"冬",90,"春",153,"秋",153,0)</f>
        <v>153</v>
      </c>
      <c r="AC3280" s="16">
        <f t="shared" si="319"/>
        <v>0</v>
      </c>
      <c r="AD3280" s="5">
        <f>IFERROR(AA3280/D3280,0)</f>
        <v>0</v>
      </c>
      <c r="AE3280" s="15">
        <f t="shared" si="320"/>
        <v>0.41917808219178082</v>
      </c>
      <c r="AF3280" s="5">
        <f>IFERROR(AD3280*AE3280*48,0)</f>
        <v>0</v>
      </c>
    </row>
    <row r="3281" spans="1:32" x14ac:dyDescent="0.15">
      <c r="A3281" s="8">
        <v>45753</v>
      </c>
      <c r="B3281" s="1" t="s">
        <v>52</v>
      </c>
      <c r="C3281" s="1" t="s">
        <v>59</v>
      </c>
      <c r="D3281" s="1">
        <v>95.65</v>
      </c>
      <c r="E3281" s="6">
        <v>3.6</v>
      </c>
      <c r="F3281" s="10">
        <v>0.33333333333333298</v>
      </c>
      <c r="G3281" s="1">
        <v>15.7</v>
      </c>
      <c r="H3281" s="1">
        <v>68</v>
      </c>
      <c r="I3281" s="1">
        <v>15.9</v>
      </c>
      <c r="J3281" s="1">
        <v>0.05</v>
      </c>
      <c r="K3281" s="1">
        <v>408</v>
      </c>
      <c r="L3281" s="1">
        <v>110</v>
      </c>
      <c r="M3281" s="6">
        <f t="shared" si="321"/>
        <v>15.945794270463352</v>
      </c>
      <c r="N3281" s="1">
        <v>0</v>
      </c>
      <c r="O3281" s="1">
        <v>0</v>
      </c>
      <c r="P3281" s="12">
        <f t="shared" si="317"/>
        <v>0</v>
      </c>
      <c r="Q3281" s="1">
        <v>0</v>
      </c>
      <c r="R3281" s="1">
        <v>0</v>
      </c>
      <c r="S3281" s="1">
        <v>0</v>
      </c>
      <c r="T3281" s="1">
        <v>0</v>
      </c>
      <c r="U3281" s="4" t="s">
        <v>34</v>
      </c>
      <c r="V3281">
        <v>0.48</v>
      </c>
      <c r="W3281">
        <v>0.4</v>
      </c>
      <c r="X3281">
        <v>0.76</v>
      </c>
      <c r="Y3281">
        <v>2.4300000000000002</v>
      </c>
      <c r="Z3281">
        <v>0.28000000000000003</v>
      </c>
      <c r="AA3281" s="5">
        <f t="shared" si="318"/>
        <v>0</v>
      </c>
      <c r="AB3281" s="15" cm="1">
        <f t="array" ref="AB3281">_xlfn.SWITCH(U3281,"夏",122,"冬",90,"春",153,"秋",153,0)</f>
        <v>153</v>
      </c>
      <c r="AC3281" s="16">
        <f t="shared" si="319"/>
        <v>0</v>
      </c>
      <c r="AD3281" s="5">
        <f>IFERROR(AA3281/D3281,0)</f>
        <v>0</v>
      </c>
      <c r="AE3281" s="15">
        <f t="shared" si="320"/>
        <v>0.41917808219178082</v>
      </c>
      <c r="AF3281" s="5">
        <f>IFERROR(AD3281*AE3281*48,0)</f>
        <v>0</v>
      </c>
    </row>
    <row r="3282" spans="1:32" x14ac:dyDescent="0.15">
      <c r="A3282" s="8">
        <v>45753</v>
      </c>
      <c r="B3282" s="1" t="s">
        <v>52</v>
      </c>
      <c r="C3282" s="1" t="s">
        <v>59</v>
      </c>
      <c r="D3282" s="1">
        <v>95.65</v>
      </c>
      <c r="E3282" s="6">
        <v>3.6</v>
      </c>
      <c r="F3282" s="10">
        <v>0.35416666666666702</v>
      </c>
      <c r="G3282" s="1">
        <v>16.2</v>
      </c>
      <c r="H3282" s="1">
        <v>66</v>
      </c>
      <c r="I3282" s="1">
        <v>16.399999999999999</v>
      </c>
      <c r="J3282" s="1">
        <v>0.06</v>
      </c>
      <c r="K3282" s="1">
        <v>409</v>
      </c>
      <c r="L3282" s="1">
        <v>170</v>
      </c>
      <c r="M3282" s="6">
        <f t="shared" si="321"/>
        <v>16.450822610792216</v>
      </c>
      <c r="N3282" s="1">
        <v>0</v>
      </c>
      <c r="O3282" s="1">
        <v>0</v>
      </c>
      <c r="P3282" s="12">
        <f t="shared" si="317"/>
        <v>0</v>
      </c>
      <c r="Q3282" s="1">
        <v>0</v>
      </c>
      <c r="R3282" s="1">
        <v>0</v>
      </c>
      <c r="S3282" s="1">
        <v>0</v>
      </c>
      <c r="T3282" s="1">
        <v>0</v>
      </c>
      <c r="U3282" s="4" t="s">
        <v>34</v>
      </c>
      <c r="V3282">
        <v>0.48</v>
      </c>
      <c r="W3282">
        <v>0.4</v>
      </c>
      <c r="X3282">
        <v>0.76</v>
      </c>
      <c r="Y3282">
        <v>2.4300000000000002</v>
      </c>
      <c r="Z3282">
        <v>0.28000000000000003</v>
      </c>
      <c r="AA3282" s="5">
        <f t="shared" si="318"/>
        <v>0</v>
      </c>
      <c r="AB3282" s="15" cm="1">
        <f t="array" ref="AB3282">_xlfn.SWITCH(U3282,"夏",122,"冬",90,"春",153,"秋",153,0)</f>
        <v>153</v>
      </c>
      <c r="AC3282" s="16">
        <f t="shared" si="319"/>
        <v>0</v>
      </c>
      <c r="AD3282" s="5">
        <f>IFERROR(AA3282/D3282,0)</f>
        <v>0</v>
      </c>
      <c r="AE3282" s="15">
        <f t="shared" si="320"/>
        <v>0.41917808219178082</v>
      </c>
      <c r="AF3282" s="5">
        <f>IFERROR(AD3282*AE3282*48,0)</f>
        <v>0</v>
      </c>
    </row>
    <row r="3283" spans="1:32" x14ac:dyDescent="0.15">
      <c r="A3283" s="8">
        <v>45753</v>
      </c>
      <c r="B3283" s="1" t="s">
        <v>52</v>
      </c>
      <c r="C3283" s="1" t="s">
        <v>59</v>
      </c>
      <c r="D3283" s="1">
        <v>95.65</v>
      </c>
      <c r="E3283" s="6">
        <v>3.6</v>
      </c>
      <c r="F3283" s="10">
        <v>0.375</v>
      </c>
      <c r="G3283" s="1">
        <v>16.7</v>
      </c>
      <c r="H3283" s="1">
        <v>64</v>
      </c>
      <c r="I3283" s="1">
        <v>16.899999999999999</v>
      </c>
      <c r="J3283" s="1">
        <v>7.0000000000000007E-2</v>
      </c>
      <c r="K3283" s="1">
        <v>425</v>
      </c>
      <c r="L3283" s="1">
        <v>190</v>
      </c>
      <c r="M3283" s="6">
        <f t="shared" si="321"/>
        <v>16.95545834807325</v>
      </c>
      <c r="N3283" s="1">
        <v>0</v>
      </c>
      <c r="O3283" s="1">
        <v>0</v>
      </c>
      <c r="P3283" s="12">
        <f t="shared" si="317"/>
        <v>0</v>
      </c>
      <c r="Q3283" s="1">
        <v>0</v>
      </c>
      <c r="R3283" s="1">
        <v>0</v>
      </c>
      <c r="S3283" s="1">
        <v>0</v>
      </c>
      <c r="T3283" s="1">
        <v>0</v>
      </c>
      <c r="U3283" s="4" t="s">
        <v>34</v>
      </c>
      <c r="V3283">
        <v>0.48</v>
      </c>
      <c r="W3283">
        <v>0.4</v>
      </c>
      <c r="X3283">
        <v>0.76</v>
      </c>
      <c r="Y3283">
        <v>2.4300000000000002</v>
      </c>
      <c r="Z3283">
        <v>0.28000000000000003</v>
      </c>
      <c r="AA3283" s="5">
        <f t="shared" si="318"/>
        <v>0</v>
      </c>
      <c r="AB3283" s="15" cm="1">
        <f t="array" ref="AB3283">_xlfn.SWITCH(U3283,"夏",122,"冬",90,"春",153,"秋",153,0)</f>
        <v>153</v>
      </c>
      <c r="AC3283" s="16">
        <f t="shared" si="319"/>
        <v>0</v>
      </c>
      <c r="AD3283" s="5">
        <f>IFERROR(AA3283/D3283,0)</f>
        <v>0</v>
      </c>
      <c r="AE3283" s="15">
        <f t="shared" si="320"/>
        <v>0.41917808219178082</v>
      </c>
      <c r="AF3283" s="5">
        <f>IFERROR(AD3283*AE3283*48,0)</f>
        <v>0</v>
      </c>
    </row>
    <row r="3284" spans="1:32" x14ac:dyDescent="0.15">
      <c r="A3284" s="8">
        <v>45753</v>
      </c>
      <c r="B3284" s="1" t="s">
        <v>52</v>
      </c>
      <c r="C3284" s="1" t="s">
        <v>59</v>
      </c>
      <c r="D3284" s="1">
        <v>95.65</v>
      </c>
      <c r="E3284" s="6">
        <v>3.6</v>
      </c>
      <c r="F3284" s="10">
        <v>0.39583333333333298</v>
      </c>
      <c r="G3284" s="1">
        <v>17.2</v>
      </c>
      <c r="H3284" s="1">
        <v>62</v>
      </c>
      <c r="I3284" s="1">
        <v>17.399999999999999</v>
      </c>
      <c r="J3284" s="1">
        <v>0.08</v>
      </c>
      <c r="K3284" s="1">
        <v>452</v>
      </c>
      <c r="L3284" s="1">
        <v>210</v>
      </c>
      <c r="M3284" s="6">
        <f t="shared" si="321"/>
        <v>17.459773489090423</v>
      </c>
      <c r="N3284" s="1">
        <v>0</v>
      </c>
      <c r="O3284" s="1">
        <v>0</v>
      </c>
      <c r="P3284" s="12">
        <f t="shared" si="317"/>
        <v>0</v>
      </c>
      <c r="Q3284" s="1">
        <v>0</v>
      </c>
      <c r="R3284" s="1">
        <v>0</v>
      </c>
      <c r="S3284" s="1">
        <v>0</v>
      </c>
      <c r="T3284" s="1">
        <v>0</v>
      </c>
      <c r="U3284" s="4" t="s">
        <v>34</v>
      </c>
      <c r="V3284">
        <v>0.48</v>
      </c>
      <c r="W3284">
        <v>0.4</v>
      </c>
      <c r="X3284">
        <v>0.76</v>
      </c>
      <c r="Y3284">
        <v>2.4300000000000002</v>
      </c>
      <c r="Z3284">
        <v>0.28000000000000003</v>
      </c>
      <c r="AA3284" s="5">
        <f t="shared" si="318"/>
        <v>0</v>
      </c>
      <c r="AB3284" s="15" cm="1">
        <f t="array" ref="AB3284">_xlfn.SWITCH(U3284,"夏",122,"冬",90,"春",153,"秋",153,0)</f>
        <v>153</v>
      </c>
      <c r="AC3284" s="16">
        <f t="shared" si="319"/>
        <v>0</v>
      </c>
      <c r="AD3284" s="5">
        <f>IFERROR(AA3284/D3284,0)</f>
        <v>0</v>
      </c>
      <c r="AE3284" s="15">
        <f t="shared" si="320"/>
        <v>0.41917808219178082</v>
      </c>
      <c r="AF3284" s="5">
        <f>IFERROR(AD3284*AE3284*48,0)</f>
        <v>0</v>
      </c>
    </row>
    <row r="3285" spans="1:32" x14ac:dyDescent="0.15">
      <c r="A3285" s="8">
        <v>45753</v>
      </c>
      <c r="B3285" s="1" t="s">
        <v>52</v>
      </c>
      <c r="C3285" s="1" t="s">
        <v>59</v>
      </c>
      <c r="D3285" s="1">
        <v>95.65</v>
      </c>
      <c r="E3285" s="6">
        <v>3.6</v>
      </c>
      <c r="F3285" s="10">
        <v>0.41666666666666702</v>
      </c>
      <c r="G3285" s="1">
        <v>17.7</v>
      </c>
      <c r="H3285" s="1">
        <v>60</v>
      </c>
      <c r="I3285" s="1">
        <v>17.899999999999999</v>
      </c>
      <c r="J3285" s="1">
        <v>0.09</v>
      </c>
      <c r="K3285" s="1">
        <v>478</v>
      </c>
      <c r="L3285" s="1">
        <v>230</v>
      </c>
      <c r="M3285" s="6">
        <f t="shared" si="321"/>
        <v>17.963819165992277</v>
      </c>
      <c r="N3285" s="1">
        <v>0</v>
      </c>
      <c r="O3285" s="1">
        <v>0</v>
      </c>
      <c r="P3285" s="12">
        <f t="shared" si="317"/>
        <v>0</v>
      </c>
      <c r="Q3285" s="1">
        <v>0</v>
      </c>
      <c r="R3285" s="1">
        <v>0</v>
      </c>
      <c r="S3285" s="1">
        <v>0</v>
      </c>
      <c r="T3285" s="1">
        <v>0</v>
      </c>
      <c r="U3285" s="4" t="s">
        <v>34</v>
      </c>
      <c r="V3285">
        <v>0.48</v>
      </c>
      <c r="W3285">
        <v>0.4</v>
      </c>
      <c r="X3285">
        <v>0.76</v>
      </c>
      <c r="Y3285">
        <v>2.4300000000000002</v>
      </c>
      <c r="Z3285">
        <v>0.28000000000000003</v>
      </c>
      <c r="AA3285" s="5">
        <f t="shared" si="318"/>
        <v>0</v>
      </c>
      <c r="AB3285" s="15" cm="1">
        <f t="array" ref="AB3285">_xlfn.SWITCH(U3285,"夏",122,"冬",90,"春",153,"秋",153,0)</f>
        <v>153</v>
      </c>
      <c r="AC3285" s="16">
        <f t="shared" si="319"/>
        <v>0</v>
      </c>
      <c r="AD3285" s="5">
        <f>IFERROR(AA3285/D3285,0)</f>
        <v>0</v>
      </c>
      <c r="AE3285" s="15">
        <f t="shared" si="320"/>
        <v>0.41917808219178082</v>
      </c>
      <c r="AF3285" s="5">
        <f>IFERROR(AD3285*AE3285*48,0)</f>
        <v>0</v>
      </c>
    </row>
    <row r="3286" spans="1:32" x14ac:dyDescent="0.15">
      <c r="A3286" s="8">
        <v>45753</v>
      </c>
      <c r="B3286" s="1" t="s">
        <v>52</v>
      </c>
      <c r="C3286" s="1" t="s">
        <v>59</v>
      </c>
      <c r="D3286" s="1">
        <v>95.65</v>
      </c>
      <c r="E3286" s="6">
        <v>3.6</v>
      </c>
      <c r="F3286" s="10">
        <v>0.4375</v>
      </c>
      <c r="G3286" s="1">
        <v>18.2</v>
      </c>
      <c r="H3286" s="1">
        <v>58</v>
      </c>
      <c r="I3286" s="1">
        <v>18.399999999999999</v>
      </c>
      <c r="J3286" s="1">
        <v>0.1</v>
      </c>
      <c r="K3286" s="1">
        <v>505</v>
      </c>
      <c r="L3286" s="1">
        <v>250</v>
      </c>
      <c r="M3286" s="6">
        <f t="shared" si="321"/>
        <v>18.467633368033319</v>
      </c>
      <c r="N3286" s="1">
        <v>0</v>
      </c>
      <c r="O3286" s="1">
        <v>0</v>
      </c>
      <c r="P3286" s="12">
        <f t="shared" si="317"/>
        <v>0</v>
      </c>
      <c r="Q3286" s="1">
        <v>0</v>
      </c>
      <c r="R3286" s="1">
        <v>0</v>
      </c>
      <c r="S3286" s="1">
        <v>0</v>
      </c>
      <c r="T3286" s="1">
        <v>0</v>
      </c>
      <c r="U3286" s="4" t="s">
        <v>34</v>
      </c>
      <c r="V3286">
        <v>0.48</v>
      </c>
      <c r="W3286">
        <v>0.4</v>
      </c>
      <c r="X3286">
        <v>0.76</v>
      </c>
      <c r="Y3286">
        <v>2.4300000000000002</v>
      </c>
      <c r="Z3286">
        <v>0.28000000000000003</v>
      </c>
      <c r="AA3286" s="5">
        <f t="shared" si="318"/>
        <v>0</v>
      </c>
      <c r="AB3286" s="15" cm="1">
        <f t="array" ref="AB3286">_xlfn.SWITCH(U3286,"夏",122,"冬",90,"春",153,"秋",153,0)</f>
        <v>153</v>
      </c>
      <c r="AC3286" s="16">
        <f t="shared" si="319"/>
        <v>0</v>
      </c>
      <c r="AD3286" s="5">
        <f>IFERROR(AA3286/D3286,0)</f>
        <v>0</v>
      </c>
      <c r="AE3286" s="15">
        <f t="shared" si="320"/>
        <v>0.41917808219178082</v>
      </c>
      <c r="AF3286" s="5">
        <f>IFERROR(AD3286*AE3286*48,0)</f>
        <v>0</v>
      </c>
    </row>
    <row r="3287" spans="1:32" x14ac:dyDescent="0.15">
      <c r="A3287" s="8">
        <v>45753</v>
      </c>
      <c r="B3287" s="1" t="s">
        <v>52</v>
      </c>
      <c r="C3287" s="1" t="s">
        <v>59</v>
      </c>
      <c r="D3287" s="1">
        <v>95.65</v>
      </c>
      <c r="E3287" s="6">
        <v>3.6</v>
      </c>
      <c r="F3287" s="10">
        <v>0.45833333333333298</v>
      </c>
      <c r="G3287" s="1">
        <v>18.7</v>
      </c>
      <c r="H3287" s="1">
        <v>56</v>
      </c>
      <c r="I3287" s="1">
        <v>18.899999999999999</v>
      </c>
      <c r="J3287" s="1">
        <v>0.11</v>
      </c>
      <c r="K3287" s="1">
        <v>532</v>
      </c>
      <c r="L3287" s="1">
        <v>270</v>
      </c>
      <c r="M3287" s="6">
        <f t="shared" si="321"/>
        <v>18.971245318785293</v>
      </c>
      <c r="N3287" s="1">
        <v>0</v>
      </c>
      <c r="O3287" s="1">
        <v>0</v>
      </c>
      <c r="P3287" s="12">
        <f t="shared" si="317"/>
        <v>0</v>
      </c>
      <c r="Q3287" s="1">
        <v>0</v>
      </c>
      <c r="R3287" s="1">
        <v>0</v>
      </c>
      <c r="S3287" s="1">
        <v>0</v>
      </c>
      <c r="T3287" s="1">
        <v>0</v>
      </c>
      <c r="U3287" s="4" t="s">
        <v>34</v>
      </c>
      <c r="V3287">
        <v>0.48</v>
      </c>
      <c r="W3287">
        <v>0.4</v>
      </c>
      <c r="X3287">
        <v>0.76</v>
      </c>
      <c r="Y3287">
        <v>2.4300000000000002</v>
      </c>
      <c r="Z3287">
        <v>0.28000000000000003</v>
      </c>
      <c r="AA3287" s="5">
        <f t="shared" si="318"/>
        <v>0</v>
      </c>
      <c r="AB3287" s="15" cm="1">
        <f t="array" ref="AB3287">_xlfn.SWITCH(U3287,"夏",122,"冬",90,"春",153,"秋",153,0)</f>
        <v>153</v>
      </c>
      <c r="AC3287" s="16">
        <f t="shared" si="319"/>
        <v>0</v>
      </c>
      <c r="AD3287" s="5">
        <f>IFERROR(AA3287/D3287,0)</f>
        <v>0</v>
      </c>
      <c r="AE3287" s="15">
        <f t="shared" si="320"/>
        <v>0.41917808219178082</v>
      </c>
      <c r="AF3287" s="5">
        <f>IFERROR(AD3287*AE3287*48,0)</f>
        <v>0</v>
      </c>
    </row>
    <row r="3288" spans="1:32" x14ac:dyDescent="0.15">
      <c r="A3288" s="8">
        <v>45753</v>
      </c>
      <c r="B3288" s="1" t="s">
        <v>52</v>
      </c>
      <c r="C3288" s="1" t="s">
        <v>59</v>
      </c>
      <c r="D3288" s="1">
        <v>95.65</v>
      </c>
      <c r="E3288" s="6">
        <v>3.6</v>
      </c>
      <c r="F3288" s="10">
        <v>0.47916666666666702</v>
      </c>
      <c r="G3288" s="1">
        <v>19.2</v>
      </c>
      <c r="H3288" s="1">
        <v>54</v>
      </c>
      <c r="I3288" s="1">
        <v>19.399999999999999</v>
      </c>
      <c r="J3288" s="1">
        <v>0.12</v>
      </c>
      <c r="K3288" s="1">
        <v>558</v>
      </c>
      <c r="L3288" s="1">
        <v>290</v>
      </c>
      <c r="M3288" s="6">
        <f t="shared" si="321"/>
        <v>19.474678128018297</v>
      </c>
      <c r="N3288" s="1">
        <v>0</v>
      </c>
      <c r="O3288" s="1">
        <v>0</v>
      </c>
      <c r="P3288" s="12">
        <f t="shared" si="317"/>
        <v>0</v>
      </c>
      <c r="Q3288" s="1">
        <v>0</v>
      </c>
      <c r="R3288" s="1">
        <v>0</v>
      </c>
      <c r="S3288" s="1">
        <v>0</v>
      </c>
      <c r="T3288" s="1">
        <v>0</v>
      </c>
      <c r="U3288" s="4" t="s">
        <v>34</v>
      </c>
      <c r="V3288">
        <v>0.48</v>
      </c>
      <c r="W3288">
        <v>0.4</v>
      </c>
      <c r="X3288">
        <v>0.76</v>
      </c>
      <c r="Y3288">
        <v>2.4300000000000002</v>
      </c>
      <c r="Z3288">
        <v>0.28000000000000003</v>
      </c>
      <c r="AA3288" s="5">
        <f t="shared" si="318"/>
        <v>0</v>
      </c>
      <c r="AB3288" s="15" cm="1">
        <f t="array" ref="AB3288">_xlfn.SWITCH(U3288,"夏",122,"冬",90,"春",153,"秋",153,0)</f>
        <v>153</v>
      </c>
      <c r="AC3288" s="16">
        <f t="shared" si="319"/>
        <v>0</v>
      </c>
      <c r="AD3288" s="5">
        <f>IFERROR(AA3288/D3288,0)</f>
        <v>0</v>
      </c>
      <c r="AE3288" s="15">
        <f t="shared" si="320"/>
        <v>0.41917808219178082</v>
      </c>
      <c r="AF3288" s="5">
        <f>IFERROR(AD3288*AE3288*48,0)</f>
        <v>0</v>
      </c>
    </row>
    <row r="3289" spans="1:32" x14ac:dyDescent="0.15">
      <c r="A3289" s="8">
        <v>45753</v>
      </c>
      <c r="B3289" s="1" t="s">
        <v>52</v>
      </c>
      <c r="C3289" s="1" t="s">
        <v>59</v>
      </c>
      <c r="D3289" s="1">
        <v>95.65</v>
      </c>
      <c r="E3289" s="6">
        <v>3.6</v>
      </c>
      <c r="F3289" s="10">
        <v>0.5</v>
      </c>
      <c r="G3289" s="1">
        <v>19.7</v>
      </c>
      <c r="H3289" s="1">
        <v>52</v>
      </c>
      <c r="I3289" s="1">
        <v>19.899999999999999</v>
      </c>
      <c r="J3289" s="1">
        <v>0.13</v>
      </c>
      <c r="K3289" s="1">
        <v>435</v>
      </c>
      <c r="L3289" s="1">
        <v>310</v>
      </c>
      <c r="M3289" s="6">
        <f t="shared" si="321"/>
        <v>19.977950485852944</v>
      </c>
      <c r="N3289" s="1">
        <v>0</v>
      </c>
      <c r="O3289" s="1">
        <v>0</v>
      </c>
      <c r="P3289" s="12">
        <f t="shared" si="317"/>
        <v>0</v>
      </c>
      <c r="Q3289" s="1">
        <v>0</v>
      </c>
      <c r="R3289" s="1">
        <v>0</v>
      </c>
      <c r="S3289" s="1">
        <v>0</v>
      </c>
      <c r="T3289" s="1">
        <v>0</v>
      </c>
      <c r="U3289" s="4" t="s">
        <v>34</v>
      </c>
      <c r="V3289">
        <v>0.48</v>
      </c>
      <c r="W3289">
        <v>0.4</v>
      </c>
      <c r="X3289">
        <v>0.76</v>
      </c>
      <c r="Y3289">
        <v>2.4300000000000002</v>
      </c>
      <c r="Z3289">
        <v>0.28000000000000003</v>
      </c>
      <c r="AA3289" s="5">
        <f t="shared" si="318"/>
        <v>0</v>
      </c>
      <c r="AB3289" s="15" cm="1">
        <f t="array" ref="AB3289">_xlfn.SWITCH(U3289,"夏",122,"冬",90,"春",153,"秋",153,0)</f>
        <v>153</v>
      </c>
      <c r="AC3289" s="16">
        <f t="shared" si="319"/>
        <v>0</v>
      </c>
      <c r="AD3289" s="5">
        <f>IFERROR(AA3289/D3289,0)</f>
        <v>0</v>
      </c>
      <c r="AE3289" s="15">
        <f t="shared" si="320"/>
        <v>0.41917808219178082</v>
      </c>
      <c r="AF3289" s="5">
        <f>IFERROR(AD3289*AE3289*48,0)</f>
        <v>0</v>
      </c>
    </row>
    <row r="3290" spans="1:32" x14ac:dyDescent="0.15">
      <c r="A3290" s="8">
        <v>45753</v>
      </c>
      <c r="B3290" s="1" t="s">
        <v>52</v>
      </c>
      <c r="C3290" s="1" t="s">
        <v>59</v>
      </c>
      <c r="D3290" s="1">
        <v>95.65</v>
      </c>
      <c r="E3290" s="6">
        <v>3.6</v>
      </c>
      <c r="F3290" s="10">
        <v>0.52083333333333304</v>
      </c>
      <c r="G3290" s="1">
        <v>20.2</v>
      </c>
      <c r="H3290" s="1">
        <v>50</v>
      </c>
      <c r="I3290" s="1">
        <v>20.399999999999999</v>
      </c>
      <c r="J3290" s="1">
        <v>0.14000000000000001</v>
      </c>
      <c r="K3290" s="1">
        <v>415</v>
      </c>
      <c r="L3290" s="1">
        <v>330</v>
      </c>
      <c r="M3290" s="6">
        <f t="shared" si="321"/>
        <v>20.481077792343285</v>
      </c>
      <c r="N3290" s="1">
        <v>0</v>
      </c>
      <c r="O3290" s="1">
        <v>0</v>
      </c>
      <c r="P3290" s="12">
        <f t="shared" si="317"/>
        <v>0</v>
      </c>
      <c r="Q3290" s="1">
        <v>0</v>
      </c>
      <c r="R3290" s="1">
        <v>0</v>
      </c>
      <c r="S3290" s="1">
        <v>0</v>
      </c>
      <c r="T3290" s="1">
        <v>0</v>
      </c>
      <c r="U3290" s="4" t="s">
        <v>34</v>
      </c>
      <c r="V3290">
        <v>0.48</v>
      </c>
      <c r="W3290">
        <v>0.4</v>
      </c>
      <c r="X3290">
        <v>0.76</v>
      </c>
      <c r="Y3290">
        <v>2.4300000000000002</v>
      </c>
      <c r="Z3290">
        <v>0.28000000000000003</v>
      </c>
      <c r="AA3290" s="5">
        <f t="shared" si="318"/>
        <v>0</v>
      </c>
      <c r="AB3290" s="15" cm="1">
        <f t="array" ref="AB3290">_xlfn.SWITCH(U3290,"夏",122,"冬",90,"春",153,"秋",153,0)</f>
        <v>153</v>
      </c>
      <c r="AC3290" s="16">
        <f t="shared" si="319"/>
        <v>0</v>
      </c>
      <c r="AD3290" s="5">
        <f>IFERROR(AA3290/D3290,0)</f>
        <v>0</v>
      </c>
      <c r="AE3290" s="15">
        <f t="shared" si="320"/>
        <v>0.41917808219178082</v>
      </c>
      <c r="AF3290" s="5">
        <f>IFERROR(AD3290*AE3290*48,0)</f>
        <v>0</v>
      </c>
    </row>
    <row r="3291" spans="1:32" x14ac:dyDescent="0.15">
      <c r="A3291" s="8">
        <v>45753</v>
      </c>
      <c r="B3291" s="1" t="s">
        <v>52</v>
      </c>
      <c r="C3291" s="1" t="s">
        <v>59</v>
      </c>
      <c r="D3291" s="1">
        <v>95.65</v>
      </c>
      <c r="E3291" s="6">
        <v>3.6</v>
      </c>
      <c r="F3291" s="10">
        <v>0.54166666666666696</v>
      </c>
      <c r="G3291" s="1">
        <v>20.7</v>
      </c>
      <c r="H3291" s="1">
        <v>48</v>
      </c>
      <c r="I3291" s="1">
        <v>20.9</v>
      </c>
      <c r="J3291" s="1">
        <v>0.15</v>
      </c>
      <c r="K3291" s="1">
        <v>410</v>
      </c>
      <c r="L3291" s="1">
        <v>350</v>
      </c>
      <c r="M3291" s="6">
        <f t="shared" si="321"/>
        <v>20.984072937628127</v>
      </c>
      <c r="N3291" s="1">
        <v>0</v>
      </c>
      <c r="O3291" s="1">
        <v>0</v>
      </c>
      <c r="P3291" s="12">
        <f t="shared" si="317"/>
        <v>0</v>
      </c>
      <c r="Q3291" s="1">
        <v>0</v>
      </c>
      <c r="R3291" s="1">
        <v>0</v>
      </c>
      <c r="S3291" s="1">
        <v>0</v>
      </c>
      <c r="T3291" s="1">
        <v>0</v>
      </c>
      <c r="U3291" s="4" t="s">
        <v>34</v>
      </c>
      <c r="V3291">
        <v>0.48</v>
      </c>
      <c r="W3291">
        <v>0.4</v>
      </c>
      <c r="X3291">
        <v>0.76</v>
      </c>
      <c r="Y3291">
        <v>2.4300000000000002</v>
      </c>
      <c r="Z3291">
        <v>0.28000000000000003</v>
      </c>
      <c r="AA3291" s="5">
        <f t="shared" si="318"/>
        <v>0</v>
      </c>
      <c r="AB3291" s="15" cm="1">
        <f t="array" ref="AB3291">_xlfn.SWITCH(U3291,"夏",122,"冬",90,"春",153,"秋",153,0)</f>
        <v>153</v>
      </c>
      <c r="AC3291" s="16">
        <f t="shared" si="319"/>
        <v>0</v>
      </c>
      <c r="AD3291" s="5">
        <f>IFERROR(AA3291/D3291,0)</f>
        <v>0</v>
      </c>
      <c r="AE3291" s="15">
        <f t="shared" si="320"/>
        <v>0.41917808219178082</v>
      </c>
      <c r="AF3291" s="5">
        <f>IFERROR(AD3291*AE3291*48,0)</f>
        <v>0</v>
      </c>
    </row>
    <row r="3292" spans="1:32" x14ac:dyDescent="0.15">
      <c r="A3292" s="8">
        <v>45753</v>
      </c>
      <c r="B3292" s="1" t="s">
        <v>52</v>
      </c>
      <c r="C3292" s="1" t="s">
        <v>59</v>
      </c>
      <c r="D3292" s="1">
        <v>95.65</v>
      </c>
      <c r="E3292" s="6">
        <v>3.6</v>
      </c>
      <c r="F3292" s="10">
        <v>0.5625</v>
      </c>
      <c r="G3292" s="1">
        <v>21.2</v>
      </c>
      <c r="H3292" s="1">
        <v>46</v>
      </c>
      <c r="I3292" s="1">
        <v>21.4</v>
      </c>
      <c r="J3292" s="1">
        <v>0.16</v>
      </c>
      <c r="K3292" s="1">
        <v>409</v>
      </c>
      <c r="L3292" s="1">
        <v>370</v>
      </c>
      <c r="M3292" s="6">
        <f t="shared" si="321"/>
        <v>21.486946856908901</v>
      </c>
      <c r="N3292" s="1">
        <v>0</v>
      </c>
      <c r="O3292" s="1">
        <v>0</v>
      </c>
      <c r="P3292" s="12">
        <f t="shared" si="317"/>
        <v>0</v>
      </c>
      <c r="Q3292" s="1">
        <v>0</v>
      </c>
      <c r="R3292" s="1">
        <v>0</v>
      </c>
      <c r="S3292" s="1">
        <v>0</v>
      </c>
      <c r="T3292" s="1">
        <v>0</v>
      </c>
      <c r="U3292" s="4" t="s">
        <v>34</v>
      </c>
      <c r="V3292">
        <v>0.48</v>
      </c>
      <c r="W3292">
        <v>0.4</v>
      </c>
      <c r="X3292">
        <v>0.76</v>
      </c>
      <c r="Y3292">
        <v>2.4300000000000002</v>
      </c>
      <c r="Z3292">
        <v>0.28000000000000003</v>
      </c>
      <c r="AA3292" s="5">
        <f t="shared" si="318"/>
        <v>0</v>
      </c>
      <c r="AB3292" s="15" cm="1">
        <f t="array" ref="AB3292">_xlfn.SWITCH(U3292,"夏",122,"冬",90,"春",153,"秋",153,0)</f>
        <v>153</v>
      </c>
      <c r="AC3292" s="16">
        <f t="shared" si="319"/>
        <v>0</v>
      </c>
      <c r="AD3292" s="5">
        <f>IFERROR(AA3292/D3292,0)</f>
        <v>0</v>
      </c>
      <c r="AE3292" s="15">
        <f t="shared" si="320"/>
        <v>0.41917808219178082</v>
      </c>
      <c r="AF3292" s="5">
        <f>IFERROR(AD3292*AE3292*48,0)</f>
        <v>0</v>
      </c>
    </row>
    <row r="3293" spans="1:32" x14ac:dyDescent="0.15">
      <c r="A3293" s="8">
        <v>45753</v>
      </c>
      <c r="B3293" s="1" t="s">
        <v>52</v>
      </c>
      <c r="C3293" s="1" t="s">
        <v>59</v>
      </c>
      <c r="D3293" s="1">
        <v>95.65</v>
      </c>
      <c r="E3293" s="6">
        <v>3.6</v>
      </c>
      <c r="F3293" s="10">
        <v>0.58333333333333304</v>
      </c>
      <c r="G3293" s="1">
        <v>21.7</v>
      </c>
      <c r="H3293" s="1">
        <v>44</v>
      </c>
      <c r="I3293" s="1">
        <v>21.9</v>
      </c>
      <c r="J3293" s="1">
        <v>0.17</v>
      </c>
      <c r="K3293" s="1">
        <v>425</v>
      </c>
      <c r="L3293" s="1">
        <v>390</v>
      </c>
      <c r="M3293" s="6">
        <f t="shared" si="321"/>
        <v>21.98970893530327</v>
      </c>
      <c r="N3293" s="1">
        <v>0</v>
      </c>
      <c r="O3293" s="1">
        <v>0</v>
      </c>
      <c r="P3293" s="12">
        <f t="shared" si="317"/>
        <v>0</v>
      </c>
      <c r="Q3293" s="1">
        <v>0</v>
      </c>
      <c r="R3293" s="1">
        <v>0</v>
      </c>
      <c r="S3293" s="1">
        <v>0</v>
      </c>
      <c r="T3293" s="1">
        <v>0</v>
      </c>
      <c r="U3293" s="4" t="s">
        <v>34</v>
      </c>
      <c r="V3293">
        <v>0.48</v>
      </c>
      <c r="W3293">
        <v>0.4</v>
      </c>
      <c r="X3293">
        <v>0.76</v>
      </c>
      <c r="Y3293">
        <v>2.4300000000000002</v>
      </c>
      <c r="Z3293">
        <v>0.28000000000000003</v>
      </c>
      <c r="AA3293" s="5">
        <f t="shared" si="318"/>
        <v>0</v>
      </c>
      <c r="AB3293" s="15" cm="1">
        <f t="array" ref="AB3293">_xlfn.SWITCH(U3293,"夏",122,"冬",90,"春",153,"秋",153,0)</f>
        <v>153</v>
      </c>
      <c r="AC3293" s="16">
        <f t="shared" si="319"/>
        <v>0</v>
      </c>
      <c r="AD3293" s="5">
        <f>IFERROR(AA3293/D3293,0)</f>
        <v>0</v>
      </c>
      <c r="AE3293" s="15">
        <f t="shared" si="320"/>
        <v>0.41917808219178082</v>
      </c>
      <c r="AF3293" s="5">
        <f>IFERROR(AD3293*AE3293*48,0)</f>
        <v>0</v>
      </c>
    </row>
    <row r="3294" spans="1:32" x14ac:dyDescent="0.15">
      <c r="A3294" s="8">
        <v>45753</v>
      </c>
      <c r="B3294" s="1" t="s">
        <v>52</v>
      </c>
      <c r="C3294" s="1" t="s">
        <v>59</v>
      </c>
      <c r="D3294" s="1">
        <v>95.65</v>
      </c>
      <c r="E3294" s="6">
        <v>3.6</v>
      </c>
      <c r="F3294" s="10">
        <v>0.60416666666666696</v>
      </c>
      <c r="G3294" s="1">
        <v>22.2</v>
      </c>
      <c r="H3294" s="1">
        <v>42</v>
      </c>
      <c r="I3294" s="1">
        <v>22.4</v>
      </c>
      <c r="J3294" s="1">
        <v>0.18</v>
      </c>
      <c r="K3294" s="1">
        <v>452</v>
      </c>
      <c r="L3294" s="1">
        <v>410</v>
      </c>
      <c r="M3294" s="6">
        <f t="shared" si="321"/>
        <v>22.492367309661631</v>
      </c>
      <c r="N3294" s="1">
        <v>0</v>
      </c>
      <c r="O3294" s="1">
        <v>0</v>
      </c>
      <c r="P3294" s="12">
        <f t="shared" si="317"/>
        <v>0</v>
      </c>
      <c r="Q3294" s="1">
        <v>0</v>
      </c>
      <c r="R3294" s="1">
        <v>0</v>
      </c>
      <c r="S3294" s="1">
        <v>0</v>
      </c>
      <c r="T3294" s="1">
        <v>0</v>
      </c>
      <c r="U3294" s="4" t="s">
        <v>34</v>
      </c>
      <c r="V3294">
        <v>0.48</v>
      </c>
      <c r="W3294">
        <v>0.4</v>
      </c>
      <c r="X3294">
        <v>0.76</v>
      </c>
      <c r="Y3294">
        <v>2.4300000000000002</v>
      </c>
      <c r="Z3294">
        <v>0.28000000000000003</v>
      </c>
      <c r="AA3294" s="5">
        <f t="shared" si="318"/>
        <v>0</v>
      </c>
      <c r="AB3294" s="15" cm="1">
        <f t="array" ref="AB3294">_xlfn.SWITCH(U3294,"夏",122,"冬",90,"春",153,"秋",153,0)</f>
        <v>153</v>
      </c>
      <c r="AC3294" s="16">
        <f t="shared" si="319"/>
        <v>0</v>
      </c>
      <c r="AD3294" s="5">
        <f>IFERROR(AA3294/D3294,0)</f>
        <v>0</v>
      </c>
      <c r="AE3294" s="15">
        <f t="shared" si="320"/>
        <v>0.41917808219178082</v>
      </c>
      <c r="AF3294" s="5">
        <f>IFERROR(AD3294*AE3294*48,0)</f>
        <v>0</v>
      </c>
    </row>
    <row r="3295" spans="1:32" x14ac:dyDescent="0.15">
      <c r="A3295" s="8">
        <v>45753</v>
      </c>
      <c r="B3295" s="1" t="s">
        <v>52</v>
      </c>
      <c r="C3295" s="1" t="s">
        <v>59</v>
      </c>
      <c r="D3295" s="1">
        <v>95.65</v>
      </c>
      <c r="E3295" s="6">
        <v>3.6</v>
      </c>
      <c r="F3295" s="10">
        <v>0.625</v>
      </c>
      <c r="G3295" s="1">
        <v>22.7</v>
      </c>
      <c r="H3295" s="1">
        <v>40</v>
      </c>
      <c r="I3295" s="1">
        <v>22.9</v>
      </c>
      <c r="J3295" s="1">
        <v>0.19</v>
      </c>
      <c r="K3295" s="1">
        <v>478</v>
      </c>
      <c r="L3295" s="1">
        <v>430</v>
      </c>
      <c r="M3295" s="6">
        <f t="shared" si="321"/>
        <v>22.994929097865281</v>
      </c>
      <c r="N3295" s="1">
        <v>0</v>
      </c>
      <c r="O3295" s="1">
        <v>0</v>
      </c>
      <c r="P3295" s="12">
        <f t="shared" si="317"/>
        <v>0</v>
      </c>
      <c r="Q3295" s="1">
        <v>0</v>
      </c>
      <c r="R3295" s="1">
        <v>0</v>
      </c>
      <c r="S3295" s="1">
        <v>0</v>
      </c>
      <c r="T3295" s="1">
        <v>0</v>
      </c>
      <c r="U3295" s="4" t="s">
        <v>34</v>
      </c>
      <c r="V3295">
        <v>0.48</v>
      </c>
      <c r="W3295">
        <v>0.4</v>
      </c>
      <c r="X3295">
        <v>0.76</v>
      </c>
      <c r="Y3295">
        <v>2.4300000000000002</v>
      </c>
      <c r="Z3295">
        <v>0.28000000000000003</v>
      </c>
      <c r="AA3295" s="5">
        <f t="shared" si="318"/>
        <v>0</v>
      </c>
      <c r="AB3295" s="15" cm="1">
        <f t="array" ref="AB3295">_xlfn.SWITCH(U3295,"夏",122,"冬",90,"春",153,"秋",153,0)</f>
        <v>153</v>
      </c>
      <c r="AC3295" s="16">
        <f t="shared" si="319"/>
        <v>0</v>
      </c>
      <c r="AD3295" s="5">
        <f>IFERROR(AA3295/D3295,0)</f>
        <v>0</v>
      </c>
      <c r="AE3295" s="15">
        <f t="shared" si="320"/>
        <v>0.41917808219178082</v>
      </c>
      <c r="AF3295" s="5">
        <f>IFERROR(AD3295*AE3295*48,0)</f>
        <v>0</v>
      </c>
    </row>
    <row r="3296" spans="1:32" x14ac:dyDescent="0.15">
      <c r="A3296" s="8">
        <v>45753</v>
      </c>
      <c r="B3296" s="1" t="s">
        <v>52</v>
      </c>
      <c r="C3296" s="1" t="s">
        <v>59</v>
      </c>
      <c r="D3296" s="1">
        <v>95.65</v>
      </c>
      <c r="E3296" s="6">
        <v>3.6</v>
      </c>
      <c r="F3296" s="10">
        <v>0.64583333333333304</v>
      </c>
      <c r="G3296" s="1">
        <v>23.2</v>
      </c>
      <c r="H3296" s="1">
        <v>38</v>
      </c>
      <c r="I3296" s="1">
        <v>23.4</v>
      </c>
      <c r="J3296" s="1">
        <v>0.2</v>
      </c>
      <c r="K3296" s="1">
        <v>505</v>
      </c>
      <c r="L3296" s="1">
        <v>450</v>
      </c>
      <c r="M3296" s="6">
        <f t="shared" si="321"/>
        <v>23.497400575946415</v>
      </c>
      <c r="N3296" s="1">
        <v>0</v>
      </c>
      <c r="O3296" s="1">
        <v>0</v>
      </c>
      <c r="P3296" s="12">
        <f t="shared" si="317"/>
        <v>0</v>
      </c>
      <c r="Q3296" s="1">
        <v>0</v>
      </c>
      <c r="R3296" s="1">
        <v>0</v>
      </c>
      <c r="S3296" s="1">
        <v>0</v>
      </c>
      <c r="T3296" s="1">
        <v>0</v>
      </c>
      <c r="U3296" s="4" t="s">
        <v>34</v>
      </c>
      <c r="V3296">
        <v>0.48</v>
      </c>
      <c r="W3296">
        <v>0.4</v>
      </c>
      <c r="X3296">
        <v>0.76</v>
      </c>
      <c r="Y3296">
        <v>2.4300000000000002</v>
      </c>
      <c r="Z3296">
        <v>0.28000000000000003</v>
      </c>
      <c r="AA3296" s="5">
        <f t="shared" si="318"/>
        <v>0</v>
      </c>
      <c r="AB3296" s="15" cm="1">
        <f t="array" ref="AB3296">_xlfn.SWITCH(U3296,"夏",122,"冬",90,"春",153,"秋",153,0)</f>
        <v>153</v>
      </c>
      <c r="AC3296" s="16">
        <f t="shared" si="319"/>
        <v>0</v>
      </c>
      <c r="AD3296" s="5">
        <f>IFERROR(AA3296/D3296,0)</f>
        <v>0</v>
      </c>
      <c r="AE3296" s="15">
        <f t="shared" si="320"/>
        <v>0.41917808219178082</v>
      </c>
      <c r="AF3296" s="5">
        <f>IFERROR(AD3296*AE3296*48,0)</f>
        <v>0</v>
      </c>
    </row>
    <row r="3297" spans="1:32" x14ac:dyDescent="0.15">
      <c r="A3297" s="8">
        <v>45753</v>
      </c>
      <c r="B3297" s="1" t="s">
        <v>52</v>
      </c>
      <c r="C3297" s="1" t="s">
        <v>59</v>
      </c>
      <c r="D3297" s="1">
        <v>95.65</v>
      </c>
      <c r="E3297" s="6">
        <v>3.6</v>
      </c>
      <c r="F3297" s="10">
        <v>0.66666666666666696</v>
      </c>
      <c r="G3297" s="1">
        <v>23.7</v>
      </c>
      <c r="H3297" s="1">
        <v>36</v>
      </c>
      <c r="I3297" s="1">
        <v>23.9</v>
      </c>
      <c r="J3297" s="1">
        <v>0.22</v>
      </c>
      <c r="K3297" s="1">
        <v>532</v>
      </c>
      <c r="L3297" s="1">
        <v>470</v>
      </c>
      <c r="M3297" s="6">
        <f t="shared" si="321"/>
        <v>24.002610354150306</v>
      </c>
      <c r="N3297" s="1">
        <v>0</v>
      </c>
      <c r="O3297" s="1">
        <v>0</v>
      </c>
      <c r="P3297" s="12">
        <f t="shared" si="317"/>
        <v>0</v>
      </c>
      <c r="Q3297" s="1">
        <v>0</v>
      </c>
      <c r="R3297" s="1">
        <v>0</v>
      </c>
      <c r="S3297" s="1">
        <v>0</v>
      </c>
      <c r="T3297" s="1">
        <v>0</v>
      </c>
      <c r="U3297" s="4" t="s">
        <v>34</v>
      </c>
      <c r="V3297">
        <v>0.48</v>
      </c>
      <c r="W3297">
        <v>0.4</v>
      </c>
      <c r="X3297">
        <v>0.76</v>
      </c>
      <c r="Y3297">
        <v>2.4300000000000002</v>
      </c>
      <c r="Z3297">
        <v>0.28000000000000003</v>
      </c>
      <c r="AA3297" s="5">
        <f t="shared" si="318"/>
        <v>0</v>
      </c>
      <c r="AB3297" s="15" cm="1">
        <f t="array" ref="AB3297">_xlfn.SWITCH(U3297,"夏",122,"冬",90,"春",153,"秋",153,0)</f>
        <v>153</v>
      </c>
      <c r="AC3297" s="16">
        <f t="shared" si="319"/>
        <v>0</v>
      </c>
      <c r="AD3297" s="5">
        <f>IFERROR(AA3297/D3297,0)</f>
        <v>0</v>
      </c>
      <c r="AE3297" s="15">
        <f t="shared" si="320"/>
        <v>0.41917808219178082</v>
      </c>
      <c r="AF3297" s="5">
        <f>IFERROR(AD3297*AE3297*48,0)</f>
        <v>0</v>
      </c>
    </row>
    <row r="3298" spans="1:32" x14ac:dyDescent="0.15">
      <c r="A3298" s="8">
        <v>45753</v>
      </c>
      <c r="B3298" s="1" t="s">
        <v>52</v>
      </c>
      <c r="C3298" s="1" t="s">
        <v>59</v>
      </c>
      <c r="D3298" s="1">
        <v>95.65</v>
      </c>
      <c r="E3298" s="6">
        <v>3.6</v>
      </c>
      <c r="F3298" s="10">
        <v>0.6875</v>
      </c>
      <c r="G3298" s="1">
        <v>24.2</v>
      </c>
      <c r="H3298" s="1">
        <v>34</v>
      </c>
      <c r="I3298" s="1">
        <v>24.4</v>
      </c>
      <c r="J3298" s="1">
        <v>0.22</v>
      </c>
      <c r="K3298" s="1">
        <v>558</v>
      </c>
      <c r="L3298" s="1">
        <v>490</v>
      </c>
      <c r="M3298" s="6">
        <f t="shared" si="321"/>
        <v>24.502094301166835</v>
      </c>
      <c r="N3298" s="1">
        <v>0</v>
      </c>
      <c r="O3298" s="1">
        <v>0</v>
      </c>
      <c r="P3298" s="12">
        <f t="shared" si="317"/>
        <v>0</v>
      </c>
      <c r="Q3298" s="1">
        <v>0</v>
      </c>
      <c r="R3298" s="1">
        <v>0</v>
      </c>
      <c r="S3298" s="1">
        <v>0</v>
      </c>
      <c r="T3298" s="1">
        <v>0</v>
      </c>
      <c r="U3298" s="4" t="s">
        <v>34</v>
      </c>
      <c r="V3298">
        <v>0.48</v>
      </c>
      <c r="W3298">
        <v>0.4</v>
      </c>
      <c r="X3298">
        <v>0.76</v>
      </c>
      <c r="Y3298">
        <v>2.4300000000000002</v>
      </c>
      <c r="Z3298">
        <v>0.28000000000000003</v>
      </c>
      <c r="AA3298" s="5">
        <f t="shared" si="318"/>
        <v>0</v>
      </c>
      <c r="AB3298" s="15" cm="1">
        <f t="array" ref="AB3298">_xlfn.SWITCH(U3298,"夏",122,"冬",90,"春",153,"秋",153,0)</f>
        <v>153</v>
      </c>
      <c r="AC3298" s="16">
        <f t="shared" si="319"/>
        <v>0</v>
      </c>
      <c r="AD3298" s="5">
        <f>IFERROR(AA3298/D3298,0)</f>
        <v>0</v>
      </c>
      <c r="AE3298" s="15">
        <f t="shared" si="320"/>
        <v>0.41917808219178082</v>
      </c>
      <c r="AF3298" s="5">
        <f>IFERROR(AD3298*AE3298*48,0)</f>
        <v>0</v>
      </c>
    </row>
    <row r="3299" spans="1:32" x14ac:dyDescent="0.15">
      <c r="A3299" s="8">
        <v>45753</v>
      </c>
      <c r="B3299" s="1" t="s">
        <v>52</v>
      </c>
      <c r="C3299" s="1" t="s">
        <v>59</v>
      </c>
      <c r="D3299" s="1">
        <v>95.65</v>
      </c>
      <c r="E3299" s="6">
        <v>3.6</v>
      </c>
      <c r="F3299" s="10">
        <v>0.70833333333333304</v>
      </c>
      <c r="G3299" s="1">
        <v>24.7</v>
      </c>
      <c r="H3299" s="1">
        <v>32</v>
      </c>
      <c r="I3299" s="1">
        <v>24.9</v>
      </c>
      <c r="J3299" s="1">
        <v>0.22</v>
      </c>
      <c r="K3299" s="1">
        <v>585</v>
      </c>
      <c r="L3299" s="1">
        <v>510</v>
      </c>
      <c r="M3299" s="6">
        <f t="shared" si="321"/>
        <v>25.001581701103078</v>
      </c>
      <c r="N3299" s="1">
        <v>0</v>
      </c>
      <c r="O3299" s="1">
        <v>0</v>
      </c>
      <c r="P3299" s="12">
        <f t="shared" si="317"/>
        <v>0</v>
      </c>
      <c r="Q3299" s="1">
        <v>0</v>
      </c>
      <c r="R3299" s="1">
        <v>0</v>
      </c>
      <c r="S3299" s="1">
        <v>0</v>
      </c>
      <c r="T3299" s="1">
        <v>0</v>
      </c>
      <c r="U3299" s="4" t="s">
        <v>34</v>
      </c>
      <c r="V3299">
        <v>0.48</v>
      </c>
      <c r="W3299">
        <v>0.4</v>
      </c>
      <c r="X3299">
        <v>0.76</v>
      </c>
      <c r="Y3299">
        <v>2.4300000000000002</v>
      </c>
      <c r="Z3299">
        <v>0.28000000000000003</v>
      </c>
      <c r="AA3299" s="5">
        <f t="shared" si="318"/>
        <v>0</v>
      </c>
      <c r="AB3299" s="15" cm="1">
        <f t="array" ref="AB3299">_xlfn.SWITCH(U3299,"夏",122,"冬",90,"春",153,"秋",153,0)</f>
        <v>153</v>
      </c>
      <c r="AC3299" s="16">
        <f t="shared" si="319"/>
        <v>0</v>
      </c>
      <c r="AD3299" s="5">
        <f>IFERROR(AA3299/D3299,0)</f>
        <v>0</v>
      </c>
      <c r="AE3299" s="15">
        <f t="shared" si="320"/>
        <v>0.41917808219178082</v>
      </c>
      <c r="AF3299" s="5">
        <f>IFERROR(AD3299*AE3299*48,0)</f>
        <v>0</v>
      </c>
    </row>
    <row r="3300" spans="1:32" x14ac:dyDescent="0.15">
      <c r="A3300" s="8">
        <v>45753</v>
      </c>
      <c r="B3300" s="1" t="s">
        <v>52</v>
      </c>
      <c r="C3300" s="1" t="s">
        <v>59</v>
      </c>
      <c r="D3300" s="1">
        <v>95.65</v>
      </c>
      <c r="E3300" s="6">
        <v>3.6</v>
      </c>
      <c r="F3300" s="10">
        <v>0.72916666666666696</v>
      </c>
      <c r="G3300" s="1">
        <v>25.2</v>
      </c>
      <c r="H3300" s="1">
        <v>30</v>
      </c>
      <c r="I3300" s="1">
        <v>25.4</v>
      </c>
      <c r="J3300" s="1">
        <v>0.24</v>
      </c>
      <c r="K3300" s="1">
        <v>512</v>
      </c>
      <c r="L3300" s="1">
        <v>530</v>
      </c>
      <c r="M3300" s="6">
        <f t="shared" si="321"/>
        <v>25.506486472307529</v>
      </c>
      <c r="N3300" s="1">
        <v>0</v>
      </c>
      <c r="O3300" s="1">
        <v>0</v>
      </c>
      <c r="P3300" s="12">
        <f t="shared" si="317"/>
        <v>0</v>
      </c>
      <c r="Q3300" s="1">
        <v>0</v>
      </c>
      <c r="R3300" s="1">
        <v>0</v>
      </c>
      <c r="S3300" s="1">
        <v>0</v>
      </c>
      <c r="T3300" s="1">
        <v>0</v>
      </c>
      <c r="U3300" s="4" t="s">
        <v>34</v>
      </c>
      <c r="V3300">
        <v>0.48</v>
      </c>
      <c r="W3300">
        <v>0.4</v>
      </c>
      <c r="X3300">
        <v>0.76</v>
      </c>
      <c r="Y3300">
        <v>2.4300000000000002</v>
      </c>
      <c r="Z3300">
        <v>0.28000000000000003</v>
      </c>
      <c r="AA3300" s="5">
        <f t="shared" si="318"/>
        <v>0</v>
      </c>
      <c r="AB3300" s="15" cm="1">
        <f t="array" ref="AB3300">_xlfn.SWITCH(U3300,"夏",122,"冬",90,"春",153,"秋",153,0)</f>
        <v>153</v>
      </c>
      <c r="AC3300" s="16">
        <f t="shared" si="319"/>
        <v>0</v>
      </c>
      <c r="AD3300" s="5">
        <f>IFERROR(AA3300/D3300,0)</f>
        <v>0</v>
      </c>
      <c r="AE3300" s="15">
        <f t="shared" si="320"/>
        <v>0.41917808219178082</v>
      </c>
      <c r="AF3300" s="5">
        <f>IFERROR(AD3300*AE3300*48,0)</f>
        <v>0</v>
      </c>
    </row>
    <row r="3301" spans="1:32" x14ac:dyDescent="0.15">
      <c r="A3301" s="8">
        <v>45753</v>
      </c>
      <c r="B3301" s="1" t="s">
        <v>52</v>
      </c>
      <c r="C3301" s="1" t="s">
        <v>59</v>
      </c>
      <c r="D3301" s="1">
        <v>95.65</v>
      </c>
      <c r="E3301" s="6">
        <v>3.6</v>
      </c>
      <c r="F3301" s="10">
        <v>0.75</v>
      </c>
      <c r="G3301" s="1">
        <v>25.7</v>
      </c>
      <c r="H3301" s="1">
        <v>28</v>
      </c>
      <c r="I3301" s="1">
        <v>25.9</v>
      </c>
      <c r="J3301" s="1">
        <v>0.25</v>
      </c>
      <c r="K3301" s="1">
        <v>438</v>
      </c>
      <c r="L3301" s="1">
        <v>550</v>
      </c>
      <c r="M3301" s="6">
        <f t="shared" si="321"/>
        <v>26.008579374644796</v>
      </c>
      <c r="N3301" s="1">
        <v>0</v>
      </c>
      <c r="O3301" s="1">
        <v>0</v>
      </c>
      <c r="P3301" s="12">
        <f t="shared" ref="P3301:P3364" si="322">IF(O3301=0,0,ROUND(MIN(MAX((K3301-400)/(320*E3301*IF(C3301="公共教室",0.95,IF(C3301="建筑专教",0.85,IF(C3301="阶梯教室",1.15,1)))),0),2),2))</f>
        <v>0</v>
      </c>
      <c r="Q3301" s="1">
        <v>0</v>
      </c>
      <c r="R3301" s="1">
        <v>0</v>
      </c>
      <c r="S3301" s="1">
        <v>0</v>
      </c>
      <c r="T3301" s="1">
        <v>0</v>
      </c>
      <c r="U3301" s="4" t="s">
        <v>34</v>
      </c>
      <c r="V3301">
        <v>0.48</v>
      </c>
      <c r="W3301">
        <v>0.4</v>
      </c>
      <c r="X3301">
        <v>0.76</v>
      </c>
      <c r="Y3301">
        <v>2.4300000000000002</v>
      </c>
      <c r="Z3301">
        <v>0.28000000000000003</v>
      </c>
      <c r="AA3301" s="5">
        <f t="shared" si="318"/>
        <v>0</v>
      </c>
      <c r="AB3301" s="15" cm="1">
        <f t="array" ref="AB3301">_xlfn.SWITCH(U3301,"夏",122,"冬",90,"春",153,"秋",153,0)</f>
        <v>153</v>
      </c>
      <c r="AC3301" s="16">
        <f t="shared" si="319"/>
        <v>0</v>
      </c>
      <c r="AD3301" s="5">
        <f>IFERROR(AA3301/D3301,0)</f>
        <v>0</v>
      </c>
      <c r="AE3301" s="15">
        <f t="shared" si="320"/>
        <v>0.41917808219178082</v>
      </c>
      <c r="AF3301" s="5">
        <f>IFERROR(AD3301*AE3301*48,0)</f>
        <v>0</v>
      </c>
    </row>
    <row r="3302" spans="1:32" x14ac:dyDescent="0.15">
      <c r="A3302" s="8">
        <v>45753</v>
      </c>
      <c r="B3302" s="1" t="s">
        <v>52</v>
      </c>
      <c r="C3302" s="1" t="s">
        <v>59</v>
      </c>
      <c r="D3302" s="1">
        <v>95.65</v>
      </c>
      <c r="E3302" s="6">
        <v>3.6</v>
      </c>
      <c r="F3302" s="10">
        <v>0.77083333333333304</v>
      </c>
      <c r="G3302" s="1">
        <v>26.2</v>
      </c>
      <c r="H3302" s="1">
        <v>26</v>
      </c>
      <c r="I3302" s="1">
        <v>26.4</v>
      </c>
      <c r="J3302" s="1">
        <v>0.26</v>
      </c>
      <c r="K3302" s="1">
        <v>418</v>
      </c>
      <c r="L3302" s="1">
        <v>570</v>
      </c>
      <c r="M3302" s="6">
        <f t="shared" si="321"/>
        <v>26.510608059021138</v>
      </c>
      <c r="N3302" s="1">
        <v>0</v>
      </c>
      <c r="O3302" s="1">
        <v>0</v>
      </c>
      <c r="P3302" s="12">
        <f t="shared" si="322"/>
        <v>0</v>
      </c>
      <c r="Q3302" s="1">
        <v>0</v>
      </c>
      <c r="R3302" s="1">
        <v>0</v>
      </c>
      <c r="S3302" s="1">
        <v>0</v>
      </c>
      <c r="T3302" s="1">
        <v>0</v>
      </c>
      <c r="U3302" s="4" t="s">
        <v>34</v>
      </c>
      <c r="V3302">
        <v>0.48</v>
      </c>
      <c r="W3302">
        <v>0.4</v>
      </c>
      <c r="X3302">
        <v>0.76</v>
      </c>
      <c r="Y3302">
        <v>2.4300000000000002</v>
      </c>
      <c r="Z3302">
        <v>0.28000000000000003</v>
      </c>
      <c r="AA3302" s="5">
        <f t="shared" si="318"/>
        <v>0</v>
      </c>
      <c r="AB3302" s="15" cm="1">
        <f t="array" ref="AB3302">_xlfn.SWITCH(U3302,"夏",122,"冬",90,"春",153,"秋",153,0)</f>
        <v>153</v>
      </c>
      <c r="AC3302" s="16">
        <f t="shared" si="319"/>
        <v>0</v>
      </c>
      <c r="AD3302" s="5">
        <f>IFERROR(AA3302/D3302,0)</f>
        <v>0</v>
      </c>
      <c r="AE3302" s="15">
        <f t="shared" si="320"/>
        <v>0.41917808219178082</v>
      </c>
      <c r="AF3302" s="5">
        <f>IFERROR(AD3302*AE3302*48,0)</f>
        <v>0</v>
      </c>
    </row>
    <row r="3303" spans="1:32" x14ac:dyDescent="0.15">
      <c r="A3303" s="8">
        <v>45753</v>
      </c>
      <c r="B3303" s="1" t="s">
        <v>52</v>
      </c>
      <c r="C3303" s="1" t="s">
        <v>59</v>
      </c>
      <c r="D3303" s="1">
        <v>95.65</v>
      </c>
      <c r="E3303" s="6">
        <v>3.6</v>
      </c>
      <c r="F3303" s="10">
        <v>0.79166666666666696</v>
      </c>
      <c r="G3303" s="1">
        <v>26.7</v>
      </c>
      <c r="H3303" s="1">
        <v>24</v>
      </c>
      <c r="I3303" s="1">
        <v>26.9</v>
      </c>
      <c r="J3303" s="1">
        <v>0.27</v>
      </c>
      <c r="K3303" s="1">
        <v>409</v>
      </c>
      <c r="L3303" s="1">
        <v>590</v>
      </c>
      <c r="M3303" s="6">
        <f t="shared" si="321"/>
        <v>27.012575589241862</v>
      </c>
      <c r="N3303" s="1">
        <v>0</v>
      </c>
      <c r="O3303" s="1">
        <v>0</v>
      </c>
      <c r="P3303" s="12">
        <f t="shared" si="322"/>
        <v>0</v>
      </c>
      <c r="Q3303" s="1">
        <v>0</v>
      </c>
      <c r="R3303" s="1">
        <v>0</v>
      </c>
      <c r="S3303" s="1">
        <v>0</v>
      </c>
      <c r="T3303" s="1">
        <v>0</v>
      </c>
      <c r="U3303" s="4" t="s">
        <v>34</v>
      </c>
      <c r="V3303">
        <v>0.48</v>
      </c>
      <c r="W3303">
        <v>0.4</v>
      </c>
      <c r="X3303">
        <v>0.76</v>
      </c>
      <c r="Y3303">
        <v>2.4300000000000002</v>
      </c>
      <c r="Z3303">
        <v>0.28000000000000003</v>
      </c>
      <c r="AA3303" s="5">
        <f t="shared" si="318"/>
        <v>0</v>
      </c>
      <c r="AB3303" s="15" cm="1">
        <f t="array" ref="AB3303">_xlfn.SWITCH(U3303,"夏",122,"冬",90,"春",153,"秋",153,0)</f>
        <v>153</v>
      </c>
      <c r="AC3303" s="16">
        <f t="shared" si="319"/>
        <v>0</v>
      </c>
      <c r="AD3303" s="5">
        <f>IFERROR(AA3303/D3303,0)</f>
        <v>0</v>
      </c>
      <c r="AE3303" s="15">
        <f t="shared" si="320"/>
        <v>0.41917808219178082</v>
      </c>
      <c r="AF3303" s="5">
        <f>IFERROR(AD3303*AE3303*48,0)</f>
        <v>0</v>
      </c>
    </row>
    <row r="3304" spans="1:32" x14ac:dyDescent="0.15">
      <c r="A3304" s="8">
        <v>45753</v>
      </c>
      <c r="B3304" s="1" t="s">
        <v>52</v>
      </c>
      <c r="C3304" s="1" t="s">
        <v>59</v>
      </c>
      <c r="D3304" s="1">
        <v>95.65</v>
      </c>
      <c r="E3304" s="6">
        <v>3.6</v>
      </c>
      <c r="F3304" s="10">
        <v>0.8125</v>
      </c>
      <c r="G3304" s="1">
        <v>26.7</v>
      </c>
      <c r="H3304" s="1">
        <v>24</v>
      </c>
      <c r="I3304" s="1">
        <v>26.9</v>
      </c>
      <c r="J3304" s="1">
        <v>0.27</v>
      </c>
      <c r="K3304" s="1">
        <v>412</v>
      </c>
      <c r="L3304" s="1">
        <v>610</v>
      </c>
      <c r="M3304" s="6">
        <f t="shared" si="321"/>
        <v>27.012575589241862</v>
      </c>
      <c r="N3304" s="1">
        <v>0</v>
      </c>
      <c r="O3304" s="1">
        <v>0</v>
      </c>
      <c r="P3304" s="12">
        <f t="shared" si="322"/>
        <v>0</v>
      </c>
      <c r="Q3304" s="1">
        <v>0</v>
      </c>
      <c r="R3304" s="1">
        <v>0</v>
      </c>
      <c r="S3304" s="1">
        <v>0</v>
      </c>
      <c r="T3304" s="1">
        <v>0</v>
      </c>
      <c r="U3304" s="4" t="s">
        <v>34</v>
      </c>
      <c r="V3304">
        <v>0.48</v>
      </c>
      <c r="W3304">
        <v>0.4</v>
      </c>
      <c r="X3304">
        <v>0.76</v>
      </c>
      <c r="Y3304">
        <v>2.4300000000000002</v>
      </c>
      <c r="Z3304">
        <v>0.28000000000000003</v>
      </c>
      <c r="AA3304" s="5">
        <f t="shared" ref="AA3304:AA3367" si="323">R3304+S3304+T3304</f>
        <v>0</v>
      </c>
      <c r="AB3304" s="15" cm="1">
        <f t="array" ref="AB3304">_xlfn.SWITCH(U3304,"夏",122,"冬",90,"春",153,"秋",153,0)</f>
        <v>153</v>
      </c>
      <c r="AC3304" s="16">
        <f t="shared" ref="AC3304:AC3367" si="324">AA3304*AB3304</f>
        <v>0</v>
      </c>
      <c r="AD3304" s="5">
        <f>IFERROR(AA3304/D3304,0)</f>
        <v>0</v>
      </c>
      <c r="AE3304" s="15">
        <f t="shared" ref="AE3304:AE3367" si="325">IF(U3304="夏",122/365,IF(U3304="冬",90/365,IF(OR(U3304="春",U3304="秋"),153/365,0)))</f>
        <v>0.41917808219178082</v>
      </c>
      <c r="AF3304" s="5">
        <f>IFERROR(AD3304*AE3304*48,0)</f>
        <v>0</v>
      </c>
    </row>
    <row r="3305" spans="1:32" x14ac:dyDescent="0.15">
      <c r="A3305" s="8">
        <v>45753</v>
      </c>
      <c r="B3305" s="1" t="s">
        <v>52</v>
      </c>
      <c r="C3305" s="1" t="s">
        <v>59</v>
      </c>
      <c r="D3305" s="1">
        <v>95.65</v>
      </c>
      <c r="E3305" s="6">
        <v>3.6</v>
      </c>
      <c r="F3305" s="10">
        <v>0.83333333333333304</v>
      </c>
      <c r="G3305" s="1">
        <v>26.2</v>
      </c>
      <c r="H3305" s="1">
        <v>26</v>
      </c>
      <c r="I3305" s="1">
        <v>26.4</v>
      </c>
      <c r="J3305" s="1">
        <v>0.26</v>
      </c>
      <c r="K3305" s="1">
        <v>438</v>
      </c>
      <c r="L3305" s="1">
        <v>630</v>
      </c>
      <c r="M3305" s="6">
        <f t="shared" si="321"/>
        <v>26.510608059021138</v>
      </c>
      <c r="N3305" s="1">
        <v>0</v>
      </c>
      <c r="O3305" s="1">
        <v>0</v>
      </c>
      <c r="P3305" s="12">
        <f t="shared" si="322"/>
        <v>0</v>
      </c>
      <c r="Q3305" s="1">
        <v>0</v>
      </c>
      <c r="R3305" s="1">
        <v>0</v>
      </c>
      <c r="S3305" s="1">
        <v>0</v>
      </c>
      <c r="T3305" s="1">
        <v>0</v>
      </c>
      <c r="U3305" s="4" t="s">
        <v>34</v>
      </c>
      <c r="V3305">
        <v>0.48</v>
      </c>
      <c r="W3305">
        <v>0.4</v>
      </c>
      <c r="X3305">
        <v>0.76</v>
      </c>
      <c r="Y3305">
        <v>2.4300000000000002</v>
      </c>
      <c r="Z3305">
        <v>0.28000000000000003</v>
      </c>
      <c r="AA3305" s="5">
        <f t="shared" si="323"/>
        <v>0</v>
      </c>
      <c r="AB3305" s="15" cm="1">
        <f t="array" ref="AB3305">_xlfn.SWITCH(U3305,"夏",122,"冬",90,"春",153,"秋",153,0)</f>
        <v>153</v>
      </c>
      <c r="AC3305" s="16">
        <f t="shared" si="324"/>
        <v>0</v>
      </c>
      <c r="AD3305" s="5">
        <f>IFERROR(AA3305/D3305,0)</f>
        <v>0</v>
      </c>
      <c r="AE3305" s="15">
        <f t="shared" si="325"/>
        <v>0.41917808219178082</v>
      </c>
      <c r="AF3305" s="5">
        <f>IFERROR(AD3305*AE3305*48,0)</f>
        <v>0</v>
      </c>
    </row>
    <row r="3306" spans="1:32" x14ac:dyDescent="0.15">
      <c r="A3306" s="8">
        <v>45753</v>
      </c>
      <c r="B3306" s="1" t="s">
        <v>52</v>
      </c>
      <c r="C3306" s="1" t="s">
        <v>59</v>
      </c>
      <c r="D3306" s="1">
        <v>95.65</v>
      </c>
      <c r="E3306" s="6">
        <v>3.6</v>
      </c>
      <c r="F3306" s="10">
        <v>0.85416666666666696</v>
      </c>
      <c r="G3306" s="1">
        <v>25.7</v>
      </c>
      <c r="H3306" s="1">
        <v>28</v>
      </c>
      <c r="I3306" s="1">
        <v>25.9</v>
      </c>
      <c r="J3306" s="1">
        <v>0.25</v>
      </c>
      <c r="K3306" s="1">
        <v>465</v>
      </c>
      <c r="L3306" s="1">
        <v>650</v>
      </c>
      <c r="M3306" s="6">
        <f t="shared" si="321"/>
        <v>26.008579374644796</v>
      </c>
      <c r="N3306" s="1">
        <v>0</v>
      </c>
      <c r="O3306" s="1">
        <v>0</v>
      </c>
      <c r="P3306" s="12">
        <f t="shared" si="322"/>
        <v>0</v>
      </c>
      <c r="Q3306" s="1">
        <v>0</v>
      </c>
      <c r="R3306" s="1">
        <v>0</v>
      </c>
      <c r="S3306" s="1">
        <v>0</v>
      </c>
      <c r="T3306" s="1">
        <v>0</v>
      </c>
      <c r="U3306" s="4" t="s">
        <v>34</v>
      </c>
      <c r="V3306">
        <v>0.48</v>
      </c>
      <c r="W3306">
        <v>0.4</v>
      </c>
      <c r="X3306">
        <v>0.76</v>
      </c>
      <c r="Y3306">
        <v>2.4300000000000002</v>
      </c>
      <c r="Z3306">
        <v>0.28000000000000003</v>
      </c>
      <c r="AA3306" s="5">
        <f t="shared" si="323"/>
        <v>0</v>
      </c>
      <c r="AB3306" s="15" cm="1">
        <f t="array" ref="AB3306">_xlfn.SWITCH(U3306,"夏",122,"冬",90,"春",153,"秋",153,0)</f>
        <v>153</v>
      </c>
      <c r="AC3306" s="16">
        <f t="shared" si="324"/>
        <v>0</v>
      </c>
      <c r="AD3306" s="5">
        <f>IFERROR(AA3306/D3306,0)</f>
        <v>0</v>
      </c>
      <c r="AE3306" s="15">
        <f t="shared" si="325"/>
        <v>0.41917808219178082</v>
      </c>
      <c r="AF3306" s="5">
        <f>IFERROR(AD3306*AE3306*48,0)</f>
        <v>0</v>
      </c>
    </row>
    <row r="3307" spans="1:32" x14ac:dyDescent="0.15">
      <c r="A3307" s="8">
        <v>45753</v>
      </c>
      <c r="B3307" s="1" t="s">
        <v>52</v>
      </c>
      <c r="C3307" s="1" t="s">
        <v>59</v>
      </c>
      <c r="D3307" s="1">
        <v>95.65</v>
      </c>
      <c r="E3307" s="6">
        <v>3.6</v>
      </c>
      <c r="F3307" s="10">
        <v>0.875</v>
      </c>
      <c r="G3307" s="1">
        <v>25.2</v>
      </c>
      <c r="H3307" s="1">
        <v>30</v>
      </c>
      <c r="I3307" s="1">
        <v>25.4</v>
      </c>
      <c r="J3307" s="1">
        <v>0.24</v>
      </c>
      <c r="K3307" s="1">
        <v>492</v>
      </c>
      <c r="L3307" s="1">
        <v>670</v>
      </c>
      <c r="M3307" s="6">
        <f t="shared" si="321"/>
        <v>25.506486472307529</v>
      </c>
      <c r="N3307" s="1">
        <v>0</v>
      </c>
      <c r="O3307" s="1">
        <v>0</v>
      </c>
      <c r="P3307" s="12">
        <f t="shared" si="322"/>
        <v>0</v>
      </c>
      <c r="Q3307" s="1">
        <v>0</v>
      </c>
      <c r="R3307" s="1">
        <v>0</v>
      </c>
      <c r="S3307" s="1">
        <v>0</v>
      </c>
      <c r="T3307" s="1">
        <v>0</v>
      </c>
      <c r="U3307" s="4" t="s">
        <v>34</v>
      </c>
      <c r="V3307">
        <v>0.48</v>
      </c>
      <c r="W3307">
        <v>0.4</v>
      </c>
      <c r="X3307">
        <v>0.76</v>
      </c>
      <c r="Y3307">
        <v>2.4300000000000002</v>
      </c>
      <c r="Z3307">
        <v>0.28000000000000003</v>
      </c>
      <c r="AA3307" s="5">
        <f t="shared" si="323"/>
        <v>0</v>
      </c>
      <c r="AB3307" s="15" cm="1">
        <f t="array" ref="AB3307">_xlfn.SWITCH(U3307,"夏",122,"冬",90,"春",153,"秋",153,0)</f>
        <v>153</v>
      </c>
      <c r="AC3307" s="16">
        <f t="shared" si="324"/>
        <v>0</v>
      </c>
      <c r="AD3307" s="5">
        <f>IFERROR(AA3307/D3307,0)</f>
        <v>0</v>
      </c>
      <c r="AE3307" s="15">
        <f t="shared" si="325"/>
        <v>0.41917808219178082</v>
      </c>
      <c r="AF3307" s="5">
        <f>IFERROR(AD3307*AE3307*48,0)</f>
        <v>0</v>
      </c>
    </row>
    <row r="3308" spans="1:32" x14ac:dyDescent="0.15">
      <c r="A3308" s="8">
        <v>45753</v>
      </c>
      <c r="B3308" s="1" t="s">
        <v>52</v>
      </c>
      <c r="C3308" s="1" t="s">
        <v>59</v>
      </c>
      <c r="D3308" s="1">
        <v>95.65</v>
      </c>
      <c r="E3308" s="6">
        <v>3.6</v>
      </c>
      <c r="F3308" s="10">
        <v>0.89583333333333304</v>
      </c>
      <c r="G3308" s="1">
        <v>24.7</v>
      </c>
      <c r="H3308" s="1">
        <v>32</v>
      </c>
      <c r="I3308" s="1">
        <v>24.9</v>
      </c>
      <c r="J3308" s="1">
        <v>0.23</v>
      </c>
      <c r="K3308" s="1">
        <v>518</v>
      </c>
      <c r="L3308" s="1">
        <v>690</v>
      </c>
      <c r="M3308" s="6">
        <f t="shared" si="321"/>
        <v>25.004326004888355</v>
      </c>
      <c r="N3308" s="1">
        <v>0</v>
      </c>
      <c r="O3308" s="1">
        <v>0</v>
      </c>
      <c r="P3308" s="12">
        <f t="shared" si="322"/>
        <v>0</v>
      </c>
      <c r="Q3308" s="1">
        <v>0</v>
      </c>
      <c r="R3308" s="1">
        <v>0</v>
      </c>
      <c r="S3308" s="1">
        <v>0</v>
      </c>
      <c r="T3308" s="1">
        <v>0</v>
      </c>
      <c r="U3308" s="4" t="s">
        <v>34</v>
      </c>
      <c r="V3308">
        <v>0.48</v>
      </c>
      <c r="W3308">
        <v>0.4</v>
      </c>
      <c r="X3308">
        <v>0.76</v>
      </c>
      <c r="Y3308">
        <v>2.4300000000000002</v>
      </c>
      <c r="Z3308">
        <v>0.28000000000000003</v>
      </c>
      <c r="AA3308" s="5">
        <f t="shared" si="323"/>
        <v>0</v>
      </c>
      <c r="AB3308" s="15" cm="1">
        <f t="array" ref="AB3308">_xlfn.SWITCH(U3308,"夏",122,"冬",90,"春",153,"秋",153,0)</f>
        <v>153</v>
      </c>
      <c r="AC3308" s="16">
        <f t="shared" si="324"/>
        <v>0</v>
      </c>
      <c r="AD3308" s="5">
        <f>IFERROR(AA3308/D3308,0)</f>
        <v>0</v>
      </c>
      <c r="AE3308" s="15">
        <f t="shared" si="325"/>
        <v>0.41917808219178082</v>
      </c>
      <c r="AF3308" s="5">
        <f>IFERROR(AD3308*AE3308*48,0)</f>
        <v>0</v>
      </c>
    </row>
    <row r="3309" spans="1:32" x14ac:dyDescent="0.15">
      <c r="A3309" s="8">
        <v>45753</v>
      </c>
      <c r="B3309" s="1" t="s">
        <v>52</v>
      </c>
      <c r="C3309" s="1" t="s">
        <v>59</v>
      </c>
      <c r="D3309" s="1">
        <v>95.65</v>
      </c>
      <c r="E3309" s="6">
        <v>3.6</v>
      </c>
      <c r="F3309" s="10">
        <v>0.91666666666666696</v>
      </c>
      <c r="G3309" s="1">
        <v>24.2</v>
      </c>
      <c r="H3309" s="1">
        <v>34</v>
      </c>
      <c r="I3309" s="1">
        <v>24.4</v>
      </c>
      <c r="J3309" s="1">
        <v>0.22</v>
      </c>
      <c r="K3309" s="1">
        <v>415</v>
      </c>
      <c r="L3309" s="1">
        <v>710</v>
      </c>
      <c r="M3309" s="6">
        <f t="shared" si="321"/>
        <v>24.502094301166835</v>
      </c>
      <c r="N3309" s="1">
        <v>0</v>
      </c>
      <c r="O3309" s="1">
        <v>0</v>
      </c>
      <c r="P3309" s="12">
        <f t="shared" si="322"/>
        <v>0</v>
      </c>
      <c r="Q3309" s="1">
        <v>0</v>
      </c>
      <c r="R3309" s="1">
        <v>0</v>
      </c>
      <c r="S3309" s="1">
        <v>0</v>
      </c>
      <c r="T3309" s="1">
        <v>0</v>
      </c>
      <c r="U3309" s="4" t="s">
        <v>34</v>
      </c>
      <c r="V3309">
        <v>0.48</v>
      </c>
      <c r="W3309">
        <v>0.4</v>
      </c>
      <c r="X3309">
        <v>0.76</v>
      </c>
      <c r="Y3309">
        <v>2.4300000000000002</v>
      </c>
      <c r="Z3309">
        <v>0.28000000000000003</v>
      </c>
      <c r="AA3309" s="5">
        <f t="shared" si="323"/>
        <v>0</v>
      </c>
      <c r="AB3309" s="15" cm="1">
        <f t="array" ref="AB3309">_xlfn.SWITCH(U3309,"夏",122,"冬",90,"春",153,"秋",153,0)</f>
        <v>153</v>
      </c>
      <c r="AC3309" s="16">
        <f t="shared" si="324"/>
        <v>0</v>
      </c>
      <c r="AD3309" s="5">
        <f>IFERROR(AA3309/D3309,0)</f>
        <v>0</v>
      </c>
      <c r="AE3309" s="15">
        <f t="shared" si="325"/>
        <v>0.41917808219178082</v>
      </c>
      <c r="AF3309" s="5">
        <f>IFERROR(AD3309*AE3309*48,0)</f>
        <v>0</v>
      </c>
    </row>
    <row r="3310" spans="1:32" x14ac:dyDescent="0.15">
      <c r="A3310" s="8">
        <v>45753</v>
      </c>
      <c r="B3310" s="1" t="s">
        <v>53</v>
      </c>
      <c r="C3310" s="1" t="s">
        <v>59</v>
      </c>
      <c r="D3310" s="1">
        <v>95.65</v>
      </c>
      <c r="E3310" s="6">
        <v>3.6</v>
      </c>
      <c r="F3310" s="10">
        <v>0.33333333333333298</v>
      </c>
      <c r="G3310" s="1">
        <v>17.3</v>
      </c>
      <c r="H3310" s="1">
        <v>65</v>
      </c>
      <c r="I3310" s="1">
        <v>17.5</v>
      </c>
      <c r="J3310" s="1">
        <v>0.05</v>
      </c>
      <c r="K3310" s="1">
        <v>408</v>
      </c>
      <c r="L3310" s="1">
        <v>125</v>
      </c>
      <c r="M3310" s="6">
        <f t="shared" si="321"/>
        <v>17.545042380743268</v>
      </c>
      <c r="N3310" s="1">
        <v>0</v>
      </c>
      <c r="O3310" s="1">
        <v>0</v>
      </c>
      <c r="P3310" s="12">
        <f t="shared" si="322"/>
        <v>0</v>
      </c>
      <c r="Q3310" s="1">
        <v>0</v>
      </c>
      <c r="R3310" s="1">
        <v>0</v>
      </c>
      <c r="S3310" s="1">
        <v>0</v>
      </c>
      <c r="T3310" s="1">
        <v>0</v>
      </c>
      <c r="U3310" s="4" t="s">
        <v>34</v>
      </c>
      <c r="V3310">
        <v>0.48</v>
      </c>
      <c r="W3310">
        <v>0.4</v>
      </c>
      <c r="X3310">
        <v>0.76</v>
      </c>
      <c r="Y3310">
        <v>2.4300000000000002</v>
      </c>
      <c r="Z3310">
        <v>0.28000000000000003</v>
      </c>
      <c r="AA3310" s="5">
        <f t="shared" si="323"/>
        <v>0</v>
      </c>
      <c r="AB3310" s="15" cm="1">
        <f t="array" ref="AB3310">_xlfn.SWITCH(U3310,"夏",122,"冬",90,"春",153,"秋",153,0)</f>
        <v>153</v>
      </c>
      <c r="AC3310" s="16">
        <f t="shared" si="324"/>
        <v>0</v>
      </c>
      <c r="AD3310" s="5">
        <f>IFERROR(AA3310/D3310,0)</f>
        <v>0</v>
      </c>
      <c r="AE3310" s="15">
        <f t="shared" si="325"/>
        <v>0.41917808219178082</v>
      </c>
      <c r="AF3310" s="5">
        <f>IFERROR(AD3310*AE3310*48,0)</f>
        <v>0</v>
      </c>
    </row>
    <row r="3311" spans="1:32" x14ac:dyDescent="0.15">
      <c r="A3311" s="8">
        <v>45753</v>
      </c>
      <c r="B3311" s="1" t="s">
        <v>53</v>
      </c>
      <c r="C3311" s="1" t="s">
        <v>59</v>
      </c>
      <c r="D3311" s="1">
        <v>95.65</v>
      </c>
      <c r="E3311" s="6">
        <v>3.6</v>
      </c>
      <c r="F3311" s="10">
        <v>0.35416666666666702</v>
      </c>
      <c r="G3311" s="1">
        <v>17.8</v>
      </c>
      <c r="H3311" s="1">
        <v>63</v>
      </c>
      <c r="I3311" s="1">
        <v>18</v>
      </c>
      <c r="J3311" s="1">
        <v>0.06</v>
      </c>
      <c r="K3311" s="1">
        <v>409</v>
      </c>
      <c r="L3311" s="1">
        <v>185</v>
      </c>
      <c r="M3311" s="6">
        <f t="shared" si="321"/>
        <v>18.049989614524463</v>
      </c>
      <c r="N3311" s="1">
        <v>0</v>
      </c>
      <c r="O3311" s="1">
        <v>0</v>
      </c>
      <c r="P3311" s="12">
        <f t="shared" si="322"/>
        <v>0</v>
      </c>
      <c r="Q3311" s="1">
        <v>0</v>
      </c>
      <c r="R3311" s="1">
        <v>0</v>
      </c>
      <c r="S3311" s="1">
        <v>0</v>
      </c>
      <c r="T3311" s="1">
        <v>0</v>
      </c>
      <c r="U3311" s="4" t="s">
        <v>34</v>
      </c>
      <c r="V3311">
        <v>0.48</v>
      </c>
      <c r="W3311">
        <v>0.4</v>
      </c>
      <c r="X3311">
        <v>0.76</v>
      </c>
      <c r="Y3311">
        <v>2.4300000000000002</v>
      </c>
      <c r="Z3311">
        <v>0.28000000000000003</v>
      </c>
      <c r="AA3311" s="5">
        <f t="shared" si="323"/>
        <v>0</v>
      </c>
      <c r="AB3311" s="15" cm="1">
        <f t="array" ref="AB3311">_xlfn.SWITCH(U3311,"夏",122,"冬",90,"春",153,"秋",153,0)</f>
        <v>153</v>
      </c>
      <c r="AC3311" s="16">
        <f t="shared" si="324"/>
        <v>0</v>
      </c>
      <c r="AD3311" s="5">
        <f>IFERROR(AA3311/D3311,0)</f>
        <v>0</v>
      </c>
      <c r="AE3311" s="15">
        <f t="shared" si="325"/>
        <v>0.41917808219178082</v>
      </c>
      <c r="AF3311" s="5">
        <f>IFERROR(AD3311*AE3311*48,0)</f>
        <v>0</v>
      </c>
    </row>
    <row r="3312" spans="1:32" x14ac:dyDescent="0.15">
      <c r="A3312" s="8">
        <v>45753</v>
      </c>
      <c r="B3312" s="1" t="s">
        <v>53</v>
      </c>
      <c r="C3312" s="1" t="s">
        <v>59</v>
      </c>
      <c r="D3312" s="1">
        <v>95.65</v>
      </c>
      <c r="E3312" s="6">
        <v>3.6</v>
      </c>
      <c r="F3312" s="10">
        <v>0.375</v>
      </c>
      <c r="G3312" s="1">
        <v>18.3</v>
      </c>
      <c r="H3312" s="1">
        <v>61</v>
      </c>
      <c r="I3312" s="1">
        <v>18.5</v>
      </c>
      <c r="J3312" s="1">
        <v>7.0000000000000007E-2</v>
      </c>
      <c r="K3312" s="1">
        <v>425</v>
      </c>
      <c r="L3312" s="1">
        <v>205</v>
      </c>
      <c r="M3312" s="6">
        <f t="shared" si="321"/>
        <v>18.554550948512826</v>
      </c>
      <c r="N3312" s="1">
        <v>0</v>
      </c>
      <c r="O3312" s="1">
        <v>0</v>
      </c>
      <c r="P3312" s="12">
        <f t="shared" si="322"/>
        <v>0</v>
      </c>
      <c r="Q3312" s="1">
        <v>0</v>
      </c>
      <c r="R3312" s="1">
        <v>0</v>
      </c>
      <c r="S3312" s="1">
        <v>0</v>
      </c>
      <c r="T3312" s="1">
        <v>0</v>
      </c>
      <c r="U3312" s="4" t="s">
        <v>34</v>
      </c>
      <c r="V3312">
        <v>0.48</v>
      </c>
      <c r="W3312">
        <v>0.4</v>
      </c>
      <c r="X3312">
        <v>0.76</v>
      </c>
      <c r="Y3312">
        <v>2.4300000000000002</v>
      </c>
      <c r="Z3312">
        <v>0.28000000000000003</v>
      </c>
      <c r="AA3312" s="5">
        <f t="shared" si="323"/>
        <v>0</v>
      </c>
      <c r="AB3312" s="15" cm="1">
        <f t="array" ref="AB3312">_xlfn.SWITCH(U3312,"夏",122,"冬",90,"春",153,"秋",153,0)</f>
        <v>153</v>
      </c>
      <c r="AC3312" s="16">
        <f t="shared" si="324"/>
        <v>0</v>
      </c>
      <c r="AD3312" s="5">
        <f>IFERROR(AA3312/D3312,0)</f>
        <v>0</v>
      </c>
      <c r="AE3312" s="15">
        <f t="shared" si="325"/>
        <v>0.41917808219178082</v>
      </c>
      <c r="AF3312" s="5">
        <f>IFERROR(AD3312*AE3312*48,0)</f>
        <v>0</v>
      </c>
    </row>
    <row r="3313" spans="1:32" x14ac:dyDescent="0.15">
      <c r="A3313" s="8">
        <v>45753</v>
      </c>
      <c r="B3313" s="1" t="s">
        <v>53</v>
      </c>
      <c r="C3313" s="1" t="s">
        <v>59</v>
      </c>
      <c r="D3313" s="1">
        <v>95.65</v>
      </c>
      <c r="E3313" s="6">
        <v>3.6</v>
      </c>
      <c r="F3313" s="10">
        <v>0.39583333333333298</v>
      </c>
      <c r="G3313" s="1">
        <v>18.8</v>
      </c>
      <c r="H3313" s="1">
        <v>59</v>
      </c>
      <c r="I3313" s="1">
        <v>19</v>
      </c>
      <c r="J3313" s="1">
        <v>0.08</v>
      </c>
      <c r="K3313" s="1">
        <v>452</v>
      </c>
      <c r="L3313" s="1">
        <v>225</v>
      </c>
      <c r="M3313" s="6">
        <f t="shared" si="321"/>
        <v>19.058797178407531</v>
      </c>
      <c r="N3313" s="1">
        <v>0</v>
      </c>
      <c r="O3313" s="1">
        <v>0</v>
      </c>
      <c r="P3313" s="12">
        <f t="shared" si="322"/>
        <v>0</v>
      </c>
      <c r="Q3313" s="1">
        <v>0</v>
      </c>
      <c r="R3313" s="1">
        <v>0</v>
      </c>
      <c r="S3313" s="1">
        <v>0</v>
      </c>
      <c r="T3313" s="1">
        <v>0</v>
      </c>
      <c r="U3313" s="4" t="s">
        <v>34</v>
      </c>
      <c r="V3313">
        <v>0.48</v>
      </c>
      <c r="W3313">
        <v>0.4</v>
      </c>
      <c r="X3313">
        <v>0.76</v>
      </c>
      <c r="Y3313">
        <v>2.4300000000000002</v>
      </c>
      <c r="Z3313">
        <v>0.28000000000000003</v>
      </c>
      <c r="AA3313" s="5">
        <f t="shared" si="323"/>
        <v>0</v>
      </c>
      <c r="AB3313" s="15" cm="1">
        <f t="array" ref="AB3313">_xlfn.SWITCH(U3313,"夏",122,"冬",90,"春",153,"秋",153,0)</f>
        <v>153</v>
      </c>
      <c r="AC3313" s="16">
        <f t="shared" si="324"/>
        <v>0</v>
      </c>
      <c r="AD3313" s="5">
        <f>IFERROR(AA3313/D3313,0)</f>
        <v>0</v>
      </c>
      <c r="AE3313" s="15">
        <f t="shared" si="325"/>
        <v>0.41917808219178082</v>
      </c>
      <c r="AF3313" s="5">
        <f>IFERROR(AD3313*AE3313*48,0)</f>
        <v>0</v>
      </c>
    </row>
    <row r="3314" spans="1:32" x14ac:dyDescent="0.15">
      <c r="A3314" s="8">
        <v>45753</v>
      </c>
      <c r="B3314" s="1" t="s">
        <v>53</v>
      </c>
      <c r="C3314" s="1" t="s">
        <v>59</v>
      </c>
      <c r="D3314" s="1">
        <v>95.65</v>
      </c>
      <c r="E3314" s="6">
        <v>3.6</v>
      </c>
      <c r="F3314" s="10">
        <v>0.41666666666666702</v>
      </c>
      <c r="G3314" s="1">
        <v>19.3</v>
      </c>
      <c r="H3314" s="1">
        <v>57</v>
      </c>
      <c r="I3314" s="1">
        <v>19.5</v>
      </c>
      <c r="J3314" s="1">
        <v>0.09</v>
      </c>
      <c r="K3314" s="1">
        <v>478</v>
      </c>
      <c r="L3314" s="1">
        <v>245</v>
      </c>
      <c r="M3314" s="6">
        <f t="shared" si="321"/>
        <v>19.562778574080141</v>
      </c>
      <c r="N3314" s="1">
        <v>0</v>
      </c>
      <c r="O3314" s="1">
        <v>0</v>
      </c>
      <c r="P3314" s="12">
        <f t="shared" si="322"/>
        <v>0</v>
      </c>
      <c r="Q3314" s="1">
        <v>0</v>
      </c>
      <c r="R3314" s="1">
        <v>0</v>
      </c>
      <c r="S3314" s="1">
        <v>0</v>
      </c>
      <c r="T3314" s="1">
        <v>0</v>
      </c>
      <c r="U3314" s="4" t="s">
        <v>34</v>
      </c>
      <c r="V3314">
        <v>0.48</v>
      </c>
      <c r="W3314">
        <v>0.4</v>
      </c>
      <c r="X3314">
        <v>0.76</v>
      </c>
      <c r="Y3314">
        <v>2.4300000000000002</v>
      </c>
      <c r="Z3314">
        <v>0.28000000000000003</v>
      </c>
      <c r="AA3314" s="5">
        <f t="shared" si="323"/>
        <v>0</v>
      </c>
      <c r="AB3314" s="15" cm="1">
        <f t="array" ref="AB3314">_xlfn.SWITCH(U3314,"夏",122,"冬",90,"春",153,"秋",153,0)</f>
        <v>153</v>
      </c>
      <c r="AC3314" s="16">
        <f t="shared" si="324"/>
        <v>0</v>
      </c>
      <c r="AD3314" s="5">
        <f>IFERROR(AA3314/D3314,0)</f>
        <v>0</v>
      </c>
      <c r="AE3314" s="15">
        <f t="shared" si="325"/>
        <v>0.41917808219178082</v>
      </c>
      <c r="AF3314" s="5">
        <f>IFERROR(AD3314*AE3314*48,0)</f>
        <v>0</v>
      </c>
    </row>
    <row r="3315" spans="1:32" x14ac:dyDescent="0.15">
      <c r="A3315" s="8">
        <v>45753</v>
      </c>
      <c r="B3315" s="1" t="s">
        <v>53</v>
      </c>
      <c r="C3315" s="1" t="s">
        <v>59</v>
      </c>
      <c r="D3315" s="1">
        <v>95.65</v>
      </c>
      <c r="E3315" s="6">
        <v>3.6</v>
      </c>
      <c r="F3315" s="10">
        <v>0.4375</v>
      </c>
      <c r="G3315" s="1">
        <v>19.8</v>
      </c>
      <c r="H3315" s="1">
        <v>55</v>
      </c>
      <c r="I3315" s="1">
        <v>20</v>
      </c>
      <c r="J3315" s="1">
        <v>0.1</v>
      </c>
      <c r="K3315" s="1">
        <v>505</v>
      </c>
      <c r="L3315" s="1">
        <v>265</v>
      </c>
      <c r="M3315" s="6">
        <f t="shared" si="321"/>
        <v>20.066532482426965</v>
      </c>
      <c r="N3315" s="1">
        <v>0</v>
      </c>
      <c r="O3315" s="1">
        <v>0</v>
      </c>
      <c r="P3315" s="12">
        <f t="shared" si="322"/>
        <v>0</v>
      </c>
      <c r="Q3315" s="1">
        <v>0</v>
      </c>
      <c r="R3315" s="1">
        <v>0</v>
      </c>
      <c r="S3315" s="1">
        <v>0</v>
      </c>
      <c r="T3315" s="1">
        <v>0</v>
      </c>
      <c r="U3315" s="4" t="s">
        <v>34</v>
      </c>
      <c r="V3315">
        <v>0.48</v>
      </c>
      <c r="W3315">
        <v>0.4</v>
      </c>
      <c r="X3315">
        <v>0.76</v>
      </c>
      <c r="Y3315">
        <v>2.4300000000000002</v>
      </c>
      <c r="Z3315">
        <v>0.28000000000000003</v>
      </c>
      <c r="AA3315" s="5">
        <f t="shared" si="323"/>
        <v>0</v>
      </c>
      <c r="AB3315" s="15" cm="1">
        <f t="array" ref="AB3315">_xlfn.SWITCH(U3315,"夏",122,"冬",90,"春",153,"秋",153,0)</f>
        <v>153</v>
      </c>
      <c r="AC3315" s="16">
        <f t="shared" si="324"/>
        <v>0</v>
      </c>
      <c r="AD3315" s="5">
        <f>IFERROR(AA3315/D3315,0)</f>
        <v>0</v>
      </c>
      <c r="AE3315" s="15">
        <f t="shared" si="325"/>
        <v>0.41917808219178082</v>
      </c>
      <c r="AF3315" s="5">
        <f>IFERROR(AD3315*AE3315*48,0)</f>
        <v>0</v>
      </c>
    </row>
    <row r="3316" spans="1:32" x14ac:dyDescent="0.15">
      <c r="A3316" s="8">
        <v>45753</v>
      </c>
      <c r="B3316" s="1" t="s">
        <v>53</v>
      </c>
      <c r="C3316" s="1" t="s">
        <v>59</v>
      </c>
      <c r="D3316" s="1">
        <v>95.65</v>
      </c>
      <c r="E3316" s="6">
        <v>3.6</v>
      </c>
      <c r="F3316" s="10">
        <v>0.45833333333333298</v>
      </c>
      <c r="G3316" s="1">
        <v>20.3</v>
      </c>
      <c r="H3316" s="1">
        <v>53</v>
      </c>
      <c r="I3316" s="1">
        <v>20.5</v>
      </c>
      <c r="J3316" s="1">
        <v>0.11</v>
      </c>
      <c r="K3316" s="1">
        <v>532</v>
      </c>
      <c r="L3316" s="1">
        <v>285</v>
      </c>
      <c r="M3316" s="6">
        <f t="shared" si="321"/>
        <v>20.570087631548745</v>
      </c>
      <c r="N3316" s="1">
        <v>0</v>
      </c>
      <c r="O3316" s="1">
        <v>0</v>
      </c>
      <c r="P3316" s="12">
        <f t="shared" si="322"/>
        <v>0</v>
      </c>
      <c r="Q3316" s="1">
        <v>0</v>
      </c>
      <c r="R3316" s="1">
        <v>0</v>
      </c>
      <c r="S3316" s="1">
        <v>0</v>
      </c>
      <c r="T3316" s="1">
        <v>0</v>
      </c>
      <c r="U3316" s="4" t="s">
        <v>34</v>
      </c>
      <c r="V3316">
        <v>0.48</v>
      </c>
      <c r="W3316">
        <v>0.4</v>
      </c>
      <c r="X3316">
        <v>0.76</v>
      </c>
      <c r="Y3316">
        <v>2.4300000000000002</v>
      </c>
      <c r="Z3316">
        <v>0.28000000000000003</v>
      </c>
      <c r="AA3316" s="5">
        <f t="shared" si="323"/>
        <v>0</v>
      </c>
      <c r="AB3316" s="15" cm="1">
        <f t="array" ref="AB3316">_xlfn.SWITCH(U3316,"夏",122,"冬",90,"春",153,"秋",153,0)</f>
        <v>153</v>
      </c>
      <c r="AC3316" s="16">
        <f t="shared" si="324"/>
        <v>0</v>
      </c>
      <c r="AD3316" s="5">
        <f>IFERROR(AA3316/D3316,0)</f>
        <v>0</v>
      </c>
      <c r="AE3316" s="15">
        <f t="shared" si="325"/>
        <v>0.41917808219178082</v>
      </c>
      <c r="AF3316" s="5">
        <f>IFERROR(AD3316*AE3316*48,0)</f>
        <v>0</v>
      </c>
    </row>
    <row r="3317" spans="1:32" x14ac:dyDescent="0.15">
      <c r="A3317" s="8">
        <v>45753</v>
      </c>
      <c r="B3317" s="1" t="s">
        <v>53</v>
      </c>
      <c r="C3317" s="1" t="s">
        <v>59</v>
      </c>
      <c r="D3317" s="1">
        <v>95.65</v>
      </c>
      <c r="E3317" s="6">
        <v>3.6</v>
      </c>
      <c r="F3317" s="10">
        <v>0.47916666666666702</v>
      </c>
      <c r="G3317" s="1">
        <v>20.8</v>
      </c>
      <c r="H3317" s="1">
        <v>51</v>
      </c>
      <c r="I3317" s="1">
        <v>21</v>
      </c>
      <c r="J3317" s="1">
        <v>0.12</v>
      </c>
      <c r="K3317" s="1">
        <v>558</v>
      </c>
      <c r="L3317" s="1">
        <v>305</v>
      </c>
      <c r="M3317" s="6">
        <f t="shared" si="321"/>
        <v>21.073466738341779</v>
      </c>
      <c r="N3317" s="1">
        <v>0</v>
      </c>
      <c r="O3317" s="1">
        <v>0</v>
      </c>
      <c r="P3317" s="12">
        <f t="shared" si="322"/>
        <v>0</v>
      </c>
      <c r="Q3317" s="1">
        <v>0</v>
      </c>
      <c r="R3317" s="1">
        <v>0</v>
      </c>
      <c r="S3317" s="1">
        <v>0</v>
      </c>
      <c r="T3317" s="1">
        <v>0</v>
      </c>
      <c r="U3317" s="4" t="s">
        <v>34</v>
      </c>
      <c r="V3317">
        <v>0.48</v>
      </c>
      <c r="W3317">
        <v>0.4</v>
      </c>
      <c r="X3317">
        <v>0.76</v>
      </c>
      <c r="Y3317">
        <v>2.4300000000000002</v>
      </c>
      <c r="Z3317">
        <v>0.28000000000000003</v>
      </c>
      <c r="AA3317" s="5">
        <f t="shared" si="323"/>
        <v>0</v>
      </c>
      <c r="AB3317" s="15" cm="1">
        <f t="array" ref="AB3317">_xlfn.SWITCH(U3317,"夏",122,"冬",90,"春",153,"秋",153,0)</f>
        <v>153</v>
      </c>
      <c r="AC3317" s="16">
        <f t="shared" si="324"/>
        <v>0</v>
      </c>
      <c r="AD3317" s="5">
        <f>IFERROR(AA3317/D3317,0)</f>
        <v>0</v>
      </c>
      <c r="AE3317" s="15">
        <f t="shared" si="325"/>
        <v>0.41917808219178082</v>
      </c>
      <c r="AF3317" s="5">
        <f>IFERROR(AD3317*AE3317*48,0)</f>
        <v>0</v>
      </c>
    </row>
    <row r="3318" spans="1:32" x14ac:dyDescent="0.15">
      <c r="A3318" s="8">
        <v>45753</v>
      </c>
      <c r="B3318" s="1" t="s">
        <v>53</v>
      </c>
      <c r="C3318" s="1" t="s">
        <v>59</v>
      </c>
      <c r="D3318" s="1">
        <v>95.65</v>
      </c>
      <c r="E3318" s="6">
        <v>3.6</v>
      </c>
      <c r="F3318" s="10">
        <v>0.5</v>
      </c>
      <c r="G3318" s="1">
        <v>21.3</v>
      </c>
      <c r="H3318" s="1">
        <v>49</v>
      </c>
      <c r="I3318" s="1">
        <v>21.5</v>
      </c>
      <c r="J3318" s="1">
        <v>0.13</v>
      </c>
      <c r="K3318" s="1">
        <v>435</v>
      </c>
      <c r="L3318" s="1">
        <v>325</v>
      </c>
      <c r="M3318" s="6">
        <f t="shared" si="321"/>
        <v>21.576688174331821</v>
      </c>
      <c r="N3318" s="1">
        <v>0</v>
      </c>
      <c r="O3318" s="1">
        <v>0</v>
      </c>
      <c r="P3318" s="12">
        <f t="shared" si="322"/>
        <v>0</v>
      </c>
      <c r="Q3318" s="1">
        <v>0</v>
      </c>
      <c r="R3318" s="1">
        <v>0</v>
      </c>
      <c r="S3318" s="1">
        <v>0</v>
      </c>
      <c r="T3318" s="1">
        <v>0</v>
      </c>
      <c r="U3318" s="4" t="s">
        <v>34</v>
      </c>
      <c r="V3318">
        <v>0.48</v>
      </c>
      <c r="W3318">
        <v>0.4</v>
      </c>
      <c r="X3318">
        <v>0.76</v>
      </c>
      <c r="Y3318">
        <v>2.4300000000000002</v>
      </c>
      <c r="Z3318">
        <v>0.28000000000000003</v>
      </c>
      <c r="AA3318" s="5">
        <f t="shared" si="323"/>
        <v>0</v>
      </c>
      <c r="AB3318" s="15" cm="1">
        <f t="array" ref="AB3318">_xlfn.SWITCH(U3318,"夏",122,"冬",90,"春",153,"秋",153,0)</f>
        <v>153</v>
      </c>
      <c r="AC3318" s="16">
        <f t="shared" si="324"/>
        <v>0</v>
      </c>
      <c r="AD3318" s="5">
        <f>IFERROR(AA3318/D3318,0)</f>
        <v>0</v>
      </c>
      <c r="AE3318" s="15">
        <f t="shared" si="325"/>
        <v>0.41917808219178082</v>
      </c>
      <c r="AF3318" s="5">
        <f>IFERROR(AD3318*AE3318*48,0)</f>
        <v>0</v>
      </c>
    </row>
    <row r="3319" spans="1:32" x14ac:dyDescent="0.15">
      <c r="A3319" s="8">
        <v>45753</v>
      </c>
      <c r="B3319" s="1" t="s">
        <v>53</v>
      </c>
      <c r="C3319" s="1" t="s">
        <v>59</v>
      </c>
      <c r="D3319" s="1">
        <v>95.65</v>
      </c>
      <c r="E3319" s="6">
        <v>3.6</v>
      </c>
      <c r="F3319" s="10">
        <v>0.52083333333333304</v>
      </c>
      <c r="G3319" s="1">
        <v>21.8</v>
      </c>
      <c r="H3319" s="1">
        <v>47</v>
      </c>
      <c r="I3319" s="1">
        <v>22</v>
      </c>
      <c r="J3319" s="1">
        <v>0.14000000000000001</v>
      </c>
      <c r="K3319" s="1">
        <v>415</v>
      </c>
      <c r="L3319" s="1">
        <v>345</v>
      </c>
      <c r="M3319" s="6">
        <f t="shared" si="321"/>
        <v>22.079767076354244</v>
      </c>
      <c r="N3319" s="1">
        <v>0</v>
      </c>
      <c r="O3319" s="1">
        <v>0</v>
      </c>
      <c r="P3319" s="12">
        <f t="shared" si="322"/>
        <v>0</v>
      </c>
      <c r="Q3319" s="1">
        <v>0</v>
      </c>
      <c r="R3319" s="1">
        <v>0</v>
      </c>
      <c r="S3319" s="1">
        <v>0</v>
      </c>
      <c r="T3319" s="1">
        <v>0</v>
      </c>
      <c r="U3319" s="4" t="s">
        <v>34</v>
      </c>
      <c r="V3319">
        <v>0.48</v>
      </c>
      <c r="W3319">
        <v>0.4</v>
      </c>
      <c r="X3319">
        <v>0.76</v>
      </c>
      <c r="Y3319">
        <v>2.4300000000000002</v>
      </c>
      <c r="Z3319">
        <v>0.28000000000000003</v>
      </c>
      <c r="AA3319" s="5">
        <f t="shared" si="323"/>
        <v>0</v>
      </c>
      <c r="AB3319" s="15" cm="1">
        <f t="array" ref="AB3319">_xlfn.SWITCH(U3319,"夏",122,"冬",90,"春",153,"秋",153,0)</f>
        <v>153</v>
      </c>
      <c r="AC3319" s="16">
        <f t="shared" si="324"/>
        <v>0</v>
      </c>
      <c r="AD3319" s="5">
        <f>IFERROR(AA3319/D3319,0)</f>
        <v>0</v>
      </c>
      <c r="AE3319" s="15">
        <f t="shared" si="325"/>
        <v>0.41917808219178082</v>
      </c>
      <c r="AF3319" s="5">
        <f>IFERROR(AD3319*AE3319*48,0)</f>
        <v>0</v>
      </c>
    </row>
    <row r="3320" spans="1:32" x14ac:dyDescent="0.15">
      <c r="A3320" s="8">
        <v>45753</v>
      </c>
      <c r="B3320" s="1" t="s">
        <v>53</v>
      </c>
      <c r="C3320" s="1" t="s">
        <v>59</v>
      </c>
      <c r="D3320" s="1">
        <v>95.65</v>
      </c>
      <c r="E3320" s="6">
        <v>3.6</v>
      </c>
      <c r="F3320" s="10">
        <v>0.54166666666666696</v>
      </c>
      <c r="G3320" s="1">
        <v>22.3</v>
      </c>
      <c r="H3320" s="1">
        <v>45</v>
      </c>
      <c r="I3320" s="1">
        <v>22.5</v>
      </c>
      <c r="J3320" s="1">
        <v>0.15</v>
      </c>
      <c r="K3320" s="1">
        <v>410</v>
      </c>
      <c r="L3320" s="1">
        <v>365</v>
      </c>
      <c r="M3320" s="6">
        <f t="shared" si="321"/>
        <v>22.582716113641425</v>
      </c>
      <c r="N3320" s="1">
        <v>0</v>
      </c>
      <c r="O3320" s="1">
        <v>0</v>
      </c>
      <c r="P3320" s="12">
        <f t="shared" si="322"/>
        <v>0</v>
      </c>
      <c r="Q3320" s="1">
        <v>0</v>
      </c>
      <c r="R3320" s="1">
        <v>0</v>
      </c>
      <c r="S3320" s="1">
        <v>0</v>
      </c>
      <c r="T3320" s="1">
        <v>0</v>
      </c>
      <c r="U3320" s="4" t="s">
        <v>34</v>
      </c>
      <c r="V3320">
        <v>0.48</v>
      </c>
      <c r="W3320">
        <v>0.4</v>
      </c>
      <c r="X3320">
        <v>0.76</v>
      </c>
      <c r="Y3320">
        <v>2.4300000000000002</v>
      </c>
      <c r="Z3320">
        <v>0.28000000000000003</v>
      </c>
      <c r="AA3320" s="5">
        <f t="shared" si="323"/>
        <v>0</v>
      </c>
      <c r="AB3320" s="15" cm="1">
        <f t="array" ref="AB3320">_xlfn.SWITCH(U3320,"夏",122,"冬",90,"春",153,"秋",153,0)</f>
        <v>153</v>
      </c>
      <c r="AC3320" s="16">
        <f t="shared" si="324"/>
        <v>0</v>
      </c>
      <c r="AD3320" s="5">
        <f>IFERROR(AA3320/D3320,0)</f>
        <v>0</v>
      </c>
      <c r="AE3320" s="15">
        <f t="shared" si="325"/>
        <v>0.41917808219178082</v>
      </c>
      <c r="AF3320" s="5">
        <f>IFERROR(AD3320*AE3320*48,0)</f>
        <v>0</v>
      </c>
    </row>
    <row r="3321" spans="1:32" x14ac:dyDescent="0.15">
      <c r="A3321" s="8">
        <v>45753</v>
      </c>
      <c r="B3321" s="1" t="s">
        <v>53</v>
      </c>
      <c r="C3321" s="1" t="s">
        <v>59</v>
      </c>
      <c r="D3321" s="1">
        <v>95.65</v>
      </c>
      <c r="E3321" s="6">
        <v>3.6</v>
      </c>
      <c r="F3321" s="10">
        <v>0.5625</v>
      </c>
      <c r="G3321" s="1">
        <v>22.8</v>
      </c>
      <c r="H3321" s="1">
        <v>43</v>
      </c>
      <c r="I3321" s="1">
        <v>23</v>
      </c>
      <c r="J3321" s="1">
        <v>0.16</v>
      </c>
      <c r="K3321" s="1">
        <v>409</v>
      </c>
      <c r="L3321" s="1">
        <v>385</v>
      </c>
      <c r="M3321" s="6">
        <f t="shared" si="321"/>
        <v>23.085546033495746</v>
      </c>
      <c r="N3321" s="1">
        <v>0</v>
      </c>
      <c r="O3321" s="1">
        <v>0</v>
      </c>
      <c r="P3321" s="12">
        <f t="shared" si="322"/>
        <v>0</v>
      </c>
      <c r="Q3321" s="1">
        <v>0</v>
      </c>
      <c r="R3321" s="1">
        <v>0</v>
      </c>
      <c r="S3321" s="1">
        <v>0</v>
      </c>
      <c r="T3321" s="1">
        <v>0</v>
      </c>
      <c r="U3321" s="4" t="s">
        <v>34</v>
      </c>
      <c r="V3321">
        <v>0.48</v>
      </c>
      <c r="W3321">
        <v>0.4</v>
      </c>
      <c r="X3321">
        <v>0.76</v>
      </c>
      <c r="Y3321">
        <v>2.4300000000000002</v>
      </c>
      <c r="Z3321">
        <v>0.28000000000000003</v>
      </c>
      <c r="AA3321" s="5">
        <f t="shared" si="323"/>
        <v>0</v>
      </c>
      <c r="AB3321" s="15" cm="1">
        <f t="array" ref="AB3321">_xlfn.SWITCH(U3321,"夏",122,"冬",90,"春",153,"秋",153,0)</f>
        <v>153</v>
      </c>
      <c r="AC3321" s="16">
        <f t="shared" si="324"/>
        <v>0</v>
      </c>
      <c r="AD3321" s="5">
        <f>IFERROR(AA3321/D3321,0)</f>
        <v>0</v>
      </c>
      <c r="AE3321" s="15">
        <f t="shared" si="325"/>
        <v>0.41917808219178082</v>
      </c>
      <c r="AF3321" s="5">
        <f>IFERROR(AD3321*AE3321*48,0)</f>
        <v>0</v>
      </c>
    </row>
    <row r="3322" spans="1:32" x14ac:dyDescent="0.15">
      <c r="A3322" s="8">
        <v>45753</v>
      </c>
      <c r="B3322" s="1" t="s">
        <v>53</v>
      </c>
      <c r="C3322" s="1" t="s">
        <v>59</v>
      </c>
      <c r="D3322" s="1">
        <v>95.65</v>
      </c>
      <c r="E3322" s="6">
        <v>3.6</v>
      </c>
      <c r="F3322" s="10">
        <v>0.58333333333333304</v>
      </c>
      <c r="G3322" s="1">
        <v>23.3</v>
      </c>
      <c r="H3322" s="1">
        <v>41</v>
      </c>
      <c r="I3322" s="1">
        <v>23.5</v>
      </c>
      <c r="J3322" s="1">
        <v>0.17</v>
      </c>
      <c r="K3322" s="1">
        <v>425</v>
      </c>
      <c r="L3322" s="1">
        <v>405</v>
      </c>
      <c r="M3322" s="6">
        <f t="shared" si="321"/>
        <v>23.588266059349735</v>
      </c>
      <c r="N3322" s="1">
        <v>0</v>
      </c>
      <c r="O3322" s="1">
        <v>0</v>
      </c>
      <c r="P3322" s="12">
        <f t="shared" si="322"/>
        <v>0</v>
      </c>
      <c r="Q3322" s="1">
        <v>0</v>
      </c>
      <c r="R3322" s="1">
        <v>0</v>
      </c>
      <c r="S3322" s="1">
        <v>0</v>
      </c>
      <c r="T3322" s="1">
        <v>0</v>
      </c>
      <c r="U3322" s="4" t="s">
        <v>34</v>
      </c>
      <c r="V3322">
        <v>0.48</v>
      </c>
      <c r="W3322">
        <v>0.4</v>
      </c>
      <c r="X3322">
        <v>0.76</v>
      </c>
      <c r="Y3322">
        <v>2.4300000000000002</v>
      </c>
      <c r="Z3322">
        <v>0.28000000000000003</v>
      </c>
      <c r="AA3322" s="5">
        <f t="shared" si="323"/>
        <v>0</v>
      </c>
      <c r="AB3322" s="15" cm="1">
        <f t="array" ref="AB3322">_xlfn.SWITCH(U3322,"夏",122,"冬",90,"春",153,"秋",153,0)</f>
        <v>153</v>
      </c>
      <c r="AC3322" s="16">
        <f t="shared" si="324"/>
        <v>0</v>
      </c>
      <c r="AD3322" s="5">
        <f>IFERROR(AA3322/D3322,0)</f>
        <v>0</v>
      </c>
      <c r="AE3322" s="15">
        <f t="shared" si="325"/>
        <v>0.41917808219178082</v>
      </c>
      <c r="AF3322" s="5">
        <f>IFERROR(AD3322*AE3322*48,0)</f>
        <v>0</v>
      </c>
    </row>
    <row r="3323" spans="1:32" x14ac:dyDescent="0.15">
      <c r="A3323" s="8">
        <v>45753</v>
      </c>
      <c r="B3323" s="1" t="s">
        <v>53</v>
      </c>
      <c r="C3323" s="1" t="s">
        <v>59</v>
      </c>
      <c r="D3323" s="1">
        <v>95.65</v>
      </c>
      <c r="E3323" s="6">
        <v>3.6</v>
      </c>
      <c r="F3323" s="10">
        <v>0.60416666666666696</v>
      </c>
      <c r="G3323" s="1">
        <v>23.8</v>
      </c>
      <c r="H3323" s="1">
        <v>39</v>
      </c>
      <c r="I3323" s="1">
        <v>24</v>
      </c>
      <c r="J3323" s="1">
        <v>0.18</v>
      </c>
      <c r="K3323" s="1">
        <v>452</v>
      </c>
      <c r="L3323" s="1">
        <v>425</v>
      </c>
      <c r="M3323" s="6">
        <f t="shared" si="321"/>
        <v>24.090884187512586</v>
      </c>
      <c r="N3323" s="1">
        <v>0</v>
      </c>
      <c r="O3323" s="1">
        <v>0</v>
      </c>
      <c r="P3323" s="12">
        <f t="shared" si="322"/>
        <v>0</v>
      </c>
      <c r="Q3323" s="1">
        <v>0</v>
      </c>
      <c r="R3323" s="1">
        <v>0</v>
      </c>
      <c r="S3323" s="1">
        <v>0</v>
      </c>
      <c r="T3323" s="1">
        <v>0</v>
      </c>
      <c r="U3323" s="4" t="s">
        <v>34</v>
      </c>
      <c r="V3323">
        <v>0.48</v>
      </c>
      <c r="W3323">
        <v>0.4</v>
      </c>
      <c r="X3323">
        <v>0.76</v>
      </c>
      <c r="Y3323">
        <v>2.4300000000000002</v>
      </c>
      <c r="Z3323">
        <v>0.28000000000000003</v>
      </c>
      <c r="AA3323" s="5">
        <f t="shared" si="323"/>
        <v>0</v>
      </c>
      <c r="AB3323" s="15" cm="1">
        <f t="array" ref="AB3323">_xlfn.SWITCH(U3323,"夏",122,"冬",90,"春",153,"秋",153,0)</f>
        <v>153</v>
      </c>
      <c r="AC3323" s="16">
        <f t="shared" si="324"/>
        <v>0</v>
      </c>
      <c r="AD3323" s="5">
        <f>IFERROR(AA3323/D3323,0)</f>
        <v>0</v>
      </c>
      <c r="AE3323" s="15">
        <f t="shared" si="325"/>
        <v>0.41917808219178082</v>
      </c>
      <c r="AF3323" s="5">
        <f>IFERROR(AD3323*AE3323*48,0)</f>
        <v>0</v>
      </c>
    </row>
    <row r="3324" spans="1:32" x14ac:dyDescent="0.15">
      <c r="A3324" s="8">
        <v>45753</v>
      </c>
      <c r="B3324" s="1" t="s">
        <v>53</v>
      </c>
      <c r="C3324" s="1" t="s">
        <v>59</v>
      </c>
      <c r="D3324" s="1">
        <v>95.65</v>
      </c>
      <c r="E3324" s="6">
        <v>3.6</v>
      </c>
      <c r="F3324" s="10">
        <v>0.625</v>
      </c>
      <c r="G3324" s="1">
        <v>24.3</v>
      </c>
      <c r="H3324" s="1">
        <v>37</v>
      </c>
      <c r="I3324" s="1">
        <v>24.5</v>
      </c>
      <c r="J3324" s="1">
        <v>0.19</v>
      </c>
      <c r="K3324" s="1">
        <v>478</v>
      </c>
      <c r="L3324" s="1">
        <v>445</v>
      </c>
      <c r="M3324" s="6">
        <f t="shared" si="321"/>
        <v>24.593407412613146</v>
      </c>
      <c r="N3324" s="1">
        <v>0</v>
      </c>
      <c r="O3324" s="1">
        <v>0</v>
      </c>
      <c r="P3324" s="12">
        <f t="shared" si="322"/>
        <v>0</v>
      </c>
      <c r="Q3324" s="1">
        <v>0</v>
      </c>
      <c r="R3324" s="1">
        <v>0</v>
      </c>
      <c r="S3324" s="1">
        <v>0</v>
      </c>
      <c r="T3324" s="1">
        <v>0</v>
      </c>
      <c r="U3324" s="4" t="s">
        <v>34</v>
      </c>
      <c r="V3324">
        <v>0.48</v>
      </c>
      <c r="W3324">
        <v>0.4</v>
      </c>
      <c r="X3324">
        <v>0.76</v>
      </c>
      <c r="Y3324">
        <v>2.4300000000000002</v>
      </c>
      <c r="Z3324">
        <v>0.28000000000000003</v>
      </c>
      <c r="AA3324" s="5">
        <f t="shared" si="323"/>
        <v>0</v>
      </c>
      <c r="AB3324" s="15" cm="1">
        <f t="array" ref="AB3324">_xlfn.SWITCH(U3324,"夏",122,"冬",90,"春",153,"秋",153,0)</f>
        <v>153</v>
      </c>
      <c r="AC3324" s="16">
        <f t="shared" si="324"/>
        <v>0</v>
      </c>
      <c r="AD3324" s="5">
        <f>IFERROR(AA3324/D3324,0)</f>
        <v>0</v>
      </c>
      <c r="AE3324" s="15">
        <f t="shared" si="325"/>
        <v>0.41917808219178082</v>
      </c>
      <c r="AF3324" s="5">
        <f>IFERROR(AD3324*AE3324*48,0)</f>
        <v>0</v>
      </c>
    </row>
    <row r="3325" spans="1:32" x14ac:dyDescent="0.15">
      <c r="A3325" s="8">
        <v>45753</v>
      </c>
      <c r="B3325" s="1" t="s">
        <v>53</v>
      </c>
      <c r="C3325" s="1" t="s">
        <v>59</v>
      </c>
      <c r="D3325" s="1">
        <v>95.65</v>
      </c>
      <c r="E3325" s="6">
        <v>3.6</v>
      </c>
      <c r="F3325" s="10">
        <v>0.64583333333333304</v>
      </c>
      <c r="G3325" s="1">
        <v>24.8</v>
      </c>
      <c r="H3325" s="1">
        <v>35</v>
      </c>
      <c r="I3325" s="1">
        <v>25</v>
      </c>
      <c r="J3325" s="1">
        <v>0.2</v>
      </c>
      <c r="K3325" s="1">
        <v>505</v>
      </c>
      <c r="L3325" s="1">
        <v>465</v>
      </c>
      <c r="M3325" s="6">
        <f t="shared" si="321"/>
        <v>25.095841901738197</v>
      </c>
      <c r="N3325" s="1">
        <v>0</v>
      </c>
      <c r="O3325" s="1">
        <v>0</v>
      </c>
      <c r="P3325" s="12">
        <f t="shared" si="322"/>
        <v>0</v>
      </c>
      <c r="Q3325" s="1">
        <v>0</v>
      </c>
      <c r="R3325" s="1">
        <v>0</v>
      </c>
      <c r="S3325" s="1">
        <v>0</v>
      </c>
      <c r="T3325" s="1">
        <v>0</v>
      </c>
      <c r="U3325" s="4" t="s">
        <v>34</v>
      </c>
      <c r="V3325">
        <v>0.48</v>
      </c>
      <c r="W3325">
        <v>0.4</v>
      </c>
      <c r="X3325">
        <v>0.76</v>
      </c>
      <c r="Y3325">
        <v>2.4300000000000002</v>
      </c>
      <c r="Z3325">
        <v>0.28000000000000003</v>
      </c>
      <c r="AA3325" s="5">
        <f t="shared" si="323"/>
        <v>0</v>
      </c>
      <c r="AB3325" s="15" cm="1">
        <f t="array" ref="AB3325">_xlfn.SWITCH(U3325,"夏",122,"冬",90,"春",153,"秋",153,0)</f>
        <v>153</v>
      </c>
      <c r="AC3325" s="16">
        <f t="shared" si="324"/>
        <v>0</v>
      </c>
      <c r="AD3325" s="5">
        <f>IFERROR(AA3325/D3325,0)</f>
        <v>0</v>
      </c>
      <c r="AE3325" s="15">
        <f t="shared" si="325"/>
        <v>0.41917808219178082</v>
      </c>
      <c r="AF3325" s="5">
        <f>IFERROR(AD3325*AE3325*48,0)</f>
        <v>0</v>
      </c>
    </row>
    <row r="3326" spans="1:32" x14ac:dyDescent="0.15">
      <c r="A3326" s="8">
        <v>45753</v>
      </c>
      <c r="B3326" s="1" t="s">
        <v>53</v>
      </c>
      <c r="C3326" s="1" t="s">
        <v>59</v>
      </c>
      <c r="D3326" s="1">
        <v>95.65</v>
      </c>
      <c r="E3326" s="6">
        <v>3.6</v>
      </c>
      <c r="F3326" s="10">
        <v>0.66666666666666696</v>
      </c>
      <c r="G3326" s="1">
        <v>25.3</v>
      </c>
      <c r="H3326" s="1">
        <v>33</v>
      </c>
      <c r="I3326" s="1">
        <v>25.5</v>
      </c>
      <c r="J3326" s="1">
        <v>0.21</v>
      </c>
      <c r="K3326" s="1">
        <v>532</v>
      </c>
      <c r="L3326" s="1">
        <v>485</v>
      </c>
      <c r="M3326" s="6">
        <f t="shared" si="321"/>
        <v>25.598193130944765</v>
      </c>
      <c r="N3326" s="1">
        <v>0</v>
      </c>
      <c r="O3326" s="1">
        <v>0</v>
      </c>
      <c r="P3326" s="12">
        <f t="shared" si="322"/>
        <v>0</v>
      </c>
      <c r="Q3326" s="1">
        <v>0</v>
      </c>
      <c r="R3326" s="1">
        <v>0</v>
      </c>
      <c r="S3326" s="1">
        <v>0</v>
      </c>
      <c r="T3326" s="1">
        <v>0</v>
      </c>
      <c r="U3326" s="4" t="s">
        <v>34</v>
      </c>
      <c r="V3326">
        <v>0.48</v>
      </c>
      <c r="W3326">
        <v>0.4</v>
      </c>
      <c r="X3326">
        <v>0.76</v>
      </c>
      <c r="Y3326">
        <v>2.4300000000000002</v>
      </c>
      <c r="Z3326">
        <v>0.28000000000000003</v>
      </c>
      <c r="AA3326" s="5">
        <f t="shared" si="323"/>
        <v>0</v>
      </c>
      <c r="AB3326" s="15" cm="1">
        <f t="array" ref="AB3326">_xlfn.SWITCH(U3326,"夏",122,"冬",90,"春",153,"秋",153,0)</f>
        <v>153</v>
      </c>
      <c r="AC3326" s="16">
        <f t="shared" si="324"/>
        <v>0</v>
      </c>
      <c r="AD3326" s="5">
        <f>IFERROR(AA3326/D3326,0)</f>
        <v>0</v>
      </c>
      <c r="AE3326" s="15">
        <f t="shared" si="325"/>
        <v>0.41917808219178082</v>
      </c>
      <c r="AF3326" s="5">
        <f>IFERROR(AD3326*AE3326*48,0)</f>
        <v>0</v>
      </c>
    </row>
    <row r="3327" spans="1:32" x14ac:dyDescent="0.15">
      <c r="A3327" s="8">
        <v>45753</v>
      </c>
      <c r="B3327" s="1" t="s">
        <v>53</v>
      </c>
      <c r="C3327" s="1" t="s">
        <v>59</v>
      </c>
      <c r="D3327" s="1">
        <v>95.65</v>
      </c>
      <c r="E3327" s="6">
        <v>3.6</v>
      </c>
      <c r="F3327" s="10">
        <v>0.6875</v>
      </c>
      <c r="G3327" s="1">
        <v>25.8</v>
      </c>
      <c r="H3327" s="1">
        <v>31</v>
      </c>
      <c r="I3327" s="1">
        <v>26</v>
      </c>
      <c r="J3327" s="1">
        <v>0.22</v>
      </c>
      <c r="K3327" s="1">
        <v>558</v>
      </c>
      <c r="L3327" s="1">
        <v>505</v>
      </c>
      <c r="M3327" s="6">
        <f t="shared" si="321"/>
        <v>26.100465993687465</v>
      </c>
      <c r="N3327" s="1">
        <v>0</v>
      </c>
      <c r="O3327" s="1">
        <v>0</v>
      </c>
      <c r="P3327" s="12">
        <f t="shared" si="322"/>
        <v>0</v>
      </c>
      <c r="Q3327" s="1">
        <v>0</v>
      </c>
      <c r="R3327" s="1">
        <v>0</v>
      </c>
      <c r="S3327" s="1">
        <v>0</v>
      </c>
      <c r="T3327" s="1">
        <v>0</v>
      </c>
      <c r="U3327" s="4" t="s">
        <v>34</v>
      </c>
      <c r="V3327">
        <v>0.48</v>
      </c>
      <c r="W3327">
        <v>0.4</v>
      </c>
      <c r="X3327">
        <v>0.76</v>
      </c>
      <c r="Y3327">
        <v>2.4300000000000002</v>
      </c>
      <c r="Z3327">
        <v>0.28000000000000003</v>
      </c>
      <c r="AA3327" s="5">
        <f t="shared" si="323"/>
        <v>0</v>
      </c>
      <c r="AB3327" s="15" cm="1">
        <f t="array" ref="AB3327">_xlfn.SWITCH(U3327,"夏",122,"冬",90,"春",153,"秋",153,0)</f>
        <v>153</v>
      </c>
      <c r="AC3327" s="16">
        <f t="shared" si="324"/>
        <v>0</v>
      </c>
      <c r="AD3327" s="5">
        <f>IFERROR(AA3327/D3327,0)</f>
        <v>0</v>
      </c>
      <c r="AE3327" s="15">
        <f t="shared" si="325"/>
        <v>0.41917808219178082</v>
      </c>
      <c r="AF3327" s="5">
        <f>IFERROR(AD3327*AE3327*48,0)</f>
        <v>0</v>
      </c>
    </row>
    <row r="3328" spans="1:32" x14ac:dyDescent="0.15">
      <c r="A3328" s="8">
        <v>45753</v>
      </c>
      <c r="B3328" s="1" t="s">
        <v>53</v>
      </c>
      <c r="C3328" s="1" t="s">
        <v>59</v>
      </c>
      <c r="D3328" s="1">
        <v>95.65</v>
      </c>
      <c r="E3328" s="6">
        <v>3.6</v>
      </c>
      <c r="F3328" s="10">
        <v>0.70833333333333304</v>
      </c>
      <c r="G3328" s="1">
        <v>26.3</v>
      </c>
      <c r="H3328" s="1">
        <v>29</v>
      </c>
      <c r="I3328" s="1">
        <v>26.5</v>
      </c>
      <c r="J3328" s="1">
        <v>0.23</v>
      </c>
      <c r="K3328" s="1">
        <v>585</v>
      </c>
      <c r="L3328" s="1">
        <v>525</v>
      </c>
      <c r="M3328" s="6">
        <f t="shared" si="321"/>
        <v>26.602664887965659</v>
      </c>
      <c r="N3328" s="1">
        <v>0</v>
      </c>
      <c r="O3328" s="1">
        <v>0</v>
      </c>
      <c r="P3328" s="12">
        <f t="shared" si="322"/>
        <v>0</v>
      </c>
      <c r="Q3328" s="1">
        <v>0</v>
      </c>
      <c r="R3328" s="1">
        <v>0</v>
      </c>
      <c r="S3328" s="1">
        <v>0</v>
      </c>
      <c r="T3328" s="1">
        <v>0</v>
      </c>
      <c r="U3328" s="4" t="s">
        <v>34</v>
      </c>
      <c r="V3328">
        <v>0.48</v>
      </c>
      <c r="W3328">
        <v>0.4</v>
      </c>
      <c r="X3328">
        <v>0.76</v>
      </c>
      <c r="Y3328">
        <v>2.4300000000000002</v>
      </c>
      <c r="Z3328">
        <v>0.28000000000000003</v>
      </c>
      <c r="AA3328" s="5">
        <f t="shared" si="323"/>
        <v>0</v>
      </c>
      <c r="AB3328" s="15" cm="1">
        <f t="array" ref="AB3328">_xlfn.SWITCH(U3328,"夏",122,"冬",90,"春",153,"秋",153,0)</f>
        <v>153</v>
      </c>
      <c r="AC3328" s="16">
        <f t="shared" si="324"/>
        <v>0</v>
      </c>
      <c r="AD3328" s="5">
        <f>IFERROR(AA3328/D3328,0)</f>
        <v>0</v>
      </c>
      <c r="AE3328" s="15">
        <f t="shared" si="325"/>
        <v>0.41917808219178082</v>
      </c>
      <c r="AF3328" s="5">
        <f>IFERROR(AD3328*AE3328*48,0)</f>
        <v>0</v>
      </c>
    </row>
    <row r="3329" spans="1:32" x14ac:dyDescent="0.15">
      <c r="A3329" s="8">
        <v>45753</v>
      </c>
      <c r="B3329" s="1" t="s">
        <v>53</v>
      </c>
      <c r="C3329" s="1" t="s">
        <v>59</v>
      </c>
      <c r="D3329" s="1">
        <v>95.65</v>
      </c>
      <c r="E3329" s="6">
        <v>3.6</v>
      </c>
      <c r="F3329" s="10">
        <v>0.72916666666666696</v>
      </c>
      <c r="G3329" s="1">
        <v>26.8</v>
      </c>
      <c r="H3329" s="1">
        <v>27</v>
      </c>
      <c r="I3329" s="1">
        <v>27</v>
      </c>
      <c r="J3329" s="1">
        <v>0.24</v>
      </c>
      <c r="K3329" s="1">
        <v>512</v>
      </c>
      <c r="L3329" s="1">
        <v>545</v>
      </c>
      <c r="M3329" s="6">
        <f t="shared" si="321"/>
        <v>27.104793787119263</v>
      </c>
      <c r="N3329" s="1">
        <v>0</v>
      </c>
      <c r="O3329" s="1">
        <v>0</v>
      </c>
      <c r="P3329" s="12">
        <f t="shared" si="322"/>
        <v>0</v>
      </c>
      <c r="Q3329" s="1">
        <v>0</v>
      </c>
      <c r="R3329" s="1">
        <v>0</v>
      </c>
      <c r="S3329" s="1">
        <v>0</v>
      </c>
      <c r="T3329" s="1">
        <v>0</v>
      </c>
      <c r="U3329" s="4" t="s">
        <v>34</v>
      </c>
      <c r="V3329">
        <v>0.48</v>
      </c>
      <c r="W3329">
        <v>0.4</v>
      </c>
      <c r="X3329">
        <v>0.76</v>
      </c>
      <c r="Y3329">
        <v>2.4300000000000002</v>
      </c>
      <c r="Z3329">
        <v>0.28000000000000003</v>
      </c>
      <c r="AA3329" s="5">
        <f t="shared" si="323"/>
        <v>0</v>
      </c>
      <c r="AB3329" s="15" cm="1">
        <f t="array" ref="AB3329">_xlfn.SWITCH(U3329,"夏",122,"冬",90,"春",153,"秋",153,0)</f>
        <v>153</v>
      </c>
      <c r="AC3329" s="16">
        <f t="shared" si="324"/>
        <v>0</v>
      </c>
      <c r="AD3329" s="5">
        <f>IFERROR(AA3329/D3329,0)</f>
        <v>0</v>
      </c>
      <c r="AE3329" s="15">
        <f t="shared" si="325"/>
        <v>0.41917808219178082</v>
      </c>
      <c r="AF3329" s="5">
        <f>IFERROR(AD3329*AE3329*48,0)</f>
        <v>0</v>
      </c>
    </row>
    <row r="3330" spans="1:32" x14ac:dyDescent="0.15">
      <c r="A3330" s="8">
        <v>45753</v>
      </c>
      <c r="B3330" s="1" t="s">
        <v>53</v>
      </c>
      <c r="C3330" s="1" t="s">
        <v>59</v>
      </c>
      <c r="D3330" s="1">
        <v>95.65</v>
      </c>
      <c r="E3330" s="6">
        <v>3.6</v>
      </c>
      <c r="F3330" s="10">
        <v>0.75</v>
      </c>
      <c r="G3330" s="1">
        <v>27.3</v>
      </c>
      <c r="H3330" s="1">
        <v>25</v>
      </c>
      <c r="I3330" s="1">
        <v>27.5</v>
      </c>
      <c r="J3330" s="1">
        <v>0.25</v>
      </c>
      <c r="K3330" s="1">
        <v>438</v>
      </c>
      <c r="L3330" s="1">
        <v>565</v>
      </c>
      <c r="M3330" s="6">
        <f t="shared" si="321"/>
        <v>27.606856297898275</v>
      </c>
      <c r="N3330" s="1">
        <v>0</v>
      </c>
      <c r="O3330" s="1">
        <v>0</v>
      </c>
      <c r="P3330" s="12">
        <f t="shared" si="322"/>
        <v>0</v>
      </c>
      <c r="Q3330" s="1">
        <v>0</v>
      </c>
      <c r="R3330" s="1">
        <v>0</v>
      </c>
      <c r="S3330" s="1">
        <v>0</v>
      </c>
      <c r="T3330" s="1">
        <v>0</v>
      </c>
      <c r="U3330" s="4" t="s">
        <v>34</v>
      </c>
      <c r="V3330">
        <v>0.48</v>
      </c>
      <c r="W3330">
        <v>0.4</v>
      </c>
      <c r="X3330">
        <v>0.76</v>
      </c>
      <c r="Y3330">
        <v>2.4300000000000002</v>
      </c>
      <c r="Z3330">
        <v>0.28000000000000003</v>
      </c>
      <c r="AA3330" s="5">
        <f t="shared" si="323"/>
        <v>0</v>
      </c>
      <c r="AB3330" s="15" cm="1">
        <f t="array" ref="AB3330">_xlfn.SWITCH(U3330,"夏",122,"冬",90,"春",153,"秋",153,0)</f>
        <v>153</v>
      </c>
      <c r="AC3330" s="16">
        <f t="shared" si="324"/>
        <v>0</v>
      </c>
      <c r="AD3330" s="5">
        <f>IFERROR(AA3330/D3330,0)</f>
        <v>0</v>
      </c>
      <c r="AE3330" s="15">
        <f t="shared" si="325"/>
        <v>0.41917808219178082</v>
      </c>
      <c r="AF3330" s="5">
        <f>IFERROR(AD3330*AE3330*48,0)</f>
        <v>0</v>
      </c>
    </row>
    <row r="3331" spans="1:32" x14ac:dyDescent="0.15">
      <c r="A3331" s="8">
        <v>45753</v>
      </c>
      <c r="B3331" s="1" t="s">
        <v>53</v>
      </c>
      <c r="C3331" s="1" t="s">
        <v>59</v>
      </c>
      <c r="D3331" s="1">
        <v>95.65</v>
      </c>
      <c r="E3331" s="6">
        <v>3.6</v>
      </c>
      <c r="F3331" s="10">
        <v>0.77083333333333304</v>
      </c>
      <c r="G3331" s="1">
        <v>27.8</v>
      </c>
      <c r="H3331" s="1">
        <v>23</v>
      </c>
      <c r="I3331" s="1">
        <v>28</v>
      </c>
      <c r="J3331" s="1">
        <v>0.26</v>
      </c>
      <c r="K3331" s="1">
        <v>418</v>
      </c>
      <c r="L3331" s="1">
        <v>585</v>
      </c>
      <c r="M3331" s="6">
        <f t="shared" si="321"/>
        <v>28.108855708519343</v>
      </c>
      <c r="N3331" s="1">
        <v>0</v>
      </c>
      <c r="O3331" s="1">
        <v>0</v>
      </c>
      <c r="P3331" s="12">
        <f t="shared" si="322"/>
        <v>0</v>
      </c>
      <c r="Q3331" s="1">
        <v>0</v>
      </c>
      <c r="R3331" s="1">
        <v>0</v>
      </c>
      <c r="S3331" s="1">
        <v>0</v>
      </c>
      <c r="T3331" s="1">
        <v>0</v>
      </c>
      <c r="U3331" s="4" t="s">
        <v>34</v>
      </c>
      <c r="V3331">
        <v>0.48</v>
      </c>
      <c r="W3331">
        <v>0.4</v>
      </c>
      <c r="X3331">
        <v>0.76</v>
      </c>
      <c r="Y3331">
        <v>2.4300000000000002</v>
      </c>
      <c r="Z3331">
        <v>0.28000000000000003</v>
      </c>
      <c r="AA3331" s="5">
        <f t="shared" si="323"/>
        <v>0</v>
      </c>
      <c r="AB3331" s="15" cm="1">
        <f t="array" ref="AB3331">_xlfn.SWITCH(U3331,"夏",122,"冬",90,"春",153,"秋",153,0)</f>
        <v>153</v>
      </c>
      <c r="AC3331" s="16">
        <f t="shared" si="324"/>
        <v>0</v>
      </c>
      <c r="AD3331" s="5">
        <f>IFERROR(AA3331/D3331,0)</f>
        <v>0</v>
      </c>
      <c r="AE3331" s="15">
        <f t="shared" si="325"/>
        <v>0.41917808219178082</v>
      </c>
      <c r="AF3331" s="5">
        <f>IFERROR(AD3331*AE3331*48,0)</f>
        <v>0</v>
      </c>
    </row>
    <row r="3332" spans="1:32" x14ac:dyDescent="0.15">
      <c r="A3332" s="8">
        <v>45753</v>
      </c>
      <c r="B3332" s="1" t="s">
        <v>53</v>
      </c>
      <c r="C3332" s="1" t="s">
        <v>59</v>
      </c>
      <c r="D3332" s="1">
        <v>95.65</v>
      </c>
      <c r="E3332" s="6">
        <v>3.6</v>
      </c>
      <c r="F3332" s="10">
        <v>0.79166666666666696</v>
      </c>
      <c r="G3332" s="1">
        <v>28.3</v>
      </c>
      <c r="H3332" s="1">
        <v>21</v>
      </c>
      <c r="I3332" s="1">
        <v>28.5</v>
      </c>
      <c r="J3332" s="1">
        <v>0.27</v>
      </c>
      <c r="K3332" s="1">
        <v>409</v>
      </c>
      <c r="L3332" s="1">
        <v>605</v>
      </c>
      <c r="M3332" s="6">
        <f t="shared" si="321"/>
        <v>28.610795028758503</v>
      </c>
      <c r="N3332" s="1">
        <v>0</v>
      </c>
      <c r="O3332" s="1">
        <v>0</v>
      </c>
      <c r="P3332" s="12">
        <f t="shared" si="322"/>
        <v>0</v>
      </c>
      <c r="Q3332" s="1">
        <v>0</v>
      </c>
      <c r="R3332" s="1">
        <v>0</v>
      </c>
      <c r="S3332" s="1">
        <v>0</v>
      </c>
      <c r="T3332" s="1">
        <v>0</v>
      </c>
      <c r="U3332" s="4" t="s">
        <v>34</v>
      </c>
      <c r="V3332">
        <v>0.48</v>
      </c>
      <c r="W3332">
        <v>0.4</v>
      </c>
      <c r="X3332">
        <v>0.76</v>
      </c>
      <c r="Y3332">
        <v>2.4300000000000002</v>
      </c>
      <c r="Z3332">
        <v>0.28000000000000003</v>
      </c>
      <c r="AA3332" s="5">
        <f t="shared" si="323"/>
        <v>0</v>
      </c>
      <c r="AB3332" s="15" cm="1">
        <f t="array" ref="AB3332">_xlfn.SWITCH(U3332,"夏",122,"冬",90,"春",153,"秋",153,0)</f>
        <v>153</v>
      </c>
      <c r="AC3332" s="16">
        <f t="shared" si="324"/>
        <v>0</v>
      </c>
      <c r="AD3332" s="5">
        <f>IFERROR(AA3332/D3332,0)</f>
        <v>0</v>
      </c>
      <c r="AE3332" s="15">
        <f t="shared" si="325"/>
        <v>0.41917808219178082</v>
      </c>
      <c r="AF3332" s="5">
        <f>IFERROR(AD3332*AE3332*48,0)</f>
        <v>0</v>
      </c>
    </row>
    <row r="3333" spans="1:32" x14ac:dyDescent="0.15">
      <c r="A3333" s="8">
        <v>45753</v>
      </c>
      <c r="B3333" s="1" t="s">
        <v>53</v>
      </c>
      <c r="C3333" s="1" t="s">
        <v>59</v>
      </c>
      <c r="D3333" s="1">
        <v>95.65</v>
      </c>
      <c r="E3333" s="6">
        <v>3.6</v>
      </c>
      <c r="F3333" s="10">
        <v>0.8125</v>
      </c>
      <c r="G3333" s="1">
        <v>28.3</v>
      </c>
      <c r="H3333" s="1">
        <v>21</v>
      </c>
      <c r="I3333" s="1">
        <v>28.5</v>
      </c>
      <c r="J3333" s="1">
        <v>0.27</v>
      </c>
      <c r="K3333" s="1">
        <v>412</v>
      </c>
      <c r="L3333" s="1">
        <v>625</v>
      </c>
      <c r="M3333" s="6">
        <f t="shared" si="321"/>
        <v>28.610795028758503</v>
      </c>
      <c r="N3333" s="1">
        <v>0</v>
      </c>
      <c r="O3333" s="1">
        <v>0</v>
      </c>
      <c r="P3333" s="12">
        <f t="shared" si="322"/>
        <v>0</v>
      </c>
      <c r="Q3333" s="1">
        <v>0</v>
      </c>
      <c r="R3333" s="1">
        <v>0</v>
      </c>
      <c r="S3333" s="1">
        <v>0</v>
      </c>
      <c r="T3333" s="1">
        <v>0</v>
      </c>
      <c r="U3333" s="4" t="s">
        <v>34</v>
      </c>
      <c r="V3333">
        <v>0.48</v>
      </c>
      <c r="W3333">
        <v>0.4</v>
      </c>
      <c r="X3333">
        <v>0.76</v>
      </c>
      <c r="Y3333">
        <v>2.4300000000000002</v>
      </c>
      <c r="Z3333">
        <v>0.28000000000000003</v>
      </c>
      <c r="AA3333" s="5">
        <f t="shared" si="323"/>
        <v>0</v>
      </c>
      <c r="AB3333" s="15" cm="1">
        <f t="array" ref="AB3333">_xlfn.SWITCH(U3333,"夏",122,"冬",90,"春",153,"秋",153,0)</f>
        <v>153</v>
      </c>
      <c r="AC3333" s="16">
        <f t="shared" si="324"/>
        <v>0</v>
      </c>
      <c r="AD3333" s="5">
        <f>IFERROR(AA3333/D3333,0)</f>
        <v>0</v>
      </c>
      <c r="AE3333" s="15">
        <f t="shared" si="325"/>
        <v>0.41917808219178082</v>
      </c>
      <c r="AF3333" s="5">
        <f>IFERROR(AD3333*AE3333*48,0)</f>
        <v>0</v>
      </c>
    </row>
    <row r="3334" spans="1:32" x14ac:dyDescent="0.15">
      <c r="A3334" s="8">
        <v>45753</v>
      </c>
      <c r="B3334" s="1" t="s">
        <v>53</v>
      </c>
      <c r="C3334" s="1" t="s">
        <v>59</v>
      </c>
      <c r="D3334" s="1">
        <v>95.65</v>
      </c>
      <c r="E3334" s="6">
        <v>3.6</v>
      </c>
      <c r="F3334" s="10">
        <v>0.83333333333333304</v>
      </c>
      <c r="G3334" s="1">
        <v>27.8</v>
      </c>
      <c r="H3334" s="1">
        <v>23</v>
      </c>
      <c r="I3334" s="1">
        <v>28</v>
      </c>
      <c r="J3334" s="1">
        <v>0.26</v>
      </c>
      <c r="K3334" s="1">
        <v>438</v>
      </c>
      <c r="L3334" s="1">
        <v>645</v>
      </c>
      <c r="M3334" s="6">
        <f t="shared" si="321"/>
        <v>28.108855708519343</v>
      </c>
      <c r="N3334" s="1">
        <v>0</v>
      </c>
      <c r="O3334" s="1">
        <v>0</v>
      </c>
      <c r="P3334" s="12">
        <f t="shared" si="322"/>
        <v>0</v>
      </c>
      <c r="Q3334" s="1">
        <v>0</v>
      </c>
      <c r="R3334" s="1">
        <v>0</v>
      </c>
      <c r="S3334" s="1">
        <v>0</v>
      </c>
      <c r="T3334" s="1">
        <v>0</v>
      </c>
      <c r="U3334" s="4" t="s">
        <v>34</v>
      </c>
      <c r="V3334">
        <v>0.48</v>
      </c>
      <c r="W3334">
        <v>0.4</v>
      </c>
      <c r="X3334">
        <v>0.76</v>
      </c>
      <c r="Y3334">
        <v>2.4300000000000002</v>
      </c>
      <c r="Z3334">
        <v>0.28000000000000003</v>
      </c>
      <c r="AA3334" s="5">
        <f t="shared" si="323"/>
        <v>0</v>
      </c>
      <c r="AB3334" s="15" cm="1">
        <f t="array" ref="AB3334">_xlfn.SWITCH(U3334,"夏",122,"冬",90,"春",153,"秋",153,0)</f>
        <v>153</v>
      </c>
      <c r="AC3334" s="16">
        <f t="shared" si="324"/>
        <v>0</v>
      </c>
      <c r="AD3334" s="5">
        <f>IFERROR(AA3334/D3334,0)</f>
        <v>0</v>
      </c>
      <c r="AE3334" s="15">
        <f t="shared" si="325"/>
        <v>0.41917808219178082</v>
      </c>
      <c r="AF3334" s="5">
        <f>IFERROR(AD3334*AE3334*48,0)</f>
        <v>0</v>
      </c>
    </row>
    <row r="3335" spans="1:32" x14ac:dyDescent="0.15">
      <c r="A3335" s="8">
        <v>45753</v>
      </c>
      <c r="B3335" s="1" t="s">
        <v>53</v>
      </c>
      <c r="C3335" s="1" t="s">
        <v>59</v>
      </c>
      <c r="D3335" s="1">
        <v>95.65</v>
      </c>
      <c r="E3335" s="6">
        <v>3.6</v>
      </c>
      <c r="F3335" s="10">
        <v>0.85416666666666696</v>
      </c>
      <c r="G3335" s="1">
        <v>27.3</v>
      </c>
      <c r="H3335" s="1">
        <v>25</v>
      </c>
      <c r="I3335" s="1">
        <v>27.5</v>
      </c>
      <c r="J3335" s="1">
        <v>0.25</v>
      </c>
      <c r="K3335" s="1">
        <v>465</v>
      </c>
      <c r="L3335" s="1">
        <v>665</v>
      </c>
      <c r="M3335" s="6">
        <f t="shared" si="321"/>
        <v>27.606856297898275</v>
      </c>
      <c r="N3335" s="1">
        <v>0</v>
      </c>
      <c r="O3335" s="1">
        <v>0</v>
      </c>
      <c r="P3335" s="12">
        <f t="shared" si="322"/>
        <v>0</v>
      </c>
      <c r="Q3335" s="1">
        <v>0</v>
      </c>
      <c r="R3335" s="1">
        <v>0</v>
      </c>
      <c r="S3335" s="1">
        <v>0</v>
      </c>
      <c r="T3335" s="1">
        <v>0</v>
      </c>
      <c r="U3335" s="4" t="s">
        <v>34</v>
      </c>
      <c r="V3335">
        <v>0.48</v>
      </c>
      <c r="W3335">
        <v>0.4</v>
      </c>
      <c r="X3335">
        <v>0.76</v>
      </c>
      <c r="Y3335">
        <v>2.4300000000000002</v>
      </c>
      <c r="Z3335">
        <v>0.28000000000000003</v>
      </c>
      <c r="AA3335" s="5">
        <f t="shared" si="323"/>
        <v>0</v>
      </c>
      <c r="AB3335" s="15" cm="1">
        <f t="array" ref="AB3335">_xlfn.SWITCH(U3335,"夏",122,"冬",90,"春",153,"秋",153,0)</f>
        <v>153</v>
      </c>
      <c r="AC3335" s="16">
        <f t="shared" si="324"/>
        <v>0</v>
      </c>
      <c r="AD3335" s="5">
        <f>IFERROR(AA3335/D3335,0)</f>
        <v>0</v>
      </c>
      <c r="AE3335" s="15">
        <f t="shared" si="325"/>
        <v>0.41917808219178082</v>
      </c>
      <c r="AF3335" s="5">
        <f>IFERROR(AD3335*AE3335*48,0)</f>
        <v>0</v>
      </c>
    </row>
    <row r="3336" spans="1:32" x14ac:dyDescent="0.15">
      <c r="A3336" s="8">
        <v>45753</v>
      </c>
      <c r="B3336" s="1" t="s">
        <v>53</v>
      </c>
      <c r="C3336" s="1" t="s">
        <v>59</v>
      </c>
      <c r="D3336" s="1">
        <v>95.65</v>
      </c>
      <c r="E3336" s="6">
        <v>3.6</v>
      </c>
      <c r="F3336" s="10">
        <v>0.875</v>
      </c>
      <c r="G3336" s="1">
        <v>26.8</v>
      </c>
      <c r="H3336" s="1">
        <v>27</v>
      </c>
      <c r="I3336" s="1">
        <v>27</v>
      </c>
      <c r="J3336" s="1">
        <v>0.24</v>
      </c>
      <c r="K3336" s="1">
        <v>492</v>
      </c>
      <c r="L3336" s="1">
        <v>685</v>
      </c>
      <c r="M3336" s="6">
        <f t="shared" si="321"/>
        <v>27.104793787119263</v>
      </c>
      <c r="N3336" s="1">
        <v>0</v>
      </c>
      <c r="O3336" s="1">
        <v>0</v>
      </c>
      <c r="P3336" s="12">
        <f t="shared" si="322"/>
        <v>0</v>
      </c>
      <c r="Q3336" s="1">
        <v>0</v>
      </c>
      <c r="R3336" s="1">
        <v>0</v>
      </c>
      <c r="S3336" s="1">
        <v>0</v>
      </c>
      <c r="T3336" s="1">
        <v>0</v>
      </c>
      <c r="U3336" s="4" t="s">
        <v>34</v>
      </c>
      <c r="V3336">
        <v>0.48</v>
      </c>
      <c r="W3336">
        <v>0.4</v>
      </c>
      <c r="X3336">
        <v>0.76</v>
      </c>
      <c r="Y3336">
        <v>2.4300000000000002</v>
      </c>
      <c r="Z3336">
        <v>0.28000000000000003</v>
      </c>
      <c r="AA3336" s="5">
        <f t="shared" si="323"/>
        <v>0</v>
      </c>
      <c r="AB3336" s="15" cm="1">
        <f t="array" ref="AB3336">_xlfn.SWITCH(U3336,"夏",122,"冬",90,"春",153,"秋",153,0)</f>
        <v>153</v>
      </c>
      <c r="AC3336" s="16">
        <f t="shared" si="324"/>
        <v>0</v>
      </c>
      <c r="AD3336" s="5">
        <f>IFERROR(AA3336/D3336,0)</f>
        <v>0</v>
      </c>
      <c r="AE3336" s="15">
        <f t="shared" si="325"/>
        <v>0.41917808219178082</v>
      </c>
      <c r="AF3336" s="5">
        <f>IFERROR(AD3336*AE3336*48,0)</f>
        <v>0</v>
      </c>
    </row>
    <row r="3337" spans="1:32" x14ac:dyDescent="0.15">
      <c r="A3337" s="8">
        <v>45753</v>
      </c>
      <c r="B3337" s="1" t="s">
        <v>53</v>
      </c>
      <c r="C3337" s="1" t="s">
        <v>59</v>
      </c>
      <c r="D3337" s="1">
        <v>95.65</v>
      </c>
      <c r="E3337" s="6">
        <v>3.6</v>
      </c>
      <c r="F3337" s="10">
        <v>0.89583333333333304</v>
      </c>
      <c r="G3337" s="1">
        <v>26.3</v>
      </c>
      <c r="H3337" s="1">
        <v>29</v>
      </c>
      <c r="I3337" s="1">
        <v>26.5</v>
      </c>
      <c r="J3337" s="1">
        <v>0.23</v>
      </c>
      <c r="K3337" s="1">
        <v>518</v>
      </c>
      <c r="L3337" s="1">
        <v>705</v>
      </c>
      <c r="M3337" s="6">
        <f t="shared" si="321"/>
        <v>26.602664887965659</v>
      </c>
      <c r="N3337" s="1">
        <v>0</v>
      </c>
      <c r="O3337" s="1">
        <v>0</v>
      </c>
      <c r="P3337" s="12">
        <f t="shared" si="322"/>
        <v>0</v>
      </c>
      <c r="Q3337" s="1">
        <v>0</v>
      </c>
      <c r="R3337" s="1">
        <v>0</v>
      </c>
      <c r="S3337" s="1">
        <v>0</v>
      </c>
      <c r="T3337" s="1">
        <v>0</v>
      </c>
      <c r="U3337" s="4" t="s">
        <v>34</v>
      </c>
      <c r="V3337">
        <v>0.48</v>
      </c>
      <c r="W3337">
        <v>0.4</v>
      </c>
      <c r="X3337">
        <v>0.76</v>
      </c>
      <c r="Y3337">
        <v>2.4300000000000002</v>
      </c>
      <c r="Z3337">
        <v>0.28000000000000003</v>
      </c>
      <c r="AA3337" s="5">
        <f t="shared" si="323"/>
        <v>0</v>
      </c>
      <c r="AB3337" s="15" cm="1">
        <f t="array" ref="AB3337">_xlfn.SWITCH(U3337,"夏",122,"冬",90,"春",153,"秋",153,0)</f>
        <v>153</v>
      </c>
      <c r="AC3337" s="16">
        <f t="shared" si="324"/>
        <v>0</v>
      </c>
      <c r="AD3337" s="5">
        <f>IFERROR(AA3337/D3337,0)</f>
        <v>0</v>
      </c>
      <c r="AE3337" s="15">
        <f t="shared" si="325"/>
        <v>0.41917808219178082</v>
      </c>
      <c r="AF3337" s="5">
        <f>IFERROR(AD3337*AE3337*48,0)</f>
        <v>0</v>
      </c>
    </row>
    <row r="3338" spans="1:32" x14ac:dyDescent="0.15">
      <c r="A3338" s="8">
        <v>45753</v>
      </c>
      <c r="B3338" s="1" t="s">
        <v>53</v>
      </c>
      <c r="C3338" s="1" t="s">
        <v>59</v>
      </c>
      <c r="D3338" s="1">
        <v>95.65</v>
      </c>
      <c r="E3338" s="6">
        <v>3.6</v>
      </c>
      <c r="F3338" s="10">
        <v>0.91666666666666696</v>
      </c>
      <c r="G3338" s="1">
        <v>25.8</v>
      </c>
      <c r="H3338" s="1">
        <v>31</v>
      </c>
      <c r="I3338" s="1">
        <v>26</v>
      </c>
      <c r="J3338" s="1">
        <v>0.22</v>
      </c>
      <c r="K3338" s="1">
        <v>415</v>
      </c>
      <c r="L3338" s="1">
        <v>725</v>
      </c>
      <c r="M3338" s="6">
        <f t="shared" si="321"/>
        <v>26.100465993687465</v>
      </c>
      <c r="N3338" s="1">
        <v>0</v>
      </c>
      <c r="O3338" s="1">
        <v>0</v>
      </c>
      <c r="P3338" s="12">
        <f t="shared" si="322"/>
        <v>0</v>
      </c>
      <c r="Q3338" s="1">
        <v>0</v>
      </c>
      <c r="R3338" s="1">
        <v>0</v>
      </c>
      <c r="S3338" s="1">
        <v>0</v>
      </c>
      <c r="T3338" s="1">
        <v>0</v>
      </c>
      <c r="U3338" s="4" t="s">
        <v>34</v>
      </c>
      <c r="V3338">
        <v>0.48</v>
      </c>
      <c r="W3338">
        <v>0.4</v>
      </c>
      <c r="X3338">
        <v>0.76</v>
      </c>
      <c r="Y3338">
        <v>2.4300000000000002</v>
      </c>
      <c r="Z3338">
        <v>0.28000000000000003</v>
      </c>
      <c r="AA3338" s="5">
        <f t="shared" si="323"/>
        <v>0</v>
      </c>
      <c r="AB3338" s="15" cm="1">
        <f t="array" ref="AB3338">_xlfn.SWITCH(U3338,"夏",122,"冬",90,"春",153,"秋",153,0)</f>
        <v>153</v>
      </c>
      <c r="AC3338" s="16">
        <f t="shared" si="324"/>
        <v>0</v>
      </c>
      <c r="AD3338" s="5">
        <f>IFERROR(AA3338/D3338,0)</f>
        <v>0</v>
      </c>
      <c r="AE3338" s="15">
        <f t="shared" si="325"/>
        <v>0.41917808219178082</v>
      </c>
      <c r="AF3338" s="5">
        <f>IFERROR(AD3338*AE3338*48,0)</f>
        <v>0</v>
      </c>
    </row>
    <row r="3339" spans="1:32" x14ac:dyDescent="0.15">
      <c r="A3339" s="8">
        <v>45753</v>
      </c>
      <c r="B3339" s="1" t="s">
        <v>54</v>
      </c>
      <c r="C3339" s="1" t="s">
        <v>59</v>
      </c>
      <c r="D3339" s="1">
        <v>95.65</v>
      </c>
      <c r="E3339" s="6">
        <v>3.6</v>
      </c>
      <c r="F3339" s="10">
        <v>0.33333333333333298</v>
      </c>
      <c r="G3339" s="1">
        <v>15.5</v>
      </c>
      <c r="H3339" s="1">
        <v>68</v>
      </c>
      <c r="I3339" s="1">
        <v>15.7</v>
      </c>
      <c r="J3339" s="1">
        <v>0.05</v>
      </c>
      <c r="K3339" s="1">
        <v>408</v>
      </c>
      <c r="L3339" s="1">
        <v>115</v>
      </c>
      <c r="M3339" s="6">
        <f t="shared" si="321"/>
        <v>15.745889430097861</v>
      </c>
      <c r="N3339" s="1">
        <v>0</v>
      </c>
      <c r="O3339" s="1">
        <v>0</v>
      </c>
      <c r="P3339" s="12">
        <f t="shared" si="322"/>
        <v>0</v>
      </c>
      <c r="Q3339" s="1">
        <v>0</v>
      </c>
      <c r="R3339" s="1">
        <v>0</v>
      </c>
      <c r="S3339" s="1">
        <v>0</v>
      </c>
      <c r="T3339" s="1">
        <v>0</v>
      </c>
      <c r="U3339" s="4" t="s">
        <v>34</v>
      </c>
      <c r="V3339">
        <v>0.48</v>
      </c>
      <c r="W3339">
        <v>0.4</v>
      </c>
      <c r="X3339">
        <v>0.76</v>
      </c>
      <c r="Y3339">
        <v>2.4300000000000002</v>
      </c>
      <c r="Z3339">
        <v>0.28000000000000003</v>
      </c>
      <c r="AA3339" s="5">
        <f t="shared" si="323"/>
        <v>0</v>
      </c>
      <c r="AB3339" s="15" cm="1">
        <f t="array" ref="AB3339">_xlfn.SWITCH(U3339,"夏",122,"冬",90,"春",153,"秋",153,0)</f>
        <v>153</v>
      </c>
      <c r="AC3339" s="16">
        <f t="shared" si="324"/>
        <v>0</v>
      </c>
      <c r="AD3339" s="5">
        <f>IFERROR(AA3339/D3339,0)</f>
        <v>0</v>
      </c>
      <c r="AE3339" s="15">
        <f t="shared" si="325"/>
        <v>0.41917808219178082</v>
      </c>
      <c r="AF3339" s="5">
        <f>IFERROR(AD3339*AE3339*48,0)</f>
        <v>0</v>
      </c>
    </row>
    <row r="3340" spans="1:32" x14ac:dyDescent="0.15">
      <c r="A3340" s="8">
        <v>45753</v>
      </c>
      <c r="B3340" s="1" t="s">
        <v>54</v>
      </c>
      <c r="C3340" s="1" t="s">
        <v>59</v>
      </c>
      <c r="D3340" s="1">
        <v>95.65</v>
      </c>
      <c r="E3340" s="6">
        <v>3.6</v>
      </c>
      <c r="F3340" s="10">
        <v>0.35416666666666702</v>
      </c>
      <c r="G3340" s="1">
        <v>16</v>
      </c>
      <c r="H3340" s="1">
        <v>66</v>
      </c>
      <c r="I3340" s="1">
        <v>16.2</v>
      </c>
      <c r="J3340" s="1">
        <v>0.06</v>
      </c>
      <c r="K3340" s="1">
        <v>409</v>
      </c>
      <c r="L3340" s="1">
        <v>175</v>
      </c>
      <c r="M3340" s="6">
        <f t="shared" si="321"/>
        <v>16.250928032993158</v>
      </c>
      <c r="N3340" s="1">
        <v>0</v>
      </c>
      <c r="O3340" s="1">
        <v>0</v>
      </c>
      <c r="P3340" s="12">
        <f t="shared" si="322"/>
        <v>0</v>
      </c>
      <c r="Q3340" s="1">
        <v>0</v>
      </c>
      <c r="R3340" s="1">
        <v>0</v>
      </c>
      <c r="S3340" s="1">
        <v>0</v>
      </c>
      <c r="T3340" s="1">
        <v>0</v>
      </c>
      <c r="U3340" s="4" t="s">
        <v>34</v>
      </c>
      <c r="V3340">
        <v>0.48</v>
      </c>
      <c r="W3340">
        <v>0.4</v>
      </c>
      <c r="X3340">
        <v>0.76</v>
      </c>
      <c r="Y3340">
        <v>2.4300000000000002</v>
      </c>
      <c r="Z3340">
        <v>0.28000000000000003</v>
      </c>
      <c r="AA3340" s="5">
        <f t="shared" si="323"/>
        <v>0</v>
      </c>
      <c r="AB3340" s="15" cm="1">
        <f t="array" ref="AB3340">_xlfn.SWITCH(U3340,"夏",122,"冬",90,"春",153,"秋",153,0)</f>
        <v>153</v>
      </c>
      <c r="AC3340" s="16">
        <f t="shared" si="324"/>
        <v>0</v>
      </c>
      <c r="AD3340" s="5">
        <f>IFERROR(AA3340/D3340,0)</f>
        <v>0</v>
      </c>
      <c r="AE3340" s="15">
        <f t="shared" si="325"/>
        <v>0.41917808219178082</v>
      </c>
      <c r="AF3340" s="5">
        <f>IFERROR(AD3340*AE3340*48,0)</f>
        <v>0</v>
      </c>
    </row>
    <row r="3341" spans="1:32" x14ac:dyDescent="0.15">
      <c r="A3341" s="8">
        <v>45753</v>
      </c>
      <c r="B3341" s="1" t="s">
        <v>54</v>
      </c>
      <c r="C3341" s="1" t="s">
        <v>59</v>
      </c>
      <c r="D3341" s="1">
        <v>95.65</v>
      </c>
      <c r="E3341" s="6">
        <v>3.6</v>
      </c>
      <c r="F3341" s="10">
        <v>0.375</v>
      </c>
      <c r="G3341" s="1">
        <v>16.5</v>
      </c>
      <c r="H3341" s="1">
        <v>64</v>
      </c>
      <c r="I3341" s="1">
        <v>16.7</v>
      </c>
      <c r="J3341" s="1">
        <v>7.0000000000000007E-2</v>
      </c>
      <c r="K3341" s="1">
        <v>425</v>
      </c>
      <c r="L3341" s="1">
        <v>195</v>
      </c>
      <c r="M3341" s="6">
        <f t="shared" si="321"/>
        <v>16.755573184072148</v>
      </c>
      <c r="N3341" s="1">
        <v>0</v>
      </c>
      <c r="O3341" s="1">
        <v>0</v>
      </c>
      <c r="P3341" s="12">
        <f t="shared" si="322"/>
        <v>0</v>
      </c>
      <c r="Q3341" s="1">
        <v>0</v>
      </c>
      <c r="R3341" s="1">
        <v>0</v>
      </c>
      <c r="S3341" s="1">
        <v>0</v>
      </c>
      <c r="T3341" s="1">
        <v>0</v>
      </c>
      <c r="U3341" s="4" t="s">
        <v>34</v>
      </c>
      <c r="V3341">
        <v>0.48</v>
      </c>
      <c r="W3341">
        <v>0.4</v>
      </c>
      <c r="X3341">
        <v>0.76</v>
      </c>
      <c r="Y3341">
        <v>2.4300000000000002</v>
      </c>
      <c r="Z3341">
        <v>0.28000000000000003</v>
      </c>
      <c r="AA3341" s="5">
        <f t="shared" si="323"/>
        <v>0</v>
      </c>
      <c r="AB3341" s="15" cm="1">
        <f t="array" ref="AB3341">_xlfn.SWITCH(U3341,"夏",122,"冬",90,"春",153,"秋",153,0)</f>
        <v>153</v>
      </c>
      <c r="AC3341" s="16">
        <f t="shared" si="324"/>
        <v>0</v>
      </c>
      <c r="AD3341" s="5">
        <f>IFERROR(AA3341/D3341,0)</f>
        <v>0</v>
      </c>
      <c r="AE3341" s="15">
        <f t="shared" si="325"/>
        <v>0.41917808219178082</v>
      </c>
      <c r="AF3341" s="5">
        <f>IFERROR(AD3341*AE3341*48,0)</f>
        <v>0</v>
      </c>
    </row>
    <row r="3342" spans="1:32" x14ac:dyDescent="0.15">
      <c r="A3342" s="8">
        <v>45753</v>
      </c>
      <c r="B3342" s="1" t="s">
        <v>54</v>
      </c>
      <c r="C3342" s="1" t="s">
        <v>59</v>
      </c>
      <c r="D3342" s="1">
        <v>95.65</v>
      </c>
      <c r="E3342" s="6">
        <v>3.6</v>
      </c>
      <c r="F3342" s="10">
        <v>0.39583333333333298</v>
      </c>
      <c r="G3342" s="1">
        <v>17</v>
      </c>
      <c r="H3342" s="1">
        <v>62</v>
      </c>
      <c r="I3342" s="1">
        <v>17.2</v>
      </c>
      <c r="J3342" s="1">
        <v>0.08</v>
      </c>
      <c r="K3342" s="1">
        <v>452</v>
      </c>
      <c r="L3342" s="1">
        <v>215</v>
      </c>
      <c r="M3342" s="6">
        <f t="shared" ref="M3342:M3405" si="326">IFERROR(POWER((I3342+273.15)^4+133500000*POWER(J3342,0.6)*(I3342-G3342),0.25)-273.15,I3342)</f>
        <v>17.259897043442606</v>
      </c>
      <c r="N3342" s="1">
        <v>0</v>
      </c>
      <c r="O3342" s="1">
        <v>0</v>
      </c>
      <c r="P3342" s="12">
        <f t="shared" si="322"/>
        <v>0</v>
      </c>
      <c r="Q3342" s="1">
        <v>0</v>
      </c>
      <c r="R3342" s="1">
        <v>0</v>
      </c>
      <c r="S3342" s="1">
        <v>0</v>
      </c>
      <c r="T3342" s="1">
        <v>0</v>
      </c>
      <c r="U3342" s="4" t="s">
        <v>34</v>
      </c>
      <c r="V3342">
        <v>0.48</v>
      </c>
      <c r="W3342">
        <v>0.4</v>
      </c>
      <c r="X3342">
        <v>0.76</v>
      </c>
      <c r="Y3342">
        <v>2.4300000000000002</v>
      </c>
      <c r="Z3342">
        <v>0.28000000000000003</v>
      </c>
      <c r="AA3342" s="5">
        <f t="shared" si="323"/>
        <v>0</v>
      </c>
      <c r="AB3342" s="15" cm="1">
        <f t="array" ref="AB3342">_xlfn.SWITCH(U3342,"夏",122,"冬",90,"春",153,"秋",153,0)</f>
        <v>153</v>
      </c>
      <c r="AC3342" s="16">
        <f t="shared" si="324"/>
        <v>0</v>
      </c>
      <c r="AD3342" s="5">
        <f>IFERROR(AA3342/D3342,0)</f>
        <v>0</v>
      </c>
      <c r="AE3342" s="15">
        <f t="shared" si="325"/>
        <v>0.41917808219178082</v>
      </c>
      <c r="AF3342" s="5">
        <f>IFERROR(AD3342*AE3342*48,0)</f>
        <v>0</v>
      </c>
    </row>
    <row r="3343" spans="1:32" x14ac:dyDescent="0.15">
      <c r="A3343" s="8">
        <v>45753</v>
      </c>
      <c r="B3343" s="1" t="s">
        <v>54</v>
      </c>
      <c r="C3343" s="1" t="s">
        <v>59</v>
      </c>
      <c r="D3343" s="1">
        <v>95.65</v>
      </c>
      <c r="E3343" s="6">
        <v>3.6</v>
      </c>
      <c r="F3343" s="10">
        <v>0.41666666666666702</v>
      </c>
      <c r="G3343" s="1">
        <v>17.5</v>
      </c>
      <c r="H3343" s="1">
        <v>60</v>
      </c>
      <c r="I3343" s="1">
        <v>17.7</v>
      </c>
      <c r="J3343" s="1">
        <v>0.09</v>
      </c>
      <c r="K3343" s="1">
        <v>478</v>
      </c>
      <c r="L3343" s="1">
        <v>235</v>
      </c>
      <c r="M3343" s="6">
        <f t="shared" si="326"/>
        <v>17.763950852421772</v>
      </c>
      <c r="N3343" s="1">
        <v>0</v>
      </c>
      <c r="O3343" s="1">
        <v>0</v>
      </c>
      <c r="P3343" s="12">
        <f t="shared" si="322"/>
        <v>0</v>
      </c>
      <c r="Q3343" s="1">
        <v>0</v>
      </c>
      <c r="R3343" s="1">
        <v>0</v>
      </c>
      <c r="S3343" s="1">
        <v>0</v>
      </c>
      <c r="T3343" s="1">
        <v>0</v>
      </c>
      <c r="U3343" s="4" t="s">
        <v>34</v>
      </c>
      <c r="V3343">
        <v>0.48</v>
      </c>
      <c r="W3343">
        <v>0.4</v>
      </c>
      <c r="X3343">
        <v>0.76</v>
      </c>
      <c r="Y3343">
        <v>2.4300000000000002</v>
      </c>
      <c r="Z3343">
        <v>0.28000000000000003</v>
      </c>
      <c r="AA3343" s="5">
        <f t="shared" si="323"/>
        <v>0</v>
      </c>
      <c r="AB3343" s="15" cm="1">
        <f t="array" ref="AB3343">_xlfn.SWITCH(U3343,"夏",122,"冬",90,"春",153,"秋",153,0)</f>
        <v>153</v>
      </c>
      <c r="AC3343" s="16">
        <f t="shared" si="324"/>
        <v>0</v>
      </c>
      <c r="AD3343" s="5">
        <f>IFERROR(AA3343/D3343,0)</f>
        <v>0</v>
      </c>
      <c r="AE3343" s="15">
        <f t="shared" si="325"/>
        <v>0.41917808219178082</v>
      </c>
      <c r="AF3343" s="5">
        <f>IFERROR(AD3343*AE3343*48,0)</f>
        <v>0</v>
      </c>
    </row>
    <row r="3344" spans="1:32" x14ac:dyDescent="0.15">
      <c r="A3344" s="8">
        <v>45753</v>
      </c>
      <c r="B3344" s="1" t="s">
        <v>54</v>
      </c>
      <c r="C3344" s="1" t="s">
        <v>59</v>
      </c>
      <c r="D3344" s="1">
        <v>95.65</v>
      </c>
      <c r="E3344" s="6">
        <v>3.6</v>
      </c>
      <c r="F3344" s="10">
        <v>0.4375</v>
      </c>
      <c r="G3344" s="1">
        <v>18</v>
      </c>
      <c r="H3344" s="1">
        <v>58</v>
      </c>
      <c r="I3344" s="1">
        <v>18.2</v>
      </c>
      <c r="J3344" s="1">
        <v>0.1</v>
      </c>
      <c r="K3344" s="1">
        <v>505</v>
      </c>
      <c r="L3344" s="1">
        <v>255</v>
      </c>
      <c r="M3344" s="6">
        <f t="shared" si="326"/>
        <v>18.267772681592476</v>
      </c>
      <c r="N3344" s="1">
        <v>0</v>
      </c>
      <c r="O3344" s="1">
        <v>0</v>
      </c>
      <c r="P3344" s="12">
        <f t="shared" si="322"/>
        <v>0</v>
      </c>
      <c r="Q3344" s="1">
        <v>0</v>
      </c>
      <c r="R3344" s="1">
        <v>0</v>
      </c>
      <c r="S3344" s="1">
        <v>0</v>
      </c>
      <c r="T3344" s="1">
        <v>0</v>
      </c>
      <c r="U3344" s="4" t="s">
        <v>34</v>
      </c>
      <c r="V3344">
        <v>0.48</v>
      </c>
      <c r="W3344">
        <v>0.4</v>
      </c>
      <c r="X3344">
        <v>0.76</v>
      </c>
      <c r="Y3344">
        <v>2.4300000000000002</v>
      </c>
      <c r="Z3344">
        <v>0.28000000000000003</v>
      </c>
      <c r="AA3344" s="5">
        <f t="shared" si="323"/>
        <v>0</v>
      </c>
      <c r="AB3344" s="15" cm="1">
        <f t="array" ref="AB3344">_xlfn.SWITCH(U3344,"夏",122,"冬",90,"春",153,"秋",153,0)</f>
        <v>153</v>
      </c>
      <c r="AC3344" s="16">
        <f t="shared" si="324"/>
        <v>0</v>
      </c>
      <c r="AD3344" s="5">
        <f>IFERROR(AA3344/D3344,0)</f>
        <v>0</v>
      </c>
      <c r="AE3344" s="15">
        <f t="shared" si="325"/>
        <v>0.41917808219178082</v>
      </c>
      <c r="AF3344" s="5">
        <f>IFERROR(AD3344*AE3344*48,0)</f>
        <v>0</v>
      </c>
    </row>
    <row r="3345" spans="1:32" x14ac:dyDescent="0.15">
      <c r="A3345" s="8">
        <v>45753</v>
      </c>
      <c r="B3345" s="1" t="s">
        <v>54</v>
      </c>
      <c r="C3345" s="1" t="s">
        <v>59</v>
      </c>
      <c r="D3345" s="1">
        <v>95.65</v>
      </c>
      <c r="E3345" s="6">
        <v>3.6</v>
      </c>
      <c r="F3345" s="10">
        <v>0.45833333333333298</v>
      </c>
      <c r="G3345" s="1">
        <v>18.5</v>
      </c>
      <c r="H3345" s="1">
        <v>56</v>
      </c>
      <c r="I3345" s="1">
        <v>18.7</v>
      </c>
      <c r="J3345" s="1">
        <v>0.11</v>
      </c>
      <c r="K3345" s="1">
        <v>532</v>
      </c>
      <c r="L3345" s="1">
        <v>275</v>
      </c>
      <c r="M3345" s="6">
        <f t="shared" si="326"/>
        <v>18.771391817259769</v>
      </c>
      <c r="N3345" s="1">
        <v>0</v>
      </c>
      <c r="O3345" s="1">
        <v>0</v>
      </c>
      <c r="P3345" s="12">
        <f t="shared" si="322"/>
        <v>0</v>
      </c>
      <c r="Q3345" s="1">
        <v>0</v>
      </c>
      <c r="R3345" s="1">
        <v>0</v>
      </c>
      <c r="S3345" s="1">
        <v>0</v>
      </c>
      <c r="T3345" s="1">
        <v>0</v>
      </c>
      <c r="U3345" s="4" t="s">
        <v>34</v>
      </c>
      <c r="V3345">
        <v>0.48</v>
      </c>
      <c r="W3345">
        <v>0.4</v>
      </c>
      <c r="X3345">
        <v>0.76</v>
      </c>
      <c r="Y3345">
        <v>2.4300000000000002</v>
      </c>
      <c r="Z3345">
        <v>0.28000000000000003</v>
      </c>
      <c r="AA3345" s="5">
        <f t="shared" si="323"/>
        <v>0</v>
      </c>
      <c r="AB3345" s="15" cm="1">
        <f t="array" ref="AB3345">_xlfn.SWITCH(U3345,"夏",122,"冬",90,"春",153,"秋",153,0)</f>
        <v>153</v>
      </c>
      <c r="AC3345" s="16">
        <f t="shared" si="324"/>
        <v>0</v>
      </c>
      <c r="AD3345" s="5">
        <f>IFERROR(AA3345/D3345,0)</f>
        <v>0</v>
      </c>
      <c r="AE3345" s="15">
        <f t="shared" si="325"/>
        <v>0.41917808219178082</v>
      </c>
      <c r="AF3345" s="5">
        <f>IFERROR(AD3345*AE3345*48,0)</f>
        <v>0</v>
      </c>
    </row>
    <row r="3346" spans="1:32" x14ac:dyDescent="0.15">
      <c r="A3346" s="8">
        <v>45753</v>
      </c>
      <c r="B3346" s="1" t="s">
        <v>54</v>
      </c>
      <c r="C3346" s="1" t="s">
        <v>59</v>
      </c>
      <c r="D3346" s="1">
        <v>95.65</v>
      </c>
      <c r="E3346" s="6">
        <v>3.6</v>
      </c>
      <c r="F3346" s="10">
        <v>0.47916666666666702</v>
      </c>
      <c r="G3346" s="1">
        <v>19</v>
      </c>
      <c r="H3346" s="1">
        <v>54</v>
      </c>
      <c r="I3346" s="1">
        <v>19.2</v>
      </c>
      <c r="J3346" s="1">
        <v>0.12</v>
      </c>
      <c r="K3346" s="1">
        <v>558</v>
      </c>
      <c r="L3346" s="1">
        <v>295</v>
      </c>
      <c r="M3346" s="6">
        <f t="shared" si="326"/>
        <v>19.274831418938788</v>
      </c>
      <c r="N3346" s="1">
        <v>0</v>
      </c>
      <c r="O3346" s="1">
        <v>0</v>
      </c>
      <c r="P3346" s="12">
        <f t="shared" si="322"/>
        <v>0</v>
      </c>
      <c r="Q3346" s="1">
        <v>0</v>
      </c>
      <c r="R3346" s="1">
        <v>0</v>
      </c>
      <c r="S3346" s="1">
        <v>0</v>
      </c>
      <c r="T3346" s="1">
        <v>0</v>
      </c>
      <c r="U3346" s="4" t="s">
        <v>34</v>
      </c>
      <c r="V3346">
        <v>0.48</v>
      </c>
      <c r="W3346">
        <v>0.4</v>
      </c>
      <c r="X3346">
        <v>0.76</v>
      </c>
      <c r="Y3346">
        <v>2.4300000000000002</v>
      </c>
      <c r="Z3346">
        <v>0.28000000000000003</v>
      </c>
      <c r="AA3346" s="5">
        <f t="shared" si="323"/>
        <v>0</v>
      </c>
      <c r="AB3346" s="15" cm="1">
        <f t="array" ref="AB3346">_xlfn.SWITCH(U3346,"夏",122,"冬",90,"春",153,"秋",153,0)</f>
        <v>153</v>
      </c>
      <c r="AC3346" s="16">
        <f t="shared" si="324"/>
        <v>0</v>
      </c>
      <c r="AD3346" s="5">
        <f>IFERROR(AA3346/D3346,0)</f>
        <v>0</v>
      </c>
      <c r="AE3346" s="15">
        <f t="shared" si="325"/>
        <v>0.41917808219178082</v>
      </c>
      <c r="AF3346" s="5">
        <f>IFERROR(AD3346*AE3346*48,0)</f>
        <v>0</v>
      </c>
    </row>
    <row r="3347" spans="1:32" x14ac:dyDescent="0.15">
      <c r="A3347" s="8">
        <v>45753</v>
      </c>
      <c r="B3347" s="1" t="s">
        <v>54</v>
      </c>
      <c r="C3347" s="1" t="s">
        <v>59</v>
      </c>
      <c r="D3347" s="1">
        <v>95.65</v>
      </c>
      <c r="E3347" s="6">
        <v>3.6</v>
      </c>
      <c r="F3347" s="10">
        <v>0.5</v>
      </c>
      <c r="G3347" s="1">
        <v>19.5</v>
      </c>
      <c r="H3347" s="1">
        <v>52</v>
      </c>
      <c r="I3347" s="1">
        <v>19.7</v>
      </c>
      <c r="J3347" s="1">
        <v>0.13</v>
      </c>
      <c r="K3347" s="1">
        <v>435</v>
      </c>
      <c r="L3347" s="1">
        <v>315</v>
      </c>
      <c r="M3347" s="6">
        <f t="shared" si="326"/>
        <v>19.778110217091523</v>
      </c>
      <c r="N3347" s="1">
        <v>0</v>
      </c>
      <c r="O3347" s="1">
        <v>0</v>
      </c>
      <c r="P3347" s="12">
        <f t="shared" si="322"/>
        <v>0</v>
      </c>
      <c r="Q3347" s="1">
        <v>0</v>
      </c>
      <c r="R3347" s="1">
        <v>0</v>
      </c>
      <c r="S3347" s="1">
        <v>0</v>
      </c>
      <c r="T3347" s="1">
        <v>0</v>
      </c>
      <c r="U3347" s="4" t="s">
        <v>34</v>
      </c>
      <c r="V3347">
        <v>0.48</v>
      </c>
      <c r="W3347">
        <v>0.4</v>
      </c>
      <c r="X3347">
        <v>0.76</v>
      </c>
      <c r="Y3347">
        <v>2.4300000000000002</v>
      </c>
      <c r="Z3347">
        <v>0.28000000000000003</v>
      </c>
      <c r="AA3347" s="5">
        <f t="shared" si="323"/>
        <v>0</v>
      </c>
      <c r="AB3347" s="15" cm="1">
        <f t="array" ref="AB3347">_xlfn.SWITCH(U3347,"夏",122,"冬",90,"春",153,"秋",153,0)</f>
        <v>153</v>
      </c>
      <c r="AC3347" s="16">
        <f t="shared" si="324"/>
        <v>0</v>
      </c>
      <c r="AD3347" s="5">
        <f>IFERROR(AA3347/D3347,0)</f>
        <v>0</v>
      </c>
      <c r="AE3347" s="15">
        <f t="shared" si="325"/>
        <v>0.41917808219178082</v>
      </c>
      <c r="AF3347" s="5">
        <f>IFERROR(AD3347*AE3347*48,0)</f>
        <v>0</v>
      </c>
    </row>
    <row r="3348" spans="1:32" x14ac:dyDescent="0.15">
      <c r="A3348" s="8">
        <v>45753</v>
      </c>
      <c r="B3348" s="1" t="s">
        <v>54</v>
      </c>
      <c r="C3348" s="1" t="s">
        <v>59</v>
      </c>
      <c r="D3348" s="1">
        <v>95.65</v>
      </c>
      <c r="E3348" s="6">
        <v>3.6</v>
      </c>
      <c r="F3348" s="10">
        <v>0.52083333333333304</v>
      </c>
      <c r="G3348" s="1">
        <v>20</v>
      </c>
      <c r="H3348" s="1">
        <v>50</v>
      </c>
      <c r="I3348" s="1">
        <v>20.2</v>
      </c>
      <c r="J3348" s="1">
        <v>0.14000000000000001</v>
      </c>
      <c r="K3348" s="1">
        <v>415</v>
      </c>
      <c r="L3348" s="1">
        <v>335</v>
      </c>
      <c r="M3348" s="6">
        <f t="shared" si="326"/>
        <v>20.281243645102506</v>
      </c>
      <c r="N3348" s="1">
        <v>0</v>
      </c>
      <c r="O3348" s="1">
        <v>0</v>
      </c>
      <c r="P3348" s="12">
        <f t="shared" si="322"/>
        <v>0</v>
      </c>
      <c r="Q3348" s="1">
        <v>0</v>
      </c>
      <c r="R3348" s="1">
        <v>0</v>
      </c>
      <c r="S3348" s="1">
        <v>0</v>
      </c>
      <c r="T3348" s="1">
        <v>0</v>
      </c>
      <c r="U3348" s="4" t="s">
        <v>34</v>
      </c>
      <c r="V3348">
        <v>0.48</v>
      </c>
      <c r="W3348">
        <v>0.4</v>
      </c>
      <c r="X3348">
        <v>0.76</v>
      </c>
      <c r="Y3348">
        <v>2.4300000000000002</v>
      </c>
      <c r="Z3348">
        <v>0.28000000000000003</v>
      </c>
      <c r="AA3348" s="5">
        <f t="shared" si="323"/>
        <v>0</v>
      </c>
      <c r="AB3348" s="15" cm="1">
        <f t="array" ref="AB3348">_xlfn.SWITCH(U3348,"夏",122,"冬",90,"春",153,"秋",153,0)</f>
        <v>153</v>
      </c>
      <c r="AC3348" s="16">
        <f t="shared" si="324"/>
        <v>0</v>
      </c>
      <c r="AD3348" s="5">
        <f>IFERROR(AA3348/D3348,0)</f>
        <v>0</v>
      </c>
      <c r="AE3348" s="15">
        <f t="shared" si="325"/>
        <v>0.41917808219178082</v>
      </c>
      <c r="AF3348" s="5">
        <f>IFERROR(AD3348*AE3348*48,0)</f>
        <v>0</v>
      </c>
    </row>
    <row r="3349" spans="1:32" x14ac:dyDescent="0.15">
      <c r="A3349" s="8">
        <v>45753</v>
      </c>
      <c r="B3349" s="1" t="s">
        <v>54</v>
      </c>
      <c r="C3349" s="1" t="s">
        <v>59</v>
      </c>
      <c r="D3349" s="1">
        <v>95.65</v>
      </c>
      <c r="E3349" s="6">
        <v>3.6</v>
      </c>
      <c r="F3349" s="10">
        <v>0.54166666666666696</v>
      </c>
      <c r="G3349" s="1">
        <v>20.5</v>
      </c>
      <c r="H3349" s="1">
        <v>48</v>
      </c>
      <c r="I3349" s="1">
        <v>20.7</v>
      </c>
      <c r="J3349" s="1">
        <v>0.15</v>
      </c>
      <c r="K3349" s="1">
        <v>410</v>
      </c>
      <c r="L3349" s="1">
        <v>355</v>
      </c>
      <c r="M3349" s="6">
        <f t="shared" si="326"/>
        <v>20.784244621084326</v>
      </c>
      <c r="N3349" s="1">
        <v>0</v>
      </c>
      <c r="O3349" s="1">
        <v>0</v>
      </c>
      <c r="P3349" s="12">
        <f t="shared" si="322"/>
        <v>0</v>
      </c>
      <c r="Q3349" s="1">
        <v>0</v>
      </c>
      <c r="R3349" s="1">
        <v>0</v>
      </c>
      <c r="S3349" s="1">
        <v>0</v>
      </c>
      <c r="T3349" s="1">
        <v>0</v>
      </c>
      <c r="U3349" s="4" t="s">
        <v>34</v>
      </c>
      <c r="V3349">
        <v>0.48</v>
      </c>
      <c r="W3349">
        <v>0.4</v>
      </c>
      <c r="X3349">
        <v>0.76</v>
      </c>
      <c r="Y3349">
        <v>2.4300000000000002</v>
      </c>
      <c r="Z3349">
        <v>0.28000000000000003</v>
      </c>
      <c r="AA3349" s="5">
        <f t="shared" si="323"/>
        <v>0</v>
      </c>
      <c r="AB3349" s="15" cm="1">
        <f t="array" ref="AB3349">_xlfn.SWITCH(U3349,"夏",122,"冬",90,"春",153,"秋",153,0)</f>
        <v>153</v>
      </c>
      <c r="AC3349" s="16">
        <f t="shared" si="324"/>
        <v>0</v>
      </c>
      <c r="AD3349" s="5">
        <f>IFERROR(AA3349/D3349,0)</f>
        <v>0</v>
      </c>
      <c r="AE3349" s="15">
        <f t="shared" si="325"/>
        <v>0.41917808219178082</v>
      </c>
      <c r="AF3349" s="5">
        <f>IFERROR(AD3349*AE3349*48,0)</f>
        <v>0</v>
      </c>
    </row>
    <row r="3350" spans="1:32" x14ac:dyDescent="0.15">
      <c r="A3350" s="8">
        <v>45753</v>
      </c>
      <c r="B3350" s="1" t="s">
        <v>54</v>
      </c>
      <c r="C3350" s="1" t="s">
        <v>59</v>
      </c>
      <c r="D3350" s="1">
        <v>95.65</v>
      </c>
      <c r="E3350" s="6">
        <v>3.6</v>
      </c>
      <c r="F3350" s="10">
        <v>0.5625</v>
      </c>
      <c r="G3350" s="1">
        <v>21</v>
      </c>
      <c r="H3350" s="1">
        <v>46</v>
      </c>
      <c r="I3350" s="1">
        <v>21.2</v>
      </c>
      <c r="J3350" s="1">
        <v>0.16</v>
      </c>
      <c r="K3350" s="1">
        <v>409</v>
      </c>
      <c r="L3350" s="1">
        <v>375</v>
      </c>
      <c r="M3350" s="6">
        <f t="shared" si="326"/>
        <v>21.287124104032785</v>
      </c>
      <c r="N3350" s="1">
        <v>0</v>
      </c>
      <c r="O3350" s="1">
        <v>0</v>
      </c>
      <c r="P3350" s="12">
        <f t="shared" si="322"/>
        <v>0</v>
      </c>
      <c r="Q3350" s="1">
        <v>0</v>
      </c>
      <c r="R3350" s="1">
        <v>0</v>
      </c>
      <c r="S3350" s="1">
        <v>0</v>
      </c>
      <c r="T3350" s="1">
        <v>0</v>
      </c>
      <c r="U3350" s="4" t="s">
        <v>34</v>
      </c>
      <c r="V3350">
        <v>0.48</v>
      </c>
      <c r="W3350">
        <v>0.4</v>
      </c>
      <c r="X3350">
        <v>0.76</v>
      </c>
      <c r="Y3350">
        <v>2.4300000000000002</v>
      </c>
      <c r="Z3350">
        <v>0.28000000000000003</v>
      </c>
      <c r="AA3350" s="5">
        <f t="shared" si="323"/>
        <v>0</v>
      </c>
      <c r="AB3350" s="15" cm="1">
        <f t="array" ref="AB3350">_xlfn.SWITCH(U3350,"夏",122,"冬",90,"春",153,"秋",153,0)</f>
        <v>153</v>
      </c>
      <c r="AC3350" s="16">
        <f t="shared" si="324"/>
        <v>0</v>
      </c>
      <c r="AD3350" s="5">
        <f>IFERROR(AA3350/D3350,0)</f>
        <v>0</v>
      </c>
      <c r="AE3350" s="15">
        <f t="shared" si="325"/>
        <v>0.41917808219178082</v>
      </c>
      <c r="AF3350" s="5">
        <f>IFERROR(AD3350*AE3350*48,0)</f>
        <v>0</v>
      </c>
    </row>
    <row r="3351" spans="1:32" x14ac:dyDescent="0.15">
      <c r="A3351" s="8">
        <v>45753</v>
      </c>
      <c r="B3351" s="1" t="s">
        <v>54</v>
      </c>
      <c r="C3351" s="1" t="s">
        <v>59</v>
      </c>
      <c r="D3351" s="1">
        <v>95.65</v>
      </c>
      <c r="E3351" s="6">
        <v>3.6</v>
      </c>
      <c r="F3351" s="10">
        <v>0.58333333333333304</v>
      </c>
      <c r="G3351" s="1">
        <v>21.5</v>
      </c>
      <c r="H3351" s="1">
        <v>44</v>
      </c>
      <c r="I3351" s="1">
        <v>21.7</v>
      </c>
      <c r="J3351" s="1">
        <v>0.17</v>
      </c>
      <c r="K3351" s="1">
        <v>425</v>
      </c>
      <c r="L3351" s="1">
        <v>395</v>
      </c>
      <c r="M3351" s="6">
        <f t="shared" si="326"/>
        <v>21.78989149954117</v>
      </c>
      <c r="N3351" s="1">
        <v>0</v>
      </c>
      <c r="O3351" s="1">
        <v>0</v>
      </c>
      <c r="P3351" s="12">
        <f t="shared" si="322"/>
        <v>0</v>
      </c>
      <c r="Q3351" s="1">
        <v>0</v>
      </c>
      <c r="R3351" s="1">
        <v>0</v>
      </c>
      <c r="S3351" s="1">
        <v>0</v>
      </c>
      <c r="T3351" s="1">
        <v>0</v>
      </c>
      <c r="U3351" s="4" t="s">
        <v>34</v>
      </c>
      <c r="V3351">
        <v>0.48</v>
      </c>
      <c r="W3351">
        <v>0.4</v>
      </c>
      <c r="X3351">
        <v>0.76</v>
      </c>
      <c r="Y3351">
        <v>2.4300000000000002</v>
      </c>
      <c r="Z3351">
        <v>0.28000000000000003</v>
      </c>
      <c r="AA3351" s="5">
        <f t="shared" si="323"/>
        <v>0</v>
      </c>
      <c r="AB3351" s="15" cm="1">
        <f t="array" ref="AB3351">_xlfn.SWITCH(U3351,"夏",122,"冬",90,"春",153,"秋",153,0)</f>
        <v>153</v>
      </c>
      <c r="AC3351" s="16">
        <f t="shared" si="324"/>
        <v>0</v>
      </c>
      <c r="AD3351" s="5">
        <f>IFERROR(AA3351/D3351,0)</f>
        <v>0</v>
      </c>
      <c r="AE3351" s="15">
        <f t="shared" si="325"/>
        <v>0.41917808219178082</v>
      </c>
      <c r="AF3351" s="5">
        <f>IFERROR(AD3351*AE3351*48,0)</f>
        <v>0</v>
      </c>
    </row>
    <row r="3352" spans="1:32" x14ac:dyDescent="0.15">
      <c r="A3352" s="8">
        <v>45753</v>
      </c>
      <c r="B3352" s="1" t="s">
        <v>54</v>
      </c>
      <c r="C3352" s="1" t="s">
        <v>59</v>
      </c>
      <c r="D3352" s="1">
        <v>95.65</v>
      </c>
      <c r="E3352" s="6">
        <v>3.6</v>
      </c>
      <c r="F3352" s="10">
        <v>0.60416666666666696</v>
      </c>
      <c r="G3352" s="1">
        <v>22</v>
      </c>
      <c r="H3352" s="1">
        <v>42</v>
      </c>
      <c r="I3352" s="1">
        <v>22.2</v>
      </c>
      <c r="J3352" s="1">
        <v>0.18</v>
      </c>
      <c r="K3352" s="1">
        <v>452</v>
      </c>
      <c r="L3352" s="1">
        <v>415</v>
      </c>
      <c r="M3352" s="6">
        <f t="shared" si="326"/>
        <v>22.292554962258976</v>
      </c>
      <c r="N3352" s="1">
        <v>0</v>
      </c>
      <c r="O3352" s="1">
        <v>0</v>
      </c>
      <c r="P3352" s="12">
        <f t="shared" si="322"/>
        <v>0</v>
      </c>
      <c r="Q3352" s="1">
        <v>0</v>
      </c>
      <c r="R3352" s="1">
        <v>0</v>
      </c>
      <c r="S3352" s="1">
        <v>0</v>
      </c>
      <c r="T3352" s="1">
        <v>0</v>
      </c>
      <c r="U3352" s="4" t="s">
        <v>34</v>
      </c>
      <c r="V3352">
        <v>0.48</v>
      </c>
      <c r="W3352">
        <v>0.4</v>
      </c>
      <c r="X3352">
        <v>0.76</v>
      </c>
      <c r="Y3352">
        <v>2.4300000000000002</v>
      </c>
      <c r="Z3352">
        <v>0.28000000000000003</v>
      </c>
      <c r="AA3352" s="5">
        <f t="shared" si="323"/>
        <v>0</v>
      </c>
      <c r="AB3352" s="15" cm="1">
        <f t="array" ref="AB3352">_xlfn.SWITCH(U3352,"夏",122,"冬",90,"春",153,"秋",153,0)</f>
        <v>153</v>
      </c>
      <c r="AC3352" s="16">
        <f t="shared" si="324"/>
        <v>0</v>
      </c>
      <c r="AD3352" s="5">
        <f>IFERROR(AA3352/D3352,0)</f>
        <v>0</v>
      </c>
      <c r="AE3352" s="15">
        <f t="shared" si="325"/>
        <v>0.41917808219178082</v>
      </c>
      <c r="AF3352" s="5">
        <f>IFERROR(AD3352*AE3352*48,0)</f>
        <v>0</v>
      </c>
    </row>
    <row r="3353" spans="1:32" x14ac:dyDescent="0.15">
      <c r="A3353" s="8">
        <v>45753</v>
      </c>
      <c r="B3353" s="1" t="s">
        <v>54</v>
      </c>
      <c r="C3353" s="1" t="s">
        <v>59</v>
      </c>
      <c r="D3353" s="1">
        <v>95.65</v>
      </c>
      <c r="E3353" s="6">
        <v>3.6</v>
      </c>
      <c r="F3353" s="10">
        <v>0.625</v>
      </c>
      <c r="G3353" s="1">
        <v>22.5</v>
      </c>
      <c r="H3353" s="1">
        <v>40</v>
      </c>
      <c r="I3353" s="1">
        <v>22.7</v>
      </c>
      <c r="J3353" s="1">
        <v>0.19</v>
      </c>
      <c r="K3353" s="1">
        <v>478</v>
      </c>
      <c r="L3353" s="1">
        <v>435</v>
      </c>
      <c r="M3353" s="6">
        <f t="shared" si="326"/>
        <v>22.795121625676529</v>
      </c>
      <c r="N3353" s="1">
        <v>0</v>
      </c>
      <c r="O3353" s="1">
        <v>0</v>
      </c>
      <c r="P3353" s="12">
        <f t="shared" si="322"/>
        <v>0</v>
      </c>
      <c r="Q3353" s="1">
        <v>0</v>
      </c>
      <c r="R3353" s="1">
        <v>0</v>
      </c>
      <c r="S3353" s="1">
        <v>0</v>
      </c>
      <c r="T3353" s="1">
        <v>0</v>
      </c>
      <c r="U3353" s="4" t="s">
        <v>34</v>
      </c>
      <c r="V3353">
        <v>0.48</v>
      </c>
      <c r="W3353">
        <v>0.4</v>
      </c>
      <c r="X3353">
        <v>0.76</v>
      </c>
      <c r="Y3353">
        <v>2.4300000000000002</v>
      </c>
      <c r="Z3353">
        <v>0.28000000000000003</v>
      </c>
      <c r="AA3353" s="5">
        <f t="shared" si="323"/>
        <v>0</v>
      </c>
      <c r="AB3353" s="15" cm="1">
        <f t="array" ref="AB3353">_xlfn.SWITCH(U3353,"夏",122,"冬",90,"春",153,"秋",153,0)</f>
        <v>153</v>
      </c>
      <c r="AC3353" s="16">
        <f t="shared" si="324"/>
        <v>0</v>
      </c>
      <c r="AD3353" s="5">
        <f>IFERROR(AA3353/D3353,0)</f>
        <v>0</v>
      </c>
      <c r="AE3353" s="15">
        <f t="shared" si="325"/>
        <v>0.41917808219178082</v>
      </c>
      <c r="AF3353" s="5">
        <f>IFERROR(AD3353*AE3353*48,0)</f>
        <v>0</v>
      </c>
    </row>
    <row r="3354" spans="1:32" x14ac:dyDescent="0.15">
      <c r="A3354" s="8">
        <v>45753</v>
      </c>
      <c r="B3354" s="1" t="s">
        <v>54</v>
      </c>
      <c r="C3354" s="1" t="s">
        <v>59</v>
      </c>
      <c r="D3354" s="1">
        <v>95.65</v>
      </c>
      <c r="E3354" s="6">
        <v>3.6</v>
      </c>
      <c r="F3354" s="10">
        <v>0.64583333333333304</v>
      </c>
      <c r="G3354" s="1">
        <v>23</v>
      </c>
      <c r="H3354" s="1">
        <v>38</v>
      </c>
      <c r="I3354" s="1">
        <v>23.2</v>
      </c>
      <c r="J3354" s="1">
        <v>0.2</v>
      </c>
      <c r="K3354" s="1">
        <v>505</v>
      </c>
      <c r="L3354" s="1">
        <v>455</v>
      </c>
      <c r="M3354" s="6">
        <f t="shared" si="326"/>
        <v>23.297597779624425</v>
      </c>
      <c r="N3354" s="1">
        <v>0</v>
      </c>
      <c r="O3354" s="1">
        <v>0</v>
      </c>
      <c r="P3354" s="12">
        <f t="shared" si="322"/>
        <v>0</v>
      </c>
      <c r="Q3354" s="1">
        <v>0</v>
      </c>
      <c r="R3354" s="1">
        <v>0</v>
      </c>
      <c r="S3354" s="1">
        <v>0</v>
      </c>
      <c r="T3354" s="1">
        <v>0</v>
      </c>
      <c r="U3354" s="4" t="s">
        <v>34</v>
      </c>
      <c r="V3354">
        <v>0.48</v>
      </c>
      <c r="W3354">
        <v>0.4</v>
      </c>
      <c r="X3354">
        <v>0.76</v>
      </c>
      <c r="Y3354">
        <v>2.4300000000000002</v>
      </c>
      <c r="Z3354">
        <v>0.28000000000000003</v>
      </c>
      <c r="AA3354" s="5">
        <f t="shared" si="323"/>
        <v>0</v>
      </c>
      <c r="AB3354" s="15" cm="1">
        <f t="array" ref="AB3354">_xlfn.SWITCH(U3354,"夏",122,"冬",90,"春",153,"秋",153,0)</f>
        <v>153</v>
      </c>
      <c r="AC3354" s="16">
        <f t="shared" si="324"/>
        <v>0</v>
      </c>
      <c r="AD3354" s="5">
        <f>IFERROR(AA3354/D3354,0)</f>
        <v>0</v>
      </c>
      <c r="AE3354" s="15">
        <f t="shared" si="325"/>
        <v>0.41917808219178082</v>
      </c>
      <c r="AF3354" s="5">
        <f>IFERROR(AD3354*AE3354*48,0)</f>
        <v>0</v>
      </c>
    </row>
    <row r="3355" spans="1:32" x14ac:dyDescent="0.15">
      <c r="A3355" s="8">
        <v>45753</v>
      </c>
      <c r="B3355" s="1" t="s">
        <v>54</v>
      </c>
      <c r="C3355" s="1" t="s">
        <v>59</v>
      </c>
      <c r="D3355" s="1">
        <v>95.65</v>
      </c>
      <c r="E3355" s="6">
        <v>3.6</v>
      </c>
      <c r="F3355" s="10">
        <v>0.66666666666666696</v>
      </c>
      <c r="G3355" s="1">
        <v>23.5</v>
      </c>
      <c r="H3355" s="1">
        <v>36</v>
      </c>
      <c r="I3355" s="1">
        <v>23.7</v>
      </c>
      <c r="J3355" s="1">
        <v>0.21</v>
      </c>
      <c r="K3355" s="1">
        <v>532</v>
      </c>
      <c r="L3355" s="1">
        <v>475</v>
      </c>
      <c r="M3355" s="6">
        <f t="shared" si="326"/>
        <v>23.799989009418994</v>
      </c>
      <c r="N3355" s="1">
        <v>0</v>
      </c>
      <c r="O3355" s="1">
        <v>0</v>
      </c>
      <c r="P3355" s="12">
        <f t="shared" si="322"/>
        <v>0</v>
      </c>
      <c r="Q3355" s="1">
        <v>0</v>
      </c>
      <c r="R3355" s="1">
        <v>0</v>
      </c>
      <c r="S3355" s="1">
        <v>0</v>
      </c>
      <c r="T3355" s="1">
        <v>0</v>
      </c>
      <c r="U3355" s="4" t="s">
        <v>34</v>
      </c>
      <c r="V3355">
        <v>0.48</v>
      </c>
      <c r="W3355">
        <v>0.4</v>
      </c>
      <c r="X3355">
        <v>0.76</v>
      </c>
      <c r="Y3355">
        <v>2.4300000000000002</v>
      </c>
      <c r="Z3355">
        <v>0.28000000000000003</v>
      </c>
      <c r="AA3355" s="5">
        <f t="shared" si="323"/>
        <v>0</v>
      </c>
      <c r="AB3355" s="15" cm="1">
        <f t="array" ref="AB3355">_xlfn.SWITCH(U3355,"夏",122,"冬",90,"春",153,"秋",153,0)</f>
        <v>153</v>
      </c>
      <c r="AC3355" s="16">
        <f t="shared" si="324"/>
        <v>0</v>
      </c>
      <c r="AD3355" s="5">
        <f>IFERROR(AA3355/D3355,0)</f>
        <v>0</v>
      </c>
      <c r="AE3355" s="15">
        <f t="shared" si="325"/>
        <v>0.41917808219178082</v>
      </c>
      <c r="AF3355" s="5">
        <f>IFERROR(AD3355*AE3355*48,0)</f>
        <v>0</v>
      </c>
    </row>
    <row r="3356" spans="1:32" x14ac:dyDescent="0.15">
      <c r="A3356" s="8">
        <v>45753</v>
      </c>
      <c r="B3356" s="1" t="s">
        <v>54</v>
      </c>
      <c r="C3356" s="1" t="s">
        <v>59</v>
      </c>
      <c r="D3356" s="1">
        <v>95.65</v>
      </c>
      <c r="E3356" s="6">
        <v>3.6</v>
      </c>
      <c r="F3356" s="10">
        <v>0.6875</v>
      </c>
      <c r="G3356" s="1">
        <v>24</v>
      </c>
      <c r="H3356" s="1">
        <v>34</v>
      </c>
      <c r="I3356" s="1">
        <v>24.2</v>
      </c>
      <c r="J3356" s="1">
        <v>0.22</v>
      </c>
      <c r="K3356" s="1">
        <v>558</v>
      </c>
      <c r="L3356" s="1">
        <v>495</v>
      </c>
      <c r="M3356" s="6">
        <f t="shared" si="326"/>
        <v>24.302300306386599</v>
      </c>
      <c r="N3356" s="1">
        <v>0</v>
      </c>
      <c r="O3356" s="1">
        <v>0</v>
      </c>
      <c r="P3356" s="12">
        <f t="shared" si="322"/>
        <v>0</v>
      </c>
      <c r="Q3356" s="1">
        <v>0</v>
      </c>
      <c r="R3356" s="1">
        <v>0</v>
      </c>
      <c r="S3356" s="1">
        <v>0</v>
      </c>
      <c r="T3356" s="1">
        <v>0</v>
      </c>
      <c r="U3356" s="4" t="s">
        <v>34</v>
      </c>
      <c r="V3356">
        <v>0.48</v>
      </c>
      <c r="W3356">
        <v>0.4</v>
      </c>
      <c r="X3356">
        <v>0.76</v>
      </c>
      <c r="Y3356">
        <v>2.4300000000000002</v>
      </c>
      <c r="Z3356">
        <v>0.28000000000000003</v>
      </c>
      <c r="AA3356" s="5">
        <f t="shared" si="323"/>
        <v>0</v>
      </c>
      <c r="AB3356" s="15" cm="1">
        <f t="array" ref="AB3356">_xlfn.SWITCH(U3356,"夏",122,"冬",90,"春",153,"秋",153,0)</f>
        <v>153</v>
      </c>
      <c r="AC3356" s="16">
        <f t="shared" si="324"/>
        <v>0</v>
      </c>
      <c r="AD3356" s="5">
        <f>IFERROR(AA3356/D3356,0)</f>
        <v>0</v>
      </c>
      <c r="AE3356" s="15">
        <f t="shared" si="325"/>
        <v>0.41917808219178082</v>
      </c>
      <c r="AF3356" s="5">
        <f>IFERROR(AD3356*AE3356*48,0)</f>
        <v>0</v>
      </c>
    </row>
    <row r="3357" spans="1:32" x14ac:dyDescent="0.15">
      <c r="A3357" s="8">
        <v>45753</v>
      </c>
      <c r="B3357" s="1" t="s">
        <v>54</v>
      </c>
      <c r="C3357" s="1" t="s">
        <v>59</v>
      </c>
      <c r="D3357" s="1">
        <v>95.65</v>
      </c>
      <c r="E3357" s="6">
        <v>3.6</v>
      </c>
      <c r="F3357" s="10">
        <v>0.70833333333333304</v>
      </c>
      <c r="G3357" s="1">
        <v>24.5</v>
      </c>
      <c r="H3357" s="1">
        <v>32</v>
      </c>
      <c r="I3357" s="1">
        <v>24.7</v>
      </c>
      <c r="J3357" s="1">
        <v>0.23</v>
      </c>
      <c r="K3357" s="1">
        <v>585</v>
      </c>
      <c r="L3357" s="1">
        <v>515</v>
      </c>
      <c r="M3357" s="6">
        <f t="shared" si="326"/>
        <v>24.804536156698191</v>
      </c>
      <c r="N3357" s="1">
        <v>0</v>
      </c>
      <c r="O3357" s="1">
        <v>0</v>
      </c>
      <c r="P3357" s="12">
        <f t="shared" si="322"/>
        <v>0</v>
      </c>
      <c r="Q3357" s="1">
        <v>0</v>
      </c>
      <c r="R3357" s="1">
        <v>0</v>
      </c>
      <c r="S3357" s="1">
        <v>0</v>
      </c>
      <c r="T3357" s="1">
        <v>0</v>
      </c>
      <c r="U3357" s="4" t="s">
        <v>34</v>
      </c>
      <c r="V3357">
        <v>0.48</v>
      </c>
      <c r="W3357">
        <v>0.4</v>
      </c>
      <c r="X3357">
        <v>0.76</v>
      </c>
      <c r="Y3357">
        <v>2.4300000000000002</v>
      </c>
      <c r="Z3357">
        <v>0.28000000000000003</v>
      </c>
      <c r="AA3357" s="5">
        <f t="shared" si="323"/>
        <v>0</v>
      </c>
      <c r="AB3357" s="15" cm="1">
        <f t="array" ref="AB3357">_xlfn.SWITCH(U3357,"夏",122,"冬",90,"春",153,"秋",153,0)</f>
        <v>153</v>
      </c>
      <c r="AC3357" s="16">
        <f t="shared" si="324"/>
        <v>0</v>
      </c>
      <c r="AD3357" s="5">
        <f>IFERROR(AA3357/D3357,0)</f>
        <v>0</v>
      </c>
      <c r="AE3357" s="15">
        <f t="shared" si="325"/>
        <v>0.41917808219178082</v>
      </c>
      <c r="AF3357" s="5">
        <f>IFERROR(AD3357*AE3357*48,0)</f>
        <v>0</v>
      </c>
    </row>
    <row r="3358" spans="1:32" x14ac:dyDescent="0.15">
      <c r="A3358" s="8">
        <v>45753</v>
      </c>
      <c r="B3358" s="1" t="s">
        <v>54</v>
      </c>
      <c r="C3358" s="1" t="s">
        <v>59</v>
      </c>
      <c r="D3358" s="1">
        <v>95.65</v>
      </c>
      <c r="E3358" s="6">
        <v>3.6</v>
      </c>
      <c r="F3358" s="10">
        <v>0.72916666666666696</v>
      </c>
      <c r="G3358" s="1">
        <v>25</v>
      </c>
      <c r="H3358" s="1">
        <v>30</v>
      </c>
      <c r="I3358" s="1">
        <v>25.2</v>
      </c>
      <c r="J3358" s="1">
        <v>0.24</v>
      </c>
      <c r="K3358" s="1">
        <v>512</v>
      </c>
      <c r="L3358" s="1">
        <v>535</v>
      </c>
      <c r="M3358" s="6">
        <f t="shared" si="326"/>
        <v>25.306700613533906</v>
      </c>
      <c r="N3358" s="1">
        <v>0</v>
      </c>
      <c r="O3358" s="1">
        <v>0</v>
      </c>
      <c r="P3358" s="12">
        <f t="shared" si="322"/>
        <v>0</v>
      </c>
      <c r="Q3358" s="1">
        <v>0</v>
      </c>
      <c r="R3358" s="1">
        <v>0</v>
      </c>
      <c r="S3358" s="1">
        <v>0</v>
      </c>
      <c r="T3358" s="1">
        <v>0</v>
      </c>
      <c r="U3358" s="4" t="s">
        <v>34</v>
      </c>
      <c r="V3358">
        <v>0.48</v>
      </c>
      <c r="W3358">
        <v>0.4</v>
      </c>
      <c r="X3358">
        <v>0.76</v>
      </c>
      <c r="Y3358">
        <v>2.4300000000000002</v>
      </c>
      <c r="Z3358">
        <v>0.28000000000000003</v>
      </c>
      <c r="AA3358" s="5">
        <f t="shared" si="323"/>
        <v>0</v>
      </c>
      <c r="AB3358" s="15" cm="1">
        <f t="array" ref="AB3358">_xlfn.SWITCH(U3358,"夏",122,"冬",90,"春",153,"秋",153,0)</f>
        <v>153</v>
      </c>
      <c r="AC3358" s="16">
        <f t="shared" si="324"/>
        <v>0</v>
      </c>
      <c r="AD3358" s="5">
        <f>IFERROR(AA3358/D3358,0)</f>
        <v>0</v>
      </c>
      <c r="AE3358" s="15">
        <f t="shared" si="325"/>
        <v>0.41917808219178082</v>
      </c>
      <c r="AF3358" s="5">
        <f>IFERROR(AD3358*AE3358*48,0)</f>
        <v>0</v>
      </c>
    </row>
    <row r="3359" spans="1:32" x14ac:dyDescent="0.15">
      <c r="A3359" s="8">
        <v>45753</v>
      </c>
      <c r="B3359" s="1" t="s">
        <v>54</v>
      </c>
      <c r="C3359" s="1" t="s">
        <v>59</v>
      </c>
      <c r="D3359" s="1">
        <v>95.65</v>
      </c>
      <c r="E3359" s="6">
        <v>3.6</v>
      </c>
      <c r="F3359" s="10">
        <v>0.75</v>
      </c>
      <c r="G3359" s="1">
        <v>25.5</v>
      </c>
      <c r="H3359" s="1">
        <v>28</v>
      </c>
      <c r="I3359" s="1">
        <v>25.7</v>
      </c>
      <c r="J3359" s="1">
        <v>0.25</v>
      </c>
      <c r="K3359" s="1">
        <v>438</v>
      </c>
      <c r="L3359" s="1">
        <v>555</v>
      </c>
      <c r="M3359" s="6">
        <f t="shared" si="326"/>
        <v>25.808797356280536</v>
      </c>
      <c r="N3359" s="1">
        <v>0</v>
      </c>
      <c r="O3359" s="1">
        <v>0</v>
      </c>
      <c r="P3359" s="12">
        <f t="shared" si="322"/>
        <v>0</v>
      </c>
      <c r="Q3359" s="1">
        <v>0</v>
      </c>
      <c r="R3359" s="1">
        <v>0</v>
      </c>
      <c r="S3359" s="1">
        <v>0</v>
      </c>
      <c r="T3359" s="1">
        <v>0</v>
      </c>
      <c r="U3359" s="4" t="s">
        <v>34</v>
      </c>
      <c r="V3359">
        <v>0.48</v>
      </c>
      <c r="W3359">
        <v>0.4</v>
      </c>
      <c r="X3359">
        <v>0.76</v>
      </c>
      <c r="Y3359">
        <v>2.4300000000000002</v>
      </c>
      <c r="Z3359">
        <v>0.28000000000000003</v>
      </c>
      <c r="AA3359" s="5">
        <f t="shared" si="323"/>
        <v>0</v>
      </c>
      <c r="AB3359" s="15" cm="1">
        <f t="array" ref="AB3359">_xlfn.SWITCH(U3359,"夏",122,"冬",90,"春",153,"秋",153,0)</f>
        <v>153</v>
      </c>
      <c r="AC3359" s="16">
        <f t="shared" si="324"/>
        <v>0</v>
      </c>
      <c r="AD3359" s="5">
        <f>IFERROR(AA3359/D3359,0)</f>
        <v>0</v>
      </c>
      <c r="AE3359" s="15">
        <f t="shared" si="325"/>
        <v>0.41917808219178082</v>
      </c>
      <c r="AF3359" s="5">
        <f>IFERROR(AD3359*AE3359*48,0)</f>
        <v>0</v>
      </c>
    </row>
    <row r="3360" spans="1:32" x14ac:dyDescent="0.15">
      <c r="A3360" s="8">
        <v>45753</v>
      </c>
      <c r="B3360" s="1" t="s">
        <v>54</v>
      </c>
      <c r="C3360" s="1" t="s">
        <v>59</v>
      </c>
      <c r="D3360" s="1">
        <v>95.65</v>
      </c>
      <c r="E3360" s="6">
        <v>3.6</v>
      </c>
      <c r="F3360" s="10">
        <v>0.77083333333333304</v>
      </c>
      <c r="G3360" s="1">
        <v>26</v>
      </c>
      <c r="H3360" s="1">
        <v>26</v>
      </c>
      <c r="I3360" s="1">
        <v>26.2</v>
      </c>
      <c r="J3360" s="1">
        <v>0.26</v>
      </c>
      <c r="K3360" s="1">
        <v>418</v>
      </c>
      <c r="L3360" s="1">
        <v>575</v>
      </c>
      <c r="M3360" s="6">
        <f t="shared" si="326"/>
        <v>26.310829739519932</v>
      </c>
      <c r="N3360" s="1">
        <v>0</v>
      </c>
      <c r="O3360" s="1">
        <v>0</v>
      </c>
      <c r="P3360" s="12">
        <f t="shared" si="322"/>
        <v>0</v>
      </c>
      <c r="Q3360" s="1">
        <v>0</v>
      </c>
      <c r="R3360" s="1">
        <v>0</v>
      </c>
      <c r="S3360" s="1">
        <v>0</v>
      </c>
      <c r="T3360" s="1">
        <v>0</v>
      </c>
      <c r="U3360" s="4" t="s">
        <v>34</v>
      </c>
      <c r="V3360">
        <v>0.48</v>
      </c>
      <c r="W3360">
        <v>0.4</v>
      </c>
      <c r="X3360">
        <v>0.76</v>
      </c>
      <c r="Y3360">
        <v>2.4300000000000002</v>
      </c>
      <c r="Z3360">
        <v>0.28000000000000003</v>
      </c>
      <c r="AA3360" s="5">
        <f t="shared" si="323"/>
        <v>0</v>
      </c>
      <c r="AB3360" s="15" cm="1">
        <f t="array" ref="AB3360">_xlfn.SWITCH(U3360,"夏",122,"冬",90,"春",153,"秋",153,0)</f>
        <v>153</v>
      </c>
      <c r="AC3360" s="16">
        <f t="shared" si="324"/>
        <v>0</v>
      </c>
      <c r="AD3360" s="5">
        <f>IFERROR(AA3360/D3360,0)</f>
        <v>0</v>
      </c>
      <c r="AE3360" s="15">
        <f t="shared" si="325"/>
        <v>0.41917808219178082</v>
      </c>
      <c r="AF3360" s="5">
        <f>IFERROR(AD3360*AE3360*48,0)</f>
        <v>0</v>
      </c>
    </row>
    <row r="3361" spans="1:32" x14ac:dyDescent="0.15">
      <c r="A3361" s="8">
        <v>45753</v>
      </c>
      <c r="B3361" s="1" t="s">
        <v>54</v>
      </c>
      <c r="C3361" s="1" t="s">
        <v>59</v>
      </c>
      <c r="D3361" s="1">
        <v>95.65</v>
      </c>
      <c r="E3361" s="6">
        <v>3.6</v>
      </c>
      <c r="F3361" s="10">
        <v>0.79166666666666696</v>
      </c>
      <c r="G3361" s="1">
        <v>26.5</v>
      </c>
      <c r="H3361" s="1">
        <v>24</v>
      </c>
      <c r="I3361" s="1">
        <v>26.7</v>
      </c>
      <c r="J3361" s="1">
        <v>0.27</v>
      </c>
      <c r="K3361" s="1">
        <v>409</v>
      </c>
      <c r="L3361" s="1">
        <v>595</v>
      </c>
      <c r="M3361" s="6">
        <f t="shared" si="326"/>
        <v>26.812800833901861</v>
      </c>
      <c r="N3361" s="1">
        <v>0</v>
      </c>
      <c r="O3361" s="1">
        <v>0</v>
      </c>
      <c r="P3361" s="12">
        <f t="shared" si="322"/>
        <v>0</v>
      </c>
      <c r="Q3361" s="1">
        <v>0</v>
      </c>
      <c r="R3361" s="1">
        <v>0</v>
      </c>
      <c r="S3361" s="1">
        <v>0</v>
      </c>
      <c r="T3361" s="1">
        <v>0</v>
      </c>
      <c r="U3361" s="4" t="s">
        <v>34</v>
      </c>
      <c r="V3361">
        <v>0.48</v>
      </c>
      <c r="W3361">
        <v>0.4</v>
      </c>
      <c r="X3361">
        <v>0.76</v>
      </c>
      <c r="Y3361">
        <v>2.4300000000000002</v>
      </c>
      <c r="Z3361">
        <v>0.28000000000000003</v>
      </c>
      <c r="AA3361" s="5">
        <f t="shared" si="323"/>
        <v>0</v>
      </c>
      <c r="AB3361" s="15" cm="1">
        <f t="array" ref="AB3361">_xlfn.SWITCH(U3361,"夏",122,"冬",90,"春",153,"秋",153,0)</f>
        <v>153</v>
      </c>
      <c r="AC3361" s="16">
        <f t="shared" si="324"/>
        <v>0</v>
      </c>
      <c r="AD3361" s="5">
        <f>IFERROR(AA3361/D3361,0)</f>
        <v>0</v>
      </c>
      <c r="AE3361" s="15">
        <f t="shared" si="325"/>
        <v>0.41917808219178082</v>
      </c>
      <c r="AF3361" s="5">
        <f>IFERROR(AD3361*AE3361*48,0)</f>
        <v>0</v>
      </c>
    </row>
    <row r="3362" spans="1:32" x14ac:dyDescent="0.15">
      <c r="A3362" s="8">
        <v>45753</v>
      </c>
      <c r="B3362" s="1" t="s">
        <v>54</v>
      </c>
      <c r="C3362" s="1" t="s">
        <v>59</v>
      </c>
      <c r="D3362" s="1">
        <v>95.65</v>
      </c>
      <c r="E3362" s="6">
        <v>3.6</v>
      </c>
      <c r="F3362" s="10">
        <v>0.8125</v>
      </c>
      <c r="G3362" s="1">
        <v>26.5</v>
      </c>
      <c r="H3362" s="1">
        <v>24</v>
      </c>
      <c r="I3362" s="1">
        <v>26.7</v>
      </c>
      <c r="J3362" s="1">
        <v>0.27</v>
      </c>
      <c r="K3362" s="1">
        <v>412</v>
      </c>
      <c r="L3362" s="1">
        <v>615</v>
      </c>
      <c r="M3362" s="6">
        <f t="shared" si="326"/>
        <v>26.812800833901861</v>
      </c>
      <c r="N3362" s="1">
        <v>0</v>
      </c>
      <c r="O3362" s="1">
        <v>0</v>
      </c>
      <c r="P3362" s="12">
        <f t="shared" si="322"/>
        <v>0</v>
      </c>
      <c r="Q3362" s="1">
        <v>0</v>
      </c>
      <c r="R3362" s="1">
        <v>0</v>
      </c>
      <c r="S3362" s="1">
        <v>0</v>
      </c>
      <c r="T3362" s="1">
        <v>0</v>
      </c>
      <c r="U3362" s="4" t="s">
        <v>34</v>
      </c>
      <c r="V3362">
        <v>0.48</v>
      </c>
      <c r="W3362">
        <v>0.4</v>
      </c>
      <c r="X3362">
        <v>0.76</v>
      </c>
      <c r="Y3362">
        <v>2.4300000000000002</v>
      </c>
      <c r="Z3362">
        <v>0.28000000000000003</v>
      </c>
      <c r="AA3362" s="5">
        <f t="shared" si="323"/>
        <v>0</v>
      </c>
      <c r="AB3362" s="15" cm="1">
        <f t="array" ref="AB3362">_xlfn.SWITCH(U3362,"夏",122,"冬",90,"春",153,"秋",153,0)</f>
        <v>153</v>
      </c>
      <c r="AC3362" s="16">
        <f t="shared" si="324"/>
        <v>0</v>
      </c>
      <c r="AD3362" s="5">
        <f>IFERROR(AA3362/D3362,0)</f>
        <v>0</v>
      </c>
      <c r="AE3362" s="15">
        <f t="shared" si="325"/>
        <v>0.41917808219178082</v>
      </c>
      <c r="AF3362" s="5">
        <f>IFERROR(AD3362*AE3362*48,0)</f>
        <v>0</v>
      </c>
    </row>
    <row r="3363" spans="1:32" x14ac:dyDescent="0.15">
      <c r="A3363" s="8">
        <v>45753</v>
      </c>
      <c r="B3363" s="1" t="s">
        <v>54</v>
      </c>
      <c r="C3363" s="1" t="s">
        <v>59</v>
      </c>
      <c r="D3363" s="1">
        <v>95.65</v>
      </c>
      <c r="E3363" s="6">
        <v>3.6</v>
      </c>
      <c r="F3363" s="10">
        <v>0.83333333333333304</v>
      </c>
      <c r="G3363" s="1">
        <v>26</v>
      </c>
      <c r="H3363" s="1">
        <v>26</v>
      </c>
      <c r="I3363" s="1">
        <v>26.2</v>
      </c>
      <c r="J3363" s="1">
        <v>0.26</v>
      </c>
      <c r="K3363" s="1">
        <v>438</v>
      </c>
      <c r="L3363" s="1">
        <v>635</v>
      </c>
      <c r="M3363" s="6">
        <f t="shared" si="326"/>
        <v>26.310829739519932</v>
      </c>
      <c r="N3363" s="1">
        <v>0</v>
      </c>
      <c r="O3363" s="1">
        <v>0</v>
      </c>
      <c r="P3363" s="12">
        <f t="shared" si="322"/>
        <v>0</v>
      </c>
      <c r="Q3363" s="1">
        <v>0</v>
      </c>
      <c r="R3363" s="1">
        <v>0</v>
      </c>
      <c r="S3363" s="1">
        <v>0</v>
      </c>
      <c r="T3363" s="1">
        <v>0</v>
      </c>
      <c r="U3363" s="4" t="s">
        <v>34</v>
      </c>
      <c r="V3363">
        <v>0.48</v>
      </c>
      <c r="W3363">
        <v>0.4</v>
      </c>
      <c r="X3363">
        <v>0.76</v>
      </c>
      <c r="Y3363">
        <v>2.4300000000000002</v>
      </c>
      <c r="Z3363">
        <v>0.28000000000000003</v>
      </c>
      <c r="AA3363" s="5">
        <f t="shared" si="323"/>
        <v>0</v>
      </c>
      <c r="AB3363" s="15" cm="1">
        <f t="array" ref="AB3363">_xlfn.SWITCH(U3363,"夏",122,"冬",90,"春",153,"秋",153,0)</f>
        <v>153</v>
      </c>
      <c r="AC3363" s="16">
        <f t="shared" si="324"/>
        <v>0</v>
      </c>
      <c r="AD3363" s="5">
        <f>IFERROR(AA3363/D3363,0)</f>
        <v>0</v>
      </c>
      <c r="AE3363" s="15">
        <f t="shared" si="325"/>
        <v>0.41917808219178082</v>
      </c>
      <c r="AF3363" s="5">
        <f>IFERROR(AD3363*AE3363*48,0)</f>
        <v>0</v>
      </c>
    </row>
    <row r="3364" spans="1:32" x14ac:dyDescent="0.15">
      <c r="A3364" s="8">
        <v>45753</v>
      </c>
      <c r="B3364" s="1" t="s">
        <v>54</v>
      </c>
      <c r="C3364" s="1" t="s">
        <v>59</v>
      </c>
      <c r="D3364" s="1">
        <v>95.65</v>
      </c>
      <c r="E3364" s="6">
        <v>3.6</v>
      </c>
      <c r="F3364" s="10">
        <v>0.85416666666666696</v>
      </c>
      <c r="G3364" s="1">
        <v>25.5</v>
      </c>
      <c r="H3364" s="1">
        <v>28</v>
      </c>
      <c r="I3364" s="1">
        <v>25.7</v>
      </c>
      <c r="J3364" s="1">
        <v>0.25</v>
      </c>
      <c r="K3364" s="1">
        <v>465</v>
      </c>
      <c r="L3364" s="1">
        <v>655</v>
      </c>
      <c r="M3364" s="6">
        <f t="shared" si="326"/>
        <v>25.808797356280536</v>
      </c>
      <c r="N3364" s="1">
        <v>0</v>
      </c>
      <c r="O3364" s="1">
        <v>0</v>
      </c>
      <c r="P3364" s="12">
        <f t="shared" si="322"/>
        <v>0</v>
      </c>
      <c r="Q3364" s="1">
        <v>0</v>
      </c>
      <c r="R3364" s="1">
        <v>0</v>
      </c>
      <c r="S3364" s="1">
        <v>0</v>
      </c>
      <c r="T3364" s="1">
        <v>0</v>
      </c>
      <c r="U3364" s="4" t="s">
        <v>34</v>
      </c>
      <c r="V3364">
        <v>0.48</v>
      </c>
      <c r="W3364">
        <v>0.4</v>
      </c>
      <c r="X3364">
        <v>0.76</v>
      </c>
      <c r="Y3364">
        <v>2.4300000000000002</v>
      </c>
      <c r="Z3364">
        <v>0.28000000000000003</v>
      </c>
      <c r="AA3364" s="5">
        <f t="shared" si="323"/>
        <v>0</v>
      </c>
      <c r="AB3364" s="15" cm="1">
        <f t="array" ref="AB3364">_xlfn.SWITCH(U3364,"夏",122,"冬",90,"春",153,"秋",153,0)</f>
        <v>153</v>
      </c>
      <c r="AC3364" s="16">
        <f t="shared" si="324"/>
        <v>0</v>
      </c>
      <c r="AD3364" s="5">
        <f>IFERROR(AA3364/D3364,0)</f>
        <v>0</v>
      </c>
      <c r="AE3364" s="15">
        <f t="shared" si="325"/>
        <v>0.41917808219178082</v>
      </c>
      <c r="AF3364" s="5">
        <f>IFERROR(AD3364*AE3364*48,0)</f>
        <v>0</v>
      </c>
    </row>
    <row r="3365" spans="1:32" x14ac:dyDescent="0.15">
      <c r="A3365" s="8">
        <v>45753</v>
      </c>
      <c r="B3365" s="1" t="s">
        <v>54</v>
      </c>
      <c r="C3365" s="1" t="s">
        <v>59</v>
      </c>
      <c r="D3365" s="1">
        <v>95.65</v>
      </c>
      <c r="E3365" s="6">
        <v>3.6</v>
      </c>
      <c r="F3365" s="10">
        <v>0.875</v>
      </c>
      <c r="G3365" s="1">
        <v>25</v>
      </c>
      <c r="H3365" s="1">
        <v>30</v>
      </c>
      <c r="I3365" s="1">
        <v>25.2</v>
      </c>
      <c r="J3365" s="1">
        <v>0.24</v>
      </c>
      <c r="K3365" s="1">
        <v>492</v>
      </c>
      <c r="L3365" s="1">
        <v>675</v>
      </c>
      <c r="M3365" s="6">
        <f t="shared" si="326"/>
        <v>25.306700613533906</v>
      </c>
      <c r="N3365" s="1">
        <v>0</v>
      </c>
      <c r="O3365" s="1">
        <v>0</v>
      </c>
      <c r="P3365" s="12">
        <f t="shared" ref="P3365:P3428" si="327">IF(O3365=0,0,ROUND(MIN(MAX((K3365-400)/(320*E3365*IF(C3365="公共教室",0.95,IF(C3365="建筑专教",0.85,IF(C3365="阶梯教室",1.15,1)))),0),2),2))</f>
        <v>0</v>
      </c>
      <c r="Q3365" s="1">
        <v>0</v>
      </c>
      <c r="R3365" s="1">
        <v>0</v>
      </c>
      <c r="S3365" s="1">
        <v>0</v>
      </c>
      <c r="T3365" s="1">
        <v>0</v>
      </c>
      <c r="U3365" s="4" t="s">
        <v>34</v>
      </c>
      <c r="V3365">
        <v>0.48</v>
      </c>
      <c r="W3365">
        <v>0.4</v>
      </c>
      <c r="X3365">
        <v>0.76</v>
      </c>
      <c r="Y3365">
        <v>2.4300000000000002</v>
      </c>
      <c r="Z3365">
        <v>0.28000000000000003</v>
      </c>
      <c r="AA3365" s="5">
        <f t="shared" si="323"/>
        <v>0</v>
      </c>
      <c r="AB3365" s="15" cm="1">
        <f t="array" ref="AB3365">_xlfn.SWITCH(U3365,"夏",122,"冬",90,"春",153,"秋",153,0)</f>
        <v>153</v>
      </c>
      <c r="AC3365" s="16">
        <f t="shared" si="324"/>
        <v>0</v>
      </c>
      <c r="AD3365" s="5">
        <f>IFERROR(AA3365/D3365,0)</f>
        <v>0</v>
      </c>
      <c r="AE3365" s="15">
        <f t="shared" si="325"/>
        <v>0.41917808219178082</v>
      </c>
      <c r="AF3365" s="5">
        <f>IFERROR(AD3365*AE3365*48,0)</f>
        <v>0</v>
      </c>
    </row>
    <row r="3366" spans="1:32" x14ac:dyDescent="0.15">
      <c r="A3366" s="8">
        <v>45753</v>
      </c>
      <c r="B3366" s="1" t="s">
        <v>54</v>
      </c>
      <c r="C3366" s="1" t="s">
        <v>59</v>
      </c>
      <c r="D3366" s="1">
        <v>95.65</v>
      </c>
      <c r="E3366" s="6">
        <v>3.6</v>
      </c>
      <c r="F3366" s="10">
        <v>0.89583333333333304</v>
      </c>
      <c r="G3366" s="1">
        <v>24.5</v>
      </c>
      <c r="H3366" s="1">
        <v>32</v>
      </c>
      <c r="I3366" s="1">
        <v>24.7</v>
      </c>
      <c r="J3366" s="1">
        <v>0.23</v>
      </c>
      <c r="K3366" s="1">
        <v>518</v>
      </c>
      <c r="L3366" s="1">
        <v>695</v>
      </c>
      <c r="M3366" s="6">
        <f t="shared" si="326"/>
        <v>24.804536156698191</v>
      </c>
      <c r="N3366" s="1">
        <v>0</v>
      </c>
      <c r="O3366" s="1">
        <v>0</v>
      </c>
      <c r="P3366" s="12">
        <f t="shared" si="327"/>
        <v>0</v>
      </c>
      <c r="Q3366" s="1">
        <v>0</v>
      </c>
      <c r="R3366" s="1">
        <v>0</v>
      </c>
      <c r="S3366" s="1">
        <v>0</v>
      </c>
      <c r="T3366" s="1">
        <v>0</v>
      </c>
      <c r="U3366" s="4" t="s">
        <v>34</v>
      </c>
      <c r="V3366">
        <v>0.48</v>
      </c>
      <c r="W3366">
        <v>0.4</v>
      </c>
      <c r="X3366">
        <v>0.76</v>
      </c>
      <c r="Y3366">
        <v>2.4300000000000002</v>
      </c>
      <c r="Z3366">
        <v>0.28000000000000003</v>
      </c>
      <c r="AA3366" s="5">
        <f t="shared" si="323"/>
        <v>0</v>
      </c>
      <c r="AB3366" s="15" cm="1">
        <f t="array" ref="AB3366">_xlfn.SWITCH(U3366,"夏",122,"冬",90,"春",153,"秋",153,0)</f>
        <v>153</v>
      </c>
      <c r="AC3366" s="16">
        <f t="shared" si="324"/>
        <v>0</v>
      </c>
      <c r="AD3366" s="5">
        <f>IFERROR(AA3366/D3366,0)</f>
        <v>0</v>
      </c>
      <c r="AE3366" s="15">
        <f t="shared" si="325"/>
        <v>0.41917808219178082</v>
      </c>
      <c r="AF3366" s="5">
        <f>IFERROR(AD3366*AE3366*48,0)</f>
        <v>0</v>
      </c>
    </row>
    <row r="3367" spans="1:32" x14ac:dyDescent="0.15">
      <c r="A3367" s="8">
        <v>45753</v>
      </c>
      <c r="B3367" s="1" t="s">
        <v>54</v>
      </c>
      <c r="C3367" s="1" t="s">
        <v>59</v>
      </c>
      <c r="D3367" s="1">
        <v>95.65</v>
      </c>
      <c r="E3367" s="6">
        <v>3.6</v>
      </c>
      <c r="F3367" s="10">
        <v>0.91666666666666696</v>
      </c>
      <c r="G3367" s="1">
        <v>24</v>
      </c>
      <c r="H3367" s="1">
        <v>34</v>
      </c>
      <c r="I3367" s="1">
        <v>24.2</v>
      </c>
      <c r="J3367" s="1">
        <v>0.22</v>
      </c>
      <c r="K3367" s="1">
        <v>415</v>
      </c>
      <c r="L3367" s="1">
        <v>715</v>
      </c>
      <c r="M3367" s="6">
        <f t="shared" si="326"/>
        <v>24.302300306386599</v>
      </c>
      <c r="N3367" s="1">
        <v>0</v>
      </c>
      <c r="O3367" s="1">
        <v>0</v>
      </c>
      <c r="P3367" s="12">
        <f t="shared" si="327"/>
        <v>0</v>
      </c>
      <c r="Q3367" s="1">
        <v>0</v>
      </c>
      <c r="R3367" s="1">
        <v>0</v>
      </c>
      <c r="S3367" s="1">
        <v>0</v>
      </c>
      <c r="T3367" s="1">
        <v>0</v>
      </c>
      <c r="U3367" s="4" t="s">
        <v>34</v>
      </c>
      <c r="V3367">
        <v>0.48</v>
      </c>
      <c r="W3367">
        <v>0.4</v>
      </c>
      <c r="X3367">
        <v>0.76</v>
      </c>
      <c r="Y3367">
        <v>2.4300000000000002</v>
      </c>
      <c r="Z3367">
        <v>0.28000000000000003</v>
      </c>
      <c r="AA3367" s="5">
        <f t="shared" si="323"/>
        <v>0</v>
      </c>
      <c r="AB3367" s="15" cm="1">
        <f t="array" ref="AB3367">_xlfn.SWITCH(U3367,"夏",122,"冬",90,"春",153,"秋",153,0)</f>
        <v>153</v>
      </c>
      <c r="AC3367" s="16">
        <f t="shared" si="324"/>
        <v>0</v>
      </c>
      <c r="AD3367" s="5">
        <f>IFERROR(AA3367/D3367,0)</f>
        <v>0</v>
      </c>
      <c r="AE3367" s="15">
        <f t="shared" si="325"/>
        <v>0.41917808219178082</v>
      </c>
      <c r="AF3367" s="5">
        <f>IFERROR(AD3367*AE3367*48,0)</f>
        <v>0</v>
      </c>
    </row>
    <row r="3368" spans="1:32" x14ac:dyDescent="0.15">
      <c r="A3368" s="8">
        <v>45753</v>
      </c>
      <c r="B3368" s="1" t="s">
        <v>55</v>
      </c>
      <c r="C3368" s="1" t="s">
        <v>59</v>
      </c>
      <c r="D3368" s="1">
        <v>95.65</v>
      </c>
      <c r="E3368" s="6">
        <v>3.6</v>
      </c>
      <c r="F3368" s="10">
        <v>0.33333333333333298</v>
      </c>
      <c r="G3368" s="1">
        <v>17.2</v>
      </c>
      <c r="H3368" s="1">
        <v>65</v>
      </c>
      <c r="I3368" s="1">
        <v>17.399999999999999</v>
      </c>
      <c r="J3368" s="1">
        <v>0.05</v>
      </c>
      <c r="K3368" s="1">
        <v>408</v>
      </c>
      <c r="L3368" s="1">
        <v>120</v>
      </c>
      <c r="M3368" s="6">
        <f t="shared" si="326"/>
        <v>17.445088889681017</v>
      </c>
      <c r="N3368" s="1">
        <v>0</v>
      </c>
      <c r="O3368" s="1">
        <v>0</v>
      </c>
      <c r="P3368" s="12">
        <f t="shared" si="327"/>
        <v>0</v>
      </c>
      <c r="Q3368" s="1">
        <v>0</v>
      </c>
      <c r="R3368" s="1">
        <v>0</v>
      </c>
      <c r="S3368" s="1">
        <v>0</v>
      </c>
      <c r="T3368" s="1">
        <v>0</v>
      </c>
      <c r="U3368" s="4" t="s">
        <v>34</v>
      </c>
      <c r="V3368">
        <v>0.48</v>
      </c>
      <c r="W3368">
        <v>0.4</v>
      </c>
      <c r="X3368">
        <v>0.76</v>
      </c>
      <c r="Y3368">
        <v>2.4300000000000002</v>
      </c>
      <c r="Z3368">
        <v>0.28000000000000003</v>
      </c>
      <c r="AA3368" s="5">
        <f t="shared" ref="AA3368:AA3431" si="328">R3368+S3368+T3368</f>
        <v>0</v>
      </c>
      <c r="AB3368" s="15" cm="1">
        <f t="array" ref="AB3368">_xlfn.SWITCH(U3368,"夏",122,"冬",90,"春",153,"秋",153,0)</f>
        <v>153</v>
      </c>
      <c r="AC3368" s="16">
        <f t="shared" ref="AC3368:AC3431" si="329">AA3368*AB3368</f>
        <v>0</v>
      </c>
      <c r="AD3368" s="5">
        <f>IFERROR(AA3368/D3368,0)</f>
        <v>0</v>
      </c>
      <c r="AE3368" s="15">
        <f t="shared" ref="AE3368:AE3431" si="330">IF(U3368="夏",122/365,IF(U3368="冬",90/365,IF(OR(U3368="春",U3368="秋"),153/365,0)))</f>
        <v>0.41917808219178082</v>
      </c>
      <c r="AF3368" s="5">
        <f>IFERROR(AD3368*AE3368*48,0)</f>
        <v>0</v>
      </c>
    </row>
    <row r="3369" spans="1:32" x14ac:dyDescent="0.15">
      <c r="A3369" s="8">
        <v>45753</v>
      </c>
      <c r="B3369" s="1" t="s">
        <v>55</v>
      </c>
      <c r="C3369" s="1" t="s">
        <v>59</v>
      </c>
      <c r="D3369" s="1">
        <v>95.65</v>
      </c>
      <c r="E3369" s="6">
        <v>3.6</v>
      </c>
      <c r="F3369" s="10">
        <v>0.35416666666666702</v>
      </c>
      <c r="G3369" s="1">
        <v>17.7</v>
      </c>
      <c r="H3369" s="1">
        <v>63</v>
      </c>
      <c r="I3369" s="1">
        <v>17.899999999999999</v>
      </c>
      <c r="J3369" s="1">
        <v>0.06</v>
      </c>
      <c r="K3369" s="1">
        <v>409</v>
      </c>
      <c r="L3369" s="1">
        <v>180</v>
      </c>
      <c r="M3369" s="6">
        <f t="shared" si="326"/>
        <v>17.95004114134565</v>
      </c>
      <c r="N3369" s="1">
        <v>0</v>
      </c>
      <c r="O3369" s="1">
        <v>0</v>
      </c>
      <c r="P3369" s="12">
        <f t="shared" si="327"/>
        <v>0</v>
      </c>
      <c r="Q3369" s="1">
        <v>0</v>
      </c>
      <c r="R3369" s="1">
        <v>0</v>
      </c>
      <c r="S3369" s="1">
        <v>0</v>
      </c>
      <c r="T3369" s="1">
        <v>0</v>
      </c>
      <c r="U3369" s="4" t="s">
        <v>34</v>
      </c>
      <c r="V3369">
        <v>0.48</v>
      </c>
      <c r="W3369">
        <v>0.4</v>
      </c>
      <c r="X3369">
        <v>0.76</v>
      </c>
      <c r="Y3369">
        <v>2.4300000000000002</v>
      </c>
      <c r="Z3369">
        <v>0.28000000000000003</v>
      </c>
      <c r="AA3369" s="5">
        <f t="shared" si="328"/>
        <v>0</v>
      </c>
      <c r="AB3369" s="15" cm="1">
        <f t="array" ref="AB3369">_xlfn.SWITCH(U3369,"夏",122,"冬",90,"春",153,"秋",153,0)</f>
        <v>153</v>
      </c>
      <c r="AC3369" s="16">
        <f t="shared" si="329"/>
        <v>0</v>
      </c>
      <c r="AD3369" s="5">
        <f>IFERROR(AA3369/D3369,0)</f>
        <v>0</v>
      </c>
      <c r="AE3369" s="15">
        <f t="shared" si="330"/>
        <v>0.41917808219178082</v>
      </c>
      <c r="AF3369" s="5">
        <f>IFERROR(AD3369*AE3369*48,0)</f>
        <v>0</v>
      </c>
    </row>
    <row r="3370" spans="1:32" x14ac:dyDescent="0.15">
      <c r="A3370" s="8">
        <v>45753</v>
      </c>
      <c r="B3370" s="1" t="s">
        <v>55</v>
      </c>
      <c r="C3370" s="1" t="s">
        <v>59</v>
      </c>
      <c r="D3370" s="1">
        <v>95.65</v>
      </c>
      <c r="E3370" s="6">
        <v>3.6</v>
      </c>
      <c r="F3370" s="10">
        <v>0.375</v>
      </c>
      <c r="G3370" s="1">
        <v>18.2</v>
      </c>
      <c r="H3370" s="1">
        <v>61</v>
      </c>
      <c r="I3370" s="1">
        <v>18.399999999999999</v>
      </c>
      <c r="J3370" s="1">
        <v>7.0000000000000007E-2</v>
      </c>
      <c r="K3370" s="1">
        <v>425</v>
      </c>
      <c r="L3370" s="1">
        <v>200</v>
      </c>
      <c r="M3370" s="6">
        <f t="shared" si="326"/>
        <v>18.45460707874372</v>
      </c>
      <c r="N3370" s="1">
        <v>0</v>
      </c>
      <c r="O3370" s="1">
        <v>0</v>
      </c>
      <c r="P3370" s="12">
        <f t="shared" si="327"/>
        <v>0</v>
      </c>
      <c r="Q3370" s="1">
        <v>0</v>
      </c>
      <c r="R3370" s="1">
        <v>0</v>
      </c>
      <c r="S3370" s="1">
        <v>0</v>
      </c>
      <c r="T3370" s="1">
        <v>0</v>
      </c>
      <c r="U3370" s="4" t="s">
        <v>34</v>
      </c>
      <c r="V3370">
        <v>0.48</v>
      </c>
      <c r="W3370">
        <v>0.4</v>
      </c>
      <c r="X3370">
        <v>0.76</v>
      </c>
      <c r="Y3370">
        <v>2.4300000000000002</v>
      </c>
      <c r="Z3370">
        <v>0.28000000000000003</v>
      </c>
      <c r="AA3370" s="5">
        <f t="shared" si="328"/>
        <v>0</v>
      </c>
      <c r="AB3370" s="15" cm="1">
        <f t="array" ref="AB3370">_xlfn.SWITCH(U3370,"夏",122,"冬",90,"春",153,"秋",153,0)</f>
        <v>153</v>
      </c>
      <c r="AC3370" s="16">
        <f t="shared" si="329"/>
        <v>0</v>
      </c>
      <c r="AD3370" s="5">
        <f>IFERROR(AA3370/D3370,0)</f>
        <v>0</v>
      </c>
      <c r="AE3370" s="15">
        <f t="shared" si="330"/>
        <v>0.41917808219178082</v>
      </c>
      <c r="AF3370" s="5">
        <f>IFERROR(AD3370*AE3370*48,0)</f>
        <v>0</v>
      </c>
    </row>
    <row r="3371" spans="1:32" x14ac:dyDescent="0.15">
      <c r="A3371" s="8">
        <v>45753</v>
      </c>
      <c r="B3371" s="1" t="s">
        <v>55</v>
      </c>
      <c r="C3371" s="1" t="s">
        <v>59</v>
      </c>
      <c r="D3371" s="1">
        <v>95.65</v>
      </c>
      <c r="E3371" s="6">
        <v>3.6</v>
      </c>
      <c r="F3371" s="10">
        <v>0.39583333333333298</v>
      </c>
      <c r="G3371" s="1">
        <v>18.7</v>
      </c>
      <c r="H3371" s="1">
        <v>59</v>
      </c>
      <c r="I3371" s="1">
        <v>18.899999999999999</v>
      </c>
      <c r="J3371" s="1">
        <v>0.08</v>
      </c>
      <c r="K3371" s="1">
        <v>452</v>
      </c>
      <c r="L3371" s="1">
        <v>220</v>
      </c>
      <c r="M3371" s="6">
        <f t="shared" si="326"/>
        <v>18.958857572468276</v>
      </c>
      <c r="N3371" s="1">
        <v>0</v>
      </c>
      <c r="O3371" s="1">
        <v>0</v>
      </c>
      <c r="P3371" s="12">
        <f t="shared" si="327"/>
        <v>0</v>
      </c>
      <c r="Q3371" s="1">
        <v>0</v>
      </c>
      <c r="R3371" s="1">
        <v>0</v>
      </c>
      <c r="S3371" s="1">
        <v>0</v>
      </c>
      <c r="T3371" s="1">
        <v>0</v>
      </c>
      <c r="U3371" s="4" t="s">
        <v>34</v>
      </c>
      <c r="V3371">
        <v>0.48</v>
      </c>
      <c r="W3371">
        <v>0.4</v>
      </c>
      <c r="X3371">
        <v>0.76</v>
      </c>
      <c r="Y3371">
        <v>2.4300000000000002</v>
      </c>
      <c r="Z3371">
        <v>0.28000000000000003</v>
      </c>
      <c r="AA3371" s="5">
        <f t="shared" si="328"/>
        <v>0</v>
      </c>
      <c r="AB3371" s="15" cm="1">
        <f t="array" ref="AB3371">_xlfn.SWITCH(U3371,"夏",122,"冬",90,"春",153,"秋",153,0)</f>
        <v>153</v>
      </c>
      <c r="AC3371" s="16">
        <f t="shared" si="329"/>
        <v>0</v>
      </c>
      <c r="AD3371" s="5">
        <f>IFERROR(AA3371/D3371,0)</f>
        <v>0</v>
      </c>
      <c r="AE3371" s="15">
        <f t="shared" si="330"/>
        <v>0.41917808219178082</v>
      </c>
      <c r="AF3371" s="5">
        <f>IFERROR(AD3371*AE3371*48,0)</f>
        <v>0</v>
      </c>
    </row>
    <row r="3372" spans="1:32" x14ac:dyDescent="0.15">
      <c r="A3372" s="8">
        <v>45753</v>
      </c>
      <c r="B3372" s="1" t="s">
        <v>55</v>
      </c>
      <c r="C3372" s="1" t="s">
        <v>59</v>
      </c>
      <c r="D3372" s="1">
        <v>95.65</v>
      </c>
      <c r="E3372" s="6">
        <v>3.6</v>
      </c>
      <c r="F3372" s="10">
        <v>0.41666666666666702</v>
      </c>
      <c r="G3372" s="1">
        <v>19.2</v>
      </c>
      <c r="H3372" s="1">
        <v>57</v>
      </c>
      <c r="I3372" s="1">
        <v>19.399999999999999</v>
      </c>
      <c r="J3372" s="1">
        <v>0.09</v>
      </c>
      <c r="K3372" s="1">
        <v>478</v>
      </c>
      <c r="L3372" s="1">
        <v>240</v>
      </c>
      <c r="M3372" s="6">
        <f t="shared" si="326"/>
        <v>19.462842945711884</v>
      </c>
      <c r="N3372" s="1">
        <v>0</v>
      </c>
      <c r="O3372" s="1">
        <v>0</v>
      </c>
      <c r="P3372" s="12">
        <f t="shared" si="327"/>
        <v>0</v>
      </c>
      <c r="Q3372" s="1">
        <v>0</v>
      </c>
      <c r="R3372" s="1">
        <v>0</v>
      </c>
      <c r="S3372" s="1">
        <v>0</v>
      </c>
      <c r="T3372" s="1">
        <v>0</v>
      </c>
      <c r="U3372" s="4" t="s">
        <v>34</v>
      </c>
      <c r="V3372">
        <v>0.48</v>
      </c>
      <c r="W3372">
        <v>0.4</v>
      </c>
      <c r="X3372">
        <v>0.76</v>
      </c>
      <c r="Y3372">
        <v>2.4300000000000002</v>
      </c>
      <c r="Z3372">
        <v>0.28000000000000003</v>
      </c>
      <c r="AA3372" s="5">
        <f t="shared" si="328"/>
        <v>0</v>
      </c>
      <c r="AB3372" s="15" cm="1">
        <f t="array" ref="AB3372">_xlfn.SWITCH(U3372,"夏",122,"冬",90,"春",153,"秋",153,0)</f>
        <v>153</v>
      </c>
      <c r="AC3372" s="16">
        <f t="shared" si="329"/>
        <v>0</v>
      </c>
      <c r="AD3372" s="5">
        <f>IFERROR(AA3372/D3372,0)</f>
        <v>0</v>
      </c>
      <c r="AE3372" s="15">
        <f t="shared" si="330"/>
        <v>0.41917808219178082</v>
      </c>
      <c r="AF3372" s="5">
        <f>IFERROR(AD3372*AE3372*48,0)</f>
        <v>0</v>
      </c>
    </row>
    <row r="3373" spans="1:32" x14ac:dyDescent="0.15">
      <c r="A3373" s="8">
        <v>45753</v>
      </c>
      <c r="B3373" s="1" t="s">
        <v>55</v>
      </c>
      <c r="C3373" s="1" t="s">
        <v>59</v>
      </c>
      <c r="D3373" s="1">
        <v>95.65</v>
      </c>
      <c r="E3373" s="6">
        <v>3.6</v>
      </c>
      <c r="F3373" s="10">
        <v>0.4375</v>
      </c>
      <c r="G3373" s="1">
        <v>19.7</v>
      </c>
      <c r="H3373" s="1">
        <v>55</v>
      </c>
      <c r="I3373" s="1">
        <v>19.899999999999999</v>
      </c>
      <c r="J3373" s="1">
        <v>0.1</v>
      </c>
      <c r="K3373" s="1">
        <v>505</v>
      </c>
      <c r="L3373" s="1">
        <v>260</v>
      </c>
      <c r="M3373" s="6">
        <f t="shared" si="326"/>
        <v>19.966600585092067</v>
      </c>
      <c r="N3373" s="1">
        <v>0</v>
      </c>
      <c r="O3373" s="1">
        <v>0</v>
      </c>
      <c r="P3373" s="12">
        <f t="shared" si="327"/>
        <v>0</v>
      </c>
      <c r="Q3373" s="1">
        <v>0</v>
      </c>
      <c r="R3373" s="1">
        <v>0</v>
      </c>
      <c r="S3373" s="1">
        <v>0</v>
      </c>
      <c r="T3373" s="1">
        <v>0</v>
      </c>
      <c r="U3373" s="4" t="s">
        <v>34</v>
      </c>
      <c r="V3373">
        <v>0.48</v>
      </c>
      <c r="W3373">
        <v>0.4</v>
      </c>
      <c r="X3373">
        <v>0.76</v>
      </c>
      <c r="Y3373">
        <v>2.4300000000000002</v>
      </c>
      <c r="Z3373">
        <v>0.28000000000000003</v>
      </c>
      <c r="AA3373" s="5">
        <f t="shared" si="328"/>
        <v>0</v>
      </c>
      <c r="AB3373" s="15" cm="1">
        <f t="array" ref="AB3373">_xlfn.SWITCH(U3373,"夏",122,"冬",90,"春",153,"秋",153,0)</f>
        <v>153</v>
      </c>
      <c r="AC3373" s="16">
        <f t="shared" si="329"/>
        <v>0</v>
      </c>
      <c r="AD3373" s="5">
        <f>IFERROR(AA3373/D3373,0)</f>
        <v>0</v>
      </c>
      <c r="AE3373" s="15">
        <f t="shared" si="330"/>
        <v>0.41917808219178082</v>
      </c>
      <c r="AF3373" s="5">
        <f>IFERROR(AD3373*AE3373*48,0)</f>
        <v>0</v>
      </c>
    </row>
    <row r="3374" spans="1:32" x14ac:dyDescent="0.15">
      <c r="A3374" s="8">
        <v>45753</v>
      </c>
      <c r="B3374" s="1" t="s">
        <v>55</v>
      </c>
      <c r="C3374" s="1" t="s">
        <v>59</v>
      </c>
      <c r="D3374" s="1">
        <v>95.65</v>
      </c>
      <c r="E3374" s="6">
        <v>3.6</v>
      </c>
      <c r="F3374" s="10">
        <v>0.45833333333333298</v>
      </c>
      <c r="G3374" s="1">
        <v>20.2</v>
      </c>
      <c r="H3374" s="1">
        <v>53</v>
      </c>
      <c r="I3374" s="1">
        <v>20.399999999999999</v>
      </c>
      <c r="J3374" s="1">
        <v>0.11</v>
      </c>
      <c r="K3374" s="1">
        <v>532</v>
      </c>
      <c r="L3374" s="1">
        <v>280</v>
      </c>
      <c r="M3374" s="6">
        <f t="shared" si="326"/>
        <v>20.470159249346921</v>
      </c>
      <c r="N3374" s="1">
        <v>0</v>
      </c>
      <c r="O3374" s="1">
        <v>0</v>
      </c>
      <c r="P3374" s="12">
        <f t="shared" si="327"/>
        <v>0</v>
      </c>
      <c r="Q3374" s="1">
        <v>0</v>
      </c>
      <c r="R3374" s="1">
        <v>0</v>
      </c>
      <c r="S3374" s="1">
        <v>0</v>
      </c>
      <c r="T3374" s="1">
        <v>0</v>
      </c>
      <c r="U3374" s="4" t="s">
        <v>34</v>
      </c>
      <c r="V3374">
        <v>0.48</v>
      </c>
      <c r="W3374">
        <v>0.4</v>
      </c>
      <c r="X3374">
        <v>0.76</v>
      </c>
      <c r="Y3374">
        <v>2.4300000000000002</v>
      </c>
      <c r="Z3374">
        <v>0.28000000000000003</v>
      </c>
      <c r="AA3374" s="5">
        <f t="shared" si="328"/>
        <v>0</v>
      </c>
      <c r="AB3374" s="15" cm="1">
        <f t="array" ref="AB3374">_xlfn.SWITCH(U3374,"夏",122,"冬",90,"春",153,"秋",153,0)</f>
        <v>153</v>
      </c>
      <c r="AC3374" s="16">
        <f t="shared" si="329"/>
        <v>0</v>
      </c>
      <c r="AD3374" s="5">
        <f>IFERROR(AA3374/D3374,0)</f>
        <v>0</v>
      </c>
      <c r="AE3374" s="15">
        <f t="shared" si="330"/>
        <v>0.41917808219178082</v>
      </c>
      <c r="AF3374" s="5">
        <f>IFERROR(AD3374*AE3374*48,0)</f>
        <v>0</v>
      </c>
    </row>
    <row r="3375" spans="1:32" x14ac:dyDescent="0.15">
      <c r="A3375" s="8">
        <v>45753</v>
      </c>
      <c r="B3375" s="1" t="s">
        <v>55</v>
      </c>
      <c r="C3375" s="1" t="s">
        <v>59</v>
      </c>
      <c r="D3375" s="1">
        <v>95.65</v>
      </c>
      <c r="E3375" s="6">
        <v>3.6</v>
      </c>
      <c r="F3375" s="10">
        <v>0.47916666666666702</v>
      </c>
      <c r="G3375" s="1">
        <v>20.7</v>
      </c>
      <c r="H3375" s="1">
        <v>51</v>
      </c>
      <c r="I3375" s="1">
        <v>20.9</v>
      </c>
      <c r="J3375" s="1">
        <v>0.12</v>
      </c>
      <c r="K3375" s="1">
        <v>558</v>
      </c>
      <c r="L3375" s="1">
        <v>300</v>
      </c>
      <c r="M3375" s="6">
        <f t="shared" si="326"/>
        <v>20.973541679664891</v>
      </c>
      <c r="N3375" s="1">
        <v>0</v>
      </c>
      <c r="O3375" s="1">
        <v>0</v>
      </c>
      <c r="P3375" s="12">
        <f t="shared" si="327"/>
        <v>0</v>
      </c>
      <c r="Q3375" s="1">
        <v>0</v>
      </c>
      <c r="R3375" s="1">
        <v>0</v>
      </c>
      <c r="S3375" s="1">
        <v>0</v>
      </c>
      <c r="T3375" s="1">
        <v>0</v>
      </c>
      <c r="U3375" s="4" t="s">
        <v>34</v>
      </c>
      <c r="V3375">
        <v>0.48</v>
      </c>
      <c r="W3375">
        <v>0.4</v>
      </c>
      <c r="X3375">
        <v>0.76</v>
      </c>
      <c r="Y3375">
        <v>2.4300000000000002</v>
      </c>
      <c r="Z3375">
        <v>0.28000000000000003</v>
      </c>
      <c r="AA3375" s="5">
        <f t="shared" si="328"/>
        <v>0</v>
      </c>
      <c r="AB3375" s="15" cm="1">
        <f t="array" ref="AB3375">_xlfn.SWITCH(U3375,"夏",122,"冬",90,"春",153,"秋",153,0)</f>
        <v>153</v>
      </c>
      <c r="AC3375" s="16">
        <f t="shared" si="329"/>
        <v>0</v>
      </c>
      <c r="AD3375" s="5">
        <f>IFERROR(AA3375/D3375,0)</f>
        <v>0</v>
      </c>
      <c r="AE3375" s="15">
        <f t="shared" si="330"/>
        <v>0.41917808219178082</v>
      </c>
      <c r="AF3375" s="5">
        <f>IFERROR(AD3375*AE3375*48,0)</f>
        <v>0</v>
      </c>
    </row>
    <row r="3376" spans="1:32" x14ac:dyDescent="0.15">
      <c r="A3376" s="8">
        <v>45753</v>
      </c>
      <c r="B3376" s="1" t="s">
        <v>55</v>
      </c>
      <c r="C3376" s="1" t="s">
        <v>59</v>
      </c>
      <c r="D3376" s="1">
        <v>95.65</v>
      </c>
      <c r="E3376" s="6">
        <v>3.6</v>
      </c>
      <c r="F3376" s="10">
        <v>0.5</v>
      </c>
      <c r="G3376" s="1">
        <v>21.2</v>
      </c>
      <c r="H3376" s="1">
        <v>49</v>
      </c>
      <c r="I3376" s="1">
        <v>21.4</v>
      </c>
      <c r="J3376" s="1">
        <v>0.13</v>
      </c>
      <c r="K3376" s="1">
        <v>435</v>
      </c>
      <c r="L3376" s="1">
        <v>320</v>
      </c>
      <c r="M3376" s="6">
        <f t="shared" si="326"/>
        <v>21.476766267270534</v>
      </c>
      <c r="N3376" s="1">
        <v>0</v>
      </c>
      <c r="O3376" s="1">
        <v>0</v>
      </c>
      <c r="P3376" s="12">
        <f t="shared" si="327"/>
        <v>0</v>
      </c>
      <c r="Q3376" s="1">
        <v>0</v>
      </c>
      <c r="R3376" s="1">
        <v>0</v>
      </c>
      <c r="S3376" s="1">
        <v>0</v>
      </c>
      <c r="T3376" s="1">
        <v>0</v>
      </c>
      <c r="U3376" s="4" t="s">
        <v>34</v>
      </c>
      <c r="V3376">
        <v>0.48</v>
      </c>
      <c r="W3376">
        <v>0.4</v>
      </c>
      <c r="X3376">
        <v>0.76</v>
      </c>
      <c r="Y3376">
        <v>2.4300000000000002</v>
      </c>
      <c r="Z3376">
        <v>0.28000000000000003</v>
      </c>
      <c r="AA3376" s="5">
        <f t="shared" si="328"/>
        <v>0</v>
      </c>
      <c r="AB3376" s="15" cm="1">
        <f t="array" ref="AB3376">_xlfn.SWITCH(U3376,"夏",122,"冬",90,"春",153,"秋",153,0)</f>
        <v>153</v>
      </c>
      <c r="AC3376" s="16">
        <f t="shared" si="329"/>
        <v>0</v>
      </c>
      <c r="AD3376" s="5">
        <f>IFERROR(AA3376/D3376,0)</f>
        <v>0</v>
      </c>
      <c r="AE3376" s="15">
        <f t="shared" si="330"/>
        <v>0.41917808219178082</v>
      </c>
      <c r="AF3376" s="5">
        <f>IFERROR(AD3376*AE3376*48,0)</f>
        <v>0</v>
      </c>
    </row>
    <row r="3377" spans="1:32" x14ac:dyDescent="0.15">
      <c r="A3377" s="8">
        <v>45753</v>
      </c>
      <c r="B3377" s="1" t="s">
        <v>55</v>
      </c>
      <c r="C3377" s="1" t="s">
        <v>59</v>
      </c>
      <c r="D3377" s="1">
        <v>95.65</v>
      </c>
      <c r="E3377" s="6">
        <v>3.6</v>
      </c>
      <c r="F3377" s="10">
        <v>0.52083333333333304</v>
      </c>
      <c r="G3377" s="1">
        <v>21.7</v>
      </c>
      <c r="H3377" s="1">
        <v>47</v>
      </c>
      <c r="I3377" s="1">
        <v>21.9</v>
      </c>
      <c r="J3377" s="1">
        <v>0.14000000000000001</v>
      </c>
      <c r="K3377" s="1">
        <v>415</v>
      </c>
      <c r="L3377" s="1">
        <v>340</v>
      </c>
      <c r="M3377" s="6">
        <f t="shared" si="326"/>
        <v>21.979848165274063</v>
      </c>
      <c r="N3377" s="1">
        <v>0</v>
      </c>
      <c r="O3377" s="1">
        <v>0</v>
      </c>
      <c r="P3377" s="12">
        <f t="shared" si="327"/>
        <v>0</v>
      </c>
      <c r="Q3377" s="1">
        <v>0</v>
      </c>
      <c r="R3377" s="1">
        <v>0</v>
      </c>
      <c r="S3377" s="1">
        <v>0</v>
      </c>
      <c r="T3377" s="1">
        <v>0</v>
      </c>
      <c r="U3377" s="4" t="s">
        <v>34</v>
      </c>
      <c r="V3377">
        <v>0.48</v>
      </c>
      <c r="W3377">
        <v>0.4</v>
      </c>
      <c r="X3377">
        <v>0.76</v>
      </c>
      <c r="Y3377">
        <v>2.4300000000000002</v>
      </c>
      <c r="Z3377">
        <v>0.28000000000000003</v>
      </c>
      <c r="AA3377" s="5">
        <f t="shared" si="328"/>
        <v>0</v>
      </c>
      <c r="AB3377" s="15" cm="1">
        <f t="array" ref="AB3377">_xlfn.SWITCH(U3377,"夏",122,"冬",90,"春",153,"秋",153,0)</f>
        <v>153</v>
      </c>
      <c r="AC3377" s="16">
        <f t="shared" si="329"/>
        <v>0</v>
      </c>
      <c r="AD3377" s="5">
        <f>IFERROR(AA3377/D3377,0)</f>
        <v>0</v>
      </c>
      <c r="AE3377" s="15">
        <f t="shared" si="330"/>
        <v>0.41917808219178082</v>
      </c>
      <c r="AF3377" s="5">
        <f>IFERROR(AD3377*AE3377*48,0)</f>
        <v>0</v>
      </c>
    </row>
    <row r="3378" spans="1:32" x14ac:dyDescent="0.15">
      <c r="A3378" s="8">
        <v>45753</v>
      </c>
      <c r="B3378" s="1" t="s">
        <v>55</v>
      </c>
      <c r="C3378" s="1" t="s">
        <v>59</v>
      </c>
      <c r="D3378" s="1">
        <v>95.65</v>
      </c>
      <c r="E3378" s="6">
        <v>3.6</v>
      </c>
      <c r="F3378" s="10">
        <v>0.54166666666666696</v>
      </c>
      <c r="G3378" s="1">
        <v>22.2</v>
      </c>
      <c r="H3378" s="1">
        <v>45</v>
      </c>
      <c r="I3378" s="1">
        <v>22.4</v>
      </c>
      <c r="J3378" s="1">
        <v>0.15</v>
      </c>
      <c r="K3378" s="1">
        <v>410</v>
      </c>
      <c r="L3378" s="1">
        <v>360</v>
      </c>
      <c r="M3378" s="6">
        <f t="shared" si="326"/>
        <v>22.482800056565793</v>
      </c>
      <c r="N3378" s="1">
        <v>0</v>
      </c>
      <c r="O3378" s="1">
        <v>0</v>
      </c>
      <c r="P3378" s="12">
        <f t="shared" si="327"/>
        <v>0</v>
      </c>
      <c r="Q3378" s="1">
        <v>0</v>
      </c>
      <c r="R3378" s="1">
        <v>0</v>
      </c>
      <c r="S3378" s="1">
        <v>0</v>
      </c>
      <c r="T3378" s="1">
        <v>0</v>
      </c>
      <c r="U3378" s="4" t="s">
        <v>34</v>
      </c>
      <c r="V3378">
        <v>0.48</v>
      </c>
      <c r="W3378">
        <v>0.4</v>
      </c>
      <c r="X3378">
        <v>0.76</v>
      </c>
      <c r="Y3378">
        <v>2.4300000000000002</v>
      </c>
      <c r="Z3378">
        <v>0.28000000000000003</v>
      </c>
      <c r="AA3378" s="5">
        <f t="shared" si="328"/>
        <v>0</v>
      </c>
      <c r="AB3378" s="15" cm="1">
        <f t="array" ref="AB3378">_xlfn.SWITCH(U3378,"夏",122,"冬",90,"春",153,"秋",153,0)</f>
        <v>153</v>
      </c>
      <c r="AC3378" s="16">
        <f t="shared" si="329"/>
        <v>0</v>
      </c>
      <c r="AD3378" s="5">
        <f>IFERROR(AA3378/D3378,0)</f>
        <v>0</v>
      </c>
      <c r="AE3378" s="15">
        <f t="shared" si="330"/>
        <v>0.41917808219178082</v>
      </c>
      <c r="AF3378" s="5">
        <f>IFERROR(AD3378*AE3378*48,0)</f>
        <v>0</v>
      </c>
    </row>
    <row r="3379" spans="1:32" x14ac:dyDescent="0.15">
      <c r="A3379" s="8">
        <v>45753</v>
      </c>
      <c r="B3379" s="1" t="s">
        <v>55</v>
      </c>
      <c r="C3379" s="1" t="s">
        <v>59</v>
      </c>
      <c r="D3379" s="1">
        <v>95.65</v>
      </c>
      <c r="E3379" s="6">
        <v>3.6</v>
      </c>
      <c r="F3379" s="10">
        <v>0.5625</v>
      </c>
      <c r="G3379" s="1">
        <v>22.7</v>
      </c>
      <c r="H3379" s="1">
        <v>43</v>
      </c>
      <c r="I3379" s="1">
        <v>22.9</v>
      </c>
      <c r="J3379" s="1">
        <v>0.16</v>
      </c>
      <c r="K3379" s="1">
        <v>409</v>
      </c>
      <c r="L3379" s="1">
        <v>380</v>
      </c>
      <c r="M3379" s="6">
        <f t="shared" si="326"/>
        <v>22.985632700065196</v>
      </c>
      <c r="N3379" s="1">
        <v>0</v>
      </c>
      <c r="O3379" s="1">
        <v>0</v>
      </c>
      <c r="P3379" s="12">
        <f t="shared" si="327"/>
        <v>0</v>
      </c>
      <c r="Q3379" s="1">
        <v>0</v>
      </c>
      <c r="R3379" s="1">
        <v>0</v>
      </c>
      <c r="S3379" s="1">
        <v>0</v>
      </c>
      <c r="T3379" s="1">
        <v>0</v>
      </c>
      <c r="U3379" s="4" t="s">
        <v>34</v>
      </c>
      <c r="V3379">
        <v>0.48</v>
      </c>
      <c r="W3379">
        <v>0.4</v>
      </c>
      <c r="X3379">
        <v>0.76</v>
      </c>
      <c r="Y3379">
        <v>2.4300000000000002</v>
      </c>
      <c r="Z3379">
        <v>0.28000000000000003</v>
      </c>
      <c r="AA3379" s="5">
        <f t="shared" si="328"/>
        <v>0</v>
      </c>
      <c r="AB3379" s="15" cm="1">
        <f t="array" ref="AB3379">_xlfn.SWITCH(U3379,"夏",122,"冬",90,"春",153,"秋",153,0)</f>
        <v>153</v>
      </c>
      <c r="AC3379" s="16">
        <f t="shared" si="329"/>
        <v>0</v>
      </c>
      <c r="AD3379" s="5">
        <f>IFERROR(AA3379/D3379,0)</f>
        <v>0</v>
      </c>
      <c r="AE3379" s="15">
        <f t="shared" si="330"/>
        <v>0.41917808219178082</v>
      </c>
      <c r="AF3379" s="5">
        <f>IFERROR(AD3379*AE3379*48,0)</f>
        <v>0</v>
      </c>
    </row>
    <row r="3380" spans="1:32" x14ac:dyDescent="0.15">
      <c r="A3380" s="8">
        <v>45753</v>
      </c>
      <c r="B3380" s="1" t="s">
        <v>55</v>
      </c>
      <c r="C3380" s="1" t="s">
        <v>59</v>
      </c>
      <c r="D3380" s="1">
        <v>95.65</v>
      </c>
      <c r="E3380" s="6">
        <v>3.6</v>
      </c>
      <c r="F3380" s="10">
        <v>0.58333333333333304</v>
      </c>
      <c r="G3380" s="1">
        <v>23.2</v>
      </c>
      <c r="H3380" s="1">
        <v>41</v>
      </c>
      <c r="I3380" s="1">
        <v>23.4</v>
      </c>
      <c r="J3380" s="1">
        <v>0.17</v>
      </c>
      <c r="K3380" s="1">
        <v>425</v>
      </c>
      <c r="L3380" s="1">
        <v>400</v>
      </c>
      <c r="M3380" s="6">
        <f t="shared" si="326"/>
        <v>23.488355329200374</v>
      </c>
      <c r="N3380" s="1">
        <v>0</v>
      </c>
      <c r="O3380" s="1">
        <v>0</v>
      </c>
      <c r="P3380" s="12">
        <f t="shared" si="327"/>
        <v>0</v>
      </c>
      <c r="Q3380" s="1">
        <v>0</v>
      </c>
      <c r="R3380" s="1">
        <v>0</v>
      </c>
      <c r="S3380" s="1">
        <v>0</v>
      </c>
      <c r="T3380" s="1">
        <v>0</v>
      </c>
      <c r="U3380" s="4" t="s">
        <v>34</v>
      </c>
      <c r="V3380">
        <v>0.48</v>
      </c>
      <c r="W3380">
        <v>0.4</v>
      </c>
      <c r="X3380">
        <v>0.76</v>
      </c>
      <c r="Y3380">
        <v>2.4300000000000002</v>
      </c>
      <c r="Z3380">
        <v>0.28000000000000003</v>
      </c>
      <c r="AA3380" s="5">
        <f t="shared" si="328"/>
        <v>0</v>
      </c>
      <c r="AB3380" s="15" cm="1">
        <f t="array" ref="AB3380">_xlfn.SWITCH(U3380,"夏",122,"冬",90,"春",153,"秋",153,0)</f>
        <v>153</v>
      </c>
      <c r="AC3380" s="16">
        <f t="shared" si="329"/>
        <v>0</v>
      </c>
      <c r="AD3380" s="5">
        <f>IFERROR(AA3380/D3380,0)</f>
        <v>0</v>
      </c>
      <c r="AE3380" s="15">
        <f t="shared" si="330"/>
        <v>0.41917808219178082</v>
      </c>
      <c r="AF3380" s="5">
        <f>IFERROR(AD3380*AE3380*48,0)</f>
        <v>0</v>
      </c>
    </row>
    <row r="3381" spans="1:32" x14ac:dyDescent="0.15">
      <c r="A3381" s="8">
        <v>45753</v>
      </c>
      <c r="B3381" s="1" t="s">
        <v>55</v>
      </c>
      <c r="C3381" s="1" t="s">
        <v>59</v>
      </c>
      <c r="D3381" s="1">
        <v>95.65</v>
      </c>
      <c r="E3381" s="6">
        <v>3.6</v>
      </c>
      <c r="F3381" s="10">
        <v>0.60416666666666696</v>
      </c>
      <c r="G3381" s="1">
        <v>23.7</v>
      </c>
      <c r="H3381" s="1">
        <v>39</v>
      </c>
      <c r="I3381" s="1">
        <v>23.9</v>
      </c>
      <c r="J3381" s="1">
        <v>0.18</v>
      </c>
      <c r="K3381" s="1">
        <v>452</v>
      </c>
      <c r="L3381" s="1">
        <v>420</v>
      </c>
      <c r="M3381" s="6">
        <f t="shared" si="326"/>
        <v>23.990975948969947</v>
      </c>
      <c r="N3381" s="1">
        <v>0</v>
      </c>
      <c r="O3381" s="1">
        <v>0</v>
      </c>
      <c r="P3381" s="12">
        <f t="shared" si="327"/>
        <v>0</v>
      </c>
      <c r="Q3381" s="1">
        <v>0</v>
      </c>
      <c r="R3381" s="1">
        <v>0</v>
      </c>
      <c r="S3381" s="1">
        <v>0</v>
      </c>
      <c r="T3381" s="1">
        <v>0</v>
      </c>
      <c r="U3381" s="4" t="s">
        <v>34</v>
      </c>
      <c r="V3381">
        <v>0.48</v>
      </c>
      <c r="W3381">
        <v>0.4</v>
      </c>
      <c r="X3381">
        <v>0.76</v>
      </c>
      <c r="Y3381">
        <v>2.4300000000000002</v>
      </c>
      <c r="Z3381">
        <v>0.28000000000000003</v>
      </c>
      <c r="AA3381" s="5">
        <f t="shared" si="328"/>
        <v>0</v>
      </c>
      <c r="AB3381" s="15" cm="1">
        <f t="array" ref="AB3381">_xlfn.SWITCH(U3381,"夏",122,"冬",90,"春",153,"秋",153,0)</f>
        <v>153</v>
      </c>
      <c r="AC3381" s="16">
        <f t="shared" si="329"/>
        <v>0</v>
      </c>
      <c r="AD3381" s="5">
        <f>IFERROR(AA3381/D3381,0)</f>
        <v>0</v>
      </c>
      <c r="AE3381" s="15">
        <f t="shared" si="330"/>
        <v>0.41917808219178082</v>
      </c>
      <c r="AF3381" s="5">
        <f>IFERROR(AD3381*AE3381*48,0)</f>
        <v>0</v>
      </c>
    </row>
    <row r="3382" spans="1:32" x14ac:dyDescent="0.15">
      <c r="A3382" s="8">
        <v>45753</v>
      </c>
      <c r="B3382" s="1" t="s">
        <v>55</v>
      </c>
      <c r="C3382" s="1" t="s">
        <v>59</v>
      </c>
      <c r="D3382" s="1">
        <v>95.65</v>
      </c>
      <c r="E3382" s="6">
        <v>3.6</v>
      </c>
      <c r="F3382" s="10">
        <v>0.625</v>
      </c>
      <c r="G3382" s="1">
        <v>24.2</v>
      </c>
      <c r="H3382" s="1">
        <v>37</v>
      </c>
      <c r="I3382" s="1">
        <v>24.4</v>
      </c>
      <c r="J3382" s="1">
        <v>0.19</v>
      </c>
      <c r="K3382" s="1">
        <v>478</v>
      </c>
      <c r="L3382" s="1">
        <v>440</v>
      </c>
      <c r="M3382" s="6">
        <f t="shared" si="326"/>
        <v>24.493501561621486</v>
      </c>
      <c r="N3382" s="1">
        <v>0</v>
      </c>
      <c r="O3382" s="1">
        <v>0</v>
      </c>
      <c r="P3382" s="12">
        <f t="shared" si="327"/>
        <v>0</v>
      </c>
      <c r="Q3382" s="1">
        <v>0</v>
      </c>
      <c r="R3382" s="1">
        <v>0</v>
      </c>
      <c r="S3382" s="1">
        <v>0</v>
      </c>
      <c r="T3382" s="1">
        <v>0</v>
      </c>
      <c r="U3382" s="4" t="s">
        <v>34</v>
      </c>
      <c r="V3382">
        <v>0.48</v>
      </c>
      <c r="W3382">
        <v>0.4</v>
      </c>
      <c r="X3382">
        <v>0.76</v>
      </c>
      <c r="Y3382">
        <v>2.4300000000000002</v>
      </c>
      <c r="Z3382">
        <v>0.28000000000000003</v>
      </c>
      <c r="AA3382" s="5">
        <f t="shared" si="328"/>
        <v>0</v>
      </c>
      <c r="AB3382" s="15" cm="1">
        <f t="array" ref="AB3382">_xlfn.SWITCH(U3382,"夏",122,"冬",90,"春",153,"秋",153,0)</f>
        <v>153</v>
      </c>
      <c r="AC3382" s="16">
        <f t="shared" si="329"/>
        <v>0</v>
      </c>
      <c r="AD3382" s="5">
        <f>IFERROR(AA3382/D3382,0)</f>
        <v>0</v>
      </c>
      <c r="AE3382" s="15">
        <f t="shared" si="330"/>
        <v>0.41917808219178082</v>
      </c>
      <c r="AF3382" s="5">
        <f>IFERROR(AD3382*AE3382*48,0)</f>
        <v>0</v>
      </c>
    </row>
    <row r="3383" spans="1:32" x14ac:dyDescent="0.15">
      <c r="A3383" s="8">
        <v>45753</v>
      </c>
      <c r="B3383" s="1" t="s">
        <v>55</v>
      </c>
      <c r="C3383" s="1" t="s">
        <v>59</v>
      </c>
      <c r="D3383" s="1">
        <v>95.65</v>
      </c>
      <c r="E3383" s="6">
        <v>3.6</v>
      </c>
      <c r="F3383" s="10">
        <v>0.64583333333333304</v>
      </c>
      <c r="G3383" s="1">
        <v>24.7</v>
      </c>
      <c r="H3383" s="1">
        <v>35</v>
      </c>
      <c r="I3383" s="1">
        <v>24.9</v>
      </c>
      <c r="J3383" s="1">
        <v>0.2</v>
      </c>
      <c r="K3383" s="1">
        <v>505</v>
      </c>
      <c r="L3383" s="1">
        <v>460</v>
      </c>
      <c r="M3383" s="6">
        <f t="shared" si="326"/>
        <v>24.995938340977091</v>
      </c>
      <c r="N3383" s="1">
        <v>0</v>
      </c>
      <c r="O3383" s="1">
        <v>0</v>
      </c>
      <c r="P3383" s="12">
        <f t="shared" si="327"/>
        <v>0</v>
      </c>
      <c r="Q3383" s="1">
        <v>0</v>
      </c>
      <c r="R3383" s="1">
        <v>0</v>
      </c>
      <c r="S3383" s="1">
        <v>0</v>
      </c>
      <c r="T3383" s="1">
        <v>0</v>
      </c>
      <c r="U3383" s="4" t="s">
        <v>34</v>
      </c>
      <c r="V3383">
        <v>0.48</v>
      </c>
      <c r="W3383">
        <v>0.4</v>
      </c>
      <c r="X3383">
        <v>0.76</v>
      </c>
      <c r="Y3383">
        <v>2.4300000000000002</v>
      </c>
      <c r="Z3383">
        <v>0.28000000000000003</v>
      </c>
      <c r="AA3383" s="5">
        <f t="shared" si="328"/>
        <v>0</v>
      </c>
      <c r="AB3383" s="15" cm="1">
        <f t="array" ref="AB3383">_xlfn.SWITCH(U3383,"夏",122,"冬",90,"春",153,"秋",153,0)</f>
        <v>153</v>
      </c>
      <c r="AC3383" s="16">
        <f t="shared" si="329"/>
        <v>0</v>
      </c>
      <c r="AD3383" s="5">
        <f>IFERROR(AA3383/D3383,0)</f>
        <v>0</v>
      </c>
      <c r="AE3383" s="15">
        <f t="shared" si="330"/>
        <v>0.41917808219178082</v>
      </c>
      <c r="AF3383" s="5">
        <f>IFERROR(AD3383*AE3383*48,0)</f>
        <v>0</v>
      </c>
    </row>
    <row r="3384" spans="1:32" x14ac:dyDescent="0.15">
      <c r="A3384" s="8">
        <v>45753</v>
      </c>
      <c r="B3384" s="1" t="s">
        <v>55</v>
      </c>
      <c r="C3384" s="1" t="s">
        <v>59</v>
      </c>
      <c r="D3384" s="1">
        <v>95.65</v>
      </c>
      <c r="E3384" s="6">
        <v>3.6</v>
      </c>
      <c r="F3384" s="10">
        <v>0.66666666666666696</v>
      </c>
      <c r="G3384" s="1">
        <v>25.2</v>
      </c>
      <c r="H3384" s="1">
        <v>33</v>
      </c>
      <c r="I3384" s="1">
        <v>25.4</v>
      </c>
      <c r="J3384" s="1">
        <v>0.21</v>
      </c>
      <c r="K3384" s="1">
        <v>532</v>
      </c>
      <c r="L3384" s="1">
        <v>480</v>
      </c>
      <c r="M3384" s="6">
        <f t="shared" si="326"/>
        <v>25.498291769088667</v>
      </c>
      <c r="N3384" s="1">
        <v>0</v>
      </c>
      <c r="O3384" s="1">
        <v>0</v>
      </c>
      <c r="P3384" s="12">
        <f t="shared" si="327"/>
        <v>0</v>
      </c>
      <c r="Q3384" s="1">
        <v>0</v>
      </c>
      <c r="R3384" s="1">
        <v>0</v>
      </c>
      <c r="S3384" s="1">
        <v>0</v>
      </c>
      <c r="T3384" s="1">
        <v>0</v>
      </c>
      <c r="U3384" s="4" t="s">
        <v>34</v>
      </c>
      <c r="V3384">
        <v>0.48</v>
      </c>
      <c r="W3384">
        <v>0.4</v>
      </c>
      <c r="X3384">
        <v>0.76</v>
      </c>
      <c r="Y3384">
        <v>2.4300000000000002</v>
      </c>
      <c r="Z3384">
        <v>0.28000000000000003</v>
      </c>
      <c r="AA3384" s="5">
        <f t="shared" si="328"/>
        <v>0</v>
      </c>
      <c r="AB3384" s="15" cm="1">
        <f t="array" ref="AB3384">_xlfn.SWITCH(U3384,"夏",122,"冬",90,"春",153,"秋",153,0)</f>
        <v>153</v>
      </c>
      <c r="AC3384" s="16">
        <f t="shared" si="329"/>
        <v>0</v>
      </c>
      <c r="AD3384" s="5">
        <f>IFERROR(AA3384/D3384,0)</f>
        <v>0</v>
      </c>
      <c r="AE3384" s="15">
        <f t="shared" si="330"/>
        <v>0.41917808219178082</v>
      </c>
      <c r="AF3384" s="5">
        <f>IFERROR(AD3384*AE3384*48,0)</f>
        <v>0</v>
      </c>
    </row>
    <row r="3385" spans="1:32" x14ac:dyDescent="0.15">
      <c r="A3385" s="8">
        <v>45753</v>
      </c>
      <c r="B3385" s="1" t="s">
        <v>55</v>
      </c>
      <c r="C3385" s="1" t="s">
        <v>59</v>
      </c>
      <c r="D3385" s="1">
        <v>95.65</v>
      </c>
      <c r="E3385" s="6">
        <v>3.6</v>
      </c>
      <c r="F3385" s="10">
        <v>0.6875</v>
      </c>
      <c r="G3385" s="1">
        <v>25.7</v>
      </c>
      <c r="H3385" s="1">
        <v>31</v>
      </c>
      <c r="I3385" s="1">
        <v>25.9</v>
      </c>
      <c r="J3385" s="1">
        <v>0.22</v>
      </c>
      <c r="K3385" s="1">
        <v>558</v>
      </c>
      <c r="L3385" s="1">
        <v>500</v>
      </c>
      <c r="M3385" s="6">
        <f t="shared" si="326"/>
        <v>26.000566744780599</v>
      </c>
      <c r="N3385" s="1">
        <v>0</v>
      </c>
      <c r="O3385" s="1">
        <v>0</v>
      </c>
      <c r="P3385" s="12">
        <f t="shared" si="327"/>
        <v>0</v>
      </c>
      <c r="Q3385" s="1">
        <v>0</v>
      </c>
      <c r="R3385" s="1">
        <v>0</v>
      </c>
      <c r="S3385" s="1">
        <v>0</v>
      </c>
      <c r="T3385" s="1">
        <v>0</v>
      </c>
      <c r="U3385" s="4" t="s">
        <v>34</v>
      </c>
      <c r="V3385">
        <v>0.48</v>
      </c>
      <c r="W3385">
        <v>0.4</v>
      </c>
      <c r="X3385">
        <v>0.76</v>
      </c>
      <c r="Y3385">
        <v>2.4300000000000002</v>
      </c>
      <c r="Z3385">
        <v>0.28000000000000003</v>
      </c>
      <c r="AA3385" s="5">
        <f t="shared" si="328"/>
        <v>0</v>
      </c>
      <c r="AB3385" s="15" cm="1">
        <f t="array" ref="AB3385">_xlfn.SWITCH(U3385,"夏",122,"冬",90,"春",153,"秋",153,0)</f>
        <v>153</v>
      </c>
      <c r="AC3385" s="16">
        <f t="shared" si="329"/>
        <v>0</v>
      </c>
      <c r="AD3385" s="5">
        <f>IFERROR(AA3385/D3385,0)</f>
        <v>0</v>
      </c>
      <c r="AE3385" s="15">
        <f t="shared" si="330"/>
        <v>0.41917808219178082</v>
      </c>
      <c r="AF3385" s="5">
        <f>IFERROR(AD3385*AE3385*48,0)</f>
        <v>0</v>
      </c>
    </row>
    <row r="3386" spans="1:32" x14ac:dyDescent="0.15">
      <c r="A3386" s="8">
        <v>45753</v>
      </c>
      <c r="B3386" s="1" t="s">
        <v>55</v>
      </c>
      <c r="C3386" s="1" t="s">
        <v>59</v>
      </c>
      <c r="D3386" s="1">
        <v>95.65</v>
      </c>
      <c r="E3386" s="6">
        <v>3.6</v>
      </c>
      <c r="F3386" s="10">
        <v>0.70833333333333304</v>
      </c>
      <c r="G3386" s="1">
        <v>26.2</v>
      </c>
      <c r="H3386" s="1">
        <v>29</v>
      </c>
      <c r="I3386" s="1">
        <v>26.4</v>
      </c>
      <c r="J3386" s="1">
        <v>0.23</v>
      </c>
      <c r="K3386" s="1">
        <v>585</v>
      </c>
      <c r="L3386" s="1">
        <v>520</v>
      </c>
      <c r="M3386" s="6">
        <f t="shared" si="326"/>
        <v>26.502767670890023</v>
      </c>
      <c r="N3386" s="1">
        <v>0</v>
      </c>
      <c r="O3386" s="1">
        <v>0</v>
      </c>
      <c r="P3386" s="12">
        <f t="shared" si="327"/>
        <v>0</v>
      </c>
      <c r="Q3386" s="1">
        <v>0</v>
      </c>
      <c r="R3386" s="1">
        <v>0</v>
      </c>
      <c r="S3386" s="1">
        <v>0</v>
      </c>
      <c r="T3386" s="1">
        <v>0</v>
      </c>
      <c r="U3386" s="4" t="s">
        <v>34</v>
      </c>
      <c r="V3386">
        <v>0.48</v>
      </c>
      <c r="W3386">
        <v>0.4</v>
      </c>
      <c r="X3386">
        <v>0.76</v>
      </c>
      <c r="Y3386">
        <v>2.4300000000000002</v>
      </c>
      <c r="Z3386">
        <v>0.28000000000000003</v>
      </c>
      <c r="AA3386" s="5">
        <f t="shared" si="328"/>
        <v>0</v>
      </c>
      <c r="AB3386" s="15" cm="1">
        <f t="array" ref="AB3386">_xlfn.SWITCH(U3386,"夏",122,"冬",90,"春",153,"秋",153,0)</f>
        <v>153</v>
      </c>
      <c r="AC3386" s="16">
        <f t="shared" si="329"/>
        <v>0</v>
      </c>
      <c r="AD3386" s="5">
        <f>IFERROR(AA3386/D3386,0)</f>
        <v>0</v>
      </c>
      <c r="AE3386" s="15">
        <f t="shared" si="330"/>
        <v>0.41917808219178082</v>
      </c>
      <c r="AF3386" s="5">
        <f>IFERROR(AD3386*AE3386*48,0)</f>
        <v>0</v>
      </c>
    </row>
    <row r="3387" spans="1:32" x14ac:dyDescent="0.15">
      <c r="A3387" s="8">
        <v>45753</v>
      </c>
      <c r="B3387" s="1" t="s">
        <v>55</v>
      </c>
      <c r="C3387" s="1" t="s">
        <v>59</v>
      </c>
      <c r="D3387" s="1">
        <v>95.65</v>
      </c>
      <c r="E3387" s="6">
        <v>3.6</v>
      </c>
      <c r="F3387" s="10">
        <v>0.72916666666666696</v>
      </c>
      <c r="G3387" s="1">
        <v>26.7</v>
      </c>
      <c r="H3387" s="1">
        <v>27</v>
      </c>
      <c r="I3387" s="1">
        <v>26.9</v>
      </c>
      <c r="J3387" s="1">
        <v>0.24</v>
      </c>
      <c r="K3387" s="1">
        <v>512</v>
      </c>
      <c r="L3387" s="1">
        <v>540</v>
      </c>
      <c r="M3387" s="6">
        <f t="shared" si="326"/>
        <v>27.004898525137094</v>
      </c>
      <c r="N3387" s="1">
        <v>0</v>
      </c>
      <c r="O3387" s="1">
        <v>0</v>
      </c>
      <c r="P3387" s="12">
        <f t="shared" si="327"/>
        <v>0</v>
      </c>
      <c r="Q3387" s="1">
        <v>0</v>
      </c>
      <c r="R3387" s="1">
        <v>0</v>
      </c>
      <c r="S3387" s="1">
        <v>0</v>
      </c>
      <c r="T3387" s="1">
        <v>0</v>
      </c>
      <c r="U3387" s="4" t="s">
        <v>34</v>
      </c>
      <c r="V3387">
        <v>0.48</v>
      </c>
      <c r="W3387">
        <v>0.4</v>
      </c>
      <c r="X3387">
        <v>0.76</v>
      </c>
      <c r="Y3387">
        <v>2.4300000000000002</v>
      </c>
      <c r="Z3387">
        <v>0.28000000000000003</v>
      </c>
      <c r="AA3387" s="5">
        <f t="shared" si="328"/>
        <v>0</v>
      </c>
      <c r="AB3387" s="15" cm="1">
        <f t="array" ref="AB3387">_xlfn.SWITCH(U3387,"夏",122,"冬",90,"春",153,"秋",153,0)</f>
        <v>153</v>
      </c>
      <c r="AC3387" s="16">
        <f t="shared" si="329"/>
        <v>0</v>
      </c>
      <c r="AD3387" s="5">
        <f>IFERROR(AA3387/D3387,0)</f>
        <v>0</v>
      </c>
      <c r="AE3387" s="15">
        <f t="shared" si="330"/>
        <v>0.41917808219178082</v>
      </c>
      <c r="AF3387" s="5">
        <f>IFERROR(AD3387*AE3387*48,0)</f>
        <v>0</v>
      </c>
    </row>
    <row r="3388" spans="1:32" x14ac:dyDescent="0.15">
      <c r="A3388" s="8">
        <v>45753</v>
      </c>
      <c r="B3388" s="1" t="s">
        <v>55</v>
      </c>
      <c r="C3388" s="1" t="s">
        <v>59</v>
      </c>
      <c r="D3388" s="1">
        <v>95.65</v>
      </c>
      <c r="E3388" s="6">
        <v>3.6</v>
      </c>
      <c r="F3388" s="10">
        <v>0.75</v>
      </c>
      <c r="G3388" s="1">
        <v>27.2</v>
      </c>
      <c r="H3388" s="1">
        <v>25</v>
      </c>
      <c r="I3388" s="1">
        <v>27.4</v>
      </c>
      <c r="J3388" s="1">
        <v>0.25</v>
      </c>
      <c r="K3388" s="1">
        <v>438</v>
      </c>
      <c r="L3388" s="1">
        <v>560</v>
      </c>
      <c r="M3388" s="6">
        <f t="shared" si="326"/>
        <v>27.506962918256932</v>
      </c>
      <c r="N3388" s="1">
        <v>0</v>
      </c>
      <c r="O3388" s="1">
        <v>0</v>
      </c>
      <c r="P3388" s="12">
        <f t="shared" si="327"/>
        <v>0</v>
      </c>
      <c r="Q3388" s="1">
        <v>0</v>
      </c>
      <c r="R3388" s="1">
        <v>0</v>
      </c>
      <c r="S3388" s="1">
        <v>0</v>
      </c>
      <c r="T3388" s="1">
        <v>0</v>
      </c>
      <c r="U3388" s="4" t="s">
        <v>34</v>
      </c>
      <c r="V3388">
        <v>0.48</v>
      </c>
      <c r="W3388">
        <v>0.4</v>
      </c>
      <c r="X3388">
        <v>0.76</v>
      </c>
      <c r="Y3388">
        <v>2.4300000000000002</v>
      </c>
      <c r="Z3388">
        <v>0.28000000000000003</v>
      </c>
      <c r="AA3388" s="5">
        <f t="shared" si="328"/>
        <v>0</v>
      </c>
      <c r="AB3388" s="15" cm="1">
        <f t="array" ref="AB3388">_xlfn.SWITCH(U3388,"夏",122,"冬",90,"春",153,"秋",153,0)</f>
        <v>153</v>
      </c>
      <c r="AC3388" s="16">
        <f t="shared" si="329"/>
        <v>0</v>
      </c>
      <c r="AD3388" s="5">
        <f>IFERROR(AA3388/D3388,0)</f>
        <v>0</v>
      </c>
      <c r="AE3388" s="15">
        <f t="shared" si="330"/>
        <v>0.41917808219178082</v>
      </c>
      <c r="AF3388" s="5">
        <f>IFERROR(AD3388*AE3388*48,0)</f>
        <v>0</v>
      </c>
    </row>
    <row r="3389" spans="1:32" x14ac:dyDescent="0.15">
      <c r="A3389" s="8">
        <v>45753</v>
      </c>
      <c r="B3389" s="1" t="s">
        <v>55</v>
      </c>
      <c r="C3389" s="1" t="s">
        <v>59</v>
      </c>
      <c r="D3389" s="1">
        <v>95.65</v>
      </c>
      <c r="E3389" s="6">
        <v>3.6</v>
      </c>
      <c r="F3389" s="10">
        <v>0.77083333333333304</v>
      </c>
      <c r="G3389" s="1">
        <v>27.7</v>
      </c>
      <c r="H3389" s="1">
        <v>23</v>
      </c>
      <c r="I3389" s="1">
        <v>27.9</v>
      </c>
      <c r="J3389" s="1">
        <v>0.26</v>
      </c>
      <c r="K3389" s="1">
        <v>418</v>
      </c>
      <c r="L3389" s="1">
        <v>580</v>
      </c>
      <c r="M3389" s="6">
        <f t="shared" si="326"/>
        <v>28.008964142107402</v>
      </c>
      <c r="N3389" s="1">
        <v>0</v>
      </c>
      <c r="O3389" s="1">
        <v>0</v>
      </c>
      <c r="P3389" s="12">
        <f t="shared" si="327"/>
        <v>0</v>
      </c>
      <c r="Q3389" s="1">
        <v>0</v>
      </c>
      <c r="R3389" s="1">
        <v>0</v>
      </c>
      <c r="S3389" s="1">
        <v>0</v>
      </c>
      <c r="T3389" s="1">
        <v>0</v>
      </c>
      <c r="U3389" s="4" t="s">
        <v>34</v>
      </c>
      <c r="V3389">
        <v>0.48</v>
      </c>
      <c r="W3389">
        <v>0.4</v>
      </c>
      <c r="X3389">
        <v>0.76</v>
      </c>
      <c r="Y3389">
        <v>2.4300000000000002</v>
      </c>
      <c r="Z3389">
        <v>0.28000000000000003</v>
      </c>
      <c r="AA3389" s="5">
        <f t="shared" si="328"/>
        <v>0</v>
      </c>
      <c r="AB3389" s="15" cm="1">
        <f t="array" ref="AB3389">_xlfn.SWITCH(U3389,"夏",122,"冬",90,"春",153,"秋",153,0)</f>
        <v>153</v>
      </c>
      <c r="AC3389" s="16">
        <f t="shared" si="329"/>
        <v>0</v>
      </c>
      <c r="AD3389" s="5">
        <f>IFERROR(AA3389/D3389,0)</f>
        <v>0</v>
      </c>
      <c r="AE3389" s="15">
        <f t="shared" si="330"/>
        <v>0.41917808219178082</v>
      </c>
      <c r="AF3389" s="5">
        <f>IFERROR(AD3389*AE3389*48,0)</f>
        <v>0</v>
      </c>
    </row>
    <row r="3390" spans="1:32" x14ac:dyDescent="0.15">
      <c r="A3390" s="8">
        <v>45753</v>
      </c>
      <c r="B3390" s="1" t="s">
        <v>55</v>
      </c>
      <c r="C3390" s="1" t="s">
        <v>59</v>
      </c>
      <c r="D3390" s="1">
        <v>95.65</v>
      </c>
      <c r="E3390" s="6">
        <v>3.6</v>
      </c>
      <c r="F3390" s="10">
        <v>0.79166666666666696</v>
      </c>
      <c r="G3390" s="1">
        <v>28.2</v>
      </c>
      <c r="H3390" s="1">
        <v>21</v>
      </c>
      <c r="I3390" s="1">
        <v>28.4</v>
      </c>
      <c r="J3390" s="1">
        <v>0.27</v>
      </c>
      <c r="K3390" s="1">
        <v>409</v>
      </c>
      <c r="L3390" s="1">
        <v>600</v>
      </c>
      <c r="M3390" s="6">
        <f t="shared" si="326"/>
        <v>28.510905209803525</v>
      </c>
      <c r="N3390" s="1">
        <v>0</v>
      </c>
      <c r="O3390" s="1">
        <v>0</v>
      </c>
      <c r="P3390" s="12">
        <f t="shared" si="327"/>
        <v>0</v>
      </c>
      <c r="Q3390" s="1">
        <v>0</v>
      </c>
      <c r="R3390" s="1">
        <v>0</v>
      </c>
      <c r="S3390" s="1">
        <v>0</v>
      </c>
      <c r="T3390" s="1">
        <v>0</v>
      </c>
      <c r="U3390" s="4" t="s">
        <v>34</v>
      </c>
      <c r="V3390">
        <v>0.48</v>
      </c>
      <c r="W3390">
        <v>0.4</v>
      </c>
      <c r="X3390">
        <v>0.76</v>
      </c>
      <c r="Y3390">
        <v>2.4300000000000002</v>
      </c>
      <c r="Z3390">
        <v>0.28000000000000003</v>
      </c>
      <c r="AA3390" s="5">
        <f t="shared" si="328"/>
        <v>0</v>
      </c>
      <c r="AB3390" s="15" cm="1">
        <f t="array" ref="AB3390">_xlfn.SWITCH(U3390,"夏",122,"冬",90,"春",153,"秋",153,0)</f>
        <v>153</v>
      </c>
      <c r="AC3390" s="16">
        <f t="shared" si="329"/>
        <v>0</v>
      </c>
      <c r="AD3390" s="5">
        <f>IFERROR(AA3390/D3390,0)</f>
        <v>0</v>
      </c>
      <c r="AE3390" s="15">
        <f t="shared" si="330"/>
        <v>0.41917808219178082</v>
      </c>
      <c r="AF3390" s="5">
        <f>IFERROR(AD3390*AE3390*48,0)</f>
        <v>0</v>
      </c>
    </row>
    <row r="3391" spans="1:32" x14ac:dyDescent="0.15">
      <c r="A3391" s="8">
        <v>45753</v>
      </c>
      <c r="B3391" s="1" t="s">
        <v>55</v>
      </c>
      <c r="C3391" s="1" t="s">
        <v>59</v>
      </c>
      <c r="D3391" s="1">
        <v>95.65</v>
      </c>
      <c r="E3391" s="6">
        <v>3.6</v>
      </c>
      <c r="F3391" s="10">
        <v>0.8125</v>
      </c>
      <c r="G3391" s="1">
        <v>28.2</v>
      </c>
      <c r="H3391" s="1">
        <v>21</v>
      </c>
      <c r="I3391" s="1">
        <v>28.4</v>
      </c>
      <c r="J3391" s="1">
        <v>0.27</v>
      </c>
      <c r="K3391" s="1">
        <v>412</v>
      </c>
      <c r="L3391" s="1">
        <v>620</v>
      </c>
      <c r="M3391" s="6">
        <f t="shared" si="326"/>
        <v>28.510905209803525</v>
      </c>
      <c r="N3391" s="1">
        <v>0</v>
      </c>
      <c r="O3391" s="1">
        <v>0</v>
      </c>
      <c r="P3391" s="12">
        <f t="shared" si="327"/>
        <v>0</v>
      </c>
      <c r="Q3391" s="1">
        <v>0</v>
      </c>
      <c r="R3391" s="1">
        <v>0</v>
      </c>
      <c r="S3391" s="1">
        <v>0</v>
      </c>
      <c r="T3391" s="1">
        <v>0</v>
      </c>
      <c r="U3391" s="4" t="s">
        <v>34</v>
      </c>
      <c r="V3391">
        <v>0.48</v>
      </c>
      <c r="W3391">
        <v>0.4</v>
      </c>
      <c r="X3391">
        <v>0.76</v>
      </c>
      <c r="Y3391">
        <v>2.4300000000000002</v>
      </c>
      <c r="Z3391">
        <v>0.28000000000000003</v>
      </c>
      <c r="AA3391" s="5">
        <f t="shared" si="328"/>
        <v>0</v>
      </c>
      <c r="AB3391" s="15" cm="1">
        <f t="array" ref="AB3391">_xlfn.SWITCH(U3391,"夏",122,"冬",90,"春",153,"秋",153,0)</f>
        <v>153</v>
      </c>
      <c r="AC3391" s="16">
        <f t="shared" si="329"/>
        <v>0</v>
      </c>
      <c r="AD3391" s="5">
        <f>IFERROR(AA3391/D3391,0)</f>
        <v>0</v>
      </c>
      <c r="AE3391" s="15">
        <f t="shared" si="330"/>
        <v>0.41917808219178082</v>
      </c>
      <c r="AF3391" s="5">
        <f>IFERROR(AD3391*AE3391*48,0)</f>
        <v>0</v>
      </c>
    </row>
    <row r="3392" spans="1:32" x14ac:dyDescent="0.15">
      <c r="A3392" s="8">
        <v>45753</v>
      </c>
      <c r="B3392" s="1" t="s">
        <v>55</v>
      </c>
      <c r="C3392" s="1" t="s">
        <v>59</v>
      </c>
      <c r="D3392" s="1">
        <v>95.65</v>
      </c>
      <c r="E3392" s="6">
        <v>3.6</v>
      </c>
      <c r="F3392" s="10">
        <v>0.83333333333333304</v>
      </c>
      <c r="G3392" s="1">
        <v>27.7</v>
      </c>
      <c r="H3392" s="1">
        <v>23</v>
      </c>
      <c r="I3392" s="1">
        <v>27.9</v>
      </c>
      <c r="J3392" s="1">
        <v>0.26</v>
      </c>
      <c r="K3392" s="1">
        <v>438</v>
      </c>
      <c r="L3392" s="1">
        <v>640</v>
      </c>
      <c r="M3392" s="6">
        <f t="shared" si="326"/>
        <v>28.008964142107402</v>
      </c>
      <c r="N3392" s="1">
        <v>0</v>
      </c>
      <c r="O3392" s="1">
        <v>0</v>
      </c>
      <c r="P3392" s="12">
        <f t="shared" si="327"/>
        <v>0</v>
      </c>
      <c r="Q3392" s="1">
        <v>0</v>
      </c>
      <c r="R3392" s="1">
        <v>0</v>
      </c>
      <c r="S3392" s="1">
        <v>0</v>
      </c>
      <c r="T3392" s="1">
        <v>0</v>
      </c>
      <c r="U3392" s="4" t="s">
        <v>34</v>
      </c>
      <c r="V3392">
        <v>0.48</v>
      </c>
      <c r="W3392">
        <v>0.4</v>
      </c>
      <c r="X3392">
        <v>0.76</v>
      </c>
      <c r="Y3392">
        <v>2.4300000000000002</v>
      </c>
      <c r="Z3392">
        <v>0.28000000000000003</v>
      </c>
      <c r="AA3392" s="5">
        <f t="shared" si="328"/>
        <v>0</v>
      </c>
      <c r="AB3392" s="15" cm="1">
        <f t="array" ref="AB3392">_xlfn.SWITCH(U3392,"夏",122,"冬",90,"春",153,"秋",153,0)</f>
        <v>153</v>
      </c>
      <c r="AC3392" s="16">
        <f t="shared" si="329"/>
        <v>0</v>
      </c>
      <c r="AD3392" s="5">
        <f>IFERROR(AA3392/D3392,0)</f>
        <v>0</v>
      </c>
      <c r="AE3392" s="15">
        <f t="shared" si="330"/>
        <v>0.41917808219178082</v>
      </c>
      <c r="AF3392" s="5">
        <f>IFERROR(AD3392*AE3392*48,0)</f>
        <v>0</v>
      </c>
    </row>
    <row r="3393" spans="1:32" x14ac:dyDescent="0.15">
      <c r="A3393" s="8">
        <v>45753</v>
      </c>
      <c r="B3393" s="1" t="s">
        <v>55</v>
      </c>
      <c r="C3393" s="1" t="s">
        <v>59</v>
      </c>
      <c r="D3393" s="1">
        <v>95.65</v>
      </c>
      <c r="E3393" s="6">
        <v>3.6</v>
      </c>
      <c r="F3393" s="10">
        <v>0.85416666666666696</v>
      </c>
      <c r="G3393" s="1">
        <v>27.2</v>
      </c>
      <c r="H3393" s="1">
        <v>25</v>
      </c>
      <c r="I3393" s="1">
        <v>27.4</v>
      </c>
      <c r="J3393" s="1">
        <v>0.25</v>
      </c>
      <c r="K3393" s="1">
        <v>465</v>
      </c>
      <c r="L3393" s="1">
        <v>660</v>
      </c>
      <c r="M3393" s="6">
        <f t="shared" si="326"/>
        <v>27.506962918256932</v>
      </c>
      <c r="N3393" s="1">
        <v>0</v>
      </c>
      <c r="O3393" s="1">
        <v>0</v>
      </c>
      <c r="P3393" s="12">
        <f t="shared" si="327"/>
        <v>0</v>
      </c>
      <c r="Q3393" s="1">
        <v>0</v>
      </c>
      <c r="R3393" s="1">
        <v>0</v>
      </c>
      <c r="S3393" s="1">
        <v>0</v>
      </c>
      <c r="T3393" s="1">
        <v>0</v>
      </c>
      <c r="U3393" s="4" t="s">
        <v>34</v>
      </c>
      <c r="V3393">
        <v>0.48</v>
      </c>
      <c r="W3393">
        <v>0.4</v>
      </c>
      <c r="X3393">
        <v>0.76</v>
      </c>
      <c r="Y3393">
        <v>2.4300000000000002</v>
      </c>
      <c r="Z3393">
        <v>0.28000000000000003</v>
      </c>
      <c r="AA3393" s="5">
        <f t="shared" si="328"/>
        <v>0</v>
      </c>
      <c r="AB3393" s="15" cm="1">
        <f t="array" ref="AB3393">_xlfn.SWITCH(U3393,"夏",122,"冬",90,"春",153,"秋",153,0)</f>
        <v>153</v>
      </c>
      <c r="AC3393" s="16">
        <f t="shared" si="329"/>
        <v>0</v>
      </c>
      <c r="AD3393" s="5">
        <f>IFERROR(AA3393/D3393,0)</f>
        <v>0</v>
      </c>
      <c r="AE3393" s="15">
        <f t="shared" si="330"/>
        <v>0.41917808219178082</v>
      </c>
      <c r="AF3393" s="5">
        <f>IFERROR(AD3393*AE3393*48,0)</f>
        <v>0</v>
      </c>
    </row>
    <row r="3394" spans="1:32" x14ac:dyDescent="0.15">
      <c r="A3394" s="8">
        <v>45753</v>
      </c>
      <c r="B3394" s="1" t="s">
        <v>55</v>
      </c>
      <c r="C3394" s="1" t="s">
        <v>59</v>
      </c>
      <c r="D3394" s="1">
        <v>95.65</v>
      </c>
      <c r="E3394" s="6">
        <v>3.6</v>
      </c>
      <c r="F3394" s="10">
        <v>0.875</v>
      </c>
      <c r="G3394" s="1">
        <v>26.7</v>
      </c>
      <c r="H3394" s="1">
        <v>27</v>
      </c>
      <c r="I3394" s="1">
        <v>26.9</v>
      </c>
      <c r="J3394" s="1">
        <v>0.24</v>
      </c>
      <c r="K3394" s="1">
        <v>492</v>
      </c>
      <c r="L3394" s="1">
        <v>680</v>
      </c>
      <c r="M3394" s="6">
        <f t="shared" si="326"/>
        <v>27.004898525137094</v>
      </c>
      <c r="N3394" s="1">
        <v>0</v>
      </c>
      <c r="O3394" s="1">
        <v>0</v>
      </c>
      <c r="P3394" s="12">
        <f t="shared" si="327"/>
        <v>0</v>
      </c>
      <c r="Q3394" s="1">
        <v>0</v>
      </c>
      <c r="R3394" s="1">
        <v>0</v>
      </c>
      <c r="S3394" s="1">
        <v>0</v>
      </c>
      <c r="T3394" s="1">
        <v>0</v>
      </c>
      <c r="U3394" s="4" t="s">
        <v>34</v>
      </c>
      <c r="V3394">
        <v>0.48</v>
      </c>
      <c r="W3394">
        <v>0.4</v>
      </c>
      <c r="X3394">
        <v>0.76</v>
      </c>
      <c r="Y3394">
        <v>2.4300000000000002</v>
      </c>
      <c r="Z3394">
        <v>0.28000000000000003</v>
      </c>
      <c r="AA3394" s="5">
        <f t="shared" si="328"/>
        <v>0</v>
      </c>
      <c r="AB3394" s="15" cm="1">
        <f t="array" ref="AB3394">_xlfn.SWITCH(U3394,"夏",122,"冬",90,"春",153,"秋",153,0)</f>
        <v>153</v>
      </c>
      <c r="AC3394" s="16">
        <f t="shared" si="329"/>
        <v>0</v>
      </c>
      <c r="AD3394" s="5">
        <f>IFERROR(AA3394/D3394,0)</f>
        <v>0</v>
      </c>
      <c r="AE3394" s="15">
        <f t="shared" si="330"/>
        <v>0.41917808219178082</v>
      </c>
      <c r="AF3394" s="5">
        <f>IFERROR(AD3394*AE3394*48,0)</f>
        <v>0</v>
      </c>
    </row>
    <row r="3395" spans="1:32" x14ac:dyDescent="0.15">
      <c r="A3395" s="8">
        <v>45753</v>
      </c>
      <c r="B3395" s="1" t="s">
        <v>55</v>
      </c>
      <c r="C3395" s="1" t="s">
        <v>59</v>
      </c>
      <c r="D3395" s="1">
        <v>95.65</v>
      </c>
      <c r="E3395" s="6">
        <v>3.6</v>
      </c>
      <c r="F3395" s="10">
        <v>0.89583333333333304</v>
      </c>
      <c r="G3395" s="1">
        <v>26.2</v>
      </c>
      <c r="H3395" s="1">
        <v>29</v>
      </c>
      <c r="I3395" s="1">
        <v>26.4</v>
      </c>
      <c r="J3395" s="1">
        <v>0.23</v>
      </c>
      <c r="K3395" s="1">
        <v>518</v>
      </c>
      <c r="L3395" s="1">
        <v>700</v>
      </c>
      <c r="M3395" s="6">
        <f t="shared" si="326"/>
        <v>26.502767670890023</v>
      </c>
      <c r="N3395" s="1">
        <v>0</v>
      </c>
      <c r="O3395" s="1">
        <v>0</v>
      </c>
      <c r="P3395" s="12">
        <f t="shared" si="327"/>
        <v>0</v>
      </c>
      <c r="Q3395" s="1">
        <v>0</v>
      </c>
      <c r="R3395" s="1">
        <v>0</v>
      </c>
      <c r="S3395" s="1">
        <v>0</v>
      </c>
      <c r="T3395" s="1">
        <v>0</v>
      </c>
      <c r="U3395" s="4" t="s">
        <v>34</v>
      </c>
      <c r="V3395">
        <v>0.48</v>
      </c>
      <c r="W3395">
        <v>0.4</v>
      </c>
      <c r="X3395">
        <v>0.76</v>
      </c>
      <c r="Y3395">
        <v>2.4300000000000002</v>
      </c>
      <c r="Z3395">
        <v>0.28000000000000003</v>
      </c>
      <c r="AA3395" s="5">
        <f t="shared" si="328"/>
        <v>0</v>
      </c>
      <c r="AB3395" s="15" cm="1">
        <f t="array" ref="AB3395">_xlfn.SWITCH(U3395,"夏",122,"冬",90,"春",153,"秋",153,0)</f>
        <v>153</v>
      </c>
      <c r="AC3395" s="16">
        <f t="shared" si="329"/>
        <v>0</v>
      </c>
      <c r="AD3395" s="5">
        <f>IFERROR(AA3395/D3395,0)</f>
        <v>0</v>
      </c>
      <c r="AE3395" s="15">
        <f t="shared" si="330"/>
        <v>0.41917808219178082</v>
      </c>
      <c r="AF3395" s="5">
        <f>IFERROR(AD3395*AE3395*48,0)</f>
        <v>0</v>
      </c>
    </row>
    <row r="3396" spans="1:32" x14ac:dyDescent="0.15">
      <c r="A3396" s="8">
        <v>45753</v>
      </c>
      <c r="B3396" s="1" t="s">
        <v>55</v>
      </c>
      <c r="C3396" s="1" t="s">
        <v>59</v>
      </c>
      <c r="D3396" s="1">
        <v>95.65</v>
      </c>
      <c r="E3396" s="6">
        <v>3.6</v>
      </c>
      <c r="F3396" s="10">
        <v>0.91666666666666696</v>
      </c>
      <c r="G3396" s="1">
        <v>25.7</v>
      </c>
      <c r="H3396" s="1">
        <v>31</v>
      </c>
      <c r="I3396" s="1">
        <v>25.9</v>
      </c>
      <c r="J3396" s="1">
        <v>0.22</v>
      </c>
      <c r="K3396" s="1">
        <v>415</v>
      </c>
      <c r="L3396" s="1">
        <v>720</v>
      </c>
      <c r="M3396" s="6">
        <f t="shared" si="326"/>
        <v>26.000566744780599</v>
      </c>
      <c r="N3396" s="1">
        <v>0</v>
      </c>
      <c r="O3396" s="1">
        <v>0</v>
      </c>
      <c r="P3396" s="12">
        <f t="shared" si="327"/>
        <v>0</v>
      </c>
      <c r="Q3396" s="1">
        <v>0</v>
      </c>
      <c r="R3396" s="1">
        <v>0</v>
      </c>
      <c r="S3396" s="1">
        <v>0</v>
      </c>
      <c r="T3396" s="1">
        <v>0</v>
      </c>
      <c r="U3396" s="4" t="s">
        <v>34</v>
      </c>
      <c r="V3396">
        <v>0.48</v>
      </c>
      <c r="W3396">
        <v>0.4</v>
      </c>
      <c r="X3396">
        <v>0.76</v>
      </c>
      <c r="Y3396">
        <v>2.4300000000000002</v>
      </c>
      <c r="Z3396">
        <v>0.28000000000000003</v>
      </c>
      <c r="AA3396" s="5">
        <f t="shared" si="328"/>
        <v>0</v>
      </c>
      <c r="AB3396" s="15" cm="1">
        <f t="array" ref="AB3396">_xlfn.SWITCH(U3396,"夏",122,"冬",90,"春",153,"秋",153,0)</f>
        <v>153</v>
      </c>
      <c r="AC3396" s="16">
        <f t="shared" si="329"/>
        <v>0</v>
      </c>
      <c r="AD3396" s="5">
        <f>IFERROR(AA3396/D3396,0)</f>
        <v>0</v>
      </c>
      <c r="AE3396" s="15">
        <f t="shared" si="330"/>
        <v>0.41917808219178082</v>
      </c>
      <c r="AF3396" s="5">
        <f>IFERROR(AD3396*AE3396*48,0)</f>
        <v>0</v>
      </c>
    </row>
    <row r="3397" spans="1:32" x14ac:dyDescent="0.15">
      <c r="A3397" s="8">
        <v>45753</v>
      </c>
      <c r="B3397" s="1" t="s">
        <v>56</v>
      </c>
      <c r="C3397" s="1" t="s">
        <v>59</v>
      </c>
      <c r="D3397" s="1">
        <v>95.65</v>
      </c>
      <c r="E3397" s="6">
        <v>3.6</v>
      </c>
      <c r="F3397" s="10">
        <v>0.33333333333333298</v>
      </c>
      <c r="G3397" s="1">
        <v>15.3</v>
      </c>
      <c r="H3397" s="1">
        <v>68</v>
      </c>
      <c r="I3397" s="1">
        <v>15.5</v>
      </c>
      <c r="J3397" s="1">
        <v>0.05</v>
      </c>
      <c r="K3397" s="1">
        <v>408</v>
      </c>
      <c r="L3397" s="1">
        <v>110</v>
      </c>
      <c r="M3397" s="6">
        <f t="shared" si="326"/>
        <v>15.54598485350499</v>
      </c>
      <c r="N3397" s="1">
        <v>0</v>
      </c>
      <c r="O3397" s="1">
        <v>0</v>
      </c>
      <c r="P3397" s="12">
        <f t="shared" si="327"/>
        <v>0</v>
      </c>
      <c r="Q3397" s="1">
        <v>0</v>
      </c>
      <c r="R3397" s="1">
        <v>0</v>
      </c>
      <c r="S3397" s="1">
        <v>0</v>
      </c>
      <c r="T3397" s="1">
        <v>0</v>
      </c>
      <c r="U3397" s="4" t="s">
        <v>34</v>
      </c>
      <c r="V3397">
        <v>0.48</v>
      </c>
      <c r="W3397">
        <v>0.4</v>
      </c>
      <c r="X3397">
        <v>0.76</v>
      </c>
      <c r="Y3397">
        <v>2.4300000000000002</v>
      </c>
      <c r="Z3397">
        <v>0.28000000000000003</v>
      </c>
      <c r="AA3397" s="5">
        <f t="shared" si="328"/>
        <v>0</v>
      </c>
      <c r="AB3397" s="15" cm="1">
        <f t="array" ref="AB3397">_xlfn.SWITCH(U3397,"夏",122,"冬",90,"春",153,"秋",153,0)</f>
        <v>153</v>
      </c>
      <c r="AC3397" s="16">
        <f t="shared" si="329"/>
        <v>0</v>
      </c>
      <c r="AD3397" s="5">
        <f>IFERROR(AA3397/D3397,0)</f>
        <v>0</v>
      </c>
      <c r="AE3397" s="15">
        <f t="shared" si="330"/>
        <v>0.41917808219178082</v>
      </c>
      <c r="AF3397" s="5">
        <f>IFERROR(AD3397*AE3397*48,0)</f>
        <v>0</v>
      </c>
    </row>
    <row r="3398" spans="1:32" x14ac:dyDescent="0.15">
      <c r="A3398" s="8">
        <v>45753</v>
      </c>
      <c r="B3398" s="1" t="s">
        <v>56</v>
      </c>
      <c r="C3398" s="1" t="s">
        <v>59</v>
      </c>
      <c r="D3398" s="1">
        <v>95.65</v>
      </c>
      <c r="E3398" s="6">
        <v>3.6</v>
      </c>
      <c r="F3398" s="10">
        <v>0.35416666666666702</v>
      </c>
      <c r="G3398" s="1">
        <v>15.8</v>
      </c>
      <c r="H3398" s="1">
        <v>66</v>
      </c>
      <c r="I3398" s="1">
        <v>16</v>
      </c>
      <c r="J3398" s="1">
        <v>0.06</v>
      </c>
      <c r="K3398" s="1">
        <v>409</v>
      </c>
      <c r="L3398" s="1">
        <v>170</v>
      </c>
      <c r="M3398" s="6">
        <f t="shared" si="326"/>
        <v>16.051033746890539</v>
      </c>
      <c r="N3398" s="1">
        <v>0</v>
      </c>
      <c r="O3398" s="1">
        <v>0</v>
      </c>
      <c r="P3398" s="12">
        <f t="shared" si="327"/>
        <v>0</v>
      </c>
      <c r="Q3398" s="1">
        <v>0</v>
      </c>
      <c r="R3398" s="1">
        <v>0</v>
      </c>
      <c r="S3398" s="1">
        <v>0</v>
      </c>
      <c r="T3398" s="1">
        <v>0</v>
      </c>
      <c r="U3398" s="4" t="s">
        <v>34</v>
      </c>
      <c r="V3398">
        <v>0.48</v>
      </c>
      <c r="W3398">
        <v>0.4</v>
      </c>
      <c r="X3398">
        <v>0.76</v>
      </c>
      <c r="Y3398">
        <v>2.4300000000000002</v>
      </c>
      <c r="Z3398">
        <v>0.28000000000000003</v>
      </c>
      <c r="AA3398" s="5">
        <f t="shared" si="328"/>
        <v>0</v>
      </c>
      <c r="AB3398" s="15" cm="1">
        <f t="array" ref="AB3398">_xlfn.SWITCH(U3398,"夏",122,"冬",90,"春",153,"秋",153,0)</f>
        <v>153</v>
      </c>
      <c r="AC3398" s="16">
        <f t="shared" si="329"/>
        <v>0</v>
      </c>
      <c r="AD3398" s="5">
        <f>IFERROR(AA3398/D3398,0)</f>
        <v>0</v>
      </c>
      <c r="AE3398" s="15">
        <f t="shared" si="330"/>
        <v>0.41917808219178082</v>
      </c>
      <c r="AF3398" s="5">
        <f>IFERROR(AD3398*AE3398*48,0)</f>
        <v>0</v>
      </c>
    </row>
    <row r="3399" spans="1:32" x14ac:dyDescent="0.15">
      <c r="A3399" s="8">
        <v>45753</v>
      </c>
      <c r="B3399" s="1" t="s">
        <v>56</v>
      </c>
      <c r="C3399" s="1" t="s">
        <v>59</v>
      </c>
      <c r="D3399" s="1">
        <v>95.65</v>
      </c>
      <c r="E3399" s="6">
        <v>3.6</v>
      </c>
      <c r="F3399" s="10">
        <v>0.375</v>
      </c>
      <c r="G3399" s="1">
        <v>16.3</v>
      </c>
      <c r="H3399" s="1">
        <v>64</v>
      </c>
      <c r="I3399" s="1">
        <v>16.5</v>
      </c>
      <c r="J3399" s="1">
        <v>7.0000000000000007E-2</v>
      </c>
      <c r="K3399" s="1">
        <v>425</v>
      </c>
      <c r="L3399" s="1">
        <v>190</v>
      </c>
      <c r="M3399" s="6">
        <f t="shared" si="326"/>
        <v>16.555688337248682</v>
      </c>
      <c r="N3399" s="1">
        <v>0</v>
      </c>
      <c r="O3399" s="1">
        <v>0</v>
      </c>
      <c r="P3399" s="12">
        <f t="shared" si="327"/>
        <v>0</v>
      </c>
      <c r="Q3399" s="1">
        <v>0</v>
      </c>
      <c r="R3399" s="1">
        <v>0</v>
      </c>
      <c r="S3399" s="1">
        <v>0</v>
      </c>
      <c r="T3399" s="1">
        <v>0</v>
      </c>
      <c r="U3399" s="4" t="s">
        <v>34</v>
      </c>
      <c r="V3399">
        <v>0.48</v>
      </c>
      <c r="W3399">
        <v>0.4</v>
      </c>
      <c r="X3399">
        <v>0.76</v>
      </c>
      <c r="Y3399">
        <v>2.4300000000000002</v>
      </c>
      <c r="Z3399">
        <v>0.28000000000000003</v>
      </c>
      <c r="AA3399" s="5">
        <f t="shared" si="328"/>
        <v>0</v>
      </c>
      <c r="AB3399" s="15" cm="1">
        <f t="array" ref="AB3399">_xlfn.SWITCH(U3399,"夏",122,"冬",90,"春",153,"秋",153,0)</f>
        <v>153</v>
      </c>
      <c r="AC3399" s="16">
        <f t="shared" si="329"/>
        <v>0</v>
      </c>
      <c r="AD3399" s="5">
        <f>IFERROR(AA3399/D3399,0)</f>
        <v>0</v>
      </c>
      <c r="AE3399" s="15">
        <f t="shared" si="330"/>
        <v>0.41917808219178082</v>
      </c>
      <c r="AF3399" s="5">
        <f>IFERROR(AD3399*AE3399*48,0)</f>
        <v>0</v>
      </c>
    </row>
    <row r="3400" spans="1:32" x14ac:dyDescent="0.15">
      <c r="A3400" s="8">
        <v>45753</v>
      </c>
      <c r="B3400" s="1" t="s">
        <v>56</v>
      </c>
      <c r="C3400" s="1" t="s">
        <v>59</v>
      </c>
      <c r="D3400" s="1">
        <v>95.65</v>
      </c>
      <c r="E3400" s="6">
        <v>3.6</v>
      </c>
      <c r="F3400" s="10">
        <v>0.39583333333333298</v>
      </c>
      <c r="G3400" s="1">
        <v>16.8</v>
      </c>
      <c r="H3400" s="1">
        <v>62</v>
      </c>
      <c r="I3400" s="1">
        <v>17</v>
      </c>
      <c r="J3400" s="1">
        <v>0.08</v>
      </c>
      <c r="K3400" s="1">
        <v>452</v>
      </c>
      <c r="L3400" s="1">
        <v>210</v>
      </c>
      <c r="M3400" s="6">
        <f t="shared" si="326"/>
        <v>17.060020938446655</v>
      </c>
      <c r="N3400" s="1">
        <v>0</v>
      </c>
      <c r="O3400" s="1">
        <v>0</v>
      </c>
      <c r="P3400" s="12">
        <f t="shared" si="327"/>
        <v>0</v>
      </c>
      <c r="Q3400" s="1">
        <v>0</v>
      </c>
      <c r="R3400" s="1">
        <v>0</v>
      </c>
      <c r="S3400" s="1">
        <v>0</v>
      </c>
      <c r="T3400" s="1">
        <v>0</v>
      </c>
      <c r="U3400" s="4" t="s">
        <v>34</v>
      </c>
      <c r="V3400">
        <v>0.48</v>
      </c>
      <c r="W3400">
        <v>0.4</v>
      </c>
      <c r="X3400">
        <v>0.76</v>
      </c>
      <c r="Y3400">
        <v>2.4300000000000002</v>
      </c>
      <c r="Z3400">
        <v>0.28000000000000003</v>
      </c>
      <c r="AA3400" s="5">
        <f t="shared" si="328"/>
        <v>0</v>
      </c>
      <c r="AB3400" s="15" cm="1">
        <f t="array" ref="AB3400">_xlfn.SWITCH(U3400,"夏",122,"冬",90,"春",153,"秋",153,0)</f>
        <v>153</v>
      </c>
      <c r="AC3400" s="16">
        <f t="shared" si="329"/>
        <v>0</v>
      </c>
      <c r="AD3400" s="5">
        <f>IFERROR(AA3400/D3400,0)</f>
        <v>0</v>
      </c>
      <c r="AE3400" s="15">
        <f t="shared" si="330"/>
        <v>0.41917808219178082</v>
      </c>
      <c r="AF3400" s="5">
        <f>IFERROR(AD3400*AE3400*48,0)</f>
        <v>0</v>
      </c>
    </row>
    <row r="3401" spans="1:32" x14ac:dyDescent="0.15">
      <c r="A3401" s="8">
        <v>45753</v>
      </c>
      <c r="B3401" s="1" t="s">
        <v>56</v>
      </c>
      <c r="C3401" s="1" t="s">
        <v>59</v>
      </c>
      <c r="D3401" s="1">
        <v>95.65</v>
      </c>
      <c r="E3401" s="6">
        <v>3.6</v>
      </c>
      <c r="F3401" s="10">
        <v>0.41666666666666702</v>
      </c>
      <c r="G3401" s="1">
        <v>17.3</v>
      </c>
      <c r="H3401" s="1">
        <v>60</v>
      </c>
      <c r="I3401" s="1">
        <v>17.5</v>
      </c>
      <c r="J3401" s="1">
        <v>0.09</v>
      </c>
      <c r="K3401" s="1">
        <v>478</v>
      </c>
      <c r="L3401" s="1">
        <v>230</v>
      </c>
      <c r="M3401" s="6">
        <f t="shared" si="326"/>
        <v>17.564082901281779</v>
      </c>
      <c r="N3401" s="1">
        <v>0</v>
      </c>
      <c r="O3401" s="1">
        <v>0</v>
      </c>
      <c r="P3401" s="12">
        <f t="shared" si="327"/>
        <v>0</v>
      </c>
      <c r="Q3401" s="1">
        <v>0</v>
      </c>
      <c r="R3401" s="1">
        <v>0</v>
      </c>
      <c r="S3401" s="1">
        <v>0</v>
      </c>
      <c r="T3401" s="1">
        <v>0</v>
      </c>
      <c r="U3401" s="4" t="s">
        <v>34</v>
      </c>
      <c r="V3401">
        <v>0.48</v>
      </c>
      <c r="W3401">
        <v>0.4</v>
      </c>
      <c r="X3401">
        <v>0.76</v>
      </c>
      <c r="Y3401">
        <v>2.4300000000000002</v>
      </c>
      <c r="Z3401">
        <v>0.28000000000000003</v>
      </c>
      <c r="AA3401" s="5">
        <f t="shared" si="328"/>
        <v>0</v>
      </c>
      <c r="AB3401" s="15" cm="1">
        <f t="array" ref="AB3401">_xlfn.SWITCH(U3401,"夏",122,"冬",90,"春",153,"秋",153,0)</f>
        <v>153</v>
      </c>
      <c r="AC3401" s="16">
        <f t="shared" si="329"/>
        <v>0</v>
      </c>
      <c r="AD3401" s="5">
        <f>IFERROR(AA3401/D3401,0)</f>
        <v>0</v>
      </c>
      <c r="AE3401" s="15">
        <f t="shared" si="330"/>
        <v>0.41917808219178082</v>
      </c>
      <c r="AF3401" s="5">
        <f>IFERROR(AD3401*AE3401*48,0)</f>
        <v>0</v>
      </c>
    </row>
    <row r="3402" spans="1:32" x14ac:dyDescent="0.15">
      <c r="A3402" s="8">
        <v>45753</v>
      </c>
      <c r="B3402" s="1" t="s">
        <v>56</v>
      </c>
      <c r="C3402" s="1" t="s">
        <v>59</v>
      </c>
      <c r="D3402" s="1">
        <v>95.65</v>
      </c>
      <c r="E3402" s="6">
        <v>3.6</v>
      </c>
      <c r="F3402" s="10">
        <v>0.4375</v>
      </c>
      <c r="G3402" s="1">
        <v>17.8</v>
      </c>
      <c r="H3402" s="1">
        <v>58</v>
      </c>
      <c r="I3402" s="1">
        <v>18</v>
      </c>
      <c r="J3402" s="1">
        <v>0.1</v>
      </c>
      <c r="K3402" s="1">
        <v>505</v>
      </c>
      <c r="L3402" s="1">
        <v>250</v>
      </c>
      <c r="M3402" s="6">
        <f t="shared" si="326"/>
        <v>18.067912377897585</v>
      </c>
      <c r="N3402" s="1">
        <v>0</v>
      </c>
      <c r="O3402" s="1">
        <v>0</v>
      </c>
      <c r="P3402" s="12">
        <f t="shared" si="327"/>
        <v>0</v>
      </c>
      <c r="Q3402" s="1">
        <v>0</v>
      </c>
      <c r="R3402" s="1">
        <v>0</v>
      </c>
      <c r="S3402" s="1">
        <v>0</v>
      </c>
      <c r="T3402" s="1">
        <v>0</v>
      </c>
      <c r="U3402" s="4" t="s">
        <v>34</v>
      </c>
      <c r="V3402">
        <v>0.48</v>
      </c>
      <c r="W3402">
        <v>0.4</v>
      </c>
      <c r="X3402">
        <v>0.76</v>
      </c>
      <c r="Y3402">
        <v>2.4300000000000002</v>
      </c>
      <c r="Z3402">
        <v>0.28000000000000003</v>
      </c>
      <c r="AA3402" s="5">
        <f t="shared" si="328"/>
        <v>0</v>
      </c>
      <c r="AB3402" s="15" cm="1">
        <f t="array" ref="AB3402">_xlfn.SWITCH(U3402,"夏",122,"冬",90,"春",153,"秋",153,0)</f>
        <v>153</v>
      </c>
      <c r="AC3402" s="16">
        <f t="shared" si="329"/>
        <v>0</v>
      </c>
      <c r="AD3402" s="5">
        <f>IFERROR(AA3402/D3402,0)</f>
        <v>0</v>
      </c>
      <c r="AE3402" s="15">
        <f t="shared" si="330"/>
        <v>0.41917808219178082</v>
      </c>
      <c r="AF3402" s="5">
        <f>IFERROR(AD3402*AE3402*48,0)</f>
        <v>0</v>
      </c>
    </row>
    <row r="3403" spans="1:32" x14ac:dyDescent="0.15">
      <c r="A3403" s="8">
        <v>45753</v>
      </c>
      <c r="B3403" s="1" t="s">
        <v>56</v>
      </c>
      <c r="C3403" s="1" t="s">
        <v>59</v>
      </c>
      <c r="D3403" s="1">
        <v>95.65</v>
      </c>
      <c r="E3403" s="6">
        <v>3.6</v>
      </c>
      <c r="F3403" s="10">
        <v>0.45833333333333298</v>
      </c>
      <c r="G3403" s="1">
        <v>18.3</v>
      </c>
      <c r="H3403" s="1">
        <v>56</v>
      </c>
      <c r="I3403" s="1">
        <v>18.5</v>
      </c>
      <c r="J3403" s="1">
        <v>0.11</v>
      </c>
      <c r="K3403" s="1">
        <v>532</v>
      </c>
      <c r="L3403" s="1">
        <v>270</v>
      </c>
      <c r="M3403" s="6">
        <f t="shared" si="326"/>
        <v>18.571538717512738</v>
      </c>
      <c r="N3403" s="1">
        <v>0</v>
      </c>
      <c r="O3403" s="1">
        <v>0</v>
      </c>
      <c r="P3403" s="12">
        <f t="shared" si="327"/>
        <v>0</v>
      </c>
      <c r="Q3403" s="1">
        <v>0</v>
      </c>
      <c r="R3403" s="1">
        <v>0</v>
      </c>
      <c r="S3403" s="1">
        <v>0</v>
      </c>
      <c r="T3403" s="1">
        <v>0</v>
      </c>
      <c r="U3403" s="4" t="s">
        <v>34</v>
      </c>
      <c r="V3403">
        <v>0.48</v>
      </c>
      <c r="W3403">
        <v>0.4</v>
      </c>
      <c r="X3403">
        <v>0.76</v>
      </c>
      <c r="Y3403">
        <v>2.4300000000000002</v>
      </c>
      <c r="Z3403">
        <v>0.28000000000000003</v>
      </c>
      <c r="AA3403" s="5">
        <f t="shared" si="328"/>
        <v>0</v>
      </c>
      <c r="AB3403" s="15" cm="1">
        <f t="array" ref="AB3403">_xlfn.SWITCH(U3403,"夏",122,"冬",90,"春",153,"秋",153,0)</f>
        <v>153</v>
      </c>
      <c r="AC3403" s="16">
        <f t="shared" si="329"/>
        <v>0</v>
      </c>
      <c r="AD3403" s="5">
        <f>IFERROR(AA3403/D3403,0)</f>
        <v>0</v>
      </c>
      <c r="AE3403" s="15">
        <f t="shared" si="330"/>
        <v>0.41917808219178082</v>
      </c>
      <c r="AF3403" s="5">
        <f>IFERROR(AD3403*AE3403*48,0)</f>
        <v>0</v>
      </c>
    </row>
    <row r="3404" spans="1:32" x14ac:dyDescent="0.15">
      <c r="A3404" s="8">
        <v>45753</v>
      </c>
      <c r="B3404" s="1" t="s">
        <v>56</v>
      </c>
      <c r="C3404" s="1" t="s">
        <v>59</v>
      </c>
      <c r="D3404" s="1">
        <v>95.65</v>
      </c>
      <c r="E3404" s="6">
        <v>3.6</v>
      </c>
      <c r="F3404" s="10">
        <v>0.47916666666666702</v>
      </c>
      <c r="G3404" s="1">
        <v>18.8</v>
      </c>
      <c r="H3404" s="1">
        <v>54</v>
      </c>
      <c r="I3404" s="1">
        <v>19</v>
      </c>
      <c r="J3404" s="1">
        <v>0.12</v>
      </c>
      <c r="K3404" s="1">
        <v>558</v>
      </c>
      <c r="L3404" s="1">
        <v>290</v>
      </c>
      <c r="M3404" s="6">
        <f t="shared" si="326"/>
        <v>19.074985129529637</v>
      </c>
      <c r="N3404" s="1">
        <v>0</v>
      </c>
      <c r="O3404" s="1">
        <v>0</v>
      </c>
      <c r="P3404" s="12">
        <f t="shared" si="327"/>
        <v>0</v>
      </c>
      <c r="Q3404" s="1">
        <v>0</v>
      </c>
      <c r="R3404" s="1">
        <v>0</v>
      </c>
      <c r="S3404" s="1">
        <v>0</v>
      </c>
      <c r="T3404" s="1">
        <v>0</v>
      </c>
      <c r="U3404" s="4" t="s">
        <v>34</v>
      </c>
      <c r="V3404">
        <v>0.48</v>
      </c>
      <c r="W3404">
        <v>0.4</v>
      </c>
      <c r="X3404">
        <v>0.76</v>
      </c>
      <c r="Y3404">
        <v>2.4300000000000002</v>
      </c>
      <c r="Z3404">
        <v>0.28000000000000003</v>
      </c>
      <c r="AA3404" s="5">
        <f t="shared" si="328"/>
        <v>0</v>
      </c>
      <c r="AB3404" s="15" cm="1">
        <f t="array" ref="AB3404">_xlfn.SWITCH(U3404,"夏",122,"冬",90,"春",153,"秋",153,0)</f>
        <v>153</v>
      </c>
      <c r="AC3404" s="16">
        <f t="shared" si="329"/>
        <v>0</v>
      </c>
      <c r="AD3404" s="5">
        <f>IFERROR(AA3404/D3404,0)</f>
        <v>0</v>
      </c>
      <c r="AE3404" s="15">
        <f t="shared" si="330"/>
        <v>0.41917808219178082</v>
      </c>
      <c r="AF3404" s="5">
        <f>IFERROR(AD3404*AE3404*48,0)</f>
        <v>0</v>
      </c>
    </row>
    <row r="3405" spans="1:32" x14ac:dyDescent="0.15">
      <c r="A3405" s="8">
        <v>45753</v>
      </c>
      <c r="B3405" s="1" t="s">
        <v>56</v>
      </c>
      <c r="C3405" s="1" t="s">
        <v>59</v>
      </c>
      <c r="D3405" s="1">
        <v>95.65</v>
      </c>
      <c r="E3405" s="6">
        <v>3.6</v>
      </c>
      <c r="F3405" s="10">
        <v>0.5</v>
      </c>
      <c r="G3405" s="1">
        <v>19.3</v>
      </c>
      <c r="H3405" s="1">
        <v>52</v>
      </c>
      <c r="I3405" s="1">
        <v>19.5</v>
      </c>
      <c r="J3405" s="1">
        <v>0.13</v>
      </c>
      <c r="K3405" s="1">
        <v>435</v>
      </c>
      <c r="L3405" s="1">
        <v>310</v>
      </c>
      <c r="M3405" s="6">
        <f t="shared" si="326"/>
        <v>19.57827038486846</v>
      </c>
      <c r="N3405" s="1">
        <v>0</v>
      </c>
      <c r="O3405" s="1">
        <v>0</v>
      </c>
      <c r="P3405" s="12">
        <f t="shared" si="327"/>
        <v>0</v>
      </c>
      <c r="Q3405" s="1">
        <v>0</v>
      </c>
      <c r="R3405" s="1">
        <v>0</v>
      </c>
      <c r="S3405" s="1">
        <v>0</v>
      </c>
      <c r="T3405" s="1">
        <v>0</v>
      </c>
      <c r="U3405" s="4" t="s">
        <v>34</v>
      </c>
      <c r="V3405">
        <v>0.48</v>
      </c>
      <c r="W3405">
        <v>0.4</v>
      </c>
      <c r="X3405">
        <v>0.76</v>
      </c>
      <c r="Y3405">
        <v>2.4300000000000002</v>
      </c>
      <c r="Z3405">
        <v>0.28000000000000003</v>
      </c>
      <c r="AA3405" s="5">
        <f t="shared" si="328"/>
        <v>0</v>
      </c>
      <c r="AB3405" s="15" cm="1">
        <f t="array" ref="AB3405">_xlfn.SWITCH(U3405,"夏",122,"冬",90,"春",153,"秋",153,0)</f>
        <v>153</v>
      </c>
      <c r="AC3405" s="16">
        <f t="shared" si="329"/>
        <v>0</v>
      </c>
      <c r="AD3405" s="5">
        <f>IFERROR(AA3405/D3405,0)</f>
        <v>0</v>
      </c>
      <c r="AE3405" s="15">
        <f t="shared" si="330"/>
        <v>0.41917808219178082</v>
      </c>
      <c r="AF3405" s="5">
        <f>IFERROR(AD3405*AE3405*48,0)</f>
        <v>0</v>
      </c>
    </row>
    <row r="3406" spans="1:32" x14ac:dyDescent="0.15">
      <c r="A3406" s="8">
        <v>45753</v>
      </c>
      <c r="B3406" s="1" t="s">
        <v>56</v>
      </c>
      <c r="C3406" s="1" t="s">
        <v>59</v>
      </c>
      <c r="D3406" s="1">
        <v>95.65</v>
      </c>
      <c r="E3406" s="6">
        <v>3.6</v>
      </c>
      <c r="F3406" s="10">
        <v>0.52083333333333304</v>
      </c>
      <c r="G3406" s="1">
        <v>19.8</v>
      </c>
      <c r="H3406" s="1">
        <v>50</v>
      </c>
      <c r="I3406" s="1">
        <v>20</v>
      </c>
      <c r="J3406" s="1">
        <v>0.14000000000000001</v>
      </c>
      <c r="K3406" s="1">
        <v>415</v>
      </c>
      <c r="L3406" s="1">
        <v>330</v>
      </c>
      <c r="M3406" s="6">
        <f t="shared" ref="M3406:M3469" si="331">IFERROR(POWER((I3406+273.15)^4+133500000*POWER(J3406,0.6)*(I3406-G3406),0.25)-273.15,I3406)</f>
        <v>20.081409950339946</v>
      </c>
      <c r="N3406" s="1">
        <v>0</v>
      </c>
      <c r="O3406" s="1">
        <v>0</v>
      </c>
      <c r="P3406" s="12">
        <f t="shared" si="327"/>
        <v>0</v>
      </c>
      <c r="Q3406" s="1">
        <v>0</v>
      </c>
      <c r="R3406" s="1">
        <v>0</v>
      </c>
      <c r="S3406" s="1">
        <v>0</v>
      </c>
      <c r="T3406" s="1">
        <v>0</v>
      </c>
      <c r="U3406" s="4" t="s">
        <v>34</v>
      </c>
      <c r="V3406">
        <v>0.48</v>
      </c>
      <c r="W3406">
        <v>0.4</v>
      </c>
      <c r="X3406">
        <v>0.76</v>
      </c>
      <c r="Y3406">
        <v>2.4300000000000002</v>
      </c>
      <c r="Z3406">
        <v>0.28000000000000003</v>
      </c>
      <c r="AA3406" s="5">
        <f t="shared" si="328"/>
        <v>0</v>
      </c>
      <c r="AB3406" s="15" cm="1">
        <f t="array" ref="AB3406">_xlfn.SWITCH(U3406,"夏",122,"冬",90,"春",153,"秋",153,0)</f>
        <v>153</v>
      </c>
      <c r="AC3406" s="16">
        <f t="shared" si="329"/>
        <v>0</v>
      </c>
      <c r="AD3406" s="5">
        <f>IFERROR(AA3406/D3406,0)</f>
        <v>0</v>
      </c>
      <c r="AE3406" s="15">
        <f t="shared" si="330"/>
        <v>0.41917808219178082</v>
      </c>
      <c r="AF3406" s="5">
        <f>IFERROR(AD3406*AE3406*48,0)</f>
        <v>0</v>
      </c>
    </row>
    <row r="3407" spans="1:32" x14ac:dyDescent="0.15">
      <c r="A3407" s="8">
        <v>45753</v>
      </c>
      <c r="B3407" s="1" t="s">
        <v>56</v>
      </c>
      <c r="C3407" s="1" t="s">
        <v>59</v>
      </c>
      <c r="D3407" s="1">
        <v>95.65</v>
      </c>
      <c r="E3407" s="6">
        <v>3.6</v>
      </c>
      <c r="F3407" s="10">
        <v>0.54166666666666696</v>
      </c>
      <c r="G3407" s="1">
        <v>20.3</v>
      </c>
      <c r="H3407" s="1">
        <v>48</v>
      </c>
      <c r="I3407" s="1">
        <v>20.5</v>
      </c>
      <c r="J3407" s="1">
        <v>0.15</v>
      </c>
      <c r="K3407" s="1">
        <v>410</v>
      </c>
      <c r="L3407" s="1">
        <v>350</v>
      </c>
      <c r="M3407" s="6">
        <f t="shared" si="331"/>
        <v>20.584416772111808</v>
      </c>
      <c r="N3407" s="1">
        <v>0</v>
      </c>
      <c r="O3407" s="1">
        <v>0</v>
      </c>
      <c r="P3407" s="12">
        <f t="shared" si="327"/>
        <v>0</v>
      </c>
      <c r="Q3407" s="1">
        <v>0</v>
      </c>
      <c r="R3407" s="1">
        <v>0</v>
      </c>
      <c r="S3407" s="1">
        <v>0</v>
      </c>
      <c r="T3407" s="1">
        <v>0</v>
      </c>
      <c r="U3407" s="4" t="s">
        <v>34</v>
      </c>
      <c r="V3407">
        <v>0.48</v>
      </c>
      <c r="W3407">
        <v>0.4</v>
      </c>
      <c r="X3407">
        <v>0.76</v>
      </c>
      <c r="Y3407">
        <v>2.4300000000000002</v>
      </c>
      <c r="Z3407">
        <v>0.28000000000000003</v>
      </c>
      <c r="AA3407" s="5">
        <f t="shared" si="328"/>
        <v>0</v>
      </c>
      <c r="AB3407" s="15" cm="1">
        <f t="array" ref="AB3407">_xlfn.SWITCH(U3407,"夏",122,"冬",90,"春",153,"秋",153,0)</f>
        <v>153</v>
      </c>
      <c r="AC3407" s="16">
        <f t="shared" si="329"/>
        <v>0</v>
      </c>
      <c r="AD3407" s="5">
        <f>IFERROR(AA3407/D3407,0)</f>
        <v>0</v>
      </c>
      <c r="AE3407" s="15">
        <f t="shared" si="330"/>
        <v>0.41917808219178082</v>
      </c>
      <c r="AF3407" s="5">
        <f>IFERROR(AD3407*AE3407*48,0)</f>
        <v>0</v>
      </c>
    </row>
    <row r="3408" spans="1:32" x14ac:dyDescent="0.15">
      <c r="A3408" s="8">
        <v>45753</v>
      </c>
      <c r="B3408" s="1" t="s">
        <v>56</v>
      </c>
      <c r="C3408" s="1" t="s">
        <v>59</v>
      </c>
      <c r="D3408" s="1">
        <v>95.65</v>
      </c>
      <c r="E3408" s="6">
        <v>3.6</v>
      </c>
      <c r="F3408" s="10">
        <v>0.5625</v>
      </c>
      <c r="G3408" s="1">
        <v>20.8</v>
      </c>
      <c r="H3408" s="1">
        <v>46</v>
      </c>
      <c r="I3408" s="1">
        <v>21</v>
      </c>
      <c r="J3408" s="1">
        <v>0.16</v>
      </c>
      <c r="K3408" s="1">
        <v>409</v>
      </c>
      <c r="L3408" s="1">
        <v>370</v>
      </c>
      <c r="M3408" s="6">
        <f t="shared" si="331"/>
        <v>21.087301833043568</v>
      </c>
      <c r="N3408" s="1">
        <v>0</v>
      </c>
      <c r="O3408" s="1">
        <v>0</v>
      </c>
      <c r="P3408" s="12">
        <f t="shared" si="327"/>
        <v>0</v>
      </c>
      <c r="Q3408" s="1">
        <v>0</v>
      </c>
      <c r="R3408" s="1">
        <v>0</v>
      </c>
      <c r="S3408" s="1">
        <v>0</v>
      </c>
      <c r="T3408" s="1">
        <v>0</v>
      </c>
      <c r="U3408" s="4" t="s">
        <v>34</v>
      </c>
      <c r="V3408">
        <v>0.48</v>
      </c>
      <c r="W3408">
        <v>0.4</v>
      </c>
      <c r="X3408">
        <v>0.76</v>
      </c>
      <c r="Y3408">
        <v>2.4300000000000002</v>
      </c>
      <c r="Z3408">
        <v>0.28000000000000003</v>
      </c>
      <c r="AA3408" s="5">
        <f t="shared" si="328"/>
        <v>0</v>
      </c>
      <c r="AB3408" s="15" cm="1">
        <f t="array" ref="AB3408">_xlfn.SWITCH(U3408,"夏",122,"冬",90,"春",153,"秋",153,0)</f>
        <v>153</v>
      </c>
      <c r="AC3408" s="16">
        <f t="shared" si="329"/>
        <v>0</v>
      </c>
      <c r="AD3408" s="5">
        <f>IFERROR(AA3408/D3408,0)</f>
        <v>0</v>
      </c>
      <c r="AE3408" s="15">
        <f t="shared" si="330"/>
        <v>0.41917808219178082</v>
      </c>
      <c r="AF3408" s="5">
        <f>IFERROR(AD3408*AE3408*48,0)</f>
        <v>0</v>
      </c>
    </row>
    <row r="3409" spans="1:32" x14ac:dyDescent="0.15">
      <c r="A3409" s="8">
        <v>45753</v>
      </c>
      <c r="B3409" s="1" t="s">
        <v>56</v>
      </c>
      <c r="C3409" s="1" t="s">
        <v>59</v>
      </c>
      <c r="D3409" s="1">
        <v>95.65</v>
      </c>
      <c r="E3409" s="6">
        <v>3.6</v>
      </c>
      <c r="F3409" s="10">
        <v>0.58333333333333304</v>
      </c>
      <c r="G3409" s="1">
        <v>21.3</v>
      </c>
      <c r="H3409" s="1">
        <v>44</v>
      </c>
      <c r="I3409" s="1">
        <v>21.5</v>
      </c>
      <c r="J3409" s="1">
        <v>0.17</v>
      </c>
      <c r="K3409" s="1">
        <v>425</v>
      </c>
      <c r="L3409" s="1">
        <v>390</v>
      </c>
      <c r="M3409" s="6">
        <f t="shared" si="331"/>
        <v>21.590074559263712</v>
      </c>
      <c r="N3409" s="1">
        <v>0</v>
      </c>
      <c r="O3409" s="1">
        <v>0</v>
      </c>
      <c r="P3409" s="12">
        <f t="shared" si="327"/>
        <v>0</v>
      </c>
      <c r="Q3409" s="1">
        <v>0</v>
      </c>
      <c r="R3409" s="1">
        <v>0</v>
      </c>
      <c r="S3409" s="1">
        <v>0</v>
      </c>
      <c r="T3409" s="1">
        <v>0</v>
      </c>
      <c r="U3409" s="4" t="s">
        <v>34</v>
      </c>
      <c r="V3409">
        <v>0.48</v>
      </c>
      <c r="W3409">
        <v>0.4</v>
      </c>
      <c r="X3409">
        <v>0.76</v>
      </c>
      <c r="Y3409">
        <v>2.4300000000000002</v>
      </c>
      <c r="Z3409">
        <v>0.28000000000000003</v>
      </c>
      <c r="AA3409" s="5">
        <f t="shared" si="328"/>
        <v>0</v>
      </c>
      <c r="AB3409" s="15" cm="1">
        <f t="array" ref="AB3409">_xlfn.SWITCH(U3409,"夏",122,"冬",90,"春",153,"秋",153,0)</f>
        <v>153</v>
      </c>
      <c r="AC3409" s="16">
        <f t="shared" si="329"/>
        <v>0</v>
      </c>
      <c r="AD3409" s="5">
        <f>IFERROR(AA3409/D3409,0)</f>
        <v>0</v>
      </c>
      <c r="AE3409" s="15">
        <f t="shared" si="330"/>
        <v>0.41917808219178082</v>
      </c>
      <c r="AF3409" s="5">
        <f>IFERROR(AD3409*AE3409*48,0)</f>
        <v>0</v>
      </c>
    </row>
    <row r="3410" spans="1:32" x14ac:dyDescent="0.15">
      <c r="A3410" s="8">
        <v>45753</v>
      </c>
      <c r="B3410" s="1" t="s">
        <v>56</v>
      </c>
      <c r="C3410" s="1" t="s">
        <v>59</v>
      </c>
      <c r="D3410" s="1">
        <v>95.65</v>
      </c>
      <c r="E3410" s="6">
        <v>3.6</v>
      </c>
      <c r="F3410" s="10">
        <v>0.60416666666666696</v>
      </c>
      <c r="G3410" s="1">
        <v>21.8</v>
      </c>
      <c r="H3410" s="1">
        <v>42</v>
      </c>
      <c r="I3410" s="1">
        <v>22</v>
      </c>
      <c r="J3410" s="1">
        <v>0.18</v>
      </c>
      <c r="K3410" s="1">
        <v>452</v>
      </c>
      <c r="L3410" s="1">
        <v>410</v>
      </c>
      <c r="M3410" s="6">
        <f t="shared" si="331"/>
        <v>22.092743123272442</v>
      </c>
      <c r="N3410" s="1">
        <v>0</v>
      </c>
      <c r="O3410" s="1">
        <v>0</v>
      </c>
      <c r="P3410" s="12">
        <f t="shared" si="327"/>
        <v>0</v>
      </c>
      <c r="Q3410" s="1">
        <v>0</v>
      </c>
      <c r="R3410" s="1">
        <v>0</v>
      </c>
      <c r="S3410" s="1">
        <v>0</v>
      </c>
      <c r="T3410" s="1">
        <v>0</v>
      </c>
      <c r="U3410" s="4" t="s">
        <v>34</v>
      </c>
      <c r="V3410">
        <v>0.48</v>
      </c>
      <c r="W3410">
        <v>0.4</v>
      </c>
      <c r="X3410">
        <v>0.76</v>
      </c>
      <c r="Y3410">
        <v>2.4300000000000002</v>
      </c>
      <c r="Z3410">
        <v>0.28000000000000003</v>
      </c>
      <c r="AA3410" s="5">
        <f t="shared" si="328"/>
        <v>0</v>
      </c>
      <c r="AB3410" s="15" cm="1">
        <f t="array" ref="AB3410">_xlfn.SWITCH(U3410,"夏",122,"冬",90,"春",153,"秋",153,0)</f>
        <v>153</v>
      </c>
      <c r="AC3410" s="16">
        <f t="shared" si="329"/>
        <v>0</v>
      </c>
      <c r="AD3410" s="5">
        <f>IFERROR(AA3410/D3410,0)</f>
        <v>0</v>
      </c>
      <c r="AE3410" s="15">
        <f t="shared" si="330"/>
        <v>0.41917808219178082</v>
      </c>
      <c r="AF3410" s="5">
        <f>IFERROR(AD3410*AE3410*48,0)</f>
        <v>0</v>
      </c>
    </row>
    <row r="3411" spans="1:32" x14ac:dyDescent="0.15">
      <c r="A3411" s="8">
        <v>45753</v>
      </c>
      <c r="B3411" s="1" t="s">
        <v>56</v>
      </c>
      <c r="C3411" s="1" t="s">
        <v>59</v>
      </c>
      <c r="D3411" s="1">
        <v>95.65</v>
      </c>
      <c r="E3411" s="6">
        <v>3.6</v>
      </c>
      <c r="F3411" s="10">
        <v>0.625</v>
      </c>
      <c r="G3411" s="1">
        <v>22.3</v>
      </c>
      <c r="H3411" s="1">
        <v>40</v>
      </c>
      <c r="I3411" s="1">
        <v>22.5</v>
      </c>
      <c r="J3411" s="1">
        <v>0.19</v>
      </c>
      <c r="K3411" s="1">
        <v>478</v>
      </c>
      <c r="L3411" s="1">
        <v>430</v>
      </c>
      <c r="M3411" s="6">
        <f t="shared" si="331"/>
        <v>22.595314674214819</v>
      </c>
      <c r="N3411" s="1">
        <v>0</v>
      </c>
      <c r="O3411" s="1">
        <v>0</v>
      </c>
      <c r="P3411" s="12">
        <f t="shared" si="327"/>
        <v>0</v>
      </c>
      <c r="Q3411" s="1">
        <v>0</v>
      </c>
      <c r="R3411" s="1">
        <v>0</v>
      </c>
      <c r="S3411" s="1">
        <v>0</v>
      </c>
      <c r="T3411" s="1">
        <v>0</v>
      </c>
      <c r="U3411" s="4" t="s">
        <v>34</v>
      </c>
      <c r="V3411">
        <v>0.48</v>
      </c>
      <c r="W3411">
        <v>0.4</v>
      </c>
      <c r="X3411">
        <v>0.76</v>
      </c>
      <c r="Y3411">
        <v>2.4300000000000002</v>
      </c>
      <c r="Z3411">
        <v>0.28000000000000003</v>
      </c>
      <c r="AA3411" s="5">
        <f t="shared" si="328"/>
        <v>0</v>
      </c>
      <c r="AB3411" s="15" cm="1">
        <f t="array" ref="AB3411">_xlfn.SWITCH(U3411,"夏",122,"冬",90,"春",153,"秋",153,0)</f>
        <v>153</v>
      </c>
      <c r="AC3411" s="16">
        <f t="shared" si="329"/>
        <v>0</v>
      </c>
      <c r="AD3411" s="5">
        <f>IFERROR(AA3411/D3411,0)</f>
        <v>0</v>
      </c>
      <c r="AE3411" s="15">
        <f t="shared" si="330"/>
        <v>0.41917808219178082</v>
      </c>
      <c r="AF3411" s="5">
        <f>IFERROR(AD3411*AE3411*48,0)</f>
        <v>0</v>
      </c>
    </row>
    <row r="3412" spans="1:32" x14ac:dyDescent="0.15">
      <c r="A3412" s="8">
        <v>45753</v>
      </c>
      <c r="B3412" s="1" t="s">
        <v>56</v>
      </c>
      <c r="C3412" s="1" t="s">
        <v>59</v>
      </c>
      <c r="D3412" s="1">
        <v>95.65</v>
      </c>
      <c r="E3412" s="6">
        <v>3.6</v>
      </c>
      <c r="F3412" s="10">
        <v>0.64583333333333304</v>
      </c>
      <c r="G3412" s="1">
        <v>22.8</v>
      </c>
      <c r="H3412" s="1">
        <v>38</v>
      </c>
      <c r="I3412" s="1">
        <v>23</v>
      </c>
      <c r="J3412" s="1">
        <v>0.2</v>
      </c>
      <c r="K3412" s="1">
        <v>505</v>
      </c>
      <c r="L3412" s="1">
        <v>450</v>
      </c>
      <c r="M3412" s="6">
        <f t="shared" si="331"/>
        <v>23.097795515760254</v>
      </c>
      <c r="N3412" s="1">
        <v>0</v>
      </c>
      <c r="O3412" s="1">
        <v>0</v>
      </c>
      <c r="P3412" s="12">
        <f t="shared" si="327"/>
        <v>0</v>
      </c>
      <c r="Q3412" s="1">
        <v>0</v>
      </c>
      <c r="R3412" s="1">
        <v>0</v>
      </c>
      <c r="S3412" s="1">
        <v>0</v>
      </c>
      <c r="T3412" s="1">
        <v>0</v>
      </c>
      <c r="U3412" s="4" t="s">
        <v>34</v>
      </c>
      <c r="V3412">
        <v>0.48</v>
      </c>
      <c r="W3412">
        <v>0.4</v>
      </c>
      <c r="X3412">
        <v>0.76</v>
      </c>
      <c r="Y3412">
        <v>2.4300000000000002</v>
      </c>
      <c r="Z3412">
        <v>0.28000000000000003</v>
      </c>
      <c r="AA3412" s="5">
        <f t="shared" si="328"/>
        <v>0</v>
      </c>
      <c r="AB3412" s="15" cm="1">
        <f t="array" ref="AB3412">_xlfn.SWITCH(U3412,"夏",122,"冬",90,"春",153,"秋",153,0)</f>
        <v>153</v>
      </c>
      <c r="AC3412" s="16">
        <f t="shared" si="329"/>
        <v>0</v>
      </c>
      <c r="AD3412" s="5">
        <f>IFERROR(AA3412/D3412,0)</f>
        <v>0</v>
      </c>
      <c r="AE3412" s="15">
        <f t="shared" si="330"/>
        <v>0.41917808219178082</v>
      </c>
      <c r="AF3412" s="5">
        <f>IFERROR(AD3412*AE3412*48,0)</f>
        <v>0</v>
      </c>
    </row>
    <row r="3413" spans="1:32" x14ac:dyDescent="0.15">
      <c r="A3413" s="8">
        <v>45753</v>
      </c>
      <c r="B3413" s="1" t="s">
        <v>56</v>
      </c>
      <c r="C3413" s="1" t="s">
        <v>59</v>
      </c>
      <c r="D3413" s="1">
        <v>95.65</v>
      </c>
      <c r="E3413" s="6">
        <v>3.6</v>
      </c>
      <c r="F3413" s="10">
        <v>0.66666666666666696</v>
      </c>
      <c r="G3413" s="1">
        <v>23.3</v>
      </c>
      <c r="H3413" s="1">
        <v>36</v>
      </c>
      <c r="I3413" s="1">
        <v>23.5</v>
      </c>
      <c r="J3413" s="1">
        <v>0.21</v>
      </c>
      <c r="K3413" s="1">
        <v>532</v>
      </c>
      <c r="L3413" s="1">
        <v>470</v>
      </c>
      <c r="M3413" s="6">
        <f t="shared" si="331"/>
        <v>23.600191245543954</v>
      </c>
      <c r="N3413" s="1">
        <v>0</v>
      </c>
      <c r="O3413" s="1">
        <v>0</v>
      </c>
      <c r="P3413" s="12">
        <f t="shared" si="327"/>
        <v>0</v>
      </c>
      <c r="Q3413" s="1">
        <v>0</v>
      </c>
      <c r="R3413" s="1">
        <v>0</v>
      </c>
      <c r="S3413" s="1">
        <v>0</v>
      </c>
      <c r="T3413" s="1">
        <v>0</v>
      </c>
      <c r="U3413" s="4" t="s">
        <v>34</v>
      </c>
      <c r="V3413">
        <v>0.48</v>
      </c>
      <c r="W3413">
        <v>0.4</v>
      </c>
      <c r="X3413">
        <v>0.76</v>
      </c>
      <c r="Y3413">
        <v>2.4300000000000002</v>
      </c>
      <c r="Z3413">
        <v>0.28000000000000003</v>
      </c>
      <c r="AA3413" s="5">
        <f t="shared" si="328"/>
        <v>0</v>
      </c>
      <c r="AB3413" s="15" cm="1">
        <f t="array" ref="AB3413">_xlfn.SWITCH(U3413,"夏",122,"冬",90,"春",153,"秋",153,0)</f>
        <v>153</v>
      </c>
      <c r="AC3413" s="16">
        <f t="shared" si="329"/>
        <v>0</v>
      </c>
      <c r="AD3413" s="5">
        <f>IFERROR(AA3413/D3413,0)</f>
        <v>0</v>
      </c>
      <c r="AE3413" s="15">
        <f t="shared" si="330"/>
        <v>0.41917808219178082</v>
      </c>
      <c r="AF3413" s="5">
        <f>IFERROR(AD3413*AE3413*48,0)</f>
        <v>0</v>
      </c>
    </row>
    <row r="3414" spans="1:32" x14ac:dyDescent="0.15">
      <c r="A3414" s="8">
        <v>45753</v>
      </c>
      <c r="B3414" s="1" t="s">
        <v>56</v>
      </c>
      <c r="C3414" s="1" t="s">
        <v>59</v>
      </c>
      <c r="D3414" s="1">
        <v>95.65</v>
      </c>
      <c r="E3414" s="6">
        <v>3.6</v>
      </c>
      <c r="F3414" s="10">
        <v>0.6875</v>
      </c>
      <c r="G3414" s="1">
        <v>23.8</v>
      </c>
      <c r="H3414" s="1">
        <v>34</v>
      </c>
      <c r="I3414" s="1">
        <v>24</v>
      </c>
      <c r="J3414" s="1">
        <v>0.22</v>
      </c>
      <c r="K3414" s="1">
        <v>558</v>
      </c>
      <c r="L3414" s="1">
        <v>490</v>
      </c>
      <c r="M3414" s="6">
        <f t="shared" si="331"/>
        <v>24.102506865927239</v>
      </c>
      <c r="N3414" s="1">
        <v>0</v>
      </c>
      <c r="O3414" s="1">
        <v>0</v>
      </c>
      <c r="P3414" s="12">
        <f t="shared" si="327"/>
        <v>0</v>
      </c>
      <c r="Q3414" s="1">
        <v>0</v>
      </c>
      <c r="R3414" s="1">
        <v>0</v>
      </c>
      <c r="S3414" s="1">
        <v>0</v>
      </c>
      <c r="T3414" s="1">
        <v>0</v>
      </c>
      <c r="U3414" s="4" t="s">
        <v>34</v>
      </c>
      <c r="V3414">
        <v>0.48</v>
      </c>
      <c r="W3414">
        <v>0.4</v>
      </c>
      <c r="X3414">
        <v>0.76</v>
      </c>
      <c r="Y3414">
        <v>2.4300000000000002</v>
      </c>
      <c r="Z3414">
        <v>0.28000000000000003</v>
      </c>
      <c r="AA3414" s="5">
        <f t="shared" si="328"/>
        <v>0</v>
      </c>
      <c r="AB3414" s="15" cm="1">
        <f t="array" ref="AB3414">_xlfn.SWITCH(U3414,"夏",122,"冬",90,"春",153,"秋",153,0)</f>
        <v>153</v>
      </c>
      <c r="AC3414" s="16">
        <f t="shared" si="329"/>
        <v>0</v>
      </c>
      <c r="AD3414" s="5">
        <f>IFERROR(AA3414/D3414,0)</f>
        <v>0</v>
      </c>
      <c r="AE3414" s="15">
        <f t="shared" si="330"/>
        <v>0.41917808219178082</v>
      </c>
      <c r="AF3414" s="5">
        <f>IFERROR(AD3414*AE3414*48,0)</f>
        <v>0</v>
      </c>
    </row>
    <row r="3415" spans="1:32" x14ac:dyDescent="0.15">
      <c r="A3415" s="8">
        <v>45753</v>
      </c>
      <c r="B3415" s="1" t="s">
        <v>56</v>
      </c>
      <c r="C3415" s="1" t="s">
        <v>59</v>
      </c>
      <c r="D3415" s="1">
        <v>95.65</v>
      </c>
      <c r="E3415" s="6">
        <v>3.6</v>
      </c>
      <c r="F3415" s="10">
        <v>0.70833333333333304</v>
      </c>
      <c r="G3415" s="1">
        <v>24.3</v>
      </c>
      <c r="H3415" s="1">
        <v>32</v>
      </c>
      <c r="I3415" s="1">
        <v>24.5</v>
      </c>
      <c r="J3415" s="1">
        <v>0.23</v>
      </c>
      <c r="K3415" s="1">
        <v>585</v>
      </c>
      <c r="L3415" s="1">
        <v>510</v>
      </c>
      <c r="M3415" s="6">
        <f t="shared" si="331"/>
        <v>24.604746873022521</v>
      </c>
      <c r="N3415" s="1">
        <v>0</v>
      </c>
      <c r="O3415" s="1">
        <v>0</v>
      </c>
      <c r="P3415" s="12">
        <f t="shared" si="327"/>
        <v>0</v>
      </c>
      <c r="Q3415" s="1">
        <v>0</v>
      </c>
      <c r="R3415" s="1">
        <v>0</v>
      </c>
      <c r="S3415" s="1">
        <v>0</v>
      </c>
      <c r="T3415" s="1">
        <v>0</v>
      </c>
      <c r="U3415" s="4" t="s">
        <v>34</v>
      </c>
      <c r="V3415">
        <v>0.48</v>
      </c>
      <c r="W3415">
        <v>0.4</v>
      </c>
      <c r="X3415">
        <v>0.76</v>
      </c>
      <c r="Y3415">
        <v>2.4300000000000002</v>
      </c>
      <c r="Z3415">
        <v>0.28000000000000003</v>
      </c>
      <c r="AA3415" s="5">
        <f t="shared" si="328"/>
        <v>0</v>
      </c>
      <c r="AB3415" s="15" cm="1">
        <f t="array" ref="AB3415">_xlfn.SWITCH(U3415,"夏",122,"冬",90,"春",153,"秋",153,0)</f>
        <v>153</v>
      </c>
      <c r="AC3415" s="16">
        <f t="shared" si="329"/>
        <v>0</v>
      </c>
      <c r="AD3415" s="5">
        <f>IFERROR(AA3415/D3415,0)</f>
        <v>0</v>
      </c>
      <c r="AE3415" s="15">
        <f t="shared" si="330"/>
        <v>0.41917808219178082</v>
      </c>
      <c r="AF3415" s="5">
        <f>IFERROR(AD3415*AE3415*48,0)</f>
        <v>0</v>
      </c>
    </row>
    <row r="3416" spans="1:32" x14ac:dyDescent="0.15">
      <c r="A3416" s="8">
        <v>45753</v>
      </c>
      <c r="B3416" s="1" t="s">
        <v>56</v>
      </c>
      <c r="C3416" s="1" t="s">
        <v>59</v>
      </c>
      <c r="D3416" s="1">
        <v>95.65</v>
      </c>
      <c r="E3416" s="6">
        <v>3.6</v>
      </c>
      <c r="F3416" s="10">
        <v>0.72916666666666696</v>
      </c>
      <c r="G3416" s="1">
        <v>24.8</v>
      </c>
      <c r="H3416" s="1">
        <v>30</v>
      </c>
      <c r="I3416" s="1">
        <v>25</v>
      </c>
      <c r="J3416" s="1">
        <v>0.24</v>
      </c>
      <c r="K3416" s="1">
        <v>512</v>
      </c>
      <c r="L3416" s="1">
        <v>530</v>
      </c>
      <c r="M3416" s="6">
        <f t="shared" si="331"/>
        <v>25.106915329012452</v>
      </c>
      <c r="N3416" s="1">
        <v>0</v>
      </c>
      <c r="O3416" s="1">
        <v>0</v>
      </c>
      <c r="P3416" s="12">
        <f t="shared" si="327"/>
        <v>0</v>
      </c>
      <c r="Q3416" s="1">
        <v>0</v>
      </c>
      <c r="R3416" s="1">
        <v>0</v>
      </c>
      <c r="S3416" s="1">
        <v>0</v>
      </c>
      <c r="T3416" s="1">
        <v>0</v>
      </c>
      <c r="U3416" s="4" t="s">
        <v>34</v>
      </c>
      <c r="V3416">
        <v>0.48</v>
      </c>
      <c r="W3416">
        <v>0.4</v>
      </c>
      <c r="X3416">
        <v>0.76</v>
      </c>
      <c r="Y3416">
        <v>2.4300000000000002</v>
      </c>
      <c r="Z3416">
        <v>0.28000000000000003</v>
      </c>
      <c r="AA3416" s="5">
        <f t="shared" si="328"/>
        <v>0</v>
      </c>
      <c r="AB3416" s="15" cm="1">
        <f t="array" ref="AB3416">_xlfn.SWITCH(U3416,"夏",122,"冬",90,"春",153,"秋",153,0)</f>
        <v>153</v>
      </c>
      <c r="AC3416" s="16">
        <f t="shared" si="329"/>
        <v>0</v>
      </c>
      <c r="AD3416" s="5">
        <f>IFERROR(AA3416/D3416,0)</f>
        <v>0</v>
      </c>
      <c r="AE3416" s="15">
        <f t="shared" si="330"/>
        <v>0.41917808219178082</v>
      </c>
      <c r="AF3416" s="5">
        <f>IFERROR(AD3416*AE3416*48,0)</f>
        <v>0</v>
      </c>
    </row>
    <row r="3417" spans="1:32" x14ac:dyDescent="0.15">
      <c r="A3417" s="8">
        <v>45753</v>
      </c>
      <c r="B3417" s="1" t="s">
        <v>56</v>
      </c>
      <c r="C3417" s="1" t="s">
        <v>59</v>
      </c>
      <c r="D3417" s="1">
        <v>95.65</v>
      </c>
      <c r="E3417" s="6">
        <v>3.6</v>
      </c>
      <c r="F3417" s="10">
        <v>0.75</v>
      </c>
      <c r="G3417" s="1">
        <v>25.3</v>
      </c>
      <c r="H3417" s="1">
        <v>28</v>
      </c>
      <c r="I3417" s="1">
        <v>25.5</v>
      </c>
      <c r="J3417" s="1">
        <v>0.25</v>
      </c>
      <c r="K3417" s="1">
        <v>438</v>
      </c>
      <c r="L3417" s="1">
        <v>550</v>
      </c>
      <c r="M3417" s="6">
        <f t="shared" si="331"/>
        <v>25.609015921474509</v>
      </c>
      <c r="N3417" s="1">
        <v>0</v>
      </c>
      <c r="O3417" s="1">
        <v>0</v>
      </c>
      <c r="P3417" s="12">
        <f t="shared" si="327"/>
        <v>0</v>
      </c>
      <c r="Q3417" s="1">
        <v>0</v>
      </c>
      <c r="R3417" s="1">
        <v>0</v>
      </c>
      <c r="S3417" s="1">
        <v>0</v>
      </c>
      <c r="T3417" s="1">
        <v>0</v>
      </c>
      <c r="U3417" s="4" t="s">
        <v>34</v>
      </c>
      <c r="V3417">
        <v>0.48</v>
      </c>
      <c r="W3417">
        <v>0.4</v>
      </c>
      <c r="X3417">
        <v>0.76</v>
      </c>
      <c r="Y3417">
        <v>2.4300000000000002</v>
      </c>
      <c r="Z3417">
        <v>0.28000000000000003</v>
      </c>
      <c r="AA3417" s="5">
        <f t="shared" si="328"/>
        <v>0</v>
      </c>
      <c r="AB3417" s="15" cm="1">
        <f t="array" ref="AB3417">_xlfn.SWITCH(U3417,"夏",122,"冬",90,"春",153,"秋",153,0)</f>
        <v>153</v>
      </c>
      <c r="AC3417" s="16">
        <f t="shared" si="329"/>
        <v>0</v>
      </c>
      <c r="AD3417" s="5">
        <f>IFERROR(AA3417/D3417,0)</f>
        <v>0</v>
      </c>
      <c r="AE3417" s="15">
        <f t="shared" si="330"/>
        <v>0.41917808219178082</v>
      </c>
      <c r="AF3417" s="5">
        <f>IFERROR(AD3417*AE3417*48,0)</f>
        <v>0</v>
      </c>
    </row>
    <row r="3418" spans="1:32" x14ac:dyDescent="0.15">
      <c r="A3418" s="8">
        <v>45753</v>
      </c>
      <c r="B3418" s="1" t="s">
        <v>56</v>
      </c>
      <c r="C3418" s="1" t="s">
        <v>59</v>
      </c>
      <c r="D3418" s="1">
        <v>95.65</v>
      </c>
      <c r="E3418" s="6">
        <v>3.6</v>
      </c>
      <c r="F3418" s="10">
        <v>0.77083333333333304</v>
      </c>
      <c r="G3418" s="1">
        <v>25.8</v>
      </c>
      <c r="H3418" s="1">
        <v>26</v>
      </c>
      <c r="I3418" s="1">
        <v>26</v>
      </c>
      <c r="J3418" s="1">
        <v>0.26</v>
      </c>
      <c r="K3418" s="1">
        <v>418</v>
      </c>
      <c r="L3418" s="1">
        <v>570</v>
      </c>
      <c r="M3418" s="6">
        <f t="shared" si="331"/>
        <v>26.111052012473863</v>
      </c>
      <c r="N3418" s="1">
        <v>0</v>
      </c>
      <c r="O3418" s="1">
        <v>0</v>
      </c>
      <c r="P3418" s="12">
        <f t="shared" si="327"/>
        <v>0</v>
      </c>
      <c r="Q3418" s="1">
        <v>0</v>
      </c>
      <c r="R3418" s="1">
        <v>0</v>
      </c>
      <c r="S3418" s="1">
        <v>0</v>
      </c>
      <c r="T3418" s="1">
        <v>0</v>
      </c>
      <c r="U3418" s="4" t="s">
        <v>34</v>
      </c>
      <c r="V3418">
        <v>0.48</v>
      </c>
      <c r="W3418">
        <v>0.4</v>
      </c>
      <c r="X3418">
        <v>0.76</v>
      </c>
      <c r="Y3418">
        <v>2.4300000000000002</v>
      </c>
      <c r="Z3418">
        <v>0.28000000000000003</v>
      </c>
      <c r="AA3418" s="5">
        <f t="shared" si="328"/>
        <v>0</v>
      </c>
      <c r="AB3418" s="15" cm="1">
        <f t="array" ref="AB3418">_xlfn.SWITCH(U3418,"夏",122,"冬",90,"春",153,"秋",153,0)</f>
        <v>153</v>
      </c>
      <c r="AC3418" s="16">
        <f t="shared" si="329"/>
        <v>0</v>
      </c>
      <c r="AD3418" s="5">
        <f>IFERROR(AA3418/D3418,0)</f>
        <v>0</v>
      </c>
      <c r="AE3418" s="15">
        <f t="shared" si="330"/>
        <v>0.41917808219178082</v>
      </c>
      <c r="AF3418" s="5">
        <f>IFERROR(AD3418*AE3418*48,0)</f>
        <v>0</v>
      </c>
    </row>
    <row r="3419" spans="1:32" x14ac:dyDescent="0.15">
      <c r="A3419" s="8">
        <v>45753</v>
      </c>
      <c r="B3419" s="1" t="s">
        <v>56</v>
      </c>
      <c r="C3419" s="1" t="s">
        <v>59</v>
      </c>
      <c r="D3419" s="1">
        <v>95.65</v>
      </c>
      <c r="E3419" s="6">
        <v>3.6</v>
      </c>
      <c r="F3419" s="10">
        <v>0.79166666666666696</v>
      </c>
      <c r="G3419" s="1">
        <v>26.3</v>
      </c>
      <c r="H3419" s="1">
        <v>24</v>
      </c>
      <c r="I3419" s="1">
        <v>26.5</v>
      </c>
      <c r="J3419" s="1">
        <v>0.27</v>
      </c>
      <c r="K3419" s="1">
        <v>409</v>
      </c>
      <c r="L3419" s="1">
        <v>590</v>
      </c>
      <c r="M3419" s="6">
        <f t="shared" si="331"/>
        <v>26.61302667952458</v>
      </c>
      <c r="N3419" s="1">
        <v>0</v>
      </c>
      <c r="O3419" s="1">
        <v>0</v>
      </c>
      <c r="P3419" s="12">
        <f t="shared" si="327"/>
        <v>0</v>
      </c>
      <c r="Q3419" s="1">
        <v>0</v>
      </c>
      <c r="R3419" s="1">
        <v>0</v>
      </c>
      <c r="S3419" s="1">
        <v>0</v>
      </c>
      <c r="T3419" s="1">
        <v>0</v>
      </c>
      <c r="U3419" s="4" t="s">
        <v>34</v>
      </c>
      <c r="V3419">
        <v>0.48</v>
      </c>
      <c r="W3419">
        <v>0.4</v>
      </c>
      <c r="X3419">
        <v>0.76</v>
      </c>
      <c r="Y3419">
        <v>2.4300000000000002</v>
      </c>
      <c r="Z3419">
        <v>0.28000000000000003</v>
      </c>
      <c r="AA3419" s="5">
        <f t="shared" si="328"/>
        <v>0</v>
      </c>
      <c r="AB3419" s="15" cm="1">
        <f t="array" ref="AB3419">_xlfn.SWITCH(U3419,"夏",122,"冬",90,"春",153,"秋",153,0)</f>
        <v>153</v>
      </c>
      <c r="AC3419" s="16">
        <f t="shared" si="329"/>
        <v>0</v>
      </c>
      <c r="AD3419" s="5">
        <f>IFERROR(AA3419/D3419,0)</f>
        <v>0</v>
      </c>
      <c r="AE3419" s="15">
        <f t="shared" si="330"/>
        <v>0.41917808219178082</v>
      </c>
      <c r="AF3419" s="5">
        <f>IFERROR(AD3419*AE3419*48,0)</f>
        <v>0</v>
      </c>
    </row>
    <row r="3420" spans="1:32" x14ac:dyDescent="0.15">
      <c r="A3420" s="8">
        <v>45753</v>
      </c>
      <c r="B3420" s="1" t="s">
        <v>56</v>
      </c>
      <c r="C3420" s="1" t="s">
        <v>59</v>
      </c>
      <c r="D3420" s="1">
        <v>95.65</v>
      </c>
      <c r="E3420" s="6">
        <v>3.6</v>
      </c>
      <c r="F3420" s="10">
        <v>0.8125</v>
      </c>
      <c r="G3420" s="1">
        <v>26.3</v>
      </c>
      <c r="H3420" s="1">
        <v>24</v>
      </c>
      <c r="I3420" s="1">
        <v>26.5</v>
      </c>
      <c r="J3420" s="1">
        <v>0.27</v>
      </c>
      <c r="K3420" s="1">
        <v>412</v>
      </c>
      <c r="L3420" s="1">
        <v>610</v>
      </c>
      <c r="M3420" s="6">
        <f t="shared" si="331"/>
        <v>26.61302667952458</v>
      </c>
      <c r="N3420" s="1">
        <v>0</v>
      </c>
      <c r="O3420" s="1">
        <v>0</v>
      </c>
      <c r="P3420" s="12">
        <f t="shared" si="327"/>
        <v>0</v>
      </c>
      <c r="Q3420" s="1">
        <v>0</v>
      </c>
      <c r="R3420" s="1">
        <v>0</v>
      </c>
      <c r="S3420" s="1">
        <v>0</v>
      </c>
      <c r="T3420" s="1">
        <v>0</v>
      </c>
      <c r="U3420" s="4" t="s">
        <v>34</v>
      </c>
      <c r="V3420">
        <v>0.48</v>
      </c>
      <c r="W3420">
        <v>0.4</v>
      </c>
      <c r="X3420">
        <v>0.76</v>
      </c>
      <c r="Y3420">
        <v>2.4300000000000002</v>
      </c>
      <c r="Z3420">
        <v>0.28000000000000003</v>
      </c>
      <c r="AA3420" s="5">
        <f t="shared" si="328"/>
        <v>0</v>
      </c>
      <c r="AB3420" s="15" cm="1">
        <f t="array" ref="AB3420">_xlfn.SWITCH(U3420,"夏",122,"冬",90,"春",153,"秋",153,0)</f>
        <v>153</v>
      </c>
      <c r="AC3420" s="16">
        <f t="shared" si="329"/>
        <v>0</v>
      </c>
      <c r="AD3420" s="5">
        <f>IFERROR(AA3420/D3420,0)</f>
        <v>0</v>
      </c>
      <c r="AE3420" s="15">
        <f t="shared" si="330"/>
        <v>0.41917808219178082</v>
      </c>
      <c r="AF3420" s="5">
        <f>IFERROR(AD3420*AE3420*48,0)</f>
        <v>0</v>
      </c>
    </row>
    <row r="3421" spans="1:32" x14ac:dyDescent="0.15">
      <c r="A3421" s="8">
        <v>45753</v>
      </c>
      <c r="B3421" s="1" t="s">
        <v>56</v>
      </c>
      <c r="C3421" s="1" t="s">
        <v>59</v>
      </c>
      <c r="D3421" s="1">
        <v>95.65</v>
      </c>
      <c r="E3421" s="6">
        <v>3.6</v>
      </c>
      <c r="F3421" s="10">
        <v>0.83333333333333304</v>
      </c>
      <c r="G3421" s="1">
        <v>25.8</v>
      </c>
      <c r="H3421" s="1">
        <v>26</v>
      </c>
      <c r="I3421" s="1">
        <v>26</v>
      </c>
      <c r="J3421" s="1">
        <v>0.26</v>
      </c>
      <c r="K3421" s="1">
        <v>438</v>
      </c>
      <c r="L3421" s="1">
        <v>630</v>
      </c>
      <c r="M3421" s="6">
        <f t="shared" si="331"/>
        <v>26.111052012473863</v>
      </c>
      <c r="N3421" s="1">
        <v>0</v>
      </c>
      <c r="O3421" s="1">
        <v>0</v>
      </c>
      <c r="P3421" s="12">
        <f t="shared" si="327"/>
        <v>0</v>
      </c>
      <c r="Q3421" s="1">
        <v>0</v>
      </c>
      <c r="R3421" s="1">
        <v>0</v>
      </c>
      <c r="S3421" s="1">
        <v>0</v>
      </c>
      <c r="T3421" s="1">
        <v>0</v>
      </c>
      <c r="U3421" s="4" t="s">
        <v>34</v>
      </c>
      <c r="V3421">
        <v>0.48</v>
      </c>
      <c r="W3421">
        <v>0.4</v>
      </c>
      <c r="X3421">
        <v>0.76</v>
      </c>
      <c r="Y3421">
        <v>2.4300000000000002</v>
      </c>
      <c r="Z3421">
        <v>0.28000000000000003</v>
      </c>
      <c r="AA3421" s="5">
        <f t="shared" si="328"/>
        <v>0</v>
      </c>
      <c r="AB3421" s="15" cm="1">
        <f t="array" ref="AB3421">_xlfn.SWITCH(U3421,"夏",122,"冬",90,"春",153,"秋",153,0)</f>
        <v>153</v>
      </c>
      <c r="AC3421" s="16">
        <f t="shared" si="329"/>
        <v>0</v>
      </c>
      <c r="AD3421" s="5">
        <f>IFERROR(AA3421/D3421,0)</f>
        <v>0</v>
      </c>
      <c r="AE3421" s="15">
        <f t="shared" si="330"/>
        <v>0.41917808219178082</v>
      </c>
      <c r="AF3421" s="5">
        <f>IFERROR(AD3421*AE3421*48,0)</f>
        <v>0</v>
      </c>
    </row>
    <row r="3422" spans="1:32" x14ac:dyDescent="0.15">
      <c r="A3422" s="8">
        <v>45753</v>
      </c>
      <c r="B3422" s="1" t="s">
        <v>56</v>
      </c>
      <c r="C3422" s="1" t="s">
        <v>59</v>
      </c>
      <c r="D3422" s="1">
        <v>95.65</v>
      </c>
      <c r="E3422" s="6">
        <v>3.6</v>
      </c>
      <c r="F3422" s="10">
        <v>0.85416666666666696</v>
      </c>
      <c r="G3422" s="1">
        <v>25.3</v>
      </c>
      <c r="H3422" s="1">
        <v>28</v>
      </c>
      <c r="I3422" s="1">
        <v>25.5</v>
      </c>
      <c r="J3422" s="1">
        <v>0.25</v>
      </c>
      <c r="K3422" s="1">
        <v>465</v>
      </c>
      <c r="L3422" s="1">
        <v>650</v>
      </c>
      <c r="M3422" s="6">
        <f t="shared" si="331"/>
        <v>25.609015921474509</v>
      </c>
      <c r="N3422" s="1">
        <v>0</v>
      </c>
      <c r="O3422" s="1">
        <v>0</v>
      </c>
      <c r="P3422" s="12">
        <f t="shared" si="327"/>
        <v>0</v>
      </c>
      <c r="Q3422" s="1">
        <v>0</v>
      </c>
      <c r="R3422" s="1">
        <v>0</v>
      </c>
      <c r="S3422" s="1">
        <v>0</v>
      </c>
      <c r="T3422" s="1">
        <v>0</v>
      </c>
      <c r="U3422" s="4" t="s">
        <v>34</v>
      </c>
      <c r="V3422">
        <v>0.48</v>
      </c>
      <c r="W3422">
        <v>0.4</v>
      </c>
      <c r="X3422">
        <v>0.76</v>
      </c>
      <c r="Y3422">
        <v>2.4300000000000002</v>
      </c>
      <c r="Z3422">
        <v>0.28000000000000003</v>
      </c>
      <c r="AA3422" s="5">
        <f t="shared" si="328"/>
        <v>0</v>
      </c>
      <c r="AB3422" s="15" cm="1">
        <f t="array" ref="AB3422">_xlfn.SWITCH(U3422,"夏",122,"冬",90,"春",153,"秋",153,0)</f>
        <v>153</v>
      </c>
      <c r="AC3422" s="16">
        <f t="shared" si="329"/>
        <v>0</v>
      </c>
      <c r="AD3422" s="5">
        <f>IFERROR(AA3422/D3422,0)</f>
        <v>0</v>
      </c>
      <c r="AE3422" s="15">
        <f t="shared" si="330"/>
        <v>0.41917808219178082</v>
      </c>
      <c r="AF3422" s="5">
        <f>IFERROR(AD3422*AE3422*48,0)</f>
        <v>0</v>
      </c>
    </row>
    <row r="3423" spans="1:32" x14ac:dyDescent="0.15">
      <c r="A3423" s="8">
        <v>45753</v>
      </c>
      <c r="B3423" s="1" t="s">
        <v>56</v>
      </c>
      <c r="C3423" s="1" t="s">
        <v>59</v>
      </c>
      <c r="D3423" s="1">
        <v>95.65</v>
      </c>
      <c r="E3423" s="6">
        <v>3.6</v>
      </c>
      <c r="F3423" s="10">
        <v>0.875</v>
      </c>
      <c r="G3423" s="1">
        <v>24.8</v>
      </c>
      <c r="H3423" s="1">
        <v>30</v>
      </c>
      <c r="I3423" s="1">
        <v>25</v>
      </c>
      <c r="J3423" s="1">
        <v>0.24</v>
      </c>
      <c r="K3423" s="1">
        <v>492</v>
      </c>
      <c r="L3423" s="1">
        <v>670</v>
      </c>
      <c r="M3423" s="6">
        <f t="shared" si="331"/>
        <v>25.106915329012452</v>
      </c>
      <c r="N3423" s="1">
        <v>0</v>
      </c>
      <c r="O3423" s="1">
        <v>0</v>
      </c>
      <c r="P3423" s="12">
        <f t="shared" si="327"/>
        <v>0</v>
      </c>
      <c r="Q3423" s="1">
        <v>0</v>
      </c>
      <c r="R3423" s="1">
        <v>0</v>
      </c>
      <c r="S3423" s="1">
        <v>0</v>
      </c>
      <c r="T3423" s="1">
        <v>0</v>
      </c>
      <c r="U3423" s="4" t="s">
        <v>34</v>
      </c>
      <c r="V3423">
        <v>0.48</v>
      </c>
      <c r="W3423">
        <v>0.4</v>
      </c>
      <c r="X3423">
        <v>0.76</v>
      </c>
      <c r="Y3423">
        <v>2.4300000000000002</v>
      </c>
      <c r="Z3423">
        <v>0.28000000000000003</v>
      </c>
      <c r="AA3423" s="5">
        <f t="shared" si="328"/>
        <v>0</v>
      </c>
      <c r="AB3423" s="15" cm="1">
        <f t="array" ref="AB3423">_xlfn.SWITCH(U3423,"夏",122,"冬",90,"春",153,"秋",153,0)</f>
        <v>153</v>
      </c>
      <c r="AC3423" s="16">
        <f t="shared" si="329"/>
        <v>0</v>
      </c>
      <c r="AD3423" s="5">
        <f>IFERROR(AA3423/D3423,0)</f>
        <v>0</v>
      </c>
      <c r="AE3423" s="15">
        <f t="shared" si="330"/>
        <v>0.41917808219178082</v>
      </c>
      <c r="AF3423" s="5">
        <f>IFERROR(AD3423*AE3423*48,0)</f>
        <v>0</v>
      </c>
    </row>
    <row r="3424" spans="1:32" x14ac:dyDescent="0.15">
      <c r="A3424" s="8">
        <v>45753</v>
      </c>
      <c r="B3424" s="1" t="s">
        <v>56</v>
      </c>
      <c r="C3424" s="1" t="s">
        <v>59</v>
      </c>
      <c r="D3424" s="1">
        <v>95.65</v>
      </c>
      <c r="E3424" s="6">
        <v>3.6</v>
      </c>
      <c r="F3424" s="10">
        <v>0.89583333333333304</v>
      </c>
      <c r="G3424" s="1">
        <v>24.3</v>
      </c>
      <c r="H3424" s="1">
        <v>32</v>
      </c>
      <c r="I3424" s="1">
        <v>24.5</v>
      </c>
      <c r="J3424" s="1">
        <v>0.23</v>
      </c>
      <c r="K3424" s="1">
        <v>518</v>
      </c>
      <c r="L3424" s="1">
        <v>690</v>
      </c>
      <c r="M3424" s="6">
        <f t="shared" si="331"/>
        <v>24.604746873022521</v>
      </c>
      <c r="N3424" s="1">
        <v>0</v>
      </c>
      <c r="O3424" s="1">
        <v>0</v>
      </c>
      <c r="P3424" s="12">
        <f t="shared" si="327"/>
        <v>0</v>
      </c>
      <c r="Q3424" s="1">
        <v>0</v>
      </c>
      <c r="R3424" s="1">
        <v>0</v>
      </c>
      <c r="S3424" s="1">
        <v>0</v>
      </c>
      <c r="T3424" s="1">
        <v>0</v>
      </c>
      <c r="U3424" s="4" t="s">
        <v>34</v>
      </c>
      <c r="V3424">
        <v>0.48</v>
      </c>
      <c r="W3424">
        <v>0.4</v>
      </c>
      <c r="X3424">
        <v>0.76</v>
      </c>
      <c r="Y3424">
        <v>2.4300000000000002</v>
      </c>
      <c r="Z3424">
        <v>0.28000000000000003</v>
      </c>
      <c r="AA3424" s="5">
        <f t="shared" si="328"/>
        <v>0</v>
      </c>
      <c r="AB3424" s="15" cm="1">
        <f t="array" ref="AB3424">_xlfn.SWITCH(U3424,"夏",122,"冬",90,"春",153,"秋",153,0)</f>
        <v>153</v>
      </c>
      <c r="AC3424" s="16">
        <f t="shared" si="329"/>
        <v>0</v>
      </c>
      <c r="AD3424" s="5">
        <f>IFERROR(AA3424/D3424,0)</f>
        <v>0</v>
      </c>
      <c r="AE3424" s="15">
        <f t="shared" si="330"/>
        <v>0.41917808219178082</v>
      </c>
      <c r="AF3424" s="5">
        <f>IFERROR(AD3424*AE3424*48,0)</f>
        <v>0</v>
      </c>
    </row>
    <row r="3425" spans="1:32" x14ac:dyDescent="0.15">
      <c r="A3425" s="8">
        <v>45753</v>
      </c>
      <c r="B3425" s="1" t="s">
        <v>56</v>
      </c>
      <c r="C3425" s="1" t="s">
        <v>59</v>
      </c>
      <c r="D3425" s="1">
        <v>95.65</v>
      </c>
      <c r="E3425" s="6">
        <v>3.6</v>
      </c>
      <c r="F3425" s="10">
        <v>0.91666666666666696</v>
      </c>
      <c r="G3425" s="1">
        <v>23.8</v>
      </c>
      <c r="H3425" s="1">
        <v>34</v>
      </c>
      <c r="I3425" s="1">
        <v>24</v>
      </c>
      <c r="J3425" s="1">
        <v>0.22</v>
      </c>
      <c r="K3425" s="1">
        <v>415</v>
      </c>
      <c r="L3425" s="1">
        <v>710</v>
      </c>
      <c r="M3425" s="6">
        <f t="shared" si="331"/>
        <v>24.102506865927239</v>
      </c>
      <c r="N3425" s="1">
        <v>0</v>
      </c>
      <c r="O3425" s="1">
        <v>0</v>
      </c>
      <c r="P3425" s="12">
        <f t="shared" si="327"/>
        <v>0</v>
      </c>
      <c r="Q3425" s="1">
        <v>0</v>
      </c>
      <c r="R3425" s="1">
        <v>0</v>
      </c>
      <c r="S3425" s="1">
        <v>0</v>
      </c>
      <c r="T3425" s="1">
        <v>0</v>
      </c>
      <c r="U3425" s="4" t="s">
        <v>34</v>
      </c>
      <c r="V3425">
        <v>0.48</v>
      </c>
      <c r="W3425">
        <v>0.4</v>
      </c>
      <c r="X3425">
        <v>0.76</v>
      </c>
      <c r="Y3425">
        <v>2.4300000000000002</v>
      </c>
      <c r="Z3425">
        <v>0.28000000000000003</v>
      </c>
      <c r="AA3425" s="5">
        <f t="shared" si="328"/>
        <v>0</v>
      </c>
      <c r="AB3425" s="15" cm="1">
        <f t="array" ref="AB3425">_xlfn.SWITCH(U3425,"夏",122,"冬",90,"春",153,"秋",153,0)</f>
        <v>153</v>
      </c>
      <c r="AC3425" s="16">
        <f t="shared" si="329"/>
        <v>0</v>
      </c>
      <c r="AD3425" s="5">
        <f>IFERROR(AA3425/D3425,0)</f>
        <v>0</v>
      </c>
      <c r="AE3425" s="15">
        <f t="shared" si="330"/>
        <v>0.41917808219178082</v>
      </c>
      <c r="AF3425" s="5">
        <f>IFERROR(AD3425*AE3425*48,0)</f>
        <v>0</v>
      </c>
    </row>
    <row r="3426" spans="1:32" x14ac:dyDescent="0.15">
      <c r="A3426" s="8">
        <v>45754</v>
      </c>
      <c r="B3426" s="1" t="s">
        <v>51</v>
      </c>
      <c r="C3426" s="1" t="s">
        <v>59</v>
      </c>
      <c r="D3426" s="1">
        <v>95.65</v>
      </c>
      <c r="E3426" s="6">
        <v>3.6</v>
      </c>
      <c r="F3426" s="10">
        <v>0.33333333333333298</v>
      </c>
      <c r="G3426" s="1">
        <v>18.2</v>
      </c>
      <c r="H3426" s="1">
        <v>65</v>
      </c>
      <c r="I3426" s="1">
        <v>18.399999999999999</v>
      </c>
      <c r="J3426" s="1">
        <v>0.05</v>
      </c>
      <c r="K3426" s="1">
        <v>408</v>
      </c>
      <c r="L3426" s="1">
        <v>120</v>
      </c>
      <c r="M3426" s="6">
        <f t="shared" si="331"/>
        <v>18.444626663942245</v>
      </c>
      <c r="N3426" s="1">
        <v>0</v>
      </c>
      <c r="O3426" s="1">
        <v>0</v>
      </c>
      <c r="P3426" s="12">
        <f t="shared" si="327"/>
        <v>0</v>
      </c>
      <c r="Q3426" s="1">
        <v>0</v>
      </c>
      <c r="R3426" s="1">
        <v>0</v>
      </c>
      <c r="S3426" s="1">
        <v>0</v>
      </c>
      <c r="T3426" s="1">
        <v>0</v>
      </c>
      <c r="U3426" s="4" t="s">
        <v>34</v>
      </c>
      <c r="V3426">
        <v>0.48</v>
      </c>
      <c r="W3426">
        <v>0.4</v>
      </c>
      <c r="X3426">
        <v>0.76</v>
      </c>
      <c r="Y3426">
        <v>2.4300000000000002</v>
      </c>
      <c r="Z3426">
        <v>0.28000000000000003</v>
      </c>
      <c r="AA3426" s="5">
        <f t="shared" si="328"/>
        <v>0</v>
      </c>
      <c r="AB3426" s="15" cm="1">
        <f t="array" ref="AB3426">_xlfn.SWITCH(U3426,"夏",122,"冬",90,"春",153,"秋",153,0)</f>
        <v>153</v>
      </c>
      <c r="AC3426" s="16">
        <f t="shared" si="329"/>
        <v>0</v>
      </c>
      <c r="AD3426" s="5">
        <f>IFERROR(AA3426/D3426,0)</f>
        <v>0</v>
      </c>
      <c r="AE3426" s="15">
        <f t="shared" si="330"/>
        <v>0.41917808219178082</v>
      </c>
      <c r="AF3426" s="5">
        <f>IFERROR(AD3426*AE3426*48,0)</f>
        <v>0</v>
      </c>
    </row>
    <row r="3427" spans="1:32" x14ac:dyDescent="0.15">
      <c r="A3427" s="8">
        <v>45754</v>
      </c>
      <c r="B3427" s="1" t="s">
        <v>51</v>
      </c>
      <c r="C3427" s="1" t="s">
        <v>59</v>
      </c>
      <c r="D3427" s="1">
        <v>95.65</v>
      </c>
      <c r="E3427" s="6">
        <v>3.6</v>
      </c>
      <c r="F3427" s="10">
        <v>0.35416666666666702</v>
      </c>
      <c r="G3427" s="1">
        <v>18.7</v>
      </c>
      <c r="H3427" s="1">
        <v>63</v>
      </c>
      <c r="I3427" s="1">
        <v>18.899999999999999</v>
      </c>
      <c r="J3427" s="1">
        <v>0.06</v>
      </c>
      <c r="K3427" s="1">
        <v>410</v>
      </c>
      <c r="L3427" s="1">
        <v>140</v>
      </c>
      <c r="M3427" s="6">
        <f t="shared" si="331"/>
        <v>18.949529040131495</v>
      </c>
      <c r="N3427" s="1">
        <v>0</v>
      </c>
      <c r="O3427" s="1">
        <v>0</v>
      </c>
      <c r="P3427" s="12">
        <f t="shared" si="327"/>
        <v>0</v>
      </c>
      <c r="Q3427" s="1">
        <v>0</v>
      </c>
      <c r="R3427" s="1">
        <v>0</v>
      </c>
      <c r="S3427" s="1">
        <v>0</v>
      </c>
      <c r="T3427" s="1">
        <v>0</v>
      </c>
      <c r="U3427" s="4" t="s">
        <v>34</v>
      </c>
      <c r="V3427">
        <v>0.48</v>
      </c>
      <c r="W3427">
        <v>0.4</v>
      </c>
      <c r="X3427">
        <v>0.76</v>
      </c>
      <c r="Y3427">
        <v>2.4300000000000002</v>
      </c>
      <c r="Z3427">
        <v>0.28000000000000003</v>
      </c>
      <c r="AA3427" s="5">
        <f t="shared" si="328"/>
        <v>0</v>
      </c>
      <c r="AB3427" s="15" cm="1">
        <f t="array" ref="AB3427">_xlfn.SWITCH(U3427,"夏",122,"冬",90,"春",153,"秋",153,0)</f>
        <v>153</v>
      </c>
      <c r="AC3427" s="16">
        <f t="shared" si="329"/>
        <v>0</v>
      </c>
      <c r="AD3427" s="5">
        <f>IFERROR(AA3427/D3427,0)</f>
        <v>0</v>
      </c>
      <c r="AE3427" s="15">
        <f t="shared" si="330"/>
        <v>0.41917808219178082</v>
      </c>
      <c r="AF3427" s="5">
        <f>IFERROR(AD3427*AE3427*48,0)</f>
        <v>0</v>
      </c>
    </row>
    <row r="3428" spans="1:32" x14ac:dyDescent="0.15">
      <c r="A3428" s="8">
        <v>45754</v>
      </c>
      <c r="B3428" s="1" t="s">
        <v>51</v>
      </c>
      <c r="C3428" s="1" t="s">
        <v>59</v>
      </c>
      <c r="D3428" s="1">
        <v>95.65</v>
      </c>
      <c r="E3428" s="6">
        <v>3.6</v>
      </c>
      <c r="F3428" s="10">
        <v>0.375</v>
      </c>
      <c r="G3428" s="1">
        <v>19.2</v>
      </c>
      <c r="H3428" s="1">
        <v>61</v>
      </c>
      <c r="I3428" s="1">
        <v>19.399999999999999</v>
      </c>
      <c r="J3428" s="1">
        <v>7.0000000000000007E-2</v>
      </c>
      <c r="K3428" s="1">
        <v>412</v>
      </c>
      <c r="L3428" s="1">
        <v>160</v>
      </c>
      <c r="M3428" s="6">
        <f t="shared" si="331"/>
        <v>19.454049220303943</v>
      </c>
      <c r="N3428" s="1">
        <v>0</v>
      </c>
      <c r="O3428" s="1">
        <v>0</v>
      </c>
      <c r="P3428" s="12">
        <f t="shared" si="327"/>
        <v>0</v>
      </c>
      <c r="Q3428" s="1">
        <v>0</v>
      </c>
      <c r="R3428" s="1">
        <v>0</v>
      </c>
      <c r="S3428" s="1">
        <v>0</v>
      </c>
      <c r="T3428" s="1">
        <v>0</v>
      </c>
      <c r="U3428" s="4" t="s">
        <v>34</v>
      </c>
      <c r="V3428">
        <v>0.48</v>
      </c>
      <c r="W3428">
        <v>0.4</v>
      </c>
      <c r="X3428">
        <v>0.76</v>
      </c>
      <c r="Y3428">
        <v>2.4300000000000002</v>
      </c>
      <c r="Z3428">
        <v>0.28000000000000003</v>
      </c>
      <c r="AA3428" s="5">
        <f t="shared" si="328"/>
        <v>0</v>
      </c>
      <c r="AB3428" s="15" cm="1">
        <f t="array" ref="AB3428">_xlfn.SWITCH(U3428,"夏",122,"冬",90,"春",153,"秋",153,0)</f>
        <v>153</v>
      </c>
      <c r="AC3428" s="16">
        <f t="shared" si="329"/>
        <v>0</v>
      </c>
      <c r="AD3428" s="5">
        <f>IFERROR(AA3428/D3428,0)</f>
        <v>0</v>
      </c>
      <c r="AE3428" s="15">
        <f t="shared" si="330"/>
        <v>0.41917808219178082</v>
      </c>
      <c r="AF3428" s="5">
        <f>IFERROR(AD3428*AE3428*48,0)</f>
        <v>0</v>
      </c>
    </row>
    <row r="3429" spans="1:32" x14ac:dyDescent="0.15">
      <c r="A3429" s="8">
        <v>45754</v>
      </c>
      <c r="B3429" s="1" t="s">
        <v>51</v>
      </c>
      <c r="C3429" s="1" t="s">
        <v>59</v>
      </c>
      <c r="D3429" s="1">
        <v>95.65</v>
      </c>
      <c r="E3429" s="6">
        <v>3.6</v>
      </c>
      <c r="F3429" s="10">
        <v>0.39583333333333298</v>
      </c>
      <c r="G3429" s="1">
        <v>19.7</v>
      </c>
      <c r="H3429" s="1">
        <v>59</v>
      </c>
      <c r="I3429" s="1">
        <v>19.899999999999999</v>
      </c>
      <c r="J3429" s="1">
        <v>0.08</v>
      </c>
      <c r="K3429" s="1">
        <v>414</v>
      </c>
      <c r="L3429" s="1">
        <v>180</v>
      </c>
      <c r="M3429" s="6">
        <f t="shared" si="331"/>
        <v>19.958257330847459</v>
      </c>
      <c r="N3429" s="1">
        <v>0</v>
      </c>
      <c r="O3429" s="1">
        <v>0</v>
      </c>
      <c r="P3429" s="12">
        <f t="shared" ref="P3429:P3492" si="332">IF(O3429=0,0,ROUND(MIN(MAX((K3429-400)/(320*E3429*IF(C3429="公共教室",0.95,IF(C3429="建筑专教",0.85,IF(C3429="阶梯教室",1.15,1)))),0),2),2))</f>
        <v>0</v>
      </c>
      <c r="Q3429" s="1">
        <v>0</v>
      </c>
      <c r="R3429" s="1">
        <v>0</v>
      </c>
      <c r="S3429" s="1">
        <v>0</v>
      </c>
      <c r="T3429" s="1">
        <v>0</v>
      </c>
      <c r="U3429" s="4" t="s">
        <v>34</v>
      </c>
      <c r="V3429">
        <v>0.48</v>
      </c>
      <c r="W3429">
        <v>0.4</v>
      </c>
      <c r="X3429">
        <v>0.76</v>
      </c>
      <c r="Y3429">
        <v>2.4300000000000002</v>
      </c>
      <c r="Z3429">
        <v>0.28000000000000003</v>
      </c>
      <c r="AA3429" s="5">
        <f t="shared" si="328"/>
        <v>0</v>
      </c>
      <c r="AB3429" s="15" cm="1">
        <f t="array" ref="AB3429">_xlfn.SWITCH(U3429,"夏",122,"冬",90,"春",153,"秋",153,0)</f>
        <v>153</v>
      </c>
      <c r="AC3429" s="16">
        <f t="shared" si="329"/>
        <v>0</v>
      </c>
      <c r="AD3429" s="5">
        <f>IFERROR(AA3429/D3429,0)</f>
        <v>0</v>
      </c>
      <c r="AE3429" s="15">
        <f t="shared" si="330"/>
        <v>0.41917808219178082</v>
      </c>
      <c r="AF3429" s="5">
        <f>IFERROR(AD3429*AE3429*48,0)</f>
        <v>0</v>
      </c>
    </row>
    <row r="3430" spans="1:32" x14ac:dyDescent="0.15">
      <c r="A3430" s="8">
        <v>45754</v>
      </c>
      <c r="B3430" s="1" t="s">
        <v>51</v>
      </c>
      <c r="C3430" s="1" t="s">
        <v>59</v>
      </c>
      <c r="D3430" s="1">
        <v>95.65</v>
      </c>
      <c r="E3430" s="6">
        <v>3.6</v>
      </c>
      <c r="F3430" s="10">
        <v>0.41666666666666702</v>
      </c>
      <c r="G3430" s="1">
        <v>20.2</v>
      </c>
      <c r="H3430" s="1">
        <v>57</v>
      </c>
      <c r="I3430" s="1">
        <v>20.399999999999999</v>
      </c>
      <c r="J3430" s="1">
        <v>0.09</v>
      </c>
      <c r="K3430" s="1">
        <v>416</v>
      </c>
      <c r="L3430" s="1">
        <v>200</v>
      </c>
      <c r="M3430" s="6">
        <f t="shared" si="331"/>
        <v>20.462203165114204</v>
      </c>
      <c r="N3430" s="1">
        <v>0</v>
      </c>
      <c r="O3430" s="1">
        <v>0</v>
      </c>
      <c r="P3430" s="12">
        <f t="shared" si="332"/>
        <v>0</v>
      </c>
      <c r="Q3430" s="1">
        <v>0</v>
      </c>
      <c r="R3430" s="1">
        <v>0</v>
      </c>
      <c r="S3430" s="1">
        <v>0</v>
      </c>
      <c r="T3430" s="1">
        <v>0</v>
      </c>
      <c r="U3430" s="4" t="s">
        <v>34</v>
      </c>
      <c r="V3430">
        <v>0.48</v>
      </c>
      <c r="W3430">
        <v>0.4</v>
      </c>
      <c r="X3430">
        <v>0.76</v>
      </c>
      <c r="Y3430">
        <v>2.4300000000000002</v>
      </c>
      <c r="Z3430">
        <v>0.28000000000000003</v>
      </c>
      <c r="AA3430" s="5">
        <f t="shared" si="328"/>
        <v>0</v>
      </c>
      <c r="AB3430" s="15" cm="1">
        <f t="array" ref="AB3430">_xlfn.SWITCH(U3430,"夏",122,"冬",90,"春",153,"秋",153,0)</f>
        <v>153</v>
      </c>
      <c r="AC3430" s="16">
        <f t="shared" si="329"/>
        <v>0</v>
      </c>
      <c r="AD3430" s="5">
        <f>IFERROR(AA3430/D3430,0)</f>
        <v>0</v>
      </c>
      <c r="AE3430" s="15">
        <f t="shared" si="330"/>
        <v>0.41917808219178082</v>
      </c>
      <c r="AF3430" s="5">
        <f>IFERROR(AD3430*AE3430*48,0)</f>
        <v>0</v>
      </c>
    </row>
    <row r="3431" spans="1:32" x14ac:dyDescent="0.15">
      <c r="A3431" s="8">
        <v>45754</v>
      </c>
      <c r="B3431" s="1" t="s">
        <v>51</v>
      </c>
      <c r="C3431" s="1" t="s">
        <v>59</v>
      </c>
      <c r="D3431" s="1">
        <v>95.65</v>
      </c>
      <c r="E3431" s="6">
        <v>3.6</v>
      </c>
      <c r="F3431" s="10">
        <v>0.4375</v>
      </c>
      <c r="G3431" s="1">
        <v>20.7</v>
      </c>
      <c r="H3431" s="1">
        <v>55</v>
      </c>
      <c r="I3431" s="1">
        <v>20.9</v>
      </c>
      <c r="J3431" s="1">
        <v>0.1</v>
      </c>
      <c r="K3431" s="1">
        <v>418</v>
      </c>
      <c r="L3431" s="1">
        <v>220</v>
      </c>
      <c r="M3431" s="6">
        <f t="shared" si="331"/>
        <v>20.965923715033284</v>
      </c>
      <c r="N3431" s="1">
        <v>0</v>
      </c>
      <c r="O3431" s="1">
        <v>0</v>
      </c>
      <c r="P3431" s="12">
        <f t="shared" si="332"/>
        <v>0</v>
      </c>
      <c r="Q3431" s="1">
        <v>0</v>
      </c>
      <c r="R3431" s="1">
        <v>0</v>
      </c>
      <c r="S3431" s="1">
        <v>0</v>
      </c>
      <c r="T3431" s="1">
        <v>0</v>
      </c>
      <c r="U3431" s="4" t="s">
        <v>34</v>
      </c>
      <c r="V3431">
        <v>0.48</v>
      </c>
      <c r="W3431">
        <v>0.4</v>
      </c>
      <c r="X3431">
        <v>0.76</v>
      </c>
      <c r="Y3431">
        <v>2.4300000000000002</v>
      </c>
      <c r="Z3431">
        <v>0.28000000000000003</v>
      </c>
      <c r="AA3431" s="5">
        <f t="shared" si="328"/>
        <v>0</v>
      </c>
      <c r="AB3431" s="15" cm="1">
        <f t="array" ref="AB3431">_xlfn.SWITCH(U3431,"夏",122,"冬",90,"春",153,"秋",153,0)</f>
        <v>153</v>
      </c>
      <c r="AC3431" s="16">
        <f t="shared" si="329"/>
        <v>0</v>
      </c>
      <c r="AD3431" s="5">
        <f>IFERROR(AA3431/D3431,0)</f>
        <v>0</v>
      </c>
      <c r="AE3431" s="15">
        <f t="shared" si="330"/>
        <v>0.41917808219178082</v>
      </c>
      <c r="AF3431" s="5">
        <f>IFERROR(AD3431*AE3431*48,0)</f>
        <v>0</v>
      </c>
    </row>
    <row r="3432" spans="1:32" x14ac:dyDescent="0.15">
      <c r="A3432" s="8">
        <v>45754</v>
      </c>
      <c r="B3432" s="1" t="s">
        <v>51</v>
      </c>
      <c r="C3432" s="1" t="s">
        <v>59</v>
      </c>
      <c r="D3432" s="1">
        <v>95.65</v>
      </c>
      <c r="E3432" s="6">
        <v>3.6</v>
      </c>
      <c r="F3432" s="10">
        <v>0.45833333333333298</v>
      </c>
      <c r="G3432" s="1">
        <v>21.2</v>
      </c>
      <c r="H3432" s="1">
        <v>53</v>
      </c>
      <c r="I3432" s="1">
        <v>21.4</v>
      </c>
      <c r="J3432" s="1">
        <v>0.11</v>
      </c>
      <c r="K3432" s="1">
        <v>420</v>
      </c>
      <c r="L3432" s="1">
        <v>240</v>
      </c>
      <c r="M3432" s="6">
        <f t="shared" si="331"/>
        <v>21.469447434920653</v>
      </c>
      <c r="N3432" s="1">
        <v>0</v>
      </c>
      <c r="O3432" s="1">
        <v>0</v>
      </c>
      <c r="P3432" s="12">
        <f t="shared" si="332"/>
        <v>0</v>
      </c>
      <c r="Q3432" s="1">
        <v>0</v>
      </c>
      <c r="R3432" s="1">
        <v>0</v>
      </c>
      <c r="S3432" s="1">
        <v>0</v>
      </c>
      <c r="T3432" s="1">
        <v>0</v>
      </c>
      <c r="U3432" s="4" t="s">
        <v>34</v>
      </c>
      <c r="V3432">
        <v>0.48</v>
      </c>
      <c r="W3432">
        <v>0.4</v>
      </c>
      <c r="X3432">
        <v>0.76</v>
      </c>
      <c r="Y3432">
        <v>2.4300000000000002</v>
      </c>
      <c r="Z3432">
        <v>0.28000000000000003</v>
      </c>
      <c r="AA3432" s="5">
        <f t="shared" ref="AA3432:AA3495" si="333">R3432+S3432+T3432</f>
        <v>0</v>
      </c>
      <c r="AB3432" s="15" cm="1">
        <f t="array" ref="AB3432">_xlfn.SWITCH(U3432,"夏",122,"冬",90,"春",153,"秋",153,0)</f>
        <v>153</v>
      </c>
      <c r="AC3432" s="16">
        <f t="shared" ref="AC3432:AC3495" si="334">AA3432*AB3432</f>
        <v>0</v>
      </c>
      <c r="AD3432" s="5">
        <f>IFERROR(AA3432/D3432,0)</f>
        <v>0</v>
      </c>
      <c r="AE3432" s="15">
        <f t="shared" ref="AE3432:AE3495" si="335">IF(U3432="夏",122/365,IF(U3432="冬",90/365,IF(OR(U3432="春",U3432="秋"),153/365,0)))</f>
        <v>0.41917808219178082</v>
      </c>
      <c r="AF3432" s="5">
        <f>IFERROR(AD3432*AE3432*48,0)</f>
        <v>0</v>
      </c>
    </row>
    <row r="3433" spans="1:32" x14ac:dyDescent="0.15">
      <c r="A3433" s="8">
        <v>45754</v>
      </c>
      <c r="B3433" s="1" t="s">
        <v>51</v>
      </c>
      <c r="C3433" s="1" t="s">
        <v>59</v>
      </c>
      <c r="D3433" s="1">
        <v>95.65</v>
      </c>
      <c r="E3433" s="6">
        <v>3.6</v>
      </c>
      <c r="F3433" s="10">
        <v>0.47916666666666702</v>
      </c>
      <c r="G3433" s="1">
        <v>21.7</v>
      </c>
      <c r="H3433" s="1">
        <v>51</v>
      </c>
      <c r="I3433" s="1">
        <v>21.9</v>
      </c>
      <c r="J3433" s="1">
        <v>0.12</v>
      </c>
      <c r="K3433" s="1">
        <v>422</v>
      </c>
      <c r="L3433" s="1">
        <v>260</v>
      </c>
      <c r="M3433" s="6">
        <f t="shared" si="331"/>
        <v>21.972796824590944</v>
      </c>
      <c r="N3433" s="1">
        <v>0</v>
      </c>
      <c r="O3433" s="1">
        <v>0</v>
      </c>
      <c r="P3433" s="12">
        <f t="shared" si="332"/>
        <v>0</v>
      </c>
      <c r="Q3433" s="1">
        <v>0</v>
      </c>
      <c r="R3433" s="1">
        <v>0</v>
      </c>
      <c r="S3433" s="1">
        <v>0</v>
      </c>
      <c r="T3433" s="1">
        <v>0</v>
      </c>
      <c r="U3433" s="4" t="s">
        <v>34</v>
      </c>
      <c r="V3433">
        <v>0.48</v>
      </c>
      <c r="W3433">
        <v>0.4</v>
      </c>
      <c r="X3433">
        <v>0.76</v>
      </c>
      <c r="Y3433">
        <v>2.4300000000000002</v>
      </c>
      <c r="Z3433">
        <v>0.28000000000000003</v>
      </c>
      <c r="AA3433" s="5">
        <f t="shared" si="333"/>
        <v>0</v>
      </c>
      <c r="AB3433" s="15" cm="1">
        <f t="array" ref="AB3433">_xlfn.SWITCH(U3433,"夏",122,"冬",90,"春",153,"秋",153,0)</f>
        <v>153</v>
      </c>
      <c r="AC3433" s="16">
        <f t="shared" si="334"/>
        <v>0</v>
      </c>
      <c r="AD3433" s="5">
        <f>IFERROR(AA3433/D3433,0)</f>
        <v>0</v>
      </c>
      <c r="AE3433" s="15">
        <f t="shared" si="335"/>
        <v>0.41917808219178082</v>
      </c>
      <c r="AF3433" s="5">
        <f>IFERROR(AD3433*AE3433*48,0)</f>
        <v>0</v>
      </c>
    </row>
    <row r="3434" spans="1:32" x14ac:dyDescent="0.15">
      <c r="A3434" s="8">
        <v>45754</v>
      </c>
      <c r="B3434" s="1" t="s">
        <v>51</v>
      </c>
      <c r="C3434" s="1" t="s">
        <v>59</v>
      </c>
      <c r="D3434" s="1">
        <v>95.65</v>
      </c>
      <c r="E3434" s="6">
        <v>3.6</v>
      </c>
      <c r="F3434" s="10">
        <v>0.5</v>
      </c>
      <c r="G3434" s="1">
        <v>22.2</v>
      </c>
      <c r="H3434" s="1">
        <v>49</v>
      </c>
      <c r="I3434" s="1">
        <v>22.4</v>
      </c>
      <c r="J3434" s="1">
        <v>0.13</v>
      </c>
      <c r="K3434" s="1">
        <v>424</v>
      </c>
      <c r="L3434" s="1">
        <v>280</v>
      </c>
      <c r="M3434" s="6">
        <f t="shared" si="331"/>
        <v>22.475990079539088</v>
      </c>
      <c r="N3434" s="1">
        <v>0</v>
      </c>
      <c r="O3434" s="1">
        <v>0</v>
      </c>
      <c r="P3434" s="12">
        <f t="shared" si="332"/>
        <v>0</v>
      </c>
      <c r="Q3434" s="1">
        <v>0</v>
      </c>
      <c r="R3434" s="1">
        <v>0</v>
      </c>
      <c r="S3434" s="1">
        <v>0</v>
      </c>
      <c r="T3434" s="1">
        <v>0</v>
      </c>
      <c r="U3434" s="4" t="s">
        <v>34</v>
      </c>
      <c r="V3434">
        <v>0.48</v>
      </c>
      <c r="W3434">
        <v>0.4</v>
      </c>
      <c r="X3434">
        <v>0.76</v>
      </c>
      <c r="Y3434">
        <v>2.4300000000000002</v>
      </c>
      <c r="Z3434">
        <v>0.28000000000000003</v>
      </c>
      <c r="AA3434" s="5">
        <f t="shared" si="333"/>
        <v>0</v>
      </c>
      <c r="AB3434" s="15" cm="1">
        <f t="array" ref="AB3434">_xlfn.SWITCH(U3434,"夏",122,"冬",90,"春",153,"秋",153,0)</f>
        <v>153</v>
      </c>
      <c r="AC3434" s="16">
        <f t="shared" si="334"/>
        <v>0</v>
      </c>
      <c r="AD3434" s="5">
        <f>IFERROR(AA3434/D3434,0)</f>
        <v>0</v>
      </c>
      <c r="AE3434" s="15">
        <f t="shared" si="335"/>
        <v>0.41917808219178082</v>
      </c>
      <c r="AF3434" s="5">
        <f>IFERROR(AD3434*AE3434*48,0)</f>
        <v>0</v>
      </c>
    </row>
    <row r="3435" spans="1:32" x14ac:dyDescent="0.15">
      <c r="A3435" s="8">
        <v>45754</v>
      </c>
      <c r="B3435" s="1" t="s">
        <v>51</v>
      </c>
      <c r="C3435" s="1" t="s">
        <v>59</v>
      </c>
      <c r="D3435" s="1">
        <v>95.65</v>
      </c>
      <c r="E3435" s="6">
        <v>3.6</v>
      </c>
      <c r="F3435" s="10">
        <v>0.52083333333333304</v>
      </c>
      <c r="G3435" s="1">
        <v>22.7</v>
      </c>
      <c r="H3435" s="1">
        <v>47</v>
      </c>
      <c r="I3435" s="1">
        <v>22.9</v>
      </c>
      <c r="J3435" s="1">
        <v>0.14000000000000001</v>
      </c>
      <c r="K3435" s="1">
        <v>426</v>
      </c>
      <c r="L3435" s="1">
        <v>300</v>
      </c>
      <c r="M3435" s="6">
        <f t="shared" si="331"/>
        <v>22.979042191173676</v>
      </c>
      <c r="N3435" s="1">
        <v>0</v>
      </c>
      <c r="O3435" s="1">
        <v>0</v>
      </c>
      <c r="P3435" s="12">
        <f t="shared" si="332"/>
        <v>0</v>
      </c>
      <c r="Q3435" s="1">
        <v>0</v>
      </c>
      <c r="R3435" s="1">
        <v>0</v>
      </c>
      <c r="S3435" s="1">
        <v>0</v>
      </c>
      <c r="T3435" s="1">
        <v>0</v>
      </c>
      <c r="U3435" s="4" t="s">
        <v>34</v>
      </c>
      <c r="V3435">
        <v>0.48</v>
      </c>
      <c r="W3435">
        <v>0.4</v>
      </c>
      <c r="X3435">
        <v>0.76</v>
      </c>
      <c r="Y3435">
        <v>2.4300000000000002</v>
      </c>
      <c r="Z3435">
        <v>0.28000000000000003</v>
      </c>
      <c r="AA3435" s="5">
        <f t="shared" si="333"/>
        <v>0</v>
      </c>
      <c r="AB3435" s="15" cm="1">
        <f t="array" ref="AB3435">_xlfn.SWITCH(U3435,"夏",122,"冬",90,"春",153,"秋",153,0)</f>
        <v>153</v>
      </c>
      <c r="AC3435" s="16">
        <f t="shared" si="334"/>
        <v>0</v>
      </c>
      <c r="AD3435" s="5">
        <f>IFERROR(AA3435/D3435,0)</f>
        <v>0</v>
      </c>
      <c r="AE3435" s="15">
        <f t="shared" si="335"/>
        <v>0.41917808219178082</v>
      </c>
      <c r="AF3435" s="5">
        <f>IFERROR(AD3435*AE3435*48,0)</f>
        <v>0</v>
      </c>
    </row>
    <row r="3436" spans="1:32" x14ac:dyDescent="0.15">
      <c r="A3436" s="8">
        <v>45754</v>
      </c>
      <c r="B3436" s="1" t="s">
        <v>51</v>
      </c>
      <c r="C3436" s="1" t="s">
        <v>59</v>
      </c>
      <c r="D3436" s="1">
        <v>95.65</v>
      </c>
      <c r="E3436" s="6">
        <v>3.6</v>
      </c>
      <c r="F3436" s="10">
        <v>0.54166666666666696</v>
      </c>
      <c r="G3436" s="1">
        <v>23.2</v>
      </c>
      <c r="H3436" s="1">
        <v>45</v>
      </c>
      <c r="I3436" s="1">
        <v>23.4</v>
      </c>
      <c r="J3436" s="1">
        <v>0.15</v>
      </c>
      <c r="K3436" s="1">
        <v>428</v>
      </c>
      <c r="L3436" s="1">
        <v>320</v>
      </c>
      <c r="M3436" s="6">
        <f t="shared" si="331"/>
        <v>23.4819657066829</v>
      </c>
      <c r="N3436" s="1">
        <v>0</v>
      </c>
      <c r="O3436" s="1">
        <v>0</v>
      </c>
      <c r="P3436" s="12">
        <f t="shared" si="332"/>
        <v>0</v>
      </c>
      <c r="Q3436" s="1">
        <v>0</v>
      </c>
      <c r="R3436" s="1">
        <v>0</v>
      </c>
      <c r="S3436" s="1">
        <v>0</v>
      </c>
      <c r="T3436" s="1">
        <v>0</v>
      </c>
      <c r="U3436" s="4" t="s">
        <v>34</v>
      </c>
      <c r="V3436">
        <v>0.48</v>
      </c>
      <c r="W3436">
        <v>0.4</v>
      </c>
      <c r="X3436">
        <v>0.76</v>
      </c>
      <c r="Y3436">
        <v>2.4300000000000002</v>
      </c>
      <c r="Z3436">
        <v>0.28000000000000003</v>
      </c>
      <c r="AA3436" s="5">
        <f t="shared" si="333"/>
        <v>0</v>
      </c>
      <c r="AB3436" s="15" cm="1">
        <f t="array" ref="AB3436">_xlfn.SWITCH(U3436,"夏",122,"冬",90,"春",153,"秋",153,0)</f>
        <v>153</v>
      </c>
      <c r="AC3436" s="16">
        <f t="shared" si="334"/>
        <v>0</v>
      </c>
      <c r="AD3436" s="5">
        <f>IFERROR(AA3436/D3436,0)</f>
        <v>0</v>
      </c>
      <c r="AE3436" s="15">
        <f t="shared" si="335"/>
        <v>0.41917808219178082</v>
      </c>
      <c r="AF3436" s="5">
        <f>IFERROR(AD3436*AE3436*48,0)</f>
        <v>0</v>
      </c>
    </row>
    <row r="3437" spans="1:32" x14ac:dyDescent="0.15">
      <c r="A3437" s="8">
        <v>45754</v>
      </c>
      <c r="B3437" s="1" t="s">
        <v>51</v>
      </c>
      <c r="C3437" s="1" t="s">
        <v>59</v>
      </c>
      <c r="D3437" s="1">
        <v>95.65</v>
      </c>
      <c r="E3437" s="6">
        <v>3.6</v>
      </c>
      <c r="F3437" s="10">
        <v>0.5625</v>
      </c>
      <c r="G3437" s="1">
        <v>23.7</v>
      </c>
      <c r="H3437" s="1">
        <v>43</v>
      </c>
      <c r="I3437" s="1">
        <v>23.9</v>
      </c>
      <c r="J3437" s="1">
        <v>0.16</v>
      </c>
      <c r="K3437" s="1">
        <v>430</v>
      </c>
      <c r="L3437" s="1">
        <v>340</v>
      </c>
      <c r="M3437" s="6">
        <f t="shared" si="331"/>
        <v>23.984771269565897</v>
      </c>
      <c r="N3437" s="1">
        <v>0</v>
      </c>
      <c r="O3437" s="1">
        <v>0</v>
      </c>
      <c r="P3437" s="12">
        <f t="shared" si="332"/>
        <v>0</v>
      </c>
      <c r="Q3437" s="1">
        <v>0</v>
      </c>
      <c r="R3437" s="1">
        <v>0</v>
      </c>
      <c r="S3437" s="1">
        <v>0</v>
      </c>
      <c r="T3437" s="1">
        <v>0</v>
      </c>
      <c r="U3437" s="4" t="s">
        <v>34</v>
      </c>
      <c r="V3437">
        <v>0.48</v>
      </c>
      <c r="W3437">
        <v>0.4</v>
      </c>
      <c r="X3437">
        <v>0.76</v>
      </c>
      <c r="Y3437">
        <v>2.4300000000000002</v>
      </c>
      <c r="Z3437">
        <v>0.28000000000000003</v>
      </c>
      <c r="AA3437" s="5">
        <f t="shared" si="333"/>
        <v>0</v>
      </c>
      <c r="AB3437" s="15" cm="1">
        <f t="array" ref="AB3437">_xlfn.SWITCH(U3437,"夏",122,"冬",90,"春",153,"秋",153,0)</f>
        <v>153</v>
      </c>
      <c r="AC3437" s="16">
        <f t="shared" si="334"/>
        <v>0</v>
      </c>
      <c r="AD3437" s="5">
        <f>IFERROR(AA3437/D3437,0)</f>
        <v>0</v>
      </c>
      <c r="AE3437" s="15">
        <f t="shared" si="335"/>
        <v>0.41917808219178082</v>
      </c>
      <c r="AF3437" s="5">
        <f>IFERROR(AD3437*AE3437*48,0)</f>
        <v>0</v>
      </c>
    </row>
    <row r="3438" spans="1:32" x14ac:dyDescent="0.15">
      <c r="A3438" s="8">
        <v>45754</v>
      </c>
      <c r="B3438" s="1" t="s">
        <v>51</v>
      </c>
      <c r="C3438" s="1" t="s">
        <v>59</v>
      </c>
      <c r="D3438" s="1">
        <v>95.65</v>
      </c>
      <c r="E3438" s="6">
        <v>3.6</v>
      </c>
      <c r="F3438" s="10">
        <v>0.58333333333333304</v>
      </c>
      <c r="G3438" s="1">
        <v>24.2</v>
      </c>
      <c r="H3438" s="1">
        <v>41</v>
      </c>
      <c r="I3438" s="1">
        <v>24.4</v>
      </c>
      <c r="J3438" s="1">
        <v>0.17</v>
      </c>
      <c r="K3438" s="1">
        <v>432</v>
      </c>
      <c r="L3438" s="1">
        <v>360</v>
      </c>
      <c r="M3438" s="6">
        <f t="shared" si="331"/>
        <v>24.487468013936223</v>
      </c>
      <c r="N3438" s="1">
        <v>0</v>
      </c>
      <c r="O3438" s="1">
        <v>0</v>
      </c>
      <c r="P3438" s="12">
        <f t="shared" si="332"/>
        <v>0</v>
      </c>
      <c r="Q3438" s="1">
        <v>0</v>
      </c>
      <c r="R3438" s="1">
        <v>0</v>
      </c>
      <c r="S3438" s="1">
        <v>0</v>
      </c>
      <c r="T3438" s="1">
        <v>0</v>
      </c>
      <c r="U3438" s="4" t="s">
        <v>34</v>
      </c>
      <c r="V3438">
        <v>0.48</v>
      </c>
      <c r="W3438">
        <v>0.4</v>
      </c>
      <c r="X3438">
        <v>0.76</v>
      </c>
      <c r="Y3438">
        <v>2.4300000000000002</v>
      </c>
      <c r="Z3438">
        <v>0.28000000000000003</v>
      </c>
      <c r="AA3438" s="5">
        <f t="shared" si="333"/>
        <v>0</v>
      </c>
      <c r="AB3438" s="15" cm="1">
        <f t="array" ref="AB3438">_xlfn.SWITCH(U3438,"夏",122,"冬",90,"春",153,"秋",153,0)</f>
        <v>153</v>
      </c>
      <c r="AC3438" s="16">
        <f t="shared" si="334"/>
        <v>0</v>
      </c>
      <c r="AD3438" s="5">
        <f>IFERROR(AA3438/D3438,0)</f>
        <v>0</v>
      </c>
      <c r="AE3438" s="15">
        <f t="shared" si="335"/>
        <v>0.41917808219178082</v>
      </c>
      <c r="AF3438" s="5">
        <f>IFERROR(AD3438*AE3438*48,0)</f>
        <v>0</v>
      </c>
    </row>
    <row r="3439" spans="1:32" x14ac:dyDescent="0.15">
      <c r="A3439" s="8">
        <v>45754</v>
      </c>
      <c r="B3439" s="1" t="s">
        <v>51</v>
      </c>
      <c r="C3439" s="1" t="s">
        <v>59</v>
      </c>
      <c r="D3439" s="1">
        <v>95.65</v>
      </c>
      <c r="E3439" s="6">
        <v>3.6</v>
      </c>
      <c r="F3439" s="10">
        <v>0.60416666666666696</v>
      </c>
      <c r="G3439" s="1">
        <v>24.7</v>
      </c>
      <c r="H3439" s="1">
        <v>39</v>
      </c>
      <c r="I3439" s="1">
        <v>24.9</v>
      </c>
      <c r="J3439" s="1">
        <v>0.18</v>
      </c>
      <c r="K3439" s="1">
        <v>434</v>
      </c>
      <c r="L3439" s="1">
        <v>380</v>
      </c>
      <c r="M3439" s="6">
        <f t="shared" si="331"/>
        <v>24.990063858469682</v>
      </c>
      <c r="N3439" s="1">
        <v>0</v>
      </c>
      <c r="O3439" s="1">
        <v>0</v>
      </c>
      <c r="P3439" s="12">
        <f t="shared" si="332"/>
        <v>0</v>
      </c>
      <c r="Q3439" s="1">
        <v>0</v>
      </c>
      <c r="R3439" s="1">
        <v>0</v>
      </c>
      <c r="S3439" s="1">
        <v>0</v>
      </c>
      <c r="T3439" s="1">
        <v>0</v>
      </c>
      <c r="U3439" s="4" t="s">
        <v>34</v>
      </c>
      <c r="V3439">
        <v>0.48</v>
      </c>
      <c r="W3439">
        <v>0.4</v>
      </c>
      <c r="X3439">
        <v>0.76</v>
      </c>
      <c r="Y3439">
        <v>2.4300000000000002</v>
      </c>
      <c r="Z3439">
        <v>0.28000000000000003</v>
      </c>
      <c r="AA3439" s="5">
        <f t="shared" si="333"/>
        <v>0</v>
      </c>
      <c r="AB3439" s="15" cm="1">
        <f t="array" ref="AB3439">_xlfn.SWITCH(U3439,"夏",122,"冬",90,"春",153,"秋",153,0)</f>
        <v>153</v>
      </c>
      <c r="AC3439" s="16">
        <f t="shared" si="334"/>
        <v>0</v>
      </c>
      <c r="AD3439" s="5">
        <f>IFERROR(AA3439/D3439,0)</f>
        <v>0</v>
      </c>
      <c r="AE3439" s="15">
        <f t="shared" si="335"/>
        <v>0.41917808219178082</v>
      </c>
      <c r="AF3439" s="5">
        <f>IFERROR(AD3439*AE3439*48,0)</f>
        <v>0</v>
      </c>
    </row>
    <row r="3440" spans="1:32" x14ac:dyDescent="0.15">
      <c r="A3440" s="8">
        <v>45754</v>
      </c>
      <c r="B3440" s="1" t="s">
        <v>51</v>
      </c>
      <c r="C3440" s="1" t="s">
        <v>59</v>
      </c>
      <c r="D3440" s="1">
        <v>95.65</v>
      </c>
      <c r="E3440" s="6">
        <v>3.6</v>
      </c>
      <c r="F3440" s="10">
        <v>0.625</v>
      </c>
      <c r="G3440" s="1">
        <v>25.2</v>
      </c>
      <c r="H3440" s="1">
        <v>37</v>
      </c>
      <c r="I3440" s="1">
        <v>25.4</v>
      </c>
      <c r="J3440" s="1">
        <v>0.19</v>
      </c>
      <c r="K3440" s="1">
        <v>436</v>
      </c>
      <c r="L3440" s="1">
        <v>400</v>
      </c>
      <c r="M3440" s="6">
        <f t="shared" si="331"/>
        <v>25.492565729713249</v>
      </c>
      <c r="N3440" s="1">
        <v>0</v>
      </c>
      <c r="O3440" s="1">
        <v>0</v>
      </c>
      <c r="P3440" s="12">
        <f t="shared" si="332"/>
        <v>0</v>
      </c>
      <c r="Q3440" s="1">
        <v>0</v>
      </c>
      <c r="R3440" s="1">
        <v>0</v>
      </c>
      <c r="S3440" s="1">
        <v>0</v>
      </c>
      <c r="T3440" s="1">
        <v>0</v>
      </c>
      <c r="U3440" s="4" t="s">
        <v>34</v>
      </c>
      <c r="V3440">
        <v>0.48</v>
      </c>
      <c r="W3440">
        <v>0.4</v>
      </c>
      <c r="X3440">
        <v>0.76</v>
      </c>
      <c r="Y3440">
        <v>2.4300000000000002</v>
      </c>
      <c r="Z3440">
        <v>0.28000000000000003</v>
      </c>
      <c r="AA3440" s="5">
        <f t="shared" si="333"/>
        <v>0</v>
      </c>
      <c r="AB3440" s="15" cm="1">
        <f t="array" ref="AB3440">_xlfn.SWITCH(U3440,"夏",122,"冬",90,"春",153,"秋",153,0)</f>
        <v>153</v>
      </c>
      <c r="AC3440" s="16">
        <f t="shared" si="334"/>
        <v>0</v>
      </c>
      <c r="AD3440" s="5">
        <f>IFERROR(AA3440/D3440,0)</f>
        <v>0</v>
      </c>
      <c r="AE3440" s="15">
        <f t="shared" si="335"/>
        <v>0.41917808219178082</v>
      </c>
      <c r="AF3440" s="5">
        <f>IFERROR(AD3440*AE3440*48,0)</f>
        <v>0</v>
      </c>
    </row>
    <row r="3441" spans="1:32" x14ac:dyDescent="0.15">
      <c r="A3441" s="8">
        <v>45754</v>
      </c>
      <c r="B3441" s="1" t="s">
        <v>51</v>
      </c>
      <c r="C3441" s="1" t="s">
        <v>59</v>
      </c>
      <c r="D3441" s="1">
        <v>95.65</v>
      </c>
      <c r="E3441" s="6">
        <v>3.6</v>
      </c>
      <c r="F3441" s="10">
        <v>0.64583333333333304</v>
      </c>
      <c r="G3441" s="1">
        <v>25.7</v>
      </c>
      <c r="H3441" s="1">
        <v>35</v>
      </c>
      <c r="I3441" s="1">
        <v>25.9</v>
      </c>
      <c r="J3441" s="1">
        <v>0.2</v>
      </c>
      <c r="K3441" s="1">
        <v>438</v>
      </c>
      <c r="L3441" s="1">
        <v>420</v>
      </c>
      <c r="M3441" s="6">
        <f t="shared" si="331"/>
        <v>25.994979734578351</v>
      </c>
      <c r="N3441" s="1">
        <v>0</v>
      </c>
      <c r="O3441" s="1">
        <v>0</v>
      </c>
      <c r="P3441" s="12">
        <f t="shared" si="332"/>
        <v>0</v>
      </c>
      <c r="Q3441" s="1">
        <v>0</v>
      </c>
      <c r="R3441" s="1">
        <v>0</v>
      </c>
      <c r="S3441" s="1">
        <v>0</v>
      </c>
      <c r="T3441" s="1">
        <v>0</v>
      </c>
      <c r="U3441" s="4" t="s">
        <v>34</v>
      </c>
      <c r="V3441">
        <v>0.48</v>
      </c>
      <c r="W3441">
        <v>0.4</v>
      </c>
      <c r="X3441">
        <v>0.76</v>
      </c>
      <c r="Y3441">
        <v>2.4300000000000002</v>
      </c>
      <c r="Z3441">
        <v>0.28000000000000003</v>
      </c>
      <c r="AA3441" s="5">
        <f t="shared" si="333"/>
        <v>0</v>
      </c>
      <c r="AB3441" s="15" cm="1">
        <f t="array" ref="AB3441">_xlfn.SWITCH(U3441,"夏",122,"冬",90,"春",153,"秋",153,0)</f>
        <v>153</v>
      </c>
      <c r="AC3441" s="16">
        <f t="shared" si="334"/>
        <v>0</v>
      </c>
      <c r="AD3441" s="5">
        <f>IFERROR(AA3441/D3441,0)</f>
        <v>0</v>
      </c>
      <c r="AE3441" s="15">
        <f t="shared" si="335"/>
        <v>0.41917808219178082</v>
      </c>
      <c r="AF3441" s="5">
        <f>IFERROR(AD3441*AE3441*48,0)</f>
        <v>0</v>
      </c>
    </row>
    <row r="3442" spans="1:32" x14ac:dyDescent="0.15">
      <c r="A3442" s="8">
        <v>45754</v>
      </c>
      <c r="B3442" s="1" t="s">
        <v>51</v>
      </c>
      <c r="C3442" s="1" t="s">
        <v>59</v>
      </c>
      <c r="D3442" s="1">
        <v>95.65</v>
      </c>
      <c r="E3442" s="6">
        <v>3.6</v>
      </c>
      <c r="F3442" s="10">
        <v>0.66666666666666696</v>
      </c>
      <c r="G3442" s="1">
        <v>26.2</v>
      </c>
      <c r="H3442" s="1">
        <v>33</v>
      </c>
      <c r="I3442" s="1">
        <v>26.4</v>
      </c>
      <c r="J3442" s="1">
        <v>0.21</v>
      </c>
      <c r="K3442" s="1">
        <v>440</v>
      </c>
      <c r="L3442" s="1">
        <v>440</v>
      </c>
      <c r="M3442" s="6">
        <f t="shared" si="331"/>
        <v>26.497311295558632</v>
      </c>
      <c r="N3442" s="1">
        <v>0</v>
      </c>
      <c r="O3442" s="1">
        <v>0</v>
      </c>
      <c r="P3442" s="12">
        <f t="shared" si="332"/>
        <v>0</v>
      </c>
      <c r="Q3442" s="1">
        <v>0</v>
      </c>
      <c r="R3442" s="1">
        <v>0</v>
      </c>
      <c r="S3442" s="1">
        <v>0</v>
      </c>
      <c r="T3442" s="1">
        <v>0</v>
      </c>
      <c r="U3442" s="4" t="s">
        <v>34</v>
      </c>
      <c r="V3442">
        <v>0.48</v>
      </c>
      <c r="W3442">
        <v>0.4</v>
      </c>
      <c r="X3442">
        <v>0.76</v>
      </c>
      <c r="Y3442">
        <v>2.4300000000000002</v>
      </c>
      <c r="Z3442">
        <v>0.28000000000000003</v>
      </c>
      <c r="AA3442" s="5">
        <f t="shared" si="333"/>
        <v>0</v>
      </c>
      <c r="AB3442" s="15" cm="1">
        <f t="array" ref="AB3442">_xlfn.SWITCH(U3442,"夏",122,"冬",90,"春",153,"秋",153,0)</f>
        <v>153</v>
      </c>
      <c r="AC3442" s="16">
        <f t="shared" si="334"/>
        <v>0</v>
      </c>
      <c r="AD3442" s="5">
        <f>IFERROR(AA3442/D3442,0)</f>
        <v>0</v>
      </c>
      <c r="AE3442" s="15">
        <f t="shared" si="335"/>
        <v>0.41917808219178082</v>
      </c>
      <c r="AF3442" s="5">
        <f>IFERROR(AD3442*AE3442*48,0)</f>
        <v>0</v>
      </c>
    </row>
    <row r="3443" spans="1:32" x14ac:dyDescent="0.15">
      <c r="A3443" s="8">
        <v>45754</v>
      </c>
      <c r="B3443" s="1" t="s">
        <v>51</v>
      </c>
      <c r="C3443" s="1" t="s">
        <v>59</v>
      </c>
      <c r="D3443" s="1">
        <v>95.65</v>
      </c>
      <c r="E3443" s="6">
        <v>3.6</v>
      </c>
      <c r="F3443" s="10">
        <v>0.6875</v>
      </c>
      <c r="G3443" s="1">
        <v>26.7</v>
      </c>
      <c r="H3443" s="1">
        <v>31</v>
      </c>
      <c r="I3443" s="1">
        <v>26.9</v>
      </c>
      <c r="J3443" s="1">
        <v>0.22</v>
      </c>
      <c r="K3443" s="1">
        <v>442</v>
      </c>
      <c r="L3443" s="1">
        <v>460</v>
      </c>
      <c r="M3443" s="6">
        <f t="shared" si="331"/>
        <v>26.999565258129678</v>
      </c>
      <c r="N3443" s="1">
        <v>0</v>
      </c>
      <c r="O3443" s="1">
        <v>0</v>
      </c>
      <c r="P3443" s="12">
        <f t="shared" si="332"/>
        <v>0</v>
      </c>
      <c r="Q3443" s="1">
        <v>0</v>
      </c>
      <c r="R3443" s="1">
        <v>0</v>
      </c>
      <c r="S3443" s="1">
        <v>0</v>
      </c>
      <c r="T3443" s="1">
        <v>0</v>
      </c>
      <c r="U3443" s="4" t="s">
        <v>34</v>
      </c>
      <c r="V3443">
        <v>0.48</v>
      </c>
      <c r="W3443">
        <v>0.4</v>
      </c>
      <c r="X3443">
        <v>0.76</v>
      </c>
      <c r="Y3443">
        <v>2.4300000000000002</v>
      </c>
      <c r="Z3443">
        <v>0.28000000000000003</v>
      </c>
      <c r="AA3443" s="5">
        <f t="shared" si="333"/>
        <v>0</v>
      </c>
      <c r="AB3443" s="15" cm="1">
        <f t="array" ref="AB3443">_xlfn.SWITCH(U3443,"夏",122,"冬",90,"春",153,"秋",153,0)</f>
        <v>153</v>
      </c>
      <c r="AC3443" s="16">
        <f t="shared" si="334"/>
        <v>0</v>
      </c>
      <c r="AD3443" s="5">
        <f>IFERROR(AA3443/D3443,0)</f>
        <v>0</v>
      </c>
      <c r="AE3443" s="15">
        <f t="shared" si="335"/>
        <v>0.41917808219178082</v>
      </c>
      <c r="AF3443" s="5">
        <f>IFERROR(AD3443*AE3443*48,0)</f>
        <v>0</v>
      </c>
    </row>
    <row r="3444" spans="1:32" x14ac:dyDescent="0.15">
      <c r="A3444" s="8">
        <v>45754</v>
      </c>
      <c r="B3444" s="1" t="s">
        <v>51</v>
      </c>
      <c r="C3444" s="1" t="s">
        <v>59</v>
      </c>
      <c r="D3444" s="1">
        <v>95.65</v>
      </c>
      <c r="E3444" s="6">
        <v>3.6</v>
      </c>
      <c r="F3444" s="10">
        <v>0.70833333333333304</v>
      </c>
      <c r="G3444" s="1">
        <v>27.2</v>
      </c>
      <c r="H3444" s="1">
        <v>29</v>
      </c>
      <c r="I3444" s="1">
        <v>27.4</v>
      </c>
      <c r="J3444" s="1">
        <v>0.23</v>
      </c>
      <c r="K3444" s="1">
        <v>444</v>
      </c>
      <c r="L3444" s="1">
        <v>480</v>
      </c>
      <c r="M3444" s="6">
        <f t="shared" si="331"/>
        <v>27.501745977070584</v>
      </c>
      <c r="N3444" s="1">
        <v>0</v>
      </c>
      <c r="O3444" s="1">
        <v>0</v>
      </c>
      <c r="P3444" s="12">
        <f t="shared" si="332"/>
        <v>0</v>
      </c>
      <c r="Q3444" s="1">
        <v>0</v>
      </c>
      <c r="R3444" s="1">
        <v>0</v>
      </c>
      <c r="S3444" s="1">
        <v>0</v>
      </c>
      <c r="T3444" s="1">
        <v>0</v>
      </c>
      <c r="U3444" s="4" t="s">
        <v>34</v>
      </c>
      <c r="V3444">
        <v>0.48</v>
      </c>
      <c r="W3444">
        <v>0.4</v>
      </c>
      <c r="X3444">
        <v>0.76</v>
      </c>
      <c r="Y3444">
        <v>2.4300000000000002</v>
      </c>
      <c r="Z3444">
        <v>0.28000000000000003</v>
      </c>
      <c r="AA3444" s="5">
        <f t="shared" si="333"/>
        <v>0</v>
      </c>
      <c r="AB3444" s="15" cm="1">
        <f t="array" ref="AB3444">_xlfn.SWITCH(U3444,"夏",122,"冬",90,"春",153,"秋",153,0)</f>
        <v>153</v>
      </c>
      <c r="AC3444" s="16">
        <f t="shared" si="334"/>
        <v>0</v>
      </c>
      <c r="AD3444" s="5">
        <f>IFERROR(AA3444/D3444,0)</f>
        <v>0</v>
      </c>
      <c r="AE3444" s="15">
        <f t="shared" si="335"/>
        <v>0.41917808219178082</v>
      </c>
      <c r="AF3444" s="5">
        <f>IFERROR(AD3444*AE3444*48,0)</f>
        <v>0</v>
      </c>
    </row>
    <row r="3445" spans="1:32" x14ac:dyDescent="0.15">
      <c r="A3445" s="8">
        <v>45754</v>
      </c>
      <c r="B3445" s="1" t="s">
        <v>51</v>
      </c>
      <c r="C3445" s="1" t="s">
        <v>59</v>
      </c>
      <c r="D3445" s="1">
        <v>95.65</v>
      </c>
      <c r="E3445" s="6">
        <v>3.6</v>
      </c>
      <c r="F3445" s="10">
        <v>0.72916666666666696</v>
      </c>
      <c r="G3445" s="1">
        <v>27.7</v>
      </c>
      <c r="H3445" s="1">
        <v>27</v>
      </c>
      <c r="I3445" s="1">
        <v>27.9</v>
      </c>
      <c r="J3445" s="1">
        <v>0.24</v>
      </c>
      <c r="K3445" s="1">
        <v>446</v>
      </c>
      <c r="L3445" s="1">
        <v>500</v>
      </c>
      <c r="M3445" s="6">
        <f t="shared" si="331"/>
        <v>28.0038573865844</v>
      </c>
      <c r="N3445" s="1">
        <v>0</v>
      </c>
      <c r="O3445" s="1">
        <v>0</v>
      </c>
      <c r="P3445" s="12">
        <f t="shared" si="332"/>
        <v>0</v>
      </c>
      <c r="Q3445" s="1">
        <v>0</v>
      </c>
      <c r="R3445" s="1">
        <v>0</v>
      </c>
      <c r="S3445" s="1">
        <v>0</v>
      </c>
      <c r="T3445" s="1">
        <v>0</v>
      </c>
      <c r="U3445" s="4" t="s">
        <v>34</v>
      </c>
      <c r="V3445">
        <v>0.48</v>
      </c>
      <c r="W3445">
        <v>0.4</v>
      </c>
      <c r="X3445">
        <v>0.76</v>
      </c>
      <c r="Y3445">
        <v>2.4300000000000002</v>
      </c>
      <c r="Z3445">
        <v>0.28000000000000003</v>
      </c>
      <c r="AA3445" s="5">
        <f t="shared" si="333"/>
        <v>0</v>
      </c>
      <c r="AB3445" s="15" cm="1">
        <f t="array" ref="AB3445">_xlfn.SWITCH(U3445,"夏",122,"冬",90,"春",153,"秋",153,0)</f>
        <v>153</v>
      </c>
      <c r="AC3445" s="16">
        <f t="shared" si="334"/>
        <v>0</v>
      </c>
      <c r="AD3445" s="5">
        <f>IFERROR(AA3445/D3445,0)</f>
        <v>0</v>
      </c>
      <c r="AE3445" s="15">
        <f t="shared" si="335"/>
        <v>0.41917808219178082</v>
      </c>
      <c r="AF3445" s="5">
        <f>IFERROR(AD3445*AE3445*48,0)</f>
        <v>0</v>
      </c>
    </row>
    <row r="3446" spans="1:32" x14ac:dyDescent="0.15">
      <c r="A3446" s="8">
        <v>45754</v>
      </c>
      <c r="B3446" s="1" t="s">
        <v>51</v>
      </c>
      <c r="C3446" s="1" t="s">
        <v>59</v>
      </c>
      <c r="D3446" s="1">
        <v>95.65</v>
      </c>
      <c r="E3446" s="6">
        <v>3.6</v>
      </c>
      <c r="F3446" s="10">
        <v>0.75</v>
      </c>
      <c r="G3446" s="1">
        <v>28.2</v>
      </c>
      <c r="H3446" s="1">
        <v>25</v>
      </c>
      <c r="I3446" s="1">
        <v>28.4</v>
      </c>
      <c r="J3446" s="1">
        <v>0.25</v>
      </c>
      <c r="K3446" s="1">
        <v>448</v>
      </c>
      <c r="L3446" s="1">
        <v>520</v>
      </c>
      <c r="M3446" s="6">
        <f t="shared" si="331"/>
        <v>28.505903057817932</v>
      </c>
      <c r="N3446" s="1">
        <v>0</v>
      </c>
      <c r="O3446" s="1">
        <v>0</v>
      </c>
      <c r="P3446" s="12">
        <f t="shared" si="332"/>
        <v>0</v>
      </c>
      <c r="Q3446" s="1">
        <v>0</v>
      </c>
      <c r="R3446" s="1">
        <v>0</v>
      </c>
      <c r="S3446" s="1">
        <v>0</v>
      </c>
      <c r="T3446" s="1">
        <v>0</v>
      </c>
      <c r="U3446" s="4" t="s">
        <v>34</v>
      </c>
      <c r="V3446">
        <v>0.48</v>
      </c>
      <c r="W3446">
        <v>0.4</v>
      </c>
      <c r="X3446">
        <v>0.76</v>
      </c>
      <c r="Y3446">
        <v>2.4300000000000002</v>
      </c>
      <c r="Z3446">
        <v>0.28000000000000003</v>
      </c>
      <c r="AA3446" s="5">
        <f t="shared" si="333"/>
        <v>0</v>
      </c>
      <c r="AB3446" s="15" cm="1">
        <f t="array" ref="AB3446">_xlfn.SWITCH(U3446,"夏",122,"冬",90,"春",153,"秋",153,0)</f>
        <v>153</v>
      </c>
      <c r="AC3446" s="16">
        <f t="shared" si="334"/>
        <v>0</v>
      </c>
      <c r="AD3446" s="5">
        <f>IFERROR(AA3446/D3446,0)</f>
        <v>0</v>
      </c>
      <c r="AE3446" s="15">
        <f t="shared" si="335"/>
        <v>0.41917808219178082</v>
      </c>
      <c r="AF3446" s="5">
        <f>IFERROR(AD3446*AE3446*48,0)</f>
        <v>0</v>
      </c>
    </row>
    <row r="3447" spans="1:32" x14ac:dyDescent="0.15">
      <c r="A3447" s="8">
        <v>45754</v>
      </c>
      <c r="B3447" s="1" t="s">
        <v>51</v>
      </c>
      <c r="C3447" s="1" t="s">
        <v>59</v>
      </c>
      <c r="D3447" s="1">
        <v>95.65</v>
      </c>
      <c r="E3447" s="6">
        <v>3.6</v>
      </c>
      <c r="F3447" s="10">
        <v>0.77083333333333304</v>
      </c>
      <c r="G3447" s="1">
        <v>28.7</v>
      </c>
      <c r="H3447" s="1">
        <v>23</v>
      </c>
      <c r="I3447" s="1">
        <v>28.9</v>
      </c>
      <c r="J3447" s="1">
        <v>0.26</v>
      </c>
      <c r="K3447" s="1">
        <v>450</v>
      </c>
      <c r="L3447" s="1">
        <v>540</v>
      </c>
      <c r="M3447" s="6">
        <f t="shared" si="331"/>
        <v>29.007886246459009</v>
      </c>
      <c r="N3447" s="1">
        <v>0</v>
      </c>
      <c r="O3447" s="1">
        <v>0</v>
      </c>
      <c r="P3447" s="12">
        <f t="shared" si="332"/>
        <v>0</v>
      </c>
      <c r="Q3447" s="1">
        <v>0</v>
      </c>
      <c r="R3447" s="1">
        <v>0</v>
      </c>
      <c r="S3447" s="1">
        <v>0</v>
      </c>
      <c r="T3447" s="1">
        <v>0</v>
      </c>
      <c r="U3447" s="4" t="s">
        <v>34</v>
      </c>
      <c r="V3447">
        <v>0.48</v>
      </c>
      <c r="W3447">
        <v>0.4</v>
      </c>
      <c r="X3447">
        <v>0.76</v>
      </c>
      <c r="Y3447">
        <v>2.4300000000000002</v>
      </c>
      <c r="Z3447">
        <v>0.28000000000000003</v>
      </c>
      <c r="AA3447" s="5">
        <f t="shared" si="333"/>
        <v>0</v>
      </c>
      <c r="AB3447" s="15" cm="1">
        <f t="array" ref="AB3447">_xlfn.SWITCH(U3447,"夏",122,"冬",90,"春",153,"秋",153,0)</f>
        <v>153</v>
      </c>
      <c r="AC3447" s="16">
        <f t="shared" si="334"/>
        <v>0</v>
      </c>
      <c r="AD3447" s="5">
        <f>IFERROR(AA3447/D3447,0)</f>
        <v>0</v>
      </c>
      <c r="AE3447" s="15">
        <f t="shared" si="335"/>
        <v>0.41917808219178082</v>
      </c>
      <c r="AF3447" s="5">
        <f>IFERROR(AD3447*AE3447*48,0)</f>
        <v>0</v>
      </c>
    </row>
    <row r="3448" spans="1:32" x14ac:dyDescent="0.15">
      <c r="A3448" s="8">
        <v>45754</v>
      </c>
      <c r="B3448" s="1" t="s">
        <v>51</v>
      </c>
      <c r="C3448" s="1" t="s">
        <v>59</v>
      </c>
      <c r="D3448" s="1">
        <v>95.65</v>
      </c>
      <c r="E3448" s="6">
        <v>3.6</v>
      </c>
      <c r="F3448" s="10">
        <v>0.79166666666666696</v>
      </c>
      <c r="G3448" s="1">
        <v>29.2</v>
      </c>
      <c r="H3448" s="1">
        <v>21</v>
      </c>
      <c r="I3448" s="1">
        <v>29.4</v>
      </c>
      <c r="J3448" s="1">
        <v>0.27</v>
      </c>
      <c r="K3448" s="1">
        <v>452</v>
      </c>
      <c r="L3448" s="1">
        <v>560</v>
      </c>
      <c r="M3448" s="6">
        <f t="shared" si="331"/>
        <v>29.509809932447695</v>
      </c>
      <c r="N3448" s="1">
        <v>0</v>
      </c>
      <c r="O3448" s="1">
        <v>0</v>
      </c>
      <c r="P3448" s="12">
        <f t="shared" si="332"/>
        <v>0</v>
      </c>
      <c r="Q3448" s="1">
        <v>0</v>
      </c>
      <c r="R3448" s="1">
        <v>0</v>
      </c>
      <c r="S3448" s="1">
        <v>0</v>
      </c>
      <c r="T3448" s="1">
        <v>0</v>
      </c>
      <c r="U3448" s="4" t="s">
        <v>34</v>
      </c>
      <c r="V3448">
        <v>0.48</v>
      </c>
      <c r="W3448">
        <v>0.4</v>
      </c>
      <c r="X3448">
        <v>0.76</v>
      </c>
      <c r="Y3448">
        <v>2.4300000000000002</v>
      </c>
      <c r="Z3448">
        <v>0.28000000000000003</v>
      </c>
      <c r="AA3448" s="5">
        <f t="shared" si="333"/>
        <v>0</v>
      </c>
      <c r="AB3448" s="15" cm="1">
        <f t="array" ref="AB3448">_xlfn.SWITCH(U3448,"夏",122,"冬",90,"春",153,"秋",153,0)</f>
        <v>153</v>
      </c>
      <c r="AC3448" s="16">
        <f t="shared" si="334"/>
        <v>0</v>
      </c>
      <c r="AD3448" s="5">
        <f>IFERROR(AA3448/D3448,0)</f>
        <v>0</v>
      </c>
      <c r="AE3448" s="15">
        <f t="shared" si="335"/>
        <v>0.41917808219178082</v>
      </c>
      <c r="AF3448" s="5">
        <f>IFERROR(AD3448*AE3448*48,0)</f>
        <v>0</v>
      </c>
    </row>
    <row r="3449" spans="1:32" x14ac:dyDescent="0.15">
      <c r="A3449" s="8">
        <v>45754</v>
      </c>
      <c r="B3449" s="1" t="s">
        <v>51</v>
      </c>
      <c r="C3449" s="1" t="s">
        <v>59</v>
      </c>
      <c r="D3449" s="1">
        <v>95.65</v>
      </c>
      <c r="E3449" s="6">
        <v>3.6</v>
      </c>
      <c r="F3449" s="10">
        <v>0.8125</v>
      </c>
      <c r="G3449" s="1">
        <v>29.2</v>
      </c>
      <c r="H3449" s="1">
        <v>21</v>
      </c>
      <c r="I3449" s="1">
        <v>29.4</v>
      </c>
      <c r="J3449" s="1">
        <v>0.27</v>
      </c>
      <c r="K3449" s="1">
        <v>467</v>
      </c>
      <c r="L3449" s="1">
        <v>580</v>
      </c>
      <c r="M3449" s="6">
        <f t="shared" si="331"/>
        <v>29.509809932447695</v>
      </c>
      <c r="N3449" s="1">
        <v>0</v>
      </c>
      <c r="O3449" s="1">
        <v>0</v>
      </c>
      <c r="P3449" s="12">
        <f t="shared" si="332"/>
        <v>0</v>
      </c>
      <c r="Q3449" s="1">
        <v>0</v>
      </c>
      <c r="R3449" s="1">
        <v>0</v>
      </c>
      <c r="S3449" s="1">
        <v>0</v>
      </c>
      <c r="T3449" s="1">
        <v>0</v>
      </c>
      <c r="U3449" s="4" t="s">
        <v>34</v>
      </c>
      <c r="V3449">
        <v>0.48</v>
      </c>
      <c r="W3449">
        <v>0.4</v>
      </c>
      <c r="X3449">
        <v>0.76</v>
      </c>
      <c r="Y3449">
        <v>2.4300000000000002</v>
      </c>
      <c r="Z3449">
        <v>0.28000000000000003</v>
      </c>
      <c r="AA3449" s="5">
        <f t="shared" si="333"/>
        <v>0</v>
      </c>
      <c r="AB3449" s="15" cm="1">
        <f t="array" ref="AB3449">_xlfn.SWITCH(U3449,"夏",122,"冬",90,"春",153,"秋",153,0)</f>
        <v>153</v>
      </c>
      <c r="AC3449" s="16">
        <f t="shared" si="334"/>
        <v>0</v>
      </c>
      <c r="AD3449" s="5">
        <f>IFERROR(AA3449/D3449,0)</f>
        <v>0</v>
      </c>
      <c r="AE3449" s="15">
        <f t="shared" si="335"/>
        <v>0.41917808219178082</v>
      </c>
      <c r="AF3449" s="5">
        <f>IFERROR(AD3449*AE3449*48,0)</f>
        <v>0</v>
      </c>
    </row>
    <row r="3450" spans="1:32" x14ac:dyDescent="0.15">
      <c r="A3450" s="8">
        <v>45754</v>
      </c>
      <c r="B3450" s="1" t="s">
        <v>51</v>
      </c>
      <c r="C3450" s="1" t="s">
        <v>59</v>
      </c>
      <c r="D3450" s="1">
        <v>95.65</v>
      </c>
      <c r="E3450" s="6">
        <v>3.6</v>
      </c>
      <c r="F3450" s="10">
        <v>0.83333333333333304</v>
      </c>
      <c r="G3450" s="1">
        <v>28.7</v>
      </c>
      <c r="H3450" s="1">
        <v>23</v>
      </c>
      <c r="I3450" s="1">
        <v>28.9</v>
      </c>
      <c r="J3450" s="1">
        <v>0.26</v>
      </c>
      <c r="K3450" s="1">
        <v>497</v>
      </c>
      <c r="L3450" s="1">
        <v>600</v>
      </c>
      <c r="M3450" s="6">
        <f t="shared" si="331"/>
        <v>29.007886246459009</v>
      </c>
      <c r="N3450" s="1">
        <v>0</v>
      </c>
      <c r="O3450" s="1">
        <v>0</v>
      </c>
      <c r="P3450" s="12">
        <f t="shared" si="332"/>
        <v>0</v>
      </c>
      <c r="Q3450" s="1">
        <v>0</v>
      </c>
      <c r="R3450" s="1">
        <v>0</v>
      </c>
      <c r="S3450" s="1">
        <v>0</v>
      </c>
      <c r="T3450" s="1">
        <v>0</v>
      </c>
      <c r="U3450" s="4" t="s">
        <v>34</v>
      </c>
      <c r="V3450">
        <v>0.48</v>
      </c>
      <c r="W3450">
        <v>0.4</v>
      </c>
      <c r="X3450">
        <v>0.76</v>
      </c>
      <c r="Y3450">
        <v>2.4300000000000002</v>
      </c>
      <c r="Z3450">
        <v>0.28000000000000003</v>
      </c>
      <c r="AA3450" s="5">
        <f t="shared" si="333"/>
        <v>0</v>
      </c>
      <c r="AB3450" s="15" cm="1">
        <f t="array" ref="AB3450">_xlfn.SWITCH(U3450,"夏",122,"冬",90,"春",153,"秋",153,0)</f>
        <v>153</v>
      </c>
      <c r="AC3450" s="16">
        <f t="shared" si="334"/>
        <v>0</v>
      </c>
      <c r="AD3450" s="5">
        <f>IFERROR(AA3450/D3450,0)</f>
        <v>0</v>
      </c>
      <c r="AE3450" s="15">
        <f t="shared" si="335"/>
        <v>0.41917808219178082</v>
      </c>
      <c r="AF3450" s="5">
        <f>IFERROR(AD3450*AE3450*48,0)</f>
        <v>0</v>
      </c>
    </row>
    <row r="3451" spans="1:32" x14ac:dyDescent="0.15">
      <c r="A3451" s="8">
        <v>45754</v>
      </c>
      <c r="B3451" s="1" t="s">
        <v>51</v>
      </c>
      <c r="C3451" s="1" t="s">
        <v>59</v>
      </c>
      <c r="D3451" s="1">
        <v>95.65</v>
      </c>
      <c r="E3451" s="6">
        <v>3.6</v>
      </c>
      <c r="F3451" s="10">
        <v>0.85416666666666696</v>
      </c>
      <c r="G3451" s="1">
        <v>28.2</v>
      </c>
      <c r="H3451" s="1">
        <v>25</v>
      </c>
      <c r="I3451" s="1">
        <v>28.4</v>
      </c>
      <c r="J3451" s="1">
        <v>0.25</v>
      </c>
      <c r="K3451" s="1">
        <v>527</v>
      </c>
      <c r="L3451" s="1">
        <v>620</v>
      </c>
      <c r="M3451" s="6">
        <f t="shared" si="331"/>
        <v>28.505903057817932</v>
      </c>
      <c r="N3451" s="1">
        <v>0</v>
      </c>
      <c r="O3451" s="1">
        <v>0</v>
      </c>
      <c r="P3451" s="12">
        <f t="shared" si="332"/>
        <v>0</v>
      </c>
      <c r="Q3451" s="1">
        <v>0</v>
      </c>
      <c r="R3451" s="1">
        <v>0</v>
      </c>
      <c r="S3451" s="1">
        <v>0</v>
      </c>
      <c r="T3451" s="1">
        <v>0</v>
      </c>
      <c r="U3451" s="4" t="s">
        <v>34</v>
      </c>
      <c r="V3451">
        <v>0.48</v>
      </c>
      <c r="W3451">
        <v>0.4</v>
      </c>
      <c r="X3451">
        <v>0.76</v>
      </c>
      <c r="Y3451">
        <v>2.4300000000000002</v>
      </c>
      <c r="Z3451">
        <v>0.28000000000000003</v>
      </c>
      <c r="AA3451" s="5">
        <f t="shared" si="333"/>
        <v>0</v>
      </c>
      <c r="AB3451" s="15" cm="1">
        <f t="array" ref="AB3451">_xlfn.SWITCH(U3451,"夏",122,"冬",90,"春",153,"秋",153,0)</f>
        <v>153</v>
      </c>
      <c r="AC3451" s="16">
        <f t="shared" si="334"/>
        <v>0</v>
      </c>
      <c r="AD3451" s="5">
        <f>IFERROR(AA3451/D3451,0)</f>
        <v>0</v>
      </c>
      <c r="AE3451" s="15">
        <f t="shared" si="335"/>
        <v>0.41917808219178082</v>
      </c>
      <c r="AF3451" s="5">
        <f>IFERROR(AD3451*AE3451*48,0)</f>
        <v>0</v>
      </c>
    </row>
    <row r="3452" spans="1:32" x14ac:dyDescent="0.15">
      <c r="A3452" s="8">
        <v>45754</v>
      </c>
      <c r="B3452" s="1" t="s">
        <v>51</v>
      </c>
      <c r="C3452" s="1" t="s">
        <v>59</v>
      </c>
      <c r="D3452" s="1">
        <v>95.65</v>
      </c>
      <c r="E3452" s="6">
        <v>3.6</v>
      </c>
      <c r="F3452" s="10">
        <v>0.875</v>
      </c>
      <c r="G3452" s="1">
        <v>27.7</v>
      </c>
      <c r="H3452" s="1">
        <v>27</v>
      </c>
      <c r="I3452" s="1">
        <v>27.9</v>
      </c>
      <c r="J3452" s="1">
        <v>0.24</v>
      </c>
      <c r="K3452" s="1">
        <v>557</v>
      </c>
      <c r="L3452" s="1">
        <v>640</v>
      </c>
      <c r="M3452" s="6">
        <f t="shared" si="331"/>
        <v>28.0038573865844</v>
      </c>
      <c r="N3452" s="1">
        <v>0</v>
      </c>
      <c r="O3452" s="1">
        <v>0</v>
      </c>
      <c r="P3452" s="12">
        <f t="shared" si="332"/>
        <v>0</v>
      </c>
      <c r="Q3452" s="1">
        <v>0</v>
      </c>
      <c r="R3452" s="1">
        <v>0</v>
      </c>
      <c r="S3452" s="1">
        <v>0</v>
      </c>
      <c r="T3452" s="1">
        <v>0</v>
      </c>
      <c r="U3452" s="4" t="s">
        <v>34</v>
      </c>
      <c r="V3452">
        <v>0.48</v>
      </c>
      <c r="W3452">
        <v>0.4</v>
      </c>
      <c r="X3452">
        <v>0.76</v>
      </c>
      <c r="Y3452">
        <v>2.4300000000000002</v>
      </c>
      <c r="Z3452">
        <v>0.28000000000000003</v>
      </c>
      <c r="AA3452" s="5">
        <f t="shared" si="333"/>
        <v>0</v>
      </c>
      <c r="AB3452" s="15" cm="1">
        <f t="array" ref="AB3452">_xlfn.SWITCH(U3452,"夏",122,"冬",90,"春",153,"秋",153,0)</f>
        <v>153</v>
      </c>
      <c r="AC3452" s="16">
        <f t="shared" si="334"/>
        <v>0</v>
      </c>
      <c r="AD3452" s="5">
        <f>IFERROR(AA3452/D3452,0)</f>
        <v>0</v>
      </c>
      <c r="AE3452" s="15">
        <f t="shared" si="335"/>
        <v>0.41917808219178082</v>
      </c>
      <c r="AF3452" s="5">
        <f>IFERROR(AD3452*AE3452*48,0)</f>
        <v>0</v>
      </c>
    </row>
    <row r="3453" spans="1:32" x14ac:dyDescent="0.15">
      <c r="A3453" s="8">
        <v>45754</v>
      </c>
      <c r="B3453" s="1" t="s">
        <v>51</v>
      </c>
      <c r="C3453" s="1" t="s">
        <v>59</v>
      </c>
      <c r="D3453" s="1">
        <v>95.65</v>
      </c>
      <c r="E3453" s="6">
        <v>3.6</v>
      </c>
      <c r="F3453" s="10">
        <v>0.89583333333333304</v>
      </c>
      <c r="G3453" s="1">
        <v>27.2</v>
      </c>
      <c r="H3453" s="1">
        <v>29</v>
      </c>
      <c r="I3453" s="1">
        <v>27.4</v>
      </c>
      <c r="J3453" s="1">
        <v>0.23</v>
      </c>
      <c r="K3453" s="1">
        <v>587</v>
      </c>
      <c r="L3453" s="1">
        <v>660</v>
      </c>
      <c r="M3453" s="6">
        <f t="shared" si="331"/>
        <v>27.501745977070584</v>
      </c>
      <c r="N3453" s="1">
        <v>0</v>
      </c>
      <c r="O3453" s="1">
        <v>0</v>
      </c>
      <c r="P3453" s="12">
        <f t="shared" si="332"/>
        <v>0</v>
      </c>
      <c r="Q3453" s="1">
        <v>0</v>
      </c>
      <c r="R3453" s="1">
        <v>0</v>
      </c>
      <c r="S3453" s="1">
        <v>0</v>
      </c>
      <c r="T3453" s="1">
        <v>0</v>
      </c>
      <c r="U3453" s="4" t="s">
        <v>34</v>
      </c>
      <c r="V3453">
        <v>0.48</v>
      </c>
      <c r="W3453">
        <v>0.4</v>
      </c>
      <c r="X3453">
        <v>0.76</v>
      </c>
      <c r="Y3453">
        <v>2.4300000000000002</v>
      </c>
      <c r="Z3453">
        <v>0.28000000000000003</v>
      </c>
      <c r="AA3453" s="5">
        <f t="shared" si="333"/>
        <v>0</v>
      </c>
      <c r="AB3453" s="15" cm="1">
        <f t="array" ref="AB3453">_xlfn.SWITCH(U3453,"夏",122,"冬",90,"春",153,"秋",153,0)</f>
        <v>153</v>
      </c>
      <c r="AC3453" s="16">
        <f t="shared" si="334"/>
        <v>0</v>
      </c>
      <c r="AD3453" s="5">
        <f>IFERROR(AA3453/D3453,0)</f>
        <v>0</v>
      </c>
      <c r="AE3453" s="15">
        <f t="shared" si="335"/>
        <v>0.41917808219178082</v>
      </c>
      <c r="AF3453" s="5">
        <f>IFERROR(AD3453*AE3453*48,0)</f>
        <v>0</v>
      </c>
    </row>
    <row r="3454" spans="1:32" x14ac:dyDescent="0.15">
      <c r="A3454" s="8">
        <v>45754</v>
      </c>
      <c r="B3454" s="1" t="s">
        <v>51</v>
      </c>
      <c r="C3454" s="1" t="s">
        <v>59</v>
      </c>
      <c r="D3454" s="1">
        <v>95.65</v>
      </c>
      <c r="E3454" s="6">
        <v>3.6</v>
      </c>
      <c r="F3454" s="10">
        <v>0.91666666666666696</v>
      </c>
      <c r="G3454" s="1">
        <v>26.7</v>
      </c>
      <c r="H3454" s="1">
        <v>31</v>
      </c>
      <c r="I3454" s="1">
        <v>26.9</v>
      </c>
      <c r="J3454" s="1">
        <v>0.22</v>
      </c>
      <c r="K3454" s="1">
        <v>423</v>
      </c>
      <c r="L3454" s="1">
        <v>680</v>
      </c>
      <c r="M3454" s="6">
        <f t="shared" si="331"/>
        <v>26.999565258129678</v>
      </c>
      <c r="N3454" s="1">
        <v>0</v>
      </c>
      <c r="O3454" s="1">
        <v>0</v>
      </c>
      <c r="P3454" s="12">
        <f t="shared" si="332"/>
        <v>0</v>
      </c>
      <c r="Q3454" s="1">
        <v>0</v>
      </c>
      <c r="R3454" s="1">
        <v>0</v>
      </c>
      <c r="S3454" s="1">
        <v>0</v>
      </c>
      <c r="T3454" s="1">
        <v>0</v>
      </c>
      <c r="U3454" s="4" t="s">
        <v>34</v>
      </c>
      <c r="V3454">
        <v>0.48</v>
      </c>
      <c r="W3454">
        <v>0.4</v>
      </c>
      <c r="X3454">
        <v>0.76</v>
      </c>
      <c r="Y3454">
        <v>2.4300000000000002</v>
      </c>
      <c r="Z3454">
        <v>0.28000000000000003</v>
      </c>
      <c r="AA3454" s="5">
        <f t="shared" si="333"/>
        <v>0</v>
      </c>
      <c r="AB3454" s="15" cm="1">
        <f t="array" ref="AB3454">_xlfn.SWITCH(U3454,"夏",122,"冬",90,"春",153,"秋",153,0)</f>
        <v>153</v>
      </c>
      <c r="AC3454" s="16">
        <f t="shared" si="334"/>
        <v>0</v>
      </c>
      <c r="AD3454" s="5">
        <f>IFERROR(AA3454/D3454,0)</f>
        <v>0</v>
      </c>
      <c r="AE3454" s="15">
        <f t="shared" si="335"/>
        <v>0.41917808219178082</v>
      </c>
      <c r="AF3454" s="5">
        <f>IFERROR(AD3454*AE3454*48,0)</f>
        <v>0</v>
      </c>
    </row>
    <row r="3455" spans="1:32" x14ac:dyDescent="0.15">
      <c r="A3455" s="8">
        <v>45754</v>
      </c>
      <c r="B3455" s="1" t="s">
        <v>52</v>
      </c>
      <c r="C3455" s="1" t="s">
        <v>59</v>
      </c>
      <c r="D3455" s="1">
        <v>95.65</v>
      </c>
      <c r="E3455" s="6">
        <v>3.6</v>
      </c>
      <c r="F3455" s="10">
        <v>0.33333333333333298</v>
      </c>
      <c r="G3455" s="1">
        <v>16.399999999999999</v>
      </c>
      <c r="H3455" s="1">
        <v>68</v>
      </c>
      <c r="I3455" s="1">
        <v>16.600000000000001</v>
      </c>
      <c r="J3455" s="1">
        <v>0.05</v>
      </c>
      <c r="K3455" s="1">
        <v>408</v>
      </c>
      <c r="L3455" s="1">
        <v>110</v>
      </c>
      <c r="M3455" s="6">
        <f t="shared" si="331"/>
        <v>16.645463275843895</v>
      </c>
      <c r="N3455" s="1">
        <v>0</v>
      </c>
      <c r="O3455" s="1">
        <v>0</v>
      </c>
      <c r="P3455" s="12">
        <f t="shared" si="332"/>
        <v>0</v>
      </c>
      <c r="Q3455" s="1">
        <v>0</v>
      </c>
      <c r="R3455" s="1">
        <v>0</v>
      </c>
      <c r="S3455" s="1">
        <v>0</v>
      </c>
      <c r="T3455" s="1">
        <v>0</v>
      </c>
      <c r="U3455" s="4" t="s">
        <v>34</v>
      </c>
      <c r="V3455">
        <v>0.48</v>
      </c>
      <c r="W3455">
        <v>0.4</v>
      </c>
      <c r="X3455">
        <v>0.76</v>
      </c>
      <c r="Y3455">
        <v>2.4300000000000002</v>
      </c>
      <c r="Z3455">
        <v>0.28000000000000003</v>
      </c>
      <c r="AA3455" s="5">
        <f t="shared" si="333"/>
        <v>0</v>
      </c>
      <c r="AB3455" s="15" cm="1">
        <f t="array" ref="AB3455">_xlfn.SWITCH(U3455,"夏",122,"冬",90,"春",153,"秋",153,0)</f>
        <v>153</v>
      </c>
      <c r="AC3455" s="16">
        <f t="shared" si="334"/>
        <v>0</v>
      </c>
      <c r="AD3455" s="5">
        <f>IFERROR(AA3455/D3455,0)</f>
        <v>0</v>
      </c>
      <c r="AE3455" s="15">
        <f t="shared" si="335"/>
        <v>0.41917808219178082</v>
      </c>
      <c r="AF3455" s="5">
        <f>IFERROR(AD3455*AE3455*48,0)</f>
        <v>0</v>
      </c>
    </row>
    <row r="3456" spans="1:32" x14ac:dyDescent="0.15">
      <c r="A3456" s="8">
        <v>45754</v>
      </c>
      <c r="B3456" s="1" t="s">
        <v>52</v>
      </c>
      <c r="C3456" s="1" t="s">
        <v>59</v>
      </c>
      <c r="D3456" s="1">
        <v>95.65</v>
      </c>
      <c r="E3456" s="6">
        <v>3.6</v>
      </c>
      <c r="F3456" s="10">
        <v>0.35416666666666702</v>
      </c>
      <c r="G3456" s="1">
        <v>16.899999999999999</v>
      </c>
      <c r="H3456" s="1">
        <v>66</v>
      </c>
      <c r="I3456" s="1">
        <v>17.100000000000001</v>
      </c>
      <c r="J3456" s="1">
        <v>0.06</v>
      </c>
      <c r="K3456" s="1">
        <v>410</v>
      </c>
      <c r="L3456" s="1">
        <v>130</v>
      </c>
      <c r="M3456" s="6">
        <f t="shared" si="331"/>
        <v>17.15045591572715</v>
      </c>
      <c r="N3456" s="1">
        <v>0</v>
      </c>
      <c r="O3456" s="1">
        <v>0</v>
      </c>
      <c r="P3456" s="12">
        <f t="shared" si="332"/>
        <v>0</v>
      </c>
      <c r="Q3456" s="1">
        <v>0</v>
      </c>
      <c r="R3456" s="1">
        <v>0</v>
      </c>
      <c r="S3456" s="1">
        <v>0</v>
      </c>
      <c r="T3456" s="1">
        <v>0</v>
      </c>
      <c r="U3456" s="4" t="s">
        <v>34</v>
      </c>
      <c r="V3456">
        <v>0.48</v>
      </c>
      <c r="W3456">
        <v>0.4</v>
      </c>
      <c r="X3456">
        <v>0.76</v>
      </c>
      <c r="Y3456">
        <v>2.4300000000000002</v>
      </c>
      <c r="Z3456">
        <v>0.28000000000000003</v>
      </c>
      <c r="AA3456" s="5">
        <f t="shared" si="333"/>
        <v>0</v>
      </c>
      <c r="AB3456" s="15" cm="1">
        <f t="array" ref="AB3456">_xlfn.SWITCH(U3456,"夏",122,"冬",90,"春",153,"秋",153,0)</f>
        <v>153</v>
      </c>
      <c r="AC3456" s="16">
        <f t="shared" si="334"/>
        <v>0</v>
      </c>
      <c r="AD3456" s="5">
        <f>IFERROR(AA3456/D3456,0)</f>
        <v>0</v>
      </c>
      <c r="AE3456" s="15">
        <f t="shared" si="335"/>
        <v>0.41917808219178082</v>
      </c>
      <c r="AF3456" s="5">
        <f>IFERROR(AD3456*AE3456*48,0)</f>
        <v>0</v>
      </c>
    </row>
    <row r="3457" spans="1:32" x14ac:dyDescent="0.15">
      <c r="A3457" s="8">
        <v>45754</v>
      </c>
      <c r="B3457" s="1" t="s">
        <v>52</v>
      </c>
      <c r="C3457" s="1" t="s">
        <v>59</v>
      </c>
      <c r="D3457" s="1">
        <v>95.65</v>
      </c>
      <c r="E3457" s="6">
        <v>3.6</v>
      </c>
      <c r="F3457" s="10">
        <v>0.375</v>
      </c>
      <c r="G3457" s="1">
        <v>17.399999999999999</v>
      </c>
      <c r="H3457" s="1">
        <v>64</v>
      </c>
      <c r="I3457" s="1">
        <v>17.600000000000001</v>
      </c>
      <c r="J3457" s="1">
        <v>7.0000000000000007E-2</v>
      </c>
      <c r="K3457" s="1">
        <v>412</v>
      </c>
      <c r="L3457" s="1">
        <v>150</v>
      </c>
      <c r="M3457" s="6">
        <f t="shared" si="331"/>
        <v>17.655058904142493</v>
      </c>
      <c r="N3457" s="1">
        <v>0</v>
      </c>
      <c r="O3457" s="1">
        <v>0</v>
      </c>
      <c r="P3457" s="12">
        <f t="shared" si="332"/>
        <v>0</v>
      </c>
      <c r="Q3457" s="1">
        <v>0</v>
      </c>
      <c r="R3457" s="1">
        <v>0</v>
      </c>
      <c r="S3457" s="1">
        <v>0</v>
      </c>
      <c r="T3457" s="1">
        <v>0</v>
      </c>
      <c r="U3457" s="4" t="s">
        <v>34</v>
      </c>
      <c r="V3457">
        <v>0.48</v>
      </c>
      <c r="W3457">
        <v>0.4</v>
      </c>
      <c r="X3457">
        <v>0.76</v>
      </c>
      <c r="Y3457">
        <v>2.4300000000000002</v>
      </c>
      <c r="Z3457">
        <v>0.28000000000000003</v>
      </c>
      <c r="AA3457" s="5">
        <f t="shared" si="333"/>
        <v>0</v>
      </c>
      <c r="AB3457" s="15" cm="1">
        <f t="array" ref="AB3457">_xlfn.SWITCH(U3457,"夏",122,"冬",90,"春",153,"秋",153,0)</f>
        <v>153</v>
      </c>
      <c r="AC3457" s="16">
        <f t="shared" si="334"/>
        <v>0</v>
      </c>
      <c r="AD3457" s="5">
        <f>IFERROR(AA3457/D3457,0)</f>
        <v>0</v>
      </c>
      <c r="AE3457" s="15">
        <f t="shared" si="335"/>
        <v>0.41917808219178082</v>
      </c>
      <c r="AF3457" s="5">
        <f>IFERROR(AD3457*AE3457*48,0)</f>
        <v>0</v>
      </c>
    </row>
    <row r="3458" spans="1:32" x14ac:dyDescent="0.15">
      <c r="A3458" s="8">
        <v>45754</v>
      </c>
      <c r="B3458" s="1" t="s">
        <v>52</v>
      </c>
      <c r="C3458" s="1" t="s">
        <v>59</v>
      </c>
      <c r="D3458" s="1">
        <v>95.65</v>
      </c>
      <c r="E3458" s="6">
        <v>3.6</v>
      </c>
      <c r="F3458" s="10">
        <v>0.39583333333333298</v>
      </c>
      <c r="G3458" s="1">
        <v>17.899999999999999</v>
      </c>
      <c r="H3458" s="1">
        <v>62</v>
      </c>
      <c r="I3458" s="1">
        <v>18.100000000000001</v>
      </c>
      <c r="J3458" s="1">
        <v>0.08</v>
      </c>
      <c r="K3458" s="1">
        <v>414</v>
      </c>
      <c r="L3458" s="1">
        <v>170</v>
      </c>
      <c r="M3458" s="6">
        <f t="shared" si="331"/>
        <v>18.159343714650106</v>
      </c>
      <c r="N3458" s="1">
        <v>0</v>
      </c>
      <c r="O3458" s="1">
        <v>0</v>
      </c>
      <c r="P3458" s="12">
        <f t="shared" si="332"/>
        <v>0</v>
      </c>
      <c r="Q3458" s="1">
        <v>0</v>
      </c>
      <c r="R3458" s="1">
        <v>0</v>
      </c>
      <c r="S3458" s="1">
        <v>0</v>
      </c>
      <c r="T3458" s="1">
        <v>0</v>
      </c>
      <c r="U3458" s="4" t="s">
        <v>34</v>
      </c>
      <c r="V3458">
        <v>0.48</v>
      </c>
      <c r="W3458">
        <v>0.4</v>
      </c>
      <c r="X3458">
        <v>0.76</v>
      </c>
      <c r="Y3458">
        <v>2.4300000000000002</v>
      </c>
      <c r="Z3458">
        <v>0.28000000000000003</v>
      </c>
      <c r="AA3458" s="5">
        <f t="shared" si="333"/>
        <v>0</v>
      </c>
      <c r="AB3458" s="15" cm="1">
        <f t="array" ref="AB3458">_xlfn.SWITCH(U3458,"夏",122,"冬",90,"春",153,"秋",153,0)</f>
        <v>153</v>
      </c>
      <c r="AC3458" s="16">
        <f t="shared" si="334"/>
        <v>0</v>
      </c>
      <c r="AD3458" s="5">
        <f>IFERROR(AA3458/D3458,0)</f>
        <v>0</v>
      </c>
      <c r="AE3458" s="15">
        <f t="shared" si="335"/>
        <v>0.41917808219178082</v>
      </c>
      <c r="AF3458" s="5">
        <f>IFERROR(AD3458*AE3458*48,0)</f>
        <v>0</v>
      </c>
    </row>
    <row r="3459" spans="1:32" x14ac:dyDescent="0.15">
      <c r="A3459" s="8">
        <v>45754</v>
      </c>
      <c r="B3459" s="1" t="s">
        <v>52</v>
      </c>
      <c r="C3459" s="1" t="s">
        <v>59</v>
      </c>
      <c r="D3459" s="1">
        <v>95.65</v>
      </c>
      <c r="E3459" s="6">
        <v>3.6</v>
      </c>
      <c r="F3459" s="10">
        <v>0.41666666666666702</v>
      </c>
      <c r="G3459" s="1">
        <v>18.399999999999999</v>
      </c>
      <c r="H3459" s="1">
        <v>60</v>
      </c>
      <c r="I3459" s="1">
        <v>18.600000000000001</v>
      </c>
      <c r="J3459" s="1">
        <v>0.09</v>
      </c>
      <c r="K3459" s="1">
        <v>416</v>
      </c>
      <c r="L3459" s="1">
        <v>190</v>
      </c>
      <c r="M3459" s="6">
        <f t="shared" si="331"/>
        <v>18.663361099744236</v>
      </c>
      <c r="N3459" s="1">
        <v>0</v>
      </c>
      <c r="O3459" s="1">
        <v>0</v>
      </c>
      <c r="P3459" s="12">
        <f t="shared" si="332"/>
        <v>0</v>
      </c>
      <c r="Q3459" s="1">
        <v>0</v>
      </c>
      <c r="R3459" s="1">
        <v>0</v>
      </c>
      <c r="S3459" s="1">
        <v>0</v>
      </c>
      <c r="T3459" s="1">
        <v>0</v>
      </c>
      <c r="U3459" s="4" t="s">
        <v>34</v>
      </c>
      <c r="V3459">
        <v>0.48</v>
      </c>
      <c r="W3459">
        <v>0.4</v>
      </c>
      <c r="X3459">
        <v>0.76</v>
      </c>
      <c r="Y3459">
        <v>2.4300000000000002</v>
      </c>
      <c r="Z3459">
        <v>0.28000000000000003</v>
      </c>
      <c r="AA3459" s="5">
        <f t="shared" si="333"/>
        <v>0</v>
      </c>
      <c r="AB3459" s="15" cm="1">
        <f t="array" ref="AB3459">_xlfn.SWITCH(U3459,"夏",122,"冬",90,"春",153,"秋",153,0)</f>
        <v>153</v>
      </c>
      <c r="AC3459" s="16">
        <f t="shared" si="334"/>
        <v>0</v>
      </c>
      <c r="AD3459" s="5">
        <f>IFERROR(AA3459/D3459,0)</f>
        <v>0</v>
      </c>
      <c r="AE3459" s="15">
        <f t="shared" si="335"/>
        <v>0.41917808219178082</v>
      </c>
      <c r="AF3459" s="5">
        <f>IFERROR(AD3459*AE3459*48,0)</f>
        <v>0</v>
      </c>
    </row>
    <row r="3460" spans="1:32" x14ac:dyDescent="0.15">
      <c r="A3460" s="8">
        <v>45754</v>
      </c>
      <c r="B3460" s="1" t="s">
        <v>52</v>
      </c>
      <c r="C3460" s="1" t="s">
        <v>59</v>
      </c>
      <c r="D3460" s="1">
        <v>95.65</v>
      </c>
      <c r="E3460" s="6">
        <v>3.6</v>
      </c>
      <c r="F3460" s="10">
        <v>0.4375</v>
      </c>
      <c r="G3460" s="1">
        <v>18.899999999999999</v>
      </c>
      <c r="H3460" s="1">
        <v>58</v>
      </c>
      <c r="I3460" s="1">
        <v>19.100000000000001</v>
      </c>
      <c r="J3460" s="1">
        <v>0.1</v>
      </c>
      <c r="K3460" s="1">
        <v>418</v>
      </c>
      <c r="L3460" s="1">
        <v>210</v>
      </c>
      <c r="M3460" s="6">
        <f t="shared" si="331"/>
        <v>19.167148765847855</v>
      </c>
      <c r="N3460" s="1">
        <v>0</v>
      </c>
      <c r="O3460" s="1">
        <v>0</v>
      </c>
      <c r="P3460" s="12">
        <f t="shared" si="332"/>
        <v>0</v>
      </c>
      <c r="Q3460" s="1">
        <v>0</v>
      </c>
      <c r="R3460" s="1">
        <v>0</v>
      </c>
      <c r="S3460" s="1">
        <v>0</v>
      </c>
      <c r="T3460" s="1">
        <v>0</v>
      </c>
      <c r="U3460" s="4" t="s">
        <v>34</v>
      </c>
      <c r="V3460">
        <v>0.48</v>
      </c>
      <c r="W3460">
        <v>0.4</v>
      </c>
      <c r="X3460">
        <v>0.76</v>
      </c>
      <c r="Y3460">
        <v>2.4300000000000002</v>
      </c>
      <c r="Z3460">
        <v>0.28000000000000003</v>
      </c>
      <c r="AA3460" s="5">
        <f t="shared" si="333"/>
        <v>0</v>
      </c>
      <c r="AB3460" s="15" cm="1">
        <f t="array" ref="AB3460">_xlfn.SWITCH(U3460,"夏",122,"冬",90,"春",153,"秋",153,0)</f>
        <v>153</v>
      </c>
      <c r="AC3460" s="16">
        <f t="shared" si="334"/>
        <v>0</v>
      </c>
      <c r="AD3460" s="5">
        <f>IFERROR(AA3460/D3460,0)</f>
        <v>0</v>
      </c>
      <c r="AE3460" s="15">
        <f t="shared" si="335"/>
        <v>0.41917808219178082</v>
      </c>
      <c r="AF3460" s="5">
        <f>IFERROR(AD3460*AE3460*48,0)</f>
        <v>0</v>
      </c>
    </row>
    <row r="3461" spans="1:32" x14ac:dyDescent="0.15">
      <c r="A3461" s="8">
        <v>45754</v>
      </c>
      <c r="B3461" s="1" t="s">
        <v>52</v>
      </c>
      <c r="C3461" s="1" t="s">
        <v>59</v>
      </c>
      <c r="D3461" s="1">
        <v>95.65</v>
      </c>
      <c r="E3461" s="6">
        <v>3.6</v>
      </c>
      <c r="F3461" s="10">
        <v>0.45833333333333298</v>
      </c>
      <c r="G3461" s="1">
        <v>19.399999999999999</v>
      </c>
      <c r="H3461" s="1">
        <v>56</v>
      </c>
      <c r="I3461" s="1">
        <v>19.600000000000001</v>
      </c>
      <c r="J3461" s="1">
        <v>0.11</v>
      </c>
      <c r="K3461" s="1">
        <v>420</v>
      </c>
      <c r="L3461" s="1">
        <v>230</v>
      </c>
      <c r="M3461" s="6">
        <f t="shared" si="331"/>
        <v>19.670735718372498</v>
      </c>
      <c r="N3461" s="1">
        <v>0</v>
      </c>
      <c r="O3461" s="1">
        <v>0</v>
      </c>
      <c r="P3461" s="12">
        <f t="shared" si="332"/>
        <v>0</v>
      </c>
      <c r="Q3461" s="1">
        <v>0</v>
      </c>
      <c r="R3461" s="1">
        <v>0</v>
      </c>
      <c r="S3461" s="1">
        <v>0</v>
      </c>
      <c r="T3461" s="1">
        <v>0</v>
      </c>
      <c r="U3461" s="4" t="s">
        <v>34</v>
      </c>
      <c r="V3461">
        <v>0.48</v>
      </c>
      <c r="W3461">
        <v>0.4</v>
      </c>
      <c r="X3461">
        <v>0.76</v>
      </c>
      <c r="Y3461">
        <v>2.4300000000000002</v>
      </c>
      <c r="Z3461">
        <v>0.28000000000000003</v>
      </c>
      <c r="AA3461" s="5">
        <f t="shared" si="333"/>
        <v>0</v>
      </c>
      <c r="AB3461" s="15" cm="1">
        <f t="array" ref="AB3461">_xlfn.SWITCH(U3461,"夏",122,"冬",90,"春",153,"秋",153,0)</f>
        <v>153</v>
      </c>
      <c r="AC3461" s="16">
        <f t="shared" si="334"/>
        <v>0</v>
      </c>
      <c r="AD3461" s="5">
        <f>IFERROR(AA3461/D3461,0)</f>
        <v>0</v>
      </c>
      <c r="AE3461" s="15">
        <f t="shared" si="335"/>
        <v>0.41917808219178082</v>
      </c>
      <c r="AF3461" s="5">
        <f>IFERROR(AD3461*AE3461*48,0)</f>
        <v>0</v>
      </c>
    </row>
    <row r="3462" spans="1:32" x14ac:dyDescent="0.15">
      <c r="A3462" s="8">
        <v>45754</v>
      </c>
      <c r="B3462" s="1" t="s">
        <v>52</v>
      </c>
      <c r="C3462" s="1" t="s">
        <v>59</v>
      </c>
      <c r="D3462" s="1">
        <v>95.65</v>
      </c>
      <c r="E3462" s="6">
        <v>3.6</v>
      </c>
      <c r="F3462" s="10">
        <v>0.47916666666666702</v>
      </c>
      <c r="G3462" s="1">
        <v>19.899999999999999</v>
      </c>
      <c r="H3462" s="1">
        <v>54</v>
      </c>
      <c r="I3462" s="1">
        <v>20.100000000000001</v>
      </c>
      <c r="J3462" s="1">
        <v>0.12</v>
      </c>
      <c r="K3462" s="1">
        <v>422</v>
      </c>
      <c r="L3462" s="1">
        <v>250</v>
      </c>
      <c r="M3462" s="6">
        <f t="shared" si="331"/>
        <v>20.17414489409947</v>
      </c>
      <c r="N3462" s="1">
        <v>0</v>
      </c>
      <c r="O3462" s="1">
        <v>0</v>
      </c>
      <c r="P3462" s="12">
        <f t="shared" si="332"/>
        <v>0</v>
      </c>
      <c r="Q3462" s="1">
        <v>0</v>
      </c>
      <c r="R3462" s="1">
        <v>0</v>
      </c>
      <c r="S3462" s="1">
        <v>0</v>
      </c>
      <c r="T3462" s="1">
        <v>0</v>
      </c>
      <c r="U3462" s="4" t="s">
        <v>34</v>
      </c>
      <c r="V3462">
        <v>0.48</v>
      </c>
      <c r="W3462">
        <v>0.4</v>
      </c>
      <c r="X3462">
        <v>0.76</v>
      </c>
      <c r="Y3462">
        <v>2.4300000000000002</v>
      </c>
      <c r="Z3462">
        <v>0.28000000000000003</v>
      </c>
      <c r="AA3462" s="5">
        <f t="shared" si="333"/>
        <v>0</v>
      </c>
      <c r="AB3462" s="15" cm="1">
        <f t="array" ref="AB3462">_xlfn.SWITCH(U3462,"夏",122,"冬",90,"春",153,"秋",153,0)</f>
        <v>153</v>
      </c>
      <c r="AC3462" s="16">
        <f t="shared" si="334"/>
        <v>0</v>
      </c>
      <c r="AD3462" s="5">
        <f>IFERROR(AA3462/D3462,0)</f>
        <v>0</v>
      </c>
      <c r="AE3462" s="15">
        <f t="shared" si="335"/>
        <v>0.41917808219178082</v>
      </c>
      <c r="AF3462" s="5">
        <f>IFERROR(AD3462*AE3462*48,0)</f>
        <v>0</v>
      </c>
    </row>
    <row r="3463" spans="1:32" x14ac:dyDescent="0.15">
      <c r="A3463" s="8">
        <v>45754</v>
      </c>
      <c r="B3463" s="1" t="s">
        <v>52</v>
      </c>
      <c r="C3463" s="1" t="s">
        <v>59</v>
      </c>
      <c r="D3463" s="1">
        <v>95.65</v>
      </c>
      <c r="E3463" s="6">
        <v>3.6</v>
      </c>
      <c r="F3463" s="10">
        <v>0.5</v>
      </c>
      <c r="G3463" s="1">
        <v>20.399999999999999</v>
      </c>
      <c r="H3463" s="1">
        <v>52</v>
      </c>
      <c r="I3463" s="1">
        <v>20.6</v>
      </c>
      <c r="J3463" s="1">
        <v>0.13</v>
      </c>
      <c r="K3463" s="1">
        <v>424</v>
      </c>
      <c r="L3463" s="1">
        <v>270</v>
      </c>
      <c r="M3463" s="6">
        <f t="shared" si="331"/>
        <v>20.677394842864032</v>
      </c>
      <c r="N3463" s="1">
        <v>0</v>
      </c>
      <c r="O3463" s="1">
        <v>0</v>
      </c>
      <c r="P3463" s="12">
        <f t="shared" si="332"/>
        <v>0</v>
      </c>
      <c r="Q3463" s="1">
        <v>0</v>
      </c>
      <c r="R3463" s="1">
        <v>0</v>
      </c>
      <c r="S3463" s="1">
        <v>0</v>
      </c>
      <c r="T3463" s="1">
        <v>0</v>
      </c>
      <c r="U3463" s="4" t="s">
        <v>34</v>
      </c>
      <c r="V3463">
        <v>0.48</v>
      </c>
      <c r="W3463">
        <v>0.4</v>
      </c>
      <c r="X3463">
        <v>0.76</v>
      </c>
      <c r="Y3463">
        <v>2.4300000000000002</v>
      </c>
      <c r="Z3463">
        <v>0.28000000000000003</v>
      </c>
      <c r="AA3463" s="5">
        <f t="shared" si="333"/>
        <v>0</v>
      </c>
      <c r="AB3463" s="15" cm="1">
        <f t="array" ref="AB3463">_xlfn.SWITCH(U3463,"夏",122,"冬",90,"春",153,"秋",153,0)</f>
        <v>153</v>
      </c>
      <c r="AC3463" s="16">
        <f t="shared" si="334"/>
        <v>0</v>
      </c>
      <c r="AD3463" s="5">
        <f>IFERROR(AA3463/D3463,0)</f>
        <v>0</v>
      </c>
      <c r="AE3463" s="15">
        <f t="shared" si="335"/>
        <v>0.41917808219178082</v>
      </c>
      <c r="AF3463" s="5">
        <f>IFERROR(AD3463*AE3463*48,0)</f>
        <v>0</v>
      </c>
    </row>
    <row r="3464" spans="1:32" x14ac:dyDescent="0.15">
      <c r="A3464" s="8">
        <v>45754</v>
      </c>
      <c r="B3464" s="1" t="s">
        <v>52</v>
      </c>
      <c r="C3464" s="1" t="s">
        <v>59</v>
      </c>
      <c r="D3464" s="1">
        <v>95.65</v>
      </c>
      <c r="E3464" s="6">
        <v>3.6</v>
      </c>
      <c r="F3464" s="10">
        <v>0.52083333333333304</v>
      </c>
      <c r="G3464" s="1">
        <v>20.9</v>
      </c>
      <c r="H3464" s="1">
        <v>50</v>
      </c>
      <c r="I3464" s="1">
        <v>21.1</v>
      </c>
      <c r="J3464" s="1">
        <v>0.14000000000000001</v>
      </c>
      <c r="K3464" s="1">
        <v>426</v>
      </c>
      <c r="L3464" s="1">
        <v>290</v>
      </c>
      <c r="M3464" s="6">
        <f t="shared" si="331"/>
        <v>21.180500848817303</v>
      </c>
      <c r="N3464" s="1">
        <v>0</v>
      </c>
      <c r="O3464" s="1">
        <v>0</v>
      </c>
      <c r="P3464" s="12">
        <f t="shared" si="332"/>
        <v>0</v>
      </c>
      <c r="Q3464" s="1">
        <v>0</v>
      </c>
      <c r="R3464" s="1">
        <v>0</v>
      </c>
      <c r="S3464" s="1">
        <v>0</v>
      </c>
      <c r="T3464" s="1">
        <v>0</v>
      </c>
      <c r="U3464" s="4" t="s">
        <v>34</v>
      </c>
      <c r="V3464">
        <v>0.48</v>
      </c>
      <c r="W3464">
        <v>0.4</v>
      </c>
      <c r="X3464">
        <v>0.76</v>
      </c>
      <c r="Y3464">
        <v>2.4300000000000002</v>
      </c>
      <c r="Z3464">
        <v>0.28000000000000003</v>
      </c>
      <c r="AA3464" s="5">
        <f t="shared" si="333"/>
        <v>0</v>
      </c>
      <c r="AB3464" s="15" cm="1">
        <f t="array" ref="AB3464">_xlfn.SWITCH(U3464,"夏",122,"冬",90,"春",153,"秋",153,0)</f>
        <v>153</v>
      </c>
      <c r="AC3464" s="16">
        <f t="shared" si="334"/>
        <v>0</v>
      </c>
      <c r="AD3464" s="5">
        <f>IFERROR(AA3464/D3464,0)</f>
        <v>0</v>
      </c>
      <c r="AE3464" s="15">
        <f t="shared" si="335"/>
        <v>0.41917808219178082</v>
      </c>
      <c r="AF3464" s="5">
        <f>IFERROR(AD3464*AE3464*48,0)</f>
        <v>0</v>
      </c>
    </row>
    <row r="3465" spans="1:32" x14ac:dyDescent="0.15">
      <c r="A3465" s="8">
        <v>45754</v>
      </c>
      <c r="B3465" s="1" t="s">
        <v>52</v>
      </c>
      <c r="C3465" s="1" t="s">
        <v>59</v>
      </c>
      <c r="D3465" s="1">
        <v>95.65</v>
      </c>
      <c r="E3465" s="6">
        <v>3.6</v>
      </c>
      <c r="F3465" s="10">
        <v>0.54166666666666696</v>
      </c>
      <c r="G3465" s="1">
        <v>21.4</v>
      </c>
      <c r="H3465" s="1">
        <v>48</v>
      </c>
      <c r="I3465" s="1">
        <v>21.6</v>
      </c>
      <c r="J3465" s="1">
        <v>0.15</v>
      </c>
      <c r="K3465" s="1">
        <v>428</v>
      </c>
      <c r="L3465" s="1">
        <v>310</v>
      </c>
      <c r="M3465" s="6">
        <f t="shared" si="331"/>
        <v>21.683475704824161</v>
      </c>
      <c r="N3465" s="1">
        <v>0</v>
      </c>
      <c r="O3465" s="1">
        <v>0</v>
      </c>
      <c r="P3465" s="12">
        <f t="shared" si="332"/>
        <v>0</v>
      </c>
      <c r="Q3465" s="1">
        <v>0</v>
      </c>
      <c r="R3465" s="1">
        <v>0</v>
      </c>
      <c r="S3465" s="1">
        <v>0</v>
      </c>
      <c r="T3465" s="1">
        <v>0</v>
      </c>
      <c r="U3465" s="4" t="s">
        <v>34</v>
      </c>
      <c r="V3465">
        <v>0.48</v>
      </c>
      <c r="W3465">
        <v>0.4</v>
      </c>
      <c r="X3465">
        <v>0.76</v>
      </c>
      <c r="Y3465">
        <v>2.4300000000000002</v>
      </c>
      <c r="Z3465">
        <v>0.28000000000000003</v>
      </c>
      <c r="AA3465" s="5">
        <f t="shared" si="333"/>
        <v>0</v>
      </c>
      <c r="AB3465" s="15" cm="1">
        <f t="array" ref="AB3465">_xlfn.SWITCH(U3465,"夏",122,"冬",90,"春",153,"秋",153,0)</f>
        <v>153</v>
      </c>
      <c r="AC3465" s="16">
        <f t="shared" si="334"/>
        <v>0</v>
      </c>
      <c r="AD3465" s="5">
        <f>IFERROR(AA3465/D3465,0)</f>
        <v>0</v>
      </c>
      <c r="AE3465" s="15">
        <f t="shared" si="335"/>
        <v>0.41917808219178082</v>
      </c>
      <c r="AF3465" s="5">
        <f>IFERROR(AD3465*AE3465*48,0)</f>
        <v>0</v>
      </c>
    </row>
    <row r="3466" spans="1:32" x14ac:dyDescent="0.15">
      <c r="A3466" s="8">
        <v>45754</v>
      </c>
      <c r="B3466" s="1" t="s">
        <v>52</v>
      </c>
      <c r="C3466" s="1" t="s">
        <v>59</v>
      </c>
      <c r="D3466" s="1">
        <v>95.65</v>
      </c>
      <c r="E3466" s="6">
        <v>3.6</v>
      </c>
      <c r="F3466" s="10">
        <v>0.5625</v>
      </c>
      <c r="G3466" s="1">
        <v>21.9</v>
      </c>
      <c r="H3466" s="1">
        <v>46</v>
      </c>
      <c r="I3466" s="1">
        <v>22.1</v>
      </c>
      <c r="J3466" s="1">
        <v>0.16</v>
      </c>
      <c r="K3466" s="1">
        <v>430</v>
      </c>
      <c r="L3466" s="1">
        <v>330</v>
      </c>
      <c r="M3466" s="6">
        <f t="shared" si="331"/>
        <v>22.186330263345269</v>
      </c>
      <c r="N3466" s="1">
        <v>0</v>
      </c>
      <c r="O3466" s="1">
        <v>0</v>
      </c>
      <c r="P3466" s="12">
        <f t="shared" si="332"/>
        <v>0</v>
      </c>
      <c r="Q3466" s="1">
        <v>0</v>
      </c>
      <c r="R3466" s="1">
        <v>0</v>
      </c>
      <c r="S3466" s="1">
        <v>0</v>
      </c>
      <c r="T3466" s="1">
        <v>0</v>
      </c>
      <c r="U3466" s="4" t="s">
        <v>34</v>
      </c>
      <c r="V3466">
        <v>0.48</v>
      </c>
      <c r="W3466">
        <v>0.4</v>
      </c>
      <c r="X3466">
        <v>0.76</v>
      </c>
      <c r="Y3466">
        <v>2.4300000000000002</v>
      </c>
      <c r="Z3466">
        <v>0.28000000000000003</v>
      </c>
      <c r="AA3466" s="5">
        <f t="shared" si="333"/>
        <v>0</v>
      </c>
      <c r="AB3466" s="15" cm="1">
        <f t="array" ref="AB3466">_xlfn.SWITCH(U3466,"夏",122,"冬",90,"春",153,"秋",153,0)</f>
        <v>153</v>
      </c>
      <c r="AC3466" s="16">
        <f t="shared" si="334"/>
        <v>0</v>
      </c>
      <c r="AD3466" s="5">
        <f>IFERROR(AA3466/D3466,0)</f>
        <v>0</v>
      </c>
      <c r="AE3466" s="15">
        <f t="shared" si="335"/>
        <v>0.41917808219178082</v>
      </c>
      <c r="AF3466" s="5">
        <f>IFERROR(AD3466*AE3466*48,0)</f>
        <v>0</v>
      </c>
    </row>
    <row r="3467" spans="1:32" x14ac:dyDescent="0.15">
      <c r="A3467" s="8">
        <v>45754</v>
      </c>
      <c r="B3467" s="1" t="s">
        <v>52</v>
      </c>
      <c r="C3467" s="1" t="s">
        <v>59</v>
      </c>
      <c r="D3467" s="1">
        <v>95.65</v>
      </c>
      <c r="E3467" s="6">
        <v>3.6</v>
      </c>
      <c r="F3467" s="10">
        <v>0.58333333333333304</v>
      </c>
      <c r="G3467" s="1">
        <v>22.4</v>
      </c>
      <c r="H3467" s="1">
        <v>44</v>
      </c>
      <c r="I3467" s="1">
        <v>22.6</v>
      </c>
      <c r="J3467" s="1">
        <v>0.17</v>
      </c>
      <c r="K3467" s="1">
        <v>432</v>
      </c>
      <c r="L3467" s="1">
        <v>350</v>
      </c>
      <c r="M3467" s="6">
        <f t="shared" si="331"/>
        <v>22.689073838299521</v>
      </c>
      <c r="N3467" s="1">
        <v>0</v>
      </c>
      <c r="O3467" s="1">
        <v>0</v>
      </c>
      <c r="P3467" s="12">
        <f t="shared" si="332"/>
        <v>0</v>
      </c>
      <c r="Q3467" s="1">
        <v>0</v>
      </c>
      <c r="R3467" s="1">
        <v>0</v>
      </c>
      <c r="S3467" s="1">
        <v>0</v>
      </c>
      <c r="T3467" s="1">
        <v>0</v>
      </c>
      <c r="U3467" s="4" t="s">
        <v>34</v>
      </c>
      <c r="V3467">
        <v>0.48</v>
      </c>
      <c r="W3467">
        <v>0.4</v>
      </c>
      <c r="X3467">
        <v>0.76</v>
      </c>
      <c r="Y3467">
        <v>2.4300000000000002</v>
      </c>
      <c r="Z3467">
        <v>0.28000000000000003</v>
      </c>
      <c r="AA3467" s="5">
        <f t="shared" si="333"/>
        <v>0</v>
      </c>
      <c r="AB3467" s="15" cm="1">
        <f t="array" ref="AB3467">_xlfn.SWITCH(U3467,"夏",122,"冬",90,"春",153,"秋",153,0)</f>
        <v>153</v>
      </c>
      <c r="AC3467" s="16">
        <f t="shared" si="334"/>
        <v>0</v>
      </c>
      <c r="AD3467" s="5">
        <f>IFERROR(AA3467/D3467,0)</f>
        <v>0</v>
      </c>
      <c r="AE3467" s="15">
        <f t="shared" si="335"/>
        <v>0.41917808219178082</v>
      </c>
      <c r="AF3467" s="5">
        <f>IFERROR(AD3467*AE3467*48,0)</f>
        <v>0</v>
      </c>
    </row>
    <row r="3468" spans="1:32" x14ac:dyDescent="0.15">
      <c r="A3468" s="8">
        <v>45754</v>
      </c>
      <c r="B3468" s="1" t="s">
        <v>52</v>
      </c>
      <c r="C3468" s="1" t="s">
        <v>59</v>
      </c>
      <c r="D3468" s="1">
        <v>95.65</v>
      </c>
      <c r="E3468" s="6">
        <v>3.6</v>
      </c>
      <c r="F3468" s="10">
        <v>0.60416666666666696</v>
      </c>
      <c r="G3468" s="1">
        <v>22.9</v>
      </c>
      <c r="H3468" s="1">
        <v>42</v>
      </c>
      <c r="I3468" s="1">
        <v>23.1</v>
      </c>
      <c r="J3468" s="1">
        <v>0.18</v>
      </c>
      <c r="K3468" s="1">
        <v>434</v>
      </c>
      <c r="L3468" s="1">
        <v>370</v>
      </c>
      <c r="M3468" s="6">
        <f t="shared" si="331"/>
        <v>23.191714504649553</v>
      </c>
      <c r="N3468" s="1">
        <v>0</v>
      </c>
      <c r="O3468" s="1">
        <v>0</v>
      </c>
      <c r="P3468" s="12">
        <f t="shared" si="332"/>
        <v>0</v>
      </c>
      <c r="Q3468" s="1">
        <v>0</v>
      </c>
      <c r="R3468" s="1">
        <v>0</v>
      </c>
      <c r="S3468" s="1">
        <v>0</v>
      </c>
      <c r="T3468" s="1">
        <v>0</v>
      </c>
      <c r="U3468" s="4" t="s">
        <v>34</v>
      </c>
      <c r="V3468">
        <v>0.48</v>
      </c>
      <c r="W3468">
        <v>0.4</v>
      </c>
      <c r="X3468">
        <v>0.76</v>
      </c>
      <c r="Y3468">
        <v>2.4300000000000002</v>
      </c>
      <c r="Z3468">
        <v>0.28000000000000003</v>
      </c>
      <c r="AA3468" s="5">
        <f t="shared" si="333"/>
        <v>0</v>
      </c>
      <c r="AB3468" s="15" cm="1">
        <f t="array" ref="AB3468">_xlfn.SWITCH(U3468,"夏",122,"冬",90,"春",153,"秋",153,0)</f>
        <v>153</v>
      </c>
      <c r="AC3468" s="16">
        <f t="shared" si="334"/>
        <v>0</v>
      </c>
      <c r="AD3468" s="5">
        <f>IFERROR(AA3468/D3468,0)</f>
        <v>0</v>
      </c>
      <c r="AE3468" s="15">
        <f t="shared" si="335"/>
        <v>0.41917808219178082</v>
      </c>
      <c r="AF3468" s="5">
        <f>IFERROR(AD3468*AE3468*48,0)</f>
        <v>0</v>
      </c>
    </row>
    <row r="3469" spans="1:32" x14ac:dyDescent="0.15">
      <c r="A3469" s="8">
        <v>45754</v>
      </c>
      <c r="B3469" s="1" t="s">
        <v>52</v>
      </c>
      <c r="C3469" s="1" t="s">
        <v>59</v>
      </c>
      <c r="D3469" s="1">
        <v>95.65</v>
      </c>
      <c r="E3469" s="6">
        <v>3.6</v>
      </c>
      <c r="F3469" s="10">
        <v>0.625</v>
      </c>
      <c r="G3469" s="1">
        <v>23.4</v>
      </c>
      <c r="H3469" s="1">
        <v>40</v>
      </c>
      <c r="I3469" s="1">
        <v>23.6</v>
      </c>
      <c r="J3469" s="1">
        <v>0.19</v>
      </c>
      <c r="K3469" s="1">
        <v>436</v>
      </c>
      <c r="L3469" s="1">
        <v>390</v>
      </c>
      <c r="M3469" s="6">
        <f t="shared" si="331"/>
        <v>23.694259325999099</v>
      </c>
      <c r="N3469" s="1">
        <v>0</v>
      </c>
      <c r="O3469" s="1">
        <v>0</v>
      </c>
      <c r="P3469" s="12">
        <f t="shared" si="332"/>
        <v>0</v>
      </c>
      <c r="Q3469" s="1">
        <v>0</v>
      </c>
      <c r="R3469" s="1">
        <v>0</v>
      </c>
      <c r="S3469" s="1">
        <v>0</v>
      </c>
      <c r="T3469" s="1">
        <v>0</v>
      </c>
      <c r="U3469" s="4" t="s">
        <v>34</v>
      </c>
      <c r="V3469">
        <v>0.48</v>
      </c>
      <c r="W3469">
        <v>0.4</v>
      </c>
      <c r="X3469">
        <v>0.76</v>
      </c>
      <c r="Y3469">
        <v>2.4300000000000002</v>
      </c>
      <c r="Z3469">
        <v>0.28000000000000003</v>
      </c>
      <c r="AA3469" s="5">
        <f t="shared" si="333"/>
        <v>0</v>
      </c>
      <c r="AB3469" s="15" cm="1">
        <f t="array" ref="AB3469">_xlfn.SWITCH(U3469,"夏",122,"冬",90,"春",153,"秋",153,0)</f>
        <v>153</v>
      </c>
      <c r="AC3469" s="16">
        <f t="shared" si="334"/>
        <v>0</v>
      </c>
      <c r="AD3469" s="5">
        <f>IFERROR(AA3469/D3469,0)</f>
        <v>0</v>
      </c>
      <c r="AE3469" s="15">
        <f t="shared" si="335"/>
        <v>0.41917808219178082</v>
      </c>
      <c r="AF3469" s="5">
        <f>IFERROR(AD3469*AE3469*48,0)</f>
        <v>0</v>
      </c>
    </row>
    <row r="3470" spans="1:32" x14ac:dyDescent="0.15">
      <c r="A3470" s="8">
        <v>45754</v>
      </c>
      <c r="B3470" s="1" t="s">
        <v>52</v>
      </c>
      <c r="C3470" s="1" t="s">
        <v>59</v>
      </c>
      <c r="D3470" s="1">
        <v>95.65</v>
      </c>
      <c r="E3470" s="6">
        <v>3.6</v>
      </c>
      <c r="F3470" s="10">
        <v>0.64583333333333304</v>
      </c>
      <c r="G3470" s="1">
        <v>23.9</v>
      </c>
      <c r="H3470" s="1">
        <v>38</v>
      </c>
      <c r="I3470" s="1">
        <v>24.1</v>
      </c>
      <c r="J3470" s="1">
        <v>0.2</v>
      </c>
      <c r="K3470" s="1">
        <v>438</v>
      </c>
      <c r="L3470" s="1">
        <v>410</v>
      </c>
      <c r="M3470" s="6">
        <f t="shared" ref="M3470:M3533" si="336">IFERROR(POWER((I3470+273.15)^4+133500000*POWER(J3470,0.6)*(I3470-G3470),0.25)-273.15,I3470)</f>
        <v>24.19671453040462</v>
      </c>
      <c r="N3470" s="1">
        <v>0</v>
      </c>
      <c r="O3470" s="1">
        <v>0</v>
      </c>
      <c r="P3470" s="12">
        <f t="shared" si="332"/>
        <v>0</v>
      </c>
      <c r="Q3470" s="1">
        <v>0</v>
      </c>
      <c r="R3470" s="1">
        <v>0</v>
      </c>
      <c r="S3470" s="1">
        <v>0</v>
      </c>
      <c r="T3470" s="1">
        <v>0</v>
      </c>
      <c r="U3470" s="4" t="s">
        <v>34</v>
      </c>
      <c r="V3470">
        <v>0.48</v>
      </c>
      <c r="W3470">
        <v>0.4</v>
      </c>
      <c r="X3470">
        <v>0.76</v>
      </c>
      <c r="Y3470">
        <v>2.4300000000000002</v>
      </c>
      <c r="Z3470">
        <v>0.28000000000000003</v>
      </c>
      <c r="AA3470" s="5">
        <f t="shared" si="333"/>
        <v>0</v>
      </c>
      <c r="AB3470" s="15" cm="1">
        <f t="array" ref="AB3470">_xlfn.SWITCH(U3470,"夏",122,"冬",90,"春",153,"秋",153,0)</f>
        <v>153</v>
      </c>
      <c r="AC3470" s="16">
        <f t="shared" si="334"/>
        <v>0</v>
      </c>
      <c r="AD3470" s="5">
        <f>IFERROR(AA3470/D3470,0)</f>
        <v>0</v>
      </c>
      <c r="AE3470" s="15">
        <f t="shared" si="335"/>
        <v>0.41917808219178082</v>
      </c>
      <c r="AF3470" s="5">
        <f>IFERROR(AD3470*AE3470*48,0)</f>
        <v>0</v>
      </c>
    </row>
    <row r="3471" spans="1:32" x14ac:dyDescent="0.15">
      <c r="A3471" s="8">
        <v>45754</v>
      </c>
      <c r="B3471" s="1" t="s">
        <v>52</v>
      </c>
      <c r="C3471" s="1" t="s">
        <v>59</v>
      </c>
      <c r="D3471" s="1">
        <v>95.65</v>
      </c>
      <c r="E3471" s="6">
        <v>3.6</v>
      </c>
      <c r="F3471" s="10">
        <v>0.66666666666666696</v>
      </c>
      <c r="G3471" s="1">
        <v>24.4</v>
      </c>
      <c r="H3471" s="1">
        <v>36</v>
      </c>
      <c r="I3471" s="1">
        <v>24.6</v>
      </c>
      <c r="J3471" s="1">
        <v>0.21</v>
      </c>
      <c r="K3471" s="1">
        <v>440</v>
      </c>
      <c r="L3471" s="1">
        <v>430</v>
      </c>
      <c r="M3471" s="6">
        <f t="shared" si="336"/>
        <v>24.69908564819292</v>
      </c>
      <c r="N3471" s="1">
        <v>0</v>
      </c>
      <c r="O3471" s="1">
        <v>0</v>
      </c>
      <c r="P3471" s="12">
        <f t="shared" si="332"/>
        <v>0</v>
      </c>
      <c r="Q3471" s="1">
        <v>0</v>
      </c>
      <c r="R3471" s="1">
        <v>0</v>
      </c>
      <c r="S3471" s="1">
        <v>0</v>
      </c>
      <c r="T3471" s="1">
        <v>0</v>
      </c>
      <c r="U3471" s="4" t="s">
        <v>34</v>
      </c>
      <c r="V3471">
        <v>0.48</v>
      </c>
      <c r="W3471">
        <v>0.4</v>
      </c>
      <c r="X3471">
        <v>0.76</v>
      </c>
      <c r="Y3471">
        <v>2.4300000000000002</v>
      </c>
      <c r="Z3471">
        <v>0.28000000000000003</v>
      </c>
      <c r="AA3471" s="5">
        <f t="shared" si="333"/>
        <v>0</v>
      </c>
      <c r="AB3471" s="15" cm="1">
        <f t="array" ref="AB3471">_xlfn.SWITCH(U3471,"夏",122,"冬",90,"春",153,"秋",153,0)</f>
        <v>153</v>
      </c>
      <c r="AC3471" s="16">
        <f t="shared" si="334"/>
        <v>0</v>
      </c>
      <c r="AD3471" s="5">
        <f>IFERROR(AA3471/D3471,0)</f>
        <v>0</v>
      </c>
      <c r="AE3471" s="15">
        <f t="shared" si="335"/>
        <v>0.41917808219178082</v>
      </c>
      <c r="AF3471" s="5">
        <f>IFERROR(AD3471*AE3471*48,0)</f>
        <v>0</v>
      </c>
    </row>
    <row r="3472" spans="1:32" x14ac:dyDescent="0.15">
      <c r="A3472" s="8">
        <v>45754</v>
      </c>
      <c r="B3472" s="1" t="s">
        <v>52</v>
      </c>
      <c r="C3472" s="1" t="s">
        <v>59</v>
      </c>
      <c r="D3472" s="1">
        <v>95.65</v>
      </c>
      <c r="E3472" s="6">
        <v>3.6</v>
      </c>
      <c r="F3472" s="10">
        <v>0.6875</v>
      </c>
      <c r="G3472" s="1">
        <v>24.9</v>
      </c>
      <c r="H3472" s="1">
        <v>34</v>
      </c>
      <c r="I3472" s="1">
        <v>25.1</v>
      </c>
      <c r="J3472" s="1">
        <v>0.22</v>
      </c>
      <c r="K3472" s="1">
        <v>442</v>
      </c>
      <c r="L3472" s="1">
        <v>450</v>
      </c>
      <c r="M3472" s="6">
        <f t="shared" si="336"/>
        <v>25.201377621432073</v>
      </c>
      <c r="N3472" s="1">
        <v>0</v>
      </c>
      <c r="O3472" s="1">
        <v>0</v>
      </c>
      <c r="P3472" s="12">
        <f t="shared" si="332"/>
        <v>0</v>
      </c>
      <c r="Q3472" s="1">
        <v>0</v>
      </c>
      <c r="R3472" s="1">
        <v>0</v>
      </c>
      <c r="S3472" s="1">
        <v>0</v>
      </c>
      <c r="T3472" s="1">
        <v>0</v>
      </c>
      <c r="U3472" s="4" t="s">
        <v>34</v>
      </c>
      <c r="V3472">
        <v>0.48</v>
      </c>
      <c r="W3472">
        <v>0.4</v>
      </c>
      <c r="X3472">
        <v>0.76</v>
      </c>
      <c r="Y3472">
        <v>2.4300000000000002</v>
      </c>
      <c r="Z3472">
        <v>0.28000000000000003</v>
      </c>
      <c r="AA3472" s="5">
        <f t="shared" si="333"/>
        <v>0</v>
      </c>
      <c r="AB3472" s="15" cm="1">
        <f t="array" ref="AB3472">_xlfn.SWITCH(U3472,"夏",122,"冬",90,"春",153,"秋",153,0)</f>
        <v>153</v>
      </c>
      <c r="AC3472" s="16">
        <f t="shared" si="334"/>
        <v>0</v>
      </c>
      <c r="AD3472" s="5">
        <f>IFERROR(AA3472/D3472,0)</f>
        <v>0</v>
      </c>
      <c r="AE3472" s="15">
        <f t="shared" si="335"/>
        <v>0.41917808219178082</v>
      </c>
      <c r="AF3472" s="5">
        <f>IFERROR(AD3472*AE3472*48,0)</f>
        <v>0</v>
      </c>
    </row>
    <row r="3473" spans="1:32" x14ac:dyDescent="0.15">
      <c r="A3473" s="8">
        <v>45754</v>
      </c>
      <c r="B3473" s="1" t="s">
        <v>52</v>
      </c>
      <c r="C3473" s="1" t="s">
        <v>59</v>
      </c>
      <c r="D3473" s="1">
        <v>95.65</v>
      </c>
      <c r="E3473" s="6">
        <v>3.6</v>
      </c>
      <c r="F3473" s="10">
        <v>0.70833333333333304</v>
      </c>
      <c r="G3473" s="1">
        <v>25.4</v>
      </c>
      <c r="H3473" s="1">
        <v>32</v>
      </c>
      <c r="I3473" s="1">
        <v>25.6</v>
      </c>
      <c r="J3473" s="1">
        <v>0.23</v>
      </c>
      <c r="K3473" s="1">
        <v>444</v>
      </c>
      <c r="L3473" s="1">
        <v>470</v>
      </c>
      <c r="M3473" s="6">
        <f t="shared" si="336"/>
        <v>25.703594891915941</v>
      </c>
      <c r="N3473" s="1">
        <v>0</v>
      </c>
      <c r="O3473" s="1">
        <v>0</v>
      </c>
      <c r="P3473" s="12">
        <f t="shared" si="332"/>
        <v>0</v>
      </c>
      <c r="Q3473" s="1">
        <v>0</v>
      </c>
      <c r="R3473" s="1">
        <v>0</v>
      </c>
      <c r="S3473" s="1">
        <v>0</v>
      </c>
      <c r="T3473" s="1">
        <v>0</v>
      </c>
      <c r="U3473" s="4" t="s">
        <v>34</v>
      </c>
      <c r="V3473">
        <v>0.48</v>
      </c>
      <c r="W3473">
        <v>0.4</v>
      </c>
      <c r="X3473">
        <v>0.76</v>
      </c>
      <c r="Y3473">
        <v>2.4300000000000002</v>
      </c>
      <c r="Z3473">
        <v>0.28000000000000003</v>
      </c>
      <c r="AA3473" s="5">
        <f t="shared" si="333"/>
        <v>0</v>
      </c>
      <c r="AB3473" s="15" cm="1">
        <f t="array" ref="AB3473">_xlfn.SWITCH(U3473,"夏",122,"冬",90,"春",153,"秋",153,0)</f>
        <v>153</v>
      </c>
      <c r="AC3473" s="16">
        <f t="shared" si="334"/>
        <v>0</v>
      </c>
      <c r="AD3473" s="5">
        <f>IFERROR(AA3473/D3473,0)</f>
        <v>0</v>
      </c>
      <c r="AE3473" s="15">
        <f t="shared" si="335"/>
        <v>0.41917808219178082</v>
      </c>
      <c r="AF3473" s="5">
        <f>IFERROR(AD3473*AE3473*48,0)</f>
        <v>0</v>
      </c>
    </row>
    <row r="3474" spans="1:32" x14ac:dyDescent="0.15">
      <c r="A3474" s="8">
        <v>45754</v>
      </c>
      <c r="B3474" s="1" t="s">
        <v>52</v>
      </c>
      <c r="C3474" s="1" t="s">
        <v>59</v>
      </c>
      <c r="D3474" s="1">
        <v>95.65</v>
      </c>
      <c r="E3474" s="6">
        <v>3.6</v>
      </c>
      <c r="F3474" s="10">
        <v>0.72916666666666696</v>
      </c>
      <c r="G3474" s="1">
        <v>25.9</v>
      </c>
      <c r="H3474" s="1">
        <v>30</v>
      </c>
      <c r="I3474" s="1">
        <v>26.1</v>
      </c>
      <c r="J3474" s="1">
        <v>0.24</v>
      </c>
      <c r="K3474" s="1">
        <v>446</v>
      </c>
      <c r="L3474" s="1">
        <v>490</v>
      </c>
      <c r="M3474" s="6">
        <f t="shared" si="336"/>
        <v>26.205741472640227</v>
      </c>
      <c r="N3474" s="1">
        <v>0</v>
      </c>
      <c r="O3474" s="1">
        <v>0</v>
      </c>
      <c r="P3474" s="12">
        <f t="shared" si="332"/>
        <v>0</v>
      </c>
      <c r="Q3474" s="1">
        <v>0</v>
      </c>
      <c r="R3474" s="1">
        <v>0</v>
      </c>
      <c r="S3474" s="1">
        <v>0</v>
      </c>
      <c r="T3474" s="1">
        <v>0</v>
      </c>
      <c r="U3474" s="4" t="s">
        <v>34</v>
      </c>
      <c r="V3474">
        <v>0.48</v>
      </c>
      <c r="W3474">
        <v>0.4</v>
      </c>
      <c r="X3474">
        <v>0.76</v>
      </c>
      <c r="Y3474">
        <v>2.4300000000000002</v>
      </c>
      <c r="Z3474">
        <v>0.28000000000000003</v>
      </c>
      <c r="AA3474" s="5">
        <f t="shared" si="333"/>
        <v>0</v>
      </c>
      <c r="AB3474" s="15" cm="1">
        <f t="array" ref="AB3474">_xlfn.SWITCH(U3474,"夏",122,"冬",90,"春",153,"秋",153,0)</f>
        <v>153</v>
      </c>
      <c r="AC3474" s="16">
        <f t="shared" si="334"/>
        <v>0</v>
      </c>
      <c r="AD3474" s="5">
        <f>IFERROR(AA3474/D3474,0)</f>
        <v>0</v>
      </c>
      <c r="AE3474" s="15">
        <f t="shared" si="335"/>
        <v>0.41917808219178082</v>
      </c>
      <c r="AF3474" s="5">
        <f>IFERROR(AD3474*AE3474*48,0)</f>
        <v>0</v>
      </c>
    </row>
    <row r="3475" spans="1:32" x14ac:dyDescent="0.15">
      <c r="A3475" s="8">
        <v>45754</v>
      </c>
      <c r="B3475" s="1" t="s">
        <v>52</v>
      </c>
      <c r="C3475" s="1" t="s">
        <v>59</v>
      </c>
      <c r="D3475" s="1">
        <v>95.65</v>
      </c>
      <c r="E3475" s="6">
        <v>3.6</v>
      </c>
      <c r="F3475" s="10">
        <v>0.75</v>
      </c>
      <c r="G3475" s="1">
        <v>26.4</v>
      </c>
      <c r="H3475" s="1">
        <v>28</v>
      </c>
      <c r="I3475" s="1">
        <v>26.6</v>
      </c>
      <c r="J3475" s="1">
        <v>0.25</v>
      </c>
      <c r="K3475" s="1">
        <v>448</v>
      </c>
      <c r="L3475" s="1">
        <v>510</v>
      </c>
      <c r="M3475" s="6">
        <f t="shared" si="336"/>
        <v>26.707821006432482</v>
      </c>
      <c r="N3475" s="1">
        <v>0</v>
      </c>
      <c r="O3475" s="1">
        <v>0</v>
      </c>
      <c r="P3475" s="12">
        <f t="shared" si="332"/>
        <v>0</v>
      </c>
      <c r="Q3475" s="1">
        <v>0</v>
      </c>
      <c r="R3475" s="1">
        <v>0</v>
      </c>
      <c r="S3475" s="1">
        <v>0</v>
      </c>
      <c r="T3475" s="1">
        <v>0</v>
      </c>
      <c r="U3475" s="4" t="s">
        <v>34</v>
      </c>
      <c r="V3475">
        <v>0.48</v>
      </c>
      <c r="W3475">
        <v>0.4</v>
      </c>
      <c r="X3475">
        <v>0.76</v>
      </c>
      <c r="Y3475">
        <v>2.4300000000000002</v>
      </c>
      <c r="Z3475">
        <v>0.28000000000000003</v>
      </c>
      <c r="AA3475" s="5">
        <f t="shared" si="333"/>
        <v>0</v>
      </c>
      <c r="AB3475" s="15" cm="1">
        <f t="array" ref="AB3475">_xlfn.SWITCH(U3475,"夏",122,"冬",90,"春",153,"秋",153,0)</f>
        <v>153</v>
      </c>
      <c r="AC3475" s="16">
        <f t="shared" si="334"/>
        <v>0</v>
      </c>
      <c r="AD3475" s="5">
        <f>IFERROR(AA3475/D3475,0)</f>
        <v>0</v>
      </c>
      <c r="AE3475" s="15">
        <f t="shared" si="335"/>
        <v>0.41917808219178082</v>
      </c>
      <c r="AF3475" s="5">
        <f>IFERROR(AD3475*AE3475*48,0)</f>
        <v>0</v>
      </c>
    </row>
    <row r="3476" spans="1:32" x14ac:dyDescent="0.15">
      <c r="A3476" s="8">
        <v>45754</v>
      </c>
      <c r="B3476" s="1" t="s">
        <v>52</v>
      </c>
      <c r="C3476" s="1" t="s">
        <v>59</v>
      </c>
      <c r="D3476" s="1">
        <v>95.65</v>
      </c>
      <c r="E3476" s="6">
        <v>3.6</v>
      </c>
      <c r="F3476" s="10">
        <v>0.77083333333333304</v>
      </c>
      <c r="G3476" s="1">
        <v>26.9</v>
      </c>
      <c r="H3476" s="1">
        <v>26</v>
      </c>
      <c r="I3476" s="1">
        <v>27.1</v>
      </c>
      <c r="J3476" s="1">
        <v>0.26</v>
      </c>
      <c r="K3476" s="1">
        <v>450</v>
      </c>
      <c r="L3476" s="1">
        <v>530</v>
      </c>
      <c r="M3476" s="6">
        <f t="shared" si="336"/>
        <v>27.209836814471771</v>
      </c>
      <c r="N3476" s="1">
        <v>0</v>
      </c>
      <c r="O3476" s="1">
        <v>0</v>
      </c>
      <c r="P3476" s="12">
        <f t="shared" si="332"/>
        <v>0</v>
      </c>
      <c r="Q3476" s="1">
        <v>0</v>
      </c>
      <c r="R3476" s="1">
        <v>0</v>
      </c>
      <c r="S3476" s="1">
        <v>0</v>
      </c>
      <c r="T3476" s="1">
        <v>0</v>
      </c>
      <c r="U3476" s="4" t="s">
        <v>34</v>
      </c>
      <c r="V3476">
        <v>0.48</v>
      </c>
      <c r="W3476">
        <v>0.4</v>
      </c>
      <c r="X3476">
        <v>0.76</v>
      </c>
      <c r="Y3476">
        <v>2.4300000000000002</v>
      </c>
      <c r="Z3476">
        <v>0.28000000000000003</v>
      </c>
      <c r="AA3476" s="5">
        <f t="shared" si="333"/>
        <v>0</v>
      </c>
      <c r="AB3476" s="15" cm="1">
        <f t="array" ref="AB3476">_xlfn.SWITCH(U3476,"夏",122,"冬",90,"春",153,"秋",153,0)</f>
        <v>153</v>
      </c>
      <c r="AC3476" s="16">
        <f t="shared" si="334"/>
        <v>0</v>
      </c>
      <c r="AD3476" s="5">
        <f>IFERROR(AA3476/D3476,0)</f>
        <v>0</v>
      </c>
      <c r="AE3476" s="15">
        <f t="shared" si="335"/>
        <v>0.41917808219178082</v>
      </c>
      <c r="AF3476" s="5">
        <f>IFERROR(AD3476*AE3476*48,0)</f>
        <v>0</v>
      </c>
    </row>
    <row r="3477" spans="1:32" x14ac:dyDescent="0.15">
      <c r="A3477" s="8">
        <v>45754</v>
      </c>
      <c r="B3477" s="1" t="s">
        <v>52</v>
      </c>
      <c r="C3477" s="1" t="s">
        <v>59</v>
      </c>
      <c r="D3477" s="1">
        <v>95.65</v>
      </c>
      <c r="E3477" s="6">
        <v>3.6</v>
      </c>
      <c r="F3477" s="10">
        <v>0.79166666666666696</v>
      </c>
      <c r="G3477" s="1">
        <v>27.4</v>
      </c>
      <c r="H3477" s="1">
        <v>24</v>
      </c>
      <c r="I3477" s="1">
        <v>27.6</v>
      </c>
      <c r="J3477" s="1">
        <v>0.27</v>
      </c>
      <c r="K3477" s="1">
        <v>452</v>
      </c>
      <c r="L3477" s="1">
        <v>550</v>
      </c>
      <c r="M3477" s="6">
        <f t="shared" si="336"/>
        <v>27.711791936767895</v>
      </c>
      <c r="N3477" s="1">
        <v>0</v>
      </c>
      <c r="O3477" s="1">
        <v>0</v>
      </c>
      <c r="P3477" s="12">
        <f t="shared" si="332"/>
        <v>0</v>
      </c>
      <c r="Q3477" s="1">
        <v>0</v>
      </c>
      <c r="R3477" s="1">
        <v>0</v>
      </c>
      <c r="S3477" s="1">
        <v>0</v>
      </c>
      <c r="T3477" s="1">
        <v>0</v>
      </c>
      <c r="U3477" s="4" t="s">
        <v>34</v>
      </c>
      <c r="V3477">
        <v>0.48</v>
      </c>
      <c r="W3477">
        <v>0.4</v>
      </c>
      <c r="X3477">
        <v>0.76</v>
      </c>
      <c r="Y3477">
        <v>2.4300000000000002</v>
      </c>
      <c r="Z3477">
        <v>0.28000000000000003</v>
      </c>
      <c r="AA3477" s="5">
        <f t="shared" si="333"/>
        <v>0</v>
      </c>
      <c r="AB3477" s="15" cm="1">
        <f t="array" ref="AB3477">_xlfn.SWITCH(U3477,"夏",122,"冬",90,"春",153,"秋",153,0)</f>
        <v>153</v>
      </c>
      <c r="AC3477" s="16">
        <f t="shared" si="334"/>
        <v>0</v>
      </c>
      <c r="AD3477" s="5">
        <f>IFERROR(AA3477/D3477,0)</f>
        <v>0</v>
      </c>
      <c r="AE3477" s="15">
        <f t="shared" si="335"/>
        <v>0.41917808219178082</v>
      </c>
      <c r="AF3477" s="5">
        <f>IFERROR(AD3477*AE3477*48,0)</f>
        <v>0</v>
      </c>
    </row>
    <row r="3478" spans="1:32" x14ac:dyDescent="0.15">
      <c r="A3478" s="8">
        <v>45754</v>
      </c>
      <c r="B3478" s="1" t="s">
        <v>52</v>
      </c>
      <c r="C3478" s="1" t="s">
        <v>59</v>
      </c>
      <c r="D3478" s="1">
        <v>95.65</v>
      </c>
      <c r="E3478" s="6">
        <v>3.6</v>
      </c>
      <c r="F3478" s="10">
        <v>0.8125</v>
      </c>
      <c r="G3478" s="1">
        <v>27.4</v>
      </c>
      <c r="H3478" s="1">
        <v>24</v>
      </c>
      <c r="I3478" s="1">
        <v>27.6</v>
      </c>
      <c r="J3478" s="1">
        <v>0.27</v>
      </c>
      <c r="K3478" s="1">
        <v>467</v>
      </c>
      <c r="L3478" s="1">
        <v>570</v>
      </c>
      <c r="M3478" s="6">
        <f t="shared" si="336"/>
        <v>27.711791936767895</v>
      </c>
      <c r="N3478" s="1">
        <v>0</v>
      </c>
      <c r="O3478" s="1">
        <v>0</v>
      </c>
      <c r="P3478" s="12">
        <f t="shared" si="332"/>
        <v>0</v>
      </c>
      <c r="Q3478" s="1">
        <v>0</v>
      </c>
      <c r="R3478" s="1">
        <v>0</v>
      </c>
      <c r="S3478" s="1">
        <v>0</v>
      </c>
      <c r="T3478" s="1">
        <v>0</v>
      </c>
      <c r="U3478" s="4" t="s">
        <v>34</v>
      </c>
      <c r="V3478">
        <v>0.48</v>
      </c>
      <c r="W3478">
        <v>0.4</v>
      </c>
      <c r="X3478">
        <v>0.76</v>
      </c>
      <c r="Y3478">
        <v>2.4300000000000002</v>
      </c>
      <c r="Z3478">
        <v>0.28000000000000003</v>
      </c>
      <c r="AA3478" s="5">
        <f t="shared" si="333"/>
        <v>0</v>
      </c>
      <c r="AB3478" s="15" cm="1">
        <f t="array" ref="AB3478">_xlfn.SWITCH(U3478,"夏",122,"冬",90,"春",153,"秋",153,0)</f>
        <v>153</v>
      </c>
      <c r="AC3478" s="16">
        <f t="shared" si="334"/>
        <v>0</v>
      </c>
      <c r="AD3478" s="5">
        <f>IFERROR(AA3478/D3478,0)</f>
        <v>0</v>
      </c>
      <c r="AE3478" s="15">
        <f t="shared" si="335"/>
        <v>0.41917808219178082</v>
      </c>
      <c r="AF3478" s="5">
        <f>IFERROR(AD3478*AE3478*48,0)</f>
        <v>0</v>
      </c>
    </row>
    <row r="3479" spans="1:32" x14ac:dyDescent="0.15">
      <c r="A3479" s="8">
        <v>45754</v>
      </c>
      <c r="B3479" s="1" t="s">
        <v>52</v>
      </c>
      <c r="C3479" s="1" t="s">
        <v>59</v>
      </c>
      <c r="D3479" s="1">
        <v>95.65</v>
      </c>
      <c r="E3479" s="6">
        <v>3.6</v>
      </c>
      <c r="F3479" s="10">
        <v>0.83333333333333304</v>
      </c>
      <c r="G3479" s="1">
        <v>26.9</v>
      </c>
      <c r="H3479" s="1">
        <v>26</v>
      </c>
      <c r="I3479" s="1">
        <v>27.1</v>
      </c>
      <c r="J3479" s="1">
        <v>0.26</v>
      </c>
      <c r="K3479" s="1">
        <v>497</v>
      </c>
      <c r="L3479" s="1">
        <v>590</v>
      </c>
      <c r="M3479" s="6">
        <f t="shared" si="336"/>
        <v>27.209836814471771</v>
      </c>
      <c r="N3479" s="1">
        <v>0</v>
      </c>
      <c r="O3479" s="1">
        <v>0</v>
      </c>
      <c r="P3479" s="12">
        <f t="shared" si="332"/>
        <v>0</v>
      </c>
      <c r="Q3479" s="1">
        <v>0</v>
      </c>
      <c r="R3479" s="1">
        <v>0</v>
      </c>
      <c r="S3479" s="1">
        <v>0</v>
      </c>
      <c r="T3479" s="1">
        <v>0</v>
      </c>
      <c r="U3479" s="4" t="s">
        <v>34</v>
      </c>
      <c r="V3479">
        <v>0.48</v>
      </c>
      <c r="W3479">
        <v>0.4</v>
      </c>
      <c r="X3479">
        <v>0.76</v>
      </c>
      <c r="Y3479">
        <v>2.4300000000000002</v>
      </c>
      <c r="Z3479">
        <v>0.28000000000000003</v>
      </c>
      <c r="AA3479" s="5">
        <f t="shared" si="333"/>
        <v>0</v>
      </c>
      <c r="AB3479" s="15" cm="1">
        <f t="array" ref="AB3479">_xlfn.SWITCH(U3479,"夏",122,"冬",90,"春",153,"秋",153,0)</f>
        <v>153</v>
      </c>
      <c r="AC3479" s="16">
        <f t="shared" si="334"/>
        <v>0</v>
      </c>
      <c r="AD3479" s="5">
        <f>IFERROR(AA3479/D3479,0)</f>
        <v>0</v>
      </c>
      <c r="AE3479" s="15">
        <f t="shared" si="335"/>
        <v>0.41917808219178082</v>
      </c>
      <c r="AF3479" s="5">
        <f>IFERROR(AD3479*AE3479*48,0)</f>
        <v>0</v>
      </c>
    </row>
    <row r="3480" spans="1:32" x14ac:dyDescent="0.15">
      <c r="A3480" s="8">
        <v>45754</v>
      </c>
      <c r="B3480" s="1" t="s">
        <v>52</v>
      </c>
      <c r="C3480" s="1" t="s">
        <v>59</v>
      </c>
      <c r="D3480" s="1">
        <v>95.65</v>
      </c>
      <c r="E3480" s="6">
        <v>3.6</v>
      </c>
      <c r="F3480" s="10">
        <v>0.85416666666666696</v>
      </c>
      <c r="G3480" s="1">
        <v>26.4</v>
      </c>
      <c r="H3480" s="1">
        <v>28</v>
      </c>
      <c r="I3480" s="1">
        <v>26.6</v>
      </c>
      <c r="J3480" s="1">
        <v>0.25</v>
      </c>
      <c r="K3480" s="1">
        <v>527</v>
      </c>
      <c r="L3480" s="1">
        <v>610</v>
      </c>
      <c r="M3480" s="6">
        <f t="shared" si="336"/>
        <v>26.707821006432482</v>
      </c>
      <c r="N3480" s="1">
        <v>0</v>
      </c>
      <c r="O3480" s="1">
        <v>0</v>
      </c>
      <c r="P3480" s="12">
        <f t="shared" si="332"/>
        <v>0</v>
      </c>
      <c r="Q3480" s="1">
        <v>0</v>
      </c>
      <c r="R3480" s="1">
        <v>0</v>
      </c>
      <c r="S3480" s="1">
        <v>0</v>
      </c>
      <c r="T3480" s="1">
        <v>0</v>
      </c>
      <c r="U3480" s="4" t="s">
        <v>34</v>
      </c>
      <c r="V3480">
        <v>0.48</v>
      </c>
      <c r="W3480">
        <v>0.4</v>
      </c>
      <c r="X3480">
        <v>0.76</v>
      </c>
      <c r="Y3480">
        <v>2.4300000000000002</v>
      </c>
      <c r="Z3480">
        <v>0.28000000000000003</v>
      </c>
      <c r="AA3480" s="5">
        <f t="shared" si="333"/>
        <v>0</v>
      </c>
      <c r="AB3480" s="15" cm="1">
        <f t="array" ref="AB3480">_xlfn.SWITCH(U3480,"夏",122,"冬",90,"春",153,"秋",153,0)</f>
        <v>153</v>
      </c>
      <c r="AC3480" s="16">
        <f t="shared" si="334"/>
        <v>0</v>
      </c>
      <c r="AD3480" s="5">
        <f>IFERROR(AA3480/D3480,0)</f>
        <v>0</v>
      </c>
      <c r="AE3480" s="15">
        <f t="shared" si="335"/>
        <v>0.41917808219178082</v>
      </c>
      <c r="AF3480" s="5">
        <f>IFERROR(AD3480*AE3480*48,0)</f>
        <v>0</v>
      </c>
    </row>
    <row r="3481" spans="1:32" x14ac:dyDescent="0.15">
      <c r="A3481" s="8">
        <v>45754</v>
      </c>
      <c r="B3481" s="1" t="s">
        <v>52</v>
      </c>
      <c r="C3481" s="1" t="s">
        <v>59</v>
      </c>
      <c r="D3481" s="1">
        <v>95.65</v>
      </c>
      <c r="E3481" s="6">
        <v>3.6</v>
      </c>
      <c r="F3481" s="10">
        <v>0.875</v>
      </c>
      <c r="G3481" s="1">
        <v>25.9</v>
      </c>
      <c r="H3481" s="1">
        <v>30</v>
      </c>
      <c r="I3481" s="1">
        <v>26.1</v>
      </c>
      <c r="J3481" s="1">
        <v>0.24</v>
      </c>
      <c r="K3481" s="1">
        <v>557</v>
      </c>
      <c r="L3481" s="1">
        <v>630</v>
      </c>
      <c r="M3481" s="6">
        <f t="shared" si="336"/>
        <v>26.205741472640227</v>
      </c>
      <c r="N3481" s="1">
        <v>0</v>
      </c>
      <c r="O3481" s="1">
        <v>0</v>
      </c>
      <c r="P3481" s="12">
        <f t="shared" si="332"/>
        <v>0</v>
      </c>
      <c r="Q3481" s="1">
        <v>0</v>
      </c>
      <c r="R3481" s="1">
        <v>0</v>
      </c>
      <c r="S3481" s="1">
        <v>0</v>
      </c>
      <c r="T3481" s="1">
        <v>0</v>
      </c>
      <c r="U3481" s="4" t="s">
        <v>34</v>
      </c>
      <c r="V3481">
        <v>0.48</v>
      </c>
      <c r="W3481">
        <v>0.4</v>
      </c>
      <c r="X3481">
        <v>0.76</v>
      </c>
      <c r="Y3481">
        <v>2.4300000000000002</v>
      </c>
      <c r="Z3481">
        <v>0.28000000000000003</v>
      </c>
      <c r="AA3481" s="5">
        <f t="shared" si="333"/>
        <v>0</v>
      </c>
      <c r="AB3481" s="15" cm="1">
        <f t="array" ref="AB3481">_xlfn.SWITCH(U3481,"夏",122,"冬",90,"春",153,"秋",153,0)</f>
        <v>153</v>
      </c>
      <c r="AC3481" s="16">
        <f t="shared" si="334"/>
        <v>0</v>
      </c>
      <c r="AD3481" s="5">
        <f>IFERROR(AA3481/D3481,0)</f>
        <v>0</v>
      </c>
      <c r="AE3481" s="15">
        <f t="shared" si="335"/>
        <v>0.41917808219178082</v>
      </c>
      <c r="AF3481" s="5">
        <f>IFERROR(AD3481*AE3481*48,0)</f>
        <v>0</v>
      </c>
    </row>
    <row r="3482" spans="1:32" x14ac:dyDescent="0.15">
      <c r="A3482" s="8">
        <v>45754</v>
      </c>
      <c r="B3482" s="1" t="s">
        <v>52</v>
      </c>
      <c r="C3482" s="1" t="s">
        <v>59</v>
      </c>
      <c r="D3482" s="1">
        <v>95.65</v>
      </c>
      <c r="E3482" s="6">
        <v>3.6</v>
      </c>
      <c r="F3482" s="10">
        <v>0.89583333333333304</v>
      </c>
      <c r="G3482" s="1">
        <v>25.4</v>
      </c>
      <c r="H3482" s="1">
        <v>32</v>
      </c>
      <c r="I3482" s="1">
        <v>25.6</v>
      </c>
      <c r="J3482" s="1">
        <v>0.23</v>
      </c>
      <c r="K3482" s="1">
        <v>587</v>
      </c>
      <c r="L3482" s="1">
        <v>650</v>
      </c>
      <c r="M3482" s="6">
        <f t="shared" si="336"/>
        <v>25.703594891915941</v>
      </c>
      <c r="N3482" s="1">
        <v>0</v>
      </c>
      <c r="O3482" s="1">
        <v>0</v>
      </c>
      <c r="P3482" s="12">
        <f t="shared" si="332"/>
        <v>0</v>
      </c>
      <c r="Q3482" s="1">
        <v>0</v>
      </c>
      <c r="R3482" s="1">
        <v>0</v>
      </c>
      <c r="S3482" s="1">
        <v>0</v>
      </c>
      <c r="T3482" s="1">
        <v>0</v>
      </c>
      <c r="U3482" s="4" t="s">
        <v>34</v>
      </c>
      <c r="V3482">
        <v>0.48</v>
      </c>
      <c r="W3482">
        <v>0.4</v>
      </c>
      <c r="X3482">
        <v>0.76</v>
      </c>
      <c r="Y3482">
        <v>2.4300000000000002</v>
      </c>
      <c r="Z3482">
        <v>0.28000000000000003</v>
      </c>
      <c r="AA3482" s="5">
        <f t="shared" si="333"/>
        <v>0</v>
      </c>
      <c r="AB3482" s="15" cm="1">
        <f t="array" ref="AB3482">_xlfn.SWITCH(U3482,"夏",122,"冬",90,"春",153,"秋",153,0)</f>
        <v>153</v>
      </c>
      <c r="AC3482" s="16">
        <f t="shared" si="334"/>
        <v>0</v>
      </c>
      <c r="AD3482" s="5">
        <f>IFERROR(AA3482/D3482,0)</f>
        <v>0</v>
      </c>
      <c r="AE3482" s="15">
        <f t="shared" si="335"/>
        <v>0.41917808219178082</v>
      </c>
      <c r="AF3482" s="5">
        <f>IFERROR(AD3482*AE3482*48,0)</f>
        <v>0</v>
      </c>
    </row>
    <row r="3483" spans="1:32" x14ac:dyDescent="0.15">
      <c r="A3483" s="8">
        <v>45754</v>
      </c>
      <c r="B3483" s="1" t="s">
        <v>52</v>
      </c>
      <c r="C3483" s="1" t="s">
        <v>59</v>
      </c>
      <c r="D3483" s="1">
        <v>95.65</v>
      </c>
      <c r="E3483" s="6">
        <v>3.6</v>
      </c>
      <c r="F3483" s="10">
        <v>0.91666666666666696</v>
      </c>
      <c r="G3483" s="1">
        <v>24.9</v>
      </c>
      <c r="H3483" s="1">
        <v>34</v>
      </c>
      <c r="I3483" s="1">
        <v>25.1</v>
      </c>
      <c r="J3483" s="1">
        <v>0.22</v>
      </c>
      <c r="K3483" s="1">
        <v>423</v>
      </c>
      <c r="L3483" s="1">
        <v>670</v>
      </c>
      <c r="M3483" s="6">
        <f t="shared" si="336"/>
        <v>25.201377621432073</v>
      </c>
      <c r="N3483" s="1">
        <v>0</v>
      </c>
      <c r="O3483" s="1">
        <v>0</v>
      </c>
      <c r="P3483" s="12">
        <f t="shared" si="332"/>
        <v>0</v>
      </c>
      <c r="Q3483" s="1">
        <v>0</v>
      </c>
      <c r="R3483" s="1">
        <v>0</v>
      </c>
      <c r="S3483" s="1">
        <v>0</v>
      </c>
      <c r="T3483" s="1">
        <v>0</v>
      </c>
      <c r="U3483" s="4" t="s">
        <v>34</v>
      </c>
      <c r="V3483">
        <v>0.48</v>
      </c>
      <c r="W3483">
        <v>0.4</v>
      </c>
      <c r="X3483">
        <v>0.76</v>
      </c>
      <c r="Y3483">
        <v>2.4300000000000002</v>
      </c>
      <c r="Z3483">
        <v>0.28000000000000003</v>
      </c>
      <c r="AA3483" s="5">
        <f t="shared" si="333"/>
        <v>0</v>
      </c>
      <c r="AB3483" s="15" cm="1">
        <f t="array" ref="AB3483">_xlfn.SWITCH(U3483,"夏",122,"冬",90,"春",153,"秋",153,0)</f>
        <v>153</v>
      </c>
      <c r="AC3483" s="16">
        <f t="shared" si="334"/>
        <v>0</v>
      </c>
      <c r="AD3483" s="5">
        <f>IFERROR(AA3483/D3483,0)</f>
        <v>0</v>
      </c>
      <c r="AE3483" s="15">
        <f t="shared" si="335"/>
        <v>0.41917808219178082</v>
      </c>
      <c r="AF3483" s="5">
        <f>IFERROR(AD3483*AE3483*48,0)</f>
        <v>0</v>
      </c>
    </row>
    <row r="3484" spans="1:32" x14ac:dyDescent="0.15">
      <c r="A3484" s="8">
        <v>45754</v>
      </c>
      <c r="B3484" s="1" t="s">
        <v>53</v>
      </c>
      <c r="C3484" s="1" t="s">
        <v>59</v>
      </c>
      <c r="D3484" s="1">
        <v>95.65</v>
      </c>
      <c r="E3484" s="6">
        <v>3.6</v>
      </c>
      <c r="F3484" s="10">
        <v>0.33333333333333298</v>
      </c>
      <c r="G3484" s="1">
        <v>18.5</v>
      </c>
      <c r="H3484" s="1">
        <v>65</v>
      </c>
      <c r="I3484" s="1">
        <v>18.7</v>
      </c>
      <c r="J3484" s="1">
        <v>0.05</v>
      </c>
      <c r="K3484" s="1">
        <v>408</v>
      </c>
      <c r="L3484" s="1">
        <v>120</v>
      </c>
      <c r="M3484" s="6">
        <f t="shared" si="336"/>
        <v>18.744489228648717</v>
      </c>
      <c r="N3484" s="1">
        <v>0</v>
      </c>
      <c r="O3484" s="1">
        <v>0</v>
      </c>
      <c r="P3484" s="12">
        <f t="shared" si="332"/>
        <v>0</v>
      </c>
      <c r="Q3484" s="1">
        <v>0</v>
      </c>
      <c r="R3484" s="1">
        <v>0</v>
      </c>
      <c r="S3484" s="1">
        <v>0</v>
      </c>
      <c r="T3484" s="1">
        <v>0</v>
      </c>
      <c r="U3484" s="4" t="s">
        <v>34</v>
      </c>
      <c r="V3484">
        <v>0.48</v>
      </c>
      <c r="W3484">
        <v>0.4</v>
      </c>
      <c r="X3484">
        <v>0.76</v>
      </c>
      <c r="Y3484">
        <v>2.4300000000000002</v>
      </c>
      <c r="Z3484">
        <v>0.28000000000000003</v>
      </c>
      <c r="AA3484" s="5">
        <f t="shared" si="333"/>
        <v>0</v>
      </c>
      <c r="AB3484" s="15" cm="1">
        <f t="array" ref="AB3484">_xlfn.SWITCH(U3484,"夏",122,"冬",90,"春",153,"秋",153,0)</f>
        <v>153</v>
      </c>
      <c r="AC3484" s="16">
        <f t="shared" si="334"/>
        <v>0</v>
      </c>
      <c r="AD3484" s="5">
        <f>IFERROR(AA3484/D3484,0)</f>
        <v>0</v>
      </c>
      <c r="AE3484" s="15">
        <f t="shared" si="335"/>
        <v>0.41917808219178082</v>
      </c>
      <c r="AF3484" s="5">
        <f>IFERROR(AD3484*AE3484*48,0)</f>
        <v>0</v>
      </c>
    </row>
    <row r="3485" spans="1:32" x14ac:dyDescent="0.15">
      <c r="A3485" s="8">
        <v>45754</v>
      </c>
      <c r="B3485" s="1" t="s">
        <v>53</v>
      </c>
      <c r="C3485" s="1" t="s">
        <v>59</v>
      </c>
      <c r="D3485" s="1">
        <v>95.65</v>
      </c>
      <c r="E3485" s="6">
        <v>3.6</v>
      </c>
      <c r="F3485" s="10">
        <v>0.35416666666666702</v>
      </c>
      <c r="G3485" s="1">
        <v>19</v>
      </c>
      <c r="H3485" s="1">
        <v>63</v>
      </c>
      <c r="I3485" s="1">
        <v>19.2</v>
      </c>
      <c r="J3485" s="1">
        <v>0.06</v>
      </c>
      <c r="K3485" s="1">
        <v>409</v>
      </c>
      <c r="L3485" s="1">
        <v>180</v>
      </c>
      <c r="M3485" s="6">
        <f t="shared" si="336"/>
        <v>19.24937677276796</v>
      </c>
      <c r="N3485" s="1">
        <v>0</v>
      </c>
      <c r="O3485" s="1">
        <v>0</v>
      </c>
      <c r="P3485" s="12">
        <f t="shared" si="332"/>
        <v>0</v>
      </c>
      <c r="Q3485" s="1">
        <v>0</v>
      </c>
      <c r="R3485" s="1">
        <v>0</v>
      </c>
      <c r="S3485" s="1">
        <v>0</v>
      </c>
      <c r="T3485" s="1">
        <v>0</v>
      </c>
      <c r="U3485" s="4" t="s">
        <v>34</v>
      </c>
      <c r="V3485">
        <v>0.48</v>
      </c>
      <c r="W3485">
        <v>0.4</v>
      </c>
      <c r="X3485">
        <v>0.76</v>
      </c>
      <c r="Y3485">
        <v>2.4300000000000002</v>
      </c>
      <c r="Z3485">
        <v>0.28000000000000003</v>
      </c>
      <c r="AA3485" s="5">
        <f t="shared" si="333"/>
        <v>0</v>
      </c>
      <c r="AB3485" s="15" cm="1">
        <f t="array" ref="AB3485">_xlfn.SWITCH(U3485,"夏",122,"冬",90,"春",153,"秋",153,0)</f>
        <v>153</v>
      </c>
      <c r="AC3485" s="16">
        <f t="shared" si="334"/>
        <v>0</v>
      </c>
      <c r="AD3485" s="5">
        <f>IFERROR(AA3485/D3485,0)</f>
        <v>0</v>
      </c>
      <c r="AE3485" s="15">
        <f t="shared" si="335"/>
        <v>0.41917808219178082</v>
      </c>
      <c r="AF3485" s="5">
        <f>IFERROR(AD3485*AE3485*48,0)</f>
        <v>0</v>
      </c>
    </row>
    <row r="3486" spans="1:32" x14ac:dyDescent="0.15">
      <c r="A3486" s="8">
        <v>45754</v>
      </c>
      <c r="B3486" s="1" t="s">
        <v>53</v>
      </c>
      <c r="C3486" s="1" t="s">
        <v>59</v>
      </c>
      <c r="D3486" s="1">
        <v>95.65</v>
      </c>
      <c r="E3486" s="6">
        <v>3.6</v>
      </c>
      <c r="F3486" s="10">
        <v>0.375</v>
      </c>
      <c r="G3486" s="1">
        <v>19.5</v>
      </c>
      <c r="H3486" s="1">
        <v>61</v>
      </c>
      <c r="I3486" s="1">
        <v>19.7</v>
      </c>
      <c r="J3486" s="1">
        <v>7.0000000000000007E-2</v>
      </c>
      <c r="K3486" s="1">
        <v>438</v>
      </c>
      <c r="L3486" s="1">
        <v>200</v>
      </c>
      <c r="M3486" s="6">
        <f t="shared" si="336"/>
        <v>19.753883344950566</v>
      </c>
      <c r="N3486" s="1">
        <v>0</v>
      </c>
      <c r="O3486" s="1">
        <v>0</v>
      </c>
      <c r="P3486" s="12">
        <f t="shared" si="332"/>
        <v>0</v>
      </c>
      <c r="Q3486" s="1">
        <v>0</v>
      </c>
      <c r="R3486" s="1">
        <v>0</v>
      </c>
      <c r="S3486" s="1">
        <v>0</v>
      </c>
      <c r="T3486" s="1">
        <v>0</v>
      </c>
      <c r="U3486" s="4" t="s">
        <v>34</v>
      </c>
      <c r="V3486">
        <v>0.48</v>
      </c>
      <c r="W3486">
        <v>0.4</v>
      </c>
      <c r="X3486">
        <v>0.76</v>
      </c>
      <c r="Y3486">
        <v>2.4300000000000002</v>
      </c>
      <c r="Z3486">
        <v>0.28000000000000003</v>
      </c>
      <c r="AA3486" s="5">
        <f t="shared" si="333"/>
        <v>0</v>
      </c>
      <c r="AB3486" s="15" cm="1">
        <f t="array" ref="AB3486">_xlfn.SWITCH(U3486,"夏",122,"冬",90,"春",153,"秋",153,0)</f>
        <v>153</v>
      </c>
      <c r="AC3486" s="16">
        <f t="shared" si="334"/>
        <v>0</v>
      </c>
      <c r="AD3486" s="5">
        <f>IFERROR(AA3486/D3486,0)</f>
        <v>0</v>
      </c>
      <c r="AE3486" s="15">
        <f t="shared" si="335"/>
        <v>0.41917808219178082</v>
      </c>
      <c r="AF3486" s="5">
        <f>IFERROR(AD3486*AE3486*48,0)</f>
        <v>0</v>
      </c>
    </row>
    <row r="3487" spans="1:32" x14ac:dyDescent="0.15">
      <c r="A3487" s="8">
        <v>45754</v>
      </c>
      <c r="B3487" s="1" t="s">
        <v>53</v>
      </c>
      <c r="C3487" s="1" t="s">
        <v>59</v>
      </c>
      <c r="D3487" s="1">
        <v>95.65</v>
      </c>
      <c r="E3487" s="6">
        <v>3.6</v>
      </c>
      <c r="F3487" s="10">
        <v>0.39583333333333298</v>
      </c>
      <c r="G3487" s="1">
        <v>20</v>
      </c>
      <c r="H3487" s="1">
        <v>59</v>
      </c>
      <c r="I3487" s="1">
        <v>20.2</v>
      </c>
      <c r="J3487" s="1">
        <v>0.08</v>
      </c>
      <c r="K3487" s="1">
        <v>465</v>
      </c>
      <c r="L3487" s="1">
        <v>220</v>
      </c>
      <c r="M3487" s="6">
        <f t="shared" si="336"/>
        <v>20.25807885035664</v>
      </c>
      <c r="N3487" s="1">
        <v>0</v>
      </c>
      <c r="O3487" s="1">
        <v>0</v>
      </c>
      <c r="P3487" s="12">
        <f t="shared" si="332"/>
        <v>0</v>
      </c>
      <c r="Q3487" s="1">
        <v>0</v>
      </c>
      <c r="R3487" s="1">
        <v>0</v>
      </c>
      <c r="S3487" s="1">
        <v>0</v>
      </c>
      <c r="T3487" s="1">
        <v>0</v>
      </c>
      <c r="U3487" s="4" t="s">
        <v>34</v>
      </c>
      <c r="V3487">
        <v>0.48</v>
      </c>
      <c r="W3487">
        <v>0.4</v>
      </c>
      <c r="X3487">
        <v>0.76</v>
      </c>
      <c r="Y3487">
        <v>2.4300000000000002</v>
      </c>
      <c r="Z3487">
        <v>0.28000000000000003</v>
      </c>
      <c r="AA3487" s="5">
        <f t="shared" si="333"/>
        <v>0</v>
      </c>
      <c r="AB3487" s="15" cm="1">
        <f t="array" ref="AB3487">_xlfn.SWITCH(U3487,"夏",122,"冬",90,"春",153,"秋",153,0)</f>
        <v>153</v>
      </c>
      <c r="AC3487" s="16">
        <f t="shared" si="334"/>
        <v>0</v>
      </c>
      <c r="AD3487" s="5">
        <f>IFERROR(AA3487/D3487,0)</f>
        <v>0</v>
      </c>
      <c r="AE3487" s="15">
        <f t="shared" si="335"/>
        <v>0.41917808219178082</v>
      </c>
      <c r="AF3487" s="5">
        <f>IFERROR(AD3487*AE3487*48,0)</f>
        <v>0</v>
      </c>
    </row>
    <row r="3488" spans="1:32" x14ac:dyDescent="0.15">
      <c r="A3488" s="8">
        <v>45754</v>
      </c>
      <c r="B3488" s="1" t="s">
        <v>53</v>
      </c>
      <c r="C3488" s="1" t="s">
        <v>59</v>
      </c>
      <c r="D3488" s="1">
        <v>95.65</v>
      </c>
      <c r="E3488" s="6">
        <v>3.6</v>
      </c>
      <c r="F3488" s="10">
        <v>0.41666666666666702</v>
      </c>
      <c r="G3488" s="1">
        <v>20.5</v>
      </c>
      <c r="H3488" s="1">
        <v>57</v>
      </c>
      <c r="I3488" s="1">
        <v>20.7</v>
      </c>
      <c r="J3488" s="1">
        <v>0.09</v>
      </c>
      <c r="K3488" s="1">
        <v>492</v>
      </c>
      <c r="L3488" s="1">
        <v>240</v>
      </c>
      <c r="M3488" s="6">
        <f t="shared" si="336"/>
        <v>20.762012924838359</v>
      </c>
      <c r="N3488" s="1">
        <v>0</v>
      </c>
      <c r="O3488" s="1">
        <v>0</v>
      </c>
      <c r="P3488" s="12">
        <f t="shared" si="332"/>
        <v>0</v>
      </c>
      <c r="Q3488" s="1">
        <v>0</v>
      </c>
      <c r="R3488" s="1">
        <v>0</v>
      </c>
      <c r="S3488" s="1">
        <v>0</v>
      </c>
      <c r="T3488" s="1">
        <v>0</v>
      </c>
      <c r="U3488" s="4" t="s">
        <v>34</v>
      </c>
      <c r="V3488">
        <v>0.48</v>
      </c>
      <c r="W3488">
        <v>0.4</v>
      </c>
      <c r="X3488">
        <v>0.76</v>
      </c>
      <c r="Y3488">
        <v>2.4300000000000002</v>
      </c>
      <c r="Z3488">
        <v>0.28000000000000003</v>
      </c>
      <c r="AA3488" s="5">
        <f t="shared" si="333"/>
        <v>0</v>
      </c>
      <c r="AB3488" s="15" cm="1">
        <f t="array" ref="AB3488">_xlfn.SWITCH(U3488,"夏",122,"冬",90,"春",153,"秋",153,0)</f>
        <v>153</v>
      </c>
      <c r="AC3488" s="16">
        <f t="shared" si="334"/>
        <v>0</v>
      </c>
      <c r="AD3488" s="5">
        <f>IFERROR(AA3488/D3488,0)</f>
        <v>0</v>
      </c>
      <c r="AE3488" s="15">
        <f t="shared" si="335"/>
        <v>0.41917808219178082</v>
      </c>
      <c r="AF3488" s="5">
        <f>IFERROR(AD3488*AE3488*48,0)</f>
        <v>0</v>
      </c>
    </row>
    <row r="3489" spans="1:32" x14ac:dyDescent="0.15">
      <c r="A3489" s="8">
        <v>45754</v>
      </c>
      <c r="B3489" s="1" t="s">
        <v>53</v>
      </c>
      <c r="C3489" s="1" t="s">
        <v>59</v>
      </c>
      <c r="D3489" s="1">
        <v>95.65</v>
      </c>
      <c r="E3489" s="6">
        <v>3.6</v>
      </c>
      <c r="F3489" s="10">
        <v>0.4375</v>
      </c>
      <c r="G3489" s="1">
        <v>21</v>
      </c>
      <c r="H3489" s="1">
        <v>55</v>
      </c>
      <c r="I3489" s="1">
        <v>21.2</v>
      </c>
      <c r="J3489" s="1">
        <v>0.1</v>
      </c>
      <c r="K3489" s="1">
        <v>518</v>
      </c>
      <c r="L3489" s="1">
        <v>260</v>
      </c>
      <c r="M3489" s="6">
        <f t="shared" si="336"/>
        <v>21.265722443002744</v>
      </c>
      <c r="N3489" s="1">
        <v>0</v>
      </c>
      <c r="O3489" s="1">
        <v>0</v>
      </c>
      <c r="P3489" s="12">
        <f t="shared" si="332"/>
        <v>0</v>
      </c>
      <c r="Q3489" s="1">
        <v>0</v>
      </c>
      <c r="R3489" s="1">
        <v>0</v>
      </c>
      <c r="S3489" s="1">
        <v>0</v>
      </c>
      <c r="T3489" s="1">
        <v>0</v>
      </c>
      <c r="U3489" s="4" t="s">
        <v>34</v>
      </c>
      <c r="V3489">
        <v>0.48</v>
      </c>
      <c r="W3489">
        <v>0.4</v>
      </c>
      <c r="X3489">
        <v>0.76</v>
      </c>
      <c r="Y3489">
        <v>2.4300000000000002</v>
      </c>
      <c r="Z3489">
        <v>0.28000000000000003</v>
      </c>
      <c r="AA3489" s="5">
        <f t="shared" si="333"/>
        <v>0</v>
      </c>
      <c r="AB3489" s="15" cm="1">
        <f t="array" ref="AB3489">_xlfn.SWITCH(U3489,"夏",122,"冬",90,"春",153,"秋",153,0)</f>
        <v>153</v>
      </c>
      <c r="AC3489" s="16">
        <f t="shared" si="334"/>
        <v>0</v>
      </c>
      <c r="AD3489" s="5">
        <f>IFERROR(AA3489/D3489,0)</f>
        <v>0</v>
      </c>
      <c r="AE3489" s="15">
        <f t="shared" si="335"/>
        <v>0.41917808219178082</v>
      </c>
      <c r="AF3489" s="5">
        <f>IFERROR(AD3489*AE3489*48,0)</f>
        <v>0</v>
      </c>
    </row>
    <row r="3490" spans="1:32" x14ac:dyDescent="0.15">
      <c r="A3490" s="8">
        <v>45754</v>
      </c>
      <c r="B3490" s="1" t="s">
        <v>53</v>
      </c>
      <c r="C3490" s="1" t="s">
        <v>59</v>
      </c>
      <c r="D3490" s="1">
        <v>95.65</v>
      </c>
      <c r="E3490" s="6">
        <v>3.6</v>
      </c>
      <c r="F3490" s="10">
        <v>0.45833333333333298</v>
      </c>
      <c r="G3490" s="1">
        <v>21.5</v>
      </c>
      <c r="H3490" s="1">
        <v>53</v>
      </c>
      <c r="I3490" s="1">
        <v>21.7</v>
      </c>
      <c r="J3490" s="1">
        <v>0.11</v>
      </c>
      <c r="K3490" s="1">
        <v>545</v>
      </c>
      <c r="L3490" s="1">
        <v>280</v>
      </c>
      <c r="M3490" s="6">
        <f t="shared" si="336"/>
        <v>21.769235768677959</v>
      </c>
      <c r="N3490" s="1">
        <v>0</v>
      </c>
      <c r="O3490" s="1">
        <v>0</v>
      </c>
      <c r="P3490" s="12">
        <f t="shared" si="332"/>
        <v>0</v>
      </c>
      <c r="Q3490" s="1">
        <v>0</v>
      </c>
      <c r="R3490" s="1">
        <v>0</v>
      </c>
      <c r="S3490" s="1">
        <v>0</v>
      </c>
      <c r="T3490" s="1">
        <v>0</v>
      </c>
      <c r="U3490" s="4" t="s">
        <v>34</v>
      </c>
      <c r="V3490">
        <v>0.48</v>
      </c>
      <c r="W3490">
        <v>0.4</v>
      </c>
      <c r="X3490">
        <v>0.76</v>
      </c>
      <c r="Y3490">
        <v>2.4300000000000002</v>
      </c>
      <c r="Z3490">
        <v>0.28000000000000003</v>
      </c>
      <c r="AA3490" s="5">
        <f t="shared" si="333"/>
        <v>0</v>
      </c>
      <c r="AB3490" s="15" cm="1">
        <f t="array" ref="AB3490">_xlfn.SWITCH(U3490,"夏",122,"冬",90,"春",153,"秋",153,0)</f>
        <v>153</v>
      </c>
      <c r="AC3490" s="16">
        <f t="shared" si="334"/>
        <v>0</v>
      </c>
      <c r="AD3490" s="5">
        <f>IFERROR(AA3490/D3490,0)</f>
        <v>0</v>
      </c>
      <c r="AE3490" s="15">
        <f t="shared" si="335"/>
        <v>0.41917808219178082</v>
      </c>
      <c r="AF3490" s="5">
        <f>IFERROR(AD3490*AE3490*48,0)</f>
        <v>0</v>
      </c>
    </row>
    <row r="3491" spans="1:32" x14ac:dyDescent="0.15">
      <c r="A3491" s="8">
        <v>45754</v>
      </c>
      <c r="B3491" s="1" t="s">
        <v>53</v>
      </c>
      <c r="C3491" s="1" t="s">
        <v>59</v>
      </c>
      <c r="D3491" s="1">
        <v>95.65</v>
      </c>
      <c r="E3491" s="6">
        <v>3.6</v>
      </c>
      <c r="F3491" s="10">
        <v>0.47916666666666702</v>
      </c>
      <c r="G3491" s="1">
        <v>22</v>
      </c>
      <c r="H3491" s="1">
        <v>51</v>
      </c>
      <c r="I3491" s="1">
        <v>22.2</v>
      </c>
      <c r="J3491" s="1">
        <v>0.12</v>
      </c>
      <c r="K3491" s="1">
        <v>572</v>
      </c>
      <c r="L3491" s="1">
        <v>300</v>
      </c>
      <c r="M3491" s="6">
        <f t="shared" si="336"/>
        <v>22.272575329933886</v>
      </c>
      <c r="N3491" s="1">
        <v>0</v>
      </c>
      <c r="O3491" s="1">
        <v>0</v>
      </c>
      <c r="P3491" s="12">
        <f t="shared" si="332"/>
        <v>0</v>
      </c>
      <c r="Q3491" s="1">
        <v>0</v>
      </c>
      <c r="R3491" s="1">
        <v>0</v>
      </c>
      <c r="S3491" s="1">
        <v>0</v>
      </c>
      <c r="T3491" s="1">
        <v>0</v>
      </c>
      <c r="U3491" s="4" t="s">
        <v>34</v>
      </c>
      <c r="V3491">
        <v>0.48</v>
      </c>
      <c r="W3491">
        <v>0.4</v>
      </c>
      <c r="X3491">
        <v>0.76</v>
      </c>
      <c r="Y3491">
        <v>2.4300000000000002</v>
      </c>
      <c r="Z3491">
        <v>0.28000000000000003</v>
      </c>
      <c r="AA3491" s="5">
        <f t="shared" si="333"/>
        <v>0</v>
      </c>
      <c r="AB3491" s="15" cm="1">
        <f t="array" ref="AB3491">_xlfn.SWITCH(U3491,"夏",122,"冬",90,"春",153,"秋",153,0)</f>
        <v>153</v>
      </c>
      <c r="AC3491" s="16">
        <f t="shared" si="334"/>
        <v>0</v>
      </c>
      <c r="AD3491" s="5">
        <f>IFERROR(AA3491/D3491,0)</f>
        <v>0</v>
      </c>
      <c r="AE3491" s="15">
        <f t="shared" si="335"/>
        <v>0.41917808219178082</v>
      </c>
      <c r="AF3491" s="5">
        <f>IFERROR(AD3491*AE3491*48,0)</f>
        <v>0</v>
      </c>
    </row>
    <row r="3492" spans="1:32" x14ac:dyDescent="0.15">
      <c r="A3492" s="8">
        <v>45754</v>
      </c>
      <c r="B3492" s="1" t="s">
        <v>53</v>
      </c>
      <c r="C3492" s="1" t="s">
        <v>59</v>
      </c>
      <c r="D3492" s="1">
        <v>95.65</v>
      </c>
      <c r="E3492" s="6">
        <v>3.6</v>
      </c>
      <c r="F3492" s="10">
        <v>0.5</v>
      </c>
      <c r="G3492" s="1">
        <v>22.5</v>
      </c>
      <c r="H3492" s="1">
        <v>49</v>
      </c>
      <c r="I3492" s="1">
        <v>22.7</v>
      </c>
      <c r="J3492" s="1">
        <v>0.13</v>
      </c>
      <c r="K3492" s="1">
        <v>435</v>
      </c>
      <c r="L3492" s="1">
        <v>320</v>
      </c>
      <c r="M3492" s="6">
        <f t="shared" si="336"/>
        <v>22.775759264088208</v>
      </c>
      <c r="N3492" s="1">
        <v>0</v>
      </c>
      <c r="O3492" s="1">
        <v>0</v>
      </c>
      <c r="P3492" s="12">
        <f t="shared" si="332"/>
        <v>0</v>
      </c>
      <c r="Q3492" s="1">
        <v>0</v>
      </c>
      <c r="R3492" s="1">
        <v>0</v>
      </c>
      <c r="S3492" s="1">
        <v>0</v>
      </c>
      <c r="T3492" s="1">
        <v>0</v>
      </c>
      <c r="U3492" s="4" t="s">
        <v>34</v>
      </c>
      <c r="V3492">
        <v>0.48</v>
      </c>
      <c r="W3492">
        <v>0.4</v>
      </c>
      <c r="X3492">
        <v>0.76</v>
      </c>
      <c r="Y3492">
        <v>2.4300000000000002</v>
      </c>
      <c r="Z3492">
        <v>0.28000000000000003</v>
      </c>
      <c r="AA3492" s="5">
        <f t="shared" si="333"/>
        <v>0</v>
      </c>
      <c r="AB3492" s="15" cm="1">
        <f t="array" ref="AB3492">_xlfn.SWITCH(U3492,"夏",122,"冬",90,"春",153,"秋",153,0)</f>
        <v>153</v>
      </c>
      <c r="AC3492" s="16">
        <f t="shared" si="334"/>
        <v>0</v>
      </c>
      <c r="AD3492" s="5">
        <f>IFERROR(AA3492/D3492,0)</f>
        <v>0</v>
      </c>
      <c r="AE3492" s="15">
        <f t="shared" si="335"/>
        <v>0.41917808219178082</v>
      </c>
      <c r="AF3492" s="5">
        <f>IFERROR(AD3492*AE3492*48,0)</f>
        <v>0</v>
      </c>
    </row>
    <row r="3493" spans="1:32" x14ac:dyDescent="0.15">
      <c r="A3493" s="8">
        <v>45754</v>
      </c>
      <c r="B3493" s="1" t="s">
        <v>53</v>
      </c>
      <c r="C3493" s="1" t="s">
        <v>59</v>
      </c>
      <c r="D3493" s="1">
        <v>95.65</v>
      </c>
      <c r="E3493" s="6">
        <v>3.6</v>
      </c>
      <c r="F3493" s="10">
        <v>0.52083333333333304</v>
      </c>
      <c r="G3493" s="1">
        <v>23</v>
      </c>
      <c r="H3493" s="1">
        <v>47</v>
      </c>
      <c r="I3493" s="1">
        <v>23.2</v>
      </c>
      <c r="J3493" s="1">
        <v>0.14000000000000001</v>
      </c>
      <c r="K3493" s="1">
        <v>415</v>
      </c>
      <c r="L3493" s="1">
        <v>340</v>
      </c>
      <c r="M3493" s="6">
        <f t="shared" si="336"/>
        <v>23.278802514488859</v>
      </c>
      <c r="N3493" s="1">
        <v>0</v>
      </c>
      <c r="O3493" s="1">
        <v>0</v>
      </c>
      <c r="P3493" s="12">
        <f t="shared" ref="P3493:P3556" si="337">IF(O3493=0,0,ROUND(MIN(MAX((K3493-400)/(320*E3493*IF(C3493="公共教室",0.95,IF(C3493="建筑专教",0.85,IF(C3493="阶梯教室",1.15,1)))),0),2),2))</f>
        <v>0</v>
      </c>
      <c r="Q3493" s="1">
        <v>0</v>
      </c>
      <c r="R3493" s="1">
        <v>0</v>
      </c>
      <c r="S3493" s="1">
        <v>0</v>
      </c>
      <c r="T3493" s="1">
        <v>0</v>
      </c>
      <c r="U3493" s="4" t="s">
        <v>34</v>
      </c>
      <c r="V3493">
        <v>0.48</v>
      </c>
      <c r="W3493">
        <v>0.4</v>
      </c>
      <c r="X3493">
        <v>0.76</v>
      </c>
      <c r="Y3493">
        <v>2.4300000000000002</v>
      </c>
      <c r="Z3493">
        <v>0.28000000000000003</v>
      </c>
      <c r="AA3493" s="5">
        <f t="shared" si="333"/>
        <v>0</v>
      </c>
      <c r="AB3493" s="15" cm="1">
        <f t="array" ref="AB3493">_xlfn.SWITCH(U3493,"夏",122,"冬",90,"春",153,"秋",153,0)</f>
        <v>153</v>
      </c>
      <c r="AC3493" s="16">
        <f t="shared" si="334"/>
        <v>0</v>
      </c>
      <c r="AD3493" s="5">
        <f>IFERROR(AA3493/D3493,0)</f>
        <v>0</v>
      </c>
      <c r="AE3493" s="15">
        <f t="shared" si="335"/>
        <v>0.41917808219178082</v>
      </c>
      <c r="AF3493" s="5">
        <f>IFERROR(AD3493*AE3493*48,0)</f>
        <v>0</v>
      </c>
    </row>
    <row r="3494" spans="1:32" x14ac:dyDescent="0.15">
      <c r="A3494" s="8">
        <v>45754</v>
      </c>
      <c r="B3494" s="1" t="s">
        <v>53</v>
      </c>
      <c r="C3494" s="1" t="s">
        <v>59</v>
      </c>
      <c r="D3494" s="1">
        <v>95.65</v>
      </c>
      <c r="E3494" s="6">
        <v>3.6</v>
      </c>
      <c r="F3494" s="10">
        <v>0.54166666666666696</v>
      </c>
      <c r="G3494" s="1">
        <v>23.5</v>
      </c>
      <c r="H3494" s="1">
        <v>45</v>
      </c>
      <c r="I3494" s="1">
        <v>23.7</v>
      </c>
      <c r="J3494" s="1">
        <v>0.15</v>
      </c>
      <c r="K3494" s="1">
        <v>410</v>
      </c>
      <c r="L3494" s="1">
        <v>360</v>
      </c>
      <c r="M3494" s="6">
        <f t="shared" si="336"/>
        <v>23.781717587991125</v>
      </c>
      <c r="N3494" s="1">
        <v>0</v>
      </c>
      <c r="O3494" s="1">
        <v>0</v>
      </c>
      <c r="P3494" s="12">
        <f t="shared" si="337"/>
        <v>0</v>
      </c>
      <c r="Q3494" s="1">
        <v>0</v>
      </c>
      <c r="R3494" s="1">
        <v>0</v>
      </c>
      <c r="S3494" s="1">
        <v>0</v>
      </c>
      <c r="T3494" s="1">
        <v>0</v>
      </c>
      <c r="U3494" s="4" t="s">
        <v>34</v>
      </c>
      <c r="V3494">
        <v>0.48</v>
      </c>
      <c r="W3494">
        <v>0.4</v>
      </c>
      <c r="X3494">
        <v>0.76</v>
      </c>
      <c r="Y3494">
        <v>2.4300000000000002</v>
      </c>
      <c r="Z3494">
        <v>0.28000000000000003</v>
      </c>
      <c r="AA3494" s="5">
        <f t="shared" si="333"/>
        <v>0</v>
      </c>
      <c r="AB3494" s="15" cm="1">
        <f t="array" ref="AB3494">_xlfn.SWITCH(U3494,"夏",122,"冬",90,"春",153,"秋",153,0)</f>
        <v>153</v>
      </c>
      <c r="AC3494" s="16">
        <f t="shared" si="334"/>
        <v>0</v>
      </c>
      <c r="AD3494" s="5">
        <f>IFERROR(AA3494/D3494,0)</f>
        <v>0</v>
      </c>
      <c r="AE3494" s="15">
        <f t="shared" si="335"/>
        <v>0.41917808219178082</v>
      </c>
      <c r="AF3494" s="5">
        <f>IFERROR(AD3494*AE3494*48,0)</f>
        <v>0</v>
      </c>
    </row>
    <row r="3495" spans="1:32" x14ac:dyDescent="0.15">
      <c r="A3495" s="8">
        <v>45754</v>
      </c>
      <c r="B3495" s="1" t="s">
        <v>53</v>
      </c>
      <c r="C3495" s="1" t="s">
        <v>59</v>
      </c>
      <c r="D3495" s="1">
        <v>95.65</v>
      </c>
      <c r="E3495" s="6">
        <v>3.6</v>
      </c>
      <c r="F3495" s="10">
        <v>0.5625</v>
      </c>
      <c r="G3495" s="1">
        <v>24</v>
      </c>
      <c r="H3495" s="1">
        <v>43</v>
      </c>
      <c r="I3495" s="1">
        <v>24.2</v>
      </c>
      <c r="J3495" s="1">
        <v>0.16</v>
      </c>
      <c r="K3495" s="1">
        <v>409</v>
      </c>
      <c r="L3495" s="1">
        <v>380</v>
      </c>
      <c r="M3495" s="6">
        <f t="shared" si="336"/>
        <v>24.284515093789764</v>
      </c>
      <c r="N3495" s="1">
        <v>0</v>
      </c>
      <c r="O3495" s="1">
        <v>0</v>
      </c>
      <c r="P3495" s="12">
        <f t="shared" si="337"/>
        <v>0</v>
      </c>
      <c r="Q3495" s="1">
        <v>0</v>
      </c>
      <c r="R3495" s="1">
        <v>0</v>
      </c>
      <c r="S3495" s="1">
        <v>0</v>
      </c>
      <c r="T3495" s="1">
        <v>0</v>
      </c>
      <c r="U3495" s="4" t="s">
        <v>34</v>
      </c>
      <c r="V3495">
        <v>0.48</v>
      </c>
      <c r="W3495">
        <v>0.4</v>
      </c>
      <c r="X3495">
        <v>0.76</v>
      </c>
      <c r="Y3495">
        <v>2.4300000000000002</v>
      </c>
      <c r="Z3495">
        <v>0.28000000000000003</v>
      </c>
      <c r="AA3495" s="5">
        <f t="shared" si="333"/>
        <v>0</v>
      </c>
      <c r="AB3495" s="15" cm="1">
        <f t="array" ref="AB3495">_xlfn.SWITCH(U3495,"夏",122,"冬",90,"春",153,"秋",153,0)</f>
        <v>153</v>
      </c>
      <c r="AC3495" s="16">
        <f t="shared" si="334"/>
        <v>0</v>
      </c>
      <c r="AD3495" s="5">
        <f>IFERROR(AA3495/D3495,0)</f>
        <v>0</v>
      </c>
      <c r="AE3495" s="15">
        <f t="shared" si="335"/>
        <v>0.41917808219178082</v>
      </c>
      <c r="AF3495" s="5">
        <f>IFERROR(AD3495*AE3495*48,0)</f>
        <v>0</v>
      </c>
    </row>
    <row r="3496" spans="1:32" x14ac:dyDescent="0.15">
      <c r="A3496" s="8">
        <v>45754</v>
      </c>
      <c r="B3496" s="1" t="s">
        <v>53</v>
      </c>
      <c r="C3496" s="1" t="s">
        <v>59</v>
      </c>
      <c r="D3496" s="1">
        <v>95.65</v>
      </c>
      <c r="E3496" s="6">
        <v>3.6</v>
      </c>
      <c r="F3496" s="10">
        <v>0.58333333333333304</v>
      </c>
      <c r="G3496" s="1">
        <v>24.5</v>
      </c>
      <c r="H3496" s="1">
        <v>41</v>
      </c>
      <c r="I3496" s="1">
        <v>24.7</v>
      </c>
      <c r="J3496" s="1">
        <v>0.17</v>
      </c>
      <c r="K3496" s="1">
        <v>438</v>
      </c>
      <c r="L3496" s="1">
        <v>400</v>
      </c>
      <c r="M3496" s="6">
        <f t="shared" si="336"/>
        <v>24.787204136482444</v>
      </c>
      <c r="N3496" s="1">
        <v>0</v>
      </c>
      <c r="O3496" s="1">
        <v>0</v>
      </c>
      <c r="P3496" s="12">
        <f t="shared" si="337"/>
        <v>0</v>
      </c>
      <c r="Q3496" s="1">
        <v>0</v>
      </c>
      <c r="R3496" s="1">
        <v>0</v>
      </c>
      <c r="S3496" s="1">
        <v>0</v>
      </c>
      <c r="T3496" s="1">
        <v>0</v>
      </c>
      <c r="U3496" s="4" t="s">
        <v>34</v>
      </c>
      <c r="V3496">
        <v>0.48</v>
      </c>
      <c r="W3496">
        <v>0.4</v>
      </c>
      <c r="X3496">
        <v>0.76</v>
      </c>
      <c r="Y3496">
        <v>2.4300000000000002</v>
      </c>
      <c r="Z3496">
        <v>0.28000000000000003</v>
      </c>
      <c r="AA3496" s="5">
        <f t="shared" ref="AA3496:AA3559" si="338">R3496+S3496+T3496</f>
        <v>0</v>
      </c>
      <c r="AB3496" s="15" cm="1">
        <f t="array" ref="AB3496">_xlfn.SWITCH(U3496,"夏",122,"冬",90,"春",153,"秋",153,0)</f>
        <v>153</v>
      </c>
      <c r="AC3496" s="16">
        <f t="shared" ref="AC3496:AC3559" si="339">AA3496*AB3496</f>
        <v>0</v>
      </c>
      <c r="AD3496" s="5">
        <f>IFERROR(AA3496/D3496,0)</f>
        <v>0</v>
      </c>
      <c r="AE3496" s="15">
        <f t="shared" ref="AE3496:AE3559" si="340">IF(U3496="夏",122/365,IF(U3496="冬",90/365,IF(OR(U3496="春",U3496="秋"),153/365,0)))</f>
        <v>0.41917808219178082</v>
      </c>
      <c r="AF3496" s="5">
        <f>IFERROR(AD3496*AE3496*48,0)</f>
        <v>0</v>
      </c>
    </row>
    <row r="3497" spans="1:32" x14ac:dyDescent="0.15">
      <c r="A3497" s="8">
        <v>45754</v>
      </c>
      <c r="B3497" s="1" t="s">
        <v>53</v>
      </c>
      <c r="C3497" s="1" t="s">
        <v>59</v>
      </c>
      <c r="D3497" s="1">
        <v>95.65</v>
      </c>
      <c r="E3497" s="6">
        <v>3.6</v>
      </c>
      <c r="F3497" s="10">
        <v>0.60416666666666696</v>
      </c>
      <c r="G3497" s="1">
        <v>25</v>
      </c>
      <c r="H3497" s="1">
        <v>39</v>
      </c>
      <c r="I3497" s="1">
        <v>25.2</v>
      </c>
      <c r="J3497" s="1">
        <v>0.18</v>
      </c>
      <c r="K3497" s="1">
        <v>465</v>
      </c>
      <c r="L3497" s="1">
        <v>420</v>
      </c>
      <c r="M3497" s="6">
        <f t="shared" si="336"/>
        <v>25.289792609090114</v>
      </c>
      <c r="N3497" s="1">
        <v>0</v>
      </c>
      <c r="O3497" s="1">
        <v>0</v>
      </c>
      <c r="P3497" s="12">
        <f t="shared" si="337"/>
        <v>0</v>
      </c>
      <c r="Q3497" s="1">
        <v>0</v>
      </c>
      <c r="R3497" s="1">
        <v>0</v>
      </c>
      <c r="S3497" s="1">
        <v>0</v>
      </c>
      <c r="T3497" s="1">
        <v>0</v>
      </c>
      <c r="U3497" s="4" t="s">
        <v>34</v>
      </c>
      <c r="V3497">
        <v>0.48</v>
      </c>
      <c r="W3497">
        <v>0.4</v>
      </c>
      <c r="X3497">
        <v>0.76</v>
      </c>
      <c r="Y3497">
        <v>2.4300000000000002</v>
      </c>
      <c r="Z3497">
        <v>0.28000000000000003</v>
      </c>
      <c r="AA3497" s="5">
        <f t="shared" si="338"/>
        <v>0</v>
      </c>
      <c r="AB3497" s="15" cm="1">
        <f t="array" ref="AB3497">_xlfn.SWITCH(U3497,"夏",122,"冬",90,"春",153,"秋",153,0)</f>
        <v>153</v>
      </c>
      <c r="AC3497" s="16">
        <f t="shared" si="339"/>
        <v>0</v>
      </c>
      <c r="AD3497" s="5">
        <f>IFERROR(AA3497/D3497,0)</f>
        <v>0</v>
      </c>
      <c r="AE3497" s="15">
        <f t="shared" si="340"/>
        <v>0.41917808219178082</v>
      </c>
      <c r="AF3497" s="5">
        <f>IFERROR(AD3497*AE3497*48,0)</f>
        <v>0</v>
      </c>
    </row>
    <row r="3498" spans="1:32" x14ac:dyDescent="0.15">
      <c r="A3498" s="8">
        <v>45754</v>
      </c>
      <c r="B3498" s="1" t="s">
        <v>53</v>
      </c>
      <c r="C3498" s="1" t="s">
        <v>59</v>
      </c>
      <c r="D3498" s="1">
        <v>95.65</v>
      </c>
      <c r="E3498" s="6">
        <v>3.6</v>
      </c>
      <c r="F3498" s="10">
        <v>0.625</v>
      </c>
      <c r="G3498" s="1">
        <v>25.5</v>
      </c>
      <c r="H3498" s="1">
        <v>37</v>
      </c>
      <c r="I3498" s="1">
        <v>25.7</v>
      </c>
      <c r="J3498" s="1">
        <v>0.19</v>
      </c>
      <c r="K3498" s="1">
        <v>492</v>
      </c>
      <c r="L3498" s="1">
        <v>440</v>
      </c>
      <c r="M3498" s="6">
        <f t="shared" si="336"/>
        <v>25.792287415662088</v>
      </c>
      <c r="N3498" s="1">
        <v>0</v>
      </c>
      <c r="O3498" s="1">
        <v>0</v>
      </c>
      <c r="P3498" s="12">
        <f t="shared" si="337"/>
        <v>0</v>
      </c>
      <c r="Q3498" s="1">
        <v>0</v>
      </c>
      <c r="R3498" s="1">
        <v>0</v>
      </c>
      <c r="S3498" s="1">
        <v>0</v>
      </c>
      <c r="T3498" s="1">
        <v>0</v>
      </c>
      <c r="U3498" s="4" t="s">
        <v>34</v>
      </c>
      <c r="V3498">
        <v>0.48</v>
      </c>
      <c r="W3498">
        <v>0.4</v>
      </c>
      <c r="X3498">
        <v>0.76</v>
      </c>
      <c r="Y3498">
        <v>2.4300000000000002</v>
      </c>
      <c r="Z3498">
        <v>0.28000000000000003</v>
      </c>
      <c r="AA3498" s="5">
        <f t="shared" si="338"/>
        <v>0</v>
      </c>
      <c r="AB3498" s="15" cm="1">
        <f t="array" ref="AB3498">_xlfn.SWITCH(U3498,"夏",122,"冬",90,"春",153,"秋",153,0)</f>
        <v>153</v>
      </c>
      <c r="AC3498" s="16">
        <f t="shared" si="339"/>
        <v>0</v>
      </c>
      <c r="AD3498" s="5">
        <f>IFERROR(AA3498/D3498,0)</f>
        <v>0</v>
      </c>
      <c r="AE3498" s="15">
        <f t="shared" si="340"/>
        <v>0.41917808219178082</v>
      </c>
      <c r="AF3498" s="5">
        <f>IFERROR(AD3498*AE3498*48,0)</f>
        <v>0</v>
      </c>
    </row>
    <row r="3499" spans="1:32" x14ac:dyDescent="0.15">
      <c r="A3499" s="8">
        <v>45754</v>
      </c>
      <c r="B3499" s="1" t="s">
        <v>53</v>
      </c>
      <c r="C3499" s="1" t="s">
        <v>59</v>
      </c>
      <c r="D3499" s="1">
        <v>95.65</v>
      </c>
      <c r="E3499" s="6">
        <v>3.6</v>
      </c>
      <c r="F3499" s="10">
        <v>0.64583333333333304</v>
      </c>
      <c r="G3499" s="1">
        <v>26</v>
      </c>
      <c r="H3499" s="1">
        <v>35</v>
      </c>
      <c r="I3499" s="1">
        <v>26.2</v>
      </c>
      <c r="J3499" s="1">
        <v>0.2</v>
      </c>
      <c r="K3499" s="1">
        <v>518</v>
      </c>
      <c r="L3499" s="1">
        <v>460</v>
      </c>
      <c r="M3499" s="6">
        <f t="shared" si="336"/>
        <v>26.294694643226023</v>
      </c>
      <c r="N3499" s="1">
        <v>0</v>
      </c>
      <c r="O3499" s="1">
        <v>0</v>
      </c>
      <c r="P3499" s="12">
        <f t="shared" si="337"/>
        <v>0</v>
      </c>
      <c r="Q3499" s="1">
        <v>0</v>
      </c>
      <c r="R3499" s="1">
        <v>0</v>
      </c>
      <c r="S3499" s="1">
        <v>0</v>
      </c>
      <c r="T3499" s="1">
        <v>0</v>
      </c>
      <c r="U3499" s="4" t="s">
        <v>34</v>
      </c>
      <c r="V3499">
        <v>0.48</v>
      </c>
      <c r="W3499">
        <v>0.4</v>
      </c>
      <c r="X3499">
        <v>0.76</v>
      </c>
      <c r="Y3499">
        <v>2.4300000000000002</v>
      </c>
      <c r="Z3499">
        <v>0.28000000000000003</v>
      </c>
      <c r="AA3499" s="5">
        <f t="shared" si="338"/>
        <v>0</v>
      </c>
      <c r="AB3499" s="15" cm="1">
        <f t="array" ref="AB3499">_xlfn.SWITCH(U3499,"夏",122,"冬",90,"春",153,"秋",153,0)</f>
        <v>153</v>
      </c>
      <c r="AC3499" s="16">
        <f t="shared" si="339"/>
        <v>0</v>
      </c>
      <c r="AD3499" s="5">
        <f>IFERROR(AA3499/D3499,0)</f>
        <v>0</v>
      </c>
      <c r="AE3499" s="15">
        <f t="shared" si="340"/>
        <v>0.41917808219178082</v>
      </c>
      <c r="AF3499" s="5">
        <f>IFERROR(AD3499*AE3499*48,0)</f>
        <v>0</v>
      </c>
    </row>
    <row r="3500" spans="1:32" x14ac:dyDescent="0.15">
      <c r="A3500" s="8">
        <v>45754</v>
      </c>
      <c r="B3500" s="1" t="s">
        <v>53</v>
      </c>
      <c r="C3500" s="1" t="s">
        <v>59</v>
      </c>
      <c r="D3500" s="1">
        <v>95.65</v>
      </c>
      <c r="E3500" s="6">
        <v>3.6</v>
      </c>
      <c r="F3500" s="10">
        <v>0.66666666666666696</v>
      </c>
      <c r="G3500" s="1">
        <v>26.5</v>
      </c>
      <c r="H3500" s="1">
        <v>33</v>
      </c>
      <c r="I3500" s="1">
        <v>26.7</v>
      </c>
      <c r="J3500" s="1">
        <v>0.21</v>
      </c>
      <c r="K3500" s="1">
        <v>545</v>
      </c>
      <c r="L3500" s="1">
        <v>480</v>
      </c>
      <c r="M3500" s="6">
        <f t="shared" si="336"/>
        <v>26.797019696575319</v>
      </c>
      <c r="N3500" s="1">
        <v>0</v>
      </c>
      <c r="O3500" s="1">
        <v>0</v>
      </c>
      <c r="P3500" s="12">
        <f t="shared" si="337"/>
        <v>0</v>
      </c>
      <c r="Q3500" s="1">
        <v>0</v>
      </c>
      <c r="R3500" s="1">
        <v>0</v>
      </c>
      <c r="S3500" s="1">
        <v>0</v>
      </c>
      <c r="T3500" s="1">
        <v>0</v>
      </c>
      <c r="U3500" s="4" t="s">
        <v>34</v>
      </c>
      <c r="V3500">
        <v>0.48</v>
      </c>
      <c r="W3500">
        <v>0.4</v>
      </c>
      <c r="X3500">
        <v>0.76</v>
      </c>
      <c r="Y3500">
        <v>2.4300000000000002</v>
      </c>
      <c r="Z3500">
        <v>0.28000000000000003</v>
      </c>
      <c r="AA3500" s="5">
        <f t="shared" si="338"/>
        <v>0</v>
      </c>
      <c r="AB3500" s="15" cm="1">
        <f t="array" ref="AB3500">_xlfn.SWITCH(U3500,"夏",122,"冬",90,"春",153,"秋",153,0)</f>
        <v>153</v>
      </c>
      <c r="AC3500" s="16">
        <f t="shared" si="339"/>
        <v>0</v>
      </c>
      <c r="AD3500" s="5">
        <f>IFERROR(AA3500/D3500,0)</f>
        <v>0</v>
      </c>
      <c r="AE3500" s="15">
        <f t="shared" si="340"/>
        <v>0.41917808219178082</v>
      </c>
      <c r="AF3500" s="5">
        <f>IFERROR(AD3500*AE3500*48,0)</f>
        <v>0</v>
      </c>
    </row>
    <row r="3501" spans="1:32" x14ac:dyDescent="0.15">
      <c r="A3501" s="8">
        <v>45754</v>
      </c>
      <c r="B3501" s="1" t="s">
        <v>53</v>
      </c>
      <c r="C3501" s="1" t="s">
        <v>59</v>
      </c>
      <c r="D3501" s="1">
        <v>95.65</v>
      </c>
      <c r="E3501" s="6">
        <v>3.6</v>
      </c>
      <c r="F3501" s="10">
        <v>0.6875</v>
      </c>
      <c r="G3501" s="1">
        <v>27</v>
      </c>
      <c r="H3501" s="1">
        <v>31</v>
      </c>
      <c r="I3501" s="1">
        <v>27.2</v>
      </c>
      <c r="J3501" s="1">
        <v>0.22</v>
      </c>
      <c r="K3501" s="1">
        <v>572</v>
      </c>
      <c r="L3501" s="1">
        <v>500</v>
      </c>
      <c r="M3501" s="6">
        <f t="shared" si="336"/>
        <v>27.299267405332557</v>
      </c>
      <c r="N3501" s="1">
        <v>0</v>
      </c>
      <c r="O3501" s="1">
        <v>0</v>
      </c>
      <c r="P3501" s="12">
        <f t="shared" si="337"/>
        <v>0</v>
      </c>
      <c r="Q3501" s="1">
        <v>0</v>
      </c>
      <c r="R3501" s="1">
        <v>0</v>
      </c>
      <c r="S3501" s="1">
        <v>0</v>
      </c>
      <c r="T3501" s="1">
        <v>0</v>
      </c>
      <c r="U3501" s="4" t="s">
        <v>34</v>
      </c>
      <c r="V3501">
        <v>0.48</v>
      </c>
      <c r="W3501">
        <v>0.4</v>
      </c>
      <c r="X3501">
        <v>0.76</v>
      </c>
      <c r="Y3501">
        <v>2.4300000000000002</v>
      </c>
      <c r="Z3501">
        <v>0.28000000000000003</v>
      </c>
      <c r="AA3501" s="5">
        <f t="shared" si="338"/>
        <v>0</v>
      </c>
      <c r="AB3501" s="15" cm="1">
        <f t="array" ref="AB3501">_xlfn.SWITCH(U3501,"夏",122,"冬",90,"春",153,"秋",153,0)</f>
        <v>153</v>
      </c>
      <c r="AC3501" s="16">
        <f t="shared" si="339"/>
        <v>0</v>
      </c>
      <c r="AD3501" s="5">
        <f>IFERROR(AA3501/D3501,0)</f>
        <v>0</v>
      </c>
      <c r="AE3501" s="15">
        <f t="shared" si="340"/>
        <v>0.41917808219178082</v>
      </c>
      <c r="AF3501" s="5">
        <f>IFERROR(AD3501*AE3501*48,0)</f>
        <v>0</v>
      </c>
    </row>
    <row r="3502" spans="1:32" x14ac:dyDescent="0.15">
      <c r="A3502" s="8">
        <v>45754</v>
      </c>
      <c r="B3502" s="1" t="s">
        <v>53</v>
      </c>
      <c r="C3502" s="1" t="s">
        <v>59</v>
      </c>
      <c r="D3502" s="1">
        <v>95.65</v>
      </c>
      <c r="E3502" s="6">
        <v>3.6</v>
      </c>
      <c r="F3502" s="10">
        <v>0.70833333333333304</v>
      </c>
      <c r="G3502" s="1">
        <v>27.5</v>
      </c>
      <c r="H3502" s="1">
        <v>29</v>
      </c>
      <c r="I3502" s="1">
        <v>27.7</v>
      </c>
      <c r="J3502" s="1">
        <v>0.23</v>
      </c>
      <c r="K3502" s="1">
        <v>598</v>
      </c>
      <c r="L3502" s="1">
        <v>520</v>
      </c>
      <c r="M3502" s="6">
        <f t="shared" si="336"/>
        <v>27.801442109995435</v>
      </c>
      <c r="N3502" s="1">
        <v>0</v>
      </c>
      <c r="O3502" s="1">
        <v>0</v>
      </c>
      <c r="P3502" s="12">
        <f t="shared" si="337"/>
        <v>0</v>
      </c>
      <c r="Q3502" s="1">
        <v>0</v>
      </c>
      <c r="R3502" s="1">
        <v>0</v>
      </c>
      <c r="S3502" s="1">
        <v>0</v>
      </c>
      <c r="T3502" s="1">
        <v>0</v>
      </c>
      <c r="U3502" s="4" t="s">
        <v>34</v>
      </c>
      <c r="V3502">
        <v>0.48</v>
      </c>
      <c r="W3502">
        <v>0.4</v>
      </c>
      <c r="X3502">
        <v>0.76</v>
      </c>
      <c r="Y3502">
        <v>2.4300000000000002</v>
      </c>
      <c r="Z3502">
        <v>0.28000000000000003</v>
      </c>
      <c r="AA3502" s="5">
        <f t="shared" si="338"/>
        <v>0</v>
      </c>
      <c r="AB3502" s="15" cm="1">
        <f t="array" ref="AB3502">_xlfn.SWITCH(U3502,"夏",122,"冬",90,"春",153,"秋",153,0)</f>
        <v>153</v>
      </c>
      <c r="AC3502" s="16">
        <f t="shared" si="339"/>
        <v>0</v>
      </c>
      <c r="AD3502" s="5">
        <f>IFERROR(AA3502/D3502,0)</f>
        <v>0</v>
      </c>
      <c r="AE3502" s="15">
        <f t="shared" si="340"/>
        <v>0.41917808219178082</v>
      </c>
      <c r="AF3502" s="5">
        <f>IFERROR(AD3502*AE3502*48,0)</f>
        <v>0</v>
      </c>
    </row>
    <row r="3503" spans="1:32" x14ac:dyDescent="0.15">
      <c r="A3503" s="8">
        <v>45754</v>
      </c>
      <c r="B3503" s="1" t="s">
        <v>53</v>
      </c>
      <c r="C3503" s="1" t="s">
        <v>59</v>
      </c>
      <c r="D3503" s="1">
        <v>95.65</v>
      </c>
      <c r="E3503" s="6">
        <v>3.6</v>
      </c>
      <c r="F3503" s="10">
        <v>0.72916666666666696</v>
      </c>
      <c r="G3503" s="1">
        <v>28</v>
      </c>
      <c r="H3503" s="1">
        <v>27</v>
      </c>
      <c r="I3503" s="1">
        <v>28.2</v>
      </c>
      <c r="J3503" s="1">
        <v>0.24</v>
      </c>
      <c r="K3503" s="1">
        <v>465</v>
      </c>
      <c r="L3503" s="1">
        <v>540</v>
      </c>
      <c r="M3503" s="6">
        <f t="shared" si="336"/>
        <v>28.303547731835749</v>
      </c>
      <c r="N3503" s="1">
        <v>0</v>
      </c>
      <c r="O3503" s="1">
        <v>0</v>
      </c>
      <c r="P3503" s="12">
        <f t="shared" si="337"/>
        <v>0</v>
      </c>
      <c r="Q3503" s="1">
        <v>0</v>
      </c>
      <c r="R3503" s="1">
        <v>0</v>
      </c>
      <c r="S3503" s="1">
        <v>0</v>
      </c>
      <c r="T3503" s="1">
        <v>0</v>
      </c>
      <c r="U3503" s="4" t="s">
        <v>34</v>
      </c>
      <c r="V3503">
        <v>0.48</v>
      </c>
      <c r="W3503">
        <v>0.4</v>
      </c>
      <c r="X3503">
        <v>0.76</v>
      </c>
      <c r="Y3503">
        <v>2.4300000000000002</v>
      </c>
      <c r="Z3503">
        <v>0.28000000000000003</v>
      </c>
      <c r="AA3503" s="5">
        <f t="shared" si="338"/>
        <v>0</v>
      </c>
      <c r="AB3503" s="15" cm="1">
        <f t="array" ref="AB3503">_xlfn.SWITCH(U3503,"夏",122,"冬",90,"春",153,"秋",153,0)</f>
        <v>153</v>
      </c>
      <c r="AC3503" s="16">
        <f t="shared" si="339"/>
        <v>0</v>
      </c>
      <c r="AD3503" s="5">
        <f>IFERROR(AA3503/D3503,0)</f>
        <v>0</v>
      </c>
      <c r="AE3503" s="15">
        <f t="shared" si="340"/>
        <v>0.41917808219178082</v>
      </c>
      <c r="AF3503" s="5">
        <f>IFERROR(AD3503*AE3503*48,0)</f>
        <v>0</v>
      </c>
    </row>
    <row r="3504" spans="1:32" x14ac:dyDescent="0.15">
      <c r="A3504" s="8">
        <v>45754</v>
      </c>
      <c r="B3504" s="1" t="s">
        <v>53</v>
      </c>
      <c r="C3504" s="1" t="s">
        <v>59</v>
      </c>
      <c r="D3504" s="1">
        <v>95.65</v>
      </c>
      <c r="E3504" s="6">
        <v>3.6</v>
      </c>
      <c r="F3504" s="10">
        <v>0.75</v>
      </c>
      <c r="G3504" s="1">
        <v>28.5</v>
      </c>
      <c r="H3504" s="1">
        <v>25</v>
      </c>
      <c r="I3504" s="1">
        <v>28.7</v>
      </c>
      <c r="J3504" s="1">
        <v>0.25</v>
      </c>
      <c r="K3504" s="1">
        <v>425</v>
      </c>
      <c r="L3504" s="1">
        <v>560</v>
      </c>
      <c r="M3504" s="6">
        <f t="shared" si="336"/>
        <v>28.805587830235993</v>
      </c>
      <c r="N3504" s="1">
        <v>0</v>
      </c>
      <c r="O3504" s="1">
        <v>0</v>
      </c>
      <c r="P3504" s="12">
        <f t="shared" si="337"/>
        <v>0</v>
      </c>
      <c r="Q3504" s="1">
        <v>0</v>
      </c>
      <c r="R3504" s="1">
        <v>0</v>
      </c>
      <c r="S3504" s="1">
        <v>0</v>
      </c>
      <c r="T3504" s="1">
        <v>0</v>
      </c>
      <c r="U3504" s="4" t="s">
        <v>34</v>
      </c>
      <c r="V3504">
        <v>0.48</v>
      </c>
      <c r="W3504">
        <v>0.4</v>
      </c>
      <c r="X3504">
        <v>0.76</v>
      </c>
      <c r="Y3504">
        <v>2.4300000000000002</v>
      </c>
      <c r="Z3504">
        <v>0.28000000000000003</v>
      </c>
      <c r="AA3504" s="5">
        <f t="shared" si="338"/>
        <v>0</v>
      </c>
      <c r="AB3504" s="15" cm="1">
        <f t="array" ref="AB3504">_xlfn.SWITCH(U3504,"夏",122,"冬",90,"春",153,"秋",153,0)</f>
        <v>153</v>
      </c>
      <c r="AC3504" s="16">
        <f t="shared" si="339"/>
        <v>0</v>
      </c>
      <c r="AD3504" s="5">
        <f>IFERROR(AA3504/D3504,0)</f>
        <v>0</v>
      </c>
      <c r="AE3504" s="15">
        <f t="shared" si="340"/>
        <v>0.41917808219178082</v>
      </c>
      <c r="AF3504" s="5">
        <f>IFERROR(AD3504*AE3504*48,0)</f>
        <v>0</v>
      </c>
    </row>
    <row r="3505" spans="1:32" x14ac:dyDescent="0.15">
      <c r="A3505" s="8">
        <v>45754</v>
      </c>
      <c r="B3505" s="1" t="s">
        <v>53</v>
      </c>
      <c r="C3505" s="1" t="s">
        <v>59</v>
      </c>
      <c r="D3505" s="1">
        <v>95.65</v>
      </c>
      <c r="E3505" s="6">
        <v>3.6</v>
      </c>
      <c r="F3505" s="10">
        <v>0.77083333333333304</v>
      </c>
      <c r="G3505" s="1">
        <v>29</v>
      </c>
      <c r="H3505" s="1">
        <v>23</v>
      </c>
      <c r="I3505" s="1">
        <v>29.2</v>
      </c>
      <c r="J3505" s="1">
        <v>0.26</v>
      </c>
      <c r="K3505" s="1">
        <v>412</v>
      </c>
      <c r="L3505" s="1">
        <v>580</v>
      </c>
      <c r="M3505" s="6">
        <f t="shared" si="336"/>
        <v>29.307565650136723</v>
      </c>
      <c r="N3505" s="1">
        <v>0</v>
      </c>
      <c r="O3505" s="1">
        <v>0</v>
      </c>
      <c r="P3505" s="12">
        <f t="shared" si="337"/>
        <v>0</v>
      </c>
      <c r="Q3505" s="1">
        <v>0</v>
      </c>
      <c r="R3505" s="1">
        <v>0</v>
      </c>
      <c r="S3505" s="1">
        <v>0</v>
      </c>
      <c r="T3505" s="1">
        <v>0</v>
      </c>
      <c r="U3505" s="4" t="s">
        <v>34</v>
      </c>
      <c r="V3505">
        <v>0.48</v>
      </c>
      <c r="W3505">
        <v>0.4</v>
      </c>
      <c r="X3505">
        <v>0.76</v>
      </c>
      <c r="Y3505">
        <v>2.4300000000000002</v>
      </c>
      <c r="Z3505">
        <v>0.28000000000000003</v>
      </c>
      <c r="AA3505" s="5">
        <f t="shared" si="338"/>
        <v>0</v>
      </c>
      <c r="AB3505" s="15" cm="1">
        <f t="array" ref="AB3505">_xlfn.SWITCH(U3505,"夏",122,"冬",90,"春",153,"秋",153,0)</f>
        <v>153</v>
      </c>
      <c r="AC3505" s="16">
        <f t="shared" si="339"/>
        <v>0</v>
      </c>
      <c r="AD3505" s="5">
        <f>IFERROR(AA3505/D3505,0)</f>
        <v>0</v>
      </c>
      <c r="AE3505" s="15">
        <f t="shared" si="340"/>
        <v>0.41917808219178082</v>
      </c>
      <c r="AF3505" s="5">
        <f>IFERROR(AD3505*AE3505*48,0)</f>
        <v>0</v>
      </c>
    </row>
    <row r="3506" spans="1:32" x14ac:dyDescent="0.15">
      <c r="A3506" s="8">
        <v>45754</v>
      </c>
      <c r="B3506" s="1" t="s">
        <v>53</v>
      </c>
      <c r="C3506" s="1" t="s">
        <v>59</v>
      </c>
      <c r="D3506" s="1">
        <v>95.65</v>
      </c>
      <c r="E3506" s="6">
        <v>3.6</v>
      </c>
      <c r="F3506" s="10">
        <v>0.79166666666666696</v>
      </c>
      <c r="G3506" s="1">
        <v>29.5</v>
      </c>
      <c r="H3506" s="1">
        <v>21</v>
      </c>
      <c r="I3506" s="1">
        <v>29.7</v>
      </c>
      <c r="J3506" s="1">
        <v>0.27</v>
      </c>
      <c r="K3506" s="1">
        <v>408</v>
      </c>
      <c r="L3506" s="1">
        <v>600</v>
      </c>
      <c r="M3506" s="6">
        <f t="shared" si="336"/>
        <v>29.809484161619707</v>
      </c>
      <c r="N3506" s="1">
        <v>0</v>
      </c>
      <c r="O3506" s="1">
        <v>0</v>
      </c>
      <c r="P3506" s="12">
        <f t="shared" si="337"/>
        <v>0</v>
      </c>
      <c r="Q3506" s="1">
        <v>0</v>
      </c>
      <c r="R3506" s="1">
        <v>0</v>
      </c>
      <c r="S3506" s="1">
        <v>0</v>
      </c>
      <c r="T3506" s="1">
        <v>0</v>
      </c>
      <c r="U3506" s="4" t="s">
        <v>34</v>
      </c>
      <c r="V3506">
        <v>0.48</v>
      </c>
      <c r="W3506">
        <v>0.4</v>
      </c>
      <c r="X3506">
        <v>0.76</v>
      </c>
      <c r="Y3506">
        <v>2.4300000000000002</v>
      </c>
      <c r="Z3506">
        <v>0.28000000000000003</v>
      </c>
      <c r="AA3506" s="5">
        <f t="shared" si="338"/>
        <v>0</v>
      </c>
      <c r="AB3506" s="15" cm="1">
        <f t="array" ref="AB3506">_xlfn.SWITCH(U3506,"夏",122,"冬",90,"春",153,"秋",153,0)</f>
        <v>153</v>
      </c>
      <c r="AC3506" s="16">
        <f t="shared" si="339"/>
        <v>0</v>
      </c>
      <c r="AD3506" s="5">
        <f>IFERROR(AA3506/D3506,0)</f>
        <v>0</v>
      </c>
      <c r="AE3506" s="15">
        <f t="shared" si="340"/>
        <v>0.41917808219178082</v>
      </c>
      <c r="AF3506" s="5">
        <f>IFERROR(AD3506*AE3506*48,0)</f>
        <v>0</v>
      </c>
    </row>
    <row r="3507" spans="1:32" x14ac:dyDescent="0.15">
      <c r="A3507" s="8">
        <v>45754</v>
      </c>
      <c r="B3507" s="1" t="s">
        <v>53</v>
      </c>
      <c r="C3507" s="1" t="s">
        <v>59</v>
      </c>
      <c r="D3507" s="1">
        <v>95.65</v>
      </c>
      <c r="E3507" s="6">
        <v>3.6</v>
      </c>
      <c r="F3507" s="10">
        <v>0.8125</v>
      </c>
      <c r="G3507" s="1">
        <v>29.5</v>
      </c>
      <c r="H3507" s="1">
        <v>21</v>
      </c>
      <c r="I3507" s="1">
        <v>29.7</v>
      </c>
      <c r="J3507" s="1">
        <v>0.27</v>
      </c>
      <c r="K3507" s="1">
        <v>425</v>
      </c>
      <c r="L3507" s="1">
        <v>620</v>
      </c>
      <c r="M3507" s="6">
        <f t="shared" si="336"/>
        <v>29.809484161619707</v>
      </c>
      <c r="N3507" s="1">
        <v>0</v>
      </c>
      <c r="O3507" s="1">
        <v>0</v>
      </c>
      <c r="P3507" s="12">
        <f t="shared" si="337"/>
        <v>0</v>
      </c>
      <c r="Q3507" s="1">
        <v>0</v>
      </c>
      <c r="R3507" s="1">
        <v>0</v>
      </c>
      <c r="S3507" s="1">
        <v>0</v>
      </c>
      <c r="T3507" s="1">
        <v>0</v>
      </c>
      <c r="U3507" s="4" t="s">
        <v>34</v>
      </c>
      <c r="V3507">
        <v>0.48</v>
      </c>
      <c r="W3507">
        <v>0.4</v>
      </c>
      <c r="X3507">
        <v>0.76</v>
      </c>
      <c r="Y3507">
        <v>2.4300000000000002</v>
      </c>
      <c r="Z3507">
        <v>0.28000000000000003</v>
      </c>
      <c r="AA3507" s="5">
        <f t="shared" si="338"/>
        <v>0</v>
      </c>
      <c r="AB3507" s="15" cm="1">
        <f t="array" ref="AB3507">_xlfn.SWITCH(U3507,"夏",122,"冬",90,"春",153,"秋",153,0)</f>
        <v>153</v>
      </c>
      <c r="AC3507" s="16">
        <f t="shared" si="339"/>
        <v>0</v>
      </c>
      <c r="AD3507" s="5">
        <f>IFERROR(AA3507/D3507,0)</f>
        <v>0</v>
      </c>
      <c r="AE3507" s="15">
        <f t="shared" si="340"/>
        <v>0.41917808219178082</v>
      </c>
      <c r="AF3507" s="5">
        <f>IFERROR(AD3507*AE3507*48,0)</f>
        <v>0</v>
      </c>
    </row>
    <row r="3508" spans="1:32" x14ac:dyDescent="0.15">
      <c r="A3508" s="8">
        <v>45754</v>
      </c>
      <c r="B3508" s="1" t="s">
        <v>53</v>
      </c>
      <c r="C3508" s="1" t="s">
        <v>59</v>
      </c>
      <c r="D3508" s="1">
        <v>95.65</v>
      </c>
      <c r="E3508" s="6">
        <v>3.6</v>
      </c>
      <c r="F3508" s="10">
        <v>0.83333333333333304</v>
      </c>
      <c r="G3508" s="1">
        <v>29</v>
      </c>
      <c r="H3508" s="1">
        <v>23</v>
      </c>
      <c r="I3508" s="1">
        <v>29.2</v>
      </c>
      <c r="J3508" s="1">
        <v>0.27</v>
      </c>
      <c r="K3508" s="1">
        <v>452</v>
      </c>
      <c r="L3508" s="1">
        <v>640</v>
      </c>
      <c r="M3508" s="6">
        <f t="shared" si="336"/>
        <v>29.310027830949025</v>
      </c>
      <c r="N3508" s="1">
        <v>0</v>
      </c>
      <c r="O3508" s="1">
        <v>0</v>
      </c>
      <c r="P3508" s="12">
        <f t="shared" si="337"/>
        <v>0</v>
      </c>
      <c r="Q3508" s="1">
        <v>0</v>
      </c>
      <c r="R3508" s="1">
        <v>0</v>
      </c>
      <c r="S3508" s="1">
        <v>0</v>
      </c>
      <c r="T3508" s="1">
        <v>0</v>
      </c>
      <c r="U3508" s="4" t="s">
        <v>34</v>
      </c>
      <c r="V3508">
        <v>0.48</v>
      </c>
      <c r="W3508">
        <v>0.4</v>
      </c>
      <c r="X3508">
        <v>0.76</v>
      </c>
      <c r="Y3508">
        <v>2.4300000000000002</v>
      </c>
      <c r="Z3508">
        <v>0.28000000000000003</v>
      </c>
      <c r="AA3508" s="5">
        <f t="shared" si="338"/>
        <v>0</v>
      </c>
      <c r="AB3508" s="15" cm="1">
        <f t="array" ref="AB3508">_xlfn.SWITCH(U3508,"夏",122,"冬",90,"春",153,"秋",153,0)</f>
        <v>153</v>
      </c>
      <c r="AC3508" s="16">
        <f t="shared" si="339"/>
        <v>0</v>
      </c>
      <c r="AD3508" s="5">
        <f>IFERROR(AA3508/D3508,0)</f>
        <v>0</v>
      </c>
      <c r="AE3508" s="15">
        <f t="shared" si="340"/>
        <v>0.41917808219178082</v>
      </c>
      <c r="AF3508" s="5">
        <f>IFERROR(AD3508*AE3508*48,0)</f>
        <v>0</v>
      </c>
    </row>
    <row r="3509" spans="1:32" x14ac:dyDescent="0.15">
      <c r="A3509" s="8">
        <v>45754</v>
      </c>
      <c r="B3509" s="1" t="s">
        <v>53</v>
      </c>
      <c r="C3509" s="1" t="s">
        <v>59</v>
      </c>
      <c r="D3509" s="1">
        <v>95.65</v>
      </c>
      <c r="E3509" s="6">
        <v>3.6</v>
      </c>
      <c r="F3509" s="10">
        <v>0.85416666666666696</v>
      </c>
      <c r="G3509" s="1">
        <v>28.5</v>
      </c>
      <c r="H3509" s="1">
        <v>25</v>
      </c>
      <c r="I3509" s="1">
        <v>28.7</v>
      </c>
      <c r="J3509" s="1">
        <v>0.25</v>
      </c>
      <c r="K3509" s="1">
        <v>478</v>
      </c>
      <c r="L3509" s="1">
        <v>660</v>
      </c>
      <c r="M3509" s="6">
        <f t="shared" si="336"/>
        <v>28.805587830235993</v>
      </c>
      <c r="N3509" s="1">
        <v>0</v>
      </c>
      <c r="O3509" s="1">
        <v>0</v>
      </c>
      <c r="P3509" s="12">
        <f t="shared" si="337"/>
        <v>0</v>
      </c>
      <c r="Q3509" s="1">
        <v>0</v>
      </c>
      <c r="R3509" s="1">
        <v>0</v>
      </c>
      <c r="S3509" s="1">
        <v>0</v>
      </c>
      <c r="T3509" s="1">
        <v>0</v>
      </c>
      <c r="U3509" s="4" t="s">
        <v>34</v>
      </c>
      <c r="V3509">
        <v>0.48</v>
      </c>
      <c r="W3509">
        <v>0.4</v>
      </c>
      <c r="X3509">
        <v>0.76</v>
      </c>
      <c r="Y3509">
        <v>2.4300000000000002</v>
      </c>
      <c r="Z3509">
        <v>0.28000000000000003</v>
      </c>
      <c r="AA3509" s="5">
        <f t="shared" si="338"/>
        <v>0</v>
      </c>
      <c r="AB3509" s="15" cm="1">
        <f t="array" ref="AB3509">_xlfn.SWITCH(U3509,"夏",122,"冬",90,"春",153,"秋",153,0)</f>
        <v>153</v>
      </c>
      <c r="AC3509" s="16">
        <f t="shared" si="339"/>
        <v>0</v>
      </c>
      <c r="AD3509" s="5">
        <f>IFERROR(AA3509/D3509,0)</f>
        <v>0</v>
      </c>
      <c r="AE3509" s="15">
        <f t="shared" si="340"/>
        <v>0.41917808219178082</v>
      </c>
      <c r="AF3509" s="5">
        <f>IFERROR(AD3509*AE3509*48,0)</f>
        <v>0</v>
      </c>
    </row>
    <row r="3510" spans="1:32" x14ac:dyDescent="0.15">
      <c r="A3510" s="8">
        <v>45754</v>
      </c>
      <c r="B3510" s="1" t="s">
        <v>53</v>
      </c>
      <c r="C3510" s="1" t="s">
        <v>59</v>
      </c>
      <c r="D3510" s="1">
        <v>95.65</v>
      </c>
      <c r="E3510" s="6">
        <v>3.6</v>
      </c>
      <c r="F3510" s="10">
        <v>0.875</v>
      </c>
      <c r="G3510" s="1">
        <v>28</v>
      </c>
      <c r="H3510" s="1">
        <v>27</v>
      </c>
      <c r="I3510" s="1">
        <v>28.2</v>
      </c>
      <c r="J3510" s="1">
        <v>0.24</v>
      </c>
      <c r="K3510" s="1">
        <v>505</v>
      </c>
      <c r="L3510" s="1">
        <v>680</v>
      </c>
      <c r="M3510" s="6">
        <f t="shared" si="336"/>
        <v>28.303547731835749</v>
      </c>
      <c r="N3510" s="1">
        <v>0</v>
      </c>
      <c r="O3510" s="1">
        <v>0</v>
      </c>
      <c r="P3510" s="12">
        <f t="shared" si="337"/>
        <v>0</v>
      </c>
      <c r="Q3510" s="1">
        <v>0</v>
      </c>
      <c r="R3510" s="1">
        <v>0</v>
      </c>
      <c r="S3510" s="1">
        <v>0</v>
      </c>
      <c r="T3510" s="1">
        <v>0</v>
      </c>
      <c r="U3510" s="4" t="s">
        <v>34</v>
      </c>
      <c r="V3510">
        <v>0.48</v>
      </c>
      <c r="W3510">
        <v>0.4</v>
      </c>
      <c r="X3510">
        <v>0.76</v>
      </c>
      <c r="Y3510">
        <v>2.4300000000000002</v>
      </c>
      <c r="Z3510">
        <v>0.28000000000000003</v>
      </c>
      <c r="AA3510" s="5">
        <f t="shared" si="338"/>
        <v>0</v>
      </c>
      <c r="AB3510" s="15" cm="1">
        <f t="array" ref="AB3510">_xlfn.SWITCH(U3510,"夏",122,"冬",90,"春",153,"秋",153,0)</f>
        <v>153</v>
      </c>
      <c r="AC3510" s="16">
        <f t="shared" si="339"/>
        <v>0</v>
      </c>
      <c r="AD3510" s="5">
        <f>IFERROR(AA3510/D3510,0)</f>
        <v>0</v>
      </c>
      <c r="AE3510" s="15">
        <f t="shared" si="340"/>
        <v>0.41917808219178082</v>
      </c>
      <c r="AF3510" s="5">
        <f>IFERROR(AD3510*AE3510*48,0)</f>
        <v>0</v>
      </c>
    </row>
    <row r="3511" spans="1:32" x14ac:dyDescent="0.15">
      <c r="A3511" s="8">
        <v>45754</v>
      </c>
      <c r="B3511" s="1" t="s">
        <v>53</v>
      </c>
      <c r="C3511" s="1" t="s">
        <v>59</v>
      </c>
      <c r="D3511" s="1">
        <v>95.65</v>
      </c>
      <c r="E3511" s="6">
        <v>3.6</v>
      </c>
      <c r="F3511" s="10">
        <v>0.89583333333333304</v>
      </c>
      <c r="G3511" s="1">
        <v>27.5</v>
      </c>
      <c r="H3511" s="1">
        <v>29</v>
      </c>
      <c r="I3511" s="1">
        <v>27.7</v>
      </c>
      <c r="J3511" s="1">
        <v>0.23</v>
      </c>
      <c r="K3511" s="1">
        <v>532</v>
      </c>
      <c r="L3511" s="1">
        <v>700</v>
      </c>
      <c r="M3511" s="6">
        <f t="shared" si="336"/>
        <v>27.801442109995435</v>
      </c>
      <c r="N3511" s="1">
        <v>0</v>
      </c>
      <c r="O3511" s="1">
        <v>0</v>
      </c>
      <c r="P3511" s="12">
        <f t="shared" si="337"/>
        <v>0</v>
      </c>
      <c r="Q3511" s="1">
        <v>0</v>
      </c>
      <c r="R3511" s="1">
        <v>0</v>
      </c>
      <c r="S3511" s="1">
        <v>0</v>
      </c>
      <c r="T3511" s="1">
        <v>0</v>
      </c>
      <c r="U3511" s="4" t="s">
        <v>34</v>
      </c>
      <c r="V3511">
        <v>0.48</v>
      </c>
      <c r="W3511">
        <v>0.4</v>
      </c>
      <c r="X3511">
        <v>0.76</v>
      </c>
      <c r="Y3511">
        <v>2.4300000000000002</v>
      </c>
      <c r="Z3511">
        <v>0.28000000000000003</v>
      </c>
      <c r="AA3511" s="5">
        <f t="shared" si="338"/>
        <v>0</v>
      </c>
      <c r="AB3511" s="15" cm="1">
        <f t="array" ref="AB3511">_xlfn.SWITCH(U3511,"夏",122,"冬",90,"春",153,"秋",153,0)</f>
        <v>153</v>
      </c>
      <c r="AC3511" s="16">
        <f t="shared" si="339"/>
        <v>0</v>
      </c>
      <c r="AD3511" s="5">
        <f>IFERROR(AA3511/D3511,0)</f>
        <v>0</v>
      </c>
      <c r="AE3511" s="15">
        <f t="shared" si="340"/>
        <v>0.41917808219178082</v>
      </c>
      <c r="AF3511" s="5">
        <f>IFERROR(AD3511*AE3511*48,0)</f>
        <v>0</v>
      </c>
    </row>
    <row r="3512" spans="1:32" x14ac:dyDescent="0.15">
      <c r="A3512" s="8">
        <v>45754</v>
      </c>
      <c r="B3512" s="1" t="s">
        <v>53</v>
      </c>
      <c r="C3512" s="1" t="s">
        <v>59</v>
      </c>
      <c r="D3512" s="1">
        <v>95.65</v>
      </c>
      <c r="E3512" s="6">
        <v>3.6</v>
      </c>
      <c r="F3512" s="10">
        <v>0.91666666666666696</v>
      </c>
      <c r="G3512" s="1">
        <v>27</v>
      </c>
      <c r="H3512" s="1">
        <v>31</v>
      </c>
      <c r="I3512" s="1">
        <v>27.2</v>
      </c>
      <c r="J3512" s="1">
        <v>0.22</v>
      </c>
      <c r="K3512" s="1">
        <v>415</v>
      </c>
      <c r="L3512" s="1">
        <v>720</v>
      </c>
      <c r="M3512" s="6">
        <f t="shared" si="336"/>
        <v>27.299267405332557</v>
      </c>
      <c r="N3512" s="1">
        <v>0</v>
      </c>
      <c r="O3512" s="1">
        <v>0</v>
      </c>
      <c r="P3512" s="12">
        <f t="shared" si="337"/>
        <v>0</v>
      </c>
      <c r="Q3512" s="1">
        <v>0</v>
      </c>
      <c r="R3512" s="1">
        <v>0</v>
      </c>
      <c r="S3512" s="1">
        <v>0</v>
      </c>
      <c r="T3512" s="1">
        <v>0</v>
      </c>
      <c r="U3512" s="4" t="s">
        <v>34</v>
      </c>
      <c r="V3512">
        <v>0.48</v>
      </c>
      <c r="W3512">
        <v>0.4</v>
      </c>
      <c r="X3512">
        <v>0.76</v>
      </c>
      <c r="Y3512">
        <v>2.4300000000000002</v>
      </c>
      <c r="Z3512">
        <v>0.28000000000000003</v>
      </c>
      <c r="AA3512" s="5">
        <f t="shared" si="338"/>
        <v>0</v>
      </c>
      <c r="AB3512" s="15" cm="1">
        <f t="array" ref="AB3512">_xlfn.SWITCH(U3512,"夏",122,"冬",90,"春",153,"秋",153,0)</f>
        <v>153</v>
      </c>
      <c r="AC3512" s="16">
        <f t="shared" si="339"/>
        <v>0</v>
      </c>
      <c r="AD3512" s="5">
        <f>IFERROR(AA3512/D3512,0)</f>
        <v>0</v>
      </c>
      <c r="AE3512" s="15">
        <f t="shared" si="340"/>
        <v>0.41917808219178082</v>
      </c>
      <c r="AF3512" s="5">
        <f>IFERROR(AD3512*AE3512*48,0)</f>
        <v>0</v>
      </c>
    </row>
    <row r="3513" spans="1:32" x14ac:dyDescent="0.15">
      <c r="A3513" s="8">
        <v>45754</v>
      </c>
      <c r="B3513" s="1" t="s">
        <v>54</v>
      </c>
      <c r="C3513" s="1" t="s">
        <v>59</v>
      </c>
      <c r="D3513" s="1">
        <v>95.65</v>
      </c>
      <c r="E3513" s="6">
        <v>3.6</v>
      </c>
      <c r="F3513" s="10">
        <v>0.33333333333333298</v>
      </c>
      <c r="G3513" s="1">
        <v>16.7</v>
      </c>
      <c r="H3513" s="1">
        <v>68</v>
      </c>
      <c r="I3513" s="1">
        <v>16.899999999999999</v>
      </c>
      <c r="J3513" s="1">
        <v>0.05</v>
      </c>
      <c r="K3513" s="1">
        <v>408</v>
      </c>
      <c r="L3513" s="1">
        <v>110</v>
      </c>
      <c r="M3513" s="6">
        <f t="shared" si="336"/>
        <v>16.945322397150449</v>
      </c>
      <c r="N3513" s="1">
        <v>0</v>
      </c>
      <c r="O3513" s="1">
        <v>0</v>
      </c>
      <c r="P3513" s="12">
        <f t="shared" si="337"/>
        <v>0</v>
      </c>
      <c r="Q3513" s="1">
        <v>0</v>
      </c>
      <c r="R3513" s="1">
        <v>0</v>
      </c>
      <c r="S3513" s="1">
        <v>0</v>
      </c>
      <c r="T3513" s="1">
        <v>0</v>
      </c>
      <c r="U3513" s="4" t="s">
        <v>34</v>
      </c>
      <c r="V3513">
        <v>0.48</v>
      </c>
      <c r="W3513">
        <v>0.4</v>
      </c>
      <c r="X3513">
        <v>0.76</v>
      </c>
      <c r="Y3513">
        <v>2.4300000000000002</v>
      </c>
      <c r="Z3513">
        <v>0.28000000000000003</v>
      </c>
      <c r="AA3513" s="5">
        <f t="shared" si="338"/>
        <v>0</v>
      </c>
      <c r="AB3513" s="15" cm="1">
        <f t="array" ref="AB3513">_xlfn.SWITCH(U3513,"夏",122,"冬",90,"春",153,"秋",153,0)</f>
        <v>153</v>
      </c>
      <c r="AC3513" s="16">
        <f t="shared" si="339"/>
        <v>0</v>
      </c>
      <c r="AD3513" s="5">
        <f>IFERROR(AA3513/D3513,0)</f>
        <v>0</v>
      </c>
      <c r="AE3513" s="15">
        <f t="shared" si="340"/>
        <v>0.41917808219178082</v>
      </c>
      <c r="AF3513" s="5">
        <f>IFERROR(AD3513*AE3513*48,0)</f>
        <v>0</v>
      </c>
    </row>
    <row r="3514" spans="1:32" x14ac:dyDescent="0.15">
      <c r="A3514" s="8">
        <v>45754</v>
      </c>
      <c r="B3514" s="1" t="s">
        <v>54</v>
      </c>
      <c r="C3514" s="1" t="s">
        <v>59</v>
      </c>
      <c r="D3514" s="1">
        <v>95.65</v>
      </c>
      <c r="E3514" s="6">
        <v>3.6</v>
      </c>
      <c r="F3514" s="10">
        <v>0.35416666666666702</v>
      </c>
      <c r="G3514" s="1">
        <v>17.2</v>
      </c>
      <c r="H3514" s="1">
        <v>66</v>
      </c>
      <c r="I3514" s="1">
        <v>17.399999999999999</v>
      </c>
      <c r="J3514" s="1">
        <v>0.06</v>
      </c>
      <c r="K3514" s="1">
        <v>409</v>
      </c>
      <c r="L3514" s="1">
        <v>170</v>
      </c>
      <c r="M3514" s="6">
        <f t="shared" si="336"/>
        <v>17.450299840205275</v>
      </c>
      <c r="N3514" s="1">
        <v>0</v>
      </c>
      <c r="O3514" s="1">
        <v>0</v>
      </c>
      <c r="P3514" s="12">
        <f t="shared" si="337"/>
        <v>0</v>
      </c>
      <c r="Q3514" s="1">
        <v>0</v>
      </c>
      <c r="R3514" s="1">
        <v>0</v>
      </c>
      <c r="S3514" s="1">
        <v>0</v>
      </c>
      <c r="T3514" s="1">
        <v>0</v>
      </c>
      <c r="U3514" s="4" t="s">
        <v>34</v>
      </c>
      <c r="V3514">
        <v>0.48</v>
      </c>
      <c r="W3514">
        <v>0.4</v>
      </c>
      <c r="X3514">
        <v>0.76</v>
      </c>
      <c r="Y3514">
        <v>2.4300000000000002</v>
      </c>
      <c r="Z3514">
        <v>0.28000000000000003</v>
      </c>
      <c r="AA3514" s="5">
        <f t="shared" si="338"/>
        <v>0</v>
      </c>
      <c r="AB3514" s="15" cm="1">
        <f t="array" ref="AB3514">_xlfn.SWITCH(U3514,"夏",122,"冬",90,"春",153,"秋",153,0)</f>
        <v>153</v>
      </c>
      <c r="AC3514" s="16">
        <f t="shared" si="339"/>
        <v>0</v>
      </c>
      <c r="AD3514" s="5">
        <f>IFERROR(AA3514/D3514,0)</f>
        <v>0</v>
      </c>
      <c r="AE3514" s="15">
        <f t="shared" si="340"/>
        <v>0.41917808219178082</v>
      </c>
      <c r="AF3514" s="5">
        <f>IFERROR(AD3514*AE3514*48,0)</f>
        <v>0</v>
      </c>
    </row>
    <row r="3515" spans="1:32" x14ac:dyDescent="0.15">
      <c r="A3515" s="8">
        <v>45754</v>
      </c>
      <c r="B3515" s="1" t="s">
        <v>54</v>
      </c>
      <c r="C3515" s="1" t="s">
        <v>59</v>
      </c>
      <c r="D3515" s="1">
        <v>95.65</v>
      </c>
      <c r="E3515" s="6">
        <v>3.6</v>
      </c>
      <c r="F3515" s="10">
        <v>0.375</v>
      </c>
      <c r="G3515" s="1">
        <v>17.7</v>
      </c>
      <c r="H3515" s="1">
        <v>64</v>
      </c>
      <c r="I3515" s="1">
        <v>17.899999999999999</v>
      </c>
      <c r="J3515" s="1">
        <v>7.0000000000000007E-2</v>
      </c>
      <c r="K3515" s="1">
        <v>438</v>
      </c>
      <c r="L3515" s="1">
        <v>190</v>
      </c>
      <c r="M3515" s="6">
        <f t="shared" si="336"/>
        <v>17.954888887720301</v>
      </c>
      <c r="N3515" s="1">
        <v>0</v>
      </c>
      <c r="O3515" s="1">
        <v>0</v>
      </c>
      <c r="P3515" s="12">
        <f t="shared" si="337"/>
        <v>0</v>
      </c>
      <c r="Q3515" s="1">
        <v>0</v>
      </c>
      <c r="R3515" s="1">
        <v>0</v>
      </c>
      <c r="S3515" s="1">
        <v>0</v>
      </c>
      <c r="T3515" s="1">
        <v>0</v>
      </c>
      <c r="U3515" s="4" t="s">
        <v>34</v>
      </c>
      <c r="V3515">
        <v>0.48</v>
      </c>
      <c r="W3515">
        <v>0.4</v>
      </c>
      <c r="X3515">
        <v>0.76</v>
      </c>
      <c r="Y3515">
        <v>2.4300000000000002</v>
      </c>
      <c r="Z3515">
        <v>0.28000000000000003</v>
      </c>
      <c r="AA3515" s="5">
        <f t="shared" si="338"/>
        <v>0</v>
      </c>
      <c r="AB3515" s="15" cm="1">
        <f t="array" ref="AB3515">_xlfn.SWITCH(U3515,"夏",122,"冬",90,"春",153,"秋",153,0)</f>
        <v>153</v>
      </c>
      <c r="AC3515" s="16">
        <f t="shared" si="339"/>
        <v>0</v>
      </c>
      <c r="AD3515" s="5">
        <f>IFERROR(AA3515/D3515,0)</f>
        <v>0</v>
      </c>
      <c r="AE3515" s="15">
        <f t="shared" si="340"/>
        <v>0.41917808219178082</v>
      </c>
      <c r="AF3515" s="5">
        <f>IFERROR(AD3515*AE3515*48,0)</f>
        <v>0</v>
      </c>
    </row>
    <row r="3516" spans="1:32" x14ac:dyDescent="0.15">
      <c r="A3516" s="8">
        <v>45754</v>
      </c>
      <c r="B3516" s="1" t="s">
        <v>54</v>
      </c>
      <c r="C3516" s="1" t="s">
        <v>59</v>
      </c>
      <c r="D3516" s="1">
        <v>95.65</v>
      </c>
      <c r="E3516" s="6">
        <v>3.6</v>
      </c>
      <c r="F3516" s="10">
        <v>0.39583333333333298</v>
      </c>
      <c r="G3516" s="1">
        <v>18.2</v>
      </c>
      <c r="H3516" s="1">
        <v>62</v>
      </c>
      <c r="I3516" s="1">
        <v>18.399999999999999</v>
      </c>
      <c r="J3516" s="1">
        <v>0.08</v>
      </c>
      <c r="K3516" s="1">
        <v>465</v>
      </c>
      <c r="L3516" s="1">
        <v>210</v>
      </c>
      <c r="M3516" s="6">
        <f t="shared" si="336"/>
        <v>18.459160786343546</v>
      </c>
      <c r="N3516" s="1">
        <v>0</v>
      </c>
      <c r="O3516" s="1">
        <v>0</v>
      </c>
      <c r="P3516" s="12">
        <f t="shared" si="337"/>
        <v>0</v>
      </c>
      <c r="Q3516" s="1">
        <v>0</v>
      </c>
      <c r="R3516" s="1">
        <v>0</v>
      </c>
      <c r="S3516" s="1">
        <v>0</v>
      </c>
      <c r="T3516" s="1">
        <v>0</v>
      </c>
      <c r="U3516" s="4" t="s">
        <v>34</v>
      </c>
      <c r="V3516">
        <v>0.48</v>
      </c>
      <c r="W3516">
        <v>0.4</v>
      </c>
      <c r="X3516">
        <v>0.76</v>
      </c>
      <c r="Y3516">
        <v>2.4300000000000002</v>
      </c>
      <c r="Z3516">
        <v>0.28000000000000003</v>
      </c>
      <c r="AA3516" s="5">
        <f t="shared" si="338"/>
        <v>0</v>
      </c>
      <c r="AB3516" s="15" cm="1">
        <f t="array" ref="AB3516">_xlfn.SWITCH(U3516,"夏",122,"冬",90,"春",153,"秋",153,0)</f>
        <v>153</v>
      </c>
      <c r="AC3516" s="16">
        <f t="shared" si="339"/>
        <v>0</v>
      </c>
      <c r="AD3516" s="5">
        <f>IFERROR(AA3516/D3516,0)</f>
        <v>0</v>
      </c>
      <c r="AE3516" s="15">
        <f t="shared" si="340"/>
        <v>0.41917808219178082</v>
      </c>
      <c r="AF3516" s="5">
        <f>IFERROR(AD3516*AE3516*48,0)</f>
        <v>0</v>
      </c>
    </row>
    <row r="3517" spans="1:32" x14ac:dyDescent="0.15">
      <c r="A3517" s="8">
        <v>45754</v>
      </c>
      <c r="B3517" s="1" t="s">
        <v>54</v>
      </c>
      <c r="C3517" s="1" t="s">
        <v>59</v>
      </c>
      <c r="D3517" s="1">
        <v>95.65</v>
      </c>
      <c r="E3517" s="6">
        <v>3.6</v>
      </c>
      <c r="F3517" s="10">
        <v>0.41666666666666702</v>
      </c>
      <c r="G3517" s="1">
        <v>18.7</v>
      </c>
      <c r="H3517" s="1">
        <v>60</v>
      </c>
      <c r="I3517" s="1">
        <v>18.899999999999999</v>
      </c>
      <c r="J3517" s="1">
        <v>0.09</v>
      </c>
      <c r="K3517" s="1">
        <v>492</v>
      </c>
      <c r="L3517" s="1">
        <v>230</v>
      </c>
      <c r="M3517" s="6">
        <f t="shared" si="336"/>
        <v>18.963166127010936</v>
      </c>
      <c r="N3517" s="1">
        <v>0</v>
      </c>
      <c r="O3517" s="1">
        <v>0</v>
      </c>
      <c r="P3517" s="12">
        <f t="shared" si="337"/>
        <v>0</v>
      </c>
      <c r="Q3517" s="1">
        <v>0</v>
      </c>
      <c r="R3517" s="1">
        <v>0</v>
      </c>
      <c r="S3517" s="1">
        <v>0</v>
      </c>
      <c r="T3517" s="1">
        <v>0</v>
      </c>
      <c r="U3517" s="4" t="s">
        <v>34</v>
      </c>
      <c r="V3517">
        <v>0.48</v>
      </c>
      <c r="W3517">
        <v>0.4</v>
      </c>
      <c r="X3517">
        <v>0.76</v>
      </c>
      <c r="Y3517">
        <v>2.4300000000000002</v>
      </c>
      <c r="Z3517">
        <v>0.28000000000000003</v>
      </c>
      <c r="AA3517" s="5">
        <f t="shared" si="338"/>
        <v>0</v>
      </c>
      <c r="AB3517" s="15" cm="1">
        <f t="array" ref="AB3517">_xlfn.SWITCH(U3517,"夏",122,"冬",90,"春",153,"秋",153,0)</f>
        <v>153</v>
      </c>
      <c r="AC3517" s="16">
        <f t="shared" si="339"/>
        <v>0</v>
      </c>
      <c r="AD3517" s="5">
        <f>IFERROR(AA3517/D3517,0)</f>
        <v>0</v>
      </c>
      <c r="AE3517" s="15">
        <f t="shared" si="340"/>
        <v>0.41917808219178082</v>
      </c>
      <c r="AF3517" s="5">
        <f>IFERROR(AD3517*AE3517*48,0)</f>
        <v>0</v>
      </c>
    </row>
    <row r="3518" spans="1:32" x14ac:dyDescent="0.15">
      <c r="A3518" s="8">
        <v>45754</v>
      </c>
      <c r="B3518" s="1" t="s">
        <v>54</v>
      </c>
      <c r="C3518" s="1" t="s">
        <v>59</v>
      </c>
      <c r="D3518" s="1">
        <v>95.65</v>
      </c>
      <c r="E3518" s="6">
        <v>3.6</v>
      </c>
      <c r="F3518" s="10">
        <v>0.4375</v>
      </c>
      <c r="G3518" s="1">
        <v>19.2</v>
      </c>
      <c r="H3518" s="1">
        <v>58</v>
      </c>
      <c r="I3518" s="1">
        <v>19.399999999999999</v>
      </c>
      <c r="J3518" s="1">
        <v>0.1</v>
      </c>
      <c r="K3518" s="1">
        <v>518</v>
      </c>
      <c r="L3518" s="1">
        <v>250</v>
      </c>
      <c r="M3518" s="6">
        <f t="shared" si="336"/>
        <v>19.466942495791898</v>
      </c>
      <c r="N3518" s="1">
        <v>0</v>
      </c>
      <c r="O3518" s="1">
        <v>0</v>
      </c>
      <c r="P3518" s="12">
        <f t="shared" si="337"/>
        <v>0</v>
      </c>
      <c r="Q3518" s="1">
        <v>0</v>
      </c>
      <c r="R3518" s="1">
        <v>0</v>
      </c>
      <c r="S3518" s="1">
        <v>0</v>
      </c>
      <c r="T3518" s="1">
        <v>0</v>
      </c>
      <c r="U3518" s="4" t="s">
        <v>34</v>
      </c>
      <c r="V3518">
        <v>0.48</v>
      </c>
      <c r="W3518">
        <v>0.4</v>
      </c>
      <c r="X3518">
        <v>0.76</v>
      </c>
      <c r="Y3518">
        <v>2.4300000000000002</v>
      </c>
      <c r="Z3518">
        <v>0.28000000000000003</v>
      </c>
      <c r="AA3518" s="5">
        <f t="shared" si="338"/>
        <v>0</v>
      </c>
      <c r="AB3518" s="15" cm="1">
        <f t="array" ref="AB3518">_xlfn.SWITCH(U3518,"夏",122,"冬",90,"春",153,"秋",153,0)</f>
        <v>153</v>
      </c>
      <c r="AC3518" s="16">
        <f t="shared" si="339"/>
        <v>0</v>
      </c>
      <c r="AD3518" s="5">
        <f>IFERROR(AA3518/D3518,0)</f>
        <v>0</v>
      </c>
      <c r="AE3518" s="15">
        <f t="shared" si="340"/>
        <v>0.41917808219178082</v>
      </c>
      <c r="AF3518" s="5">
        <f>IFERROR(AD3518*AE3518*48,0)</f>
        <v>0</v>
      </c>
    </row>
    <row r="3519" spans="1:32" x14ac:dyDescent="0.15">
      <c r="A3519" s="8">
        <v>45754</v>
      </c>
      <c r="B3519" s="1" t="s">
        <v>54</v>
      </c>
      <c r="C3519" s="1" t="s">
        <v>59</v>
      </c>
      <c r="D3519" s="1">
        <v>95.65</v>
      </c>
      <c r="E3519" s="6">
        <v>3.6</v>
      </c>
      <c r="F3519" s="10">
        <v>0.45833333333333298</v>
      </c>
      <c r="G3519" s="1">
        <v>19.7</v>
      </c>
      <c r="H3519" s="1">
        <v>56</v>
      </c>
      <c r="I3519" s="1">
        <v>19.899999999999999</v>
      </c>
      <c r="J3519" s="1">
        <v>0.11</v>
      </c>
      <c r="K3519" s="1">
        <v>545</v>
      </c>
      <c r="L3519" s="1">
        <v>270</v>
      </c>
      <c r="M3519" s="6">
        <f t="shared" si="336"/>
        <v>19.970518805266067</v>
      </c>
      <c r="N3519" s="1">
        <v>0</v>
      </c>
      <c r="O3519" s="1">
        <v>0</v>
      </c>
      <c r="P3519" s="12">
        <f t="shared" si="337"/>
        <v>0</v>
      </c>
      <c r="Q3519" s="1">
        <v>0</v>
      </c>
      <c r="R3519" s="1">
        <v>0</v>
      </c>
      <c r="S3519" s="1">
        <v>0</v>
      </c>
      <c r="T3519" s="1">
        <v>0</v>
      </c>
      <c r="U3519" s="4" t="s">
        <v>34</v>
      </c>
      <c r="V3519">
        <v>0.48</v>
      </c>
      <c r="W3519">
        <v>0.4</v>
      </c>
      <c r="X3519">
        <v>0.76</v>
      </c>
      <c r="Y3519">
        <v>2.4300000000000002</v>
      </c>
      <c r="Z3519">
        <v>0.28000000000000003</v>
      </c>
      <c r="AA3519" s="5">
        <f t="shared" si="338"/>
        <v>0</v>
      </c>
      <c r="AB3519" s="15" cm="1">
        <f t="array" ref="AB3519">_xlfn.SWITCH(U3519,"夏",122,"冬",90,"春",153,"秋",153,0)</f>
        <v>153</v>
      </c>
      <c r="AC3519" s="16">
        <f t="shared" si="339"/>
        <v>0</v>
      </c>
      <c r="AD3519" s="5">
        <f>IFERROR(AA3519/D3519,0)</f>
        <v>0</v>
      </c>
      <c r="AE3519" s="15">
        <f t="shared" si="340"/>
        <v>0.41917808219178082</v>
      </c>
      <c r="AF3519" s="5">
        <f>IFERROR(AD3519*AE3519*48,0)</f>
        <v>0</v>
      </c>
    </row>
    <row r="3520" spans="1:32" x14ac:dyDescent="0.15">
      <c r="A3520" s="8">
        <v>45754</v>
      </c>
      <c r="B3520" s="1" t="s">
        <v>54</v>
      </c>
      <c r="C3520" s="1" t="s">
        <v>59</v>
      </c>
      <c r="D3520" s="1">
        <v>95.65</v>
      </c>
      <c r="E3520" s="6">
        <v>3.6</v>
      </c>
      <c r="F3520" s="10">
        <v>0.47916666666666702</v>
      </c>
      <c r="G3520" s="1">
        <v>20.2</v>
      </c>
      <c r="H3520" s="1">
        <v>54</v>
      </c>
      <c r="I3520" s="1">
        <v>20.399999999999999</v>
      </c>
      <c r="J3520" s="1">
        <v>0.12</v>
      </c>
      <c r="K3520" s="1">
        <v>572</v>
      </c>
      <c r="L3520" s="1">
        <v>290</v>
      </c>
      <c r="M3520" s="6">
        <f t="shared" si="336"/>
        <v>20.473917918605423</v>
      </c>
      <c r="N3520" s="1">
        <v>0</v>
      </c>
      <c r="O3520" s="1">
        <v>0</v>
      </c>
      <c r="P3520" s="12">
        <f t="shared" si="337"/>
        <v>0</v>
      </c>
      <c r="Q3520" s="1">
        <v>0</v>
      </c>
      <c r="R3520" s="1">
        <v>0</v>
      </c>
      <c r="S3520" s="1">
        <v>0</v>
      </c>
      <c r="T3520" s="1">
        <v>0</v>
      </c>
      <c r="U3520" s="4" t="s">
        <v>34</v>
      </c>
      <c r="V3520">
        <v>0.48</v>
      </c>
      <c r="W3520">
        <v>0.4</v>
      </c>
      <c r="X3520">
        <v>0.76</v>
      </c>
      <c r="Y3520">
        <v>2.4300000000000002</v>
      </c>
      <c r="Z3520">
        <v>0.28000000000000003</v>
      </c>
      <c r="AA3520" s="5">
        <f t="shared" si="338"/>
        <v>0</v>
      </c>
      <c r="AB3520" s="15" cm="1">
        <f t="array" ref="AB3520">_xlfn.SWITCH(U3520,"夏",122,"冬",90,"春",153,"秋",153,0)</f>
        <v>153</v>
      </c>
      <c r="AC3520" s="16">
        <f t="shared" si="339"/>
        <v>0</v>
      </c>
      <c r="AD3520" s="5">
        <f>IFERROR(AA3520/D3520,0)</f>
        <v>0</v>
      </c>
      <c r="AE3520" s="15">
        <f t="shared" si="340"/>
        <v>0.41917808219178082</v>
      </c>
      <c r="AF3520" s="5">
        <f>IFERROR(AD3520*AE3520*48,0)</f>
        <v>0</v>
      </c>
    </row>
    <row r="3521" spans="1:32" x14ac:dyDescent="0.15">
      <c r="A3521" s="8">
        <v>45754</v>
      </c>
      <c r="B3521" s="1" t="s">
        <v>54</v>
      </c>
      <c r="C3521" s="1" t="s">
        <v>59</v>
      </c>
      <c r="D3521" s="1">
        <v>95.65</v>
      </c>
      <c r="E3521" s="6">
        <v>3.6</v>
      </c>
      <c r="F3521" s="10">
        <v>0.5</v>
      </c>
      <c r="G3521" s="1">
        <v>20.7</v>
      </c>
      <c r="H3521" s="1">
        <v>52</v>
      </c>
      <c r="I3521" s="1">
        <v>20.9</v>
      </c>
      <c r="J3521" s="1">
        <v>0.13</v>
      </c>
      <c r="K3521" s="1">
        <v>435</v>
      </c>
      <c r="L3521" s="1">
        <v>310</v>
      </c>
      <c r="M3521" s="6">
        <f t="shared" si="336"/>
        <v>20.977158325953269</v>
      </c>
      <c r="N3521" s="1">
        <v>0</v>
      </c>
      <c r="O3521" s="1">
        <v>0</v>
      </c>
      <c r="P3521" s="12">
        <f t="shared" si="337"/>
        <v>0</v>
      </c>
      <c r="Q3521" s="1">
        <v>0</v>
      </c>
      <c r="R3521" s="1">
        <v>0</v>
      </c>
      <c r="S3521" s="1">
        <v>0</v>
      </c>
      <c r="T3521" s="1">
        <v>0</v>
      </c>
      <c r="U3521" s="4" t="s">
        <v>34</v>
      </c>
      <c r="V3521">
        <v>0.48</v>
      </c>
      <c r="W3521">
        <v>0.4</v>
      </c>
      <c r="X3521">
        <v>0.76</v>
      </c>
      <c r="Y3521">
        <v>2.4300000000000002</v>
      </c>
      <c r="Z3521">
        <v>0.28000000000000003</v>
      </c>
      <c r="AA3521" s="5">
        <f t="shared" si="338"/>
        <v>0</v>
      </c>
      <c r="AB3521" s="15" cm="1">
        <f t="array" ref="AB3521">_xlfn.SWITCH(U3521,"夏",122,"冬",90,"春",153,"秋",153,0)</f>
        <v>153</v>
      </c>
      <c r="AC3521" s="16">
        <f t="shared" si="339"/>
        <v>0</v>
      </c>
      <c r="AD3521" s="5">
        <f>IFERROR(AA3521/D3521,0)</f>
        <v>0</v>
      </c>
      <c r="AE3521" s="15">
        <f t="shared" si="340"/>
        <v>0.41917808219178082</v>
      </c>
      <c r="AF3521" s="5">
        <f>IFERROR(AD3521*AE3521*48,0)</f>
        <v>0</v>
      </c>
    </row>
    <row r="3522" spans="1:32" x14ac:dyDescent="0.15">
      <c r="A3522" s="8">
        <v>45754</v>
      </c>
      <c r="B3522" s="1" t="s">
        <v>54</v>
      </c>
      <c r="C3522" s="1" t="s">
        <v>59</v>
      </c>
      <c r="D3522" s="1">
        <v>95.65</v>
      </c>
      <c r="E3522" s="6">
        <v>3.6</v>
      </c>
      <c r="F3522" s="10">
        <v>0.52083333333333304</v>
      </c>
      <c r="G3522" s="1">
        <v>21.2</v>
      </c>
      <c r="H3522" s="1">
        <v>50</v>
      </c>
      <c r="I3522" s="1">
        <v>21.4</v>
      </c>
      <c r="J3522" s="1">
        <v>0.14000000000000001</v>
      </c>
      <c r="K3522" s="1">
        <v>415</v>
      </c>
      <c r="L3522" s="1">
        <v>330</v>
      </c>
      <c r="M3522" s="6">
        <f t="shared" si="336"/>
        <v>21.480255262143487</v>
      </c>
      <c r="N3522" s="1">
        <v>0</v>
      </c>
      <c r="O3522" s="1">
        <v>0</v>
      </c>
      <c r="P3522" s="12">
        <f t="shared" si="337"/>
        <v>0</v>
      </c>
      <c r="Q3522" s="1">
        <v>0</v>
      </c>
      <c r="R3522" s="1">
        <v>0</v>
      </c>
      <c r="S3522" s="1">
        <v>0</v>
      </c>
      <c r="T3522" s="1">
        <v>0</v>
      </c>
      <c r="U3522" s="4" t="s">
        <v>34</v>
      </c>
      <c r="V3522">
        <v>0.48</v>
      </c>
      <c r="W3522">
        <v>0.4</v>
      </c>
      <c r="X3522">
        <v>0.76</v>
      </c>
      <c r="Y3522">
        <v>2.4300000000000002</v>
      </c>
      <c r="Z3522">
        <v>0.28000000000000003</v>
      </c>
      <c r="AA3522" s="5">
        <f t="shared" si="338"/>
        <v>0</v>
      </c>
      <c r="AB3522" s="15" cm="1">
        <f t="array" ref="AB3522">_xlfn.SWITCH(U3522,"夏",122,"冬",90,"春",153,"秋",153,0)</f>
        <v>153</v>
      </c>
      <c r="AC3522" s="16">
        <f t="shared" si="339"/>
        <v>0</v>
      </c>
      <c r="AD3522" s="5">
        <f>IFERROR(AA3522/D3522,0)</f>
        <v>0</v>
      </c>
      <c r="AE3522" s="15">
        <f t="shared" si="340"/>
        <v>0.41917808219178082</v>
      </c>
      <c r="AF3522" s="5">
        <f>IFERROR(AD3522*AE3522*48,0)</f>
        <v>0</v>
      </c>
    </row>
    <row r="3523" spans="1:32" x14ac:dyDescent="0.15">
      <c r="A3523" s="8">
        <v>45754</v>
      </c>
      <c r="B3523" s="1" t="s">
        <v>54</v>
      </c>
      <c r="C3523" s="1" t="s">
        <v>59</v>
      </c>
      <c r="D3523" s="1">
        <v>95.65</v>
      </c>
      <c r="E3523" s="6">
        <v>3.6</v>
      </c>
      <c r="F3523" s="10">
        <v>0.54166666666666696</v>
      </c>
      <c r="G3523" s="1">
        <v>21.7</v>
      </c>
      <c r="H3523" s="1">
        <v>48</v>
      </c>
      <c r="I3523" s="1">
        <v>21.9</v>
      </c>
      <c r="J3523" s="1">
        <v>0.15</v>
      </c>
      <c r="K3523" s="1">
        <v>410</v>
      </c>
      <c r="L3523" s="1">
        <v>350</v>
      </c>
      <c r="M3523" s="6">
        <f t="shared" si="336"/>
        <v>21.983221478652297</v>
      </c>
      <c r="N3523" s="1">
        <v>0</v>
      </c>
      <c r="O3523" s="1">
        <v>0</v>
      </c>
      <c r="P3523" s="12">
        <f t="shared" si="337"/>
        <v>0</v>
      </c>
      <c r="Q3523" s="1">
        <v>0</v>
      </c>
      <c r="R3523" s="1">
        <v>0</v>
      </c>
      <c r="S3523" s="1">
        <v>0</v>
      </c>
      <c r="T3523" s="1">
        <v>0</v>
      </c>
      <c r="U3523" s="4" t="s">
        <v>34</v>
      </c>
      <c r="V3523">
        <v>0.48</v>
      </c>
      <c r="W3523">
        <v>0.4</v>
      </c>
      <c r="X3523">
        <v>0.76</v>
      </c>
      <c r="Y3523">
        <v>2.4300000000000002</v>
      </c>
      <c r="Z3523">
        <v>0.28000000000000003</v>
      </c>
      <c r="AA3523" s="5">
        <f t="shared" si="338"/>
        <v>0</v>
      </c>
      <c r="AB3523" s="15" cm="1">
        <f t="array" ref="AB3523">_xlfn.SWITCH(U3523,"夏",122,"冬",90,"春",153,"秋",153,0)</f>
        <v>153</v>
      </c>
      <c r="AC3523" s="16">
        <f t="shared" si="339"/>
        <v>0</v>
      </c>
      <c r="AD3523" s="5">
        <f>IFERROR(AA3523/D3523,0)</f>
        <v>0</v>
      </c>
      <c r="AE3523" s="15">
        <f t="shared" si="340"/>
        <v>0.41917808219178082</v>
      </c>
      <c r="AF3523" s="5">
        <f>IFERROR(AD3523*AE3523*48,0)</f>
        <v>0</v>
      </c>
    </row>
    <row r="3524" spans="1:32" x14ac:dyDescent="0.15">
      <c r="A3524" s="8">
        <v>45754</v>
      </c>
      <c r="B3524" s="1" t="s">
        <v>54</v>
      </c>
      <c r="C3524" s="1" t="s">
        <v>59</v>
      </c>
      <c r="D3524" s="1">
        <v>95.65</v>
      </c>
      <c r="E3524" s="6">
        <v>3.6</v>
      </c>
      <c r="F3524" s="10">
        <v>0.5625</v>
      </c>
      <c r="G3524" s="1">
        <v>22.2</v>
      </c>
      <c r="H3524" s="1">
        <v>46</v>
      </c>
      <c r="I3524" s="1">
        <v>22.4</v>
      </c>
      <c r="J3524" s="1">
        <v>0.16</v>
      </c>
      <c r="K3524" s="1">
        <v>409</v>
      </c>
      <c r="L3524" s="1">
        <v>370</v>
      </c>
      <c r="M3524" s="6">
        <f t="shared" si="336"/>
        <v>22.486067792735298</v>
      </c>
      <c r="N3524" s="1">
        <v>0</v>
      </c>
      <c r="O3524" s="1">
        <v>0</v>
      </c>
      <c r="P3524" s="12">
        <f t="shared" si="337"/>
        <v>0</v>
      </c>
      <c r="Q3524" s="1">
        <v>0</v>
      </c>
      <c r="R3524" s="1">
        <v>0</v>
      </c>
      <c r="S3524" s="1">
        <v>0</v>
      </c>
      <c r="T3524" s="1">
        <v>0</v>
      </c>
      <c r="U3524" s="4" t="s">
        <v>34</v>
      </c>
      <c r="V3524">
        <v>0.48</v>
      </c>
      <c r="W3524">
        <v>0.4</v>
      </c>
      <c r="X3524">
        <v>0.76</v>
      </c>
      <c r="Y3524">
        <v>2.4300000000000002</v>
      </c>
      <c r="Z3524">
        <v>0.28000000000000003</v>
      </c>
      <c r="AA3524" s="5">
        <f t="shared" si="338"/>
        <v>0</v>
      </c>
      <c r="AB3524" s="15" cm="1">
        <f t="array" ref="AB3524">_xlfn.SWITCH(U3524,"夏",122,"冬",90,"春",153,"秋",153,0)</f>
        <v>153</v>
      </c>
      <c r="AC3524" s="16">
        <f t="shared" si="339"/>
        <v>0</v>
      </c>
      <c r="AD3524" s="5">
        <f>IFERROR(AA3524/D3524,0)</f>
        <v>0</v>
      </c>
      <c r="AE3524" s="15">
        <f t="shared" si="340"/>
        <v>0.41917808219178082</v>
      </c>
      <c r="AF3524" s="5">
        <f>IFERROR(AD3524*AE3524*48,0)</f>
        <v>0</v>
      </c>
    </row>
    <row r="3525" spans="1:32" x14ac:dyDescent="0.15">
      <c r="A3525" s="8">
        <v>45754</v>
      </c>
      <c r="B3525" s="1" t="s">
        <v>54</v>
      </c>
      <c r="C3525" s="1" t="s">
        <v>59</v>
      </c>
      <c r="D3525" s="1">
        <v>95.65</v>
      </c>
      <c r="E3525" s="6">
        <v>3.6</v>
      </c>
      <c r="F3525" s="10">
        <v>0.58333333333333304</v>
      </c>
      <c r="G3525" s="1">
        <v>22.7</v>
      </c>
      <c r="H3525" s="1">
        <v>44</v>
      </c>
      <c r="I3525" s="1">
        <v>22.9</v>
      </c>
      <c r="J3525" s="1">
        <v>0.17</v>
      </c>
      <c r="K3525" s="1">
        <v>438</v>
      </c>
      <c r="L3525" s="1">
        <v>390</v>
      </c>
      <c r="M3525" s="6">
        <f t="shared" si="336"/>
        <v>22.988803488018789</v>
      </c>
      <c r="N3525" s="1">
        <v>0</v>
      </c>
      <c r="O3525" s="1">
        <v>0</v>
      </c>
      <c r="P3525" s="12">
        <f t="shared" si="337"/>
        <v>0</v>
      </c>
      <c r="Q3525" s="1">
        <v>0</v>
      </c>
      <c r="R3525" s="1">
        <v>0</v>
      </c>
      <c r="S3525" s="1">
        <v>0</v>
      </c>
      <c r="T3525" s="1">
        <v>0</v>
      </c>
      <c r="U3525" s="4" t="s">
        <v>34</v>
      </c>
      <c r="V3525">
        <v>0.48</v>
      </c>
      <c r="W3525">
        <v>0.4</v>
      </c>
      <c r="X3525">
        <v>0.76</v>
      </c>
      <c r="Y3525">
        <v>2.4300000000000002</v>
      </c>
      <c r="Z3525">
        <v>0.28000000000000003</v>
      </c>
      <c r="AA3525" s="5">
        <f t="shared" si="338"/>
        <v>0</v>
      </c>
      <c r="AB3525" s="15" cm="1">
        <f t="array" ref="AB3525">_xlfn.SWITCH(U3525,"夏",122,"冬",90,"春",153,"秋",153,0)</f>
        <v>153</v>
      </c>
      <c r="AC3525" s="16">
        <f t="shared" si="339"/>
        <v>0</v>
      </c>
      <c r="AD3525" s="5">
        <f>IFERROR(AA3525/D3525,0)</f>
        <v>0</v>
      </c>
      <c r="AE3525" s="15">
        <f t="shared" si="340"/>
        <v>0.41917808219178082</v>
      </c>
      <c r="AF3525" s="5">
        <f>IFERROR(AD3525*AE3525*48,0)</f>
        <v>0</v>
      </c>
    </row>
    <row r="3526" spans="1:32" x14ac:dyDescent="0.15">
      <c r="A3526" s="8">
        <v>45754</v>
      </c>
      <c r="B3526" s="1" t="s">
        <v>54</v>
      </c>
      <c r="C3526" s="1" t="s">
        <v>59</v>
      </c>
      <c r="D3526" s="1">
        <v>95.65</v>
      </c>
      <c r="E3526" s="6">
        <v>3.6</v>
      </c>
      <c r="F3526" s="10">
        <v>0.60416666666666696</v>
      </c>
      <c r="G3526" s="1">
        <v>23.2</v>
      </c>
      <c r="H3526" s="1">
        <v>42</v>
      </c>
      <c r="I3526" s="1">
        <v>23.4</v>
      </c>
      <c r="J3526" s="1">
        <v>0.18</v>
      </c>
      <c r="K3526" s="1">
        <v>465</v>
      </c>
      <c r="L3526" s="1">
        <v>410</v>
      </c>
      <c r="M3526" s="6">
        <f t="shared" si="336"/>
        <v>23.491436613133146</v>
      </c>
      <c r="N3526" s="1">
        <v>0</v>
      </c>
      <c r="O3526" s="1">
        <v>0</v>
      </c>
      <c r="P3526" s="12">
        <f t="shared" si="337"/>
        <v>0</v>
      </c>
      <c r="Q3526" s="1">
        <v>0</v>
      </c>
      <c r="R3526" s="1">
        <v>0</v>
      </c>
      <c r="S3526" s="1">
        <v>0</v>
      </c>
      <c r="T3526" s="1">
        <v>0</v>
      </c>
      <c r="U3526" s="4" t="s">
        <v>34</v>
      </c>
      <c r="V3526">
        <v>0.48</v>
      </c>
      <c r="W3526">
        <v>0.4</v>
      </c>
      <c r="X3526">
        <v>0.76</v>
      </c>
      <c r="Y3526">
        <v>2.4300000000000002</v>
      </c>
      <c r="Z3526">
        <v>0.28000000000000003</v>
      </c>
      <c r="AA3526" s="5">
        <f t="shared" si="338"/>
        <v>0</v>
      </c>
      <c r="AB3526" s="15" cm="1">
        <f t="array" ref="AB3526">_xlfn.SWITCH(U3526,"夏",122,"冬",90,"春",153,"秋",153,0)</f>
        <v>153</v>
      </c>
      <c r="AC3526" s="16">
        <f t="shared" si="339"/>
        <v>0</v>
      </c>
      <c r="AD3526" s="5">
        <f>IFERROR(AA3526/D3526,0)</f>
        <v>0</v>
      </c>
      <c r="AE3526" s="15">
        <f t="shared" si="340"/>
        <v>0.41917808219178082</v>
      </c>
      <c r="AF3526" s="5">
        <f>IFERROR(AD3526*AE3526*48,0)</f>
        <v>0</v>
      </c>
    </row>
    <row r="3527" spans="1:32" x14ac:dyDescent="0.15">
      <c r="A3527" s="8">
        <v>45754</v>
      </c>
      <c r="B3527" s="1" t="s">
        <v>54</v>
      </c>
      <c r="C3527" s="1" t="s">
        <v>59</v>
      </c>
      <c r="D3527" s="1">
        <v>95.65</v>
      </c>
      <c r="E3527" s="6">
        <v>3.6</v>
      </c>
      <c r="F3527" s="10">
        <v>0.625</v>
      </c>
      <c r="G3527" s="1">
        <v>23.7</v>
      </c>
      <c r="H3527" s="1">
        <v>40</v>
      </c>
      <c r="I3527" s="1">
        <v>23.9</v>
      </c>
      <c r="J3527" s="1">
        <v>0.19</v>
      </c>
      <c r="K3527" s="1">
        <v>492</v>
      </c>
      <c r="L3527" s="1">
        <v>430</v>
      </c>
      <c r="M3527" s="6">
        <f t="shared" si="336"/>
        <v>23.993974208590089</v>
      </c>
      <c r="N3527" s="1">
        <v>0</v>
      </c>
      <c r="O3527" s="1">
        <v>0</v>
      </c>
      <c r="P3527" s="12">
        <f t="shared" si="337"/>
        <v>0</v>
      </c>
      <c r="Q3527" s="1">
        <v>0</v>
      </c>
      <c r="R3527" s="1">
        <v>0</v>
      </c>
      <c r="S3527" s="1">
        <v>0</v>
      </c>
      <c r="T3527" s="1">
        <v>0</v>
      </c>
      <c r="U3527" s="4" t="s">
        <v>34</v>
      </c>
      <c r="V3527">
        <v>0.48</v>
      </c>
      <c r="W3527">
        <v>0.4</v>
      </c>
      <c r="X3527">
        <v>0.76</v>
      </c>
      <c r="Y3527">
        <v>2.4300000000000002</v>
      </c>
      <c r="Z3527">
        <v>0.28000000000000003</v>
      </c>
      <c r="AA3527" s="5">
        <f t="shared" si="338"/>
        <v>0</v>
      </c>
      <c r="AB3527" s="15" cm="1">
        <f t="array" ref="AB3527">_xlfn.SWITCH(U3527,"夏",122,"冬",90,"春",153,"秋",153,0)</f>
        <v>153</v>
      </c>
      <c r="AC3527" s="16">
        <f t="shared" si="339"/>
        <v>0</v>
      </c>
      <c r="AD3527" s="5">
        <f>IFERROR(AA3527/D3527,0)</f>
        <v>0</v>
      </c>
      <c r="AE3527" s="15">
        <f t="shared" si="340"/>
        <v>0.41917808219178082</v>
      </c>
      <c r="AF3527" s="5">
        <f>IFERROR(AD3527*AE3527*48,0)</f>
        <v>0</v>
      </c>
    </row>
    <row r="3528" spans="1:32" x14ac:dyDescent="0.15">
      <c r="A3528" s="8">
        <v>45754</v>
      </c>
      <c r="B3528" s="1" t="s">
        <v>54</v>
      </c>
      <c r="C3528" s="1" t="s">
        <v>59</v>
      </c>
      <c r="D3528" s="1">
        <v>95.65</v>
      </c>
      <c r="E3528" s="6">
        <v>3.6</v>
      </c>
      <c r="F3528" s="10">
        <v>0.64583333333333304</v>
      </c>
      <c r="G3528" s="1">
        <v>24.2</v>
      </c>
      <c r="H3528" s="1">
        <v>38</v>
      </c>
      <c r="I3528" s="1">
        <v>24.4</v>
      </c>
      <c r="J3528" s="1">
        <v>0.2</v>
      </c>
      <c r="K3528" s="1">
        <v>518</v>
      </c>
      <c r="L3528" s="1">
        <v>450</v>
      </c>
      <c r="M3528" s="6">
        <f t="shared" si="336"/>
        <v>24.496422482034291</v>
      </c>
      <c r="N3528" s="1">
        <v>0</v>
      </c>
      <c r="O3528" s="1">
        <v>0</v>
      </c>
      <c r="P3528" s="12">
        <f t="shared" si="337"/>
        <v>0</v>
      </c>
      <c r="Q3528" s="1">
        <v>0</v>
      </c>
      <c r="R3528" s="1">
        <v>0</v>
      </c>
      <c r="S3528" s="1">
        <v>0</v>
      </c>
      <c r="T3528" s="1">
        <v>0</v>
      </c>
      <c r="U3528" s="4" t="s">
        <v>34</v>
      </c>
      <c r="V3528">
        <v>0.48</v>
      </c>
      <c r="W3528">
        <v>0.4</v>
      </c>
      <c r="X3528">
        <v>0.76</v>
      </c>
      <c r="Y3528">
        <v>2.4300000000000002</v>
      </c>
      <c r="Z3528">
        <v>0.28000000000000003</v>
      </c>
      <c r="AA3528" s="5">
        <f t="shared" si="338"/>
        <v>0</v>
      </c>
      <c r="AB3528" s="15" cm="1">
        <f t="array" ref="AB3528">_xlfn.SWITCH(U3528,"夏",122,"冬",90,"春",153,"秋",153,0)</f>
        <v>153</v>
      </c>
      <c r="AC3528" s="16">
        <f t="shared" si="339"/>
        <v>0</v>
      </c>
      <c r="AD3528" s="5">
        <f>IFERROR(AA3528/D3528,0)</f>
        <v>0</v>
      </c>
      <c r="AE3528" s="15">
        <f t="shared" si="340"/>
        <v>0.41917808219178082</v>
      </c>
      <c r="AF3528" s="5">
        <f>IFERROR(AD3528*AE3528*48,0)</f>
        <v>0</v>
      </c>
    </row>
    <row r="3529" spans="1:32" x14ac:dyDescent="0.15">
      <c r="A3529" s="8">
        <v>45754</v>
      </c>
      <c r="B3529" s="1" t="s">
        <v>54</v>
      </c>
      <c r="C3529" s="1" t="s">
        <v>59</v>
      </c>
      <c r="D3529" s="1">
        <v>95.65</v>
      </c>
      <c r="E3529" s="6">
        <v>3.6</v>
      </c>
      <c r="F3529" s="10">
        <v>0.66666666666666696</v>
      </c>
      <c r="G3529" s="1">
        <v>24.7</v>
      </c>
      <c r="H3529" s="1">
        <v>36</v>
      </c>
      <c r="I3529" s="1">
        <v>24.9</v>
      </c>
      <c r="J3529" s="1">
        <v>0.21</v>
      </c>
      <c r="K3529" s="1">
        <v>545</v>
      </c>
      <c r="L3529" s="1">
        <v>470</v>
      </c>
      <c r="M3529" s="6">
        <f t="shared" si="336"/>
        <v>24.99878694562301</v>
      </c>
      <c r="N3529" s="1">
        <v>0</v>
      </c>
      <c r="O3529" s="1">
        <v>0</v>
      </c>
      <c r="P3529" s="12">
        <f t="shared" si="337"/>
        <v>0</v>
      </c>
      <c r="Q3529" s="1">
        <v>0</v>
      </c>
      <c r="R3529" s="1">
        <v>0</v>
      </c>
      <c r="S3529" s="1">
        <v>0</v>
      </c>
      <c r="T3529" s="1">
        <v>0</v>
      </c>
      <c r="U3529" s="4" t="s">
        <v>34</v>
      </c>
      <c r="V3529">
        <v>0.48</v>
      </c>
      <c r="W3529">
        <v>0.4</v>
      </c>
      <c r="X3529">
        <v>0.76</v>
      </c>
      <c r="Y3529">
        <v>2.4300000000000002</v>
      </c>
      <c r="Z3529">
        <v>0.28000000000000003</v>
      </c>
      <c r="AA3529" s="5">
        <f t="shared" si="338"/>
        <v>0</v>
      </c>
      <c r="AB3529" s="15" cm="1">
        <f t="array" ref="AB3529">_xlfn.SWITCH(U3529,"夏",122,"冬",90,"春",153,"秋",153,0)</f>
        <v>153</v>
      </c>
      <c r="AC3529" s="16">
        <f t="shared" si="339"/>
        <v>0</v>
      </c>
      <c r="AD3529" s="5">
        <f>IFERROR(AA3529/D3529,0)</f>
        <v>0</v>
      </c>
      <c r="AE3529" s="15">
        <f t="shared" si="340"/>
        <v>0.41917808219178082</v>
      </c>
      <c r="AF3529" s="5">
        <f>IFERROR(AD3529*AE3529*48,0)</f>
        <v>0</v>
      </c>
    </row>
    <row r="3530" spans="1:32" x14ac:dyDescent="0.15">
      <c r="A3530" s="8">
        <v>45754</v>
      </c>
      <c r="B3530" s="1" t="s">
        <v>54</v>
      </c>
      <c r="C3530" s="1" t="s">
        <v>59</v>
      </c>
      <c r="D3530" s="1">
        <v>95.65</v>
      </c>
      <c r="E3530" s="6">
        <v>3.6</v>
      </c>
      <c r="F3530" s="10">
        <v>0.6875</v>
      </c>
      <c r="G3530" s="1">
        <v>25.2</v>
      </c>
      <c r="H3530" s="1">
        <v>34</v>
      </c>
      <c r="I3530" s="1">
        <v>25.4</v>
      </c>
      <c r="J3530" s="1">
        <v>0.22</v>
      </c>
      <c r="K3530" s="1">
        <v>572</v>
      </c>
      <c r="L3530" s="1">
        <v>490</v>
      </c>
      <c r="M3530" s="6">
        <f t="shared" si="336"/>
        <v>25.501072525148686</v>
      </c>
      <c r="N3530" s="1">
        <v>0</v>
      </c>
      <c r="O3530" s="1">
        <v>0</v>
      </c>
      <c r="P3530" s="12">
        <f t="shared" si="337"/>
        <v>0</v>
      </c>
      <c r="Q3530" s="1">
        <v>0</v>
      </c>
      <c r="R3530" s="1">
        <v>0</v>
      </c>
      <c r="S3530" s="1">
        <v>0</v>
      </c>
      <c r="T3530" s="1">
        <v>0</v>
      </c>
      <c r="U3530" s="4" t="s">
        <v>34</v>
      </c>
      <c r="V3530">
        <v>0.48</v>
      </c>
      <c r="W3530">
        <v>0.4</v>
      </c>
      <c r="X3530">
        <v>0.76</v>
      </c>
      <c r="Y3530">
        <v>2.4300000000000002</v>
      </c>
      <c r="Z3530">
        <v>0.28000000000000003</v>
      </c>
      <c r="AA3530" s="5">
        <f t="shared" si="338"/>
        <v>0</v>
      </c>
      <c r="AB3530" s="15" cm="1">
        <f t="array" ref="AB3530">_xlfn.SWITCH(U3530,"夏",122,"冬",90,"春",153,"秋",153,0)</f>
        <v>153</v>
      </c>
      <c r="AC3530" s="16">
        <f t="shared" si="339"/>
        <v>0</v>
      </c>
      <c r="AD3530" s="5">
        <f>IFERROR(AA3530/D3530,0)</f>
        <v>0</v>
      </c>
      <c r="AE3530" s="15">
        <f t="shared" si="340"/>
        <v>0.41917808219178082</v>
      </c>
      <c r="AF3530" s="5">
        <f>IFERROR(AD3530*AE3530*48,0)</f>
        <v>0</v>
      </c>
    </row>
    <row r="3531" spans="1:32" x14ac:dyDescent="0.15">
      <c r="A3531" s="8">
        <v>45754</v>
      </c>
      <c r="B3531" s="1" t="s">
        <v>54</v>
      </c>
      <c r="C3531" s="1" t="s">
        <v>59</v>
      </c>
      <c r="D3531" s="1">
        <v>95.65</v>
      </c>
      <c r="E3531" s="6">
        <v>3.6</v>
      </c>
      <c r="F3531" s="10">
        <v>0.70833333333333304</v>
      </c>
      <c r="G3531" s="1">
        <v>25.7</v>
      </c>
      <c r="H3531" s="1">
        <v>32</v>
      </c>
      <c r="I3531" s="1">
        <v>25.9</v>
      </c>
      <c r="J3531" s="1">
        <v>0.23</v>
      </c>
      <c r="K3531" s="1">
        <v>598</v>
      </c>
      <c r="L3531" s="1">
        <v>510</v>
      </c>
      <c r="M3531" s="6">
        <f t="shared" si="336"/>
        <v>26.003283647742933</v>
      </c>
      <c r="N3531" s="1">
        <v>0</v>
      </c>
      <c r="O3531" s="1">
        <v>0</v>
      </c>
      <c r="P3531" s="12">
        <f t="shared" si="337"/>
        <v>0</v>
      </c>
      <c r="Q3531" s="1">
        <v>0</v>
      </c>
      <c r="R3531" s="1">
        <v>0</v>
      </c>
      <c r="S3531" s="1">
        <v>0</v>
      </c>
      <c r="T3531" s="1">
        <v>0</v>
      </c>
      <c r="U3531" s="4" t="s">
        <v>34</v>
      </c>
      <c r="V3531">
        <v>0.48</v>
      </c>
      <c r="W3531">
        <v>0.4</v>
      </c>
      <c r="X3531">
        <v>0.76</v>
      </c>
      <c r="Y3531">
        <v>2.4300000000000002</v>
      </c>
      <c r="Z3531">
        <v>0.28000000000000003</v>
      </c>
      <c r="AA3531" s="5">
        <f t="shared" si="338"/>
        <v>0</v>
      </c>
      <c r="AB3531" s="15" cm="1">
        <f t="array" ref="AB3531">_xlfn.SWITCH(U3531,"夏",122,"冬",90,"春",153,"秋",153,0)</f>
        <v>153</v>
      </c>
      <c r="AC3531" s="16">
        <f t="shared" si="339"/>
        <v>0</v>
      </c>
      <c r="AD3531" s="5">
        <f>IFERROR(AA3531/D3531,0)</f>
        <v>0</v>
      </c>
      <c r="AE3531" s="15">
        <f t="shared" si="340"/>
        <v>0.41917808219178082</v>
      </c>
      <c r="AF3531" s="5">
        <f>IFERROR(AD3531*AE3531*48,0)</f>
        <v>0</v>
      </c>
    </row>
    <row r="3532" spans="1:32" x14ac:dyDescent="0.15">
      <c r="A3532" s="8">
        <v>45754</v>
      </c>
      <c r="B3532" s="1" t="s">
        <v>54</v>
      </c>
      <c r="C3532" s="1" t="s">
        <v>59</v>
      </c>
      <c r="D3532" s="1">
        <v>95.65</v>
      </c>
      <c r="E3532" s="6">
        <v>3.6</v>
      </c>
      <c r="F3532" s="10">
        <v>0.72916666666666696</v>
      </c>
      <c r="G3532" s="1">
        <v>26.2</v>
      </c>
      <c r="H3532" s="1">
        <v>30</v>
      </c>
      <c r="I3532" s="1">
        <v>26.4</v>
      </c>
      <c r="J3532" s="1">
        <v>0.24</v>
      </c>
      <c r="K3532" s="1">
        <v>465</v>
      </c>
      <c r="L3532" s="1">
        <v>530</v>
      </c>
      <c r="M3532" s="6">
        <f t="shared" si="336"/>
        <v>26.505424313124536</v>
      </c>
      <c r="N3532" s="1">
        <v>0</v>
      </c>
      <c r="O3532" s="1">
        <v>0</v>
      </c>
      <c r="P3532" s="12">
        <f t="shared" si="337"/>
        <v>0</v>
      </c>
      <c r="Q3532" s="1">
        <v>0</v>
      </c>
      <c r="R3532" s="1">
        <v>0</v>
      </c>
      <c r="S3532" s="1">
        <v>0</v>
      </c>
      <c r="T3532" s="1">
        <v>0</v>
      </c>
      <c r="U3532" s="4" t="s">
        <v>34</v>
      </c>
      <c r="V3532">
        <v>0.48</v>
      </c>
      <c r="W3532">
        <v>0.4</v>
      </c>
      <c r="X3532">
        <v>0.76</v>
      </c>
      <c r="Y3532">
        <v>2.4300000000000002</v>
      </c>
      <c r="Z3532">
        <v>0.28000000000000003</v>
      </c>
      <c r="AA3532" s="5">
        <f t="shared" si="338"/>
        <v>0</v>
      </c>
      <c r="AB3532" s="15" cm="1">
        <f t="array" ref="AB3532">_xlfn.SWITCH(U3532,"夏",122,"冬",90,"春",153,"秋",153,0)</f>
        <v>153</v>
      </c>
      <c r="AC3532" s="16">
        <f t="shared" si="339"/>
        <v>0</v>
      </c>
      <c r="AD3532" s="5">
        <f>IFERROR(AA3532/D3532,0)</f>
        <v>0</v>
      </c>
      <c r="AE3532" s="15">
        <f t="shared" si="340"/>
        <v>0.41917808219178082</v>
      </c>
      <c r="AF3532" s="5">
        <f>IFERROR(AD3532*AE3532*48,0)</f>
        <v>0</v>
      </c>
    </row>
    <row r="3533" spans="1:32" x14ac:dyDescent="0.15">
      <c r="A3533" s="8">
        <v>45754</v>
      </c>
      <c r="B3533" s="1" t="s">
        <v>54</v>
      </c>
      <c r="C3533" s="1" t="s">
        <v>59</v>
      </c>
      <c r="D3533" s="1">
        <v>95.65</v>
      </c>
      <c r="E3533" s="6">
        <v>3.6</v>
      </c>
      <c r="F3533" s="10">
        <v>0.75</v>
      </c>
      <c r="G3533" s="1">
        <v>26.7</v>
      </c>
      <c r="H3533" s="1">
        <v>28</v>
      </c>
      <c r="I3533" s="1">
        <v>26.9</v>
      </c>
      <c r="J3533" s="1">
        <v>0.25</v>
      </c>
      <c r="K3533" s="1">
        <v>425</v>
      </c>
      <c r="L3533" s="1">
        <v>550</v>
      </c>
      <c r="M3533" s="6">
        <f t="shared" si="336"/>
        <v>27.007498152041819</v>
      </c>
      <c r="N3533" s="1">
        <v>0</v>
      </c>
      <c r="O3533" s="1">
        <v>0</v>
      </c>
      <c r="P3533" s="12">
        <f t="shared" si="337"/>
        <v>0</v>
      </c>
      <c r="Q3533" s="1">
        <v>0</v>
      </c>
      <c r="R3533" s="1">
        <v>0</v>
      </c>
      <c r="S3533" s="1">
        <v>0</v>
      </c>
      <c r="T3533" s="1">
        <v>0</v>
      </c>
      <c r="U3533" s="4" t="s">
        <v>34</v>
      </c>
      <c r="V3533">
        <v>0.48</v>
      </c>
      <c r="W3533">
        <v>0.4</v>
      </c>
      <c r="X3533">
        <v>0.76</v>
      </c>
      <c r="Y3533">
        <v>2.4300000000000002</v>
      </c>
      <c r="Z3533">
        <v>0.28000000000000003</v>
      </c>
      <c r="AA3533" s="5">
        <f t="shared" si="338"/>
        <v>0</v>
      </c>
      <c r="AB3533" s="15" cm="1">
        <f t="array" ref="AB3533">_xlfn.SWITCH(U3533,"夏",122,"冬",90,"春",153,"秋",153,0)</f>
        <v>153</v>
      </c>
      <c r="AC3533" s="16">
        <f t="shared" si="339"/>
        <v>0</v>
      </c>
      <c r="AD3533" s="5">
        <f>IFERROR(AA3533/D3533,0)</f>
        <v>0</v>
      </c>
      <c r="AE3533" s="15">
        <f t="shared" si="340"/>
        <v>0.41917808219178082</v>
      </c>
      <c r="AF3533" s="5">
        <f>IFERROR(AD3533*AE3533*48,0)</f>
        <v>0</v>
      </c>
    </row>
    <row r="3534" spans="1:32" x14ac:dyDescent="0.15">
      <c r="A3534" s="8">
        <v>45754</v>
      </c>
      <c r="B3534" s="1" t="s">
        <v>54</v>
      </c>
      <c r="C3534" s="1" t="s">
        <v>59</v>
      </c>
      <c r="D3534" s="1">
        <v>95.65</v>
      </c>
      <c r="E3534" s="6">
        <v>3.6</v>
      </c>
      <c r="F3534" s="10">
        <v>0.77083333333333304</v>
      </c>
      <c r="G3534" s="1">
        <v>27.2</v>
      </c>
      <c r="H3534" s="1">
        <v>26</v>
      </c>
      <c r="I3534" s="1">
        <v>27.4</v>
      </c>
      <c r="J3534" s="1">
        <v>0.26</v>
      </c>
      <c r="K3534" s="1">
        <v>412</v>
      </c>
      <c r="L3534" s="1">
        <v>570</v>
      </c>
      <c r="M3534" s="6">
        <f t="shared" ref="M3534:M3597" si="341">IFERROR(POWER((I3534+273.15)^4+133500000*POWER(J3534,0.6)*(I3534-G3534),0.25)-273.15,I3534)</f>
        <v>27.509508474638039</v>
      </c>
      <c r="N3534" s="1">
        <v>0</v>
      </c>
      <c r="O3534" s="1">
        <v>0</v>
      </c>
      <c r="P3534" s="12">
        <f t="shared" si="337"/>
        <v>0</v>
      </c>
      <c r="Q3534" s="1">
        <v>0</v>
      </c>
      <c r="R3534" s="1">
        <v>0</v>
      </c>
      <c r="S3534" s="1">
        <v>0</v>
      </c>
      <c r="T3534" s="1">
        <v>0</v>
      </c>
      <c r="U3534" s="4" t="s">
        <v>34</v>
      </c>
      <c r="V3534">
        <v>0.48</v>
      </c>
      <c r="W3534">
        <v>0.4</v>
      </c>
      <c r="X3534">
        <v>0.76</v>
      </c>
      <c r="Y3534">
        <v>2.4300000000000002</v>
      </c>
      <c r="Z3534">
        <v>0.28000000000000003</v>
      </c>
      <c r="AA3534" s="5">
        <f t="shared" si="338"/>
        <v>0</v>
      </c>
      <c r="AB3534" s="15" cm="1">
        <f t="array" ref="AB3534">_xlfn.SWITCH(U3534,"夏",122,"冬",90,"春",153,"秋",153,0)</f>
        <v>153</v>
      </c>
      <c r="AC3534" s="16">
        <f t="shared" si="339"/>
        <v>0</v>
      </c>
      <c r="AD3534" s="5">
        <f>IFERROR(AA3534/D3534,0)</f>
        <v>0</v>
      </c>
      <c r="AE3534" s="15">
        <f t="shared" si="340"/>
        <v>0.41917808219178082</v>
      </c>
      <c r="AF3534" s="5">
        <f>IFERROR(AD3534*AE3534*48,0)</f>
        <v>0</v>
      </c>
    </row>
    <row r="3535" spans="1:32" x14ac:dyDescent="0.15">
      <c r="A3535" s="8">
        <v>45754</v>
      </c>
      <c r="B3535" s="1" t="s">
        <v>54</v>
      </c>
      <c r="C3535" s="1" t="s">
        <v>59</v>
      </c>
      <c r="D3535" s="1">
        <v>95.65</v>
      </c>
      <c r="E3535" s="6">
        <v>3.6</v>
      </c>
      <c r="F3535" s="10">
        <v>0.79166666666666696</v>
      </c>
      <c r="G3535" s="1">
        <v>27.7</v>
      </c>
      <c r="H3535" s="1">
        <v>24</v>
      </c>
      <c r="I3535" s="1">
        <v>27.9</v>
      </c>
      <c r="J3535" s="1">
        <v>0.27</v>
      </c>
      <c r="K3535" s="1">
        <v>408</v>
      </c>
      <c r="L3535" s="1">
        <v>590</v>
      </c>
      <c r="M3535" s="6">
        <f t="shared" si="341"/>
        <v>28.011458310799981</v>
      </c>
      <c r="N3535" s="1">
        <v>0</v>
      </c>
      <c r="O3535" s="1">
        <v>0</v>
      </c>
      <c r="P3535" s="12">
        <f t="shared" si="337"/>
        <v>0</v>
      </c>
      <c r="Q3535" s="1">
        <v>0</v>
      </c>
      <c r="R3535" s="1">
        <v>0</v>
      </c>
      <c r="S3535" s="1">
        <v>0</v>
      </c>
      <c r="T3535" s="1">
        <v>0</v>
      </c>
      <c r="U3535" s="4" t="s">
        <v>34</v>
      </c>
      <c r="V3535">
        <v>0.48</v>
      </c>
      <c r="W3535">
        <v>0.4</v>
      </c>
      <c r="X3535">
        <v>0.76</v>
      </c>
      <c r="Y3535">
        <v>2.4300000000000002</v>
      </c>
      <c r="Z3535">
        <v>0.28000000000000003</v>
      </c>
      <c r="AA3535" s="5">
        <f t="shared" si="338"/>
        <v>0</v>
      </c>
      <c r="AB3535" s="15" cm="1">
        <f t="array" ref="AB3535">_xlfn.SWITCH(U3535,"夏",122,"冬",90,"春",153,"秋",153,0)</f>
        <v>153</v>
      </c>
      <c r="AC3535" s="16">
        <f t="shared" si="339"/>
        <v>0</v>
      </c>
      <c r="AD3535" s="5">
        <f>IFERROR(AA3535/D3535,0)</f>
        <v>0</v>
      </c>
      <c r="AE3535" s="15">
        <f t="shared" si="340"/>
        <v>0.41917808219178082</v>
      </c>
      <c r="AF3535" s="5">
        <f>IFERROR(AD3535*AE3535*48,0)</f>
        <v>0</v>
      </c>
    </row>
    <row r="3536" spans="1:32" x14ac:dyDescent="0.15">
      <c r="A3536" s="8">
        <v>45754</v>
      </c>
      <c r="B3536" s="1" t="s">
        <v>54</v>
      </c>
      <c r="C3536" s="1" t="s">
        <v>59</v>
      </c>
      <c r="D3536" s="1">
        <v>95.65</v>
      </c>
      <c r="E3536" s="6">
        <v>3.6</v>
      </c>
      <c r="F3536" s="10">
        <v>0.8125</v>
      </c>
      <c r="G3536" s="1">
        <v>27.7</v>
      </c>
      <c r="H3536" s="1">
        <v>24</v>
      </c>
      <c r="I3536" s="1">
        <v>27.9</v>
      </c>
      <c r="J3536" s="1">
        <v>0.27</v>
      </c>
      <c r="K3536" s="1">
        <v>425</v>
      </c>
      <c r="L3536" s="1">
        <v>610</v>
      </c>
      <c r="M3536" s="6">
        <f t="shared" si="341"/>
        <v>28.011458310799981</v>
      </c>
      <c r="N3536" s="1">
        <v>0</v>
      </c>
      <c r="O3536" s="1">
        <v>0</v>
      </c>
      <c r="P3536" s="12">
        <f t="shared" si="337"/>
        <v>0</v>
      </c>
      <c r="Q3536" s="1">
        <v>0</v>
      </c>
      <c r="R3536" s="1">
        <v>0</v>
      </c>
      <c r="S3536" s="1">
        <v>0</v>
      </c>
      <c r="T3536" s="1">
        <v>0</v>
      </c>
      <c r="U3536" s="4" t="s">
        <v>34</v>
      </c>
      <c r="V3536">
        <v>0.48</v>
      </c>
      <c r="W3536">
        <v>0.4</v>
      </c>
      <c r="X3536">
        <v>0.76</v>
      </c>
      <c r="Y3536">
        <v>2.4300000000000002</v>
      </c>
      <c r="Z3536">
        <v>0.28000000000000003</v>
      </c>
      <c r="AA3536" s="5">
        <f t="shared" si="338"/>
        <v>0</v>
      </c>
      <c r="AB3536" s="15" cm="1">
        <f t="array" ref="AB3536">_xlfn.SWITCH(U3536,"夏",122,"冬",90,"春",153,"秋",153,0)</f>
        <v>153</v>
      </c>
      <c r="AC3536" s="16">
        <f t="shared" si="339"/>
        <v>0</v>
      </c>
      <c r="AD3536" s="5">
        <f>IFERROR(AA3536/D3536,0)</f>
        <v>0</v>
      </c>
      <c r="AE3536" s="15">
        <f t="shared" si="340"/>
        <v>0.41917808219178082</v>
      </c>
      <c r="AF3536" s="5">
        <f>IFERROR(AD3536*AE3536*48,0)</f>
        <v>0</v>
      </c>
    </row>
    <row r="3537" spans="1:32" x14ac:dyDescent="0.15">
      <c r="A3537" s="8">
        <v>45754</v>
      </c>
      <c r="B3537" s="1" t="s">
        <v>54</v>
      </c>
      <c r="C3537" s="1" t="s">
        <v>59</v>
      </c>
      <c r="D3537" s="1">
        <v>95.65</v>
      </c>
      <c r="E3537" s="6">
        <v>3.6</v>
      </c>
      <c r="F3537" s="10">
        <v>0.83333333333333304</v>
      </c>
      <c r="G3537" s="1">
        <v>27.2</v>
      </c>
      <c r="H3537" s="1">
        <v>26</v>
      </c>
      <c r="I3537" s="1">
        <v>27.4</v>
      </c>
      <c r="J3537" s="1">
        <v>0.26</v>
      </c>
      <c r="K3537" s="1">
        <v>452</v>
      </c>
      <c r="L3537" s="1">
        <v>630</v>
      </c>
      <c r="M3537" s="6">
        <f t="shared" si="341"/>
        <v>27.509508474638039</v>
      </c>
      <c r="N3537" s="1">
        <v>0</v>
      </c>
      <c r="O3537" s="1">
        <v>0</v>
      </c>
      <c r="P3537" s="12">
        <f t="shared" si="337"/>
        <v>0</v>
      </c>
      <c r="Q3537" s="1">
        <v>0</v>
      </c>
      <c r="R3537" s="1">
        <v>0</v>
      </c>
      <c r="S3537" s="1">
        <v>0</v>
      </c>
      <c r="T3537" s="1">
        <v>0</v>
      </c>
      <c r="U3537" s="4" t="s">
        <v>34</v>
      </c>
      <c r="V3537">
        <v>0.48</v>
      </c>
      <c r="W3537">
        <v>0.4</v>
      </c>
      <c r="X3537">
        <v>0.76</v>
      </c>
      <c r="Y3537">
        <v>2.4300000000000002</v>
      </c>
      <c r="Z3537">
        <v>0.28000000000000003</v>
      </c>
      <c r="AA3537" s="5">
        <f t="shared" si="338"/>
        <v>0</v>
      </c>
      <c r="AB3537" s="15" cm="1">
        <f t="array" ref="AB3537">_xlfn.SWITCH(U3537,"夏",122,"冬",90,"春",153,"秋",153,0)</f>
        <v>153</v>
      </c>
      <c r="AC3537" s="16">
        <f t="shared" si="339"/>
        <v>0</v>
      </c>
      <c r="AD3537" s="5">
        <f>IFERROR(AA3537/D3537,0)</f>
        <v>0</v>
      </c>
      <c r="AE3537" s="15">
        <f t="shared" si="340"/>
        <v>0.41917808219178082</v>
      </c>
      <c r="AF3537" s="5">
        <f>IFERROR(AD3537*AE3537*48,0)</f>
        <v>0</v>
      </c>
    </row>
    <row r="3538" spans="1:32" x14ac:dyDescent="0.15">
      <c r="A3538" s="8">
        <v>45754</v>
      </c>
      <c r="B3538" s="1" t="s">
        <v>54</v>
      </c>
      <c r="C3538" s="1" t="s">
        <v>59</v>
      </c>
      <c r="D3538" s="1">
        <v>95.65</v>
      </c>
      <c r="E3538" s="6">
        <v>3.6</v>
      </c>
      <c r="F3538" s="10">
        <v>0.85416666666666696</v>
      </c>
      <c r="G3538" s="1">
        <v>26.7</v>
      </c>
      <c r="H3538" s="1">
        <v>28</v>
      </c>
      <c r="I3538" s="1">
        <v>26.9</v>
      </c>
      <c r="J3538" s="1">
        <v>0.25</v>
      </c>
      <c r="K3538" s="1">
        <v>478</v>
      </c>
      <c r="L3538" s="1">
        <v>650</v>
      </c>
      <c r="M3538" s="6">
        <f t="shared" si="341"/>
        <v>27.007498152041819</v>
      </c>
      <c r="N3538" s="1">
        <v>0</v>
      </c>
      <c r="O3538" s="1">
        <v>0</v>
      </c>
      <c r="P3538" s="12">
        <f t="shared" si="337"/>
        <v>0</v>
      </c>
      <c r="Q3538" s="1">
        <v>0</v>
      </c>
      <c r="R3538" s="1">
        <v>0</v>
      </c>
      <c r="S3538" s="1">
        <v>0</v>
      </c>
      <c r="T3538" s="1">
        <v>0</v>
      </c>
      <c r="U3538" s="4" t="s">
        <v>34</v>
      </c>
      <c r="V3538">
        <v>0.48</v>
      </c>
      <c r="W3538">
        <v>0.4</v>
      </c>
      <c r="X3538">
        <v>0.76</v>
      </c>
      <c r="Y3538">
        <v>2.4300000000000002</v>
      </c>
      <c r="Z3538">
        <v>0.28000000000000003</v>
      </c>
      <c r="AA3538" s="5">
        <f t="shared" si="338"/>
        <v>0</v>
      </c>
      <c r="AB3538" s="15" cm="1">
        <f t="array" ref="AB3538">_xlfn.SWITCH(U3538,"夏",122,"冬",90,"春",153,"秋",153,0)</f>
        <v>153</v>
      </c>
      <c r="AC3538" s="16">
        <f t="shared" si="339"/>
        <v>0</v>
      </c>
      <c r="AD3538" s="5">
        <f>IFERROR(AA3538/D3538,0)</f>
        <v>0</v>
      </c>
      <c r="AE3538" s="15">
        <f t="shared" si="340"/>
        <v>0.41917808219178082</v>
      </c>
      <c r="AF3538" s="5">
        <f>IFERROR(AD3538*AE3538*48,0)</f>
        <v>0</v>
      </c>
    </row>
    <row r="3539" spans="1:32" x14ac:dyDescent="0.15">
      <c r="A3539" s="8">
        <v>45754</v>
      </c>
      <c r="B3539" s="1" t="s">
        <v>54</v>
      </c>
      <c r="C3539" s="1" t="s">
        <v>59</v>
      </c>
      <c r="D3539" s="1">
        <v>95.65</v>
      </c>
      <c r="E3539" s="6">
        <v>3.6</v>
      </c>
      <c r="F3539" s="10">
        <v>0.875</v>
      </c>
      <c r="G3539" s="1">
        <v>26.2</v>
      </c>
      <c r="H3539" s="1">
        <v>30</v>
      </c>
      <c r="I3539" s="1">
        <v>26.4</v>
      </c>
      <c r="J3539" s="1">
        <v>0.24</v>
      </c>
      <c r="K3539" s="1">
        <v>505</v>
      </c>
      <c r="L3539" s="1">
        <v>670</v>
      </c>
      <c r="M3539" s="6">
        <f t="shared" si="341"/>
        <v>26.505424313124536</v>
      </c>
      <c r="N3539" s="1">
        <v>0</v>
      </c>
      <c r="O3539" s="1">
        <v>0</v>
      </c>
      <c r="P3539" s="12">
        <f t="shared" si="337"/>
        <v>0</v>
      </c>
      <c r="Q3539" s="1">
        <v>0</v>
      </c>
      <c r="R3539" s="1">
        <v>0</v>
      </c>
      <c r="S3539" s="1">
        <v>0</v>
      </c>
      <c r="T3539" s="1">
        <v>0</v>
      </c>
      <c r="U3539" s="4" t="s">
        <v>34</v>
      </c>
      <c r="V3539">
        <v>0.48</v>
      </c>
      <c r="W3539">
        <v>0.4</v>
      </c>
      <c r="X3539">
        <v>0.76</v>
      </c>
      <c r="Y3539">
        <v>2.4300000000000002</v>
      </c>
      <c r="Z3539">
        <v>0.28000000000000003</v>
      </c>
      <c r="AA3539" s="5">
        <f t="shared" si="338"/>
        <v>0</v>
      </c>
      <c r="AB3539" s="15" cm="1">
        <f t="array" ref="AB3539">_xlfn.SWITCH(U3539,"夏",122,"冬",90,"春",153,"秋",153,0)</f>
        <v>153</v>
      </c>
      <c r="AC3539" s="16">
        <f t="shared" si="339"/>
        <v>0</v>
      </c>
      <c r="AD3539" s="5">
        <f>IFERROR(AA3539/D3539,0)</f>
        <v>0</v>
      </c>
      <c r="AE3539" s="15">
        <f t="shared" si="340"/>
        <v>0.41917808219178082</v>
      </c>
      <c r="AF3539" s="5">
        <f>IFERROR(AD3539*AE3539*48,0)</f>
        <v>0</v>
      </c>
    </row>
    <row r="3540" spans="1:32" x14ac:dyDescent="0.15">
      <c r="A3540" s="8">
        <v>45754</v>
      </c>
      <c r="B3540" s="1" t="s">
        <v>54</v>
      </c>
      <c r="C3540" s="1" t="s">
        <v>59</v>
      </c>
      <c r="D3540" s="1">
        <v>95.65</v>
      </c>
      <c r="E3540" s="6">
        <v>3.6</v>
      </c>
      <c r="F3540" s="10">
        <v>0.89583333333333304</v>
      </c>
      <c r="G3540" s="1">
        <v>25.7</v>
      </c>
      <c r="H3540" s="1">
        <v>32</v>
      </c>
      <c r="I3540" s="1">
        <v>25.9</v>
      </c>
      <c r="J3540" s="1">
        <v>0.23</v>
      </c>
      <c r="K3540" s="1">
        <v>532</v>
      </c>
      <c r="L3540" s="1">
        <v>690</v>
      </c>
      <c r="M3540" s="6">
        <f t="shared" si="341"/>
        <v>26.003283647742933</v>
      </c>
      <c r="N3540" s="1">
        <v>0</v>
      </c>
      <c r="O3540" s="1">
        <v>0</v>
      </c>
      <c r="P3540" s="12">
        <f t="shared" si="337"/>
        <v>0</v>
      </c>
      <c r="Q3540" s="1">
        <v>0</v>
      </c>
      <c r="R3540" s="1">
        <v>0</v>
      </c>
      <c r="S3540" s="1">
        <v>0</v>
      </c>
      <c r="T3540" s="1">
        <v>0</v>
      </c>
      <c r="U3540" s="4" t="s">
        <v>34</v>
      </c>
      <c r="V3540">
        <v>0.48</v>
      </c>
      <c r="W3540">
        <v>0.4</v>
      </c>
      <c r="X3540">
        <v>0.76</v>
      </c>
      <c r="Y3540">
        <v>2.4300000000000002</v>
      </c>
      <c r="Z3540">
        <v>0.28000000000000003</v>
      </c>
      <c r="AA3540" s="5">
        <f t="shared" si="338"/>
        <v>0</v>
      </c>
      <c r="AB3540" s="15" cm="1">
        <f t="array" ref="AB3540">_xlfn.SWITCH(U3540,"夏",122,"冬",90,"春",153,"秋",153,0)</f>
        <v>153</v>
      </c>
      <c r="AC3540" s="16">
        <f t="shared" si="339"/>
        <v>0</v>
      </c>
      <c r="AD3540" s="5">
        <f>IFERROR(AA3540/D3540,0)</f>
        <v>0</v>
      </c>
      <c r="AE3540" s="15">
        <f t="shared" si="340"/>
        <v>0.41917808219178082</v>
      </c>
      <c r="AF3540" s="5">
        <f>IFERROR(AD3540*AE3540*48,0)</f>
        <v>0</v>
      </c>
    </row>
    <row r="3541" spans="1:32" x14ac:dyDescent="0.15">
      <c r="A3541" s="8">
        <v>45754</v>
      </c>
      <c r="B3541" s="1" t="s">
        <v>54</v>
      </c>
      <c r="C3541" s="1" t="s">
        <v>59</v>
      </c>
      <c r="D3541" s="1">
        <v>95.65</v>
      </c>
      <c r="E3541" s="6">
        <v>3.6</v>
      </c>
      <c r="F3541" s="10">
        <v>0.91666666666666696</v>
      </c>
      <c r="G3541" s="1">
        <v>25.2</v>
      </c>
      <c r="H3541" s="1">
        <v>34</v>
      </c>
      <c r="I3541" s="1">
        <v>25.4</v>
      </c>
      <c r="J3541" s="1">
        <v>0.22</v>
      </c>
      <c r="K3541" s="1">
        <v>415</v>
      </c>
      <c r="L3541" s="1">
        <v>710</v>
      </c>
      <c r="M3541" s="6">
        <f t="shared" si="341"/>
        <v>25.501072525148686</v>
      </c>
      <c r="N3541" s="1">
        <v>0</v>
      </c>
      <c r="O3541" s="1">
        <v>0</v>
      </c>
      <c r="P3541" s="12">
        <f t="shared" si="337"/>
        <v>0</v>
      </c>
      <c r="Q3541" s="1">
        <v>0</v>
      </c>
      <c r="R3541" s="1">
        <v>0</v>
      </c>
      <c r="S3541" s="1">
        <v>0</v>
      </c>
      <c r="T3541" s="1">
        <v>0</v>
      </c>
      <c r="U3541" s="4" t="s">
        <v>34</v>
      </c>
      <c r="V3541">
        <v>0.48</v>
      </c>
      <c r="W3541">
        <v>0.4</v>
      </c>
      <c r="X3541">
        <v>0.76</v>
      </c>
      <c r="Y3541">
        <v>2.4300000000000002</v>
      </c>
      <c r="Z3541">
        <v>0.28000000000000003</v>
      </c>
      <c r="AA3541" s="5">
        <f t="shared" si="338"/>
        <v>0</v>
      </c>
      <c r="AB3541" s="15" cm="1">
        <f t="array" ref="AB3541">_xlfn.SWITCH(U3541,"夏",122,"冬",90,"春",153,"秋",153,0)</f>
        <v>153</v>
      </c>
      <c r="AC3541" s="16">
        <f t="shared" si="339"/>
        <v>0</v>
      </c>
      <c r="AD3541" s="5">
        <f>IFERROR(AA3541/D3541,0)</f>
        <v>0</v>
      </c>
      <c r="AE3541" s="15">
        <f t="shared" si="340"/>
        <v>0.41917808219178082</v>
      </c>
      <c r="AF3541" s="5">
        <f>IFERROR(AD3541*AE3541*48,0)</f>
        <v>0</v>
      </c>
    </row>
    <row r="3542" spans="1:32" x14ac:dyDescent="0.15">
      <c r="A3542" s="8">
        <v>45754</v>
      </c>
      <c r="B3542" s="1" t="s">
        <v>55</v>
      </c>
      <c r="C3542" s="1" t="s">
        <v>59</v>
      </c>
      <c r="D3542" s="1">
        <v>95.65</v>
      </c>
      <c r="E3542" s="6">
        <v>3.6</v>
      </c>
      <c r="F3542" s="10">
        <v>0.33333333333333298</v>
      </c>
      <c r="G3542" s="1">
        <v>18.2</v>
      </c>
      <c r="H3542" s="1">
        <v>65</v>
      </c>
      <c r="I3542" s="1">
        <v>18.399999999999999</v>
      </c>
      <c r="J3542" s="1">
        <v>0.05</v>
      </c>
      <c r="K3542" s="1">
        <v>408</v>
      </c>
      <c r="L3542" s="1">
        <v>120</v>
      </c>
      <c r="M3542" s="6">
        <f t="shared" si="341"/>
        <v>18.444626663942245</v>
      </c>
      <c r="N3542" s="1">
        <v>0</v>
      </c>
      <c r="O3542" s="1">
        <v>0</v>
      </c>
      <c r="P3542" s="12">
        <f t="shared" si="337"/>
        <v>0</v>
      </c>
      <c r="Q3542" s="1">
        <v>0</v>
      </c>
      <c r="R3542" s="1">
        <v>0</v>
      </c>
      <c r="S3542" s="1">
        <v>0</v>
      </c>
      <c r="T3542" s="1">
        <v>0</v>
      </c>
      <c r="U3542" s="4" t="s">
        <v>34</v>
      </c>
      <c r="V3542">
        <v>0.48</v>
      </c>
      <c r="W3542">
        <v>0.4</v>
      </c>
      <c r="X3542">
        <v>0.76</v>
      </c>
      <c r="Y3542">
        <v>2.4300000000000002</v>
      </c>
      <c r="Z3542">
        <v>0.28000000000000003</v>
      </c>
      <c r="AA3542" s="5">
        <f t="shared" si="338"/>
        <v>0</v>
      </c>
      <c r="AB3542" s="15" cm="1">
        <f t="array" ref="AB3542">_xlfn.SWITCH(U3542,"夏",122,"冬",90,"春",153,"秋",153,0)</f>
        <v>153</v>
      </c>
      <c r="AC3542" s="16">
        <f t="shared" si="339"/>
        <v>0</v>
      </c>
      <c r="AD3542" s="5">
        <f>IFERROR(AA3542/D3542,0)</f>
        <v>0</v>
      </c>
      <c r="AE3542" s="15">
        <f t="shared" si="340"/>
        <v>0.41917808219178082</v>
      </c>
      <c r="AF3542" s="5">
        <f>IFERROR(AD3542*AE3542*48,0)</f>
        <v>0</v>
      </c>
    </row>
    <row r="3543" spans="1:32" x14ac:dyDescent="0.15">
      <c r="A3543" s="8">
        <v>45754</v>
      </c>
      <c r="B3543" s="1" t="s">
        <v>55</v>
      </c>
      <c r="C3543" s="1" t="s">
        <v>59</v>
      </c>
      <c r="D3543" s="1">
        <v>95.65</v>
      </c>
      <c r="E3543" s="6">
        <v>3.6</v>
      </c>
      <c r="F3543" s="10">
        <v>0.35416666666666702</v>
      </c>
      <c r="G3543" s="1">
        <v>18.7</v>
      </c>
      <c r="H3543" s="1">
        <v>63</v>
      </c>
      <c r="I3543" s="1">
        <v>18.899999999999999</v>
      </c>
      <c r="J3543" s="1">
        <v>0.06</v>
      </c>
      <c r="K3543" s="1">
        <v>409</v>
      </c>
      <c r="L3543" s="1">
        <v>180</v>
      </c>
      <c r="M3543" s="6">
        <f t="shared" si="341"/>
        <v>18.949529040131495</v>
      </c>
      <c r="N3543" s="1">
        <v>0</v>
      </c>
      <c r="O3543" s="1">
        <v>0</v>
      </c>
      <c r="P3543" s="12">
        <f t="shared" si="337"/>
        <v>0</v>
      </c>
      <c r="Q3543" s="1">
        <v>0</v>
      </c>
      <c r="R3543" s="1">
        <v>0</v>
      </c>
      <c r="S3543" s="1">
        <v>0</v>
      </c>
      <c r="T3543" s="1">
        <v>0</v>
      </c>
      <c r="U3543" s="4" t="s">
        <v>34</v>
      </c>
      <c r="V3543">
        <v>0.48</v>
      </c>
      <c r="W3543">
        <v>0.4</v>
      </c>
      <c r="X3543">
        <v>0.76</v>
      </c>
      <c r="Y3543">
        <v>2.4300000000000002</v>
      </c>
      <c r="Z3543">
        <v>0.28000000000000003</v>
      </c>
      <c r="AA3543" s="5">
        <f t="shared" si="338"/>
        <v>0</v>
      </c>
      <c r="AB3543" s="15" cm="1">
        <f t="array" ref="AB3543">_xlfn.SWITCH(U3543,"夏",122,"冬",90,"春",153,"秋",153,0)</f>
        <v>153</v>
      </c>
      <c r="AC3543" s="16">
        <f t="shared" si="339"/>
        <v>0</v>
      </c>
      <c r="AD3543" s="5">
        <f>IFERROR(AA3543/D3543,0)</f>
        <v>0</v>
      </c>
      <c r="AE3543" s="15">
        <f t="shared" si="340"/>
        <v>0.41917808219178082</v>
      </c>
      <c r="AF3543" s="5">
        <f>IFERROR(AD3543*AE3543*48,0)</f>
        <v>0</v>
      </c>
    </row>
    <row r="3544" spans="1:32" x14ac:dyDescent="0.15">
      <c r="A3544" s="8">
        <v>45754</v>
      </c>
      <c r="B3544" s="1" t="s">
        <v>55</v>
      </c>
      <c r="C3544" s="1" t="s">
        <v>59</v>
      </c>
      <c r="D3544" s="1">
        <v>95.65</v>
      </c>
      <c r="E3544" s="6">
        <v>3.6</v>
      </c>
      <c r="F3544" s="10">
        <v>0.375</v>
      </c>
      <c r="G3544" s="1">
        <v>19.2</v>
      </c>
      <c r="H3544" s="1">
        <v>61</v>
      </c>
      <c r="I3544" s="1">
        <v>19.399999999999999</v>
      </c>
      <c r="J3544" s="1">
        <v>7.0000000000000007E-2</v>
      </c>
      <c r="K3544" s="1">
        <v>438</v>
      </c>
      <c r="L3544" s="1">
        <v>200</v>
      </c>
      <c r="M3544" s="6">
        <f t="shared" si="341"/>
        <v>19.454049220303943</v>
      </c>
      <c r="N3544" s="1">
        <v>0</v>
      </c>
      <c r="O3544" s="1">
        <v>0</v>
      </c>
      <c r="P3544" s="12">
        <f t="shared" si="337"/>
        <v>0</v>
      </c>
      <c r="Q3544" s="1">
        <v>0</v>
      </c>
      <c r="R3544" s="1">
        <v>0</v>
      </c>
      <c r="S3544" s="1">
        <v>0</v>
      </c>
      <c r="T3544" s="1">
        <v>0</v>
      </c>
      <c r="U3544" s="4" t="s">
        <v>34</v>
      </c>
      <c r="V3544">
        <v>0.48</v>
      </c>
      <c r="W3544">
        <v>0.4</v>
      </c>
      <c r="X3544">
        <v>0.76</v>
      </c>
      <c r="Y3544">
        <v>2.4300000000000002</v>
      </c>
      <c r="Z3544">
        <v>0.28000000000000003</v>
      </c>
      <c r="AA3544" s="5">
        <f t="shared" si="338"/>
        <v>0</v>
      </c>
      <c r="AB3544" s="15" cm="1">
        <f t="array" ref="AB3544">_xlfn.SWITCH(U3544,"夏",122,"冬",90,"春",153,"秋",153,0)</f>
        <v>153</v>
      </c>
      <c r="AC3544" s="16">
        <f t="shared" si="339"/>
        <v>0</v>
      </c>
      <c r="AD3544" s="5">
        <f>IFERROR(AA3544/D3544,0)</f>
        <v>0</v>
      </c>
      <c r="AE3544" s="15">
        <f t="shared" si="340"/>
        <v>0.41917808219178082</v>
      </c>
      <c r="AF3544" s="5">
        <f>IFERROR(AD3544*AE3544*48,0)</f>
        <v>0</v>
      </c>
    </row>
    <row r="3545" spans="1:32" x14ac:dyDescent="0.15">
      <c r="A3545" s="8">
        <v>45754</v>
      </c>
      <c r="B3545" s="1" t="s">
        <v>55</v>
      </c>
      <c r="C3545" s="1" t="s">
        <v>59</v>
      </c>
      <c r="D3545" s="1">
        <v>95.65</v>
      </c>
      <c r="E3545" s="6">
        <v>3.6</v>
      </c>
      <c r="F3545" s="10">
        <v>0.39583333333333298</v>
      </c>
      <c r="G3545" s="1">
        <v>19.7</v>
      </c>
      <c r="H3545" s="1">
        <v>59</v>
      </c>
      <c r="I3545" s="1">
        <v>19.899999999999999</v>
      </c>
      <c r="J3545" s="1">
        <v>0.08</v>
      </c>
      <c r="K3545" s="1">
        <v>465</v>
      </c>
      <c r="L3545" s="1">
        <v>220</v>
      </c>
      <c r="M3545" s="6">
        <f t="shared" si="341"/>
        <v>19.958257330847459</v>
      </c>
      <c r="N3545" s="1">
        <v>0</v>
      </c>
      <c r="O3545" s="1">
        <v>0</v>
      </c>
      <c r="P3545" s="12">
        <f t="shared" si="337"/>
        <v>0</v>
      </c>
      <c r="Q3545" s="1">
        <v>0</v>
      </c>
      <c r="R3545" s="1">
        <v>0</v>
      </c>
      <c r="S3545" s="1">
        <v>0</v>
      </c>
      <c r="T3545" s="1">
        <v>0</v>
      </c>
      <c r="U3545" s="4" t="s">
        <v>34</v>
      </c>
      <c r="V3545">
        <v>0.48</v>
      </c>
      <c r="W3545">
        <v>0.4</v>
      </c>
      <c r="X3545">
        <v>0.76</v>
      </c>
      <c r="Y3545">
        <v>2.4300000000000002</v>
      </c>
      <c r="Z3545">
        <v>0.28000000000000003</v>
      </c>
      <c r="AA3545" s="5">
        <f t="shared" si="338"/>
        <v>0</v>
      </c>
      <c r="AB3545" s="15" cm="1">
        <f t="array" ref="AB3545">_xlfn.SWITCH(U3545,"夏",122,"冬",90,"春",153,"秋",153,0)</f>
        <v>153</v>
      </c>
      <c r="AC3545" s="16">
        <f t="shared" si="339"/>
        <v>0</v>
      </c>
      <c r="AD3545" s="5">
        <f>IFERROR(AA3545/D3545,0)</f>
        <v>0</v>
      </c>
      <c r="AE3545" s="15">
        <f t="shared" si="340"/>
        <v>0.41917808219178082</v>
      </c>
      <c r="AF3545" s="5">
        <f>IFERROR(AD3545*AE3545*48,0)</f>
        <v>0</v>
      </c>
    </row>
    <row r="3546" spans="1:32" x14ac:dyDescent="0.15">
      <c r="A3546" s="8">
        <v>45754</v>
      </c>
      <c r="B3546" s="1" t="s">
        <v>55</v>
      </c>
      <c r="C3546" s="1" t="s">
        <v>59</v>
      </c>
      <c r="D3546" s="1">
        <v>95.65</v>
      </c>
      <c r="E3546" s="6">
        <v>3.6</v>
      </c>
      <c r="F3546" s="10">
        <v>0.41666666666666702</v>
      </c>
      <c r="G3546" s="1">
        <v>20.2</v>
      </c>
      <c r="H3546" s="1">
        <v>57</v>
      </c>
      <c r="I3546" s="1">
        <v>20.399999999999999</v>
      </c>
      <c r="J3546" s="1">
        <v>0.09</v>
      </c>
      <c r="K3546" s="1">
        <v>492</v>
      </c>
      <c r="L3546" s="1">
        <v>240</v>
      </c>
      <c r="M3546" s="6">
        <f t="shared" si="341"/>
        <v>20.462203165114204</v>
      </c>
      <c r="N3546" s="1">
        <v>0</v>
      </c>
      <c r="O3546" s="1">
        <v>0</v>
      </c>
      <c r="P3546" s="12">
        <f t="shared" si="337"/>
        <v>0</v>
      </c>
      <c r="Q3546" s="1">
        <v>0</v>
      </c>
      <c r="R3546" s="1">
        <v>0</v>
      </c>
      <c r="S3546" s="1">
        <v>0</v>
      </c>
      <c r="T3546" s="1">
        <v>0</v>
      </c>
      <c r="U3546" s="4" t="s">
        <v>34</v>
      </c>
      <c r="V3546">
        <v>0.48</v>
      </c>
      <c r="W3546">
        <v>0.4</v>
      </c>
      <c r="X3546">
        <v>0.76</v>
      </c>
      <c r="Y3546">
        <v>2.4300000000000002</v>
      </c>
      <c r="Z3546">
        <v>0.28000000000000003</v>
      </c>
      <c r="AA3546" s="5">
        <f t="shared" si="338"/>
        <v>0</v>
      </c>
      <c r="AB3546" s="15" cm="1">
        <f t="array" ref="AB3546">_xlfn.SWITCH(U3546,"夏",122,"冬",90,"春",153,"秋",153,0)</f>
        <v>153</v>
      </c>
      <c r="AC3546" s="16">
        <f t="shared" si="339"/>
        <v>0</v>
      </c>
      <c r="AD3546" s="5">
        <f>IFERROR(AA3546/D3546,0)</f>
        <v>0</v>
      </c>
      <c r="AE3546" s="15">
        <f t="shared" si="340"/>
        <v>0.41917808219178082</v>
      </c>
      <c r="AF3546" s="5">
        <f>IFERROR(AD3546*AE3546*48,0)</f>
        <v>0</v>
      </c>
    </row>
    <row r="3547" spans="1:32" x14ac:dyDescent="0.15">
      <c r="A3547" s="8">
        <v>45754</v>
      </c>
      <c r="B3547" s="1" t="s">
        <v>55</v>
      </c>
      <c r="C3547" s="1" t="s">
        <v>59</v>
      </c>
      <c r="D3547" s="1">
        <v>95.65</v>
      </c>
      <c r="E3547" s="6">
        <v>3.6</v>
      </c>
      <c r="F3547" s="10">
        <v>0.4375</v>
      </c>
      <c r="G3547" s="1">
        <v>20.7</v>
      </c>
      <c r="H3547" s="1">
        <v>55</v>
      </c>
      <c r="I3547" s="1">
        <v>20.9</v>
      </c>
      <c r="J3547" s="1">
        <v>0.1</v>
      </c>
      <c r="K3547" s="1">
        <v>518</v>
      </c>
      <c r="L3547" s="1">
        <v>260</v>
      </c>
      <c r="M3547" s="6">
        <f t="shared" si="341"/>
        <v>20.965923715033284</v>
      </c>
      <c r="N3547" s="1">
        <v>0</v>
      </c>
      <c r="O3547" s="1">
        <v>0</v>
      </c>
      <c r="P3547" s="12">
        <f t="shared" si="337"/>
        <v>0</v>
      </c>
      <c r="Q3547" s="1">
        <v>0</v>
      </c>
      <c r="R3547" s="1">
        <v>0</v>
      </c>
      <c r="S3547" s="1">
        <v>0</v>
      </c>
      <c r="T3547" s="1">
        <v>0</v>
      </c>
      <c r="U3547" s="4" t="s">
        <v>34</v>
      </c>
      <c r="V3547">
        <v>0.48</v>
      </c>
      <c r="W3547">
        <v>0.4</v>
      </c>
      <c r="X3547">
        <v>0.76</v>
      </c>
      <c r="Y3547">
        <v>2.4300000000000002</v>
      </c>
      <c r="Z3547">
        <v>0.28000000000000003</v>
      </c>
      <c r="AA3547" s="5">
        <f t="shared" si="338"/>
        <v>0</v>
      </c>
      <c r="AB3547" s="15" cm="1">
        <f t="array" ref="AB3547">_xlfn.SWITCH(U3547,"夏",122,"冬",90,"春",153,"秋",153,0)</f>
        <v>153</v>
      </c>
      <c r="AC3547" s="16">
        <f t="shared" si="339"/>
        <v>0</v>
      </c>
      <c r="AD3547" s="5">
        <f>IFERROR(AA3547/D3547,0)</f>
        <v>0</v>
      </c>
      <c r="AE3547" s="15">
        <f t="shared" si="340"/>
        <v>0.41917808219178082</v>
      </c>
      <c r="AF3547" s="5">
        <f>IFERROR(AD3547*AE3547*48,0)</f>
        <v>0</v>
      </c>
    </row>
    <row r="3548" spans="1:32" x14ac:dyDescent="0.15">
      <c r="A3548" s="8">
        <v>45754</v>
      </c>
      <c r="B3548" s="1" t="s">
        <v>55</v>
      </c>
      <c r="C3548" s="1" t="s">
        <v>59</v>
      </c>
      <c r="D3548" s="1">
        <v>95.65</v>
      </c>
      <c r="E3548" s="6">
        <v>3.6</v>
      </c>
      <c r="F3548" s="10">
        <v>0.45833333333333298</v>
      </c>
      <c r="G3548" s="1">
        <v>21.2</v>
      </c>
      <c r="H3548" s="1">
        <v>53</v>
      </c>
      <c r="I3548" s="1">
        <v>21.4</v>
      </c>
      <c r="J3548" s="1">
        <v>0.11</v>
      </c>
      <c r="K3548" s="1">
        <v>545</v>
      </c>
      <c r="L3548" s="1">
        <v>280</v>
      </c>
      <c r="M3548" s="6">
        <f t="shared" si="341"/>
        <v>21.469447434920653</v>
      </c>
      <c r="N3548" s="1">
        <v>0</v>
      </c>
      <c r="O3548" s="1">
        <v>0</v>
      </c>
      <c r="P3548" s="12">
        <f t="shared" si="337"/>
        <v>0</v>
      </c>
      <c r="Q3548" s="1">
        <v>0</v>
      </c>
      <c r="R3548" s="1">
        <v>0</v>
      </c>
      <c r="S3548" s="1">
        <v>0</v>
      </c>
      <c r="T3548" s="1">
        <v>0</v>
      </c>
      <c r="U3548" s="4" t="s">
        <v>34</v>
      </c>
      <c r="V3548">
        <v>0.48</v>
      </c>
      <c r="W3548">
        <v>0.4</v>
      </c>
      <c r="X3548">
        <v>0.76</v>
      </c>
      <c r="Y3548">
        <v>2.4300000000000002</v>
      </c>
      <c r="Z3548">
        <v>0.28000000000000003</v>
      </c>
      <c r="AA3548" s="5">
        <f t="shared" si="338"/>
        <v>0</v>
      </c>
      <c r="AB3548" s="15" cm="1">
        <f t="array" ref="AB3548">_xlfn.SWITCH(U3548,"夏",122,"冬",90,"春",153,"秋",153,0)</f>
        <v>153</v>
      </c>
      <c r="AC3548" s="16">
        <f t="shared" si="339"/>
        <v>0</v>
      </c>
      <c r="AD3548" s="5">
        <f>IFERROR(AA3548/D3548,0)</f>
        <v>0</v>
      </c>
      <c r="AE3548" s="15">
        <f t="shared" si="340"/>
        <v>0.41917808219178082</v>
      </c>
      <c r="AF3548" s="5">
        <f>IFERROR(AD3548*AE3548*48,0)</f>
        <v>0</v>
      </c>
    </row>
    <row r="3549" spans="1:32" x14ac:dyDescent="0.15">
      <c r="A3549" s="8">
        <v>45754</v>
      </c>
      <c r="B3549" s="1" t="s">
        <v>55</v>
      </c>
      <c r="C3549" s="1" t="s">
        <v>59</v>
      </c>
      <c r="D3549" s="1">
        <v>95.65</v>
      </c>
      <c r="E3549" s="6">
        <v>3.6</v>
      </c>
      <c r="F3549" s="10">
        <v>0.47916666666666702</v>
      </c>
      <c r="G3549" s="1">
        <v>21.7</v>
      </c>
      <c r="H3549" s="1">
        <v>51</v>
      </c>
      <c r="I3549" s="1">
        <v>21.9</v>
      </c>
      <c r="J3549" s="1">
        <v>0.12</v>
      </c>
      <c r="K3549" s="1">
        <v>572</v>
      </c>
      <c r="L3549" s="1">
        <v>300</v>
      </c>
      <c r="M3549" s="6">
        <f t="shared" si="341"/>
        <v>21.972796824590944</v>
      </c>
      <c r="N3549" s="1">
        <v>0</v>
      </c>
      <c r="O3549" s="1">
        <v>0</v>
      </c>
      <c r="P3549" s="12">
        <f t="shared" si="337"/>
        <v>0</v>
      </c>
      <c r="Q3549" s="1">
        <v>0</v>
      </c>
      <c r="R3549" s="1">
        <v>0</v>
      </c>
      <c r="S3549" s="1">
        <v>0</v>
      </c>
      <c r="T3549" s="1">
        <v>0</v>
      </c>
      <c r="U3549" s="4" t="s">
        <v>34</v>
      </c>
      <c r="V3549">
        <v>0.48</v>
      </c>
      <c r="W3549">
        <v>0.4</v>
      </c>
      <c r="X3549">
        <v>0.76</v>
      </c>
      <c r="Y3549">
        <v>2.4300000000000002</v>
      </c>
      <c r="Z3549">
        <v>0.28000000000000003</v>
      </c>
      <c r="AA3549" s="5">
        <f t="shared" si="338"/>
        <v>0</v>
      </c>
      <c r="AB3549" s="15" cm="1">
        <f t="array" ref="AB3549">_xlfn.SWITCH(U3549,"夏",122,"冬",90,"春",153,"秋",153,0)</f>
        <v>153</v>
      </c>
      <c r="AC3549" s="16">
        <f t="shared" si="339"/>
        <v>0</v>
      </c>
      <c r="AD3549" s="5">
        <f>IFERROR(AA3549/D3549,0)</f>
        <v>0</v>
      </c>
      <c r="AE3549" s="15">
        <f t="shared" si="340"/>
        <v>0.41917808219178082</v>
      </c>
      <c r="AF3549" s="5">
        <f>IFERROR(AD3549*AE3549*48,0)</f>
        <v>0</v>
      </c>
    </row>
    <row r="3550" spans="1:32" x14ac:dyDescent="0.15">
      <c r="A3550" s="8">
        <v>45754</v>
      </c>
      <c r="B3550" s="1" t="s">
        <v>55</v>
      </c>
      <c r="C3550" s="1" t="s">
        <v>59</v>
      </c>
      <c r="D3550" s="1">
        <v>95.65</v>
      </c>
      <c r="E3550" s="6">
        <v>3.6</v>
      </c>
      <c r="F3550" s="10">
        <v>0.5</v>
      </c>
      <c r="G3550" s="1">
        <v>22.2</v>
      </c>
      <c r="H3550" s="1">
        <v>49</v>
      </c>
      <c r="I3550" s="1">
        <v>22.4</v>
      </c>
      <c r="J3550" s="1">
        <v>0.13</v>
      </c>
      <c r="K3550" s="1">
        <v>435</v>
      </c>
      <c r="L3550" s="1">
        <v>320</v>
      </c>
      <c r="M3550" s="6">
        <f t="shared" si="341"/>
        <v>22.475990079539088</v>
      </c>
      <c r="N3550" s="1">
        <v>0</v>
      </c>
      <c r="O3550" s="1">
        <v>0</v>
      </c>
      <c r="P3550" s="12">
        <f t="shared" si="337"/>
        <v>0</v>
      </c>
      <c r="Q3550" s="1">
        <v>0</v>
      </c>
      <c r="R3550" s="1">
        <v>0</v>
      </c>
      <c r="S3550" s="1">
        <v>0</v>
      </c>
      <c r="T3550" s="1">
        <v>0</v>
      </c>
      <c r="U3550" s="4" t="s">
        <v>34</v>
      </c>
      <c r="V3550">
        <v>0.48</v>
      </c>
      <c r="W3550">
        <v>0.4</v>
      </c>
      <c r="X3550">
        <v>0.76</v>
      </c>
      <c r="Y3550">
        <v>2.4300000000000002</v>
      </c>
      <c r="Z3550">
        <v>0.28000000000000003</v>
      </c>
      <c r="AA3550" s="5">
        <f t="shared" si="338"/>
        <v>0</v>
      </c>
      <c r="AB3550" s="15" cm="1">
        <f t="array" ref="AB3550">_xlfn.SWITCH(U3550,"夏",122,"冬",90,"春",153,"秋",153,0)</f>
        <v>153</v>
      </c>
      <c r="AC3550" s="16">
        <f t="shared" si="339"/>
        <v>0</v>
      </c>
      <c r="AD3550" s="5">
        <f>IFERROR(AA3550/D3550,0)</f>
        <v>0</v>
      </c>
      <c r="AE3550" s="15">
        <f t="shared" si="340"/>
        <v>0.41917808219178082</v>
      </c>
      <c r="AF3550" s="5">
        <f>IFERROR(AD3550*AE3550*48,0)</f>
        <v>0</v>
      </c>
    </row>
    <row r="3551" spans="1:32" x14ac:dyDescent="0.15">
      <c r="A3551" s="8">
        <v>45754</v>
      </c>
      <c r="B3551" s="1" t="s">
        <v>55</v>
      </c>
      <c r="C3551" s="1" t="s">
        <v>59</v>
      </c>
      <c r="D3551" s="1">
        <v>95.65</v>
      </c>
      <c r="E3551" s="6">
        <v>3.6</v>
      </c>
      <c r="F3551" s="10">
        <v>0.52083333333333304</v>
      </c>
      <c r="G3551" s="1">
        <v>22.7</v>
      </c>
      <c r="H3551" s="1">
        <v>47</v>
      </c>
      <c r="I3551" s="1">
        <v>22.9</v>
      </c>
      <c r="J3551" s="1">
        <v>0.14000000000000001</v>
      </c>
      <c r="K3551" s="1">
        <v>415</v>
      </c>
      <c r="L3551" s="1">
        <v>340</v>
      </c>
      <c r="M3551" s="6">
        <f t="shared" si="341"/>
        <v>22.979042191173676</v>
      </c>
      <c r="N3551" s="1">
        <v>0</v>
      </c>
      <c r="O3551" s="1">
        <v>0</v>
      </c>
      <c r="P3551" s="12">
        <f t="shared" si="337"/>
        <v>0</v>
      </c>
      <c r="Q3551" s="1">
        <v>0</v>
      </c>
      <c r="R3551" s="1">
        <v>0</v>
      </c>
      <c r="S3551" s="1">
        <v>0</v>
      </c>
      <c r="T3551" s="1">
        <v>0</v>
      </c>
      <c r="U3551" s="4" t="s">
        <v>34</v>
      </c>
      <c r="V3551">
        <v>0.48</v>
      </c>
      <c r="W3551">
        <v>0.4</v>
      </c>
      <c r="X3551">
        <v>0.76</v>
      </c>
      <c r="Y3551">
        <v>2.4300000000000002</v>
      </c>
      <c r="Z3551">
        <v>0.28000000000000003</v>
      </c>
      <c r="AA3551" s="5">
        <f t="shared" si="338"/>
        <v>0</v>
      </c>
      <c r="AB3551" s="15" cm="1">
        <f t="array" ref="AB3551">_xlfn.SWITCH(U3551,"夏",122,"冬",90,"春",153,"秋",153,0)</f>
        <v>153</v>
      </c>
      <c r="AC3551" s="16">
        <f t="shared" si="339"/>
        <v>0</v>
      </c>
      <c r="AD3551" s="5">
        <f>IFERROR(AA3551/D3551,0)</f>
        <v>0</v>
      </c>
      <c r="AE3551" s="15">
        <f t="shared" si="340"/>
        <v>0.41917808219178082</v>
      </c>
      <c r="AF3551" s="5">
        <f>IFERROR(AD3551*AE3551*48,0)</f>
        <v>0</v>
      </c>
    </row>
    <row r="3552" spans="1:32" x14ac:dyDescent="0.15">
      <c r="A3552" s="8">
        <v>45754</v>
      </c>
      <c r="B3552" s="1" t="s">
        <v>55</v>
      </c>
      <c r="C3552" s="1" t="s">
        <v>59</v>
      </c>
      <c r="D3552" s="1">
        <v>95.65</v>
      </c>
      <c r="E3552" s="6">
        <v>3.6</v>
      </c>
      <c r="F3552" s="10">
        <v>0.54166666666666696</v>
      </c>
      <c r="G3552" s="1">
        <v>23.2</v>
      </c>
      <c r="H3552" s="1">
        <v>45</v>
      </c>
      <c r="I3552" s="1">
        <v>23.4</v>
      </c>
      <c r="J3552" s="1">
        <v>0.15</v>
      </c>
      <c r="K3552" s="1">
        <v>410</v>
      </c>
      <c r="L3552" s="1">
        <v>360</v>
      </c>
      <c r="M3552" s="6">
        <f t="shared" si="341"/>
        <v>23.4819657066829</v>
      </c>
      <c r="N3552" s="1">
        <v>0</v>
      </c>
      <c r="O3552" s="1">
        <v>0</v>
      </c>
      <c r="P3552" s="12">
        <f t="shared" si="337"/>
        <v>0</v>
      </c>
      <c r="Q3552" s="1">
        <v>0</v>
      </c>
      <c r="R3552" s="1">
        <v>0</v>
      </c>
      <c r="S3552" s="1">
        <v>0</v>
      </c>
      <c r="T3552" s="1">
        <v>0</v>
      </c>
      <c r="U3552" s="4" t="s">
        <v>34</v>
      </c>
      <c r="V3552">
        <v>0.48</v>
      </c>
      <c r="W3552">
        <v>0.4</v>
      </c>
      <c r="X3552">
        <v>0.76</v>
      </c>
      <c r="Y3552">
        <v>2.4300000000000002</v>
      </c>
      <c r="Z3552">
        <v>0.28000000000000003</v>
      </c>
      <c r="AA3552" s="5">
        <f t="shared" si="338"/>
        <v>0</v>
      </c>
      <c r="AB3552" s="15" cm="1">
        <f t="array" ref="AB3552">_xlfn.SWITCH(U3552,"夏",122,"冬",90,"春",153,"秋",153,0)</f>
        <v>153</v>
      </c>
      <c r="AC3552" s="16">
        <f t="shared" si="339"/>
        <v>0</v>
      </c>
      <c r="AD3552" s="5">
        <f>IFERROR(AA3552/D3552,0)</f>
        <v>0</v>
      </c>
      <c r="AE3552" s="15">
        <f t="shared" si="340"/>
        <v>0.41917808219178082</v>
      </c>
      <c r="AF3552" s="5">
        <f>IFERROR(AD3552*AE3552*48,0)</f>
        <v>0</v>
      </c>
    </row>
    <row r="3553" spans="1:32" x14ac:dyDescent="0.15">
      <c r="A3553" s="8">
        <v>45754</v>
      </c>
      <c r="B3553" s="1" t="s">
        <v>55</v>
      </c>
      <c r="C3553" s="1" t="s">
        <v>59</v>
      </c>
      <c r="D3553" s="1">
        <v>95.65</v>
      </c>
      <c r="E3553" s="6">
        <v>3.6</v>
      </c>
      <c r="F3553" s="10">
        <v>0.5625</v>
      </c>
      <c r="G3553" s="1">
        <v>23.7</v>
      </c>
      <c r="H3553" s="1">
        <v>43</v>
      </c>
      <c r="I3553" s="1">
        <v>23.9</v>
      </c>
      <c r="J3553" s="1">
        <v>0.16</v>
      </c>
      <c r="K3553" s="1">
        <v>409</v>
      </c>
      <c r="L3553" s="1">
        <v>380</v>
      </c>
      <c r="M3553" s="6">
        <f t="shared" si="341"/>
        <v>23.984771269565897</v>
      </c>
      <c r="N3553" s="1">
        <v>0</v>
      </c>
      <c r="O3553" s="1">
        <v>0</v>
      </c>
      <c r="P3553" s="12">
        <f t="shared" si="337"/>
        <v>0</v>
      </c>
      <c r="Q3553" s="1">
        <v>0</v>
      </c>
      <c r="R3553" s="1">
        <v>0</v>
      </c>
      <c r="S3553" s="1">
        <v>0</v>
      </c>
      <c r="T3553" s="1">
        <v>0</v>
      </c>
      <c r="U3553" s="4" t="s">
        <v>34</v>
      </c>
      <c r="V3553">
        <v>0.48</v>
      </c>
      <c r="W3553">
        <v>0.4</v>
      </c>
      <c r="X3553">
        <v>0.76</v>
      </c>
      <c r="Y3553">
        <v>2.4300000000000002</v>
      </c>
      <c r="Z3553">
        <v>0.28000000000000003</v>
      </c>
      <c r="AA3553" s="5">
        <f t="shared" si="338"/>
        <v>0</v>
      </c>
      <c r="AB3553" s="15" cm="1">
        <f t="array" ref="AB3553">_xlfn.SWITCH(U3553,"夏",122,"冬",90,"春",153,"秋",153,0)</f>
        <v>153</v>
      </c>
      <c r="AC3553" s="16">
        <f t="shared" si="339"/>
        <v>0</v>
      </c>
      <c r="AD3553" s="5">
        <f>IFERROR(AA3553/D3553,0)</f>
        <v>0</v>
      </c>
      <c r="AE3553" s="15">
        <f t="shared" si="340"/>
        <v>0.41917808219178082</v>
      </c>
      <c r="AF3553" s="5">
        <f>IFERROR(AD3553*AE3553*48,0)</f>
        <v>0</v>
      </c>
    </row>
    <row r="3554" spans="1:32" x14ac:dyDescent="0.15">
      <c r="A3554" s="8">
        <v>45754</v>
      </c>
      <c r="B3554" s="1" t="s">
        <v>55</v>
      </c>
      <c r="C3554" s="1" t="s">
        <v>59</v>
      </c>
      <c r="D3554" s="1">
        <v>95.65</v>
      </c>
      <c r="E3554" s="6">
        <v>3.6</v>
      </c>
      <c r="F3554" s="10">
        <v>0.58333333333333304</v>
      </c>
      <c r="G3554" s="1">
        <v>24.2</v>
      </c>
      <c r="H3554" s="1">
        <v>41</v>
      </c>
      <c r="I3554" s="1">
        <v>24.4</v>
      </c>
      <c r="J3554" s="1">
        <v>0.17</v>
      </c>
      <c r="K3554" s="1">
        <v>438</v>
      </c>
      <c r="L3554" s="1">
        <v>400</v>
      </c>
      <c r="M3554" s="6">
        <f t="shared" si="341"/>
        <v>24.487468013936223</v>
      </c>
      <c r="N3554" s="1">
        <v>0</v>
      </c>
      <c r="O3554" s="1">
        <v>0</v>
      </c>
      <c r="P3554" s="12">
        <f t="shared" si="337"/>
        <v>0</v>
      </c>
      <c r="Q3554" s="1">
        <v>0</v>
      </c>
      <c r="R3554" s="1">
        <v>0</v>
      </c>
      <c r="S3554" s="1">
        <v>0</v>
      </c>
      <c r="T3554" s="1">
        <v>0</v>
      </c>
      <c r="U3554" s="4" t="s">
        <v>34</v>
      </c>
      <c r="V3554">
        <v>0.48</v>
      </c>
      <c r="W3554">
        <v>0.4</v>
      </c>
      <c r="X3554">
        <v>0.76</v>
      </c>
      <c r="Y3554">
        <v>2.4300000000000002</v>
      </c>
      <c r="Z3554">
        <v>0.28000000000000003</v>
      </c>
      <c r="AA3554" s="5">
        <f t="shared" si="338"/>
        <v>0</v>
      </c>
      <c r="AB3554" s="15" cm="1">
        <f t="array" ref="AB3554">_xlfn.SWITCH(U3554,"夏",122,"冬",90,"春",153,"秋",153,0)</f>
        <v>153</v>
      </c>
      <c r="AC3554" s="16">
        <f t="shared" si="339"/>
        <v>0</v>
      </c>
      <c r="AD3554" s="5">
        <f>IFERROR(AA3554/D3554,0)</f>
        <v>0</v>
      </c>
      <c r="AE3554" s="15">
        <f t="shared" si="340"/>
        <v>0.41917808219178082</v>
      </c>
      <c r="AF3554" s="5">
        <f>IFERROR(AD3554*AE3554*48,0)</f>
        <v>0</v>
      </c>
    </row>
    <row r="3555" spans="1:32" x14ac:dyDescent="0.15">
      <c r="A3555" s="8">
        <v>45754</v>
      </c>
      <c r="B3555" s="1" t="s">
        <v>55</v>
      </c>
      <c r="C3555" s="1" t="s">
        <v>59</v>
      </c>
      <c r="D3555" s="1">
        <v>95.65</v>
      </c>
      <c r="E3555" s="6">
        <v>3.6</v>
      </c>
      <c r="F3555" s="10">
        <v>0.60416666666666696</v>
      </c>
      <c r="G3555" s="1">
        <v>24.7</v>
      </c>
      <c r="H3555" s="1">
        <v>39</v>
      </c>
      <c r="I3555" s="1">
        <v>24.9</v>
      </c>
      <c r="J3555" s="1">
        <v>0.18</v>
      </c>
      <c r="K3555" s="1">
        <v>465</v>
      </c>
      <c r="L3555" s="1">
        <v>420</v>
      </c>
      <c r="M3555" s="6">
        <f t="shared" si="341"/>
        <v>24.990063858469682</v>
      </c>
      <c r="N3555" s="1">
        <v>0</v>
      </c>
      <c r="O3555" s="1">
        <v>0</v>
      </c>
      <c r="P3555" s="12">
        <f t="shared" si="337"/>
        <v>0</v>
      </c>
      <c r="Q3555" s="1">
        <v>0</v>
      </c>
      <c r="R3555" s="1">
        <v>0</v>
      </c>
      <c r="S3555" s="1">
        <v>0</v>
      </c>
      <c r="T3555" s="1">
        <v>0</v>
      </c>
      <c r="U3555" s="4" t="s">
        <v>34</v>
      </c>
      <c r="V3555">
        <v>0.48</v>
      </c>
      <c r="W3555">
        <v>0.4</v>
      </c>
      <c r="X3555">
        <v>0.76</v>
      </c>
      <c r="Y3555">
        <v>2.4300000000000002</v>
      </c>
      <c r="Z3555">
        <v>0.28000000000000003</v>
      </c>
      <c r="AA3555" s="5">
        <f t="shared" si="338"/>
        <v>0</v>
      </c>
      <c r="AB3555" s="15" cm="1">
        <f t="array" ref="AB3555">_xlfn.SWITCH(U3555,"夏",122,"冬",90,"春",153,"秋",153,0)</f>
        <v>153</v>
      </c>
      <c r="AC3555" s="16">
        <f t="shared" si="339"/>
        <v>0</v>
      </c>
      <c r="AD3555" s="5">
        <f>IFERROR(AA3555/D3555,0)</f>
        <v>0</v>
      </c>
      <c r="AE3555" s="15">
        <f t="shared" si="340"/>
        <v>0.41917808219178082</v>
      </c>
      <c r="AF3555" s="5">
        <f>IFERROR(AD3555*AE3555*48,0)</f>
        <v>0</v>
      </c>
    </row>
    <row r="3556" spans="1:32" x14ac:dyDescent="0.15">
      <c r="A3556" s="8">
        <v>45754</v>
      </c>
      <c r="B3556" s="1" t="s">
        <v>55</v>
      </c>
      <c r="C3556" s="1" t="s">
        <v>59</v>
      </c>
      <c r="D3556" s="1">
        <v>95.65</v>
      </c>
      <c r="E3556" s="6">
        <v>3.6</v>
      </c>
      <c r="F3556" s="10">
        <v>0.625</v>
      </c>
      <c r="G3556" s="1">
        <v>25.2</v>
      </c>
      <c r="H3556" s="1">
        <v>37</v>
      </c>
      <c r="I3556" s="1">
        <v>25.4</v>
      </c>
      <c r="J3556" s="1">
        <v>0.19</v>
      </c>
      <c r="K3556" s="1">
        <v>492</v>
      </c>
      <c r="L3556" s="1">
        <v>440</v>
      </c>
      <c r="M3556" s="6">
        <f t="shared" si="341"/>
        <v>25.492565729713249</v>
      </c>
      <c r="N3556" s="1">
        <v>0</v>
      </c>
      <c r="O3556" s="1">
        <v>0</v>
      </c>
      <c r="P3556" s="12">
        <f t="shared" si="337"/>
        <v>0</v>
      </c>
      <c r="Q3556" s="1">
        <v>0</v>
      </c>
      <c r="R3556" s="1">
        <v>0</v>
      </c>
      <c r="S3556" s="1">
        <v>0</v>
      </c>
      <c r="T3556" s="1">
        <v>0</v>
      </c>
      <c r="U3556" s="4" t="s">
        <v>34</v>
      </c>
      <c r="V3556">
        <v>0.48</v>
      </c>
      <c r="W3556">
        <v>0.4</v>
      </c>
      <c r="X3556">
        <v>0.76</v>
      </c>
      <c r="Y3556">
        <v>2.4300000000000002</v>
      </c>
      <c r="Z3556">
        <v>0.28000000000000003</v>
      </c>
      <c r="AA3556" s="5">
        <f t="shared" si="338"/>
        <v>0</v>
      </c>
      <c r="AB3556" s="15" cm="1">
        <f t="array" ref="AB3556">_xlfn.SWITCH(U3556,"夏",122,"冬",90,"春",153,"秋",153,0)</f>
        <v>153</v>
      </c>
      <c r="AC3556" s="16">
        <f t="shared" si="339"/>
        <v>0</v>
      </c>
      <c r="AD3556" s="5">
        <f>IFERROR(AA3556/D3556,0)</f>
        <v>0</v>
      </c>
      <c r="AE3556" s="15">
        <f t="shared" si="340"/>
        <v>0.41917808219178082</v>
      </c>
      <c r="AF3556" s="5">
        <f>IFERROR(AD3556*AE3556*48,0)</f>
        <v>0</v>
      </c>
    </row>
    <row r="3557" spans="1:32" x14ac:dyDescent="0.15">
      <c r="A3557" s="8">
        <v>45754</v>
      </c>
      <c r="B3557" s="1" t="s">
        <v>55</v>
      </c>
      <c r="C3557" s="1" t="s">
        <v>59</v>
      </c>
      <c r="D3557" s="1">
        <v>95.65</v>
      </c>
      <c r="E3557" s="6">
        <v>3.6</v>
      </c>
      <c r="F3557" s="10">
        <v>0.64583333333333304</v>
      </c>
      <c r="G3557" s="1">
        <v>25.7</v>
      </c>
      <c r="H3557" s="1">
        <v>35</v>
      </c>
      <c r="I3557" s="1">
        <v>25.9</v>
      </c>
      <c r="J3557" s="1">
        <v>0.2</v>
      </c>
      <c r="K3557" s="1">
        <v>518</v>
      </c>
      <c r="L3557" s="1">
        <v>460</v>
      </c>
      <c r="M3557" s="6">
        <f t="shared" si="341"/>
        <v>25.994979734578351</v>
      </c>
      <c r="N3557" s="1">
        <v>0</v>
      </c>
      <c r="O3557" s="1">
        <v>0</v>
      </c>
      <c r="P3557" s="12">
        <f t="shared" ref="P3557:P3620" si="342">IF(O3557=0,0,ROUND(MIN(MAX((K3557-400)/(320*E3557*IF(C3557="公共教室",0.95,IF(C3557="建筑专教",0.85,IF(C3557="阶梯教室",1.15,1)))),0),2),2))</f>
        <v>0</v>
      </c>
      <c r="Q3557" s="1">
        <v>0</v>
      </c>
      <c r="R3557" s="1">
        <v>0</v>
      </c>
      <c r="S3557" s="1">
        <v>0</v>
      </c>
      <c r="T3557" s="1">
        <v>0</v>
      </c>
      <c r="U3557" s="4" t="s">
        <v>34</v>
      </c>
      <c r="V3557">
        <v>0.48</v>
      </c>
      <c r="W3557">
        <v>0.4</v>
      </c>
      <c r="X3557">
        <v>0.76</v>
      </c>
      <c r="Y3557">
        <v>2.4300000000000002</v>
      </c>
      <c r="Z3557">
        <v>0.28000000000000003</v>
      </c>
      <c r="AA3557" s="5">
        <f t="shared" si="338"/>
        <v>0</v>
      </c>
      <c r="AB3557" s="15" cm="1">
        <f t="array" ref="AB3557">_xlfn.SWITCH(U3557,"夏",122,"冬",90,"春",153,"秋",153,0)</f>
        <v>153</v>
      </c>
      <c r="AC3557" s="16">
        <f t="shared" si="339"/>
        <v>0</v>
      </c>
      <c r="AD3557" s="5">
        <f>IFERROR(AA3557/D3557,0)</f>
        <v>0</v>
      </c>
      <c r="AE3557" s="15">
        <f t="shared" si="340"/>
        <v>0.41917808219178082</v>
      </c>
      <c r="AF3557" s="5">
        <f>IFERROR(AD3557*AE3557*48,0)</f>
        <v>0</v>
      </c>
    </row>
    <row r="3558" spans="1:32" x14ac:dyDescent="0.15">
      <c r="A3558" s="8">
        <v>45754</v>
      </c>
      <c r="B3558" s="1" t="s">
        <v>55</v>
      </c>
      <c r="C3558" s="1" t="s">
        <v>59</v>
      </c>
      <c r="D3558" s="1">
        <v>95.65</v>
      </c>
      <c r="E3558" s="6">
        <v>3.6</v>
      </c>
      <c r="F3558" s="10">
        <v>0.66666666666666696</v>
      </c>
      <c r="G3558" s="1">
        <v>26.2</v>
      </c>
      <c r="H3558" s="1">
        <v>33</v>
      </c>
      <c r="I3558" s="1">
        <v>26.4</v>
      </c>
      <c r="J3558" s="1">
        <v>0.21</v>
      </c>
      <c r="K3558" s="1">
        <v>545</v>
      </c>
      <c r="L3558" s="1">
        <v>480</v>
      </c>
      <c r="M3558" s="6">
        <f t="shared" si="341"/>
        <v>26.497311295558632</v>
      </c>
      <c r="N3558" s="1">
        <v>0</v>
      </c>
      <c r="O3558" s="1">
        <v>0</v>
      </c>
      <c r="P3558" s="12">
        <f t="shared" si="342"/>
        <v>0</v>
      </c>
      <c r="Q3558" s="1">
        <v>0</v>
      </c>
      <c r="R3558" s="1">
        <v>0</v>
      </c>
      <c r="S3558" s="1">
        <v>0</v>
      </c>
      <c r="T3558" s="1">
        <v>0</v>
      </c>
      <c r="U3558" s="4" t="s">
        <v>34</v>
      </c>
      <c r="V3558">
        <v>0.48</v>
      </c>
      <c r="W3558">
        <v>0.4</v>
      </c>
      <c r="X3558">
        <v>0.76</v>
      </c>
      <c r="Y3558">
        <v>2.4300000000000002</v>
      </c>
      <c r="Z3558">
        <v>0.28000000000000003</v>
      </c>
      <c r="AA3558" s="5">
        <f t="shared" si="338"/>
        <v>0</v>
      </c>
      <c r="AB3558" s="15" cm="1">
        <f t="array" ref="AB3558">_xlfn.SWITCH(U3558,"夏",122,"冬",90,"春",153,"秋",153,0)</f>
        <v>153</v>
      </c>
      <c r="AC3558" s="16">
        <f t="shared" si="339"/>
        <v>0</v>
      </c>
      <c r="AD3558" s="5">
        <f>IFERROR(AA3558/D3558,0)</f>
        <v>0</v>
      </c>
      <c r="AE3558" s="15">
        <f t="shared" si="340"/>
        <v>0.41917808219178082</v>
      </c>
      <c r="AF3558" s="5">
        <f>IFERROR(AD3558*AE3558*48,0)</f>
        <v>0</v>
      </c>
    </row>
    <row r="3559" spans="1:32" x14ac:dyDescent="0.15">
      <c r="A3559" s="8">
        <v>45754</v>
      </c>
      <c r="B3559" s="1" t="s">
        <v>55</v>
      </c>
      <c r="C3559" s="1" t="s">
        <v>59</v>
      </c>
      <c r="D3559" s="1">
        <v>95.65</v>
      </c>
      <c r="E3559" s="6">
        <v>3.6</v>
      </c>
      <c r="F3559" s="10">
        <v>0.6875</v>
      </c>
      <c r="G3559" s="1">
        <v>26.7</v>
      </c>
      <c r="H3559" s="1">
        <v>31</v>
      </c>
      <c r="I3559" s="1">
        <v>26.9</v>
      </c>
      <c r="J3559" s="1">
        <v>0.22</v>
      </c>
      <c r="K3559" s="1">
        <v>572</v>
      </c>
      <c r="L3559" s="1">
        <v>500</v>
      </c>
      <c r="M3559" s="6">
        <f t="shared" si="341"/>
        <v>26.999565258129678</v>
      </c>
      <c r="N3559" s="1">
        <v>0</v>
      </c>
      <c r="O3559" s="1">
        <v>0</v>
      </c>
      <c r="P3559" s="12">
        <f t="shared" si="342"/>
        <v>0</v>
      </c>
      <c r="Q3559" s="1">
        <v>0</v>
      </c>
      <c r="R3559" s="1">
        <v>0</v>
      </c>
      <c r="S3559" s="1">
        <v>0</v>
      </c>
      <c r="T3559" s="1">
        <v>0</v>
      </c>
      <c r="U3559" s="4" t="s">
        <v>34</v>
      </c>
      <c r="V3559">
        <v>0.48</v>
      </c>
      <c r="W3559">
        <v>0.4</v>
      </c>
      <c r="X3559">
        <v>0.76</v>
      </c>
      <c r="Y3559">
        <v>2.4300000000000002</v>
      </c>
      <c r="Z3559">
        <v>0.28000000000000003</v>
      </c>
      <c r="AA3559" s="5">
        <f t="shared" si="338"/>
        <v>0</v>
      </c>
      <c r="AB3559" s="15" cm="1">
        <f t="array" ref="AB3559">_xlfn.SWITCH(U3559,"夏",122,"冬",90,"春",153,"秋",153,0)</f>
        <v>153</v>
      </c>
      <c r="AC3559" s="16">
        <f t="shared" si="339"/>
        <v>0</v>
      </c>
      <c r="AD3559" s="5">
        <f>IFERROR(AA3559/D3559,0)</f>
        <v>0</v>
      </c>
      <c r="AE3559" s="15">
        <f t="shared" si="340"/>
        <v>0.41917808219178082</v>
      </c>
      <c r="AF3559" s="5">
        <f>IFERROR(AD3559*AE3559*48,0)</f>
        <v>0</v>
      </c>
    </row>
    <row r="3560" spans="1:32" x14ac:dyDescent="0.15">
      <c r="A3560" s="8">
        <v>45754</v>
      </c>
      <c r="B3560" s="1" t="s">
        <v>55</v>
      </c>
      <c r="C3560" s="1" t="s">
        <v>59</v>
      </c>
      <c r="D3560" s="1">
        <v>95.65</v>
      </c>
      <c r="E3560" s="6">
        <v>3.6</v>
      </c>
      <c r="F3560" s="10">
        <v>0.70833333333333304</v>
      </c>
      <c r="G3560" s="1">
        <v>27.2</v>
      </c>
      <c r="H3560" s="1">
        <v>29</v>
      </c>
      <c r="I3560" s="1">
        <v>27.4</v>
      </c>
      <c r="J3560" s="1">
        <v>0.23</v>
      </c>
      <c r="K3560" s="1">
        <v>598</v>
      </c>
      <c r="L3560" s="1">
        <v>520</v>
      </c>
      <c r="M3560" s="6">
        <f t="shared" si="341"/>
        <v>27.501745977070584</v>
      </c>
      <c r="N3560" s="1">
        <v>0</v>
      </c>
      <c r="O3560" s="1">
        <v>0</v>
      </c>
      <c r="P3560" s="12">
        <f t="shared" si="342"/>
        <v>0</v>
      </c>
      <c r="Q3560" s="1">
        <v>0</v>
      </c>
      <c r="R3560" s="1">
        <v>0</v>
      </c>
      <c r="S3560" s="1">
        <v>0</v>
      </c>
      <c r="T3560" s="1">
        <v>0</v>
      </c>
      <c r="U3560" s="4" t="s">
        <v>34</v>
      </c>
      <c r="V3560">
        <v>0.48</v>
      </c>
      <c r="W3560">
        <v>0.4</v>
      </c>
      <c r="X3560">
        <v>0.76</v>
      </c>
      <c r="Y3560">
        <v>2.4300000000000002</v>
      </c>
      <c r="Z3560">
        <v>0.28000000000000003</v>
      </c>
      <c r="AA3560" s="5">
        <f t="shared" ref="AA3560:AA3623" si="343">R3560+S3560+T3560</f>
        <v>0</v>
      </c>
      <c r="AB3560" s="15" cm="1">
        <f t="array" ref="AB3560">_xlfn.SWITCH(U3560,"夏",122,"冬",90,"春",153,"秋",153,0)</f>
        <v>153</v>
      </c>
      <c r="AC3560" s="16">
        <f t="shared" ref="AC3560:AC3623" si="344">AA3560*AB3560</f>
        <v>0</v>
      </c>
      <c r="AD3560" s="5">
        <f>IFERROR(AA3560/D3560,0)</f>
        <v>0</v>
      </c>
      <c r="AE3560" s="15">
        <f t="shared" ref="AE3560:AE3623" si="345">IF(U3560="夏",122/365,IF(U3560="冬",90/365,IF(OR(U3560="春",U3560="秋"),153/365,0)))</f>
        <v>0.41917808219178082</v>
      </c>
      <c r="AF3560" s="5">
        <f>IFERROR(AD3560*AE3560*48,0)</f>
        <v>0</v>
      </c>
    </row>
    <row r="3561" spans="1:32" x14ac:dyDescent="0.15">
      <c r="A3561" s="8">
        <v>45754</v>
      </c>
      <c r="B3561" s="1" t="s">
        <v>55</v>
      </c>
      <c r="C3561" s="1" t="s">
        <v>59</v>
      </c>
      <c r="D3561" s="1">
        <v>95.65</v>
      </c>
      <c r="E3561" s="6">
        <v>3.6</v>
      </c>
      <c r="F3561" s="10">
        <v>0.72916666666666696</v>
      </c>
      <c r="G3561" s="1">
        <v>27.7</v>
      </c>
      <c r="H3561" s="1">
        <v>27</v>
      </c>
      <c r="I3561" s="1">
        <v>27.9</v>
      </c>
      <c r="J3561" s="1">
        <v>0.24</v>
      </c>
      <c r="K3561" s="1">
        <v>465</v>
      </c>
      <c r="L3561" s="1">
        <v>540</v>
      </c>
      <c r="M3561" s="6">
        <f t="shared" si="341"/>
        <v>28.0038573865844</v>
      </c>
      <c r="N3561" s="1">
        <v>0</v>
      </c>
      <c r="O3561" s="1">
        <v>0</v>
      </c>
      <c r="P3561" s="12">
        <f t="shared" si="342"/>
        <v>0</v>
      </c>
      <c r="Q3561" s="1">
        <v>0</v>
      </c>
      <c r="R3561" s="1">
        <v>0</v>
      </c>
      <c r="S3561" s="1">
        <v>0</v>
      </c>
      <c r="T3561" s="1">
        <v>0</v>
      </c>
      <c r="U3561" s="4" t="s">
        <v>34</v>
      </c>
      <c r="V3561">
        <v>0.48</v>
      </c>
      <c r="W3561">
        <v>0.4</v>
      </c>
      <c r="X3561">
        <v>0.76</v>
      </c>
      <c r="Y3561">
        <v>2.4300000000000002</v>
      </c>
      <c r="Z3561">
        <v>0.28000000000000003</v>
      </c>
      <c r="AA3561" s="5">
        <f t="shared" si="343"/>
        <v>0</v>
      </c>
      <c r="AB3561" s="15" cm="1">
        <f t="array" ref="AB3561">_xlfn.SWITCH(U3561,"夏",122,"冬",90,"春",153,"秋",153,0)</f>
        <v>153</v>
      </c>
      <c r="AC3561" s="16">
        <f t="shared" si="344"/>
        <v>0</v>
      </c>
      <c r="AD3561" s="5">
        <f>IFERROR(AA3561/D3561,0)</f>
        <v>0</v>
      </c>
      <c r="AE3561" s="15">
        <f t="shared" si="345"/>
        <v>0.41917808219178082</v>
      </c>
      <c r="AF3561" s="5">
        <f>IFERROR(AD3561*AE3561*48,0)</f>
        <v>0</v>
      </c>
    </row>
    <row r="3562" spans="1:32" x14ac:dyDescent="0.15">
      <c r="A3562" s="8">
        <v>45754</v>
      </c>
      <c r="B3562" s="1" t="s">
        <v>55</v>
      </c>
      <c r="C3562" s="1" t="s">
        <v>59</v>
      </c>
      <c r="D3562" s="1">
        <v>95.65</v>
      </c>
      <c r="E3562" s="6">
        <v>3.6</v>
      </c>
      <c r="F3562" s="10">
        <v>0.75</v>
      </c>
      <c r="G3562" s="1">
        <v>28.2</v>
      </c>
      <c r="H3562" s="1">
        <v>25</v>
      </c>
      <c r="I3562" s="1">
        <v>28.4</v>
      </c>
      <c r="J3562" s="1">
        <v>0.25</v>
      </c>
      <c r="K3562" s="1">
        <v>425</v>
      </c>
      <c r="L3562" s="1">
        <v>560</v>
      </c>
      <c r="M3562" s="6">
        <f t="shared" si="341"/>
        <v>28.505903057817932</v>
      </c>
      <c r="N3562" s="1">
        <v>0</v>
      </c>
      <c r="O3562" s="1">
        <v>0</v>
      </c>
      <c r="P3562" s="12">
        <f t="shared" si="342"/>
        <v>0</v>
      </c>
      <c r="Q3562" s="1">
        <v>0</v>
      </c>
      <c r="R3562" s="1">
        <v>0</v>
      </c>
      <c r="S3562" s="1">
        <v>0</v>
      </c>
      <c r="T3562" s="1">
        <v>0</v>
      </c>
      <c r="U3562" s="4" t="s">
        <v>34</v>
      </c>
      <c r="V3562">
        <v>0.48</v>
      </c>
      <c r="W3562">
        <v>0.4</v>
      </c>
      <c r="X3562">
        <v>0.76</v>
      </c>
      <c r="Y3562">
        <v>2.4300000000000002</v>
      </c>
      <c r="Z3562">
        <v>0.28000000000000003</v>
      </c>
      <c r="AA3562" s="5">
        <f t="shared" si="343"/>
        <v>0</v>
      </c>
      <c r="AB3562" s="15" cm="1">
        <f t="array" ref="AB3562">_xlfn.SWITCH(U3562,"夏",122,"冬",90,"春",153,"秋",153,0)</f>
        <v>153</v>
      </c>
      <c r="AC3562" s="16">
        <f t="shared" si="344"/>
        <v>0</v>
      </c>
      <c r="AD3562" s="5">
        <f>IFERROR(AA3562/D3562,0)</f>
        <v>0</v>
      </c>
      <c r="AE3562" s="15">
        <f t="shared" si="345"/>
        <v>0.41917808219178082</v>
      </c>
      <c r="AF3562" s="5">
        <f>IFERROR(AD3562*AE3562*48,0)</f>
        <v>0</v>
      </c>
    </row>
    <row r="3563" spans="1:32" x14ac:dyDescent="0.15">
      <c r="A3563" s="8">
        <v>45754</v>
      </c>
      <c r="B3563" s="1" t="s">
        <v>55</v>
      </c>
      <c r="C3563" s="1" t="s">
        <v>59</v>
      </c>
      <c r="D3563" s="1">
        <v>95.65</v>
      </c>
      <c r="E3563" s="6">
        <v>3.6</v>
      </c>
      <c r="F3563" s="10">
        <v>0.77083333333333304</v>
      </c>
      <c r="G3563" s="1">
        <v>28.7</v>
      </c>
      <c r="H3563" s="1">
        <v>23</v>
      </c>
      <c r="I3563" s="1">
        <v>28.9</v>
      </c>
      <c r="J3563" s="1">
        <v>0.26</v>
      </c>
      <c r="K3563" s="1">
        <v>412</v>
      </c>
      <c r="L3563" s="1">
        <v>580</v>
      </c>
      <c r="M3563" s="6">
        <f t="shared" si="341"/>
        <v>29.007886246459009</v>
      </c>
      <c r="N3563" s="1">
        <v>0</v>
      </c>
      <c r="O3563" s="1">
        <v>0</v>
      </c>
      <c r="P3563" s="12">
        <f t="shared" si="342"/>
        <v>0</v>
      </c>
      <c r="Q3563" s="1">
        <v>0</v>
      </c>
      <c r="R3563" s="1">
        <v>0</v>
      </c>
      <c r="S3563" s="1">
        <v>0</v>
      </c>
      <c r="T3563" s="1">
        <v>0</v>
      </c>
      <c r="U3563" s="4" t="s">
        <v>34</v>
      </c>
      <c r="V3563">
        <v>0.48</v>
      </c>
      <c r="W3563">
        <v>0.4</v>
      </c>
      <c r="X3563">
        <v>0.76</v>
      </c>
      <c r="Y3563">
        <v>2.4300000000000002</v>
      </c>
      <c r="Z3563">
        <v>0.28000000000000003</v>
      </c>
      <c r="AA3563" s="5">
        <f t="shared" si="343"/>
        <v>0</v>
      </c>
      <c r="AB3563" s="15" cm="1">
        <f t="array" ref="AB3563">_xlfn.SWITCH(U3563,"夏",122,"冬",90,"春",153,"秋",153,0)</f>
        <v>153</v>
      </c>
      <c r="AC3563" s="16">
        <f t="shared" si="344"/>
        <v>0</v>
      </c>
      <c r="AD3563" s="5">
        <f>IFERROR(AA3563/D3563,0)</f>
        <v>0</v>
      </c>
      <c r="AE3563" s="15">
        <f t="shared" si="345"/>
        <v>0.41917808219178082</v>
      </c>
      <c r="AF3563" s="5">
        <f>IFERROR(AD3563*AE3563*48,0)</f>
        <v>0</v>
      </c>
    </row>
    <row r="3564" spans="1:32" x14ac:dyDescent="0.15">
      <c r="A3564" s="8">
        <v>45754</v>
      </c>
      <c r="B3564" s="1" t="s">
        <v>55</v>
      </c>
      <c r="C3564" s="1" t="s">
        <v>59</v>
      </c>
      <c r="D3564" s="1">
        <v>95.65</v>
      </c>
      <c r="E3564" s="6">
        <v>3.6</v>
      </c>
      <c r="F3564" s="10">
        <v>0.79166666666666696</v>
      </c>
      <c r="G3564" s="1">
        <v>29.2</v>
      </c>
      <c r="H3564" s="1">
        <v>21</v>
      </c>
      <c r="I3564" s="1">
        <v>29.4</v>
      </c>
      <c r="J3564" s="1">
        <v>0.27</v>
      </c>
      <c r="K3564" s="1">
        <v>408</v>
      </c>
      <c r="L3564" s="1">
        <v>600</v>
      </c>
      <c r="M3564" s="6">
        <f t="shared" si="341"/>
        <v>29.509809932447695</v>
      </c>
      <c r="N3564" s="1">
        <v>0</v>
      </c>
      <c r="O3564" s="1">
        <v>0</v>
      </c>
      <c r="P3564" s="12">
        <f t="shared" si="342"/>
        <v>0</v>
      </c>
      <c r="Q3564" s="1">
        <v>0</v>
      </c>
      <c r="R3564" s="1">
        <v>0</v>
      </c>
      <c r="S3564" s="1">
        <v>0</v>
      </c>
      <c r="T3564" s="1">
        <v>0</v>
      </c>
      <c r="U3564" s="4" t="s">
        <v>34</v>
      </c>
      <c r="V3564">
        <v>0.48</v>
      </c>
      <c r="W3564">
        <v>0.4</v>
      </c>
      <c r="X3564">
        <v>0.76</v>
      </c>
      <c r="Y3564">
        <v>2.4300000000000002</v>
      </c>
      <c r="Z3564">
        <v>0.28000000000000003</v>
      </c>
      <c r="AA3564" s="5">
        <f t="shared" si="343"/>
        <v>0</v>
      </c>
      <c r="AB3564" s="15" cm="1">
        <f t="array" ref="AB3564">_xlfn.SWITCH(U3564,"夏",122,"冬",90,"春",153,"秋",153,0)</f>
        <v>153</v>
      </c>
      <c r="AC3564" s="16">
        <f t="shared" si="344"/>
        <v>0</v>
      </c>
      <c r="AD3564" s="5">
        <f>IFERROR(AA3564/D3564,0)</f>
        <v>0</v>
      </c>
      <c r="AE3564" s="15">
        <f t="shared" si="345"/>
        <v>0.41917808219178082</v>
      </c>
      <c r="AF3564" s="5">
        <f>IFERROR(AD3564*AE3564*48,0)</f>
        <v>0</v>
      </c>
    </row>
    <row r="3565" spans="1:32" x14ac:dyDescent="0.15">
      <c r="A3565" s="8">
        <v>45754</v>
      </c>
      <c r="B3565" s="1" t="s">
        <v>55</v>
      </c>
      <c r="C3565" s="1" t="s">
        <v>59</v>
      </c>
      <c r="D3565" s="1">
        <v>95.65</v>
      </c>
      <c r="E3565" s="6">
        <v>3.6</v>
      </c>
      <c r="F3565" s="10">
        <v>0.8125</v>
      </c>
      <c r="G3565" s="1">
        <v>29.2</v>
      </c>
      <c r="H3565" s="1">
        <v>21</v>
      </c>
      <c r="I3565" s="1">
        <v>29.4</v>
      </c>
      <c r="J3565" s="1">
        <v>0.27</v>
      </c>
      <c r="K3565" s="1">
        <v>425</v>
      </c>
      <c r="L3565" s="1">
        <v>620</v>
      </c>
      <c r="M3565" s="6">
        <f t="shared" si="341"/>
        <v>29.509809932447695</v>
      </c>
      <c r="N3565" s="1">
        <v>0</v>
      </c>
      <c r="O3565" s="1">
        <v>0</v>
      </c>
      <c r="P3565" s="12">
        <f t="shared" si="342"/>
        <v>0</v>
      </c>
      <c r="Q3565" s="1">
        <v>0</v>
      </c>
      <c r="R3565" s="1">
        <v>0</v>
      </c>
      <c r="S3565" s="1">
        <v>0</v>
      </c>
      <c r="T3565" s="1">
        <v>0</v>
      </c>
      <c r="U3565" s="4" t="s">
        <v>34</v>
      </c>
      <c r="V3565">
        <v>0.48</v>
      </c>
      <c r="W3565">
        <v>0.4</v>
      </c>
      <c r="X3565">
        <v>0.76</v>
      </c>
      <c r="Y3565">
        <v>2.4300000000000002</v>
      </c>
      <c r="Z3565">
        <v>0.28000000000000003</v>
      </c>
      <c r="AA3565" s="5">
        <f t="shared" si="343"/>
        <v>0</v>
      </c>
      <c r="AB3565" s="15" cm="1">
        <f t="array" ref="AB3565">_xlfn.SWITCH(U3565,"夏",122,"冬",90,"春",153,"秋",153,0)</f>
        <v>153</v>
      </c>
      <c r="AC3565" s="16">
        <f t="shared" si="344"/>
        <v>0</v>
      </c>
      <c r="AD3565" s="5">
        <f>IFERROR(AA3565/D3565,0)</f>
        <v>0</v>
      </c>
      <c r="AE3565" s="15">
        <f t="shared" si="345"/>
        <v>0.41917808219178082</v>
      </c>
      <c r="AF3565" s="5">
        <f>IFERROR(AD3565*AE3565*48,0)</f>
        <v>0</v>
      </c>
    </row>
    <row r="3566" spans="1:32" x14ac:dyDescent="0.15">
      <c r="A3566" s="8">
        <v>45754</v>
      </c>
      <c r="B3566" s="1" t="s">
        <v>55</v>
      </c>
      <c r="C3566" s="1" t="s">
        <v>59</v>
      </c>
      <c r="D3566" s="1">
        <v>95.65</v>
      </c>
      <c r="E3566" s="6">
        <v>3.6</v>
      </c>
      <c r="F3566" s="10">
        <v>0.83333333333333304</v>
      </c>
      <c r="G3566" s="1">
        <v>28.7</v>
      </c>
      <c r="H3566" s="1">
        <v>23</v>
      </c>
      <c r="I3566" s="1">
        <v>28.9</v>
      </c>
      <c r="J3566" s="1">
        <v>0.26</v>
      </c>
      <c r="K3566" s="1">
        <v>452</v>
      </c>
      <c r="L3566" s="1">
        <v>640</v>
      </c>
      <c r="M3566" s="6">
        <f t="shared" si="341"/>
        <v>29.007886246459009</v>
      </c>
      <c r="N3566" s="1">
        <v>0</v>
      </c>
      <c r="O3566" s="1">
        <v>0</v>
      </c>
      <c r="P3566" s="12">
        <f t="shared" si="342"/>
        <v>0</v>
      </c>
      <c r="Q3566" s="1">
        <v>0</v>
      </c>
      <c r="R3566" s="1">
        <v>0</v>
      </c>
      <c r="S3566" s="1">
        <v>0</v>
      </c>
      <c r="T3566" s="1">
        <v>0</v>
      </c>
      <c r="U3566" s="4" t="s">
        <v>34</v>
      </c>
      <c r="V3566">
        <v>0.48</v>
      </c>
      <c r="W3566">
        <v>0.4</v>
      </c>
      <c r="X3566">
        <v>0.76</v>
      </c>
      <c r="Y3566">
        <v>2.4300000000000002</v>
      </c>
      <c r="Z3566">
        <v>0.28000000000000003</v>
      </c>
      <c r="AA3566" s="5">
        <f t="shared" si="343"/>
        <v>0</v>
      </c>
      <c r="AB3566" s="15" cm="1">
        <f t="array" ref="AB3566">_xlfn.SWITCH(U3566,"夏",122,"冬",90,"春",153,"秋",153,0)</f>
        <v>153</v>
      </c>
      <c r="AC3566" s="16">
        <f t="shared" si="344"/>
        <v>0</v>
      </c>
      <c r="AD3566" s="5">
        <f>IFERROR(AA3566/D3566,0)</f>
        <v>0</v>
      </c>
      <c r="AE3566" s="15">
        <f t="shared" si="345"/>
        <v>0.41917808219178082</v>
      </c>
      <c r="AF3566" s="5">
        <f>IFERROR(AD3566*AE3566*48,0)</f>
        <v>0</v>
      </c>
    </row>
    <row r="3567" spans="1:32" x14ac:dyDescent="0.15">
      <c r="A3567" s="8">
        <v>45754</v>
      </c>
      <c r="B3567" s="1" t="s">
        <v>55</v>
      </c>
      <c r="C3567" s="1" t="s">
        <v>59</v>
      </c>
      <c r="D3567" s="1">
        <v>95.65</v>
      </c>
      <c r="E3567" s="6">
        <v>3.6</v>
      </c>
      <c r="F3567" s="10">
        <v>0.85416666666666696</v>
      </c>
      <c r="G3567" s="1">
        <v>28.2</v>
      </c>
      <c r="H3567" s="1">
        <v>25</v>
      </c>
      <c r="I3567" s="1">
        <v>28.4</v>
      </c>
      <c r="J3567" s="1">
        <v>0.25</v>
      </c>
      <c r="K3567" s="1">
        <v>478</v>
      </c>
      <c r="L3567" s="1">
        <v>660</v>
      </c>
      <c r="M3567" s="6">
        <f t="shared" si="341"/>
        <v>28.505903057817932</v>
      </c>
      <c r="N3567" s="1">
        <v>0</v>
      </c>
      <c r="O3567" s="1">
        <v>0</v>
      </c>
      <c r="P3567" s="12">
        <f t="shared" si="342"/>
        <v>0</v>
      </c>
      <c r="Q3567" s="1">
        <v>0</v>
      </c>
      <c r="R3567" s="1">
        <v>0</v>
      </c>
      <c r="S3567" s="1">
        <v>0</v>
      </c>
      <c r="T3567" s="1">
        <v>0</v>
      </c>
      <c r="U3567" s="4" t="s">
        <v>34</v>
      </c>
      <c r="V3567">
        <v>0.48</v>
      </c>
      <c r="W3567">
        <v>0.4</v>
      </c>
      <c r="X3567">
        <v>0.76</v>
      </c>
      <c r="Y3567">
        <v>2.4300000000000002</v>
      </c>
      <c r="Z3567">
        <v>0.28000000000000003</v>
      </c>
      <c r="AA3567" s="5">
        <f t="shared" si="343"/>
        <v>0</v>
      </c>
      <c r="AB3567" s="15" cm="1">
        <f t="array" ref="AB3567">_xlfn.SWITCH(U3567,"夏",122,"冬",90,"春",153,"秋",153,0)</f>
        <v>153</v>
      </c>
      <c r="AC3567" s="16">
        <f t="shared" si="344"/>
        <v>0</v>
      </c>
      <c r="AD3567" s="5">
        <f>IFERROR(AA3567/D3567,0)</f>
        <v>0</v>
      </c>
      <c r="AE3567" s="15">
        <f t="shared" si="345"/>
        <v>0.41917808219178082</v>
      </c>
      <c r="AF3567" s="5">
        <f>IFERROR(AD3567*AE3567*48,0)</f>
        <v>0</v>
      </c>
    </row>
    <row r="3568" spans="1:32" x14ac:dyDescent="0.15">
      <c r="A3568" s="8">
        <v>45754</v>
      </c>
      <c r="B3568" s="1" t="s">
        <v>55</v>
      </c>
      <c r="C3568" s="1" t="s">
        <v>59</v>
      </c>
      <c r="D3568" s="1">
        <v>95.65</v>
      </c>
      <c r="E3568" s="6">
        <v>3.6</v>
      </c>
      <c r="F3568" s="10">
        <v>0.875</v>
      </c>
      <c r="G3568" s="1">
        <v>27.7</v>
      </c>
      <c r="H3568" s="1">
        <v>27</v>
      </c>
      <c r="I3568" s="1">
        <v>27.9</v>
      </c>
      <c r="J3568" s="1">
        <v>0.24</v>
      </c>
      <c r="K3568" s="1">
        <v>505</v>
      </c>
      <c r="L3568" s="1">
        <v>680</v>
      </c>
      <c r="M3568" s="6">
        <f t="shared" si="341"/>
        <v>28.0038573865844</v>
      </c>
      <c r="N3568" s="1">
        <v>0</v>
      </c>
      <c r="O3568" s="1">
        <v>0</v>
      </c>
      <c r="P3568" s="12">
        <f t="shared" si="342"/>
        <v>0</v>
      </c>
      <c r="Q3568" s="1">
        <v>0</v>
      </c>
      <c r="R3568" s="1">
        <v>0</v>
      </c>
      <c r="S3568" s="1">
        <v>0</v>
      </c>
      <c r="T3568" s="1">
        <v>0</v>
      </c>
      <c r="U3568" s="4" t="s">
        <v>34</v>
      </c>
      <c r="V3568">
        <v>0.48</v>
      </c>
      <c r="W3568">
        <v>0.4</v>
      </c>
      <c r="X3568">
        <v>0.76</v>
      </c>
      <c r="Y3568">
        <v>2.4300000000000002</v>
      </c>
      <c r="Z3568">
        <v>0.28000000000000003</v>
      </c>
      <c r="AA3568" s="5">
        <f t="shared" si="343"/>
        <v>0</v>
      </c>
      <c r="AB3568" s="15" cm="1">
        <f t="array" ref="AB3568">_xlfn.SWITCH(U3568,"夏",122,"冬",90,"春",153,"秋",153,0)</f>
        <v>153</v>
      </c>
      <c r="AC3568" s="16">
        <f t="shared" si="344"/>
        <v>0</v>
      </c>
      <c r="AD3568" s="5">
        <f>IFERROR(AA3568/D3568,0)</f>
        <v>0</v>
      </c>
      <c r="AE3568" s="15">
        <f t="shared" si="345"/>
        <v>0.41917808219178082</v>
      </c>
      <c r="AF3568" s="5">
        <f>IFERROR(AD3568*AE3568*48,0)</f>
        <v>0</v>
      </c>
    </row>
    <row r="3569" spans="1:32" x14ac:dyDescent="0.15">
      <c r="A3569" s="8">
        <v>45754</v>
      </c>
      <c r="B3569" s="1" t="s">
        <v>55</v>
      </c>
      <c r="C3569" s="1" t="s">
        <v>59</v>
      </c>
      <c r="D3569" s="1">
        <v>95.65</v>
      </c>
      <c r="E3569" s="6">
        <v>3.6</v>
      </c>
      <c r="F3569" s="10">
        <v>0.89583333333333304</v>
      </c>
      <c r="G3569" s="1">
        <v>27.2</v>
      </c>
      <c r="H3569" s="1">
        <v>29</v>
      </c>
      <c r="I3569" s="1">
        <v>27.4</v>
      </c>
      <c r="J3569" s="1">
        <v>0.23</v>
      </c>
      <c r="K3569" s="1">
        <v>532</v>
      </c>
      <c r="L3569" s="1">
        <v>700</v>
      </c>
      <c r="M3569" s="6">
        <f t="shared" si="341"/>
        <v>27.501745977070584</v>
      </c>
      <c r="N3569" s="1">
        <v>0</v>
      </c>
      <c r="O3569" s="1">
        <v>0</v>
      </c>
      <c r="P3569" s="12">
        <f t="shared" si="342"/>
        <v>0</v>
      </c>
      <c r="Q3569" s="1">
        <v>0</v>
      </c>
      <c r="R3569" s="1">
        <v>0</v>
      </c>
      <c r="S3569" s="1">
        <v>0</v>
      </c>
      <c r="T3569" s="1">
        <v>0</v>
      </c>
      <c r="U3569" s="4" t="s">
        <v>34</v>
      </c>
      <c r="V3569">
        <v>0.48</v>
      </c>
      <c r="W3569">
        <v>0.4</v>
      </c>
      <c r="X3569">
        <v>0.76</v>
      </c>
      <c r="Y3569">
        <v>2.4300000000000002</v>
      </c>
      <c r="Z3569">
        <v>0.28000000000000003</v>
      </c>
      <c r="AA3569" s="5">
        <f t="shared" si="343"/>
        <v>0</v>
      </c>
      <c r="AB3569" s="15" cm="1">
        <f t="array" ref="AB3569">_xlfn.SWITCH(U3569,"夏",122,"冬",90,"春",153,"秋",153,0)</f>
        <v>153</v>
      </c>
      <c r="AC3569" s="16">
        <f t="shared" si="344"/>
        <v>0</v>
      </c>
      <c r="AD3569" s="5">
        <f>IFERROR(AA3569/D3569,0)</f>
        <v>0</v>
      </c>
      <c r="AE3569" s="15">
        <f t="shared" si="345"/>
        <v>0.41917808219178082</v>
      </c>
      <c r="AF3569" s="5">
        <f>IFERROR(AD3569*AE3569*48,0)</f>
        <v>0</v>
      </c>
    </row>
    <row r="3570" spans="1:32" x14ac:dyDescent="0.15">
      <c r="A3570" s="8">
        <v>45754</v>
      </c>
      <c r="B3570" s="1" t="s">
        <v>55</v>
      </c>
      <c r="C3570" s="1" t="s">
        <v>59</v>
      </c>
      <c r="D3570" s="1">
        <v>95.65</v>
      </c>
      <c r="E3570" s="6">
        <v>3.6</v>
      </c>
      <c r="F3570" s="10">
        <v>0.91666666666666696</v>
      </c>
      <c r="G3570" s="1">
        <v>26.7</v>
      </c>
      <c r="H3570" s="1">
        <v>31</v>
      </c>
      <c r="I3570" s="1">
        <v>26.9</v>
      </c>
      <c r="J3570" s="1">
        <v>0.22</v>
      </c>
      <c r="K3570" s="1">
        <v>415</v>
      </c>
      <c r="L3570" s="1">
        <v>720</v>
      </c>
      <c r="M3570" s="6">
        <f t="shared" si="341"/>
        <v>26.999565258129678</v>
      </c>
      <c r="N3570" s="1">
        <v>0</v>
      </c>
      <c r="O3570" s="1">
        <v>0</v>
      </c>
      <c r="P3570" s="12">
        <f t="shared" si="342"/>
        <v>0</v>
      </c>
      <c r="Q3570" s="1">
        <v>0</v>
      </c>
      <c r="R3570" s="1">
        <v>0</v>
      </c>
      <c r="S3570" s="1">
        <v>0</v>
      </c>
      <c r="T3570" s="1">
        <v>0</v>
      </c>
      <c r="U3570" s="4" t="s">
        <v>34</v>
      </c>
      <c r="V3570">
        <v>0.48</v>
      </c>
      <c r="W3570">
        <v>0.4</v>
      </c>
      <c r="X3570">
        <v>0.76</v>
      </c>
      <c r="Y3570">
        <v>2.4300000000000002</v>
      </c>
      <c r="Z3570">
        <v>0.28000000000000003</v>
      </c>
      <c r="AA3570" s="5">
        <f t="shared" si="343"/>
        <v>0</v>
      </c>
      <c r="AB3570" s="15" cm="1">
        <f t="array" ref="AB3570">_xlfn.SWITCH(U3570,"夏",122,"冬",90,"春",153,"秋",153,0)</f>
        <v>153</v>
      </c>
      <c r="AC3570" s="16">
        <f t="shared" si="344"/>
        <v>0</v>
      </c>
      <c r="AD3570" s="5">
        <f>IFERROR(AA3570/D3570,0)</f>
        <v>0</v>
      </c>
      <c r="AE3570" s="15">
        <f t="shared" si="345"/>
        <v>0.41917808219178082</v>
      </c>
      <c r="AF3570" s="5">
        <f>IFERROR(AD3570*AE3570*48,0)</f>
        <v>0</v>
      </c>
    </row>
    <row r="3571" spans="1:32" x14ac:dyDescent="0.15">
      <c r="A3571" s="8">
        <v>45754</v>
      </c>
      <c r="B3571" s="1" t="s">
        <v>56</v>
      </c>
      <c r="C3571" s="1" t="s">
        <v>59</v>
      </c>
      <c r="D3571" s="1">
        <v>95.65</v>
      </c>
      <c r="E3571" s="6">
        <v>3.6</v>
      </c>
      <c r="F3571" s="10">
        <v>0.33333333333333298</v>
      </c>
      <c r="G3571" s="1">
        <v>16.399999999999999</v>
      </c>
      <c r="H3571" s="1">
        <v>68</v>
      </c>
      <c r="I3571" s="1">
        <v>16.600000000000001</v>
      </c>
      <c r="J3571" s="1">
        <v>0.05</v>
      </c>
      <c r="K3571" s="1">
        <v>408</v>
      </c>
      <c r="L3571" s="1">
        <v>110</v>
      </c>
      <c r="M3571" s="6">
        <f t="shared" si="341"/>
        <v>16.645463275843895</v>
      </c>
      <c r="N3571" s="1">
        <v>0</v>
      </c>
      <c r="O3571" s="1">
        <v>0</v>
      </c>
      <c r="P3571" s="12">
        <f t="shared" si="342"/>
        <v>0</v>
      </c>
      <c r="Q3571" s="1">
        <v>0</v>
      </c>
      <c r="R3571" s="1">
        <v>0</v>
      </c>
      <c r="S3571" s="1">
        <v>0</v>
      </c>
      <c r="T3571" s="1">
        <v>0</v>
      </c>
      <c r="U3571" s="4" t="s">
        <v>34</v>
      </c>
      <c r="V3571">
        <v>0.48</v>
      </c>
      <c r="W3571">
        <v>0.4</v>
      </c>
      <c r="X3571">
        <v>0.76</v>
      </c>
      <c r="Y3571">
        <v>2.4300000000000002</v>
      </c>
      <c r="Z3571">
        <v>0.28000000000000003</v>
      </c>
      <c r="AA3571" s="5">
        <f t="shared" si="343"/>
        <v>0</v>
      </c>
      <c r="AB3571" s="15" cm="1">
        <f t="array" ref="AB3571">_xlfn.SWITCH(U3571,"夏",122,"冬",90,"春",153,"秋",153,0)</f>
        <v>153</v>
      </c>
      <c r="AC3571" s="16">
        <f t="shared" si="344"/>
        <v>0</v>
      </c>
      <c r="AD3571" s="5">
        <f>IFERROR(AA3571/D3571,0)</f>
        <v>0</v>
      </c>
      <c r="AE3571" s="15">
        <f t="shared" si="345"/>
        <v>0.41917808219178082</v>
      </c>
      <c r="AF3571" s="5">
        <f>IFERROR(AD3571*AE3571*48,0)</f>
        <v>0</v>
      </c>
    </row>
    <row r="3572" spans="1:32" x14ac:dyDescent="0.15">
      <c r="A3572" s="8">
        <v>45754</v>
      </c>
      <c r="B3572" s="1" t="s">
        <v>56</v>
      </c>
      <c r="C3572" s="1" t="s">
        <v>59</v>
      </c>
      <c r="D3572" s="1">
        <v>95.65</v>
      </c>
      <c r="E3572" s="6">
        <v>3.6</v>
      </c>
      <c r="F3572" s="10">
        <v>0.35416666666666702</v>
      </c>
      <c r="G3572" s="1">
        <v>16.899999999999999</v>
      </c>
      <c r="H3572" s="1">
        <v>66</v>
      </c>
      <c r="I3572" s="1">
        <v>17.100000000000001</v>
      </c>
      <c r="J3572" s="1">
        <v>0.06</v>
      </c>
      <c r="K3572" s="1">
        <v>409</v>
      </c>
      <c r="L3572" s="1">
        <v>170</v>
      </c>
      <c r="M3572" s="6">
        <f t="shared" si="341"/>
        <v>17.15045591572715</v>
      </c>
      <c r="N3572" s="1">
        <v>0</v>
      </c>
      <c r="O3572" s="1">
        <v>0</v>
      </c>
      <c r="P3572" s="12">
        <f t="shared" si="342"/>
        <v>0</v>
      </c>
      <c r="Q3572" s="1">
        <v>0</v>
      </c>
      <c r="R3572" s="1">
        <v>0</v>
      </c>
      <c r="S3572" s="1">
        <v>0</v>
      </c>
      <c r="T3572" s="1">
        <v>0</v>
      </c>
      <c r="U3572" s="4" t="s">
        <v>34</v>
      </c>
      <c r="V3572">
        <v>0.48</v>
      </c>
      <c r="W3572">
        <v>0.4</v>
      </c>
      <c r="X3572">
        <v>0.76</v>
      </c>
      <c r="Y3572">
        <v>2.4300000000000002</v>
      </c>
      <c r="Z3572">
        <v>0.28000000000000003</v>
      </c>
      <c r="AA3572" s="5">
        <f t="shared" si="343"/>
        <v>0</v>
      </c>
      <c r="AB3572" s="15" cm="1">
        <f t="array" ref="AB3572">_xlfn.SWITCH(U3572,"夏",122,"冬",90,"春",153,"秋",153,0)</f>
        <v>153</v>
      </c>
      <c r="AC3572" s="16">
        <f t="shared" si="344"/>
        <v>0</v>
      </c>
      <c r="AD3572" s="5">
        <f>IFERROR(AA3572/D3572,0)</f>
        <v>0</v>
      </c>
      <c r="AE3572" s="15">
        <f t="shared" si="345"/>
        <v>0.41917808219178082</v>
      </c>
      <c r="AF3572" s="5">
        <f>IFERROR(AD3572*AE3572*48,0)</f>
        <v>0</v>
      </c>
    </row>
    <row r="3573" spans="1:32" x14ac:dyDescent="0.15">
      <c r="A3573" s="8">
        <v>45754</v>
      </c>
      <c r="B3573" s="1" t="s">
        <v>56</v>
      </c>
      <c r="C3573" s="1" t="s">
        <v>59</v>
      </c>
      <c r="D3573" s="1">
        <v>95.65</v>
      </c>
      <c r="E3573" s="6">
        <v>3.6</v>
      </c>
      <c r="F3573" s="10">
        <v>0.375</v>
      </c>
      <c r="G3573" s="1">
        <v>17.399999999999999</v>
      </c>
      <c r="H3573" s="1">
        <v>64</v>
      </c>
      <c r="I3573" s="1">
        <v>17.600000000000001</v>
      </c>
      <c r="J3573" s="1">
        <v>7.0000000000000007E-2</v>
      </c>
      <c r="K3573" s="1">
        <v>438</v>
      </c>
      <c r="L3573" s="1">
        <v>190</v>
      </c>
      <c r="M3573" s="6">
        <f t="shared" si="341"/>
        <v>17.655058904142493</v>
      </c>
      <c r="N3573" s="1">
        <v>0</v>
      </c>
      <c r="O3573" s="1">
        <v>0</v>
      </c>
      <c r="P3573" s="12">
        <f t="shared" si="342"/>
        <v>0</v>
      </c>
      <c r="Q3573" s="1">
        <v>0</v>
      </c>
      <c r="R3573" s="1">
        <v>0</v>
      </c>
      <c r="S3573" s="1">
        <v>0</v>
      </c>
      <c r="T3573" s="1">
        <v>0</v>
      </c>
      <c r="U3573" s="4" t="s">
        <v>34</v>
      </c>
      <c r="V3573">
        <v>0.48</v>
      </c>
      <c r="W3573">
        <v>0.4</v>
      </c>
      <c r="X3573">
        <v>0.76</v>
      </c>
      <c r="Y3573">
        <v>2.4300000000000002</v>
      </c>
      <c r="Z3573">
        <v>0.28000000000000003</v>
      </c>
      <c r="AA3573" s="5">
        <f t="shared" si="343"/>
        <v>0</v>
      </c>
      <c r="AB3573" s="15" cm="1">
        <f t="array" ref="AB3573">_xlfn.SWITCH(U3573,"夏",122,"冬",90,"春",153,"秋",153,0)</f>
        <v>153</v>
      </c>
      <c r="AC3573" s="16">
        <f t="shared" si="344"/>
        <v>0</v>
      </c>
      <c r="AD3573" s="5">
        <f>IFERROR(AA3573/D3573,0)</f>
        <v>0</v>
      </c>
      <c r="AE3573" s="15">
        <f t="shared" si="345"/>
        <v>0.41917808219178082</v>
      </c>
      <c r="AF3573" s="5">
        <f>IFERROR(AD3573*AE3573*48,0)</f>
        <v>0</v>
      </c>
    </row>
    <row r="3574" spans="1:32" x14ac:dyDescent="0.15">
      <c r="A3574" s="8">
        <v>45754</v>
      </c>
      <c r="B3574" s="1" t="s">
        <v>56</v>
      </c>
      <c r="C3574" s="1" t="s">
        <v>59</v>
      </c>
      <c r="D3574" s="1">
        <v>95.65</v>
      </c>
      <c r="E3574" s="6">
        <v>3.6</v>
      </c>
      <c r="F3574" s="10">
        <v>0.39583333333333298</v>
      </c>
      <c r="G3574" s="1">
        <v>17.899999999999999</v>
      </c>
      <c r="H3574" s="1">
        <v>62</v>
      </c>
      <c r="I3574" s="1">
        <v>18.100000000000001</v>
      </c>
      <c r="J3574" s="1">
        <v>0.08</v>
      </c>
      <c r="K3574" s="1">
        <v>465</v>
      </c>
      <c r="L3574" s="1">
        <v>210</v>
      </c>
      <c r="M3574" s="6">
        <f t="shared" si="341"/>
        <v>18.159343714650106</v>
      </c>
      <c r="N3574" s="1">
        <v>0</v>
      </c>
      <c r="O3574" s="1">
        <v>0</v>
      </c>
      <c r="P3574" s="12">
        <f t="shared" si="342"/>
        <v>0</v>
      </c>
      <c r="Q3574" s="1">
        <v>0</v>
      </c>
      <c r="R3574" s="1">
        <v>0</v>
      </c>
      <c r="S3574" s="1">
        <v>0</v>
      </c>
      <c r="T3574" s="1">
        <v>0</v>
      </c>
      <c r="U3574" s="4" t="s">
        <v>34</v>
      </c>
      <c r="V3574">
        <v>0.48</v>
      </c>
      <c r="W3574">
        <v>0.4</v>
      </c>
      <c r="X3574">
        <v>0.76</v>
      </c>
      <c r="Y3574">
        <v>2.4300000000000002</v>
      </c>
      <c r="Z3574">
        <v>0.28000000000000003</v>
      </c>
      <c r="AA3574" s="5">
        <f t="shared" si="343"/>
        <v>0</v>
      </c>
      <c r="AB3574" s="15" cm="1">
        <f t="array" ref="AB3574">_xlfn.SWITCH(U3574,"夏",122,"冬",90,"春",153,"秋",153,0)</f>
        <v>153</v>
      </c>
      <c r="AC3574" s="16">
        <f t="shared" si="344"/>
        <v>0</v>
      </c>
      <c r="AD3574" s="5">
        <f>IFERROR(AA3574/D3574,0)</f>
        <v>0</v>
      </c>
      <c r="AE3574" s="15">
        <f t="shared" si="345"/>
        <v>0.41917808219178082</v>
      </c>
      <c r="AF3574" s="5">
        <f>IFERROR(AD3574*AE3574*48,0)</f>
        <v>0</v>
      </c>
    </row>
    <row r="3575" spans="1:32" x14ac:dyDescent="0.15">
      <c r="A3575" s="8">
        <v>45754</v>
      </c>
      <c r="B3575" s="1" t="s">
        <v>56</v>
      </c>
      <c r="C3575" s="1" t="s">
        <v>59</v>
      </c>
      <c r="D3575" s="1">
        <v>95.65</v>
      </c>
      <c r="E3575" s="6">
        <v>3.6</v>
      </c>
      <c r="F3575" s="10">
        <v>0.41666666666666702</v>
      </c>
      <c r="G3575" s="1">
        <v>18.399999999999999</v>
      </c>
      <c r="H3575" s="1">
        <v>60</v>
      </c>
      <c r="I3575" s="1">
        <v>18.600000000000001</v>
      </c>
      <c r="J3575" s="1">
        <v>0.09</v>
      </c>
      <c r="K3575" s="1">
        <v>492</v>
      </c>
      <c r="L3575" s="1">
        <v>230</v>
      </c>
      <c r="M3575" s="6">
        <f t="shared" si="341"/>
        <v>18.663361099744236</v>
      </c>
      <c r="N3575" s="1">
        <v>0</v>
      </c>
      <c r="O3575" s="1">
        <v>0</v>
      </c>
      <c r="P3575" s="12">
        <f t="shared" si="342"/>
        <v>0</v>
      </c>
      <c r="Q3575" s="1">
        <v>0</v>
      </c>
      <c r="R3575" s="1">
        <v>0</v>
      </c>
      <c r="S3575" s="1">
        <v>0</v>
      </c>
      <c r="T3575" s="1">
        <v>0</v>
      </c>
      <c r="U3575" s="4" t="s">
        <v>34</v>
      </c>
      <c r="V3575">
        <v>0.48</v>
      </c>
      <c r="W3575">
        <v>0.4</v>
      </c>
      <c r="X3575">
        <v>0.76</v>
      </c>
      <c r="Y3575">
        <v>2.4300000000000002</v>
      </c>
      <c r="Z3575">
        <v>0.28000000000000003</v>
      </c>
      <c r="AA3575" s="5">
        <f t="shared" si="343"/>
        <v>0</v>
      </c>
      <c r="AB3575" s="15" cm="1">
        <f t="array" ref="AB3575">_xlfn.SWITCH(U3575,"夏",122,"冬",90,"春",153,"秋",153,0)</f>
        <v>153</v>
      </c>
      <c r="AC3575" s="16">
        <f t="shared" si="344"/>
        <v>0</v>
      </c>
      <c r="AD3575" s="5">
        <f>IFERROR(AA3575/D3575,0)</f>
        <v>0</v>
      </c>
      <c r="AE3575" s="15">
        <f t="shared" si="345"/>
        <v>0.41917808219178082</v>
      </c>
      <c r="AF3575" s="5">
        <f>IFERROR(AD3575*AE3575*48,0)</f>
        <v>0</v>
      </c>
    </row>
    <row r="3576" spans="1:32" x14ac:dyDescent="0.15">
      <c r="A3576" s="8">
        <v>45754</v>
      </c>
      <c r="B3576" s="1" t="s">
        <v>56</v>
      </c>
      <c r="C3576" s="1" t="s">
        <v>59</v>
      </c>
      <c r="D3576" s="1">
        <v>95.65</v>
      </c>
      <c r="E3576" s="6">
        <v>3.6</v>
      </c>
      <c r="F3576" s="10">
        <v>0.4375</v>
      </c>
      <c r="G3576" s="1">
        <v>18.899999999999999</v>
      </c>
      <c r="H3576" s="1">
        <v>58</v>
      </c>
      <c r="I3576" s="1">
        <v>19.100000000000001</v>
      </c>
      <c r="J3576" s="1">
        <v>0.1</v>
      </c>
      <c r="K3576" s="1">
        <v>518</v>
      </c>
      <c r="L3576" s="1">
        <v>250</v>
      </c>
      <c r="M3576" s="6">
        <f t="shared" si="341"/>
        <v>19.167148765847855</v>
      </c>
      <c r="N3576" s="1">
        <v>0</v>
      </c>
      <c r="O3576" s="1">
        <v>0</v>
      </c>
      <c r="P3576" s="12">
        <f t="shared" si="342"/>
        <v>0</v>
      </c>
      <c r="Q3576" s="1">
        <v>0</v>
      </c>
      <c r="R3576" s="1">
        <v>0</v>
      </c>
      <c r="S3576" s="1">
        <v>0</v>
      </c>
      <c r="T3576" s="1">
        <v>0</v>
      </c>
      <c r="U3576" s="4" t="s">
        <v>34</v>
      </c>
      <c r="V3576">
        <v>0.48</v>
      </c>
      <c r="W3576">
        <v>0.4</v>
      </c>
      <c r="X3576">
        <v>0.76</v>
      </c>
      <c r="Y3576">
        <v>2.4300000000000002</v>
      </c>
      <c r="Z3576">
        <v>0.28000000000000003</v>
      </c>
      <c r="AA3576" s="5">
        <f t="shared" si="343"/>
        <v>0</v>
      </c>
      <c r="AB3576" s="15" cm="1">
        <f t="array" ref="AB3576">_xlfn.SWITCH(U3576,"夏",122,"冬",90,"春",153,"秋",153,0)</f>
        <v>153</v>
      </c>
      <c r="AC3576" s="16">
        <f t="shared" si="344"/>
        <v>0</v>
      </c>
      <c r="AD3576" s="5">
        <f>IFERROR(AA3576/D3576,0)</f>
        <v>0</v>
      </c>
      <c r="AE3576" s="15">
        <f t="shared" si="345"/>
        <v>0.41917808219178082</v>
      </c>
      <c r="AF3576" s="5">
        <f>IFERROR(AD3576*AE3576*48,0)</f>
        <v>0</v>
      </c>
    </row>
    <row r="3577" spans="1:32" x14ac:dyDescent="0.15">
      <c r="A3577" s="8">
        <v>45754</v>
      </c>
      <c r="B3577" s="1" t="s">
        <v>56</v>
      </c>
      <c r="C3577" s="1" t="s">
        <v>59</v>
      </c>
      <c r="D3577" s="1">
        <v>95.65</v>
      </c>
      <c r="E3577" s="6">
        <v>3.6</v>
      </c>
      <c r="F3577" s="10">
        <v>0.45833333333333298</v>
      </c>
      <c r="G3577" s="1">
        <v>19.399999999999999</v>
      </c>
      <c r="H3577" s="1">
        <v>56</v>
      </c>
      <c r="I3577" s="1">
        <v>19.600000000000001</v>
      </c>
      <c r="J3577" s="1">
        <v>0.11</v>
      </c>
      <c r="K3577" s="1">
        <v>545</v>
      </c>
      <c r="L3577" s="1">
        <v>270</v>
      </c>
      <c r="M3577" s="6">
        <f t="shared" si="341"/>
        <v>19.670735718372498</v>
      </c>
      <c r="N3577" s="1">
        <v>0</v>
      </c>
      <c r="O3577" s="1">
        <v>0</v>
      </c>
      <c r="P3577" s="12">
        <f t="shared" si="342"/>
        <v>0</v>
      </c>
      <c r="Q3577" s="1">
        <v>0</v>
      </c>
      <c r="R3577" s="1">
        <v>0</v>
      </c>
      <c r="S3577" s="1">
        <v>0</v>
      </c>
      <c r="T3577" s="1">
        <v>0</v>
      </c>
      <c r="U3577" s="4" t="s">
        <v>34</v>
      </c>
      <c r="V3577">
        <v>0.48</v>
      </c>
      <c r="W3577">
        <v>0.4</v>
      </c>
      <c r="X3577">
        <v>0.76</v>
      </c>
      <c r="Y3577">
        <v>2.4300000000000002</v>
      </c>
      <c r="Z3577">
        <v>0.28000000000000003</v>
      </c>
      <c r="AA3577" s="5">
        <f t="shared" si="343"/>
        <v>0</v>
      </c>
      <c r="AB3577" s="15" cm="1">
        <f t="array" ref="AB3577">_xlfn.SWITCH(U3577,"夏",122,"冬",90,"春",153,"秋",153,0)</f>
        <v>153</v>
      </c>
      <c r="AC3577" s="16">
        <f t="shared" si="344"/>
        <v>0</v>
      </c>
      <c r="AD3577" s="5">
        <f>IFERROR(AA3577/D3577,0)</f>
        <v>0</v>
      </c>
      <c r="AE3577" s="15">
        <f t="shared" si="345"/>
        <v>0.41917808219178082</v>
      </c>
      <c r="AF3577" s="5">
        <f>IFERROR(AD3577*AE3577*48,0)</f>
        <v>0</v>
      </c>
    </row>
    <row r="3578" spans="1:32" x14ac:dyDescent="0.15">
      <c r="A3578" s="8">
        <v>45754</v>
      </c>
      <c r="B3578" s="1" t="s">
        <v>56</v>
      </c>
      <c r="C3578" s="1" t="s">
        <v>59</v>
      </c>
      <c r="D3578" s="1">
        <v>95.65</v>
      </c>
      <c r="E3578" s="6">
        <v>3.6</v>
      </c>
      <c r="F3578" s="10">
        <v>0.47916666666666702</v>
      </c>
      <c r="G3578" s="1">
        <v>19.899999999999999</v>
      </c>
      <c r="H3578" s="1">
        <v>54</v>
      </c>
      <c r="I3578" s="1">
        <v>20.100000000000001</v>
      </c>
      <c r="J3578" s="1">
        <v>0.12</v>
      </c>
      <c r="K3578" s="1">
        <v>572</v>
      </c>
      <c r="L3578" s="1">
        <v>290</v>
      </c>
      <c r="M3578" s="6">
        <f t="shared" si="341"/>
        <v>20.17414489409947</v>
      </c>
      <c r="N3578" s="1">
        <v>0</v>
      </c>
      <c r="O3578" s="1">
        <v>0</v>
      </c>
      <c r="P3578" s="12">
        <f t="shared" si="342"/>
        <v>0</v>
      </c>
      <c r="Q3578" s="1">
        <v>0</v>
      </c>
      <c r="R3578" s="1">
        <v>0</v>
      </c>
      <c r="S3578" s="1">
        <v>0</v>
      </c>
      <c r="T3578" s="1">
        <v>0</v>
      </c>
      <c r="U3578" s="4" t="s">
        <v>34</v>
      </c>
      <c r="V3578">
        <v>0.48</v>
      </c>
      <c r="W3578">
        <v>0.4</v>
      </c>
      <c r="X3578">
        <v>0.76</v>
      </c>
      <c r="Y3578">
        <v>2.4300000000000002</v>
      </c>
      <c r="Z3578">
        <v>0.28000000000000003</v>
      </c>
      <c r="AA3578" s="5">
        <f t="shared" si="343"/>
        <v>0</v>
      </c>
      <c r="AB3578" s="15" cm="1">
        <f t="array" ref="AB3578">_xlfn.SWITCH(U3578,"夏",122,"冬",90,"春",153,"秋",153,0)</f>
        <v>153</v>
      </c>
      <c r="AC3578" s="16">
        <f t="shared" si="344"/>
        <v>0</v>
      </c>
      <c r="AD3578" s="5">
        <f>IFERROR(AA3578/D3578,0)</f>
        <v>0</v>
      </c>
      <c r="AE3578" s="15">
        <f t="shared" si="345"/>
        <v>0.41917808219178082</v>
      </c>
      <c r="AF3578" s="5">
        <f>IFERROR(AD3578*AE3578*48,0)</f>
        <v>0</v>
      </c>
    </row>
    <row r="3579" spans="1:32" x14ac:dyDescent="0.15">
      <c r="A3579" s="8">
        <v>45754</v>
      </c>
      <c r="B3579" s="1" t="s">
        <v>56</v>
      </c>
      <c r="C3579" s="1" t="s">
        <v>59</v>
      </c>
      <c r="D3579" s="1">
        <v>95.65</v>
      </c>
      <c r="E3579" s="6">
        <v>3.6</v>
      </c>
      <c r="F3579" s="10">
        <v>0.5</v>
      </c>
      <c r="G3579" s="1">
        <v>20.399999999999999</v>
      </c>
      <c r="H3579" s="1">
        <v>52</v>
      </c>
      <c r="I3579" s="1">
        <v>20.6</v>
      </c>
      <c r="J3579" s="1">
        <v>0.13</v>
      </c>
      <c r="K3579" s="1">
        <v>435</v>
      </c>
      <c r="L3579" s="1">
        <v>310</v>
      </c>
      <c r="M3579" s="6">
        <f t="shared" si="341"/>
        <v>20.677394842864032</v>
      </c>
      <c r="N3579" s="1">
        <v>0</v>
      </c>
      <c r="O3579" s="1">
        <v>0</v>
      </c>
      <c r="P3579" s="12">
        <f t="shared" si="342"/>
        <v>0</v>
      </c>
      <c r="Q3579" s="1">
        <v>0</v>
      </c>
      <c r="R3579" s="1">
        <v>0</v>
      </c>
      <c r="S3579" s="1">
        <v>0</v>
      </c>
      <c r="T3579" s="1">
        <v>0</v>
      </c>
      <c r="U3579" s="4" t="s">
        <v>34</v>
      </c>
      <c r="V3579">
        <v>0.48</v>
      </c>
      <c r="W3579">
        <v>0.4</v>
      </c>
      <c r="X3579">
        <v>0.76</v>
      </c>
      <c r="Y3579">
        <v>2.4300000000000002</v>
      </c>
      <c r="Z3579">
        <v>0.28000000000000003</v>
      </c>
      <c r="AA3579" s="5">
        <f t="shared" si="343"/>
        <v>0</v>
      </c>
      <c r="AB3579" s="15" cm="1">
        <f t="array" ref="AB3579">_xlfn.SWITCH(U3579,"夏",122,"冬",90,"春",153,"秋",153,0)</f>
        <v>153</v>
      </c>
      <c r="AC3579" s="16">
        <f t="shared" si="344"/>
        <v>0</v>
      </c>
      <c r="AD3579" s="5">
        <f>IFERROR(AA3579/D3579,0)</f>
        <v>0</v>
      </c>
      <c r="AE3579" s="15">
        <f t="shared" si="345"/>
        <v>0.41917808219178082</v>
      </c>
      <c r="AF3579" s="5">
        <f>IFERROR(AD3579*AE3579*48,0)</f>
        <v>0</v>
      </c>
    </row>
    <row r="3580" spans="1:32" x14ac:dyDescent="0.15">
      <c r="A3580" s="8">
        <v>45754</v>
      </c>
      <c r="B3580" s="1" t="s">
        <v>56</v>
      </c>
      <c r="C3580" s="1" t="s">
        <v>59</v>
      </c>
      <c r="D3580" s="1">
        <v>95.65</v>
      </c>
      <c r="E3580" s="6">
        <v>3.6</v>
      </c>
      <c r="F3580" s="10">
        <v>0.52083333333333304</v>
      </c>
      <c r="G3580" s="1">
        <v>20.9</v>
      </c>
      <c r="H3580" s="1">
        <v>50</v>
      </c>
      <c r="I3580" s="1">
        <v>21.1</v>
      </c>
      <c r="J3580" s="1">
        <v>0.14000000000000001</v>
      </c>
      <c r="K3580" s="1">
        <v>415</v>
      </c>
      <c r="L3580" s="1">
        <v>330</v>
      </c>
      <c r="M3580" s="6">
        <f t="shared" si="341"/>
        <v>21.180500848817303</v>
      </c>
      <c r="N3580" s="1">
        <v>0</v>
      </c>
      <c r="O3580" s="1">
        <v>0</v>
      </c>
      <c r="P3580" s="12">
        <f t="shared" si="342"/>
        <v>0</v>
      </c>
      <c r="Q3580" s="1">
        <v>0</v>
      </c>
      <c r="R3580" s="1">
        <v>0</v>
      </c>
      <c r="S3580" s="1">
        <v>0</v>
      </c>
      <c r="T3580" s="1">
        <v>0</v>
      </c>
      <c r="U3580" s="4" t="s">
        <v>34</v>
      </c>
      <c r="V3580">
        <v>0.48</v>
      </c>
      <c r="W3580">
        <v>0.4</v>
      </c>
      <c r="X3580">
        <v>0.76</v>
      </c>
      <c r="Y3580">
        <v>2.4300000000000002</v>
      </c>
      <c r="Z3580">
        <v>0.28000000000000003</v>
      </c>
      <c r="AA3580" s="5">
        <f t="shared" si="343"/>
        <v>0</v>
      </c>
      <c r="AB3580" s="15" cm="1">
        <f t="array" ref="AB3580">_xlfn.SWITCH(U3580,"夏",122,"冬",90,"春",153,"秋",153,0)</f>
        <v>153</v>
      </c>
      <c r="AC3580" s="16">
        <f t="shared" si="344"/>
        <v>0</v>
      </c>
      <c r="AD3580" s="5">
        <f>IFERROR(AA3580/D3580,0)</f>
        <v>0</v>
      </c>
      <c r="AE3580" s="15">
        <f t="shared" si="345"/>
        <v>0.41917808219178082</v>
      </c>
      <c r="AF3580" s="5">
        <f>IFERROR(AD3580*AE3580*48,0)</f>
        <v>0</v>
      </c>
    </row>
    <row r="3581" spans="1:32" x14ac:dyDescent="0.15">
      <c r="A3581" s="8">
        <v>45754</v>
      </c>
      <c r="B3581" s="1" t="s">
        <v>56</v>
      </c>
      <c r="C3581" s="1" t="s">
        <v>59</v>
      </c>
      <c r="D3581" s="1">
        <v>95.65</v>
      </c>
      <c r="E3581" s="6">
        <v>3.6</v>
      </c>
      <c r="F3581" s="10">
        <v>0.54166666666666696</v>
      </c>
      <c r="G3581" s="1">
        <v>21.4</v>
      </c>
      <c r="H3581" s="1">
        <v>48</v>
      </c>
      <c r="I3581" s="1">
        <v>21.6</v>
      </c>
      <c r="J3581" s="1">
        <v>0.15</v>
      </c>
      <c r="K3581" s="1">
        <v>410</v>
      </c>
      <c r="L3581" s="1">
        <v>350</v>
      </c>
      <c r="M3581" s="6">
        <f t="shared" si="341"/>
        <v>21.683475704824161</v>
      </c>
      <c r="N3581" s="1">
        <v>0</v>
      </c>
      <c r="O3581" s="1">
        <v>0</v>
      </c>
      <c r="P3581" s="12">
        <f t="shared" si="342"/>
        <v>0</v>
      </c>
      <c r="Q3581" s="1">
        <v>0</v>
      </c>
      <c r="R3581" s="1">
        <v>0</v>
      </c>
      <c r="S3581" s="1">
        <v>0</v>
      </c>
      <c r="T3581" s="1">
        <v>0</v>
      </c>
      <c r="U3581" s="4" t="s">
        <v>34</v>
      </c>
      <c r="V3581">
        <v>0.48</v>
      </c>
      <c r="W3581">
        <v>0.4</v>
      </c>
      <c r="X3581">
        <v>0.76</v>
      </c>
      <c r="Y3581">
        <v>2.4300000000000002</v>
      </c>
      <c r="Z3581">
        <v>0.28000000000000003</v>
      </c>
      <c r="AA3581" s="5">
        <f t="shared" si="343"/>
        <v>0</v>
      </c>
      <c r="AB3581" s="15" cm="1">
        <f t="array" ref="AB3581">_xlfn.SWITCH(U3581,"夏",122,"冬",90,"春",153,"秋",153,0)</f>
        <v>153</v>
      </c>
      <c r="AC3581" s="16">
        <f t="shared" si="344"/>
        <v>0</v>
      </c>
      <c r="AD3581" s="5">
        <f>IFERROR(AA3581/D3581,0)</f>
        <v>0</v>
      </c>
      <c r="AE3581" s="15">
        <f t="shared" si="345"/>
        <v>0.41917808219178082</v>
      </c>
      <c r="AF3581" s="5">
        <f>IFERROR(AD3581*AE3581*48,0)</f>
        <v>0</v>
      </c>
    </row>
    <row r="3582" spans="1:32" x14ac:dyDescent="0.15">
      <c r="A3582" s="8">
        <v>45754</v>
      </c>
      <c r="B3582" s="1" t="s">
        <v>56</v>
      </c>
      <c r="C3582" s="1" t="s">
        <v>59</v>
      </c>
      <c r="D3582" s="1">
        <v>95.65</v>
      </c>
      <c r="E3582" s="6">
        <v>3.6</v>
      </c>
      <c r="F3582" s="10">
        <v>0.5625</v>
      </c>
      <c r="G3582" s="1">
        <v>21.9</v>
      </c>
      <c r="H3582" s="1">
        <v>46</v>
      </c>
      <c r="I3582" s="1">
        <v>22.1</v>
      </c>
      <c r="J3582" s="1">
        <v>0.16</v>
      </c>
      <c r="K3582" s="1">
        <v>409</v>
      </c>
      <c r="L3582" s="1">
        <v>370</v>
      </c>
      <c r="M3582" s="6">
        <f t="shared" si="341"/>
        <v>22.186330263345269</v>
      </c>
      <c r="N3582" s="1">
        <v>0</v>
      </c>
      <c r="O3582" s="1">
        <v>0</v>
      </c>
      <c r="P3582" s="12">
        <f t="shared" si="342"/>
        <v>0</v>
      </c>
      <c r="Q3582" s="1">
        <v>0</v>
      </c>
      <c r="R3582" s="1">
        <v>0</v>
      </c>
      <c r="S3582" s="1">
        <v>0</v>
      </c>
      <c r="T3582" s="1">
        <v>0</v>
      </c>
      <c r="U3582" s="4" t="s">
        <v>34</v>
      </c>
      <c r="V3582">
        <v>0.48</v>
      </c>
      <c r="W3582">
        <v>0.4</v>
      </c>
      <c r="X3582">
        <v>0.76</v>
      </c>
      <c r="Y3582">
        <v>2.4300000000000002</v>
      </c>
      <c r="Z3582">
        <v>0.28000000000000003</v>
      </c>
      <c r="AA3582" s="5">
        <f t="shared" si="343"/>
        <v>0</v>
      </c>
      <c r="AB3582" s="15" cm="1">
        <f t="array" ref="AB3582">_xlfn.SWITCH(U3582,"夏",122,"冬",90,"春",153,"秋",153,0)</f>
        <v>153</v>
      </c>
      <c r="AC3582" s="16">
        <f t="shared" si="344"/>
        <v>0</v>
      </c>
      <c r="AD3582" s="5">
        <f>IFERROR(AA3582/D3582,0)</f>
        <v>0</v>
      </c>
      <c r="AE3582" s="15">
        <f t="shared" si="345"/>
        <v>0.41917808219178082</v>
      </c>
      <c r="AF3582" s="5">
        <f>IFERROR(AD3582*AE3582*48,0)</f>
        <v>0</v>
      </c>
    </row>
    <row r="3583" spans="1:32" x14ac:dyDescent="0.15">
      <c r="A3583" s="8">
        <v>45754</v>
      </c>
      <c r="B3583" s="1" t="s">
        <v>56</v>
      </c>
      <c r="C3583" s="1" t="s">
        <v>59</v>
      </c>
      <c r="D3583" s="1">
        <v>95.65</v>
      </c>
      <c r="E3583" s="6">
        <v>3.6</v>
      </c>
      <c r="F3583" s="10">
        <v>0.58333333333333304</v>
      </c>
      <c r="G3583" s="1">
        <v>22.4</v>
      </c>
      <c r="H3583" s="1">
        <v>44</v>
      </c>
      <c r="I3583" s="1">
        <v>22.6</v>
      </c>
      <c r="J3583" s="1">
        <v>0.17</v>
      </c>
      <c r="K3583" s="1">
        <v>438</v>
      </c>
      <c r="L3583" s="1">
        <v>390</v>
      </c>
      <c r="M3583" s="6">
        <f t="shared" si="341"/>
        <v>22.689073838299521</v>
      </c>
      <c r="N3583" s="1">
        <v>0</v>
      </c>
      <c r="O3583" s="1">
        <v>0</v>
      </c>
      <c r="P3583" s="12">
        <f t="shared" si="342"/>
        <v>0</v>
      </c>
      <c r="Q3583" s="1">
        <v>0</v>
      </c>
      <c r="R3583" s="1">
        <v>0</v>
      </c>
      <c r="S3583" s="1">
        <v>0</v>
      </c>
      <c r="T3583" s="1">
        <v>0</v>
      </c>
      <c r="U3583" s="4" t="s">
        <v>34</v>
      </c>
      <c r="V3583">
        <v>0.48</v>
      </c>
      <c r="W3583">
        <v>0.4</v>
      </c>
      <c r="X3583">
        <v>0.76</v>
      </c>
      <c r="Y3583">
        <v>2.4300000000000002</v>
      </c>
      <c r="Z3583">
        <v>0.28000000000000003</v>
      </c>
      <c r="AA3583" s="5">
        <f t="shared" si="343"/>
        <v>0</v>
      </c>
      <c r="AB3583" s="15" cm="1">
        <f t="array" ref="AB3583">_xlfn.SWITCH(U3583,"夏",122,"冬",90,"春",153,"秋",153,0)</f>
        <v>153</v>
      </c>
      <c r="AC3583" s="16">
        <f t="shared" si="344"/>
        <v>0</v>
      </c>
      <c r="AD3583" s="5">
        <f>IFERROR(AA3583/D3583,0)</f>
        <v>0</v>
      </c>
      <c r="AE3583" s="15">
        <f t="shared" si="345"/>
        <v>0.41917808219178082</v>
      </c>
      <c r="AF3583" s="5">
        <f>IFERROR(AD3583*AE3583*48,0)</f>
        <v>0</v>
      </c>
    </row>
    <row r="3584" spans="1:32" x14ac:dyDescent="0.15">
      <c r="A3584" s="8">
        <v>45754</v>
      </c>
      <c r="B3584" s="1" t="s">
        <v>56</v>
      </c>
      <c r="C3584" s="1" t="s">
        <v>59</v>
      </c>
      <c r="D3584" s="1">
        <v>95.65</v>
      </c>
      <c r="E3584" s="6">
        <v>3.6</v>
      </c>
      <c r="F3584" s="10">
        <v>0.60416666666666696</v>
      </c>
      <c r="G3584" s="1">
        <v>22.9</v>
      </c>
      <c r="H3584" s="1">
        <v>42</v>
      </c>
      <c r="I3584" s="1">
        <v>23.1</v>
      </c>
      <c r="J3584" s="1">
        <v>0.18</v>
      </c>
      <c r="K3584" s="1">
        <v>465</v>
      </c>
      <c r="L3584" s="1">
        <v>410</v>
      </c>
      <c r="M3584" s="6">
        <f t="shared" si="341"/>
        <v>23.191714504649553</v>
      </c>
      <c r="N3584" s="1">
        <v>0</v>
      </c>
      <c r="O3584" s="1">
        <v>0</v>
      </c>
      <c r="P3584" s="12">
        <f t="shared" si="342"/>
        <v>0</v>
      </c>
      <c r="Q3584" s="1">
        <v>0</v>
      </c>
      <c r="R3584" s="1">
        <v>0</v>
      </c>
      <c r="S3584" s="1">
        <v>0</v>
      </c>
      <c r="T3584" s="1">
        <v>0</v>
      </c>
      <c r="U3584" s="4" t="s">
        <v>34</v>
      </c>
      <c r="V3584">
        <v>0.48</v>
      </c>
      <c r="W3584">
        <v>0.4</v>
      </c>
      <c r="X3584">
        <v>0.76</v>
      </c>
      <c r="Y3584">
        <v>2.4300000000000002</v>
      </c>
      <c r="Z3584">
        <v>0.28000000000000003</v>
      </c>
      <c r="AA3584" s="5">
        <f t="shared" si="343"/>
        <v>0</v>
      </c>
      <c r="AB3584" s="15" cm="1">
        <f t="array" ref="AB3584">_xlfn.SWITCH(U3584,"夏",122,"冬",90,"春",153,"秋",153,0)</f>
        <v>153</v>
      </c>
      <c r="AC3584" s="16">
        <f t="shared" si="344"/>
        <v>0</v>
      </c>
      <c r="AD3584" s="5">
        <f>IFERROR(AA3584/D3584,0)</f>
        <v>0</v>
      </c>
      <c r="AE3584" s="15">
        <f t="shared" si="345"/>
        <v>0.41917808219178082</v>
      </c>
      <c r="AF3584" s="5">
        <f>IFERROR(AD3584*AE3584*48,0)</f>
        <v>0</v>
      </c>
    </row>
    <row r="3585" spans="1:32" x14ac:dyDescent="0.15">
      <c r="A3585" s="8">
        <v>45754</v>
      </c>
      <c r="B3585" s="1" t="s">
        <v>56</v>
      </c>
      <c r="C3585" s="1" t="s">
        <v>59</v>
      </c>
      <c r="D3585" s="1">
        <v>95.65</v>
      </c>
      <c r="E3585" s="6">
        <v>3.6</v>
      </c>
      <c r="F3585" s="10">
        <v>0.625</v>
      </c>
      <c r="G3585" s="1">
        <v>23.4</v>
      </c>
      <c r="H3585" s="1">
        <v>40</v>
      </c>
      <c r="I3585" s="1">
        <v>23.6</v>
      </c>
      <c r="J3585" s="1">
        <v>0.19</v>
      </c>
      <c r="K3585" s="1">
        <v>492</v>
      </c>
      <c r="L3585" s="1">
        <v>430</v>
      </c>
      <c r="M3585" s="6">
        <f t="shared" si="341"/>
        <v>23.694259325999099</v>
      </c>
      <c r="N3585" s="1">
        <v>0</v>
      </c>
      <c r="O3585" s="1">
        <v>0</v>
      </c>
      <c r="P3585" s="12">
        <f t="shared" si="342"/>
        <v>0</v>
      </c>
      <c r="Q3585" s="1">
        <v>0</v>
      </c>
      <c r="R3585" s="1">
        <v>0</v>
      </c>
      <c r="S3585" s="1">
        <v>0</v>
      </c>
      <c r="T3585" s="1">
        <v>0</v>
      </c>
      <c r="U3585" s="4" t="s">
        <v>34</v>
      </c>
      <c r="V3585">
        <v>0.48</v>
      </c>
      <c r="W3585">
        <v>0.4</v>
      </c>
      <c r="X3585">
        <v>0.76</v>
      </c>
      <c r="Y3585">
        <v>2.4300000000000002</v>
      </c>
      <c r="Z3585">
        <v>0.28000000000000003</v>
      </c>
      <c r="AA3585" s="5">
        <f t="shared" si="343"/>
        <v>0</v>
      </c>
      <c r="AB3585" s="15" cm="1">
        <f t="array" ref="AB3585">_xlfn.SWITCH(U3585,"夏",122,"冬",90,"春",153,"秋",153,0)</f>
        <v>153</v>
      </c>
      <c r="AC3585" s="16">
        <f t="shared" si="344"/>
        <v>0</v>
      </c>
      <c r="AD3585" s="5">
        <f>IFERROR(AA3585/D3585,0)</f>
        <v>0</v>
      </c>
      <c r="AE3585" s="15">
        <f t="shared" si="345"/>
        <v>0.41917808219178082</v>
      </c>
      <c r="AF3585" s="5">
        <f>IFERROR(AD3585*AE3585*48,0)</f>
        <v>0</v>
      </c>
    </row>
    <row r="3586" spans="1:32" x14ac:dyDescent="0.15">
      <c r="A3586" s="8">
        <v>45754</v>
      </c>
      <c r="B3586" s="1" t="s">
        <v>56</v>
      </c>
      <c r="C3586" s="1" t="s">
        <v>59</v>
      </c>
      <c r="D3586" s="1">
        <v>95.65</v>
      </c>
      <c r="E3586" s="6">
        <v>3.6</v>
      </c>
      <c r="F3586" s="10">
        <v>0.64583333333333304</v>
      </c>
      <c r="G3586" s="1">
        <v>23.9</v>
      </c>
      <c r="H3586" s="1">
        <v>38</v>
      </c>
      <c r="I3586" s="1">
        <v>24.1</v>
      </c>
      <c r="J3586" s="1">
        <v>0.2</v>
      </c>
      <c r="K3586" s="1">
        <v>518</v>
      </c>
      <c r="L3586" s="1">
        <v>450</v>
      </c>
      <c r="M3586" s="6">
        <f t="shared" si="341"/>
        <v>24.19671453040462</v>
      </c>
      <c r="N3586" s="1">
        <v>0</v>
      </c>
      <c r="O3586" s="1">
        <v>0</v>
      </c>
      <c r="P3586" s="12">
        <f t="shared" si="342"/>
        <v>0</v>
      </c>
      <c r="Q3586" s="1">
        <v>0</v>
      </c>
      <c r="R3586" s="1">
        <v>0</v>
      </c>
      <c r="S3586" s="1">
        <v>0</v>
      </c>
      <c r="T3586" s="1">
        <v>0</v>
      </c>
      <c r="U3586" s="4" t="s">
        <v>34</v>
      </c>
      <c r="V3586">
        <v>0.48</v>
      </c>
      <c r="W3586">
        <v>0.4</v>
      </c>
      <c r="X3586">
        <v>0.76</v>
      </c>
      <c r="Y3586">
        <v>2.4300000000000002</v>
      </c>
      <c r="Z3586">
        <v>0.28000000000000003</v>
      </c>
      <c r="AA3586" s="5">
        <f t="shared" si="343"/>
        <v>0</v>
      </c>
      <c r="AB3586" s="15" cm="1">
        <f t="array" ref="AB3586">_xlfn.SWITCH(U3586,"夏",122,"冬",90,"春",153,"秋",153,0)</f>
        <v>153</v>
      </c>
      <c r="AC3586" s="16">
        <f t="shared" si="344"/>
        <v>0</v>
      </c>
      <c r="AD3586" s="5">
        <f>IFERROR(AA3586/D3586,0)</f>
        <v>0</v>
      </c>
      <c r="AE3586" s="15">
        <f t="shared" si="345"/>
        <v>0.41917808219178082</v>
      </c>
      <c r="AF3586" s="5">
        <f>IFERROR(AD3586*AE3586*48,0)</f>
        <v>0</v>
      </c>
    </row>
    <row r="3587" spans="1:32" x14ac:dyDescent="0.15">
      <c r="A3587" s="8">
        <v>45754</v>
      </c>
      <c r="B3587" s="1" t="s">
        <v>56</v>
      </c>
      <c r="C3587" s="1" t="s">
        <v>59</v>
      </c>
      <c r="D3587" s="1">
        <v>95.65</v>
      </c>
      <c r="E3587" s="6">
        <v>3.6</v>
      </c>
      <c r="F3587" s="10">
        <v>0.66666666666666696</v>
      </c>
      <c r="G3587" s="1">
        <v>24.4</v>
      </c>
      <c r="H3587" s="1">
        <v>36</v>
      </c>
      <c r="I3587" s="1">
        <v>24.6</v>
      </c>
      <c r="J3587" s="1">
        <v>0.21</v>
      </c>
      <c r="K3587" s="1">
        <v>545</v>
      </c>
      <c r="L3587" s="1">
        <v>470</v>
      </c>
      <c r="M3587" s="6">
        <f t="shared" si="341"/>
        <v>24.69908564819292</v>
      </c>
      <c r="N3587" s="1">
        <v>0</v>
      </c>
      <c r="O3587" s="1">
        <v>0</v>
      </c>
      <c r="P3587" s="12">
        <f t="shared" si="342"/>
        <v>0</v>
      </c>
      <c r="Q3587" s="1">
        <v>0</v>
      </c>
      <c r="R3587" s="1">
        <v>0</v>
      </c>
      <c r="S3587" s="1">
        <v>0</v>
      </c>
      <c r="T3587" s="1">
        <v>0</v>
      </c>
      <c r="U3587" s="4" t="s">
        <v>34</v>
      </c>
      <c r="V3587">
        <v>0.48</v>
      </c>
      <c r="W3587">
        <v>0.4</v>
      </c>
      <c r="X3587">
        <v>0.76</v>
      </c>
      <c r="Y3587">
        <v>2.4300000000000002</v>
      </c>
      <c r="Z3587">
        <v>0.28000000000000003</v>
      </c>
      <c r="AA3587" s="5">
        <f t="shared" si="343"/>
        <v>0</v>
      </c>
      <c r="AB3587" s="15" cm="1">
        <f t="array" ref="AB3587">_xlfn.SWITCH(U3587,"夏",122,"冬",90,"春",153,"秋",153,0)</f>
        <v>153</v>
      </c>
      <c r="AC3587" s="16">
        <f t="shared" si="344"/>
        <v>0</v>
      </c>
      <c r="AD3587" s="5">
        <f>IFERROR(AA3587/D3587,0)</f>
        <v>0</v>
      </c>
      <c r="AE3587" s="15">
        <f t="shared" si="345"/>
        <v>0.41917808219178082</v>
      </c>
      <c r="AF3587" s="5">
        <f>IFERROR(AD3587*AE3587*48,0)</f>
        <v>0</v>
      </c>
    </row>
    <row r="3588" spans="1:32" x14ac:dyDescent="0.15">
      <c r="A3588" s="8">
        <v>45754</v>
      </c>
      <c r="B3588" s="1" t="s">
        <v>56</v>
      </c>
      <c r="C3588" s="1" t="s">
        <v>59</v>
      </c>
      <c r="D3588" s="1">
        <v>95.65</v>
      </c>
      <c r="E3588" s="6">
        <v>3.6</v>
      </c>
      <c r="F3588" s="10">
        <v>0.6875</v>
      </c>
      <c r="G3588" s="1">
        <v>24.9</v>
      </c>
      <c r="H3588" s="1">
        <v>34</v>
      </c>
      <c r="I3588" s="1">
        <v>25.1</v>
      </c>
      <c r="J3588" s="1">
        <v>0.22</v>
      </c>
      <c r="K3588" s="1">
        <v>572</v>
      </c>
      <c r="L3588" s="1">
        <v>490</v>
      </c>
      <c r="M3588" s="6">
        <f t="shared" si="341"/>
        <v>25.201377621432073</v>
      </c>
      <c r="N3588" s="1">
        <v>0</v>
      </c>
      <c r="O3588" s="1">
        <v>0</v>
      </c>
      <c r="P3588" s="12">
        <f t="shared" si="342"/>
        <v>0</v>
      </c>
      <c r="Q3588" s="1">
        <v>0</v>
      </c>
      <c r="R3588" s="1">
        <v>0</v>
      </c>
      <c r="S3588" s="1">
        <v>0</v>
      </c>
      <c r="T3588" s="1">
        <v>0</v>
      </c>
      <c r="U3588" s="4" t="s">
        <v>34</v>
      </c>
      <c r="V3588">
        <v>0.48</v>
      </c>
      <c r="W3588">
        <v>0.4</v>
      </c>
      <c r="X3588">
        <v>0.76</v>
      </c>
      <c r="Y3588">
        <v>2.4300000000000002</v>
      </c>
      <c r="Z3588">
        <v>0.28000000000000003</v>
      </c>
      <c r="AA3588" s="5">
        <f t="shared" si="343"/>
        <v>0</v>
      </c>
      <c r="AB3588" s="15" cm="1">
        <f t="array" ref="AB3588">_xlfn.SWITCH(U3588,"夏",122,"冬",90,"春",153,"秋",153,0)</f>
        <v>153</v>
      </c>
      <c r="AC3588" s="16">
        <f t="shared" si="344"/>
        <v>0</v>
      </c>
      <c r="AD3588" s="5">
        <f>IFERROR(AA3588/D3588,0)</f>
        <v>0</v>
      </c>
      <c r="AE3588" s="15">
        <f t="shared" si="345"/>
        <v>0.41917808219178082</v>
      </c>
      <c r="AF3588" s="5">
        <f>IFERROR(AD3588*AE3588*48,0)</f>
        <v>0</v>
      </c>
    </row>
    <row r="3589" spans="1:32" x14ac:dyDescent="0.15">
      <c r="A3589" s="8">
        <v>45754</v>
      </c>
      <c r="B3589" s="1" t="s">
        <v>56</v>
      </c>
      <c r="C3589" s="1" t="s">
        <v>59</v>
      </c>
      <c r="D3589" s="1">
        <v>95.65</v>
      </c>
      <c r="E3589" s="6">
        <v>3.6</v>
      </c>
      <c r="F3589" s="10">
        <v>0.70833333333333304</v>
      </c>
      <c r="G3589" s="1">
        <v>25.4</v>
      </c>
      <c r="H3589" s="1">
        <v>32</v>
      </c>
      <c r="I3589" s="1">
        <v>25.6</v>
      </c>
      <c r="J3589" s="1">
        <v>0.23</v>
      </c>
      <c r="K3589" s="1">
        <v>598</v>
      </c>
      <c r="L3589" s="1">
        <v>510</v>
      </c>
      <c r="M3589" s="6">
        <f t="shared" si="341"/>
        <v>25.703594891915941</v>
      </c>
      <c r="N3589" s="1">
        <v>0</v>
      </c>
      <c r="O3589" s="1">
        <v>0</v>
      </c>
      <c r="P3589" s="12">
        <f t="shared" si="342"/>
        <v>0</v>
      </c>
      <c r="Q3589" s="1">
        <v>0</v>
      </c>
      <c r="R3589" s="1">
        <v>0</v>
      </c>
      <c r="S3589" s="1">
        <v>0</v>
      </c>
      <c r="T3589" s="1">
        <v>0</v>
      </c>
      <c r="U3589" s="4" t="s">
        <v>34</v>
      </c>
      <c r="V3589">
        <v>0.48</v>
      </c>
      <c r="W3589">
        <v>0.4</v>
      </c>
      <c r="X3589">
        <v>0.76</v>
      </c>
      <c r="Y3589">
        <v>2.4300000000000002</v>
      </c>
      <c r="Z3589">
        <v>0.28000000000000003</v>
      </c>
      <c r="AA3589" s="5">
        <f t="shared" si="343"/>
        <v>0</v>
      </c>
      <c r="AB3589" s="15" cm="1">
        <f t="array" ref="AB3589">_xlfn.SWITCH(U3589,"夏",122,"冬",90,"春",153,"秋",153,0)</f>
        <v>153</v>
      </c>
      <c r="AC3589" s="16">
        <f t="shared" si="344"/>
        <v>0</v>
      </c>
      <c r="AD3589" s="5">
        <f>IFERROR(AA3589/D3589,0)</f>
        <v>0</v>
      </c>
      <c r="AE3589" s="15">
        <f t="shared" si="345"/>
        <v>0.41917808219178082</v>
      </c>
      <c r="AF3589" s="5">
        <f>IFERROR(AD3589*AE3589*48,0)</f>
        <v>0</v>
      </c>
    </row>
    <row r="3590" spans="1:32" x14ac:dyDescent="0.15">
      <c r="A3590" s="8">
        <v>45754</v>
      </c>
      <c r="B3590" s="1" t="s">
        <v>56</v>
      </c>
      <c r="C3590" s="1" t="s">
        <v>59</v>
      </c>
      <c r="D3590" s="1">
        <v>95.65</v>
      </c>
      <c r="E3590" s="6">
        <v>3.6</v>
      </c>
      <c r="F3590" s="10">
        <v>0.72916666666666696</v>
      </c>
      <c r="G3590" s="1">
        <v>25.9</v>
      </c>
      <c r="H3590" s="1">
        <v>30</v>
      </c>
      <c r="I3590" s="1">
        <v>26.1</v>
      </c>
      <c r="J3590" s="1">
        <v>0.24</v>
      </c>
      <c r="K3590" s="1">
        <v>465</v>
      </c>
      <c r="L3590" s="1">
        <v>530</v>
      </c>
      <c r="M3590" s="6">
        <f t="shared" si="341"/>
        <v>26.205741472640227</v>
      </c>
      <c r="N3590" s="1">
        <v>0</v>
      </c>
      <c r="O3590" s="1">
        <v>0</v>
      </c>
      <c r="P3590" s="12">
        <f t="shared" si="342"/>
        <v>0</v>
      </c>
      <c r="Q3590" s="1">
        <v>0</v>
      </c>
      <c r="R3590" s="1">
        <v>0</v>
      </c>
      <c r="S3590" s="1">
        <v>0</v>
      </c>
      <c r="T3590" s="1">
        <v>0</v>
      </c>
      <c r="U3590" s="4" t="s">
        <v>34</v>
      </c>
      <c r="V3590">
        <v>0.48</v>
      </c>
      <c r="W3590">
        <v>0.4</v>
      </c>
      <c r="X3590">
        <v>0.76</v>
      </c>
      <c r="Y3590">
        <v>2.4300000000000002</v>
      </c>
      <c r="Z3590">
        <v>0.28000000000000003</v>
      </c>
      <c r="AA3590" s="5">
        <f t="shared" si="343"/>
        <v>0</v>
      </c>
      <c r="AB3590" s="15" cm="1">
        <f t="array" ref="AB3590">_xlfn.SWITCH(U3590,"夏",122,"冬",90,"春",153,"秋",153,0)</f>
        <v>153</v>
      </c>
      <c r="AC3590" s="16">
        <f t="shared" si="344"/>
        <v>0</v>
      </c>
      <c r="AD3590" s="5">
        <f>IFERROR(AA3590/D3590,0)</f>
        <v>0</v>
      </c>
      <c r="AE3590" s="15">
        <f t="shared" si="345"/>
        <v>0.41917808219178082</v>
      </c>
      <c r="AF3590" s="5">
        <f>IFERROR(AD3590*AE3590*48,0)</f>
        <v>0</v>
      </c>
    </row>
    <row r="3591" spans="1:32" x14ac:dyDescent="0.15">
      <c r="A3591" s="8">
        <v>45754</v>
      </c>
      <c r="B3591" s="1" t="s">
        <v>56</v>
      </c>
      <c r="C3591" s="1" t="s">
        <v>59</v>
      </c>
      <c r="D3591" s="1">
        <v>95.65</v>
      </c>
      <c r="E3591" s="6">
        <v>3.6</v>
      </c>
      <c r="F3591" s="10">
        <v>0.75</v>
      </c>
      <c r="G3591" s="1">
        <v>26.4</v>
      </c>
      <c r="H3591" s="1">
        <v>28</v>
      </c>
      <c r="I3591" s="1">
        <v>26.6</v>
      </c>
      <c r="J3591" s="1">
        <v>0.25</v>
      </c>
      <c r="K3591" s="1">
        <v>425</v>
      </c>
      <c r="L3591" s="1">
        <v>550</v>
      </c>
      <c r="M3591" s="6">
        <f t="shared" si="341"/>
        <v>26.707821006432482</v>
      </c>
      <c r="N3591" s="1">
        <v>0</v>
      </c>
      <c r="O3591" s="1">
        <v>0</v>
      </c>
      <c r="P3591" s="12">
        <f t="shared" si="342"/>
        <v>0</v>
      </c>
      <c r="Q3591" s="1">
        <v>0</v>
      </c>
      <c r="R3591" s="1">
        <v>0</v>
      </c>
      <c r="S3591" s="1">
        <v>0</v>
      </c>
      <c r="T3591" s="1">
        <v>0</v>
      </c>
      <c r="U3591" s="4" t="s">
        <v>34</v>
      </c>
      <c r="V3591">
        <v>0.48</v>
      </c>
      <c r="W3591">
        <v>0.4</v>
      </c>
      <c r="X3591">
        <v>0.76</v>
      </c>
      <c r="Y3591">
        <v>2.4300000000000002</v>
      </c>
      <c r="Z3591">
        <v>0.28000000000000003</v>
      </c>
      <c r="AA3591" s="5">
        <f t="shared" si="343"/>
        <v>0</v>
      </c>
      <c r="AB3591" s="15" cm="1">
        <f t="array" ref="AB3591">_xlfn.SWITCH(U3591,"夏",122,"冬",90,"春",153,"秋",153,0)</f>
        <v>153</v>
      </c>
      <c r="AC3591" s="16">
        <f t="shared" si="344"/>
        <v>0</v>
      </c>
      <c r="AD3591" s="5">
        <f>IFERROR(AA3591/D3591,0)</f>
        <v>0</v>
      </c>
      <c r="AE3591" s="15">
        <f t="shared" si="345"/>
        <v>0.41917808219178082</v>
      </c>
      <c r="AF3591" s="5">
        <f>IFERROR(AD3591*AE3591*48,0)</f>
        <v>0</v>
      </c>
    </row>
    <row r="3592" spans="1:32" x14ac:dyDescent="0.15">
      <c r="A3592" s="8">
        <v>45754</v>
      </c>
      <c r="B3592" s="1" t="s">
        <v>56</v>
      </c>
      <c r="C3592" s="1" t="s">
        <v>59</v>
      </c>
      <c r="D3592" s="1">
        <v>95.65</v>
      </c>
      <c r="E3592" s="6">
        <v>3.6</v>
      </c>
      <c r="F3592" s="10">
        <v>0.77083333333333304</v>
      </c>
      <c r="G3592" s="1">
        <v>26.9</v>
      </c>
      <c r="H3592" s="1">
        <v>26</v>
      </c>
      <c r="I3592" s="1">
        <v>27.1</v>
      </c>
      <c r="J3592" s="1">
        <v>0.26</v>
      </c>
      <c r="K3592" s="1">
        <v>412</v>
      </c>
      <c r="L3592" s="1">
        <v>570</v>
      </c>
      <c r="M3592" s="6">
        <f t="shared" si="341"/>
        <v>27.209836814471771</v>
      </c>
      <c r="N3592" s="1">
        <v>0</v>
      </c>
      <c r="O3592" s="1">
        <v>0</v>
      </c>
      <c r="P3592" s="12">
        <f t="shared" si="342"/>
        <v>0</v>
      </c>
      <c r="Q3592" s="1">
        <v>0</v>
      </c>
      <c r="R3592" s="1">
        <v>0</v>
      </c>
      <c r="S3592" s="1">
        <v>0</v>
      </c>
      <c r="T3592" s="1">
        <v>0</v>
      </c>
      <c r="U3592" s="4" t="s">
        <v>34</v>
      </c>
      <c r="V3592">
        <v>0.48</v>
      </c>
      <c r="W3592">
        <v>0.4</v>
      </c>
      <c r="X3592">
        <v>0.76</v>
      </c>
      <c r="Y3592">
        <v>2.4300000000000002</v>
      </c>
      <c r="Z3592">
        <v>0.28000000000000003</v>
      </c>
      <c r="AA3592" s="5">
        <f t="shared" si="343"/>
        <v>0</v>
      </c>
      <c r="AB3592" s="15" cm="1">
        <f t="array" ref="AB3592">_xlfn.SWITCH(U3592,"夏",122,"冬",90,"春",153,"秋",153,0)</f>
        <v>153</v>
      </c>
      <c r="AC3592" s="16">
        <f t="shared" si="344"/>
        <v>0</v>
      </c>
      <c r="AD3592" s="5">
        <f>IFERROR(AA3592/D3592,0)</f>
        <v>0</v>
      </c>
      <c r="AE3592" s="15">
        <f t="shared" si="345"/>
        <v>0.41917808219178082</v>
      </c>
      <c r="AF3592" s="5">
        <f>IFERROR(AD3592*AE3592*48,0)</f>
        <v>0</v>
      </c>
    </row>
    <row r="3593" spans="1:32" x14ac:dyDescent="0.15">
      <c r="A3593" s="8">
        <v>45754</v>
      </c>
      <c r="B3593" s="1" t="s">
        <v>56</v>
      </c>
      <c r="C3593" s="1" t="s">
        <v>59</v>
      </c>
      <c r="D3593" s="1">
        <v>95.65</v>
      </c>
      <c r="E3593" s="6">
        <v>3.6</v>
      </c>
      <c r="F3593" s="10">
        <v>0.79166666666666696</v>
      </c>
      <c r="G3593" s="1">
        <v>27.4</v>
      </c>
      <c r="H3593" s="1">
        <v>24</v>
      </c>
      <c r="I3593" s="1">
        <v>27.6</v>
      </c>
      <c r="J3593" s="1">
        <v>0.27</v>
      </c>
      <c r="K3593" s="1">
        <v>408</v>
      </c>
      <c r="L3593" s="1">
        <v>590</v>
      </c>
      <c r="M3593" s="6">
        <f t="shared" si="341"/>
        <v>27.711791936767895</v>
      </c>
      <c r="N3593" s="1">
        <v>0</v>
      </c>
      <c r="O3593" s="1">
        <v>0</v>
      </c>
      <c r="P3593" s="12">
        <f t="shared" si="342"/>
        <v>0</v>
      </c>
      <c r="Q3593" s="1">
        <v>0</v>
      </c>
      <c r="R3593" s="1">
        <v>0</v>
      </c>
      <c r="S3593" s="1">
        <v>0</v>
      </c>
      <c r="T3593" s="1">
        <v>0</v>
      </c>
      <c r="U3593" s="4" t="s">
        <v>34</v>
      </c>
      <c r="V3593">
        <v>0.48</v>
      </c>
      <c r="W3593">
        <v>0.4</v>
      </c>
      <c r="X3593">
        <v>0.76</v>
      </c>
      <c r="Y3593">
        <v>2.4300000000000002</v>
      </c>
      <c r="Z3593">
        <v>0.28000000000000003</v>
      </c>
      <c r="AA3593" s="5">
        <f t="shared" si="343"/>
        <v>0</v>
      </c>
      <c r="AB3593" s="15" cm="1">
        <f t="array" ref="AB3593">_xlfn.SWITCH(U3593,"夏",122,"冬",90,"春",153,"秋",153,0)</f>
        <v>153</v>
      </c>
      <c r="AC3593" s="16">
        <f t="shared" si="344"/>
        <v>0</v>
      </c>
      <c r="AD3593" s="5">
        <f>IFERROR(AA3593/D3593,0)</f>
        <v>0</v>
      </c>
      <c r="AE3593" s="15">
        <f t="shared" si="345"/>
        <v>0.41917808219178082</v>
      </c>
      <c r="AF3593" s="5">
        <f>IFERROR(AD3593*AE3593*48,0)</f>
        <v>0</v>
      </c>
    </row>
    <row r="3594" spans="1:32" x14ac:dyDescent="0.15">
      <c r="A3594" s="8">
        <v>45754</v>
      </c>
      <c r="B3594" s="1" t="s">
        <v>56</v>
      </c>
      <c r="C3594" s="1" t="s">
        <v>59</v>
      </c>
      <c r="D3594" s="1">
        <v>95.65</v>
      </c>
      <c r="E3594" s="6">
        <v>3.6</v>
      </c>
      <c r="F3594" s="10">
        <v>0.8125</v>
      </c>
      <c r="G3594" s="1">
        <v>27.4</v>
      </c>
      <c r="H3594" s="1">
        <v>24</v>
      </c>
      <c r="I3594" s="1">
        <v>27.6</v>
      </c>
      <c r="J3594" s="1">
        <v>0.27</v>
      </c>
      <c r="K3594" s="1">
        <v>425</v>
      </c>
      <c r="L3594" s="1">
        <v>610</v>
      </c>
      <c r="M3594" s="6">
        <f t="shared" si="341"/>
        <v>27.711791936767895</v>
      </c>
      <c r="N3594" s="1">
        <v>0</v>
      </c>
      <c r="O3594" s="1">
        <v>0</v>
      </c>
      <c r="P3594" s="12">
        <f t="shared" si="342"/>
        <v>0</v>
      </c>
      <c r="Q3594" s="1">
        <v>0</v>
      </c>
      <c r="R3594" s="1">
        <v>0</v>
      </c>
      <c r="S3594" s="1">
        <v>0</v>
      </c>
      <c r="T3594" s="1">
        <v>0</v>
      </c>
      <c r="U3594" s="4" t="s">
        <v>34</v>
      </c>
      <c r="V3594">
        <v>0.48</v>
      </c>
      <c r="W3594">
        <v>0.4</v>
      </c>
      <c r="X3594">
        <v>0.76</v>
      </c>
      <c r="Y3594">
        <v>2.4300000000000002</v>
      </c>
      <c r="Z3594">
        <v>0.28000000000000003</v>
      </c>
      <c r="AA3594" s="5">
        <f t="shared" si="343"/>
        <v>0</v>
      </c>
      <c r="AB3594" s="15" cm="1">
        <f t="array" ref="AB3594">_xlfn.SWITCH(U3594,"夏",122,"冬",90,"春",153,"秋",153,0)</f>
        <v>153</v>
      </c>
      <c r="AC3594" s="16">
        <f t="shared" si="344"/>
        <v>0</v>
      </c>
      <c r="AD3594" s="5">
        <f>IFERROR(AA3594/D3594,0)</f>
        <v>0</v>
      </c>
      <c r="AE3594" s="15">
        <f t="shared" si="345"/>
        <v>0.41917808219178082</v>
      </c>
      <c r="AF3594" s="5">
        <f>IFERROR(AD3594*AE3594*48,0)</f>
        <v>0</v>
      </c>
    </row>
    <row r="3595" spans="1:32" x14ac:dyDescent="0.15">
      <c r="A3595" s="8">
        <v>45754</v>
      </c>
      <c r="B3595" s="1" t="s">
        <v>56</v>
      </c>
      <c r="C3595" s="1" t="s">
        <v>59</v>
      </c>
      <c r="D3595" s="1">
        <v>95.65</v>
      </c>
      <c r="E3595" s="6">
        <v>3.6</v>
      </c>
      <c r="F3595" s="10">
        <v>0.83333333333333304</v>
      </c>
      <c r="G3595" s="1">
        <v>26.9</v>
      </c>
      <c r="H3595" s="1">
        <v>26</v>
      </c>
      <c r="I3595" s="1">
        <v>27.1</v>
      </c>
      <c r="J3595" s="1">
        <v>0.26</v>
      </c>
      <c r="K3595" s="1">
        <v>452</v>
      </c>
      <c r="L3595" s="1">
        <v>630</v>
      </c>
      <c r="M3595" s="6">
        <f t="shared" si="341"/>
        <v>27.209836814471771</v>
      </c>
      <c r="N3595" s="1">
        <v>0</v>
      </c>
      <c r="O3595" s="1">
        <v>0</v>
      </c>
      <c r="P3595" s="12">
        <f t="shared" si="342"/>
        <v>0</v>
      </c>
      <c r="Q3595" s="1">
        <v>0</v>
      </c>
      <c r="R3595" s="1">
        <v>0</v>
      </c>
      <c r="S3595" s="1">
        <v>0</v>
      </c>
      <c r="T3595" s="1">
        <v>0</v>
      </c>
      <c r="U3595" s="4" t="s">
        <v>34</v>
      </c>
      <c r="V3595">
        <v>0.48</v>
      </c>
      <c r="W3595">
        <v>0.4</v>
      </c>
      <c r="X3595">
        <v>0.76</v>
      </c>
      <c r="Y3595">
        <v>2.4300000000000002</v>
      </c>
      <c r="Z3595">
        <v>0.28000000000000003</v>
      </c>
      <c r="AA3595" s="5">
        <f t="shared" si="343"/>
        <v>0</v>
      </c>
      <c r="AB3595" s="15" cm="1">
        <f t="array" ref="AB3595">_xlfn.SWITCH(U3595,"夏",122,"冬",90,"春",153,"秋",153,0)</f>
        <v>153</v>
      </c>
      <c r="AC3595" s="16">
        <f t="shared" si="344"/>
        <v>0</v>
      </c>
      <c r="AD3595" s="5">
        <f>IFERROR(AA3595/D3595,0)</f>
        <v>0</v>
      </c>
      <c r="AE3595" s="15">
        <f t="shared" si="345"/>
        <v>0.41917808219178082</v>
      </c>
      <c r="AF3595" s="5">
        <f>IFERROR(AD3595*AE3595*48,0)</f>
        <v>0</v>
      </c>
    </row>
    <row r="3596" spans="1:32" x14ac:dyDescent="0.15">
      <c r="A3596" s="8">
        <v>45754</v>
      </c>
      <c r="B3596" s="1" t="s">
        <v>56</v>
      </c>
      <c r="C3596" s="1" t="s">
        <v>59</v>
      </c>
      <c r="D3596" s="1">
        <v>95.65</v>
      </c>
      <c r="E3596" s="6">
        <v>3.6</v>
      </c>
      <c r="F3596" s="10">
        <v>0.85416666666666696</v>
      </c>
      <c r="G3596" s="1">
        <v>26.4</v>
      </c>
      <c r="H3596" s="1">
        <v>28</v>
      </c>
      <c r="I3596" s="1">
        <v>26.6</v>
      </c>
      <c r="J3596" s="1">
        <v>0.25</v>
      </c>
      <c r="K3596" s="1">
        <v>478</v>
      </c>
      <c r="L3596" s="1">
        <v>650</v>
      </c>
      <c r="M3596" s="6">
        <f t="shared" si="341"/>
        <v>26.707821006432482</v>
      </c>
      <c r="N3596" s="1">
        <v>0</v>
      </c>
      <c r="O3596" s="1">
        <v>0</v>
      </c>
      <c r="P3596" s="12">
        <f t="shared" si="342"/>
        <v>0</v>
      </c>
      <c r="Q3596" s="1">
        <v>0</v>
      </c>
      <c r="R3596" s="1">
        <v>0</v>
      </c>
      <c r="S3596" s="1">
        <v>0</v>
      </c>
      <c r="T3596" s="1">
        <v>0</v>
      </c>
      <c r="U3596" s="4" t="s">
        <v>34</v>
      </c>
      <c r="V3596">
        <v>0.48</v>
      </c>
      <c r="W3596">
        <v>0.4</v>
      </c>
      <c r="X3596">
        <v>0.76</v>
      </c>
      <c r="Y3596">
        <v>2.4300000000000002</v>
      </c>
      <c r="Z3596">
        <v>0.28000000000000003</v>
      </c>
      <c r="AA3596" s="5">
        <f t="shared" si="343"/>
        <v>0</v>
      </c>
      <c r="AB3596" s="15" cm="1">
        <f t="array" ref="AB3596">_xlfn.SWITCH(U3596,"夏",122,"冬",90,"春",153,"秋",153,0)</f>
        <v>153</v>
      </c>
      <c r="AC3596" s="16">
        <f t="shared" si="344"/>
        <v>0</v>
      </c>
      <c r="AD3596" s="5">
        <f>IFERROR(AA3596/D3596,0)</f>
        <v>0</v>
      </c>
      <c r="AE3596" s="15">
        <f t="shared" si="345"/>
        <v>0.41917808219178082</v>
      </c>
      <c r="AF3596" s="5">
        <f>IFERROR(AD3596*AE3596*48,0)</f>
        <v>0</v>
      </c>
    </row>
    <row r="3597" spans="1:32" x14ac:dyDescent="0.15">
      <c r="A3597" s="8">
        <v>45754</v>
      </c>
      <c r="B3597" s="1" t="s">
        <v>56</v>
      </c>
      <c r="C3597" s="1" t="s">
        <v>59</v>
      </c>
      <c r="D3597" s="1">
        <v>95.65</v>
      </c>
      <c r="E3597" s="6">
        <v>3.6</v>
      </c>
      <c r="F3597" s="10">
        <v>0.875</v>
      </c>
      <c r="G3597" s="1">
        <v>25.9</v>
      </c>
      <c r="H3597" s="1">
        <v>30</v>
      </c>
      <c r="I3597" s="1">
        <v>26.1</v>
      </c>
      <c r="J3597" s="1">
        <v>0.24</v>
      </c>
      <c r="K3597" s="1">
        <v>505</v>
      </c>
      <c r="L3597" s="1">
        <v>670</v>
      </c>
      <c r="M3597" s="6">
        <f t="shared" si="341"/>
        <v>26.205741472640227</v>
      </c>
      <c r="N3597" s="1">
        <v>0</v>
      </c>
      <c r="O3597" s="1">
        <v>0</v>
      </c>
      <c r="P3597" s="12">
        <f t="shared" si="342"/>
        <v>0</v>
      </c>
      <c r="Q3597" s="1">
        <v>0</v>
      </c>
      <c r="R3597" s="1">
        <v>0</v>
      </c>
      <c r="S3597" s="1">
        <v>0</v>
      </c>
      <c r="T3597" s="1">
        <v>0</v>
      </c>
      <c r="U3597" s="4" t="s">
        <v>34</v>
      </c>
      <c r="V3597">
        <v>0.48</v>
      </c>
      <c r="W3597">
        <v>0.4</v>
      </c>
      <c r="X3597">
        <v>0.76</v>
      </c>
      <c r="Y3597">
        <v>2.4300000000000002</v>
      </c>
      <c r="Z3597">
        <v>0.28000000000000003</v>
      </c>
      <c r="AA3597" s="5">
        <f t="shared" si="343"/>
        <v>0</v>
      </c>
      <c r="AB3597" s="15" cm="1">
        <f t="array" ref="AB3597">_xlfn.SWITCH(U3597,"夏",122,"冬",90,"春",153,"秋",153,0)</f>
        <v>153</v>
      </c>
      <c r="AC3597" s="16">
        <f t="shared" si="344"/>
        <v>0</v>
      </c>
      <c r="AD3597" s="5">
        <f>IFERROR(AA3597/D3597,0)</f>
        <v>0</v>
      </c>
      <c r="AE3597" s="15">
        <f t="shared" si="345"/>
        <v>0.41917808219178082</v>
      </c>
      <c r="AF3597" s="5">
        <f>IFERROR(AD3597*AE3597*48,0)</f>
        <v>0</v>
      </c>
    </row>
    <row r="3598" spans="1:32" x14ac:dyDescent="0.15">
      <c r="A3598" s="8">
        <v>45754</v>
      </c>
      <c r="B3598" s="1" t="s">
        <v>56</v>
      </c>
      <c r="C3598" s="1" t="s">
        <v>59</v>
      </c>
      <c r="D3598" s="1">
        <v>95.65</v>
      </c>
      <c r="E3598" s="6">
        <v>3.6</v>
      </c>
      <c r="F3598" s="10">
        <v>0.89583333333333304</v>
      </c>
      <c r="G3598" s="1">
        <v>25.4</v>
      </c>
      <c r="H3598" s="1">
        <v>32</v>
      </c>
      <c r="I3598" s="1">
        <v>25.6</v>
      </c>
      <c r="J3598" s="1">
        <v>0.23</v>
      </c>
      <c r="K3598" s="1">
        <v>532</v>
      </c>
      <c r="L3598" s="1">
        <v>690</v>
      </c>
      <c r="M3598" s="6">
        <f t="shared" ref="M3598:M3661" si="346">IFERROR(POWER((I3598+273.15)^4+133500000*POWER(J3598,0.6)*(I3598-G3598),0.25)-273.15,I3598)</f>
        <v>25.703594891915941</v>
      </c>
      <c r="N3598" s="1">
        <v>0</v>
      </c>
      <c r="O3598" s="1">
        <v>0</v>
      </c>
      <c r="P3598" s="12">
        <f t="shared" si="342"/>
        <v>0</v>
      </c>
      <c r="Q3598" s="1">
        <v>0</v>
      </c>
      <c r="R3598" s="1">
        <v>0</v>
      </c>
      <c r="S3598" s="1">
        <v>0</v>
      </c>
      <c r="T3598" s="1">
        <v>0</v>
      </c>
      <c r="U3598" s="4" t="s">
        <v>34</v>
      </c>
      <c r="V3598">
        <v>0.48</v>
      </c>
      <c r="W3598">
        <v>0.4</v>
      </c>
      <c r="X3598">
        <v>0.76</v>
      </c>
      <c r="Y3598">
        <v>2.4300000000000002</v>
      </c>
      <c r="Z3598">
        <v>0.28000000000000003</v>
      </c>
      <c r="AA3598" s="5">
        <f t="shared" si="343"/>
        <v>0</v>
      </c>
      <c r="AB3598" s="15" cm="1">
        <f t="array" ref="AB3598">_xlfn.SWITCH(U3598,"夏",122,"冬",90,"春",153,"秋",153,0)</f>
        <v>153</v>
      </c>
      <c r="AC3598" s="16">
        <f t="shared" si="344"/>
        <v>0</v>
      </c>
      <c r="AD3598" s="5">
        <f>IFERROR(AA3598/D3598,0)</f>
        <v>0</v>
      </c>
      <c r="AE3598" s="15">
        <f t="shared" si="345"/>
        <v>0.41917808219178082</v>
      </c>
      <c r="AF3598" s="5">
        <f>IFERROR(AD3598*AE3598*48,0)</f>
        <v>0</v>
      </c>
    </row>
    <row r="3599" spans="1:32" x14ac:dyDescent="0.15">
      <c r="A3599" s="8">
        <v>45754</v>
      </c>
      <c r="B3599" s="1" t="s">
        <v>56</v>
      </c>
      <c r="C3599" s="1" t="s">
        <v>59</v>
      </c>
      <c r="D3599" s="1">
        <v>95.65</v>
      </c>
      <c r="E3599" s="6">
        <v>3.6</v>
      </c>
      <c r="F3599" s="10">
        <v>0.91666666666666696</v>
      </c>
      <c r="G3599" s="1">
        <v>24.9</v>
      </c>
      <c r="H3599" s="1">
        <v>34</v>
      </c>
      <c r="I3599" s="1">
        <v>25.1</v>
      </c>
      <c r="J3599" s="1">
        <v>0.22</v>
      </c>
      <c r="K3599" s="1">
        <v>415</v>
      </c>
      <c r="L3599" s="1">
        <v>710</v>
      </c>
      <c r="M3599" s="6">
        <f t="shared" si="346"/>
        <v>25.201377621432073</v>
      </c>
      <c r="N3599" s="1">
        <v>0</v>
      </c>
      <c r="O3599" s="1">
        <v>0</v>
      </c>
      <c r="P3599" s="12">
        <f t="shared" si="342"/>
        <v>0</v>
      </c>
      <c r="Q3599" s="1">
        <v>0</v>
      </c>
      <c r="R3599" s="1">
        <v>0</v>
      </c>
      <c r="S3599" s="1">
        <v>0</v>
      </c>
      <c r="T3599" s="1">
        <v>0</v>
      </c>
      <c r="U3599" s="4" t="s">
        <v>34</v>
      </c>
      <c r="V3599">
        <v>0.48</v>
      </c>
      <c r="W3599">
        <v>0.4</v>
      </c>
      <c r="X3599">
        <v>0.76</v>
      </c>
      <c r="Y3599">
        <v>2.4300000000000002</v>
      </c>
      <c r="Z3599">
        <v>0.28000000000000003</v>
      </c>
      <c r="AA3599" s="5">
        <f t="shared" si="343"/>
        <v>0</v>
      </c>
      <c r="AB3599" s="15" cm="1">
        <f t="array" ref="AB3599">_xlfn.SWITCH(U3599,"夏",122,"冬",90,"春",153,"秋",153,0)</f>
        <v>153</v>
      </c>
      <c r="AC3599" s="16">
        <f t="shared" si="344"/>
        <v>0</v>
      </c>
      <c r="AD3599" s="5">
        <f>IFERROR(AA3599/D3599,0)</f>
        <v>0</v>
      </c>
      <c r="AE3599" s="15">
        <f t="shared" si="345"/>
        <v>0.41917808219178082</v>
      </c>
      <c r="AF3599" s="5">
        <f>IFERROR(AD3599*AE3599*48,0)</f>
        <v>0</v>
      </c>
    </row>
    <row r="3600" spans="1:32" x14ac:dyDescent="0.15">
      <c r="A3600" s="8">
        <v>45755</v>
      </c>
      <c r="B3600" s="1" t="s">
        <v>51</v>
      </c>
      <c r="C3600" s="1" t="s">
        <v>59</v>
      </c>
      <c r="D3600" s="1">
        <v>95.65</v>
      </c>
      <c r="E3600" s="6">
        <v>3.6</v>
      </c>
      <c r="F3600" s="10">
        <v>0.33333333333333298</v>
      </c>
      <c r="G3600" s="1">
        <v>18.8</v>
      </c>
      <c r="H3600" s="1">
        <v>65</v>
      </c>
      <c r="I3600" s="1">
        <v>19</v>
      </c>
      <c r="J3600" s="1">
        <v>0.05</v>
      </c>
      <c r="K3600" s="1">
        <v>408</v>
      </c>
      <c r="L3600" s="1">
        <v>120</v>
      </c>
      <c r="M3600" s="6">
        <f t="shared" si="346"/>
        <v>19.044352356988043</v>
      </c>
      <c r="N3600" s="1">
        <v>0</v>
      </c>
      <c r="O3600" s="1">
        <v>0</v>
      </c>
      <c r="P3600" s="12">
        <f t="shared" si="342"/>
        <v>0</v>
      </c>
      <c r="Q3600" s="1">
        <v>0</v>
      </c>
      <c r="R3600" s="1">
        <v>0</v>
      </c>
      <c r="S3600" s="1">
        <v>0</v>
      </c>
      <c r="T3600" s="1">
        <v>0</v>
      </c>
      <c r="U3600" s="4" t="s">
        <v>34</v>
      </c>
      <c r="V3600">
        <v>0.48</v>
      </c>
      <c r="W3600">
        <v>0.4</v>
      </c>
      <c r="X3600">
        <v>0.76</v>
      </c>
      <c r="Y3600">
        <v>2.4300000000000002</v>
      </c>
      <c r="Z3600">
        <v>0.28000000000000003</v>
      </c>
      <c r="AA3600" s="5">
        <f t="shared" si="343"/>
        <v>0</v>
      </c>
      <c r="AB3600" s="15" cm="1">
        <f t="array" ref="AB3600">_xlfn.SWITCH(U3600,"夏",122,"冬",90,"春",153,"秋",153,0)</f>
        <v>153</v>
      </c>
      <c r="AC3600" s="16">
        <f t="shared" si="344"/>
        <v>0</v>
      </c>
      <c r="AD3600" s="5">
        <f>IFERROR(AA3600/D3600,0)</f>
        <v>0</v>
      </c>
      <c r="AE3600" s="15">
        <f t="shared" si="345"/>
        <v>0.41917808219178082</v>
      </c>
      <c r="AF3600" s="5">
        <f>IFERROR(AD3600*AE3600*48,0)</f>
        <v>0</v>
      </c>
    </row>
    <row r="3601" spans="1:32" x14ac:dyDescent="0.15">
      <c r="A3601" s="8">
        <v>45755</v>
      </c>
      <c r="B3601" s="1" t="s">
        <v>51</v>
      </c>
      <c r="C3601" s="1" t="s">
        <v>59</v>
      </c>
      <c r="D3601" s="1">
        <v>95.65</v>
      </c>
      <c r="E3601" s="6">
        <v>3.6</v>
      </c>
      <c r="F3601" s="10">
        <v>0.35416666666666702</v>
      </c>
      <c r="G3601" s="1">
        <v>19.3</v>
      </c>
      <c r="H3601" s="1">
        <v>63</v>
      </c>
      <c r="I3601" s="1">
        <v>19.5</v>
      </c>
      <c r="J3601" s="1">
        <v>0.06</v>
      </c>
      <c r="K3601" s="1">
        <v>409</v>
      </c>
      <c r="L3601" s="1">
        <v>180</v>
      </c>
      <c r="M3601" s="6">
        <f t="shared" si="346"/>
        <v>19.549225128763226</v>
      </c>
      <c r="N3601" s="1">
        <v>0</v>
      </c>
      <c r="O3601" s="1">
        <v>0</v>
      </c>
      <c r="P3601" s="12">
        <f t="shared" si="342"/>
        <v>0</v>
      </c>
      <c r="Q3601" s="1">
        <v>0</v>
      </c>
      <c r="R3601" s="1">
        <v>0</v>
      </c>
      <c r="S3601" s="1">
        <v>0</v>
      </c>
      <c r="T3601" s="1">
        <v>0</v>
      </c>
      <c r="U3601" s="4" t="s">
        <v>34</v>
      </c>
      <c r="V3601">
        <v>0.48</v>
      </c>
      <c r="W3601">
        <v>0.4</v>
      </c>
      <c r="X3601">
        <v>0.76</v>
      </c>
      <c r="Y3601">
        <v>2.4300000000000002</v>
      </c>
      <c r="Z3601">
        <v>0.28000000000000003</v>
      </c>
      <c r="AA3601" s="5">
        <f t="shared" si="343"/>
        <v>0</v>
      </c>
      <c r="AB3601" s="15" cm="1">
        <f t="array" ref="AB3601">_xlfn.SWITCH(U3601,"夏",122,"冬",90,"春",153,"秋",153,0)</f>
        <v>153</v>
      </c>
      <c r="AC3601" s="16">
        <f t="shared" si="344"/>
        <v>0</v>
      </c>
      <c r="AD3601" s="5">
        <f>IFERROR(AA3601/D3601,0)</f>
        <v>0</v>
      </c>
      <c r="AE3601" s="15">
        <f t="shared" si="345"/>
        <v>0.41917808219178082</v>
      </c>
      <c r="AF3601" s="5">
        <f>IFERROR(AD3601*AE3601*48,0)</f>
        <v>0</v>
      </c>
    </row>
    <row r="3602" spans="1:32" x14ac:dyDescent="0.15">
      <c r="A3602" s="8">
        <v>45755</v>
      </c>
      <c r="B3602" s="1" t="s">
        <v>51</v>
      </c>
      <c r="C3602" s="1" t="s">
        <v>59</v>
      </c>
      <c r="D3602" s="1">
        <v>95.65</v>
      </c>
      <c r="E3602" s="6">
        <v>3.6</v>
      </c>
      <c r="F3602" s="10">
        <v>0.375</v>
      </c>
      <c r="G3602" s="1">
        <v>19.8</v>
      </c>
      <c r="H3602" s="1">
        <v>61</v>
      </c>
      <c r="I3602" s="1">
        <v>20</v>
      </c>
      <c r="J3602" s="1">
        <v>7.0000000000000007E-2</v>
      </c>
      <c r="K3602" s="1">
        <v>438</v>
      </c>
      <c r="L3602" s="1">
        <v>200</v>
      </c>
      <c r="M3602" s="6">
        <f t="shared" si="346"/>
        <v>20.053718147472068</v>
      </c>
      <c r="N3602" s="1">
        <v>0</v>
      </c>
      <c r="O3602" s="1">
        <v>0</v>
      </c>
      <c r="P3602" s="12">
        <f t="shared" si="342"/>
        <v>0</v>
      </c>
      <c r="Q3602" s="1">
        <v>0</v>
      </c>
      <c r="R3602" s="1">
        <v>0</v>
      </c>
      <c r="S3602" s="1">
        <v>0</v>
      </c>
      <c r="T3602" s="1">
        <v>0</v>
      </c>
      <c r="U3602" s="4" t="s">
        <v>34</v>
      </c>
      <c r="V3602">
        <v>0.48</v>
      </c>
      <c r="W3602">
        <v>0.4</v>
      </c>
      <c r="X3602">
        <v>0.76</v>
      </c>
      <c r="Y3602">
        <v>2.4300000000000002</v>
      </c>
      <c r="Z3602">
        <v>0.28000000000000003</v>
      </c>
      <c r="AA3602" s="5">
        <f t="shared" si="343"/>
        <v>0</v>
      </c>
      <c r="AB3602" s="15" cm="1">
        <f t="array" ref="AB3602">_xlfn.SWITCH(U3602,"夏",122,"冬",90,"春",153,"秋",153,0)</f>
        <v>153</v>
      </c>
      <c r="AC3602" s="16">
        <f t="shared" si="344"/>
        <v>0</v>
      </c>
      <c r="AD3602" s="5">
        <f>IFERROR(AA3602/D3602,0)</f>
        <v>0</v>
      </c>
      <c r="AE3602" s="15">
        <f t="shared" si="345"/>
        <v>0.41917808219178082</v>
      </c>
      <c r="AF3602" s="5">
        <f>IFERROR(AD3602*AE3602*48,0)</f>
        <v>0</v>
      </c>
    </row>
    <row r="3603" spans="1:32" x14ac:dyDescent="0.15">
      <c r="A3603" s="8">
        <v>45755</v>
      </c>
      <c r="B3603" s="1" t="s">
        <v>51</v>
      </c>
      <c r="C3603" s="1" t="s">
        <v>59</v>
      </c>
      <c r="D3603" s="1">
        <v>95.65</v>
      </c>
      <c r="E3603" s="6">
        <v>3.6</v>
      </c>
      <c r="F3603" s="10">
        <v>0.39583333333333298</v>
      </c>
      <c r="G3603" s="1">
        <v>20.3</v>
      </c>
      <c r="H3603" s="1">
        <v>59</v>
      </c>
      <c r="I3603" s="1">
        <v>20.5</v>
      </c>
      <c r="J3603" s="1">
        <v>0.08</v>
      </c>
      <c r="K3603" s="1">
        <v>465</v>
      </c>
      <c r="L3603" s="1">
        <v>220</v>
      </c>
      <c r="M3603" s="6">
        <f t="shared" si="346"/>
        <v>20.557901097977208</v>
      </c>
      <c r="N3603" s="1">
        <v>0</v>
      </c>
      <c r="O3603" s="1">
        <v>0</v>
      </c>
      <c r="P3603" s="12">
        <f t="shared" si="342"/>
        <v>0</v>
      </c>
      <c r="Q3603" s="1">
        <v>0</v>
      </c>
      <c r="R3603" s="1">
        <v>0</v>
      </c>
      <c r="S3603" s="1">
        <v>0</v>
      </c>
      <c r="T3603" s="1">
        <v>0</v>
      </c>
      <c r="U3603" s="4" t="s">
        <v>34</v>
      </c>
      <c r="V3603">
        <v>0.48</v>
      </c>
      <c r="W3603">
        <v>0.4</v>
      </c>
      <c r="X3603">
        <v>0.76</v>
      </c>
      <c r="Y3603">
        <v>2.4300000000000002</v>
      </c>
      <c r="Z3603">
        <v>0.28000000000000003</v>
      </c>
      <c r="AA3603" s="5">
        <f t="shared" si="343"/>
        <v>0</v>
      </c>
      <c r="AB3603" s="15" cm="1">
        <f t="array" ref="AB3603">_xlfn.SWITCH(U3603,"夏",122,"冬",90,"春",153,"秋",153,0)</f>
        <v>153</v>
      </c>
      <c r="AC3603" s="16">
        <f t="shared" si="344"/>
        <v>0</v>
      </c>
      <c r="AD3603" s="5">
        <f>IFERROR(AA3603/D3603,0)</f>
        <v>0</v>
      </c>
      <c r="AE3603" s="15">
        <f t="shared" si="345"/>
        <v>0.41917808219178082</v>
      </c>
      <c r="AF3603" s="5">
        <f>IFERROR(AD3603*AE3603*48,0)</f>
        <v>0</v>
      </c>
    </row>
    <row r="3604" spans="1:32" x14ac:dyDescent="0.15">
      <c r="A3604" s="8">
        <v>45755</v>
      </c>
      <c r="B3604" s="1" t="s">
        <v>51</v>
      </c>
      <c r="C3604" s="1" t="s">
        <v>59</v>
      </c>
      <c r="D3604" s="1">
        <v>95.65</v>
      </c>
      <c r="E3604" s="6">
        <v>3.6</v>
      </c>
      <c r="F3604" s="10">
        <v>0.41666666666666702</v>
      </c>
      <c r="G3604" s="1">
        <v>20.8</v>
      </c>
      <c r="H3604" s="1">
        <v>57</v>
      </c>
      <c r="I3604" s="1">
        <v>21</v>
      </c>
      <c r="J3604" s="1">
        <v>0.09</v>
      </c>
      <c r="K3604" s="1">
        <v>492</v>
      </c>
      <c r="L3604" s="1">
        <v>240</v>
      </c>
      <c r="M3604" s="6">
        <f t="shared" si="346"/>
        <v>21.061823459294601</v>
      </c>
      <c r="N3604" s="1">
        <v>0</v>
      </c>
      <c r="O3604" s="1">
        <v>0</v>
      </c>
      <c r="P3604" s="12">
        <f t="shared" si="342"/>
        <v>0</v>
      </c>
      <c r="Q3604" s="1">
        <v>0</v>
      </c>
      <c r="R3604" s="1">
        <v>0</v>
      </c>
      <c r="S3604" s="1">
        <v>0</v>
      </c>
      <c r="T3604" s="1">
        <v>0</v>
      </c>
      <c r="U3604" s="4" t="s">
        <v>34</v>
      </c>
      <c r="V3604">
        <v>0.48</v>
      </c>
      <c r="W3604">
        <v>0.4</v>
      </c>
      <c r="X3604">
        <v>0.76</v>
      </c>
      <c r="Y3604">
        <v>2.4300000000000002</v>
      </c>
      <c r="Z3604">
        <v>0.28000000000000003</v>
      </c>
      <c r="AA3604" s="5">
        <f t="shared" si="343"/>
        <v>0</v>
      </c>
      <c r="AB3604" s="15" cm="1">
        <f t="array" ref="AB3604">_xlfn.SWITCH(U3604,"夏",122,"冬",90,"春",153,"秋",153,0)</f>
        <v>153</v>
      </c>
      <c r="AC3604" s="16">
        <f t="shared" si="344"/>
        <v>0</v>
      </c>
      <c r="AD3604" s="5">
        <f>IFERROR(AA3604/D3604,0)</f>
        <v>0</v>
      </c>
      <c r="AE3604" s="15">
        <f t="shared" si="345"/>
        <v>0.41917808219178082</v>
      </c>
      <c r="AF3604" s="5">
        <f>IFERROR(AD3604*AE3604*48,0)</f>
        <v>0</v>
      </c>
    </row>
    <row r="3605" spans="1:32" x14ac:dyDescent="0.15">
      <c r="A3605" s="8">
        <v>45755</v>
      </c>
      <c r="B3605" s="1" t="s">
        <v>51</v>
      </c>
      <c r="C3605" s="1" t="s">
        <v>59</v>
      </c>
      <c r="D3605" s="1">
        <v>95.65</v>
      </c>
      <c r="E3605" s="6">
        <v>3.6</v>
      </c>
      <c r="F3605" s="10">
        <v>0.4375</v>
      </c>
      <c r="G3605" s="1">
        <v>21.3</v>
      </c>
      <c r="H3605" s="1">
        <v>55</v>
      </c>
      <c r="I3605" s="1">
        <v>21.5</v>
      </c>
      <c r="J3605" s="1">
        <v>0.1</v>
      </c>
      <c r="K3605" s="1">
        <v>518</v>
      </c>
      <c r="L3605" s="1">
        <v>260</v>
      </c>
      <c r="M3605" s="6">
        <f t="shared" si="346"/>
        <v>21.565521989205479</v>
      </c>
      <c r="N3605" s="1">
        <v>0</v>
      </c>
      <c r="O3605" s="1">
        <v>0</v>
      </c>
      <c r="P3605" s="12">
        <f t="shared" si="342"/>
        <v>0</v>
      </c>
      <c r="Q3605" s="1">
        <v>0</v>
      </c>
      <c r="R3605" s="1">
        <v>0</v>
      </c>
      <c r="S3605" s="1">
        <v>0</v>
      </c>
      <c r="T3605" s="1">
        <v>0</v>
      </c>
      <c r="U3605" s="4" t="s">
        <v>34</v>
      </c>
      <c r="V3605">
        <v>0.48</v>
      </c>
      <c r="W3605">
        <v>0.4</v>
      </c>
      <c r="X3605">
        <v>0.76</v>
      </c>
      <c r="Y3605">
        <v>2.4300000000000002</v>
      </c>
      <c r="Z3605">
        <v>0.28000000000000003</v>
      </c>
      <c r="AA3605" s="5">
        <f t="shared" si="343"/>
        <v>0</v>
      </c>
      <c r="AB3605" s="15" cm="1">
        <f t="array" ref="AB3605">_xlfn.SWITCH(U3605,"夏",122,"冬",90,"春",153,"秋",153,0)</f>
        <v>153</v>
      </c>
      <c r="AC3605" s="16">
        <f t="shared" si="344"/>
        <v>0</v>
      </c>
      <c r="AD3605" s="5">
        <f>IFERROR(AA3605/D3605,0)</f>
        <v>0</v>
      </c>
      <c r="AE3605" s="15">
        <f t="shared" si="345"/>
        <v>0.41917808219178082</v>
      </c>
      <c r="AF3605" s="5">
        <f>IFERROR(AD3605*AE3605*48,0)</f>
        <v>0</v>
      </c>
    </row>
    <row r="3606" spans="1:32" x14ac:dyDescent="0.15">
      <c r="A3606" s="8">
        <v>45755</v>
      </c>
      <c r="B3606" s="1" t="s">
        <v>51</v>
      </c>
      <c r="C3606" s="1" t="s">
        <v>59</v>
      </c>
      <c r="D3606" s="1">
        <v>95.65</v>
      </c>
      <c r="E3606" s="6">
        <v>3.6</v>
      </c>
      <c r="F3606" s="10">
        <v>0.45833333333333298</v>
      </c>
      <c r="G3606" s="1">
        <v>21.8</v>
      </c>
      <c r="H3606" s="1">
        <v>53</v>
      </c>
      <c r="I3606" s="1">
        <v>22</v>
      </c>
      <c r="J3606" s="1">
        <v>0.11</v>
      </c>
      <c r="K3606" s="1">
        <v>545</v>
      </c>
      <c r="L3606" s="1">
        <v>280</v>
      </c>
      <c r="M3606" s="6">
        <f t="shared" si="346"/>
        <v>22.069024961433684</v>
      </c>
      <c r="N3606" s="1">
        <v>0</v>
      </c>
      <c r="O3606" s="1">
        <v>0</v>
      </c>
      <c r="P3606" s="12">
        <f t="shared" si="342"/>
        <v>0</v>
      </c>
      <c r="Q3606" s="1">
        <v>0</v>
      </c>
      <c r="R3606" s="1">
        <v>0</v>
      </c>
      <c r="S3606" s="1">
        <v>0</v>
      </c>
      <c r="T3606" s="1">
        <v>0</v>
      </c>
      <c r="U3606" s="4" t="s">
        <v>34</v>
      </c>
      <c r="V3606">
        <v>0.48</v>
      </c>
      <c r="W3606">
        <v>0.4</v>
      </c>
      <c r="X3606">
        <v>0.76</v>
      </c>
      <c r="Y3606">
        <v>2.4300000000000002</v>
      </c>
      <c r="Z3606">
        <v>0.28000000000000003</v>
      </c>
      <c r="AA3606" s="5">
        <f t="shared" si="343"/>
        <v>0</v>
      </c>
      <c r="AB3606" s="15" cm="1">
        <f t="array" ref="AB3606">_xlfn.SWITCH(U3606,"夏",122,"冬",90,"春",153,"秋",153,0)</f>
        <v>153</v>
      </c>
      <c r="AC3606" s="16">
        <f t="shared" si="344"/>
        <v>0</v>
      </c>
      <c r="AD3606" s="5">
        <f>IFERROR(AA3606/D3606,0)</f>
        <v>0</v>
      </c>
      <c r="AE3606" s="15">
        <f t="shared" si="345"/>
        <v>0.41917808219178082</v>
      </c>
      <c r="AF3606" s="5">
        <f>IFERROR(AD3606*AE3606*48,0)</f>
        <v>0</v>
      </c>
    </row>
    <row r="3607" spans="1:32" x14ac:dyDescent="0.15">
      <c r="A3607" s="8">
        <v>45755</v>
      </c>
      <c r="B3607" s="1" t="s">
        <v>51</v>
      </c>
      <c r="C3607" s="1" t="s">
        <v>59</v>
      </c>
      <c r="D3607" s="1">
        <v>95.65</v>
      </c>
      <c r="E3607" s="6">
        <v>3.6</v>
      </c>
      <c r="F3607" s="10">
        <v>0.47916666666666702</v>
      </c>
      <c r="G3607" s="1">
        <v>22.3</v>
      </c>
      <c r="H3607" s="1">
        <v>51</v>
      </c>
      <c r="I3607" s="1">
        <v>22.5</v>
      </c>
      <c r="J3607" s="1">
        <v>0.12</v>
      </c>
      <c r="K3607" s="1">
        <v>572</v>
      </c>
      <c r="L3607" s="1">
        <v>300</v>
      </c>
      <c r="M3607" s="6">
        <f t="shared" si="346"/>
        <v>22.572354732608915</v>
      </c>
      <c r="N3607" s="1">
        <v>0</v>
      </c>
      <c r="O3607" s="1">
        <v>0</v>
      </c>
      <c r="P3607" s="12">
        <f t="shared" si="342"/>
        <v>0</v>
      </c>
      <c r="Q3607" s="1">
        <v>0</v>
      </c>
      <c r="R3607" s="1">
        <v>0</v>
      </c>
      <c r="S3607" s="1">
        <v>0</v>
      </c>
      <c r="T3607" s="1">
        <v>0</v>
      </c>
      <c r="U3607" s="4" t="s">
        <v>34</v>
      </c>
      <c r="V3607">
        <v>0.48</v>
      </c>
      <c r="W3607">
        <v>0.4</v>
      </c>
      <c r="X3607">
        <v>0.76</v>
      </c>
      <c r="Y3607">
        <v>2.4300000000000002</v>
      </c>
      <c r="Z3607">
        <v>0.28000000000000003</v>
      </c>
      <c r="AA3607" s="5">
        <f t="shared" si="343"/>
        <v>0</v>
      </c>
      <c r="AB3607" s="15" cm="1">
        <f t="array" ref="AB3607">_xlfn.SWITCH(U3607,"夏",122,"冬",90,"春",153,"秋",153,0)</f>
        <v>153</v>
      </c>
      <c r="AC3607" s="16">
        <f t="shared" si="344"/>
        <v>0</v>
      </c>
      <c r="AD3607" s="5">
        <f>IFERROR(AA3607/D3607,0)</f>
        <v>0</v>
      </c>
      <c r="AE3607" s="15">
        <f t="shared" si="345"/>
        <v>0.41917808219178082</v>
      </c>
      <c r="AF3607" s="5">
        <f>IFERROR(AD3607*AE3607*48,0)</f>
        <v>0</v>
      </c>
    </row>
    <row r="3608" spans="1:32" x14ac:dyDescent="0.15">
      <c r="A3608" s="8">
        <v>45755</v>
      </c>
      <c r="B3608" s="1" t="s">
        <v>51</v>
      </c>
      <c r="C3608" s="1" t="s">
        <v>59</v>
      </c>
      <c r="D3608" s="1">
        <v>95.65</v>
      </c>
      <c r="E3608" s="6">
        <v>3.6</v>
      </c>
      <c r="F3608" s="10">
        <v>0.5</v>
      </c>
      <c r="G3608" s="1">
        <v>22.8</v>
      </c>
      <c r="H3608" s="1">
        <v>49</v>
      </c>
      <c r="I3608" s="1">
        <v>23</v>
      </c>
      <c r="J3608" s="1">
        <v>0.13</v>
      </c>
      <c r="K3608" s="1">
        <v>435</v>
      </c>
      <c r="L3608" s="1">
        <v>320</v>
      </c>
      <c r="M3608" s="6">
        <f t="shared" si="346"/>
        <v>23.075529382119498</v>
      </c>
      <c r="N3608" s="1">
        <v>0</v>
      </c>
      <c r="O3608" s="1">
        <v>0</v>
      </c>
      <c r="P3608" s="12">
        <f t="shared" si="342"/>
        <v>0</v>
      </c>
      <c r="Q3608" s="1">
        <v>0</v>
      </c>
      <c r="R3608" s="1">
        <v>0</v>
      </c>
      <c r="S3608" s="1">
        <v>0</v>
      </c>
      <c r="T3608" s="1">
        <v>0</v>
      </c>
      <c r="U3608" s="4" t="s">
        <v>34</v>
      </c>
      <c r="V3608">
        <v>0.48</v>
      </c>
      <c r="W3608">
        <v>0.4</v>
      </c>
      <c r="X3608">
        <v>0.76</v>
      </c>
      <c r="Y3608">
        <v>2.4300000000000002</v>
      </c>
      <c r="Z3608">
        <v>0.28000000000000003</v>
      </c>
      <c r="AA3608" s="5">
        <f t="shared" si="343"/>
        <v>0</v>
      </c>
      <c r="AB3608" s="15" cm="1">
        <f t="array" ref="AB3608">_xlfn.SWITCH(U3608,"夏",122,"冬",90,"春",153,"秋",153,0)</f>
        <v>153</v>
      </c>
      <c r="AC3608" s="16">
        <f t="shared" si="344"/>
        <v>0</v>
      </c>
      <c r="AD3608" s="5">
        <f>IFERROR(AA3608/D3608,0)</f>
        <v>0</v>
      </c>
      <c r="AE3608" s="15">
        <f t="shared" si="345"/>
        <v>0.41917808219178082</v>
      </c>
      <c r="AF3608" s="5">
        <f>IFERROR(AD3608*AE3608*48,0)</f>
        <v>0</v>
      </c>
    </row>
    <row r="3609" spans="1:32" x14ac:dyDescent="0.15">
      <c r="A3609" s="8">
        <v>45755</v>
      </c>
      <c r="B3609" s="1" t="s">
        <v>51</v>
      </c>
      <c r="C3609" s="1" t="s">
        <v>59</v>
      </c>
      <c r="D3609" s="1">
        <v>95.65</v>
      </c>
      <c r="E3609" s="6">
        <v>3.6</v>
      </c>
      <c r="F3609" s="10">
        <v>0.52083333333333304</v>
      </c>
      <c r="G3609" s="1">
        <v>23.3</v>
      </c>
      <c r="H3609" s="1">
        <v>47</v>
      </c>
      <c r="I3609" s="1">
        <v>23.5</v>
      </c>
      <c r="J3609" s="1">
        <v>0.14000000000000001</v>
      </c>
      <c r="K3609" s="1">
        <v>415</v>
      </c>
      <c r="L3609" s="1">
        <v>340</v>
      </c>
      <c r="M3609" s="6">
        <f t="shared" si="346"/>
        <v>23.578563805458145</v>
      </c>
      <c r="N3609" s="1">
        <v>0</v>
      </c>
      <c r="O3609" s="1">
        <v>0</v>
      </c>
      <c r="P3609" s="12">
        <f t="shared" si="342"/>
        <v>0</v>
      </c>
      <c r="Q3609" s="1">
        <v>0</v>
      </c>
      <c r="R3609" s="1">
        <v>0</v>
      </c>
      <c r="S3609" s="1">
        <v>0</v>
      </c>
      <c r="T3609" s="1">
        <v>0</v>
      </c>
      <c r="U3609" s="4" t="s">
        <v>34</v>
      </c>
      <c r="V3609">
        <v>0.48</v>
      </c>
      <c r="W3609">
        <v>0.4</v>
      </c>
      <c r="X3609">
        <v>0.76</v>
      </c>
      <c r="Y3609">
        <v>2.4300000000000002</v>
      </c>
      <c r="Z3609">
        <v>0.28000000000000003</v>
      </c>
      <c r="AA3609" s="5">
        <f t="shared" si="343"/>
        <v>0</v>
      </c>
      <c r="AB3609" s="15" cm="1">
        <f t="array" ref="AB3609">_xlfn.SWITCH(U3609,"夏",122,"冬",90,"春",153,"秋",153,0)</f>
        <v>153</v>
      </c>
      <c r="AC3609" s="16">
        <f t="shared" si="344"/>
        <v>0</v>
      </c>
      <c r="AD3609" s="5">
        <f>IFERROR(AA3609/D3609,0)</f>
        <v>0</v>
      </c>
      <c r="AE3609" s="15">
        <f t="shared" si="345"/>
        <v>0.41917808219178082</v>
      </c>
      <c r="AF3609" s="5">
        <f>IFERROR(AD3609*AE3609*48,0)</f>
        <v>0</v>
      </c>
    </row>
    <row r="3610" spans="1:32" x14ac:dyDescent="0.15">
      <c r="A3610" s="8">
        <v>45755</v>
      </c>
      <c r="B3610" s="1" t="s">
        <v>51</v>
      </c>
      <c r="C3610" s="1" t="s">
        <v>59</v>
      </c>
      <c r="D3610" s="1">
        <v>95.65</v>
      </c>
      <c r="E3610" s="6">
        <v>3.6</v>
      </c>
      <c r="F3610" s="10">
        <v>0.54166666666666696</v>
      </c>
      <c r="G3610" s="1">
        <v>23.8</v>
      </c>
      <c r="H3610" s="1">
        <v>45</v>
      </c>
      <c r="I3610" s="1">
        <v>24</v>
      </c>
      <c r="J3610" s="1">
        <v>0.15</v>
      </c>
      <c r="K3610" s="1">
        <v>410</v>
      </c>
      <c r="L3610" s="1">
        <v>360</v>
      </c>
      <c r="M3610" s="6">
        <f t="shared" si="346"/>
        <v>24.081470469319868</v>
      </c>
      <c r="N3610" s="1">
        <v>0</v>
      </c>
      <c r="O3610" s="1">
        <v>0</v>
      </c>
      <c r="P3610" s="12">
        <f t="shared" si="342"/>
        <v>0</v>
      </c>
      <c r="Q3610" s="1">
        <v>0</v>
      </c>
      <c r="R3610" s="1">
        <v>0</v>
      </c>
      <c r="S3610" s="1">
        <v>0</v>
      </c>
      <c r="T3610" s="1">
        <v>0</v>
      </c>
      <c r="U3610" s="4" t="s">
        <v>34</v>
      </c>
      <c r="V3610">
        <v>0.48</v>
      </c>
      <c r="W3610">
        <v>0.4</v>
      </c>
      <c r="X3610">
        <v>0.76</v>
      </c>
      <c r="Y3610">
        <v>2.4300000000000002</v>
      </c>
      <c r="Z3610">
        <v>0.28000000000000003</v>
      </c>
      <c r="AA3610" s="5">
        <f t="shared" si="343"/>
        <v>0</v>
      </c>
      <c r="AB3610" s="15" cm="1">
        <f t="array" ref="AB3610">_xlfn.SWITCH(U3610,"夏",122,"冬",90,"春",153,"秋",153,0)</f>
        <v>153</v>
      </c>
      <c r="AC3610" s="16">
        <f t="shared" si="344"/>
        <v>0</v>
      </c>
      <c r="AD3610" s="5">
        <f>IFERROR(AA3610/D3610,0)</f>
        <v>0</v>
      </c>
      <c r="AE3610" s="15">
        <f t="shared" si="345"/>
        <v>0.41917808219178082</v>
      </c>
      <c r="AF3610" s="5">
        <f>IFERROR(AD3610*AE3610*48,0)</f>
        <v>0</v>
      </c>
    </row>
    <row r="3611" spans="1:32" x14ac:dyDescent="0.15">
      <c r="A3611" s="8">
        <v>45755</v>
      </c>
      <c r="B3611" s="1" t="s">
        <v>51</v>
      </c>
      <c r="C3611" s="1" t="s">
        <v>59</v>
      </c>
      <c r="D3611" s="1">
        <v>95.65</v>
      </c>
      <c r="E3611" s="6">
        <v>3.6</v>
      </c>
      <c r="F3611" s="10">
        <v>0.5625</v>
      </c>
      <c r="G3611" s="1">
        <v>24.3</v>
      </c>
      <c r="H3611" s="1">
        <v>43</v>
      </c>
      <c r="I3611" s="1">
        <v>24.5</v>
      </c>
      <c r="J3611" s="1">
        <v>0.16</v>
      </c>
      <c r="K3611" s="1">
        <v>409</v>
      </c>
      <c r="L3611" s="1">
        <v>380</v>
      </c>
      <c r="M3611" s="6">
        <f t="shared" si="346"/>
        <v>24.584259948742442</v>
      </c>
      <c r="N3611" s="1">
        <v>0</v>
      </c>
      <c r="O3611" s="1">
        <v>0</v>
      </c>
      <c r="P3611" s="12">
        <f t="shared" si="342"/>
        <v>0</v>
      </c>
      <c r="Q3611" s="1">
        <v>0</v>
      </c>
      <c r="R3611" s="1">
        <v>0</v>
      </c>
      <c r="S3611" s="1">
        <v>0</v>
      </c>
      <c r="T3611" s="1">
        <v>0</v>
      </c>
      <c r="U3611" s="4" t="s">
        <v>34</v>
      </c>
      <c r="V3611">
        <v>0.48</v>
      </c>
      <c r="W3611">
        <v>0.4</v>
      </c>
      <c r="X3611">
        <v>0.76</v>
      </c>
      <c r="Y3611">
        <v>2.4300000000000002</v>
      </c>
      <c r="Z3611">
        <v>0.28000000000000003</v>
      </c>
      <c r="AA3611" s="5">
        <f t="shared" si="343"/>
        <v>0</v>
      </c>
      <c r="AB3611" s="15" cm="1">
        <f t="array" ref="AB3611">_xlfn.SWITCH(U3611,"夏",122,"冬",90,"春",153,"秋",153,0)</f>
        <v>153</v>
      </c>
      <c r="AC3611" s="16">
        <f t="shared" si="344"/>
        <v>0</v>
      </c>
      <c r="AD3611" s="5">
        <f>IFERROR(AA3611/D3611,0)</f>
        <v>0</v>
      </c>
      <c r="AE3611" s="15">
        <f t="shared" si="345"/>
        <v>0.41917808219178082</v>
      </c>
      <c r="AF3611" s="5">
        <f>IFERROR(AD3611*AE3611*48,0)</f>
        <v>0</v>
      </c>
    </row>
    <row r="3612" spans="1:32" x14ac:dyDescent="0.15">
      <c r="A3612" s="8">
        <v>45755</v>
      </c>
      <c r="B3612" s="1" t="s">
        <v>51</v>
      </c>
      <c r="C3612" s="1" t="s">
        <v>59</v>
      </c>
      <c r="D3612" s="1">
        <v>95.65</v>
      </c>
      <c r="E3612" s="6">
        <v>3.6</v>
      </c>
      <c r="F3612" s="10">
        <v>0.58333333333333304</v>
      </c>
      <c r="G3612" s="1">
        <v>24.8</v>
      </c>
      <c r="H3612" s="1">
        <v>41</v>
      </c>
      <c r="I3612" s="1">
        <v>25</v>
      </c>
      <c r="J3612" s="1">
        <v>0.17</v>
      </c>
      <c r="K3612" s="1">
        <v>438</v>
      </c>
      <c r="L3612" s="1">
        <v>400</v>
      </c>
      <c r="M3612" s="6">
        <f t="shared" si="346"/>
        <v>25.086941318934919</v>
      </c>
      <c r="N3612" s="1">
        <v>0</v>
      </c>
      <c r="O3612" s="1">
        <v>0</v>
      </c>
      <c r="P3612" s="12">
        <f t="shared" si="342"/>
        <v>0</v>
      </c>
      <c r="Q3612" s="1">
        <v>0</v>
      </c>
      <c r="R3612" s="1">
        <v>0</v>
      </c>
      <c r="S3612" s="1">
        <v>0</v>
      </c>
      <c r="T3612" s="1">
        <v>0</v>
      </c>
      <c r="U3612" s="4" t="s">
        <v>34</v>
      </c>
      <c r="V3612">
        <v>0.48</v>
      </c>
      <c r="W3612">
        <v>0.4</v>
      </c>
      <c r="X3612">
        <v>0.76</v>
      </c>
      <c r="Y3612">
        <v>2.4300000000000002</v>
      </c>
      <c r="Z3612">
        <v>0.28000000000000003</v>
      </c>
      <c r="AA3612" s="5">
        <f t="shared" si="343"/>
        <v>0</v>
      </c>
      <c r="AB3612" s="15" cm="1">
        <f t="array" ref="AB3612">_xlfn.SWITCH(U3612,"夏",122,"冬",90,"春",153,"秋",153,0)</f>
        <v>153</v>
      </c>
      <c r="AC3612" s="16">
        <f t="shared" si="344"/>
        <v>0</v>
      </c>
      <c r="AD3612" s="5">
        <f>IFERROR(AA3612/D3612,0)</f>
        <v>0</v>
      </c>
      <c r="AE3612" s="15">
        <f t="shared" si="345"/>
        <v>0.41917808219178082</v>
      </c>
      <c r="AF3612" s="5">
        <f>IFERROR(AD3612*AE3612*48,0)</f>
        <v>0</v>
      </c>
    </row>
    <row r="3613" spans="1:32" x14ac:dyDescent="0.15">
      <c r="A3613" s="8">
        <v>45755</v>
      </c>
      <c r="B3613" s="1" t="s">
        <v>51</v>
      </c>
      <c r="C3613" s="1" t="s">
        <v>59</v>
      </c>
      <c r="D3613" s="1">
        <v>95.65</v>
      </c>
      <c r="E3613" s="6">
        <v>3.6</v>
      </c>
      <c r="F3613" s="10">
        <v>0.60416666666666696</v>
      </c>
      <c r="G3613" s="1">
        <v>25.3</v>
      </c>
      <c r="H3613" s="1">
        <v>39</v>
      </c>
      <c r="I3613" s="1">
        <v>25.5</v>
      </c>
      <c r="J3613" s="1">
        <v>0.18</v>
      </c>
      <c r="K3613" s="1">
        <v>465</v>
      </c>
      <c r="L3613" s="1">
        <v>420</v>
      </c>
      <c r="M3613" s="6">
        <f t="shared" si="346"/>
        <v>25.589522447374009</v>
      </c>
      <c r="N3613" s="1">
        <v>0</v>
      </c>
      <c r="O3613" s="1">
        <v>0</v>
      </c>
      <c r="P3613" s="12">
        <f t="shared" si="342"/>
        <v>0</v>
      </c>
      <c r="Q3613" s="1">
        <v>0</v>
      </c>
      <c r="R3613" s="1">
        <v>0</v>
      </c>
      <c r="S3613" s="1">
        <v>0</v>
      </c>
      <c r="T3613" s="1">
        <v>0</v>
      </c>
      <c r="U3613" s="4" t="s">
        <v>34</v>
      </c>
      <c r="V3613">
        <v>0.48</v>
      </c>
      <c r="W3613">
        <v>0.4</v>
      </c>
      <c r="X3613">
        <v>0.76</v>
      </c>
      <c r="Y3613">
        <v>2.4300000000000002</v>
      </c>
      <c r="Z3613">
        <v>0.28000000000000003</v>
      </c>
      <c r="AA3613" s="5">
        <f t="shared" si="343"/>
        <v>0</v>
      </c>
      <c r="AB3613" s="15" cm="1">
        <f t="array" ref="AB3613">_xlfn.SWITCH(U3613,"夏",122,"冬",90,"春",153,"秋",153,0)</f>
        <v>153</v>
      </c>
      <c r="AC3613" s="16">
        <f t="shared" si="344"/>
        <v>0</v>
      </c>
      <c r="AD3613" s="5">
        <f>IFERROR(AA3613/D3613,0)</f>
        <v>0</v>
      </c>
      <c r="AE3613" s="15">
        <f t="shared" si="345"/>
        <v>0.41917808219178082</v>
      </c>
      <c r="AF3613" s="5">
        <f>IFERROR(AD3613*AE3613*48,0)</f>
        <v>0</v>
      </c>
    </row>
    <row r="3614" spans="1:32" x14ac:dyDescent="0.15">
      <c r="A3614" s="8">
        <v>45755</v>
      </c>
      <c r="B3614" s="1" t="s">
        <v>51</v>
      </c>
      <c r="C3614" s="1" t="s">
        <v>59</v>
      </c>
      <c r="D3614" s="1">
        <v>95.65</v>
      </c>
      <c r="E3614" s="6">
        <v>3.6</v>
      </c>
      <c r="F3614" s="10">
        <v>0.625</v>
      </c>
      <c r="G3614" s="1">
        <v>25.8</v>
      </c>
      <c r="H3614" s="1">
        <v>37</v>
      </c>
      <c r="I3614" s="1">
        <v>26</v>
      </c>
      <c r="J3614" s="1">
        <v>0.19</v>
      </c>
      <c r="K3614" s="1">
        <v>492</v>
      </c>
      <c r="L3614" s="1">
        <v>440</v>
      </c>
      <c r="M3614" s="6">
        <f t="shared" si="346"/>
        <v>26.092010215708967</v>
      </c>
      <c r="N3614" s="1">
        <v>0</v>
      </c>
      <c r="O3614" s="1">
        <v>0</v>
      </c>
      <c r="P3614" s="12">
        <f t="shared" si="342"/>
        <v>0</v>
      </c>
      <c r="Q3614" s="1">
        <v>0</v>
      </c>
      <c r="R3614" s="1">
        <v>0</v>
      </c>
      <c r="S3614" s="1">
        <v>0</v>
      </c>
      <c r="T3614" s="1">
        <v>0</v>
      </c>
      <c r="U3614" s="4" t="s">
        <v>34</v>
      </c>
      <c r="V3614">
        <v>0.48</v>
      </c>
      <c r="W3614">
        <v>0.4</v>
      </c>
      <c r="X3614">
        <v>0.76</v>
      </c>
      <c r="Y3614">
        <v>2.4300000000000002</v>
      </c>
      <c r="Z3614">
        <v>0.28000000000000003</v>
      </c>
      <c r="AA3614" s="5">
        <f t="shared" si="343"/>
        <v>0</v>
      </c>
      <c r="AB3614" s="15" cm="1">
        <f t="array" ref="AB3614">_xlfn.SWITCH(U3614,"夏",122,"冬",90,"春",153,"秋",153,0)</f>
        <v>153</v>
      </c>
      <c r="AC3614" s="16">
        <f t="shared" si="344"/>
        <v>0</v>
      </c>
      <c r="AD3614" s="5">
        <f>IFERROR(AA3614/D3614,0)</f>
        <v>0</v>
      </c>
      <c r="AE3614" s="15">
        <f t="shared" si="345"/>
        <v>0.41917808219178082</v>
      </c>
      <c r="AF3614" s="5">
        <f>IFERROR(AD3614*AE3614*48,0)</f>
        <v>0</v>
      </c>
    </row>
    <row r="3615" spans="1:32" x14ac:dyDescent="0.15">
      <c r="A3615" s="8">
        <v>45755</v>
      </c>
      <c r="B3615" s="1" t="s">
        <v>51</v>
      </c>
      <c r="C3615" s="1" t="s">
        <v>59</v>
      </c>
      <c r="D3615" s="1">
        <v>95.65</v>
      </c>
      <c r="E3615" s="6">
        <v>3.6</v>
      </c>
      <c r="F3615" s="10">
        <v>0.64583333333333304</v>
      </c>
      <c r="G3615" s="1">
        <v>26.3</v>
      </c>
      <c r="H3615" s="1">
        <v>35</v>
      </c>
      <c r="I3615" s="1">
        <v>26.5</v>
      </c>
      <c r="J3615" s="1">
        <v>0.2</v>
      </c>
      <c r="K3615" s="1">
        <v>518</v>
      </c>
      <c r="L3615" s="1">
        <v>460</v>
      </c>
      <c r="M3615" s="6">
        <f t="shared" si="346"/>
        <v>26.594410691168775</v>
      </c>
      <c r="N3615" s="1">
        <v>0</v>
      </c>
      <c r="O3615" s="1">
        <v>0</v>
      </c>
      <c r="P3615" s="12">
        <f t="shared" si="342"/>
        <v>0</v>
      </c>
      <c r="Q3615" s="1">
        <v>0</v>
      </c>
      <c r="R3615" s="1">
        <v>0</v>
      </c>
      <c r="S3615" s="1">
        <v>0</v>
      </c>
      <c r="T3615" s="1">
        <v>0</v>
      </c>
      <c r="U3615" s="4" t="s">
        <v>34</v>
      </c>
      <c r="V3615">
        <v>0.48</v>
      </c>
      <c r="W3615">
        <v>0.4</v>
      </c>
      <c r="X3615">
        <v>0.76</v>
      </c>
      <c r="Y3615">
        <v>2.4300000000000002</v>
      </c>
      <c r="Z3615">
        <v>0.28000000000000003</v>
      </c>
      <c r="AA3615" s="5">
        <f t="shared" si="343"/>
        <v>0</v>
      </c>
      <c r="AB3615" s="15" cm="1">
        <f t="array" ref="AB3615">_xlfn.SWITCH(U3615,"夏",122,"冬",90,"春",153,"秋",153,0)</f>
        <v>153</v>
      </c>
      <c r="AC3615" s="16">
        <f t="shared" si="344"/>
        <v>0</v>
      </c>
      <c r="AD3615" s="5">
        <f>IFERROR(AA3615/D3615,0)</f>
        <v>0</v>
      </c>
      <c r="AE3615" s="15">
        <f t="shared" si="345"/>
        <v>0.41917808219178082</v>
      </c>
      <c r="AF3615" s="5">
        <f>IFERROR(AD3615*AE3615*48,0)</f>
        <v>0</v>
      </c>
    </row>
    <row r="3616" spans="1:32" x14ac:dyDescent="0.15">
      <c r="A3616" s="8">
        <v>45755</v>
      </c>
      <c r="B3616" s="1" t="s">
        <v>51</v>
      </c>
      <c r="C3616" s="1" t="s">
        <v>59</v>
      </c>
      <c r="D3616" s="1">
        <v>95.65</v>
      </c>
      <c r="E3616" s="6">
        <v>3.6</v>
      </c>
      <c r="F3616" s="10">
        <v>0.66666666666666696</v>
      </c>
      <c r="G3616" s="1">
        <v>26.8</v>
      </c>
      <c r="H3616" s="1">
        <v>33</v>
      </c>
      <c r="I3616" s="1">
        <v>27</v>
      </c>
      <c r="J3616" s="1">
        <v>0.21</v>
      </c>
      <c r="K3616" s="1">
        <v>545</v>
      </c>
      <c r="L3616" s="1">
        <v>480</v>
      </c>
      <c r="M3616" s="6">
        <f t="shared" si="346"/>
        <v>27.09672926092469</v>
      </c>
      <c r="N3616" s="1">
        <v>0</v>
      </c>
      <c r="O3616" s="1">
        <v>0</v>
      </c>
      <c r="P3616" s="12">
        <f t="shared" si="342"/>
        <v>0</v>
      </c>
      <c r="Q3616" s="1">
        <v>0</v>
      </c>
      <c r="R3616" s="1">
        <v>0</v>
      </c>
      <c r="S3616" s="1">
        <v>0</v>
      </c>
      <c r="T3616" s="1">
        <v>0</v>
      </c>
      <c r="U3616" s="4" t="s">
        <v>34</v>
      </c>
      <c r="V3616">
        <v>0.48</v>
      </c>
      <c r="W3616">
        <v>0.4</v>
      </c>
      <c r="X3616">
        <v>0.76</v>
      </c>
      <c r="Y3616">
        <v>2.4300000000000002</v>
      </c>
      <c r="Z3616">
        <v>0.28000000000000003</v>
      </c>
      <c r="AA3616" s="5">
        <f t="shared" si="343"/>
        <v>0</v>
      </c>
      <c r="AB3616" s="15" cm="1">
        <f t="array" ref="AB3616">_xlfn.SWITCH(U3616,"夏",122,"冬",90,"春",153,"秋",153,0)</f>
        <v>153</v>
      </c>
      <c r="AC3616" s="16">
        <f t="shared" si="344"/>
        <v>0</v>
      </c>
      <c r="AD3616" s="5">
        <f>IFERROR(AA3616/D3616,0)</f>
        <v>0</v>
      </c>
      <c r="AE3616" s="15">
        <f t="shared" si="345"/>
        <v>0.41917808219178082</v>
      </c>
      <c r="AF3616" s="5">
        <f>IFERROR(AD3616*AE3616*48,0)</f>
        <v>0</v>
      </c>
    </row>
    <row r="3617" spans="1:32" x14ac:dyDescent="0.15">
      <c r="A3617" s="8">
        <v>45755</v>
      </c>
      <c r="B3617" s="1" t="s">
        <v>51</v>
      </c>
      <c r="C3617" s="1" t="s">
        <v>59</v>
      </c>
      <c r="D3617" s="1">
        <v>95.65</v>
      </c>
      <c r="E3617" s="6">
        <v>3.6</v>
      </c>
      <c r="F3617" s="10">
        <v>0.6875</v>
      </c>
      <c r="G3617" s="1">
        <v>27.3</v>
      </c>
      <c r="H3617" s="1">
        <v>31</v>
      </c>
      <c r="I3617" s="1">
        <v>27.5</v>
      </c>
      <c r="J3617" s="1">
        <v>0.22</v>
      </c>
      <c r="K3617" s="1">
        <v>572</v>
      </c>
      <c r="L3617" s="1">
        <v>500</v>
      </c>
      <c r="M3617" s="6">
        <f t="shared" si="346"/>
        <v>27.598970738814899</v>
      </c>
      <c r="N3617" s="1">
        <v>0</v>
      </c>
      <c r="O3617" s="1">
        <v>0</v>
      </c>
      <c r="P3617" s="12">
        <f t="shared" si="342"/>
        <v>0</v>
      </c>
      <c r="Q3617" s="1">
        <v>0</v>
      </c>
      <c r="R3617" s="1">
        <v>0</v>
      </c>
      <c r="S3617" s="1">
        <v>0</v>
      </c>
      <c r="T3617" s="1">
        <v>0</v>
      </c>
      <c r="U3617" s="4" t="s">
        <v>34</v>
      </c>
      <c r="V3617">
        <v>0.48</v>
      </c>
      <c r="W3617">
        <v>0.4</v>
      </c>
      <c r="X3617">
        <v>0.76</v>
      </c>
      <c r="Y3617">
        <v>2.4300000000000002</v>
      </c>
      <c r="Z3617">
        <v>0.28000000000000003</v>
      </c>
      <c r="AA3617" s="5">
        <f t="shared" si="343"/>
        <v>0</v>
      </c>
      <c r="AB3617" s="15" cm="1">
        <f t="array" ref="AB3617">_xlfn.SWITCH(U3617,"夏",122,"冬",90,"春",153,"秋",153,0)</f>
        <v>153</v>
      </c>
      <c r="AC3617" s="16">
        <f t="shared" si="344"/>
        <v>0</v>
      </c>
      <c r="AD3617" s="5">
        <f>IFERROR(AA3617/D3617,0)</f>
        <v>0</v>
      </c>
      <c r="AE3617" s="15">
        <f t="shared" si="345"/>
        <v>0.41917808219178082</v>
      </c>
      <c r="AF3617" s="5">
        <f>IFERROR(AD3617*AE3617*48,0)</f>
        <v>0</v>
      </c>
    </row>
    <row r="3618" spans="1:32" x14ac:dyDescent="0.15">
      <c r="A3618" s="8">
        <v>45755</v>
      </c>
      <c r="B3618" s="1" t="s">
        <v>51</v>
      </c>
      <c r="C3618" s="1" t="s">
        <v>59</v>
      </c>
      <c r="D3618" s="1">
        <v>95.65</v>
      </c>
      <c r="E3618" s="6">
        <v>3.6</v>
      </c>
      <c r="F3618" s="10">
        <v>0.70833333333333304</v>
      </c>
      <c r="G3618" s="1">
        <v>27.8</v>
      </c>
      <c r="H3618" s="1">
        <v>29</v>
      </c>
      <c r="I3618" s="1">
        <v>28</v>
      </c>
      <c r="J3618" s="1">
        <v>0.23</v>
      </c>
      <c r="K3618" s="1">
        <v>598</v>
      </c>
      <c r="L3618" s="1">
        <v>520</v>
      </c>
      <c r="M3618" s="6">
        <f t="shared" si="346"/>
        <v>28.101139451117376</v>
      </c>
      <c r="N3618" s="1">
        <v>0</v>
      </c>
      <c r="O3618" s="1">
        <v>0</v>
      </c>
      <c r="P3618" s="12">
        <f t="shared" si="342"/>
        <v>0</v>
      </c>
      <c r="Q3618" s="1">
        <v>0</v>
      </c>
      <c r="R3618" s="1">
        <v>0</v>
      </c>
      <c r="S3618" s="1">
        <v>0</v>
      </c>
      <c r="T3618" s="1">
        <v>0</v>
      </c>
      <c r="U3618" s="4" t="s">
        <v>34</v>
      </c>
      <c r="V3618">
        <v>0.48</v>
      </c>
      <c r="W3618">
        <v>0.4</v>
      </c>
      <c r="X3618">
        <v>0.76</v>
      </c>
      <c r="Y3618">
        <v>2.4300000000000002</v>
      </c>
      <c r="Z3618">
        <v>0.28000000000000003</v>
      </c>
      <c r="AA3618" s="5">
        <f t="shared" si="343"/>
        <v>0</v>
      </c>
      <c r="AB3618" s="15" cm="1">
        <f t="array" ref="AB3618">_xlfn.SWITCH(U3618,"夏",122,"冬",90,"春",153,"秋",153,0)</f>
        <v>153</v>
      </c>
      <c r="AC3618" s="16">
        <f t="shared" si="344"/>
        <v>0</v>
      </c>
      <c r="AD3618" s="5">
        <f>IFERROR(AA3618/D3618,0)</f>
        <v>0</v>
      </c>
      <c r="AE3618" s="15">
        <f t="shared" si="345"/>
        <v>0.41917808219178082</v>
      </c>
      <c r="AF3618" s="5">
        <f>IFERROR(AD3618*AE3618*48,0)</f>
        <v>0</v>
      </c>
    </row>
    <row r="3619" spans="1:32" x14ac:dyDescent="0.15">
      <c r="A3619" s="8">
        <v>45755</v>
      </c>
      <c r="B3619" s="1" t="s">
        <v>51</v>
      </c>
      <c r="C3619" s="1" t="s">
        <v>59</v>
      </c>
      <c r="D3619" s="1">
        <v>95.65</v>
      </c>
      <c r="E3619" s="6">
        <v>3.6</v>
      </c>
      <c r="F3619" s="10">
        <v>0.72916666666666696</v>
      </c>
      <c r="G3619" s="1">
        <v>28.3</v>
      </c>
      <c r="H3619" s="1">
        <v>27</v>
      </c>
      <c r="I3619" s="1">
        <v>28.5</v>
      </c>
      <c r="J3619" s="1">
        <v>0.24</v>
      </c>
      <c r="K3619" s="1">
        <v>465</v>
      </c>
      <c r="L3619" s="1">
        <v>540</v>
      </c>
      <c r="M3619" s="6">
        <f t="shared" si="346"/>
        <v>28.603239306229966</v>
      </c>
      <c r="N3619" s="1">
        <v>0</v>
      </c>
      <c r="O3619" s="1">
        <v>0</v>
      </c>
      <c r="P3619" s="12">
        <f t="shared" si="342"/>
        <v>0</v>
      </c>
      <c r="Q3619" s="1">
        <v>0</v>
      </c>
      <c r="R3619" s="1">
        <v>0</v>
      </c>
      <c r="S3619" s="1">
        <v>0</v>
      </c>
      <c r="T3619" s="1">
        <v>0</v>
      </c>
      <c r="U3619" s="4" t="s">
        <v>34</v>
      </c>
      <c r="V3619">
        <v>0.48</v>
      </c>
      <c r="W3619">
        <v>0.4</v>
      </c>
      <c r="X3619">
        <v>0.76</v>
      </c>
      <c r="Y3619">
        <v>2.4300000000000002</v>
      </c>
      <c r="Z3619">
        <v>0.28000000000000003</v>
      </c>
      <c r="AA3619" s="5">
        <f t="shared" si="343"/>
        <v>0</v>
      </c>
      <c r="AB3619" s="15" cm="1">
        <f t="array" ref="AB3619">_xlfn.SWITCH(U3619,"夏",122,"冬",90,"春",153,"秋",153,0)</f>
        <v>153</v>
      </c>
      <c r="AC3619" s="16">
        <f t="shared" si="344"/>
        <v>0</v>
      </c>
      <c r="AD3619" s="5">
        <f>IFERROR(AA3619/D3619,0)</f>
        <v>0</v>
      </c>
      <c r="AE3619" s="15">
        <f t="shared" si="345"/>
        <v>0.41917808219178082</v>
      </c>
      <c r="AF3619" s="5">
        <f>IFERROR(AD3619*AE3619*48,0)</f>
        <v>0</v>
      </c>
    </row>
    <row r="3620" spans="1:32" x14ac:dyDescent="0.15">
      <c r="A3620" s="8">
        <v>45755</v>
      </c>
      <c r="B3620" s="1" t="s">
        <v>51</v>
      </c>
      <c r="C3620" s="1" t="s">
        <v>59</v>
      </c>
      <c r="D3620" s="1">
        <v>95.65</v>
      </c>
      <c r="E3620" s="6">
        <v>3.6</v>
      </c>
      <c r="F3620" s="10">
        <v>0.75</v>
      </c>
      <c r="G3620" s="1">
        <v>28.8</v>
      </c>
      <c r="H3620" s="1">
        <v>25</v>
      </c>
      <c r="I3620" s="1">
        <v>29</v>
      </c>
      <c r="J3620" s="1">
        <v>0.25</v>
      </c>
      <c r="K3620" s="1">
        <v>425</v>
      </c>
      <c r="L3620" s="1">
        <v>560</v>
      </c>
      <c r="M3620" s="6">
        <f t="shared" si="346"/>
        <v>29.105273851822346</v>
      </c>
      <c r="N3620" s="1">
        <v>0</v>
      </c>
      <c r="O3620" s="1">
        <v>0</v>
      </c>
      <c r="P3620" s="12">
        <f t="shared" si="342"/>
        <v>0</v>
      </c>
      <c r="Q3620" s="1">
        <v>0</v>
      </c>
      <c r="R3620" s="1">
        <v>0</v>
      </c>
      <c r="S3620" s="1">
        <v>0</v>
      </c>
      <c r="T3620" s="1">
        <v>0</v>
      </c>
      <c r="U3620" s="4" t="s">
        <v>34</v>
      </c>
      <c r="V3620">
        <v>0.48</v>
      </c>
      <c r="W3620">
        <v>0.4</v>
      </c>
      <c r="X3620">
        <v>0.76</v>
      </c>
      <c r="Y3620">
        <v>2.4300000000000002</v>
      </c>
      <c r="Z3620">
        <v>0.28000000000000003</v>
      </c>
      <c r="AA3620" s="5">
        <f t="shared" si="343"/>
        <v>0</v>
      </c>
      <c r="AB3620" s="15" cm="1">
        <f t="array" ref="AB3620">_xlfn.SWITCH(U3620,"夏",122,"冬",90,"春",153,"秋",153,0)</f>
        <v>153</v>
      </c>
      <c r="AC3620" s="16">
        <f t="shared" si="344"/>
        <v>0</v>
      </c>
      <c r="AD3620" s="5">
        <f>IFERROR(AA3620/D3620,0)</f>
        <v>0</v>
      </c>
      <c r="AE3620" s="15">
        <f t="shared" si="345"/>
        <v>0.41917808219178082</v>
      </c>
      <c r="AF3620" s="5">
        <f>IFERROR(AD3620*AE3620*48,0)</f>
        <v>0</v>
      </c>
    </row>
    <row r="3621" spans="1:32" x14ac:dyDescent="0.15">
      <c r="A3621" s="8">
        <v>45755</v>
      </c>
      <c r="B3621" s="1" t="s">
        <v>51</v>
      </c>
      <c r="C3621" s="1" t="s">
        <v>59</v>
      </c>
      <c r="D3621" s="1">
        <v>95.65</v>
      </c>
      <c r="E3621" s="6">
        <v>3.6</v>
      </c>
      <c r="F3621" s="10">
        <v>0.77083333333333304</v>
      </c>
      <c r="G3621" s="1">
        <v>29.3</v>
      </c>
      <c r="H3621" s="1">
        <v>23</v>
      </c>
      <c r="I3621" s="1">
        <v>29.5</v>
      </c>
      <c r="J3621" s="1">
        <v>0.26</v>
      </c>
      <c r="K3621" s="1">
        <v>412</v>
      </c>
      <c r="L3621" s="1">
        <v>580</v>
      </c>
      <c r="M3621" s="6">
        <f t="shared" si="346"/>
        <v>29.607246322134472</v>
      </c>
      <c r="N3621" s="1">
        <v>0</v>
      </c>
      <c r="O3621" s="1">
        <v>0</v>
      </c>
      <c r="P3621" s="12">
        <f t="shared" ref="P3621:P3684" si="347">IF(O3621=0,0,ROUND(MIN(MAX((K3621-400)/(320*E3621*IF(C3621="公共教室",0.95,IF(C3621="建筑专教",0.85,IF(C3621="阶梯教室",1.15,1)))),0),2),2))</f>
        <v>0</v>
      </c>
      <c r="Q3621" s="1">
        <v>0</v>
      </c>
      <c r="R3621" s="1">
        <v>0</v>
      </c>
      <c r="S3621" s="1">
        <v>0</v>
      </c>
      <c r="T3621" s="1">
        <v>0</v>
      </c>
      <c r="U3621" s="4" t="s">
        <v>34</v>
      </c>
      <c r="V3621">
        <v>0.48</v>
      </c>
      <c r="W3621">
        <v>0.4</v>
      </c>
      <c r="X3621">
        <v>0.76</v>
      </c>
      <c r="Y3621">
        <v>2.4300000000000002</v>
      </c>
      <c r="Z3621">
        <v>0.28000000000000003</v>
      </c>
      <c r="AA3621" s="5">
        <f t="shared" si="343"/>
        <v>0</v>
      </c>
      <c r="AB3621" s="15" cm="1">
        <f t="array" ref="AB3621">_xlfn.SWITCH(U3621,"夏",122,"冬",90,"春",153,"秋",153,0)</f>
        <v>153</v>
      </c>
      <c r="AC3621" s="16">
        <f t="shared" si="344"/>
        <v>0</v>
      </c>
      <c r="AD3621" s="5">
        <f>IFERROR(AA3621/D3621,0)</f>
        <v>0</v>
      </c>
      <c r="AE3621" s="15">
        <f t="shared" si="345"/>
        <v>0.41917808219178082</v>
      </c>
      <c r="AF3621" s="5">
        <f>IFERROR(AD3621*AE3621*48,0)</f>
        <v>0</v>
      </c>
    </row>
    <row r="3622" spans="1:32" x14ac:dyDescent="0.15">
      <c r="A3622" s="8">
        <v>45755</v>
      </c>
      <c r="B3622" s="1" t="s">
        <v>51</v>
      </c>
      <c r="C3622" s="1" t="s">
        <v>59</v>
      </c>
      <c r="D3622" s="1">
        <v>95.65</v>
      </c>
      <c r="E3622" s="6">
        <v>3.6</v>
      </c>
      <c r="F3622" s="10">
        <v>0.79166666666666696</v>
      </c>
      <c r="G3622" s="1">
        <v>29.8</v>
      </c>
      <c r="H3622" s="1">
        <v>21</v>
      </c>
      <c r="I3622" s="1">
        <v>30</v>
      </c>
      <c r="J3622" s="1">
        <v>0.27</v>
      </c>
      <c r="K3622" s="1">
        <v>408</v>
      </c>
      <c r="L3622" s="1">
        <v>600</v>
      </c>
      <c r="M3622" s="6">
        <f t="shared" si="346"/>
        <v>30.109159677433695</v>
      </c>
      <c r="N3622" s="1">
        <v>0</v>
      </c>
      <c r="O3622" s="1">
        <v>0</v>
      </c>
      <c r="P3622" s="12">
        <f t="shared" si="347"/>
        <v>0</v>
      </c>
      <c r="Q3622" s="1">
        <v>0</v>
      </c>
      <c r="R3622" s="1">
        <v>0</v>
      </c>
      <c r="S3622" s="1">
        <v>0</v>
      </c>
      <c r="T3622" s="1">
        <v>0</v>
      </c>
      <c r="U3622" s="4" t="s">
        <v>34</v>
      </c>
      <c r="V3622">
        <v>0.48</v>
      </c>
      <c r="W3622">
        <v>0.4</v>
      </c>
      <c r="X3622">
        <v>0.76</v>
      </c>
      <c r="Y3622">
        <v>2.4300000000000002</v>
      </c>
      <c r="Z3622">
        <v>0.28000000000000003</v>
      </c>
      <c r="AA3622" s="5">
        <f t="shared" si="343"/>
        <v>0</v>
      </c>
      <c r="AB3622" s="15" cm="1">
        <f t="array" ref="AB3622">_xlfn.SWITCH(U3622,"夏",122,"冬",90,"春",153,"秋",153,0)</f>
        <v>153</v>
      </c>
      <c r="AC3622" s="16">
        <f t="shared" si="344"/>
        <v>0</v>
      </c>
      <c r="AD3622" s="5">
        <f>IFERROR(AA3622/D3622,0)</f>
        <v>0</v>
      </c>
      <c r="AE3622" s="15">
        <f t="shared" si="345"/>
        <v>0.41917808219178082</v>
      </c>
      <c r="AF3622" s="5">
        <f>IFERROR(AD3622*AE3622*48,0)</f>
        <v>0</v>
      </c>
    </row>
    <row r="3623" spans="1:32" x14ac:dyDescent="0.15">
      <c r="A3623" s="8">
        <v>45755</v>
      </c>
      <c r="B3623" s="1" t="s">
        <v>51</v>
      </c>
      <c r="C3623" s="1" t="s">
        <v>59</v>
      </c>
      <c r="D3623" s="1">
        <v>95.65</v>
      </c>
      <c r="E3623" s="6">
        <v>3.6</v>
      </c>
      <c r="F3623" s="10">
        <v>0.8125</v>
      </c>
      <c r="G3623" s="1">
        <v>29.8</v>
      </c>
      <c r="H3623" s="1">
        <v>21</v>
      </c>
      <c r="I3623" s="1">
        <v>30</v>
      </c>
      <c r="J3623" s="1">
        <v>0.27</v>
      </c>
      <c r="K3623" s="1">
        <v>425</v>
      </c>
      <c r="L3623" s="1">
        <v>620</v>
      </c>
      <c r="M3623" s="6">
        <f t="shared" si="346"/>
        <v>30.109159677433695</v>
      </c>
      <c r="N3623" s="1">
        <v>0</v>
      </c>
      <c r="O3623" s="1">
        <v>0</v>
      </c>
      <c r="P3623" s="12">
        <f t="shared" si="347"/>
        <v>0</v>
      </c>
      <c r="Q3623" s="1">
        <v>0</v>
      </c>
      <c r="R3623" s="1">
        <v>0</v>
      </c>
      <c r="S3623" s="1">
        <v>0</v>
      </c>
      <c r="T3623" s="1">
        <v>0</v>
      </c>
      <c r="U3623" s="4" t="s">
        <v>34</v>
      </c>
      <c r="V3623">
        <v>0.48</v>
      </c>
      <c r="W3623">
        <v>0.4</v>
      </c>
      <c r="X3623">
        <v>0.76</v>
      </c>
      <c r="Y3623">
        <v>2.4300000000000002</v>
      </c>
      <c r="Z3623">
        <v>0.28000000000000003</v>
      </c>
      <c r="AA3623" s="5">
        <f t="shared" si="343"/>
        <v>0</v>
      </c>
      <c r="AB3623" s="15" cm="1">
        <f t="array" ref="AB3623">_xlfn.SWITCH(U3623,"夏",122,"冬",90,"春",153,"秋",153,0)</f>
        <v>153</v>
      </c>
      <c r="AC3623" s="16">
        <f t="shared" si="344"/>
        <v>0</v>
      </c>
      <c r="AD3623" s="5">
        <f>IFERROR(AA3623/D3623,0)</f>
        <v>0</v>
      </c>
      <c r="AE3623" s="15">
        <f t="shared" si="345"/>
        <v>0.41917808219178082</v>
      </c>
      <c r="AF3623" s="5">
        <f>IFERROR(AD3623*AE3623*48,0)</f>
        <v>0</v>
      </c>
    </row>
    <row r="3624" spans="1:32" x14ac:dyDescent="0.15">
      <c r="A3624" s="8">
        <v>45755</v>
      </c>
      <c r="B3624" s="1" t="s">
        <v>51</v>
      </c>
      <c r="C3624" s="1" t="s">
        <v>59</v>
      </c>
      <c r="D3624" s="1">
        <v>95.65</v>
      </c>
      <c r="E3624" s="6">
        <v>3.6</v>
      </c>
      <c r="F3624" s="10">
        <v>0.83333333333333304</v>
      </c>
      <c r="G3624" s="1">
        <v>29.3</v>
      </c>
      <c r="H3624" s="1">
        <v>23</v>
      </c>
      <c r="I3624" s="1">
        <v>29.5</v>
      </c>
      <c r="J3624" s="1">
        <v>0.26</v>
      </c>
      <c r="K3624" s="1">
        <v>452</v>
      </c>
      <c r="L3624" s="1">
        <v>640</v>
      </c>
      <c r="M3624" s="6">
        <f t="shared" si="346"/>
        <v>29.607246322134472</v>
      </c>
      <c r="N3624" s="1">
        <v>0</v>
      </c>
      <c r="O3624" s="1">
        <v>0</v>
      </c>
      <c r="P3624" s="12">
        <f t="shared" si="347"/>
        <v>0</v>
      </c>
      <c r="Q3624" s="1">
        <v>0</v>
      </c>
      <c r="R3624" s="1">
        <v>0</v>
      </c>
      <c r="S3624" s="1">
        <v>0</v>
      </c>
      <c r="T3624" s="1">
        <v>0</v>
      </c>
      <c r="U3624" s="4" t="s">
        <v>34</v>
      </c>
      <c r="V3624">
        <v>0.48</v>
      </c>
      <c r="W3624">
        <v>0.4</v>
      </c>
      <c r="X3624">
        <v>0.76</v>
      </c>
      <c r="Y3624">
        <v>2.4300000000000002</v>
      </c>
      <c r="Z3624">
        <v>0.28000000000000003</v>
      </c>
      <c r="AA3624" s="5">
        <f t="shared" ref="AA3624:AA3687" si="348">R3624+S3624+T3624</f>
        <v>0</v>
      </c>
      <c r="AB3624" s="15" cm="1">
        <f t="array" ref="AB3624">_xlfn.SWITCH(U3624,"夏",122,"冬",90,"春",153,"秋",153,0)</f>
        <v>153</v>
      </c>
      <c r="AC3624" s="16">
        <f t="shared" ref="AC3624:AC3687" si="349">AA3624*AB3624</f>
        <v>0</v>
      </c>
      <c r="AD3624" s="5">
        <f>IFERROR(AA3624/D3624,0)</f>
        <v>0</v>
      </c>
      <c r="AE3624" s="15">
        <f t="shared" ref="AE3624:AE3687" si="350">IF(U3624="夏",122/365,IF(U3624="冬",90/365,IF(OR(U3624="春",U3624="秋"),153/365,0)))</f>
        <v>0.41917808219178082</v>
      </c>
      <c r="AF3624" s="5">
        <f>IFERROR(AD3624*AE3624*48,0)</f>
        <v>0</v>
      </c>
    </row>
    <row r="3625" spans="1:32" x14ac:dyDescent="0.15">
      <c r="A3625" s="8">
        <v>45755</v>
      </c>
      <c r="B3625" s="1" t="s">
        <v>51</v>
      </c>
      <c r="C3625" s="1" t="s">
        <v>59</v>
      </c>
      <c r="D3625" s="1">
        <v>95.65</v>
      </c>
      <c r="E3625" s="6">
        <v>3.6</v>
      </c>
      <c r="F3625" s="10">
        <v>0.85416666666666696</v>
      </c>
      <c r="G3625" s="1">
        <v>28.8</v>
      </c>
      <c r="H3625" s="1">
        <v>25</v>
      </c>
      <c r="I3625" s="1">
        <v>29</v>
      </c>
      <c r="J3625" s="1">
        <v>0.25</v>
      </c>
      <c r="K3625" s="1">
        <v>478</v>
      </c>
      <c r="L3625" s="1">
        <v>660</v>
      </c>
      <c r="M3625" s="6">
        <f t="shared" si="346"/>
        <v>29.105273851822346</v>
      </c>
      <c r="N3625" s="1">
        <v>0</v>
      </c>
      <c r="O3625" s="1">
        <v>0</v>
      </c>
      <c r="P3625" s="12">
        <f t="shared" si="347"/>
        <v>0</v>
      </c>
      <c r="Q3625" s="1">
        <v>0</v>
      </c>
      <c r="R3625" s="1">
        <v>0</v>
      </c>
      <c r="S3625" s="1">
        <v>0</v>
      </c>
      <c r="T3625" s="1">
        <v>0</v>
      </c>
      <c r="U3625" s="4" t="s">
        <v>34</v>
      </c>
      <c r="V3625">
        <v>0.48</v>
      </c>
      <c r="W3625">
        <v>0.4</v>
      </c>
      <c r="X3625">
        <v>0.76</v>
      </c>
      <c r="Y3625">
        <v>2.4300000000000002</v>
      </c>
      <c r="Z3625">
        <v>0.28000000000000003</v>
      </c>
      <c r="AA3625" s="5">
        <f t="shared" si="348"/>
        <v>0</v>
      </c>
      <c r="AB3625" s="15" cm="1">
        <f t="array" ref="AB3625">_xlfn.SWITCH(U3625,"夏",122,"冬",90,"春",153,"秋",153,0)</f>
        <v>153</v>
      </c>
      <c r="AC3625" s="16">
        <f t="shared" si="349"/>
        <v>0</v>
      </c>
      <c r="AD3625" s="5">
        <f>IFERROR(AA3625/D3625,0)</f>
        <v>0</v>
      </c>
      <c r="AE3625" s="15">
        <f t="shared" si="350"/>
        <v>0.41917808219178082</v>
      </c>
      <c r="AF3625" s="5">
        <f>IFERROR(AD3625*AE3625*48,0)</f>
        <v>0</v>
      </c>
    </row>
    <row r="3626" spans="1:32" x14ac:dyDescent="0.15">
      <c r="A3626" s="8">
        <v>45755</v>
      </c>
      <c r="B3626" s="1" t="s">
        <v>51</v>
      </c>
      <c r="C3626" s="1" t="s">
        <v>59</v>
      </c>
      <c r="D3626" s="1">
        <v>95.65</v>
      </c>
      <c r="E3626" s="6">
        <v>3.6</v>
      </c>
      <c r="F3626" s="10">
        <v>0.875</v>
      </c>
      <c r="G3626" s="1">
        <v>28.3</v>
      </c>
      <c r="H3626" s="1">
        <v>27</v>
      </c>
      <c r="I3626" s="1">
        <v>28.5</v>
      </c>
      <c r="J3626" s="1">
        <v>0.24</v>
      </c>
      <c r="K3626" s="1">
        <v>505</v>
      </c>
      <c r="L3626" s="1">
        <v>680</v>
      </c>
      <c r="M3626" s="6">
        <f t="shared" si="346"/>
        <v>28.603239306229966</v>
      </c>
      <c r="N3626" s="1">
        <v>0</v>
      </c>
      <c r="O3626" s="1">
        <v>0</v>
      </c>
      <c r="P3626" s="12">
        <f t="shared" si="347"/>
        <v>0</v>
      </c>
      <c r="Q3626" s="1">
        <v>0</v>
      </c>
      <c r="R3626" s="1">
        <v>0</v>
      </c>
      <c r="S3626" s="1">
        <v>0</v>
      </c>
      <c r="T3626" s="1">
        <v>0</v>
      </c>
      <c r="U3626" s="4" t="s">
        <v>34</v>
      </c>
      <c r="V3626">
        <v>0.48</v>
      </c>
      <c r="W3626">
        <v>0.4</v>
      </c>
      <c r="X3626">
        <v>0.76</v>
      </c>
      <c r="Y3626">
        <v>2.4300000000000002</v>
      </c>
      <c r="Z3626">
        <v>0.28000000000000003</v>
      </c>
      <c r="AA3626" s="5">
        <f t="shared" si="348"/>
        <v>0</v>
      </c>
      <c r="AB3626" s="15" cm="1">
        <f t="array" ref="AB3626">_xlfn.SWITCH(U3626,"夏",122,"冬",90,"春",153,"秋",153,0)</f>
        <v>153</v>
      </c>
      <c r="AC3626" s="16">
        <f t="shared" si="349"/>
        <v>0</v>
      </c>
      <c r="AD3626" s="5">
        <f>IFERROR(AA3626/D3626,0)</f>
        <v>0</v>
      </c>
      <c r="AE3626" s="15">
        <f t="shared" si="350"/>
        <v>0.41917808219178082</v>
      </c>
      <c r="AF3626" s="5">
        <f>IFERROR(AD3626*AE3626*48,0)</f>
        <v>0</v>
      </c>
    </row>
    <row r="3627" spans="1:32" x14ac:dyDescent="0.15">
      <c r="A3627" s="8">
        <v>45755</v>
      </c>
      <c r="B3627" s="1" t="s">
        <v>51</v>
      </c>
      <c r="C3627" s="1" t="s">
        <v>59</v>
      </c>
      <c r="D3627" s="1">
        <v>95.65</v>
      </c>
      <c r="E3627" s="6">
        <v>3.6</v>
      </c>
      <c r="F3627" s="10">
        <v>0.89583333333333304</v>
      </c>
      <c r="G3627" s="1">
        <v>27.8</v>
      </c>
      <c r="H3627" s="1">
        <v>29</v>
      </c>
      <c r="I3627" s="1">
        <v>28</v>
      </c>
      <c r="J3627" s="1">
        <v>0.23</v>
      </c>
      <c r="K3627" s="1">
        <v>532</v>
      </c>
      <c r="L3627" s="1">
        <v>700</v>
      </c>
      <c r="M3627" s="6">
        <f t="shared" si="346"/>
        <v>28.101139451117376</v>
      </c>
      <c r="N3627" s="1">
        <v>0</v>
      </c>
      <c r="O3627" s="1">
        <v>0</v>
      </c>
      <c r="P3627" s="12">
        <f t="shared" si="347"/>
        <v>0</v>
      </c>
      <c r="Q3627" s="1">
        <v>0</v>
      </c>
      <c r="R3627" s="1">
        <v>0</v>
      </c>
      <c r="S3627" s="1">
        <v>0</v>
      </c>
      <c r="T3627" s="1">
        <v>0</v>
      </c>
      <c r="U3627" s="4" t="s">
        <v>34</v>
      </c>
      <c r="V3627">
        <v>0.48</v>
      </c>
      <c r="W3627">
        <v>0.4</v>
      </c>
      <c r="X3627">
        <v>0.76</v>
      </c>
      <c r="Y3627">
        <v>2.4300000000000002</v>
      </c>
      <c r="Z3627">
        <v>0.28000000000000003</v>
      </c>
      <c r="AA3627" s="5">
        <f t="shared" si="348"/>
        <v>0</v>
      </c>
      <c r="AB3627" s="15" cm="1">
        <f t="array" ref="AB3627">_xlfn.SWITCH(U3627,"夏",122,"冬",90,"春",153,"秋",153,0)</f>
        <v>153</v>
      </c>
      <c r="AC3627" s="16">
        <f t="shared" si="349"/>
        <v>0</v>
      </c>
      <c r="AD3627" s="5">
        <f>IFERROR(AA3627/D3627,0)</f>
        <v>0</v>
      </c>
      <c r="AE3627" s="15">
        <f t="shared" si="350"/>
        <v>0.41917808219178082</v>
      </c>
      <c r="AF3627" s="5">
        <f>IFERROR(AD3627*AE3627*48,0)</f>
        <v>0</v>
      </c>
    </row>
    <row r="3628" spans="1:32" x14ac:dyDescent="0.15">
      <c r="A3628" s="8">
        <v>45755</v>
      </c>
      <c r="B3628" s="1" t="s">
        <v>51</v>
      </c>
      <c r="C3628" s="1" t="s">
        <v>59</v>
      </c>
      <c r="D3628" s="1">
        <v>95.65</v>
      </c>
      <c r="E3628" s="6">
        <v>3.6</v>
      </c>
      <c r="F3628" s="10">
        <v>0.91666666666666696</v>
      </c>
      <c r="G3628" s="1">
        <v>27.3</v>
      </c>
      <c r="H3628" s="1">
        <v>31</v>
      </c>
      <c r="I3628" s="1">
        <v>27.5</v>
      </c>
      <c r="J3628" s="1">
        <v>0.22</v>
      </c>
      <c r="K3628" s="1">
        <v>415</v>
      </c>
      <c r="L3628" s="1">
        <v>720</v>
      </c>
      <c r="M3628" s="6">
        <f t="shared" si="346"/>
        <v>27.598970738814899</v>
      </c>
      <c r="N3628" s="1">
        <v>0</v>
      </c>
      <c r="O3628" s="1">
        <v>0</v>
      </c>
      <c r="P3628" s="12">
        <f t="shared" si="347"/>
        <v>0</v>
      </c>
      <c r="Q3628" s="1">
        <v>0</v>
      </c>
      <c r="R3628" s="1">
        <v>0</v>
      </c>
      <c r="S3628" s="1">
        <v>0</v>
      </c>
      <c r="T3628" s="1">
        <v>0</v>
      </c>
      <c r="U3628" s="4" t="s">
        <v>34</v>
      </c>
      <c r="V3628">
        <v>0.48</v>
      </c>
      <c r="W3628">
        <v>0.4</v>
      </c>
      <c r="X3628">
        <v>0.76</v>
      </c>
      <c r="Y3628">
        <v>2.4300000000000002</v>
      </c>
      <c r="Z3628">
        <v>0.28000000000000003</v>
      </c>
      <c r="AA3628" s="5">
        <f t="shared" si="348"/>
        <v>0</v>
      </c>
      <c r="AB3628" s="15" cm="1">
        <f t="array" ref="AB3628">_xlfn.SWITCH(U3628,"夏",122,"冬",90,"春",153,"秋",153,0)</f>
        <v>153</v>
      </c>
      <c r="AC3628" s="16">
        <f t="shared" si="349"/>
        <v>0</v>
      </c>
      <c r="AD3628" s="5">
        <f>IFERROR(AA3628/D3628,0)</f>
        <v>0</v>
      </c>
      <c r="AE3628" s="15">
        <f t="shared" si="350"/>
        <v>0.41917808219178082</v>
      </c>
      <c r="AF3628" s="5">
        <f>IFERROR(AD3628*AE3628*48,0)</f>
        <v>0</v>
      </c>
    </row>
    <row r="3629" spans="1:32" x14ac:dyDescent="0.15">
      <c r="A3629" s="8">
        <v>45755</v>
      </c>
      <c r="B3629" s="1" t="s">
        <v>52</v>
      </c>
      <c r="C3629" s="1" t="s">
        <v>59</v>
      </c>
      <c r="D3629" s="1">
        <v>95.65</v>
      </c>
      <c r="E3629" s="6">
        <v>3.6</v>
      </c>
      <c r="F3629" s="10">
        <v>0.33333333333333298</v>
      </c>
      <c r="G3629" s="1">
        <v>17</v>
      </c>
      <c r="H3629" s="1">
        <v>68</v>
      </c>
      <c r="I3629" s="1">
        <v>17.2</v>
      </c>
      <c r="J3629" s="1">
        <v>0.05</v>
      </c>
      <c r="K3629" s="1">
        <v>408</v>
      </c>
      <c r="L3629" s="1">
        <v>110</v>
      </c>
      <c r="M3629" s="6">
        <f t="shared" si="346"/>
        <v>17.245182099781516</v>
      </c>
      <c r="N3629" s="1">
        <v>0</v>
      </c>
      <c r="O3629" s="1">
        <v>0</v>
      </c>
      <c r="P3629" s="12">
        <f t="shared" si="347"/>
        <v>0</v>
      </c>
      <c r="Q3629" s="1">
        <v>0</v>
      </c>
      <c r="R3629" s="1">
        <v>0</v>
      </c>
      <c r="S3629" s="1">
        <v>0</v>
      </c>
      <c r="T3629" s="1">
        <v>0</v>
      </c>
      <c r="U3629" s="4" t="s">
        <v>34</v>
      </c>
      <c r="V3629">
        <v>0.48</v>
      </c>
      <c r="W3629">
        <v>0.4</v>
      </c>
      <c r="X3629">
        <v>0.76</v>
      </c>
      <c r="Y3629">
        <v>2.4300000000000002</v>
      </c>
      <c r="Z3629">
        <v>0.28000000000000003</v>
      </c>
      <c r="AA3629" s="5">
        <f t="shared" si="348"/>
        <v>0</v>
      </c>
      <c r="AB3629" s="15" cm="1">
        <f t="array" ref="AB3629">_xlfn.SWITCH(U3629,"夏",122,"冬",90,"春",153,"秋",153,0)</f>
        <v>153</v>
      </c>
      <c r="AC3629" s="16">
        <f t="shared" si="349"/>
        <v>0</v>
      </c>
      <c r="AD3629" s="5">
        <f>IFERROR(AA3629/D3629,0)</f>
        <v>0</v>
      </c>
      <c r="AE3629" s="15">
        <f t="shared" si="350"/>
        <v>0.41917808219178082</v>
      </c>
      <c r="AF3629" s="5">
        <f>IFERROR(AD3629*AE3629*48,0)</f>
        <v>0</v>
      </c>
    </row>
    <row r="3630" spans="1:32" x14ac:dyDescent="0.15">
      <c r="A3630" s="8">
        <v>45755</v>
      </c>
      <c r="B3630" s="1" t="s">
        <v>52</v>
      </c>
      <c r="C3630" s="1" t="s">
        <v>59</v>
      </c>
      <c r="D3630" s="1">
        <v>95.65</v>
      </c>
      <c r="E3630" s="6">
        <v>3.6</v>
      </c>
      <c r="F3630" s="10">
        <v>0.35416666666666702</v>
      </c>
      <c r="G3630" s="1">
        <v>17.5</v>
      </c>
      <c r="H3630" s="1">
        <v>66</v>
      </c>
      <c r="I3630" s="1">
        <v>17.7</v>
      </c>
      <c r="J3630" s="1">
        <v>0.06</v>
      </c>
      <c r="K3630" s="1">
        <v>409</v>
      </c>
      <c r="L3630" s="1">
        <v>170</v>
      </c>
      <c r="M3630" s="6">
        <f t="shared" si="346"/>
        <v>17.750144407572918</v>
      </c>
      <c r="N3630" s="1">
        <v>0</v>
      </c>
      <c r="O3630" s="1">
        <v>0</v>
      </c>
      <c r="P3630" s="12">
        <f t="shared" si="347"/>
        <v>0</v>
      </c>
      <c r="Q3630" s="1">
        <v>0</v>
      </c>
      <c r="R3630" s="1">
        <v>0</v>
      </c>
      <c r="S3630" s="1">
        <v>0</v>
      </c>
      <c r="T3630" s="1">
        <v>0</v>
      </c>
      <c r="U3630" s="4" t="s">
        <v>34</v>
      </c>
      <c r="V3630">
        <v>0.48</v>
      </c>
      <c r="W3630">
        <v>0.4</v>
      </c>
      <c r="X3630">
        <v>0.76</v>
      </c>
      <c r="Y3630">
        <v>2.4300000000000002</v>
      </c>
      <c r="Z3630">
        <v>0.28000000000000003</v>
      </c>
      <c r="AA3630" s="5">
        <f t="shared" si="348"/>
        <v>0</v>
      </c>
      <c r="AB3630" s="15" cm="1">
        <f t="array" ref="AB3630">_xlfn.SWITCH(U3630,"夏",122,"冬",90,"春",153,"秋",153,0)</f>
        <v>153</v>
      </c>
      <c r="AC3630" s="16">
        <f t="shared" si="349"/>
        <v>0</v>
      </c>
      <c r="AD3630" s="5">
        <f>IFERROR(AA3630/D3630,0)</f>
        <v>0</v>
      </c>
      <c r="AE3630" s="15">
        <f t="shared" si="350"/>
        <v>0.41917808219178082</v>
      </c>
      <c r="AF3630" s="5">
        <f>IFERROR(AD3630*AE3630*48,0)</f>
        <v>0</v>
      </c>
    </row>
    <row r="3631" spans="1:32" x14ac:dyDescent="0.15">
      <c r="A3631" s="8">
        <v>45755</v>
      </c>
      <c r="B3631" s="1" t="s">
        <v>52</v>
      </c>
      <c r="C3631" s="1" t="s">
        <v>59</v>
      </c>
      <c r="D3631" s="1">
        <v>95.65</v>
      </c>
      <c r="E3631" s="6">
        <v>3.6</v>
      </c>
      <c r="F3631" s="10">
        <v>0.375</v>
      </c>
      <c r="G3631" s="1">
        <v>18</v>
      </c>
      <c r="H3631" s="1">
        <v>64</v>
      </c>
      <c r="I3631" s="1">
        <v>18.2</v>
      </c>
      <c r="J3631" s="1">
        <v>7.0000000000000007E-2</v>
      </c>
      <c r="K3631" s="1">
        <v>438</v>
      </c>
      <c r="L3631" s="1">
        <v>190</v>
      </c>
      <c r="M3631" s="6">
        <f t="shared" si="346"/>
        <v>18.25471957037297</v>
      </c>
      <c r="N3631" s="1">
        <v>0</v>
      </c>
      <c r="O3631" s="1">
        <v>0</v>
      </c>
      <c r="P3631" s="12">
        <f t="shared" si="347"/>
        <v>0</v>
      </c>
      <c r="Q3631" s="1">
        <v>0</v>
      </c>
      <c r="R3631" s="1">
        <v>0</v>
      </c>
      <c r="S3631" s="1">
        <v>0</v>
      </c>
      <c r="T3631" s="1">
        <v>0</v>
      </c>
      <c r="U3631" s="4" t="s">
        <v>34</v>
      </c>
      <c r="V3631">
        <v>0.48</v>
      </c>
      <c r="W3631">
        <v>0.4</v>
      </c>
      <c r="X3631">
        <v>0.76</v>
      </c>
      <c r="Y3631">
        <v>2.4300000000000002</v>
      </c>
      <c r="Z3631">
        <v>0.28000000000000003</v>
      </c>
      <c r="AA3631" s="5">
        <f t="shared" si="348"/>
        <v>0</v>
      </c>
      <c r="AB3631" s="15" cm="1">
        <f t="array" ref="AB3631">_xlfn.SWITCH(U3631,"夏",122,"冬",90,"春",153,"秋",153,0)</f>
        <v>153</v>
      </c>
      <c r="AC3631" s="16">
        <f t="shared" si="349"/>
        <v>0</v>
      </c>
      <c r="AD3631" s="5">
        <f>IFERROR(AA3631/D3631,0)</f>
        <v>0</v>
      </c>
      <c r="AE3631" s="15">
        <f t="shared" si="350"/>
        <v>0.41917808219178082</v>
      </c>
      <c r="AF3631" s="5">
        <f>IFERROR(AD3631*AE3631*48,0)</f>
        <v>0</v>
      </c>
    </row>
    <row r="3632" spans="1:32" x14ac:dyDescent="0.15">
      <c r="A3632" s="8">
        <v>45755</v>
      </c>
      <c r="B3632" s="1" t="s">
        <v>52</v>
      </c>
      <c r="C3632" s="1" t="s">
        <v>59</v>
      </c>
      <c r="D3632" s="1">
        <v>95.65</v>
      </c>
      <c r="E3632" s="6">
        <v>3.6</v>
      </c>
      <c r="F3632" s="10">
        <v>0.39583333333333298</v>
      </c>
      <c r="G3632" s="1">
        <v>18.5</v>
      </c>
      <c r="H3632" s="1">
        <v>62</v>
      </c>
      <c r="I3632" s="1">
        <v>18.7</v>
      </c>
      <c r="J3632" s="1">
        <v>0.08</v>
      </c>
      <c r="K3632" s="1">
        <v>465</v>
      </c>
      <c r="L3632" s="1">
        <v>210</v>
      </c>
      <c r="M3632" s="6">
        <f t="shared" si="346"/>
        <v>18.758978608878408</v>
      </c>
      <c r="N3632" s="1">
        <v>0</v>
      </c>
      <c r="O3632" s="1">
        <v>0</v>
      </c>
      <c r="P3632" s="12">
        <f t="shared" si="347"/>
        <v>0</v>
      </c>
      <c r="Q3632" s="1">
        <v>0</v>
      </c>
      <c r="R3632" s="1">
        <v>0</v>
      </c>
      <c r="S3632" s="1">
        <v>0</v>
      </c>
      <c r="T3632" s="1">
        <v>0</v>
      </c>
      <c r="U3632" s="4" t="s">
        <v>34</v>
      </c>
      <c r="V3632">
        <v>0.48</v>
      </c>
      <c r="W3632">
        <v>0.4</v>
      </c>
      <c r="X3632">
        <v>0.76</v>
      </c>
      <c r="Y3632">
        <v>2.4300000000000002</v>
      </c>
      <c r="Z3632">
        <v>0.28000000000000003</v>
      </c>
      <c r="AA3632" s="5">
        <f t="shared" si="348"/>
        <v>0</v>
      </c>
      <c r="AB3632" s="15" cm="1">
        <f t="array" ref="AB3632">_xlfn.SWITCH(U3632,"夏",122,"冬",90,"春",153,"秋",153,0)</f>
        <v>153</v>
      </c>
      <c r="AC3632" s="16">
        <f t="shared" si="349"/>
        <v>0</v>
      </c>
      <c r="AD3632" s="5">
        <f>IFERROR(AA3632/D3632,0)</f>
        <v>0</v>
      </c>
      <c r="AE3632" s="15">
        <f t="shared" si="350"/>
        <v>0.41917808219178082</v>
      </c>
      <c r="AF3632" s="5">
        <f>IFERROR(AD3632*AE3632*48,0)</f>
        <v>0</v>
      </c>
    </row>
    <row r="3633" spans="1:32" x14ac:dyDescent="0.15">
      <c r="A3633" s="8">
        <v>45755</v>
      </c>
      <c r="B3633" s="1" t="s">
        <v>52</v>
      </c>
      <c r="C3633" s="1" t="s">
        <v>59</v>
      </c>
      <c r="D3633" s="1">
        <v>95.65</v>
      </c>
      <c r="E3633" s="6">
        <v>3.6</v>
      </c>
      <c r="F3633" s="10">
        <v>0.41666666666666702</v>
      </c>
      <c r="G3633" s="1">
        <v>19</v>
      </c>
      <c r="H3633" s="1">
        <v>60</v>
      </c>
      <c r="I3633" s="1">
        <v>19.2</v>
      </c>
      <c r="J3633" s="1">
        <v>0.09</v>
      </c>
      <c r="K3633" s="1">
        <v>492</v>
      </c>
      <c r="L3633" s="1">
        <v>230</v>
      </c>
      <c r="M3633" s="6">
        <f t="shared" si="346"/>
        <v>19.262971953151407</v>
      </c>
      <c r="N3633" s="1">
        <v>0</v>
      </c>
      <c r="O3633" s="1">
        <v>0</v>
      </c>
      <c r="P3633" s="12">
        <f t="shared" si="347"/>
        <v>0</v>
      </c>
      <c r="Q3633" s="1">
        <v>0</v>
      </c>
      <c r="R3633" s="1">
        <v>0</v>
      </c>
      <c r="S3633" s="1">
        <v>0</v>
      </c>
      <c r="T3633" s="1">
        <v>0</v>
      </c>
      <c r="U3633" s="4" t="s">
        <v>34</v>
      </c>
      <c r="V3633">
        <v>0.48</v>
      </c>
      <c r="W3633">
        <v>0.4</v>
      </c>
      <c r="X3633">
        <v>0.76</v>
      </c>
      <c r="Y3633">
        <v>2.4300000000000002</v>
      </c>
      <c r="Z3633">
        <v>0.28000000000000003</v>
      </c>
      <c r="AA3633" s="5">
        <f t="shared" si="348"/>
        <v>0</v>
      </c>
      <c r="AB3633" s="15" cm="1">
        <f t="array" ref="AB3633">_xlfn.SWITCH(U3633,"夏",122,"冬",90,"春",153,"秋",153,0)</f>
        <v>153</v>
      </c>
      <c r="AC3633" s="16">
        <f t="shared" si="349"/>
        <v>0</v>
      </c>
      <c r="AD3633" s="5">
        <f>IFERROR(AA3633/D3633,0)</f>
        <v>0</v>
      </c>
      <c r="AE3633" s="15">
        <f t="shared" si="350"/>
        <v>0.41917808219178082</v>
      </c>
      <c r="AF3633" s="5">
        <f>IFERROR(AD3633*AE3633*48,0)</f>
        <v>0</v>
      </c>
    </row>
    <row r="3634" spans="1:32" x14ac:dyDescent="0.15">
      <c r="A3634" s="8">
        <v>45755</v>
      </c>
      <c r="B3634" s="1" t="s">
        <v>52</v>
      </c>
      <c r="C3634" s="1" t="s">
        <v>59</v>
      </c>
      <c r="D3634" s="1">
        <v>95.65</v>
      </c>
      <c r="E3634" s="6">
        <v>3.6</v>
      </c>
      <c r="F3634" s="10">
        <v>0.4375</v>
      </c>
      <c r="G3634" s="1">
        <v>19.5</v>
      </c>
      <c r="H3634" s="1">
        <v>58</v>
      </c>
      <c r="I3634" s="1">
        <v>19.7</v>
      </c>
      <c r="J3634" s="1">
        <v>0.1</v>
      </c>
      <c r="K3634" s="1">
        <v>518</v>
      </c>
      <c r="L3634" s="1">
        <v>250</v>
      </c>
      <c r="M3634" s="6">
        <f t="shared" si="346"/>
        <v>19.766737069420572</v>
      </c>
      <c r="N3634" s="1">
        <v>0</v>
      </c>
      <c r="O3634" s="1">
        <v>0</v>
      </c>
      <c r="P3634" s="12">
        <f t="shared" si="347"/>
        <v>0</v>
      </c>
      <c r="Q3634" s="1">
        <v>0</v>
      </c>
      <c r="R3634" s="1">
        <v>0</v>
      </c>
      <c r="S3634" s="1">
        <v>0</v>
      </c>
      <c r="T3634" s="1">
        <v>0</v>
      </c>
      <c r="U3634" s="4" t="s">
        <v>34</v>
      </c>
      <c r="V3634">
        <v>0.48</v>
      </c>
      <c r="W3634">
        <v>0.4</v>
      </c>
      <c r="X3634">
        <v>0.76</v>
      </c>
      <c r="Y3634">
        <v>2.4300000000000002</v>
      </c>
      <c r="Z3634">
        <v>0.28000000000000003</v>
      </c>
      <c r="AA3634" s="5">
        <f t="shared" si="348"/>
        <v>0</v>
      </c>
      <c r="AB3634" s="15" cm="1">
        <f t="array" ref="AB3634">_xlfn.SWITCH(U3634,"夏",122,"冬",90,"春",153,"秋",153,0)</f>
        <v>153</v>
      </c>
      <c r="AC3634" s="16">
        <f t="shared" si="349"/>
        <v>0</v>
      </c>
      <c r="AD3634" s="5">
        <f>IFERROR(AA3634/D3634,0)</f>
        <v>0</v>
      </c>
      <c r="AE3634" s="15">
        <f t="shared" si="350"/>
        <v>0.41917808219178082</v>
      </c>
      <c r="AF3634" s="5">
        <f>IFERROR(AD3634*AE3634*48,0)</f>
        <v>0</v>
      </c>
    </row>
    <row r="3635" spans="1:32" x14ac:dyDescent="0.15">
      <c r="A3635" s="8">
        <v>45755</v>
      </c>
      <c r="B3635" s="1" t="s">
        <v>52</v>
      </c>
      <c r="C3635" s="1" t="s">
        <v>59</v>
      </c>
      <c r="D3635" s="1">
        <v>95.65</v>
      </c>
      <c r="E3635" s="6">
        <v>3.6</v>
      </c>
      <c r="F3635" s="10">
        <v>0.45833333333333298</v>
      </c>
      <c r="G3635" s="1">
        <v>20</v>
      </c>
      <c r="H3635" s="1">
        <v>56</v>
      </c>
      <c r="I3635" s="1">
        <v>20.2</v>
      </c>
      <c r="J3635" s="1">
        <v>0.11</v>
      </c>
      <c r="K3635" s="1">
        <v>545</v>
      </c>
      <c r="L3635" s="1">
        <v>270</v>
      </c>
      <c r="M3635" s="6">
        <f t="shared" si="346"/>
        <v>20.270302777829443</v>
      </c>
      <c r="N3635" s="1">
        <v>0</v>
      </c>
      <c r="O3635" s="1">
        <v>0</v>
      </c>
      <c r="P3635" s="12">
        <f t="shared" si="347"/>
        <v>0</v>
      </c>
      <c r="Q3635" s="1">
        <v>0</v>
      </c>
      <c r="R3635" s="1">
        <v>0</v>
      </c>
      <c r="S3635" s="1">
        <v>0</v>
      </c>
      <c r="T3635" s="1">
        <v>0</v>
      </c>
      <c r="U3635" s="4" t="s">
        <v>34</v>
      </c>
      <c r="V3635">
        <v>0.48</v>
      </c>
      <c r="W3635">
        <v>0.4</v>
      </c>
      <c r="X3635">
        <v>0.76</v>
      </c>
      <c r="Y3635">
        <v>2.4300000000000002</v>
      </c>
      <c r="Z3635">
        <v>0.28000000000000003</v>
      </c>
      <c r="AA3635" s="5">
        <f t="shared" si="348"/>
        <v>0</v>
      </c>
      <c r="AB3635" s="15" cm="1">
        <f t="array" ref="AB3635">_xlfn.SWITCH(U3635,"夏",122,"冬",90,"春",153,"秋",153,0)</f>
        <v>153</v>
      </c>
      <c r="AC3635" s="16">
        <f t="shared" si="349"/>
        <v>0</v>
      </c>
      <c r="AD3635" s="5">
        <f>IFERROR(AA3635/D3635,0)</f>
        <v>0</v>
      </c>
      <c r="AE3635" s="15">
        <f t="shared" si="350"/>
        <v>0.41917808219178082</v>
      </c>
      <c r="AF3635" s="5">
        <f>IFERROR(AD3635*AE3635*48,0)</f>
        <v>0</v>
      </c>
    </row>
    <row r="3636" spans="1:32" x14ac:dyDescent="0.15">
      <c r="A3636" s="8">
        <v>45755</v>
      </c>
      <c r="B3636" s="1" t="s">
        <v>52</v>
      </c>
      <c r="C3636" s="1" t="s">
        <v>59</v>
      </c>
      <c r="D3636" s="1">
        <v>95.65</v>
      </c>
      <c r="E3636" s="6">
        <v>3.6</v>
      </c>
      <c r="F3636" s="10">
        <v>0.47916666666666702</v>
      </c>
      <c r="G3636" s="1">
        <v>20.5</v>
      </c>
      <c r="H3636" s="1">
        <v>54</v>
      </c>
      <c r="I3636" s="1">
        <v>20.7</v>
      </c>
      <c r="J3636" s="1">
        <v>0.12</v>
      </c>
      <c r="K3636" s="1">
        <v>572</v>
      </c>
      <c r="L3636" s="1">
        <v>290</v>
      </c>
      <c r="M3636" s="6">
        <f t="shared" si="346"/>
        <v>20.773691868255014</v>
      </c>
      <c r="N3636" s="1">
        <v>0</v>
      </c>
      <c r="O3636" s="1">
        <v>0</v>
      </c>
      <c r="P3636" s="12">
        <f t="shared" si="347"/>
        <v>0</v>
      </c>
      <c r="Q3636" s="1">
        <v>0</v>
      </c>
      <c r="R3636" s="1">
        <v>0</v>
      </c>
      <c r="S3636" s="1">
        <v>0</v>
      </c>
      <c r="T3636" s="1">
        <v>0</v>
      </c>
      <c r="U3636" s="4" t="s">
        <v>34</v>
      </c>
      <c r="V3636">
        <v>0.48</v>
      </c>
      <c r="W3636">
        <v>0.4</v>
      </c>
      <c r="X3636">
        <v>0.76</v>
      </c>
      <c r="Y3636">
        <v>2.4300000000000002</v>
      </c>
      <c r="Z3636">
        <v>0.28000000000000003</v>
      </c>
      <c r="AA3636" s="5">
        <f t="shared" si="348"/>
        <v>0</v>
      </c>
      <c r="AB3636" s="15" cm="1">
        <f t="array" ref="AB3636">_xlfn.SWITCH(U3636,"夏",122,"冬",90,"春",153,"秋",153,0)</f>
        <v>153</v>
      </c>
      <c r="AC3636" s="16">
        <f t="shared" si="349"/>
        <v>0</v>
      </c>
      <c r="AD3636" s="5">
        <f>IFERROR(AA3636/D3636,0)</f>
        <v>0</v>
      </c>
      <c r="AE3636" s="15">
        <f t="shared" si="350"/>
        <v>0.41917808219178082</v>
      </c>
      <c r="AF3636" s="5">
        <f>IFERROR(AD3636*AE3636*48,0)</f>
        <v>0</v>
      </c>
    </row>
    <row r="3637" spans="1:32" x14ac:dyDescent="0.15">
      <c r="A3637" s="8">
        <v>45755</v>
      </c>
      <c r="B3637" s="1" t="s">
        <v>52</v>
      </c>
      <c r="C3637" s="1" t="s">
        <v>59</v>
      </c>
      <c r="D3637" s="1">
        <v>95.65</v>
      </c>
      <c r="E3637" s="6">
        <v>3.6</v>
      </c>
      <c r="F3637" s="10">
        <v>0.5</v>
      </c>
      <c r="G3637" s="1">
        <v>21</v>
      </c>
      <c r="H3637" s="1">
        <v>52</v>
      </c>
      <c r="I3637" s="1">
        <v>21.2</v>
      </c>
      <c r="J3637" s="1">
        <v>0.13</v>
      </c>
      <c r="K3637" s="1">
        <v>435</v>
      </c>
      <c r="L3637" s="1">
        <v>310</v>
      </c>
      <c r="M3637" s="6">
        <f t="shared" si="346"/>
        <v>21.276922771404827</v>
      </c>
      <c r="N3637" s="1">
        <v>0</v>
      </c>
      <c r="O3637" s="1">
        <v>0</v>
      </c>
      <c r="P3637" s="12">
        <f t="shared" si="347"/>
        <v>0</v>
      </c>
      <c r="Q3637" s="1">
        <v>0</v>
      </c>
      <c r="R3637" s="1">
        <v>0</v>
      </c>
      <c r="S3637" s="1">
        <v>0</v>
      </c>
      <c r="T3637" s="1">
        <v>0</v>
      </c>
      <c r="U3637" s="4" t="s">
        <v>34</v>
      </c>
      <c r="V3637">
        <v>0.48</v>
      </c>
      <c r="W3637">
        <v>0.4</v>
      </c>
      <c r="X3637">
        <v>0.76</v>
      </c>
      <c r="Y3637">
        <v>2.4300000000000002</v>
      </c>
      <c r="Z3637">
        <v>0.28000000000000003</v>
      </c>
      <c r="AA3637" s="5">
        <f t="shared" si="348"/>
        <v>0</v>
      </c>
      <c r="AB3637" s="15" cm="1">
        <f t="array" ref="AB3637">_xlfn.SWITCH(U3637,"夏",122,"冬",90,"春",153,"秋",153,0)</f>
        <v>153</v>
      </c>
      <c r="AC3637" s="16">
        <f t="shared" si="349"/>
        <v>0</v>
      </c>
      <c r="AD3637" s="5">
        <f>IFERROR(AA3637/D3637,0)</f>
        <v>0</v>
      </c>
      <c r="AE3637" s="15">
        <f t="shared" si="350"/>
        <v>0.41917808219178082</v>
      </c>
      <c r="AF3637" s="5">
        <f>IFERROR(AD3637*AE3637*48,0)</f>
        <v>0</v>
      </c>
    </row>
    <row r="3638" spans="1:32" x14ac:dyDescent="0.15">
      <c r="A3638" s="8">
        <v>45755</v>
      </c>
      <c r="B3638" s="1" t="s">
        <v>52</v>
      </c>
      <c r="C3638" s="1" t="s">
        <v>59</v>
      </c>
      <c r="D3638" s="1">
        <v>95.65</v>
      </c>
      <c r="E3638" s="6">
        <v>3.6</v>
      </c>
      <c r="F3638" s="10">
        <v>0.52083333333333304</v>
      </c>
      <c r="G3638" s="1">
        <v>21.5</v>
      </c>
      <c r="H3638" s="1">
        <v>50</v>
      </c>
      <c r="I3638" s="1">
        <v>21.7</v>
      </c>
      <c r="J3638" s="1">
        <v>0.14000000000000001</v>
      </c>
      <c r="K3638" s="1">
        <v>415</v>
      </c>
      <c r="L3638" s="1">
        <v>330</v>
      </c>
      <c r="M3638" s="6">
        <f t="shared" si="346"/>
        <v>21.780010673008064</v>
      </c>
      <c r="N3638" s="1">
        <v>0</v>
      </c>
      <c r="O3638" s="1">
        <v>0</v>
      </c>
      <c r="P3638" s="12">
        <f t="shared" si="347"/>
        <v>0</v>
      </c>
      <c r="Q3638" s="1">
        <v>0</v>
      </c>
      <c r="R3638" s="1">
        <v>0</v>
      </c>
      <c r="S3638" s="1">
        <v>0</v>
      </c>
      <c r="T3638" s="1">
        <v>0</v>
      </c>
      <c r="U3638" s="4" t="s">
        <v>34</v>
      </c>
      <c r="V3638">
        <v>0.48</v>
      </c>
      <c r="W3638">
        <v>0.4</v>
      </c>
      <c r="X3638">
        <v>0.76</v>
      </c>
      <c r="Y3638">
        <v>2.4300000000000002</v>
      </c>
      <c r="Z3638">
        <v>0.28000000000000003</v>
      </c>
      <c r="AA3638" s="5">
        <f t="shared" si="348"/>
        <v>0</v>
      </c>
      <c r="AB3638" s="15" cm="1">
        <f t="array" ref="AB3638">_xlfn.SWITCH(U3638,"夏",122,"冬",90,"春",153,"秋",153,0)</f>
        <v>153</v>
      </c>
      <c r="AC3638" s="16">
        <f t="shared" si="349"/>
        <v>0</v>
      </c>
      <c r="AD3638" s="5">
        <f>IFERROR(AA3638/D3638,0)</f>
        <v>0</v>
      </c>
      <c r="AE3638" s="15">
        <f t="shared" si="350"/>
        <v>0.41917808219178082</v>
      </c>
      <c r="AF3638" s="5">
        <f>IFERROR(AD3638*AE3638*48,0)</f>
        <v>0</v>
      </c>
    </row>
    <row r="3639" spans="1:32" x14ac:dyDescent="0.15">
      <c r="A3639" s="8">
        <v>45755</v>
      </c>
      <c r="B3639" s="1" t="s">
        <v>52</v>
      </c>
      <c r="C3639" s="1" t="s">
        <v>59</v>
      </c>
      <c r="D3639" s="1">
        <v>95.65</v>
      </c>
      <c r="E3639" s="6">
        <v>3.6</v>
      </c>
      <c r="F3639" s="10">
        <v>0.54166666666666696</v>
      </c>
      <c r="G3639" s="1">
        <v>22</v>
      </c>
      <c r="H3639" s="1">
        <v>48</v>
      </c>
      <c r="I3639" s="1">
        <v>22.2</v>
      </c>
      <c r="J3639" s="1">
        <v>0.15</v>
      </c>
      <c r="K3639" s="1">
        <v>410</v>
      </c>
      <c r="L3639" s="1">
        <v>350</v>
      </c>
      <c r="M3639" s="6">
        <f t="shared" si="346"/>
        <v>22.282968283330092</v>
      </c>
      <c r="N3639" s="1">
        <v>0</v>
      </c>
      <c r="O3639" s="1">
        <v>0</v>
      </c>
      <c r="P3639" s="12">
        <f t="shared" si="347"/>
        <v>0</v>
      </c>
      <c r="Q3639" s="1">
        <v>0</v>
      </c>
      <c r="R3639" s="1">
        <v>0</v>
      </c>
      <c r="S3639" s="1">
        <v>0</v>
      </c>
      <c r="T3639" s="1">
        <v>0</v>
      </c>
      <c r="U3639" s="4" t="s">
        <v>34</v>
      </c>
      <c r="V3639">
        <v>0.48</v>
      </c>
      <c r="W3639">
        <v>0.4</v>
      </c>
      <c r="X3639">
        <v>0.76</v>
      </c>
      <c r="Y3639">
        <v>2.4300000000000002</v>
      </c>
      <c r="Z3639">
        <v>0.28000000000000003</v>
      </c>
      <c r="AA3639" s="5">
        <f t="shared" si="348"/>
        <v>0</v>
      </c>
      <c r="AB3639" s="15" cm="1">
        <f t="array" ref="AB3639">_xlfn.SWITCH(U3639,"夏",122,"冬",90,"春",153,"秋",153,0)</f>
        <v>153</v>
      </c>
      <c r="AC3639" s="16">
        <f t="shared" si="349"/>
        <v>0</v>
      </c>
      <c r="AD3639" s="5">
        <f>IFERROR(AA3639/D3639,0)</f>
        <v>0</v>
      </c>
      <c r="AE3639" s="15">
        <f t="shared" si="350"/>
        <v>0.41917808219178082</v>
      </c>
      <c r="AF3639" s="5">
        <f>IFERROR(AD3639*AE3639*48,0)</f>
        <v>0</v>
      </c>
    </row>
    <row r="3640" spans="1:32" x14ac:dyDescent="0.15">
      <c r="A3640" s="8">
        <v>45755</v>
      </c>
      <c r="B3640" s="1" t="s">
        <v>52</v>
      </c>
      <c r="C3640" s="1" t="s">
        <v>59</v>
      </c>
      <c r="D3640" s="1">
        <v>95.65</v>
      </c>
      <c r="E3640" s="6">
        <v>3.6</v>
      </c>
      <c r="F3640" s="10">
        <v>0.5625</v>
      </c>
      <c r="G3640" s="1">
        <v>22.5</v>
      </c>
      <c r="H3640" s="1">
        <v>46</v>
      </c>
      <c r="I3640" s="1">
        <v>22.7</v>
      </c>
      <c r="J3640" s="1">
        <v>0.16</v>
      </c>
      <c r="K3640" s="1">
        <v>409</v>
      </c>
      <c r="L3640" s="1">
        <v>370</v>
      </c>
      <c r="M3640" s="6">
        <f t="shared" si="346"/>
        <v>22.785806384574755</v>
      </c>
      <c r="N3640" s="1">
        <v>0</v>
      </c>
      <c r="O3640" s="1">
        <v>0</v>
      </c>
      <c r="P3640" s="12">
        <f t="shared" si="347"/>
        <v>0</v>
      </c>
      <c r="Q3640" s="1">
        <v>0</v>
      </c>
      <c r="R3640" s="1">
        <v>0</v>
      </c>
      <c r="S3640" s="1">
        <v>0</v>
      </c>
      <c r="T3640" s="1">
        <v>0</v>
      </c>
      <c r="U3640" s="4" t="s">
        <v>34</v>
      </c>
      <c r="V3640">
        <v>0.48</v>
      </c>
      <c r="W3640">
        <v>0.4</v>
      </c>
      <c r="X3640">
        <v>0.76</v>
      </c>
      <c r="Y3640">
        <v>2.4300000000000002</v>
      </c>
      <c r="Z3640">
        <v>0.28000000000000003</v>
      </c>
      <c r="AA3640" s="5">
        <f t="shared" si="348"/>
        <v>0</v>
      </c>
      <c r="AB3640" s="15" cm="1">
        <f t="array" ref="AB3640">_xlfn.SWITCH(U3640,"夏",122,"冬",90,"春",153,"秋",153,0)</f>
        <v>153</v>
      </c>
      <c r="AC3640" s="16">
        <f t="shared" si="349"/>
        <v>0</v>
      </c>
      <c r="AD3640" s="5">
        <f>IFERROR(AA3640/D3640,0)</f>
        <v>0</v>
      </c>
      <c r="AE3640" s="15">
        <f t="shared" si="350"/>
        <v>0.41917808219178082</v>
      </c>
      <c r="AF3640" s="5">
        <f>IFERROR(AD3640*AE3640*48,0)</f>
        <v>0</v>
      </c>
    </row>
    <row r="3641" spans="1:32" x14ac:dyDescent="0.15">
      <c r="A3641" s="8">
        <v>45755</v>
      </c>
      <c r="B3641" s="1" t="s">
        <v>52</v>
      </c>
      <c r="C3641" s="1" t="s">
        <v>59</v>
      </c>
      <c r="D3641" s="1">
        <v>95.65</v>
      </c>
      <c r="E3641" s="6">
        <v>3.6</v>
      </c>
      <c r="F3641" s="10">
        <v>0.58333333333333304</v>
      </c>
      <c r="G3641" s="1">
        <v>23</v>
      </c>
      <c r="H3641" s="1">
        <v>44</v>
      </c>
      <c r="I3641" s="1">
        <v>23.2</v>
      </c>
      <c r="J3641" s="1">
        <v>0.17</v>
      </c>
      <c r="K3641" s="1">
        <v>438</v>
      </c>
      <c r="L3641" s="1">
        <v>390</v>
      </c>
      <c r="M3641" s="6">
        <f t="shared" si="346"/>
        <v>23.288534230205244</v>
      </c>
      <c r="N3641" s="1">
        <v>0</v>
      </c>
      <c r="O3641" s="1">
        <v>0</v>
      </c>
      <c r="P3641" s="12">
        <f t="shared" si="347"/>
        <v>0</v>
      </c>
      <c r="Q3641" s="1">
        <v>0</v>
      </c>
      <c r="R3641" s="1">
        <v>0</v>
      </c>
      <c r="S3641" s="1">
        <v>0</v>
      </c>
      <c r="T3641" s="1">
        <v>0</v>
      </c>
      <c r="U3641" s="4" t="s">
        <v>34</v>
      </c>
      <c r="V3641">
        <v>0.48</v>
      </c>
      <c r="W3641">
        <v>0.4</v>
      </c>
      <c r="X3641">
        <v>0.76</v>
      </c>
      <c r="Y3641">
        <v>2.4300000000000002</v>
      </c>
      <c r="Z3641">
        <v>0.28000000000000003</v>
      </c>
      <c r="AA3641" s="5">
        <f t="shared" si="348"/>
        <v>0</v>
      </c>
      <c r="AB3641" s="15" cm="1">
        <f t="array" ref="AB3641">_xlfn.SWITCH(U3641,"夏",122,"冬",90,"春",153,"秋",153,0)</f>
        <v>153</v>
      </c>
      <c r="AC3641" s="16">
        <f t="shared" si="349"/>
        <v>0</v>
      </c>
      <c r="AD3641" s="5">
        <f>IFERROR(AA3641/D3641,0)</f>
        <v>0</v>
      </c>
      <c r="AE3641" s="15">
        <f t="shared" si="350"/>
        <v>0.41917808219178082</v>
      </c>
      <c r="AF3641" s="5">
        <f>IFERROR(AD3641*AE3641*48,0)</f>
        <v>0</v>
      </c>
    </row>
    <row r="3642" spans="1:32" x14ac:dyDescent="0.15">
      <c r="A3642" s="8">
        <v>45755</v>
      </c>
      <c r="B3642" s="1" t="s">
        <v>52</v>
      </c>
      <c r="C3642" s="1" t="s">
        <v>59</v>
      </c>
      <c r="D3642" s="1">
        <v>95.65</v>
      </c>
      <c r="E3642" s="6">
        <v>3.6</v>
      </c>
      <c r="F3642" s="10">
        <v>0.60416666666666696</v>
      </c>
      <c r="G3642" s="1">
        <v>23.5</v>
      </c>
      <c r="H3642" s="1">
        <v>42</v>
      </c>
      <c r="I3642" s="1">
        <v>23.7</v>
      </c>
      <c r="J3642" s="1">
        <v>0.18</v>
      </c>
      <c r="K3642" s="1">
        <v>465</v>
      </c>
      <c r="L3642" s="1">
        <v>410</v>
      </c>
      <c r="M3642" s="6">
        <f t="shared" si="346"/>
        <v>23.791159842635409</v>
      </c>
      <c r="N3642" s="1">
        <v>0</v>
      </c>
      <c r="O3642" s="1">
        <v>0</v>
      </c>
      <c r="P3642" s="12">
        <f t="shared" si="347"/>
        <v>0</v>
      </c>
      <c r="Q3642" s="1">
        <v>0</v>
      </c>
      <c r="R3642" s="1">
        <v>0</v>
      </c>
      <c r="S3642" s="1">
        <v>0</v>
      </c>
      <c r="T3642" s="1">
        <v>0</v>
      </c>
      <c r="U3642" s="4" t="s">
        <v>34</v>
      </c>
      <c r="V3642">
        <v>0.48</v>
      </c>
      <c r="W3642">
        <v>0.4</v>
      </c>
      <c r="X3642">
        <v>0.76</v>
      </c>
      <c r="Y3642">
        <v>2.4300000000000002</v>
      </c>
      <c r="Z3642">
        <v>0.28000000000000003</v>
      </c>
      <c r="AA3642" s="5">
        <f t="shared" si="348"/>
        <v>0</v>
      </c>
      <c r="AB3642" s="15" cm="1">
        <f t="array" ref="AB3642">_xlfn.SWITCH(U3642,"夏",122,"冬",90,"春",153,"秋",153,0)</f>
        <v>153</v>
      </c>
      <c r="AC3642" s="16">
        <f t="shared" si="349"/>
        <v>0</v>
      </c>
      <c r="AD3642" s="5">
        <f>IFERROR(AA3642/D3642,0)</f>
        <v>0</v>
      </c>
      <c r="AE3642" s="15">
        <f t="shared" si="350"/>
        <v>0.41917808219178082</v>
      </c>
      <c r="AF3642" s="5">
        <f>IFERROR(AD3642*AE3642*48,0)</f>
        <v>0</v>
      </c>
    </row>
    <row r="3643" spans="1:32" x14ac:dyDescent="0.15">
      <c r="A3643" s="8">
        <v>45755</v>
      </c>
      <c r="B3643" s="1" t="s">
        <v>52</v>
      </c>
      <c r="C3643" s="1" t="s">
        <v>59</v>
      </c>
      <c r="D3643" s="1">
        <v>95.65</v>
      </c>
      <c r="E3643" s="6">
        <v>3.6</v>
      </c>
      <c r="F3643" s="10">
        <v>0.625</v>
      </c>
      <c r="G3643" s="1">
        <v>24</v>
      </c>
      <c r="H3643" s="1">
        <v>40</v>
      </c>
      <c r="I3643" s="1">
        <v>24.2</v>
      </c>
      <c r="J3643" s="1">
        <v>0.19</v>
      </c>
      <c r="K3643" s="1">
        <v>492</v>
      </c>
      <c r="L3643" s="1">
        <v>430</v>
      </c>
      <c r="M3643" s="6">
        <f t="shared" si="346"/>
        <v>24.293690239384944</v>
      </c>
      <c r="N3643" s="1">
        <v>0</v>
      </c>
      <c r="O3643" s="1">
        <v>0</v>
      </c>
      <c r="P3643" s="12">
        <f t="shared" si="347"/>
        <v>0</v>
      </c>
      <c r="Q3643" s="1">
        <v>0</v>
      </c>
      <c r="R3643" s="1">
        <v>0</v>
      </c>
      <c r="S3643" s="1">
        <v>0</v>
      </c>
      <c r="T3643" s="1">
        <v>0</v>
      </c>
      <c r="U3643" s="4" t="s">
        <v>34</v>
      </c>
      <c r="V3643">
        <v>0.48</v>
      </c>
      <c r="W3643">
        <v>0.4</v>
      </c>
      <c r="X3643">
        <v>0.76</v>
      </c>
      <c r="Y3643">
        <v>2.4300000000000002</v>
      </c>
      <c r="Z3643">
        <v>0.28000000000000003</v>
      </c>
      <c r="AA3643" s="5">
        <f t="shared" si="348"/>
        <v>0</v>
      </c>
      <c r="AB3643" s="15" cm="1">
        <f t="array" ref="AB3643">_xlfn.SWITCH(U3643,"夏",122,"冬",90,"春",153,"秋",153,0)</f>
        <v>153</v>
      </c>
      <c r="AC3643" s="16">
        <f t="shared" si="349"/>
        <v>0</v>
      </c>
      <c r="AD3643" s="5">
        <f>IFERROR(AA3643/D3643,0)</f>
        <v>0</v>
      </c>
      <c r="AE3643" s="15">
        <f t="shared" si="350"/>
        <v>0.41917808219178082</v>
      </c>
      <c r="AF3643" s="5">
        <f>IFERROR(AD3643*AE3643*48,0)</f>
        <v>0</v>
      </c>
    </row>
    <row r="3644" spans="1:32" x14ac:dyDescent="0.15">
      <c r="A3644" s="8">
        <v>45755</v>
      </c>
      <c r="B3644" s="1" t="s">
        <v>52</v>
      </c>
      <c r="C3644" s="1" t="s">
        <v>59</v>
      </c>
      <c r="D3644" s="1">
        <v>95.65</v>
      </c>
      <c r="E3644" s="6">
        <v>3.6</v>
      </c>
      <c r="F3644" s="10">
        <v>0.64583333333333304</v>
      </c>
      <c r="G3644" s="1">
        <v>24.5</v>
      </c>
      <c r="H3644" s="1">
        <v>38</v>
      </c>
      <c r="I3644" s="1">
        <v>24.7</v>
      </c>
      <c r="J3644" s="1">
        <v>0.2</v>
      </c>
      <c r="K3644" s="1">
        <v>518</v>
      </c>
      <c r="L3644" s="1">
        <v>450</v>
      </c>
      <c r="M3644" s="6">
        <f t="shared" si="346"/>
        <v>24.796131607775749</v>
      </c>
      <c r="N3644" s="1">
        <v>0</v>
      </c>
      <c r="O3644" s="1">
        <v>0</v>
      </c>
      <c r="P3644" s="12">
        <f t="shared" si="347"/>
        <v>0</v>
      </c>
      <c r="Q3644" s="1">
        <v>0</v>
      </c>
      <c r="R3644" s="1">
        <v>0</v>
      </c>
      <c r="S3644" s="1">
        <v>0</v>
      </c>
      <c r="T3644" s="1">
        <v>0</v>
      </c>
      <c r="U3644" s="4" t="s">
        <v>34</v>
      </c>
      <c r="V3644">
        <v>0.48</v>
      </c>
      <c r="W3644">
        <v>0.4</v>
      </c>
      <c r="X3644">
        <v>0.76</v>
      </c>
      <c r="Y3644">
        <v>2.4300000000000002</v>
      </c>
      <c r="Z3644">
        <v>0.28000000000000003</v>
      </c>
      <c r="AA3644" s="5">
        <f t="shared" si="348"/>
        <v>0</v>
      </c>
      <c r="AB3644" s="15" cm="1">
        <f t="array" ref="AB3644">_xlfn.SWITCH(U3644,"夏",122,"冬",90,"春",153,"秋",153,0)</f>
        <v>153</v>
      </c>
      <c r="AC3644" s="16">
        <f t="shared" si="349"/>
        <v>0</v>
      </c>
      <c r="AD3644" s="5">
        <f>IFERROR(AA3644/D3644,0)</f>
        <v>0</v>
      </c>
      <c r="AE3644" s="15">
        <f t="shared" si="350"/>
        <v>0.41917808219178082</v>
      </c>
      <c r="AF3644" s="5">
        <f>IFERROR(AD3644*AE3644*48,0)</f>
        <v>0</v>
      </c>
    </row>
    <row r="3645" spans="1:32" x14ac:dyDescent="0.15">
      <c r="A3645" s="8">
        <v>45755</v>
      </c>
      <c r="B3645" s="1" t="s">
        <v>52</v>
      </c>
      <c r="C3645" s="1" t="s">
        <v>59</v>
      </c>
      <c r="D3645" s="1">
        <v>95.65</v>
      </c>
      <c r="E3645" s="6">
        <v>3.6</v>
      </c>
      <c r="F3645" s="10">
        <v>0.66666666666666696</v>
      </c>
      <c r="G3645" s="1">
        <v>25</v>
      </c>
      <c r="H3645" s="1">
        <v>36</v>
      </c>
      <c r="I3645" s="1">
        <v>25.2</v>
      </c>
      <c r="J3645" s="1">
        <v>0.21</v>
      </c>
      <c r="K3645" s="1">
        <v>545</v>
      </c>
      <c r="L3645" s="1">
        <v>470</v>
      </c>
      <c r="M3645" s="6">
        <f t="shared" si="346"/>
        <v>25.298489441875176</v>
      </c>
      <c r="N3645" s="1">
        <v>0</v>
      </c>
      <c r="O3645" s="1">
        <v>0</v>
      </c>
      <c r="P3645" s="12">
        <f t="shared" si="347"/>
        <v>0</v>
      </c>
      <c r="Q3645" s="1">
        <v>0</v>
      </c>
      <c r="R3645" s="1">
        <v>0</v>
      </c>
      <c r="S3645" s="1">
        <v>0</v>
      </c>
      <c r="T3645" s="1">
        <v>0</v>
      </c>
      <c r="U3645" s="4" t="s">
        <v>34</v>
      </c>
      <c r="V3645">
        <v>0.48</v>
      </c>
      <c r="W3645">
        <v>0.4</v>
      </c>
      <c r="X3645">
        <v>0.76</v>
      </c>
      <c r="Y3645">
        <v>2.4300000000000002</v>
      </c>
      <c r="Z3645">
        <v>0.28000000000000003</v>
      </c>
      <c r="AA3645" s="5">
        <f t="shared" si="348"/>
        <v>0</v>
      </c>
      <c r="AB3645" s="15" cm="1">
        <f t="array" ref="AB3645">_xlfn.SWITCH(U3645,"夏",122,"冬",90,"春",153,"秋",153,0)</f>
        <v>153</v>
      </c>
      <c r="AC3645" s="16">
        <f t="shared" si="349"/>
        <v>0</v>
      </c>
      <c r="AD3645" s="5">
        <f>IFERROR(AA3645/D3645,0)</f>
        <v>0</v>
      </c>
      <c r="AE3645" s="15">
        <f t="shared" si="350"/>
        <v>0.41917808219178082</v>
      </c>
      <c r="AF3645" s="5">
        <f>IFERROR(AD3645*AE3645*48,0)</f>
        <v>0</v>
      </c>
    </row>
    <row r="3646" spans="1:32" x14ac:dyDescent="0.15">
      <c r="A3646" s="8">
        <v>45755</v>
      </c>
      <c r="B3646" s="1" t="s">
        <v>52</v>
      </c>
      <c r="C3646" s="1" t="s">
        <v>59</v>
      </c>
      <c r="D3646" s="1">
        <v>95.65</v>
      </c>
      <c r="E3646" s="6">
        <v>3.6</v>
      </c>
      <c r="F3646" s="10">
        <v>0.6875</v>
      </c>
      <c r="G3646" s="1">
        <v>25.5</v>
      </c>
      <c r="H3646" s="1">
        <v>34</v>
      </c>
      <c r="I3646" s="1">
        <v>25.7</v>
      </c>
      <c r="J3646" s="1">
        <v>0.22</v>
      </c>
      <c r="K3646" s="1">
        <v>572</v>
      </c>
      <c r="L3646" s="1">
        <v>490</v>
      </c>
      <c r="M3646" s="6">
        <f t="shared" si="346"/>
        <v>25.800768651271028</v>
      </c>
      <c r="N3646" s="1">
        <v>0</v>
      </c>
      <c r="O3646" s="1">
        <v>0</v>
      </c>
      <c r="P3646" s="12">
        <f t="shared" si="347"/>
        <v>0</v>
      </c>
      <c r="Q3646" s="1">
        <v>0</v>
      </c>
      <c r="R3646" s="1">
        <v>0</v>
      </c>
      <c r="S3646" s="1">
        <v>0</v>
      </c>
      <c r="T3646" s="1">
        <v>0</v>
      </c>
      <c r="U3646" s="4" t="s">
        <v>34</v>
      </c>
      <c r="V3646">
        <v>0.48</v>
      </c>
      <c r="W3646">
        <v>0.4</v>
      </c>
      <c r="X3646">
        <v>0.76</v>
      </c>
      <c r="Y3646">
        <v>2.4300000000000002</v>
      </c>
      <c r="Z3646">
        <v>0.28000000000000003</v>
      </c>
      <c r="AA3646" s="5">
        <f t="shared" si="348"/>
        <v>0</v>
      </c>
      <c r="AB3646" s="15" cm="1">
        <f t="array" ref="AB3646">_xlfn.SWITCH(U3646,"夏",122,"冬",90,"春",153,"秋",153,0)</f>
        <v>153</v>
      </c>
      <c r="AC3646" s="16">
        <f t="shared" si="349"/>
        <v>0</v>
      </c>
      <c r="AD3646" s="5">
        <f>IFERROR(AA3646/D3646,0)</f>
        <v>0</v>
      </c>
      <c r="AE3646" s="15">
        <f t="shared" si="350"/>
        <v>0.41917808219178082</v>
      </c>
      <c r="AF3646" s="5">
        <f>IFERROR(AD3646*AE3646*48,0)</f>
        <v>0</v>
      </c>
    </row>
    <row r="3647" spans="1:32" x14ac:dyDescent="0.15">
      <c r="A3647" s="8">
        <v>45755</v>
      </c>
      <c r="B3647" s="1" t="s">
        <v>52</v>
      </c>
      <c r="C3647" s="1" t="s">
        <v>59</v>
      </c>
      <c r="D3647" s="1">
        <v>95.65</v>
      </c>
      <c r="E3647" s="6">
        <v>3.6</v>
      </c>
      <c r="F3647" s="10">
        <v>0.70833333333333304</v>
      </c>
      <c r="G3647" s="1">
        <v>26</v>
      </c>
      <c r="H3647" s="1">
        <v>32</v>
      </c>
      <c r="I3647" s="1">
        <v>26.2</v>
      </c>
      <c r="J3647" s="1">
        <v>0.23</v>
      </c>
      <c r="K3647" s="1">
        <v>598</v>
      </c>
      <c r="L3647" s="1">
        <v>510</v>
      </c>
      <c r="M3647" s="6">
        <f t="shared" si="346"/>
        <v>26.302973648497584</v>
      </c>
      <c r="N3647" s="1">
        <v>0</v>
      </c>
      <c r="O3647" s="1">
        <v>0</v>
      </c>
      <c r="P3647" s="12">
        <f t="shared" si="347"/>
        <v>0</v>
      </c>
      <c r="Q3647" s="1">
        <v>0</v>
      </c>
      <c r="R3647" s="1">
        <v>0</v>
      </c>
      <c r="S3647" s="1">
        <v>0</v>
      </c>
      <c r="T3647" s="1">
        <v>0</v>
      </c>
      <c r="U3647" s="4" t="s">
        <v>34</v>
      </c>
      <c r="V3647">
        <v>0.48</v>
      </c>
      <c r="W3647">
        <v>0.4</v>
      </c>
      <c r="X3647">
        <v>0.76</v>
      </c>
      <c r="Y3647">
        <v>2.4300000000000002</v>
      </c>
      <c r="Z3647">
        <v>0.28000000000000003</v>
      </c>
      <c r="AA3647" s="5">
        <f t="shared" si="348"/>
        <v>0</v>
      </c>
      <c r="AB3647" s="15" cm="1">
        <f t="array" ref="AB3647">_xlfn.SWITCH(U3647,"夏",122,"冬",90,"春",153,"秋",153,0)</f>
        <v>153</v>
      </c>
      <c r="AC3647" s="16">
        <f t="shared" si="349"/>
        <v>0</v>
      </c>
      <c r="AD3647" s="5">
        <f>IFERROR(AA3647/D3647,0)</f>
        <v>0</v>
      </c>
      <c r="AE3647" s="15">
        <f t="shared" si="350"/>
        <v>0.41917808219178082</v>
      </c>
      <c r="AF3647" s="5">
        <f>IFERROR(AD3647*AE3647*48,0)</f>
        <v>0</v>
      </c>
    </row>
    <row r="3648" spans="1:32" x14ac:dyDescent="0.15">
      <c r="A3648" s="8">
        <v>45755</v>
      </c>
      <c r="B3648" s="1" t="s">
        <v>52</v>
      </c>
      <c r="C3648" s="1" t="s">
        <v>59</v>
      </c>
      <c r="D3648" s="1">
        <v>95.65</v>
      </c>
      <c r="E3648" s="6">
        <v>3.6</v>
      </c>
      <c r="F3648" s="10">
        <v>0.72916666666666696</v>
      </c>
      <c r="G3648" s="1">
        <v>26.5</v>
      </c>
      <c r="H3648" s="1">
        <v>30</v>
      </c>
      <c r="I3648" s="1">
        <v>26.7</v>
      </c>
      <c r="J3648" s="1">
        <v>0.24</v>
      </c>
      <c r="K3648" s="1">
        <v>465</v>
      </c>
      <c r="L3648" s="1">
        <v>530</v>
      </c>
      <c r="M3648" s="6">
        <f t="shared" si="346"/>
        <v>26.805108420054353</v>
      </c>
      <c r="N3648" s="1">
        <v>0</v>
      </c>
      <c r="O3648" s="1">
        <v>0</v>
      </c>
      <c r="P3648" s="12">
        <f t="shared" si="347"/>
        <v>0</v>
      </c>
      <c r="Q3648" s="1">
        <v>0</v>
      </c>
      <c r="R3648" s="1">
        <v>0</v>
      </c>
      <c r="S3648" s="1">
        <v>0</v>
      </c>
      <c r="T3648" s="1">
        <v>0</v>
      </c>
      <c r="U3648" s="4" t="s">
        <v>34</v>
      </c>
      <c r="V3648">
        <v>0.48</v>
      </c>
      <c r="W3648">
        <v>0.4</v>
      </c>
      <c r="X3648">
        <v>0.76</v>
      </c>
      <c r="Y3648">
        <v>2.4300000000000002</v>
      </c>
      <c r="Z3648">
        <v>0.28000000000000003</v>
      </c>
      <c r="AA3648" s="5">
        <f t="shared" si="348"/>
        <v>0</v>
      </c>
      <c r="AB3648" s="15" cm="1">
        <f t="array" ref="AB3648">_xlfn.SWITCH(U3648,"夏",122,"冬",90,"春",153,"秋",153,0)</f>
        <v>153</v>
      </c>
      <c r="AC3648" s="16">
        <f t="shared" si="349"/>
        <v>0</v>
      </c>
      <c r="AD3648" s="5">
        <f>IFERROR(AA3648/D3648,0)</f>
        <v>0</v>
      </c>
      <c r="AE3648" s="15">
        <f t="shared" si="350"/>
        <v>0.41917808219178082</v>
      </c>
      <c r="AF3648" s="5">
        <f>IFERROR(AD3648*AE3648*48,0)</f>
        <v>0</v>
      </c>
    </row>
    <row r="3649" spans="1:32" x14ac:dyDescent="0.15">
      <c r="A3649" s="8">
        <v>45755</v>
      </c>
      <c r="B3649" s="1" t="s">
        <v>52</v>
      </c>
      <c r="C3649" s="1" t="s">
        <v>59</v>
      </c>
      <c r="D3649" s="1">
        <v>95.65</v>
      </c>
      <c r="E3649" s="6">
        <v>3.6</v>
      </c>
      <c r="F3649" s="10">
        <v>0.75</v>
      </c>
      <c r="G3649" s="1">
        <v>27</v>
      </c>
      <c r="H3649" s="1">
        <v>28</v>
      </c>
      <c r="I3649" s="1">
        <v>27.2</v>
      </c>
      <c r="J3649" s="1">
        <v>0.25</v>
      </c>
      <c r="K3649" s="1">
        <v>425</v>
      </c>
      <c r="L3649" s="1">
        <v>550</v>
      </c>
      <c r="M3649" s="6">
        <f t="shared" si="346"/>
        <v>27.307176584664433</v>
      </c>
      <c r="N3649" s="1">
        <v>0</v>
      </c>
      <c r="O3649" s="1">
        <v>0</v>
      </c>
      <c r="P3649" s="12">
        <f t="shared" si="347"/>
        <v>0</v>
      </c>
      <c r="Q3649" s="1">
        <v>0</v>
      </c>
      <c r="R3649" s="1">
        <v>0</v>
      </c>
      <c r="S3649" s="1">
        <v>0</v>
      </c>
      <c r="T3649" s="1">
        <v>0</v>
      </c>
      <c r="U3649" s="4" t="s">
        <v>34</v>
      </c>
      <c r="V3649">
        <v>0.48</v>
      </c>
      <c r="W3649">
        <v>0.4</v>
      </c>
      <c r="X3649">
        <v>0.76</v>
      </c>
      <c r="Y3649">
        <v>2.4300000000000002</v>
      </c>
      <c r="Z3649">
        <v>0.28000000000000003</v>
      </c>
      <c r="AA3649" s="5">
        <f t="shared" si="348"/>
        <v>0</v>
      </c>
      <c r="AB3649" s="15" cm="1">
        <f t="array" ref="AB3649">_xlfn.SWITCH(U3649,"夏",122,"冬",90,"春",153,"秋",153,0)</f>
        <v>153</v>
      </c>
      <c r="AC3649" s="16">
        <f t="shared" si="349"/>
        <v>0</v>
      </c>
      <c r="AD3649" s="5">
        <f>IFERROR(AA3649/D3649,0)</f>
        <v>0</v>
      </c>
      <c r="AE3649" s="15">
        <f t="shared" si="350"/>
        <v>0.41917808219178082</v>
      </c>
      <c r="AF3649" s="5">
        <f>IFERROR(AD3649*AE3649*48,0)</f>
        <v>0</v>
      </c>
    </row>
    <row r="3650" spans="1:32" x14ac:dyDescent="0.15">
      <c r="A3650" s="8">
        <v>45755</v>
      </c>
      <c r="B3650" s="1" t="s">
        <v>52</v>
      </c>
      <c r="C3650" s="1" t="s">
        <v>59</v>
      </c>
      <c r="D3650" s="1">
        <v>95.65</v>
      </c>
      <c r="E3650" s="6">
        <v>3.6</v>
      </c>
      <c r="F3650" s="10">
        <v>0.77083333333333304</v>
      </c>
      <c r="G3650" s="1">
        <v>27.5</v>
      </c>
      <c r="H3650" s="1">
        <v>26</v>
      </c>
      <c r="I3650" s="1">
        <v>27.7</v>
      </c>
      <c r="J3650" s="1">
        <v>0.26</v>
      </c>
      <c r="K3650" s="1">
        <v>412</v>
      </c>
      <c r="L3650" s="1">
        <v>570</v>
      </c>
      <c r="M3650" s="6">
        <f t="shared" si="346"/>
        <v>27.809181441483531</v>
      </c>
      <c r="N3650" s="1">
        <v>0</v>
      </c>
      <c r="O3650" s="1">
        <v>0</v>
      </c>
      <c r="P3650" s="12">
        <f t="shared" si="347"/>
        <v>0</v>
      </c>
      <c r="Q3650" s="1">
        <v>0</v>
      </c>
      <c r="R3650" s="1">
        <v>0</v>
      </c>
      <c r="S3650" s="1">
        <v>0</v>
      </c>
      <c r="T3650" s="1">
        <v>0</v>
      </c>
      <c r="U3650" s="4" t="s">
        <v>34</v>
      </c>
      <c r="V3650">
        <v>0.48</v>
      </c>
      <c r="W3650">
        <v>0.4</v>
      </c>
      <c r="X3650">
        <v>0.76</v>
      </c>
      <c r="Y3650">
        <v>2.4300000000000002</v>
      </c>
      <c r="Z3650">
        <v>0.28000000000000003</v>
      </c>
      <c r="AA3650" s="5">
        <f t="shared" si="348"/>
        <v>0</v>
      </c>
      <c r="AB3650" s="15" cm="1">
        <f t="array" ref="AB3650">_xlfn.SWITCH(U3650,"夏",122,"冬",90,"春",153,"秋",153,0)</f>
        <v>153</v>
      </c>
      <c r="AC3650" s="16">
        <f t="shared" si="349"/>
        <v>0</v>
      </c>
      <c r="AD3650" s="5">
        <f>IFERROR(AA3650/D3650,0)</f>
        <v>0</v>
      </c>
      <c r="AE3650" s="15">
        <f t="shared" si="350"/>
        <v>0.41917808219178082</v>
      </c>
      <c r="AF3650" s="5">
        <f>IFERROR(AD3650*AE3650*48,0)</f>
        <v>0</v>
      </c>
    </row>
    <row r="3651" spans="1:32" x14ac:dyDescent="0.15">
      <c r="A3651" s="8">
        <v>45755</v>
      </c>
      <c r="B3651" s="1" t="s">
        <v>52</v>
      </c>
      <c r="C3651" s="1" t="s">
        <v>59</v>
      </c>
      <c r="D3651" s="1">
        <v>95.65</v>
      </c>
      <c r="E3651" s="6">
        <v>3.6</v>
      </c>
      <c r="F3651" s="10">
        <v>0.79166666666666696</v>
      </c>
      <c r="G3651" s="1">
        <v>28</v>
      </c>
      <c r="H3651" s="1">
        <v>24</v>
      </c>
      <c r="I3651" s="1">
        <v>28.2</v>
      </c>
      <c r="J3651" s="1">
        <v>0.27</v>
      </c>
      <c r="K3651" s="1">
        <v>408</v>
      </c>
      <c r="L3651" s="1">
        <v>590</v>
      </c>
      <c r="M3651" s="6">
        <f t="shared" si="346"/>
        <v>28.311126010320606</v>
      </c>
      <c r="N3651" s="1">
        <v>0</v>
      </c>
      <c r="O3651" s="1">
        <v>0</v>
      </c>
      <c r="P3651" s="12">
        <f t="shared" si="347"/>
        <v>0</v>
      </c>
      <c r="Q3651" s="1">
        <v>0</v>
      </c>
      <c r="R3651" s="1">
        <v>0</v>
      </c>
      <c r="S3651" s="1">
        <v>0</v>
      </c>
      <c r="T3651" s="1">
        <v>0</v>
      </c>
      <c r="U3651" s="4" t="s">
        <v>34</v>
      </c>
      <c r="V3651">
        <v>0.48</v>
      </c>
      <c r="W3651">
        <v>0.4</v>
      </c>
      <c r="X3651">
        <v>0.76</v>
      </c>
      <c r="Y3651">
        <v>2.4300000000000002</v>
      </c>
      <c r="Z3651">
        <v>0.28000000000000003</v>
      </c>
      <c r="AA3651" s="5">
        <f t="shared" si="348"/>
        <v>0</v>
      </c>
      <c r="AB3651" s="15" cm="1">
        <f t="array" ref="AB3651">_xlfn.SWITCH(U3651,"夏",122,"冬",90,"春",153,"秋",153,0)</f>
        <v>153</v>
      </c>
      <c r="AC3651" s="16">
        <f t="shared" si="349"/>
        <v>0</v>
      </c>
      <c r="AD3651" s="5">
        <f>IFERROR(AA3651/D3651,0)</f>
        <v>0</v>
      </c>
      <c r="AE3651" s="15">
        <f t="shared" si="350"/>
        <v>0.41917808219178082</v>
      </c>
      <c r="AF3651" s="5">
        <f>IFERROR(AD3651*AE3651*48,0)</f>
        <v>0</v>
      </c>
    </row>
    <row r="3652" spans="1:32" x14ac:dyDescent="0.15">
      <c r="A3652" s="8">
        <v>45755</v>
      </c>
      <c r="B3652" s="1" t="s">
        <v>52</v>
      </c>
      <c r="C3652" s="1" t="s">
        <v>59</v>
      </c>
      <c r="D3652" s="1">
        <v>95.65</v>
      </c>
      <c r="E3652" s="6">
        <v>3.6</v>
      </c>
      <c r="F3652" s="10">
        <v>0.8125</v>
      </c>
      <c r="G3652" s="1">
        <v>28</v>
      </c>
      <c r="H3652" s="1">
        <v>24</v>
      </c>
      <c r="I3652" s="1">
        <v>28.2</v>
      </c>
      <c r="J3652" s="1">
        <v>0.27</v>
      </c>
      <c r="K3652" s="1">
        <v>425</v>
      </c>
      <c r="L3652" s="1">
        <v>610</v>
      </c>
      <c r="M3652" s="6">
        <f t="shared" si="346"/>
        <v>28.311126010320606</v>
      </c>
      <c r="N3652" s="1">
        <v>0</v>
      </c>
      <c r="O3652" s="1">
        <v>0</v>
      </c>
      <c r="P3652" s="12">
        <f t="shared" si="347"/>
        <v>0</v>
      </c>
      <c r="Q3652" s="1">
        <v>0</v>
      </c>
      <c r="R3652" s="1">
        <v>0</v>
      </c>
      <c r="S3652" s="1">
        <v>0</v>
      </c>
      <c r="T3652" s="1">
        <v>0</v>
      </c>
      <c r="U3652" s="4" t="s">
        <v>34</v>
      </c>
      <c r="V3652">
        <v>0.48</v>
      </c>
      <c r="W3652">
        <v>0.4</v>
      </c>
      <c r="X3652">
        <v>0.76</v>
      </c>
      <c r="Y3652">
        <v>2.4300000000000002</v>
      </c>
      <c r="Z3652">
        <v>0.28000000000000003</v>
      </c>
      <c r="AA3652" s="5">
        <f t="shared" si="348"/>
        <v>0</v>
      </c>
      <c r="AB3652" s="15" cm="1">
        <f t="array" ref="AB3652">_xlfn.SWITCH(U3652,"夏",122,"冬",90,"春",153,"秋",153,0)</f>
        <v>153</v>
      </c>
      <c r="AC3652" s="16">
        <f t="shared" si="349"/>
        <v>0</v>
      </c>
      <c r="AD3652" s="5">
        <f>IFERROR(AA3652/D3652,0)</f>
        <v>0</v>
      </c>
      <c r="AE3652" s="15">
        <f t="shared" si="350"/>
        <v>0.41917808219178082</v>
      </c>
      <c r="AF3652" s="5">
        <f>IFERROR(AD3652*AE3652*48,0)</f>
        <v>0</v>
      </c>
    </row>
    <row r="3653" spans="1:32" x14ac:dyDescent="0.15">
      <c r="A3653" s="8">
        <v>45755</v>
      </c>
      <c r="B3653" s="1" t="s">
        <v>52</v>
      </c>
      <c r="C3653" s="1" t="s">
        <v>59</v>
      </c>
      <c r="D3653" s="1">
        <v>95.65</v>
      </c>
      <c r="E3653" s="6">
        <v>3.6</v>
      </c>
      <c r="F3653" s="10">
        <v>0.83333333333333304</v>
      </c>
      <c r="G3653" s="1">
        <v>27.5</v>
      </c>
      <c r="H3653" s="1">
        <v>26</v>
      </c>
      <c r="I3653" s="1">
        <v>27.7</v>
      </c>
      <c r="J3653" s="1">
        <v>0.27</v>
      </c>
      <c r="K3653" s="1">
        <v>452</v>
      </c>
      <c r="L3653" s="1">
        <v>630</v>
      </c>
      <c r="M3653" s="6">
        <f t="shared" si="346"/>
        <v>27.811680580428288</v>
      </c>
      <c r="N3653" s="1">
        <v>0</v>
      </c>
      <c r="O3653" s="1">
        <v>0</v>
      </c>
      <c r="P3653" s="12">
        <f t="shared" si="347"/>
        <v>0</v>
      </c>
      <c r="Q3653" s="1">
        <v>0</v>
      </c>
      <c r="R3653" s="1">
        <v>0</v>
      </c>
      <c r="S3653" s="1">
        <v>0</v>
      </c>
      <c r="T3653" s="1">
        <v>0</v>
      </c>
      <c r="U3653" s="4" t="s">
        <v>34</v>
      </c>
      <c r="V3653">
        <v>0.48</v>
      </c>
      <c r="W3653">
        <v>0.4</v>
      </c>
      <c r="X3653">
        <v>0.76</v>
      </c>
      <c r="Y3653">
        <v>2.4300000000000002</v>
      </c>
      <c r="Z3653">
        <v>0.28000000000000003</v>
      </c>
      <c r="AA3653" s="5">
        <f t="shared" si="348"/>
        <v>0</v>
      </c>
      <c r="AB3653" s="15" cm="1">
        <f t="array" ref="AB3653">_xlfn.SWITCH(U3653,"夏",122,"冬",90,"春",153,"秋",153,0)</f>
        <v>153</v>
      </c>
      <c r="AC3653" s="16">
        <f t="shared" si="349"/>
        <v>0</v>
      </c>
      <c r="AD3653" s="5">
        <f>IFERROR(AA3653/D3653,0)</f>
        <v>0</v>
      </c>
      <c r="AE3653" s="15">
        <f t="shared" si="350"/>
        <v>0.41917808219178082</v>
      </c>
      <c r="AF3653" s="5">
        <f>IFERROR(AD3653*AE3653*48,0)</f>
        <v>0</v>
      </c>
    </row>
    <row r="3654" spans="1:32" x14ac:dyDescent="0.15">
      <c r="A3654" s="8">
        <v>45755</v>
      </c>
      <c r="B3654" s="1" t="s">
        <v>52</v>
      </c>
      <c r="C3654" s="1" t="s">
        <v>59</v>
      </c>
      <c r="D3654" s="1">
        <v>95.65</v>
      </c>
      <c r="E3654" s="6">
        <v>3.6</v>
      </c>
      <c r="F3654" s="10">
        <v>0.85416666666666696</v>
      </c>
      <c r="G3654" s="1">
        <v>27</v>
      </c>
      <c r="H3654" s="1">
        <v>28</v>
      </c>
      <c r="I3654" s="1">
        <v>27.2</v>
      </c>
      <c r="J3654" s="1">
        <v>0.25</v>
      </c>
      <c r="K3654" s="1">
        <v>478</v>
      </c>
      <c r="L3654" s="1">
        <v>650</v>
      </c>
      <c r="M3654" s="6">
        <f t="shared" si="346"/>
        <v>27.307176584664433</v>
      </c>
      <c r="N3654" s="1">
        <v>0</v>
      </c>
      <c r="O3654" s="1">
        <v>0</v>
      </c>
      <c r="P3654" s="12">
        <f t="shared" si="347"/>
        <v>0</v>
      </c>
      <c r="Q3654" s="1">
        <v>0</v>
      </c>
      <c r="R3654" s="1">
        <v>0</v>
      </c>
      <c r="S3654" s="1">
        <v>0</v>
      </c>
      <c r="T3654" s="1">
        <v>0</v>
      </c>
      <c r="U3654" s="4" t="s">
        <v>34</v>
      </c>
      <c r="V3654">
        <v>0.48</v>
      </c>
      <c r="W3654">
        <v>0.4</v>
      </c>
      <c r="X3654">
        <v>0.76</v>
      </c>
      <c r="Y3654">
        <v>2.4300000000000002</v>
      </c>
      <c r="Z3654">
        <v>0.28000000000000003</v>
      </c>
      <c r="AA3654" s="5">
        <f t="shared" si="348"/>
        <v>0</v>
      </c>
      <c r="AB3654" s="15" cm="1">
        <f t="array" ref="AB3654">_xlfn.SWITCH(U3654,"夏",122,"冬",90,"春",153,"秋",153,0)</f>
        <v>153</v>
      </c>
      <c r="AC3654" s="16">
        <f t="shared" si="349"/>
        <v>0</v>
      </c>
      <c r="AD3654" s="5">
        <f>IFERROR(AA3654/D3654,0)</f>
        <v>0</v>
      </c>
      <c r="AE3654" s="15">
        <f t="shared" si="350"/>
        <v>0.41917808219178082</v>
      </c>
      <c r="AF3654" s="5">
        <f>IFERROR(AD3654*AE3654*48,0)</f>
        <v>0</v>
      </c>
    </row>
    <row r="3655" spans="1:32" x14ac:dyDescent="0.15">
      <c r="A3655" s="8">
        <v>45755</v>
      </c>
      <c r="B3655" s="1" t="s">
        <v>52</v>
      </c>
      <c r="C3655" s="1" t="s">
        <v>59</v>
      </c>
      <c r="D3655" s="1">
        <v>95.65</v>
      </c>
      <c r="E3655" s="6">
        <v>3.6</v>
      </c>
      <c r="F3655" s="10">
        <v>0.875</v>
      </c>
      <c r="G3655" s="1">
        <v>26.5</v>
      </c>
      <c r="H3655" s="1">
        <v>30</v>
      </c>
      <c r="I3655" s="1">
        <v>26.7</v>
      </c>
      <c r="J3655" s="1">
        <v>0.24</v>
      </c>
      <c r="K3655" s="1">
        <v>505</v>
      </c>
      <c r="L3655" s="1">
        <v>670</v>
      </c>
      <c r="M3655" s="6">
        <f t="shared" si="346"/>
        <v>26.805108420054353</v>
      </c>
      <c r="N3655" s="1">
        <v>0</v>
      </c>
      <c r="O3655" s="1">
        <v>0</v>
      </c>
      <c r="P3655" s="12">
        <f t="shared" si="347"/>
        <v>0</v>
      </c>
      <c r="Q3655" s="1">
        <v>0</v>
      </c>
      <c r="R3655" s="1">
        <v>0</v>
      </c>
      <c r="S3655" s="1">
        <v>0</v>
      </c>
      <c r="T3655" s="1">
        <v>0</v>
      </c>
      <c r="U3655" s="4" t="s">
        <v>34</v>
      </c>
      <c r="V3655">
        <v>0.48</v>
      </c>
      <c r="W3655">
        <v>0.4</v>
      </c>
      <c r="X3655">
        <v>0.76</v>
      </c>
      <c r="Y3655">
        <v>2.4300000000000002</v>
      </c>
      <c r="Z3655">
        <v>0.28000000000000003</v>
      </c>
      <c r="AA3655" s="5">
        <f t="shared" si="348"/>
        <v>0</v>
      </c>
      <c r="AB3655" s="15" cm="1">
        <f t="array" ref="AB3655">_xlfn.SWITCH(U3655,"夏",122,"冬",90,"春",153,"秋",153,0)</f>
        <v>153</v>
      </c>
      <c r="AC3655" s="16">
        <f t="shared" si="349"/>
        <v>0</v>
      </c>
      <c r="AD3655" s="5">
        <f>IFERROR(AA3655/D3655,0)</f>
        <v>0</v>
      </c>
      <c r="AE3655" s="15">
        <f t="shared" si="350"/>
        <v>0.41917808219178082</v>
      </c>
      <c r="AF3655" s="5">
        <f>IFERROR(AD3655*AE3655*48,0)</f>
        <v>0</v>
      </c>
    </row>
    <row r="3656" spans="1:32" x14ac:dyDescent="0.15">
      <c r="A3656" s="8">
        <v>45755</v>
      </c>
      <c r="B3656" s="1" t="s">
        <v>52</v>
      </c>
      <c r="C3656" s="1" t="s">
        <v>59</v>
      </c>
      <c r="D3656" s="1">
        <v>95.65</v>
      </c>
      <c r="E3656" s="6">
        <v>3.6</v>
      </c>
      <c r="F3656" s="10">
        <v>0.89583333333333304</v>
      </c>
      <c r="G3656" s="1">
        <v>26</v>
      </c>
      <c r="H3656" s="1">
        <v>32</v>
      </c>
      <c r="I3656" s="1">
        <v>26.2</v>
      </c>
      <c r="J3656" s="1">
        <v>0.23</v>
      </c>
      <c r="K3656" s="1">
        <v>532</v>
      </c>
      <c r="L3656" s="1">
        <v>690</v>
      </c>
      <c r="M3656" s="6">
        <f t="shared" si="346"/>
        <v>26.302973648497584</v>
      </c>
      <c r="N3656" s="1">
        <v>0</v>
      </c>
      <c r="O3656" s="1">
        <v>0</v>
      </c>
      <c r="P3656" s="12">
        <f t="shared" si="347"/>
        <v>0</v>
      </c>
      <c r="Q3656" s="1">
        <v>0</v>
      </c>
      <c r="R3656" s="1">
        <v>0</v>
      </c>
      <c r="S3656" s="1">
        <v>0</v>
      </c>
      <c r="T3656" s="1">
        <v>0</v>
      </c>
      <c r="U3656" s="4" t="s">
        <v>34</v>
      </c>
      <c r="V3656">
        <v>0.48</v>
      </c>
      <c r="W3656">
        <v>0.4</v>
      </c>
      <c r="X3656">
        <v>0.76</v>
      </c>
      <c r="Y3656">
        <v>2.4300000000000002</v>
      </c>
      <c r="Z3656">
        <v>0.28000000000000003</v>
      </c>
      <c r="AA3656" s="5">
        <f t="shared" si="348"/>
        <v>0</v>
      </c>
      <c r="AB3656" s="15" cm="1">
        <f t="array" ref="AB3656">_xlfn.SWITCH(U3656,"夏",122,"冬",90,"春",153,"秋",153,0)</f>
        <v>153</v>
      </c>
      <c r="AC3656" s="16">
        <f t="shared" si="349"/>
        <v>0</v>
      </c>
      <c r="AD3656" s="5">
        <f>IFERROR(AA3656/D3656,0)</f>
        <v>0</v>
      </c>
      <c r="AE3656" s="15">
        <f t="shared" si="350"/>
        <v>0.41917808219178082</v>
      </c>
      <c r="AF3656" s="5">
        <f>IFERROR(AD3656*AE3656*48,0)</f>
        <v>0</v>
      </c>
    </row>
    <row r="3657" spans="1:32" x14ac:dyDescent="0.15">
      <c r="A3657" s="8">
        <v>45755</v>
      </c>
      <c r="B3657" s="1" t="s">
        <v>52</v>
      </c>
      <c r="C3657" s="1" t="s">
        <v>59</v>
      </c>
      <c r="D3657" s="1">
        <v>95.65</v>
      </c>
      <c r="E3657" s="6">
        <v>3.6</v>
      </c>
      <c r="F3657" s="10">
        <v>0.91666666666666696</v>
      </c>
      <c r="G3657" s="1">
        <v>25.5</v>
      </c>
      <c r="H3657" s="1">
        <v>34</v>
      </c>
      <c r="I3657" s="1">
        <v>25.7</v>
      </c>
      <c r="J3657" s="1">
        <v>0.22</v>
      </c>
      <c r="K3657" s="1">
        <v>415</v>
      </c>
      <c r="L3657" s="1">
        <v>710</v>
      </c>
      <c r="M3657" s="6">
        <f t="shared" si="346"/>
        <v>25.800768651271028</v>
      </c>
      <c r="N3657" s="1">
        <v>0</v>
      </c>
      <c r="O3657" s="1">
        <v>0</v>
      </c>
      <c r="P3657" s="12">
        <f t="shared" si="347"/>
        <v>0</v>
      </c>
      <c r="Q3657" s="1">
        <v>0</v>
      </c>
      <c r="R3657" s="1">
        <v>0</v>
      </c>
      <c r="S3657" s="1">
        <v>0</v>
      </c>
      <c r="T3657" s="1">
        <v>0</v>
      </c>
      <c r="U3657" s="4" t="s">
        <v>34</v>
      </c>
      <c r="V3657">
        <v>0.48</v>
      </c>
      <c r="W3657">
        <v>0.4</v>
      </c>
      <c r="X3657">
        <v>0.76</v>
      </c>
      <c r="Y3657">
        <v>2.4300000000000002</v>
      </c>
      <c r="Z3657">
        <v>0.28000000000000003</v>
      </c>
      <c r="AA3657" s="5">
        <f t="shared" si="348"/>
        <v>0</v>
      </c>
      <c r="AB3657" s="15" cm="1">
        <f t="array" ref="AB3657">_xlfn.SWITCH(U3657,"夏",122,"冬",90,"春",153,"秋",153,0)</f>
        <v>153</v>
      </c>
      <c r="AC3657" s="16">
        <f t="shared" si="349"/>
        <v>0</v>
      </c>
      <c r="AD3657" s="5">
        <f>IFERROR(AA3657/D3657,0)</f>
        <v>0</v>
      </c>
      <c r="AE3657" s="15">
        <f t="shared" si="350"/>
        <v>0.41917808219178082</v>
      </c>
      <c r="AF3657" s="5">
        <f>IFERROR(AD3657*AE3657*48,0)</f>
        <v>0</v>
      </c>
    </row>
    <row r="3658" spans="1:32" x14ac:dyDescent="0.15">
      <c r="A3658" s="8">
        <v>45755</v>
      </c>
      <c r="B3658" s="1" t="s">
        <v>53</v>
      </c>
      <c r="C3658" s="1" t="s">
        <v>59</v>
      </c>
      <c r="D3658" s="1">
        <v>95.65</v>
      </c>
      <c r="E3658" s="6">
        <v>3.6</v>
      </c>
      <c r="F3658" s="10">
        <v>0.33333333333333298</v>
      </c>
      <c r="G3658" s="1">
        <v>18.8</v>
      </c>
      <c r="H3658" s="1">
        <v>65</v>
      </c>
      <c r="I3658" s="1">
        <v>19</v>
      </c>
      <c r="J3658" s="1">
        <v>0.05</v>
      </c>
      <c r="K3658" s="1">
        <v>408</v>
      </c>
      <c r="L3658" s="1">
        <v>120</v>
      </c>
      <c r="M3658" s="6">
        <f t="shared" si="346"/>
        <v>19.044352356988043</v>
      </c>
      <c r="N3658" s="1">
        <v>0</v>
      </c>
      <c r="O3658" s="1">
        <v>0</v>
      </c>
      <c r="P3658" s="12">
        <f t="shared" si="347"/>
        <v>0</v>
      </c>
      <c r="Q3658" s="1">
        <v>0</v>
      </c>
      <c r="R3658" s="1">
        <v>0</v>
      </c>
      <c r="S3658" s="1">
        <v>0</v>
      </c>
      <c r="T3658" s="1">
        <v>0</v>
      </c>
      <c r="U3658" s="4" t="s">
        <v>34</v>
      </c>
      <c r="V3658">
        <v>0.48</v>
      </c>
      <c r="W3658">
        <v>0.4</v>
      </c>
      <c r="X3658">
        <v>0.76</v>
      </c>
      <c r="Y3658">
        <v>2.4300000000000002</v>
      </c>
      <c r="Z3658">
        <v>0.28000000000000003</v>
      </c>
      <c r="AA3658" s="5">
        <f t="shared" si="348"/>
        <v>0</v>
      </c>
      <c r="AB3658" s="15" cm="1">
        <f t="array" ref="AB3658">_xlfn.SWITCH(U3658,"夏",122,"冬",90,"春",153,"秋",153,0)</f>
        <v>153</v>
      </c>
      <c r="AC3658" s="16">
        <f t="shared" si="349"/>
        <v>0</v>
      </c>
      <c r="AD3658" s="5">
        <f>IFERROR(AA3658/D3658,0)</f>
        <v>0</v>
      </c>
      <c r="AE3658" s="15">
        <f t="shared" si="350"/>
        <v>0.41917808219178082</v>
      </c>
      <c r="AF3658" s="5">
        <f>IFERROR(AD3658*AE3658*48,0)</f>
        <v>0</v>
      </c>
    </row>
    <row r="3659" spans="1:32" x14ac:dyDescent="0.15">
      <c r="A3659" s="8">
        <v>45755</v>
      </c>
      <c r="B3659" s="1" t="s">
        <v>53</v>
      </c>
      <c r="C3659" s="1" t="s">
        <v>59</v>
      </c>
      <c r="D3659" s="1">
        <v>95.65</v>
      </c>
      <c r="E3659" s="6">
        <v>3.6</v>
      </c>
      <c r="F3659" s="10">
        <v>0.35416666666666702</v>
      </c>
      <c r="G3659" s="1">
        <v>19.3</v>
      </c>
      <c r="H3659" s="1">
        <v>63</v>
      </c>
      <c r="I3659" s="1">
        <v>19.5</v>
      </c>
      <c r="J3659" s="1">
        <v>0.06</v>
      </c>
      <c r="K3659" s="1">
        <v>409</v>
      </c>
      <c r="L3659" s="1">
        <v>180</v>
      </c>
      <c r="M3659" s="6">
        <f t="shared" si="346"/>
        <v>19.549225128763226</v>
      </c>
      <c r="N3659" s="1">
        <v>0</v>
      </c>
      <c r="O3659" s="1">
        <v>0</v>
      </c>
      <c r="P3659" s="12">
        <f t="shared" si="347"/>
        <v>0</v>
      </c>
      <c r="Q3659" s="1">
        <v>0</v>
      </c>
      <c r="R3659" s="1">
        <v>0</v>
      </c>
      <c r="S3659" s="1">
        <v>0</v>
      </c>
      <c r="T3659" s="1">
        <v>0</v>
      </c>
      <c r="U3659" s="4" t="s">
        <v>34</v>
      </c>
      <c r="V3659">
        <v>0.48</v>
      </c>
      <c r="W3659">
        <v>0.4</v>
      </c>
      <c r="X3659">
        <v>0.76</v>
      </c>
      <c r="Y3659">
        <v>2.4300000000000002</v>
      </c>
      <c r="Z3659">
        <v>0.28000000000000003</v>
      </c>
      <c r="AA3659" s="5">
        <f t="shared" si="348"/>
        <v>0</v>
      </c>
      <c r="AB3659" s="15" cm="1">
        <f t="array" ref="AB3659">_xlfn.SWITCH(U3659,"夏",122,"冬",90,"春",153,"秋",153,0)</f>
        <v>153</v>
      </c>
      <c r="AC3659" s="16">
        <f t="shared" si="349"/>
        <v>0</v>
      </c>
      <c r="AD3659" s="5">
        <f>IFERROR(AA3659/D3659,0)</f>
        <v>0</v>
      </c>
      <c r="AE3659" s="15">
        <f t="shared" si="350"/>
        <v>0.41917808219178082</v>
      </c>
      <c r="AF3659" s="5">
        <f>IFERROR(AD3659*AE3659*48,0)</f>
        <v>0</v>
      </c>
    </row>
    <row r="3660" spans="1:32" x14ac:dyDescent="0.15">
      <c r="A3660" s="8">
        <v>45755</v>
      </c>
      <c r="B3660" s="1" t="s">
        <v>53</v>
      </c>
      <c r="C3660" s="1" t="s">
        <v>59</v>
      </c>
      <c r="D3660" s="1">
        <v>95.65</v>
      </c>
      <c r="E3660" s="6">
        <v>3.6</v>
      </c>
      <c r="F3660" s="10">
        <v>0.375</v>
      </c>
      <c r="G3660" s="1">
        <v>19.8</v>
      </c>
      <c r="H3660" s="1">
        <v>61</v>
      </c>
      <c r="I3660" s="1">
        <v>20</v>
      </c>
      <c r="J3660" s="1">
        <v>7.0000000000000007E-2</v>
      </c>
      <c r="K3660" s="1">
        <v>438</v>
      </c>
      <c r="L3660" s="1">
        <v>200</v>
      </c>
      <c r="M3660" s="6">
        <f t="shared" si="346"/>
        <v>20.053718147472068</v>
      </c>
      <c r="N3660" s="1">
        <v>0</v>
      </c>
      <c r="O3660" s="1">
        <v>0</v>
      </c>
      <c r="P3660" s="12">
        <f t="shared" si="347"/>
        <v>0</v>
      </c>
      <c r="Q3660" s="1">
        <v>0</v>
      </c>
      <c r="R3660" s="1">
        <v>0</v>
      </c>
      <c r="S3660" s="1">
        <v>0</v>
      </c>
      <c r="T3660" s="1">
        <v>0</v>
      </c>
      <c r="U3660" s="4" t="s">
        <v>34</v>
      </c>
      <c r="V3660">
        <v>0.48</v>
      </c>
      <c r="W3660">
        <v>0.4</v>
      </c>
      <c r="X3660">
        <v>0.76</v>
      </c>
      <c r="Y3660">
        <v>2.4300000000000002</v>
      </c>
      <c r="Z3660">
        <v>0.28000000000000003</v>
      </c>
      <c r="AA3660" s="5">
        <f t="shared" si="348"/>
        <v>0</v>
      </c>
      <c r="AB3660" s="15" cm="1">
        <f t="array" ref="AB3660">_xlfn.SWITCH(U3660,"夏",122,"冬",90,"春",153,"秋",153,0)</f>
        <v>153</v>
      </c>
      <c r="AC3660" s="16">
        <f t="shared" si="349"/>
        <v>0</v>
      </c>
      <c r="AD3660" s="5">
        <f>IFERROR(AA3660/D3660,0)</f>
        <v>0</v>
      </c>
      <c r="AE3660" s="15">
        <f t="shared" si="350"/>
        <v>0.41917808219178082</v>
      </c>
      <c r="AF3660" s="5">
        <f>IFERROR(AD3660*AE3660*48,0)</f>
        <v>0</v>
      </c>
    </row>
    <row r="3661" spans="1:32" x14ac:dyDescent="0.15">
      <c r="A3661" s="8">
        <v>45755</v>
      </c>
      <c r="B3661" s="1" t="s">
        <v>53</v>
      </c>
      <c r="C3661" s="1" t="s">
        <v>59</v>
      </c>
      <c r="D3661" s="1">
        <v>95.65</v>
      </c>
      <c r="E3661" s="6">
        <v>3.6</v>
      </c>
      <c r="F3661" s="10">
        <v>0.39583333333333298</v>
      </c>
      <c r="G3661" s="1">
        <v>20.3</v>
      </c>
      <c r="H3661" s="1">
        <v>59</v>
      </c>
      <c r="I3661" s="1">
        <v>20.5</v>
      </c>
      <c r="J3661" s="1">
        <v>0.08</v>
      </c>
      <c r="K3661" s="1">
        <v>465</v>
      </c>
      <c r="L3661" s="1">
        <v>220</v>
      </c>
      <c r="M3661" s="6">
        <f t="shared" si="346"/>
        <v>20.557901097977208</v>
      </c>
      <c r="N3661" s="1">
        <v>0</v>
      </c>
      <c r="O3661" s="1">
        <v>0</v>
      </c>
      <c r="P3661" s="12">
        <f t="shared" si="347"/>
        <v>0</v>
      </c>
      <c r="Q3661" s="1">
        <v>0</v>
      </c>
      <c r="R3661" s="1">
        <v>0</v>
      </c>
      <c r="S3661" s="1">
        <v>0</v>
      </c>
      <c r="T3661" s="1">
        <v>0</v>
      </c>
      <c r="U3661" s="4" t="s">
        <v>34</v>
      </c>
      <c r="V3661">
        <v>0.48</v>
      </c>
      <c r="W3661">
        <v>0.4</v>
      </c>
      <c r="X3661">
        <v>0.76</v>
      </c>
      <c r="Y3661">
        <v>2.4300000000000002</v>
      </c>
      <c r="Z3661">
        <v>0.28000000000000003</v>
      </c>
      <c r="AA3661" s="5">
        <f t="shared" si="348"/>
        <v>0</v>
      </c>
      <c r="AB3661" s="15" cm="1">
        <f t="array" ref="AB3661">_xlfn.SWITCH(U3661,"夏",122,"冬",90,"春",153,"秋",153,0)</f>
        <v>153</v>
      </c>
      <c r="AC3661" s="16">
        <f t="shared" si="349"/>
        <v>0</v>
      </c>
      <c r="AD3661" s="5">
        <f>IFERROR(AA3661/D3661,0)</f>
        <v>0</v>
      </c>
      <c r="AE3661" s="15">
        <f t="shared" si="350"/>
        <v>0.41917808219178082</v>
      </c>
      <c r="AF3661" s="5">
        <f>IFERROR(AD3661*AE3661*48,0)</f>
        <v>0</v>
      </c>
    </row>
    <row r="3662" spans="1:32" x14ac:dyDescent="0.15">
      <c r="A3662" s="8">
        <v>45755</v>
      </c>
      <c r="B3662" s="1" t="s">
        <v>53</v>
      </c>
      <c r="C3662" s="1" t="s">
        <v>59</v>
      </c>
      <c r="D3662" s="1">
        <v>95.65</v>
      </c>
      <c r="E3662" s="6">
        <v>3.6</v>
      </c>
      <c r="F3662" s="10">
        <v>0.41666666666666702</v>
      </c>
      <c r="G3662" s="1">
        <v>20.8</v>
      </c>
      <c r="H3662" s="1">
        <v>57</v>
      </c>
      <c r="I3662" s="1">
        <v>21</v>
      </c>
      <c r="J3662" s="1">
        <v>0.09</v>
      </c>
      <c r="K3662" s="1">
        <v>492</v>
      </c>
      <c r="L3662" s="1">
        <v>240</v>
      </c>
      <c r="M3662" s="6">
        <f t="shared" ref="M3662:M3725" si="351">IFERROR(POWER((I3662+273.15)^4+133500000*POWER(J3662,0.6)*(I3662-G3662),0.25)-273.15,I3662)</f>
        <v>21.061823459294601</v>
      </c>
      <c r="N3662" s="1">
        <v>0</v>
      </c>
      <c r="O3662" s="1">
        <v>0</v>
      </c>
      <c r="P3662" s="12">
        <f t="shared" si="347"/>
        <v>0</v>
      </c>
      <c r="Q3662" s="1">
        <v>0</v>
      </c>
      <c r="R3662" s="1">
        <v>0</v>
      </c>
      <c r="S3662" s="1">
        <v>0</v>
      </c>
      <c r="T3662" s="1">
        <v>0</v>
      </c>
      <c r="U3662" s="4" t="s">
        <v>34</v>
      </c>
      <c r="V3662">
        <v>0.48</v>
      </c>
      <c r="W3662">
        <v>0.4</v>
      </c>
      <c r="X3662">
        <v>0.76</v>
      </c>
      <c r="Y3662">
        <v>2.4300000000000002</v>
      </c>
      <c r="Z3662">
        <v>0.28000000000000003</v>
      </c>
      <c r="AA3662" s="5">
        <f t="shared" si="348"/>
        <v>0</v>
      </c>
      <c r="AB3662" s="15" cm="1">
        <f t="array" ref="AB3662">_xlfn.SWITCH(U3662,"夏",122,"冬",90,"春",153,"秋",153,0)</f>
        <v>153</v>
      </c>
      <c r="AC3662" s="16">
        <f t="shared" si="349"/>
        <v>0</v>
      </c>
      <c r="AD3662" s="5">
        <f>IFERROR(AA3662/D3662,0)</f>
        <v>0</v>
      </c>
      <c r="AE3662" s="15">
        <f t="shared" si="350"/>
        <v>0.41917808219178082</v>
      </c>
      <c r="AF3662" s="5">
        <f>IFERROR(AD3662*AE3662*48,0)</f>
        <v>0</v>
      </c>
    </row>
    <row r="3663" spans="1:32" x14ac:dyDescent="0.15">
      <c r="A3663" s="8">
        <v>45755</v>
      </c>
      <c r="B3663" s="1" t="s">
        <v>53</v>
      </c>
      <c r="C3663" s="1" t="s">
        <v>59</v>
      </c>
      <c r="D3663" s="1">
        <v>95.65</v>
      </c>
      <c r="E3663" s="6">
        <v>3.6</v>
      </c>
      <c r="F3663" s="10">
        <v>0.4375</v>
      </c>
      <c r="G3663" s="1">
        <v>21.3</v>
      </c>
      <c r="H3663" s="1">
        <v>55</v>
      </c>
      <c r="I3663" s="1">
        <v>21.5</v>
      </c>
      <c r="J3663" s="1">
        <v>0.1</v>
      </c>
      <c r="K3663" s="1">
        <v>518</v>
      </c>
      <c r="L3663" s="1">
        <v>260</v>
      </c>
      <c r="M3663" s="6">
        <f t="shared" si="351"/>
        <v>21.565521989205479</v>
      </c>
      <c r="N3663" s="1">
        <v>0</v>
      </c>
      <c r="O3663" s="1">
        <v>0</v>
      </c>
      <c r="P3663" s="12">
        <f t="shared" si="347"/>
        <v>0</v>
      </c>
      <c r="Q3663" s="1">
        <v>0</v>
      </c>
      <c r="R3663" s="1">
        <v>0</v>
      </c>
      <c r="S3663" s="1">
        <v>0</v>
      </c>
      <c r="T3663" s="1">
        <v>0</v>
      </c>
      <c r="U3663" s="4" t="s">
        <v>34</v>
      </c>
      <c r="V3663">
        <v>0.48</v>
      </c>
      <c r="W3663">
        <v>0.4</v>
      </c>
      <c r="X3663">
        <v>0.76</v>
      </c>
      <c r="Y3663">
        <v>2.4300000000000002</v>
      </c>
      <c r="Z3663">
        <v>0.28000000000000003</v>
      </c>
      <c r="AA3663" s="5">
        <f t="shared" si="348"/>
        <v>0</v>
      </c>
      <c r="AB3663" s="15" cm="1">
        <f t="array" ref="AB3663">_xlfn.SWITCH(U3663,"夏",122,"冬",90,"春",153,"秋",153,0)</f>
        <v>153</v>
      </c>
      <c r="AC3663" s="16">
        <f t="shared" si="349"/>
        <v>0</v>
      </c>
      <c r="AD3663" s="5">
        <f>IFERROR(AA3663/D3663,0)</f>
        <v>0</v>
      </c>
      <c r="AE3663" s="15">
        <f t="shared" si="350"/>
        <v>0.41917808219178082</v>
      </c>
      <c r="AF3663" s="5">
        <f>IFERROR(AD3663*AE3663*48,0)</f>
        <v>0</v>
      </c>
    </row>
    <row r="3664" spans="1:32" x14ac:dyDescent="0.15">
      <c r="A3664" s="8">
        <v>45755</v>
      </c>
      <c r="B3664" s="1" t="s">
        <v>53</v>
      </c>
      <c r="C3664" s="1" t="s">
        <v>59</v>
      </c>
      <c r="D3664" s="1">
        <v>95.65</v>
      </c>
      <c r="E3664" s="6">
        <v>3.6</v>
      </c>
      <c r="F3664" s="10">
        <v>0.45833333333333298</v>
      </c>
      <c r="G3664" s="1">
        <v>21.8</v>
      </c>
      <c r="H3664" s="1">
        <v>53</v>
      </c>
      <c r="I3664" s="1">
        <v>22</v>
      </c>
      <c r="J3664" s="1">
        <v>0.11</v>
      </c>
      <c r="K3664" s="1">
        <v>545</v>
      </c>
      <c r="L3664" s="1">
        <v>280</v>
      </c>
      <c r="M3664" s="6">
        <f t="shared" si="351"/>
        <v>22.069024961433684</v>
      </c>
      <c r="N3664" s="1">
        <v>0</v>
      </c>
      <c r="O3664" s="1">
        <v>0</v>
      </c>
      <c r="P3664" s="12">
        <f t="shared" si="347"/>
        <v>0</v>
      </c>
      <c r="Q3664" s="1">
        <v>0</v>
      </c>
      <c r="R3664" s="1">
        <v>0</v>
      </c>
      <c r="S3664" s="1">
        <v>0</v>
      </c>
      <c r="T3664" s="1">
        <v>0</v>
      </c>
      <c r="U3664" s="4" t="s">
        <v>34</v>
      </c>
      <c r="V3664">
        <v>0.48</v>
      </c>
      <c r="W3664">
        <v>0.4</v>
      </c>
      <c r="X3664">
        <v>0.76</v>
      </c>
      <c r="Y3664">
        <v>2.4300000000000002</v>
      </c>
      <c r="Z3664">
        <v>0.28000000000000003</v>
      </c>
      <c r="AA3664" s="5">
        <f t="shared" si="348"/>
        <v>0</v>
      </c>
      <c r="AB3664" s="15" cm="1">
        <f t="array" ref="AB3664">_xlfn.SWITCH(U3664,"夏",122,"冬",90,"春",153,"秋",153,0)</f>
        <v>153</v>
      </c>
      <c r="AC3664" s="16">
        <f t="shared" si="349"/>
        <v>0</v>
      </c>
      <c r="AD3664" s="5">
        <f>IFERROR(AA3664/D3664,0)</f>
        <v>0</v>
      </c>
      <c r="AE3664" s="15">
        <f t="shared" si="350"/>
        <v>0.41917808219178082</v>
      </c>
      <c r="AF3664" s="5">
        <f>IFERROR(AD3664*AE3664*48,0)</f>
        <v>0</v>
      </c>
    </row>
    <row r="3665" spans="1:32" x14ac:dyDescent="0.15">
      <c r="A3665" s="8">
        <v>45755</v>
      </c>
      <c r="B3665" s="1" t="s">
        <v>53</v>
      </c>
      <c r="C3665" s="1" t="s">
        <v>59</v>
      </c>
      <c r="D3665" s="1">
        <v>95.65</v>
      </c>
      <c r="E3665" s="6">
        <v>3.6</v>
      </c>
      <c r="F3665" s="10">
        <v>0.47916666666666702</v>
      </c>
      <c r="G3665" s="1">
        <v>22.3</v>
      </c>
      <c r="H3665" s="1">
        <v>51</v>
      </c>
      <c r="I3665" s="1">
        <v>22.5</v>
      </c>
      <c r="J3665" s="1">
        <v>0.12</v>
      </c>
      <c r="K3665" s="1">
        <v>572</v>
      </c>
      <c r="L3665" s="1">
        <v>300</v>
      </c>
      <c r="M3665" s="6">
        <f t="shared" si="351"/>
        <v>22.572354732608915</v>
      </c>
      <c r="N3665" s="1">
        <v>0</v>
      </c>
      <c r="O3665" s="1">
        <v>0</v>
      </c>
      <c r="P3665" s="12">
        <f t="shared" si="347"/>
        <v>0</v>
      </c>
      <c r="Q3665" s="1">
        <v>0</v>
      </c>
      <c r="R3665" s="1">
        <v>0</v>
      </c>
      <c r="S3665" s="1">
        <v>0</v>
      </c>
      <c r="T3665" s="1">
        <v>0</v>
      </c>
      <c r="U3665" s="4" t="s">
        <v>34</v>
      </c>
      <c r="V3665">
        <v>0.48</v>
      </c>
      <c r="W3665">
        <v>0.4</v>
      </c>
      <c r="X3665">
        <v>0.76</v>
      </c>
      <c r="Y3665">
        <v>2.4300000000000002</v>
      </c>
      <c r="Z3665">
        <v>0.28000000000000003</v>
      </c>
      <c r="AA3665" s="5">
        <f t="shared" si="348"/>
        <v>0</v>
      </c>
      <c r="AB3665" s="15" cm="1">
        <f t="array" ref="AB3665">_xlfn.SWITCH(U3665,"夏",122,"冬",90,"春",153,"秋",153,0)</f>
        <v>153</v>
      </c>
      <c r="AC3665" s="16">
        <f t="shared" si="349"/>
        <v>0</v>
      </c>
      <c r="AD3665" s="5">
        <f>IFERROR(AA3665/D3665,0)</f>
        <v>0</v>
      </c>
      <c r="AE3665" s="15">
        <f t="shared" si="350"/>
        <v>0.41917808219178082</v>
      </c>
      <c r="AF3665" s="5">
        <f>IFERROR(AD3665*AE3665*48,0)</f>
        <v>0</v>
      </c>
    </row>
    <row r="3666" spans="1:32" x14ac:dyDescent="0.15">
      <c r="A3666" s="8">
        <v>45755</v>
      </c>
      <c r="B3666" s="1" t="s">
        <v>53</v>
      </c>
      <c r="C3666" s="1" t="s">
        <v>59</v>
      </c>
      <c r="D3666" s="1">
        <v>95.65</v>
      </c>
      <c r="E3666" s="6">
        <v>3.6</v>
      </c>
      <c r="F3666" s="10">
        <v>0.5</v>
      </c>
      <c r="G3666" s="1">
        <v>22.8</v>
      </c>
      <c r="H3666" s="1">
        <v>49</v>
      </c>
      <c r="I3666" s="1">
        <v>23</v>
      </c>
      <c r="J3666" s="1">
        <v>0.13</v>
      </c>
      <c r="K3666" s="1">
        <v>435</v>
      </c>
      <c r="L3666" s="1">
        <v>320</v>
      </c>
      <c r="M3666" s="6">
        <f t="shared" si="351"/>
        <v>23.075529382119498</v>
      </c>
      <c r="N3666" s="1">
        <v>0</v>
      </c>
      <c r="O3666" s="1">
        <v>0</v>
      </c>
      <c r="P3666" s="12">
        <f t="shared" si="347"/>
        <v>0</v>
      </c>
      <c r="Q3666" s="1">
        <v>0</v>
      </c>
      <c r="R3666" s="1">
        <v>0</v>
      </c>
      <c r="S3666" s="1">
        <v>0</v>
      </c>
      <c r="T3666" s="1">
        <v>0</v>
      </c>
      <c r="U3666" s="4" t="s">
        <v>34</v>
      </c>
      <c r="V3666">
        <v>0.48</v>
      </c>
      <c r="W3666">
        <v>0.4</v>
      </c>
      <c r="X3666">
        <v>0.76</v>
      </c>
      <c r="Y3666">
        <v>2.4300000000000002</v>
      </c>
      <c r="Z3666">
        <v>0.28000000000000003</v>
      </c>
      <c r="AA3666" s="5">
        <f t="shared" si="348"/>
        <v>0</v>
      </c>
      <c r="AB3666" s="15" cm="1">
        <f t="array" ref="AB3666">_xlfn.SWITCH(U3666,"夏",122,"冬",90,"春",153,"秋",153,0)</f>
        <v>153</v>
      </c>
      <c r="AC3666" s="16">
        <f t="shared" si="349"/>
        <v>0</v>
      </c>
      <c r="AD3666" s="5">
        <f>IFERROR(AA3666/D3666,0)</f>
        <v>0</v>
      </c>
      <c r="AE3666" s="15">
        <f t="shared" si="350"/>
        <v>0.41917808219178082</v>
      </c>
      <c r="AF3666" s="5">
        <f>IFERROR(AD3666*AE3666*48,0)</f>
        <v>0</v>
      </c>
    </row>
    <row r="3667" spans="1:32" x14ac:dyDescent="0.15">
      <c r="A3667" s="8">
        <v>45755</v>
      </c>
      <c r="B3667" s="1" t="s">
        <v>53</v>
      </c>
      <c r="C3667" s="1" t="s">
        <v>59</v>
      </c>
      <c r="D3667" s="1">
        <v>95.65</v>
      </c>
      <c r="E3667" s="6">
        <v>3.6</v>
      </c>
      <c r="F3667" s="10">
        <v>0.52083333333333304</v>
      </c>
      <c r="G3667" s="1">
        <v>23.3</v>
      </c>
      <c r="H3667" s="1">
        <v>47</v>
      </c>
      <c r="I3667" s="1">
        <v>23.5</v>
      </c>
      <c r="J3667" s="1">
        <v>0.14000000000000001</v>
      </c>
      <c r="K3667" s="1">
        <v>415</v>
      </c>
      <c r="L3667" s="1">
        <v>340</v>
      </c>
      <c r="M3667" s="6">
        <f t="shared" si="351"/>
        <v>23.578563805458145</v>
      </c>
      <c r="N3667" s="1">
        <v>0</v>
      </c>
      <c r="O3667" s="1">
        <v>0</v>
      </c>
      <c r="P3667" s="12">
        <f t="shared" si="347"/>
        <v>0</v>
      </c>
      <c r="Q3667" s="1">
        <v>0</v>
      </c>
      <c r="R3667" s="1">
        <v>0</v>
      </c>
      <c r="S3667" s="1">
        <v>0</v>
      </c>
      <c r="T3667" s="1">
        <v>0</v>
      </c>
      <c r="U3667" s="4" t="s">
        <v>34</v>
      </c>
      <c r="V3667">
        <v>0.48</v>
      </c>
      <c r="W3667">
        <v>0.4</v>
      </c>
      <c r="X3667">
        <v>0.76</v>
      </c>
      <c r="Y3667">
        <v>2.4300000000000002</v>
      </c>
      <c r="Z3667">
        <v>0.28000000000000003</v>
      </c>
      <c r="AA3667" s="5">
        <f t="shared" si="348"/>
        <v>0</v>
      </c>
      <c r="AB3667" s="15" cm="1">
        <f t="array" ref="AB3667">_xlfn.SWITCH(U3667,"夏",122,"冬",90,"春",153,"秋",153,0)</f>
        <v>153</v>
      </c>
      <c r="AC3667" s="16">
        <f t="shared" si="349"/>
        <v>0</v>
      </c>
      <c r="AD3667" s="5">
        <f>IFERROR(AA3667/D3667,0)</f>
        <v>0</v>
      </c>
      <c r="AE3667" s="15">
        <f t="shared" si="350"/>
        <v>0.41917808219178082</v>
      </c>
      <c r="AF3667" s="5">
        <f>IFERROR(AD3667*AE3667*48,0)</f>
        <v>0</v>
      </c>
    </row>
    <row r="3668" spans="1:32" x14ac:dyDescent="0.15">
      <c r="A3668" s="8">
        <v>45755</v>
      </c>
      <c r="B3668" s="1" t="s">
        <v>53</v>
      </c>
      <c r="C3668" s="1" t="s">
        <v>59</v>
      </c>
      <c r="D3668" s="1">
        <v>95.65</v>
      </c>
      <c r="E3668" s="6">
        <v>3.6</v>
      </c>
      <c r="F3668" s="10">
        <v>0.54166666666666696</v>
      </c>
      <c r="G3668" s="1">
        <v>23.8</v>
      </c>
      <c r="H3668" s="1">
        <v>45</v>
      </c>
      <c r="I3668" s="1">
        <v>24</v>
      </c>
      <c r="J3668" s="1">
        <v>0.15</v>
      </c>
      <c r="K3668" s="1">
        <v>410</v>
      </c>
      <c r="L3668" s="1">
        <v>360</v>
      </c>
      <c r="M3668" s="6">
        <f t="shared" si="351"/>
        <v>24.081470469319868</v>
      </c>
      <c r="N3668" s="1">
        <v>0</v>
      </c>
      <c r="O3668" s="1">
        <v>0</v>
      </c>
      <c r="P3668" s="12">
        <f t="shared" si="347"/>
        <v>0</v>
      </c>
      <c r="Q3668" s="1">
        <v>0</v>
      </c>
      <c r="R3668" s="1">
        <v>0</v>
      </c>
      <c r="S3668" s="1">
        <v>0</v>
      </c>
      <c r="T3668" s="1">
        <v>0</v>
      </c>
      <c r="U3668" s="4" t="s">
        <v>34</v>
      </c>
      <c r="V3668">
        <v>0.48</v>
      </c>
      <c r="W3668">
        <v>0.4</v>
      </c>
      <c r="X3668">
        <v>0.76</v>
      </c>
      <c r="Y3668">
        <v>2.4300000000000002</v>
      </c>
      <c r="Z3668">
        <v>0.28000000000000003</v>
      </c>
      <c r="AA3668" s="5">
        <f t="shared" si="348"/>
        <v>0</v>
      </c>
      <c r="AB3668" s="15" cm="1">
        <f t="array" ref="AB3668">_xlfn.SWITCH(U3668,"夏",122,"冬",90,"春",153,"秋",153,0)</f>
        <v>153</v>
      </c>
      <c r="AC3668" s="16">
        <f t="shared" si="349"/>
        <v>0</v>
      </c>
      <c r="AD3668" s="5">
        <f>IFERROR(AA3668/D3668,0)</f>
        <v>0</v>
      </c>
      <c r="AE3668" s="15">
        <f t="shared" si="350"/>
        <v>0.41917808219178082</v>
      </c>
      <c r="AF3668" s="5">
        <f>IFERROR(AD3668*AE3668*48,0)</f>
        <v>0</v>
      </c>
    </row>
    <row r="3669" spans="1:32" x14ac:dyDescent="0.15">
      <c r="A3669" s="8">
        <v>45755</v>
      </c>
      <c r="B3669" s="1" t="s">
        <v>53</v>
      </c>
      <c r="C3669" s="1" t="s">
        <v>59</v>
      </c>
      <c r="D3669" s="1">
        <v>95.65</v>
      </c>
      <c r="E3669" s="6">
        <v>3.6</v>
      </c>
      <c r="F3669" s="10">
        <v>0.5625</v>
      </c>
      <c r="G3669" s="1">
        <v>24.3</v>
      </c>
      <c r="H3669" s="1">
        <v>43</v>
      </c>
      <c r="I3669" s="1">
        <v>24.5</v>
      </c>
      <c r="J3669" s="1">
        <v>0.16</v>
      </c>
      <c r="K3669" s="1">
        <v>409</v>
      </c>
      <c r="L3669" s="1">
        <v>380</v>
      </c>
      <c r="M3669" s="6">
        <f t="shared" si="351"/>
        <v>24.584259948742442</v>
      </c>
      <c r="N3669" s="1">
        <v>0</v>
      </c>
      <c r="O3669" s="1">
        <v>0</v>
      </c>
      <c r="P3669" s="12">
        <f t="shared" si="347"/>
        <v>0</v>
      </c>
      <c r="Q3669" s="1">
        <v>0</v>
      </c>
      <c r="R3669" s="1">
        <v>0</v>
      </c>
      <c r="S3669" s="1">
        <v>0</v>
      </c>
      <c r="T3669" s="1">
        <v>0</v>
      </c>
      <c r="U3669" s="4" t="s">
        <v>34</v>
      </c>
      <c r="V3669">
        <v>0.48</v>
      </c>
      <c r="W3669">
        <v>0.4</v>
      </c>
      <c r="X3669">
        <v>0.76</v>
      </c>
      <c r="Y3669">
        <v>2.4300000000000002</v>
      </c>
      <c r="Z3669">
        <v>0.28000000000000003</v>
      </c>
      <c r="AA3669" s="5">
        <f t="shared" si="348"/>
        <v>0</v>
      </c>
      <c r="AB3669" s="15" cm="1">
        <f t="array" ref="AB3669">_xlfn.SWITCH(U3669,"夏",122,"冬",90,"春",153,"秋",153,0)</f>
        <v>153</v>
      </c>
      <c r="AC3669" s="16">
        <f t="shared" si="349"/>
        <v>0</v>
      </c>
      <c r="AD3669" s="5">
        <f>IFERROR(AA3669/D3669,0)</f>
        <v>0</v>
      </c>
      <c r="AE3669" s="15">
        <f t="shared" si="350"/>
        <v>0.41917808219178082</v>
      </c>
      <c r="AF3669" s="5">
        <f>IFERROR(AD3669*AE3669*48,0)</f>
        <v>0</v>
      </c>
    </row>
    <row r="3670" spans="1:32" x14ac:dyDescent="0.15">
      <c r="A3670" s="8">
        <v>45755</v>
      </c>
      <c r="B3670" s="1" t="s">
        <v>53</v>
      </c>
      <c r="C3670" s="1" t="s">
        <v>59</v>
      </c>
      <c r="D3670" s="1">
        <v>95.65</v>
      </c>
      <c r="E3670" s="6">
        <v>3.6</v>
      </c>
      <c r="F3670" s="10">
        <v>0.58333333333333304</v>
      </c>
      <c r="G3670" s="1">
        <v>24.8</v>
      </c>
      <c r="H3670" s="1">
        <v>41</v>
      </c>
      <c r="I3670" s="1">
        <v>25</v>
      </c>
      <c r="J3670" s="1">
        <v>0.17</v>
      </c>
      <c r="K3670" s="1">
        <v>438</v>
      </c>
      <c r="L3670" s="1">
        <v>400</v>
      </c>
      <c r="M3670" s="6">
        <f t="shared" si="351"/>
        <v>25.086941318934919</v>
      </c>
      <c r="N3670" s="1">
        <v>0</v>
      </c>
      <c r="O3670" s="1">
        <v>0</v>
      </c>
      <c r="P3670" s="12">
        <f t="shared" si="347"/>
        <v>0</v>
      </c>
      <c r="Q3670" s="1">
        <v>0</v>
      </c>
      <c r="R3670" s="1">
        <v>0</v>
      </c>
      <c r="S3670" s="1">
        <v>0</v>
      </c>
      <c r="T3670" s="1">
        <v>0</v>
      </c>
      <c r="U3670" s="4" t="s">
        <v>34</v>
      </c>
      <c r="V3670">
        <v>0.48</v>
      </c>
      <c r="W3670">
        <v>0.4</v>
      </c>
      <c r="X3670">
        <v>0.76</v>
      </c>
      <c r="Y3670">
        <v>2.4300000000000002</v>
      </c>
      <c r="Z3670">
        <v>0.28000000000000003</v>
      </c>
      <c r="AA3670" s="5">
        <f t="shared" si="348"/>
        <v>0</v>
      </c>
      <c r="AB3670" s="15" cm="1">
        <f t="array" ref="AB3670">_xlfn.SWITCH(U3670,"夏",122,"冬",90,"春",153,"秋",153,0)</f>
        <v>153</v>
      </c>
      <c r="AC3670" s="16">
        <f t="shared" si="349"/>
        <v>0</v>
      </c>
      <c r="AD3670" s="5">
        <f>IFERROR(AA3670/D3670,0)</f>
        <v>0</v>
      </c>
      <c r="AE3670" s="15">
        <f t="shared" si="350"/>
        <v>0.41917808219178082</v>
      </c>
      <c r="AF3670" s="5">
        <f>IFERROR(AD3670*AE3670*48,0)</f>
        <v>0</v>
      </c>
    </row>
    <row r="3671" spans="1:32" x14ac:dyDescent="0.15">
      <c r="A3671" s="8">
        <v>45755</v>
      </c>
      <c r="B3671" s="1" t="s">
        <v>53</v>
      </c>
      <c r="C3671" s="1" t="s">
        <v>59</v>
      </c>
      <c r="D3671" s="1">
        <v>95.65</v>
      </c>
      <c r="E3671" s="6">
        <v>3.6</v>
      </c>
      <c r="F3671" s="10">
        <v>0.60416666666666696</v>
      </c>
      <c r="G3671" s="1">
        <v>25.3</v>
      </c>
      <c r="H3671" s="1">
        <v>39</v>
      </c>
      <c r="I3671" s="1">
        <v>25.5</v>
      </c>
      <c r="J3671" s="1">
        <v>0.18</v>
      </c>
      <c r="K3671" s="1">
        <v>465</v>
      </c>
      <c r="L3671" s="1">
        <v>420</v>
      </c>
      <c r="M3671" s="6">
        <f t="shared" si="351"/>
        <v>25.589522447374009</v>
      </c>
      <c r="N3671" s="1">
        <v>0</v>
      </c>
      <c r="O3671" s="1">
        <v>0</v>
      </c>
      <c r="P3671" s="12">
        <f t="shared" si="347"/>
        <v>0</v>
      </c>
      <c r="Q3671" s="1">
        <v>0</v>
      </c>
      <c r="R3671" s="1">
        <v>0</v>
      </c>
      <c r="S3671" s="1">
        <v>0</v>
      </c>
      <c r="T3671" s="1">
        <v>0</v>
      </c>
      <c r="U3671" s="4" t="s">
        <v>34</v>
      </c>
      <c r="V3671">
        <v>0.48</v>
      </c>
      <c r="W3671">
        <v>0.4</v>
      </c>
      <c r="X3671">
        <v>0.76</v>
      </c>
      <c r="Y3671">
        <v>2.4300000000000002</v>
      </c>
      <c r="Z3671">
        <v>0.28000000000000003</v>
      </c>
      <c r="AA3671" s="5">
        <f t="shared" si="348"/>
        <v>0</v>
      </c>
      <c r="AB3671" s="15" cm="1">
        <f t="array" ref="AB3671">_xlfn.SWITCH(U3671,"夏",122,"冬",90,"春",153,"秋",153,0)</f>
        <v>153</v>
      </c>
      <c r="AC3671" s="16">
        <f t="shared" si="349"/>
        <v>0</v>
      </c>
      <c r="AD3671" s="5">
        <f>IFERROR(AA3671/D3671,0)</f>
        <v>0</v>
      </c>
      <c r="AE3671" s="15">
        <f t="shared" si="350"/>
        <v>0.41917808219178082</v>
      </c>
      <c r="AF3671" s="5">
        <f>IFERROR(AD3671*AE3671*48,0)</f>
        <v>0</v>
      </c>
    </row>
    <row r="3672" spans="1:32" x14ac:dyDescent="0.15">
      <c r="A3672" s="8">
        <v>45755</v>
      </c>
      <c r="B3672" s="1" t="s">
        <v>53</v>
      </c>
      <c r="C3672" s="1" t="s">
        <v>59</v>
      </c>
      <c r="D3672" s="1">
        <v>95.65</v>
      </c>
      <c r="E3672" s="6">
        <v>3.6</v>
      </c>
      <c r="F3672" s="10">
        <v>0.625</v>
      </c>
      <c r="G3672" s="1">
        <v>25.8</v>
      </c>
      <c r="H3672" s="1">
        <v>37</v>
      </c>
      <c r="I3672" s="1">
        <v>26</v>
      </c>
      <c r="J3672" s="1">
        <v>0.19</v>
      </c>
      <c r="K3672" s="1">
        <v>492</v>
      </c>
      <c r="L3672" s="1">
        <v>440</v>
      </c>
      <c r="M3672" s="6">
        <f t="shared" si="351"/>
        <v>26.092010215708967</v>
      </c>
      <c r="N3672" s="1">
        <v>0</v>
      </c>
      <c r="O3672" s="1">
        <v>0</v>
      </c>
      <c r="P3672" s="12">
        <f t="shared" si="347"/>
        <v>0</v>
      </c>
      <c r="Q3672" s="1">
        <v>0</v>
      </c>
      <c r="R3672" s="1">
        <v>0</v>
      </c>
      <c r="S3672" s="1">
        <v>0</v>
      </c>
      <c r="T3672" s="1">
        <v>0</v>
      </c>
      <c r="U3672" s="4" t="s">
        <v>34</v>
      </c>
      <c r="V3672">
        <v>0.48</v>
      </c>
      <c r="W3672">
        <v>0.4</v>
      </c>
      <c r="X3672">
        <v>0.76</v>
      </c>
      <c r="Y3672">
        <v>2.4300000000000002</v>
      </c>
      <c r="Z3672">
        <v>0.28000000000000003</v>
      </c>
      <c r="AA3672" s="5">
        <f t="shared" si="348"/>
        <v>0</v>
      </c>
      <c r="AB3672" s="15" cm="1">
        <f t="array" ref="AB3672">_xlfn.SWITCH(U3672,"夏",122,"冬",90,"春",153,"秋",153,0)</f>
        <v>153</v>
      </c>
      <c r="AC3672" s="16">
        <f t="shared" si="349"/>
        <v>0</v>
      </c>
      <c r="AD3672" s="5">
        <f>IFERROR(AA3672/D3672,0)</f>
        <v>0</v>
      </c>
      <c r="AE3672" s="15">
        <f t="shared" si="350"/>
        <v>0.41917808219178082</v>
      </c>
      <c r="AF3672" s="5">
        <f>IFERROR(AD3672*AE3672*48,0)</f>
        <v>0</v>
      </c>
    </row>
    <row r="3673" spans="1:32" x14ac:dyDescent="0.15">
      <c r="A3673" s="8">
        <v>45755</v>
      </c>
      <c r="B3673" s="1" t="s">
        <v>53</v>
      </c>
      <c r="C3673" s="1" t="s">
        <v>59</v>
      </c>
      <c r="D3673" s="1">
        <v>95.65</v>
      </c>
      <c r="E3673" s="6">
        <v>3.6</v>
      </c>
      <c r="F3673" s="10">
        <v>0.64583333333333304</v>
      </c>
      <c r="G3673" s="1">
        <v>26.3</v>
      </c>
      <c r="H3673" s="1">
        <v>35</v>
      </c>
      <c r="I3673" s="1">
        <v>26.5</v>
      </c>
      <c r="J3673" s="1">
        <v>0.2</v>
      </c>
      <c r="K3673" s="1">
        <v>518</v>
      </c>
      <c r="L3673" s="1">
        <v>460</v>
      </c>
      <c r="M3673" s="6">
        <f t="shared" si="351"/>
        <v>26.594410691168775</v>
      </c>
      <c r="N3673" s="1">
        <v>0</v>
      </c>
      <c r="O3673" s="1">
        <v>0</v>
      </c>
      <c r="P3673" s="12">
        <f t="shared" si="347"/>
        <v>0</v>
      </c>
      <c r="Q3673" s="1">
        <v>0</v>
      </c>
      <c r="R3673" s="1">
        <v>0</v>
      </c>
      <c r="S3673" s="1">
        <v>0</v>
      </c>
      <c r="T3673" s="1">
        <v>0</v>
      </c>
      <c r="U3673" s="4" t="s">
        <v>34</v>
      </c>
      <c r="V3673">
        <v>0.48</v>
      </c>
      <c r="W3673">
        <v>0.4</v>
      </c>
      <c r="X3673">
        <v>0.76</v>
      </c>
      <c r="Y3673">
        <v>2.4300000000000002</v>
      </c>
      <c r="Z3673">
        <v>0.28000000000000003</v>
      </c>
      <c r="AA3673" s="5">
        <f t="shared" si="348"/>
        <v>0</v>
      </c>
      <c r="AB3673" s="15" cm="1">
        <f t="array" ref="AB3673">_xlfn.SWITCH(U3673,"夏",122,"冬",90,"春",153,"秋",153,0)</f>
        <v>153</v>
      </c>
      <c r="AC3673" s="16">
        <f t="shared" si="349"/>
        <v>0</v>
      </c>
      <c r="AD3673" s="5">
        <f>IFERROR(AA3673/D3673,0)</f>
        <v>0</v>
      </c>
      <c r="AE3673" s="15">
        <f t="shared" si="350"/>
        <v>0.41917808219178082</v>
      </c>
      <c r="AF3673" s="5">
        <f>IFERROR(AD3673*AE3673*48,0)</f>
        <v>0</v>
      </c>
    </row>
    <row r="3674" spans="1:32" x14ac:dyDescent="0.15">
      <c r="A3674" s="8">
        <v>45755</v>
      </c>
      <c r="B3674" s="1" t="s">
        <v>53</v>
      </c>
      <c r="C3674" s="1" t="s">
        <v>59</v>
      </c>
      <c r="D3674" s="1">
        <v>95.65</v>
      </c>
      <c r="E3674" s="6">
        <v>3.6</v>
      </c>
      <c r="F3674" s="10">
        <v>0.66666666666666696</v>
      </c>
      <c r="G3674" s="1">
        <v>26.8</v>
      </c>
      <c r="H3674" s="1">
        <v>33</v>
      </c>
      <c r="I3674" s="1">
        <v>27</v>
      </c>
      <c r="J3674" s="1">
        <v>0.21</v>
      </c>
      <c r="K3674" s="1">
        <v>545</v>
      </c>
      <c r="L3674" s="1">
        <v>480</v>
      </c>
      <c r="M3674" s="6">
        <f t="shared" si="351"/>
        <v>27.09672926092469</v>
      </c>
      <c r="N3674" s="1">
        <v>0</v>
      </c>
      <c r="O3674" s="1">
        <v>0</v>
      </c>
      <c r="P3674" s="12">
        <f t="shared" si="347"/>
        <v>0</v>
      </c>
      <c r="Q3674" s="1">
        <v>0</v>
      </c>
      <c r="R3674" s="1">
        <v>0</v>
      </c>
      <c r="S3674" s="1">
        <v>0</v>
      </c>
      <c r="T3674" s="1">
        <v>0</v>
      </c>
      <c r="U3674" s="4" t="s">
        <v>34</v>
      </c>
      <c r="V3674">
        <v>0.48</v>
      </c>
      <c r="W3674">
        <v>0.4</v>
      </c>
      <c r="X3674">
        <v>0.76</v>
      </c>
      <c r="Y3674">
        <v>2.4300000000000002</v>
      </c>
      <c r="Z3674">
        <v>0.28000000000000003</v>
      </c>
      <c r="AA3674" s="5">
        <f t="shared" si="348"/>
        <v>0</v>
      </c>
      <c r="AB3674" s="15" cm="1">
        <f t="array" ref="AB3674">_xlfn.SWITCH(U3674,"夏",122,"冬",90,"春",153,"秋",153,0)</f>
        <v>153</v>
      </c>
      <c r="AC3674" s="16">
        <f t="shared" si="349"/>
        <v>0</v>
      </c>
      <c r="AD3674" s="5">
        <f>IFERROR(AA3674/D3674,0)</f>
        <v>0</v>
      </c>
      <c r="AE3674" s="15">
        <f t="shared" si="350"/>
        <v>0.41917808219178082</v>
      </c>
      <c r="AF3674" s="5">
        <f>IFERROR(AD3674*AE3674*48,0)</f>
        <v>0</v>
      </c>
    </row>
    <row r="3675" spans="1:32" x14ac:dyDescent="0.15">
      <c r="A3675" s="8">
        <v>45755</v>
      </c>
      <c r="B3675" s="1" t="s">
        <v>53</v>
      </c>
      <c r="C3675" s="1" t="s">
        <v>59</v>
      </c>
      <c r="D3675" s="1">
        <v>95.65</v>
      </c>
      <c r="E3675" s="6">
        <v>3.6</v>
      </c>
      <c r="F3675" s="10">
        <v>0.6875</v>
      </c>
      <c r="G3675" s="1">
        <v>27.3</v>
      </c>
      <c r="H3675" s="1">
        <v>31</v>
      </c>
      <c r="I3675" s="1">
        <v>27.5</v>
      </c>
      <c r="J3675" s="1">
        <v>0.22</v>
      </c>
      <c r="K3675" s="1">
        <v>572</v>
      </c>
      <c r="L3675" s="1">
        <v>500</v>
      </c>
      <c r="M3675" s="6">
        <f t="shared" si="351"/>
        <v>27.598970738814899</v>
      </c>
      <c r="N3675" s="1">
        <v>0</v>
      </c>
      <c r="O3675" s="1">
        <v>0</v>
      </c>
      <c r="P3675" s="12">
        <f t="shared" si="347"/>
        <v>0</v>
      </c>
      <c r="Q3675" s="1">
        <v>0</v>
      </c>
      <c r="R3675" s="1">
        <v>0</v>
      </c>
      <c r="S3675" s="1">
        <v>0</v>
      </c>
      <c r="T3675" s="1">
        <v>0</v>
      </c>
      <c r="U3675" s="4" t="s">
        <v>34</v>
      </c>
      <c r="V3675">
        <v>0.48</v>
      </c>
      <c r="W3675">
        <v>0.4</v>
      </c>
      <c r="X3675">
        <v>0.76</v>
      </c>
      <c r="Y3675">
        <v>2.4300000000000002</v>
      </c>
      <c r="Z3675">
        <v>0.28000000000000003</v>
      </c>
      <c r="AA3675" s="5">
        <f t="shared" si="348"/>
        <v>0</v>
      </c>
      <c r="AB3675" s="15" cm="1">
        <f t="array" ref="AB3675">_xlfn.SWITCH(U3675,"夏",122,"冬",90,"春",153,"秋",153,0)</f>
        <v>153</v>
      </c>
      <c r="AC3675" s="16">
        <f t="shared" si="349"/>
        <v>0</v>
      </c>
      <c r="AD3675" s="5">
        <f>IFERROR(AA3675/D3675,0)</f>
        <v>0</v>
      </c>
      <c r="AE3675" s="15">
        <f t="shared" si="350"/>
        <v>0.41917808219178082</v>
      </c>
      <c r="AF3675" s="5">
        <f>IFERROR(AD3675*AE3675*48,0)</f>
        <v>0</v>
      </c>
    </row>
    <row r="3676" spans="1:32" x14ac:dyDescent="0.15">
      <c r="A3676" s="8">
        <v>45755</v>
      </c>
      <c r="B3676" s="1" t="s">
        <v>53</v>
      </c>
      <c r="C3676" s="1" t="s">
        <v>59</v>
      </c>
      <c r="D3676" s="1">
        <v>95.65</v>
      </c>
      <c r="E3676" s="6">
        <v>3.6</v>
      </c>
      <c r="F3676" s="10">
        <v>0.70833333333333304</v>
      </c>
      <c r="G3676" s="1">
        <v>27.8</v>
      </c>
      <c r="H3676" s="1">
        <v>29</v>
      </c>
      <c r="I3676" s="1">
        <v>28</v>
      </c>
      <c r="J3676" s="1">
        <v>0.23</v>
      </c>
      <c r="K3676" s="1">
        <v>598</v>
      </c>
      <c r="L3676" s="1">
        <v>520</v>
      </c>
      <c r="M3676" s="6">
        <f t="shared" si="351"/>
        <v>28.101139451117376</v>
      </c>
      <c r="N3676" s="1">
        <v>0</v>
      </c>
      <c r="O3676" s="1">
        <v>0</v>
      </c>
      <c r="P3676" s="12">
        <f t="shared" si="347"/>
        <v>0</v>
      </c>
      <c r="Q3676" s="1">
        <v>0</v>
      </c>
      <c r="R3676" s="1">
        <v>0</v>
      </c>
      <c r="S3676" s="1">
        <v>0</v>
      </c>
      <c r="T3676" s="1">
        <v>0</v>
      </c>
      <c r="U3676" s="4" t="s">
        <v>34</v>
      </c>
      <c r="V3676">
        <v>0.48</v>
      </c>
      <c r="W3676">
        <v>0.4</v>
      </c>
      <c r="X3676">
        <v>0.76</v>
      </c>
      <c r="Y3676">
        <v>2.4300000000000002</v>
      </c>
      <c r="Z3676">
        <v>0.28000000000000003</v>
      </c>
      <c r="AA3676" s="5">
        <f t="shared" si="348"/>
        <v>0</v>
      </c>
      <c r="AB3676" s="15" cm="1">
        <f t="array" ref="AB3676">_xlfn.SWITCH(U3676,"夏",122,"冬",90,"春",153,"秋",153,0)</f>
        <v>153</v>
      </c>
      <c r="AC3676" s="16">
        <f t="shared" si="349"/>
        <v>0</v>
      </c>
      <c r="AD3676" s="5">
        <f>IFERROR(AA3676/D3676,0)</f>
        <v>0</v>
      </c>
      <c r="AE3676" s="15">
        <f t="shared" si="350"/>
        <v>0.41917808219178082</v>
      </c>
      <c r="AF3676" s="5">
        <f>IFERROR(AD3676*AE3676*48,0)</f>
        <v>0</v>
      </c>
    </row>
    <row r="3677" spans="1:32" x14ac:dyDescent="0.15">
      <c r="A3677" s="8">
        <v>45755</v>
      </c>
      <c r="B3677" s="1" t="s">
        <v>53</v>
      </c>
      <c r="C3677" s="1" t="s">
        <v>59</v>
      </c>
      <c r="D3677" s="1">
        <v>95.65</v>
      </c>
      <c r="E3677" s="6">
        <v>3.6</v>
      </c>
      <c r="F3677" s="10">
        <v>0.72916666666666696</v>
      </c>
      <c r="G3677" s="1">
        <v>28.3</v>
      </c>
      <c r="H3677" s="1">
        <v>27</v>
      </c>
      <c r="I3677" s="1">
        <v>28.5</v>
      </c>
      <c r="J3677" s="1">
        <v>0.24</v>
      </c>
      <c r="K3677" s="1">
        <v>465</v>
      </c>
      <c r="L3677" s="1">
        <v>540</v>
      </c>
      <c r="M3677" s="6">
        <f t="shared" si="351"/>
        <v>28.603239306229966</v>
      </c>
      <c r="N3677" s="1">
        <v>0</v>
      </c>
      <c r="O3677" s="1">
        <v>0</v>
      </c>
      <c r="P3677" s="12">
        <f t="shared" si="347"/>
        <v>0</v>
      </c>
      <c r="Q3677" s="1">
        <v>0</v>
      </c>
      <c r="R3677" s="1">
        <v>0</v>
      </c>
      <c r="S3677" s="1">
        <v>0</v>
      </c>
      <c r="T3677" s="1">
        <v>0</v>
      </c>
      <c r="U3677" s="4" t="s">
        <v>34</v>
      </c>
      <c r="V3677">
        <v>0.48</v>
      </c>
      <c r="W3677">
        <v>0.4</v>
      </c>
      <c r="X3677">
        <v>0.76</v>
      </c>
      <c r="Y3677">
        <v>2.4300000000000002</v>
      </c>
      <c r="Z3677">
        <v>0.28000000000000003</v>
      </c>
      <c r="AA3677" s="5">
        <f t="shared" si="348"/>
        <v>0</v>
      </c>
      <c r="AB3677" s="15" cm="1">
        <f t="array" ref="AB3677">_xlfn.SWITCH(U3677,"夏",122,"冬",90,"春",153,"秋",153,0)</f>
        <v>153</v>
      </c>
      <c r="AC3677" s="16">
        <f t="shared" si="349"/>
        <v>0</v>
      </c>
      <c r="AD3677" s="5">
        <f>IFERROR(AA3677/D3677,0)</f>
        <v>0</v>
      </c>
      <c r="AE3677" s="15">
        <f t="shared" si="350"/>
        <v>0.41917808219178082</v>
      </c>
      <c r="AF3677" s="5">
        <f>IFERROR(AD3677*AE3677*48,0)</f>
        <v>0</v>
      </c>
    </row>
    <row r="3678" spans="1:32" x14ac:dyDescent="0.15">
      <c r="A3678" s="8">
        <v>45755</v>
      </c>
      <c r="B3678" s="1" t="s">
        <v>53</v>
      </c>
      <c r="C3678" s="1" t="s">
        <v>59</v>
      </c>
      <c r="D3678" s="1">
        <v>95.65</v>
      </c>
      <c r="E3678" s="6">
        <v>3.6</v>
      </c>
      <c r="F3678" s="10">
        <v>0.75</v>
      </c>
      <c r="G3678" s="1">
        <v>28.8</v>
      </c>
      <c r="H3678" s="1">
        <v>25</v>
      </c>
      <c r="I3678" s="1">
        <v>29</v>
      </c>
      <c r="J3678" s="1">
        <v>0.25</v>
      </c>
      <c r="K3678" s="1">
        <v>425</v>
      </c>
      <c r="L3678" s="1">
        <v>560</v>
      </c>
      <c r="M3678" s="6">
        <f t="shared" si="351"/>
        <v>29.105273851822346</v>
      </c>
      <c r="N3678" s="1">
        <v>0</v>
      </c>
      <c r="O3678" s="1">
        <v>0</v>
      </c>
      <c r="P3678" s="12">
        <f t="shared" si="347"/>
        <v>0</v>
      </c>
      <c r="Q3678" s="1">
        <v>0</v>
      </c>
      <c r="R3678" s="1">
        <v>0</v>
      </c>
      <c r="S3678" s="1">
        <v>0</v>
      </c>
      <c r="T3678" s="1">
        <v>0</v>
      </c>
      <c r="U3678" s="4" t="s">
        <v>34</v>
      </c>
      <c r="V3678">
        <v>0.48</v>
      </c>
      <c r="W3678">
        <v>0.4</v>
      </c>
      <c r="X3678">
        <v>0.76</v>
      </c>
      <c r="Y3678">
        <v>2.4300000000000002</v>
      </c>
      <c r="Z3678">
        <v>0.28000000000000003</v>
      </c>
      <c r="AA3678" s="5">
        <f t="shared" si="348"/>
        <v>0</v>
      </c>
      <c r="AB3678" s="15" cm="1">
        <f t="array" ref="AB3678">_xlfn.SWITCH(U3678,"夏",122,"冬",90,"春",153,"秋",153,0)</f>
        <v>153</v>
      </c>
      <c r="AC3678" s="16">
        <f t="shared" si="349"/>
        <v>0</v>
      </c>
      <c r="AD3678" s="5">
        <f>IFERROR(AA3678/D3678,0)</f>
        <v>0</v>
      </c>
      <c r="AE3678" s="15">
        <f t="shared" si="350"/>
        <v>0.41917808219178082</v>
      </c>
      <c r="AF3678" s="5">
        <f>IFERROR(AD3678*AE3678*48,0)</f>
        <v>0</v>
      </c>
    </row>
    <row r="3679" spans="1:32" x14ac:dyDescent="0.15">
      <c r="A3679" s="8">
        <v>45755</v>
      </c>
      <c r="B3679" s="1" t="s">
        <v>53</v>
      </c>
      <c r="C3679" s="1" t="s">
        <v>59</v>
      </c>
      <c r="D3679" s="1">
        <v>95.65</v>
      </c>
      <c r="E3679" s="6">
        <v>3.6</v>
      </c>
      <c r="F3679" s="10">
        <v>0.77083333333333304</v>
      </c>
      <c r="G3679" s="1">
        <v>29.3</v>
      </c>
      <c r="H3679" s="1">
        <v>23</v>
      </c>
      <c r="I3679" s="1">
        <v>29.5</v>
      </c>
      <c r="J3679" s="1">
        <v>0.26</v>
      </c>
      <c r="K3679" s="1">
        <v>412</v>
      </c>
      <c r="L3679" s="1">
        <v>580</v>
      </c>
      <c r="M3679" s="6">
        <f t="shared" si="351"/>
        <v>29.607246322134472</v>
      </c>
      <c r="N3679" s="1">
        <v>0</v>
      </c>
      <c r="O3679" s="1">
        <v>0</v>
      </c>
      <c r="P3679" s="12">
        <f t="shared" si="347"/>
        <v>0</v>
      </c>
      <c r="Q3679" s="1">
        <v>0</v>
      </c>
      <c r="R3679" s="1">
        <v>0</v>
      </c>
      <c r="S3679" s="1">
        <v>0</v>
      </c>
      <c r="T3679" s="1">
        <v>0</v>
      </c>
      <c r="U3679" s="4" t="s">
        <v>34</v>
      </c>
      <c r="V3679">
        <v>0.48</v>
      </c>
      <c r="W3679">
        <v>0.4</v>
      </c>
      <c r="X3679">
        <v>0.76</v>
      </c>
      <c r="Y3679">
        <v>2.4300000000000002</v>
      </c>
      <c r="Z3679">
        <v>0.28000000000000003</v>
      </c>
      <c r="AA3679" s="5">
        <f t="shared" si="348"/>
        <v>0</v>
      </c>
      <c r="AB3679" s="15" cm="1">
        <f t="array" ref="AB3679">_xlfn.SWITCH(U3679,"夏",122,"冬",90,"春",153,"秋",153,0)</f>
        <v>153</v>
      </c>
      <c r="AC3679" s="16">
        <f t="shared" si="349"/>
        <v>0</v>
      </c>
      <c r="AD3679" s="5">
        <f>IFERROR(AA3679/D3679,0)</f>
        <v>0</v>
      </c>
      <c r="AE3679" s="15">
        <f t="shared" si="350"/>
        <v>0.41917808219178082</v>
      </c>
      <c r="AF3679" s="5">
        <f>IFERROR(AD3679*AE3679*48,0)</f>
        <v>0</v>
      </c>
    </row>
    <row r="3680" spans="1:32" x14ac:dyDescent="0.15">
      <c r="A3680" s="8">
        <v>45755</v>
      </c>
      <c r="B3680" s="1" t="s">
        <v>53</v>
      </c>
      <c r="C3680" s="1" t="s">
        <v>59</v>
      </c>
      <c r="D3680" s="1">
        <v>95.65</v>
      </c>
      <c r="E3680" s="6">
        <v>3.6</v>
      </c>
      <c r="F3680" s="10">
        <v>0.79166666666666696</v>
      </c>
      <c r="G3680" s="1">
        <v>29.8</v>
      </c>
      <c r="H3680" s="1">
        <v>21</v>
      </c>
      <c r="I3680" s="1">
        <v>30</v>
      </c>
      <c r="J3680" s="1">
        <v>0.27</v>
      </c>
      <c r="K3680" s="1">
        <v>408</v>
      </c>
      <c r="L3680" s="1">
        <v>600</v>
      </c>
      <c r="M3680" s="6">
        <f t="shared" si="351"/>
        <v>30.109159677433695</v>
      </c>
      <c r="N3680" s="1">
        <v>0</v>
      </c>
      <c r="O3680" s="1">
        <v>0</v>
      </c>
      <c r="P3680" s="12">
        <f t="shared" si="347"/>
        <v>0</v>
      </c>
      <c r="Q3680" s="1">
        <v>0</v>
      </c>
      <c r="R3680" s="1">
        <v>0</v>
      </c>
      <c r="S3680" s="1">
        <v>0</v>
      </c>
      <c r="T3680" s="1">
        <v>0</v>
      </c>
      <c r="U3680" s="4" t="s">
        <v>34</v>
      </c>
      <c r="V3680">
        <v>0.48</v>
      </c>
      <c r="W3680">
        <v>0.4</v>
      </c>
      <c r="X3680">
        <v>0.76</v>
      </c>
      <c r="Y3680">
        <v>2.4300000000000002</v>
      </c>
      <c r="Z3680">
        <v>0.28000000000000003</v>
      </c>
      <c r="AA3680" s="5">
        <f t="shared" si="348"/>
        <v>0</v>
      </c>
      <c r="AB3680" s="15" cm="1">
        <f t="array" ref="AB3680">_xlfn.SWITCH(U3680,"夏",122,"冬",90,"春",153,"秋",153,0)</f>
        <v>153</v>
      </c>
      <c r="AC3680" s="16">
        <f t="shared" si="349"/>
        <v>0</v>
      </c>
      <c r="AD3680" s="5">
        <f>IFERROR(AA3680/D3680,0)</f>
        <v>0</v>
      </c>
      <c r="AE3680" s="15">
        <f t="shared" si="350"/>
        <v>0.41917808219178082</v>
      </c>
      <c r="AF3680" s="5">
        <f>IFERROR(AD3680*AE3680*48,0)</f>
        <v>0</v>
      </c>
    </row>
    <row r="3681" spans="1:32" x14ac:dyDescent="0.15">
      <c r="A3681" s="8">
        <v>45755</v>
      </c>
      <c r="B3681" s="1" t="s">
        <v>53</v>
      </c>
      <c r="C3681" s="1" t="s">
        <v>59</v>
      </c>
      <c r="D3681" s="1">
        <v>95.65</v>
      </c>
      <c r="E3681" s="6">
        <v>3.6</v>
      </c>
      <c r="F3681" s="10">
        <v>0.8125</v>
      </c>
      <c r="G3681" s="1">
        <v>29.8</v>
      </c>
      <c r="H3681" s="1">
        <v>21</v>
      </c>
      <c r="I3681" s="1">
        <v>30</v>
      </c>
      <c r="J3681" s="1">
        <v>0.27</v>
      </c>
      <c r="K3681" s="1">
        <v>425</v>
      </c>
      <c r="L3681" s="1">
        <v>620</v>
      </c>
      <c r="M3681" s="6">
        <f t="shared" si="351"/>
        <v>30.109159677433695</v>
      </c>
      <c r="N3681" s="1">
        <v>0</v>
      </c>
      <c r="O3681" s="1">
        <v>0</v>
      </c>
      <c r="P3681" s="12">
        <f t="shared" si="347"/>
        <v>0</v>
      </c>
      <c r="Q3681" s="1">
        <v>0</v>
      </c>
      <c r="R3681" s="1">
        <v>0</v>
      </c>
      <c r="S3681" s="1">
        <v>0</v>
      </c>
      <c r="T3681" s="1">
        <v>0</v>
      </c>
      <c r="U3681" s="4" t="s">
        <v>34</v>
      </c>
      <c r="V3681">
        <v>0.48</v>
      </c>
      <c r="W3681">
        <v>0.4</v>
      </c>
      <c r="X3681">
        <v>0.76</v>
      </c>
      <c r="Y3681">
        <v>2.4300000000000002</v>
      </c>
      <c r="Z3681">
        <v>0.28000000000000003</v>
      </c>
      <c r="AA3681" s="5">
        <f t="shared" si="348"/>
        <v>0</v>
      </c>
      <c r="AB3681" s="15" cm="1">
        <f t="array" ref="AB3681">_xlfn.SWITCH(U3681,"夏",122,"冬",90,"春",153,"秋",153,0)</f>
        <v>153</v>
      </c>
      <c r="AC3681" s="16">
        <f t="shared" si="349"/>
        <v>0</v>
      </c>
      <c r="AD3681" s="5">
        <f>IFERROR(AA3681/D3681,0)</f>
        <v>0</v>
      </c>
      <c r="AE3681" s="15">
        <f t="shared" si="350"/>
        <v>0.41917808219178082</v>
      </c>
      <c r="AF3681" s="5">
        <f>IFERROR(AD3681*AE3681*48,0)</f>
        <v>0</v>
      </c>
    </row>
    <row r="3682" spans="1:32" x14ac:dyDescent="0.15">
      <c r="A3682" s="8">
        <v>45755</v>
      </c>
      <c r="B3682" s="1" t="s">
        <v>53</v>
      </c>
      <c r="C3682" s="1" t="s">
        <v>59</v>
      </c>
      <c r="D3682" s="1">
        <v>95.65</v>
      </c>
      <c r="E3682" s="6">
        <v>3.6</v>
      </c>
      <c r="F3682" s="10">
        <v>0.83333333333333304</v>
      </c>
      <c r="G3682" s="1">
        <v>29.3</v>
      </c>
      <c r="H3682" s="1">
        <v>23</v>
      </c>
      <c r="I3682" s="1">
        <v>29.5</v>
      </c>
      <c r="J3682" s="1">
        <v>0.26</v>
      </c>
      <c r="K3682" s="1">
        <v>452</v>
      </c>
      <c r="L3682" s="1">
        <v>640</v>
      </c>
      <c r="M3682" s="6">
        <f t="shared" si="351"/>
        <v>29.607246322134472</v>
      </c>
      <c r="N3682" s="1">
        <v>0</v>
      </c>
      <c r="O3682" s="1">
        <v>0</v>
      </c>
      <c r="P3682" s="12">
        <f t="shared" si="347"/>
        <v>0</v>
      </c>
      <c r="Q3682" s="1">
        <v>0</v>
      </c>
      <c r="R3682" s="1">
        <v>0</v>
      </c>
      <c r="S3682" s="1">
        <v>0</v>
      </c>
      <c r="T3682" s="1">
        <v>0</v>
      </c>
      <c r="U3682" s="4" t="s">
        <v>34</v>
      </c>
      <c r="V3682">
        <v>0.48</v>
      </c>
      <c r="W3682">
        <v>0.4</v>
      </c>
      <c r="X3682">
        <v>0.76</v>
      </c>
      <c r="Y3682">
        <v>2.4300000000000002</v>
      </c>
      <c r="Z3682">
        <v>0.28000000000000003</v>
      </c>
      <c r="AA3682" s="5">
        <f t="shared" si="348"/>
        <v>0</v>
      </c>
      <c r="AB3682" s="15" cm="1">
        <f t="array" ref="AB3682">_xlfn.SWITCH(U3682,"夏",122,"冬",90,"春",153,"秋",153,0)</f>
        <v>153</v>
      </c>
      <c r="AC3682" s="16">
        <f t="shared" si="349"/>
        <v>0</v>
      </c>
      <c r="AD3682" s="5">
        <f>IFERROR(AA3682/D3682,0)</f>
        <v>0</v>
      </c>
      <c r="AE3682" s="15">
        <f t="shared" si="350"/>
        <v>0.41917808219178082</v>
      </c>
      <c r="AF3682" s="5">
        <f>IFERROR(AD3682*AE3682*48,0)</f>
        <v>0</v>
      </c>
    </row>
    <row r="3683" spans="1:32" x14ac:dyDescent="0.15">
      <c r="A3683" s="8">
        <v>45755</v>
      </c>
      <c r="B3683" s="1" t="s">
        <v>53</v>
      </c>
      <c r="C3683" s="1" t="s">
        <v>59</v>
      </c>
      <c r="D3683" s="1">
        <v>95.65</v>
      </c>
      <c r="E3683" s="6">
        <v>3.6</v>
      </c>
      <c r="F3683" s="10">
        <v>0.85416666666666696</v>
      </c>
      <c r="G3683" s="1">
        <v>28.8</v>
      </c>
      <c r="H3683" s="1">
        <v>25</v>
      </c>
      <c r="I3683" s="1">
        <v>29</v>
      </c>
      <c r="J3683" s="1">
        <v>0.25</v>
      </c>
      <c r="K3683" s="1">
        <v>478</v>
      </c>
      <c r="L3683" s="1">
        <v>660</v>
      </c>
      <c r="M3683" s="6">
        <f t="shared" si="351"/>
        <v>29.105273851822346</v>
      </c>
      <c r="N3683" s="1">
        <v>0</v>
      </c>
      <c r="O3683" s="1">
        <v>0</v>
      </c>
      <c r="P3683" s="12">
        <f t="shared" si="347"/>
        <v>0</v>
      </c>
      <c r="Q3683" s="1">
        <v>0</v>
      </c>
      <c r="R3683" s="1">
        <v>0</v>
      </c>
      <c r="S3683" s="1">
        <v>0</v>
      </c>
      <c r="T3683" s="1">
        <v>0</v>
      </c>
      <c r="U3683" s="4" t="s">
        <v>34</v>
      </c>
      <c r="V3683">
        <v>0.48</v>
      </c>
      <c r="W3683">
        <v>0.4</v>
      </c>
      <c r="X3683">
        <v>0.76</v>
      </c>
      <c r="Y3683">
        <v>2.4300000000000002</v>
      </c>
      <c r="Z3683">
        <v>0.28000000000000003</v>
      </c>
      <c r="AA3683" s="5">
        <f t="shared" si="348"/>
        <v>0</v>
      </c>
      <c r="AB3683" s="15" cm="1">
        <f t="array" ref="AB3683">_xlfn.SWITCH(U3683,"夏",122,"冬",90,"春",153,"秋",153,0)</f>
        <v>153</v>
      </c>
      <c r="AC3683" s="16">
        <f t="shared" si="349"/>
        <v>0</v>
      </c>
      <c r="AD3683" s="5">
        <f>IFERROR(AA3683/D3683,0)</f>
        <v>0</v>
      </c>
      <c r="AE3683" s="15">
        <f t="shared" si="350"/>
        <v>0.41917808219178082</v>
      </c>
      <c r="AF3683" s="5">
        <f>IFERROR(AD3683*AE3683*48,0)</f>
        <v>0</v>
      </c>
    </row>
    <row r="3684" spans="1:32" x14ac:dyDescent="0.15">
      <c r="A3684" s="8">
        <v>45755</v>
      </c>
      <c r="B3684" s="1" t="s">
        <v>53</v>
      </c>
      <c r="C3684" s="1" t="s">
        <v>59</v>
      </c>
      <c r="D3684" s="1">
        <v>95.65</v>
      </c>
      <c r="E3684" s="6">
        <v>3.6</v>
      </c>
      <c r="F3684" s="10">
        <v>0.875</v>
      </c>
      <c r="G3684" s="1">
        <v>28.3</v>
      </c>
      <c r="H3684" s="1">
        <v>27</v>
      </c>
      <c r="I3684" s="1">
        <v>28.5</v>
      </c>
      <c r="J3684" s="1">
        <v>0.24</v>
      </c>
      <c r="K3684" s="1">
        <v>505</v>
      </c>
      <c r="L3684" s="1">
        <v>680</v>
      </c>
      <c r="M3684" s="6">
        <f t="shared" si="351"/>
        <v>28.603239306229966</v>
      </c>
      <c r="N3684" s="1">
        <v>0</v>
      </c>
      <c r="O3684" s="1">
        <v>0</v>
      </c>
      <c r="P3684" s="12">
        <f t="shared" si="347"/>
        <v>0</v>
      </c>
      <c r="Q3684" s="1">
        <v>0</v>
      </c>
      <c r="R3684" s="1">
        <v>0</v>
      </c>
      <c r="S3684" s="1">
        <v>0</v>
      </c>
      <c r="T3684" s="1">
        <v>0</v>
      </c>
      <c r="U3684" s="4" t="s">
        <v>34</v>
      </c>
      <c r="V3684">
        <v>0.48</v>
      </c>
      <c r="W3684">
        <v>0.4</v>
      </c>
      <c r="X3684">
        <v>0.76</v>
      </c>
      <c r="Y3684">
        <v>2.4300000000000002</v>
      </c>
      <c r="Z3684">
        <v>0.28000000000000003</v>
      </c>
      <c r="AA3684" s="5">
        <f t="shared" si="348"/>
        <v>0</v>
      </c>
      <c r="AB3684" s="15" cm="1">
        <f t="array" ref="AB3684">_xlfn.SWITCH(U3684,"夏",122,"冬",90,"春",153,"秋",153,0)</f>
        <v>153</v>
      </c>
      <c r="AC3684" s="16">
        <f t="shared" si="349"/>
        <v>0</v>
      </c>
      <c r="AD3684" s="5">
        <f>IFERROR(AA3684/D3684,0)</f>
        <v>0</v>
      </c>
      <c r="AE3684" s="15">
        <f t="shared" si="350"/>
        <v>0.41917808219178082</v>
      </c>
      <c r="AF3684" s="5">
        <f>IFERROR(AD3684*AE3684*48,0)</f>
        <v>0</v>
      </c>
    </row>
    <row r="3685" spans="1:32" x14ac:dyDescent="0.15">
      <c r="A3685" s="8">
        <v>45755</v>
      </c>
      <c r="B3685" s="1" t="s">
        <v>53</v>
      </c>
      <c r="C3685" s="1" t="s">
        <v>59</v>
      </c>
      <c r="D3685" s="1">
        <v>95.65</v>
      </c>
      <c r="E3685" s="6">
        <v>3.6</v>
      </c>
      <c r="F3685" s="10">
        <v>0.89583333333333304</v>
      </c>
      <c r="G3685" s="1">
        <v>27.8</v>
      </c>
      <c r="H3685" s="1">
        <v>29</v>
      </c>
      <c r="I3685" s="1">
        <v>28</v>
      </c>
      <c r="J3685" s="1">
        <v>0.23</v>
      </c>
      <c r="K3685" s="1">
        <v>532</v>
      </c>
      <c r="L3685" s="1">
        <v>700</v>
      </c>
      <c r="M3685" s="6">
        <f t="shared" si="351"/>
        <v>28.101139451117376</v>
      </c>
      <c r="N3685" s="1">
        <v>0</v>
      </c>
      <c r="O3685" s="1">
        <v>0</v>
      </c>
      <c r="P3685" s="12">
        <f t="shared" ref="P3685:P3748" si="352">IF(O3685=0,0,ROUND(MIN(MAX((K3685-400)/(320*E3685*IF(C3685="公共教室",0.95,IF(C3685="建筑专教",0.85,IF(C3685="阶梯教室",1.15,1)))),0),2),2))</f>
        <v>0</v>
      </c>
      <c r="Q3685" s="1">
        <v>0</v>
      </c>
      <c r="R3685" s="1">
        <v>0</v>
      </c>
      <c r="S3685" s="1">
        <v>0</v>
      </c>
      <c r="T3685" s="1">
        <v>0</v>
      </c>
      <c r="U3685" s="4" t="s">
        <v>34</v>
      </c>
      <c r="V3685">
        <v>0.48</v>
      </c>
      <c r="W3685">
        <v>0.4</v>
      </c>
      <c r="X3685">
        <v>0.76</v>
      </c>
      <c r="Y3685">
        <v>2.4300000000000002</v>
      </c>
      <c r="Z3685">
        <v>0.28000000000000003</v>
      </c>
      <c r="AA3685" s="5">
        <f t="shared" si="348"/>
        <v>0</v>
      </c>
      <c r="AB3685" s="15" cm="1">
        <f t="array" ref="AB3685">_xlfn.SWITCH(U3685,"夏",122,"冬",90,"春",153,"秋",153,0)</f>
        <v>153</v>
      </c>
      <c r="AC3685" s="16">
        <f t="shared" si="349"/>
        <v>0</v>
      </c>
      <c r="AD3685" s="5">
        <f>IFERROR(AA3685/D3685,0)</f>
        <v>0</v>
      </c>
      <c r="AE3685" s="15">
        <f t="shared" si="350"/>
        <v>0.41917808219178082</v>
      </c>
      <c r="AF3685" s="5">
        <f>IFERROR(AD3685*AE3685*48,0)</f>
        <v>0</v>
      </c>
    </row>
    <row r="3686" spans="1:32" x14ac:dyDescent="0.15">
      <c r="A3686" s="8">
        <v>45755</v>
      </c>
      <c r="B3686" s="1" t="s">
        <v>53</v>
      </c>
      <c r="C3686" s="1" t="s">
        <v>59</v>
      </c>
      <c r="D3686" s="1">
        <v>95.65</v>
      </c>
      <c r="E3686" s="6">
        <v>3.6</v>
      </c>
      <c r="F3686" s="10">
        <v>0.91666666666666696</v>
      </c>
      <c r="G3686" s="1">
        <v>27.3</v>
      </c>
      <c r="H3686" s="1">
        <v>31</v>
      </c>
      <c r="I3686" s="1">
        <v>27.5</v>
      </c>
      <c r="J3686" s="1">
        <v>0.22</v>
      </c>
      <c r="K3686" s="1">
        <v>415</v>
      </c>
      <c r="L3686" s="1">
        <v>720</v>
      </c>
      <c r="M3686" s="6">
        <f t="shared" si="351"/>
        <v>27.598970738814899</v>
      </c>
      <c r="N3686" s="1">
        <v>0</v>
      </c>
      <c r="O3686" s="1">
        <v>0</v>
      </c>
      <c r="P3686" s="12">
        <f t="shared" si="352"/>
        <v>0</v>
      </c>
      <c r="Q3686" s="1">
        <v>0</v>
      </c>
      <c r="R3686" s="1">
        <v>0</v>
      </c>
      <c r="S3686" s="1">
        <v>0</v>
      </c>
      <c r="T3686" s="1">
        <v>0</v>
      </c>
      <c r="U3686" s="4" t="s">
        <v>34</v>
      </c>
      <c r="V3686">
        <v>0.48</v>
      </c>
      <c r="W3686">
        <v>0.4</v>
      </c>
      <c r="X3686">
        <v>0.76</v>
      </c>
      <c r="Y3686">
        <v>2.4300000000000002</v>
      </c>
      <c r="Z3686">
        <v>0.28000000000000003</v>
      </c>
      <c r="AA3686" s="5">
        <f t="shared" si="348"/>
        <v>0</v>
      </c>
      <c r="AB3686" s="15" cm="1">
        <f t="array" ref="AB3686">_xlfn.SWITCH(U3686,"夏",122,"冬",90,"春",153,"秋",153,0)</f>
        <v>153</v>
      </c>
      <c r="AC3686" s="16">
        <f t="shared" si="349"/>
        <v>0</v>
      </c>
      <c r="AD3686" s="5">
        <f>IFERROR(AA3686/D3686,0)</f>
        <v>0</v>
      </c>
      <c r="AE3686" s="15">
        <f t="shared" si="350"/>
        <v>0.41917808219178082</v>
      </c>
      <c r="AF3686" s="5">
        <f>IFERROR(AD3686*AE3686*48,0)</f>
        <v>0</v>
      </c>
    </row>
    <row r="3687" spans="1:32" x14ac:dyDescent="0.15">
      <c r="A3687" s="8">
        <v>45755</v>
      </c>
      <c r="B3687" s="1" t="s">
        <v>54</v>
      </c>
      <c r="C3687" s="1" t="s">
        <v>59</v>
      </c>
      <c r="D3687" s="1">
        <v>95.65</v>
      </c>
      <c r="E3687" s="6">
        <v>3.6</v>
      </c>
      <c r="F3687" s="10">
        <v>0.33333333333333298</v>
      </c>
      <c r="G3687" s="1">
        <v>17</v>
      </c>
      <c r="H3687" s="1">
        <v>68</v>
      </c>
      <c r="I3687" s="1">
        <v>17.2</v>
      </c>
      <c r="J3687" s="1">
        <v>0.05</v>
      </c>
      <c r="K3687" s="1">
        <v>408</v>
      </c>
      <c r="L3687" s="1">
        <v>110</v>
      </c>
      <c r="M3687" s="6">
        <f t="shared" si="351"/>
        <v>17.245182099781516</v>
      </c>
      <c r="N3687" s="1">
        <v>0</v>
      </c>
      <c r="O3687" s="1">
        <v>0</v>
      </c>
      <c r="P3687" s="12">
        <f t="shared" si="352"/>
        <v>0</v>
      </c>
      <c r="Q3687" s="1">
        <v>0</v>
      </c>
      <c r="R3687" s="1">
        <v>0</v>
      </c>
      <c r="S3687" s="1">
        <v>0</v>
      </c>
      <c r="T3687" s="1">
        <v>0</v>
      </c>
      <c r="U3687" s="4" t="s">
        <v>34</v>
      </c>
      <c r="V3687">
        <v>0.48</v>
      </c>
      <c r="W3687">
        <v>0.4</v>
      </c>
      <c r="X3687">
        <v>0.76</v>
      </c>
      <c r="Y3687">
        <v>2.4300000000000002</v>
      </c>
      <c r="Z3687">
        <v>0.28000000000000003</v>
      </c>
      <c r="AA3687" s="5">
        <f t="shared" si="348"/>
        <v>0</v>
      </c>
      <c r="AB3687" s="15" cm="1">
        <f t="array" ref="AB3687">_xlfn.SWITCH(U3687,"夏",122,"冬",90,"春",153,"秋",153,0)</f>
        <v>153</v>
      </c>
      <c r="AC3687" s="16">
        <f t="shared" si="349"/>
        <v>0</v>
      </c>
      <c r="AD3687" s="5">
        <f>IFERROR(AA3687/D3687,0)</f>
        <v>0</v>
      </c>
      <c r="AE3687" s="15">
        <f t="shared" si="350"/>
        <v>0.41917808219178082</v>
      </c>
      <c r="AF3687" s="5">
        <f>IFERROR(AD3687*AE3687*48,0)</f>
        <v>0</v>
      </c>
    </row>
    <row r="3688" spans="1:32" x14ac:dyDescent="0.15">
      <c r="A3688" s="8">
        <v>45755</v>
      </c>
      <c r="B3688" s="1" t="s">
        <v>54</v>
      </c>
      <c r="C3688" s="1" t="s">
        <v>59</v>
      </c>
      <c r="D3688" s="1">
        <v>95.65</v>
      </c>
      <c r="E3688" s="6">
        <v>3.6</v>
      </c>
      <c r="F3688" s="10">
        <v>0.35416666666666702</v>
      </c>
      <c r="G3688" s="1">
        <v>17.5</v>
      </c>
      <c r="H3688" s="1">
        <v>66</v>
      </c>
      <c r="I3688" s="1">
        <v>17.7</v>
      </c>
      <c r="J3688" s="1">
        <v>0.06</v>
      </c>
      <c r="K3688" s="1">
        <v>409</v>
      </c>
      <c r="L3688" s="1">
        <v>170</v>
      </c>
      <c r="M3688" s="6">
        <f t="shared" si="351"/>
        <v>17.750144407572918</v>
      </c>
      <c r="N3688" s="1">
        <v>0</v>
      </c>
      <c r="O3688" s="1">
        <v>0</v>
      </c>
      <c r="P3688" s="12">
        <f t="shared" si="352"/>
        <v>0</v>
      </c>
      <c r="Q3688" s="1">
        <v>0</v>
      </c>
      <c r="R3688" s="1">
        <v>0</v>
      </c>
      <c r="S3688" s="1">
        <v>0</v>
      </c>
      <c r="T3688" s="1">
        <v>0</v>
      </c>
      <c r="U3688" s="4" t="s">
        <v>34</v>
      </c>
      <c r="V3688">
        <v>0.48</v>
      </c>
      <c r="W3688">
        <v>0.4</v>
      </c>
      <c r="X3688">
        <v>0.76</v>
      </c>
      <c r="Y3688">
        <v>2.4300000000000002</v>
      </c>
      <c r="Z3688">
        <v>0.28000000000000003</v>
      </c>
      <c r="AA3688" s="5">
        <f t="shared" ref="AA3688:AA3751" si="353">R3688+S3688+T3688</f>
        <v>0</v>
      </c>
      <c r="AB3688" s="15" cm="1">
        <f t="array" ref="AB3688">_xlfn.SWITCH(U3688,"夏",122,"冬",90,"春",153,"秋",153,0)</f>
        <v>153</v>
      </c>
      <c r="AC3688" s="16">
        <f t="shared" ref="AC3688:AC3751" si="354">AA3688*AB3688</f>
        <v>0</v>
      </c>
      <c r="AD3688" s="5">
        <f>IFERROR(AA3688/D3688,0)</f>
        <v>0</v>
      </c>
      <c r="AE3688" s="15">
        <f t="shared" ref="AE3688:AE3751" si="355">IF(U3688="夏",122/365,IF(U3688="冬",90/365,IF(OR(U3688="春",U3688="秋"),153/365,0)))</f>
        <v>0.41917808219178082</v>
      </c>
      <c r="AF3688" s="5">
        <f>IFERROR(AD3688*AE3688*48,0)</f>
        <v>0</v>
      </c>
    </row>
    <row r="3689" spans="1:32" x14ac:dyDescent="0.15">
      <c r="A3689" s="8">
        <v>45755</v>
      </c>
      <c r="B3689" s="1" t="s">
        <v>54</v>
      </c>
      <c r="C3689" s="1" t="s">
        <v>59</v>
      </c>
      <c r="D3689" s="1">
        <v>95.65</v>
      </c>
      <c r="E3689" s="6">
        <v>3.6</v>
      </c>
      <c r="F3689" s="10">
        <v>0.375</v>
      </c>
      <c r="G3689" s="1">
        <v>18</v>
      </c>
      <c r="H3689" s="1">
        <v>64</v>
      </c>
      <c r="I3689" s="1">
        <v>18.2</v>
      </c>
      <c r="J3689" s="1">
        <v>7.0000000000000007E-2</v>
      </c>
      <c r="K3689" s="1">
        <v>438</v>
      </c>
      <c r="L3689" s="1">
        <v>190</v>
      </c>
      <c r="M3689" s="6">
        <f t="shared" si="351"/>
        <v>18.25471957037297</v>
      </c>
      <c r="N3689" s="1">
        <v>0</v>
      </c>
      <c r="O3689" s="1">
        <v>0</v>
      </c>
      <c r="P3689" s="12">
        <f t="shared" si="352"/>
        <v>0</v>
      </c>
      <c r="Q3689" s="1">
        <v>0</v>
      </c>
      <c r="R3689" s="1">
        <v>0</v>
      </c>
      <c r="S3689" s="1">
        <v>0</v>
      </c>
      <c r="T3689" s="1">
        <v>0</v>
      </c>
      <c r="U3689" s="4" t="s">
        <v>34</v>
      </c>
      <c r="V3689">
        <v>0.48</v>
      </c>
      <c r="W3689">
        <v>0.4</v>
      </c>
      <c r="X3689">
        <v>0.76</v>
      </c>
      <c r="Y3689">
        <v>2.4300000000000002</v>
      </c>
      <c r="Z3689">
        <v>0.28000000000000003</v>
      </c>
      <c r="AA3689" s="5">
        <f t="shared" si="353"/>
        <v>0</v>
      </c>
      <c r="AB3689" s="15" cm="1">
        <f t="array" ref="AB3689">_xlfn.SWITCH(U3689,"夏",122,"冬",90,"春",153,"秋",153,0)</f>
        <v>153</v>
      </c>
      <c r="AC3689" s="16">
        <f t="shared" si="354"/>
        <v>0</v>
      </c>
      <c r="AD3689" s="5">
        <f>IFERROR(AA3689/D3689,0)</f>
        <v>0</v>
      </c>
      <c r="AE3689" s="15">
        <f t="shared" si="355"/>
        <v>0.41917808219178082</v>
      </c>
      <c r="AF3689" s="5">
        <f>IFERROR(AD3689*AE3689*48,0)</f>
        <v>0</v>
      </c>
    </row>
    <row r="3690" spans="1:32" x14ac:dyDescent="0.15">
      <c r="A3690" s="8">
        <v>45755</v>
      </c>
      <c r="B3690" s="1" t="s">
        <v>54</v>
      </c>
      <c r="C3690" s="1" t="s">
        <v>59</v>
      </c>
      <c r="D3690" s="1">
        <v>95.65</v>
      </c>
      <c r="E3690" s="6">
        <v>3.6</v>
      </c>
      <c r="F3690" s="10">
        <v>0.39583333333333298</v>
      </c>
      <c r="G3690" s="1">
        <v>18.5</v>
      </c>
      <c r="H3690" s="1">
        <v>62</v>
      </c>
      <c r="I3690" s="1">
        <v>18.7</v>
      </c>
      <c r="J3690" s="1">
        <v>0.08</v>
      </c>
      <c r="K3690" s="1">
        <v>465</v>
      </c>
      <c r="L3690" s="1">
        <v>210</v>
      </c>
      <c r="M3690" s="6">
        <f t="shared" si="351"/>
        <v>18.758978608878408</v>
      </c>
      <c r="N3690" s="1">
        <v>0</v>
      </c>
      <c r="O3690" s="1">
        <v>0</v>
      </c>
      <c r="P3690" s="12">
        <f t="shared" si="352"/>
        <v>0</v>
      </c>
      <c r="Q3690" s="1">
        <v>0</v>
      </c>
      <c r="R3690" s="1">
        <v>0</v>
      </c>
      <c r="S3690" s="1">
        <v>0</v>
      </c>
      <c r="T3690" s="1">
        <v>0</v>
      </c>
      <c r="U3690" s="4" t="s">
        <v>34</v>
      </c>
      <c r="V3690">
        <v>0.48</v>
      </c>
      <c r="W3690">
        <v>0.4</v>
      </c>
      <c r="X3690">
        <v>0.76</v>
      </c>
      <c r="Y3690">
        <v>2.4300000000000002</v>
      </c>
      <c r="Z3690">
        <v>0.28000000000000003</v>
      </c>
      <c r="AA3690" s="5">
        <f t="shared" si="353"/>
        <v>0</v>
      </c>
      <c r="AB3690" s="15" cm="1">
        <f t="array" ref="AB3690">_xlfn.SWITCH(U3690,"夏",122,"冬",90,"春",153,"秋",153,0)</f>
        <v>153</v>
      </c>
      <c r="AC3690" s="16">
        <f t="shared" si="354"/>
        <v>0</v>
      </c>
      <c r="AD3690" s="5">
        <f>IFERROR(AA3690/D3690,0)</f>
        <v>0</v>
      </c>
      <c r="AE3690" s="15">
        <f t="shared" si="355"/>
        <v>0.41917808219178082</v>
      </c>
      <c r="AF3690" s="5">
        <f>IFERROR(AD3690*AE3690*48,0)</f>
        <v>0</v>
      </c>
    </row>
    <row r="3691" spans="1:32" x14ac:dyDescent="0.15">
      <c r="A3691" s="8">
        <v>45755</v>
      </c>
      <c r="B3691" s="1" t="s">
        <v>54</v>
      </c>
      <c r="C3691" s="1" t="s">
        <v>59</v>
      </c>
      <c r="D3691" s="1">
        <v>95.65</v>
      </c>
      <c r="E3691" s="6">
        <v>3.6</v>
      </c>
      <c r="F3691" s="10">
        <v>0.41666666666666702</v>
      </c>
      <c r="G3691" s="1">
        <v>19</v>
      </c>
      <c r="H3691" s="1">
        <v>60</v>
      </c>
      <c r="I3691" s="1">
        <v>19.2</v>
      </c>
      <c r="J3691" s="1">
        <v>0.09</v>
      </c>
      <c r="K3691" s="1">
        <v>492</v>
      </c>
      <c r="L3691" s="1">
        <v>230</v>
      </c>
      <c r="M3691" s="6">
        <f t="shared" si="351"/>
        <v>19.262971953151407</v>
      </c>
      <c r="N3691" s="1">
        <v>0</v>
      </c>
      <c r="O3691" s="1">
        <v>0</v>
      </c>
      <c r="P3691" s="12">
        <f t="shared" si="352"/>
        <v>0</v>
      </c>
      <c r="Q3691" s="1">
        <v>0</v>
      </c>
      <c r="R3691" s="1">
        <v>0</v>
      </c>
      <c r="S3691" s="1">
        <v>0</v>
      </c>
      <c r="T3691" s="1">
        <v>0</v>
      </c>
      <c r="U3691" s="4" t="s">
        <v>34</v>
      </c>
      <c r="V3691">
        <v>0.48</v>
      </c>
      <c r="W3691">
        <v>0.4</v>
      </c>
      <c r="X3691">
        <v>0.76</v>
      </c>
      <c r="Y3691">
        <v>2.4300000000000002</v>
      </c>
      <c r="Z3691">
        <v>0.28000000000000003</v>
      </c>
      <c r="AA3691" s="5">
        <f t="shared" si="353"/>
        <v>0</v>
      </c>
      <c r="AB3691" s="15" cm="1">
        <f t="array" ref="AB3691">_xlfn.SWITCH(U3691,"夏",122,"冬",90,"春",153,"秋",153,0)</f>
        <v>153</v>
      </c>
      <c r="AC3691" s="16">
        <f t="shared" si="354"/>
        <v>0</v>
      </c>
      <c r="AD3691" s="5">
        <f>IFERROR(AA3691/D3691,0)</f>
        <v>0</v>
      </c>
      <c r="AE3691" s="15">
        <f t="shared" si="355"/>
        <v>0.41917808219178082</v>
      </c>
      <c r="AF3691" s="5">
        <f>IFERROR(AD3691*AE3691*48,0)</f>
        <v>0</v>
      </c>
    </row>
    <row r="3692" spans="1:32" x14ac:dyDescent="0.15">
      <c r="A3692" s="8">
        <v>45755</v>
      </c>
      <c r="B3692" s="1" t="s">
        <v>54</v>
      </c>
      <c r="C3692" s="1" t="s">
        <v>59</v>
      </c>
      <c r="D3692" s="1">
        <v>95.65</v>
      </c>
      <c r="E3692" s="6">
        <v>3.6</v>
      </c>
      <c r="F3692" s="10">
        <v>0.4375</v>
      </c>
      <c r="G3692" s="1">
        <v>19.5</v>
      </c>
      <c r="H3692" s="1">
        <v>58</v>
      </c>
      <c r="I3692" s="1">
        <v>19.7</v>
      </c>
      <c r="J3692" s="1">
        <v>0.1</v>
      </c>
      <c r="K3692" s="1">
        <v>518</v>
      </c>
      <c r="L3692" s="1">
        <v>250</v>
      </c>
      <c r="M3692" s="6">
        <f t="shared" si="351"/>
        <v>19.766737069420572</v>
      </c>
      <c r="N3692" s="1">
        <v>0</v>
      </c>
      <c r="O3692" s="1">
        <v>0</v>
      </c>
      <c r="P3692" s="12">
        <f t="shared" si="352"/>
        <v>0</v>
      </c>
      <c r="Q3692" s="1">
        <v>0</v>
      </c>
      <c r="R3692" s="1">
        <v>0</v>
      </c>
      <c r="S3692" s="1">
        <v>0</v>
      </c>
      <c r="T3692" s="1">
        <v>0</v>
      </c>
      <c r="U3692" s="4" t="s">
        <v>34</v>
      </c>
      <c r="V3692">
        <v>0.48</v>
      </c>
      <c r="W3692">
        <v>0.4</v>
      </c>
      <c r="X3692">
        <v>0.76</v>
      </c>
      <c r="Y3692">
        <v>2.4300000000000002</v>
      </c>
      <c r="Z3692">
        <v>0.28000000000000003</v>
      </c>
      <c r="AA3692" s="5">
        <f t="shared" si="353"/>
        <v>0</v>
      </c>
      <c r="AB3692" s="15" cm="1">
        <f t="array" ref="AB3692">_xlfn.SWITCH(U3692,"夏",122,"冬",90,"春",153,"秋",153,0)</f>
        <v>153</v>
      </c>
      <c r="AC3692" s="16">
        <f t="shared" si="354"/>
        <v>0</v>
      </c>
      <c r="AD3692" s="5">
        <f>IFERROR(AA3692/D3692,0)</f>
        <v>0</v>
      </c>
      <c r="AE3692" s="15">
        <f t="shared" si="355"/>
        <v>0.41917808219178082</v>
      </c>
      <c r="AF3692" s="5">
        <f>IFERROR(AD3692*AE3692*48,0)</f>
        <v>0</v>
      </c>
    </row>
    <row r="3693" spans="1:32" x14ac:dyDescent="0.15">
      <c r="A3693" s="8">
        <v>45755</v>
      </c>
      <c r="B3693" s="1" t="s">
        <v>54</v>
      </c>
      <c r="C3693" s="1" t="s">
        <v>59</v>
      </c>
      <c r="D3693" s="1">
        <v>95.65</v>
      </c>
      <c r="E3693" s="6">
        <v>3.6</v>
      </c>
      <c r="F3693" s="10">
        <v>0.45833333333333298</v>
      </c>
      <c r="G3693" s="1">
        <v>20</v>
      </c>
      <c r="H3693" s="1">
        <v>56</v>
      </c>
      <c r="I3693" s="1">
        <v>20.2</v>
      </c>
      <c r="J3693" s="1">
        <v>0.11</v>
      </c>
      <c r="K3693" s="1">
        <v>545</v>
      </c>
      <c r="L3693" s="1">
        <v>270</v>
      </c>
      <c r="M3693" s="6">
        <f t="shared" si="351"/>
        <v>20.270302777829443</v>
      </c>
      <c r="N3693" s="1">
        <v>0</v>
      </c>
      <c r="O3693" s="1">
        <v>0</v>
      </c>
      <c r="P3693" s="12">
        <f t="shared" si="352"/>
        <v>0</v>
      </c>
      <c r="Q3693" s="1">
        <v>0</v>
      </c>
      <c r="R3693" s="1">
        <v>0</v>
      </c>
      <c r="S3693" s="1">
        <v>0</v>
      </c>
      <c r="T3693" s="1">
        <v>0</v>
      </c>
      <c r="U3693" s="4" t="s">
        <v>34</v>
      </c>
      <c r="V3693">
        <v>0.48</v>
      </c>
      <c r="W3693">
        <v>0.4</v>
      </c>
      <c r="X3693">
        <v>0.76</v>
      </c>
      <c r="Y3693">
        <v>2.4300000000000002</v>
      </c>
      <c r="Z3693">
        <v>0.28000000000000003</v>
      </c>
      <c r="AA3693" s="5">
        <f t="shared" si="353"/>
        <v>0</v>
      </c>
      <c r="AB3693" s="15" cm="1">
        <f t="array" ref="AB3693">_xlfn.SWITCH(U3693,"夏",122,"冬",90,"春",153,"秋",153,0)</f>
        <v>153</v>
      </c>
      <c r="AC3693" s="16">
        <f t="shared" si="354"/>
        <v>0</v>
      </c>
      <c r="AD3693" s="5">
        <f>IFERROR(AA3693/D3693,0)</f>
        <v>0</v>
      </c>
      <c r="AE3693" s="15">
        <f t="shared" si="355"/>
        <v>0.41917808219178082</v>
      </c>
      <c r="AF3693" s="5">
        <f>IFERROR(AD3693*AE3693*48,0)</f>
        <v>0</v>
      </c>
    </row>
    <row r="3694" spans="1:32" x14ac:dyDescent="0.15">
      <c r="A3694" s="8">
        <v>45755</v>
      </c>
      <c r="B3694" s="1" t="s">
        <v>54</v>
      </c>
      <c r="C3694" s="1" t="s">
        <v>59</v>
      </c>
      <c r="D3694" s="1">
        <v>95.65</v>
      </c>
      <c r="E3694" s="6">
        <v>3.6</v>
      </c>
      <c r="F3694" s="10">
        <v>0.47916666666666702</v>
      </c>
      <c r="G3694" s="1">
        <v>20.5</v>
      </c>
      <c r="H3694" s="1">
        <v>54</v>
      </c>
      <c r="I3694" s="1">
        <v>20.7</v>
      </c>
      <c r="J3694" s="1">
        <v>0.12</v>
      </c>
      <c r="K3694" s="1">
        <v>572</v>
      </c>
      <c r="L3694" s="1">
        <v>290</v>
      </c>
      <c r="M3694" s="6">
        <f t="shared" si="351"/>
        <v>20.773691868255014</v>
      </c>
      <c r="N3694" s="1">
        <v>0</v>
      </c>
      <c r="O3694" s="1">
        <v>0</v>
      </c>
      <c r="P3694" s="12">
        <f t="shared" si="352"/>
        <v>0</v>
      </c>
      <c r="Q3694" s="1">
        <v>0</v>
      </c>
      <c r="R3694" s="1">
        <v>0</v>
      </c>
      <c r="S3694" s="1">
        <v>0</v>
      </c>
      <c r="T3694" s="1">
        <v>0</v>
      </c>
      <c r="U3694" s="4" t="s">
        <v>34</v>
      </c>
      <c r="V3694">
        <v>0.48</v>
      </c>
      <c r="W3694">
        <v>0.4</v>
      </c>
      <c r="X3694">
        <v>0.76</v>
      </c>
      <c r="Y3694">
        <v>2.4300000000000002</v>
      </c>
      <c r="Z3694">
        <v>0.28000000000000003</v>
      </c>
      <c r="AA3694" s="5">
        <f t="shared" si="353"/>
        <v>0</v>
      </c>
      <c r="AB3694" s="15" cm="1">
        <f t="array" ref="AB3694">_xlfn.SWITCH(U3694,"夏",122,"冬",90,"春",153,"秋",153,0)</f>
        <v>153</v>
      </c>
      <c r="AC3694" s="16">
        <f t="shared" si="354"/>
        <v>0</v>
      </c>
      <c r="AD3694" s="5">
        <f>IFERROR(AA3694/D3694,0)</f>
        <v>0</v>
      </c>
      <c r="AE3694" s="15">
        <f t="shared" si="355"/>
        <v>0.41917808219178082</v>
      </c>
      <c r="AF3694" s="5">
        <f>IFERROR(AD3694*AE3694*48,0)</f>
        <v>0</v>
      </c>
    </row>
    <row r="3695" spans="1:32" x14ac:dyDescent="0.15">
      <c r="A3695" s="8">
        <v>45755</v>
      </c>
      <c r="B3695" s="1" t="s">
        <v>54</v>
      </c>
      <c r="C3695" s="1" t="s">
        <v>59</v>
      </c>
      <c r="D3695" s="1">
        <v>95.65</v>
      </c>
      <c r="E3695" s="6">
        <v>3.6</v>
      </c>
      <c r="F3695" s="10">
        <v>0.5</v>
      </c>
      <c r="G3695" s="1">
        <v>21</v>
      </c>
      <c r="H3695" s="1">
        <v>52</v>
      </c>
      <c r="I3695" s="1">
        <v>21.2</v>
      </c>
      <c r="J3695" s="1">
        <v>0.13</v>
      </c>
      <c r="K3695" s="1">
        <v>435</v>
      </c>
      <c r="L3695" s="1">
        <v>310</v>
      </c>
      <c r="M3695" s="6">
        <f t="shared" si="351"/>
        <v>21.276922771404827</v>
      </c>
      <c r="N3695" s="1">
        <v>0</v>
      </c>
      <c r="O3695" s="1">
        <v>0</v>
      </c>
      <c r="P3695" s="12">
        <f t="shared" si="352"/>
        <v>0</v>
      </c>
      <c r="Q3695" s="1">
        <v>0</v>
      </c>
      <c r="R3695" s="1">
        <v>0</v>
      </c>
      <c r="S3695" s="1">
        <v>0</v>
      </c>
      <c r="T3695" s="1">
        <v>0</v>
      </c>
      <c r="U3695" s="4" t="s">
        <v>34</v>
      </c>
      <c r="V3695">
        <v>0.48</v>
      </c>
      <c r="W3695">
        <v>0.4</v>
      </c>
      <c r="X3695">
        <v>0.76</v>
      </c>
      <c r="Y3695">
        <v>2.4300000000000002</v>
      </c>
      <c r="Z3695">
        <v>0.28000000000000003</v>
      </c>
      <c r="AA3695" s="5">
        <f t="shared" si="353"/>
        <v>0</v>
      </c>
      <c r="AB3695" s="15" cm="1">
        <f t="array" ref="AB3695">_xlfn.SWITCH(U3695,"夏",122,"冬",90,"春",153,"秋",153,0)</f>
        <v>153</v>
      </c>
      <c r="AC3695" s="16">
        <f t="shared" si="354"/>
        <v>0</v>
      </c>
      <c r="AD3695" s="5">
        <f>IFERROR(AA3695/D3695,0)</f>
        <v>0</v>
      </c>
      <c r="AE3695" s="15">
        <f t="shared" si="355"/>
        <v>0.41917808219178082</v>
      </c>
      <c r="AF3695" s="5">
        <f>IFERROR(AD3695*AE3695*48,0)</f>
        <v>0</v>
      </c>
    </row>
    <row r="3696" spans="1:32" x14ac:dyDescent="0.15">
      <c r="A3696" s="8">
        <v>45755</v>
      </c>
      <c r="B3696" s="1" t="s">
        <v>54</v>
      </c>
      <c r="C3696" s="1" t="s">
        <v>59</v>
      </c>
      <c r="D3696" s="1">
        <v>95.65</v>
      </c>
      <c r="E3696" s="6">
        <v>3.6</v>
      </c>
      <c r="F3696" s="10">
        <v>0.52083333333333304</v>
      </c>
      <c r="G3696" s="1">
        <v>21.5</v>
      </c>
      <c r="H3696" s="1">
        <v>50</v>
      </c>
      <c r="I3696" s="1">
        <v>21.7</v>
      </c>
      <c r="J3696" s="1">
        <v>0.14000000000000001</v>
      </c>
      <c r="K3696" s="1">
        <v>415</v>
      </c>
      <c r="L3696" s="1">
        <v>330</v>
      </c>
      <c r="M3696" s="6">
        <f t="shared" si="351"/>
        <v>21.780010673008064</v>
      </c>
      <c r="N3696" s="1">
        <v>0</v>
      </c>
      <c r="O3696" s="1">
        <v>0</v>
      </c>
      <c r="P3696" s="12">
        <f t="shared" si="352"/>
        <v>0</v>
      </c>
      <c r="Q3696" s="1">
        <v>0</v>
      </c>
      <c r="R3696" s="1">
        <v>0</v>
      </c>
      <c r="S3696" s="1">
        <v>0</v>
      </c>
      <c r="T3696" s="1">
        <v>0</v>
      </c>
      <c r="U3696" s="4" t="s">
        <v>34</v>
      </c>
      <c r="V3696">
        <v>0.48</v>
      </c>
      <c r="W3696">
        <v>0.4</v>
      </c>
      <c r="X3696">
        <v>0.76</v>
      </c>
      <c r="Y3696">
        <v>2.4300000000000002</v>
      </c>
      <c r="Z3696">
        <v>0.28000000000000003</v>
      </c>
      <c r="AA3696" s="5">
        <f t="shared" si="353"/>
        <v>0</v>
      </c>
      <c r="AB3696" s="15" cm="1">
        <f t="array" ref="AB3696">_xlfn.SWITCH(U3696,"夏",122,"冬",90,"春",153,"秋",153,0)</f>
        <v>153</v>
      </c>
      <c r="AC3696" s="16">
        <f t="shared" si="354"/>
        <v>0</v>
      </c>
      <c r="AD3696" s="5">
        <f>IFERROR(AA3696/D3696,0)</f>
        <v>0</v>
      </c>
      <c r="AE3696" s="15">
        <f t="shared" si="355"/>
        <v>0.41917808219178082</v>
      </c>
      <c r="AF3696" s="5">
        <f>IFERROR(AD3696*AE3696*48,0)</f>
        <v>0</v>
      </c>
    </row>
    <row r="3697" spans="1:32" x14ac:dyDescent="0.15">
      <c r="A3697" s="8">
        <v>45755</v>
      </c>
      <c r="B3697" s="1" t="s">
        <v>54</v>
      </c>
      <c r="C3697" s="1" t="s">
        <v>59</v>
      </c>
      <c r="D3697" s="1">
        <v>95.65</v>
      </c>
      <c r="E3697" s="6">
        <v>3.6</v>
      </c>
      <c r="F3697" s="10">
        <v>0.54166666666666696</v>
      </c>
      <c r="G3697" s="1">
        <v>22</v>
      </c>
      <c r="H3697" s="1">
        <v>48</v>
      </c>
      <c r="I3697" s="1">
        <v>22.2</v>
      </c>
      <c r="J3697" s="1">
        <v>0.15</v>
      </c>
      <c r="K3697" s="1">
        <v>410</v>
      </c>
      <c r="L3697" s="1">
        <v>350</v>
      </c>
      <c r="M3697" s="6">
        <f t="shared" si="351"/>
        <v>22.282968283330092</v>
      </c>
      <c r="N3697" s="1">
        <v>0</v>
      </c>
      <c r="O3697" s="1">
        <v>0</v>
      </c>
      <c r="P3697" s="12">
        <f t="shared" si="352"/>
        <v>0</v>
      </c>
      <c r="Q3697" s="1">
        <v>0</v>
      </c>
      <c r="R3697" s="1">
        <v>0</v>
      </c>
      <c r="S3697" s="1">
        <v>0</v>
      </c>
      <c r="T3697" s="1">
        <v>0</v>
      </c>
      <c r="U3697" s="4" t="s">
        <v>34</v>
      </c>
      <c r="V3697">
        <v>0.48</v>
      </c>
      <c r="W3697">
        <v>0.4</v>
      </c>
      <c r="X3697">
        <v>0.76</v>
      </c>
      <c r="Y3697">
        <v>2.4300000000000002</v>
      </c>
      <c r="Z3697">
        <v>0.28000000000000003</v>
      </c>
      <c r="AA3697" s="5">
        <f t="shared" si="353"/>
        <v>0</v>
      </c>
      <c r="AB3697" s="15" cm="1">
        <f t="array" ref="AB3697">_xlfn.SWITCH(U3697,"夏",122,"冬",90,"春",153,"秋",153,0)</f>
        <v>153</v>
      </c>
      <c r="AC3697" s="16">
        <f t="shared" si="354"/>
        <v>0</v>
      </c>
      <c r="AD3697" s="5">
        <f>IFERROR(AA3697/D3697,0)</f>
        <v>0</v>
      </c>
      <c r="AE3697" s="15">
        <f t="shared" si="355"/>
        <v>0.41917808219178082</v>
      </c>
      <c r="AF3697" s="5">
        <f>IFERROR(AD3697*AE3697*48,0)</f>
        <v>0</v>
      </c>
    </row>
    <row r="3698" spans="1:32" x14ac:dyDescent="0.15">
      <c r="A3698" s="8">
        <v>45755</v>
      </c>
      <c r="B3698" s="1" t="s">
        <v>54</v>
      </c>
      <c r="C3698" s="1" t="s">
        <v>59</v>
      </c>
      <c r="D3698" s="1">
        <v>95.65</v>
      </c>
      <c r="E3698" s="6">
        <v>3.6</v>
      </c>
      <c r="F3698" s="10">
        <v>0.5625</v>
      </c>
      <c r="G3698" s="1">
        <v>22.5</v>
      </c>
      <c r="H3698" s="1">
        <v>46</v>
      </c>
      <c r="I3698" s="1">
        <v>22.7</v>
      </c>
      <c r="J3698" s="1">
        <v>0.16</v>
      </c>
      <c r="K3698" s="1">
        <v>409</v>
      </c>
      <c r="L3698" s="1">
        <v>370</v>
      </c>
      <c r="M3698" s="6">
        <f t="shared" si="351"/>
        <v>22.785806384574755</v>
      </c>
      <c r="N3698" s="1">
        <v>0</v>
      </c>
      <c r="O3698" s="1">
        <v>0</v>
      </c>
      <c r="P3698" s="12">
        <f t="shared" si="352"/>
        <v>0</v>
      </c>
      <c r="Q3698" s="1">
        <v>0</v>
      </c>
      <c r="R3698" s="1">
        <v>0</v>
      </c>
      <c r="S3698" s="1">
        <v>0</v>
      </c>
      <c r="T3698" s="1">
        <v>0</v>
      </c>
      <c r="U3698" s="4" t="s">
        <v>34</v>
      </c>
      <c r="V3698">
        <v>0.48</v>
      </c>
      <c r="W3698">
        <v>0.4</v>
      </c>
      <c r="X3698">
        <v>0.76</v>
      </c>
      <c r="Y3698">
        <v>2.4300000000000002</v>
      </c>
      <c r="Z3698">
        <v>0.28000000000000003</v>
      </c>
      <c r="AA3698" s="5">
        <f t="shared" si="353"/>
        <v>0</v>
      </c>
      <c r="AB3698" s="15" cm="1">
        <f t="array" ref="AB3698">_xlfn.SWITCH(U3698,"夏",122,"冬",90,"春",153,"秋",153,0)</f>
        <v>153</v>
      </c>
      <c r="AC3698" s="16">
        <f t="shared" si="354"/>
        <v>0</v>
      </c>
      <c r="AD3698" s="5">
        <f>IFERROR(AA3698/D3698,0)</f>
        <v>0</v>
      </c>
      <c r="AE3698" s="15">
        <f t="shared" si="355"/>
        <v>0.41917808219178082</v>
      </c>
      <c r="AF3698" s="5">
        <f>IFERROR(AD3698*AE3698*48,0)</f>
        <v>0</v>
      </c>
    </row>
    <row r="3699" spans="1:32" x14ac:dyDescent="0.15">
      <c r="A3699" s="8">
        <v>45755</v>
      </c>
      <c r="B3699" s="1" t="s">
        <v>54</v>
      </c>
      <c r="C3699" s="1" t="s">
        <v>59</v>
      </c>
      <c r="D3699" s="1">
        <v>95.65</v>
      </c>
      <c r="E3699" s="6">
        <v>3.6</v>
      </c>
      <c r="F3699" s="10">
        <v>0.58333333333333304</v>
      </c>
      <c r="G3699" s="1">
        <v>23</v>
      </c>
      <c r="H3699" s="1">
        <v>44</v>
      </c>
      <c r="I3699" s="1">
        <v>23.2</v>
      </c>
      <c r="J3699" s="1">
        <v>0.17</v>
      </c>
      <c r="K3699" s="1">
        <v>438</v>
      </c>
      <c r="L3699" s="1">
        <v>390</v>
      </c>
      <c r="M3699" s="6">
        <f t="shared" si="351"/>
        <v>23.288534230205244</v>
      </c>
      <c r="N3699" s="1">
        <v>0</v>
      </c>
      <c r="O3699" s="1">
        <v>0</v>
      </c>
      <c r="P3699" s="12">
        <f t="shared" si="352"/>
        <v>0</v>
      </c>
      <c r="Q3699" s="1">
        <v>0</v>
      </c>
      <c r="R3699" s="1">
        <v>0</v>
      </c>
      <c r="S3699" s="1">
        <v>0</v>
      </c>
      <c r="T3699" s="1">
        <v>0</v>
      </c>
      <c r="U3699" s="4" t="s">
        <v>34</v>
      </c>
      <c r="V3699">
        <v>0.48</v>
      </c>
      <c r="W3699">
        <v>0.4</v>
      </c>
      <c r="X3699">
        <v>0.76</v>
      </c>
      <c r="Y3699">
        <v>2.4300000000000002</v>
      </c>
      <c r="Z3699">
        <v>0.28000000000000003</v>
      </c>
      <c r="AA3699" s="5">
        <f t="shared" si="353"/>
        <v>0</v>
      </c>
      <c r="AB3699" s="15" cm="1">
        <f t="array" ref="AB3699">_xlfn.SWITCH(U3699,"夏",122,"冬",90,"春",153,"秋",153,0)</f>
        <v>153</v>
      </c>
      <c r="AC3699" s="16">
        <f t="shared" si="354"/>
        <v>0</v>
      </c>
      <c r="AD3699" s="5">
        <f>IFERROR(AA3699/D3699,0)</f>
        <v>0</v>
      </c>
      <c r="AE3699" s="15">
        <f t="shared" si="355"/>
        <v>0.41917808219178082</v>
      </c>
      <c r="AF3699" s="5">
        <f>IFERROR(AD3699*AE3699*48,0)</f>
        <v>0</v>
      </c>
    </row>
    <row r="3700" spans="1:32" x14ac:dyDescent="0.15">
      <c r="A3700" s="8">
        <v>45755</v>
      </c>
      <c r="B3700" s="1" t="s">
        <v>54</v>
      </c>
      <c r="C3700" s="1" t="s">
        <v>59</v>
      </c>
      <c r="D3700" s="1">
        <v>95.65</v>
      </c>
      <c r="E3700" s="6">
        <v>3.6</v>
      </c>
      <c r="F3700" s="10">
        <v>0.60416666666666696</v>
      </c>
      <c r="G3700" s="1">
        <v>23.5</v>
      </c>
      <c r="H3700" s="1">
        <v>42</v>
      </c>
      <c r="I3700" s="1">
        <v>23.7</v>
      </c>
      <c r="J3700" s="1">
        <v>0.18</v>
      </c>
      <c r="K3700" s="1">
        <v>465</v>
      </c>
      <c r="L3700" s="1">
        <v>410</v>
      </c>
      <c r="M3700" s="6">
        <f t="shared" si="351"/>
        <v>23.791159842635409</v>
      </c>
      <c r="N3700" s="1">
        <v>0</v>
      </c>
      <c r="O3700" s="1">
        <v>0</v>
      </c>
      <c r="P3700" s="12">
        <f t="shared" si="352"/>
        <v>0</v>
      </c>
      <c r="Q3700" s="1">
        <v>0</v>
      </c>
      <c r="R3700" s="1">
        <v>0</v>
      </c>
      <c r="S3700" s="1">
        <v>0</v>
      </c>
      <c r="T3700" s="1">
        <v>0</v>
      </c>
      <c r="U3700" s="4" t="s">
        <v>34</v>
      </c>
      <c r="V3700">
        <v>0.48</v>
      </c>
      <c r="W3700">
        <v>0.4</v>
      </c>
      <c r="X3700">
        <v>0.76</v>
      </c>
      <c r="Y3700">
        <v>2.4300000000000002</v>
      </c>
      <c r="Z3700">
        <v>0.28000000000000003</v>
      </c>
      <c r="AA3700" s="5">
        <f t="shared" si="353"/>
        <v>0</v>
      </c>
      <c r="AB3700" s="15" cm="1">
        <f t="array" ref="AB3700">_xlfn.SWITCH(U3700,"夏",122,"冬",90,"春",153,"秋",153,0)</f>
        <v>153</v>
      </c>
      <c r="AC3700" s="16">
        <f t="shared" si="354"/>
        <v>0</v>
      </c>
      <c r="AD3700" s="5">
        <f>IFERROR(AA3700/D3700,0)</f>
        <v>0</v>
      </c>
      <c r="AE3700" s="15">
        <f t="shared" si="355"/>
        <v>0.41917808219178082</v>
      </c>
      <c r="AF3700" s="5">
        <f>IFERROR(AD3700*AE3700*48,0)</f>
        <v>0</v>
      </c>
    </row>
    <row r="3701" spans="1:32" x14ac:dyDescent="0.15">
      <c r="A3701" s="8">
        <v>45755</v>
      </c>
      <c r="B3701" s="1" t="s">
        <v>54</v>
      </c>
      <c r="C3701" s="1" t="s">
        <v>59</v>
      </c>
      <c r="D3701" s="1">
        <v>95.65</v>
      </c>
      <c r="E3701" s="6">
        <v>3.6</v>
      </c>
      <c r="F3701" s="10">
        <v>0.625</v>
      </c>
      <c r="G3701" s="1">
        <v>24</v>
      </c>
      <c r="H3701" s="1">
        <v>40</v>
      </c>
      <c r="I3701" s="1">
        <v>24.2</v>
      </c>
      <c r="J3701" s="1">
        <v>0.19</v>
      </c>
      <c r="K3701" s="1">
        <v>492</v>
      </c>
      <c r="L3701" s="1">
        <v>430</v>
      </c>
      <c r="M3701" s="6">
        <f t="shared" si="351"/>
        <v>24.293690239384944</v>
      </c>
      <c r="N3701" s="1">
        <v>0</v>
      </c>
      <c r="O3701" s="1">
        <v>0</v>
      </c>
      <c r="P3701" s="12">
        <f t="shared" si="352"/>
        <v>0</v>
      </c>
      <c r="Q3701" s="1">
        <v>0</v>
      </c>
      <c r="R3701" s="1">
        <v>0</v>
      </c>
      <c r="S3701" s="1">
        <v>0</v>
      </c>
      <c r="T3701" s="1">
        <v>0</v>
      </c>
      <c r="U3701" s="4" t="s">
        <v>34</v>
      </c>
      <c r="V3701">
        <v>0.48</v>
      </c>
      <c r="W3701">
        <v>0.4</v>
      </c>
      <c r="X3701">
        <v>0.76</v>
      </c>
      <c r="Y3701">
        <v>2.4300000000000002</v>
      </c>
      <c r="Z3701">
        <v>0.28000000000000003</v>
      </c>
      <c r="AA3701" s="5">
        <f t="shared" si="353"/>
        <v>0</v>
      </c>
      <c r="AB3701" s="15" cm="1">
        <f t="array" ref="AB3701">_xlfn.SWITCH(U3701,"夏",122,"冬",90,"春",153,"秋",153,0)</f>
        <v>153</v>
      </c>
      <c r="AC3701" s="16">
        <f t="shared" si="354"/>
        <v>0</v>
      </c>
      <c r="AD3701" s="5">
        <f>IFERROR(AA3701/D3701,0)</f>
        <v>0</v>
      </c>
      <c r="AE3701" s="15">
        <f t="shared" si="355"/>
        <v>0.41917808219178082</v>
      </c>
      <c r="AF3701" s="5">
        <f>IFERROR(AD3701*AE3701*48,0)</f>
        <v>0</v>
      </c>
    </row>
    <row r="3702" spans="1:32" x14ac:dyDescent="0.15">
      <c r="A3702" s="8">
        <v>45755</v>
      </c>
      <c r="B3702" s="1" t="s">
        <v>54</v>
      </c>
      <c r="C3702" s="1" t="s">
        <v>59</v>
      </c>
      <c r="D3702" s="1">
        <v>95.65</v>
      </c>
      <c r="E3702" s="6">
        <v>3.6</v>
      </c>
      <c r="F3702" s="10">
        <v>0.64583333333333304</v>
      </c>
      <c r="G3702" s="1">
        <v>24.5</v>
      </c>
      <c r="H3702" s="1">
        <v>38</v>
      </c>
      <c r="I3702" s="1">
        <v>24.7</v>
      </c>
      <c r="J3702" s="1">
        <v>0.2</v>
      </c>
      <c r="K3702" s="1">
        <v>505</v>
      </c>
      <c r="L3702" s="1">
        <v>450</v>
      </c>
      <c r="M3702" s="6">
        <f t="shared" si="351"/>
        <v>24.796131607775749</v>
      </c>
      <c r="N3702" s="1">
        <v>0</v>
      </c>
      <c r="O3702" s="1">
        <v>0</v>
      </c>
      <c r="P3702" s="12">
        <f t="shared" si="352"/>
        <v>0</v>
      </c>
      <c r="Q3702" s="1">
        <v>0</v>
      </c>
      <c r="R3702" s="1">
        <v>0</v>
      </c>
      <c r="S3702" s="1">
        <v>0</v>
      </c>
      <c r="T3702" s="1">
        <v>0</v>
      </c>
      <c r="U3702" s="4" t="s">
        <v>34</v>
      </c>
      <c r="V3702">
        <v>0.48</v>
      </c>
      <c r="W3702">
        <v>0.4</v>
      </c>
      <c r="X3702">
        <v>0.76</v>
      </c>
      <c r="Y3702">
        <v>2.4300000000000002</v>
      </c>
      <c r="Z3702">
        <v>0.28000000000000003</v>
      </c>
      <c r="AA3702" s="5">
        <f t="shared" si="353"/>
        <v>0</v>
      </c>
      <c r="AB3702" s="15" cm="1">
        <f t="array" ref="AB3702">_xlfn.SWITCH(U3702,"夏",122,"冬",90,"春",153,"秋",153,0)</f>
        <v>153</v>
      </c>
      <c r="AC3702" s="16">
        <f t="shared" si="354"/>
        <v>0</v>
      </c>
      <c r="AD3702" s="5">
        <f>IFERROR(AA3702/D3702,0)</f>
        <v>0</v>
      </c>
      <c r="AE3702" s="15">
        <f t="shared" si="355"/>
        <v>0.41917808219178082</v>
      </c>
      <c r="AF3702" s="5">
        <f>IFERROR(AD3702*AE3702*48,0)</f>
        <v>0</v>
      </c>
    </row>
    <row r="3703" spans="1:32" x14ac:dyDescent="0.15">
      <c r="A3703" s="8">
        <v>45755</v>
      </c>
      <c r="B3703" s="1" t="s">
        <v>54</v>
      </c>
      <c r="C3703" s="1" t="s">
        <v>59</v>
      </c>
      <c r="D3703" s="1">
        <v>95.65</v>
      </c>
      <c r="E3703" s="6">
        <v>3.6</v>
      </c>
      <c r="F3703" s="10">
        <v>0.66666666666666696</v>
      </c>
      <c r="G3703" s="1">
        <v>25</v>
      </c>
      <c r="H3703" s="1">
        <v>36</v>
      </c>
      <c r="I3703" s="1">
        <v>25.2</v>
      </c>
      <c r="J3703" s="1">
        <v>0.21</v>
      </c>
      <c r="K3703" s="1">
        <v>545</v>
      </c>
      <c r="L3703" s="1">
        <v>470</v>
      </c>
      <c r="M3703" s="6">
        <f t="shared" si="351"/>
        <v>25.298489441875176</v>
      </c>
      <c r="N3703" s="1">
        <v>0</v>
      </c>
      <c r="O3703" s="1">
        <v>0</v>
      </c>
      <c r="P3703" s="12">
        <f t="shared" si="352"/>
        <v>0</v>
      </c>
      <c r="Q3703" s="1">
        <v>0</v>
      </c>
      <c r="R3703" s="1">
        <v>0</v>
      </c>
      <c r="S3703" s="1">
        <v>0</v>
      </c>
      <c r="T3703" s="1">
        <v>0</v>
      </c>
      <c r="U3703" s="4" t="s">
        <v>34</v>
      </c>
      <c r="V3703">
        <v>0.48</v>
      </c>
      <c r="W3703">
        <v>0.4</v>
      </c>
      <c r="X3703">
        <v>0.76</v>
      </c>
      <c r="Y3703">
        <v>2.4300000000000002</v>
      </c>
      <c r="Z3703">
        <v>0.28000000000000003</v>
      </c>
      <c r="AA3703" s="5">
        <f t="shared" si="353"/>
        <v>0</v>
      </c>
      <c r="AB3703" s="15" cm="1">
        <f t="array" ref="AB3703">_xlfn.SWITCH(U3703,"夏",122,"冬",90,"春",153,"秋",153,0)</f>
        <v>153</v>
      </c>
      <c r="AC3703" s="16">
        <f t="shared" si="354"/>
        <v>0</v>
      </c>
      <c r="AD3703" s="5">
        <f>IFERROR(AA3703/D3703,0)</f>
        <v>0</v>
      </c>
      <c r="AE3703" s="15">
        <f t="shared" si="355"/>
        <v>0.41917808219178082</v>
      </c>
      <c r="AF3703" s="5">
        <f>IFERROR(AD3703*AE3703*48,0)</f>
        <v>0</v>
      </c>
    </row>
    <row r="3704" spans="1:32" x14ac:dyDescent="0.15">
      <c r="A3704" s="8">
        <v>45755</v>
      </c>
      <c r="B3704" s="1" t="s">
        <v>54</v>
      </c>
      <c r="C3704" s="1" t="s">
        <v>59</v>
      </c>
      <c r="D3704" s="1">
        <v>95.65</v>
      </c>
      <c r="E3704" s="6">
        <v>3.6</v>
      </c>
      <c r="F3704" s="10">
        <v>0.6875</v>
      </c>
      <c r="G3704" s="1">
        <v>25.5</v>
      </c>
      <c r="H3704" s="1">
        <v>34</v>
      </c>
      <c r="I3704" s="1">
        <v>25.7</v>
      </c>
      <c r="J3704" s="1">
        <v>0.22</v>
      </c>
      <c r="K3704" s="1">
        <v>572</v>
      </c>
      <c r="L3704" s="1">
        <v>490</v>
      </c>
      <c r="M3704" s="6">
        <f t="shared" si="351"/>
        <v>25.800768651271028</v>
      </c>
      <c r="N3704" s="1">
        <v>0</v>
      </c>
      <c r="O3704" s="1">
        <v>0</v>
      </c>
      <c r="P3704" s="12">
        <f t="shared" si="352"/>
        <v>0</v>
      </c>
      <c r="Q3704" s="1">
        <v>0</v>
      </c>
      <c r="R3704" s="1">
        <v>0</v>
      </c>
      <c r="S3704" s="1">
        <v>0</v>
      </c>
      <c r="T3704" s="1">
        <v>0</v>
      </c>
      <c r="U3704" s="4" t="s">
        <v>34</v>
      </c>
      <c r="V3704">
        <v>0.48</v>
      </c>
      <c r="W3704">
        <v>0.4</v>
      </c>
      <c r="X3704">
        <v>0.76</v>
      </c>
      <c r="Y3704">
        <v>2.4300000000000002</v>
      </c>
      <c r="Z3704">
        <v>0.28000000000000003</v>
      </c>
      <c r="AA3704" s="5">
        <f t="shared" si="353"/>
        <v>0</v>
      </c>
      <c r="AB3704" s="15" cm="1">
        <f t="array" ref="AB3704">_xlfn.SWITCH(U3704,"夏",122,"冬",90,"春",153,"秋",153,0)</f>
        <v>153</v>
      </c>
      <c r="AC3704" s="16">
        <f t="shared" si="354"/>
        <v>0</v>
      </c>
      <c r="AD3704" s="5">
        <f>IFERROR(AA3704/D3704,0)</f>
        <v>0</v>
      </c>
      <c r="AE3704" s="15">
        <f t="shared" si="355"/>
        <v>0.41917808219178082</v>
      </c>
      <c r="AF3704" s="5">
        <f>IFERROR(AD3704*AE3704*48,0)</f>
        <v>0</v>
      </c>
    </row>
    <row r="3705" spans="1:32" x14ac:dyDescent="0.15">
      <c r="A3705" s="8">
        <v>45755</v>
      </c>
      <c r="B3705" s="1" t="s">
        <v>54</v>
      </c>
      <c r="C3705" s="1" t="s">
        <v>59</v>
      </c>
      <c r="D3705" s="1">
        <v>95.65</v>
      </c>
      <c r="E3705" s="6">
        <v>3.6</v>
      </c>
      <c r="F3705" s="10">
        <v>0.70833333333333304</v>
      </c>
      <c r="G3705" s="1">
        <v>26</v>
      </c>
      <c r="H3705" s="1">
        <v>32</v>
      </c>
      <c r="I3705" s="1">
        <v>26.2</v>
      </c>
      <c r="J3705" s="1">
        <v>0.23</v>
      </c>
      <c r="K3705" s="1">
        <v>598</v>
      </c>
      <c r="L3705" s="1">
        <v>510</v>
      </c>
      <c r="M3705" s="6">
        <f t="shared" si="351"/>
        <v>26.302973648497584</v>
      </c>
      <c r="N3705" s="1">
        <v>0</v>
      </c>
      <c r="O3705" s="1">
        <v>0</v>
      </c>
      <c r="P3705" s="12">
        <f t="shared" si="352"/>
        <v>0</v>
      </c>
      <c r="Q3705" s="1">
        <v>0</v>
      </c>
      <c r="R3705" s="1">
        <v>0</v>
      </c>
      <c r="S3705" s="1">
        <v>0</v>
      </c>
      <c r="T3705" s="1">
        <v>0</v>
      </c>
      <c r="U3705" s="4" t="s">
        <v>34</v>
      </c>
      <c r="V3705">
        <v>0.48</v>
      </c>
      <c r="W3705">
        <v>0.4</v>
      </c>
      <c r="X3705">
        <v>0.76</v>
      </c>
      <c r="Y3705">
        <v>2.4300000000000002</v>
      </c>
      <c r="Z3705">
        <v>0.28000000000000003</v>
      </c>
      <c r="AA3705" s="5">
        <f t="shared" si="353"/>
        <v>0</v>
      </c>
      <c r="AB3705" s="15" cm="1">
        <f t="array" ref="AB3705">_xlfn.SWITCH(U3705,"夏",122,"冬",90,"春",153,"秋",153,0)</f>
        <v>153</v>
      </c>
      <c r="AC3705" s="16">
        <f t="shared" si="354"/>
        <v>0</v>
      </c>
      <c r="AD3705" s="5">
        <f>IFERROR(AA3705/D3705,0)</f>
        <v>0</v>
      </c>
      <c r="AE3705" s="15">
        <f t="shared" si="355"/>
        <v>0.41917808219178082</v>
      </c>
      <c r="AF3705" s="5">
        <f>IFERROR(AD3705*AE3705*48,0)</f>
        <v>0</v>
      </c>
    </row>
    <row r="3706" spans="1:32" x14ac:dyDescent="0.15">
      <c r="A3706" s="8">
        <v>45755</v>
      </c>
      <c r="B3706" s="1" t="s">
        <v>54</v>
      </c>
      <c r="C3706" s="1" t="s">
        <v>59</v>
      </c>
      <c r="D3706" s="1">
        <v>95.65</v>
      </c>
      <c r="E3706" s="6">
        <v>3.6</v>
      </c>
      <c r="F3706" s="10">
        <v>0.72916666666666696</v>
      </c>
      <c r="G3706" s="1">
        <v>26.5</v>
      </c>
      <c r="H3706" s="1">
        <v>30</v>
      </c>
      <c r="I3706" s="1">
        <v>26.7</v>
      </c>
      <c r="J3706" s="1">
        <v>0.24</v>
      </c>
      <c r="K3706" s="1">
        <v>465</v>
      </c>
      <c r="L3706" s="1">
        <v>530</v>
      </c>
      <c r="M3706" s="6">
        <f t="shared" si="351"/>
        <v>26.805108420054353</v>
      </c>
      <c r="N3706" s="1">
        <v>0</v>
      </c>
      <c r="O3706" s="1">
        <v>0</v>
      </c>
      <c r="P3706" s="12">
        <f t="shared" si="352"/>
        <v>0</v>
      </c>
      <c r="Q3706" s="1">
        <v>0</v>
      </c>
      <c r="R3706" s="1">
        <v>0</v>
      </c>
      <c r="S3706" s="1">
        <v>0</v>
      </c>
      <c r="T3706" s="1">
        <v>0</v>
      </c>
      <c r="U3706" s="4" t="s">
        <v>34</v>
      </c>
      <c r="V3706">
        <v>0.48</v>
      </c>
      <c r="W3706">
        <v>0.4</v>
      </c>
      <c r="X3706">
        <v>0.76</v>
      </c>
      <c r="Y3706">
        <v>2.4300000000000002</v>
      </c>
      <c r="Z3706">
        <v>0.28000000000000003</v>
      </c>
      <c r="AA3706" s="5">
        <f t="shared" si="353"/>
        <v>0</v>
      </c>
      <c r="AB3706" s="15" cm="1">
        <f t="array" ref="AB3706">_xlfn.SWITCH(U3706,"夏",122,"冬",90,"春",153,"秋",153,0)</f>
        <v>153</v>
      </c>
      <c r="AC3706" s="16">
        <f t="shared" si="354"/>
        <v>0</v>
      </c>
      <c r="AD3706" s="5">
        <f>IFERROR(AA3706/D3706,0)</f>
        <v>0</v>
      </c>
      <c r="AE3706" s="15">
        <f t="shared" si="355"/>
        <v>0.41917808219178082</v>
      </c>
      <c r="AF3706" s="5">
        <f>IFERROR(AD3706*AE3706*48,0)</f>
        <v>0</v>
      </c>
    </row>
    <row r="3707" spans="1:32" x14ac:dyDescent="0.15">
      <c r="A3707" s="8">
        <v>45755</v>
      </c>
      <c r="B3707" s="1" t="s">
        <v>54</v>
      </c>
      <c r="C3707" s="1" t="s">
        <v>59</v>
      </c>
      <c r="D3707" s="1">
        <v>95.65</v>
      </c>
      <c r="E3707" s="6">
        <v>3.6</v>
      </c>
      <c r="F3707" s="10">
        <v>0.75</v>
      </c>
      <c r="G3707" s="1">
        <v>27</v>
      </c>
      <c r="H3707" s="1">
        <v>28</v>
      </c>
      <c r="I3707" s="1">
        <v>27.2</v>
      </c>
      <c r="J3707" s="1">
        <v>0.25</v>
      </c>
      <c r="K3707" s="1">
        <v>425</v>
      </c>
      <c r="L3707" s="1">
        <v>550</v>
      </c>
      <c r="M3707" s="6">
        <f t="shared" si="351"/>
        <v>27.307176584664433</v>
      </c>
      <c r="N3707" s="1">
        <v>0</v>
      </c>
      <c r="O3707" s="1">
        <v>0</v>
      </c>
      <c r="P3707" s="12">
        <f t="shared" si="352"/>
        <v>0</v>
      </c>
      <c r="Q3707" s="1">
        <v>0</v>
      </c>
      <c r="R3707" s="1">
        <v>0</v>
      </c>
      <c r="S3707" s="1">
        <v>0</v>
      </c>
      <c r="T3707" s="1">
        <v>0</v>
      </c>
      <c r="U3707" s="4" t="s">
        <v>34</v>
      </c>
      <c r="V3707">
        <v>0.48</v>
      </c>
      <c r="W3707">
        <v>0.4</v>
      </c>
      <c r="X3707">
        <v>0.76</v>
      </c>
      <c r="Y3707">
        <v>2.4300000000000002</v>
      </c>
      <c r="Z3707">
        <v>0.28000000000000003</v>
      </c>
      <c r="AA3707" s="5">
        <f t="shared" si="353"/>
        <v>0</v>
      </c>
      <c r="AB3707" s="15" cm="1">
        <f t="array" ref="AB3707">_xlfn.SWITCH(U3707,"夏",122,"冬",90,"春",153,"秋",153,0)</f>
        <v>153</v>
      </c>
      <c r="AC3707" s="16">
        <f t="shared" si="354"/>
        <v>0</v>
      </c>
      <c r="AD3707" s="5">
        <f>IFERROR(AA3707/D3707,0)</f>
        <v>0</v>
      </c>
      <c r="AE3707" s="15">
        <f t="shared" si="355"/>
        <v>0.41917808219178082</v>
      </c>
      <c r="AF3707" s="5">
        <f>IFERROR(AD3707*AE3707*48,0)</f>
        <v>0</v>
      </c>
    </row>
    <row r="3708" spans="1:32" x14ac:dyDescent="0.15">
      <c r="A3708" s="8">
        <v>45755</v>
      </c>
      <c r="B3708" s="1" t="s">
        <v>54</v>
      </c>
      <c r="C3708" s="1" t="s">
        <v>59</v>
      </c>
      <c r="D3708" s="1">
        <v>95.65</v>
      </c>
      <c r="E3708" s="6">
        <v>3.6</v>
      </c>
      <c r="F3708" s="10">
        <v>0.77083333333333304</v>
      </c>
      <c r="G3708" s="1">
        <v>27.5</v>
      </c>
      <c r="H3708" s="1">
        <v>26</v>
      </c>
      <c r="I3708" s="1">
        <v>27.7</v>
      </c>
      <c r="J3708" s="1">
        <v>0.26</v>
      </c>
      <c r="K3708" s="1">
        <v>412</v>
      </c>
      <c r="L3708" s="1">
        <v>570</v>
      </c>
      <c r="M3708" s="6">
        <f t="shared" si="351"/>
        <v>27.809181441483531</v>
      </c>
      <c r="N3708" s="1">
        <v>0</v>
      </c>
      <c r="O3708" s="1">
        <v>0</v>
      </c>
      <c r="P3708" s="12">
        <f t="shared" si="352"/>
        <v>0</v>
      </c>
      <c r="Q3708" s="1">
        <v>0</v>
      </c>
      <c r="R3708" s="1">
        <v>0</v>
      </c>
      <c r="S3708" s="1">
        <v>0</v>
      </c>
      <c r="T3708" s="1">
        <v>0</v>
      </c>
      <c r="U3708" s="4" t="s">
        <v>34</v>
      </c>
      <c r="V3708">
        <v>0.48</v>
      </c>
      <c r="W3708">
        <v>0.4</v>
      </c>
      <c r="X3708">
        <v>0.76</v>
      </c>
      <c r="Y3708">
        <v>2.4300000000000002</v>
      </c>
      <c r="Z3708">
        <v>0.28000000000000003</v>
      </c>
      <c r="AA3708" s="5">
        <f t="shared" si="353"/>
        <v>0</v>
      </c>
      <c r="AB3708" s="15" cm="1">
        <f t="array" ref="AB3708">_xlfn.SWITCH(U3708,"夏",122,"冬",90,"春",153,"秋",153,0)</f>
        <v>153</v>
      </c>
      <c r="AC3708" s="16">
        <f t="shared" si="354"/>
        <v>0</v>
      </c>
      <c r="AD3708" s="5">
        <f>IFERROR(AA3708/D3708,0)</f>
        <v>0</v>
      </c>
      <c r="AE3708" s="15">
        <f t="shared" si="355"/>
        <v>0.41917808219178082</v>
      </c>
      <c r="AF3708" s="5">
        <f>IFERROR(AD3708*AE3708*48,0)</f>
        <v>0</v>
      </c>
    </row>
    <row r="3709" spans="1:32" x14ac:dyDescent="0.15">
      <c r="A3709" s="8">
        <v>45755</v>
      </c>
      <c r="B3709" s="1" t="s">
        <v>54</v>
      </c>
      <c r="C3709" s="1" t="s">
        <v>59</v>
      </c>
      <c r="D3709" s="1">
        <v>95.65</v>
      </c>
      <c r="E3709" s="6">
        <v>3.6</v>
      </c>
      <c r="F3709" s="10">
        <v>0.79166666666666696</v>
      </c>
      <c r="G3709" s="1">
        <v>28</v>
      </c>
      <c r="H3709" s="1">
        <v>24</v>
      </c>
      <c r="I3709" s="1">
        <v>28.2</v>
      </c>
      <c r="J3709" s="1">
        <v>0.27</v>
      </c>
      <c r="K3709" s="1">
        <v>408</v>
      </c>
      <c r="L3709" s="1">
        <v>590</v>
      </c>
      <c r="M3709" s="6">
        <f t="shared" si="351"/>
        <v>28.311126010320606</v>
      </c>
      <c r="N3709" s="1">
        <v>0</v>
      </c>
      <c r="O3709" s="1">
        <v>0</v>
      </c>
      <c r="P3709" s="12">
        <f t="shared" si="352"/>
        <v>0</v>
      </c>
      <c r="Q3709" s="1">
        <v>0</v>
      </c>
      <c r="R3709" s="1">
        <v>0</v>
      </c>
      <c r="S3709" s="1">
        <v>0</v>
      </c>
      <c r="T3709" s="1">
        <v>0</v>
      </c>
      <c r="U3709" s="4" t="s">
        <v>34</v>
      </c>
      <c r="V3709">
        <v>0.48</v>
      </c>
      <c r="W3709">
        <v>0.4</v>
      </c>
      <c r="X3709">
        <v>0.76</v>
      </c>
      <c r="Y3709">
        <v>2.4300000000000002</v>
      </c>
      <c r="Z3709">
        <v>0.28000000000000003</v>
      </c>
      <c r="AA3709" s="5">
        <f t="shared" si="353"/>
        <v>0</v>
      </c>
      <c r="AB3709" s="15" cm="1">
        <f t="array" ref="AB3709">_xlfn.SWITCH(U3709,"夏",122,"冬",90,"春",153,"秋",153,0)</f>
        <v>153</v>
      </c>
      <c r="AC3709" s="16">
        <f t="shared" si="354"/>
        <v>0</v>
      </c>
      <c r="AD3709" s="5">
        <f>IFERROR(AA3709/D3709,0)</f>
        <v>0</v>
      </c>
      <c r="AE3709" s="15">
        <f t="shared" si="355"/>
        <v>0.41917808219178082</v>
      </c>
      <c r="AF3709" s="5">
        <f>IFERROR(AD3709*AE3709*48,0)</f>
        <v>0</v>
      </c>
    </row>
    <row r="3710" spans="1:32" x14ac:dyDescent="0.15">
      <c r="A3710" s="8">
        <v>45755</v>
      </c>
      <c r="B3710" s="1" t="s">
        <v>54</v>
      </c>
      <c r="C3710" s="1" t="s">
        <v>59</v>
      </c>
      <c r="D3710" s="1">
        <v>95.65</v>
      </c>
      <c r="E3710" s="6">
        <v>3.6</v>
      </c>
      <c r="F3710" s="10">
        <v>0.8125</v>
      </c>
      <c r="G3710" s="1">
        <v>28</v>
      </c>
      <c r="H3710" s="1">
        <v>24</v>
      </c>
      <c r="I3710" s="1">
        <v>28.2</v>
      </c>
      <c r="J3710" s="1">
        <v>0.27</v>
      </c>
      <c r="K3710" s="1">
        <v>425</v>
      </c>
      <c r="L3710" s="1">
        <v>610</v>
      </c>
      <c r="M3710" s="6">
        <f t="shared" si="351"/>
        <v>28.311126010320606</v>
      </c>
      <c r="N3710" s="1">
        <v>0</v>
      </c>
      <c r="O3710" s="1">
        <v>0</v>
      </c>
      <c r="P3710" s="12">
        <f t="shared" si="352"/>
        <v>0</v>
      </c>
      <c r="Q3710" s="1">
        <v>0</v>
      </c>
      <c r="R3710" s="1">
        <v>0</v>
      </c>
      <c r="S3710" s="1">
        <v>0</v>
      </c>
      <c r="T3710" s="1">
        <v>0</v>
      </c>
      <c r="U3710" s="4" t="s">
        <v>34</v>
      </c>
      <c r="V3710">
        <v>0.48</v>
      </c>
      <c r="W3710">
        <v>0.4</v>
      </c>
      <c r="X3710">
        <v>0.76</v>
      </c>
      <c r="Y3710">
        <v>2.4300000000000002</v>
      </c>
      <c r="Z3710">
        <v>0.28000000000000003</v>
      </c>
      <c r="AA3710" s="5">
        <f t="shared" si="353"/>
        <v>0</v>
      </c>
      <c r="AB3710" s="15" cm="1">
        <f t="array" ref="AB3710">_xlfn.SWITCH(U3710,"夏",122,"冬",90,"春",153,"秋",153,0)</f>
        <v>153</v>
      </c>
      <c r="AC3710" s="16">
        <f t="shared" si="354"/>
        <v>0</v>
      </c>
      <c r="AD3710" s="5">
        <f>IFERROR(AA3710/D3710,0)</f>
        <v>0</v>
      </c>
      <c r="AE3710" s="15">
        <f t="shared" si="355"/>
        <v>0.41917808219178082</v>
      </c>
      <c r="AF3710" s="5">
        <f>IFERROR(AD3710*AE3710*48,0)</f>
        <v>0</v>
      </c>
    </row>
    <row r="3711" spans="1:32" x14ac:dyDescent="0.15">
      <c r="A3711" s="8">
        <v>45755</v>
      </c>
      <c r="B3711" s="1" t="s">
        <v>54</v>
      </c>
      <c r="C3711" s="1" t="s">
        <v>59</v>
      </c>
      <c r="D3711" s="1">
        <v>95.65</v>
      </c>
      <c r="E3711" s="6">
        <v>3.6</v>
      </c>
      <c r="F3711" s="10">
        <v>0.83333333333333304</v>
      </c>
      <c r="G3711" s="1">
        <v>27.5</v>
      </c>
      <c r="H3711" s="1">
        <v>26</v>
      </c>
      <c r="I3711" s="1">
        <v>27.7</v>
      </c>
      <c r="J3711" s="1">
        <v>0.26</v>
      </c>
      <c r="K3711" s="1">
        <v>452</v>
      </c>
      <c r="L3711" s="1">
        <v>630</v>
      </c>
      <c r="M3711" s="6">
        <f t="shared" si="351"/>
        <v>27.809181441483531</v>
      </c>
      <c r="N3711" s="1">
        <v>0</v>
      </c>
      <c r="O3711" s="1">
        <v>0</v>
      </c>
      <c r="P3711" s="12">
        <f t="shared" si="352"/>
        <v>0</v>
      </c>
      <c r="Q3711" s="1">
        <v>0</v>
      </c>
      <c r="R3711" s="1">
        <v>0</v>
      </c>
      <c r="S3711" s="1">
        <v>0</v>
      </c>
      <c r="T3711" s="1">
        <v>0</v>
      </c>
      <c r="U3711" s="4" t="s">
        <v>34</v>
      </c>
      <c r="V3711">
        <v>0.48</v>
      </c>
      <c r="W3711">
        <v>0.4</v>
      </c>
      <c r="X3711">
        <v>0.76</v>
      </c>
      <c r="Y3711">
        <v>2.4300000000000002</v>
      </c>
      <c r="Z3711">
        <v>0.28000000000000003</v>
      </c>
      <c r="AA3711" s="5">
        <f t="shared" si="353"/>
        <v>0</v>
      </c>
      <c r="AB3711" s="15" cm="1">
        <f t="array" ref="AB3711">_xlfn.SWITCH(U3711,"夏",122,"冬",90,"春",153,"秋",153,0)</f>
        <v>153</v>
      </c>
      <c r="AC3711" s="16">
        <f t="shared" si="354"/>
        <v>0</v>
      </c>
      <c r="AD3711" s="5">
        <f>IFERROR(AA3711/D3711,0)</f>
        <v>0</v>
      </c>
      <c r="AE3711" s="15">
        <f t="shared" si="355"/>
        <v>0.41917808219178082</v>
      </c>
      <c r="AF3711" s="5">
        <f>IFERROR(AD3711*AE3711*48,0)</f>
        <v>0</v>
      </c>
    </row>
    <row r="3712" spans="1:32" x14ac:dyDescent="0.15">
      <c r="A3712" s="8">
        <v>45755</v>
      </c>
      <c r="B3712" s="1" t="s">
        <v>54</v>
      </c>
      <c r="C3712" s="1" t="s">
        <v>59</v>
      </c>
      <c r="D3712" s="1">
        <v>95.65</v>
      </c>
      <c r="E3712" s="6">
        <v>3.6</v>
      </c>
      <c r="F3712" s="10">
        <v>0.85416666666666696</v>
      </c>
      <c r="G3712" s="1">
        <v>27</v>
      </c>
      <c r="H3712" s="1">
        <v>28</v>
      </c>
      <c r="I3712" s="1">
        <v>27.2</v>
      </c>
      <c r="J3712" s="1">
        <v>0.25</v>
      </c>
      <c r="K3712" s="1">
        <v>478</v>
      </c>
      <c r="L3712" s="1">
        <v>650</v>
      </c>
      <c r="M3712" s="6">
        <f t="shared" si="351"/>
        <v>27.307176584664433</v>
      </c>
      <c r="N3712" s="1">
        <v>0</v>
      </c>
      <c r="O3712" s="1">
        <v>0</v>
      </c>
      <c r="P3712" s="12">
        <f t="shared" si="352"/>
        <v>0</v>
      </c>
      <c r="Q3712" s="1">
        <v>0</v>
      </c>
      <c r="R3712" s="1">
        <v>0</v>
      </c>
      <c r="S3712" s="1">
        <v>0</v>
      </c>
      <c r="T3712" s="1">
        <v>0</v>
      </c>
      <c r="U3712" s="4" t="s">
        <v>34</v>
      </c>
      <c r="V3712">
        <v>0.48</v>
      </c>
      <c r="W3712">
        <v>0.4</v>
      </c>
      <c r="X3712">
        <v>0.76</v>
      </c>
      <c r="Y3712">
        <v>2.4300000000000002</v>
      </c>
      <c r="Z3712">
        <v>0.28000000000000003</v>
      </c>
      <c r="AA3712" s="5">
        <f t="shared" si="353"/>
        <v>0</v>
      </c>
      <c r="AB3712" s="15" cm="1">
        <f t="array" ref="AB3712">_xlfn.SWITCH(U3712,"夏",122,"冬",90,"春",153,"秋",153,0)</f>
        <v>153</v>
      </c>
      <c r="AC3712" s="16">
        <f t="shared" si="354"/>
        <v>0</v>
      </c>
      <c r="AD3712" s="5">
        <f>IFERROR(AA3712/D3712,0)</f>
        <v>0</v>
      </c>
      <c r="AE3712" s="15">
        <f t="shared" si="355"/>
        <v>0.41917808219178082</v>
      </c>
      <c r="AF3712" s="5">
        <f>IFERROR(AD3712*AE3712*48,0)</f>
        <v>0</v>
      </c>
    </row>
    <row r="3713" spans="1:32" x14ac:dyDescent="0.15">
      <c r="A3713" s="8">
        <v>45755</v>
      </c>
      <c r="B3713" s="1" t="s">
        <v>54</v>
      </c>
      <c r="C3713" s="1" t="s">
        <v>59</v>
      </c>
      <c r="D3713" s="1">
        <v>95.65</v>
      </c>
      <c r="E3713" s="6">
        <v>3.6</v>
      </c>
      <c r="F3713" s="10">
        <v>0.875</v>
      </c>
      <c r="G3713" s="1">
        <v>26.5</v>
      </c>
      <c r="H3713" s="1">
        <v>30</v>
      </c>
      <c r="I3713" s="1">
        <v>26.7</v>
      </c>
      <c r="J3713" s="1">
        <v>0.24</v>
      </c>
      <c r="K3713" s="1">
        <v>505</v>
      </c>
      <c r="L3713" s="1">
        <v>670</v>
      </c>
      <c r="M3713" s="6">
        <f t="shared" si="351"/>
        <v>26.805108420054353</v>
      </c>
      <c r="N3713" s="1">
        <v>0</v>
      </c>
      <c r="O3713" s="1">
        <v>0</v>
      </c>
      <c r="P3713" s="12">
        <f t="shared" si="352"/>
        <v>0</v>
      </c>
      <c r="Q3713" s="1">
        <v>0</v>
      </c>
      <c r="R3713" s="1">
        <v>0</v>
      </c>
      <c r="S3713" s="1">
        <v>0</v>
      </c>
      <c r="T3713" s="1">
        <v>0</v>
      </c>
      <c r="U3713" s="4" t="s">
        <v>34</v>
      </c>
      <c r="V3713">
        <v>0.48</v>
      </c>
      <c r="W3713">
        <v>0.4</v>
      </c>
      <c r="X3713">
        <v>0.76</v>
      </c>
      <c r="Y3713">
        <v>2.4300000000000002</v>
      </c>
      <c r="Z3713">
        <v>0.28000000000000003</v>
      </c>
      <c r="AA3713" s="5">
        <f t="shared" si="353"/>
        <v>0</v>
      </c>
      <c r="AB3713" s="15" cm="1">
        <f t="array" ref="AB3713">_xlfn.SWITCH(U3713,"夏",122,"冬",90,"春",153,"秋",153,0)</f>
        <v>153</v>
      </c>
      <c r="AC3713" s="16">
        <f t="shared" si="354"/>
        <v>0</v>
      </c>
      <c r="AD3713" s="5">
        <f>IFERROR(AA3713/D3713,0)</f>
        <v>0</v>
      </c>
      <c r="AE3713" s="15">
        <f t="shared" si="355"/>
        <v>0.41917808219178082</v>
      </c>
      <c r="AF3713" s="5">
        <f>IFERROR(AD3713*AE3713*48,0)</f>
        <v>0</v>
      </c>
    </row>
    <row r="3714" spans="1:32" x14ac:dyDescent="0.15">
      <c r="A3714" s="8">
        <v>45755</v>
      </c>
      <c r="B3714" s="1" t="s">
        <v>54</v>
      </c>
      <c r="C3714" s="1" t="s">
        <v>59</v>
      </c>
      <c r="D3714" s="1">
        <v>95.65</v>
      </c>
      <c r="E3714" s="6">
        <v>3.6</v>
      </c>
      <c r="F3714" s="10">
        <v>0.89583333333333304</v>
      </c>
      <c r="G3714" s="1">
        <v>26</v>
      </c>
      <c r="H3714" s="1">
        <v>32</v>
      </c>
      <c r="I3714" s="1">
        <v>26.2</v>
      </c>
      <c r="J3714" s="1">
        <v>0.23</v>
      </c>
      <c r="K3714" s="1">
        <v>532</v>
      </c>
      <c r="L3714" s="1">
        <v>690</v>
      </c>
      <c r="M3714" s="6">
        <f t="shared" si="351"/>
        <v>26.302973648497584</v>
      </c>
      <c r="N3714" s="1">
        <v>0</v>
      </c>
      <c r="O3714" s="1">
        <v>0</v>
      </c>
      <c r="P3714" s="12">
        <f t="shared" si="352"/>
        <v>0</v>
      </c>
      <c r="Q3714" s="1">
        <v>0</v>
      </c>
      <c r="R3714" s="1">
        <v>0</v>
      </c>
      <c r="S3714" s="1">
        <v>0</v>
      </c>
      <c r="T3714" s="1">
        <v>0</v>
      </c>
      <c r="U3714" s="4" t="s">
        <v>34</v>
      </c>
      <c r="V3714">
        <v>0.48</v>
      </c>
      <c r="W3714">
        <v>0.4</v>
      </c>
      <c r="X3714">
        <v>0.76</v>
      </c>
      <c r="Y3714">
        <v>2.4300000000000002</v>
      </c>
      <c r="Z3714">
        <v>0.28000000000000003</v>
      </c>
      <c r="AA3714" s="5">
        <f t="shared" si="353"/>
        <v>0</v>
      </c>
      <c r="AB3714" s="15" cm="1">
        <f t="array" ref="AB3714">_xlfn.SWITCH(U3714,"夏",122,"冬",90,"春",153,"秋",153,0)</f>
        <v>153</v>
      </c>
      <c r="AC3714" s="16">
        <f t="shared" si="354"/>
        <v>0</v>
      </c>
      <c r="AD3714" s="5">
        <f>IFERROR(AA3714/D3714,0)</f>
        <v>0</v>
      </c>
      <c r="AE3714" s="15">
        <f t="shared" si="355"/>
        <v>0.41917808219178082</v>
      </c>
      <c r="AF3714" s="5">
        <f>IFERROR(AD3714*AE3714*48,0)</f>
        <v>0</v>
      </c>
    </row>
    <row r="3715" spans="1:32" x14ac:dyDescent="0.15">
      <c r="A3715" s="8">
        <v>45755</v>
      </c>
      <c r="B3715" s="1" t="s">
        <v>54</v>
      </c>
      <c r="C3715" s="1" t="s">
        <v>59</v>
      </c>
      <c r="D3715" s="1">
        <v>95.65</v>
      </c>
      <c r="E3715" s="6">
        <v>3.6</v>
      </c>
      <c r="F3715" s="10">
        <v>0.91666666666666696</v>
      </c>
      <c r="G3715" s="1">
        <v>25.5</v>
      </c>
      <c r="H3715" s="1">
        <v>34</v>
      </c>
      <c r="I3715" s="1">
        <v>25.7</v>
      </c>
      <c r="J3715" s="1">
        <v>0.22</v>
      </c>
      <c r="K3715" s="1">
        <v>415</v>
      </c>
      <c r="L3715" s="1">
        <v>710</v>
      </c>
      <c r="M3715" s="6">
        <f t="shared" si="351"/>
        <v>25.800768651271028</v>
      </c>
      <c r="N3715" s="1">
        <v>0</v>
      </c>
      <c r="O3715" s="1">
        <v>0</v>
      </c>
      <c r="P3715" s="12">
        <f t="shared" si="352"/>
        <v>0</v>
      </c>
      <c r="Q3715" s="1">
        <v>0</v>
      </c>
      <c r="R3715" s="1">
        <v>0</v>
      </c>
      <c r="S3715" s="1">
        <v>0</v>
      </c>
      <c r="T3715" s="1">
        <v>0</v>
      </c>
      <c r="U3715" s="4" t="s">
        <v>34</v>
      </c>
      <c r="V3715">
        <v>0.48</v>
      </c>
      <c r="W3715">
        <v>0.4</v>
      </c>
      <c r="X3715">
        <v>0.76</v>
      </c>
      <c r="Y3715">
        <v>2.4300000000000002</v>
      </c>
      <c r="Z3715">
        <v>0.28000000000000003</v>
      </c>
      <c r="AA3715" s="5">
        <f t="shared" si="353"/>
        <v>0</v>
      </c>
      <c r="AB3715" s="15" cm="1">
        <f t="array" ref="AB3715">_xlfn.SWITCH(U3715,"夏",122,"冬",90,"春",153,"秋",153,0)</f>
        <v>153</v>
      </c>
      <c r="AC3715" s="16">
        <f t="shared" si="354"/>
        <v>0</v>
      </c>
      <c r="AD3715" s="5">
        <f>IFERROR(AA3715/D3715,0)</f>
        <v>0</v>
      </c>
      <c r="AE3715" s="15">
        <f t="shared" si="355"/>
        <v>0.41917808219178082</v>
      </c>
      <c r="AF3715" s="5">
        <f>IFERROR(AD3715*AE3715*48,0)</f>
        <v>0</v>
      </c>
    </row>
    <row r="3716" spans="1:32" x14ac:dyDescent="0.15">
      <c r="A3716" s="8">
        <v>45755</v>
      </c>
      <c r="B3716" s="1" t="s">
        <v>55</v>
      </c>
      <c r="C3716" s="1" t="s">
        <v>59</v>
      </c>
      <c r="D3716" s="1">
        <v>95.65</v>
      </c>
      <c r="E3716" s="6">
        <v>3.6</v>
      </c>
      <c r="F3716" s="10">
        <v>0.33333333333333298</v>
      </c>
      <c r="G3716" s="1">
        <v>16</v>
      </c>
      <c r="H3716" s="1">
        <v>60</v>
      </c>
      <c r="I3716" s="1">
        <v>16.5</v>
      </c>
      <c r="J3716" s="1">
        <v>0.2</v>
      </c>
      <c r="K3716" s="1">
        <v>410</v>
      </c>
      <c r="L3716" s="1">
        <v>200</v>
      </c>
      <c r="M3716" s="6">
        <f t="shared" si="351"/>
        <v>16.761096769314975</v>
      </c>
      <c r="N3716" s="1">
        <v>0</v>
      </c>
      <c r="O3716" s="1">
        <v>0</v>
      </c>
      <c r="P3716" s="12">
        <f t="shared" si="352"/>
        <v>0</v>
      </c>
      <c r="Q3716" s="1">
        <v>0</v>
      </c>
      <c r="R3716" s="1">
        <v>0</v>
      </c>
      <c r="S3716" s="1">
        <v>0</v>
      </c>
      <c r="T3716" s="1">
        <v>0</v>
      </c>
      <c r="U3716" s="4" t="s">
        <v>34</v>
      </c>
      <c r="V3716">
        <v>0.48</v>
      </c>
      <c r="W3716">
        <v>0.4</v>
      </c>
      <c r="X3716">
        <v>0.76</v>
      </c>
      <c r="Y3716">
        <v>2.4300000000000002</v>
      </c>
      <c r="Z3716">
        <v>0.28000000000000003</v>
      </c>
      <c r="AA3716" s="5">
        <f t="shared" si="353"/>
        <v>0</v>
      </c>
      <c r="AB3716" s="15" cm="1">
        <f t="array" ref="AB3716">_xlfn.SWITCH(U3716,"夏",122,"冬",90,"春",153,"秋",153,0)</f>
        <v>153</v>
      </c>
      <c r="AC3716" s="16">
        <f t="shared" si="354"/>
        <v>0</v>
      </c>
      <c r="AD3716" s="5">
        <f>IFERROR(AA3716/D3716,0)</f>
        <v>0</v>
      </c>
      <c r="AE3716" s="15">
        <f t="shared" si="355"/>
        <v>0.41917808219178082</v>
      </c>
      <c r="AF3716" s="5">
        <f>IFERROR(AD3716*AE3716*48,0)</f>
        <v>0</v>
      </c>
    </row>
    <row r="3717" spans="1:32" x14ac:dyDescent="0.15">
      <c r="A3717" s="8">
        <v>45755</v>
      </c>
      <c r="B3717" s="1" t="s">
        <v>55</v>
      </c>
      <c r="C3717" s="1" t="s">
        <v>59</v>
      </c>
      <c r="D3717" s="1">
        <v>95.65</v>
      </c>
      <c r="E3717" s="6">
        <v>3.6</v>
      </c>
      <c r="F3717" s="10">
        <v>0.35416666666666702</v>
      </c>
      <c r="G3717" s="1">
        <v>17</v>
      </c>
      <c r="H3717" s="1">
        <v>58.8</v>
      </c>
      <c r="I3717" s="1">
        <v>17.5</v>
      </c>
      <c r="J3717" s="1">
        <v>0.2</v>
      </c>
      <c r="K3717" s="1">
        <v>800</v>
      </c>
      <c r="L3717" s="1">
        <v>300</v>
      </c>
      <c r="M3717" s="6">
        <f t="shared" si="351"/>
        <v>17.758415847048639</v>
      </c>
      <c r="N3717" s="1">
        <v>0.7</v>
      </c>
      <c r="O3717" s="11" cm="1">
        <f t="array" ref="O3717">ROUND(_xlfn.SWITCH(C3717,"建筑专教",IF(S3717&gt;0.1,1.38,1.28),"阶梯教室",IF(S3717&gt;0.1,1.15,1.05),"公共教室",IF(S3717&gt;0.1,1.22,1.12),IF(S3717&gt;0.1,1.2,1.1))+(MOD(ROW()*11,31)/31-0.5)*0.06,2)</f>
        <v>1.1499999999999999</v>
      </c>
      <c r="P3717" s="12">
        <f t="shared" si="352"/>
        <v>0.37</v>
      </c>
      <c r="Q3717" s="13">
        <f t="shared" ref="Q3717:Q3765" si="356">(0.303*EXP(-0.036*(O3717*58.15))+0.028)*((O3717*58.15)-0.00305*(5733-6.99*(O3717*58.15)-(EXP(16.6536-4030.183/(G3717+235))*(H3717/100)))-0.42*((O3717*58.15)-58.15)-0.000017*(O3717*58.15)*(5867-(EXP(16.6536-4030.183/(G3717+235))*(H3717/100)))-0.0014*(O3717*58.15)*(34-G3717)-0.0000000396*IF(N3717*0.155&gt;0.078,1.05+0.645*N3717*0.155,1)*(POWER((35.7-0.028*(O3717*58.15)-N3717*0.155*(0.0000000396*IF(N3717*0.155&gt;0.078,1.05+0.645*N3717*0.155,1)*(POWER((35.7-0.028*(O3717*58.15)-N3717*0.155*0.1)+273,4)-POWER(M3717+273,4))+IF(N3717*0.155&gt;0.078,1.05+0.645*N3717*0.155,1)*IF(J3717&lt;0.2,2.38*ABS(35.7-0.028*(O3717*58.15)-G3717)^0.25,12.1*SQRT(J3717))*(35.7-0.028*(O3717*58.15)-G3717))+273),4)-POWER(M3717+273,4))-IF(N3717*0.155&gt;0.078,1.05+0.645*N3717*0.155,1)*IF(J3717&lt;0.2,2.38*ABS(35.7-0.028*(O3717*58.15)-N3717*0.155*0.1-G3717)^0.25,12.1*SQRT(J3717))*(35.7-0.028*(O3717*58.15)-N3717*0.155*0.1-G3717))</f>
        <v>-2.7145951709890088</v>
      </c>
      <c r="R3717" s="1">
        <v>0</v>
      </c>
      <c r="S3717" s="1">
        <v>0</v>
      </c>
      <c r="T3717" s="1">
        <v>2.5000000000000001E-2</v>
      </c>
      <c r="U3717" s="4" t="s">
        <v>34</v>
      </c>
      <c r="V3717">
        <v>0.48</v>
      </c>
      <c r="W3717">
        <v>0.4</v>
      </c>
      <c r="X3717">
        <v>0.76</v>
      </c>
      <c r="Y3717">
        <v>2.4300000000000002</v>
      </c>
      <c r="Z3717">
        <v>0.28000000000000003</v>
      </c>
      <c r="AA3717" s="5">
        <f t="shared" si="353"/>
        <v>2.5000000000000001E-2</v>
      </c>
      <c r="AB3717" s="15" cm="1">
        <f t="array" ref="AB3717">_xlfn.SWITCH(U3717,"夏",122,"冬",90,"春",153,"秋",153,0)</f>
        <v>153</v>
      </c>
      <c r="AC3717" s="16">
        <f t="shared" si="354"/>
        <v>3.8250000000000002</v>
      </c>
      <c r="AD3717" s="5">
        <f>IFERROR(AA3717/D3717,0)</f>
        <v>2.6136957658128593E-4</v>
      </c>
      <c r="AE3717" s="15">
        <f t="shared" si="355"/>
        <v>0.41917808219178082</v>
      </c>
      <c r="AF3717" s="5">
        <f>IFERROR(AD3717*AE3717*48,0)</f>
        <v>5.2588990970218186E-3</v>
      </c>
    </row>
    <row r="3718" spans="1:32" x14ac:dyDescent="0.15">
      <c r="A3718" s="8">
        <v>45755</v>
      </c>
      <c r="B3718" s="1" t="s">
        <v>55</v>
      </c>
      <c r="C3718" s="1" t="s">
        <v>59</v>
      </c>
      <c r="D3718" s="1">
        <v>95.65</v>
      </c>
      <c r="E3718" s="6">
        <v>3.6</v>
      </c>
      <c r="F3718" s="10">
        <v>0.375</v>
      </c>
      <c r="G3718" s="1">
        <v>18</v>
      </c>
      <c r="H3718" s="1">
        <v>57.5</v>
      </c>
      <c r="I3718" s="1">
        <v>18.5</v>
      </c>
      <c r="J3718" s="1">
        <v>0.2</v>
      </c>
      <c r="K3718" s="1">
        <v>800</v>
      </c>
      <c r="L3718" s="1">
        <v>400</v>
      </c>
      <c r="M3718" s="6">
        <f t="shared" si="351"/>
        <v>18.755771454799117</v>
      </c>
      <c r="N3718" s="1">
        <v>0.7</v>
      </c>
      <c r="O3718" s="11" cm="1">
        <f t="array" ref="O3718">ROUND(_xlfn.SWITCH(C3718,"建筑专教",IF(S3718&gt;0.1,1.38,1.28),"阶梯教室",IF(S3718&gt;0.1,1.15,1.05),"公共教室",IF(S3718&gt;0.1,1.22,1.12),IF(S3718&gt;0.1,1.2,1.1))+(MOD(ROW()*11,31)/31-0.5)*0.06,2)</f>
        <v>1.1100000000000001</v>
      </c>
      <c r="P3718" s="12">
        <f t="shared" si="352"/>
        <v>0.37</v>
      </c>
      <c r="Q3718" s="13">
        <f t="shared" si="356"/>
        <v>-2.5850573439909104</v>
      </c>
      <c r="R3718" s="1">
        <v>0</v>
      </c>
      <c r="S3718" s="1">
        <v>0</v>
      </c>
      <c r="T3718" s="1">
        <v>3.2000000000000001E-2</v>
      </c>
      <c r="U3718" s="4" t="s">
        <v>34</v>
      </c>
      <c r="V3718">
        <v>0.48</v>
      </c>
      <c r="W3718">
        <v>0.4</v>
      </c>
      <c r="X3718">
        <v>0.76</v>
      </c>
      <c r="Y3718">
        <v>2.4300000000000002</v>
      </c>
      <c r="Z3718">
        <v>0.28000000000000003</v>
      </c>
      <c r="AA3718" s="5">
        <f t="shared" si="353"/>
        <v>3.2000000000000001E-2</v>
      </c>
      <c r="AB3718" s="15" cm="1">
        <f t="array" ref="AB3718">_xlfn.SWITCH(U3718,"夏",122,"冬",90,"春",153,"秋",153,0)</f>
        <v>153</v>
      </c>
      <c r="AC3718" s="16">
        <f t="shared" si="354"/>
        <v>4.8959999999999999</v>
      </c>
      <c r="AD3718" s="5">
        <f>IFERROR(AA3718/D3718,0)</f>
        <v>3.3455305802404598E-4</v>
      </c>
      <c r="AE3718" s="15">
        <f t="shared" si="355"/>
        <v>0.41917808219178082</v>
      </c>
      <c r="AF3718" s="5">
        <f>IFERROR(AD3718*AE3718*48,0)</f>
        <v>6.7313908441879273E-3</v>
      </c>
    </row>
    <row r="3719" spans="1:32" x14ac:dyDescent="0.15">
      <c r="A3719" s="8">
        <v>45755</v>
      </c>
      <c r="B3719" s="1" t="s">
        <v>55</v>
      </c>
      <c r="C3719" s="1" t="s">
        <v>59</v>
      </c>
      <c r="D3719" s="1">
        <v>95.65</v>
      </c>
      <c r="E3719" s="6">
        <v>3.6</v>
      </c>
      <c r="F3719" s="10">
        <v>0.39583333333333298</v>
      </c>
      <c r="G3719" s="1">
        <v>19</v>
      </c>
      <c r="H3719" s="1">
        <v>56.3</v>
      </c>
      <c r="I3719" s="1">
        <v>19.5</v>
      </c>
      <c r="J3719" s="1">
        <v>0.2</v>
      </c>
      <c r="K3719" s="1">
        <v>800</v>
      </c>
      <c r="L3719" s="1">
        <v>500</v>
      </c>
      <c r="M3719" s="6">
        <f t="shared" si="351"/>
        <v>19.753162973617407</v>
      </c>
      <c r="N3719" s="1">
        <v>0.7</v>
      </c>
      <c r="O3719" s="11" cm="1">
        <f t="array" ref="O3719">ROUND(_xlfn.SWITCH(C3719,"建筑专教",IF(S3719&gt;0.1,1.38,1.28),"阶梯教室",IF(S3719&gt;0.1,1.15,1.05),"公共教室",IF(S3719&gt;0.1,1.22,1.12),IF(S3719&gt;0.1,1.2,1.1))+(MOD(ROW()*11,31)/31-0.5)*0.06,2)</f>
        <v>1.1299999999999999</v>
      </c>
      <c r="P3719" s="12">
        <f t="shared" si="352"/>
        <v>0.37</v>
      </c>
      <c r="Q3719" s="13">
        <f t="shared" si="356"/>
        <v>-2.1683184387613341</v>
      </c>
      <c r="R3719" s="1">
        <v>0</v>
      </c>
      <c r="S3719" s="1">
        <v>0</v>
      </c>
      <c r="T3719" s="1">
        <v>3.7999999999999999E-2</v>
      </c>
      <c r="U3719" s="4" t="s">
        <v>34</v>
      </c>
      <c r="V3719">
        <v>0.48</v>
      </c>
      <c r="W3719">
        <v>0.4</v>
      </c>
      <c r="X3719">
        <v>0.76</v>
      </c>
      <c r="Y3719">
        <v>2.4300000000000002</v>
      </c>
      <c r="Z3719">
        <v>0.28000000000000003</v>
      </c>
      <c r="AA3719" s="5">
        <f t="shared" si="353"/>
        <v>3.7999999999999999E-2</v>
      </c>
      <c r="AB3719" s="15" cm="1">
        <f t="array" ref="AB3719">_xlfn.SWITCH(U3719,"夏",122,"冬",90,"春",153,"秋",153,0)</f>
        <v>153</v>
      </c>
      <c r="AC3719" s="16">
        <f t="shared" si="354"/>
        <v>5.8140000000000001</v>
      </c>
      <c r="AD3719" s="5">
        <f>IFERROR(AA3719/D3719,0)</f>
        <v>3.9728175640355457E-4</v>
      </c>
      <c r="AE3719" s="15">
        <f t="shared" si="355"/>
        <v>0.41917808219178082</v>
      </c>
      <c r="AF3719" s="5">
        <f>IFERROR(AD3719*AE3719*48,0)</f>
        <v>7.9935266274731628E-3</v>
      </c>
    </row>
    <row r="3720" spans="1:32" x14ac:dyDescent="0.15">
      <c r="A3720" s="8">
        <v>45755</v>
      </c>
      <c r="B3720" s="1" t="s">
        <v>55</v>
      </c>
      <c r="C3720" s="1" t="s">
        <v>59</v>
      </c>
      <c r="D3720" s="1">
        <v>95.65</v>
      </c>
      <c r="E3720" s="6">
        <v>3.6</v>
      </c>
      <c r="F3720" s="10">
        <v>0.41666666666666702</v>
      </c>
      <c r="G3720" s="1">
        <v>20</v>
      </c>
      <c r="H3720" s="1">
        <v>55</v>
      </c>
      <c r="I3720" s="1">
        <v>20.5</v>
      </c>
      <c r="J3720" s="1">
        <v>0.2</v>
      </c>
      <c r="K3720" s="1">
        <v>800</v>
      </c>
      <c r="L3720" s="1">
        <v>600</v>
      </c>
      <c r="M3720" s="6">
        <f t="shared" si="351"/>
        <v>20.750589797066539</v>
      </c>
      <c r="N3720" s="1">
        <v>0.7</v>
      </c>
      <c r="O3720" s="11" cm="1">
        <f t="array" ref="O3720">ROUND(_xlfn.SWITCH(C3720,"建筑专教",IF(S3720&gt;0.1,1.38,1.28),"阶梯教室",IF(S3720&gt;0.1,1.15,1.05),"公共教室",IF(S3720&gt;0.1,1.22,1.12),IF(S3720&gt;0.1,1.2,1.1))+(MOD(ROW()*11,31)/31-0.5)*0.06,2)</f>
        <v>1.0900000000000001</v>
      </c>
      <c r="P3720" s="12">
        <f t="shared" si="352"/>
        <v>0.37</v>
      </c>
      <c r="Q3720" s="13">
        <f t="shared" si="356"/>
        <v>-2.0160876150799414</v>
      </c>
      <c r="R3720" s="1">
        <v>0</v>
      </c>
      <c r="S3720" s="1">
        <v>0</v>
      </c>
      <c r="T3720" s="1">
        <v>3.2000000000000001E-2</v>
      </c>
      <c r="U3720" s="4" t="s">
        <v>34</v>
      </c>
      <c r="V3720">
        <v>0.48</v>
      </c>
      <c r="W3720">
        <v>0.4</v>
      </c>
      <c r="X3720">
        <v>0.76</v>
      </c>
      <c r="Y3720">
        <v>2.4300000000000002</v>
      </c>
      <c r="Z3720">
        <v>0.28000000000000003</v>
      </c>
      <c r="AA3720" s="5">
        <f t="shared" si="353"/>
        <v>3.2000000000000001E-2</v>
      </c>
      <c r="AB3720" s="15" cm="1">
        <f t="array" ref="AB3720">_xlfn.SWITCH(U3720,"夏",122,"冬",90,"春",153,"秋",153,0)</f>
        <v>153</v>
      </c>
      <c r="AC3720" s="16">
        <f t="shared" si="354"/>
        <v>4.8959999999999999</v>
      </c>
      <c r="AD3720" s="5">
        <f>IFERROR(AA3720/D3720,0)</f>
        <v>3.3455305802404598E-4</v>
      </c>
      <c r="AE3720" s="15">
        <f t="shared" si="355"/>
        <v>0.41917808219178082</v>
      </c>
      <c r="AF3720" s="5">
        <f>IFERROR(AD3720*AE3720*48,0)</f>
        <v>6.7313908441879273E-3</v>
      </c>
    </row>
    <row r="3721" spans="1:32" x14ac:dyDescent="0.15">
      <c r="A3721" s="8">
        <v>45755</v>
      </c>
      <c r="B3721" s="1" t="s">
        <v>55</v>
      </c>
      <c r="C3721" s="1" t="s">
        <v>59</v>
      </c>
      <c r="D3721" s="1">
        <v>95.65</v>
      </c>
      <c r="E3721" s="6">
        <v>3.6</v>
      </c>
      <c r="F3721" s="10">
        <v>0.4375</v>
      </c>
      <c r="G3721" s="1">
        <v>21</v>
      </c>
      <c r="H3721" s="1">
        <v>53.8</v>
      </c>
      <c r="I3721" s="1">
        <v>21.5</v>
      </c>
      <c r="J3721" s="1">
        <v>0.2</v>
      </c>
      <c r="K3721" s="1">
        <v>800</v>
      </c>
      <c r="L3721" s="1">
        <v>700</v>
      </c>
      <c r="M3721" s="6">
        <f t="shared" si="351"/>
        <v>21.748051330927865</v>
      </c>
      <c r="N3721" s="1">
        <v>0.7</v>
      </c>
      <c r="O3721" s="11" cm="1">
        <f t="array" ref="O3721">ROUND(_xlfn.SWITCH(C3721,"建筑专教",IF(S3721&gt;0.1,1.38,1.28),"阶梯教室",IF(S3721&gt;0.1,1.15,1.05),"公共教室",IF(S3721&gt;0.1,1.22,1.12),IF(S3721&gt;0.1,1.2,1.1))+(MOD(ROW()*11,31)/31-0.5)*0.06,2)</f>
        <v>1.1100000000000001</v>
      </c>
      <c r="P3721" s="12">
        <f t="shared" si="352"/>
        <v>0.37</v>
      </c>
      <c r="Q3721" s="13">
        <f t="shared" si="356"/>
        <v>-1.6065677525175781</v>
      </c>
      <c r="R3721" s="1">
        <v>0</v>
      </c>
      <c r="S3721" s="1">
        <v>0</v>
      </c>
      <c r="T3721" s="1">
        <v>8.0000000000000002E-3</v>
      </c>
      <c r="U3721" s="4" t="s">
        <v>34</v>
      </c>
      <c r="V3721">
        <v>0.48</v>
      </c>
      <c r="W3721">
        <v>0.4</v>
      </c>
      <c r="X3721">
        <v>0.76</v>
      </c>
      <c r="Y3721">
        <v>2.4300000000000002</v>
      </c>
      <c r="Z3721">
        <v>0.28000000000000003</v>
      </c>
      <c r="AA3721" s="5">
        <f t="shared" si="353"/>
        <v>8.0000000000000002E-3</v>
      </c>
      <c r="AB3721" s="15" cm="1">
        <f t="array" ref="AB3721">_xlfn.SWITCH(U3721,"夏",122,"冬",90,"春",153,"秋",153,0)</f>
        <v>153</v>
      </c>
      <c r="AC3721" s="16">
        <f t="shared" si="354"/>
        <v>1.224</v>
      </c>
      <c r="AD3721" s="5">
        <f>IFERROR(AA3721/D3721,0)</f>
        <v>8.3638264506011496E-5</v>
      </c>
      <c r="AE3721" s="15">
        <f t="shared" si="355"/>
        <v>0.41917808219178082</v>
      </c>
      <c r="AF3721" s="5">
        <f>IFERROR(AD3721*AE3721*48,0)</f>
        <v>1.6828477110469818E-3</v>
      </c>
    </row>
    <row r="3722" spans="1:32" x14ac:dyDescent="0.15">
      <c r="A3722" s="8">
        <v>45755</v>
      </c>
      <c r="B3722" s="1" t="s">
        <v>55</v>
      </c>
      <c r="C3722" s="1" t="s">
        <v>59</v>
      </c>
      <c r="D3722" s="1">
        <v>95.65</v>
      </c>
      <c r="E3722" s="6">
        <v>3.6</v>
      </c>
      <c r="F3722" s="10">
        <v>0.45833333333333298</v>
      </c>
      <c r="G3722" s="1">
        <v>22</v>
      </c>
      <c r="H3722" s="1">
        <v>52.5</v>
      </c>
      <c r="I3722" s="1">
        <v>22.5</v>
      </c>
      <c r="J3722" s="1">
        <v>0.2</v>
      </c>
      <c r="K3722" s="1">
        <v>800</v>
      </c>
      <c r="L3722" s="1">
        <v>800</v>
      </c>
      <c r="M3722" s="6">
        <f t="shared" si="351"/>
        <v>22.745546992915877</v>
      </c>
      <c r="N3722" s="1">
        <v>0.7</v>
      </c>
      <c r="O3722" s="11" cm="1">
        <f t="array" ref="O3722">ROUND(_xlfn.SWITCH(C3722,"建筑专教",IF(S3722&gt;0.1,1.38,1.28),"阶梯教室",IF(S3722&gt;0.1,1.15,1.05),"公共教室",IF(S3722&gt;0.1,1.22,1.12),IF(S3722&gt;0.1,1.2,1.1))+(MOD(ROW()*11,31)/31-0.5)*0.06,2)</f>
        <v>1.1299999999999999</v>
      </c>
      <c r="P3722" s="12">
        <f t="shared" si="352"/>
        <v>0.37</v>
      </c>
      <c r="Q3722" s="13">
        <f t="shared" si="356"/>
        <v>-1.2161583611869653</v>
      </c>
      <c r="R3722" s="1">
        <v>0</v>
      </c>
      <c r="S3722" s="1">
        <v>0</v>
      </c>
      <c r="T3722" s="1">
        <v>2.8000000000000001E-2</v>
      </c>
      <c r="U3722" s="4" t="s">
        <v>34</v>
      </c>
      <c r="V3722">
        <v>0.48</v>
      </c>
      <c r="W3722">
        <v>0.4</v>
      </c>
      <c r="X3722">
        <v>0.76</v>
      </c>
      <c r="Y3722">
        <v>2.4300000000000002</v>
      </c>
      <c r="Z3722">
        <v>0.28000000000000003</v>
      </c>
      <c r="AA3722" s="5">
        <f t="shared" si="353"/>
        <v>2.8000000000000001E-2</v>
      </c>
      <c r="AB3722" s="15" cm="1">
        <f t="array" ref="AB3722">_xlfn.SWITCH(U3722,"夏",122,"冬",90,"春",153,"秋",153,0)</f>
        <v>153</v>
      </c>
      <c r="AC3722" s="16">
        <f t="shared" si="354"/>
        <v>4.2839999999999998</v>
      </c>
      <c r="AD3722" s="5">
        <f>IFERROR(AA3722/D3722,0)</f>
        <v>2.9273392577104022E-4</v>
      </c>
      <c r="AE3722" s="15">
        <f t="shared" si="355"/>
        <v>0.41917808219178082</v>
      </c>
      <c r="AF3722" s="5">
        <f>IFERROR(AD3722*AE3722*48,0)</f>
        <v>5.8899669886644367E-3</v>
      </c>
    </row>
    <row r="3723" spans="1:32" x14ac:dyDescent="0.15">
      <c r="A3723" s="8">
        <v>45755</v>
      </c>
      <c r="B3723" s="1" t="s">
        <v>55</v>
      </c>
      <c r="C3723" s="1" t="s">
        <v>59</v>
      </c>
      <c r="D3723" s="1">
        <v>95.65</v>
      </c>
      <c r="E3723" s="6">
        <v>3.6</v>
      </c>
      <c r="F3723" s="10">
        <v>0.47916666666666702</v>
      </c>
      <c r="G3723" s="1">
        <v>22.5</v>
      </c>
      <c r="H3723" s="1">
        <v>51.9</v>
      </c>
      <c r="I3723" s="1">
        <v>23</v>
      </c>
      <c r="J3723" s="1">
        <v>0.2</v>
      </c>
      <c r="K3723" s="1">
        <v>800</v>
      </c>
      <c r="L3723" s="1">
        <v>800</v>
      </c>
      <c r="M3723" s="6">
        <f t="shared" si="351"/>
        <v>23.24430744318795</v>
      </c>
      <c r="N3723" s="1">
        <v>0.7</v>
      </c>
      <c r="O3723" s="11" cm="1">
        <f t="array" ref="O3723">ROUND(_xlfn.SWITCH(C3723,"建筑专教",IF(S3723&gt;0.1,1.38,1.28),"阶梯教室",IF(S3723&gt;0.1,1.15,1.05),"公共教室",IF(S3723&gt;0.1,1.22,1.12),IF(S3723&gt;0.1,1.2,1.1))+(MOD(ROW()*11,31)/31-0.5)*0.06,2)</f>
        <v>1.0900000000000001</v>
      </c>
      <c r="P3723" s="12">
        <f t="shared" si="352"/>
        <v>0.37</v>
      </c>
      <c r="Q3723" s="13">
        <f t="shared" si="356"/>
        <v>-1.1920027304771958</v>
      </c>
      <c r="R3723" s="1">
        <v>0</v>
      </c>
      <c r="S3723" s="1">
        <v>0</v>
      </c>
      <c r="T3723" s="1">
        <v>3.5000000000000003E-2</v>
      </c>
      <c r="U3723" s="4" t="s">
        <v>34</v>
      </c>
      <c r="V3723">
        <v>0.48</v>
      </c>
      <c r="W3723">
        <v>0.4</v>
      </c>
      <c r="X3723">
        <v>0.76</v>
      </c>
      <c r="Y3723">
        <v>2.4300000000000002</v>
      </c>
      <c r="Z3723">
        <v>0.28000000000000003</v>
      </c>
      <c r="AA3723" s="5">
        <f t="shared" si="353"/>
        <v>3.5000000000000003E-2</v>
      </c>
      <c r="AB3723" s="15" cm="1">
        <f t="array" ref="AB3723">_xlfn.SWITCH(U3723,"夏",122,"冬",90,"春",153,"秋",153,0)</f>
        <v>153</v>
      </c>
      <c r="AC3723" s="16">
        <f t="shared" si="354"/>
        <v>5.3550000000000004</v>
      </c>
      <c r="AD3723" s="5">
        <f>IFERROR(AA3723/D3723,0)</f>
        <v>3.6591740721380033E-4</v>
      </c>
      <c r="AE3723" s="15">
        <f t="shared" si="355"/>
        <v>0.41917808219178082</v>
      </c>
      <c r="AF3723" s="5">
        <f>IFERROR(AD3723*AE3723*48,0)</f>
        <v>7.3624587358305472E-3</v>
      </c>
    </row>
    <row r="3724" spans="1:32" x14ac:dyDescent="0.15">
      <c r="A3724" s="8">
        <v>45755</v>
      </c>
      <c r="B3724" s="1" t="s">
        <v>55</v>
      </c>
      <c r="C3724" s="1" t="s">
        <v>59</v>
      </c>
      <c r="D3724" s="1">
        <v>95.65</v>
      </c>
      <c r="E3724" s="6">
        <v>3.6</v>
      </c>
      <c r="F3724" s="10">
        <v>0.5</v>
      </c>
      <c r="G3724" s="1">
        <v>23</v>
      </c>
      <c r="H3724" s="1">
        <v>51.3</v>
      </c>
      <c r="I3724" s="1">
        <v>23.5</v>
      </c>
      <c r="J3724" s="1">
        <v>0.2</v>
      </c>
      <c r="K3724" s="1">
        <v>410</v>
      </c>
      <c r="L3724" s="1">
        <v>800</v>
      </c>
      <c r="M3724" s="6">
        <f t="shared" si="351"/>
        <v>23.743076212401149</v>
      </c>
      <c r="N3724" s="1">
        <v>0.7</v>
      </c>
      <c r="O3724" s="11" cm="1">
        <f t="array" ref="O3724">ROUND(_xlfn.SWITCH(C3724,"建筑专教",IF(S3724&gt;0.1,1.38,1.28),"阶梯教室",IF(S3724&gt;0.1,1.15,1.05),"公共教室",IF(S3724&gt;0.1,1.22,1.12),IF(S3724&gt;0.1,1.2,1.1))+(MOD(ROW()*11,31)/31-0.5)*0.06,2)</f>
        <v>1.1200000000000001</v>
      </c>
      <c r="P3724" s="12">
        <f t="shared" si="352"/>
        <v>0.01</v>
      </c>
      <c r="Q3724" s="13">
        <f t="shared" si="356"/>
        <v>-0.93335833747961994</v>
      </c>
      <c r="R3724" s="1">
        <v>0</v>
      </c>
      <c r="S3724" s="1">
        <v>0</v>
      </c>
      <c r="T3724" s="1">
        <v>2.8000000000000001E-2</v>
      </c>
      <c r="U3724" s="4" t="s">
        <v>34</v>
      </c>
      <c r="V3724">
        <v>0.48</v>
      </c>
      <c r="W3724">
        <v>0.4</v>
      </c>
      <c r="X3724">
        <v>0.76</v>
      </c>
      <c r="Y3724">
        <v>2.4300000000000002</v>
      </c>
      <c r="Z3724">
        <v>0.28000000000000003</v>
      </c>
      <c r="AA3724" s="5">
        <f t="shared" si="353"/>
        <v>2.8000000000000001E-2</v>
      </c>
      <c r="AB3724" s="15" cm="1">
        <f t="array" ref="AB3724">_xlfn.SWITCH(U3724,"夏",122,"冬",90,"春",153,"秋",153,0)</f>
        <v>153</v>
      </c>
      <c r="AC3724" s="16">
        <f t="shared" si="354"/>
        <v>4.2839999999999998</v>
      </c>
      <c r="AD3724" s="5">
        <f>IFERROR(AA3724/D3724,0)</f>
        <v>2.9273392577104022E-4</v>
      </c>
      <c r="AE3724" s="15">
        <f t="shared" si="355"/>
        <v>0.41917808219178082</v>
      </c>
      <c r="AF3724" s="5">
        <f>IFERROR(AD3724*AE3724*48,0)</f>
        <v>5.8899669886644367E-3</v>
      </c>
    </row>
    <row r="3725" spans="1:32" x14ac:dyDescent="0.15">
      <c r="A3725" s="8">
        <v>45755</v>
      </c>
      <c r="B3725" s="1" t="s">
        <v>55</v>
      </c>
      <c r="C3725" s="1" t="s">
        <v>59</v>
      </c>
      <c r="D3725" s="1">
        <v>95.65</v>
      </c>
      <c r="E3725" s="6">
        <v>3.6</v>
      </c>
      <c r="F3725" s="10">
        <v>0.52083333333333304</v>
      </c>
      <c r="G3725" s="1">
        <v>23.5</v>
      </c>
      <c r="H3725" s="1">
        <v>50.9</v>
      </c>
      <c r="I3725" s="1">
        <v>24</v>
      </c>
      <c r="J3725" s="1">
        <v>0.2</v>
      </c>
      <c r="K3725" s="1">
        <v>410</v>
      </c>
      <c r="L3725" s="1">
        <v>800</v>
      </c>
      <c r="M3725" s="6">
        <f t="shared" si="351"/>
        <v>24.241853231003745</v>
      </c>
      <c r="N3725" s="1">
        <v>0.7</v>
      </c>
      <c r="O3725" s="11" cm="1">
        <f t="array" ref="O3725">ROUND(_xlfn.SWITCH(C3725,"建筑专教",IF(S3725&gt;0.1,1.38,1.28),"阶梯教室",IF(S3725&gt;0.1,1.15,1.05),"公共教室",IF(S3725&gt;0.1,1.22,1.12),IF(S3725&gt;0.1,1.2,1.1))+(MOD(ROW()*11,31)/31-0.5)*0.06,2)</f>
        <v>1.1399999999999999</v>
      </c>
      <c r="P3725" s="12">
        <f t="shared" si="352"/>
        <v>0.01</v>
      </c>
      <c r="Q3725" s="13">
        <f t="shared" si="356"/>
        <v>-0.71878467224799991</v>
      </c>
      <c r="R3725" s="1">
        <v>0</v>
      </c>
      <c r="S3725" s="1">
        <v>0</v>
      </c>
      <c r="T3725" s="1">
        <v>3.5000000000000003E-2</v>
      </c>
      <c r="U3725" s="4" t="s">
        <v>34</v>
      </c>
      <c r="V3725">
        <v>0.48</v>
      </c>
      <c r="W3725">
        <v>0.4</v>
      </c>
      <c r="X3725">
        <v>0.76</v>
      </c>
      <c r="Y3725">
        <v>2.4300000000000002</v>
      </c>
      <c r="Z3725">
        <v>0.28000000000000003</v>
      </c>
      <c r="AA3725" s="5">
        <f t="shared" si="353"/>
        <v>3.5000000000000003E-2</v>
      </c>
      <c r="AB3725" s="15" cm="1">
        <f t="array" ref="AB3725">_xlfn.SWITCH(U3725,"夏",122,"冬",90,"春",153,"秋",153,0)</f>
        <v>153</v>
      </c>
      <c r="AC3725" s="16">
        <f t="shared" si="354"/>
        <v>5.3550000000000004</v>
      </c>
      <c r="AD3725" s="5">
        <f>IFERROR(AA3725/D3725,0)</f>
        <v>3.6591740721380033E-4</v>
      </c>
      <c r="AE3725" s="15">
        <f t="shared" si="355"/>
        <v>0.41917808219178082</v>
      </c>
      <c r="AF3725" s="5">
        <f>IFERROR(AD3725*AE3725*48,0)</f>
        <v>7.3624587358305472E-3</v>
      </c>
    </row>
    <row r="3726" spans="1:32" x14ac:dyDescent="0.15">
      <c r="A3726" s="8">
        <v>45755</v>
      </c>
      <c r="B3726" s="1" t="s">
        <v>55</v>
      </c>
      <c r="C3726" s="1" t="s">
        <v>59</v>
      </c>
      <c r="D3726" s="1">
        <v>95.65</v>
      </c>
      <c r="E3726" s="6">
        <v>3.6</v>
      </c>
      <c r="F3726" s="10">
        <v>0.54166666666666696</v>
      </c>
      <c r="G3726" s="1">
        <v>24</v>
      </c>
      <c r="H3726" s="1">
        <v>50.4</v>
      </c>
      <c r="I3726" s="1">
        <v>24.5</v>
      </c>
      <c r="J3726" s="1">
        <v>0.2</v>
      </c>
      <c r="K3726" s="1">
        <v>410</v>
      </c>
      <c r="L3726" s="1">
        <v>800</v>
      </c>
      <c r="M3726" s="6">
        <f t="shared" ref="M3726:M3789" si="357">IFERROR(POWER((I3726+273.15)^4+133500000*POWER(J3726,0.6)*(I3726-G3726),0.25)-273.15,I3726)</f>
        <v>24.740638430138517</v>
      </c>
      <c r="N3726" s="1">
        <v>0.7</v>
      </c>
      <c r="O3726" s="11" cm="1">
        <f t="array" ref="O3726">ROUND(_xlfn.SWITCH(C3726,"建筑专教",IF(S3726&gt;0.1,1.38,1.28),"阶梯教室",IF(S3726&gt;0.1,1.15,1.05),"公共教室",IF(S3726&gt;0.1,1.22,1.12),IF(S3726&gt;0.1,1.2,1.1))+(MOD(ROW()*11,31)/31-0.5)*0.06,2)</f>
        <v>1.1000000000000001</v>
      </c>
      <c r="P3726" s="12">
        <f t="shared" si="352"/>
        <v>0.01</v>
      </c>
      <c r="Q3726" s="13">
        <f t="shared" si="356"/>
        <v>-0.67512167662537848</v>
      </c>
      <c r="R3726" s="1">
        <v>0</v>
      </c>
      <c r="S3726" s="1">
        <v>0</v>
      </c>
      <c r="T3726" s="1">
        <v>2.5000000000000001E-2</v>
      </c>
      <c r="U3726" s="4" t="s">
        <v>34</v>
      </c>
      <c r="V3726">
        <v>0.48</v>
      </c>
      <c r="W3726">
        <v>0.4</v>
      </c>
      <c r="X3726">
        <v>0.76</v>
      </c>
      <c r="Y3726">
        <v>2.4300000000000002</v>
      </c>
      <c r="Z3726">
        <v>0.28000000000000003</v>
      </c>
      <c r="AA3726" s="5">
        <f t="shared" si="353"/>
        <v>2.5000000000000001E-2</v>
      </c>
      <c r="AB3726" s="15" cm="1">
        <f t="array" ref="AB3726">_xlfn.SWITCH(U3726,"夏",122,"冬",90,"春",153,"秋",153,0)</f>
        <v>153</v>
      </c>
      <c r="AC3726" s="16">
        <f t="shared" si="354"/>
        <v>3.8250000000000002</v>
      </c>
      <c r="AD3726" s="5">
        <f>IFERROR(AA3726/D3726,0)</f>
        <v>2.6136957658128593E-4</v>
      </c>
      <c r="AE3726" s="15">
        <f t="shared" si="355"/>
        <v>0.41917808219178082</v>
      </c>
      <c r="AF3726" s="5">
        <f>IFERROR(AD3726*AE3726*48,0)</f>
        <v>5.2588990970218186E-3</v>
      </c>
    </row>
    <row r="3727" spans="1:32" x14ac:dyDescent="0.15">
      <c r="A3727" s="8">
        <v>45755</v>
      </c>
      <c r="B3727" s="1" t="s">
        <v>55</v>
      </c>
      <c r="C3727" s="1" t="s">
        <v>59</v>
      </c>
      <c r="D3727" s="1">
        <v>95.65</v>
      </c>
      <c r="E3727" s="6">
        <v>3.6</v>
      </c>
      <c r="F3727" s="10">
        <v>0.5625</v>
      </c>
      <c r="G3727" s="1">
        <v>24</v>
      </c>
      <c r="H3727" s="1">
        <v>50.4</v>
      </c>
      <c r="I3727" s="1">
        <v>24.5</v>
      </c>
      <c r="J3727" s="1">
        <v>0.2</v>
      </c>
      <c r="K3727" s="1">
        <v>800</v>
      </c>
      <c r="L3727" s="1">
        <v>750</v>
      </c>
      <c r="M3727" s="6">
        <f t="shared" si="357"/>
        <v>24.740638430138517</v>
      </c>
      <c r="N3727" s="1">
        <v>0.7</v>
      </c>
      <c r="O3727" s="11" cm="1">
        <f t="array" ref="O3727">ROUND(_xlfn.SWITCH(C3727,"建筑专教",IF(S3727&gt;0.1,1.38,1.28),"阶梯教室",IF(S3727&gt;0.1,1.15,1.05),"公共教室",IF(S3727&gt;0.1,1.22,1.12),IF(S3727&gt;0.1,1.2,1.1))+(MOD(ROW()*11,31)/31-0.5)*0.06,2)</f>
        <v>1.1200000000000001</v>
      </c>
      <c r="P3727" s="12">
        <f t="shared" si="352"/>
        <v>0.37</v>
      </c>
      <c r="Q3727" s="13">
        <f t="shared" si="356"/>
        <v>-0.61894107724373748</v>
      </c>
      <c r="R3727" s="1">
        <v>0</v>
      </c>
      <c r="S3727" s="1">
        <v>0</v>
      </c>
      <c r="T3727" s="1">
        <v>1.2E-2</v>
      </c>
      <c r="U3727" s="4" t="s">
        <v>34</v>
      </c>
      <c r="V3727">
        <v>0.48</v>
      </c>
      <c r="W3727">
        <v>0.4</v>
      </c>
      <c r="X3727">
        <v>0.76</v>
      </c>
      <c r="Y3727">
        <v>2.4300000000000002</v>
      </c>
      <c r="Z3727">
        <v>0.28000000000000003</v>
      </c>
      <c r="AA3727" s="5">
        <f t="shared" si="353"/>
        <v>1.2E-2</v>
      </c>
      <c r="AB3727" s="15" cm="1">
        <f t="array" ref="AB3727">_xlfn.SWITCH(U3727,"夏",122,"冬",90,"春",153,"秋",153,0)</f>
        <v>153</v>
      </c>
      <c r="AC3727" s="16">
        <f t="shared" si="354"/>
        <v>1.8360000000000001</v>
      </c>
      <c r="AD3727" s="5">
        <f>IFERROR(AA3727/D3727,0)</f>
        <v>1.2545739675901726E-4</v>
      </c>
      <c r="AE3727" s="15">
        <f t="shared" si="355"/>
        <v>0.41917808219178082</v>
      </c>
      <c r="AF3727" s="5">
        <f>IFERROR(AD3727*AE3727*48,0)</f>
        <v>2.5242715665704735E-3</v>
      </c>
    </row>
    <row r="3728" spans="1:32" x14ac:dyDescent="0.15">
      <c r="A3728" s="8">
        <v>45755</v>
      </c>
      <c r="B3728" s="1" t="s">
        <v>55</v>
      </c>
      <c r="C3728" s="1" t="s">
        <v>59</v>
      </c>
      <c r="D3728" s="1">
        <v>95.65</v>
      </c>
      <c r="E3728" s="6">
        <v>3.6</v>
      </c>
      <c r="F3728" s="10">
        <v>0.58333333333333304</v>
      </c>
      <c r="G3728" s="1">
        <v>24</v>
      </c>
      <c r="H3728" s="1">
        <v>50.4</v>
      </c>
      <c r="I3728" s="1">
        <v>24.5</v>
      </c>
      <c r="J3728" s="1">
        <v>0.2</v>
      </c>
      <c r="K3728" s="1">
        <v>800</v>
      </c>
      <c r="L3728" s="1">
        <v>700</v>
      </c>
      <c r="M3728" s="6">
        <f t="shared" si="357"/>
        <v>24.740638430138517</v>
      </c>
      <c r="N3728" s="1">
        <v>0.7</v>
      </c>
      <c r="O3728" s="11" cm="1">
        <f t="array" ref="O3728">ROUND(_xlfn.SWITCH(C3728,"建筑专教",IF(S3728&gt;0.1,1.38,1.28),"阶梯教室",IF(S3728&gt;0.1,1.15,1.05),"公共教室",IF(S3728&gt;0.1,1.22,1.12),IF(S3728&gt;0.1,1.2,1.1))+(MOD(ROW()*11,31)/31-0.5)*0.06,2)</f>
        <v>1.1399999999999999</v>
      </c>
      <c r="P3728" s="12">
        <f t="shared" si="352"/>
        <v>0.37</v>
      </c>
      <c r="Q3728" s="13">
        <f t="shared" si="356"/>
        <v>-0.56509436984141304</v>
      </c>
      <c r="R3728" s="1">
        <v>0</v>
      </c>
      <c r="S3728" s="1">
        <v>0</v>
      </c>
      <c r="T3728" s="1">
        <v>3.2000000000000001E-2</v>
      </c>
      <c r="U3728" s="4" t="s">
        <v>34</v>
      </c>
      <c r="V3728">
        <v>0.48</v>
      </c>
      <c r="W3728">
        <v>0.4</v>
      </c>
      <c r="X3728">
        <v>0.76</v>
      </c>
      <c r="Y3728">
        <v>2.4300000000000002</v>
      </c>
      <c r="Z3728">
        <v>0.28000000000000003</v>
      </c>
      <c r="AA3728" s="5">
        <f t="shared" si="353"/>
        <v>3.2000000000000001E-2</v>
      </c>
      <c r="AB3728" s="15" cm="1">
        <f t="array" ref="AB3728">_xlfn.SWITCH(U3728,"夏",122,"冬",90,"春",153,"秋",153,0)</f>
        <v>153</v>
      </c>
      <c r="AC3728" s="16">
        <f t="shared" si="354"/>
        <v>4.8959999999999999</v>
      </c>
      <c r="AD3728" s="5">
        <f>IFERROR(AA3728/D3728,0)</f>
        <v>3.3455305802404598E-4</v>
      </c>
      <c r="AE3728" s="15">
        <f t="shared" si="355"/>
        <v>0.41917808219178082</v>
      </c>
      <c r="AF3728" s="5">
        <f>IFERROR(AD3728*AE3728*48,0)</f>
        <v>6.7313908441879273E-3</v>
      </c>
    </row>
    <row r="3729" spans="1:32" x14ac:dyDescent="0.15">
      <c r="A3729" s="8">
        <v>45755</v>
      </c>
      <c r="B3729" s="1" t="s">
        <v>55</v>
      </c>
      <c r="C3729" s="1" t="s">
        <v>59</v>
      </c>
      <c r="D3729" s="1">
        <v>95.65</v>
      </c>
      <c r="E3729" s="6">
        <v>3.6</v>
      </c>
      <c r="F3729" s="10">
        <v>0.60416666666666696</v>
      </c>
      <c r="G3729" s="1">
        <v>23.5</v>
      </c>
      <c r="H3729" s="1">
        <v>50.9</v>
      </c>
      <c r="I3729" s="1">
        <v>24</v>
      </c>
      <c r="J3729" s="1">
        <v>0.2</v>
      </c>
      <c r="K3729" s="1">
        <v>800</v>
      </c>
      <c r="L3729" s="1">
        <v>650</v>
      </c>
      <c r="M3729" s="6">
        <f t="shared" si="357"/>
        <v>24.241853231003745</v>
      </c>
      <c r="N3729" s="1">
        <v>0.7</v>
      </c>
      <c r="O3729" s="11" cm="1">
        <f t="array" ref="O3729">ROUND(_xlfn.SWITCH(C3729,"建筑专教",IF(S3729&gt;0.1,1.38,1.28),"阶梯教室",IF(S3729&gt;0.1,1.15,1.05),"公共教室",IF(S3729&gt;0.1,1.22,1.12),IF(S3729&gt;0.1,1.2,1.1))+(MOD(ROW()*11,31)/31-0.5)*0.06,2)</f>
        <v>1.1000000000000001</v>
      </c>
      <c r="P3729" s="12">
        <f t="shared" si="352"/>
        <v>0.37</v>
      </c>
      <c r="Q3729" s="13">
        <f t="shared" si="356"/>
        <v>-0.83543408049718837</v>
      </c>
      <c r="R3729" s="1">
        <v>0</v>
      </c>
      <c r="S3729" s="1">
        <v>0</v>
      </c>
      <c r="T3729" s="1">
        <v>3.7999999999999999E-2</v>
      </c>
      <c r="U3729" s="4" t="s">
        <v>34</v>
      </c>
      <c r="V3729">
        <v>0.48</v>
      </c>
      <c r="W3729">
        <v>0.4</v>
      </c>
      <c r="X3729">
        <v>0.76</v>
      </c>
      <c r="Y3729">
        <v>2.4300000000000002</v>
      </c>
      <c r="Z3729">
        <v>0.28000000000000003</v>
      </c>
      <c r="AA3729" s="5">
        <f t="shared" si="353"/>
        <v>3.7999999999999999E-2</v>
      </c>
      <c r="AB3729" s="15" cm="1">
        <f t="array" ref="AB3729">_xlfn.SWITCH(U3729,"夏",122,"冬",90,"春",153,"秋",153,0)</f>
        <v>153</v>
      </c>
      <c r="AC3729" s="16">
        <f t="shared" si="354"/>
        <v>5.8140000000000001</v>
      </c>
      <c r="AD3729" s="5">
        <f>IFERROR(AA3729/D3729,0)</f>
        <v>3.9728175640355457E-4</v>
      </c>
      <c r="AE3729" s="15">
        <f t="shared" si="355"/>
        <v>0.41917808219178082</v>
      </c>
      <c r="AF3729" s="5">
        <f>IFERROR(AD3729*AE3729*48,0)</f>
        <v>7.9935266274731628E-3</v>
      </c>
    </row>
    <row r="3730" spans="1:32" x14ac:dyDescent="0.15">
      <c r="A3730" s="8">
        <v>45755</v>
      </c>
      <c r="B3730" s="1" t="s">
        <v>55</v>
      </c>
      <c r="C3730" s="1" t="s">
        <v>59</v>
      </c>
      <c r="D3730" s="1">
        <v>95.65</v>
      </c>
      <c r="E3730" s="6">
        <v>3.6</v>
      </c>
      <c r="F3730" s="10">
        <v>0.625</v>
      </c>
      <c r="G3730" s="1">
        <v>23</v>
      </c>
      <c r="H3730" s="1">
        <v>51.3</v>
      </c>
      <c r="I3730" s="1">
        <v>23.5</v>
      </c>
      <c r="J3730" s="1">
        <v>0.2</v>
      </c>
      <c r="K3730" s="1">
        <v>800</v>
      </c>
      <c r="L3730" s="1">
        <v>600</v>
      </c>
      <c r="M3730" s="6">
        <f t="shared" si="357"/>
        <v>23.743076212401149</v>
      </c>
      <c r="N3730" s="1">
        <v>0.7</v>
      </c>
      <c r="O3730" s="11" cm="1">
        <f t="array" ref="O3730">ROUND(_xlfn.SWITCH(C3730,"建筑专教",IF(S3730&gt;0.1,1.38,1.28),"阶梯教室",IF(S3730&gt;0.1,1.15,1.05),"公共教室",IF(S3730&gt;0.1,1.22,1.12),IF(S3730&gt;0.1,1.2,1.1))+(MOD(ROW()*11,31)/31-0.5)*0.06,2)</f>
        <v>1.1200000000000001</v>
      </c>
      <c r="P3730" s="12">
        <f t="shared" si="352"/>
        <v>0.37</v>
      </c>
      <c r="Q3730" s="13">
        <f t="shared" si="356"/>
        <v>-0.93335833747961994</v>
      </c>
      <c r="R3730" s="1">
        <v>0</v>
      </c>
      <c r="S3730" s="1">
        <v>0</v>
      </c>
      <c r="T3730" s="1">
        <v>5.0000000000000001E-3</v>
      </c>
      <c r="U3730" s="4" t="s">
        <v>34</v>
      </c>
      <c r="V3730">
        <v>0.48</v>
      </c>
      <c r="W3730">
        <v>0.4</v>
      </c>
      <c r="X3730">
        <v>0.76</v>
      </c>
      <c r="Y3730">
        <v>2.4300000000000002</v>
      </c>
      <c r="Z3730">
        <v>0.28000000000000003</v>
      </c>
      <c r="AA3730" s="5">
        <f t="shared" si="353"/>
        <v>5.0000000000000001E-3</v>
      </c>
      <c r="AB3730" s="15" cm="1">
        <f t="array" ref="AB3730">_xlfn.SWITCH(U3730,"夏",122,"冬",90,"春",153,"秋",153,0)</f>
        <v>153</v>
      </c>
      <c r="AC3730" s="16">
        <f t="shared" si="354"/>
        <v>0.76500000000000001</v>
      </c>
      <c r="AD3730" s="5">
        <f>IFERROR(AA3730/D3730,0)</f>
        <v>5.2273915316257188E-5</v>
      </c>
      <c r="AE3730" s="15">
        <f t="shared" si="355"/>
        <v>0.41917808219178082</v>
      </c>
      <c r="AF3730" s="5">
        <f>IFERROR(AD3730*AE3730*48,0)</f>
        <v>1.0517798194043639E-3</v>
      </c>
    </row>
    <row r="3731" spans="1:32" x14ac:dyDescent="0.15">
      <c r="A3731" s="8">
        <v>45755</v>
      </c>
      <c r="B3731" s="1" t="s">
        <v>55</v>
      </c>
      <c r="C3731" s="1" t="s">
        <v>59</v>
      </c>
      <c r="D3731" s="1">
        <v>95.65</v>
      </c>
      <c r="E3731" s="6">
        <v>3.6</v>
      </c>
      <c r="F3731" s="10">
        <v>0.64583333333333304</v>
      </c>
      <c r="G3731" s="1">
        <v>22.5</v>
      </c>
      <c r="H3731" s="1">
        <v>51.9</v>
      </c>
      <c r="I3731" s="1">
        <v>23</v>
      </c>
      <c r="J3731" s="1">
        <v>0.2</v>
      </c>
      <c r="K3731" s="1">
        <v>800</v>
      </c>
      <c r="L3731" s="1">
        <v>550</v>
      </c>
      <c r="M3731" s="6">
        <f t="shared" si="357"/>
        <v>23.24430744318795</v>
      </c>
      <c r="N3731" s="1">
        <v>0.7</v>
      </c>
      <c r="O3731" s="11" cm="1">
        <f t="array" ref="O3731">ROUND(_xlfn.SWITCH(C3731,"建筑专教",IF(S3731&gt;0.1,1.38,1.28),"阶梯教室",IF(S3731&gt;0.1,1.15,1.05),"公共教室",IF(S3731&gt;0.1,1.22,1.12),IF(S3731&gt;0.1,1.2,1.1))+(MOD(ROW()*11,31)/31-0.5)*0.06,2)</f>
        <v>1.1399999999999999</v>
      </c>
      <c r="P3731" s="12">
        <f t="shared" si="352"/>
        <v>0.37</v>
      </c>
      <c r="Q3731" s="13">
        <f t="shared" si="356"/>
        <v>-1.0277802678557943</v>
      </c>
      <c r="R3731" s="1">
        <v>0</v>
      </c>
      <c r="S3731" s="1">
        <v>0</v>
      </c>
      <c r="T3731" s="1">
        <v>3.0000000000000001E-3</v>
      </c>
      <c r="U3731" s="4" t="s">
        <v>34</v>
      </c>
      <c r="V3731">
        <v>0.48</v>
      </c>
      <c r="W3731">
        <v>0.4</v>
      </c>
      <c r="X3731">
        <v>0.76</v>
      </c>
      <c r="Y3731">
        <v>2.4300000000000002</v>
      </c>
      <c r="Z3731">
        <v>0.28000000000000003</v>
      </c>
      <c r="AA3731" s="5">
        <f t="shared" si="353"/>
        <v>3.0000000000000001E-3</v>
      </c>
      <c r="AB3731" s="15" cm="1">
        <f t="array" ref="AB3731">_xlfn.SWITCH(U3731,"夏",122,"冬",90,"春",153,"秋",153,0)</f>
        <v>153</v>
      </c>
      <c r="AC3731" s="16">
        <f t="shared" si="354"/>
        <v>0.45900000000000002</v>
      </c>
      <c r="AD3731" s="5">
        <f>IFERROR(AA3731/D3731,0)</f>
        <v>3.1364349189754314E-5</v>
      </c>
      <c r="AE3731" s="15">
        <f t="shared" si="355"/>
        <v>0.41917808219178082</v>
      </c>
      <c r="AF3731" s="5">
        <f>IFERROR(AD3731*AE3731*48,0)</f>
        <v>6.3106789164261838E-4</v>
      </c>
    </row>
    <row r="3732" spans="1:32" x14ac:dyDescent="0.15">
      <c r="A3732" s="8">
        <v>45755</v>
      </c>
      <c r="B3732" s="1" t="s">
        <v>55</v>
      </c>
      <c r="C3732" s="1" t="s">
        <v>59</v>
      </c>
      <c r="D3732" s="1">
        <v>95.65</v>
      </c>
      <c r="E3732" s="6">
        <v>3.6</v>
      </c>
      <c r="F3732" s="10">
        <v>0.66666666666666696</v>
      </c>
      <c r="G3732" s="1">
        <v>22</v>
      </c>
      <c r="H3732" s="1">
        <v>52.5</v>
      </c>
      <c r="I3732" s="1">
        <v>22.5</v>
      </c>
      <c r="J3732" s="1">
        <v>0.2</v>
      </c>
      <c r="K3732" s="1">
        <v>800</v>
      </c>
      <c r="L3732" s="1">
        <v>500</v>
      </c>
      <c r="M3732" s="6">
        <f t="shared" si="357"/>
        <v>22.745546992915877</v>
      </c>
      <c r="N3732" s="1">
        <v>0.7</v>
      </c>
      <c r="O3732" s="11" cm="1">
        <f t="array" ref="O3732">ROUND(_xlfn.SWITCH(C3732,"建筑专教",IF(S3732&gt;0.1,1.38,1.28),"阶梯教室",IF(S3732&gt;0.1,1.15,1.05),"公共教室",IF(S3732&gt;0.1,1.22,1.12),IF(S3732&gt;0.1,1.2,1.1))+(MOD(ROW()*11,31)/31-0.5)*0.06,2)</f>
        <v>1.1100000000000001</v>
      </c>
      <c r="P3732" s="12">
        <f t="shared" si="352"/>
        <v>0.37</v>
      </c>
      <c r="Q3732" s="13">
        <f t="shared" si="356"/>
        <v>-1.2844660413735365</v>
      </c>
      <c r="R3732" s="1">
        <v>0</v>
      </c>
      <c r="S3732" s="1">
        <v>0</v>
      </c>
      <c r="T3732" s="1">
        <v>5.0000000000000001E-3</v>
      </c>
      <c r="U3732" s="4" t="s">
        <v>34</v>
      </c>
      <c r="V3732">
        <v>0.48</v>
      </c>
      <c r="W3732">
        <v>0.4</v>
      </c>
      <c r="X3732">
        <v>0.76</v>
      </c>
      <c r="Y3732">
        <v>2.4300000000000002</v>
      </c>
      <c r="Z3732">
        <v>0.28000000000000003</v>
      </c>
      <c r="AA3732" s="5">
        <f t="shared" si="353"/>
        <v>5.0000000000000001E-3</v>
      </c>
      <c r="AB3732" s="15" cm="1">
        <f t="array" ref="AB3732">_xlfn.SWITCH(U3732,"夏",122,"冬",90,"春",153,"秋",153,0)</f>
        <v>153</v>
      </c>
      <c r="AC3732" s="16">
        <f t="shared" si="354"/>
        <v>0.76500000000000001</v>
      </c>
      <c r="AD3732" s="5">
        <f>IFERROR(AA3732/D3732,0)</f>
        <v>5.2273915316257188E-5</v>
      </c>
      <c r="AE3732" s="15">
        <f t="shared" si="355"/>
        <v>0.41917808219178082</v>
      </c>
      <c r="AF3732" s="5">
        <f>IFERROR(AD3732*AE3732*48,0)</f>
        <v>1.0517798194043639E-3</v>
      </c>
    </row>
    <row r="3733" spans="1:32" x14ac:dyDescent="0.15">
      <c r="A3733" s="8">
        <v>45755</v>
      </c>
      <c r="B3733" s="1" t="s">
        <v>55</v>
      </c>
      <c r="C3733" s="1" t="s">
        <v>59</v>
      </c>
      <c r="D3733" s="1">
        <v>95.65</v>
      </c>
      <c r="E3733" s="6">
        <v>3.6</v>
      </c>
      <c r="F3733" s="10">
        <v>0.6875</v>
      </c>
      <c r="G3733" s="1">
        <v>21.5</v>
      </c>
      <c r="H3733" s="1">
        <v>53.1</v>
      </c>
      <c r="I3733" s="1">
        <v>22</v>
      </c>
      <c r="J3733" s="1">
        <v>0.2</v>
      </c>
      <c r="K3733" s="1">
        <v>800</v>
      </c>
      <c r="L3733" s="1">
        <v>450</v>
      </c>
      <c r="M3733" s="6">
        <f t="shared" si="357"/>
        <v>22.24679493184027</v>
      </c>
      <c r="N3733" s="1">
        <v>0.7</v>
      </c>
      <c r="O3733" s="11" cm="1">
        <f t="array" ref="O3733">ROUND(_xlfn.SWITCH(C3733,"建筑专教",IF(S3733&gt;0.1,1.38,1.28),"阶梯教室",IF(S3733&gt;0.1,1.15,1.05),"公共教室",IF(S3733&gt;0.1,1.22,1.12),IF(S3733&gt;0.1,1.2,1.1))+(MOD(ROW()*11,31)/31-0.5)*0.06,2)</f>
        <v>1.1299999999999999</v>
      </c>
      <c r="P3733" s="12">
        <f t="shared" si="352"/>
        <v>0.37</v>
      </c>
      <c r="Q3733" s="13">
        <f t="shared" si="356"/>
        <v>-1.3735904431279602</v>
      </c>
      <c r="R3733" s="1">
        <v>0</v>
      </c>
      <c r="S3733" s="1">
        <v>0</v>
      </c>
      <c r="T3733" s="1">
        <v>2.5000000000000001E-2</v>
      </c>
      <c r="U3733" s="4" t="s">
        <v>34</v>
      </c>
      <c r="V3733">
        <v>0.48</v>
      </c>
      <c r="W3733">
        <v>0.4</v>
      </c>
      <c r="X3733">
        <v>0.76</v>
      </c>
      <c r="Y3733">
        <v>2.4300000000000002</v>
      </c>
      <c r="Z3733">
        <v>0.28000000000000003</v>
      </c>
      <c r="AA3733" s="5">
        <f t="shared" si="353"/>
        <v>2.5000000000000001E-2</v>
      </c>
      <c r="AB3733" s="15" cm="1">
        <f t="array" ref="AB3733">_xlfn.SWITCH(U3733,"夏",122,"冬",90,"春",153,"秋",153,0)</f>
        <v>153</v>
      </c>
      <c r="AC3733" s="16">
        <f t="shared" si="354"/>
        <v>3.8250000000000002</v>
      </c>
      <c r="AD3733" s="5">
        <f>IFERROR(AA3733/D3733,0)</f>
        <v>2.6136957658128593E-4</v>
      </c>
      <c r="AE3733" s="15">
        <f t="shared" si="355"/>
        <v>0.41917808219178082</v>
      </c>
      <c r="AF3733" s="5">
        <f>IFERROR(AD3733*AE3733*48,0)</f>
        <v>5.2588990970218186E-3</v>
      </c>
    </row>
    <row r="3734" spans="1:32" x14ac:dyDescent="0.15">
      <c r="A3734" s="8">
        <v>45755</v>
      </c>
      <c r="B3734" s="1" t="s">
        <v>55</v>
      </c>
      <c r="C3734" s="1" t="s">
        <v>59</v>
      </c>
      <c r="D3734" s="1">
        <v>95.65</v>
      </c>
      <c r="E3734" s="6">
        <v>3.6</v>
      </c>
      <c r="F3734" s="10">
        <v>0.70833333333333304</v>
      </c>
      <c r="G3734" s="1">
        <v>21</v>
      </c>
      <c r="H3734" s="1">
        <v>53.8</v>
      </c>
      <c r="I3734" s="1">
        <v>21.5</v>
      </c>
      <c r="J3734" s="1">
        <v>0.2</v>
      </c>
      <c r="K3734" s="1">
        <v>800</v>
      </c>
      <c r="L3734" s="1">
        <v>400</v>
      </c>
      <c r="M3734" s="6">
        <f t="shared" si="357"/>
        <v>21.748051330927865</v>
      </c>
      <c r="N3734" s="1">
        <v>0.7</v>
      </c>
      <c r="O3734" s="11" cm="1">
        <f t="array" ref="O3734">ROUND(_xlfn.SWITCH(C3734,"建筑专教",IF(S3734&gt;0.1,1.38,1.28),"阶梯教室",IF(S3734&gt;0.1,1.15,1.05),"公共教室",IF(S3734&gt;0.1,1.22,1.12),IF(S3734&gt;0.1,1.2,1.1))+(MOD(ROW()*11,31)/31-0.5)*0.06,2)</f>
        <v>1.1499999999999999</v>
      </c>
      <c r="P3734" s="12">
        <f t="shared" si="352"/>
        <v>0.37</v>
      </c>
      <c r="Q3734" s="13">
        <f t="shared" si="356"/>
        <v>-1.4595945276140279</v>
      </c>
      <c r="R3734" s="1">
        <v>0</v>
      </c>
      <c r="S3734" s="1">
        <v>0</v>
      </c>
      <c r="T3734" s="1">
        <v>3.2000000000000001E-2</v>
      </c>
      <c r="U3734" s="4" t="s">
        <v>34</v>
      </c>
      <c r="V3734">
        <v>0.48</v>
      </c>
      <c r="W3734">
        <v>0.4</v>
      </c>
      <c r="X3734">
        <v>0.76</v>
      </c>
      <c r="Y3734">
        <v>2.4300000000000002</v>
      </c>
      <c r="Z3734">
        <v>0.28000000000000003</v>
      </c>
      <c r="AA3734" s="5">
        <f t="shared" si="353"/>
        <v>3.2000000000000001E-2</v>
      </c>
      <c r="AB3734" s="15" cm="1">
        <f t="array" ref="AB3734">_xlfn.SWITCH(U3734,"夏",122,"冬",90,"春",153,"秋",153,0)</f>
        <v>153</v>
      </c>
      <c r="AC3734" s="16">
        <f t="shared" si="354"/>
        <v>4.8959999999999999</v>
      </c>
      <c r="AD3734" s="5">
        <f>IFERROR(AA3734/D3734,0)</f>
        <v>3.3455305802404598E-4</v>
      </c>
      <c r="AE3734" s="15">
        <f t="shared" si="355"/>
        <v>0.41917808219178082</v>
      </c>
      <c r="AF3734" s="5">
        <f>IFERROR(AD3734*AE3734*48,0)</f>
        <v>6.7313908441879273E-3</v>
      </c>
    </row>
    <row r="3735" spans="1:32" x14ac:dyDescent="0.15">
      <c r="A3735" s="8">
        <v>45755</v>
      </c>
      <c r="B3735" s="1" t="s">
        <v>55</v>
      </c>
      <c r="C3735" s="1" t="s">
        <v>59</v>
      </c>
      <c r="D3735" s="1">
        <v>95.65</v>
      </c>
      <c r="E3735" s="6">
        <v>3.6</v>
      </c>
      <c r="F3735" s="10">
        <v>0.72916666666666696</v>
      </c>
      <c r="G3735" s="1">
        <v>20.5</v>
      </c>
      <c r="H3735" s="1">
        <v>54.4</v>
      </c>
      <c r="I3735" s="1">
        <v>21</v>
      </c>
      <c r="J3735" s="1">
        <v>0.2</v>
      </c>
      <c r="K3735" s="1">
        <v>410</v>
      </c>
      <c r="L3735" s="1">
        <v>350</v>
      </c>
      <c r="M3735" s="6">
        <f t="shared" si="357"/>
        <v>21.249316261864919</v>
      </c>
      <c r="N3735" s="1">
        <v>0.7</v>
      </c>
      <c r="O3735" s="11" cm="1">
        <f t="array" ref="O3735">ROUND(_xlfn.SWITCH(C3735,"建筑专教",IF(S3735&gt;0.1,1.38,1.28),"阶梯教室",IF(S3735&gt;0.1,1.15,1.05),"公共教室",IF(S3735&gt;0.1,1.22,1.12),IF(S3735&gt;0.1,1.2,1.1))+(MOD(ROW()*11,31)/31-0.5)*0.06,2)</f>
        <v>1.1100000000000001</v>
      </c>
      <c r="P3735" s="12">
        <f t="shared" si="352"/>
        <v>0.01</v>
      </c>
      <c r="Q3735" s="13">
        <f t="shared" si="356"/>
        <v>-1.7683997912993383</v>
      </c>
      <c r="R3735" s="1">
        <v>0</v>
      </c>
      <c r="S3735" s="1">
        <v>0</v>
      </c>
      <c r="T3735" s="1">
        <v>3.2000000000000001E-2</v>
      </c>
      <c r="U3735" s="4" t="s">
        <v>34</v>
      </c>
      <c r="V3735">
        <v>0.48</v>
      </c>
      <c r="W3735">
        <v>0.4</v>
      </c>
      <c r="X3735">
        <v>0.76</v>
      </c>
      <c r="Y3735">
        <v>2.4300000000000002</v>
      </c>
      <c r="Z3735">
        <v>0.28000000000000003</v>
      </c>
      <c r="AA3735" s="5">
        <f t="shared" si="353"/>
        <v>3.2000000000000001E-2</v>
      </c>
      <c r="AB3735" s="15" cm="1">
        <f t="array" ref="AB3735">_xlfn.SWITCH(U3735,"夏",122,"冬",90,"春",153,"秋",153,0)</f>
        <v>153</v>
      </c>
      <c r="AC3735" s="16">
        <f t="shared" si="354"/>
        <v>4.8959999999999999</v>
      </c>
      <c r="AD3735" s="5">
        <f>IFERROR(AA3735/D3735,0)</f>
        <v>3.3455305802404598E-4</v>
      </c>
      <c r="AE3735" s="15">
        <f t="shared" si="355"/>
        <v>0.41917808219178082</v>
      </c>
      <c r="AF3735" s="5">
        <f>IFERROR(AD3735*AE3735*48,0)</f>
        <v>6.7313908441879273E-3</v>
      </c>
    </row>
    <row r="3736" spans="1:32" x14ac:dyDescent="0.15">
      <c r="A3736" s="8">
        <v>45755</v>
      </c>
      <c r="B3736" s="1" t="s">
        <v>55</v>
      </c>
      <c r="C3736" s="1" t="s">
        <v>59</v>
      </c>
      <c r="D3736" s="1">
        <v>95.65</v>
      </c>
      <c r="E3736" s="6">
        <v>3.6</v>
      </c>
      <c r="F3736" s="10">
        <v>0.75</v>
      </c>
      <c r="G3736" s="1">
        <v>20</v>
      </c>
      <c r="H3736" s="1">
        <v>55</v>
      </c>
      <c r="I3736" s="1">
        <v>20.5</v>
      </c>
      <c r="J3736" s="1">
        <v>0.2</v>
      </c>
      <c r="K3736" s="1">
        <v>410</v>
      </c>
      <c r="L3736" s="1">
        <v>300</v>
      </c>
      <c r="M3736" s="6">
        <f t="shared" si="357"/>
        <v>20.750589797066539</v>
      </c>
      <c r="N3736" s="1">
        <v>0.7</v>
      </c>
      <c r="O3736" s="11" cm="1">
        <f t="array" ref="O3736">ROUND(_xlfn.SWITCH(C3736,"建筑专教",IF(S3736&gt;0.1,1.38,1.28),"阶梯教室",IF(S3736&gt;0.1,1.15,1.05),"公共教室",IF(S3736&gt;0.1,1.22,1.12),IF(S3736&gt;0.1,1.2,1.1))+(MOD(ROW()*11,31)/31-0.5)*0.06,2)</f>
        <v>1.1299999999999999</v>
      </c>
      <c r="P3736" s="12">
        <f t="shared" si="352"/>
        <v>0.01</v>
      </c>
      <c r="Q3736" s="13">
        <f t="shared" si="356"/>
        <v>-1.848944183011723</v>
      </c>
      <c r="R3736" s="1">
        <v>0</v>
      </c>
      <c r="S3736" s="1">
        <v>0</v>
      </c>
      <c r="T3736" s="1">
        <v>2.5000000000000001E-2</v>
      </c>
      <c r="U3736" s="4" t="s">
        <v>34</v>
      </c>
      <c r="V3736">
        <v>0.48</v>
      </c>
      <c r="W3736">
        <v>0.4</v>
      </c>
      <c r="X3736">
        <v>0.76</v>
      </c>
      <c r="Y3736">
        <v>2.4300000000000002</v>
      </c>
      <c r="Z3736">
        <v>0.28000000000000003</v>
      </c>
      <c r="AA3736" s="5">
        <f t="shared" si="353"/>
        <v>2.5000000000000001E-2</v>
      </c>
      <c r="AB3736" s="15" cm="1">
        <f t="array" ref="AB3736">_xlfn.SWITCH(U3736,"夏",122,"冬",90,"春",153,"秋",153,0)</f>
        <v>153</v>
      </c>
      <c r="AC3736" s="16">
        <f t="shared" si="354"/>
        <v>3.8250000000000002</v>
      </c>
      <c r="AD3736" s="5">
        <f>IFERROR(AA3736/D3736,0)</f>
        <v>2.6136957658128593E-4</v>
      </c>
      <c r="AE3736" s="15">
        <f t="shared" si="355"/>
        <v>0.41917808219178082</v>
      </c>
      <c r="AF3736" s="5">
        <f>IFERROR(AD3736*AE3736*48,0)</f>
        <v>5.2588990970218186E-3</v>
      </c>
    </row>
    <row r="3737" spans="1:32" x14ac:dyDescent="0.15">
      <c r="A3737" s="8">
        <v>45755</v>
      </c>
      <c r="B3737" s="1" t="s">
        <v>55</v>
      </c>
      <c r="C3737" s="1" t="s">
        <v>59</v>
      </c>
      <c r="D3737" s="1">
        <v>95.65</v>
      </c>
      <c r="E3737" s="6">
        <v>3.6</v>
      </c>
      <c r="F3737" s="10">
        <v>0.77083333333333304</v>
      </c>
      <c r="G3737" s="1">
        <v>19.5</v>
      </c>
      <c r="H3737" s="1">
        <v>55.6</v>
      </c>
      <c r="I3737" s="1">
        <v>20</v>
      </c>
      <c r="J3737" s="1">
        <v>0.2</v>
      </c>
      <c r="K3737" s="1">
        <v>410</v>
      </c>
      <c r="L3737" s="1">
        <v>300</v>
      </c>
      <c r="M3737" s="6">
        <f t="shared" si="357"/>
        <v>20.251872009684803</v>
      </c>
      <c r="N3737" s="1">
        <v>0.7</v>
      </c>
      <c r="O3737" s="11" cm="1">
        <f t="array" ref="O3737">ROUND(_xlfn.SWITCH(C3737,"建筑专教",IF(S3737&gt;0.1,1.38,1.28),"阶梯教室",IF(S3737&gt;0.1,1.15,1.05),"公共教室",IF(S3737&gt;0.1,1.22,1.12),IF(S3737&gt;0.1,1.2,1.1))+(MOD(ROW()*11,31)/31-0.5)*0.06,2)</f>
        <v>1.0900000000000001</v>
      </c>
      <c r="P3737" s="12">
        <f t="shared" si="352"/>
        <v>0.01</v>
      </c>
      <c r="Q3737" s="13">
        <f t="shared" si="356"/>
        <v>-2.1824766841136052</v>
      </c>
      <c r="R3737" s="1">
        <v>0</v>
      </c>
      <c r="S3737" s="1">
        <v>0</v>
      </c>
      <c r="T3737" s="1">
        <v>3.2000000000000001E-2</v>
      </c>
      <c r="U3737" s="4" t="s">
        <v>34</v>
      </c>
      <c r="V3737">
        <v>0.48</v>
      </c>
      <c r="W3737">
        <v>0.4</v>
      </c>
      <c r="X3737">
        <v>0.76</v>
      </c>
      <c r="Y3737">
        <v>2.4300000000000002</v>
      </c>
      <c r="Z3737">
        <v>0.28000000000000003</v>
      </c>
      <c r="AA3737" s="5">
        <f t="shared" si="353"/>
        <v>3.2000000000000001E-2</v>
      </c>
      <c r="AB3737" s="15" cm="1">
        <f t="array" ref="AB3737">_xlfn.SWITCH(U3737,"夏",122,"冬",90,"春",153,"秋",153,0)</f>
        <v>153</v>
      </c>
      <c r="AC3737" s="16">
        <f t="shared" si="354"/>
        <v>4.8959999999999999</v>
      </c>
      <c r="AD3737" s="5">
        <f>IFERROR(AA3737/D3737,0)</f>
        <v>3.3455305802404598E-4</v>
      </c>
      <c r="AE3737" s="15">
        <f t="shared" si="355"/>
        <v>0.41917808219178082</v>
      </c>
      <c r="AF3737" s="5">
        <f>IFERROR(AD3737*AE3737*48,0)</f>
        <v>6.7313908441879273E-3</v>
      </c>
    </row>
    <row r="3738" spans="1:32" x14ac:dyDescent="0.15">
      <c r="A3738" s="8">
        <v>45755</v>
      </c>
      <c r="B3738" s="1" t="s">
        <v>55</v>
      </c>
      <c r="C3738" s="1" t="s">
        <v>59</v>
      </c>
      <c r="D3738" s="1">
        <v>95.65</v>
      </c>
      <c r="E3738" s="6">
        <v>3.6</v>
      </c>
      <c r="F3738" s="10">
        <v>0.79166666666666696</v>
      </c>
      <c r="G3738" s="1">
        <v>19</v>
      </c>
      <c r="H3738" s="1">
        <v>56.3</v>
      </c>
      <c r="I3738" s="1">
        <v>19.5</v>
      </c>
      <c r="J3738" s="1">
        <v>0.2</v>
      </c>
      <c r="K3738" s="1">
        <v>410</v>
      </c>
      <c r="L3738" s="1">
        <v>300</v>
      </c>
      <c r="M3738" s="6">
        <f t="shared" si="357"/>
        <v>19.753162973617407</v>
      </c>
      <c r="N3738" s="1">
        <v>0.7</v>
      </c>
      <c r="O3738" s="11" cm="1">
        <f t="array" ref="O3738">ROUND(_xlfn.SWITCH(C3738,"建筑专教",IF(S3738&gt;0.1,1.38,1.28),"阶梯教室",IF(S3738&gt;0.1,1.15,1.05),"公共教室",IF(S3738&gt;0.1,1.22,1.12),IF(S3738&gt;0.1,1.2,1.1))+(MOD(ROW()*11,31)/31-0.5)*0.06,2)</f>
        <v>1.1100000000000001</v>
      </c>
      <c r="P3738" s="12">
        <f t="shared" si="352"/>
        <v>0.01</v>
      </c>
      <c r="Q3738" s="13">
        <f t="shared" si="356"/>
        <v>-2.2569250908211838</v>
      </c>
      <c r="R3738" s="1">
        <v>0</v>
      </c>
      <c r="S3738" s="1">
        <v>0</v>
      </c>
      <c r="T3738" s="1">
        <v>3.7999999999999999E-2</v>
      </c>
      <c r="U3738" s="4" t="s">
        <v>34</v>
      </c>
      <c r="V3738">
        <v>0.48</v>
      </c>
      <c r="W3738">
        <v>0.4</v>
      </c>
      <c r="X3738">
        <v>0.76</v>
      </c>
      <c r="Y3738">
        <v>2.4300000000000002</v>
      </c>
      <c r="Z3738">
        <v>0.28000000000000003</v>
      </c>
      <c r="AA3738" s="5">
        <f t="shared" si="353"/>
        <v>3.7999999999999999E-2</v>
      </c>
      <c r="AB3738" s="15" cm="1">
        <f t="array" ref="AB3738">_xlfn.SWITCH(U3738,"夏",122,"冬",90,"春",153,"秋",153,0)</f>
        <v>153</v>
      </c>
      <c r="AC3738" s="16">
        <f t="shared" si="354"/>
        <v>5.8140000000000001</v>
      </c>
      <c r="AD3738" s="5">
        <f>IFERROR(AA3738/D3738,0)</f>
        <v>3.9728175640355457E-4</v>
      </c>
      <c r="AE3738" s="15">
        <f t="shared" si="355"/>
        <v>0.41917808219178082</v>
      </c>
      <c r="AF3738" s="5">
        <f>IFERROR(AD3738*AE3738*48,0)</f>
        <v>7.9935266274731628E-3</v>
      </c>
    </row>
    <row r="3739" spans="1:32" x14ac:dyDescent="0.15">
      <c r="A3739" s="8">
        <v>45755</v>
      </c>
      <c r="B3739" s="1" t="s">
        <v>55</v>
      </c>
      <c r="C3739" s="1" t="s">
        <v>59</v>
      </c>
      <c r="D3739" s="1">
        <v>95.65</v>
      </c>
      <c r="E3739" s="6">
        <v>3.6</v>
      </c>
      <c r="F3739" s="10">
        <v>0.8125</v>
      </c>
      <c r="G3739" s="1">
        <v>18.5</v>
      </c>
      <c r="H3739" s="1">
        <v>56.9</v>
      </c>
      <c r="I3739" s="1">
        <v>19</v>
      </c>
      <c r="J3739" s="1">
        <v>0.2</v>
      </c>
      <c r="K3739" s="1">
        <v>800</v>
      </c>
      <c r="L3739" s="1">
        <v>300</v>
      </c>
      <c r="M3739" s="6">
        <f t="shared" si="357"/>
        <v>19.254462763516813</v>
      </c>
      <c r="N3739" s="1">
        <v>0.7</v>
      </c>
      <c r="O3739" s="11" cm="1">
        <f t="array" ref="O3739">ROUND(_xlfn.SWITCH(C3739,"建筑专教",IF(S3739&gt;0.1,1.38,1.28),"阶梯教室",IF(S3739&gt;0.1,1.15,1.05),"公共教室",IF(S3739&gt;0.1,1.22,1.12),IF(S3739&gt;0.1,1.2,1.1))+(MOD(ROW()*11,31)/31-0.5)*0.06,2)</f>
        <v>1.1299999999999999</v>
      </c>
      <c r="P3739" s="12">
        <f t="shared" si="352"/>
        <v>0.37</v>
      </c>
      <c r="Q3739" s="13">
        <f t="shared" si="356"/>
        <v>-2.3287248983121716</v>
      </c>
      <c r="R3739" s="1">
        <v>0</v>
      </c>
      <c r="S3739" s="1">
        <v>0.05</v>
      </c>
      <c r="T3739" s="1">
        <v>3.2000000000000001E-2</v>
      </c>
      <c r="U3739" s="4" t="s">
        <v>34</v>
      </c>
      <c r="V3739">
        <v>0.48</v>
      </c>
      <c r="W3739">
        <v>0.4</v>
      </c>
      <c r="X3739">
        <v>0.76</v>
      </c>
      <c r="Y3739">
        <v>2.4300000000000002</v>
      </c>
      <c r="Z3739">
        <v>0.28000000000000003</v>
      </c>
      <c r="AA3739" s="5">
        <f t="shared" si="353"/>
        <v>8.2000000000000003E-2</v>
      </c>
      <c r="AB3739" s="15" cm="1">
        <f t="array" ref="AB3739">_xlfn.SWITCH(U3739,"夏",122,"冬",90,"春",153,"秋",153,0)</f>
        <v>153</v>
      </c>
      <c r="AC3739" s="16">
        <f t="shared" si="354"/>
        <v>12.546000000000001</v>
      </c>
      <c r="AD3739" s="5">
        <f>IFERROR(AA3739/D3739,0)</f>
        <v>8.5729221118661784E-4</v>
      </c>
      <c r="AE3739" s="15">
        <f t="shared" si="355"/>
        <v>0.41917808219178082</v>
      </c>
      <c r="AF3739" s="5">
        <f>IFERROR(AD3739*AE3739*48,0)</f>
        <v>1.7249189038231565E-2</v>
      </c>
    </row>
    <row r="3740" spans="1:32" x14ac:dyDescent="0.15">
      <c r="A3740" s="8">
        <v>45755</v>
      </c>
      <c r="B3740" s="1" t="s">
        <v>55</v>
      </c>
      <c r="C3740" s="1" t="s">
        <v>59</v>
      </c>
      <c r="D3740" s="1">
        <v>95.65</v>
      </c>
      <c r="E3740" s="6">
        <v>3.6</v>
      </c>
      <c r="F3740" s="10">
        <v>0.83333333333333304</v>
      </c>
      <c r="G3740" s="1">
        <v>18</v>
      </c>
      <c r="H3740" s="1">
        <v>57.5</v>
      </c>
      <c r="I3740" s="1">
        <v>18.5</v>
      </c>
      <c r="J3740" s="1">
        <v>0.2</v>
      </c>
      <c r="K3740" s="1">
        <v>800</v>
      </c>
      <c r="L3740" s="1">
        <v>300</v>
      </c>
      <c r="M3740" s="6">
        <f t="shared" si="357"/>
        <v>18.755771454799117</v>
      </c>
      <c r="N3740" s="1">
        <v>0.7</v>
      </c>
      <c r="O3740" s="11" cm="1">
        <f t="array" ref="O3740">ROUND(_xlfn.SWITCH(C3740,"建筑专教",IF(S3740&gt;0.1,1.38,1.28),"阶梯教室",IF(S3740&gt;0.1,1.15,1.05),"公共教室",IF(S3740&gt;0.1,1.22,1.12),IF(S3740&gt;0.1,1.2,1.1))+(MOD(ROW()*11,31)/31-0.5)*0.06,2)</f>
        <v>1.1000000000000001</v>
      </c>
      <c r="P3740" s="12">
        <f t="shared" si="352"/>
        <v>0.37</v>
      </c>
      <c r="Q3740" s="13">
        <f t="shared" si="356"/>
        <v>-2.6343217281910385</v>
      </c>
      <c r="R3740" s="1">
        <v>0</v>
      </c>
      <c r="S3740" s="1">
        <v>0.05</v>
      </c>
      <c r="T3740" s="1">
        <v>8.0000000000000002E-3</v>
      </c>
      <c r="U3740" s="4" t="s">
        <v>34</v>
      </c>
      <c r="V3740">
        <v>0.48</v>
      </c>
      <c r="W3740">
        <v>0.4</v>
      </c>
      <c r="X3740">
        <v>0.76</v>
      </c>
      <c r="Y3740">
        <v>2.4300000000000002</v>
      </c>
      <c r="Z3740">
        <v>0.28000000000000003</v>
      </c>
      <c r="AA3740" s="5">
        <f t="shared" si="353"/>
        <v>5.8000000000000003E-2</v>
      </c>
      <c r="AB3740" s="15" cm="1">
        <f t="array" ref="AB3740">_xlfn.SWITCH(U3740,"夏",122,"冬",90,"春",153,"秋",153,0)</f>
        <v>153</v>
      </c>
      <c r="AC3740" s="16">
        <f t="shared" si="354"/>
        <v>8.8740000000000006</v>
      </c>
      <c r="AD3740" s="5">
        <f>IFERROR(AA3740/D3740,0)</f>
        <v>6.0637741766858338E-4</v>
      </c>
      <c r="AE3740" s="15">
        <f t="shared" si="355"/>
        <v>0.41917808219178082</v>
      </c>
      <c r="AF3740" s="5">
        <f>IFERROR(AD3740*AE3740*48,0)</f>
        <v>1.220064590509062E-2</v>
      </c>
    </row>
    <row r="3741" spans="1:32" x14ac:dyDescent="0.15">
      <c r="A3741" s="8">
        <v>45755</v>
      </c>
      <c r="B3741" s="1" t="s">
        <v>55</v>
      </c>
      <c r="C3741" s="1" t="s">
        <v>59</v>
      </c>
      <c r="D3741" s="1">
        <v>95.65</v>
      </c>
      <c r="E3741" s="6">
        <v>3.6</v>
      </c>
      <c r="F3741" s="10">
        <v>0.85416666666666696</v>
      </c>
      <c r="G3741" s="1">
        <v>18</v>
      </c>
      <c r="H3741" s="1">
        <v>57.5</v>
      </c>
      <c r="I3741" s="1">
        <v>18.5</v>
      </c>
      <c r="J3741" s="1">
        <v>0.2</v>
      </c>
      <c r="K3741" s="1">
        <v>800</v>
      </c>
      <c r="L3741" s="1">
        <v>300</v>
      </c>
      <c r="M3741" s="6">
        <f t="shared" si="357"/>
        <v>18.755771454799117</v>
      </c>
      <c r="N3741" s="1">
        <v>0.7</v>
      </c>
      <c r="O3741" s="11" cm="1">
        <f t="array" ref="O3741">ROUND(_xlfn.SWITCH(C3741,"建筑专教",IF(S3741&gt;0.1,1.38,1.28),"阶梯教室",IF(S3741&gt;0.1,1.15,1.05),"公共教室",IF(S3741&gt;0.1,1.22,1.12),IF(S3741&gt;0.1,1.2,1.1))+(MOD(ROW()*11,31)/31-0.5)*0.06,2)</f>
        <v>1.1200000000000001</v>
      </c>
      <c r="P3741" s="12">
        <f t="shared" si="352"/>
        <v>0.37</v>
      </c>
      <c r="Q3741" s="13">
        <f t="shared" si="356"/>
        <v>-2.5368257435956845</v>
      </c>
      <c r="R3741" s="1">
        <v>0</v>
      </c>
      <c r="S3741" s="1">
        <v>0.05</v>
      </c>
      <c r="T3741" s="1">
        <v>2.8000000000000001E-2</v>
      </c>
      <c r="U3741" s="4" t="s">
        <v>34</v>
      </c>
      <c r="V3741">
        <v>0.48</v>
      </c>
      <c r="W3741">
        <v>0.4</v>
      </c>
      <c r="X3741">
        <v>0.76</v>
      </c>
      <c r="Y3741">
        <v>2.4300000000000002</v>
      </c>
      <c r="Z3741">
        <v>0.28000000000000003</v>
      </c>
      <c r="AA3741" s="5">
        <f t="shared" si="353"/>
        <v>7.8E-2</v>
      </c>
      <c r="AB3741" s="15" cm="1">
        <f t="array" ref="AB3741">_xlfn.SWITCH(U3741,"夏",122,"冬",90,"春",153,"秋",153,0)</f>
        <v>153</v>
      </c>
      <c r="AC3741" s="16">
        <f t="shared" si="354"/>
        <v>11.933999999999999</v>
      </c>
      <c r="AD3741" s="5">
        <f>IFERROR(AA3741/D3741,0)</f>
        <v>8.1547307893361208E-4</v>
      </c>
      <c r="AE3741" s="15">
        <f t="shared" si="355"/>
        <v>0.41917808219178082</v>
      </c>
      <c r="AF3741" s="5">
        <f>IFERROR(AD3741*AE3741*48,0)</f>
        <v>1.6407765182708072E-2</v>
      </c>
    </row>
    <row r="3742" spans="1:32" x14ac:dyDescent="0.15">
      <c r="A3742" s="8">
        <v>45755</v>
      </c>
      <c r="B3742" s="1" t="s">
        <v>55</v>
      </c>
      <c r="C3742" s="1" t="s">
        <v>59</v>
      </c>
      <c r="D3742" s="1">
        <v>95.65</v>
      </c>
      <c r="E3742" s="6">
        <v>3.6</v>
      </c>
      <c r="F3742" s="10">
        <v>0.875</v>
      </c>
      <c r="G3742" s="1">
        <v>18</v>
      </c>
      <c r="H3742" s="1">
        <v>57.5</v>
      </c>
      <c r="I3742" s="1">
        <v>18.5</v>
      </c>
      <c r="J3742" s="1">
        <v>0.2</v>
      </c>
      <c r="K3742" s="1">
        <v>500</v>
      </c>
      <c r="L3742" s="1">
        <v>300</v>
      </c>
      <c r="M3742" s="6">
        <f t="shared" si="357"/>
        <v>18.755771454799117</v>
      </c>
      <c r="N3742" s="1">
        <v>0.7</v>
      </c>
      <c r="O3742" s="11" cm="1">
        <f t="array" ref="O3742">ROUND(_xlfn.SWITCH(C3742,"建筑专教",IF(S3742&gt;0.1,1.38,1.28),"阶梯教室",IF(S3742&gt;0.1,1.15,1.05),"公共教室",IF(S3742&gt;0.1,1.22,1.12),IF(S3742&gt;0.1,1.2,1.1))+(MOD(ROW()*11,31)/31-0.5)*0.06,2)</f>
        <v>1.1399999999999999</v>
      </c>
      <c r="P3742" s="12">
        <f t="shared" si="352"/>
        <v>0.09</v>
      </c>
      <c r="Q3742" s="13">
        <f t="shared" si="356"/>
        <v>-2.4433574992681448</v>
      </c>
      <c r="R3742" s="1">
        <v>0</v>
      </c>
      <c r="S3742" s="1">
        <v>0.05</v>
      </c>
      <c r="T3742" s="1">
        <v>3.5000000000000003E-2</v>
      </c>
      <c r="U3742" s="4" t="s">
        <v>34</v>
      </c>
      <c r="V3742">
        <v>0.48</v>
      </c>
      <c r="W3742">
        <v>0.4</v>
      </c>
      <c r="X3742">
        <v>0.76</v>
      </c>
      <c r="Y3742">
        <v>2.4300000000000002</v>
      </c>
      <c r="Z3742">
        <v>0.28000000000000003</v>
      </c>
      <c r="AA3742" s="5">
        <f t="shared" si="353"/>
        <v>8.5000000000000006E-2</v>
      </c>
      <c r="AB3742" s="15" cm="1">
        <f t="array" ref="AB3742">_xlfn.SWITCH(U3742,"夏",122,"冬",90,"春",153,"秋",153,0)</f>
        <v>153</v>
      </c>
      <c r="AC3742" s="16">
        <f t="shared" si="354"/>
        <v>13.005000000000001</v>
      </c>
      <c r="AD3742" s="5">
        <f>IFERROR(AA3742/D3742,0)</f>
        <v>8.8865656037637219E-4</v>
      </c>
      <c r="AE3742" s="15">
        <f t="shared" si="355"/>
        <v>0.41917808219178082</v>
      </c>
      <c r="AF3742" s="5">
        <f>IFERROR(AD3742*AE3742*48,0)</f>
        <v>1.7880256929874182E-2</v>
      </c>
    </row>
    <row r="3743" spans="1:32" x14ac:dyDescent="0.15">
      <c r="A3743" s="8">
        <v>45755</v>
      </c>
      <c r="B3743" s="1" t="s">
        <v>55</v>
      </c>
      <c r="C3743" s="1" t="s">
        <v>59</v>
      </c>
      <c r="D3743" s="1">
        <v>95.65</v>
      </c>
      <c r="E3743" s="6">
        <v>3.6</v>
      </c>
      <c r="F3743" s="10">
        <v>0.89583333333333304</v>
      </c>
      <c r="G3743" s="1">
        <v>17.5</v>
      </c>
      <c r="H3743" s="1">
        <v>58.1</v>
      </c>
      <c r="I3743" s="1">
        <v>18</v>
      </c>
      <c r="J3743" s="1">
        <v>0.2</v>
      </c>
      <c r="K3743" s="1">
        <v>500</v>
      </c>
      <c r="L3743" s="1">
        <v>300</v>
      </c>
      <c r="M3743" s="6">
        <f t="shared" si="357"/>
        <v>18.257089123652634</v>
      </c>
      <c r="N3743" s="1">
        <v>0.7</v>
      </c>
      <c r="O3743" s="11" cm="1">
        <f t="array" ref="O3743">ROUND(_xlfn.SWITCH(C3743,"建筑专教",IF(S3743&gt;0.1,1.38,1.28),"阶梯教室",IF(S3743&gt;0.1,1.15,1.05),"公共教室",IF(S3743&gt;0.1,1.22,1.12),IF(S3743&gt;0.1,1.2,1.1))+(MOD(ROW()*11,31)/31-0.5)*0.06,2)</f>
        <v>1.1000000000000001</v>
      </c>
      <c r="P3743" s="12">
        <f t="shared" si="352"/>
        <v>0.09</v>
      </c>
      <c r="Q3743" s="13">
        <f t="shared" si="356"/>
        <v>-2.8008745346477149</v>
      </c>
      <c r="R3743" s="1">
        <v>0</v>
      </c>
      <c r="S3743" s="1">
        <v>0.05</v>
      </c>
      <c r="T3743" s="1">
        <v>2.8000000000000001E-2</v>
      </c>
      <c r="U3743" s="4" t="s">
        <v>34</v>
      </c>
      <c r="V3743">
        <v>0.48</v>
      </c>
      <c r="W3743">
        <v>0.4</v>
      </c>
      <c r="X3743">
        <v>0.76</v>
      </c>
      <c r="Y3743">
        <v>2.4300000000000002</v>
      </c>
      <c r="Z3743">
        <v>0.28000000000000003</v>
      </c>
      <c r="AA3743" s="5">
        <f t="shared" si="353"/>
        <v>7.8E-2</v>
      </c>
      <c r="AB3743" s="15" cm="1">
        <f t="array" ref="AB3743">_xlfn.SWITCH(U3743,"夏",122,"冬",90,"春",153,"秋",153,0)</f>
        <v>153</v>
      </c>
      <c r="AC3743" s="16">
        <f t="shared" si="354"/>
        <v>11.933999999999999</v>
      </c>
      <c r="AD3743" s="5">
        <f>IFERROR(AA3743/D3743,0)</f>
        <v>8.1547307893361208E-4</v>
      </c>
      <c r="AE3743" s="15">
        <f t="shared" si="355"/>
        <v>0.41917808219178082</v>
      </c>
      <c r="AF3743" s="5">
        <f>IFERROR(AD3743*AE3743*48,0)</f>
        <v>1.6407765182708072E-2</v>
      </c>
    </row>
    <row r="3744" spans="1:32" x14ac:dyDescent="0.15">
      <c r="A3744" s="8">
        <v>45755</v>
      </c>
      <c r="B3744" s="1" t="s">
        <v>55</v>
      </c>
      <c r="C3744" s="1" t="s">
        <v>59</v>
      </c>
      <c r="D3744" s="1">
        <v>95.65</v>
      </c>
      <c r="E3744" s="6">
        <v>3.6</v>
      </c>
      <c r="F3744" s="10">
        <v>0.91666666666666696</v>
      </c>
      <c r="G3744" s="1">
        <v>17</v>
      </c>
      <c r="H3744" s="1">
        <v>58.8</v>
      </c>
      <c r="I3744" s="1">
        <v>17.5</v>
      </c>
      <c r="J3744" s="1">
        <v>0.2</v>
      </c>
      <c r="K3744" s="1">
        <v>410</v>
      </c>
      <c r="L3744" s="1">
        <v>300</v>
      </c>
      <c r="M3744" s="6">
        <f t="shared" si="357"/>
        <v>17.758415847048639</v>
      </c>
      <c r="N3744" s="1">
        <v>0.7</v>
      </c>
      <c r="O3744" s="11" cm="1">
        <f t="array" ref="O3744">ROUND(_xlfn.SWITCH(C3744,"建筑专教",IF(S3744&gt;0.1,1.38,1.28),"阶梯教室",IF(S3744&gt;0.1,1.15,1.05),"公共教室",IF(S3744&gt;0.1,1.22,1.12),IF(S3744&gt;0.1,1.2,1.1))+(MOD(ROW()*11,31)/31-0.5)*0.06,2)</f>
        <v>1.1200000000000001</v>
      </c>
      <c r="P3744" s="12">
        <f t="shared" si="352"/>
        <v>0.01</v>
      </c>
      <c r="Q3744" s="13">
        <f t="shared" si="356"/>
        <v>-2.8633657131474672</v>
      </c>
      <c r="R3744" s="1">
        <v>0</v>
      </c>
      <c r="S3744" s="1">
        <v>0</v>
      </c>
      <c r="T3744" s="1">
        <v>3.5000000000000003E-2</v>
      </c>
      <c r="U3744" s="4" t="s">
        <v>34</v>
      </c>
      <c r="V3744">
        <v>0.48</v>
      </c>
      <c r="W3744">
        <v>0.4</v>
      </c>
      <c r="X3744">
        <v>0.76</v>
      </c>
      <c r="Y3744">
        <v>2.4300000000000002</v>
      </c>
      <c r="Z3744">
        <v>0.28000000000000003</v>
      </c>
      <c r="AA3744" s="5">
        <f t="shared" si="353"/>
        <v>3.5000000000000003E-2</v>
      </c>
      <c r="AB3744" s="15" cm="1">
        <f t="array" ref="AB3744">_xlfn.SWITCH(U3744,"夏",122,"冬",90,"春",153,"秋",153,0)</f>
        <v>153</v>
      </c>
      <c r="AC3744" s="16">
        <f t="shared" si="354"/>
        <v>5.3550000000000004</v>
      </c>
      <c r="AD3744" s="5">
        <f>IFERROR(AA3744/D3744,0)</f>
        <v>3.6591740721380033E-4</v>
      </c>
      <c r="AE3744" s="15">
        <f t="shared" si="355"/>
        <v>0.41917808219178082</v>
      </c>
      <c r="AF3744" s="5">
        <f>IFERROR(AD3744*AE3744*48,0)</f>
        <v>7.3624587358305472E-3</v>
      </c>
    </row>
    <row r="3745" spans="1:32" x14ac:dyDescent="0.15">
      <c r="A3745" s="8">
        <v>45755</v>
      </c>
      <c r="B3745" s="1" t="s">
        <v>56</v>
      </c>
      <c r="C3745" s="1" t="s">
        <v>59</v>
      </c>
      <c r="D3745" s="1">
        <v>95.65</v>
      </c>
      <c r="E3745" s="6">
        <v>3.6</v>
      </c>
      <c r="F3745" s="10">
        <v>0.33333333333333298</v>
      </c>
      <c r="G3745" s="1">
        <v>14</v>
      </c>
      <c r="H3745" s="1">
        <v>60</v>
      </c>
      <c r="I3745" s="1">
        <v>14.5</v>
      </c>
      <c r="J3745" s="1">
        <v>0.2</v>
      </c>
      <c r="K3745" s="1">
        <v>410</v>
      </c>
      <c r="L3745" s="1">
        <v>200</v>
      </c>
      <c r="M3745" s="6">
        <f t="shared" si="357"/>
        <v>14.766570744068304</v>
      </c>
      <c r="N3745" s="1">
        <v>0</v>
      </c>
      <c r="O3745" s="1">
        <v>0</v>
      </c>
      <c r="P3745" s="12">
        <f t="shared" si="352"/>
        <v>0</v>
      </c>
      <c r="Q3745" s="1">
        <v>0</v>
      </c>
      <c r="R3745" s="1">
        <v>0</v>
      </c>
      <c r="S3745" s="1">
        <v>0</v>
      </c>
      <c r="T3745" s="1">
        <v>0</v>
      </c>
      <c r="U3745" s="4" t="s">
        <v>34</v>
      </c>
      <c r="V3745">
        <v>0.48</v>
      </c>
      <c r="W3745">
        <v>0.4</v>
      </c>
      <c r="X3745">
        <v>0.76</v>
      </c>
      <c r="Y3745">
        <v>2.4300000000000002</v>
      </c>
      <c r="Z3745">
        <v>0.28000000000000003</v>
      </c>
      <c r="AA3745" s="5">
        <f t="shared" si="353"/>
        <v>0</v>
      </c>
      <c r="AB3745" s="15" cm="1">
        <f t="array" ref="AB3745">_xlfn.SWITCH(U3745,"夏",122,"冬",90,"春",153,"秋",153,0)</f>
        <v>153</v>
      </c>
      <c r="AC3745" s="16">
        <f t="shared" si="354"/>
        <v>0</v>
      </c>
      <c r="AD3745" s="5">
        <f>IFERROR(AA3745/D3745,0)</f>
        <v>0</v>
      </c>
      <c r="AE3745" s="15">
        <f t="shared" si="355"/>
        <v>0.41917808219178082</v>
      </c>
      <c r="AF3745" s="5">
        <f>IFERROR(AD3745*AE3745*48,0)</f>
        <v>0</v>
      </c>
    </row>
    <row r="3746" spans="1:32" x14ac:dyDescent="0.15">
      <c r="A3746" s="8">
        <v>45755</v>
      </c>
      <c r="B3746" s="1" t="s">
        <v>56</v>
      </c>
      <c r="C3746" s="1" t="s">
        <v>59</v>
      </c>
      <c r="D3746" s="1">
        <v>95.65</v>
      </c>
      <c r="E3746" s="6">
        <v>3.6</v>
      </c>
      <c r="F3746" s="10">
        <v>0.35416666666666702</v>
      </c>
      <c r="G3746" s="1">
        <v>15</v>
      </c>
      <c r="H3746" s="1">
        <v>58.8</v>
      </c>
      <c r="I3746" s="1">
        <v>15.5</v>
      </c>
      <c r="J3746" s="1">
        <v>0.2</v>
      </c>
      <c r="K3746" s="1">
        <v>800</v>
      </c>
      <c r="L3746" s="1">
        <v>300</v>
      </c>
      <c r="M3746" s="6">
        <f t="shared" si="357"/>
        <v>15.763814853359918</v>
      </c>
      <c r="N3746" s="1">
        <v>0.7</v>
      </c>
      <c r="O3746" s="11" cm="1">
        <f t="array" ref="O3746">ROUND(_xlfn.SWITCH(C3746,"建筑专教",IF(S3746&gt;0.1,1.38,1.28),"阶梯教室",IF(S3746&gt;0.1,1.15,1.05),"公共教室",IF(S3746&gt;0.1,1.22,1.12),IF(S3746&gt;0.1,1.2,1.1))+(MOD(ROW()*11,31)/31-0.5)*0.06,2)</f>
        <v>1.1000000000000001</v>
      </c>
      <c r="P3746" s="12">
        <f t="shared" si="352"/>
        <v>0.37</v>
      </c>
      <c r="Q3746" s="13">
        <f t="shared" si="356"/>
        <v>-3.6405513404752847</v>
      </c>
      <c r="R3746" s="1">
        <v>0</v>
      </c>
      <c r="S3746" s="1">
        <v>0</v>
      </c>
      <c r="T3746" s="1">
        <v>8.0000000000000002E-3</v>
      </c>
      <c r="U3746" s="4" t="s">
        <v>34</v>
      </c>
      <c r="V3746">
        <v>0.48</v>
      </c>
      <c r="W3746">
        <v>0.4</v>
      </c>
      <c r="X3746">
        <v>0.76</v>
      </c>
      <c r="Y3746">
        <v>2.4300000000000002</v>
      </c>
      <c r="Z3746">
        <v>0.28000000000000003</v>
      </c>
      <c r="AA3746" s="5">
        <f t="shared" si="353"/>
        <v>8.0000000000000002E-3</v>
      </c>
      <c r="AB3746" s="15" cm="1">
        <f t="array" ref="AB3746">_xlfn.SWITCH(U3746,"夏",122,"冬",90,"春",153,"秋",153,0)</f>
        <v>153</v>
      </c>
      <c r="AC3746" s="16">
        <f t="shared" si="354"/>
        <v>1.224</v>
      </c>
      <c r="AD3746" s="5">
        <f>IFERROR(AA3746/D3746,0)</f>
        <v>8.3638264506011496E-5</v>
      </c>
      <c r="AE3746" s="15">
        <f t="shared" si="355"/>
        <v>0.41917808219178082</v>
      </c>
      <c r="AF3746" s="5">
        <f>IFERROR(AD3746*AE3746*48,0)</f>
        <v>1.6828477110469818E-3</v>
      </c>
    </row>
    <row r="3747" spans="1:32" x14ac:dyDescent="0.15">
      <c r="A3747" s="8">
        <v>45755</v>
      </c>
      <c r="B3747" s="1" t="s">
        <v>56</v>
      </c>
      <c r="C3747" s="1" t="s">
        <v>59</v>
      </c>
      <c r="D3747" s="1">
        <v>95.65</v>
      </c>
      <c r="E3747" s="6">
        <v>3.6</v>
      </c>
      <c r="F3747" s="10">
        <v>0.375</v>
      </c>
      <c r="G3747" s="1">
        <v>16</v>
      </c>
      <c r="H3747" s="1">
        <v>57.5</v>
      </c>
      <c r="I3747" s="1">
        <v>16.5</v>
      </c>
      <c r="J3747" s="1">
        <v>0.2</v>
      </c>
      <c r="K3747" s="1">
        <v>800</v>
      </c>
      <c r="L3747" s="1">
        <v>400</v>
      </c>
      <c r="M3747" s="6">
        <f t="shared" si="357"/>
        <v>16.761096769314975</v>
      </c>
      <c r="N3747" s="1">
        <v>0.7</v>
      </c>
      <c r="O3747" s="11" cm="1">
        <f t="array" ref="O3747">ROUND(_xlfn.SWITCH(C3747,"建筑专教",IF(S3747&gt;0.1,1.38,1.28),"阶梯教室",IF(S3747&gt;0.1,1.15,1.05),"公共教室",IF(S3747&gt;0.1,1.22,1.12),IF(S3747&gt;0.1,1.2,1.1))+(MOD(ROW()*11,31)/31-0.5)*0.06,2)</f>
        <v>1.1200000000000001</v>
      </c>
      <c r="P3747" s="12">
        <f t="shared" si="352"/>
        <v>0.37</v>
      </c>
      <c r="Q3747" s="13">
        <f t="shared" si="356"/>
        <v>-3.1917281617425384</v>
      </c>
      <c r="R3747" s="1">
        <v>0</v>
      </c>
      <c r="S3747" s="1">
        <v>0</v>
      </c>
      <c r="T3747" s="1">
        <v>2.8000000000000001E-2</v>
      </c>
      <c r="U3747" s="4" t="s">
        <v>34</v>
      </c>
      <c r="V3747">
        <v>0.48</v>
      </c>
      <c r="W3747">
        <v>0.4</v>
      </c>
      <c r="X3747">
        <v>0.76</v>
      </c>
      <c r="Y3747">
        <v>2.4300000000000002</v>
      </c>
      <c r="Z3747">
        <v>0.28000000000000003</v>
      </c>
      <c r="AA3747" s="5">
        <f t="shared" si="353"/>
        <v>2.8000000000000001E-2</v>
      </c>
      <c r="AB3747" s="15" cm="1">
        <f t="array" ref="AB3747">_xlfn.SWITCH(U3747,"夏",122,"冬",90,"春",153,"秋",153,0)</f>
        <v>153</v>
      </c>
      <c r="AC3747" s="16">
        <f t="shared" si="354"/>
        <v>4.2839999999999998</v>
      </c>
      <c r="AD3747" s="5">
        <f>IFERROR(AA3747/D3747,0)</f>
        <v>2.9273392577104022E-4</v>
      </c>
      <c r="AE3747" s="15">
        <f t="shared" si="355"/>
        <v>0.41917808219178082</v>
      </c>
      <c r="AF3747" s="5">
        <f>IFERROR(AD3747*AE3747*48,0)</f>
        <v>5.8899669886644367E-3</v>
      </c>
    </row>
    <row r="3748" spans="1:32" x14ac:dyDescent="0.15">
      <c r="A3748" s="8">
        <v>45755</v>
      </c>
      <c r="B3748" s="1" t="s">
        <v>56</v>
      </c>
      <c r="C3748" s="1" t="s">
        <v>59</v>
      </c>
      <c r="D3748" s="1">
        <v>95.65</v>
      </c>
      <c r="E3748" s="6">
        <v>3.6</v>
      </c>
      <c r="F3748" s="10">
        <v>0.39583333333333298</v>
      </c>
      <c r="G3748" s="1">
        <v>17</v>
      </c>
      <c r="H3748" s="1">
        <v>56.3</v>
      </c>
      <c r="I3748" s="1">
        <v>17.5</v>
      </c>
      <c r="J3748" s="1">
        <v>0.2</v>
      </c>
      <c r="K3748" s="1">
        <v>800</v>
      </c>
      <c r="L3748" s="1">
        <v>500</v>
      </c>
      <c r="M3748" s="6">
        <f t="shared" si="357"/>
        <v>17.758415847048639</v>
      </c>
      <c r="N3748" s="1">
        <v>0.7</v>
      </c>
      <c r="O3748" s="11" cm="1">
        <f t="array" ref="O3748">ROUND(_xlfn.SWITCH(C3748,"建筑专教",IF(S3748&gt;0.1,1.38,1.28),"阶梯教室",IF(S3748&gt;0.1,1.15,1.05),"公共教室",IF(S3748&gt;0.1,1.22,1.12),IF(S3748&gt;0.1,1.2,1.1))+(MOD(ROW()*11,31)/31-0.5)*0.06,2)</f>
        <v>1.1499999999999999</v>
      </c>
      <c r="P3748" s="12">
        <f t="shared" si="352"/>
        <v>0.37</v>
      </c>
      <c r="Q3748" s="13">
        <f t="shared" si="356"/>
        <v>-2.7146063760988905</v>
      </c>
      <c r="R3748" s="1">
        <v>0</v>
      </c>
      <c r="S3748" s="1">
        <v>0</v>
      </c>
      <c r="T3748" s="1">
        <v>3.5000000000000003E-2</v>
      </c>
      <c r="U3748" s="4" t="s">
        <v>34</v>
      </c>
      <c r="V3748">
        <v>0.48</v>
      </c>
      <c r="W3748">
        <v>0.4</v>
      </c>
      <c r="X3748">
        <v>0.76</v>
      </c>
      <c r="Y3748">
        <v>2.4300000000000002</v>
      </c>
      <c r="Z3748">
        <v>0.28000000000000003</v>
      </c>
      <c r="AA3748" s="5">
        <f t="shared" si="353"/>
        <v>3.5000000000000003E-2</v>
      </c>
      <c r="AB3748" s="15" cm="1">
        <f t="array" ref="AB3748">_xlfn.SWITCH(U3748,"夏",122,"冬",90,"春",153,"秋",153,0)</f>
        <v>153</v>
      </c>
      <c r="AC3748" s="16">
        <f t="shared" si="354"/>
        <v>5.3550000000000004</v>
      </c>
      <c r="AD3748" s="5">
        <f>IFERROR(AA3748/D3748,0)</f>
        <v>3.6591740721380033E-4</v>
      </c>
      <c r="AE3748" s="15">
        <f t="shared" si="355"/>
        <v>0.41917808219178082</v>
      </c>
      <c r="AF3748" s="5">
        <f>IFERROR(AD3748*AE3748*48,0)</f>
        <v>7.3624587358305472E-3</v>
      </c>
    </row>
    <row r="3749" spans="1:32" x14ac:dyDescent="0.15">
      <c r="A3749" s="8">
        <v>45755</v>
      </c>
      <c r="B3749" s="1" t="s">
        <v>56</v>
      </c>
      <c r="C3749" s="1" t="s">
        <v>59</v>
      </c>
      <c r="D3749" s="1">
        <v>95.65</v>
      </c>
      <c r="E3749" s="6">
        <v>3.6</v>
      </c>
      <c r="F3749" s="10">
        <v>0.41666666666666702</v>
      </c>
      <c r="G3749" s="1">
        <v>18</v>
      </c>
      <c r="H3749" s="1">
        <v>55</v>
      </c>
      <c r="I3749" s="1">
        <v>18.5</v>
      </c>
      <c r="J3749" s="1">
        <v>0.2</v>
      </c>
      <c r="K3749" s="1">
        <v>800</v>
      </c>
      <c r="L3749" s="1">
        <v>600</v>
      </c>
      <c r="M3749" s="6">
        <f t="shared" si="357"/>
        <v>18.755771454799117</v>
      </c>
      <c r="N3749" s="1">
        <v>0.7</v>
      </c>
      <c r="O3749" s="11" cm="1">
        <f t="array" ref="O3749">ROUND(_xlfn.SWITCH(C3749,"建筑专教",IF(S3749&gt;0.1,1.38,1.28),"阶梯教室",IF(S3749&gt;0.1,1.15,1.05),"公共教室",IF(S3749&gt;0.1,1.22,1.12),IF(S3749&gt;0.1,1.2,1.1))+(MOD(ROW()*11,31)/31-0.5)*0.06,2)</f>
        <v>1.1100000000000001</v>
      </c>
      <c r="P3749" s="12">
        <f t="shared" ref="P3749:P3812" si="358">IF(O3749=0,0,ROUND(MIN(MAX((K3749-400)/(320*E3749*IF(C3749="公共教室",0.95,IF(C3749="建筑专教",0.85,IF(C3749="阶梯教室",1.15,1)))),0),2),2))</f>
        <v>0.37</v>
      </c>
      <c r="Q3749" s="13">
        <f t="shared" si="356"/>
        <v>-2.5850696772039483</v>
      </c>
      <c r="R3749" s="1">
        <v>0</v>
      </c>
      <c r="S3749" s="1">
        <v>0</v>
      </c>
      <c r="T3749" s="1">
        <v>2.5000000000000001E-2</v>
      </c>
      <c r="U3749" s="4" t="s">
        <v>34</v>
      </c>
      <c r="V3749">
        <v>0.48</v>
      </c>
      <c r="W3749">
        <v>0.4</v>
      </c>
      <c r="X3749">
        <v>0.76</v>
      </c>
      <c r="Y3749">
        <v>2.4300000000000002</v>
      </c>
      <c r="Z3749">
        <v>0.28000000000000003</v>
      </c>
      <c r="AA3749" s="5">
        <f t="shared" si="353"/>
        <v>2.5000000000000001E-2</v>
      </c>
      <c r="AB3749" s="15" cm="1">
        <f t="array" ref="AB3749">_xlfn.SWITCH(U3749,"夏",122,"冬",90,"春",153,"秋",153,0)</f>
        <v>153</v>
      </c>
      <c r="AC3749" s="16">
        <f t="shared" si="354"/>
        <v>3.8250000000000002</v>
      </c>
      <c r="AD3749" s="5">
        <f>IFERROR(AA3749/D3749,0)</f>
        <v>2.6136957658128593E-4</v>
      </c>
      <c r="AE3749" s="15">
        <f t="shared" si="355"/>
        <v>0.41917808219178082</v>
      </c>
      <c r="AF3749" s="5">
        <f>IFERROR(AD3749*AE3749*48,0)</f>
        <v>5.2588990970218186E-3</v>
      </c>
    </row>
    <row r="3750" spans="1:32" x14ac:dyDescent="0.15">
      <c r="A3750" s="8">
        <v>45755</v>
      </c>
      <c r="B3750" s="1" t="s">
        <v>56</v>
      </c>
      <c r="C3750" s="1" t="s">
        <v>59</v>
      </c>
      <c r="D3750" s="1">
        <v>95.65</v>
      </c>
      <c r="E3750" s="6">
        <v>3.6</v>
      </c>
      <c r="F3750" s="10">
        <v>0.4375</v>
      </c>
      <c r="G3750" s="1">
        <v>19</v>
      </c>
      <c r="H3750" s="1">
        <v>53.8</v>
      </c>
      <c r="I3750" s="1">
        <v>19.5</v>
      </c>
      <c r="J3750" s="1">
        <v>0.2</v>
      </c>
      <c r="K3750" s="1">
        <v>800</v>
      </c>
      <c r="L3750" s="1">
        <v>700</v>
      </c>
      <c r="M3750" s="6">
        <f t="shared" si="357"/>
        <v>19.753162973617407</v>
      </c>
      <c r="N3750" s="1">
        <v>0.7</v>
      </c>
      <c r="O3750" s="11" cm="1">
        <f t="array" ref="O3750">ROUND(_xlfn.SWITCH(C3750,"建筑专教",IF(S3750&gt;0.1,1.38,1.28),"阶梯教室",IF(S3750&gt;0.1,1.15,1.05),"公共教室",IF(S3750&gt;0.1,1.22,1.12),IF(S3750&gt;0.1,1.2,1.1))+(MOD(ROW()*11,31)/31-0.5)*0.06,2)</f>
        <v>1.1299999999999999</v>
      </c>
      <c r="P3750" s="12">
        <f t="shared" si="358"/>
        <v>0.37</v>
      </c>
      <c r="Q3750" s="13">
        <f t="shared" si="356"/>
        <v>-2.1683313544950433</v>
      </c>
      <c r="R3750" s="1">
        <v>0</v>
      </c>
      <c r="S3750" s="1">
        <v>0</v>
      </c>
      <c r="T3750" s="1">
        <v>3.0000000000000001E-3</v>
      </c>
      <c r="U3750" s="4" t="s">
        <v>34</v>
      </c>
      <c r="V3750">
        <v>0.48</v>
      </c>
      <c r="W3750">
        <v>0.4</v>
      </c>
      <c r="X3750">
        <v>0.76</v>
      </c>
      <c r="Y3750">
        <v>2.4300000000000002</v>
      </c>
      <c r="Z3750">
        <v>0.28000000000000003</v>
      </c>
      <c r="AA3750" s="5">
        <f t="shared" si="353"/>
        <v>3.0000000000000001E-3</v>
      </c>
      <c r="AB3750" s="15" cm="1">
        <f t="array" ref="AB3750">_xlfn.SWITCH(U3750,"夏",122,"冬",90,"春",153,"秋",153,0)</f>
        <v>153</v>
      </c>
      <c r="AC3750" s="16">
        <f t="shared" si="354"/>
        <v>0.45900000000000002</v>
      </c>
      <c r="AD3750" s="5">
        <f>IFERROR(AA3750/D3750,0)</f>
        <v>3.1364349189754314E-5</v>
      </c>
      <c r="AE3750" s="15">
        <f t="shared" si="355"/>
        <v>0.41917808219178082</v>
      </c>
      <c r="AF3750" s="5">
        <f>IFERROR(AD3750*AE3750*48,0)</f>
        <v>6.3106789164261838E-4</v>
      </c>
    </row>
    <row r="3751" spans="1:32" x14ac:dyDescent="0.15">
      <c r="A3751" s="8">
        <v>45755</v>
      </c>
      <c r="B3751" s="1" t="s">
        <v>56</v>
      </c>
      <c r="C3751" s="1" t="s">
        <v>59</v>
      </c>
      <c r="D3751" s="1">
        <v>95.65</v>
      </c>
      <c r="E3751" s="6">
        <v>3.6</v>
      </c>
      <c r="F3751" s="10">
        <v>0.45833333333333298</v>
      </c>
      <c r="G3751" s="1">
        <v>20</v>
      </c>
      <c r="H3751" s="1">
        <v>52.5</v>
      </c>
      <c r="I3751" s="1">
        <v>20.5</v>
      </c>
      <c r="J3751" s="1">
        <v>0.2</v>
      </c>
      <c r="K3751" s="1">
        <v>800</v>
      </c>
      <c r="L3751" s="1">
        <v>800</v>
      </c>
      <c r="M3751" s="6">
        <f t="shared" si="357"/>
        <v>20.750589797066539</v>
      </c>
      <c r="N3751" s="1">
        <v>0.7</v>
      </c>
      <c r="O3751" s="11" cm="1">
        <f t="array" ref="O3751">ROUND(_xlfn.SWITCH(C3751,"建筑专教",IF(S3751&gt;0.1,1.38,1.28),"阶梯教室",IF(S3751&gt;0.1,1.15,1.05),"公共教室",IF(S3751&gt;0.1,1.22,1.12),IF(S3751&gt;0.1,1.2,1.1))+(MOD(ROW()*11,31)/31-0.5)*0.06,2)</f>
        <v>1.0900000000000001</v>
      </c>
      <c r="P3751" s="12">
        <f t="shared" si="358"/>
        <v>0.37</v>
      </c>
      <c r="Q3751" s="13">
        <f t="shared" si="356"/>
        <v>-2.0161018288802031</v>
      </c>
      <c r="R3751" s="1">
        <v>0</v>
      </c>
      <c r="S3751" s="1">
        <v>0</v>
      </c>
      <c r="T3751" s="1">
        <v>3.0000000000000001E-3</v>
      </c>
      <c r="U3751" s="4" t="s">
        <v>34</v>
      </c>
      <c r="V3751">
        <v>0.48</v>
      </c>
      <c r="W3751">
        <v>0.4</v>
      </c>
      <c r="X3751">
        <v>0.76</v>
      </c>
      <c r="Y3751">
        <v>2.4300000000000002</v>
      </c>
      <c r="Z3751">
        <v>0.28000000000000003</v>
      </c>
      <c r="AA3751" s="5">
        <f t="shared" si="353"/>
        <v>3.0000000000000001E-3</v>
      </c>
      <c r="AB3751" s="15" cm="1">
        <f t="array" ref="AB3751">_xlfn.SWITCH(U3751,"夏",122,"冬",90,"春",153,"秋",153,0)</f>
        <v>153</v>
      </c>
      <c r="AC3751" s="16">
        <f t="shared" si="354"/>
        <v>0.45900000000000002</v>
      </c>
      <c r="AD3751" s="5">
        <f>IFERROR(AA3751/D3751,0)</f>
        <v>3.1364349189754314E-5</v>
      </c>
      <c r="AE3751" s="15">
        <f t="shared" si="355"/>
        <v>0.41917808219178082</v>
      </c>
      <c r="AF3751" s="5">
        <f>IFERROR(AD3751*AE3751*48,0)</f>
        <v>6.3106789164261838E-4</v>
      </c>
    </row>
    <row r="3752" spans="1:32" x14ac:dyDescent="0.15">
      <c r="A3752" s="8">
        <v>45755</v>
      </c>
      <c r="B3752" s="1" t="s">
        <v>56</v>
      </c>
      <c r="C3752" s="1" t="s">
        <v>59</v>
      </c>
      <c r="D3752" s="1">
        <v>95.65</v>
      </c>
      <c r="E3752" s="6">
        <v>3.6</v>
      </c>
      <c r="F3752" s="10">
        <v>0.47916666666666702</v>
      </c>
      <c r="G3752" s="1">
        <v>20.5</v>
      </c>
      <c r="H3752" s="1">
        <v>51.9</v>
      </c>
      <c r="I3752" s="1">
        <v>21</v>
      </c>
      <c r="J3752" s="1">
        <v>0.2</v>
      </c>
      <c r="K3752" s="1">
        <v>800</v>
      </c>
      <c r="L3752" s="1">
        <v>800</v>
      </c>
      <c r="M3752" s="6">
        <f t="shared" si="357"/>
        <v>21.249316261864919</v>
      </c>
      <c r="N3752" s="1">
        <v>0.7</v>
      </c>
      <c r="O3752" s="11" cm="1">
        <f t="array" ref="O3752">ROUND(_xlfn.SWITCH(C3752,"建筑专教",IF(S3752&gt;0.1,1.38,1.28),"阶梯教室",IF(S3752&gt;0.1,1.15,1.05),"公共教室",IF(S3752&gt;0.1,1.22,1.12),IF(S3752&gt;0.1,1.2,1.1))+(MOD(ROW()*11,31)/31-0.5)*0.06,2)</f>
        <v>1.1100000000000001</v>
      </c>
      <c r="P3752" s="12">
        <f t="shared" si="358"/>
        <v>0.37</v>
      </c>
      <c r="Q3752" s="13">
        <f t="shared" si="356"/>
        <v>-1.7684142047605098</v>
      </c>
      <c r="R3752" s="1">
        <v>0</v>
      </c>
      <c r="S3752" s="1">
        <v>0</v>
      </c>
      <c r="T3752" s="1">
        <v>2.1999999999999999E-2</v>
      </c>
      <c r="U3752" s="4" t="s">
        <v>34</v>
      </c>
      <c r="V3752">
        <v>0.48</v>
      </c>
      <c r="W3752">
        <v>0.4</v>
      </c>
      <c r="X3752">
        <v>0.76</v>
      </c>
      <c r="Y3752">
        <v>2.4300000000000002</v>
      </c>
      <c r="Z3752">
        <v>0.28000000000000003</v>
      </c>
      <c r="AA3752" s="5">
        <f t="shared" ref="AA3752:AA3815" si="359">R3752+S3752+T3752</f>
        <v>2.1999999999999999E-2</v>
      </c>
      <c r="AB3752" s="15" cm="1">
        <f t="array" ref="AB3752">_xlfn.SWITCH(U3752,"夏",122,"冬",90,"春",153,"秋",153,0)</f>
        <v>153</v>
      </c>
      <c r="AC3752" s="16">
        <f t="shared" ref="AC3752:AC3815" si="360">AA3752*AB3752</f>
        <v>3.3659999999999997</v>
      </c>
      <c r="AD3752" s="5">
        <f>IFERROR(AA3752/D3752,0)</f>
        <v>2.3000522739153161E-4</v>
      </c>
      <c r="AE3752" s="15">
        <f t="shared" ref="AE3752:AE3815" si="361">IF(U3752="夏",122/365,IF(U3752="冬",90/365,IF(OR(U3752="春",U3752="秋"),153/365,0)))</f>
        <v>0.41917808219178082</v>
      </c>
      <c r="AF3752" s="5">
        <f>IFERROR(AD3752*AE3752*48,0)</f>
        <v>4.6278312053792004E-3</v>
      </c>
    </row>
    <row r="3753" spans="1:32" x14ac:dyDescent="0.15">
      <c r="A3753" s="8">
        <v>45755</v>
      </c>
      <c r="B3753" s="1" t="s">
        <v>56</v>
      </c>
      <c r="C3753" s="1" t="s">
        <v>59</v>
      </c>
      <c r="D3753" s="1">
        <v>95.65</v>
      </c>
      <c r="E3753" s="6">
        <v>3.6</v>
      </c>
      <c r="F3753" s="10">
        <v>0.5</v>
      </c>
      <c r="G3753" s="1">
        <v>21</v>
      </c>
      <c r="H3753" s="1">
        <v>51.3</v>
      </c>
      <c r="I3753" s="1">
        <v>21.5</v>
      </c>
      <c r="J3753" s="1">
        <v>0.2</v>
      </c>
      <c r="K3753" s="1">
        <v>410</v>
      </c>
      <c r="L3753" s="1">
        <v>800</v>
      </c>
      <c r="M3753" s="6">
        <f t="shared" si="357"/>
        <v>21.748051330927865</v>
      </c>
      <c r="N3753" s="1">
        <v>0.7</v>
      </c>
      <c r="O3753" s="11" cm="1">
        <f t="array" ref="O3753">ROUND(_xlfn.SWITCH(C3753,"建筑专教",IF(S3753&gt;0.1,1.38,1.28),"阶梯教室",IF(S3753&gt;0.1,1.15,1.05),"公共教室",IF(S3753&gt;0.1,1.22,1.12),IF(S3753&gt;0.1,1.2,1.1))+(MOD(ROW()*11,31)/31-0.5)*0.06,2)</f>
        <v>1.1299999999999999</v>
      </c>
      <c r="P3753" s="12">
        <f t="shared" si="358"/>
        <v>0.01</v>
      </c>
      <c r="Q3753" s="13">
        <f t="shared" si="356"/>
        <v>-1.5315513904219347</v>
      </c>
      <c r="R3753" s="1">
        <v>0</v>
      </c>
      <c r="S3753" s="1">
        <v>0</v>
      </c>
      <c r="T3753" s="1">
        <v>0.03</v>
      </c>
      <c r="U3753" s="4" t="s">
        <v>34</v>
      </c>
      <c r="V3753">
        <v>0.48</v>
      </c>
      <c r="W3753">
        <v>0.4</v>
      </c>
      <c r="X3753">
        <v>0.76</v>
      </c>
      <c r="Y3753">
        <v>2.4300000000000002</v>
      </c>
      <c r="Z3753">
        <v>0.28000000000000003</v>
      </c>
      <c r="AA3753" s="5">
        <f t="shared" si="359"/>
        <v>0.03</v>
      </c>
      <c r="AB3753" s="15" cm="1">
        <f t="array" ref="AB3753">_xlfn.SWITCH(U3753,"夏",122,"冬",90,"春",153,"秋",153,0)</f>
        <v>153</v>
      </c>
      <c r="AC3753" s="16">
        <f t="shared" si="360"/>
        <v>4.59</v>
      </c>
      <c r="AD3753" s="5">
        <f>IFERROR(AA3753/D3753,0)</f>
        <v>3.136434918975431E-4</v>
      </c>
      <c r="AE3753" s="15">
        <f t="shared" si="361"/>
        <v>0.41917808219178082</v>
      </c>
      <c r="AF3753" s="5">
        <f>IFERROR(AD3753*AE3753*48,0)</f>
        <v>6.3106789164261816E-3</v>
      </c>
    </row>
    <row r="3754" spans="1:32" x14ac:dyDescent="0.15">
      <c r="A3754" s="8">
        <v>45755</v>
      </c>
      <c r="B3754" s="1" t="s">
        <v>56</v>
      </c>
      <c r="C3754" s="1" t="s">
        <v>59</v>
      </c>
      <c r="D3754" s="1">
        <v>95.65</v>
      </c>
      <c r="E3754" s="6">
        <v>3.6</v>
      </c>
      <c r="F3754" s="10">
        <v>0.52083333333333304</v>
      </c>
      <c r="G3754" s="1">
        <v>21.5</v>
      </c>
      <c r="H3754" s="1">
        <v>50.9</v>
      </c>
      <c r="I3754" s="1">
        <v>22</v>
      </c>
      <c r="J3754" s="1">
        <v>0.2</v>
      </c>
      <c r="K3754" s="1">
        <v>410</v>
      </c>
      <c r="L3754" s="1">
        <v>800</v>
      </c>
      <c r="M3754" s="6">
        <f t="shared" si="357"/>
        <v>22.24679493184027</v>
      </c>
      <c r="N3754" s="1">
        <v>0.7</v>
      </c>
      <c r="O3754" s="11" cm="1">
        <f t="array" ref="O3754">ROUND(_xlfn.SWITCH(C3754,"建筑专教",IF(S3754&gt;0.1,1.38,1.28),"阶梯教室",IF(S3754&gt;0.1,1.15,1.05),"公共教室",IF(S3754&gt;0.1,1.22,1.12),IF(S3754&gt;0.1,1.2,1.1))+(MOD(ROW()*11,31)/31-0.5)*0.06,2)</f>
        <v>1.0900000000000001</v>
      </c>
      <c r="P3754" s="12">
        <f t="shared" si="358"/>
        <v>0.01</v>
      </c>
      <c r="Q3754" s="13">
        <f t="shared" si="356"/>
        <v>-1.5200465531844558</v>
      </c>
      <c r="R3754" s="1">
        <v>0</v>
      </c>
      <c r="S3754" s="1">
        <v>0</v>
      </c>
      <c r="T3754" s="1">
        <v>2.5000000000000001E-2</v>
      </c>
      <c r="U3754" s="4" t="s">
        <v>34</v>
      </c>
      <c r="V3754">
        <v>0.48</v>
      </c>
      <c r="W3754">
        <v>0.4</v>
      </c>
      <c r="X3754">
        <v>0.76</v>
      </c>
      <c r="Y3754">
        <v>2.4300000000000002</v>
      </c>
      <c r="Z3754">
        <v>0.28000000000000003</v>
      </c>
      <c r="AA3754" s="5">
        <f t="shared" si="359"/>
        <v>2.5000000000000001E-2</v>
      </c>
      <c r="AB3754" s="15" cm="1">
        <f t="array" ref="AB3754">_xlfn.SWITCH(U3754,"夏",122,"冬",90,"春",153,"秋",153,0)</f>
        <v>153</v>
      </c>
      <c r="AC3754" s="16">
        <f t="shared" si="360"/>
        <v>3.8250000000000002</v>
      </c>
      <c r="AD3754" s="5">
        <f>IFERROR(AA3754/D3754,0)</f>
        <v>2.6136957658128593E-4</v>
      </c>
      <c r="AE3754" s="15">
        <f t="shared" si="361"/>
        <v>0.41917808219178082</v>
      </c>
      <c r="AF3754" s="5">
        <f>IFERROR(AD3754*AE3754*48,0)</f>
        <v>5.2588990970218186E-3</v>
      </c>
    </row>
    <row r="3755" spans="1:32" x14ac:dyDescent="0.15">
      <c r="A3755" s="8">
        <v>45755</v>
      </c>
      <c r="B3755" s="1" t="s">
        <v>56</v>
      </c>
      <c r="C3755" s="1" t="s">
        <v>59</v>
      </c>
      <c r="D3755" s="1">
        <v>95.65</v>
      </c>
      <c r="E3755" s="6">
        <v>3.6</v>
      </c>
      <c r="F3755" s="10">
        <v>0.54166666666666696</v>
      </c>
      <c r="G3755" s="1">
        <v>22</v>
      </c>
      <c r="H3755" s="1">
        <v>50.4</v>
      </c>
      <c r="I3755" s="1">
        <v>22.5</v>
      </c>
      <c r="J3755" s="1">
        <v>0.2</v>
      </c>
      <c r="K3755" s="1">
        <v>410</v>
      </c>
      <c r="L3755" s="1">
        <v>800</v>
      </c>
      <c r="M3755" s="6">
        <f t="shared" si="357"/>
        <v>22.745546992915877</v>
      </c>
      <c r="N3755" s="1">
        <v>0.7</v>
      </c>
      <c r="O3755" s="11" cm="1">
        <f t="array" ref="O3755">ROUND(_xlfn.SWITCH(C3755,"建筑专教",IF(S3755&gt;0.1,1.38,1.28),"阶梯教室",IF(S3755&gt;0.1,1.15,1.05),"公共教室",IF(S3755&gt;0.1,1.22,1.12),IF(S3755&gt;0.1,1.2,1.1))+(MOD(ROW()*11,31)/31-0.5)*0.06,2)</f>
        <v>1.1200000000000001</v>
      </c>
      <c r="P3755" s="12">
        <f t="shared" si="358"/>
        <v>0.01</v>
      </c>
      <c r="Q3755" s="13">
        <f t="shared" si="356"/>
        <v>-1.2499640354720987</v>
      </c>
      <c r="R3755" s="1">
        <v>0</v>
      </c>
      <c r="S3755" s="1">
        <v>0</v>
      </c>
      <c r="T3755" s="1">
        <v>3.2000000000000001E-2</v>
      </c>
      <c r="U3755" s="4" t="s">
        <v>34</v>
      </c>
      <c r="V3755">
        <v>0.48</v>
      </c>
      <c r="W3755">
        <v>0.4</v>
      </c>
      <c r="X3755">
        <v>0.76</v>
      </c>
      <c r="Y3755">
        <v>2.4300000000000002</v>
      </c>
      <c r="Z3755">
        <v>0.28000000000000003</v>
      </c>
      <c r="AA3755" s="5">
        <f t="shared" si="359"/>
        <v>3.2000000000000001E-2</v>
      </c>
      <c r="AB3755" s="15" cm="1">
        <f t="array" ref="AB3755">_xlfn.SWITCH(U3755,"夏",122,"冬",90,"春",153,"秋",153,0)</f>
        <v>153</v>
      </c>
      <c r="AC3755" s="16">
        <f t="shared" si="360"/>
        <v>4.8959999999999999</v>
      </c>
      <c r="AD3755" s="5">
        <f>IFERROR(AA3755/D3755,0)</f>
        <v>3.3455305802404598E-4</v>
      </c>
      <c r="AE3755" s="15">
        <f t="shared" si="361"/>
        <v>0.41917808219178082</v>
      </c>
      <c r="AF3755" s="5">
        <f>IFERROR(AD3755*AE3755*48,0)</f>
        <v>6.7313908441879273E-3</v>
      </c>
    </row>
    <row r="3756" spans="1:32" x14ac:dyDescent="0.15">
      <c r="A3756" s="8">
        <v>45755</v>
      </c>
      <c r="B3756" s="1" t="s">
        <v>56</v>
      </c>
      <c r="C3756" s="1" t="s">
        <v>59</v>
      </c>
      <c r="D3756" s="1">
        <v>95.65</v>
      </c>
      <c r="E3756" s="6">
        <v>3.6</v>
      </c>
      <c r="F3756" s="10">
        <v>0.5625</v>
      </c>
      <c r="G3756" s="1">
        <v>22</v>
      </c>
      <c r="H3756" s="1">
        <v>50.4</v>
      </c>
      <c r="I3756" s="1">
        <v>22.5</v>
      </c>
      <c r="J3756" s="1">
        <v>0.2</v>
      </c>
      <c r="K3756" s="1">
        <v>800</v>
      </c>
      <c r="L3756" s="1">
        <v>750</v>
      </c>
      <c r="M3756" s="6">
        <f t="shared" si="357"/>
        <v>22.745546992915877</v>
      </c>
      <c r="N3756" s="1">
        <v>0.7</v>
      </c>
      <c r="O3756" s="11" cm="1">
        <f t="array" ref="O3756">ROUND(_xlfn.SWITCH(C3756,"建筑专教",IF(S3756&gt;0.1,1.38,1.28),"阶梯教室",IF(S3756&gt;0.1,1.15,1.05),"公共教室",IF(S3756&gt;0.1,1.22,1.12),IF(S3756&gt;0.1,1.2,1.1))+(MOD(ROW()*11,31)/31-0.5)*0.06,2)</f>
        <v>1.1399999999999999</v>
      </c>
      <c r="P3756" s="12">
        <f t="shared" si="358"/>
        <v>0.37</v>
      </c>
      <c r="Q3756" s="13">
        <f t="shared" si="356"/>
        <v>-1.1830819449995165</v>
      </c>
      <c r="R3756" s="1">
        <v>0</v>
      </c>
      <c r="S3756" s="1">
        <v>0</v>
      </c>
      <c r="T3756" s="1">
        <v>3.7999999999999999E-2</v>
      </c>
      <c r="U3756" s="4" t="s">
        <v>34</v>
      </c>
      <c r="V3756">
        <v>0.48</v>
      </c>
      <c r="W3756">
        <v>0.4</v>
      </c>
      <c r="X3756">
        <v>0.76</v>
      </c>
      <c r="Y3756">
        <v>2.4300000000000002</v>
      </c>
      <c r="Z3756">
        <v>0.28000000000000003</v>
      </c>
      <c r="AA3756" s="5">
        <f t="shared" si="359"/>
        <v>3.7999999999999999E-2</v>
      </c>
      <c r="AB3756" s="15" cm="1">
        <f t="array" ref="AB3756">_xlfn.SWITCH(U3756,"夏",122,"冬",90,"春",153,"秋",153,0)</f>
        <v>153</v>
      </c>
      <c r="AC3756" s="16">
        <f t="shared" si="360"/>
        <v>5.8140000000000001</v>
      </c>
      <c r="AD3756" s="5">
        <f>IFERROR(AA3756/D3756,0)</f>
        <v>3.9728175640355457E-4</v>
      </c>
      <c r="AE3756" s="15">
        <f t="shared" si="361"/>
        <v>0.41917808219178082</v>
      </c>
      <c r="AF3756" s="5">
        <f>IFERROR(AD3756*AE3756*48,0)</f>
        <v>7.9935266274731628E-3</v>
      </c>
    </row>
    <row r="3757" spans="1:32" x14ac:dyDescent="0.15">
      <c r="A3757" s="8">
        <v>45755</v>
      </c>
      <c r="B3757" s="1" t="s">
        <v>56</v>
      </c>
      <c r="C3757" s="1" t="s">
        <v>59</v>
      </c>
      <c r="D3757" s="1">
        <v>95.65</v>
      </c>
      <c r="E3757" s="6">
        <v>3.6</v>
      </c>
      <c r="F3757" s="10">
        <v>0.58333333333333304</v>
      </c>
      <c r="G3757" s="1">
        <v>22</v>
      </c>
      <c r="H3757" s="1">
        <v>50.4</v>
      </c>
      <c r="I3757" s="1">
        <v>22.5</v>
      </c>
      <c r="J3757" s="1">
        <v>0.2</v>
      </c>
      <c r="K3757" s="1">
        <v>800</v>
      </c>
      <c r="L3757" s="1">
        <v>700</v>
      </c>
      <c r="M3757" s="6">
        <f t="shared" si="357"/>
        <v>22.745546992915877</v>
      </c>
      <c r="N3757" s="1">
        <v>0.7</v>
      </c>
      <c r="O3757" s="11" cm="1">
        <f t="array" ref="O3757">ROUND(_xlfn.SWITCH(C3757,"建筑专教",IF(S3757&gt;0.1,1.38,1.28),"阶梯教室",IF(S3757&gt;0.1,1.15,1.05),"公共教室",IF(S3757&gt;0.1,1.22,1.12),IF(S3757&gt;0.1,1.2,1.1))+(MOD(ROW()*11,31)/31-0.5)*0.06,2)</f>
        <v>1.1000000000000001</v>
      </c>
      <c r="P3757" s="12">
        <f t="shared" si="358"/>
        <v>0.37</v>
      </c>
      <c r="Q3757" s="13">
        <f t="shared" si="356"/>
        <v>-1.3197372901454638</v>
      </c>
      <c r="R3757" s="1">
        <v>0</v>
      </c>
      <c r="S3757" s="1">
        <v>0</v>
      </c>
      <c r="T3757" s="1">
        <v>3.2000000000000001E-2</v>
      </c>
      <c r="U3757" s="4" t="s">
        <v>34</v>
      </c>
      <c r="V3757">
        <v>0.48</v>
      </c>
      <c r="W3757">
        <v>0.4</v>
      </c>
      <c r="X3757">
        <v>0.76</v>
      </c>
      <c r="Y3757">
        <v>2.4300000000000002</v>
      </c>
      <c r="Z3757">
        <v>0.28000000000000003</v>
      </c>
      <c r="AA3757" s="5">
        <f t="shared" si="359"/>
        <v>3.2000000000000001E-2</v>
      </c>
      <c r="AB3757" s="15" cm="1">
        <f t="array" ref="AB3757">_xlfn.SWITCH(U3757,"夏",122,"冬",90,"春",153,"秋",153,0)</f>
        <v>153</v>
      </c>
      <c r="AC3757" s="16">
        <f t="shared" si="360"/>
        <v>4.8959999999999999</v>
      </c>
      <c r="AD3757" s="5">
        <f>IFERROR(AA3757/D3757,0)</f>
        <v>3.3455305802404598E-4</v>
      </c>
      <c r="AE3757" s="15">
        <f t="shared" si="361"/>
        <v>0.41917808219178082</v>
      </c>
      <c r="AF3757" s="5">
        <f>IFERROR(AD3757*AE3757*48,0)</f>
        <v>6.7313908441879273E-3</v>
      </c>
    </row>
    <row r="3758" spans="1:32" x14ac:dyDescent="0.15">
      <c r="A3758" s="8">
        <v>45755</v>
      </c>
      <c r="B3758" s="1" t="s">
        <v>56</v>
      </c>
      <c r="C3758" s="1" t="s">
        <v>59</v>
      </c>
      <c r="D3758" s="1">
        <v>95.65</v>
      </c>
      <c r="E3758" s="6">
        <v>3.6</v>
      </c>
      <c r="F3758" s="10">
        <v>0.60416666666666696</v>
      </c>
      <c r="G3758" s="1">
        <v>21.5</v>
      </c>
      <c r="H3758" s="1">
        <v>50.9</v>
      </c>
      <c r="I3758" s="1">
        <v>22</v>
      </c>
      <c r="J3758" s="1">
        <v>0.2</v>
      </c>
      <c r="K3758" s="1">
        <v>800</v>
      </c>
      <c r="L3758" s="1">
        <v>650</v>
      </c>
      <c r="M3758" s="6">
        <f t="shared" si="357"/>
        <v>22.24679493184027</v>
      </c>
      <c r="N3758" s="1">
        <v>0.7</v>
      </c>
      <c r="O3758" s="11" cm="1">
        <f t="array" ref="O3758">ROUND(_xlfn.SWITCH(C3758,"建筑专教",IF(S3758&gt;0.1,1.38,1.28),"阶梯教室",IF(S3758&gt;0.1,1.15,1.05),"公共教室",IF(S3758&gt;0.1,1.22,1.12),IF(S3758&gt;0.1,1.2,1.1))+(MOD(ROW()*11,31)/31-0.5)*0.06,2)</f>
        <v>1.1200000000000001</v>
      </c>
      <c r="P3758" s="12">
        <f t="shared" si="358"/>
        <v>0.37</v>
      </c>
      <c r="Q3758" s="13">
        <f t="shared" si="356"/>
        <v>-1.4090568383167261</v>
      </c>
      <c r="R3758" s="1">
        <v>0</v>
      </c>
      <c r="S3758" s="1">
        <v>0</v>
      </c>
      <c r="T3758" s="1">
        <v>8.0000000000000002E-3</v>
      </c>
      <c r="U3758" s="4" t="s">
        <v>34</v>
      </c>
      <c r="V3758">
        <v>0.48</v>
      </c>
      <c r="W3758">
        <v>0.4</v>
      </c>
      <c r="X3758">
        <v>0.76</v>
      </c>
      <c r="Y3758">
        <v>2.4300000000000002</v>
      </c>
      <c r="Z3758">
        <v>0.28000000000000003</v>
      </c>
      <c r="AA3758" s="5">
        <f t="shared" si="359"/>
        <v>8.0000000000000002E-3</v>
      </c>
      <c r="AB3758" s="15" cm="1">
        <f t="array" ref="AB3758">_xlfn.SWITCH(U3758,"夏",122,"冬",90,"春",153,"秋",153,0)</f>
        <v>153</v>
      </c>
      <c r="AC3758" s="16">
        <f t="shared" si="360"/>
        <v>1.224</v>
      </c>
      <c r="AD3758" s="5">
        <f>IFERROR(AA3758/D3758,0)</f>
        <v>8.3638264506011496E-5</v>
      </c>
      <c r="AE3758" s="15">
        <f t="shared" si="361"/>
        <v>0.41917808219178082</v>
      </c>
      <c r="AF3758" s="5">
        <f>IFERROR(AD3758*AE3758*48,0)</f>
        <v>1.6828477110469818E-3</v>
      </c>
    </row>
    <row r="3759" spans="1:32" x14ac:dyDescent="0.15">
      <c r="A3759" s="8">
        <v>45755</v>
      </c>
      <c r="B3759" s="1" t="s">
        <v>56</v>
      </c>
      <c r="C3759" s="1" t="s">
        <v>59</v>
      </c>
      <c r="D3759" s="1">
        <v>95.65</v>
      </c>
      <c r="E3759" s="6">
        <v>3.6</v>
      </c>
      <c r="F3759" s="10">
        <v>0.625</v>
      </c>
      <c r="G3759" s="1">
        <v>21</v>
      </c>
      <c r="H3759" s="1">
        <v>51.3</v>
      </c>
      <c r="I3759" s="1">
        <v>21.5</v>
      </c>
      <c r="J3759" s="1">
        <v>0.2</v>
      </c>
      <c r="K3759" s="1">
        <v>800</v>
      </c>
      <c r="L3759" s="1">
        <v>600</v>
      </c>
      <c r="M3759" s="6">
        <f t="shared" si="357"/>
        <v>21.748051330927865</v>
      </c>
      <c r="N3759" s="1">
        <v>0.7</v>
      </c>
      <c r="O3759" s="11" cm="1">
        <f t="array" ref="O3759">ROUND(_xlfn.SWITCH(C3759,"建筑专教",IF(S3759&gt;0.1,1.38,1.28),"阶梯教室",IF(S3759&gt;0.1,1.15,1.05),"公共教室",IF(S3759&gt;0.1,1.22,1.12),IF(S3759&gt;0.1,1.2,1.1))+(MOD(ROW()*11,31)/31-0.5)*0.06,2)</f>
        <v>1.1399999999999999</v>
      </c>
      <c r="P3759" s="12">
        <f t="shared" si="358"/>
        <v>0.37</v>
      </c>
      <c r="Q3759" s="13">
        <f t="shared" si="356"/>
        <v>-1.4952043444923757</v>
      </c>
      <c r="R3759" s="1">
        <v>0</v>
      </c>
      <c r="S3759" s="1">
        <v>0</v>
      </c>
      <c r="T3759" s="1">
        <v>2.8000000000000001E-2</v>
      </c>
      <c r="U3759" s="4" t="s">
        <v>34</v>
      </c>
      <c r="V3759">
        <v>0.48</v>
      </c>
      <c r="W3759">
        <v>0.4</v>
      </c>
      <c r="X3759">
        <v>0.76</v>
      </c>
      <c r="Y3759">
        <v>2.4300000000000002</v>
      </c>
      <c r="Z3759">
        <v>0.28000000000000003</v>
      </c>
      <c r="AA3759" s="5">
        <f t="shared" si="359"/>
        <v>2.8000000000000001E-2</v>
      </c>
      <c r="AB3759" s="15" cm="1">
        <f t="array" ref="AB3759">_xlfn.SWITCH(U3759,"夏",122,"冬",90,"春",153,"秋",153,0)</f>
        <v>153</v>
      </c>
      <c r="AC3759" s="16">
        <f t="shared" si="360"/>
        <v>4.2839999999999998</v>
      </c>
      <c r="AD3759" s="5">
        <f>IFERROR(AA3759/D3759,0)</f>
        <v>2.9273392577104022E-4</v>
      </c>
      <c r="AE3759" s="15">
        <f t="shared" si="361"/>
        <v>0.41917808219178082</v>
      </c>
      <c r="AF3759" s="5">
        <f>IFERROR(AD3759*AE3759*48,0)</f>
        <v>5.8899669886644367E-3</v>
      </c>
    </row>
    <row r="3760" spans="1:32" x14ac:dyDescent="0.15">
      <c r="A3760" s="8">
        <v>45755</v>
      </c>
      <c r="B3760" s="1" t="s">
        <v>56</v>
      </c>
      <c r="C3760" s="1" t="s">
        <v>59</v>
      </c>
      <c r="D3760" s="1">
        <v>95.65</v>
      </c>
      <c r="E3760" s="6">
        <v>3.6</v>
      </c>
      <c r="F3760" s="10">
        <v>0.64583333333333304</v>
      </c>
      <c r="G3760" s="1">
        <v>20.5</v>
      </c>
      <c r="H3760" s="1">
        <v>51.9</v>
      </c>
      <c r="I3760" s="1">
        <v>21</v>
      </c>
      <c r="J3760" s="1">
        <v>0.2</v>
      </c>
      <c r="K3760" s="1">
        <v>800</v>
      </c>
      <c r="L3760" s="1">
        <v>550</v>
      </c>
      <c r="M3760" s="6">
        <f t="shared" si="357"/>
        <v>21.249316261864919</v>
      </c>
      <c r="N3760" s="1">
        <v>0.7</v>
      </c>
      <c r="O3760" s="11" cm="1">
        <f t="array" ref="O3760">ROUND(_xlfn.SWITCH(C3760,"建筑专教",IF(S3760&gt;0.1,1.38,1.28),"阶梯教室",IF(S3760&gt;0.1,1.15,1.05),"公共教室",IF(S3760&gt;0.1,1.22,1.12),IF(S3760&gt;0.1,1.2,1.1))+(MOD(ROW()*11,31)/31-0.5)*0.06,2)</f>
        <v>1.1000000000000001</v>
      </c>
      <c r="P3760" s="12">
        <f t="shared" si="358"/>
        <v>0.37</v>
      </c>
      <c r="Q3760" s="13">
        <f t="shared" si="356"/>
        <v>-1.8088836486624986</v>
      </c>
      <c r="R3760" s="1">
        <v>0</v>
      </c>
      <c r="S3760" s="1">
        <v>0</v>
      </c>
      <c r="T3760" s="1">
        <v>3.5000000000000003E-2</v>
      </c>
      <c r="U3760" s="4" t="s">
        <v>34</v>
      </c>
      <c r="V3760">
        <v>0.48</v>
      </c>
      <c r="W3760">
        <v>0.4</v>
      </c>
      <c r="X3760">
        <v>0.76</v>
      </c>
      <c r="Y3760">
        <v>2.4300000000000002</v>
      </c>
      <c r="Z3760">
        <v>0.28000000000000003</v>
      </c>
      <c r="AA3760" s="5">
        <f t="shared" si="359"/>
        <v>3.5000000000000003E-2</v>
      </c>
      <c r="AB3760" s="15" cm="1">
        <f t="array" ref="AB3760">_xlfn.SWITCH(U3760,"夏",122,"冬",90,"春",153,"秋",153,0)</f>
        <v>153</v>
      </c>
      <c r="AC3760" s="16">
        <f t="shared" si="360"/>
        <v>5.3550000000000004</v>
      </c>
      <c r="AD3760" s="5">
        <f>IFERROR(AA3760/D3760,0)</f>
        <v>3.6591740721380033E-4</v>
      </c>
      <c r="AE3760" s="15">
        <f t="shared" si="361"/>
        <v>0.41917808219178082</v>
      </c>
      <c r="AF3760" s="5">
        <f>IFERROR(AD3760*AE3760*48,0)</f>
        <v>7.3624587358305472E-3</v>
      </c>
    </row>
    <row r="3761" spans="1:32" x14ac:dyDescent="0.15">
      <c r="A3761" s="8">
        <v>45755</v>
      </c>
      <c r="B3761" s="1" t="s">
        <v>56</v>
      </c>
      <c r="C3761" s="1" t="s">
        <v>59</v>
      </c>
      <c r="D3761" s="1">
        <v>95.65</v>
      </c>
      <c r="E3761" s="6">
        <v>3.6</v>
      </c>
      <c r="F3761" s="10">
        <v>0.66666666666666696</v>
      </c>
      <c r="G3761" s="1">
        <v>20</v>
      </c>
      <c r="H3761" s="1">
        <v>52.5</v>
      </c>
      <c r="I3761" s="1">
        <v>20.5</v>
      </c>
      <c r="J3761" s="1">
        <v>0.2</v>
      </c>
      <c r="K3761" s="1">
        <v>800</v>
      </c>
      <c r="L3761" s="1">
        <v>500</v>
      </c>
      <c r="M3761" s="6">
        <f t="shared" si="357"/>
        <v>20.750589797066539</v>
      </c>
      <c r="N3761" s="1">
        <v>0.7</v>
      </c>
      <c r="O3761" s="11" cm="1">
        <f t="array" ref="O3761">ROUND(_xlfn.SWITCH(C3761,"建筑专教",IF(S3761&gt;0.1,1.38,1.28),"阶梯教室",IF(S3761&gt;0.1,1.15,1.05),"公共教室",IF(S3761&gt;0.1,1.22,1.12),IF(S3761&gt;0.1,1.2,1.1))+(MOD(ROW()*11,31)/31-0.5)*0.06,2)</f>
        <v>1.1200000000000001</v>
      </c>
      <c r="P3761" s="12">
        <f t="shared" si="358"/>
        <v>0.37</v>
      </c>
      <c r="Q3761" s="13">
        <f t="shared" si="356"/>
        <v>-1.889424998109255</v>
      </c>
      <c r="R3761" s="1">
        <v>0</v>
      </c>
      <c r="S3761" s="1">
        <v>0</v>
      </c>
      <c r="T3761" s="1">
        <v>2.8000000000000001E-2</v>
      </c>
      <c r="U3761" s="4" t="s">
        <v>34</v>
      </c>
      <c r="V3761">
        <v>0.48</v>
      </c>
      <c r="W3761">
        <v>0.4</v>
      </c>
      <c r="X3761">
        <v>0.76</v>
      </c>
      <c r="Y3761">
        <v>2.4300000000000002</v>
      </c>
      <c r="Z3761">
        <v>0.28000000000000003</v>
      </c>
      <c r="AA3761" s="5">
        <f t="shared" si="359"/>
        <v>2.8000000000000001E-2</v>
      </c>
      <c r="AB3761" s="15" cm="1">
        <f t="array" ref="AB3761">_xlfn.SWITCH(U3761,"夏",122,"冬",90,"春",153,"秋",153,0)</f>
        <v>153</v>
      </c>
      <c r="AC3761" s="16">
        <f t="shared" si="360"/>
        <v>4.2839999999999998</v>
      </c>
      <c r="AD3761" s="5">
        <f>IFERROR(AA3761/D3761,0)</f>
        <v>2.9273392577104022E-4</v>
      </c>
      <c r="AE3761" s="15">
        <f t="shared" si="361"/>
        <v>0.41917808219178082</v>
      </c>
      <c r="AF3761" s="5">
        <f>IFERROR(AD3761*AE3761*48,0)</f>
        <v>5.8899669886644367E-3</v>
      </c>
    </row>
    <row r="3762" spans="1:32" x14ac:dyDescent="0.15">
      <c r="A3762" s="8">
        <v>45755</v>
      </c>
      <c r="B3762" s="1" t="s">
        <v>56</v>
      </c>
      <c r="C3762" s="1" t="s">
        <v>59</v>
      </c>
      <c r="D3762" s="1">
        <v>95.65</v>
      </c>
      <c r="E3762" s="6">
        <v>3.6</v>
      </c>
      <c r="F3762" s="10">
        <v>0.6875</v>
      </c>
      <c r="G3762" s="1">
        <v>19.5</v>
      </c>
      <c r="H3762" s="1">
        <v>53.1</v>
      </c>
      <c r="I3762" s="1">
        <v>20</v>
      </c>
      <c r="J3762" s="1">
        <v>0.2</v>
      </c>
      <c r="K3762" s="1">
        <v>800</v>
      </c>
      <c r="L3762" s="1">
        <v>450</v>
      </c>
      <c r="M3762" s="6">
        <f t="shared" si="357"/>
        <v>20.251872009684803</v>
      </c>
      <c r="N3762" s="1">
        <v>0.7</v>
      </c>
      <c r="O3762" s="11" cm="1">
        <f t="array" ref="O3762">ROUND(_xlfn.SWITCH(C3762,"建筑专教",IF(S3762&gt;0.1,1.38,1.28),"阶梯教室",IF(S3762&gt;0.1,1.15,1.05),"公共教室",IF(S3762&gt;0.1,1.22,1.12),IF(S3762&gt;0.1,1.2,1.1))+(MOD(ROW()*11,31)/31-0.5)*0.06,2)</f>
        <v>1.1399999999999999</v>
      </c>
      <c r="P3762" s="12">
        <f t="shared" si="358"/>
        <v>0.37</v>
      </c>
      <c r="Q3762" s="13">
        <f t="shared" si="356"/>
        <v>-1.9671300732110526</v>
      </c>
      <c r="R3762" s="1">
        <v>0</v>
      </c>
      <c r="S3762" s="1">
        <v>0</v>
      </c>
      <c r="T3762" s="1">
        <v>3.5000000000000003E-2</v>
      </c>
      <c r="U3762" s="4" t="s">
        <v>34</v>
      </c>
      <c r="V3762">
        <v>0.48</v>
      </c>
      <c r="W3762">
        <v>0.4</v>
      </c>
      <c r="X3762">
        <v>0.76</v>
      </c>
      <c r="Y3762">
        <v>2.4300000000000002</v>
      </c>
      <c r="Z3762">
        <v>0.28000000000000003</v>
      </c>
      <c r="AA3762" s="5">
        <f t="shared" si="359"/>
        <v>3.5000000000000003E-2</v>
      </c>
      <c r="AB3762" s="15" cm="1">
        <f t="array" ref="AB3762">_xlfn.SWITCH(U3762,"夏",122,"冬",90,"春",153,"秋",153,0)</f>
        <v>153</v>
      </c>
      <c r="AC3762" s="16">
        <f t="shared" si="360"/>
        <v>5.3550000000000004</v>
      </c>
      <c r="AD3762" s="5">
        <f>IFERROR(AA3762/D3762,0)</f>
        <v>3.6591740721380033E-4</v>
      </c>
      <c r="AE3762" s="15">
        <f t="shared" si="361"/>
        <v>0.41917808219178082</v>
      </c>
      <c r="AF3762" s="5">
        <f>IFERROR(AD3762*AE3762*48,0)</f>
        <v>7.3624587358305472E-3</v>
      </c>
    </row>
    <row r="3763" spans="1:32" x14ac:dyDescent="0.15">
      <c r="A3763" s="8">
        <v>45755</v>
      </c>
      <c r="B3763" s="1" t="s">
        <v>56</v>
      </c>
      <c r="C3763" s="1" t="s">
        <v>59</v>
      </c>
      <c r="D3763" s="1">
        <v>95.65</v>
      </c>
      <c r="E3763" s="6">
        <v>3.6</v>
      </c>
      <c r="F3763" s="10">
        <v>0.70833333333333304</v>
      </c>
      <c r="G3763" s="1">
        <v>19</v>
      </c>
      <c r="H3763" s="1">
        <v>53.8</v>
      </c>
      <c r="I3763" s="1">
        <v>19.5</v>
      </c>
      <c r="J3763" s="1">
        <v>0.2</v>
      </c>
      <c r="K3763" s="1">
        <v>800</v>
      </c>
      <c r="L3763" s="1">
        <v>400</v>
      </c>
      <c r="M3763" s="6">
        <f t="shared" si="357"/>
        <v>19.753162973617407</v>
      </c>
      <c r="N3763" s="1">
        <v>0.7</v>
      </c>
      <c r="O3763" s="11" cm="1">
        <f t="array" ref="O3763">ROUND(_xlfn.SWITCH(C3763,"建筑专教",IF(S3763&gt;0.1,1.38,1.28),"阶梯教室",IF(S3763&gt;0.1,1.15,1.05),"公共教室",IF(S3763&gt;0.1,1.22,1.12),IF(S3763&gt;0.1,1.2,1.1))+(MOD(ROW()*11,31)/31-0.5)*0.06,2)</f>
        <v>1.1100000000000001</v>
      </c>
      <c r="P3763" s="12">
        <f t="shared" si="358"/>
        <v>0.37</v>
      </c>
      <c r="Q3763" s="13">
        <f t="shared" si="356"/>
        <v>-2.2569382222793815</v>
      </c>
      <c r="R3763" s="1">
        <v>0</v>
      </c>
      <c r="S3763" s="1">
        <v>0</v>
      </c>
      <c r="T3763" s="1">
        <v>2.5000000000000001E-2</v>
      </c>
      <c r="U3763" s="4" t="s">
        <v>34</v>
      </c>
      <c r="V3763">
        <v>0.48</v>
      </c>
      <c r="W3763">
        <v>0.4</v>
      </c>
      <c r="X3763">
        <v>0.76</v>
      </c>
      <c r="Y3763">
        <v>2.4300000000000002</v>
      </c>
      <c r="Z3763">
        <v>0.28000000000000003</v>
      </c>
      <c r="AA3763" s="5">
        <f t="shared" si="359"/>
        <v>2.5000000000000001E-2</v>
      </c>
      <c r="AB3763" s="15" cm="1">
        <f t="array" ref="AB3763">_xlfn.SWITCH(U3763,"夏",122,"冬",90,"春",153,"秋",153,0)</f>
        <v>153</v>
      </c>
      <c r="AC3763" s="16">
        <f t="shared" si="360"/>
        <v>3.8250000000000002</v>
      </c>
      <c r="AD3763" s="5">
        <f>IFERROR(AA3763/D3763,0)</f>
        <v>2.6136957658128593E-4</v>
      </c>
      <c r="AE3763" s="15">
        <f t="shared" si="361"/>
        <v>0.41917808219178082</v>
      </c>
      <c r="AF3763" s="5">
        <f>IFERROR(AD3763*AE3763*48,0)</f>
        <v>5.2588990970218186E-3</v>
      </c>
    </row>
    <row r="3764" spans="1:32" x14ac:dyDescent="0.15">
      <c r="A3764" s="8">
        <v>45755</v>
      </c>
      <c r="B3764" s="1" t="s">
        <v>56</v>
      </c>
      <c r="C3764" s="1" t="s">
        <v>59</v>
      </c>
      <c r="D3764" s="1">
        <v>95.65</v>
      </c>
      <c r="E3764" s="6">
        <v>3.6</v>
      </c>
      <c r="F3764" s="10">
        <v>0.72916666666666696</v>
      </c>
      <c r="G3764" s="1">
        <v>18.5</v>
      </c>
      <c r="H3764" s="1">
        <v>54.4</v>
      </c>
      <c r="I3764" s="1">
        <v>19</v>
      </c>
      <c r="J3764" s="1">
        <v>0.2</v>
      </c>
      <c r="K3764" s="1">
        <v>410</v>
      </c>
      <c r="L3764" s="1">
        <v>350</v>
      </c>
      <c r="M3764" s="6">
        <f t="shared" si="357"/>
        <v>19.254462763516813</v>
      </c>
      <c r="N3764" s="1">
        <v>0.7</v>
      </c>
      <c r="O3764" s="11" cm="1">
        <f t="array" ref="O3764">ROUND(_xlfn.SWITCH(C3764,"建筑专教",IF(S3764&gt;0.1,1.38,1.28),"阶梯教室",IF(S3764&gt;0.1,1.15,1.05),"公共教室",IF(S3764&gt;0.1,1.22,1.12),IF(S3764&gt;0.1,1.2,1.1))+(MOD(ROW()*11,31)/31-0.5)*0.06,2)</f>
        <v>1.1299999999999999</v>
      </c>
      <c r="P3764" s="12">
        <f t="shared" si="358"/>
        <v>0.01</v>
      </c>
      <c r="Q3764" s="13">
        <f t="shared" si="356"/>
        <v>-2.3287374160998788</v>
      </c>
      <c r="R3764" s="1">
        <v>0</v>
      </c>
      <c r="S3764" s="1">
        <v>0</v>
      </c>
      <c r="T3764" s="1">
        <v>1.2E-2</v>
      </c>
      <c r="U3764" s="4" t="s">
        <v>34</v>
      </c>
      <c r="V3764">
        <v>0.48</v>
      </c>
      <c r="W3764">
        <v>0.4</v>
      </c>
      <c r="X3764">
        <v>0.76</v>
      </c>
      <c r="Y3764">
        <v>2.4300000000000002</v>
      </c>
      <c r="Z3764">
        <v>0.28000000000000003</v>
      </c>
      <c r="AA3764" s="5">
        <f t="shared" si="359"/>
        <v>1.2E-2</v>
      </c>
      <c r="AB3764" s="15" cm="1">
        <f t="array" ref="AB3764">_xlfn.SWITCH(U3764,"夏",122,"冬",90,"春",153,"秋",153,0)</f>
        <v>153</v>
      </c>
      <c r="AC3764" s="16">
        <f t="shared" si="360"/>
        <v>1.8360000000000001</v>
      </c>
      <c r="AD3764" s="5">
        <f>IFERROR(AA3764/D3764,0)</f>
        <v>1.2545739675901726E-4</v>
      </c>
      <c r="AE3764" s="15">
        <f t="shared" si="361"/>
        <v>0.41917808219178082</v>
      </c>
      <c r="AF3764" s="5">
        <f>IFERROR(AD3764*AE3764*48,0)</f>
        <v>2.5242715665704735E-3</v>
      </c>
    </row>
    <row r="3765" spans="1:32" x14ac:dyDescent="0.15">
      <c r="A3765" s="8">
        <v>45755</v>
      </c>
      <c r="B3765" s="1" t="s">
        <v>56</v>
      </c>
      <c r="C3765" s="1" t="s">
        <v>59</v>
      </c>
      <c r="D3765" s="1">
        <v>95.65</v>
      </c>
      <c r="E3765" s="6">
        <v>3.6</v>
      </c>
      <c r="F3765" s="10">
        <v>0.75</v>
      </c>
      <c r="G3765" s="1">
        <v>18</v>
      </c>
      <c r="H3765" s="1">
        <v>55</v>
      </c>
      <c r="I3765" s="1">
        <v>18.5</v>
      </c>
      <c r="J3765" s="1">
        <v>0.2</v>
      </c>
      <c r="K3765" s="1">
        <v>410</v>
      </c>
      <c r="L3765" s="1">
        <v>300</v>
      </c>
      <c r="M3765" s="6">
        <f t="shared" si="357"/>
        <v>18.755771454799117</v>
      </c>
      <c r="N3765" s="1">
        <v>0.7</v>
      </c>
      <c r="O3765" s="11" cm="1">
        <f t="array" ref="O3765">ROUND(_xlfn.SWITCH(C3765,"建筑专教",IF(S3765&gt;0.1,1.38,1.28),"阶梯教室",IF(S3765&gt;0.1,1.15,1.05),"公共教室",IF(S3765&gt;0.1,1.22,1.12),IF(S3765&gt;0.1,1.2,1.1))+(MOD(ROW()*11,31)/31-0.5)*0.06,2)</f>
        <v>1.1499999999999999</v>
      </c>
      <c r="P3765" s="12">
        <f t="shared" si="358"/>
        <v>0.01</v>
      </c>
      <c r="Q3765" s="13">
        <f t="shared" si="356"/>
        <v>-2.3980826644727213</v>
      </c>
      <c r="R3765" s="1">
        <v>0</v>
      </c>
      <c r="S3765" s="1">
        <v>0</v>
      </c>
      <c r="T3765" s="1">
        <v>3.2000000000000001E-2</v>
      </c>
      <c r="U3765" s="4" t="s">
        <v>34</v>
      </c>
      <c r="V3765">
        <v>0.48</v>
      </c>
      <c r="W3765">
        <v>0.4</v>
      </c>
      <c r="X3765">
        <v>0.76</v>
      </c>
      <c r="Y3765">
        <v>2.4300000000000002</v>
      </c>
      <c r="Z3765">
        <v>0.28000000000000003</v>
      </c>
      <c r="AA3765" s="5">
        <f t="shared" si="359"/>
        <v>3.2000000000000001E-2</v>
      </c>
      <c r="AB3765" s="15" cm="1">
        <f t="array" ref="AB3765">_xlfn.SWITCH(U3765,"夏",122,"冬",90,"春",153,"秋",153,0)</f>
        <v>153</v>
      </c>
      <c r="AC3765" s="16">
        <f t="shared" si="360"/>
        <v>4.8959999999999999</v>
      </c>
      <c r="AD3765" s="5">
        <f>IFERROR(AA3765/D3765,0)</f>
        <v>3.3455305802404598E-4</v>
      </c>
      <c r="AE3765" s="15">
        <f t="shared" si="361"/>
        <v>0.41917808219178082</v>
      </c>
      <c r="AF3765" s="5">
        <f>IFERROR(AD3765*AE3765*48,0)</f>
        <v>6.7313908441879273E-3</v>
      </c>
    </row>
    <row r="3766" spans="1:32" x14ac:dyDescent="0.15">
      <c r="A3766" s="8">
        <v>45755</v>
      </c>
      <c r="B3766" s="1" t="s">
        <v>56</v>
      </c>
      <c r="C3766" s="1" t="s">
        <v>59</v>
      </c>
      <c r="D3766" s="1">
        <v>95.65</v>
      </c>
      <c r="E3766" s="6">
        <v>3.6</v>
      </c>
      <c r="F3766" s="10">
        <v>0.77083333333333304</v>
      </c>
      <c r="G3766" s="1">
        <v>17.5</v>
      </c>
      <c r="H3766" s="1">
        <v>55.6</v>
      </c>
      <c r="I3766" s="1">
        <v>18</v>
      </c>
      <c r="J3766" s="1">
        <v>0.2</v>
      </c>
      <c r="K3766" s="1">
        <v>410</v>
      </c>
      <c r="L3766" s="1">
        <v>300</v>
      </c>
      <c r="M3766" s="6">
        <f t="shared" si="357"/>
        <v>18.257089123652634</v>
      </c>
      <c r="N3766" s="1">
        <v>0.7</v>
      </c>
      <c r="O3766" s="11" cm="1">
        <f t="array" ref="O3766">ROUND(_xlfn.SWITCH(C3766,"建筑专教",IF(S3766&gt;0.1,1.38,1.28),"阶梯教室",IF(S3766&gt;0.1,1.15,1.05),"公共教室",IF(S3766&gt;0.1,1.22,1.12),IF(S3766&gt;0.1,1.2,1.1))+(MOD(ROW()*11,31)/31-0.5)*0.06,2)</f>
        <v>1.1100000000000001</v>
      </c>
      <c r="P3766" s="12">
        <f t="shared" si="358"/>
        <v>0.01</v>
      </c>
      <c r="Q3766" s="13">
        <f t="shared" ref="Q3766:Q3829" si="362">(0.303*EXP(-0.036*(O3766*58.15))+0.028)*((O3766*58.15)-0.00305*(5733-6.99*(O3766*58.15)-(EXP(16.6536-4030.183/(G3766+235))*(H3766/100)))-0.42*((O3766*58.15)-58.15)-0.000017*(O3766*58.15)*(5867-(EXP(16.6536-4030.183/(G3766+235))*(H3766/100)))-0.0014*(O3766*58.15)*(34-G3766)-0.0000000396*IF(N3766*0.155&gt;0.078,1.05+0.645*N3766*0.155,1)*(POWER((35.7-0.028*(O3766*58.15)-N3766*0.155*(0.0000000396*IF(N3766*0.155&gt;0.078,1.05+0.645*N3766*0.155,1)*(POWER((35.7-0.028*(O3766*58.15)-N3766*0.155*0.1)+273,4)-POWER(M3766+273,4))+IF(N3766*0.155&gt;0.078,1.05+0.645*N3766*0.155,1)*IF(J3766&lt;0.2,2.38*ABS(35.7-0.028*(O3766*58.15)-G3766)^0.25,12.1*SQRT(J3766))*(35.7-0.028*(O3766*58.15)-G3766))+273),4)-POWER(M3766+273,4))-IF(N3766*0.155&gt;0.078,1.05+0.645*N3766*0.155,1)*IF(J3766&lt;0.2,2.38*ABS(35.7-0.028*(O3766*58.15)-N3766*0.155*0.1-G3766)^0.25,12.1*SQRT(J3766))*(35.7-0.028*(O3766*58.15)-N3766*0.155*0.1-G3766))</f>
        <v>-2.7498474382236671</v>
      </c>
      <c r="R3766" s="1">
        <v>0</v>
      </c>
      <c r="S3766" s="1">
        <v>0</v>
      </c>
      <c r="T3766" s="1">
        <v>3.7999999999999999E-2</v>
      </c>
      <c r="U3766" s="4" t="s">
        <v>34</v>
      </c>
      <c r="V3766">
        <v>0.48</v>
      </c>
      <c r="W3766">
        <v>0.4</v>
      </c>
      <c r="X3766">
        <v>0.76</v>
      </c>
      <c r="Y3766">
        <v>2.4300000000000002</v>
      </c>
      <c r="Z3766">
        <v>0.28000000000000003</v>
      </c>
      <c r="AA3766" s="5">
        <f t="shared" si="359"/>
        <v>3.7999999999999999E-2</v>
      </c>
      <c r="AB3766" s="15" cm="1">
        <f t="array" ref="AB3766">_xlfn.SWITCH(U3766,"夏",122,"冬",90,"春",153,"秋",153,0)</f>
        <v>153</v>
      </c>
      <c r="AC3766" s="16">
        <f t="shared" si="360"/>
        <v>5.8140000000000001</v>
      </c>
      <c r="AD3766" s="5">
        <f>IFERROR(AA3766/D3766,0)</f>
        <v>3.9728175640355457E-4</v>
      </c>
      <c r="AE3766" s="15">
        <f t="shared" si="361"/>
        <v>0.41917808219178082</v>
      </c>
      <c r="AF3766" s="5">
        <f>IFERROR(AD3766*AE3766*48,0)</f>
        <v>7.9935266274731628E-3</v>
      </c>
    </row>
    <row r="3767" spans="1:32" x14ac:dyDescent="0.15">
      <c r="A3767" s="8">
        <v>45755</v>
      </c>
      <c r="B3767" s="1" t="s">
        <v>56</v>
      </c>
      <c r="C3767" s="1" t="s">
        <v>59</v>
      </c>
      <c r="D3767" s="1">
        <v>95.65</v>
      </c>
      <c r="E3767" s="6">
        <v>3.6</v>
      </c>
      <c r="F3767" s="10">
        <v>0.79166666666666696</v>
      </c>
      <c r="G3767" s="1">
        <v>17</v>
      </c>
      <c r="H3767" s="1">
        <v>56.3</v>
      </c>
      <c r="I3767" s="1">
        <v>17.5</v>
      </c>
      <c r="J3767" s="1">
        <v>0.2</v>
      </c>
      <c r="K3767" s="1">
        <v>410</v>
      </c>
      <c r="L3767" s="1">
        <v>300</v>
      </c>
      <c r="M3767" s="6">
        <f t="shared" si="357"/>
        <v>17.758415847048639</v>
      </c>
      <c r="N3767" s="1">
        <v>0.7</v>
      </c>
      <c r="O3767" s="11" cm="1">
        <f t="array" ref="O3767">ROUND(_xlfn.SWITCH(C3767,"建筑专教",IF(S3767&gt;0.1,1.38,1.28),"阶梯教室",IF(S3767&gt;0.1,1.15,1.05),"公共教室",IF(S3767&gt;0.1,1.22,1.12),IF(S3767&gt;0.1,1.2,1.1))+(MOD(ROW()*11,31)/31-0.5)*0.06,2)</f>
        <v>1.1299999999999999</v>
      </c>
      <c r="P3767" s="12">
        <f t="shared" si="358"/>
        <v>0.01</v>
      </c>
      <c r="Q3767" s="13">
        <f t="shared" si="362"/>
        <v>-2.8127436404086903</v>
      </c>
      <c r="R3767" s="1">
        <v>0</v>
      </c>
      <c r="S3767" s="1">
        <v>0</v>
      </c>
      <c r="T3767" s="1">
        <v>5.0000000000000001E-3</v>
      </c>
      <c r="U3767" s="4" t="s">
        <v>34</v>
      </c>
      <c r="V3767">
        <v>0.48</v>
      </c>
      <c r="W3767">
        <v>0.4</v>
      </c>
      <c r="X3767">
        <v>0.76</v>
      </c>
      <c r="Y3767">
        <v>2.4300000000000002</v>
      </c>
      <c r="Z3767">
        <v>0.28000000000000003</v>
      </c>
      <c r="AA3767" s="5">
        <f t="shared" si="359"/>
        <v>5.0000000000000001E-3</v>
      </c>
      <c r="AB3767" s="15" cm="1">
        <f t="array" ref="AB3767">_xlfn.SWITCH(U3767,"夏",122,"冬",90,"春",153,"秋",153,0)</f>
        <v>153</v>
      </c>
      <c r="AC3767" s="16">
        <f t="shared" si="360"/>
        <v>0.76500000000000001</v>
      </c>
      <c r="AD3767" s="5">
        <f>IFERROR(AA3767/D3767,0)</f>
        <v>5.2273915316257188E-5</v>
      </c>
      <c r="AE3767" s="15">
        <f t="shared" si="361"/>
        <v>0.41917808219178082</v>
      </c>
      <c r="AF3767" s="5">
        <f>IFERROR(AD3767*AE3767*48,0)</f>
        <v>1.0517798194043639E-3</v>
      </c>
    </row>
    <row r="3768" spans="1:32" x14ac:dyDescent="0.15">
      <c r="A3768" s="8">
        <v>45755</v>
      </c>
      <c r="B3768" s="1" t="s">
        <v>56</v>
      </c>
      <c r="C3768" s="1" t="s">
        <v>59</v>
      </c>
      <c r="D3768" s="1">
        <v>95.65</v>
      </c>
      <c r="E3768" s="6">
        <v>3.6</v>
      </c>
      <c r="F3768" s="10">
        <v>0.8125</v>
      </c>
      <c r="G3768" s="1">
        <v>16.5</v>
      </c>
      <c r="H3768" s="1">
        <v>56.9</v>
      </c>
      <c r="I3768" s="1">
        <v>17</v>
      </c>
      <c r="J3768" s="1">
        <v>0.2</v>
      </c>
      <c r="K3768" s="1">
        <v>800</v>
      </c>
      <c r="L3768" s="1">
        <v>300</v>
      </c>
      <c r="M3768" s="6">
        <f t="shared" si="357"/>
        <v>17.259751702748247</v>
      </c>
      <c r="N3768" s="1">
        <v>0.7</v>
      </c>
      <c r="O3768" s="11" cm="1">
        <f t="array" ref="O3768">ROUND(_xlfn.SWITCH(C3768,"建筑专教",IF(S3768&gt;0.1,1.38,1.28),"阶梯教室",IF(S3768&gt;0.1,1.15,1.05),"公共教室",IF(S3768&gt;0.1,1.22,1.12),IF(S3768&gt;0.1,1.2,1.1))+(MOD(ROW()*11,31)/31-0.5)*0.06,2)</f>
        <v>1.0900000000000001</v>
      </c>
      <c r="P3768" s="12">
        <f t="shared" si="358"/>
        <v>0.37</v>
      </c>
      <c r="Q3768" s="13">
        <f t="shared" si="362"/>
        <v>-3.1911692200020885</v>
      </c>
      <c r="R3768" s="1">
        <v>0</v>
      </c>
      <c r="S3768" s="1">
        <v>0.05</v>
      </c>
      <c r="T3768" s="1">
        <v>3.0000000000000001E-3</v>
      </c>
      <c r="U3768" s="4" t="s">
        <v>34</v>
      </c>
      <c r="V3768">
        <v>0.48</v>
      </c>
      <c r="W3768">
        <v>0.4</v>
      </c>
      <c r="X3768">
        <v>0.76</v>
      </c>
      <c r="Y3768">
        <v>2.4300000000000002</v>
      </c>
      <c r="Z3768">
        <v>0.28000000000000003</v>
      </c>
      <c r="AA3768" s="5">
        <f t="shared" si="359"/>
        <v>5.3000000000000005E-2</v>
      </c>
      <c r="AB3768" s="15" cm="1">
        <f t="array" ref="AB3768">_xlfn.SWITCH(U3768,"夏",122,"冬",90,"春",153,"秋",153,0)</f>
        <v>153</v>
      </c>
      <c r="AC3768" s="16">
        <f t="shared" si="360"/>
        <v>8.109</v>
      </c>
      <c r="AD3768" s="5">
        <f>IFERROR(AA3768/D3768,0)</f>
        <v>5.541035023523262E-4</v>
      </c>
      <c r="AE3768" s="15">
        <f t="shared" si="361"/>
        <v>0.41917808219178082</v>
      </c>
      <c r="AF3768" s="5">
        <f>IFERROR(AD3768*AE3768*48,0)</f>
        <v>1.1148866085686257E-2</v>
      </c>
    </row>
    <row r="3769" spans="1:32" x14ac:dyDescent="0.15">
      <c r="A3769" s="8">
        <v>45755</v>
      </c>
      <c r="B3769" s="1" t="s">
        <v>56</v>
      </c>
      <c r="C3769" s="1" t="s">
        <v>59</v>
      </c>
      <c r="D3769" s="1">
        <v>95.65</v>
      </c>
      <c r="E3769" s="6">
        <v>3.6</v>
      </c>
      <c r="F3769" s="10">
        <v>0.83333333333333304</v>
      </c>
      <c r="G3769" s="1">
        <v>16</v>
      </c>
      <c r="H3769" s="1">
        <v>57.5</v>
      </c>
      <c r="I3769" s="1">
        <v>16.5</v>
      </c>
      <c r="J3769" s="1">
        <v>0.2</v>
      </c>
      <c r="K3769" s="1">
        <v>800</v>
      </c>
      <c r="L3769" s="1">
        <v>300</v>
      </c>
      <c r="M3769" s="6">
        <f t="shared" si="357"/>
        <v>16.761096769314975</v>
      </c>
      <c r="N3769" s="1">
        <v>0.7</v>
      </c>
      <c r="O3769" s="11" cm="1">
        <f t="array" ref="O3769">ROUND(_xlfn.SWITCH(C3769,"建筑专教",IF(S3769&gt;0.1,1.38,1.28),"阶梯教室",IF(S3769&gt;0.1,1.15,1.05),"公共教室",IF(S3769&gt;0.1,1.22,1.12),IF(S3769&gt;0.1,1.2,1.1))+(MOD(ROW()*11,31)/31-0.5)*0.06,2)</f>
        <v>1.1100000000000001</v>
      </c>
      <c r="P3769" s="12">
        <f t="shared" si="358"/>
        <v>0.37</v>
      </c>
      <c r="Q3769" s="13">
        <f t="shared" si="362"/>
        <v>-3.2469407161408381</v>
      </c>
      <c r="R3769" s="1">
        <v>0</v>
      </c>
      <c r="S3769" s="1">
        <v>0.05</v>
      </c>
      <c r="T3769" s="1">
        <v>5.0000000000000001E-3</v>
      </c>
      <c r="U3769" s="4" t="s">
        <v>34</v>
      </c>
      <c r="V3769">
        <v>0.48</v>
      </c>
      <c r="W3769">
        <v>0.4</v>
      </c>
      <c r="X3769">
        <v>0.76</v>
      </c>
      <c r="Y3769">
        <v>2.4300000000000002</v>
      </c>
      <c r="Z3769">
        <v>0.28000000000000003</v>
      </c>
      <c r="AA3769" s="5">
        <f t="shared" si="359"/>
        <v>5.5E-2</v>
      </c>
      <c r="AB3769" s="15" cm="1">
        <f t="array" ref="AB3769">_xlfn.SWITCH(U3769,"夏",122,"冬",90,"春",153,"秋",153,0)</f>
        <v>153</v>
      </c>
      <c r="AC3769" s="16">
        <f t="shared" si="360"/>
        <v>8.4150000000000009</v>
      </c>
      <c r="AD3769" s="5">
        <f>IFERROR(AA3769/D3769,0)</f>
        <v>5.7501306847882903E-4</v>
      </c>
      <c r="AE3769" s="15">
        <f t="shared" si="361"/>
        <v>0.41917808219178082</v>
      </c>
      <c r="AF3769" s="5">
        <f>IFERROR(AD3769*AE3769*48,0)</f>
        <v>1.1569578013448002E-2</v>
      </c>
    </row>
    <row r="3770" spans="1:32" x14ac:dyDescent="0.15">
      <c r="A3770" s="8">
        <v>45755</v>
      </c>
      <c r="B3770" s="1" t="s">
        <v>56</v>
      </c>
      <c r="C3770" s="1" t="s">
        <v>59</v>
      </c>
      <c r="D3770" s="1">
        <v>95.65</v>
      </c>
      <c r="E3770" s="6">
        <v>3.6</v>
      </c>
      <c r="F3770" s="10">
        <v>0.85416666666666696</v>
      </c>
      <c r="G3770" s="1">
        <v>16</v>
      </c>
      <c r="H3770" s="1">
        <v>57.5</v>
      </c>
      <c r="I3770" s="1">
        <v>16.5</v>
      </c>
      <c r="J3770" s="1">
        <v>0.2</v>
      </c>
      <c r="K3770" s="1">
        <v>800</v>
      </c>
      <c r="L3770" s="1">
        <v>300</v>
      </c>
      <c r="M3770" s="6">
        <f t="shared" si="357"/>
        <v>16.761096769314975</v>
      </c>
      <c r="N3770" s="1">
        <v>0.7</v>
      </c>
      <c r="O3770" s="11" cm="1">
        <f t="array" ref="O3770">ROUND(_xlfn.SWITCH(C3770,"建筑专教",IF(S3770&gt;0.1,1.38,1.28),"阶梯教室",IF(S3770&gt;0.1,1.15,1.05),"公共教室",IF(S3770&gt;0.1,1.22,1.12),IF(S3770&gt;0.1,1.2,1.1))+(MOD(ROW()*11,31)/31-0.5)*0.06,2)</f>
        <v>1.1299999999999999</v>
      </c>
      <c r="P3770" s="12">
        <f t="shared" si="358"/>
        <v>0.37</v>
      </c>
      <c r="Q3770" s="13">
        <f t="shared" si="362"/>
        <v>-3.1376669837461444</v>
      </c>
      <c r="R3770" s="1">
        <v>0</v>
      </c>
      <c r="S3770" s="1">
        <v>0.05</v>
      </c>
      <c r="T3770" s="1">
        <v>2.5000000000000001E-2</v>
      </c>
      <c r="U3770" s="4" t="s">
        <v>34</v>
      </c>
      <c r="V3770">
        <v>0.48</v>
      </c>
      <c r="W3770">
        <v>0.4</v>
      </c>
      <c r="X3770">
        <v>0.76</v>
      </c>
      <c r="Y3770">
        <v>2.4300000000000002</v>
      </c>
      <c r="Z3770">
        <v>0.28000000000000003</v>
      </c>
      <c r="AA3770" s="5">
        <f t="shared" si="359"/>
        <v>7.5000000000000011E-2</v>
      </c>
      <c r="AB3770" s="15" cm="1">
        <f t="array" ref="AB3770">_xlfn.SWITCH(U3770,"夏",122,"冬",90,"春",153,"秋",153,0)</f>
        <v>153</v>
      </c>
      <c r="AC3770" s="16">
        <f t="shared" si="360"/>
        <v>11.475000000000001</v>
      </c>
      <c r="AD3770" s="5">
        <f>IFERROR(AA3770/D3770,0)</f>
        <v>7.8410872974385784E-4</v>
      </c>
      <c r="AE3770" s="15">
        <f t="shared" si="361"/>
        <v>0.41917808219178082</v>
      </c>
      <c r="AF3770" s="5">
        <f>IFERROR(AD3770*AE3770*48,0)</f>
        <v>1.5776697291065459E-2</v>
      </c>
    </row>
    <row r="3771" spans="1:32" x14ac:dyDescent="0.15">
      <c r="A3771" s="8">
        <v>45755</v>
      </c>
      <c r="B3771" s="1" t="s">
        <v>56</v>
      </c>
      <c r="C3771" s="1" t="s">
        <v>59</v>
      </c>
      <c r="D3771" s="1">
        <v>95.65</v>
      </c>
      <c r="E3771" s="6">
        <v>3.6</v>
      </c>
      <c r="F3771" s="10">
        <v>0.875</v>
      </c>
      <c r="G3771" s="1">
        <v>16</v>
      </c>
      <c r="H3771" s="1">
        <v>57.5</v>
      </c>
      <c r="I3771" s="1">
        <v>16.5</v>
      </c>
      <c r="J3771" s="1">
        <v>0.2</v>
      </c>
      <c r="K3771" s="1">
        <v>500</v>
      </c>
      <c r="L3771" s="1">
        <v>300</v>
      </c>
      <c r="M3771" s="6">
        <f t="shared" si="357"/>
        <v>16.761096769314975</v>
      </c>
      <c r="N3771" s="1">
        <v>0.7</v>
      </c>
      <c r="O3771" s="11" cm="1">
        <f t="array" ref="O3771">ROUND(_xlfn.SWITCH(C3771,"建筑专教",IF(S3771&gt;0.1,1.38,1.28),"阶梯教室",IF(S3771&gt;0.1,1.15,1.05),"公共教室",IF(S3771&gt;0.1,1.22,1.12),IF(S3771&gt;0.1,1.2,1.1))+(MOD(ROW()*11,31)/31-0.5)*0.06,2)</f>
        <v>1.1000000000000001</v>
      </c>
      <c r="P3771" s="12">
        <f t="shared" si="358"/>
        <v>0.09</v>
      </c>
      <c r="Q3771" s="13">
        <f t="shared" si="362"/>
        <v>-3.3033336965822473</v>
      </c>
      <c r="R3771" s="1">
        <v>0</v>
      </c>
      <c r="S3771" s="1">
        <v>0.05</v>
      </c>
      <c r="T3771" s="1">
        <v>3.2000000000000001E-2</v>
      </c>
      <c r="U3771" s="4" t="s">
        <v>34</v>
      </c>
      <c r="V3771">
        <v>0.48</v>
      </c>
      <c r="W3771">
        <v>0.4</v>
      </c>
      <c r="X3771">
        <v>0.76</v>
      </c>
      <c r="Y3771">
        <v>2.4300000000000002</v>
      </c>
      <c r="Z3771">
        <v>0.28000000000000003</v>
      </c>
      <c r="AA3771" s="5">
        <f t="shared" si="359"/>
        <v>8.2000000000000003E-2</v>
      </c>
      <c r="AB3771" s="15" cm="1">
        <f t="array" ref="AB3771">_xlfn.SWITCH(U3771,"夏",122,"冬",90,"春",153,"秋",153,0)</f>
        <v>153</v>
      </c>
      <c r="AC3771" s="16">
        <f t="shared" si="360"/>
        <v>12.546000000000001</v>
      </c>
      <c r="AD3771" s="5">
        <f>IFERROR(AA3771/D3771,0)</f>
        <v>8.5729221118661784E-4</v>
      </c>
      <c r="AE3771" s="15">
        <f t="shared" si="361"/>
        <v>0.41917808219178082</v>
      </c>
      <c r="AF3771" s="5">
        <f>IFERROR(AD3771*AE3771*48,0)</f>
        <v>1.7249189038231565E-2</v>
      </c>
    </row>
    <row r="3772" spans="1:32" x14ac:dyDescent="0.15">
      <c r="A3772" s="8">
        <v>45755</v>
      </c>
      <c r="B3772" s="1" t="s">
        <v>56</v>
      </c>
      <c r="C3772" s="1" t="s">
        <v>59</v>
      </c>
      <c r="D3772" s="1">
        <v>95.65</v>
      </c>
      <c r="E3772" s="6">
        <v>3.6</v>
      </c>
      <c r="F3772" s="10">
        <v>0.89583333333333304</v>
      </c>
      <c r="G3772" s="1">
        <v>15.5</v>
      </c>
      <c r="H3772" s="1">
        <v>58.1</v>
      </c>
      <c r="I3772" s="1">
        <v>16</v>
      </c>
      <c r="J3772" s="1">
        <v>0.2</v>
      </c>
      <c r="K3772" s="1">
        <v>500</v>
      </c>
      <c r="L3772" s="1">
        <v>300</v>
      </c>
      <c r="M3772" s="6">
        <f t="shared" si="357"/>
        <v>16.262451126120993</v>
      </c>
      <c r="N3772" s="1">
        <v>0.7</v>
      </c>
      <c r="O3772" s="11" cm="1">
        <f t="array" ref="O3772">ROUND(_xlfn.SWITCH(C3772,"建筑专教",IF(S3772&gt;0.1,1.38,1.28),"阶梯教室",IF(S3772&gt;0.1,1.15,1.05),"公共教室",IF(S3772&gt;0.1,1.22,1.12),IF(S3772&gt;0.1,1.2,1.1))+(MOD(ROW()*11,31)/31-0.5)*0.06,2)</f>
        <v>1.1200000000000001</v>
      </c>
      <c r="P3772" s="12">
        <f t="shared" si="358"/>
        <v>0.09</v>
      </c>
      <c r="Q3772" s="13">
        <f t="shared" si="362"/>
        <v>-3.356565189808931</v>
      </c>
      <c r="R3772" s="1">
        <v>0</v>
      </c>
      <c r="S3772" s="1">
        <v>0.05</v>
      </c>
      <c r="T3772" s="1">
        <v>3.2000000000000001E-2</v>
      </c>
      <c r="U3772" s="4" t="s">
        <v>34</v>
      </c>
      <c r="V3772">
        <v>0.48</v>
      </c>
      <c r="W3772">
        <v>0.4</v>
      </c>
      <c r="X3772">
        <v>0.76</v>
      </c>
      <c r="Y3772">
        <v>2.4300000000000002</v>
      </c>
      <c r="Z3772">
        <v>0.28000000000000003</v>
      </c>
      <c r="AA3772" s="5">
        <f t="shared" si="359"/>
        <v>8.2000000000000003E-2</v>
      </c>
      <c r="AB3772" s="15" cm="1">
        <f t="array" ref="AB3772">_xlfn.SWITCH(U3772,"夏",122,"冬",90,"春",153,"秋",153,0)</f>
        <v>153</v>
      </c>
      <c r="AC3772" s="16">
        <f t="shared" si="360"/>
        <v>12.546000000000001</v>
      </c>
      <c r="AD3772" s="5">
        <f>IFERROR(AA3772/D3772,0)</f>
        <v>8.5729221118661784E-4</v>
      </c>
      <c r="AE3772" s="15">
        <f t="shared" si="361"/>
        <v>0.41917808219178082</v>
      </c>
      <c r="AF3772" s="5">
        <f>IFERROR(AD3772*AE3772*48,0)</f>
        <v>1.7249189038231565E-2</v>
      </c>
    </row>
    <row r="3773" spans="1:32" x14ac:dyDescent="0.15">
      <c r="A3773" s="8">
        <v>45755</v>
      </c>
      <c r="B3773" s="1" t="s">
        <v>56</v>
      </c>
      <c r="C3773" s="1" t="s">
        <v>59</v>
      </c>
      <c r="D3773" s="1">
        <v>95.65</v>
      </c>
      <c r="E3773" s="6">
        <v>3.6</v>
      </c>
      <c r="F3773" s="10">
        <v>0.91666666666666696</v>
      </c>
      <c r="G3773" s="1">
        <v>15</v>
      </c>
      <c r="H3773" s="1">
        <v>58.8</v>
      </c>
      <c r="I3773" s="1">
        <v>15.5</v>
      </c>
      <c r="J3773" s="1">
        <v>0.2</v>
      </c>
      <c r="K3773" s="1">
        <v>410</v>
      </c>
      <c r="L3773" s="1">
        <v>300</v>
      </c>
      <c r="M3773" s="6">
        <f t="shared" si="357"/>
        <v>15.763814853359918</v>
      </c>
      <c r="N3773" s="1">
        <v>0.7</v>
      </c>
      <c r="O3773" s="11" cm="1">
        <f t="array" ref="O3773">ROUND(_xlfn.SWITCH(C3773,"建筑专教",IF(S3773&gt;0.1,1.38,1.28),"阶梯教室",IF(S3773&gt;0.1,1.15,1.05),"公共教室",IF(S3773&gt;0.1,1.22,1.12),IF(S3773&gt;0.1,1.2,1.1))+(MOD(ROW()*11,31)/31-0.5)*0.06,2)</f>
        <v>1.1399999999999999</v>
      </c>
      <c r="P3773" s="12">
        <f t="shared" si="358"/>
        <v>0.01</v>
      </c>
      <c r="Q3773" s="13">
        <f t="shared" si="362"/>
        <v>-3.4080135954433346</v>
      </c>
      <c r="R3773" s="1">
        <v>0</v>
      </c>
      <c r="S3773" s="1">
        <v>0</v>
      </c>
      <c r="T3773" s="1">
        <v>2.1999999999999999E-2</v>
      </c>
      <c r="U3773" s="4" t="s">
        <v>34</v>
      </c>
      <c r="V3773">
        <v>0.48</v>
      </c>
      <c r="W3773">
        <v>0.4</v>
      </c>
      <c r="X3773">
        <v>0.76</v>
      </c>
      <c r="Y3773">
        <v>2.4300000000000002</v>
      </c>
      <c r="Z3773">
        <v>0.28000000000000003</v>
      </c>
      <c r="AA3773" s="5">
        <f t="shared" si="359"/>
        <v>2.1999999999999999E-2</v>
      </c>
      <c r="AB3773" s="15" cm="1">
        <f t="array" ref="AB3773">_xlfn.SWITCH(U3773,"夏",122,"冬",90,"春",153,"秋",153,0)</f>
        <v>153</v>
      </c>
      <c r="AC3773" s="16">
        <f t="shared" si="360"/>
        <v>3.3659999999999997</v>
      </c>
      <c r="AD3773" s="5">
        <f>IFERROR(AA3773/D3773,0)</f>
        <v>2.3000522739153161E-4</v>
      </c>
      <c r="AE3773" s="15">
        <f t="shared" si="361"/>
        <v>0.41917808219178082</v>
      </c>
      <c r="AF3773" s="5">
        <f>IFERROR(AD3773*AE3773*48,0)</f>
        <v>4.6278312053792004E-3</v>
      </c>
    </row>
    <row r="3774" spans="1:32" x14ac:dyDescent="0.15">
      <c r="A3774" s="8">
        <v>45756</v>
      </c>
      <c r="B3774" s="1" t="s">
        <v>51</v>
      </c>
      <c r="C3774" s="1" t="s">
        <v>59</v>
      </c>
      <c r="D3774" s="1">
        <v>95.65</v>
      </c>
      <c r="E3774" s="6">
        <v>3.6</v>
      </c>
      <c r="F3774" s="10">
        <v>0.33333333333333298</v>
      </c>
      <c r="G3774" s="1">
        <v>16.2</v>
      </c>
      <c r="H3774" s="1">
        <v>60.5</v>
      </c>
      <c r="I3774" s="1">
        <v>16.7</v>
      </c>
      <c r="J3774" s="1">
        <v>0.2</v>
      </c>
      <c r="K3774" s="1">
        <v>410</v>
      </c>
      <c r="L3774" s="1">
        <v>210</v>
      </c>
      <c r="M3774" s="6">
        <f t="shared" si="357"/>
        <v>16.960557632322718</v>
      </c>
      <c r="N3774" s="1">
        <v>0</v>
      </c>
      <c r="O3774" s="1">
        <v>0</v>
      </c>
      <c r="P3774" s="12">
        <f t="shared" si="358"/>
        <v>0</v>
      </c>
      <c r="Q3774" s="1">
        <v>0</v>
      </c>
      <c r="R3774" s="1">
        <v>0</v>
      </c>
      <c r="S3774" s="1">
        <v>0</v>
      </c>
      <c r="T3774" s="1">
        <v>0</v>
      </c>
      <c r="U3774" s="4" t="s">
        <v>34</v>
      </c>
      <c r="V3774">
        <v>0.48</v>
      </c>
      <c r="W3774">
        <v>0.4</v>
      </c>
      <c r="X3774">
        <v>0.76</v>
      </c>
      <c r="Y3774">
        <v>2.4300000000000002</v>
      </c>
      <c r="Z3774">
        <v>0.28000000000000003</v>
      </c>
      <c r="AA3774" s="5">
        <f t="shared" si="359"/>
        <v>0</v>
      </c>
      <c r="AB3774" s="15" cm="1">
        <f t="array" ref="AB3774">_xlfn.SWITCH(U3774,"夏",122,"冬",90,"春",153,"秋",153,0)</f>
        <v>153</v>
      </c>
      <c r="AC3774" s="16">
        <f t="shared" si="360"/>
        <v>0</v>
      </c>
      <c r="AD3774" s="5">
        <f>IFERROR(AA3774/D3774,0)</f>
        <v>0</v>
      </c>
      <c r="AE3774" s="15">
        <f t="shared" si="361"/>
        <v>0.41917808219178082</v>
      </c>
      <c r="AF3774" s="5">
        <f>IFERROR(AD3774*AE3774*48,0)</f>
        <v>0</v>
      </c>
    </row>
    <row r="3775" spans="1:32" x14ac:dyDescent="0.15">
      <c r="A3775" s="8">
        <v>45756</v>
      </c>
      <c r="B3775" s="1" t="s">
        <v>51</v>
      </c>
      <c r="C3775" s="1" t="s">
        <v>59</v>
      </c>
      <c r="D3775" s="1">
        <v>95.65</v>
      </c>
      <c r="E3775" s="6">
        <v>3.6</v>
      </c>
      <c r="F3775" s="10">
        <v>0.35416666666666702</v>
      </c>
      <c r="G3775" s="1">
        <v>17.2</v>
      </c>
      <c r="H3775" s="1">
        <v>59.2</v>
      </c>
      <c r="I3775" s="1">
        <v>17.7</v>
      </c>
      <c r="J3775" s="1">
        <v>0.2</v>
      </c>
      <c r="K3775" s="1">
        <v>810</v>
      </c>
      <c r="L3775" s="1">
        <v>310</v>
      </c>
      <c r="M3775" s="6">
        <f t="shared" si="357"/>
        <v>17.957884066186296</v>
      </c>
      <c r="N3775" s="1">
        <v>0.7</v>
      </c>
      <c r="O3775" s="11" cm="1">
        <f t="array" ref="O3775">ROUND(_xlfn.SWITCH(C3775,"建筑专教",IF(S3775&gt;0.1,1.38,1.28),"阶梯教室",IF(S3775&gt;0.1,1.15,1.05),"公共教室",IF(S3775&gt;0.1,1.22,1.12),IF(S3775&gt;0.1,1.2,1.1))+(MOD(ROW()*11,31)/31-0.5)*0.06,2)</f>
        <v>1.1200000000000001</v>
      </c>
      <c r="P3775" s="12">
        <f t="shared" si="358"/>
        <v>0.37</v>
      </c>
      <c r="Q3775" s="13">
        <f t="shared" si="362"/>
        <v>-2.7979079198657315</v>
      </c>
      <c r="R3775" s="1">
        <v>0</v>
      </c>
      <c r="S3775" s="1">
        <v>0</v>
      </c>
      <c r="T3775" s="1">
        <v>3.2000000000000001E-2</v>
      </c>
      <c r="U3775" s="4" t="s">
        <v>34</v>
      </c>
      <c r="V3775">
        <v>0.48</v>
      </c>
      <c r="W3775">
        <v>0.4</v>
      </c>
      <c r="X3775">
        <v>0.76</v>
      </c>
      <c r="Y3775">
        <v>2.4300000000000002</v>
      </c>
      <c r="Z3775">
        <v>0.28000000000000003</v>
      </c>
      <c r="AA3775" s="5">
        <f t="shared" si="359"/>
        <v>3.2000000000000001E-2</v>
      </c>
      <c r="AB3775" s="15" cm="1">
        <f t="array" ref="AB3775">_xlfn.SWITCH(U3775,"夏",122,"冬",90,"春",153,"秋",153,0)</f>
        <v>153</v>
      </c>
      <c r="AC3775" s="16">
        <f t="shared" si="360"/>
        <v>4.8959999999999999</v>
      </c>
      <c r="AD3775" s="5">
        <f>IFERROR(AA3775/D3775,0)</f>
        <v>3.3455305802404598E-4</v>
      </c>
      <c r="AE3775" s="15">
        <f t="shared" si="361"/>
        <v>0.41917808219178082</v>
      </c>
      <c r="AF3775" s="5">
        <f>IFERROR(AD3775*AE3775*48,0)</f>
        <v>6.7313908441879273E-3</v>
      </c>
    </row>
    <row r="3776" spans="1:32" x14ac:dyDescent="0.15">
      <c r="A3776" s="8">
        <v>45756</v>
      </c>
      <c r="B3776" s="1" t="s">
        <v>51</v>
      </c>
      <c r="C3776" s="1" t="s">
        <v>59</v>
      </c>
      <c r="D3776" s="1">
        <v>95.65</v>
      </c>
      <c r="E3776" s="6">
        <v>3.6</v>
      </c>
      <c r="F3776" s="10">
        <v>0.375</v>
      </c>
      <c r="G3776" s="1">
        <v>18.2</v>
      </c>
      <c r="H3776" s="1">
        <v>58</v>
      </c>
      <c r="I3776" s="1">
        <v>18.7</v>
      </c>
      <c r="J3776" s="1">
        <v>0.2</v>
      </c>
      <c r="K3776" s="1">
        <v>810</v>
      </c>
      <c r="L3776" s="1">
        <v>410</v>
      </c>
      <c r="M3776" s="6">
        <f t="shared" si="357"/>
        <v>18.955246905261674</v>
      </c>
      <c r="N3776" s="1">
        <v>0.7</v>
      </c>
      <c r="O3776" s="11" cm="1">
        <f t="array" ref="O3776">ROUND(_xlfn.SWITCH(C3776,"建筑专教",IF(S3776&gt;0.1,1.38,1.28),"阶梯教室",IF(S3776&gt;0.1,1.15,1.05),"公共教室",IF(S3776&gt;0.1,1.22,1.12),IF(S3776&gt;0.1,1.2,1.1))+(MOD(ROW()*11,31)/31-0.5)*0.06,2)</f>
        <v>1.1399999999999999</v>
      </c>
      <c r="P3776" s="12">
        <f t="shared" si="358"/>
        <v>0.37</v>
      </c>
      <c r="Q3776" s="13">
        <f t="shared" si="362"/>
        <v>-2.3796129246888214</v>
      </c>
      <c r="R3776" s="1">
        <v>0</v>
      </c>
      <c r="S3776" s="1">
        <v>0</v>
      </c>
      <c r="T3776" s="1">
        <v>3.7999999999999999E-2</v>
      </c>
      <c r="U3776" s="4" t="s">
        <v>34</v>
      </c>
      <c r="V3776">
        <v>0.48</v>
      </c>
      <c r="W3776">
        <v>0.4</v>
      </c>
      <c r="X3776">
        <v>0.76</v>
      </c>
      <c r="Y3776">
        <v>2.4300000000000002</v>
      </c>
      <c r="Z3776">
        <v>0.28000000000000003</v>
      </c>
      <c r="AA3776" s="5">
        <f t="shared" si="359"/>
        <v>3.7999999999999999E-2</v>
      </c>
      <c r="AB3776" s="15" cm="1">
        <f t="array" ref="AB3776">_xlfn.SWITCH(U3776,"夏",122,"冬",90,"春",153,"秋",153,0)</f>
        <v>153</v>
      </c>
      <c r="AC3776" s="16">
        <f t="shared" si="360"/>
        <v>5.8140000000000001</v>
      </c>
      <c r="AD3776" s="5">
        <f>IFERROR(AA3776/D3776,0)</f>
        <v>3.9728175640355457E-4</v>
      </c>
      <c r="AE3776" s="15">
        <f t="shared" si="361"/>
        <v>0.41917808219178082</v>
      </c>
      <c r="AF3776" s="5">
        <f>IFERROR(AD3776*AE3776*48,0)</f>
        <v>7.9935266274731628E-3</v>
      </c>
    </row>
    <row r="3777" spans="1:32" x14ac:dyDescent="0.15">
      <c r="A3777" s="8">
        <v>45756</v>
      </c>
      <c r="B3777" s="1" t="s">
        <v>51</v>
      </c>
      <c r="C3777" s="1" t="s">
        <v>59</v>
      </c>
      <c r="D3777" s="1">
        <v>95.65</v>
      </c>
      <c r="E3777" s="6">
        <v>3.6</v>
      </c>
      <c r="F3777" s="10">
        <v>0.39583333333333298</v>
      </c>
      <c r="G3777" s="1">
        <v>19.2</v>
      </c>
      <c r="H3777" s="1">
        <v>56.8</v>
      </c>
      <c r="I3777" s="1">
        <v>19.7</v>
      </c>
      <c r="J3777" s="1">
        <v>0.2</v>
      </c>
      <c r="K3777" s="1">
        <v>810</v>
      </c>
      <c r="L3777" s="1">
        <v>510</v>
      </c>
      <c r="M3777" s="6">
        <f t="shared" si="357"/>
        <v>19.952645533125917</v>
      </c>
      <c r="N3777" s="1">
        <v>0.7</v>
      </c>
      <c r="O3777" s="11" cm="1">
        <f t="array" ref="O3777">ROUND(_xlfn.SWITCH(C3777,"建筑专教",IF(S3777&gt;0.1,1.38,1.28),"阶梯教室",IF(S3777&gt;0.1,1.15,1.05),"公共教室",IF(S3777&gt;0.1,1.22,1.12),IF(S3777&gt;0.1,1.2,1.1))+(MOD(ROW()*11,31)/31-0.5)*0.06,2)</f>
        <v>1.1000000000000001</v>
      </c>
      <c r="P3777" s="12">
        <f t="shared" si="358"/>
        <v>0.37</v>
      </c>
      <c r="Q3777" s="13">
        <f t="shared" si="362"/>
        <v>-2.2365527530064124</v>
      </c>
      <c r="R3777" s="1">
        <v>0</v>
      </c>
      <c r="S3777" s="1">
        <v>0</v>
      </c>
      <c r="T3777" s="1">
        <v>3.2000000000000001E-2</v>
      </c>
      <c r="U3777" s="4" t="s">
        <v>34</v>
      </c>
      <c r="V3777">
        <v>0.48</v>
      </c>
      <c r="W3777">
        <v>0.4</v>
      </c>
      <c r="X3777">
        <v>0.76</v>
      </c>
      <c r="Y3777">
        <v>2.4300000000000002</v>
      </c>
      <c r="Z3777">
        <v>0.28000000000000003</v>
      </c>
      <c r="AA3777" s="5">
        <f t="shared" si="359"/>
        <v>3.2000000000000001E-2</v>
      </c>
      <c r="AB3777" s="15" cm="1">
        <f t="array" ref="AB3777">_xlfn.SWITCH(U3777,"夏",122,"冬",90,"春",153,"秋",153,0)</f>
        <v>153</v>
      </c>
      <c r="AC3777" s="16">
        <f t="shared" si="360"/>
        <v>4.8959999999999999</v>
      </c>
      <c r="AD3777" s="5">
        <f>IFERROR(AA3777/D3777,0)</f>
        <v>3.3455305802404598E-4</v>
      </c>
      <c r="AE3777" s="15">
        <f t="shared" si="361"/>
        <v>0.41917808219178082</v>
      </c>
      <c r="AF3777" s="5">
        <f>IFERROR(AD3777*AE3777*48,0)</f>
        <v>6.7313908441879273E-3</v>
      </c>
    </row>
    <row r="3778" spans="1:32" x14ac:dyDescent="0.15">
      <c r="A3778" s="8">
        <v>45756</v>
      </c>
      <c r="B3778" s="1" t="s">
        <v>51</v>
      </c>
      <c r="C3778" s="1" t="s">
        <v>59</v>
      </c>
      <c r="D3778" s="1">
        <v>95.65</v>
      </c>
      <c r="E3778" s="6">
        <v>3.6</v>
      </c>
      <c r="F3778" s="10">
        <v>0.41666666666666702</v>
      </c>
      <c r="G3778" s="1">
        <v>20.2</v>
      </c>
      <c r="H3778" s="1">
        <v>55.6</v>
      </c>
      <c r="I3778" s="1">
        <v>20.7</v>
      </c>
      <c r="J3778" s="1">
        <v>0.2</v>
      </c>
      <c r="K3778" s="1">
        <v>810</v>
      </c>
      <c r="L3778" s="1">
        <v>610</v>
      </c>
      <c r="M3778" s="6">
        <f t="shared" si="357"/>
        <v>20.950079345809058</v>
      </c>
      <c r="N3778" s="1">
        <v>0.7</v>
      </c>
      <c r="O3778" s="11" cm="1">
        <f t="array" ref="O3778">ROUND(_xlfn.SWITCH(C3778,"建筑专教",IF(S3778&gt;0.1,1.38,1.28),"阶梯教室",IF(S3778&gt;0.1,1.15,1.05),"公共教室",IF(S3778&gt;0.1,1.22,1.12),IF(S3778&gt;0.1,1.2,1.1))+(MOD(ROW()*11,31)/31-0.5)*0.06,2)</f>
        <v>1.1200000000000001</v>
      </c>
      <c r="P3778" s="12">
        <f t="shared" si="358"/>
        <v>0.37</v>
      </c>
      <c r="Q3778" s="13">
        <f t="shared" si="362"/>
        <v>-1.8250943366373233</v>
      </c>
      <c r="R3778" s="1">
        <v>0</v>
      </c>
      <c r="S3778" s="1">
        <v>0</v>
      </c>
      <c r="T3778" s="1">
        <v>8.0000000000000002E-3</v>
      </c>
      <c r="U3778" s="4" t="s">
        <v>34</v>
      </c>
      <c r="V3778">
        <v>0.48</v>
      </c>
      <c r="W3778">
        <v>0.4</v>
      </c>
      <c r="X3778">
        <v>0.76</v>
      </c>
      <c r="Y3778">
        <v>2.4300000000000002</v>
      </c>
      <c r="Z3778">
        <v>0.28000000000000003</v>
      </c>
      <c r="AA3778" s="5">
        <f t="shared" si="359"/>
        <v>8.0000000000000002E-3</v>
      </c>
      <c r="AB3778" s="15" cm="1">
        <f t="array" ref="AB3778">_xlfn.SWITCH(U3778,"夏",122,"冬",90,"春",153,"秋",153,0)</f>
        <v>153</v>
      </c>
      <c r="AC3778" s="16">
        <f t="shared" si="360"/>
        <v>1.224</v>
      </c>
      <c r="AD3778" s="5">
        <f>IFERROR(AA3778/D3778,0)</f>
        <v>8.3638264506011496E-5</v>
      </c>
      <c r="AE3778" s="15">
        <f t="shared" si="361"/>
        <v>0.41917808219178082</v>
      </c>
      <c r="AF3778" s="5">
        <f>IFERROR(AD3778*AE3778*48,0)</f>
        <v>1.6828477110469818E-3</v>
      </c>
    </row>
    <row r="3779" spans="1:32" x14ac:dyDescent="0.15">
      <c r="A3779" s="8">
        <v>45756</v>
      </c>
      <c r="B3779" s="1" t="s">
        <v>51</v>
      </c>
      <c r="C3779" s="1" t="s">
        <v>59</v>
      </c>
      <c r="D3779" s="1">
        <v>95.65</v>
      </c>
      <c r="E3779" s="6">
        <v>3.6</v>
      </c>
      <c r="F3779" s="10">
        <v>0.4375</v>
      </c>
      <c r="G3779" s="1">
        <v>21.2</v>
      </c>
      <c r="H3779" s="1">
        <v>54.4</v>
      </c>
      <c r="I3779" s="1">
        <v>21.7</v>
      </c>
      <c r="J3779" s="1">
        <v>0.2</v>
      </c>
      <c r="K3779" s="1">
        <v>810</v>
      </c>
      <c r="L3779" s="1">
        <v>710</v>
      </c>
      <c r="M3779" s="6">
        <f t="shared" si="357"/>
        <v>21.947547751501588</v>
      </c>
      <c r="N3779" s="1">
        <v>0.7</v>
      </c>
      <c r="O3779" s="11" cm="1">
        <f t="array" ref="O3779">ROUND(_xlfn.SWITCH(C3779,"建筑专教",IF(S3779&gt;0.1,1.38,1.28),"阶梯教室",IF(S3779&gt;0.1,1.15,1.05),"公共教室",IF(S3779&gt;0.1,1.22,1.12),IF(S3779&gt;0.1,1.2,1.1))+(MOD(ROW()*11,31)/31-0.5)*0.06,2)</f>
        <v>1.1499999999999999</v>
      </c>
      <c r="P3779" s="12">
        <f t="shared" si="358"/>
        <v>0.37</v>
      </c>
      <c r="Q3779" s="13">
        <f t="shared" si="362"/>
        <v>-1.397642483405908</v>
      </c>
      <c r="R3779" s="1">
        <v>0</v>
      </c>
      <c r="S3779" s="1">
        <v>0</v>
      </c>
      <c r="T3779" s="1">
        <v>2.8000000000000001E-2</v>
      </c>
      <c r="U3779" s="4" t="s">
        <v>34</v>
      </c>
      <c r="V3779">
        <v>0.48</v>
      </c>
      <c r="W3779">
        <v>0.4</v>
      </c>
      <c r="X3779">
        <v>0.76</v>
      </c>
      <c r="Y3779">
        <v>2.4300000000000002</v>
      </c>
      <c r="Z3779">
        <v>0.28000000000000003</v>
      </c>
      <c r="AA3779" s="5">
        <f t="shared" si="359"/>
        <v>2.8000000000000001E-2</v>
      </c>
      <c r="AB3779" s="15" cm="1">
        <f t="array" ref="AB3779">_xlfn.SWITCH(U3779,"夏",122,"冬",90,"春",153,"秋",153,0)</f>
        <v>153</v>
      </c>
      <c r="AC3779" s="16">
        <f t="shared" si="360"/>
        <v>4.2839999999999998</v>
      </c>
      <c r="AD3779" s="5">
        <f>IFERROR(AA3779/D3779,0)</f>
        <v>2.9273392577104022E-4</v>
      </c>
      <c r="AE3779" s="15">
        <f t="shared" si="361"/>
        <v>0.41917808219178082</v>
      </c>
      <c r="AF3779" s="5">
        <f>IFERROR(AD3779*AE3779*48,0)</f>
        <v>5.8899669886644367E-3</v>
      </c>
    </row>
    <row r="3780" spans="1:32" x14ac:dyDescent="0.15">
      <c r="A3780" s="8">
        <v>45756</v>
      </c>
      <c r="B3780" s="1" t="s">
        <v>51</v>
      </c>
      <c r="C3780" s="1" t="s">
        <v>59</v>
      </c>
      <c r="D3780" s="1">
        <v>95.65</v>
      </c>
      <c r="E3780" s="6">
        <v>3.6</v>
      </c>
      <c r="F3780" s="10">
        <v>0.45833333333333298</v>
      </c>
      <c r="G3780" s="1">
        <v>22.2</v>
      </c>
      <c r="H3780" s="1">
        <v>53.2</v>
      </c>
      <c r="I3780" s="1">
        <v>22.7</v>
      </c>
      <c r="J3780" s="1">
        <v>0.2</v>
      </c>
      <c r="K3780" s="1">
        <v>810</v>
      </c>
      <c r="L3780" s="1">
        <v>810</v>
      </c>
      <c r="M3780" s="6">
        <f t="shared" si="357"/>
        <v>22.945050170271429</v>
      </c>
      <c r="N3780" s="1">
        <v>0.7</v>
      </c>
      <c r="O3780" s="11" cm="1">
        <f t="array" ref="O3780">ROUND(_xlfn.SWITCH(C3780,"建筑专教",IF(S3780&gt;0.1,1.38,1.28),"阶梯教室",IF(S3780&gt;0.1,1.15,1.05),"公共教室",IF(S3780&gt;0.1,1.22,1.12),IF(S3780&gt;0.1,1.2,1.1))+(MOD(ROW()*11,31)/31-0.5)*0.06,2)</f>
        <v>1.1100000000000001</v>
      </c>
      <c r="P3780" s="12">
        <f t="shared" si="358"/>
        <v>0.37</v>
      </c>
      <c r="Q3780" s="13">
        <f t="shared" si="362"/>
        <v>-1.2202937692516662</v>
      </c>
      <c r="R3780" s="1">
        <v>0</v>
      </c>
      <c r="S3780" s="1">
        <v>0</v>
      </c>
      <c r="T3780" s="1">
        <v>3.5000000000000003E-2</v>
      </c>
      <c r="U3780" s="4" t="s">
        <v>34</v>
      </c>
      <c r="V3780">
        <v>0.48</v>
      </c>
      <c r="W3780">
        <v>0.4</v>
      </c>
      <c r="X3780">
        <v>0.76</v>
      </c>
      <c r="Y3780">
        <v>2.4300000000000002</v>
      </c>
      <c r="Z3780">
        <v>0.28000000000000003</v>
      </c>
      <c r="AA3780" s="5">
        <f t="shared" si="359"/>
        <v>3.5000000000000003E-2</v>
      </c>
      <c r="AB3780" s="15" cm="1">
        <f t="array" ref="AB3780">_xlfn.SWITCH(U3780,"夏",122,"冬",90,"春",153,"秋",153,0)</f>
        <v>153</v>
      </c>
      <c r="AC3780" s="16">
        <f t="shared" si="360"/>
        <v>5.3550000000000004</v>
      </c>
      <c r="AD3780" s="5">
        <f>IFERROR(AA3780/D3780,0)</f>
        <v>3.6591740721380033E-4</v>
      </c>
      <c r="AE3780" s="15">
        <f t="shared" si="361"/>
        <v>0.41917808219178082</v>
      </c>
      <c r="AF3780" s="5">
        <f>IFERROR(AD3780*AE3780*48,0)</f>
        <v>7.3624587358305472E-3</v>
      </c>
    </row>
    <row r="3781" spans="1:32" x14ac:dyDescent="0.15">
      <c r="A3781" s="8">
        <v>45756</v>
      </c>
      <c r="B3781" s="1" t="s">
        <v>51</v>
      </c>
      <c r="C3781" s="1" t="s">
        <v>59</v>
      </c>
      <c r="D3781" s="1">
        <v>95.65</v>
      </c>
      <c r="E3781" s="6">
        <v>3.6</v>
      </c>
      <c r="F3781" s="10">
        <v>0.47916666666666702</v>
      </c>
      <c r="G3781" s="1">
        <v>22.7</v>
      </c>
      <c r="H3781" s="1">
        <v>52.6</v>
      </c>
      <c r="I3781" s="1">
        <v>23.2</v>
      </c>
      <c r="J3781" s="1">
        <v>0.2</v>
      </c>
      <c r="K3781" s="1">
        <v>810</v>
      </c>
      <c r="L3781" s="1">
        <v>810</v>
      </c>
      <c r="M3781" s="6">
        <f t="shared" si="357"/>
        <v>23.44381395651078</v>
      </c>
      <c r="N3781" s="1">
        <v>0.7</v>
      </c>
      <c r="O3781" s="11" cm="1">
        <f t="array" ref="O3781">ROUND(_xlfn.SWITCH(C3781,"建筑专教",IF(S3781&gt;0.1,1.38,1.28),"阶梯教室",IF(S3781&gt;0.1,1.15,1.05),"公共教室",IF(S3781&gt;0.1,1.22,1.12),IF(S3781&gt;0.1,1.2,1.1))+(MOD(ROW()*11,31)/31-0.5)*0.06,2)</f>
        <v>1.1299999999999999</v>
      </c>
      <c r="P3781" s="12">
        <f t="shared" si="358"/>
        <v>0.37</v>
      </c>
      <c r="Q3781" s="13">
        <f t="shared" si="362"/>
        <v>-0.99662720868981758</v>
      </c>
      <c r="R3781" s="1">
        <v>0</v>
      </c>
      <c r="S3781" s="1">
        <v>0</v>
      </c>
      <c r="T3781" s="1">
        <v>2.8000000000000001E-2</v>
      </c>
      <c r="U3781" s="4" t="s">
        <v>34</v>
      </c>
      <c r="V3781">
        <v>0.48</v>
      </c>
      <c r="W3781">
        <v>0.4</v>
      </c>
      <c r="X3781">
        <v>0.76</v>
      </c>
      <c r="Y3781">
        <v>2.4300000000000002</v>
      </c>
      <c r="Z3781">
        <v>0.28000000000000003</v>
      </c>
      <c r="AA3781" s="5">
        <f t="shared" si="359"/>
        <v>2.8000000000000001E-2</v>
      </c>
      <c r="AB3781" s="15" cm="1">
        <f t="array" ref="AB3781">_xlfn.SWITCH(U3781,"夏",122,"冬",90,"春",153,"秋",153,0)</f>
        <v>153</v>
      </c>
      <c r="AC3781" s="16">
        <f t="shared" si="360"/>
        <v>4.2839999999999998</v>
      </c>
      <c r="AD3781" s="5">
        <f>IFERROR(AA3781/D3781,0)</f>
        <v>2.9273392577104022E-4</v>
      </c>
      <c r="AE3781" s="15">
        <f t="shared" si="361"/>
        <v>0.41917808219178082</v>
      </c>
      <c r="AF3781" s="5">
        <f>IFERROR(AD3781*AE3781*48,0)</f>
        <v>5.8899669886644367E-3</v>
      </c>
    </row>
    <row r="3782" spans="1:32" x14ac:dyDescent="0.15">
      <c r="A3782" s="8">
        <v>45756</v>
      </c>
      <c r="B3782" s="1" t="s">
        <v>51</v>
      </c>
      <c r="C3782" s="1" t="s">
        <v>59</v>
      </c>
      <c r="D3782" s="1">
        <v>95.65</v>
      </c>
      <c r="E3782" s="6">
        <v>3.6</v>
      </c>
      <c r="F3782" s="10">
        <v>0.5</v>
      </c>
      <c r="G3782" s="1">
        <v>23.2</v>
      </c>
      <c r="H3782" s="1">
        <v>52</v>
      </c>
      <c r="I3782" s="1">
        <v>23.7</v>
      </c>
      <c r="J3782" s="1">
        <v>0.2</v>
      </c>
      <c r="K3782" s="1">
        <v>415</v>
      </c>
      <c r="L3782" s="1">
        <v>810</v>
      </c>
      <c r="M3782" s="6">
        <f t="shared" si="357"/>
        <v>23.942586033787052</v>
      </c>
      <c r="N3782" s="1">
        <v>0.7</v>
      </c>
      <c r="O3782" s="11" cm="1">
        <f t="array" ref="O3782">ROUND(_xlfn.SWITCH(C3782,"建筑专教",IF(S3782&gt;0.1,1.38,1.28),"阶梯教室",IF(S3782&gt;0.1,1.15,1.05),"公共教室",IF(S3782&gt;0.1,1.22,1.12),IF(S3782&gt;0.1,1.2,1.1))+(MOD(ROW()*11,31)/31-0.5)*0.06,2)</f>
        <v>1.0900000000000001</v>
      </c>
      <c r="P3782" s="12">
        <f t="shared" si="358"/>
        <v>0.01</v>
      </c>
      <c r="Q3782" s="13">
        <f t="shared" si="362"/>
        <v>-0.96368933548683322</v>
      </c>
      <c r="R3782" s="1">
        <v>0</v>
      </c>
      <c r="S3782" s="1">
        <v>0</v>
      </c>
      <c r="T3782" s="1">
        <v>3.5000000000000003E-2</v>
      </c>
      <c r="U3782" s="4" t="s">
        <v>34</v>
      </c>
      <c r="V3782">
        <v>0.48</v>
      </c>
      <c r="W3782">
        <v>0.4</v>
      </c>
      <c r="X3782">
        <v>0.76</v>
      </c>
      <c r="Y3782">
        <v>2.4300000000000002</v>
      </c>
      <c r="Z3782">
        <v>0.28000000000000003</v>
      </c>
      <c r="AA3782" s="5">
        <f t="shared" si="359"/>
        <v>3.5000000000000003E-2</v>
      </c>
      <c r="AB3782" s="15" cm="1">
        <f t="array" ref="AB3782">_xlfn.SWITCH(U3782,"夏",122,"冬",90,"春",153,"秋",153,0)</f>
        <v>153</v>
      </c>
      <c r="AC3782" s="16">
        <f t="shared" si="360"/>
        <v>5.3550000000000004</v>
      </c>
      <c r="AD3782" s="5">
        <f>IFERROR(AA3782/D3782,0)</f>
        <v>3.6591740721380033E-4</v>
      </c>
      <c r="AE3782" s="15">
        <f t="shared" si="361"/>
        <v>0.41917808219178082</v>
      </c>
      <c r="AF3782" s="5">
        <f>IFERROR(AD3782*AE3782*48,0)</f>
        <v>7.3624587358305472E-3</v>
      </c>
    </row>
    <row r="3783" spans="1:32" x14ac:dyDescent="0.15">
      <c r="A3783" s="8">
        <v>45756</v>
      </c>
      <c r="B3783" s="1" t="s">
        <v>51</v>
      </c>
      <c r="C3783" s="1" t="s">
        <v>59</v>
      </c>
      <c r="D3783" s="1">
        <v>95.65</v>
      </c>
      <c r="E3783" s="6">
        <v>3.6</v>
      </c>
      <c r="F3783" s="10">
        <v>0.52083333333333304</v>
      </c>
      <c r="G3783" s="1">
        <v>23.7</v>
      </c>
      <c r="H3783" s="1">
        <v>51.6</v>
      </c>
      <c r="I3783" s="1">
        <v>24.2</v>
      </c>
      <c r="J3783" s="1">
        <v>0.2</v>
      </c>
      <c r="K3783" s="1">
        <v>415</v>
      </c>
      <c r="L3783" s="1">
        <v>810</v>
      </c>
      <c r="M3783" s="6">
        <f t="shared" si="357"/>
        <v>24.441366332826647</v>
      </c>
      <c r="N3783" s="1">
        <v>0.7</v>
      </c>
      <c r="O3783" s="11" cm="1">
        <f t="array" ref="O3783">ROUND(_xlfn.SWITCH(C3783,"建筑专教",IF(S3783&gt;0.1,1.38,1.28),"阶梯教室",IF(S3783&gt;0.1,1.15,1.05),"公共教室",IF(S3783&gt;0.1,1.22,1.12),IF(S3783&gt;0.1,1.2,1.1))+(MOD(ROW()*11,31)/31-0.5)*0.06,2)</f>
        <v>1.1100000000000001</v>
      </c>
      <c r="P3783" s="12">
        <f t="shared" si="358"/>
        <v>0.01</v>
      </c>
      <c r="Q3783" s="13">
        <f t="shared" si="362"/>
        <v>-0.74182009390183656</v>
      </c>
      <c r="R3783" s="1">
        <v>0</v>
      </c>
      <c r="S3783" s="1">
        <v>0</v>
      </c>
      <c r="T3783" s="1">
        <v>2.5000000000000001E-2</v>
      </c>
      <c r="U3783" s="4" t="s">
        <v>34</v>
      </c>
      <c r="V3783">
        <v>0.48</v>
      </c>
      <c r="W3783">
        <v>0.4</v>
      </c>
      <c r="X3783">
        <v>0.76</v>
      </c>
      <c r="Y3783">
        <v>2.4300000000000002</v>
      </c>
      <c r="Z3783">
        <v>0.28000000000000003</v>
      </c>
      <c r="AA3783" s="5">
        <f t="shared" si="359"/>
        <v>2.5000000000000001E-2</v>
      </c>
      <c r="AB3783" s="15" cm="1">
        <f t="array" ref="AB3783">_xlfn.SWITCH(U3783,"夏",122,"冬",90,"春",153,"秋",153,0)</f>
        <v>153</v>
      </c>
      <c r="AC3783" s="16">
        <f t="shared" si="360"/>
        <v>3.8250000000000002</v>
      </c>
      <c r="AD3783" s="5">
        <f>IFERROR(AA3783/D3783,0)</f>
        <v>2.6136957658128593E-4</v>
      </c>
      <c r="AE3783" s="15">
        <f t="shared" si="361"/>
        <v>0.41917808219178082</v>
      </c>
      <c r="AF3783" s="5">
        <f>IFERROR(AD3783*AE3783*48,0)</f>
        <v>5.2588990970218186E-3</v>
      </c>
    </row>
    <row r="3784" spans="1:32" x14ac:dyDescent="0.15">
      <c r="A3784" s="8">
        <v>45756</v>
      </c>
      <c r="B3784" s="1" t="s">
        <v>51</v>
      </c>
      <c r="C3784" s="1" t="s">
        <v>59</v>
      </c>
      <c r="D3784" s="1">
        <v>95.65</v>
      </c>
      <c r="E3784" s="6">
        <v>3.6</v>
      </c>
      <c r="F3784" s="10">
        <v>0.54166666666666696</v>
      </c>
      <c r="G3784" s="1">
        <v>24.2</v>
      </c>
      <c r="H3784" s="1">
        <v>51.1</v>
      </c>
      <c r="I3784" s="1">
        <v>24.7</v>
      </c>
      <c r="J3784" s="1">
        <v>0.2</v>
      </c>
      <c r="K3784" s="1">
        <v>415</v>
      </c>
      <c r="L3784" s="1">
        <v>810</v>
      </c>
      <c r="M3784" s="6">
        <f t="shared" si="357"/>
        <v>24.940154785048776</v>
      </c>
      <c r="N3784" s="1">
        <v>0.7</v>
      </c>
      <c r="O3784" s="11" cm="1">
        <f t="array" ref="O3784">ROUND(_xlfn.SWITCH(C3784,"建筑专教",IF(S3784&gt;0.1,1.38,1.28),"阶梯教室",IF(S3784&gt;0.1,1.15,1.05),"公共教室",IF(S3784&gt;0.1,1.22,1.12),IF(S3784&gt;0.1,1.2,1.1))+(MOD(ROW()*11,31)/31-0.5)*0.06,2)</f>
        <v>1.1299999999999999</v>
      </c>
      <c r="P3784" s="12">
        <f t="shared" si="358"/>
        <v>0.01</v>
      </c>
      <c r="Q3784" s="13">
        <f t="shared" si="362"/>
        <v>-0.52976519115781606</v>
      </c>
      <c r="R3784" s="1">
        <v>0</v>
      </c>
      <c r="S3784" s="1">
        <v>0</v>
      </c>
      <c r="T3784" s="1">
        <v>1.2E-2</v>
      </c>
      <c r="U3784" s="4" t="s">
        <v>34</v>
      </c>
      <c r="V3784">
        <v>0.48</v>
      </c>
      <c r="W3784">
        <v>0.4</v>
      </c>
      <c r="X3784">
        <v>0.76</v>
      </c>
      <c r="Y3784">
        <v>2.4300000000000002</v>
      </c>
      <c r="Z3784">
        <v>0.28000000000000003</v>
      </c>
      <c r="AA3784" s="5">
        <f t="shared" si="359"/>
        <v>1.2E-2</v>
      </c>
      <c r="AB3784" s="15" cm="1">
        <f t="array" ref="AB3784">_xlfn.SWITCH(U3784,"夏",122,"冬",90,"春",153,"秋",153,0)</f>
        <v>153</v>
      </c>
      <c r="AC3784" s="16">
        <f t="shared" si="360"/>
        <v>1.8360000000000001</v>
      </c>
      <c r="AD3784" s="5">
        <f>IFERROR(AA3784/D3784,0)</f>
        <v>1.2545739675901726E-4</v>
      </c>
      <c r="AE3784" s="15">
        <f t="shared" si="361"/>
        <v>0.41917808219178082</v>
      </c>
      <c r="AF3784" s="5">
        <f>IFERROR(AD3784*AE3784*48,0)</f>
        <v>2.5242715665704735E-3</v>
      </c>
    </row>
    <row r="3785" spans="1:32" x14ac:dyDescent="0.15">
      <c r="A3785" s="8">
        <v>45756</v>
      </c>
      <c r="B3785" s="1" t="s">
        <v>51</v>
      </c>
      <c r="C3785" s="1" t="s">
        <v>59</v>
      </c>
      <c r="D3785" s="1">
        <v>95.65</v>
      </c>
      <c r="E3785" s="6">
        <v>3.6</v>
      </c>
      <c r="F3785" s="10">
        <v>0.5625</v>
      </c>
      <c r="G3785" s="1">
        <v>24.2</v>
      </c>
      <c r="H3785" s="1">
        <v>51.1</v>
      </c>
      <c r="I3785" s="1">
        <v>24.7</v>
      </c>
      <c r="J3785" s="1">
        <v>0.2</v>
      </c>
      <c r="K3785" s="1">
        <v>815</v>
      </c>
      <c r="L3785" s="1">
        <v>760</v>
      </c>
      <c r="M3785" s="6">
        <f t="shared" si="357"/>
        <v>24.940154785048776</v>
      </c>
      <c r="N3785" s="1">
        <v>0.7</v>
      </c>
      <c r="O3785" s="11" cm="1">
        <f t="array" ref="O3785">ROUND(_xlfn.SWITCH(C3785,"建筑专教",IF(S3785&gt;0.1,1.38,1.28),"阶梯教室",IF(S3785&gt;0.1,1.15,1.05),"公共教室",IF(S3785&gt;0.1,1.22,1.12),IF(S3785&gt;0.1,1.2,1.1))+(MOD(ROW()*11,31)/31-0.5)*0.06,2)</f>
        <v>1.0900000000000001</v>
      </c>
      <c r="P3785" s="12">
        <f t="shared" si="358"/>
        <v>0.38</v>
      </c>
      <c r="Q3785" s="13">
        <f t="shared" si="362"/>
        <v>-0.63946274849247176</v>
      </c>
      <c r="R3785" s="1">
        <v>0</v>
      </c>
      <c r="S3785" s="1">
        <v>0</v>
      </c>
      <c r="T3785" s="1">
        <v>3.2000000000000001E-2</v>
      </c>
      <c r="U3785" s="4" t="s">
        <v>34</v>
      </c>
      <c r="V3785">
        <v>0.48</v>
      </c>
      <c r="W3785">
        <v>0.4</v>
      </c>
      <c r="X3785">
        <v>0.76</v>
      </c>
      <c r="Y3785">
        <v>2.4300000000000002</v>
      </c>
      <c r="Z3785">
        <v>0.28000000000000003</v>
      </c>
      <c r="AA3785" s="5">
        <f t="shared" si="359"/>
        <v>3.2000000000000001E-2</v>
      </c>
      <c r="AB3785" s="15" cm="1">
        <f t="array" ref="AB3785">_xlfn.SWITCH(U3785,"夏",122,"冬",90,"春",153,"秋",153,0)</f>
        <v>153</v>
      </c>
      <c r="AC3785" s="16">
        <f t="shared" si="360"/>
        <v>4.8959999999999999</v>
      </c>
      <c r="AD3785" s="5">
        <f>IFERROR(AA3785/D3785,0)</f>
        <v>3.3455305802404598E-4</v>
      </c>
      <c r="AE3785" s="15">
        <f t="shared" si="361"/>
        <v>0.41917808219178082</v>
      </c>
      <c r="AF3785" s="5">
        <f>IFERROR(AD3785*AE3785*48,0)</f>
        <v>6.7313908441879273E-3</v>
      </c>
    </row>
    <row r="3786" spans="1:32" x14ac:dyDescent="0.15">
      <c r="A3786" s="8">
        <v>45756</v>
      </c>
      <c r="B3786" s="1" t="s">
        <v>51</v>
      </c>
      <c r="C3786" s="1" t="s">
        <v>59</v>
      </c>
      <c r="D3786" s="1">
        <v>95.65</v>
      </c>
      <c r="E3786" s="6">
        <v>3.6</v>
      </c>
      <c r="F3786" s="10">
        <v>0.58333333333333304</v>
      </c>
      <c r="G3786" s="1">
        <v>24.2</v>
      </c>
      <c r="H3786" s="1">
        <v>51.1</v>
      </c>
      <c r="I3786" s="1">
        <v>24.7</v>
      </c>
      <c r="J3786" s="1">
        <v>0.2</v>
      </c>
      <c r="K3786" s="1">
        <v>815</v>
      </c>
      <c r="L3786" s="1">
        <v>710</v>
      </c>
      <c r="M3786" s="6">
        <f t="shared" si="357"/>
        <v>24.940154785048776</v>
      </c>
      <c r="N3786" s="1">
        <v>0.7</v>
      </c>
      <c r="O3786" s="11" cm="1">
        <f t="array" ref="O3786">ROUND(_xlfn.SWITCH(C3786,"建筑专教",IF(S3786&gt;0.1,1.38,1.28),"阶梯教室",IF(S3786&gt;0.1,1.15,1.05),"公共教室",IF(S3786&gt;0.1,1.22,1.12),IF(S3786&gt;0.1,1.2,1.1))+(MOD(ROW()*11,31)/31-0.5)*0.06,2)</f>
        <v>1.1200000000000001</v>
      </c>
      <c r="P3786" s="12">
        <f t="shared" si="358"/>
        <v>0.38</v>
      </c>
      <c r="Q3786" s="13">
        <f t="shared" si="362"/>
        <v>-0.55631835304961863</v>
      </c>
      <c r="R3786" s="1">
        <v>0</v>
      </c>
      <c r="S3786" s="1">
        <v>0</v>
      </c>
      <c r="T3786" s="1">
        <v>3.7999999999999999E-2</v>
      </c>
      <c r="U3786" s="4" t="s">
        <v>34</v>
      </c>
      <c r="V3786">
        <v>0.48</v>
      </c>
      <c r="W3786">
        <v>0.4</v>
      </c>
      <c r="X3786">
        <v>0.76</v>
      </c>
      <c r="Y3786">
        <v>2.4300000000000002</v>
      </c>
      <c r="Z3786">
        <v>0.28000000000000003</v>
      </c>
      <c r="AA3786" s="5">
        <f t="shared" si="359"/>
        <v>3.7999999999999999E-2</v>
      </c>
      <c r="AB3786" s="15" cm="1">
        <f t="array" ref="AB3786">_xlfn.SWITCH(U3786,"夏",122,"冬",90,"春",153,"秋",153,0)</f>
        <v>153</v>
      </c>
      <c r="AC3786" s="16">
        <f t="shared" si="360"/>
        <v>5.8140000000000001</v>
      </c>
      <c r="AD3786" s="5">
        <f>IFERROR(AA3786/D3786,0)</f>
        <v>3.9728175640355457E-4</v>
      </c>
      <c r="AE3786" s="15">
        <f t="shared" si="361"/>
        <v>0.41917808219178082</v>
      </c>
      <c r="AF3786" s="5">
        <f>IFERROR(AD3786*AE3786*48,0)</f>
        <v>7.9935266274731628E-3</v>
      </c>
    </row>
    <row r="3787" spans="1:32" x14ac:dyDescent="0.15">
      <c r="A3787" s="8">
        <v>45756</v>
      </c>
      <c r="B3787" s="1" t="s">
        <v>51</v>
      </c>
      <c r="C3787" s="1" t="s">
        <v>59</v>
      </c>
      <c r="D3787" s="1">
        <v>95.65</v>
      </c>
      <c r="E3787" s="6">
        <v>3.6</v>
      </c>
      <c r="F3787" s="10">
        <v>0.60416666666666696</v>
      </c>
      <c r="G3787" s="1">
        <v>23.7</v>
      </c>
      <c r="H3787" s="1">
        <v>51.6</v>
      </c>
      <c r="I3787" s="1">
        <v>24.2</v>
      </c>
      <c r="J3787" s="1">
        <v>0.2</v>
      </c>
      <c r="K3787" s="1">
        <v>815</v>
      </c>
      <c r="L3787" s="1">
        <v>660</v>
      </c>
      <c r="M3787" s="6">
        <f t="shared" si="357"/>
        <v>24.441366332826647</v>
      </c>
      <c r="N3787" s="1">
        <v>0.7</v>
      </c>
      <c r="O3787" s="11" cm="1">
        <f t="array" ref="O3787">ROUND(_xlfn.SWITCH(C3787,"建筑专教",IF(S3787&gt;0.1,1.38,1.28),"阶梯教室",IF(S3787&gt;0.1,1.15,1.05),"公共教室",IF(S3787&gt;0.1,1.22,1.12),IF(S3787&gt;0.1,1.2,1.1))+(MOD(ROW()*11,31)/31-0.5)*0.06,2)</f>
        <v>1.1399999999999999</v>
      </c>
      <c r="P3787" s="12">
        <f t="shared" si="358"/>
        <v>0.38</v>
      </c>
      <c r="Q3787" s="13">
        <f t="shared" si="362"/>
        <v>-0.65723702588727795</v>
      </c>
      <c r="R3787" s="1">
        <v>0</v>
      </c>
      <c r="S3787" s="1">
        <v>0</v>
      </c>
      <c r="T3787" s="1">
        <v>5.0000000000000001E-3</v>
      </c>
      <c r="U3787" s="4" t="s">
        <v>34</v>
      </c>
      <c r="V3787">
        <v>0.48</v>
      </c>
      <c r="W3787">
        <v>0.4</v>
      </c>
      <c r="X3787">
        <v>0.76</v>
      </c>
      <c r="Y3787">
        <v>2.4300000000000002</v>
      </c>
      <c r="Z3787">
        <v>0.28000000000000003</v>
      </c>
      <c r="AA3787" s="5">
        <f t="shared" si="359"/>
        <v>5.0000000000000001E-3</v>
      </c>
      <c r="AB3787" s="15" cm="1">
        <f t="array" ref="AB3787">_xlfn.SWITCH(U3787,"夏",122,"冬",90,"春",153,"秋",153,0)</f>
        <v>153</v>
      </c>
      <c r="AC3787" s="16">
        <f t="shared" si="360"/>
        <v>0.76500000000000001</v>
      </c>
      <c r="AD3787" s="5">
        <f>IFERROR(AA3787/D3787,0)</f>
        <v>5.2273915316257188E-5</v>
      </c>
      <c r="AE3787" s="15">
        <f t="shared" si="361"/>
        <v>0.41917808219178082</v>
      </c>
      <c r="AF3787" s="5">
        <f>IFERROR(AD3787*AE3787*48,0)</f>
        <v>1.0517798194043639E-3</v>
      </c>
    </row>
    <row r="3788" spans="1:32" x14ac:dyDescent="0.15">
      <c r="A3788" s="8">
        <v>45756</v>
      </c>
      <c r="B3788" s="1" t="s">
        <v>51</v>
      </c>
      <c r="C3788" s="1" t="s">
        <v>59</v>
      </c>
      <c r="D3788" s="1">
        <v>95.65</v>
      </c>
      <c r="E3788" s="6">
        <v>3.6</v>
      </c>
      <c r="F3788" s="10">
        <v>0.625</v>
      </c>
      <c r="G3788" s="1">
        <v>23.2</v>
      </c>
      <c r="H3788" s="1">
        <v>52</v>
      </c>
      <c r="I3788" s="1">
        <v>23.7</v>
      </c>
      <c r="J3788" s="1">
        <v>0.2</v>
      </c>
      <c r="K3788" s="1">
        <v>815</v>
      </c>
      <c r="L3788" s="1">
        <v>610</v>
      </c>
      <c r="M3788" s="6">
        <f t="shared" si="357"/>
        <v>23.942586033787052</v>
      </c>
      <c r="N3788" s="1">
        <v>0.7</v>
      </c>
      <c r="O3788" s="11" cm="1">
        <f t="array" ref="O3788">ROUND(_xlfn.SWITCH(C3788,"建筑专教",IF(S3788&gt;0.1,1.38,1.28),"阶梯教室",IF(S3788&gt;0.1,1.15,1.05),"公共教室",IF(S3788&gt;0.1,1.22,1.12),IF(S3788&gt;0.1,1.2,1.1))+(MOD(ROW()*11,31)/31-0.5)*0.06,2)</f>
        <v>1.1000000000000001</v>
      </c>
      <c r="P3788" s="12">
        <f t="shared" si="358"/>
        <v>0.38</v>
      </c>
      <c r="Q3788" s="13">
        <f t="shared" si="362"/>
        <v>-0.93188750501871453</v>
      </c>
      <c r="R3788" s="1">
        <v>0</v>
      </c>
      <c r="S3788" s="1">
        <v>0</v>
      </c>
      <c r="T3788" s="1">
        <v>3.0000000000000001E-3</v>
      </c>
      <c r="U3788" s="4" t="s">
        <v>34</v>
      </c>
      <c r="V3788">
        <v>0.48</v>
      </c>
      <c r="W3788">
        <v>0.4</v>
      </c>
      <c r="X3788">
        <v>0.76</v>
      </c>
      <c r="Y3788">
        <v>2.4300000000000002</v>
      </c>
      <c r="Z3788">
        <v>0.28000000000000003</v>
      </c>
      <c r="AA3788" s="5">
        <f t="shared" si="359"/>
        <v>3.0000000000000001E-3</v>
      </c>
      <c r="AB3788" s="15" cm="1">
        <f t="array" ref="AB3788">_xlfn.SWITCH(U3788,"夏",122,"冬",90,"春",153,"秋",153,0)</f>
        <v>153</v>
      </c>
      <c r="AC3788" s="16">
        <f t="shared" si="360"/>
        <v>0.45900000000000002</v>
      </c>
      <c r="AD3788" s="5">
        <f>IFERROR(AA3788/D3788,0)</f>
        <v>3.1364349189754314E-5</v>
      </c>
      <c r="AE3788" s="15">
        <f t="shared" si="361"/>
        <v>0.41917808219178082</v>
      </c>
      <c r="AF3788" s="5">
        <f>IFERROR(AD3788*AE3788*48,0)</f>
        <v>6.3106789164261838E-4</v>
      </c>
    </row>
    <row r="3789" spans="1:32" x14ac:dyDescent="0.15">
      <c r="A3789" s="8">
        <v>45756</v>
      </c>
      <c r="B3789" s="1" t="s">
        <v>51</v>
      </c>
      <c r="C3789" s="1" t="s">
        <v>59</v>
      </c>
      <c r="D3789" s="1">
        <v>95.65</v>
      </c>
      <c r="E3789" s="6">
        <v>3.6</v>
      </c>
      <c r="F3789" s="10">
        <v>0.64583333333333304</v>
      </c>
      <c r="G3789" s="1">
        <v>22.7</v>
      </c>
      <c r="H3789" s="1">
        <v>52.6</v>
      </c>
      <c r="I3789" s="1">
        <v>23.2</v>
      </c>
      <c r="J3789" s="1">
        <v>0.2</v>
      </c>
      <c r="K3789" s="1">
        <v>815</v>
      </c>
      <c r="L3789" s="1">
        <v>560</v>
      </c>
      <c r="M3789" s="6">
        <f t="shared" si="357"/>
        <v>23.44381395651078</v>
      </c>
      <c r="N3789" s="1">
        <v>0.7</v>
      </c>
      <c r="O3789" s="11" cm="1">
        <f t="array" ref="O3789">ROUND(_xlfn.SWITCH(C3789,"建筑专教",IF(S3789&gt;0.1,1.38,1.28),"阶梯教室",IF(S3789&gt;0.1,1.15,1.05),"公共教室",IF(S3789&gt;0.1,1.22,1.12),IF(S3789&gt;0.1,1.2,1.1))+(MOD(ROW()*11,31)/31-0.5)*0.06,2)</f>
        <v>1.1200000000000001</v>
      </c>
      <c r="P3789" s="12">
        <f t="shared" si="358"/>
        <v>0.38</v>
      </c>
      <c r="Q3789" s="13">
        <f t="shared" si="362"/>
        <v>-1.0281042821060242</v>
      </c>
      <c r="R3789" s="1">
        <v>0</v>
      </c>
      <c r="S3789" s="1">
        <v>0</v>
      </c>
      <c r="T3789" s="1">
        <v>5.0000000000000001E-3</v>
      </c>
      <c r="U3789" s="4" t="s">
        <v>34</v>
      </c>
      <c r="V3789">
        <v>0.48</v>
      </c>
      <c r="W3789">
        <v>0.4</v>
      </c>
      <c r="X3789">
        <v>0.76</v>
      </c>
      <c r="Y3789">
        <v>2.4300000000000002</v>
      </c>
      <c r="Z3789">
        <v>0.28000000000000003</v>
      </c>
      <c r="AA3789" s="5">
        <f t="shared" si="359"/>
        <v>5.0000000000000001E-3</v>
      </c>
      <c r="AB3789" s="15" cm="1">
        <f t="array" ref="AB3789">_xlfn.SWITCH(U3789,"夏",122,"冬",90,"春",153,"秋",153,0)</f>
        <v>153</v>
      </c>
      <c r="AC3789" s="16">
        <f t="shared" si="360"/>
        <v>0.76500000000000001</v>
      </c>
      <c r="AD3789" s="5">
        <f>IFERROR(AA3789/D3789,0)</f>
        <v>5.2273915316257188E-5</v>
      </c>
      <c r="AE3789" s="15">
        <f t="shared" si="361"/>
        <v>0.41917808219178082</v>
      </c>
      <c r="AF3789" s="5">
        <f>IFERROR(AD3789*AE3789*48,0)</f>
        <v>1.0517798194043639E-3</v>
      </c>
    </row>
    <row r="3790" spans="1:32" x14ac:dyDescent="0.15">
      <c r="A3790" s="8">
        <v>45756</v>
      </c>
      <c r="B3790" s="1" t="s">
        <v>51</v>
      </c>
      <c r="C3790" s="1" t="s">
        <v>59</v>
      </c>
      <c r="D3790" s="1">
        <v>95.65</v>
      </c>
      <c r="E3790" s="6">
        <v>3.6</v>
      </c>
      <c r="F3790" s="10">
        <v>0.66666666666666696</v>
      </c>
      <c r="G3790" s="1">
        <v>22.2</v>
      </c>
      <c r="H3790" s="1">
        <v>53.2</v>
      </c>
      <c r="I3790" s="1">
        <v>22.7</v>
      </c>
      <c r="J3790" s="1">
        <v>0.2</v>
      </c>
      <c r="K3790" s="1">
        <v>815</v>
      </c>
      <c r="L3790" s="1">
        <v>510</v>
      </c>
      <c r="M3790" s="6">
        <f t="shared" ref="M3790:M3853" si="363">IFERROR(POWER((I3790+273.15)^4+133500000*POWER(J3790,0.6)*(I3790-G3790),0.25)-273.15,I3790)</f>
        <v>22.945050170271429</v>
      </c>
      <c r="N3790" s="1">
        <v>0.7</v>
      </c>
      <c r="O3790" s="11" cm="1">
        <f t="array" ref="O3790">ROUND(_xlfn.SWITCH(C3790,"建筑专教",IF(S3790&gt;0.1,1.38,1.28),"阶梯教室",IF(S3790&gt;0.1,1.15,1.05),"公共教室",IF(S3790&gt;0.1,1.22,1.12),IF(S3790&gt;0.1,1.2,1.1))+(MOD(ROW()*11,31)/31-0.5)*0.06,2)</f>
        <v>1.1399999999999999</v>
      </c>
      <c r="P3790" s="12">
        <f t="shared" si="358"/>
        <v>0.38</v>
      </c>
      <c r="Q3790" s="13">
        <f t="shared" si="362"/>
        <v>-1.1208851282726076</v>
      </c>
      <c r="R3790" s="1">
        <v>0</v>
      </c>
      <c r="S3790" s="1">
        <v>0</v>
      </c>
      <c r="T3790" s="1">
        <v>2.5000000000000001E-2</v>
      </c>
      <c r="U3790" s="4" t="s">
        <v>34</v>
      </c>
      <c r="V3790">
        <v>0.48</v>
      </c>
      <c r="W3790">
        <v>0.4</v>
      </c>
      <c r="X3790">
        <v>0.76</v>
      </c>
      <c r="Y3790">
        <v>2.4300000000000002</v>
      </c>
      <c r="Z3790">
        <v>0.28000000000000003</v>
      </c>
      <c r="AA3790" s="5">
        <f t="shared" si="359"/>
        <v>2.5000000000000001E-2</v>
      </c>
      <c r="AB3790" s="15" cm="1">
        <f t="array" ref="AB3790">_xlfn.SWITCH(U3790,"夏",122,"冬",90,"春",153,"秋",153,0)</f>
        <v>153</v>
      </c>
      <c r="AC3790" s="16">
        <f t="shared" si="360"/>
        <v>3.8250000000000002</v>
      </c>
      <c r="AD3790" s="5">
        <f>IFERROR(AA3790/D3790,0)</f>
        <v>2.6136957658128593E-4</v>
      </c>
      <c r="AE3790" s="15">
        <f t="shared" si="361"/>
        <v>0.41917808219178082</v>
      </c>
      <c r="AF3790" s="5">
        <f>IFERROR(AD3790*AE3790*48,0)</f>
        <v>5.2588990970218186E-3</v>
      </c>
    </row>
    <row r="3791" spans="1:32" x14ac:dyDescent="0.15">
      <c r="A3791" s="8">
        <v>45756</v>
      </c>
      <c r="B3791" s="1" t="s">
        <v>51</v>
      </c>
      <c r="C3791" s="1" t="s">
        <v>59</v>
      </c>
      <c r="D3791" s="1">
        <v>95.65</v>
      </c>
      <c r="E3791" s="6">
        <v>3.6</v>
      </c>
      <c r="F3791" s="10">
        <v>0.6875</v>
      </c>
      <c r="G3791" s="1">
        <v>21.7</v>
      </c>
      <c r="H3791" s="1">
        <v>53.8</v>
      </c>
      <c r="I3791" s="1">
        <v>22.2</v>
      </c>
      <c r="J3791" s="1">
        <v>0.2</v>
      </c>
      <c r="K3791" s="1">
        <v>815</v>
      </c>
      <c r="L3791" s="1">
        <v>460</v>
      </c>
      <c r="M3791" s="6">
        <f t="shared" si="363"/>
        <v>22.4462947450412</v>
      </c>
      <c r="N3791" s="1">
        <v>0.7</v>
      </c>
      <c r="O3791" s="11" cm="1">
        <f t="array" ref="O3791">ROUND(_xlfn.SWITCH(C3791,"建筑专教",IF(S3791&gt;0.1,1.38,1.28),"阶梯教室",IF(S3791&gt;0.1,1.15,1.05),"公共教室",IF(S3791&gt;0.1,1.22,1.12),IF(S3791&gt;0.1,1.2,1.1))+(MOD(ROW()*11,31)/31-0.5)*0.06,2)</f>
        <v>1.1000000000000001</v>
      </c>
      <c r="P3791" s="12">
        <f t="shared" si="358"/>
        <v>0.38</v>
      </c>
      <c r="Q3791" s="13">
        <f t="shared" si="362"/>
        <v>-1.4171656113466777</v>
      </c>
      <c r="R3791" s="1">
        <v>0</v>
      </c>
      <c r="S3791" s="1">
        <v>0</v>
      </c>
      <c r="T3791" s="1">
        <v>3.2000000000000001E-2</v>
      </c>
      <c r="U3791" s="4" t="s">
        <v>34</v>
      </c>
      <c r="V3791">
        <v>0.48</v>
      </c>
      <c r="W3791">
        <v>0.4</v>
      </c>
      <c r="X3791">
        <v>0.76</v>
      </c>
      <c r="Y3791">
        <v>2.4300000000000002</v>
      </c>
      <c r="Z3791">
        <v>0.28000000000000003</v>
      </c>
      <c r="AA3791" s="5">
        <f t="shared" si="359"/>
        <v>3.2000000000000001E-2</v>
      </c>
      <c r="AB3791" s="15" cm="1">
        <f t="array" ref="AB3791">_xlfn.SWITCH(U3791,"夏",122,"冬",90,"春",153,"秋",153,0)</f>
        <v>153</v>
      </c>
      <c r="AC3791" s="16">
        <f t="shared" si="360"/>
        <v>4.8959999999999999</v>
      </c>
      <c r="AD3791" s="5">
        <f>IFERROR(AA3791/D3791,0)</f>
        <v>3.3455305802404598E-4</v>
      </c>
      <c r="AE3791" s="15">
        <f t="shared" si="361"/>
        <v>0.41917808219178082</v>
      </c>
      <c r="AF3791" s="5">
        <f>IFERROR(AD3791*AE3791*48,0)</f>
        <v>6.7313908441879273E-3</v>
      </c>
    </row>
    <row r="3792" spans="1:32" x14ac:dyDescent="0.15">
      <c r="A3792" s="8">
        <v>45756</v>
      </c>
      <c r="B3792" s="1" t="s">
        <v>51</v>
      </c>
      <c r="C3792" s="1" t="s">
        <v>59</v>
      </c>
      <c r="D3792" s="1">
        <v>95.65</v>
      </c>
      <c r="E3792" s="6">
        <v>3.6</v>
      </c>
      <c r="F3792" s="10">
        <v>0.70833333333333304</v>
      </c>
      <c r="G3792" s="1">
        <v>21.2</v>
      </c>
      <c r="H3792" s="1">
        <v>54.4</v>
      </c>
      <c r="I3792" s="1">
        <v>21.7</v>
      </c>
      <c r="J3792" s="1">
        <v>0.2</v>
      </c>
      <c r="K3792" s="1">
        <v>815</v>
      </c>
      <c r="L3792" s="1">
        <v>410</v>
      </c>
      <c r="M3792" s="6">
        <f t="shared" si="363"/>
        <v>21.947547751501588</v>
      </c>
      <c r="N3792" s="1">
        <v>0.7</v>
      </c>
      <c r="O3792" s="11" cm="1">
        <f t="array" ref="O3792">ROUND(_xlfn.SWITCH(C3792,"建筑专教",IF(S3792&gt;0.1,1.38,1.28),"阶梯教室",IF(S3792&gt;0.1,1.15,1.05),"公共教室",IF(S3792&gt;0.1,1.22,1.12),IF(S3792&gt;0.1,1.2,1.1))+(MOD(ROW()*11,31)/31-0.5)*0.06,2)</f>
        <v>1.1200000000000001</v>
      </c>
      <c r="P3792" s="12">
        <f t="shared" si="358"/>
        <v>0.38</v>
      </c>
      <c r="Q3792" s="13">
        <f t="shared" si="362"/>
        <v>-1.5047436468701643</v>
      </c>
      <c r="R3792" s="1">
        <v>0</v>
      </c>
      <c r="S3792" s="1">
        <v>0</v>
      </c>
      <c r="T3792" s="1">
        <v>3.2000000000000001E-2</v>
      </c>
      <c r="U3792" s="4" t="s">
        <v>34</v>
      </c>
      <c r="V3792">
        <v>0.48</v>
      </c>
      <c r="W3792">
        <v>0.4</v>
      </c>
      <c r="X3792">
        <v>0.76</v>
      </c>
      <c r="Y3792">
        <v>2.4300000000000002</v>
      </c>
      <c r="Z3792">
        <v>0.28000000000000003</v>
      </c>
      <c r="AA3792" s="5">
        <f t="shared" si="359"/>
        <v>3.2000000000000001E-2</v>
      </c>
      <c r="AB3792" s="15" cm="1">
        <f t="array" ref="AB3792">_xlfn.SWITCH(U3792,"夏",122,"冬",90,"春",153,"秋",153,0)</f>
        <v>153</v>
      </c>
      <c r="AC3792" s="16">
        <f t="shared" si="360"/>
        <v>4.8959999999999999</v>
      </c>
      <c r="AD3792" s="5">
        <f>IFERROR(AA3792/D3792,0)</f>
        <v>3.3455305802404598E-4</v>
      </c>
      <c r="AE3792" s="15">
        <f t="shared" si="361"/>
        <v>0.41917808219178082</v>
      </c>
      <c r="AF3792" s="5">
        <f>IFERROR(AD3792*AE3792*48,0)</f>
        <v>6.7313908441879273E-3</v>
      </c>
    </row>
    <row r="3793" spans="1:32" x14ac:dyDescent="0.15">
      <c r="A3793" s="8">
        <v>45756</v>
      </c>
      <c r="B3793" s="1" t="s">
        <v>51</v>
      </c>
      <c r="C3793" s="1" t="s">
        <v>59</v>
      </c>
      <c r="D3793" s="1">
        <v>95.65</v>
      </c>
      <c r="E3793" s="6">
        <v>3.6</v>
      </c>
      <c r="F3793" s="10">
        <v>0.72916666666666696</v>
      </c>
      <c r="G3793" s="1">
        <v>20.7</v>
      </c>
      <c r="H3793" s="1">
        <v>55</v>
      </c>
      <c r="I3793" s="1">
        <v>21.2</v>
      </c>
      <c r="J3793" s="1">
        <v>0.2</v>
      </c>
      <c r="K3793" s="1">
        <v>415</v>
      </c>
      <c r="L3793" s="1">
        <v>360</v>
      </c>
      <c r="M3793" s="6">
        <f t="shared" si="363"/>
        <v>21.448809261049973</v>
      </c>
      <c r="N3793" s="1">
        <v>0.7</v>
      </c>
      <c r="O3793" s="11" cm="1">
        <f t="array" ref="O3793">ROUND(_xlfn.SWITCH(C3793,"建筑专教",IF(S3793&gt;0.1,1.38,1.28),"阶梯教室",IF(S3793&gt;0.1,1.15,1.05),"公共教室",IF(S3793&gt;0.1,1.22,1.12),IF(S3793&gt;0.1,1.2,1.1))+(MOD(ROW()*11,31)/31-0.5)*0.06,2)</f>
        <v>1.1399999999999999</v>
      </c>
      <c r="P3793" s="12">
        <f t="shared" si="358"/>
        <v>0.01</v>
      </c>
      <c r="Q3793" s="13">
        <f t="shared" si="362"/>
        <v>-1.5892157011026238</v>
      </c>
      <c r="R3793" s="1">
        <v>0</v>
      </c>
      <c r="S3793" s="1">
        <v>0</v>
      </c>
      <c r="T3793" s="1">
        <v>2.1999999999999999E-2</v>
      </c>
      <c r="U3793" s="4" t="s">
        <v>34</v>
      </c>
      <c r="V3793">
        <v>0.48</v>
      </c>
      <c r="W3793">
        <v>0.4</v>
      </c>
      <c r="X3793">
        <v>0.76</v>
      </c>
      <c r="Y3793">
        <v>2.4300000000000002</v>
      </c>
      <c r="Z3793">
        <v>0.28000000000000003</v>
      </c>
      <c r="AA3793" s="5">
        <f t="shared" si="359"/>
        <v>2.1999999999999999E-2</v>
      </c>
      <c r="AB3793" s="15" cm="1">
        <f t="array" ref="AB3793">_xlfn.SWITCH(U3793,"夏",122,"冬",90,"春",153,"秋",153,0)</f>
        <v>153</v>
      </c>
      <c r="AC3793" s="16">
        <f t="shared" si="360"/>
        <v>3.3659999999999997</v>
      </c>
      <c r="AD3793" s="5">
        <f>IFERROR(AA3793/D3793,0)</f>
        <v>2.3000522739153161E-4</v>
      </c>
      <c r="AE3793" s="15">
        <f t="shared" si="361"/>
        <v>0.41917808219178082</v>
      </c>
      <c r="AF3793" s="5">
        <f>IFERROR(AD3793*AE3793*48,0)</f>
        <v>4.6278312053792004E-3</v>
      </c>
    </row>
    <row r="3794" spans="1:32" x14ac:dyDescent="0.15">
      <c r="A3794" s="8">
        <v>45756</v>
      </c>
      <c r="B3794" s="1" t="s">
        <v>51</v>
      </c>
      <c r="C3794" s="1" t="s">
        <v>59</v>
      </c>
      <c r="D3794" s="1">
        <v>95.65</v>
      </c>
      <c r="E3794" s="6">
        <v>3.6</v>
      </c>
      <c r="F3794" s="10">
        <v>0.75</v>
      </c>
      <c r="G3794" s="1">
        <v>20.2</v>
      </c>
      <c r="H3794" s="1">
        <v>55.6</v>
      </c>
      <c r="I3794" s="1">
        <v>20.7</v>
      </c>
      <c r="J3794" s="1">
        <v>0.2</v>
      </c>
      <c r="K3794" s="1">
        <v>415</v>
      </c>
      <c r="L3794" s="1">
        <v>310</v>
      </c>
      <c r="M3794" s="6">
        <f t="shared" si="363"/>
        <v>20.950079345809058</v>
      </c>
      <c r="N3794" s="1">
        <v>0.7</v>
      </c>
      <c r="O3794" s="11" cm="1">
        <f t="array" ref="O3794">ROUND(_xlfn.SWITCH(C3794,"建筑专教",IF(S3794&gt;0.1,1.38,1.28),"阶梯教室",IF(S3794&gt;0.1,1.15,1.05),"公共教室",IF(S3794&gt;0.1,1.22,1.12),IF(S3794&gt;0.1,1.2,1.1))+(MOD(ROW()*11,31)/31-0.5)*0.06,2)</f>
        <v>1.1100000000000001</v>
      </c>
      <c r="P3794" s="12">
        <f t="shared" si="358"/>
        <v>0.01</v>
      </c>
      <c r="Q3794" s="13">
        <f t="shared" si="362"/>
        <v>-1.8657396077414155</v>
      </c>
      <c r="R3794" s="1">
        <v>0</v>
      </c>
      <c r="S3794" s="1">
        <v>0</v>
      </c>
      <c r="T3794" s="1">
        <v>2.8000000000000001E-2</v>
      </c>
      <c r="U3794" s="4" t="s">
        <v>34</v>
      </c>
      <c r="V3794">
        <v>0.48</v>
      </c>
      <c r="W3794">
        <v>0.4</v>
      </c>
      <c r="X3794">
        <v>0.76</v>
      </c>
      <c r="Y3794">
        <v>2.4300000000000002</v>
      </c>
      <c r="Z3794">
        <v>0.28000000000000003</v>
      </c>
      <c r="AA3794" s="5">
        <f t="shared" si="359"/>
        <v>2.8000000000000001E-2</v>
      </c>
      <c r="AB3794" s="15" cm="1">
        <f t="array" ref="AB3794">_xlfn.SWITCH(U3794,"夏",122,"冬",90,"春",153,"秋",153,0)</f>
        <v>153</v>
      </c>
      <c r="AC3794" s="16">
        <f t="shared" si="360"/>
        <v>4.2839999999999998</v>
      </c>
      <c r="AD3794" s="5">
        <f>IFERROR(AA3794/D3794,0)</f>
        <v>2.9273392577104022E-4</v>
      </c>
      <c r="AE3794" s="15">
        <f t="shared" si="361"/>
        <v>0.41917808219178082</v>
      </c>
      <c r="AF3794" s="5">
        <f>IFERROR(AD3794*AE3794*48,0)</f>
        <v>5.8899669886644367E-3</v>
      </c>
    </row>
    <row r="3795" spans="1:32" x14ac:dyDescent="0.15">
      <c r="A3795" s="8">
        <v>45756</v>
      </c>
      <c r="B3795" s="1" t="s">
        <v>51</v>
      </c>
      <c r="C3795" s="1" t="s">
        <v>59</v>
      </c>
      <c r="D3795" s="1">
        <v>95.65</v>
      </c>
      <c r="E3795" s="6">
        <v>3.6</v>
      </c>
      <c r="F3795" s="10">
        <v>0.77083333333333304</v>
      </c>
      <c r="G3795" s="1">
        <v>19.7</v>
      </c>
      <c r="H3795" s="1">
        <v>56.2</v>
      </c>
      <c r="I3795" s="1">
        <v>20.2</v>
      </c>
      <c r="J3795" s="1">
        <v>0.2</v>
      </c>
      <c r="K3795" s="1">
        <v>415</v>
      </c>
      <c r="L3795" s="1">
        <v>310</v>
      </c>
      <c r="M3795" s="6">
        <f t="shared" si="363"/>
        <v>20.451358078634826</v>
      </c>
      <c r="N3795" s="1">
        <v>0.7</v>
      </c>
      <c r="O3795" s="11" cm="1">
        <f t="array" ref="O3795">ROUND(_xlfn.SWITCH(C3795,"建筑专教",IF(S3795&gt;0.1,1.38,1.28),"阶梯教室",IF(S3795&gt;0.1,1.15,1.05),"公共教室",IF(S3795&gt;0.1,1.22,1.12),IF(S3795&gt;0.1,1.2,1.1))+(MOD(ROW()*11,31)/31-0.5)*0.06,2)</f>
        <v>1.1299999999999999</v>
      </c>
      <c r="P3795" s="12">
        <f t="shared" si="358"/>
        <v>0.01</v>
      </c>
      <c r="Q3795" s="13">
        <f t="shared" si="362"/>
        <v>-1.9445482500897158</v>
      </c>
      <c r="R3795" s="1">
        <v>0</v>
      </c>
      <c r="S3795" s="1">
        <v>0</v>
      </c>
      <c r="T3795" s="1">
        <v>3.5000000000000003E-2</v>
      </c>
      <c r="U3795" s="4" t="s">
        <v>34</v>
      </c>
      <c r="V3795">
        <v>0.48</v>
      </c>
      <c r="W3795">
        <v>0.4</v>
      </c>
      <c r="X3795">
        <v>0.76</v>
      </c>
      <c r="Y3795">
        <v>2.4300000000000002</v>
      </c>
      <c r="Z3795">
        <v>0.28000000000000003</v>
      </c>
      <c r="AA3795" s="5">
        <f t="shared" si="359"/>
        <v>3.5000000000000003E-2</v>
      </c>
      <c r="AB3795" s="15" cm="1">
        <f t="array" ref="AB3795">_xlfn.SWITCH(U3795,"夏",122,"冬",90,"春",153,"秋",153,0)</f>
        <v>153</v>
      </c>
      <c r="AC3795" s="16">
        <f t="shared" si="360"/>
        <v>5.3550000000000004</v>
      </c>
      <c r="AD3795" s="5">
        <f>IFERROR(AA3795/D3795,0)</f>
        <v>3.6591740721380033E-4</v>
      </c>
      <c r="AE3795" s="15">
        <f t="shared" si="361"/>
        <v>0.41917808219178082</v>
      </c>
      <c r="AF3795" s="5">
        <f>IFERROR(AD3795*AE3795*48,0)</f>
        <v>7.3624587358305472E-3</v>
      </c>
    </row>
    <row r="3796" spans="1:32" x14ac:dyDescent="0.15">
      <c r="A3796" s="8">
        <v>45756</v>
      </c>
      <c r="B3796" s="1" t="s">
        <v>51</v>
      </c>
      <c r="C3796" s="1" t="s">
        <v>59</v>
      </c>
      <c r="D3796" s="1">
        <v>95.65</v>
      </c>
      <c r="E3796" s="6">
        <v>3.6</v>
      </c>
      <c r="F3796" s="10">
        <v>0.79166666666666696</v>
      </c>
      <c r="G3796" s="1">
        <v>19.2</v>
      </c>
      <c r="H3796" s="1">
        <v>56.8</v>
      </c>
      <c r="I3796" s="1">
        <v>19.7</v>
      </c>
      <c r="J3796" s="1">
        <v>0.2</v>
      </c>
      <c r="K3796" s="1">
        <v>415</v>
      </c>
      <c r="L3796" s="1">
        <v>310</v>
      </c>
      <c r="M3796" s="6">
        <f t="shared" si="363"/>
        <v>19.952645533125917</v>
      </c>
      <c r="N3796" s="1">
        <v>0.7</v>
      </c>
      <c r="O3796" s="11" cm="1">
        <f t="array" ref="O3796">ROUND(_xlfn.SWITCH(C3796,"建筑专教",IF(S3796&gt;0.1,1.38,1.28),"阶梯教室",IF(S3796&gt;0.1,1.15,1.05),"公共教室",IF(S3796&gt;0.1,1.22,1.12),IF(S3796&gt;0.1,1.2,1.1))+(MOD(ROW()*11,31)/31-0.5)*0.06,2)</f>
        <v>1.1499999999999999</v>
      </c>
      <c r="P3796" s="12">
        <f t="shared" si="358"/>
        <v>0.01</v>
      </c>
      <c r="Q3796" s="13">
        <f t="shared" si="362"/>
        <v>-2.020633007026841</v>
      </c>
      <c r="R3796" s="1">
        <v>0</v>
      </c>
      <c r="S3796" s="1">
        <v>0</v>
      </c>
      <c r="T3796" s="1">
        <v>3.5000000000000003E-2</v>
      </c>
      <c r="U3796" s="4" t="s">
        <v>34</v>
      </c>
      <c r="V3796">
        <v>0.48</v>
      </c>
      <c r="W3796">
        <v>0.4</v>
      </c>
      <c r="X3796">
        <v>0.76</v>
      </c>
      <c r="Y3796">
        <v>2.4300000000000002</v>
      </c>
      <c r="Z3796">
        <v>0.28000000000000003</v>
      </c>
      <c r="AA3796" s="5">
        <f t="shared" si="359"/>
        <v>3.5000000000000003E-2</v>
      </c>
      <c r="AB3796" s="15" cm="1">
        <f t="array" ref="AB3796">_xlfn.SWITCH(U3796,"夏",122,"冬",90,"春",153,"秋",153,0)</f>
        <v>153</v>
      </c>
      <c r="AC3796" s="16">
        <f t="shared" si="360"/>
        <v>5.3550000000000004</v>
      </c>
      <c r="AD3796" s="5">
        <f>IFERROR(AA3796/D3796,0)</f>
        <v>3.6591740721380033E-4</v>
      </c>
      <c r="AE3796" s="15">
        <f t="shared" si="361"/>
        <v>0.41917808219178082</v>
      </c>
      <c r="AF3796" s="5">
        <f>IFERROR(AD3796*AE3796*48,0)</f>
        <v>7.3624587358305472E-3</v>
      </c>
    </row>
    <row r="3797" spans="1:32" x14ac:dyDescent="0.15">
      <c r="A3797" s="8">
        <v>45756</v>
      </c>
      <c r="B3797" s="1" t="s">
        <v>51</v>
      </c>
      <c r="C3797" s="1" t="s">
        <v>59</v>
      </c>
      <c r="D3797" s="1">
        <v>95.65</v>
      </c>
      <c r="E3797" s="6">
        <v>3.6</v>
      </c>
      <c r="F3797" s="10">
        <v>0.8125</v>
      </c>
      <c r="G3797" s="1">
        <v>18.7</v>
      </c>
      <c r="H3797" s="1">
        <v>57.4</v>
      </c>
      <c r="I3797" s="1">
        <v>19.2</v>
      </c>
      <c r="J3797" s="1">
        <v>0.2</v>
      </c>
      <c r="K3797" s="1">
        <v>815</v>
      </c>
      <c r="L3797" s="1">
        <v>310</v>
      </c>
      <c r="M3797" s="6">
        <f t="shared" si="363"/>
        <v>19.453941783631592</v>
      </c>
      <c r="N3797" s="1">
        <v>0.7</v>
      </c>
      <c r="O3797" s="11" cm="1">
        <f t="array" ref="O3797">ROUND(_xlfn.SWITCH(C3797,"建筑专教",IF(S3797&gt;0.1,1.38,1.28),"阶梯教室",IF(S3797&gt;0.1,1.15,1.05),"公共教室",IF(S3797&gt;0.1,1.22,1.12),IF(S3797&gt;0.1,1.2,1.1))+(MOD(ROW()*11,31)/31-0.5)*0.06,2)</f>
        <v>1.1100000000000001</v>
      </c>
      <c r="P3797" s="12">
        <f t="shared" si="358"/>
        <v>0.38</v>
      </c>
      <c r="Q3797" s="13">
        <f t="shared" si="362"/>
        <v>-2.3551590943558156</v>
      </c>
      <c r="R3797" s="1">
        <v>0</v>
      </c>
      <c r="S3797" s="1">
        <v>0.05</v>
      </c>
      <c r="T3797" s="1">
        <v>2.5000000000000001E-2</v>
      </c>
      <c r="U3797" s="4" t="s">
        <v>34</v>
      </c>
      <c r="V3797">
        <v>0.48</v>
      </c>
      <c r="W3797">
        <v>0.4</v>
      </c>
      <c r="X3797">
        <v>0.76</v>
      </c>
      <c r="Y3797">
        <v>2.4300000000000002</v>
      </c>
      <c r="Z3797">
        <v>0.28000000000000003</v>
      </c>
      <c r="AA3797" s="5">
        <f t="shared" si="359"/>
        <v>7.5000000000000011E-2</v>
      </c>
      <c r="AB3797" s="15" cm="1">
        <f t="array" ref="AB3797">_xlfn.SWITCH(U3797,"夏",122,"冬",90,"春",153,"秋",153,0)</f>
        <v>153</v>
      </c>
      <c r="AC3797" s="16">
        <f t="shared" si="360"/>
        <v>11.475000000000001</v>
      </c>
      <c r="AD3797" s="5">
        <f>IFERROR(AA3797/D3797,0)</f>
        <v>7.8410872974385784E-4</v>
      </c>
      <c r="AE3797" s="15">
        <f t="shared" si="361"/>
        <v>0.41917808219178082</v>
      </c>
      <c r="AF3797" s="5">
        <f>IFERROR(AD3797*AE3797*48,0)</f>
        <v>1.5776697291065459E-2</v>
      </c>
    </row>
    <row r="3798" spans="1:32" x14ac:dyDescent="0.15">
      <c r="A3798" s="8">
        <v>45756</v>
      </c>
      <c r="B3798" s="1" t="s">
        <v>51</v>
      </c>
      <c r="C3798" s="1" t="s">
        <v>59</v>
      </c>
      <c r="D3798" s="1">
        <v>95.65</v>
      </c>
      <c r="E3798" s="6">
        <v>3.6</v>
      </c>
      <c r="F3798" s="10">
        <v>0.83333333333333304</v>
      </c>
      <c r="G3798" s="1">
        <v>18.2</v>
      </c>
      <c r="H3798" s="1">
        <v>58</v>
      </c>
      <c r="I3798" s="1">
        <v>18.7</v>
      </c>
      <c r="J3798" s="1">
        <v>0.2</v>
      </c>
      <c r="K3798" s="1">
        <v>815</v>
      </c>
      <c r="L3798" s="1">
        <v>310</v>
      </c>
      <c r="M3798" s="6">
        <f t="shared" si="363"/>
        <v>18.955246905261674</v>
      </c>
      <c r="N3798" s="1">
        <v>0.7</v>
      </c>
      <c r="O3798" s="11" cm="1">
        <f t="array" ref="O3798">ROUND(_xlfn.SWITCH(C3798,"建筑专教",IF(S3798&gt;0.1,1.38,1.28),"阶梯教室",IF(S3798&gt;0.1,1.15,1.05),"公共教室",IF(S3798&gt;0.1,1.22,1.12),IF(S3798&gt;0.1,1.2,1.1))+(MOD(ROW()*11,31)/31-0.5)*0.06,2)</f>
        <v>1.1299999999999999</v>
      </c>
      <c r="P3798" s="12">
        <f t="shared" si="358"/>
        <v>0.38</v>
      </c>
      <c r="Q3798" s="13">
        <f t="shared" si="362"/>
        <v>-2.4251909937508263</v>
      </c>
      <c r="R3798" s="1">
        <v>0</v>
      </c>
      <c r="S3798" s="1">
        <v>0.05</v>
      </c>
      <c r="T3798" s="1">
        <v>1.2E-2</v>
      </c>
      <c r="U3798" s="4" t="s">
        <v>34</v>
      </c>
      <c r="V3798">
        <v>0.48</v>
      </c>
      <c r="W3798">
        <v>0.4</v>
      </c>
      <c r="X3798">
        <v>0.76</v>
      </c>
      <c r="Y3798">
        <v>2.4300000000000002</v>
      </c>
      <c r="Z3798">
        <v>0.28000000000000003</v>
      </c>
      <c r="AA3798" s="5">
        <f t="shared" si="359"/>
        <v>6.2E-2</v>
      </c>
      <c r="AB3798" s="15" cm="1">
        <f t="array" ref="AB3798">_xlfn.SWITCH(U3798,"夏",122,"冬",90,"春",153,"秋",153,0)</f>
        <v>153</v>
      </c>
      <c r="AC3798" s="16">
        <f t="shared" si="360"/>
        <v>9.4860000000000007</v>
      </c>
      <c r="AD3798" s="5">
        <f>IFERROR(AA3798/D3798,0)</f>
        <v>6.4819654992158903E-4</v>
      </c>
      <c r="AE3798" s="15">
        <f t="shared" si="361"/>
        <v>0.41917808219178082</v>
      </c>
      <c r="AF3798" s="5">
        <f>IFERROR(AD3798*AE3798*48,0)</f>
        <v>1.3042069760614108E-2</v>
      </c>
    </row>
    <row r="3799" spans="1:32" x14ac:dyDescent="0.15">
      <c r="A3799" s="8">
        <v>45756</v>
      </c>
      <c r="B3799" s="1" t="s">
        <v>51</v>
      </c>
      <c r="C3799" s="1" t="s">
        <v>59</v>
      </c>
      <c r="D3799" s="1">
        <v>95.65</v>
      </c>
      <c r="E3799" s="6">
        <v>3.6</v>
      </c>
      <c r="F3799" s="10">
        <v>0.85416666666666696</v>
      </c>
      <c r="G3799" s="1">
        <v>18.2</v>
      </c>
      <c r="H3799" s="1">
        <v>58</v>
      </c>
      <c r="I3799" s="1">
        <v>18.7</v>
      </c>
      <c r="J3799" s="1">
        <v>0.2</v>
      </c>
      <c r="K3799" s="1">
        <v>815</v>
      </c>
      <c r="L3799" s="1">
        <v>310</v>
      </c>
      <c r="M3799" s="6">
        <f t="shared" si="363"/>
        <v>18.955246905261674</v>
      </c>
      <c r="N3799" s="1">
        <v>0.7</v>
      </c>
      <c r="O3799" s="11" cm="1">
        <f t="array" ref="O3799">ROUND(_xlfn.SWITCH(C3799,"建筑专教",IF(S3799&gt;0.1,1.38,1.28),"阶梯教室",IF(S3799&gt;0.1,1.15,1.05),"公共教室",IF(S3799&gt;0.1,1.22,1.12),IF(S3799&gt;0.1,1.2,1.1))+(MOD(ROW()*11,31)/31-0.5)*0.06,2)</f>
        <v>1.0900000000000001</v>
      </c>
      <c r="P3799" s="12">
        <f t="shared" si="358"/>
        <v>0.38</v>
      </c>
      <c r="Q3799" s="13">
        <f t="shared" si="362"/>
        <v>-2.617430480678419</v>
      </c>
      <c r="R3799" s="1">
        <v>0</v>
      </c>
      <c r="S3799" s="1">
        <v>0.05</v>
      </c>
      <c r="T3799" s="1">
        <v>3.2000000000000001E-2</v>
      </c>
      <c r="U3799" s="4" t="s">
        <v>34</v>
      </c>
      <c r="V3799">
        <v>0.48</v>
      </c>
      <c r="W3799">
        <v>0.4</v>
      </c>
      <c r="X3799">
        <v>0.76</v>
      </c>
      <c r="Y3799">
        <v>2.4300000000000002</v>
      </c>
      <c r="Z3799">
        <v>0.28000000000000003</v>
      </c>
      <c r="AA3799" s="5">
        <f t="shared" si="359"/>
        <v>8.2000000000000003E-2</v>
      </c>
      <c r="AB3799" s="15" cm="1">
        <f t="array" ref="AB3799">_xlfn.SWITCH(U3799,"夏",122,"冬",90,"春",153,"秋",153,0)</f>
        <v>153</v>
      </c>
      <c r="AC3799" s="16">
        <f t="shared" si="360"/>
        <v>12.546000000000001</v>
      </c>
      <c r="AD3799" s="5">
        <f>IFERROR(AA3799/D3799,0)</f>
        <v>8.5729221118661784E-4</v>
      </c>
      <c r="AE3799" s="15">
        <f t="shared" si="361"/>
        <v>0.41917808219178082</v>
      </c>
      <c r="AF3799" s="5">
        <f>IFERROR(AD3799*AE3799*48,0)</f>
        <v>1.7249189038231565E-2</v>
      </c>
    </row>
    <row r="3800" spans="1:32" x14ac:dyDescent="0.15">
      <c r="A3800" s="8">
        <v>45756</v>
      </c>
      <c r="B3800" s="1" t="s">
        <v>51</v>
      </c>
      <c r="C3800" s="1" t="s">
        <v>59</v>
      </c>
      <c r="D3800" s="1">
        <v>95.65</v>
      </c>
      <c r="E3800" s="6">
        <v>3.6</v>
      </c>
      <c r="F3800" s="10">
        <v>0.875</v>
      </c>
      <c r="G3800" s="1">
        <v>18.2</v>
      </c>
      <c r="H3800" s="1">
        <v>58</v>
      </c>
      <c r="I3800" s="1">
        <v>18.7</v>
      </c>
      <c r="J3800" s="1">
        <v>0.2</v>
      </c>
      <c r="K3800" s="1">
        <v>515</v>
      </c>
      <c r="L3800" s="1">
        <v>310</v>
      </c>
      <c r="M3800" s="6">
        <f t="shared" si="363"/>
        <v>18.955246905261674</v>
      </c>
      <c r="N3800" s="1">
        <v>0.7</v>
      </c>
      <c r="O3800" s="11" cm="1">
        <f t="array" ref="O3800">ROUND(_xlfn.SWITCH(C3800,"建筑专教",IF(S3800&gt;0.1,1.38,1.28),"阶梯教室",IF(S3800&gt;0.1,1.15,1.05),"公共教室",IF(S3800&gt;0.1,1.22,1.12),IF(S3800&gt;0.1,1.2,1.1))+(MOD(ROW()*11,31)/31-0.5)*0.06,2)</f>
        <v>1.1100000000000001</v>
      </c>
      <c r="P3800" s="12">
        <f t="shared" si="358"/>
        <v>0.11</v>
      </c>
      <c r="Q3800" s="13">
        <f t="shared" si="362"/>
        <v>-2.5192741945989328</v>
      </c>
      <c r="R3800" s="1">
        <v>0</v>
      </c>
      <c r="S3800" s="1">
        <v>0.05</v>
      </c>
      <c r="T3800" s="1">
        <v>3.2000000000000001E-2</v>
      </c>
      <c r="U3800" s="4" t="s">
        <v>34</v>
      </c>
      <c r="V3800">
        <v>0.48</v>
      </c>
      <c r="W3800">
        <v>0.4</v>
      </c>
      <c r="X3800">
        <v>0.76</v>
      </c>
      <c r="Y3800">
        <v>2.4300000000000002</v>
      </c>
      <c r="Z3800">
        <v>0.28000000000000003</v>
      </c>
      <c r="AA3800" s="5">
        <f t="shared" si="359"/>
        <v>8.2000000000000003E-2</v>
      </c>
      <c r="AB3800" s="15" cm="1">
        <f t="array" ref="AB3800">_xlfn.SWITCH(U3800,"夏",122,"冬",90,"春",153,"秋",153,0)</f>
        <v>153</v>
      </c>
      <c r="AC3800" s="16">
        <f t="shared" si="360"/>
        <v>12.546000000000001</v>
      </c>
      <c r="AD3800" s="5">
        <f>IFERROR(AA3800/D3800,0)</f>
        <v>8.5729221118661784E-4</v>
      </c>
      <c r="AE3800" s="15">
        <f t="shared" si="361"/>
        <v>0.41917808219178082</v>
      </c>
      <c r="AF3800" s="5">
        <f>IFERROR(AD3800*AE3800*48,0)</f>
        <v>1.7249189038231565E-2</v>
      </c>
    </row>
    <row r="3801" spans="1:32" x14ac:dyDescent="0.15">
      <c r="A3801" s="8">
        <v>45756</v>
      </c>
      <c r="B3801" s="1" t="s">
        <v>51</v>
      </c>
      <c r="C3801" s="1" t="s">
        <v>59</v>
      </c>
      <c r="D3801" s="1">
        <v>95.65</v>
      </c>
      <c r="E3801" s="6">
        <v>3.6</v>
      </c>
      <c r="F3801" s="10">
        <v>0.89583333333333304</v>
      </c>
      <c r="G3801" s="1">
        <v>17.7</v>
      </c>
      <c r="H3801" s="1">
        <v>58.6</v>
      </c>
      <c r="I3801" s="1">
        <v>18.2</v>
      </c>
      <c r="J3801" s="1">
        <v>0.2</v>
      </c>
      <c r="K3801" s="1">
        <v>515</v>
      </c>
      <c r="L3801" s="1">
        <v>310</v>
      </c>
      <c r="M3801" s="6">
        <f t="shared" si="363"/>
        <v>18.456560973894057</v>
      </c>
      <c r="N3801" s="1">
        <v>0.7</v>
      </c>
      <c r="O3801" s="11" cm="1">
        <f t="array" ref="O3801">ROUND(_xlfn.SWITCH(C3801,"建筑专教",IF(S3801&gt;0.1,1.38,1.28),"阶梯教室",IF(S3801&gt;0.1,1.15,1.05),"公共教室",IF(S3801&gt;0.1,1.22,1.12),IF(S3801&gt;0.1,1.2,1.1))+(MOD(ROW()*11,31)/31-0.5)*0.06,2)</f>
        <v>1.1299999999999999</v>
      </c>
      <c r="P3801" s="12">
        <f t="shared" si="358"/>
        <v>0.11</v>
      </c>
      <c r="Q3801" s="13">
        <f t="shared" si="362"/>
        <v>-2.5863453773932594</v>
      </c>
      <c r="R3801" s="1">
        <v>0</v>
      </c>
      <c r="S3801" s="1">
        <v>0.05</v>
      </c>
      <c r="T3801" s="1">
        <v>3.7999999999999999E-2</v>
      </c>
      <c r="U3801" s="4" t="s">
        <v>34</v>
      </c>
      <c r="V3801">
        <v>0.48</v>
      </c>
      <c r="W3801">
        <v>0.4</v>
      </c>
      <c r="X3801">
        <v>0.76</v>
      </c>
      <c r="Y3801">
        <v>2.4300000000000002</v>
      </c>
      <c r="Z3801">
        <v>0.28000000000000003</v>
      </c>
      <c r="AA3801" s="5">
        <f t="shared" si="359"/>
        <v>8.7999999999999995E-2</v>
      </c>
      <c r="AB3801" s="15" cm="1">
        <f t="array" ref="AB3801">_xlfn.SWITCH(U3801,"夏",122,"冬",90,"春",153,"秋",153,0)</f>
        <v>153</v>
      </c>
      <c r="AC3801" s="16">
        <f t="shared" si="360"/>
        <v>13.463999999999999</v>
      </c>
      <c r="AD3801" s="5">
        <f>IFERROR(AA3801/D3801,0)</f>
        <v>9.2002090956612643E-4</v>
      </c>
      <c r="AE3801" s="15">
        <f t="shared" si="361"/>
        <v>0.41917808219178082</v>
      </c>
      <c r="AF3801" s="5">
        <f>IFERROR(AD3801*AE3801*48,0)</f>
        <v>1.8511324821516802E-2</v>
      </c>
    </row>
    <row r="3802" spans="1:32" x14ac:dyDescent="0.15">
      <c r="A3802" s="8">
        <v>45756</v>
      </c>
      <c r="B3802" s="1" t="s">
        <v>51</v>
      </c>
      <c r="C3802" s="1" t="s">
        <v>59</v>
      </c>
      <c r="D3802" s="1">
        <v>95.65</v>
      </c>
      <c r="E3802" s="6">
        <v>3.6</v>
      </c>
      <c r="F3802" s="10">
        <v>0.91666666666666696</v>
      </c>
      <c r="G3802" s="1">
        <v>17.2</v>
      </c>
      <c r="H3802" s="1">
        <v>59.2</v>
      </c>
      <c r="I3802" s="1">
        <v>17.7</v>
      </c>
      <c r="J3802" s="1">
        <v>0.2</v>
      </c>
      <c r="K3802" s="1">
        <v>415</v>
      </c>
      <c r="L3802" s="1">
        <v>310</v>
      </c>
      <c r="M3802" s="6">
        <f t="shared" si="363"/>
        <v>17.957884066186296</v>
      </c>
      <c r="N3802" s="1">
        <v>0.7</v>
      </c>
      <c r="O3802" s="11" cm="1">
        <f t="array" ref="O3802">ROUND(_xlfn.SWITCH(C3802,"建筑专教",IF(S3802&gt;0.1,1.38,1.28),"阶梯教室",IF(S3802&gt;0.1,1.15,1.05),"公共教室",IF(S3802&gt;0.1,1.22,1.12),IF(S3802&gt;0.1,1.2,1.1))+(MOD(ROW()*11,31)/31-0.5)*0.06,2)</f>
        <v>1.1000000000000001</v>
      </c>
      <c r="P3802" s="12">
        <f t="shared" si="358"/>
        <v>0.01</v>
      </c>
      <c r="Q3802" s="13">
        <f t="shared" si="362"/>
        <v>-2.9010287448335967</v>
      </c>
      <c r="R3802" s="1">
        <v>0</v>
      </c>
      <c r="S3802" s="1">
        <v>0</v>
      </c>
      <c r="T3802" s="1">
        <v>3.2000000000000001E-2</v>
      </c>
      <c r="U3802" s="4" t="s">
        <v>34</v>
      </c>
      <c r="V3802">
        <v>0.48</v>
      </c>
      <c r="W3802">
        <v>0.4</v>
      </c>
      <c r="X3802">
        <v>0.76</v>
      </c>
      <c r="Y3802">
        <v>2.4300000000000002</v>
      </c>
      <c r="Z3802">
        <v>0.28000000000000003</v>
      </c>
      <c r="AA3802" s="5">
        <f t="shared" si="359"/>
        <v>3.2000000000000001E-2</v>
      </c>
      <c r="AB3802" s="15" cm="1">
        <f t="array" ref="AB3802">_xlfn.SWITCH(U3802,"夏",122,"冬",90,"春",153,"秋",153,0)</f>
        <v>153</v>
      </c>
      <c r="AC3802" s="16">
        <f t="shared" si="360"/>
        <v>4.8959999999999999</v>
      </c>
      <c r="AD3802" s="5">
        <f>IFERROR(AA3802/D3802,0)</f>
        <v>3.3455305802404598E-4</v>
      </c>
      <c r="AE3802" s="15">
        <f t="shared" si="361"/>
        <v>0.41917808219178082</v>
      </c>
      <c r="AF3802" s="5">
        <f>IFERROR(AD3802*AE3802*48,0)</f>
        <v>6.7313908441879273E-3</v>
      </c>
    </row>
    <row r="3803" spans="1:32" x14ac:dyDescent="0.15">
      <c r="A3803" s="8">
        <v>45756</v>
      </c>
      <c r="B3803" s="1" t="s">
        <v>52</v>
      </c>
      <c r="C3803" s="1" t="s">
        <v>59</v>
      </c>
      <c r="D3803" s="1">
        <v>95.65</v>
      </c>
      <c r="E3803" s="6">
        <v>3.6</v>
      </c>
      <c r="F3803" s="10">
        <v>0.33333333333333298</v>
      </c>
      <c r="G3803" s="1">
        <v>14.2</v>
      </c>
      <c r="H3803" s="1">
        <v>60.5</v>
      </c>
      <c r="I3803" s="1">
        <v>14.7</v>
      </c>
      <c r="J3803" s="1">
        <v>0.2</v>
      </c>
      <c r="K3803" s="1">
        <v>410</v>
      </c>
      <c r="L3803" s="1">
        <v>210</v>
      </c>
      <c r="M3803" s="6">
        <f t="shared" si="363"/>
        <v>14.966016509990197</v>
      </c>
      <c r="N3803" s="1">
        <v>0</v>
      </c>
      <c r="O3803" s="1">
        <v>0</v>
      </c>
      <c r="P3803" s="12">
        <f t="shared" si="358"/>
        <v>0</v>
      </c>
      <c r="Q3803" s="1">
        <v>0</v>
      </c>
      <c r="R3803" s="1">
        <v>0</v>
      </c>
      <c r="S3803" s="1">
        <v>0</v>
      </c>
      <c r="T3803" s="1">
        <v>0</v>
      </c>
      <c r="U3803" s="4" t="s">
        <v>34</v>
      </c>
      <c r="V3803">
        <v>0.48</v>
      </c>
      <c r="W3803">
        <v>0.4</v>
      </c>
      <c r="X3803">
        <v>0.76</v>
      </c>
      <c r="Y3803">
        <v>2.4300000000000002</v>
      </c>
      <c r="Z3803">
        <v>0.28000000000000003</v>
      </c>
      <c r="AA3803" s="5">
        <f t="shared" si="359"/>
        <v>0</v>
      </c>
      <c r="AB3803" s="15" cm="1">
        <f t="array" ref="AB3803">_xlfn.SWITCH(U3803,"夏",122,"冬",90,"春",153,"秋",153,0)</f>
        <v>153</v>
      </c>
      <c r="AC3803" s="16">
        <f t="shared" si="360"/>
        <v>0</v>
      </c>
      <c r="AD3803" s="5">
        <f>IFERROR(AA3803/D3803,0)</f>
        <v>0</v>
      </c>
      <c r="AE3803" s="15">
        <f t="shared" si="361"/>
        <v>0.41917808219178082</v>
      </c>
      <c r="AF3803" s="5">
        <f>IFERROR(AD3803*AE3803*48,0)</f>
        <v>0</v>
      </c>
    </row>
    <row r="3804" spans="1:32" x14ac:dyDescent="0.15">
      <c r="A3804" s="8">
        <v>45756</v>
      </c>
      <c r="B3804" s="1" t="s">
        <v>52</v>
      </c>
      <c r="C3804" s="1" t="s">
        <v>59</v>
      </c>
      <c r="D3804" s="1">
        <v>95.65</v>
      </c>
      <c r="E3804" s="6">
        <v>3.6</v>
      </c>
      <c r="F3804" s="10">
        <v>0.35416666666666702</v>
      </c>
      <c r="G3804" s="1">
        <v>15.2</v>
      </c>
      <c r="H3804" s="1">
        <v>59.2</v>
      </c>
      <c r="I3804" s="1">
        <v>15.7</v>
      </c>
      <c r="J3804" s="1">
        <v>0.2</v>
      </c>
      <c r="K3804" s="1">
        <v>810</v>
      </c>
      <c r="L3804" s="1">
        <v>310</v>
      </c>
      <c r="M3804" s="6">
        <f t="shared" si="363"/>
        <v>15.963268232845564</v>
      </c>
      <c r="N3804" s="1">
        <v>0.7</v>
      </c>
      <c r="O3804" s="11" cm="1">
        <f t="array" ref="O3804">ROUND(_xlfn.SWITCH(C3804,"建筑专教",IF(S3804&gt;0.1,1.38,1.28),"阶梯教室",IF(S3804&gt;0.1,1.15,1.05),"公共教室",IF(S3804&gt;0.1,1.22,1.12),IF(S3804&gt;0.1,1.2,1.1))+(MOD(ROW()*11,31)/31-0.5)*0.06,2)</f>
        <v>1.1399999999999999</v>
      </c>
      <c r="P3804" s="12">
        <f t="shared" si="358"/>
        <v>0.37</v>
      </c>
      <c r="Q3804" s="13">
        <f t="shared" si="362"/>
        <v>-3.3432191149505197</v>
      </c>
      <c r="R3804" s="1">
        <v>0</v>
      </c>
      <c r="S3804" s="1">
        <v>0</v>
      </c>
      <c r="T3804" s="1">
        <v>1.2E-2</v>
      </c>
      <c r="U3804" s="4" t="s">
        <v>34</v>
      </c>
      <c r="V3804">
        <v>0.48</v>
      </c>
      <c r="W3804">
        <v>0.4</v>
      </c>
      <c r="X3804">
        <v>0.76</v>
      </c>
      <c r="Y3804">
        <v>2.4300000000000002</v>
      </c>
      <c r="Z3804">
        <v>0.28000000000000003</v>
      </c>
      <c r="AA3804" s="5">
        <f t="shared" si="359"/>
        <v>1.2E-2</v>
      </c>
      <c r="AB3804" s="15" cm="1">
        <f t="array" ref="AB3804">_xlfn.SWITCH(U3804,"夏",122,"冬",90,"春",153,"秋",153,0)</f>
        <v>153</v>
      </c>
      <c r="AC3804" s="16">
        <f t="shared" si="360"/>
        <v>1.8360000000000001</v>
      </c>
      <c r="AD3804" s="5">
        <f>IFERROR(AA3804/D3804,0)</f>
        <v>1.2545739675901726E-4</v>
      </c>
      <c r="AE3804" s="15">
        <f t="shared" si="361"/>
        <v>0.41917808219178082</v>
      </c>
      <c r="AF3804" s="5">
        <f>IFERROR(AD3804*AE3804*48,0)</f>
        <v>2.5242715665704735E-3</v>
      </c>
    </row>
    <row r="3805" spans="1:32" x14ac:dyDescent="0.15">
      <c r="A3805" s="8">
        <v>45756</v>
      </c>
      <c r="B3805" s="1" t="s">
        <v>52</v>
      </c>
      <c r="C3805" s="1" t="s">
        <v>59</v>
      </c>
      <c r="D3805" s="1">
        <v>95.65</v>
      </c>
      <c r="E3805" s="6">
        <v>3.6</v>
      </c>
      <c r="F3805" s="10">
        <v>0.375</v>
      </c>
      <c r="G3805" s="1">
        <v>16.2</v>
      </c>
      <c r="H3805" s="1">
        <v>58</v>
      </c>
      <c r="I3805" s="1">
        <v>16.7</v>
      </c>
      <c r="J3805" s="1">
        <v>0.2</v>
      </c>
      <c r="K3805" s="1">
        <v>810</v>
      </c>
      <c r="L3805" s="1">
        <v>410</v>
      </c>
      <c r="M3805" s="6">
        <f t="shared" si="363"/>
        <v>16.960557632322718</v>
      </c>
      <c r="N3805" s="1">
        <v>0.7</v>
      </c>
      <c r="O3805" s="11" cm="1">
        <f t="array" ref="O3805">ROUND(_xlfn.SWITCH(C3805,"建筑专教",IF(S3805&gt;0.1,1.38,1.28),"阶梯教室",IF(S3805&gt;0.1,1.15,1.05),"公共教室",IF(S3805&gt;0.1,1.22,1.12),IF(S3805&gt;0.1,1.2,1.1))+(MOD(ROW()*11,31)/31-0.5)*0.06,2)</f>
        <v>1.1000000000000001</v>
      </c>
      <c r="P3805" s="12">
        <f t="shared" si="358"/>
        <v>0.37</v>
      </c>
      <c r="Q3805" s="13">
        <f t="shared" si="362"/>
        <v>-3.236100113448789</v>
      </c>
      <c r="R3805" s="1">
        <v>0</v>
      </c>
      <c r="S3805" s="1">
        <v>0</v>
      </c>
      <c r="T3805" s="1">
        <v>3.2000000000000001E-2</v>
      </c>
      <c r="U3805" s="4" t="s">
        <v>34</v>
      </c>
      <c r="V3805">
        <v>0.48</v>
      </c>
      <c r="W3805">
        <v>0.4</v>
      </c>
      <c r="X3805">
        <v>0.76</v>
      </c>
      <c r="Y3805">
        <v>2.4300000000000002</v>
      </c>
      <c r="Z3805">
        <v>0.28000000000000003</v>
      </c>
      <c r="AA3805" s="5">
        <f t="shared" si="359"/>
        <v>3.2000000000000001E-2</v>
      </c>
      <c r="AB3805" s="15" cm="1">
        <f t="array" ref="AB3805">_xlfn.SWITCH(U3805,"夏",122,"冬",90,"春",153,"秋",153,0)</f>
        <v>153</v>
      </c>
      <c r="AC3805" s="16">
        <f t="shared" si="360"/>
        <v>4.8959999999999999</v>
      </c>
      <c r="AD3805" s="5">
        <f>IFERROR(AA3805/D3805,0)</f>
        <v>3.3455305802404598E-4</v>
      </c>
      <c r="AE3805" s="15">
        <f t="shared" si="361"/>
        <v>0.41917808219178082</v>
      </c>
      <c r="AF3805" s="5">
        <f>IFERROR(AD3805*AE3805*48,0)</f>
        <v>6.7313908441879273E-3</v>
      </c>
    </row>
    <row r="3806" spans="1:32" x14ac:dyDescent="0.15">
      <c r="A3806" s="8">
        <v>45756</v>
      </c>
      <c r="B3806" s="1" t="s">
        <v>52</v>
      </c>
      <c r="C3806" s="1" t="s">
        <v>59</v>
      </c>
      <c r="D3806" s="1">
        <v>95.65</v>
      </c>
      <c r="E3806" s="6">
        <v>3.6</v>
      </c>
      <c r="F3806" s="10">
        <v>0.39583333333333298</v>
      </c>
      <c r="G3806" s="1">
        <v>17.2</v>
      </c>
      <c r="H3806" s="1">
        <v>56.8</v>
      </c>
      <c r="I3806" s="1">
        <v>17.7</v>
      </c>
      <c r="J3806" s="1">
        <v>0.2</v>
      </c>
      <c r="K3806" s="1">
        <v>810</v>
      </c>
      <c r="L3806" s="1">
        <v>510</v>
      </c>
      <c r="M3806" s="6">
        <f t="shared" si="363"/>
        <v>17.957884066186296</v>
      </c>
      <c r="N3806" s="1">
        <v>0.7</v>
      </c>
      <c r="O3806" s="11" cm="1">
        <f t="array" ref="O3806">ROUND(_xlfn.SWITCH(C3806,"建筑专教",IF(S3806&gt;0.1,1.38,1.28),"阶梯教室",IF(S3806&gt;0.1,1.15,1.05),"公共教室",IF(S3806&gt;0.1,1.22,1.12),IF(S3806&gt;0.1,1.2,1.1))+(MOD(ROW()*11,31)/31-0.5)*0.06,2)</f>
        <v>1.1200000000000001</v>
      </c>
      <c r="P3806" s="12">
        <f t="shared" si="358"/>
        <v>0.37</v>
      </c>
      <c r="Q3806" s="13">
        <f t="shared" si="362"/>
        <v>-2.7979190829212146</v>
      </c>
      <c r="R3806" s="1">
        <v>0</v>
      </c>
      <c r="S3806" s="1">
        <v>0</v>
      </c>
      <c r="T3806" s="1">
        <v>3.7999999999999999E-2</v>
      </c>
      <c r="U3806" s="4" t="s">
        <v>34</v>
      </c>
      <c r="V3806">
        <v>0.48</v>
      </c>
      <c r="W3806">
        <v>0.4</v>
      </c>
      <c r="X3806">
        <v>0.76</v>
      </c>
      <c r="Y3806">
        <v>2.4300000000000002</v>
      </c>
      <c r="Z3806">
        <v>0.28000000000000003</v>
      </c>
      <c r="AA3806" s="5">
        <f t="shared" si="359"/>
        <v>3.7999999999999999E-2</v>
      </c>
      <c r="AB3806" s="15" cm="1">
        <f t="array" ref="AB3806">_xlfn.SWITCH(U3806,"夏",122,"冬",90,"春",153,"秋",153,0)</f>
        <v>153</v>
      </c>
      <c r="AC3806" s="16">
        <f t="shared" si="360"/>
        <v>5.8140000000000001</v>
      </c>
      <c r="AD3806" s="5">
        <f>IFERROR(AA3806/D3806,0)</f>
        <v>3.9728175640355457E-4</v>
      </c>
      <c r="AE3806" s="15">
        <f t="shared" si="361"/>
        <v>0.41917808219178082</v>
      </c>
      <c r="AF3806" s="5">
        <f>IFERROR(AD3806*AE3806*48,0)</f>
        <v>7.9935266274731628E-3</v>
      </c>
    </row>
    <row r="3807" spans="1:32" x14ac:dyDescent="0.15">
      <c r="A3807" s="8">
        <v>45756</v>
      </c>
      <c r="B3807" s="1" t="s">
        <v>52</v>
      </c>
      <c r="C3807" s="1" t="s">
        <v>59</v>
      </c>
      <c r="D3807" s="1">
        <v>95.65</v>
      </c>
      <c r="E3807" s="6">
        <v>3.6</v>
      </c>
      <c r="F3807" s="10">
        <v>0.41666666666666702</v>
      </c>
      <c r="G3807" s="1">
        <v>18.2</v>
      </c>
      <c r="H3807" s="1">
        <v>55.6</v>
      </c>
      <c r="I3807" s="1">
        <v>18.7</v>
      </c>
      <c r="J3807" s="1">
        <v>0.2</v>
      </c>
      <c r="K3807" s="1">
        <v>810</v>
      </c>
      <c r="L3807" s="1">
        <v>610</v>
      </c>
      <c r="M3807" s="6">
        <f t="shared" si="363"/>
        <v>18.955246905261674</v>
      </c>
      <c r="N3807" s="1">
        <v>0.7</v>
      </c>
      <c r="O3807" s="11" cm="1">
        <f t="array" ref="O3807">ROUND(_xlfn.SWITCH(C3807,"建筑专教",IF(S3807&gt;0.1,1.38,1.28),"阶梯教室",IF(S3807&gt;0.1,1.15,1.05),"公共教室",IF(S3807&gt;0.1,1.22,1.12),IF(S3807&gt;0.1,1.2,1.1))+(MOD(ROW()*11,31)/31-0.5)*0.06,2)</f>
        <v>1.1399999999999999</v>
      </c>
      <c r="P3807" s="12">
        <f t="shared" si="358"/>
        <v>0.37</v>
      </c>
      <c r="Q3807" s="13">
        <f t="shared" si="362"/>
        <v>-2.3796246220769022</v>
      </c>
      <c r="R3807" s="1">
        <v>0</v>
      </c>
      <c r="S3807" s="1">
        <v>0</v>
      </c>
      <c r="T3807" s="1">
        <v>5.0000000000000001E-3</v>
      </c>
      <c r="U3807" s="4" t="s">
        <v>34</v>
      </c>
      <c r="V3807">
        <v>0.48</v>
      </c>
      <c r="W3807">
        <v>0.4</v>
      </c>
      <c r="X3807">
        <v>0.76</v>
      </c>
      <c r="Y3807">
        <v>2.4300000000000002</v>
      </c>
      <c r="Z3807">
        <v>0.28000000000000003</v>
      </c>
      <c r="AA3807" s="5">
        <f t="shared" si="359"/>
        <v>5.0000000000000001E-3</v>
      </c>
      <c r="AB3807" s="15" cm="1">
        <f t="array" ref="AB3807">_xlfn.SWITCH(U3807,"夏",122,"冬",90,"春",153,"秋",153,0)</f>
        <v>153</v>
      </c>
      <c r="AC3807" s="16">
        <f t="shared" si="360"/>
        <v>0.76500000000000001</v>
      </c>
      <c r="AD3807" s="5">
        <f>IFERROR(AA3807/D3807,0)</f>
        <v>5.2273915316257188E-5</v>
      </c>
      <c r="AE3807" s="15">
        <f t="shared" si="361"/>
        <v>0.41917808219178082</v>
      </c>
      <c r="AF3807" s="5">
        <f>IFERROR(AD3807*AE3807*48,0)</f>
        <v>1.0517798194043639E-3</v>
      </c>
    </row>
    <row r="3808" spans="1:32" x14ac:dyDescent="0.15">
      <c r="A3808" s="8">
        <v>45756</v>
      </c>
      <c r="B3808" s="1" t="s">
        <v>52</v>
      </c>
      <c r="C3808" s="1" t="s">
        <v>59</v>
      </c>
      <c r="D3808" s="1">
        <v>95.65</v>
      </c>
      <c r="E3808" s="6">
        <v>3.6</v>
      </c>
      <c r="F3808" s="10">
        <v>0.4375</v>
      </c>
      <c r="G3808" s="1">
        <v>19.2</v>
      </c>
      <c r="H3808" s="1">
        <v>54.4</v>
      </c>
      <c r="I3808" s="1">
        <v>19.7</v>
      </c>
      <c r="J3808" s="1">
        <v>0.2</v>
      </c>
      <c r="K3808" s="1">
        <v>810</v>
      </c>
      <c r="L3808" s="1">
        <v>710</v>
      </c>
      <c r="M3808" s="6">
        <f t="shared" si="363"/>
        <v>19.952645533125917</v>
      </c>
      <c r="N3808" s="1">
        <v>0.7</v>
      </c>
      <c r="O3808" s="11" cm="1">
        <f t="array" ref="O3808">ROUND(_xlfn.SWITCH(C3808,"建筑专教",IF(S3808&gt;0.1,1.38,1.28),"阶梯教室",IF(S3808&gt;0.1,1.15,1.05),"公共教室",IF(S3808&gt;0.1,1.22,1.12),IF(S3808&gt;0.1,1.2,1.1))+(MOD(ROW()*11,31)/31-0.5)*0.06,2)</f>
        <v>1.1000000000000001</v>
      </c>
      <c r="P3808" s="12">
        <f t="shared" si="358"/>
        <v>0.37</v>
      </c>
      <c r="Q3808" s="13">
        <f t="shared" si="362"/>
        <v>-2.2365656257281201</v>
      </c>
      <c r="R3808" s="1">
        <v>0</v>
      </c>
      <c r="S3808" s="1">
        <v>0</v>
      </c>
      <c r="T3808" s="1">
        <v>3.0000000000000001E-3</v>
      </c>
      <c r="U3808" s="4" t="s">
        <v>34</v>
      </c>
      <c r="V3808">
        <v>0.48</v>
      </c>
      <c r="W3808">
        <v>0.4</v>
      </c>
      <c r="X3808">
        <v>0.76</v>
      </c>
      <c r="Y3808">
        <v>2.4300000000000002</v>
      </c>
      <c r="Z3808">
        <v>0.28000000000000003</v>
      </c>
      <c r="AA3808" s="5">
        <f t="shared" si="359"/>
        <v>3.0000000000000001E-3</v>
      </c>
      <c r="AB3808" s="15" cm="1">
        <f t="array" ref="AB3808">_xlfn.SWITCH(U3808,"夏",122,"冬",90,"春",153,"秋",153,0)</f>
        <v>153</v>
      </c>
      <c r="AC3808" s="16">
        <f t="shared" si="360"/>
        <v>0.45900000000000002</v>
      </c>
      <c r="AD3808" s="5">
        <f>IFERROR(AA3808/D3808,0)</f>
        <v>3.1364349189754314E-5</v>
      </c>
      <c r="AE3808" s="15">
        <f t="shared" si="361"/>
        <v>0.41917808219178082</v>
      </c>
      <c r="AF3808" s="5">
        <f>IFERROR(AD3808*AE3808*48,0)</f>
        <v>6.3106789164261838E-4</v>
      </c>
    </row>
    <row r="3809" spans="1:32" x14ac:dyDescent="0.15">
      <c r="A3809" s="8">
        <v>45756</v>
      </c>
      <c r="B3809" s="1" t="s">
        <v>52</v>
      </c>
      <c r="C3809" s="1" t="s">
        <v>59</v>
      </c>
      <c r="D3809" s="1">
        <v>95.65</v>
      </c>
      <c r="E3809" s="6">
        <v>3.6</v>
      </c>
      <c r="F3809" s="10">
        <v>0.45833333333333298</v>
      </c>
      <c r="G3809" s="1">
        <v>20.2</v>
      </c>
      <c r="H3809" s="1">
        <v>53.2</v>
      </c>
      <c r="I3809" s="1">
        <v>20.7</v>
      </c>
      <c r="J3809" s="1">
        <v>0.2</v>
      </c>
      <c r="K3809" s="1">
        <v>810</v>
      </c>
      <c r="L3809" s="1">
        <v>810</v>
      </c>
      <c r="M3809" s="6">
        <f t="shared" si="363"/>
        <v>20.950079345809058</v>
      </c>
      <c r="N3809" s="1">
        <v>0.7</v>
      </c>
      <c r="O3809" s="11" cm="1">
        <f t="array" ref="O3809">ROUND(_xlfn.SWITCH(C3809,"建筑专教",IF(S3809&gt;0.1,1.38,1.28),"阶梯教室",IF(S3809&gt;0.1,1.15,1.05),"公共教室",IF(S3809&gt;0.1,1.22,1.12),IF(S3809&gt;0.1,1.2,1.1))+(MOD(ROW()*11,31)/31-0.5)*0.06,2)</f>
        <v>1.1200000000000001</v>
      </c>
      <c r="P3809" s="12">
        <f t="shared" si="358"/>
        <v>0.37</v>
      </c>
      <c r="Q3809" s="13">
        <f t="shared" si="362"/>
        <v>-1.8251078066190174</v>
      </c>
      <c r="R3809" s="1">
        <v>0</v>
      </c>
      <c r="S3809" s="1">
        <v>0</v>
      </c>
      <c r="T3809" s="1">
        <v>5.0000000000000001E-3</v>
      </c>
      <c r="U3809" s="4" t="s">
        <v>34</v>
      </c>
      <c r="V3809">
        <v>0.48</v>
      </c>
      <c r="W3809">
        <v>0.4</v>
      </c>
      <c r="X3809">
        <v>0.76</v>
      </c>
      <c r="Y3809">
        <v>2.4300000000000002</v>
      </c>
      <c r="Z3809">
        <v>0.28000000000000003</v>
      </c>
      <c r="AA3809" s="5">
        <f t="shared" si="359"/>
        <v>5.0000000000000001E-3</v>
      </c>
      <c r="AB3809" s="15" cm="1">
        <f t="array" ref="AB3809">_xlfn.SWITCH(U3809,"夏",122,"冬",90,"春",153,"秋",153,0)</f>
        <v>153</v>
      </c>
      <c r="AC3809" s="16">
        <f t="shared" si="360"/>
        <v>0.76500000000000001</v>
      </c>
      <c r="AD3809" s="5">
        <f>IFERROR(AA3809/D3809,0)</f>
        <v>5.2273915316257188E-5</v>
      </c>
      <c r="AE3809" s="15">
        <f t="shared" si="361"/>
        <v>0.41917808219178082</v>
      </c>
      <c r="AF3809" s="5">
        <f>IFERROR(AD3809*AE3809*48,0)</f>
        <v>1.0517798194043639E-3</v>
      </c>
    </row>
    <row r="3810" spans="1:32" x14ac:dyDescent="0.15">
      <c r="A3810" s="8">
        <v>45756</v>
      </c>
      <c r="B3810" s="1" t="s">
        <v>52</v>
      </c>
      <c r="C3810" s="1" t="s">
        <v>59</v>
      </c>
      <c r="D3810" s="1">
        <v>95.65</v>
      </c>
      <c r="E3810" s="6">
        <v>3.6</v>
      </c>
      <c r="F3810" s="10">
        <v>0.47916666666666702</v>
      </c>
      <c r="G3810" s="1">
        <v>20.7</v>
      </c>
      <c r="H3810" s="1">
        <v>52.6</v>
      </c>
      <c r="I3810" s="1">
        <v>21.2</v>
      </c>
      <c r="J3810" s="1">
        <v>0.2</v>
      </c>
      <c r="K3810" s="1">
        <v>810</v>
      </c>
      <c r="L3810" s="1">
        <v>810</v>
      </c>
      <c r="M3810" s="6">
        <f t="shared" si="363"/>
        <v>21.448809261049973</v>
      </c>
      <c r="N3810" s="1">
        <v>0.7</v>
      </c>
      <c r="O3810" s="11" cm="1">
        <f t="array" ref="O3810">ROUND(_xlfn.SWITCH(C3810,"建筑专教",IF(S3810&gt;0.1,1.38,1.28),"阶梯教室",IF(S3810&gt;0.1,1.15,1.05),"公共教室",IF(S3810&gt;0.1,1.22,1.12),IF(S3810&gt;0.1,1.2,1.1))+(MOD(ROW()*11,31)/31-0.5)*0.06,2)</f>
        <v>1.1499999999999999</v>
      </c>
      <c r="P3810" s="12">
        <f t="shared" si="358"/>
        <v>0.37</v>
      </c>
      <c r="Q3810" s="13">
        <f t="shared" si="362"/>
        <v>-1.55267291061315</v>
      </c>
      <c r="R3810" s="1">
        <v>0</v>
      </c>
      <c r="S3810" s="1">
        <v>0</v>
      </c>
      <c r="T3810" s="1">
        <v>2.5000000000000001E-2</v>
      </c>
      <c r="U3810" s="4" t="s">
        <v>34</v>
      </c>
      <c r="V3810">
        <v>0.48</v>
      </c>
      <c r="W3810">
        <v>0.4</v>
      </c>
      <c r="X3810">
        <v>0.76</v>
      </c>
      <c r="Y3810">
        <v>2.4300000000000002</v>
      </c>
      <c r="Z3810">
        <v>0.28000000000000003</v>
      </c>
      <c r="AA3810" s="5">
        <f t="shared" si="359"/>
        <v>2.5000000000000001E-2</v>
      </c>
      <c r="AB3810" s="15" cm="1">
        <f t="array" ref="AB3810">_xlfn.SWITCH(U3810,"夏",122,"冬",90,"春",153,"秋",153,0)</f>
        <v>153</v>
      </c>
      <c r="AC3810" s="16">
        <f t="shared" si="360"/>
        <v>3.8250000000000002</v>
      </c>
      <c r="AD3810" s="5">
        <f>IFERROR(AA3810/D3810,0)</f>
        <v>2.6136957658128593E-4</v>
      </c>
      <c r="AE3810" s="15">
        <f t="shared" si="361"/>
        <v>0.41917808219178082</v>
      </c>
      <c r="AF3810" s="5">
        <f>IFERROR(AD3810*AE3810*48,0)</f>
        <v>5.2588990970218186E-3</v>
      </c>
    </row>
    <row r="3811" spans="1:32" x14ac:dyDescent="0.15">
      <c r="A3811" s="8">
        <v>45756</v>
      </c>
      <c r="B3811" s="1" t="s">
        <v>52</v>
      </c>
      <c r="C3811" s="1" t="s">
        <v>59</v>
      </c>
      <c r="D3811" s="1">
        <v>95.65</v>
      </c>
      <c r="E3811" s="6">
        <v>3.6</v>
      </c>
      <c r="F3811" s="10">
        <v>0.5</v>
      </c>
      <c r="G3811" s="1">
        <v>21.2</v>
      </c>
      <c r="H3811" s="1">
        <v>52</v>
      </c>
      <c r="I3811" s="1">
        <v>21.7</v>
      </c>
      <c r="J3811" s="1">
        <v>0.2</v>
      </c>
      <c r="K3811" s="1">
        <v>415</v>
      </c>
      <c r="L3811" s="1">
        <v>810</v>
      </c>
      <c r="M3811" s="6">
        <f t="shared" si="363"/>
        <v>21.947547751501588</v>
      </c>
      <c r="N3811" s="1">
        <v>0.7</v>
      </c>
      <c r="O3811" s="11" cm="1">
        <f t="array" ref="O3811">ROUND(_xlfn.SWITCH(C3811,"建筑专教",IF(S3811&gt;0.1,1.38,1.28),"阶梯教室",IF(S3811&gt;0.1,1.15,1.05),"公共教室",IF(S3811&gt;0.1,1.22,1.12),IF(S3811&gt;0.1,1.2,1.1))+(MOD(ROW()*11,31)/31-0.5)*0.06,2)</f>
        <v>1.1100000000000001</v>
      </c>
      <c r="P3811" s="12">
        <f t="shared" si="358"/>
        <v>0.01</v>
      </c>
      <c r="Q3811" s="13">
        <f t="shared" si="362"/>
        <v>-1.5419889079164693</v>
      </c>
      <c r="R3811" s="1">
        <v>0</v>
      </c>
      <c r="S3811" s="1">
        <v>0</v>
      </c>
      <c r="T3811" s="1">
        <v>3.2000000000000001E-2</v>
      </c>
      <c r="U3811" s="4" t="s">
        <v>34</v>
      </c>
      <c r="V3811">
        <v>0.48</v>
      </c>
      <c r="W3811">
        <v>0.4</v>
      </c>
      <c r="X3811">
        <v>0.76</v>
      </c>
      <c r="Y3811">
        <v>2.4300000000000002</v>
      </c>
      <c r="Z3811">
        <v>0.28000000000000003</v>
      </c>
      <c r="AA3811" s="5">
        <f t="shared" si="359"/>
        <v>3.2000000000000001E-2</v>
      </c>
      <c r="AB3811" s="15" cm="1">
        <f t="array" ref="AB3811">_xlfn.SWITCH(U3811,"夏",122,"冬",90,"春",153,"秋",153,0)</f>
        <v>153</v>
      </c>
      <c r="AC3811" s="16">
        <f t="shared" si="360"/>
        <v>4.8959999999999999</v>
      </c>
      <c r="AD3811" s="5">
        <f>IFERROR(AA3811/D3811,0)</f>
        <v>3.3455305802404598E-4</v>
      </c>
      <c r="AE3811" s="15">
        <f t="shared" si="361"/>
        <v>0.41917808219178082</v>
      </c>
      <c r="AF3811" s="5">
        <f>IFERROR(AD3811*AE3811*48,0)</f>
        <v>6.7313908441879273E-3</v>
      </c>
    </row>
    <row r="3812" spans="1:32" x14ac:dyDescent="0.15">
      <c r="A3812" s="8">
        <v>45756</v>
      </c>
      <c r="B3812" s="1" t="s">
        <v>52</v>
      </c>
      <c r="C3812" s="1" t="s">
        <v>59</v>
      </c>
      <c r="D3812" s="1">
        <v>95.65</v>
      </c>
      <c r="E3812" s="6">
        <v>3.6</v>
      </c>
      <c r="F3812" s="10">
        <v>0.52083333333333304</v>
      </c>
      <c r="G3812" s="1">
        <v>21.7</v>
      </c>
      <c r="H3812" s="1">
        <v>51.6</v>
      </c>
      <c r="I3812" s="1">
        <v>22.2</v>
      </c>
      <c r="J3812" s="1">
        <v>0.2</v>
      </c>
      <c r="K3812" s="1">
        <v>415</v>
      </c>
      <c r="L3812" s="1">
        <v>810</v>
      </c>
      <c r="M3812" s="6">
        <f t="shared" si="363"/>
        <v>22.4462947450412</v>
      </c>
      <c r="N3812" s="1">
        <v>0.7</v>
      </c>
      <c r="O3812" s="11" cm="1">
        <f t="array" ref="O3812">ROUND(_xlfn.SWITCH(C3812,"建筑专教",IF(S3812&gt;0.1,1.38,1.28),"阶梯教室",IF(S3812&gt;0.1,1.15,1.05),"公共教室",IF(S3812&gt;0.1,1.22,1.12),IF(S3812&gt;0.1,1.2,1.1))+(MOD(ROW()*11,31)/31-0.5)*0.06,2)</f>
        <v>1.1299999999999999</v>
      </c>
      <c r="P3812" s="12">
        <f t="shared" si="358"/>
        <v>0.01</v>
      </c>
      <c r="Q3812" s="13">
        <f t="shared" si="362"/>
        <v>-1.3105630853906884</v>
      </c>
      <c r="R3812" s="1">
        <v>0</v>
      </c>
      <c r="S3812" s="1">
        <v>0</v>
      </c>
      <c r="T3812" s="1">
        <v>3.2000000000000001E-2</v>
      </c>
      <c r="U3812" s="4" t="s">
        <v>34</v>
      </c>
      <c r="V3812">
        <v>0.48</v>
      </c>
      <c r="W3812">
        <v>0.4</v>
      </c>
      <c r="X3812">
        <v>0.76</v>
      </c>
      <c r="Y3812">
        <v>2.4300000000000002</v>
      </c>
      <c r="Z3812">
        <v>0.28000000000000003</v>
      </c>
      <c r="AA3812" s="5">
        <f t="shared" si="359"/>
        <v>3.2000000000000001E-2</v>
      </c>
      <c r="AB3812" s="15" cm="1">
        <f t="array" ref="AB3812">_xlfn.SWITCH(U3812,"夏",122,"冬",90,"春",153,"秋",153,0)</f>
        <v>153</v>
      </c>
      <c r="AC3812" s="16">
        <f t="shared" si="360"/>
        <v>4.8959999999999999</v>
      </c>
      <c r="AD3812" s="5">
        <f>IFERROR(AA3812/D3812,0)</f>
        <v>3.3455305802404598E-4</v>
      </c>
      <c r="AE3812" s="15">
        <f t="shared" si="361"/>
        <v>0.41917808219178082</v>
      </c>
      <c r="AF3812" s="5">
        <f>IFERROR(AD3812*AE3812*48,0)</f>
        <v>6.7313908441879273E-3</v>
      </c>
    </row>
    <row r="3813" spans="1:32" x14ac:dyDescent="0.15">
      <c r="A3813" s="8">
        <v>45756</v>
      </c>
      <c r="B3813" s="1" t="s">
        <v>52</v>
      </c>
      <c r="C3813" s="1" t="s">
        <v>59</v>
      </c>
      <c r="D3813" s="1">
        <v>95.65</v>
      </c>
      <c r="E3813" s="6">
        <v>3.6</v>
      </c>
      <c r="F3813" s="10">
        <v>0.54166666666666696</v>
      </c>
      <c r="G3813" s="1">
        <v>22.2</v>
      </c>
      <c r="H3813" s="1">
        <v>51.1</v>
      </c>
      <c r="I3813" s="1">
        <v>22.7</v>
      </c>
      <c r="J3813" s="1">
        <v>0.2</v>
      </c>
      <c r="K3813" s="1">
        <v>415</v>
      </c>
      <c r="L3813" s="1">
        <v>810</v>
      </c>
      <c r="M3813" s="6">
        <f t="shared" si="363"/>
        <v>22.945050170271429</v>
      </c>
      <c r="N3813" s="1">
        <v>0.7</v>
      </c>
      <c r="O3813" s="11" cm="1">
        <f t="array" ref="O3813">ROUND(_xlfn.SWITCH(C3813,"建筑专教",IF(S3813&gt;0.1,1.38,1.28),"阶梯教室",IF(S3813&gt;0.1,1.15,1.05),"公共教室",IF(S3813&gt;0.1,1.22,1.12),IF(S3813&gt;0.1,1.2,1.1))+(MOD(ROW()*11,31)/31-0.5)*0.06,2)</f>
        <v>1.0900000000000001</v>
      </c>
      <c r="P3813" s="12">
        <f t="shared" ref="P3813:P3876" si="364">IF(O3813=0,0,ROUND(MIN(MAX((K3813-400)/(320*E3813*IF(C3813="公共教室",0.95,IF(C3813="建筑专教",0.85,IF(C3813="阶梯教室",1.15,1)))),0),2),2))</f>
        <v>0.01</v>
      </c>
      <c r="Q3813" s="13">
        <f t="shared" si="362"/>
        <v>-1.2901897201432582</v>
      </c>
      <c r="R3813" s="1">
        <v>0</v>
      </c>
      <c r="S3813" s="1">
        <v>0</v>
      </c>
      <c r="T3813" s="1">
        <v>2.1999999999999999E-2</v>
      </c>
      <c r="U3813" s="4" t="s">
        <v>34</v>
      </c>
      <c r="V3813">
        <v>0.48</v>
      </c>
      <c r="W3813">
        <v>0.4</v>
      </c>
      <c r="X3813">
        <v>0.76</v>
      </c>
      <c r="Y3813">
        <v>2.4300000000000002</v>
      </c>
      <c r="Z3813">
        <v>0.28000000000000003</v>
      </c>
      <c r="AA3813" s="5">
        <f t="shared" si="359"/>
        <v>2.1999999999999999E-2</v>
      </c>
      <c r="AB3813" s="15" cm="1">
        <f t="array" ref="AB3813">_xlfn.SWITCH(U3813,"夏",122,"冬",90,"春",153,"秋",153,0)</f>
        <v>153</v>
      </c>
      <c r="AC3813" s="16">
        <f t="shared" si="360"/>
        <v>3.3659999999999997</v>
      </c>
      <c r="AD3813" s="5">
        <f>IFERROR(AA3813/D3813,0)</f>
        <v>2.3000522739153161E-4</v>
      </c>
      <c r="AE3813" s="15">
        <f t="shared" si="361"/>
        <v>0.41917808219178082</v>
      </c>
      <c r="AF3813" s="5">
        <f>IFERROR(AD3813*AE3813*48,0)</f>
        <v>4.6278312053792004E-3</v>
      </c>
    </row>
    <row r="3814" spans="1:32" x14ac:dyDescent="0.15">
      <c r="A3814" s="8">
        <v>45756</v>
      </c>
      <c r="B3814" s="1" t="s">
        <v>52</v>
      </c>
      <c r="C3814" s="1" t="s">
        <v>59</v>
      </c>
      <c r="D3814" s="1">
        <v>95.65</v>
      </c>
      <c r="E3814" s="6">
        <v>3.6</v>
      </c>
      <c r="F3814" s="10">
        <v>0.5625</v>
      </c>
      <c r="G3814" s="1">
        <v>22.2</v>
      </c>
      <c r="H3814" s="1">
        <v>51.1</v>
      </c>
      <c r="I3814" s="1">
        <v>22.7</v>
      </c>
      <c r="J3814" s="1">
        <v>0.2</v>
      </c>
      <c r="K3814" s="1">
        <v>815</v>
      </c>
      <c r="L3814" s="1">
        <v>760</v>
      </c>
      <c r="M3814" s="6">
        <f t="shared" si="363"/>
        <v>22.945050170271429</v>
      </c>
      <c r="N3814" s="1">
        <v>0.7</v>
      </c>
      <c r="O3814" s="11" cm="1">
        <f t="array" ref="O3814">ROUND(_xlfn.SWITCH(C3814,"建筑专教",IF(S3814&gt;0.1,1.38,1.28),"阶梯教室",IF(S3814&gt;0.1,1.15,1.05),"公共教室",IF(S3814&gt;0.1,1.22,1.12),IF(S3814&gt;0.1,1.2,1.1))+(MOD(ROW()*11,31)/31-0.5)*0.06,2)</f>
        <v>1.1100000000000001</v>
      </c>
      <c r="P3814" s="12">
        <f t="shared" si="364"/>
        <v>0.38</v>
      </c>
      <c r="Q3814" s="13">
        <f t="shared" si="362"/>
        <v>-1.220307206999776</v>
      </c>
      <c r="R3814" s="1">
        <v>0</v>
      </c>
      <c r="S3814" s="1">
        <v>0</v>
      </c>
      <c r="T3814" s="1">
        <v>0.01</v>
      </c>
      <c r="U3814" s="4" t="s">
        <v>34</v>
      </c>
      <c r="V3814">
        <v>0.48</v>
      </c>
      <c r="W3814">
        <v>0.4</v>
      </c>
      <c r="X3814">
        <v>0.76</v>
      </c>
      <c r="Y3814">
        <v>2.4300000000000002</v>
      </c>
      <c r="Z3814">
        <v>0.28000000000000003</v>
      </c>
      <c r="AA3814" s="5">
        <f t="shared" si="359"/>
        <v>0.01</v>
      </c>
      <c r="AB3814" s="15" cm="1">
        <f t="array" ref="AB3814">_xlfn.SWITCH(U3814,"夏",122,"冬",90,"春",153,"秋",153,0)</f>
        <v>153</v>
      </c>
      <c r="AC3814" s="16">
        <f t="shared" si="360"/>
        <v>1.53</v>
      </c>
      <c r="AD3814" s="5">
        <f>IFERROR(AA3814/D3814,0)</f>
        <v>1.0454783063251438E-4</v>
      </c>
      <c r="AE3814" s="15">
        <f t="shared" si="361"/>
        <v>0.41917808219178082</v>
      </c>
      <c r="AF3814" s="5">
        <f>IFERROR(AD3814*AE3814*48,0)</f>
        <v>2.1035596388087278E-3</v>
      </c>
    </row>
    <row r="3815" spans="1:32" x14ac:dyDescent="0.15">
      <c r="A3815" s="8">
        <v>45756</v>
      </c>
      <c r="B3815" s="1" t="s">
        <v>52</v>
      </c>
      <c r="C3815" s="1" t="s">
        <v>59</v>
      </c>
      <c r="D3815" s="1">
        <v>95.65</v>
      </c>
      <c r="E3815" s="6">
        <v>3.6</v>
      </c>
      <c r="F3815" s="10">
        <v>0.58333333333333304</v>
      </c>
      <c r="G3815" s="1">
        <v>22.2</v>
      </c>
      <c r="H3815" s="1">
        <v>51.1</v>
      </c>
      <c r="I3815" s="1">
        <v>22.7</v>
      </c>
      <c r="J3815" s="1">
        <v>0.2</v>
      </c>
      <c r="K3815" s="1">
        <v>815</v>
      </c>
      <c r="L3815" s="1">
        <v>710</v>
      </c>
      <c r="M3815" s="6">
        <f t="shared" si="363"/>
        <v>22.945050170271429</v>
      </c>
      <c r="N3815" s="1">
        <v>0.7</v>
      </c>
      <c r="O3815" s="11" cm="1">
        <f t="array" ref="O3815">ROUND(_xlfn.SWITCH(C3815,"建筑专教",IF(S3815&gt;0.1,1.38,1.28),"阶梯教室",IF(S3815&gt;0.1,1.15,1.05),"公共教室",IF(S3815&gt;0.1,1.22,1.12),IF(S3815&gt;0.1,1.2,1.1))+(MOD(ROW()*11,31)/31-0.5)*0.06,2)</f>
        <v>1.1299999999999999</v>
      </c>
      <c r="P3815" s="12">
        <f t="shared" si="364"/>
        <v>0.38</v>
      </c>
      <c r="Q3815" s="13">
        <f t="shared" si="362"/>
        <v>-1.1533387351835094</v>
      </c>
      <c r="R3815" s="1">
        <v>0</v>
      </c>
      <c r="S3815" s="1">
        <v>0</v>
      </c>
      <c r="T3815" s="1">
        <v>2.5000000000000001E-2</v>
      </c>
      <c r="U3815" s="4" t="s">
        <v>34</v>
      </c>
      <c r="V3815">
        <v>0.48</v>
      </c>
      <c r="W3815">
        <v>0.4</v>
      </c>
      <c r="X3815">
        <v>0.76</v>
      </c>
      <c r="Y3815">
        <v>2.4300000000000002</v>
      </c>
      <c r="Z3815">
        <v>0.28000000000000003</v>
      </c>
      <c r="AA3815" s="5">
        <f t="shared" si="359"/>
        <v>2.5000000000000001E-2</v>
      </c>
      <c r="AB3815" s="15" cm="1">
        <f t="array" ref="AB3815">_xlfn.SWITCH(U3815,"夏",122,"冬",90,"春",153,"秋",153,0)</f>
        <v>153</v>
      </c>
      <c r="AC3815" s="16">
        <f t="shared" si="360"/>
        <v>3.8250000000000002</v>
      </c>
      <c r="AD3815" s="5">
        <f>IFERROR(AA3815/D3815,0)</f>
        <v>2.6136957658128593E-4</v>
      </c>
      <c r="AE3815" s="15">
        <f t="shared" si="361"/>
        <v>0.41917808219178082</v>
      </c>
      <c r="AF3815" s="5">
        <f>IFERROR(AD3815*AE3815*48,0)</f>
        <v>5.2588990970218186E-3</v>
      </c>
    </row>
    <row r="3816" spans="1:32" x14ac:dyDescent="0.15">
      <c r="A3816" s="8">
        <v>45756</v>
      </c>
      <c r="B3816" s="1" t="s">
        <v>52</v>
      </c>
      <c r="C3816" s="1" t="s">
        <v>59</v>
      </c>
      <c r="D3816" s="1">
        <v>95.65</v>
      </c>
      <c r="E3816" s="6">
        <v>3.6</v>
      </c>
      <c r="F3816" s="10">
        <v>0.60416666666666696</v>
      </c>
      <c r="G3816" s="1">
        <v>21.7</v>
      </c>
      <c r="H3816" s="1">
        <v>51.6</v>
      </c>
      <c r="I3816" s="1">
        <v>22.2</v>
      </c>
      <c r="J3816" s="1">
        <v>0.2</v>
      </c>
      <c r="K3816" s="1">
        <v>815</v>
      </c>
      <c r="L3816" s="1">
        <v>660</v>
      </c>
      <c r="M3816" s="6">
        <f t="shared" si="363"/>
        <v>22.4462947450412</v>
      </c>
      <c r="N3816" s="1">
        <v>0.7</v>
      </c>
      <c r="O3816" s="11" cm="1">
        <f t="array" ref="O3816">ROUND(_xlfn.SWITCH(C3816,"建筑专教",IF(S3816&gt;0.1,1.38,1.28),"阶梯教室",IF(S3816&gt;0.1,1.15,1.05),"公共教室",IF(S3816&gt;0.1,1.22,1.12),IF(S3816&gt;0.1,1.2,1.1))+(MOD(ROW()*11,31)/31-0.5)*0.06,2)</f>
        <v>1.0900000000000001</v>
      </c>
      <c r="P3816" s="12">
        <f t="shared" si="364"/>
        <v>0.38</v>
      </c>
      <c r="Q3816" s="13">
        <f t="shared" si="362"/>
        <v>-1.4542607182436742</v>
      </c>
      <c r="R3816" s="1">
        <v>0</v>
      </c>
      <c r="S3816" s="1">
        <v>0</v>
      </c>
      <c r="T3816" s="1">
        <v>3.2000000000000001E-2</v>
      </c>
      <c r="U3816" s="4" t="s">
        <v>34</v>
      </c>
      <c r="V3816">
        <v>0.48</v>
      </c>
      <c r="W3816">
        <v>0.4</v>
      </c>
      <c r="X3816">
        <v>0.76</v>
      </c>
      <c r="Y3816">
        <v>2.4300000000000002</v>
      </c>
      <c r="Z3816">
        <v>0.28000000000000003</v>
      </c>
      <c r="AA3816" s="5">
        <f t="shared" ref="AA3816:AA3879" si="365">R3816+S3816+T3816</f>
        <v>3.2000000000000001E-2</v>
      </c>
      <c r="AB3816" s="15" cm="1">
        <f t="array" ref="AB3816">_xlfn.SWITCH(U3816,"夏",122,"冬",90,"春",153,"秋",153,0)</f>
        <v>153</v>
      </c>
      <c r="AC3816" s="16">
        <f t="shared" ref="AC3816:AC3879" si="366">AA3816*AB3816</f>
        <v>4.8959999999999999</v>
      </c>
      <c r="AD3816" s="5">
        <f>IFERROR(AA3816/D3816,0)</f>
        <v>3.3455305802404598E-4</v>
      </c>
      <c r="AE3816" s="15">
        <f t="shared" ref="AE3816:AE3879" si="367">IF(U3816="夏",122/365,IF(U3816="冬",90/365,IF(OR(U3816="春",U3816="秋"),153/365,0)))</f>
        <v>0.41917808219178082</v>
      </c>
      <c r="AF3816" s="5">
        <f>IFERROR(AD3816*AE3816*48,0)</f>
        <v>6.7313908441879273E-3</v>
      </c>
    </row>
    <row r="3817" spans="1:32" x14ac:dyDescent="0.15">
      <c r="A3817" s="8">
        <v>45756</v>
      </c>
      <c r="B3817" s="1" t="s">
        <v>52</v>
      </c>
      <c r="C3817" s="1" t="s">
        <v>59</v>
      </c>
      <c r="D3817" s="1">
        <v>95.65</v>
      </c>
      <c r="E3817" s="6">
        <v>3.6</v>
      </c>
      <c r="F3817" s="10">
        <v>0.625</v>
      </c>
      <c r="G3817" s="1">
        <v>21.2</v>
      </c>
      <c r="H3817" s="1">
        <v>52</v>
      </c>
      <c r="I3817" s="1">
        <v>21.7</v>
      </c>
      <c r="J3817" s="1">
        <v>0.2</v>
      </c>
      <c r="K3817" s="1">
        <v>815</v>
      </c>
      <c r="L3817" s="1">
        <v>610</v>
      </c>
      <c r="M3817" s="6">
        <f t="shared" si="363"/>
        <v>21.947547751501588</v>
      </c>
      <c r="N3817" s="1">
        <v>0.7</v>
      </c>
      <c r="O3817" s="11" cm="1">
        <f t="array" ref="O3817">ROUND(_xlfn.SWITCH(C3817,"建筑专教",IF(S3817&gt;0.1,1.38,1.28),"阶梯教室",IF(S3817&gt;0.1,1.15,1.05),"公共教室",IF(S3817&gt;0.1,1.22,1.12),IF(S3817&gt;0.1,1.2,1.1))+(MOD(ROW()*11,31)/31-0.5)*0.06,2)</f>
        <v>1.1200000000000001</v>
      </c>
      <c r="P3817" s="12">
        <f t="shared" si="364"/>
        <v>0.38</v>
      </c>
      <c r="Q3817" s="13">
        <f t="shared" si="362"/>
        <v>-1.5047579732698015</v>
      </c>
      <c r="R3817" s="1">
        <v>0</v>
      </c>
      <c r="S3817" s="1">
        <v>0</v>
      </c>
      <c r="T3817" s="1">
        <v>3.7999999999999999E-2</v>
      </c>
      <c r="U3817" s="4" t="s">
        <v>34</v>
      </c>
      <c r="V3817">
        <v>0.48</v>
      </c>
      <c r="W3817">
        <v>0.4</v>
      </c>
      <c r="X3817">
        <v>0.76</v>
      </c>
      <c r="Y3817">
        <v>2.4300000000000002</v>
      </c>
      <c r="Z3817">
        <v>0.28000000000000003</v>
      </c>
      <c r="AA3817" s="5">
        <f t="shared" si="365"/>
        <v>3.7999999999999999E-2</v>
      </c>
      <c r="AB3817" s="15" cm="1">
        <f t="array" ref="AB3817">_xlfn.SWITCH(U3817,"夏",122,"冬",90,"春",153,"秋",153,0)</f>
        <v>153</v>
      </c>
      <c r="AC3817" s="16">
        <f t="shared" si="366"/>
        <v>5.8140000000000001</v>
      </c>
      <c r="AD3817" s="5">
        <f>IFERROR(AA3817/D3817,0)</f>
        <v>3.9728175640355457E-4</v>
      </c>
      <c r="AE3817" s="15">
        <f t="shared" si="367"/>
        <v>0.41917808219178082</v>
      </c>
      <c r="AF3817" s="5">
        <f>IFERROR(AD3817*AE3817*48,0)</f>
        <v>7.9935266274731628E-3</v>
      </c>
    </row>
    <row r="3818" spans="1:32" x14ac:dyDescent="0.15">
      <c r="A3818" s="8">
        <v>45756</v>
      </c>
      <c r="B3818" s="1" t="s">
        <v>52</v>
      </c>
      <c r="C3818" s="1" t="s">
        <v>59</v>
      </c>
      <c r="D3818" s="1">
        <v>95.65</v>
      </c>
      <c r="E3818" s="6">
        <v>3.6</v>
      </c>
      <c r="F3818" s="10">
        <v>0.64583333333333304</v>
      </c>
      <c r="G3818" s="1">
        <v>20.7</v>
      </c>
      <c r="H3818" s="1">
        <v>52.6</v>
      </c>
      <c r="I3818" s="1">
        <v>21.2</v>
      </c>
      <c r="J3818" s="1">
        <v>0.2</v>
      </c>
      <c r="K3818" s="1">
        <v>815</v>
      </c>
      <c r="L3818" s="1">
        <v>560</v>
      </c>
      <c r="M3818" s="6">
        <f t="shared" si="363"/>
        <v>21.448809261049973</v>
      </c>
      <c r="N3818" s="1">
        <v>0.7</v>
      </c>
      <c r="O3818" s="11" cm="1">
        <f t="array" ref="O3818">ROUND(_xlfn.SWITCH(C3818,"建筑专教",IF(S3818&gt;0.1,1.38,1.28),"阶梯教室",IF(S3818&gt;0.1,1.15,1.05),"公共教室",IF(S3818&gt;0.1,1.22,1.12),IF(S3818&gt;0.1,1.2,1.1))+(MOD(ROW()*11,31)/31-0.5)*0.06,2)</f>
        <v>1.1399999999999999</v>
      </c>
      <c r="P3818" s="12">
        <f t="shared" si="364"/>
        <v>0.38</v>
      </c>
      <c r="Q3818" s="13">
        <f t="shared" si="362"/>
        <v>-1.5892293681460337</v>
      </c>
      <c r="R3818" s="1">
        <v>0</v>
      </c>
      <c r="S3818" s="1">
        <v>0</v>
      </c>
      <c r="T3818" s="1">
        <v>3.2000000000000001E-2</v>
      </c>
      <c r="U3818" s="4" t="s">
        <v>34</v>
      </c>
      <c r="V3818">
        <v>0.48</v>
      </c>
      <c r="W3818">
        <v>0.4</v>
      </c>
      <c r="X3818">
        <v>0.76</v>
      </c>
      <c r="Y3818">
        <v>2.4300000000000002</v>
      </c>
      <c r="Z3818">
        <v>0.28000000000000003</v>
      </c>
      <c r="AA3818" s="5">
        <f t="shared" si="365"/>
        <v>3.2000000000000001E-2</v>
      </c>
      <c r="AB3818" s="15" cm="1">
        <f t="array" ref="AB3818">_xlfn.SWITCH(U3818,"夏",122,"冬",90,"春",153,"秋",153,0)</f>
        <v>153</v>
      </c>
      <c r="AC3818" s="16">
        <f t="shared" si="366"/>
        <v>4.8959999999999999</v>
      </c>
      <c r="AD3818" s="5">
        <f>IFERROR(AA3818/D3818,0)</f>
        <v>3.3455305802404598E-4</v>
      </c>
      <c r="AE3818" s="15">
        <f t="shared" si="367"/>
        <v>0.41917808219178082</v>
      </c>
      <c r="AF3818" s="5">
        <f>IFERROR(AD3818*AE3818*48,0)</f>
        <v>6.7313908441879273E-3</v>
      </c>
    </row>
    <row r="3819" spans="1:32" x14ac:dyDescent="0.15">
      <c r="A3819" s="8">
        <v>45756</v>
      </c>
      <c r="B3819" s="1" t="s">
        <v>52</v>
      </c>
      <c r="C3819" s="1" t="s">
        <v>59</v>
      </c>
      <c r="D3819" s="1">
        <v>95.65</v>
      </c>
      <c r="E3819" s="6">
        <v>3.6</v>
      </c>
      <c r="F3819" s="10">
        <v>0.66666666666666696</v>
      </c>
      <c r="G3819" s="1">
        <v>20.2</v>
      </c>
      <c r="H3819" s="1">
        <v>53.2</v>
      </c>
      <c r="I3819" s="1">
        <v>20.7</v>
      </c>
      <c r="J3819" s="1">
        <v>0.2</v>
      </c>
      <c r="K3819" s="1">
        <v>815</v>
      </c>
      <c r="L3819" s="1">
        <v>510</v>
      </c>
      <c r="M3819" s="6">
        <f t="shared" si="363"/>
        <v>20.950079345809058</v>
      </c>
      <c r="N3819" s="1">
        <v>0.7</v>
      </c>
      <c r="O3819" s="11" cm="1">
        <f t="array" ref="O3819">ROUND(_xlfn.SWITCH(C3819,"建筑专教",IF(S3819&gt;0.1,1.38,1.28),"阶梯教室",IF(S3819&gt;0.1,1.15,1.05),"公共教室",IF(S3819&gt;0.1,1.22,1.12),IF(S3819&gt;0.1,1.2,1.1))+(MOD(ROW()*11,31)/31-0.5)*0.06,2)</f>
        <v>1.1000000000000001</v>
      </c>
      <c r="P3819" s="12">
        <f t="shared" si="364"/>
        <v>0.38</v>
      </c>
      <c r="Q3819" s="13">
        <f t="shared" si="362"/>
        <v>-1.9072709148717484</v>
      </c>
      <c r="R3819" s="1">
        <v>0</v>
      </c>
      <c r="S3819" s="1">
        <v>0</v>
      </c>
      <c r="T3819" s="1">
        <v>8.0000000000000002E-3</v>
      </c>
      <c r="U3819" s="4" t="s">
        <v>34</v>
      </c>
      <c r="V3819">
        <v>0.48</v>
      </c>
      <c r="W3819">
        <v>0.4</v>
      </c>
      <c r="X3819">
        <v>0.76</v>
      </c>
      <c r="Y3819">
        <v>2.4300000000000002</v>
      </c>
      <c r="Z3819">
        <v>0.28000000000000003</v>
      </c>
      <c r="AA3819" s="5">
        <f t="shared" si="365"/>
        <v>8.0000000000000002E-3</v>
      </c>
      <c r="AB3819" s="15" cm="1">
        <f t="array" ref="AB3819">_xlfn.SWITCH(U3819,"夏",122,"冬",90,"春",153,"秋",153,0)</f>
        <v>153</v>
      </c>
      <c r="AC3819" s="16">
        <f t="shared" si="366"/>
        <v>1.224</v>
      </c>
      <c r="AD3819" s="5">
        <f>IFERROR(AA3819/D3819,0)</f>
        <v>8.3638264506011496E-5</v>
      </c>
      <c r="AE3819" s="15">
        <f t="shared" si="367"/>
        <v>0.41917808219178082</v>
      </c>
      <c r="AF3819" s="5">
        <f>IFERROR(AD3819*AE3819*48,0)</f>
        <v>1.6828477110469818E-3</v>
      </c>
    </row>
    <row r="3820" spans="1:32" x14ac:dyDescent="0.15">
      <c r="A3820" s="8">
        <v>45756</v>
      </c>
      <c r="B3820" s="1" t="s">
        <v>52</v>
      </c>
      <c r="C3820" s="1" t="s">
        <v>59</v>
      </c>
      <c r="D3820" s="1">
        <v>95.65</v>
      </c>
      <c r="E3820" s="6">
        <v>3.6</v>
      </c>
      <c r="F3820" s="10">
        <v>0.6875</v>
      </c>
      <c r="G3820" s="1">
        <v>19.7</v>
      </c>
      <c r="H3820" s="1">
        <v>53.8</v>
      </c>
      <c r="I3820" s="1">
        <v>20.2</v>
      </c>
      <c r="J3820" s="1">
        <v>0.2</v>
      </c>
      <c r="K3820" s="1">
        <v>815</v>
      </c>
      <c r="L3820" s="1">
        <v>460</v>
      </c>
      <c r="M3820" s="6">
        <f t="shared" si="363"/>
        <v>20.451358078634826</v>
      </c>
      <c r="N3820" s="1">
        <v>0.7</v>
      </c>
      <c r="O3820" s="11" cm="1">
        <f t="array" ref="O3820">ROUND(_xlfn.SWITCH(C3820,"建筑专教",IF(S3820&gt;0.1,1.38,1.28),"阶梯教室",IF(S3820&gt;0.1,1.15,1.05),"公共教室",IF(S3820&gt;0.1,1.22,1.12),IF(S3820&gt;0.1,1.2,1.1))+(MOD(ROW()*11,31)/31-0.5)*0.06,2)</f>
        <v>1.1200000000000001</v>
      </c>
      <c r="P3820" s="12">
        <f t="shared" si="364"/>
        <v>0.38</v>
      </c>
      <c r="Q3820" s="13">
        <f t="shared" si="362"/>
        <v>-1.9860367159844463</v>
      </c>
      <c r="R3820" s="1">
        <v>0</v>
      </c>
      <c r="S3820" s="1">
        <v>0</v>
      </c>
      <c r="T3820" s="1">
        <v>2.8000000000000001E-2</v>
      </c>
      <c r="U3820" s="4" t="s">
        <v>34</v>
      </c>
      <c r="V3820">
        <v>0.48</v>
      </c>
      <c r="W3820">
        <v>0.4</v>
      </c>
      <c r="X3820">
        <v>0.76</v>
      </c>
      <c r="Y3820">
        <v>2.4300000000000002</v>
      </c>
      <c r="Z3820">
        <v>0.28000000000000003</v>
      </c>
      <c r="AA3820" s="5">
        <f t="shared" si="365"/>
        <v>2.8000000000000001E-2</v>
      </c>
      <c r="AB3820" s="15" cm="1">
        <f t="array" ref="AB3820">_xlfn.SWITCH(U3820,"夏",122,"冬",90,"春",153,"秋",153,0)</f>
        <v>153</v>
      </c>
      <c r="AC3820" s="16">
        <f t="shared" si="366"/>
        <v>4.2839999999999998</v>
      </c>
      <c r="AD3820" s="5">
        <f>IFERROR(AA3820/D3820,0)</f>
        <v>2.9273392577104022E-4</v>
      </c>
      <c r="AE3820" s="15">
        <f t="shared" si="367"/>
        <v>0.41917808219178082</v>
      </c>
      <c r="AF3820" s="5">
        <f>IFERROR(AD3820*AE3820*48,0)</f>
        <v>5.8899669886644367E-3</v>
      </c>
    </row>
    <row r="3821" spans="1:32" x14ac:dyDescent="0.15">
      <c r="A3821" s="8">
        <v>45756</v>
      </c>
      <c r="B3821" s="1" t="s">
        <v>52</v>
      </c>
      <c r="C3821" s="1" t="s">
        <v>59</v>
      </c>
      <c r="D3821" s="1">
        <v>95.65</v>
      </c>
      <c r="E3821" s="6">
        <v>3.6</v>
      </c>
      <c r="F3821" s="10">
        <v>0.70833333333333304</v>
      </c>
      <c r="G3821" s="1">
        <v>19.2</v>
      </c>
      <c r="H3821" s="1">
        <v>54.4</v>
      </c>
      <c r="I3821" s="1">
        <v>19.7</v>
      </c>
      <c r="J3821" s="1">
        <v>0.2</v>
      </c>
      <c r="K3821" s="1">
        <v>815</v>
      </c>
      <c r="L3821" s="1">
        <v>410</v>
      </c>
      <c r="M3821" s="6">
        <f t="shared" si="363"/>
        <v>19.952645533125917</v>
      </c>
      <c r="N3821" s="1">
        <v>0.7</v>
      </c>
      <c r="O3821" s="11" cm="1">
        <f t="array" ref="O3821">ROUND(_xlfn.SWITCH(C3821,"建筑专教",IF(S3821&gt;0.1,1.38,1.28),"阶梯教室",IF(S3821&gt;0.1,1.15,1.05),"公共教室",IF(S3821&gt;0.1,1.22,1.12),IF(S3821&gt;0.1,1.2,1.1))+(MOD(ROW()*11,31)/31-0.5)*0.06,2)</f>
        <v>1.1399999999999999</v>
      </c>
      <c r="P3821" s="12">
        <f t="shared" si="364"/>
        <v>0.38</v>
      </c>
      <c r="Q3821" s="13">
        <f t="shared" si="362"/>
        <v>-2.062034414897691</v>
      </c>
      <c r="R3821" s="1">
        <v>0</v>
      </c>
      <c r="S3821" s="1">
        <v>0</v>
      </c>
      <c r="T3821" s="1">
        <v>3.5000000000000003E-2</v>
      </c>
      <c r="U3821" s="4" t="s">
        <v>34</v>
      </c>
      <c r="V3821">
        <v>0.48</v>
      </c>
      <c r="W3821">
        <v>0.4</v>
      </c>
      <c r="X3821">
        <v>0.76</v>
      </c>
      <c r="Y3821">
        <v>2.4300000000000002</v>
      </c>
      <c r="Z3821">
        <v>0.28000000000000003</v>
      </c>
      <c r="AA3821" s="5">
        <f t="shared" si="365"/>
        <v>3.5000000000000003E-2</v>
      </c>
      <c r="AB3821" s="15" cm="1">
        <f t="array" ref="AB3821">_xlfn.SWITCH(U3821,"夏",122,"冬",90,"春",153,"秋",153,0)</f>
        <v>153</v>
      </c>
      <c r="AC3821" s="16">
        <f t="shared" si="366"/>
        <v>5.3550000000000004</v>
      </c>
      <c r="AD3821" s="5">
        <f>IFERROR(AA3821/D3821,0)</f>
        <v>3.6591740721380033E-4</v>
      </c>
      <c r="AE3821" s="15">
        <f t="shared" si="367"/>
        <v>0.41917808219178082</v>
      </c>
      <c r="AF3821" s="5">
        <f>IFERROR(AD3821*AE3821*48,0)</f>
        <v>7.3624587358305472E-3</v>
      </c>
    </row>
    <row r="3822" spans="1:32" x14ac:dyDescent="0.15">
      <c r="A3822" s="8">
        <v>45756</v>
      </c>
      <c r="B3822" s="1" t="s">
        <v>52</v>
      </c>
      <c r="C3822" s="1" t="s">
        <v>59</v>
      </c>
      <c r="D3822" s="1">
        <v>95.65</v>
      </c>
      <c r="E3822" s="6">
        <v>3.6</v>
      </c>
      <c r="F3822" s="10">
        <v>0.72916666666666696</v>
      </c>
      <c r="G3822" s="1">
        <v>18.7</v>
      </c>
      <c r="H3822" s="1">
        <v>55</v>
      </c>
      <c r="I3822" s="1">
        <v>19.2</v>
      </c>
      <c r="J3822" s="1">
        <v>0.2</v>
      </c>
      <c r="K3822" s="1">
        <v>415</v>
      </c>
      <c r="L3822" s="1">
        <v>360</v>
      </c>
      <c r="M3822" s="6">
        <f t="shared" si="363"/>
        <v>19.453941783631592</v>
      </c>
      <c r="N3822" s="1">
        <v>0.7</v>
      </c>
      <c r="O3822" s="11" cm="1">
        <f t="array" ref="O3822">ROUND(_xlfn.SWITCH(C3822,"建筑专教",IF(S3822&gt;0.1,1.38,1.28),"阶梯教室",IF(S3822&gt;0.1,1.15,1.05),"公共教室",IF(S3822&gt;0.1,1.22,1.12),IF(S3822&gt;0.1,1.2,1.1))+(MOD(ROW()*11,31)/31-0.5)*0.06,2)</f>
        <v>1.1000000000000001</v>
      </c>
      <c r="P3822" s="12">
        <f t="shared" si="364"/>
        <v>0.01</v>
      </c>
      <c r="Q3822" s="13">
        <f t="shared" si="362"/>
        <v>-2.4019599952054502</v>
      </c>
      <c r="R3822" s="1">
        <v>0</v>
      </c>
      <c r="S3822" s="1">
        <v>0</v>
      </c>
      <c r="T3822" s="1">
        <v>2.8000000000000001E-2</v>
      </c>
      <c r="U3822" s="4" t="s">
        <v>34</v>
      </c>
      <c r="V3822">
        <v>0.48</v>
      </c>
      <c r="W3822">
        <v>0.4</v>
      </c>
      <c r="X3822">
        <v>0.76</v>
      </c>
      <c r="Y3822">
        <v>2.4300000000000002</v>
      </c>
      <c r="Z3822">
        <v>0.28000000000000003</v>
      </c>
      <c r="AA3822" s="5">
        <f t="shared" si="365"/>
        <v>2.8000000000000001E-2</v>
      </c>
      <c r="AB3822" s="15" cm="1">
        <f t="array" ref="AB3822">_xlfn.SWITCH(U3822,"夏",122,"冬",90,"春",153,"秋",153,0)</f>
        <v>153</v>
      </c>
      <c r="AC3822" s="16">
        <f t="shared" si="366"/>
        <v>4.2839999999999998</v>
      </c>
      <c r="AD3822" s="5">
        <f>IFERROR(AA3822/D3822,0)</f>
        <v>2.9273392577104022E-4</v>
      </c>
      <c r="AE3822" s="15">
        <f t="shared" si="367"/>
        <v>0.41917808219178082</v>
      </c>
      <c r="AF3822" s="5">
        <f>IFERROR(AD3822*AE3822*48,0)</f>
        <v>5.8899669886644367E-3</v>
      </c>
    </row>
    <row r="3823" spans="1:32" x14ac:dyDescent="0.15">
      <c r="A3823" s="8">
        <v>45756</v>
      </c>
      <c r="B3823" s="1" t="s">
        <v>52</v>
      </c>
      <c r="C3823" s="1" t="s">
        <v>59</v>
      </c>
      <c r="D3823" s="1">
        <v>95.65</v>
      </c>
      <c r="E3823" s="6">
        <v>3.6</v>
      </c>
      <c r="F3823" s="10">
        <v>0.75</v>
      </c>
      <c r="G3823" s="1">
        <v>18.2</v>
      </c>
      <c r="H3823" s="1">
        <v>55.6</v>
      </c>
      <c r="I3823" s="1">
        <v>18.7</v>
      </c>
      <c r="J3823" s="1">
        <v>0.2</v>
      </c>
      <c r="K3823" s="1">
        <v>415</v>
      </c>
      <c r="L3823" s="1">
        <v>310</v>
      </c>
      <c r="M3823" s="6">
        <f t="shared" si="363"/>
        <v>18.955246905261674</v>
      </c>
      <c r="N3823" s="1">
        <v>0.7</v>
      </c>
      <c r="O3823" s="11" cm="1">
        <f t="array" ref="O3823">ROUND(_xlfn.SWITCH(C3823,"建筑专教",IF(S3823&gt;0.1,1.38,1.28),"阶梯教室",IF(S3823&gt;0.1,1.15,1.05),"公共教室",IF(S3823&gt;0.1,1.22,1.12),IF(S3823&gt;0.1,1.2,1.1))+(MOD(ROW()*11,31)/31-0.5)*0.06,2)</f>
        <v>1.1200000000000001</v>
      </c>
      <c r="P3823" s="12">
        <f t="shared" si="364"/>
        <v>0.01</v>
      </c>
      <c r="Q3823" s="13">
        <f t="shared" si="362"/>
        <v>-2.4717482816873382</v>
      </c>
      <c r="R3823" s="1">
        <v>0</v>
      </c>
      <c r="S3823" s="1">
        <v>0</v>
      </c>
      <c r="T3823" s="1">
        <v>3.5000000000000003E-2</v>
      </c>
      <c r="U3823" s="4" t="s">
        <v>34</v>
      </c>
      <c r="V3823">
        <v>0.48</v>
      </c>
      <c r="W3823">
        <v>0.4</v>
      </c>
      <c r="X3823">
        <v>0.76</v>
      </c>
      <c r="Y3823">
        <v>2.4300000000000002</v>
      </c>
      <c r="Z3823">
        <v>0.28000000000000003</v>
      </c>
      <c r="AA3823" s="5">
        <f t="shared" si="365"/>
        <v>3.5000000000000003E-2</v>
      </c>
      <c r="AB3823" s="15" cm="1">
        <f t="array" ref="AB3823">_xlfn.SWITCH(U3823,"夏",122,"冬",90,"春",153,"秋",153,0)</f>
        <v>153</v>
      </c>
      <c r="AC3823" s="16">
        <f t="shared" si="366"/>
        <v>5.3550000000000004</v>
      </c>
      <c r="AD3823" s="5">
        <f>IFERROR(AA3823/D3823,0)</f>
        <v>3.6591740721380033E-4</v>
      </c>
      <c r="AE3823" s="15">
        <f t="shared" si="367"/>
        <v>0.41917808219178082</v>
      </c>
      <c r="AF3823" s="5">
        <f>IFERROR(AD3823*AE3823*48,0)</f>
        <v>7.3624587358305472E-3</v>
      </c>
    </row>
    <row r="3824" spans="1:32" x14ac:dyDescent="0.15">
      <c r="A3824" s="8">
        <v>45756</v>
      </c>
      <c r="B3824" s="1" t="s">
        <v>52</v>
      </c>
      <c r="C3824" s="1" t="s">
        <v>59</v>
      </c>
      <c r="D3824" s="1">
        <v>95.65</v>
      </c>
      <c r="E3824" s="6">
        <v>3.6</v>
      </c>
      <c r="F3824" s="10">
        <v>0.77083333333333304</v>
      </c>
      <c r="G3824" s="1">
        <v>17.7</v>
      </c>
      <c r="H3824" s="1">
        <v>56.2</v>
      </c>
      <c r="I3824" s="1">
        <v>18.2</v>
      </c>
      <c r="J3824" s="1">
        <v>0.2</v>
      </c>
      <c r="K3824" s="1">
        <v>415</v>
      </c>
      <c r="L3824" s="1">
        <v>310</v>
      </c>
      <c r="M3824" s="6">
        <f t="shared" si="363"/>
        <v>18.456560973894057</v>
      </c>
      <c r="N3824" s="1">
        <v>0.7</v>
      </c>
      <c r="O3824" s="11" cm="1">
        <f t="array" ref="O3824">ROUND(_xlfn.SWITCH(C3824,"建筑专教",IF(S3824&gt;0.1,1.38,1.28),"阶梯教室",IF(S3824&gt;0.1,1.15,1.05),"公共教室",IF(S3824&gt;0.1,1.22,1.12),IF(S3824&gt;0.1,1.2,1.1))+(MOD(ROW()*11,31)/31-0.5)*0.06,2)</f>
        <v>1.1399999999999999</v>
      </c>
      <c r="P3824" s="12">
        <f t="shared" si="364"/>
        <v>0.01</v>
      </c>
      <c r="Q3824" s="13">
        <f t="shared" si="362"/>
        <v>-2.5391138995681204</v>
      </c>
      <c r="R3824" s="1">
        <v>0</v>
      </c>
      <c r="S3824" s="1">
        <v>0</v>
      </c>
      <c r="T3824" s="1">
        <v>2.5000000000000001E-2</v>
      </c>
      <c r="U3824" s="4" t="s">
        <v>34</v>
      </c>
      <c r="V3824">
        <v>0.48</v>
      </c>
      <c r="W3824">
        <v>0.4</v>
      </c>
      <c r="X3824">
        <v>0.76</v>
      </c>
      <c r="Y3824">
        <v>2.4300000000000002</v>
      </c>
      <c r="Z3824">
        <v>0.28000000000000003</v>
      </c>
      <c r="AA3824" s="5">
        <f t="shared" si="365"/>
        <v>2.5000000000000001E-2</v>
      </c>
      <c r="AB3824" s="15" cm="1">
        <f t="array" ref="AB3824">_xlfn.SWITCH(U3824,"夏",122,"冬",90,"春",153,"秋",153,0)</f>
        <v>153</v>
      </c>
      <c r="AC3824" s="16">
        <f t="shared" si="366"/>
        <v>3.8250000000000002</v>
      </c>
      <c r="AD3824" s="5">
        <f>IFERROR(AA3824/D3824,0)</f>
        <v>2.6136957658128593E-4</v>
      </c>
      <c r="AE3824" s="15">
        <f t="shared" si="367"/>
        <v>0.41917808219178082</v>
      </c>
      <c r="AF3824" s="5">
        <f>IFERROR(AD3824*AE3824*48,0)</f>
        <v>5.2588990970218186E-3</v>
      </c>
    </row>
    <row r="3825" spans="1:32" x14ac:dyDescent="0.15">
      <c r="A3825" s="8">
        <v>45756</v>
      </c>
      <c r="B3825" s="1" t="s">
        <v>52</v>
      </c>
      <c r="C3825" s="1" t="s">
        <v>59</v>
      </c>
      <c r="D3825" s="1">
        <v>95.65</v>
      </c>
      <c r="E3825" s="6">
        <v>3.6</v>
      </c>
      <c r="F3825" s="10">
        <v>0.79166666666666696</v>
      </c>
      <c r="G3825" s="1">
        <v>17.2</v>
      </c>
      <c r="H3825" s="1">
        <v>56.8</v>
      </c>
      <c r="I3825" s="1">
        <v>17.7</v>
      </c>
      <c r="J3825" s="1">
        <v>0.2</v>
      </c>
      <c r="K3825" s="1">
        <v>415</v>
      </c>
      <c r="L3825" s="1">
        <v>310</v>
      </c>
      <c r="M3825" s="6">
        <f t="shared" si="363"/>
        <v>17.957884066186296</v>
      </c>
      <c r="N3825" s="1">
        <v>0.7</v>
      </c>
      <c r="O3825" s="11" cm="1">
        <f t="array" ref="O3825">ROUND(_xlfn.SWITCH(C3825,"建筑专教",IF(S3825&gt;0.1,1.38,1.28),"阶梯教室",IF(S3825&gt;0.1,1.15,1.05),"公共教室",IF(S3825&gt;0.1,1.22,1.12),IF(S3825&gt;0.1,1.2,1.1))+(MOD(ROW()*11,31)/31-0.5)*0.06,2)</f>
        <v>1.1100000000000001</v>
      </c>
      <c r="P3825" s="12">
        <f t="shared" si="364"/>
        <v>0.01</v>
      </c>
      <c r="Q3825" s="13">
        <f t="shared" si="362"/>
        <v>-2.8489337677708635</v>
      </c>
      <c r="R3825" s="1">
        <v>0</v>
      </c>
      <c r="S3825" s="1">
        <v>0</v>
      </c>
      <c r="T3825" s="1">
        <v>1.2E-2</v>
      </c>
      <c r="U3825" s="4" t="s">
        <v>34</v>
      </c>
      <c r="V3825">
        <v>0.48</v>
      </c>
      <c r="W3825">
        <v>0.4</v>
      </c>
      <c r="X3825">
        <v>0.76</v>
      </c>
      <c r="Y3825">
        <v>2.4300000000000002</v>
      </c>
      <c r="Z3825">
        <v>0.28000000000000003</v>
      </c>
      <c r="AA3825" s="5">
        <f t="shared" si="365"/>
        <v>1.2E-2</v>
      </c>
      <c r="AB3825" s="15" cm="1">
        <f t="array" ref="AB3825">_xlfn.SWITCH(U3825,"夏",122,"冬",90,"春",153,"秋",153,0)</f>
        <v>153</v>
      </c>
      <c r="AC3825" s="16">
        <f t="shared" si="366"/>
        <v>1.8360000000000001</v>
      </c>
      <c r="AD3825" s="5">
        <f>IFERROR(AA3825/D3825,0)</f>
        <v>1.2545739675901726E-4</v>
      </c>
      <c r="AE3825" s="15">
        <f t="shared" si="367"/>
        <v>0.41917808219178082</v>
      </c>
      <c r="AF3825" s="5">
        <f>IFERROR(AD3825*AE3825*48,0)</f>
        <v>2.5242715665704735E-3</v>
      </c>
    </row>
    <row r="3826" spans="1:32" x14ac:dyDescent="0.15">
      <c r="A3826" s="8">
        <v>45756</v>
      </c>
      <c r="B3826" s="1" t="s">
        <v>52</v>
      </c>
      <c r="C3826" s="1" t="s">
        <v>59</v>
      </c>
      <c r="D3826" s="1">
        <v>95.65</v>
      </c>
      <c r="E3826" s="6">
        <v>3.6</v>
      </c>
      <c r="F3826" s="10">
        <v>0.8125</v>
      </c>
      <c r="G3826" s="1">
        <v>16.7</v>
      </c>
      <c r="H3826" s="1">
        <v>57.4</v>
      </c>
      <c r="I3826" s="1">
        <v>17.2</v>
      </c>
      <c r="J3826" s="1">
        <v>0.2</v>
      </c>
      <c r="K3826" s="1">
        <v>815</v>
      </c>
      <c r="L3826" s="1">
        <v>310</v>
      </c>
      <c r="M3826" s="6">
        <f t="shared" si="363"/>
        <v>17.459216259582092</v>
      </c>
      <c r="N3826" s="1">
        <v>0.7</v>
      </c>
      <c r="O3826" s="11" cm="1">
        <f t="array" ref="O3826">ROUND(_xlfn.SWITCH(C3826,"建筑专教",IF(S3826&gt;0.1,1.38,1.28),"阶梯教室",IF(S3826&gt;0.1,1.15,1.05),"公共教室",IF(S3826&gt;0.1,1.22,1.12),IF(S3826&gt;0.1,1.2,1.1))+(MOD(ROW()*11,31)/31-0.5)*0.06,2)</f>
        <v>1.1299999999999999</v>
      </c>
      <c r="P3826" s="12">
        <f t="shared" si="364"/>
        <v>0.38</v>
      </c>
      <c r="Q3826" s="13">
        <f t="shared" si="362"/>
        <v>-2.9100317120314316</v>
      </c>
      <c r="R3826" s="1">
        <v>0</v>
      </c>
      <c r="S3826" s="1">
        <v>0.05</v>
      </c>
      <c r="T3826" s="1">
        <v>3.2000000000000001E-2</v>
      </c>
      <c r="U3826" s="4" t="s">
        <v>34</v>
      </c>
      <c r="V3826">
        <v>0.48</v>
      </c>
      <c r="W3826">
        <v>0.4</v>
      </c>
      <c r="X3826">
        <v>0.76</v>
      </c>
      <c r="Y3826">
        <v>2.4300000000000002</v>
      </c>
      <c r="Z3826">
        <v>0.28000000000000003</v>
      </c>
      <c r="AA3826" s="5">
        <f t="shared" si="365"/>
        <v>8.2000000000000003E-2</v>
      </c>
      <c r="AB3826" s="15" cm="1">
        <f t="array" ref="AB3826">_xlfn.SWITCH(U3826,"夏",122,"冬",90,"春",153,"秋",153,0)</f>
        <v>153</v>
      </c>
      <c r="AC3826" s="16">
        <f t="shared" si="366"/>
        <v>12.546000000000001</v>
      </c>
      <c r="AD3826" s="5">
        <f>IFERROR(AA3826/D3826,0)</f>
        <v>8.5729221118661784E-4</v>
      </c>
      <c r="AE3826" s="15">
        <f t="shared" si="367"/>
        <v>0.41917808219178082</v>
      </c>
      <c r="AF3826" s="5">
        <f>IFERROR(AD3826*AE3826*48,0)</f>
        <v>1.7249189038231565E-2</v>
      </c>
    </row>
    <row r="3827" spans="1:32" x14ac:dyDescent="0.15">
      <c r="A3827" s="8">
        <v>45756</v>
      </c>
      <c r="B3827" s="1" t="s">
        <v>52</v>
      </c>
      <c r="C3827" s="1" t="s">
        <v>59</v>
      </c>
      <c r="D3827" s="1">
        <v>95.65</v>
      </c>
      <c r="E3827" s="6">
        <v>3.6</v>
      </c>
      <c r="F3827" s="10">
        <v>0.83333333333333304</v>
      </c>
      <c r="G3827" s="1">
        <v>16.2</v>
      </c>
      <c r="H3827" s="1">
        <v>58</v>
      </c>
      <c r="I3827" s="1">
        <v>16.7</v>
      </c>
      <c r="J3827" s="1">
        <v>0.2</v>
      </c>
      <c r="K3827" s="1">
        <v>815</v>
      </c>
      <c r="L3827" s="1">
        <v>310</v>
      </c>
      <c r="M3827" s="6">
        <f t="shared" si="363"/>
        <v>16.960557632322718</v>
      </c>
      <c r="N3827" s="1">
        <v>0.7</v>
      </c>
      <c r="O3827" s="11" cm="1">
        <f t="array" ref="O3827">ROUND(_xlfn.SWITCH(C3827,"建筑专教",IF(S3827&gt;0.1,1.38,1.28),"阶梯教室",IF(S3827&gt;0.1,1.15,1.05),"公共教室",IF(S3827&gt;0.1,1.22,1.12),IF(S3827&gt;0.1,1.2,1.1))+(MOD(ROW()*11,31)/31-0.5)*0.06,2)</f>
        <v>1.1499999999999999</v>
      </c>
      <c r="P3827" s="12">
        <f t="shared" si="364"/>
        <v>0.38</v>
      </c>
      <c r="Q3827" s="13">
        <f t="shared" si="362"/>
        <v>-2.9690891489448461</v>
      </c>
      <c r="R3827" s="1">
        <v>0</v>
      </c>
      <c r="S3827" s="1">
        <v>0.05</v>
      </c>
      <c r="T3827" s="1">
        <v>3.7999999999999999E-2</v>
      </c>
      <c r="U3827" s="4" t="s">
        <v>34</v>
      </c>
      <c r="V3827">
        <v>0.48</v>
      </c>
      <c r="W3827">
        <v>0.4</v>
      </c>
      <c r="X3827">
        <v>0.76</v>
      </c>
      <c r="Y3827">
        <v>2.4300000000000002</v>
      </c>
      <c r="Z3827">
        <v>0.28000000000000003</v>
      </c>
      <c r="AA3827" s="5">
        <f t="shared" si="365"/>
        <v>8.7999999999999995E-2</v>
      </c>
      <c r="AB3827" s="15" cm="1">
        <f t="array" ref="AB3827">_xlfn.SWITCH(U3827,"夏",122,"冬",90,"春",153,"秋",153,0)</f>
        <v>153</v>
      </c>
      <c r="AC3827" s="16">
        <f t="shared" si="366"/>
        <v>13.463999999999999</v>
      </c>
      <c r="AD3827" s="5">
        <f>IFERROR(AA3827/D3827,0)</f>
        <v>9.2002090956612643E-4</v>
      </c>
      <c r="AE3827" s="15">
        <f t="shared" si="367"/>
        <v>0.41917808219178082</v>
      </c>
      <c r="AF3827" s="5">
        <f>IFERROR(AD3827*AE3827*48,0)</f>
        <v>1.8511324821516802E-2</v>
      </c>
    </row>
    <row r="3828" spans="1:32" x14ac:dyDescent="0.15">
      <c r="A3828" s="8">
        <v>45756</v>
      </c>
      <c r="B3828" s="1" t="s">
        <v>52</v>
      </c>
      <c r="C3828" s="1" t="s">
        <v>59</v>
      </c>
      <c r="D3828" s="1">
        <v>95.65</v>
      </c>
      <c r="E3828" s="6">
        <v>3.6</v>
      </c>
      <c r="F3828" s="10">
        <v>0.85416666666666696</v>
      </c>
      <c r="G3828" s="1">
        <v>16.2</v>
      </c>
      <c r="H3828" s="1">
        <v>58</v>
      </c>
      <c r="I3828" s="1">
        <v>16.7</v>
      </c>
      <c r="J3828" s="1">
        <v>0.2</v>
      </c>
      <c r="K3828" s="1">
        <v>815</v>
      </c>
      <c r="L3828" s="1">
        <v>310</v>
      </c>
      <c r="M3828" s="6">
        <f t="shared" si="363"/>
        <v>16.960557632322718</v>
      </c>
      <c r="N3828" s="1">
        <v>0.7</v>
      </c>
      <c r="O3828" s="11" cm="1">
        <f t="array" ref="O3828">ROUND(_xlfn.SWITCH(C3828,"建筑专教",IF(S3828&gt;0.1,1.38,1.28),"阶梯教室",IF(S3828&gt;0.1,1.15,1.05),"公共教室",IF(S3828&gt;0.1,1.22,1.12),IF(S3828&gt;0.1,1.2,1.1))+(MOD(ROW()*11,31)/31-0.5)*0.06,2)</f>
        <v>1.1100000000000001</v>
      </c>
      <c r="P3828" s="12">
        <f t="shared" si="364"/>
        <v>0.38</v>
      </c>
      <c r="Q3828" s="13">
        <f t="shared" si="362"/>
        <v>-3.1804235444827569</v>
      </c>
      <c r="R3828" s="1">
        <v>0</v>
      </c>
      <c r="S3828" s="1">
        <v>0.05</v>
      </c>
      <c r="T3828" s="1">
        <v>5.0000000000000001E-3</v>
      </c>
      <c r="U3828" s="4" t="s">
        <v>34</v>
      </c>
      <c r="V3828">
        <v>0.48</v>
      </c>
      <c r="W3828">
        <v>0.4</v>
      </c>
      <c r="X3828">
        <v>0.76</v>
      </c>
      <c r="Y3828">
        <v>2.4300000000000002</v>
      </c>
      <c r="Z3828">
        <v>0.28000000000000003</v>
      </c>
      <c r="AA3828" s="5">
        <f t="shared" si="365"/>
        <v>5.5E-2</v>
      </c>
      <c r="AB3828" s="15" cm="1">
        <f t="array" ref="AB3828">_xlfn.SWITCH(U3828,"夏",122,"冬",90,"春",153,"秋",153,0)</f>
        <v>153</v>
      </c>
      <c r="AC3828" s="16">
        <f t="shared" si="366"/>
        <v>8.4150000000000009</v>
      </c>
      <c r="AD3828" s="5">
        <f>IFERROR(AA3828/D3828,0)</f>
        <v>5.7501306847882903E-4</v>
      </c>
      <c r="AE3828" s="15">
        <f t="shared" si="367"/>
        <v>0.41917808219178082</v>
      </c>
      <c r="AF3828" s="5">
        <f>IFERROR(AD3828*AE3828*48,0)</f>
        <v>1.1569578013448002E-2</v>
      </c>
    </row>
    <row r="3829" spans="1:32" x14ac:dyDescent="0.15">
      <c r="A3829" s="8">
        <v>45756</v>
      </c>
      <c r="B3829" s="1" t="s">
        <v>52</v>
      </c>
      <c r="C3829" s="1" t="s">
        <v>59</v>
      </c>
      <c r="D3829" s="1">
        <v>95.65</v>
      </c>
      <c r="E3829" s="6">
        <v>3.6</v>
      </c>
      <c r="F3829" s="10">
        <v>0.875</v>
      </c>
      <c r="G3829" s="1">
        <v>16.2</v>
      </c>
      <c r="H3829" s="1">
        <v>58</v>
      </c>
      <c r="I3829" s="1">
        <v>16.7</v>
      </c>
      <c r="J3829" s="1">
        <v>0.2</v>
      </c>
      <c r="K3829" s="1">
        <v>515</v>
      </c>
      <c r="L3829" s="1">
        <v>310</v>
      </c>
      <c r="M3829" s="6">
        <f t="shared" si="363"/>
        <v>16.960557632322718</v>
      </c>
      <c r="N3829" s="1">
        <v>0.7</v>
      </c>
      <c r="O3829" s="11" cm="1">
        <f t="array" ref="O3829">ROUND(_xlfn.SWITCH(C3829,"建筑专教",IF(S3829&gt;0.1,1.38,1.28),"阶梯教室",IF(S3829&gt;0.1,1.15,1.05),"公共教室",IF(S3829&gt;0.1,1.22,1.12),IF(S3829&gt;0.1,1.2,1.1))+(MOD(ROW()*11,31)/31-0.5)*0.06,2)</f>
        <v>1.1299999999999999</v>
      </c>
      <c r="P3829" s="12">
        <f t="shared" si="364"/>
        <v>0.11</v>
      </c>
      <c r="Q3829" s="13">
        <f t="shared" si="362"/>
        <v>-3.0725384274498984</v>
      </c>
      <c r="R3829" s="1">
        <v>0</v>
      </c>
      <c r="S3829" s="1">
        <v>0.05</v>
      </c>
      <c r="T3829" s="1">
        <v>3.0000000000000001E-3</v>
      </c>
      <c r="U3829" s="4" t="s">
        <v>34</v>
      </c>
      <c r="V3829">
        <v>0.48</v>
      </c>
      <c r="W3829">
        <v>0.4</v>
      </c>
      <c r="X3829">
        <v>0.76</v>
      </c>
      <c r="Y3829">
        <v>2.4300000000000002</v>
      </c>
      <c r="Z3829">
        <v>0.28000000000000003</v>
      </c>
      <c r="AA3829" s="5">
        <f t="shared" si="365"/>
        <v>5.3000000000000005E-2</v>
      </c>
      <c r="AB3829" s="15" cm="1">
        <f t="array" ref="AB3829">_xlfn.SWITCH(U3829,"夏",122,"冬",90,"春",153,"秋",153,0)</f>
        <v>153</v>
      </c>
      <c r="AC3829" s="16">
        <f t="shared" si="366"/>
        <v>8.109</v>
      </c>
      <c r="AD3829" s="5">
        <f>IFERROR(AA3829/D3829,0)</f>
        <v>5.541035023523262E-4</v>
      </c>
      <c r="AE3829" s="15">
        <f t="shared" si="367"/>
        <v>0.41917808219178082</v>
      </c>
      <c r="AF3829" s="5">
        <f>IFERROR(AD3829*AE3829*48,0)</f>
        <v>1.1148866085686257E-2</v>
      </c>
    </row>
    <row r="3830" spans="1:32" x14ac:dyDescent="0.15">
      <c r="A3830" s="8">
        <v>45756</v>
      </c>
      <c r="B3830" s="1" t="s">
        <v>52</v>
      </c>
      <c r="C3830" s="1" t="s">
        <v>59</v>
      </c>
      <c r="D3830" s="1">
        <v>95.65</v>
      </c>
      <c r="E3830" s="6">
        <v>3.6</v>
      </c>
      <c r="F3830" s="10">
        <v>0.89583333333333304</v>
      </c>
      <c r="G3830" s="1">
        <v>15.7</v>
      </c>
      <c r="H3830" s="1">
        <v>58.6</v>
      </c>
      <c r="I3830" s="1">
        <v>16.2</v>
      </c>
      <c r="J3830" s="1">
        <v>0.2</v>
      </c>
      <c r="K3830" s="1">
        <v>515</v>
      </c>
      <c r="L3830" s="1">
        <v>310</v>
      </c>
      <c r="M3830" s="6">
        <f t="shared" si="363"/>
        <v>16.461908263455882</v>
      </c>
      <c r="N3830" s="1">
        <v>0.7</v>
      </c>
      <c r="O3830" s="11" cm="1">
        <f t="array" ref="O3830">ROUND(_xlfn.SWITCH(C3830,"建筑专教",IF(S3830&gt;0.1,1.38,1.28),"阶梯教室",IF(S3830&gt;0.1,1.15,1.05),"公共教室",IF(S3830&gt;0.1,1.22,1.12),IF(S3830&gt;0.1,1.2,1.1))+(MOD(ROW()*11,31)/31-0.5)*0.06,2)</f>
        <v>1.0900000000000001</v>
      </c>
      <c r="P3830" s="12">
        <f t="shared" si="364"/>
        <v>0.11</v>
      </c>
      <c r="Q3830" s="13">
        <f t="shared" ref="Q3830:Q3888" si="368">(0.303*EXP(-0.036*(O3830*58.15))+0.028)*((O3830*58.15)-0.00305*(5733-6.99*(O3830*58.15)-(EXP(16.6536-4030.183/(G3830+235))*(H3830/100)))-0.42*((O3830*58.15)-58.15)-0.000017*(O3830*58.15)*(5867-(EXP(16.6536-4030.183/(G3830+235))*(H3830/100)))-0.0014*(O3830*58.15)*(34-G3830)-0.0000000396*IF(N3830*0.155&gt;0.078,1.05+0.645*N3830*0.155,1)*(POWER((35.7-0.028*(O3830*58.15)-N3830*0.155*(0.0000000396*IF(N3830*0.155&gt;0.078,1.05+0.645*N3830*0.155,1)*(POWER((35.7-0.028*(O3830*58.15)-N3830*0.155*0.1)+273,4)-POWER(M3830+273,4))+IF(N3830*0.155&gt;0.078,1.05+0.645*N3830*0.155,1)*IF(J3830&lt;0.2,2.38*ABS(35.7-0.028*(O3830*58.15)-G3830)^0.25,12.1*SQRT(J3830))*(35.7-0.028*(O3830*58.15)-G3830))+273),4)-POWER(M3830+273,4))-IF(N3830*0.155&gt;0.078,1.05+0.645*N3830*0.155,1)*IF(J3830&lt;0.2,2.38*ABS(35.7-0.028*(O3830*58.15)-N3830*0.155*0.1-G3830)^0.25,12.1*SQRT(J3830))*(35.7-0.028*(O3830*58.15)-N3830*0.155*0.1-G3830))</f>
        <v>-3.4630121847817152</v>
      </c>
      <c r="R3830" s="1">
        <v>0</v>
      </c>
      <c r="S3830" s="1">
        <v>0.05</v>
      </c>
      <c r="T3830" s="1">
        <v>2.8000000000000001E-2</v>
      </c>
      <c r="U3830" s="4" t="s">
        <v>34</v>
      </c>
      <c r="V3830">
        <v>0.48</v>
      </c>
      <c r="W3830">
        <v>0.4</v>
      </c>
      <c r="X3830">
        <v>0.76</v>
      </c>
      <c r="Y3830">
        <v>2.4300000000000002</v>
      </c>
      <c r="Z3830">
        <v>0.28000000000000003</v>
      </c>
      <c r="AA3830" s="5">
        <f t="shared" si="365"/>
        <v>7.8E-2</v>
      </c>
      <c r="AB3830" s="15" cm="1">
        <f t="array" ref="AB3830">_xlfn.SWITCH(U3830,"夏",122,"冬",90,"春",153,"秋",153,0)</f>
        <v>153</v>
      </c>
      <c r="AC3830" s="16">
        <f t="shared" si="366"/>
        <v>11.933999999999999</v>
      </c>
      <c r="AD3830" s="5">
        <f>IFERROR(AA3830/D3830,0)</f>
        <v>8.1547307893361208E-4</v>
      </c>
      <c r="AE3830" s="15">
        <f t="shared" si="367"/>
        <v>0.41917808219178082</v>
      </c>
      <c r="AF3830" s="5">
        <f>IFERROR(AD3830*AE3830*48,0)</f>
        <v>1.6407765182708072E-2</v>
      </c>
    </row>
    <row r="3831" spans="1:32" x14ac:dyDescent="0.15">
      <c r="A3831" s="8">
        <v>45756</v>
      </c>
      <c r="B3831" s="1" t="s">
        <v>52</v>
      </c>
      <c r="C3831" s="1" t="s">
        <v>59</v>
      </c>
      <c r="D3831" s="1">
        <v>95.65</v>
      </c>
      <c r="E3831" s="6">
        <v>3.6</v>
      </c>
      <c r="F3831" s="10">
        <v>0.91666666666666696</v>
      </c>
      <c r="G3831" s="1">
        <v>15.2</v>
      </c>
      <c r="H3831" s="1">
        <v>59.2</v>
      </c>
      <c r="I3831" s="1">
        <v>15.7</v>
      </c>
      <c r="J3831" s="1">
        <v>0.2</v>
      </c>
      <c r="K3831" s="1">
        <v>415</v>
      </c>
      <c r="L3831" s="1">
        <v>310</v>
      </c>
      <c r="M3831" s="6">
        <f t="shared" si="363"/>
        <v>15.963268232845564</v>
      </c>
      <c r="N3831" s="1">
        <v>0.7</v>
      </c>
      <c r="O3831" s="11" cm="1">
        <f t="array" ref="O3831">ROUND(_xlfn.SWITCH(C3831,"建筑专教",IF(S3831&gt;0.1,1.38,1.28),"阶梯教室",IF(S3831&gt;0.1,1.15,1.05),"公共教室",IF(S3831&gt;0.1,1.22,1.12),IF(S3831&gt;0.1,1.2,1.1))+(MOD(ROW()*11,31)/31-0.5)*0.06,2)</f>
        <v>1.1100000000000001</v>
      </c>
      <c r="P3831" s="12">
        <f t="shared" si="364"/>
        <v>0.01</v>
      </c>
      <c r="Q3831" s="13">
        <f t="shared" si="368"/>
        <v>-3.5136982441047304</v>
      </c>
      <c r="R3831" s="1">
        <v>0</v>
      </c>
      <c r="S3831" s="1">
        <v>0</v>
      </c>
      <c r="T3831" s="1">
        <v>3.5000000000000003E-2</v>
      </c>
      <c r="U3831" s="4" t="s">
        <v>34</v>
      </c>
      <c r="V3831">
        <v>0.48</v>
      </c>
      <c r="W3831">
        <v>0.4</v>
      </c>
      <c r="X3831">
        <v>0.76</v>
      </c>
      <c r="Y3831">
        <v>2.4300000000000002</v>
      </c>
      <c r="Z3831">
        <v>0.28000000000000003</v>
      </c>
      <c r="AA3831" s="5">
        <f t="shared" si="365"/>
        <v>3.5000000000000003E-2</v>
      </c>
      <c r="AB3831" s="15" cm="1">
        <f t="array" ref="AB3831">_xlfn.SWITCH(U3831,"夏",122,"冬",90,"春",153,"秋",153,0)</f>
        <v>153</v>
      </c>
      <c r="AC3831" s="16">
        <f t="shared" si="366"/>
        <v>5.3550000000000004</v>
      </c>
      <c r="AD3831" s="5">
        <f>IFERROR(AA3831/D3831,0)</f>
        <v>3.6591740721380033E-4</v>
      </c>
      <c r="AE3831" s="15">
        <f t="shared" si="367"/>
        <v>0.41917808219178082</v>
      </c>
      <c r="AF3831" s="5">
        <f>IFERROR(AD3831*AE3831*48,0)</f>
        <v>7.3624587358305472E-3</v>
      </c>
    </row>
    <row r="3832" spans="1:32" x14ac:dyDescent="0.15">
      <c r="A3832" s="8">
        <v>45756</v>
      </c>
      <c r="B3832" s="1" t="s">
        <v>53</v>
      </c>
      <c r="C3832" s="1" t="s">
        <v>59</v>
      </c>
      <c r="D3832" s="1">
        <v>95.65</v>
      </c>
      <c r="E3832" s="6">
        <v>3.6</v>
      </c>
      <c r="F3832" s="10">
        <v>0.33333333333333298</v>
      </c>
      <c r="G3832" s="1">
        <v>16.3</v>
      </c>
      <c r="H3832" s="1">
        <v>60.3</v>
      </c>
      <c r="I3832" s="1">
        <v>16.8</v>
      </c>
      <c r="J3832" s="1">
        <v>0.2</v>
      </c>
      <c r="K3832" s="1">
        <v>410</v>
      </c>
      <c r="L3832" s="1">
        <v>205</v>
      </c>
      <c r="M3832" s="6">
        <f t="shared" si="363"/>
        <v>17.060288619644268</v>
      </c>
      <c r="N3832" s="1">
        <v>0</v>
      </c>
      <c r="O3832" s="1">
        <v>0</v>
      </c>
      <c r="P3832" s="12">
        <f t="shared" si="364"/>
        <v>0</v>
      </c>
      <c r="Q3832" s="1">
        <v>0</v>
      </c>
      <c r="R3832" s="1">
        <v>0</v>
      </c>
      <c r="S3832" s="1">
        <v>0</v>
      </c>
      <c r="T3832" s="1">
        <v>0</v>
      </c>
      <c r="U3832" s="4" t="s">
        <v>34</v>
      </c>
      <c r="V3832">
        <v>0.48</v>
      </c>
      <c r="W3832">
        <v>0.4</v>
      </c>
      <c r="X3832">
        <v>0.76</v>
      </c>
      <c r="Y3832">
        <v>2.4300000000000002</v>
      </c>
      <c r="Z3832">
        <v>0.28000000000000003</v>
      </c>
      <c r="AA3832" s="5">
        <f t="shared" si="365"/>
        <v>0</v>
      </c>
      <c r="AB3832" s="15" cm="1">
        <f t="array" ref="AB3832">_xlfn.SWITCH(U3832,"夏",122,"冬",90,"春",153,"秋",153,0)</f>
        <v>153</v>
      </c>
      <c r="AC3832" s="16">
        <f t="shared" si="366"/>
        <v>0</v>
      </c>
      <c r="AD3832" s="5">
        <f>IFERROR(AA3832/D3832,0)</f>
        <v>0</v>
      </c>
      <c r="AE3832" s="15">
        <f t="shared" si="367"/>
        <v>0.41917808219178082</v>
      </c>
      <c r="AF3832" s="5">
        <f>IFERROR(AD3832*AE3832*48,0)</f>
        <v>0</v>
      </c>
    </row>
    <row r="3833" spans="1:32" x14ac:dyDescent="0.15">
      <c r="A3833" s="8">
        <v>45756</v>
      </c>
      <c r="B3833" s="1" t="s">
        <v>53</v>
      </c>
      <c r="C3833" s="1" t="s">
        <v>59</v>
      </c>
      <c r="D3833" s="1">
        <v>95.65</v>
      </c>
      <c r="E3833" s="6">
        <v>3.6</v>
      </c>
      <c r="F3833" s="10">
        <v>0.35416666666666702</v>
      </c>
      <c r="G3833" s="1">
        <v>17.3</v>
      </c>
      <c r="H3833" s="1">
        <v>59.1</v>
      </c>
      <c r="I3833" s="1">
        <v>17.8</v>
      </c>
      <c r="J3833" s="1">
        <v>0.2</v>
      </c>
      <c r="K3833" s="1">
        <v>815</v>
      </c>
      <c r="L3833" s="1">
        <v>305</v>
      </c>
      <c r="M3833" s="6">
        <f t="shared" si="363"/>
        <v>18.057618722129121</v>
      </c>
      <c r="N3833" s="1">
        <v>0.7</v>
      </c>
      <c r="O3833" s="11" cm="1">
        <f t="array" ref="O3833">ROUND(_xlfn.SWITCH(C3833,"建筑专教",IF(S3833&gt;0.1,1.38,1.28),"阶梯教室",IF(S3833&gt;0.1,1.15,1.05),"公共教室",IF(S3833&gt;0.1,1.22,1.12),IF(S3833&gt;0.1,1.2,1.1))+(MOD(ROW()*11,31)/31-0.5)*0.06,2)</f>
        <v>1.1000000000000001</v>
      </c>
      <c r="P3833" s="12">
        <f t="shared" si="364"/>
        <v>0.38</v>
      </c>
      <c r="Q3833" s="13">
        <f t="shared" si="368"/>
        <v>-2.8676240259216215</v>
      </c>
      <c r="R3833" s="1">
        <v>0</v>
      </c>
      <c r="S3833" s="1">
        <v>0</v>
      </c>
      <c r="T3833" s="1">
        <v>3.2000000000000001E-2</v>
      </c>
      <c r="U3833" s="4" t="s">
        <v>34</v>
      </c>
      <c r="V3833">
        <v>0.48</v>
      </c>
      <c r="W3833">
        <v>0.4</v>
      </c>
      <c r="X3833">
        <v>0.76</v>
      </c>
      <c r="Y3833">
        <v>2.4300000000000002</v>
      </c>
      <c r="Z3833">
        <v>0.28000000000000003</v>
      </c>
      <c r="AA3833" s="5">
        <f t="shared" si="365"/>
        <v>3.2000000000000001E-2</v>
      </c>
      <c r="AB3833" s="15" cm="1">
        <f t="array" ref="AB3833">_xlfn.SWITCH(U3833,"夏",122,"冬",90,"春",153,"秋",153,0)</f>
        <v>153</v>
      </c>
      <c r="AC3833" s="16">
        <f t="shared" si="366"/>
        <v>4.8959999999999999</v>
      </c>
      <c r="AD3833" s="5">
        <f>IFERROR(AA3833/D3833,0)</f>
        <v>3.3455305802404598E-4</v>
      </c>
      <c r="AE3833" s="15">
        <f t="shared" si="367"/>
        <v>0.41917808219178082</v>
      </c>
      <c r="AF3833" s="5">
        <f>IFERROR(AD3833*AE3833*48,0)</f>
        <v>6.7313908441879273E-3</v>
      </c>
    </row>
    <row r="3834" spans="1:32" x14ac:dyDescent="0.15">
      <c r="A3834" s="8">
        <v>45756</v>
      </c>
      <c r="B3834" s="1" t="s">
        <v>53</v>
      </c>
      <c r="C3834" s="1" t="s">
        <v>59</v>
      </c>
      <c r="D3834" s="1">
        <v>95.65</v>
      </c>
      <c r="E3834" s="6">
        <v>3.6</v>
      </c>
      <c r="F3834" s="10">
        <v>0.375</v>
      </c>
      <c r="G3834" s="1">
        <v>18.3</v>
      </c>
      <c r="H3834" s="1">
        <v>57.9</v>
      </c>
      <c r="I3834" s="1">
        <v>18.8</v>
      </c>
      <c r="J3834" s="1">
        <v>0.2</v>
      </c>
      <c r="K3834" s="1">
        <v>815</v>
      </c>
      <c r="L3834" s="1">
        <v>405</v>
      </c>
      <c r="M3834" s="6">
        <f t="shared" si="363"/>
        <v>19.054985167614575</v>
      </c>
      <c r="N3834" s="1">
        <v>0.7</v>
      </c>
      <c r="O3834" s="11" cm="1">
        <f t="array" ref="O3834">ROUND(_xlfn.SWITCH(C3834,"建筑专教",IF(S3834&gt;0.1,1.38,1.28),"阶梯教室",IF(S3834&gt;0.1,1.15,1.05),"公共教室",IF(S3834&gt;0.1,1.22,1.12),IF(S3834&gt;0.1,1.2,1.1))+(MOD(ROW()*11,31)/31-0.5)*0.06,2)</f>
        <v>1.1200000000000001</v>
      </c>
      <c r="P3834" s="12">
        <f t="shared" si="364"/>
        <v>0.38</v>
      </c>
      <c r="Q3834" s="13">
        <f t="shared" si="368"/>
        <v>-2.4392216036226446</v>
      </c>
      <c r="R3834" s="1">
        <v>0</v>
      </c>
      <c r="S3834" s="1">
        <v>0</v>
      </c>
      <c r="T3834" s="1">
        <v>8.0000000000000002E-3</v>
      </c>
      <c r="U3834" s="4" t="s">
        <v>34</v>
      </c>
      <c r="V3834">
        <v>0.48</v>
      </c>
      <c r="W3834">
        <v>0.4</v>
      </c>
      <c r="X3834">
        <v>0.76</v>
      </c>
      <c r="Y3834">
        <v>2.4300000000000002</v>
      </c>
      <c r="Z3834">
        <v>0.28000000000000003</v>
      </c>
      <c r="AA3834" s="5">
        <f t="shared" si="365"/>
        <v>8.0000000000000002E-3</v>
      </c>
      <c r="AB3834" s="15" cm="1">
        <f t="array" ref="AB3834">_xlfn.SWITCH(U3834,"夏",122,"冬",90,"春",153,"秋",153,0)</f>
        <v>153</v>
      </c>
      <c r="AC3834" s="16">
        <f t="shared" si="366"/>
        <v>1.224</v>
      </c>
      <c r="AD3834" s="5">
        <f>IFERROR(AA3834/D3834,0)</f>
        <v>8.3638264506011496E-5</v>
      </c>
      <c r="AE3834" s="15">
        <f t="shared" si="367"/>
        <v>0.41917808219178082</v>
      </c>
      <c r="AF3834" s="5">
        <f>IFERROR(AD3834*AE3834*48,0)</f>
        <v>1.6828477110469818E-3</v>
      </c>
    </row>
    <row r="3835" spans="1:32" x14ac:dyDescent="0.15">
      <c r="A3835" s="8">
        <v>45756</v>
      </c>
      <c r="B3835" s="1" t="s">
        <v>53</v>
      </c>
      <c r="C3835" s="1" t="s">
        <v>59</v>
      </c>
      <c r="D3835" s="1">
        <v>95.65</v>
      </c>
      <c r="E3835" s="6">
        <v>3.6</v>
      </c>
      <c r="F3835" s="10">
        <v>0.39583333333333298</v>
      </c>
      <c r="G3835" s="1">
        <v>19.3</v>
      </c>
      <c r="H3835" s="1">
        <v>56.7</v>
      </c>
      <c r="I3835" s="1">
        <v>19.8</v>
      </c>
      <c r="J3835" s="1">
        <v>0.2</v>
      </c>
      <c r="K3835" s="1">
        <v>815</v>
      </c>
      <c r="L3835" s="1">
        <v>505</v>
      </c>
      <c r="M3835" s="6">
        <f t="shared" si="363"/>
        <v>20.052387340936548</v>
      </c>
      <c r="N3835" s="1">
        <v>0.7</v>
      </c>
      <c r="O3835" s="11" cm="1">
        <f t="array" ref="O3835">ROUND(_xlfn.SWITCH(C3835,"建筑专教",IF(S3835&gt;0.1,1.38,1.28),"阶梯教室",IF(S3835&gt;0.1,1.15,1.05),"公共教室",IF(S3835&gt;0.1,1.22,1.12),IF(S3835&gt;0.1,1.2,1.1))+(MOD(ROW()*11,31)/31-0.5)*0.06,2)</f>
        <v>1.1399999999999999</v>
      </c>
      <c r="P3835" s="12">
        <f t="shared" si="364"/>
        <v>0.38</v>
      </c>
      <c r="Q3835" s="13">
        <f t="shared" si="368"/>
        <v>-2.0303662688490225</v>
      </c>
      <c r="R3835" s="1">
        <v>0</v>
      </c>
      <c r="S3835" s="1">
        <v>0</v>
      </c>
      <c r="T3835" s="1">
        <v>2.8000000000000001E-2</v>
      </c>
      <c r="U3835" s="4" t="s">
        <v>34</v>
      </c>
      <c r="V3835">
        <v>0.48</v>
      </c>
      <c r="W3835">
        <v>0.4</v>
      </c>
      <c r="X3835">
        <v>0.76</v>
      </c>
      <c r="Y3835">
        <v>2.4300000000000002</v>
      </c>
      <c r="Z3835">
        <v>0.28000000000000003</v>
      </c>
      <c r="AA3835" s="5">
        <f t="shared" si="365"/>
        <v>2.8000000000000001E-2</v>
      </c>
      <c r="AB3835" s="15" cm="1">
        <f t="array" ref="AB3835">_xlfn.SWITCH(U3835,"夏",122,"冬",90,"春",153,"秋",153,0)</f>
        <v>153</v>
      </c>
      <c r="AC3835" s="16">
        <f t="shared" si="366"/>
        <v>4.2839999999999998</v>
      </c>
      <c r="AD3835" s="5">
        <f>IFERROR(AA3835/D3835,0)</f>
        <v>2.9273392577104022E-4</v>
      </c>
      <c r="AE3835" s="15">
        <f t="shared" si="367"/>
        <v>0.41917808219178082</v>
      </c>
      <c r="AF3835" s="5">
        <f>IFERROR(AD3835*AE3835*48,0)</f>
        <v>5.8899669886644367E-3</v>
      </c>
    </row>
    <row r="3836" spans="1:32" x14ac:dyDescent="0.15">
      <c r="A3836" s="8">
        <v>45756</v>
      </c>
      <c r="B3836" s="1" t="s">
        <v>53</v>
      </c>
      <c r="C3836" s="1" t="s">
        <v>59</v>
      </c>
      <c r="D3836" s="1">
        <v>95.65</v>
      </c>
      <c r="E3836" s="6">
        <v>3.6</v>
      </c>
      <c r="F3836" s="10">
        <v>0.41666666666666702</v>
      </c>
      <c r="G3836" s="1">
        <v>20.3</v>
      </c>
      <c r="H3836" s="1">
        <v>55.5</v>
      </c>
      <c r="I3836" s="1">
        <v>20.8</v>
      </c>
      <c r="J3836" s="1">
        <v>0.2</v>
      </c>
      <c r="K3836" s="1">
        <v>815</v>
      </c>
      <c r="L3836" s="1">
        <v>605</v>
      </c>
      <c r="M3836" s="6">
        <f t="shared" si="363"/>
        <v>21.049824639353858</v>
      </c>
      <c r="N3836" s="1">
        <v>0.7</v>
      </c>
      <c r="O3836" s="11" cm="1">
        <f t="array" ref="O3836">ROUND(_xlfn.SWITCH(C3836,"建筑专教",IF(S3836&gt;0.1,1.38,1.28),"阶梯教室",IF(S3836&gt;0.1,1.15,1.05),"公共教室",IF(S3836&gt;0.1,1.22,1.12),IF(S3836&gt;0.1,1.2,1.1))+(MOD(ROW()*11,31)/31-0.5)*0.06,2)</f>
        <v>1.1000000000000001</v>
      </c>
      <c r="P3836" s="12">
        <f t="shared" si="364"/>
        <v>0.38</v>
      </c>
      <c r="Q3836" s="13">
        <f t="shared" si="368"/>
        <v>-1.874438919909668</v>
      </c>
      <c r="R3836" s="1">
        <v>0</v>
      </c>
      <c r="S3836" s="1">
        <v>0</v>
      </c>
      <c r="T3836" s="1">
        <v>3.5000000000000003E-2</v>
      </c>
      <c r="U3836" s="4" t="s">
        <v>34</v>
      </c>
      <c r="V3836">
        <v>0.48</v>
      </c>
      <c r="W3836">
        <v>0.4</v>
      </c>
      <c r="X3836">
        <v>0.76</v>
      </c>
      <c r="Y3836">
        <v>2.4300000000000002</v>
      </c>
      <c r="Z3836">
        <v>0.28000000000000003</v>
      </c>
      <c r="AA3836" s="5">
        <f t="shared" si="365"/>
        <v>3.5000000000000003E-2</v>
      </c>
      <c r="AB3836" s="15" cm="1">
        <f t="array" ref="AB3836">_xlfn.SWITCH(U3836,"夏",122,"冬",90,"春",153,"秋",153,0)</f>
        <v>153</v>
      </c>
      <c r="AC3836" s="16">
        <f t="shared" si="366"/>
        <v>5.3550000000000004</v>
      </c>
      <c r="AD3836" s="5">
        <f>IFERROR(AA3836/D3836,0)</f>
        <v>3.6591740721380033E-4</v>
      </c>
      <c r="AE3836" s="15">
        <f t="shared" si="367"/>
        <v>0.41917808219178082</v>
      </c>
      <c r="AF3836" s="5">
        <f>IFERROR(AD3836*AE3836*48,0)</f>
        <v>7.3624587358305472E-3</v>
      </c>
    </row>
    <row r="3837" spans="1:32" x14ac:dyDescent="0.15">
      <c r="A3837" s="8">
        <v>45756</v>
      </c>
      <c r="B3837" s="1" t="s">
        <v>53</v>
      </c>
      <c r="C3837" s="1" t="s">
        <v>59</v>
      </c>
      <c r="D3837" s="1">
        <v>95.65</v>
      </c>
      <c r="E3837" s="6">
        <v>3.6</v>
      </c>
      <c r="F3837" s="10">
        <v>0.4375</v>
      </c>
      <c r="G3837" s="1">
        <v>21.3</v>
      </c>
      <c r="H3837" s="1">
        <v>54.3</v>
      </c>
      <c r="I3837" s="1">
        <v>21.8</v>
      </c>
      <c r="J3837" s="1">
        <v>0.2</v>
      </c>
      <c r="K3837" s="1">
        <v>815</v>
      </c>
      <c r="L3837" s="1">
        <v>705</v>
      </c>
      <c r="M3837" s="6">
        <f t="shared" si="363"/>
        <v>22.047296472257415</v>
      </c>
      <c r="N3837" s="1">
        <v>0.7</v>
      </c>
      <c r="O3837" s="11" cm="1">
        <f t="array" ref="O3837">ROUND(_xlfn.SWITCH(C3837,"建筑专教",IF(S3837&gt;0.1,1.38,1.28),"阶梯教室",IF(S3837&gt;0.1,1.15,1.05),"公共教室",IF(S3837&gt;0.1,1.22,1.12),IF(S3837&gt;0.1,1.2,1.1))+(MOD(ROW()*11,31)/31-0.5)*0.06,2)</f>
        <v>1.1200000000000001</v>
      </c>
      <c r="P3837" s="12">
        <f t="shared" si="364"/>
        <v>0.38</v>
      </c>
      <c r="Q3837" s="13">
        <f t="shared" si="368"/>
        <v>-1.4728208538290106</v>
      </c>
      <c r="R3837" s="1">
        <v>0</v>
      </c>
      <c r="S3837" s="1">
        <v>0</v>
      </c>
      <c r="T3837" s="1">
        <v>2.8000000000000001E-2</v>
      </c>
      <c r="U3837" s="4" t="s">
        <v>34</v>
      </c>
      <c r="V3837">
        <v>0.48</v>
      </c>
      <c r="W3837">
        <v>0.4</v>
      </c>
      <c r="X3837">
        <v>0.76</v>
      </c>
      <c r="Y3837">
        <v>2.4300000000000002</v>
      </c>
      <c r="Z3837">
        <v>0.28000000000000003</v>
      </c>
      <c r="AA3837" s="5">
        <f t="shared" si="365"/>
        <v>2.8000000000000001E-2</v>
      </c>
      <c r="AB3837" s="15" cm="1">
        <f t="array" ref="AB3837">_xlfn.SWITCH(U3837,"夏",122,"冬",90,"春",153,"秋",153,0)</f>
        <v>153</v>
      </c>
      <c r="AC3837" s="16">
        <f t="shared" si="366"/>
        <v>4.2839999999999998</v>
      </c>
      <c r="AD3837" s="5">
        <f>IFERROR(AA3837/D3837,0)</f>
        <v>2.9273392577104022E-4</v>
      </c>
      <c r="AE3837" s="15">
        <f t="shared" si="367"/>
        <v>0.41917808219178082</v>
      </c>
      <c r="AF3837" s="5">
        <f>IFERROR(AD3837*AE3837*48,0)</f>
        <v>5.8899669886644367E-3</v>
      </c>
    </row>
    <row r="3838" spans="1:32" x14ac:dyDescent="0.15">
      <c r="A3838" s="8">
        <v>45756</v>
      </c>
      <c r="B3838" s="1" t="s">
        <v>53</v>
      </c>
      <c r="C3838" s="1" t="s">
        <v>59</v>
      </c>
      <c r="D3838" s="1">
        <v>95.65</v>
      </c>
      <c r="E3838" s="6">
        <v>3.6</v>
      </c>
      <c r="F3838" s="10">
        <v>0.45833333333333298</v>
      </c>
      <c r="G3838" s="1">
        <v>22.3</v>
      </c>
      <c r="H3838" s="1">
        <v>53.1</v>
      </c>
      <c r="I3838" s="1">
        <v>22.8</v>
      </c>
      <c r="J3838" s="1">
        <v>0.2</v>
      </c>
      <c r="K3838" s="1">
        <v>815</v>
      </c>
      <c r="L3838" s="1">
        <v>805</v>
      </c>
      <c r="M3838" s="6">
        <f t="shared" si="363"/>
        <v>23.044802260887934</v>
      </c>
      <c r="N3838" s="1">
        <v>0.7</v>
      </c>
      <c r="O3838" s="11" cm="1">
        <f t="array" ref="O3838">ROUND(_xlfn.SWITCH(C3838,"建筑专教",IF(S3838&gt;0.1,1.38,1.28),"阶梯教室",IF(S3838&gt;0.1,1.15,1.05),"公共教室",IF(S3838&gt;0.1,1.22,1.12),IF(S3838&gt;0.1,1.2,1.1))+(MOD(ROW()*11,31)/31-0.5)*0.06,2)</f>
        <v>1.1399999999999999</v>
      </c>
      <c r="P3838" s="12">
        <f t="shared" si="364"/>
        <v>0.38</v>
      </c>
      <c r="Q3838" s="13">
        <f t="shared" si="368"/>
        <v>-1.0898271588354325</v>
      </c>
      <c r="R3838" s="1">
        <v>0</v>
      </c>
      <c r="S3838" s="1">
        <v>0</v>
      </c>
      <c r="T3838" s="1">
        <v>3.5000000000000003E-2</v>
      </c>
      <c r="U3838" s="4" t="s">
        <v>34</v>
      </c>
      <c r="V3838">
        <v>0.48</v>
      </c>
      <c r="W3838">
        <v>0.4</v>
      </c>
      <c r="X3838">
        <v>0.76</v>
      </c>
      <c r="Y3838">
        <v>2.4300000000000002</v>
      </c>
      <c r="Z3838">
        <v>0.28000000000000003</v>
      </c>
      <c r="AA3838" s="5">
        <f t="shared" si="365"/>
        <v>3.5000000000000003E-2</v>
      </c>
      <c r="AB3838" s="15" cm="1">
        <f t="array" ref="AB3838">_xlfn.SWITCH(U3838,"夏",122,"冬",90,"春",153,"秋",153,0)</f>
        <v>153</v>
      </c>
      <c r="AC3838" s="16">
        <f t="shared" si="366"/>
        <v>5.3550000000000004</v>
      </c>
      <c r="AD3838" s="5">
        <f>IFERROR(AA3838/D3838,0)</f>
        <v>3.6591740721380033E-4</v>
      </c>
      <c r="AE3838" s="15">
        <f t="shared" si="367"/>
        <v>0.41917808219178082</v>
      </c>
      <c r="AF3838" s="5">
        <f>IFERROR(AD3838*AE3838*48,0)</f>
        <v>7.3624587358305472E-3</v>
      </c>
    </row>
    <row r="3839" spans="1:32" x14ac:dyDescent="0.15">
      <c r="A3839" s="8">
        <v>45756</v>
      </c>
      <c r="B3839" s="1" t="s">
        <v>53</v>
      </c>
      <c r="C3839" s="1" t="s">
        <v>59</v>
      </c>
      <c r="D3839" s="1">
        <v>95.65</v>
      </c>
      <c r="E3839" s="6">
        <v>3.6</v>
      </c>
      <c r="F3839" s="10">
        <v>0.47916666666666702</v>
      </c>
      <c r="G3839" s="1">
        <v>22.8</v>
      </c>
      <c r="H3839" s="1">
        <v>52.5</v>
      </c>
      <c r="I3839" s="1">
        <v>23.3</v>
      </c>
      <c r="J3839" s="1">
        <v>0.2</v>
      </c>
      <c r="K3839" s="1">
        <v>815</v>
      </c>
      <c r="L3839" s="1">
        <v>805</v>
      </c>
      <c r="M3839" s="6">
        <f t="shared" si="363"/>
        <v>23.54356771090994</v>
      </c>
      <c r="N3839" s="1">
        <v>0.7</v>
      </c>
      <c r="O3839" s="11" cm="1">
        <f t="array" ref="O3839">ROUND(_xlfn.SWITCH(C3839,"建筑专教",IF(S3839&gt;0.1,1.38,1.28),"阶梯教室",IF(S3839&gt;0.1,1.15,1.05),"公共教室",IF(S3839&gt;0.1,1.22,1.12),IF(S3839&gt;0.1,1.2,1.1))+(MOD(ROW()*11,31)/31-0.5)*0.06,2)</f>
        <v>1.1000000000000001</v>
      </c>
      <c r="P3839" s="12">
        <f t="shared" si="364"/>
        <v>0.38</v>
      </c>
      <c r="Q3839" s="13">
        <f t="shared" si="368"/>
        <v>-1.0608118004350287</v>
      </c>
      <c r="R3839" s="1">
        <v>0</v>
      </c>
      <c r="S3839" s="1">
        <v>0</v>
      </c>
      <c r="T3839" s="1">
        <v>2.5000000000000001E-2</v>
      </c>
      <c r="U3839" s="4" t="s">
        <v>34</v>
      </c>
      <c r="V3839">
        <v>0.48</v>
      </c>
      <c r="W3839">
        <v>0.4</v>
      </c>
      <c r="X3839">
        <v>0.76</v>
      </c>
      <c r="Y3839">
        <v>2.4300000000000002</v>
      </c>
      <c r="Z3839">
        <v>0.28000000000000003</v>
      </c>
      <c r="AA3839" s="5">
        <f t="shared" si="365"/>
        <v>2.5000000000000001E-2</v>
      </c>
      <c r="AB3839" s="15" cm="1">
        <f t="array" ref="AB3839">_xlfn.SWITCH(U3839,"夏",122,"冬",90,"春",153,"秋",153,0)</f>
        <v>153</v>
      </c>
      <c r="AC3839" s="16">
        <f t="shared" si="366"/>
        <v>3.8250000000000002</v>
      </c>
      <c r="AD3839" s="5">
        <f>IFERROR(AA3839/D3839,0)</f>
        <v>2.6136957658128593E-4</v>
      </c>
      <c r="AE3839" s="15">
        <f t="shared" si="367"/>
        <v>0.41917808219178082</v>
      </c>
      <c r="AF3839" s="5">
        <f>IFERROR(AD3839*AE3839*48,0)</f>
        <v>5.2588990970218186E-3</v>
      </c>
    </row>
    <row r="3840" spans="1:32" x14ac:dyDescent="0.15">
      <c r="A3840" s="8">
        <v>45756</v>
      </c>
      <c r="B3840" s="1" t="s">
        <v>53</v>
      </c>
      <c r="C3840" s="1" t="s">
        <v>59</v>
      </c>
      <c r="D3840" s="1">
        <v>95.65</v>
      </c>
      <c r="E3840" s="6">
        <v>3.6</v>
      </c>
      <c r="F3840" s="10">
        <v>0.5</v>
      </c>
      <c r="G3840" s="1">
        <v>23.3</v>
      </c>
      <c r="H3840" s="1">
        <v>51.9</v>
      </c>
      <c r="I3840" s="1">
        <v>23.8</v>
      </c>
      <c r="J3840" s="1">
        <v>0.2</v>
      </c>
      <c r="K3840" s="1">
        <v>415</v>
      </c>
      <c r="L3840" s="1">
        <v>805</v>
      </c>
      <c r="M3840" s="6">
        <f t="shared" si="363"/>
        <v>24.042341438058202</v>
      </c>
      <c r="N3840" s="1">
        <v>0.7</v>
      </c>
      <c r="O3840" s="11" cm="1">
        <f t="array" ref="O3840">ROUND(_xlfn.SWITCH(C3840,"建筑专教",IF(S3840&gt;0.1,1.38,1.28),"阶梯教室",IF(S3840&gt;0.1,1.15,1.05),"公共教室",IF(S3840&gt;0.1,1.22,1.12),IF(S3840&gt;0.1,1.2,1.1))+(MOD(ROW()*11,31)/31-0.5)*0.06,2)</f>
        <v>1.1200000000000001</v>
      </c>
      <c r="P3840" s="12">
        <f t="shared" si="364"/>
        <v>0.01</v>
      </c>
      <c r="Q3840" s="13">
        <f t="shared" si="368"/>
        <v>-0.83879568710128904</v>
      </c>
      <c r="R3840" s="1">
        <v>0</v>
      </c>
      <c r="S3840" s="1">
        <v>0</v>
      </c>
      <c r="T3840" s="1">
        <v>1.2E-2</v>
      </c>
      <c r="U3840" s="4" t="s">
        <v>34</v>
      </c>
      <c r="V3840">
        <v>0.48</v>
      </c>
      <c r="W3840">
        <v>0.4</v>
      </c>
      <c r="X3840">
        <v>0.76</v>
      </c>
      <c r="Y3840">
        <v>2.4300000000000002</v>
      </c>
      <c r="Z3840">
        <v>0.28000000000000003</v>
      </c>
      <c r="AA3840" s="5">
        <f t="shared" si="365"/>
        <v>1.2E-2</v>
      </c>
      <c r="AB3840" s="15" cm="1">
        <f t="array" ref="AB3840">_xlfn.SWITCH(U3840,"夏",122,"冬",90,"春",153,"秋",153,0)</f>
        <v>153</v>
      </c>
      <c r="AC3840" s="16">
        <f t="shared" si="366"/>
        <v>1.8360000000000001</v>
      </c>
      <c r="AD3840" s="5">
        <f>IFERROR(AA3840/D3840,0)</f>
        <v>1.2545739675901726E-4</v>
      </c>
      <c r="AE3840" s="15">
        <f t="shared" si="367"/>
        <v>0.41917808219178082</v>
      </c>
      <c r="AF3840" s="5">
        <f>IFERROR(AD3840*AE3840*48,0)</f>
        <v>2.5242715665704735E-3</v>
      </c>
    </row>
    <row r="3841" spans="1:32" x14ac:dyDescent="0.15">
      <c r="A3841" s="8">
        <v>45756</v>
      </c>
      <c r="B3841" s="1" t="s">
        <v>53</v>
      </c>
      <c r="C3841" s="1" t="s">
        <v>59</v>
      </c>
      <c r="D3841" s="1">
        <v>95.65</v>
      </c>
      <c r="E3841" s="6">
        <v>3.6</v>
      </c>
      <c r="F3841" s="10">
        <v>0.52083333333333304</v>
      </c>
      <c r="G3841" s="1">
        <v>23.8</v>
      </c>
      <c r="H3841" s="1">
        <v>51.5</v>
      </c>
      <c r="I3841" s="1">
        <v>24.3</v>
      </c>
      <c r="J3841" s="1">
        <v>0.2</v>
      </c>
      <c r="K3841" s="1">
        <v>415</v>
      </c>
      <c r="L3841" s="1">
        <v>805</v>
      </c>
      <c r="M3841" s="6">
        <f t="shared" si="363"/>
        <v>24.5411233731989</v>
      </c>
      <c r="N3841" s="1">
        <v>0.7</v>
      </c>
      <c r="O3841" s="11" cm="1">
        <f t="array" ref="O3841">ROUND(_xlfn.SWITCH(C3841,"建筑专教",IF(S3841&gt;0.1,1.38,1.28),"阶梯教室",IF(S3841&gt;0.1,1.15,1.05),"公共教室",IF(S3841&gt;0.1,1.22,1.12),IF(S3841&gt;0.1,1.2,1.1))+(MOD(ROW()*11,31)/31-0.5)*0.06,2)</f>
        <v>1.1499999999999999</v>
      </c>
      <c r="P3841" s="12">
        <f t="shared" si="364"/>
        <v>0.01</v>
      </c>
      <c r="Q3841" s="13">
        <f t="shared" si="368"/>
        <v>-0.59978181652040252</v>
      </c>
      <c r="R3841" s="1">
        <v>0</v>
      </c>
      <c r="S3841" s="1">
        <v>0</v>
      </c>
      <c r="T3841" s="1">
        <v>3.2000000000000001E-2</v>
      </c>
      <c r="U3841" s="4" t="s">
        <v>34</v>
      </c>
      <c r="V3841">
        <v>0.48</v>
      </c>
      <c r="W3841">
        <v>0.4</v>
      </c>
      <c r="X3841">
        <v>0.76</v>
      </c>
      <c r="Y3841">
        <v>2.4300000000000002</v>
      </c>
      <c r="Z3841">
        <v>0.28000000000000003</v>
      </c>
      <c r="AA3841" s="5">
        <f t="shared" si="365"/>
        <v>3.2000000000000001E-2</v>
      </c>
      <c r="AB3841" s="15" cm="1">
        <f t="array" ref="AB3841">_xlfn.SWITCH(U3841,"夏",122,"冬",90,"春",153,"秋",153,0)</f>
        <v>153</v>
      </c>
      <c r="AC3841" s="16">
        <f t="shared" si="366"/>
        <v>4.8959999999999999</v>
      </c>
      <c r="AD3841" s="5">
        <f>IFERROR(AA3841/D3841,0)</f>
        <v>3.3455305802404598E-4</v>
      </c>
      <c r="AE3841" s="15">
        <f t="shared" si="367"/>
        <v>0.41917808219178082</v>
      </c>
      <c r="AF3841" s="5">
        <f>IFERROR(AD3841*AE3841*48,0)</f>
        <v>6.7313908441879273E-3</v>
      </c>
    </row>
    <row r="3842" spans="1:32" x14ac:dyDescent="0.15">
      <c r="A3842" s="8">
        <v>45756</v>
      </c>
      <c r="B3842" s="1" t="s">
        <v>53</v>
      </c>
      <c r="C3842" s="1" t="s">
        <v>59</v>
      </c>
      <c r="D3842" s="1">
        <v>95.65</v>
      </c>
      <c r="E3842" s="6">
        <v>3.6</v>
      </c>
      <c r="F3842" s="10">
        <v>0.54166666666666696</v>
      </c>
      <c r="G3842" s="1">
        <v>24.3</v>
      </c>
      <c r="H3842" s="1">
        <v>51</v>
      </c>
      <c r="I3842" s="1">
        <v>24.8</v>
      </c>
      <c r="J3842" s="1">
        <v>0.2</v>
      </c>
      <c r="K3842" s="1">
        <v>415</v>
      </c>
      <c r="L3842" s="1">
        <v>805</v>
      </c>
      <c r="M3842" s="6">
        <f t="shared" si="363"/>
        <v>25.039913447887955</v>
      </c>
      <c r="N3842" s="1">
        <v>0.7</v>
      </c>
      <c r="O3842" s="11" cm="1">
        <f t="array" ref="O3842">ROUND(_xlfn.SWITCH(C3842,"建筑专教",IF(S3842&gt;0.1,1.38,1.28),"阶梯教室",IF(S3842&gt;0.1,1.15,1.05),"公共教室",IF(S3842&gt;0.1,1.22,1.12),IF(S3842&gt;0.1,1.2,1.1))+(MOD(ROW()*11,31)/31-0.5)*0.06,2)</f>
        <v>1.1100000000000001</v>
      </c>
      <c r="P3842" s="12">
        <f t="shared" si="364"/>
        <v>0.01</v>
      </c>
      <c r="Q3842" s="13">
        <f t="shared" si="368"/>
        <v>-0.55183338836511442</v>
      </c>
      <c r="R3842" s="1">
        <v>0</v>
      </c>
      <c r="S3842" s="1">
        <v>0</v>
      </c>
      <c r="T3842" s="1">
        <v>3.7999999999999999E-2</v>
      </c>
      <c r="U3842" s="4" t="s">
        <v>34</v>
      </c>
      <c r="V3842">
        <v>0.48</v>
      </c>
      <c r="W3842">
        <v>0.4</v>
      </c>
      <c r="X3842">
        <v>0.76</v>
      </c>
      <c r="Y3842">
        <v>2.4300000000000002</v>
      </c>
      <c r="Z3842">
        <v>0.28000000000000003</v>
      </c>
      <c r="AA3842" s="5">
        <f t="shared" si="365"/>
        <v>3.7999999999999999E-2</v>
      </c>
      <c r="AB3842" s="15" cm="1">
        <f t="array" ref="AB3842">_xlfn.SWITCH(U3842,"夏",122,"冬",90,"春",153,"秋",153,0)</f>
        <v>153</v>
      </c>
      <c r="AC3842" s="16">
        <f t="shared" si="366"/>
        <v>5.8140000000000001</v>
      </c>
      <c r="AD3842" s="5">
        <f>IFERROR(AA3842/D3842,0)</f>
        <v>3.9728175640355457E-4</v>
      </c>
      <c r="AE3842" s="15">
        <f t="shared" si="367"/>
        <v>0.41917808219178082</v>
      </c>
      <c r="AF3842" s="5">
        <f>IFERROR(AD3842*AE3842*48,0)</f>
        <v>7.9935266274731628E-3</v>
      </c>
    </row>
    <row r="3843" spans="1:32" x14ac:dyDescent="0.15">
      <c r="A3843" s="8">
        <v>45756</v>
      </c>
      <c r="B3843" s="1" t="s">
        <v>53</v>
      </c>
      <c r="C3843" s="1" t="s">
        <v>59</v>
      </c>
      <c r="D3843" s="1">
        <v>95.65</v>
      </c>
      <c r="E3843" s="6">
        <v>3.6</v>
      </c>
      <c r="F3843" s="10">
        <v>0.5625</v>
      </c>
      <c r="G3843" s="1">
        <v>24.3</v>
      </c>
      <c r="H3843" s="1">
        <v>51</v>
      </c>
      <c r="I3843" s="1">
        <v>24.8</v>
      </c>
      <c r="J3843" s="1">
        <v>0.2</v>
      </c>
      <c r="K3843" s="1">
        <v>815</v>
      </c>
      <c r="L3843" s="1">
        <v>755</v>
      </c>
      <c r="M3843" s="6">
        <f t="shared" si="363"/>
        <v>25.039913447887955</v>
      </c>
      <c r="N3843" s="1">
        <v>0.7</v>
      </c>
      <c r="O3843" s="11" cm="1">
        <f t="array" ref="O3843">ROUND(_xlfn.SWITCH(C3843,"建筑专教",IF(S3843&gt;0.1,1.38,1.28),"阶梯教室",IF(S3843&gt;0.1,1.15,1.05),"公共教室",IF(S3843&gt;0.1,1.22,1.12),IF(S3843&gt;0.1,1.2,1.1))+(MOD(ROW()*11,31)/31-0.5)*0.06,2)</f>
        <v>1.1299999999999999</v>
      </c>
      <c r="P3843" s="12">
        <f t="shared" si="364"/>
        <v>0.38</v>
      </c>
      <c r="Q3843" s="13">
        <f t="shared" si="368"/>
        <v>-0.49881721766654252</v>
      </c>
      <c r="R3843" s="1">
        <v>0</v>
      </c>
      <c r="S3843" s="1">
        <v>0</v>
      </c>
      <c r="T3843" s="1">
        <v>5.0000000000000001E-3</v>
      </c>
      <c r="U3843" s="4" t="s">
        <v>34</v>
      </c>
      <c r="V3843">
        <v>0.48</v>
      </c>
      <c r="W3843">
        <v>0.4</v>
      </c>
      <c r="X3843">
        <v>0.76</v>
      </c>
      <c r="Y3843">
        <v>2.4300000000000002</v>
      </c>
      <c r="Z3843">
        <v>0.28000000000000003</v>
      </c>
      <c r="AA3843" s="5">
        <f t="shared" si="365"/>
        <v>5.0000000000000001E-3</v>
      </c>
      <c r="AB3843" s="15" cm="1">
        <f t="array" ref="AB3843">_xlfn.SWITCH(U3843,"夏",122,"冬",90,"春",153,"秋",153,0)</f>
        <v>153</v>
      </c>
      <c r="AC3843" s="16">
        <f t="shared" si="366"/>
        <v>0.76500000000000001</v>
      </c>
      <c r="AD3843" s="5">
        <f>IFERROR(AA3843/D3843,0)</f>
        <v>5.2273915316257188E-5</v>
      </c>
      <c r="AE3843" s="15">
        <f t="shared" si="367"/>
        <v>0.41917808219178082</v>
      </c>
      <c r="AF3843" s="5">
        <f>IFERROR(AD3843*AE3843*48,0)</f>
        <v>1.0517798194043639E-3</v>
      </c>
    </row>
    <row r="3844" spans="1:32" x14ac:dyDescent="0.15">
      <c r="A3844" s="8">
        <v>45756</v>
      </c>
      <c r="B3844" s="1" t="s">
        <v>53</v>
      </c>
      <c r="C3844" s="1" t="s">
        <v>59</v>
      </c>
      <c r="D3844" s="1">
        <v>95.65</v>
      </c>
      <c r="E3844" s="6">
        <v>3.6</v>
      </c>
      <c r="F3844" s="10">
        <v>0.58333333333333304</v>
      </c>
      <c r="G3844" s="1">
        <v>24.3</v>
      </c>
      <c r="H3844" s="1">
        <v>51</v>
      </c>
      <c r="I3844" s="1">
        <v>24.8</v>
      </c>
      <c r="J3844" s="1">
        <v>0.2</v>
      </c>
      <c r="K3844" s="1">
        <v>815</v>
      </c>
      <c r="L3844" s="1">
        <v>705</v>
      </c>
      <c r="M3844" s="6">
        <f t="shared" si="363"/>
        <v>25.039913447887955</v>
      </c>
      <c r="N3844" s="1">
        <v>0.7</v>
      </c>
      <c r="O3844" s="11" cm="1">
        <f t="array" ref="O3844">ROUND(_xlfn.SWITCH(C3844,"建筑专教",IF(S3844&gt;0.1,1.38,1.28),"阶梯教室",IF(S3844&gt;0.1,1.15,1.05),"公共教室",IF(S3844&gt;0.1,1.22,1.12),IF(S3844&gt;0.1,1.2,1.1))+(MOD(ROW()*11,31)/31-0.5)*0.06,2)</f>
        <v>1.0900000000000001</v>
      </c>
      <c r="P3844" s="12">
        <f t="shared" si="364"/>
        <v>0.38</v>
      </c>
      <c r="Q3844" s="13">
        <f t="shared" si="368"/>
        <v>-0.60716719635173877</v>
      </c>
      <c r="R3844" s="1">
        <v>0</v>
      </c>
      <c r="S3844" s="1">
        <v>0</v>
      </c>
      <c r="T3844" s="1">
        <v>3.0000000000000001E-3</v>
      </c>
      <c r="U3844" s="4" t="s">
        <v>34</v>
      </c>
      <c r="V3844">
        <v>0.48</v>
      </c>
      <c r="W3844">
        <v>0.4</v>
      </c>
      <c r="X3844">
        <v>0.76</v>
      </c>
      <c r="Y3844">
        <v>2.4300000000000002</v>
      </c>
      <c r="Z3844">
        <v>0.28000000000000003</v>
      </c>
      <c r="AA3844" s="5">
        <f t="shared" si="365"/>
        <v>3.0000000000000001E-3</v>
      </c>
      <c r="AB3844" s="15" cm="1">
        <f t="array" ref="AB3844">_xlfn.SWITCH(U3844,"夏",122,"冬",90,"春",153,"秋",153,0)</f>
        <v>153</v>
      </c>
      <c r="AC3844" s="16">
        <f t="shared" si="366"/>
        <v>0.45900000000000002</v>
      </c>
      <c r="AD3844" s="5">
        <f>IFERROR(AA3844/D3844,0)</f>
        <v>3.1364349189754314E-5</v>
      </c>
      <c r="AE3844" s="15">
        <f t="shared" si="367"/>
        <v>0.41917808219178082</v>
      </c>
      <c r="AF3844" s="5">
        <f>IFERROR(AD3844*AE3844*48,0)</f>
        <v>6.3106789164261838E-4</v>
      </c>
    </row>
    <row r="3845" spans="1:32" x14ac:dyDescent="0.15">
      <c r="A3845" s="8">
        <v>45756</v>
      </c>
      <c r="B3845" s="1" t="s">
        <v>53</v>
      </c>
      <c r="C3845" s="1" t="s">
        <v>59</v>
      </c>
      <c r="D3845" s="1">
        <v>95.65</v>
      </c>
      <c r="E3845" s="6">
        <v>3.6</v>
      </c>
      <c r="F3845" s="10">
        <v>0.60416666666666696</v>
      </c>
      <c r="G3845" s="1">
        <v>23.8</v>
      </c>
      <c r="H3845" s="1">
        <v>51.5</v>
      </c>
      <c r="I3845" s="1">
        <v>24.3</v>
      </c>
      <c r="J3845" s="1">
        <v>0.2</v>
      </c>
      <c r="K3845" s="1">
        <v>815</v>
      </c>
      <c r="L3845" s="1">
        <v>655</v>
      </c>
      <c r="M3845" s="6">
        <f t="shared" si="363"/>
        <v>24.5411233731989</v>
      </c>
      <c r="N3845" s="1">
        <v>0.7</v>
      </c>
      <c r="O3845" s="11" cm="1">
        <f t="array" ref="O3845">ROUND(_xlfn.SWITCH(C3845,"建筑专教",IF(S3845&gt;0.1,1.38,1.28),"阶梯教室",IF(S3845&gt;0.1,1.15,1.05),"公共教室",IF(S3845&gt;0.1,1.22,1.12),IF(S3845&gt;0.1,1.2,1.1))+(MOD(ROW()*11,31)/31-0.5)*0.06,2)</f>
        <v>1.1100000000000001</v>
      </c>
      <c r="P3845" s="12">
        <f t="shared" si="364"/>
        <v>0.38</v>
      </c>
      <c r="Q3845" s="13">
        <f t="shared" si="368"/>
        <v>-0.71009907974287767</v>
      </c>
      <c r="R3845" s="1">
        <v>0</v>
      </c>
      <c r="S3845" s="1">
        <v>0</v>
      </c>
      <c r="T3845" s="1">
        <v>5.0000000000000001E-3</v>
      </c>
      <c r="U3845" s="4" t="s">
        <v>34</v>
      </c>
      <c r="V3845">
        <v>0.48</v>
      </c>
      <c r="W3845">
        <v>0.4</v>
      </c>
      <c r="X3845">
        <v>0.76</v>
      </c>
      <c r="Y3845">
        <v>2.4300000000000002</v>
      </c>
      <c r="Z3845">
        <v>0.28000000000000003</v>
      </c>
      <c r="AA3845" s="5">
        <f t="shared" si="365"/>
        <v>5.0000000000000001E-3</v>
      </c>
      <c r="AB3845" s="15" cm="1">
        <f t="array" ref="AB3845">_xlfn.SWITCH(U3845,"夏",122,"冬",90,"春",153,"秋",153,0)</f>
        <v>153</v>
      </c>
      <c r="AC3845" s="16">
        <f t="shared" si="366"/>
        <v>0.76500000000000001</v>
      </c>
      <c r="AD3845" s="5">
        <f>IFERROR(AA3845/D3845,0)</f>
        <v>5.2273915316257188E-5</v>
      </c>
      <c r="AE3845" s="15">
        <f t="shared" si="367"/>
        <v>0.41917808219178082</v>
      </c>
      <c r="AF3845" s="5">
        <f>IFERROR(AD3845*AE3845*48,0)</f>
        <v>1.0517798194043639E-3</v>
      </c>
    </row>
    <row r="3846" spans="1:32" x14ac:dyDescent="0.15">
      <c r="A3846" s="8">
        <v>45756</v>
      </c>
      <c r="B3846" s="1" t="s">
        <v>53</v>
      </c>
      <c r="C3846" s="1" t="s">
        <v>59</v>
      </c>
      <c r="D3846" s="1">
        <v>95.65</v>
      </c>
      <c r="E3846" s="6">
        <v>3.6</v>
      </c>
      <c r="F3846" s="10">
        <v>0.625</v>
      </c>
      <c r="G3846" s="1">
        <v>23.3</v>
      </c>
      <c r="H3846" s="1">
        <v>51.9</v>
      </c>
      <c r="I3846" s="1">
        <v>23.8</v>
      </c>
      <c r="J3846" s="1">
        <v>0.2</v>
      </c>
      <c r="K3846" s="1">
        <v>815</v>
      </c>
      <c r="L3846" s="1">
        <v>605</v>
      </c>
      <c r="M3846" s="6">
        <f t="shared" si="363"/>
        <v>24.042341438058202</v>
      </c>
      <c r="N3846" s="1">
        <v>0.7</v>
      </c>
      <c r="O3846" s="11" cm="1">
        <f t="array" ref="O3846">ROUND(_xlfn.SWITCH(C3846,"建筑专教",IF(S3846&gt;0.1,1.38,1.28),"阶梯教室",IF(S3846&gt;0.1,1.15,1.05),"公共教室",IF(S3846&gt;0.1,1.22,1.12),IF(S3846&gt;0.1,1.2,1.1))+(MOD(ROW()*11,31)/31-0.5)*0.06,2)</f>
        <v>1.1299999999999999</v>
      </c>
      <c r="P3846" s="12">
        <f t="shared" si="364"/>
        <v>0.38</v>
      </c>
      <c r="Q3846" s="13">
        <f t="shared" si="368"/>
        <v>-0.80929441383694445</v>
      </c>
      <c r="R3846" s="1">
        <v>0</v>
      </c>
      <c r="S3846" s="1">
        <v>0</v>
      </c>
      <c r="T3846" s="1">
        <v>2.5000000000000001E-2</v>
      </c>
      <c r="U3846" s="4" t="s">
        <v>34</v>
      </c>
      <c r="V3846">
        <v>0.48</v>
      </c>
      <c r="W3846">
        <v>0.4</v>
      </c>
      <c r="X3846">
        <v>0.76</v>
      </c>
      <c r="Y3846">
        <v>2.4300000000000002</v>
      </c>
      <c r="Z3846">
        <v>0.28000000000000003</v>
      </c>
      <c r="AA3846" s="5">
        <f t="shared" si="365"/>
        <v>2.5000000000000001E-2</v>
      </c>
      <c r="AB3846" s="15" cm="1">
        <f t="array" ref="AB3846">_xlfn.SWITCH(U3846,"夏",122,"冬",90,"春",153,"秋",153,0)</f>
        <v>153</v>
      </c>
      <c r="AC3846" s="16">
        <f t="shared" si="366"/>
        <v>3.8250000000000002</v>
      </c>
      <c r="AD3846" s="5">
        <f>IFERROR(AA3846/D3846,0)</f>
        <v>2.6136957658128593E-4</v>
      </c>
      <c r="AE3846" s="15">
        <f t="shared" si="367"/>
        <v>0.41917808219178082</v>
      </c>
      <c r="AF3846" s="5">
        <f>IFERROR(AD3846*AE3846*48,0)</f>
        <v>5.2588990970218186E-3</v>
      </c>
    </row>
    <row r="3847" spans="1:32" x14ac:dyDescent="0.15">
      <c r="A3847" s="8">
        <v>45756</v>
      </c>
      <c r="B3847" s="1" t="s">
        <v>53</v>
      </c>
      <c r="C3847" s="1" t="s">
        <v>59</v>
      </c>
      <c r="D3847" s="1">
        <v>95.65</v>
      </c>
      <c r="E3847" s="6">
        <v>3.6</v>
      </c>
      <c r="F3847" s="10">
        <v>0.64583333333333304</v>
      </c>
      <c r="G3847" s="1">
        <v>22.8</v>
      </c>
      <c r="H3847" s="1">
        <v>52.5</v>
      </c>
      <c r="I3847" s="1">
        <v>23.3</v>
      </c>
      <c r="J3847" s="1">
        <v>0.2</v>
      </c>
      <c r="K3847" s="1">
        <v>815</v>
      </c>
      <c r="L3847" s="1">
        <v>555</v>
      </c>
      <c r="M3847" s="6">
        <f t="shared" si="363"/>
        <v>23.54356771090994</v>
      </c>
      <c r="N3847" s="1">
        <v>0.7</v>
      </c>
      <c r="O3847" s="11" cm="1">
        <f t="array" ref="O3847">ROUND(_xlfn.SWITCH(C3847,"建筑专教",IF(S3847&gt;0.1,1.38,1.28),"阶梯教室",IF(S3847&gt;0.1,1.15,1.05),"公共教室",IF(S3847&gt;0.1,1.22,1.12),IF(S3847&gt;0.1,1.2,1.1))+(MOD(ROW()*11,31)/31-0.5)*0.06,2)</f>
        <v>1.0900000000000001</v>
      </c>
      <c r="P3847" s="12">
        <f t="shared" si="364"/>
        <v>0.38</v>
      </c>
      <c r="Q3847" s="13">
        <f t="shared" si="368"/>
        <v>-1.0940161852101089</v>
      </c>
      <c r="R3847" s="1">
        <v>0</v>
      </c>
      <c r="S3847" s="1">
        <v>0</v>
      </c>
      <c r="T3847" s="1">
        <v>3.2000000000000001E-2</v>
      </c>
      <c r="U3847" s="4" t="s">
        <v>34</v>
      </c>
      <c r="V3847">
        <v>0.48</v>
      </c>
      <c r="W3847">
        <v>0.4</v>
      </c>
      <c r="X3847">
        <v>0.76</v>
      </c>
      <c r="Y3847">
        <v>2.4300000000000002</v>
      </c>
      <c r="Z3847">
        <v>0.28000000000000003</v>
      </c>
      <c r="AA3847" s="5">
        <f t="shared" si="365"/>
        <v>3.2000000000000001E-2</v>
      </c>
      <c r="AB3847" s="15" cm="1">
        <f t="array" ref="AB3847">_xlfn.SWITCH(U3847,"夏",122,"冬",90,"春",153,"秋",153,0)</f>
        <v>153</v>
      </c>
      <c r="AC3847" s="16">
        <f t="shared" si="366"/>
        <v>4.8959999999999999</v>
      </c>
      <c r="AD3847" s="5">
        <f>IFERROR(AA3847/D3847,0)</f>
        <v>3.3455305802404598E-4</v>
      </c>
      <c r="AE3847" s="15">
        <f t="shared" si="367"/>
        <v>0.41917808219178082</v>
      </c>
      <c r="AF3847" s="5">
        <f>IFERROR(AD3847*AE3847*48,0)</f>
        <v>6.7313908441879273E-3</v>
      </c>
    </row>
    <row r="3848" spans="1:32" x14ac:dyDescent="0.15">
      <c r="A3848" s="8">
        <v>45756</v>
      </c>
      <c r="B3848" s="1" t="s">
        <v>53</v>
      </c>
      <c r="C3848" s="1" t="s">
        <v>59</v>
      </c>
      <c r="D3848" s="1">
        <v>95.65</v>
      </c>
      <c r="E3848" s="6">
        <v>3.6</v>
      </c>
      <c r="F3848" s="10">
        <v>0.66666666666666696</v>
      </c>
      <c r="G3848" s="1">
        <v>22.3</v>
      </c>
      <c r="H3848" s="1">
        <v>53.1</v>
      </c>
      <c r="I3848" s="1">
        <v>22.8</v>
      </c>
      <c r="J3848" s="1">
        <v>0.2</v>
      </c>
      <c r="K3848" s="1">
        <v>815</v>
      </c>
      <c r="L3848" s="1">
        <v>505</v>
      </c>
      <c r="M3848" s="6">
        <f t="shared" si="363"/>
        <v>23.044802260887934</v>
      </c>
      <c r="N3848" s="1">
        <v>0.7</v>
      </c>
      <c r="O3848" s="11" cm="1">
        <f t="array" ref="O3848">ROUND(_xlfn.SWITCH(C3848,"建筑专教",IF(S3848&gt;0.1,1.38,1.28),"阶梯教室",IF(S3848&gt;0.1,1.15,1.05),"公共教室",IF(S3848&gt;0.1,1.22,1.12),IF(S3848&gt;0.1,1.2,1.1))+(MOD(ROW()*11,31)/31-0.5)*0.06,2)</f>
        <v>1.1200000000000001</v>
      </c>
      <c r="P3848" s="12">
        <f t="shared" si="364"/>
        <v>0.38</v>
      </c>
      <c r="Q3848" s="13">
        <f t="shared" si="368"/>
        <v>-1.1547422178210047</v>
      </c>
      <c r="R3848" s="1">
        <v>0</v>
      </c>
      <c r="S3848" s="1">
        <v>0</v>
      </c>
      <c r="T3848" s="1">
        <v>3.2000000000000001E-2</v>
      </c>
      <c r="U3848" s="4" t="s">
        <v>34</v>
      </c>
      <c r="V3848">
        <v>0.48</v>
      </c>
      <c r="W3848">
        <v>0.4</v>
      </c>
      <c r="X3848">
        <v>0.76</v>
      </c>
      <c r="Y3848">
        <v>2.4300000000000002</v>
      </c>
      <c r="Z3848">
        <v>0.28000000000000003</v>
      </c>
      <c r="AA3848" s="5">
        <f t="shared" si="365"/>
        <v>3.2000000000000001E-2</v>
      </c>
      <c r="AB3848" s="15" cm="1">
        <f t="array" ref="AB3848">_xlfn.SWITCH(U3848,"夏",122,"冬",90,"春",153,"秋",153,0)</f>
        <v>153</v>
      </c>
      <c r="AC3848" s="16">
        <f t="shared" si="366"/>
        <v>4.8959999999999999</v>
      </c>
      <c r="AD3848" s="5">
        <f>IFERROR(AA3848/D3848,0)</f>
        <v>3.3455305802404598E-4</v>
      </c>
      <c r="AE3848" s="15">
        <f t="shared" si="367"/>
        <v>0.41917808219178082</v>
      </c>
      <c r="AF3848" s="5">
        <f>IFERROR(AD3848*AE3848*48,0)</f>
        <v>6.7313908441879273E-3</v>
      </c>
    </row>
    <row r="3849" spans="1:32" x14ac:dyDescent="0.15">
      <c r="A3849" s="8">
        <v>45756</v>
      </c>
      <c r="B3849" s="1" t="s">
        <v>53</v>
      </c>
      <c r="C3849" s="1" t="s">
        <v>59</v>
      </c>
      <c r="D3849" s="1">
        <v>95.65</v>
      </c>
      <c r="E3849" s="6">
        <v>3.6</v>
      </c>
      <c r="F3849" s="10">
        <v>0.6875</v>
      </c>
      <c r="G3849" s="1">
        <v>21.8</v>
      </c>
      <c r="H3849" s="1">
        <v>53.7</v>
      </c>
      <c r="I3849" s="1">
        <v>22.3</v>
      </c>
      <c r="J3849" s="1">
        <v>0.2</v>
      </c>
      <c r="K3849" s="1">
        <v>815</v>
      </c>
      <c r="L3849" s="1">
        <v>455</v>
      </c>
      <c r="M3849" s="6">
        <f t="shared" si="363"/>
        <v>22.54604515782404</v>
      </c>
      <c r="N3849" s="1">
        <v>0.7</v>
      </c>
      <c r="O3849" s="11" cm="1">
        <f t="array" ref="O3849">ROUND(_xlfn.SWITCH(C3849,"建筑专教",IF(S3849&gt;0.1,1.38,1.28),"阶梯教室",IF(S3849&gt;0.1,1.15,1.05),"公共教室",IF(S3849&gt;0.1,1.22,1.12),IF(S3849&gt;0.1,1.2,1.1))+(MOD(ROW()*11,31)/31-0.5)*0.06,2)</f>
        <v>1.1399999999999999</v>
      </c>
      <c r="P3849" s="12">
        <f t="shared" si="364"/>
        <v>0.38</v>
      </c>
      <c r="Q3849" s="13">
        <f t="shared" si="368"/>
        <v>-1.2453239008527803</v>
      </c>
      <c r="R3849" s="1">
        <v>0</v>
      </c>
      <c r="S3849" s="1">
        <v>0</v>
      </c>
      <c r="T3849" s="1">
        <v>2.5000000000000001E-2</v>
      </c>
      <c r="U3849" s="4" t="s">
        <v>34</v>
      </c>
      <c r="V3849">
        <v>0.48</v>
      </c>
      <c r="W3849">
        <v>0.4</v>
      </c>
      <c r="X3849">
        <v>0.76</v>
      </c>
      <c r="Y3849">
        <v>2.4300000000000002</v>
      </c>
      <c r="Z3849">
        <v>0.28000000000000003</v>
      </c>
      <c r="AA3849" s="5">
        <f t="shared" si="365"/>
        <v>2.5000000000000001E-2</v>
      </c>
      <c r="AB3849" s="15" cm="1">
        <f t="array" ref="AB3849">_xlfn.SWITCH(U3849,"夏",122,"冬",90,"春",153,"秋",153,0)</f>
        <v>153</v>
      </c>
      <c r="AC3849" s="16">
        <f t="shared" si="366"/>
        <v>3.8250000000000002</v>
      </c>
      <c r="AD3849" s="5">
        <f>IFERROR(AA3849/D3849,0)</f>
        <v>2.6136957658128593E-4</v>
      </c>
      <c r="AE3849" s="15">
        <f t="shared" si="367"/>
        <v>0.41917808219178082</v>
      </c>
      <c r="AF3849" s="5">
        <f>IFERROR(AD3849*AE3849*48,0)</f>
        <v>5.2588990970218186E-3</v>
      </c>
    </row>
    <row r="3850" spans="1:32" x14ac:dyDescent="0.15">
      <c r="A3850" s="8">
        <v>45756</v>
      </c>
      <c r="B3850" s="1" t="s">
        <v>53</v>
      </c>
      <c r="C3850" s="1" t="s">
        <v>59</v>
      </c>
      <c r="D3850" s="1">
        <v>95.65</v>
      </c>
      <c r="E3850" s="6">
        <v>3.6</v>
      </c>
      <c r="F3850" s="10">
        <v>0.70833333333333304</v>
      </c>
      <c r="G3850" s="1">
        <v>21.3</v>
      </c>
      <c r="H3850" s="1">
        <v>54.3</v>
      </c>
      <c r="I3850" s="1">
        <v>21.8</v>
      </c>
      <c r="J3850" s="1">
        <v>0.2</v>
      </c>
      <c r="K3850" s="1">
        <v>815</v>
      </c>
      <c r="L3850" s="1">
        <v>405</v>
      </c>
      <c r="M3850" s="6">
        <f t="shared" si="363"/>
        <v>22.047296472257415</v>
      </c>
      <c r="N3850" s="1">
        <v>0.7</v>
      </c>
      <c r="O3850" s="11" cm="1">
        <f t="array" ref="O3850">ROUND(_xlfn.SWITCH(C3850,"建筑专教",IF(S3850&gt;0.1,1.38,1.28),"阶梯教室",IF(S3850&gt;0.1,1.15,1.05),"公共教室",IF(S3850&gt;0.1,1.22,1.12),IF(S3850&gt;0.1,1.2,1.1))+(MOD(ROW()*11,31)/31-0.5)*0.06,2)</f>
        <v>1.1000000000000001</v>
      </c>
      <c r="P3850" s="12">
        <f t="shared" si="364"/>
        <v>0.38</v>
      </c>
      <c r="Q3850" s="13">
        <f t="shared" si="368"/>
        <v>-1.5473949265289915</v>
      </c>
      <c r="R3850" s="1">
        <v>0</v>
      </c>
      <c r="S3850" s="1">
        <v>0</v>
      </c>
      <c r="T3850" s="1">
        <v>3.2000000000000001E-2</v>
      </c>
      <c r="U3850" s="4" t="s">
        <v>34</v>
      </c>
      <c r="V3850">
        <v>0.48</v>
      </c>
      <c r="W3850">
        <v>0.4</v>
      </c>
      <c r="X3850">
        <v>0.76</v>
      </c>
      <c r="Y3850">
        <v>2.4300000000000002</v>
      </c>
      <c r="Z3850">
        <v>0.28000000000000003</v>
      </c>
      <c r="AA3850" s="5">
        <f t="shared" si="365"/>
        <v>3.2000000000000001E-2</v>
      </c>
      <c r="AB3850" s="15" cm="1">
        <f t="array" ref="AB3850">_xlfn.SWITCH(U3850,"夏",122,"冬",90,"春",153,"秋",153,0)</f>
        <v>153</v>
      </c>
      <c r="AC3850" s="16">
        <f t="shared" si="366"/>
        <v>4.8959999999999999</v>
      </c>
      <c r="AD3850" s="5">
        <f>IFERROR(AA3850/D3850,0)</f>
        <v>3.3455305802404598E-4</v>
      </c>
      <c r="AE3850" s="15">
        <f t="shared" si="367"/>
        <v>0.41917808219178082</v>
      </c>
      <c r="AF3850" s="5">
        <f>IFERROR(AD3850*AE3850*48,0)</f>
        <v>6.7313908441879273E-3</v>
      </c>
    </row>
    <row r="3851" spans="1:32" x14ac:dyDescent="0.15">
      <c r="A3851" s="8">
        <v>45756</v>
      </c>
      <c r="B3851" s="1" t="s">
        <v>53</v>
      </c>
      <c r="C3851" s="1" t="s">
        <v>59</v>
      </c>
      <c r="D3851" s="1">
        <v>95.65</v>
      </c>
      <c r="E3851" s="6">
        <v>3.6</v>
      </c>
      <c r="F3851" s="10">
        <v>0.72916666666666696</v>
      </c>
      <c r="G3851" s="1">
        <v>20.8</v>
      </c>
      <c r="H3851" s="1">
        <v>54.9</v>
      </c>
      <c r="I3851" s="1">
        <v>21.3</v>
      </c>
      <c r="J3851" s="1">
        <v>0.2</v>
      </c>
      <c r="K3851" s="1">
        <v>415</v>
      </c>
      <c r="L3851" s="1">
        <v>355</v>
      </c>
      <c r="M3851" s="6">
        <f t="shared" si="363"/>
        <v>21.548556275441797</v>
      </c>
      <c r="N3851" s="1">
        <v>0.7</v>
      </c>
      <c r="O3851" s="11" cm="1">
        <f t="array" ref="O3851">ROUND(_xlfn.SWITCH(C3851,"建筑专教",IF(S3851&gt;0.1,1.38,1.28),"阶梯教室",IF(S3851&gt;0.1,1.15,1.05),"公共教室",IF(S3851&gt;0.1,1.22,1.12),IF(S3851&gt;0.1,1.2,1.1))+(MOD(ROW()*11,31)/31-0.5)*0.06,2)</f>
        <v>1.1200000000000001</v>
      </c>
      <c r="P3851" s="12">
        <f t="shared" si="364"/>
        <v>0.01</v>
      </c>
      <c r="Q3851" s="13">
        <f t="shared" si="368"/>
        <v>-1.6326398221795335</v>
      </c>
      <c r="R3851" s="1">
        <v>0</v>
      </c>
      <c r="S3851" s="1">
        <v>0</v>
      </c>
      <c r="T3851" s="1">
        <v>3.7999999999999999E-2</v>
      </c>
      <c r="U3851" s="4" t="s">
        <v>34</v>
      </c>
      <c r="V3851">
        <v>0.48</v>
      </c>
      <c r="W3851">
        <v>0.4</v>
      </c>
      <c r="X3851">
        <v>0.76</v>
      </c>
      <c r="Y3851">
        <v>2.4300000000000002</v>
      </c>
      <c r="Z3851">
        <v>0.28000000000000003</v>
      </c>
      <c r="AA3851" s="5">
        <f t="shared" si="365"/>
        <v>3.7999999999999999E-2</v>
      </c>
      <c r="AB3851" s="15" cm="1">
        <f t="array" ref="AB3851">_xlfn.SWITCH(U3851,"夏",122,"冬",90,"春",153,"秋",153,0)</f>
        <v>153</v>
      </c>
      <c r="AC3851" s="16">
        <f t="shared" si="366"/>
        <v>5.8140000000000001</v>
      </c>
      <c r="AD3851" s="5">
        <f>IFERROR(AA3851/D3851,0)</f>
        <v>3.9728175640355457E-4</v>
      </c>
      <c r="AE3851" s="15">
        <f t="shared" si="367"/>
        <v>0.41917808219178082</v>
      </c>
      <c r="AF3851" s="5">
        <f>IFERROR(AD3851*AE3851*48,0)</f>
        <v>7.9935266274731628E-3</v>
      </c>
    </row>
    <row r="3852" spans="1:32" x14ac:dyDescent="0.15">
      <c r="A3852" s="8">
        <v>45756</v>
      </c>
      <c r="B3852" s="1" t="s">
        <v>53</v>
      </c>
      <c r="C3852" s="1" t="s">
        <v>59</v>
      </c>
      <c r="D3852" s="1">
        <v>95.65</v>
      </c>
      <c r="E3852" s="6">
        <v>3.6</v>
      </c>
      <c r="F3852" s="10">
        <v>0.75</v>
      </c>
      <c r="G3852" s="1">
        <v>20.3</v>
      </c>
      <c r="H3852" s="1">
        <v>55.5</v>
      </c>
      <c r="I3852" s="1">
        <v>20.8</v>
      </c>
      <c r="J3852" s="1">
        <v>0.2</v>
      </c>
      <c r="K3852" s="1">
        <v>415</v>
      </c>
      <c r="L3852" s="1">
        <v>305</v>
      </c>
      <c r="M3852" s="6">
        <f t="shared" si="363"/>
        <v>21.049824639353858</v>
      </c>
      <c r="N3852" s="1">
        <v>0.7</v>
      </c>
      <c r="O3852" s="11" cm="1">
        <f t="array" ref="O3852">ROUND(_xlfn.SWITCH(C3852,"建筑专教",IF(S3852&gt;0.1,1.38,1.28),"阶梯教室",IF(S3852&gt;0.1,1.15,1.05),"公共教室",IF(S3852&gt;0.1,1.22,1.12),IF(S3852&gt;0.1,1.2,1.1))+(MOD(ROW()*11,31)/31-0.5)*0.06,2)</f>
        <v>1.1399999999999999</v>
      </c>
      <c r="P3852" s="12">
        <f t="shared" si="364"/>
        <v>0.01</v>
      </c>
      <c r="Q3852" s="13">
        <f t="shared" si="368"/>
        <v>-1.714868069138745</v>
      </c>
      <c r="R3852" s="1">
        <v>0</v>
      </c>
      <c r="S3852" s="1">
        <v>0</v>
      </c>
      <c r="T3852" s="1">
        <v>3.2000000000000001E-2</v>
      </c>
      <c r="U3852" s="4" t="s">
        <v>34</v>
      </c>
      <c r="V3852">
        <v>0.48</v>
      </c>
      <c r="W3852">
        <v>0.4</v>
      </c>
      <c r="X3852">
        <v>0.76</v>
      </c>
      <c r="Y3852">
        <v>2.4300000000000002</v>
      </c>
      <c r="Z3852">
        <v>0.28000000000000003</v>
      </c>
      <c r="AA3852" s="5">
        <f t="shared" si="365"/>
        <v>3.2000000000000001E-2</v>
      </c>
      <c r="AB3852" s="15" cm="1">
        <f t="array" ref="AB3852">_xlfn.SWITCH(U3852,"夏",122,"冬",90,"春",153,"秋",153,0)</f>
        <v>153</v>
      </c>
      <c r="AC3852" s="16">
        <f t="shared" si="366"/>
        <v>4.8959999999999999</v>
      </c>
      <c r="AD3852" s="5">
        <f>IFERROR(AA3852/D3852,0)</f>
        <v>3.3455305802404598E-4</v>
      </c>
      <c r="AE3852" s="15">
        <f t="shared" si="367"/>
        <v>0.41917808219178082</v>
      </c>
      <c r="AF3852" s="5">
        <f>IFERROR(AD3852*AE3852*48,0)</f>
        <v>6.7313908441879273E-3</v>
      </c>
    </row>
    <row r="3853" spans="1:32" x14ac:dyDescent="0.15">
      <c r="A3853" s="8">
        <v>45756</v>
      </c>
      <c r="B3853" s="1" t="s">
        <v>53</v>
      </c>
      <c r="C3853" s="1" t="s">
        <v>59</v>
      </c>
      <c r="D3853" s="1">
        <v>95.65</v>
      </c>
      <c r="E3853" s="6">
        <v>3.6</v>
      </c>
      <c r="F3853" s="10">
        <v>0.77083333333333304</v>
      </c>
      <c r="G3853" s="1">
        <v>19.8</v>
      </c>
      <c r="H3853" s="1">
        <v>56.1</v>
      </c>
      <c r="I3853" s="1">
        <v>20.3</v>
      </c>
      <c r="J3853" s="1">
        <v>0.2</v>
      </c>
      <c r="K3853" s="1">
        <v>415</v>
      </c>
      <c r="L3853" s="1">
        <v>305</v>
      </c>
      <c r="M3853" s="6">
        <f t="shared" si="363"/>
        <v>20.551101636702299</v>
      </c>
      <c r="N3853" s="1">
        <v>0.7</v>
      </c>
      <c r="O3853" s="11" cm="1">
        <f t="array" ref="O3853">ROUND(_xlfn.SWITCH(C3853,"建筑专教",IF(S3853&gt;0.1,1.38,1.28),"阶梯教室",IF(S3853&gt;0.1,1.15,1.05),"公共教室",IF(S3853&gt;0.1,1.22,1.12),IF(S3853&gt;0.1,1.2,1.1))+(MOD(ROW()*11,31)/31-0.5)*0.06,2)</f>
        <v>1.1000000000000001</v>
      </c>
      <c r="P3853" s="12">
        <f t="shared" si="364"/>
        <v>0.01</v>
      </c>
      <c r="Q3853" s="13">
        <f t="shared" si="368"/>
        <v>-2.038733570950082</v>
      </c>
      <c r="R3853" s="1">
        <v>0</v>
      </c>
      <c r="S3853" s="1">
        <v>0</v>
      </c>
      <c r="T3853" s="1">
        <v>8.0000000000000002E-3</v>
      </c>
      <c r="U3853" s="4" t="s">
        <v>34</v>
      </c>
      <c r="V3853">
        <v>0.48</v>
      </c>
      <c r="W3853">
        <v>0.4</v>
      </c>
      <c r="X3853">
        <v>0.76</v>
      </c>
      <c r="Y3853">
        <v>2.4300000000000002</v>
      </c>
      <c r="Z3853">
        <v>0.28000000000000003</v>
      </c>
      <c r="AA3853" s="5">
        <f t="shared" si="365"/>
        <v>8.0000000000000002E-3</v>
      </c>
      <c r="AB3853" s="15" cm="1">
        <f t="array" ref="AB3853">_xlfn.SWITCH(U3853,"夏",122,"冬",90,"春",153,"秋",153,0)</f>
        <v>153</v>
      </c>
      <c r="AC3853" s="16">
        <f t="shared" si="366"/>
        <v>1.224</v>
      </c>
      <c r="AD3853" s="5">
        <f>IFERROR(AA3853/D3853,0)</f>
        <v>8.3638264506011496E-5</v>
      </c>
      <c r="AE3853" s="15">
        <f t="shared" si="367"/>
        <v>0.41917808219178082</v>
      </c>
      <c r="AF3853" s="5">
        <f>IFERROR(AD3853*AE3853*48,0)</f>
        <v>1.6828477110469818E-3</v>
      </c>
    </row>
    <row r="3854" spans="1:32" x14ac:dyDescent="0.15">
      <c r="A3854" s="8">
        <v>45756</v>
      </c>
      <c r="B3854" s="1" t="s">
        <v>53</v>
      </c>
      <c r="C3854" s="1" t="s">
        <v>59</v>
      </c>
      <c r="D3854" s="1">
        <v>95.65</v>
      </c>
      <c r="E3854" s="6">
        <v>3.6</v>
      </c>
      <c r="F3854" s="10">
        <v>0.79166666666666696</v>
      </c>
      <c r="G3854" s="1">
        <v>19.3</v>
      </c>
      <c r="H3854" s="1">
        <v>56.7</v>
      </c>
      <c r="I3854" s="1">
        <v>19.8</v>
      </c>
      <c r="J3854" s="1">
        <v>0.2</v>
      </c>
      <c r="K3854" s="1">
        <v>415</v>
      </c>
      <c r="L3854" s="1">
        <v>305</v>
      </c>
      <c r="M3854" s="6">
        <f t="shared" ref="M3854:M3917" si="369">IFERROR(POWER((I3854+273.15)^4+133500000*POWER(J3854,0.6)*(I3854-G3854),0.25)-273.15,I3854)</f>
        <v>20.052387340936548</v>
      </c>
      <c r="N3854" s="1">
        <v>0.7</v>
      </c>
      <c r="O3854" s="11" cm="1">
        <f t="array" ref="O3854">ROUND(_xlfn.SWITCH(C3854,"建筑专教",IF(S3854&gt;0.1,1.38,1.28),"阶梯教室",IF(S3854&gt;0.1,1.15,1.05),"公共教室",IF(S3854&gt;0.1,1.22,1.12),IF(S3854&gt;0.1,1.2,1.1))+(MOD(ROW()*11,31)/31-0.5)*0.06,2)</f>
        <v>1.1200000000000001</v>
      </c>
      <c r="P3854" s="12">
        <f t="shared" si="364"/>
        <v>0.01</v>
      </c>
      <c r="Q3854" s="13">
        <f t="shared" si="368"/>
        <v>-2.1151219476825047</v>
      </c>
      <c r="R3854" s="1">
        <v>0</v>
      </c>
      <c r="S3854" s="1">
        <v>0</v>
      </c>
      <c r="T3854" s="1">
        <v>2.8000000000000001E-2</v>
      </c>
      <c r="U3854" s="4" t="s">
        <v>34</v>
      </c>
      <c r="V3854">
        <v>0.48</v>
      </c>
      <c r="W3854">
        <v>0.4</v>
      </c>
      <c r="X3854">
        <v>0.76</v>
      </c>
      <c r="Y3854">
        <v>2.4300000000000002</v>
      </c>
      <c r="Z3854">
        <v>0.28000000000000003</v>
      </c>
      <c r="AA3854" s="5">
        <f t="shared" si="365"/>
        <v>2.8000000000000001E-2</v>
      </c>
      <c r="AB3854" s="15" cm="1">
        <f t="array" ref="AB3854">_xlfn.SWITCH(U3854,"夏",122,"冬",90,"春",153,"秋",153,0)</f>
        <v>153</v>
      </c>
      <c r="AC3854" s="16">
        <f t="shared" si="366"/>
        <v>4.2839999999999998</v>
      </c>
      <c r="AD3854" s="5">
        <f>IFERROR(AA3854/D3854,0)</f>
        <v>2.9273392577104022E-4</v>
      </c>
      <c r="AE3854" s="15">
        <f t="shared" si="367"/>
        <v>0.41917808219178082</v>
      </c>
      <c r="AF3854" s="5">
        <f>IFERROR(AD3854*AE3854*48,0)</f>
        <v>5.8899669886644367E-3</v>
      </c>
    </row>
    <row r="3855" spans="1:32" x14ac:dyDescent="0.15">
      <c r="A3855" s="8">
        <v>45756</v>
      </c>
      <c r="B3855" s="1" t="s">
        <v>53</v>
      </c>
      <c r="C3855" s="1" t="s">
        <v>59</v>
      </c>
      <c r="D3855" s="1">
        <v>95.65</v>
      </c>
      <c r="E3855" s="6">
        <v>3.6</v>
      </c>
      <c r="F3855" s="10">
        <v>0.8125</v>
      </c>
      <c r="G3855" s="1">
        <v>18.8</v>
      </c>
      <c r="H3855" s="1">
        <v>57.3</v>
      </c>
      <c r="I3855" s="1">
        <v>19.3</v>
      </c>
      <c r="J3855" s="1">
        <v>0.2</v>
      </c>
      <c r="K3855" s="1">
        <v>815</v>
      </c>
      <c r="L3855" s="1">
        <v>305</v>
      </c>
      <c r="M3855" s="6">
        <f t="shared" si="369"/>
        <v>19.553681826255229</v>
      </c>
      <c r="N3855" s="1">
        <v>0.7</v>
      </c>
      <c r="O3855" s="11" cm="1">
        <f t="array" ref="O3855">ROUND(_xlfn.SWITCH(C3855,"建筑专教",IF(S3855&gt;0.1,1.38,1.28),"阶梯教室",IF(S3855&gt;0.1,1.15,1.05),"公共教室",IF(S3855&gt;0.1,1.22,1.12),IF(S3855&gt;0.1,1.2,1.1))+(MOD(ROW()*11,31)/31-0.5)*0.06,2)</f>
        <v>1.1399999999999999</v>
      </c>
      <c r="P3855" s="12">
        <f t="shared" si="364"/>
        <v>0.38</v>
      </c>
      <c r="Q3855" s="13">
        <f t="shared" si="368"/>
        <v>-2.1888335749938981</v>
      </c>
      <c r="R3855" s="1">
        <v>0</v>
      </c>
      <c r="S3855" s="1">
        <v>0.05</v>
      </c>
      <c r="T3855" s="1">
        <v>3.5000000000000003E-2</v>
      </c>
      <c r="U3855" s="4" t="s">
        <v>34</v>
      </c>
      <c r="V3855">
        <v>0.48</v>
      </c>
      <c r="W3855">
        <v>0.4</v>
      </c>
      <c r="X3855">
        <v>0.76</v>
      </c>
      <c r="Y3855">
        <v>2.4300000000000002</v>
      </c>
      <c r="Z3855">
        <v>0.28000000000000003</v>
      </c>
      <c r="AA3855" s="5">
        <f t="shared" si="365"/>
        <v>8.5000000000000006E-2</v>
      </c>
      <c r="AB3855" s="15" cm="1">
        <f t="array" ref="AB3855">_xlfn.SWITCH(U3855,"夏",122,"冬",90,"春",153,"秋",153,0)</f>
        <v>153</v>
      </c>
      <c r="AC3855" s="16">
        <f t="shared" si="366"/>
        <v>13.005000000000001</v>
      </c>
      <c r="AD3855" s="5">
        <f>IFERROR(AA3855/D3855,0)</f>
        <v>8.8865656037637219E-4</v>
      </c>
      <c r="AE3855" s="15">
        <f t="shared" si="367"/>
        <v>0.41917808219178082</v>
      </c>
      <c r="AF3855" s="5">
        <f>IFERROR(AD3855*AE3855*48,0)</f>
        <v>1.7880256929874182E-2</v>
      </c>
    </row>
    <row r="3856" spans="1:32" x14ac:dyDescent="0.15">
      <c r="A3856" s="8">
        <v>45756</v>
      </c>
      <c r="B3856" s="1" t="s">
        <v>53</v>
      </c>
      <c r="C3856" s="1" t="s">
        <v>59</v>
      </c>
      <c r="D3856" s="1">
        <v>95.65</v>
      </c>
      <c r="E3856" s="6">
        <v>3.6</v>
      </c>
      <c r="F3856" s="10">
        <v>0.83333333333333304</v>
      </c>
      <c r="G3856" s="1">
        <v>18.3</v>
      </c>
      <c r="H3856" s="1">
        <v>57.9</v>
      </c>
      <c r="I3856" s="1">
        <v>18.8</v>
      </c>
      <c r="J3856" s="1">
        <v>0.2</v>
      </c>
      <c r="K3856" s="1">
        <v>815</v>
      </c>
      <c r="L3856" s="1">
        <v>305</v>
      </c>
      <c r="M3856" s="6">
        <f t="shared" si="369"/>
        <v>19.054985167614575</v>
      </c>
      <c r="N3856" s="1">
        <v>0.7</v>
      </c>
      <c r="O3856" s="11" cm="1">
        <f t="array" ref="O3856">ROUND(_xlfn.SWITCH(C3856,"建筑专教",IF(S3856&gt;0.1,1.38,1.28),"阶梯教室",IF(S3856&gt;0.1,1.15,1.05),"公共教室",IF(S3856&gt;0.1,1.22,1.12),IF(S3856&gt;0.1,1.2,1.1))+(MOD(ROW()*11,31)/31-0.5)*0.06,2)</f>
        <v>1.1100000000000001</v>
      </c>
      <c r="P3856" s="12">
        <f t="shared" si="364"/>
        <v>0.38</v>
      </c>
      <c r="Q3856" s="13">
        <f t="shared" si="368"/>
        <v>-2.4864128242526933</v>
      </c>
      <c r="R3856" s="1">
        <v>0</v>
      </c>
      <c r="S3856" s="1">
        <v>0.05</v>
      </c>
      <c r="T3856" s="1">
        <v>2.8000000000000001E-2</v>
      </c>
      <c r="U3856" s="4" t="s">
        <v>34</v>
      </c>
      <c r="V3856">
        <v>0.48</v>
      </c>
      <c r="W3856">
        <v>0.4</v>
      </c>
      <c r="X3856">
        <v>0.76</v>
      </c>
      <c r="Y3856">
        <v>2.4300000000000002</v>
      </c>
      <c r="Z3856">
        <v>0.28000000000000003</v>
      </c>
      <c r="AA3856" s="5">
        <f t="shared" si="365"/>
        <v>7.8E-2</v>
      </c>
      <c r="AB3856" s="15" cm="1">
        <f t="array" ref="AB3856">_xlfn.SWITCH(U3856,"夏",122,"冬",90,"春",153,"秋",153,0)</f>
        <v>153</v>
      </c>
      <c r="AC3856" s="16">
        <f t="shared" si="366"/>
        <v>11.933999999999999</v>
      </c>
      <c r="AD3856" s="5">
        <f>IFERROR(AA3856/D3856,0)</f>
        <v>8.1547307893361208E-4</v>
      </c>
      <c r="AE3856" s="15">
        <f t="shared" si="367"/>
        <v>0.41917808219178082</v>
      </c>
      <c r="AF3856" s="5">
        <f>IFERROR(AD3856*AE3856*48,0)</f>
        <v>1.6407765182708072E-2</v>
      </c>
    </row>
    <row r="3857" spans="1:32" x14ac:dyDescent="0.15">
      <c r="A3857" s="8">
        <v>45756</v>
      </c>
      <c r="B3857" s="1" t="s">
        <v>53</v>
      </c>
      <c r="C3857" s="1" t="s">
        <v>59</v>
      </c>
      <c r="D3857" s="1">
        <v>95.65</v>
      </c>
      <c r="E3857" s="6">
        <v>3.6</v>
      </c>
      <c r="F3857" s="10">
        <v>0.85416666666666696</v>
      </c>
      <c r="G3857" s="1">
        <v>18.3</v>
      </c>
      <c r="H3857" s="1">
        <v>57.9</v>
      </c>
      <c r="I3857" s="1">
        <v>18.8</v>
      </c>
      <c r="J3857" s="1">
        <v>0.2</v>
      </c>
      <c r="K3857" s="1">
        <v>815</v>
      </c>
      <c r="L3857" s="1">
        <v>305</v>
      </c>
      <c r="M3857" s="6">
        <f t="shared" si="369"/>
        <v>19.054985167614575</v>
      </c>
      <c r="N3857" s="1">
        <v>0.7</v>
      </c>
      <c r="O3857" s="11" cm="1">
        <f t="array" ref="O3857">ROUND(_xlfn.SWITCH(C3857,"建筑专教",IF(S3857&gt;0.1,1.38,1.28),"阶梯教室",IF(S3857&gt;0.1,1.15,1.05),"公共教室",IF(S3857&gt;0.1,1.22,1.12),IF(S3857&gt;0.1,1.2,1.1))+(MOD(ROW()*11,31)/31-0.5)*0.06,2)</f>
        <v>1.1299999999999999</v>
      </c>
      <c r="P3857" s="12">
        <f t="shared" si="364"/>
        <v>0.38</v>
      </c>
      <c r="Q3857" s="13">
        <f t="shared" si="368"/>
        <v>-2.3930156096148436</v>
      </c>
      <c r="R3857" s="1">
        <v>0</v>
      </c>
      <c r="S3857" s="1">
        <v>0.05</v>
      </c>
      <c r="T3857" s="1">
        <v>3.5000000000000003E-2</v>
      </c>
      <c r="U3857" s="4" t="s">
        <v>34</v>
      </c>
      <c r="V3857">
        <v>0.48</v>
      </c>
      <c r="W3857">
        <v>0.4</v>
      </c>
      <c r="X3857">
        <v>0.76</v>
      </c>
      <c r="Y3857">
        <v>2.4300000000000002</v>
      </c>
      <c r="Z3857">
        <v>0.28000000000000003</v>
      </c>
      <c r="AA3857" s="5">
        <f t="shared" si="365"/>
        <v>8.5000000000000006E-2</v>
      </c>
      <c r="AB3857" s="15" cm="1">
        <f t="array" ref="AB3857">_xlfn.SWITCH(U3857,"夏",122,"冬",90,"春",153,"秋",153,0)</f>
        <v>153</v>
      </c>
      <c r="AC3857" s="16">
        <f t="shared" si="366"/>
        <v>13.005000000000001</v>
      </c>
      <c r="AD3857" s="5">
        <f>IFERROR(AA3857/D3857,0)</f>
        <v>8.8865656037637219E-4</v>
      </c>
      <c r="AE3857" s="15">
        <f t="shared" si="367"/>
        <v>0.41917808219178082</v>
      </c>
      <c r="AF3857" s="5">
        <f>IFERROR(AD3857*AE3857*48,0)</f>
        <v>1.7880256929874182E-2</v>
      </c>
    </row>
    <row r="3858" spans="1:32" x14ac:dyDescent="0.15">
      <c r="A3858" s="8">
        <v>45756</v>
      </c>
      <c r="B3858" s="1" t="s">
        <v>53</v>
      </c>
      <c r="C3858" s="1" t="s">
        <v>59</v>
      </c>
      <c r="D3858" s="1">
        <v>95.65</v>
      </c>
      <c r="E3858" s="6">
        <v>3.6</v>
      </c>
      <c r="F3858" s="10">
        <v>0.875</v>
      </c>
      <c r="G3858" s="1">
        <v>18.3</v>
      </c>
      <c r="H3858" s="1">
        <v>57.9</v>
      </c>
      <c r="I3858" s="1">
        <v>18.8</v>
      </c>
      <c r="J3858" s="1">
        <v>0.2</v>
      </c>
      <c r="K3858" s="1">
        <v>515</v>
      </c>
      <c r="L3858" s="1">
        <v>305</v>
      </c>
      <c r="M3858" s="6">
        <f t="shared" si="369"/>
        <v>19.054985167614575</v>
      </c>
      <c r="N3858" s="1">
        <v>0.7</v>
      </c>
      <c r="O3858" s="11" cm="1">
        <f t="array" ref="O3858">ROUND(_xlfn.SWITCH(C3858,"建筑专教",IF(S3858&gt;0.1,1.38,1.28),"阶梯教室",IF(S3858&gt;0.1,1.15,1.05),"公共教室",IF(S3858&gt;0.1,1.22,1.12),IF(S3858&gt;0.1,1.2,1.1))+(MOD(ROW()*11,31)/31-0.5)*0.06,2)</f>
        <v>1.1499999999999999</v>
      </c>
      <c r="P3858" s="12">
        <f t="shared" si="364"/>
        <v>0.11</v>
      </c>
      <c r="Q3858" s="13">
        <f t="shared" si="368"/>
        <v>-2.3034601951872342</v>
      </c>
      <c r="R3858" s="1">
        <v>0</v>
      </c>
      <c r="S3858" s="1">
        <v>0.05</v>
      </c>
      <c r="T3858" s="1">
        <v>2.5000000000000001E-2</v>
      </c>
      <c r="U3858" s="4" t="s">
        <v>34</v>
      </c>
      <c r="V3858">
        <v>0.48</v>
      </c>
      <c r="W3858">
        <v>0.4</v>
      </c>
      <c r="X3858">
        <v>0.76</v>
      </c>
      <c r="Y3858">
        <v>2.4300000000000002</v>
      </c>
      <c r="Z3858">
        <v>0.28000000000000003</v>
      </c>
      <c r="AA3858" s="5">
        <f t="shared" si="365"/>
        <v>7.5000000000000011E-2</v>
      </c>
      <c r="AB3858" s="15" cm="1">
        <f t="array" ref="AB3858">_xlfn.SWITCH(U3858,"夏",122,"冬",90,"春",153,"秋",153,0)</f>
        <v>153</v>
      </c>
      <c r="AC3858" s="16">
        <f t="shared" si="366"/>
        <v>11.475000000000001</v>
      </c>
      <c r="AD3858" s="5">
        <f>IFERROR(AA3858/D3858,0)</f>
        <v>7.8410872974385784E-4</v>
      </c>
      <c r="AE3858" s="15">
        <f t="shared" si="367"/>
        <v>0.41917808219178082</v>
      </c>
      <c r="AF3858" s="5">
        <f>IFERROR(AD3858*AE3858*48,0)</f>
        <v>1.5776697291065459E-2</v>
      </c>
    </row>
    <row r="3859" spans="1:32" x14ac:dyDescent="0.15">
      <c r="A3859" s="8">
        <v>45756</v>
      </c>
      <c r="B3859" s="1" t="s">
        <v>53</v>
      </c>
      <c r="C3859" s="1" t="s">
        <v>59</v>
      </c>
      <c r="D3859" s="1">
        <v>95.65</v>
      </c>
      <c r="E3859" s="6">
        <v>3.6</v>
      </c>
      <c r="F3859" s="10">
        <v>0.89583333333333304</v>
      </c>
      <c r="G3859" s="1">
        <v>17.8</v>
      </c>
      <c r="H3859" s="1">
        <v>58.5</v>
      </c>
      <c r="I3859" s="1">
        <v>18.3</v>
      </c>
      <c r="J3859" s="1">
        <v>0.2</v>
      </c>
      <c r="K3859" s="1">
        <v>515</v>
      </c>
      <c r="L3859" s="1">
        <v>305</v>
      </c>
      <c r="M3859" s="6">
        <f t="shared" si="369"/>
        <v>18.556297440739172</v>
      </c>
      <c r="N3859" s="1">
        <v>0.7</v>
      </c>
      <c r="O3859" s="11" cm="1">
        <f t="array" ref="O3859">ROUND(_xlfn.SWITCH(C3859,"建筑专教",IF(S3859&gt;0.1,1.38,1.28),"阶梯教室",IF(S3859&gt;0.1,1.15,1.05),"公共教室",IF(S3859&gt;0.1,1.22,1.12),IF(S3859&gt;0.1,1.2,1.1))+(MOD(ROW()*11,31)/31-0.5)*0.06,2)</f>
        <v>1.1100000000000001</v>
      </c>
      <c r="P3859" s="12">
        <f t="shared" si="364"/>
        <v>0.11</v>
      </c>
      <c r="Q3859" s="13">
        <f t="shared" si="368"/>
        <v>-2.6509086465314247</v>
      </c>
      <c r="R3859" s="1">
        <v>0</v>
      </c>
      <c r="S3859" s="1">
        <v>0.05</v>
      </c>
      <c r="T3859" s="1">
        <v>1.2E-2</v>
      </c>
      <c r="U3859" s="4" t="s">
        <v>34</v>
      </c>
      <c r="V3859">
        <v>0.48</v>
      </c>
      <c r="W3859">
        <v>0.4</v>
      </c>
      <c r="X3859">
        <v>0.76</v>
      </c>
      <c r="Y3859">
        <v>2.4300000000000002</v>
      </c>
      <c r="Z3859">
        <v>0.28000000000000003</v>
      </c>
      <c r="AA3859" s="5">
        <f t="shared" si="365"/>
        <v>6.2E-2</v>
      </c>
      <c r="AB3859" s="15" cm="1">
        <f t="array" ref="AB3859">_xlfn.SWITCH(U3859,"夏",122,"冬",90,"春",153,"秋",153,0)</f>
        <v>153</v>
      </c>
      <c r="AC3859" s="16">
        <f t="shared" si="366"/>
        <v>9.4860000000000007</v>
      </c>
      <c r="AD3859" s="5">
        <f>IFERROR(AA3859/D3859,0)</f>
        <v>6.4819654992158903E-4</v>
      </c>
      <c r="AE3859" s="15">
        <f t="shared" si="367"/>
        <v>0.41917808219178082</v>
      </c>
      <c r="AF3859" s="5">
        <f>IFERROR(AD3859*AE3859*48,0)</f>
        <v>1.3042069760614108E-2</v>
      </c>
    </row>
    <row r="3860" spans="1:32" x14ac:dyDescent="0.15">
      <c r="A3860" s="8">
        <v>45756</v>
      </c>
      <c r="B3860" s="1" t="s">
        <v>53</v>
      </c>
      <c r="C3860" s="1" t="s">
        <v>59</v>
      </c>
      <c r="D3860" s="1">
        <v>95.65</v>
      </c>
      <c r="E3860" s="6">
        <v>3.6</v>
      </c>
      <c r="F3860" s="10">
        <v>0.91666666666666696</v>
      </c>
      <c r="G3860" s="1">
        <v>17.3</v>
      </c>
      <c r="H3860" s="1">
        <v>59.1</v>
      </c>
      <c r="I3860" s="1">
        <v>17.8</v>
      </c>
      <c r="J3860" s="1">
        <v>0.2</v>
      </c>
      <c r="K3860" s="1">
        <v>415</v>
      </c>
      <c r="L3860" s="1">
        <v>305</v>
      </c>
      <c r="M3860" s="6">
        <f t="shared" si="369"/>
        <v>18.057618722129121</v>
      </c>
      <c r="N3860" s="1">
        <v>0.7</v>
      </c>
      <c r="O3860" s="11" cm="1">
        <f t="array" ref="O3860">ROUND(_xlfn.SWITCH(C3860,"建筑专教",IF(S3860&gt;0.1,1.38,1.28),"阶梯教室",IF(S3860&gt;0.1,1.15,1.05),"公共教室",IF(S3860&gt;0.1,1.22,1.12),IF(S3860&gt;0.1,1.2,1.1))+(MOD(ROW()*11,31)/31-0.5)*0.06,2)</f>
        <v>1.1299999999999999</v>
      </c>
      <c r="P3860" s="12">
        <f t="shared" si="364"/>
        <v>0.01</v>
      </c>
      <c r="Q3860" s="13">
        <f t="shared" si="368"/>
        <v>-2.7155988870361307</v>
      </c>
      <c r="R3860" s="1">
        <v>0</v>
      </c>
      <c r="S3860" s="1">
        <v>0</v>
      </c>
      <c r="T3860" s="1">
        <v>2.5000000000000001E-2</v>
      </c>
      <c r="U3860" s="4" t="s">
        <v>34</v>
      </c>
      <c r="V3860">
        <v>0.48</v>
      </c>
      <c r="W3860">
        <v>0.4</v>
      </c>
      <c r="X3860">
        <v>0.76</v>
      </c>
      <c r="Y3860">
        <v>2.4300000000000002</v>
      </c>
      <c r="Z3860">
        <v>0.28000000000000003</v>
      </c>
      <c r="AA3860" s="5">
        <f t="shared" si="365"/>
        <v>2.5000000000000001E-2</v>
      </c>
      <c r="AB3860" s="15" cm="1">
        <f t="array" ref="AB3860">_xlfn.SWITCH(U3860,"夏",122,"冬",90,"春",153,"秋",153,0)</f>
        <v>153</v>
      </c>
      <c r="AC3860" s="16">
        <f t="shared" si="366"/>
        <v>3.8250000000000002</v>
      </c>
      <c r="AD3860" s="5">
        <f>IFERROR(AA3860/D3860,0)</f>
        <v>2.6136957658128593E-4</v>
      </c>
      <c r="AE3860" s="15">
        <f t="shared" si="367"/>
        <v>0.41917808219178082</v>
      </c>
      <c r="AF3860" s="5">
        <f>IFERROR(AD3860*AE3860*48,0)</f>
        <v>5.2588990970218186E-3</v>
      </c>
    </row>
    <row r="3861" spans="1:32" x14ac:dyDescent="0.15">
      <c r="A3861" s="8">
        <v>45756</v>
      </c>
      <c r="B3861" s="1" t="s">
        <v>54</v>
      </c>
      <c r="C3861" s="1" t="s">
        <v>59</v>
      </c>
      <c r="D3861" s="1">
        <v>95.65</v>
      </c>
      <c r="E3861" s="6">
        <v>3.6</v>
      </c>
      <c r="F3861" s="10">
        <v>0.33333333333333298</v>
      </c>
      <c r="G3861" s="1">
        <v>14.3</v>
      </c>
      <c r="H3861" s="1">
        <v>60.3</v>
      </c>
      <c r="I3861" s="1">
        <v>14.8</v>
      </c>
      <c r="J3861" s="1">
        <v>0.2</v>
      </c>
      <c r="K3861" s="1">
        <v>410</v>
      </c>
      <c r="L3861" s="1">
        <v>205</v>
      </c>
      <c r="M3861" s="6">
        <f t="shared" si="369"/>
        <v>15.06573996824909</v>
      </c>
      <c r="N3861" s="1">
        <v>0</v>
      </c>
      <c r="O3861" s="1">
        <v>0</v>
      </c>
      <c r="P3861" s="12">
        <f t="shared" si="364"/>
        <v>0</v>
      </c>
      <c r="Q3861" s="1">
        <v>0</v>
      </c>
      <c r="R3861" s="1">
        <v>0</v>
      </c>
      <c r="S3861" s="1">
        <v>0</v>
      </c>
      <c r="T3861" s="1">
        <v>0</v>
      </c>
      <c r="U3861" s="4" t="s">
        <v>34</v>
      </c>
      <c r="V3861">
        <v>0.48</v>
      </c>
      <c r="W3861">
        <v>0.4</v>
      </c>
      <c r="X3861">
        <v>0.76</v>
      </c>
      <c r="Y3861">
        <v>2.4300000000000002</v>
      </c>
      <c r="Z3861">
        <v>0.28000000000000003</v>
      </c>
      <c r="AA3861" s="5">
        <f t="shared" si="365"/>
        <v>0</v>
      </c>
      <c r="AB3861" s="15" cm="1">
        <f t="array" ref="AB3861">_xlfn.SWITCH(U3861,"夏",122,"冬",90,"春",153,"秋",153,0)</f>
        <v>153</v>
      </c>
      <c r="AC3861" s="16">
        <f t="shared" si="366"/>
        <v>0</v>
      </c>
      <c r="AD3861" s="5">
        <f>IFERROR(AA3861/D3861,0)</f>
        <v>0</v>
      </c>
      <c r="AE3861" s="15">
        <f t="shared" si="367"/>
        <v>0.41917808219178082</v>
      </c>
      <c r="AF3861" s="5">
        <f>IFERROR(AD3861*AE3861*48,0)</f>
        <v>0</v>
      </c>
    </row>
    <row r="3862" spans="1:32" x14ac:dyDescent="0.15">
      <c r="A3862" s="8">
        <v>45756</v>
      </c>
      <c r="B3862" s="1" t="s">
        <v>54</v>
      </c>
      <c r="C3862" s="1" t="s">
        <v>59</v>
      </c>
      <c r="D3862" s="1">
        <v>95.65</v>
      </c>
      <c r="E3862" s="6">
        <v>3.6</v>
      </c>
      <c r="F3862" s="10">
        <v>0.35416666666666702</v>
      </c>
      <c r="G3862" s="1">
        <v>15.3</v>
      </c>
      <c r="H3862" s="1">
        <v>59.1</v>
      </c>
      <c r="I3862" s="1">
        <v>15.8</v>
      </c>
      <c r="J3862" s="1">
        <v>0.2</v>
      </c>
      <c r="K3862" s="1">
        <v>815</v>
      </c>
      <c r="L3862" s="1">
        <v>305</v>
      </c>
      <c r="M3862" s="6">
        <f t="shared" si="369"/>
        <v>16.062995488045999</v>
      </c>
      <c r="N3862" s="1">
        <v>0.7</v>
      </c>
      <c r="O3862" s="11" cm="1">
        <f t="array" ref="O3862">ROUND(_xlfn.SWITCH(C3862,"建筑专教",IF(S3862&gt;0.1,1.38,1.28),"阶梯教室",IF(S3862&gt;0.1,1.15,1.05),"公共教室",IF(S3862&gt;0.1,1.22,1.12),IF(S3862&gt;0.1,1.2,1.1))+(MOD(ROW()*11,31)/31-0.5)*0.06,2)</f>
        <v>1.1100000000000001</v>
      </c>
      <c r="P3862" s="12">
        <f t="shared" si="364"/>
        <v>0.38</v>
      </c>
      <c r="Q3862" s="13">
        <f t="shared" si="368"/>
        <v>-3.4802919753283108</v>
      </c>
      <c r="R3862" s="1">
        <v>0</v>
      </c>
      <c r="S3862" s="1">
        <v>0</v>
      </c>
      <c r="T3862" s="1">
        <v>3.5000000000000003E-2</v>
      </c>
      <c r="U3862" s="4" t="s">
        <v>34</v>
      </c>
      <c r="V3862">
        <v>0.48</v>
      </c>
      <c r="W3862">
        <v>0.4</v>
      </c>
      <c r="X3862">
        <v>0.76</v>
      </c>
      <c r="Y3862">
        <v>2.4300000000000002</v>
      </c>
      <c r="Z3862">
        <v>0.28000000000000003</v>
      </c>
      <c r="AA3862" s="5">
        <f t="shared" si="365"/>
        <v>3.5000000000000003E-2</v>
      </c>
      <c r="AB3862" s="15" cm="1">
        <f t="array" ref="AB3862">_xlfn.SWITCH(U3862,"夏",122,"冬",90,"春",153,"秋",153,0)</f>
        <v>153</v>
      </c>
      <c r="AC3862" s="16">
        <f t="shared" si="366"/>
        <v>5.3550000000000004</v>
      </c>
      <c r="AD3862" s="5">
        <f>IFERROR(AA3862/D3862,0)</f>
        <v>3.6591740721380033E-4</v>
      </c>
      <c r="AE3862" s="15">
        <f t="shared" si="367"/>
        <v>0.41917808219178082</v>
      </c>
      <c r="AF3862" s="5">
        <f>IFERROR(AD3862*AE3862*48,0)</f>
        <v>7.3624587358305472E-3</v>
      </c>
    </row>
    <row r="3863" spans="1:32" x14ac:dyDescent="0.15">
      <c r="A3863" s="8">
        <v>45756</v>
      </c>
      <c r="B3863" s="1" t="s">
        <v>54</v>
      </c>
      <c r="C3863" s="1" t="s">
        <v>59</v>
      </c>
      <c r="D3863" s="1">
        <v>95.65</v>
      </c>
      <c r="E3863" s="6">
        <v>3.6</v>
      </c>
      <c r="F3863" s="10">
        <v>0.375</v>
      </c>
      <c r="G3863" s="1">
        <v>16.3</v>
      </c>
      <c r="H3863" s="1">
        <v>57.9</v>
      </c>
      <c r="I3863" s="1">
        <v>16.8</v>
      </c>
      <c r="J3863" s="1">
        <v>0.2</v>
      </c>
      <c r="K3863" s="1">
        <v>815</v>
      </c>
      <c r="L3863" s="1">
        <v>405</v>
      </c>
      <c r="M3863" s="6">
        <f t="shared" si="369"/>
        <v>17.060288619644268</v>
      </c>
      <c r="N3863" s="1">
        <v>0.7</v>
      </c>
      <c r="O3863" s="11" cm="1">
        <f t="array" ref="O3863">ROUND(_xlfn.SWITCH(C3863,"建筑专教",IF(S3863&gt;0.1,1.38,1.28),"阶梯教室",IF(S3863&gt;0.1,1.15,1.05),"公共教室",IF(S3863&gt;0.1,1.22,1.12),IF(S3863&gt;0.1,1.2,1.1))+(MOD(ROW()*11,31)/31-0.5)*0.06,2)</f>
        <v>1.1299999999999999</v>
      </c>
      <c r="P3863" s="12">
        <f t="shared" si="364"/>
        <v>0.38</v>
      </c>
      <c r="Q3863" s="13">
        <f t="shared" si="368"/>
        <v>-3.0400018268291551</v>
      </c>
      <c r="R3863" s="1">
        <v>0</v>
      </c>
      <c r="S3863" s="1">
        <v>0</v>
      </c>
      <c r="T3863" s="1">
        <v>3.5000000000000003E-2</v>
      </c>
      <c r="U3863" s="4" t="s">
        <v>34</v>
      </c>
      <c r="V3863">
        <v>0.48</v>
      </c>
      <c r="W3863">
        <v>0.4</v>
      </c>
      <c r="X3863">
        <v>0.76</v>
      </c>
      <c r="Y3863">
        <v>2.4300000000000002</v>
      </c>
      <c r="Z3863">
        <v>0.28000000000000003</v>
      </c>
      <c r="AA3863" s="5">
        <f t="shared" si="365"/>
        <v>3.5000000000000003E-2</v>
      </c>
      <c r="AB3863" s="15" cm="1">
        <f t="array" ref="AB3863">_xlfn.SWITCH(U3863,"夏",122,"冬",90,"春",153,"秋",153,0)</f>
        <v>153</v>
      </c>
      <c r="AC3863" s="16">
        <f t="shared" si="366"/>
        <v>5.3550000000000004</v>
      </c>
      <c r="AD3863" s="5">
        <f>IFERROR(AA3863/D3863,0)</f>
        <v>3.6591740721380033E-4</v>
      </c>
      <c r="AE3863" s="15">
        <f t="shared" si="367"/>
        <v>0.41917808219178082</v>
      </c>
      <c r="AF3863" s="5">
        <f>IFERROR(AD3863*AE3863*48,0)</f>
        <v>7.3624587358305472E-3</v>
      </c>
    </row>
    <row r="3864" spans="1:32" x14ac:dyDescent="0.15">
      <c r="A3864" s="8">
        <v>45756</v>
      </c>
      <c r="B3864" s="1" t="s">
        <v>54</v>
      </c>
      <c r="C3864" s="1" t="s">
        <v>59</v>
      </c>
      <c r="D3864" s="1">
        <v>95.65</v>
      </c>
      <c r="E3864" s="6">
        <v>3.6</v>
      </c>
      <c r="F3864" s="10">
        <v>0.39583333333333298</v>
      </c>
      <c r="G3864" s="1">
        <v>17.3</v>
      </c>
      <c r="H3864" s="1">
        <v>56.7</v>
      </c>
      <c r="I3864" s="1">
        <v>17.8</v>
      </c>
      <c r="J3864" s="1">
        <v>0.2</v>
      </c>
      <c r="K3864" s="1">
        <v>815</v>
      </c>
      <c r="L3864" s="1">
        <v>505</v>
      </c>
      <c r="M3864" s="6">
        <f t="shared" si="369"/>
        <v>18.057618722129121</v>
      </c>
      <c r="N3864" s="1">
        <v>0.7</v>
      </c>
      <c r="O3864" s="11" cm="1">
        <f t="array" ref="O3864">ROUND(_xlfn.SWITCH(C3864,"建筑专教",IF(S3864&gt;0.1,1.38,1.28),"阶梯教室",IF(S3864&gt;0.1,1.15,1.05),"公共教室",IF(S3864&gt;0.1,1.22,1.12),IF(S3864&gt;0.1,1.2,1.1))+(MOD(ROW()*11,31)/31-0.5)*0.06,2)</f>
        <v>1.1000000000000001</v>
      </c>
      <c r="P3864" s="12">
        <f t="shared" si="364"/>
        <v>0.38</v>
      </c>
      <c r="Q3864" s="13">
        <f t="shared" si="368"/>
        <v>-2.8676354499127896</v>
      </c>
      <c r="R3864" s="1">
        <v>0</v>
      </c>
      <c r="S3864" s="1">
        <v>0</v>
      </c>
      <c r="T3864" s="1">
        <v>2.5000000000000001E-2</v>
      </c>
      <c r="U3864" s="4" t="s">
        <v>34</v>
      </c>
      <c r="V3864">
        <v>0.48</v>
      </c>
      <c r="W3864">
        <v>0.4</v>
      </c>
      <c r="X3864">
        <v>0.76</v>
      </c>
      <c r="Y3864">
        <v>2.4300000000000002</v>
      </c>
      <c r="Z3864">
        <v>0.28000000000000003</v>
      </c>
      <c r="AA3864" s="5">
        <f t="shared" si="365"/>
        <v>2.5000000000000001E-2</v>
      </c>
      <c r="AB3864" s="15" cm="1">
        <f t="array" ref="AB3864">_xlfn.SWITCH(U3864,"夏",122,"冬",90,"春",153,"秋",153,0)</f>
        <v>153</v>
      </c>
      <c r="AC3864" s="16">
        <f t="shared" si="366"/>
        <v>3.8250000000000002</v>
      </c>
      <c r="AD3864" s="5">
        <f>IFERROR(AA3864/D3864,0)</f>
        <v>2.6136957658128593E-4</v>
      </c>
      <c r="AE3864" s="15">
        <f t="shared" si="367"/>
        <v>0.41917808219178082</v>
      </c>
      <c r="AF3864" s="5">
        <f>IFERROR(AD3864*AE3864*48,0)</f>
        <v>5.2588990970218186E-3</v>
      </c>
    </row>
    <row r="3865" spans="1:32" x14ac:dyDescent="0.15">
      <c r="A3865" s="8">
        <v>45756</v>
      </c>
      <c r="B3865" s="1" t="s">
        <v>54</v>
      </c>
      <c r="C3865" s="1" t="s">
        <v>59</v>
      </c>
      <c r="D3865" s="1">
        <v>95.65</v>
      </c>
      <c r="E3865" s="6">
        <v>3.6</v>
      </c>
      <c r="F3865" s="10">
        <v>0.41666666666666702</v>
      </c>
      <c r="G3865" s="1">
        <v>18.3</v>
      </c>
      <c r="H3865" s="1">
        <v>55.5</v>
      </c>
      <c r="I3865" s="1">
        <v>18.8</v>
      </c>
      <c r="J3865" s="1">
        <v>0.2</v>
      </c>
      <c r="K3865" s="1">
        <v>815</v>
      </c>
      <c r="L3865" s="1">
        <v>605</v>
      </c>
      <c r="M3865" s="6">
        <f t="shared" si="369"/>
        <v>19.054985167614575</v>
      </c>
      <c r="N3865" s="1">
        <v>0.7</v>
      </c>
      <c r="O3865" s="11" cm="1">
        <f t="array" ref="O3865">ROUND(_xlfn.SWITCH(C3865,"建筑专教",IF(S3865&gt;0.1,1.38,1.28),"阶梯教室",IF(S3865&gt;0.1,1.15,1.05),"公共教室",IF(S3865&gt;0.1,1.22,1.12),IF(S3865&gt;0.1,1.2,1.1))+(MOD(ROW()*11,31)/31-0.5)*0.06,2)</f>
        <v>1.1200000000000001</v>
      </c>
      <c r="P3865" s="12">
        <f t="shared" si="364"/>
        <v>0.38</v>
      </c>
      <c r="Q3865" s="13">
        <f t="shared" si="368"/>
        <v>-2.4392335688670332</v>
      </c>
      <c r="R3865" s="1">
        <v>0</v>
      </c>
      <c r="S3865" s="1">
        <v>0</v>
      </c>
      <c r="T3865" s="1">
        <v>1.2E-2</v>
      </c>
      <c r="U3865" s="4" t="s">
        <v>34</v>
      </c>
      <c r="V3865">
        <v>0.48</v>
      </c>
      <c r="W3865">
        <v>0.4</v>
      </c>
      <c r="X3865">
        <v>0.76</v>
      </c>
      <c r="Y3865">
        <v>2.4300000000000002</v>
      </c>
      <c r="Z3865">
        <v>0.28000000000000003</v>
      </c>
      <c r="AA3865" s="5">
        <f t="shared" si="365"/>
        <v>1.2E-2</v>
      </c>
      <c r="AB3865" s="15" cm="1">
        <f t="array" ref="AB3865">_xlfn.SWITCH(U3865,"夏",122,"冬",90,"春",153,"秋",153,0)</f>
        <v>153</v>
      </c>
      <c r="AC3865" s="16">
        <f t="shared" si="366"/>
        <v>1.8360000000000001</v>
      </c>
      <c r="AD3865" s="5">
        <f>IFERROR(AA3865/D3865,0)</f>
        <v>1.2545739675901726E-4</v>
      </c>
      <c r="AE3865" s="15">
        <f t="shared" si="367"/>
        <v>0.41917808219178082</v>
      </c>
      <c r="AF3865" s="5">
        <f>IFERROR(AD3865*AE3865*48,0)</f>
        <v>2.5242715665704735E-3</v>
      </c>
    </row>
    <row r="3866" spans="1:32" x14ac:dyDescent="0.15">
      <c r="A3866" s="8">
        <v>45756</v>
      </c>
      <c r="B3866" s="1" t="s">
        <v>54</v>
      </c>
      <c r="C3866" s="1" t="s">
        <v>59</v>
      </c>
      <c r="D3866" s="1">
        <v>95.65</v>
      </c>
      <c r="E3866" s="6">
        <v>3.6</v>
      </c>
      <c r="F3866" s="10">
        <v>0.4375</v>
      </c>
      <c r="G3866" s="1">
        <v>19.3</v>
      </c>
      <c r="H3866" s="1">
        <v>54.3</v>
      </c>
      <c r="I3866" s="1">
        <v>19.8</v>
      </c>
      <c r="J3866" s="1">
        <v>0.2</v>
      </c>
      <c r="K3866" s="1">
        <v>815</v>
      </c>
      <c r="L3866" s="1">
        <v>705</v>
      </c>
      <c r="M3866" s="6">
        <f t="shared" si="369"/>
        <v>20.052387340936548</v>
      </c>
      <c r="N3866" s="1">
        <v>0.7</v>
      </c>
      <c r="O3866" s="11" cm="1">
        <f t="array" ref="O3866">ROUND(_xlfn.SWITCH(C3866,"建筑专教",IF(S3866&gt;0.1,1.38,1.28),"阶梯教室",IF(S3866&gt;0.1,1.15,1.05),"公共教室",IF(S3866&gt;0.1,1.22,1.12),IF(S3866&gt;0.1,1.2,1.1))+(MOD(ROW()*11,31)/31-0.5)*0.06,2)</f>
        <v>1.1399999999999999</v>
      </c>
      <c r="P3866" s="12">
        <f t="shared" si="364"/>
        <v>0.38</v>
      </c>
      <c r="Q3866" s="13">
        <f t="shared" si="368"/>
        <v>-2.0303787999811997</v>
      </c>
      <c r="R3866" s="1">
        <v>0</v>
      </c>
      <c r="S3866" s="1">
        <v>0</v>
      </c>
      <c r="T3866" s="1">
        <v>3.2000000000000001E-2</v>
      </c>
      <c r="U3866" s="4" t="s">
        <v>34</v>
      </c>
      <c r="V3866">
        <v>0.48</v>
      </c>
      <c r="W3866">
        <v>0.4</v>
      </c>
      <c r="X3866">
        <v>0.76</v>
      </c>
      <c r="Y3866">
        <v>2.4300000000000002</v>
      </c>
      <c r="Z3866">
        <v>0.28000000000000003</v>
      </c>
      <c r="AA3866" s="5">
        <f t="shared" si="365"/>
        <v>3.2000000000000001E-2</v>
      </c>
      <c r="AB3866" s="15" cm="1">
        <f t="array" ref="AB3866">_xlfn.SWITCH(U3866,"夏",122,"冬",90,"春",153,"秋",153,0)</f>
        <v>153</v>
      </c>
      <c r="AC3866" s="16">
        <f t="shared" si="366"/>
        <v>4.8959999999999999</v>
      </c>
      <c r="AD3866" s="5">
        <f>IFERROR(AA3866/D3866,0)</f>
        <v>3.3455305802404598E-4</v>
      </c>
      <c r="AE3866" s="15">
        <f t="shared" si="367"/>
        <v>0.41917808219178082</v>
      </c>
      <c r="AF3866" s="5">
        <f>IFERROR(AD3866*AE3866*48,0)</f>
        <v>6.7313908441879273E-3</v>
      </c>
    </row>
    <row r="3867" spans="1:32" x14ac:dyDescent="0.15">
      <c r="A3867" s="8">
        <v>45756</v>
      </c>
      <c r="B3867" s="1" t="s">
        <v>54</v>
      </c>
      <c r="C3867" s="1" t="s">
        <v>59</v>
      </c>
      <c r="D3867" s="1">
        <v>95.65</v>
      </c>
      <c r="E3867" s="6">
        <v>3.6</v>
      </c>
      <c r="F3867" s="10">
        <v>0.45833333333333298</v>
      </c>
      <c r="G3867" s="1">
        <v>20.3</v>
      </c>
      <c r="H3867" s="1">
        <v>53.1</v>
      </c>
      <c r="I3867" s="1">
        <v>20.8</v>
      </c>
      <c r="J3867" s="1">
        <v>0.2</v>
      </c>
      <c r="K3867" s="1">
        <v>815</v>
      </c>
      <c r="L3867" s="1">
        <v>805</v>
      </c>
      <c r="M3867" s="6">
        <f t="shared" si="369"/>
        <v>21.049824639353858</v>
      </c>
      <c r="N3867" s="1">
        <v>0.7</v>
      </c>
      <c r="O3867" s="11" cm="1">
        <f t="array" ref="O3867">ROUND(_xlfn.SWITCH(C3867,"建筑专教",IF(S3867&gt;0.1,1.38,1.28),"阶梯教室",IF(S3867&gt;0.1,1.15,1.05),"公共教室",IF(S3867&gt;0.1,1.22,1.12),IF(S3867&gt;0.1,1.2,1.1))+(MOD(ROW()*11,31)/31-0.5)*0.06,2)</f>
        <v>1.1000000000000001</v>
      </c>
      <c r="P3867" s="12">
        <f t="shared" si="364"/>
        <v>0.38</v>
      </c>
      <c r="Q3867" s="13">
        <f t="shared" si="368"/>
        <v>-1.8744527027111646</v>
      </c>
      <c r="R3867" s="1">
        <v>0</v>
      </c>
      <c r="S3867" s="1">
        <v>0</v>
      </c>
      <c r="T3867" s="1">
        <v>3.2000000000000001E-2</v>
      </c>
      <c r="U3867" s="4" t="s">
        <v>34</v>
      </c>
      <c r="V3867">
        <v>0.48</v>
      </c>
      <c r="W3867">
        <v>0.4</v>
      </c>
      <c r="X3867">
        <v>0.76</v>
      </c>
      <c r="Y3867">
        <v>2.4300000000000002</v>
      </c>
      <c r="Z3867">
        <v>0.28000000000000003</v>
      </c>
      <c r="AA3867" s="5">
        <f t="shared" si="365"/>
        <v>3.2000000000000001E-2</v>
      </c>
      <c r="AB3867" s="15" cm="1">
        <f t="array" ref="AB3867">_xlfn.SWITCH(U3867,"夏",122,"冬",90,"春",153,"秋",153,0)</f>
        <v>153</v>
      </c>
      <c r="AC3867" s="16">
        <f t="shared" si="366"/>
        <v>4.8959999999999999</v>
      </c>
      <c r="AD3867" s="5">
        <f>IFERROR(AA3867/D3867,0)</f>
        <v>3.3455305802404598E-4</v>
      </c>
      <c r="AE3867" s="15">
        <f t="shared" si="367"/>
        <v>0.41917808219178082</v>
      </c>
      <c r="AF3867" s="5">
        <f>IFERROR(AD3867*AE3867*48,0)</f>
        <v>6.7313908441879273E-3</v>
      </c>
    </row>
    <row r="3868" spans="1:32" x14ac:dyDescent="0.15">
      <c r="A3868" s="8">
        <v>45756</v>
      </c>
      <c r="B3868" s="1" t="s">
        <v>54</v>
      </c>
      <c r="C3868" s="1" t="s">
        <v>59</v>
      </c>
      <c r="D3868" s="1">
        <v>95.65</v>
      </c>
      <c r="E3868" s="6">
        <v>3.6</v>
      </c>
      <c r="F3868" s="10">
        <v>0.47916666666666702</v>
      </c>
      <c r="G3868" s="1">
        <v>20.8</v>
      </c>
      <c r="H3868" s="1">
        <v>52.5</v>
      </c>
      <c r="I3868" s="1">
        <v>21.3</v>
      </c>
      <c r="J3868" s="1">
        <v>0.2</v>
      </c>
      <c r="K3868" s="1">
        <v>815</v>
      </c>
      <c r="L3868" s="1">
        <v>805</v>
      </c>
      <c r="M3868" s="6">
        <f t="shared" si="369"/>
        <v>21.548556275441797</v>
      </c>
      <c r="N3868" s="1">
        <v>0.7</v>
      </c>
      <c r="O3868" s="11" cm="1">
        <f t="array" ref="O3868">ROUND(_xlfn.SWITCH(C3868,"建筑专教",IF(S3868&gt;0.1,1.38,1.28),"阶梯教室",IF(S3868&gt;0.1,1.15,1.05),"公共教室",IF(S3868&gt;0.1,1.22,1.12),IF(S3868&gt;0.1,1.2,1.1))+(MOD(ROW()*11,31)/31-0.5)*0.06,2)</f>
        <v>1.1200000000000001</v>
      </c>
      <c r="P3868" s="12">
        <f t="shared" si="364"/>
        <v>0.38</v>
      </c>
      <c r="Q3868" s="13">
        <f t="shared" si="368"/>
        <v>-1.6326538004730566</v>
      </c>
      <c r="R3868" s="1">
        <v>0</v>
      </c>
      <c r="S3868" s="1">
        <v>0</v>
      </c>
      <c r="T3868" s="1">
        <v>3.7999999999999999E-2</v>
      </c>
      <c r="U3868" s="4" t="s">
        <v>34</v>
      </c>
      <c r="V3868">
        <v>0.48</v>
      </c>
      <c r="W3868">
        <v>0.4</v>
      </c>
      <c r="X3868">
        <v>0.76</v>
      </c>
      <c r="Y3868">
        <v>2.4300000000000002</v>
      </c>
      <c r="Z3868">
        <v>0.28000000000000003</v>
      </c>
      <c r="AA3868" s="5">
        <f t="shared" si="365"/>
        <v>3.7999999999999999E-2</v>
      </c>
      <c r="AB3868" s="15" cm="1">
        <f t="array" ref="AB3868">_xlfn.SWITCH(U3868,"夏",122,"冬",90,"春",153,"秋",153,0)</f>
        <v>153</v>
      </c>
      <c r="AC3868" s="16">
        <f t="shared" si="366"/>
        <v>5.8140000000000001</v>
      </c>
      <c r="AD3868" s="5">
        <f>IFERROR(AA3868/D3868,0)</f>
        <v>3.9728175640355457E-4</v>
      </c>
      <c r="AE3868" s="15">
        <f t="shared" si="367"/>
        <v>0.41917808219178082</v>
      </c>
      <c r="AF3868" s="5">
        <f>IFERROR(AD3868*AE3868*48,0)</f>
        <v>7.9935266274731628E-3</v>
      </c>
    </row>
    <row r="3869" spans="1:32" x14ac:dyDescent="0.15">
      <c r="A3869" s="8">
        <v>45756</v>
      </c>
      <c r="B3869" s="1" t="s">
        <v>54</v>
      </c>
      <c r="C3869" s="1" t="s">
        <v>59</v>
      </c>
      <c r="D3869" s="1">
        <v>95.65</v>
      </c>
      <c r="E3869" s="6">
        <v>3.6</v>
      </c>
      <c r="F3869" s="10">
        <v>0.5</v>
      </c>
      <c r="G3869" s="1">
        <v>21.3</v>
      </c>
      <c r="H3869" s="1">
        <v>51.9</v>
      </c>
      <c r="I3869" s="1">
        <v>21.8</v>
      </c>
      <c r="J3869" s="1">
        <v>0.2</v>
      </c>
      <c r="K3869" s="1">
        <v>415</v>
      </c>
      <c r="L3869" s="1">
        <v>805</v>
      </c>
      <c r="M3869" s="6">
        <f t="shared" si="369"/>
        <v>22.047296472257415</v>
      </c>
      <c r="N3869" s="1">
        <v>0.7</v>
      </c>
      <c r="O3869" s="11" cm="1">
        <f t="array" ref="O3869">ROUND(_xlfn.SWITCH(C3869,"建筑专教",IF(S3869&gt;0.1,1.38,1.28),"阶梯教室",IF(S3869&gt;0.1,1.15,1.05),"公共教室",IF(S3869&gt;0.1,1.22,1.12),IF(S3869&gt;0.1,1.2,1.1))+(MOD(ROW()*11,31)/31-0.5)*0.06,2)</f>
        <v>1.1399999999999999</v>
      </c>
      <c r="P3869" s="12">
        <f t="shared" si="364"/>
        <v>0.01</v>
      </c>
      <c r="Q3869" s="13">
        <f t="shared" si="368"/>
        <v>-1.4013489501554159</v>
      </c>
      <c r="R3869" s="1">
        <v>0</v>
      </c>
      <c r="S3869" s="1">
        <v>0</v>
      </c>
      <c r="T3869" s="1">
        <v>3.2000000000000001E-2</v>
      </c>
      <c r="U3869" s="4" t="s">
        <v>34</v>
      </c>
      <c r="V3869">
        <v>0.48</v>
      </c>
      <c r="W3869">
        <v>0.4</v>
      </c>
      <c r="X3869">
        <v>0.76</v>
      </c>
      <c r="Y3869">
        <v>2.4300000000000002</v>
      </c>
      <c r="Z3869">
        <v>0.28000000000000003</v>
      </c>
      <c r="AA3869" s="5">
        <f t="shared" si="365"/>
        <v>3.2000000000000001E-2</v>
      </c>
      <c r="AB3869" s="15" cm="1">
        <f t="array" ref="AB3869">_xlfn.SWITCH(U3869,"夏",122,"冬",90,"春",153,"秋",153,0)</f>
        <v>153</v>
      </c>
      <c r="AC3869" s="16">
        <f t="shared" si="366"/>
        <v>4.8959999999999999</v>
      </c>
      <c r="AD3869" s="5">
        <f>IFERROR(AA3869/D3869,0)</f>
        <v>3.3455305802404598E-4</v>
      </c>
      <c r="AE3869" s="15">
        <f t="shared" si="367"/>
        <v>0.41917808219178082</v>
      </c>
      <c r="AF3869" s="5">
        <f>IFERROR(AD3869*AE3869*48,0)</f>
        <v>6.7313908441879273E-3</v>
      </c>
    </row>
    <row r="3870" spans="1:32" x14ac:dyDescent="0.15">
      <c r="A3870" s="8">
        <v>45756</v>
      </c>
      <c r="B3870" s="1" t="s">
        <v>54</v>
      </c>
      <c r="C3870" s="1" t="s">
        <v>59</v>
      </c>
      <c r="D3870" s="1">
        <v>95.65</v>
      </c>
      <c r="E3870" s="6">
        <v>3.6</v>
      </c>
      <c r="F3870" s="10">
        <v>0.52083333333333304</v>
      </c>
      <c r="G3870" s="1">
        <v>21.8</v>
      </c>
      <c r="H3870" s="1">
        <v>51.5</v>
      </c>
      <c r="I3870" s="1">
        <v>22.3</v>
      </c>
      <c r="J3870" s="1">
        <v>0.2</v>
      </c>
      <c r="K3870" s="1">
        <v>415</v>
      </c>
      <c r="L3870" s="1">
        <v>805</v>
      </c>
      <c r="M3870" s="6">
        <f t="shared" si="369"/>
        <v>22.54604515782404</v>
      </c>
      <c r="N3870" s="1">
        <v>0.7</v>
      </c>
      <c r="O3870" s="11" cm="1">
        <f t="array" ref="O3870">ROUND(_xlfn.SWITCH(C3870,"建筑专教",IF(S3870&gt;0.1,1.38,1.28),"阶梯教室",IF(S3870&gt;0.1,1.15,1.05),"公共教室",IF(S3870&gt;0.1,1.22,1.12),IF(S3870&gt;0.1,1.2,1.1))+(MOD(ROW()*11,31)/31-0.5)*0.06,2)</f>
        <v>1.1000000000000001</v>
      </c>
      <c r="P3870" s="12">
        <f t="shared" si="364"/>
        <v>0.01</v>
      </c>
      <c r="Q3870" s="13">
        <f t="shared" si="368"/>
        <v>-1.3846752959336477</v>
      </c>
      <c r="R3870" s="1">
        <v>0</v>
      </c>
      <c r="S3870" s="1">
        <v>0</v>
      </c>
      <c r="T3870" s="1">
        <v>8.0000000000000002E-3</v>
      </c>
      <c r="U3870" s="4" t="s">
        <v>34</v>
      </c>
      <c r="V3870">
        <v>0.48</v>
      </c>
      <c r="W3870">
        <v>0.4</v>
      </c>
      <c r="X3870">
        <v>0.76</v>
      </c>
      <c r="Y3870">
        <v>2.4300000000000002</v>
      </c>
      <c r="Z3870">
        <v>0.28000000000000003</v>
      </c>
      <c r="AA3870" s="5">
        <f t="shared" si="365"/>
        <v>8.0000000000000002E-3</v>
      </c>
      <c r="AB3870" s="15" cm="1">
        <f t="array" ref="AB3870">_xlfn.SWITCH(U3870,"夏",122,"冬",90,"春",153,"秋",153,0)</f>
        <v>153</v>
      </c>
      <c r="AC3870" s="16">
        <f t="shared" si="366"/>
        <v>1.224</v>
      </c>
      <c r="AD3870" s="5">
        <f>IFERROR(AA3870/D3870,0)</f>
        <v>8.3638264506011496E-5</v>
      </c>
      <c r="AE3870" s="15">
        <f t="shared" si="367"/>
        <v>0.41917808219178082</v>
      </c>
      <c r="AF3870" s="5">
        <f>IFERROR(AD3870*AE3870*48,0)</f>
        <v>1.6828477110469818E-3</v>
      </c>
    </row>
    <row r="3871" spans="1:32" x14ac:dyDescent="0.15">
      <c r="A3871" s="8">
        <v>45756</v>
      </c>
      <c r="B3871" s="1" t="s">
        <v>54</v>
      </c>
      <c r="C3871" s="1" t="s">
        <v>59</v>
      </c>
      <c r="D3871" s="1">
        <v>95.65</v>
      </c>
      <c r="E3871" s="6">
        <v>3.6</v>
      </c>
      <c r="F3871" s="10">
        <v>0.54166666666666696</v>
      </c>
      <c r="G3871" s="1">
        <v>22.3</v>
      </c>
      <c r="H3871" s="1">
        <v>51</v>
      </c>
      <c r="I3871" s="1">
        <v>22.8</v>
      </c>
      <c r="J3871" s="1">
        <v>0.2</v>
      </c>
      <c r="K3871" s="1">
        <v>415</v>
      </c>
      <c r="L3871" s="1">
        <v>805</v>
      </c>
      <c r="M3871" s="6">
        <f t="shared" si="369"/>
        <v>23.044802260887934</v>
      </c>
      <c r="N3871" s="1">
        <v>0.7</v>
      </c>
      <c r="O3871" s="11" cm="1">
        <f t="array" ref="O3871">ROUND(_xlfn.SWITCH(C3871,"建筑专教",IF(S3871&gt;0.1,1.38,1.28),"阶梯教室",IF(S3871&gt;0.1,1.15,1.05),"公共教室",IF(S3871&gt;0.1,1.22,1.12),IF(S3871&gt;0.1,1.2,1.1))+(MOD(ROW()*11,31)/31-0.5)*0.06,2)</f>
        <v>1.1200000000000001</v>
      </c>
      <c r="P3871" s="12">
        <f t="shared" si="364"/>
        <v>0.01</v>
      </c>
      <c r="Q3871" s="13">
        <f t="shared" si="368"/>
        <v>-1.1547556254455247</v>
      </c>
      <c r="R3871" s="1">
        <v>0</v>
      </c>
      <c r="S3871" s="1">
        <v>0</v>
      </c>
      <c r="T3871" s="1">
        <v>2.8000000000000001E-2</v>
      </c>
      <c r="U3871" s="4" t="s">
        <v>34</v>
      </c>
      <c r="V3871">
        <v>0.48</v>
      </c>
      <c r="W3871">
        <v>0.4</v>
      </c>
      <c r="X3871">
        <v>0.76</v>
      </c>
      <c r="Y3871">
        <v>2.4300000000000002</v>
      </c>
      <c r="Z3871">
        <v>0.28000000000000003</v>
      </c>
      <c r="AA3871" s="5">
        <f t="shared" si="365"/>
        <v>2.8000000000000001E-2</v>
      </c>
      <c r="AB3871" s="15" cm="1">
        <f t="array" ref="AB3871">_xlfn.SWITCH(U3871,"夏",122,"冬",90,"春",153,"秋",153,0)</f>
        <v>153</v>
      </c>
      <c r="AC3871" s="16">
        <f t="shared" si="366"/>
        <v>4.2839999999999998</v>
      </c>
      <c r="AD3871" s="5">
        <f>IFERROR(AA3871/D3871,0)</f>
        <v>2.9273392577104022E-4</v>
      </c>
      <c r="AE3871" s="15">
        <f t="shared" si="367"/>
        <v>0.41917808219178082</v>
      </c>
      <c r="AF3871" s="5">
        <f>IFERROR(AD3871*AE3871*48,0)</f>
        <v>5.8899669886644367E-3</v>
      </c>
    </row>
    <row r="3872" spans="1:32" x14ac:dyDescent="0.15">
      <c r="A3872" s="8">
        <v>45756</v>
      </c>
      <c r="B3872" s="1" t="s">
        <v>54</v>
      </c>
      <c r="C3872" s="1" t="s">
        <v>59</v>
      </c>
      <c r="D3872" s="1">
        <v>95.65</v>
      </c>
      <c r="E3872" s="6">
        <v>3.6</v>
      </c>
      <c r="F3872" s="10">
        <v>0.5625</v>
      </c>
      <c r="G3872" s="1">
        <v>22.3</v>
      </c>
      <c r="H3872" s="1">
        <v>51</v>
      </c>
      <c r="I3872" s="1">
        <v>22.8</v>
      </c>
      <c r="J3872" s="1">
        <v>0.2</v>
      </c>
      <c r="K3872" s="1">
        <v>815</v>
      </c>
      <c r="L3872" s="1">
        <v>755</v>
      </c>
      <c r="M3872" s="6">
        <f t="shared" si="369"/>
        <v>23.044802260887934</v>
      </c>
      <c r="N3872" s="1">
        <v>0.7</v>
      </c>
      <c r="O3872" s="11" cm="1">
        <f t="array" ref="O3872">ROUND(_xlfn.SWITCH(C3872,"建筑专教",IF(S3872&gt;0.1,1.38,1.28),"阶梯教室",IF(S3872&gt;0.1,1.15,1.05),"公共教室",IF(S3872&gt;0.1,1.22,1.12),IF(S3872&gt;0.1,1.2,1.1))+(MOD(ROW()*11,31)/31-0.5)*0.06,2)</f>
        <v>1.1499999999999999</v>
      </c>
      <c r="P3872" s="12">
        <f t="shared" si="364"/>
        <v>0.38</v>
      </c>
      <c r="Q3872" s="13">
        <f t="shared" si="368"/>
        <v>-1.0583879532335496</v>
      </c>
      <c r="R3872" s="1">
        <v>0</v>
      </c>
      <c r="S3872" s="1">
        <v>0</v>
      </c>
      <c r="T3872" s="1">
        <v>3.5000000000000003E-2</v>
      </c>
      <c r="U3872" s="4" t="s">
        <v>34</v>
      </c>
      <c r="V3872">
        <v>0.48</v>
      </c>
      <c r="W3872">
        <v>0.4</v>
      </c>
      <c r="X3872">
        <v>0.76</v>
      </c>
      <c r="Y3872">
        <v>2.4300000000000002</v>
      </c>
      <c r="Z3872">
        <v>0.28000000000000003</v>
      </c>
      <c r="AA3872" s="5">
        <f t="shared" si="365"/>
        <v>3.5000000000000003E-2</v>
      </c>
      <c r="AB3872" s="15" cm="1">
        <f t="array" ref="AB3872">_xlfn.SWITCH(U3872,"夏",122,"冬",90,"春",153,"秋",153,0)</f>
        <v>153</v>
      </c>
      <c r="AC3872" s="16">
        <f t="shared" si="366"/>
        <v>5.3550000000000004</v>
      </c>
      <c r="AD3872" s="5">
        <f>IFERROR(AA3872/D3872,0)</f>
        <v>3.6591740721380033E-4</v>
      </c>
      <c r="AE3872" s="15">
        <f t="shared" si="367"/>
        <v>0.41917808219178082</v>
      </c>
      <c r="AF3872" s="5">
        <f>IFERROR(AD3872*AE3872*48,0)</f>
        <v>7.3624587358305472E-3</v>
      </c>
    </row>
    <row r="3873" spans="1:32" x14ac:dyDescent="0.15">
      <c r="A3873" s="8">
        <v>45756</v>
      </c>
      <c r="B3873" s="1" t="s">
        <v>54</v>
      </c>
      <c r="C3873" s="1" t="s">
        <v>59</v>
      </c>
      <c r="D3873" s="1">
        <v>95.65</v>
      </c>
      <c r="E3873" s="6">
        <v>3.6</v>
      </c>
      <c r="F3873" s="10">
        <v>0.58333333333333304</v>
      </c>
      <c r="G3873" s="1">
        <v>22.3</v>
      </c>
      <c r="H3873" s="1">
        <v>51</v>
      </c>
      <c r="I3873" s="1">
        <v>22.8</v>
      </c>
      <c r="J3873" s="1">
        <v>0.2</v>
      </c>
      <c r="K3873" s="1">
        <v>815</v>
      </c>
      <c r="L3873" s="1">
        <v>705</v>
      </c>
      <c r="M3873" s="6">
        <f t="shared" si="369"/>
        <v>23.044802260887934</v>
      </c>
      <c r="N3873" s="1">
        <v>0.7</v>
      </c>
      <c r="O3873" s="11" cm="1">
        <f t="array" ref="O3873">ROUND(_xlfn.SWITCH(C3873,"建筑专教",IF(S3873&gt;0.1,1.38,1.28),"阶梯教室",IF(S3873&gt;0.1,1.15,1.05),"公共教室",IF(S3873&gt;0.1,1.22,1.12),IF(S3873&gt;0.1,1.2,1.1))+(MOD(ROW()*11,31)/31-0.5)*0.06,2)</f>
        <v>1.1100000000000001</v>
      </c>
      <c r="P3873" s="12">
        <f t="shared" si="364"/>
        <v>0.38</v>
      </c>
      <c r="Q3873" s="13">
        <f t="shared" si="368"/>
        <v>-1.1882561881901168</v>
      </c>
      <c r="R3873" s="1">
        <v>0</v>
      </c>
      <c r="S3873" s="1">
        <v>0</v>
      </c>
      <c r="T3873" s="1">
        <v>2.5000000000000001E-2</v>
      </c>
      <c r="U3873" s="4" t="s">
        <v>34</v>
      </c>
      <c r="V3873">
        <v>0.48</v>
      </c>
      <c r="W3873">
        <v>0.4</v>
      </c>
      <c r="X3873">
        <v>0.76</v>
      </c>
      <c r="Y3873">
        <v>2.4300000000000002</v>
      </c>
      <c r="Z3873">
        <v>0.28000000000000003</v>
      </c>
      <c r="AA3873" s="5">
        <f t="shared" si="365"/>
        <v>2.5000000000000001E-2</v>
      </c>
      <c r="AB3873" s="15" cm="1">
        <f t="array" ref="AB3873">_xlfn.SWITCH(U3873,"夏",122,"冬",90,"春",153,"秋",153,0)</f>
        <v>153</v>
      </c>
      <c r="AC3873" s="16">
        <f t="shared" si="366"/>
        <v>3.8250000000000002</v>
      </c>
      <c r="AD3873" s="5">
        <f>IFERROR(AA3873/D3873,0)</f>
        <v>2.6136957658128593E-4</v>
      </c>
      <c r="AE3873" s="15">
        <f t="shared" si="367"/>
        <v>0.41917808219178082</v>
      </c>
      <c r="AF3873" s="5">
        <f>IFERROR(AD3873*AE3873*48,0)</f>
        <v>5.2588990970218186E-3</v>
      </c>
    </row>
    <row r="3874" spans="1:32" x14ac:dyDescent="0.15">
      <c r="A3874" s="8">
        <v>45756</v>
      </c>
      <c r="B3874" s="1" t="s">
        <v>54</v>
      </c>
      <c r="C3874" s="1" t="s">
        <v>59</v>
      </c>
      <c r="D3874" s="1">
        <v>95.65</v>
      </c>
      <c r="E3874" s="6">
        <v>3.6</v>
      </c>
      <c r="F3874" s="10">
        <v>0.60416666666666696</v>
      </c>
      <c r="G3874" s="1">
        <v>21.8</v>
      </c>
      <c r="H3874" s="1">
        <v>51.5</v>
      </c>
      <c r="I3874" s="1">
        <v>22.3</v>
      </c>
      <c r="J3874" s="1">
        <v>0.2</v>
      </c>
      <c r="K3874" s="1">
        <v>815</v>
      </c>
      <c r="L3874" s="1">
        <v>655</v>
      </c>
      <c r="M3874" s="6">
        <f t="shared" si="369"/>
        <v>22.54604515782404</v>
      </c>
      <c r="N3874" s="1">
        <v>0.7</v>
      </c>
      <c r="O3874" s="11" cm="1">
        <f t="array" ref="O3874">ROUND(_xlfn.SWITCH(C3874,"建筑专教",IF(S3874&gt;0.1,1.38,1.28),"阶梯教室",IF(S3874&gt;0.1,1.15,1.05),"公共教室",IF(S3874&gt;0.1,1.22,1.12),IF(S3874&gt;0.1,1.2,1.1))+(MOD(ROW()*11,31)/31-0.5)*0.06,2)</f>
        <v>1.1299999999999999</v>
      </c>
      <c r="P3874" s="12">
        <f t="shared" si="364"/>
        <v>0.38</v>
      </c>
      <c r="Q3874" s="13">
        <f t="shared" si="368"/>
        <v>-1.2790765305998237</v>
      </c>
      <c r="R3874" s="1">
        <v>0</v>
      </c>
      <c r="S3874" s="1">
        <v>0</v>
      </c>
      <c r="T3874" s="1">
        <v>3.0000000000000001E-3</v>
      </c>
      <c r="U3874" s="4" t="s">
        <v>34</v>
      </c>
      <c r="V3874">
        <v>0.48</v>
      </c>
      <c r="W3874">
        <v>0.4</v>
      </c>
      <c r="X3874">
        <v>0.76</v>
      </c>
      <c r="Y3874">
        <v>2.4300000000000002</v>
      </c>
      <c r="Z3874">
        <v>0.28000000000000003</v>
      </c>
      <c r="AA3874" s="5">
        <f t="shared" si="365"/>
        <v>3.0000000000000001E-3</v>
      </c>
      <c r="AB3874" s="15" cm="1">
        <f t="array" ref="AB3874">_xlfn.SWITCH(U3874,"夏",122,"冬",90,"春",153,"秋",153,0)</f>
        <v>153</v>
      </c>
      <c r="AC3874" s="16">
        <f t="shared" si="366"/>
        <v>0.45900000000000002</v>
      </c>
      <c r="AD3874" s="5">
        <f>IFERROR(AA3874/D3874,0)</f>
        <v>3.1364349189754314E-5</v>
      </c>
      <c r="AE3874" s="15">
        <f t="shared" si="367"/>
        <v>0.41917808219178082</v>
      </c>
      <c r="AF3874" s="5">
        <f>IFERROR(AD3874*AE3874*48,0)</f>
        <v>6.3106789164261838E-4</v>
      </c>
    </row>
    <row r="3875" spans="1:32" x14ac:dyDescent="0.15">
      <c r="A3875" s="8">
        <v>45756</v>
      </c>
      <c r="B3875" s="1" t="s">
        <v>54</v>
      </c>
      <c r="C3875" s="1" t="s">
        <v>59</v>
      </c>
      <c r="D3875" s="1">
        <v>95.65</v>
      </c>
      <c r="E3875" s="6">
        <v>3.6</v>
      </c>
      <c r="F3875" s="10">
        <v>0.625</v>
      </c>
      <c r="G3875" s="1">
        <v>21.3</v>
      </c>
      <c r="H3875" s="1">
        <v>51.9</v>
      </c>
      <c r="I3875" s="1">
        <v>21.8</v>
      </c>
      <c r="J3875" s="1">
        <v>0.2</v>
      </c>
      <c r="K3875" s="1">
        <v>815</v>
      </c>
      <c r="L3875" s="1">
        <v>605</v>
      </c>
      <c r="M3875" s="6">
        <f t="shared" si="369"/>
        <v>22.047296472257415</v>
      </c>
      <c r="N3875" s="1">
        <v>0.7</v>
      </c>
      <c r="O3875" s="11" cm="1">
        <f t="array" ref="O3875">ROUND(_xlfn.SWITCH(C3875,"建筑专教",IF(S3875&gt;0.1,1.38,1.28),"阶梯教室",IF(S3875&gt;0.1,1.15,1.05),"公共教室",IF(S3875&gt;0.1,1.22,1.12),IF(S3875&gt;0.1,1.2,1.1))+(MOD(ROW()*11,31)/31-0.5)*0.06,2)</f>
        <v>1.0900000000000001</v>
      </c>
      <c r="P3875" s="12">
        <f t="shared" si="364"/>
        <v>0.38</v>
      </c>
      <c r="Q3875" s="13">
        <f t="shared" si="368"/>
        <v>-1.5859077509909565</v>
      </c>
      <c r="R3875" s="1">
        <v>0</v>
      </c>
      <c r="S3875" s="1">
        <v>0</v>
      </c>
      <c r="T3875" s="1">
        <v>3.0000000000000001E-3</v>
      </c>
      <c r="U3875" s="4" t="s">
        <v>34</v>
      </c>
      <c r="V3875">
        <v>0.48</v>
      </c>
      <c r="W3875">
        <v>0.4</v>
      </c>
      <c r="X3875">
        <v>0.76</v>
      </c>
      <c r="Y3875">
        <v>2.4300000000000002</v>
      </c>
      <c r="Z3875">
        <v>0.28000000000000003</v>
      </c>
      <c r="AA3875" s="5">
        <f t="shared" si="365"/>
        <v>3.0000000000000001E-3</v>
      </c>
      <c r="AB3875" s="15" cm="1">
        <f t="array" ref="AB3875">_xlfn.SWITCH(U3875,"夏",122,"冬",90,"春",153,"秋",153,0)</f>
        <v>153</v>
      </c>
      <c r="AC3875" s="16">
        <f t="shared" si="366"/>
        <v>0.45900000000000002</v>
      </c>
      <c r="AD3875" s="5">
        <f>IFERROR(AA3875/D3875,0)</f>
        <v>3.1364349189754314E-5</v>
      </c>
      <c r="AE3875" s="15">
        <f t="shared" si="367"/>
        <v>0.41917808219178082</v>
      </c>
      <c r="AF3875" s="5">
        <f>IFERROR(AD3875*AE3875*48,0)</f>
        <v>6.3106789164261838E-4</v>
      </c>
    </row>
    <row r="3876" spans="1:32" x14ac:dyDescent="0.15">
      <c r="A3876" s="8">
        <v>45756</v>
      </c>
      <c r="B3876" s="1" t="s">
        <v>54</v>
      </c>
      <c r="C3876" s="1" t="s">
        <v>59</v>
      </c>
      <c r="D3876" s="1">
        <v>95.65</v>
      </c>
      <c r="E3876" s="6">
        <v>3.6</v>
      </c>
      <c r="F3876" s="10">
        <v>0.64583333333333304</v>
      </c>
      <c r="G3876" s="1">
        <v>20.8</v>
      </c>
      <c r="H3876" s="1">
        <v>52.5</v>
      </c>
      <c r="I3876" s="1">
        <v>21.3</v>
      </c>
      <c r="J3876" s="1">
        <v>0.2</v>
      </c>
      <c r="K3876" s="1">
        <v>815</v>
      </c>
      <c r="L3876" s="1">
        <v>555</v>
      </c>
      <c r="M3876" s="6">
        <f t="shared" si="369"/>
        <v>21.548556275441797</v>
      </c>
      <c r="N3876" s="1">
        <v>0.7</v>
      </c>
      <c r="O3876" s="11" cm="1">
        <f t="array" ref="O3876">ROUND(_xlfn.SWITCH(C3876,"建筑专教",IF(S3876&gt;0.1,1.38,1.28),"阶梯教室",IF(S3876&gt;0.1,1.15,1.05),"公共教室",IF(S3876&gt;0.1,1.22,1.12),IF(S3876&gt;0.1,1.2,1.1))+(MOD(ROW()*11,31)/31-0.5)*0.06,2)</f>
        <v>1.1100000000000001</v>
      </c>
      <c r="P3876" s="12">
        <f t="shared" si="364"/>
        <v>0.38</v>
      </c>
      <c r="Q3876" s="13">
        <f t="shared" si="368"/>
        <v>-1.6712479006965208</v>
      </c>
      <c r="R3876" s="1">
        <v>0</v>
      </c>
      <c r="S3876" s="1">
        <v>0</v>
      </c>
      <c r="T3876" s="1">
        <v>2.1999999999999999E-2</v>
      </c>
      <c r="U3876" s="4" t="s">
        <v>34</v>
      </c>
      <c r="V3876">
        <v>0.48</v>
      </c>
      <c r="W3876">
        <v>0.4</v>
      </c>
      <c r="X3876">
        <v>0.76</v>
      </c>
      <c r="Y3876">
        <v>2.4300000000000002</v>
      </c>
      <c r="Z3876">
        <v>0.28000000000000003</v>
      </c>
      <c r="AA3876" s="5">
        <f t="shared" si="365"/>
        <v>2.1999999999999999E-2</v>
      </c>
      <c r="AB3876" s="15" cm="1">
        <f t="array" ref="AB3876">_xlfn.SWITCH(U3876,"夏",122,"冬",90,"春",153,"秋",153,0)</f>
        <v>153</v>
      </c>
      <c r="AC3876" s="16">
        <f t="shared" si="366"/>
        <v>3.3659999999999997</v>
      </c>
      <c r="AD3876" s="5">
        <f>IFERROR(AA3876/D3876,0)</f>
        <v>2.3000522739153161E-4</v>
      </c>
      <c r="AE3876" s="15">
        <f t="shared" si="367"/>
        <v>0.41917808219178082</v>
      </c>
      <c r="AF3876" s="5">
        <f>IFERROR(AD3876*AE3876*48,0)</f>
        <v>4.6278312053792004E-3</v>
      </c>
    </row>
    <row r="3877" spans="1:32" x14ac:dyDescent="0.15">
      <c r="A3877" s="8">
        <v>45756</v>
      </c>
      <c r="B3877" s="1" t="s">
        <v>54</v>
      </c>
      <c r="C3877" s="1" t="s">
        <v>59</v>
      </c>
      <c r="D3877" s="1">
        <v>95.65</v>
      </c>
      <c r="E3877" s="6">
        <v>3.6</v>
      </c>
      <c r="F3877" s="10">
        <v>0.66666666666666696</v>
      </c>
      <c r="G3877" s="1">
        <v>20.3</v>
      </c>
      <c r="H3877" s="1">
        <v>53.1</v>
      </c>
      <c r="I3877" s="1">
        <v>20.8</v>
      </c>
      <c r="J3877" s="1">
        <v>0.2</v>
      </c>
      <c r="K3877" s="1">
        <v>815</v>
      </c>
      <c r="L3877" s="1">
        <v>505</v>
      </c>
      <c r="M3877" s="6">
        <f t="shared" si="369"/>
        <v>21.049824639353858</v>
      </c>
      <c r="N3877" s="1">
        <v>0.7</v>
      </c>
      <c r="O3877" s="11" cm="1">
        <f t="array" ref="O3877">ROUND(_xlfn.SWITCH(C3877,"建筑专教",IF(S3877&gt;0.1,1.38,1.28),"阶梯教室",IF(S3877&gt;0.1,1.15,1.05),"公共教室",IF(S3877&gt;0.1,1.22,1.12),IF(S3877&gt;0.1,1.2,1.1))+(MOD(ROW()*11,31)/31-0.5)*0.06,2)</f>
        <v>1.1299999999999999</v>
      </c>
      <c r="P3877" s="12">
        <f t="shared" ref="P3877:P3940" si="370">IF(O3877=0,0,ROUND(MIN(MAX((K3877-400)/(320*E3877*IF(C3877="公共教室",0.95,IF(C3877="建筑专教",0.85,IF(C3877="阶梯教室",1.15,1)))),0),2),2))</f>
        <v>0.38</v>
      </c>
      <c r="Q3877" s="13">
        <f t="shared" si="368"/>
        <v>-1.7535212616172637</v>
      </c>
      <c r="R3877" s="1">
        <v>0</v>
      </c>
      <c r="S3877" s="1">
        <v>0</v>
      </c>
      <c r="T3877" s="1">
        <v>0.03</v>
      </c>
      <c r="U3877" s="4" t="s">
        <v>34</v>
      </c>
      <c r="V3877">
        <v>0.48</v>
      </c>
      <c r="W3877">
        <v>0.4</v>
      </c>
      <c r="X3877">
        <v>0.76</v>
      </c>
      <c r="Y3877">
        <v>2.4300000000000002</v>
      </c>
      <c r="Z3877">
        <v>0.28000000000000003</v>
      </c>
      <c r="AA3877" s="5">
        <f t="shared" si="365"/>
        <v>0.03</v>
      </c>
      <c r="AB3877" s="15" cm="1">
        <f t="array" ref="AB3877">_xlfn.SWITCH(U3877,"夏",122,"冬",90,"春",153,"秋",153,0)</f>
        <v>153</v>
      </c>
      <c r="AC3877" s="16">
        <f t="shared" si="366"/>
        <v>4.59</v>
      </c>
      <c r="AD3877" s="5">
        <f>IFERROR(AA3877/D3877,0)</f>
        <v>3.136434918975431E-4</v>
      </c>
      <c r="AE3877" s="15">
        <f t="shared" si="367"/>
        <v>0.41917808219178082</v>
      </c>
      <c r="AF3877" s="5">
        <f>IFERROR(AD3877*AE3877*48,0)</f>
        <v>6.3106789164261816E-3</v>
      </c>
    </row>
    <row r="3878" spans="1:32" x14ac:dyDescent="0.15">
      <c r="A3878" s="8">
        <v>45756</v>
      </c>
      <c r="B3878" s="1" t="s">
        <v>54</v>
      </c>
      <c r="C3878" s="1" t="s">
        <v>59</v>
      </c>
      <c r="D3878" s="1">
        <v>95.65</v>
      </c>
      <c r="E3878" s="6">
        <v>3.6</v>
      </c>
      <c r="F3878" s="10">
        <v>0.6875</v>
      </c>
      <c r="G3878" s="1">
        <v>19.8</v>
      </c>
      <c r="H3878" s="1">
        <v>53.7</v>
      </c>
      <c r="I3878" s="1">
        <v>20.3</v>
      </c>
      <c r="J3878" s="1">
        <v>0.2</v>
      </c>
      <c r="K3878" s="1">
        <v>815</v>
      </c>
      <c r="L3878" s="1">
        <v>455</v>
      </c>
      <c r="M3878" s="6">
        <f t="shared" si="369"/>
        <v>20.551101636702299</v>
      </c>
      <c r="N3878" s="1">
        <v>0.7</v>
      </c>
      <c r="O3878" s="11" cm="1">
        <f t="array" ref="O3878">ROUND(_xlfn.SWITCH(C3878,"建筑专教",IF(S3878&gt;0.1,1.38,1.28),"阶梯教室",IF(S3878&gt;0.1,1.15,1.05),"公共教室",IF(S3878&gt;0.1,1.22,1.12),IF(S3878&gt;0.1,1.2,1.1))+(MOD(ROW()*11,31)/31-0.5)*0.06,2)</f>
        <v>1.0900000000000001</v>
      </c>
      <c r="P3878" s="12">
        <f t="shared" si="370"/>
        <v>0.38</v>
      </c>
      <c r="Q3878" s="13">
        <f t="shared" si="368"/>
        <v>-2.0825907301139077</v>
      </c>
      <c r="R3878" s="1">
        <v>0</v>
      </c>
      <c r="S3878" s="1">
        <v>0</v>
      </c>
      <c r="T3878" s="1">
        <v>3.5000000000000003E-2</v>
      </c>
      <c r="U3878" s="4" t="s">
        <v>34</v>
      </c>
      <c r="V3878">
        <v>0.48</v>
      </c>
      <c r="W3878">
        <v>0.4</v>
      </c>
      <c r="X3878">
        <v>0.76</v>
      </c>
      <c r="Y3878">
        <v>2.4300000000000002</v>
      </c>
      <c r="Z3878">
        <v>0.28000000000000003</v>
      </c>
      <c r="AA3878" s="5">
        <f t="shared" si="365"/>
        <v>3.5000000000000003E-2</v>
      </c>
      <c r="AB3878" s="15" cm="1">
        <f t="array" ref="AB3878">_xlfn.SWITCH(U3878,"夏",122,"冬",90,"春",153,"秋",153,0)</f>
        <v>153</v>
      </c>
      <c r="AC3878" s="16">
        <f t="shared" si="366"/>
        <v>5.3550000000000004</v>
      </c>
      <c r="AD3878" s="5">
        <f>IFERROR(AA3878/D3878,0)</f>
        <v>3.6591740721380033E-4</v>
      </c>
      <c r="AE3878" s="15">
        <f t="shared" si="367"/>
        <v>0.41917808219178082</v>
      </c>
      <c r="AF3878" s="5">
        <f>IFERROR(AD3878*AE3878*48,0)</f>
        <v>7.3624587358305472E-3</v>
      </c>
    </row>
    <row r="3879" spans="1:32" x14ac:dyDescent="0.15">
      <c r="A3879" s="8">
        <v>45756</v>
      </c>
      <c r="B3879" s="1" t="s">
        <v>54</v>
      </c>
      <c r="C3879" s="1" t="s">
        <v>59</v>
      </c>
      <c r="D3879" s="1">
        <v>95.65</v>
      </c>
      <c r="E3879" s="6">
        <v>3.6</v>
      </c>
      <c r="F3879" s="10">
        <v>0.70833333333333304</v>
      </c>
      <c r="G3879" s="1">
        <v>19.3</v>
      </c>
      <c r="H3879" s="1">
        <v>54.3</v>
      </c>
      <c r="I3879" s="1">
        <v>19.8</v>
      </c>
      <c r="J3879" s="1">
        <v>0.2</v>
      </c>
      <c r="K3879" s="1">
        <v>815</v>
      </c>
      <c r="L3879" s="1">
        <v>405</v>
      </c>
      <c r="M3879" s="6">
        <f t="shared" si="369"/>
        <v>20.052387340936548</v>
      </c>
      <c r="N3879" s="1">
        <v>0.7</v>
      </c>
      <c r="O3879" s="11" cm="1">
        <f t="array" ref="O3879">ROUND(_xlfn.SWITCH(C3879,"建筑专教",IF(S3879&gt;0.1,1.38,1.28),"阶梯教室",IF(S3879&gt;0.1,1.15,1.05),"公共教室",IF(S3879&gt;0.1,1.22,1.12),IF(S3879&gt;0.1,1.2,1.1))+(MOD(ROW()*11,31)/31-0.5)*0.06,2)</f>
        <v>1.1200000000000001</v>
      </c>
      <c r="P3879" s="12">
        <f t="shared" si="370"/>
        <v>0.38</v>
      </c>
      <c r="Q3879" s="13">
        <f t="shared" si="368"/>
        <v>-2.1151346854683784</v>
      </c>
      <c r="R3879" s="1">
        <v>0</v>
      </c>
      <c r="S3879" s="1">
        <v>0</v>
      </c>
      <c r="T3879" s="1">
        <v>0.03</v>
      </c>
      <c r="U3879" s="4" t="s">
        <v>34</v>
      </c>
      <c r="V3879">
        <v>0.48</v>
      </c>
      <c r="W3879">
        <v>0.4</v>
      </c>
      <c r="X3879">
        <v>0.76</v>
      </c>
      <c r="Y3879">
        <v>2.4300000000000002</v>
      </c>
      <c r="Z3879">
        <v>0.28000000000000003</v>
      </c>
      <c r="AA3879" s="5">
        <f t="shared" si="365"/>
        <v>0.03</v>
      </c>
      <c r="AB3879" s="15" cm="1">
        <f t="array" ref="AB3879">_xlfn.SWITCH(U3879,"夏",122,"冬",90,"春",153,"秋",153,0)</f>
        <v>153</v>
      </c>
      <c r="AC3879" s="16">
        <f t="shared" si="366"/>
        <v>4.59</v>
      </c>
      <c r="AD3879" s="5">
        <f>IFERROR(AA3879/D3879,0)</f>
        <v>3.136434918975431E-4</v>
      </c>
      <c r="AE3879" s="15">
        <f t="shared" si="367"/>
        <v>0.41917808219178082</v>
      </c>
      <c r="AF3879" s="5">
        <f>IFERROR(AD3879*AE3879*48,0)</f>
        <v>6.3106789164261816E-3</v>
      </c>
    </row>
    <row r="3880" spans="1:32" x14ac:dyDescent="0.15">
      <c r="A3880" s="8">
        <v>45756</v>
      </c>
      <c r="B3880" s="1" t="s">
        <v>54</v>
      </c>
      <c r="C3880" s="1" t="s">
        <v>59</v>
      </c>
      <c r="D3880" s="1">
        <v>95.65</v>
      </c>
      <c r="E3880" s="6">
        <v>3.6</v>
      </c>
      <c r="F3880" s="10">
        <v>0.72916666666666696</v>
      </c>
      <c r="G3880" s="1">
        <v>18.8</v>
      </c>
      <c r="H3880" s="1">
        <v>54.9</v>
      </c>
      <c r="I3880" s="1">
        <v>19.3</v>
      </c>
      <c r="J3880" s="1">
        <v>0.2</v>
      </c>
      <c r="K3880" s="1">
        <v>415</v>
      </c>
      <c r="L3880" s="1">
        <v>355</v>
      </c>
      <c r="M3880" s="6">
        <f t="shared" si="369"/>
        <v>19.553681826255229</v>
      </c>
      <c r="N3880" s="1">
        <v>0.7</v>
      </c>
      <c r="O3880" s="11" cm="1">
        <f t="array" ref="O3880">ROUND(_xlfn.SWITCH(C3880,"建筑专教",IF(S3880&gt;0.1,1.38,1.28),"阶梯教室",IF(S3880&gt;0.1,1.15,1.05),"公共教室",IF(S3880&gt;0.1,1.22,1.12),IF(S3880&gt;0.1,1.2,1.1))+(MOD(ROW()*11,31)/31-0.5)*0.06,2)</f>
        <v>1.1399999999999999</v>
      </c>
      <c r="P3880" s="12">
        <f t="shared" si="370"/>
        <v>0.01</v>
      </c>
      <c r="Q3880" s="13">
        <f t="shared" si="368"/>
        <v>-2.1888457209271786</v>
      </c>
      <c r="R3880" s="1">
        <v>0</v>
      </c>
      <c r="S3880" s="1">
        <v>0</v>
      </c>
      <c r="T3880" s="1">
        <v>5.0000000000000001E-3</v>
      </c>
      <c r="U3880" s="4" t="s">
        <v>34</v>
      </c>
      <c r="V3880">
        <v>0.48</v>
      </c>
      <c r="W3880">
        <v>0.4</v>
      </c>
      <c r="X3880">
        <v>0.76</v>
      </c>
      <c r="Y3880">
        <v>2.4300000000000002</v>
      </c>
      <c r="Z3880">
        <v>0.28000000000000003</v>
      </c>
      <c r="AA3880" s="5">
        <f t="shared" ref="AA3880:AA3943" si="371">R3880+S3880+T3880</f>
        <v>5.0000000000000001E-3</v>
      </c>
      <c r="AB3880" s="15" cm="1">
        <f t="array" ref="AB3880">_xlfn.SWITCH(U3880,"夏",122,"冬",90,"春",153,"秋",153,0)</f>
        <v>153</v>
      </c>
      <c r="AC3880" s="16">
        <f t="shared" ref="AC3880:AC3943" si="372">AA3880*AB3880</f>
        <v>0.76500000000000001</v>
      </c>
      <c r="AD3880" s="5">
        <f>IFERROR(AA3880/D3880,0)</f>
        <v>5.2273915316257188E-5</v>
      </c>
      <c r="AE3880" s="15">
        <f t="shared" ref="AE3880:AE3943" si="373">IF(U3880="夏",122/365,IF(U3880="冬",90/365,IF(OR(U3880="春",U3880="秋"),153/365,0)))</f>
        <v>0.41917808219178082</v>
      </c>
      <c r="AF3880" s="5">
        <f>IFERROR(AD3880*AE3880*48,0)</f>
        <v>1.0517798194043639E-3</v>
      </c>
    </row>
    <row r="3881" spans="1:32" x14ac:dyDescent="0.15">
      <c r="A3881" s="8">
        <v>45756</v>
      </c>
      <c r="B3881" s="1" t="s">
        <v>54</v>
      </c>
      <c r="C3881" s="1" t="s">
        <v>59</v>
      </c>
      <c r="D3881" s="1">
        <v>95.65</v>
      </c>
      <c r="E3881" s="6">
        <v>3.6</v>
      </c>
      <c r="F3881" s="10">
        <v>0.75</v>
      </c>
      <c r="G3881" s="1">
        <v>18.3</v>
      </c>
      <c r="H3881" s="1">
        <v>55.5</v>
      </c>
      <c r="I3881" s="1">
        <v>18.8</v>
      </c>
      <c r="J3881" s="1">
        <v>0.2</v>
      </c>
      <c r="K3881" s="1">
        <v>415</v>
      </c>
      <c r="L3881" s="1">
        <v>305</v>
      </c>
      <c r="M3881" s="6">
        <f t="shared" si="369"/>
        <v>19.054985167614575</v>
      </c>
      <c r="N3881" s="1">
        <v>0.7</v>
      </c>
      <c r="O3881" s="11" cm="1">
        <f t="array" ref="O3881">ROUND(_xlfn.SWITCH(C3881,"建筑专教",IF(S3881&gt;0.1,1.38,1.28),"阶梯教室",IF(S3881&gt;0.1,1.15,1.05),"公共教室",IF(S3881&gt;0.1,1.22,1.12),IF(S3881&gt;0.1,1.2,1.1))+(MOD(ROW()*11,31)/31-0.5)*0.06,2)</f>
        <v>1.1000000000000001</v>
      </c>
      <c r="P3881" s="12">
        <f t="shared" si="370"/>
        <v>0.01</v>
      </c>
      <c r="Q3881" s="13">
        <f t="shared" si="368"/>
        <v>-2.534626993008291</v>
      </c>
      <c r="R3881" s="1">
        <v>0</v>
      </c>
      <c r="S3881" s="1">
        <v>0</v>
      </c>
      <c r="T3881" s="1">
        <v>2.5000000000000001E-2</v>
      </c>
      <c r="U3881" s="4" t="s">
        <v>34</v>
      </c>
      <c r="V3881">
        <v>0.48</v>
      </c>
      <c r="W3881">
        <v>0.4</v>
      </c>
      <c r="X3881">
        <v>0.76</v>
      </c>
      <c r="Y3881">
        <v>2.4300000000000002</v>
      </c>
      <c r="Z3881">
        <v>0.28000000000000003</v>
      </c>
      <c r="AA3881" s="5">
        <f t="shared" si="371"/>
        <v>2.5000000000000001E-2</v>
      </c>
      <c r="AB3881" s="15" cm="1">
        <f t="array" ref="AB3881">_xlfn.SWITCH(U3881,"夏",122,"冬",90,"春",153,"秋",153,0)</f>
        <v>153</v>
      </c>
      <c r="AC3881" s="16">
        <f t="shared" si="372"/>
        <v>3.8250000000000002</v>
      </c>
      <c r="AD3881" s="5">
        <f>IFERROR(AA3881/D3881,0)</f>
        <v>2.6136957658128593E-4</v>
      </c>
      <c r="AE3881" s="15">
        <f t="shared" si="373"/>
        <v>0.41917808219178082</v>
      </c>
      <c r="AF3881" s="5">
        <f>IFERROR(AD3881*AE3881*48,0)</f>
        <v>5.2588990970218186E-3</v>
      </c>
    </row>
    <row r="3882" spans="1:32" x14ac:dyDescent="0.15">
      <c r="A3882" s="8">
        <v>45756</v>
      </c>
      <c r="B3882" s="1" t="s">
        <v>54</v>
      </c>
      <c r="C3882" s="1" t="s">
        <v>59</v>
      </c>
      <c r="D3882" s="1">
        <v>95.65</v>
      </c>
      <c r="E3882" s="6">
        <v>3.6</v>
      </c>
      <c r="F3882" s="10">
        <v>0.77083333333333304</v>
      </c>
      <c r="G3882" s="1">
        <v>17.8</v>
      </c>
      <c r="H3882" s="1">
        <v>56.1</v>
      </c>
      <c r="I3882" s="1">
        <v>18.3</v>
      </c>
      <c r="J3882" s="1">
        <v>0.2</v>
      </c>
      <c r="K3882" s="1">
        <v>415</v>
      </c>
      <c r="L3882" s="1">
        <v>305</v>
      </c>
      <c r="M3882" s="6">
        <f t="shared" si="369"/>
        <v>18.556297440739172</v>
      </c>
      <c r="N3882" s="1">
        <v>0.7</v>
      </c>
      <c r="O3882" s="11" cm="1">
        <f t="array" ref="O3882">ROUND(_xlfn.SWITCH(C3882,"建筑专教",IF(S3882&gt;0.1,1.38,1.28),"阶梯教室",IF(S3882&gt;0.1,1.15,1.05),"公共教室",IF(S3882&gt;0.1,1.22,1.12),IF(S3882&gt;0.1,1.2,1.1))+(MOD(ROW()*11,31)/31-0.5)*0.06,2)</f>
        <v>1.1200000000000001</v>
      </c>
      <c r="P3882" s="12">
        <f t="shared" si="370"/>
        <v>0.01</v>
      </c>
      <c r="Q3882" s="13">
        <f t="shared" si="368"/>
        <v>-2.6019941045571366</v>
      </c>
      <c r="R3882" s="1">
        <v>0</v>
      </c>
      <c r="S3882" s="1">
        <v>0</v>
      </c>
      <c r="T3882" s="1">
        <v>3.2000000000000001E-2</v>
      </c>
      <c r="U3882" s="4" t="s">
        <v>34</v>
      </c>
      <c r="V3882">
        <v>0.48</v>
      </c>
      <c r="W3882">
        <v>0.4</v>
      </c>
      <c r="X3882">
        <v>0.76</v>
      </c>
      <c r="Y3882">
        <v>2.4300000000000002</v>
      </c>
      <c r="Z3882">
        <v>0.28000000000000003</v>
      </c>
      <c r="AA3882" s="5">
        <f t="shared" si="371"/>
        <v>3.2000000000000001E-2</v>
      </c>
      <c r="AB3882" s="15" cm="1">
        <f t="array" ref="AB3882">_xlfn.SWITCH(U3882,"夏",122,"冬",90,"春",153,"秋",153,0)</f>
        <v>153</v>
      </c>
      <c r="AC3882" s="16">
        <f t="shared" si="372"/>
        <v>4.8959999999999999</v>
      </c>
      <c r="AD3882" s="5">
        <f>IFERROR(AA3882/D3882,0)</f>
        <v>3.3455305802404598E-4</v>
      </c>
      <c r="AE3882" s="15">
        <f t="shared" si="373"/>
        <v>0.41917808219178082</v>
      </c>
      <c r="AF3882" s="5">
        <f>IFERROR(AD3882*AE3882*48,0)</f>
        <v>6.7313908441879273E-3</v>
      </c>
    </row>
    <row r="3883" spans="1:32" x14ac:dyDescent="0.15">
      <c r="A3883" s="8">
        <v>45756</v>
      </c>
      <c r="B3883" s="1" t="s">
        <v>54</v>
      </c>
      <c r="C3883" s="1" t="s">
        <v>59</v>
      </c>
      <c r="D3883" s="1">
        <v>95.65</v>
      </c>
      <c r="E3883" s="6">
        <v>3.6</v>
      </c>
      <c r="F3883" s="10">
        <v>0.79166666666666696</v>
      </c>
      <c r="G3883" s="1">
        <v>17.3</v>
      </c>
      <c r="H3883" s="1">
        <v>56.7</v>
      </c>
      <c r="I3883" s="1">
        <v>17.8</v>
      </c>
      <c r="J3883" s="1">
        <v>0.2</v>
      </c>
      <c r="K3883" s="1">
        <v>415</v>
      </c>
      <c r="L3883" s="1">
        <v>305</v>
      </c>
      <c r="M3883" s="6">
        <f t="shared" si="369"/>
        <v>18.057618722129121</v>
      </c>
      <c r="N3883" s="1">
        <v>0.7</v>
      </c>
      <c r="O3883" s="11" cm="1">
        <f t="array" ref="O3883">ROUND(_xlfn.SWITCH(C3883,"建筑专教",IF(S3883&gt;0.1,1.38,1.28),"阶梯教室",IF(S3883&gt;0.1,1.15,1.05),"公共教室",IF(S3883&gt;0.1,1.22,1.12),IF(S3883&gt;0.1,1.2,1.1))+(MOD(ROW()*11,31)/31-0.5)*0.06,2)</f>
        <v>1.1399999999999999</v>
      </c>
      <c r="P3883" s="12">
        <f t="shared" si="370"/>
        <v>0.01</v>
      </c>
      <c r="Q3883" s="13">
        <f t="shared" si="368"/>
        <v>-2.6670319068900081</v>
      </c>
      <c r="R3883" s="1">
        <v>0</v>
      </c>
      <c r="S3883" s="1">
        <v>0</v>
      </c>
      <c r="T3883" s="1">
        <v>2.8000000000000001E-2</v>
      </c>
      <c r="U3883" s="4" t="s">
        <v>34</v>
      </c>
      <c r="V3883">
        <v>0.48</v>
      </c>
      <c r="W3883">
        <v>0.4</v>
      </c>
      <c r="X3883">
        <v>0.76</v>
      </c>
      <c r="Y3883">
        <v>2.4300000000000002</v>
      </c>
      <c r="Z3883">
        <v>0.28000000000000003</v>
      </c>
      <c r="AA3883" s="5">
        <f t="shared" si="371"/>
        <v>2.8000000000000001E-2</v>
      </c>
      <c r="AB3883" s="15" cm="1">
        <f t="array" ref="AB3883">_xlfn.SWITCH(U3883,"夏",122,"冬",90,"春",153,"秋",153,0)</f>
        <v>153</v>
      </c>
      <c r="AC3883" s="16">
        <f t="shared" si="372"/>
        <v>4.2839999999999998</v>
      </c>
      <c r="AD3883" s="5">
        <f>IFERROR(AA3883/D3883,0)</f>
        <v>2.9273392577104022E-4</v>
      </c>
      <c r="AE3883" s="15">
        <f t="shared" si="373"/>
        <v>0.41917808219178082</v>
      </c>
      <c r="AF3883" s="5">
        <f>IFERROR(AD3883*AE3883*48,0)</f>
        <v>5.8899669886644367E-3</v>
      </c>
    </row>
    <row r="3884" spans="1:32" x14ac:dyDescent="0.15">
      <c r="A3884" s="8">
        <v>45756</v>
      </c>
      <c r="B3884" s="1" t="s">
        <v>54</v>
      </c>
      <c r="C3884" s="1" t="s">
        <v>59</v>
      </c>
      <c r="D3884" s="1">
        <v>95.65</v>
      </c>
      <c r="E3884" s="6">
        <v>3.6</v>
      </c>
      <c r="F3884" s="10">
        <v>0.8125</v>
      </c>
      <c r="G3884" s="1">
        <v>16.8</v>
      </c>
      <c r="H3884" s="1">
        <v>57.3</v>
      </c>
      <c r="I3884" s="1">
        <v>17.3</v>
      </c>
      <c r="J3884" s="1">
        <v>0.2</v>
      </c>
      <c r="K3884" s="1">
        <v>815</v>
      </c>
      <c r="L3884" s="1">
        <v>305</v>
      </c>
      <c r="M3884" s="6">
        <f t="shared" si="369"/>
        <v>17.558949089070666</v>
      </c>
      <c r="N3884" s="1">
        <v>0.7</v>
      </c>
      <c r="O3884" s="11" cm="1">
        <f t="array" ref="O3884">ROUND(_xlfn.SWITCH(C3884,"建筑专教",IF(S3884&gt;0.1,1.38,1.28),"阶梯教室",IF(S3884&gt;0.1,1.15,1.05),"公共教室",IF(S3884&gt;0.1,1.22,1.12),IF(S3884&gt;0.1,1.2,1.1))+(MOD(ROW()*11,31)/31-0.5)*0.06,2)</f>
        <v>1.1000000000000001</v>
      </c>
      <c r="P3884" s="12">
        <f t="shared" si="370"/>
        <v>0.38</v>
      </c>
      <c r="Q3884" s="13">
        <f t="shared" si="368"/>
        <v>-3.034843827856319</v>
      </c>
      <c r="R3884" s="1">
        <v>0</v>
      </c>
      <c r="S3884" s="1">
        <v>0.05</v>
      </c>
      <c r="T3884" s="1">
        <v>3.2000000000000001E-2</v>
      </c>
      <c r="U3884" s="4" t="s">
        <v>34</v>
      </c>
      <c r="V3884">
        <v>0.48</v>
      </c>
      <c r="W3884">
        <v>0.4</v>
      </c>
      <c r="X3884">
        <v>0.76</v>
      </c>
      <c r="Y3884">
        <v>2.4300000000000002</v>
      </c>
      <c r="Z3884">
        <v>0.28000000000000003</v>
      </c>
      <c r="AA3884" s="5">
        <f t="shared" si="371"/>
        <v>8.2000000000000003E-2</v>
      </c>
      <c r="AB3884" s="15" cm="1">
        <f t="array" ref="AB3884">_xlfn.SWITCH(U3884,"夏",122,"冬",90,"春",153,"秋",153,0)</f>
        <v>153</v>
      </c>
      <c r="AC3884" s="16">
        <f t="shared" si="372"/>
        <v>12.546000000000001</v>
      </c>
      <c r="AD3884" s="5">
        <f>IFERROR(AA3884/D3884,0)</f>
        <v>8.5729221118661784E-4</v>
      </c>
      <c r="AE3884" s="15">
        <f t="shared" si="373"/>
        <v>0.41917808219178082</v>
      </c>
      <c r="AF3884" s="5">
        <f>IFERROR(AD3884*AE3884*48,0)</f>
        <v>1.7249189038231565E-2</v>
      </c>
    </row>
    <row r="3885" spans="1:32" x14ac:dyDescent="0.15">
      <c r="A3885" s="8">
        <v>45756</v>
      </c>
      <c r="B3885" s="1" t="s">
        <v>54</v>
      </c>
      <c r="C3885" s="1" t="s">
        <v>59</v>
      </c>
      <c r="D3885" s="1">
        <v>95.65</v>
      </c>
      <c r="E3885" s="6">
        <v>3.6</v>
      </c>
      <c r="F3885" s="10">
        <v>0.83333333333333304</v>
      </c>
      <c r="G3885" s="1">
        <v>16.3</v>
      </c>
      <c r="H3885" s="1">
        <v>57.9</v>
      </c>
      <c r="I3885" s="1">
        <v>16.8</v>
      </c>
      <c r="J3885" s="1">
        <v>0.2</v>
      </c>
      <c r="K3885" s="1">
        <v>815</v>
      </c>
      <c r="L3885" s="1">
        <v>305</v>
      </c>
      <c r="M3885" s="6">
        <f t="shared" si="369"/>
        <v>17.060288619644268</v>
      </c>
      <c r="N3885" s="1">
        <v>0.7</v>
      </c>
      <c r="O3885" s="11" cm="1">
        <f t="array" ref="O3885">ROUND(_xlfn.SWITCH(C3885,"建筑专教",IF(S3885&gt;0.1,1.38,1.28),"阶梯教室",IF(S3885&gt;0.1,1.15,1.05),"公共教室",IF(S3885&gt;0.1,1.22,1.12),IF(S3885&gt;0.1,1.2,1.1))+(MOD(ROW()*11,31)/31-0.5)*0.06,2)</f>
        <v>1.1200000000000001</v>
      </c>
      <c r="P3885" s="12">
        <f t="shared" si="370"/>
        <v>0.38</v>
      </c>
      <c r="Q3885" s="13">
        <f t="shared" si="368"/>
        <v>-3.0930327320634854</v>
      </c>
      <c r="R3885" s="1">
        <v>0</v>
      </c>
      <c r="S3885" s="1">
        <v>0.05</v>
      </c>
      <c r="T3885" s="1">
        <v>3.7999999999999999E-2</v>
      </c>
      <c r="U3885" s="4" t="s">
        <v>34</v>
      </c>
      <c r="V3885">
        <v>0.48</v>
      </c>
      <c r="W3885">
        <v>0.4</v>
      </c>
      <c r="X3885">
        <v>0.76</v>
      </c>
      <c r="Y3885">
        <v>2.4300000000000002</v>
      </c>
      <c r="Z3885">
        <v>0.28000000000000003</v>
      </c>
      <c r="AA3885" s="5">
        <f t="shared" si="371"/>
        <v>8.7999999999999995E-2</v>
      </c>
      <c r="AB3885" s="15" cm="1">
        <f t="array" ref="AB3885">_xlfn.SWITCH(U3885,"夏",122,"冬",90,"春",153,"秋",153,0)</f>
        <v>153</v>
      </c>
      <c r="AC3885" s="16">
        <f t="shared" si="372"/>
        <v>13.463999999999999</v>
      </c>
      <c r="AD3885" s="5">
        <f>IFERROR(AA3885/D3885,0)</f>
        <v>9.2002090956612643E-4</v>
      </c>
      <c r="AE3885" s="15">
        <f t="shared" si="373"/>
        <v>0.41917808219178082</v>
      </c>
      <c r="AF3885" s="5">
        <f>IFERROR(AD3885*AE3885*48,0)</f>
        <v>1.8511324821516802E-2</v>
      </c>
    </row>
    <row r="3886" spans="1:32" x14ac:dyDescent="0.15">
      <c r="A3886" s="8">
        <v>45756</v>
      </c>
      <c r="B3886" s="1" t="s">
        <v>54</v>
      </c>
      <c r="C3886" s="1" t="s">
        <v>59</v>
      </c>
      <c r="D3886" s="1">
        <v>95.65</v>
      </c>
      <c r="E3886" s="6">
        <v>3.6</v>
      </c>
      <c r="F3886" s="10">
        <v>0.85416666666666696</v>
      </c>
      <c r="G3886" s="1">
        <v>16.3</v>
      </c>
      <c r="H3886" s="1">
        <v>57.9</v>
      </c>
      <c r="I3886" s="1">
        <v>16.8</v>
      </c>
      <c r="J3886" s="1">
        <v>0.2</v>
      </c>
      <c r="K3886" s="1">
        <v>815</v>
      </c>
      <c r="L3886" s="1">
        <v>305</v>
      </c>
      <c r="M3886" s="6">
        <f t="shared" si="369"/>
        <v>17.060288619644268</v>
      </c>
      <c r="N3886" s="1">
        <v>0.7</v>
      </c>
      <c r="O3886" s="11" cm="1">
        <f t="array" ref="O3886">ROUND(_xlfn.SWITCH(C3886,"建筑专教",IF(S3886&gt;0.1,1.38,1.28),"阶梯教室",IF(S3886&gt;0.1,1.15,1.05),"公共教室",IF(S3886&gt;0.1,1.22,1.12),IF(S3886&gt;0.1,1.2,1.1))+(MOD(ROW()*11,31)/31-0.5)*0.06,2)</f>
        <v>1.1399999999999999</v>
      </c>
      <c r="P3886" s="12">
        <f t="shared" si="370"/>
        <v>0.38</v>
      </c>
      <c r="Q3886" s="13">
        <f t="shared" si="368"/>
        <v>-2.9880726023665853</v>
      </c>
      <c r="R3886" s="1">
        <v>0</v>
      </c>
      <c r="S3886" s="1">
        <v>0.05</v>
      </c>
      <c r="T3886" s="1">
        <v>3.2000000000000001E-2</v>
      </c>
      <c r="U3886" s="4" t="s">
        <v>34</v>
      </c>
      <c r="V3886">
        <v>0.48</v>
      </c>
      <c r="W3886">
        <v>0.4</v>
      </c>
      <c r="X3886">
        <v>0.76</v>
      </c>
      <c r="Y3886">
        <v>2.4300000000000002</v>
      </c>
      <c r="Z3886">
        <v>0.28000000000000003</v>
      </c>
      <c r="AA3886" s="5">
        <f t="shared" si="371"/>
        <v>8.2000000000000003E-2</v>
      </c>
      <c r="AB3886" s="15" cm="1">
        <f t="array" ref="AB3886">_xlfn.SWITCH(U3886,"夏",122,"冬",90,"春",153,"秋",153,0)</f>
        <v>153</v>
      </c>
      <c r="AC3886" s="16">
        <f t="shared" si="372"/>
        <v>12.546000000000001</v>
      </c>
      <c r="AD3886" s="5">
        <f>IFERROR(AA3886/D3886,0)</f>
        <v>8.5729221118661784E-4</v>
      </c>
      <c r="AE3886" s="15">
        <f t="shared" si="373"/>
        <v>0.41917808219178082</v>
      </c>
      <c r="AF3886" s="5">
        <f>IFERROR(AD3886*AE3886*48,0)</f>
        <v>1.7249189038231565E-2</v>
      </c>
    </row>
    <row r="3887" spans="1:32" x14ac:dyDescent="0.15">
      <c r="A3887" s="8">
        <v>45756</v>
      </c>
      <c r="B3887" s="1" t="s">
        <v>54</v>
      </c>
      <c r="C3887" s="1" t="s">
        <v>59</v>
      </c>
      <c r="D3887" s="1">
        <v>95.65</v>
      </c>
      <c r="E3887" s="6">
        <v>3.6</v>
      </c>
      <c r="F3887" s="10">
        <v>0.875</v>
      </c>
      <c r="G3887" s="1">
        <v>16.3</v>
      </c>
      <c r="H3887" s="1">
        <v>57.9</v>
      </c>
      <c r="I3887" s="1">
        <v>16.8</v>
      </c>
      <c r="J3887" s="1">
        <v>0.2</v>
      </c>
      <c r="K3887" s="1">
        <v>515</v>
      </c>
      <c r="L3887" s="1">
        <v>305</v>
      </c>
      <c r="M3887" s="6">
        <f t="shared" si="369"/>
        <v>17.060288619644268</v>
      </c>
      <c r="N3887" s="1">
        <v>0.7</v>
      </c>
      <c r="O3887" s="11" cm="1">
        <f t="array" ref="O3887">ROUND(_xlfn.SWITCH(C3887,"建筑专教",IF(S3887&gt;0.1,1.38,1.28),"阶梯教室",IF(S3887&gt;0.1,1.15,1.05),"公共教室",IF(S3887&gt;0.1,1.22,1.12),IF(S3887&gt;0.1,1.2,1.1))+(MOD(ROW()*11,31)/31-0.5)*0.06,2)</f>
        <v>1.1100000000000001</v>
      </c>
      <c r="P3887" s="12">
        <f t="shared" si="370"/>
        <v>0.11</v>
      </c>
      <c r="Q3887" s="13">
        <f t="shared" si="368"/>
        <v>-3.1471932217854821</v>
      </c>
      <c r="R3887" s="1">
        <v>0</v>
      </c>
      <c r="S3887" s="1">
        <v>0.05</v>
      </c>
      <c r="T3887" s="1">
        <v>3.5000000000000003E-2</v>
      </c>
      <c r="U3887" s="4" t="s">
        <v>34</v>
      </c>
      <c r="V3887">
        <v>0.48</v>
      </c>
      <c r="W3887">
        <v>0.4</v>
      </c>
      <c r="X3887">
        <v>0.76</v>
      </c>
      <c r="Y3887">
        <v>2.4300000000000002</v>
      </c>
      <c r="Z3887">
        <v>0.28000000000000003</v>
      </c>
      <c r="AA3887" s="5">
        <f t="shared" si="371"/>
        <v>8.5000000000000006E-2</v>
      </c>
      <c r="AB3887" s="15" cm="1">
        <f t="array" ref="AB3887">_xlfn.SWITCH(U3887,"夏",122,"冬",90,"春",153,"秋",153,0)</f>
        <v>153</v>
      </c>
      <c r="AC3887" s="16">
        <f t="shared" si="372"/>
        <v>13.005000000000001</v>
      </c>
      <c r="AD3887" s="5">
        <f>IFERROR(AA3887/D3887,0)</f>
        <v>8.8865656037637219E-4</v>
      </c>
      <c r="AE3887" s="15">
        <f t="shared" si="373"/>
        <v>0.41917808219178082</v>
      </c>
      <c r="AF3887" s="5">
        <f>IFERROR(AD3887*AE3887*48,0)</f>
        <v>1.7880256929874182E-2</v>
      </c>
    </row>
    <row r="3888" spans="1:32" x14ac:dyDescent="0.15">
      <c r="A3888" s="8">
        <v>45756</v>
      </c>
      <c r="B3888" s="1" t="s">
        <v>54</v>
      </c>
      <c r="C3888" s="1" t="s">
        <v>59</v>
      </c>
      <c r="D3888" s="1">
        <v>95.65</v>
      </c>
      <c r="E3888" s="6">
        <v>3.6</v>
      </c>
      <c r="F3888" s="10">
        <v>0.89583333333333304</v>
      </c>
      <c r="G3888" s="1">
        <v>15.8</v>
      </c>
      <c r="H3888" s="1">
        <v>58.5</v>
      </c>
      <c r="I3888" s="1">
        <v>16.3</v>
      </c>
      <c r="J3888" s="1">
        <v>0.2</v>
      </c>
      <c r="K3888" s="1">
        <v>515</v>
      </c>
      <c r="L3888" s="1">
        <v>305</v>
      </c>
      <c r="M3888" s="6">
        <f t="shared" si="369"/>
        <v>16.561637392736259</v>
      </c>
      <c r="N3888" s="1">
        <v>0.7</v>
      </c>
      <c r="O3888" s="11" cm="1">
        <f t="array" ref="O3888">ROUND(_xlfn.SWITCH(C3888,"建筑专教",IF(S3888&gt;0.1,1.38,1.28),"阶梯教室",IF(S3888&gt;0.1,1.15,1.05),"公共教室",IF(S3888&gt;0.1,1.22,1.12),IF(S3888&gt;0.1,1.2,1.1))+(MOD(ROW()*11,31)/31-0.5)*0.06,2)</f>
        <v>1.1299999999999999</v>
      </c>
      <c r="P3888" s="12">
        <f t="shared" si="370"/>
        <v>0.11</v>
      </c>
      <c r="Q3888" s="13">
        <f t="shared" si="368"/>
        <v>-3.2028585840716475</v>
      </c>
      <c r="R3888" s="1">
        <v>0</v>
      </c>
      <c r="S3888" s="1">
        <v>0.05</v>
      </c>
      <c r="T3888" s="1">
        <v>0.02</v>
      </c>
      <c r="U3888" s="4" t="s">
        <v>34</v>
      </c>
      <c r="V3888">
        <v>0.48</v>
      </c>
      <c r="W3888">
        <v>0.4</v>
      </c>
      <c r="X3888">
        <v>0.76</v>
      </c>
      <c r="Y3888">
        <v>2.4300000000000002</v>
      </c>
      <c r="Z3888">
        <v>0.28000000000000003</v>
      </c>
      <c r="AA3888" s="5">
        <f t="shared" si="371"/>
        <v>7.0000000000000007E-2</v>
      </c>
      <c r="AB3888" s="15" cm="1">
        <f t="array" ref="AB3888">_xlfn.SWITCH(U3888,"夏",122,"冬",90,"春",153,"秋",153,0)</f>
        <v>153</v>
      </c>
      <c r="AC3888" s="16">
        <f t="shared" si="372"/>
        <v>10.71</v>
      </c>
      <c r="AD3888" s="5">
        <f>IFERROR(AA3888/D3888,0)</f>
        <v>7.3183481442760066E-4</v>
      </c>
      <c r="AE3888" s="15">
        <f t="shared" si="373"/>
        <v>0.41917808219178082</v>
      </c>
      <c r="AF3888" s="5">
        <f>IFERROR(AD3888*AE3888*48,0)</f>
        <v>1.4724917471661094E-2</v>
      </c>
    </row>
    <row r="3889" spans="1:32" x14ac:dyDescent="0.15">
      <c r="A3889" s="8">
        <v>45756</v>
      </c>
      <c r="B3889" s="1" t="s">
        <v>54</v>
      </c>
      <c r="C3889" s="1" t="s">
        <v>59</v>
      </c>
      <c r="D3889" s="1">
        <v>95.65</v>
      </c>
      <c r="E3889" s="6">
        <v>3.6</v>
      </c>
      <c r="F3889" s="10">
        <v>0.91666666666666696</v>
      </c>
      <c r="G3889" s="1">
        <v>15.3</v>
      </c>
      <c r="H3889" s="1">
        <v>59.1</v>
      </c>
      <c r="I3889" s="1">
        <v>15.8</v>
      </c>
      <c r="J3889" s="1">
        <v>0.2</v>
      </c>
      <c r="K3889" s="1">
        <v>415</v>
      </c>
      <c r="L3889" s="1">
        <v>305</v>
      </c>
      <c r="M3889" s="6">
        <f t="shared" si="369"/>
        <v>16.062995488045999</v>
      </c>
      <c r="N3889" s="1">
        <v>0</v>
      </c>
      <c r="O3889" s="1">
        <v>0</v>
      </c>
      <c r="P3889" s="12">
        <f t="shared" si="370"/>
        <v>0</v>
      </c>
      <c r="Q3889" s="1">
        <v>0</v>
      </c>
      <c r="R3889" s="1">
        <v>0</v>
      </c>
      <c r="S3889" s="1">
        <v>0</v>
      </c>
      <c r="T3889" s="1">
        <v>0</v>
      </c>
      <c r="U3889" s="4" t="s">
        <v>34</v>
      </c>
      <c r="V3889">
        <v>0.48</v>
      </c>
      <c r="W3889">
        <v>0.4</v>
      </c>
      <c r="X3889">
        <v>0.76</v>
      </c>
      <c r="Y3889">
        <v>2.4300000000000002</v>
      </c>
      <c r="Z3889">
        <v>0.28000000000000003</v>
      </c>
      <c r="AA3889" s="5">
        <f t="shared" si="371"/>
        <v>0</v>
      </c>
      <c r="AB3889" s="15" cm="1">
        <f t="array" ref="AB3889">_xlfn.SWITCH(U3889,"夏",122,"冬",90,"春",153,"秋",153,0)</f>
        <v>153</v>
      </c>
      <c r="AC3889" s="16">
        <f t="shared" si="372"/>
        <v>0</v>
      </c>
      <c r="AD3889" s="5">
        <f>IFERROR(AA3889/D3889,0)</f>
        <v>0</v>
      </c>
      <c r="AE3889" s="15">
        <f t="shared" si="373"/>
        <v>0.41917808219178082</v>
      </c>
      <c r="AF3889" s="5">
        <f>IFERROR(AD3889*AE3889*48,0)</f>
        <v>0</v>
      </c>
    </row>
    <row r="3890" spans="1:32" x14ac:dyDescent="0.15">
      <c r="A3890" s="8">
        <v>45756</v>
      </c>
      <c r="B3890" s="1" t="s">
        <v>55</v>
      </c>
      <c r="C3890" s="1" t="s">
        <v>59</v>
      </c>
      <c r="D3890" s="1">
        <v>95.65</v>
      </c>
      <c r="E3890" s="6">
        <v>3.6</v>
      </c>
      <c r="F3890" s="10">
        <v>0.33333333333333298</v>
      </c>
      <c r="G3890" s="1">
        <v>17</v>
      </c>
      <c r="H3890" s="1">
        <v>60</v>
      </c>
      <c r="I3890" s="1">
        <v>17.2</v>
      </c>
      <c r="J3890" s="1">
        <v>0.1</v>
      </c>
      <c r="K3890" s="1">
        <v>485</v>
      </c>
      <c r="L3890" s="1">
        <v>500</v>
      </c>
      <c r="M3890" s="6">
        <f t="shared" si="369"/>
        <v>17.268475016954994</v>
      </c>
      <c r="N3890" s="1">
        <v>0</v>
      </c>
      <c r="O3890" s="1">
        <v>0</v>
      </c>
      <c r="P3890" s="12">
        <f t="shared" si="370"/>
        <v>0</v>
      </c>
      <c r="Q3890" s="1">
        <v>0</v>
      </c>
      <c r="R3890" s="1">
        <v>0</v>
      </c>
      <c r="S3890" s="1">
        <v>0.25</v>
      </c>
      <c r="T3890" s="1">
        <v>0</v>
      </c>
      <c r="U3890" s="4" t="s">
        <v>34</v>
      </c>
      <c r="V3890">
        <v>0.48</v>
      </c>
      <c r="W3890">
        <v>0.4</v>
      </c>
      <c r="X3890">
        <v>0.76</v>
      </c>
      <c r="Y3890">
        <v>2.4300000000000002</v>
      </c>
      <c r="Z3890">
        <v>0.28000000000000003</v>
      </c>
      <c r="AA3890" s="5">
        <f t="shared" si="371"/>
        <v>0.25</v>
      </c>
      <c r="AB3890" s="15" cm="1">
        <f t="array" ref="AB3890">_xlfn.SWITCH(U3890,"夏",122,"冬",90,"春",153,"秋",153,0)</f>
        <v>153</v>
      </c>
      <c r="AC3890" s="16">
        <f t="shared" si="372"/>
        <v>38.25</v>
      </c>
      <c r="AD3890" s="5">
        <f>IFERROR(AA3890/D3890,0)</f>
        <v>2.6136957658128594E-3</v>
      </c>
      <c r="AE3890" s="15">
        <f t="shared" si="373"/>
        <v>0.41917808219178082</v>
      </c>
      <c r="AF3890" s="5">
        <f>IFERROR(AD3890*AE3890*48,0)</f>
        <v>5.2588990970218186E-2</v>
      </c>
    </row>
    <row r="3891" spans="1:32" x14ac:dyDescent="0.15">
      <c r="A3891" s="8">
        <v>45756</v>
      </c>
      <c r="B3891" s="1" t="s">
        <v>55</v>
      </c>
      <c r="C3891" s="1" t="s">
        <v>59</v>
      </c>
      <c r="D3891" s="1">
        <v>95.65</v>
      </c>
      <c r="E3891" s="6">
        <v>3.6</v>
      </c>
      <c r="F3891" s="10">
        <v>0.35416666666666702</v>
      </c>
      <c r="G3891" s="1">
        <v>17.5</v>
      </c>
      <c r="H3891" s="1">
        <v>58</v>
      </c>
      <c r="I3891" s="1">
        <v>17.7</v>
      </c>
      <c r="J3891" s="1">
        <v>0.1</v>
      </c>
      <c r="K3891" s="1">
        <v>485</v>
      </c>
      <c r="L3891" s="1">
        <v>550</v>
      </c>
      <c r="M3891" s="6">
        <f t="shared" si="369"/>
        <v>17.768122642881849</v>
      </c>
      <c r="N3891" s="1">
        <v>0</v>
      </c>
      <c r="O3891" s="1">
        <v>0</v>
      </c>
      <c r="P3891" s="12">
        <f t="shared" si="370"/>
        <v>0</v>
      </c>
      <c r="Q3891" s="1">
        <v>0</v>
      </c>
      <c r="R3891" s="1">
        <v>0</v>
      </c>
      <c r="S3891" s="1">
        <v>0.25</v>
      </c>
      <c r="T3891" s="1">
        <v>0</v>
      </c>
      <c r="U3891" s="4" t="s">
        <v>34</v>
      </c>
      <c r="V3891">
        <v>0.48</v>
      </c>
      <c r="W3891">
        <v>0.4</v>
      </c>
      <c r="X3891">
        <v>0.76</v>
      </c>
      <c r="Y3891">
        <v>2.4300000000000002</v>
      </c>
      <c r="Z3891">
        <v>0.28000000000000003</v>
      </c>
      <c r="AA3891" s="5">
        <f t="shared" si="371"/>
        <v>0.25</v>
      </c>
      <c r="AB3891" s="15" cm="1">
        <f t="array" ref="AB3891">_xlfn.SWITCH(U3891,"夏",122,"冬",90,"春",153,"秋",153,0)</f>
        <v>153</v>
      </c>
      <c r="AC3891" s="16">
        <f t="shared" si="372"/>
        <v>38.25</v>
      </c>
      <c r="AD3891" s="5">
        <f>IFERROR(AA3891/D3891,0)</f>
        <v>2.6136957658128594E-3</v>
      </c>
      <c r="AE3891" s="15">
        <f t="shared" si="373"/>
        <v>0.41917808219178082</v>
      </c>
      <c r="AF3891" s="5">
        <f>IFERROR(AD3891*AE3891*48,0)</f>
        <v>5.2588990970218186E-2</v>
      </c>
    </row>
    <row r="3892" spans="1:32" x14ac:dyDescent="0.15">
      <c r="A3892" s="8">
        <v>45756</v>
      </c>
      <c r="B3892" s="1" t="s">
        <v>55</v>
      </c>
      <c r="C3892" s="1" t="s">
        <v>59</v>
      </c>
      <c r="D3892" s="1">
        <v>95.65</v>
      </c>
      <c r="E3892" s="6">
        <v>3.6</v>
      </c>
      <c r="F3892" s="10">
        <v>0.375</v>
      </c>
      <c r="G3892" s="1">
        <v>18</v>
      </c>
      <c r="H3892" s="1">
        <v>57</v>
      </c>
      <c r="I3892" s="1">
        <v>18.2</v>
      </c>
      <c r="J3892" s="1">
        <v>0.1</v>
      </c>
      <c r="K3892" s="1">
        <v>485</v>
      </c>
      <c r="L3892" s="1">
        <v>600</v>
      </c>
      <c r="M3892" s="6">
        <f t="shared" si="369"/>
        <v>18.267772681592476</v>
      </c>
      <c r="N3892" s="1">
        <v>0</v>
      </c>
      <c r="O3892" s="1">
        <v>0</v>
      </c>
      <c r="P3892" s="12">
        <f t="shared" si="370"/>
        <v>0</v>
      </c>
      <c r="Q3892" s="1">
        <v>0</v>
      </c>
      <c r="R3892" s="1">
        <v>0</v>
      </c>
      <c r="S3892" s="1">
        <v>0.25</v>
      </c>
      <c r="T3892" s="1">
        <v>0</v>
      </c>
      <c r="U3892" s="4" t="s">
        <v>34</v>
      </c>
      <c r="V3892">
        <v>0.48</v>
      </c>
      <c r="W3892">
        <v>0.4</v>
      </c>
      <c r="X3892">
        <v>0.76</v>
      </c>
      <c r="Y3892">
        <v>2.4300000000000002</v>
      </c>
      <c r="Z3892">
        <v>0.28000000000000003</v>
      </c>
      <c r="AA3892" s="5">
        <f t="shared" si="371"/>
        <v>0.25</v>
      </c>
      <c r="AB3892" s="15" cm="1">
        <f t="array" ref="AB3892">_xlfn.SWITCH(U3892,"夏",122,"冬",90,"春",153,"秋",153,0)</f>
        <v>153</v>
      </c>
      <c r="AC3892" s="16">
        <f t="shared" si="372"/>
        <v>38.25</v>
      </c>
      <c r="AD3892" s="5">
        <f>IFERROR(AA3892/D3892,0)</f>
        <v>2.6136957658128594E-3</v>
      </c>
      <c r="AE3892" s="15">
        <f t="shared" si="373"/>
        <v>0.41917808219178082</v>
      </c>
      <c r="AF3892" s="5">
        <f>IFERROR(AD3892*AE3892*48,0)</f>
        <v>5.2588990970218186E-2</v>
      </c>
    </row>
    <row r="3893" spans="1:32" x14ac:dyDescent="0.15">
      <c r="A3893" s="8">
        <v>45756</v>
      </c>
      <c r="B3893" s="1" t="s">
        <v>55</v>
      </c>
      <c r="C3893" s="1" t="s">
        <v>59</v>
      </c>
      <c r="D3893" s="1">
        <v>95.65</v>
      </c>
      <c r="E3893" s="6">
        <v>3.6</v>
      </c>
      <c r="F3893" s="10">
        <v>0.39583333333333298</v>
      </c>
      <c r="G3893" s="1">
        <v>18.5</v>
      </c>
      <c r="H3893" s="1">
        <v>56</v>
      </c>
      <c r="I3893" s="1">
        <v>18.7</v>
      </c>
      <c r="J3893" s="1">
        <v>0.1</v>
      </c>
      <c r="K3893" s="1">
        <v>485</v>
      </c>
      <c r="L3893" s="1">
        <v>650</v>
      </c>
      <c r="M3893" s="6">
        <f t="shared" si="369"/>
        <v>18.767425112481078</v>
      </c>
      <c r="N3893" s="1">
        <v>0</v>
      </c>
      <c r="O3893" s="1">
        <v>0</v>
      </c>
      <c r="P3893" s="12">
        <f t="shared" si="370"/>
        <v>0</v>
      </c>
      <c r="Q3893" s="1">
        <v>0</v>
      </c>
      <c r="R3893" s="1">
        <v>0</v>
      </c>
      <c r="S3893" s="1">
        <v>0.25</v>
      </c>
      <c r="T3893" s="1">
        <v>0</v>
      </c>
      <c r="U3893" s="4" t="s">
        <v>34</v>
      </c>
      <c r="V3893">
        <v>0.48</v>
      </c>
      <c r="W3893">
        <v>0.4</v>
      </c>
      <c r="X3893">
        <v>0.76</v>
      </c>
      <c r="Y3893">
        <v>2.4300000000000002</v>
      </c>
      <c r="Z3893">
        <v>0.28000000000000003</v>
      </c>
      <c r="AA3893" s="5">
        <f t="shared" si="371"/>
        <v>0.25</v>
      </c>
      <c r="AB3893" s="15" cm="1">
        <f t="array" ref="AB3893">_xlfn.SWITCH(U3893,"夏",122,"冬",90,"春",153,"秋",153,0)</f>
        <v>153</v>
      </c>
      <c r="AC3893" s="16">
        <f t="shared" si="372"/>
        <v>38.25</v>
      </c>
      <c r="AD3893" s="5">
        <f>IFERROR(AA3893/D3893,0)</f>
        <v>2.6136957658128594E-3</v>
      </c>
      <c r="AE3893" s="15">
        <f t="shared" si="373"/>
        <v>0.41917808219178082</v>
      </c>
      <c r="AF3893" s="5">
        <f>IFERROR(AD3893*AE3893*48,0)</f>
        <v>5.2588990970218186E-2</v>
      </c>
    </row>
    <row r="3894" spans="1:32" x14ac:dyDescent="0.15">
      <c r="A3894" s="8">
        <v>45756</v>
      </c>
      <c r="B3894" s="1" t="s">
        <v>55</v>
      </c>
      <c r="C3894" s="1" t="s">
        <v>59</v>
      </c>
      <c r="D3894" s="1">
        <v>95.65</v>
      </c>
      <c r="E3894" s="6">
        <v>3.6</v>
      </c>
      <c r="F3894" s="10">
        <v>0.41666666666666702</v>
      </c>
      <c r="G3894" s="1">
        <v>19</v>
      </c>
      <c r="H3894" s="1">
        <v>55</v>
      </c>
      <c r="I3894" s="1">
        <v>19.2</v>
      </c>
      <c r="J3894" s="1">
        <v>0.1</v>
      </c>
      <c r="K3894" s="1">
        <v>560</v>
      </c>
      <c r="L3894" s="1">
        <v>700</v>
      </c>
      <c r="M3894" s="6">
        <f t="shared" si="369"/>
        <v>19.26707991515292</v>
      </c>
      <c r="N3894" s="1">
        <v>0</v>
      </c>
      <c r="O3894" s="1">
        <v>0</v>
      </c>
      <c r="P3894" s="12">
        <f t="shared" si="370"/>
        <v>0</v>
      </c>
      <c r="Q3894" s="1">
        <v>0</v>
      </c>
      <c r="R3894" s="1">
        <v>0</v>
      </c>
      <c r="S3894" s="1">
        <v>0.25</v>
      </c>
      <c r="T3894" s="1">
        <v>0</v>
      </c>
      <c r="U3894" s="4" t="s">
        <v>34</v>
      </c>
      <c r="V3894">
        <v>0.48</v>
      </c>
      <c r="W3894">
        <v>0.4</v>
      </c>
      <c r="X3894">
        <v>0.76</v>
      </c>
      <c r="Y3894">
        <v>2.4300000000000002</v>
      </c>
      <c r="Z3894">
        <v>0.28000000000000003</v>
      </c>
      <c r="AA3894" s="5">
        <f t="shared" si="371"/>
        <v>0.25</v>
      </c>
      <c r="AB3894" s="15" cm="1">
        <f t="array" ref="AB3894">_xlfn.SWITCH(U3894,"夏",122,"冬",90,"春",153,"秋",153,0)</f>
        <v>153</v>
      </c>
      <c r="AC3894" s="16">
        <f t="shared" si="372"/>
        <v>38.25</v>
      </c>
      <c r="AD3894" s="5">
        <f>IFERROR(AA3894/D3894,0)</f>
        <v>2.6136957658128594E-3</v>
      </c>
      <c r="AE3894" s="15">
        <f t="shared" si="373"/>
        <v>0.41917808219178082</v>
      </c>
      <c r="AF3894" s="5">
        <f>IFERROR(AD3894*AE3894*48,0)</f>
        <v>5.2588990970218186E-2</v>
      </c>
    </row>
    <row r="3895" spans="1:32" x14ac:dyDescent="0.15">
      <c r="A3895" s="8">
        <v>45756</v>
      </c>
      <c r="B3895" s="1" t="s">
        <v>55</v>
      </c>
      <c r="C3895" s="1" t="s">
        <v>59</v>
      </c>
      <c r="D3895" s="1">
        <v>95.65</v>
      </c>
      <c r="E3895" s="6">
        <v>3.6</v>
      </c>
      <c r="F3895" s="10">
        <v>0.4375</v>
      </c>
      <c r="G3895" s="1">
        <v>19.3</v>
      </c>
      <c r="H3895" s="1">
        <v>54</v>
      </c>
      <c r="I3895" s="1">
        <v>19.5</v>
      </c>
      <c r="J3895" s="1">
        <v>0.1</v>
      </c>
      <c r="K3895" s="1">
        <v>785</v>
      </c>
      <c r="L3895" s="1">
        <v>750</v>
      </c>
      <c r="M3895" s="6">
        <f t="shared" si="369"/>
        <v>19.566873926805329</v>
      </c>
      <c r="N3895" s="1">
        <v>0.7</v>
      </c>
      <c r="O3895" s="11" cm="1">
        <f t="array" ref="O3895">ROUND(_xlfn.SWITCH(C3895,"建筑专教",IF(S3895&gt;0.1,1.38,1.28),"阶梯教室",IF(S3895&gt;0.1,1.15,1.05),"公共教室",IF(S3895&gt;0.1,1.22,1.12),IF(S3895&gt;0.1,1.2,1.1))+(MOD(ROW()*11,31)/31-0.5)*0.06,2)</f>
        <v>1.2</v>
      </c>
      <c r="P3895" s="12">
        <f t="shared" si="370"/>
        <v>0.35</v>
      </c>
      <c r="Q3895" s="13">
        <f t="shared" ref="Q3895:Q3957" si="374">(0.303*EXP(-0.036*(O3895*58.15))+0.028)*((O3895*58.15)-0.00305*(5733-6.99*(O3895*58.15)-(EXP(16.6536-4030.183/(G3895+235))*(H3895/100)))-0.42*((O3895*58.15)-58.15)-0.000017*(O3895*58.15)*(5867-(EXP(16.6536-4030.183/(G3895+235))*(H3895/100)))-0.0014*(O3895*58.15)*(34-G3895)-0.0000000396*IF(N3895*0.155&gt;0.078,1.05+0.645*N3895*0.155,1)*(POWER((35.7-0.028*(O3895*58.15)-N3895*0.155*(0.0000000396*IF(N3895*0.155&gt;0.078,1.05+0.645*N3895*0.155,1)*(POWER((35.7-0.028*(O3895*58.15)-N3895*0.155*0.1)+273,4)-POWER(M3895+273,4))+IF(N3895*0.155&gt;0.078,1.05+0.645*N3895*0.155,1)*IF(J3895&lt;0.2,2.38*ABS(35.7-0.028*(O3895*58.15)-G3895)^0.25,12.1*SQRT(J3895))*(35.7-0.028*(O3895*58.15)-G3895))+273),4)-POWER(M3895+273,4))-IF(N3895*0.155&gt;0.078,1.05+0.645*N3895*0.155,1)*IF(J3895&lt;0.2,2.38*ABS(35.7-0.028*(O3895*58.15)-N3895*0.155*0.1-G3895)^0.25,12.1*SQRT(J3895))*(35.7-0.028*(O3895*58.15)-N3895*0.155*0.1-G3895))</f>
        <v>-1.5100634744855919</v>
      </c>
      <c r="R3895" s="1">
        <v>0</v>
      </c>
      <c r="S3895" s="1">
        <v>0.25</v>
      </c>
      <c r="T3895" s="1">
        <v>2.8000000000000001E-2</v>
      </c>
      <c r="U3895" s="4" t="s">
        <v>34</v>
      </c>
      <c r="V3895">
        <v>0.48</v>
      </c>
      <c r="W3895">
        <v>0.4</v>
      </c>
      <c r="X3895">
        <v>0.76</v>
      </c>
      <c r="Y3895">
        <v>2.4300000000000002</v>
      </c>
      <c r="Z3895">
        <v>0.28000000000000003</v>
      </c>
      <c r="AA3895" s="5">
        <f t="shared" si="371"/>
        <v>0.27800000000000002</v>
      </c>
      <c r="AB3895" s="15" cm="1">
        <f t="array" ref="AB3895">_xlfn.SWITCH(U3895,"夏",122,"冬",90,"春",153,"秋",153,0)</f>
        <v>153</v>
      </c>
      <c r="AC3895" s="16">
        <f t="shared" si="372"/>
        <v>42.534000000000006</v>
      </c>
      <c r="AD3895" s="5">
        <f>IFERROR(AA3895/D3895,0)</f>
        <v>2.9064296915838998E-3</v>
      </c>
      <c r="AE3895" s="15">
        <f t="shared" si="373"/>
        <v>0.41917808219178082</v>
      </c>
      <c r="AF3895" s="5">
        <f>IFERROR(AD3895*AE3895*48,0)</f>
        <v>5.8478957958882631E-2</v>
      </c>
    </row>
    <row r="3896" spans="1:32" x14ac:dyDescent="0.15">
      <c r="A3896" s="8">
        <v>45756</v>
      </c>
      <c r="B3896" s="1" t="s">
        <v>55</v>
      </c>
      <c r="C3896" s="1" t="s">
        <v>59</v>
      </c>
      <c r="D3896" s="1">
        <v>95.65</v>
      </c>
      <c r="E3896" s="6">
        <v>3.6</v>
      </c>
      <c r="F3896" s="10">
        <v>0.45833333333333298</v>
      </c>
      <c r="G3896" s="1">
        <v>19.8</v>
      </c>
      <c r="H3896" s="1">
        <v>53</v>
      </c>
      <c r="I3896" s="1">
        <v>20</v>
      </c>
      <c r="J3896" s="1">
        <v>0.1</v>
      </c>
      <c r="K3896" s="1">
        <v>785</v>
      </c>
      <c r="L3896" s="1">
        <v>800</v>
      </c>
      <c r="M3896" s="6">
        <f t="shared" si="369"/>
        <v>20.066532482426965</v>
      </c>
      <c r="N3896" s="1">
        <v>0.7</v>
      </c>
      <c r="O3896" s="11" cm="1">
        <f t="array" ref="O3896">ROUND(_xlfn.SWITCH(C3896,"建筑专教",IF(S3896&gt;0.1,1.38,1.28),"阶梯教室",IF(S3896&gt;0.1,1.15,1.05),"公共教室",IF(S3896&gt;0.1,1.22,1.12),IF(S3896&gt;0.1,1.2,1.1))+(MOD(ROW()*11,31)/31-0.5)*0.06,2)</f>
        <v>1.22</v>
      </c>
      <c r="P3896" s="12">
        <f t="shared" si="370"/>
        <v>0.35</v>
      </c>
      <c r="Q3896" s="13">
        <f t="shared" si="374"/>
        <v>-1.2935991867854011</v>
      </c>
      <c r="R3896" s="1">
        <v>0</v>
      </c>
      <c r="S3896" s="1">
        <v>0.25</v>
      </c>
      <c r="T3896" s="1">
        <v>3.5000000000000003E-2</v>
      </c>
      <c r="U3896" s="4" t="s">
        <v>34</v>
      </c>
      <c r="V3896">
        <v>0.48</v>
      </c>
      <c r="W3896">
        <v>0.4</v>
      </c>
      <c r="X3896">
        <v>0.76</v>
      </c>
      <c r="Y3896">
        <v>2.4300000000000002</v>
      </c>
      <c r="Z3896">
        <v>0.28000000000000003</v>
      </c>
      <c r="AA3896" s="5">
        <f t="shared" si="371"/>
        <v>0.28500000000000003</v>
      </c>
      <c r="AB3896" s="15" cm="1">
        <f t="array" ref="AB3896">_xlfn.SWITCH(U3896,"夏",122,"冬",90,"春",153,"秋",153,0)</f>
        <v>153</v>
      </c>
      <c r="AC3896" s="16">
        <f t="shared" si="372"/>
        <v>43.605000000000004</v>
      </c>
      <c r="AD3896" s="5">
        <f>IFERROR(AA3896/D3896,0)</f>
        <v>2.9796131730266597E-3</v>
      </c>
      <c r="AE3896" s="15">
        <f t="shared" si="373"/>
        <v>0.41917808219178082</v>
      </c>
      <c r="AF3896" s="5">
        <f>IFERROR(AD3896*AE3896*48,0)</f>
        <v>5.9951449706048737E-2</v>
      </c>
    </row>
    <row r="3897" spans="1:32" x14ac:dyDescent="0.15">
      <c r="A3897" s="8">
        <v>45756</v>
      </c>
      <c r="B3897" s="1" t="s">
        <v>55</v>
      </c>
      <c r="C3897" s="1" t="s">
        <v>59</v>
      </c>
      <c r="D3897" s="1">
        <v>95.65</v>
      </c>
      <c r="E3897" s="6">
        <v>3.6</v>
      </c>
      <c r="F3897" s="10">
        <v>0.47916666666666702</v>
      </c>
      <c r="G3897" s="1">
        <v>20.3</v>
      </c>
      <c r="H3897" s="1">
        <v>52</v>
      </c>
      <c r="I3897" s="1">
        <v>20.5</v>
      </c>
      <c r="J3897" s="1">
        <v>0.1</v>
      </c>
      <c r="K3897" s="1">
        <v>785</v>
      </c>
      <c r="L3897" s="1">
        <v>850</v>
      </c>
      <c r="M3897" s="6">
        <f t="shared" si="369"/>
        <v>20.566193357772192</v>
      </c>
      <c r="N3897" s="1">
        <v>0.7</v>
      </c>
      <c r="O3897" s="11" cm="1">
        <f t="array" ref="O3897">ROUND(_xlfn.SWITCH(C3897,"建筑专教",IF(S3897&gt;0.1,1.38,1.28),"阶梯教室",IF(S3897&gt;0.1,1.15,1.05),"公共教室",IF(S3897&gt;0.1,1.22,1.12),IF(S3897&gt;0.1,1.2,1.1))+(MOD(ROW()*11,31)/31-0.5)*0.06,2)</f>
        <v>1.24</v>
      </c>
      <c r="P3897" s="12">
        <f t="shared" si="370"/>
        <v>0.35</v>
      </c>
      <c r="Q3897" s="13">
        <f t="shared" si="374"/>
        <v>-1.0866551378154987</v>
      </c>
      <c r="R3897" s="1">
        <v>0</v>
      </c>
      <c r="S3897" s="1">
        <v>0.25</v>
      </c>
      <c r="T3897" s="1">
        <v>3.5000000000000003E-2</v>
      </c>
      <c r="U3897" s="4" t="s">
        <v>34</v>
      </c>
      <c r="V3897">
        <v>0.48</v>
      </c>
      <c r="W3897">
        <v>0.4</v>
      </c>
      <c r="X3897">
        <v>0.76</v>
      </c>
      <c r="Y3897">
        <v>2.4300000000000002</v>
      </c>
      <c r="Z3897">
        <v>0.28000000000000003</v>
      </c>
      <c r="AA3897" s="5">
        <f t="shared" si="371"/>
        <v>0.28500000000000003</v>
      </c>
      <c r="AB3897" s="15" cm="1">
        <f t="array" ref="AB3897">_xlfn.SWITCH(U3897,"夏",122,"冬",90,"春",153,"秋",153,0)</f>
        <v>153</v>
      </c>
      <c r="AC3897" s="16">
        <f t="shared" si="372"/>
        <v>43.605000000000004</v>
      </c>
      <c r="AD3897" s="5">
        <f>IFERROR(AA3897/D3897,0)</f>
        <v>2.9796131730266597E-3</v>
      </c>
      <c r="AE3897" s="15">
        <f t="shared" si="373"/>
        <v>0.41917808219178082</v>
      </c>
      <c r="AF3897" s="5">
        <f>IFERROR(AD3897*AE3897*48,0)</f>
        <v>5.9951449706048737E-2</v>
      </c>
    </row>
    <row r="3898" spans="1:32" x14ac:dyDescent="0.15">
      <c r="A3898" s="8">
        <v>45756</v>
      </c>
      <c r="B3898" s="1" t="s">
        <v>55</v>
      </c>
      <c r="C3898" s="1" t="s">
        <v>59</v>
      </c>
      <c r="D3898" s="1">
        <v>95.65</v>
      </c>
      <c r="E3898" s="6">
        <v>3.6</v>
      </c>
      <c r="F3898" s="10">
        <v>0.5</v>
      </c>
      <c r="G3898" s="1">
        <v>20.8</v>
      </c>
      <c r="H3898" s="1">
        <v>51</v>
      </c>
      <c r="I3898" s="1">
        <v>21</v>
      </c>
      <c r="J3898" s="1">
        <v>0.1</v>
      </c>
      <c r="K3898" s="1">
        <v>485</v>
      </c>
      <c r="L3898" s="1">
        <v>600</v>
      </c>
      <c r="M3898" s="6">
        <f t="shared" si="369"/>
        <v>21.065856533184444</v>
      </c>
      <c r="N3898" s="1">
        <v>0.7</v>
      </c>
      <c r="O3898" s="11" cm="1">
        <f t="array" ref="O3898">ROUND(_xlfn.SWITCH(C3898,"建筑专教",IF(S3898&gt;0.1,1.38,1.28),"阶梯教室",IF(S3898&gt;0.1,1.15,1.05),"公共教室",IF(S3898&gt;0.1,1.22,1.12),IF(S3898&gt;0.1,1.2,1.1))+(MOD(ROW()*11,31)/31-0.5)*0.06,2)</f>
        <v>1.1000000000000001</v>
      </c>
      <c r="P3898" s="12">
        <f t="shared" si="370"/>
        <v>0.08</v>
      </c>
      <c r="Q3898" s="13">
        <f t="shared" si="374"/>
        <v>-1.3846305255076059</v>
      </c>
      <c r="R3898" s="1">
        <v>0</v>
      </c>
      <c r="S3898" s="1">
        <v>0</v>
      </c>
      <c r="T3898" s="1">
        <v>2.5000000000000001E-2</v>
      </c>
      <c r="U3898" s="4" t="s">
        <v>34</v>
      </c>
      <c r="V3898">
        <v>0.48</v>
      </c>
      <c r="W3898">
        <v>0.4</v>
      </c>
      <c r="X3898">
        <v>0.76</v>
      </c>
      <c r="Y3898">
        <v>2.4300000000000002</v>
      </c>
      <c r="Z3898">
        <v>0.28000000000000003</v>
      </c>
      <c r="AA3898" s="5">
        <f t="shared" si="371"/>
        <v>2.5000000000000001E-2</v>
      </c>
      <c r="AB3898" s="15" cm="1">
        <f t="array" ref="AB3898">_xlfn.SWITCH(U3898,"夏",122,"冬",90,"春",153,"秋",153,0)</f>
        <v>153</v>
      </c>
      <c r="AC3898" s="16">
        <f t="shared" si="372"/>
        <v>3.8250000000000002</v>
      </c>
      <c r="AD3898" s="5">
        <f>IFERROR(AA3898/D3898,0)</f>
        <v>2.6136957658128593E-4</v>
      </c>
      <c r="AE3898" s="15">
        <f t="shared" si="373"/>
        <v>0.41917808219178082</v>
      </c>
      <c r="AF3898" s="5">
        <f>IFERROR(AD3898*AE3898*48,0)</f>
        <v>5.2588990970218186E-3</v>
      </c>
    </row>
    <row r="3899" spans="1:32" x14ac:dyDescent="0.15">
      <c r="A3899" s="8">
        <v>45756</v>
      </c>
      <c r="B3899" s="1" t="s">
        <v>55</v>
      </c>
      <c r="C3899" s="1" t="s">
        <v>59</v>
      </c>
      <c r="D3899" s="1">
        <v>95.65</v>
      </c>
      <c r="E3899" s="6">
        <v>3.6</v>
      </c>
      <c r="F3899" s="10">
        <v>0.52083333333333304</v>
      </c>
      <c r="G3899" s="1">
        <v>21.3</v>
      </c>
      <c r="H3899" s="1">
        <v>50</v>
      </c>
      <c r="I3899" s="1">
        <v>21.5</v>
      </c>
      <c r="J3899" s="1">
        <v>0.1</v>
      </c>
      <c r="K3899" s="1">
        <v>485</v>
      </c>
      <c r="L3899" s="1">
        <v>600</v>
      </c>
      <c r="M3899" s="6">
        <f t="shared" si="369"/>
        <v>21.565521989205479</v>
      </c>
      <c r="N3899" s="1">
        <v>0.7</v>
      </c>
      <c r="O3899" s="11" cm="1">
        <f t="array" ref="O3899">ROUND(_xlfn.SWITCH(C3899,"建筑专教",IF(S3899&gt;0.1,1.38,1.28),"阶梯教室",IF(S3899&gt;0.1,1.15,1.05),"公共教室",IF(S3899&gt;0.1,1.22,1.12),IF(S3899&gt;0.1,1.2,1.1))+(MOD(ROW()*11,31)/31-0.5)*0.06,2)</f>
        <v>1.1200000000000001</v>
      </c>
      <c r="P3899" s="12">
        <f t="shared" si="370"/>
        <v>0.08</v>
      </c>
      <c r="Q3899" s="13">
        <f t="shared" si="374"/>
        <v>-1.1519085957882274</v>
      </c>
      <c r="R3899" s="1">
        <v>0</v>
      </c>
      <c r="S3899" s="1">
        <v>0</v>
      </c>
      <c r="T3899" s="1">
        <v>1.2E-2</v>
      </c>
      <c r="U3899" s="4" t="s">
        <v>34</v>
      </c>
      <c r="V3899">
        <v>0.48</v>
      </c>
      <c r="W3899">
        <v>0.4</v>
      </c>
      <c r="X3899">
        <v>0.76</v>
      </c>
      <c r="Y3899">
        <v>2.4300000000000002</v>
      </c>
      <c r="Z3899">
        <v>0.28000000000000003</v>
      </c>
      <c r="AA3899" s="5">
        <f t="shared" si="371"/>
        <v>1.2E-2</v>
      </c>
      <c r="AB3899" s="15" cm="1">
        <f t="array" ref="AB3899">_xlfn.SWITCH(U3899,"夏",122,"冬",90,"春",153,"秋",153,0)</f>
        <v>153</v>
      </c>
      <c r="AC3899" s="16">
        <f t="shared" si="372"/>
        <v>1.8360000000000001</v>
      </c>
      <c r="AD3899" s="5">
        <f>IFERROR(AA3899/D3899,0)</f>
        <v>1.2545739675901726E-4</v>
      </c>
      <c r="AE3899" s="15">
        <f t="shared" si="373"/>
        <v>0.41917808219178082</v>
      </c>
      <c r="AF3899" s="5">
        <f>IFERROR(AD3899*AE3899*48,0)</f>
        <v>2.5242715665704735E-3</v>
      </c>
    </row>
    <row r="3900" spans="1:32" x14ac:dyDescent="0.15">
      <c r="A3900" s="8">
        <v>45756</v>
      </c>
      <c r="B3900" s="1" t="s">
        <v>55</v>
      </c>
      <c r="C3900" s="1" t="s">
        <v>59</v>
      </c>
      <c r="D3900" s="1">
        <v>95.65</v>
      </c>
      <c r="E3900" s="6">
        <v>3.6</v>
      </c>
      <c r="F3900" s="10">
        <v>0.54166666666666696</v>
      </c>
      <c r="G3900" s="1">
        <v>21.8</v>
      </c>
      <c r="H3900" s="1">
        <v>50</v>
      </c>
      <c r="I3900" s="1">
        <v>22</v>
      </c>
      <c r="J3900" s="1">
        <v>0.1</v>
      </c>
      <c r="K3900" s="1">
        <v>485</v>
      </c>
      <c r="L3900" s="1">
        <v>600</v>
      </c>
      <c r="M3900" s="6">
        <f t="shared" si="369"/>
        <v>22.065189706574984</v>
      </c>
      <c r="N3900" s="1">
        <v>0.7</v>
      </c>
      <c r="O3900" s="11" cm="1">
        <f t="array" ref="O3900">ROUND(_xlfn.SWITCH(C3900,"建筑专教",IF(S3900&gt;0.1,1.38,1.28),"阶梯教室",IF(S3900&gt;0.1,1.15,1.05),"公共教室",IF(S3900&gt;0.1,1.22,1.12),IF(S3900&gt;0.1,1.2,1.1))+(MOD(ROW()*11,31)/31-0.5)*0.06,2)</f>
        <v>1.1399999999999999</v>
      </c>
      <c r="P3900" s="12">
        <f t="shared" si="370"/>
        <v>0.08</v>
      </c>
      <c r="Q3900" s="13">
        <f t="shared" si="374"/>
        <v>-0.93037288587216749</v>
      </c>
      <c r="R3900" s="1">
        <v>0</v>
      </c>
      <c r="S3900" s="1">
        <v>0</v>
      </c>
      <c r="T3900" s="1">
        <v>3.2000000000000001E-2</v>
      </c>
      <c r="U3900" s="4" t="s">
        <v>34</v>
      </c>
      <c r="V3900">
        <v>0.48</v>
      </c>
      <c r="W3900">
        <v>0.4</v>
      </c>
      <c r="X3900">
        <v>0.76</v>
      </c>
      <c r="Y3900">
        <v>2.4300000000000002</v>
      </c>
      <c r="Z3900">
        <v>0.28000000000000003</v>
      </c>
      <c r="AA3900" s="5">
        <f t="shared" si="371"/>
        <v>3.2000000000000001E-2</v>
      </c>
      <c r="AB3900" s="15" cm="1">
        <f t="array" ref="AB3900">_xlfn.SWITCH(U3900,"夏",122,"冬",90,"春",153,"秋",153,0)</f>
        <v>153</v>
      </c>
      <c r="AC3900" s="16">
        <f t="shared" si="372"/>
        <v>4.8959999999999999</v>
      </c>
      <c r="AD3900" s="5">
        <f>IFERROR(AA3900/D3900,0)</f>
        <v>3.3455305802404598E-4</v>
      </c>
      <c r="AE3900" s="15">
        <f t="shared" si="373"/>
        <v>0.41917808219178082</v>
      </c>
      <c r="AF3900" s="5">
        <f>IFERROR(AD3900*AE3900*48,0)</f>
        <v>6.7313908441879273E-3</v>
      </c>
    </row>
    <row r="3901" spans="1:32" x14ac:dyDescent="0.15">
      <c r="A3901" s="8">
        <v>45756</v>
      </c>
      <c r="B3901" s="1" t="s">
        <v>55</v>
      </c>
      <c r="C3901" s="1" t="s">
        <v>59</v>
      </c>
      <c r="D3901" s="1">
        <v>95.65</v>
      </c>
      <c r="E3901" s="6">
        <v>3.6</v>
      </c>
      <c r="F3901" s="10">
        <v>0.5625</v>
      </c>
      <c r="G3901" s="1">
        <v>22.3</v>
      </c>
      <c r="H3901" s="1">
        <v>49</v>
      </c>
      <c r="I3901" s="1">
        <v>22.5</v>
      </c>
      <c r="J3901" s="1">
        <v>0.1</v>
      </c>
      <c r="K3901" s="1">
        <v>410</v>
      </c>
      <c r="L3901" s="1">
        <v>550</v>
      </c>
      <c r="M3901" s="6">
        <f t="shared" si="369"/>
        <v>22.56485966622671</v>
      </c>
      <c r="N3901" s="1">
        <v>0.7</v>
      </c>
      <c r="O3901" s="11" cm="1">
        <f t="array" ref="O3901">ROUND(_xlfn.SWITCH(C3901,"建筑专教",IF(S3901&gt;0.1,1.38,1.28),"阶梯教室",IF(S3901&gt;0.1,1.15,1.05),"公共教室",IF(S3901&gt;0.1,1.22,1.12),IF(S3901&gt;0.1,1.2,1.1))+(MOD(ROW()*11,31)/31-0.5)*0.06,2)</f>
        <v>1.1000000000000001</v>
      </c>
      <c r="P3901" s="12">
        <f t="shared" si="370"/>
        <v>0.01</v>
      </c>
      <c r="Q3901" s="13">
        <f t="shared" si="374"/>
        <v>-0.89431698221415457</v>
      </c>
      <c r="R3901" s="1">
        <v>0</v>
      </c>
      <c r="S3901" s="1">
        <v>0</v>
      </c>
      <c r="T3901" s="1">
        <v>3.2000000000000001E-2</v>
      </c>
      <c r="U3901" s="4" t="s">
        <v>34</v>
      </c>
      <c r="V3901">
        <v>0.48</v>
      </c>
      <c r="W3901">
        <v>0.4</v>
      </c>
      <c r="X3901">
        <v>0.76</v>
      </c>
      <c r="Y3901">
        <v>2.4300000000000002</v>
      </c>
      <c r="Z3901">
        <v>0.28000000000000003</v>
      </c>
      <c r="AA3901" s="5">
        <f t="shared" si="371"/>
        <v>3.2000000000000001E-2</v>
      </c>
      <c r="AB3901" s="15" cm="1">
        <f t="array" ref="AB3901">_xlfn.SWITCH(U3901,"夏",122,"冬",90,"春",153,"秋",153,0)</f>
        <v>153</v>
      </c>
      <c r="AC3901" s="16">
        <f t="shared" si="372"/>
        <v>4.8959999999999999</v>
      </c>
      <c r="AD3901" s="5">
        <f>IFERROR(AA3901/D3901,0)</f>
        <v>3.3455305802404598E-4</v>
      </c>
      <c r="AE3901" s="15">
        <f t="shared" si="373"/>
        <v>0.41917808219178082</v>
      </c>
      <c r="AF3901" s="5">
        <f>IFERROR(AD3901*AE3901*48,0)</f>
        <v>6.7313908441879273E-3</v>
      </c>
    </row>
    <row r="3902" spans="1:32" x14ac:dyDescent="0.15">
      <c r="A3902" s="8">
        <v>45756</v>
      </c>
      <c r="B3902" s="1" t="s">
        <v>55</v>
      </c>
      <c r="C3902" s="1" t="s">
        <v>59</v>
      </c>
      <c r="D3902" s="1">
        <v>95.65</v>
      </c>
      <c r="E3902" s="6">
        <v>3.6</v>
      </c>
      <c r="F3902" s="10">
        <v>0.58333333333333304</v>
      </c>
      <c r="G3902" s="1">
        <v>22.8</v>
      </c>
      <c r="H3902" s="1">
        <v>48</v>
      </c>
      <c r="I3902" s="1">
        <v>23</v>
      </c>
      <c r="J3902" s="1">
        <v>0.1</v>
      </c>
      <c r="K3902" s="1">
        <v>785</v>
      </c>
      <c r="L3902" s="1">
        <v>500</v>
      </c>
      <c r="M3902" s="6">
        <f t="shared" si="369"/>
        <v>23.064531849287562</v>
      </c>
      <c r="N3902" s="1">
        <v>0.7</v>
      </c>
      <c r="O3902" s="11" cm="1">
        <f t="array" ref="O3902">ROUND(_xlfn.SWITCH(C3902,"建筑专教",IF(S3902&gt;0.1,1.38,1.28),"阶梯教室",IF(S3902&gt;0.1,1.15,1.05),"公共教室",IF(S3902&gt;0.1,1.22,1.12),IF(S3902&gt;0.1,1.2,1.1))+(MOD(ROW()*11,31)/31-0.5)*0.06,2)</f>
        <v>1.22</v>
      </c>
      <c r="P3902" s="12">
        <f t="shared" si="370"/>
        <v>0.35</v>
      </c>
      <c r="Q3902" s="13">
        <f t="shared" si="374"/>
        <v>-0.42311214899488764</v>
      </c>
      <c r="R3902" s="1">
        <v>0</v>
      </c>
      <c r="S3902" s="1">
        <v>0.25</v>
      </c>
      <c r="T3902" s="1">
        <v>3.7999999999999999E-2</v>
      </c>
      <c r="U3902" s="4" t="s">
        <v>34</v>
      </c>
      <c r="V3902">
        <v>0.48</v>
      </c>
      <c r="W3902">
        <v>0.4</v>
      </c>
      <c r="X3902">
        <v>0.76</v>
      </c>
      <c r="Y3902">
        <v>2.4300000000000002</v>
      </c>
      <c r="Z3902">
        <v>0.28000000000000003</v>
      </c>
      <c r="AA3902" s="5">
        <f t="shared" si="371"/>
        <v>0.28799999999999998</v>
      </c>
      <c r="AB3902" s="15" cm="1">
        <f t="array" ref="AB3902">_xlfn.SWITCH(U3902,"夏",122,"冬",90,"春",153,"秋",153,0)</f>
        <v>153</v>
      </c>
      <c r="AC3902" s="16">
        <f t="shared" si="372"/>
        <v>44.064</v>
      </c>
      <c r="AD3902" s="5">
        <f>IFERROR(AA3902/D3902,0)</f>
        <v>3.0109775222164135E-3</v>
      </c>
      <c r="AE3902" s="15">
        <f t="shared" si="373"/>
        <v>0.41917808219178082</v>
      </c>
      <c r="AF3902" s="5">
        <f>IFERROR(AD3902*AE3902*48,0)</f>
        <v>6.0582517597691343E-2</v>
      </c>
    </row>
    <row r="3903" spans="1:32" x14ac:dyDescent="0.15">
      <c r="A3903" s="8">
        <v>45756</v>
      </c>
      <c r="B3903" s="1" t="s">
        <v>55</v>
      </c>
      <c r="C3903" s="1" t="s">
        <v>59</v>
      </c>
      <c r="D3903" s="1">
        <v>95.65</v>
      </c>
      <c r="E3903" s="6">
        <v>3.6</v>
      </c>
      <c r="F3903" s="10">
        <v>0.60416666666666696</v>
      </c>
      <c r="G3903" s="1">
        <v>23.3</v>
      </c>
      <c r="H3903" s="1">
        <v>47</v>
      </c>
      <c r="I3903" s="1">
        <v>23.5</v>
      </c>
      <c r="J3903" s="1">
        <v>0.1</v>
      </c>
      <c r="K3903" s="1">
        <v>785</v>
      </c>
      <c r="L3903" s="1">
        <v>450</v>
      </c>
      <c r="M3903" s="6">
        <f t="shared" si="369"/>
        <v>23.564206237073904</v>
      </c>
      <c r="N3903" s="1">
        <v>0.7</v>
      </c>
      <c r="O3903" s="11" cm="1">
        <f t="array" ref="O3903">ROUND(_xlfn.SWITCH(C3903,"建筑专教",IF(S3903&gt;0.1,1.38,1.28),"阶梯教室",IF(S3903&gt;0.1,1.15,1.05),"公共教室",IF(S3903&gt;0.1,1.22,1.12),IF(S3903&gt;0.1,1.2,1.1))+(MOD(ROW()*11,31)/31-0.5)*0.06,2)</f>
        <v>1.25</v>
      </c>
      <c r="P3903" s="12">
        <f t="shared" si="370"/>
        <v>0.35</v>
      </c>
      <c r="Q3903" s="13">
        <f t="shared" si="374"/>
        <v>-0.22004423411985999</v>
      </c>
      <c r="R3903" s="1">
        <v>0</v>
      </c>
      <c r="S3903" s="1">
        <v>0.25</v>
      </c>
      <c r="T3903" s="1">
        <v>3.2000000000000001E-2</v>
      </c>
      <c r="U3903" s="4" t="s">
        <v>34</v>
      </c>
      <c r="V3903">
        <v>0.48</v>
      </c>
      <c r="W3903">
        <v>0.4</v>
      </c>
      <c r="X3903">
        <v>0.76</v>
      </c>
      <c r="Y3903">
        <v>2.4300000000000002</v>
      </c>
      <c r="Z3903">
        <v>0.28000000000000003</v>
      </c>
      <c r="AA3903" s="5">
        <f t="shared" si="371"/>
        <v>0.28200000000000003</v>
      </c>
      <c r="AB3903" s="15" cm="1">
        <f t="array" ref="AB3903">_xlfn.SWITCH(U3903,"夏",122,"冬",90,"春",153,"秋",153,0)</f>
        <v>153</v>
      </c>
      <c r="AC3903" s="16">
        <f t="shared" si="372"/>
        <v>43.146000000000001</v>
      </c>
      <c r="AD3903" s="5">
        <f>IFERROR(AA3903/D3903,0)</f>
        <v>2.9482488238369055E-3</v>
      </c>
      <c r="AE3903" s="15">
        <f t="shared" si="373"/>
        <v>0.41917808219178082</v>
      </c>
      <c r="AF3903" s="5">
        <f>IFERROR(AD3903*AE3903*48,0)</f>
        <v>5.9320381814406124E-2</v>
      </c>
    </row>
    <row r="3904" spans="1:32" x14ac:dyDescent="0.15">
      <c r="A3904" s="8">
        <v>45756</v>
      </c>
      <c r="B3904" s="1" t="s">
        <v>55</v>
      </c>
      <c r="C3904" s="1" t="s">
        <v>59</v>
      </c>
      <c r="D3904" s="1">
        <v>95.65</v>
      </c>
      <c r="E3904" s="6">
        <v>3.6</v>
      </c>
      <c r="F3904" s="10">
        <v>0.625</v>
      </c>
      <c r="G3904" s="1">
        <v>23.8</v>
      </c>
      <c r="H3904" s="1">
        <v>46</v>
      </c>
      <c r="I3904" s="1">
        <v>24</v>
      </c>
      <c r="J3904" s="1">
        <v>0.1</v>
      </c>
      <c r="K3904" s="1">
        <v>785</v>
      </c>
      <c r="L3904" s="1">
        <v>400</v>
      </c>
      <c r="M3904" s="6">
        <f t="shared" si="369"/>
        <v>24.063882811090991</v>
      </c>
      <c r="N3904" s="1">
        <v>0.7</v>
      </c>
      <c r="O3904" s="11" cm="1">
        <f t="array" ref="O3904">ROUND(_xlfn.SWITCH(C3904,"建筑专教",IF(S3904&gt;0.1,1.38,1.28),"阶梯教室",IF(S3904&gt;0.1,1.15,1.05),"公共教室",IF(S3904&gt;0.1,1.22,1.12),IF(S3904&gt;0.1,1.2,1.1))+(MOD(ROW()*11,31)/31-0.5)*0.06,2)</f>
        <v>1.21</v>
      </c>
      <c r="P3904" s="12">
        <f t="shared" si="370"/>
        <v>0.35</v>
      </c>
      <c r="Q3904" s="13">
        <f t="shared" si="374"/>
        <v>-0.16432223510505464</v>
      </c>
      <c r="R3904" s="1">
        <v>0</v>
      </c>
      <c r="S3904" s="1">
        <v>0.25</v>
      </c>
      <c r="T3904" s="1">
        <v>8.0000000000000002E-3</v>
      </c>
      <c r="U3904" s="4" t="s">
        <v>34</v>
      </c>
      <c r="V3904">
        <v>0.48</v>
      </c>
      <c r="W3904">
        <v>0.4</v>
      </c>
      <c r="X3904">
        <v>0.76</v>
      </c>
      <c r="Y3904">
        <v>2.4300000000000002</v>
      </c>
      <c r="Z3904">
        <v>0.28000000000000003</v>
      </c>
      <c r="AA3904" s="5">
        <f t="shared" si="371"/>
        <v>0.25800000000000001</v>
      </c>
      <c r="AB3904" s="15" cm="1">
        <f t="array" ref="AB3904">_xlfn.SWITCH(U3904,"夏",122,"冬",90,"春",153,"秋",153,0)</f>
        <v>153</v>
      </c>
      <c r="AC3904" s="16">
        <f t="shared" si="372"/>
        <v>39.474000000000004</v>
      </c>
      <c r="AD3904" s="5">
        <f>IFERROR(AA3904/D3904,0)</f>
        <v>2.6973340303188707E-3</v>
      </c>
      <c r="AE3904" s="15">
        <f t="shared" si="373"/>
        <v>0.41917808219178082</v>
      </c>
      <c r="AF3904" s="5">
        <f>IFERROR(AD3904*AE3904*48,0)</f>
        <v>5.4271838681265165E-2</v>
      </c>
    </row>
    <row r="3905" spans="1:32" x14ac:dyDescent="0.15">
      <c r="A3905" s="8">
        <v>45756</v>
      </c>
      <c r="B3905" s="1" t="s">
        <v>55</v>
      </c>
      <c r="C3905" s="1" t="s">
        <v>59</v>
      </c>
      <c r="D3905" s="1">
        <v>95.65</v>
      </c>
      <c r="E3905" s="6">
        <v>3.6</v>
      </c>
      <c r="F3905" s="10">
        <v>0.64583333333333304</v>
      </c>
      <c r="G3905" s="1">
        <v>24.3</v>
      </c>
      <c r="H3905" s="1">
        <v>45</v>
      </c>
      <c r="I3905" s="1">
        <v>24.5</v>
      </c>
      <c r="J3905" s="1">
        <v>0.1</v>
      </c>
      <c r="K3905" s="1">
        <v>560</v>
      </c>
      <c r="L3905" s="1">
        <v>350</v>
      </c>
      <c r="M3905" s="6">
        <f t="shared" si="369"/>
        <v>24.563561553028592</v>
      </c>
      <c r="N3905" s="1">
        <v>0.7</v>
      </c>
      <c r="O3905" s="11" cm="1">
        <f t="array" ref="O3905">ROUND(_xlfn.SWITCH(C3905,"建筑专教",IF(S3905&gt;0.1,1.38,1.28),"阶梯教室",IF(S3905&gt;0.1,1.15,1.05),"公共教室",IF(S3905&gt;0.1,1.22,1.12),IF(S3905&gt;0.1,1.2,1.1))+(MOD(ROW()*11,31)/31-0.5)*0.06,2)</f>
        <v>1.23</v>
      </c>
      <c r="P3905" s="12">
        <f t="shared" si="370"/>
        <v>0.15</v>
      </c>
      <c r="Q3905" s="13">
        <f t="shared" si="374"/>
        <v>1.216683946439665E-2</v>
      </c>
      <c r="R3905" s="1">
        <v>0</v>
      </c>
      <c r="S3905" s="1">
        <v>0.25</v>
      </c>
      <c r="T3905" s="1">
        <v>2.8000000000000001E-2</v>
      </c>
      <c r="U3905" s="4" t="s">
        <v>34</v>
      </c>
      <c r="V3905">
        <v>0.48</v>
      </c>
      <c r="W3905">
        <v>0.4</v>
      </c>
      <c r="X3905">
        <v>0.76</v>
      </c>
      <c r="Y3905">
        <v>2.4300000000000002</v>
      </c>
      <c r="Z3905">
        <v>0.28000000000000003</v>
      </c>
      <c r="AA3905" s="5">
        <f t="shared" si="371"/>
        <v>0.27800000000000002</v>
      </c>
      <c r="AB3905" s="15" cm="1">
        <f t="array" ref="AB3905">_xlfn.SWITCH(U3905,"夏",122,"冬",90,"春",153,"秋",153,0)</f>
        <v>153</v>
      </c>
      <c r="AC3905" s="16">
        <f t="shared" si="372"/>
        <v>42.534000000000006</v>
      </c>
      <c r="AD3905" s="5">
        <f>IFERROR(AA3905/D3905,0)</f>
        <v>2.9064296915838998E-3</v>
      </c>
      <c r="AE3905" s="15">
        <f t="shared" si="373"/>
        <v>0.41917808219178082</v>
      </c>
      <c r="AF3905" s="5">
        <f>IFERROR(AD3905*AE3905*48,0)</f>
        <v>5.8478957958882631E-2</v>
      </c>
    </row>
    <row r="3906" spans="1:32" x14ac:dyDescent="0.15">
      <c r="A3906" s="8">
        <v>45756</v>
      </c>
      <c r="B3906" s="1" t="s">
        <v>55</v>
      </c>
      <c r="C3906" s="1" t="s">
        <v>59</v>
      </c>
      <c r="D3906" s="1">
        <v>95.65</v>
      </c>
      <c r="E3906" s="6">
        <v>3.6</v>
      </c>
      <c r="F3906" s="10">
        <v>0.66666666666666696</v>
      </c>
      <c r="G3906" s="1">
        <v>24.8</v>
      </c>
      <c r="H3906" s="1">
        <v>44</v>
      </c>
      <c r="I3906" s="1">
        <v>25</v>
      </c>
      <c r="J3906" s="1">
        <v>0.1</v>
      </c>
      <c r="K3906" s="1">
        <v>785</v>
      </c>
      <c r="L3906" s="1">
        <v>300</v>
      </c>
      <c r="M3906" s="6">
        <f t="shared" si="369"/>
        <v>25.063242444761215</v>
      </c>
      <c r="N3906" s="1">
        <v>0.7</v>
      </c>
      <c r="O3906" s="11" cm="1">
        <f t="array" ref="O3906">ROUND(_xlfn.SWITCH(C3906,"建筑专教",IF(S3906&gt;0.1,1.38,1.28),"阶梯教室",IF(S3906&gt;0.1,1.15,1.05),"公共教室",IF(S3906&gt;0.1,1.22,1.12),IF(S3906&gt;0.1,1.2,1.1))+(MOD(ROW()*11,31)/31-0.5)*0.06,2)</f>
        <v>1.19</v>
      </c>
      <c r="P3906" s="12">
        <f t="shared" si="370"/>
        <v>0.35</v>
      </c>
      <c r="Q3906" s="13">
        <f t="shared" si="374"/>
        <v>7.525743349050687E-2</v>
      </c>
      <c r="R3906" s="1">
        <v>0</v>
      </c>
      <c r="S3906" s="1">
        <v>0.25</v>
      </c>
      <c r="T3906" s="1">
        <v>3.5000000000000003E-2</v>
      </c>
      <c r="U3906" s="4" t="s">
        <v>34</v>
      </c>
      <c r="V3906">
        <v>0.48</v>
      </c>
      <c r="W3906">
        <v>0.4</v>
      </c>
      <c r="X3906">
        <v>0.76</v>
      </c>
      <c r="Y3906">
        <v>2.4300000000000002</v>
      </c>
      <c r="Z3906">
        <v>0.28000000000000003</v>
      </c>
      <c r="AA3906" s="5">
        <f t="shared" si="371"/>
        <v>0.28500000000000003</v>
      </c>
      <c r="AB3906" s="15" cm="1">
        <f t="array" ref="AB3906">_xlfn.SWITCH(U3906,"夏",122,"冬",90,"春",153,"秋",153,0)</f>
        <v>153</v>
      </c>
      <c r="AC3906" s="16">
        <f t="shared" si="372"/>
        <v>43.605000000000004</v>
      </c>
      <c r="AD3906" s="5">
        <f>IFERROR(AA3906/D3906,0)</f>
        <v>2.9796131730266597E-3</v>
      </c>
      <c r="AE3906" s="15">
        <f t="shared" si="373"/>
        <v>0.41917808219178082</v>
      </c>
      <c r="AF3906" s="5">
        <f>IFERROR(AD3906*AE3906*48,0)</f>
        <v>5.9951449706048737E-2</v>
      </c>
    </row>
    <row r="3907" spans="1:32" x14ac:dyDescent="0.15">
      <c r="A3907" s="8">
        <v>45756</v>
      </c>
      <c r="B3907" s="1" t="s">
        <v>55</v>
      </c>
      <c r="C3907" s="1" t="s">
        <v>59</v>
      </c>
      <c r="D3907" s="1">
        <v>95.65</v>
      </c>
      <c r="E3907" s="6">
        <v>3.6</v>
      </c>
      <c r="F3907" s="10">
        <v>0.6875</v>
      </c>
      <c r="G3907" s="1">
        <v>25.3</v>
      </c>
      <c r="H3907" s="1">
        <v>43</v>
      </c>
      <c r="I3907" s="1">
        <v>25.5</v>
      </c>
      <c r="J3907" s="1">
        <v>0.1</v>
      </c>
      <c r="K3907" s="1">
        <v>785</v>
      </c>
      <c r="L3907" s="1">
        <v>250</v>
      </c>
      <c r="M3907" s="6">
        <f t="shared" si="369"/>
        <v>25.562925468344076</v>
      </c>
      <c r="N3907" s="1">
        <v>0.7</v>
      </c>
      <c r="O3907" s="11" cm="1">
        <f t="array" ref="O3907">ROUND(_xlfn.SWITCH(C3907,"建筑专教",IF(S3907&gt;0.1,1.38,1.28),"阶梯教室",IF(S3907&gt;0.1,1.15,1.05),"公共教室",IF(S3907&gt;0.1,1.22,1.12),IF(S3907&gt;0.1,1.2,1.1))+(MOD(ROW()*11,31)/31-0.5)*0.06,2)</f>
        <v>1.21</v>
      </c>
      <c r="P3907" s="12">
        <f t="shared" si="370"/>
        <v>0.35</v>
      </c>
      <c r="Q3907" s="13">
        <f t="shared" si="374"/>
        <v>0.24747984619253305</v>
      </c>
      <c r="R3907" s="1">
        <v>0</v>
      </c>
      <c r="S3907" s="1">
        <v>0.25</v>
      </c>
      <c r="T3907" s="1">
        <v>2.5000000000000001E-2</v>
      </c>
      <c r="U3907" s="4" t="s">
        <v>34</v>
      </c>
      <c r="V3907">
        <v>0.48</v>
      </c>
      <c r="W3907">
        <v>0.4</v>
      </c>
      <c r="X3907">
        <v>0.76</v>
      </c>
      <c r="Y3907">
        <v>2.4300000000000002</v>
      </c>
      <c r="Z3907">
        <v>0.28000000000000003</v>
      </c>
      <c r="AA3907" s="5">
        <f t="shared" si="371"/>
        <v>0.27500000000000002</v>
      </c>
      <c r="AB3907" s="15" cm="1">
        <f t="array" ref="AB3907">_xlfn.SWITCH(U3907,"夏",122,"冬",90,"春",153,"秋",153,0)</f>
        <v>153</v>
      </c>
      <c r="AC3907" s="16">
        <f t="shared" si="372"/>
        <v>42.075000000000003</v>
      </c>
      <c r="AD3907" s="5">
        <f>IFERROR(AA3907/D3907,0)</f>
        <v>2.8750653423941456E-3</v>
      </c>
      <c r="AE3907" s="15">
        <f t="shared" si="373"/>
        <v>0.41917808219178082</v>
      </c>
      <c r="AF3907" s="5">
        <f>IFERROR(AD3907*AE3907*48,0)</f>
        <v>5.7847890067240011E-2</v>
      </c>
    </row>
    <row r="3908" spans="1:32" x14ac:dyDescent="0.15">
      <c r="A3908" s="8">
        <v>45756</v>
      </c>
      <c r="B3908" s="1" t="s">
        <v>55</v>
      </c>
      <c r="C3908" s="1" t="s">
        <v>59</v>
      </c>
      <c r="D3908" s="1">
        <v>95.65</v>
      </c>
      <c r="E3908" s="6">
        <v>3.6</v>
      </c>
      <c r="F3908" s="10">
        <v>0.70833333333333304</v>
      </c>
      <c r="G3908" s="1">
        <v>25.8</v>
      </c>
      <c r="H3908" s="1">
        <v>42</v>
      </c>
      <c r="I3908" s="1">
        <v>26</v>
      </c>
      <c r="J3908" s="1">
        <v>0.1</v>
      </c>
      <c r="K3908" s="1">
        <v>785</v>
      </c>
      <c r="L3908" s="1">
        <v>200</v>
      </c>
      <c r="M3908" s="6">
        <f t="shared" si="369"/>
        <v>26.062610606012186</v>
      </c>
      <c r="N3908" s="1">
        <v>0.7</v>
      </c>
      <c r="O3908" s="11" cm="1">
        <f t="array" ref="O3908">ROUND(_xlfn.SWITCH(C3908,"建筑专教",IF(S3908&gt;0.1,1.38,1.28),"阶梯教室",IF(S3908&gt;0.1,1.15,1.05),"公共教室",IF(S3908&gt;0.1,1.22,1.12),IF(S3908&gt;0.1,1.2,1.1))+(MOD(ROW()*11,31)/31-0.5)*0.06,2)</f>
        <v>1.23</v>
      </c>
      <c r="P3908" s="12">
        <f t="shared" si="370"/>
        <v>0.35</v>
      </c>
      <c r="Q3908" s="13">
        <f t="shared" si="374"/>
        <v>0.41157869596355684</v>
      </c>
      <c r="R3908" s="1">
        <v>0</v>
      </c>
      <c r="S3908" s="1">
        <v>0.25</v>
      </c>
      <c r="T3908" s="1">
        <v>3.0000000000000001E-3</v>
      </c>
      <c r="U3908" s="4" t="s">
        <v>34</v>
      </c>
      <c r="V3908">
        <v>0.48</v>
      </c>
      <c r="W3908">
        <v>0.4</v>
      </c>
      <c r="X3908">
        <v>0.76</v>
      </c>
      <c r="Y3908">
        <v>2.4300000000000002</v>
      </c>
      <c r="Z3908">
        <v>0.28000000000000003</v>
      </c>
      <c r="AA3908" s="5">
        <f t="shared" si="371"/>
        <v>0.253</v>
      </c>
      <c r="AB3908" s="15" cm="1">
        <f t="array" ref="AB3908">_xlfn.SWITCH(U3908,"夏",122,"冬",90,"春",153,"秋",153,0)</f>
        <v>153</v>
      </c>
      <c r="AC3908" s="16">
        <f t="shared" si="372"/>
        <v>38.709000000000003</v>
      </c>
      <c r="AD3908" s="5">
        <f>IFERROR(AA3908/D3908,0)</f>
        <v>2.6450601150026136E-3</v>
      </c>
      <c r="AE3908" s="15">
        <f t="shared" si="373"/>
        <v>0.41917808219178082</v>
      </c>
      <c r="AF3908" s="5">
        <f>IFERROR(AD3908*AE3908*48,0)</f>
        <v>5.3220058861860806E-2</v>
      </c>
    </row>
    <row r="3909" spans="1:32" x14ac:dyDescent="0.15">
      <c r="A3909" s="8">
        <v>45756</v>
      </c>
      <c r="B3909" s="1" t="s">
        <v>55</v>
      </c>
      <c r="C3909" s="1" t="s">
        <v>59</v>
      </c>
      <c r="D3909" s="1">
        <v>95.65</v>
      </c>
      <c r="E3909" s="6">
        <v>3.6</v>
      </c>
      <c r="F3909" s="10">
        <v>0.72916666666666696</v>
      </c>
      <c r="G3909" s="1">
        <v>26.3</v>
      </c>
      <c r="H3909" s="1">
        <v>41</v>
      </c>
      <c r="I3909" s="1">
        <v>26.5</v>
      </c>
      <c r="J3909" s="1">
        <v>0.1</v>
      </c>
      <c r="K3909" s="1">
        <v>485</v>
      </c>
      <c r="L3909" s="1">
        <v>150</v>
      </c>
      <c r="M3909" s="6">
        <f t="shared" si="369"/>
        <v>26.562297840177848</v>
      </c>
      <c r="N3909" s="1">
        <v>0.7</v>
      </c>
      <c r="O3909" s="11" cm="1">
        <f t="array" ref="O3909">ROUND(_xlfn.SWITCH(C3909,"建筑专教",IF(S3909&gt;0.1,1.38,1.28),"阶梯教室",IF(S3909&gt;0.1,1.15,1.05),"公共教室",IF(S3909&gt;0.1,1.22,1.12),IF(S3909&gt;0.1,1.2,1.1))+(MOD(ROW()*11,31)/31-0.5)*0.06,2)</f>
        <v>1.19</v>
      </c>
      <c r="P3909" s="12">
        <f t="shared" si="370"/>
        <v>0.08</v>
      </c>
      <c r="Q3909" s="13">
        <f t="shared" si="374"/>
        <v>0.48588063620803273</v>
      </c>
      <c r="R3909" s="1">
        <v>0</v>
      </c>
      <c r="S3909" s="1">
        <v>0.25</v>
      </c>
      <c r="T3909" s="1">
        <v>2.5000000000000001E-2</v>
      </c>
      <c r="U3909" s="4" t="s">
        <v>34</v>
      </c>
      <c r="V3909">
        <v>0.48</v>
      </c>
      <c r="W3909">
        <v>0.4</v>
      </c>
      <c r="X3909">
        <v>0.76</v>
      </c>
      <c r="Y3909">
        <v>2.4300000000000002</v>
      </c>
      <c r="Z3909">
        <v>0.28000000000000003</v>
      </c>
      <c r="AA3909" s="5">
        <f t="shared" si="371"/>
        <v>0.27500000000000002</v>
      </c>
      <c r="AB3909" s="15" cm="1">
        <f t="array" ref="AB3909">_xlfn.SWITCH(U3909,"夏",122,"冬",90,"春",153,"秋",153,0)</f>
        <v>153</v>
      </c>
      <c r="AC3909" s="16">
        <f t="shared" si="372"/>
        <v>42.075000000000003</v>
      </c>
      <c r="AD3909" s="5">
        <f>IFERROR(AA3909/D3909,0)</f>
        <v>2.8750653423941456E-3</v>
      </c>
      <c r="AE3909" s="15">
        <f t="shared" si="373"/>
        <v>0.41917808219178082</v>
      </c>
      <c r="AF3909" s="5">
        <f>IFERROR(AD3909*AE3909*48,0)</f>
        <v>5.7847890067240011E-2</v>
      </c>
    </row>
    <row r="3910" spans="1:32" x14ac:dyDescent="0.15">
      <c r="A3910" s="8">
        <v>45756</v>
      </c>
      <c r="B3910" s="1" t="s">
        <v>55</v>
      </c>
      <c r="C3910" s="1" t="s">
        <v>59</v>
      </c>
      <c r="D3910" s="1">
        <v>95.65</v>
      </c>
      <c r="E3910" s="6">
        <v>3.6</v>
      </c>
      <c r="F3910" s="10">
        <v>0.75</v>
      </c>
      <c r="G3910" s="1">
        <v>26.8</v>
      </c>
      <c r="H3910" s="1">
        <v>41</v>
      </c>
      <c r="I3910" s="1">
        <v>27</v>
      </c>
      <c r="J3910" s="1">
        <v>0.1</v>
      </c>
      <c r="K3910" s="1">
        <v>485</v>
      </c>
      <c r="L3910" s="1">
        <v>100</v>
      </c>
      <c r="M3910" s="6">
        <f t="shared" si="369"/>
        <v>27.061987153427822</v>
      </c>
      <c r="N3910" s="1">
        <v>0.7</v>
      </c>
      <c r="O3910" s="11" cm="1">
        <f t="array" ref="O3910">ROUND(_xlfn.SWITCH(C3910,"建筑专教",IF(S3910&gt;0.1,1.38,1.28),"阶梯教室",IF(S3910&gt;0.1,1.15,1.05),"公共教室",IF(S3910&gt;0.1,1.22,1.12),IF(S3910&gt;0.1,1.2,1.1))+(MOD(ROW()*11,31)/31-0.5)*0.06,2)</f>
        <v>1.22</v>
      </c>
      <c r="P3910" s="12">
        <f t="shared" si="370"/>
        <v>0.08</v>
      </c>
      <c r="Q3910" s="13">
        <f t="shared" si="374"/>
        <v>0.6577791356434356</v>
      </c>
      <c r="R3910" s="1">
        <v>0</v>
      </c>
      <c r="S3910" s="1">
        <v>0.25</v>
      </c>
      <c r="T3910" s="1">
        <v>3.2000000000000001E-2</v>
      </c>
      <c r="U3910" s="4" t="s">
        <v>34</v>
      </c>
      <c r="V3910">
        <v>0.48</v>
      </c>
      <c r="W3910">
        <v>0.4</v>
      </c>
      <c r="X3910">
        <v>0.76</v>
      </c>
      <c r="Y3910">
        <v>2.4300000000000002</v>
      </c>
      <c r="Z3910">
        <v>0.28000000000000003</v>
      </c>
      <c r="AA3910" s="5">
        <f t="shared" si="371"/>
        <v>0.28200000000000003</v>
      </c>
      <c r="AB3910" s="15" cm="1">
        <f t="array" ref="AB3910">_xlfn.SWITCH(U3910,"夏",122,"冬",90,"春",153,"秋",153,0)</f>
        <v>153</v>
      </c>
      <c r="AC3910" s="16">
        <f t="shared" si="372"/>
        <v>43.146000000000001</v>
      </c>
      <c r="AD3910" s="5">
        <f>IFERROR(AA3910/D3910,0)</f>
        <v>2.9482488238369055E-3</v>
      </c>
      <c r="AE3910" s="15">
        <f t="shared" si="373"/>
        <v>0.41917808219178082</v>
      </c>
      <c r="AF3910" s="5">
        <f>IFERROR(AD3910*AE3910*48,0)</f>
        <v>5.9320381814406124E-2</v>
      </c>
    </row>
    <row r="3911" spans="1:32" x14ac:dyDescent="0.15">
      <c r="A3911" s="8">
        <v>45756</v>
      </c>
      <c r="B3911" s="1" t="s">
        <v>55</v>
      </c>
      <c r="C3911" s="1" t="s">
        <v>59</v>
      </c>
      <c r="D3911" s="1">
        <v>95.65</v>
      </c>
      <c r="E3911" s="6">
        <v>3.6</v>
      </c>
      <c r="F3911" s="10">
        <v>0.77083333333333304</v>
      </c>
      <c r="G3911" s="1">
        <v>27.3</v>
      </c>
      <c r="H3911" s="1">
        <v>40</v>
      </c>
      <c r="I3911" s="1">
        <v>27.5</v>
      </c>
      <c r="J3911" s="1">
        <v>0.1</v>
      </c>
      <c r="K3911" s="1">
        <v>485</v>
      </c>
      <c r="L3911" s="1">
        <v>50</v>
      </c>
      <c r="M3911" s="6">
        <f t="shared" si="369"/>
        <v>27.561678528522805</v>
      </c>
      <c r="N3911" s="1">
        <v>0.7</v>
      </c>
      <c r="O3911" s="11" cm="1">
        <f t="array" ref="O3911">ROUND(_xlfn.SWITCH(C3911,"建筑专教",IF(S3911&gt;0.1,1.38,1.28),"阶梯教室",IF(S3911&gt;0.1,1.15,1.05),"公共教室",IF(S3911&gt;0.1,1.22,1.12),IF(S3911&gt;0.1,1.2,1.1))+(MOD(ROW()*11,31)/31-0.5)*0.06,2)</f>
        <v>1.24</v>
      </c>
      <c r="P3911" s="12">
        <f t="shared" si="370"/>
        <v>0.08</v>
      </c>
      <c r="Q3911" s="13">
        <f t="shared" si="374"/>
        <v>0.80773282604862806</v>
      </c>
      <c r="R3911" s="1">
        <v>0</v>
      </c>
      <c r="S3911" s="1">
        <v>0.25</v>
      </c>
      <c r="T3911" s="1">
        <v>3.7999999999999999E-2</v>
      </c>
      <c r="U3911" s="4" t="s">
        <v>34</v>
      </c>
      <c r="V3911">
        <v>0.48</v>
      </c>
      <c r="W3911">
        <v>0.4</v>
      </c>
      <c r="X3911">
        <v>0.76</v>
      </c>
      <c r="Y3911">
        <v>2.4300000000000002</v>
      </c>
      <c r="Z3911">
        <v>0.28000000000000003</v>
      </c>
      <c r="AA3911" s="5">
        <f t="shared" si="371"/>
        <v>0.28799999999999998</v>
      </c>
      <c r="AB3911" s="15" cm="1">
        <f t="array" ref="AB3911">_xlfn.SWITCH(U3911,"夏",122,"冬",90,"春",153,"秋",153,0)</f>
        <v>153</v>
      </c>
      <c r="AC3911" s="16">
        <f t="shared" si="372"/>
        <v>44.064</v>
      </c>
      <c r="AD3911" s="5">
        <f>IFERROR(AA3911/D3911,0)</f>
        <v>3.0109775222164135E-3</v>
      </c>
      <c r="AE3911" s="15">
        <f t="shared" si="373"/>
        <v>0.41917808219178082</v>
      </c>
      <c r="AF3911" s="5">
        <f>IFERROR(AD3911*AE3911*48,0)</f>
        <v>6.0582517597691343E-2</v>
      </c>
    </row>
    <row r="3912" spans="1:32" x14ac:dyDescent="0.15">
      <c r="A3912" s="8">
        <v>45756</v>
      </c>
      <c r="B3912" s="1" t="s">
        <v>55</v>
      </c>
      <c r="C3912" s="1" t="s">
        <v>59</v>
      </c>
      <c r="D3912" s="1">
        <v>95.65</v>
      </c>
      <c r="E3912" s="6">
        <v>3.6</v>
      </c>
      <c r="F3912" s="10">
        <v>0.79166666666666696</v>
      </c>
      <c r="G3912" s="1">
        <v>27.8</v>
      </c>
      <c r="H3912" s="1">
        <v>39</v>
      </c>
      <c r="I3912" s="1">
        <v>28</v>
      </c>
      <c r="J3912" s="1">
        <v>0.1</v>
      </c>
      <c r="K3912" s="1">
        <v>485</v>
      </c>
      <c r="L3912" s="1">
        <v>0</v>
      </c>
      <c r="M3912" s="6">
        <f t="shared" si="369"/>
        <v>28.061371948394765</v>
      </c>
      <c r="N3912" s="1">
        <v>0.7</v>
      </c>
      <c r="O3912" s="11" cm="1">
        <f t="array" ref="O3912">ROUND(_xlfn.SWITCH(C3912,"建筑专教",IF(S3912&gt;0.1,1.38,1.28),"阶梯教室",IF(S3912&gt;0.1,1.15,1.05),"公共教室",IF(S3912&gt;0.1,1.22,1.12),IF(S3912&gt;0.1,1.2,1.1))+(MOD(ROW()*11,31)/31-0.5)*0.06,2)</f>
        <v>1.2</v>
      </c>
      <c r="P3912" s="12">
        <f t="shared" si="370"/>
        <v>0.08</v>
      </c>
      <c r="Q3912" s="13">
        <f t="shared" si="374"/>
        <v>0.89186178475766364</v>
      </c>
      <c r="R3912" s="1">
        <v>0</v>
      </c>
      <c r="S3912" s="1">
        <v>0.25</v>
      </c>
      <c r="T3912" s="1">
        <v>3.2000000000000001E-2</v>
      </c>
      <c r="U3912" s="4" t="s">
        <v>34</v>
      </c>
      <c r="V3912">
        <v>0.48</v>
      </c>
      <c r="W3912">
        <v>0.4</v>
      </c>
      <c r="X3912">
        <v>0.76</v>
      </c>
      <c r="Y3912">
        <v>2.4300000000000002</v>
      </c>
      <c r="Z3912">
        <v>0.28000000000000003</v>
      </c>
      <c r="AA3912" s="5">
        <f t="shared" si="371"/>
        <v>0.28200000000000003</v>
      </c>
      <c r="AB3912" s="15" cm="1">
        <f t="array" ref="AB3912">_xlfn.SWITCH(U3912,"夏",122,"冬",90,"春",153,"秋",153,0)</f>
        <v>153</v>
      </c>
      <c r="AC3912" s="16">
        <f t="shared" si="372"/>
        <v>43.146000000000001</v>
      </c>
      <c r="AD3912" s="5">
        <f>IFERROR(AA3912/D3912,0)</f>
        <v>2.9482488238369055E-3</v>
      </c>
      <c r="AE3912" s="15">
        <f t="shared" si="373"/>
        <v>0.41917808219178082</v>
      </c>
      <c r="AF3912" s="5">
        <f>IFERROR(AD3912*AE3912*48,0)</f>
        <v>5.9320381814406124E-2</v>
      </c>
    </row>
    <row r="3913" spans="1:32" x14ac:dyDescent="0.15">
      <c r="A3913" s="8">
        <v>45756</v>
      </c>
      <c r="B3913" s="1" t="s">
        <v>55</v>
      </c>
      <c r="C3913" s="1" t="s">
        <v>59</v>
      </c>
      <c r="D3913" s="1">
        <v>95.65</v>
      </c>
      <c r="E3913" s="6">
        <v>3.6</v>
      </c>
      <c r="F3913" s="10">
        <v>0.8125</v>
      </c>
      <c r="G3913" s="1">
        <v>28.3</v>
      </c>
      <c r="H3913" s="1">
        <v>39</v>
      </c>
      <c r="I3913" s="1">
        <v>28.5</v>
      </c>
      <c r="J3913" s="1">
        <v>0.1</v>
      </c>
      <c r="K3913" s="1">
        <v>785</v>
      </c>
      <c r="L3913" s="1">
        <v>0</v>
      </c>
      <c r="M3913" s="6">
        <f t="shared" si="369"/>
        <v>28.561067396143699</v>
      </c>
      <c r="N3913" s="1">
        <v>0.7</v>
      </c>
      <c r="O3913" s="11" cm="1">
        <f t="array" ref="O3913">ROUND(_xlfn.SWITCH(C3913,"建筑专教",IF(S3913&gt;0.1,1.38,1.28),"阶梯教室",IF(S3913&gt;0.1,1.15,1.05),"公共教室",IF(S3913&gt;0.1,1.22,1.12),IF(S3913&gt;0.1,1.2,1.1))+(MOD(ROW()*11,31)/31-0.5)*0.06,2)</f>
        <v>1.22</v>
      </c>
      <c r="P3913" s="12">
        <f t="shared" si="370"/>
        <v>0.35</v>
      </c>
      <c r="Q3913" s="13">
        <f t="shared" si="374"/>
        <v>1.0365914869765109</v>
      </c>
      <c r="R3913" s="1">
        <v>0</v>
      </c>
      <c r="S3913" s="1">
        <v>0.25</v>
      </c>
      <c r="T3913" s="1">
        <v>8.0000000000000002E-3</v>
      </c>
      <c r="U3913" s="4" t="s">
        <v>34</v>
      </c>
      <c r="V3913">
        <v>0.48</v>
      </c>
      <c r="W3913">
        <v>0.4</v>
      </c>
      <c r="X3913">
        <v>0.76</v>
      </c>
      <c r="Y3913">
        <v>2.4300000000000002</v>
      </c>
      <c r="Z3913">
        <v>0.28000000000000003</v>
      </c>
      <c r="AA3913" s="5">
        <f t="shared" si="371"/>
        <v>0.25800000000000001</v>
      </c>
      <c r="AB3913" s="15" cm="1">
        <f t="array" ref="AB3913">_xlfn.SWITCH(U3913,"夏",122,"冬",90,"春",153,"秋",153,0)</f>
        <v>153</v>
      </c>
      <c r="AC3913" s="16">
        <f t="shared" si="372"/>
        <v>39.474000000000004</v>
      </c>
      <c r="AD3913" s="5">
        <f>IFERROR(AA3913/D3913,0)</f>
        <v>2.6973340303188707E-3</v>
      </c>
      <c r="AE3913" s="15">
        <f t="shared" si="373"/>
        <v>0.41917808219178082</v>
      </c>
      <c r="AF3913" s="5">
        <f>IFERROR(AD3913*AE3913*48,0)</f>
        <v>5.4271838681265165E-2</v>
      </c>
    </row>
    <row r="3914" spans="1:32" x14ac:dyDescent="0.15">
      <c r="A3914" s="8">
        <v>45756</v>
      </c>
      <c r="B3914" s="1" t="s">
        <v>55</v>
      </c>
      <c r="C3914" s="1" t="s">
        <v>59</v>
      </c>
      <c r="D3914" s="1">
        <v>95.65</v>
      </c>
      <c r="E3914" s="6">
        <v>3.6</v>
      </c>
      <c r="F3914" s="10">
        <v>0.83333333333333304</v>
      </c>
      <c r="G3914" s="1">
        <v>28.8</v>
      </c>
      <c r="H3914" s="1">
        <v>38</v>
      </c>
      <c r="I3914" s="1">
        <v>29</v>
      </c>
      <c r="J3914" s="1">
        <v>0.1</v>
      </c>
      <c r="K3914" s="1">
        <v>785</v>
      </c>
      <c r="L3914" s="1">
        <v>0</v>
      </c>
      <c r="M3914" s="6">
        <f t="shared" si="369"/>
        <v>29.060764855038371</v>
      </c>
      <c r="N3914" s="1">
        <v>0.7</v>
      </c>
      <c r="O3914" s="11" cm="1">
        <f t="array" ref="O3914">ROUND(_xlfn.SWITCH(C3914,"建筑专教",IF(S3914&gt;0.1,1.38,1.28),"阶梯教室",IF(S3914&gt;0.1,1.15,1.05),"公共教室",IF(S3914&gt;0.1,1.22,1.12),IF(S3914&gt;0.1,1.2,1.1))+(MOD(ROW()*11,31)/31-0.5)*0.06,2)</f>
        <v>1.24</v>
      </c>
      <c r="P3914" s="12">
        <f t="shared" si="370"/>
        <v>0.35</v>
      </c>
      <c r="Q3914" s="13">
        <f t="shared" si="374"/>
        <v>1.1740028267946001</v>
      </c>
      <c r="R3914" s="1">
        <v>0</v>
      </c>
      <c r="S3914" s="1">
        <v>0.25</v>
      </c>
      <c r="T3914" s="1">
        <v>2.8000000000000001E-2</v>
      </c>
      <c r="U3914" s="4" t="s">
        <v>34</v>
      </c>
      <c r="V3914">
        <v>0.48</v>
      </c>
      <c r="W3914">
        <v>0.4</v>
      </c>
      <c r="X3914">
        <v>0.76</v>
      </c>
      <c r="Y3914">
        <v>2.4300000000000002</v>
      </c>
      <c r="Z3914">
        <v>0.28000000000000003</v>
      </c>
      <c r="AA3914" s="5">
        <f t="shared" si="371"/>
        <v>0.27800000000000002</v>
      </c>
      <c r="AB3914" s="15" cm="1">
        <f t="array" ref="AB3914">_xlfn.SWITCH(U3914,"夏",122,"冬",90,"春",153,"秋",153,0)</f>
        <v>153</v>
      </c>
      <c r="AC3914" s="16">
        <f t="shared" si="372"/>
        <v>42.534000000000006</v>
      </c>
      <c r="AD3914" s="5">
        <f>IFERROR(AA3914/D3914,0)</f>
        <v>2.9064296915838998E-3</v>
      </c>
      <c r="AE3914" s="15">
        <f t="shared" si="373"/>
        <v>0.41917808219178082</v>
      </c>
      <c r="AF3914" s="5">
        <f>IFERROR(AD3914*AE3914*48,0)</f>
        <v>5.8478957958882631E-2</v>
      </c>
    </row>
    <row r="3915" spans="1:32" x14ac:dyDescent="0.15">
      <c r="A3915" s="8">
        <v>45756</v>
      </c>
      <c r="B3915" s="1" t="s">
        <v>55</v>
      </c>
      <c r="C3915" s="1" t="s">
        <v>59</v>
      </c>
      <c r="D3915" s="1">
        <v>95.65</v>
      </c>
      <c r="E3915" s="6">
        <v>3.6</v>
      </c>
      <c r="F3915" s="10">
        <v>0.85416666666666696</v>
      </c>
      <c r="G3915" s="1">
        <v>29.3</v>
      </c>
      <c r="H3915" s="1">
        <v>37</v>
      </c>
      <c r="I3915" s="1">
        <v>29.5</v>
      </c>
      <c r="J3915" s="1">
        <v>0.1</v>
      </c>
      <c r="K3915" s="1">
        <v>785</v>
      </c>
      <c r="L3915" s="1">
        <v>0</v>
      </c>
      <c r="M3915" s="6">
        <f t="shared" si="369"/>
        <v>29.560464308511598</v>
      </c>
      <c r="N3915" s="1">
        <v>0.7</v>
      </c>
      <c r="O3915" s="11" cm="1">
        <f t="array" ref="O3915">ROUND(_xlfn.SWITCH(C3915,"建筑专教",IF(S3915&gt;0.1,1.38,1.28),"阶梯教室",IF(S3915&gt;0.1,1.15,1.05),"公共教室",IF(S3915&gt;0.1,1.22,1.12),IF(S3915&gt;0.1,1.2,1.1))+(MOD(ROW()*11,31)/31-0.5)*0.06,2)</f>
        <v>1.2</v>
      </c>
      <c r="P3915" s="12">
        <f t="shared" si="370"/>
        <v>0.35</v>
      </c>
      <c r="Q3915" s="13">
        <f t="shared" si="374"/>
        <v>1.2670421903664755</v>
      </c>
      <c r="R3915" s="1">
        <v>0</v>
      </c>
      <c r="S3915" s="1">
        <v>0.25</v>
      </c>
      <c r="T3915" s="1">
        <v>3.5000000000000003E-2</v>
      </c>
      <c r="U3915" s="4" t="s">
        <v>34</v>
      </c>
      <c r="V3915">
        <v>0.48</v>
      </c>
      <c r="W3915">
        <v>0.4</v>
      </c>
      <c r="X3915">
        <v>0.76</v>
      </c>
      <c r="Y3915">
        <v>2.4300000000000002</v>
      </c>
      <c r="Z3915">
        <v>0.28000000000000003</v>
      </c>
      <c r="AA3915" s="5">
        <f t="shared" si="371"/>
        <v>0.28500000000000003</v>
      </c>
      <c r="AB3915" s="15" cm="1">
        <f t="array" ref="AB3915">_xlfn.SWITCH(U3915,"夏",122,"冬",90,"春",153,"秋",153,0)</f>
        <v>153</v>
      </c>
      <c r="AC3915" s="16">
        <f t="shared" si="372"/>
        <v>43.605000000000004</v>
      </c>
      <c r="AD3915" s="5">
        <f>IFERROR(AA3915/D3915,0)</f>
        <v>2.9796131730266597E-3</v>
      </c>
      <c r="AE3915" s="15">
        <f t="shared" si="373"/>
        <v>0.41917808219178082</v>
      </c>
      <c r="AF3915" s="5">
        <f>IFERROR(AD3915*AE3915*48,0)</f>
        <v>5.9951449706048737E-2</v>
      </c>
    </row>
    <row r="3916" spans="1:32" x14ac:dyDescent="0.15">
      <c r="A3916" s="8">
        <v>45756</v>
      </c>
      <c r="B3916" s="1" t="s">
        <v>55</v>
      </c>
      <c r="C3916" s="1" t="s">
        <v>59</v>
      </c>
      <c r="D3916" s="1">
        <v>95.65</v>
      </c>
      <c r="E3916" s="6">
        <v>3.6</v>
      </c>
      <c r="F3916" s="10">
        <v>0.875</v>
      </c>
      <c r="G3916" s="1">
        <v>29.8</v>
      </c>
      <c r="H3916" s="1">
        <v>37</v>
      </c>
      <c r="I3916" s="1">
        <v>30</v>
      </c>
      <c r="J3916" s="1">
        <v>0.1</v>
      </c>
      <c r="K3916" s="1">
        <v>410</v>
      </c>
      <c r="L3916" s="1">
        <v>0</v>
      </c>
      <c r="M3916" s="6">
        <f t="shared" si="369"/>
        <v>30.060165740160187</v>
      </c>
      <c r="N3916" s="1">
        <v>0.7</v>
      </c>
      <c r="O3916" s="11" cm="1">
        <f t="array" ref="O3916">ROUND(_xlfn.SWITCH(C3916,"建筑专教",IF(S3916&gt;0.1,1.38,1.28),"阶梯教室",IF(S3916&gt;0.1,1.15,1.05),"公共教室",IF(S3916&gt;0.1,1.22,1.12),IF(S3916&gt;0.1,1.2,1.1))+(MOD(ROW()*11,31)/31-0.5)*0.06,2)</f>
        <v>1.1200000000000001</v>
      </c>
      <c r="P3916" s="12">
        <f t="shared" si="370"/>
        <v>0.01</v>
      </c>
      <c r="Q3916" s="13">
        <f t="shared" si="374"/>
        <v>1.3422262159922644</v>
      </c>
      <c r="R3916" s="1">
        <v>0</v>
      </c>
      <c r="S3916" s="1">
        <v>0</v>
      </c>
      <c r="T3916" s="1">
        <v>2.8000000000000001E-2</v>
      </c>
      <c r="U3916" s="4" t="s">
        <v>34</v>
      </c>
      <c r="V3916">
        <v>0.48</v>
      </c>
      <c r="W3916">
        <v>0.4</v>
      </c>
      <c r="X3916">
        <v>0.76</v>
      </c>
      <c r="Y3916">
        <v>2.4300000000000002</v>
      </c>
      <c r="Z3916">
        <v>0.28000000000000003</v>
      </c>
      <c r="AA3916" s="5">
        <f t="shared" si="371"/>
        <v>2.8000000000000001E-2</v>
      </c>
      <c r="AB3916" s="15" cm="1">
        <f t="array" ref="AB3916">_xlfn.SWITCH(U3916,"夏",122,"冬",90,"春",153,"秋",153,0)</f>
        <v>153</v>
      </c>
      <c r="AC3916" s="16">
        <f t="shared" si="372"/>
        <v>4.2839999999999998</v>
      </c>
      <c r="AD3916" s="5">
        <f>IFERROR(AA3916/D3916,0)</f>
        <v>2.9273392577104022E-4</v>
      </c>
      <c r="AE3916" s="15">
        <f t="shared" si="373"/>
        <v>0.41917808219178082</v>
      </c>
      <c r="AF3916" s="5">
        <f>IFERROR(AD3916*AE3916*48,0)</f>
        <v>5.8899669886644367E-3</v>
      </c>
    </row>
    <row r="3917" spans="1:32" x14ac:dyDescent="0.15">
      <c r="A3917" s="8">
        <v>45756</v>
      </c>
      <c r="B3917" s="1" t="s">
        <v>55</v>
      </c>
      <c r="C3917" s="1" t="s">
        <v>59</v>
      </c>
      <c r="D3917" s="1">
        <v>95.65</v>
      </c>
      <c r="E3917" s="6">
        <v>3.6</v>
      </c>
      <c r="F3917" s="10">
        <v>0.89583333333333304</v>
      </c>
      <c r="G3917" s="1">
        <v>30.3</v>
      </c>
      <c r="H3917" s="1">
        <v>36</v>
      </c>
      <c r="I3917" s="1">
        <v>30.5</v>
      </c>
      <c r="J3917" s="1">
        <v>0.1</v>
      </c>
      <c r="K3917" s="1">
        <v>410</v>
      </c>
      <c r="L3917" s="1">
        <v>0</v>
      </c>
      <c r="M3917" s="6">
        <f t="shared" si="369"/>
        <v>30.559869133742552</v>
      </c>
      <c r="N3917" s="1">
        <v>0.7</v>
      </c>
      <c r="O3917" s="11" cm="1">
        <f t="array" ref="O3917">ROUND(_xlfn.SWITCH(C3917,"建筑专教",IF(S3917&gt;0.1,1.38,1.28),"阶梯教室",IF(S3917&gt;0.1,1.15,1.05),"公共教室",IF(S3917&gt;0.1,1.22,1.12),IF(S3917&gt;0.1,1.2,1.1))+(MOD(ROW()*11,31)/31-0.5)*0.06,2)</f>
        <v>1.1399999999999999</v>
      </c>
      <c r="P3917" s="12">
        <f t="shared" si="370"/>
        <v>0.01</v>
      </c>
      <c r="Q3917" s="13">
        <f t="shared" si="374"/>
        <v>1.480851533219856</v>
      </c>
      <c r="R3917" s="1">
        <v>0</v>
      </c>
      <c r="S3917" s="1">
        <v>0</v>
      </c>
      <c r="T3917" s="1">
        <v>3.5000000000000003E-2</v>
      </c>
      <c r="U3917" s="4" t="s">
        <v>34</v>
      </c>
      <c r="V3917">
        <v>0.48</v>
      </c>
      <c r="W3917">
        <v>0.4</v>
      </c>
      <c r="X3917">
        <v>0.76</v>
      </c>
      <c r="Y3917">
        <v>2.4300000000000002</v>
      </c>
      <c r="Z3917">
        <v>0.28000000000000003</v>
      </c>
      <c r="AA3917" s="5">
        <f t="shared" si="371"/>
        <v>3.5000000000000003E-2</v>
      </c>
      <c r="AB3917" s="15" cm="1">
        <f t="array" ref="AB3917">_xlfn.SWITCH(U3917,"夏",122,"冬",90,"春",153,"秋",153,0)</f>
        <v>153</v>
      </c>
      <c r="AC3917" s="16">
        <f t="shared" si="372"/>
        <v>5.3550000000000004</v>
      </c>
      <c r="AD3917" s="5">
        <f>IFERROR(AA3917/D3917,0)</f>
        <v>3.6591740721380033E-4</v>
      </c>
      <c r="AE3917" s="15">
        <f t="shared" si="373"/>
        <v>0.41917808219178082</v>
      </c>
      <c r="AF3917" s="5">
        <f>IFERROR(AD3917*AE3917*48,0)</f>
        <v>7.3624587358305472E-3</v>
      </c>
    </row>
    <row r="3918" spans="1:32" x14ac:dyDescent="0.15">
      <c r="A3918" s="8">
        <v>45756</v>
      </c>
      <c r="B3918" s="1" t="s">
        <v>55</v>
      </c>
      <c r="C3918" s="1" t="s">
        <v>59</v>
      </c>
      <c r="D3918" s="1">
        <v>95.65</v>
      </c>
      <c r="E3918" s="6">
        <v>3.6</v>
      </c>
      <c r="F3918" s="10">
        <v>0.91666666666666696</v>
      </c>
      <c r="G3918" s="1">
        <v>30.8</v>
      </c>
      <c r="H3918" s="1">
        <v>35</v>
      </c>
      <c r="I3918" s="1">
        <v>31</v>
      </c>
      <c r="J3918" s="1">
        <v>0.1</v>
      </c>
      <c r="K3918" s="1">
        <v>410</v>
      </c>
      <c r="L3918" s="1">
        <v>0</v>
      </c>
      <c r="M3918" s="6">
        <f t="shared" ref="M3918:M3981" si="375">IFERROR(POWER((I3918+273.15)^4+133500000*POWER(J3918,0.6)*(I3918-G3918),0.25)-273.15,I3918)</f>
        <v>31.059574473176326</v>
      </c>
      <c r="N3918" s="1">
        <v>0</v>
      </c>
      <c r="O3918" s="1">
        <v>0</v>
      </c>
      <c r="P3918" s="12">
        <f t="shared" si="370"/>
        <v>0</v>
      </c>
      <c r="Q3918" s="1">
        <v>0</v>
      </c>
      <c r="R3918" s="1">
        <v>0</v>
      </c>
      <c r="S3918" s="1">
        <v>0</v>
      </c>
      <c r="T3918" s="1">
        <v>0</v>
      </c>
      <c r="U3918" s="4" t="s">
        <v>34</v>
      </c>
      <c r="V3918">
        <v>0.48</v>
      </c>
      <c r="W3918">
        <v>0.4</v>
      </c>
      <c r="X3918">
        <v>0.76</v>
      </c>
      <c r="Y3918">
        <v>2.4300000000000002</v>
      </c>
      <c r="Z3918">
        <v>0.28000000000000003</v>
      </c>
      <c r="AA3918" s="5">
        <f t="shared" si="371"/>
        <v>0</v>
      </c>
      <c r="AB3918" s="15" cm="1">
        <f t="array" ref="AB3918">_xlfn.SWITCH(U3918,"夏",122,"冬",90,"春",153,"秋",153,0)</f>
        <v>153</v>
      </c>
      <c r="AC3918" s="16">
        <f t="shared" si="372"/>
        <v>0</v>
      </c>
      <c r="AD3918" s="5">
        <f>IFERROR(AA3918/D3918,0)</f>
        <v>0</v>
      </c>
      <c r="AE3918" s="15">
        <f t="shared" si="373"/>
        <v>0.41917808219178082</v>
      </c>
      <c r="AF3918" s="5">
        <f>IFERROR(AD3918*AE3918*48,0)</f>
        <v>0</v>
      </c>
    </row>
    <row r="3919" spans="1:32" x14ac:dyDescent="0.15">
      <c r="A3919" s="8">
        <v>45756</v>
      </c>
      <c r="B3919" s="1" t="s">
        <v>56</v>
      </c>
      <c r="C3919" s="1" t="s">
        <v>59</v>
      </c>
      <c r="D3919" s="1">
        <v>95.65</v>
      </c>
      <c r="E3919" s="6">
        <v>3.6</v>
      </c>
      <c r="F3919" s="10">
        <v>0.33333333333333298</v>
      </c>
      <c r="G3919" s="1">
        <v>19</v>
      </c>
      <c r="H3919" s="1">
        <v>60</v>
      </c>
      <c r="I3919" s="1">
        <v>19.2</v>
      </c>
      <c r="J3919" s="1">
        <v>0.1</v>
      </c>
      <c r="K3919" s="1">
        <v>485</v>
      </c>
      <c r="L3919" s="1">
        <v>500</v>
      </c>
      <c r="M3919" s="6">
        <f t="shared" si="375"/>
        <v>19.26707991515292</v>
      </c>
      <c r="N3919" s="1">
        <v>0.7</v>
      </c>
      <c r="O3919" s="11" cm="1">
        <f t="array" ref="O3919">ROUND(_xlfn.SWITCH(C3919,"建筑专教",IF(S3919&gt;0.1,1.38,1.28),"阶梯教室",IF(S3919&gt;0.1,1.15,1.05),"公共教室",IF(S3919&gt;0.1,1.22,1.12),IF(S3919&gt;0.1,1.2,1.1))+(MOD(ROW()*11,31)/31-0.5)*0.06,2)</f>
        <v>1.23</v>
      </c>
      <c r="P3919" s="12">
        <f t="shared" si="370"/>
        <v>0.08</v>
      </c>
      <c r="Q3919" s="13">
        <f t="shared" si="374"/>
        <v>-1.5004212672231261</v>
      </c>
      <c r="R3919" s="1">
        <v>0</v>
      </c>
      <c r="S3919" s="1">
        <v>0.25</v>
      </c>
      <c r="T3919" s="1">
        <v>8.0000000000000002E-3</v>
      </c>
      <c r="U3919" s="4" t="s">
        <v>34</v>
      </c>
      <c r="V3919">
        <v>0.48</v>
      </c>
      <c r="W3919">
        <v>0.4</v>
      </c>
      <c r="X3919">
        <v>0.76</v>
      </c>
      <c r="Y3919">
        <v>2.4300000000000002</v>
      </c>
      <c r="Z3919">
        <v>0.28000000000000003</v>
      </c>
      <c r="AA3919" s="5">
        <f t="shared" si="371"/>
        <v>0.25800000000000001</v>
      </c>
      <c r="AB3919" s="15" cm="1">
        <f t="array" ref="AB3919">_xlfn.SWITCH(U3919,"夏",122,"冬",90,"春",153,"秋",153,0)</f>
        <v>153</v>
      </c>
      <c r="AC3919" s="16">
        <f t="shared" si="372"/>
        <v>39.474000000000004</v>
      </c>
      <c r="AD3919" s="5">
        <f>IFERROR(AA3919/D3919,0)</f>
        <v>2.6973340303188707E-3</v>
      </c>
      <c r="AE3919" s="15">
        <f t="shared" si="373"/>
        <v>0.41917808219178082</v>
      </c>
      <c r="AF3919" s="5">
        <f>IFERROR(AD3919*AE3919*48,0)</f>
        <v>5.4271838681265165E-2</v>
      </c>
    </row>
    <row r="3920" spans="1:32" x14ac:dyDescent="0.15">
      <c r="A3920" s="8">
        <v>45756</v>
      </c>
      <c r="B3920" s="1" t="s">
        <v>56</v>
      </c>
      <c r="C3920" s="1" t="s">
        <v>59</v>
      </c>
      <c r="D3920" s="1">
        <v>95.65</v>
      </c>
      <c r="E3920" s="6">
        <v>3.6</v>
      </c>
      <c r="F3920" s="10">
        <v>0.35416666666666702</v>
      </c>
      <c r="G3920" s="1">
        <v>19.5</v>
      </c>
      <c r="H3920" s="1">
        <v>58</v>
      </c>
      <c r="I3920" s="1">
        <v>19.7</v>
      </c>
      <c r="J3920" s="1">
        <v>0.1</v>
      </c>
      <c r="K3920" s="1">
        <v>485</v>
      </c>
      <c r="L3920" s="1">
        <v>550</v>
      </c>
      <c r="M3920" s="6">
        <f t="shared" si="375"/>
        <v>19.766737069420572</v>
      </c>
      <c r="N3920" s="1">
        <v>0.7</v>
      </c>
      <c r="O3920" s="11" cm="1">
        <f t="array" ref="O3920">ROUND(_xlfn.SWITCH(C3920,"建筑专教",IF(S3920&gt;0.1,1.38,1.28),"阶梯教室",IF(S3920&gt;0.1,1.15,1.05),"公共教室",IF(S3920&gt;0.1,1.22,1.12),IF(S3920&gt;0.1,1.2,1.1))+(MOD(ROW()*11,31)/31-0.5)*0.06,2)</f>
        <v>1.25</v>
      </c>
      <c r="P3920" s="12">
        <f t="shared" si="370"/>
        <v>0.08</v>
      </c>
      <c r="Q3920" s="13">
        <f t="shared" si="374"/>
        <v>-1.2895974126957468</v>
      </c>
      <c r="R3920" s="1">
        <v>0</v>
      </c>
      <c r="S3920" s="1">
        <v>0.25</v>
      </c>
      <c r="T3920" s="1">
        <v>2.8000000000000001E-2</v>
      </c>
      <c r="U3920" s="4" t="s">
        <v>34</v>
      </c>
      <c r="V3920">
        <v>0.48</v>
      </c>
      <c r="W3920">
        <v>0.4</v>
      </c>
      <c r="X3920">
        <v>0.76</v>
      </c>
      <c r="Y3920">
        <v>2.4300000000000002</v>
      </c>
      <c r="Z3920">
        <v>0.28000000000000003</v>
      </c>
      <c r="AA3920" s="5">
        <f t="shared" si="371"/>
        <v>0.27800000000000002</v>
      </c>
      <c r="AB3920" s="15" cm="1">
        <f t="array" ref="AB3920">_xlfn.SWITCH(U3920,"夏",122,"冬",90,"春",153,"秋",153,0)</f>
        <v>153</v>
      </c>
      <c r="AC3920" s="16">
        <f t="shared" si="372"/>
        <v>42.534000000000006</v>
      </c>
      <c r="AD3920" s="5">
        <f>IFERROR(AA3920/D3920,0)</f>
        <v>2.9064296915838998E-3</v>
      </c>
      <c r="AE3920" s="15">
        <f t="shared" si="373"/>
        <v>0.41917808219178082</v>
      </c>
      <c r="AF3920" s="5">
        <f>IFERROR(AD3920*AE3920*48,0)</f>
        <v>5.8478957958882631E-2</v>
      </c>
    </row>
    <row r="3921" spans="1:32" x14ac:dyDescent="0.15">
      <c r="A3921" s="8">
        <v>45756</v>
      </c>
      <c r="B3921" s="1" t="s">
        <v>56</v>
      </c>
      <c r="C3921" s="1" t="s">
        <v>59</v>
      </c>
      <c r="D3921" s="1">
        <v>95.65</v>
      </c>
      <c r="E3921" s="6">
        <v>3.6</v>
      </c>
      <c r="F3921" s="10">
        <v>0.375</v>
      </c>
      <c r="G3921" s="1">
        <v>20</v>
      </c>
      <c r="H3921" s="1">
        <v>57</v>
      </c>
      <c r="I3921" s="1">
        <v>20.2</v>
      </c>
      <c r="J3921" s="1">
        <v>0.1</v>
      </c>
      <c r="K3921" s="1">
        <v>485</v>
      </c>
      <c r="L3921" s="1">
        <v>600</v>
      </c>
      <c r="M3921" s="6">
        <f t="shared" si="375"/>
        <v>20.266396555303515</v>
      </c>
      <c r="N3921" s="1">
        <v>0.7</v>
      </c>
      <c r="O3921" s="11" cm="1">
        <f t="array" ref="O3921">ROUND(_xlfn.SWITCH(C3921,"建筑专教",IF(S3921&gt;0.1,1.38,1.28),"阶梯教室",IF(S3921&gt;0.1,1.15,1.05),"公共教室",IF(S3921&gt;0.1,1.22,1.12),IF(S3921&gt;0.1,1.2,1.1))+(MOD(ROW()*11,31)/31-0.5)*0.06,2)</f>
        <v>1.21</v>
      </c>
      <c r="P3921" s="12">
        <f t="shared" si="370"/>
        <v>0.08</v>
      </c>
      <c r="Q3921" s="13">
        <f t="shared" si="374"/>
        <v>-1.265078609210083</v>
      </c>
      <c r="R3921" s="1">
        <v>0</v>
      </c>
      <c r="S3921" s="1">
        <v>0.25</v>
      </c>
      <c r="T3921" s="1">
        <v>3.5000000000000003E-2</v>
      </c>
      <c r="U3921" s="4" t="s">
        <v>34</v>
      </c>
      <c r="V3921">
        <v>0.48</v>
      </c>
      <c r="W3921">
        <v>0.4</v>
      </c>
      <c r="X3921">
        <v>0.76</v>
      </c>
      <c r="Y3921">
        <v>2.4300000000000002</v>
      </c>
      <c r="Z3921">
        <v>0.28000000000000003</v>
      </c>
      <c r="AA3921" s="5">
        <f t="shared" si="371"/>
        <v>0.28500000000000003</v>
      </c>
      <c r="AB3921" s="15" cm="1">
        <f t="array" ref="AB3921">_xlfn.SWITCH(U3921,"夏",122,"冬",90,"春",153,"秋",153,0)</f>
        <v>153</v>
      </c>
      <c r="AC3921" s="16">
        <f t="shared" si="372"/>
        <v>43.605000000000004</v>
      </c>
      <c r="AD3921" s="5">
        <f>IFERROR(AA3921/D3921,0)</f>
        <v>2.9796131730266597E-3</v>
      </c>
      <c r="AE3921" s="15">
        <f t="shared" si="373"/>
        <v>0.41917808219178082</v>
      </c>
      <c r="AF3921" s="5">
        <f>IFERROR(AD3921*AE3921*48,0)</f>
        <v>5.9951449706048737E-2</v>
      </c>
    </row>
    <row r="3922" spans="1:32" x14ac:dyDescent="0.15">
      <c r="A3922" s="8">
        <v>45756</v>
      </c>
      <c r="B3922" s="1" t="s">
        <v>56</v>
      </c>
      <c r="C3922" s="1" t="s">
        <v>59</v>
      </c>
      <c r="D3922" s="1">
        <v>95.65</v>
      </c>
      <c r="E3922" s="6">
        <v>3.6</v>
      </c>
      <c r="F3922" s="10">
        <v>0.39583333333333298</v>
      </c>
      <c r="G3922" s="1">
        <v>20.5</v>
      </c>
      <c r="H3922" s="1">
        <v>56</v>
      </c>
      <c r="I3922" s="1">
        <v>20.7</v>
      </c>
      <c r="J3922" s="1">
        <v>0.1</v>
      </c>
      <c r="K3922" s="1">
        <v>485</v>
      </c>
      <c r="L3922" s="1">
        <v>650</v>
      </c>
      <c r="M3922" s="6">
        <f t="shared" si="375"/>
        <v>20.766058353023141</v>
      </c>
      <c r="N3922" s="1">
        <v>0.7</v>
      </c>
      <c r="O3922" s="11" cm="1">
        <f t="array" ref="O3922">ROUND(_xlfn.SWITCH(C3922,"建筑专教",IF(S3922&gt;0.1,1.38,1.28),"阶梯教室",IF(S3922&gt;0.1,1.15,1.05),"公共教室",IF(S3922&gt;0.1,1.22,1.12),IF(S3922&gt;0.1,1.2,1.1))+(MOD(ROW()*11,31)/31-0.5)*0.06,2)</f>
        <v>1.23</v>
      </c>
      <c r="P3922" s="12">
        <f t="shared" si="370"/>
        <v>0.08</v>
      </c>
      <c r="Q3922" s="13">
        <f t="shared" si="374"/>
        <v>-1.0571839532032858</v>
      </c>
      <c r="R3922" s="1">
        <v>0</v>
      </c>
      <c r="S3922" s="1">
        <v>0.25</v>
      </c>
      <c r="T3922" s="1">
        <v>2.5000000000000001E-2</v>
      </c>
      <c r="U3922" s="4" t="s">
        <v>34</v>
      </c>
      <c r="V3922">
        <v>0.48</v>
      </c>
      <c r="W3922">
        <v>0.4</v>
      </c>
      <c r="X3922">
        <v>0.76</v>
      </c>
      <c r="Y3922">
        <v>2.4300000000000002</v>
      </c>
      <c r="Z3922">
        <v>0.28000000000000003</v>
      </c>
      <c r="AA3922" s="5">
        <f t="shared" si="371"/>
        <v>0.27500000000000002</v>
      </c>
      <c r="AB3922" s="15" cm="1">
        <f t="array" ref="AB3922">_xlfn.SWITCH(U3922,"夏",122,"冬",90,"春",153,"秋",153,0)</f>
        <v>153</v>
      </c>
      <c r="AC3922" s="16">
        <f t="shared" si="372"/>
        <v>42.075000000000003</v>
      </c>
      <c r="AD3922" s="5">
        <f>IFERROR(AA3922/D3922,0)</f>
        <v>2.8750653423941456E-3</v>
      </c>
      <c r="AE3922" s="15">
        <f t="shared" si="373"/>
        <v>0.41917808219178082</v>
      </c>
      <c r="AF3922" s="5">
        <f>IFERROR(AD3922*AE3922*48,0)</f>
        <v>5.7847890067240011E-2</v>
      </c>
    </row>
    <row r="3923" spans="1:32" x14ac:dyDescent="0.15">
      <c r="A3923" s="8">
        <v>45756</v>
      </c>
      <c r="B3923" s="1" t="s">
        <v>56</v>
      </c>
      <c r="C3923" s="1" t="s">
        <v>59</v>
      </c>
      <c r="D3923" s="1">
        <v>95.65</v>
      </c>
      <c r="E3923" s="6">
        <v>3.6</v>
      </c>
      <c r="F3923" s="10">
        <v>0.41666666666666702</v>
      </c>
      <c r="G3923" s="1">
        <v>21</v>
      </c>
      <c r="H3923" s="1">
        <v>55</v>
      </c>
      <c r="I3923" s="1">
        <v>21.2</v>
      </c>
      <c r="J3923" s="1">
        <v>0.1</v>
      </c>
      <c r="K3923" s="1">
        <v>710</v>
      </c>
      <c r="L3923" s="1">
        <v>700</v>
      </c>
      <c r="M3923" s="6">
        <f t="shared" si="375"/>
        <v>21.265722443002744</v>
      </c>
      <c r="N3923" s="1">
        <v>0.7</v>
      </c>
      <c r="O3923" s="11" cm="1">
        <f t="array" ref="O3923">ROUND(_xlfn.SWITCH(C3923,"建筑专教",IF(S3923&gt;0.1,1.38,1.28),"阶梯教室",IF(S3923&gt;0.1,1.15,1.05),"公共教室",IF(S3923&gt;0.1,1.22,1.12),IF(S3923&gt;0.1,1.2,1.1))+(MOD(ROW()*11,31)/31-0.5)*0.06,2)</f>
        <v>1.19</v>
      </c>
      <c r="P3923" s="12">
        <f t="shared" si="370"/>
        <v>0.28000000000000003</v>
      </c>
      <c r="Q3923" s="13">
        <f t="shared" si="374"/>
        <v>-1.0257712740609466</v>
      </c>
      <c r="R3923" s="1">
        <v>0</v>
      </c>
      <c r="S3923" s="1">
        <v>0.25</v>
      </c>
      <c r="T3923" s="1">
        <v>3.0000000000000001E-3</v>
      </c>
      <c r="U3923" s="4" t="s">
        <v>34</v>
      </c>
      <c r="V3923">
        <v>0.48</v>
      </c>
      <c r="W3923">
        <v>0.4</v>
      </c>
      <c r="X3923">
        <v>0.76</v>
      </c>
      <c r="Y3923">
        <v>2.4300000000000002</v>
      </c>
      <c r="Z3923">
        <v>0.28000000000000003</v>
      </c>
      <c r="AA3923" s="5">
        <f t="shared" si="371"/>
        <v>0.253</v>
      </c>
      <c r="AB3923" s="15" cm="1">
        <f t="array" ref="AB3923">_xlfn.SWITCH(U3923,"夏",122,"冬",90,"春",153,"秋",153,0)</f>
        <v>153</v>
      </c>
      <c r="AC3923" s="16">
        <f t="shared" si="372"/>
        <v>38.709000000000003</v>
      </c>
      <c r="AD3923" s="5">
        <f>IFERROR(AA3923/D3923,0)</f>
        <v>2.6450601150026136E-3</v>
      </c>
      <c r="AE3923" s="15">
        <f t="shared" si="373"/>
        <v>0.41917808219178082</v>
      </c>
      <c r="AF3923" s="5">
        <f>IFERROR(AD3923*AE3923*48,0)</f>
        <v>5.3220058861860806E-2</v>
      </c>
    </row>
    <row r="3924" spans="1:32" x14ac:dyDescent="0.15">
      <c r="A3924" s="8">
        <v>45756</v>
      </c>
      <c r="B3924" s="1" t="s">
        <v>56</v>
      </c>
      <c r="C3924" s="1" t="s">
        <v>59</v>
      </c>
      <c r="D3924" s="1">
        <v>95.65</v>
      </c>
      <c r="E3924" s="6">
        <v>3.6</v>
      </c>
      <c r="F3924" s="10">
        <v>0.4375</v>
      </c>
      <c r="G3924" s="1">
        <v>21.3</v>
      </c>
      <c r="H3924" s="1">
        <v>54</v>
      </c>
      <c r="I3924" s="1">
        <v>21.5</v>
      </c>
      <c r="J3924" s="1">
        <v>0.1</v>
      </c>
      <c r="K3924" s="1">
        <v>1010</v>
      </c>
      <c r="L3924" s="1">
        <v>750</v>
      </c>
      <c r="M3924" s="6">
        <f t="shared" si="375"/>
        <v>21.565521989205479</v>
      </c>
      <c r="N3924" s="1">
        <v>0.7</v>
      </c>
      <c r="O3924" s="11" cm="1">
        <f t="array" ref="O3924">ROUND(_xlfn.SWITCH(C3924,"建筑专教",IF(S3924&gt;0.1,1.38,1.28),"阶梯教室",IF(S3924&gt;0.1,1.15,1.05),"公共教室",IF(S3924&gt;0.1,1.22,1.12),IF(S3924&gt;0.1,1.2,1.1))+(MOD(ROW()*11,31)/31-0.5)*0.06,2)</f>
        <v>1.21</v>
      </c>
      <c r="P3924" s="12">
        <f t="shared" si="370"/>
        <v>0.56000000000000005</v>
      </c>
      <c r="Q3924" s="13">
        <f t="shared" si="374"/>
        <v>-0.87960656945358784</v>
      </c>
      <c r="R3924" s="1">
        <v>0</v>
      </c>
      <c r="S3924" s="1">
        <v>0.25</v>
      </c>
      <c r="T3924" s="1">
        <v>3.0000000000000001E-3</v>
      </c>
      <c r="U3924" s="4" t="s">
        <v>34</v>
      </c>
      <c r="V3924">
        <v>0.48</v>
      </c>
      <c r="W3924">
        <v>0.4</v>
      </c>
      <c r="X3924">
        <v>0.76</v>
      </c>
      <c r="Y3924">
        <v>2.4300000000000002</v>
      </c>
      <c r="Z3924">
        <v>0.28000000000000003</v>
      </c>
      <c r="AA3924" s="5">
        <f t="shared" si="371"/>
        <v>0.253</v>
      </c>
      <c r="AB3924" s="15" cm="1">
        <f t="array" ref="AB3924">_xlfn.SWITCH(U3924,"夏",122,"冬",90,"春",153,"秋",153,0)</f>
        <v>153</v>
      </c>
      <c r="AC3924" s="16">
        <f t="shared" si="372"/>
        <v>38.709000000000003</v>
      </c>
      <c r="AD3924" s="5">
        <f>IFERROR(AA3924/D3924,0)</f>
        <v>2.6450601150026136E-3</v>
      </c>
      <c r="AE3924" s="15">
        <f t="shared" si="373"/>
        <v>0.41917808219178082</v>
      </c>
      <c r="AF3924" s="5">
        <f>IFERROR(AD3924*AE3924*48,0)</f>
        <v>5.3220058861860806E-2</v>
      </c>
    </row>
    <row r="3925" spans="1:32" x14ac:dyDescent="0.15">
      <c r="A3925" s="8">
        <v>45756</v>
      </c>
      <c r="B3925" s="1" t="s">
        <v>56</v>
      </c>
      <c r="C3925" s="1" t="s">
        <v>59</v>
      </c>
      <c r="D3925" s="1">
        <v>95.65</v>
      </c>
      <c r="E3925" s="6">
        <v>3.6</v>
      </c>
      <c r="F3925" s="10">
        <v>0.45833333333333298</v>
      </c>
      <c r="G3925" s="1">
        <v>21.8</v>
      </c>
      <c r="H3925" s="1">
        <v>53</v>
      </c>
      <c r="I3925" s="1">
        <v>22</v>
      </c>
      <c r="J3925" s="1">
        <v>0.1</v>
      </c>
      <c r="K3925" s="1">
        <v>1010</v>
      </c>
      <c r="L3925" s="1">
        <v>800</v>
      </c>
      <c r="M3925" s="6">
        <f t="shared" si="375"/>
        <v>22.065189706574984</v>
      </c>
      <c r="N3925" s="1">
        <v>0.7</v>
      </c>
      <c r="O3925" s="11" cm="1">
        <f t="array" ref="O3925">ROUND(_xlfn.SWITCH(C3925,"建筑专教",IF(S3925&gt;0.1,1.38,1.28),"阶梯教室",IF(S3925&gt;0.1,1.15,1.05),"公共教室",IF(S3925&gt;0.1,1.22,1.12),IF(S3925&gt;0.1,1.2,1.1))+(MOD(ROW()*11,31)/31-0.5)*0.06,2)</f>
        <v>1.23</v>
      </c>
      <c r="P3925" s="12">
        <f t="shared" si="370"/>
        <v>0.56000000000000005</v>
      </c>
      <c r="Q3925" s="13">
        <f t="shared" si="374"/>
        <v>-0.68248566644213715</v>
      </c>
      <c r="R3925" s="1">
        <v>0</v>
      </c>
      <c r="S3925" s="1">
        <v>0.25</v>
      </c>
      <c r="T3925" s="1">
        <v>2.1999999999999999E-2</v>
      </c>
      <c r="U3925" s="4" t="s">
        <v>34</v>
      </c>
      <c r="V3925">
        <v>0.48</v>
      </c>
      <c r="W3925">
        <v>0.4</v>
      </c>
      <c r="X3925">
        <v>0.76</v>
      </c>
      <c r="Y3925">
        <v>2.4300000000000002</v>
      </c>
      <c r="Z3925">
        <v>0.28000000000000003</v>
      </c>
      <c r="AA3925" s="5">
        <f t="shared" si="371"/>
        <v>0.27200000000000002</v>
      </c>
      <c r="AB3925" s="15" cm="1">
        <f t="array" ref="AB3925">_xlfn.SWITCH(U3925,"夏",122,"冬",90,"春",153,"秋",153,0)</f>
        <v>153</v>
      </c>
      <c r="AC3925" s="16">
        <f t="shared" si="372"/>
        <v>41.616</v>
      </c>
      <c r="AD3925" s="5">
        <f>IFERROR(AA3925/D3925,0)</f>
        <v>2.8437009932043909E-3</v>
      </c>
      <c r="AE3925" s="15">
        <f t="shared" si="373"/>
        <v>0.41917808219178082</v>
      </c>
      <c r="AF3925" s="5">
        <f>IFERROR(AD3925*AE3925*48,0)</f>
        <v>5.7216822175597391E-2</v>
      </c>
    </row>
    <row r="3926" spans="1:32" x14ac:dyDescent="0.15">
      <c r="A3926" s="8">
        <v>45756</v>
      </c>
      <c r="B3926" s="1" t="s">
        <v>56</v>
      </c>
      <c r="C3926" s="1" t="s">
        <v>59</v>
      </c>
      <c r="D3926" s="1">
        <v>95.65</v>
      </c>
      <c r="E3926" s="6">
        <v>3.6</v>
      </c>
      <c r="F3926" s="10">
        <v>0.47916666666666702</v>
      </c>
      <c r="G3926" s="1">
        <v>22.3</v>
      </c>
      <c r="H3926" s="1">
        <v>52</v>
      </c>
      <c r="I3926" s="1">
        <v>22.5</v>
      </c>
      <c r="J3926" s="1">
        <v>0.1</v>
      </c>
      <c r="K3926" s="1">
        <v>1010</v>
      </c>
      <c r="L3926" s="1">
        <v>850</v>
      </c>
      <c r="M3926" s="6">
        <f t="shared" si="375"/>
        <v>22.56485966622671</v>
      </c>
      <c r="N3926" s="1">
        <v>0.7</v>
      </c>
      <c r="O3926" s="11" cm="1">
        <f t="array" ref="O3926">ROUND(_xlfn.SWITCH(C3926,"建筑专教",IF(S3926&gt;0.1,1.38,1.28),"阶梯教室",IF(S3926&gt;0.1,1.15,1.05),"公共教室",IF(S3926&gt;0.1,1.22,1.12),IF(S3926&gt;0.1,1.2,1.1))+(MOD(ROW()*11,31)/31-0.5)*0.06,2)</f>
        <v>1.2</v>
      </c>
      <c r="P3926" s="12">
        <f t="shared" si="370"/>
        <v>0.56000000000000005</v>
      </c>
      <c r="Q3926" s="13">
        <f t="shared" si="374"/>
        <v>-0.61427107381712787</v>
      </c>
      <c r="R3926" s="1">
        <v>0</v>
      </c>
      <c r="S3926" s="1">
        <v>0.25</v>
      </c>
      <c r="T3926" s="1">
        <v>0.03</v>
      </c>
      <c r="U3926" s="4" t="s">
        <v>34</v>
      </c>
      <c r="V3926">
        <v>0.48</v>
      </c>
      <c r="W3926">
        <v>0.4</v>
      </c>
      <c r="X3926">
        <v>0.76</v>
      </c>
      <c r="Y3926">
        <v>2.4300000000000002</v>
      </c>
      <c r="Z3926">
        <v>0.28000000000000003</v>
      </c>
      <c r="AA3926" s="5">
        <f t="shared" si="371"/>
        <v>0.28000000000000003</v>
      </c>
      <c r="AB3926" s="15" cm="1">
        <f t="array" ref="AB3926">_xlfn.SWITCH(U3926,"夏",122,"冬",90,"春",153,"秋",153,0)</f>
        <v>153</v>
      </c>
      <c r="AC3926" s="16">
        <f t="shared" si="372"/>
        <v>42.84</v>
      </c>
      <c r="AD3926" s="5">
        <f>IFERROR(AA3926/D3926,0)</f>
        <v>2.9273392577104027E-3</v>
      </c>
      <c r="AE3926" s="15">
        <f t="shared" si="373"/>
        <v>0.41917808219178082</v>
      </c>
      <c r="AF3926" s="5">
        <f>IFERROR(AD3926*AE3926*48,0)</f>
        <v>5.8899669886644378E-2</v>
      </c>
    </row>
    <row r="3927" spans="1:32" x14ac:dyDescent="0.15">
      <c r="A3927" s="8">
        <v>45756</v>
      </c>
      <c r="B3927" s="1" t="s">
        <v>56</v>
      </c>
      <c r="C3927" s="1" t="s">
        <v>59</v>
      </c>
      <c r="D3927" s="1">
        <v>95.65</v>
      </c>
      <c r="E3927" s="6">
        <v>3.6</v>
      </c>
      <c r="F3927" s="10">
        <v>0.5</v>
      </c>
      <c r="G3927" s="1">
        <v>22.8</v>
      </c>
      <c r="H3927" s="1">
        <v>51</v>
      </c>
      <c r="I3927" s="1">
        <v>23</v>
      </c>
      <c r="J3927" s="1">
        <v>0.1</v>
      </c>
      <c r="K3927" s="1">
        <v>485</v>
      </c>
      <c r="L3927" s="1">
        <v>600</v>
      </c>
      <c r="M3927" s="6">
        <f t="shared" si="375"/>
        <v>23.064531849287562</v>
      </c>
      <c r="N3927" s="1">
        <v>0.7</v>
      </c>
      <c r="O3927" s="11" cm="1">
        <f t="array" ref="O3927">ROUND(_xlfn.SWITCH(C3927,"建筑专教",IF(S3927&gt;0.1,1.38,1.28),"阶梯教室",IF(S3927&gt;0.1,1.15,1.05),"公共教室",IF(S3927&gt;0.1,1.22,1.12),IF(S3927&gt;0.1,1.2,1.1))+(MOD(ROW()*11,31)/31-0.5)*0.06,2)</f>
        <v>1.1200000000000001</v>
      </c>
      <c r="P3927" s="12">
        <f t="shared" si="370"/>
        <v>0.08</v>
      </c>
      <c r="Q3927" s="13">
        <f t="shared" si="374"/>
        <v>-0.67658963751991175</v>
      </c>
      <c r="R3927" s="1">
        <v>0</v>
      </c>
      <c r="S3927" s="1">
        <v>0</v>
      </c>
      <c r="T3927" s="1">
        <v>3.5000000000000003E-2</v>
      </c>
      <c r="U3927" s="4" t="s">
        <v>34</v>
      </c>
      <c r="V3927">
        <v>0.48</v>
      </c>
      <c r="W3927">
        <v>0.4</v>
      </c>
      <c r="X3927">
        <v>0.76</v>
      </c>
      <c r="Y3927">
        <v>2.4300000000000002</v>
      </c>
      <c r="Z3927">
        <v>0.28000000000000003</v>
      </c>
      <c r="AA3927" s="5">
        <f t="shared" si="371"/>
        <v>3.5000000000000003E-2</v>
      </c>
      <c r="AB3927" s="15" cm="1">
        <f t="array" ref="AB3927">_xlfn.SWITCH(U3927,"夏",122,"冬",90,"春",153,"秋",153,0)</f>
        <v>153</v>
      </c>
      <c r="AC3927" s="16">
        <f t="shared" si="372"/>
        <v>5.3550000000000004</v>
      </c>
      <c r="AD3927" s="5">
        <f>IFERROR(AA3927/D3927,0)</f>
        <v>3.6591740721380033E-4</v>
      </c>
      <c r="AE3927" s="15">
        <f t="shared" si="373"/>
        <v>0.41917808219178082</v>
      </c>
      <c r="AF3927" s="5">
        <f>IFERROR(AD3927*AE3927*48,0)</f>
        <v>7.3624587358305472E-3</v>
      </c>
    </row>
    <row r="3928" spans="1:32" x14ac:dyDescent="0.15">
      <c r="A3928" s="8">
        <v>45756</v>
      </c>
      <c r="B3928" s="1" t="s">
        <v>56</v>
      </c>
      <c r="C3928" s="1" t="s">
        <v>59</v>
      </c>
      <c r="D3928" s="1">
        <v>95.65</v>
      </c>
      <c r="E3928" s="6">
        <v>3.6</v>
      </c>
      <c r="F3928" s="10">
        <v>0.52083333333333304</v>
      </c>
      <c r="G3928" s="1">
        <v>23.3</v>
      </c>
      <c r="H3928" s="1">
        <v>50</v>
      </c>
      <c r="I3928" s="1">
        <v>23.5</v>
      </c>
      <c r="J3928" s="1">
        <v>0.1</v>
      </c>
      <c r="K3928" s="1">
        <v>485</v>
      </c>
      <c r="L3928" s="1">
        <v>600</v>
      </c>
      <c r="M3928" s="6">
        <f t="shared" si="375"/>
        <v>23.564206237073904</v>
      </c>
      <c r="N3928" s="1">
        <v>0.7</v>
      </c>
      <c r="O3928" s="11" cm="1">
        <f t="array" ref="O3928">ROUND(_xlfn.SWITCH(C3928,"建筑专教",IF(S3928&gt;0.1,1.38,1.28),"阶梯教室",IF(S3928&gt;0.1,1.15,1.05),"公共教室",IF(S3928&gt;0.1,1.22,1.12),IF(S3928&gt;0.1,1.2,1.1))+(MOD(ROW()*11,31)/31-0.5)*0.06,2)</f>
        <v>1.1399999999999999</v>
      </c>
      <c r="P3928" s="12">
        <f t="shared" si="370"/>
        <v>0.08</v>
      </c>
      <c r="Q3928" s="13">
        <f t="shared" si="374"/>
        <v>-0.46952762436247503</v>
      </c>
      <c r="R3928" s="1">
        <v>0</v>
      </c>
      <c r="S3928" s="1">
        <v>0</v>
      </c>
      <c r="T3928" s="1">
        <v>0.03</v>
      </c>
      <c r="U3928" s="4" t="s">
        <v>34</v>
      </c>
      <c r="V3928">
        <v>0.48</v>
      </c>
      <c r="W3928">
        <v>0.4</v>
      </c>
      <c r="X3928">
        <v>0.76</v>
      </c>
      <c r="Y3928">
        <v>2.4300000000000002</v>
      </c>
      <c r="Z3928">
        <v>0.28000000000000003</v>
      </c>
      <c r="AA3928" s="5">
        <f t="shared" si="371"/>
        <v>0.03</v>
      </c>
      <c r="AB3928" s="15" cm="1">
        <f t="array" ref="AB3928">_xlfn.SWITCH(U3928,"夏",122,"冬",90,"春",153,"秋",153,0)</f>
        <v>153</v>
      </c>
      <c r="AC3928" s="16">
        <f t="shared" si="372"/>
        <v>4.59</v>
      </c>
      <c r="AD3928" s="5">
        <f>IFERROR(AA3928/D3928,0)</f>
        <v>3.136434918975431E-4</v>
      </c>
      <c r="AE3928" s="15">
        <f t="shared" si="373"/>
        <v>0.41917808219178082</v>
      </c>
      <c r="AF3928" s="5">
        <f>IFERROR(AD3928*AE3928*48,0)</f>
        <v>6.3106789164261816E-3</v>
      </c>
    </row>
    <row r="3929" spans="1:32" x14ac:dyDescent="0.15">
      <c r="A3929" s="8">
        <v>45756</v>
      </c>
      <c r="B3929" s="1" t="s">
        <v>56</v>
      </c>
      <c r="C3929" s="1" t="s">
        <v>59</v>
      </c>
      <c r="D3929" s="1">
        <v>95.65</v>
      </c>
      <c r="E3929" s="6">
        <v>3.6</v>
      </c>
      <c r="F3929" s="10">
        <v>0.54166666666666696</v>
      </c>
      <c r="G3929" s="1">
        <v>23.8</v>
      </c>
      <c r="H3929" s="1">
        <v>50</v>
      </c>
      <c r="I3929" s="1">
        <v>24</v>
      </c>
      <c r="J3929" s="1">
        <v>0.1</v>
      </c>
      <c r="K3929" s="1">
        <v>485</v>
      </c>
      <c r="L3929" s="1">
        <v>600</v>
      </c>
      <c r="M3929" s="6">
        <f t="shared" si="375"/>
        <v>24.063882811090991</v>
      </c>
      <c r="N3929" s="1">
        <v>0.7</v>
      </c>
      <c r="O3929" s="11" cm="1">
        <f t="array" ref="O3929">ROUND(_xlfn.SWITCH(C3929,"建筑专教",IF(S3929&gt;0.1,1.38,1.28),"阶梯教室",IF(S3929&gt;0.1,1.15,1.05),"公共教室",IF(S3929&gt;0.1,1.22,1.12),IF(S3929&gt;0.1,1.2,1.1))+(MOD(ROW()*11,31)/31-0.5)*0.06,2)</f>
        <v>1.1000000000000001</v>
      </c>
      <c r="P3929" s="12">
        <f t="shared" si="370"/>
        <v>0.08</v>
      </c>
      <c r="Q3929" s="13">
        <f t="shared" si="374"/>
        <v>-0.41794084197440545</v>
      </c>
      <c r="R3929" s="1">
        <v>0</v>
      </c>
      <c r="S3929" s="1">
        <v>0</v>
      </c>
      <c r="T3929" s="1">
        <v>5.0000000000000001E-3</v>
      </c>
      <c r="U3929" s="4" t="s">
        <v>34</v>
      </c>
      <c r="V3929">
        <v>0.48</v>
      </c>
      <c r="W3929">
        <v>0.4</v>
      </c>
      <c r="X3929">
        <v>0.76</v>
      </c>
      <c r="Y3929">
        <v>2.4300000000000002</v>
      </c>
      <c r="Z3929">
        <v>0.28000000000000003</v>
      </c>
      <c r="AA3929" s="5">
        <f t="shared" si="371"/>
        <v>5.0000000000000001E-3</v>
      </c>
      <c r="AB3929" s="15" cm="1">
        <f t="array" ref="AB3929">_xlfn.SWITCH(U3929,"夏",122,"冬",90,"春",153,"秋",153,0)</f>
        <v>153</v>
      </c>
      <c r="AC3929" s="16">
        <f t="shared" si="372"/>
        <v>0.76500000000000001</v>
      </c>
      <c r="AD3929" s="5">
        <f>IFERROR(AA3929/D3929,0)</f>
        <v>5.2273915316257188E-5</v>
      </c>
      <c r="AE3929" s="15">
        <f t="shared" si="373"/>
        <v>0.41917808219178082</v>
      </c>
      <c r="AF3929" s="5">
        <f>IFERROR(AD3929*AE3929*48,0)</f>
        <v>1.0517798194043639E-3</v>
      </c>
    </row>
    <row r="3930" spans="1:32" x14ac:dyDescent="0.15">
      <c r="A3930" s="8">
        <v>45756</v>
      </c>
      <c r="B3930" s="1" t="s">
        <v>56</v>
      </c>
      <c r="C3930" s="1" t="s">
        <v>59</v>
      </c>
      <c r="D3930" s="1">
        <v>95.65</v>
      </c>
      <c r="E3930" s="6">
        <v>3.6</v>
      </c>
      <c r="F3930" s="10">
        <v>0.5625</v>
      </c>
      <c r="G3930" s="1">
        <v>24.3</v>
      </c>
      <c r="H3930" s="1">
        <v>49</v>
      </c>
      <c r="I3930" s="1">
        <v>24.5</v>
      </c>
      <c r="J3930" s="1">
        <v>0.1</v>
      </c>
      <c r="K3930" s="1">
        <v>410</v>
      </c>
      <c r="L3930" s="1">
        <v>550</v>
      </c>
      <c r="M3930" s="6">
        <f t="shared" si="375"/>
        <v>24.563561553028592</v>
      </c>
      <c r="N3930" s="1">
        <v>0.7</v>
      </c>
      <c r="O3930" s="11" cm="1">
        <f t="array" ref="O3930">ROUND(_xlfn.SWITCH(C3930,"建筑专教",IF(S3930&gt;0.1,1.38,1.28),"阶梯教室",IF(S3930&gt;0.1,1.15,1.05),"公共教室",IF(S3930&gt;0.1,1.22,1.12),IF(S3930&gt;0.1,1.2,1.1))+(MOD(ROW()*11,31)/31-0.5)*0.06,2)</f>
        <v>1.1200000000000001</v>
      </c>
      <c r="P3930" s="12">
        <f t="shared" si="370"/>
        <v>0.01</v>
      </c>
      <c r="Q3930" s="13">
        <f t="shared" si="374"/>
        <v>-0.2151763668102214</v>
      </c>
      <c r="R3930" s="1">
        <v>0</v>
      </c>
      <c r="S3930" s="1">
        <v>0</v>
      </c>
      <c r="T3930" s="1">
        <v>2.5000000000000001E-2</v>
      </c>
      <c r="U3930" s="4" t="s">
        <v>34</v>
      </c>
      <c r="V3930">
        <v>0.48</v>
      </c>
      <c r="W3930">
        <v>0.4</v>
      </c>
      <c r="X3930">
        <v>0.76</v>
      </c>
      <c r="Y3930">
        <v>2.4300000000000002</v>
      </c>
      <c r="Z3930">
        <v>0.28000000000000003</v>
      </c>
      <c r="AA3930" s="5">
        <f t="shared" si="371"/>
        <v>2.5000000000000001E-2</v>
      </c>
      <c r="AB3930" s="15" cm="1">
        <f t="array" ref="AB3930">_xlfn.SWITCH(U3930,"夏",122,"冬",90,"春",153,"秋",153,0)</f>
        <v>153</v>
      </c>
      <c r="AC3930" s="16">
        <f t="shared" si="372"/>
        <v>3.8250000000000002</v>
      </c>
      <c r="AD3930" s="5">
        <f>IFERROR(AA3930/D3930,0)</f>
        <v>2.6136957658128593E-4</v>
      </c>
      <c r="AE3930" s="15">
        <f t="shared" si="373"/>
        <v>0.41917808219178082</v>
      </c>
      <c r="AF3930" s="5">
        <f>IFERROR(AD3930*AE3930*48,0)</f>
        <v>5.2588990970218186E-3</v>
      </c>
    </row>
    <row r="3931" spans="1:32" x14ac:dyDescent="0.15">
      <c r="A3931" s="8">
        <v>45756</v>
      </c>
      <c r="B3931" s="1" t="s">
        <v>56</v>
      </c>
      <c r="C3931" s="1" t="s">
        <v>59</v>
      </c>
      <c r="D3931" s="1">
        <v>95.65</v>
      </c>
      <c r="E3931" s="6">
        <v>3.6</v>
      </c>
      <c r="F3931" s="10">
        <v>0.58333333333333304</v>
      </c>
      <c r="G3931" s="1">
        <v>24.8</v>
      </c>
      <c r="H3931" s="1">
        <v>48</v>
      </c>
      <c r="I3931" s="1">
        <v>25</v>
      </c>
      <c r="J3931" s="1">
        <v>0.1</v>
      </c>
      <c r="K3931" s="1">
        <v>1010</v>
      </c>
      <c r="L3931" s="1">
        <v>500</v>
      </c>
      <c r="M3931" s="6">
        <f t="shared" si="375"/>
        <v>25.063242444761215</v>
      </c>
      <c r="N3931" s="1">
        <v>0.7</v>
      </c>
      <c r="O3931" s="11" cm="1">
        <f t="array" ref="O3931">ROUND(_xlfn.SWITCH(C3931,"建筑专教",IF(S3931&gt;0.1,1.38,1.28),"阶梯教室",IF(S3931&gt;0.1,1.15,1.05),"公共教室",IF(S3931&gt;0.1,1.22,1.12),IF(S3931&gt;0.1,1.2,1.1))+(MOD(ROW()*11,31)/31-0.5)*0.06,2)</f>
        <v>1.24</v>
      </c>
      <c r="P3931" s="12">
        <f t="shared" si="370"/>
        <v>0.56000000000000005</v>
      </c>
      <c r="Q3931" s="13">
        <f t="shared" si="374"/>
        <v>0.16389089632723755</v>
      </c>
      <c r="R3931" s="1">
        <v>0</v>
      </c>
      <c r="S3931" s="1">
        <v>0.25</v>
      </c>
      <c r="T3931" s="1">
        <v>3.2000000000000001E-2</v>
      </c>
      <c r="U3931" s="4" t="s">
        <v>34</v>
      </c>
      <c r="V3931">
        <v>0.48</v>
      </c>
      <c r="W3931">
        <v>0.4</v>
      </c>
      <c r="X3931">
        <v>0.76</v>
      </c>
      <c r="Y3931">
        <v>2.4300000000000002</v>
      </c>
      <c r="Z3931">
        <v>0.28000000000000003</v>
      </c>
      <c r="AA3931" s="5">
        <f t="shared" si="371"/>
        <v>0.28200000000000003</v>
      </c>
      <c r="AB3931" s="15" cm="1">
        <f t="array" ref="AB3931">_xlfn.SWITCH(U3931,"夏",122,"冬",90,"春",153,"秋",153,0)</f>
        <v>153</v>
      </c>
      <c r="AC3931" s="16">
        <f t="shared" si="372"/>
        <v>43.146000000000001</v>
      </c>
      <c r="AD3931" s="5">
        <f>IFERROR(AA3931/D3931,0)</f>
        <v>2.9482488238369055E-3</v>
      </c>
      <c r="AE3931" s="15">
        <f t="shared" si="373"/>
        <v>0.41917808219178082</v>
      </c>
      <c r="AF3931" s="5">
        <f>IFERROR(AD3931*AE3931*48,0)</f>
        <v>5.9320381814406124E-2</v>
      </c>
    </row>
    <row r="3932" spans="1:32" x14ac:dyDescent="0.15">
      <c r="A3932" s="8">
        <v>45756</v>
      </c>
      <c r="B3932" s="1" t="s">
        <v>56</v>
      </c>
      <c r="C3932" s="1" t="s">
        <v>59</v>
      </c>
      <c r="D3932" s="1">
        <v>95.65</v>
      </c>
      <c r="E3932" s="6">
        <v>3.6</v>
      </c>
      <c r="F3932" s="10">
        <v>0.60416666666666696</v>
      </c>
      <c r="G3932" s="1">
        <v>25.3</v>
      </c>
      <c r="H3932" s="1">
        <v>47</v>
      </c>
      <c r="I3932" s="1">
        <v>25.5</v>
      </c>
      <c r="J3932" s="1">
        <v>0.1</v>
      </c>
      <c r="K3932" s="1">
        <v>1010</v>
      </c>
      <c r="L3932" s="1">
        <v>450</v>
      </c>
      <c r="M3932" s="6">
        <f t="shared" si="375"/>
        <v>25.562925468344076</v>
      </c>
      <c r="N3932" s="1">
        <v>0.7</v>
      </c>
      <c r="O3932" s="11" cm="1">
        <f t="array" ref="O3932">ROUND(_xlfn.SWITCH(C3932,"建筑专教",IF(S3932&gt;0.1,1.38,1.28),"阶梯教室",IF(S3932&gt;0.1,1.15,1.05),"公共教室",IF(S3932&gt;0.1,1.22,1.12),IF(S3932&gt;0.1,1.2,1.1))+(MOD(ROW()*11,31)/31-0.5)*0.06,2)</f>
        <v>1.2</v>
      </c>
      <c r="P3932" s="12">
        <f t="shared" si="370"/>
        <v>0.56000000000000005</v>
      </c>
      <c r="Q3932" s="13">
        <f t="shared" si="374"/>
        <v>0.23079775994938825</v>
      </c>
      <c r="R3932" s="1">
        <v>0</v>
      </c>
      <c r="S3932" s="1">
        <v>0.25</v>
      </c>
      <c r="T3932" s="1">
        <v>2.8000000000000001E-2</v>
      </c>
      <c r="U3932" s="4" t="s">
        <v>34</v>
      </c>
      <c r="V3932">
        <v>0.48</v>
      </c>
      <c r="W3932">
        <v>0.4</v>
      </c>
      <c r="X3932">
        <v>0.76</v>
      </c>
      <c r="Y3932">
        <v>2.4300000000000002</v>
      </c>
      <c r="Z3932">
        <v>0.28000000000000003</v>
      </c>
      <c r="AA3932" s="5">
        <f t="shared" si="371"/>
        <v>0.27800000000000002</v>
      </c>
      <c r="AB3932" s="15" cm="1">
        <f t="array" ref="AB3932">_xlfn.SWITCH(U3932,"夏",122,"冬",90,"春",153,"秋",153,0)</f>
        <v>153</v>
      </c>
      <c r="AC3932" s="16">
        <f t="shared" si="372"/>
        <v>42.534000000000006</v>
      </c>
      <c r="AD3932" s="5">
        <f>IFERROR(AA3932/D3932,0)</f>
        <v>2.9064296915838998E-3</v>
      </c>
      <c r="AE3932" s="15">
        <f t="shared" si="373"/>
        <v>0.41917808219178082</v>
      </c>
      <c r="AF3932" s="5">
        <f>IFERROR(AD3932*AE3932*48,0)</f>
        <v>5.8478957958882631E-2</v>
      </c>
    </row>
    <row r="3933" spans="1:32" x14ac:dyDescent="0.15">
      <c r="A3933" s="8">
        <v>45756</v>
      </c>
      <c r="B3933" s="1" t="s">
        <v>56</v>
      </c>
      <c r="C3933" s="1" t="s">
        <v>59</v>
      </c>
      <c r="D3933" s="1">
        <v>95.65</v>
      </c>
      <c r="E3933" s="6">
        <v>3.6</v>
      </c>
      <c r="F3933" s="10">
        <v>0.625</v>
      </c>
      <c r="G3933" s="1">
        <v>25.8</v>
      </c>
      <c r="H3933" s="1">
        <v>46</v>
      </c>
      <c r="I3933" s="1">
        <v>26</v>
      </c>
      <c r="J3933" s="1">
        <v>0.1</v>
      </c>
      <c r="K3933" s="1">
        <v>1010</v>
      </c>
      <c r="L3933" s="1">
        <v>400</v>
      </c>
      <c r="M3933" s="6">
        <f t="shared" si="375"/>
        <v>26.062610606012186</v>
      </c>
      <c r="N3933" s="1">
        <v>0.7</v>
      </c>
      <c r="O3933" s="11" cm="1">
        <f t="array" ref="O3933">ROUND(_xlfn.SWITCH(C3933,"建筑专教",IF(S3933&gt;0.1,1.38,1.28),"阶梯教室",IF(S3933&gt;0.1,1.15,1.05),"公共教室",IF(S3933&gt;0.1,1.22,1.12),IF(S3933&gt;0.1,1.2,1.1))+(MOD(ROW()*11,31)/31-0.5)*0.06,2)</f>
        <v>1.22</v>
      </c>
      <c r="P3933" s="12">
        <f t="shared" si="370"/>
        <v>0.56000000000000005</v>
      </c>
      <c r="Q3933" s="13">
        <f t="shared" si="374"/>
        <v>0.39679750460832808</v>
      </c>
      <c r="R3933" s="1">
        <v>0</v>
      </c>
      <c r="S3933" s="1">
        <v>0.25</v>
      </c>
      <c r="T3933" s="1">
        <v>3.2000000000000001E-2</v>
      </c>
      <c r="U3933" s="4" t="s">
        <v>34</v>
      </c>
      <c r="V3933">
        <v>0.48</v>
      </c>
      <c r="W3933">
        <v>0.4</v>
      </c>
      <c r="X3933">
        <v>0.76</v>
      </c>
      <c r="Y3933">
        <v>2.4300000000000002</v>
      </c>
      <c r="Z3933">
        <v>0.28000000000000003</v>
      </c>
      <c r="AA3933" s="5">
        <f t="shared" si="371"/>
        <v>0.28200000000000003</v>
      </c>
      <c r="AB3933" s="15" cm="1">
        <f t="array" ref="AB3933">_xlfn.SWITCH(U3933,"夏",122,"冬",90,"春",153,"秋",153,0)</f>
        <v>153</v>
      </c>
      <c r="AC3933" s="16">
        <f t="shared" si="372"/>
        <v>43.146000000000001</v>
      </c>
      <c r="AD3933" s="5">
        <f>IFERROR(AA3933/D3933,0)</f>
        <v>2.9482488238369055E-3</v>
      </c>
      <c r="AE3933" s="15">
        <f t="shared" si="373"/>
        <v>0.41917808219178082</v>
      </c>
      <c r="AF3933" s="5">
        <f>IFERROR(AD3933*AE3933*48,0)</f>
        <v>5.9320381814406124E-2</v>
      </c>
    </row>
    <row r="3934" spans="1:32" x14ac:dyDescent="0.15">
      <c r="A3934" s="8">
        <v>45756</v>
      </c>
      <c r="B3934" s="1" t="s">
        <v>56</v>
      </c>
      <c r="C3934" s="1" t="s">
        <v>59</v>
      </c>
      <c r="D3934" s="1">
        <v>95.65</v>
      </c>
      <c r="E3934" s="6">
        <v>3.6</v>
      </c>
      <c r="F3934" s="10">
        <v>0.64583333333333304</v>
      </c>
      <c r="G3934" s="1">
        <v>26.3</v>
      </c>
      <c r="H3934" s="1">
        <v>45</v>
      </c>
      <c r="I3934" s="1">
        <v>26.5</v>
      </c>
      <c r="J3934" s="1">
        <v>0.1</v>
      </c>
      <c r="K3934" s="1">
        <v>710</v>
      </c>
      <c r="L3934" s="1">
        <v>350</v>
      </c>
      <c r="M3934" s="6">
        <f t="shared" si="375"/>
        <v>26.562297840177848</v>
      </c>
      <c r="N3934" s="1">
        <v>0.7</v>
      </c>
      <c r="O3934" s="11" cm="1">
        <f t="array" ref="O3934">ROUND(_xlfn.SWITCH(C3934,"建筑专教",IF(S3934&gt;0.1,1.38,1.28),"阶梯教室",IF(S3934&gt;0.1,1.15,1.05),"公共教室",IF(S3934&gt;0.1,1.22,1.12),IF(S3934&gt;0.1,1.2,1.1))+(MOD(ROW()*11,31)/31-0.5)*0.06,2)</f>
        <v>1.25</v>
      </c>
      <c r="P3934" s="12">
        <f t="shared" si="370"/>
        <v>0.28000000000000003</v>
      </c>
      <c r="Q3934" s="13">
        <f t="shared" si="374"/>
        <v>0.56803014565061372</v>
      </c>
      <c r="R3934" s="1">
        <v>0</v>
      </c>
      <c r="S3934" s="1">
        <v>0.25</v>
      </c>
      <c r="T3934" s="1">
        <v>3.7999999999999999E-2</v>
      </c>
      <c r="U3934" s="4" t="s">
        <v>34</v>
      </c>
      <c r="V3934">
        <v>0.48</v>
      </c>
      <c r="W3934">
        <v>0.4</v>
      </c>
      <c r="X3934">
        <v>0.76</v>
      </c>
      <c r="Y3934">
        <v>2.4300000000000002</v>
      </c>
      <c r="Z3934">
        <v>0.28000000000000003</v>
      </c>
      <c r="AA3934" s="5">
        <f t="shared" si="371"/>
        <v>0.28799999999999998</v>
      </c>
      <c r="AB3934" s="15" cm="1">
        <f t="array" ref="AB3934">_xlfn.SWITCH(U3934,"夏",122,"冬",90,"春",153,"秋",153,0)</f>
        <v>153</v>
      </c>
      <c r="AC3934" s="16">
        <f t="shared" si="372"/>
        <v>44.064</v>
      </c>
      <c r="AD3934" s="5">
        <f>IFERROR(AA3934/D3934,0)</f>
        <v>3.0109775222164135E-3</v>
      </c>
      <c r="AE3934" s="15">
        <f t="shared" si="373"/>
        <v>0.41917808219178082</v>
      </c>
      <c r="AF3934" s="5">
        <f>IFERROR(AD3934*AE3934*48,0)</f>
        <v>6.0582517597691343E-2</v>
      </c>
    </row>
    <row r="3935" spans="1:32" x14ac:dyDescent="0.15">
      <c r="A3935" s="8">
        <v>45756</v>
      </c>
      <c r="B3935" s="1" t="s">
        <v>56</v>
      </c>
      <c r="C3935" s="1" t="s">
        <v>59</v>
      </c>
      <c r="D3935" s="1">
        <v>95.65</v>
      </c>
      <c r="E3935" s="6">
        <v>3.6</v>
      </c>
      <c r="F3935" s="10">
        <v>0.66666666666666696</v>
      </c>
      <c r="G3935" s="1">
        <v>26.8</v>
      </c>
      <c r="H3935" s="1">
        <v>44</v>
      </c>
      <c r="I3935" s="1">
        <v>27</v>
      </c>
      <c r="J3935" s="1">
        <v>0.1</v>
      </c>
      <c r="K3935" s="1">
        <v>1010</v>
      </c>
      <c r="L3935" s="1">
        <v>300</v>
      </c>
      <c r="M3935" s="6">
        <f t="shared" si="375"/>
        <v>27.061987153427822</v>
      </c>
      <c r="N3935" s="1">
        <v>0.7</v>
      </c>
      <c r="O3935" s="11" cm="1">
        <f t="array" ref="O3935">ROUND(_xlfn.SWITCH(C3935,"建筑专教",IF(S3935&gt;0.1,1.38,1.28),"阶梯教室",IF(S3935&gt;0.1,1.15,1.05),"公共教室",IF(S3935&gt;0.1,1.22,1.12),IF(S3935&gt;0.1,1.2,1.1))+(MOD(ROW()*11,31)/31-0.5)*0.06,2)</f>
        <v>1.21</v>
      </c>
      <c r="P3935" s="12">
        <f t="shared" si="370"/>
        <v>0.56000000000000005</v>
      </c>
      <c r="Q3935" s="13">
        <f t="shared" si="374"/>
        <v>0.64527610328059337</v>
      </c>
      <c r="R3935" s="1">
        <v>0</v>
      </c>
      <c r="S3935" s="1">
        <v>0.25</v>
      </c>
      <c r="T3935" s="1">
        <v>3.2000000000000001E-2</v>
      </c>
      <c r="U3935" s="4" t="s">
        <v>34</v>
      </c>
      <c r="V3935">
        <v>0.48</v>
      </c>
      <c r="W3935">
        <v>0.4</v>
      </c>
      <c r="X3935">
        <v>0.76</v>
      </c>
      <c r="Y3935">
        <v>2.4300000000000002</v>
      </c>
      <c r="Z3935">
        <v>0.28000000000000003</v>
      </c>
      <c r="AA3935" s="5">
        <f t="shared" si="371"/>
        <v>0.28200000000000003</v>
      </c>
      <c r="AB3935" s="15" cm="1">
        <f t="array" ref="AB3935">_xlfn.SWITCH(U3935,"夏",122,"冬",90,"春",153,"秋",153,0)</f>
        <v>153</v>
      </c>
      <c r="AC3935" s="16">
        <f t="shared" si="372"/>
        <v>43.146000000000001</v>
      </c>
      <c r="AD3935" s="5">
        <f>IFERROR(AA3935/D3935,0)</f>
        <v>2.9482488238369055E-3</v>
      </c>
      <c r="AE3935" s="15">
        <f t="shared" si="373"/>
        <v>0.41917808219178082</v>
      </c>
      <c r="AF3935" s="5">
        <f>IFERROR(AD3935*AE3935*48,0)</f>
        <v>5.9320381814406124E-2</v>
      </c>
    </row>
    <row r="3936" spans="1:32" x14ac:dyDescent="0.15">
      <c r="A3936" s="8">
        <v>45756</v>
      </c>
      <c r="B3936" s="1" t="s">
        <v>56</v>
      </c>
      <c r="C3936" s="1" t="s">
        <v>59</v>
      </c>
      <c r="D3936" s="1">
        <v>95.65</v>
      </c>
      <c r="E3936" s="6">
        <v>3.6</v>
      </c>
      <c r="F3936" s="10">
        <v>0.6875</v>
      </c>
      <c r="G3936" s="1">
        <v>27.3</v>
      </c>
      <c r="H3936" s="1">
        <v>43</v>
      </c>
      <c r="I3936" s="1">
        <v>27.5</v>
      </c>
      <c r="J3936" s="1">
        <v>0.1</v>
      </c>
      <c r="K3936" s="1">
        <v>1010</v>
      </c>
      <c r="L3936" s="1">
        <v>250</v>
      </c>
      <c r="M3936" s="6">
        <f t="shared" si="375"/>
        <v>27.561678528522805</v>
      </c>
      <c r="N3936" s="1">
        <v>0.7</v>
      </c>
      <c r="O3936" s="11" cm="1">
        <f t="array" ref="O3936">ROUND(_xlfn.SWITCH(C3936,"建筑专教",IF(S3936&gt;0.1,1.38,1.28),"阶梯教室",IF(S3936&gt;0.1,1.15,1.05),"公共教室",IF(S3936&gt;0.1,1.22,1.12),IF(S3936&gt;0.1,1.2,1.1))+(MOD(ROW()*11,31)/31-0.5)*0.06,2)</f>
        <v>1.23</v>
      </c>
      <c r="P3936" s="12">
        <f t="shared" si="370"/>
        <v>0.56000000000000005</v>
      </c>
      <c r="Q3936" s="13">
        <f t="shared" si="374"/>
        <v>0.79688489820937891</v>
      </c>
      <c r="R3936" s="1">
        <v>0</v>
      </c>
      <c r="S3936" s="1">
        <v>0.25</v>
      </c>
      <c r="T3936" s="1">
        <v>3.5000000000000003E-2</v>
      </c>
      <c r="U3936" s="4" t="s">
        <v>34</v>
      </c>
      <c r="V3936">
        <v>0.48</v>
      </c>
      <c r="W3936">
        <v>0.4</v>
      </c>
      <c r="X3936">
        <v>0.76</v>
      </c>
      <c r="Y3936">
        <v>2.4300000000000002</v>
      </c>
      <c r="Z3936">
        <v>0.28000000000000003</v>
      </c>
      <c r="AA3936" s="5">
        <f t="shared" si="371"/>
        <v>0.28500000000000003</v>
      </c>
      <c r="AB3936" s="15" cm="1">
        <f t="array" ref="AB3936">_xlfn.SWITCH(U3936,"夏",122,"冬",90,"春",153,"秋",153,0)</f>
        <v>153</v>
      </c>
      <c r="AC3936" s="16">
        <f t="shared" si="372"/>
        <v>43.605000000000004</v>
      </c>
      <c r="AD3936" s="5">
        <f>IFERROR(AA3936/D3936,0)</f>
        <v>2.9796131730266597E-3</v>
      </c>
      <c r="AE3936" s="15">
        <f t="shared" si="373"/>
        <v>0.41917808219178082</v>
      </c>
      <c r="AF3936" s="5">
        <f>IFERROR(AD3936*AE3936*48,0)</f>
        <v>5.9951449706048737E-2</v>
      </c>
    </row>
    <row r="3937" spans="1:32" x14ac:dyDescent="0.15">
      <c r="A3937" s="8">
        <v>45756</v>
      </c>
      <c r="B3937" s="1" t="s">
        <v>56</v>
      </c>
      <c r="C3937" s="1" t="s">
        <v>59</v>
      </c>
      <c r="D3937" s="1">
        <v>95.65</v>
      </c>
      <c r="E3937" s="6">
        <v>3.6</v>
      </c>
      <c r="F3937" s="10">
        <v>0.70833333333333304</v>
      </c>
      <c r="G3937" s="1">
        <v>27.8</v>
      </c>
      <c r="H3937" s="1">
        <v>42</v>
      </c>
      <c r="I3937" s="1">
        <v>28</v>
      </c>
      <c r="J3937" s="1">
        <v>0.1</v>
      </c>
      <c r="K3937" s="1">
        <v>1010</v>
      </c>
      <c r="L3937" s="1">
        <v>200</v>
      </c>
      <c r="M3937" s="6">
        <f t="shared" si="375"/>
        <v>28.061371948394765</v>
      </c>
      <c r="N3937" s="1">
        <v>0.7</v>
      </c>
      <c r="O3937" s="11" cm="1">
        <f t="array" ref="O3937">ROUND(_xlfn.SWITCH(C3937,"建筑专教",IF(S3937&gt;0.1,1.38,1.28),"阶梯教室",IF(S3937&gt;0.1,1.15,1.05),"公共教室",IF(S3937&gt;0.1,1.22,1.12),IF(S3937&gt;0.1,1.2,1.1))+(MOD(ROW()*11,31)/31-0.5)*0.06,2)</f>
        <v>1.19</v>
      </c>
      <c r="P3937" s="12">
        <f t="shared" si="370"/>
        <v>0.56000000000000005</v>
      </c>
      <c r="Q3937" s="13">
        <f t="shared" si="374"/>
        <v>0.88149286119344616</v>
      </c>
      <c r="R3937" s="1">
        <v>0</v>
      </c>
      <c r="S3937" s="1">
        <v>0.25</v>
      </c>
      <c r="T3937" s="1">
        <v>0.125</v>
      </c>
      <c r="U3937" s="4" t="s">
        <v>34</v>
      </c>
      <c r="V3937">
        <v>0.48</v>
      </c>
      <c r="W3937">
        <v>0.4</v>
      </c>
      <c r="X3937">
        <v>0.76</v>
      </c>
      <c r="Y3937">
        <v>2.4300000000000002</v>
      </c>
      <c r="Z3937">
        <v>0.28000000000000003</v>
      </c>
      <c r="AA3937" s="5">
        <f t="shared" si="371"/>
        <v>0.375</v>
      </c>
      <c r="AB3937" s="15" cm="1">
        <f t="array" ref="AB3937">_xlfn.SWITCH(U3937,"夏",122,"冬",90,"春",153,"秋",153,0)</f>
        <v>153</v>
      </c>
      <c r="AC3937" s="16">
        <f t="shared" si="372"/>
        <v>57.375</v>
      </c>
      <c r="AD3937" s="5">
        <f>IFERROR(AA3937/D3937,0)</f>
        <v>3.9205436487192886E-3</v>
      </c>
      <c r="AE3937" s="15">
        <f t="shared" si="373"/>
        <v>0.41917808219178082</v>
      </c>
      <c r="AF3937" s="5">
        <f>IFERROR(AD3937*AE3937*48,0)</f>
        <v>7.8883486455327279E-2</v>
      </c>
    </row>
    <row r="3938" spans="1:32" x14ac:dyDescent="0.15">
      <c r="A3938" s="8">
        <v>45756</v>
      </c>
      <c r="B3938" s="1" t="s">
        <v>56</v>
      </c>
      <c r="C3938" s="1" t="s">
        <v>59</v>
      </c>
      <c r="D3938" s="1">
        <v>95.65</v>
      </c>
      <c r="E3938" s="6">
        <v>3.6</v>
      </c>
      <c r="F3938" s="10">
        <v>0.72916666666666696</v>
      </c>
      <c r="G3938" s="1">
        <v>28.3</v>
      </c>
      <c r="H3938" s="1">
        <v>41</v>
      </c>
      <c r="I3938" s="1">
        <v>28.5</v>
      </c>
      <c r="J3938" s="1">
        <v>0.1</v>
      </c>
      <c r="K3938" s="1">
        <v>485</v>
      </c>
      <c r="L3938" s="1">
        <v>150</v>
      </c>
      <c r="M3938" s="6">
        <f t="shared" si="375"/>
        <v>28.561067396143699</v>
      </c>
      <c r="N3938" s="1">
        <v>0</v>
      </c>
      <c r="O3938" s="1">
        <v>0</v>
      </c>
      <c r="P3938" s="12">
        <f t="shared" si="370"/>
        <v>0</v>
      </c>
      <c r="Q3938" s="1">
        <v>0</v>
      </c>
      <c r="R3938" s="1">
        <v>0</v>
      </c>
      <c r="S3938" s="1">
        <v>0.25</v>
      </c>
      <c r="T3938" s="1">
        <v>0</v>
      </c>
      <c r="U3938" s="4" t="s">
        <v>34</v>
      </c>
      <c r="V3938">
        <v>0.48</v>
      </c>
      <c r="W3938">
        <v>0.4</v>
      </c>
      <c r="X3938">
        <v>0.76</v>
      </c>
      <c r="Y3938">
        <v>2.4300000000000002</v>
      </c>
      <c r="Z3938">
        <v>0.28000000000000003</v>
      </c>
      <c r="AA3938" s="5">
        <f t="shared" si="371"/>
        <v>0.25</v>
      </c>
      <c r="AB3938" s="15" cm="1">
        <f t="array" ref="AB3938">_xlfn.SWITCH(U3938,"夏",122,"冬",90,"春",153,"秋",153,0)</f>
        <v>153</v>
      </c>
      <c r="AC3938" s="16">
        <f t="shared" si="372"/>
        <v>38.25</v>
      </c>
      <c r="AD3938" s="5">
        <f>IFERROR(AA3938/D3938,0)</f>
        <v>2.6136957658128594E-3</v>
      </c>
      <c r="AE3938" s="15">
        <f t="shared" si="373"/>
        <v>0.41917808219178082</v>
      </c>
      <c r="AF3938" s="5">
        <f>IFERROR(AD3938*AE3938*48,0)</f>
        <v>5.2588990970218186E-2</v>
      </c>
    </row>
    <row r="3939" spans="1:32" x14ac:dyDescent="0.15">
      <c r="A3939" s="8">
        <v>45756</v>
      </c>
      <c r="B3939" s="1" t="s">
        <v>56</v>
      </c>
      <c r="C3939" s="1" t="s">
        <v>59</v>
      </c>
      <c r="D3939" s="1">
        <v>95.65</v>
      </c>
      <c r="E3939" s="6">
        <v>3.6</v>
      </c>
      <c r="F3939" s="10">
        <v>0.75</v>
      </c>
      <c r="G3939" s="1">
        <v>28.8</v>
      </c>
      <c r="H3939" s="1">
        <v>41</v>
      </c>
      <c r="I3939" s="1">
        <v>29</v>
      </c>
      <c r="J3939" s="1">
        <v>0.1</v>
      </c>
      <c r="K3939" s="1">
        <v>485</v>
      </c>
      <c r="L3939" s="1">
        <v>100</v>
      </c>
      <c r="M3939" s="6">
        <f t="shared" si="375"/>
        <v>29.060764855038371</v>
      </c>
      <c r="N3939" s="1">
        <v>0</v>
      </c>
      <c r="O3939" s="1">
        <v>0</v>
      </c>
      <c r="P3939" s="12">
        <f t="shared" si="370"/>
        <v>0</v>
      </c>
      <c r="Q3939" s="1">
        <v>0</v>
      </c>
      <c r="R3939" s="1">
        <v>0</v>
      </c>
      <c r="S3939" s="1">
        <v>0.25</v>
      </c>
      <c r="T3939" s="1">
        <v>0</v>
      </c>
      <c r="U3939" s="4" t="s">
        <v>34</v>
      </c>
      <c r="V3939">
        <v>0.48</v>
      </c>
      <c r="W3939">
        <v>0.4</v>
      </c>
      <c r="X3939">
        <v>0.76</v>
      </c>
      <c r="Y3939">
        <v>2.4300000000000002</v>
      </c>
      <c r="Z3939">
        <v>0.28000000000000003</v>
      </c>
      <c r="AA3939" s="5">
        <f t="shared" si="371"/>
        <v>0.25</v>
      </c>
      <c r="AB3939" s="15" cm="1">
        <f t="array" ref="AB3939">_xlfn.SWITCH(U3939,"夏",122,"冬",90,"春",153,"秋",153,0)</f>
        <v>153</v>
      </c>
      <c r="AC3939" s="16">
        <f t="shared" si="372"/>
        <v>38.25</v>
      </c>
      <c r="AD3939" s="5">
        <f>IFERROR(AA3939/D3939,0)</f>
        <v>2.6136957658128594E-3</v>
      </c>
      <c r="AE3939" s="15">
        <f t="shared" si="373"/>
        <v>0.41917808219178082</v>
      </c>
      <c r="AF3939" s="5">
        <f>IFERROR(AD3939*AE3939*48,0)</f>
        <v>5.2588990970218186E-2</v>
      </c>
    </row>
    <row r="3940" spans="1:32" x14ac:dyDescent="0.15">
      <c r="A3940" s="8">
        <v>45756</v>
      </c>
      <c r="B3940" s="1" t="s">
        <v>56</v>
      </c>
      <c r="C3940" s="1" t="s">
        <v>59</v>
      </c>
      <c r="D3940" s="1">
        <v>95.65</v>
      </c>
      <c r="E3940" s="6">
        <v>3.6</v>
      </c>
      <c r="F3940" s="10">
        <v>0.77083333333333304</v>
      </c>
      <c r="G3940" s="1">
        <v>29.3</v>
      </c>
      <c r="H3940" s="1">
        <v>40</v>
      </c>
      <c r="I3940" s="1">
        <v>29.5</v>
      </c>
      <c r="J3940" s="1">
        <v>0.1</v>
      </c>
      <c r="K3940" s="1">
        <v>485</v>
      </c>
      <c r="L3940" s="1">
        <v>50</v>
      </c>
      <c r="M3940" s="6">
        <f t="shared" si="375"/>
        <v>29.560464308511598</v>
      </c>
      <c r="N3940" s="1">
        <v>0</v>
      </c>
      <c r="O3940" s="1">
        <v>0</v>
      </c>
      <c r="P3940" s="12">
        <f t="shared" si="370"/>
        <v>0</v>
      </c>
      <c r="Q3940" s="1">
        <v>0</v>
      </c>
      <c r="R3940" s="1">
        <v>0</v>
      </c>
      <c r="S3940" s="1">
        <v>0.25</v>
      </c>
      <c r="T3940" s="1">
        <v>0</v>
      </c>
      <c r="U3940" s="4" t="s">
        <v>34</v>
      </c>
      <c r="V3940">
        <v>0.48</v>
      </c>
      <c r="W3940">
        <v>0.4</v>
      </c>
      <c r="X3940">
        <v>0.76</v>
      </c>
      <c r="Y3940">
        <v>2.4300000000000002</v>
      </c>
      <c r="Z3940">
        <v>0.28000000000000003</v>
      </c>
      <c r="AA3940" s="5">
        <f t="shared" si="371"/>
        <v>0.25</v>
      </c>
      <c r="AB3940" s="15" cm="1">
        <f t="array" ref="AB3940">_xlfn.SWITCH(U3940,"夏",122,"冬",90,"春",153,"秋",153,0)</f>
        <v>153</v>
      </c>
      <c r="AC3940" s="16">
        <f t="shared" si="372"/>
        <v>38.25</v>
      </c>
      <c r="AD3940" s="5">
        <f>IFERROR(AA3940/D3940,0)</f>
        <v>2.6136957658128594E-3</v>
      </c>
      <c r="AE3940" s="15">
        <f t="shared" si="373"/>
        <v>0.41917808219178082</v>
      </c>
      <c r="AF3940" s="5">
        <f>IFERROR(AD3940*AE3940*48,0)</f>
        <v>5.2588990970218186E-2</v>
      </c>
    </row>
    <row r="3941" spans="1:32" x14ac:dyDescent="0.15">
      <c r="A3941" s="8">
        <v>45756</v>
      </c>
      <c r="B3941" s="1" t="s">
        <v>56</v>
      </c>
      <c r="C3941" s="1" t="s">
        <v>59</v>
      </c>
      <c r="D3941" s="1">
        <v>95.65</v>
      </c>
      <c r="E3941" s="6">
        <v>3.6</v>
      </c>
      <c r="F3941" s="10">
        <v>0.79166666666666696</v>
      </c>
      <c r="G3941" s="1">
        <v>29.8</v>
      </c>
      <c r="H3941" s="1">
        <v>39</v>
      </c>
      <c r="I3941" s="1">
        <v>30</v>
      </c>
      <c r="J3941" s="1">
        <v>0.1</v>
      </c>
      <c r="K3941" s="1">
        <v>485</v>
      </c>
      <c r="L3941" s="1">
        <v>0</v>
      </c>
      <c r="M3941" s="6">
        <f t="shared" si="375"/>
        <v>30.060165740160187</v>
      </c>
      <c r="N3941" s="1">
        <v>0</v>
      </c>
      <c r="O3941" s="1">
        <v>0</v>
      </c>
      <c r="P3941" s="12">
        <f t="shared" ref="P3941:P4004" si="376">IF(O3941=0,0,ROUND(MIN(MAX((K3941-400)/(320*E3941*IF(C3941="公共教室",0.95,IF(C3941="建筑专教",0.85,IF(C3941="阶梯教室",1.15,1)))),0),2),2))</f>
        <v>0</v>
      </c>
      <c r="Q3941" s="1">
        <v>0</v>
      </c>
      <c r="R3941" s="1">
        <v>0</v>
      </c>
      <c r="S3941" s="1">
        <v>0.25</v>
      </c>
      <c r="T3941" s="1">
        <v>0</v>
      </c>
      <c r="U3941" s="4" t="s">
        <v>34</v>
      </c>
      <c r="V3941">
        <v>0.48</v>
      </c>
      <c r="W3941">
        <v>0.4</v>
      </c>
      <c r="X3941">
        <v>0.76</v>
      </c>
      <c r="Y3941">
        <v>2.4300000000000002</v>
      </c>
      <c r="Z3941">
        <v>0.28000000000000003</v>
      </c>
      <c r="AA3941" s="5">
        <f t="shared" si="371"/>
        <v>0.25</v>
      </c>
      <c r="AB3941" s="15" cm="1">
        <f t="array" ref="AB3941">_xlfn.SWITCH(U3941,"夏",122,"冬",90,"春",153,"秋",153,0)</f>
        <v>153</v>
      </c>
      <c r="AC3941" s="16">
        <f t="shared" si="372"/>
        <v>38.25</v>
      </c>
      <c r="AD3941" s="5">
        <f>IFERROR(AA3941/D3941,0)</f>
        <v>2.6136957658128594E-3</v>
      </c>
      <c r="AE3941" s="15">
        <f t="shared" si="373"/>
        <v>0.41917808219178082</v>
      </c>
      <c r="AF3941" s="5">
        <f>IFERROR(AD3941*AE3941*48,0)</f>
        <v>5.2588990970218186E-2</v>
      </c>
    </row>
    <row r="3942" spans="1:32" x14ac:dyDescent="0.15">
      <c r="A3942" s="8">
        <v>45756</v>
      </c>
      <c r="B3942" s="1" t="s">
        <v>56</v>
      </c>
      <c r="C3942" s="1" t="s">
        <v>59</v>
      </c>
      <c r="D3942" s="1">
        <v>95.65</v>
      </c>
      <c r="E3942" s="6">
        <v>3.6</v>
      </c>
      <c r="F3942" s="10">
        <v>0.8125</v>
      </c>
      <c r="G3942" s="1">
        <v>30.3</v>
      </c>
      <c r="H3942" s="1">
        <v>39</v>
      </c>
      <c r="I3942" s="1">
        <v>30.5</v>
      </c>
      <c r="J3942" s="1">
        <v>0.1</v>
      </c>
      <c r="K3942" s="1">
        <v>1010</v>
      </c>
      <c r="L3942" s="1">
        <v>0</v>
      </c>
      <c r="M3942" s="6">
        <f t="shared" si="375"/>
        <v>30.559869133742552</v>
      </c>
      <c r="N3942" s="1">
        <v>0.7</v>
      </c>
      <c r="O3942" s="11" cm="1">
        <f t="array" ref="O3942">ROUND(_xlfn.SWITCH(C3942,"建筑专教",IF(S3942&gt;0.1,1.38,1.28),"阶梯教室",IF(S3942&gt;0.1,1.15,1.05),"公共教室",IF(S3942&gt;0.1,1.22,1.12),IF(S3942&gt;0.1,1.2,1.1))+(MOD(ROW()*11,31)/31-0.5)*0.06,2)</f>
        <v>1.24</v>
      </c>
      <c r="P3942" s="12">
        <f t="shared" si="376"/>
        <v>0.56000000000000005</v>
      </c>
      <c r="Q3942" s="13">
        <f t="shared" si="374"/>
        <v>1.522860632114257</v>
      </c>
      <c r="R3942" s="1">
        <v>0</v>
      </c>
      <c r="S3942" s="1">
        <v>0.25</v>
      </c>
      <c r="T3942" s="1">
        <v>2.8000000000000001E-2</v>
      </c>
      <c r="U3942" s="4" t="s">
        <v>34</v>
      </c>
      <c r="V3942">
        <v>0.48</v>
      </c>
      <c r="W3942">
        <v>0.4</v>
      </c>
      <c r="X3942">
        <v>0.76</v>
      </c>
      <c r="Y3942">
        <v>2.4300000000000002</v>
      </c>
      <c r="Z3942">
        <v>0.28000000000000003</v>
      </c>
      <c r="AA3942" s="5">
        <f t="shared" si="371"/>
        <v>0.27800000000000002</v>
      </c>
      <c r="AB3942" s="15" cm="1">
        <f t="array" ref="AB3942">_xlfn.SWITCH(U3942,"夏",122,"冬",90,"春",153,"秋",153,0)</f>
        <v>153</v>
      </c>
      <c r="AC3942" s="16">
        <f t="shared" si="372"/>
        <v>42.534000000000006</v>
      </c>
      <c r="AD3942" s="5">
        <f>IFERROR(AA3942/D3942,0)</f>
        <v>2.9064296915838998E-3</v>
      </c>
      <c r="AE3942" s="15">
        <f t="shared" si="373"/>
        <v>0.41917808219178082</v>
      </c>
      <c r="AF3942" s="5">
        <f>IFERROR(AD3942*AE3942*48,0)</f>
        <v>5.8478957958882631E-2</v>
      </c>
    </row>
    <row r="3943" spans="1:32" x14ac:dyDescent="0.15">
      <c r="A3943" s="8">
        <v>45756</v>
      </c>
      <c r="B3943" s="1" t="s">
        <v>56</v>
      </c>
      <c r="C3943" s="1" t="s">
        <v>59</v>
      </c>
      <c r="D3943" s="1">
        <v>95.65</v>
      </c>
      <c r="E3943" s="6">
        <v>3.6</v>
      </c>
      <c r="F3943" s="10">
        <v>0.83333333333333304</v>
      </c>
      <c r="G3943" s="1">
        <v>30.8</v>
      </c>
      <c r="H3943" s="1">
        <v>38</v>
      </c>
      <c r="I3943" s="1">
        <v>31</v>
      </c>
      <c r="J3943" s="1">
        <v>0.1</v>
      </c>
      <c r="K3943" s="1">
        <v>1010</v>
      </c>
      <c r="L3943" s="1">
        <v>0</v>
      </c>
      <c r="M3943" s="6">
        <f t="shared" si="375"/>
        <v>31.059574473176326</v>
      </c>
      <c r="N3943" s="1">
        <v>0.7</v>
      </c>
      <c r="O3943" s="11" cm="1">
        <f t="array" ref="O3943">ROUND(_xlfn.SWITCH(C3943,"建筑专教",IF(S3943&gt;0.1,1.38,1.28),"阶梯教室",IF(S3943&gt;0.1,1.15,1.05),"公共教室",IF(S3943&gt;0.1,1.22,1.12),IF(S3943&gt;0.1,1.2,1.1))+(MOD(ROW()*11,31)/31-0.5)*0.06,2)</f>
        <v>1.2</v>
      </c>
      <c r="P3943" s="12">
        <f t="shared" si="376"/>
        <v>0.56000000000000005</v>
      </c>
      <c r="Q3943" s="13">
        <f t="shared" si="374"/>
        <v>1.6232387643452917</v>
      </c>
      <c r="R3943" s="1">
        <v>0</v>
      </c>
      <c r="S3943" s="1">
        <v>0.25</v>
      </c>
      <c r="T3943" s="1">
        <v>3.5000000000000003E-2</v>
      </c>
      <c r="U3943" s="4" t="s">
        <v>34</v>
      </c>
      <c r="V3943">
        <v>0.48</v>
      </c>
      <c r="W3943">
        <v>0.4</v>
      </c>
      <c r="X3943">
        <v>0.76</v>
      </c>
      <c r="Y3943">
        <v>2.4300000000000002</v>
      </c>
      <c r="Z3943">
        <v>0.28000000000000003</v>
      </c>
      <c r="AA3943" s="5">
        <f t="shared" si="371"/>
        <v>0.28500000000000003</v>
      </c>
      <c r="AB3943" s="15" cm="1">
        <f t="array" ref="AB3943">_xlfn.SWITCH(U3943,"夏",122,"冬",90,"春",153,"秋",153,0)</f>
        <v>153</v>
      </c>
      <c r="AC3943" s="16">
        <f t="shared" si="372"/>
        <v>43.605000000000004</v>
      </c>
      <c r="AD3943" s="5">
        <f>IFERROR(AA3943/D3943,0)</f>
        <v>2.9796131730266597E-3</v>
      </c>
      <c r="AE3943" s="15">
        <f t="shared" si="373"/>
        <v>0.41917808219178082</v>
      </c>
      <c r="AF3943" s="5">
        <f>IFERROR(AD3943*AE3943*48,0)</f>
        <v>5.9951449706048737E-2</v>
      </c>
    </row>
    <row r="3944" spans="1:32" x14ac:dyDescent="0.15">
      <c r="A3944" s="8">
        <v>45756</v>
      </c>
      <c r="B3944" s="1" t="s">
        <v>56</v>
      </c>
      <c r="C3944" s="1" t="s">
        <v>59</v>
      </c>
      <c r="D3944" s="1">
        <v>95.65</v>
      </c>
      <c r="E3944" s="6">
        <v>3.6</v>
      </c>
      <c r="F3944" s="10">
        <v>0.85416666666666696</v>
      </c>
      <c r="G3944" s="1">
        <v>31.3</v>
      </c>
      <c r="H3944" s="1">
        <v>37</v>
      </c>
      <c r="I3944" s="1">
        <v>31.5</v>
      </c>
      <c r="J3944" s="1">
        <v>0.1</v>
      </c>
      <c r="K3944" s="1">
        <v>1010</v>
      </c>
      <c r="L3944" s="1">
        <v>0</v>
      </c>
      <c r="M3944" s="6">
        <f t="shared" si="375"/>
        <v>31.55928174253728</v>
      </c>
      <c r="N3944" s="1">
        <v>0.7</v>
      </c>
      <c r="O3944" s="11" cm="1">
        <f t="array" ref="O3944">ROUND(_xlfn.SWITCH(C3944,"建筑专教",IF(S3944&gt;0.1,1.38,1.28),"阶梯教室",IF(S3944&gt;0.1,1.15,1.05),"公共教室",IF(S3944&gt;0.1,1.22,1.12),IF(S3944&gt;0.1,1.2,1.1))+(MOD(ROW()*11,31)/31-0.5)*0.06,2)</f>
        <v>1.22</v>
      </c>
      <c r="P3944" s="12">
        <f t="shared" si="376"/>
        <v>0.56000000000000005</v>
      </c>
      <c r="Q3944" s="13">
        <f t="shared" si="374"/>
        <v>1.7404804100205673</v>
      </c>
      <c r="R3944" s="1">
        <v>0</v>
      </c>
      <c r="S3944" s="1">
        <v>0.25</v>
      </c>
      <c r="T3944" s="1">
        <v>3.5000000000000003E-2</v>
      </c>
      <c r="U3944" s="4" t="s">
        <v>34</v>
      </c>
      <c r="V3944">
        <v>0.48</v>
      </c>
      <c r="W3944">
        <v>0.4</v>
      </c>
      <c r="X3944">
        <v>0.76</v>
      </c>
      <c r="Y3944">
        <v>2.4300000000000002</v>
      </c>
      <c r="Z3944">
        <v>0.28000000000000003</v>
      </c>
      <c r="AA3944" s="5">
        <f t="shared" ref="AA3944:AA4007" si="377">R3944+S3944+T3944</f>
        <v>0.28500000000000003</v>
      </c>
      <c r="AB3944" s="15" cm="1">
        <f t="array" ref="AB3944">_xlfn.SWITCH(U3944,"夏",122,"冬",90,"春",153,"秋",153,0)</f>
        <v>153</v>
      </c>
      <c r="AC3944" s="16">
        <f t="shared" ref="AC3944:AC4007" si="378">AA3944*AB3944</f>
        <v>43.605000000000004</v>
      </c>
      <c r="AD3944" s="5">
        <f>IFERROR(AA3944/D3944,0)</f>
        <v>2.9796131730266597E-3</v>
      </c>
      <c r="AE3944" s="15">
        <f t="shared" ref="AE3944:AE4007" si="379">IF(U3944="夏",122/365,IF(U3944="冬",90/365,IF(OR(U3944="春",U3944="秋"),153/365,0)))</f>
        <v>0.41917808219178082</v>
      </c>
      <c r="AF3944" s="5">
        <f>IFERROR(AD3944*AE3944*48,0)</f>
        <v>5.9951449706048737E-2</v>
      </c>
    </row>
    <row r="3945" spans="1:32" x14ac:dyDescent="0.15">
      <c r="A3945" s="8">
        <v>45756</v>
      </c>
      <c r="B3945" s="1" t="s">
        <v>56</v>
      </c>
      <c r="C3945" s="1" t="s">
        <v>59</v>
      </c>
      <c r="D3945" s="1">
        <v>95.65</v>
      </c>
      <c r="E3945" s="6">
        <v>3.6</v>
      </c>
      <c r="F3945" s="10">
        <v>0.875</v>
      </c>
      <c r="G3945" s="1">
        <v>31.8</v>
      </c>
      <c r="H3945" s="1">
        <v>37</v>
      </c>
      <c r="I3945" s="1">
        <v>32</v>
      </c>
      <c r="J3945" s="1">
        <v>0.1</v>
      </c>
      <c r="K3945" s="1">
        <v>410</v>
      </c>
      <c r="L3945" s="1">
        <v>0</v>
      </c>
      <c r="M3945" s="6">
        <f t="shared" si="375"/>
        <v>32.058990926057277</v>
      </c>
      <c r="N3945" s="1">
        <v>0.7</v>
      </c>
      <c r="O3945" s="11" cm="1">
        <f t="array" ref="O3945">ROUND(_xlfn.SWITCH(C3945,"建筑专教",IF(S3945&gt;0.1,1.38,1.28),"阶梯教室",IF(S3945&gt;0.1,1.15,1.05),"公共教室",IF(S3945&gt;0.1,1.22,1.12),IF(S3945&gt;0.1,1.2,1.1))+(MOD(ROW()*11,31)/31-0.5)*0.06,2)</f>
        <v>1.1399999999999999</v>
      </c>
      <c r="P3945" s="12">
        <f t="shared" si="376"/>
        <v>0.01</v>
      </c>
      <c r="Q3945" s="13">
        <f t="shared" si="374"/>
        <v>1.8442773261135534</v>
      </c>
      <c r="R3945" s="1">
        <v>0</v>
      </c>
      <c r="S3945" s="1">
        <v>0</v>
      </c>
      <c r="T3945" s="1">
        <v>2.5000000000000001E-2</v>
      </c>
      <c r="U3945" s="4" t="s">
        <v>34</v>
      </c>
      <c r="V3945">
        <v>0.48</v>
      </c>
      <c r="W3945">
        <v>0.4</v>
      </c>
      <c r="X3945">
        <v>0.76</v>
      </c>
      <c r="Y3945">
        <v>2.4300000000000002</v>
      </c>
      <c r="Z3945">
        <v>0.28000000000000003</v>
      </c>
      <c r="AA3945" s="5">
        <f t="shared" si="377"/>
        <v>2.5000000000000001E-2</v>
      </c>
      <c r="AB3945" s="15" cm="1">
        <f t="array" ref="AB3945">_xlfn.SWITCH(U3945,"夏",122,"冬",90,"春",153,"秋",153,0)</f>
        <v>153</v>
      </c>
      <c r="AC3945" s="16">
        <f t="shared" si="378"/>
        <v>3.8250000000000002</v>
      </c>
      <c r="AD3945" s="5">
        <f>IFERROR(AA3945/D3945,0)</f>
        <v>2.6136957658128593E-4</v>
      </c>
      <c r="AE3945" s="15">
        <f t="shared" si="379"/>
        <v>0.41917808219178082</v>
      </c>
      <c r="AF3945" s="5">
        <f>IFERROR(AD3945*AE3945*48,0)</f>
        <v>5.2588990970218186E-3</v>
      </c>
    </row>
    <row r="3946" spans="1:32" x14ac:dyDescent="0.15">
      <c r="A3946" s="8">
        <v>45756</v>
      </c>
      <c r="B3946" s="1" t="s">
        <v>56</v>
      </c>
      <c r="C3946" s="1" t="s">
        <v>59</v>
      </c>
      <c r="D3946" s="1">
        <v>95.65</v>
      </c>
      <c r="E3946" s="6">
        <v>3.6</v>
      </c>
      <c r="F3946" s="10">
        <v>0.89583333333333304</v>
      </c>
      <c r="G3946" s="1">
        <v>32.299999999999997</v>
      </c>
      <c r="H3946" s="1">
        <v>36</v>
      </c>
      <c r="I3946" s="1">
        <v>32.5</v>
      </c>
      <c r="J3946" s="1">
        <v>0.1</v>
      </c>
      <c r="K3946" s="1">
        <v>410</v>
      </c>
      <c r="L3946" s="1">
        <v>0</v>
      </c>
      <c r="M3946" s="6">
        <f t="shared" si="375"/>
        <v>32.558702008122737</v>
      </c>
      <c r="N3946" s="1">
        <v>0.7</v>
      </c>
      <c r="O3946" s="11" cm="1">
        <f t="array" ref="O3946">ROUND(_xlfn.SWITCH(C3946,"建筑专教",IF(S3946&gt;0.1,1.38,1.28),"阶梯教室",IF(S3946&gt;0.1,1.15,1.05),"公共教室",IF(S3946&gt;0.1,1.22,1.12),IF(S3946&gt;0.1,1.2,1.1))+(MOD(ROW()*11,31)/31-0.5)*0.06,2)</f>
        <v>1.1000000000000001</v>
      </c>
      <c r="P3946" s="12">
        <f t="shared" si="376"/>
        <v>0.01</v>
      </c>
      <c r="Q3946" s="13">
        <f t="shared" si="374"/>
        <v>1.9617416918503943</v>
      </c>
      <c r="R3946" s="1">
        <v>0</v>
      </c>
      <c r="S3946" s="1">
        <v>0</v>
      </c>
      <c r="T3946" s="1">
        <v>1.2E-2</v>
      </c>
      <c r="U3946" s="4" t="s">
        <v>34</v>
      </c>
      <c r="V3946">
        <v>0.48</v>
      </c>
      <c r="W3946">
        <v>0.4</v>
      </c>
      <c r="X3946">
        <v>0.76</v>
      </c>
      <c r="Y3946">
        <v>2.4300000000000002</v>
      </c>
      <c r="Z3946">
        <v>0.28000000000000003</v>
      </c>
      <c r="AA3946" s="5">
        <f t="shared" si="377"/>
        <v>1.2E-2</v>
      </c>
      <c r="AB3946" s="15" cm="1">
        <f t="array" ref="AB3946">_xlfn.SWITCH(U3946,"夏",122,"冬",90,"春",153,"秋",153,0)</f>
        <v>153</v>
      </c>
      <c r="AC3946" s="16">
        <f t="shared" si="378"/>
        <v>1.8360000000000001</v>
      </c>
      <c r="AD3946" s="5">
        <f>IFERROR(AA3946/D3946,0)</f>
        <v>1.2545739675901726E-4</v>
      </c>
      <c r="AE3946" s="15">
        <f t="shared" si="379"/>
        <v>0.41917808219178082</v>
      </c>
      <c r="AF3946" s="5">
        <f>IFERROR(AD3946*AE3946*48,0)</f>
        <v>2.5242715665704735E-3</v>
      </c>
    </row>
    <row r="3947" spans="1:32" x14ac:dyDescent="0.15">
      <c r="A3947" s="8">
        <v>45756</v>
      </c>
      <c r="B3947" s="1" t="s">
        <v>56</v>
      </c>
      <c r="C3947" s="1" t="s">
        <v>59</v>
      </c>
      <c r="D3947" s="1">
        <v>95.65</v>
      </c>
      <c r="E3947" s="6">
        <v>3.6</v>
      </c>
      <c r="F3947" s="10">
        <v>0.91666666666666696</v>
      </c>
      <c r="G3947" s="1">
        <v>32.799999999999997</v>
      </c>
      <c r="H3947" s="1">
        <v>35</v>
      </c>
      <c r="I3947" s="1">
        <v>33</v>
      </c>
      <c r="J3947" s="1">
        <v>0.1</v>
      </c>
      <c r="K3947" s="1">
        <v>410</v>
      </c>
      <c r="L3947" s="1">
        <v>0</v>
      </c>
      <c r="M3947" s="6">
        <f t="shared" si="375"/>
        <v>33.05841497327134</v>
      </c>
      <c r="N3947" s="1">
        <v>0</v>
      </c>
      <c r="O3947" s="1">
        <v>0</v>
      </c>
      <c r="P3947" s="12">
        <f t="shared" si="376"/>
        <v>0</v>
      </c>
      <c r="Q3947" s="1">
        <v>0</v>
      </c>
      <c r="R3947" s="1">
        <v>0</v>
      </c>
      <c r="S3947" s="1">
        <v>0</v>
      </c>
      <c r="T3947" s="1">
        <v>0</v>
      </c>
      <c r="U3947" s="4" t="s">
        <v>34</v>
      </c>
      <c r="V3947">
        <v>0.48</v>
      </c>
      <c r="W3947">
        <v>0.4</v>
      </c>
      <c r="X3947">
        <v>0.76</v>
      </c>
      <c r="Y3947">
        <v>2.4300000000000002</v>
      </c>
      <c r="Z3947">
        <v>0.28000000000000003</v>
      </c>
      <c r="AA3947" s="5">
        <f t="shared" si="377"/>
        <v>0</v>
      </c>
      <c r="AB3947" s="15" cm="1">
        <f t="array" ref="AB3947">_xlfn.SWITCH(U3947,"夏",122,"冬",90,"春",153,"秋",153,0)</f>
        <v>153</v>
      </c>
      <c r="AC3947" s="16">
        <f t="shared" si="378"/>
        <v>0</v>
      </c>
      <c r="AD3947" s="5">
        <f>IFERROR(AA3947/D3947,0)</f>
        <v>0</v>
      </c>
      <c r="AE3947" s="15">
        <f t="shared" si="379"/>
        <v>0.41917808219178082</v>
      </c>
      <c r="AF3947" s="5">
        <f>IFERROR(AD3947*AE3947*48,0)</f>
        <v>0</v>
      </c>
    </row>
    <row r="3948" spans="1:32" x14ac:dyDescent="0.15">
      <c r="A3948" s="8">
        <v>45757</v>
      </c>
      <c r="B3948" s="1" t="s">
        <v>51</v>
      </c>
      <c r="C3948" s="1" t="s">
        <v>59</v>
      </c>
      <c r="D3948" s="1">
        <v>95.65</v>
      </c>
      <c r="E3948" s="6">
        <v>3.6</v>
      </c>
      <c r="F3948" s="10">
        <v>0.33333333333333298</v>
      </c>
      <c r="G3948" s="1">
        <v>16.5</v>
      </c>
      <c r="H3948" s="1">
        <v>60.2</v>
      </c>
      <c r="I3948" s="1">
        <v>17</v>
      </c>
      <c r="J3948" s="1">
        <v>0.2</v>
      </c>
      <c r="K3948" s="1">
        <v>410</v>
      </c>
      <c r="L3948" s="1">
        <v>205</v>
      </c>
      <c r="M3948" s="6">
        <f t="shared" si="375"/>
        <v>17.259751702748247</v>
      </c>
      <c r="N3948" s="1">
        <v>0</v>
      </c>
      <c r="O3948" s="1">
        <v>0</v>
      </c>
      <c r="P3948" s="12">
        <f t="shared" si="376"/>
        <v>0</v>
      </c>
      <c r="Q3948" s="1">
        <v>0</v>
      </c>
      <c r="R3948" s="1">
        <v>0</v>
      </c>
      <c r="S3948" s="1">
        <v>0</v>
      </c>
      <c r="T3948" s="1">
        <v>0</v>
      </c>
      <c r="U3948" s="4" t="s">
        <v>34</v>
      </c>
      <c r="V3948">
        <v>0.48</v>
      </c>
      <c r="W3948">
        <v>0.4</v>
      </c>
      <c r="X3948">
        <v>0.76</v>
      </c>
      <c r="Y3948">
        <v>2.4300000000000002</v>
      </c>
      <c r="Z3948">
        <v>0.28000000000000003</v>
      </c>
      <c r="AA3948" s="5">
        <f t="shared" si="377"/>
        <v>0</v>
      </c>
      <c r="AB3948" s="15" cm="1">
        <f t="array" ref="AB3948">_xlfn.SWITCH(U3948,"夏",122,"冬",90,"春",153,"秋",153,0)</f>
        <v>153</v>
      </c>
      <c r="AC3948" s="16">
        <f t="shared" si="378"/>
        <v>0</v>
      </c>
      <c r="AD3948" s="5">
        <f>IFERROR(AA3948/D3948,0)</f>
        <v>0</v>
      </c>
      <c r="AE3948" s="15">
        <f t="shared" si="379"/>
        <v>0.41917808219178082</v>
      </c>
      <c r="AF3948" s="5">
        <f>IFERROR(AD3948*AE3948*48,0)</f>
        <v>0</v>
      </c>
    </row>
    <row r="3949" spans="1:32" x14ac:dyDescent="0.15">
      <c r="A3949" s="8">
        <v>45757</v>
      </c>
      <c r="B3949" s="1" t="s">
        <v>51</v>
      </c>
      <c r="C3949" s="1" t="s">
        <v>59</v>
      </c>
      <c r="D3949" s="1">
        <v>95.65</v>
      </c>
      <c r="E3949" s="6">
        <v>3.6</v>
      </c>
      <c r="F3949" s="10">
        <v>0.35416666666666702</v>
      </c>
      <c r="G3949" s="1">
        <v>17.5</v>
      </c>
      <c r="H3949" s="1">
        <v>59</v>
      </c>
      <c r="I3949" s="1">
        <v>18</v>
      </c>
      <c r="J3949" s="1">
        <v>0.2</v>
      </c>
      <c r="K3949" s="1">
        <v>820</v>
      </c>
      <c r="L3949" s="1">
        <v>305</v>
      </c>
      <c r="M3949" s="6">
        <f t="shared" si="375"/>
        <v>18.257089123652634</v>
      </c>
      <c r="N3949" s="1">
        <v>0.7</v>
      </c>
      <c r="O3949" s="11" cm="1">
        <f t="array" ref="O3949">ROUND(_xlfn.SWITCH(C3949,"建筑专教",IF(S3949&gt;0.1,1.38,1.28),"阶梯教室",IF(S3949&gt;0.1,1.15,1.05),"公共教室",IF(S3949&gt;0.1,1.22,1.12),IF(S3949&gt;0.1,1.2,1.1))+(MOD(ROW()*11,31)/31-0.5)*0.06,2)</f>
        <v>1.1100000000000001</v>
      </c>
      <c r="P3949" s="12">
        <f t="shared" si="376"/>
        <v>0.38</v>
      </c>
      <c r="Q3949" s="13">
        <f t="shared" si="374"/>
        <v>-2.7498311858844047</v>
      </c>
      <c r="R3949" s="1">
        <v>0</v>
      </c>
      <c r="S3949" s="1">
        <v>0</v>
      </c>
      <c r="T3949" s="1">
        <v>2.8000000000000001E-2</v>
      </c>
      <c r="U3949" s="4" t="s">
        <v>34</v>
      </c>
      <c r="V3949">
        <v>0.48</v>
      </c>
      <c r="W3949">
        <v>0.4</v>
      </c>
      <c r="X3949">
        <v>0.76</v>
      </c>
      <c r="Y3949">
        <v>2.4300000000000002</v>
      </c>
      <c r="Z3949">
        <v>0.28000000000000003</v>
      </c>
      <c r="AA3949" s="5">
        <f t="shared" si="377"/>
        <v>2.8000000000000001E-2</v>
      </c>
      <c r="AB3949" s="15" cm="1">
        <f t="array" ref="AB3949">_xlfn.SWITCH(U3949,"夏",122,"冬",90,"春",153,"秋",153,0)</f>
        <v>153</v>
      </c>
      <c r="AC3949" s="16">
        <f t="shared" si="378"/>
        <v>4.2839999999999998</v>
      </c>
      <c r="AD3949" s="5">
        <f>IFERROR(AA3949/D3949,0)</f>
        <v>2.9273392577104022E-4</v>
      </c>
      <c r="AE3949" s="15">
        <f t="shared" si="379"/>
        <v>0.41917808219178082</v>
      </c>
      <c r="AF3949" s="5">
        <f>IFERROR(AD3949*AE3949*48,0)</f>
        <v>5.8899669886644367E-3</v>
      </c>
    </row>
    <row r="3950" spans="1:32" x14ac:dyDescent="0.15">
      <c r="A3950" s="8">
        <v>45757</v>
      </c>
      <c r="B3950" s="1" t="s">
        <v>51</v>
      </c>
      <c r="C3950" s="1" t="s">
        <v>59</v>
      </c>
      <c r="D3950" s="1">
        <v>95.65</v>
      </c>
      <c r="E3950" s="6">
        <v>3.6</v>
      </c>
      <c r="F3950" s="10">
        <v>0.375</v>
      </c>
      <c r="G3950" s="1">
        <v>18.5</v>
      </c>
      <c r="H3950" s="1">
        <v>57.8</v>
      </c>
      <c r="I3950" s="1">
        <v>19</v>
      </c>
      <c r="J3950" s="1">
        <v>0.2</v>
      </c>
      <c r="K3950" s="1">
        <v>820</v>
      </c>
      <c r="L3950" s="1">
        <v>405</v>
      </c>
      <c r="M3950" s="6">
        <f t="shared" si="375"/>
        <v>19.254462763516813</v>
      </c>
      <c r="N3950" s="1">
        <v>0.7</v>
      </c>
      <c r="O3950" s="11" cm="1">
        <f t="array" ref="O3950">ROUND(_xlfn.SWITCH(C3950,"建筑专教",IF(S3950&gt;0.1,1.38,1.28),"阶梯教室",IF(S3950&gt;0.1,1.15,1.05),"公共教室",IF(S3950&gt;0.1,1.22,1.12),IF(S3950&gt;0.1,1.2,1.1))+(MOD(ROW()*11,31)/31-0.5)*0.06,2)</f>
        <v>1.1299999999999999</v>
      </c>
      <c r="P3950" s="12">
        <f t="shared" si="376"/>
        <v>0.38</v>
      </c>
      <c r="Q3950" s="13">
        <f t="shared" si="374"/>
        <v>-2.3287203919085968</v>
      </c>
      <c r="R3950" s="1">
        <v>0</v>
      </c>
      <c r="S3950" s="1">
        <v>0</v>
      </c>
      <c r="T3950" s="1">
        <v>3.5000000000000003E-2</v>
      </c>
      <c r="U3950" s="4" t="s">
        <v>34</v>
      </c>
      <c r="V3950">
        <v>0.48</v>
      </c>
      <c r="W3950">
        <v>0.4</v>
      </c>
      <c r="X3950">
        <v>0.76</v>
      </c>
      <c r="Y3950">
        <v>2.4300000000000002</v>
      </c>
      <c r="Z3950">
        <v>0.28000000000000003</v>
      </c>
      <c r="AA3950" s="5">
        <f t="shared" si="377"/>
        <v>3.5000000000000003E-2</v>
      </c>
      <c r="AB3950" s="15" cm="1">
        <f t="array" ref="AB3950">_xlfn.SWITCH(U3950,"夏",122,"冬",90,"春",153,"秋",153,0)</f>
        <v>153</v>
      </c>
      <c r="AC3950" s="16">
        <f t="shared" si="378"/>
        <v>5.3550000000000004</v>
      </c>
      <c r="AD3950" s="5">
        <f>IFERROR(AA3950/D3950,0)</f>
        <v>3.6591740721380033E-4</v>
      </c>
      <c r="AE3950" s="15">
        <f t="shared" si="379"/>
        <v>0.41917808219178082</v>
      </c>
      <c r="AF3950" s="5">
        <f>IFERROR(AD3950*AE3950*48,0)</f>
        <v>7.3624587358305472E-3</v>
      </c>
    </row>
    <row r="3951" spans="1:32" x14ac:dyDescent="0.15">
      <c r="A3951" s="8">
        <v>45757</v>
      </c>
      <c r="B3951" s="1" t="s">
        <v>51</v>
      </c>
      <c r="C3951" s="1" t="s">
        <v>59</v>
      </c>
      <c r="D3951" s="1">
        <v>95.65</v>
      </c>
      <c r="E3951" s="6">
        <v>3.6</v>
      </c>
      <c r="F3951" s="10">
        <v>0.39583333333333298</v>
      </c>
      <c r="G3951" s="1">
        <v>19.5</v>
      </c>
      <c r="H3951" s="1">
        <v>56.6</v>
      </c>
      <c r="I3951" s="1">
        <v>20</v>
      </c>
      <c r="J3951" s="1">
        <v>0.2</v>
      </c>
      <c r="K3951" s="1">
        <v>820</v>
      </c>
      <c r="L3951" s="1">
        <v>505</v>
      </c>
      <c r="M3951" s="6">
        <f t="shared" si="375"/>
        <v>20.251872009684803</v>
      </c>
      <c r="N3951" s="1">
        <v>0.7</v>
      </c>
      <c r="O3951" s="11" cm="1">
        <f t="array" ref="O3951">ROUND(_xlfn.SWITCH(C3951,"建筑专教",IF(S3951&gt;0.1,1.38,1.28),"阶梯教室",IF(S3951&gt;0.1,1.15,1.05),"公共教室",IF(S3951&gt;0.1,1.22,1.12),IF(S3951&gt;0.1,1.2,1.1))+(MOD(ROW()*11,31)/31-0.5)*0.06,2)</f>
        <v>1.1499999999999999</v>
      </c>
      <c r="P3951" s="12">
        <f t="shared" si="376"/>
        <v>0.38</v>
      </c>
      <c r="Q3951" s="13">
        <f t="shared" si="374"/>
        <v>-1.9266927201603852</v>
      </c>
      <c r="R3951" s="1">
        <v>0</v>
      </c>
      <c r="S3951" s="1">
        <v>0</v>
      </c>
      <c r="T3951" s="1">
        <v>2.5000000000000001E-2</v>
      </c>
      <c r="U3951" s="4" t="s">
        <v>34</v>
      </c>
      <c r="V3951">
        <v>0.48</v>
      </c>
      <c r="W3951">
        <v>0.4</v>
      </c>
      <c r="X3951">
        <v>0.76</v>
      </c>
      <c r="Y3951">
        <v>2.4300000000000002</v>
      </c>
      <c r="Z3951">
        <v>0.28000000000000003</v>
      </c>
      <c r="AA3951" s="5">
        <f t="shared" si="377"/>
        <v>2.5000000000000001E-2</v>
      </c>
      <c r="AB3951" s="15" cm="1">
        <f t="array" ref="AB3951">_xlfn.SWITCH(U3951,"夏",122,"冬",90,"春",153,"秋",153,0)</f>
        <v>153</v>
      </c>
      <c r="AC3951" s="16">
        <f t="shared" si="378"/>
        <v>3.8250000000000002</v>
      </c>
      <c r="AD3951" s="5">
        <f>IFERROR(AA3951/D3951,0)</f>
        <v>2.6136957658128593E-4</v>
      </c>
      <c r="AE3951" s="15">
        <f t="shared" si="379"/>
        <v>0.41917808219178082</v>
      </c>
      <c r="AF3951" s="5">
        <f>IFERROR(AD3951*AE3951*48,0)</f>
        <v>5.2588990970218186E-3</v>
      </c>
    </row>
    <row r="3952" spans="1:32" x14ac:dyDescent="0.15">
      <c r="A3952" s="8">
        <v>45757</v>
      </c>
      <c r="B3952" s="1" t="s">
        <v>51</v>
      </c>
      <c r="C3952" s="1" t="s">
        <v>59</v>
      </c>
      <c r="D3952" s="1">
        <v>95.65</v>
      </c>
      <c r="E3952" s="6">
        <v>3.6</v>
      </c>
      <c r="F3952" s="10">
        <v>0.41666666666666702</v>
      </c>
      <c r="G3952" s="1">
        <v>20.5</v>
      </c>
      <c r="H3952" s="1">
        <v>55.4</v>
      </c>
      <c r="I3952" s="1">
        <v>21</v>
      </c>
      <c r="J3952" s="1">
        <v>0.2</v>
      </c>
      <c r="K3952" s="1">
        <v>820</v>
      </c>
      <c r="L3952" s="1">
        <v>605</v>
      </c>
      <c r="M3952" s="6">
        <f t="shared" si="375"/>
        <v>21.249316261864919</v>
      </c>
      <c r="N3952" s="1">
        <v>0.7</v>
      </c>
      <c r="O3952" s="11" cm="1">
        <f t="array" ref="O3952">ROUND(_xlfn.SWITCH(C3952,"建筑专教",IF(S3952&gt;0.1,1.38,1.28),"阶梯教室",IF(S3952&gt;0.1,1.15,1.05),"公共教室",IF(S3952&gt;0.1,1.22,1.12),IF(S3952&gt;0.1,1.2,1.1))+(MOD(ROW()*11,31)/31-0.5)*0.06,2)</f>
        <v>1.1100000000000001</v>
      </c>
      <c r="P3952" s="12">
        <f t="shared" si="376"/>
        <v>0.38</v>
      </c>
      <c r="Q3952" s="13">
        <f t="shared" si="374"/>
        <v>-1.7683940259148694</v>
      </c>
      <c r="R3952" s="1">
        <v>0</v>
      </c>
      <c r="S3952" s="1">
        <v>0</v>
      </c>
      <c r="T3952" s="1">
        <v>1.2E-2</v>
      </c>
      <c r="U3952" s="4" t="s">
        <v>34</v>
      </c>
      <c r="V3952">
        <v>0.48</v>
      </c>
      <c r="W3952">
        <v>0.4</v>
      </c>
      <c r="X3952">
        <v>0.76</v>
      </c>
      <c r="Y3952">
        <v>2.4300000000000002</v>
      </c>
      <c r="Z3952">
        <v>0.28000000000000003</v>
      </c>
      <c r="AA3952" s="5">
        <f t="shared" si="377"/>
        <v>1.2E-2</v>
      </c>
      <c r="AB3952" s="15" cm="1">
        <f t="array" ref="AB3952">_xlfn.SWITCH(U3952,"夏",122,"冬",90,"春",153,"秋",153,0)</f>
        <v>153</v>
      </c>
      <c r="AC3952" s="16">
        <f t="shared" si="378"/>
        <v>1.8360000000000001</v>
      </c>
      <c r="AD3952" s="5">
        <f>IFERROR(AA3952/D3952,0)</f>
        <v>1.2545739675901726E-4</v>
      </c>
      <c r="AE3952" s="15">
        <f t="shared" si="379"/>
        <v>0.41917808219178082</v>
      </c>
      <c r="AF3952" s="5">
        <f>IFERROR(AD3952*AE3952*48,0)</f>
        <v>2.5242715665704735E-3</v>
      </c>
    </row>
    <row r="3953" spans="1:32" x14ac:dyDescent="0.15">
      <c r="A3953" s="8">
        <v>45757</v>
      </c>
      <c r="B3953" s="1" t="s">
        <v>51</v>
      </c>
      <c r="C3953" s="1" t="s">
        <v>59</v>
      </c>
      <c r="D3953" s="1">
        <v>95.65</v>
      </c>
      <c r="E3953" s="6">
        <v>3.6</v>
      </c>
      <c r="F3953" s="10">
        <v>0.4375</v>
      </c>
      <c r="G3953" s="1">
        <v>21.5</v>
      </c>
      <c r="H3953" s="1">
        <v>54.2</v>
      </c>
      <c r="I3953" s="1">
        <v>22</v>
      </c>
      <c r="J3953" s="1">
        <v>0.2</v>
      </c>
      <c r="K3953" s="1">
        <v>820</v>
      </c>
      <c r="L3953" s="1">
        <v>705</v>
      </c>
      <c r="M3953" s="6">
        <f t="shared" si="375"/>
        <v>22.24679493184027</v>
      </c>
      <c r="N3953" s="1">
        <v>0.7</v>
      </c>
      <c r="O3953" s="11" cm="1">
        <f t="array" ref="O3953">ROUND(_xlfn.SWITCH(C3953,"建筑专教",IF(S3953&gt;0.1,1.38,1.28),"阶梯教室",IF(S3953&gt;0.1,1.15,1.05),"公共教室",IF(S3953&gt;0.1,1.22,1.12),IF(S3953&gt;0.1,1.2,1.1))+(MOD(ROW()*11,31)/31-0.5)*0.06,2)</f>
        <v>1.1299999999999999</v>
      </c>
      <c r="P3953" s="12">
        <f t="shared" si="376"/>
        <v>0.38</v>
      </c>
      <c r="Q3953" s="13">
        <f t="shared" si="374"/>
        <v>-1.3735838097546929</v>
      </c>
      <c r="R3953" s="1">
        <v>0</v>
      </c>
      <c r="S3953" s="1">
        <v>0</v>
      </c>
      <c r="T3953" s="1">
        <v>3.2000000000000001E-2</v>
      </c>
      <c r="U3953" s="4" t="s">
        <v>34</v>
      </c>
      <c r="V3953">
        <v>0.48</v>
      </c>
      <c r="W3953">
        <v>0.4</v>
      </c>
      <c r="X3953">
        <v>0.76</v>
      </c>
      <c r="Y3953">
        <v>2.4300000000000002</v>
      </c>
      <c r="Z3953">
        <v>0.28000000000000003</v>
      </c>
      <c r="AA3953" s="5">
        <f t="shared" si="377"/>
        <v>3.2000000000000001E-2</v>
      </c>
      <c r="AB3953" s="15" cm="1">
        <f t="array" ref="AB3953">_xlfn.SWITCH(U3953,"夏",122,"冬",90,"春",153,"秋",153,0)</f>
        <v>153</v>
      </c>
      <c r="AC3953" s="16">
        <f t="shared" si="378"/>
        <v>4.8959999999999999</v>
      </c>
      <c r="AD3953" s="5">
        <f>IFERROR(AA3953/D3953,0)</f>
        <v>3.3455305802404598E-4</v>
      </c>
      <c r="AE3953" s="15">
        <f t="shared" si="379"/>
        <v>0.41917808219178082</v>
      </c>
      <c r="AF3953" s="5">
        <f>IFERROR(AD3953*AE3953*48,0)</f>
        <v>6.7313908441879273E-3</v>
      </c>
    </row>
    <row r="3954" spans="1:32" x14ac:dyDescent="0.15">
      <c r="A3954" s="8">
        <v>45757</v>
      </c>
      <c r="B3954" s="1" t="s">
        <v>51</v>
      </c>
      <c r="C3954" s="1" t="s">
        <v>59</v>
      </c>
      <c r="D3954" s="1">
        <v>95.65</v>
      </c>
      <c r="E3954" s="6">
        <v>3.6</v>
      </c>
      <c r="F3954" s="10">
        <v>0.45833333333333298</v>
      </c>
      <c r="G3954" s="1">
        <v>22.5</v>
      </c>
      <c r="H3954" s="1">
        <v>53</v>
      </c>
      <c r="I3954" s="1">
        <v>23</v>
      </c>
      <c r="J3954" s="1">
        <v>0.2</v>
      </c>
      <c r="K3954" s="1">
        <v>820</v>
      </c>
      <c r="L3954" s="1">
        <v>805</v>
      </c>
      <c r="M3954" s="6">
        <f t="shared" si="375"/>
        <v>23.24430744318795</v>
      </c>
      <c r="N3954" s="1">
        <v>0.7</v>
      </c>
      <c r="O3954" s="11" cm="1">
        <f t="array" ref="O3954">ROUND(_xlfn.SWITCH(C3954,"建筑专教",IF(S3954&gt;0.1,1.38,1.28),"阶梯教室",IF(S3954&gt;0.1,1.15,1.05),"公共教室",IF(S3954&gt;0.1,1.22,1.12),IF(S3954&gt;0.1,1.2,1.1))+(MOD(ROW()*11,31)/31-0.5)*0.06,2)</f>
        <v>1.0900000000000001</v>
      </c>
      <c r="P3954" s="12">
        <f t="shared" si="376"/>
        <v>0.38</v>
      </c>
      <c r="Q3954" s="13">
        <f t="shared" si="374"/>
        <v>-1.1919954392207059</v>
      </c>
      <c r="R3954" s="1">
        <v>0</v>
      </c>
      <c r="S3954" s="1">
        <v>0</v>
      </c>
      <c r="T3954" s="1">
        <v>3.7999999999999999E-2</v>
      </c>
      <c r="U3954" s="4" t="s">
        <v>34</v>
      </c>
      <c r="V3954">
        <v>0.48</v>
      </c>
      <c r="W3954">
        <v>0.4</v>
      </c>
      <c r="X3954">
        <v>0.76</v>
      </c>
      <c r="Y3954">
        <v>2.4300000000000002</v>
      </c>
      <c r="Z3954">
        <v>0.28000000000000003</v>
      </c>
      <c r="AA3954" s="5">
        <f t="shared" si="377"/>
        <v>3.7999999999999999E-2</v>
      </c>
      <c r="AB3954" s="15" cm="1">
        <f t="array" ref="AB3954">_xlfn.SWITCH(U3954,"夏",122,"冬",90,"春",153,"秋",153,0)</f>
        <v>153</v>
      </c>
      <c r="AC3954" s="16">
        <f t="shared" si="378"/>
        <v>5.8140000000000001</v>
      </c>
      <c r="AD3954" s="5">
        <f>IFERROR(AA3954/D3954,0)</f>
        <v>3.9728175640355457E-4</v>
      </c>
      <c r="AE3954" s="15">
        <f t="shared" si="379"/>
        <v>0.41917808219178082</v>
      </c>
      <c r="AF3954" s="5">
        <f>IFERROR(AD3954*AE3954*48,0)</f>
        <v>7.9935266274731628E-3</v>
      </c>
    </row>
    <row r="3955" spans="1:32" x14ac:dyDescent="0.15">
      <c r="A3955" s="8">
        <v>45757</v>
      </c>
      <c r="B3955" s="1" t="s">
        <v>51</v>
      </c>
      <c r="C3955" s="1" t="s">
        <v>59</v>
      </c>
      <c r="D3955" s="1">
        <v>95.65</v>
      </c>
      <c r="E3955" s="6">
        <v>3.6</v>
      </c>
      <c r="F3955" s="10">
        <v>0.47916666666666702</v>
      </c>
      <c r="G3955" s="1">
        <v>23</v>
      </c>
      <c r="H3955" s="1">
        <v>52.4</v>
      </c>
      <c r="I3955" s="1">
        <v>23.5</v>
      </c>
      <c r="J3955" s="1">
        <v>0.2</v>
      </c>
      <c r="K3955" s="1">
        <v>820</v>
      </c>
      <c r="L3955" s="1">
        <v>805</v>
      </c>
      <c r="M3955" s="6">
        <f t="shared" si="375"/>
        <v>23.743076212401149</v>
      </c>
      <c r="N3955" s="1">
        <v>0.7</v>
      </c>
      <c r="O3955" s="11" cm="1">
        <f t="array" ref="O3955">ROUND(_xlfn.SWITCH(C3955,"建筑专教",IF(S3955&gt;0.1,1.38,1.28),"阶梯教室",IF(S3955&gt;0.1,1.15,1.05),"公共教室",IF(S3955&gt;0.1,1.22,1.12),IF(S3955&gt;0.1,1.2,1.1))+(MOD(ROW()*11,31)/31-0.5)*0.06,2)</f>
        <v>1.1100000000000001</v>
      </c>
      <c r="P3955" s="12">
        <f t="shared" si="376"/>
        <v>0.38</v>
      </c>
      <c r="Q3955" s="13">
        <f t="shared" si="374"/>
        <v>-0.96449191493258546</v>
      </c>
      <c r="R3955" s="1">
        <v>0</v>
      </c>
      <c r="S3955" s="1">
        <v>0</v>
      </c>
      <c r="T3955" s="1">
        <v>5.0000000000000001E-3</v>
      </c>
      <c r="U3955" s="4" t="s">
        <v>34</v>
      </c>
      <c r="V3955">
        <v>0.48</v>
      </c>
      <c r="W3955">
        <v>0.4</v>
      </c>
      <c r="X3955">
        <v>0.76</v>
      </c>
      <c r="Y3955">
        <v>2.4300000000000002</v>
      </c>
      <c r="Z3955">
        <v>0.28000000000000003</v>
      </c>
      <c r="AA3955" s="5">
        <f t="shared" si="377"/>
        <v>5.0000000000000001E-3</v>
      </c>
      <c r="AB3955" s="15" cm="1">
        <f t="array" ref="AB3955">_xlfn.SWITCH(U3955,"夏",122,"冬",90,"春",153,"秋",153,0)</f>
        <v>153</v>
      </c>
      <c r="AC3955" s="16">
        <f t="shared" si="378"/>
        <v>0.76500000000000001</v>
      </c>
      <c r="AD3955" s="5">
        <f>IFERROR(AA3955/D3955,0)</f>
        <v>5.2273915316257188E-5</v>
      </c>
      <c r="AE3955" s="15">
        <f t="shared" si="379"/>
        <v>0.41917808219178082</v>
      </c>
      <c r="AF3955" s="5">
        <f>IFERROR(AD3955*AE3955*48,0)</f>
        <v>1.0517798194043639E-3</v>
      </c>
    </row>
    <row r="3956" spans="1:32" x14ac:dyDescent="0.15">
      <c r="A3956" s="8">
        <v>45757</v>
      </c>
      <c r="B3956" s="1" t="s">
        <v>51</v>
      </c>
      <c r="C3956" s="1" t="s">
        <v>59</v>
      </c>
      <c r="D3956" s="1">
        <v>95.65</v>
      </c>
      <c r="E3956" s="6">
        <v>3.6</v>
      </c>
      <c r="F3956" s="10">
        <v>0.5</v>
      </c>
      <c r="G3956" s="1">
        <v>23.5</v>
      </c>
      <c r="H3956" s="1">
        <v>51.8</v>
      </c>
      <c r="I3956" s="1">
        <v>24</v>
      </c>
      <c r="J3956" s="1">
        <v>0.2</v>
      </c>
      <c r="K3956" s="1">
        <v>415</v>
      </c>
      <c r="L3956" s="1">
        <v>805</v>
      </c>
      <c r="M3956" s="6">
        <f t="shared" si="375"/>
        <v>24.241853231003745</v>
      </c>
      <c r="N3956" s="1">
        <v>0.7</v>
      </c>
      <c r="O3956" s="11" cm="1">
        <f t="array" ref="O3956">ROUND(_xlfn.SWITCH(C3956,"建筑专教",IF(S3956&gt;0.1,1.38,1.28),"阶梯教室",IF(S3956&gt;0.1,1.15,1.05),"公共教室",IF(S3956&gt;0.1,1.22,1.12),IF(S3956&gt;0.1,1.2,1.1))+(MOD(ROW()*11,31)/31-0.5)*0.06,2)</f>
        <v>1.1299999999999999</v>
      </c>
      <c r="P3956" s="12">
        <f t="shared" si="376"/>
        <v>0.01</v>
      </c>
      <c r="Q3956" s="13">
        <f t="shared" si="374"/>
        <v>-0.74702245500427233</v>
      </c>
      <c r="R3956" s="1">
        <v>0</v>
      </c>
      <c r="S3956" s="1">
        <v>0</v>
      </c>
      <c r="T3956" s="1">
        <v>3.0000000000000001E-3</v>
      </c>
      <c r="U3956" s="4" t="s">
        <v>34</v>
      </c>
      <c r="V3956">
        <v>0.48</v>
      </c>
      <c r="W3956">
        <v>0.4</v>
      </c>
      <c r="X3956">
        <v>0.76</v>
      </c>
      <c r="Y3956">
        <v>2.4300000000000002</v>
      </c>
      <c r="Z3956">
        <v>0.28000000000000003</v>
      </c>
      <c r="AA3956" s="5">
        <f t="shared" si="377"/>
        <v>3.0000000000000001E-3</v>
      </c>
      <c r="AB3956" s="15" cm="1">
        <f t="array" ref="AB3956">_xlfn.SWITCH(U3956,"夏",122,"冬",90,"春",153,"秋",153,0)</f>
        <v>153</v>
      </c>
      <c r="AC3956" s="16">
        <f t="shared" si="378"/>
        <v>0.45900000000000002</v>
      </c>
      <c r="AD3956" s="5">
        <f>IFERROR(AA3956/D3956,0)</f>
        <v>3.1364349189754314E-5</v>
      </c>
      <c r="AE3956" s="15">
        <f t="shared" si="379"/>
        <v>0.41917808219178082</v>
      </c>
      <c r="AF3956" s="5">
        <f>IFERROR(AD3956*AE3956*48,0)</f>
        <v>6.3106789164261838E-4</v>
      </c>
    </row>
    <row r="3957" spans="1:32" x14ac:dyDescent="0.15">
      <c r="A3957" s="8">
        <v>45757</v>
      </c>
      <c r="B3957" s="1" t="s">
        <v>51</v>
      </c>
      <c r="C3957" s="1" t="s">
        <v>59</v>
      </c>
      <c r="D3957" s="1">
        <v>95.65</v>
      </c>
      <c r="E3957" s="6">
        <v>3.6</v>
      </c>
      <c r="F3957" s="10">
        <v>0.52083333333333304</v>
      </c>
      <c r="G3957" s="1">
        <v>24</v>
      </c>
      <c r="H3957" s="1">
        <v>51.4</v>
      </c>
      <c r="I3957" s="1">
        <v>24.5</v>
      </c>
      <c r="J3957" s="1">
        <v>0.2</v>
      </c>
      <c r="K3957" s="1">
        <v>415</v>
      </c>
      <c r="L3957" s="1">
        <v>805</v>
      </c>
      <c r="M3957" s="6">
        <f t="shared" si="375"/>
        <v>24.740638430138517</v>
      </c>
      <c r="N3957" s="1">
        <v>0.7</v>
      </c>
      <c r="O3957" s="11" cm="1">
        <f t="array" ref="O3957">ROUND(_xlfn.SWITCH(C3957,"建筑专教",IF(S3957&gt;0.1,1.38,1.28),"阶梯教室",IF(S3957&gt;0.1,1.15,1.05),"公共教室",IF(S3957&gt;0.1,1.22,1.12),IF(S3957&gt;0.1,1.2,1.1))+(MOD(ROW()*11,31)/31-0.5)*0.06,2)</f>
        <v>1.1000000000000001</v>
      </c>
      <c r="P3957" s="12">
        <f t="shared" si="376"/>
        <v>0.01</v>
      </c>
      <c r="Q3957" s="13">
        <f t="shared" si="374"/>
        <v>-0.67511448103740002</v>
      </c>
      <c r="R3957" s="1">
        <v>0</v>
      </c>
      <c r="S3957" s="1">
        <v>0</v>
      </c>
      <c r="T3957" s="1">
        <v>5.0000000000000001E-3</v>
      </c>
      <c r="U3957" s="4" t="s">
        <v>34</v>
      </c>
      <c r="V3957">
        <v>0.48</v>
      </c>
      <c r="W3957">
        <v>0.4</v>
      </c>
      <c r="X3957">
        <v>0.76</v>
      </c>
      <c r="Y3957">
        <v>2.4300000000000002</v>
      </c>
      <c r="Z3957">
        <v>0.28000000000000003</v>
      </c>
      <c r="AA3957" s="5">
        <f t="shared" si="377"/>
        <v>5.0000000000000001E-3</v>
      </c>
      <c r="AB3957" s="15" cm="1">
        <f t="array" ref="AB3957">_xlfn.SWITCH(U3957,"夏",122,"冬",90,"春",153,"秋",153,0)</f>
        <v>153</v>
      </c>
      <c r="AC3957" s="16">
        <f t="shared" si="378"/>
        <v>0.76500000000000001</v>
      </c>
      <c r="AD3957" s="5">
        <f>IFERROR(AA3957/D3957,0)</f>
        <v>5.2273915316257188E-5</v>
      </c>
      <c r="AE3957" s="15">
        <f t="shared" si="379"/>
        <v>0.41917808219178082</v>
      </c>
      <c r="AF3957" s="5">
        <f>IFERROR(AD3957*AE3957*48,0)</f>
        <v>1.0517798194043639E-3</v>
      </c>
    </row>
    <row r="3958" spans="1:32" x14ac:dyDescent="0.15">
      <c r="A3958" s="8">
        <v>45757</v>
      </c>
      <c r="B3958" s="1" t="s">
        <v>51</v>
      </c>
      <c r="C3958" s="1" t="s">
        <v>59</v>
      </c>
      <c r="D3958" s="1">
        <v>95.65</v>
      </c>
      <c r="E3958" s="6">
        <v>3.6</v>
      </c>
      <c r="F3958" s="10">
        <v>0.54166666666666696</v>
      </c>
      <c r="G3958" s="1">
        <v>24.5</v>
      </c>
      <c r="H3958" s="1">
        <v>50.9</v>
      </c>
      <c r="I3958" s="1">
        <v>25</v>
      </c>
      <c r="J3958" s="1">
        <v>0.2</v>
      </c>
      <c r="K3958" s="1">
        <v>415</v>
      </c>
      <c r="L3958" s="1">
        <v>805</v>
      </c>
      <c r="M3958" s="6">
        <f t="shared" si="375"/>
        <v>25.239431741636054</v>
      </c>
      <c r="N3958" s="1">
        <v>0.7</v>
      </c>
      <c r="O3958" s="11" cm="1">
        <f t="array" ref="O3958">ROUND(_xlfn.SWITCH(C3958,"建筑专教",IF(S3958&gt;0.1,1.38,1.28),"阶梯教室",IF(S3958&gt;0.1,1.15,1.05),"公共教室",IF(S3958&gt;0.1,1.22,1.12),IF(S3958&gt;0.1,1.2,1.1))+(MOD(ROW()*11,31)/31-0.5)*0.06,2)</f>
        <v>1.1200000000000001</v>
      </c>
      <c r="P3958" s="12">
        <f t="shared" si="376"/>
        <v>0.01</v>
      </c>
      <c r="Q3958" s="13">
        <f t="shared" ref="Q3958:Q4021" si="380">(0.303*EXP(-0.036*(O3958*58.15))+0.028)*((O3958*58.15)-0.00305*(5733-6.99*(O3958*58.15)-(EXP(16.6536-4030.183/(G3958+235))*(H3958/100)))-0.42*((O3958*58.15)-58.15)-0.000017*(O3958*58.15)*(5867-(EXP(16.6536-4030.183/(G3958+235))*(H3958/100)))-0.0014*(O3958*58.15)*(34-G3958)-0.0000000396*IF(N3958*0.155&gt;0.078,1.05+0.645*N3958*0.155,1)*(POWER((35.7-0.028*(O3958*58.15)-N3958*0.155*(0.0000000396*IF(N3958*0.155&gt;0.078,1.05+0.645*N3958*0.155,1)*(POWER((35.7-0.028*(O3958*58.15)-N3958*0.155*0.1)+273,4)-POWER(M3958+273,4))+IF(N3958*0.155&gt;0.078,1.05+0.645*N3958*0.155,1)*IF(J3958&lt;0.2,2.38*ABS(35.7-0.028*(O3958*58.15)-G3958)^0.25,12.1*SQRT(J3958))*(35.7-0.028*(O3958*58.15)-G3958))+273),4)-POWER(M3958+273,4))-IF(N3958*0.155&gt;0.078,1.05+0.645*N3958*0.155,1)*IF(J3958&lt;0.2,2.38*ABS(35.7-0.028*(O3958*58.15)-N3958*0.155*0.1-G3958)^0.25,12.1*SQRT(J3958))*(35.7-0.028*(O3958*58.15)-N3958*0.155*0.1-G3958))</f>
        <v>-0.46256248211154755</v>
      </c>
      <c r="R3958" s="1">
        <v>0</v>
      </c>
      <c r="S3958" s="1">
        <v>0</v>
      </c>
      <c r="T3958" s="1">
        <v>2.5000000000000001E-2</v>
      </c>
      <c r="U3958" s="4" t="s">
        <v>34</v>
      </c>
      <c r="V3958">
        <v>0.48</v>
      </c>
      <c r="W3958">
        <v>0.4</v>
      </c>
      <c r="X3958">
        <v>0.76</v>
      </c>
      <c r="Y3958">
        <v>2.4300000000000002</v>
      </c>
      <c r="Z3958">
        <v>0.28000000000000003</v>
      </c>
      <c r="AA3958" s="5">
        <f t="shared" si="377"/>
        <v>2.5000000000000001E-2</v>
      </c>
      <c r="AB3958" s="15" cm="1">
        <f t="array" ref="AB3958">_xlfn.SWITCH(U3958,"夏",122,"冬",90,"春",153,"秋",153,0)</f>
        <v>153</v>
      </c>
      <c r="AC3958" s="16">
        <f t="shared" si="378"/>
        <v>3.8250000000000002</v>
      </c>
      <c r="AD3958" s="5">
        <f>IFERROR(AA3958/D3958,0)</f>
        <v>2.6136957658128593E-4</v>
      </c>
      <c r="AE3958" s="15">
        <f t="shared" si="379"/>
        <v>0.41917808219178082</v>
      </c>
      <c r="AF3958" s="5">
        <f>IFERROR(AD3958*AE3958*48,0)</f>
        <v>5.2588990970218186E-3</v>
      </c>
    </row>
    <row r="3959" spans="1:32" x14ac:dyDescent="0.15">
      <c r="A3959" s="8">
        <v>45757</v>
      </c>
      <c r="B3959" s="1" t="s">
        <v>51</v>
      </c>
      <c r="C3959" s="1" t="s">
        <v>59</v>
      </c>
      <c r="D3959" s="1">
        <v>95.65</v>
      </c>
      <c r="E3959" s="6">
        <v>3.6</v>
      </c>
      <c r="F3959" s="10">
        <v>0.5625</v>
      </c>
      <c r="G3959" s="1">
        <v>24.5</v>
      </c>
      <c r="H3959" s="1">
        <v>50.9</v>
      </c>
      <c r="I3959" s="1">
        <v>25</v>
      </c>
      <c r="J3959" s="1">
        <v>0.2</v>
      </c>
      <c r="K3959" s="1">
        <v>825</v>
      </c>
      <c r="L3959" s="1">
        <v>755</v>
      </c>
      <c r="M3959" s="6">
        <f t="shared" si="375"/>
        <v>25.239431741636054</v>
      </c>
      <c r="N3959" s="1">
        <v>0.7</v>
      </c>
      <c r="O3959" s="11" cm="1">
        <f t="array" ref="O3959">ROUND(_xlfn.SWITCH(C3959,"建筑专教",IF(S3959&gt;0.1,1.38,1.28),"阶梯教室",IF(S3959&gt;0.1,1.15,1.05),"公共教室",IF(S3959&gt;0.1,1.22,1.12),IF(S3959&gt;0.1,1.2,1.1))+(MOD(ROW()*11,31)/31-0.5)*0.06,2)</f>
        <v>1.1399999999999999</v>
      </c>
      <c r="P3959" s="12">
        <f t="shared" si="376"/>
        <v>0.39</v>
      </c>
      <c r="Q3959" s="13">
        <f t="shared" si="380"/>
        <v>-0.41194600546093724</v>
      </c>
      <c r="R3959" s="1">
        <v>0</v>
      </c>
      <c r="S3959" s="1">
        <v>0</v>
      </c>
      <c r="T3959" s="1">
        <v>3.2000000000000001E-2</v>
      </c>
      <c r="U3959" s="4" t="s">
        <v>34</v>
      </c>
      <c r="V3959">
        <v>0.48</v>
      </c>
      <c r="W3959">
        <v>0.4</v>
      </c>
      <c r="X3959">
        <v>0.76</v>
      </c>
      <c r="Y3959">
        <v>2.4300000000000002</v>
      </c>
      <c r="Z3959">
        <v>0.28000000000000003</v>
      </c>
      <c r="AA3959" s="5">
        <f t="shared" si="377"/>
        <v>3.2000000000000001E-2</v>
      </c>
      <c r="AB3959" s="15" cm="1">
        <f t="array" ref="AB3959">_xlfn.SWITCH(U3959,"夏",122,"冬",90,"春",153,"秋",153,0)</f>
        <v>153</v>
      </c>
      <c r="AC3959" s="16">
        <f t="shared" si="378"/>
        <v>4.8959999999999999</v>
      </c>
      <c r="AD3959" s="5">
        <f>IFERROR(AA3959/D3959,0)</f>
        <v>3.3455305802404598E-4</v>
      </c>
      <c r="AE3959" s="15">
        <f t="shared" si="379"/>
        <v>0.41917808219178082</v>
      </c>
      <c r="AF3959" s="5">
        <f>IFERROR(AD3959*AE3959*48,0)</f>
        <v>6.7313908441879273E-3</v>
      </c>
    </row>
    <row r="3960" spans="1:32" x14ac:dyDescent="0.15">
      <c r="A3960" s="8">
        <v>45757</v>
      </c>
      <c r="B3960" s="1" t="s">
        <v>51</v>
      </c>
      <c r="C3960" s="1" t="s">
        <v>59</v>
      </c>
      <c r="D3960" s="1">
        <v>95.65</v>
      </c>
      <c r="E3960" s="6">
        <v>3.6</v>
      </c>
      <c r="F3960" s="10">
        <v>0.58333333333333304</v>
      </c>
      <c r="G3960" s="1">
        <v>24.5</v>
      </c>
      <c r="H3960" s="1">
        <v>50.9</v>
      </c>
      <c r="I3960" s="1">
        <v>25</v>
      </c>
      <c r="J3960" s="1">
        <v>0.2</v>
      </c>
      <c r="K3960" s="1">
        <v>825</v>
      </c>
      <c r="L3960" s="1">
        <v>705</v>
      </c>
      <c r="M3960" s="6">
        <f t="shared" si="375"/>
        <v>25.239431741636054</v>
      </c>
      <c r="N3960" s="1">
        <v>0.7</v>
      </c>
      <c r="O3960" s="11" cm="1">
        <f t="array" ref="O3960">ROUND(_xlfn.SWITCH(C3960,"建筑专教",IF(S3960&gt;0.1,1.38,1.28),"阶梯教室",IF(S3960&gt;0.1,1.15,1.05),"公共教室",IF(S3960&gt;0.1,1.22,1.12),IF(S3960&gt;0.1,1.2,1.1))+(MOD(ROW()*11,31)/31-0.5)*0.06,2)</f>
        <v>1.1000000000000001</v>
      </c>
      <c r="P3960" s="12">
        <f t="shared" si="376"/>
        <v>0.39</v>
      </c>
      <c r="Q3960" s="13">
        <f t="shared" si="380"/>
        <v>-0.51537475592716886</v>
      </c>
      <c r="R3960" s="1">
        <v>0</v>
      </c>
      <c r="S3960" s="1">
        <v>0</v>
      </c>
      <c r="T3960" s="1">
        <v>3.2000000000000001E-2</v>
      </c>
      <c r="U3960" s="4" t="s">
        <v>34</v>
      </c>
      <c r="V3960">
        <v>0.48</v>
      </c>
      <c r="W3960">
        <v>0.4</v>
      </c>
      <c r="X3960">
        <v>0.76</v>
      </c>
      <c r="Y3960">
        <v>2.4300000000000002</v>
      </c>
      <c r="Z3960">
        <v>0.28000000000000003</v>
      </c>
      <c r="AA3960" s="5">
        <f t="shared" si="377"/>
        <v>3.2000000000000001E-2</v>
      </c>
      <c r="AB3960" s="15" cm="1">
        <f t="array" ref="AB3960">_xlfn.SWITCH(U3960,"夏",122,"冬",90,"春",153,"秋",153,0)</f>
        <v>153</v>
      </c>
      <c r="AC3960" s="16">
        <f t="shared" si="378"/>
        <v>4.8959999999999999</v>
      </c>
      <c r="AD3960" s="5">
        <f>IFERROR(AA3960/D3960,0)</f>
        <v>3.3455305802404598E-4</v>
      </c>
      <c r="AE3960" s="15">
        <f t="shared" si="379"/>
        <v>0.41917808219178082</v>
      </c>
      <c r="AF3960" s="5">
        <f>IFERROR(AD3960*AE3960*48,0)</f>
        <v>6.7313908441879273E-3</v>
      </c>
    </row>
    <row r="3961" spans="1:32" x14ac:dyDescent="0.15">
      <c r="A3961" s="8">
        <v>45757</v>
      </c>
      <c r="B3961" s="1" t="s">
        <v>51</v>
      </c>
      <c r="C3961" s="1" t="s">
        <v>59</v>
      </c>
      <c r="D3961" s="1">
        <v>95.65</v>
      </c>
      <c r="E3961" s="6">
        <v>3.6</v>
      </c>
      <c r="F3961" s="10">
        <v>0.60416666666666696</v>
      </c>
      <c r="G3961" s="1">
        <v>24</v>
      </c>
      <c r="H3961" s="1">
        <v>51.4</v>
      </c>
      <c r="I3961" s="1">
        <v>24.5</v>
      </c>
      <c r="J3961" s="1">
        <v>0.2</v>
      </c>
      <c r="K3961" s="1">
        <v>825</v>
      </c>
      <c r="L3961" s="1">
        <v>655</v>
      </c>
      <c r="M3961" s="6">
        <f t="shared" si="375"/>
        <v>24.740638430138517</v>
      </c>
      <c r="N3961" s="1">
        <v>0.7</v>
      </c>
      <c r="O3961" s="11" cm="1">
        <f t="array" ref="O3961">ROUND(_xlfn.SWITCH(C3961,"建筑专教",IF(S3961&gt;0.1,1.38,1.28),"阶梯教室",IF(S3961&gt;0.1,1.15,1.05),"公共教室",IF(S3961&gt;0.1,1.22,1.12),IF(S3961&gt;0.1,1.2,1.1))+(MOD(ROW()*11,31)/31-0.5)*0.06,2)</f>
        <v>1.1200000000000001</v>
      </c>
      <c r="P3961" s="12">
        <f t="shared" si="376"/>
        <v>0.39</v>
      </c>
      <c r="Q3961" s="13">
        <f t="shared" si="380"/>
        <v>-0.61893400133481158</v>
      </c>
      <c r="R3961" s="1">
        <v>0</v>
      </c>
      <c r="S3961" s="1">
        <v>0</v>
      </c>
      <c r="T3961" s="1">
        <v>2.1999999999999999E-2</v>
      </c>
      <c r="U3961" s="4" t="s">
        <v>34</v>
      </c>
      <c r="V3961">
        <v>0.48</v>
      </c>
      <c r="W3961">
        <v>0.4</v>
      </c>
      <c r="X3961">
        <v>0.76</v>
      </c>
      <c r="Y3961">
        <v>2.4300000000000002</v>
      </c>
      <c r="Z3961">
        <v>0.28000000000000003</v>
      </c>
      <c r="AA3961" s="5">
        <f t="shared" si="377"/>
        <v>2.1999999999999999E-2</v>
      </c>
      <c r="AB3961" s="15" cm="1">
        <f t="array" ref="AB3961">_xlfn.SWITCH(U3961,"夏",122,"冬",90,"春",153,"秋",153,0)</f>
        <v>153</v>
      </c>
      <c r="AC3961" s="16">
        <f t="shared" si="378"/>
        <v>3.3659999999999997</v>
      </c>
      <c r="AD3961" s="5">
        <f>IFERROR(AA3961/D3961,0)</f>
        <v>2.3000522739153161E-4</v>
      </c>
      <c r="AE3961" s="15">
        <f t="shared" si="379"/>
        <v>0.41917808219178082</v>
      </c>
      <c r="AF3961" s="5">
        <f>IFERROR(AD3961*AE3961*48,0)</f>
        <v>4.6278312053792004E-3</v>
      </c>
    </row>
    <row r="3962" spans="1:32" x14ac:dyDescent="0.15">
      <c r="A3962" s="8">
        <v>45757</v>
      </c>
      <c r="B3962" s="1" t="s">
        <v>51</v>
      </c>
      <c r="C3962" s="1" t="s">
        <v>59</v>
      </c>
      <c r="D3962" s="1">
        <v>95.65</v>
      </c>
      <c r="E3962" s="6">
        <v>3.6</v>
      </c>
      <c r="F3962" s="10">
        <v>0.625</v>
      </c>
      <c r="G3962" s="1">
        <v>23.5</v>
      </c>
      <c r="H3962" s="1">
        <v>51.8</v>
      </c>
      <c r="I3962" s="1">
        <v>24</v>
      </c>
      <c r="J3962" s="1">
        <v>0.2</v>
      </c>
      <c r="K3962" s="1">
        <v>825</v>
      </c>
      <c r="L3962" s="1">
        <v>605</v>
      </c>
      <c r="M3962" s="6">
        <f t="shared" si="375"/>
        <v>24.241853231003745</v>
      </c>
      <c r="N3962" s="1">
        <v>0.7</v>
      </c>
      <c r="O3962" s="11" cm="1">
        <f t="array" ref="O3962">ROUND(_xlfn.SWITCH(C3962,"建筑专教",IF(S3962&gt;0.1,1.38,1.28),"阶梯教室",IF(S3962&gt;0.1,1.15,1.05),"公共教室",IF(S3962&gt;0.1,1.22,1.12),IF(S3962&gt;0.1,1.2,1.1))+(MOD(ROW()*11,31)/31-0.5)*0.06,2)</f>
        <v>1.1399999999999999</v>
      </c>
      <c r="P3962" s="12">
        <f t="shared" si="376"/>
        <v>0.39</v>
      </c>
      <c r="Q3962" s="13">
        <f t="shared" si="380"/>
        <v>-0.71877859300069158</v>
      </c>
      <c r="R3962" s="1">
        <v>0</v>
      </c>
      <c r="S3962" s="1">
        <v>0</v>
      </c>
      <c r="T3962" s="1">
        <v>0.01</v>
      </c>
      <c r="U3962" s="4" t="s">
        <v>34</v>
      </c>
      <c r="V3962">
        <v>0.48</v>
      </c>
      <c r="W3962">
        <v>0.4</v>
      </c>
      <c r="X3962">
        <v>0.76</v>
      </c>
      <c r="Y3962">
        <v>2.4300000000000002</v>
      </c>
      <c r="Z3962">
        <v>0.28000000000000003</v>
      </c>
      <c r="AA3962" s="5">
        <f t="shared" si="377"/>
        <v>0.01</v>
      </c>
      <c r="AB3962" s="15" cm="1">
        <f t="array" ref="AB3962">_xlfn.SWITCH(U3962,"夏",122,"冬",90,"春",153,"秋",153,0)</f>
        <v>153</v>
      </c>
      <c r="AC3962" s="16">
        <f t="shared" si="378"/>
        <v>1.53</v>
      </c>
      <c r="AD3962" s="5">
        <f>IFERROR(AA3962/D3962,0)</f>
        <v>1.0454783063251438E-4</v>
      </c>
      <c r="AE3962" s="15">
        <f t="shared" si="379"/>
        <v>0.41917808219178082</v>
      </c>
      <c r="AF3962" s="5">
        <f>IFERROR(AD3962*AE3962*48,0)</f>
        <v>2.1035596388087278E-3</v>
      </c>
    </row>
    <row r="3963" spans="1:32" x14ac:dyDescent="0.15">
      <c r="A3963" s="8">
        <v>45757</v>
      </c>
      <c r="B3963" s="1" t="s">
        <v>51</v>
      </c>
      <c r="C3963" s="1" t="s">
        <v>59</v>
      </c>
      <c r="D3963" s="1">
        <v>95.65</v>
      </c>
      <c r="E3963" s="6">
        <v>3.6</v>
      </c>
      <c r="F3963" s="10">
        <v>0.64583333333333304</v>
      </c>
      <c r="G3963" s="1">
        <v>23</v>
      </c>
      <c r="H3963" s="1">
        <v>52.4</v>
      </c>
      <c r="I3963" s="1">
        <v>23.5</v>
      </c>
      <c r="J3963" s="1">
        <v>0.2</v>
      </c>
      <c r="K3963" s="1">
        <v>825</v>
      </c>
      <c r="L3963" s="1">
        <v>555</v>
      </c>
      <c r="M3963" s="6">
        <f t="shared" si="375"/>
        <v>23.743076212401149</v>
      </c>
      <c r="N3963" s="1">
        <v>0.7</v>
      </c>
      <c r="O3963" s="11" cm="1">
        <f t="array" ref="O3963">ROUND(_xlfn.SWITCH(C3963,"建筑专教",IF(S3963&gt;0.1,1.38,1.28),"阶梯教室",IF(S3963&gt;0.1,1.15,1.05),"公共教室",IF(S3963&gt;0.1,1.22,1.12),IF(S3963&gt;0.1,1.2,1.1))+(MOD(ROW()*11,31)/31-0.5)*0.06,2)</f>
        <v>1.1000000000000001</v>
      </c>
      <c r="P3963" s="12">
        <f t="shared" si="376"/>
        <v>0.39</v>
      </c>
      <c r="Q3963" s="13">
        <f t="shared" si="380"/>
        <v>-0.99630414772054254</v>
      </c>
      <c r="R3963" s="1">
        <v>0</v>
      </c>
      <c r="S3963" s="1">
        <v>0</v>
      </c>
      <c r="T3963" s="1">
        <v>0.03</v>
      </c>
      <c r="U3963" s="4" t="s">
        <v>34</v>
      </c>
      <c r="V3963">
        <v>0.48</v>
      </c>
      <c r="W3963">
        <v>0.4</v>
      </c>
      <c r="X3963">
        <v>0.76</v>
      </c>
      <c r="Y3963">
        <v>2.4300000000000002</v>
      </c>
      <c r="Z3963">
        <v>0.28000000000000003</v>
      </c>
      <c r="AA3963" s="5">
        <f t="shared" si="377"/>
        <v>0.03</v>
      </c>
      <c r="AB3963" s="15" cm="1">
        <f t="array" ref="AB3963">_xlfn.SWITCH(U3963,"夏",122,"冬",90,"春",153,"秋",153,0)</f>
        <v>153</v>
      </c>
      <c r="AC3963" s="16">
        <f t="shared" si="378"/>
        <v>4.59</v>
      </c>
      <c r="AD3963" s="5">
        <f>IFERROR(AA3963/D3963,0)</f>
        <v>3.136434918975431E-4</v>
      </c>
      <c r="AE3963" s="15">
        <f t="shared" si="379"/>
        <v>0.41917808219178082</v>
      </c>
      <c r="AF3963" s="5">
        <f>IFERROR(AD3963*AE3963*48,0)</f>
        <v>6.3106789164261816E-3</v>
      </c>
    </row>
    <row r="3964" spans="1:32" x14ac:dyDescent="0.15">
      <c r="A3964" s="8">
        <v>45757</v>
      </c>
      <c r="B3964" s="1" t="s">
        <v>51</v>
      </c>
      <c r="C3964" s="1" t="s">
        <v>59</v>
      </c>
      <c r="D3964" s="1">
        <v>95.65</v>
      </c>
      <c r="E3964" s="6">
        <v>3.6</v>
      </c>
      <c r="F3964" s="10">
        <v>0.66666666666666696</v>
      </c>
      <c r="G3964" s="1">
        <v>22.5</v>
      </c>
      <c r="H3964" s="1">
        <v>53</v>
      </c>
      <c r="I3964" s="1">
        <v>23</v>
      </c>
      <c r="J3964" s="1">
        <v>0.2</v>
      </c>
      <c r="K3964" s="1">
        <v>825</v>
      </c>
      <c r="L3964" s="1">
        <v>505</v>
      </c>
      <c r="M3964" s="6">
        <f t="shared" si="375"/>
        <v>23.24430744318795</v>
      </c>
      <c r="N3964" s="1">
        <v>0.7</v>
      </c>
      <c r="O3964" s="11" cm="1">
        <f t="array" ref="O3964">ROUND(_xlfn.SWITCH(C3964,"建筑专教",IF(S3964&gt;0.1,1.38,1.28),"阶梯教室",IF(S3964&gt;0.1,1.15,1.05),"公共教室",IF(S3964&gt;0.1,1.22,1.12),IF(S3964&gt;0.1,1.2,1.1))+(MOD(ROW()*11,31)/31-0.5)*0.06,2)</f>
        <v>1.1200000000000001</v>
      </c>
      <c r="P3964" s="12">
        <f t="shared" si="376"/>
        <v>0.39</v>
      </c>
      <c r="Q3964" s="13">
        <f t="shared" si="380"/>
        <v>-1.0913793826693017</v>
      </c>
      <c r="R3964" s="1">
        <v>0</v>
      </c>
      <c r="S3964" s="1">
        <v>0</v>
      </c>
      <c r="T3964" s="1">
        <v>0.03</v>
      </c>
      <c r="U3964" s="4" t="s">
        <v>34</v>
      </c>
      <c r="V3964">
        <v>0.48</v>
      </c>
      <c r="W3964">
        <v>0.4</v>
      </c>
      <c r="X3964">
        <v>0.76</v>
      </c>
      <c r="Y3964">
        <v>2.4300000000000002</v>
      </c>
      <c r="Z3964">
        <v>0.28000000000000003</v>
      </c>
      <c r="AA3964" s="5">
        <f t="shared" si="377"/>
        <v>0.03</v>
      </c>
      <c r="AB3964" s="15" cm="1">
        <f t="array" ref="AB3964">_xlfn.SWITCH(U3964,"夏",122,"冬",90,"春",153,"秋",153,0)</f>
        <v>153</v>
      </c>
      <c r="AC3964" s="16">
        <f t="shared" si="378"/>
        <v>4.59</v>
      </c>
      <c r="AD3964" s="5">
        <f>IFERROR(AA3964/D3964,0)</f>
        <v>3.136434918975431E-4</v>
      </c>
      <c r="AE3964" s="15">
        <f t="shared" si="379"/>
        <v>0.41917808219178082</v>
      </c>
      <c r="AF3964" s="5">
        <f>IFERROR(AD3964*AE3964*48,0)</f>
        <v>6.3106789164261816E-3</v>
      </c>
    </row>
    <row r="3965" spans="1:32" x14ac:dyDescent="0.15">
      <c r="A3965" s="8">
        <v>45757</v>
      </c>
      <c r="B3965" s="1" t="s">
        <v>51</v>
      </c>
      <c r="C3965" s="1" t="s">
        <v>59</v>
      </c>
      <c r="D3965" s="1">
        <v>95.65</v>
      </c>
      <c r="E3965" s="6">
        <v>3.6</v>
      </c>
      <c r="F3965" s="10">
        <v>0.6875</v>
      </c>
      <c r="G3965" s="1">
        <v>22</v>
      </c>
      <c r="H3965" s="1">
        <v>53.6</v>
      </c>
      <c r="I3965" s="1">
        <v>22.5</v>
      </c>
      <c r="J3965" s="1">
        <v>0.2</v>
      </c>
      <c r="K3965" s="1">
        <v>825</v>
      </c>
      <c r="L3965" s="1">
        <v>455</v>
      </c>
      <c r="M3965" s="6">
        <f t="shared" si="375"/>
        <v>22.745546992915877</v>
      </c>
      <c r="N3965" s="1">
        <v>0.7</v>
      </c>
      <c r="O3965" s="11" cm="1">
        <f t="array" ref="O3965">ROUND(_xlfn.SWITCH(C3965,"建筑专教",IF(S3965&gt;0.1,1.38,1.28),"阶梯教室",IF(S3965&gt;0.1,1.15,1.05),"公共教室",IF(S3965&gt;0.1,1.22,1.12),IF(S3965&gt;0.1,1.2,1.1))+(MOD(ROW()*11,31)/31-0.5)*0.06,2)</f>
        <v>1.1499999999999999</v>
      </c>
      <c r="P3965" s="12">
        <f t="shared" si="376"/>
        <v>0.39</v>
      </c>
      <c r="Q3965" s="13">
        <f t="shared" si="380"/>
        <v>-1.1506570187760701</v>
      </c>
      <c r="R3965" s="1">
        <v>0</v>
      </c>
      <c r="S3965" s="1">
        <v>0</v>
      </c>
      <c r="T3965" s="1">
        <v>2.8000000000000001E-2</v>
      </c>
      <c r="U3965" s="4" t="s">
        <v>34</v>
      </c>
      <c r="V3965">
        <v>0.48</v>
      </c>
      <c r="W3965">
        <v>0.4</v>
      </c>
      <c r="X3965">
        <v>0.76</v>
      </c>
      <c r="Y3965">
        <v>2.4300000000000002</v>
      </c>
      <c r="Z3965">
        <v>0.28000000000000003</v>
      </c>
      <c r="AA3965" s="5">
        <f t="shared" si="377"/>
        <v>2.8000000000000001E-2</v>
      </c>
      <c r="AB3965" s="15" cm="1">
        <f t="array" ref="AB3965">_xlfn.SWITCH(U3965,"夏",122,"冬",90,"春",153,"秋",153,0)</f>
        <v>153</v>
      </c>
      <c r="AC3965" s="16">
        <f t="shared" si="378"/>
        <v>4.2839999999999998</v>
      </c>
      <c r="AD3965" s="5">
        <f>IFERROR(AA3965/D3965,0)</f>
        <v>2.9273392577104022E-4</v>
      </c>
      <c r="AE3965" s="15">
        <f t="shared" si="379"/>
        <v>0.41917808219178082</v>
      </c>
      <c r="AF3965" s="5">
        <f>IFERROR(AD3965*AE3965*48,0)</f>
        <v>5.8899669886644367E-3</v>
      </c>
    </row>
    <row r="3966" spans="1:32" x14ac:dyDescent="0.15">
      <c r="A3966" s="8">
        <v>45757</v>
      </c>
      <c r="B3966" s="1" t="s">
        <v>51</v>
      </c>
      <c r="C3966" s="1" t="s">
        <v>59</v>
      </c>
      <c r="D3966" s="1">
        <v>95.65</v>
      </c>
      <c r="E3966" s="6">
        <v>3.6</v>
      </c>
      <c r="F3966" s="10">
        <v>0.70833333333333304</v>
      </c>
      <c r="G3966" s="1">
        <v>21.5</v>
      </c>
      <c r="H3966" s="1">
        <v>54.2</v>
      </c>
      <c r="I3966" s="1">
        <v>22</v>
      </c>
      <c r="J3966" s="1">
        <v>0.2</v>
      </c>
      <c r="K3966" s="1">
        <v>825</v>
      </c>
      <c r="L3966" s="1">
        <v>405</v>
      </c>
      <c r="M3966" s="6">
        <f t="shared" si="375"/>
        <v>22.24679493184027</v>
      </c>
      <c r="N3966" s="1">
        <v>0.7</v>
      </c>
      <c r="O3966" s="11" cm="1">
        <f t="array" ref="O3966">ROUND(_xlfn.SWITCH(C3966,"建筑专教",IF(S3966&gt;0.1,1.38,1.28),"阶梯教室",IF(S3966&gt;0.1,1.15,1.05),"公共教室",IF(S3966&gt;0.1,1.22,1.12),IF(S3966&gt;0.1,1.2,1.1))+(MOD(ROW()*11,31)/31-0.5)*0.06,2)</f>
        <v>1.1100000000000001</v>
      </c>
      <c r="P3966" s="12">
        <f t="shared" si="376"/>
        <v>0.39</v>
      </c>
      <c r="Q3966" s="13">
        <f t="shared" si="380"/>
        <v>-1.4452475201202042</v>
      </c>
      <c r="R3966" s="1">
        <v>0</v>
      </c>
      <c r="S3966" s="1">
        <v>0</v>
      </c>
      <c r="T3966" s="1">
        <v>3.5000000000000003E-2</v>
      </c>
      <c r="U3966" s="4" t="s">
        <v>34</v>
      </c>
      <c r="V3966">
        <v>0.48</v>
      </c>
      <c r="W3966">
        <v>0.4</v>
      </c>
      <c r="X3966">
        <v>0.76</v>
      </c>
      <c r="Y3966">
        <v>2.4300000000000002</v>
      </c>
      <c r="Z3966">
        <v>0.28000000000000003</v>
      </c>
      <c r="AA3966" s="5">
        <f t="shared" si="377"/>
        <v>3.5000000000000003E-2</v>
      </c>
      <c r="AB3966" s="15" cm="1">
        <f t="array" ref="AB3966">_xlfn.SWITCH(U3966,"夏",122,"冬",90,"春",153,"秋",153,0)</f>
        <v>153</v>
      </c>
      <c r="AC3966" s="16">
        <f t="shared" si="378"/>
        <v>5.3550000000000004</v>
      </c>
      <c r="AD3966" s="5">
        <f>IFERROR(AA3966/D3966,0)</f>
        <v>3.6591740721380033E-4</v>
      </c>
      <c r="AE3966" s="15">
        <f t="shared" si="379"/>
        <v>0.41917808219178082</v>
      </c>
      <c r="AF3966" s="5">
        <f>IFERROR(AD3966*AE3966*48,0)</f>
        <v>7.3624587358305472E-3</v>
      </c>
    </row>
    <row r="3967" spans="1:32" x14ac:dyDescent="0.15">
      <c r="A3967" s="8">
        <v>45757</v>
      </c>
      <c r="B3967" s="1" t="s">
        <v>51</v>
      </c>
      <c r="C3967" s="1" t="s">
        <v>59</v>
      </c>
      <c r="D3967" s="1">
        <v>95.65</v>
      </c>
      <c r="E3967" s="6">
        <v>3.6</v>
      </c>
      <c r="F3967" s="10">
        <v>0.72916666666666696</v>
      </c>
      <c r="G3967" s="1">
        <v>21</v>
      </c>
      <c r="H3967" s="1">
        <v>54.8</v>
      </c>
      <c r="I3967" s="1">
        <v>21.5</v>
      </c>
      <c r="J3967" s="1">
        <v>0.2</v>
      </c>
      <c r="K3967" s="1">
        <v>415</v>
      </c>
      <c r="L3967" s="1">
        <v>355</v>
      </c>
      <c r="M3967" s="6">
        <f t="shared" si="375"/>
        <v>21.748051330927865</v>
      </c>
      <c r="N3967" s="1">
        <v>0.7</v>
      </c>
      <c r="O3967" s="11" cm="1">
        <f t="array" ref="O3967">ROUND(_xlfn.SWITCH(C3967,"建筑专教",IF(S3967&gt;0.1,1.38,1.28),"阶梯教室",IF(S3967&gt;0.1,1.15,1.05),"公共教室",IF(S3967&gt;0.1,1.22,1.12),IF(S3967&gt;0.1,1.2,1.1))+(MOD(ROW()*11,31)/31-0.5)*0.06,2)</f>
        <v>1.1299999999999999</v>
      </c>
      <c r="P3967" s="12">
        <f t="shared" si="376"/>
        <v>0.01</v>
      </c>
      <c r="Q3967" s="13">
        <f t="shared" si="380"/>
        <v>-1.5315309221017659</v>
      </c>
      <c r="R3967" s="1">
        <v>0</v>
      </c>
      <c r="S3967" s="1">
        <v>0</v>
      </c>
      <c r="T3967" s="1">
        <v>3.5000000000000003E-2</v>
      </c>
      <c r="U3967" s="4" t="s">
        <v>34</v>
      </c>
      <c r="V3967">
        <v>0.48</v>
      </c>
      <c r="W3967">
        <v>0.4</v>
      </c>
      <c r="X3967">
        <v>0.76</v>
      </c>
      <c r="Y3967">
        <v>2.4300000000000002</v>
      </c>
      <c r="Z3967">
        <v>0.28000000000000003</v>
      </c>
      <c r="AA3967" s="5">
        <f t="shared" si="377"/>
        <v>3.5000000000000003E-2</v>
      </c>
      <c r="AB3967" s="15" cm="1">
        <f t="array" ref="AB3967">_xlfn.SWITCH(U3967,"夏",122,"冬",90,"春",153,"秋",153,0)</f>
        <v>153</v>
      </c>
      <c r="AC3967" s="16">
        <f t="shared" si="378"/>
        <v>5.3550000000000004</v>
      </c>
      <c r="AD3967" s="5">
        <f>IFERROR(AA3967/D3967,0)</f>
        <v>3.6591740721380033E-4</v>
      </c>
      <c r="AE3967" s="15">
        <f t="shared" si="379"/>
        <v>0.41917808219178082</v>
      </c>
      <c r="AF3967" s="5">
        <f>IFERROR(AD3967*AE3967*48,0)</f>
        <v>7.3624587358305472E-3</v>
      </c>
    </row>
    <row r="3968" spans="1:32" x14ac:dyDescent="0.15">
      <c r="A3968" s="8">
        <v>45757</v>
      </c>
      <c r="B3968" s="1" t="s">
        <v>51</v>
      </c>
      <c r="C3968" s="1" t="s">
        <v>59</v>
      </c>
      <c r="D3968" s="1">
        <v>95.65</v>
      </c>
      <c r="E3968" s="6">
        <v>3.6</v>
      </c>
      <c r="F3968" s="10">
        <v>0.75</v>
      </c>
      <c r="G3968" s="1">
        <v>20.5</v>
      </c>
      <c r="H3968" s="1">
        <v>55.4</v>
      </c>
      <c r="I3968" s="1">
        <v>21</v>
      </c>
      <c r="J3968" s="1">
        <v>0.2</v>
      </c>
      <c r="K3968" s="1">
        <v>415</v>
      </c>
      <c r="L3968" s="1">
        <v>305</v>
      </c>
      <c r="M3968" s="6">
        <f t="shared" si="375"/>
        <v>21.249316261864919</v>
      </c>
      <c r="N3968" s="1">
        <v>0.7</v>
      </c>
      <c r="O3968" s="11" cm="1">
        <f t="array" ref="O3968">ROUND(_xlfn.SWITCH(C3968,"建筑专教",IF(S3968&gt;0.1,1.38,1.28),"阶梯教室",IF(S3968&gt;0.1,1.15,1.05),"公共教室",IF(S3968&gt;0.1,1.22,1.12),IF(S3968&gt;0.1,1.2,1.1))+(MOD(ROW()*11,31)/31-0.5)*0.06,2)</f>
        <v>1.0900000000000001</v>
      </c>
      <c r="P3968" s="12">
        <f t="shared" si="376"/>
        <v>0.01</v>
      </c>
      <c r="Q3968" s="13">
        <f t="shared" si="380"/>
        <v>-1.8502060220382215</v>
      </c>
      <c r="R3968" s="1">
        <v>0</v>
      </c>
      <c r="S3968" s="1">
        <v>0</v>
      </c>
      <c r="T3968" s="1">
        <v>3.7999999999999999E-2</v>
      </c>
      <c r="U3968" s="4" t="s">
        <v>34</v>
      </c>
      <c r="V3968">
        <v>0.48</v>
      </c>
      <c r="W3968">
        <v>0.4</v>
      </c>
      <c r="X3968">
        <v>0.76</v>
      </c>
      <c r="Y3968">
        <v>2.4300000000000002</v>
      </c>
      <c r="Z3968">
        <v>0.28000000000000003</v>
      </c>
      <c r="AA3968" s="5">
        <f t="shared" si="377"/>
        <v>3.7999999999999999E-2</v>
      </c>
      <c r="AB3968" s="15" cm="1">
        <f t="array" ref="AB3968">_xlfn.SWITCH(U3968,"夏",122,"冬",90,"春",153,"秋",153,0)</f>
        <v>153</v>
      </c>
      <c r="AC3968" s="16">
        <f t="shared" si="378"/>
        <v>5.8140000000000001</v>
      </c>
      <c r="AD3968" s="5">
        <f>IFERROR(AA3968/D3968,0)</f>
        <v>3.9728175640355457E-4</v>
      </c>
      <c r="AE3968" s="15">
        <f t="shared" si="379"/>
        <v>0.41917808219178082</v>
      </c>
      <c r="AF3968" s="5">
        <f>IFERROR(AD3968*AE3968*48,0)</f>
        <v>7.9935266274731628E-3</v>
      </c>
    </row>
    <row r="3969" spans="1:32" x14ac:dyDescent="0.15">
      <c r="A3969" s="8">
        <v>45757</v>
      </c>
      <c r="B3969" s="1" t="s">
        <v>51</v>
      </c>
      <c r="C3969" s="1" t="s">
        <v>59</v>
      </c>
      <c r="D3969" s="1">
        <v>95.65</v>
      </c>
      <c r="E3969" s="6">
        <v>3.6</v>
      </c>
      <c r="F3969" s="10">
        <v>0.77083333333333304</v>
      </c>
      <c r="G3969" s="1">
        <v>20</v>
      </c>
      <c r="H3969" s="1">
        <v>56</v>
      </c>
      <c r="I3969" s="1">
        <v>20.5</v>
      </c>
      <c r="J3969" s="1">
        <v>0.2</v>
      </c>
      <c r="K3969" s="1">
        <v>415</v>
      </c>
      <c r="L3969" s="1">
        <v>305</v>
      </c>
      <c r="M3969" s="6">
        <f t="shared" si="375"/>
        <v>20.750589797066539</v>
      </c>
      <c r="N3969" s="1">
        <v>0.7</v>
      </c>
      <c r="O3969" s="11" cm="1">
        <f t="array" ref="O3969">ROUND(_xlfn.SWITCH(C3969,"建筑专教",IF(S3969&gt;0.1,1.38,1.28),"阶梯教室",IF(S3969&gt;0.1,1.15,1.05),"公共教室",IF(S3969&gt;0.1,1.22,1.12),IF(S3969&gt;0.1,1.2,1.1))+(MOD(ROW()*11,31)/31-0.5)*0.06,2)</f>
        <v>1.1100000000000001</v>
      </c>
      <c r="P3969" s="12">
        <f t="shared" si="376"/>
        <v>0.01</v>
      </c>
      <c r="Q3969" s="13">
        <f t="shared" si="380"/>
        <v>-1.9307363429976234</v>
      </c>
      <c r="R3969" s="1">
        <v>0</v>
      </c>
      <c r="S3969" s="1">
        <v>0</v>
      </c>
      <c r="T3969" s="1">
        <v>2.8000000000000001E-2</v>
      </c>
      <c r="U3969" s="4" t="s">
        <v>34</v>
      </c>
      <c r="V3969">
        <v>0.48</v>
      </c>
      <c r="W3969">
        <v>0.4</v>
      </c>
      <c r="X3969">
        <v>0.76</v>
      </c>
      <c r="Y3969">
        <v>2.4300000000000002</v>
      </c>
      <c r="Z3969">
        <v>0.28000000000000003</v>
      </c>
      <c r="AA3969" s="5">
        <f t="shared" si="377"/>
        <v>2.8000000000000001E-2</v>
      </c>
      <c r="AB3969" s="15" cm="1">
        <f t="array" ref="AB3969">_xlfn.SWITCH(U3969,"夏",122,"冬",90,"春",153,"秋",153,0)</f>
        <v>153</v>
      </c>
      <c r="AC3969" s="16">
        <f t="shared" si="378"/>
        <v>4.2839999999999998</v>
      </c>
      <c r="AD3969" s="5">
        <f>IFERROR(AA3969/D3969,0)</f>
        <v>2.9273392577104022E-4</v>
      </c>
      <c r="AE3969" s="15">
        <f t="shared" si="379"/>
        <v>0.41917808219178082</v>
      </c>
      <c r="AF3969" s="5">
        <f>IFERROR(AD3969*AE3969*48,0)</f>
        <v>5.8899669886644367E-3</v>
      </c>
    </row>
    <row r="3970" spans="1:32" x14ac:dyDescent="0.15">
      <c r="A3970" s="8">
        <v>45757</v>
      </c>
      <c r="B3970" s="1" t="s">
        <v>51</v>
      </c>
      <c r="C3970" s="1" t="s">
        <v>59</v>
      </c>
      <c r="D3970" s="1">
        <v>95.65</v>
      </c>
      <c r="E3970" s="6">
        <v>3.6</v>
      </c>
      <c r="F3970" s="10">
        <v>0.79166666666666696</v>
      </c>
      <c r="G3970" s="1">
        <v>19.5</v>
      </c>
      <c r="H3970" s="1">
        <v>56.6</v>
      </c>
      <c r="I3970" s="1">
        <v>20</v>
      </c>
      <c r="J3970" s="1">
        <v>0.2</v>
      </c>
      <c r="K3970" s="1">
        <v>415</v>
      </c>
      <c r="L3970" s="1">
        <v>305</v>
      </c>
      <c r="M3970" s="6">
        <f t="shared" si="375"/>
        <v>20.251872009684803</v>
      </c>
      <c r="N3970" s="1">
        <v>0</v>
      </c>
      <c r="O3970" s="1">
        <v>0</v>
      </c>
      <c r="P3970" s="12">
        <f t="shared" si="376"/>
        <v>0</v>
      </c>
      <c r="Q3970" s="1">
        <v>0</v>
      </c>
      <c r="R3970" s="1">
        <v>0</v>
      </c>
      <c r="S3970" s="1">
        <v>0</v>
      </c>
      <c r="T3970" s="1">
        <v>0</v>
      </c>
      <c r="U3970" s="4" t="s">
        <v>34</v>
      </c>
      <c r="V3970">
        <v>0.48</v>
      </c>
      <c r="W3970">
        <v>0.4</v>
      </c>
      <c r="X3970">
        <v>0.76</v>
      </c>
      <c r="Y3970">
        <v>2.4300000000000002</v>
      </c>
      <c r="Z3970">
        <v>0.28000000000000003</v>
      </c>
      <c r="AA3970" s="5">
        <f t="shared" si="377"/>
        <v>0</v>
      </c>
      <c r="AB3970" s="15" cm="1">
        <f t="array" ref="AB3970">_xlfn.SWITCH(U3970,"夏",122,"冬",90,"春",153,"秋",153,0)</f>
        <v>153</v>
      </c>
      <c r="AC3970" s="16">
        <f t="shared" si="378"/>
        <v>0</v>
      </c>
      <c r="AD3970" s="5">
        <f>IFERROR(AA3970/D3970,0)</f>
        <v>0</v>
      </c>
      <c r="AE3970" s="15">
        <f t="shared" si="379"/>
        <v>0.41917808219178082</v>
      </c>
      <c r="AF3970" s="5">
        <f>IFERROR(AD3970*AE3970*48,0)</f>
        <v>0</v>
      </c>
    </row>
    <row r="3971" spans="1:32" x14ac:dyDescent="0.15">
      <c r="A3971" s="8">
        <v>45757</v>
      </c>
      <c r="B3971" s="1" t="s">
        <v>51</v>
      </c>
      <c r="C3971" s="1" t="s">
        <v>59</v>
      </c>
      <c r="D3971" s="1">
        <v>95.65</v>
      </c>
      <c r="E3971" s="6">
        <v>3.6</v>
      </c>
      <c r="F3971" s="10">
        <v>0.8125</v>
      </c>
      <c r="G3971" s="1">
        <v>19</v>
      </c>
      <c r="H3971" s="1">
        <v>57.2</v>
      </c>
      <c r="I3971" s="1">
        <v>19.5</v>
      </c>
      <c r="J3971" s="1">
        <v>0.2</v>
      </c>
      <c r="K3971" s="1">
        <v>825</v>
      </c>
      <c r="L3971" s="1">
        <v>305</v>
      </c>
      <c r="M3971" s="6">
        <f t="shared" si="375"/>
        <v>19.753162973617407</v>
      </c>
      <c r="N3971" s="1">
        <v>0.7</v>
      </c>
      <c r="O3971" s="11" cm="1">
        <f t="array" ref="O3971">ROUND(_xlfn.SWITCH(C3971,"建筑专教",IF(S3971&gt;0.1,1.38,1.28),"阶梯教室",IF(S3971&gt;0.1,1.15,1.05),"公共教室",IF(S3971&gt;0.1,1.22,1.12),IF(S3971&gt;0.1,1.2,1.1))+(MOD(ROW()*11,31)/31-0.5)*0.06,2)</f>
        <v>1.0900000000000001</v>
      </c>
      <c r="P3971" s="12">
        <f t="shared" si="376"/>
        <v>0.39</v>
      </c>
      <c r="Q3971" s="13">
        <f t="shared" si="380"/>
        <v>-2.3493659198123953</v>
      </c>
      <c r="R3971" s="1">
        <v>0</v>
      </c>
      <c r="S3971" s="1">
        <v>0.05</v>
      </c>
      <c r="T3971" s="1">
        <v>2.8000000000000001E-2</v>
      </c>
      <c r="U3971" s="4" t="s">
        <v>34</v>
      </c>
      <c r="V3971">
        <v>0.48</v>
      </c>
      <c r="W3971">
        <v>0.4</v>
      </c>
      <c r="X3971">
        <v>0.76</v>
      </c>
      <c r="Y3971">
        <v>2.4300000000000002</v>
      </c>
      <c r="Z3971">
        <v>0.28000000000000003</v>
      </c>
      <c r="AA3971" s="5">
        <f t="shared" si="377"/>
        <v>7.8E-2</v>
      </c>
      <c r="AB3971" s="15" cm="1">
        <f t="array" ref="AB3971">_xlfn.SWITCH(U3971,"夏",122,"冬",90,"春",153,"秋",153,0)</f>
        <v>153</v>
      </c>
      <c r="AC3971" s="16">
        <f t="shared" si="378"/>
        <v>11.933999999999999</v>
      </c>
      <c r="AD3971" s="5">
        <f>IFERROR(AA3971/D3971,0)</f>
        <v>8.1547307893361208E-4</v>
      </c>
      <c r="AE3971" s="15">
        <f t="shared" si="379"/>
        <v>0.41917808219178082</v>
      </c>
      <c r="AF3971" s="5">
        <f>IFERROR(AD3971*AE3971*48,0)</f>
        <v>1.6407765182708072E-2</v>
      </c>
    </row>
    <row r="3972" spans="1:32" x14ac:dyDescent="0.15">
      <c r="A3972" s="8">
        <v>45757</v>
      </c>
      <c r="B3972" s="1" t="s">
        <v>51</v>
      </c>
      <c r="C3972" s="1" t="s">
        <v>59</v>
      </c>
      <c r="D3972" s="1">
        <v>95.65</v>
      </c>
      <c r="E3972" s="6">
        <v>3.6</v>
      </c>
      <c r="F3972" s="10">
        <v>0.83333333333333304</v>
      </c>
      <c r="G3972" s="1">
        <v>18.5</v>
      </c>
      <c r="H3972" s="1">
        <v>57.8</v>
      </c>
      <c r="I3972" s="1">
        <v>19</v>
      </c>
      <c r="J3972" s="1">
        <v>0.2</v>
      </c>
      <c r="K3972" s="1">
        <v>825</v>
      </c>
      <c r="L3972" s="1">
        <v>305</v>
      </c>
      <c r="M3972" s="6">
        <f t="shared" si="375"/>
        <v>19.254462763516813</v>
      </c>
      <c r="N3972" s="1">
        <v>0.7</v>
      </c>
      <c r="O3972" s="11" cm="1">
        <f t="array" ref="O3972">ROUND(_xlfn.SWITCH(C3972,"建筑专教",IF(S3972&gt;0.1,1.38,1.28),"阶梯教室",IF(S3972&gt;0.1,1.15,1.05),"公共教室",IF(S3972&gt;0.1,1.22,1.12),IF(S3972&gt;0.1,1.2,1.1))+(MOD(ROW()*11,31)/31-0.5)*0.06,2)</f>
        <v>1.1200000000000001</v>
      </c>
      <c r="P3972" s="12">
        <f t="shared" si="376"/>
        <v>0.39</v>
      </c>
      <c r="Q3972" s="13">
        <f t="shared" si="380"/>
        <v>-2.3742481684765089</v>
      </c>
      <c r="R3972" s="1">
        <v>0</v>
      </c>
      <c r="S3972" s="1">
        <v>0.05</v>
      </c>
      <c r="T3972" s="1">
        <v>3.5000000000000003E-2</v>
      </c>
      <c r="U3972" s="4" t="s">
        <v>34</v>
      </c>
      <c r="V3972">
        <v>0.48</v>
      </c>
      <c r="W3972">
        <v>0.4</v>
      </c>
      <c r="X3972">
        <v>0.76</v>
      </c>
      <c r="Y3972">
        <v>2.4300000000000002</v>
      </c>
      <c r="Z3972">
        <v>0.28000000000000003</v>
      </c>
      <c r="AA3972" s="5">
        <f t="shared" si="377"/>
        <v>8.5000000000000006E-2</v>
      </c>
      <c r="AB3972" s="15" cm="1">
        <f t="array" ref="AB3972">_xlfn.SWITCH(U3972,"夏",122,"冬",90,"春",153,"秋",153,0)</f>
        <v>153</v>
      </c>
      <c r="AC3972" s="16">
        <f t="shared" si="378"/>
        <v>13.005000000000001</v>
      </c>
      <c r="AD3972" s="5">
        <f>IFERROR(AA3972/D3972,0)</f>
        <v>8.8865656037637219E-4</v>
      </c>
      <c r="AE3972" s="15">
        <f t="shared" si="379"/>
        <v>0.41917808219178082</v>
      </c>
      <c r="AF3972" s="5">
        <f>IFERROR(AD3972*AE3972*48,0)</f>
        <v>1.7880256929874182E-2</v>
      </c>
    </row>
    <row r="3973" spans="1:32" x14ac:dyDescent="0.15">
      <c r="A3973" s="8">
        <v>45757</v>
      </c>
      <c r="B3973" s="1" t="s">
        <v>51</v>
      </c>
      <c r="C3973" s="1" t="s">
        <v>59</v>
      </c>
      <c r="D3973" s="1">
        <v>95.65</v>
      </c>
      <c r="E3973" s="6">
        <v>3.6</v>
      </c>
      <c r="F3973" s="10">
        <v>0.85416666666666696</v>
      </c>
      <c r="G3973" s="1">
        <v>18.5</v>
      </c>
      <c r="H3973" s="1">
        <v>57.8</v>
      </c>
      <c r="I3973" s="1">
        <v>19</v>
      </c>
      <c r="J3973" s="1">
        <v>0.2</v>
      </c>
      <c r="K3973" s="1">
        <v>825</v>
      </c>
      <c r="L3973" s="1">
        <v>305</v>
      </c>
      <c r="M3973" s="6">
        <f t="shared" si="375"/>
        <v>19.254462763516813</v>
      </c>
      <c r="N3973" s="1">
        <v>0.7</v>
      </c>
      <c r="O3973" s="11" cm="1">
        <f t="array" ref="O3973">ROUND(_xlfn.SWITCH(C3973,"建筑专教",IF(S3973&gt;0.1,1.38,1.28),"阶梯教室",IF(S3973&gt;0.1,1.15,1.05),"公共教室",IF(S3973&gt;0.1,1.22,1.12),IF(S3973&gt;0.1,1.2,1.1))+(MOD(ROW()*11,31)/31-0.5)*0.06,2)</f>
        <v>1.1399999999999999</v>
      </c>
      <c r="P3973" s="12">
        <f t="shared" si="376"/>
        <v>0.39</v>
      </c>
      <c r="Q3973" s="13">
        <f t="shared" si="380"/>
        <v>-2.2841388631151891</v>
      </c>
      <c r="R3973" s="1">
        <v>0</v>
      </c>
      <c r="S3973" s="1">
        <v>0.05</v>
      </c>
      <c r="T3973" s="1">
        <v>3.5000000000000003E-2</v>
      </c>
      <c r="U3973" s="4" t="s">
        <v>34</v>
      </c>
      <c r="V3973">
        <v>0.48</v>
      </c>
      <c r="W3973">
        <v>0.4</v>
      </c>
      <c r="X3973">
        <v>0.76</v>
      </c>
      <c r="Y3973">
        <v>2.4300000000000002</v>
      </c>
      <c r="Z3973">
        <v>0.28000000000000003</v>
      </c>
      <c r="AA3973" s="5">
        <f t="shared" si="377"/>
        <v>8.5000000000000006E-2</v>
      </c>
      <c r="AB3973" s="15" cm="1">
        <f t="array" ref="AB3973">_xlfn.SWITCH(U3973,"夏",122,"冬",90,"春",153,"秋",153,0)</f>
        <v>153</v>
      </c>
      <c r="AC3973" s="16">
        <f t="shared" si="378"/>
        <v>13.005000000000001</v>
      </c>
      <c r="AD3973" s="5">
        <f>IFERROR(AA3973/D3973,0)</f>
        <v>8.8865656037637219E-4</v>
      </c>
      <c r="AE3973" s="15">
        <f t="shared" si="379"/>
        <v>0.41917808219178082</v>
      </c>
      <c r="AF3973" s="5">
        <f>IFERROR(AD3973*AE3973*48,0)</f>
        <v>1.7880256929874182E-2</v>
      </c>
    </row>
    <row r="3974" spans="1:32" x14ac:dyDescent="0.15">
      <c r="A3974" s="8">
        <v>45757</v>
      </c>
      <c r="B3974" s="1" t="s">
        <v>51</v>
      </c>
      <c r="C3974" s="1" t="s">
        <v>59</v>
      </c>
      <c r="D3974" s="1">
        <v>95.65</v>
      </c>
      <c r="E3974" s="6">
        <v>3.6</v>
      </c>
      <c r="F3974" s="10">
        <v>0.875</v>
      </c>
      <c r="G3974" s="1">
        <v>18.5</v>
      </c>
      <c r="H3974" s="1">
        <v>57.8</v>
      </c>
      <c r="I3974" s="1">
        <v>19</v>
      </c>
      <c r="J3974" s="1">
        <v>0.2</v>
      </c>
      <c r="K3974" s="1">
        <v>525</v>
      </c>
      <c r="L3974" s="1">
        <v>305</v>
      </c>
      <c r="M3974" s="6">
        <f t="shared" si="375"/>
        <v>19.254462763516813</v>
      </c>
      <c r="N3974" s="1">
        <v>0.7</v>
      </c>
      <c r="O3974" s="11" cm="1">
        <f t="array" ref="O3974">ROUND(_xlfn.SWITCH(C3974,"建筑专教",IF(S3974&gt;0.1,1.38,1.28),"阶梯教室",IF(S3974&gt;0.1,1.15,1.05),"公共教室",IF(S3974&gt;0.1,1.22,1.12),IF(S3974&gt;0.1,1.2,1.1))+(MOD(ROW()*11,31)/31-0.5)*0.06,2)</f>
        <v>1.1000000000000001</v>
      </c>
      <c r="P3974" s="12">
        <f t="shared" si="376"/>
        <v>0.11</v>
      </c>
      <c r="Q3974" s="13">
        <f t="shared" si="380"/>
        <v>-2.4682416173439305</v>
      </c>
      <c r="R3974" s="1">
        <v>0</v>
      </c>
      <c r="S3974" s="1">
        <v>0.05</v>
      </c>
      <c r="T3974" s="1">
        <v>2.5000000000000001E-2</v>
      </c>
      <c r="U3974" s="4" t="s">
        <v>34</v>
      </c>
      <c r="V3974">
        <v>0.48</v>
      </c>
      <c r="W3974">
        <v>0.4</v>
      </c>
      <c r="X3974">
        <v>0.76</v>
      </c>
      <c r="Y3974">
        <v>2.4300000000000002</v>
      </c>
      <c r="Z3974">
        <v>0.28000000000000003</v>
      </c>
      <c r="AA3974" s="5">
        <f t="shared" si="377"/>
        <v>7.5000000000000011E-2</v>
      </c>
      <c r="AB3974" s="15" cm="1">
        <f t="array" ref="AB3974">_xlfn.SWITCH(U3974,"夏",122,"冬",90,"春",153,"秋",153,0)</f>
        <v>153</v>
      </c>
      <c r="AC3974" s="16">
        <f t="shared" si="378"/>
        <v>11.475000000000001</v>
      </c>
      <c r="AD3974" s="5">
        <f>IFERROR(AA3974/D3974,0)</f>
        <v>7.8410872974385784E-4</v>
      </c>
      <c r="AE3974" s="15">
        <f t="shared" si="379"/>
        <v>0.41917808219178082</v>
      </c>
      <c r="AF3974" s="5">
        <f>IFERROR(AD3974*AE3974*48,0)</f>
        <v>1.5776697291065459E-2</v>
      </c>
    </row>
    <row r="3975" spans="1:32" x14ac:dyDescent="0.15">
      <c r="A3975" s="8">
        <v>45757</v>
      </c>
      <c r="B3975" s="1" t="s">
        <v>51</v>
      </c>
      <c r="C3975" s="1" t="s">
        <v>59</v>
      </c>
      <c r="D3975" s="1">
        <v>95.65</v>
      </c>
      <c r="E3975" s="6">
        <v>3.6</v>
      </c>
      <c r="F3975" s="10">
        <v>0.89583333333333304</v>
      </c>
      <c r="G3975" s="1">
        <v>18</v>
      </c>
      <c r="H3975" s="1">
        <v>58.4</v>
      </c>
      <c r="I3975" s="1">
        <v>18.5</v>
      </c>
      <c r="J3975" s="1">
        <v>0.2</v>
      </c>
      <c r="K3975" s="1">
        <v>525</v>
      </c>
      <c r="L3975" s="1">
        <v>305</v>
      </c>
      <c r="M3975" s="6">
        <f t="shared" si="375"/>
        <v>18.755771454799117</v>
      </c>
      <c r="N3975" s="1">
        <v>0.7</v>
      </c>
      <c r="O3975" s="11" cm="1">
        <f t="array" ref="O3975">ROUND(_xlfn.SWITCH(C3975,"建筑专教",IF(S3975&gt;0.1,1.38,1.28),"阶梯教室",IF(S3975&gt;0.1,1.15,1.05),"公共教室",IF(S3975&gt;0.1,1.22,1.12),IF(S3975&gt;0.1,1.2,1.1))+(MOD(ROW()*11,31)/31-0.5)*0.06,2)</f>
        <v>1.1200000000000001</v>
      </c>
      <c r="P3975" s="12">
        <f t="shared" si="376"/>
        <v>0.11</v>
      </c>
      <c r="Q3975" s="13">
        <f t="shared" si="380"/>
        <v>-2.5368213404886406</v>
      </c>
      <c r="R3975" s="1">
        <v>0</v>
      </c>
      <c r="S3975" s="1">
        <v>0.05</v>
      </c>
      <c r="T3975" s="1">
        <v>1.2E-2</v>
      </c>
      <c r="U3975" s="4" t="s">
        <v>34</v>
      </c>
      <c r="V3975">
        <v>0.48</v>
      </c>
      <c r="W3975">
        <v>0.4</v>
      </c>
      <c r="X3975">
        <v>0.76</v>
      </c>
      <c r="Y3975">
        <v>2.4300000000000002</v>
      </c>
      <c r="Z3975">
        <v>0.28000000000000003</v>
      </c>
      <c r="AA3975" s="5">
        <f t="shared" si="377"/>
        <v>6.2E-2</v>
      </c>
      <c r="AB3975" s="15" cm="1">
        <f t="array" ref="AB3975">_xlfn.SWITCH(U3975,"夏",122,"冬",90,"春",153,"秋",153,0)</f>
        <v>153</v>
      </c>
      <c r="AC3975" s="16">
        <f t="shared" si="378"/>
        <v>9.4860000000000007</v>
      </c>
      <c r="AD3975" s="5">
        <f>IFERROR(AA3975/D3975,0)</f>
        <v>6.4819654992158903E-4</v>
      </c>
      <c r="AE3975" s="15">
        <f t="shared" si="379"/>
        <v>0.41917808219178082</v>
      </c>
      <c r="AF3975" s="5">
        <f>IFERROR(AD3975*AE3975*48,0)</f>
        <v>1.3042069760614108E-2</v>
      </c>
    </row>
    <row r="3976" spans="1:32" x14ac:dyDescent="0.15">
      <c r="A3976" s="8">
        <v>45757</v>
      </c>
      <c r="B3976" s="1" t="s">
        <v>51</v>
      </c>
      <c r="C3976" s="1" t="s">
        <v>59</v>
      </c>
      <c r="D3976" s="1">
        <v>95.65</v>
      </c>
      <c r="E3976" s="6">
        <v>3.6</v>
      </c>
      <c r="F3976" s="10">
        <v>0.91666666666666696</v>
      </c>
      <c r="G3976" s="1">
        <v>17.5</v>
      </c>
      <c r="H3976" s="1">
        <v>59</v>
      </c>
      <c r="I3976" s="1">
        <v>18</v>
      </c>
      <c r="J3976" s="1">
        <v>0.2</v>
      </c>
      <c r="K3976" s="1">
        <v>415</v>
      </c>
      <c r="L3976" s="1">
        <v>305</v>
      </c>
      <c r="M3976" s="6">
        <f t="shared" si="375"/>
        <v>18.257089123652634</v>
      </c>
      <c r="N3976" s="1">
        <v>0.7</v>
      </c>
      <c r="O3976" s="11" cm="1">
        <f t="array" ref="O3976">ROUND(_xlfn.SWITCH(C3976,"建筑专教",IF(S3976&gt;0.1,1.38,1.28),"阶梯教室",IF(S3976&gt;0.1,1.15,1.05),"公共教室",IF(S3976&gt;0.1,1.22,1.12),IF(S3976&gt;0.1,1.2,1.1))+(MOD(ROW()*11,31)/31-0.5)*0.06,2)</f>
        <v>1.1399999999999999</v>
      </c>
      <c r="P3976" s="12">
        <f t="shared" si="376"/>
        <v>0.01</v>
      </c>
      <c r="Q3976" s="13">
        <f t="shared" si="380"/>
        <v>-2.6030249777931878</v>
      </c>
      <c r="R3976" s="1">
        <v>0</v>
      </c>
      <c r="S3976" s="1">
        <v>0</v>
      </c>
      <c r="T3976" s="1">
        <v>3.2000000000000001E-2</v>
      </c>
      <c r="U3976" s="4" t="s">
        <v>34</v>
      </c>
      <c r="V3976">
        <v>0.48</v>
      </c>
      <c r="W3976">
        <v>0.4</v>
      </c>
      <c r="X3976">
        <v>0.76</v>
      </c>
      <c r="Y3976">
        <v>2.4300000000000002</v>
      </c>
      <c r="Z3976">
        <v>0.28000000000000003</v>
      </c>
      <c r="AA3976" s="5">
        <f t="shared" si="377"/>
        <v>3.2000000000000001E-2</v>
      </c>
      <c r="AB3976" s="15" cm="1">
        <f t="array" ref="AB3976">_xlfn.SWITCH(U3976,"夏",122,"冬",90,"春",153,"秋",153,0)</f>
        <v>153</v>
      </c>
      <c r="AC3976" s="16">
        <f t="shared" si="378"/>
        <v>4.8959999999999999</v>
      </c>
      <c r="AD3976" s="5">
        <f>IFERROR(AA3976/D3976,0)</f>
        <v>3.3455305802404598E-4</v>
      </c>
      <c r="AE3976" s="15">
        <f t="shared" si="379"/>
        <v>0.41917808219178082</v>
      </c>
      <c r="AF3976" s="5">
        <f>IFERROR(AD3976*AE3976*48,0)</f>
        <v>6.7313908441879273E-3</v>
      </c>
    </row>
    <row r="3977" spans="1:32" x14ac:dyDescent="0.15">
      <c r="A3977" s="8">
        <v>45757</v>
      </c>
      <c r="B3977" s="1" t="s">
        <v>52</v>
      </c>
      <c r="C3977" s="1" t="s">
        <v>59</v>
      </c>
      <c r="D3977" s="1">
        <v>95.65</v>
      </c>
      <c r="E3977" s="6">
        <v>3.6</v>
      </c>
      <c r="F3977" s="10">
        <v>0.33333333333333298</v>
      </c>
      <c r="G3977" s="1">
        <v>14.5</v>
      </c>
      <c r="H3977" s="1">
        <v>60.2</v>
      </c>
      <c r="I3977" s="1">
        <v>15</v>
      </c>
      <c r="J3977" s="1">
        <v>0.2</v>
      </c>
      <c r="K3977" s="1">
        <v>410</v>
      </c>
      <c r="L3977" s="1">
        <v>205</v>
      </c>
      <c r="M3977" s="6">
        <f t="shared" si="375"/>
        <v>15.265188032054709</v>
      </c>
      <c r="N3977" s="1">
        <v>0</v>
      </c>
      <c r="O3977" s="1">
        <v>0</v>
      </c>
      <c r="P3977" s="12">
        <f t="shared" si="376"/>
        <v>0</v>
      </c>
      <c r="Q3977" s="1">
        <v>0</v>
      </c>
      <c r="R3977" s="1">
        <v>0</v>
      </c>
      <c r="S3977" s="1">
        <v>0</v>
      </c>
      <c r="T3977" s="1">
        <v>0</v>
      </c>
      <c r="U3977" s="4" t="s">
        <v>34</v>
      </c>
      <c r="V3977">
        <v>0.48</v>
      </c>
      <c r="W3977">
        <v>0.4</v>
      </c>
      <c r="X3977">
        <v>0.76</v>
      </c>
      <c r="Y3977">
        <v>2.4300000000000002</v>
      </c>
      <c r="Z3977">
        <v>0.28000000000000003</v>
      </c>
      <c r="AA3977" s="5">
        <f t="shared" si="377"/>
        <v>0</v>
      </c>
      <c r="AB3977" s="15" cm="1">
        <f t="array" ref="AB3977">_xlfn.SWITCH(U3977,"夏",122,"冬",90,"春",153,"秋",153,0)</f>
        <v>153</v>
      </c>
      <c r="AC3977" s="16">
        <f t="shared" si="378"/>
        <v>0</v>
      </c>
      <c r="AD3977" s="5">
        <f>IFERROR(AA3977/D3977,0)</f>
        <v>0</v>
      </c>
      <c r="AE3977" s="15">
        <f t="shared" si="379"/>
        <v>0.41917808219178082</v>
      </c>
      <c r="AF3977" s="5">
        <f>IFERROR(AD3977*AE3977*48,0)</f>
        <v>0</v>
      </c>
    </row>
    <row r="3978" spans="1:32" x14ac:dyDescent="0.15">
      <c r="A3978" s="8">
        <v>45757</v>
      </c>
      <c r="B3978" s="1" t="s">
        <v>52</v>
      </c>
      <c r="C3978" s="1" t="s">
        <v>59</v>
      </c>
      <c r="D3978" s="1">
        <v>95.65</v>
      </c>
      <c r="E3978" s="6">
        <v>3.6</v>
      </c>
      <c r="F3978" s="10">
        <v>0.35416666666666702</v>
      </c>
      <c r="G3978" s="1">
        <v>15.5</v>
      </c>
      <c r="H3978" s="1">
        <v>59</v>
      </c>
      <c r="I3978" s="1">
        <v>16</v>
      </c>
      <c r="J3978" s="1">
        <v>0.2</v>
      </c>
      <c r="K3978" s="1">
        <v>820</v>
      </c>
      <c r="L3978" s="1">
        <v>305</v>
      </c>
      <c r="M3978" s="6">
        <f t="shared" si="375"/>
        <v>16.262451126120993</v>
      </c>
      <c r="N3978" s="1">
        <v>0.7</v>
      </c>
      <c r="O3978" s="11" cm="1">
        <f t="array" ref="O3978">ROUND(_xlfn.SWITCH(C3978,"建筑专教",IF(S3978&gt;0.1,1.38,1.28),"阶梯教室",IF(S3978&gt;0.1,1.15,1.05),"公共教室",IF(S3978&gt;0.1,1.22,1.12),IF(S3978&gt;0.1,1.2,1.1))+(MOD(ROW()*11,31)/31-0.5)*0.06,2)</f>
        <v>1.1200000000000001</v>
      </c>
      <c r="P3978" s="12">
        <f t="shared" si="376"/>
        <v>0.38</v>
      </c>
      <c r="Q3978" s="13">
        <f t="shared" si="380"/>
        <v>-3.3565614338913297</v>
      </c>
      <c r="R3978" s="1">
        <v>0</v>
      </c>
      <c r="S3978" s="1">
        <v>0</v>
      </c>
      <c r="T3978" s="1">
        <v>2.8000000000000001E-2</v>
      </c>
      <c r="U3978" s="4" t="s">
        <v>34</v>
      </c>
      <c r="V3978">
        <v>0.48</v>
      </c>
      <c r="W3978">
        <v>0.4</v>
      </c>
      <c r="X3978">
        <v>0.76</v>
      </c>
      <c r="Y3978">
        <v>2.4300000000000002</v>
      </c>
      <c r="Z3978">
        <v>0.28000000000000003</v>
      </c>
      <c r="AA3978" s="5">
        <f t="shared" si="377"/>
        <v>2.8000000000000001E-2</v>
      </c>
      <c r="AB3978" s="15" cm="1">
        <f t="array" ref="AB3978">_xlfn.SWITCH(U3978,"夏",122,"冬",90,"春",153,"秋",153,0)</f>
        <v>153</v>
      </c>
      <c r="AC3978" s="16">
        <f t="shared" si="378"/>
        <v>4.2839999999999998</v>
      </c>
      <c r="AD3978" s="5">
        <f>IFERROR(AA3978/D3978,0)</f>
        <v>2.9273392577104022E-4</v>
      </c>
      <c r="AE3978" s="15">
        <f t="shared" si="379"/>
        <v>0.41917808219178082</v>
      </c>
      <c r="AF3978" s="5">
        <f>IFERROR(AD3978*AE3978*48,0)</f>
        <v>5.8899669886644367E-3</v>
      </c>
    </row>
    <row r="3979" spans="1:32" x14ac:dyDescent="0.15">
      <c r="A3979" s="8">
        <v>45757</v>
      </c>
      <c r="B3979" s="1" t="s">
        <v>52</v>
      </c>
      <c r="C3979" s="1" t="s">
        <v>59</v>
      </c>
      <c r="D3979" s="1">
        <v>95.65</v>
      </c>
      <c r="E3979" s="6">
        <v>3.6</v>
      </c>
      <c r="F3979" s="10">
        <v>0.375</v>
      </c>
      <c r="G3979" s="1">
        <v>16.5</v>
      </c>
      <c r="H3979" s="1">
        <v>57.8</v>
      </c>
      <c r="I3979" s="1">
        <v>17</v>
      </c>
      <c r="J3979" s="1">
        <v>0.2</v>
      </c>
      <c r="K3979" s="1">
        <v>820</v>
      </c>
      <c r="L3979" s="1">
        <v>405</v>
      </c>
      <c r="M3979" s="6">
        <f t="shared" si="375"/>
        <v>17.259751702748247</v>
      </c>
      <c r="N3979" s="1">
        <v>0.7</v>
      </c>
      <c r="O3979" s="11" cm="1">
        <f t="array" ref="O3979">ROUND(_xlfn.SWITCH(C3979,"建筑专教",IF(S3979&gt;0.1,1.38,1.28),"阶梯教室",IF(S3979&gt;0.1,1.15,1.05),"公共教室",IF(S3979&gt;0.1,1.22,1.12),IF(S3979&gt;0.1,1.2,1.1))+(MOD(ROW()*11,31)/31-0.5)*0.06,2)</f>
        <v>1.1399999999999999</v>
      </c>
      <c r="P3979" s="12">
        <f t="shared" si="376"/>
        <v>0.38</v>
      </c>
      <c r="Q3979" s="13">
        <f t="shared" si="380"/>
        <v>-2.9237232997334774</v>
      </c>
      <c r="R3979" s="1">
        <v>0</v>
      </c>
      <c r="S3979" s="1">
        <v>0</v>
      </c>
      <c r="T3979" s="1">
        <v>3.5000000000000003E-2</v>
      </c>
      <c r="U3979" s="4" t="s">
        <v>34</v>
      </c>
      <c r="V3979">
        <v>0.48</v>
      </c>
      <c r="W3979">
        <v>0.4</v>
      </c>
      <c r="X3979">
        <v>0.76</v>
      </c>
      <c r="Y3979">
        <v>2.4300000000000002</v>
      </c>
      <c r="Z3979">
        <v>0.28000000000000003</v>
      </c>
      <c r="AA3979" s="5">
        <f t="shared" si="377"/>
        <v>3.5000000000000003E-2</v>
      </c>
      <c r="AB3979" s="15" cm="1">
        <f t="array" ref="AB3979">_xlfn.SWITCH(U3979,"夏",122,"冬",90,"春",153,"秋",153,0)</f>
        <v>153</v>
      </c>
      <c r="AC3979" s="16">
        <f t="shared" si="378"/>
        <v>5.3550000000000004</v>
      </c>
      <c r="AD3979" s="5">
        <f>IFERROR(AA3979/D3979,0)</f>
        <v>3.6591740721380033E-4</v>
      </c>
      <c r="AE3979" s="15">
        <f t="shared" si="379"/>
        <v>0.41917808219178082</v>
      </c>
      <c r="AF3979" s="5">
        <f>IFERROR(AD3979*AE3979*48,0)</f>
        <v>7.3624587358305472E-3</v>
      </c>
    </row>
    <row r="3980" spans="1:32" x14ac:dyDescent="0.15">
      <c r="A3980" s="8">
        <v>45757</v>
      </c>
      <c r="B3980" s="1" t="s">
        <v>52</v>
      </c>
      <c r="C3980" s="1" t="s">
        <v>59</v>
      </c>
      <c r="D3980" s="1">
        <v>95.65</v>
      </c>
      <c r="E3980" s="6">
        <v>3.6</v>
      </c>
      <c r="F3980" s="10">
        <v>0.39583333333333298</v>
      </c>
      <c r="G3980" s="1">
        <v>17.5</v>
      </c>
      <c r="H3980" s="1">
        <v>56.6</v>
      </c>
      <c r="I3980" s="1">
        <v>18</v>
      </c>
      <c r="J3980" s="1">
        <v>0.2</v>
      </c>
      <c r="K3980" s="1">
        <v>820</v>
      </c>
      <c r="L3980" s="1">
        <v>505</v>
      </c>
      <c r="M3980" s="6">
        <f t="shared" si="375"/>
        <v>18.257089123652634</v>
      </c>
      <c r="N3980" s="1">
        <v>0.7</v>
      </c>
      <c r="O3980" s="11" cm="1">
        <f t="array" ref="O3980">ROUND(_xlfn.SWITCH(C3980,"建筑专教",IF(S3980&gt;0.1,1.38,1.28),"阶梯教室",IF(S3980&gt;0.1,1.15,1.05),"公共教室",IF(S3980&gt;0.1,1.22,1.12),IF(S3980&gt;0.1,1.2,1.1))+(MOD(ROW()*11,31)/31-0.5)*0.06,2)</f>
        <v>1.1100000000000001</v>
      </c>
      <c r="P3980" s="12">
        <f t="shared" si="376"/>
        <v>0.38</v>
      </c>
      <c r="Q3980" s="13">
        <f t="shared" si="380"/>
        <v>-2.7498426581238835</v>
      </c>
      <c r="R3980" s="1">
        <v>0</v>
      </c>
      <c r="S3980" s="1">
        <v>0</v>
      </c>
      <c r="T3980" s="1">
        <v>2.5000000000000001E-2</v>
      </c>
      <c r="U3980" s="4" t="s">
        <v>34</v>
      </c>
      <c r="V3980">
        <v>0.48</v>
      </c>
      <c r="W3980">
        <v>0.4</v>
      </c>
      <c r="X3980">
        <v>0.76</v>
      </c>
      <c r="Y3980">
        <v>2.4300000000000002</v>
      </c>
      <c r="Z3980">
        <v>0.28000000000000003</v>
      </c>
      <c r="AA3980" s="5">
        <f t="shared" si="377"/>
        <v>2.5000000000000001E-2</v>
      </c>
      <c r="AB3980" s="15" cm="1">
        <f t="array" ref="AB3980">_xlfn.SWITCH(U3980,"夏",122,"冬",90,"春",153,"秋",153,0)</f>
        <v>153</v>
      </c>
      <c r="AC3980" s="16">
        <f t="shared" si="378"/>
        <v>3.8250000000000002</v>
      </c>
      <c r="AD3980" s="5">
        <f>IFERROR(AA3980/D3980,0)</f>
        <v>2.6136957658128593E-4</v>
      </c>
      <c r="AE3980" s="15">
        <f t="shared" si="379"/>
        <v>0.41917808219178082</v>
      </c>
      <c r="AF3980" s="5">
        <f>IFERROR(AD3980*AE3980*48,0)</f>
        <v>5.2588990970218186E-3</v>
      </c>
    </row>
    <row r="3981" spans="1:32" x14ac:dyDescent="0.15">
      <c r="A3981" s="8">
        <v>45757</v>
      </c>
      <c r="B3981" s="1" t="s">
        <v>52</v>
      </c>
      <c r="C3981" s="1" t="s">
        <v>59</v>
      </c>
      <c r="D3981" s="1">
        <v>95.65</v>
      </c>
      <c r="E3981" s="6">
        <v>3.6</v>
      </c>
      <c r="F3981" s="10">
        <v>0.41666666666666702</v>
      </c>
      <c r="G3981" s="1">
        <v>18.5</v>
      </c>
      <c r="H3981" s="1">
        <v>55.4</v>
      </c>
      <c r="I3981" s="1">
        <v>19</v>
      </c>
      <c r="J3981" s="1">
        <v>0.2</v>
      </c>
      <c r="K3981" s="1">
        <v>820</v>
      </c>
      <c r="L3981" s="1">
        <v>605</v>
      </c>
      <c r="M3981" s="6">
        <f t="shared" si="375"/>
        <v>19.254462763516813</v>
      </c>
      <c r="N3981" s="1">
        <v>0.7</v>
      </c>
      <c r="O3981" s="11" cm="1">
        <f t="array" ref="O3981">ROUND(_xlfn.SWITCH(C3981,"建筑专教",IF(S3981&gt;0.1,1.38,1.28),"阶梯教室",IF(S3981&gt;0.1,1.15,1.05),"公共教室",IF(S3981&gt;0.1,1.22,1.12),IF(S3981&gt;0.1,1.2,1.1))+(MOD(ROW()*11,31)/31-0.5)*0.06,2)</f>
        <v>1.1299999999999999</v>
      </c>
      <c r="P3981" s="12">
        <f t="shared" si="376"/>
        <v>0.38</v>
      </c>
      <c r="Q3981" s="13">
        <f t="shared" si="380"/>
        <v>-2.3287324089847954</v>
      </c>
      <c r="R3981" s="1">
        <v>0</v>
      </c>
      <c r="S3981" s="1">
        <v>0</v>
      </c>
      <c r="T3981" s="1">
        <v>1.2E-2</v>
      </c>
      <c r="U3981" s="4" t="s">
        <v>34</v>
      </c>
      <c r="V3981">
        <v>0.48</v>
      </c>
      <c r="W3981">
        <v>0.4</v>
      </c>
      <c r="X3981">
        <v>0.76</v>
      </c>
      <c r="Y3981">
        <v>2.4300000000000002</v>
      </c>
      <c r="Z3981">
        <v>0.28000000000000003</v>
      </c>
      <c r="AA3981" s="5">
        <f t="shared" si="377"/>
        <v>1.2E-2</v>
      </c>
      <c r="AB3981" s="15" cm="1">
        <f t="array" ref="AB3981">_xlfn.SWITCH(U3981,"夏",122,"冬",90,"春",153,"秋",153,0)</f>
        <v>153</v>
      </c>
      <c r="AC3981" s="16">
        <f t="shared" si="378"/>
        <v>1.8360000000000001</v>
      </c>
      <c r="AD3981" s="5">
        <f>IFERROR(AA3981/D3981,0)</f>
        <v>1.2545739675901726E-4</v>
      </c>
      <c r="AE3981" s="15">
        <f t="shared" si="379"/>
        <v>0.41917808219178082</v>
      </c>
      <c r="AF3981" s="5">
        <f>IFERROR(AD3981*AE3981*48,0)</f>
        <v>2.5242715665704735E-3</v>
      </c>
    </row>
    <row r="3982" spans="1:32" x14ac:dyDescent="0.15">
      <c r="A3982" s="8">
        <v>45757</v>
      </c>
      <c r="B3982" s="1" t="s">
        <v>52</v>
      </c>
      <c r="C3982" s="1" t="s">
        <v>59</v>
      </c>
      <c r="D3982" s="1">
        <v>95.65</v>
      </c>
      <c r="E3982" s="6">
        <v>3.6</v>
      </c>
      <c r="F3982" s="10">
        <v>0.4375</v>
      </c>
      <c r="G3982" s="1">
        <v>19.5</v>
      </c>
      <c r="H3982" s="1">
        <v>54.2</v>
      </c>
      <c r="I3982" s="1">
        <v>20</v>
      </c>
      <c r="J3982" s="1">
        <v>0.2</v>
      </c>
      <c r="K3982" s="1">
        <v>820</v>
      </c>
      <c r="L3982" s="1">
        <v>705</v>
      </c>
      <c r="M3982" s="6">
        <f t="shared" ref="M3982:M4045" si="381">IFERROR(POWER((I3982+273.15)^4+133500000*POWER(J3982,0.6)*(I3982-G3982),0.25)-273.15,I3982)</f>
        <v>20.251872009684803</v>
      </c>
      <c r="N3982" s="1">
        <v>0.7</v>
      </c>
      <c r="O3982" s="11" cm="1">
        <f t="array" ref="O3982">ROUND(_xlfn.SWITCH(C3982,"建筑专教",IF(S3982&gt;0.1,1.38,1.28),"阶梯教室",IF(S3982&gt;0.1,1.15,1.05),"公共教室",IF(S3982&gt;0.1,1.22,1.12),IF(S3982&gt;0.1,1.2,1.1))+(MOD(ROW()*11,31)/31-0.5)*0.06,2)</f>
        <v>1.1499999999999999</v>
      </c>
      <c r="P3982" s="12">
        <f t="shared" si="376"/>
        <v>0.38</v>
      </c>
      <c r="Q3982" s="13">
        <f t="shared" si="380"/>
        <v>-1.9267053069524371</v>
      </c>
      <c r="R3982" s="1">
        <v>0</v>
      </c>
      <c r="S3982" s="1">
        <v>0</v>
      </c>
      <c r="T3982" s="1">
        <v>3.2000000000000001E-2</v>
      </c>
      <c r="U3982" s="4" t="s">
        <v>34</v>
      </c>
      <c r="V3982">
        <v>0.48</v>
      </c>
      <c r="W3982">
        <v>0.4</v>
      </c>
      <c r="X3982">
        <v>0.76</v>
      </c>
      <c r="Y3982">
        <v>2.4300000000000002</v>
      </c>
      <c r="Z3982">
        <v>0.28000000000000003</v>
      </c>
      <c r="AA3982" s="5">
        <f t="shared" si="377"/>
        <v>3.2000000000000001E-2</v>
      </c>
      <c r="AB3982" s="15" cm="1">
        <f t="array" ref="AB3982">_xlfn.SWITCH(U3982,"夏",122,"冬",90,"春",153,"秋",153,0)</f>
        <v>153</v>
      </c>
      <c r="AC3982" s="16">
        <f t="shared" si="378"/>
        <v>4.8959999999999999</v>
      </c>
      <c r="AD3982" s="5">
        <f>IFERROR(AA3982/D3982,0)</f>
        <v>3.3455305802404598E-4</v>
      </c>
      <c r="AE3982" s="15">
        <f t="shared" si="379"/>
        <v>0.41917808219178082</v>
      </c>
      <c r="AF3982" s="5">
        <f>IFERROR(AD3982*AE3982*48,0)</f>
        <v>6.7313908441879273E-3</v>
      </c>
    </row>
    <row r="3983" spans="1:32" x14ac:dyDescent="0.15">
      <c r="A3983" s="8">
        <v>45757</v>
      </c>
      <c r="B3983" s="1" t="s">
        <v>52</v>
      </c>
      <c r="C3983" s="1" t="s">
        <v>59</v>
      </c>
      <c r="D3983" s="1">
        <v>95.65</v>
      </c>
      <c r="E3983" s="6">
        <v>3.6</v>
      </c>
      <c r="F3983" s="10">
        <v>0.45833333333333298</v>
      </c>
      <c r="G3983" s="1">
        <v>20.5</v>
      </c>
      <c r="H3983" s="1">
        <v>53</v>
      </c>
      <c r="I3983" s="1">
        <v>21</v>
      </c>
      <c r="J3983" s="1">
        <v>0.2</v>
      </c>
      <c r="K3983" s="1">
        <v>820</v>
      </c>
      <c r="L3983" s="1">
        <v>805</v>
      </c>
      <c r="M3983" s="6">
        <f t="shared" si="381"/>
        <v>21.249316261864919</v>
      </c>
      <c r="N3983" s="1">
        <v>0.7</v>
      </c>
      <c r="O3983" s="11" cm="1">
        <f t="array" ref="O3983">ROUND(_xlfn.SWITCH(C3983,"建筑专教",IF(S3983&gt;0.1,1.38,1.28),"阶梯教室",IF(S3983&gt;0.1,1.15,1.05),"公共教室",IF(S3983&gt;0.1,1.22,1.12),IF(S3983&gt;0.1,1.2,1.1))+(MOD(ROW()*11,31)/31-0.5)*0.06,2)</f>
        <v>1.1100000000000001</v>
      </c>
      <c r="P3983" s="12">
        <f t="shared" si="376"/>
        <v>0.38</v>
      </c>
      <c r="Q3983" s="13">
        <f t="shared" si="380"/>
        <v>-1.7684078628375943</v>
      </c>
      <c r="R3983" s="1">
        <v>0</v>
      </c>
      <c r="S3983" s="1">
        <v>0</v>
      </c>
      <c r="T3983" s="1">
        <v>3.7999999999999999E-2</v>
      </c>
      <c r="U3983" s="4" t="s">
        <v>34</v>
      </c>
      <c r="V3983">
        <v>0.48</v>
      </c>
      <c r="W3983">
        <v>0.4</v>
      </c>
      <c r="X3983">
        <v>0.76</v>
      </c>
      <c r="Y3983">
        <v>2.4300000000000002</v>
      </c>
      <c r="Z3983">
        <v>0.28000000000000003</v>
      </c>
      <c r="AA3983" s="5">
        <f t="shared" si="377"/>
        <v>3.7999999999999999E-2</v>
      </c>
      <c r="AB3983" s="15" cm="1">
        <f t="array" ref="AB3983">_xlfn.SWITCH(U3983,"夏",122,"冬",90,"春",153,"秋",153,0)</f>
        <v>153</v>
      </c>
      <c r="AC3983" s="16">
        <f t="shared" si="378"/>
        <v>5.8140000000000001</v>
      </c>
      <c r="AD3983" s="5">
        <f>IFERROR(AA3983/D3983,0)</f>
        <v>3.9728175640355457E-4</v>
      </c>
      <c r="AE3983" s="15">
        <f t="shared" si="379"/>
        <v>0.41917808219178082</v>
      </c>
      <c r="AF3983" s="5">
        <f>IFERROR(AD3983*AE3983*48,0)</f>
        <v>7.9935266274731628E-3</v>
      </c>
    </row>
    <row r="3984" spans="1:32" x14ac:dyDescent="0.15">
      <c r="A3984" s="8">
        <v>45757</v>
      </c>
      <c r="B3984" s="1" t="s">
        <v>52</v>
      </c>
      <c r="C3984" s="1" t="s">
        <v>59</v>
      </c>
      <c r="D3984" s="1">
        <v>95.65</v>
      </c>
      <c r="E3984" s="6">
        <v>3.6</v>
      </c>
      <c r="F3984" s="10">
        <v>0.47916666666666702</v>
      </c>
      <c r="G3984" s="1">
        <v>21</v>
      </c>
      <c r="H3984" s="1">
        <v>52.4</v>
      </c>
      <c r="I3984" s="1">
        <v>21.5</v>
      </c>
      <c r="J3984" s="1">
        <v>0.2</v>
      </c>
      <c r="K3984" s="1">
        <v>820</v>
      </c>
      <c r="L3984" s="1">
        <v>805</v>
      </c>
      <c r="M3984" s="6">
        <f t="shared" si="381"/>
        <v>21.748051330927865</v>
      </c>
      <c r="N3984" s="1">
        <v>0.7</v>
      </c>
      <c r="O3984" s="11" cm="1">
        <f t="array" ref="O3984">ROUND(_xlfn.SWITCH(C3984,"建筑专教",IF(S3984&gt;0.1,1.38,1.28),"阶梯教室",IF(S3984&gt;0.1,1.15,1.05),"公共教室",IF(S3984&gt;0.1,1.22,1.12),IF(S3984&gt;0.1,1.2,1.1))+(MOD(ROW()*11,31)/31-0.5)*0.06,2)</f>
        <v>1.1299999999999999</v>
      </c>
      <c r="P3984" s="12">
        <f t="shared" si="376"/>
        <v>0.38</v>
      </c>
      <c r="Q3984" s="13">
        <f t="shared" si="380"/>
        <v>-1.5315449575213098</v>
      </c>
      <c r="R3984" s="1">
        <v>0</v>
      </c>
      <c r="S3984" s="1">
        <v>0</v>
      </c>
      <c r="T3984" s="1">
        <v>5.0000000000000001E-3</v>
      </c>
      <c r="U3984" s="4" t="s">
        <v>34</v>
      </c>
      <c r="V3984">
        <v>0.48</v>
      </c>
      <c r="W3984">
        <v>0.4</v>
      </c>
      <c r="X3984">
        <v>0.76</v>
      </c>
      <c r="Y3984">
        <v>2.4300000000000002</v>
      </c>
      <c r="Z3984">
        <v>0.28000000000000003</v>
      </c>
      <c r="AA3984" s="5">
        <f t="shared" si="377"/>
        <v>5.0000000000000001E-3</v>
      </c>
      <c r="AB3984" s="15" cm="1">
        <f t="array" ref="AB3984">_xlfn.SWITCH(U3984,"夏",122,"冬",90,"春",153,"秋",153,0)</f>
        <v>153</v>
      </c>
      <c r="AC3984" s="16">
        <f t="shared" si="378"/>
        <v>0.76500000000000001</v>
      </c>
      <c r="AD3984" s="5">
        <f>IFERROR(AA3984/D3984,0)</f>
        <v>5.2273915316257188E-5</v>
      </c>
      <c r="AE3984" s="15">
        <f t="shared" si="379"/>
        <v>0.41917808219178082</v>
      </c>
      <c r="AF3984" s="5">
        <f>IFERROR(AD3984*AE3984*48,0)</f>
        <v>1.0517798194043639E-3</v>
      </c>
    </row>
    <row r="3985" spans="1:32" x14ac:dyDescent="0.15">
      <c r="A3985" s="8">
        <v>45757</v>
      </c>
      <c r="B3985" s="1" t="s">
        <v>52</v>
      </c>
      <c r="C3985" s="1" t="s">
        <v>59</v>
      </c>
      <c r="D3985" s="1">
        <v>95.65</v>
      </c>
      <c r="E3985" s="6">
        <v>3.6</v>
      </c>
      <c r="F3985" s="10">
        <v>0.5</v>
      </c>
      <c r="G3985" s="1">
        <v>21.5</v>
      </c>
      <c r="H3985" s="1">
        <v>51.8</v>
      </c>
      <c r="I3985" s="1">
        <v>22</v>
      </c>
      <c r="J3985" s="1">
        <v>0.2</v>
      </c>
      <c r="K3985" s="1">
        <v>415</v>
      </c>
      <c r="L3985" s="1">
        <v>805</v>
      </c>
      <c r="M3985" s="6">
        <f t="shared" si="381"/>
        <v>22.24679493184027</v>
      </c>
      <c r="N3985" s="1">
        <v>0.7</v>
      </c>
      <c r="O3985" s="11" cm="1">
        <f t="array" ref="O3985">ROUND(_xlfn.SWITCH(C3985,"建筑专教",IF(S3985&gt;0.1,1.38,1.28),"阶梯教室",IF(S3985&gt;0.1,1.15,1.05),"公共教室",IF(S3985&gt;0.1,1.22,1.12),IF(S3985&gt;0.1,1.2,1.1))+(MOD(ROW()*11,31)/31-0.5)*0.06,2)</f>
        <v>1.0900000000000001</v>
      </c>
      <c r="P3985" s="12">
        <f t="shared" si="376"/>
        <v>0.01</v>
      </c>
      <c r="Q3985" s="13">
        <f t="shared" si="380"/>
        <v>-1.5200409407370319</v>
      </c>
      <c r="R3985" s="1">
        <v>0</v>
      </c>
      <c r="S3985" s="1">
        <v>0</v>
      </c>
      <c r="T3985" s="1">
        <v>3.0000000000000001E-3</v>
      </c>
      <c r="U3985" s="4" t="s">
        <v>34</v>
      </c>
      <c r="V3985">
        <v>0.48</v>
      </c>
      <c r="W3985">
        <v>0.4</v>
      </c>
      <c r="X3985">
        <v>0.76</v>
      </c>
      <c r="Y3985">
        <v>2.4300000000000002</v>
      </c>
      <c r="Z3985">
        <v>0.28000000000000003</v>
      </c>
      <c r="AA3985" s="5">
        <f t="shared" si="377"/>
        <v>3.0000000000000001E-3</v>
      </c>
      <c r="AB3985" s="15" cm="1">
        <f t="array" ref="AB3985">_xlfn.SWITCH(U3985,"夏",122,"冬",90,"春",153,"秋",153,0)</f>
        <v>153</v>
      </c>
      <c r="AC3985" s="16">
        <f t="shared" si="378"/>
        <v>0.45900000000000002</v>
      </c>
      <c r="AD3985" s="5">
        <f>IFERROR(AA3985/D3985,0)</f>
        <v>3.1364349189754314E-5</v>
      </c>
      <c r="AE3985" s="15">
        <f t="shared" si="379"/>
        <v>0.41917808219178082</v>
      </c>
      <c r="AF3985" s="5">
        <f>IFERROR(AD3985*AE3985*48,0)</f>
        <v>6.3106789164261838E-4</v>
      </c>
    </row>
    <row r="3986" spans="1:32" x14ac:dyDescent="0.15">
      <c r="A3986" s="8">
        <v>45757</v>
      </c>
      <c r="B3986" s="1" t="s">
        <v>52</v>
      </c>
      <c r="C3986" s="1" t="s">
        <v>59</v>
      </c>
      <c r="D3986" s="1">
        <v>95.65</v>
      </c>
      <c r="E3986" s="6">
        <v>3.6</v>
      </c>
      <c r="F3986" s="10">
        <v>0.52083333333333304</v>
      </c>
      <c r="G3986" s="1">
        <v>22</v>
      </c>
      <c r="H3986" s="1">
        <v>51.4</v>
      </c>
      <c r="I3986" s="1">
        <v>22.5</v>
      </c>
      <c r="J3986" s="1">
        <v>0.2</v>
      </c>
      <c r="K3986" s="1">
        <v>415</v>
      </c>
      <c r="L3986" s="1">
        <v>805</v>
      </c>
      <c r="M3986" s="6">
        <f t="shared" si="381"/>
        <v>22.745546992915877</v>
      </c>
      <c r="N3986" s="1">
        <v>0.7</v>
      </c>
      <c r="O3986" s="11" cm="1">
        <f t="array" ref="O3986">ROUND(_xlfn.SWITCH(C3986,"建筑专教",IF(S3986&gt;0.1,1.38,1.28),"阶梯教室",IF(S3986&gt;0.1,1.15,1.05),"公共教室",IF(S3986&gt;0.1,1.22,1.12),IF(S3986&gt;0.1,1.2,1.1))+(MOD(ROW()*11,31)/31-0.5)*0.06,2)</f>
        <v>1.1100000000000001</v>
      </c>
      <c r="P3986" s="12">
        <f t="shared" si="376"/>
        <v>0.01</v>
      </c>
      <c r="Q3986" s="13">
        <f t="shared" si="380"/>
        <v>-1.2844729948829161</v>
      </c>
      <c r="R3986" s="1">
        <v>0</v>
      </c>
      <c r="S3986" s="1">
        <v>0</v>
      </c>
      <c r="T3986" s="1">
        <v>5.0000000000000001E-3</v>
      </c>
      <c r="U3986" s="4" t="s">
        <v>34</v>
      </c>
      <c r="V3986">
        <v>0.48</v>
      </c>
      <c r="W3986">
        <v>0.4</v>
      </c>
      <c r="X3986">
        <v>0.76</v>
      </c>
      <c r="Y3986">
        <v>2.4300000000000002</v>
      </c>
      <c r="Z3986">
        <v>0.28000000000000003</v>
      </c>
      <c r="AA3986" s="5">
        <f t="shared" si="377"/>
        <v>5.0000000000000001E-3</v>
      </c>
      <c r="AB3986" s="15" cm="1">
        <f t="array" ref="AB3986">_xlfn.SWITCH(U3986,"夏",122,"冬",90,"春",153,"秋",153,0)</f>
        <v>153</v>
      </c>
      <c r="AC3986" s="16">
        <f t="shared" si="378"/>
        <v>0.76500000000000001</v>
      </c>
      <c r="AD3986" s="5">
        <f>IFERROR(AA3986/D3986,0)</f>
        <v>5.2273915316257188E-5</v>
      </c>
      <c r="AE3986" s="15">
        <f t="shared" si="379"/>
        <v>0.41917808219178082</v>
      </c>
      <c r="AF3986" s="5">
        <f>IFERROR(AD3986*AE3986*48,0)</f>
        <v>1.0517798194043639E-3</v>
      </c>
    </row>
    <row r="3987" spans="1:32" x14ac:dyDescent="0.15">
      <c r="A3987" s="8">
        <v>45757</v>
      </c>
      <c r="B3987" s="1" t="s">
        <v>52</v>
      </c>
      <c r="C3987" s="1" t="s">
        <v>59</v>
      </c>
      <c r="D3987" s="1">
        <v>95.65</v>
      </c>
      <c r="E3987" s="6">
        <v>3.6</v>
      </c>
      <c r="F3987" s="10">
        <v>0.54166666666666696</v>
      </c>
      <c r="G3987" s="1">
        <v>22.5</v>
      </c>
      <c r="H3987" s="1">
        <v>50.9</v>
      </c>
      <c r="I3987" s="1">
        <v>23</v>
      </c>
      <c r="J3987" s="1">
        <v>0.2</v>
      </c>
      <c r="K3987" s="1">
        <v>415</v>
      </c>
      <c r="L3987" s="1">
        <v>805</v>
      </c>
      <c r="M3987" s="6">
        <f t="shared" si="381"/>
        <v>23.24430744318795</v>
      </c>
      <c r="N3987" s="1">
        <v>0.7</v>
      </c>
      <c r="O3987" s="11" cm="1">
        <f t="array" ref="O3987">ROUND(_xlfn.SWITCH(C3987,"建筑专教",IF(S3987&gt;0.1,1.38,1.28),"阶梯教室",IF(S3987&gt;0.1,1.15,1.05),"公共教室",IF(S3987&gt;0.1,1.22,1.12),IF(S3987&gt;0.1,1.2,1.1))+(MOD(ROW()*11,31)/31-0.5)*0.06,2)</f>
        <v>1.1299999999999999</v>
      </c>
      <c r="P3987" s="12">
        <f t="shared" si="376"/>
        <v>0.01</v>
      </c>
      <c r="Q3987" s="13">
        <f t="shared" si="380"/>
        <v>-1.0592553604219728</v>
      </c>
      <c r="R3987" s="1">
        <v>0</v>
      </c>
      <c r="S3987" s="1">
        <v>0</v>
      </c>
      <c r="T3987" s="1">
        <v>2.5000000000000001E-2</v>
      </c>
      <c r="U3987" s="4" t="s">
        <v>34</v>
      </c>
      <c r="V3987">
        <v>0.48</v>
      </c>
      <c r="W3987">
        <v>0.4</v>
      </c>
      <c r="X3987">
        <v>0.76</v>
      </c>
      <c r="Y3987">
        <v>2.4300000000000002</v>
      </c>
      <c r="Z3987">
        <v>0.28000000000000003</v>
      </c>
      <c r="AA3987" s="5">
        <f t="shared" si="377"/>
        <v>2.5000000000000001E-2</v>
      </c>
      <c r="AB3987" s="15" cm="1">
        <f t="array" ref="AB3987">_xlfn.SWITCH(U3987,"夏",122,"冬",90,"春",153,"秋",153,0)</f>
        <v>153</v>
      </c>
      <c r="AC3987" s="16">
        <f t="shared" si="378"/>
        <v>3.8250000000000002</v>
      </c>
      <c r="AD3987" s="5">
        <f>IFERROR(AA3987/D3987,0)</f>
        <v>2.6136957658128593E-4</v>
      </c>
      <c r="AE3987" s="15">
        <f t="shared" si="379"/>
        <v>0.41917808219178082</v>
      </c>
      <c r="AF3987" s="5">
        <f>IFERROR(AD3987*AE3987*48,0)</f>
        <v>5.2588990970218186E-3</v>
      </c>
    </row>
    <row r="3988" spans="1:32" x14ac:dyDescent="0.15">
      <c r="A3988" s="8">
        <v>45757</v>
      </c>
      <c r="B3988" s="1" t="s">
        <v>52</v>
      </c>
      <c r="C3988" s="1" t="s">
        <v>59</v>
      </c>
      <c r="D3988" s="1">
        <v>95.65</v>
      </c>
      <c r="E3988" s="6">
        <v>3.6</v>
      </c>
      <c r="F3988" s="10">
        <v>0.5625</v>
      </c>
      <c r="G3988" s="1">
        <v>22.5</v>
      </c>
      <c r="H3988" s="1">
        <v>50.9</v>
      </c>
      <c r="I3988" s="1">
        <v>23</v>
      </c>
      <c r="J3988" s="1">
        <v>0.2</v>
      </c>
      <c r="K3988" s="1">
        <v>825</v>
      </c>
      <c r="L3988" s="1">
        <v>755</v>
      </c>
      <c r="M3988" s="6">
        <f t="shared" si="381"/>
        <v>23.24430744318795</v>
      </c>
      <c r="N3988" s="1">
        <v>0.7</v>
      </c>
      <c r="O3988" s="11" cm="1">
        <f t="array" ref="O3988">ROUND(_xlfn.SWITCH(C3988,"建筑专教",IF(S3988&gt;0.1,1.38,1.28),"阶梯教室",IF(S3988&gt;0.1,1.15,1.05),"公共教室",IF(S3988&gt;0.1,1.22,1.12),IF(S3988&gt;0.1,1.2,1.1))+(MOD(ROW()*11,31)/31-0.5)*0.06,2)</f>
        <v>1.1000000000000001</v>
      </c>
      <c r="P3988" s="12">
        <f t="shared" si="376"/>
        <v>0.39</v>
      </c>
      <c r="Q3988" s="13">
        <f t="shared" si="380"/>
        <v>-1.1577504061057369</v>
      </c>
      <c r="R3988" s="1">
        <v>0</v>
      </c>
      <c r="S3988" s="1">
        <v>0</v>
      </c>
      <c r="T3988" s="1">
        <v>3.2000000000000001E-2</v>
      </c>
      <c r="U3988" s="4" t="s">
        <v>34</v>
      </c>
      <c r="V3988">
        <v>0.48</v>
      </c>
      <c r="W3988">
        <v>0.4</v>
      </c>
      <c r="X3988">
        <v>0.76</v>
      </c>
      <c r="Y3988">
        <v>2.4300000000000002</v>
      </c>
      <c r="Z3988">
        <v>0.28000000000000003</v>
      </c>
      <c r="AA3988" s="5">
        <f t="shared" si="377"/>
        <v>3.2000000000000001E-2</v>
      </c>
      <c r="AB3988" s="15" cm="1">
        <f t="array" ref="AB3988">_xlfn.SWITCH(U3988,"夏",122,"冬",90,"春",153,"秋",153,0)</f>
        <v>153</v>
      </c>
      <c r="AC3988" s="16">
        <f t="shared" si="378"/>
        <v>4.8959999999999999</v>
      </c>
      <c r="AD3988" s="5">
        <f>IFERROR(AA3988/D3988,0)</f>
        <v>3.3455305802404598E-4</v>
      </c>
      <c r="AE3988" s="15">
        <f t="shared" si="379"/>
        <v>0.41917808219178082</v>
      </c>
      <c r="AF3988" s="5">
        <f>IFERROR(AD3988*AE3988*48,0)</f>
        <v>6.7313908441879273E-3</v>
      </c>
    </row>
    <row r="3989" spans="1:32" x14ac:dyDescent="0.15">
      <c r="A3989" s="8">
        <v>45757</v>
      </c>
      <c r="B3989" s="1" t="s">
        <v>52</v>
      </c>
      <c r="C3989" s="1" t="s">
        <v>59</v>
      </c>
      <c r="D3989" s="1">
        <v>95.65</v>
      </c>
      <c r="E3989" s="6">
        <v>3.6</v>
      </c>
      <c r="F3989" s="10">
        <v>0.58333333333333304</v>
      </c>
      <c r="G3989" s="1">
        <v>22.5</v>
      </c>
      <c r="H3989" s="1">
        <v>50.9</v>
      </c>
      <c r="I3989" s="1">
        <v>23</v>
      </c>
      <c r="J3989" s="1">
        <v>0.2</v>
      </c>
      <c r="K3989" s="1">
        <v>825</v>
      </c>
      <c r="L3989" s="1">
        <v>705</v>
      </c>
      <c r="M3989" s="6">
        <f t="shared" si="381"/>
        <v>23.24430744318795</v>
      </c>
      <c r="N3989" s="1">
        <v>0.7</v>
      </c>
      <c r="O3989" s="11" cm="1">
        <f t="array" ref="O3989">ROUND(_xlfn.SWITCH(C3989,"建筑专教",IF(S3989&gt;0.1,1.38,1.28),"阶梯教室",IF(S3989&gt;0.1,1.15,1.05),"公共教室",IF(S3989&gt;0.1,1.22,1.12),IF(S3989&gt;0.1,1.2,1.1))+(MOD(ROW()*11,31)/31-0.5)*0.06,2)</f>
        <v>1.1200000000000001</v>
      </c>
      <c r="P3989" s="12">
        <f t="shared" si="376"/>
        <v>0.39</v>
      </c>
      <c r="Q3989" s="13">
        <f t="shared" si="380"/>
        <v>-1.0913929544034313</v>
      </c>
      <c r="R3989" s="1">
        <v>0</v>
      </c>
      <c r="S3989" s="1">
        <v>0</v>
      </c>
      <c r="T3989" s="1">
        <v>3.2000000000000001E-2</v>
      </c>
      <c r="U3989" s="4" t="s">
        <v>34</v>
      </c>
      <c r="V3989">
        <v>0.48</v>
      </c>
      <c r="W3989">
        <v>0.4</v>
      </c>
      <c r="X3989">
        <v>0.76</v>
      </c>
      <c r="Y3989">
        <v>2.4300000000000002</v>
      </c>
      <c r="Z3989">
        <v>0.28000000000000003</v>
      </c>
      <c r="AA3989" s="5">
        <f t="shared" si="377"/>
        <v>3.2000000000000001E-2</v>
      </c>
      <c r="AB3989" s="15" cm="1">
        <f t="array" ref="AB3989">_xlfn.SWITCH(U3989,"夏",122,"冬",90,"春",153,"秋",153,0)</f>
        <v>153</v>
      </c>
      <c r="AC3989" s="16">
        <f t="shared" si="378"/>
        <v>4.8959999999999999</v>
      </c>
      <c r="AD3989" s="5">
        <f>IFERROR(AA3989/D3989,0)</f>
        <v>3.3455305802404598E-4</v>
      </c>
      <c r="AE3989" s="15">
        <f t="shared" si="379"/>
        <v>0.41917808219178082</v>
      </c>
      <c r="AF3989" s="5">
        <f>IFERROR(AD3989*AE3989*48,0)</f>
        <v>6.7313908441879273E-3</v>
      </c>
    </row>
    <row r="3990" spans="1:32" x14ac:dyDescent="0.15">
      <c r="A3990" s="8">
        <v>45757</v>
      </c>
      <c r="B3990" s="1" t="s">
        <v>52</v>
      </c>
      <c r="C3990" s="1" t="s">
        <v>59</v>
      </c>
      <c r="D3990" s="1">
        <v>95.65</v>
      </c>
      <c r="E3990" s="6">
        <v>3.6</v>
      </c>
      <c r="F3990" s="10">
        <v>0.60416666666666696</v>
      </c>
      <c r="G3990" s="1">
        <v>22</v>
      </c>
      <c r="H3990" s="1">
        <v>51.4</v>
      </c>
      <c r="I3990" s="1">
        <v>22.5</v>
      </c>
      <c r="J3990" s="1">
        <v>0.2</v>
      </c>
      <c r="K3990" s="1">
        <v>825</v>
      </c>
      <c r="L3990" s="1">
        <v>655</v>
      </c>
      <c r="M3990" s="6">
        <f t="shared" si="381"/>
        <v>22.745546992915877</v>
      </c>
      <c r="N3990" s="1">
        <v>0.7</v>
      </c>
      <c r="O3990" s="11" cm="1">
        <f t="array" ref="O3990">ROUND(_xlfn.SWITCH(C3990,"建筑专教",IF(S3990&gt;0.1,1.38,1.28),"阶梯教室",IF(S3990&gt;0.1,1.15,1.05),"公共教室",IF(S3990&gt;0.1,1.22,1.12),IF(S3990&gt;0.1,1.2,1.1))+(MOD(ROW()*11,31)/31-0.5)*0.06,2)</f>
        <v>1.1399999999999999</v>
      </c>
      <c r="P3990" s="12">
        <f t="shared" si="376"/>
        <v>0.39</v>
      </c>
      <c r="Q3990" s="13">
        <f t="shared" si="380"/>
        <v>-1.1830757777966256</v>
      </c>
      <c r="R3990" s="1">
        <v>0</v>
      </c>
      <c r="S3990" s="1">
        <v>0</v>
      </c>
      <c r="T3990" s="1">
        <v>2.8000000000000001E-2</v>
      </c>
      <c r="U3990" s="4" t="s">
        <v>34</v>
      </c>
      <c r="V3990">
        <v>0.48</v>
      </c>
      <c r="W3990">
        <v>0.4</v>
      </c>
      <c r="X3990">
        <v>0.76</v>
      </c>
      <c r="Y3990">
        <v>2.4300000000000002</v>
      </c>
      <c r="Z3990">
        <v>0.28000000000000003</v>
      </c>
      <c r="AA3990" s="5">
        <f t="shared" si="377"/>
        <v>2.8000000000000001E-2</v>
      </c>
      <c r="AB3990" s="15" cm="1">
        <f t="array" ref="AB3990">_xlfn.SWITCH(U3990,"夏",122,"冬",90,"春",153,"秋",153,0)</f>
        <v>153</v>
      </c>
      <c r="AC3990" s="16">
        <f t="shared" si="378"/>
        <v>4.2839999999999998</v>
      </c>
      <c r="AD3990" s="5">
        <f>IFERROR(AA3990/D3990,0)</f>
        <v>2.9273392577104022E-4</v>
      </c>
      <c r="AE3990" s="15">
        <f t="shared" si="379"/>
        <v>0.41917808219178082</v>
      </c>
      <c r="AF3990" s="5">
        <f>IFERROR(AD3990*AE3990*48,0)</f>
        <v>5.8899669886644367E-3</v>
      </c>
    </row>
    <row r="3991" spans="1:32" x14ac:dyDescent="0.15">
      <c r="A3991" s="8">
        <v>45757</v>
      </c>
      <c r="B3991" s="1" t="s">
        <v>52</v>
      </c>
      <c r="C3991" s="1" t="s">
        <v>59</v>
      </c>
      <c r="D3991" s="1">
        <v>95.65</v>
      </c>
      <c r="E3991" s="6">
        <v>3.6</v>
      </c>
      <c r="F3991" s="10">
        <v>0.625</v>
      </c>
      <c r="G3991" s="1">
        <v>21.5</v>
      </c>
      <c r="H3991" s="1">
        <v>51.8</v>
      </c>
      <c r="I3991" s="1">
        <v>22</v>
      </c>
      <c r="J3991" s="1">
        <v>0.2</v>
      </c>
      <c r="K3991" s="1">
        <v>825</v>
      </c>
      <c r="L3991" s="1">
        <v>605</v>
      </c>
      <c r="M3991" s="6">
        <f t="shared" si="381"/>
        <v>22.24679493184027</v>
      </c>
      <c r="N3991" s="1">
        <v>0.7</v>
      </c>
      <c r="O3991" s="11" cm="1">
        <f t="array" ref="O3991">ROUND(_xlfn.SWITCH(C3991,"建筑专教",IF(S3991&gt;0.1,1.38,1.28),"阶梯教室",IF(S3991&gt;0.1,1.15,1.05),"公共教室",IF(S3991&gt;0.1,1.22,1.12),IF(S3991&gt;0.1,1.2,1.1))+(MOD(ROW()*11,31)/31-0.5)*0.06,2)</f>
        <v>1.1000000000000001</v>
      </c>
      <c r="P3991" s="12">
        <f t="shared" si="376"/>
        <v>0.39</v>
      </c>
      <c r="Q3991" s="13">
        <f t="shared" si="380"/>
        <v>-1.4822516568083821</v>
      </c>
      <c r="R3991" s="1">
        <v>0</v>
      </c>
      <c r="S3991" s="1">
        <v>0</v>
      </c>
      <c r="T3991" s="1">
        <v>3.5000000000000003E-2</v>
      </c>
      <c r="U3991" s="4" t="s">
        <v>34</v>
      </c>
      <c r="V3991">
        <v>0.48</v>
      </c>
      <c r="W3991">
        <v>0.4</v>
      </c>
      <c r="X3991">
        <v>0.76</v>
      </c>
      <c r="Y3991">
        <v>2.4300000000000002</v>
      </c>
      <c r="Z3991">
        <v>0.28000000000000003</v>
      </c>
      <c r="AA3991" s="5">
        <f t="shared" si="377"/>
        <v>3.5000000000000003E-2</v>
      </c>
      <c r="AB3991" s="15" cm="1">
        <f t="array" ref="AB3991">_xlfn.SWITCH(U3991,"夏",122,"冬",90,"春",153,"秋",153,0)</f>
        <v>153</v>
      </c>
      <c r="AC3991" s="16">
        <f t="shared" si="378"/>
        <v>5.3550000000000004</v>
      </c>
      <c r="AD3991" s="5">
        <f>IFERROR(AA3991/D3991,0)</f>
        <v>3.6591740721380033E-4</v>
      </c>
      <c r="AE3991" s="15">
        <f t="shared" si="379"/>
        <v>0.41917808219178082</v>
      </c>
      <c r="AF3991" s="5">
        <f>IFERROR(AD3991*AE3991*48,0)</f>
        <v>7.3624587358305472E-3</v>
      </c>
    </row>
    <row r="3992" spans="1:32" x14ac:dyDescent="0.15">
      <c r="A3992" s="8">
        <v>45757</v>
      </c>
      <c r="B3992" s="1" t="s">
        <v>52</v>
      </c>
      <c r="C3992" s="1" t="s">
        <v>59</v>
      </c>
      <c r="D3992" s="1">
        <v>95.65</v>
      </c>
      <c r="E3992" s="6">
        <v>3.6</v>
      </c>
      <c r="F3992" s="10">
        <v>0.64583333333333304</v>
      </c>
      <c r="G3992" s="1">
        <v>21</v>
      </c>
      <c r="H3992" s="1">
        <v>52.4</v>
      </c>
      <c r="I3992" s="1">
        <v>21.5</v>
      </c>
      <c r="J3992" s="1">
        <v>0.2</v>
      </c>
      <c r="K3992" s="1">
        <v>825</v>
      </c>
      <c r="L3992" s="1">
        <v>555</v>
      </c>
      <c r="M3992" s="6">
        <f t="shared" si="381"/>
        <v>21.748051330927865</v>
      </c>
      <c r="N3992" s="1">
        <v>0.7</v>
      </c>
      <c r="O3992" s="11" cm="1">
        <f t="array" ref="O3992">ROUND(_xlfn.SWITCH(C3992,"建筑专教",IF(S3992&gt;0.1,1.38,1.28),"阶梯教室",IF(S3992&gt;0.1,1.15,1.05),"公共教室",IF(S3992&gt;0.1,1.22,1.12),IF(S3992&gt;0.1,1.2,1.1))+(MOD(ROW()*11,31)/31-0.5)*0.06,2)</f>
        <v>1.1200000000000001</v>
      </c>
      <c r="P3992" s="12">
        <f t="shared" si="376"/>
        <v>0.39</v>
      </c>
      <c r="Q3992" s="13">
        <f t="shared" si="380"/>
        <v>-1.5686640056451586</v>
      </c>
      <c r="R3992" s="1">
        <v>0</v>
      </c>
      <c r="S3992" s="1">
        <v>0</v>
      </c>
      <c r="T3992" s="1">
        <v>3.5000000000000003E-2</v>
      </c>
      <c r="U3992" s="4" t="s">
        <v>34</v>
      </c>
      <c r="V3992">
        <v>0.48</v>
      </c>
      <c r="W3992">
        <v>0.4</v>
      </c>
      <c r="X3992">
        <v>0.76</v>
      </c>
      <c r="Y3992">
        <v>2.4300000000000002</v>
      </c>
      <c r="Z3992">
        <v>0.28000000000000003</v>
      </c>
      <c r="AA3992" s="5">
        <f t="shared" si="377"/>
        <v>3.5000000000000003E-2</v>
      </c>
      <c r="AB3992" s="15" cm="1">
        <f t="array" ref="AB3992">_xlfn.SWITCH(U3992,"夏",122,"冬",90,"春",153,"秋",153,0)</f>
        <v>153</v>
      </c>
      <c r="AC3992" s="16">
        <f t="shared" si="378"/>
        <v>5.3550000000000004</v>
      </c>
      <c r="AD3992" s="5">
        <f>IFERROR(AA3992/D3992,0)</f>
        <v>3.6591740721380033E-4</v>
      </c>
      <c r="AE3992" s="15">
        <f t="shared" si="379"/>
        <v>0.41917808219178082</v>
      </c>
      <c r="AF3992" s="5">
        <f>IFERROR(AD3992*AE3992*48,0)</f>
        <v>7.3624587358305472E-3</v>
      </c>
    </row>
    <row r="3993" spans="1:32" x14ac:dyDescent="0.15">
      <c r="A3993" s="8">
        <v>45757</v>
      </c>
      <c r="B3993" s="1" t="s">
        <v>52</v>
      </c>
      <c r="C3993" s="1" t="s">
        <v>59</v>
      </c>
      <c r="D3993" s="1">
        <v>95.65</v>
      </c>
      <c r="E3993" s="6">
        <v>3.6</v>
      </c>
      <c r="F3993" s="10">
        <v>0.66666666666666696</v>
      </c>
      <c r="G3993" s="1">
        <v>20.5</v>
      </c>
      <c r="H3993" s="1">
        <v>53</v>
      </c>
      <c r="I3993" s="1">
        <v>21</v>
      </c>
      <c r="J3993" s="1">
        <v>0.2</v>
      </c>
      <c r="K3993" s="1">
        <v>825</v>
      </c>
      <c r="L3993" s="1">
        <v>505</v>
      </c>
      <c r="M3993" s="6">
        <f t="shared" si="381"/>
        <v>21.249316261864919</v>
      </c>
      <c r="N3993" s="1">
        <v>0.7</v>
      </c>
      <c r="O3993" s="11" cm="1">
        <f t="array" ref="O3993">ROUND(_xlfn.SWITCH(C3993,"建筑专教",IF(S3993&gt;0.1,1.38,1.28),"阶梯教室",IF(S3993&gt;0.1,1.15,1.05),"公共教室",IF(S3993&gt;0.1,1.22,1.12),IF(S3993&gt;0.1,1.2,1.1))+(MOD(ROW()*11,31)/31-0.5)*0.06,2)</f>
        <v>1.1399999999999999</v>
      </c>
      <c r="P3993" s="12">
        <f t="shared" si="376"/>
        <v>0.39</v>
      </c>
      <c r="Q3993" s="13">
        <f t="shared" si="380"/>
        <v>-1.6520150033023857</v>
      </c>
      <c r="R3993" s="1">
        <v>0</v>
      </c>
      <c r="S3993" s="1">
        <v>0</v>
      </c>
      <c r="T3993" s="1">
        <v>2.5000000000000001E-2</v>
      </c>
      <c r="U3993" s="4" t="s">
        <v>34</v>
      </c>
      <c r="V3993">
        <v>0.48</v>
      </c>
      <c r="W3993">
        <v>0.4</v>
      </c>
      <c r="X3993">
        <v>0.76</v>
      </c>
      <c r="Y3993">
        <v>2.4300000000000002</v>
      </c>
      <c r="Z3993">
        <v>0.28000000000000003</v>
      </c>
      <c r="AA3993" s="5">
        <f t="shared" si="377"/>
        <v>2.5000000000000001E-2</v>
      </c>
      <c r="AB3993" s="15" cm="1">
        <f t="array" ref="AB3993">_xlfn.SWITCH(U3993,"夏",122,"冬",90,"春",153,"秋",153,0)</f>
        <v>153</v>
      </c>
      <c r="AC3993" s="16">
        <f t="shared" si="378"/>
        <v>3.8250000000000002</v>
      </c>
      <c r="AD3993" s="5">
        <f>IFERROR(AA3993/D3993,0)</f>
        <v>2.6136957658128593E-4</v>
      </c>
      <c r="AE3993" s="15">
        <f t="shared" si="379"/>
        <v>0.41917808219178082</v>
      </c>
      <c r="AF3993" s="5">
        <f>IFERROR(AD3993*AE3993*48,0)</f>
        <v>5.2588990970218186E-3</v>
      </c>
    </row>
    <row r="3994" spans="1:32" x14ac:dyDescent="0.15">
      <c r="A3994" s="8">
        <v>45757</v>
      </c>
      <c r="B3994" s="1" t="s">
        <v>52</v>
      </c>
      <c r="C3994" s="1" t="s">
        <v>59</v>
      </c>
      <c r="D3994" s="1">
        <v>95.65</v>
      </c>
      <c r="E3994" s="6">
        <v>3.6</v>
      </c>
      <c r="F3994" s="10">
        <v>0.6875</v>
      </c>
      <c r="G3994" s="1">
        <v>20</v>
      </c>
      <c r="H3994" s="1">
        <v>53.6</v>
      </c>
      <c r="I3994" s="1">
        <v>20.5</v>
      </c>
      <c r="J3994" s="1">
        <v>0.2</v>
      </c>
      <c r="K3994" s="1">
        <v>825</v>
      </c>
      <c r="L3994" s="1">
        <v>455</v>
      </c>
      <c r="M3994" s="6">
        <f t="shared" si="381"/>
        <v>20.750589797066539</v>
      </c>
      <c r="N3994" s="1">
        <v>0.7</v>
      </c>
      <c r="O3994" s="11" cm="1">
        <f t="array" ref="O3994">ROUND(_xlfn.SWITCH(C3994,"建筑专教",IF(S3994&gt;0.1,1.38,1.28),"阶梯教室",IF(S3994&gt;0.1,1.15,1.05),"公共教室",IF(S3994&gt;0.1,1.22,1.12),IF(S3994&gt;0.1,1.2,1.1))+(MOD(ROW()*11,31)/31-0.5)*0.06,2)</f>
        <v>1.1000000000000001</v>
      </c>
      <c r="P3994" s="12">
        <f t="shared" si="376"/>
        <v>0.39</v>
      </c>
      <c r="Q3994" s="13">
        <f t="shared" si="380"/>
        <v>-1.9729674545505091</v>
      </c>
      <c r="R3994" s="1">
        <v>0</v>
      </c>
      <c r="S3994" s="1">
        <v>0</v>
      </c>
      <c r="T3994" s="1">
        <v>1.2E-2</v>
      </c>
      <c r="U3994" s="4" t="s">
        <v>34</v>
      </c>
      <c r="V3994">
        <v>0.48</v>
      </c>
      <c r="W3994">
        <v>0.4</v>
      </c>
      <c r="X3994">
        <v>0.76</v>
      </c>
      <c r="Y3994">
        <v>2.4300000000000002</v>
      </c>
      <c r="Z3994">
        <v>0.28000000000000003</v>
      </c>
      <c r="AA3994" s="5">
        <f t="shared" si="377"/>
        <v>1.2E-2</v>
      </c>
      <c r="AB3994" s="15" cm="1">
        <f t="array" ref="AB3994">_xlfn.SWITCH(U3994,"夏",122,"冬",90,"春",153,"秋",153,0)</f>
        <v>153</v>
      </c>
      <c r="AC3994" s="16">
        <f t="shared" si="378"/>
        <v>1.8360000000000001</v>
      </c>
      <c r="AD3994" s="5">
        <f>IFERROR(AA3994/D3994,0)</f>
        <v>1.2545739675901726E-4</v>
      </c>
      <c r="AE3994" s="15">
        <f t="shared" si="379"/>
        <v>0.41917808219178082</v>
      </c>
      <c r="AF3994" s="5">
        <f>IFERROR(AD3994*AE3994*48,0)</f>
        <v>2.5242715665704735E-3</v>
      </c>
    </row>
    <row r="3995" spans="1:32" x14ac:dyDescent="0.15">
      <c r="A3995" s="8">
        <v>45757</v>
      </c>
      <c r="B3995" s="1" t="s">
        <v>52</v>
      </c>
      <c r="C3995" s="1" t="s">
        <v>59</v>
      </c>
      <c r="D3995" s="1">
        <v>95.65</v>
      </c>
      <c r="E3995" s="6">
        <v>3.6</v>
      </c>
      <c r="F3995" s="10">
        <v>0.70833333333333304</v>
      </c>
      <c r="G3995" s="1">
        <v>19.5</v>
      </c>
      <c r="H3995" s="1">
        <v>54.2</v>
      </c>
      <c r="I3995" s="1">
        <v>20</v>
      </c>
      <c r="J3995" s="1">
        <v>0.2</v>
      </c>
      <c r="K3995" s="1">
        <v>825</v>
      </c>
      <c r="L3995" s="1">
        <v>405</v>
      </c>
      <c r="M3995" s="6">
        <f t="shared" si="381"/>
        <v>20.251872009684803</v>
      </c>
      <c r="N3995" s="1">
        <v>0.7</v>
      </c>
      <c r="O3995" s="11" cm="1">
        <f t="array" ref="O3995">ROUND(_xlfn.SWITCH(C3995,"建筑专教",IF(S3995&gt;0.1,1.38,1.28),"阶梯教室",IF(S3995&gt;0.1,1.15,1.05),"公共教室",IF(S3995&gt;0.1,1.22,1.12),IF(S3995&gt;0.1,1.2,1.1))+(MOD(ROW()*11,31)/31-0.5)*0.06,2)</f>
        <v>1.1200000000000001</v>
      </c>
      <c r="P3995" s="12">
        <f t="shared" si="376"/>
        <v>0.39</v>
      </c>
      <c r="Q3995" s="13">
        <f t="shared" si="380"/>
        <v>-2.0505457378594514</v>
      </c>
      <c r="R3995" s="1">
        <v>0</v>
      </c>
      <c r="S3995" s="1">
        <v>0</v>
      </c>
      <c r="T3995" s="1">
        <v>3.2000000000000001E-2</v>
      </c>
      <c r="U3995" s="4" t="s">
        <v>34</v>
      </c>
      <c r="V3995">
        <v>0.48</v>
      </c>
      <c r="W3995">
        <v>0.4</v>
      </c>
      <c r="X3995">
        <v>0.76</v>
      </c>
      <c r="Y3995">
        <v>2.4300000000000002</v>
      </c>
      <c r="Z3995">
        <v>0.28000000000000003</v>
      </c>
      <c r="AA3995" s="5">
        <f t="shared" si="377"/>
        <v>3.2000000000000001E-2</v>
      </c>
      <c r="AB3995" s="15" cm="1">
        <f t="array" ref="AB3995">_xlfn.SWITCH(U3995,"夏",122,"冬",90,"春",153,"秋",153,0)</f>
        <v>153</v>
      </c>
      <c r="AC3995" s="16">
        <f t="shared" si="378"/>
        <v>4.8959999999999999</v>
      </c>
      <c r="AD3995" s="5">
        <f>IFERROR(AA3995/D3995,0)</f>
        <v>3.3455305802404598E-4</v>
      </c>
      <c r="AE3995" s="15">
        <f t="shared" si="379"/>
        <v>0.41917808219178082</v>
      </c>
      <c r="AF3995" s="5">
        <f>IFERROR(AD3995*AE3995*48,0)</f>
        <v>6.7313908441879273E-3</v>
      </c>
    </row>
    <row r="3996" spans="1:32" x14ac:dyDescent="0.15">
      <c r="A3996" s="8">
        <v>45757</v>
      </c>
      <c r="B3996" s="1" t="s">
        <v>52</v>
      </c>
      <c r="C3996" s="1" t="s">
        <v>59</v>
      </c>
      <c r="D3996" s="1">
        <v>95.65</v>
      </c>
      <c r="E3996" s="6">
        <v>3.6</v>
      </c>
      <c r="F3996" s="10">
        <v>0.72916666666666696</v>
      </c>
      <c r="G3996" s="1">
        <v>19</v>
      </c>
      <c r="H3996" s="1">
        <v>54.8</v>
      </c>
      <c r="I3996" s="1">
        <v>19.5</v>
      </c>
      <c r="J3996" s="1">
        <v>0.2</v>
      </c>
      <c r="K3996" s="1">
        <v>415</v>
      </c>
      <c r="L3996" s="1">
        <v>355</v>
      </c>
      <c r="M3996" s="6">
        <f t="shared" si="381"/>
        <v>19.753162973617407</v>
      </c>
      <c r="N3996" s="1">
        <v>0.7</v>
      </c>
      <c r="O3996" s="11" cm="1">
        <f t="array" ref="O3996">ROUND(_xlfn.SWITCH(C3996,"建筑专教",IF(S3996&gt;0.1,1.38,1.28),"阶梯教室",IF(S3996&gt;0.1,1.15,1.05),"公共教室",IF(S3996&gt;0.1,1.22,1.12),IF(S3996&gt;0.1,1.2,1.1))+(MOD(ROW()*11,31)/31-0.5)*0.06,2)</f>
        <v>1.1499999999999999</v>
      </c>
      <c r="P3996" s="12">
        <f t="shared" si="376"/>
        <v>0.01</v>
      </c>
      <c r="Q3996" s="13">
        <f t="shared" si="380"/>
        <v>-2.0833647875761812</v>
      </c>
      <c r="R3996" s="1">
        <v>0</v>
      </c>
      <c r="S3996" s="1">
        <v>0</v>
      </c>
      <c r="T3996" s="1">
        <v>3.2000000000000001E-2</v>
      </c>
      <c r="U3996" s="4" t="s">
        <v>34</v>
      </c>
      <c r="V3996">
        <v>0.48</v>
      </c>
      <c r="W3996">
        <v>0.4</v>
      </c>
      <c r="X3996">
        <v>0.76</v>
      </c>
      <c r="Y3996">
        <v>2.4300000000000002</v>
      </c>
      <c r="Z3996">
        <v>0.28000000000000003</v>
      </c>
      <c r="AA3996" s="5">
        <f t="shared" si="377"/>
        <v>3.2000000000000001E-2</v>
      </c>
      <c r="AB3996" s="15" cm="1">
        <f t="array" ref="AB3996">_xlfn.SWITCH(U3996,"夏",122,"冬",90,"春",153,"秋",153,0)</f>
        <v>153</v>
      </c>
      <c r="AC3996" s="16">
        <f t="shared" si="378"/>
        <v>4.8959999999999999</v>
      </c>
      <c r="AD3996" s="5">
        <f>IFERROR(AA3996/D3996,0)</f>
        <v>3.3455305802404598E-4</v>
      </c>
      <c r="AE3996" s="15">
        <f t="shared" si="379"/>
        <v>0.41917808219178082</v>
      </c>
      <c r="AF3996" s="5">
        <f>IFERROR(AD3996*AE3996*48,0)</f>
        <v>6.7313908441879273E-3</v>
      </c>
    </row>
    <row r="3997" spans="1:32" x14ac:dyDescent="0.15">
      <c r="A3997" s="8">
        <v>45757</v>
      </c>
      <c r="B3997" s="1" t="s">
        <v>52</v>
      </c>
      <c r="C3997" s="1" t="s">
        <v>59</v>
      </c>
      <c r="D3997" s="1">
        <v>95.65</v>
      </c>
      <c r="E3997" s="6">
        <v>3.6</v>
      </c>
      <c r="F3997" s="10">
        <v>0.75</v>
      </c>
      <c r="G3997" s="1">
        <v>18.5</v>
      </c>
      <c r="H3997" s="1">
        <v>55.4</v>
      </c>
      <c r="I3997" s="1">
        <v>19</v>
      </c>
      <c r="J3997" s="1">
        <v>0.2</v>
      </c>
      <c r="K3997" s="1">
        <v>415</v>
      </c>
      <c r="L3997" s="1">
        <v>305</v>
      </c>
      <c r="M3997" s="6">
        <f t="shared" si="381"/>
        <v>19.254462763516813</v>
      </c>
      <c r="N3997" s="1">
        <v>0.7</v>
      </c>
      <c r="O3997" s="11" cm="1">
        <f t="array" ref="O3997">ROUND(_xlfn.SWITCH(C3997,"建筑专教",IF(S3997&gt;0.1,1.38,1.28),"阶梯教室",IF(S3997&gt;0.1,1.15,1.05),"公共教室",IF(S3997&gt;0.1,1.22,1.12),IF(S3997&gt;0.1,1.2,1.1))+(MOD(ROW()*11,31)/31-0.5)*0.06,2)</f>
        <v>1.1100000000000001</v>
      </c>
      <c r="P3997" s="12">
        <f t="shared" si="376"/>
        <v>0.01</v>
      </c>
      <c r="Q3997" s="13">
        <f t="shared" si="380"/>
        <v>-2.4207590440579052</v>
      </c>
      <c r="R3997" s="1">
        <v>0</v>
      </c>
      <c r="S3997" s="1">
        <v>0</v>
      </c>
      <c r="T3997" s="1">
        <v>3.7999999999999999E-2</v>
      </c>
      <c r="U3997" s="4" t="s">
        <v>34</v>
      </c>
      <c r="V3997">
        <v>0.48</v>
      </c>
      <c r="W3997">
        <v>0.4</v>
      </c>
      <c r="X3997">
        <v>0.76</v>
      </c>
      <c r="Y3997">
        <v>2.4300000000000002</v>
      </c>
      <c r="Z3997">
        <v>0.28000000000000003</v>
      </c>
      <c r="AA3997" s="5">
        <f t="shared" si="377"/>
        <v>3.7999999999999999E-2</v>
      </c>
      <c r="AB3997" s="15" cm="1">
        <f t="array" ref="AB3997">_xlfn.SWITCH(U3997,"夏",122,"冬",90,"春",153,"秋",153,0)</f>
        <v>153</v>
      </c>
      <c r="AC3997" s="16">
        <f t="shared" si="378"/>
        <v>5.8140000000000001</v>
      </c>
      <c r="AD3997" s="5">
        <f>IFERROR(AA3997/D3997,0)</f>
        <v>3.9728175640355457E-4</v>
      </c>
      <c r="AE3997" s="15">
        <f t="shared" si="379"/>
        <v>0.41917808219178082</v>
      </c>
      <c r="AF3997" s="5">
        <f>IFERROR(AD3997*AE3997*48,0)</f>
        <v>7.9935266274731628E-3</v>
      </c>
    </row>
    <row r="3998" spans="1:32" x14ac:dyDescent="0.15">
      <c r="A3998" s="8">
        <v>45757</v>
      </c>
      <c r="B3998" s="1" t="s">
        <v>52</v>
      </c>
      <c r="C3998" s="1" t="s">
        <v>59</v>
      </c>
      <c r="D3998" s="1">
        <v>95.65</v>
      </c>
      <c r="E3998" s="6">
        <v>3.6</v>
      </c>
      <c r="F3998" s="10">
        <v>0.77083333333333304</v>
      </c>
      <c r="G3998" s="1">
        <v>18</v>
      </c>
      <c r="H3998" s="1">
        <v>56</v>
      </c>
      <c r="I3998" s="1">
        <v>18.5</v>
      </c>
      <c r="J3998" s="1">
        <v>0.2</v>
      </c>
      <c r="K3998" s="1">
        <v>415</v>
      </c>
      <c r="L3998" s="1">
        <v>305</v>
      </c>
      <c r="M3998" s="6">
        <f t="shared" si="381"/>
        <v>18.755771454799117</v>
      </c>
      <c r="N3998" s="1">
        <v>0.7</v>
      </c>
      <c r="O3998" s="11" cm="1">
        <f t="array" ref="O3998">ROUND(_xlfn.SWITCH(C3998,"建筑专教",IF(S3998&gt;0.1,1.38,1.28),"阶梯教室",IF(S3998&gt;0.1,1.15,1.05),"公共教室",IF(S3998&gt;0.1,1.22,1.12),IF(S3998&gt;0.1,1.2,1.1))+(MOD(ROW()*11,31)/31-0.5)*0.06,2)</f>
        <v>1.1299999999999999</v>
      </c>
      <c r="P3998" s="12">
        <f t="shared" si="376"/>
        <v>0.01</v>
      </c>
      <c r="Q3998" s="13">
        <f t="shared" si="380"/>
        <v>-2.48960819808419</v>
      </c>
      <c r="R3998" s="1">
        <v>0</v>
      </c>
      <c r="S3998" s="1">
        <v>0</v>
      </c>
      <c r="T3998" s="1">
        <v>3.2000000000000001E-2</v>
      </c>
      <c r="U3998" s="4" t="s">
        <v>34</v>
      </c>
      <c r="V3998">
        <v>0.48</v>
      </c>
      <c r="W3998">
        <v>0.4</v>
      </c>
      <c r="X3998">
        <v>0.76</v>
      </c>
      <c r="Y3998">
        <v>2.4300000000000002</v>
      </c>
      <c r="Z3998">
        <v>0.28000000000000003</v>
      </c>
      <c r="AA3998" s="5">
        <f t="shared" si="377"/>
        <v>3.2000000000000001E-2</v>
      </c>
      <c r="AB3998" s="15" cm="1">
        <f t="array" ref="AB3998">_xlfn.SWITCH(U3998,"夏",122,"冬",90,"春",153,"秋",153,0)</f>
        <v>153</v>
      </c>
      <c r="AC3998" s="16">
        <f t="shared" si="378"/>
        <v>4.8959999999999999</v>
      </c>
      <c r="AD3998" s="5">
        <f>IFERROR(AA3998/D3998,0)</f>
        <v>3.3455305802404598E-4</v>
      </c>
      <c r="AE3998" s="15">
        <f t="shared" si="379"/>
        <v>0.41917808219178082</v>
      </c>
      <c r="AF3998" s="5">
        <f>IFERROR(AD3998*AE3998*48,0)</f>
        <v>6.7313908441879273E-3</v>
      </c>
    </row>
    <row r="3999" spans="1:32" x14ac:dyDescent="0.15">
      <c r="A3999" s="8">
        <v>45757</v>
      </c>
      <c r="B3999" s="1" t="s">
        <v>52</v>
      </c>
      <c r="C3999" s="1" t="s">
        <v>59</v>
      </c>
      <c r="D3999" s="1">
        <v>95.65</v>
      </c>
      <c r="E3999" s="6">
        <v>3.6</v>
      </c>
      <c r="F3999" s="10">
        <v>0.79166666666666696</v>
      </c>
      <c r="G3999" s="1">
        <v>17.5</v>
      </c>
      <c r="H3999" s="1">
        <v>56.6</v>
      </c>
      <c r="I3999" s="1">
        <v>18</v>
      </c>
      <c r="J3999" s="1">
        <v>0.2</v>
      </c>
      <c r="K3999" s="1">
        <v>415</v>
      </c>
      <c r="L3999" s="1">
        <v>305</v>
      </c>
      <c r="M3999" s="6">
        <f t="shared" si="381"/>
        <v>18.257089123652634</v>
      </c>
      <c r="N3999" s="1">
        <v>0.7</v>
      </c>
      <c r="O3999" s="11" cm="1">
        <f t="array" ref="O3999">ROUND(_xlfn.SWITCH(C3999,"建筑专教",IF(S3999&gt;0.1,1.38,1.28),"阶梯教室",IF(S3999&gt;0.1,1.15,1.05),"公共教室",IF(S3999&gt;0.1,1.22,1.12),IF(S3999&gt;0.1,1.2,1.1))+(MOD(ROW()*11,31)/31-0.5)*0.06,2)</f>
        <v>1.0900000000000001</v>
      </c>
      <c r="P3999" s="12">
        <f t="shared" si="376"/>
        <v>0.01</v>
      </c>
      <c r="Q3999" s="13">
        <f t="shared" si="380"/>
        <v>-2.8530178438356146</v>
      </c>
      <c r="R3999" s="1">
        <v>0</v>
      </c>
      <c r="S3999" s="1">
        <v>0</v>
      </c>
      <c r="T3999" s="1">
        <v>8.0000000000000002E-3</v>
      </c>
      <c r="U3999" s="4" t="s">
        <v>34</v>
      </c>
      <c r="V3999">
        <v>0.48</v>
      </c>
      <c r="W3999">
        <v>0.4</v>
      </c>
      <c r="X3999">
        <v>0.76</v>
      </c>
      <c r="Y3999">
        <v>2.4300000000000002</v>
      </c>
      <c r="Z3999">
        <v>0.28000000000000003</v>
      </c>
      <c r="AA3999" s="5">
        <f t="shared" si="377"/>
        <v>8.0000000000000002E-3</v>
      </c>
      <c r="AB3999" s="15" cm="1">
        <f t="array" ref="AB3999">_xlfn.SWITCH(U3999,"夏",122,"冬",90,"春",153,"秋",153,0)</f>
        <v>153</v>
      </c>
      <c r="AC3999" s="16">
        <f t="shared" si="378"/>
        <v>1.224</v>
      </c>
      <c r="AD3999" s="5">
        <f>IFERROR(AA3999/D3999,0)</f>
        <v>8.3638264506011496E-5</v>
      </c>
      <c r="AE3999" s="15">
        <f t="shared" si="379"/>
        <v>0.41917808219178082</v>
      </c>
      <c r="AF3999" s="5">
        <f>IFERROR(AD3999*AE3999*48,0)</f>
        <v>1.6828477110469818E-3</v>
      </c>
    </row>
    <row r="4000" spans="1:32" x14ac:dyDescent="0.15">
      <c r="A4000" s="8">
        <v>45757</v>
      </c>
      <c r="B4000" s="1" t="s">
        <v>52</v>
      </c>
      <c r="C4000" s="1" t="s">
        <v>59</v>
      </c>
      <c r="D4000" s="1">
        <v>95.65</v>
      </c>
      <c r="E4000" s="6">
        <v>3.6</v>
      </c>
      <c r="F4000" s="10">
        <v>0.8125</v>
      </c>
      <c r="G4000" s="1">
        <v>17</v>
      </c>
      <c r="H4000" s="1">
        <v>57.2</v>
      </c>
      <c r="I4000" s="1">
        <v>17.5</v>
      </c>
      <c r="J4000" s="1">
        <v>0.2</v>
      </c>
      <c r="K4000" s="1">
        <v>825</v>
      </c>
      <c r="L4000" s="1">
        <v>305</v>
      </c>
      <c r="M4000" s="6">
        <f t="shared" si="381"/>
        <v>17.758415847048639</v>
      </c>
      <c r="N4000" s="1">
        <v>0.7</v>
      </c>
      <c r="O4000" s="11" cm="1">
        <f t="array" ref="O4000">ROUND(_xlfn.SWITCH(C4000,"建筑专教",IF(S4000&gt;0.1,1.38,1.28),"阶梯教室",IF(S4000&gt;0.1,1.15,1.05),"公共教室",IF(S4000&gt;0.1,1.22,1.12),IF(S4000&gt;0.1,1.2,1.1))+(MOD(ROW()*11,31)/31-0.5)*0.06,2)</f>
        <v>1.1100000000000001</v>
      </c>
      <c r="P4000" s="12">
        <f t="shared" si="376"/>
        <v>0.39</v>
      </c>
      <c r="Q4000" s="13">
        <f t="shared" si="380"/>
        <v>-2.9150854578460024</v>
      </c>
      <c r="R4000" s="1">
        <v>0</v>
      </c>
      <c r="S4000" s="1">
        <v>0.05</v>
      </c>
      <c r="T4000" s="1">
        <v>2.8000000000000001E-2</v>
      </c>
      <c r="U4000" s="4" t="s">
        <v>34</v>
      </c>
      <c r="V4000">
        <v>0.48</v>
      </c>
      <c r="W4000">
        <v>0.4</v>
      </c>
      <c r="X4000">
        <v>0.76</v>
      </c>
      <c r="Y4000">
        <v>2.4300000000000002</v>
      </c>
      <c r="Z4000">
        <v>0.28000000000000003</v>
      </c>
      <c r="AA4000" s="5">
        <f t="shared" si="377"/>
        <v>7.8E-2</v>
      </c>
      <c r="AB4000" s="15" cm="1">
        <f t="array" ref="AB4000">_xlfn.SWITCH(U4000,"夏",122,"冬",90,"春",153,"秋",153,0)</f>
        <v>153</v>
      </c>
      <c r="AC4000" s="16">
        <f t="shared" si="378"/>
        <v>11.933999999999999</v>
      </c>
      <c r="AD4000" s="5">
        <f>IFERROR(AA4000/D4000,0)</f>
        <v>8.1547307893361208E-4</v>
      </c>
      <c r="AE4000" s="15">
        <f t="shared" si="379"/>
        <v>0.41917808219178082</v>
      </c>
      <c r="AF4000" s="5">
        <f>IFERROR(AD4000*AE4000*48,0)</f>
        <v>1.6407765182708072E-2</v>
      </c>
    </row>
    <row r="4001" spans="1:32" x14ac:dyDescent="0.15">
      <c r="A4001" s="8">
        <v>45757</v>
      </c>
      <c r="B4001" s="1" t="s">
        <v>52</v>
      </c>
      <c r="C4001" s="1" t="s">
        <v>59</v>
      </c>
      <c r="D4001" s="1">
        <v>95.65</v>
      </c>
      <c r="E4001" s="6">
        <v>3.6</v>
      </c>
      <c r="F4001" s="10">
        <v>0.83333333333333304</v>
      </c>
      <c r="G4001" s="1">
        <v>16.5</v>
      </c>
      <c r="H4001" s="1">
        <v>57.8</v>
      </c>
      <c r="I4001" s="1">
        <v>17</v>
      </c>
      <c r="J4001" s="1">
        <v>0.2</v>
      </c>
      <c r="K4001" s="1">
        <v>825</v>
      </c>
      <c r="L4001" s="1">
        <v>305</v>
      </c>
      <c r="M4001" s="6">
        <f t="shared" si="381"/>
        <v>17.259751702748247</v>
      </c>
      <c r="N4001" s="1">
        <v>0.7</v>
      </c>
      <c r="O4001" s="11" cm="1">
        <f t="array" ref="O4001">ROUND(_xlfn.SWITCH(C4001,"建筑专教",IF(S4001&gt;0.1,1.38,1.28),"阶梯教室",IF(S4001&gt;0.1,1.15,1.05),"公共教室",IF(S4001&gt;0.1,1.22,1.12),IF(S4001&gt;0.1,1.2,1.1))+(MOD(ROW()*11,31)/31-0.5)*0.06,2)</f>
        <v>1.1299999999999999</v>
      </c>
      <c r="P4001" s="12">
        <f t="shared" si="376"/>
        <v>0.39</v>
      </c>
      <c r="Q4001" s="13">
        <f t="shared" si="380"/>
        <v>-2.974980825160106</v>
      </c>
      <c r="R4001" s="1">
        <v>0</v>
      </c>
      <c r="S4001" s="1">
        <v>0.05</v>
      </c>
      <c r="T4001" s="1">
        <v>3.5000000000000003E-2</v>
      </c>
      <c r="U4001" s="4" t="s">
        <v>34</v>
      </c>
      <c r="V4001">
        <v>0.48</v>
      </c>
      <c r="W4001">
        <v>0.4</v>
      </c>
      <c r="X4001">
        <v>0.76</v>
      </c>
      <c r="Y4001">
        <v>2.4300000000000002</v>
      </c>
      <c r="Z4001">
        <v>0.28000000000000003</v>
      </c>
      <c r="AA4001" s="5">
        <f t="shared" si="377"/>
        <v>8.5000000000000006E-2</v>
      </c>
      <c r="AB4001" s="15" cm="1">
        <f t="array" ref="AB4001">_xlfn.SWITCH(U4001,"夏",122,"冬",90,"春",153,"秋",153,0)</f>
        <v>153</v>
      </c>
      <c r="AC4001" s="16">
        <f t="shared" si="378"/>
        <v>13.005000000000001</v>
      </c>
      <c r="AD4001" s="5">
        <f>IFERROR(AA4001/D4001,0)</f>
        <v>8.8865656037637219E-4</v>
      </c>
      <c r="AE4001" s="15">
        <f t="shared" si="379"/>
        <v>0.41917808219178082</v>
      </c>
      <c r="AF4001" s="5">
        <f>IFERROR(AD4001*AE4001*48,0)</f>
        <v>1.7880256929874182E-2</v>
      </c>
    </row>
    <row r="4002" spans="1:32" x14ac:dyDescent="0.15">
      <c r="A4002" s="8">
        <v>45757</v>
      </c>
      <c r="B4002" s="1" t="s">
        <v>52</v>
      </c>
      <c r="C4002" s="1" t="s">
        <v>59</v>
      </c>
      <c r="D4002" s="1">
        <v>95.65</v>
      </c>
      <c r="E4002" s="6">
        <v>3.6</v>
      </c>
      <c r="F4002" s="10">
        <v>0.85416666666666696</v>
      </c>
      <c r="G4002" s="1">
        <v>16.5</v>
      </c>
      <c r="H4002" s="1">
        <v>57.8</v>
      </c>
      <c r="I4002" s="1">
        <v>17</v>
      </c>
      <c r="J4002" s="1">
        <v>0.2</v>
      </c>
      <c r="K4002" s="1">
        <v>825</v>
      </c>
      <c r="L4002" s="1">
        <v>305</v>
      </c>
      <c r="M4002" s="6">
        <f t="shared" si="381"/>
        <v>17.259751702748247</v>
      </c>
      <c r="N4002" s="1">
        <v>0.7</v>
      </c>
      <c r="O4002" s="11" cm="1">
        <f t="array" ref="O4002">ROUND(_xlfn.SWITCH(C4002,"建筑专教",IF(S4002&gt;0.1,1.38,1.28),"阶梯教室",IF(S4002&gt;0.1,1.15,1.05),"公共教室",IF(S4002&gt;0.1,1.22,1.12),IF(S4002&gt;0.1,1.2,1.1))+(MOD(ROW()*11,31)/31-0.5)*0.06,2)</f>
        <v>1.0900000000000001</v>
      </c>
      <c r="P4002" s="12">
        <f t="shared" si="376"/>
        <v>0.39</v>
      </c>
      <c r="Q4002" s="13">
        <f t="shared" si="380"/>
        <v>-3.1911651133142822</v>
      </c>
      <c r="R4002" s="1">
        <v>0</v>
      </c>
      <c r="S4002" s="1">
        <v>0.05</v>
      </c>
      <c r="T4002" s="1">
        <v>2.5000000000000001E-2</v>
      </c>
      <c r="U4002" s="4" t="s">
        <v>34</v>
      </c>
      <c r="V4002">
        <v>0.48</v>
      </c>
      <c r="W4002">
        <v>0.4</v>
      </c>
      <c r="X4002">
        <v>0.76</v>
      </c>
      <c r="Y4002">
        <v>2.4300000000000002</v>
      </c>
      <c r="Z4002">
        <v>0.28000000000000003</v>
      </c>
      <c r="AA4002" s="5">
        <f t="shared" si="377"/>
        <v>7.5000000000000011E-2</v>
      </c>
      <c r="AB4002" s="15" cm="1">
        <f t="array" ref="AB4002">_xlfn.SWITCH(U4002,"夏",122,"冬",90,"春",153,"秋",153,0)</f>
        <v>153</v>
      </c>
      <c r="AC4002" s="16">
        <f t="shared" si="378"/>
        <v>11.475000000000001</v>
      </c>
      <c r="AD4002" s="5">
        <f>IFERROR(AA4002/D4002,0)</f>
        <v>7.8410872974385784E-4</v>
      </c>
      <c r="AE4002" s="15">
        <f t="shared" si="379"/>
        <v>0.41917808219178082</v>
      </c>
      <c r="AF4002" s="5">
        <f>IFERROR(AD4002*AE4002*48,0)</f>
        <v>1.5776697291065459E-2</v>
      </c>
    </row>
    <row r="4003" spans="1:32" x14ac:dyDescent="0.15">
      <c r="A4003" s="8">
        <v>45757</v>
      </c>
      <c r="B4003" s="1" t="s">
        <v>52</v>
      </c>
      <c r="C4003" s="1" t="s">
        <v>59</v>
      </c>
      <c r="D4003" s="1">
        <v>95.65</v>
      </c>
      <c r="E4003" s="6">
        <v>3.6</v>
      </c>
      <c r="F4003" s="10">
        <v>0.875</v>
      </c>
      <c r="G4003" s="1">
        <v>16.5</v>
      </c>
      <c r="H4003" s="1">
        <v>57.8</v>
      </c>
      <c r="I4003" s="1">
        <v>17</v>
      </c>
      <c r="J4003" s="1">
        <v>0.2</v>
      </c>
      <c r="K4003" s="1">
        <v>525</v>
      </c>
      <c r="L4003" s="1">
        <v>305</v>
      </c>
      <c r="M4003" s="6">
        <f t="shared" si="381"/>
        <v>17.259751702748247</v>
      </c>
      <c r="N4003" s="1">
        <v>0.7</v>
      </c>
      <c r="O4003" s="11" cm="1">
        <f t="array" ref="O4003">ROUND(_xlfn.SWITCH(C4003,"建筑专教",IF(S4003&gt;0.1,1.38,1.28),"阶梯教室",IF(S4003&gt;0.1,1.15,1.05),"公共教室",IF(S4003&gt;0.1,1.22,1.12),IF(S4003&gt;0.1,1.2,1.1))+(MOD(ROW()*11,31)/31-0.5)*0.06,2)</f>
        <v>1.1200000000000001</v>
      </c>
      <c r="P4003" s="12">
        <f t="shared" si="376"/>
        <v>0.11</v>
      </c>
      <c r="Q4003" s="13">
        <f t="shared" si="380"/>
        <v>-3.0273258222622572</v>
      </c>
      <c r="R4003" s="1">
        <v>0</v>
      </c>
      <c r="S4003" s="1">
        <v>0.05</v>
      </c>
      <c r="T4003" s="1">
        <v>3.0000000000000001E-3</v>
      </c>
      <c r="U4003" s="4" t="s">
        <v>34</v>
      </c>
      <c r="V4003">
        <v>0.48</v>
      </c>
      <c r="W4003">
        <v>0.4</v>
      </c>
      <c r="X4003">
        <v>0.76</v>
      </c>
      <c r="Y4003">
        <v>2.4300000000000002</v>
      </c>
      <c r="Z4003">
        <v>0.28000000000000003</v>
      </c>
      <c r="AA4003" s="5">
        <f t="shared" si="377"/>
        <v>5.3000000000000005E-2</v>
      </c>
      <c r="AB4003" s="15" cm="1">
        <f t="array" ref="AB4003">_xlfn.SWITCH(U4003,"夏",122,"冬",90,"春",153,"秋",153,0)</f>
        <v>153</v>
      </c>
      <c r="AC4003" s="16">
        <f t="shared" si="378"/>
        <v>8.109</v>
      </c>
      <c r="AD4003" s="5">
        <f>IFERROR(AA4003/D4003,0)</f>
        <v>5.541035023523262E-4</v>
      </c>
      <c r="AE4003" s="15">
        <f t="shared" si="379"/>
        <v>0.41917808219178082</v>
      </c>
      <c r="AF4003" s="5">
        <f>IFERROR(AD4003*AE4003*48,0)</f>
        <v>1.1148866085686257E-2</v>
      </c>
    </row>
    <row r="4004" spans="1:32" x14ac:dyDescent="0.15">
      <c r="A4004" s="8">
        <v>45757</v>
      </c>
      <c r="B4004" s="1" t="s">
        <v>52</v>
      </c>
      <c r="C4004" s="1" t="s">
        <v>59</v>
      </c>
      <c r="D4004" s="1">
        <v>95.65</v>
      </c>
      <c r="E4004" s="6">
        <v>3.6</v>
      </c>
      <c r="F4004" s="10">
        <v>0.89583333333333304</v>
      </c>
      <c r="G4004" s="1">
        <v>16</v>
      </c>
      <c r="H4004" s="1">
        <v>58.4</v>
      </c>
      <c r="I4004" s="1">
        <v>16.5</v>
      </c>
      <c r="J4004" s="1">
        <v>0.2</v>
      </c>
      <c r="K4004" s="1">
        <v>525</v>
      </c>
      <c r="L4004" s="1">
        <v>305</v>
      </c>
      <c r="M4004" s="6">
        <f t="shared" si="381"/>
        <v>16.761096769314975</v>
      </c>
      <c r="N4004" s="1">
        <v>0.7</v>
      </c>
      <c r="O4004" s="11" cm="1">
        <f t="array" ref="O4004">ROUND(_xlfn.SWITCH(C4004,"建筑专教",IF(S4004&gt;0.1,1.38,1.28),"阶梯教室",IF(S4004&gt;0.1,1.15,1.05),"公共教室",IF(S4004&gt;0.1,1.22,1.12),IF(S4004&gt;0.1,1.2,1.1))+(MOD(ROW()*11,31)/31-0.5)*0.06,2)</f>
        <v>1.1399999999999999</v>
      </c>
      <c r="P4004" s="12">
        <f t="shared" si="376"/>
        <v>0.11</v>
      </c>
      <c r="Q4004" s="13">
        <f t="shared" si="380"/>
        <v>-3.0847250140607203</v>
      </c>
      <c r="R4004" s="1">
        <v>0</v>
      </c>
      <c r="S4004" s="1">
        <v>0.05</v>
      </c>
      <c r="T4004" s="1">
        <v>3.0000000000000001E-3</v>
      </c>
      <c r="U4004" s="4" t="s">
        <v>34</v>
      </c>
      <c r="V4004">
        <v>0.48</v>
      </c>
      <c r="W4004">
        <v>0.4</v>
      </c>
      <c r="X4004">
        <v>0.76</v>
      </c>
      <c r="Y4004">
        <v>2.4300000000000002</v>
      </c>
      <c r="Z4004">
        <v>0.28000000000000003</v>
      </c>
      <c r="AA4004" s="5">
        <f t="shared" si="377"/>
        <v>5.3000000000000005E-2</v>
      </c>
      <c r="AB4004" s="15" cm="1">
        <f t="array" ref="AB4004">_xlfn.SWITCH(U4004,"夏",122,"冬",90,"春",153,"秋",153,0)</f>
        <v>153</v>
      </c>
      <c r="AC4004" s="16">
        <f t="shared" si="378"/>
        <v>8.109</v>
      </c>
      <c r="AD4004" s="5">
        <f>IFERROR(AA4004/D4004,0)</f>
        <v>5.541035023523262E-4</v>
      </c>
      <c r="AE4004" s="15">
        <f t="shared" si="379"/>
        <v>0.41917808219178082</v>
      </c>
      <c r="AF4004" s="5">
        <f>IFERROR(AD4004*AE4004*48,0)</f>
        <v>1.1148866085686257E-2</v>
      </c>
    </row>
    <row r="4005" spans="1:32" x14ac:dyDescent="0.15">
      <c r="A4005" s="8">
        <v>45757</v>
      </c>
      <c r="B4005" s="1" t="s">
        <v>52</v>
      </c>
      <c r="C4005" s="1" t="s">
        <v>59</v>
      </c>
      <c r="D4005" s="1">
        <v>95.65</v>
      </c>
      <c r="E4005" s="6">
        <v>3.6</v>
      </c>
      <c r="F4005" s="10">
        <v>0.91666666666666696</v>
      </c>
      <c r="G4005" s="1">
        <v>15.5</v>
      </c>
      <c r="H4005" s="1">
        <v>59</v>
      </c>
      <c r="I4005" s="1">
        <v>16</v>
      </c>
      <c r="J4005" s="1">
        <v>0.2</v>
      </c>
      <c r="K4005" s="1">
        <v>415</v>
      </c>
      <c r="L4005" s="1">
        <v>305</v>
      </c>
      <c r="M4005" s="6">
        <f t="shared" si="381"/>
        <v>16.262451126120993</v>
      </c>
      <c r="N4005" s="1">
        <v>0.7</v>
      </c>
      <c r="O4005" s="11" cm="1">
        <f t="array" ref="O4005">ROUND(_xlfn.SWITCH(C4005,"建筑专教",IF(S4005&gt;0.1,1.38,1.28),"阶梯教室",IF(S4005&gt;0.1,1.15,1.05),"公共教室",IF(S4005&gt;0.1,1.22,1.12),IF(S4005&gt;0.1,1.2,1.1))+(MOD(ROW()*11,31)/31-0.5)*0.06,2)</f>
        <v>1.1000000000000001</v>
      </c>
      <c r="P4005" s="12">
        <f t="shared" ref="P4005:P4056" si="382">IF(O4005=0,0,ROUND(MIN(MAX((K4005-400)/(320*E4005*IF(C4005="公共教室",0.95,IF(C4005="建筑专教",0.85,IF(C4005="阶梯教室",1.15,1)))),0),2),2))</f>
        <v>0.01</v>
      </c>
      <c r="Q4005" s="13">
        <f t="shared" si="380"/>
        <v>-3.4717183542994823</v>
      </c>
      <c r="R4005" s="1">
        <v>0</v>
      </c>
      <c r="S4005" s="1">
        <v>0</v>
      </c>
      <c r="T4005" s="1">
        <v>2.1999999999999999E-2</v>
      </c>
      <c r="U4005" s="4" t="s">
        <v>34</v>
      </c>
      <c r="V4005">
        <v>0.48</v>
      </c>
      <c r="W4005">
        <v>0.4</v>
      </c>
      <c r="X4005">
        <v>0.76</v>
      </c>
      <c r="Y4005">
        <v>2.4300000000000002</v>
      </c>
      <c r="Z4005">
        <v>0.28000000000000003</v>
      </c>
      <c r="AA4005" s="5">
        <f t="shared" si="377"/>
        <v>2.1999999999999999E-2</v>
      </c>
      <c r="AB4005" s="15" cm="1">
        <f t="array" ref="AB4005">_xlfn.SWITCH(U4005,"夏",122,"冬",90,"春",153,"秋",153,0)</f>
        <v>153</v>
      </c>
      <c r="AC4005" s="16">
        <f t="shared" si="378"/>
        <v>3.3659999999999997</v>
      </c>
      <c r="AD4005" s="5">
        <f>IFERROR(AA4005/D4005,0)</f>
        <v>2.3000522739153161E-4</v>
      </c>
      <c r="AE4005" s="15">
        <f t="shared" si="379"/>
        <v>0.41917808219178082</v>
      </c>
      <c r="AF4005" s="5">
        <f>IFERROR(AD4005*AE4005*48,0)</f>
        <v>4.6278312053792004E-3</v>
      </c>
    </row>
    <row r="4006" spans="1:32" x14ac:dyDescent="0.15">
      <c r="A4006" s="8">
        <v>45757</v>
      </c>
      <c r="B4006" s="1" t="s">
        <v>53</v>
      </c>
      <c r="C4006" s="1" t="s">
        <v>59</v>
      </c>
      <c r="D4006" s="1">
        <v>95.65</v>
      </c>
      <c r="E4006" s="6">
        <v>3.6</v>
      </c>
      <c r="F4006" s="10">
        <v>0.33333333333333298</v>
      </c>
      <c r="G4006" s="1">
        <v>16.8</v>
      </c>
      <c r="H4006" s="1">
        <v>60.1</v>
      </c>
      <c r="I4006" s="1">
        <v>17.3</v>
      </c>
      <c r="J4006" s="1">
        <v>0.2</v>
      </c>
      <c r="K4006" s="1">
        <v>410</v>
      </c>
      <c r="L4006" s="1">
        <v>210</v>
      </c>
      <c r="M4006" s="6">
        <f t="shared" si="381"/>
        <v>17.558949089070666</v>
      </c>
      <c r="N4006" s="1">
        <v>0</v>
      </c>
      <c r="O4006" s="1">
        <v>0</v>
      </c>
      <c r="P4006" s="12">
        <f t="shared" si="382"/>
        <v>0</v>
      </c>
      <c r="Q4006" s="1">
        <v>0</v>
      </c>
      <c r="R4006" s="1">
        <v>0</v>
      </c>
      <c r="S4006" s="1">
        <v>0</v>
      </c>
      <c r="T4006" s="1">
        <v>0</v>
      </c>
      <c r="U4006" s="4" t="s">
        <v>34</v>
      </c>
      <c r="V4006">
        <v>0.48</v>
      </c>
      <c r="W4006">
        <v>0.4</v>
      </c>
      <c r="X4006">
        <v>0.76</v>
      </c>
      <c r="Y4006">
        <v>2.4300000000000002</v>
      </c>
      <c r="Z4006">
        <v>0.28000000000000003</v>
      </c>
      <c r="AA4006" s="5">
        <f t="shared" si="377"/>
        <v>0</v>
      </c>
      <c r="AB4006" s="15" cm="1">
        <f t="array" ref="AB4006">_xlfn.SWITCH(U4006,"夏",122,"冬",90,"春",153,"秋",153,0)</f>
        <v>153</v>
      </c>
      <c r="AC4006" s="16">
        <f t="shared" si="378"/>
        <v>0</v>
      </c>
      <c r="AD4006" s="5">
        <f>IFERROR(AA4006/D4006,0)</f>
        <v>0</v>
      </c>
      <c r="AE4006" s="15">
        <f t="shared" si="379"/>
        <v>0.41917808219178082</v>
      </c>
      <c r="AF4006" s="5">
        <f>IFERROR(AD4006*AE4006*48,0)</f>
        <v>0</v>
      </c>
    </row>
    <row r="4007" spans="1:32" x14ac:dyDescent="0.15">
      <c r="A4007" s="8">
        <v>45757</v>
      </c>
      <c r="B4007" s="1" t="s">
        <v>53</v>
      </c>
      <c r="C4007" s="1" t="s">
        <v>59</v>
      </c>
      <c r="D4007" s="1">
        <v>95.65</v>
      </c>
      <c r="E4007" s="6">
        <v>3.6</v>
      </c>
      <c r="F4007" s="10">
        <v>0.35416666666666702</v>
      </c>
      <c r="G4007" s="1">
        <v>17.8</v>
      </c>
      <c r="H4007" s="1">
        <v>58.9</v>
      </c>
      <c r="I4007" s="1">
        <v>18.3</v>
      </c>
      <c r="J4007" s="1">
        <v>0.2</v>
      </c>
      <c r="K4007" s="1">
        <v>825</v>
      </c>
      <c r="L4007" s="1">
        <v>310</v>
      </c>
      <c r="M4007" s="6">
        <f t="shared" si="381"/>
        <v>18.556297440739172</v>
      </c>
      <c r="N4007" s="1">
        <v>0.7</v>
      </c>
      <c r="O4007" s="11" cm="1">
        <f t="array" ref="O4007">ROUND(_xlfn.SWITCH(C4007,"建筑专教",IF(S4007&gt;0.1,1.38,1.28),"阶梯教室",IF(S4007&gt;0.1,1.15,1.05),"公共教室",IF(S4007&gt;0.1,1.22,1.12),IF(S4007&gt;0.1,1.2,1.1))+(MOD(ROW()*11,31)/31-0.5)*0.06,2)</f>
        <v>1.1399999999999999</v>
      </c>
      <c r="P4007" s="12">
        <f t="shared" si="382"/>
        <v>0.39</v>
      </c>
      <c r="Q4007" s="13">
        <f t="shared" si="380"/>
        <v>-2.5071661546493589</v>
      </c>
      <c r="R4007" s="1">
        <v>0</v>
      </c>
      <c r="S4007" s="1">
        <v>0</v>
      </c>
      <c r="T4007" s="1">
        <v>3.2000000000000001E-2</v>
      </c>
      <c r="U4007" s="4" t="s">
        <v>34</v>
      </c>
      <c r="V4007">
        <v>0.48</v>
      </c>
      <c r="W4007">
        <v>0.4</v>
      </c>
      <c r="X4007">
        <v>0.76</v>
      </c>
      <c r="Y4007">
        <v>2.4300000000000002</v>
      </c>
      <c r="Z4007">
        <v>0.28000000000000003</v>
      </c>
      <c r="AA4007" s="5">
        <f t="shared" si="377"/>
        <v>3.2000000000000001E-2</v>
      </c>
      <c r="AB4007" s="15" cm="1">
        <f t="array" ref="AB4007">_xlfn.SWITCH(U4007,"夏",122,"冬",90,"春",153,"秋",153,0)</f>
        <v>153</v>
      </c>
      <c r="AC4007" s="16">
        <f t="shared" si="378"/>
        <v>4.8959999999999999</v>
      </c>
      <c r="AD4007" s="5">
        <f>IFERROR(AA4007/D4007,0)</f>
        <v>3.3455305802404598E-4</v>
      </c>
      <c r="AE4007" s="15">
        <f t="shared" si="379"/>
        <v>0.41917808219178082</v>
      </c>
      <c r="AF4007" s="5">
        <f>IFERROR(AD4007*AE4007*48,0)</f>
        <v>6.7313908441879273E-3</v>
      </c>
    </row>
    <row r="4008" spans="1:32" x14ac:dyDescent="0.15">
      <c r="A4008" s="8">
        <v>45757</v>
      </c>
      <c r="B4008" s="1" t="s">
        <v>53</v>
      </c>
      <c r="C4008" s="1" t="s">
        <v>59</v>
      </c>
      <c r="D4008" s="1">
        <v>95.65</v>
      </c>
      <c r="E4008" s="6">
        <v>3.6</v>
      </c>
      <c r="F4008" s="10">
        <v>0.375</v>
      </c>
      <c r="G4008" s="1">
        <v>18.8</v>
      </c>
      <c r="H4008" s="1">
        <v>57.7</v>
      </c>
      <c r="I4008" s="1">
        <v>19.3</v>
      </c>
      <c r="J4008" s="1">
        <v>0.2</v>
      </c>
      <c r="K4008" s="1">
        <v>825</v>
      </c>
      <c r="L4008" s="1">
        <v>410</v>
      </c>
      <c r="M4008" s="6">
        <f t="shared" si="381"/>
        <v>19.553681826255229</v>
      </c>
      <c r="N4008" s="1">
        <v>0.7</v>
      </c>
      <c r="O4008" s="11" cm="1">
        <f t="array" ref="O4008">ROUND(_xlfn.SWITCH(C4008,"建筑专教",IF(S4008&gt;0.1,1.38,1.28),"阶梯教室",IF(S4008&gt;0.1,1.15,1.05),"公共教室",IF(S4008&gt;0.1,1.22,1.12),IF(S4008&gt;0.1,1.2,1.1))+(MOD(ROW()*11,31)/31-0.5)*0.06,2)</f>
        <v>1.1000000000000001</v>
      </c>
      <c r="P4008" s="12">
        <f t="shared" si="382"/>
        <v>0.39</v>
      </c>
      <c r="Q4008" s="13">
        <f t="shared" si="380"/>
        <v>-2.3688271000378407</v>
      </c>
      <c r="R4008" s="1">
        <v>0</v>
      </c>
      <c r="S4008" s="1">
        <v>0</v>
      </c>
      <c r="T4008" s="1">
        <v>3.2000000000000001E-2</v>
      </c>
      <c r="U4008" s="4" t="s">
        <v>34</v>
      </c>
      <c r="V4008">
        <v>0.48</v>
      </c>
      <c r="W4008">
        <v>0.4</v>
      </c>
      <c r="X4008">
        <v>0.76</v>
      </c>
      <c r="Y4008">
        <v>2.4300000000000002</v>
      </c>
      <c r="Z4008">
        <v>0.28000000000000003</v>
      </c>
      <c r="AA4008" s="5">
        <f t="shared" ref="AA4008:AA4071" si="383">R4008+S4008+T4008</f>
        <v>3.2000000000000001E-2</v>
      </c>
      <c r="AB4008" s="15" cm="1">
        <f t="array" ref="AB4008">_xlfn.SWITCH(U4008,"夏",122,"冬",90,"春",153,"秋",153,0)</f>
        <v>153</v>
      </c>
      <c r="AC4008" s="16">
        <f t="shared" ref="AC4008:AC4071" si="384">AA4008*AB4008</f>
        <v>4.8959999999999999</v>
      </c>
      <c r="AD4008" s="5">
        <f>IFERROR(AA4008/D4008,0)</f>
        <v>3.3455305802404598E-4</v>
      </c>
      <c r="AE4008" s="15">
        <f t="shared" ref="AE4008:AE4071" si="385">IF(U4008="夏",122/365,IF(U4008="冬",90/365,IF(OR(U4008="春",U4008="秋"),153/365,0)))</f>
        <v>0.41917808219178082</v>
      </c>
      <c r="AF4008" s="5">
        <f>IFERROR(AD4008*AE4008*48,0)</f>
        <v>6.7313908441879273E-3</v>
      </c>
    </row>
    <row r="4009" spans="1:32" x14ac:dyDescent="0.15">
      <c r="A4009" s="8">
        <v>45757</v>
      </c>
      <c r="B4009" s="1" t="s">
        <v>53</v>
      </c>
      <c r="C4009" s="1" t="s">
        <v>59</v>
      </c>
      <c r="D4009" s="1">
        <v>95.65</v>
      </c>
      <c r="E4009" s="6">
        <v>3.6</v>
      </c>
      <c r="F4009" s="10">
        <v>0.39583333333333298</v>
      </c>
      <c r="G4009" s="1">
        <v>19.8</v>
      </c>
      <c r="H4009" s="1">
        <v>56.5</v>
      </c>
      <c r="I4009" s="1">
        <v>20.3</v>
      </c>
      <c r="J4009" s="1">
        <v>0.2</v>
      </c>
      <c r="K4009" s="1">
        <v>825</v>
      </c>
      <c r="L4009" s="1">
        <v>510</v>
      </c>
      <c r="M4009" s="6">
        <f t="shared" si="381"/>
        <v>20.551101636702299</v>
      </c>
      <c r="N4009" s="1">
        <v>0.7</v>
      </c>
      <c r="O4009" s="11" cm="1">
        <f t="array" ref="O4009">ROUND(_xlfn.SWITCH(C4009,"建筑专教",IF(S4009&gt;0.1,1.38,1.28),"阶梯教室",IF(S4009&gt;0.1,1.15,1.05),"公共教室",IF(S4009&gt;0.1,1.22,1.12),IF(S4009&gt;0.1,1.2,1.1))+(MOD(ROW()*11,31)/31-0.5)*0.06,2)</f>
        <v>1.1200000000000001</v>
      </c>
      <c r="P4009" s="12">
        <f t="shared" si="382"/>
        <v>0.39</v>
      </c>
      <c r="Q4009" s="13">
        <f t="shared" si="380"/>
        <v>-1.9537958535874698</v>
      </c>
      <c r="R4009" s="1">
        <v>0</v>
      </c>
      <c r="S4009" s="1">
        <v>0</v>
      </c>
      <c r="T4009" s="1">
        <v>2.1999999999999999E-2</v>
      </c>
      <c r="U4009" s="4" t="s">
        <v>34</v>
      </c>
      <c r="V4009">
        <v>0.48</v>
      </c>
      <c r="W4009">
        <v>0.4</v>
      </c>
      <c r="X4009">
        <v>0.76</v>
      </c>
      <c r="Y4009">
        <v>2.4300000000000002</v>
      </c>
      <c r="Z4009">
        <v>0.28000000000000003</v>
      </c>
      <c r="AA4009" s="5">
        <f t="shared" si="383"/>
        <v>2.1999999999999999E-2</v>
      </c>
      <c r="AB4009" s="15" cm="1">
        <f t="array" ref="AB4009">_xlfn.SWITCH(U4009,"夏",122,"冬",90,"春",153,"秋",153,0)</f>
        <v>153</v>
      </c>
      <c r="AC4009" s="16">
        <f t="shared" si="384"/>
        <v>3.3659999999999997</v>
      </c>
      <c r="AD4009" s="5">
        <f>IFERROR(AA4009/D4009,0)</f>
        <v>2.3000522739153161E-4</v>
      </c>
      <c r="AE4009" s="15">
        <f t="shared" si="385"/>
        <v>0.41917808219178082</v>
      </c>
      <c r="AF4009" s="5">
        <f>IFERROR(AD4009*AE4009*48,0)</f>
        <v>4.6278312053792004E-3</v>
      </c>
    </row>
    <row r="4010" spans="1:32" x14ac:dyDescent="0.15">
      <c r="A4010" s="8">
        <v>45757</v>
      </c>
      <c r="B4010" s="1" t="s">
        <v>53</v>
      </c>
      <c r="C4010" s="1" t="s">
        <v>59</v>
      </c>
      <c r="D4010" s="1">
        <v>95.65</v>
      </c>
      <c r="E4010" s="6">
        <v>3.6</v>
      </c>
      <c r="F4010" s="10">
        <v>0.41666666666666702</v>
      </c>
      <c r="G4010" s="1">
        <v>20.8</v>
      </c>
      <c r="H4010" s="1">
        <v>55.3</v>
      </c>
      <c r="I4010" s="1">
        <v>21.3</v>
      </c>
      <c r="J4010" s="1">
        <v>0.2</v>
      </c>
      <c r="K4010" s="1">
        <v>825</v>
      </c>
      <c r="L4010" s="1">
        <v>610</v>
      </c>
      <c r="M4010" s="6">
        <f t="shared" si="381"/>
        <v>21.548556275441797</v>
      </c>
      <c r="N4010" s="1">
        <v>0.7</v>
      </c>
      <c r="O4010" s="11" cm="1">
        <f t="array" ref="O4010">ROUND(_xlfn.SWITCH(C4010,"建筑专教",IF(S4010&gt;0.1,1.38,1.28),"阶梯教室",IF(S4010&gt;0.1,1.15,1.05),"公共教室",IF(S4010&gt;0.1,1.22,1.12),IF(S4010&gt;0.1,1.2,1.1))+(MOD(ROW()*11,31)/31-0.5)*0.06,2)</f>
        <v>1.1399999999999999</v>
      </c>
      <c r="P4010" s="12">
        <f t="shared" si="382"/>
        <v>0.39</v>
      </c>
      <c r="Q4010" s="13">
        <f t="shared" si="380"/>
        <v>-1.557849747098313</v>
      </c>
      <c r="R4010" s="1">
        <v>0</v>
      </c>
      <c r="S4010" s="1">
        <v>0</v>
      </c>
      <c r="T4010" s="1">
        <v>0.01</v>
      </c>
      <c r="U4010" s="4" t="s">
        <v>34</v>
      </c>
      <c r="V4010">
        <v>0.48</v>
      </c>
      <c r="W4010">
        <v>0.4</v>
      </c>
      <c r="X4010">
        <v>0.76</v>
      </c>
      <c r="Y4010">
        <v>2.4300000000000002</v>
      </c>
      <c r="Z4010">
        <v>0.28000000000000003</v>
      </c>
      <c r="AA4010" s="5">
        <f t="shared" si="383"/>
        <v>0.01</v>
      </c>
      <c r="AB4010" s="15" cm="1">
        <f t="array" ref="AB4010">_xlfn.SWITCH(U4010,"夏",122,"冬",90,"春",153,"秋",153,0)</f>
        <v>153</v>
      </c>
      <c r="AC4010" s="16">
        <f t="shared" si="384"/>
        <v>1.53</v>
      </c>
      <c r="AD4010" s="5">
        <f>IFERROR(AA4010/D4010,0)</f>
        <v>1.0454783063251438E-4</v>
      </c>
      <c r="AE4010" s="15">
        <f t="shared" si="385"/>
        <v>0.41917808219178082</v>
      </c>
      <c r="AF4010" s="5">
        <f>IFERROR(AD4010*AE4010*48,0)</f>
        <v>2.1035596388087278E-3</v>
      </c>
    </row>
    <row r="4011" spans="1:32" x14ac:dyDescent="0.15">
      <c r="A4011" s="8">
        <v>45757</v>
      </c>
      <c r="B4011" s="1" t="s">
        <v>53</v>
      </c>
      <c r="C4011" s="1" t="s">
        <v>59</v>
      </c>
      <c r="D4011" s="1">
        <v>95.65</v>
      </c>
      <c r="E4011" s="6">
        <v>3.6</v>
      </c>
      <c r="F4011" s="10">
        <v>0.4375</v>
      </c>
      <c r="G4011" s="1">
        <v>21.8</v>
      </c>
      <c r="H4011" s="1">
        <v>54.1</v>
      </c>
      <c r="I4011" s="1">
        <v>22.3</v>
      </c>
      <c r="J4011" s="1">
        <v>0.2</v>
      </c>
      <c r="K4011" s="1">
        <v>825</v>
      </c>
      <c r="L4011" s="1">
        <v>710</v>
      </c>
      <c r="M4011" s="6">
        <f t="shared" si="381"/>
        <v>22.54604515782404</v>
      </c>
      <c r="N4011" s="1">
        <v>0.7</v>
      </c>
      <c r="O4011" s="11" cm="1">
        <f t="array" ref="O4011">ROUND(_xlfn.SWITCH(C4011,"建筑专教",IF(S4011&gt;0.1,1.38,1.28),"阶梯教室",IF(S4011&gt;0.1,1.15,1.05),"公共教室",IF(S4011&gt;0.1,1.22,1.12),IF(S4011&gt;0.1,1.2,1.1))+(MOD(ROW()*11,31)/31-0.5)*0.06,2)</f>
        <v>1.1100000000000001</v>
      </c>
      <c r="P4011" s="12">
        <f t="shared" si="382"/>
        <v>0.39</v>
      </c>
      <c r="Q4011" s="13">
        <f t="shared" si="380"/>
        <v>-1.3487092239853491</v>
      </c>
      <c r="R4011" s="1">
        <v>0</v>
      </c>
      <c r="S4011" s="1">
        <v>0</v>
      </c>
      <c r="T4011" s="1">
        <v>0.03</v>
      </c>
      <c r="U4011" s="4" t="s">
        <v>34</v>
      </c>
      <c r="V4011">
        <v>0.48</v>
      </c>
      <c r="W4011">
        <v>0.4</v>
      </c>
      <c r="X4011">
        <v>0.76</v>
      </c>
      <c r="Y4011">
        <v>2.4300000000000002</v>
      </c>
      <c r="Z4011">
        <v>0.28000000000000003</v>
      </c>
      <c r="AA4011" s="5">
        <f t="shared" si="383"/>
        <v>0.03</v>
      </c>
      <c r="AB4011" s="15" cm="1">
        <f t="array" ref="AB4011">_xlfn.SWITCH(U4011,"夏",122,"冬",90,"春",153,"秋",153,0)</f>
        <v>153</v>
      </c>
      <c r="AC4011" s="16">
        <f t="shared" si="384"/>
        <v>4.59</v>
      </c>
      <c r="AD4011" s="5">
        <f>IFERROR(AA4011/D4011,0)</f>
        <v>3.136434918975431E-4</v>
      </c>
      <c r="AE4011" s="15">
        <f t="shared" si="385"/>
        <v>0.41917808219178082</v>
      </c>
      <c r="AF4011" s="5">
        <f>IFERROR(AD4011*AE4011*48,0)</f>
        <v>6.3106789164261816E-3</v>
      </c>
    </row>
    <row r="4012" spans="1:32" x14ac:dyDescent="0.15">
      <c r="A4012" s="8">
        <v>45757</v>
      </c>
      <c r="B4012" s="1" t="s">
        <v>53</v>
      </c>
      <c r="C4012" s="1" t="s">
        <v>59</v>
      </c>
      <c r="D4012" s="1">
        <v>95.65</v>
      </c>
      <c r="E4012" s="6">
        <v>3.6</v>
      </c>
      <c r="F4012" s="10">
        <v>0.45833333333333298</v>
      </c>
      <c r="G4012" s="1">
        <v>22.8</v>
      </c>
      <c r="H4012" s="1">
        <v>52.9</v>
      </c>
      <c r="I4012" s="1">
        <v>23.3</v>
      </c>
      <c r="J4012" s="1">
        <v>0.2</v>
      </c>
      <c r="K4012" s="1">
        <v>825</v>
      </c>
      <c r="L4012" s="1">
        <v>810</v>
      </c>
      <c r="M4012" s="6">
        <f t="shared" si="381"/>
        <v>23.54356771090994</v>
      </c>
      <c r="N4012" s="1">
        <v>0.7</v>
      </c>
      <c r="O4012" s="11" cm="1">
        <f t="array" ref="O4012">ROUND(_xlfn.SWITCH(C4012,"建筑专教",IF(S4012&gt;0.1,1.38,1.28),"阶梯教室",IF(S4012&gt;0.1,1.15,1.05),"公共教室",IF(S4012&gt;0.1,1.22,1.12),IF(S4012&gt;0.1,1.2,1.1))+(MOD(ROW()*11,31)/31-0.5)*0.06,2)</f>
        <v>1.1299999999999999</v>
      </c>
      <c r="P4012" s="12">
        <f t="shared" si="382"/>
        <v>0.39</v>
      </c>
      <c r="Q4012" s="13">
        <f t="shared" si="380"/>
        <v>-0.96534860375270026</v>
      </c>
      <c r="R4012" s="1">
        <v>0</v>
      </c>
      <c r="S4012" s="1">
        <v>0</v>
      </c>
      <c r="T4012" s="1">
        <v>0.03</v>
      </c>
      <c r="U4012" s="4" t="s">
        <v>34</v>
      </c>
      <c r="V4012">
        <v>0.48</v>
      </c>
      <c r="W4012">
        <v>0.4</v>
      </c>
      <c r="X4012">
        <v>0.76</v>
      </c>
      <c r="Y4012">
        <v>2.4300000000000002</v>
      </c>
      <c r="Z4012">
        <v>0.28000000000000003</v>
      </c>
      <c r="AA4012" s="5">
        <f t="shared" si="383"/>
        <v>0.03</v>
      </c>
      <c r="AB4012" s="15" cm="1">
        <f t="array" ref="AB4012">_xlfn.SWITCH(U4012,"夏",122,"冬",90,"春",153,"秋",153,0)</f>
        <v>153</v>
      </c>
      <c r="AC4012" s="16">
        <f t="shared" si="384"/>
        <v>4.59</v>
      </c>
      <c r="AD4012" s="5">
        <f>IFERROR(AA4012/D4012,0)</f>
        <v>3.136434918975431E-4</v>
      </c>
      <c r="AE4012" s="15">
        <f t="shared" si="385"/>
        <v>0.41917808219178082</v>
      </c>
      <c r="AF4012" s="5">
        <f>IFERROR(AD4012*AE4012*48,0)</f>
        <v>6.3106789164261816E-3</v>
      </c>
    </row>
    <row r="4013" spans="1:32" x14ac:dyDescent="0.15">
      <c r="A4013" s="8">
        <v>45757</v>
      </c>
      <c r="B4013" s="1" t="s">
        <v>53</v>
      </c>
      <c r="C4013" s="1" t="s">
        <v>59</v>
      </c>
      <c r="D4013" s="1">
        <v>95.65</v>
      </c>
      <c r="E4013" s="6">
        <v>3.6</v>
      </c>
      <c r="F4013" s="10">
        <v>0.47916666666666702</v>
      </c>
      <c r="G4013" s="1">
        <v>23.3</v>
      </c>
      <c r="H4013" s="1">
        <v>52.3</v>
      </c>
      <c r="I4013" s="1">
        <v>23.8</v>
      </c>
      <c r="J4013" s="1">
        <v>0.2</v>
      </c>
      <c r="K4013" s="1">
        <v>825</v>
      </c>
      <c r="L4013" s="1">
        <v>810</v>
      </c>
      <c r="M4013" s="6">
        <f t="shared" si="381"/>
        <v>24.042341438058202</v>
      </c>
      <c r="N4013" s="1">
        <v>0.7</v>
      </c>
      <c r="O4013" s="11" cm="1">
        <f t="array" ref="O4013">ROUND(_xlfn.SWITCH(C4013,"建筑专教",IF(S4013&gt;0.1,1.38,1.28),"阶梯教室",IF(S4013&gt;0.1,1.15,1.05),"公共教室",IF(S4013&gt;0.1,1.22,1.12),IF(S4013&gt;0.1,1.2,1.1))+(MOD(ROW()*11,31)/31-0.5)*0.06,2)</f>
        <v>1.1499999999999999</v>
      </c>
      <c r="P4013" s="12">
        <f t="shared" si="382"/>
        <v>0.39</v>
      </c>
      <c r="Q4013" s="13">
        <f t="shared" si="380"/>
        <v>-0.75211476753652495</v>
      </c>
      <c r="R4013" s="1">
        <v>0</v>
      </c>
      <c r="S4013" s="1">
        <v>0</v>
      </c>
      <c r="T4013" s="1">
        <v>2.5000000000000001E-2</v>
      </c>
      <c r="U4013" s="4" t="s">
        <v>34</v>
      </c>
      <c r="V4013">
        <v>0.48</v>
      </c>
      <c r="W4013">
        <v>0.4</v>
      </c>
      <c r="X4013">
        <v>0.76</v>
      </c>
      <c r="Y4013">
        <v>2.4300000000000002</v>
      </c>
      <c r="Z4013">
        <v>0.28000000000000003</v>
      </c>
      <c r="AA4013" s="5">
        <f t="shared" si="383"/>
        <v>2.5000000000000001E-2</v>
      </c>
      <c r="AB4013" s="15" cm="1">
        <f t="array" ref="AB4013">_xlfn.SWITCH(U4013,"夏",122,"冬",90,"春",153,"秋",153,0)</f>
        <v>153</v>
      </c>
      <c r="AC4013" s="16">
        <f t="shared" si="384"/>
        <v>3.8250000000000002</v>
      </c>
      <c r="AD4013" s="5">
        <f>IFERROR(AA4013/D4013,0)</f>
        <v>2.6136957658128593E-4</v>
      </c>
      <c r="AE4013" s="15">
        <f t="shared" si="385"/>
        <v>0.41917808219178082</v>
      </c>
      <c r="AF4013" s="5">
        <f>IFERROR(AD4013*AE4013*48,0)</f>
        <v>5.2588990970218186E-3</v>
      </c>
    </row>
    <row r="4014" spans="1:32" x14ac:dyDescent="0.15">
      <c r="A4014" s="8">
        <v>45757</v>
      </c>
      <c r="B4014" s="1" t="s">
        <v>53</v>
      </c>
      <c r="C4014" s="1" t="s">
        <v>59</v>
      </c>
      <c r="D4014" s="1">
        <v>95.65</v>
      </c>
      <c r="E4014" s="6">
        <v>3.6</v>
      </c>
      <c r="F4014" s="10">
        <v>0.5</v>
      </c>
      <c r="G4014" s="1">
        <v>23.8</v>
      </c>
      <c r="H4014" s="1">
        <v>51.7</v>
      </c>
      <c r="I4014" s="1">
        <v>24.3</v>
      </c>
      <c r="J4014" s="1">
        <v>0.2</v>
      </c>
      <c r="K4014" s="1">
        <v>415</v>
      </c>
      <c r="L4014" s="1">
        <v>810</v>
      </c>
      <c r="M4014" s="6">
        <f t="shared" si="381"/>
        <v>24.5411233731989</v>
      </c>
      <c r="N4014" s="1">
        <v>0.7</v>
      </c>
      <c r="O4014" s="11" cm="1">
        <f t="array" ref="O4014">ROUND(_xlfn.SWITCH(C4014,"建筑专教",IF(S4014&gt;0.1,1.38,1.28),"阶梯教室",IF(S4014&gt;0.1,1.15,1.05),"公共教室",IF(S4014&gt;0.1,1.22,1.12),IF(S4014&gt;0.1,1.2,1.1))+(MOD(ROW()*11,31)/31-0.5)*0.06,2)</f>
        <v>1.1100000000000001</v>
      </c>
      <c r="P4014" s="12">
        <f t="shared" si="382"/>
        <v>0.01</v>
      </c>
      <c r="Q4014" s="13">
        <f t="shared" si="380"/>
        <v>-0.71009766977486066</v>
      </c>
      <c r="R4014" s="1">
        <v>0</v>
      </c>
      <c r="S4014" s="1">
        <v>0</v>
      </c>
      <c r="T4014" s="1">
        <v>3.2000000000000001E-2</v>
      </c>
      <c r="U4014" s="4" t="s">
        <v>34</v>
      </c>
      <c r="V4014">
        <v>0.48</v>
      </c>
      <c r="W4014">
        <v>0.4</v>
      </c>
      <c r="X4014">
        <v>0.76</v>
      </c>
      <c r="Y4014">
        <v>2.4300000000000002</v>
      </c>
      <c r="Z4014">
        <v>0.28000000000000003</v>
      </c>
      <c r="AA4014" s="5">
        <f t="shared" si="383"/>
        <v>3.2000000000000001E-2</v>
      </c>
      <c r="AB4014" s="15" cm="1">
        <f t="array" ref="AB4014">_xlfn.SWITCH(U4014,"夏",122,"冬",90,"春",153,"秋",153,0)</f>
        <v>153</v>
      </c>
      <c r="AC4014" s="16">
        <f t="shared" si="384"/>
        <v>4.8959999999999999</v>
      </c>
      <c r="AD4014" s="5">
        <f>IFERROR(AA4014/D4014,0)</f>
        <v>3.3455305802404598E-4</v>
      </c>
      <c r="AE4014" s="15">
        <f t="shared" si="385"/>
        <v>0.41917808219178082</v>
      </c>
      <c r="AF4014" s="5">
        <f>IFERROR(AD4014*AE4014*48,0)</f>
        <v>6.7313908441879273E-3</v>
      </c>
    </row>
    <row r="4015" spans="1:32" x14ac:dyDescent="0.15">
      <c r="A4015" s="8">
        <v>45757</v>
      </c>
      <c r="B4015" s="1" t="s">
        <v>53</v>
      </c>
      <c r="C4015" s="1" t="s">
        <v>59</v>
      </c>
      <c r="D4015" s="1">
        <v>95.65</v>
      </c>
      <c r="E4015" s="6">
        <v>3.6</v>
      </c>
      <c r="F4015" s="10">
        <v>0.52083333333333304</v>
      </c>
      <c r="G4015" s="1">
        <v>24.3</v>
      </c>
      <c r="H4015" s="1">
        <v>51.3</v>
      </c>
      <c r="I4015" s="1">
        <v>24.8</v>
      </c>
      <c r="J4015" s="1">
        <v>0.2</v>
      </c>
      <c r="K4015" s="1">
        <v>415</v>
      </c>
      <c r="L4015" s="1">
        <v>810</v>
      </c>
      <c r="M4015" s="6">
        <f t="shared" si="381"/>
        <v>25.039913447887955</v>
      </c>
      <c r="N4015" s="1">
        <v>0.7</v>
      </c>
      <c r="O4015" s="11" cm="1">
        <f t="array" ref="O4015">ROUND(_xlfn.SWITCH(C4015,"建筑专教",IF(S4015&gt;0.1,1.38,1.28),"阶梯教室",IF(S4015&gt;0.1,1.15,1.05),"公共教室",IF(S4015&gt;0.1,1.22,1.12),IF(S4015&gt;0.1,1.2,1.1))+(MOD(ROW()*11,31)/31-0.5)*0.06,2)</f>
        <v>1.1299999999999999</v>
      </c>
      <c r="P4015" s="12">
        <f t="shared" si="382"/>
        <v>0.01</v>
      </c>
      <c r="Q4015" s="13">
        <f t="shared" si="380"/>
        <v>-0.4988150740470898</v>
      </c>
      <c r="R4015" s="1">
        <v>0</v>
      </c>
      <c r="S4015" s="1">
        <v>0</v>
      </c>
      <c r="T4015" s="1">
        <v>3.7999999999999999E-2</v>
      </c>
      <c r="U4015" s="4" t="s">
        <v>34</v>
      </c>
      <c r="V4015">
        <v>0.48</v>
      </c>
      <c r="W4015">
        <v>0.4</v>
      </c>
      <c r="X4015">
        <v>0.76</v>
      </c>
      <c r="Y4015">
        <v>2.4300000000000002</v>
      </c>
      <c r="Z4015">
        <v>0.28000000000000003</v>
      </c>
      <c r="AA4015" s="5">
        <f t="shared" si="383"/>
        <v>3.7999999999999999E-2</v>
      </c>
      <c r="AB4015" s="15" cm="1">
        <f t="array" ref="AB4015">_xlfn.SWITCH(U4015,"夏",122,"冬",90,"春",153,"秋",153,0)</f>
        <v>153</v>
      </c>
      <c r="AC4015" s="16">
        <f t="shared" si="384"/>
        <v>5.8140000000000001</v>
      </c>
      <c r="AD4015" s="5">
        <f>IFERROR(AA4015/D4015,0)</f>
        <v>3.9728175640355457E-4</v>
      </c>
      <c r="AE4015" s="15">
        <f t="shared" si="385"/>
        <v>0.41917808219178082</v>
      </c>
      <c r="AF4015" s="5">
        <f>IFERROR(AD4015*AE4015*48,0)</f>
        <v>7.9935266274731628E-3</v>
      </c>
    </row>
    <row r="4016" spans="1:32" x14ac:dyDescent="0.15">
      <c r="A4016" s="8">
        <v>45757</v>
      </c>
      <c r="B4016" s="1" t="s">
        <v>53</v>
      </c>
      <c r="C4016" s="1" t="s">
        <v>59</v>
      </c>
      <c r="D4016" s="1">
        <v>95.65</v>
      </c>
      <c r="E4016" s="6">
        <v>3.6</v>
      </c>
      <c r="F4016" s="10">
        <v>0.54166666666666696</v>
      </c>
      <c r="G4016" s="1">
        <v>24.8</v>
      </c>
      <c r="H4016" s="1">
        <v>50.8</v>
      </c>
      <c r="I4016" s="1">
        <v>25.3</v>
      </c>
      <c r="J4016" s="1">
        <v>0.2</v>
      </c>
      <c r="K4016" s="1">
        <v>415</v>
      </c>
      <c r="L4016" s="1">
        <v>810</v>
      </c>
      <c r="M4016" s="6">
        <f t="shared" si="381"/>
        <v>25.538711594364202</v>
      </c>
      <c r="N4016" s="1">
        <v>0.7</v>
      </c>
      <c r="O4016" s="11" cm="1">
        <f t="array" ref="O4016">ROUND(_xlfn.SWITCH(C4016,"建筑专教",IF(S4016&gt;0.1,1.38,1.28),"阶梯教室",IF(S4016&gt;0.1,1.15,1.05),"公共教室",IF(S4016&gt;0.1,1.22,1.12),IF(S4016&gt;0.1,1.2,1.1))+(MOD(ROW()*11,31)/31-0.5)*0.06,2)</f>
        <v>1.0900000000000001</v>
      </c>
      <c r="P4016" s="12">
        <f t="shared" si="382"/>
        <v>0.01</v>
      </c>
      <c r="Q4016" s="13">
        <f t="shared" si="380"/>
        <v>-0.446039136168702</v>
      </c>
      <c r="R4016" s="1">
        <v>0</v>
      </c>
      <c r="S4016" s="1">
        <v>0</v>
      </c>
      <c r="T4016" s="1">
        <v>3.2000000000000001E-2</v>
      </c>
      <c r="U4016" s="4" t="s">
        <v>34</v>
      </c>
      <c r="V4016">
        <v>0.48</v>
      </c>
      <c r="W4016">
        <v>0.4</v>
      </c>
      <c r="X4016">
        <v>0.76</v>
      </c>
      <c r="Y4016">
        <v>2.4300000000000002</v>
      </c>
      <c r="Z4016">
        <v>0.28000000000000003</v>
      </c>
      <c r="AA4016" s="5">
        <f t="shared" si="383"/>
        <v>3.2000000000000001E-2</v>
      </c>
      <c r="AB4016" s="15" cm="1">
        <f t="array" ref="AB4016">_xlfn.SWITCH(U4016,"夏",122,"冬",90,"春",153,"秋",153,0)</f>
        <v>153</v>
      </c>
      <c r="AC4016" s="16">
        <f t="shared" si="384"/>
        <v>4.8959999999999999</v>
      </c>
      <c r="AD4016" s="5">
        <f>IFERROR(AA4016/D4016,0)</f>
        <v>3.3455305802404598E-4</v>
      </c>
      <c r="AE4016" s="15">
        <f t="shared" si="385"/>
        <v>0.41917808219178082</v>
      </c>
      <c r="AF4016" s="5">
        <f>IFERROR(AD4016*AE4016*48,0)</f>
        <v>6.7313908441879273E-3</v>
      </c>
    </row>
    <row r="4017" spans="1:32" x14ac:dyDescent="0.15">
      <c r="A4017" s="8">
        <v>45757</v>
      </c>
      <c r="B4017" s="1" t="s">
        <v>53</v>
      </c>
      <c r="C4017" s="1" t="s">
        <v>59</v>
      </c>
      <c r="D4017" s="1">
        <v>95.65</v>
      </c>
      <c r="E4017" s="6">
        <v>3.6</v>
      </c>
      <c r="F4017" s="10">
        <v>0.5625</v>
      </c>
      <c r="G4017" s="1">
        <v>24.8</v>
      </c>
      <c r="H4017" s="1">
        <v>50.8</v>
      </c>
      <c r="I4017" s="1">
        <v>25.3</v>
      </c>
      <c r="J4017" s="1">
        <v>0.2</v>
      </c>
      <c r="K4017" s="1">
        <v>830</v>
      </c>
      <c r="L4017" s="1">
        <v>760</v>
      </c>
      <c r="M4017" s="6">
        <f t="shared" si="381"/>
        <v>25.538711594364202</v>
      </c>
      <c r="N4017" s="1">
        <v>0.7</v>
      </c>
      <c r="O4017" s="11" cm="1">
        <f t="array" ref="O4017">ROUND(_xlfn.SWITCH(C4017,"建筑专教",IF(S4017&gt;0.1,1.38,1.28),"阶梯教室",IF(S4017&gt;0.1,1.15,1.05),"公共教室",IF(S4017&gt;0.1,1.22,1.12),IF(S4017&gt;0.1,1.2,1.1))+(MOD(ROW()*11,31)/31-0.5)*0.06,2)</f>
        <v>1.1100000000000001</v>
      </c>
      <c r="P4017" s="12">
        <f t="shared" si="382"/>
        <v>0.39</v>
      </c>
      <c r="Q4017" s="13">
        <f t="shared" si="380"/>
        <v>-0.39413727511380281</v>
      </c>
      <c r="R4017" s="1">
        <v>0</v>
      </c>
      <c r="S4017" s="1">
        <v>0</v>
      </c>
      <c r="T4017" s="1">
        <v>8.0000000000000002E-3</v>
      </c>
      <c r="U4017" s="4" t="s">
        <v>34</v>
      </c>
      <c r="V4017">
        <v>0.48</v>
      </c>
      <c r="W4017">
        <v>0.4</v>
      </c>
      <c r="X4017">
        <v>0.76</v>
      </c>
      <c r="Y4017">
        <v>2.4300000000000002</v>
      </c>
      <c r="Z4017">
        <v>0.28000000000000003</v>
      </c>
      <c r="AA4017" s="5">
        <f t="shared" si="383"/>
        <v>8.0000000000000002E-3</v>
      </c>
      <c r="AB4017" s="15" cm="1">
        <f t="array" ref="AB4017">_xlfn.SWITCH(U4017,"夏",122,"冬",90,"春",153,"秋",153,0)</f>
        <v>153</v>
      </c>
      <c r="AC4017" s="16">
        <f t="shared" si="384"/>
        <v>1.224</v>
      </c>
      <c r="AD4017" s="5">
        <f>IFERROR(AA4017/D4017,0)</f>
        <v>8.3638264506011496E-5</v>
      </c>
      <c r="AE4017" s="15">
        <f t="shared" si="385"/>
        <v>0.41917808219178082</v>
      </c>
      <c r="AF4017" s="5">
        <f>IFERROR(AD4017*AE4017*48,0)</f>
        <v>1.6828477110469818E-3</v>
      </c>
    </row>
    <row r="4018" spans="1:32" x14ac:dyDescent="0.15">
      <c r="A4018" s="8">
        <v>45757</v>
      </c>
      <c r="B4018" s="1" t="s">
        <v>53</v>
      </c>
      <c r="C4018" s="1" t="s">
        <v>59</v>
      </c>
      <c r="D4018" s="1">
        <v>95.65</v>
      </c>
      <c r="E4018" s="6">
        <v>3.6</v>
      </c>
      <c r="F4018" s="10">
        <v>0.58333333333333304</v>
      </c>
      <c r="G4018" s="1">
        <v>24.8</v>
      </c>
      <c r="H4018" s="1">
        <v>50.8</v>
      </c>
      <c r="I4018" s="1">
        <v>25.3</v>
      </c>
      <c r="J4018" s="1">
        <v>0.2</v>
      </c>
      <c r="K4018" s="1">
        <v>830</v>
      </c>
      <c r="L4018" s="1">
        <v>710</v>
      </c>
      <c r="M4018" s="6">
        <f t="shared" si="381"/>
        <v>25.538711594364202</v>
      </c>
      <c r="N4018" s="1">
        <v>0.7</v>
      </c>
      <c r="O4018" s="11" cm="1">
        <f t="array" ref="O4018">ROUND(_xlfn.SWITCH(C4018,"建筑专教",IF(S4018&gt;0.1,1.38,1.28),"阶梯教室",IF(S4018&gt;0.1,1.15,1.05),"公共教室",IF(S4018&gt;0.1,1.22,1.12),IF(S4018&gt;0.1,1.2,1.1))+(MOD(ROW()*11,31)/31-0.5)*0.06,2)</f>
        <v>1.1299999999999999</v>
      </c>
      <c r="P4018" s="12">
        <f t="shared" si="382"/>
        <v>0.39</v>
      </c>
      <c r="Q4018" s="13">
        <f t="shared" si="380"/>
        <v>-0.34441236340868447</v>
      </c>
      <c r="R4018" s="1">
        <v>0</v>
      </c>
      <c r="S4018" s="1">
        <v>0</v>
      </c>
      <c r="T4018" s="1">
        <v>2.8000000000000001E-2</v>
      </c>
      <c r="U4018" s="4" t="s">
        <v>34</v>
      </c>
      <c r="V4018">
        <v>0.48</v>
      </c>
      <c r="W4018">
        <v>0.4</v>
      </c>
      <c r="X4018">
        <v>0.76</v>
      </c>
      <c r="Y4018">
        <v>2.4300000000000002</v>
      </c>
      <c r="Z4018">
        <v>0.28000000000000003</v>
      </c>
      <c r="AA4018" s="5">
        <f t="shared" si="383"/>
        <v>2.8000000000000001E-2</v>
      </c>
      <c r="AB4018" s="15" cm="1">
        <f t="array" ref="AB4018">_xlfn.SWITCH(U4018,"夏",122,"冬",90,"春",153,"秋",153,0)</f>
        <v>153</v>
      </c>
      <c r="AC4018" s="16">
        <f t="shared" si="384"/>
        <v>4.2839999999999998</v>
      </c>
      <c r="AD4018" s="5">
        <f>IFERROR(AA4018/D4018,0)</f>
        <v>2.9273392577104022E-4</v>
      </c>
      <c r="AE4018" s="15">
        <f t="shared" si="385"/>
        <v>0.41917808219178082</v>
      </c>
      <c r="AF4018" s="5">
        <f>IFERROR(AD4018*AE4018*48,0)</f>
        <v>5.8899669886644367E-3</v>
      </c>
    </row>
    <row r="4019" spans="1:32" x14ac:dyDescent="0.15">
      <c r="A4019" s="8">
        <v>45757</v>
      </c>
      <c r="B4019" s="1" t="s">
        <v>53</v>
      </c>
      <c r="C4019" s="1" t="s">
        <v>59</v>
      </c>
      <c r="D4019" s="1">
        <v>95.65</v>
      </c>
      <c r="E4019" s="6">
        <v>3.6</v>
      </c>
      <c r="F4019" s="10">
        <v>0.60416666666666696</v>
      </c>
      <c r="G4019" s="1">
        <v>24.3</v>
      </c>
      <c r="H4019" s="1">
        <v>51.3</v>
      </c>
      <c r="I4019" s="1">
        <v>24.8</v>
      </c>
      <c r="J4019" s="1">
        <v>0.2</v>
      </c>
      <c r="K4019" s="1">
        <v>830</v>
      </c>
      <c r="L4019" s="1">
        <v>660</v>
      </c>
      <c r="M4019" s="6">
        <f t="shared" si="381"/>
        <v>25.039913447887955</v>
      </c>
      <c r="N4019" s="1">
        <v>0.7</v>
      </c>
      <c r="O4019" s="11" cm="1">
        <f t="array" ref="O4019">ROUND(_xlfn.SWITCH(C4019,"建筑专教",IF(S4019&gt;0.1,1.38,1.28),"阶梯教室",IF(S4019&gt;0.1,1.15,1.05),"公共教室",IF(S4019&gt;0.1,1.22,1.12),IF(S4019&gt;0.1,1.2,1.1))+(MOD(ROW()*11,31)/31-0.5)*0.06,2)</f>
        <v>1.1000000000000001</v>
      </c>
      <c r="P4019" s="12">
        <f t="shared" si="382"/>
        <v>0.39</v>
      </c>
      <c r="Q4019" s="13">
        <f t="shared" si="380"/>
        <v>-0.57919988835480118</v>
      </c>
      <c r="R4019" s="1">
        <v>0</v>
      </c>
      <c r="S4019" s="1">
        <v>0</v>
      </c>
      <c r="T4019" s="1">
        <v>3.5000000000000003E-2</v>
      </c>
      <c r="U4019" s="4" t="s">
        <v>34</v>
      </c>
      <c r="V4019">
        <v>0.48</v>
      </c>
      <c r="W4019">
        <v>0.4</v>
      </c>
      <c r="X4019">
        <v>0.76</v>
      </c>
      <c r="Y4019">
        <v>2.4300000000000002</v>
      </c>
      <c r="Z4019">
        <v>0.28000000000000003</v>
      </c>
      <c r="AA4019" s="5">
        <f t="shared" si="383"/>
        <v>3.5000000000000003E-2</v>
      </c>
      <c r="AB4019" s="15" cm="1">
        <f t="array" ref="AB4019">_xlfn.SWITCH(U4019,"夏",122,"冬",90,"春",153,"秋",153,0)</f>
        <v>153</v>
      </c>
      <c r="AC4019" s="16">
        <f t="shared" si="384"/>
        <v>5.3550000000000004</v>
      </c>
      <c r="AD4019" s="5">
        <f>IFERROR(AA4019/D4019,0)</f>
        <v>3.6591740721380033E-4</v>
      </c>
      <c r="AE4019" s="15">
        <f t="shared" si="385"/>
        <v>0.41917808219178082</v>
      </c>
      <c r="AF4019" s="5">
        <f>IFERROR(AD4019*AE4019*48,0)</f>
        <v>7.3624587358305472E-3</v>
      </c>
    </row>
    <row r="4020" spans="1:32" x14ac:dyDescent="0.15">
      <c r="A4020" s="8">
        <v>45757</v>
      </c>
      <c r="B4020" s="1" t="s">
        <v>53</v>
      </c>
      <c r="C4020" s="1" t="s">
        <v>59</v>
      </c>
      <c r="D4020" s="1">
        <v>95.65</v>
      </c>
      <c r="E4020" s="6">
        <v>3.6</v>
      </c>
      <c r="F4020" s="10">
        <v>0.625</v>
      </c>
      <c r="G4020" s="1">
        <v>23.8</v>
      </c>
      <c r="H4020" s="1">
        <v>51.7</v>
      </c>
      <c r="I4020" s="1">
        <v>24.3</v>
      </c>
      <c r="J4020" s="1">
        <v>0.2</v>
      </c>
      <c r="K4020" s="1">
        <v>830</v>
      </c>
      <c r="L4020" s="1">
        <v>610</v>
      </c>
      <c r="M4020" s="6">
        <f t="shared" si="381"/>
        <v>24.5411233731989</v>
      </c>
      <c r="N4020" s="1">
        <v>0.7</v>
      </c>
      <c r="O4020" s="11" cm="1">
        <f t="array" ref="O4020">ROUND(_xlfn.SWITCH(C4020,"建筑专教",IF(S4020&gt;0.1,1.38,1.28),"阶梯教室",IF(S4020&gt;0.1,1.15,1.05),"公共教室",IF(S4020&gt;0.1,1.22,1.12),IF(S4020&gt;0.1,1.2,1.1))+(MOD(ROW()*11,31)/31-0.5)*0.06,2)</f>
        <v>1.1200000000000001</v>
      </c>
      <c r="P4020" s="12">
        <f t="shared" si="382"/>
        <v>0.39</v>
      </c>
      <c r="Q4020" s="13">
        <f t="shared" si="380"/>
        <v>-0.68163938559089743</v>
      </c>
      <c r="R4020" s="1">
        <v>0</v>
      </c>
      <c r="S4020" s="1">
        <v>0</v>
      </c>
      <c r="T4020" s="1">
        <v>2.8000000000000001E-2</v>
      </c>
      <c r="U4020" s="4" t="s">
        <v>34</v>
      </c>
      <c r="V4020">
        <v>0.48</v>
      </c>
      <c r="W4020">
        <v>0.4</v>
      </c>
      <c r="X4020">
        <v>0.76</v>
      </c>
      <c r="Y4020">
        <v>2.4300000000000002</v>
      </c>
      <c r="Z4020">
        <v>0.28000000000000003</v>
      </c>
      <c r="AA4020" s="5">
        <f t="shared" si="383"/>
        <v>2.8000000000000001E-2</v>
      </c>
      <c r="AB4020" s="15" cm="1">
        <f t="array" ref="AB4020">_xlfn.SWITCH(U4020,"夏",122,"冬",90,"春",153,"秋",153,0)</f>
        <v>153</v>
      </c>
      <c r="AC4020" s="16">
        <f t="shared" si="384"/>
        <v>4.2839999999999998</v>
      </c>
      <c r="AD4020" s="5">
        <f>IFERROR(AA4020/D4020,0)</f>
        <v>2.9273392577104022E-4</v>
      </c>
      <c r="AE4020" s="15">
        <f t="shared" si="385"/>
        <v>0.41917808219178082</v>
      </c>
      <c r="AF4020" s="5">
        <f>IFERROR(AD4020*AE4020*48,0)</f>
        <v>5.8899669886644367E-3</v>
      </c>
    </row>
    <row r="4021" spans="1:32" x14ac:dyDescent="0.15">
      <c r="A4021" s="8">
        <v>45757</v>
      </c>
      <c r="B4021" s="1" t="s">
        <v>53</v>
      </c>
      <c r="C4021" s="1" t="s">
        <v>59</v>
      </c>
      <c r="D4021" s="1">
        <v>95.65</v>
      </c>
      <c r="E4021" s="6">
        <v>3.6</v>
      </c>
      <c r="F4021" s="10">
        <v>0.64583333333333304</v>
      </c>
      <c r="G4021" s="1">
        <v>23.3</v>
      </c>
      <c r="H4021" s="1">
        <v>52.3</v>
      </c>
      <c r="I4021" s="1">
        <v>23.8</v>
      </c>
      <c r="J4021" s="1">
        <v>0.2</v>
      </c>
      <c r="K4021" s="1">
        <v>830</v>
      </c>
      <c r="L4021" s="1">
        <v>560</v>
      </c>
      <c r="M4021" s="6">
        <f t="shared" si="381"/>
        <v>24.042341438058202</v>
      </c>
      <c r="N4021" s="1">
        <v>0.7</v>
      </c>
      <c r="O4021" s="11" cm="1">
        <f t="array" ref="O4021">ROUND(_xlfn.SWITCH(C4021,"建筑专教",IF(S4021&gt;0.1,1.38,1.28),"阶梯教室",IF(S4021&gt;0.1,1.15,1.05),"公共教室",IF(S4021&gt;0.1,1.22,1.12),IF(S4021&gt;0.1,1.2,1.1))+(MOD(ROW()*11,31)/31-0.5)*0.06,2)</f>
        <v>1.1399999999999999</v>
      </c>
      <c r="P4021" s="12">
        <f t="shared" si="382"/>
        <v>0.39</v>
      </c>
      <c r="Q4021" s="13">
        <f t="shared" si="380"/>
        <v>-0.7804047167784165</v>
      </c>
      <c r="R4021" s="1">
        <v>0</v>
      </c>
      <c r="S4021" s="1">
        <v>0</v>
      </c>
      <c r="T4021" s="1">
        <v>3.5000000000000003E-2</v>
      </c>
      <c r="U4021" s="4" t="s">
        <v>34</v>
      </c>
      <c r="V4021">
        <v>0.48</v>
      </c>
      <c r="W4021">
        <v>0.4</v>
      </c>
      <c r="X4021">
        <v>0.76</v>
      </c>
      <c r="Y4021">
        <v>2.4300000000000002</v>
      </c>
      <c r="Z4021">
        <v>0.28000000000000003</v>
      </c>
      <c r="AA4021" s="5">
        <f t="shared" si="383"/>
        <v>3.5000000000000003E-2</v>
      </c>
      <c r="AB4021" s="15" cm="1">
        <f t="array" ref="AB4021">_xlfn.SWITCH(U4021,"夏",122,"冬",90,"春",153,"秋",153,0)</f>
        <v>153</v>
      </c>
      <c r="AC4021" s="16">
        <f t="shared" si="384"/>
        <v>5.3550000000000004</v>
      </c>
      <c r="AD4021" s="5">
        <f>IFERROR(AA4021/D4021,0)</f>
        <v>3.6591740721380033E-4</v>
      </c>
      <c r="AE4021" s="15">
        <f t="shared" si="385"/>
        <v>0.41917808219178082</v>
      </c>
      <c r="AF4021" s="5">
        <f>IFERROR(AD4021*AE4021*48,0)</f>
        <v>7.3624587358305472E-3</v>
      </c>
    </row>
    <row r="4022" spans="1:32" x14ac:dyDescent="0.15">
      <c r="A4022" s="8">
        <v>45757</v>
      </c>
      <c r="B4022" s="1" t="s">
        <v>53</v>
      </c>
      <c r="C4022" s="1" t="s">
        <v>59</v>
      </c>
      <c r="D4022" s="1">
        <v>95.65</v>
      </c>
      <c r="E4022" s="6">
        <v>3.6</v>
      </c>
      <c r="F4022" s="10">
        <v>0.66666666666666696</v>
      </c>
      <c r="G4022" s="1">
        <v>22.8</v>
      </c>
      <c r="H4022" s="1">
        <v>52.9</v>
      </c>
      <c r="I4022" s="1">
        <v>23.3</v>
      </c>
      <c r="J4022" s="1">
        <v>0.2</v>
      </c>
      <c r="K4022" s="1">
        <v>830</v>
      </c>
      <c r="L4022" s="1">
        <v>510</v>
      </c>
      <c r="M4022" s="6">
        <f t="shared" si="381"/>
        <v>23.54356771090994</v>
      </c>
      <c r="N4022" s="1">
        <v>0.7</v>
      </c>
      <c r="O4022" s="11" cm="1">
        <f t="array" ref="O4022">ROUND(_xlfn.SWITCH(C4022,"建筑专教",IF(S4022&gt;0.1,1.38,1.28),"阶梯教室",IF(S4022&gt;0.1,1.15,1.05),"公共教室",IF(S4022&gt;0.1,1.22,1.12),IF(S4022&gt;0.1,1.2,1.1))+(MOD(ROW()*11,31)/31-0.5)*0.06,2)</f>
        <v>1.1000000000000001</v>
      </c>
      <c r="P4022" s="12">
        <f t="shared" si="382"/>
        <v>0.39</v>
      </c>
      <c r="Q4022" s="13">
        <f t="shared" ref="Q4022:Q4085" si="386">(0.303*EXP(-0.036*(O4022*58.15))+0.028)*((O4022*58.15)-0.00305*(5733-6.99*(O4022*58.15)-(EXP(16.6536-4030.183/(G4022+235))*(H4022/100)))-0.42*((O4022*58.15)-58.15)-0.000017*(O4022*58.15)*(5867-(EXP(16.6536-4030.183/(G4022+235))*(H4022/100)))-0.0014*(O4022*58.15)*(34-G4022)-0.0000000396*IF(N4022*0.155&gt;0.078,1.05+0.645*N4022*0.155,1)*(POWER((35.7-0.028*(O4022*58.15)-N4022*0.155*(0.0000000396*IF(N4022*0.155&gt;0.078,1.05+0.645*N4022*0.155,1)*(POWER((35.7-0.028*(O4022*58.15)-N4022*0.155*0.1)+273,4)-POWER(M4022+273,4))+IF(N4022*0.155&gt;0.078,1.05+0.645*N4022*0.155,1)*IF(J4022&lt;0.2,2.38*ABS(35.7-0.028*(O4022*58.15)-G4022)^0.25,12.1*SQRT(J4022))*(35.7-0.028*(O4022*58.15)-G4022))+273),4)-POWER(M4022+273,4))-IF(N4022*0.155&gt;0.078,1.05+0.645*N4022*0.155,1)*IF(J4022&lt;0.2,2.38*ABS(35.7-0.028*(O4022*58.15)-N4022*0.155*0.1-G4022)^0.25,12.1*SQRT(J4022))*(35.7-0.028*(O4022*58.15)-N4022*0.155*0.1-G4022))</f>
        <v>-1.0608091233018393</v>
      </c>
      <c r="R4022" s="1">
        <v>0</v>
      </c>
      <c r="S4022" s="1">
        <v>0</v>
      </c>
      <c r="T4022" s="1">
        <v>2.5000000000000001E-2</v>
      </c>
      <c r="U4022" s="4" t="s">
        <v>34</v>
      </c>
      <c r="V4022">
        <v>0.48</v>
      </c>
      <c r="W4022">
        <v>0.4</v>
      </c>
      <c r="X4022">
        <v>0.76</v>
      </c>
      <c r="Y4022">
        <v>2.4300000000000002</v>
      </c>
      <c r="Z4022">
        <v>0.28000000000000003</v>
      </c>
      <c r="AA4022" s="5">
        <f t="shared" si="383"/>
        <v>2.5000000000000001E-2</v>
      </c>
      <c r="AB4022" s="15" cm="1">
        <f t="array" ref="AB4022">_xlfn.SWITCH(U4022,"夏",122,"冬",90,"春",153,"秋",153,0)</f>
        <v>153</v>
      </c>
      <c r="AC4022" s="16">
        <f t="shared" si="384"/>
        <v>3.8250000000000002</v>
      </c>
      <c r="AD4022" s="5">
        <f>IFERROR(AA4022/D4022,0)</f>
        <v>2.6136957658128593E-4</v>
      </c>
      <c r="AE4022" s="15">
        <f t="shared" si="385"/>
        <v>0.41917808219178082</v>
      </c>
      <c r="AF4022" s="5">
        <f>IFERROR(AD4022*AE4022*48,0)</f>
        <v>5.2588990970218186E-3</v>
      </c>
    </row>
    <row r="4023" spans="1:32" x14ac:dyDescent="0.15">
      <c r="A4023" s="8">
        <v>45757</v>
      </c>
      <c r="B4023" s="1" t="s">
        <v>53</v>
      </c>
      <c r="C4023" s="1" t="s">
        <v>59</v>
      </c>
      <c r="D4023" s="1">
        <v>95.65</v>
      </c>
      <c r="E4023" s="6">
        <v>3.6</v>
      </c>
      <c r="F4023" s="10">
        <v>0.6875</v>
      </c>
      <c r="G4023" s="1">
        <v>22.3</v>
      </c>
      <c r="H4023" s="1">
        <v>53.5</v>
      </c>
      <c r="I4023" s="1">
        <v>22.8</v>
      </c>
      <c r="J4023" s="1">
        <v>0.2</v>
      </c>
      <c r="K4023" s="1">
        <v>830</v>
      </c>
      <c r="L4023" s="1">
        <v>460</v>
      </c>
      <c r="M4023" s="6">
        <f t="shared" si="381"/>
        <v>23.044802260887934</v>
      </c>
      <c r="N4023" s="1">
        <v>0.7</v>
      </c>
      <c r="O4023" s="11" cm="1">
        <f t="array" ref="O4023">ROUND(_xlfn.SWITCH(C4023,"建筑专教",IF(S4023&gt;0.1,1.38,1.28),"阶梯教室",IF(S4023&gt;0.1,1.15,1.05),"公共教室",IF(S4023&gt;0.1,1.22,1.12),IF(S4023&gt;0.1,1.2,1.1))+(MOD(ROW()*11,31)/31-0.5)*0.06,2)</f>
        <v>1.1200000000000001</v>
      </c>
      <c r="P4023" s="12">
        <f t="shared" si="382"/>
        <v>0.39</v>
      </c>
      <c r="Q4023" s="13">
        <f t="shared" si="386"/>
        <v>-1.1547396639877632</v>
      </c>
      <c r="R4023" s="1">
        <v>0</v>
      </c>
      <c r="S4023" s="1">
        <v>0</v>
      </c>
      <c r="T4023" s="1">
        <v>1.2E-2</v>
      </c>
      <c r="U4023" s="4" t="s">
        <v>34</v>
      </c>
      <c r="V4023">
        <v>0.48</v>
      </c>
      <c r="W4023">
        <v>0.4</v>
      </c>
      <c r="X4023">
        <v>0.76</v>
      </c>
      <c r="Y4023">
        <v>2.4300000000000002</v>
      </c>
      <c r="Z4023">
        <v>0.28000000000000003</v>
      </c>
      <c r="AA4023" s="5">
        <f t="shared" si="383"/>
        <v>1.2E-2</v>
      </c>
      <c r="AB4023" s="15" cm="1">
        <f t="array" ref="AB4023">_xlfn.SWITCH(U4023,"夏",122,"冬",90,"春",153,"秋",153,0)</f>
        <v>153</v>
      </c>
      <c r="AC4023" s="16">
        <f t="shared" si="384"/>
        <v>1.8360000000000001</v>
      </c>
      <c r="AD4023" s="5">
        <f>IFERROR(AA4023/D4023,0)</f>
        <v>1.2545739675901726E-4</v>
      </c>
      <c r="AE4023" s="15">
        <f t="shared" si="385"/>
        <v>0.41917808219178082</v>
      </c>
      <c r="AF4023" s="5">
        <f>IFERROR(AD4023*AE4023*48,0)</f>
        <v>2.5242715665704735E-3</v>
      </c>
    </row>
    <row r="4024" spans="1:32" x14ac:dyDescent="0.15">
      <c r="A4024" s="8">
        <v>45757</v>
      </c>
      <c r="B4024" s="1" t="s">
        <v>53</v>
      </c>
      <c r="C4024" s="1" t="s">
        <v>59</v>
      </c>
      <c r="D4024" s="1">
        <v>95.65</v>
      </c>
      <c r="E4024" s="6">
        <v>3.6</v>
      </c>
      <c r="F4024" s="10">
        <v>0.70833333333333304</v>
      </c>
      <c r="G4024" s="1">
        <v>21.8</v>
      </c>
      <c r="H4024" s="1">
        <v>54.1</v>
      </c>
      <c r="I4024" s="1">
        <v>22.3</v>
      </c>
      <c r="J4024" s="1">
        <v>0.2</v>
      </c>
      <c r="K4024" s="1">
        <v>830</v>
      </c>
      <c r="L4024" s="1">
        <v>410</v>
      </c>
      <c r="M4024" s="6">
        <f t="shared" si="381"/>
        <v>22.54604515782404</v>
      </c>
      <c r="N4024" s="1">
        <v>0.7</v>
      </c>
      <c r="O4024" s="11" cm="1">
        <f t="array" ref="O4024">ROUND(_xlfn.SWITCH(C4024,"建筑专教",IF(S4024&gt;0.1,1.38,1.28),"阶梯教室",IF(S4024&gt;0.1,1.15,1.05),"公共教室",IF(S4024&gt;0.1,1.22,1.12),IF(S4024&gt;0.1,1.2,1.1))+(MOD(ROW()*11,31)/31-0.5)*0.06,2)</f>
        <v>1.1399999999999999</v>
      </c>
      <c r="P4024" s="12">
        <f t="shared" si="382"/>
        <v>0.39</v>
      </c>
      <c r="Q4024" s="13">
        <f t="shared" si="386"/>
        <v>-1.2453214639167056</v>
      </c>
      <c r="R4024" s="1">
        <v>0</v>
      </c>
      <c r="S4024" s="1">
        <v>0</v>
      </c>
      <c r="T4024" s="1">
        <v>3.2000000000000001E-2</v>
      </c>
      <c r="U4024" s="4" t="s">
        <v>34</v>
      </c>
      <c r="V4024">
        <v>0.48</v>
      </c>
      <c r="W4024">
        <v>0.4</v>
      </c>
      <c r="X4024">
        <v>0.76</v>
      </c>
      <c r="Y4024">
        <v>2.4300000000000002</v>
      </c>
      <c r="Z4024">
        <v>0.28000000000000003</v>
      </c>
      <c r="AA4024" s="5">
        <f t="shared" si="383"/>
        <v>3.2000000000000001E-2</v>
      </c>
      <c r="AB4024" s="15" cm="1">
        <f t="array" ref="AB4024">_xlfn.SWITCH(U4024,"夏",122,"冬",90,"春",153,"秋",153,0)</f>
        <v>153</v>
      </c>
      <c r="AC4024" s="16">
        <f t="shared" si="384"/>
        <v>4.8959999999999999</v>
      </c>
      <c r="AD4024" s="5">
        <f>IFERROR(AA4024/D4024,0)</f>
        <v>3.3455305802404598E-4</v>
      </c>
      <c r="AE4024" s="15">
        <f t="shared" si="385"/>
        <v>0.41917808219178082</v>
      </c>
      <c r="AF4024" s="5">
        <f>IFERROR(AD4024*AE4024*48,0)</f>
        <v>6.7313908441879273E-3</v>
      </c>
    </row>
    <row r="4025" spans="1:32" x14ac:dyDescent="0.15">
      <c r="A4025" s="8">
        <v>45757</v>
      </c>
      <c r="B4025" s="1" t="s">
        <v>53</v>
      </c>
      <c r="C4025" s="1" t="s">
        <v>59</v>
      </c>
      <c r="D4025" s="1">
        <v>95.65</v>
      </c>
      <c r="E4025" s="6">
        <v>3.6</v>
      </c>
      <c r="F4025" s="10">
        <v>0.72916666666666696</v>
      </c>
      <c r="G4025" s="1">
        <v>21.3</v>
      </c>
      <c r="H4025" s="1">
        <v>54.7</v>
      </c>
      <c r="I4025" s="1">
        <v>21.8</v>
      </c>
      <c r="J4025" s="1">
        <v>0.2</v>
      </c>
      <c r="K4025" s="1">
        <v>415</v>
      </c>
      <c r="L4025" s="1">
        <v>360</v>
      </c>
      <c r="M4025" s="6">
        <f t="shared" si="381"/>
        <v>22.047296472257415</v>
      </c>
      <c r="N4025" s="1">
        <v>0.7</v>
      </c>
      <c r="O4025" s="11" cm="1">
        <f t="array" ref="O4025">ROUND(_xlfn.SWITCH(C4025,"建筑专教",IF(S4025&gt;0.1,1.38,1.28),"阶梯教室",IF(S4025&gt;0.1,1.15,1.05),"公共教室",IF(S4025&gt;0.1,1.22,1.12),IF(S4025&gt;0.1,1.2,1.1))+(MOD(ROW()*11,31)/31-0.5)*0.06,2)</f>
        <v>1.1000000000000001</v>
      </c>
      <c r="P4025" s="12">
        <f t="shared" si="382"/>
        <v>0.01</v>
      </c>
      <c r="Q4025" s="13">
        <f t="shared" si="386"/>
        <v>-1.5473924834619726</v>
      </c>
      <c r="R4025" s="1">
        <v>0</v>
      </c>
      <c r="S4025" s="1">
        <v>0</v>
      </c>
      <c r="T4025" s="1">
        <v>3.7999999999999999E-2</v>
      </c>
      <c r="U4025" s="4" t="s">
        <v>34</v>
      </c>
      <c r="V4025">
        <v>0.48</v>
      </c>
      <c r="W4025">
        <v>0.4</v>
      </c>
      <c r="X4025">
        <v>0.76</v>
      </c>
      <c r="Y4025">
        <v>2.4300000000000002</v>
      </c>
      <c r="Z4025">
        <v>0.28000000000000003</v>
      </c>
      <c r="AA4025" s="5">
        <f t="shared" si="383"/>
        <v>3.7999999999999999E-2</v>
      </c>
      <c r="AB4025" s="15" cm="1">
        <f t="array" ref="AB4025">_xlfn.SWITCH(U4025,"夏",122,"冬",90,"春",153,"秋",153,0)</f>
        <v>153</v>
      </c>
      <c r="AC4025" s="16">
        <f t="shared" si="384"/>
        <v>5.8140000000000001</v>
      </c>
      <c r="AD4025" s="5">
        <f>IFERROR(AA4025/D4025,0)</f>
        <v>3.9728175640355457E-4</v>
      </c>
      <c r="AE4025" s="15">
        <f t="shared" si="385"/>
        <v>0.41917808219178082</v>
      </c>
      <c r="AF4025" s="5">
        <f>IFERROR(AD4025*AE4025*48,0)</f>
        <v>7.9935266274731628E-3</v>
      </c>
    </row>
    <row r="4026" spans="1:32" x14ac:dyDescent="0.15">
      <c r="A4026" s="8">
        <v>45757</v>
      </c>
      <c r="B4026" s="1" t="s">
        <v>53</v>
      </c>
      <c r="C4026" s="1" t="s">
        <v>59</v>
      </c>
      <c r="D4026" s="1">
        <v>95.65</v>
      </c>
      <c r="E4026" s="6">
        <v>3.6</v>
      </c>
      <c r="F4026" s="10">
        <v>0.75</v>
      </c>
      <c r="G4026" s="1">
        <v>20.8</v>
      </c>
      <c r="H4026" s="1">
        <v>55.3</v>
      </c>
      <c r="I4026" s="1">
        <v>21.3</v>
      </c>
      <c r="J4026" s="1">
        <v>0.2</v>
      </c>
      <c r="K4026" s="1">
        <v>415</v>
      </c>
      <c r="L4026" s="1">
        <v>310</v>
      </c>
      <c r="M4026" s="6">
        <f t="shared" si="381"/>
        <v>21.548556275441797</v>
      </c>
      <c r="N4026" s="1">
        <v>0.7</v>
      </c>
      <c r="O4026" s="11" cm="1">
        <f t="array" ref="O4026">ROUND(_xlfn.SWITCH(C4026,"建筑专教",IF(S4026&gt;0.1,1.38,1.28),"阶梯教室",IF(S4026&gt;0.1,1.15,1.05),"公共教室",IF(S4026&gt;0.1,1.22,1.12),IF(S4026&gt;0.1,1.2,1.1))+(MOD(ROW()*11,31)/31-0.5)*0.06,2)</f>
        <v>1.1200000000000001</v>
      </c>
      <c r="P4026" s="12">
        <f t="shared" si="382"/>
        <v>0.01</v>
      </c>
      <c r="Q4026" s="13">
        <f t="shared" si="386"/>
        <v>-1.6326374924639462</v>
      </c>
      <c r="R4026" s="1">
        <v>0</v>
      </c>
      <c r="S4026" s="1">
        <v>0</v>
      </c>
      <c r="T4026" s="1">
        <v>5.0000000000000001E-3</v>
      </c>
      <c r="U4026" s="4" t="s">
        <v>34</v>
      </c>
      <c r="V4026">
        <v>0.48</v>
      </c>
      <c r="W4026">
        <v>0.4</v>
      </c>
      <c r="X4026">
        <v>0.76</v>
      </c>
      <c r="Y4026">
        <v>2.4300000000000002</v>
      </c>
      <c r="Z4026">
        <v>0.28000000000000003</v>
      </c>
      <c r="AA4026" s="5">
        <f t="shared" si="383"/>
        <v>5.0000000000000001E-3</v>
      </c>
      <c r="AB4026" s="15" cm="1">
        <f t="array" ref="AB4026">_xlfn.SWITCH(U4026,"夏",122,"冬",90,"春",153,"秋",153,0)</f>
        <v>153</v>
      </c>
      <c r="AC4026" s="16">
        <f t="shared" si="384"/>
        <v>0.76500000000000001</v>
      </c>
      <c r="AD4026" s="5">
        <f>IFERROR(AA4026/D4026,0)</f>
        <v>5.2273915316257188E-5</v>
      </c>
      <c r="AE4026" s="15">
        <f t="shared" si="385"/>
        <v>0.41917808219178082</v>
      </c>
      <c r="AF4026" s="5">
        <f>IFERROR(AD4026*AE4026*48,0)</f>
        <v>1.0517798194043639E-3</v>
      </c>
    </row>
    <row r="4027" spans="1:32" x14ac:dyDescent="0.15">
      <c r="A4027" s="8">
        <v>45757</v>
      </c>
      <c r="B4027" s="1" t="s">
        <v>53</v>
      </c>
      <c r="C4027" s="1" t="s">
        <v>59</v>
      </c>
      <c r="D4027" s="1">
        <v>95.65</v>
      </c>
      <c r="E4027" s="6">
        <v>3.6</v>
      </c>
      <c r="F4027" s="10">
        <v>0.77083333333333304</v>
      </c>
      <c r="G4027" s="1">
        <v>20.3</v>
      </c>
      <c r="H4027" s="1">
        <v>55.9</v>
      </c>
      <c r="I4027" s="1">
        <v>20.8</v>
      </c>
      <c r="J4027" s="1">
        <v>0.2</v>
      </c>
      <c r="K4027" s="1">
        <v>415</v>
      </c>
      <c r="L4027" s="1">
        <v>310</v>
      </c>
      <c r="M4027" s="6">
        <f t="shared" si="381"/>
        <v>21.049824639353858</v>
      </c>
      <c r="N4027" s="1">
        <v>0.7</v>
      </c>
      <c r="O4027" s="11" cm="1">
        <f t="array" ref="O4027">ROUND(_xlfn.SWITCH(C4027,"建筑专教",IF(S4027&gt;0.1,1.38,1.28),"阶梯教室",IF(S4027&gt;0.1,1.15,1.05),"公共教室",IF(S4027&gt;0.1,1.22,1.12),IF(S4027&gt;0.1,1.2,1.1))+(MOD(ROW()*11,31)/31-0.5)*0.06,2)</f>
        <v>1.1499999999999999</v>
      </c>
      <c r="P4027" s="12">
        <f t="shared" si="382"/>
        <v>0.01</v>
      </c>
      <c r="Q4027" s="13">
        <f t="shared" si="386"/>
        <v>-1.6770252302687438</v>
      </c>
      <c r="R4027" s="1">
        <v>0</v>
      </c>
      <c r="S4027" s="1">
        <v>0</v>
      </c>
      <c r="T4027" s="1">
        <v>3.0000000000000001E-3</v>
      </c>
      <c r="U4027" s="4" t="s">
        <v>34</v>
      </c>
      <c r="V4027">
        <v>0.48</v>
      </c>
      <c r="W4027">
        <v>0.4</v>
      </c>
      <c r="X4027">
        <v>0.76</v>
      </c>
      <c r="Y4027">
        <v>2.4300000000000002</v>
      </c>
      <c r="Z4027">
        <v>0.28000000000000003</v>
      </c>
      <c r="AA4027" s="5">
        <f t="shared" si="383"/>
        <v>3.0000000000000001E-3</v>
      </c>
      <c r="AB4027" s="15" cm="1">
        <f t="array" ref="AB4027">_xlfn.SWITCH(U4027,"夏",122,"冬",90,"春",153,"秋",153,0)</f>
        <v>153</v>
      </c>
      <c r="AC4027" s="16">
        <f t="shared" si="384"/>
        <v>0.45900000000000002</v>
      </c>
      <c r="AD4027" s="5">
        <f>IFERROR(AA4027/D4027,0)</f>
        <v>3.1364349189754314E-5</v>
      </c>
      <c r="AE4027" s="15">
        <f t="shared" si="385"/>
        <v>0.41917808219178082</v>
      </c>
      <c r="AF4027" s="5">
        <f>IFERROR(AD4027*AE4027*48,0)</f>
        <v>6.3106789164261838E-4</v>
      </c>
    </row>
    <row r="4028" spans="1:32" x14ac:dyDescent="0.15">
      <c r="A4028" s="8">
        <v>45757</v>
      </c>
      <c r="B4028" s="1" t="s">
        <v>53</v>
      </c>
      <c r="C4028" s="1" t="s">
        <v>59</v>
      </c>
      <c r="D4028" s="1">
        <v>95.65</v>
      </c>
      <c r="E4028" s="6">
        <v>3.6</v>
      </c>
      <c r="F4028" s="10">
        <v>0.79166666666666696</v>
      </c>
      <c r="G4028" s="1">
        <v>19.8</v>
      </c>
      <c r="H4028" s="1">
        <v>56.5</v>
      </c>
      <c r="I4028" s="1">
        <v>20.3</v>
      </c>
      <c r="J4028" s="1">
        <v>0.2</v>
      </c>
      <c r="K4028" s="1">
        <v>415</v>
      </c>
      <c r="L4028" s="1">
        <v>310</v>
      </c>
      <c r="M4028" s="6">
        <f t="shared" si="381"/>
        <v>20.551101636702299</v>
      </c>
      <c r="N4028" s="1">
        <v>0.7</v>
      </c>
      <c r="O4028" s="11" cm="1">
        <f t="array" ref="O4028">ROUND(_xlfn.SWITCH(C4028,"建筑专教",IF(S4028&gt;0.1,1.38,1.28),"阶梯教室",IF(S4028&gt;0.1,1.15,1.05),"公共教室",IF(S4028&gt;0.1,1.22,1.12),IF(S4028&gt;0.1,1.2,1.1))+(MOD(ROW()*11,31)/31-0.5)*0.06,2)</f>
        <v>1.1100000000000001</v>
      </c>
      <c r="P4028" s="12">
        <f t="shared" si="382"/>
        <v>0.01</v>
      </c>
      <c r="Q4028" s="13">
        <f t="shared" si="386"/>
        <v>-1.9958129233285802</v>
      </c>
      <c r="R4028" s="1">
        <v>0</v>
      </c>
      <c r="S4028" s="1">
        <v>0</v>
      </c>
      <c r="T4028" s="1">
        <v>5.0000000000000001E-3</v>
      </c>
      <c r="U4028" s="4" t="s">
        <v>34</v>
      </c>
      <c r="V4028">
        <v>0.48</v>
      </c>
      <c r="W4028">
        <v>0.4</v>
      </c>
      <c r="X4028">
        <v>0.76</v>
      </c>
      <c r="Y4028">
        <v>2.4300000000000002</v>
      </c>
      <c r="Z4028">
        <v>0.28000000000000003</v>
      </c>
      <c r="AA4028" s="5">
        <f t="shared" si="383"/>
        <v>5.0000000000000001E-3</v>
      </c>
      <c r="AB4028" s="15" cm="1">
        <f t="array" ref="AB4028">_xlfn.SWITCH(U4028,"夏",122,"冬",90,"春",153,"秋",153,0)</f>
        <v>153</v>
      </c>
      <c r="AC4028" s="16">
        <f t="shared" si="384"/>
        <v>0.76500000000000001</v>
      </c>
      <c r="AD4028" s="5">
        <f>IFERROR(AA4028/D4028,0)</f>
        <v>5.2273915316257188E-5</v>
      </c>
      <c r="AE4028" s="15">
        <f t="shared" si="385"/>
        <v>0.41917808219178082</v>
      </c>
      <c r="AF4028" s="5">
        <f>IFERROR(AD4028*AE4028*48,0)</f>
        <v>1.0517798194043639E-3</v>
      </c>
    </row>
    <row r="4029" spans="1:32" x14ac:dyDescent="0.15">
      <c r="A4029" s="8">
        <v>45757</v>
      </c>
      <c r="B4029" s="1" t="s">
        <v>53</v>
      </c>
      <c r="C4029" s="1" t="s">
        <v>59</v>
      </c>
      <c r="D4029" s="1">
        <v>95.65</v>
      </c>
      <c r="E4029" s="6">
        <v>3.6</v>
      </c>
      <c r="F4029" s="10">
        <v>0.8125</v>
      </c>
      <c r="G4029" s="1">
        <v>19.3</v>
      </c>
      <c r="H4029" s="1">
        <v>57.1</v>
      </c>
      <c r="I4029" s="1">
        <v>19.8</v>
      </c>
      <c r="J4029" s="1">
        <v>0.2</v>
      </c>
      <c r="K4029" s="1">
        <v>830</v>
      </c>
      <c r="L4029" s="1">
        <v>310</v>
      </c>
      <c r="M4029" s="6">
        <f t="shared" si="381"/>
        <v>20.052387340936548</v>
      </c>
      <c r="N4029" s="1">
        <v>0.7</v>
      </c>
      <c r="O4029" s="11" cm="1">
        <f t="array" ref="O4029">ROUND(_xlfn.SWITCH(C4029,"建筑专教",IF(S4029&gt;0.1,1.38,1.28),"阶梯教室",IF(S4029&gt;0.1,1.15,1.05),"公共教室",IF(S4029&gt;0.1,1.22,1.12),IF(S4029&gt;0.1,1.2,1.1))+(MOD(ROW()*11,31)/31-0.5)*0.06,2)</f>
        <v>1.1299999999999999</v>
      </c>
      <c r="P4029" s="12">
        <f t="shared" si="382"/>
        <v>0.39</v>
      </c>
      <c r="Q4029" s="13">
        <f t="shared" si="386"/>
        <v>-2.0722968951464136</v>
      </c>
      <c r="R4029" s="1">
        <v>0</v>
      </c>
      <c r="S4029" s="1">
        <v>0.05</v>
      </c>
      <c r="T4029" s="1">
        <v>2.5000000000000001E-2</v>
      </c>
      <c r="U4029" s="4" t="s">
        <v>34</v>
      </c>
      <c r="V4029">
        <v>0.48</v>
      </c>
      <c r="W4029">
        <v>0.4</v>
      </c>
      <c r="X4029">
        <v>0.76</v>
      </c>
      <c r="Y4029">
        <v>2.4300000000000002</v>
      </c>
      <c r="Z4029">
        <v>0.28000000000000003</v>
      </c>
      <c r="AA4029" s="5">
        <f t="shared" si="383"/>
        <v>7.5000000000000011E-2</v>
      </c>
      <c r="AB4029" s="15" cm="1">
        <f t="array" ref="AB4029">_xlfn.SWITCH(U4029,"夏",122,"冬",90,"春",153,"秋",153,0)</f>
        <v>153</v>
      </c>
      <c r="AC4029" s="16">
        <f t="shared" si="384"/>
        <v>11.475000000000001</v>
      </c>
      <c r="AD4029" s="5">
        <f>IFERROR(AA4029/D4029,0)</f>
        <v>7.8410872974385784E-4</v>
      </c>
      <c r="AE4029" s="15">
        <f t="shared" si="385"/>
        <v>0.41917808219178082</v>
      </c>
      <c r="AF4029" s="5">
        <f>IFERROR(AD4029*AE4029*48,0)</f>
        <v>1.5776697291065459E-2</v>
      </c>
    </row>
    <row r="4030" spans="1:32" x14ac:dyDescent="0.15">
      <c r="A4030" s="8">
        <v>45757</v>
      </c>
      <c r="B4030" s="1" t="s">
        <v>53</v>
      </c>
      <c r="C4030" s="1" t="s">
        <v>59</v>
      </c>
      <c r="D4030" s="1">
        <v>95.65</v>
      </c>
      <c r="E4030" s="6">
        <v>3.6</v>
      </c>
      <c r="F4030" s="10">
        <v>0.83333333333333304</v>
      </c>
      <c r="G4030" s="1">
        <v>18.8</v>
      </c>
      <c r="H4030" s="1">
        <v>57.7</v>
      </c>
      <c r="I4030" s="1">
        <v>19.3</v>
      </c>
      <c r="J4030" s="1">
        <v>0.2</v>
      </c>
      <c r="K4030" s="1">
        <v>830</v>
      </c>
      <c r="L4030" s="1">
        <v>310</v>
      </c>
      <c r="M4030" s="6">
        <f t="shared" si="381"/>
        <v>19.553681826255229</v>
      </c>
      <c r="N4030" s="1">
        <v>0.7</v>
      </c>
      <c r="O4030" s="11" cm="1">
        <f t="array" ref="O4030">ROUND(_xlfn.SWITCH(C4030,"建筑专教",IF(S4030&gt;0.1,1.38,1.28),"阶梯教室",IF(S4030&gt;0.1,1.15,1.05),"公共教室",IF(S4030&gt;0.1,1.22,1.12),IF(S4030&gt;0.1,1.2,1.1))+(MOD(ROW()*11,31)/31-0.5)*0.06,2)</f>
        <v>1.0900000000000001</v>
      </c>
      <c r="P4030" s="12">
        <f t="shared" si="382"/>
        <v>0.39</v>
      </c>
      <c r="Q4030" s="13">
        <f t="shared" si="386"/>
        <v>-2.4162622506485576</v>
      </c>
      <c r="R4030" s="1">
        <v>0</v>
      </c>
      <c r="S4030" s="1">
        <v>0.05</v>
      </c>
      <c r="T4030" s="1">
        <v>3.2000000000000001E-2</v>
      </c>
      <c r="U4030" s="4" t="s">
        <v>34</v>
      </c>
      <c r="V4030">
        <v>0.48</v>
      </c>
      <c r="W4030">
        <v>0.4</v>
      </c>
      <c r="X4030">
        <v>0.76</v>
      </c>
      <c r="Y4030">
        <v>2.4300000000000002</v>
      </c>
      <c r="Z4030">
        <v>0.28000000000000003</v>
      </c>
      <c r="AA4030" s="5">
        <f t="shared" si="383"/>
        <v>8.2000000000000003E-2</v>
      </c>
      <c r="AB4030" s="15" cm="1">
        <f t="array" ref="AB4030">_xlfn.SWITCH(U4030,"夏",122,"冬",90,"春",153,"秋",153,0)</f>
        <v>153</v>
      </c>
      <c r="AC4030" s="16">
        <f t="shared" si="384"/>
        <v>12.546000000000001</v>
      </c>
      <c r="AD4030" s="5">
        <f>IFERROR(AA4030/D4030,0)</f>
        <v>8.5729221118661784E-4</v>
      </c>
      <c r="AE4030" s="15">
        <f t="shared" si="385"/>
        <v>0.41917808219178082</v>
      </c>
      <c r="AF4030" s="5">
        <f>IFERROR(AD4030*AE4030*48,0)</f>
        <v>1.7249189038231565E-2</v>
      </c>
    </row>
    <row r="4031" spans="1:32" x14ac:dyDescent="0.15">
      <c r="A4031" s="8">
        <v>45757</v>
      </c>
      <c r="B4031" s="1" t="s">
        <v>53</v>
      </c>
      <c r="C4031" s="1" t="s">
        <v>59</v>
      </c>
      <c r="D4031" s="1">
        <v>95.65</v>
      </c>
      <c r="E4031" s="6">
        <v>3.6</v>
      </c>
      <c r="F4031" s="10">
        <v>0.85416666666666696</v>
      </c>
      <c r="G4031" s="1">
        <v>18.8</v>
      </c>
      <c r="H4031" s="1">
        <v>57.7</v>
      </c>
      <c r="I4031" s="1">
        <v>19.3</v>
      </c>
      <c r="J4031" s="1">
        <v>0.2</v>
      </c>
      <c r="K4031" s="1">
        <v>830</v>
      </c>
      <c r="L4031" s="1">
        <v>310</v>
      </c>
      <c r="M4031" s="6">
        <f t="shared" si="381"/>
        <v>19.553681826255229</v>
      </c>
      <c r="N4031" s="1">
        <v>0.7</v>
      </c>
      <c r="O4031" s="11" cm="1">
        <f t="array" ref="O4031">ROUND(_xlfn.SWITCH(C4031,"建筑专教",IF(S4031&gt;0.1,1.38,1.28),"阶梯教室",IF(S4031&gt;0.1,1.15,1.05),"公共教室",IF(S4031&gt;0.1,1.22,1.12),IF(S4031&gt;0.1,1.2,1.1))+(MOD(ROW()*11,31)/31-0.5)*0.06,2)</f>
        <v>1.1100000000000001</v>
      </c>
      <c r="P4031" s="12">
        <f t="shared" si="382"/>
        <v>0.39</v>
      </c>
      <c r="Q4031" s="13">
        <f t="shared" si="386"/>
        <v>-2.3223915683556764</v>
      </c>
      <c r="R4031" s="1">
        <v>0</v>
      </c>
      <c r="S4031" s="1">
        <v>0.05</v>
      </c>
      <c r="T4031" s="1">
        <v>3.2000000000000001E-2</v>
      </c>
      <c r="U4031" s="4" t="s">
        <v>34</v>
      </c>
      <c r="V4031">
        <v>0.48</v>
      </c>
      <c r="W4031">
        <v>0.4</v>
      </c>
      <c r="X4031">
        <v>0.76</v>
      </c>
      <c r="Y4031">
        <v>2.4300000000000002</v>
      </c>
      <c r="Z4031">
        <v>0.28000000000000003</v>
      </c>
      <c r="AA4031" s="5">
        <f t="shared" si="383"/>
        <v>8.2000000000000003E-2</v>
      </c>
      <c r="AB4031" s="15" cm="1">
        <f t="array" ref="AB4031">_xlfn.SWITCH(U4031,"夏",122,"冬",90,"春",153,"秋",153,0)</f>
        <v>153</v>
      </c>
      <c r="AC4031" s="16">
        <f t="shared" si="384"/>
        <v>12.546000000000001</v>
      </c>
      <c r="AD4031" s="5">
        <f>IFERROR(AA4031/D4031,0)</f>
        <v>8.5729221118661784E-4</v>
      </c>
      <c r="AE4031" s="15">
        <f t="shared" si="385"/>
        <v>0.41917808219178082</v>
      </c>
      <c r="AF4031" s="5">
        <f>IFERROR(AD4031*AE4031*48,0)</f>
        <v>1.7249189038231565E-2</v>
      </c>
    </row>
    <row r="4032" spans="1:32" x14ac:dyDescent="0.15">
      <c r="A4032" s="8">
        <v>45757</v>
      </c>
      <c r="B4032" s="1" t="s">
        <v>53</v>
      </c>
      <c r="C4032" s="1" t="s">
        <v>59</v>
      </c>
      <c r="D4032" s="1">
        <v>95.65</v>
      </c>
      <c r="E4032" s="6">
        <v>3.6</v>
      </c>
      <c r="F4032" s="10">
        <v>0.875</v>
      </c>
      <c r="G4032" s="1">
        <v>18.8</v>
      </c>
      <c r="H4032" s="1">
        <v>57.7</v>
      </c>
      <c r="I4032" s="1">
        <v>19.3</v>
      </c>
      <c r="J4032" s="1">
        <v>0.2</v>
      </c>
      <c r="K4032" s="1">
        <v>530</v>
      </c>
      <c r="L4032" s="1">
        <v>310</v>
      </c>
      <c r="M4032" s="6">
        <f t="shared" si="381"/>
        <v>19.553681826255229</v>
      </c>
      <c r="N4032" s="1">
        <v>0.7</v>
      </c>
      <c r="O4032" s="11" cm="1">
        <f t="array" ref="O4032">ROUND(_xlfn.SWITCH(C4032,"建筑专教",IF(S4032&gt;0.1,1.38,1.28),"阶梯教室",IF(S4032&gt;0.1,1.15,1.05),"公共教室",IF(S4032&gt;0.1,1.22,1.12),IF(S4032&gt;0.1,1.2,1.1))+(MOD(ROW()*11,31)/31-0.5)*0.06,2)</f>
        <v>1.1299999999999999</v>
      </c>
      <c r="P4032" s="12">
        <f t="shared" si="382"/>
        <v>0.12</v>
      </c>
      <c r="Q4032" s="13">
        <f t="shared" si="386"/>
        <v>-2.2324182890221111</v>
      </c>
      <c r="R4032" s="1">
        <v>0</v>
      </c>
      <c r="S4032" s="1">
        <v>0.05</v>
      </c>
      <c r="T4032" s="1">
        <v>2.1999999999999999E-2</v>
      </c>
      <c r="U4032" s="4" t="s">
        <v>34</v>
      </c>
      <c r="V4032">
        <v>0.48</v>
      </c>
      <c r="W4032">
        <v>0.4</v>
      </c>
      <c r="X4032">
        <v>0.76</v>
      </c>
      <c r="Y4032">
        <v>2.4300000000000002</v>
      </c>
      <c r="Z4032">
        <v>0.28000000000000003</v>
      </c>
      <c r="AA4032" s="5">
        <f t="shared" si="383"/>
        <v>7.2000000000000008E-2</v>
      </c>
      <c r="AB4032" s="15" cm="1">
        <f t="array" ref="AB4032">_xlfn.SWITCH(U4032,"夏",122,"冬",90,"春",153,"秋",153,0)</f>
        <v>153</v>
      </c>
      <c r="AC4032" s="16">
        <f t="shared" si="384"/>
        <v>11.016000000000002</v>
      </c>
      <c r="AD4032" s="5">
        <f>IFERROR(AA4032/D4032,0)</f>
        <v>7.527443805541036E-4</v>
      </c>
      <c r="AE4032" s="15">
        <f t="shared" si="385"/>
        <v>0.41917808219178082</v>
      </c>
      <c r="AF4032" s="5">
        <f>IFERROR(AD4032*AE4032*48,0)</f>
        <v>1.5145629399422841E-2</v>
      </c>
    </row>
    <row r="4033" spans="1:32" x14ac:dyDescent="0.15">
      <c r="A4033" s="8">
        <v>45757</v>
      </c>
      <c r="B4033" s="1" t="s">
        <v>53</v>
      </c>
      <c r="C4033" s="1" t="s">
        <v>59</v>
      </c>
      <c r="D4033" s="1">
        <v>95.65</v>
      </c>
      <c r="E4033" s="6">
        <v>3.6</v>
      </c>
      <c r="F4033" s="10">
        <v>0.89583333333333304</v>
      </c>
      <c r="G4033" s="1">
        <v>18.3</v>
      </c>
      <c r="H4033" s="1">
        <v>58.3</v>
      </c>
      <c r="I4033" s="1">
        <v>18.8</v>
      </c>
      <c r="J4033" s="1">
        <v>0.2</v>
      </c>
      <c r="K4033" s="1">
        <v>530</v>
      </c>
      <c r="L4033" s="1">
        <v>310</v>
      </c>
      <c r="M4033" s="6">
        <f t="shared" si="381"/>
        <v>19.054985167614575</v>
      </c>
      <c r="N4033" s="1">
        <v>0.7</v>
      </c>
      <c r="O4033" s="11" cm="1">
        <f t="array" ref="O4033">ROUND(_xlfn.SWITCH(C4033,"建筑专教",IF(S4033&gt;0.1,1.38,1.28),"阶梯教室",IF(S4033&gt;0.1,1.15,1.05),"公共教室",IF(S4033&gt;0.1,1.22,1.12),IF(S4033&gt;0.1,1.2,1.1))+(MOD(ROW()*11,31)/31-0.5)*0.06,2)</f>
        <v>1.0900000000000001</v>
      </c>
      <c r="P4033" s="12">
        <f t="shared" si="382"/>
        <v>0.12</v>
      </c>
      <c r="Q4033" s="13">
        <f t="shared" si="386"/>
        <v>-2.5838517556951008</v>
      </c>
      <c r="R4033" s="1">
        <v>0</v>
      </c>
      <c r="S4033" s="1">
        <v>0.05</v>
      </c>
      <c r="T4033" s="1">
        <v>2.8000000000000001E-2</v>
      </c>
      <c r="U4033" s="4" t="s">
        <v>34</v>
      </c>
      <c r="V4033">
        <v>0.48</v>
      </c>
      <c r="W4033">
        <v>0.4</v>
      </c>
      <c r="X4033">
        <v>0.76</v>
      </c>
      <c r="Y4033">
        <v>2.4300000000000002</v>
      </c>
      <c r="Z4033">
        <v>0.28000000000000003</v>
      </c>
      <c r="AA4033" s="5">
        <f t="shared" si="383"/>
        <v>7.8E-2</v>
      </c>
      <c r="AB4033" s="15" cm="1">
        <f t="array" ref="AB4033">_xlfn.SWITCH(U4033,"夏",122,"冬",90,"春",153,"秋",153,0)</f>
        <v>153</v>
      </c>
      <c r="AC4033" s="16">
        <f t="shared" si="384"/>
        <v>11.933999999999999</v>
      </c>
      <c r="AD4033" s="5">
        <f>IFERROR(AA4033/D4033,0)</f>
        <v>8.1547307893361208E-4</v>
      </c>
      <c r="AE4033" s="15">
        <f t="shared" si="385"/>
        <v>0.41917808219178082</v>
      </c>
      <c r="AF4033" s="5">
        <f>IFERROR(AD4033*AE4033*48,0)</f>
        <v>1.6407765182708072E-2</v>
      </c>
    </row>
    <row r="4034" spans="1:32" x14ac:dyDescent="0.15">
      <c r="A4034" s="8">
        <v>45757</v>
      </c>
      <c r="B4034" s="1" t="s">
        <v>53</v>
      </c>
      <c r="C4034" s="1" t="s">
        <v>59</v>
      </c>
      <c r="D4034" s="1">
        <v>95.65</v>
      </c>
      <c r="E4034" s="6">
        <v>3.6</v>
      </c>
      <c r="F4034" s="10">
        <v>0.91666666666666696</v>
      </c>
      <c r="G4034" s="1">
        <v>17.8</v>
      </c>
      <c r="H4034" s="1">
        <v>58.9</v>
      </c>
      <c r="I4034" s="1">
        <v>18.3</v>
      </c>
      <c r="J4034" s="1">
        <v>0.2</v>
      </c>
      <c r="K4034" s="1">
        <v>415</v>
      </c>
      <c r="L4034" s="1">
        <v>310</v>
      </c>
      <c r="M4034" s="6">
        <f t="shared" si="381"/>
        <v>18.556297440739172</v>
      </c>
      <c r="N4034" s="1">
        <v>0.7</v>
      </c>
      <c r="O4034" s="11" cm="1">
        <f t="array" ref="O4034">ROUND(_xlfn.SWITCH(C4034,"建筑专教",IF(S4034&gt;0.1,1.38,1.28),"阶梯教室",IF(S4034&gt;0.1,1.15,1.05),"公共教室",IF(S4034&gt;0.1,1.22,1.12),IF(S4034&gt;0.1,1.2,1.1))+(MOD(ROW()*11,31)/31-0.5)*0.06,2)</f>
        <v>1.1200000000000001</v>
      </c>
      <c r="P4034" s="12">
        <f t="shared" si="382"/>
        <v>0.01</v>
      </c>
      <c r="Q4034" s="13">
        <f t="shared" si="386"/>
        <v>-2.6019805775548459</v>
      </c>
      <c r="R4034" s="1">
        <v>0</v>
      </c>
      <c r="S4034" s="1">
        <v>0</v>
      </c>
      <c r="T4034" s="1">
        <v>3.5000000000000003E-2</v>
      </c>
      <c r="U4034" s="4" t="s">
        <v>34</v>
      </c>
      <c r="V4034">
        <v>0.48</v>
      </c>
      <c r="W4034">
        <v>0.4</v>
      </c>
      <c r="X4034">
        <v>0.76</v>
      </c>
      <c r="Y4034">
        <v>2.4300000000000002</v>
      </c>
      <c r="Z4034">
        <v>0.28000000000000003</v>
      </c>
      <c r="AA4034" s="5">
        <f t="shared" si="383"/>
        <v>3.5000000000000003E-2</v>
      </c>
      <c r="AB4034" s="15" cm="1">
        <f t="array" ref="AB4034">_xlfn.SWITCH(U4034,"夏",122,"冬",90,"春",153,"秋",153,0)</f>
        <v>153</v>
      </c>
      <c r="AC4034" s="16">
        <f t="shared" si="384"/>
        <v>5.3550000000000004</v>
      </c>
      <c r="AD4034" s="5">
        <f>IFERROR(AA4034/D4034,0)</f>
        <v>3.6591740721380033E-4</v>
      </c>
      <c r="AE4034" s="15">
        <f t="shared" si="385"/>
        <v>0.41917808219178082</v>
      </c>
      <c r="AF4034" s="5">
        <f>IFERROR(AD4034*AE4034*48,0)</f>
        <v>7.3624587358305472E-3</v>
      </c>
    </row>
    <row r="4035" spans="1:32" x14ac:dyDescent="0.15">
      <c r="A4035" s="8">
        <v>45757</v>
      </c>
      <c r="B4035" s="1" t="s">
        <v>54</v>
      </c>
      <c r="C4035" s="1" t="s">
        <v>59</v>
      </c>
      <c r="D4035" s="1">
        <v>95.65</v>
      </c>
      <c r="E4035" s="6">
        <v>3.6</v>
      </c>
      <c r="F4035" s="10">
        <v>0.33333333333333298</v>
      </c>
      <c r="G4035" s="1">
        <v>14.8</v>
      </c>
      <c r="H4035" s="1">
        <v>60.1</v>
      </c>
      <c r="I4035" s="1">
        <v>15.3</v>
      </c>
      <c r="J4035" s="1">
        <v>0.2</v>
      </c>
      <c r="K4035" s="1">
        <v>410</v>
      </c>
      <c r="L4035" s="1">
        <v>210</v>
      </c>
      <c r="M4035" s="6">
        <f t="shared" si="381"/>
        <v>15.564362986097819</v>
      </c>
      <c r="N4035" s="1">
        <v>0</v>
      </c>
      <c r="O4035" s="1">
        <v>0</v>
      </c>
      <c r="P4035" s="12">
        <f t="shared" si="382"/>
        <v>0</v>
      </c>
      <c r="Q4035" s="1">
        <v>0</v>
      </c>
      <c r="R4035" s="1">
        <v>0</v>
      </c>
      <c r="S4035" s="1">
        <v>0</v>
      </c>
      <c r="T4035" s="1">
        <v>0</v>
      </c>
      <c r="U4035" s="4" t="s">
        <v>34</v>
      </c>
      <c r="V4035">
        <v>0.48</v>
      </c>
      <c r="W4035">
        <v>0.4</v>
      </c>
      <c r="X4035">
        <v>0.76</v>
      </c>
      <c r="Y4035">
        <v>2.4300000000000002</v>
      </c>
      <c r="Z4035">
        <v>0.28000000000000003</v>
      </c>
      <c r="AA4035" s="5">
        <f t="shared" si="383"/>
        <v>0</v>
      </c>
      <c r="AB4035" s="15" cm="1">
        <f t="array" ref="AB4035">_xlfn.SWITCH(U4035,"夏",122,"冬",90,"春",153,"秋",153,0)</f>
        <v>153</v>
      </c>
      <c r="AC4035" s="16">
        <f t="shared" si="384"/>
        <v>0</v>
      </c>
      <c r="AD4035" s="5">
        <f>IFERROR(AA4035/D4035,0)</f>
        <v>0</v>
      </c>
      <c r="AE4035" s="15">
        <f t="shared" si="385"/>
        <v>0.41917808219178082</v>
      </c>
      <c r="AF4035" s="5">
        <f>IFERROR(AD4035*AE4035*48,0)</f>
        <v>0</v>
      </c>
    </row>
    <row r="4036" spans="1:32" x14ac:dyDescent="0.15">
      <c r="A4036" s="8">
        <v>45757</v>
      </c>
      <c r="B4036" s="1" t="s">
        <v>54</v>
      </c>
      <c r="C4036" s="1" t="s">
        <v>59</v>
      </c>
      <c r="D4036" s="1">
        <v>95.65</v>
      </c>
      <c r="E4036" s="6">
        <v>3.6</v>
      </c>
      <c r="F4036" s="10">
        <v>0.35416666666666702</v>
      </c>
      <c r="G4036" s="1">
        <v>15.8</v>
      </c>
      <c r="H4036" s="1">
        <v>58.9</v>
      </c>
      <c r="I4036" s="1">
        <v>16.3</v>
      </c>
      <c r="J4036" s="1">
        <v>0.2</v>
      </c>
      <c r="K4036" s="1">
        <v>825</v>
      </c>
      <c r="L4036" s="1">
        <v>310</v>
      </c>
      <c r="M4036" s="6">
        <f t="shared" si="381"/>
        <v>16.561637392736259</v>
      </c>
      <c r="N4036" s="1">
        <v>0.7</v>
      </c>
      <c r="O4036" s="11" cm="1">
        <f t="array" ref="O4036">ROUND(_xlfn.SWITCH(C4036,"建筑专教",IF(S4036&gt;0.1,1.38,1.28),"阶梯教室",IF(S4036&gt;0.1,1.15,1.05),"公共教室",IF(S4036&gt;0.1,1.22,1.12),IF(S4036&gt;0.1,1.2,1.1))+(MOD(ROW()*11,31)/31-0.5)*0.06,2)</f>
        <v>1.1000000000000001</v>
      </c>
      <c r="P4036" s="12">
        <f t="shared" si="382"/>
        <v>0.39</v>
      </c>
      <c r="Q4036" s="13">
        <f t="shared" si="386"/>
        <v>-3.3706306853333547</v>
      </c>
      <c r="R4036" s="1">
        <v>0</v>
      </c>
      <c r="S4036" s="1">
        <v>0</v>
      </c>
      <c r="T4036" s="1">
        <v>3.2000000000000001E-2</v>
      </c>
      <c r="U4036" s="4" t="s">
        <v>34</v>
      </c>
      <c r="V4036">
        <v>0.48</v>
      </c>
      <c r="W4036">
        <v>0.4</v>
      </c>
      <c r="X4036">
        <v>0.76</v>
      </c>
      <c r="Y4036">
        <v>2.4300000000000002</v>
      </c>
      <c r="Z4036">
        <v>0.28000000000000003</v>
      </c>
      <c r="AA4036" s="5">
        <f t="shared" si="383"/>
        <v>3.2000000000000001E-2</v>
      </c>
      <c r="AB4036" s="15" cm="1">
        <f t="array" ref="AB4036">_xlfn.SWITCH(U4036,"夏",122,"冬",90,"春",153,"秋",153,0)</f>
        <v>153</v>
      </c>
      <c r="AC4036" s="16">
        <f t="shared" si="384"/>
        <v>4.8959999999999999</v>
      </c>
      <c r="AD4036" s="5">
        <f>IFERROR(AA4036/D4036,0)</f>
        <v>3.3455305802404598E-4</v>
      </c>
      <c r="AE4036" s="15">
        <f t="shared" si="385"/>
        <v>0.41917808219178082</v>
      </c>
      <c r="AF4036" s="5">
        <f>IFERROR(AD4036*AE4036*48,0)</f>
        <v>6.7313908441879273E-3</v>
      </c>
    </row>
    <row r="4037" spans="1:32" x14ac:dyDescent="0.15">
      <c r="A4037" s="8">
        <v>45757</v>
      </c>
      <c r="B4037" s="1" t="s">
        <v>54</v>
      </c>
      <c r="C4037" s="1" t="s">
        <v>59</v>
      </c>
      <c r="D4037" s="1">
        <v>95.65</v>
      </c>
      <c r="E4037" s="6">
        <v>3.6</v>
      </c>
      <c r="F4037" s="10">
        <v>0.375</v>
      </c>
      <c r="G4037" s="1">
        <v>16.8</v>
      </c>
      <c r="H4037" s="1">
        <v>57.7</v>
      </c>
      <c r="I4037" s="1">
        <v>17.3</v>
      </c>
      <c r="J4037" s="1">
        <v>0.2</v>
      </c>
      <c r="K4037" s="1">
        <v>825</v>
      </c>
      <c r="L4037" s="1">
        <v>410</v>
      </c>
      <c r="M4037" s="6">
        <f t="shared" si="381"/>
        <v>17.558949089070666</v>
      </c>
      <c r="N4037" s="1">
        <v>0.7</v>
      </c>
      <c r="O4037" s="11" cm="1">
        <f t="array" ref="O4037">ROUND(_xlfn.SWITCH(C4037,"建筑专教",IF(S4037&gt;0.1,1.38,1.28),"阶梯教室",IF(S4037&gt;0.1,1.15,1.05),"公共教室",IF(S4037&gt;0.1,1.22,1.12),IF(S4037&gt;0.1,1.2,1.1))+(MOD(ROW()*11,31)/31-0.5)*0.06,2)</f>
        <v>1.1200000000000001</v>
      </c>
      <c r="P4037" s="12">
        <f t="shared" si="382"/>
        <v>0.39</v>
      </c>
      <c r="Q4037" s="13">
        <f t="shared" si="386"/>
        <v>-2.9288990506781811</v>
      </c>
      <c r="R4037" s="1">
        <v>0</v>
      </c>
      <c r="S4037" s="1">
        <v>0</v>
      </c>
      <c r="T4037" s="1">
        <v>8.0000000000000002E-3</v>
      </c>
      <c r="U4037" s="4" t="s">
        <v>34</v>
      </c>
      <c r="V4037">
        <v>0.48</v>
      </c>
      <c r="W4037">
        <v>0.4</v>
      </c>
      <c r="X4037">
        <v>0.76</v>
      </c>
      <c r="Y4037">
        <v>2.4300000000000002</v>
      </c>
      <c r="Z4037">
        <v>0.28000000000000003</v>
      </c>
      <c r="AA4037" s="5">
        <f t="shared" si="383"/>
        <v>8.0000000000000002E-3</v>
      </c>
      <c r="AB4037" s="15" cm="1">
        <f t="array" ref="AB4037">_xlfn.SWITCH(U4037,"夏",122,"冬",90,"春",153,"秋",153,0)</f>
        <v>153</v>
      </c>
      <c r="AC4037" s="16">
        <f t="shared" si="384"/>
        <v>1.224</v>
      </c>
      <c r="AD4037" s="5">
        <f>IFERROR(AA4037/D4037,0)</f>
        <v>8.3638264506011496E-5</v>
      </c>
      <c r="AE4037" s="15">
        <f t="shared" si="385"/>
        <v>0.41917808219178082</v>
      </c>
      <c r="AF4037" s="5">
        <f>IFERROR(AD4037*AE4037*48,0)</f>
        <v>1.6828477110469818E-3</v>
      </c>
    </row>
    <row r="4038" spans="1:32" x14ac:dyDescent="0.15">
      <c r="A4038" s="8">
        <v>45757</v>
      </c>
      <c r="B4038" s="1" t="s">
        <v>54</v>
      </c>
      <c r="C4038" s="1" t="s">
        <v>59</v>
      </c>
      <c r="D4038" s="1">
        <v>95.65</v>
      </c>
      <c r="E4038" s="6">
        <v>3.6</v>
      </c>
      <c r="F4038" s="10">
        <v>0.39583333333333298</v>
      </c>
      <c r="G4038" s="1">
        <v>17.8</v>
      </c>
      <c r="H4038" s="1">
        <v>56.5</v>
      </c>
      <c r="I4038" s="1">
        <v>18.3</v>
      </c>
      <c r="J4038" s="1">
        <v>0.2</v>
      </c>
      <c r="K4038" s="1">
        <v>825</v>
      </c>
      <c r="L4038" s="1">
        <v>510</v>
      </c>
      <c r="M4038" s="6">
        <f t="shared" si="381"/>
        <v>18.556297440739172</v>
      </c>
      <c r="N4038" s="1">
        <v>0.7</v>
      </c>
      <c r="O4038" s="11" cm="1">
        <f t="array" ref="O4038">ROUND(_xlfn.SWITCH(C4038,"建筑专教",IF(S4038&gt;0.1,1.38,1.28),"阶梯教室",IF(S4038&gt;0.1,1.15,1.05),"公共教室",IF(S4038&gt;0.1,1.22,1.12),IF(S4038&gt;0.1,1.2,1.1))+(MOD(ROW()*11,31)/31-0.5)*0.06,2)</f>
        <v>1.1399999999999999</v>
      </c>
      <c r="P4038" s="12">
        <f t="shared" si="382"/>
        <v>0.39</v>
      </c>
      <c r="Q4038" s="13">
        <f t="shared" si="386"/>
        <v>-2.5071775611161624</v>
      </c>
      <c r="R4038" s="1">
        <v>0</v>
      </c>
      <c r="S4038" s="1">
        <v>0</v>
      </c>
      <c r="T4038" s="1">
        <v>2.8000000000000001E-2</v>
      </c>
      <c r="U4038" s="4" t="s">
        <v>34</v>
      </c>
      <c r="V4038">
        <v>0.48</v>
      </c>
      <c r="W4038">
        <v>0.4</v>
      </c>
      <c r="X4038">
        <v>0.76</v>
      </c>
      <c r="Y4038">
        <v>2.4300000000000002</v>
      </c>
      <c r="Z4038">
        <v>0.28000000000000003</v>
      </c>
      <c r="AA4038" s="5">
        <f t="shared" si="383"/>
        <v>2.8000000000000001E-2</v>
      </c>
      <c r="AB4038" s="15" cm="1">
        <f t="array" ref="AB4038">_xlfn.SWITCH(U4038,"夏",122,"冬",90,"春",153,"秋",153,0)</f>
        <v>153</v>
      </c>
      <c r="AC4038" s="16">
        <f t="shared" si="384"/>
        <v>4.2839999999999998</v>
      </c>
      <c r="AD4038" s="5">
        <f>IFERROR(AA4038/D4038,0)</f>
        <v>2.9273392577104022E-4</v>
      </c>
      <c r="AE4038" s="15">
        <f t="shared" si="385"/>
        <v>0.41917808219178082</v>
      </c>
      <c r="AF4038" s="5">
        <f>IFERROR(AD4038*AE4038*48,0)</f>
        <v>5.8899669886644367E-3</v>
      </c>
    </row>
    <row r="4039" spans="1:32" x14ac:dyDescent="0.15">
      <c r="A4039" s="8">
        <v>45757</v>
      </c>
      <c r="B4039" s="1" t="s">
        <v>54</v>
      </c>
      <c r="C4039" s="1" t="s">
        <v>59</v>
      </c>
      <c r="D4039" s="1">
        <v>95.65</v>
      </c>
      <c r="E4039" s="6">
        <v>3.6</v>
      </c>
      <c r="F4039" s="10">
        <v>0.41666666666666702</v>
      </c>
      <c r="G4039" s="1">
        <v>18.8</v>
      </c>
      <c r="H4039" s="1">
        <v>55.3</v>
      </c>
      <c r="I4039" s="1">
        <v>19.3</v>
      </c>
      <c r="J4039" s="1">
        <v>0.2</v>
      </c>
      <c r="K4039" s="1">
        <v>825</v>
      </c>
      <c r="L4039" s="1">
        <v>610</v>
      </c>
      <c r="M4039" s="6">
        <f t="shared" si="381"/>
        <v>19.553681826255229</v>
      </c>
      <c r="N4039" s="1">
        <v>0.7</v>
      </c>
      <c r="O4039" s="11" cm="1">
        <f t="array" ref="O4039">ROUND(_xlfn.SWITCH(C4039,"建筑专教",IF(S4039&gt;0.1,1.38,1.28),"阶梯教室",IF(S4039&gt;0.1,1.15,1.05),"公共教室",IF(S4039&gt;0.1,1.22,1.12),IF(S4039&gt;0.1,1.2,1.1))+(MOD(ROW()*11,31)/31-0.5)*0.06,2)</f>
        <v>1.1000000000000001</v>
      </c>
      <c r="P4039" s="12">
        <f t="shared" si="382"/>
        <v>0.39</v>
      </c>
      <c r="Q4039" s="13">
        <f t="shared" si="386"/>
        <v>-2.3688396550916191</v>
      </c>
      <c r="R4039" s="1">
        <v>0</v>
      </c>
      <c r="S4039" s="1">
        <v>0</v>
      </c>
      <c r="T4039" s="1">
        <v>3.5000000000000003E-2</v>
      </c>
      <c r="U4039" s="4" t="s">
        <v>34</v>
      </c>
      <c r="V4039">
        <v>0.48</v>
      </c>
      <c r="W4039">
        <v>0.4</v>
      </c>
      <c r="X4039">
        <v>0.76</v>
      </c>
      <c r="Y4039">
        <v>2.4300000000000002</v>
      </c>
      <c r="Z4039">
        <v>0.28000000000000003</v>
      </c>
      <c r="AA4039" s="5">
        <f t="shared" si="383"/>
        <v>3.5000000000000003E-2</v>
      </c>
      <c r="AB4039" s="15" cm="1">
        <f t="array" ref="AB4039">_xlfn.SWITCH(U4039,"夏",122,"冬",90,"春",153,"秋",153,0)</f>
        <v>153</v>
      </c>
      <c r="AC4039" s="16">
        <f t="shared" si="384"/>
        <v>5.3550000000000004</v>
      </c>
      <c r="AD4039" s="5">
        <f>IFERROR(AA4039/D4039,0)</f>
        <v>3.6591740721380033E-4</v>
      </c>
      <c r="AE4039" s="15">
        <f t="shared" si="385"/>
        <v>0.41917808219178082</v>
      </c>
      <c r="AF4039" s="5">
        <f>IFERROR(AD4039*AE4039*48,0)</f>
        <v>7.3624587358305472E-3</v>
      </c>
    </row>
    <row r="4040" spans="1:32" x14ac:dyDescent="0.15">
      <c r="A4040" s="8">
        <v>45757</v>
      </c>
      <c r="B4040" s="1" t="s">
        <v>54</v>
      </c>
      <c r="C4040" s="1" t="s">
        <v>59</v>
      </c>
      <c r="D4040" s="1">
        <v>95.65</v>
      </c>
      <c r="E4040" s="6">
        <v>3.6</v>
      </c>
      <c r="F4040" s="10">
        <v>0.4375</v>
      </c>
      <c r="G4040" s="1">
        <v>19.8</v>
      </c>
      <c r="H4040" s="1">
        <v>54.1</v>
      </c>
      <c r="I4040" s="1">
        <v>20.3</v>
      </c>
      <c r="J4040" s="1">
        <v>0.2</v>
      </c>
      <c r="K4040" s="1">
        <v>825</v>
      </c>
      <c r="L4040" s="1">
        <v>710</v>
      </c>
      <c r="M4040" s="6">
        <f t="shared" si="381"/>
        <v>20.551101636702299</v>
      </c>
      <c r="N4040" s="1">
        <v>0.7</v>
      </c>
      <c r="O4040" s="11" cm="1">
        <f t="array" ref="O4040">ROUND(_xlfn.SWITCH(C4040,"建筑专教",IF(S4040&gt;0.1,1.38,1.28),"阶梯教室",IF(S4040&gt;0.1,1.15,1.05),"公共教室",IF(S4040&gt;0.1,1.22,1.12),IF(S4040&gt;0.1,1.2,1.1))+(MOD(ROW()*11,31)/31-0.5)*0.06,2)</f>
        <v>1.1200000000000001</v>
      </c>
      <c r="P4040" s="12">
        <f t="shared" si="382"/>
        <v>0.39</v>
      </c>
      <c r="Q4040" s="13">
        <f t="shared" si="386"/>
        <v>-1.953808993732171</v>
      </c>
      <c r="R4040" s="1">
        <v>0</v>
      </c>
      <c r="S4040" s="1">
        <v>0</v>
      </c>
      <c r="T4040" s="1">
        <v>2.8000000000000001E-2</v>
      </c>
      <c r="U4040" s="4" t="s">
        <v>34</v>
      </c>
      <c r="V4040">
        <v>0.48</v>
      </c>
      <c r="W4040">
        <v>0.4</v>
      </c>
      <c r="X4040">
        <v>0.76</v>
      </c>
      <c r="Y4040">
        <v>2.4300000000000002</v>
      </c>
      <c r="Z4040">
        <v>0.28000000000000003</v>
      </c>
      <c r="AA4040" s="5">
        <f t="shared" si="383"/>
        <v>2.8000000000000001E-2</v>
      </c>
      <c r="AB4040" s="15" cm="1">
        <f t="array" ref="AB4040">_xlfn.SWITCH(U4040,"夏",122,"冬",90,"春",153,"秋",153,0)</f>
        <v>153</v>
      </c>
      <c r="AC4040" s="16">
        <f t="shared" si="384"/>
        <v>4.2839999999999998</v>
      </c>
      <c r="AD4040" s="5">
        <f>IFERROR(AA4040/D4040,0)</f>
        <v>2.9273392577104022E-4</v>
      </c>
      <c r="AE4040" s="15">
        <f t="shared" si="385"/>
        <v>0.41917808219178082</v>
      </c>
      <c r="AF4040" s="5">
        <f>IFERROR(AD4040*AE4040*48,0)</f>
        <v>5.8899669886644367E-3</v>
      </c>
    </row>
    <row r="4041" spans="1:32" x14ac:dyDescent="0.15">
      <c r="A4041" s="8">
        <v>45757</v>
      </c>
      <c r="B4041" s="1" t="s">
        <v>54</v>
      </c>
      <c r="C4041" s="1" t="s">
        <v>59</v>
      </c>
      <c r="D4041" s="1">
        <v>95.65</v>
      </c>
      <c r="E4041" s="6">
        <v>3.6</v>
      </c>
      <c r="F4041" s="10">
        <v>0.45833333333333298</v>
      </c>
      <c r="G4041" s="1">
        <v>20.8</v>
      </c>
      <c r="H4041" s="1">
        <v>52.9</v>
      </c>
      <c r="I4041" s="1">
        <v>21.3</v>
      </c>
      <c r="J4041" s="1">
        <v>0.2</v>
      </c>
      <c r="K4041" s="1">
        <v>825</v>
      </c>
      <c r="L4041" s="1">
        <v>810</v>
      </c>
      <c r="M4041" s="6">
        <f t="shared" si="381"/>
        <v>21.548556275441797</v>
      </c>
      <c r="N4041" s="1">
        <v>0.7</v>
      </c>
      <c r="O4041" s="11" cm="1">
        <f t="array" ref="O4041">ROUND(_xlfn.SWITCH(C4041,"建筑专教",IF(S4041&gt;0.1,1.38,1.28),"阶梯教室",IF(S4041&gt;0.1,1.15,1.05),"公共教室",IF(S4041&gt;0.1,1.22,1.12),IF(S4041&gt;0.1,1.2,1.1))+(MOD(ROW()*11,31)/31-0.5)*0.06,2)</f>
        <v>1.1399999999999999</v>
      </c>
      <c r="P4041" s="12">
        <f t="shared" si="382"/>
        <v>0.39</v>
      </c>
      <c r="Q4041" s="13">
        <f t="shared" si="386"/>
        <v>-1.5578634986125475</v>
      </c>
      <c r="R4041" s="1">
        <v>0</v>
      </c>
      <c r="S4041" s="1">
        <v>0</v>
      </c>
      <c r="T4041" s="1">
        <v>3.5000000000000003E-2</v>
      </c>
      <c r="U4041" s="4" t="s">
        <v>34</v>
      </c>
      <c r="V4041">
        <v>0.48</v>
      </c>
      <c r="W4041">
        <v>0.4</v>
      </c>
      <c r="X4041">
        <v>0.76</v>
      </c>
      <c r="Y4041">
        <v>2.4300000000000002</v>
      </c>
      <c r="Z4041">
        <v>0.28000000000000003</v>
      </c>
      <c r="AA4041" s="5">
        <f t="shared" si="383"/>
        <v>3.5000000000000003E-2</v>
      </c>
      <c r="AB4041" s="15" cm="1">
        <f t="array" ref="AB4041">_xlfn.SWITCH(U4041,"夏",122,"冬",90,"春",153,"秋",153,0)</f>
        <v>153</v>
      </c>
      <c r="AC4041" s="16">
        <f t="shared" si="384"/>
        <v>5.3550000000000004</v>
      </c>
      <c r="AD4041" s="5">
        <f>IFERROR(AA4041/D4041,0)</f>
        <v>3.6591740721380033E-4</v>
      </c>
      <c r="AE4041" s="15">
        <f t="shared" si="385"/>
        <v>0.41917808219178082</v>
      </c>
      <c r="AF4041" s="5">
        <f>IFERROR(AD4041*AE4041*48,0)</f>
        <v>7.3624587358305472E-3</v>
      </c>
    </row>
    <row r="4042" spans="1:32" x14ac:dyDescent="0.15">
      <c r="A4042" s="8">
        <v>45757</v>
      </c>
      <c r="B4042" s="1" t="s">
        <v>54</v>
      </c>
      <c r="C4042" s="1" t="s">
        <v>59</v>
      </c>
      <c r="D4042" s="1">
        <v>95.65</v>
      </c>
      <c r="E4042" s="6">
        <v>3.6</v>
      </c>
      <c r="F4042" s="10">
        <v>0.47916666666666702</v>
      </c>
      <c r="G4042" s="1">
        <v>21.3</v>
      </c>
      <c r="H4042" s="1">
        <v>52.3</v>
      </c>
      <c r="I4042" s="1">
        <v>21.8</v>
      </c>
      <c r="J4042" s="1">
        <v>0.2</v>
      </c>
      <c r="K4042" s="1">
        <v>825</v>
      </c>
      <c r="L4042" s="1">
        <v>810</v>
      </c>
      <c r="M4042" s="6">
        <f t="shared" si="381"/>
        <v>22.047296472257415</v>
      </c>
      <c r="N4042" s="1">
        <v>0.7</v>
      </c>
      <c r="O4042" s="11" cm="1">
        <f t="array" ref="O4042">ROUND(_xlfn.SWITCH(C4042,"建筑专教",IF(S4042&gt;0.1,1.38,1.28),"阶梯教室",IF(S4042&gt;0.1,1.15,1.05),"公共教室",IF(S4042&gt;0.1,1.22,1.12),IF(S4042&gt;0.1,1.2,1.1))+(MOD(ROW()*11,31)/31-0.5)*0.06,2)</f>
        <v>1.1100000000000001</v>
      </c>
      <c r="P4042" s="12">
        <f t="shared" si="382"/>
        <v>0.39</v>
      </c>
      <c r="Q4042" s="13">
        <f t="shared" si="386"/>
        <v>-1.5097235384178262</v>
      </c>
      <c r="R4042" s="1">
        <v>0</v>
      </c>
      <c r="S4042" s="1">
        <v>0</v>
      </c>
      <c r="T4042" s="1">
        <v>2.5000000000000001E-2</v>
      </c>
      <c r="U4042" s="4" t="s">
        <v>34</v>
      </c>
      <c r="V4042">
        <v>0.48</v>
      </c>
      <c r="W4042">
        <v>0.4</v>
      </c>
      <c r="X4042">
        <v>0.76</v>
      </c>
      <c r="Y4042">
        <v>2.4300000000000002</v>
      </c>
      <c r="Z4042">
        <v>0.28000000000000003</v>
      </c>
      <c r="AA4042" s="5">
        <f t="shared" si="383"/>
        <v>2.5000000000000001E-2</v>
      </c>
      <c r="AB4042" s="15" cm="1">
        <f t="array" ref="AB4042">_xlfn.SWITCH(U4042,"夏",122,"冬",90,"春",153,"秋",153,0)</f>
        <v>153</v>
      </c>
      <c r="AC4042" s="16">
        <f t="shared" si="384"/>
        <v>3.8250000000000002</v>
      </c>
      <c r="AD4042" s="5">
        <f>IFERROR(AA4042/D4042,0)</f>
        <v>2.6136957658128593E-4</v>
      </c>
      <c r="AE4042" s="15">
        <f t="shared" si="385"/>
        <v>0.41917808219178082</v>
      </c>
      <c r="AF4042" s="5">
        <f>IFERROR(AD4042*AE4042*48,0)</f>
        <v>5.2588990970218186E-3</v>
      </c>
    </row>
    <row r="4043" spans="1:32" x14ac:dyDescent="0.15">
      <c r="A4043" s="8">
        <v>45757</v>
      </c>
      <c r="B4043" s="1" t="s">
        <v>54</v>
      </c>
      <c r="C4043" s="1" t="s">
        <v>59</v>
      </c>
      <c r="D4043" s="1">
        <v>95.65</v>
      </c>
      <c r="E4043" s="6">
        <v>3.6</v>
      </c>
      <c r="F4043" s="10">
        <v>0.5</v>
      </c>
      <c r="G4043" s="1">
        <v>21.8</v>
      </c>
      <c r="H4043" s="1">
        <v>51.7</v>
      </c>
      <c r="I4043" s="1">
        <v>22.3</v>
      </c>
      <c r="J4043" s="1">
        <v>0.2</v>
      </c>
      <c r="K4043" s="1">
        <v>415</v>
      </c>
      <c r="L4043" s="1">
        <v>810</v>
      </c>
      <c r="M4043" s="6">
        <f t="shared" si="381"/>
        <v>22.54604515782404</v>
      </c>
      <c r="N4043" s="1">
        <v>0.7</v>
      </c>
      <c r="O4043" s="11" cm="1">
        <f t="array" ref="O4043">ROUND(_xlfn.SWITCH(C4043,"建筑专教",IF(S4043&gt;0.1,1.38,1.28),"阶梯教室",IF(S4043&gt;0.1,1.15,1.05),"公共教室",IF(S4043&gt;0.1,1.22,1.12),IF(S4043&gt;0.1,1.2,1.1))+(MOD(ROW()*11,31)/31-0.5)*0.06,2)</f>
        <v>1.1299999999999999</v>
      </c>
      <c r="P4043" s="12">
        <f t="shared" si="382"/>
        <v>0.01</v>
      </c>
      <c r="Q4043" s="13">
        <f t="shared" si="386"/>
        <v>-1.2790753021896866</v>
      </c>
      <c r="R4043" s="1">
        <v>0</v>
      </c>
      <c r="S4043" s="1">
        <v>0</v>
      </c>
      <c r="T4043" s="1">
        <v>1.2E-2</v>
      </c>
      <c r="U4043" s="4" t="s">
        <v>34</v>
      </c>
      <c r="V4043">
        <v>0.48</v>
      </c>
      <c r="W4043">
        <v>0.4</v>
      </c>
      <c r="X4043">
        <v>0.76</v>
      </c>
      <c r="Y4043">
        <v>2.4300000000000002</v>
      </c>
      <c r="Z4043">
        <v>0.28000000000000003</v>
      </c>
      <c r="AA4043" s="5">
        <f t="shared" si="383"/>
        <v>1.2E-2</v>
      </c>
      <c r="AB4043" s="15" cm="1">
        <f t="array" ref="AB4043">_xlfn.SWITCH(U4043,"夏",122,"冬",90,"春",153,"秋",153,0)</f>
        <v>153</v>
      </c>
      <c r="AC4043" s="16">
        <f t="shared" si="384"/>
        <v>1.8360000000000001</v>
      </c>
      <c r="AD4043" s="5">
        <f>IFERROR(AA4043/D4043,0)</f>
        <v>1.2545739675901726E-4</v>
      </c>
      <c r="AE4043" s="15">
        <f t="shared" si="385"/>
        <v>0.41917808219178082</v>
      </c>
      <c r="AF4043" s="5">
        <f>IFERROR(AD4043*AE4043*48,0)</f>
        <v>2.5242715665704735E-3</v>
      </c>
    </row>
    <row r="4044" spans="1:32" x14ac:dyDescent="0.15">
      <c r="A4044" s="8">
        <v>45757</v>
      </c>
      <c r="B4044" s="1" t="s">
        <v>54</v>
      </c>
      <c r="C4044" s="1" t="s">
        <v>59</v>
      </c>
      <c r="D4044" s="1">
        <v>95.65</v>
      </c>
      <c r="E4044" s="6">
        <v>3.6</v>
      </c>
      <c r="F4044" s="10">
        <v>0.52083333333333304</v>
      </c>
      <c r="G4044" s="1">
        <v>22.3</v>
      </c>
      <c r="H4044" s="1">
        <v>51.3</v>
      </c>
      <c r="I4044" s="1">
        <v>22.8</v>
      </c>
      <c r="J4044" s="1">
        <v>0.2</v>
      </c>
      <c r="K4044" s="1">
        <v>415</v>
      </c>
      <c r="L4044" s="1">
        <v>810</v>
      </c>
      <c r="M4044" s="6">
        <f t="shared" si="381"/>
        <v>23.044802260887934</v>
      </c>
      <c r="N4044" s="1">
        <v>0.7</v>
      </c>
      <c r="O4044" s="11" cm="1">
        <f t="array" ref="O4044">ROUND(_xlfn.SWITCH(C4044,"建筑专教",IF(S4044&gt;0.1,1.38,1.28),"阶梯教室",IF(S4044&gt;0.1,1.15,1.05),"公共教室",IF(S4044&gt;0.1,1.22,1.12),IF(S4044&gt;0.1,1.2,1.1))+(MOD(ROW()*11,31)/31-0.5)*0.06,2)</f>
        <v>1.1499999999999999</v>
      </c>
      <c r="P4044" s="12">
        <f t="shared" si="382"/>
        <v>0.01</v>
      </c>
      <c r="Q4044" s="13">
        <f t="shared" si="386"/>
        <v>-1.0583860839892605</v>
      </c>
      <c r="R4044" s="1">
        <v>0</v>
      </c>
      <c r="S4044" s="1">
        <v>0</v>
      </c>
      <c r="T4044" s="1">
        <v>3.2000000000000001E-2</v>
      </c>
      <c r="U4044" s="4" t="s">
        <v>34</v>
      </c>
      <c r="V4044">
        <v>0.48</v>
      </c>
      <c r="W4044">
        <v>0.4</v>
      </c>
      <c r="X4044">
        <v>0.76</v>
      </c>
      <c r="Y4044">
        <v>2.4300000000000002</v>
      </c>
      <c r="Z4044">
        <v>0.28000000000000003</v>
      </c>
      <c r="AA4044" s="5">
        <f t="shared" si="383"/>
        <v>3.2000000000000001E-2</v>
      </c>
      <c r="AB4044" s="15" cm="1">
        <f t="array" ref="AB4044">_xlfn.SWITCH(U4044,"夏",122,"冬",90,"春",153,"秋",153,0)</f>
        <v>153</v>
      </c>
      <c r="AC4044" s="16">
        <f t="shared" si="384"/>
        <v>4.8959999999999999</v>
      </c>
      <c r="AD4044" s="5">
        <f>IFERROR(AA4044/D4044,0)</f>
        <v>3.3455305802404598E-4</v>
      </c>
      <c r="AE4044" s="15">
        <f t="shared" si="385"/>
        <v>0.41917808219178082</v>
      </c>
      <c r="AF4044" s="5">
        <f>IFERROR(AD4044*AE4044*48,0)</f>
        <v>6.7313908441879273E-3</v>
      </c>
    </row>
    <row r="4045" spans="1:32" x14ac:dyDescent="0.15">
      <c r="A4045" s="8">
        <v>45757</v>
      </c>
      <c r="B4045" s="1" t="s">
        <v>54</v>
      </c>
      <c r="C4045" s="1" t="s">
        <v>59</v>
      </c>
      <c r="D4045" s="1">
        <v>95.65</v>
      </c>
      <c r="E4045" s="6">
        <v>3.6</v>
      </c>
      <c r="F4045" s="10">
        <v>0.54166666666666696</v>
      </c>
      <c r="G4045" s="1">
        <v>22.8</v>
      </c>
      <c r="H4045" s="1">
        <v>50.8</v>
      </c>
      <c r="I4045" s="1">
        <v>23.3</v>
      </c>
      <c r="J4045" s="1">
        <v>0.2</v>
      </c>
      <c r="K4045" s="1">
        <v>415</v>
      </c>
      <c r="L4045" s="1">
        <v>810</v>
      </c>
      <c r="M4045" s="6">
        <f t="shared" si="381"/>
        <v>23.54356771090994</v>
      </c>
      <c r="N4045" s="1">
        <v>0.7</v>
      </c>
      <c r="O4045" s="11" cm="1">
        <f t="array" ref="O4045">ROUND(_xlfn.SWITCH(C4045,"建筑专教",IF(S4045&gt;0.1,1.38,1.28),"阶梯教室",IF(S4045&gt;0.1,1.15,1.05),"公共教室",IF(S4045&gt;0.1,1.22,1.12),IF(S4045&gt;0.1,1.2,1.1))+(MOD(ROW()*11,31)/31-0.5)*0.06,2)</f>
        <v>1.1100000000000001</v>
      </c>
      <c r="P4045" s="12">
        <f t="shared" si="382"/>
        <v>0.01</v>
      </c>
      <c r="Q4045" s="13">
        <f t="shared" si="386"/>
        <v>-1.0283236106317495</v>
      </c>
      <c r="R4045" s="1">
        <v>0</v>
      </c>
      <c r="S4045" s="1">
        <v>0</v>
      </c>
      <c r="T4045" s="1">
        <v>3.7999999999999999E-2</v>
      </c>
      <c r="U4045" s="4" t="s">
        <v>34</v>
      </c>
      <c r="V4045">
        <v>0.48</v>
      </c>
      <c r="W4045">
        <v>0.4</v>
      </c>
      <c r="X4045">
        <v>0.76</v>
      </c>
      <c r="Y4045">
        <v>2.4300000000000002</v>
      </c>
      <c r="Z4045">
        <v>0.28000000000000003</v>
      </c>
      <c r="AA4045" s="5">
        <f t="shared" si="383"/>
        <v>3.7999999999999999E-2</v>
      </c>
      <c r="AB4045" s="15" cm="1">
        <f t="array" ref="AB4045">_xlfn.SWITCH(U4045,"夏",122,"冬",90,"春",153,"秋",153,0)</f>
        <v>153</v>
      </c>
      <c r="AC4045" s="16">
        <f t="shared" si="384"/>
        <v>5.8140000000000001</v>
      </c>
      <c r="AD4045" s="5">
        <f>IFERROR(AA4045/D4045,0)</f>
        <v>3.9728175640355457E-4</v>
      </c>
      <c r="AE4045" s="15">
        <f t="shared" si="385"/>
        <v>0.41917808219178082</v>
      </c>
      <c r="AF4045" s="5">
        <f>IFERROR(AD4045*AE4045*48,0)</f>
        <v>7.9935266274731628E-3</v>
      </c>
    </row>
    <row r="4046" spans="1:32" x14ac:dyDescent="0.15">
      <c r="A4046" s="8">
        <v>45757</v>
      </c>
      <c r="B4046" s="1" t="s">
        <v>54</v>
      </c>
      <c r="C4046" s="1" t="s">
        <v>59</v>
      </c>
      <c r="D4046" s="1">
        <v>95.65</v>
      </c>
      <c r="E4046" s="6">
        <v>3.6</v>
      </c>
      <c r="F4046" s="10">
        <v>0.5625</v>
      </c>
      <c r="G4046" s="1">
        <v>22.8</v>
      </c>
      <c r="H4046" s="1">
        <v>50.8</v>
      </c>
      <c r="I4046" s="1">
        <v>23.3</v>
      </c>
      <c r="J4046" s="1">
        <v>0.2</v>
      </c>
      <c r="K4046" s="1">
        <v>830</v>
      </c>
      <c r="L4046" s="1">
        <v>760</v>
      </c>
      <c r="M4046" s="6">
        <f t="shared" ref="M4046:M4109" si="387">IFERROR(POWER((I4046+273.15)^4+133500000*POWER(J4046,0.6)*(I4046-G4046),0.25)-273.15,I4046)</f>
        <v>23.54356771090994</v>
      </c>
      <c r="N4046" s="1">
        <v>0.7</v>
      </c>
      <c r="O4046" s="11" cm="1">
        <f t="array" ref="O4046">ROUND(_xlfn.SWITCH(C4046,"建筑专教",IF(S4046&gt;0.1,1.38,1.28),"阶梯教室",IF(S4046&gt;0.1,1.15,1.05),"公共教室",IF(S4046&gt;0.1,1.22,1.12),IF(S4046&gt;0.1,1.2,1.1))+(MOD(ROW()*11,31)/31-0.5)*0.06,2)</f>
        <v>1.1299999999999999</v>
      </c>
      <c r="P4046" s="12">
        <f t="shared" si="382"/>
        <v>0.39</v>
      </c>
      <c r="Q4046" s="13">
        <f t="shared" si="386"/>
        <v>-0.96536231165011888</v>
      </c>
      <c r="R4046" s="1">
        <v>0</v>
      </c>
      <c r="S4046" s="1">
        <v>0</v>
      </c>
      <c r="T4046" s="1">
        <v>5.0000000000000001E-3</v>
      </c>
      <c r="U4046" s="4" t="s">
        <v>34</v>
      </c>
      <c r="V4046">
        <v>0.48</v>
      </c>
      <c r="W4046">
        <v>0.4</v>
      </c>
      <c r="X4046">
        <v>0.76</v>
      </c>
      <c r="Y4046">
        <v>2.4300000000000002</v>
      </c>
      <c r="Z4046">
        <v>0.28000000000000003</v>
      </c>
      <c r="AA4046" s="5">
        <f t="shared" si="383"/>
        <v>5.0000000000000001E-3</v>
      </c>
      <c r="AB4046" s="15" cm="1">
        <f t="array" ref="AB4046">_xlfn.SWITCH(U4046,"夏",122,"冬",90,"春",153,"秋",153,0)</f>
        <v>153</v>
      </c>
      <c r="AC4046" s="16">
        <f t="shared" si="384"/>
        <v>0.76500000000000001</v>
      </c>
      <c r="AD4046" s="5">
        <f>IFERROR(AA4046/D4046,0)</f>
        <v>5.2273915316257188E-5</v>
      </c>
      <c r="AE4046" s="15">
        <f t="shared" si="385"/>
        <v>0.41917808219178082</v>
      </c>
      <c r="AF4046" s="5">
        <f>IFERROR(AD4046*AE4046*48,0)</f>
        <v>1.0517798194043639E-3</v>
      </c>
    </row>
    <row r="4047" spans="1:32" x14ac:dyDescent="0.15">
      <c r="A4047" s="8">
        <v>45757</v>
      </c>
      <c r="B4047" s="1" t="s">
        <v>54</v>
      </c>
      <c r="C4047" s="1" t="s">
        <v>59</v>
      </c>
      <c r="D4047" s="1">
        <v>95.65</v>
      </c>
      <c r="E4047" s="6">
        <v>3.6</v>
      </c>
      <c r="F4047" s="10">
        <v>0.58333333333333304</v>
      </c>
      <c r="G4047" s="1">
        <v>22.8</v>
      </c>
      <c r="H4047" s="1">
        <v>50.8</v>
      </c>
      <c r="I4047" s="1">
        <v>23.3</v>
      </c>
      <c r="J4047" s="1">
        <v>0.2</v>
      </c>
      <c r="K4047" s="1">
        <v>830</v>
      </c>
      <c r="L4047" s="1">
        <v>710</v>
      </c>
      <c r="M4047" s="6">
        <f t="shared" si="387"/>
        <v>23.54356771090994</v>
      </c>
      <c r="N4047" s="1">
        <v>0.7</v>
      </c>
      <c r="O4047" s="11" cm="1">
        <f t="array" ref="O4047">ROUND(_xlfn.SWITCH(C4047,"建筑专教",IF(S4047&gt;0.1,1.38,1.28),"阶梯教室",IF(S4047&gt;0.1,1.15,1.05),"公共教室",IF(S4047&gt;0.1,1.22,1.12),IF(S4047&gt;0.1,1.2,1.1))+(MOD(ROW()*11,31)/31-0.5)*0.06,2)</f>
        <v>1.0900000000000001</v>
      </c>
      <c r="P4047" s="12">
        <f t="shared" si="382"/>
        <v>0.39</v>
      </c>
      <c r="Q4047" s="13">
        <f t="shared" si="386"/>
        <v>-1.0940276606276749</v>
      </c>
      <c r="R4047" s="1">
        <v>0</v>
      </c>
      <c r="S4047" s="1">
        <v>0</v>
      </c>
      <c r="T4047" s="1">
        <v>3.0000000000000001E-3</v>
      </c>
      <c r="U4047" s="4" t="s">
        <v>34</v>
      </c>
      <c r="V4047">
        <v>0.48</v>
      </c>
      <c r="W4047">
        <v>0.4</v>
      </c>
      <c r="X4047">
        <v>0.76</v>
      </c>
      <c r="Y4047">
        <v>2.4300000000000002</v>
      </c>
      <c r="Z4047">
        <v>0.28000000000000003</v>
      </c>
      <c r="AA4047" s="5">
        <f t="shared" si="383"/>
        <v>3.0000000000000001E-3</v>
      </c>
      <c r="AB4047" s="15" cm="1">
        <f t="array" ref="AB4047">_xlfn.SWITCH(U4047,"夏",122,"冬",90,"春",153,"秋",153,0)</f>
        <v>153</v>
      </c>
      <c r="AC4047" s="16">
        <f t="shared" si="384"/>
        <v>0.45900000000000002</v>
      </c>
      <c r="AD4047" s="5">
        <f>IFERROR(AA4047/D4047,0)</f>
        <v>3.1364349189754314E-5</v>
      </c>
      <c r="AE4047" s="15">
        <f t="shared" si="385"/>
        <v>0.41917808219178082</v>
      </c>
      <c r="AF4047" s="5">
        <f>IFERROR(AD4047*AE4047*48,0)</f>
        <v>6.3106789164261838E-4</v>
      </c>
    </row>
    <row r="4048" spans="1:32" x14ac:dyDescent="0.15">
      <c r="A4048" s="8">
        <v>45757</v>
      </c>
      <c r="B4048" s="1" t="s">
        <v>54</v>
      </c>
      <c r="C4048" s="1" t="s">
        <v>59</v>
      </c>
      <c r="D4048" s="1">
        <v>95.65</v>
      </c>
      <c r="E4048" s="6">
        <v>3.6</v>
      </c>
      <c r="F4048" s="10">
        <v>0.60416666666666696</v>
      </c>
      <c r="G4048" s="1">
        <v>22.3</v>
      </c>
      <c r="H4048" s="1">
        <v>51.3</v>
      </c>
      <c r="I4048" s="1">
        <v>22.8</v>
      </c>
      <c r="J4048" s="1">
        <v>0.2</v>
      </c>
      <c r="K4048" s="1">
        <v>830</v>
      </c>
      <c r="L4048" s="1">
        <v>660</v>
      </c>
      <c r="M4048" s="6">
        <f t="shared" si="387"/>
        <v>23.044802260887934</v>
      </c>
      <c r="N4048" s="1">
        <v>0.7</v>
      </c>
      <c r="O4048" s="11" cm="1">
        <f t="array" ref="O4048">ROUND(_xlfn.SWITCH(C4048,"建筑专教",IF(S4048&gt;0.1,1.38,1.28),"阶梯教室",IF(S4048&gt;0.1,1.15,1.05),"公共教室",IF(S4048&gt;0.1,1.22,1.12),IF(S4048&gt;0.1,1.2,1.1))+(MOD(ROW()*11,31)/31-0.5)*0.06,2)</f>
        <v>1.1100000000000001</v>
      </c>
      <c r="P4048" s="12">
        <f t="shared" si="382"/>
        <v>0.39</v>
      </c>
      <c r="Q4048" s="13">
        <f t="shared" si="386"/>
        <v>-1.188254256785392</v>
      </c>
      <c r="R4048" s="1">
        <v>0</v>
      </c>
      <c r="S4048" s="1">
        <v>0</v>
      </c>
      <c r="T4048" s="1">
        <v>5.0000000000000001E-3</v>
      </c>
      <c r="U4048" s="4" t="s">
        <v>34</v>
      </c>
      <c r="V4048">
        <v>0.48</v>
      </c>
      <c r="W4048">
        <v>0.4</v>
      </c>
      <c r="X4048">
        <v>0.76</v>
      </c>
      <c r="Y4048">
        <v>2.4300000000000002</v>
      </c>
      <c r="Z4048">
        <v>0.28000000000000003</v>
      </c>
      <c r="AA4048" s="5">
        <f t="shared" si="383"/>
        <v>5.0000000000000001E-3</v>
      </c>
      <c r="AB4048" s="15" cm="1">
        <f t="array" ref="AB4048">_xlfn.SWITCH(U4048,"夏",122,"冬",90,"春",153,"秋",153,0)</f>
        <v>153</v>
      </c>
      <c r="AC4048" s="16">
        <f t="shared" si="384"/>
        <v>0.76500000000000001</v>
      </c>
      <c r="AD4048" s="5">
        <f>IFERROR(AA4048/D4048,0)</f>
        <v>5.2273915316257188E-5</v>
      </c>
      <c r="AE4048" s="15">
        <f t="shared" si="385"/>
        <v>0.41917808219178082</v>
      </c>
      <c r="AF4048" s="5">
        <f>IFERROR(AD4048*AE4048*48,0)</f>
        <v>1.0517798194043639E-3</v>
      </c>
    </row>
    <row r="4049" spans="1:32" x14ac:dyDescent="0.15">
      <c r="A4049" s="8">
        <v>45757</v>
      </c>
      <c r="B4049" s="1" t="s">
        <v>54</v>
      </c>
      <c r="C4049" s="1" t="s">
        <v>59</v>
      </c>
      <c r="D4049" s="1">
        <v>95.65</v>
      </c>
      <c r="E4049" s="6">
        <v>3.6</v>
      </c>
      <c r="F4049" s="10">
        <v>0.625</v>
      </c>
      <c r="G4049" s="1">
        <v>21.8</v>
      </c>
      <c r="H4049" s="1">
        <v>51.7</v>
      </c>
      <c r="I4049" s="1">
        <v>22.3</v>
      </c>
      <c r="J4049" s="1">
        <v>0.2</v>
      </c>
      <c r="K4049" s="1">
        <v>830</v>
      </c>
      <c r="L4049" s="1">
        <v>610</v>
      </c>
      <c r="M4049" s="6">
        <f t="shared" si="387"/>
        <v>22.54604515782404</v>
      </c>
      <c r="N4049" s="1">
        <v>0.7</v>
      </c>
      <c r="O4049" s="11" cm="1">
        <f t="array" ref="O4049">ROUND(_xlfn.SWITCH(C4049,"建筑专教",IF(S4049&gt;0.1,1.38,1.28),"阶梯教室",IF(S4049&gt;0.1,1.15,1.05),"公共教室",IF(S4049&gt;0.1,1.22,1.12),IF(S4049&gt;0.1,1.2,1.1))+(MOD(ROW()*11,31)/31-0.5)*0.06,2)</f>
        <v>1.1299999999999999</v>
      </c>
      <c r="P4049" s="12">
        <f t="shared" si="382"/>
        <v>0.39</v>
      </c>
      <c r="Q4049" s="13">
        <f t="shared" si="386"/>
        <v>-1.2790753021896866</v>
      </c>
      <c r="R4049" s="1">
        <v>0</v>
      </c>
      <c r="S4049" s="1">
        <v>0</v>
      </c>
      <c r="T4049" s="1">
        <v>2.5000000000000001E-2</v>
      </c>
      <c r="U4049" s="4" t="s">
        <v>34</v>
      </c>
      <c r="V4049">
        <v>0.48</v>
      </c>
      <c r="W4049">
        <v>0.4</v>
      </c>
      <c r="X4049">
        <v>0.76</v>
      </c>
      <c r="Y4049">
        <v>2.4300000000000002</v>
      </c>
      <c r="Z4049">
        <v>0.28000000000000003</v>
      </c>
      <c r="AA4049" s="5">
        <f t="shared" si="383"/>
        <v>2.5000000000000001E-2</v>
      </c>
      <c r="AB4049" s="15" cm="1">
        <f t="array" ref="AB4049">_xlfn.SWITCH(U4049,"夏",122,"冬",90,"春",153,"秋",153,0)</f>
        <v>153</v>
      </c>
      <c r="AC4049" s="16">
        <f t="shared" si="384"/>
        <v>3.8250000000000002</v>
      </c>
      <c r="AD4049" s="5">
        <f>IFERROR(AA4049/D4049,0)</f>
        <v>2.6136957658128593E-4</v>
      </c>
      <c r="AE4049" s="15">
        <f t="shared" si="385"/>
        <v>0.41917808219178082</v>
      </c>
      <c r="AF4049" s="5">
        <f>IFERROR(AD4049*AE4049*48,0)</f>
        <v>5.2588990970218186E-3</v>
      </c>
    </row>
    <row r="4050" spans="1:32" x14ac:dyDescent="0.15">
      <c r="A4050" s="8">
        <v>45757</v>
      </c>
      <c r="B4050" s="1" t="s">
        <v>54</v>
      </c>
      <c r="C4050" s="1" t="s">
        <v>59</v>
      </c>
      <c r="D4050" s="1">
        <v>95.65</v>
      </c>
      <c r="E4050" s="6">
        <v>3.6</v>
      </c>
      <c r="F4050" s="10">
        <v>0.64583333333333304</v>
      </c>
      <c r="G4050" s="1">
        <v>21.3</v>
      </c>
      <c r="H4050" s="1">
        <v>52.3</v>
      </c>
      <c r="I4050" s="1">
        <v>21.8</v>
      </c>
      <c r="J4050" s="1">
        <v>0.2</v>
      </c>
      <c r="K4050" s="1">
        <v>830</v>
      </c>
      <c r="L4050" s="1">
        <v>560</v>
      </c>
      <c r="M4050" s="6">
        <f t="shared" si="387"/>
        <v>22.047296472257415</v>
      </c>
      <c r="N4050" s="1">
        <v>0.7</v>
      </c>
      <c r="O4050" s="11" cm="1">
        <f t="array" ref="O4050">ROUND(_xlfn.SWITCH(C4050,"建筑专教",IF(S4050&gt;0.1,1.38,1.28),"阶梯教室",IF(S4050&gt;0.1,1.15,1.05),"公共教室",IF(S4050&gt;0.1,1.22,1.12),IF(S4050&gt;0.1,1.2,1.1))+(MOD(ROW()*11,31)/31-0.5)*0.06,2)</f>
        <v>1.1000000000000001</v>
      </c>
      <c r="P4050" s="12">
        <f t="shared" si="382"/>
        <v>0.39</v>
      </c>
      <c r="Q4050" s="13">
        <f t="shared" si="386"/>
        <v>-1.5474071418640833</v>
      </c>
      <c r="R4050" s="1">
        <v>0</v>
      </c>
      <c r="S4050" s="1">
        <v>0</v>
      </c>
      <c r="T4050" s="1">
        <v>3.2000000000000001E-2</v>
      </c>
      <c r="U4050" s="4" t="s">
        <v>34</v>
      </c>
      <c r="V4050">
        <v>0.48</v>
      </c>
      <c r="W4050">
        <v>0.4</v>
      </c>
      <c r="X4050">
        <v>0.76</v>
      </c>
      <c r="Y4050">
        <v>2.4300000000000002</v>
      </c>
      <c r="Z4050">
        <v>0.28000000000000003</v>
      </c>
      <c r="AA4050" s="5">
        <f t="shared" si="383"/>
        <v>3.2000000000000001E-2</v>
      </c>
      <c r="AB4050" s="15" cm="1">
        <f t="array" ref="AB4050">_xlfn.SWITCH(U4050,"夏",122,"冬",90,"春",153,"秋",153,0)</f>
        <v>153</v>
      </c>
      <c r="AC4050" s="16">
        <f t="shared" si="384"/>
        <v>4.8959999999999999</v>
      </c>
      <c r="AD4050" s="5">
        <f>IFERROR(AA4050/D4050,0)</f>
        <v>3.3455305802404598E-4</v>
      </c>
      <c r="AE4050" s="15">
        <f t="shared" si="385"/>
        <v>0.41917808219178082</v>
      </c>
      <c r="AF4050" s="5">
        <f>IFERROR(AD4050*AE4050*48,0)</f>
        <v>6.7313908441879273E-3</v>
      </c>
    </row>
    <row r="4051" spans="1:32" x14ac:dyDescent="0.15">
      <c r="A4051" s="8">
        <v>45757</v>
      </c>
      <c r="B4051" s="1" t="s">
        <v>54</v>
      </c>
      <c r="C4051" s="1" t="s">
        <v>59</v>
      </c>
      <c r="D4051" s="1">
        <v>95.65</v>
      </c>
      <c r="E4051" s="6">
        <v>3.6</v>
      </c>
      <c r="F4051" s="10">
        <v>0.66666666666666696</v>
      </c>
      <c r="G4051" s="1">
        <v>20.8</v>
      </c>
      <c r="H4051" s="1">
        <v>52.9</v>
      </c>
      <c r="I4051" s="1">
        <v>21.3</v>
      </c>
      <c r="J4051" s="1">
        <v>0.2</v>
      </c>
      <c r="K4051" s="1">
        <v>830</v>
      </c>
      <c r="L4051" s="1">
        <v>510</v>
      </c>
      <c r="M4051" s="6">
        <f t="shared" si="387"/>
        <v>21.548556275441797</v>
      </c>
      <c r="N4051" s="1">
        <v>0.7</v>
      </c>
      <c r="O4051" s="11" cm="1">
        <f t="array" ref="O4051">ROUND(_xlfn.SWITCH(C4051,"建筑专教",IF(S4051&gt;0.1,1.38,1.28),"阶梯教室",IF(S4051&gt;0.1,1.15,1.05),"公共教室",IF(S4051&gt;0.1,1.22,1.12),IF(S4051&gt;0.1,1.2,1.1))+(MOD(ROW()*11,31)/31-0.5)*0.06,2)</f>
        <v>1.1200000000000001</v>
      </c>
      <c r="P4051" s="12">
        <f t="shared" si="382"/>
        <v>0.39</v>
      </c>
      <c r="Q4051" s="13">
        <f t="shared" si="386"/>
        <v>-1.6326514707574702</v>
      </c>
      <c r="R4051" s="1">
        <v>0</v>
      </c>
      <c r="S4051" s="1">
        <v>0</v>
      </c>
      <c r="T4051" s="1">
        <v>3.2000000000000001E-2</v>
      </c>
      <c r="U4051" s="4" t="s">
        <v>34</v>
      </c>
      <c r="V4051">
        <v>0.48</v>
      </c>
      <c r="W4051">
        <v>0.4</v>
      </c>
      <c r="X4051">
        <v>0.76</v>
      </c>
      <c r="Y4051">
        <v>2.4300000000000002</v>
      </c>
      <c r="Z4051">
        <v>0.28000000000000003</v>
      </c>
      <c r="AA4051" s="5">
        <f t="shared" si="383"/>
        <v>3.2000000000000001E-2</v>
      </c>
      <c r="AB4051" s="15" cm="1">
        <f t="array" ref="AB4051">_xlfn.SWITCH(U4051,"夏",122,"冬",90,"春",153,"秋",153,0)</f>
        <v>153</v>
      </c>
      <c r="AC4051" s="16">
        <f t="shared" si="384"/>
        <v>4.8959999999999999</v>
      </c>
      <c r="AD4051" s="5">
        <f>IFERROR(AA4051/D4051,0)</f>
        <v>3.3455305802404598E-4</v>
      </c>
      <c r="AE4051" s="15">
        <f t="shared" si="385"/>
        <v>0.41917808219178082</v>
      </c>
      <c r="AF4051" s="5">
        <f>IFERROR(AD4051*AE4051*48,0)</f>
        <v>6.7313908441879273E-3</v>
      </c>
    </row>
    <row r="4052" spans="1:32" x14ac:dyDescent="0.15">
      <c r="A4052" s="8">
        <v>45757</v>
      </c>
      <c r="B4052" s="1" t="s">
        <v>54</v>
      </c>
      <c r="C4052" s="1" t="s">
        <v>59</v>
      </c>
      <c r="D4052" s="1">
        <v>95.65</v>
      </c>
      <c r="E4052" s="6">
        <v>3.6</v>
      </c>
      <c r="F4052" s="10">
        <v>0.6875</v>
      </c>
      <c r="G4052" s="1">
        <v>20.3</v>
      </c>
      <c r="H4052" s="1">
        <v>53.5</v>
      </c>
      <c r="I4052" s="1">
        <v>20.8</v>
      </c>
      <c r="J4052" s="1">
        <v>0.2</v>
      </c>
      <c r="K4052" s="1">
        <v>831</v>
      </c>
      <c r="L4052" s="1">
        <v>485</v>
      </c>
      <c r="M4052" s="6">
        <f t="shared" si="387"/>
        <v>21.049824639353858</v>
      </c>
      <c r="N4052" s="1">
        <v>0.7</v>
      </c>
      <c r="O4052" s="11" cm="1">
        <f t="array" ref="O4052">ROUND(_xlfn.SWITCH(C4052,"建筑专教",IF(S4052&gt;0.1,1.38,1.28),"阶梯教室",IF(S4052&gt;0.1,1.15,1.05),"公共教室",IF(S4052&gt;0.1,1.22,1.12),IF(S4052&gt;0.1,1.2,1.1))+(MOD(ROW()*11,31)/31-0.5)*0.06,2)</f>
        <v>1.1399999999999999</v>
      </c>
      <c r="P4052" s="12">
        <f t="shared" si="382"/>
        <v>0.39</v>
      </c>
      <c r="Q4052" s="13">
        <f t="shared" si="386"/>
        <v>-1.7148791805332977</v>
      </c>
      <c r="R4052" s="1">
        <v>0</v>
      </c>
      <c r="S4052" s="1">
        <v>0</v>
      </c>
      <c r="T4052" s="1">
        <v>2.1999999999999999E-2</v>
      </c>
      <c r="U4052" s="4" t="s">
        <v>34</v>
      </c>
      <c r="V4052">
        <v>0.48</v>
      </c>
      <c r="W4052">
        <v>0.4</v>
      </c>
      <c r="X4052">
        <v>0.76</v>
      </c>
      <c r="Y4052">
        <v>2.4300000000000002</v>
      </c>
      <c r="Z4052">
        <v>0.28000000000000003</v>
      </c>
      <c r="AA4052" s="5">
        <f t="shared" si="383"/>
        <v>2.1999999999999999E-2</v>
      </c>
      <c r="AB4052" s="15" cm="1">
        <f t="array" ref="AB4052">_xlfn.SWITCH(U4052,"夏",122,"冬",90,"春",153,"秋",153,0)</f>
        <v>153</v>
      </c>
      <c r="AC4052" s="16">
        <f t="shared" si="384"/>
        <v>3.3659999999999997</v>
      </c>
      <c r="AD4052" s="5">
        <f>IFERROR(AA4052/D4052,0)</f>
        <v>2.3000522739153161E-4</v>
      </c>
      <c r="AE4052" s="15">
        <f t="shared" si="385"/>
        <v>0.41917808219178082</v>
      </c>
      <c r="AF4052" s="5">
        <f>IFERROR(AD4052*AE4052*48,0)</f>
        <v>4.6278312053792004E-3</v>
      </c>
    </row>
    <row r="4053" spans="1:32" x14ac:dyDescent="0.15">
      <c r="A4053" s="8">
        <v>45757</v>
      </c>
      <c r="B4053" s="1" t="s">
        <v>54</v>
      </c>
      <c r="C4053" s="1" t="s">
        <v>59</v>
      </c>
      <c r="D4053" s="1">
        <v>95.65</v>
      </c>
      <c r="E4053" s="6">
        <v>3.6</v>
      </c>
      <c r="F4053" s="10">
        <v>0.70833333333333304</v>
      </c>
      <c r="G4053" s="1">
        <v>19.8</v>
      </c>
      <c r="H4053" s="1">
        <v>54.1</v>
      </c>
      <c r="I4053" s="1">
        <v>20.3</v>
      </c>
      <c r="J4053" s="1">
        <v>0.2</v>
      </c>
      <c r="K4053" s="1">
        <v>830</v>
      </c>
      <c r="L4053" s="1">
        <v>410</v>
      </c>
      <c r="M4053" s="6">
        <f t="shared" si="387"/>
        <v>20.551101636702299</v>
      </c>
      <c r="N4053" s="1">
        <v>0.7</v>
      </c>
      <c r="O4053" s="11" cm="1">
        <f t="array" ref="O4053">ROUND(_xlfn.SWITCH(C4053,"建筑专教",IF(S4053&gt;0.1,1.38,1.28),"阶梯教室",IF(S4053&gt;0.1,1.15,1.05),"公共教室",IF(S4053&gt;0.1,1.22,1.12),IF(S4053&gt;0.1,1.2,1.1))+(MOD(ROW()*11,31)/31-0.5)*0.06,2)</f>
        <v>1.1000000000000001</v>
      </c>
      <c r="P4053" s="12">
        <f t="shared" si="382"/>
        <v>0.39</v>
      </c>
      <c r="Q4053" s="13">
        <f t="shared" si="386"/>
        <v>-2.0387447062765629</v>
      </c>
      <c r="R4053" s="1">
        <v>0</v>
      </c>
      <c r="S4053" s="1">
        <v>0</v>
      </c>
      <c r="T4053" s="1">
        <v>2.5000000000000001E-2</v>
      </c>
      <c r="U4053" s="4" t="s">
        <v>34</v>
      </c>
      <c r="V4053">
        <v>0.48</v>
      </c>
      <c r="W4053">
        <v>0.4</v>
      </c>
      <c r="X4053">
        <v>0.76</v>
      </c>
      <c r="Y4053">
        <v>2.4300000000000002</v>
      </c>
      <c r="Z4053">
        <v>0.28000000000000003</v>
      </c>
      <c r="AA4053" s="5">
        <f t="shared" si="383"/>
        <v>2.5000000000000001E-2</v>
      </c>
      <c r="AB4053" s="15" cm="1">
        <f t="array" ref="AB4053">_xlfn.SWITCH(U4053,"夏",122,"冬",90,"春",153,"秋",153,0)</f>
        <v>153</v>
      </c>
      <c r="AC4053" s="16">
        <f t="shared" si="384"/>
        <v>3.8250000000000002</v>
      </c>
      <c r="AD4053" s="5">
        <f>IFERROR(AA4053/D4053,0)</f>
        <v>2.6136957658128593E-4</v>
      </c>
      <c r="AE4053" s="15">
        <f t="shared" si="385"/>
        <v>0.41917808219178082</v>
      </c>
      <c r="AF4053" s="5">
        <f>IFERROR(AD4053*AE4053*48,0)</f>
        <v>5.2588990970218186E-3</v>
      </c>
    </row>
    <row r="4054" spans="1:32" x14ac:dyDescent="0.15">
      <c r="A4054" s="8">
        <v>45757</v>
      </c>
      <c r="B4054" s="1" t="s">
        <v>54</v>
      </c>
      <c r="C4054" s="1" t="s">
        <v>59</v>
      </c>
      <c r="D4054" s="1">
        <v>95.65</v>
      </c>
      <c r="E4054" s="6">
        <v>3.6</v>
      </c>
      <c r="F4054" s="10">
        <v>0.72916666666666696</v>
      </c>
      <c r="G4054" s="1">
        <v>19.3</v>
      </c>
      <c r="H4054" s="1">
        <v>54.7</v>
      </c>
      <c r="I4054" s="1">
        <v>19.8</v>
      </c>
      <c r="J4054" s="1">
        <v>0.2</v>
      </c>
      <c r="K4054" s="1">
        <v>415</v>
      </c>
      <c r="L4054" s="1">
        <v>360</v>
      </c>
      <c r="M4054" s="6">
        <f t="shared" si="387"/>
        <v>20.052387340936548</v>
      </c>
      <c r="N4054" s="1">
        <v>0.7</v>
      </c>
      <c r="O4054" s="11" cm="1">
        <f t="array" ref="O4054">ROUND(_xlfn.SWITCH(C4054,"建筑专教",IF(S4054&gt;0.1,1.38,1.28),"阶梯教室",IF(S4054&gt;0.1,1.15,1.05),"公共教室",IF(S4054&gt;0.1,1.22,1.12),IF(S4054&gt;0.1,1.2,1.1))+(MOD(ROW()*11,31)/31-0.5)*0.06,2)</f>
        <v>1.1200000000000001</v>
      </c>
      <c r="P4054" s="12">
        <f t="shared" si="382"/>
        <v>0.01</v>
      </c>
      <c r="Q4054" s="13">
        <f t="shared" si="386"/>
        <v>-2.115132562504066</v>
      </c>
      <c r="R4054" s="1">
        <v>0</v>
      </c>
      <c r="S4054" s="1">
        <v>0</v>
      </c>
      <c r="T4054" s="1">
        <v>3.2000000000000001E-2</v>
      </c>
      <c r="U4054" s="4" t="s">
        <v>34</v>
      </c>
      <c r="V4054">
        <v>0.48</v>
      </c>
      <c r="W4054">
        <v>0.4</v>
      </c>
      <c r="X4054">
        <v>0.76</v>
      </c>
      <c r="Y4054">
        <v>2.4300000000000002</v>
      </c>
      <c r="Z4054">
        <v>0.28000000000000003</v>
      </c>
      <c r="AA4054" s="5">
        <f t="shared" si="383"/>
        <v>3.2000000000000001E-2</v>
      </c>
      <c r="AB4054" s="15" cm="1">
        <f t="array" ref="AB4054">_xlfn.SWITCH(U4054,"夏",122,"冬",90,"春",153,"秋",153,0)</f>
        <v>153</v>
      </c>
      <c r="AC4054" s="16">
        <f t="shared" si="384"/>
        <v>4.8959999999999999</v>
      </c>
      <c r="AD4054" s="5">
        <f>IFERROR(AA4054/D4054,0)</f>
        <v>3.3455305802404598E-4</v>
      </c>
      <c r="AE4054" s="15">
        <f t="shared" si="385"/>
        <v>0.41917808219178082</v>
      </c>
      <c r="AF4054" s="5">
        <f>IFERROR(AD4054*AE4054*48,0)</f>
        <v>6.7313908441879273E-3</v>
      </c>
    </row>
    <row r="4055" spans="1:32" x14ac:dyDescent="0.15">
      <c r="A4055" s="8">
        <v>45757</v>
      </c>
      <c r="B4055" s="1" t="s">
        <v>54</v>
      </c>
      <c r="C4055" s="1" t="s">
        <v>59</v>
      </c>
      <c r="D4055" s="1">
        <v>95.65</v>
      </c>
      <c r="E4055" s="6">
        <v>3.6</v>
      </c>
      <c r="F4055" s="10">
        <v>0.75</v>
      </c>
      <c r="G4055" s="1">
        <v>18.8</v>
      </c>
      <c r="H4055" s="1">
        <v>55.3</v>
      </c>
      <c r="I4055" s="1">
        <v>19.3</v>
      </c>
      <c r="J4055" s="1">
        <v>0.2</v>
      </c>
      <c r="K4055" s="1">
        <v>415</v>
      </c>
      <c r="L4055" s="1">
        <v>310</v>
      </c>
      <c r="M4055" s="6">
        <f t="shared" si="387"/>
        <v>19.553681826255229</v>
      </c>
      <c r="N4055" s="1">
        <v>0.7</v>
      </c>
      <c r="O4055" s="11" cm="1">
        <f t="array" ref="O4055">ROUND(_xlfn.SWITCH(C4055,"建筑专教",IF(S4055&gt;0.1,1.38,1.28),"阶梯教室",IF(S4055&gt;0.1,1.15,1.05),"公共教室",IF(S4055&gt;0.1,1.22,1.12),IF(S4055&gt;0.1,1.2,1.1))+(MOD(ROW()*11,31)/31-0.5)*0.06,2)</f>
        <v>1.1399999999999999</v>
      </c>
      <c r="P4055" s="12">
        <f t="shared" si="382"/>
        <v>0.01</v>
      </c>
      <c r="Q4055" s="13">
        <f t="shared" si="386"/>
        <v>-2.1888436966049656</v>
      </c>
      <c r="R4055" s="1">
        <v>0</v>
      </c>
      <c r="S4055" s="1">
        <v>0</v>
      </c>
      <c r="T4055" s="1">
        <v>3.7999999999999999E-2</v>
      </c>
      <c r="U4055" s="4" t="s">
        <v>34</v>
      </c>
      <c r="V4055">
        <v>0.48</v>
      </c>
      <c r="W4055">
        <v>0.4</v>
      </c>
      <c r="X4055">
        <v>0.76</v>
      </c>
      <c r="Y4055">
        <v>2.4300000000000002</v>
      </c>
      <c r="Z4055">
        <v>0.28000000000000003</v>
      </c>
      <c r="AA4055" s="5">
        <f t="shared" si="383"/>
        <v>3.7999999999999999E-2</v>
      </c>
      <c r="AB4055" s="15" cm="1">
        <f t="array" ref="AB4055">_xlfn.SWITCH(U4055,"夏",122,"冬",90,"春",153,"秋",153,0)</f>
        <v>153</v>
      </c>
      <c r="AC4055" s="16">
        <f t="shared" si="384"/>
        <v>5.8140000000000001</v>
      </c>
      <c r="AD4055" s="5">
        <f>IFERROR(AA4055/D4055,0)</f>
        <v>3.9728175640355457E-4</v>
      </c>
      <c r="AE4055" s="15">
        <f t="shared" si="385"/>
        <v>0.41917808219178082</v>
      </c>
      <c r="AF4055" s="5">
        <f>IFERROR(AD4055*AE4055*48,0)</f>
        <v>7.9935266274731628E-3</v>
      </c>
    </row>
    <row r="4056" spans="1:32" x14ac:dyDescent="0.15">
      <c r="A4056" s="8">
        <v>45757</v>
      </c>
      <c r="B4056" s="1" t="s">
        <v>54</v>
      </c>
      <c r="C4056" s="1" t="s">
        <v>59</v>
      </c>
      <c r="D4056" s="1">
        <v>95.65</v>
      </c>
      <c r="E4056" s="6">
        <v>3.6</v>
      </c>
      <c r="F4056" s="10">
        <v>0.77083333333333304</v>
      </c>
      <c r="G4056" s="1">
        <v>18.3</v>
      </c>
      <c r="H4056" s="1">
        <v>55.9</v>
      </c>
      <c r="I4056" s="1">
        <v>18.8</v>
      </c>
      <c r="J4056" s="1">
        <v>0.2</v>
      </c>
      <c r="K4056" s="1">
        <v>415</v>
      </c>
      <c r="L4056" s="1">
        <v>310</v>
      </c>
      <c r="M4056" s="6">
        <f t="shared" si="387"/>
        <v>19.054985167614575</v>
      </c>
      <c r="N4056" s="1">
        <v>0.7</v>
      </c>
      <c r="O4056" s="11" cm="1">
        <f t="array" ref="O4056">ROUND(_xlfn.SWITCH(C4056,"建筑专教",IF(S4056&gt;0.1,1.38,1.28),"阶梯教室",IF(S4056&gt;0.1,1.15,1.05),"公共教室",IF(S4056&gt;0.1,1.22,1.12),IF(S4056&gt;0.1,1.2,1.1))+(MOD(ROW()*11,31)/31-0.5)*0.06,2)</f>
        <v>1.1000000000000001</v>
      </c>
      <c r="P4056" s="12">
        <f t="shared" si="382"/>
        <v>0.01</v>
      </c>
      <c r="Q4056" s="13">
        <f t="shared" si="386"/>
        <v>-2.5346249650716781</v>
      </c>
      <c r="R4056" s="1">
        <v>0</v>
      </c>
      <c r="S4056" s="1">
        <v>0</v>
      </c>
      <c r="T4056" s="1">
        <v>3.2000000000000001E-2</v>
      </c>
      <c r="U4056" s="4" t="s">
        <v>34</v>
      </c>
      <c r="V4056">
        <v>0.48</v>
      </c>
      <c r="W4056">
        <v>0.4</v>
      </c>
      <c r="X4056">
        <v>0.76</v>
      </c>
      <c r="Y4056">
        <v>2.4300000000000002</v>
      </c>
      <c r="Z4056">
        <v>0.28000000000000003</v>
      </c>
      <c r="AA4056" s="5">
        <f t="shared" si="383"/>
        <v>3.2000000000000001E-2</v>
      </c>
      <c r="AB4056" s="15" cm="1">
        <f t="array" ref="AB4056">_xlfn.SWITCH(U4056,"夏",122,"冬",90,"春",153,"秋",153,0)</f>
        <v>153</v>
      </c>
      <c r="AC4056" s="16">
        <f t="shared" si="384"/>
        <v>4.8959999999999999</v>
      </c>
      <c r="AD4056" s="5">
        <f>IFERROR(AA4056/D4056,0)</f>
        <v>3.3455305802404598E-4</v>
      </c>
      <c r="AE4056" s="15">
        <f t="shared" si="385"/>
        <v>0.41917808219178082</v>
      </c>
      <c r="AF4056" s="5">
        <f>IFERROR(AD4056*AE4056*48,0)</f>
        <v>6.7313908441879273E-3</v>
      </c>
    </row>
    <row r="4057" spans="1:32" x14ac:dyDescent="0.15">
      <c r="A4057" s="8">
        <v>45757</v>
      </c>
      <c r="B4057" s="1" t="s">
        <v>54</v>
      </c>
      <c r="C4057" s="1" t="s">
        <v>59</v>
      </c>
      <c r="D4057" s="1">
        <v>95.65</v>
      </c>
      <c r="E4057" s="6">
        <v>3.6</v>
      </c>
      <c r="F4057" s="10">
        <v>0.79166666666666696</v>
      </c>
      <c r="G4057" s="1">
        <v>17.8</v>
      </c>
      <c r="H4057" s="1">
        <v>56.5</v>
      </c>
      <c r="I4057" s="1">
        <v>18.3</v>
      </c>
      <c r="J4057" s="1">
        <v>0.2</v>
      </c>
      <c r="K4057" s="1">
        <v>415</v>
      </c>
      <c r="L4057" s="1">
        <v>310</v>
      </c>
      <c r="M4057" s="6">
        <f t="shared" si="387"/>
        <v>18.556297440739172</v>
      </c>
      <c r="N4057" s="1">
        <v>0.7</v>
      </c>
      <c r="O4057" s="11" cm="1">
        <f t="array" ref="O4057">ROUND(_xlfn.SWITCH(C4057,"建筑专教",IF(S4057&gt;0.1,1.38,1.28),"阶梯教室",IF(S4057&gt;0.1,1.15,1.05),"公共教室",IF(S4057&gt;0.1,1.22,1.12),IF(S4057&gt;0.1,1.2,1.1))+(MOD(ROW()*11,31)/31-0.5)*0.06,2)</f>
        <v>1.1200000000000001</v>
      </c>
      <c r="P4057" s="12">
        <f t="shared" ref="P4057:P4120" si="388">IF(O4057=0,0,ROUND(MIN(MAX((K4057-400)/(320*E4057*IF(C4057="公共教室",0.95,IF(C4057="建筑专教",0.85,IF(C4057="阶梯教室",1.15,1)))),0),2),2))</f>
        <v>0.01</v>
      </c>
      <c r="Q4057" s="13">
        <f t="shared" si="386"/>
        <v>-2.6019921721282375</v>
      </c>
      <c r="R4057" s="1">
        <v>0</v>
      </c>
      <c r="S4057" s="1">
        <v>0</v>
      </c>
      <c r="T4057" s="1">
        <v>8.0000000000000002E-3</v>
      </c>
      <c r="U4057" s="4" t="s">
        <v>34</v>
      </c>
      <c r="V4057">
        <v>0.48</v>
      </c>
      <c r="W4057">
        <v>0.4</v>
      </c>
      <c r="X4057">
        <v>0.76</v>
      </c>
      <c r="Y4057">
        <v>2.4300000000000002</v>
      </c>
      <c r="Z4057">
        <v>0.28000000000000003</v>
      </c>
      <c r="AA4057" s="5">
        <f t="shared" si="383"/>
        <v>8.0000000000000002E-3</v>
      </c>
      <c r="AB4057" s="15" cm="1">
        <f t="array" ref="AB4057">_xlfn.SWITCH(U4057,"夏",122,"冬",90,"春",153,"秋",153,0)</f>
        <v>153</v>
      </c>
      <c r="AC4057" s="16">
        <f t="shared" si="384"/>
        <v>1.224</v>
      </c>
      <c r="AD4057" s="5">
        <f>IFERROR(AA4057/D4057,0)</f>
        <v>8.3638264506011496E-5</v>
      </c>
      <c r="AE4057" s="15">
        <f t="shared" si="385"/>
        <v>0.41917808219178082</v>
      </c>
      <c r="AF4057" s="5">
        <f>IFERROR(AD4057*AE4057*48,0)</f>
        <v>1.6828477110469818E-3</v>
      </c>
    </row>
    <row r="4058" spans="1:32" x14ac:dyDescent="0.15">
      <c r="A4058" s="8">
        <v>45757</v>
      </c>
      <c r="B4058" s="1" t="s">
        <v>54</v>
      </c>
      <c r="C4058" s="1" t="s">
        <v>59</v>
      </c>
      <c r="D4058" s="1">
        <v>95.65</v>
      </c>
      <c r="E4058" s="6">
        <v>3.6</v>
      </c>
      <c r="F4058" s="10">
        <v>0.8125</v>
      </c>
      <c r="G4058" s="1">
        <v>17.3</v>
      </c>
      <c r="H4058" s="1">
        <v>57.1</v>
      </c>
      <c r="I4058" s="1">
        <v>17.8</v>
      </c>
      <c r="J4058" s="1">
        <v>0.2</v>
      </c>
      <c r="K4058" s="1">
        <v>830</v>
      </c>
      <c r="L4058" s="1">
        <v>310</v>
      </c>
      <c r="M4058" s="6">
        <f t="shared" si="387"/>
        <v>18.057618722129121</v>
      </c>
      <c r="N4058" s="1">
        <v>0.7</v>
      </c>
      <c r="O4058" s="11" cm="1">
        <f t="array" ref="O4058">ROUND(_xlfn.SWITCH(C4058,"建筑专教",IF(S4058&gt;0.1,1.38,1.28),"阶梯教室",IF(S4058&gt;0.1,1.15,1.05),"公共教室",IF(S4058&gt;0.1,1.22,1.12),IF(S4058&gt;0.1,1.2,1.1))+(MOD(ROW()*11,31)/31-0.5)*0.06,2)</f>
        <v>1.1499999999999999</v>
      </c>
      <c r="P4058" s="12">
        <f t="shared" si="388"/>
        <v>0.39</v>
      </c>
      <c r="Q4058" s="13">
        <f t="shared" si="386"/>
        <v>-2.6194569775203593</v>
      </c>
      <c r="R4058" s="1">
        <v>0</v>
      </c>
      <c r="S4058" s="1">
        <v>0.05</v>
      </c>
      <c r="T4058" s="1">
        <v>2.8000000000000001E-2</v>
      </c>
      <c r="U4058" s="4" t="s">
        <v>34</v>
      </c>
      <c r="V4058">
        <v>0.48</v>
      </c>
      <c r="W4058">
        <v>0.4</v>
      </c>
      <c r="X4058">
        <v>0.76</v>
      </c>
      <c r="Y4058">
        <v>2.4300000000000002</v>
      </c>
      <c r="Z4058">
        <v>0.28000000000000003</v>
      </c>
      <c r="AA4058" s="5">
        <f t="shared" si="383"/>
        <v>7.8E-2</v>
      </c>
      <c r="AB4058" s="15" cm="1">
        <f t="array" ref="AB4058">_xlfn.SWITCH(U4058,"夏",122,"冬",90,"春",153,"秋",153,0)</f>
        <v>153</v>
      </c>
      <c r="AC4058" s="16">
        <f t="shared" si="384"/>
        <v>11.933999999999999</v>
      </c>
      <c r="AD4058" s="5">
        <f>IFERROR(AA4058/D4058,0)</f>
        <v>8.1547307893361208E-4</v>
      </c>
      <c r="AE4058" s="15">
        <f t="shared" si="385"/>
        <v>0.41917808219178082</v>
      </c>
      <c r="AF4058" s="5">
        <f>IFERROR(AD4058*AE4058*48,0)</f>
        <v>1.6407765182708072E-2</v>
      </c>
    </row>
    <row r="4059" spans="1:32" x14ac:dyDescent="0.15">
      <c r="A4059" s="8">
        <v>45757</v>
      </c>
      <c r="B4059" s="1" t="s">
        <v>54</v>
      </c>
      <c r="C4059" s="1" t="s">
        <v>59</v>
      </c>
      <c r="D4059" s="1">
        <v>95.65</v>
      </c>
      <c r="E4059" s="6">
        <v>3.6</v>
      </c>
      <c r="F4059" s="10">
        <v>0.83333333333333304</v>
      </c>
      <c r="G4059" s="1">
        <v>16.8</v>
      </c>
      <c r="H4059" s="1">
        <v>57.7</v>
      </c>
      <c r="I4059" s="1">
        <v>17.3</v>
      </c>
      <c r="J4059" s="1">
        <v>0.2</v>
      </c>
      <c r="K4059" s="1">
        <v>830</v>
      </c>
      <c r="L4059" s="1">
        <v>310</v>
      </c>
      <c r="M4059" s="6">
        <f t="shared" si="387"/>
        <v>17.558949089070666</v>
      </c>
      <c r="N4059" s="1">
        <v>0.7</v>
      </c>
      <c r="O4059" s="11" cm="1">
        <f t="array" ref="O4059">ROUND(_xlfn.SWITCH(C4059,"建筑专教",IF(S4059&gt;0.1,1.38,1.28),"阶梯教室",IF(S4059&gt;0.1,1.15,1.05),"公共教室",IF(S4059&gt;0.1,1.22,1.12),IF(S4059&gt;0.1,1.2,1.1))+(MOD(ROW()*11,31)/31-0.5)*0.06,2)</f>
        <v>1.1100000000000001</v>
      </c>
      <c r="P4059" s="12">
        <f t="shared" si="388"/>
        <v>0.39</v>
      </c>
      <c r="Q4059" s="13">
        <f t="shared" si="386"/>
        <v>-2.9813099306798785</v>
      </c>
      <c r="R4059" s="1">
        <v>0</v>
      </c>
      <c r="S4059" s="1">
        <v>0.05</v>
      </c>
      <c r="T4059" s="1">
        <v>3.5000000000000003E-2</v>
      </c>
      <c r="U4059" s="4" t="s">
        <v>34</v>
      </c>
      <c r="V4059">
        <v>0.48</v>
      </c>
      <c r="W4059">
        <v>0.4</v>
      </c>
      <c r="X4059">
        <v>0.76</v>
      </c>
      <c r="Y4059">
        <v>2.4300000000000002</v>
      </c>
      <c r="Z4059">
        <v>0.28000000000000003</v>
      </c>
      <c r="AA4059" s="5">
        <f t="shared" si="383"/>
        <v>8.5000000000000006E-2</v>
      </c>
      <c r="AB4059" s="15" cm="1">
        <f t="array" ref="AB4059">_xlfn.SWITCH(U4059,"夏",122,"冬",90,"春",153,"秋",153,0)</f>
        <v>153</v>
      </c>
      <c r="AC4059" s="16">
        <f t="shared" si="384"/>
        <v>13.005000000000001</v>
      </c>
      <c r="AD4059" s="5">
        <f>IFERROR(AA4059/D4059,0)</f>
        <v>8.8865656037637219E-4</v>
      </c>
      <c r="AE4059" s="15">
        <f t="shared" si="385"/>
        <v>0.41917808219178082</v>
      </c>
      <c r="AF4059" s="5">
        <f>IFERROR(AD4059*AE4059*48,0)</f>
        <v>1.7880256929874182E-2</v>
      </c>
    </row>
    <row r="4060" spans="1:32" x14ac:dyDescent="0.15">
      <c r="A4060" s="8">
        <v>45757</v>
      </c>
      <c r="B4060" s="1" t="s">
        <v>54</v>
      </c>
      <c r="C4060" s="1" t="s">
        <v>59</v>
      </c>
      <c r="D4060" s="1">
        <v>95.65</v>
      </c>
      <c r="E4060" s="6">
        <v>3.6</v>
      </c>
      <c r="F4060" s="10">
        <v>0.85416666666666696</v>
      </c>
      <c r="G4060" s="1">
        <v>16.8</v>
      </c>
      <c r="H4060" s="1">
        <v>57.7</v>
      </c>
      <c r="I4060" s="1">
        <v>17.3</v>
      </c>
      <c r="J4060" s="1">
        <v>0.2</v>
      </c>
      <c r="K4060" s="1">
        <v>830</v>
      </c>
      <c r="L4060" s="1">
        <v>310</v>
      </c>
      <c r="M4060" s="6">
        <f t="shared" si="387"/>
        <v>17.558949089070666</v>
      </c>
      <c r="N4060" s="1">
        <v>0.7</v>
      </c>
      <c r="O4060" s="11" cm="1">
        <f t="array" ref="O4060">ROUND(_xlfn.SWITCH(C4060,"建筑专教",IF(S4060&gt;0.1,1.38,1.28),"阶梯教室",IF(S4060&gt;0.1,1.15,1.05),"公共教室",IF(S4060&gt;0.1,1.22,1.12),IF(S4060&gt;0.1,1.2,1.1))+(MOD(ROW()*11,31)/31-0.5)*0.06,2)</f>
        <v>1.1299999999999999</v>
      </c>
      <c r="P4060" s="12">
        <f t="shared" si="388"/>
        <v>0.39</v>
      </c>
      <c r="Q4060" s="13">
        <f t="shared" si="386"/>
        <v>-2.877581514658389</v>
      </c>
      <c r="R4060" s="1">
        <v>0</v>
      </c>
      <c r="S4060" s="1">
        <v>0.05</v>
      </c>
      <c r="T4060" s="1">
        <v>2.8000000000000001E-2</v>
      </c>
      <c r="U4060" s="4" t="s">
        <v>34</v>
      </c>
      <c r="V4060">
        <v>0.48</v>
      </c>
      <c r="W4060">
        <v>0.4</v>
      </c>
      <c r="X4060">
        <v>0.76</v>
      </c>
      <c r="Y4060">
        <v>2.4300000000000002</v>
      </c>
      <c r="Z4060">
        <v>0.28000000000000003</v>
      </c>
      <c r="AA4060" s="5">
        <f t="shared" si="383"/>
        <v>7.8E-2</v>
      </c>
      <c r="AB4060" s="15" cm="1">
        <f t="array" ref="AB4060">_xlfn.SWITCH(U4060,"夏",122,"冬",90,"春",153,"秋",153,0)</f>
        <v>153</v>
      </c>
      <c r="AC4060" s="16">
        <f t="shared" si="384"/>
        <v>11.933999999999999</v>
      </c>
      <c r="AD4060" s="5">
        <f>IFERROR(AA4060/D4060,0)</f>
        <v>8.1547307893361208E-4</v>
      </c>
      <c r="AE4060" s="15">
        <f t="shared" si="385"/>
        <v>0.41917808219178082</v>
      </c>
      <c r="AF4060" s="5">
        <f>IFERROR(AD4060*AE4060*48,0)</f>
        <v>1.6407765182708072E-2</v>
      </c>
    </row>
    <row r="4061" spans="1:32" x14ac:dyDescent="0.15">
      <c r="A4061" s="8">
        <v>45757</v>
      </c>
      <c r="B4061" s="1" t="s">
        <v>54</v>
      </c>
      <c r="C4061" s="1" t="s">
        <v>59</v>
      </c>
      <c r="D4061" s="1">
        <v>95.65</v>
      </c>
      <c r="E4061" s="6">
        <v>3.6</v>
      </c>
      <c r="F4061" s="10">
        <v>0.875</v>
      </c>
      <c r="G4061" s="1">
        <v>16.8</v>
      </c>
      <c r="H4061" s="1">
        <v>57.7</v>
      </c>
      <c r="I4061" s="1">
        <v>17.3</v>
      </c>
      <c r="J4061" s="1">
        <v>0.2</v>
      </c>
      <c r="K4061" s="1">
        <v>530</v>
      </c>
      <c r="L4061" s="1">
        <v>310</v>
      </c>
      <c r="M4061" s="6">
        <f t="shared" si="387"/>
        <v>17.558949089070666</v>
      </c>
      <c r="N4061" s="1">
        <v>0.7</v>
      </c>
      <c r="O4061" s="11" cm="1">
        <f t="array" ref="O4061">ROUND(_xlfn.SWITCH(C4061,"建筑专教",IF(S4061&gt;0.1,1.38,1.28),"阶梯教室",IF(S4061&gt;0.1,1.15,1.05),"公共教室",IF(S4061&gt;0.1,1.22,1.12),IF(S4061&gt;0.1,1.2,1.1))+(MOD(ROW()*11,31)/31-0.5)*0.06,2)</f>
        <v>1.0900000000000001</v>
      </c>
      <c r="P4061" s="12">
        <f t="shared" si="388"/>
        <v>0.12</v>
      </c>
      <c r="Q4061" s="13">
        <f t="shared" si="386"/>
        <v>-3.0895237251632706</v>
      </c>
      <c r="R4061" s="1">
        <v>0</v>
      </c>
      <c r="S4061" s="1">
        <v>0.05</v>
      </c>
      <c r="T4061" s="1">
        <v>3.5000000000000003E-2</v>
      </c>
      <c r="U4061" s="4" t="s">
        <v>34</v>
      </c>
      <c r="V4061">
        <v>0.48</v>
      </c>
      <c r="W4061">
        <v>0.4</v>
      </c>
      <c r="X4061">
        <v>0.76</v>
      </c>
      <c r="Y4061">
        <v>2.4300000000000002</v>
      </c>
      <c r="Z4061">
        <v>0.28000000000000003</v>
      </c>
      <c r="AA4061" s="5">
        <f t="shared" si="383"/>
        <v>8.5000000000000006E-2</v>
      </c>
      <c r="AB4061" s="15" cm="1">
        <f t="array" ref="AB4061">_xlfn.SWITCH(U4061,"夏",122,"冬",90,"春",153,"秋",153,0)</f>
        <v>153</v>
      </c>
      <c r="AC4061" s="16">
        <f t="shared" si="384"/>
        <v>13.005000000000001</v>
      </c>
      <c r="AD4061" s="5">
        <f>IFERROR(AA4061/D4061,0)</f>
        <v>8.8865656037637219E-4</v>
      </c>
      <c r="AE4061" s="15">
        <f t="shared" si="385"/>
        <v>0.41917808219178082</v>
      </c>
      <c r="AF4061" s="5">
        <f>IFERROR(AD4061*AE4061*48,0)</f>
        <v>1.7880256929874182E-2</v>
      </c>
    </row>
    <row r="4062" spans="1:32" x14ac:dyDescent="0.15">
      <c r="A4062" s="8">
        <v>45757</v>
      </c>
      <c r="B4062" s="1" t="s">
        <v>54</v>
      </c>
      <c r="C4062" s="1" t="s">
        <v>59</v>
      </c>
      <c r="D4062" s="1">
        <v>95.65</v>
      </c>
      <c r="E4062" s="6">
        <v>3.6</v>
      </c>
      <c r="F4062" s="10">
        <v>0.89583333333333304</v>
      </c>
      <c r="G4062" s="1">
        <v>16.3</v>
      </c>
      <c r="H4062" s="1">
        <v>58.3</v>
      </c>
      <c r="I4062" s="1">
        <v>16.8</v>
      </c>
      <c r="J4062" s="1">
        <v>0.2</v>
      </c>
      <c r="K4062" s="1">
        <v>530</v>
      </c>
      <c r="L4062" s="1">
        <v>310</v>
      </c>
      <c r="M4062" s="6">
        <f t="shared" si="387"/>
        <v>17.060288619644268</v>
      </c>
      <c r="N4062" s="1">
        <v>0.7</v>
      </c>
      <c r="O4062" s="11" cm="1">
        <f t="array" ref="O4062">ROUND(_xlfn.SWITCH(C4062,"建筑专教",IF(S4062&gt;0.1,1.38,1.28),"阶梯教室",IF(S4062&gt;0.1,1.15,1.05),"公共教室",IF(S4062&gt;0.1,1.22,1.12),IF(S4062&gt;0.1,1.2,1.1))+(MOD(ROW()*11,31)/31-0.5)*0.06,2)</f>
        <v>1.1100000000000001</v>
      </c>
      <c r="P4062" s="12">
        <f t="shared" si="388"/>
        <v>0.12</v>
      </c>
      <c r="Q4062" s="13">
        <f t="shared" si="386"/>
        <v>-3.1471914500604998</v>
      </c>
      <c r="R4062" s="1">
        <v>0</v>
      </c>
      <c r="S4062" s="1">
        <v>0.05</v>
      </c>
      <c r="T4062" s="1">
        <v>2.5000000000000001E-2</v>
      </c>
      <c r="U4062" s="4" t="s">
        <v>34</v>
      </c>
      <c r="V4062">
        <v>0.48</v>
      </c>
      <c r="W4062">
        <v>0.4</v>
      </c>
      <c r="X4062">
        <v>0.76</v>
      </c>
      <c r="Y4062">
        <v>2.4300000000000002</v>
      </c>
      <c r="Z4062">
        <v>0.28000000000000003</v>
      </c>
      <c r="AA4062" s="5">
        <f t="shared" si="383"/>
        <v>7.5000000000000011E-2</v>
      </c>
      <c r="AB4062" s="15" cm="1">
        <f t="array" ref="AB4062">_xlfn.SWITCH(U4062,"夏",122,"冬",90,"春",153,"秋",153,0)</f>
        <v>153</v>
      </c>
      <c r="AC4062" s="16">
        <f t="shared" si="384"/>
        <v>11.475000000000001</v>
      </c>
      <c r="AD4062" s="5">
        <f>IFERROR(AA4062/D4062,0)</f>
        <v>7.8410872974385784E-4</v>
      </c>
      <c r="AE4062" s="15">
        <f t="shared" si="385"/>
        <v>0.41917808219178082</v>
      </c>
      <c r="AF4062" s="5">
        <f>IFERROR(AD4062*AE4062*48,0)</f>
        <v>1.5776697291065459E-2</v>
      </c>
    </row>
    <row r="4063" spans="1:32" x14ac:dyDescent="0.15">
      <c r="A4063" s="8">
        <v>45757</v>
      </c>
      <c r="B4063" s="1" t="s">
        <v>54</v>
      </c>
      <c r="C4063" s="1" t="s">
        <v>59</v>
      </c>
      <c r="D4063" s="1">
        <v>95.65</v>
      </c>
      <c r="E4063" s="6">
        <v>3.6</v>
      </c>
      <c r="F4063" s="10">
        <v>0.91666666666666696</v>
      </c>
      <c r="G4063" s="1">
        <v>15.8</v>
      </c>
      <c r="H4063" s="1">
        <v>58.9</v>
      </c>
      <c r="I4063" s="1">
        <v>16.3</v>
      </c>
      <c r="J4063" s="1">
        <v>0.2</v>
      </c>
      <c r="K4063" s="1">
        <v>415</v>
      </c>
      <c r="L4063" s="1">
        <v>310</v>
      </c>
      <c r="M4063" s="6">
        <f t="shared" si="387"/>
        <v>16.561637392736259</v>
      </c>
      <c r="N4063" s="1">
        <v>0.7</v>
      </c>
      <c r="O4063" s="11" cm="1">
        <f t="array" ref="O4063">ROUND(_xlfn.SWITCH(C4063,"建筑专教",IF(S4063&gt;0.1,1.38,1.28),"阶梯教室",IF(S4063&gt;0.1,1.15,1.05),"公共教室",IF(S4063&gt;0.1,1.22,1.12),IF(S4063&gt;0.1,1.2,1.1))+(MOD(ROW()*11,31)/31-0.5)*0.06,2)</f>
        <v>1.1299999999999999</v>
      </c>
      <c r="P4063" s="12">
        <f t="shared" si="388"/>
        <v>0.01</v>
      </c>
      <c r="Q4063" s="13">
        <f t="shared" si="386"/>
        <v>-3.2028568962870678</v>
      </c>
      <c r="R4063" s="1">
        <v>0</v>
      </c>
      <c r="S4063" s="1">
        <v>0</v>
      </c>
      <c r="T4063" s="1">
        <v>1.2E-2</v>
      </c>
      <c r="U4063" s="4" t="s">
        <v>34</v>
      </c>
      <c r="V4063">
        <v>0.48</v>
      </c>
      <c r="W4063">
        <v>0.4</v>
      </c>
      <c r="X4063">
        <v>0.76</v>
      </c>
      <c r="Y4063">
        <v>2.4300000000000002</v>
      </c>
      <c r="Z4063">
        <v>0.28000000000000003</v>
      </c>
      <c r="AA4063" s="5">
        <f t="shared" si="383"/>
        <v>1.2E-2</v>
      </c>
      <c r="AB4063" s="15" cm="1">
        <f t="array" ref="AB4063">_xlfn.SWITCH(U4063,"夏",122,"冬",90,"春",153,"秋",153,0)</f>
        <v>153</v>
      </c>
      <c r="AC4063" s="16">
        <f t="shared" si="384"/>
        <v>1.8360000000000001</v>
      </c>
      <c r="AD4063" s="5">
        <f>IFERROR(AA4063/D4063,0)</f>
        <v>1.2545739675901726E-4</v>
      </c>
      <c r="AE4063" s="15">
        <f t="shared" si="385"/>
        <v>0.41917808219178082</v>
      </c>
      <c r="AF4063" s="5">
        <f>IFERROR(AD4063*AE4063*48,0)</f>
        <v>2.5242715665704735E-3</v>
      </c>
    </row>
    <row r="4064" spans="1:32" x14ac:dyDescent="0.15">
      <c r="A4064" s="8">
        <v>45757</v>
      </c>
      <c r="B4064" s="1" t="s">
        <v>55</v>
      </c>
      <c r="C4064" s="1" t="s">
        <v>59</v>
      </c>
      <c r="D4064" s="1">
        <v>95.65</v>
      </c>
      <c r="E4064" s="6">
        <v>3.6</v>
      </c>
      <c r="F4064" s="10">
        <v>0.33333333333333298</v>
      </c>
      <c r="G4064" s="1">
        <v>16.8</v>
      </c>
      <c r="H4064" s="1">
        <v>60.1</v>
      </c>
      <c r="I4064" s="1">
        <v>17.3</v>
      </c>
      <c r="J4064" s="1">
        <v>0.2</v>
      </c>
      <c r="K4064" s="1">
        <v>410</v>
      </c>
      <c r="L4064" s="1">
        <v>210</v>
      </c>
      <c r="M4064" s="6">
        <f t="shared" si="387"/>
        <v>17.558949089070666</v>
      </c>
      <c r="N4064" s="1">
        <v>0</v>
      </c>
      <c r="O4064" s="1">
        <v>0</v>
      </c>
      <c r="P4064" s="12">
        <f t="shared" si="388"/>
        <v>0</v>
      </c>
      <c r="Q4064" s="1">
        <v>0</v>
      </c>
      <c r="R4064" s="1">
        <v>0</v>
      </c>
      <c r="S4064" s="1">
        <v>0</v>
      </c>
      <c r="T4064" s="1">
        <v>0</v>
      </c>
      <c r="U4064" s="4" t="s">
        <v>34</v>
      </c>
      <c r="V4064">
        <v>0.48</v>
      </c>
      <c r="W4064">
        <v>0.4</v>
      </c>
      <c r="X4064">
        <v>0.76</v>
      </c>
      <c r="Y4064">
        <v>2.4300000000000002</v>
      </c>
      <c r="Z4064">
        <v>0.28000000000000003</v>
      </c>
      <c r="AA4064" s="5">
        <f t="shared" si="383"/>
        <v>0</v>
      </c>
      <c r="AB4064" s="15" cm="1">
        <f t="array" ref="AB4064">_xlfn.SWITCH(U4064,"夏",122,"冬",90,"春",153,"秋",153,0)</f>
        <v>153</v>
      </c>
      <c r="AC4064" s="16">
        <f t="shared" si="384"/>
        <v>0</v>
      </c>
      <c r="AD4064" s="5">
        <f>IFERROR(AA4064/D4064,0)</f>
        <v>0</v>
      </c>
      <c r="AE4064" s="15">
        <f t="shared" si="385"/>
        <v>0.41917808219178082</v>
      </c>
      <c r="AF4064" s="5">
        <f>IFERROR(AD4064*AE4064*48,0)</f>
        <v>0</v>
      </c>
    </row>
    <row r="4065" spans="1:32" x14ac:dyDescent="0.15">
      <c r="A4065" s="8">
        <v>45757</v>
      </c>
      <c r="B4065" s="1" t="s">
        <v>55</v>
      </c>
      <c r="C4065" s="1" t="s">
        <v>59</v>
      </c>
      <c r="D4065" s="1">
        <v>95.65</v>
      </c>
      <c r="E4065" s="6">
        <v>3.6</v>
      </c>
      <c r="F4065" s="10">
        <v>0.35416666666666702</v>
      </c>
      <c r="G4065" s="1">
        <v>17.8</v>
      </c>
      <c r="H4065" s="1">
        <v>58.9</v>
      </c>
      <c r="I4065" s="1">
        <v>18.3</v>
      </c>
      <c r="J4065" s="1">
        <v>0.2</v>
      </c>
      <c r="K4065" s="1">
        <v>825</v>
      </c>
      <c r="L4065" s="1">
        <v>310</v>
      </c>
      <c r="M4065" s="6">
        <f t="shared" si="387"/>
        <v>18.556297440739172</v>
      </c>
      <c r="N4065" s="1">
        <v>0.7</v>
      </c>
      <c r="O4065" s="11" cm="1">
        <f t="array" ref="O4065">ROUND(_xlfn.SWITCH(C4065,"建筑专教",IF(S4065&gt;0.1,1.38,1.28),"阶梯教室",IF(S4065&gt;0.1,1.15,1.05),"公共教室",IF(S4065&gt;0.1,1.22,1.12),IF(S4065&gt;0.1,1.2,1.1))+(MOD(ROW()*11,31)/31-0.5)*0.06,2)</f>
        <v>1.1200000000000001</v>
      </c>
      <c r="P4065" s="12">
        <f t="shared" si="388"/>
        <v>0.39</v>
      </c>
      <c r="Q4065" s="13">
        <f t="shared" si="386"/>
        <v>-2.6019805775548459</v>
      </c>
      <c r="R4065" s="1">
        <v>0</v>
      </c>
      <c r="S4065" s="1">
        <v>0</v>
      </c>
      <c r="T4065" s="1">
        <v>3.5000000000000003E-2</v>
      </c>
      <c r="U4065" s="4" t="s">
        <v>34</v>
      </c>
      <c r="V4065">
        <v>0.48</v>
      </c>
      <c r="W4065">
        <v>0.4</v>
      </c>
      <c r="X4065">
        <v>0.76</v>
      </c>
      <c r="Y4065">
        <v>2.4300000000000002</v>
      </c>
      <c r="Z4065">
        <v>0.28000000000000003</v>
      </c>
      <c r="AA4065" s="5">
        <f t="shared" si="383"/>
        <v>3.5000000000000003E-2</v>
      </c>
      <c r="AB4065" s="15" cm="1">
        <f t="array" ref="AB4065">_xlfn.SWITCH(U4065,"夏",122,"冬",90,"春",153,"秋",153,0)</f>
        <v>153</v>
      </c>
      <c r="AC4065" s="16">
        <f t="shared" si="384"/>
        <v>5.3550000000000004</v>
      </c>
      <c r="AD4065" s="5">
        <f>IFERROR(AA4065/D4065,0)</f>
        <v>3.6591740721380033E-4</v>
      </c>
      <c r="AE4065" s="15">
        <f t="shared" si="385"/>
        <v>0.41917808219178082</v>
      </c>
      <c r="AF4065" s="5">
        <f>IFERROR(AD4065*AE4065*48,0)</f>
        <v>7.3624587358305472E-3</v>
      </c>
    </row>
    <row r="4066" spans="1:32" x14ac:dyDescent="0.15">
      <c r="A4066" s="8">
        <v>45757</v>
      </c>
      <c r="B4066" s="1" t="s">
        <v>55</v>
      </c>
      <c r="C4066" s="1" t="s">
        <v>59</v>
      </c>
      <c r="D4066" s="1">
        <v>95.65</v>
      </c>
      <c r="E4066" s="6">
        <v>3.6</v>
      </c>
      <c r="F4066" s="10">
        <v>0.375</v>
      </c>
      <c r="G4066" s="1">
        <v>18.8</v>
      </c>
      <c r="H4066" s="1">
        <v>57.7</v>
      </c>
      <c r="I4066" s="1">
        <v>19.3</v>
      </c>
      <c r="J4066" s="1">
        <v>0.2</v>
      </c>
      <c r="K4066" s="1">
        <v>825</v>
      </c>
      <c r="L4066" s="1">
        <v>410</v>
      </c>
      <c r="M4066" s="6">
        <f t="shared" si="387"/>
        <v>19.553681826255229</v>
      </c>
      <c r="N4066" s="1">
        <v>0.7</v>
      </c>
      <c r="O4066" s="11" cm="1">
        <f t="array" ref="O4066">ROUND(_xlfn.SWITCH(C4066,"建筑专教",IF(S4066&gt;0.1,1.38,1.28),"阶梯教室",IF(S4066&gt;0.1,1.15,1.05),"公共教室",IF(S4066&gt;0.1,1.22,1.12),IF(S4066&gt;0.1,1.2,1.1))+(MOD(ROW()*11,31)/31-0.5)*0.06,2)</f>
        <v>1.1399999999999999</v>
      </c>
      <c r="P4066" s="12">
        <f t="shared" si="388"/>
        <v>0.39</v>
      </c>
      <c r="Q4066" s="13">
        <f t="shared" si="386"/>
        <v>-2.1888315506716847</v>
      </c>
      <c r="R4066" s="1">
        <v>0</v>
      </c>
      <c r="S4066" s="1">
        <v>0</v>
      </c>
      <c r="T4066" s="1">
        <v>2.5000000000000001E-2</v>
      </c>
      <c r="U4066" s="4" t="s">
        <v>34</v>
      </c>
      <c r="V4066">
        <v>0.48</v>
      </c>
      <c r="W4066">
        <v>0.4</v>
      </c>
      <c r="X4066">
        <v>0.76</v>
      </c>
      <c r="Y4066">
        <v>2.4300000000000002</v>
      </c>
      <c r="Z4066">
        <v>0.28000000000000003</v>
      </c>
      <c r="AA4066" s="5">
        <f t="shared" si="383"/>
        <v>2.5000000000000001E-2</v>
      </c>
      <c r="AB4066" s="15" cm="1">
        <f t="array" ref="AB4066">_xlfn.SWITCH(U4066,"夏",122,"冬",90,"春",153,"秋",153,0)</f>
        <v>153</v>
      </c>
      <c r="AC4066" s="16">
        <f t="shared" si="384"/>
        <v>3.8250000000000002</v>
      </c>
      <c r="AD4066" s="5">
        <f>IFERROR(AA4066/D4066,0)</f>
        <v>2.6136957658128593E-4</v>
      </c>
      <c r="AE4066" s="15">
        <f t="shared" si="385"/>
        <v>0.41917808219178082</v>
      </c>
      <c r="AF4066" s="5">
        <f>IFERROR(AD4066*AE4066*48,0)</f>
        <v>5.2588990970218186E-3</v>
      </c>
    </row>
    <row r="4067" spans="1:32" x14ac:dyDescent="0.15">
      <c r="A4067" s="8">
        <v>45757</v>
      </c>
      <c r="B4067" s="1" t="s">
        <v>55</v>
      </c>
      <c r="C4067" s="1" t="s">
        <v>59</v>
      </c>
      <c r="D4067" s="1">
        <v>95.65</v>
      </c>
      <c r="E4067" s="6">
        <v>3.6</v>
      </c>
      <c r="F4067" s="10">
        <v>0.39583333333333298</v>
      </c>
      <c r="G4067" s="1">
        <v>19.8</v>
      </c>
      <c r="H4067" s="1">
        <v>56.5</v>
      </c>
      <c r="I4067" s="1">
        <v>20.3</v>
      </c>
      <c r="J4067" s="1">
        <v>0.2</v>
      </c>
      <c r="K4067" s="1">
        <v>825</v>
      </c>
      <c r="L4067" s="1">
        <v>510</v>
      </c>
      <c r="M4067" s="6">
        <f t="shared" si="387"/>
        <v>20.551101636702299</v>
      </c>
      <c r="N4067" s="1">
        <v>0.7</v>
      </c>
      <c r="O4067" s="11" cm="1">
        <f t="array" ref="O4067">ROUND(_xlfn.SWITCH(C4067,"建筑专教",IF(S4067&gt;0.1,1.38,1.28),"阶梯教室",IF(S4067&gt;0.1,1.15,1.05),"公共教室",IF(S4067&gt;0.1,1.22,1.12),IF(S4067&gt;0.1,1.2,1.1))+(MOD(ROW()*11,31)/31-0.5)*0.06,2)</f>
        <v>1.1000000000000001</v>
      </c>
      <c r="P4067" s="12">
        <f t="shared" si="388"/>
        <v>0.39</v>
      </c>
      <c r="Q4067" s="13">
        <f t="shared" si="386"/>
        <v>-2.0387313438847858</v>
      </c>
      <c r="R4067" s="1">
        <v>0</v>
      </c>
      <c r="S4067" s="1">
        <v>0</v>
      </c>
      <c r="T4067" s="1">
        <v>3.0000000000000001E-3</v>
      </c>
      <c r="U4067" s="4" t="s">
        <v>34</v>
      </c>
      <c r="V4067">
        <v>0.48</v>
      </c>
      <c r="W4067">
        <v>0.4</v>
      </c>
      <c r="X4067">
        <v>0.76</v>
      </c>
      <c r="Y4067">
        <v>2.4300000000000002</v>
      </c>
      <c r="Z4067">
        <v>0.28000000000000003</v>
      </c>
      <c r="AA4067" s="5">
        <f t="shared" si="383"/>
        <v>3.0000000000000001E-3</v>
      </c>
      <c r="AB4067" s="15" cm="1">
        <f t="array" ref="AB4067">_xlfn.SWITCH(U4067,"夏",122,"冬",90,"春",153,"秋",153,0)</f>
        <v>153</v>
      </c>
      <c r="AC4067" s="16">
        <f t="shared" si="384"/>
        <v>0.45900000000000002</v>
      </c>
      <c r="AD4067" s="5">
        <f>IFERROR(AA4067/D4067,0)</f>
        <v>3.1364349189754314E-5</v>
      </c>
      <c r="AE4067" s="15">
        <f t="shared" si="385"/>
        <v>0.41917808219178082</v>
      </c>
      <c r="AF4067" s="5">
        <f>IFERROR(AD4067*AE4067*48,0)</f>
        <v>6.3106789164261838E-4</v>
      </c>
    </row>
    <row r="4068" spans="1:32" x14ac:dyDescent="0.15">
      <c r="A4068" s="8">
        <v>45757</v>
      </c>
      <c r="B4068" s="1" t="s">
        <v>55</v>
      </c>
      <c r="C4068" s="1" t="s">
        <v>59</v>
      </c>
      <c r="D4068" s="1">
        <v>95.65</v>
      </c>
      <c r="E4068" s="6">
        <v>3.6</v>
      </c>
      <c r="F4068" s="10">
        <v>0.41666666666666702</v>
      </c>
      <c r="G4068" s="1">
        <v>20.8</v>
      </c>
      <c r="H4068" s="1">
        <v>55.3</v>
      </c>
      <c r="I4068" s="1">
        <v>21.3</v>
      </c>
      <c r="J4068" s="1">
        <v>0.2</v>
      </c>
      <c r="K4068" s="1">
        <v>825</v>
      </c>
      <c r="L4068" s="1">
        <v>610</v>
      </c>
      <c r="M4068" s="6">
        <f t="shared" si="387"/>
        <v>21.548556275441797</v>
      </c>
      <c r="N4068" s="1">
        <v>0.7</v>
      </c>
      <c r="O4068" s="11" cm="1">
        <f t="array" ref="O4068">ROUND(_xlfn.SWITCH(C4068,"建筑专教",IF(S4068&gt;0.1,1.38,1.28),"阶梯教室",IF(S4068&gt;0.1,1.15,1.05),"公共教室",IF(S4068&gt;0.1,1.22,1.12),IF(S4068&gt;0.1,1.2,1.1))+(MOD(ROW()*11,31)/31-0.5)*0.06,2)</f>
        <v>1.1200000000000001</v>
      </c>
      <c r="P4068" s="12">
        <f t="shared" si="388"/>
        <v>0.39</v>
      </c>
      <c r="Q4068" s="13">
        <f t="shared" si="386"/>
        <v>-1.6326374924639462</v>
      </c>
      <c r="R4068" s="1">
        <v>0</v>
      </c>
      <c r="S4068" s="1">
        <v>0</v>
      </c>
      <c r="T4068" s="1">
        <v>3.0000000000000001E-3</v>
      </c>
      <c r="U4068" s="4" t="s">
        <v>34</v>
      </c>
      <c r="V4068">
        <v>0.48</v>
      </c>
      <c r="W4068">
        <v>0.4</v>
      </c>
      <c r="X4068">
        <v>0.76</v>
      </c>
      <c r="Y4068">
        <v>2.4300000000000002</v>
      </c>
      <c r="Z4068">
        <v>0.28000000000000003</v>
      </c>
      <c r="AA4068" s="5">
        <f t="shared" si="383"/>
        <v>3.0000000000000001E-3</v>
      </c>
      <c r="AB4068" s="15" cm="1">
        <f t="array" ref="AB4068">_xlfn.SWITCH(U4068,"夏",122,"冬",90,"春",153,"秋",153,0)</f>
        <v>153</v>
      </c>
      <c r="AC4068" s="16">
        <f t="shared" si="384"/>
        <v>0.45900000000000002</v>
      </c>
      <c r="AD4068" s="5">
        <f>IFERROR(AA4068/D4068,0)</f>
        <v>3.1364349189754314E-5</v>
      </c>
      <c r="AE4068" s="15">
        <f t="shared" si="385"/>
        <v>0.41917808219178082</v>
      </c>
      <c r="AF4068" s="5">
        <f>IFERROR(AD4068*AE4068*48,0)</f>
        <v>6.3106789164261838E-4</v>
      </c>
    </row>
    <row r="4069" spans="1:32" x14ac:dyDescent="0.15">
      <c r="A4069" s="8">
        <v>45757</v>
      </c>
      <c r="B4069" s="1" t="s">
        <v>55</v>
      </c>
      <c r="C4069" s="1" t="s">
        <v>59</v>
      </c>
      <c r="D4069" s="1">
        <v>95.65</v>
      </c>
      <c r="E4069" s="6">
        <v>3.6</v>
      </c>
      <c r="F4069" s="10">
        <v>0.4375</v>
      </c>
      <c r="G4069" s="1">
        <v>21.8</v>
      </c>
      <c r="H4069" s="1">
        <v>54.1</v>
      </c>
      <c r="I4069" s="1">
        <v>22.3</v>
      </c>
      <c r="J4069" s="1">
        <v>0.2</v>
      </c>
      <c r="K4069" s="1">
        <v>825</v>
      </c>
      <c r="L4069" s="1">
        <v>710</v>
      </c>
      <c r="M4069" s="6">
        <f t="shared" si="387"/>
        <v>22.54604515782404</v>
      </c>
      <c r="N4069" s="1">
        <v>0.7</v>
      </c>
      <c r="O4069" s="11" cm="1">
        <f t="array" ref="O4069">ROUND(_xlfn.SWITCH(C4069,"建筑专教",IF(S4069&gt;0.1,1.38,1.28),"阶梯教室",IF(S4069&gt;0.1,1.15,1.05),"公共教室",IF(S4069&gt;0.1,1.22,1.12),IF(S4069&gt;0.1,1.2,1.1))+(MOD(ROW()*11,31)/31-0.5)*0.06,2)</f>
        <v>1.1399999999999999</v>
      </c>
      <c r="P4069" s="12">
        <f t="shared" si="388"/>
        <v>0.39</v>
      </c>
      <c r="Q4069" s="13">
        <f t="shared" si="386"/>
        <v>-1.2453214639167056</v>
      </c>
      <c r="R4069" s="1">
        <v>0</v>
      </c>
      <c r="S4069" s="1">
        <v>0</v>
      </c>
      <c r="T4069" s="1">
        <v>2.1999999999999999E-2</v>
      </c>
      <c r="U4069" s="4" t="s">
        <v>34</v>
      </c>
      <c r="V4069">
        <v>0.48</v>
      </c>
      <c r="W4069">
        <v>0.4</v>
      </c>
      <c r="X4069">
        <v>0.76</v>
      </c>
      <c r="Y4069">
        <v>2.4300000000000002</v>
      </c>
      <c r="Z4069">
        <v>0.28000000000000003</v>
      </c>
      <c r="AA4069" s="5">
        <f t="shared" si="383"/>
        <v>2.1999999999999999E-2</v>
      </c>
      <c r="AB4069" s="15" cm="1">
        <f t="array" ref="AB4069">_xlfn.SWITCH(U4069,"夏",122,"冬",90,"春",153,"秋",153,0)</f>
        <v>153</v>
      </c>
      <c r="AC4069" s="16">
        <f t="shared" si="384"/>
        <v>3.3659999999999997</v>
      </c>
      <c r="AD4069" s="5">
        <f>IFERROR(AA4069/D4069,0)</f>
        <v>2.3000522739153161E-4</v>
      </c>
      <c r="AE4069" s="15">
        <f t="shared" si="385"/>
        <v>0.41917808219178082</v>
      </c>
      <c r="AF4069" s="5">
        <f>IFERROR(AD4069*AE4069*48,0)</f>
        <v>4.6278312053792004E-3</v>
      </c>
    </row>
    <row r="4070" spans="1:32" x14ac:dyDescent="0.15">
      <c r="A4070" s="8">
        <v>45757</v>
      </c>
      <c r="B4070" s="1" t="s">
        <v>55</v>
      </c>
      <c r="C4070" s="1" t="s">
        <v>59</v>
      </c>
      <c r="D4070" s="1">
        <v>95.65</v>
      </c>
      <c r="E4070" s="6">
        <v>3.6</v>
      </c>
      <c r="F4070" s="10">
        <v>0.45833333333333298</v>
      </c>
      <c r="G4070" s="1">
        <v>22.8</v>
      </c>
      <c r="H4070" s="1">
        <v>52.9</v>
      </c>
      <c r="I4070" s="1">
        <v>23.3</v>
      </c>
      <c r="J4070" s="1">
        <v>0.2</v>
      </c>
      <c r="K4070" s="1">
        <v>825</v>
      </c>
      <c r="L4070" s="1">
        <v>810</v>
      </c>
      <c r="M4070" s="6">
        <f t="shared" si="387"/>
        <v>23.54356771090994</v>
      </c>
      <c r="N4070" s="1">
        <v>0.7</v>
      </c>
      <c r="O4070" s="11" cm="1">
        <f t="array" ref="O4070">ROUND(_xlfn.SWITCH(C4070,"建筑专教",IF(S4070&gt;0.1,1.38,1.28),"阶梯教室",IF(S4070&gt;0.1,1.15,1.05),"公共教室",IF(S4070&gt;0.1,1.22,1.12),IF(S4070&gt;0.1,1.2,1.1))+(MOD(ROW()*11,31)/31-0.5)*0.06,2)</f>
        <v>1.1000000000000001</v>
      </c>
      <c r="P4070" s="12">
        <f t="shared" si="388"/>
        <v>0.39</v>
      </c>
      <c r="Q4070" s="13">
        <f t="shared" si="386"/>
        <v>-1.0608091233018393</v>
      </c>
      <c r="R4070" s="1">
        <v>0</v>
      </c>
      <c r="S4070" s="1">
        <v>0</v>
      </c>
      <c r="T4070" s="1">
        <v>0.03</v>
      </c>
      <c r="U4070" s="4" t="s">
        <v>34</v>
      </c>
      <c r="V4070">
        <v>0.48</v>
      </c>
      <c r="W4070">
        <v>0.4</v>
      </c>
      <c r="X4070">
        <v>0.76</v>
      </c>
      <c r="Y4070">
        <v>2.4300000000000002</v>
      </c>
      <c r="Z4070">
        <v>0.28000000000000003</v>
      </c>
      <c r="AA4070" s="5">
        <f t="shared" si="383"/>
        <v>0.03</v>
      </c>
      <c r="AB4070" s="15" cm="1">
        <f t="array" ref="AB4070">_xlfn.SWITCH(U4070,"夏",122,"冬",90,"春",153,"秋",153,0)</f>
        <v>153</v>
      </c>
      <c r="AC4070" s="16">
        <f t="shared" si="384"/>
        <v>4.59</v>
      </c>
      <c r="AD4070" s="5">
        <f>IFERROR(AA4070/D4070,0)</f>
        <v>3.136434918975431E-4</v>
      </c>
      <c r="AE4070" s="15">
        <f t="shared" si="385"/>
        <v>0.41917808219178082</v>
      </c>
      <c r="AF4070" s="5">
        <f>IFERROR(AD4070*AE4070*48,0)</f>
        <v>6.3106789164261816E-3</v>
      </c>
    </row>
    <row r="4071" spans="1:32" x14ac:dyDescent="0.15">
      <c r="A4071" s="8">
        <v>45757</v>
      </c>
      <c r="B4071" s="1" t="s">
        <v>55</v>
      </c>
      <c r="C4071" s="1" t="s">
        <v>59</v>
      </c>
      <c r="D4071" s="1">
        <v>95.65</v>
      </c>
      <c r="E4071" s="6">
        <v>3.6</v>
      </c>
      <c r="F4071" s="10">
        <v>0.47916666666666702</v>
      </c>
      <c r="G4071" s="1">
        <v>23.3</v>
      </c>
      <c r="H4071" s="1">
        <v>52.3</v>
      </c>
      <c r="I4071" s="1">
        <v>23.8</v>
      </c>
      <c r="J4071" s="1">
        <v>0.2</v>
      </c>
      <c r="K4071" s="1">
        <v>825</v>
      </c>
      <c r="L4071" s="1">
        <v>810</v>
      </c>
      <c r="M4071" s="6">
        <f t="shared" si="387"/>
        <v>24.042341438058202</v>
      </c>
      <c r="N4071" s="1">
        <v>0.7</v>
      </c>
      <c r="O4071" s="11" cm="1">
        <f t="array" ref="O4071">ROUND(_xlfn.SWITCH(C4071,"建筑专教",IF(S4071&gt;0.1,1.38,1.28),"阶梯教室",IF(S4071&gt;0.1,1.15,1.05),"公共教室",IF(S4071&gt;0.1,1.22,1.12),IF(S4071&gt;0.1,1.2,1.1))+(MOD(ROW()*11,31)/31-0.5)*0.06,2)</f>
        <v>1.1200000000000001</v>
      </c>
      <c r="P4071" s="12">
        <f t="shared" si="388"/>
        <v>0.39</v>
      </c>
      <c r="Q4071" s="13">
        <f t="shared" si="386"/>
        <v>-0.83879297361121807</v>
      </c>
      <c r="R4071" s="1">
        <v>0</v>
      </c>
      <c r="S4071" s="1">
        <v>0</v>
      </c>
      <c r="T4071" s="1">
        <v>3.5000000000000003E-2</v>
      </c>
      <c r="U4071" s="4" t="s">
        <v>34</v>
      </c>
      <c r="V4071">
        <v>0.48</v>
      </c>
      <c r="W4071">
        <v>0.4</v>
      </c>
      <c r="X4071">
        <v>0.76</v>
      </c>
      <c r="Y4071">
        <v>2.4300000000000002</v>
      </c>
      <c r="Z4071">
        <v>0.28000000000000003</v>
      </c>
      <c r="AA4071" s="5">
        <f t="shared" si="383"/>
        <v>3.5000000000000003E-2</v>
      </c>
      <c r="AB4071" s="15" cm="1">
        <f t="array" ref="AB4071">_xlfn.SWITCH(U4071,"夏",122,"冬",90,"春",153,"秋",153,0)</f>
        <v>153</v>
      </c>
      <c r="AC4071" s="16">
        <f t="shared" si="384"/>
        <v>5.3550000000000004</v>
      </c>
      <c r="AD4071" s="5">
        <f>IFERROR(AA4071/D4071,0)</f>
        <v>3.6591740721380033E-4</v>
      </c>
      <c r="AE4071" s="15">
        <f t="shared" si="385"/>
        <v>0.41917808219178082</v>
      </c>
      <c r="AF4071" s="5">
        <f>IFERROR(AD4071*AE4071*48,0)</f>
        <v>7.3624587358305472E-3</v>
      </c>
    </row>
    <row r="4072" spans="1:32" x14ac:dyDescent="0.15">
      <c r="A4072" s="8">
        <v>45757</v>
      </c>
      <c r="B4072" s="1" t="s">
        <v>55</v>
      </c>
      <c r="C4072" s="1" t="s">
        <v>59</v>
      </c>
      <c r="D4072" s="1">
        <v>95.65</v>
      </c>
      <c r="E4072" s="6">
        <v>3.6</v>
      </c>
      <c r="F4072" s="10">
        <v>0.5</v>
      </c>
      <c r="G4072" s="1">
        <v>23.8</v>
      </c>
      <c r="H4072" s="1">
        <v>51.7</v>
      </c>
      <c r="I4072" s="1">
        <v>24.3</v>
      </c>
      <c r="J4072" s="1">
        <v>0.2</v>
      </c>
      <c r="K4072" s="1">
        <v>415</v>
      </c>
      <c r="L4072" s="1">
        <v>810</v>
      </c>
      <c r="M4072" s="6">
        <f t="shared" si="387"/>
        <v>24.5411233731989</v>
      </c>
      <c r="N4072" s="1">
        <v>0.7</v>
      </c>
      <c r="O4072" s="11" cm="1">
        <f t="array" ref="O4072">ROUND(_xlfn.SWITCH(C4072,"建筑专教",IF(S4072&gt;0.1,1.38,1.28),"阶梯教室",IF(S4072&gt;0.1,1.15,1.05),"公共教室",IF(S4072&gt;0.1,1.22,1.12),IF(S4072&gt;0.1,1.2,1.1))+(MOD(ROW()*11,31)/31-0.5)*0.06,2)</f>
        <v>1.1399999999999999</v>
      </c>
      <c r="P4072" s="12">
        <f t="shared" si="388"/>
        <v>0.01</v>
      </c>
      <c r="Q4072" s="13">
        <f t="shared" si="386"/>
        <v>-0.62649748781441661</v>
      </c>
      <c r="R4072" s="1">
        <v>0</v>
      </c>
      <c r="S4072" s="1">
        <v>0</v>
      </c>
      <c r="T4072" s="1">
        <v>0.03</v>
      </c>
      <c r="U4072" s="4" t="s">
        <v>34</v>
      </c>
      <c r="V4072">
        <v>0.48</v>
      </c>
      <c r="W4072">
        <v>0.4</v>
      </c>
      <c r="X4072">
        <v>0.76</v>
      </c>
      <c r="Y4072">
        <v>2.4300000000000002</v>
      </c>
      <c r="Z4072">
        <v>0.28000000000000003</v>
      </c>
      <c r="AA4072" s="5">
        <f t="shared" ref="AA4072:AA4135" si="389">R4072+S4072+T4072</f>
        <v>0.03</v>
      </c>
      <c r="AB4072" s="15" cm="1">
        <f t="array" ref="AB4072">_xlfn.SWITCH(U4072,"夏",122,"冬",90,"春",153,"秋",153,0)</f>
        <v>153</v>
      </c>
      <c r="AC4072" s="16">
        <f t="shared" ref="AC4072:AC4135" si="390">AA4072*AB4072</f>
        <v>4.59</v>
      </c>
      <c r="AD4072" s="5">
        <f>IFERROR(AA4072/D4072,0)</f>
        <v>3.136434918975431E-4</v>
      </c>
      <c r="AE4072" s="15">
        <f t="shared" ref="AE4072:AE4135" si="391">IF(U4072="夏",122/365,IF(U4072="冬",90/365,IF(OR(U4072="春",U4072="秋"),153/365,0)))</f>
        <v>0.41917808219178082</v>
      </c>
      <c r="AF4072" s="5">
        <f>IFERROR(AD4072*AE4072*48,0)</f>
        <v>6.3106789164261816E-3</v>
      </c>
    </row>
    <row r="4073" spans="1:32" x14ac:dyDescent="0.15">
      <c r="A4073" s="8">
        <v>45757</v>
      </c>
      <c r="B4073" s="1" t="s">
        <v>55</v>
      </c>
      <c r="C4073" s="1" t="s">
        <v>59</v>
      </c>
      <c r="D4073" s="1">
        <v>95.65</v>
      </c>
      <c r="E4073" s="6">
        <v>3.6</v>
      </c>
      <c r="F4073" s="10">
        <v>0.52083333333333304</v>
      </c>
      <c r="G4073" s="1">
        <v>23.6</v>
      </c>
      <c r="H4073" s="1">
        <v>51.3</v>
      </c>
      <c r="I4073" s="1">
        <v>24.8</v>
      </c>
      <c r="J4073" s="1">
        <v>0.2</v>
      </c>
      <c r="K4073" s="1">
        <v>415</v>
      </c>
      <c r="L4073" s="1">
        <v>810</v>
      </c>
      <c r="M4073" s="6">
        <f t="shared" si="387"/>
        <v>25.374822490076326</v>
      </c>
      <c r="N4073" s="1">
        <v>0.7</v>
      </c>
      <c r="O4073" s="11" cm="1">
        <f t="array" ref="O4073">ROUND(_xlfn.SWITCH(C4073,"建筑专教",IF(S4073&gt;0.1,1.38,1.28),"阶梯教室",IF(S4073&gt;0.1,1.15,1.05),"公共教室",IF(S4073&gt;0.1,1.22,1.12),IF(S4073&gt;0.1,1.2,1.1))+(MOD(ROW()*11,31)/31-0.5)*0.06,2)</f>
        <v>1.1100000000000001</v>
      </c>
      <c r="P4073" s="12">
        <f t="shared" si="388"/>
        <v>0.01</v>
      </c>
      <c r="Q4073" s="13">
        <f t="shared" si="386"/>
        <v>-0.63272119638393132</v>
      </c>
      <c r="R4073" s="1">
        <v>0</v>
      </c>
      <c r="S4073" s="1">
        <v>0</v>
      </c>
      <c r="T4073" s="1">
        <v>5.0000000000000001E-3</v>
      </c>
      <c r="U4073" s="4" t="s">
        <v>34</v>
      </c>
      <c r="V4073">
        <v>0.48</v>
      </c>
      <c r="W4073">
        <v>0.4</v>
      </c>
      <c r="X4073">
        <v>0.76</v>
      </c>
      <c r="Y4073">
        <v>2.4300000000000002</v>
      </c>
      <c r="Z4073">
        <v>0.28000000000000003</v>
      </c>
      <c r="AA4073" s="5">
        <f t="shared" si="389"/>
        <v>5.0000000000000001E-3</v>
      </c>
      <c r="AB4073" s="15" cm="1">
        <f t="array" ref="AB4073">_xlfn.SWITCH(U4073,"夏",122,"冬",90,"春",153,"秋",153,0)</f>
        <v>153</v>
      </c>
      <c r="AC4073" s="16">
        <f t="shared" si="390"/>
        <v>0.76500000000000001</v>
      </c>
      <c r="AD4073" s="5">
        <f>IFERROR(AA4073/D4073,0)</f>
        <v>5.2273915316257188E-5</v>
      </c>
      <c r="AE4073" s="15">
        <f t="shared" si="391"/>
        <v>0.41917808219178082</v>
      </c>
      <c r="AF4073" s="5">
        <f>IFERROR(AD4073*AE4073*48,0)</f>
        <v>1.0517798194043639E-3</v>
      </c>
    </row>
    <row r="4074" spans="1:32" x14ac:dyDescent="0.15">
      <c r="A4074" s="8">
        <v>45757</v>
      </c>
      <c r="B4074" s="1" t="s">
        <v>55</v>
      </c>
      <c r="C4074" s="1" t="s">
        <v>59</v>
      </c>
      <c r="D4074" s="1">
        <v>95.65</v>
      </c>
      <c r="E4074" s="6">
        <v>3.6</v>
      </c>
      <c r="F4074" s="10">
        <v>0.54166666666666696</v>
      </c>
      <c r="G4074" s="1">
        <v>24.8</v>
      </c>
      <c r="H4074" s="1">
        <v>50.8</v>
      </c>
      <c r="I4074" s="1">
        <v>25.3</v>
      </c>
      <c r="J4074" s="1">
        <v>0.2</v>
      </c>
      <c r="K4074" s="1">
        <v>415</v>
      </c>
      <c r="L4074" s="1">
        <v>810</v>
      </c>
      <c r="M4074" s="6">
        <f t="shared" si="387"/>
        <v>25.538711594364202</v>
      </c>
      <c r="N4074" s="1">
        <v>0.7</v>
      </c>
      <c r="O4074" s="11" cm="1">
        <f t="array" ref="O4074">ROUND(_xlfn.SWITCH(C4074,"建筑专教",IF(S4074&gt;0.1,1.38,1.28),"阶梯教室",IF(S4074&gt;0.1,1.15,1.05),"公共教室",IF(S4074&gt;0.1,1.22,1.12),IF(S4074&gt;0.1,1.2,1.1))+(MOD(ROW()*11,31)/31-0.5)*0.06,2)</f>
        <v>1.1299999999999999</v>
      </c>
      <c r="P4074" s="12">
        <f t="shared" si="388"/>
        <v>0.01</v>
      </c>
      <c r="Q4074" s="13">
        <f t="shared" si="386"/>
        <v>-0.34441236340868447</v>
      </c>
      <c r="R4074" s="1">
        <v>0</v>
      </c>
      <c r="S4074" s="1">
        <v>0</v>
      </c>
      <c r="T4074" s="1">
        <v>2.5000000000000001E-2</v>
      </c>
      <c r="U4074" s="4" t="s">
        <v>34</v>
      </c>
      <c r="V4074">
        <v>0.48</v>
      </c>
      <c r="W4074">
        <v>0.4</v>
      </c>
      <c r="X4074">
        <v>0.76</v>
      </c>
      <c r="Y4074">
        <v>2.4300000000000002</v>
      </c>
      <c r="Z4074">
        <v>0.28000000000000003</v>
      </c>
      <c r="AA4074" s="5">
        <f t="shared" si="389"/>
        <v>2.5000000000000001E-2</v>
      </c>
      <c r="AB4074" s="15" cm="1">
        <f t="array" ref="AB4074">_xlfn.SWITCH(U4074,"夏",122,"冬",90,"春",153,"秋",153,0)</f>
        <v>153</v>
      </c>
      <c r="AC4074" s="16">
        <f t="shared" si="390"/>
        <v>3.8250000000000002</v>
      </c>
      <c r="AD4074" s="5">
        <f>IFERROR(AA4074/D4074,0)</f>
        <v>2.6136957658128593E-4</v>
      </c>
      <c r="AE4074" s="15">
        <f t="shared" si="391"/>
        <v>0.41917808219178082</v>
      </c>
      <c r="AF4074" s="5">
        <f>IFERROR(AD4074*AE4074*48,0)</f>
        <v>5.2588990970218186E-3</v>
      </c>
    </row>
    <row r="4075" spans="1:32" x14ac:dyDescent="0.15">
      <c r="A4075" s="8">
        <v>45757</v>
      </c>
      <c r="B4075" s="1" t="s">
        <v>55</v>
      </c>
      <c r="C4075" s="1" t="s">
        <v>59</v>
      </c>
      <c r="D4075" s="1">
        <v>95.65</v>
      </c>
      <c r="E4075" s="6">
        <v>3.6</v>
      </c>
      <c r="F4075" s="10">
        <v>0.5625</v>
      </c>
      <c r="G4075" s="1">
        <v>24.8</v>
      </c>
      <c r="H4075" s="1">
        <v>50.8</v>
      </c>
      <c r="I4075" s="1">
        <v>25.3</v>
      </c>
      <c r="J4075" s="1">
        <v>0.2</v>
      </c>
      <c r="K4075" s="1">
        <v>830</v>
      </c>
      <c r="L4075" s="1">
        <v>760</v>
      </c>
      <c r="M4075" s="6">
        <f t="shared" si="387"/>
        <v>25.538711594364202</v>
      </c>
      <c r="N4075" s="1">
        <v>0.7</v>
      </c>
      <c r="O4075" s="11" cm="1">
        <f t="array" ref="O4075">ROUND(_xlfn.SWITCH(C4075,"建筑专教",IF(S4075&gt;0.1,1.38,1.28),"阶梯教室",IF(S4075&gt;0.1,1.15,1.05),"公共教室",IF(S4075&gt;0.1,1.22,1.12),IF(S4075&gt;0.1,1.2,1.1))+(MOD(ROW()*11,31)/31-0.5)*0.06,2)</f>
        <v>1.1499999999999999</v>
      </c>
      <c r="P4075" s="12">
        <f t="shared" si="388"/>
        <v>0.39</v>
      </c>
      <c r="Q4075" s="13">
        <f t="shared" si="386"/>
        <v>-0.29673857786434676</v>
      </c>
      <c r="R4075" s="1">
        <v>0</v>
      </c>
      <c r="S4075" s="1">
        <v>0</v>
      </c>
      <c r="T4075" s="1">
        <v>2.5000000000000001E-2</v>
      </c>
      <c r="U4075" s="4" t="s">
        <v>34</v>
      </c>
      <c r="V4075">
        <v>0.48</v>
      </c>
      <c r="W4075">
        <v>0.4</v>
      </c>
      <c r="X4075">
        <v>0.76</v>
      </c>
      <c r="Y4075">
        <v>2.4300000000000002</v>
      </c>
      <c r="Z4075">
        <v>0.28000000000000003</v>
      </c>
      <c r="AA4075" s="5">
        <f t="shared" si="389"/>
        <v>2.5000000000000001E-2</v>
      </c>
      <c r="AB4075" s="15" cm="1">
        <f t="array" ref="AB4075">_xlfn.SWITCH(U4075,"夏",122,"冬",90,"春",153,"秋",153,0)</f>
        <v>153</v>
      </c>
      <c r="AC4075" s="16">
        <f t="shared" si="390"/>
        <v>3.8250000000000002</v>
      </c>
      <c r="AD4075" s="5">
        <f>IFERROR(AA4075/D4075,0)</f>
        <v>2.6136957658128593E-4</v>
      </c>
      <c r="AE4075" s="15">
        <f t="shared" si="391"/>
        <v>0.41917808219178082</v>
      </c>
      <c r="AF4075" s="5">
        <f>IFERROR(AD4075*AE4075*48,0)</f>
        <v>5.2588990970218186E-3</v>
      </c>
    </row>
    <row r="4076" spans="1:32" x14ac:dyDescent="0.15">
      <c r="A4076" s="8">
        <v>45757</v>
      </c>
      <c r="B4076" s="1" t="s">
        <v>55</v>
      </c>
      <c r="C4076" s="1" t="s">
        <v>59</v>
      </c>
      <c r="D4076" s="1">
        <v>95.65</v>
      </c>
      <c r="E4076" s="6">
        <v>3.6</v>
      </c>
      <c r="F4076" s="10">
        <v>0.58333333333333304</v>
      </c>
      <c r="G4076" s="1">
        <v>24.8</v>
      </c>
      <c r="H4076" s="1">
        <v>50.8</v>
      </c>
      <c r="I4076" s="1">
        <v>25.3</v>
      </c>
      <c r="J4076" s="1">
        <v>0.2</v>
      </c>
      <c r="K4076" s="1">
        <v>830</v>
      </c>
      <c r="L4076" s="1">
        <v>710</v>
      </c>
      <c r="M4076" s="6">
        <f t="shared" si="387"/>
        <v>25.538711594364202</v>
      </c>
      <c r="N4076" s="1">
        <v>0.7</v>
      </c>
      <c r="O4076" s="11" cm="1">
        <f t="array" ref="O4076">ROUND(_xlfn.SWITCH(C4076,"建筑专教",IF(S4076&gt;0.1,1.38,1.28),"阶梯教室",IF(S4076&gt;0.1,1.15,1.05),"公共教室",IF(S4076&gt;0.1,1.22,1.12),IF(S4076&gt;0.1,1.2,1.1))+(MOD(ROW()*11,31)/31-0.5)*0.06,2)</f>
        <v>1.1100000000000001</v>
      </c>
      <c r="P4076" s="12">
        <f t="shared" si="388"/>
        <v>0.39</v>
      </c>
      <c r="Q4076" s="13">
        <f t="shared" si="386"/>
        <v>-0.39413727511380281</v>
      </c>
      <c r="R4076" s="1">
        <v>0</v>
      </c>
      <c r="S4076" s="1">
        <v>0</v>
      </c>
      <c r="T4076" s="1">
        <v>3.2000000000000001E-2</v>
      </c>
      <c r="U4076" s="4" t="s">
        <v>34</v>
      </c>
      <c r="V4076">
        <v>0.48</v>
      </c>
      <c r="W4076">
        <v>0.4</v>
      </c>
      <c r="X4076">
        <v>0.76</v>
      </c>
      <c r="Y4076">
        <v>2.4300000000000002</v>
      </c>
      <c r="Z4076">
        <v>0.28000000000000003</v>
      </c>
      <c r="AA4076" s="5">
        <f t="shared" si="389"/>
        <v>3.2000000000000001E-2</v>
      </c>
      <c r="AB4076" s="15" cm="1">
        <f t="array" ref="AB4076">_xlfn.SWITCH(U4076,"夏",122,"冬",90,"春",153,"秋",153,0)</f>
        <v>153</v>
      </c>
      <c r="AC4076" s="16">
        <f t="shared" si="390"/>
        <v>4.8959999999999999</v>
      </c>
      <c r="AD4076" s="5">
        <f>IFERROR(AA4076/D4076,0)</f>
        <v>3.3455305802404598E-4</v>
      </c>
      <c r="AE4076" s="15">
        <f t="shared" si="391"/>
        <v>0.41917808219178082</v>
      </c>
      <c r="AF4076" s="5">
        <f>IFERROR(AD4076*AE4076*48,0)</f>
        <v>6.7313908441879273E-3</v>
      </c>
    </row>
    <row r="4077" spans="1:32" x14ac:dyDescent="0.15">
      <c r="A4077" s="8">
        <v>45757</v>
      </c>
      <c r="B4077" s="1" t="s">
        <v>55</v>
      </c>
      <c r="C4077" s="1" t="s">
        <v>59</v>
      </c>
      <c r="D4077" s="1">
        <v>95.65</v>
      </c>
      <c r="E4077" s="6">
        <v>3.6</v>
      </c>
      <c r="F4077" s="10">
        <v>0.60416666666666696</v>
      </c>
      <c r="G4077" s="1">
        <v>24.3</v>
      </c>
      <c r="H4077" s="1">
        <v>51.3</v>
      </c>
      <c r="I4077" s="1">
        <v>24.8</v>
      </c>
      <c r="J4077" s="1">
        <v>0.2</v>
      </c>
      <c r="K4077" s="1">
        <v>830</v>
      </c>
      <c r="L4077" s="1">
        <v>660</v>
      </c>
      <c r="M4077" s="6">
        <f t="shared" si="387"/>
        <v>25.039913447887955</v>
      </c>
      <c r="N4077" s="1">
        <v>0.7</v>
      </c>
      <c r="O4077" s="11" cm="1">
        <f t="array" ref="O4077">ROUND(_xlfn.SWITCH(C4077,"建筑专教",IF(S4077&gt;0.1,1.38,1.28),"阶梯教室",IF(S4077&gt;0.1,1.15,1.05),"公共教室",IF(S4077&gt;0.1,1.22,1.12),IF(S4077&gt;0.1,1.2,1.1))+(MOD(ROW()*11,31)/31-0.5)*0.06,2)</f>
        <v>1.1299999999999999</v>
      </c>
      <c r="P4077" s="12">
        <f t="shared" si="388"/>
        <v>0.39</v>
      </c>
      <c r="Q4077" s="13">
        <f t="shared" si="386"/>
        <v>-0.4988150740470898</v>
      </c>
      <c r="R4077" s="1">
        <v>0</v>
      </c>
      <c r="S4077" s="1">
        <v>0</v>
      </c>
      <c r="T4077" s="1">
        <v>3.7999999999999999E-2</v>
      </c>
      <c r="U4077" s="4" t="s">
        <v>34</v>
      </c>
      <c r="V4077">
        <v>0.48</v>
      </c>
      <c r="W4077">
        <v>0.4</v>
      </c>
      <c r="X4077">
        <v>0.76</v>
      </c>
      <c r="Y4077">
        <v>2.4300000000000002</v>
      </c>
      <c r="Z4077">
        <v>0.28000000000000003</v>
      </c>
      <c r="AA4077" s="5">
        <f t="shared" si="389"/>
        <v>3.7999999999999999E-2</v>
      </c>
      <c r="AB4077" s="15" cm="1">
        <f t="array" ref="AB4077">_xlfn.SWITCH(U4077,"夏",122,"冬",90,"春",153,"秋",153,0)</f>
        <v>153</v>
      </c>
      <c r="AC4077" s="16">
        <f t="shared" si="390"/>
        <v>5.8140000000000001</v>
      </c>
      <c r="AD4077" s="5">
        <f>IFERROR(AA4077/D4077,0)</f>
        <v>3.9728175640355457E-4</v>
      </c>
      <c r="AE4077" s="15">
        <f t="shared" si="391"/>
        <v>0.41917808219178082</v>
      </c>
      <c r="AF4077" s="5">
        <f>IFERROR(AD4077*AE4077*48,0)</f>
        <v>7.9935266274731628E-3</v>
      </c>
    </row>
    <row r="4078" spans="1:32" x14ac:dyDescent="0.15">
      <c r="A4078" s="8">
        <v>45757</v>
      </c>
      <c r="B4078" s="1" t="s">
        <v>55</v>
      </c>
      <c r="C4078" s="1" t="s">
        <v>59</v>
      </c>
      <c r="D4078" s="1">
        <v>95.65</v>
      </c>
      <c r="E4078" s="6">
        <v>3.6</v>
      </c>
      <c r="F4078" s="10">
        <v>0.625</v>
      </c>
      <c r="G4078" s="1">
        <v>23.8</v>
      </c>
      <c r="H4078" s="1">
        <v>51.7</v>
      </c>
      <c r="I4078" s="1">
        <v>24.3</v>
      </c>
      <c r="J4078" s="1">
        <v>0.2</v>
      </c>
      <c r="K4078" s="1">
        <v>830</v>
      </c>
      <c r="L4078" s="1">
        <v>610</v>
      </c>
      <c r="M4078" s="6">
        <f t="shared" si="387"/>
        <v>24.5411233731989</v>
      </c>
      <c r="N4078" s="1">
        <v>0.7</v>
      </c>
      <c r="O4078" s="11" cm="1">
        <f t="array" ref="O4078">ROUND(_xlfn.SWITCH(C4078,"建筑专教",IF(S4078&gt;0.1,1.38,1.28),"阶梯教室",IF(S4078&gt;0.1,1.15,1.05),"公共教室",IF(S4078&gt;0.1,1.22,1.12),IF(S4078&gt;0.1,1.2,1.1))+(MOD(ROW()*11,31)/31-0.5)*0.06,2)</f>
        <v>1.0900000000000001</v>
      </c>
      <c r="P4078" s="12">
        <f t="shared" si="388"/>
        <v>0.39</v>
      </c>
      <c r="Q4078" s="13">
        <f t="shared" si="386"/>
        <v>-0.76887587221230758</v>
      </c>
      <c r="R4078" s="1">
        <v>0</v>
      </c>
      <c r="S4078" s="1">
        <v>0</v>
      </c>
      <c r="T4078" s="1">
        <v>3.2000000000000001E-2</v>
      </c>
      <c r="U4078" s="4" t="s">
        <v>34</v>
      </c>
      <c r="V4078">
        <v>0.48</v>
      </c>
      <c r="W4078">
        <v>0.4</v>
      </c>
      <c r="X4078">
        <v>0.76</v>
      </c>
      <c r="Y4078">
        <v>2.4300000000000002</v>
      </c>
      <c r="Z4078">
        <v>0.28000000000000003</v>
      </c>
      <c r="AA4078" s="5">
        <f t="shared" si="389"/>
        <v>3.2000000000000001E-2</v>
      </c>
      <c r="AB4078" s="15" cm="1">
        <f t="array" ref="AB4078">_xlfn.SWITCH(U4078,"夏",122,"冬",90,"春",153,"秋",153,0)</f>
        <v>153</v>
      </c>
      <c r="AC4078" s="16">
        <f t="shared" si="390"/>
        <v>4.8959999999999999</v>
      </c>
      <c r="AD4078" s="5">
        <f>IFERROR(AA4078/D4078,0)</f>
        <v>3.3455305802404598E-4</v>
      </c>
      <c r="AE4078" s="15">
        <f t="shared" si="391"/>
        <v>0.41917808219178082</v>
      </c>
      <c r="AF4078" s="5">
        <f>IFERROR(AD4078*AE4078*48,0)</f>
        <v>6.7313908441879273E-3</v>
      </c>
    </row>
    <row r="4079" spans="1:32" x14ac:dyDescent="0.15">
      <c r="A4079" s="8">
        <v>45757</v>
      </c>
      <c r="B4079" s="1" t="s">
        <v>55</v>
      </c>
      <c r="C4079" s="1" t="s">
        <v>59</v>
      </c>
      <c r="D4079" s="1">
        <v>95.65</v>
      </c>
      <c r="E4079" s="6">
        <v>3.6</v>
      </c>
      <c r="F4079" s="10">
        <v>0.64583333333333304</v>
      </c>
      <c r="G4079" s="1">
        <v>23.3</v>
      </c>
      <c r="H4079" s="1">
        <v>52.3</v>
      </c>
      <c r="I4079" s="1">
        <v>23.8</v>
      </c>
      <c r="J4079" s="1">
        <v>0.2</v>
      </c>
      <c r="K4079" s="1">
        <v>830</v>
      </c>
      <c r="L4079" s="1">
        <v>560</v>
      </c>
      <c r="M4079" s="6">
        <f t="shared" si="387"/>
        <v>24.042341438058202</v>
      </c>
      <c r="N4079" s="1">
        <v>0.7</v>
      </c>
      <c r="O4079" s="11" cm="1">
        <f t="array" ref="O4079">ROUND(_xlfn.SWITCH(C4079,"建筑专教",IF(S4079&gt;0.1,1.38,1.28),"阶梯教室",IF(S4079&gt;0.1,1.15,1.05),"公共教室",IF(S4079&gt;0.1,1.22,1.12),IF(S4079&gt;0.1,1.2,1.1))+(MOD(ROW()*11,31)/31-0.5)*0.06,2)</f>
        <v>1.1100000000000001</v>
      </c>
      <c r="P4079" s="12">
        <f t="shared" si="388"/>
        <v>0.39</v>
      </c>
      <c r="Q4079" s="13">
        <f t="shared" si="386"/>
        <v>-0.86892611838733114</v>
      </c>
      <c r="R4079" s="1">
        <v>0</v>
      </c>
      <c r="S4079" s="1">
        <v>0</v>
      </c>
      <c r="T4079" s="1">
        <v>8.0000000000000002E-3</v>
      </c>
      <c r="U4079" s="4" t="s">
        <v>34</v>
      </c>
      <c r="V4079">
        <v>0.48</v>
      </c>
      <c r="W4079">
        <v>0.4</v>
      </c>
      <c r="X4079">
        <v>0.76</v>
      </c>
      <c r="Y4079">
        <v>2.4300000000000002</v>
      </c>
      <c r="Z4079">
        <v>0.28000000000000003</v>
      </c>
      <c r="AA4079" s="5">
        <f t="shared" si="389"/>
        <v>8.0000000000000002E-3</v>
      </c>
      <c r="AB4079" s="15" cm="1">
        <f t="array" ref="AB4079">_xlfn.SWITCH(U4079,"夏",122,"冬",90,"春",153,"秋",153,0)</f>
        <v>153</v>
      </c>
      <c r="AC4079" s="16">
        <f t="shared" si="390"/>
        <v>1.224</v>
      </c>
      <c r="AD4079" s="5">
        <f>IFERROR(AA4079/D4079,0)</f>
        <v>8.3638264506011496E-5</v>
      </c>
      <c r="AE4079" s="15">
        <f t="shared" si="391"/>
        <v>0.41917808219178082</v>
      </c>
      <c r="AF4079" s="5">
        <f>IFERROR(AD4079*AE4079*48,0)</f>
        <v>1.6828477110469818E-3</v>
      </c>
    </row>
    <row r="4080" spans="1:32" x14ac:dyDescent="0.15">
      <c r="A4080" s="8">
        <v>45757</v>
      </c>
      <c r="B4080" s="1" t="s">
        <v>55</v>
      </c>
      <c r="C4080" s="1" t="s">
        <v>59</v>
      </c>
      <c r="D4080" s="1">
        <v>95.65</v>
      </c>
      <c r="E4080" s="6">
        <v>3.6</v>
      </c>
      <c r="F4080" s="10">
        <v>0.66666666666666696</v>
      </c>
      <c r="G4080" s="1">
        <v>22.8</v>
      </c>
      <c r="H4080" s="1">
        <v>52.9</v>
      </c>
      <c r="I4080" s="1">
        <v>23.3</v>
      </c>
      <c r="J4080" s="1">
        <v>0.2</v>
      </c>
      <c r="K4080" s="1">
        <v>830</v>
      </c>
      <c r="L4080" s="1">
        <v>510</v>
      </c>
      <c r="M4080" s="6">
        <f t="shared" si="387"/>
        <v>23.54356771090994</v>
      </c>
      <c r="N4080" s="1">
        <v>0.7</v>
      </c>
      <c r="O4080" s="11" cm="1">
        <f t="array" ref="O4080">ROUND(_xlfn.SWITCH(C4080,"建筑专教",IF(S4080&gt;0.1,1.38,1.28),"阶梯教室",IF(S4080&gt;0.1,1.15,1.05),"公共教室",IF(S4080&gt;0.1,1.22,1.12),IF(S4080&gt;0.1,1.2,1.1))+(MOD(ROW()*11,31)/31-0.5)*0.06,2)</f>
        <v>1.1299999999999999</v>
      </c>
      <c r="P4080" s="12">
        <f t="shared" si="388"/>
        <v>0.39</v>
      </c>
      <c r="Q4080" s="13">
        <f t="shared" si="386"/>
        <v>-0.96534860375270026</v>
      </c>
      <c r="R4080" s="1">
        <v>0</v>
      </c>
      <c r="S4080" s="1">
        <v>0</v>
      </c>
      <c r="T4080" s="1">
        <v>2.8000000000000001E-2</v>
      </c>
      <c r="U4080" s="4" t="s">
        <v>34</v>
      </c>
      <c r="V4080">
        <v>0.48</v>
      </c>
      <c r="W4080">
        <v>0.4</v>
      </c>
      <c r="X4080">
        <v>0.76</v>
      </c>
      <c r="Y4080">
        <v>2.4300000000000002</v>
      </c>
      <c r="Z4080">
        <v>0.28000000000000003</v>
      </c>
      <c r="AA4080" s="5">
        <f t="shared" si="389"/>
        <v>2.8000000000000001E-2</v>
      </c>
      <c r="AB4080" s="15" cm="1">
        <f t="array" ref="AB4080">_xlfn.SWITCH(U4080,"夏",122,"冬",90,"春",153,"秋",153,0)</f>
        <v>153</v>
      </c>
      <c r="AC4080" s="16">
        <f t="shared" si="390"/>
        <v>4.2839999999999998</v>
      </c>
      <c r="AD4080" s="5">
        <f>IFERROR(AA4080/D4080,0)</f>
        <v>2.9273392577104022E-4</v>
      </c>
      <c r="AE4080" s="15">
        <f t="shared" si="391"/>
        <v>0.41917808219178082</v>
      </c>
      <c r="AF4080" s="5">
        <f>IFERROR(AD4080*AE4080*48,0)</f>
        <v>5.8899669886644367E-3</v>
      </c>
    </row>
    <row r="4081" spans="1:32" x14ac:dyDescent="0.15">
      <c r="A4081" s="8">
        <v>45757</v>
      </c>
      <c r="B4081" s="1" t="s">
        <v>55</v>
      </c>
      <c r="C4081" s="1" t="s">
        <v>59</v>
      </c>
      <c r="D4081" s="1">
        <v>95.65</v>
      </c>
      <c r="E4081" s="6">
        <v>3.6</v>
      </c>
      <c r="F4081" s="10">
        <v>0.6875</v>
      </c>
      <c r="G4081" s="1">
        <v>22.3</v>
      </c>
      <c r="H4081" s="1">
        <v>53.5</v>
      </c>
      <c r="I4081" s="1">
        <v>22.8</v>
      </c>
      <c r="J4081" s="1">
        <v>0.2</v>
      </c>
      <c r="K4081" s="1">
        <v>830</v>
      </c>
      <c r="L4081" s="1">
        <v>460</v>
      </c>
      <c r="M4081" s="6">
        <f t="shared" si="387"/>
        <v>23.044802260887934</v>
      </c>
      <c r="N4081" s="1">
        <v>0.7</v>
      </c>
      <c r="O4081" s="11" cm="1">
        <f t="array" ref="O4081">ROUND(_xlfn.SWITCH(C4081,"建筑专教",IF(S4081&gt;0.1,1.38,1.28),"阶梯教室",IF(S4081&gt;0.1,1.15,1.05),"公共教室",IF(S4081&gt;0.1,1.22,1.12),IF(S4081&gt;0.1,1.2,1.1))+(MOD(ROW()*11,31)/31-0.5)*0.06,2)</f>
        <v>1.1000000000000001</v>
      </c>
      <c r="P4081" s="12">
        <f t="shared" si="388"/>
        <v>0.39</v>
      </c>
      <c r="Q4081" s="13">
        <f t="shared" si="386"/>
        <v>-1.2224617520339451</v>
      </c>
      <c r="R4081" s="1">
        <v>0</v>
      </c>
      <c r="S4081" s="1">
        <v>0</v>
      </c>
      <c r="T4081" s="1">
        <v>3.5000000000000003E-2</v>
      </c>
      <c r="U4081" s="4" t="s">
        <v>34</v>
      </c>
      <c r="V4081">
        <v>0.48</v>
      </c>
      <c r="W4081">
        <v>0.4</v>
      </c>
      <c r="X4081">
        <v>0.76</v>
      </c>
      <c r="Y4081">
        <v>2.4300000000000002</v>
      </c>
      <c r="Z4081">
        <v>0.28000000000000003</v>
      </c>
      <c r="AA4081" s="5">
        <f t="shared" si="389"/>
        <v>3.5000000000000003E-2</v>
      </c>
      <c r="AB4081" s="15" cm="1">
        <f t="array" ref="AB4081">_xlfn.SWITCH(U4081,"夏",122,"冬",90,"春",153,"秋",153,0)</f>
        <v>153</v>
      </c>
      <c r="AC4081" s="16">
        <f t="shared" si="390"/>
        <v>5.3550000000000004</v>
      </c>
      <c r="AD4081" s="5">
        <f>IFERROR(AA4081/D4081,0)</f>
        <v>3.6591740721380033E-4</v>
      </c>
      <c r="AE4081" s="15">
        <f t="shared" si="391"/>
        <v>0.41917808219178082</v>
      </c>
      <c r="AF4081" s="5">
        <f>IFERROR(AD4081*AE4081*48,0)</f>
        <v>7.3624587358305472E-3</v>
      </c>
    </row>
    <row r="4082" spans="1:32" x14ac:dyDescent="0.15">
      <c r="A4082" s="8">
        <v>45757</v>
      </c>
      <c r="B4082" s="1" t="s">
        <v>55</v>
      </c>
      <c r="C4082" s="1" t="s">
        <v>59</v>
      </c>
      <c r="D4082" s="1">
        <v>95.65</v>
      </c>
      <c r="E4082" s="6">
        <v>3.6</v>
      </c>
      <c r="F4082" s="10">
        <v>0.70833333333333304</v>
      </c>
      <c r="G4082" s="1">
        <v>21.8</v>
      </c>
      <c r="H4082" s="1">
        <v>54.1</v>
      </c>
      <c r="I4082" s="1">
        <v>22.3</v>
      </c>
      <c r="J4082" s="1">
        <v>0.2</v>
      </c>
      <c r="K4082" s="1">
        <v>830</v>
      </c>
      <c r="L4082" s="1">
        <v>410</v>
      </c>
      <c r="M4082" s="6">
        <f t="shared" si="387"/>
        <v>22.54604515782404</v>
      </c>
      <c r="N4082" s="1">
        <v>0.7</v>
      </c>
      <c r="O4082" s="11" cm="1">
        <f t="array" ref="O4082">ROUND(_xlfn.SWITCH(C4082,"建筑专教",IF(S4082&gt;0.1,1.38,1.28),"阶梯教室",IF(S4082&gt;0.1,1.15,1.05),"公共教室",IF(S4082&gt;0.1,1.22,1.12),IF(S4082&gt;0.1,1.2,1.1))+(MOD(ROW()*11,31)/31-0.5)*0.06,2)</f>
        <v>1.1200000000000001</v>
      </c>
      <c r="P4082" s="12">
        <f t="shared" si="388"/>
        <v>0.39</v>
      </c>
      <c r="Q4082" s="13">
        <f t="shared" si="386"/>
        <v>-1.3135165453149851</v>
      </c>
      <c r="R4082" s="1">
        <v>0</v>
      </c>
      <c r="S4082" s="1">
        <v>0</v>
      </c>
      <c r="T4082" s="1">
        <v>2.8000000000000001E-2</v>
      </c>
      <c r="U4082" s="4" t="s">
        <v>34</v>
      </c>
      <c r="V4082">
        <v>0.48</v>
      </c>
      <c r="W4082">
        <v>0.4</v>
      </c>
      <c r="X4082">
        <v>0.76</v>
      </c>
      <c r="Y4082">
        <v>2.4300000000000002</v>
      </c>
      <c r="Z4082">
        <v>0.28000000000000003</v>
      </c>
      <c r="AA4082" s="5">
        <f t="shared" si="389"/>
        <v>2.8000000000000001E-2</v>
      </c>
      <c r="AB4082" s="15" cm="1">
        <f t="array" ref="AB4082">_xlfn.SWITCH(U4082,"夏",122,"冬",90,"春",153,"秋",153,0)</f>
        <v>153</v>
      </c>
      <c r="AC4082" s="16">
        <f t="shared" si="390"/>
        <v>4.2839999999999998</v>
      </c>
      <c r="AD4082" s="5">
        <f>IFERROR(AA4082/D4082,0)</f>
        <v>2.9273392577104022E-4</v>
      </c>
      <c r="AE4082" s="15">
        <f t="shared" si="391"/>
        <v>0.41917808219178082</v>
      </c>
      <c r="AF4082" s="5">
        <f>IFERROR(AD4082*AE4082*48,0)</f>
        <v>5.8899669886644367E-3</v>
      </c>
    </row>
    <row r="4083" spans="1:32" x14ac:dyDescent="0.15">
      <c r="A4083" s="8">
        <v>45757</v>
      </c>
      <c r="B4083" s="1" t="s">
        <v>55</v>
      </c>
      <c r="C4083" s="1" t="s">
        <v>59</v>
      </c>
      <c r="D4083" s="1">
        <v>95.65</v>
      </c>
      <c r="E4083" s="6">
        <v>3.6</v>
      </c>
      <c r="F4083" s="10">
        <v>0.72916666666666696</v>
      </c>
      <c r="G4083" s="1">
        <v>21.3</v>
      </c>
      <c r="H4083" s="1">
        <v>54.7</v>
      </c>
      <c r="I4083" s="1">
        <v>21.8</v>
      </c>
      <c r="J4083" s="1">
        <v>0.2</v>
      </c>
      <c r="K4083" s="1">
        <v>415</v>
      </c>
      <c r="L4083" s="1">
        <v>360</v>
      </c>
      <c r="M4083" s="6">
        <f t="shared" si="387"/>
        <v>22.047296472257415</v>
      </c>
      <c r="N4083" s="1">
        <v>0.7</v>
      </c>
      <c r="O4083" s="11" cm="1">
        <f t="array" ref="O4083">ROUND(_xlfn.SWITCH(C4083,"建筑专教",IF(S4083&gt;0.1,1.38,1.28),"阶梯教室",IF(S4083&gt;0.1,1.15,1.05),"公共教室",IF(S4083&gt;0.1,1.22,1.12),IF(S4083&gt;0.1,1.2,1.1))+(MOD(ROW()*11,31)/31-0.5)*0.06,2)</f>
        <v>1.1399999999999999</v>
      </c>
      <c r="P4083" s="12">
        <f t="shared" si="388"/>
        <v>0.01</v>
      </c>
      <c r="Q4083" s="13">
        <f t="shared" si="386"/>
        <v>-1.401332405956824</v>
      </c>
      <c r="R4083" s="1">
        <v>0</v>
      </c>
      <c r="S4083" s="1">
        <v>0</v>
      </c>
      <c r="T4083" s="1">
        <v>3.5000000000000003E-2</v>
      </c>
      <c r="U4083" s="4" t="s">
        <v>34</v>
      </c>
      <c r="V4083">
        <v>0.48</v>
      </c>
      <c r="W4083">
        <v>0.4</v>
      </c>
      <c r="X4083">
        <v>0.76</v>
      </c>
      <c r="Y4083">
        <v>2.4300000000000002</v>
      </c>
      <c r="Z4083">
        <v>0.28000000000000003</v>
      </c>
      <c r="AA4083" s="5">
        <f t="shared" si="389"/>
        <v>3.5000000000000003E-2</v>
      </c>
      <c r="AB4083" s="15" cm="1">
        <f t="array" ref="AB4083">_xlfn.SWITCH(U4083,"夏",122,"冬",90,"春",153,"秋",153,0)</f>
        <v>153</v>
      </c>
      <c r="AC4083" s="16">
        <f t="shared" si="390"/>
        <v>5.3550000000000004</v>
      </c>
      <c r="AD4083" s="5">
        <f>IFERROR(AA4083/D4083,0)</f>
        <v>3.6591740721380033E-4</v>
      </c>
      <c r="AE4083" s="15">
        <f t="shared" si="391"/>
        <v>0.41917808219178082</v>
      </c>
      <c r="AF4083" s="5">
        <f>IFERROR(AD4083*AE4083*48,0)</f>
        <v>7.3624587358305472E-3</v>
      </c>
    </row>
    <row r="4084" spans="1:32" x14ac:dyDescent="0.15">
      <c r="A4084" s="8">
        <v>45757</v>
      </c>
      <c r="B4084" s="1" t="s">
        <v>55</v>
      </c>
      <c r="C4084" s="1" t="s">
        <v>59</v>
      </c>
      <c r="D4084" s="1">
        <v>95.65</v>
      </c>
      <c r="E4084" s="6">
        <v>3.6</v>
      </c>
      <c r="F4084" s="10">
        <v>0.75</v>
      </c>
      <c r="G4084" s="1">
        <v>20.8</v>
      </c>
      <c r="H4084" s="1">
        <v>55.3</v>
      </c>
      <c r="I4084" s="1">
        <v>21.3</v>
      </c>
      <c r="J4084" s="1">
        <v>0.2</v>
      </c>
      <c r="K4084" s="1">
        <v>415</v>
      </c>
      <c r="L4084" s="1">
        <v>310</v>
      </c>
      <c r="M4084" s="6">
        <f t="shared" si="387"/>
        <v>21.548556275441797</v>
      </c>
      <c r="N4084" s="1">
        <v>0.7</v>
      </c>
      <c r="O4084" s="11" cm="1">
        <f t="array" ref="O4084">ROUND(_xlfn.SWITCH(C4084,"建筑专教",IF(S4084&gt;0.1,1.38,1.28),"阶梯教室",IF(S4084&gt;0.1,1.15,1.05),"公共教室",IF(S4084&gt;0.1,1.22,1.12),IF(S4084&gt;0.1,1.2,1.1))+(MOD(ROW()*11,31)/31-0.5)*0.06,2)</f>
        <v>1.1000000000000001</v>
      </c>
      <c r="P4084" s="12">
        <f t="shared" si="388"/>
        <v>0.01</v>
      </c>
      <c r="Q4084" s="13">
        <f t="shared" si="386"/>
        <v>-1.7106543744322151</v>
      </c>
      <c r="R4084" s="1">
        <v>0</v>
      </c>
      <c r="S4084" s="1">
        <v>0</v>
      </c>
      <c r="T4084" s="1">
        <v>2.5000000000000001E-2</v>
      </c>
      <c r="U4084" s="4" t="s">
        <v>34</v>
      </c>
      <c r="V4084">
        <v>0.48</v>
      </c>
      <c r="W4084">
        <v>0.4</v>
      </c>
      <c r="X4084">
        <v>0.76</v>
      </c>
      <c r="Y4084">
        <v>2.4300000000000002</v>
      </c>
      <c r="Z4084">
        <v>0.28000000000000003</v>
      </c>
      <c r="AA4084" s="5">
        <f t="shared" si="389"/>
        <v>2.5000000000000001E-2</v>
      </c>
      <c r="AB4084" s="15" cm="1">
        <f t="array" ref="AB4084">_xlfn.SWITCH(U4084,"夏",122,"冬",90,"春",153,"秋",153,0)</f>
        <v>153</v>
      </c>
      <c r="AC4084" s="16">
        <f t="shared" si="390"/>
        <v>3.8250000000000002</v>
      </c>
      <c r="AD4084" s="5">
        <f>IFERROR(AA4084/D4084,0)</f>
        <v>2.6136957658128593E-4</v>
      </c>
      <c r="AE4084" s="15">
        <f t="shared" si="391"/>
        <v>0.41917808219178082</v>
      </c>
      <c r="AF4084" s="5">
        <f>IFERROR(AD4084*AE4084*48,0)</f>
        <v>5.2588990970218186E-3</v>
      </c>
    </row>
    <row r="4085" spans="1:32" x14ac:dyDescent="0.15">
      <c r="A4085" s="8">
        <v>45757</v>
      </c>
      <c r="B4085" s="1" t="s">
        <v>55</v>
      </c>
      <c r="C4085" s="1" t="s">
        <v>59</v>
      </c>
      <c r="D4085" s="1">
        <v>95.65</v>
      </c>
      <c r="E4085" s="6">
        <v>3.6</v>
      </c>
      <c r="F4085" s="10">
        <v>0.77083333333333304</v>
      </c>
      <c r="G4085" s="1">
        <v>20.3</v>
      </c>
      <c r="H4085" s="1">
        <v>55.9</v>
      </c>
      <c r="I4085" s="1">
        <v>20.8</v>
      </c>
      <c r="J4085" s="1">
        <v>0.2</v>
      </c>
      <c r="K4085" s="1">
        <v>415</v>
      </c>
      <c r="L4085" s="1">
        <v>310</v>
      </c>
      <c r="M4085" s="6">
        <f t="shared" si="387"/>
        <v>21.049824639353858</v>
      </c>
      <c r="N4085" s="1">
        <v>0.7</v>
      </c>
      <c r="O4085" s="11" cm="1">
        <f t="array" ref="O4085">ROUND(_xlfn.SWITCH(C4085,"建筑专教",IF(S4085&gt;0.1,1.38,1.28),"阶梯教室",IF(S4085&gt;0.1,1.15,1.05),"公共教室",IF(S4085&gt;0.1,1.22,1.12),IF(S4085&gt;0.1,1.2,1.1))+(MOD(ROW()*11,31)/31-0.5)*0.06,2)</f>
        <v>1.1200000000000001</v>
      </c>
      <c r="P4085" s="12">
        <f t="shared" si="388"/>
        <v>0.01</v>
      </c>
      <c r="Q4085" s="13">
        <f t="shared" si="386"/>
        <v>-1.7929658655372478</v>
      </c>
      <c r="R4085" s="1">
        <v>0</v>
      </c>
      <c r="S4085" s="1">
        <v>0</v>
      </c>
      <c r="T4085" s="1">
        <v>1.2E-2</v>
      </c>
      <c r="U4085" s="4" t="s">
        <v>34</v>
      </c>
      <c r="V4085">
        <v>0.48</v>
      </c>
      <c r="W4085">
        <v>0.4</v>
      </c>
      <c r="X4085">
        <v>0.76</v>
      </c>
      <c r="Y4085">
        <v>2.4300000000000002</v>
      </c>
      <c r="Z4085">
        <v>0.28000000000000003</v>
      </c>
      <c r="AA4085" s="5">
        <f t="shared" si="389"/>
        <v>1.2E-2</v>
      </c>
      <c r="AB4085" s="15" cm="1">
        <f t="array" ref="AB4085">_xlfn.SWITCH(U4085,"夏",122,"冬",90,"春",153,"秋",153,0)</f>
        <v>153</v>
      </c>
      <c r="AC4085" s="16">
        <f t="shared" si="390"/>
        <v>1.8360000000000001</v>
      </c>
      <c r="AD4085" s="5">
        <f>IFERROR(AA4085/D4085,0)</f>
        <v>1.2545739675901726E-4</v>
      </c>
      <c r="AE4085" s="15">
        <f t="shared" si="391"/>
        <v>0.41917808219178082</v>
      </c>
      <c r="AF4085" s="5">
        <f>IFERROR(AD4085*AE4085*48,0)</f>
        <v>2.5242715665704735E-3</v>
      </c>
    </row>
    <row r="4086" spans="1:32" x14ac:dyDescent="0.15">
      <c r="A4086" s="8">
        <v>45757</v>
      </c>
      <c r="B4086" s="1" t="s">
        <v>55</v>
      </c>
      <c r="C4086" s="1" t="s">
        <v>59</v>
      </c>
      <c r="D4086" s="1">
        <v>95.65</v>
      </c>
      <c r="E4086" s="6">
        <v>3.6</v>
      </c>
      <c r="F4086" s="10">
        <v>0.79166666666666696</v>
      </c>
      <c r="G4086" s="1">
        <v>19.8</v>
      </c>
      <c r="H4086" s="1">
        <v>56.2</v>
      </c>
      <c r="I4086" s="1">
        <v>20.3</v>
      </c>
      <c r="J4086" s="1">
        <v>0.2</v>
      </c>
      <c r="K4086" s="1">
        <v>415</v>
      </c>
      <c r="L4086" s="1">
        <v>310</v>
      </c>
      <c r="M4086" s="6">
        <f t="shared" si="387"/>
        <v>20.551101636702299</v>
      </c>
      <c r="N4086" s="1">
        <v>0.7</v>
      </c>
      <c r="O4086" s="11" cm="1">
        <f t="array" ref="O4086">ROUND(_xlfn.SWITCH(C4086,"建筑专教",IF(S4086&gt;0.1,1.38,1.28),"阶梯教室",IF(S4086&gt;0.1,1.15,1.05),"公共教室",IF(S4086&gt;0.1,1.22,1.12),IF(S4086&gt;0.1,1.2,1.1))+(MOD(ROW()*11,31)/31-0.5)*0.06,2)</f>
        <v>1.1399999999999999</v>
      </c>
      <c r="P4086" s="12">
        <f t="shared" si="388"/>
        <v>0.01</v>
      </c>
      <c r="Q4086" s="13">
        <f t="shared" ref="Q4086:Q4149" si="392">(0.303*EXP(-0.036*(O4086*58.15))+0.028)*((O4086*58.15)-0.00305*(5733-6.99*(O4086*58.15)-(EXP(16.6536-4030.183/(G4086+235))*(H4086/100)))-0.42*((O4086*58.15)-58.15)-0.000017*(O4086*58.15)*(5867-(EXP(16.6536-4030.183/(G4086+235))*(H4086/100)))-0.0014*(O4086*58.15)*(34-G4086)-0.0000000396*IF(N4086*0.155&gt;0.078,1.05+0.645*N4086*0.155,1)*(POWER((35.7-0.028*(O4086*58.15)-N4086*0.155*(0.0000000396*IF(N4086*0.155&gt;0.078,1.05+0.645*N4086*0.155,1)*(POWER((35.7-0.028*(O4086*58.15)-N4086*0.155*0.1)+273,4)-POWER(M4086+273,4))+IF(N4086*0.155&gt;0.078,1.05+0.645*N4086*0.155,1)*IF(J4086&lt;0.2,2.38*ABS(35.7-0.028*(O4086*58.15)-G4086)^0.25,12.1*SQRT(J4086))*(35.7-0.028*(O4086*58.15)-G4086))+273),4)-POWER(M4086+273,4))-IF(N4086*0.155&gt;0.078,1.05+0.645*N4086*0.155,1)*IF(J4086&lt;0.2,2.38*ABS(35.7-0.028*(O4086*58.15)-N4086*0.155*0.1-G4086)^0.25,12.1*SQRT(J4086))*(35.7-0.028*(O4086*58.15)-N4086*0.155*0.1-G4086))</f>
        <v>-1.8723747647933378</v>
      </c>
      <c r="R4086" s="1">
        <v>0</v>
      </c>
      <c r="S4086" s="1">
        <v>0</v>
      </c>
      <c r="T4086" s="1">
        <v>3.2000000000000001E-2</v>
      </c>
      <c r="U4086" s="4" t="s">
        <v>34</v>
      </c>
      <c r="V4086">
        <v>0.48</v>
      </c>
      <c r="W4086">
        <v>0.4</v>
      </c>
      <c r="X4086">
        <v>0.76</v>
      </c>
      <c r="Y4086">
        <v>2.4300000000000002</v>
      </c>
      <c r="Z4086">
        <v>0.28000000000000003</v>
      </c>
      <c r="AA4086" s="5">
        <f t="shared" si="389"/>
        <v>3.2000000000000001E-2</v>
      </c>
      <c r="AB4086" s="15" cm="1">
        <f t="array" ref="AB4086">_xlfn.SWITCH(U4086,"夏",122,"冬",90,"春",153,"秋",153,0)</f>
        <v>153</v>
      </c>
      <c r="AC4086" s="16">
        <f t="shared" si="390"/>
        <v>4.8959999999999999</v>
      </c>
      <c r="AD4086" s="5">
        <f>IFERROR(AA4086/D4086,0)</f>
        <v>3.3455305802404598E-4</v>
      </c>
      <c r="AE4086" s="15">
        <f t="shared" si="391"/>
        <v>0.41917808219178082</v>
      </c>
      <c r="AF4086" s="5">
        <f>IFERROR(AD4086*AE4086*48,0)</f>
        <v>6.7313908441879273E-3</v>
      </c>
    </row>
    <row r="4087" spans="1:32" x14ac:dyDescent="0.15">
      <c r="A4087" s="8">
        <v>45757</v>
      </c>
      <c r="B4087" s="1" t="s">
        <v>55</v>
      </c>
      <c r="C4087" s="1" t="s">
        <v>59</v>
      </c>
      <c r="D4087" s="1">
        <v>95.65</v>
      </c>
      <c r="E4087" s="6">
        <v>3.6</v>
      </c>
      <c r="F4087" s="10">
        <v>0.8125</v>
      </c>
      <c r="G4087" s="1">
        <v>19.3</v>
      </c>
      <c r="H4087" s="1">
        <v>57.1</v>
      </c>
      <c r="I4087" s="1">
        <v>19.8</v>
      </c>
      <c r="J4087" s="1">
        <v>0.2</v>
      </c>
      <c r="K4087" s="1">
        <v>830</v>
      </c>
      <c r="L4087" s="1">
        <v>310</v>
      </c>
      <c r="M4087" s="6">
        <f t="shared" si="387"/>
        <v>20.052387340936548</v>
      </c>
      <c r="N4087" s="1">
        <v>0.7</v>
      </c>
      <c r="O4087" s="11" cm="1">
        <f t="array" ref="O4087">ROUND(_xlfn.SWITCH(C4087,"建筑专教",IF(S4087&gt;0.1,1.38,1.28),"阶梯教室",IF(S4087&gt;0.1,1.15,1.05),"公共教室",IF(S4087&gt;0.1,1.22,1.12),IF(S4087&gt;0.1,1.2,1.1))+(MOD(ROW()*11,31)/31-0.5)*0.06,2)</f>
        <v>1.1000000000000001</v>
      </c>
      <c r="P4087" s="12">
        <f t="shared" si="388"/>
        <v>0.39</v>
      </c>
      <c r="Q4087" s="13">
        <f t="shared" si="392"/>
        <v>-2.2035307401312352</v>
      </c>
      <c r="R4087" s="1">
        <v>0</v>
      </c>
      <c r="S4087" s="1">
        <v>0.05</v>
      </c>
      <c r="T4087" s="1">
        <v>3.7999999999999999E-2</v>
      </c>
      <c r="U4087" s="4" t="s">
        <v>34</v>
      </c>
      <c r="V4087">
        <v>0.48</v>
      </c>
      <c r="W4087">
        <v>0.4</v>
      </c>
      <c r="X4087">
        <v>0.76</v>
      </c>
      <c r="Y4087">
        <v>2.4300000000000002</v>
      </c>
      <c r="Z4087">
        <v>0.28000000000000003</v>
      </c>
      <c r="AA4087" s="5">
        <f t="shared" si="389"/>
        <v>8.7999999999999995E-2</v>
      </c>
      <c r="AB4087" s="15" cm="1">
        <f t="array" ref="AB4087">_xlfn.SWITCH(U4087,"夏",122,"冬",90,"春",153,"秋",153,0)</f>
        <v>153</v>
      </c>
      <c r="AC4087" s="16">
        <f t="shared" si="390"/>
        <v>13.463999999999999</v>
      </c>
      <c r="AD4087" s="5">
        <f>IFERROR(AA4087/D4087,0)</f>
        <v>9.2002090956612643E-4</v>
      </c>
      <c r="AE4087" s="15">
        <f t="shared" si="391"/>
        <v>0.41917808219178082</v>
      </c>
      <c r="AF4087" s="5">
        <f>IFERROR(AD4087*AE4087*48,0)</f>
        <v>1.8511324821516802E-2</v>
      </c>
    </row>
    <row r="4088" spans="1:32" x14ac:dyDescent="0.15">
      <c r="A4088" s="8">
        <v>45757</v>
      </c>
      <c r="B4088" s="1" t="s">
        <v>55</v>
      </c>
      <c r="C4088" s="1" t="s">
        <v>59</v>
      </c>
      <c r="D4088" s="1">
        <v>95.65</v>
      </c>
      <c r="E4088" s="6">
        <v>3.6</v>
      </c>
      <c r="F4088" s="10">
        <v>0.83333333333333304</v>
      </c>
      <c r="G4088" s="1">
        <v>18.8</v>
      </c>
      <c r="H4088" s="1">
        <v>57.7</v>
      </c>
      <c r="I4088" s="1">
        <v>19.3</v>
      </c>
      <c r="J4088" s="1">
        <v>0.2</v>
      </c>
      <c r="K4088" s="1">
        <v>830</v>
      </c>
      <c r="L4088" s="1">
        <v>310</v>
      </c>
      <c r="M4088" s="6">
        <f t="shared" si="387"/>
        <v>19.553681826255229</v>
      </c>
      <c r="N4088" s="1">
        <v>0.7</v>
      </c>
      <c r="O4088" s="11" cm="1">
        <f t="array" ref="O4088">ROUND(_xlfn.SWITCH(C4088,"建筑专教",IF(S4088&gt;0.1,1.38,1.28),"阶梯教室",IF(S4088&gt;0.1,1.15,1.05),"公共教室",IF(S4088&gt;0.1,1.22,1.12),IF(S4088&gt;0.1,1.2,1.1))+(MOD(ROW()*11,31)/31-0.5)*0.06,2)</f>
        <v>1.1200000000000001</v>
      </c>
      <c r="P4088" s="12">
        <f t="shared" si="388"/>
        <v>0.39</v>
      </c>
      <c r="Q4088" s="13">
        <f t="shared" si="392"/>
        <v>-2.2769302313503372</v>
      </c>
      <c r="R4088" s="1">
        <v>0</v>
      </c>
      <c r="S4088" s="1">
        <v>0.05</v>
      </c>
      <c r="T4088" s="1">
        <v>5.0000000000000001E-3</v>
      </c>
      <c r="U4088" s="4" t="s">
        <v>34</v>
      </c>
      <c r="V4088">
        <v>0.48</v>
      </c>
      <c r="W4088">
        <v>0.4</v>
      </c>
      <c r="X4088">
        <v>0.76</v>
      </c>
      <c r="Y4088">
        <v>2.4300000000000002</v>
      </c>
      <c r="Z4088">
        <v>0.28000000000000003</v>
      </c>
      <c r="AA4088" s="5">
        <f t="shared" si="389"/>
        <v>5.5E-2</v>
      </c>
      <c r="AB4088" s="15" cm="1">
        <f t="array" ref="AB4088">_xlfn.SWITCH(U4088,"夏",122,"冬",90,"春",153,"秋",153,0)</f>
        <v>153</v>
      </c>
      <c r="AC4088" s="16">
        <f t="shared" si="390"/>
        <v>8.4150000000000009</v>
      </c>
      <c r="AD4088" s="5">
        <f>IFERROR(AA4088/D4088,0)</f>
        <v>5.7501306847882903E-4</v>
      </c>
      <c r="AE4088" s="15">
        <f t="shared" si="391"/>
        <v>0.41917808219178082</v>
      </c>
      <c r="AF4088" s="5">
        <f>IFERROR(AD4088*AE4088*48,0)</f>
        <v>1.1569578013448002E-2</v>
      </c>
    </row>
    <row r="4089" spans="1:32" x14ac:dyDescent="0.15">
      <c r="A4089" s="8">
        <v>45757</v>
      </c>
      <c r="B4089" s="1" t="s">
        <v>55</v>
      </c>
      <c r="C4089" s="1" t="s">
        <v>59</v>
      </c>
      <c r="D4089" s="1">
        <v>95.65</v>
      </c>
      <c r="E4089" s="6">
        <v>3.6</v>
      </c>
      <c r="F4089" s="10">
        <v>0.85416666666666696</v>
      </c>
      <c r="G4089" s="1">
        <v>18.8</v>
      </c>
      <c r="H4089" s="1">
        <v>57.7</v>
      </c>
      <c r="I4089" s="1">
        <v>19.3</v>
      </c>
      <c r="J4089" s="1">
        <v>0.2</v>
      </c>
      <c r="K4089" s="1">
        <v>830</v>
      </c>
      <c r="L4089" s="1">
        <v>310</v>
      </c>
      <c r="M4089" s="6">
        <f t="shared" si="387"/>
        <v>19.553681826255229</v>
      </c>
      <c r="N4089" s="1">
        <v>0.7</v>
      </c>
      <c r="O4089" s="11" cm="1">
        <f t="array" ref="O4089">ROUND(_xlfn.SWITCH(C4089,"建筑专教",IF(S4089&gt;0.1,1.38,1.28),"阶梯教室",IF(S4089&gt;0.1,1.15,1.05),"公共教室",IF(S4089&gt;0.1,1.22,1.12),IF(S4089&gt;0.1,1.2,1.1))+(MOD(ROW()*11,31)/31-0.5)*0.06,2)</f>
        <v>1.1499999999999999</v>
      </c>
      <c r="P4089" s="12">
        <f t="shared" si="388"/>
        <v>0.39</v>
      </c>
      <c r="Q4089" s="13">
        <f t="shared" si="392"/>
        <v>-2.1461464202998939</v>
      </c>
      <c r="R4089" s="1">
        <v>0</v>
      </c>
      <c r="S4089" s="1">
        <v>0.05</v>
      </c>
      <c r="T4089" s="1">
        <v>3.0000000000000001E-3</v>
      </c>
      <c r="U4089" s="4" t="s">
        <v>34</v>
      </c>
      <c r="V4089">
        <v>0.48</v>
      </c>
      <c r="W4089">
        <v>0.4</v>
      </c>
      <c r="X4089">
        <v>0.76</v>
      </c>
      <c r="Y4089">
        <v>2.4300000000000002</v>
      </c>
      <c r="Z4089">
        <v>0.28000000000000003</v>
      </c>
      <c r="AA4089" s="5">
        <f t="shared" si="389"/>
        <v>5.3000000000000005E-2</v>
      </c>
      <c r="AB4089" s="15" cm="1">
        <f t="array" ref="AB4089">_xlfn.SWITCH(U4089,"夏",122,"冬",90,"春",153,"秋",153,0)</f>
        <v>153</v>
      </c>
      <c r="AC4089" s="16">
        <f t="shared" si="390"/>
        <v>8.109</v>
      </c>
      <c r="AD4089" s="5">
        <f>IFERROR(AA4089/D4089,0)</f>
        <v>5.541035023523262E-4</v>
      </c>
      <c r="AE4089" s="15">
        <f t="shared" si="391"/>
        <v>0.41917808219178082</v>
      </c>
      <c r="AF4089" s="5">
        <f>IFERROR(AD4089*AE4089*48,0)</f>
        <v>1.1148866085686257E-2</v>
      </c>
    </row>
    <row r="4090" spans="1:32" x14ac:dyDescent="0.15">
      <c r="A4090" s="8">
        <v>45757</v>
      </c>
      <c r="B4090" s="1" t="s">
        <v>55</v>
      </c>
      <c r="C4090" s="1" t="s">
        <v>59</v>
      </c>
      <c r="D4090" s="1">
        <v>95.65</v>
      </c>
      <c r="E4090" s="6">
        <v>3.6</v>
      </c>
      <c r="F4090" s="10">
        <v>0.875</v>
      </c>
      <c r="G4090" s="1">
        <v>18.8</v>
      </c>
      <c r="H4090" s="1">
        <v>57.7</v>
      </c>
      <c r="I4090" s="1">
        <v>19.3</v>
      </c>
      <c r="J4090" s="1">
        <v>0.2</v>
      </c>
      <c r="K4090" s="1">
        <v>530</v>
      </c>
      <c r="L4090" s="1">
        <v>310</v>
      </c>
      <c r="M4090" s="6">
        <f t="shared" si="387"/>
        <v>19.553681826255229</v>
      </c>
      <c r="N4090" s="1">
        <v>0.7</v>
      </c>
      <c r="O4090" s="11" cm="1">
        <f t="array" ref="O4090">ROUND(_xlfn.SWITCH(C4090,"建筑专教",IF(S4090&gt;0.1,1.38,1.28),"阶梯教室",IF(S4090&gt;0.1,1.15,1.05),"公共教室",IF(S4090&gt;0.1,1.22,1.12),IF(S4090&gt;0.1,1.2,1.1))+(MOD(ROW()*11,31)/31-0.5)*0.06,2)</f>
        <v>1.1100000000000001</v>
      </c>
      <c r="P4090" s="12">
        <f t="shared" si="388"/>
        <v>0.12</v>
      </c>
      <c r="Q4090" s="13">
        <f t="shared" si="392"/>
        <v>-2.3223915683556764</v>
      </c>
      <c r="R4090" s="1">
        <v>0</v>
      </c>
      <c r="S4090" s="1">
        <v>0.05</v>
      </c>
      <c r="T4090" s="1">
        <v>5.0000000000000001E-3</v>
      </c>
      <c r="U4090" s="4" t="s">
        <v>34</v>
      </c>
      <c r="V4090">
        <v>0.48</v>
      </c>
      <c r="W4090">
        <v>0.4</v>
      </c>
      <c r="X4090">
        <v>0.76</v>
      </c>
      <c r="Y4090">
        <v>2.4300000000000002</v>
      </c>
      <c r="Z4090">
        <v>0.28000000000000003</v>
      </c>
      <c r="AA4090" s="5">
        <f t="shared" si="389"/>
        <v>5.5E-2</v>
      </c>
      <c r="AB4090" s="15" cm="1">
        <f t="array" ref="AB4090">_xlfn.SWITCH(U4090,"夏",122,"冬",90,"春",153,"秋",153,0)</f>
        <v>153</v>
      </c>
      <c r="AC4090" s="16">
        <f t="shared" si="390"/>
        <v>8.4150000000000009</v>
      </c>
      <c r="AD4090" s="5">
        <f>IFERROR(AA4090/D4090,0)</f>
        <v>5.7501306847882903E-4</v>
      </c>
      <c r="AE4090" s="15">
        <f t="shared" si="391"/>
        <v>0.41917808219178082</v>
      </c>
      <c r="AF4090" s="5">
        <f>IFERROR(AD4090*AE4090*48,0)</f>
        <v>1.1569578013448002E-2</v>
      </c>
    </row>
    <row r="4091" spans="1:32" x14ac:dyDescent="0.15">
      <c r="A4091" s="8">
        <v>45757</v>
      </c>
      <c r="B4091" s="1" t="s">
        <v>55</v>
      </c>
      <c r="C4091" s="1" t="s">
        <v>59</v>
      </c>
      <c r="D4091" s="1">
        <v>95.65</v>
      </c>
      <c r="E4091" s="6">
        <v>3.6</v>
      </c>
      <c r="F4091" s="10">
        <v>0.89583333333333304</v>
      </c>
      <c r="G4091" s="1">
        <v>18.3</v>
      </c>
      <c r="H4091" s="1">
        <v>58.3</v>
      </c>
      <c r="I4091" s="1">
        <v>18.8</v>
      </c>
      <c r="J4091" s="1">
        <v>0.2</v>
      </c>
      <c r="K4091" s="1">
        <v>530</v>
      </c>
      <c r="L4091" s="1">
        <v>310</v>
      </c>
      <c r="M4091" s="6">
        <f t="shared" si="387"/>
        <v>19.054985167614575</v>
      </c>
      <c r="N4091" s="1">
        <v>0.7</v>
      </c>
      <c r="O4091" s="11" cm="1">
        <f t="array" ref="O4091">ROUND(_xlfn.SWITCH(C4091,"建筑专教",IF(S4091&gt;0.1,1.38,1.28),"阶梯教室",IF(S4091&gt;0.1,1.15,1.05),"公共教室",IF(S4091&gt;0.1,1.22,1.12),IF(S4091&gt;0.1,1.2,1.1))+(MOD(ROW()*11,31)/31-0.5)*0.06,2)</f>
        <v>1.1299999999999999</v>
      </c>
      <c r="P4091" s="12">
        <f t="shared" si="388"/>
        <v>0.12</v>
      </c>
      <c r="Q4091" s="13">
        <f t="shared" si="392"/>
        <v>-2.393013631753055</v>
      </c>
      <c r="R4091" s="1">
        <v>0</v>
      </c>
      <c r="S4091" s="1">
        <v>0.05</v>
      </c>
      <c r="T4091" s="1">
        <v>2.5000000000000001E-2</v>
      </c>
      <c r="U4091" s="4" t="s">
        <v>34</v>
      </c>
      <c r="V4091">
        <v>0.48</v>
      </c>
      <c r="W4091">
        <v>0.4</v>
      </c>
      <c r="X4091">
        <v>0.76</v>
      </c>
      <c r="Y4091">
        <v>2.4300000000000002</v>
      </c>
      <c r="Z4091">
        <v>0.28000000000000003</v>
      </c>
      <c r="AA4091" s="5">
        <f t="shared" si="389"/>
        <v>7.5000000000000011E-2</v>
      </c>
      <c r="AB4091" s="15" cm="1">
        <f t="array" ref="AB4091">_xlfn.SWITCH(U4091,"夏",122,"冬",90,"春",153,"秋",153,0)</f>
        <v>153</v>
      </c>
      <c r="AC4091" s="16">
        <f t="shared" si="390"/>
        <v>11.475000000000001</v>
      </c>
      <c r="AD4091" s="5">
        <f>IFERROR(AA4091/D4091,0)</f>
        <v>7.8410872974385784E-4</v>
      </c>
      <c r="AE4091" s="15">
        <f t="shared" si="391"/>
        <v>0.41917808219178082</v>
      </c>
      <c r="AF4091" s="5">
        <f>IFERROR(AD4091*AE4091*48,0)</f>
        <v>1.5776697291065459E-2</v>
      </c>
    </row>
    <row r="4092" spans="1:32" x14ac:dyDescent="0.15">
      <c r="A4092" s="8">
        <v>45757</v>
      </c>
      <c r="B4092" s="1" t="s">
        <v>55</v>
      </c>
      <c r="C4092" s="1" t="s">
        <v>59</v>
      </c>
      <c r="D4092" s="1">
        <v>95.65</v>
      </c>
      <c r="E4092" s="6">
        <v>3.6</v>
      </c>
      <c r="F4092" s="10">
        <v>0.91666666666666696</v>
      </c>
      <c r="G4092" s="1">
        <v>17.8</v>
      </c>
      <c r="H4092" s="1">
        <v>58.9</v>
      </c>
      <c r="I4092" s="1">
        <v>18.3</v>
      </c>
      <c r="J4092" s="1">
        <v>0.2</v>
      </c>
      <c r="K4092" s="1">
        <v>415</v>
      </c>
      <c r="L4092" s="1">
        <v>310</v>
      </c>
      <c r="M4092" s="6">
        <f t="shared" si="387"/>
        <v>18.556297440739172</v>
      </c>
      <c r="N4092" s="1">
        <v>0.7</v>
      </c>
      <c r="O4092" s="11" cm="1">
        <f t="array" ref="O4092">ROUND(_xlfn.SWITCH(C4092,"建筑专教",IF(S4092&gt;0.1,1.38,1.28),"阶梯教室",IF(S4092&gt;0.1,1.15,1.05),"公共教室",IF(S4092&gt;0.1,1.22,1.12),IF(S4092&gt;0.1,1.2,1.1))+(MOD(ROW()*11,31)/31-0.5)*0.06,2)</f>
        <v>1.0900000000000001</v>
      </c>
      <c r="P4092" s="12">
        <f t="shared" si="388"/>
        <v>0.01</v>
      </c>
      <c r="Q4092" s="13">
        <f t="shared" si="392"/>
        <v>-2.7519283219342663</v>
      </c>
      <c r="R4092" s="1">
        <v>0</v>
      </c>
      <c r="S4092" s="1">
        <v>0</v>
      </c>
      <c r="T4092" s="1">
        <v>2.8000000000000001E-2</v>
      </c>
      <c r="U4092" s="4" t="s">
        <v>34</v>
      </c>
      <c r="V4092">
        <v>0.48</v>
      </c>
      <c r="W4092">
        <v>0.4</v>
      </c>
      <c r="X4092">
        <v>0.76</v>
      </c>
      <c r="Y4092">
        <v>2.4300000000000002</v>
      </c>
      <c r="Z4092">
        <v>0.28000000000000003</v>
      </c>
      <c r="AA4092" s="5">
        <f t="shared" si="389"/>
        <v>2.8000000000000001E-2</v>
      </c>
      <c r="AB4092" s="15" cm="1">
        <f t="array" ref="AB4092">_xlfn.SWITCH(U4092,"夏",122,"冬",90,"春",153,"秋",153,0)</f>
        <v>153</v>
      </c>
      <c r="AC4092" s="16">
        <f t="shared" si="390"/>
        <v>4.2839999999999998</v>
      </c>
      <c r="AD4092" s="5">
        <f>IFERROR(AA4092/D4092,0)</f>
        <v>2.9273392577104022E-4</v>
      </c>
      <c r="AE4092" s="15">
        <f t="shared" si="391"/>
        <v>0.41917808219178082</v>
      </c>
      <c r="AF4092" s="5">
        <f>IFERROR(AD4092*AE4092*48,0)</f>
        <v>5.8899669886644367E-3</v>
      </c>
    </row>
    <row r="4093" spans="1:32" x14ac:dyDescent="0.15">
      <c r="A4093" s="8">
        <v>45757</v>
      </c>
      <c r="B4093" s="1" t="s">
        <v>56</v>
      </c>
      <c r="C4093" s="1" t="s">
        <v>59</v>
      </c>
      <c r="D4093" s="1">
        <v>95.65</v>
      </c>
      <c r="E4093" s="6">
        <v>3.6</v>
      </c>
      <c r="F4093" s="10">
        <v>0.33333333333333298</v>
      </c>
      <c r="G4093" s="1">
        <v>14.8</v>
      </c>
      <c r="H4093" s="1">
        <v>60.1</v>
      </c>
      <c r="I4093" s="1">
        <v>15.3</v>
      </c>
      <c r="J4093" s="1">
        <v>0.2</v>
      </c>
      <c r="K4093" s="1">
        <v>410</v>
      </c>
      <c r="L4093" s="1">
        <v>210</v>
      </c>
      <c r="M4093" s="6">
        <f t="shared" si="387"/>
        <v>15.564362986097819</v>
      </c>
      <c r="N4093" s="1">
        <v>0</v>
      </c>
      <c r="O4093" s="1">
        <v>0</v>
      </c>
      <c r="P4093" s="12">
        <f t="shared" si="388"/>
        <v>0</v>
      </c>
      <c r="Q4093" s="1">
        <v>0</v>
      </c>
      <c r="R4093" s="1">
        <v>0</v>
      </c>
      <c r="S4093" s="1">
        <v>0</v>
      </c>
      <c r="T4093" s="1">
        <v>0</v>
      </c>
      <c r="U4093" s="4" t="s">
        <v>34</v>
      </c>
      <c r="V4093">
        <v>0.48</v>
      </c>
      <c r="W4093">
        <v>0.4</v>
      </c>
      <c r="X4093">
        <v>0.76</v>
      </c>
      <c r="Y4093">
        <v>2.4300000000000002</v>
      </c>
      <c r="Z4093">
        <v>0.28000000000000003</v>
      </c>
      <c r="AA4093" s="5">
        <f t="shared" si="389"/>
        <v>0</v>
      </c>
      <c r="AB4093" s="15" cm="1">
        <f t="array" ref="AB4093">_xlfn.SWITCH(U4093,"夏",122,"冬",90,"春",153,"秋",153,0)</f>
        <v>153</v>
      </c>
      <c r="AC4093" s="16">
        <f t="shared" si="390"/>
        <v>0</v>
      </c>
      <c r="AD4093" s="5">
        <f>IFERROR(AA4093/D4093,0)</f>
        <v>0</v>
      </c>
      <c r="AE4093" s="15">
        <f t="shared" si="391"/>
        <v>0.41917808219178082</v>
      </c>
      <c r="AF4093" s="5">
        <f>IFERROR(AD4093*AE4093*48,0)</f>
        <v>0</v>
      </c>
    </row>
    <row r="4094" spans="1:32" x14ac:dyDescent="0.15">
      <c r="A4094" s="8">
        <v>45757</v>
      </c>
      <c r="B4094" s="1" t="s">
        <v>56</v>
      </c>
      <c r="C4094" s="1" t="s">
        <v>59</v>
      </c>
      <c r="D4094" s="1">
        <v>95.65</v>
      </c>
      <c r="E4094" s="6">
        <v>3.6</v>
      </c>
      <c r="F4094" s="10">
        <v>0.35416666666666702</v>
      </c>
      <c r="G4094" s="1">
        <v>15.8</v>
      </c>
      <c r="H4094" s="1">
        <v>58.9</v>
      </c>
      <c r="I4094" s="1">
        <v>16.3</v>
      </c>
      <c r="J4094" s="1">
        <v>0.2</v>
      </c>
      <c r="K4094" s="1">
        <v>825</v>
      </c>
      <c r="L4094" s="1">
        <v>310</v>
      </c>
      <c r="M4094" s="6">
        <f t="shared" si="387"/>
        <v>16.561637392736259</v>
      </c>
      <c r="N4094" s="1">
        <v>0.7</v>
      </c>
      <c r="O4094" s="11" cm="1">
        <f t="array" ref="O4094">ROUND(_xlfn.SWITCH(C4094,"建筑专教",IF(S4094&gt;0.1,1.38,1.28),"阶梯教室",IF(S4094&gt;0.1,1.15,1.05),"公共教室",IF(S4094&gt;0.1,1.22,1.12),IF(S4094&gt;0.1,1.2,1.1))+(MOD(ROW()*11,31)/31-0.5)*0.06,2)</f>
        <v>1.1299999999999999</v>
      </c>
      <c r="P4094" s="12">
        <f t="shared" si="388"/>
        <v>0.39</v>
      </c>
      <c r="Q4094" s="13">
        <f t="shared" si="392"/>
        <v>-3.2028568962870678</v>
      </c>
      <c r="R4094" s="1">
        <v>0</v>
      </c>
      <c r="S4094" s="1">
        <v>0</v>
      </c>
      <c r="T4094" s="1">
        <v>3.7999999999999999E-2</v>
      </c>
      <c r="U4094" s="4" t="s">
        <v>34</v>
      </c>
      <c r="V4094">
        <v>0.48</v>
      </c>
      <c r="W4094">
        <v>0.4</v>
      </c>
      <c r="X4094">
        <v>0.76</v>
      </c>
      <c r="Y4094">
        <v>2.4300000000000002</v>
      </c>
      <c r="Z4094">
        <v>0.28000000000000003</v>
      </c>
      <c r="AA4094" s="5">
        <f t="shared" si="389"/>
        <v>3.7999999999999999E-2</v>
      </c>
      <c r="AB4094" s="15" cm="1">
        <f t="array" ref="AB4094">_xlfn.SWITCH(U4094,"夏",122,"冬",90,"春",153,"秋",153,0)</f>
        <v>153</v>
      </c>
      <c r="AC4094" s="16">
        <f t="shared" si="390"/>
        <v>5.8140000000000001</v>
      </c>
      <c r="AD4094" s="5">
        <f>IFERROR(AA4094/D4094,0)</f>
        <v>3.9728175640355457E-4</v>
      </c>
      <c r="AE4094" s="15">
        <f t="shared" si="391"/>
        <v>0.41917808219178082</v>
      </c>
      <c r="AF4094" s="5">
        <f>IFERROR(AD4094*AE4094*48,0)</f>
        <v>7.9935266274731628E-3</v>
      </c>
    </row>
    <row r="4095" spans="1:32" x14ac:dyDescent="0.15">
      <c r="A4095" s="8">
        <v>45757</v>
      </c>
      <c r="B4095" s="1" t="s">
        <v>56</v>
      </c>
      <c r="C4095" s="1" t="s">
        <v>59</v>
      </c>
      <c r="D4095" s="1">
        <v>95.65</v>
      </c>
      <c r="E4095" s="6">
        <v>3.6</v>
      </c>
      <c r="F4095" s="10">
        <v>0.375</v>
      </c>
      <c r="G4095" s="1">
        <v>16.8</v>
      </c>
      <c r="H4095" s="1">
        <v>57.7</v>
      </c>
      <c r="I4095" s="1">
        <v>17.3</v>
      </c>
      <c r="J4095" s="1">
        <v>0.2</v>
      </c>
      <c r="K4095" s="1">
        <v>825</v>
      </c>
      <c r="L4095" s="1">
        <v>410</v>
      </c>
      <c r="M4095" s="6">
        <f t="shared" si="387"/>
        <v>17.558949089070666</v>
      </c>
      <c r="N4095" s="1">
        <v>0.7</v>
      </c>
      <c r="O4095" s="11" cm="1">
        <f t="array" ref="O4095">ROUND(_xlfn.SWITCH(C4095,"建筑专教",IF(S4095&gt;0.1,1.38,1.28),"阶梯教室",IF(S4095&gt;0.1,1.15,1.05),"公共教室",IF(S4095&gt;0.1,1.22,1.12),IF(S4095&gt;0.1,1.2,1.1))+(MOD(ROW()*11,31)/31-0.5)*0.06,2)</f>
        <v>1.0900000000000001</v>
      </c>
      <c r="P4095" s="12">
        <f t="shared" si="388"/>
        <v>0.39</v>
      </c>
      <c r="Q4095" s="13">
        <f t="shared" si="392"/>
        <v>-3.0895237251632706</v>
      </c>
      <c r="R4095" s="1">
        <v>0</v>
      </c>
      <c r="S4095" s="1">
        <v>0</v>
      </c>
      <c r="T4095" s="1">
        <v>3.2000000000000001E-2</v>
      </c>
      <c r="U4095" s="4" t="s">
        <v>34</v>
      </c>
      <c r="V4095">
        <v>0.48</v>
      </c>
      <c r="W4095">
        <v>0.4</v>
      </c>
      <c r="X4095">
        <v>0.76</v>
      </c>
      <c r="Y4095">
        <v>2.4300000000000002</v>
      </c>
      <c r="Z4095">
        <v>0.28000000000000003</v>
      </c>
      <c r="AA4095" s="5">
        <f t="shared" si="389"/>
        <v>3.2000000000000001E-2</v>
      </c>
      <c r="AB4095" s="15" cm="1">
        <f t="array" ref="AB4095">_xlfn.SWITCH(U4095,"夏",122,"冬",90,"春",153,"秋",153,0)</f>
        <v>153</v>
      </c>
      <c r="AC4095" s="16">
        <f t="shared" si="390"/>
        <v>4.8959999999999999</v>
      </c>
      <c r="AD4095" s="5">
        <f>IFERROR(AA4095/D4095,0)</f>
        <v>3.3455305802404598E-4</v>
      </c>
      <c r="AE4095" s="15">
        <f t="shared" si="391"/>
        <v>0.41917808219178082</v>
      </c>
      <c r="AF4095" s="5">
        <f>IFERROR(AD4095*AE4095*48,0)</f>
        <v>6.7313908441879273E-3</v>
      </c>
    </row>
    <row r="4096" spans="1:32" x14ac:dyDescent="0.15">
      <c r="A4096" s="8">
        <v>45757</v>
      </c>
      <c r="B4096" s="1" t="s">
        <v>56</v>
      </c>
      <c r="C4096" s="1" t="s">
        <v>59</v>
      </c>
      <c r="D4096" s="1">
        <v>95.65</v>
      </c>
      <c r="E4096" s="6">
        <v>3.6</v>
      </c>
      <c r="F4096" s="10">
        <v>0.375</v>
      </c>
      <c r="G4096" s="1">
        <v>17.8</v>
      </c>
      <c r="H4096" s="1">
        <v>56.5</v>
      </c>
      <c r="I4096" s="1">
        <v>18.3</v>
      </c>
      <c r="J4096" s="1">
        <v>0.2</v>
      </c>
      <c r="K4096" s="1">
        <v>825</v>
      </c>
      <c r="L4096" s="1">
        <v>510</v>
      </c>
      <c r="M4096" s="6">
        <f t="shared" si="387"/>
        <v>18.556297440739172</v>
      </c>
      <c r="N4096" s="1">
        <v>0.7</v>
      </c>
      <c r="O4096" s="11" cm="1">
        <f t="array" ref="O4096">ROUND(_xlfn.SWITCH(C4096,"建筑专教",IF(S4096&gt;0.1,1.38,1.28),"阶梯教室",IF(S4096&gt;0.1,1.15,1.05),"公共教室",IF(S4096&gt;0.1,1.22,1.12),IF(S4096&gt;0.1,1.2,1.1))+(MOD(ROW()*11,31)/31-0.5)*0.06,2)</f>
        <v>1.1200000000000001</v>
      </c>
      <c r="P4096" s="12">
        <f t="shared" si="388"/>
        <v>0.39</v>
      </c>
      <c r="Q4096" s="13">
        <f t="shared" si="392"/>
        <v>-2.6019921721282375</v>
      </c>
      <c r="R4096" s="1">
        <v>0</v>
      </c>
      <c r="S4096" s="1">
        <v>0</v>
      </c>
      <c r="T4096" s="1">
        <v>8.0000000000000002E-3</v>
      </c>
      <c r="U4096" s="4" t="s">
        <v>34</v>
      </c>
      <c r="V4096">
        <v>0.48</v>
      </c>
      <c r="W4096">
        <v>0.4</v>
      </c>
      <c r="X4096">
        <v>0.76</v>
      </c>
      <c r="Y4096">
        <v>2.4300000000000002</v>
      </c>
      <c r="Z4096">
        <v>0.28000000000000003</v>
      </c>
      <c r="AA4096" s="5">
        <f t="shared" si="389"/>
        <v>8.0000000000000002E-3</v>
      </c>
      <c r="AB4096" s="15" cm="1">
        <f t="array" ref="AB4096">_xlfn.SWITCH(U4096,"夏",122,"冬",90,"春",153,"秋",153,0)</f>
        <v>153</v>
      </c>
      <c r="AC4096" s="16">
        <f t="shared" si="390"/>
        <v>1.224</v>
      </c>
      <c r="AD4096" s="5">
        <f>IFERROR(AA4096/D4096,0)</f>
        <v>8.3638264506011496E-5</v>
      </c>
      <c r="AE4096" s="15">
        <f t="shared" si="391"/>
        <v>0.41917808219178082</v>
      </c>
      <c r="AF4096" s="5">
        <f>IFERROR(AD4096*AE4096*48,0)</f>
        <v>1.6828477110469818E-3</v>
      </c>
    </row>
    <row r="4097" spans="1:32" x14ac:dyDescent="0.15">
      <c r="A4097" s="8">
        <v>45757</v>
      </c>
      <c r="B4097" s="1" t="s">
        <v>56</v>
      </c>
      <c r="C4097" s="1" t="s">
        <v>59</v>
      </c>
      <c r="D4097" s="1">
        <v>95.65</v>
      </c>
      <c r="E4097" s="6">
        <v>3.6</v>
      </c>
      <c r="F4097" s="10">
        <v>0.41666666666666702</v>
      </c>
      <c r="G4097" s="1">
        <v>18.8</v>
      </c>
      <c r="H4097" s="1">
        <v>55.3</v>
      </c>
      <c r="I4097" s="1">
        <v>19.3</v>
      </c>
      <c r="J4097" s="1">
        <v>0.2</v>
      </c>
      <c r="K4097" s="1">
        <v>825</v>
      </c>
      <c r="L4097" s="1">
        <v>610</v>
      </c>
      <c r="M4097" s="6">
        <f t="shared" si="387"/>
        <v>19.553681826255229</v>
      </c>
      <c r="N4097" s="1">
        <v>0.7</v>
      </c>
      <c r="O4097" s="11" cm="1">
        <f t="array" ref="O4097">ROUND(_xlfn.SWITCH(C4097,"建筑专教",IF(S4097&gt;0.1,1.38,1.28),"阶梯教室",IF(S4097&gt;0.1,1.15,1.05),"公共教室",IF(S4097&gt;0.1,1.22,1.12),IF(S4097&gt;0.1,1.2,1.1))+(MOD(ROW()*11,31)/31-0.5)*0.06,2)</f>
        <v>1.1399999999999999</v>
      </c>
      <c r="P4097" s="12">
        <f t="shared" si="388"/>
        <v>0.39</v>
      </c>
      <c r="Q4097" s="13">
        <f t="shared" si="392"/>
        <v>-2.1888436966049656</v>
      </c>
      <c r="R4097" s="1">
        <v>0</v>
      </c>
      <c r="S4097" s="1">
        <v>0</v>
      </c>
      <c r="T4097" s="1">
        <v>2.8000000000000001E-2</v>
      </c>
      <c r="U4097" s="4" t="s">
        <v>34</v>
      </c>
      <c r="V4097">
        <v>0.48</v>
      </c>
      <c r="W4097">
        <v>0.4</v>
      </c>
      <c r="X4097">
        <v>0.76</v>
      </c>
      <c r="Y4097">
        <v>2.4300000000000002</v>
      </c>
      <c r="Z4097">
        <v>0.28000000000000003</v>
      </c>
      <c r="AA4097" s="5">
        <f t="shared" si="389"/>
        <v>2.8000000000000001E-2</v>
      </c>
      <c r="AB4097" s="15" cm="1">
        <f t="array" ref="AB4097">_xlfn.SWITCH(U4097,"夏",122,"冬",90,"春",153,"秋",153,0)</f>
        <v>153</v>
      </c>
      <c r="AC4097" s="16">
        <f t="shared" si="390"/>
        <v>4.2839999999999998</v>
      </c>
      <c r="AD4097" s="5">
        <f>IFERROR(AA4097/D4097,0)</f>
        <v>2.9273392577104022E-4</v>
      </c>
      <c r="AE4097" s="15">
        <f t="shared" si="391"/>
        <v>0.41917808219178082</v>
      </c>
      <c r="AF4097" s="5">
        <f>IFERROR(AD4097*AE4097*48,0)</f>
        <v>5.8899669886644367E-3</v>
      </c>
    </row>
    <row r="4098" spans="1:32" x14ac:dyDescent="0.15">
      <c r="A4098" s="8">
        <v>45757</v>
      </c>
      <c r="B4098" s="1" t="s">
        <v>56</v>
      </c>
      <c r="C4098" s="1" t="s">
        <v>59</v>
      </c>
      <c r="D4098" s="1">
        <v>95.65</v>
      </c>
      <c r="E4098" s="6">
        <v>3.6</v>
      </c>
      <c r="F4098" s="10">
        <v>0.4375</v>
      </c>
      <c r="G4098" s="1">
        <v>19.8</v>
      </c>
      <c r="H4098" s="1">
        <v>54.1</v>
      </c>
      <c r="I4098" s="1">
        <v>20.3</v>
      </c>
      <c r="J4098" s="1">
        <v>0.2</v>
      </c>
      <c r="K4098" s="1">
        <v>825</v>
      </c>
      <c r="L4098" s="1">
        <v>710</v>
      </c>
      <c r="M4098" s="6">
        <f t="shared" si="387"/>
        <v>20.551101636702299</v>
      </c>
      <c r="N4098" s="1">
        <v>0.7</v>
      </c>
      <c r="O4098" s="11" cm="1">
        <f t="array" ref="O4098">ROUND(_xlfn.SWITCH(C4098,"建筑专教",IF(S4098&gt;0.1,1.38,1.28),"阶梯教室",IF(S4098&gt;0.1,1.15,1.05),"公共教室",IF(S4098&gt;0.1,1.22,1.12),IF(S4098&gt;0.1,1.2,1.1))+(MOD(ROW()*11,31)/31-0.5)*0.06,2)</f>
        <v>1.1000000000000001</v>
      </c>
      <c r="P4098" s="12">
        <f t="shared" si="388"/>
        <v>0.39</v>
      </c>
      <c r="Q4098" s="13">
        <f t="shared" si="392"/>
        <v>-2.0387447062765629</v>
      </c>
      <c r="R4098" s="1">
        <v>0</v>
      </c>
      <c r="S4098" s="1">
        <v>0</v>
      </c>
      <c r="T4098" s="1">
        <v>3.5000000000000003E-2</v>
      </c>
      <c r="U4098" s="4" t="s">
        <v>34</v>
      </c>
      <c r="V4098">
        <v>0.48</v>
      </c>
      <c r="W4098">
        <v>0.4</v>
      </c>
      <c r="X4098">
        <v>0.76</v>
      </c>
      <c r="Y4098">
        <v>2.4300000000000002</v>
      </c>
      <c r="Z4098">
        <v>0.28000000000000003</v>
      </c>
      <c r="AA4098" s="5">
        <f t="shared" si="389"/>
        <v>3.5000000000000003E-2</v>
      </c>
      <c r="AB4098" s="15" cm="1">
        <f t="array" ref="AB4098">_xlfn.SWITCH(U4098,"夏",122,"冬",90,"春",153,"秋",153,0)</f>
        <v>153</v>
      </c>
      <c r="AC4098" s="16">
        <f t="shared" si="390"/>
        <v>5.3550000000000004</v>
      </c>
      <c r="AD4098" s="5">
        <f>IFERROR(AA4098/D4098,0)</f>
        <v>3.6591740721380033E-4</v>
      </c>
      <c r="AE4098" s="15">
        <f t="shared" si="391"/>
        <v>0.41917808219178082</v>
      </c>
      <c r="AF4098" s="5">
        <f>IFERROR(AD4098*AE4098*48,0)</f>
        <v>7.3624587358305472E-3</v>
      </c>
    </row>
    <row r="4099" spans="1:32" x14ac:dyDescent="0.15">
      <c r="A4099" s="8">
        <v>45757</v>
      </c>
      <c r="B4099" s="1" t="s">
        <v>56</v>
      </c>
      <c r="C4099" s="1" t="s">
        <v>59</v>
      </c>
      <c r="D4099" s="1">
        <v>95.65</v>
      </c>
      <c r="E4099" s="6">
        <v>3.6</v>
      </c>
      <c r="F4099" s="10">
        <v>0.45833333333333298</v>
      </c>
      <c r="G4099" s="1">
        <v>20.8</v>
      </c>
      <c r="H4099" s="1">
        <v>52.9</v>
      </c>
      <c r="I4099" s="1">
        <v>21.3</v>
      </c>
      <c r="J4099" s="1">
        <v>0.2</v>
      </c>
      <c r="K4099" s="1">
        <v>825</v>
      </c>
      <c r="L4099" s="1">
        <v>810</v>
      </c>
      <c r="M4099" s="6">
        <f t="shared" si="387"/>
        <v>21.548556275441797</v>
      </c>
      <c r="N4099" s="1">
        <v>0.7</v>
      </c>
      <c r="O4099" s="11" cm="1">
        <f t="array" ref="O4099">ROUND(_xlfn.SWITCH(C4099,"建筑专教",IF(S4099&gt;0.1,1.38,1.28),"阶梯教室",IF(S4099&gt;0.1,1.15,1.05),"公共教室",IF(S4099&gt;0.1,1.22,1.12),IF(S4099&gt;0.1,1.2,1.1))+(MOD(ROW()*11,31)/31-0.5)*0.06,2)</f>
        <v>1.1200000000000001</v>
      </c>
      <c r="P4099" s="12">
        <f t="shared" si="388"/>
        <v>0.39</v>
      </c>
      <c r="Q4099" s="13">
        <f t="shared" si="392"/>
        <v>-1.6326514707574702</v>
      </c>
      <c r="R4099" s="1">
        <v>0</v>
      </c>
      <c r="S4099" s="1">
        <v>0</v>
      </c>
      <c r="T4099" s="1">
        <v>2.8000000000000001E-2</v>
      </c>
      <c r="U4099" s="4" t="s">
        <v>34</v>
      </c>
      <c r="V4099">
        <v>0.48</v>
      </c>
      <c r="W4099">
        <v>0.4</v>
      </c>
      <c r="X4099">
        <v>0.76</v>
      </c>
      <c r="Y4099">
        <v>2.4300000000000002</v>
      </c>
      <c r="Z4099">
        <v>0.28000000000000003</v>
      </c>
      <c r="AA4099" s="5">
        <f t="shared" si="389"/>
        <v>2.8000000000000001E-2</v>
      </c>
      <c r="AB4099" s="15" cm="1">
        <f t="array" ref="AB4099">_xlfn.SWITCH(U4099,"夏",122,"冬",90,"春",153,"秋",153,0)</f>
        <v>153</v>
      </c>
      <c r="AC4099" s="16">
        <f t="shared" si="390"/>
        <v>4.2839999999999998</v>
      </c>
      <c r="AD4099" s="5">
        <f>IFERROR(AA4099/D4099,0)</f>
        <v>2.9273392577104022E-4</v>
      </c>
      <c r="AE4099" s="15">
        <f t="shared" si="391"/>
        <v>0.41917808219178082</v>
      </c>
      <c r="AF4099" s="5">
        <f>IFERROR(AD4099*AE4099*48,0)</f>
        <v>5.8899669886644367E-3</v>
      </c>
    </row>
    <row r="4100" spans="1:32" x14ac:dyDescent="0.15">
      <c r="A4100" s="8">
        <v>45757</v>
      </c>
      <c r="B4100" s="1" t="s">
        <v>56</v>
      </c>
      <c r="C4100" s="1" t="s">
        <v>59</v>
      </c>
      <c r="D4100" s="1">
        <v>95.65</v>
      </c>
      <c r="E4100" s="6">
        <v>3.6</v>
      </c>
      <c r="F4100" s="10">
        <v>0.47916666666666702</v>
      </c>
      <c r="G4100" s="1">
        <v>21.3</v>
      </c>
      <c r="H4100" s="1">
        <v>52.3</v>
      </c>
      <c r="I4100" s="1">
        <v>21.8</v>
      </c>
      <c r="J4100" s="1">
        <v>0.2</v>
      </c>
      <c r="K4100" s="1">
        <v>825</v>
      </c>
      <c r="L4100" s="1">
        <v>810</v>
      </c>
      <c r="M4100" s="6">
        <f t="shared" si="387"/>
        <v>22.047296472257415</v>
      </c>
      <c r="N4100" s="1">
        <v>0.7</v>
      </c>
      <c r="O4100" s="11" cm="1">
        <f t="array" ref="O4100">ROUND(_xlfn.SWITCH(C4100,"建筑专教",IF(S4100&gt;0.1,1.38,1.28),"阶梯教室",IF(S4100&gt;0.1,1.15,1.05),"公共教室",IF(S4100&gt;0.1,1.22,1.12),IF(S4100&gt;0.1,1.2,1.1))+(MOD(ROW()*11,31)/31-0.5)*0.06,2)</f>
        <v>1.1399999999999999</v>
      </c>
      <c r="P4100" s="12">
        <f t="shared" si="388"/>
        <v>0.39</v>
      </c>
      <c r="Q4100" s="13">
        <f t="shared" si="392"/>
        <v>-1.401346586698474</v>
      </c>
      <c r="R4100" s="1">
        <v>0</v>
      </c>
      <c r="S4100" s="1">
        <v>0</v>
      </c>
      <c r="T4100" s="1">
        <v>3.5000000000000003E-2</v>
      </c>
      <c r="U4100" s="4" t="s">
        <v>34</v>
      </c>
      <c r="V4100">
        <v>0.48</v>
      </c>
      <c r="W4100">
        <v>0.4</v>
      </c>
      <c r="X4100">
        <v>0.76</v>
      </c>
      <c r="Y4100">
        <v>2.4300000000000002</v>
      </c>
      <c r="Z4100">
        <v>0.28000000000000003</v>
      </c>
      <c r="AA4100" s="5">
        <f t="shared" si="389"/>
        <v>3.5000000000000003E-2</v>
      </c>
      <c r="AB4100" s="15" cm="1">
        <f t="array" ref="AB4100">_xlfn.SWITCH(U4100,"夏",122,"冬",90,"春",153,"秋",153,0)</f>
        <v>153</v>
      </c>
      <c r="AC4100" s="16">
        <f t="shared" si="390"/>
        <v>5.3550000000000004</v>
      </c>
      <c r="AD4100" s="5">
        <f>IFERROR(AA4100/D4100,0)</f>
        <v>3.6591740721380033E-4</v>
      </c>
      <c r="AE4100" s="15">
        <f t="shared" si="391"/>
        <v>0.41917808219178082</v>
      </c>
      <c r="AF4100" s="5">
        <f>IFERROR(AD4100*AE4100*48,0)</f>
        <v>7.3624587358305472E-3</v>
      </c>
    </row>
    <row r="4101" spans="1:32" x14ac:dyDescent="0.15">
      <c r="A4101" s="8">
        <v>45757</v>
      </c>
      <c r="B4101" s="1" t="s">
        <v>56</v>
      </c>
      <c r="C4101" s="1" t="s">
        <v>59</v>
      </c>
      <c r="D4101" s="1">
        <v>95.65</v>
      </c>
      <c r="E4101" s="6">
        <v>3.6</v>
      </c>
      <c r="F4101" s="10">
        <v>0.5</v>
      </c>
      <c r="G4101" s="1">
        <v>21.8</v>
      </c>
      <c r="H4101" s="1">
        <v>51.7</v>
      </c>
      <c r="I4101" s="1">
        <v>22.3</v>
      </c>
      <c r="J4101" s="1">
        <v>0.2</v>
      </c>
      <c r="K4101" s="1">
        <v>415</v>
      </c>
      <c r="L4101" s="1">
        <v>810</v>
      </c>
      <c r="M4101" s="6">
        <f t="shared" si="387"/>
        <v>22.54604515782404</v>
      </c>
      <c r="N4101" s="1">
        <v>0.7</v>
      </c>
      <c r="O4101" s="11" cm="1">
        <f t="array" ref="O4101">ROUND(_xlfn.SWITCH(C4101,"建筑专教",IF(S4101&gt;0.1,1.38,1.28),"阶梯教室",IF(S4101&gt;0.1,1.15,1.05),"公共教室",IF(S4101&gt;0.1,1.22,1.12),IF(S4101&gt;0.1,1.2,1.1))+(MOD(ROW()*11,31)/31-0.5)*0.06,2)</f>
        <v>1.1000000000000001</v>
      </c>
      <c r="P4101" s="12">
        <f t="shared" si="388"/>
        <v>0.01</v>
      </c>
      <c r="Q4101" s="13">
        <f t="shared" si="392"/>
        <v>-1.3846740364230461</v>
      </c>
      <c r="R4101" s="1">
        <v>0</v>
      </c>
      <c r="S4101" s="1">
        <v>0</v>
      </c>
      <c r="T4101" s="1">
        <v>2.5000000000000001E-2</v>
      </c>
      <c r="U4101" s="4" t="s">
        <v>34</v>
      </c>
      <c r="V4101">
        <v>0.48</v>
      </c>
      <c r="W4101">
        <v>0.4</v>
      </c>
      <c r="X4101">
        <v>0.76</v>
      </c>
      <c r="Y4101">
        <v>2.4300000000000002</v>
      </c>
      <c r="Z4101">
        <v>0.28000000000000003</v>
      </c>
      <c r="AA4101" s="5">
        <f t="shared" si="389"/>
        <v>2.5000000000000001E-2</v>
      </c>
      <c r="AB4101" s="15" cm="1">
        <f t="array" ref="AB4101">_xlfn.SWITCH(U4101,"夏",122,"冬",90,"春",153,"秋",153,0)</f>
        <v>153</v>
      </c>
      <c r="AC4101" s="16">
        <f t="shared" si="390"/>
        <v>3.8250000000000002</v>
      </c>
      <c r="AD4101" s="5">
        <f>IFERROR(AA4101/D4101,0)</f>
        <v>2.6136957658128593E-4</v>
      </c>
      <c r="AE4101" s="15">
        <f t="shared" si="391"/>
        <v>0.41917808219178082</v>
      </c>
      <c r="AF4101" s="5">
        <f>IFERROR(AD4101*AE4101*48,0)</f>
        <v>5.2588990970218186E-3</v>
      </c>
    </row>
    <row r="4102" spans="1:32" x14ac:dyDescent="0.15">
      <c r="A4102" s="8">
        <v>45757</v>
      </c>
      <c r="B4102" s="1" t="s">
        <v>56</v>
      </c>
      <c r="C4102" s="1" t="s">
        <v>59</v>
      </c>
      <c r="D4102" s="1">
        <v>95.65</v>
      </c>
      <c r="E4102" s="6">
        <v>3.6</v>
      </c>
      <c r="F4102" s="10">
        <v>0.52083333333333304</v>
      </c>
      <c r="G4102" s="1">
        <v>22.3</v>
      </c>
      <c r="H4102" s="1">
        <v>51.3</v>
      </c>
      <c r="I4102" s="1">
        <v>22.8</v>
      </c>
      <c r="J4102" s="1">
        <v>0.2</v>
      </c>
      <c r="K4102" s="1">
        <v>415</v>
      </c>
      <c r="L4102" s="1">
        <v>810</v>
      </c>
      <c r="M4102" s="6">
        <f t="shared" si="387"/>
        <v>23.044802260887934</v>
      </c>
      <c r="N4102" s="1">
        <v>0.7</v>
      </c>
      <c r="O4102" s="11" cm="1">
        <f t="array" ref="O4102">ROUND(_xlfn.SWITCH(C4102,"建筑专教",IF(S4102&gt;0.1,1.38,1.28),"阶梯教室",IF(S4102&gt;0.1,1.15,1.05),"公共教室",IF(S4102&gt;0.1,1.22,1.12),IF(S4102&gt;0.1,1.2,1.1))+(MOD(ROW()*11,31)/31-0.5)*0.06,2)</f>
        <v>1.1200000000000001</v>
      </c>
      <c r="P4102" s="12">
        <f t="shared" si="388"/>
        <v>0.01</v>
      </c>
      <c r="Q4102" s="13">
        <f t="shared" si="392"/>
        <v>-1.1547537100705934</v>
      </c>
      <c r="R4102" s="1">
        <v>0</v>
      </c>
      <c r="S4102" s="1">
        <v>0</v>
      </c>
      <c r="T4102" s="1">
        <v>1.2E-2</v>
      </c>
      <c r="U4102" s="4" t="s">
        <v>34</v>
      </c>
      <c r="V4102">
        <v>0.48</v>
      </c>
      <c r="W4102">
        <v>0.4</v>
      </c>
      <c r="X4102">
        <v>0.76</v>
      </c>
      <c r="Y4102">
        <v>2.4300000000000002</v>
      </c>
      <c r="Z4102">
        <v>0.28000000000000003</v>
      </c>
      <c r="AA4102" s="5">
        <f t="shared" si="389"/>
        <v>1.2E-2</v>
      </c>
      <c r="AB4102" s="15" cm="1">
        <f t="array" ref="AB4102">_xlfn.SWITCH(U4102,"夏",122,"冬",90,"春",153,"秋",153,0)</f>
        <v>153</v>
      </c>
      <c r="AC4102" s="16">
        <f t="shared" si="390"/>
        <v>1.8360000000000001</v>
      </c>
      <c r="AD4102" s="5">
        <f>IFERROR(AA4102/D4102,0)</f>
        <v>1.2545739675901726E-4</v>
      </c>
      <c r="AE4102" s="15">
        <f t="shared" si="391"/>
        <v>0.41917808219178082</v>
      </c>
      <c r="AF4102" s="5">
        <f>IFERROR(AD4102*AE4102*48,0)</f>
        <v>2.5242715665704735E-3</v>
      </c>
    </row>
    <row r="4103" spans="1:32" x14ac:dyDescent="0.15">
      <c r="A4103" s="8">
        <v>45757</v>
      </c>
      <c r="B4103" s="1" t="s">
        <v>56</v>
      </c>
      <c r="C4103" s="1" t="s">
        <v>59</v>
      </c>
      <c r="D4103" s="1">
        <v>95.65</v>
      </c>
      <c r="E4103" s="6">
        <v>3.6</v>
      </c>
      <c r="F4103" s="10">
        <v>0.54166666666666696</v>
      </c>
      <c r="G4103" s="1">
        <v>22.8</v>
      </c>
      <c r="H4103" s="1">
        <v>50.8</v>
      </c>
      <c r="I4103" s="1">
        <v>23.3</v>
      </c>
      <c r="J4103" s="1">
        <v>0.2</v>
      </c>
      <c r="K4103" s="1">
        <v>415</v>
      </c>
      <c r="L4103" s="1">
        <v>810</v>
      </c>
      <c r="M4103" s="6">
        <f t="shared" si="387"/>
        <v>23.54356771090994</v>
      </c>
      <c r="N4103" s="1">
        <v>0.7</v>
      </c>
      <c r="O4103" s="11" cm="1">
        <f t="array" ref="O4103">ROUND(_xlfn.SWITCH(C4103,"建筑专教",IF(S4103&gt;0.1,1.38,1.28),"阶梯教室",IF(S4103&gt;0.1,1.15,1.05),"公共教室",IF(S4103&gt;0.1,1.22,1.12),IF(S4103&gt;0.1,1.2,1.1))+(MOD(ROW()*11,31)/31-0.5)*0.06,2)</f>
        <v>1.1399999999999999</v>
      </c>
      <c r="P4103" s="12">
        <f t="shared" si="388"/>
        <v>0.01</v>
      </c>
      <c r="Q4103" s="13">
        <f t="shared" si="392"/>
        <v>-0.93486336171639017</v>
      </c>
      <c r="R4103" s="1">
        <v>0</v>
      </c>
      <c r="S4103" s="1">
        <v>0</v>
      </c>
      <c r="T4103" s="1">
        <v>3.2000000000000001E-2</v>
      </c>
      <c r="U4103" s="4" t="s">
        <v>34</v>
      </c>
      <c r="V4103">
        <v>0.48</v>
      </c>
      <c r="W4103">
        <v>0.4</v>
      </c>
      <c r="X4103">
        <v>0.76</v>
      </c>
      <c r="Y4103">
        <v>2.4300000000000002</v>
      </c>
      <c r="Z4103">
        <v>0.28000000000000003</v>
      </c>
      <c r="AA4103" s="5">
        <f t="shared" si="389"/>
        <v>3.2000000000000001E-2</v>
      </c>
      <c r="AB4103" s="15" cm="1">
        <f t="array" ref="AB4103">_xlfn.SWITCH(U4103,"夏",122,"冬",90,"春",153,"秋",153,0)</f>
        <v>153</v>
      </c>
      <c r="AC4103" s="16">
        <f t="shared" si="390"/>
        <v>4.8959999999999999</v>
      </c>
      <c r="AD4103" s="5">
        <f>IFERROR(AA4103/D4103,0)</f>
        <v>3.3455305802404598E-4</v>
      </c>
      <c r="AE4103" s="15">
        <f t="shared" si="391"/>
        <v>0.41917808219178082</v>
      </c>
      <c r="AF4103" s="5">
        <f>IFERROR(AD4103*AE4103*48,0)</f>
        <v>6.7313908441879273E-3</v>
      </c>
    </row>
    <row r="4104" spans="1:32" x14ac:dyDescent="0.15">
      <c r="A4104" s="8">
        <v>45757</v>
      </c>
      <c r="B4104" s="1" t="s">
        <v>56</v>
      </c>
      <c r="C4104" s="1" t="s">
        <v>59</v>
      </c>
      <c r="D4104" s="1">
        <v>95.65</v>
      </c>
      <c r="E4104" s="6">
        <v>3.6</v>
      </c>
      <c r="F4104" s="10">
        <v>0.5625</v>
      </c>
      <c r="G4104" s="1">
        <v>22.8</v>
      </c>
      <c r="H4104" s="1">
        <v>50.8</v>
      </c>
      <c r="I4104" s="1">
        <v>23.3</v>
      </c>
      <c r="J4104" s="1">
        <v>0.2</v>
      </c>
      <c r="K4104" s="1">
        <v>830</v>
      </c>
      <c r="L4104" s="1">
        <v>760</v>
      </c>
      <c r="M4104" s="6">
        <f t="shared" si="387"/>
        <v>23.54356771090994</v>
      </c>
      <c r="N4104" s="1">
        <v>0.7</v>
      </c>
      <c r="O4104" s="11" cm="1">
        <f t="array" ref="O4104">ROUND(_xlfn.SWITCH(C4104,"建筑专教",IF(S4104&gt;0.1,1.38,1.28),"阶梯教室",IF(S4104&gt;0.1,1.15,1.05),"公共教室",IF(S4104&gt;0.1,1.22,1.12),IF(S4104&gt;0.1,1.2,1.1))+(MOD(ROW()*11,31)/31-0.5)*0.06,2)</f>
        <v>1.1100000000000001</v>
      </c>
      <c r="P4104" s="12">
        <f t="shared" si="388"/>
        <v>0.39</v>
      </c>
      <c r="Q4104" s="13">
        <f t="shared" si="392"/>
        <v>-1.0283236106317495</v>
      </c>
      <c r="R4104" s="1">
        <v>0</v>
      </c>
      <c r="S4104" s="1">
        <v>0</v>
      </c>
      <c r="T4104" s="1">
        <v>3.7999999999999999E-2</v>
      </c>
      <c r="U4104" s="4" t="s">
        <v>34</v>
      </c>
      <c r="V4104">
        <v>0.48</v>
      </c>
      <c r="W4104">
        <v>0.4</v>
      </c>
      <c r="X4104">
        <v>0.76</v>
      </c>
      <c r="Y4104">
        <v>2.4300000000000002</v>
      </c>
      <c r="Z4104">
        <v>0.28000000000000003</v>
      </c>
      <c r="AA4104" s="5">
        <f t="shared" si="389"/>
        <v>3.7999999999999999E-2</v>
      </c>
      <c r="AB4104" s="15" cm="1">
        <f t="array" ref="AB4104">_xlfn.SWITCH(U4104,"夏",122,"冬",90,"春",153,"秋",153,0)</f>
        <v>153</v>
      </c>
      <c r="AC4104" s="16">
        <f t="shared" si="390"/>
        <v>5.8140000000000001</v>
      </c>
      <c r="AD4104" s="5">
        <f>IFERROR(AA4104/D4104,0)</f>
        <v>3.9728175640355457E-4</v>
      </c>
      <c r="AE4104" s="15">
        <f t="shared" si="391"/>
        <v>0.41917808219178082</v>
      </c>
      <c r="AF4104" s="5">
        <f>IFERROR(AD4104*AE4104*48,0)</f>
        <v>7.9935266274731628E-3</v>
      </c>
    </row>
    <row r="4105" spans="1:32" x14ac:dyDescent="0.15">
      <c r="A4105" s="8">
        <v>45757</v>
      </c>
      <c r="B4105" s="1" t="s">
        <v>56</v>
      </c>
      <c r="C4105" s="1" t="s">
        <v>59</v>
      </c>
      <c r="D4105" s="1">
        <v>95.65</v>
      </c>
      <c r="E4105" s="6">
        <v>3.6</v>
      </c>
      <c r="F4105" s="10">
        <v>0.58333333333333304</v>
      </c>
      <c r="G4105" s="1">
        <v>22.8</v>
      </c>
      <c r="H4105" s="1">
        <v>50.8</v>
      </c>
      <c r="I4105" s="1">
        <v>23.3</v>
      </c>
      <c r="J4105" s="1">
        <v>0.2</v>
      </c>
      <c r="K4105" s="1">
        <v>830</v>
      </c>
      <c r="L4105" s="1">
        <v>710</v>
      </c>
      <c r="M4105" s="6">
        <f t="shared" si="387"/>
        <v>23.54356771090994</v>
      </c>
      <c r="N4105" s="1">
        <v>0.7</v>
      </c>
      <c r="O4105" s="11" cm="1">
        <f t="array" ref="O4105">ROUND(_xlfn.SWITCH(C4105,"建筑专教",IF(S4105&gt;0.1,1.38,1.28),"阶梯教室",IF(S4105&gt;0.1,1.15,1.05),"公共教室",IF(S4105&gt;0.1,1.22,1.12),IF(S4105&gt;0.1,1.2,1.1))+(MOD(ROW()*11,31)/31-0.5)*0.06,2)</f>
        <v>1.1299999999999999</v>
      </c>
      <c r="P4105" s="12">
        <f t="shared" si="388"/>
        <v>0.39</v>
      </c>
      <c r="Q4105" s="13">
        <f t="shared" si="392"/>
        <v>-0.96536231165011888</v>
      </c>
      <c r="R4105" s="1">
        <v>0</v>
      </c>
      <c r="S4105" s="1">
        <v>0</v>
      </c>
      <c r="T4105" s="1">
        <v>5.0000000000000001E-3</v>
      </c>
      <c r="U4105" s="4" t="s">
        <v>34</v>
      </c>
      <c r="V4105">
        <v>0.48</v>
      </c>
      <c r="W4105">
        <v>0.4</v>
      </c>
      <c r="X4105">
        <v>0.76</v>
      </c>
      <c r="Y4105">
        <v>2.4300000000000002</v>
      </c>
      <c r="Z4105">
        <v>0.28000000000000003</v>
      </c>
      <c r="AA4105" s="5">
        <f t="shared" si="389"/>
        <v>5.0000000000000001E-3</v>
      </c>
      <c r="AB4105" s="15" cm="1">
        <f t="array" ref="AB4105">_xlfn.SWITCH(U4105,"夏",122,"冬",90,"春",153,"秋",153,0)</f>
        <v>153</v>
      </c>
      <c r="AC4105" s="16">
        <f t="shared" si="390"/>
        <v>0.76500000000000001</v>
      </c>
      <c r="AD4105" s="5">
        <f>IFERROR(AA4105/D4105,0)</f>
        <v>5.2273915316257188E-5</v>
      </c>
      <c r="AE4105" s="15">
        <f t="shared" si="391"/>
        <v>0.41917808219178082</v>
      </c>
      <c r="AF4105" s="5">
        <f>IFERROR(AD4105*AE4105*48,0)</f>
        <v>1.0517798194043639E-3</v>
      </c>
    </row>
    <row r="4106" spans="1:32" x14ac:dyDescent="0.15">
      <c r="A4106" s="8">
        <v>45757</v>
      </c>
      <c r="B4106" s="1" t="s">
        <v>56</v>
      </c>
      <c r="C4106" s="1" t="s">
        <v>59</v>
      </c>
      <c r="D4106" s="1">
        <v>95.65</v>
      </c>
      <c r="E4106" s="6">
        <v>3.6</v>
      </c>
      <c r="F4106" s="10">
        <v>0.60416666666666696</v>
      </c>
      <c r="G4106" s="1">
        <v>22.3</v>
      </c>
      <c r="H4106" s="1">
        <v>51.3</v>
      </c>
      <c r="I4106" s="1">
        <v>22.8</v>
      </c>
      <c r="J4106" s="1">
        <v>0.2</v>
      </c>
      <c r="K4106" s="1">
        <v>830</v>
      </c>
      <c r="L4106" s="1">
        <v>660</v>
      </c>
      <c r="M4106" s="6">
        <f t="shared" si="387"/>
        <v>23.044802260887934</v>
      </c>
      <c r="N4106" s="1">
        <v>0.7</v>
      </c>
      <c r="O4106" s="11" cm="1">
        <f t="array" ref="O4106">ROUND(_xlfn.SWITCH(C4106,"建筑专教",IF(S4106&gt;0.1,1.38,1.28),"阶梯教室",IF(S4106&gt;0.1,1.15,1.05),"公共教室",IF(S4106&gt;0.1,1.22,1.12),IF(S4106&gt;0.1,1.2,1.1))+(MOD(ROW()*11,31)/31-0.5)*0.06,2)</f>
        <v>1.1499999999999999</v>
      </c>
      <c r="P4106" s="12">
        <f t="shared" si="388"/>
        <v>0.39</v>
      </c>
      <c r="Q4106" s="13">
        <f t="shared" si="392"/>
        <v>-1.0583860839892605</v>
      </c>
      <c r="R4106" s="1">
        <v>0</v>
      </c>
      <c r="S4106" s="1">
        <v>0</v>
      </c>
      <c r="T4106" s="1">
        <v>3.0000000000000001E-3</v>
      </c>
      <c r="U4106" s="4" t="s">
        <v>34</v>
      </c>
      <c r="V4106">
        <v>0.48</v>
      </c>
      <c r="W4106">
        <v>0.4</v>
      </c>
      <c r="X4106">
        <v>0.76</v>
      </c>
      <c r="Y4106">
        <v>2.4300000000000002</v>
      </c>
      <c r="Z4106">
        <v>0.28000000000000003</v>
      </c>
      <c r="AA4106" s="5">
        <f t="shared" si="389"/>
        <v>3.0000000000000001E-3</v>
      </c>
      <c r="AB4106" s="15" cm="1">
        <f t="array" ref="AB4106">_xlfn.SWITCH(U4106,"夏",122,"冬",90,"春",153,"秋",153,0)</f>
        <v>153</v>
      </c>
      <c r="AC4106" s="16">
        <f t="shared" si="390"/>
        <v>0.45900000000000002</v>
      </c>
      <c r="AD4106" s="5">
        <f>IFERROR(AA4106/D4106,0)</f>
        <v>3.1364349189754314E-5</v>
      </c>
      <c r="AE4106" s="15">
        <f t="shared" si="391"/>
        <v>0.41917808219178082</v>
      </c>
      <c r="AF4106" s="5">
        <f>IFERROR(AD4106*AE4106*48,0)</f>
        <v>6.3106789164261838E-4</v>
      </c>
    </row>
    <row r="4107" spans="1:32" x14ac:dyDescent="0.15">
      <c r="A4107" s="8">
        <v>45757</v>
      </c>
      <c r="B4107" s="1" t="s">
        <v>56</v>
      </c>
      <c r="C4107" s="1" t="s">
        <v>59</v>
      </c>
      <c r="D4107" s="1">
        <v>95.65</v>
      </c>
      <c r="E4107" s="6">
        <v>3.6</v>
      </c>
      <c r="F4107" s="10">
        <v>0.625</v>
      </c>
      <c r="G4107" s="1">
        <v>21.8</v>
      </c>
      <c r="H4107" s="1">
        <v>51.7</v>
      </c>
      <c r="I4107" s="1">
        <v>22.3</v>
      </c>
      <c r="J4107" s="1">
        <v>0.2</v>
      </c>
      <c r="K4107" s="1">
        <v>831</v>
      </c>
      <c r="L4107" s="1">
        <v>635</v>
      </c>
      <c r="M4107" s="6">
        <f t="shared" si="387"/>
        <v>22.54604515782404</v>
      </c>
      <c r="N4107" s="1">
        <v>0.7</v>
      </c>
      <c r="O4107" s="11" cm="1">
        <f t="array" ref="O4107">ROUND(_xlfn.SWITCH(C4107,"建筑专教",IF(S4107&gt;0.1,1.38,1.28),"阶梯教室",IF(S4107&gt;0.1,1.15,1.05),"公共教室",IF(S4107&gt;0.1,1.22,1.12),IF(S4107&gt;0.1,1.2,1.1))+(MOD(ROW()*11,31)/31-0.5)*0.06,2)</f>
        <v>1.1100000000000001</v>
      </c>
      <c r="P4107" s="12">
        <f t="shared" si="388"/>
        <v>0.39</v>
      </c>
      <c r="Q4107" s="13">
        <f t="shared" si="392"/>
        <v>-1.3487242111166047</v>
      </c>
      <c r="R4107" s="1">
        <v>0</v>
      </c>
      <c r="S4107" s="1">
        <v>0</v>
      </c>
      <c r="T4107" s="1">
        <v>5.0000000000000001E-3</v>
      </c>
      <c r="U4107" s="4" t="s">
        <v>34</v>
      </c>
      <c r="V4107">
        <v>0.48</v>
      </c>
      <c r="W4107">
        <v>0.4</v>
      </c>
      <c r="X4107">
        <v>0.76</v>
      </c>
      <c r="Y4107">
        <v>2.4300000000000002</v>
      </c>
      <c r="Z4107">
        <v>0.28000000000000003</v>
      </c>
      <c r="AA4107" s="5">
        <f t="shared" si="389"/>
        <v>5.0000000000000001E-3</v>
      </c>
      <c r="AB4107" s="15" cm="1">
        <f t="array" ref="AB4107">_xlfn.SWITCH(U4107,"夏",122,"冬",90,"春",153,"秋",153,0)</f>
        <v>153</v>
      </c>
      <c r="AC4107" s="16">
        <f t="shared" si="390"/>
        <v>0.76500000000000001</v>
      </c>
      <c r="AD4107" s="5">
        <f>IFERROR(AA4107/D4107,0)</f>
        <v>5.2273915316257188E-5</v>
      </c>
      <c r="AE4107" s="15">
        <f t="shared" si="391"/>
        <v>0.41917808219178082</v>
      </c>
      <c r="AF4107" s="5">
        <f>IFERROR(AD4107*AE4107*48,0)</f>
        <v>1.0517798194043639E-3</v>
      </c>
    </row>
    <row r="4108" spans="1:32" x14ac:dyDescent="0.15">
      <c r="A4108" s="8">
        <v>45757</v>
      </c>
      <c r="B4108" s="1" t="s">
        <v>56</v>
      </c>
      <c r="C4108" s="1" t="s">
        <v>59</v>
      </c>
      <c r="D4108" s="1">
        <v>95.65</v>
      </c>
      <c r="E4108" s="6">
        <v>3.6</v>
      </c>
      <c r="F4108" s="10">
        <v>0.64583333333333304</v>
      </c>
      <c r="G4108" s="1">
        <v>21.3</v>
      </c>
      <c r="H4108" s="1">
        <v>52.3</v>
      </c>
      <c r="I4108" s="1">
        <v>21.8</v>
      </c>
      <c r="J4108" s="1">
        <v>0.2</v>
      </c>
      <c r="K4108" s="1">
        <v>833</v>
      </c>
      <c r="L4108" s="1">
        <v>560</v>
      </c>
      <c r="M4108" s="6">
        <f t="shared" si="387"/>
        <v>22.047296472257415</v>
      </c>
      <c r="N4108" s="1">
        <v>0.7</v>
      </c>
      <c r="O4108" s="11" cm="1">
        <f t="array" ref="O4108">ROUND(_xlfn.SWITCH(C4108,"建筑专教",IF(S4108&gt;0.1,1.38,1.28),"阶梯教室",IF(S4108&gt;0.1,1.15,1.05),"公共教室",IF(S4108&gt;0.1,1.22,1.12),IF(S4108&gt;0.1,1.2,1.1))+(MOD(ROW()*11,31)/31-0.5)*0.06,2)</f>
        <v>1.1299999999999999</v>
      </c>
      <c r="P4108" s="12">
        <f t="shared" si="388"/>
        <v>0.4</v>
      </c>
      <c r="Q4108" s="13">
        <f t="shared" si="392"/>
        <v>-1.4367140596316252</v>
      </c>
      <c r="R4108" s="1">
        <v>0</v>
      </c>
      <c r="S4108" s="1">
        <v>0</v>
      </c>
      <c r="T4108" s="1">
        <v>2.5000000000000001E-2</v>
      </c>
      <c r="U4108" s="4" t="s">
        <v>34</v>
      </c>
      <c r="V4108">
        <v>0.48</v>
      </c>
      <c r="W4108">
        <v>0.4</v>
      </c>
      <c r="X4108">
        <v>0.76</v>
      </c>
      <c r="Y4108">
        <v>2.4300000000000002</v>
      </c>
      <c r="Z4108">
        <v>0.28000000000000003</v>
      </c>
      <c r="AA4108" s="5">
        <f t="shared" si="389"/>
        <v>2.5000000000000001E-2</v>
      </c>
      <c r="AB4108" s="15" cm="1">
        <f t="array" ref="AB4108">_xlfn.SWITCH(U4108,"夏",122,"冬",90,"春",153,"秋",153,0)</f>
        <v>153</v>
      </c>
      <c r="AC4108" s="16">
        <f t="shared" si="390"/>
        <v>3.8250000000000002</v>
      </c>
      <c r="AD4108" s="5">
        <f>IFERROR(AA4108/D4108,0)</f>
        <v>2.6136957658128593E-4</v>
      </c>
      <c r="AE4108" s="15">
        <f t="shared" si="391"/>
        <v>0.41917808219178082</v>
      </c>
      <c r="AF4108" s="5">
        <f>IFERROR(AD4108*AE4108*48,0)</f>
        <v>5.2588990970218186E-3</v>
      </c>
    </row>
    <row r="4109" spans="1:32" x14ac:dyDescent="0.15">
      <c r="A4109" s="8">
        <v>45757</v>
      </c>
      <c r="B4109" s="1" t="s">
        <v>56</v>
      </c>
      <c r="C4109" s="1" t="s">
        <v>59</v>
      </c>
      <c r="D4109" s="1">
        <v>95.65</v>
      </c>
      <c r="E4109" s="6">
        <v>3.6</v>
      </c>
      <c r="F4109" s="10">
        <v>0.66666666666666696</v>
      </c>
      <c r="G4109" s="1">
        <v>20.8</v>
      </c>
      <c r="H4109" s="1">
        <v>52.9</v>
      </c>
      <c r="I4109" s="1">
        <v>21.3</v>
      </c>
      <c r="J4109" s="1">
        <v>0.2</v>
      </c>
      <c r="K4109" s="1">
        <v>830</v>
      </c>
      <c r="L4109" s="1">
        <v>510</v>
      </c>
      <c r="M4109" s="6">
        <f t="shared" si="387"/>
        <v>21.548556275441797</v>
      </c>
      <c r="N4109" s="1">
        <v>0.7</v>
      </c>
      <c r="O4109" s="11" cm="1">
        <f t="array" ref="O4109">ROUND(_xlfn.SWITCH(C4109,"建筑专教",IF(S4109&gt;0.1,1.38,1.28),"阶梯教室",IF(S4109&gt;0.1,1.15,1.05),"公共教室",IF(S4109&gt;0.1,1.22,1.12),IF(S4109&gt;0.1,1.2,1.1))+(MOD(ROW()*11,31)/31-0.5)*0.06,2)</f>
        <v>1.0900000000000001</v>
      </c>
      <c r="P4109" s="12">
        <f t="shared" si="388"/>
        <v>0.39</v>
      </c>
      <c r="Q4109" s="13">
        <f t="shared" si="392"/>
        <v>-1.7509429523256026</v>
      </c>
      <c r="R4109" s="1">
        <v>0</v>
      </c>
      <c r="S4109" s="1">
        <v>0</v>
      </c>
      <c r="T4109" s="1">
        <v>3.2000000000000001E-2</v>
      </c>
      <c r="U4109" s="4" t="s">
        <v>34</v>
      </c>
      <c r="V4109">
        <v>0.48</v>
      </c>
      <c r="W4109">
        <v>0.4</v>
      </c>
      <c r="X4109">
        <v>0.76</v>
      </c>
      <c r="Y4109">
        <v>2.4300000000000002</v>
      </c>
      <c r="Z4109">
        <v>0.28000000000000003</v>
      </c>
      <c r="AA4109" s="5">
        <f t="shared" si="389"/>
        <v>3.2000000000000001E-2</v>
      </c>
      <c r="AB4109" s="15" cm="1">
        <f t="array" ref="AB4109">_xlfn.SWITCH(U4109,"夏",122,"冬",90,"春",153,"秋",153,0)</f>
        <v>153</v>
      </c>
      <c r="AC4109" s="16">
        <f t="shared" si="390"/>
        <v>4.8959999999999999</v>
      </c>
      <c r="AD4109" s="5">
        <f>IFERROR(AA4109/D4109,0)</f>
        <v>3.3455305802404598E-4</v>
      </c>
      <c r="AE4109" s="15">
        <f t="shared" si="391"/>
        <v>0.41917808219178082</v>
      </c>
      <c r="AF4109" s="5">
        <f>IFERROR(AD4109*AE4109*48,0)</f>
        <v>6.7313908441879273E-3</v>
      </c>
    </row>
    <row r="4110" spans="1:32" x14ac:dyDescent="0.15">
      <c r="A4110" s="8">
        <v>45757</v>
      </c>
      <c r="B4110" s="1" t="s">
        <v>56</v>
      </c>
      <c r="C4110" s="1" t="s">
        <v>59</v>
      </c>
      <c r="D4110" s="1">
        <v>95.65</v>
      </c>
      <c r="E4110" s="6">
        <v>3.6</v>
      </c>
      <c r="F4110" s="10">
        <v>0.6875</v>
      </c>
      <c r="G4110" s="1">
        <v>20.3</v>
      </c>
      <c r="H4110" s="1">
        <v>53.5</v>
      </c>
      <c r="I4110" s="1">
        <v>20.8</v>
      </c>
      <c r="J4110" s="1">
        <v>0.2</v>
      </c>
      <c r="K4110" s="1">
        <v>830</v>
      </c>
      <c r="L4110" s="1">
        <v>460</v>
      </c>
      <c r="M4110" s="6">
        <f t="shared" ref="M4110:M4173" si="393">IFERROR(POWER((I4110+273.15)^4+133500000*POWER(J4110,0.6)*(I4110-G4110),0.25)-273.15,I4110)</f>
        <v>21.049824639353858</v>
      </c>
      <c r="N4110" s="1">
        <v>0.7</v>
      </c>
      <c r="O4110" s="11" cm="1">
        <f t="array" ref="O4110">ROUND(_xlfn.SWITCH(C4110,"建筑专教",IF(S4110&gt;0.1,1.38,1.28),"阶梯教室",IF(S4110&gt;0.1,1.15,1.05),"公共教室",IF(S4110&gt;0.1,1.22,1.12),IF(S4110&gt;0.1,1.2,1.1))+(MOD(ROW()*11,31)/31-0.5)*0.06,2)</f>
        <v>1.1100000000000001</v>
      </c>
      <c r="P4110" s="12">
        <f t="shared" si="388"/>
        <v>0.39</v>
      </c>
      <c r="Q4110" s="13">
        <f t="shared" si="392"/>
        <v>-1.8332823632266939</v>
      </c>
      <c r="R4110" s="1">
        <v>0</v>
      </c>
      <c r="S4110" s="1">
        <v>0</v>
      </c>
      <c r="T4110" s="1">
        <v>3.2000000000000001E-2</v>
      </c>
      <c r="U4110" s="4" t="s">
        <v>34</v>
      </c>
      <c r="V4110">
        <v>0.48</v>
      </c>
      <c r="W4110">
        <v>0.4</v>
      </c>
      <c r="X4110">
        <v>0.76</v>
      </c>
      <c r="Y4110">
        <v>2.4300000000000002</v>
      </c>
      <c r="Z4110">
        <v>0.28000000000000003</v>
      </c>
      <c r="AA4110" s="5">
        <f t="shared" si="389"/>
        <v>3.2000000000000001E-2</v>
      </c>
      <c r="AB4110" s="15" cm="1">
        <f t="array" ref="AB4110">_xlfn.SWITCH(U4110,"夏",122,"冬",90,"春",153,"秋",153,0)</f>
        <v>153</v>
      </c>
      <c r="AC4110" s="16">
        <f t="shared" si="390"/>
        <v>4.8959999999999999</v>
      </c>
      <c r="AD4110" s="5">
        <f>IFERROR(AA4110/D4110,0)</f>
        <v>3.3455305802404598E-4</v>
      </c>
      <c r="AE4110" s="15">
        <f t="shared" si="391"/>
        <v>0.41917808219178082</v>
      </c>
      <c r="AF4110" s="5">
        <f>IFERROR(AD4110*AE4110*48,0)</f>
        <v>6.7313908441879273E-3</v>
      </c>
    </row>
    <row r="4111" spans="1:32" x14ac:dyDescent="0.15">
      <c r="A4111" s="8">
        <v>45757</v>
      </c>
      <c r="B4111" s="1" t="s">
        <v>56</v>
      </c>
      <c r="C4111" s="1" t="s">
        <v>59</v>
      </c>
      <c r="D4111" s="1">
        <v>95.65</v>
      </c>
      <c r="E4111" s="6">
        <v>3.6</v>
      </c>
      <c r="F4111" s="10">
        <v>0.70833333333333304</v>
      </c>
      <c r="G4111" s="1">
        <v>19.8</v>
      </c>
      <c r="H4111" s="1">
        <v>54.1</v>
      </c>
      <c r="I4111" s="1">
        <v>20.3</v>
      </c>
      <c r="J4111" s="1">
        <v>0.2</v>
      </c>
      <c r="K4111" s="1">
        <v>830</v>
      </c>
      <c r="L4111" s="1">
        <v>410</v>
      </c>
      <c r="M4111" s="6">
        <f t="shared" si="393"/>
        <v>20.551101636702299</v>
      </c>
      <c r="N4111" s="1">
        <v>0.7</v>
      </c>
      <c r="O4111" s="11" cm="1">
        <f t="array" ref="O4111">ROUND(_xlfn.SWITCH(C4111,"建筑专教",IF(S4111&gt;0.1,1.38,1.28),"阶梯教室",IF(S4111&gt;0.1,1.15,1.05),"公共教室",IF(S4111&gt;0.1,1.22,1.12),IF(S4111&gt;0.1,1.2,1.1))+(MOD(ROW()*11,31)/31-0.5)*0.06,2)</f>
        <v>1.1299999999999999</v>
      </c>
      <c r="P4111" s="12">
        <f t="shared" si="388"/>
        <v>0.39</v>
      </c>
      <c r="Q4111" s="13">
        <f t="shared" si="392"/>
        <v>-1.9126698681028891</v>
      </c>
      <c r="R4111" s="1">
        <v>0</v>
      </c>
      <c r="S4111" s="1">
        <v>0</v>
      </c>
      <c r="T4111" s="1">
        <v>2.1999999999999999E-2</v>
      </c>
      <c r="U4111" s="4" t="s">
        <v>34</v>
      </c>
      <c r="V4111">
        <v>0.48</v>
      </c>
      <c r="W4111">
        <v>0.4</v>
      </c>
      <c r="X4111">
        <v>0.76</v>
      </c>
      <c r="Y4111">
        <v>2.4300000000000002</v>
      </c>
      <c r="Z4111">
        <v>0.28000000000000003</v>
      </c>
      <c r="AA4111" s="5">
        <f t="shared" si="389"/>
        <v>2.1999999999999999E-2</v>
      </c>
      <c r="AB4111" s="15" cm="1">
        <f t="array" ref="AB4111">_xlfn.SWITCH(U4111,"夏",122,"冬",90,"春",153,"秋",153,0)</f>
        <v>153</v>
      </c>
      <c r="AC4111" s="16">
        <f t="shared" si="390"/>
        <v>3.3659999999999997</v>
      </c>
      <c r="AD4111" s="5">
        <f>IFERROR(AA4111/D4111,0)</f>
        <v>2.3000522739153161E-4</v>
      </c>
      <c r="AE4111" s="15">
        <f t="shared" si="391"/>
        <v>0.41917808219178082</v>
      </c>
      <c r="AF4111" s="5">
        <f>IFERROR(AD4111*AE4111*48,0)</f>
        <v>4.6278312053792004E-3</v>
      </c>
    </row>
    <row r="4112" spans="1:32" x14ac:dyDescent="0.15">
      <c r="A4112" s="8">
        <v>45757</v>
      </c>
      <c r="B4112" s="1" t="s">
        <v>56</v>
      </c>
      <c r="C4112" s="1" t="s">
        <v>59</v>
      </c>
      <c r="D4112" s="1">
        <v>95.65</v>
      </c>
      <c r="E4112" s="6">
        <v>3.6</v>
      </c>
      <c r="F4112" s="10">
        <v>0.72916666666666696</v>
      </c>
      <c r="G4112" s="1">
        <v>19.3</v>
      </c>
      <c r="H4112" s="1">
        <v>54.7</v>
      </c>
      <c r="I4112" s="1">
        <v>19.8</v>
      </c>
      <c r="J4112" s="1">
        <v>0.2</v>
      </c>
      <c r="K4112" s="1">
        <v>415</v>
      </c>
      <c r="L4112" s="1">
        <v>360</v>
      </c>
      <c r="M4112" s="6">
        <f t="shared" si="393"/>
        <v>20.052387340936548</v>
      </c>
      <c r="N4112" s="1">
        <v>0.7</v>
      </c>
      <c r="O4112" s="11" cm="1">
        <f t="array" ref="O4112">ROUND(_xlfn.SWITCH(C4112,"建筑专教",IF(S4112&gt;0.1,1.38,1.28),"阶梯教室",IF(S4112&gt;0.1,1.15,1.05),"公共教室",IF(S4112&gt;0.1,1.22,1.12),IF(S4112&gt;0.1,1.2,1.1))+(MOD(ROW()*11,31)/31-0.5)*0.06,2)</f>
        <v>1.1000000000000001</v>
      </c>
      <c r="P4112" s="12">
        <f t="shared" si="388"/>
        <v>0.01</v>
      </c>
      <c r="Q4112" s="13">
        <f t="shared" si="392"/>
        <v>-2.2035436933588497</v>
      </c>
      <c r="R4112" s="1">
        <v>0</v>
      </c>
      <c r="S4112" s="1">
        <v>0</v>
      </c>
      <c r="T4112" s="1">
        <v>0.01</v>
      </c>
      <c r="U4112" s="4" t="s">
        <v>34</v>
      </c>
      <c r="V4112">
        <v>0.48</v>
      </c>
      <c r="W4112">
        <v>0.4</v>
      </c>
      <c r="X4112">
        <v>0.76</v>
      </c>
      <c r="Y4112">
        <v>2.4300000000000002</v>
      </c>
      <c r="Z4112">
        <v>0.28000000000000003</v>
      </c>
      <c r="AA4112" s="5">
        <f t="shared" si="389"/>
        <v>0.01</v>
      </c>
      <c r="AB4112" s="15" cm="1">
        <f t="array" ref="AB4112">_xlfn.SWITCH(U4112,"夏",122,"冬",90,"春",153,"秋",153,0)</f>
        <v>153</v>
      </c>
      <c r="AC4112" s="16">
        <f t="shared" si="390"/>
        <v>1.53</v>
      </c>
      <c r="AD4112" s="5">
        <f>IFERROR(AA4112/D4112,0)</f>
        <v>1.0454783063251438E-4</v>
      </c>
      <c r="AE4112" s="15">
        <f t="shared" si="391"/>
        <v>0.41917808219178082</v>
      </c>
      <c r="AF4112" s="5">
        <f>IFERROR(AD4112*AE4112*48,0)</f>
        <v>2.1035596388087278E-3</v>
      </c>
    </row>
    <row r="4113" spans="1:32" x14ac:dyDescent="0.15">
      <c r="A4113" s="8">
        <v>45757</v>
      </c>
      <c r="B4113" s="1" t="s">
        <v>56</v>
      </c>
      <c r="C4113" s="1" t="s">
        <v>59</v>
      </c>
      <c r="D4113" s="1">
        <v>95.65</v>
      </c>
      <c r="E4113" s="6">
        <v>3.6</v>
      </c>
      <c r="F4113" s="10">
        <v>0.75</v>
      </c>
      <c r="G4113" s="1">
        <v>18.8</v>
      </c>
      <c r="H4113" s="1">
        <v>55.3</v>
      </c>
      <c r="I4113" s="1">
        <v>19.3</v>
      </c>
      <c r="J4113" s="1">
        <v>0.2</v>
      </c>
      <c r="K4113" s="1">
        <v>415</v>
      </c>
      <c r="L4113" s="1">
        <v>310</v>
      </c>
      <c r="M4113" s="6">
        <f t="shared" si="393"/>
        <v>19.553681826255229</v>
      </c>
      <c r="N4113" s="1">
        <v>0.7</v>
      </c>
      <c r="O4113" s="11" cm="1">
        <f t="array" ref="O4113">ROUND(_xlfn.SWITCH(C4113,"建筑专教",IF(S4113&gt;0.1,1.38,1.28),"阶梯教室",IF(S4113&gt;0.1,1.15,1.05),"公共教室",IF(S4113&gt;0.1,1.22,1.12),IF(S4113&gt;0.1,1.2,1.1))+(MOD(ROW()*11,31)/31-0.5)*0.06,2)</f>
        <v>1.1200000000000001</v>
      </c>
      <c r="P4113" s="12">
        <f t="shared" si="388"/>
        <v>0.01</v>
      </c>
      <c r="Q4113" s="13">
        <f t="shared" si="392"/>
        <v>-2.2769425775849137</v>
      </c>
      <c r="R4113" s="1">
        <v>0</v>
      </c>
      <c r="S4113" s="1">
        <v>0</v>
      </c>
      <c r="T4113" s="1">
        <v>0.03</v>
      </c>
      <c r="U4113" s="4" t="s">
        <v>34</v>
      </c>
      <c r="V4113">
        <v>0.48</v>
      </c>
      <c r="W4113">
        <v>0.4</v>
      </c>
      <c r="X4113">
        <v>0.76</v>
      </c>
      <c r="Y4113">
        <v>2.4300000000000002</v>
      </c>
      <c r="Z4113">
        <v>0.28000000000000003</v>
      </c>
      <c r="AA4113" s="5">
        <f t="shared" si="389"/>
        <v>0.03</v>
      </c>
      <c r="AB4113" s="15" cm="1">
        <f t="array" ref="AB4113">_xlfn.SWITCH(U4113,"夏",122,"冬",90,"春",153,"秋",153,0)</f>
        <v>153</v>
      </c>
      <c r="AC4113" s="16">
        <f t="shared" si="390"/>
        <v>4.59</v>
      </c>
      <c r="AD4113" s="5">
        <f>IFERROR(AA4113/D4113,0)</f>
        <v>3.136434918975431E-4</v>
      </c>
      <c r="AE4113" s="15">
        <f t="shared" si="391"/>
        <v>0.41917808219178082</v>
      </c>
      <c r="AF4113" s="5">
        <f>IFERROR(AD4113*AE4113*48,0)</f>
        <v>6.3106789164261816E-3</v>
      </c>
    </row>
    <row r="4114" spans="1:32" x14ac:dyDescent="0.15">
      <c r="A4114" s="8">
        <v>45757</v>
      </c>
      <c r="B4114" s="1" t="s">
        <v>56</v>
      </c>
      <c r="C4114" s="1" t="s">
        <v>59</v>
      </c>
      <c r="D4114" s="1">
        <v>95.65</v>
      </c>
      <c r="E4114" s="6">
        <v>3.6</v>
      </c>
      <c r="F4114" s="10">
        <v>0.77083333333333304</v>
      </c>
      <c r="G4114" s="1">
        <v>18.3</v>
      </c>
      <c r="H4114" s="1">
        <v>55.9</v>
      </c>
      <c r="I4114" s="1">
        <v>18.8</v>
      </c>
      <c r="J4114" s="1">
        <v>0.2</v>
      </c>
      <c r="K4114" s="1">
        <v>415</v>
      </c>
      <c r="L4114" s="1">
        <v>310</v>
      </c>
      <c r="M4114" s="6">
        <f t="shared" si="393"/>
        <v>19.054985167614575</v>
      </c>
      <c r="N4114" s="1">
        <v>0.7</v>
      </c>
      <c r="O4114" s="11" cm="1">
        <f t="array" ref="O4114">ROUND(_xlfn.SWITCH(C4114,"建筑专教",IF(S4114&gt;0.1,1.38,1.28),"阶梯教室",IF(S4114&gt;0.1,1.15,1.05),"公共教室",IF(S4114&gt;0.1,1.22,1.12),IF(S4114&gt;0.1,1.2,1.1))+(MOD(ROW()*11,31)/31-0.5)*0.06,2)</f>
        <v>1.1399999999999999</v>
      </c>
      <c r="P4114" s="12">
        <f t="shared" si="388"/>
        <v>0.01</v>
      </c>
      <c r="Q4114" s="13">
        <f t="shared" si="392"/>
        <v>-2.3477797224510009</v>
      </c>
      <c r="R4114" s="1">
        <v>0</v>
      </c>
      <c r="S4114" s="1">
        <v>0</v>
      </c>
      <c r="T4114" s="1">
        <v>0.03</v>
      </c>
      <c r="U4114" s="4" t="s">
        <v>34</v>
      </c>
      <c r="V4114">
        <v>0.48</v>
      </c>
      <c r="W4114">
        <v>0.4</v>
      </c>
      <c r="X4114">
        <v>0.76</v>
      </c>
      <c r="Y4114">
        <v>2.4300000000000002</v>
      </c>
      <c r="Z4114">
        <v>0.28000000000000003</v>
      </c>
      <c r="AA4114" s="5">
        <f t="shared" si="389"/>
        <v>0.03</v>
      </c>
      <c r="AB4114" s="15" cm="1">
        <f t="array" ref="AB4114">_xlfn.SWITCH(U4114,"夏",122,"冬",90,"春",153,"秋",153,0)</f>
        <v>153</v>
      </c>
      <c r="AC4114" s="16">
        <f t="shared" si="390"/>
        <v>4.59</v>
      </c>
      <c r="AD4114" s="5">
        <f>IFERROR(AA4114/D4114,0)</f>
        <v>3.136434918975431E-4</v>
      </c>
      <c r="AE4114" s="15">
        <f t="shared" si="391"/>
        <v>0.41917808219178082</v>
      </c>
      <c r="AF4114" s="5">
        <f>IFERROR(AD4114*AE4114*48,0)</f>
        <v>6.3106789164261816E-3</v>
      </c>
    </row>
    <row r="4115" spans="1:32" x14ac:dyDescent="0.15">
      <c r="A4115" s="8">
        <v>45757</v>
      </c>
      <c r="B4115" s="1" t="s">
        <v>56</v>
      </c>
      <c r="C4115" s="1" t="s">
        <v>59</v>
      </c>
      <c r="D4115" s="1">
        <v>95.65</v>
      </c>
      <c r="E4115" s="6">
        <v>3.6</v>
      </c>
      <c r="F4115" s="10">
        <v>0.79166666666666696</v>
      </c>
      <c r="G4115" s="1">
        <v>17.8</v>
      </c>
      <c r="H4115" s="1">
        <v>56.5</v>
      </c>
      <c r="I4115" s="1">
        <v>18.3</v>
      </c>
      <c r="J4115" s="1">
        <v>0.2</v>
      </c>
      <c r="K4115" s="1">
        <v>415</v>
      </c>
      <c r="L4115" s="1">
        <v>310</v>
      </c>
      <c r="M4115" s="6">
        <f t="shared" si="393"/>
        <v>18.556297440739172</v>
      </c>
      <c r="N4115" s="1">
        <v>0.7</v>
      </c>
      <c r="O4115" s="11" cm="1">
        <f t="array" ref="O4115">ROUND(_xlfn.SWITCH(C4115,"建筑专教",IF(S4115&gt;0.1,1.38,1.28),"阶梯教室",IF(S4115&gt;0.1,1.15,1.05),"公共教室",IF(S4115&gt;0.1,1.22,1.12),IF(S4115&gt;0.1,1.2,1.1))+(MOD(ROW()*11,31)/31-0.5)*0.06,2)</f>
        <v>1.1000000000000001</v>
      </c>
      <c r="P4115" s="12">
        <f t="shared" si="388"/>
        <v>0.01</v>
      </c>
      <c r="Q4115" s="13">
        <f t="shared" si="392"/>
        <v>-2.7008920814083601</v>
      </c>
      <c r="R4115" s="1">
        <v>0</v>
      </c>
      <c r="S4115" s="1">
        <v>0</v>
      </c>
      <c r="T4115" s="1">
        <v>2.8000000000000001E-2</v>
      </c>
      <c r="U4115" s="4" t="s">
        <v>34</v>
      </c>
      <c r="V4115">
        <v>0.48</v>
      </c>
      <c r="W4115">
        <v>0.4</v>
      </c>
      <c r="X4115">
        <v>0.76</v>
      </c>
      <c r="Y4115">
        <v>2.4300000000000002</v>
      </c>
      <c r="Z4115">
        <v>0.28000000000000003</v>
      </c>
      <c r="AA4115" s="5">
        <f t="shared" si="389"/>
        <v>2.8000000000000001E-2</v>
      </c>
      <c r="AB4115" s="15" cm="1">
        <f t="array" ref="AB4115">_xlfn.SWITCH(U4115,"夏",122,"冬",90,"春",153,"秋",153,0)</f>
        <v>153</v>
      </c>
      <c r="AC4115" s="16">
        <f t="shared" si="390"/>
        <v>4.2839999999999998</v>
      </c>
      <c r="AD4115" s="5">
        <f>IFERROR(AA4115/D4115,0)</f>
        <v>2.9273392577104022E-4</v>
      </c>
      <c r="AE4115" s="15">
        <f t="shared" si="391"/>
        <v>0.41917808219178082</v>
      </c>
      <c r="AF4115" s="5">
        <f>IFERROR(AD4115*AE4115*48,0)</f>
        <v>5.8899669886644367E-3</v>
      </c>
    </row>
    <row r="4116" spans="1:32" x14ac:dyDescent="0.15">
      <c r="A4116" s="8">
        <v>45757</v>
      </c>
      <c r="B4116" s="1" t="s">
        <v>56</v>
      </c>
      <c r="C4116" s="1" t="s">
        <v>59</v>
      </c>
      <c r="D4116" s="1">
        <v>95.65</v>
      </c>
      <c r="E4116" s="6">
        <v>3.6</v>
      </c>
      <c r="F4116" s="10">
        <v>0.8125</v>
      </c>
      <c r="G4116" s="1">
        <v>17.3</v>
      </c>
      <c r="H4116" s="1">
        <v>57.1</v>
      </c>
      <c r="I4116" s="1">
        <v>17.8</v>
      </c>
      <c r="J4116" s="1">
        <v>0.2</v>
      </c>
      <c r="K4116" s="1">
        <v>830</v>
      </c>
      <c r="L4116" s="1">
        <v>310</v>
      </c>
      <c r="M4116" s="6">
        <f t="shared" si="393"/>
        <v>18.057618722129121</v>
      </c>
      <c r="N4116" s="1">
        <v>0.7</v>
      </c>
      <c r="O4116" s="11" cm="1">
        <f t="array" ref="O4116">ROUND(_xlfn.SWITCH(C4116,"建筑专教",IF(S4116&gt;0.1,1.38,1.28),"阶梯教室",IF(S4116&gt;0.1,1.15,1.05),"公共教室",IF(S4116&gt;0.1,1.22,1.12),IF(S4116&gt;0.1,1.2,1.1))+(MOD(ROW()*11,31)/31-0.5)*0.06,2)</f>
        <v>1.1200000000000001</v>
      </c>
      <c r="P4116" s="12">
        <f t="shared" si="388"/>
        <v>0.39</v>
      </c>
      <c r="Q4116" s="13">
        <f t="shared" si="392"/>
        <v>-2.7652170703139678</v>
      </c>
      <c r="R4116" s="1">
        <v>0</v>
      </c>
      <c r="S4116" s="1">
        <v>0.05</v>
      </c>
      <c r="T4116" s="1">
        <v>3.5000000000000003E-2</v>
      </c>
      <c r="U4116" s="4" t="s">
        <v>34</v>
      </c>
      <c r="V4116">
        <v>0.48</v>
      </c>
      <c r="W4116">
        <v>0.4</v>
      </c>
      <c r="X4116">
        <v>0.76</v>
      </c>
      <c r="Y4116">
        <v>2.4300000000000002</v>
      </c>
      <c r="Z4116">
        <v>0.28000000000000003</v>
      </c>
      <c r="AA4116" s="5">
        <f t="shared" si="389"/>
        <v>8.5000000000000006E-2</v>
      </c>
      <c r="AB4116" s="15" cm="1">
        <f t="array" ref="AB4116">_xlfn.SWITCH(U4116,"夏",122,"冬",90,"春",153,"秋",153,0)</f>
        <v>153</v>
      </c>
      <c r="AC4116" s="16">
        <f t="shared" si="390"/>
        <v>13.005000000000001</v>
      </c>
      <c r="AD4116" s="5">
        <f>IFERROR(AA4116/D4116,0)</f>
        <v>8.8865656037637219E-4</v>
      </c>
      <c r="AE4116" s="15">
        <f t="shared" si="391"/>
        <v>0.41917808219178082</v>
      </c>
      <c r="AF4116" s="5">
        <f>IFERROR(AD4116*AE4116*48,0)</f>
        <v>1.7880256929874182E-2</v>
      </c>
    </row>
    <row r="4117" spans="1:32" x14ac:dyDescent="0.15">
      <c r="A4117" s="8">
        <v>45757</v>
      </c>
      <c r="B4117" s="1" t="s">
        <v>56</v>
      </c>
      <c r="C4117" s="1" t="s">
        <v>59</v>
      </c>
      <c r="D4117" s="1">
        <v>95.65</v>
      </c>
      <c r="E4117" s="6">
        <v>3.6</v>
      </c>
      <c r="F4117" s="10">
        <v>0.83333333333333304</v>
      </c>
      <c r="G4117" s="1">
        <v>16.8</v>
      </c>
      <c r="H4117" s="1">
        <v>57.7</v>
      </c>
      <c r="I4117" s="1">
        <v>17.3</v>
      </c>
      <c r="J4117" s="1">
        <v>0.2</v>
      </c>
      <c r="K4117" s="1">
        <v>830</v>
      </c>
      <c r="L4117" s="1">
        <v>310</v>
      </c>
      <c r="M4117" s="6">
        <f t="shared" si="393"/>
        <v>17.558949089070666</v>
      </c>
      <c r="N4117" s="1">
        <v>0.7</v>
      </c>
      <c r="O4117" s="11" cm="1">
        <f t="array" ref="O4117">ROUND(_xlfn.SWITCH(C4117,"建筑专教",IF(S4117&gt;0.1,1.38,1.28),"阶梯教室",IF(S4117&gt;0.1,1.15,1.05),"公共教室",IF(S4117&gt;0.1,1.22,1.12),IF(S4117&gt;0.1,1.2,1.1))+(MOD(ROW()*11,31)/31-0.5)*0.06,2)</f>
        <v>1.1399999999999999</v>
      </c>
      <c r="P4117" s="12">
        <f t="shared" si="388"/>
        <v>0.39</v>
      </c>
      <c r="Q4117" s="13">
        <f t="shared" si="392"/>
        <v>-2.8273301656910133</v>
      </c>
      <c r="R4117" s="1">
        <v>0</v>
      </c>
      <c r="S4117" s="1">
        <v>0.05</v>
      </c>
      <c r="T4117" s="1">
        <v>3.5000000000000003E-2</v>
      </c>
      <c r="U4117" s="4" t="s">
        <v>34</v>
      </c>
      <c r="V4117">
        <v>0.48</v>
      </c>
      <c r="W4117">
        <v>0.4</v>
      </c>
      <c r="X4117">
        <v>0.76</v>
      </c>
      <c r="Y4117">
        <v>2.4300000000000002</v>
      </c>
      <c r="Z4117">
        <v>0.28000000000000003</v>
      </c>
      <c r="AA4117" s="5">
        <f t="shared" si="389"/>
        <v>8.5000000000000006E-2</v>
      </c>
      <c r="AB4117" s="15" cm="1">
        <f t="array" ref="AB4117">_xlfn.SWITCH(U4117,"夏",122,"冬",90,"春",153,"秋",153,0)</f>
        <v>153</v>
      </c>
      <c r="AC4117" s="16">
        <f t="shared" si="390"/>
        <v>13.005000000000001</v>
      </c>
      <c r="AD4117" s="5">
        <f>IFERROR(AA4117/D4117,0)</f>
        <v>8.8865656037637219E-4</v>
      </c>
      <c r="AE4117" s="15">
        <f t="shared" si="391"/>
        <v>0.41917808219178082</v>
      </c>
      <c r="AF4117" s="5">
        <f>IFERROR(AD4117*AE4117*48,0)</f>
        <v>1.7880256929874182E-2</v>
      </c>
    </row>
    <row r="4118" spans="1:32" x14ac:dyDescent="0.15">
      <c r="A4118" s="8">
        <v>45757</v>
      </c>
      <c r="B4118" s="1" t="s">
        <v>56</v>
      </c>
      <c r="C4118" s="1" t="s">
        <v>59</v>
      </c>
      <c r="D4118" s="1">
        <v>95.65</v>
      </c>
      <c r="E4118" s="6">
        <v>3.6</v>
      </c>
      <c r="F4118" s="10">
        <v>0.85416666666666696</v>
      </c>
      <c r="G4118" s="1">
        <v>16.8</v>
      </c>
      <c r="H4118" s="1">
        <v>57.7</v>
      </c>
      <c r="I4118" s="1">
        <v>17.3</v>
      </c>
      <c r="J4118" s="1">
        <v>0.2</v>
      </c>
      <c r="K4118" s="1">
        <v>830</v>
      </c>
      <c r="L4118" s="1">
        <v>310</v>
      </c>
      <c r="M4118" s="6">
        <f t="shared" si="393"/>
        <v>17.558949089070666</v>
      </c>
      <c r="N4118" s="1">
        <v>0.7</v>
      </c>
      <c r="O4118" s="11" cm="1">
        <f t="array" ref="O4118">ROUND(_xlfn.SWITCH(C4118,"建筑专教",IF(S4118&gt;0.1,1.38,1.28),"阶梯教室",IF(S4118&gt;0.1,1.15,1.05),"公共教室",IF(S4118&gt;0.1,1.22,1.12),IF(S4118&gt;0.1,1.2,1.1))+(MOD(ROW()*11,31)/31-0.5)*0.06,2)</f>
        <v>1.1000000000000001</v>
      </c>
      <c r="P4118" s="12">
        <f t="shared" si="388"/>
        <v>0.39</v>
      </c>
      <c r="Q4118" s="13">
        <f t="shared" si="392"/>
        <v>-3.0348419833032767</v>
      </c>
      <c r="R4118" s="1">
        <v>0</v>
      </c>
      <c r="S4118" s="1">
        <v>0.05</v>
      </c>
      <c r="T4118" s="1">
        <v>2.5000000000000001E-2</v>
      </c>
      <c r="U4118" s="4" t="s">
        <v>34</v>
      </c>
      <c r="V4118">
        <v>0.48</v>
      </c>
      <c r="W4118">
        <v>0.4</v>
      </c>
      <c r="X4118">
        <v>0.76</v>
      </c>
      <c r="Y4118">
        <v>2.4300000000000002</v>
      </c>
      <c r="Z4118">
        <v>0.28000000000000003</v>
      </c>
      <c r="AA4118" s="5">
        <f t="shared" si="389"/>
        <v>7.5000000000000011E-2</v>
      </c>
      <c r="AB4118" s="15" cm="1">
        <f t="array" ref="AB4118">_xlfn.SWITCH(U4118,"夏",122,"冬",90,"春",153,"秋",153,0)</f>
        <v>153</v>
      </c>
      <c r="AC4118" s="16">
        <f t="shared" si="390"/>
        <v>11.475000000000001</v>
      </c>
      <c r="AD4118" s="5">
        <f>IFERROR(AA4118/D4118,0)</f>
        <v>7.8410872974385784E-4</v>
      </c>
      <c r="AE4118" s="15">
        <f t="shared" si="391"/>
        <v>0.41917808219178082</v>
      </c>
      <c r="AF4118" s="5">
        <f>IFERROR(AD4118*AE4118*48,0)</f>
        <v>1.5776697291065459E-2</v>
      </c>
    </row>
    <row r="4119" spans="1:32" x14ac:dyDescent="0.15">
      <c r="A4119" s="8">
        <v>45757</v>
      </c>
      <c r="B4119" s="1" t="s">
        <v>56</v>
      </c>
      <c r="C4119" s="1" t="s">
        <v>59</v>
      </c>
      <c r="D4119" s="1">
        <v>95.65</v>
      </c>
      <c r="E4119" s="6">
        <v>3.6</v>
      </c>
      <c r="F4119" s="10">
        <v>0.875</v>
      </c>
      <c r="G4119" s="1">
        <v>16.8</v>
      </c>
      <c r="H4119" s="1">
        <v>57.7</v>
      </c>
      <c r="I4119" s="1">
        <v>17.3</v>
      </c>
      <c r="J4119" s="1">
        <v>0.2</v>
      </c>
      <c r="K4119" s="1">
        <v>530</v>
      </c>
      <c r="L4119" s="1">
        <v>310</v>
      </c>
      <c r="M4119" s="6">
        <f t="shared" si="393"/>
        <v>17.558949089070666</v>
      </c>
      <c r="N4119" s="1">
        <v>0.7</v>
      </c>
      <c r="O4119" s="11" cm="1">
        <f t="array" ref="O4119">ROUND(_xlfn.SWITCH(C4119,"建筑专教",IF(S4119&gt;0.1,1.38,1.28),"阶梯教室",IF(S4119&gt;0.1,1.15,1.05),"公共教室",IF(S4119&gt;0.1,1.22,1.12),IF(S4119&gt;0.1,1.2,1.1))+(MOD(ROW()*11,31)/31-0.5)*0.06,2)</f>
        <v>1.1200000000000001</v>
      </c>
      <c r="P4119" s="12">
        <f t="shared" si="388"/>
        <v>0.12</v>
      </c>
      <c r="Q4119" s="13">
        <f t="shared" si="392"/>
        <v>-2.9288990506781811</v>
      </c>
      <c r="R4119" s="1">
        <v>0</v>
      </c>
      <c r="S4119" s="1">
        <v>0.05</v>
      </c>
      <c r="T4119" s="1">
        <v>1.2E-2</v>
      </c>
      <c r="U4119" s="4" t="s">
        <v>34</v>
      </c>
      <c r="V4119">
        <v>0.48</v>
      </c>
      <c r="W4119">
        <v>0.4</v>
      </c>
      <c r="X4119">
        <v>0.76</v>
      </c>
      <c r="Y4119">
        <v>2.4300000000000002</v>
      </c>
      <c r="Z4119">
        <v>0.28000000000000003</v>
      </c>
      <c r="AA4119" s="5">
        <f t="shared" si="389"/>
        <v>6.2E-2</v>
      </c>
      <c r="AB4119" s="15" cm="1">
        <f t="array" ref="AB4119">_xlfn.SWITCH(U4119,"夏",122,"冬",90,"春",153,"秋",153,0)</f>
        <v>153</v>
      </c>
      <c r="AC4119" s="16">
        <f t="shared" si="390"/>
        <v>9.4860000000000007</v>
      </c>
      <c r="AD4119" s="5">
        <f>IFERROR(AA4119/D4119,0)</f>
        <v>6.4819654992158903E-4</v>
      </c>
      <c r="AE4119" s="15">
        <f t="shared" si="391"/>
        <v>0.41917808219178082</v>
      </c>
      <c r="AF4119" s="5">
        <f>IFERROR(AD4119*AE4119*48,0)</f>
        <v>1.3042069760614108E-2</v>
      </c>
    </row>
    <row r="4120" spans="1:32" x14ac:dyDescent="0.15">
      <c r="A4120" s="8">
        <v>45757</v>
      </c>
      <c r="B4120" s="1" t="s">
        <v>56</v>
      </c>
      <c r="C4120" s="1" t="s">
        <v>59</v>
      </c>
      <c r="D4120" s="1">
        <v>95.65</v>
      </c>
      <c r="E4120" s="6">
        <v>3.6</v>
      </c>
      <c r="F4120" s="10">
        <v>0.89583333333333304</v>
      </c>
      <c r="G4120" s="1">
        <v>16.3</v>
      </c>
      <c r="H4120" s="1">
        <v>58.3</v>
      </c>
      <c r="I4120" s="1">
        <v>16.8</v>
      </c>
      <c r="J4120" s="1">
        <v>0.2</v>
      </c>
      <c r="K4120" s="1">
        <v>530</v>
      </c>
      <c r="L4120" s="1">
        <v>310</v>
      </c>
      <c r="M4120" s="6">
        <f t="shared" si="393"/>
        <v>17.060288619644268</v>
      </c>
      <c r="N4120" s="1">
        <v>0.7</v>
      </c>
      <c r="O4120" s="11" cm="1">
        <f t="array" ref="O4120">ROUND(_xlfn.SWITCH(C4120,"建筑专教",IF(S4120&gt;0.1,1.38,1.28),"阶梯教室",IF(S4120&gt;0.1,1.15,1.05),"公共教室",IF(S4120&gt;0.1,1.22,1.12),IF(S4120&gt;0.1,1.2,1.1))+(MOD(ROW()*11,31)/31-0.5)*0.06,2)</f>
        <v>1.1499999999999999</v>
      </c>
      <c r="P4120" s="12">
        <f t="shared" si="388"/>
        <v>0.12</v>
      </c>
      <c r="Q4120" s="13">
        <f t="shared" si="392"/>
        <v>-2.9372161114691506</v>
      </c>
      <c r="R4120" s="1">
        <v>0</v>
      </c>
      <c r="S4120" s="1">
        <v>0.05</v>
      </c>
      <c r="T4120" s="1">
        <v>3.2000000000000001E-2</v>
      </c>
      <c r="U4120" s="4" t="s">
        <v>34</v>
      </c>
      <c r="V4120">
        <v>0.48</v>
      </c>
      <c r="W4120">
        <v>0.4</v>
      </c>
      <c r="X4120">
        <v>0.76</v>
      </c>
      <c r="Y4120">
        <v>2.4300000000000002</v>
      </c>
      <c r="Z4120">
        <v>0.28000000000000003</v>
      </c>
      <c r="AA4120" s="5">
        <f t="shared" si="389"/>
        <v>8.2000000000000003E-2</v>
      </c>
      <c r="AB4120" s="15" cm="1">
        <f t="array" ref="AB4120">_xlfn.SWITCH(U4120,"夏",122,"冬",90,"春",153,"秋",153,0)</f>
        <v>153</v>
      </c>
      <c r="AC4120" s="16">
        <f t="shared" si="390"/>
        <v>12.546000000000001</v>
      </c>
      <c r="AD4120" s="5">
        <f>IFERROR(AA4120/D4120,0)</f>
        <v>8.5729221118661784E-4</v>
      </c>
      <c r="AE4120" s="15">
        <f t="shared" si="391"/>
        <v>0.41917808219178082</v>
      </c>
      <c r="AF4120" s="5">
        <f>IFERROR(AD4120*AE4120*48,0)</f>
        <v>1.7249189038231565E-2</v>
      </c>
    </row>
    <row r="4121" spans="1:32" x14ac:dyDescent="0.15">
      <c r="A4121" s="8">
        <v>45757</v>
      </c>
      <c r="B4121" s="1" t="s">
        <v>56</v>
      </c>
      <c r="C4121" s="1" t="s">
        <v>59</v>
      </c>
      <c r="D4121" s="1">
        <v>95.65</v>
      </c>
      <c r="E4121" s="6">
        <v>3.6</v>
      </c>
      <c r="F4121" s="10">
        <v>0.91666666666666696</v>
      </c>
      <c r="G4121" s="1">
        <v>15.8</v>
      </c>
      <c r="H4121" s="1">
        <v>58.9</v>
      </c>
      <c r="I4121" s="1">
        <v>16.3</v>
      </c>
      <c r="J4121" s="1">
        <v>0.2</v>
      </c>
      <c r="K4121" s="1">
        <v>415</v>
      </c>
      <c r="L4121" s="1">
        <v>310</v>
      </c>
      <c r="M4121" s="6">
        <f t="shared" si="393"/>
        <v>16.561637392736259</v>
      </c>
      <c r="N4121" s="1">
        <v>0.7</v>
      </c>
      <c r="O4121" s="11" cm="1">
        <f t="array" ref="O4121">ROUND(_xlfn.SWITCH(C4121,"建筑专教",IF(S4121&gt;0.1,1.38,1.28),"阶梯教室",IF(S4121&gt;0.1,1.15,1.05),"公共教室",IF(S4121&gt;0.1,1.22,1.12),IF(S4121&gt;0.1,1.2,1.1))+(MOD(ROW()*11,31)/31-0.5)*0.06,2)</f>
        <v>1.1100000000000001</v>
      </c>
      <c r="P4121" s="12">
        <f t="shared" ref="P4121:P4184" si="394">IF(O4121=0,0,ROUND(MIN(MAX((K4121-400)/(320*E4121*IF(C4121="公共教室",0.95,IF(C4121="建筑专教",0.85,IF(C4121="阶梯教室",1.15,1)))),0),2),2))</f>
        <v>0.01</v>
      </c>
      <c r="Q4121" s="13">
        <f t="shared" si="392"/>
        <v>-3.3135205959368732</v>
      </c>
      <c r="R4121" s="1">
        <v>0</v>
      </c>
      <c r="S4121" s="1">
        <v>0</v>
      </c>
      <c r="T4121" s="1">
        <v>3.2000000000000001E-2</v>
      </c>
      <c r="U4121" s="4" t="s">
        <v>34</v>
      </c>
      <c r="V4121">
        <v>0.48</v>
      </c>
      <c r="W4121">
        <v>0.4</v>
      </c>
      <c r="X4121">
        <v>0.76</v>
      </c>
      <c r="Y4121">
        <v>2.4300000000000002</v>
      </c>
      <c r="Z4121">
        <v>0.28000000000000003</v>
      </c>
      <c r="AA4121" s="5">
        <f t="shared" si="389"/>
        <v>3.2000000000000001E-2</v>
      </c>
      <c r="AB4121" s="15" cm="1">
        <f t="array" ref="AB4121">_xlfn.SWITCH(U4121,"夏",122,"冬",90,"春",153,"秋",153,0)</f>
        <v>153</v>
      </c>
      <c r="AC4121" s="16">
        <f t="shared" si="390"/>
        <v>4.8959999999999999</v>
      </c>
      <c r="AD4121" s="5">
        <f>IFERROR(AA4121/D4121,0)</f>
        <v>3.3455305802404598E-4</v>
      </c>
      <c r="AE4121" s="15">
        <f t="shared" si="391"/>
        <v>0.41917808219178082</v>
      </c>
      <c r="AF4121" s="5">
        <f>IFERROR(AD4121*AE4121*48,0)</f>
        <v>6.7313908441879273E-3</v>
      </c>
    </row>
    <row r="4122" spans="1:32" x14ac:dyDescent="0.15">
      <c r="A4122" s="8">
        <v>45758</v>
      </c>
      <c r="B4122" s="1" t="s">
        <v>51</v>
      </c>
      <c r="C4122" s="1" t="s">
        <v>59</v>
      </c>
      <c r="D4122" s="1">
        <v>95.65</v>
      </c>
      <c r="E4122" s="6">
        <v>3.6</v>
      </c>
      <c r="F4122" s="10">
        <v>0.33333333333333298</v>
      </c>
      <c r="G4122" s="1">
        <v>17.2</v>
      </c>
      <c r="H4122" s="1">
        <v>59.8</v>
      </c>
      <c r="I4122" s="1">
        <v>17.7</v>
      </c>
      <c r="J4122" s="1">
        <v>0.2</v>
      </c>
      <c r="K4122" s="1">
        <v>410</v>
      </c>
      <c r="L4122" s="1">
        <v>215</v>
      </c>
      <c r="M4122" s="6">
        <f t="shared" si="393"/>
        <v>17.957884066186296</v>
      </c>
      <c r="N4122" s="1">
        <v>0</v>
      </c>
      <c r="O4122" s="1">
        <v>0</v>
      </c>
      <c r="P4122" s="12">
        <f t="shared" si="394"/>
        <v>0</v>
      </c>
      <c r="Q4122" s="1">
        <v>0</v>
      </c>
      <c r="R4122" s="1">
        <v>0</v>
      </c>
      <c r="S4122" s="1">
        <v>0</v>
      </c>
      <c r="T4122" s="1">
        <v>0</v>
      </c>
      <c r="U4122" s="4" t="s">
        <v>34</v>
      </c>
      <c r="V4122">
        <v>0.48</v>
      </c>
      <c r="W4122">
        <v>0.4</v>
      </c>
      <c r="X4122">
        <v>0.76</v>
      </c>
      <c r="Y4122">
        <v>2.4300000000000002</v>
      </c>
      <c r="Z4122">
        <v>0.28000000000000003</v>
      </c>
      <c r="AA4122" s="5">
        <f t="shared" si="389"/>
        <v>0</v>
      </c>
      <c r="AB4122" s="15" cm="1">
        <f t="array" ref="AB4122">_xlfn.SWITCH(U4122,"夏",122,"冬",90,"春",153,"秋",153,0)</f>
        <v>153</v>
      </c>
      <c r="AC4122" s="16">
        <f t="shared" si="390"/>
        <v>0</v>
      </c>
      <c r="AD4122" s="5">
        <f>IFERROR(AA4122/D4122,0)</f>
        <v>0</v>
      </c>
      <c r="AE4122" s="15">
        <f t="shared" si="391"/>
        <v>0.41917808219178082</v>
      </c>
      <c r="AF4122" s="5">
        <f>IFERROR(AD4122*AE4122*48,0)</f>
        <v>0</v>
      </c>
    </row>
    <row r="4123" spans="1:32" x14ac:dyDescent="0.15">
      <c r="A4123" s="8">
        <v>45758</v>
      </c>
      <c r="B4123" s="1" t="s">
        <v>51</v>
      </c>
      <c r="C4123" s="1" t="s">
        <v>59</v>
      </c>
      <c r="D4123" s="1">
        <v>95.65</v>
      </c>
      <c r="E4123" s="6">
        <v>3.6</v>
      </c>
      <c r="F4123" s="10">
        <v>0.35416666666666702</v>
      </c>
      <c r="G4123" s="1">
        <v>18.2</v>
      </c>
      <c r="H4123" s="1">
        <v>58.6</v>
      </c>
      <c r="I4123" s="1">
        <v>18.7</v>
      </c>
      <c r="J4123" s="1">
        <v>0.2</v>
      </c>
      <c r="K4123" s="1">
        <v>830</v>
      </c>
      <c r="L4123" s="1">
        <v>315</v>
      </c>
      <c r="M4123" s="6">
        <f t="shared" si="393"/>
        <v>18.955246905261674</v>
      </c>
      <c r="N4123" s="1">
        <v>0.7</v>
      </c>
      <c r="O4123" s="11" cm="1">
        <f t="array" ref="O4123">ROUND(_xlfn.SWITCH(C4123,"建筑专教",IF(S4123&gt;0.1,1.38,1.28),"阶梯教室",IF(S4123&gt;0.1,1.15,1.05),"公共教室",IF(S4123&gt;0.1,1.22,1.12),IF(S4123&gt;0.1,1.2,1.1))+(MOD(ROW()*11,31)/31-0.5)*0.06,2)</f>
        <v>1.0900000000000001</v>
      </c>
      <c r="P4123" s="12">
        <f t="shared" si="394"/>
        <v>0.39</v>
      </c>
      <c r="Q4123" s="13">
        <f t="shared" si="392"/>
        <v>-2.6174274318977457</v>
      </c>
      <c r="R4123" s="1">
        <v>0</v>
      </c>
      <c r="S4123" s="1">
        <v>0</v>
      </c>
      <c r="T4123" s="1">
        <v>3.5000000000000003E-2</v>
      </c>
      <c r="U4123" s="4" t="s">
        <v>34</v>
      </c>
      <c r="V4123">
        <v>0.48</v>
      </c>
      <c r="W4123">
        <v>0.4</v>
      </c>
      <c r="X4123">
        <v>0.76</v>
      </c>
      <c r="Y4123">
        <v>2.4300000000000002</v>
      </c>
      <c r="Z4123">
        <v>0.28000000000000003</v>
      </c>
      <c r="AA4123" s="5">
        <f t="shared" si="389"/>
        <v>3.5000000000000003E-2</v>
      </c>
      <c r="AB4123" s="15" cm="1">
        <f t="array" ref="AB4123">_xlfn.SWITCH(U4123,"夏",122,"冬",90,"春",153,"秋",153,0)</f>
        <v>153</v>
      </c>
      <c r="AC4123" s="16">
        <f t="shared" si="390"/>
        <v>5.3550000000000004</v>
      </c>
      <c r="AD4123" s="5">
        <f>IFERROR(AA4123/D4123,0)</f>
        <v>3.6591740721380033E-4</v>
      </c>
      <c r="AE4123" s="15">
        <f t="shared" si="391"/>
        <v>0.41917808219178082</v>
      </c>
      <c r="AF4123" s="5">
        <f>IFERROR(AD4123*AE4123*48,0)</f>
        <v>7.3624587358305472E-3</v>
      </c>
    </row>
    <row r="4124" spans="1:32" x14ac:dyDescent="0.15">
      <c r="A4124" s="8">
        <v>45758</v>
      </c>
      <c r="B4124" s="1" t="s">
        <v>51</v>
      </c>
      <c r="C4124" s="1" t="s">
        <v>59</v>
      </c>
      <c r="D4124" s="1">
        <v>95.65</v>
      </c>
      <c r="E4124" s="6">
        <v>3.6</v>
      </c>
      <c r="F4124" s="10">
        <v>0.375</v>
      </c>
      <c r="G4124" s="1">
        <v>19.2</v>
      </c>
      <c r="H4124" s="1">
        <v>57.4</v>
      </c>
      <c r="I4124" s="1">
        <v>19.7</v>
      </c>
      <c r="J4124" s="1">
        <v>0.2</v>
      </c>
      <c r="K4124" s="1">
        <v>830</v>
      </c>
      <c r="L4124" s="1">
        <v>415</v>
      </c>
      <c r="M4124" s="6">
        <f t="shared" si="393"/>
        <v>19.952645533125917</v>
      </c>
      <c r="N4124" s="1">
        <v>0.7</v>
      </c>
      <c r="O4124" s="11" cm="1">
        <f t="array" ref="O4124">ROUND(_xlfn.SWITCH(C4124,"建筑专教",IF(S4124&gt;0.1,1.38,1.28),"阶梯教室",IF(S4124&gt;0.1,1.15,1.05),"公共教室",IF(S4124&gt;0.1,1.22,1.12),IF(S4124&gt;0.1,1.2,1.1))+(MOD(ROW()*11,31)/31-0.5)*0.06,2)</f>
        <v>1.1100000000000001</v>
      </c>
      <c r="P4124" s="12">
        <f t="shared" si="394"/>
        <v>0.39</v>
      </c>
      <c r="Q4124" s="13">
        <f t="shared" si="392"/>
        <v>-2.1915234062699525</v>
      </c>
      <c r="R4124" s="1">
        <v>0</v>
      </c>
      <c r="S4124" s="1">
        <v>0</v>
      </c>
      <c r="T4124" s="1">
        <v>2.5000000000000001E-2</v>
      </c>
      <c r="U4124" s="4" t="s">
        <v>34</v>
      </c>
      <c r="V4124">
        <v>0.48</v>
      </c>
      <c r="W4124">
        <v>0.4</v>
      </c>
      <c r="X4124">
        <v>0.76</v>
      </c>
      <c r="Y4124">
        <v>2.4300000000000002</v>
      </c>
      <c r="Z4124">
        <v>0.28000000000000003</v>
      </c>
      <c r="AA4124" s="5">
        <f t="shared" si="389"/>
        <v>2.5000000000000001E-2</v>
      </c>
      <c r="AB4124" s="15" cm="1">
        <f t="array" ref="AB4124">_xlfn.SWITCH(U4124,"夏",122,"冬",90,"春",153,"秋",153,0)</f>
        <v>153</v>
      </c>
      <c r="AC4124" s="16">
        <f t="shared" si="390"/>
        <v>3.8250000000000002</v>
      </c>
      <c r="AD4124" s="5">
        <f>IFERROR(AA4124/D4124,0)</f>
        <v>2.6136957658128593E-4</v>
      </c>
      <c r="AE4124" s="15">
        <f t="shared" si="391"/>
        <v>0.41917808219178082</v>
      </c>
      <c r="AF4124" s="5">
        <f>IFERROR(AD4124*AE4124*48,0)</f>
        <v>5.2588990970218186E-3</v>
      </c>
    </row>
    <row r="4125" spans="1:32" x14ac:dyDescent="0.15">
      <c r="A4125" s="8">
        <v>45758</v>
      </c>
      <c r="B4125" s="1" t="s">
        <v>51</v>
      </c>
      <c r="C4125" s="1" t="s">
        <v>59</v>
      </c>
      <c r="D4125" s="1">
        <v>95.65</v>
      </c>
      <c r="E4125" s="6">
        <v>3.6</v>
      </c>
      <c r="F4125" s="10">
        <v>0.39583333333333298</v>
      </c>
      <c r="G4125" s="1">
        <v>20.2</v>
      </c>
      <c r="H4125" s="1">
        <v>56.2</v>
      </c>
      <c r="I4125" s="1">
        <v>20.7</v>
      </c>
      <c r="J4125" s="1">
        <v>0.2</v>
      </c>
      <c r="K4125" s="1">
        <v>830</v>
      </c>
      <c r="L4125" s="1">
        <v>515</v>
      </c>
      <c r="M4125" s="6">
        <f t="shared" si="393"/>
        <v>20.950079345809058</v>
      </c>
      <c r="N4125" s="1">
        <v>0.7</v>
      </c>
      <c r="O4125" s="11" cm="1">
        <f t="array" ref="O4125">ROUND(_xlfn.SWITCH(C4125,"建筑专教",IF(S4125&gt;0.1,1.38,1.28),"阶梯教室",IF(S4125&gt;0.1,1.15,1.05),"公共教室",IF(S4125&gt;0.1,1.22,1.12),IF(S4125&gt;0.1,1.2,1.1))+(MOD(ROW()*11,31)/31-0.5)*0.06,2)</f>
        <v>1.1299999999999999</v>
      </c>
      <c r="P4125" s="12">
        <f t="shared" si="394"/>
        <v>0.39</v>
      </c>
      <c r="Q4125" s="13">
        <f t="shared" si="392"/>
        <v>-1.7852953626796095</v>
      </c>
      <c r="R4125" s="1">
        <v>0</v>
      </c>
      <c r="S4125" s="1">
        <v>0</v>
      </c>
      <c r="T4125" s="1">
        <v>1.2E-2</v>
      </c>
      <c r="U4125" s="4" t="s">
        <v>34</v>
      </c>
      <c r="V4125">
        <v>0.48</v>
      </c>
      <c r="W4125">
        <v>0.4</v>
      </c>
      <c r="X4125">
        <v>0.76</v>
      </c>
      <c r="Y4125">
        <v>2.4300000000000002</v>
      </c>
      <c r="Z4125">
        <v>0.28000000000000003</v>
      </c>
      <c r="AA4125" s="5">
        <f t="shared" si="389"/>
        <v>1.2E-2</v>
      </c>
      <c r="AB4125" s="15" cm="1">
        <f t="array" ref="AB4125">_xlfn.SWITCH(U4125,"夏",122,"冬",90,"春",153,"秋",153,0)</f>
        <v>153</v>
      </c>
      <c r="AC4125" s="16">
        <f t="shared" si="390"/>
        <v>1.8360000000000001</v>
      </c>
      <c r="AD4125" s="5">
        <f>IFERROR(AA4125/D4125,0)</f>
        <v>1.2545739675901726E-4</v>
      </c>
      <c r="AE4125" s="15">
        <f t="shared" si="391"/>
        <v>0.41917808219178082</v>
      </c>
      <c r="AF4125" s="5">
        <f>IFERROR(AD4125*AE4125*48,0)</f>
        <v>2.5242715665704735E-3</v>
      </c>
    </row>
    <row r="4126" spans="1:32" x14ac:dyDescent="0.15">
      <c r="A4126" s="8">
        <v>45758</v>
      </c>
      <c r="B4126" s="1" t="s">
        <v>51</v>
      </c>
      <c r="C4126" s="1" t="s">
        <v>59</v>
      </c>
      <c r="D4126" s="1">
        <v>95.65</v>
      </c>
      <c r="E4126" s="6">
        <v>3.6</v>
      </c>
      <c r="F4126" s="10">
        <v>0.41666666666666702</v>
      </c>
      <c r="G4126" s="1">
        <v>21.2</v>
      </c>
      <c r="H4126" s="1">
        <v>55</v>
      </c>
      <c r="I4126" s="1">
        <v>21.7</v>
      </c>
      <c r="J4126" s="1">
        <v>0.2</v>
      </c>
      <c r="K4126" s="1">
        <v>830</v>
      </c>
      <c r="L4126" s="1">
        <v>615</v>
      </c>
      <c r="M4126" s="6">
        <f t="shared" si="393"/>
        <v>21.947547751501588</v>
      </c>
      <c r="N4126" s="1">
        <v>0.7</v>
      </c>
      <c r="O4126" s="11" cm="1">
        <f t="array" ref="O4126">ROUND(_xlfn.SWITCH(C4126,"建筑专教",IF(S4126&gt;0.1,1.38,1.28),"阶梯教室",IF(S4126&gt;0.1,1.15,1.05),"公共教室",IF(S4126&gt;0.1,1.22,1.12),IF(S4126&gt;0.1,1.2,1.1))+(MOD(ROW()*11,31)/31-0.5)*0.06,2)</f>
        <v>1.0900000000000001</v>
      </c>
      <c r="P4126" s="12">
        <f t="shared" si="394"/>
        <v>0.39</v>
      </c>
      <c r="Q4126" s="13">
        <f t="shared" si="392"/>
        <v>-1.6188545541344994</v>
      </c>
      <c r="R4126" s="1">
        <v>0</v>
      </c>
      <c r="S4126" s="1">
        <v>0</v>
      </c>
      <c r="T4126" s="1">
        <v>3.2000000000000001E-2</v>
      </c>
      <c r="U4126" s="4" t="s">
        <v>34</v>
      </c>
      <c r="V4126">
        <v>0.48</v>
      </c>
      <c r="W4126">
        <v>0.4</v>
      </c>
      <c r="X4126">
        <v>0.76</v>
      </c>
      <c r="Y4126">
        <v>2.4300000000000002</v>
      </c>
      <c r="Z4126">
        <v>0.28000000000000003</v>
      </c>
      <c r="AA4126" s="5">
        <f t="shared" si="389"/>
        <v>3.2000000000000001E-2</v>
      </c>
      <c r="AB4126" s="15" cm="1">
        <f t="array" ref="AB4126">_xlfn.SWITCH(U4126,"夏",122,"冬",90,"春",153,"秋",153,0)</f>
        <v>153</v>
      </c>
      <c r="AC4126" s="16">
        <f t="shared" si="390"/>
        <v>4.8959999999999999</v>
      </c>
      <c r="AD4126" s="5">
        <f>IFERROR(AA4126/D4126,0)</f>
        <v>3.3455305802404598E-4</v>
      </c>
      <c r="AE4126" s="15">
        <f t="shared" si="391"/>
        <v>0.41917808219178082</v>
      </c>
      <c r="AF4126" s="5">
        <f>IFERROR(AD4126*AE4126*48,0)</f>
        <v>6.7313908441879273E-3</v>
      </c>
    </row>
    <row r="4127" spans="1:32" x14ac:dyDescent="0.15">
      <c r="A4127" s="8">
        <v>45758</v>
      </c>
      <c r="B4127" s="1" t="s">
        <v>51</v>
      </c>
      <c r="C4127" s="1" t="s">
        <v>59</v>
      </c>
      <c r="D4127" s="1">
        <v>95.65</v>
      </c>
      <c r="E4127" s="6">
        <v>3.6</v>
      </c>
      <c r="F4127" s="10">
        <v>0.4375</v>
      </c>
      <c r="G4127" s="1">
        <v>22.2</v>
      </c>
      <c r="H4127" s="1">
        <v>53.8</v>
      </c>
      <c r="I4127" s="1">
        <v>22.7</v>
      </c>
      <c r="J4127" s="1">
        <v>0.2</v>
      </c>
      <c r="K4127" s="1">
        <v>830</v>
      </c>
      <c r="L4127" s="1">
        <v>715</v>
      </c>
      <c r="M4127" s="6">
        <f t="shared" si="393"/>
        <v>22.945050170271429</v>
      </c>
      <c r="N4127" s="1">
        <v>0.7</v>
      </c>
      <c r="O4127" s="11" cm="1">
        <f t="array" ref="O4127">ROUND(_xlfn.SWITCH(C4127,"建筑专教",IF(S4127&gt;0.1,1.38,1.28),"阶梯教室",IF(S4127&gt;0.1,1.15,1.05),"公共教室",IF(S4127&gt;0.1,1.22,1.12),IF(S4127&gt;0.1,1.2,1.1))+(MOD(ROW()*11,31)/31-0.5)*0.06,2)</f>
        <v>1.1200000000000001</v>
      </c>
      <c r="P4127" s="12">
        <f t="shared" si="394"/>
        <v>0.39</v>
      </c>
      <c r="Q4127" s="13">
        <f t="shared" si="392"/>
        <v>-1.186451514379367</v>
      </c>
      <c r="R4127" s="1">
        <v>0</v>
      </c>
      <c r="S4127" s="1">
        <v>0</v>
      </c>
      <c r="T4127" s="1">
        <v>3.7999999999999999E-2</v>
      </c>
      <c r="U4127" s="4" t="s">
        <v>34</v>
      </c>
      <c r="V4127">
        <v>0.48</v>
      </c>
      <c r="W4127">
        <v>0.4</v>
      </c>
      <c r="X4127">
        <v>0.76</v>
      </c>
      <c r="Y4127">
        <v>2.4300000000000002</v>
      </c>
      <c r="Z4127">
        <v>0.28000000000000003</v>
      </c>
      <c r="AA4127" s="5">
        <f t="shared" si="389"/>
        <v>3.7999999999999999E-2</v>
      </c>
      <c r="AB4127" s="15" cm="1">
        <f t="array" ref="AB4127">_xlfn.SWITCH(U4127,"夏",122,"冬",90,"春",153,"秋",153,0)</f>
        <v>153</v>
      </c>
      <c r="AC4127" s="16">
        <f t="shared" si="390"/>
        <v>5.8140000000000001</v>
      </c>
      <c r="AD4127" s="5">
        <f>IFERROR(AA4127/D4127,0)</f>
        <v>3.9728175640355457E-4</v>
      </c>
      <c r="AE4127" s="15">
        <f t="shared" si="391"/>
        <v>0.41917808219178082</v>
      </c>
      <c r="AF4127" s="5">
        <f>IFERROR(AD4127*AE4127*48,0)</f>
        <v>7.9935266274731628E-3</v>
      </c>
    </row>
    <row r="4128" spans="1:32" x14ac:dyDescent="0.15">
      <c r="A4128" s="8">
        <v>45758</v>
      </c>
      <c r="B4128" s="1" t="s">
        <v>51</v>
      </c>
      <c r="C4128" s="1" t="s">
        <v>59</v>
      </c>
      <c r="D4128" s="1">
        <v>95.65</v>
      </c>
      <c r="E4128" s="6">
        <v>3.6</v>
      </c>
      <c r="F4128" s="10">
        <v>0.45833333333333298</v>
      </c>
      <c r="G4128" s="1">
        <v>23.2</v>
      </c>
      <c r="H4128" s="1">
        <v>52.6</v>
      </c>
      <c r="I4128" s="1">
        <v>23.7</v>
      </c>
      <c r="J4128" s="1">
        <v>0.2</v>
      </c>
      <c r="K4128" s="1">
        <v>830</v>
      </c>
      <c r="L4128" s="1">
        <v>815</v>
      </c>
      <c r="M4128" s="6">
        <f t="shared" si="393"/>
        <v>23.942586033787052</v>
      </c>
      <c r="N4128" s="1">
        <v>0.7</v>
      </c>
      <c r="O4128" s="11" cm="1">
        <f t="array" ref="O4128">ROUND(_xlfn.SWITCH(C4128,"建筑专教",IF(S4128&gt;0.1,1.38,1.28),"阶梯教室",IF(S4128&gt;0.1,1.15,1.05),"公共教室",IF(S4128&gt;0.1,1.22,1.12),IF(S4128&gt;0.1,1.2,1.1))+(MOD(ROW()*11,31)/31-0.5)*0.06,2)</f>
        <v>1.1399999999999999</v>
      </c>
      <c r="P4128" s="12">
        <f t="shared" si="394"/>
        <v>0.39</v>
      </c>
      <c r="Q4128" s="13">
        <f t="shared" si="392"/>
        <v>-0.81124976362751122</v>
      </c>
      <c r="R4128" s="1">
        <v>0</v>
      </c>
      <c r="S4128" s="1">
        <v>0</v>
      </c>
      <c r="T4128" s="1">
        <v>5.0000000000000001E-3</v>
      </c>
      <c r="U4128" s="4" t="s">
        <v>34</v>
      </c>
      <c r="V4128">
        <v>0.48</v>
      </c>
      <c r="W4128">
        <v>0.4</v>
      </c>
      <c r="X4128">
        <v>0.76</v>
      </c>
      <c r="Y4128">
        <v>2.4300000000000002</v>
      </c>
      <c r="Z4128">
        <v>0.28000000000000003</v>
      </c>
      <c r="AA4128" s="5">
        <f t="shared" si="389"/>
        <v>5.0000000000000001E-3</v>
      </c>
      <c r="AB4128" s="15" cm="1">
        <f t="array" ref="AB4128">_xlfn.SWITCH(U4128,"夏",122,"冬",90,"春",153,"秋",153,0)</f>
        <v>153</v>
      </c>
      <c r="AC4128" s="16">
        <f t="shared" si="390"/>
        <v>0.76500000000000001</v>
      </c>
      <c r="AD4128" s="5">
        <f>IFERROR(AA4128/D4128,0)</f>
        <v>5.2273915316257188E-5</v>
      </c>
      <c r="AE4128" s="15">
        <f t="shared" si="391"/>
        <v>0.41917808219178082</v>
      </c>
      <c r="AF4128" s="5">
        <f>IFERROR(AD4128*AE4128*48,0)</f>
        <v>1.0517798194043639E-3</v>
      </c>
    </row>
    <row r="4129" spans="1:32" x14ac:dyDescent="0.15">
      <c r="A4129" s="8">
        <v>45758</v>
      </c>
      <c r="B4129" s="1" t="s">
        <v>51</v>
      </c>
      <c r="C4129" s="1" t="s">
        <v>59</v>
      </c>
      <c r="D4129" s="1">
        <v>95.65</v>
      </c>
      <c r="E4129" s="6">
        <v>3.6</v>
      </c>
      <c r="F4129" s="10">
        <v>0.47916666666666702</v>
      </c>
      <c r="G4129" s="1">
        <v>23.7</v>
      </c>
      <c r="H4129" s="1">
        <v>52</v>
      </c>
      <c r="I4129" s="1">
        <v>24.2</v>
      </c>
      <c r="J4129" s="1">
        <v>0.2</v>
      </c>
      <c r="K4129" s="1">
        <v>830</v>
      </c>
      <c r="L4129" s="1">
        <v>815</v>
      </c>
      <c r="M4129" s="6">
        <f t="shared" si="393"/>
        <v>24.441366332826647</v>
      </c>
      <c r="N4129" s="1">
        <v>0.7</v>
      </c>
      <c r="O4129" s="11" cm="1">
        <f t="array" ref="O4129">ROUND(_xlfn.SWITCH(C4129,"建筑专教",IF(S4129&gt;0.1,1.38,1.28),"阶梯教室",IF(S4129&gt;0.1,1.15,1.05),"公共教室",IF(S4129&gt;0.1,1.22,1.12),IF(S4129&gt;0.1,1.2,1.1))+(MOD(ROW()*11,31)/31-0.5)*0.06,2)</f>
        <v>1.1000000000000001</v>
      </c>
      <c r="P4129" s="12">
        <f t="shared" si="394"/>
        <v>0.39</v>
      </c>
      <c r="Q4129" s="13">
        <f t="shared" si="392"/>
        <v>-0.7712317277525047</v>
      </c>
      <c r="R4129" s="1">
        <v>0</v>
      </c>
      <c r="S4129" s="1">
        <v>0</v>
      </c>
      <c r="T4129" s="1">
        <v>3.0000000000000001E-3</v>
      </c>
      <c r="U4129" s="4" t="s">
        <v>34</v>
      </c>
      <c r="V4129">
        <v>0.48</v>
      </c>
      <c r="W4129">
        <v>0.4</v>
      </c>
      <c r="X4129">
        <v>0.76</v>
      </c>
      <c r="Y4129">
        <v>2.4300000000000002</v>
      </c>
      <c r="Z4129">
        <v>0.28000000000000003</v>
      </c>
      <c r="AA4129" s="5">
        <f t="shared" si="389"/>
        <v>3.0000000000000001E-3</v>
      </c>
      <c r="AB4129" s="15" cm="1">
        <f t="array" ref="AB4129">_xlfn.SWITCH(U4129,"夏",122,"冬",90,"春",153,"秋",153,0)</f>
        <v>153</v>
      </c>
      <c r="AC4129" s="16">
        <f t="shared" si="390"/>
        <v>0.45900000000000002</v>
      </c>
      <c r="AD4129" s="5">
        <f>IFERROR(AA4129/D4129,0)</f>
        <v>3.1364349189754314E-5</v>
      </c>
      <c r="AE4129" s="15">
        <f t="shared" si="391"/>
        <v>0.41917808219178082</v>
      </c>
      <c r="AF4129" s="5">
        <f>IFERROR(AD4129*AE4129*48,0)</f>
        <v>6.3106789164261838E-4</v>
      </c>
    </row>
    <row r="4130" spans="1:32" x14ac:dyDescent="0.15">
      <c r="A4130" s="8">
        <v>45758</v>
      </c>
      <c r="B4130" s="1" t="s">
        <v>51</v>
      </c>
      <c r="C4130" s="1" t="s">
        <v>59</v>
      </c>
      <c r="D4130" s="1">
        <v>95.65</v>
      </c>
      <c r="E4130" s="6">
        <v>3.6</v>
      </c>
      <c r="F4130" s="10">
        <v>0.5</v>
      </c>
      <c r="G4130" s="1">
        <v>24.2</v>
      </c>
      <c r="H4130" s="1">
        <v>51.4</v>
      </c>
      <c r="I4130" s="1">
        <v>24.7</v>
      </c>
      <c r="J4130" s="1">
        <v>0.2</v>
      </c>
      <c r="K4130" s="1">
        <v>415</v>
      </c>
      <c r="L4130" s="1">
        <v>815</v>
      </c>
      <c r="M4130" s="6">
        <f t="shared" si="393"/>
        <v>24.940154785048776</v>
      </c>
      <c r="N4130" s="1">
        <v>0.7</v>
      </c>
      <c r="O4130" s="11" cm="1">
        <f t="array" ref="O4130">ROUND(_xlfn.SWITCH(C4130,"建筑专教",IF(S4130&gt;0.1,1.38,1.28),"阶梯教室",IF(S4130&gt;0.1,1.15,1.05),"公共教室",IF(S4130&gt;0.1,1.22,1.12),IF(S4130&gt;0.1,1.2,1.1))+(MOD(ROW()*11,31)/31-0.5)*0.06,2)</f>
        <v>1.1200000000000001</v>
      </c>
      <c r="P4130" s="12">
        <f t="shared" si="394"/>
        <v>0.01</v>
      </c>
      <c r="Q4130" s="13">
        <f t="shared" si="392"/>
        <v>-0.5563162046360387</v>
      </c>
      <c r="R4130" s="1">
        <v>0</v>
      </c>
      <c r="S4130" s="1">
        <v>0</v>
      </c>
      <c r="T4130" s="1">
        <v>5.0000000000000001E-3</v>
      </c>
      <c r="U4130" s="4" t="s">
        <v>34</v>
      </c>
      <c r="V4130">
        <v>0.48</v>
      </c>
      <c r="W4130">
        <v>0.4</v>
      </c>
      <c r="X4130">
        <v>0.76</v>
      </c>
      <c r="Y4130">
        <v>2.4300000000000002</v>
      </c>
      <c r="Z4130">
        <v>0.28000000000000003</v>
      </c>
      <c r="AA4130" s="5">
        <f t="shared" si="389"/>
        <v>5.0000000000000001E-3</v>
      </c>
      <c r="AB4130" s="15" cm="1">
        <f t="array" ref="AB4130">_xlfn.SWITCH(U4130,"夏",122,"冬",90,"春",153,"秋",153,0)</f>
        <v>153</v>
      </c>
      <c r="AC4130" s="16">
        <f t="shared" si="390"/>
        <v>0.76500000000000001</v>
      </c>
      <c r="AD4130" s="5">
        <f>IFERROR(AA4130/D4130,0)</f>
        <v>5.2273915316257188E-5</v>
      </c>
      <c r="AE4130" s="15">
        <f t="shared" si="391"/>
        <v>0.41917808219178082</v>
      </c>
      <c r="AF4130" s="5">
        <f>IFERROR(AD4130*AE4130*48,0)</f>
        <v>1.0517798194043639E-3</v>
      </c>
    </row>
    <row r="4131" spans="1:32" x14ac:dyDescent="0.15">
      <c r="A4131" s="8">
        <v>45758</v>
      </c>
      <c r="B4131" s="1" t="s">
        <v>51</v>
      </c>
      <c r="C4131" s="1" t="s">
        <v>59</v>
      </c>
      <c r="D4131" s="1">
        <v>95.65</v>
      </c>
      <c r="E4131" s="6">
        <v>3.6</v>
      </c>
      <c r="F4131" s="10">
        <v>0.52083333333333304</v>
      </c>
      <c r="G4131" s="1">
        <v>24.7</v>
      </c>
      <c r="H4131" s="1">
        <v>51</v>
      </c>
      <c r="I4131" s="1">
        <v>25.2</v>
      </c>
      <c r="J4131" s="1">
        <v>0.2</v>
      </c>
      <c r="K4131" s="1">
        <v>415</v>
      </c>
      <c r="L4131" s="1">
        <v>815</v>
      </c>
      <c r="M4131" s="6">
        <f t="shared" si="393"/>
        <v>25.438951322555624</v>
      </c>
      <c r="N4131" s="1">
        <v>0.7</v>
      </c>
      <c r="O4131" s="11" cm="1">
        <f t="array" ref="O4131">ROUND(_xlfn.SWITCH(C4131,"建筑专教",IF(S4131&gt;0.1,1.38,1.28),"阶梯教室",IF(S4131&gt;0.1,1.15,1.05),"公共教室",IF(S4131&gt;0.1,1.22,1.12),IF(S4131&gt;0.1,1.2,1.1))+(MOD(ROW()*11,31)/31-0.5)*0.06,2)</f>
        <v>1.1399999999999999</v>
      </c>
      <c r="P4131" s="12">
        <f t="shared" si="394"/>
        <v>0.01</v>
      </c>
      <c r="Q4131" s="13">
        <f t="shared" si="392"/>
        <v>-0.35084284902657142</v>
      </c>
      <c r="R4131" s="1">
        <v>0</v>
      </c>
      <c r="S4131" s="1">
        <v>0</v>
      </c>
      <c r="T4131" s="1">
        <v>2.5000000000000001E-2</v>
      </c>
      <c r="U4131" s="4" t="s">
        <v>34</v>
      </c>
      <c r="V4131">
        <v>0.48</v>
      </c>
      <c r="W4131">
        <v>0.4</v>
      </c>
      <c r="X4131">
        <v>0.76</v>
      </c>
      <c r="Y4131">
        <v>2.4300000000000002</v>
      </c>
      <c r="Z4131">
        <v>0.28000000000000003</v>
      </c>
      <c r="AA4131" s="5">
        <f t="shared" si="389"/>
        <v>2.5000000000000001E-2</v>
      </c>
      <c r="AB4131" s="15" cm="1">
        <f t="array" ref="AB4131">_xlfn.SWITCH(U4131,"夏",122,"冬",90,"春",153,"秋",153,0)</f>
        <v>153</v>
      </c>
      <c r="AC4131" s="16">
        <f t="shared" si="390"/>
        <v>3.8250000000000002</v>
      </c>
      <c r="AD4131" s="5">
        <f>IFERROR(AA4131/D4131,0)</f>
        <v>2.6136957658128593E-4</v>
      </c>
      <c r="AE4131" s="15">
        <f t="shared" si="391"/>
        <v>0.41917808219178082</v>
      </c>
      <c r="AF4131" s="5">
        <f>IFERROR(AD4131*AE4131*48,0)</f>
        <v>5.2588990970218186E-3</v>
      </c>
    </row>
    <row r="4132" spans="1:32" x14ac:dyDescent="0.15">
      <c r="A4132" s="8">
        <v>45758</v>
      </c>
      <c r="B4132" s="1" t="s">
        <v>51</v>
      </c>
      <c r="C4132" s="1" t="s">
        <v>59</v>
      </c>
      <c r="D4132" s="1">
        <v>95.65</v>
      </c>
      <c r="E4132" s="6">
        <v>3.6</v>
      </c>
      <c r="F4132" s="10">
        <v>0.54166666666666696</v>
      </c>
      <c r="G4132" s="1">
        <v>25.2</v>
      </c>
      <c r="H4132" s="1">
        <v>50.5</v>
      </c>
      <c r="I4132" s="1">
        <v>25.7</v>
      </c>
      <c r="J4132" s="1">
        <v>0.2</v>
      </c>
      <c r="K4132" s="1">
        <v>415</v>
      </c>
      <c r="L4132" s="1">
        <v>815</v>
      </c>
      <c r="M4132" s="6">
        <f t="shared" si="393"/>
        <v>25.937755878126495</v>
      </c>
      <c r="N4132" s="1">
        <v>0.7</v>
      </c>
      <c r="O4132" s="11" cm="1">
        <f t="array" ref="O4132">ROUND(_xlfn.SWITCH(C4132,"建筑专教",IF(S4132&gt;0.1,1.38,1.28),"阶梯教室",IF(S4132&gt;0.1,1.15,1.05),"公共教室",IF(S4132&gt;0.1,1.22,1.12),IF(S4132&gt;0.1,1.2,1.1))+(MOD(ROW()*11,31)/31-0.5)*0.06,2)</f>
        <v>1.1000000000000001</v>
      </c>
      <c r="P4132" s="12">
        <f t="shared" si="394"/>
        <v>0.01</v>
      </c>
      <c r="Q4132" s="13">
        <f t="shared" si="392"/>
        <v>-0.29271558342922688</v>
      </c>
      <c r="R4132" s="1">
        <v>0</v>
      </c>
      <c r="S4132" s="1">
        <v>0</v>
      </c>
      <c r="T4132" s="1">
        <v>3.2000000000000001E-2</v>
      </c>
      <c r="U4132" s="4" t="s">
        <v>34</v>
      </c>
      <c r="V4132">
        <v>0.48</v>
      </c>
      <c r="W4132">
        <v>0.4</v>
      </c>
      <c r="X4132">
        <v>0.76</v>
      </c>
      <c r="Y4132">
        <v>2.4300000000000002</v>
      </c>
      <c r="Z4132">
        <v>0.28000000000000003</v>
      </c>
      <c r="AA4132" s="5">
        <f t="shared" si="389"/>
        <v>3.2000000000000001E-2</v>
      </c>
      <c r="AB4132" s="15" cm="1">
        <f t="array" ref="AB4132">_xlfn.SWITCH(U4132,"夏",122,"冬",90,"春",153,"秋",153,0)</f>
        <v>153</v>
      </c>
      <c r="AC4132" s="16">
        <f t="shared" si="390"/>
        <v>4.8959999999999999</v>
      </c>
      <c r="AD4132" s="5">
        <f>IFERROR(AA4132/D4132,0)</f>
        <v>3.3455305802404598E-4</v>
      </c>
      <c r="AE4132" s="15">
        <f t="shared" si="391"/>
        <v>0.41917808219178082</v>
      </c>
      <c r="AF4132" s="5">
        <f>IFERROR(AD4132*AE4132*48,0)</f>
        <v>6.7313908441879273E-3</v>
      </c>
    </row>
    <row r="4133" spans="1:32" x14ac:dyDescent="0.15">
      <c r="A4133" s="8">
        <v>45758</v>
      </c>
      <c r="B4133" s="1" t="s">
        <v>51</v>
      </c>
      <c r="C4133" s="1" t="s">
        <v>59</v>
      </c>
      <c r="D4133" s="1">
        <v>95.65</v>
      </c>
      <c r="E4133" s="6">
        <v>3.6</v>
      </c>
      <c r="F4133" s="10">
        <v>0.5625</v>
      </c>
      <c r="G4133" s="1">
        <v>25.2</v>
      </c>
      <c r="H4133" s="1">
        <v>50.5</v>
      </c>
      <c r="I4133" s="1">
        <v>25.7</v>
      </c>
      <c r="J4133" s="1">
        <v>0.2</v>
      </c>
      <c r="K4133" s="1">
        <v>835</v>
      </c>
      <c r="L4133" s="1">
        <v>765</v>
      </c>
      <c r="M4133" s="6">
        <f t="shared" si="393"/>
        <v>25.937755878126495</v>
      </c>
      <c r="N4133" s="1">
        <v>0.7</v>
      </c>
      <c r="O4133" s="11" cm="1">
        <f t="array" ref="O4133">ROUND(_xlfn.SWITCH(C4133,"建筑专教",IF(S4133&gt;0.1,1.38,1.28),"阶梯教室",IF(S4133&gt;0.1,1.15,1.05),"公共教室",IF(S4133&gt;0.1,1.22,1.12),IF(S4133&gt;0.1,1.2,1.1))+(MOD(ROW()*11,31)/31-0.5)*0.06,2)</f>
        <v>1.1200000000000001</v>
      </c>
      <c r="P4133" s="12">
        <f t="shared" si="394"/>
        <v>0.4</v>
      </c>
      <c r="Q4133" s="13">
        <f t="shared" si="392"/>
        <v>-0.24459809103592928</v>
      </c>
      <c r="R4133" s="1">
        <v>0</v>
      </c>
      <c r="S4133" s="1">
        <v>0</v>
      </c>
      <c r="T4133" s="1">
        <v>3.2000000000000001E-2</v>
      </c>
      <c r="U4133" s="4" t="s">
        <v>34</v>
      </c>
      <c r="V4133">
        <v>0.48</v>
      </c>
      <c r="W4133">
        <v>0.4</v>
      </c>
      <c r="X4133">
        <v>0.76</v>
      </c>
      <c r="Y4133">
        <v>2.4300000000000002</v>
      </c>
      <c r="Z4133">
        <v>0.28000000000000003</v>
      </c>
      <c r="AA4133" s="5">
        <f t="shared" si="389"/>
        <v>3.2000000000000001E-2</v>
      </c>
      <c r="AB4133" s="15" cm="1">
        <f t="array" ref="AB4133">_xlfn.SWITCH(U4133,"夏",122,"冬",90,"春",153,"秋",153,0)</f>
        <v>153</v>
      </c>
      <c r="AC4133" s="16">
        <f t="shared" si="390"/>
        <v>4.8959999999999999</v>
      </c>
      <c r="AD4133" s="5">
        <f>IFERROR(AA4133/D4133,0)</f>
        <v>3.3455305802404598E-4</v>
      </c>
      <c r="AE4133" s="15">
        <f t="shared" si="391"/>
        <v>0.41917808219178082</v>
      </c>
      <c r="AF4133" s="5">
        <f>IFERROR(AD4133*AE4133*48,0)</f>
        <v>6.7313908441879273E-3</v>
      </c>
    </row>
    <row r="4134" spans="1:32" x14ac:dyDescent="0.15">
      <c r="A4134" s="8">
        <v>45758</v>
      </c>
      <c r="B4134" s="1" t="s">
        <v>51</v>
      </c>
      <c r="C4134" s="1" t="s">
        <v>59</v>
      </c>
      <c r="D4134" s="1">
        <v>95.65</v>
      </c>
      <c r="E4134" s="6">
        <v>3.6</v>
      </c>
      <c r="F4134" s="10">
        <v>0.58333333333333304</v>
      </c>
      <c r="G4134" s="1">
        <v>25.2</v>
      </c>
      <c r="H4134" s="1">
        <v>50.5</v>
      </c>
      <c r="I4134" s="1">
        <v>25.7</v>
      </c>
      <c r="J4134" s="1">
        <v>0.2</v>
      </c>
      <c r="K4134" s="1">
        <v>835</v>
      </c>
      <c r="L4134" s="1">
        <v>715</v>
      </c>
      <c r="M4134" s="6">
        <f t="shared" si="393"/>
        <v>25.937755878126495</v>
      </c>
      <c r="N4134" s="1">
        <v>0.7</v>
      </c>
      <c r="O4134" s="11" cm="1">
        <f t="array" ref="O4134">ROUND(_xlfn.SWITCH(C4134,"建筑专教",IF(S4134&gt;0.1,1.38,1.28),"阶梯教室",IF(S4134&gt;0.1,1.15,1.05),"公共教室",IF(S4134&gt;0.1,1.22,1.12),IF(S4134&gt;0.1,1.2,1.1))+(MOD(ROW()*11,31)/31-0.5)*0.06,2)</f>
        <v>1.1399999999999999</v>
      </c>
      <c r="P4134" s="12">
        <f t="shared" si="394"/>
        <v>0.4</v>
      </c>
      <c r="Q4134" s="13">
        <f t="shared" si="392"/>
        <v>-0.19848391879425925</v>
      </c>
      <c r="R4134" s="1">
        <v>0</v>
      </c>
      <c r="S4134" s="1">
        <v>0</v>
      </c>
      <c r="T4134" s="1">
        <v>2.1999999999999999E-2</v>
      </c>
      <c r="U4134" s="4" t="s">
        <v>34</v>
      </c>
      <c r="V4134">
        <v>0.48</v>
      </c>
      <c r="W4134">
        <v>0.4</v>
      </c>
      <c r="X4134">
        <v>0.76</v>
      </c>
      <c r="Y4134">
        <v>2.4300000000000002</v>
      </c>
      <c r="Z4134">
        <v>0.28000000000000003</v>
      </c>
      <c r="AA4134" s="5">
        <f t="shared" si="389"/>
        <v>2.1999999999999999E-2</v>
      </c>
      <c r="AB4134" s="15" cm="1">
        <f t="array" ref="AB4134">_xlfn.SWITCH(U4134,"夏",122,"冬",90,"春",153,"秋",153,0)</f>
        <v>153</v>
      </c>
      <c r="AC4134" s="16">
        <f t="shared" si="390"/>
        <v>3.3659999999999997</v>
      </c>
      <c r="AD4134" s="5">
        <f>IFERROR(AA4134/D4134,0)</f>
        <v>2.3000522739153161E-4</v>
      </c>
      <c r="AE4134" s="15">
        <f t="shared" si="391"/>
        <v>0.41917808219178082</v>
      </c>
      <c r="AF4134" s="5">
        <f>IFERROR(AD4134*AE4134*48,0)</f>
        <v>4.6278312053792004E-3</v>
      </c>
    </row>
    <row r="4135" spans="1:32" x14ac:dyDescent="0.15">
      <c r="A4135" s="8">
        <v>45758</v>
      </c>
      <c r="B4135" s="1" t="s">
        <v>51</v>
      </c>
      <c r="C4135" s="1" t="s">
        <v>59</v>
      </c>
      <c r="D4135" s="1">
        <v>95.65</v>
      </c>
      <c r="E4135" s="6">
        <v>3.6</v>
      </c>
      <c r="F4135" s="10">
        <v>0.60416666666666696</v>
      </c>
      <c r="G4135" s="1">
        <v>24.7</v>
      </c>
      <c r="H4135" s="1">
        <v>51</v>
      </c>
      <c r="I4135" s="1">
        <v>25.2</v>
      </c>
      <c r="J4135" s="1">
        <v>0.2</v>
      </c>
      <c r="K4135" s="1">
        <v>835</v>
      </c>
      <c r="L4135" s="1">
        <v>665</v>
      </c>
      <c r="M4135" s="6">
        <f t="shared" si="393"/>
        <v>25.438951322555624</v>
      </c>
      <c r="N4135" s="1">
        <v>0.7</v>
      </c>
      <c r="O4135" s="11" cm="1">
        <f t="array" ref="O4135">ROUND(_xlfn.SWITCH(C4135,"建筑专教",IF(S4135&gt;0.1,1.38,1.28),"阶梯教室",IF(S4135&gt;0.1,1.15,1.05),"公共教室",IF(S4135&gt;0.1,1.22,1.12),IF(S4135&gt;0.1,1.2,1.1))+(MOD(ROW()*11,31)/31-0.5)*0.06,2)</f>
        <v>1.1100000000000001</v>
      </c>
      <c r="P4135" s="12">
        <f t="shared" si="394"/>
        <v>0.4</v>
      </c>
      <c r="Q4135" s="13">
        <f t="shared" si="392"/>
        <v>-0.42562916456410266</v>
      </c>
      <c r="R4135" s="1">
        <v>0</v>
      </c>
      <c r="S4135" s="1">
        <v>0</v>
      </c>
      <c r="T4135" s="1">
        <v>0.01</v>
      </c>
      <c r="U4135" s="4" t="s">
        <v>34</v>
      </c>
      <c r="V4135">
        <v>0.48</v>
      </c>
      <c r="W4135">
        <v>0.4</v>
      </c>
      <c r="X4135">
        <v>0.76</v>
      </c>
      <c r="Y4135">
        <v>2.4300000000000002</v>
      </c>
      <c r="Z4135">
        <v>0.28000000000000003</v>
      </c>
      <c r="AA4135" s="5">
        <f t="shared" si="389"/>
        <v>0.01</v>
      </c>
      <c r="AB4135" s="15" cm="1">
        <f t="array" ref="AB4135">_xlfn.SWITCH(U4135,"夏",122,"冬",90,"春",153,"秋",153,0)</f>
        <v>153</v>
      </c>
      <c r="AC4135" s="16">
        <f t="shared" si="390"/>
        <v>1.53</v>
      </c>
      <c r="AD4135" s="5">
        <f>IFERROR(AA4135/D4135,0)</f>
        <v>1.0454783063251438E-4</v>
      </c>
      <c r="AE4135" s="15">
        <f t="shared" si="391"/>
        <v>0.41917808219178082</v>
      </c>
      <c r="AF4135" s="5">
        <f>IFERROR(AD4135*AE4135*48,0)</f>
        <v>2.1035596388087278E-3</v>
      </c>
    </row>
    <row r="4136" spans="1:32" x14ac:dyDescent="0.15">
      <c r="A4136" s="8">
        <v>45758</v>
      </c>
      <c r="B4136" s="1" t="s">
        <v>51</v>
      </c>
      <c r="C4136" s="1" t="s">
        <v>59</v>
      </c>
      <c r="D4136" s="1">
        <v>95.65</v>
      </c>
      <c r="E4136" s="6">
        <v>3.6</v>
      </c>
      <c r="F4136" s="10">
        <v>0.625</v>
      </c>
      <c r="G4136" s="1">
        <v>24.2</v>
      </c>
      <c r="H4136" s="1">
        <v>51.4</v>
      </c>
      <c r="I4136" s="1">
        <v>24.7</v>
      </c>
      <c r="J4136" s="1">
        <v>0.2</v>
      </c>
      <c r="K4136" s="1">
        <v>835</v>
      </c>
      <c r="L4136" s="1">
        <v>615</v>
      </c>
      <c r="M4136" s="6">
        <f t="shared" si="393"/>
        <v>24.940154785048776</v>
      </c>
      <c r="N4136" s="1">
        <v>0.7</v>
      </c>
      <c r="O4136" s="11" cm="1">
        <f t="array" ref="O4136">ROUND(_xlfn.SWITCH(C4136,"建筑专教",IF(S4136&gt;0.1,1.38,1.28),"阶梯教室",IF(S4136&gt;0.1,1.15,1.05),"公共教室",IF(S4136&gt;0.1,1.22,1.12),IF(S4136&gt;0.1,1.2,1.1))+(MOD(ROW()*11,31)/31-0.5)*0.06,2)</f>
        <v>1.1299999999999999</v>
      </c>
      <c r="P4136" s="12">
        <f t="shared" si="394"/>
        <v>0.4</v>
      </c>
      <c r="Q4136" s="13">
        <f t="shared" si="392"/>
        <v>-0.52976306035380283</v>
      </c>
      <c r="R4136" s="1">
        <v>0</v>
      </c>
      <c r="S4136" s="1">
        <v>0</v>
      </c>
      <c r="T4136" s="1">
        <v>2.8000000000000001E-2</v>
      </c>
      <c r="U4136" s="4" t="s">
        <v>34</v>
      </c>
      <c r="V4136">
        <v>0.48</v>
      </c>
      <c r="W4136">
        <v>0.4</v>
      </c>
      <c r="X4136">
        <v>0.76</v>
      </c>
      <c r="Y4136">
        <v>2.4300000000000002</v>
      </c>
      <c r="Z4136">
        <v>0.28000000000000003</v>
      </c>
      <c r="AA4136" s="5">
        <f t="shared" ref="AA4136:AA4199" si="395">R4136+S4136+T4136</f>
        <v>2.8000000000000001E-2</v>
      </c>
      <c r="AB4136" s="15" cm="1">
        <f t="array" ref="AB4136">_xlfn.SWITCH(U4136,"夏",122,"冬",90,"春",153,"秋",153,0)</f>
        <v>153</v>
      </c>
      <c r="AC4136" s="16">
        <f t="shared" ref="AC4136:AC4199" si="396">AA4136*AB4136</f>
        <v>4.2839999999999998</v>
      </c>
      <c r="AD4136" s="5">
        <f>IFERROR(AA4136/D4136,0)</f>
        <v>2.9273392577104022E-4</v>
      </c>
      <c r="AE4136" s="15">
        <f t="shared" ref="AE4136:AE4199" si="397">IF(U4136="夏",122/365,IF(U4136="冬",90/365,IF(OR(U4136="春",U4136="秋"),153/365,0)))</f>
        <v>0.41917808219178082</v>
      </c>
      <c r="AF4136" s="5">
        <f>IFERROR(AD4136*AE4136*48,0)</f>
        <v>5.8899669886644367E-3</v>
      </c>
    </row>
    <row r="4137" spans="1:32" x14ac:dyDescent="0.15">
      <c r="A4137" s="8">
        <v>45758</v>
      </c>
      <c r="B4137" s="1" t="s">
        <v>51</v>
      </c>
      <c r="C4137" s="1" t="s">
        <v>59</v>
      </c>
      <c r="D4137" s="1">
        <v>95.65</v>
      </c>
      <c r="E4137" s="6">
        <v>3.6</v>
      </c>
      <c r="F4137" s="10">
        <v>0.64583333333333304</v>
      </c>
      <c r="G4137" s="1">
        <v>23.7</v>
      </c>
      <c r="H4137" s="1">
        <v>52</v>
      </c>
      <c r="I4137" s="1">
        <v>24.2</v>
      </c>
      <c r="J4137" s="1">
        <v>0.2</v>
      </c>
      <c r="K4137" s="1">
        <v>835</v>
      </c>
      <c r="L4137" s="1">
        <v>565</v>
      </c>
      <c r="M4137" s="6">
        <f t="shared" si="393"/>
        <v>24.441366332826647</v>
      </c>
      <c r="N4137" s="1">
        <v>0.7</v>
      </c>
      <c r="O4137" s="11" cm="1">
        <f t="array" ref="O4137">ROUND(_xlfn.SWITCH(C4137,"建筑专教",IF(S4137&gt;0.1,1.38,1.28),"阶梯教室",IF(S4137&gt;0.1,1.15,1.05),"公共教室",IF(S4137&gt;0.1,1.22,1.12),IF(S4137&gt;0.1,1.2,1.1))+(MOD(ROW()*11,31)/31-0.5)*0.06,2)</f>
        <v>1.1499999999999999</v>
      </c>
      <c r="P4137" s="12">
        <f t="shared" si="394"/>
        <v>0.4</v>
      </c>
      <c r="Q4137" s="13">
        <f t="shared" si="392"/>
        <v>-0.63020312853644522</v>
      </c>
      <c r="R4137" s="1">
        <v>0</v>
      </c>
      <c r="S4137" s="1">
        <v>0</v>
      </c>
      <c r="T4137" s="1">
        <v>3.5000000000000003E-2</v>
      </c>
      <c r="U4137" s="4" t="s">
        <v>34</v>
      </c>
      <c r="V4137">
        <v>0.48</v>
      </c>
      <c r="W4137">
        <v>0.4</v>
      </c>
      <c r="X4137">
        <v>0.76</v>
      </c>
      <c r="Y4137">
        <v>2.4300000000000002</v>
      </c>
      <c r="Z4137">
        <v>0.28000000000000003</v>
      </c>
      <c r="AA4137" s="5">
        <f t="shared" si="395"/>
        <v>3.5000000000000003E-2</v>
      </c>
      <c r="AB4137" s="15" cm="1">
        <f t="array" ref="AB4137">_xlfn.SWITCH(U4137,"夏",122,"冬",90,"春",153,"秋",153,0)</f>
        <v>153</v>
      </c>
      <c r="AC4137" s="16">
        <f t="shared" si="396"/>
        <v>5.3550000000000004</v>
      </c>
      <c r="AD4137" s="5">
        <f>IFERROR(AA4137/D4137,0)</f>
        <v>3.6591740721380033E-4</v>
      </c>
      <c r="AE4137" s="15">
        <f t="shared" si="397"/>
        <v>0.41917808219178082</v>
      </c>
      <c r="AF4137" s="5">
        <f>IFERROR(AD4137*AE4137*48,0)</f>
        <v>7.3624587358305472E-3</v>
      </c>
    </row>
    <row r="4138" spans="1:32" x14ac:dyDescent="0.15">
      <c r="A4138" s="8">
        <v>45758</v>
      </c>
      <c r="B4138" s="1" t="s">
        <v>51</v>
      </c>
      <c r="C4138" s="1" t="s">
        <v>59</v>
      </c>
      <c r="D4138" s="1">
        <v>95.65</v>
      </c>
      <c r="E4138" s="6">
        <v>3.6</v>
      </c>
      <c r="F4138" s="10">
        <v>0.66666666666666696</v>
      </c>
      <c r="G4138" s="1">
        <v>23.2</v>
      </c>
      <c r="H4138" s="1">
        <v>52.6</v>
      </c>
      <c r="I4138" s="1">
        <v>23.7</v>
      </c>
      <c r="J4138" s="1">
        <v>0.2</v>
      </c>
      <c r="K4138" s="1">
        <v>835</v>
      </c>
      <c r="L4138" s="1">
        <v>515</v>
      </c>
      <c r="M4138" s="6">
        <f t="shared" si="393"/>
        <v>23.942586033787052</v>
      </c>
      <c r="N4138" s="1">
        <v>0.7</v>
      </c>
      <c r="O4138" s="11" cm="1">
        <f t="array" ref="O4138">ROUND(_xlfn.SWITCH(C4138,"建筑专教",IF(S4138&gt;0.1,1.38,1.28),"阶梯教室",IF(S4138&gt;0.1,1.15,1.05),"公共教室",IF(S4138&gt;0.1,1.22,1.12),IF(S4138&gt;0.1,1.2,1.1))+(MOD(ROW()*11,31)/31-0.5)*0.06,2)</f>
        <v>1.1100000000000001</v>
      </c>
      <c r="P4138" s="12">
        <f t="shared" si="394"/>
        <v>0.4</v>
      </c>
      <c r="Q4138" s="13">
        <f t="shared" si="392"/>
        <v>-0.9007574621282739</v>
      </c>
      <c r="R4138" s="1">
        <v>0</v>
      </c>
      <c r="S4138" s="1">
        <v>0</v>
      </c>
      <c r="T4138" s="1">
        <v>3.5000000000000003E-2</v>
      </c>
      <c r="U4138" s="4" t="s">
        <v>34</v>
      </c>
      <c r="V4138">
        <v>0.48</v>
      </c>
      <c r="W4138">
        <v>0.4</v>
      </c>
      <c r="X4138">
        <v>0.76</v>
      </c>
      <c r="Y4138">
        <v>2.4300000000000002</v>
      </c>
      <c r="Z4138">
        <v>0.28000000000000003</v>
      </c>
      <c r="AA4138" s="5">
        <f t="shared" si="395"/>
        <v>3.5000000000000003E-2</v>
      </c>
      <c r="AB4138" s="15" cm="1">
        <f t="array" ref="AB4138">_xlfn.SWITCH(U4138,"夏",122,"冬",90,"春",153,"秋",153,0)</f>
        <v>153</v>
      </c>
      <c r="AC4138" s="16">
        <f t="shared" si="396"/>
        <v>5.3550000000000004</v>
      </c>
      <c r="AD4138" s="5">
        <f>IFERROR(AA4138/D4138,0)</f>
        <v>3.6591740721380033E-4</v>
      </c>
      <c r="AE4138" s="15">
        <f t="shared" si="397"/>
        <v>0.41917808219178082</v>
      </c>
      <c r="AF4138" s="5">
        <f>IFERROR(AD4138*AE4138*48,0)</f>
        <v>7.3624587358305472E-3</v>
      </c>
    </row>
    <row r="4139" spans="1:32" x14ac:dyDescent="0.15">
      <c r="A4139" s="8">
        <v>45758</v>
      </c>
      <c r="B4139" s="1" t="s">
        <v>51</v>
      </c>
      <c r="C4139" s="1" t="s">
        <v>59</v>
      </c>
      <c r="D4139" s="1">
        <v>95.65</v>
      </c>
      <c r="E4139" s="6">
        <v>3.6</v>
      </c>
      <c r="F4139" s="10">
        <v>0.6875</v>
      </c>
      <c r="G4139" s="1">
        <v>22.7</v>
      </c>
      <c r="H4139" s="1">
        <v>53.2</v>
      </c>
      <c r="I4139" s="1">
        <v>23.2</v>
      </c>
      <c r="J4139" s="1">
        <v>0.2</v>
      </c>
      <c r="K4139" s="1">
        <v>835</v>
      </c>
      <c r="L4139" s="1">
        <v>465</v>
      </c>
      <c r="M4139" s="6">
        <f t="shared" si="393"/>
        <v>23.44381395651078</v>
      </c>
      <c r="N4139" s="1">
        <v>0.7</v>
      </c>
      <c r="O4139" s="11" cm="1">
        <f t="array" ref="O4139">ROUND(_xlfn.SWITCH(C4139,"建筑专教",IF(S4139&gt;0.1,1.38,1.28),"阶梯教室",IF(S4139&gt;0.1,1.15,1.05),"公共教室",IF(S4139&gt;0.1,1.22,1.12),IF(S4139&gt;0.1,1.2,1.1))+(MOD(ROW()*11,31)/31-0.5)*0.06,2)</f>
        <v>1.1299999999999999</v>
      </c>
      <c r="P4139" s="12">
        <f t="shared" si="394"/>
        <v>0.4</v>
      </c>
      <c r="Q4139" s="13">
        <f t="shared" si="392"/>
        <v>-0.99662331583489161</v>
      </c>
      <c r="R4139" s="1">
        <v>0</v>
      </c>
      <c r="S4139" s="1">
        <v>0</v>
      </c>
      <c r="T4139" s="1">
        <v>2.5000000000000001E-2</v>
      </c>
      <c r="U4139" s="4" t="s">
        <v>34</v>
      </c>
      <c r="V4139">
        <v>0.48</v>
      </c>
      <c r="W4139">
        <v>0.4</v>
      </c>
      <c r="X4139">
        <v>0.76</v>
      </c>
      <c r="Y4139">
        <v>2.4300000000000002</v>
      </c>
      <c r="Z4139">
        <v>0.28000000000000003</v>
      </c>
      <c r="AA4139" s="5">
        <f t="shared" si="395"/>
        <v>2.5000000000000001E-2</v>
      </c>
      <c r="AB4139" s="15" cm="1">
        <f t="array" ref="AB4139">_xlfn.SWITCH(U4139,"夏",122,"冬",90,"春",153,"秋",153,0)</f>
        <v>153</v>
      </c>
      <c r="AC4139" s="16">
        <f t="shared" si="396"/>
        <v>3.8250000000000002</v>
      </c>
      <c r="AD4139" s="5">
        <f>IFERROR(AA4139/D4139,0)</f>
        <v>2.6136957658128593E-4</v>
      </c>
      <c r="AE4139" s="15">
        <f t="shared" si="397"/>
        <v>0.41917808219178082</v>
      </c>
      <c r="AF4139" s="5">
        <f>IFERROR(AD4139*AE4139*48,0)</f>
        <v>5.2588990970218186E-3</v>
      </c>
    </row>
    <row r="4140" spans="1:32" x14ac:dyDescent="0.15">
      <c r="A4140" s="8">
        <v>45758</v>
      </c>
      <c r="B4140" s="1" t="s">
        <v>51</v>
      </c>
      <c r="C4140" s="1" t="s">
        <v>59</v>
      </c>
      <c r="D4140" s="1">
        <v>95.65</v>
      </c>
      <c r="E4140" s="6">
        <v>3.6</v>
      </c>
      <c r="F4140" s="10">
        <v>0.70833333333333304</v>
      </c>
      <c r="G4140" s="1">
        <v>22.2</v>
      </c>
      <c r="H4140" s="1">
        <v>53.8</v>
      </c>
      <c r="I4140" s="1">
        <v>22.7</v>
      </c>
      <c r="J4140" s="1">
        <v>0.2</v>
      </c>
      <c r="K4140" s="1">
        <v>835</v>
      </c>
      <c r="L4140" s="1">
        <v>415</v>
      </c>
      <c r="M4140" s="6">
        <f t="shared" si="393"/>
        <v>22.945050170271429</v>
      </c>
      <c r="N4140" s="1">
        <v>0.7</v>
      </c>
      <c r="O4140" s="11" cm="1">
        <f t="array" ref="O4140">ROUND(_xlfn.SWITCH(C4140,"建筑专教",IF(S4140&gt;0.1,1.38,1.28),"阶梯教室",IF(S4140&gt;0.1,1.15,1.05),"公共教室",IF(S4140&gt;0.1,1.22,1.12),IF(S4140&gt;0.1,1.2,1.1))+(MOD(ROW()*11,31)/31-0.5)*0.06,2)</f>
        <v>1.0900000000000001</v>
      </c>
      <c r="P4140" s="12">
        <f t="shared" si="394"/>
        <v>0.4</v>
      </c>
      <c r="Q4140" s="13">
        <f t="shared" si="392"/>
        <v>-1.2901721471752898</v>
      </c>
      <c r="R4140" s="1">
        <v>0</v>
      </c>
      <c r="S4140" s="1">
        <v>0</v>
      </c>
      <c r="T4140" s="1">
        <v>1.2E-2</v>
      </c>
      <c r="U4140" s="4" t="s">
        <v>34</v>
      </c>
      <c r="V4140">
        <v>0.48</v>
      </c>
      <c r="W4140">
        <v>0.4</v>
      </c>
      <c r="X4140">
        <v>0.76</v>
      </c>
      <c r="Y4140">
        <v>2.4300000000000002</v>
      </c>
      <c r="Z4140">
        <v>0.28000000000000003</v>
      </c>
      <c r="AA4140" s="5">
        <f t="shared" si="395"/>
        <v>1.2E-2</v>
      </c>
      <c r="AB4140" s="15" cm="1">
        <f t="array" ref="AB4140">_xlfn.SWITCH(U4140,"夏",122,"冬",90,"春",153,"秋",153,0)</f>
        <v>153</v>
      </c>
      <c r="AC4140" s="16">
        <f t="shared" si="396"/>
        <v>1.8360000000000001</v>
      </c>
      <c r="AD4140" s="5">
        <f>IFERROR(AA4140/D4140,0)</f>
        <v>1.2545739675901726E-4</v>
      </c>
      <c r="AE4140" s="15">
        <f t="shared" si="397"/>
        <v>0.41917808219178082</v>
      </c>
      <c r="AF4140" s="5">
        <f>IFERROR(AD4140*AE4140*48,0)</f>
        <v>2.5242715665704735E-3</v>
      </c>
    </row>
    <row r="4141" spans="1:32" x14ac:dyDescent="0.15">
      <c r="A4141" s="8">
        <v>45758</v>
      </c>
      <c r="B4141" s="1" t="s">
        <v>51</v>
      </c>
      <c r="C4141" s="1" t="s">
        <v>59</v>
      </c>
      <c r="D4141" s="1">
        <v>95.65</v>
      </c>
      <c r="E4141" s="6">
        <v>3.6</v>
      </c>
      <c r="F4141" s="10">
        <v>0.72916666666666696</v>
      </c>
      <c r="G4141" s="1">
        <v>21.7</v>
      </c>
      <c r="H4141" s="1">
        <v>54.4</v>
      </c>
      <c r="I4141" s="1">
        <v>22.2</v>
      </c>
      <c r="J4141" s="1">
        <v>0.2</v>
      </c>
      <c r="K4141" s="1">
        <v>415</v>
      </c>
      <c r="L4141" s="1">
        <v>365</v>
      </c>
      <c r="M4141" s="6">
        <f t="shared" si="393"/>
        <v>22.4462947450412</v>
      </c>
      <c r="N4141" s="1">
        <v>0.7</v>
      </c>
      <c r="O4141" s="11" cm="1">
        <f t="array" ref="O4141">ROUND(_xlfn.SWITCH(C4141,"建筑专教",IF(S4141&gt;0.1,1.38,1.28),"阶梯教室",IF(S4141&gt;0.1,1.15,1.05),"公共教室",IF(S4141&gt;0.1,1.22,1.12),IF(S4141&gt;0.1,1.2,1.1))+(MOD(ROW()*11,31)/31-0.5)*0.06,2)</f>
        <v>1.1100000000000001</v>
      </c>
      <c r="P4141" s="12">
        <f t="shared" si="394"/>
        <v>0.01</v>
      </c>
      <c r="Q4141" s="13">
        <f t="shared" si="392"/>
        <v>-1.3808658672270642</v>
      </c>
      <c r="R4141" s="1">
        <v>0</v>
      </c>
      <c r="S4141" s="1">
        <v>0</v>
      </c>
      <c r="T4141" s="1">
        <v>3.2000000000000001E-2</v>
      </c>
      <c r="U4141" s="4" t="s">
        <v>34</v>
      </c>
      <c r="V4141">
        <v>0.48</v>
      </c>
      <c r="W4141">
        <v>0.4</v>
      </c>
      <c r="X4141">
        <v>0.76</v>
      </c>
      <c r="Y4141">
        <v>2.4300000000000002</v>
      </c>
      <c r="Z4141">
        <v>0.28000000000000003</v>
      </c>
      <c r="AA4141" s="5">
        <f t="shared" si="395"/>
        <v>3.2000000000000001E-2</v>
      </c>
      <c r="AB4141" s="15" cm="1">
        <f t="array" ref="AB4141">_xlfn.SWITCH(U4141,"夏",122,"冬",90,"春",153,"秋",153,0)</f>
        <v>153</v>
      </c>
      <c r="AC4141" s="16">
        <f t="shared" si="396"/>
        <v>4.8959999999999999</v>
      </c>
      <c r="AD4141" s="5">
        <f>IFERROR(AA4141/D4141,0)</f>
        <v>3.3455305802404598E-4</v>
      </c>
      <c r="AE4141" s="15">
        <f t="shared" si="397"/>
        <v>0.41917808219178082</v>
      </c>
      <c r="AF4141" s="5">
        <f>IFERROR(AD4141*AE4141*48,0)</f>
        <v>6.7313908441879273E-3</v>
      </c>
    </row>
    <row r="4142" spans="1:32" x14ac:dyDescent="0.15">
      <c r="A4142" s="8">
        <v>45758</v>
      </c>
      <c r="B4142" s="1" t="s">
        <v>51</v>
      </c>
      <c r="C4142" s="1" t="s">
        <v>59</v>
      </c>
      <c r="D4142" s="1">
        <v>95.65</v>
      </c>
      <c r="E4142" s="6">
        <v>3.6</v>
      </c>
      <c r="F4142" s="10">
        <v>0.75</v>
      </c>
      <c r="G4142" s="1">
        <v>21.2</v>
      </c>
      <c r="H4142" s="1">
        <v>55</v>
      </c>
      <c r="I4142" s="1">
        <v>21.7</v>
      </c>
      <c r="J4142" s="1">
        <v>0.2</v>
      </c>
      <c r="K4142" s="1">
        <v>415</v>
      </c>
      <c r="L4142" s="1">
        <v>315</v>
      </c>
      <c r="M4142" s="6">
        <f t="shared" si="393"/>
        <v>21.947547751501588</v>
      </c>
      <c r="N4142" s="1">
        <v>0.7</v>
      </c>
      <c r="O4142" s="11" cm="1">
        <f t="array" ref="O4142">ROUND(_xlfn.SWITCH(C4142,"建筑专教",IF(S4142&gt;0.1,1.38,1.28),"阶梯教室",IF(S4142&gt;0.1,1.15,1.05),"公共教室",IF(S4142&gt;0.1,1.22,1.12),IF(S4142&gt;0.1,1.2,1.1))+(MOD(ROW()*11,31)/31-0.5)*0.06,2)</f>
        <v>1.1299999999999999</v>
      </c>
      <c r="P4142" s="12">
        <f t="shared" si="394"/>
        <v>0.01</v>
      </c>
      <c r="Q4142" s="13">
        <f t="shared" si="392"/>
        <v>-1.4682881914957553</v>
      </c>
      <c r="R4142" s="1">
        <v>0</v>
      </c>
      <c r="S4142" s="1">
        <v>0</v>
      </c>
      <c r="T4142" s="1">
        <v>3.2000000000000001E-2</v>
      </c>
      <c r="U4142" s="4" t="s">
        <v>34</v>
      </c>
      <c r="V4142">
        <v>0.48</v>
      </c>
      <c r="W4142">
        <v>0.4</v>
      </c>
      <c r="X4142">
        <v>0.76</v>
      </c>
      <c r="Y4142">
        <v>2.4300000000000002</v>
      </c>
      <c r="Z4142">
        <v>0.28000000000000003</v>
      </c>
      <c r="AA4142" s="5">
        <f t="shared" si="395"/>
        <v>3.2000000000000001E-2</v>
      </c>
      <c r="AB4142" s="15" cm="1">
        <f t="array" ref="AB4142">_xlfn.SWITCH(U4142,"夏",122,"冬",90,"春",153,"秋",153,0)</f>
        <v>153</v>
      </c>
      <c r="AC4142" s="16">
        <f t="shared" si="396"/>
        <v>4.8959999999999999</v>
      </c>
      <c r="AD4142" s="5">
        <f>IFERROR(AA4142/D4142,0)</f>
        <v>3.3455305802404598E-4</v>
      </c>
      <c r="AE4142" s="15">
        <f t="shared" si="397"/>
        <v>0.41917808219178082</v>
      </c>
      <c r="AF4142" s="5">
        <f>IFERROR(AD4142*AE4142*48,0)</f>
        <v>6.7313908441879273E-3</v>
      </c>
    </row>
    <row r="4143" spans="1:32" x14ac:dyDescent="0.15">
      <c r="A4143" s="8">
        <v>45758</v>
      </c>
      <c r="B4143" s="1" t="s">
        <v>51</v>
      </c>
      <c r="C4143" s="1" t="s">
        <v>59</v>
      </c>
      <c r="D4143" s="1">
        <v>95.65</v>
      </c>
      <c r="E4143" s="6">
        <v>3.6</v>
      </c>
      <c r="F4143" s="10">
        <v>0.77083333333333304</v>
      </c>
      <c r="G4143" s="1">
        <v>20.7</v>
      </c>
      <c r="H4143" s="1">
        <v>55.6</v>
      </c>
      <c r="I4143" s="1">
        <v>21.2</v>
      </c>
      <c r="J4143" s="1">
        <v>0.2</v>
      </c>
      <c r="K4143" s="1">
        <v>415</v>
      </c>
      <c r="L4143" s="1">
        <v>315</v>
      </c>
      <c r="M4143" s="6">
        <f t="shared" si="393"/>
        <v>21.448809261049973</v>
      </c>
      <c r="N4143" s="1">
        <v>0.7</v>
      </c>
      <c r="O4143" s="11" cm="1">
        <f t="array" ref="O4143">ROUND(_xlfn.SWITCH(C4143,"建筑专教",IF(S4143&gt;0.1,1.38,1.28),"阶梯教室",IF(S4143&gt;0.1,1.15,1.05),"公共教室",IF(S4143&gt;0.1,1.22,1.12),IF(S4143&gt;0.1,1.2,1.1))+(MOD(ROW()*11,31)/31-0.5)*0.06,2)</f>
        <v>1.1000000000000001</v>
      </c>
      <c r="P4143" s="12">
        <f t="shared" si="394"/>
        <v>0.01</v>
      </c>
      <c r="Q4143" s="13">
        <f t="shared" si="392"/>
        <v>-1.7433683895228191</v>
      </c>
      <c r="R4143" s="1">
        <v>0</v>
      </c>
      <c r="S4143" s="1">
        <v>0</v>
      </c>
      <c r="T4143" s="1">
        <v>3.7999999999999999E-2</v>
      </c>
      <c r="U4143" s="4" t="s">
        <v>34</v>
      </c>
      <c r="V4143">
        <v>0.48</v>
      </c>
      <c r="W4143">
        <v>0.4</v>
      </c>
      <c r="X4143">
        <v>0.76</v>
      </c>
      <c r="Y4143">
        <v>2.4300000000000002</v>
      </c>
      <c r="Z4143">
        <v>0.28000000000000003</v>
      </c>
      <c r="AA4143" s="5">
        <f t="shared" si="395"/>
        <v>3.7999999999999999E-2</v>
      </c>
      <c r="AB4143" s="15" cm="1">
        <f t="array" ref="AB4143">_xlfn.SWITCH(U4143,"夏",122,"冬",90,"春",153,"秋",153,0)</f>
        <v>153</v>
      </c>
      <c r="AC4143" s="16">
        <f t="shared" si="396"/>
        <v>5.8140000000000001</v>
      </c>
      <c r="AD4143" s="5">
        <f>IFERROR(AA4143/D4143,0)</f>
        <v>3.9728175640355457E-4</v>
      </c>
      <c r="AE4143" s="15">
        <f t="shared" si="397"/>
        <v>0.41917808219178082</v>
      </c>
      <c r="AF4143" s="5">
        <f>IFERROR(AD4143*AE4143*48,0)</f>
        <v>7.9935266274731628E-3</v>
      </c>
    </row>
    <row r="4144" spans="1:32" x14ac:dyDescent="0.15">
      <c r="A4144" s="8">
        <v>45758</v>
      </c>
      <c r="B4144" s="1" t="s">
        <v>51</v>
      </c>
      <c r="C4144" s="1" t="s">
        <v>59</v>
      </c>
      <c r="D4144" s="1">
        <v>95.65</v>
      </c>
      <c r="E4144" s="6">
        <v>3.6</v>
      </c>
      <c r="F4144" s="10">
        <v>0.79166666666666696</v>
      </c>
      <c r="G4144" s="1">
        <v>20.2</v>
      </c>
      <c r="H4144" s="1">
        <v>56.2</v>
      </c>
      <c r="I4144" s="1">
        <v>20.7</v>
      </c>
      <c r="J4144" s="1">
        <v>0.2</v>
      </c>
      <c r="K4144" s="1">
        <v>415</v>
      </c>
      <c r="L4144" s="1">
        <v>315</v>
      </c>
      <c r="M4144" s="6">
        <f t="shared" si="393"/>
        <v>20.950079345809058</v>
      </c>
      <c r="N4144" s="1">
        <v>0.7</v>
      </c>
      <c r="O4144" s="11" cm="1">
        <f t="array" ref="O4144">ROUND(_xlfn.SWITCH(C4144,"建筑专教",IF(S4144&gt;0.1,1.38,1.28),"阶梯教室",IF(S4144&gt;0.1,1.15,1.05),"公共教室",IF(S4144&gt;0.1,1.22,1.12),IF(S4144&gt;0.1,1.2,1.1))+(MOD(ROW()*11,31)/31-0.5)*0.06,2)</f>
        <v>1.1200000000000001</v>
      </c>
      <c r="P4144" s="12">
        <f t="shared" si="394"/>
        <v>0.01</v>
      </c>
      <c r="Q4144" s="13">
        <f t="shared" si="392"/>
        <v>-1.8250909691418999</v>
      </c>
      <c r="R4144" s="1">
        <v>0</v>
      </c>
      <c r="S4144" s="1">
        <v>0</v>
      </c>
      <c r="T4144" s="1">
        <v>3.2000000000000001E-2</v>
      </c>
      <c r="U4144" s="4" t="s">
        <v>34</v>
      </c>
      <c r="V4144">
        <v>0.48</v>
      </c>
      <c r="W4144">
        <v>0.4</v>
      </c>
      <c r="X4144">
        <v>0.76</v>
      </c>
      <c r="Y4144">
        <v>2.4300000000000002</v>
      </c>
      <c r="Z4144">
        <v>0.28000000000000003</v>
      </c>
      <c r="AA4144" s="5">
        <f t="shared" si="395"/>
        <v>3.2000000000000001E-2</v>
      </c>
      <c r="AB4144" s="15" cm="1">
        <f t="array" ref="AB4144">_xlfn.SWITCH(U4144,"夏",122,"冬",90,"春",153,"秋",153,0)</f>
        <v>153</v>
      </c>
      <c r="AC4144" s="16">
        <f t="shared" si="396"/>
        <v>4.8959999999999999</v>
      </c>
      <c r="AD4144" s="5">
        <f>IFERROR(AA4144/D4144,0)</f>
        <v>3.3455305802404598E-4</v>
      </c>
      <c r="AE4144" s="15">
        <f t="shared" si="397"/>
        <v>0.41917808219178082</v>
      </c>
      <c r="AF4144" s="5">
        <f>IFERROR(AD4144*AE4144*48,0)</f>
        <v>6.7313908441879273E-3</v>
      </c>
    </row>
    <row r="4145" spans="1:32" x14ac:dyDescent="0.15">
      <c r="A4145" s="8">
        <v>45758</v>
      </c>
      <c r="B4145" s="1" t="s">
        <v>51</v>
      </c>
      <c r="C4145" s="1" t="s">
        <v>59</v>
      </c>
      <c r="D4145" s="1">
        <v>95.65</v>
      </c>
      <c r="E4145" s="6">
        <v>3.6</v>
      </c>
      <c r="F4145" s="10">
        <v>0.8125</v>
      </c>
      <c r="G4145" s="1">
        <v>19.7</v>
      </c>
      <c r="H4145" s="1">
        <v>56.8</v>
      </c>
      <c r="I4145" s="1">
        <v>20.2</v>
      </c>
      <c r="J4145" s="1">
        <v>0.2</v>
      </c>
      <c r="K4145" s="1">
        <v>835</v>
      </c>
      <c r="L4145" s="1">
        <v>315</v>
      </c>
      <c r="M4145" s="6">
        <f t="shared" si="393"/>
        <v>20.451358078634826</v>
      </c>
      <c r="N4145" s="1">
        <v>0.7</v>
      </c>
      <c r="O4145" s="11" cm="1">
        <f t="array" ref="O4145">ROUND(_xlfn.SWITCH(C4145,"建筑专教",IF(S4145&gt;0.1,1.38,1.28),"阶梯教室",IF(S4145&gt;0.1,1.15,1.05),"公共教室",IF(S4145&gt;0.1,1.22,1.12),IF(S4145&gt;0.1,1.2,1.1))+(MOD(ROW()*11,31)/31-0.5)*0.06,2)</f>
        <v>1.1399999999999999</v>
      </c>
      <c r="P4145" s="12">
        <f t="shared" si="394"/>
        <v>0.4</v>
      </c>
      <c r="Q4145" s="13">
        <f t="shared" si="392"/>
        <v>-1.9039319310130076</v>
      </c>
      <c r="R4145" s="1">
        <v>0</v>
      </c>
      <c r="S4145" s="1">
        <v>0.05</v>
      </c>
      <c r="T4145" s="1">
        <v>8.0000000000000002E-3</v>
      </c>
      <c r="U4145" s="4" t="s">
        <v>34</v>
      </c>
      <c r="V4145">
        <v>0.48</v>
      </c>
      <c r="W4145">
        <v>0.4</v>
      </c>
      <c r="X4145">
        <v>0.76</v>
      </c>
      <c r="Y4145">
        <v>2.4300000000000002</v>
      </c>
      <c r="Z4145">
        <v>0.28000000000000003</v>
      </c>
      <c r="AA4145" s="5">
        <f t="shared" si="395"/>
        <v>5.8000000000000003E-2</v>
      </c>
      <c r="AB4145" s="15" cm="1">
        <f t="array" ref="AB4145">_xlfn.SWITCH(U4145,"夏",122,"冬",90,"春",153,"秋",153,0)</f>
        <v>153</v>
      </c>
      <c r="AC4145" s="16">
        <f t="shared" si="396"/>
        <v>8.8740000000000006</v>
      </c>
      <c r="AD4145" s="5">
        <f>IFERROR(AA4145/D4145,0)</f>
        <v>6.0637741766858338E-4</v>
      </c>
      <c r="AE4145" s="15">
        <f t="shared" si="397"/>
        <v>0.41917808219178082</v>
      </c>
      <c r="AF4145" s="5">
        <f>IFERROR(AD4145*AE4145*48,0)</f>
        <v>1.220064590509062E-2</v>
      </c>
    </row>
    <row r="4146" spans="1:32" x14ac:dyDescent="0.15">
      <c r="A4146" s="8">
        <v>45758</v>
      </c>
      <c r="B4146" s="1" t="s">
        <v>51</v>
      </c>
      <c r="C4146" s="1" t="s">
        <v>59</v>
      </c>
      <c r="D4146" s="1">
        <v>95.65</v>
      </c>
      <c r="E4146" s="6">
        <v>3.6</v>
      </c>
      <c r="F4146" s="10">
        <v>0.83333333333333304</v>
      </c>
      <c r="G4146" s="1">
        <v>19.2</v>
      </c>
      <c r="H4146" s="1">
        <v>57.4</v>
      </c>
      <c r="I4146" s="1">
        <v>19.7</v>
      </c>
      <c r="J4146" s="1">
        <v>0.2</v>
      </c>
      <c r="K4146" s="1">
        <v>835</v>
      </c>
      <c r="L4146" s="1">
        <v>315</v>
      </c>
      <c r="M4146" s="6">
        <f t="shared" si="393"/>
        <v>19.952645533125917</v>
      </c>
      <c r="N4146" s="1">
        <v>0.7</v>
      </c>
      <c r="O4146" s="11" cm="1">
        <f t="array" ref="O4146">ROUND(_xlfn.SWITCH(C4146,"建筑专教",IF(S4146&gt;0.1,1.38,1.28),"阶梯教室",IF(S4146&gt;0.1,1.15,1.05),"公共教室",IF(S4146&gt;0.1,1.22,1.12),IF(S4146&gt;0.1,1.2,1.1))+(MOD(ROW()*11,31)/31-0.5)*0.06,2)</f>
        <v>1.1000000000000001</v>
      </c>
      <c r="P4146" s="12">
        <f t="shared" si="394"/>
        <v>0.4</v>
      </c>
      <c r="Q4146" s="13">
        <f t="shared" si="392"/>
        <v>-2.2365495348259854</v>
      </c>
      <c r="R4146" s="1">
        <v>0</v>
      </c>
      <c r="S4146" s="1">
        <v>0.05</v>
      </c>
      <c r="T4146" s="1">
        <v>2.8000000000000001E-2</v>
      </c>
      <c r="U4146" s="4" t="s">
        <v>34</v>
      </c>
      <c r="V4146">
        <v>0.48</v>
      </c>
      <c r="W4146">
        <v>0.4</v>
      </c>
      <c r="X4146">
        <v>0.76</v>
      </c>
      <c r="Y4146">
        <v>2.4300000000000002</v>
      </c>
      <c r="Z4146">
        <v>0.28000000000000003</v>
      </c>
      <c r="AA4146" s="5">
        <f t="shared" si="395"/>
        <v>7.8E-2</v>
      </c>
      <c r="AB4146" s="15" cm="1">
        <f t="array" ref="AB4146">_xlfn.SWITCH(U4146,"夏",122,"冬",90,"春",153,"秋",153,0)</f>
        <v>153</v>
      </c>
      <c r="AC4146" s="16">
        <f t="shared" si="396"/>
        <v>11.933999999999999</v>
      </c>
      <c r="AD4146" s="5">
        <f>IFERROR(AA4146/D4146,0)</f>
        <v>8.1547307893361208E-4</v>
      </c>
      <c r="AE4146" s="15">
        <f t="shared" si="397"/>
        <v>0.41917808219178082</v>
      </c>
      <c r="AF4146" s="5">
        <f>IFERROR(AD4146*AE4146*48,0)</f>
        <v>1.6407765182708072E-2</v>
      </c>
    </row>
    <row r="4147" spans="1:32" x14ac:dyDescent="0.15">
      <c r="A4147" s="8">
        <v>45758</v>
      </c>
      <c r="B4147" s="1" t="s">
        <v>51</v>
      </c>
      <c r="C4147" s="1" t="s">
        <v>59</v>
      </c>
      <c r="D4147" s="1">
        <v>95.65</v>
      </c>
      <c r="E4147" s="6">
        <v>3.6</v>
      </c>
      <c r="F4147" s="10">
        <v>0.85416666666666696</v>
      </c>
      <c r="G4147" s="1">
        <v>19.2</v>
      </c>
      <c r="H4147" s="1">
        <v>57.4</v>
      </c>
      <c r="I4147" s="1">
        <v>19.7</v>
      </c>
      <c r="J4147" s="1">
        <v>0.2</v>
      </c>
      <c r="K4147" s="1">
        <v>835</v>
      </c>
      <c r="L4147" s="1">
        <v>315</v>
      </c>
      <c r="M4147" s="6">
        <f t="shared" si="393"/>
        <v>19.952645533125917</v>
      </c>
      <c r="N4147" s="1">
        <v>0.7</v>
      </c>
      <c r="O4147" s="11" cm="1">
        <f t="array" ref="O4147">ROUND(_xlfn.SWITCH(C4147,"建筑专教",IF(S4147&gt;0.1,1.38,1.28),"阶梯教室",IF(S4147&gt;0.1,1.15,1.05),"公共教室",IF(S4147&gt;0.1,1.22,1.12),IF(S4147&gt;0.1,1.2,1.1))+(MOD(ROW()*11,31)/31-0.5)*0.06,2)</f>
        <v>1.1200000000000001</v>
      </c>
      <c r="P4147" s="12">
        <f t="shared" si="394"/>
        <v>0.4</v>
      </c>
      <c r="Q4147" s="13">
        <f t="shared" si="392"/>
        <v>-2.1474422818557364</v>
      </c>
      <c r="R4147" s="1">
        <v>0</v>
      </c>
      <c r="S4147" s="1">
        <v>0.05</v>
      </c>
      <c r="T4147" s="1">
        <v>3.5000000000000003E-2</v>
      </c>
      <c r="U4147" s="4" t="s">
        <v>34</v>
      </c>
      <c r="V4147">
        <v>0.48</v>
      </c>
      <c r="W4147">
        <v>0.4</v>
      </c>
      <c r="X4147">
        <v>0.76</v>
      </c>
      <c r="Y4147">
        <v>2.4300000000000002</v>
      </c>
      <c r="Z4147">
        <v>0.28000000000000003</v>
      </c>
      <c r="AA4147" s="5">
        <f t="shared" si="395"/>
        <v>8.5000000000000006E-2</v>
      </c>
      <c r="AB4147" s="15" cm="1">
        <f t="array" ref="AB4147">_xlfn.SWITCH(U4147,"夏",122,"冬",90,"春",153,"秋",153,0)</f>
        <v>153</v>
      </c>
      <c r="AC4147" s="16">
        <f t="shared" si="396"/>
        <v>13.005000000000001</v>
      </c>
      <c r="AD4147" s="5">
        <f>IFERROR(AA4147/D4147,0)</f>
        <v>8.8865656037637219E-4</v>
      </c>
      <c r="AE4147" s="15">
        <f t="shared" si="397"/>
        <v>0.41917808219178082</v>
      </c>
      <c r="AF4147" s="5">
        <f>IFERROR(AD4147*AE4147*48,0)</f>
        <v>1.7880256929874182E-2</v>
      </c>
    </row>
    <row r="4148" spans="1:32" x14ac:dyDescent="0.15">
      <c r="A4148" s="8">
        <v>45758</v>
      </c>
      <c r="B4148" s="1" t="s">
        <v>51</v>
      </c>
      <c r="C4148" s="1" t="s">
        <v>59</v>
      </c>
      <c r="D4148" s="1">
        <v>95.65</v>
      </c>
      <c r="E4148" s="6">
        <v>3.6</v>
      </c>
      <c r="F4148" s="10">
        <v>0.875</v>
      </c>
      <c r="G4148" s="1">
        <v>19.2</v>
      </c>
      <c r="H4148" s="1">
        <v>57.4</v>
      </c>
      <c r="I4148" s="1">
        <v>19.7</v>
      </c>
      <c r="J4148" s="1">
        <v>0.2</v>
      </c>
      <c r="K4148" s="1">
        <v>535</v>
      </c>
      <c r="L4148" s="1">
        <v>315</v>
      </c>
      <c r="M4148" s="6">
        <f t="shared" si="393"/>
        <v>19.952645533125917</v>
      </c>
      <c r="N4148" s="1">
        <v>0.7</v>
      </c>
      <c r="O4148" s="11" cm="1">
        <f t="array" ref="O4148">ROUND(_xlfn.SWITCH(C4148,"建筑专教",IF(S4148&gt;0.1,1.38,1.28),"阶梯教室",IF(S4148&gt;0.1,1.15,1.05),"公共教室",IF(S4148&gt;0.1,1.22,1.12),IF(S4148&gt;0.1,1.2,1.1))+(MOD(ROW()*11,31)/31-0.5)*0.06,2)</f>
        <v>1.1399999999999999</v>
      </c>
      <c r="P4148" s="12">
        <f t="shared" si="394"/>
        <v>0.12</v>
      </c>
      <c r="Q4148" s="13">
        <f t="shared" si="392"/>
        <v>-2.0620188483356352</v>
      </c>
      <c r="R4148" s="1">
        <v>0</v>
      </c>
      <c r="S4148" s="1">
        <v>0.05</v>
      </c>
      <c r="T4148" s="1">
        <v>2.5000000000000001E-2</v>
      </c>
      <c r="U4148" s="4" t="s">
        <v>34</v>
      </c>
      <c r="V4148">
        <v>0.48</v>
      </c>
      <c r="W4148">
        <v>0.4</v>
      </c>
      <c r="X4148">
        <v>0.76</v>
      </c>
      <c r="Y4148">
        <v>2.4300000000000002</v>
      </c>
      <c r="Z4148">
        <v>0.28000000000000003</v>
      </c>
      <c r="AA4148" s="5">
        <f t="shared" si="395"/>
        <v>7.5000000000000011E-2</v>
      </c>
      <c r="AB4148" s="15" cm="1">
        <f t="array" ref="AB4148">_xlfn.SWITCH(U4148,"夏",122,"冬",90,"春",153,"秋",153,0)</f>
        <v>153</v>
      </c>
      <c r="AC4148" s="16">
        <f t="shared" si="396"/>
        <v>11.475000000000001</v>
      </c>
      <c r="AD4148" s="5">
        <f>IFERROR(AA4148/D4148,0)</f>
        <v>7.8410872974385784E-4</v>
      </c>
      <c r="AE4148" s="15">
        <f t="shared" si="397"/>
        <v>0.41917808219178082</v>
      </c>
      <c r="AF4148" s="5">
        <f>IFERROR(AD4148*AE4148*48,0)</f>
        <v>1.5776697291065459E-2</v>
      </c>
    </row>
    <row r="4149" spans="1:32" x14ac:dyDescent="0.15">
      <c r="A4149" s="8">
        <v>45758</v>
      </c>
      <c r="B4149" s="1" t="s">
        <v>51</v>
      </c>
      <c r="C4149" s="1" t="s">
        <v>59</v>
      </c>
      <c r="D4149" s="1">
        <v>95.65</v>
      </c>
      <c r="E4149" s="6">
        <v>3.6</v>
      </c>
      <c r="F4149" s="10">
        <v>0.89583333333333304</v>
      </c>
      <c r="G4149" s="1">
        <v>18.7</v>
      </c>
      <c r="H4149" s="1">
        <v>58</v>
      </c>
      <c r="I4149" s="1">
        <v>19.2</v>
      </c>
      <c r="J4149" s="1">
        <v>0.2</v>
      </c>
      <c r="K4149" s="1">
        <v>535</v>
      </c>
      <c r="L4149" s="1">
        <v>315</v>
      </c>
      <c r="M4149" s="6">
        <f t="shared" si="393"/>
        <v>19.453941783631592</v>
      </c>
      <c r="N4149" s="1">
        <v>0.7</v>
      </c>
      <c r="O4149" s="11" cm="1">
        <f t="array" ref="O4149">ROUND(_xlfn.SWITCH(C4149,"建筑专教",IF(S4149&gt;0.1,1.38,1.28),"阶梯教室",IF(S4149&gt;0.1,1.15,1.05),"公共教室",IF(S4149&gt;0.1,1.22,1.12),IF(S4149&gt;0.1,1.2,1.1))+(MOD(ROW()*11,31)/31-0.5)*0.06,2)</f>
        <v>1.1000000000000001</v>
      </c>
      <c r="P4149" s="12">
        <f t="shared" si="394"/>
        <v>0.12</v>
      </c>
      <c r="Q4149" s="13">
        <f t="shared" si="392"/>
        <v>-2.4019443993108038</v>
      </c>
      <c r="R4149" s="1">
        <v>0</v>
      </c>
      <c r="S4149" s="1">
        <v>0.05</v>
      </c>
      <c r="T4149" s="1">
        <v>3.0000000000000001E-3</v>
      </c>
      <c r="U4149" s="4" t="s">
        <v>34</v>
      </c>
      <c r="V4149">
        <v>0.48</v>
      </c>
      <c r="W4149">
        <v>0.4</v>
      </c>
      <c r="X4149">
        <v>0.76</v>
      </c>
      <c r="Y4149">
        <v>2.4300000000000002</v>
      </c>
      <c r="Z4149">
        <v>0.28000000000000003</v>
      </c>
      <c r="AA4149" s="5">
        <f t="shared" si="395"/>
        <v>5.3000000000000005E-2</v>
      </c>
      <c r="AB4149" s="15" cm="1">
        <f t="array" ref="AB4149">_xlfn.SWITCH(U4149,"夏",122,"冬",90,"春",153,"秋",153,0)</f>
        <v>153</v>
      </c>
      <c r="AC4149" s="16">
        <f t="shared" si="396"/>
        <v>8.109</v>
      </c>
      <c r="AD4149" s="5">
        <f>IFERROR(AA4149/D4149,0)</f>
        <v>5.541035023523262E-4</v>
      </c>
      <c r="AE4149" s="15">
        <f t="shared" si="397"/>
        <v>0.41917808219178082</v>
      </c>
      <c r="AF4149" s="5">
        <f>IFERROR(AD4149*AE4149*48,0)</f>
        <v>1.1148866085686257E-2</v>
      </c>
    </row>
    <row r="4150" spans="1:32" x14ac:dyDescent="0.15">
      <c r="A4150" s="8">
        <v>45758</v>
      </c>
      <c r="B4150" s="1" t="s">
        <v>51</v>
      </c>
      <c r="C4150" s="1" t="s">
        <v>59</v>
      </c>
      <c r="D4150" s="1">
        <v>95.65</v>
      </c>
      <c r="E4150" s="6">
        <v>3.6</v>
      </c>
      <c r="F4150" s="10">
        <v>0.91666666666666696</v>
      </c>
      <c r="G4150" s="1">
        <v>18.2</v>
      </c>
      <c r="H4150" s="1">
        <v>58.6</v>
      </c>
      <c r="I4150" s="1">
        <v>18.7</v>
      </c>
      <c r="J4150" s="1">
        <v>0.2</v>
      </c>
      <c r="K4150" s="1">
        <v>415</v>
      </c>
      <c r="L4150" s="1">
        <v>315</v>
      </c>
      <c r="M4150" s="6">
        <f t="shared" si="393"/>
        <v>18.955246905261674</v>
      </c>
      <c r="N4150" s="1">
        <v>0.7</v>
      </c>
      <c r="O4150" s="11" cm="1">
        <f t="array" ref="O4150">ROUND(_xlfn.SWITCH(C4150,"建筑专教",IF(S4150&gt;0.1,1.38,1.28),"阶梯教室",IF(S4150&gt;0.1,1.15,1.05),"公共教室",IF(S4150&gt;0.1,1.22,1.12),IF(S4150&gt;0.1,1.2,1.1))+(MOD(ROW()*11,31)/31-0.5)*0.06,2)</f>
        <v>1.1200000000000001</v>
      </c>
      <c r="P4150" s="12">
        <f t="shared" si="394"/>
        <v>0.01</v>
      </c>
      <c r="Q4150" s="13">
        <f t="shared" ref="Q4150:Q4213" si="398">(0.303*EXP(-0.036*(O4150*58.15))+0.028)*((O4150*58.15)-0.00305*(5733-6.99*(O4150*58.15)-(EXP(16.6536-4030.183/(G4150+235))*(H4150/100)))-0.42*((O4150*58.15)-58.15)-0.000017*(O4150*58.15)*(5867-(EXP(16.6536-4030.183/(G4150+235))*(H4150/100)))-0.0014*(O4150*58.15)*(34-G4150)-0.0000000396*IF(N4150*0.155&gt;0.078,1.05+0.645*N4150*0.155,1)*(POWER((35.7-0.028*(O4150*58.15)-N4150*0.155*(0.0000000396*IF(N4150*0.155&gt;0.078,1.05+0.645*N4150*0.155,1)*(POWER((35.7-0.028*(O4150*58.15)-N4150*0.155*0.1)+273,4)-POWER(M4150+273,4))+IF(N4150*0.155&gt;0.078,1.05+0.645*N4150*0.155,1)*IF(J4150&lt;0.2,2.38*ABS(35.7-0.028*(O4150*58.15)-G4150)^0.25,12.1*SQRT(J4150))*(35.7-0.028*(O4150*58.15)-G4150))+273),4)-POWER(M4150+273,4))-IF(N4150*0.155&gt;0.078,1.05+0.645*N4150*0.155,1)*IF(J4150&lt;0.2,2.38*ABS(35.7-0.028*(O4150*58.15)-N4150*0.155*0.1-G4150)^0.25,12.1*SQRT(J4150))*(35.7-0.028*(O4150*58.15)-N4150*0.155*0.1-G4150))</f>
        <v>-2.4717334188219433</v>
      </c>
      <c r="R4150" s="1">
        <v>0</v>
      </c>
      <c r="S4150" s="1">
        <v>0</v>
      </c>
      <c r="T4150" s="1">
        <v>3.0000000000000001E-3</v>
      </c>
      <c r="U4150" s="4" t="s">
        <v>34</v>
      </c>
      <c r="V4150">
        <v>0.48</v>
      </c>
      <c r="W4150">
        <v>0.4</v>
      </c>
      <c r="X4150">
        <v>0.76</v>
      </c>
      <c r="Y4150">
        <v>2.4300000000000002</v>
      </c>
      <c r="Z4150">
        <v>0.28000000000000003</v>
      </c>
      <c r="AA4150" s="5">
        <f t="shared" si="395"/>
        <v>3.0000000000000001E-3</v>
      </c>
      <c r="AB4150" s="15" cm="1">
        <f t="array" ref="AB4150">_xlfn.SWITCH(U4150,"夏",122,"冬",90,"春",153,"秋",153,0)</f>
        <v>153</v>
      </c>
      <c r="AC4150" s="16">
        <f t="shared" si="396"/>
        <v>0.45900000000000002</v>
      </c>
      <c r="AD4150" s="5">
        <f>IFERROR(AA4150/D4150,0)</f>
        <v>3.1364349189754314E-5</v>
      </c>
      <c r="AE4150" s="15">
        <f t="shared" si="397"/>
        <v>0.41917808219178082</v>
      </c>
      <c r="AF4150" s="5">
        <f>IFERROR(AD4150*AE4150*48,0)</f>
        <v>6.3106789164261838E-4</v>
      </c>
    </row>
    <row r="4151" spans="1:32" x14ac:dyDescent="0.15">
      <c r="A4151" s="8">
        <v>45758</v>
      </c>
      <c r="B4151" s="1" t="s">
        <v>52</v>
      </c>
      <c r="C4151" s="1" t="s">
        <v>59</v>
      </c>
      <c r="D4151" s="1">
        <v>95.65</v>
      </c>
      <c r="E4151" s="6">
        <v>3.6</v>
      </c>
      <c r="F4151" s="10">
        <v>0.33333333333333298</v>
      </c>
      <c r="G4151" s="1">
        <v>15.2</v>
      </c>
      <c r="H4151" s="1">
        <v>59.8</v>
      </c>
      <c r="I4151" s="1">
        <v>15.7</v>
      </c>
      <c r="J4151" s="1">
        <v>0.2</v>
      </c>
      <c r="K4151" s="1">
        <v>410</v>
      </c>
      <c r="L4151" s="1">
        <v>215</v>
      </c>
      <c r="M4151" s="6">
        <f t="shared" si="393"/>
        <v>15.963268232845564</v>
      </c>
      <c r="N4151" s="1">
        <v>0</v>
      </c>
      <c r="O4151" s="1">
        <v>0</v>
      </c>
      <c r="P4151" s="12">
        <f t="shared" si="394"/>
        <v>0</v>
      </c>
      <c r="Q4151" s="1">
        <v>0</v>
      </c>
      <c r="R4151" s="1">
        <v>0</v>
      </c>
      <c r="S4151" s="1">
        <v>0</v>
      </c>
      <c r="T4151" s="1">
        <v>0</v>
      </c>
      <c r="U4151" s="4" t="s">
        <v>34</v>
      </c>
      <c r="V4151">
        <v>0.48</v>
      </c>
      <c r="W4151">
        <v>0.4</v>
      </c>
      <c r="X4151">
        <v>0.76</v>
      </c>
      <c r="Y4151">
        <v>2.4300000000000002</v>
      </c>
      <c r="Z4151">
        <v>0.28000000000000003</v>
      </c>
      <c r="AA4151" s="5">
        <f t="shared" si="395"/>
        <v>0</v>
      </c>
      <c r="AB4151" s="15" cm="1">
        <f t="array" ref="AB4151">_xlfn.SWITCH(U4151,"夏",122,"冬",90,"春",153,"秋",153,0)</f>
        <v>153</v>
      </c>
      <c r="AC4151" s="16">
        <f t="shared" si="396"/>
        <v>0</v>
      </c>
      <c r="AD4151" s="5">
        <f>IFERROR(AA4151/D4151,0)</f>
        <v>0</v>
      </c>
      <c r="AE4151" s="15">
        <f t="shared" si="397"/>
        <v>0.41917808219178082</v>
      </c>
      <c r="AF4151" s="5">
        <f>IFERROR(AD4151*AE4151*48,0)</f>
        <v>0</v>
      </c>
    </row>
    <row r="4152" spans="1:32" x14ac:dyDescent="0.15">
      <c r="A4152" s="8">
        <v>45758</v>
      </c>
      <c r="B4152" s="1" t="s">
        <v>52</v>
      </c>
      <c r="C4152" s="1" t="s">
        <v>59</v>
      </c>
      <c r="D4152" s="1">
        <v>95.65</v>
      </c>
      <c r="E4152" s="6">
        <v>3.6</v>
      </c>
      <c r="F4152" s="10">
        <v>0.35416666666666702</v>
      </c>
      <c r="G4152" s="1">
        <v>16.2</v>
      </c>
      <c r="H4152" s="1">
        <v>58.6</v>
      </c>
      <c r="I4152" s="1">
        <v>16.7</v>
      </c>
      <c r="J4152" s="1">
        <v>0.2</v>
      </c>
      <c r="K4152" s="1">
        <v>830</v>
      </c>
      <c r="L4152" s="1">
        <v>315</v>
      </c>
      <c r="M4152" s="6">
        <f t="shared" si="393"/>
        <v>16.960557632322718</v>
      </c>
      <c r="N4152" s="1">
        <v>0.7</v>
      </c>
      <c r="O4152" s="11" cm="1">
        <f t="array" ref="O4152">ROUND(_xlfn.SWITCH(C4152,"建筑专教",IF(S4152&gt;0.1,1.38,1.28),"阶梯教室",IF(S4152&gt;0.1,1.15,1.05),"公共教室",IF(S4152&gt;0.1,1.22,1.12),IF(S4152&gt;0.1,1.2,1.1))+(MOD(ROW()*11,31)/31-0.5)*0.06,2)</f>
        <v>1.1100000000000001</v>
      </c>
      <c r="P4152" s="12">
        <f t="shared" si="394"/>
        <v>0.39</v>
      </c>
      <c r="Q4152" s="13">
        <f t="shared" si="398"/>
        <v>-3.1804209038080482</v>
      </c>
      <c r="R4152" s="1">
        <v>0</v>
      </c>
      <c r="S4152" s="1">
        <v>0</v>
      </c>
      <c r="T4152" s="1">
        <v>2.8000000000000001E-2</v>
      </c>
      <c r="U4152" s="4" t="s">
        <v>34</v>
      </c>
      <c r="V4152">
        <v>0.48</v>
      </c>
      <c r="W4152">
        <v>0.4</v>
      </c>
      <c r="X4152">
        <v>0.76</v>
      </c>
      <c r="Y4152">
        <v>2.4300000000000002</v>
      </c>
      <c r="Z4152">
        <v>0.28000000000000003</v>
      </c>
      <c r="AA4152" s="5">
        <f t="shared" si="395"/>
        <v>2.8000000000000001E-2</v>
      </c>
      <c r="AB4152" s="15" cm="1">
        <f t="array" ref="AB4152">_xlfn.SWITCH(U4152,"夏",122,"冬",90,"春",153,"秋",153,0)</f>
        <v>153</v>
      </c>
      <c r="AC4152" s="16">
        <f t="shared" si="396"/>
        <v>4.2839999999999998</v>
      </c>
      <c r="AD4152" s="5">
        <f>IFERROR(AA4152/D4152,0)</f>
        <v>2.9273392577104022E-4</v>
      </c>
      <c r="AE4152" s="15">
        <f t="shared" si="397"/>
        <v>0.41917808219178082</v>
      </c>
      <c r="AF4152" s="5">
        <f>IFERROR(AD4152*AE4152*48,0)</f>
        <v>5.8899669886644367E-3</v>
      </c>
    </row>
    <row r="4153" spans="1:32" x14ac:dyDescent="0.15">
      <c r="A4153" s="8">
        <v>45758</v>
      </c>
      <c r="B4153" s="1" t="s">
        <v>52</v>
      </c>
      <c r="C4153" s="1" t="s">
        <v>59</v>
      </c>
      <c r="D4153" s="1">
        <v>95.65</v>
      </c>
      <c r="E4153" s="6">
        <v>3.6</v>
      </c>
      <c r="F4153" s="10">
        <v>0.375</v>
      </c>
      <c r="G4153" s="1">
        <v>17.2</v>
      </c>
      <c r="H4153" s="1">
        <v>57.4</v>
      </c>
      <c r="I4153" s="1">
        <v>17.7</v>
      </c>
      <c r="J4153" s="1">
        <v>0.2</v>
      </c>
      <c r="K4153" s="1">
        <v>830</v>
      </c>
      <c r="L4153" s="1">
        <v>415</v>
      </c>
      <c r="M4153" s="6">
        <f t="shared" si="393"/>
        <v>17.957884066186296</v>
      </c>
      <c r="N4153" s="1">
        <v>0.7</v>
      </c>
      <c r="O4153" s="11" cm="1">
        <f t="array" ref="O4153">ROUND(_xlfn.SWITCH(C4153,"建筑专教",IF(S4153&gt;0.1,1.38,1.28),"阶梯教室",IF(S4153&gt;0.1,1.15,1.05),"公共教室",IF(S4153&gt;0.1,1.22,1.12),IF(S4153&gt;0.1,1.2,1.1))+(MOD(ROW()*11,31)/31-0.5)*0.06,2)</f>
        <v>1.1299999999999999</v>
      </c>
      <c r="P4153" s="12">
        <f t="shared" si="394"/>
        <v>0.39</v>
      </c>
      <c r="Q4153" s="13">
        <f t="shared" si="398"/>
        <v>-2.7479660540944626</v>
      </c>
      <c r="R4153" s="1">
        <v>0</v>
      </c>
      <c r="S4153" s="1">
        <v>0</v>
      </c>
      <c r="T4153" s="1">
        <v>3.5000000000000003E-2</v>
      </c>
      <c r="U4153" s="4" t="s">
        <v>34</v>
      </c>
      <c r="V4153">
        <v>0.48</v>
      </c>
      <c r="W4153">
        <v>0.4</v>
      </c>
      <c r="X4153">
        <v>0.76</v>
      </c>
      <c r="Y4153">
        <v>2.4300000000000002</v>
      </c>
      <c r="Z4153">
        <v>0.28000000000000003</v>
      </c>
      <c r="AA4153" s="5">
        <f t="shared" si="395"/>
        <v>3.5000000000000003E-2</v>
      </c>
      <c r="AB4153" s="15" cm="1">
        <f t="array" ref="AB4153">_xlfn.SWITCH(U4153,"夏",122,"冬",90,"春",153,"秋",153,0)</f>
        <v>153</v>
      </c>
      <c r="AC4153" s="16">
        <f t="shared" si="396"/>
        <v>5.3550000000000004</v>
      </c>
      <c r="AD4153" s="5">
        <f>IFERROR(AA4153/D4153,0)</f>
        <v>3.6591740721380033E-4</v>
      </c>
      <c r="AE4153" s="15">
        <f t="shared" si="397"/>
        <v>0.41917808219178082</v>
      </c>
      <c r="AF4153" s="5">
        <f>IFERROR(AD4153*AE4153*48,0)</f>
        <v>7.3624587358305472E-3</v>
      </c>
    </row>
    <row r="4154" spans="1:32" x14ac:dyDescent="0.15">
      <c r="A4154" s="8">
        <v>45758</v>
      </c>
      <c r="B4154" s="1" t="s">
        <v>52</v>
      </c>
      <c r="C4154" s="1" t="s">
        <v>59</v>
      </c>
      <c r="D4154" s="1">
        <v>95.65</v>
      </c>
      <c r="E4154" s="6">
        <v>3.6</v>
      </c>
      <c r="F4154" s="10">
        <v>0.39583333333333298</v>
      </c>
      <c r="G4154" s="1">
        <v>18.2</v>
      </c>
      <c r="H4154" s="1">
        <v>56.2</v>
      </c>
      <c r="I4154" s="1">
        <v>18.7</v>
      </c>
      <c r="J4154" s="1">
        <v>0.2</v>
      </c>
      <c r="K4154" s="1">
        <v>830</v>
      </c>
      <c r="L4154" s="1">
        <v>515</v>
      </c>
      <c r="M4154" s="6">
        <f t="shared" si="393"/>
        <v>18.955246905261674</v>
      </c>
      <c r="N4154" s="1">
        <v>0.7</v>
      </c>
      <c r="O4154" s="11" cm="1">
        <f t="array" ref="O4154">ROUND(_xlfn.SWITCH(C4154,"建筑专教",IF(S4154&gt;0.1,1.38,1.28),"阶梯教室",IF(S4154&gt;0.1,1.15,1.05),"公共教室",IF(S4154&gt;0.1,1.22,1.12),IF(S4154&gt;0.1,1.2,1.1))+(MOD(ROW()*11,31)/31-0.5)*0.06,2)</f>
        <v>1.0900000000000001</v>
      </c>
      <c r="P4154" s="12">
        <f t="shared" si="394"/>
        <v>0.39</v>
      </c>
      <c r="Q4154" s="13">
        <f t="shared" si="398"/>
        <v>-2.6174396270204383</v>
      </c>
      <c r="R4154" s="1">
        <v>0</v>
      </c>
      <c r="S4154" s="1">
        <v>0</v>
      </c>
      <c r="T4154" s="1">
        <v>3.5000000000000003E-2</v>
      </c>
      <c r="U4154" s="4" t="s">
        <v>34</v>
      </c>
      <c r="V4154">
        <v>0.48</v>
      </c>
      <c r="W4154">
        <v>0.4</v>
      </c>
      <c r="X4154">
        <v>0.76</v>
      </c>
      <c r="Y4154">
        <v>2.4300000000000002</v>
      </c>
      <c r="Z4154">
        <v>0.28000000000000003</v>
      </c>
      <c r="AA4154" s="5">
        <f t="shared" si="395"/>
        <v>3.5000000000000003E-2</v>
      </c>
      <c r="AB4154" s="15" cm="1">
        <f t="array" ref="AB4154">_xlfn.SWITCH(U4154,"夏",122,"冬",90,"春",153,"秋",153,0)</f>
        <v>153</v>
      </c>
      <c r="AC4154" s="16">
        <f t="shared" si="396"/>
        <v>5.3550000000000004</v>
      </c>
      <c r="AD4154" s="5">
        <f>IFERROR(AA4154/D4154,0)</f>
        <v>3.6591740721380033E-4</v>
      </c>
      <c r="AE4154" s="15">
        <f t="shared" si="397"/>
        <v>0.41917808219178082</v>
      </c>
      <c r="AF4154" s="5">
        <f>IFERROR(AD4154*AE4154*48,0)</f>
        <v>7.3624587358305472E-3</v>
      </c>
    </row>
    <row r="4155" spans="1:32" x14ac:dyDescent="0.15">
      <c r="A4155" s="8">
        <v>45758</v>
      </c>
      <c r="B4155" s="1" t="s">
        <v>52</v>
      </c>
      <c r="C4155" s="1" t="s">
        <v>59</v>
      </c>
      <c r="D4155" s="1">
        <v>95.65</v>
      </c>
      <c r="E4155" s="6">
        <v>3.6</v>
      </c>
      <c r="F4155" s="10">
        <v>0.41666666666666702</v>
      </c>
      <c r="G4155" s="1">
        <v>19.2</v>
      </c>
      <c r="H4155" s="1">
        <v>55</v>
      </c>
      <c r="I4155" s="1">
        <v>19.7</v>
      </c>
      <c r="J4155" s="1">
        <v>0.2</v>
      </c>
      <c r="K4155" s="1">
        <v>830</v>
      </c>
      <c r="L4155" s="1">
        <v>615</v>
      </c>
      <c r="M4155" s="6">
        <f t="shared" si="393"/>
        <v>19.952645533125917</v>
      </c>
      <c r="N4155" s="1">
        <v>0.7</v>
      </c>
      <c r="O4155" s="11" cm="1">
        <f t="array" ref="O4155">ROUND(_xlfn.SWITCH(C4155,"建筑专教",IF(S4155&gt;0.1,1.38,1.28),"阶梯教室",IF(S4155&gt;0.1,1.15,1.05),"公共教室",IF(S4155&gt;0.1,1.22,1.12),IF(S4155&gt;0.1,1.2,1.1))+(MOD(ROW()*11,31)/31-0.5)*0.06,2)</f>
        <v>1.1100000000000001</v>
      </c>
      <c r="P4155" s="12">
        <f t="shared" si="394"/>
        <v>0.39</v>
      </c>
      <c r="Q4155" s="13">
        <f t="shared" si="398"/>
        <v>-2.1915361708290311</v>
      </c>
      <c r="R4155" s="1">
        <v>0</v>
      </c>
      <c r="S4155" s="1">
        <v>0</v>
      </c>
      <c r="T4155" s="1">
        <v>2.5000000000000001E-2</v>
      </c>
      <c r="U4155" s="4" t="s">
        <v>34</v>
      </c>
      <c r="V4155">
        <v>0.48</v>
      </c>
      <c r="W4155">
        <v>0.4</v>
      </c>
      <c r="X4155">
        <v>0.76</v>
      </c>
      <c r="Y4155">
        <v>2.4300000000000002</v>
      </c>
      <c r="Z4155">
        <v>0.28000000000000003</v>
      </c>
      <c r="AA4155" s="5">
        <f t="shared" si="395"/>
        <v>2.5000000000000001E-2</v>
      </c>
      <c r="AB4155" s="15" cm="1">
        <f t="array" ref="AB4155">_xlfn.SWITCH(U4155,"夏",122,"冬",90,"春",153,"秋",153,0)</f>
        <v>153</v>
      </c>
      <c r="AC4155" s="16">
        <f t="shared" si="396"/>
        <v>3.8250000000000002</v>
      </c>
      <c r="AD4155" s="5">
        <f>IFERROR(AA4155/D4155,0)</f>
        <v>2.6136957658128593E-4</v>
      </c>
      <c r="AE4155" s="15">
        <f t="shared" si="397"/>
        <v>0.41917808219178082</v>
      </c>
      <c r="AF4155" s="5">
        <f>IFERROR(AD4155*AE4155*48,0)</f>
        <v>5.2588990970218186E-3</v>
      </c>
    </row>
    <row r="4156" spans="1:32" x14ac:dyDescent="0.15">
      <c r="A4156" s="8">
        <v>45758</v>
      </c>
      <c r="B4156" s="1" t="s">
        <v>52</v>
      </c>
      <c r="C4156" s="1" t="s">
        <v>59</v>
      </c>
      <c r="D4156" s="1">
        <v>95.65</v>
      </c>
      <c r="E4156" s="6">
        <v>3.6</v>
      </c>
      <c r="F4156" s="10">
        <v>0.4375</v>
      </c>
      <c r="G4156" s="1">
        <v>20.2</v>
      </c>
      <c r="H4156" s="1">
        <v>53.8</v>
      </c>
      <c r="I4156" s="1">
        <v>20.7</v>
      </c>
      <c r="J4156" s="1">
        <v>0.2</v>
      </c>
      <c r="K4156" s="1">
        <v>830</v>
      </c>
      <c r="L4156" s="1">
        <v>715</v>
      </c>
      <c r="M4156" s="6">
        <f t="shared" si="393"/>
        <v>20.950079345809058</v>
      </c>
      <c r="N4156" s="1">
        <v>0.7</v>
      </c>
      <c r="O4156" s="11" cm="1">
        <f t="array" ref="O4156">ROUND(_xlfn.SWITCH(C4156,"建筑专教",IF(S4156&gt;0.1,1.38,1.28),"阶梯教室",IF(S4156&gt;0.1,1.15,1.05),"公共教室",IF(S4156&gt;0.1,1.22,1.12),IF(S4156&gt;0.1,1.2,1.1))+(MOD(ROW()*11,31)/31-0.5)*0.06,2)</f>
        <v>1.1299999999999999</v>
      </c>
      <c r="P4156" s="12">
        <f t="shared" si="394"/>
        <v>0.39</v>
      </c>
      <c r="Q4156" s="13">
        <f t="shared" si="398"/>
        <v>-1.7853087222540052</v>
      </c>
      <c r="R4156" s="1">
        <v>0</v>
      </c>
      <c r="S4156" s="1">
        <v>0</v>
      </c>
      <c r="T4156" s="1">
        <v>1.2E-2</v>
      </c>
      <c r="U4156" s="4" t="s">
        <v>34</v>
      </c>
      <c r="V4156">
        <v>0.48</v>
      </c>
      <c r="W4156">
        <v>0.4</v>
      </c>
      <c r="X4156">
        <v>0.76</v>
      </c>
      <c r="Y4156">
        <v>2.4300000000000002</v>
      </c>
      <c r="Z4156">
        <v>0.28000000000000003</v>
      </c>
      <c r="AA4156" s="5">
        <f t="shared" si="395"/>
        <v>1.2E-2</v>
      </c>
      <c r="AB4156" s="15" cm="1">
        <f t="array" ref="AB4156">_xlfn.SWITCH(U4156,"夏",122,"冬",90,"春",153,"秋",153,0)</f>
        <v>153</v>
      </c>
      <c r="AC4156" s="16">
        <f t="shared" si="396"/>
        <v>1.8360000000000001</v>
      </c>
      <c r="AD4156" s="5">
        <f>IFERROR(AA4156/D4156,0)</f>
        <v>1.2545739675901726E-4</v>
      </c>
      <c r="AE4156" s="15">
        <f t="shared" si="397"/>
        <v>0.41917808219178082</v>
      </c>
      <c r="AF4156" s="5">
        <f>IFERROR(AD4156*AE4156*48,0)</f>
        <v>2.5242715665704735E-3</v>
      </c>
    </row>
    <row r="4157" spans="1:32" x14ac:dyDescent="0.15">
      <c r="A4157" s="8">
        <v>45758</v>
      </c>
      <c r="B4157" s="1" t="s">
        <v>52</v>
      </c>
      <c r="C4157" s="1" t="s">
        <v>59</v>
      </c>
      <c r="D4157" s="1">
        <v>95.65</v>
      </c>
      <c r="E4157" s="6">
        <v>3.6</v>
      </c>
      <c r="F4157" s="10">
        <v>0.45833333333333298</v>
      </c>
      <c r="G4157" s="1">
        <v>21.2</v>
      </c>
      <c r="H4157" s="1">
        <v>52.6</v>
      </c>
      <c r="I4157" s="1">
        <v>21.7</v>
      </c>
      <c r="J4157" s="1">
        <v>0.2</v>
      </c>
      <c r="K4157" s="1">
        <v>830</v>
      </c>
      <c r="L4157" s="1">
        <v>815</v>
      </c>
      <c r="M4157" s="6">
        <f t="shared" si="393"/>
        <v>21.947547751501588</v>
      </c>
      <c r="N4157" s="1">
        <v>0.7</v>
      </c>
      <c r="O4157" s="11" cm="1">
        <f t="array" ref="O4157">ROUND(_xlfn.SWITCH(C4157,"建筑专教",IF(S4157&gt;0.1,1.38,1.28),"阶梯教室",IF(S4157&gt;0.1,1.15,1.05),"公共教室",IF(S4157&gt;0.1,1.22,1.12),IF(S4157&gt;0.1,1.2,1.1))+(MOD(ROW()*11,31)/31-0.5)*0.06,2)</f>
        <v>1.0900000000000001</v>
      </c>
      <c r="P4157" s="12">
        <f t="shared" si="394"/>
        <v>0.39</v>
      </c>
      <c r="Q4157" s="13">
        <f t="shared" si="398"/>
        <v>-1.6188692478187812</v>
      </c>
      <c r="R4157" s="1">
        <v>0</v>
      </c>
      <c r="S4157" s="1">
        <v>0</v>
      </c>
      <c r="T4157" s="1">
        <v>3.2000000000000001E-2</v>
      </c>
      <c r="U4157" s="4" t="s">
        <v>34</v>
      </c>
      <c r="V4157">
        <v>0.48</v>
      </c>
      <c r="W4157">
        <v>0.4</v>
      </c>
      <c r="X4157">
        <v>0.76</v>
      </c>
      <c r="Y4157">
        <v>2.4300000000000002</v>
      </c>
      <c r="Z4157">
        <v>0.28000000000000003</v>
      </c>
      <c r="AA4157" s="5">
        <f t="shared" si="395"/>
        <v>3.2000000000000001E-2</v>
      </c>
      <c r="AB4157" s="15" cm="1">
        <f t="array" ref="AB4157">_xlfn.SWITCH(U4157,"夏",122,"冬",90,"春",153,"秋",153,0)</f>
        <v>153</v>
      </c>
      <c r="AC4157" s="16">
        <f t="shared" si="396"/>
        <v>4.8959999999999999</v>
      </c>
      <c r="AD4157" s="5">
        <f>IFERROR(AA4157/D4157,0)</f>
        <v>3.3455305802404598E-4</v>
      </c>
      <c r="AE4157" s="15">
        <f t="shared" si="397"/>
        <v>0.41917808219178082</v>
      </c>
      <c r="AF4157" s="5">
        <f>IFERROR(AD4157*AE4157*48,0)</f>
        <v>6.7313908441879273E-3</v>
      </c>
    </row>
    <row r="4158" spans="1:32" x14ac:dyDescent="0.15">
      <c r="A4158" s="8">
        <v>45758</v>
      </c>
      <c r="B4158" s="1" t="s">
        <v>52</v>
      </c>
      <c r="C4158" s="1" t="s">
        <v>59</v>
      </c>
      <c r="D4158" s="1">
        <v>95.65</v>
      </c>
      <c r="E4158" s="6">
        <v>3.6</v>
      </c>
      <c r="F4158" s="10">
        <v>0.47916666666666702</v>
      </c>
      <c r="G4158" s="1">
        <v>21.7</v>
      </c>
      <c r="H4158" s="1">
        <v>52</v>
      </c>
      <c r="I4158" s="1">
        <v>22.2</v>
      </c>
      <c r="J4158" s="1">
        <v>0.2</v>
      </c>
      <c r="K4158" s="1">
        <v>830</v>
      </c>
      <c r="L4158" s="1">
        <v>815</v>
      </c>
      <c r="M4158" s="6">
        <f t="shared" si="393"/>
        <v>22.4462947450412</v>
      </c>
      <c r="N4158" s="1">
        <v>0.7</v>
      </c>
      <c r="O4158" s="11" cm="1">
        <f t="array" ref="O4158">ROUND(_xlfn.SWITCH(C4158,"建筑专教",IF(S4158&gt;0.1,1.38,1.28),"阶梯教室",IF(S4158&gt;0.1,1.15,1.05),"公共教室",IF(S4158&gt;0.1,1.22,1.12),IF(S4158&gt;0.1,1.2,1.1))+(MOD(ROW()*11,31)/31-0.5)*0.06,2)</f>
        <v>1.1200000000000001</v>
      </c>
      <c r="P4158" s="12">
        <f t="shared" si="394"/>
        <v>0.39</v>
      </c>
      <c r="Q4158" s="13">
        <f t="shared" si="398"/>
        <v>-1.3453488425237952</v>
      </c>
      <c r="R4158" s="1">
        <v>0</v>
      </c>
      <c r="S4158" s="1">
        <v>0</v>
      </c>
      <c r="T4158" s="1">
        <v>3.2000000000000001E-2</v>
      </c>
      <c r="U4158" s="4" t="s">
        <v>34</v>
      </c>
      <c r="V4158">
        <v>0.48</v>
      </c>
      <c r="W4158">
        <v>0.4</v>
      </c>
      <c r="X4158">
        <v>0.76</v>
      </c>
      <c r="Y4158">
        <v>2.4300000000000002</v>
      </c>
      <c r="Z4158">
        <v>0.28000000000000003</v>
      </c>
      <c r="AA4158" s="5">
        <f t="shared" si="395"/>
        <v>3.2000000000000001E-2</v>
      </c>
      <c r="AB4158" s="15" cm="1">
        <f t="array" ref="AB4158">_xlfn.SWITCH(U4158,"夏",122,"冬",90,"春",153,"秋",153,0)</f>
        <v>153</v>
      </c>
      <c r="AC4158" s="16">
        <f t="shared" si="396"/>
        <v>4.8959999999999999</v>
      </c>
      <c r="AD4158" s="5">
        <f>IFERROR(AA4158/D4158,0)</f>
        <v>3.3455305802404598E-4</v>
      </c>
      <c r="AE4158" s="15">
        <f t="shared" si="397"/>
        <v>0.41917808219178082</v>
      </c>
      <c r="AF4158" s="5">
        <f>IFERROR(AD4158*AE4158*48,0)</f>
        <v>6.7313908441879273E-3</v>
      </c>
    </row>
    <row r="4159" spans="1:32" x14ac:dyDescent="0.15">
      <c r="A4159" s="8">
        <v>45758</v>
      </c>
      <c r="B4159" s="1" t="s">
        <v>52</v>
      </c>
      <c r="C4159" s="1" t="s">
        <v>59</v>
      </c>
      <c r="D4159" s="1">
        <v>95.65</v>
      </c>
      <c r="E4159" s="6">
        <v>3.6</v>
      </c>
      <c r="F4159" s="10">
        <v>0.5</v>
      </c>
      <c r="G4159" s="1">
        <v>22.2</v>
      </c>
      <c r="H4159" s="1">
        <v>51.4</v>
      </c>
      <c r="I4159" s="1">
        <v>22.7</v>
      </c>
      <c r="J4159" s="1">
        <v>0.2</v>
      </c>
      <c r="K4159" s="1">
        <v>415</v>
      </c>
      <c r="L4159" s="1">
        <v>815</v>
      </c>
      <c r="M4159" s="6">
        <f t="shared" si="393"/>
        <v>22.945050170271429</v>
      </c>
      <c r="N4159" s="1">
        <v>0.7</v>
      </c>
      <c r="O4159" s="11" cm="1">
        <f t="array" ref="O4159">ROUND(_xlfn.SWITCH(C4159,"建筑专教",IF(S4159&gt;0.1,1.38,1.28),"阶梯教室",IF(S4159&gt;0.1,1.15,1.05),"公共教室",IF(S4159&gt;0.1,1.22,1.12),IF(S4159&gt;0.1,1.2,1.1))+(MOD(ROW()*11,31)/31-0.5)*0.06,2)</f>
        <v>1.1399999999999999</v>
      </c>
      <c r="P4159" s="12">
        <f t="shared" si="394"/>
        <v>0.01</v>
      </c>
      <c r="Q4159" s="13">
        <f t="shared" si="398"/>
        <v>-1.1208963654330819</v>
      </c>
      <c r="R4159" s="1">
        <v>0</v>
      </c>
      <c r="S4159" s="1">
        <v>0</v>
      </c>
      <c r="T4159" s="1">
        <v>3.7999999999999999E-2</v>
      </c>
      <c r="U4159" s="4" t="s">
        <v>34</v>
      </c>
      <c r="V4159">
        <v>0.48</v>
      </c>
      <c r="W4159">
        <v>0.4</v>
      </c>
      <c r="X4159">
        <v>0.76</v>
      </c>
      <c r="Y4159">
        <v>2.4300000000000002</v>
      </c>
      <c r="Z4159">
        <v>0.28000000000000003</v>
      </c>
      <c r="AA4159" s="5">
        <f t="shared" si="395"/>
        <v>3.7999999999999999E-2</v>
      </c>
      <c r="AB4159" s="15" cm="1">
        <f t="array" ref="AB4159">_xlfn.SWITCH(U4159,"夏",122,"冬",90,"春",153,"秋",153,0)</f>
        <v>153</v>
      </c>
      <c r="AC4159" s="16">
        <f t="shared" si="396"/>
        <v>5.8140000000000001</v>
      </c>
      <c r="AD4159" s="5">
        <f>IFERROR(AA4159/D4159,0)</f>
        <v>3.9728175640355457E-4</v>
      </c>
      <c r="AE4159" s="15">
        <f t="shared" si="397"/>
        <v>0.41917808219178082</v>
      </c>
      <c r="AF4159" s="5">
        <f>IFERROR(AD4159*AE4159*48,0)</f>
        <v>7.9935266274731628E-3</v>
      </c>
    </row>
    <row r="4160" spans="1:32" x14ac:dyDescent="0.15">
      <c r="A4160" s="8">
        <v>45758</v>
      </c>
      <c r="B4160" s="1" t="s">
        <v>52</v>
      </c>
      <c r="C4160" s="1" t="s">
        <v>59</v>
      </c>
      <c r="D4160" s="1">
        <v>95.65</v>
      </c>
      <c r="E4160" s="6">
        <v>3.6</v>
      </c>
      <c r="F4160" s="10">
        <v>0.52083333333333304</v>
      </c>
      <c r="G4160" s="1">
        <v>22.7</v>
      </c>
      <c r="H4160" s="1">
        <v>51</v>
      </c>
      <c r="I4160" s="1">
        <v>23.2</v>
      </c>
      <c r="J4160" s="1">
        <v>0.2</v>
      </c>
      <c r="K4160" s="1">
        <v>415</v>
      </c>
      <c r="L4160" s="1">
        <v>815</v>
      </c>
      <c r="M4160" s="6">
        <f t="shared" si="393"/>
        <v>23.44381395651078</v>
      </c>
      <c r="N4160" s="1">
        <v>0.7</v>
      </c>
      <c r="O4160" s="11" cm="1">
        <f t="array" ref="O4160">ROUND(_xlfn.SWITCH(C4160,"建筑专教",IF(S4160&gt;0.1,1.38,1.28),"阶梯教室",IF(S4160&gt;0.1,1.15,1.05),"公共教室",IF(S4160&gt;0.1,1.22,1.12),IF(S4160&gt;0.1,1.2,1.1))+(MOD(ROW()*11,31)/31-0.5)*0.06,2)</f>
        <v>1.1000000000000001</v>
      </c>
      <c r="P4160" s="12">
        <f t="shared" si="394"/>
        <v>0.01</v>
      </c>
      <c r="Q4160" s="13">
        <f t="shared" si="398"/>
        <v>-1.0931091292225228</v>
      </c>
      <c r="R4160" s="1">
        <v>0</v>
      </c>
      <c r="S4160" s="1">
        <v>0</v>
      </c>
      <c r="T4160" s="1">
        <v>3.2000000000000001E-2</v>
      </c>
      <c r="U4160" s="4" t="s">
        <v>34</v>
      </c>
      <c r="V4160">
        <v>0.48</v>
      </c>
      <c r="W4160">
        <v>0.4</v>
      </c>
      <c r="X4160">
        <v>0.76</v>
      </c>
      <c r="Y4160">
        <v>2.4300000000000002</v>
      </c>
      <c r="Z4160">
        <v>0.28000000000000003</v>
      </c>
      <c r="AA4160" s="5">
        <f t="shared" si="395"/>
        <v>3.2000000000000001E-2</v>
      </c>
      <c r="AB4160" s="15" cm="1">
        <f t="array" ref="AB4160">_xlfn.SWITCH(U4160,"夏",122,"冬",90,"春",153,"秋",153,0)</f>
        <v>153</v>
      </c>
      <c r="AC4160" s="16">
        <f t="shared" si="396"/>
        <v>4.8959999999999999</v>
      </c>
      <c r="AD4160" s="5">
        <f>IFERROR(AA4160/D4160,0)</f>
        <v>3.3455305802404598E-4</v>
      </c>
      <c r="AE4160" s="15">
        <f t="shared" si="397"/>
        <v>0.41917808219178082</v>
      </c>
      <c r="AF4160" s="5">
        <f>IFERROR(AD4160*AE4160*48,0)</f>
        <v>6.7313908441879273E-3</v>
      </c>
    </row>
    <row r="4161" spans="1:32" x14ac:dyDescent="0.15">
      <c r="A4161" s="8">
        <v>45758</v>
      </c>
      <c r="B4161" s="1" t="s">
        <v>52</v>
      </c>
      <c r="C4161" s="1" t="s">
        <v>59</v>
      </c>
      <c r="D4161" s="1">
        <v>95.65</v>
      </c>
      <c r="E4161" s="6">
        <v>3.6</v>
      </c>
      <c r="F4161" s="10">
        <v>0.54166666666666696</v>
      </c>
      <c r="G4161" s="1">
        <v>23.2</v>
      </c>
      <c r="H4161" s="1">
        <v>50.5</v>
      </c>
      <c r="I4161" s="1">
        <v>23.7</v>
      </c>
      <c r="J4161" s="1">
        <v>0.2</v>
      </c>
      <c r="K4161" s="1">
        <v>415</v>
      </c>
      <c r="L4161" s="1">
        <v>815</v>
      </c>
      <c r="M4161" s="6">
        <f t="shared" si="393"/>
        <v>23.942586033787052</v>
      </c>
      <c r="N4161" s="1">
        <v>0.7</v>
      </c>
      <c r="O4161" s="11" cm="1">
        <f t="array" ref="O4161">ROUND(_xlfn.SWITCH(C4161,"建筑专教",IF(S4161&gt;0.1,1.38,1.28),"阶梯教室",IF(S4161&gt;0.1,1.15,1.05),"公共教室",IF(S4161&gt;0.1,1.22,1.12),IF(S4161&gt;0.1,1.2,1.1))+(MOD(ROW()*11,31)/31-0.5)*0.06,2)</f>
        <v>1.1200000000000001</v>
      </c>
      <c r="P4161" s="12">
        <f t="shared" si="394"/>
        <v>0.01</v>
      </c>
      <c r="Q4161" s="13">
        <f t="shared" si="398"/>
        <v>-0.87030280653701608</v>
      </c>
      <c r="R4161" s="1">
        <v>0</v>
      </c>
      <c r="S4161" s="1">
        <v>0</v>
      </c>
      <c r="T4161" s="1">
        <v>8.0000000000000002E-3</v>
      </c>
      <c r="U4161" s="4" t="s">
        <v>34</v>
      </c>
      <c r="V4161">
        <v>0.48</v>
      </c>
      <c r="W4161">
        <v>0.4</v>
      </c>
      <c r="X4161">
        <v>0.76</v>
      </c>
      <c r="Y4161">
        <v>2.4300000000000002</v>
      </c>
      <c r="Z4161">
        <v>0.28000000000000003</v>
      </c>
      <c r="AA4161" s="5">
        <f t="shared" si="395"/>
        <v>8.0000000000000002E-3</v>
      </c>
      <c r="AB4161" s="15" cm="1">
        <f t="array" ref="AB4161">_xlfn.SWITCH(U4161,"夏",122,"冬",90,"春",153,"秋",153,0)</f>
        <v>153</v>
      </c>
      <c r="AC4161" s="16">
        <f t="shared" si="396"/>
        <v>1.224</v>
      </c>
      <c r="AD4161" s="5">
        <f>IFERROR(AA4161/D4161,0)</f>
        <v>8.3638264506011496E-5</v>
      </c>
      <c r="AE4161" s="15">
        <f t="shared" si="397"/>
        <v>0.41917808219178082</v>
      </c>
      <c r="AF4161" s="5">
        <f>IFERROR(AD4161*AE4161*48,0)</f>
        <v>1.6828477110469818E-3</v>
      </c>
    </row>
    <row r="4162" spans="1:32" x14ac:dyDescent="0.15">
      <c r="A4162" s="8">
        <v>45758</v>
      </c>
      <c r="B4162" s="1" t="s">
        <v>52</v>
      </c>
      <c r="C4162" s="1" t="s">
        <v>59</v>
      </c>
      <c r="D4162" s="1">
        <v>95.65</v>
      </c>
      <c r="E4162" s="6">
        <v>3.6</v>
      </c>
      <c r="F4162" s="10">
        <v>0.5625</v>
      </c>
      <c r="G4162" s="1">
        <v>23.2</v>
      </c>
      <c r="H4162" s="1">
        <v>50.5</v>
      </c>
      <c r="I4162" s="1">
        <v>23.7</v>
      </c>
      <c r="J4162" s="1">
        <v>0.2</v>
      </c>
      <c r="K4162" s="1">
        <v>835</v>
      </c>
      <c r="L4162" s="1">
        <v>765</v>
      </c>
      <c r="M4162" s="6">
        <f t="shared" si="393"/>
        <v>23.942586033787052</v>
      </c>
      <c r="N4162" s="1">
        <v>0.7</v>
      </c>
      <c r="O4162" s="11" cm="1">
        <f t="array" ref="O4162">ROUND(_xlfn.SWITCH(C4162,"建筑专教",IF(S4162&gt;0.1,1.38,1.28),"阶梯教室",IF(S4162&gt;0.1,1.15,1.05),"公共教室",IF(S4162&gt;0.1,1.22,1.12),IF(S4162&gt;0.1,1.2,1.1))+(MOD(ROW()*11,31)/31-0.5)*0.06,2)</f>
        <v>1.1399999999999999</v>
      </c>
      <c r="P4162" s="12">
        <f t="shared" si="394"/>
        <v>0.4</v>
      </c>
      <c r="Q4162" s="13">
        <f t="shared" si="398"/>
        <v>-0.81126369389695663</v>
      </c>
      <c r="R4162" s="1">
        <v>0</v>
      </c>
      <c r="S4162" s="1">
        <v>0</v>
      </c>
      <c r="T4162" s="1">
        <v>2.8000000000000001E-2</v>
      </c>
      <c r="U4162" s="4" t="s">
        <v>34</v>
      </c>
      <c r="V4162">
        <v>0.48</v>
      </c>
      <c r="W4162">
        <v>0.4</v>
      </c>
      <c r="X4162">
        <v>0.76</v>
      </c>
      <c r="Y4162">
        <v>2.4300000000000002</v>
      </c>
      <c r="Z4162">
        <v>0.28000000000000003</v>
      </c>
      <c r="AA4162" s="5">
        <f t="shared" si="395"/>
        <v>2.8000000000000001E-2</v>
      </c>
      <c r="AB4162" s="15" cm="1">
        <f t="array" ref="AB4162">_xlfn.SWITCH(U4162,"夏",122,"冬",90,"春",153,"秋",153,0)</f>
        <v>153</v>
      </c>
      <c r="AC4162" s="16">
        <f t="shared" si="396"/>
        <v>4.2839999999999998</v>
      </c>
      <c r="AD4162" s="5">
        <f>IFERROR(AA4162/D4162,0)</f>
        <v>2.9273392577104022E-4</v>
      </c>
      <c r="AE4162" s="15">
        <f t="shared" si="397"/>
        <v>0.41917808219178082</v>
      </c>
      <c r="AF4162" s="5">
        <f>IFERROR(AD4162*AE4162*48,0)</f>
        <v>5.8899669886644367E-3</v>
      </c>
    </row>
    <row r="4163" spans="1:32" x14ac:dyDescent="0.15">
      <c r="A4163" s="8">
        <v>45758</v>
      </c>
      <c r="B4163" s="1" t="s">
        <v>52</v>
      </c>
      <c r="C4163" s="1" t="s">
        <v>59</v>
      </c>
      <c r="D4163" s="1">
        <v>95.65</v>
      </c>
      <c r="E4163" s="6">
        <v>3.6</v>
      </c>
      <c r="F4163" s="10">
        <v>0.58333333333333304</v>
      </c>
      <c r="G4163" s="1">
        <v>23.2</v>
      </c>
      <c r="H4163" s="1">
        <v>50.5</v>
      </c>
      <c r="I4163" s="1">
        <v>23.7</v>
      </c>
      <c r="J4163" s="1">
        <v>0.2</v>
      </c>
      <c r="K4163" s="1">
        <v>835</v>
      </c>
      <c r="L4163" s="1">
        <v>715</v>
      </c>
      <c r="M4163" s="6">
        <f t="shared" si="393"/>
        <v>23.942586033787052</v>
      </c>
      <c r="N4163" s="1">
        <v>0.7</v>
      </c>
      <c r="O4163" s="11" cm="1">
        <f t="array" ref="O4163">ROUND(_xlfn.SWITCH(C4163,"建筑专教",IF(S4163&gt;0.1,1.38,1.28),"阶梯教室",IF(S4163&gt;0.1,1.15,1.05),"公共教室",IF(S4163&gt;0.1,1.22,1.12),IF(S4163&gt;0.1,1.2,1.1))+(MOD(ROW()*11,31)/31-0.5)*0.06,2)</f>
        <v>1.1000000000000001</v>
      </c>
      <c r="P4163" s="12">
        <f t="shared" si="394"/>
        <v>0.4</v>
      </c>
      <c r="Q4163" s="13">
        <f t="shared" si="398"/>
        <v>-0.93189779037090303</v>
      </c>
      <c r="R4163" s="1">
        <v>0</v>
      </c>
      <c r="S4163" s="1">
        <v>0</v>
      </c>
      <c r="T4163" s="1">
        <v>3.5000000000000003E-2</v>
      </c>
      <c r="U4163" s="4" t="s">
        <v>34</v>
      </c>
      <c r="V4163">
        <v>0.48</v>
      </c>
      <c r="W4163">
        <v>0.4</v>
      </c>
      <c r="X4163">
        <v>0.76</v>
      </c>
      <c r="Y4163">
        <v>2.4300000000000002</v>
      </c>
      <c r="Z4163">
        <v>0.28000000000000003</v>
      </c>
      <c r="AA4163" s="5">
        <f t="shared" si="395"/>
        <v>3.5000000000000003E-2</v>
      </c>
      <c r="AB4163" s="15" cm="1">
        <f t="array" ref="AB4163">_xlfn.SWITCH(U4163,"夏",122,"冬",90,"春",153,"秋",153,0)</f>
        <v>153</v>
      </c>
      <c r="AC4163" s="16">
        <f t="shared" si="396"/>
        <v>5.3550000000000004</v>
      </c>
      <c r="AD4163" s="5">
        <f>IFERROR(AA4163/D4163,0)</f>
        <v>3.6591740721380033E-4</v>
      </c>
      <c r="AE4163" s="15">
        <f t="shared" si="397"/>
        <v>0.41917808219178082</v>
      </c>
      <c r="AF4163" s="5">
        <f>IFERROR(AD4163*AE4163*48,0)</f>
        <v>7.3624587358305472E-3</v>
      </c>
    </row>
    <row r="4164" spans="1:32" x14ac:dyDescent="0.15">
      <c r="A4164" s="8">
        <v>45758</v>
      </c>
      <c r="B4164" s="1" t="s">
        <v>52</v>
      </c>
      <c r="C4164" s="1" t="s">
        <v>59</v>
      </c>
      <c r="D4164" s="1">
        <v>95.65</v>
      </c>
      <c r="E4164" s="6">
        <v>3.6</v>
      </c>
      <c r="F4164" s="10">
        <v>0.60416666666666696</v>
      </c>
      <c r="G4164" s="1">
        <v>22.7</v>
      </c>
      <c r="H4164" s="1">
        <v>51</v>
      </c>
      <c r="I4164" s="1">
        <v>23.2</v>
      </c>
      <c r="J4164" s="1">
        <v>0.2</v>
      </c>
      <c r="K4164" s="1">
        <v>835</v>
      </c>
      <c r="L4164" s="1">
        <v>665</v>
      </c>
      <c r="M4164" s="6">
        <f t="shared" si="393"/>
        <v>23.44381395651078</v>
      </c>
      <c r="N4164" s="1">
        <v>0.7</v>
      </c>
      <c r="O4164" s="11" cm="1">
        <f t="array" ref="O4164">ROUND(_xlfn.SWITCH(C4164,"建筑专教",IF(S4164&gt;0.1,1.38,1.28),"阶梯教室",IF(S4164&gt;0.1,1.15,1.05),"公共教室",IF(S4164&gt;0.1,1.22,1.12),IF(S4164&gt;0.1,1.2,1.1))+(MOD(ROW()*11,31)/31-0.5)*0.06,2)</f>
        <v>1.1200000000000001</v>
      </c>
      <c r="P4164" s="12">
        <f t="shared" si="394"/>
        <v>0.4</v>
      </c>
      <c r="Q4164" s="13">
        <f t="shared" si="398"/>
        <v>-1.0281147488435689</v>
      </c>
      <c r="R4164" s="1">
        <v>0</v>
      </c>
      <c r="S4164" s="1">
        <v>0</v>
      </c>
      <c r="T4164" s="1">
        <v>2.5000000000000001E-2</v>
      </c>
      <c r="U4164" s="4" t="s">
        <v>34</v>
      </c>
      <c r="V4164">
        <v>0.48</v>
      </c>
      <c r="W4164">
        <v>0.4</v>
      </c>
      <c r="X4164">
        <v>0.76</v>
      </c>
      <c r="Y4164">
        <v>2.4300000000000002</v>
      </c>
      <c r="Z4164">
        <v>0.28000000000000003</v>
      </c>
      <c r="AA4164" s="5">
        <f t="shared" si="395"/>
        <v>2.5000000000000001E-2</v>
      </c>
      <c r="AB4164" s="15" cm="1">
        <f t="array" ref="AB4164">_xlfn.SWITCH(U4164,"夏",122,"冬",90,"春",153,"秋",153,0)</f>
        <v>153</v>
      </c>
      <c r="AC4164" s="16">
        <f t="shared" si="396"/>
        <v>3.8250000000000002</v>
      </c>
      <c r="AD4164" s="5">
        <f>IFERROR(AA4164/D4164,0)</f>
        <v>2.6136957658128593E-4</v>
      </c>
      <c r="AE4164" s="15">
        <f t="shared" si="397"/>
        <v>0.41917808219178082</v>
      </c>
      <c r="AF4164" s="5">
        <f>IFERROR(AD4164*AE4164*48,0)</f>
        <v>5.2588990970218186E-3</v>
      </c>
    </row>
    <row r="4165" spans="1:32" x14ac:dyDescent="0.15">
      <c r="A4165" s="8">
        <v>45758</v>
      </c>
      <c r="B4165" s="1" t="s">
        <v>52</v>
      </c>
      <c r="C4165" s="1" t="s">
        <v>59</v>
      </c>
      <c r="D4165" s="1">
        <v>95.65</v>
      </c>
      <c r="E4165" s="6">
        <v>3.6</v>
      </c>
      <c r="F4165" s="10">
        <v>0.625</v>
      </c>
      <c r="G4165" s="1">
        <v>22.2</v>
      </c>
      <c r="H4165" s="1">
        <v>51.4</v>
      </c>
      <c r="I4165" s="1">
        <v>22.7</v>
      </c>
      <c r="J4165" s="1">
        <v>0.2</v>
      </c>
      <c r="K4165" s="1">
        <v>835</v>
      </c>
      <c r="L4165" s="1">
        <v>615</v>
      </c>
      <c r="M4165" s="6">
        <f t="shared" si="393"/>
        <v>22.945050170271429</v>
      </c>
      <c r="N4165" s="1">
        <v>0.7</v>
      </c>
      <c r="O4165" s="11" cm="1">
        <f t="array" ref="O4165">ROUND(_xlfn.SWITCH(C4165,"建筑专教",IF(S4165&gt;0.1,1.38,1.28),"阶梯教室",IF(S4165&gt;0.1,1.15,1.05),"公共教室",IF(S4165&gt;0.1,1.22,1.12),IF(S4165&gt;0.1,1.2,1.1))+(MOD(ROW()*11,31)/31-0.5)*0.06,2)</f>
        <v>1.1399999999999999</v>
      </c>
      <c r="P4165" s="12">
        <f t="shared" si="394"/>
        <v>0.4</v>
      </c>
      <c r="Q4165" s="13">
        <f t="shared" si="398"/>
        <v>-1.1208963654330819</v>
      </c>
      <c r="R4165" s="1">
        <v>0</v>
      </c>
      <c r="S4165" s="1">
        <v>0</v>
      </c>
      <c r="T4165" s="1">
        <v>3.0000000000000001E-3</v>
      </c>
      <c r="U4165" s="4" t="s">
        <v>34</v>
      </c>
      <c r="V4165">
        <v>0.48</v>
      </c>
      <c r="W4165">
        <v>0.4</v>
      </c>
      <c r="X4165">
        <v>0.76</v>
      </c>
      <c r="Y4165">
        <v>2.4300000000000002</v>
      </c>
      <c r="Z4165">
        <v>0.28000000000000003</v>
      </c>
      <c r="AA4165" s="5">
        <f t="shared" si="395"/>
        <v>3.0000000000000001E-3</v>
      </c>
      <c r="AB4165" s="15" cm="1">
        <f t="array" ref="AB4165">_xlfn.SWITCH(U4165,"夏",122,"冬",90,"春",153,"秋",153,0)</f>
        <v>153</v>
      </c>
      <c r="AC4165" s="16">
        <f t="shared" si="396"/>
        <v>0.45900000000000002</v>
      </c>
      <c r="AD4165" s="5">
        <f>IFERROR(AA4165/D4165,0)</f>
        <v>3.1364349189754314E-5</v>
      </c>
      <c r="AE4165" s="15">
        <f t="shared" si="397"/>
        <v>0.41917808219178082</v>
      </c>
      <c r="AF4165" s="5">
        <f>IFERROR(AD4165*AE4165*48,0)</f>
        <v>6.3106789164261838E-4</v>
      </c>
    </row>
    <row r="4166" spans="1:32" x14ac:dyDescent="0.15">
      <c r="A4166" s="8">
        <v>45758</v>
      </c>
      <c r="B4166" s="1" t="s">
        <v>52</v>
      </c>
      <c r="C4166" s="1" t="s">
        <v>59</v>
      </c>
      <c r="D4166" s="1">
        <v>95.65</v>
      </c>
      <c r="E4166" s="6">
        <v>3.6</v>
      </c>
      <c r="F4166" s="10">
        <v>0.64583333333333304</v>
      </c>
      <c r="G4166" s="1">
        <v>21.7</v>
      </c>
      <c r="H4166" s="1">
        <v>52</v>
      </c>
      <c r="I4166" s="1">
        <v>22.2</v>
      </c>
      <c r="J4166" s="1">
        <v>0.2</v>
      </c>
      <c r="K4166" s="1">
        <v>835</v>
      </c>
      <c r="L4166" s="1">
        <v>565</v>
      </c>
      <c r="M4166" s="6">
        <f t="shared" si="393"/>
        <v>22.4462947450412</v>
      </c>
      <c r="N4166" s="1">
        <v>0.7</v>
      </c>
      <c r="O4166" s="11" cm="1">
        <f t="array" ref="O4166">ROUND(_xlfn.SWITCH(C4166,"建筑专教",IF(S4166&gt;0.1,1.38,1.28),"阶梯教室",IF(S4166&gt;0.1,1.15,1.05),"公共教室",IF(S4166&gt;0.1,1.22,1.12),IF(S4166&gt;0.1,1.2,1.1))+(MOD(ROW()*11,31)/31-0.5)*0.06,2)</f>
        <v>1.1100000000000001</v>
      </c>
      <c r="P4166" s="12">
        <f t="shared" si="394"/>
        <v>0.4</v>
      </c>
      <c r="Q4166" s="13">
        <f t="shared" si="398"/>
        <v>-1.3808807630110655</v>
      </c>
      <c r="R4166" s="1">
        <v>0</v>
      </c>
      <c r="S4166" s="1">
        <v>0</v>
      </c>
      <c r="T4166" s="1">
        <v>3.0000000000000001E-3</v>
      </c>
      <c r="U4166" s="4" t="s">
        <v>34</v>
      </c>
      <c r="V4166">
        <v>0.48</v>
      </c>
      <c r="W4166">
        <v>0.4</v>
      </c>
      <c r="X4166">
        <v>0.76</v>
      </c>
      <c r="Y4166">
        <v>2.4300000000000002</v>
      </c>
      <c r="Z4166">
        <v>0.28000000000000003</v>
      </c>
      <c r="AA4166" s="5">
        <f t="shared" si="395"/>
        <v>3.0000000000000001E-3</v>
      </c>
      <c r="AB4166" s="15" cm="1">
        <f t="array" ref="AB4166">_xlfn.SWITCH(U4166,"夏",122,"冬",90,"春",153,"秋",153,0)</f>
        <v>153</v>
      </c>
      <c r="AC4166" s="16">
        <f t="shared" si="396"/>
        <v>0.45900000000000002</v>
      </c>
      <c r="AD4166" s="5">
        <f>IFERROR(AA4166/D4166,0)</f>
        <v>3.1364349189754314E-5</v>
      </c>
      <c r="AE4166" s="15">
        <f t="shared" si="397"/>
        <v>0.41917808219178082</v>
      </c>
      <c r="AF4166" s="5">
        <f>IFERROR(AD4166*AE4166*48,0)</f>
        <v>6.3106789164261838E-4</v>
      </c>
    </row>
    <row r="4167" spans="1:32" x14ac:dyDescent="0.15">
      <c r="A4167" s="8">
        <v>45758</v>
      </c>
      <c r="B4167" s="1" t="s">
        <v>52</v>
      </c>
      <c r="C4167" s="1" t="s">
        <v>59</v>
      </c>
      <c r="D4167" s="1">
        <v>95.65</v>
      </c>
      <c r="E4167" s="6">
        <v>3.6</v>
      </c>
      <c r="F4167" s="10">
        <v>0.66666666666666696</v>
      </c>
      <c r="G4167" s="1">
        <v>21.2</v>
      </c>
      <c r="H4167" s="1">
        <v>52.6</v>
      </c>
      <c r="I4167" s="1">
        <v>21.7</v>
      </c>
      <c r="J4167" s="1">
        <v>0.2</v>
      </c>
      <c r="K4167" s="1">
        <v>835</v>
      </c>
      <c r="L4167" s="1">
        <v>515</v>
      </c>
      <c r="M4167" s="6">
        <f t="shared" si="393"/>
        <v>21.947547751501588</v>
      </c>
      <c r="N4167" s="1">
        <v>0.7</v>
      </c>
      <c r="O4167" s="11" cm="1">
        <f t="array" ref="O4167">ROUND(_xlfn.SWITCH(C4167,"建筑专教",IF(S4167&gt;0.1,1.38,1.28),"阶梯教室",IF(S4167&gt;0.1,1.15,1.05),"公共教室",IF(S4167&gt;0.1,1.22,1.12),IF(S4167&gt;0.1,1.2,1.1))+(MOD(ROW()*11,31)/31-0.5)*0.06,2)</f>
        <v>1.1299999999999999</v>
      </c>
      <c r="P4167" s="12">
        <f t="shared" si="394"/>
        <v>0.4</v>
      </c>
      <c r="Q4167" s="13">
        <f t="shared" si="398"/>
        <v>-1.4683024004684264</v>
      </c>
      <c r="R4167" s="1">
        <v>0</v>
      </c>
      <c r="S4167" s="1">
        <v>0</v>
      </c>
      <c r="T4167" s="1">
        <v>2.1999999999999999E-2</v>
      </c>
      <c r="U4167" s="4" t="s">
        <v>34</v>
      </c>
      <c r="V4167">
        <v>0.48</v>
      </c>
      <c r="W4167">
        <v>0.4</v>
      </c>
      <c r="X4167">
        <v>0.76</v>
      </c>
      <c r="Y4167">
        <v>2.4300000000000002</v>
      </c>
      <c r="Z4167">
        <v>0.28000000000000003</v>
      </c>
      <c r="AA4167" s="5">
        <f t="shared" si="395"/>
        <v>2.1999999999999999E-2</v>
      </c>
      <c r="AB4167" s="15" cm="1">
        <f t="array" ref="AB4167">_xlfn.SWITCH(U4167,"夏",122,"冬",90,"春",153,"秋",153,0)</f>
        <v>153</v>
      </c>
      <c r="AC4167" s="16">
        <f t="shared" si="396"/>
        <v>3.3659999999999997</v>
      </c>
      <c r="AD4167" s="5">
        <f>IFERROR(AA4167/D4167,0)</f>
        <v>2.3000522739153161E-4</v>
      </c>
      <c r="AE4167" s="15">
        <f t="shared" si="397"/>
        <v>0.41917808219178082</v>
      </c>
      <c r="AF4167" s="5">
        <f>IFERROR(AD4167*AE4167*48,0)</f>
        <v>4.6278312053792004E-3</v>
      </c>
    </row>
    <row r="4168" spans="1:32" x14ac:dyDescent="0.15">
      <c r="A4168" s="8">
        <v>45758</v>
      </c>
      <c r="B4168" s="1" t="s">
        <v>52</v>
      </c>
      <c r="C4168" s="1" t="s">
        <v>59</v>
      </c>
      <c r="D4168" s="1">
        <v>95.65</v>
      </c>
      <c r="E4168" s="6">
        <v>3.6</v>
      </c>
      <c r="F4168" s="10">
        <v>0.6875</v>
      </c>
      <c r="G4168" s="1">
        <v>20.7</v>
      </c>
      <c r="H4168" s="1">
        <v>53.2</v>
      </c>
      <c r="I4168" s="1">
        <v>21.2</v>
      </c>
      <c r="J4168" s="1">
        <v>0.2</v>
      </c>
      <c r="K4168" s="1">
        <v>835</v>
      </c>
      <c r="L4168" s="1">
        <v>465</v>
      </c>
      <c r="M4168" s="6">
        <f t="shared" si="393"/>
        <v>21.448809261049973</v>
      </c>
      <c r="N4168" s="1">
        <v>0.7</v>
      </c>
      <c r="O4168" s="11" cm="1">
        <f t="array" ref="O4168">ROUND(_xlfn.SWITCH(C4168,"建筑专教",IF(S4168&gt;0.1,1.38,1.28),"阶梯教室",IF(S4168&gt;0.1,1.15,1.05),"公共教室",IF(S4168&gt;0.1,1.22,1.12),IF(S4168&gt;0.1,1.2,1.1))+(MOD(ROW()*11,31)/31-0.5)*0.06,2)</f>
        <v>1.1499999999999999</v>
      </c>
      <c r="P4168" s="12">
        <f t="shared" si="394"/>
        <v>0.4</v>
      </c>
      <c r="Q4168" s="13">
        <f t="shared" si="398"/>
        <v>-1.5526695211534158</v>
      </c>
      <c r="R4168" s="1">
        <v>0</v>
      </c>
      <c r="S4168" s="1">
        <v>0</v>
      </c>
      <c r="T4168" s="1">
        <v>0.03</v>
      </c>
      <c r="U4168" s="4" t="s">
        <v>34</v>
      </c>
      <c r="V4168">
        <v>0.48</v>
      </c>
      <c r="W4168">
        <v>0.4</v>
      </c>
      <c r="X4168">
        <v>0.76</v>
      </c>
      <c r="Y4168">
        <v>2.4300000000000002</v>
      </c>
      <c r="Z4168">
        <v>0.28000000000000003</v>
      </c>
      <c r="AA4168" s="5">
        <f t="shared" si="395"/>
        <v>0.03</v>
      </c>
      <c r="AB4168" s="15" cm="1">
        <f t="array" ref="AB4168">_xlfn.SWITCH(U4168,"夏",122,"冬",90,"春",153,"秋",153,0)</f>
        <v>153</v>
      </c>
      <c r="AC4168" s="16">
        <f t="shared" si="396"/>
        <v>4.59</v>
      </c>
      <c r="AD4168" s="5">
        <f>IFERROR(AA4168/D4168,0)</f>
        <v>3.136434918975431E-4</v>
      </c>
      <c r="AE4168" s="15">
        <f t="shared" si="397"/>
        <v>0.41917808219178082</v>
      </c>
      <c r="AF4168" s="5">
        <f>IFERROR(AD4168*AE4168*48,0)</f>
        <v>6.3106789164261816E-3</v>
      </c>
    </row>
    <row r="4169" spans="1:32" x14ac:dyDescent="0.15">
      <c r="A4169" s="8">
        <v>45758</v>
      </c>
      <c r="B4169" s="1" t="s">
        <v>52</v>
      </c>
      <c r="C4169" s="1" t="s">
        <v>59</v>
      </c>
      <c r="D4169" s="1">
        <v>95.65</v>
      </c>
      <c r="E4169" s="6">
        <v>3.6</v>
      </c>
      <c r="F4169" s="10">
        <v>0.70833333333333304</v>
      </c>
      <c r="G4169" s="1">
        <v>20.2</v>
      </c>
      <c r="H4169" s="1">
        <v>53.8</v>
      </c>
      <c r="I4169" s="1">
        <v>20.7</v>
      </c>
      <c r="J4169" s="1">
        <v>0.2</v>
      </c>
      <c r="K4169" s="1">
        <v>835</v>
      </c>
      <c r="L4169" s="1">
        <v>415</v>
      </c>
      <c r="M4169" s="6">
        <f t="shared" si="393"/>
        <v>20.950079345809058</v>
      </c>
      <c r="N4169" s="1">
        <v>0.7</v>
      </c>
      <c r="O4169" s="11" cm="1">
        <f t="array" ref="O4169">ROUND(_xlfn.SWITCH(C4169,"建筑专教",IF(S4169&gt;0.1,1.38,1.28),"阶梯教室",IF(S4169&gt;0.1,1.15,1.05),"公共教室",IF(S4169&gt;0.1,1.22,1.12),IF(S4169&gt;0.1,1.2,1.1))+(MOD(ROW()*11,31)/31-0.5)*0.06,2)</f>
        <v>1.1100000000000001</v>
      </c>
      <c r="P4169" s="12">
        <f t="shared" si="394"/>
        <v>0.4</v>
      </c>
      <c r="Q4169" s="13">
        <f t="shared" si="398"/>
        <v>-1.8657497947755006</v>
      </c>
      <c r="R4169" s="1">
        <v>0</v>
      </c>
      <c r="S4169" s="1">
        <v>0</v>
      </c>
      <c r="T4169" s="1">
        <v>3.5000000000000003E-2</v>
      </c>
      <c r="U4169" s="4" t="s">
        <v>34</v>
      </c>
      <c r="V4169">
        <v>0.48</v>
      </c>
      <c r="W4169">
        <v>0.4</v>
      </c>
      <c r="X4169">
        <v>0.76</v>
      </c>
      <c r="Y4169">
        <v>2.4300000000000002</v>
      </c>
      <c r="Z4169">
        <v>0.28000000000000003</v>
      </c>
      <c r="AA4169" s="5">
        <f t="shared" si="395"/>
        <v>3.5000000000000003E-2</v>
      </c>
      <c r="AB4169" s="15" cm="1">
        <f t="array" ref="AB4169">_xlfn.SWITCH(U4169,"夏",122,"冬",90,"春",153,"秋",153,0)</f>
        <v>153</v>
      </c>
      <c r="AC4169" s="16">
        <f t="shared" si="396"/>
        <v>5.3550000000000004</v>
      </c>
      <c r="AD4169" s="5">
        <f>IFERROR(AA4169/D4169,0)</f>
        <v>3.6591740721380033E-4</v>
      </c>
      <c r="AE4169" s="15">
        <f t="shared" si="397"/>
        <v>0.41917808219178082</v>
      </c>
      <c r="AF4169" s="5">
        <f>IFERROR(AD4169*AE4169*48,0)</f>
        <v>7.3624587358305472E-3</v>
      </c>
    </row>
    <row r="4170" spans="1:32" x14ac:dyDescent="0.15">
      <c r="A4170" s="8">
        <v>45758</v>
      </c>
      <c r="B4170" s="1" t="s">
        <v>52</v>
      </c>
      <c r="C4170" s="1" t="s">
        <v>59</v>
      </c>
      <c r="D4170" s="1">
        <v>95.65</v>
      </c>
      <c r="E4170" s="6">
        <v>3.6</v>
      </c>
      <c r="F4170" s="10">
        <v>0.72916666666666696</v>
      </c>
      <c r="G4170" s="1">
        <v>19.7</v>
      </c>
      <c r="H4170" s="1">
        <v>54.4</v>
      </c>
      <c r="I4170" s="1">
        <v>20.2</v>
      </c>
      <c r="J4170" s="1">
        <v>0.2</v>
      </c>
      <c r="K4170" s="1">
        <v>415</v>
      </c>
      <c r="L4170" s="1">
        <v>365</v>
      </c>
      <c r="M4170" s="6">
        <f t="shared" si="393"/>
        <v>20.451358078634826</v>
      </c>
      <c r="N4170" s="1">
        <v>0.7</v>
      </c>
      <c r="O4170" s="11" cm="1">
        <f t="array" ref="O4170">ROUND(_xlfn.SWITCH(C4170,"建筑专教",IF(S4170&gt;0.1,1.38,1.28),"阶梯教室",IF(S4170&gt;0.1,1.15,1.05),"公共教室",IF(S4170&gt;0.1,1.22,1.12),IF(S4170&gt;0.1,1.2,1.1))+(MOD(ROW()*11,31)/31-0.5)*0.06,2)</f>
        <v>1.1299999999999999</v>
      </c>
      <c r="P4170" s="12">
        <f t="shared" si="394"/>
        <v>0.01</v>
      </c>
      <c r="Q4170" s="13">
        <f t="shared" si="398"/>
        <v>-1.9445579639092296</v>
      </c>
      <c r="R4170" s="1">
        <v>0</v>
      </c>
      <c r="S4170" s="1">
        <v>0</v>
      </c>
      <c r="T4170" s="1">
        <v>0.03</v>
      </c>
      <c r="U4170" s="4" t="s">
        <v>34</v>
      </c>
      <c r="V4170">
        <v>0.48</v>
      </c>
      <c r="W4170">
        <v>0.4</v>
      </c>
      <c r="X4170">
        <v>0.76</v>
      </c>
      <c r="Y4170">
        <v>2.4300000000000002</v>
      </c>
      <c r="Z4170">
        <v>0.28000000000000003</v>
      </c>
      <c r="AA4170" s="5">
        <f t="shared" si="395"/>
        <v>0.03</v>
      </c>
      <c r="AB4170" s="15" cm="1">
        <f t="array" ref="AB4170">_xlfn.SWITCH(U4170,"夏",122,"冬",90,"春",153,"秋",153,0)</f>
        <v>153</v>
      </c>
      <c r="AC4170" s="16">
        <f t="shared" si="396"/>
        <v>4.59</v>
      </c>
      <c r="AD4170" s="5">
        <f>IFERROR(AA4170/D4170,0)</f>
        <v>3.136434918975431E-4</v>
      </c>
      <c r="AE4170" s="15">
        <f t="shared" si="397"/>
        <v>0.41917808219178082</v>
      </c>
      <c r="AF4170" s="5">
        <f>IFERROR(AD4170*AE4170*48,0)</f>
        <v>6.3106789164261816E-3</v>
      </c>
    </row>
    <row r="4171" spans="1:32" x14ac:dyDescent="0.15">
      <c r="A4171" s="8">
        <v>45758</v>
      </c>
      <c r="B4171" s="1" t="s">
        <v>52</v>
      </c>
      <c r="C4171" s="1" t="s">
        <v>59</v>
      </c>
      <c r="D4171" s="1">
        <v>95.65</v>
      </c>
      <c r="E4171" s="6">
        <v>3.6</v>
      </c>
      <c r="F4171" s="10">
        <v>0.75</v>
      </c>
      <c r="G4171" s="1">
        <v>19.2</v>
      </c>
      <c r="H4171" s="1">
        <v>55</v>
      </c>
      <c r="I4171" s="1">
        <v>19.7</v>
      </c>
      <c r="J4171" s="1">
        <v>0.2</v>
      </c>
      <c r="K4171" s="1">
        <v>415</v>
      </c>
      <c r="L4171" s="1">
        <v>315</v>
      </c>
      <c r="M4171" s="6">
        <f t="shared" si="393"/>
        <v>19.952645533125917</v>
      </c>
      <c r="N4171" s="1">
        <v>0.7</v>
      </c>
      <c r="O4171" s="11" cm="1">
        <f t="array" ref="O4171">ROUND(_xlfn.SWITCH(C4171,"建筑专教",IF(S4171&gt;0.1,1.38,1.28),"阶梯教室",IF(S4171&gt;0.1,1.15,1.05),"公共教室",IF(S4171&gt;0.1,1.22,1.12),IF(S4171&gt;0.1,1.2,1.1))+(MOD(ROW()*11,31)/31-0.5)*0.06,2)</f>
        <v>1.0900000000000001</v>
      </c>
      <c r="P4171" s="12">
        <f t="shared" si="394"/>
        <v>0.01</v>
      </c>
      <c r="Q4171" s="13">
        <f t="shared" si="398"/>
        <v>-2.2825584607730871</v>
      </c>
      <c r="R4171" s="1">
        <v>0</v>
      </c>
      <c r="S4171" s="1">
        <v>0</v>
      </c>
      <c r="T4171" s="1">
        <v>2.8000000000000001E-2</v>
      </c>
      <c r="U4171" s="4" t="s">
        <v>34</v>
      </c>
      <c r="V4171">
        <v>0.48</v>
      </c>
      <c r="W4171">
        <v>0.4</v>
      </c>
      <c r="X4171">
        <v>0.76</v>
      </c>
      <c r="Y4171">
        <v>2.4300000000000002</v>
      </c>
      <c r="Z4171">
        <v>0.28000000000000003</v>
      </c>
      <c r="AA4171" s="5">
        <f t="shared" si="395"/>
        <v>2.8000000000000001E-2</v>
      </c>
      <c r="AB4171" s="15" cm="1">
        <f t="array" ref="AB4171">_xlfn.SWITCH(U4171,"夏",122,"冬",90,"春",153,"秋",153,0)</f>
        <v>153</v>
      </c>
      <c r="AC4171" s="16">
        <f t="shared" si="396"/>
        <v>4.2839999999999998</v>
      </c>
      <c r="AD4171" s="5">
        <f>IFERROR(AA4171/D4171,0)</f>
        <v>2.9273392577104022E-4</v>
      </c>
      <c r="AE4171" s="15">
        <f t="shared" si="397"/>
        <v>0.41917808219178082</v>
      </c>
      <c r="AF4171" s="5">
        <f>IFERROR(AD4171*AE4171*48,0)</f>
        <v>5.8899669886644367E-3</v>
      </c>
    </row>
    <row r="4172" spans="1:32" x14ac:dyDescent="0.15">
      <c r="A4172" s="8">
        <v>45758</v>
      </c>
      <c r="B4172" s="1" t="s">
        <v>52</v>
      </c>
      <c r="C4172" s="1" t="s">
        <v>59</v>
      </c>
      <c r="D4172" s="1">
        <v>95.65</v>
      </c>
      <c r="E4172" s="6">
        <v>3.6</v>
      </c>
      <c r="F4172" s="10">
        <v>0.77083333333333304</v>
      </c>
      <c r="G4172" s="1">
        <v>18.7</v>
      </c>
      <c r="H4172" s="1">
        <v>55.6</v>
      </c>
      <c r="I4172" s="1">
        <v>19.2</v>
      </c>
      <c r="J4172" s="1">
        <v>0.2</v>
      </c>
      <c r="K4172" s="1">
        <v>415</v>
      </c>
      <c r="L4172" s="1">
        <v>315</v>
      </c>
      <c r="M4172" s="6">
        <f t="shared" si="393"/>
        <v>19.453941783631592</v>
      </c>
      <c r="N4172" s="1">
        <v>0.7</v>
      </c>
      <c r="O4172" s="11" cm="1">
        <f t="array" ref="O4172">ROUND(_xlfn.SWITCH(C4172,"建筑专教",IF(S4172&gt;0.1,1.38,1.28),"阶梯教室",IF(S4172&gt;0.1,1.15,1.05),"公共教室",IF(S4172&gt;0.1,1.22,1.12),IF(S4172&gt;0.1,1.2,1.1))+(MOD(ROW()*11,31)/31-0.5)*0.06,2)</f>
        <v>1.1100000000000001</v>
      </c>
      <c r="P4172" s="12">
        <f t="shared" si="394"/>
        <v>0.01</v>
      </c>
      <c r="Q4172" s="13">
        <f t="shared" si="398"/>
        <v>-2.3551683732662023</v>
      </c>
      <c r="R4172" s="1">
        <v>0</v>
      </c>
      <c r="S4172" s="1">
        <v>0</v>
      </c>
      <c r="T4172" s="1">
        <v>3.5000000000000003E-2</v>
      </c>
      <c r="U4172" s="4" t="s">
        <v>34</v>
      </c>
      <c r="V4172">
        <v>0.48</v>
      </c>
      <c r="W4172">
        <v>0.4</v>
      </c>
      <c r="X4172">
        <v>0.76</v>
      </c>
      <c r="Y4172">
        <v>2.4300000000000002</v>
      </c>
      <c r="Z4172">
        <v>0.28000000000000003</v>
      </c>
      <c r="AA4172" s="5">
        <f t="shared" si="395"/>
        <v>3.5000000000000003E-2</v>
      </c>
      <c r="AB4172" s="15" cm="1">
        <f t="array" ref="AB4172">_xlfn.SWITCH(U4172,"夏",122,"冬",90,"春",153,"秋",153,0)</f>
        <v>153</v>
      </c>
      <c r="AC4172" s="16">
        <f t="shared" si="396"/>
        <v>5.3550000000000004</v>
      </c>
      <c r="AD4172" s="5">
        <f>IFERROR(AA4172/D4172,0)</f>
        <v>3.6591740721380033E-4</v>
      </c>
      <c r="AE4172" s="15">
        <f t="shared" si="397"/>
        <v>0.41917808219178082</v>
      </c>
      <c r="AF4172" s="5">
        <f>IFERROR(AD4172*AE4172*48,0)</f>
        <v>7.3624587358305472E-3</v>
      </c>
    </row>
    <row r="4173" spans="1:32" x14ac:dyDescent="0.15">
      <c r="A4173" s="8">
        <v>45758</v>
      </c>
      <c r="B4173" s="1" t="s">
        <v>52</v>
      </c>
      <c r="C4173" s="1" t="s">
        <v>59</v>
      </c>
      <c r="D4173" s="1">
        <v>95.65</v>
      </c>
      <c r="E4173" s="6">
        <v>3.6</v>
      </c>
      <c r="F4173" s="10">
        <v>0.79166666666666696</v>
      </c>
      <c r="G4173" s="1">
        <v>18.2</v>
      </c>
      <c r="H4173" s="1">
        <v>56.2</v>
      </c>
      <c r="I4173" s="1">
        <v>18.7</v>
      </c>
      <c r="J4173" s="1">
        <v>0.2</v>
      </c>
      <c r="K4173" s="1">
        <v>415</v>
      </c>
      <c r="L4173" s="1">
        <v>315</v>
      </c>
      <c r="M4173" s="6">
        <f t="shared" si="393"/>
        <v>18.955246905261674</v>
      </c>
      <c r="N4173" s="1">
        <v>0.7</v>
      </c>
      <c r="O4173" s="11" cm="1">
        <f t="array" ref="O4173">ROUND(_xlfn.SWITCH(C4173,"建筑专教",IF(S4173&gt;0.1,1.38,1.28),"阶梯教室",IF(S4173&gt;0.1,1.15,1.05),"公共教室",IF(S4173&gt;0.1,1.22,1.12),IF(S4173&gt;0.1,1.2,1.1))+(MOD(ROW()*11,31)/31-0.5)*0.06,2)</f>
        <v>1.1299999999999999</v>
      </c>
      <c r="P4173" s="12">
        <f t="shared" si="394"/>
        <v>0.01</v>
      </c>
      <c r="Q4173" s="13">
        <f t="shared" si="398"/>
        <v>-2.4251998383755846</v>
      </c>
      <c r="R4173" s="1">
        <v>0</v>
      </c>
      <c r="S4173" s="1">
        <v>0</v>
      </c>
      <c r="T4173" s="1">
        <v>3.5000000000000003E-2</v>
      </c>
      <c r="U4173" s="4" t="s">
        <v>34</v>
      </c>
      <c r="V4173">
        <v>0.48</v>
      </c>
      <c r="W4173">
        <v>0.4</v>
      </c>
      <c r="X4173">
        <v>0.76</v>
      </c>
      <c r="Y4173">
        <v>2.4300000000000002</v>
      </c>
      <c r="Z4173">
        <v>0.28000000000000003</v>
      </c>
      <c r="AA4173" s="5">
        <f t="shared" si="395"/>
        <v>3.5000000000000003E-2</v>
      </c>
      <c r="AB4173" s="15" cm="1">
        <f t="array" ref="AB4173">_xlfn.SWITCH(U4173,"夏",122,"冬",90,"春",153,"秋",153,0)</f>
        <v>153</v>
      </c>
      <c r="AC4173" s="16">
        <f t="shared" si="396"/>
        <v>5.3550000000000004</v>
      </c>
      <c r="AD4173" s="5">
        <f>IFERROR(AA4173/D4173,0)</f>
        <v>3.6591740721380033E-4</v>
      </c>
      <c r="AE4173" s="15">
        <f t="shared" si="397"/>
        <v>0.41917808219178082</v>
      </c>
      <c r="AF4173" s="5">
        <f>IFERROR(AD4173*AE4173*48,0)</f>
        <v>7.3624587358305472E-3</v>
      </c>
    </row>
    <row r="4174" spans="1:32" x14ac:dyDescent="0.15">
      <c r="A4174" s="8">
        <v>45758</v>
      </c>
      <c r="B4174" s="1" t="s">
        <v>52</v>
      </c>
      <c r="C4174" s="1" t="s">
        <v>59</v>
      </c>
      <c r="D4174" s="1">
        <v>95.65</v>
      </c>
      <c r="E4174" s="6">
        <v>3.6</v>
      </c>
      <c r="F4174" s="10">
        <v>0.8125</v>
      </c>
      <c r="G4174" s="1">
        <v>17.7</v>
      </c>
      <c r="H4174" s="1">
        <v>56.8</v>
      </c>
      <c r="I4174" s="1">
        <v>18.2</v>
      </c>
      <c r="J4174" s="1">
        <v>0.2</v>
      </c>
      <c r="K4174" s="1">
        <v>835</v>
      </c>
      <c r="L4174" s="1">
        <v>315</v>
      </c>
      <c r="M4174" s="6">
        <f t="shared" ref="M4174:M4237" si="399">IFERROR(POWER((I4174+273.15)^4+133500000*POWER(J4174,0.6)*(I4174-G4174),0.25)-273.15,I4174)</f>
        <v>18.456560973894057</v>
      </c>
      <c r="N4174" s="1">
        <v>0.7</v>
      </c>
      <c r="O4174" s="11" cm="1">
        <f t="array" ref="O4174">ROUND(_xlfn.SWITCH(C4174,"建筑专教",IF(S4174&gt;0.1,1.38,1.28),"阶梯教室",IF(S4174&gt;0.1,1.15,1.05),"公共教室",IF(S4174&gt;0.1,1.22,1.12),IF(S4174&gt;0.1,1.2,1.1))+(MOD(ROW()*11,31)/31-0.5)*0.06,2)</f>
        <v>1.1000000000000001</v>
      </c>
      <c r="P4174" s="12">
        <f t="shared" si="394"/>
        <v>0.4</v>
      </c>
      <c r="Q4174" s="13">
        <f t="shared" si="398"/>
        <v>-2.7342017849141964</v>
      </c>
      <c r="R4174" s="1">
        <v>0</v>
      </c>
      <c r="S4174" s="1">
        <v>0.05</v>
      </c>
      <c r="T4174" s="1">
        <v>2.5000000000000001E-2</v>
      </c>
      <c r="U4174" s="4" t="s">
        <v>34</v>
      </c>
      <c r="V4174">
        <v>0.48</v>
      </c>
      <c r="W4174">
        <v>0.4</v>
      </c>
      <c r="X4174">
        <v>0.76</v>
      </c>
      <c r="Y4174">
        <v>2.4300000000000002</v>
      </c>
      <c r="Z4174">
        <v>0.28000000000000003</v>
      </c>
      <c r="AA4174" s="5">
        <f t="shared" si="395"/>
        <v>7.5000000000000011E-2</v>
      </c>
      <c r="AB4174" s="15" cm="1">
        <f t="array" ref="AB4174">_xlfn.SWITCH(U4174,"夏",122,"冬",90,"春",153,"秋",153,0)</f>
        <v>153</v>
      </c>
      <c r="AC4174" s="16">
        <f t="shared" si="396"/>
        <v>11.475000000000001</v>
      </c>
      <c r="AD4174" s="5">
        <f>IFERROR(AA4174/D4174,0)</f>
        <v>7.8410872974385784E-4</v>
      </c>
      <c r="AE4174" s="15">
        <f t="shared" si="397"/>
        <v>0.41917808219178082</v>
      </c>
      <c r="AF4174" s="5">
        <f>IFERROR(AD4174*AE4174*48,0)</f>
        <v>1.5776697291065459E-2</v>
      </c>
    </row>
    <row r="4175" spans="1:32" x14ac:dyDescent="0.15">
      <c r="A4175" s="8">
        <v>45758</v>
      </c>
      <c r="B4175" s="1" t="s">
        <v>52</v>
      </c>
      <c r="C4175" s="1" t="s">
        <v>59</v>
      </c>
      <c r="D4175" s="1">
        <v>95.65</v>
      </c>
      <c r="E4175" s="6">
        <v>3.6</v>
      </c>
      <c r="F4175" s="10">
        <v>0.83333333333333304</v>
      </c>
      <c r="G4175" s="1">
        <v>17.2</v>
      </c>
      <c r="H4175" s="1">
        <v>57.4</v>
      </c>
      <c r="I4175" s="1">
        <v>17.7</v>
      </c>
      <c r="J4175" s="1">
        <v>0.2</v>
      </c>
      <c r="K4175" s="1">
        <v>835</v>
      </c>
      <c r="L4175" s="1">
        <v>315</v>
      </c>
      <c r="M4175" s="6">
        <f t="shared" si="399"/>
        <v>17.957884066186296</v>
      </c>
      <c r="N4175" s="1">
        <v>0.7</v>
      </c>
      <c r="O4175" s="11" cm="1">
        <f t="array" ref="O4175">ROUND(_xlfn.SWITCH(C4175,"建筑专教",IF(S4175&gt;0.1,1.38,1.28),"阶梯教室",IF(S4175&gt;0.1,1.15,1.05),"公共教室",IF(S4175&gt;0.1,1.22,1.12),IF(S4175&gt;0.1,1.2,1.1))+(MOD(ROW()*11,31)/31-0.5)*0.06,2)</f>
        <v>1.1200000000000001</v>
      </c>
      <c r="P4175" s="12">
        <f t="shared" si="394"/>
        <v>0.4</v>
      </c>
      <c r="Q4175" s="13">
        <f t="shared" si="398"/>
        <v>-2.7979162921573444</v>
      </c>
      <c r="R4175" s="1">
        <v>0</v>
      </c>
      <c r="S4175" s="1">
        <v>0.05</v>
      </c>
      <c r="T4175" s="1">
        <v>1.2E-2</v>
      </c>
      <c r="U4175" s="4" t="s">
        <v>34</v>
      </c>
      <c r="V4175">
        <v>0.48</v>
      </c>
      <c r="W4175">
        <v>0.4</v>
      </c>
      <c r="X4175">
        <v>0.76</v>
      </c>
      <c r="Y4175">
        <v>2.4300000000000002</v>
      </c>
      <c r="Z4175">
        <v>0.28000000000000003</v>
      </c>
      <c r="AA4175" s="5">
        <f t="shared" si="395"/>
        <v>6.2E-2</v>
      </c>
      <c r="AB4175" s="15" cm="1">
        <f t="array" ref="AB4175">_xlfn.SWITCH(U4175,"夏",122,"冬",90,"春",153,"秋",153,0)</f>
        <v>153</v>
      </c>
      <c r="AC4175" s="16">
        <f t="shared" si="396"/>
        <v>9.4860000000000007</v>
      </c>
      <c r="AD4175" s="5">
        <f>IFERROR(AA4175/D4175,0)</f>
        <v>6.4819654992158903E-4</v>
      </c>
      <c r="AE4175" s="15">
        <f t="shared" si="397"/>
        <v>0.41917808219178082</v>
      </c>
      <c r="AF4175" s="5">
        <f>IFERROR(AD4175*AE4175*48,0)</f>
        <v>1.3042069760614108E-2</v>
      </c>
    </row>
    <row r="4176" spans="1:32" x14ac:dyDescent="0.15">
      <c r="A4176" s="8">
        <v>45758</v>
      </c>
      <c r="B4176" s="1" t="s">
        <v>52</v>
      </c>
      <c r="C4176" s="1" t="s">
        <v>59</v>
      </c>
      <c r="D4176" s="1">
        <v>95.65</v>
      </c>
      <c r="E4176" s="6">
        <v>3.6</v>
      </c>
      <c r="F4176" s="10">
        <v>0.85416666666666696</v>
      </c>
      <c r="G4176" s="1">
        <v>17.3</v>
      </c>
      <c r="H4176" s="1">
        <v>57.4</v>
      </c>
      <c r="I4176" s="1">
        <v>17.7</v>
      </c>
      <c r="J4176" s="1">
        <v>0.2</v>
      </c>
      <c r="K4176" s="1">
        <v>835</v>
      </c>
      <c r="L4176" s="1">
        <v>315</v>
      </c>
      <c r="M4176" s="6">
        <f t="shared" si="399"/>
        <v>17.906362071708827</v>
      </c>
      <c r="N4176" s="1">
        <v>0.7</v>
      </c>
      <c r="O4176" s="11" cm="1">
        <f t="array" ref="O4176">ROUND(_xlfn.SWITCH(C4176,"建筑专教",IF(S4176&gt;0.1,1.38,1.28),"阶梯教室",IF(S4176&gt;0.1,1.15,1.05),"公共教室",IF(S4176&gt;0.1,1.22,1.12),IF(S4176&gt;0.1,1.2,1.1))+(MOD(ROW()*11,31)/31-0.5)*0.06,2)</f>
        <v>1.1399999999999999</v>
      </c>
      <c r="P4176" s="12">
        <f t="shared" si="394"/>
        <v>0.4</v>
      </c>
      <c r="Q4176" s="13">
        <f t="shared" si="398"/>
        <v>-2.6870121512134011</v>
      </c>
      <c r="R4176" s="1">
        <v>0</v>
      </c>
      <c r="S4176" s="1">
        <v>0.05</v>
      </c>
      <c r="T4176" s="1">
        <v>3.2000000000000001E-2</v>
      </c>
      <c r="U4176" s="4" t="s">
        <v>34</v>
      </c>
      <c r="V4176">
        <v>0.48</v>
      </c>
      <c r="W4176">
        <v>0.4</v>
      </c>
      <c r="X4176">
        <v>0.76</v>
      </c>
      <c r="Y4176">
        <v>2.4300000000000002</v>
      </c>
      <c r="Z4176">
        <v>0.28000000000000003</v>
      </c>
      <c r="AA4176" s="5">
        <f t="shared" si="395"/>
        <v>8.2000000000000003E-2</v>
      </c>
      <c r="AB4176" s="15" cm="1">
        <f t="array" ref="AB4176">_xlfn.SWITCH(U4176,"夏",122,"冬",90,"春",153,"秋",153,0)</f>
        <v>153</v>
      </c>
      <c r="AC4176" s="16">
        <f t="shared" si="396"/>
        <v>12.546000000000001</v>
      </c>
      <c r="AD4176" s="5">
        <f>IFERROR(AA4176/D4176,0)</f>
        <v>8.5729221118661784E-4</v>
      </c>
      <c r="AE4176" s="15">
        <f t="shared" si="397"/>
        <v>0.41917808219178082</v>
      </c>
      <c r="AF4176" s="5">
        <f>IFERROR(AD4176*AE4176*48,0)</f>
        <v>1.7249189038231565E-2</v>
      </c>
    </row>
    <row r="4177" spans="1:32" x14ac:dyDescent="0.15">
      <c r="A4177" s="8">
        <v>45758</v>
      </c>
      <c r="B4177" s="1" t="s">
        <v>52</v>
      </c>
      <c r="C4177" s="1" t="s">
        <v>59</v>
      </c>
      <c r="D4177" s="1">
        <v>95.65</v>
      </c>
      <c r="E4177" s="6">
        <v>3.6</v>
      </c>
      <c r="F4177" s="10">
        <v>0.875</v>
      </c>
      <c r="G4177" s="1">
        <v>17.2</v>
      </c>
      <c r="H4177" s="1">
        <v>57.4</v>
      </c>
      <c r="I4177" s="1">
        <v>17.7</v>
      </c>
      <c r="J4177" s="1">
        <v>0.2</v>
      </c>
      <c r="K4177" s="1">
        <v>535</v>
      </c>
      <c r="L4177" s="1">
        <v>315</v>
      </c>
      <c r="M4177" s="6">
        <f t="shared" si="399"/>
        <v>17.957884066186296</v>
      </c>
      <c r="N4177" s="1">
        <v>0.7</v>
      </c>
      <c r="O4177" s="11" cm="1">
        <f t="array" ref="O4177">ROUND(_xlfn.SWITCH(C4177,"建筑专教",IF(S4177&gt;0.1,1.38,1.28),"阶梯教室",IF(S4177&gt;0.1,1.15,1.05),"公共教室",IF(S4177&gt;0.1,1.22,1.12),IF(S4177&gt;0.1,1.2,1.1))+(MOD(ROW()*11,31)/31-0.5)*0.06,2)</f>
        <v>1.1000000000000001</v>
      </c>
      <c r="P4177" s="12">
        <f t="shared" si="394"/>
        <v>0.12</v>
      </c>
      <c r="Q4177" s="13">
        <f t="shared" si="398"/>
        <v>-2.9010372587307529</v>
      </c>
      <c r="R4177" s="1">
        <v>0</v>
      </c>
      <c r="S4177" s="1">
        <v>0.05</v>
      </c>
      <c r="T4177" s="1">
        <v>3.2000000000000001E-2</v>
      </c>
      <c r="U4177" s="4" t="s">
        <v>34</v>
      </c>
      <c r="V4177">
        <v>0.48</v>
      </c>
      <c r="W4177">
        <v>0.4</v>
      </c>
      <c r="X4177">
        <v>0.76</v>
      </c>
      <c r="Y4177">
        <v>2.4300000000000002</v>
      </c>
      <c r="Z4177">
        <v>0.28000000000000003</v>
      </c>
      <c r="AA4177" s="5">
        <f t="shared" si="395"/>
        <v>8.2000000000000003E-2</v>
      </c>
      <c r="AB4177" s="15" cm="1">
        <f t="array" ref="AB4177">_xlfn.SWITCH(U4177,"夏",122,"冬",90,"春",153,"秋",153,0)</f>
        <v>153</v>
      </c>
      <c r="AC4177" s="16">
        <f t="shared" si="396"/>
        <v>12.546000000000001</v>
      </c>
      <c r="AD4177" s="5">
        <f>IFERROR(AA4177/D4177,0)</f>
        <v>8.5729221118661784E-4</v>
      </c>
      <c r="AE4177" s="15">
        <f t="shared" si="397"/>
        <v>0.41917808219178082</v>
      </c>
      <c r="AF4177" s="5">
        <f>IFERROR(AD4177*AE4177*48,0)</f>
        <v>1.7249189038231565E-2</v>
      </c>
    </row>
    <row r="4178" spans="1:32" x14ac:dyDescent="0.15">
      <c r="A4178" s="8">
        <v>45758</v>
      </c>
      <c r="B4178" s="1" t="s">
        <v>52</v>
      </c>
      <c r="C4178" s="1" t="s">
        <v>59</v>
      </c>
      <c r="D4178" s="1">
        <v>95.65</v>
      </c>
      <c r="E4178" s="6">
        <v>3.6</v>
      </c>
      <c r="F4178" s="10">
        <v>0.89583333333333304</v>
      </c>
      <c r="G4178" s="1">
        <v>16.7</v>
      </c>
      <c r="H4178" s="1">
        <v>58</v>
      </c>
      <c r="I4178" s="1">
        <v>17.2</v>
      </c>
      <c r="J4178" s="1">
        <v>0.2</v>
      </c>
      <c r="K4178" s="1">
        <v>535</v>
      </c>
      <c r="L4178" s="1">
        <v>315</v>
      </c>
      <c r="M4178" s="6">
        <f t="shared" si="399"/>
        <v>17.459216259582092</v>
      </c>
      <c r="N4178" s="1">
        <v>0.7</v>
      </c>
      <c r="O4178" s="11" cm="1">
        <f t="array" ref="O4178">ROUND(_xlfn.SWITCH(C4178,"建筑专教",IF(S4178&gt;0.1,1.38,1.28),"阶梯教室",IF(S4178&gt;0.1,1.15,1.05),"公共教室",IF(S4178&gt;0.1,1.22,1.12),IF(S4178&gt;0.1,1.2,1.1))+(MOD(ROW()*11,31)/31-0.5)*0.06,2)</f>
        <v>1.1200000000000001</v>
      </c>
      <c r="P4178" s="12">
        <f t="shared" si="394"/>
        <v>0.12</v>
      </c>
      <c r="Q4178" s="13">
        <f t="shared" si="398"/>
        <v>-2.9616888559778802</v>
      </c>
      <c r="R4178" s="1">
        <v>0</v>
      </c>
      <c r="S4178" s="1">
        <v>0.05</v>
      </c>
      <c r="T4178" s="1">
        <v>3.7999999999999999E-2</v>
      </c>
      <c r="U4178" s="4" t="s">
        <v>34</v>
      </c>
      <c r="V4178">
        <v>0.48</v>
      </c>
      <c r="W4178">
        <v>0.4</v>
      </c>
      <c r="X4178">
        <v>0.76</v>
      </c>
      <c r="Y4178">
        <v>2.4300000000000002</v>
      </c>
      <c r="Z4178">
        <v>0.28000000000000003</v>
      </c>
      <c r="AA4178" s="5">
        <f t="shared" si="395"/>
        <v>8.7999999999999995E-2</v>
      </c>
      <c r="AB4178" s="15" cm="1">
        <f t="array" ref="AB4178">_xlfn.SWITCH(U4178,"夏",122,"冬",90,"春",153,"秋",153,0)</f>
        <v>153</v>
      </c>
      <c r="AC4178" s="16">
        <f t="shared" si="396"/>
        <v>13.463999999999999</v>
      </c>
      <c r="AD4178" s="5">
        <f>IFERROR(AA4178/D4178,0)</f>
        <v>9.2002090956612643E-4</v>
      </c>
      <c r="AE4178" s="15">
        <f t="shared" si="397"/>
        <v>0.41917808219178082</v>
      </c>
      <c r="AF4178" s="5">
        <f>IFERROR(AD4178*AE4178*48,0)</f>
        <v>1.8511324821516802E-2</v>
      </c>
    </row>
    <row r="4179" spans="1:32" x14ac:dyDescent="0.15">
      <c r="A4179" s="8">
        <v>45758</v>
      </c>
      <c r="B4179" s="1" t="s">
        <v>52</v>
      </c>
      <c r="C4179" s="1" t="s">
        <v>59</v>
      </c>
      <c r="D4179" s="1">
        <v>95.65</v>
      </c>
      <c r="E4179" s="6">
        <v>3.6</v>
      </c>
      <c r="F4179" s="10">
        <v>0.91666666666666696</v>
      </c>
      <c r="G4179" s="1">
        <v>16.2</v>
      </c>
      <c r="H4179" s="1">
        <v>58.6</v>
      </c>
      <c r="I4179" s="1">
        <v>16.7</v>
      </c>
      <c r="J4179" s="1">
        <v>0.2</v>
      </c>
      <c r="K4179" s="1">
        <v>415</v>
      </c>
      <c r="L4179" s="1">
        <v>315</v>
      </c>
      <c r="M4179" s="6">
        <f t="shared" si="399"/>
        <v>16.960557632322718</v>
      </c>
      <c r="N4179" s="1">
        <v>0.7</v>
      </c>
      <c r="O4179" s="11" cm="1">
        <f t="array" ref="O4179">ROUND(_xlfn.SWITCH(C4179,"建筑专教",IF(S4179&gt;0.1,1.38,1.28),"阶梯教室",IF(S4179&gt;0.1,1.15,1.05),"公共教室",IF(S4179&gt;0.1,1.22,1.12),IF(S4179&gt;0.1,1.2,1.1))+(MOD(ROW()*11,31)/31-0.5)*0.06,2)</f>
        <v>1.1399999999999999</v>
      </c>
      <c r="P4179" s="12">
        <f t="shared" si="394"/>
        <v>0.01</v>
      </c>
      <c r="Q4179" s="13">
        <f t="shared" si="398"/>
        <v>-3.0202705059064123</v>
      </c>
      <c r="R4179" s="1">
        <v>0</v>
      </c>
      <c r="S4179" s="1">
        <v>0</v>
      </c>
      <c r="T4179" s="1">
        <v>3.2000000000000001E-2</v>
      </c>
      <c r="U4179" s="4" t="s">
        <v>34</v>
      </c>
      <c r="V4179">
        <v>0.48</v>
      </c>
      <c r="W4179">
        <v>0.4</v>
      </c>
      <c r="X4179">
        <v>0.76</v>
      </c>
      <c r="Y4179">
        <v>2.4300000000000002</v>
      </c>
      <c r="Z4179">
        <v>0.28000000000000003</v>
      </c>
      <c r="AA4179" s="5">
        <f t="shared" si="395"/>
        <v>3.2000000000000001E-2</v>
      </c>
      <c r="AB4179" s="15" cm="1">
        <f t="array" ref="AB4179">_xlfn.SWITCH(U4179,"夏",122,"冬",90,"春",153,"秋",153,0)</f>
        <v>153</v>
      </c>
      <c r="AC4179" s="16">
        <f t="shared" si="396"/>
        <v>4.8959999999999999</v>
      </c>
      <c r="AD4179" s="5">
        <f>IFERROR(AA4179/D4179,0)</f>
        <v>3.3455305802404598E-4</v>
      </c>
      <c r="AE4179" s="15">
        <f t="shared" si="397"/>
        <v>0.41917808219178082</v>
      </c>
      <c r="AF4179" s="5">
        <f>IFERROR(AD4179*AE4179*48,0)</f>
        <v>6.7313908441879273E-3</v>
      </c>
    </row>
    <row r="4180" spans="1:32" x14ac:dyDescent="0.15">
      <c r="A4180" s="8">
        <v>45758</v>
      </c>
      <c r="B4180" s="1" t="s">
        <v>53</v>
      </c>
      <c r="C4180" s="1" t="s">
        <v>59</v>
      </c>
      <c r="D4180" s="1">
        <v>95.65</v>
      </c>
      <c r="E4180" s="6">
        <v>3.6</v>
      </c>
      <c r="F4180" s="10">
        <v>0.33333333333333298</v>
      </c>
      <c r="G4180" s="1">
        <v>17.5</v>
      </c>
      <c r="H4180" s="1">
        <v>59.6</v>
      </c>
      <c r="I4180" s="1">
        <v>18</v>
      </c>
      <c r="J4180" s="1">
        <v>0.2</v>
      </c>
      <c r="K4180" s="1">
        <v>410</v>
      </c>
      <c r="L4180" s="1">
        <v>220</v>
      </c>
      <c r="M4180" s="6">
        <f t="shared" si="399"/>
        <v>18.257089123652634</v>
      </c>
      <c r="N4180" s="1">
        <v>0</v>
      </c>
      <c r="O4180" s="1">
        <v>0</v>
      </c>
      <c r="P4180" s="12">
        <f t="shared" si="394"/>
        <v>0</v>
      </c>
      <c r="Q4180" s="1">
        <v>0</v>
      </c>
      <c r="R4180" s="1">
        <v>0</v>
      </c>
      <c r="S4180" s="1">
        <v>0</v>
      </c>
      <c r="T4180" s="1">
        <v>0</v>
      </c>
      <c r="U4180" s="4" t="s">
        <v>34</v>
      </c>
      <c r="V4180">
        <v>0.48</v>
      </c>
      <c r="W4180">
        <v>0.4</v>
      </c>
      <c r="X4180">
        <v>0.76</v>
      </c>
      <c r="Y4180">
        <v>2.4300000000000002</v>
      </c>
      <c r="Z4180">
        <v>0.28000000000000003</v>
      </c>
      <c r="AA4180" s="5">
        <f t="shared" si="395"/>
        <v>0</v>
      </c>
      <c r="AB4180" s="15" cm="1">
        <f t="array" ref="AB4180">_xlfn.SWITCH(U4180,"夏",122,"冬",90,"春",153,"秋",153,0)</f>
        <v>153</v>
      </c>
      <c r="AC4180" s="16">
        <f t="shared" si="396"/>
        <v>0</v>
      </c>
      <c r="AD4180" s="5">
        <f>IFERROR(AA4180/D4180,0)</f>
        <v>0</v>
      </c>
      <c r="AE4180" s="15">
        <f t="shared" si="397"/>
        <v>0.41917808219178082</v>
      </c>
      <c r="AF4180" s="5">
        <f>IFERROR(AD4180*AE4180*48,0)</f>
        <v>0</v>
      </c>
    </row>
    <row r="4181" spans="1:32" x14ac:dyDescent="0.15">
      <c r="A4181" s="8">
        <v>45758</v>
      </c>
      <c r="B4181" s="1" t="s">
        <v>53</v>
      </c>
      <c r="C4181" s="1" t="s">
        <v>59</v>
      </c>
      <c r="D4181" s="1">
        <v>95.65</v>
      </c>
      <c r="E4181" s="6">
        <v>3.6</v>
      </c>
      <c r="F4181" s="10">
        <v>0.35416666666666702</v>
      </c>
      <c r="G4181" s="1">
        <v>18.5</v>
      </c>
      <c r="H4181" s="1">
        <v>58.4</v>
      </c>
      <c r="I4181" s="1">
        <v>19</v>
      </c>
      <c r="J4181" s="1">
        <v>0.2</v>
      </c>
      <c r="K4181" s="1">
        <v>835</v>
      </c>
      <c r="L4181" s="1">
        <v>320</v>
      </c>
      <c r="M4181" s="6">
        <f t="shared" si="399"/>
        <v>19.254462763516813</v>
      </c>
      <c r="N4181" s="1">
        <v>0.7</v>
      </c>
      <c r="O4181" s="11" cm="1">
        <f t="array" ref="O4181">ROUND(_xlfn.SWITCH(C4181,"建筑专教",IF(S4181&gt;0.1,1.38,1.28),"阶梯教室",IF(S4181&gt;0.1,1.15,1.05),"公共教室",IF(S4181&gt;0.1,1.22,1.12),IF(S4181&gt;0.1,1.2,1.1))+(MOD(ROW()*11,31)/31-0.5)*0.06,2)</f>
        <v>1.1200000000000001</v>
      </c>
      <c r="P4181" s="12">
        <f t="shared" si="394"/>
        <v>0.4</v>
      </c>
      <c r="Q4181" s="13">
        <f t="shared" si="398"/>
        <v>-2.37424513937933</v>
      </c>
      <c r="R4181" s="1">
        <v>0</v>
      </c>
      <c r="S4181" s="1">
        <v>0</v>
      </c>
      <c r="T4181" s="1">
        <v>1.2E-2</v>
      </c>
      <c r="U4181" s="4" t="s">
        <v>34</v>
      </c>
      <c r="V4181">
        <v>0.48</v>
      </c>
      <c r="W4181">
        <v>0.4</v>
      </c>
      <c r="X4181">
        <v>0.76</v>
      </c>
      <c r="Y4181">
        <v>2.4300000000000002</v>
      </c>
      <c r="Z4181">
        <v>0.28000000000000003</v>
      </c>
      <c r="AA4181" s="5">
        <f t="shared" si="395"/>
        <v>1.2E-2</v>
      </c>
      <c r="AB4181" s="15" cm="1">
        <f t="array" ref="AB4181">_xlfn.SWITCH(U4181,"夏",122,"冬",90,"春",153,"秋",153,0)</f>
        <v>153</v>
      </c>
      <c r="AC4181" s="16">
        <f t="shared" si="396"/>
        <v>1.8360000000000001</v>
      </c>
      <c r="AD4181" s="5">
        <f>IFERROR(AA4181/D4181,0)</f>
        <v>1.2545739675901726E-4</v>
      </c>
      <c r="AE4181" s="15">
        <f t="shared" si="397"/>
        <v>0.41917808219178082</v>
      </c>
      <c r="AF4181" s="5">
        <f>IFERROR(AD4181*AE4181*48,0)</f>
        <v>2.5242715665704735E-3</v>
      </c>
    </row>
    <row r="4182" spans="1:32" x14ac:dyDescent="0.15">
      <c r="A4182" s="8">
        <v>45758</v>
      </c>
      <c r="B4182" s="1" t="s">
        <v>53</v>
      </c>
      <c r="C4182" s="1" t="s">
        <v>59</v>
      </c>
      <c r="D4182" s="1">
        <v>95.65</v>
      </c>
      <c r="E4182" s="6">
        <v>3.6</v>
      </c>
      <c r="F4182" s="10">
        <v>0.375</v>
      </c>
      <c r="G4182" s="1">
        <v>19.5</v>
      </c>
      <c r="H4182" s="1">
        <v>57.2</v>
      </c>
      <c r="I4182" s="1">
        <v>20</v>
      </c>
      <c r="J4182" s="1">
        <v>0.2</v>
      </c>
      <c r="K4182" s="1">
        <v>835</v>
      </c>
      <c r="L4182" s="1">
        <v>420</v>
      </c>
      <c r="M4182" s="6">
        <f t="shared" si="399"/>
        <v>20.251872009684803</v>
      </c>
      <c r="N4182" s="1">
        <v>0.7</v>
      </c>
      <c r="O4182" s="11" cm="1">
        <f t="array" ref="O4182">ROUND(_xlfn.SWITCH(C4182,"建筑专教",IF(S4182&gt;0.1,1.38,1.28),"阶梯教室",IF(S4182&gt;0.1,1.15,1.05),"公共教室",IF(S4182&gt;0.1,1.22,1.12),IF(S4182&gt;0.1,1.2,1.1))+(MOD(ROW()*11,31)/31-0.5)*0.06,2)</f>
        <v>1.1499999999999999</v>
      </c>
      <c r="P4182" s="12">
        <f t="shared" si="394"/>
        <v>0.4</v>
      </c>
      <c r="Q4182" s="13">
        <f t="shared" si="398"/>
        <v>-1.9266895734623721</v>
      </c>
      <c r="R4182" s="1">
        <v>0</v>
      </c>
      <c r="S4182" s="1">
        <v>0</v>
      </c>
      <c r="T4182" s="1">
        <v>3.2000000000000001E-2</v>
      </c>
      <c r="U4182" s="4" t="s">
        <v>34</v>
      </c>
      <c r="V4182">
        <v>0.48</v>
      </c>
      <c r="W4182">
        <v>0.4</v>
      </c>
      <c r="X4182">
        <v>0.76</v>
      </c>
      <c r="Y4182">
        <v>2.4300000000000002</v>
      </c>
      <c r="Z4182">
        <v>0.28000000000000003</v>
      </c>
      <c r="AA4182" s="5">
        <f t="shared" si="395"/>
        <v>3.2000000000000001E-2</v>
      </c>
      <c r="AB4182" s="15" cm="1">
        <f t="array" ref="AB4182">_xlfn.SWITCH(U4182,"夏",122,"冬",90,"春",153,"秋",153,0)</f>
        <v>153</v>
      </c>
      <c r="AC4182" s="16">
        <f t="shared" si="396"/>
        <v>4.8959999999999999</v>
      </c>
      <c r="AD4182" s="5">
        <f>IFERROR(AA4182/D4182,0)</f>
        <v>3.3455305802404598E-4</v>
      </c>
      <c r="AE4182" s="15">
        <f t="shared" si="397"/>
        <v>0.41917808219178082</v>
      </c>
      <c r="AF4182" s="5">
        <f>IFERROR(AD4182*AE4182*48,0)</f>
        <v>6.7313908441879273E-3</v>
      </c>
    </row>
    <row r="4183" spans="1:32" x14ac:dyDescent="0.15">
      <c r="A4183" s="8">
        <v>45758</v>
      </c>
      <c r="B4183" s="1" t="s">
        <v>53</v>
      </c>
      <c r="C4183" s="1" t="s">
        <v>59</v>
      </c>
      <c r="D4183" s="1">
        <v>95.65</v>
      </c>
      <c r="E4183" s="6">
        <v>3.6</v>
      </c>
      <c r="F4183" s="10">
        <v>0.39583333333333298</v>
      </c>
      <c r="G4183" s="1">
        <v>20.5</v>
      </c>
      <c r="H4183" s="1">
        <v>56</v>
      </c>
      <c r="I4183" s="1">
        <v>21</v>
      </c>
      <c r="J4183" s="1">
        <v>0.2</v>
      </c>
      <c r="K4183" s="1">
        <v>835</v>
      </c>
      <c r="L4183" s="1">
        <v>520</v>
      </c>
      <c r="M4183" s="6">
        <f t="shared" si="399"/>
        <v>21.249316261864919</v>
      </c>
      <c r="N4183" s="1">
        <v>0.7</v>
      </c>
      <c r="O4183" s="11" cm="1">
        <f t="array" ref="O4183">ROUND(_xlfn.SWITCH(C4183,"建筑专教",IF(S4183&gt;0.1,1.38,1.28),"阶梯教室",IF(S4183&gt;0.1,1.15,1.05),"公共教室",IF(S4183&gt;0.1,1.22,1.12),IF(S4183&gt;0.1,1.2,1.1))+(MOD(ROW()*11,31)/31-0.5)*0.06,2)</f>
        <v>1.1100000000000001</v>
      </c>
      <c r="P4183" s="12">
        <f t="shared" si="394"/>
        <v>0.4</v>
      </c>
      <c r="Q4183" s="13">
        <f t="shared" si="398"/>
        <v>-1.7683905666841884</v>
      </c>
      <c r="R4183" s="1">
        <v>0</v>
      </c>
      <c r="S4183" s="1">
        <v>0</v>
      </c>
      <c r="T4183" s="1">
        <v>3.7999999999999999E-2</v>
      </c>
      <c r="U4183" s="4" t="s">
        <v>34</v>
      </c>
      <c r="V4183">
        <v>0.48</v>
      </c>
      <c r="W4183">
        <v>0.4</v>
      </c>
      <c r="X4183">
        <v>0.76</v>
      </c>
      <c r="Y4183">
        <v>2.4300000000000002</v>
      </c>
      <c r="Z4183">
        <v>0.28000000000000003</v>
      </c>
      <c r="AA4183" s="5">
        <f t="shared" si="395"/>
        <v>3.7999999999999999E-2</v>
      </c>
      <c r="AB4183" s="15" cm="1">
        <f t="array" ref="AB4183">_xlfn.SWITCH(U4183,"夏",122,"冬",90,"春",153,"秋",153,0)</f>
        <v>153</v>
      </c>
      <c r="AC4183" s="16">
        <f t="shared" si="396"/>
        <v>5.8140000000000001</v>
      </c>
      <c r="AD4183" s="5">
        <f>IFERROR(AA4183/D4183,0)</f>
        <v>3.9728175640355457E-4</v>
      </c>
      <c r="AE4183" s="15">
        <f t="shared" si="397"/>
        <v>0.41917808219178082</v>
      </c>
      <c r="AF4183" s="5">
        <f>IFERROR(AD4183*AE4183*48,0)</f>
        <v>7.9935266274731628E-3</v>
      </c>
    </row>
    <row r="4184" spans="1:32" x14ac:dyDescent="0.15">
      <c r="A4184" s="8">
        <v>45758</v>
      </c>
      <c r="B4184" s="1" t="s">
        <v>53</v>
      </c>
      <c r="C4184" s="1" t="s">
        <v>59</v>
      </c>
      <c r="D4184" s="1">
        <v>95.65</v>
      </c>
      <c r="E4184" s="6">
        <v>3.6</v>
      </c>
      <c r="F4184" s="10">
        <v>0.41666666666666702</v>
      </c>
      <c r="G4184" s="1">
        <v>21.5</v>
      </c>
      <c r="H4184" s="1">
        <v>54.8</v>
      </c>
      <c r="I4184" s="1">
        <v>22</v>
      </c>
      <c r="J4184" s="1">
        <v>0.2</v>
      </c>
      <c r="K4184" s="1">
        <v>835</v>
      </c>
      <c r="L4184" s="1">
        <v>620</v>
      </c>
      <c r="M4184" s="6">
        <f t="shared" si="399"/>
        <v>22.24679493184027</v>
      </c>
      <c r="N4184" s="1">
        <v>0.7</v>
      </c>
      <c r="O4184" s="11" cm="1">
        <f t="array" ref="O4184">ROUND(_xlfn.SWITCH(C4184,"建筑专教",IF(S4184&gt;0.1,1.38,1.28),"阶梯教室",IF(S4184&gt;0.1,1.15,1.05),"公共教室",IF(S4184&gt;0.1,1.22,1.12),IF(S4184&gt;0.1,1.2,1.1))+(MOD(ROW()*11,31)/31-0.5)*0.06,2)</f>
        <v>1.1299999999999999</v>
      </c>
      <c r="P4184" s="12">
        <f t="shared" si="394"/>
        <v>0.4</v>
      </c>
      <c r="Q4184" s="13">
        <f t="shared" si="398"/>
        <v>-1.3735801915510923</v>
      </c>
      <c r="R4184" s="1">
        <v>0</v>
      </c>
      <c r="S4184" s="1">
        <v>0</v>
      </c>
      <c r="T4184" s="1">
        <v>5.0000000000000001E-3</v>
      </c>
      <c r="U4184" s="4" t="s">
        <v>34</v>
      </c>
      <c r="V4184">
        <v>0.48</v>
      </c>
      <c r="W4184">
        <v>0.4</v>
      </c>
      <c r="X4184">
        <v>0.76</v>
      </c>
      <c r="Y4184">
        <v>2.4300000000000002</v>
      </c>
      <c r="Z4184">
        <v>0.28000000000000003</v>
      </c>
      <c r="AA4184" s="5">
        <f t="shared" si="395"/>
        <v>5.0000000000000001E-3</v>
      </c>
      <c r="AB4184" s="15" cm="1">
        <f t="array" ref="AB4184">_xlfn.SWITCH(U4184,"夏",122,"冬",90,"春",153,"秋",153,0)</f>
        <v>153</v>
      </c>
      <c r="AC4184" s="16">
        <f t="shared" si="396"/>
        <v>0.76500000000000001</v>
      </c>
      <c r="AD4184" s="5">
        <f>IFERROR(AA4184/D4184,0)</f>
        <v>5.2273915316257188E-5</v>
      </c>
      <c r="AE4184" s="15">
        <f t="shared" si="397"/>
        <v>0.41917808219178082</v>
      </c>
      <c r="AF4184" s="5">
        <f>IFERROR(AD4184*AE4184*48,0)</f>
        <v>1.0517798194043639E-3</v>
      </c>
    </row>
    <row r="4185" spans="1:32" x14ac:dyDescent="0.15">
      <c r="A4185" s="8">
        <v>45758</v>
      </c>
      <c r="B4185" s="1" t="s">
        <v>53</v>
      </c>
      <c r="C4185" s="1" t="s">
        <v>59</v>
      </c>
      <c r="D4185" s="1">
        <v>95.65</v>
      </c>
      <c r="E4185" s="6">
        <v>3.6</v>
      </c>
      <c r="F4185" s="10">
        <v>0.4375</v>
      </c>
      <c r="G4185" s="1">
        <v>22.5</v>
      </c>
      <c r="H4185" s="1">
        <v>53.6</v>
      </c>
      <c r="I4185" s="1">
        <v>23</v>
      </c>
      <c r="J4185" s="1">
        <v>0.2</v>
      </c>
      <c r="K4185" s="1">
        <v>835</v>
      </c>
      <c r="L4185" s="1">
        <v>720</v>
      </c>
      <c r="M4185" s="6">
        <f t="shared" si="399"/>
        <v>23.24430744318795</v>
      </c>
      <c r="N4185" s="1">
        <v>0.7</v>
      </c>
      <c r="O4185" s="11" cm="1">
        <f t="array" ref="O4185">ROUND(_xlfn.SWITCH(C4185,"建筑专教",IF(S4185&gt;0.1,1.38,1.28),"阶梯教室",IF(S4185&gt;0.1,1.15,1.05),"公共教室",IF(S4185&gt;0.1,1.22,1.12),IF(S4185&gt;0.1,1.2,1.1))+(MOD(ROW()*11,31)/31-0.5)*0.06,2)</f>
        <v>1.0900000000000001</v>
      </c>
      <c r="P4185" s="12">
        <f t="shared" ref="P4185:P4248" si="400">IF(O4185=0,0,ROUND(MIN(MAX((K4185-400)/(320*E4185*IF(C4185="公共教室",0.95,IF(C4185="建筑专教",0.85,IF(C4185="阶梯教室",1.15,1)))),0),2),2))</f>
        <v>0.4</v>
      </c>
      <c r="Q4185" s="13">
        <f t="shared" si="398"/>
        <v>-1.1919914621717116</v>
      </c>
      <c r="R4185" s="1">
        <v>0</v>
      </c>
      <c r="S4185" s="1">
        <v>0</v>
      </c>
      <c r="T4185" s="1">
        <v>3.0000000000000001E-3</v>
      </c>
      <c r="U4185" s="4" t="s">
        <v>34</v>
      </c>
      <c r="V4185">
        <v>0.48</v>
      </c>
      <c r="W4185">
        <v>0.4</v>
      </c>
      <c r="X4185">
        <v>0.76</v>
      </c>
      <c r="Y4185">
        <v>2.4300000000000002</v>
      </c>
      <c r="Z4185">
        <v>0.28000000000000003</v>
      </c>
      <c r="AA4185" s="5">
        <f t="shared" si="395"/>
        <v>3.0000000000000001E-3</v>
      </c>
      <c r="AB4185" s="15" cm="1">
        <f t="array" ref="AB4185">_xlfn.SWITCH(U4185,"夏",122,"冬",90,"春",153,"秋",153,0)</f>
        <v>153</v>
      </c>
      <c r="AC4185" s="16">
        <f t="shared" si="396"/>
        <v>0.45900000000000002</v>
      </c>
      <c r="AD4185" s="5">
        <f>IFERROR(AA4185/D4185,0)</f>
        <v>3.1364349189754314E-5</v>
      </c>
      <c r="AE4185" s="15">
        <f t="shared" si="397"/>
        <v>0.41917808219178082</v>
      </c>
      <c r="AF4185" s="5">
        <f>IFERROR(AD4185*AE4185*48,0)</f>
        <v>6.3106789164261838E-4</v>
      </c>
    </row>
    <row r="4186" spans="1:32" x14ac:dyDescent="0.15">
      <c r="A4186" s="8">
        <v>45758</v>
      </c>
      <c r="B4186" s="1" t="s">
        <v>53</v>
      </c>
      <c r="C4186" s="1" t="s">
        <v>59</v>
      </c>
      <c r="D4186" s="1">
        <v>95.65</v>
      </c>
      <c r="E4186" s="6">
        <v>3.6</v>
      </c>
      <c r="F4186" s="10">
        <v>0.45833333333333298</v>
      </c>
      <c r="G4186" s="1">
        <v>23.5</v>
      </c>
      <c r="H4186" s="1">
        <v>52.4</v>
      </c>
      <c r="I4186" s="1">
        <v>24</v>
      </c>
      <c r="J4186" s="1">
        <v>0.2</v>
      </c>
      <c r="K4186" s="1">
        <v>835</v>
      </c>
      <c r="L4186" s="1">
        <v>820</v>
      </c>
      <c r="M4186" s="6">
        <f t="shared" si="399"/>
        <v>24.241853231003745</v>
      </c>
      <c r="N4186" s="1">
        <v>0.7</v>
      </c>
      <c r="O4186" s="11" cm="1">
        <f t="array" ref="O4186">ROUND(_xlfn.SWITCH(C4186,"建筑专教",IF(S4186&gt;0.1,1.38,1.28),"阶梯教室",IF(S4186&gt;0.1,1.15,1.05),"公共教室",IF(S4186&gt;0.1,1.22,1.12),IF(S4186&gt;0.1,1.2,1.1))+(MOD(ROW()*11,31)/31-0.5)*0.06,2)</f>
        <v>1.1100000000000001</v>
      </c>
      <c r="P4186" s="12">
        <f t="shared" si="400"/>
        <v>0.4</v>
      </c>
      <c r="Q4186" s="13">
        <f t="shared" si="398"/>
        <v>-0.80532530746325659</v>
      </c>
      <c r="R4186" s="1">
        <v>0</v>
      </c>
      <c r="S4186" s="1">
        <v>0</v>
      </c>
      <c r="T4186" s="1">
        <v>5.0000000000000001E-3</v>
      </c>
      <c r="U4186" s="4" t="s">
        <v>34</v>
      </c>
      <c r="V4186">
        <v>0.48</v>
      </c>
      <c r="W4186">
        <v>0.4</v>
      </c>
      <c r="X4186">
        <v>0.76</v>
      </c>
      <c r="Y4186">
        <v>2.4300000000000002</v>
      </c>
      <c r="Z4186">
        <v>0.28000000000000003</v>
      </c>
      <c r="AA4186" s="5">
        <f t="shared" si="395"/>
        <v>5.0000000000000001E-3</v>
      </c>
      <c r="AB4186" s="15" cm="1">
        <f t="array" ref="AB4186">_xlfn.SWITCH(U4186,"夏",122,"冬",90,"春",153,"秋",153,0)</f>
        <v>153</v>
      </c>
      <c r="AC4186" s="16">
        <f t="shared" si="396"/>
        <v>0.76500000000000001</v>
      </c>
      <c r="AD4186" s="5">
        <f>IFERROR(AA4186/D4186,0)</f>
        <v>5.2273915316257188E-5</v>
      </c>
      <c r="AE4186" s="15">
        <f t="shared" si="397"/>
        <v>0.41917808219178082</v>
      </c>
      <c r="AF4186" s="5">
        <f>IFERROR(AD4186*AE4186*48,0)</f>
        <v>1.0517798194043639E-3</v>
      </c>
    </row>
    <row r="4187" spans="1:32" x14ac:dyDescent="0.15">
      <c r="A4187" s="8">
        <v>45758</v>
      </c>
      <c r="B4187" s="1" t="s">
        <v>53</v>
      </c>
      <c r="C4187" s="1" t="s">
        <v>59</v>
      </c>
      <c r="D4187" s="1">
        <v>95.65</v>
      </c>
      <c r="E4187" s="6">
        <v>3.6</v>
      </c>
      <c r="F4187" s="10">
        <v>0.47916666666666702</v>
      </c>
      <c r="G4187" s="1">
        <v>24</v>
      </c>
      <c r="H4187" s="1">
        <v>51.8</v>
      </c>
      <c r="I4187" s="1">
        <v>24.5</v>
      </c>
      <c r="J4187" s="1">
        <v>0.2</v>
      </c>
      <c r="K4187" s="1">
        <v>835</v>
      </c>
      <c r="L4187" s="1">
        <v>820</v>
      </c>
      <c r="M4187" s="6">
        <f t="shared" si="399"/>
        <v>24.740638430138517</v>
      </c>
      <c r="N4187" s="1">
        <v>0.7</v>
      </c>
      <c r="O4187" s="11" cm="1">
        <f t="array" ref="O4187">ROUND(_xlfn.SWITCH(C4187,"建筑专教",IF(S4187&gt;0.1,1.38,1.28),"阶梯教室",IF(S4187&gt;0.1,1.15,1.05),"公共教室",IF(S4187&gt;0.1,1.22,1.12),IF(S4187&gt;0.1,1.2,1.1))+(MOD(ROW()*11,31)/31-0.5)*0.06,2)</f>
        <v>1.1299999999999999</v>
      </c>
      <c r="P4187" s="12">
        <f t="shared" si="400"/>
        <v>0.4</v>
      </c>
      <c r="Q4187" s="13">
        <f t="shared" si="398"/>
        <v>-0.59172454256724483</v>
      </c>
      <c r="R4187" s="1">
        <v>0</v>
      </c>
      <c r="S4187" s="1">
        <v>0</v>
      </c>
      <c r="T4187" s="1">
        <v>2.5000000000000001E-2</v>
      </c>
      <c r="U4187" s="4" t="s">
        <v>34</v>
      </c>
      <c r="V4187">
        <v>0.48</v>
      </c>
      <c r="W4187">
        <v>0.4</v>
      </c>
      <c r="X4187">
        <v>0.76</v>
      </c>
      <c r="Y4187">
        <v>2.4300000000000002</v>
      </c>
      <c r="Z4187">
        <v>0.28000000000000003</v>
      </c>
      <c r="AA4187" s="5">
        <f t="shared" si="395"/>
        <v>2.5000000000000001E-2</v>
      </c>
      <c r="AB4187" s="15" cm="1">
        <f t="array" ref="AB4187">_xlfn.SWITCH(U4187,"夏",122,"冬",90,"春",153,"秋",153,0)</f>
        <v>153</v>
      </c>
      <c r="AC4187" s="16">
        <f t="shared" si="396"/>
        <v>3.8250000000000002</v>
      </c>
      <c r="AD4187" s="5">
        <f>IFERROR(AA4187/D4187,0)</f>
        <v>2.6136957658128593E-4</v>
      </c>
      <c r="AE4187" s="15">
        <f t="shared" si="397"/>
        <v>0.41917808219178082</v>
      </c>
      <c r="AF4187" s="5">
        <f>IFERROR(AD4187*AE4187*48,0)</f>
        <v>5.2588990970218186E-3</v>
      </c>
    </row>
    <row r="4188" spans="1:32" x14ac:dyDescent="0.15">
      <c r="A4188" s="8">
        <v>45758</v>
      </c>
      <c r="B4188" s="1" t="s">
        <v>53</v>
      </c>
      <c r="C4188" s="1" t="s">
        <v>59</v>
      </c>
      <c r="D4188" s="1">
        <v>95.65</v>
      </c>
      <c r="E4188" s="6">
        <v>3.6</v>
      </c>
      <c r="F4188" s="10">
        <v>0.5</v>
      </c>
      <c r="G4188" s="1">
        <v>24.5</v>
      </c>
      <c r="H4188" s="1">
        <v>51.2</v>
      </c>
      <c r="I4188" s="1">
        <v>25</v>
      </c>
      <c r="J4188" s="1">
        <v>0.2</v>
      </c>
      <c r="K4188" s="1">
        <v>415</v>
      </c>
      <c r="L4188" s="1">
        <v>820</v>
      </c>
      <c r="M4188" s="6">
        <f t="shared" si="399"/>
        <v>25.239431741636054</v>
      </c>
      <c r="N4188" s="1">
        <v>0.7</v>
      </c>
      <c r="O4188" s="11" cm="1">
        <f t="array" ref="O4188">ROUND(_xlfn.SWITCH(C4188,"建筑专教",IF(S4188&gt;0.1,1.38,1.28),"阶梯教室",IF(S4188&gt;0.1,1.15,1.05),"公共教室",IF(S4188&gt;0.1,1.22,1.12),IF(S4188&gt;0.1,1.2,1.1))+(MOD(ROW()*11,31)/31-0.5)*0.06,2)</f>
        <v>1.0900000000000001</v>
      </c>
      <c r="P4188" s="12">
        <f t="shared" si="400"/>
        <v>0.01</v>
      </c>
      <c r="Q4188" s="13">
        <f t="shared" si="398"/>
        <v>-0.5426432892694415</v>
      </c>
      <c r="R4188" s="1">
        <v>0</v>
      </c>
      <c r="S4188" s="1">
        <v>0</v>
      </c>
      <c r="T4188" s="1">
        <v>3.2000000000000001E-2</v>
      </c>
      <c r="U4188" s="4" t="s">
        <v>34</v>
      </c>
      <c r="V4188">
        <v>0.48</v>
      </c>
      <c r="W4188">
        <v>0.4</v>
      </c>
      <c r="X4188">
        <v>0.76</v>
      </c>
      <c r="Y4188">
        <v>2.4300000000000002</v>
      </c>
      <c r="Z4188">
        <v>0.28000000000000003</v>
      </c>
      <c r="AA4188" s="5">
        <f t="shared" si="395"/>
        <v>3.2000000000000001E-2</v>
      </c>
      <c r="AB4188" s="15" cm="1">
        <f t="array" ref="AB4188">_xlfn.SWITCH(U4188,"夏",122,"冬",90,"春",153,"秋",153,0)</f>
        <v>153</v>
      </c>
      <c r="AC4188" s="16">
        <f t="shared" si="396"/>
        <v>4.8959999999999999</v>
      </c>
      <c r="AD4188" s="5">
        <f>IFERROR(AA4188/D4188,0)</f>
        <v>3.3455305802404598E-4</v>
      </c>
      <c r="AE4188" s="15">
        <f t="shared" si="397"/>
        <v>0.41917808219178082</v>
      </c>
      <c r="AF4188" s="5">
        <f>IFERROR(AD4188*AE4188*48,0)</f>
        <v>6.7313908441879273E-3</v>
      </c>
    </row>
    <row r="4189" spans="1:32" x14ac:dyDescent="0.15">
      <c r="A4189" s="8">
        <v>45758</v>
      </c>
      <c r="B4189" s="1" t="s">
        <v>53</v>
      </c>
      <c r="C4189" s="1" t="s">
        <v>59</v>
      </c>
      <c r="D4189" s="1">
        <v>95.65</v>
      </c>
      <c r="E4189" s="6">
        <v>3.6</v>
      </c>
      <c r="F4189" s="10">
        <v>0.52083333333333304</v>
      </c>
      <c r="G4189" s="1">
        <v>25</v>
      </c>
      <c r="H4189" s="1">
        <v>50.8</v>
      </c>
      <c r="I4189" s="1">
        <v>25.5</v>
      </c>
      <c r="J4189" s="1">
        <v>0.2</v>
      </c>
      <c r="K4189" s="1">
        <v>415</v>
      </c>
      <c r="L4189" s="1">
        <v>820</v>
      </c>
      <c r="M4189" s="6">
        <f t="shared" si="399"/>
        <v>25.738233098004855</v>
      </c>
      <c r="N4189" s="1">
        <v>0.7</v>
      </c>
      <c r="O4189" s="11" cm="1">
        <f t="array" ref="O4189">ROUND(_xlfn.SWITCH(C4189,"建筑专教",IF(S4189&gt;0.1,1.38,1.28),"阶梯教室",IF(S4189&gt;0.1,1.15,1.05),"公共教室",IF(S4189&gt;0.1,1.22,1.12),IF(S4189&gt;0.1,1.2,1.1))+(MOD(ROW()*11,31)/31-0.5)*0.06,2)</f>
        <v>1.1200000000000001</v>
      </c>
      <c r="P4189" s="12">
        <f t="shared" si="400"/>
        <v>0.01</v>
      </c>
      <c r="Q4189" s="13">
        <f t="shared" si="398"/>
        <v>-0.30675707927846874</v>
      </c>
      <c r="R4189" s="1">
        <v>0</v>
      </c>
      <c r="S4189" s="1">
        <v>0</v>
      </c>
      <c r="T4189" s="1">
        <v>3.2000000000000001E-2</v>
      </c>
      <c r="U4189" s="4" t="s">
        <v>34</v>
      </c>
      <c r="V4189">
        <v>0.48</v>
      </c>
      <c r="W4189">
        <v>0.4</v>
      </c>
      <c r="X4189">
        <v>0.76</v>
      </c>
      <c r="Y4189">
        <v>2.4300000000000002</v>
      </c>
      <c r="Z4189">
        <v>0.28000000000000003</v>
      </c>
      <c r="AA4189" s="5">
        <f t="shared" si="395"/>
        <v>3.2000000000000001E-2</v>
      </c>
      <c r="AB4189" s="15" cm="1">
        <f t="array" ref="AB4189">_xlfn.SWITCH(U4189,"夏",122,"冬",90,"春",153,"秋",153,0)</f>
        <v>153</v>
      </c>
      <c r="AC4189" s="16">
        <f t="shared" si="396"/>
        <v>4.8959999999999999</v>
      </c>
      <c r="AD4189" s="5">
        <f>IFERROR(AA4189/D4189,0)</f>
        <v>3.3455305802404598E-4</v>
      </c>
      <c r="AE4189" s="15">
        <f t="shared" si="397"/>
        <v>0.41917808219178082</v>
      </c>
      <c r="AF4189" s="5">
        <f>IFERROR(AD4189*AE4189*48,0)</f>
        <v>6.7313908441879273E-3</v>
      </c>
    </row>
    <row r="4190" spans="1:32" x14ac:dyDescent="0.15">
      <c r="A4190" s="8">
        <v>45758</v>
      </c>
      <c r="B4190" s="1" t="s">
        <v>53</v>
      </c>
      <c r="C4190" s="1" t="s">
        <v>59</v>
      </c>
      <c r="D4190" s="1">
        <v>95.65</v>
      </c>
      <c r="E4190" s="6">
        <v>3.6</v>
      </c>
      <c r="F4190" s="10">
        <v>0.54166666666666696</v>
      </c>
      <c r="G4190" s="1">
        <v>25.5</v>
      </c>
      <c r="H4190" s="1">
        <v>50.3</v>
      </c>
      <c r="I4190" s="1">
        <v>26</v>
      </c>
      <c r="J4190" s="1">
        <v>0.2</v>
      </c>
      <c r="K4190" s="1">
        <v>415</v>
      </c>
      <c r="L4190" s="1">
        <v>820</v>
      </c>
      <c r="M4190" s="6">
        <f t="shared" si="399"/>
        <v>26.23704243242554</v>
      </c>
      <c r="N4190" s="1">
        <v>0.7</v>
      </c>
      <c r="O4190" s="11" cm="1">
        <f t="array" ref="O4190">ROUND(_xlfn.SWITCH(C4190,"建筑专教",IF(S4190&gt;0.1,1.38,1.28),"阶梯教室",IF(S4190&gt;0.1,1.15,1.05),"公共教室",IF(S4190&gt;0.1,1.22,1.12),IF(S4190&gt;0.1,1.2,1.1))+(MOD(ROW()*11,31)/31-0.5)*0.06,2)</f>
        <v>1.1399999999999999</v>
      </c>
      <c r="P4190" s="12">
        <f t="shared" si="400"/>
        <v>0.01</v>
      </c>
      <c r="Q4190" s="13">
        <f t="shared" si="398"/>
        <v>-0.107340348504103</v>
      </c>
      <c r="R4190" s="1">
        <v>0</v>
      </c>
      <c r="S4190" s="1">
        <v>0</v>
      </c>
      <c r="T4190" s="1">
        <v>2.1999999999999999E-2</v>
      </c>
      <c r="U4190" s="4" t="s">
        <v>34</v>
      </c>
      <c r="V4190">
        <v>0.48</v>
      </c>
      <c r="W4190">
        <v>0.4</v>
      </c>
      <c r="X4190">
        <v>0.76</v>
      </c>
      <c r="Y4190">
        <v>2.4300000000000002</v>
      </c>
      <c r="Z4190">
        <v>0.28000000000000003</v>
      </c>
      <c r="AA4190" s="5">
        <f t="shared" si="395"/>
        <v>2.1999999999999999E-2</v>
      </c>
      <c r="AB4190" s="15" cm="1">
        <f t="array" ref="AB4190">_xlfn.SWITCH(U4190,"夏",122,"冬",90,"春",153,"秋",153,0)</f>
        <v>153</v>
      </c>
      <c r="AC4190" s="16">
        <f t="shared" si="396"/>
        <v>3.3659999999999997</v>
      </c>
      <c r="AD4190" s="5">
        <f>IFERROR(AA4190/D4190,0)</f>
        <v>2.3000522739153161E-4</v>
      </c>
      <c r="AE4190" s="15">
        <f t="shared" si="397"/>
        <v>0.41917808219178082</v>
      </c>
      <c r="AF4190" s="5">
        <f>IFERROR(AD4190*AE4190*48,0)</f>
        <v>4.6278312053792004E-3</v>
      </c>
    </row>
    <row r="4191" spans="1:32" x14ac:dyDescent="0.15">
      <c r="A4191" s="8">
        <v>45758</v>
      </c>
      <c r="B4191" s="1" t="s">
        <v>53</v>
      </c>
      <c r="C4191" s="1" t="s">
        <v>59</v>
      </c>
      <c r="D4191" s="1">
        <v>95.65</v>
      </c>
      <c r="E4191" s="6">
        <v>3.6</v>
      </c>
      <c r="F4191" s="10">
        <v>0.5625</v>
      </c>
      <c r="G4191" s="1">
        <v>25.5</v>
      </c>
      <c r="H4191" s="1">
        <v>50.3</v>
      </c>
      <c r="I4191" s="1">
        <v>26</v>
      </c>
      <c r="J4191" s="1">
        <v>0.2</v>
      </c>
      <c r="K4191" s="1">
        <v>840</v>
      </c>
      <c r="L4191" s="1">
        <v>770</v>
      </c>
      <c r="M4191" s="6">
        <f t="shared" si="399"/>
        <v>26.23704243242554</v>
      </c>
      <c r="N4191" s="1">
        <v>0.7</v>
      </c>
      <c r="O4191" s="11" cm="1">
        <f t="array" ref="O4191">ROUND(_xlfn.SWITCH(C4191,"建筑专教",IF(S4191&gt;0.1,1.38,1.28),"阶梯教室",IF(S4191&gt;0.1,1.15,1.05),"公共教室",IF(S4191&gt;0.1,1.22,1.12),IF(S4191&gt;0.1,1.2,1.1))+(MOD(ROW()*11,31)/31-0.5)*0.06,2)</f>
        <v>1.1000000000000001</v>
      </c>
      <c r="P4191" s="12">
        <f t="shared" si="400"/>
        <v>0.4</v>
      </c>
      <c r="Q4191" s="13">
        <f t="shared" si="398"/>
        <v>-0.19764514100006728</v>
      </c>
      <c r="R4191" s="1">
        <v>0</v>
      </c>
      <c r="S4191" s="1">
        <v>0</v>
      </c>
      <c r="T4191" s="1">
        <v>0.01</v>
      </c>
      <c r="U4191" s="4" t="s">
        <v>34</v>
      </c>
      <c r="V4191">
        <v>0.48</v>
      </c>
      <c r="W4191">
        <v>0.4</v>
      </c>
      <c r="X4191">
        <v>0.76</v>
      </c>
      <c r="Y4191">
        <v>2.4300000000000002</v>
      </c>
      <c r="Z4191">
        <v>0.28000000000000003</v>
      </c>
      <c r="AA4191" s="5">
        <f t="shared" si="395"/>
        <v>0.01</v>
      </c>
      <c r="AB4191" s="15" cm="1">
        <f t="array" ref="AB4191">_xlfn.SWITCH(U4191,"夏",122,"冬",90,"春",153,"秋",153,0)</f>
        <v>153</v>
      </c>
      <c r="AC4191" s="16">
        <f t="shared" si="396"/>
        <v>1.53</v>
      </c>
      <c r="AD4191" s="5">
        <f>IFERROR(AA4191/D4191,0)</f>
        <v>1.0454783063251438E-4</v>
      </c>
      <c r="AE4191" s="15">
        <f t="shared" si="397"/>
        <v>0.41917808219178082</v>
      </c>
      <c r="AF4191" s="5">
        <f>IFERROR(AD4191*AE4191*48,0)</f>
        <v>2.1035596388087278E-3</v>
      </c>
    </row>
    <row r="4192" spans="1:32" x14ac:dyDescent="0.15">
      <c r="A4192" s="8">
        <v>45758</v>
      </c>
      <c r="B4192" s="1" t="s">
        <v>53</v>
      </c>
      <c r="C4192" s="1" t="s">
        <v>59</v>
      </c>
      <c r="D4192" s="1">
        <v>95.65</v>
      </c>
      <c r="E4192" s="6">
        <v>3.6</v>
      </c>
      <c r="F4192" s="10">
        <v>0.58333333333333304</v>
      </c>
      <c r="G4192" s="1">
        <v>25.5</v>
      </c>
      <c r="H4192" s="1">
        <v>50.3</v>
      </c>
      <c r="I4192" s="1">
        <v>26</v>
      </c>
      <c r="J4192" s="1">
        <v>0.2</v>
      </c>
      <c r="K4192" s="1">
        <v>840</v>
      </c>
      <c r="L4192" s="1">
        <v>720</v>
      </c>
      <c r="M4192" s="6">
        <f t="shared" si="399"/>
        <v>26.23704243242554</v>
      </c>
      <c r="N4192" s="1">
        <v>0.7</v>
      </c>
      <c r="O4192" s="11" cm="1">
        <f t="array" ref="O4192">ROUND(_xlfn.SWITCH(C4192,"建筑专教",IF(S4192&gt;0.1,1.38,1.28),"阶梯教室",IF(S4192&gt;0.1,1.15,1.05),"公共教室",IF(S4192&gt;0.1,1.22,1.12),IF(S4192&gt;0.1,1.2,1.1))+(MOD(ROW()*11,31)/31-0.5)*0.06,2)</f>
        <v>1.1200000000000001</v>
      </c>
      <c r="P4192" s="12">
        <f t="shared" si="400"/>
        <v>0.4</v>
      </c>
      <c r="Q4192" s="13">
        <f t="shared" si="398"/>
        <v>-0.15153217556231391</v>
      </c>
      <c r="R4192" s="1">
        <v>0</v>
      </c>
      <c r="S4192" s="1">
        <v>0</v>
      </c>
      <c r="T4192" s="1">
        <v>0.03</v>
      </c>
      <c r="U4192" s="4" t="s">
        <v>34</v>
      </c>
      <c r="V4192">
        <v>0.48</v>
      </c>
      <c r="W4192">
        <v>0.4</v>
      </c>
      <c r="X4192">
        <v>0.76</v>
      </c>
      <c r="Y4192">
        <v>2.4300000000000002</v>
      </c>
      <c r="Z4192">
        <v>0.28000000000000003</v>
      </c>
      <c r="AA4192" s="5">
        <f t="shared" si="395"/>
        <v>0.03</v>
      </c>
      <c r="AB4192" s="15" cm="1">
        <f t="array" ref="AB4192">_xlfn.SWITCH(U4192,"夏",122,"冬",90,"春",153,"秋",153,0)</f>
        <v>153</v>
      </c>
      <c r="AC4192" s="16">
        <f t="shared" si="396"/>
        <v>4.59</v>
      </c>
      <c r="AD4192" s="5">
        <f>IFERROR(AA4192/D4192,0)</f>
        <v>3.136434918975431E-4</v>
      </c>
      <c r="AE4192" s="15">
        <f t="shared" si="397"/>
        <v>0.41917808219178082</v>
      </c>
      <c r="AF4192" s="5">
        <f>IFERROR(AD4192*AE4192*48,0)</f>
        <v>6.3106789164261816E-3</v>
      </c>
    </row>
    <row r="4193" spans="1:32" x14ac:dyDescent="0.15">
      <c r="A4193" s="8">
        <v>45758</v>
      </c>
      <c r="B4193" s="1" t="s">
        <v>53</v>
      </c>
      <c r="C4193" s="1" t="s">
        <v>59</v>
      </c>
      <c r="D4193" s="1">
        <v>95.65</v>
      </c>
      <c r="E4193" s="6">
        <v>3.6</v>
      </c>
      <c r="F4193" s="10">
        <v>0.60416666666666696</v>
      </c>
      <c r="G4193" s="1">
        <v>25</v>
      </c>
      <c r="H4193" s="1">
        <v>50.8</v>
      </c>
      <c r="I4193" s="1">
        <v>25.5</v>
      </c>
      <c r="J4193" s="1">
        <v>0.2</v>
      </c>
      <c r="K4193" s="1">
        <v>840</v>
      </c>
      <c r="L4193" s="1">
        <v>670</v>
      </c>
      <c r="M4193" s="6">
        <f t="shared" si="399"/>
        <v>25.738233098004855</v>
      </c>
      <c r="N4193" s="1">
        <v>0.7</v>
      </c>
      <c r="O4193" s="11" cm="1">
        <f t="array" ref="O4193">ROUND(_xlfn.SWITCH(C4193,"建筑专教",IF(S4193&gt;0.1,1.38,1.28),"阶梯教室",IF(S4193&gt;0.1,1.15,1.05),"公共教室",IF(S4193&gt;0.1,1.22,1.12),IF(S4193&gt;0.1,1.2,1.1))+(MOD(ROW()*11,31)/31-0.5)*0.06,2)</f>
        <v>1.1399999999999999</v>
      </c>
      <c r="P4193" s="12">
        <f t="shared" si="400"/>
        <v>0.4</v>
      </c>
      <c r="Q4193" s="13">
        <f t="shared" si="398"/>
        <v>-0.25935894857845959</v>
      </c>
      <c r="R4193" s="1">
        <v>0</v>
      </c>
      <c r="S4193" s="1">
        <v>0</v>
      </c>
      <c r="T4193" s="1">
        <v>0.03</v>
      </c>
      <c r="U4193" s="4" t="s">
        <v>34</v>
      </c>
      <c r="V4193">
        <v>0.48</v>
      </c>
      <c r="W4193">
        <v>0.4</v>
      </c>
      <c r="X4193">
        <v>0.76</v>
      </c>
      <c r="Y4193">
        <v>2.4300000000000002</v>
      </c>
      <c r="Z4193">
        <v>0.28000000000000003</v>
      </c>
      <c r="AA4193" s="5">
        <f t="shared" si="395"/>
        <v>0.03</v>
      </c>
      <c r="AB4193" s="15" cm="1">
        <f t="array" ref="AB4193">_xlfn.SWITCH(U4193,"夏",122,"冬",90,"春",153,"秋",153,0)</f>
        <v>153</v>
      </c>
      <c r="AC4193" s="16">
        <f t="shared" si="396"/>
        <v>4.59</v>
      </c>
      <c r="AD4193" s="5">
        <f>IFERROR(AA4193/D4193,0)</f>
        <v>3.136434918975431E-4</v>
      </c>
      <c r="AE4193" s="15">
        <f t="shared" si="397"/>
        <v>0.41917808219178082</v>
      </c>
      <c r="AF4193" s="5">
        <f>IFERROR(AD4193*AE4193*48,0)</f>
        <v>6.3106789164261816E-3</v>
      </c>
    </row>
    <row r="4194" spans="1:32" x14ac:dyDescent="0.15">
      <c r="A4194" s="8">
        <v>45758</v>
      </c>
      <c r="B4194" s="1" t="s">
        <v>53</v>
      </c>
      <c r="C4194" s="1" t="s">
        <v>59</v>
      </c>
      <c r="D4194" s="1">
        <v>95.65</v>
      </c>
      <c r="E4194" s="6">
        <v>3.6</v>
      </c>
      <c r="F4194" s="10">
        <v>0.625</v>
      </c>
      <c r="G4194" s="1">
        <v>24.5</v>
      </c>
      <c r="H4194" s="1">
        <v>51.2</v>
      </c>
      <c r="I4194" s="1">
        <v>25</v>
      </c>
      <c r="J4194" s="1">
        <v>0.2</v>
      </c>
      <c r="K4194" s="1">
        <v>840</v>
      </c>
      <c r="L4194" s="1">
        <v>620</v>
      </c>
      <c r="M4194" s="6">
        <f t="shared" si="399"/>
        <v>25.239431741636054</v>
      </c>
      <c r="N4194" s="1">
        <v>0.7</v>
      </c>
      <c r="O4194" s="11" cm="1">
        <f t="array" ref="O4194">ROUND(_xlfn.SWITCH(C4194,"建筑专教",IF(S4194&gt;0.1,1.38,1.28),"阶梯教室",IF(S4194&gt;0.1,1.15,1.05),"公共教室",IF(S4194&gt;0.1,1.22,1.12),IF(S4194&gt;0.1,1.2,1.1))+(MOD(ROW()*11,31)/31-0.5)*0.06,2)</f>
        <v>1.1000000000000001</v>
      </c>
      <c r="P4194" s="12">
        <f t="shared" si="400"/>
        <v>0.4</v>
      </c>
      <c r="Q4194" s="13">
        <f t="shared" si="398"/>
        <v>-0.51537253154978468</v>
      </c>
      <c r="R4194" s="1">
        <v>0</v>
      </c>
      <c r="S4194" s="1">
        <v>0</v>
      </c>
      <c r="T4194" s="1">
        <v>2.5000000000000001E-2</v>
      </c>
      <c r="U4194" s="4" t="s">
        <v>34</v>
      </c>
      <c r="V4194">
        <v>0.48</v>
      </c>
      <c r="W4194">
        <v>0.4</v>
      </c>
      <c r="X4194">
        <v>0.76</v>
      </c>
      <c r="Y4194">
        <v>2.4300000000000002</v>
      </c>
      <c r="Z4194">
        <v>0.28000000000000003</v>
      </c>
      <c r="AA4194" s="5">
        <f t="shared" si="395"/>
        <v>2.5000000000000001E-2</v>
      </c>
      <c r="AB4194" s="15" cm="1">
        <f t="array" ref="AB4194">_xlfn.SWITCH(U4194,"夏",122,"冬",90,"春",153,"秋",153,0)</f>
        <v>153</v>
      </c>
      <c r="AC4194" s="16">
        <f t="shared" si="396"/>
        <v>3.8250000000000002</v>
      </c>
      <c r="AD4194" s="5">
        <f>IFERROR(AA4194/D4194,0)</f>
        <v>2.6136957658128593E-4</v>
      </c>
      <c r="AE4194" s="15">
        <f t="shared" si="397"/>
        <v>0.41917808219178082</v>
      </c>
      <c r="AF4194" s="5">
        <f>IFERROR(AD4194*AE4194*48,0)</f>
        <v>5.2588990970218186E-3</v>
      </c>
    </row>
    <row r="4195" spans="1:32" x14ac:dyDescent="0.15">
      <c r="A4195" s="8">
        <v>45758</v>
      </c>
      <c r="B4195" s="1" t="s">
        <v>53</v>
      </c>
      <c r="C4195" s="1" t="s">
        <v>59</v>
      </c>
      <c r="D4195" s="1">
        <v>95.65</v>
      </c>
      <c r="E4195" s="6">
        <v>3.6</v>
      </c>
      <c r="F4195" s="10">
        <v>0.64583333333333304</v>
      </c>
      <c r="G4195" s="1">
        <v>24</v>
      </c>
      <c r="H4195" s="1">
        <v>51.8</v>
      </c>
      <c r="I4195" s="1">
        <v>24.5</v>
      </c>
      <c r="J4195" s="1">
        <v>0.2</v>
      </c>
      <c r="K4195" s="1">
        <v>840</v>
      </c>
      <c r="L4195" s="1">
        <v>570</v>
      </c>
      <c r="M4195" s="6">
        <f t="shared" si="399"/>
        <v>24.740638430138517</v>
      </c>
      <c r="N4195" s="1">
        <v>0.7</v>
      </c>
      <c r="O4195" s="11" cm="1">
        <f t="array" ref="O4195">ROUND(_xlfn.SWITCH(C4195,"建筑专教",IF(S4195&gt;0.1,1.38,1.28),"阶梯教室",IF(S4195&gt;0.1,1.15,1.05),"公共教室",IF(S4195&gt;0.1,1.22,1.12),IF(S4195&gt;0.1,1.2,1.1))+(MOD(ROW()*11,31)/31-0.5)*0.06,2)</f>
        <v>1.1200000000000001</v>
      </c>
      <c r="P4195" s="12">
        <f t="shared" si="400"/>
        <v>0.4</v>
      </c>
      <c r="Q4195" s="13">
        <f t="shared" si="398"/>
        <v>-0.61893117097124206</v>
      </c>
      <c r="R4195" s="1">
        <v>0</v>
      </c>
      <c r="S4195" s="1">
        <v>0</v>
      </c>
      <c r="T4195" s="1">
        <v>3.2000000000000001E-2</v>
      </c>
      <c r="U4195" s="4" t="s">
        <v>34</v>
      </c>
      <c r="V4195">
        <v>0.48</v>
      </c>
      <c r="W4195">
        <v>0.4</v>
      </c>
      <c r="X4195">
        <v>0.76</v>
      </c>
      <c r="Y4195">
        <v>2.4300000000000002</v>
      </c>
      <c r="Z4195">
        <v>0.28000000000000003</v>
      </c>
      <c r="AA4195" s="5">
        <f t="shared" si="395"/>
        <v>3.2000000000000001E-2</v>
      </c>
      <c r="AB4195" s="15" cm="1">
        <f t="array" ref="AB4195">_xlfn.SWITCH(U4195,"夏",122,"冬",90,"春",153,"秋",153,0)</f>
        <v>153</v>
      </c>
      <c r="AC4195" s="16">
        <f t="shared" si="396"/>
        <v>4.8959999999999999</v>
      </c>
      <c r="AD4195" s="5">
        <f>IFERROR(AA4195/D4195,0)</f>
        <v>3.3455305802404598E-4</v>
      </c>
      <c r="AE4195" s="15">
        <f t="shared" si="397"/>
        <v>0.41917808219178082</v>
      </c>
      <c r="AF4195" s="5">
        <f>IFERROR(AD4195*AE4195*48,0)</f>
        <v>6.7313908441879273E-3</v>
      </c>
    </row>
    <row r="4196" spans="1:32" x14ac:dyDescent="0.15">
      <c r="A4196" s="8">
        <v>45758</v>
      </c>
      <c r="B4196" s="1" t="s">
        <v>53</v>
      </c>
      <c r="C4196" s="1" t="s">
        <v>59</v>
      </c>
      <c r="D4196" s="1">
        <v>95.65</v>
      </c>
      <c r="E4196" s="6">
        <v>3.6</v>
      </c>
      <c r="F4196" s="10">
        <v>0.66666666666666696</v>
      </c>
      <c r="G4196" s="1">
        <v>23.5</v>
      </c>
      <c r="H4196" s="1">
        <v>52.4</v>
      </c>
      <c r="I4196" s="1">
        <v>24</v>
      </c>
      <c r="J4196" s="1">
        <v>0.2</v>
      </c>
      <c r="K4196" s="1">
        <v>840</v>
      </c>
      <c r="L4196" s="1">
        <v>520</v>
      </c>
      <c r="M4196" s="6">
        <f t="shared" si="399"/>
        <v>24.241853231003745</v>
      </c>
      <c r="N4196" s="1">
        <v>0.7</v>
      </c>
      <c r="O4196" s="11" cm="1">
        <f t="array" ref="O4196">ROUND(_xlfn.SWITCH(C4196,"建筑专教",IF(S4196&gt;0.1,1.38,1.28),"阶梯教室",IF(S4196&gt;0.1,1.15,1.05),"公共教室",IF(S4196&gt;0.1,1.22,1.12),IF(S4196&gt;0.1,1.2,1.1))+(MOD(ROW()*11,31)/31-0.5)*0.06,2)</f>
        <v>1.1399999999999999</v>
      </c>
      <c r="P4196" s="12">
        <f t="shared" si="400"/>
        <v>0.4</v>
      </c>
      <c r="Q4196" s="13">
        <f t="shared" si="398"/>
        <v>-0.71877454016915276</v>
      </c>
      <c r="R4196" s="1">
        <v>0</v>
      </c>
      <c r="S4196" s="1">
        <v>0</v>
      </c>
      <c r="T4196" s="1">
        <v>3.7999999999999999E-2</v>
      </c>
      <c r="U4196" s="4" t="s">
        <v>34</v>
      </c>
      <c r="V4196">
        <v>0.48</v>
      </c>
      <c r="W4196">
        <v>0.4</v>
      </c>
      <c r="X4196">
        <v>0.76</v>
      </c>
      <c r="Y4196">
        <v>2.4300000000000002</v>
      </c>
      <c r="Z4196">
        <v>0.28000000000000003</v>
      </c>
      <c r="AA4196" s="5">
        <f t="shared" si="395"/>
        <v>3.7999999999999999E-2</v>
      </c>
      <c r="AB4196" s="15" cm="1">
        <f t="array" ref="AB4196">_xlfn.SWITCH(U4196,"夏",122,"冬",90,"春",153,"秋",153,0)</f>
        <v>153</v>
      </c>
      <c r="AC4196" s="16">
        <f t="shared" si="396"/>
        <v>5.8140000000000001</v>
      </c>
      <c r="AD4196" s="5">
        <f>IFERROR(AA4196/D4196,0)</f>
        <v>3.9728175640355457E-4</v>
      </c>
      <c r="AE4196" s="15">
        <f t="shared" si="397"/>
        <v>0.41917808219178082</v>
      </c>
      <c r="AF4196" s="5">
        <f>IFERROR(AD4196*AE4196*48,0)</f>
        <v>7.9935266274731628E-3</v>
      </c>
    </row>
    <row r="4197" spans="1:32" x14ac:dyDescent="0.15">
      <c r="A4197" s="8">
        <v>45758</v>
      </c>
      <c r="B4197" s="1" t="s">
        <v>53</v>
      </c>
      <c r="C4197" s="1" t="s">
        <v>59</v>
      </c>
      <c r="D4197" s="1">
        <v>95.65</v>
      </c>
      <c r="E4197" s="6">
        <v>3.6</v>
      </c>
      <c r="F4197" s="10">
        <v>0.6875</v>
      </c>
      <c r="G4197" s="1">
        <v>23</v>
      </c>
      <c r="H4197" s="1">
        <v>53</v>
      </c>
      <c r="I4197" s="1">
        <v>23.5</v>
      </c>
      <c r="J4197" s="1">
        <v>0.2</v>
      </c>
      <c r="K4197" s="1">
        <v>840</v>
      </c>
      <c r="L4197" s="1">
        <v>470</v>
      </c>
      <c r="M4197" s="6">
        <f t="shared" si="399"/>
        <v>23.743076212401149</v>
      </c>
      <c r="N4197" s="1">
        <v>0.7</v>
      </c>
      <c r="O4197" s="11" cm="1">
        <f t="array" ref="O4197">ROUND(_xlfn.SWITCH(C4197,"建筑专教",IF(S4197&gt;0.1,1.38,1.28),"阶梯教室",IF(S4197&gt;0.1,1.15,1.05),"公共教室",IF(S4197&gt;0.1,1.22,1.12),IF(S4197&gt;0.1,1.2,1.1))+(MOD(ROW()*11,31)/31-0.5)*0.06,2)</f>
        <v>1.1100000000000001</v>
      </c>
      <c r="P4197" s="12">
        <f t="shared" si="400"/>
        <v>0.4</v>
      </c>
      <c r="Q4197" s="13">
        <f t="shared" si="398"/>
        <v>-0.96448788442528677</v>
      </c>
      <c r="R4197" s="1">
        <v>0</v>
      </c>
      <c r="S4197" s="1">
        <v>0</v>
      </c>
      <c r="T4197" s="1">
        <v>3.2000000000000001E-2</v>
      </c>
      <c r="U4197" s="4" t="s">
        <v>34</v>
      </c>
      <c r="V4197">
        <v>0.48</v>
      </c>
      <c r="W4197">
        <v>0.4</v>
      </c>
      <c r="X4197">
        <v>0.76</v>
      </c>
      <c r="Y4197">
        <v>2.4300000000000002</v>
      </c>
      <c r="Z4197">
        <v>0.28000000000000003</v>
      </c>
      <c r="AA4197" s="5">
        <f t="shared" si="395"/>
        <v>3.2000000000000001E-2</v>
      </c>
      <c r="AB4197" s="15" cm="1">
        <f t="array" ref="AB4197">_xlfn.SWITCH(U4197,"夏",122,"冬",90,"春",153,"秋",153,0)</f>
        <v>153</v>
      </c>
      <c r="AC4197" s="16">
        <f t="shared" si="396"/>
        <v>4.8959999999999999</v>
      </c>
      <c r="AD4197" s="5">
        <f>IFERROR(AA4197/D4197,0)</f>
        <v>3.3455305802404598E-4</v>
      </c>
      <c r="AE4197" s="15">
        <f t="shared" si="397"/>
        <v>0.41917808219178082</v>
      </c>
      <c r="AF4197" s="5">
        <f>IFERROR(AD4197*AE4197*48,0)</f>
        <v>6.7313908441879273E-3</v>
      </c>
    </row>
    <row r="4198" spans="1:32" x14ac:dyDescent="0.15">
      <c r="A4198" s="8">
        <v>45758</v>
      </c>
      <c r="B4198" s="1" t="s">
        <v>53</v>
      </c>
      <c r="C4198" s="1" t="s">
        <v>59</v>
      </c>
      <c r="D4198" s="1">
        <v>95.65</v>
      </c>
      <c r="E4198" s="6">
        <v>3.6</v>
      </c>
      <c r="F4198" s="10">
        <v>0.70833333333333304</v>
      </c>
      <c r="G4198" s="1">
        <v>22.5</v>
      </c>
      <c r="H4198" s="1">
        <v>53.6</v>
      </c>
      <c r="I4198" s="1">
        <v>23</v>
      </c>
      <c r="J4198" s="1">
        <v>0.2</v>
      </c>
      <c r="K4198" s="1">
        <v>840</v>
      </c>
      <c r="L4198" s="1">
        <v>420</v>
      </c>
      <c r="M4198" s="6">
        <f t="shared" si="399"/>
        <v>23.24430744318795</v>
      </c>
      <c r="N4198" s="1">
        <v>0.7</v>
      </c>
      <c r="O4198" s="11" cm="1">
        <f t="array" ref="O4198">ROUND(_xlfn.SWITCH(C4198,"建筑专教",IF(S4198&gt;0.1,1.38,1.28),"阶梯教室",IF(S4198&gt;0.1,1.15,1.05),"公共教室",IF(S4198&gt;0.1,1.22,1.12),IF(S4198&gt;0.1,1.2,1.1))+(MOD(ROW()*11,31)/31-0.5)*0.06,2)</f>
        <v>1.1299999999999999</v>
      </c>
      <c r="P4198" s="12">
        <f t="shared" si="400"/>
        <v>0.4</v>
      </c>
      <c r="Q4198" s="13">
        <f t="shared" si="398"/>
        <v>-1.0592380540740709</v>
      </c>
      <c r="R4198" s="1">
        <v>0</v>
      </c>
      <c r="S4198" s="1">
        <v>0</v>
      </c>
      <c r="T4198" s="1">
        <v>8.0000000000000002E-3</v>
      </c>
      <c r="U4198" s="4" t="s">
        <v>34</v>
      </c>
      <c r="V4198">
        <v>0.48</v>
      </c>
      <c r="W4198">
        <v>0.4</v>
      </c>
      <c r="X4198">
        <v>0.76</v>
      </c>
      <c r="Y4198">
        <v>2.4300000000000002</v>
      </c>
      <c r="Z4198">
        <v>0.28000000000000003</v>
      </c>
      <c r="AA4198" s="5">
        <f t="shared" si="395"/>
        <v>8.0000000000000002E-3</v>
      </c>
      <c r="AB4198" s="15" cm="1">
        <f t="array" ref="AB4198">_xlfn.SWITCH(U4198,"夏",122,"冬",90,"春",153,"秋",153,0)</f>
        <v>153</v>
      </c>
      <c r="AC4198" s="16">
        <f t="shared" si="396"/>
        <v>1.224</v>
      </c>
      <c r="AD4198" s="5">
        <f>IFERROR(AA4198/D4198,0)</f>
        <v>8.3638264506011496E-5</v>
      </c>
      <c r="AE4198" s="15">
        <f t="shared" si="397"/>
        <v>0.41917808219178082</v>
      </c>
      <c r="AF4198" s="5">
        <f>IFERROR(AD4198*AE4198*48,0)</f>
        <v>1.6828477110469818E-3</v>
      </c>
    </row>
    <row r="4199" spans="1:32" x14ac:dyDescent="0.15">
      <c r="A4199" s="8">
        <v>45758</v>
      </c>
      <c r="B4199" s="1" t="s">
        <v>53</v>
      </c>
      <c r="C4199" s="1" t="s">
        <v>59</v>
      </c>
      <c r="D4199" s="1">
        <v>95.65</v>
      </c>
      <c r="E4199" s="6">
        <v>3.6</v>
      </c>
      <c r="F4199" s="10">
        <v>0.72916666666666696</v>
      </c>
      <c r="G4199" s="1">
        <v>22</v>
      </c>
      <c r="H4199" s="1">
        <v>54.2</v>
      </c>
      <c r="I4199" s="1">
        <v>22.5</v>
      </c>
      <c r="J4199" s="1">
        <v>0.2</v>
      </c>
      <c r="K4199" s="1">
        <v>415</v>
      </c>
      <c r="L4199" s="1">
        <v>370</v>
      </c>
      <c r="M4199" s="6">
        <f t="shared" si="399"/>
        <v>22.745546992915877</v>
      </c>
      <c r="N4199" s="1">
        <v>0.7</v>
      </c>
      <c r="O4199" s="11" cm="1">
        <f t="array" ref="O4199">ROUND(_xlfn.SWITCH(C4199,"建筑专教",IF(S4199&gt;0.1,1.38,1.28),"阶梯教室",IF(S4199&gt;0.1,1.15,1.05),"公共教室",IF(S4199&gt;0.1,1.22,1.12),IF(S4199&gt;0.1,1.2,1.1))+(MOD(ROW()*11,31)/31-0.5)*0.06,2)</f>
        <v>1.1499999999999999</v>
      </c>
      <c r="P4199" s="12">
        <f t="shared" si="400"/>
        <v>0.01</v>
      </c>
      <c r="Q4199" s="13">
        <f t="shared" si="398"/>
        <v>-1.1506533480212053</v>
      </c>
      <c r="R4199" s="1">
        <v>0</v>
      </c>
      <c r="S4199" s="1">
        <v>0</v>
      </c>
      <c r="T4199" s="1">
        <v>2.8000000000000001E-2</v>
      </c>
      <c r="U4199" s="4" t="s">
        <v>34</v>
      </c>
      <c r="V4199">
        <v>0.48</v>
      </c>
      <c r="W4199">
        <v>0.4</v>
      </c>
      <c r="X4199">
        <v>0.76</v>
      </c>
      <c r="Y4199">
        <v>2.4300000000000002</v>
      </c>
      <c r="Z4199">
        <v>0.28000000000000003</v>
      </c>
      <c r="AA4199" s="5">
        <f t="shared" si="395"/>
        <v>2.8000000000000001E-2</v>
      </c>
      <c r="AB4199" s="15" cm="1">
        <f t="array" ref="AB4199">_xlfn.SWITCH(U4199,"夏",122,"冬",90,"春",153,"秋",153,0)</f>
        <v>153</v>
      </c>
      <c r="AC4199" s="16">
        <f t="shared" si="396"/>
        <v>4.2839999999999998</v>
      </c>
      <c r="AD4199" s="5">
        <f>IFERROR(AA4199/D4199,0)</f>
        <v>2.9273392577104022E-4</v>
      </c>
      <c r="AE4199" s="15">
        <f t="shared" si="397"/>
        <v>0.41917808219178082</v>
      </c>
      <c r="AF4199" s="5">
        <f>IFERROR(AD4199*AE4199*48,0)</f>
        <v>5.8899669886644367E-3</v>
      </c>
    </row>
    <row r="4200" spans="1:32" x14ac:dyDescent="0.15">
      <c r="A4200" s="8">
        <v>45758</v>
      </c>
      <c r="B4200" s="1" t="s">
        <v>53</v>
      </c>
      <c r="C4200" s="1" t="s">
        <v>59</v>
      </c>
      <c r="D4200" s="1">
        <v>95.65</v>
      </c>
      <c r="E4200" s="6">
        <v>3.6</v>
      </c>
      <c r="F4200" s="10">
        <v>0.75</v>
      </c>
      <c r="G4200" s="1">
        <v>21.5</v>
      </c>
      <c r="H4200" s="1">
        <v>54.8</v>
      </c>
      <c r="I4200" s="1">
        <v>22</v>
      </c>
      <c r="J4200" s="1">
        <v>0.2</v>
      </c>
      <c r="K4200" s="1">
        <v>415</v>
      </c>
      <c r="L4200" s="1">
        <v>320</v>
      </c>
      <c r="M4200" s="6">
        <f t="shared" si="399"/>
        <v>22.24679493184027</v>
      </c>
      <c r="N4200" s="1">
        <v>0.7</v>
      </c>
      <c r="O4200" s="11" cm="1">
        <f t="array" ref="O4200">ROUND(_xlfn.SWITCH(C4200,"建筑专教",IF(S4200&gt;0.1,1.38,1.28),"阶梯教室",IF(S4200&gt;0.1,1.15,1.05),"公共教室",IF(S4200&gt;0.1,1.22,1.12),IF(S4200&gt;0.1,1.2,1.1))+(MOD(ROW()*11,31)/31-0.5)*0.06,2)</f>
        <v>1.1100000000000001</v>
      </c>
      <c r="P4200" s="12">
        <f t="shared" si="400"/>
        <v>0.01</v>
      </c>
      <c r="Q4200" s="13">
        <f t="shared" si="398"/>
        <v>-1.4452438414837137</v>
      </c>
      <c r="R4200" s="1">
        <v>0</v>
      </c>
      <c r="S4200" s="1">
        <v>0</v>
      </c>
      <c r="T4200" s="1">
        <v>3.5000000000000003E-2</v>
      </c>
      <c r="U4200" s="4" t="s">
        <v>34</v>
      </c>
      <c r="V4200">
        <v>0.48</v>
      </c>
      <c r="W4200">
        <v>0.4</v>
      </c>
      <c r="X4200">
        <v>0.76</v>
      </c>
      <c r="Y4200">
        <v>2.4300000000000002</v>
      </c>
      <c r="Z4200">
        <v>0.28000000000000003</v>
      </c>
      <c r="AA4200" s="5">
        <f t="shared" ref="AA4200:AA4263" si="401">R4200+S4200+T4200</f>
        <v>3.5000000000000003E-2</v>
      </c>
      <c r="AB4200" s="15" cm="1">
        <f t="array" ref="AB4200">_xlfn.SWITCH(U4200,"夏",122,"冬",90,"春",153,"秋",153,0)</f>
        <v>153</v>
      </c>
      <c r="AC4200" s="16">
        <f t="shared" ref="AC4200:AC4263" si="402">AA4200*AB4200</f>
        <v>5.3550000000000004</v>
      </c>
      <c r="AD4200" s="5">
        <f>IFERROR(AA4200/D4200,0)</f>
        <v>3.6591740721380033E-4</v>
      </c>
      <c r="AE4200" s="15">
        <f t="shared" ref="AE4200:AE4263" si="403">IF(U4200="夏",122/365,IF(U4200="冬",90/365,IF(OR(U4200="春",U4200="秋"),153/365,0)))</f>
        <v>0.41917808219178082</v>
      </c>
      <c r="AF4200" s="5">
        <f>IFERROR(AD4200*AE4200*48,0)</f>
        <v>7.3624587358305472E-3</v>
      </c>
    </row>
    <row r="4201" spans="1:32" x14ac:dyDescent="0.15">
      <c r="A4201" s="8">
        <v>45758</v>
      </c>
      <c r="B4201" s="1" t="s">
        <v>53</v>
      </c>
      <c r="C4201" s="1" t="s">
        <v>59</v>
      </c>
      <c r="D4201" s="1">
        <v>95.65</v>
      </c>
      <c r="E4201" s="6">
        <v>3.6</v>
      </c>
      <c r="F4201" s="10">
        <v>0.77083333333333304</v>
      </c>
      <c r="G4201" s="1">
        <v>21</v>
      </c>
      <c r="H4201" s="1">
        <v>55.4</v>
      </c>
      <c r="I4201" s="1">
        <v>21.5</v>
      </c>
      <c r="J4201" s="1">
        <v>0.2</v>
      </c>
      <c r="K4201" s="1">
        <v>415</v>
      </c>
      <c r="L4201" s="1">
        <v>320</v>
      </c>
      <c r="M4201" s="6">
        <f t="shared" si="399"/>
        <v>21.748051330927865</v>
      </c>
      <c r="N4201" s="1">
        <v>0.7</v>
      </c>
      <c r="O4201" s="11" cm="1">
        <f t="array" ref="O4201">ROUND(_xlfn.SWITCH(C4201,"建筑专教",IF(S4201&gt;0.1,1.38,1.28),"阶梯教室",IF(S4201&gt;0.1,1.15,1.05),"公共教室",IF(S4201&gt;0.1,1.22,1.12),IF(S4201&gt;0.1,1.2,1.1))+(MOD(ROW()*11,31)/31-0.5)*0.06,2)</f>
        <v>1.1299999999999999</v>
      </c>
      <c r="P4201" s="12">
        <f t="shared" si="400"/>
        <v>0.01</v>
      </c>
      <c r="Q4201" s="13">
        <f t="shared" si="398"/>
        <v>-1.5315274132468806</v>
      </c>
      <c r="R4201" s="1">
        <v>0</v>
      </c>
      <c r="S4201" s="1">
        <v>0</v>
      </c>
      <c r="T4201" s="1">
        <v>2.8000000000000001E-2</v>
      </c>
      <c r="U4201" s="4" t="s">
        <v>34</v>
      </c>
      <c r="V4201">
        <v>0.48</v>
      </c>
      <c r="W4201">
        <v>0.4</v>
      </c>
      <c r="X4201">
        <v>0.76</v>
      </c>
      <c r="Y4201">
        <v>2.4300000000000002</v>
      </c>
      <c r="Z4201">
        <v>0.28000000000000003</v>
      </c>
      <c r="AA4201" s="5">
        <f t="shared" si="401"/>
        <v>2.8000000000000001E-2</v>
      </c>
      <c r="AB4201" s="15" cm="1">
        <f t="array" ref="AB4201">_xlfn.SWITCH(U4201,"夏",122,"冬",90,"春",153,"秋",153,0)</f>
        <v>153</v>
      </c>
      <c r="AC4201" s="16">
        <f t="shared" si="402"/>
        <v>4.2839999999999998</v>
      </c>
      <c r="AD4201" s="5">
        <f>IFERROR(AA4201/D4201,0)</f>
        <v>2.9273392577104022E-4</v>
      </c>
      <c r="AE4201" s="15">
        <f t="shared" si="403"/>
        <v>0.41917808219178082</v>
      </c>
      <c r="AF4201" s="5">
        <f>IFERROR(AD4201*AE4201*48,0)</f>
        <v>5.8899669886644367E-3</v>
      </c>
    </row>
    <row r="4202" spans="1:32" x14ac:dyDescent="0.15">
      <c r="A4202" s="8">
        <v>45758</v>
      </c>
      <c r="B4202" s="1" t="s">
        <v>53</v>
      </c>
      <c r="C4202" s="1" t="s">
        <v>59</v>
      </c>
      <c r="D4202" s="1">
        <v>95.65</v>
      </c>
      <c r="E4202" s="6">
        <v>3.6</v>
      </c>
      <c r="F4202" s="10">
        <v>0.79166666666666696</v>
      </c>
      <c r="G4202" s="1">
        <v>20.5</v>
      </c>
      <c r="H4202" s="1">
        <v>56</v>
      </c>
      <c r="I4202" s="1">
        <v>21</v>
      </c>
      <c r="J4202" s="1">
        <v>0.2</v>
      </c>
      <c r="K4202" s="1">
        <v>415</v>
      </c>
      <c r="L4202" s="1">
        <v>320</v>
      </c>
      <c r="M4202" s="6">
        <f t="shared" si="399"/>
        <v>21.249316261864919</v>
      </c>
      <c r="N4202" s="1">
        <v>0.7</v>
      </c>
      <c r="O4202" s="11" cm="1">
        <f t="array" ref="O4202">ROUND(_xlfn.SWITCH(C4202,"建筑专教",IF(S4202&gt;0.1,1.38,1.28),"阶梯教室",IF(S4202&gt;0.1,1.15,1.05),"公共教室",IF(S4202&gt;0.1,1.22,1.12),IF(S4202&gt;0.1,1.2,1.1))+(MOD(ROW()*11,31)/31-0.5)*0.06,2)</f>
        <v>1.0900000000000001</v>
      </c>
      <c r="P4202" s="12">
        <f t="shared" si="400"/>
        <v>0.01</v>
      </c>
      <c r="Q4202" s="13">
        <f t="shared" si="398"/>
        <v>-1.850202503569649</v>
      </c>
      <c r="R4202" s="1">
        <v>0</v>
      </c>
      <c r="S4202" s="1">
        <v>0</v>
      </c>
      <c r="T4202" s="1">
        <v>3.5000000000000003E-2</v>
      </c>
      <c r="U4202" s="4" t="s">
        <v>34</v>
      </c>
      <c r="V4202">
        <v>0.48</v>
      </c>
      <c r="W4202">
        <v>0.4</v>
      </c>
      <c r="X4202">
        <v>0.76</v>
      </c>
      <c r="Y4202">
        <v>2.4300000000000002</v>
      </c>
      <c r="Z4202">
        <v>0.28000000000000003</v>
      </c>
      <c r="AA4202" s="5">
        <f t="shared" si="401"/>
        <v>3.5000000000000003E-2</v>
      </c>
      <c r="AB4202" s="15" cm="1">
        <f t="array" ref="AB4202">_xlfn.SWITCH(U4202,"夏",122,"冬",90,"春",153,"秋",153,0)</f>
        <v>153</v>
      </c>
      <c r="AC4202" s="16">
        <f t="shared" si="402"/>
        <v>5.3550000000000004</v>
      </c>
      <c r="AD4202" s="5">
        <f>IFERROR(AA4202/D4202,0)</f>
        <v>3.6591740721380033E-4</v>
      </c>
      <c r="AE4202" s="15">
        <f t="shared" si="403"/>
        <v>0.41917808219178082</v>
      </c>
      <c r="AF4202" s="5">
        <f>IFERROR(AD4202*AE4202*48,0)</f>
        <v>7.3624587358305472E-3</v>
      </c>
    </row>
    <row r="4203" spans="1:32" x14ac:dyDescent="0.15">
      <c r="A4203" s="8">
        <v>45758</v>
      </c>
      <c r="B4203" s="1" t="s">
        <v>53</v>
      </c>
      <c r="C4203" s="1" t="s">
        <v>59</v>
      </c>
      <c r="D4203" s="1">
        <v>95.65</v>
      </c>
      <c r="E4203" s="6">
        <v>3.6</v>
      </c>
      <c r="F4203" s="10">
        <v>0.8125</v>
      </c>
      <c r="G4203" s="1">
        <v>20</v>
      </c>
      <c r="H4203" s="1">
        <v>56.6</v>
      </c>
      <c r="I4203" s="1">
        <v>20.5</v>
      </c>
      <c r="J4203" s="1">
        <v>0.2</v>
      </c>
      <c r="K4203" s="1">
        <v>840</v>
      </c>
      <c r="L4203" s="1">
        <v>320</v>
      </c>
      <c r="M4203" s="6">
        <f t="shared" si="399"/>
        <v>20.750589797066539</v>
      </c>
      <c r="N4203" s="1">
        <v>0.7</v>
      </c>
      <c r="O4203" s="11" cm="1">
        <f t="array" ref="O4203">ROUND(_xlfn.SWITCH(C4203,"建筑专教",IF(S4203&gt;0.1,1.38,1.28),"阶梯教室",IF(S4203&gt;0.1,1.15,1.05),"公共教室",IF(S4203&gt;0.1,1.22,1.12),IF(S4203&gt;0.1,1.2,1.1))+(MOD(ROW()*11,31)/31-0.5)*0.06,2)</f>
        <v>1.1100000000000001</v>
      </c>
      <c r="P4203" s="12">
        <f t="shared" si="400"/>
        <v>0.4</v>
      </c>
      <c r="Q4203" s="13">
        <f t="shared" si="398"/>
        <v>-1.9307329891193357</v>
      </c>
      <c r="R4203" s="1">
        <v>0</v>
      </c>
      <c r="S4203" s="1">
        <v>0.05</v>
      </c>
      <c r="T4203" s="1">
        <v>2.5000000000000001E-2</v>
      </c>
      <c r="U4203" s="4" t="s">
        <v>34</v>
      </c>
      <c r="V4203">
        <v>0.48</v>
      </c>
      <c r="W4203">
        <v>0.4</v>
      </c>
      <c r="X4203">
        <v>0.76</v>
      </c>
      <c r="Y4203">
        <v>2.4300000000000002</v>
      </c>
      <c r="Z4203">
        <v>0.28000000000000003</v>
      </c>
      <c r="AA4203" s="5">
        <f t="shared" si="401"/>
        <v>7.5000000000000011E-2</v>
      </c>
      <c r="AB4203" s="15" cm="1">
        <f t="array" ref="AB4203">_xlfn.SWITCH(U4203,"夏",122,"冬",90,"春",153,"秋",153,0)</f>
        <v>153</v>
      </c>
      <c r="AC4203" s="16">
        <f t="shared" si="402"/>
        <v>11.475000000000001</v>
      </c>
      <c r="AD4203" s="5">
        <f>IFERROR(AA4203/D4203,0)</f>
        <v>7.8410872974385784E-4</v>
      </c>
      <c r="AE4203" s="15">
        <f t="shared" si="403"/>
        <v>0.41917808219178082</v>
      </c>
      <c r="AF4203" s="5">
        <f>IFERROR(AD4203*AE4203*48,0)</f>
        <v>1.5776697291065459E-2</v>
      </c>
    </row>
    <row r="4204" spans="1:32" x14ac:dyDescent="0.15">
      <c r="A4204" s="8">
        <v>45758</v>
      </c>
      <c r="B4204" s="1" t="s">
        <v>53</v>
      </c>
      <c r="C4204" s="1" t="s">
        <v>59</v>
      </c>
      <c r="D4204" s="1">
        <v>95.65</v>
      </c>
      <c r="E4204" s="6">
        <v>3.6</v>
      </c>
      <c r="F4204" s="10">
        <v>0.83333333333333304</v>
      </c>
      <c r="G4204" s="1">
        <v>19.5</v>
      </c>
      <c r="H4204" s="1">
        <v>57.2</v>
      </c>
      <c r="I4204" s="1">
        <v>20</v>
      </c>
      <c r="J4204" s="1">
        <v>0.2</v>
      </c>
      <c r="K4204" s="1">
        <v>840</v>
      </c>
      <c r="L4204" s="1">
        <v>320</v>
      </c>
      <c r="M4204" s="6">
        <f t="shared" si="399"/>
        <v>20.251872009684803</v>
      </c>
      <c r="N4204" s="1">
        <v>0.7</v>
      </c>
      <c r="O4204" s="11" cm="1">
        <f t="array" ref="O4204">ROUND(_xlfn.SWITCH(C4204,"建筑专教",IF(S4204&gt;0.1,1.38,1.28),"阶梯教室",IF(S4204&gt;0.1,1.15,1.05),"公共教室",IF(S4204&gt;0.1,1.22,1.12),IF(S4204&gt;0.1,1.2,1.1))+(MOD(ROW()*11,31)/31-0.5)*0.06,2)</f>
        <v>1.1299999999999999</v>
      </c>
      <c r="P4204" s="12">
        <f t="shared" si="400"/>
        <v>0.4</v>
      </c>
      <c r="Q4204" s="13">
        <f t="shared" si="398"/>
        <v>-2.0083808827097029</v>
      </c>
      <c r="R4204" s="1">
        <v>0</v>
      </c>
      <c r="S4204" s="1">
        <v>0.05</v>
      </c>
      <c r="T4204" s="1">
        <v>1.2E-2</v>
      </c>
      <c r="U4204" s="4" t="s">
        <v>34</v>
      </c>
      <c r="V4204">
        <v>0.48</v>
      </c>
      <c r="W4204">
        <v>0.4</v>
      </c>
      <c r="X4204">
        <v>0.76</v>
      </c>
      <c r="Y4204">
        <v>2.4300000000000002</v>
      </c>
      <c r="Z4204">
        <v>0.28000000000000003</v>
      </c>
      <c r="AA4204" s="5">
        <f t="shared" si="401"/>
        <v>6.2E-2</v>
      </c>
      <c r="AB4204" s="15" cm="1">
        <f t="array" ref="AB4204">_xlfn.SWITCH(U4204,"夏",122,"冬",90,"春",153,"秋",153,0)</f>
        <v>153</v>
      </c>
      <c r="AC4204" s="16">
        <f t="shared" si="402"/>
        <v>9.4860000000000007</v>
      </c>
      <c r="AD4204" s="5">
        <f>IFERROR(AA4204/D4204,0)</f>
        <v>6.4819654992158903E-4</v>
      </c>
      <c r="AE4204" s="15">
        <f t="shared" si="403"/>
        <v>0.41917808219178082</v>
      </c>
      <c r="AF4204" s="5">
        <f>IFERROR(AD4204*AE4204*48,0)</f>
        <v>1.3042069760614108E-2</v>
      </c>
    </row>
    <row r="4205" spans="1:32" x14ac:dyDescent="0.15">
      <c r="A4205" s="8">
        <v>45758</v>
      </c>
      <c r="B4205" s="1" t="s">
        <v>53</v>
      </c>
      <c r="C4205" s="1" t="s">
        <v>59</v>
      </c>
      <c r="D4205" s="1">
        <v>95.65</v>
      </c>
      <c r="E4205" s="6">
        <v>3.6</v>
      </c>
      <c r="F4205" s="10">
        <v>0.85416666666666696</v>
      </c>
      <c r="G4205" s="1">
        <v>19.5</v>
      </c>
      <c r="H4205" s="1">
        <v>57.2</v>
      </c>
      <c r="I4205" s="1">
        <v>20</v>
      </c>
      <c r="J4205" s="1">
        <v>0.2</v>
      </c>
      <c r="K4205" s="1">
        <v>840</v>
      </c>
      <c r="L4205" s="1">
        <v>320</v>
      </c>
      <c r="M4205" s="6">
        <f t="shared" si="399"/>
        <v>20.251872009684803</v>
      </c>
      <c r="N4205" s="1">
        <v>0.7</v>
      </c>
      <c r="O4205" s="11" cm="1">
        <f t="array" ref="O4205">ROUND(_xlfn.SWITCH(C4205,"建筑专教",IF(S4205&gt;0.1,1.38,1.28),"阶梯教室",IF(S4205&gt;0.1,1.15,1.05),"公共教室",IF(S4205&gt;0.1,1.22,1.12),IF(S4205&gt;0.1,1.2,1.1))+(MOD(ROW()*11,31)/31-0.5)*0.06,2)</f>
        <v>1.1000000000000001</v>
      </c>
      <c r="P4205" s="12">
        <f t="shared" si="400"/>
        <v>0.4</v>
      </c>
      <c r="Q4205" s="13">
        <f t="shared" si="398"/>
        <v>-2.1375490580330974</v>
      </c>
      <c r="R4205" s="1">
        <v>0</v>
      </c>
      <c r="S4205" s="1">
        <v>0.05</v>
      </c>
      <c r="T4205" s="1">
        <v>3.2000000000000001E-2</v>
      </c>
      <c r="U4205" s="4" t="s">
        <v>34</v>
      </c>
      <c r="V4205">
        <v>0.48</v>
      </c>
      <c r="W4205">
        <v>0.4</v>
      </c>
      <c r="X4205">
        <v>0.76</v>
      </c>
      <c r="Y4205">
        <v>2.4300000000000002</v>
      </c>
      <c r="Z4205">
        <v>0.28000000000000003</v>
      </c>
      <c r="AA4205" s="5">
        <f t="shared" si="401"/>
        <v>8.2000000000000003E-2</v>
      </c>
      <c r="AB4205" s="15" cm="1">
        <f t="array" ref="AB4205">_xlfn.SWITCH(U4205,"夏",122,"冬",90,"春",153,"秋",153,0)</f>
        <v>153</v>
      </c>
      <c r="AC4205" s="16">
        <f t="shared" si="402"/>
        <v>12.546000000000001</v>
      </c>
      <c r="AD4205" s="5">
        <f>IFERROR(AA4205/D4205,0)</f>
        <v>8.5729221118661784E-4</v>
      </c>
      <c r="AE4205" s="15">
        <f t="shared" si="403"/>
        <v>0.41917808219178082</v>
      </c>
      <c r="AF4205" s="5">
        <f>IFERROR(AD4205*AE4205*48,0)</f>
        <v>1.7249189038231565E-2</v>
      </c>
    </row>
    <row r="4206" spans="1:32" x14ac:dyDescent="0.15">
      <c r="A4206" s="8">
        <v>45758</v>
      </c>
      <c r="B4206" s="1" t="s">
        <v>53</v>
      </c>
      <c r="C4206" s="1" t="s">
        <v>59</v>
      </c>
      <c r="D4206" s="1">
        <v>95.65</v>
      </c>
      <c r="E4206" s="6">
        <v>3.6</v>
      </c>
      <c r="F4206" s="10">
        <v>0.875</v>
      </c>
      <c r="G4206" s="1">
        <v>19.5</v>
      </c>
      <c r="H4206" s="1">
        <v>57.2</v>
      </c>
      <c r="I4206" s="1">
        <v>20</v>
      </c>
      <c r="J4206" s="1">
        <v>0.2</v>
      </c>
      <c r="K4206" s="1">
        <v>540</v>
      </c>
      <c r="L4206" s="1">
        <v>320</v>
      </c>
      <c r="M4206" s="6">
        <f t="shared" si="399"/>
        <v>20.251872009684803</v>
      </c>
      <c r="N4206" s="1">
        <v>0.7</v>
      </c>
      <c r="O4206" s="11" cm="1">
        <f t="array" ref="O4206">ROUND(_xlfn.SWITCH(C4206,"建筑专教",IF(S4206&gt;0.1,1.38,1.28),"阶梯教室",IF(S4206&gt;0.1,1.15,1.05),"公共教室",IF(S4206&gt;0.1,1.22,1.12),IF(S4206&gt;0.1,1.2,1.1))+(MOD(ROW()*11,31)/31-0.5)*0.06,2)</f>
        <v>1.1200000000000001</v>
      </c>
      <c r="P4206" s="12">
        <f t="shared" si="400"/>
        <v>0.13</v>
      </c>
      <c r="Q4206" s="13">
        <f t="shared" si="398"/>
        <v>-2.050529616086266</v>
      </c>
      <c r="R4206" s="1">
        <v>0</v>
      </c>
      <c r="S4206" s="1">
        <v>0.05</v>
      </c>
      <c r="T4206" s="1">
        <v>3.7999999999999999E-2</v>
      </c>
      <c r="U4206" s="4" t="s">
        <v>34</v>
      </c>
      <c r="V4206">
        <v>0.48</v>
      </c>
      <c r="W4206">
        <v>0.4</v>
      </c>
      <c r="X4206">
        <v>0.76</v>
      </c>
      <c r="Y4206">
        <v>2.4300000000000002</v>
      </c>
      <c r="Z4206">
        <v>0.28000000000000003</v>
      </c>
      <c r="AA4206" s="5">
        <f t="shared" si="401"/>
        <v>8.7999999999999995E-2</v>
      </c>
      <c r="AB4206" s="15" cm="1">
        <f t="array" ref="AB4206">_xlfn.SWITCH(U4206,"夏",122,"冬",90,"春",153,"秋",153,0)</f>
        <v>153</v>
      </c>
      <c r="AC4206" s="16">
        <f t="shared" si="402"/>
        <v>13.463999999999999</v>
      </c>
      <c r="AD4206" s="5">
        <f>IFERROR(AA4206/D4206,0)</f>
        <v>9.2002090956612643E-4</v>
      </c>
      <c r="AE4206" s="15">
        <f t="shared" si="403"/>
        <v>0.41917808219178082</v>
      </c>
      <c r="AF4206" s="5">
        <f>IFERROR(AD4206*AE4206*48,0)</f>
        <v>1.8511324821516802E-2</v>
      </c>
    </row>
    <row r="4207" spans="1:32" x14ac:dyDescent="0.15">
      <c r="A4207" s="8">
        <v>45758</v>
      </c>
      <c r="B4207" s="1" t="s">
        <v>53</v>
      </c>
      <c r="C4207" s="1" t="s">
        <v>59</v>
      </c>
      <c r="D4207" s="1">
        <v>95.65</v>
      </c>
      <c r="E4207" s="6">
        <v>3.6</v>
      </c>
      <c r="F4207" s="10">
        <v>0.89583333333333304</v>
      </c>
      <c r="G4207" s="1">
        <v>19</v>
      </c>
      <c r="H4207" s="1">
        <v>57.8</v>
      </c>
      <c r="I4207" s="1">
        <v>19.5</v>
      </c>
      <c r="J4207" s="1">
        <v>0.2</v>
      </c>
      <c r="K4207" s="1">
        <v>540</v>
      </c>
      <c r="L4207" s="1">
        <v>320</v>
      </c>
      <c r="M4207" s="6">
        <f t="shared" si="399"/>
        <v>19.753162973617407</v>
      </c>
      <c r="N4207" s="1">
        <v>0.7</v>
      </c>
      <c r="O4207" s="11" cm="1">
        <f t="array" ref="O4207">ROUND(_xlfn.SWITCH(C4207,"建筑专教",IF(S4207&gt;0.1,1.38,1.28),"阶梯教室",IF(S4207&gt;0.1,1.15,1.05),"公共教室",IF(S4207&gt;0.1,1.22,1.12),IF(S4207&gt;0.1,1.2,1.1))+(MOD(ROW()*11,31)/31-0.5)*0.06,2)</f>
        <v>1.1399999999999999</v>
      </c>
      <c r="P4207" s="12">
        <f t="shared" si="400"/>
        <v>0.13</v>
      </c>
      <c r="Q4207" s="13">
        <f t="shared" si="398"/>
        <v>-2.1253861691124909</v>
      </c>
      <c r="R4207" s="1">
        <v>0</v>
      </c>
      <c r="S4207" s="1">
        <v>0.05</v>
      </c>
      <c r="T4207" s="1">
        <v>5.0000000000000001E-3</v>
      </c>
      <c r="U4207" s="4" t="s">
        <v>34</v>
      </c>
      <c r="V4207">
        <v>0.48</v>
      </c>
      <c r="W4207">
        <v>0.4</v>
      </c>
      <c r="X4207">
        <v>0.76</v>
      </c>
      <c r="Y4207">
        <v>2.4300000000000002</v>
      </c>
      <c r="Z4207">
        <v>0.28000000000000003</v>
      </c>
      <c r="AA4207" s="5">
        <f t="shared" si="401"/>
        <v>5.5E-2</v>
      </c>
      <c r="AB4207" s="15" cm="1">
        <f t="array" ref="AB4207">_xlfn.SWITCH(U4207,"夏",122,"冬",90,"春",153,"秋",153,0)</f>
        <v>153</v>
      </c>
      <c r="AC4207" s="16">
        <f t="shared" si="402"/>
        <v>8.4150000000000009</v>
      </c>
      <c r="AD4207" s="5">
        <f>IFERROR(AA4207/D4207,0)</f>
        <v>5.7501306847882903E-4</v>
      </c>
      <c r="AE4207" s="15">
        <f t="shared" si="403"/>
        <v>0.41917808219178082</v>
      </c>
      <c r="AF4207" s="5">
        <f>IFERROR(AD4207*AE4207*48,0)</f>
        <v>1.1569578013448002E-2</v>
      </c>
    </row>
    <row r="4208" spans="1:32" x14ac:dyDescent="0.15">
      <c r="A4208" s="8">
        <v>45758</v>
      </c>
      <c r="B4208" s="1" t="s">
        <v>53</v>
      </c>
      <c r="C4208" s="1" t="s">
        <v>59</v>
      </c>
      <c r="D4208" s="1">
        <v>95.65</v>
      </c>
      <c r="E4208" s="6">
        <v>3.6</v>
      </c>
      <c r="F4208" s="10">
        <v>0.91666666666666696</v>
      </c>
      <c r="G4208" s="1">
        <v>18.5</v>
      </c>
      <c r="H4208" s="1">
        <v>58.4</v>
      </c>
      <c r="I4208" s="1">
        <v>19</v>
      </c>
      <c r="J4208" s="1">
        <v>0.2</v>
      </c>
      <c r="K4208" s="1">
        <v>415</v>
      </c>
      <c r="L4208" s="1">
        <v>320</v>
      </c>
      <c r="M4208" s="6">
        <f t="shared" si="399"/>
        <v>19.254462763516813</v>
      </c>
      <c r="N4208" s="1">
        <v>0.7</v>
      </c>
      <c r="O4208" s="11" cm="1">
        <f t="array" ref="O4208">ROUND(_xlfn.SWITCH(C4208,"建筑专教",IF(S4208&gt;0.1,1.38,1.28),"阶梯教室",IF(S4208&gt;0.1,1.15,1.05),"公共教室",IF(S4208&gt;0.1,1.22,1.12),IF(S4208&gt;0.1,1.2,1.1))+(MOD(ROW()*11,31)/31-0.5)*0.06,2)</f>
        <v>1.1000000000000001</v>
      </c>
      <c r="P4208" s="12">
        <f t="shared" si="400"/>
        <v>0.01</v>
      </c>
      <c r="Q4208" s="13">
        <f t="shared" si="398"/>
        <v>-2.468238537013832</v>
      </c>
      <c r="R4208" s="1">
        <v>0</v>
      </c>
      <c r="S4208" s="1">
        <v>0</v>
      </c>
      <c r="T4208" s="1">
        <v>3.0000000000000001E-3</v>
      </c>
      <c r="U4208" s="4" t="s">
        <v>34</v>
      </c>
      <c r="V4208">
        <v>0.48</v>
      </c>
      <c r="W4208">
        <v>0.4</v>
      </c>
      <c r="X4208">
        <v>0.76</v>
      </c>
      <c r="Y4208">
        <v>2.4300000000000002</v>
      </c>
      <c r="Z4208">
        <v>0.28000000000000003</v>
      </c>
      <c r="AA4208" s="5">
        <f t="shared" si="401"/>
        <v>3.0000000000000001E-3</v>
      </c>
      <c r="AB4208" s="15" cm="1">
        <f t="array" ref="AB4208">_xlfn.SWITCH(U4208,"夏",122,"冬",90,"春",153,"秋",153,0)</f>
        <v>153</v>
      </c>
      <c r="AC4208" s="16">
        <f t="shared" si="402"/>
        <v>0.45900000000000002</v>
      </c>
      <c r="AD4208" s="5">
        <f>IFERROR(AA4208/D4208,0)</f>
        <v>3.1364349189754314E-5</v>
      </c>
      <c r="AE4208" s="15">
        <f t="shared" si="403"/>
        <v>0.41917808219178082</v>
      </c>
      <c r="AF4208" s="5">
        <f>IFERROR(AD4208*AE4208*48,0)</f>
        <v>6.3106789164261838E-4</v>
      </c>
    </row>
    <row r="4209" spans="1:32" x14ac:dyDescent="0.15">
      <c r="A4209" s="8">
        <v>45758</v>
      </c>
      <c r="B4209" s="1" t="s">
        <v>54</v>
      </c>
      <c r="C4209" s="1" t="s">
        <v>59</v>
      </c>
      <c r="D4209" s="1">
        <v>95.65</v>
      </c>
      <c r="E4209" s="6">
        <v>3.6</v>
      </c>
      <c r="F4209" s="10">
        <v>0.33333333333333298</v>
      </c>
      <c r="G4209" s="1">
        <v>15.5</v>
      </c>
      <c r="H4209" s="1">
        <v>59.6</v>
      </c>
      <c r="I4209" s="1">
        <v>16</v>
      </c>
      <c r="J4209" s="1">
        <v>0.2</v>
      </c>
      <c r="K4209" s="1">
        <v>410</v>
      </c>
      <c r="L4209" s="1">
        <v>220</v>
      </c>
      <c r="M4209" s="6">
        <f t="shared" si="399"/>
        <v>16.262451126120993</v>
      </c>
      <c r="N4209" s="1">
        <v>0</v>
      </c>
      <c r="O4209" s="1">
        <v>0</v>
      </c>
      <c r="P4209" s="12">
        <f t="shared" si="400"/>
        <v>0</v>
      </c>
      <c r="Q4209" s="1">
        <v>0</v>
      </c>
      <c r="R4209" s="1">
        <v>0</v>
      </c>
      <c r="S4209" s="1">
        <v>0</v>
      </c>
      <c r="T4209" s="1">
        <v>0</v>
      </c>
      <c r="U4209" s="4" t="s">
        <v>34</v>
      </c>
      <c r="V4209">
        <v>0.48</v>
      </c>
      <c r="W4209">
        <v>0.4</v>
      </c>
      <c r="X4209">
        <v>0.76</v>
      </c>
      <c r="Y4209">
        <v>2.4300000000000002</v>
      </c>
      <c r="Z4209">
        <v>0.28000000000000003</v>
      </c>
      <c r="AA4209" s="5">
        <f t="shared" si="401"/>
        <v>0</v>
      </c>
      <c r="AB4209" s="15" cm="1">
        <f t="array" ref="AB4209">_xlfn.SWITCH(U4209,"夏",122,"冬",90,"春",153,"秋",153,0)</f>
        <v>153</v>
      </c>
      <c r="AC4209" s="16">
        <f t="shared" si="402"/>
        <v>0</v>
      </c>
      <c r="AD4209" s="5">
        <f>IFERROR(AA4209/D4209,0)</f>
        <v>0</v>
      </c>
      <c r="AE4209" s="15">
        <f t="shared" si="403"/>
        <v>0.41917808219178082</v>
      </c>
      <c r="AF4209" s="5">
        <f>IFERROR(AD4209*AE4209*48,0)</f>
        <v>0</v>
      </c>
    </row>
    <row r="4210" spans="1:32" x14ac:dyDescent="0.15">
      <c r="A4210" s="8">
        <v>45758</v>
      </c>
      <c r="B4210" s="1" t="s">
        <v>54</v>
      </c>
      <c r="C4210" s="1" t="s">
        <v>59</v>
      </c>
      <c r="D4210" s="1">
        <v>95.65</v>
      </c>
      <c r="E4210" s="6">
        <v>3.6</v>
      </c>
      <c r="F4210" s="10">
        <v>0.35416666666666702</v>
      </c>
      <c r="G4210" s="1">
        <v>16.5</v>
      </c>
      <c r="H4210" s="1">
        <v>58.4</v>
      </c>
      <c r="I4210" s="1">
        <v>17</v>
      </c>
      <c r="J4210" s="1">
        <v>0.2</v>
      </c>
      <c r="K4210" s="1">
        <v>835</v>
      </c>
      <c r="L4210" s="1">
        <v>320</v>
      </c>
      <c r="M4210" s="6">
        <f t="shared" si="399"/>
        <v>17.259751702748247</v>
      </c>
      <c r="N4210" s="1">
        <v>0.7</v>
      </c>
      <c r="O4210" s="11" cm="1">
        <f t="array" ref="O4210">ROUND(_xlfn.SWITCH(C4210,"建筑专教",IF(S4210&gt;0.1,1.38,1.28),"阶梯教室",IF(S4210&gt;0.1,1.15,1.05),"公共教室",IF(S4210&gt;0.1,1.22,1.12),IF(S4210&gt;0.1,1.2,1.1))+(MOD(ROW()*11,31)/31-0.5)*0.06,2)</f>
        <v>1.1399999999999999</v>
      </c>
      <c r="P4210" s="12">
        <f t="shared" si="400"/>
        <v>0.4</v>
      </c>
      <c r="Q4210" s="13">
        <f t="shared" si="398"/>
        <v>-2.9237206736824888</v>
      </c>
      <c r="R4210" s="1">
        <v>0</v>
      </c>
      <c r="S4210" s="1">
        <v>0</v>
      </c>
      <c r="T4210" s="1">
        <v>2.5000000000000001E-2</v>
      </c>
      <c r="U4210" s="4" t="s">
        <v>34</v>
      </c>
      <c r="V4210">
        <v>0.48</v>
      </c>
      <c r="W4210">
        <v>0.4</v>
      </c>
      <c r="X4210">
        <v>0.76</v>
      </c>
      <c r="Y4210">
        <v>2.4300000000000002</v>
      </c>
      <c r="Z4210">
        <v>0.28000000000000003</v>
      </c>
      <c r="AA4210" s="5">
        <f t="shared" si="401"/>
        <v>2.5000000000000001E-2</v>
      </c>
      <c r="AB4210" s="15" cm="1">
        <f t="array" ref="AB4210">_xlfn.SWITCH(U4210,"夏",122,"冬",90,"春",153,"秋",153,0)</f>
        <v>153</v>
      </c>
      <c r="AC4210" s="16">
        <f t="shared" si="402"/>
        <v>3.8250000000000002</v>
      </c>
      <c r="AD4210" s="5">
        <f>IFERROR(AA4210/D4210,0)</f>
        <v>2.6136957658128593E-4</v>
      </c>
      <c r="AE4210" s="15">
        <f t="shared" si="403"/>
        <v>0.41917808219178082</v>
      </c>
      <c r="AF4210" s="5">
        <f>IFERROR(AD4210*AE4210*48,0)</f>
        <v>5.2588990970218186E-3</v>
      </c>
    </row>
    <row r="4211" spans="1:32" x14ac:dyDescent="0.15">
      <c r="A4211" s="8">
        <v>45758</v>
      </c>
      <c r="B4211" s="1" t="s">
        <v>54</v>
      </c>
      <c r="C4211" s="1" t="s">
        <v>59</v>
      </c>
      <c r="D4211" s="1">
        <v>95.65</v>
      </c>
      <c r="E4211" s="6">
        <v>3.6</v>
      </c>
      <c r="F4211" s="10">
        <v>0.375</v>
      </c>
      <c r="G4211" s="1">
        <v>17.5</v>
      </c>
      <c r="H4211" s="1">
        <v>57.2</v>
      </c>
      <c r="I4211" s="1">
        <v>18</v>
      </c>
      <c r="J4211" s="1">
        <v>0.2</v>
      </c>
      <c r="K4211" s="1">
        <v>835</v>
      </c>
      <c r="L4211" s="1">
        <v>420</v>
      </c>
      <c r="M4211" s="6">
        <f t="shared" si="399"/>
        <v>18.257089123652634</v>
      </c>
      <c r="N4211" s="1">
        <v>0.7</v>
      </c>
      <c r="O4211" s="11" cm="1">
        <f t="array" ref="O4211">ROUND(_xlfn.SWITCH(C4211,"建筑专教",IF(S4211&gt;0.1,1.38,1.28),"阶梯教室",IF(S4211&gt;0.1,1.15,1.05),"公共教室",IF(S4211&gt;0.1,1.22,1.12),IF(S4211&gt;0.1,1.2,1.1))+(MOD(ROW()*11,31)/31-0.5)*0.06,2)</f>
        <v>1.1000000000000001</v>
      </c>
      <c r="P4211" s="12">
        <f t="shared" si="400"/>
        <v>0.4</v>
      </c>
      <c r="Q4211" s="13">
        <f t="shared" si="398"/>
        <v>-2.8008788731919978</v>
      </c>
      <c r="R4211" s="1">
        <v>0</v>
      </c>
      <c r="S4211" s="1">
        <v>0</v>
      </c>
      <c r="T4211" s="1">
        <v>3.2000000000000001E-2</v>
      </c>
      <c r="U4211" s="4" t="s">
        <v>34</v>
      </c>
      <c r="V4211">
        <v>0.48</v>
      </c>
      <c r="W4211">
        <v>0.4</v>
      </c>
      <c r="X4211">
        <v>0.76</v>
      </c>
      <c r="Y4211">
        <v>2.4300000000000002</v>
      </c>
      <c r="Z4211">
        <v>0.28000000000000003</v>
      </c>
      <c r="AA4211" s="5">
        <f t="shared" si="401"/>
        <v>3.2000000000000001E-2</v>
      </c>
      <c r="AB4211" s="15" cm="1">
        <f t="array" ref="AB4211">_xlfn.SWITCH(U4211,"夏",122,"冬",90,"春",153,"秋",153,0)</f>
        <v>153</v>
      </c>
      <c r="AC4211" s="16">
        <f t="shared" si="402"/>
        <v>4.8959999999999999</v>
      </c>
      <c r="AD4211" s="5">
        <f>IFERROR(AA4211/D4211,0)</f>
        <v>3.3455305802404598E-4</v>
      </c>
      <c r="AE4211" s="15">
        <f t="shared" si="403"/>
        <v>0.41917808219178082</v>
      </c>
      <c r="AF4211" s="5">
        <f>IFERROR(AD4211*AE4211*48,0)</f>
        <v>6.7313908441879273E-3</v>
      </c>
    </row>
    <row r="4212" spans="1:32" x14ac:dyDescent="0.15">
      <c r="A4212" s="8">
        <v>45758</v>
      </c>
      <c r="B4212" s="1" t="s">
        <v>54</v>
      </c>
      <c r="C4212" s="1" t="s">
        <v>59</v>
      </c>
      <c r="D4212" s="1">
        <v>95.65</v>
      </c>
      <c r="E4212" s="6">
        <v>3.6</v>
      </c>
      <c r="F4212" s="10">
        <v>0.39583333333333298</v>
      </c>
      <c r="G4212" s="1">
        <v>18.5</v>
      </c>
      <c r="H4212" s="1">
        <v>56</v>
      </c>
      <c r="I4212" s="1">
        <v>19</v>
      </c>
      <c r="J4212" s="1">
        <v>0.2</v>
      </c>
      <c r="K4212" s="1">
        <v>835</v>
      </c>
      <c r="L4212" s="1">
        <v>520</v>
      </c>
      <c r="M4212" s="6">
        <f t="shared" si="399"/>
        <v>19.254462763516813</v>
      </c>
      <c r="N4212" s="1">
        <v>0.7</v>
      </c>
      <c r="O4212" s="11" cm="1">
        <f t="array" ref="O4212">ROUND(_xlfn.SWITCH(C4212,"建筑专教",IF(S4212&gt;0.1,1.38,1.28),"阶梯教室",IF(S4212&gt;0.1,1.15,1.05),"公共教室",IF(S4212&gt;0.1,1.22,1.12),IF(S4212&gt;0.1,1.2,1.1))+(MOD(ROW()*11,31)/31-0.5)*0.06,2)</f>
        <v>1.1200000000000001</v>
      </c>
      <c r="P4212" s="12">
        <f t="shared" si="400"/>
        <v>0.4</v>
      </c>
      <c r="Q4212" s="13">
        <f t="shared" si="398"/>
        <v>-2.3742572557680433</v>
      </c>
      <c r="R4212" s="1">
        <v>0</v>
      </c>
      <c r="S4212" s="1">
        <v>0</v>
      </c>
      <c r="T4212" s="1">
        <v>3.7999999999999999E-2</v>
      </c>
      <c r="U4212" s="4" t="s">
        <v>34</v>
      </c>
      <c r="V4212">
        <v>0.48</v>
      </c>
      <c r="W4212">
        <v>0.4</v>
      </c>
      <c r="X4212">
        <v>0.76</v>
      </c>
      <c r="Y4212">
        <v>2.4300000000000002</v>
      </c>
      <c r="Z4212">
        <v>0.28000000000000003</v>
      </c>
      <c r="AA4212" s="5">
        <f t="shared" si="401"/>
        <v>3.7999999999999999E-2</v>
      </c>
      <c r="AB4212" s="15" cm="1">
        <f t="array" ref="AB4212">_xlfn.SWITCH(U4212,"夏",122,"冬",90,"春",153,"秋",153,0)</f>
        <v>153</v>
      </c>
      <c r="AC4212" s="16">
        <f t="shared" si="402"/>
        <v>5.8140000000000001</v>
      </c>
      <c r="AD4212" s="5">
        <f>IFERROR(AA4212/D4212,0)</f>
        <v>3.9728175640355457E-4</v>
      </c>
      <c r="AE4212" s="15">
        <f t="shared" si="403"/>
        <v>0.41917808219178082</v>
      </c>
      <c r="AF4212" s="5">
        <f>IFERROR(AD4212*AE4212*48,0)</f>
        <v>7.9935266274731628E-3</v>
      </c>
    </row>
    <row r="4213" spans="1:32" x14ac:dyDescent="0.15">
      <c r="A4213" s="8">
        <v>45758</v>
      </c>
      <c r="B4213" s="1" t="s">
        <v>54</v>
      </c>
      <c r="C4213" s="1" t="s">
        <v>59</v>
      </c>
      <c r="D4213" s="1">
        <v>95.65</v>
      </c>
      <c r="E4213" s="6">
        <v>3.6</v>
      </c>
      <c r="F4213" s="10">
        <v>0.41666666666666702</v>
      </c>
      <c r="G4213" s="1">
        <v>19.5</v>
      </c>
      <c r="H4213" s="1">
        <v>54.8</v>
      </c>
      <c r="I4213" s="1">
        <v>20</v>
      </c>
      <c r="J4213" s="1">
        <v>0.2</v>
      </c>
      <c r="K4213" s="1">
        <v>835</v>
      </c>
      <c r="L4213" s="1">
        <v>620</v>
      </c>
      <c r="M4213" s="6">
        <f t="shared" si="399"/>
        <v>20.251872009684803</v>
      </c>
      <c r="N4213" s="1">
        <v>0.7</v>
      </c>
      <c r="O4213" s="11" cm="1">
        <f t="array" ref="O4213">ROUND(_xlfn.SWITCH(C4213,"建筑专教",IF(S4213&gt;0.1,1.38,1.28),"阶梯教室",IF(S4213&gt;0.1,1.15,1.05),"公共教室",IF(S4213&gt;0.1,1.22,1.12),IF(S4213&gt;0.1,1.2,1.1))+(MOD(ROW()*11,31)/31-0.5)*0.06,2)</f>
        <v>1.1499999999999999</v>
      </c>
      <c r="P4213" s="12">
        <f t="shared" si="400"/>
        <v>0.4</v>
      </c>
      <c r="Q4213" s="13">
        <f t="shared" si="398"/>
        <v>-1.9267021602544243</v>
      </c>
      <c r="R4213" s="1">
        <v>0</v>
      </c>
      <c r="S4213" s="1">
        <v>0</v>
      </c>
      <c r="T4213" s="1">
        <v>3.2000000000000001E-2</v>
      </c>
      <c r="U4213" s="4" t="s">
        <v>34</v>
      </c>
      <c r="V4213">
        <v>0.48</v>
      </c>
      <c r="W4213">
        <v>0.4</v>
      </c>
      <c r="X4213">
        <v>0.76</v>
      </c>
      <c r="Y4213">
        <v>2.4300000000000002</v>
      </c>
      <c r="Z4213">
        <v>0.28000000000000003</v>
      </c>
      <c r="AA4213" s="5">
        <f t="shared" si="401"/>
        <v>3.2000000000000001E-2</v>
      </c>
      <c r="AB4213" s="15" cm="1">
        <f t="array" ref="AB4213">_xlfn.SWITCH(U4213,"夏",122,"冬",90,"春",153,"秋",153,0)</f>
        <v>153</v>
      </c>
      <c r="AC4213" s="16">
        <f t="shared" si="402"/>
        <v>4.8959999999999999</v>
      </c>
      <c r="AD4213" s="5">
        <f>IFERROR(AA4213/D4213,0)</f>
        <v>3.3455305802404598E-4</v>
      </c>
      <c r="AE4213" s="15">
        <f t="shared" si="403"/>
        <v>0.41917808219178082</v>
      </c>
      <c r="AF4213" s="5">
        <f>IFERROR(AD4213*AE4213*48,0)</f>
        <v>6.7313908441879273E-3</v>
      </c>
    </row>
    <row r="4214" spans="1:32" x14ac:dyDescent="0.15">
      <c r="A4214" s="8">
        <v>45758</v>
      </c>
      <c r="B4214" s="1" t="s">
        <v>54</v>
      </c>
      <c r="C4214" s="1" t="s">
        <v>59</v>
      </c>
      <c r="D4214" s="1">
        <v>95.65</v>
      </c>
      <c r="E4214" s="6">
        <v>3.6</v>
      </c>
      <c r="F4214" s="10">
        <v>0.4375</v>
      </c>
      <c r="G4214" s="1">
        <v>20.5</v>
      </c>
      <c r="H4214" s="1">
        <v>53.6</v>
      </c>
      <c r="I4214" s="1">
        <v>21</v>
      </c>
      <c r="J4214" s="1">
        <v>0.2</v>
      </c>
      <c r="K4214" s="1">
        <v>835</v>
      </c>
      <c r="L4214" s="1">
        <v>720</v>
      </c>
      <c r="M4214" s="6">
        <f t="shared" si="399"/>
        <v>21.249316261864919</v>
      </c>
      <c r="N4214" s="1">
        <v>0.7</v>
      </c>
      <c r="O4214" s="11" cm="1">
        <f t="array" ref="O4214">ROUND(_xlfn.SWITCH(C4214,"建筑专教",IF(S4214&gt;0.1,1.38,1.28),"阶梯教室",IF(S4214&gt;0.1,1.15,1.05),"公共教室",IF(S4214&gt;0.1,1.22,1.12),IF(S4214&gt;0.1,1.2,1.1))+(MOD(ROW()*11,31)/31-0.5)*0.06,2)</f>
        <v>1.1100000000000001</v>
      </c>
      <c r="P4214" s="12">
        <f t="shared" si="400"/>
        <v>0.4</v>
      </c>
      <c r="Q4214" s="13">
        <f t="shared" ref="Q4214:Q4279" si="404">(0.303*EXP(-0.036*(O4214*58.15))+0.028)*((O4214*58.15)-0.00305*(5733-6.99*(O4214*58.15)-(EXP(16.6536-4030.183/(G4214+235))*(H4214/100)))-0.42*((O4214*58.15)-58.15)-0.000017*(O4214*58.15)*(5867-(EXP(16.6536-4030.183/(G4214+235))*(H4214/100)))-0.0014*(O4214*58.15)*(34-G4214)-0.0000000396*IF(N4214*0.155&gt;0.078,1.05+0.645*N4214*0.155,1)*(POWER((35.7-0.028*(O4214*58.15)-N4214*0.155*(0.0000000396*IF(N4214*0.155&gt;0.078,1.05+0.645*N4214*0.155,1)*(POWER((35.7-0.028*(O4214*58.15)-N4214*0.155*0.1)+273,4)-POWER(M4214+273,4))+IF(N4214*0.155&gt;0.078,1.05+0.645*N4214*0.155,1)*IF(J4214&lt;0.2,2.38*ABS(35.7-0.028*(O4214*58.15)-G4214)^0.25,12.1*SQRT(J4214))*(35.7-0.028*(O4214*58.15)-G4214))+273),4)-POWER(M4214+273,4))-IF(N4214*0.155&gt;0.078,1.05+0.645*N4214*0.155,1)*IF(J4214&lt;0.2,2.38*ABS(35.7-0.028*(O4214*58.15)-N4214*0.155*0.1-G4214)^0.25,12.1*SQRT(J4214))*(35.7-0.028*(O4214*58.15)-N4214*0.155*0.1-G4214))</f>
        <v>-1.7684044036069133</v>
      </c>
      <c r="R4214" s="1">
        <v>0</v>
      </c>
      <c r="S4214" s="1">
        <v>0</v>
      </c>
      <c r="T4214" s="1">
        <v>8.0000000000000002E-3</v>
      </c>
      <c r="U4214" s="4" t="s">
        <v>34</v>
      </c>
      <c r="V4214">
        <v>0.48</v>
      </c>
      <c r="W4214">
        <v>0.4</v>
      </c>
      <c r="X4214">
        <v>0.76</v>
      </c>
      <c r="Y4214">
        <v>2.4300000000000002</v>
      </c>
      <c r="Z4214">
        <v>0.28000000000000003</v>
      </c>
      <c r="AA4214" s="5">
        <f t="shared" si="401"/>
        <v>8.0000000000000002E-3</v>
      </c>
      <c r="AB4214" s="15" cm="1">
        <f t="array" ref="AB4214">_xlfn.SWITCH(U4214,"夏",122,"冬",90,"春",153,"秋",153,0)</f>
        <v>153</v>
      </c>
      <c r="AC4214" s="16">
        <f t="shared" si="402"/>
        <v>1.224</v>
      </c>
      <c r="AD4214" s="5">
        <f>IFERROR(AA4214/D4214,0)</f>
        <v>8.3638264506011496E-5</v>
      </c>
      <c r="AE4214" s="15">
        <f t="shared" si="403"/>
        <v>0.41917808219178082</v>
      </c>
      <c r="AF4214" s="5">
        <f>IFERROR(AD4214*AE4214*48,0)</f>
        <v>1.6828477110469818E-3</v>
      </c>
    </row>
    <row r="4215" spans="1:32" x14ac:dyDescent="0.15">
      <c r="A4215" s="8">
        <v>45758</v>
      </c>
      <c r="B4215" s="1" t="s">
        <v>54</v>
      </c>
      <c r="C4215" s="1" t="s">
        <v>59</v>
      </c>
      <c r="D4215" s="1">
        <v>95.65</v>
      </c>
      <c r="E4215" s="6">
        <v>3.6</v>
      </c>
      <c r="F4215" s="10">
        <v>0.45833333333333298</v>
      </c>
      <c r="G4215" s="1">
        <v>21.5</v>
      </c>
      <c r="H4215" s="1">
        <v>52.4</v>
      </c>
      <c r="I4215" s="1">
        <v>22</v>
      </c>
      <c r="J4215" s="1">
        <v>0.2</v>
      </c>
      <c r="K4215" s="1">
        <v>835</v>
      </c>
      <c r="L4215" s="1">
        <v>820</v>
      </c>
      <c r="M4215" s="6">
        <f t="shared" si="399"/>
        <v>22.24679493184027</v>
      </c>
      <c r="N4215" s="1">
        <v>0.7</v>
      </c>
      <c r="O4215" s="11" cm="1">
        <f t="array" ref="O4215">ROUND(_xlfn.SWITCH(C4215,"建筑专教",IF(S4215&gt;0.1,1.38,1.28),"阶梯教室",IF(S4215&gt;0.1,1.15,1.05),"公共教室",IF(S4215&gt;0.1,1.22,1.12),IF(S4215&gt;0.1,1.2,1.1))+(MOD(ROW()*11,31)/31-0.5)*0.06,2)</f>
        <v>1.1299999999999999</v>
      </c>
      <c r="P4215" s="12">
        <f t="shared" si="400"/>
        <v>0.4</v>
      </c>
      <c r="Q4215" s="13">
        <f t="shared" si="404"/>
        <v>-1.3735946643654946</v>
      </c>
      <c r="R4215" s="1">
        <v>0</v>
      </c>
      <c r="S4215" s="1">
        <v>0</v>
      </c>
      <c r="T4215" s="1">
        <v>2.8000000000000001E-2</v>
      </c>
      <c r="U4215" s="4" t="s">
        <v>34</v>
      </c>
      <c r="V4215">
        <v>0.48</v>
      </c>
      <c r="W4215">
        <v>0.4</v>
      </c>
      <c r="X4215">
        <v>0.76</v>
      </c>
      <c r="Y4215">
        <v>2.4300000000000002</v>
      </c>
      <c r="Z4215">
        <v>0.28000000000000003</v>
      </c>
      <c r="AA4215" s="5">
        <f t="shared" si="401"/>
        <v>2.8000000000000001E-2</v>
      </c>
      <c r="AB4215" s="15" cm="1">
        <f t="array" ref="AB4215">_xlfn.SWITCH(U4215,"夏",122,"冬",90,"春",153,"秋",153,0)</f>
        <v>153</v>
      </c>
      <c r="AC4215" s="16">
        <f t="shared" si="402"/>
        <v>4.2839999999999998</v>
      </c>
      <c r="AD4215" s="5">
        <f>IFERROR(AA4215/D4215,0)</f>
        <v>2.9273392577104022E-4</v>
      </c>
      <c r="AE4215" s="15">
        <f t="shared" si="403"/>
        <v>0.41917808219178082</v>
      </c>
      <c r="AF4215" s="5">
        <f>IFERROR(AD4215*AE4215*48,0)</f>
        <v>5.8899669886644367E-3</v>
      </c>
    </row>
    <row r="4216" spans="1:32" x14ac:dyDescent="0.15">
      <c r="A4216" s="8">
        <v>45758</v>
      </c>
      <c r="B4216" s="1" t="s">
        <v>54</v>
      </c>
      <c r="C4216" s="1" t="s">
        <v>59</v>
      </c>
      <c r="D4216" s="1">
        <v>95.65</v>
      </c>
      <c r="E4216" s="6">
        <v>3.6</v>
      </c>
      <c r="F4216" s="10">
        <v>0.47916666666666702</v>
      </c>
      <c r="G4216" s="1">
        <v>22</v>
      </c>
      <c r="H4216" s="1">
        <v>51.8</v>
      </c>
      <c r="I4216" s="1">
        <v>22.5</v>
      </c>
      <c r="J4216" s="1">
        <v>0.2</v>
      </c>
      <c r="K4216" s="1">
        <v>835</v>
      </c>
      <c r="L4216" s="1">
        <v>820</v>
      </c>
      <c r="M4216" s="6">
        <f t="shared" si="399"/>
        <v>22.745546992915877</v>
      </c>
      <c r="N4216" s="1">
        <v>0.7</v>
      </c>
      <c r="O4216" s="11" cm="1">
        <f t="array" ref="O4216">ROUND(_xlfn.SWITCH(C4216,"建筑专教",IF(S4216&gt;0.1,1.38,1.28),"阶梯教室",IF(S4216&gt;0.1,1.15,1.05),"公共教室",IF(S4216&gt;0.1,1.22,1.12),IF(S4216&gt;0.1,1.2,1.1))+(MOD(ROW()*11,31)/31-0.5)*0.06,2)</f>
        <v>1.0900000000000001</v>
      </c>
      <c r="P4216" s="12">
        <f t="shared" si="400"/>
        <v>0.4</v>
      </c>
      <c r="Q4216" s="13">
        <f t="shared" si="404"/>
        <v>-1.3557495093691139</v>
      </c>
      <c r="R4216" s="1">
        <v>0</v>
      </c>
      <c r="S4216" s="1">
        <v>0</v>
      </c>
      <c r="T4216" s="1">
        <v>3.5000000000000003E-2</v>
      </c>
      <c r="U4216" s="4" t="s">
        <v>34</v>
      </c>
      <c r="V4216">
        <v>0.48</v>
      </c>
      <c r="W4216">
        <v>0.4</v>
      </c>
      <c r="X4216">
        <v>0.76</v>
      </c>
      <c r="Y4216">
        <v>2.4300000000000002</v>
      </c>
      <c r="Z4216">
        <v>0.28000000000000003</v>
      </c>
      <c r="AA4216" s="5">
        <f t="shared" si="401"/>
        <v>3.5000000000000003E-2</v>
      </c>
      <c r="AB4216" s="15" cm="1">
        <f t="array" ref="AB4216">_xlfn.SWITCH(U4216,"夏",122,"冬",90,"春",153,"秋",153,0)</f>
        <v>153</v>
      </c>
      <c r="AC4216" s="16">
        <f t="shared" si="402"/>
        <v>5.3550000000000004</v>
      </c>
      <c r="AD4216" s="5">
        <f>IFERROR(AA4216/D4216,0)</f>
        <v>3.6591740721380033E-4</v>
      </c>
      <c r="AE4216" s="15">
        <f t="shared" si="403"/>
        <v>0.41917808219178082</v>
      </c>
      <c r="AF4216" s="5">
        <f>IFERROR(AD4216*AE4216*48,0)</f>
        <v>7.3624587358305472E-3</v>
      </c>
    </row>
    <row r="4217" spans="1:32" x14ac:dyDescent="0.15">
      <c r="A4217" s="8">
        <v>45758</v>
      </c>
      <c r="B4217" s="1" t="s">
        <v>54</v>
      </c>
      <c r="C4217" s="1" t="s">
        <v>59</v>
      </c>
      <c r="D4217" s="1">
        <v>95.65</v>
      </c>
      <c r="E4217" s="6">
        <v>3.6</v>
      </c>
      <c r="F4217" s="10">
        <v>0.5</v>
      </c>
      <c r="G4217" s="1">
        <v>22.5</v>
      </c>
      <c r="H4217" s="1">
        <v>51.2</v>
      </c>
      <c r="I4217" s="1">
        <v>23</v>
      </c>
      <c r="J4217" s="1">
        <v>0.2</v>
      </c>
      <c r="K4217" s="1">
        <v>415</v>
      </c>
      <c r="L4217" s="1">
        <v>820</v>
      </c>
      <c r="M4217" s="6">
        <f t="shared" si="399"/>
        <v>23.24430744318795</v>
      </c>
      <c r="N4217" s="1">
        <v>0.7</v>
      </c>
      <c r="O4217" s="11" cm="1">
        <f t="array" ref="O4217">ROUND(_xlfn.SWITCH(C4217,"建筑专教",IF(S4217&gt;0.1,1.38,1.28),"阶梯教室",IF(S4217&gt;0.1,1.15,1.05),"公共教室",IF(S4217&gt;0.1,1.22,1.12),IF(S4217&gt;0.1,1.2,1.1))+(MOD(ROW()*11,31)/31-0.5)*0.06,2)</f>
        <v>1.1100000000000001</v>
      </c>
      <c r="P4217" s="12">
        <f t="shared" si="400"/>
        <v>0.01</v>
      </c>
      <c r="Q4217" s="13">
        <f t="shared" si="404"/>
        <v>-1.1242162501410768</v>
      </c>
      <c r="R4217" s="1">
        <v>0</v>
      </c>
      <c r="S4217" s="1">
        <v>0</v>
      </c>
      <c r="T4217" s="1">
        <v>2.8000000000000001E-2</v>
      </c>
      <c r="U4217" s="4" t="s">
        <v>34</v>
      </c>
      <c r="V4217">
        <v>0.48</v>
      </c>
      <c r="W4217">
        <v>0.4</v>
      </c>
      <c r="X4217">
        <v>0.76</v>
      </c>
      <c r="Y4217">
        <v>2.4300000000000002</v>
      </c>
      <c r="Z4217">
        <v>0.28000000000000003</v>
      </c>
      <c r="AA4217" s="5">
        <f t="shared" si="401"/>
        <v>2.8000000000000001E-2</v>
      </c>
      <c r="AB4217" s="15" cm="1">
        <f t="array" ref="AB4217">_xlfn.SWITCH(U4217,"夏",122,"冬",90,"春",153,"秋",153,0)</f>
        <v>153</v>
      </c>
      <c r="AC4217" s="16">
        <f t="shared" si="402"/>
        <v>4.2839999999999998</v>
      </c>
      <c r="AD4217" s="5">
        <f>IFERROR(AA4217/D4217,0)</f>
        <v>2.9273392577104022E-4</v>
      </c>
      <c r="AE4217" s="15">
        <f t="shared" si="403"/>
        <v>0.41917808219178082</v>
      </c>
      <c r="AF4217" s="5">
        <f>IFERROR(AD4217*AE4217*48,0)</f>
        <v>5.8899669886644367E-3</v>
      </c>
    </row>
    <row r="4218" spans="1:32" x14ac:dyDescent="0.15">
      <c r="A4218" s="8">
        <v>45758</v>
      </c>
      <c r="B4218" s="1" t="s">
        <v>54</v>
      </c>
      <c r="C4218" s="1" t="s">
        <v>59</v>
      </c>
      <c r="D4218" s="1">
        <v>95.65</v>
      </c>
      <c r="E4218" s="6">
        <v>3.6</v>
      </c>
      <c r="F4218" s="10">
        <v>0.52083333333333304</v>
      </c>
      <c r="G4218" s="1">
        <v>23</v>
      </c>
      <c r="H4218" s="1">
        <v>50.8</v>
      </c>
      <c r="I4218" s="1">
        <v>23.5</v>
      </c>
      <c r="J4218" s="1">
        <v>0.2</v>
      </c>
      <c r="K4218" s="1">
        <v>415</v>
      </c>
      <c r="L4218" s="1">
        <v>820</v>
      </c>
      <c r="M4218" s="6">
        <f t="shared" si="399"/>
        <v>23.743076212401149</v>
      </c>
      <c r="N4218" s="1">
        <v>0.7</v>
      </c>
      <c r="O4218" s="11" cm="1">
        <f t="array" ref="O4218">ROUND(_xlfn.SWITCH(C4218,"建筑专教",IF(S4218&gt;0.1,1.38,1.28),"阶梯教室",IF(S4218&gt;0.1,1.15,1.05),"公共教室",IF(S4218&gt;0.1,1.22,1.12),IF(S4218&gt;0.1,1.2,1.1))+(MOD(ROW()*11,31)/31-0.5)*0.06,2)</f>
        <v>1.1299999999999999</v>
      </c>
      <c r="P4218" s="12">
        <f t="shared" si="400"/>
        <v>0.01</v>
      </c>
      <c r="Q4218" s="13">
        <f t="shared" si="404"/>
        <v>-0.90287344365526501</v>
      </c>
      <c r="R4218" s="1">
        <v>0</v>
      </c>
      <c r="S4218" s="1">
        <v>0</v>
      </c>
      <c r="T4218" s="1">
        <v>3.5000000000000003E-2</v>
      </c>
      <c r="U4218" s="4" t="s">
        <v>34</v>
      </c>
      <c r="V4218">
        <v>0.48</v>
      </c>
      <c r="W4218">
        <v>0.4</v>
      </c>
      <c r="X4218">
        <v>0.76</v>
      </c>
      <c r="Y4218">
        <v>2.4300000000000002</v>
      </c>
      <c r="Z4218">
        <v>0.28000000000000003</v>
      </c>
      <c r="AA4218" s="5">
        <f t="shared" si="401"/>
        <v>3.5000000000000003E-2</v>
      </c>
      <c r="AB4218" s="15" cm="1">
        <f t="array" ref="AB4218">_xlfn.SWITCH(U4218,"夏",122,"冬",90,"春",153,"秋",153,0)</f>
        <v>153</v>
      </c>
      <c r="AC4218" s="16">
        <f t="shared" si="402"/>
        <v>5.3550000000000004</v>
      </c>
      <c r="AD4218" s="5">
        <f>IFERROR(AA4218/D4218,0)</f>
        <v>3.6591740721380033E-4</v>
      </c>
      <c r="AE4218" s="15">
        <f t="shared" si="403"/>
        <v>0.41917808219178082</v>
      </c>
      <c r="AF4218" s="5">
        <f>IFERROR(AD4218*AE4218*48,0)</f>
        <v>7.3624587358305472E-3</v>
      </c>
    </row>
    <row r="4219" spans="1:32" x14ac:dyDescent="0.15">
      <c r="A4219" s="8">
        <v>45758</v>
      </c>
      <c r="B4219" s="1" t="s">
        <v>54</v>
      </c>
      <c r="C4219" s="1" t="s">
        <v>59</v>
      </c>
      <c r="D4219" s="1">
        <v>95.65</v>
      </c>
      <c r="E4219" s="6">
        <v>3.6</v>
      </c>
      <c r="F4219" s="10">
        <v>0.54166666666666696</v>
      </c>
      <c r="G4219" s="1">
        <v>23.5</v>
      </c>
      <c r="H4219" s="1">
        <v>50.3</v>
      </c>
      <c r="I4219" s="1">
        <v>24</v>
      </c>
      <c r="J4219" s="1">
        <v>0.2</v>
      </c>
      <c r="K4219" s="1">
        <v>415</v>
      </c>
      <c r="L4219" s="1">
        <v>820</v>
      </c>
      <c r="M4219" s="6">
        <f t="shared" si="399"/>
        <v>24.241853231003745</v>
      </c>
      <c r="N4219" s="1">
        <v>0.7</v>
      </c>
      <c r="O4219" s="11" cm="1">
        <f t="array" ref="O4219">ROUND(_xlfn.SWITCH(C4219,"建筑专教",IF(S4219&gt;0.1,1.38,1.28),"阶梯教室",IF(S4219&gt;0.1,1.15,1.05),"公共教室",IF(S4219&gt;0.1,1.22,1.12),IF(S4219&gt;0.1,1.2,1.1))+(MOD(ROW()*11,31)/31-0.5)*0.06,2)</f>
        <v>1.0900000000000001</v>
      </c>
      <c r="P4219" s="12">
        <f t="shared" si="400"/>
        <v>0.01</v>
      </c>
      <c r="Q4219" s="13">
        <f t="shared" si="404"/>
        <v>-0.86619083043637934</v>
      </c>
      <c r="R4219" s="1">
        <v>0</v>
      </c>
      <c r="S4219" s="1">
        <v>0</v>
      </c>
      <c r="T4219" s="1">
        <v>2.5000000000000001E-2</v>
      </c>
      <c r="U4219" s="4" t="s">
        <v>34</v>
      </c>
      <c r="V4219">
        <v>0.48</v>
      </c>
      <c r="W4219">
        <v>0.4</v>
      </c>
      <c r="X4219">
        <v>0.76</v>
      </c>
      <c r="Y4219">
        <v>2.4300000000000002</v>
      </c>
      <c r="Z4219">
        <v>0.28000000000000003</v>
      </c>
      <c r="AA4219" s="5">
        <f t="shared" si="401"/>
        <v>2.5000000000000001E-2</v>
      </c>
      <c r="AB4219" s="15" cm="1">
        <f t="array" ref="AB4219">_xlfn.SWITCH(U4219,"夏",122,"冬",90,"春",153,"秋",153,0)</f>
        <v>153</v>
      </c>
      <c r="AC4219" s="16">
        <f t="shared" si="402"/>
        <v>3.8250000000000002</v>
      </c>
      <c r="AD4219" s="5">
        <f>IFERROR(AA4219/D4219,0)</f>
        <v>2.6136957658128593E-4</v>
      </c>
      <c r="AE4219" s="15">
        <f t="shared" si="403"/>
        <v>0.41917808219178082</v>
      </c>
      <c r="AF4219" s="5">
        <f>IFERROR(AD4219*AE4219*48,0)</f>
        <v>5.2588990970218186E-3</v>
      </c>
    </row>
    <row r="4220" spans="1:32" x14ac:dyDescent="0.15">
      <c r="A4220" s="8">
        <v>45758</v>
      </c>
      <c r="B4220" s="1" t="s">
        <v>54</v>
      </c>
      <c r="C4220" s="1" t="s">
        <v>59</v>
      </c>
      <c r="D4220" s="1">
        <v>95.65</v>
      </c>
      <c r="E4220" s="6">
        <v>3.6</v>
      </c>
      <c r="F4220" s="10">
        <v>0.5625</v>
      </c>
      <c r="G4220" s="1">
        <v>23.5</v>
      </c>
      <c r="H4220" s="1">
        <v>50.3</v>
      </c>
      <c r="I4220" s="1">
        <v>24</v>
      </c>
      <c r="J4220" s="1">
        <v>0.2</v>
      </c>
      <c r="K4220" s="1">
        <v>840</v>
      </c>
      <c r="L4220" s="1">
        <v>770</v>
      </c>
      <c r="M4220" s="6">
        <f t="shared" si="399"/>
        <v>24.241853231003745</v>
      </c>
      <c r="N4220" s="1">
        <v>0.7</v>
      </c>
      <c r="O4220" s="11" cm="1">
        <f t="array" ref="O4220">ROUND(_xlfn.SWITCH(C4220,"建筑专教",IF(S4220&gt;0.1,1.38,1.28),"阶梯教室",IF(S4220&gt;0.1,1.15,1.05),"公共教室",IF(S4220&gt;0.1,1.22,1.12),IF(S4220&gt;0.1,1.2,1.1))+(MOD(ROW()*11,31)/31-0.5)*0.06,2)</f>
        <v>1.1200000000000001</v>
      </c>
      <c r="P4220" s="12">
        <f t="shared" si="400"/>
        <v>0.4</v>
      </c>
      <c r="Q4220" s="13">
        <f t="shared" si="404"/>
        <v>-0.77587725627065041</v>
      </c>
      <c r="R4220" s="1">
        <v>0</v>
      </c>
      <c r="S4220" s="1">
        <v>0</v>
      </c>
      <c r="T4220" s="1">
        <v>1.2E-2</v>
      </c>
      <c r="U4220" s="4" t="s">
        <v>34</v>
      </c>
      <c r="V4220">
        <v>0.48</v>
      </c>
      <c r="W4220">
        <v>0.4</v>
      </c>
      <c r="X4220">
        <v>0.76</v>
      </c>
      <c r="Y4220">
        <v>2.4300000000000002</v>
      </c>
      <c r="Z4220">
        <v>0.28000000000000003</v>
      </c>
      <c r="AA4220" s="5">
        <f t="shared" si="401"/>
        <v>1.2E-2</v>
      </c>
      <c r="AB4220" s="15" cm="1">
        <f t="array" ref="AB4220">_xlfn.SWITCH(U4220,"夏",122,"冬",90,"春",153,"秋",153,0)</f>
        <v>153</v>
      </c>
      <c r="AC4220" s="16">
        <f t="shared" si="402"/>
        <v>1.8360000000000001</v>
      </c>
      <c r="AD4220" s="5">
        <f>IFERROR(AA4220/D4220,0)</f>
        <v>1.2545739675901726E-4</v>
      </c>
      <c r="AE4220" s="15">
        <f t="shared" si="403"/>
        <v>0.41917808219178082</v>
      </c>
      <c r="AF4220" s="5">
        <f>IFERROR(AD4220*AE4220*48,0)</f>
        <v>2.5242715665704735E-3</v>
      </c>
    </row>
    <row r="4221" spans="1:32" x14ac:dyDescent="0.15">
      <c r="A4221" s="8">
        <v>45758</v>
      </c>
      <c r="B4221" s="1" t="s">
        <v>54</v>
      </c>
      <c r="C4221" s="1" t="s">
        <v>59</v>
      </c>
      <c r="D4221" s="1">
        <v>95.65</v>
      </c>
      <c r="E4221" s="6">
        <v>3.6</v>
      </c>
      <c r="F4221" s="10">
        <v>0.58333333333333304</v>
      </c>
      <c r="G4221" s="1">
        <v>23.5</v>
      </c>
      <c r="H4221" s="1">
        <v>50.3</v>
      </c>
      <c r="I4221" s="1">
        <v>24</v>
      </c>
      <c r="J4221" s="1">
        <v>0.2</v>
      </c>
      <c r="K4221" s="1">
        <v>840</v>
      </c>
      <c r="L4221" s="1">
        <v>720</v>
      </c>
      <c r="M4221" s="6">
        <f t="shared" si="399"/>
        <v>24.241853231003745</v>
      </c>
      <c r="N4221" s="1">
        <v>0.7</v>
      </c>
      <c r="O4221" s="11" cm="1">
        <f t="array" ref="O4221">ROUND(_xlfn.SWITCH(C4221,"建筑专教",IF(S4221&gt;0.1,1.38,1.28),"阶梯教室",IF(S4221&gt;0.1,1.15,1.05),"公共教室",IF(S4221&gt;0.1,1.22,1.12),IF(S4221&gt;0.1,1.2,1.1))+(MOD(ROW()*11,31)/31-0.5)*0.06,2)</f>
        <v>1.1399999999999999</v>
      </c>
      <c r="P4221" s="12">
        <f t="shared" si="400"/>
        <v>0.4</v>
      </c>
      <c r="Q4221" s="13">
        <f t="shared" si="404"/>
        <v>-0.71878872507953873</v>
      </c>
      <c r="R4221" s="1">
        <v>0</v>
      </c>
      <c r="S4221" s="1">
        <v>0</v>
      </c>
      <c r="T4221" s="1">
        <v>3.2000000000000001E-2</v>
      </c>
      <c r="U4221" s="4" t="s">
        <v>34</v>
      </c>
      <c r="V4221">
        <v>0.48</v>
      </c>
      <c r="W4221">
        <v>0.4</v>
      </c>
      <c r="X4221">
        <v>0.76</v>
      </c>
      <c r="Y4221">
        <v>2.4300000000000002</v>
      </c>
      <c r="Z4221">
        <v>0.28000000000000003</v>
      </c>
      <c r="AA4221" s="5">
        <f t="shared" si="401"/>
        <v>3.2000000000000001E-2</v>
      </c>
      <c r="AB4221" s="15" cm="1">
        <f t="array" ref="AB4221">_xlfn.SWITCH(U4221,"夏",122,"冬",90,"春",153,"秋",153,0)</f>
        <v>153</v>
      </c>
      <c r="AC4221" s="16">
        <f t="shared" si="402"/>
        <v>4.8959999999999999</v>
      </c>
      <c r="AD4221" s="5">
        <f>IFERROR(AA4221/D4221,0)</f>
        <v>3.3455305802404598E-4</v>
      </c>
      <c r="AE4221" s="15">
        <f t="shared" si="403"/>
        <v>0.41917808219178082</v>
      </c>
      <c r="AF4221" s="5">
        <f>IFERROR(AD4221*AE4221*48,0)</f>
        <v>6.7313908441879273E-3</v>
      </c>
    </row>
    <row r="4222" spans="1:32" x14ac:dyDescent="0.15">
      <c r="A4222" s="8">
        <v>45758</v>
      </c>
      <c r="B4222" s="1" t="s">
        <v>54</v>
      </c>
      <c r="C4222" s="1" t="s">
        <v>59</v>
      </c>
      <c r="D4222" s="1">
        <v>95.65</v>
      </c>
      <c r="E4222" s="6">
        <v>3.6</v>
      </c>
      <c r="F4222" s="10">
        <v>0.60416666666666696</v>
      </c>
      <c r="G4222" s="1">
        <v>23</v>
      </c>
      <c r="H4222" s="1">
        <v>50.8</v>
      </c>
      <c r="I4222" s="1">
        <v>23.5</v>
      </c>
      <c r="J4222" s="1">
        <v>0.2</v>
      </c>
      <c r="K4222" s="1">
        <v>840</v>
      </c>
      <c r="L4222" s="1">
        <v>670</v>
      </c>
      <c r="M4222" s="6">
        <f t="shared" si="399"/>
        <v>23.743076212401149</v>
      </c>
      <c r="N4222" s="1">
        <v>0.7</v>
      </c>
      <c r="O4222" s="11" cm="1">
        <f t="array" ref="O4222">ROUND(_xlfn.SWITCH(C4222,"建筑专教",IF(S4222&gt;0.1,1.38,1.28),"阶梯教室",IF(S4222&gt;0.1,1.15,1.05),"公共教室",IF(S4222&gt;0.1,1.22,1.12),IF(S4222&gt;0.1,1.2,1.1))+(MOD(ROW()*11,31)/31-0.5)*0.06,2)</f>
        <v>1.1000000000000001</v>
      </c>
      <c r="P4222" s="12">
        <f t="shared" si="400"/>
        <v>0.4</v>
      </c>
      <c r="Q4222" s="13">
        <f t="shared" si="404"/>
        <v>-0.99631498681514918</v>
      </c>
      <c r="R4222" s="1">
        <v>0</v>
      </c>
      <c r="S4222" s="1">
        <v>0</v>
      </c>
      <c r="T4222" s="1">
        <v>3.7999999999999999E-2</v>
      </c>
      <c r="U4222" s="4" t="s">
        <v>34</v>
      </c>
      <c r="V4222">
        <v>0.48</v>
      </c>
      <c r="W4222">
        <v>0.4</v>
      </c>
      <c r="X4222">
        <v>0.76</v>
      </c>
      <c r="Y4222">
        <v>2.4300000000000002</v>
      </c>
      <c r="Z4222">
        <v>0.28000000000000003</v>
      </c>
      <c r="AA4222" s="5">
        <f t="shared" si="401"/>
        <v>3.7999999999999999E-2</v>
      </c>
      <c r="AB4222" s="15" cm="1">
        <f t="array" ref="AB4222">_xlfn.SWITCH(U4222,"夏",122,"冬",90,"春",153,"秋",153,0)</f>
        <v>153</v>
      </c>
      <c r="AC4222" s="16">
        <f t="shared" si="402"/>
        <v>5.8140000000000001</v>
      </c>
      <c r="AD4222" s="5">
        <f>IFERROR(AA4222/D4222,0)</f>
        <v>3.9728175640355457E-4</v>
      </c>
      <c r="AE4222" s="15">
        <f t="shared" si="403"/>
        <v>0.41917808219178082</v>
      </c>
      <c r="AF4222" s="5">
        <f>IFERROR(AD4222*AE4222*48,0)</f>
        <v>7.9935266274731628E-3</v>
      </c>
    </row>
    <row r="4223" spans="1:32" x14ac:dyDescent="0.15">
      <c r="A4223" s="8">
        <v>45758</v>
      </c>
      <c r="B4223" s="1" t="s">
        <v>54</v>
      </c>
      <c r="C4223" s="1" t="s">
        <v>59</v>
      </c>
      <c r="D4223" s="1">
        <v>95.65</v>
      </c>
      <c r="E4223" s="6">
        <v>3.6</v>
      </c>
      <c r="F4223" s="10">
        <v>0.625</v>
      </c>
      <c r="G4223" s="1">
        <v>22.5</v>
      </c>
      <c r="H4223" s="1">
        <v>51.2</v>
      </c>
      <c r="I4223" s="1">
        <v>23</v>
      </c>
      <c r="J4223" s="1">
        <v>0.2</v>
      </c>
      <c r="K4223" s="1">
        <v>840</v>
      </c>
      <c r="L4223" s="1">
        <v>620</v>
      </c>
      <c r="M4223" s="6">
        <f t="shared" si="399"/>
        <v>23.24430744318795</v>
      </c>
      <c r="N4223" s="1">
        <v>0.7</v>
      </c>
      <c r="O4223" s="11" cm="1">
        <f t="array" ref="O4223">ROUND(_xlfn.SWITCH(C4223,"建筑专教",IF(S4223&gt;0.1,1.38,1.28),"阶梯教室",IF(S4223&gt;0.1,1.15,1.05),"公共教室",IF(S4223&gt;0.1,1.22,1.12),IF(S4223&gt;0.1,1.2,1.1))+(MOD(ROW()*11,31)/31-0.5)*0.06,2)</f>
        <v>1.1200000000000001</v>
      </c>
      <c r="P4223" s="12">
        <f t="shared" si="400"/>
        <v>0.4</v>
      </c>
      <c r="Q4223" s="13">
        <f t="shared" si="404"/>
        <v>-1.0913910155842701</v>
      </c>
      <c r="R4223" s="1">
        <v>0</v>
      </c>
      <c r="S4223" s="1">
        <v>0</v>
      </c>
      <c r="T4223" s="1">
        <v>5.0000000000000001E-3</v>
      </c>
      <c r="U4223" s="4" t="s">
        <v>34</v>
      </c>
      <c r="V4223">
        <v>0.48</v>
      </c>
      <c r="W4223">
        <v>0.4</v>
      </c>
      <c r="X4223">
        <v>0.76</v>
      </c>
      <c r="Y4223">
        <v>2.4300000000000002</v>
      </c>
      <c r="Z4223">
        <v>0.28000000000000003</v>
      </c>
      <c r="AA4223" s="5">
        <f t="shared" si="401"/>
        <v>5.0000000000000001E-3</v>
      </c>
      <c r="AB4223" s="15" cm="1">
        <f t="array" ref="AB4223">_xlfn.SWITCH(U4223,"夏",122,"冬",90,"春",153,"秋",153,0)</f>
        <v>153</v>
      </c>
      <c r="AC4223" s="16">
        <f t="shared" si="402"/>
        <v>0.76500000000000001</v>
      </c>
      <c r="AD4223" s="5">
        <f>IFERROR(AA4223/D4223,0)</f>
        <v>5.2273915316257188E-5</v>
      </c>
      <c r="AE4223" s="15">
        <f t="shared" si="403"/>
        <v>0.41917808219178082</v>
      </c>
      <c r="AF4223" s="5">
        <f>IFERROR(AD4223*AE4223*48,0)</f>
        <v>1.0517798194043639E-3</v>
      </c>
    </row>
    <row r="4224" spans="1:32" x14ac:dyDescent="0.15">
      <c r="A4224" s="8">
        <v>45758</v>
      </c>
      <c r="B4224" s="1" t="s">
        <v>54</v>
      </c>
      <c r="C4224" s="1" t="s">
        <v>59</v>
      </c>
      <c r="D4224" s="1">
        <v>95.65</v>
      </c>
      <c r="E4224" s="6">
        <v>3.6</v>
      </c>
      <c r="F4224" s="10">
        <v>0.64583333333333304</v>
      </c>
      <c r="G4224" s="1">
        <v>22</v>
      </c>
      <c r="H4224" s="1">
        <v>51.8</v>
      </c>
      <c r="I4224" s="1">
        <v>22.5</v>
      </c>
      <c r="J4224" s="1">
        <v>0.2</v>
      </c>
      <c r="K4224" s="1">
        <v>840</v>
      </c>
      <c r="L4224" s="1">
        <v>570</v>
      </c>
      <c r="M4224" s="6">
        <f t="shared" si="399"/>
        <v>22.745546992915877</v>
      </c>
      <c r="N4224" s="1">
        <v>0.7</v>
      </c>
      <c r="O4224" s="11" cm="1">
        <f t="array" ref="O4224">ROUND(_xlfn.SWITCH(C4224,"建筑专教",IF(S4224&gt;0.1,1.38,1.28),"阶梯教室",IF(S4224&gt;0.1,1.15,1.05),"公共教室",IF(S4224&gt;0.1,1.22,1.12),IF(S4224&gt;0.1,1.2,1.1))+(MOD(ROW()*11,31)/31-0.5)*0.06,2)</f>
        <v>1.1399999999999999</v>
      </c>
      <c r="P4224" s="12">
        <f t="shared" si="400"/>
        <v>0.4</v>
      </c>
      <c r="Q4224" s="13">
        <f t="shared" si="404"/>
        <v>-1.1830733109154701</v>
      </c>
      <c r="R4224" s="1">
        <v>0</v>
      </c>
      <c r="S4224" s="1">
        <v>0</v>
      </c>
      <c r="T4224" s="1">
        <v>3.0000000000000001E-3</v>
      </c>
      <c r="U4224" s="4" t="s">
        <v>34</v>
      </c>
      <c r="V4224">
        <v>0.48</v>
      </c>
      <c r="W4224">
        <v>0.4</v>
      </c>
      <c r="X4224">
        <v>0.76</v>
      </c>
      <c r="Y4224">
        <v>2.4300000000000002</v>
      </c>
      <c r="Z4224">
        <v>0.28000000000000003</v>
      </c>
      <c r="AA4224" s="5">
        <f t="shared" si="401"/>
        <v>3.0000000000000001E-3</v>
      </c>
      <c r="AB4224" s="15" cm="1">
        <f t="array" ref="AB4224">_xlfn.SWITCH(U4224,"夏",122,"冬",90,"春",153,"秋",153,0)</f>
        <v>153</v>
      </c>
      <c r="AC4224" s="16">
        <f t="shared" si="402"/>
        <v>0.45900000000000002</v>
      </c>
      <c r="AD4224" s="5">
        <f>IFERROR(AA4224/D4224,0)</f>
        <v>3.1364349189754314E-5</v>
      </c>
      <c r="AE4224" s="15">
        <f t="shared" si="403"/>
        <v>0.41917808219178082</v>
      </c>
      <c r="AF4224" s="5">
        <f>IFERROR(AD4224*AE4224*48,0)</f>
        <v>6.3106789164261838E-4</v>
      </c>
    </row>
    <row r="4225" spans="1:32" x14ac:dyDescent="0.15">
      <c r="A4225" s="8">
        <v>45758</v>
      </c>
      <c r="B4225" s="1" t="s">
        <v>54</v>
      </c>
      <c r="C4225" s="1" t="s">
        <v>59</v>
      </c>
      <c r="D4225" s="1">
        <v>95.65</v>
      </c>
      <c r="E4225" s="6">
        <v>3.6</v>
      </c>
      <c r="F4225" s="10">
        <v>0.66666666666666696</v>
      </c>
      <c r="G4225" s="1">
        <v>21.5</v>
      </c>
      <c r="H4225" s="1">
        <v>52.4</v>
      </c>
      <c r="I4225" s="1">
        <v>22</v>
      </c>
      <c r="J4225" s="1">
        <v>0.2</v>
      </c>
      <c r="K4225" s="1">
        <v>840</v>
      </c>
      <c r="L4225" s="1">
        <v>520</v>
      </c>
      <c r="M4225" s="6">
        <f t="shared" si="399"/>
        <v>22.24679493184027</v>
      </c>
      <c r="N4225" s="1">
        <v>0.7</v>
      </c>
      <c r="O4225" s="11" cm="1">
        <f t="array" ref="O4225">ROUND(_xlfn.SWITCH(C4225,"建筑专教",IF(S4225&gt;0.1,1.38,1.28),"阶梯教室",IF(S4225&gt;0.1,1.15,1.05),"公共教室",IF(S4225&gt;0.1,1.22,1.12),IF(S4225&gt;0.1,1.2,1.1))+(MOD(ROW()*11,31)/31-0.5)*0.06,2)</f>
        <v>1.1000000000000001</v>
      </c>
      <c r="P4225" s="12">
        <f t="shared" si="400"/>
        <v>0.4</v>
      </c>
      <c r="Q4225" s="13">
        <f t="shared" si="404"/>
        <v>-1.4822479470003491</v>
      </c>
      <c r="R4225" s="1">
        <v>0</v>
      </c>
      <c r="S4225" s="1">
        <v>0</v>
      </c>
      <c r="T4225" s="1">
        <v>5.0000000000000001E-3</v>
      </c>
      <c r="U4225" s="4" t="s">
        <v>34</v>
      </c>
      <c r="V4225">
        <v>0.48</v>
      </c>
      <c r="W4225">
        <v>0.4</v>
      </c>
      <c r="X4225">
        <v>0.76</v>
      </c>
      <c r="Y4225">
        <v>2.4300000000000002</v>
      </c>
      <c r="Z4225">
        <v>0.28000000000000003</v>
      </c>
      <c r="AA4225" s="5">
        <f t="shared" si="401"/>
        <v>5.0000000000000001E-3</v>
      </c>
      <c r="AB4225" s="15" cm="1">
        <f t="array" ref="AB4225">_xlfn.SWITCH(U4225,"夏",122,"冬",90,"春",153,"秋",153,0)</f>
        <v>153</v>
      </c>
      <c r="AC4225" s="16">
        <f t="shared" si="402"/>
        <v>0.76500000000000001</v>
      </c>
      <c r="AD4225" s="5">
        <f>IFERROR(AA4225/D4225,0)</f>
        <v>5.2273915316257188E-5</v>
      </c>
      <c r="AE4225" s="15">
        <f t="shared" si="403"/>
        <v>0.41917808219178082</v>
      </c>
      <c r="AF4225" s="5">
        <f>IFERROR(AD4225*AE4225*48,0)</f>
        <v>1.0517798194043639E-3</v>
      </c>
    </row>
    <row r="4226" spans="1:32" x14ac:dyDescent="0.15">
      <c r="A4226" s="8">
        <v>45758</v>
      </c>
      <c r="B4226" s="1" t="s">
        <v>54</v>
      </c>
      <c r="C4226" s="1" t="s">
        <v>59</v>
      </c>
      <c r="D4226" s="1">
        <v>95.65</v>
      </c>
      <c r="E4226" s="6">
        <v>3.6</v>
      </c>
      <c r="F4226" s="10">
        <v>0.6875</v>
      </c>
      <c r="G4226" s="1">
        <v>21</v>
      </c>
      <c r="H4226" s="1">
        <v>53</v>
      </c>
      <c r="I4226" s="1">
        <v>21.5</v>
      </c>
      <c r="J4226" s="1">
        <v>0.2</v>
      </c>
      <c r="K4226" s="1">
        <v>840</v>
      </c>
      <c r="L4226" s="1">
        <v>470</v>
      </c>
      <c r="M4226" s="6">
        <f t="shared" si="399"/>
        <v>21.748051330927865</v>
      </c>
      <c r="N4226" s="1">
        <v>0.7</v>
      </c>
      <c r="O4226" s="11" cm="1">
        <f t="array" ref="O4226">ROUND(_xlfn.SWITCH(C4226,"建筑专教",IF(S4226&gt;0.1,1.38,1.28),"阶梯教室",IF(S4226&gt;0.1,1.15,1.05),"公共教室",IF(S4226&gt;0.1,1.22,1.12),IF(S4226&gt;0.1,1.2,1.1))+(MOD(ROW()*11,31)/31-0.5)*0.06,2)</f>
        <v>1.1200000000000001</v>
      </c>
      <c r="P4226" s="12">
        <f t="shared" si="400"/>
        <v>0.4</v>
      </c>
      <c r="Q4226" s="13">
        <f t="shared" si="404"/>
        <v>-1.5686604677921043</v>
      </c>
      <c r="R4226" s="1">
        <v>0</v>
      </c>
      <c r="S4226" s="1">
        <v>0</v>
      </c>
      <c r="T4226" s="1">
        <v>2.5000000000000001E-2</v>
      </c>
      <c r="U4226" s="4" t="s">
        <v>34</v>
      </c>
      <c r="V4226">
        <v>0.48</v>
      </c>
      <c r="W4226">
        <v>0.4</v>
      </c>
      <c r="X4226">
        <v>0.76</v>
      </c>
      <c r="Y4226">
        <v>2.4300000000000002</v>
      </c>
      <c r="Z4226">
        <v>0.28000000000000003</v>
      </c>
      <c r="AA4226" s="5">
        <f t="shared" si="401"/>
        <v>2.5000000000000001E-2</v>
      </c>
      <c r="AB4226" s="15" cm="1">
        <f t="array" ref="AB4226">_xlfn.SWITCH(U4226,"夏",122,"冬",90,"春",153,"秋",153,0)</f>
        <v>153</v>
      </c>
      <c r="AC4226" s="16">
        <f t="shared" si="402"/>
        <v>3.8250000000000002</v>
      </c>
      <c r="AD4226" s="5">
        <f>IFERROR(AA4226/D4226,0)</f>
        <v>2.6136957658128593E-4</v>
      </c>
      <c r="AE4226" s="15">
        <f t="shared" si="403"/>
        <v>0.41917808219178082</v>
      </c>
      <c r="AF4226" s="5">
        <f>IFERROR(AD4226*AE4226*48,0)</f>
        <v>5.2588990970218186E-3</v>
      </c>
    </row>
    <row r="4227" spans="1:32" x14ac:dyDescent="0.15">
      <c r="A4227" s="8">
        <v>45758</v>
      </c>
      <c r="B4227" s="1" t="s">
        <v>54</v>
      </c>
      <c r="C4227" s="1" t="s">
        <v>59</v>
      </c>
      <c r="D4227" s="1">
        <v>95.65</v>
      </c>
      <c r="E4227" s="6">
        <v>3.6</v>
      </c>
      <c r="F4227" s="10">
        <v>0.70833333333333304</v>
      </c>
      <c r="G4227" s="1">
        <v>20.5</v>
      </c>
      <c r="H4227" s="1">
        <v>53.6</v>
      </c>
      <c r="I4227" s="1">
        <v>21</v>
      </c>
      <c r="J4227" s="1">
        <v>0.2</v>
      </c>
      <c r="K4227" s="1">
        <v>840</v>
      </c>
      <c r="L4227" s="1">
        <v>420</v>
      </c>
      <c r="M4227" s="6">
        <f t="shared" si="399"/>
        <v>21.249316261864919</v>
      </c>
      <c r="N4227" s="1">
        <v>0.7</v>
      </c>
      <c r="O4227" s="11" cm="1">
        <f t="array" ref="O4227">ROUND(_xlfn.SWITCH(C4227,"建筑专教",IF(S4227&gt;0.1,1.38,1.28),"阶梯教室",IF(S4227&gt;0.1,1.15,1.05),"公共教室",IF(S4227&gt;0.1,1.22,1.12),IF(S4227&gt;0.1,1.2,1.1))+(MOD(ROW()*11,31)/31-0.5)*0.06,2)</f>
        <v>1.1399999999999999</v>
      </c>
      <c r="P4227" s="12">
        <f t="shared" si="400"/>
        <v>0.4</v>
      </c>
      <c r="Q4227" s="13">
        <f t="shared" si="404"/>
        <v>-1.6520116284374193</v>
      </c>
      <c r="R4227" s="1">
        <v>0</v>
      </c>
      <c r="S4227" s="1">
        <v>0</v>
      </c>
      <c r="T4227" s="1">
        <v>3.2000000000000001E-2</v>
      </c>
      <c r="U4227" s="4" t="s">
        <v>34</v>
      </c>
      <c r="V4227">
        <v>0.48</v>
      </c>
      <c r="W4227">
        <v>0.4</v>
      </c>
      <c r="X4227">
        <v>0.76</v>
      </c>
      <c r="Y4227">
        <v>2.4300000000000002</v>
      </c>
      <c r="Z4227">
        <v>0.28000000000000003</v>
      </c>
      <c r="AA4227" s="5">
        <f t="shared" si="401"/>
        <v>3.2000000000000001E-2</v>
      </c>
      <c r="AB4227" s="15" cm="1">
        <f t="array" ref="AB4227">_xlfn.SWITCH(U4227,"夏",122,"冬",90,"春",153,"秋",153,0)</f>
        <v>153</v>
      </c>
      <c r="AC4227" s="16">
        <f t="shared" si="402"/>
        <v>4.8959999999999999</v>
      </c>
      <c r="AD4227" s="5">
        <f>IFERROR(AA4227/D4227,0)</f>
        <v>3.3455305802404598E-4</v>
      </c>
      <c r="AE4227" s="15">
        <f t="shared" si="403"/>
        <v>0.41917808219178082</v>
      </c>
      <c r="AF4227" s="5">
        <f>IFERROR(AD4227*AE4227*48,0)</f>
        <v>6.7313908441879273E-3</v>
      </c>
    </row>
    <row r="4228" spans="1:32" x14ac:dyDescent="0.15">
      <c r="A4228" s="8">
        <v>45758</v>
      </c>
      <c r="B4228" s="1" t="s">
        <v>54</v>
      </c>
      <c r="C4228" s="1" t="s">
        <v>59</v>
      </c>
      <c r="D4228" s="1">
        <v>95.65</v>
      </c>
      <c r="E4228" s="6">
        <v>3.6</v>
      </c>
      <c r="F4228" s="10">
        <v>0.72916666666666696</v>
      </c>
      <c r="G4228" s="1">
        <v>20</v>
      </c>
      <c r="H4228" s="1">
        <v>54.2</v>
      </c>
      <c r="I4228" s="1">
        <v>20.5</v>
      </c>
      <c r="J4228" s="1">
        <v>0.2</v>
      </c>
      <c r="K4228" s="1">
        <v>415</v>
      </c>
      <c r="L4228" s="1">
        <v>370</v>
      </c>
      <c r="M4228" s="6">
        <f t="shared" si="399"/>
        <v>20.750589797066539</v>
      </c>
      <c r="N4228" s="1">
        <v>0.7</v>
      </c>
      <c r="O4228" s="11" cm="1">
        <f t="array" ref="O4228">ROUND(_xlfn.SWITCH(C4228,"建筑专教",IF(S4228&gt;0.1,1.38,1.28),"阶梯教室",IF(S4228&gt;0.1,1.15,1.05),"公共教室",IF(S4228&gt;0.1,1.22,1.12),IF(S4228&gt;0.1,1.2,1.1))+(MOD(ROW()*11,31)/31-0.5)*0.06,2)</f>
        <v>1.1100000000000001</v>
      </c>
      <c r="P4228" s="12">
        <f t="shared" si="400"/>
        <v>0.01</v>
      </c>
      <c r="Q4228" s="13">
        <f t="shared" si="404"/>
        <v>-1.9307464046324854</v>
      </c>
      <c r="R4228" s="1">
        <v>0</v>
      </c>
      <c r="S4228" s="1">
        <v>0</v>
      </c>
      <c r="T4228" s="1">
        <v>3.2000000000000001E-2</v>
      </c>
      <c r="U4228" s="4" t="s">
        <v>34</v>
      </c>
      <c r="V4228">
        <v>0.48</v>
      </c>
      <c r="W4228">
        <v>0.4</v>
      </c>
      <c r="X4228">
        <v>0.76</v>
      </c>
      <c r="Y4228">
        <v>2.4300000000000002</v>
      </c>
      <c r="Z4228">
        <v>0.28000000000000003</v>
      </c>
      <c r="AA4228" s="5">
        <f t="shared" si="401"/>
        <v>3.2000000000000001E-2</v>
      </c>
      <c r="AB4228" s="15" cm="1">
        <f t="array" ref="AB4228">_xlfn.SWITCH(U4228,"夏",122,"冬",90,"春",153,"秋",153,0)</f>
        <v>153</v>
      </c>
      <c r="AC4228" s="16">
        <f t="shared" si="402"/>
        <v>4.8959999999999999</v>
      </c>
      <c r="AD4228" s="5">
        <f>IFERROR(AA4228/D4228,0)</f>
        <v>3.3455305802404598E-4</v>
      </c>
      <c r="AE4228" s="15">
        <f t="shared" si="403"/>
        <v>0.41917808219178082</v>
      </c>
      <c r="AF4228" s="5">
        <f>IFERROR(AD4228*AE4228*48,0)</f>
        <v>6.7313908441879273E-3</v>
      </c>
    </row>
    <row r="4229" spans="1:32" x14ac:dyDescent="0.15">
      <c r="A4229" s="8">
        <v>45758</v>
      </c>
      <c r="B4229" s="1" t="s">
        <v>54</v>
      </c>
      <c r="C4229" s="1" t="s">
        <v>59</v>
      </c>
      <c r="D4229" s="1">
        <v>95.65</v>
      </c>
      <c r="E4229" s="6">
        <v>3.6</v>
      </c>
      <c r="F4229" s="10">
        <v>0.75</v>
      </c>
      <c r="G4229" s="1">
        <v>19.5</v>
      </c>
      <c r="H4229" s="1">
        <v>54.8</v>
      </c>
      <c r="I4229" s="1">
        <v>20</v>
      </c>
      <c r="J4229" s="1">
        <v>0.2</v>
      </c>
      <c r="K4229" s="1">
        <v>415</v>
      </c>
      <c r="L4229" s="1">
        <v>320</v>
      </c>
      <c r="M4229" s="6">
        <f t="shared" si="399"/>
        <v>20.251872009684803</v>
      </c>
      <c r="N4229" s="1">
        <v>0.7</v>
      </c>
      <c r="O4229" s="11" cm="1">
        <f t="array" ref="O4229">ROUND(_xlfn.SWITCH(C4229,"建筑专教",IF(S4229&gt;0.1,1.38,1.28),"阶梯教室",IF(S4229&gt;0.1,1.15,1.05),"公共教室",IF(S4229&gt;0.1,1.22,1.12),IF(S4229&gt;0.1,1.2,1.1))+(MOD(ROW()*11,31)/31-0.5)*0.06,2)</f>
        <v>1.1299999999999999</v>
      </c>
      <c r="P4229" s="12">
        <f t="shared" si="400"/>
        <v>0.01</v>
      </c>
      <c r="Q4229" s="13">
        <f t="shared" si="404"/>
        <v>-2.0083936744139907</v>
      </c>
      <c r="R4229" s="1">
        <v>0</v>
      </c>
      <c r="S4229" s="1">
        <v>0</v>
      </c>
      <c r="T4229" s="1">
        <v>2.1999999999999999E-2</v>
      </c>
      <c r="U4229" s="4" t="s">
        <v>34</v>
      </c>
      <c r="V4229">
        <v>0.48</v>
      </c>
      <c r="W4229">
        <v>0.4</v>
      </c>
      <c r="X4229">
        <v>0.76</v>
      </c>
      <c r="Y4229">
        <v>2.4300000000000002</v>
      </c>
      <c r="Z4229">
        <v>0.28000000000000003</v>
      </c>
      <c r="AA4229" s="5">
        <f t="shared" si="401"/>
        <v>2.1999999999999999E-2</v>
      </c>
      <c r="AB4229" s="15" cm="1">
        <f t="array" ref="AB4229">_xlfn.SWITCH(U4229,"夏",122,"冬",90,"春",153,"秋",153,0)</f>
        <v>153</v>
      </c>
      <c r="AC4229" s="16">
        <f t="shared" si="402"/>
        <v>3.3659999999999997</v>
      </c>
      <c r="AD4229" s="5">
        <f>IFERROR(AA4229/D4229,0)</f>
        <v>2.3000522739153161E-4</v>
      </c>
      <c r="AE4229" s="15">
        <f t="shared" si="403"/>
        <v>0.41917808219178082</v>
      </c>
      <c r="AF4229" s="5">
        <f>IFERROR(AD4229*AE4229*48,0)</f>
        <v>4.6278312053792004E-3</v>
      </c>
    </row>
    <row r="4230" spans="1:32" x14ac:dyDescent="0.15">
      <c r="A4230" s="8">
        <v>45758</v>
      </c>
      <c r="B4230" s="1" t="s">
        <v>54</v>
      </c>
      <c r="C4230" s="1" t="s">
        <v>59</v>
      </c>
      <c r="D4230" s="1">
        <v>95.65</v>
      </c>
      <c r="E4230" s="6">
        <v>3.6</v>
      </c>
      <c r="F4230" s="10">
        <v>0.77083333333333304</v>
      </c>
      <c r="G4230" s="1">
        <v>19</v>
      </c>
      <c r="H4230" s="1">
        <v>55.4</v>
      </c>
      <c r="I4230" s="1">
        <v>19.5</v>
      </c>
      <c r="J4230" s="1">
        <v>0.2</v>
      </c>
      <c r="K4230" s="1">
        <v>415</v>
      </c>
      <c r="L4230" s="1">
        <v>320</v>
      </c>
      <c r="M4230" s="6">
        <f t="shared" si="399"/>
        <v>19.753162973617407</v>
      </c>
      <c r="N4230" s="1">
        <v>0.7</v>
      </c>
      <c r="O4230" s="11" cm="1">
        <f t="array" ref="O4230">ROUND(_xlfn.SWITCH(C4230,"建筑专教",IF(S4230&gt;0.1,1.38,1.28),"阶梯教室",IF(S4230&gt;0.1,1.15,1.05),"公共教室",IF(S4230&gt;0.1,1.22,1.12),IF(S4230&gt;0.1,1.2,1.1))+(MOD(ROW()*11,31)/31-0.5)*0.06,2)</f>
        <v>1.1499999999999999</v>
      </c>
      <c r="P4230" s="12">
        <f t="shared" si="400"/>
        <v>0.01</v>
      </c>
      <c r="Q4230" s="13">
        <f t="shared" si="404"/>
        <v>-2.0833617374558702</v>
      </c>
      <c r="R4230" s="1">
        <v>0</v>
      </c>
      <c r="S4230" s="1">
        <v>0</v>
      </c>
      <c r="T4230" s="1">
        <v>0.01</v>
      </c>
      <c r="U4230" s="4" t="s">
        <v>34</v>
      </c>
      <c r="V4230">
        <v>0.48</v>
      </c>
      <c r="W4230">
        <v>0.4</v>
      </c>
      <c r="X4230">
        <v>0.76</v>
      </c>
      <c r="Y4230">
        <v>2.4300000000000002</v>
      </c>
      <c r="Z4230">
        <v>0.28000000000000003</v>
      </c>
      <c r="AA4230" s="5">
        <f t="shared" si="401"/>
        <v>0.01</v>
      </c>
      <c r="AB4230" s="15" cm="1">
        <f t="array" ref="AB4230">_xlfn.SWITCH(U4230,"夏",122,"冬",90,"春",153,"秋",153,0)</f>
        <v>153</v>
      </c>
      <c r="AC4230" s="16">
        <f t="shared" si="402"/>
        <v>1.53</v>
      </c>
      <c r="AD4230" s="5">
        <f>IFERROR(AA4230/D4230,0)</f>
        <v>1.0454783063251438E-4</v>
      </c>
      <c r="AE4230" s="15">
        <f t="shared" si="403"/>
        <v>0.41917808219178082</v>
      </c>
      <c r="AF4230" s="5">
        <f>IFERROR(AD4230*AE4230*48,0)</f>
        <v>2.1035596388087278E-3</v>
      </c>
    </row>
    <row r="4231" spans="1:32" x14ac:dyDescent="0.15">
      <c r="A4231" s="8">
        <v>45758</v>
      </c>
      <c r="B4231" s="1" t="s">
        <v>54</v>
      </c>
      <c r="C4231" s="1" t="s">
        <v>59</v>
      </c>
      <c r="D4231" s="1">
        <v>95.65</v>
      </c>
      <c r="E4231" s="6">
        <v>3.6</v>
      </c>
      <c r="F4231" s="10">
        <v>0.79166666666666696</v>
      </c>
      <c r="G4231" s="1">
        <v>18.5</v>
      </c>
      <c r="H4231" s="1">
        <v>56</v>
      </c>
      <c r="I4231" s="1">
        <v>19</v>
      </c>
      <c r="J4231" s="1">
        <v>0.2</v>
      </c>
      <c r="K4231" s="1">
        <v>415</v>
      </c>
      <c r="L4231" s="1">
        <v>320</v>
      </c>
      <c r="M4231" s="6">
        <f t="shared" si="399"/>
        <v>19.254462763516813</v>
      </c>
      <c r="N4231" s="1">
        <v>0.7</v>
      </c>
      <c r="O4231" s="11" cm="1">
        <f t="array" ref="O4231">ROUND(_xlfn.SWITCH(C4231,"建筑专教",IF(S4231&gt;0.1,1.38,1.28),"阶梯教室",IF(S4231&gt;0.1,1.15,1.05),"公共教室",IF(S4231&gt;0.1,1.22,1.12),IF(S4231&gt;0.1,1.2,1.1))+(MOD(ROW()*11,31)/31-0.5)*0.06,2)</f>
        <v>1.1100000000000001</v>
      </c>
      <c r="P4231" s="12">
        <f t="shared" si="400"/>
        <v>0.01</v>
      </c>
      <c r="Q4231" s="13">
        <f t="shared" si="404"/>
        <v>-2.4207559896101807</v>
      </c>
      <c r="R4231" s="1">
        <v>0</v>
      </c>
      <c r="S4231" s="1">
        <v>0</v>
      </c>
      <c r="T4231" s="1">
        <v>0.03</v>
      </c>
      <c r="U4231" s="4" t="s">
        <v>34</v>
      </c>
      <c r="V4231">
        <v>0.48</v>
      </c>
      <c r="W4231">
        <v>0.4</v>
      </c>
      <c r="X4231">
        <v>0.76</v>
      </c>
      <c r="Y4231">
        <v>2.4300000000000002</v>
      </c>
      <c r="Z4231">
        <v>0.28000000000000003</v>
      </c>
      <c r="AA4231" s="5">
        <f t="shared" si="401"/>
        <v>0.03</v>
      </c>
      <c r="AB4231" s="15" cm="1">
        <f t="array" ref="AB4231">_xlfn.SWITCH(U4231,"夏",122,"冬",90,"春",153,"秋",153,0)</f>
        <v>153</v>
      </c>
      <c r="AC4231" s="16">
        <f t="shared" si="402"/>
        <v>4.59</v>
      </c>
      <c r="AD4231" s="5">
        <f>IFERROR(AA4231/D4231,0)</f>
        <v>3.136434918975431E-4</v>
      </c>
      <c r="AE4231" s="15">
        <f t="shared" si="403"/>
        <v>0.41917808219178082</v>
      </c>
      <c r="AF4231" s="5">
        <f>IFERROR(AD4231*AE4231*48,0)</f>
        <v>6.3106789164261816E-3</v>
      </c>
    </row>
    <row r="4232" spans="1:32" x14ac:dyDescent="0.15">
      <c r="A4232" s="8">
        <v>45758</v>
      </c>
      <c r="B4232" s="1" t="s">
        <v>54</v>
      </c>
      <c r="C4232" s="1" t="s">
        <v>59</v>
      </c>
      <c r="D4232" s="1">
        <v>95.65</v>
      </c>
      <c r="E4232" s="6">
        <v>3.6</v>
      </c>
      <c r="F4232" s="10">
        <v>0.8125</v>
      </c>
      <c r="G4232" s="1">
        <v>18</v>
      </c>
      <c r="H4232" s="1">
        <v>56.6</v>
      </c>
      <c r="I4232" s="1">
        <v>18.5</v>
      </c>
      <c r="J4232" s="1">
        <v>0.2</v>
      </c>
      <c r="K4232" s="1">
        <v>840</v>
      </c>
      <c r="L4232" s="1">
        <v>320</v>
      </c>
      <c r="M4232" s="6">
        <f t="shared" si="399"/>
        <v>18.755771454799117</v>
      </c>
      <c r="N4232" s="1">
        <v>0.7</v>
      </c>
      <c r="O4232" s="11" cm="1">
        <f t="array" ref="O4232">ROUND(_xlfn.SWITCH(C4232,"建筑专教",IF(S4232&gt;0.1,1.38,1.28),"阶梯教室",IF(S4232&gt;0.1,1.15,1.05),"公共教室",IF(S4232&gt;0.1,1.22,1.12),IF(S4232&gt;0.1,1.2,1.1))+(MOD(ROW()*11,31)/31-0.5)*0.06,2)</f>
        <v>1.1299999999999999</v>
      </c>
      <c r="P4232" s="12">
        <f t="shared" si="400"/>
        <v>0.4</v>
      </c>
      <c r="Q4232" s="13">
        <f t="shared" si="404"/>
        <v>-2.4896052867396681</v>
      </c>
      <c r="R4232" s="1">
        <v>0</v>
      </c>
      <c r="S4232" s="1">
        <v>0.05</v>
      </c>
      <c r="T4232" s="1">
        <v>2.8000000000000001E-2</v>
      </c>
      <c r="U4232" s="4" t="s">
        <v>34</v>
      </c>
      <c r="V4232">
        <v>0.48</v>
      </c>
      <c r="W4232">
        <v>0.4</v>
      </c>
      <c r="X4232">
        <v>0.76</v>
      </c>
      <c r="Y4232">
        <v>2.4300000000000002</v>
      </c>
      <c r="Z4232">
        <v>0.28000000000000003</v>
      </c>
      <c r="AA4232" s="5">
        <f t="shared" si="401"/>
        <v>7.8E-2</v>
      </c>
      <c r="AB4232" s="15" cm="1">
        <f t="array" ref="AB4232">_xlfn.SWITCH(U4232,"夏",122,"冬",90,"春",153,"秋",153,0)</f>
        <v>153</v>
      </c>
      <c r="AC4232" s="16">
        <f t="shared" si="402"/>
        <v>11.933999999999999</v>
      </c>
      <c r="AD4232" s="5">
        <f>IFERROR(AA4232/D4232,0)</f>
        <v>8.1547307893361208E-4</v>
      </c>
      <c r="AE4232" s="15">
        <f t="shared" si="403"/>
        <v>0.41917808219178082</v>
      </c>
      <c r="AF4232" s="5">
        <f>IFERROR(AD4232*AE4232*48,0)</f>
        <v>1.6407765182708072E-2</v>
      </c>
    </row>
    <row r="4233" spans="1:32" x14ac:dyDescent="0.15">
      <c r="A4233" s="8">
        <v>45758</v>
      </c>
      <c r="B4233" s="1" t="s">
        <v>54</v>
      </c>
      <c r="C4233" s="1" t="s">
        <v>59</v>
      </c>
      <c r="D4233" s="1">
        <v>95.65</v>
      </c>
      <c r="E4233" s="6">
        <v>3.6</v>
      </c>
      <c r="F4233" s="10">
        <v>0.83333333333333304</v>
      </c>
      <c r="G4233" s="1">
        <v>17.5</v>
      </c>
      <c r="H4233" s="1">
        <v>57.2</v>
      </c>
      <c r="I4233" s="1">
        <v>18</v>
      </c>
      <c r="J4233" s="1">
        <v>0.2</v>
      </c>
      <c r="K4233" s="1">
        <v>840</v>
      </c>
      <c r="L4233" s="1">
        <v>320</v>
      </c>
      <c r="M4233" s="6">
        <f t="shared" si="399"/>
        <v>18.257089123652634</v>
      </c>
      <c r="N4233" s="1">
        <v>0.7</v>
      </c>
      <c r="O4233" s="11" cm="1">
        <f t="array" ref="O4233">ROUND(_xlfn.SWITCH(C4233,"建筑专教",IF(S4233&gt;0.1,1.38,1.28),"阶梯教室",IF(S4233&gt;0.1,1.15,1.05),"公共教室",IF(S4233&gt;0.1,1.22,1.12),IF(S4233&gt;0.1,1.2,1.1))+(MOD(ROW()*11,31)/31-0.5)*0.06,2)</f>
        <v>1.0900000000000001</v>
      </c>
      <c r="P4233" s="12">
        <f t="shared" si="400"/>
        <v>0.4</v>
      </c>
      <c r="Q4233" s="13">
        <f t="shared" si="404"/>
        <v>-2.8530149266614089</v>
      </c>
      <c r="R4233" s="1">
        <v>0</v>
      </c>
      <c r="S4233" s="1">
        <v>0.05</v>
      </c>
      <c r="T4233" s="1">
        <v>3.5000000000000003E-2</v>
      </c>
      <c r="U4233" s="4" t="s">
        <v>34</v>
      </c>
      <c r="V4233">
        <v>0.48</v>
      </c>
      <c r="W4233">
        <v>0.4</v>
      </c>
      <c r="X4233">
        <v>0.76</v>
      </c>
      <c r="Y4233">
        <v>2.4300000000000002</v>
      </c>
      <c r="Z4233">
        <v>0.28000000000000003</v>
      </c>
      <c r="AA4233" s="5">
        <f t="shared" si="401"/>
        <v>8.5000000000000006E-2</v>
      </c>
      <c r="AB4233" s="15" cm="1">
        <f t="array" ref="AB4233">_xlfn.SWITCH(U4233,"夏",122,"冬",90,"春",153,"秋",153,0)</f>
        <v>153</v>
      </c>
      <c r="AC4233" s="16">
        <f t="shared" si="402"/>
        <v>13.005000000000001</v>
      </c>
      <c r="AD4233" s="5">
        <f>IFERROR(AA4233/D4233,0)</f>
        <v>8.8865656037637219E-4</v>
      </c>
      <c r="AE4233" s="15">
        <f t="shared" si="403"/>
        <v>0.41917808219178082</v>
      </c>
      <c r="AF4233" s="5">
        <f>IFERROR(AD4233*AE4233*48,0)</f>
        <v>1.7880256929874182E-2</v>
      </c>
    </row>
    <row r="4234" spans="1:32" x14ac:dyDescent="0.15">
      <c r="A4234" s="8">
        <v>45758</v>
      </c>
      <c r="B4234" s="1" t="s">
        <v>54</v>
      </c>
      <c r="C4234" s="1" t="s">
        <v>59</v>
      </c>
      <c r="D4234" s="1">
        <v>95.65</v>
      </c>
      <c r="E4234" s="6">
        <v>3.6</v>
      </c>
      <c r="F4234" s="10">
        <v>0.85416666666666696</v>
      </c>
      <c r="G4234" s="1">
        <v>17.5</v>
      </c>
      <c r="H4234" s="1">
        <v>57.2</v>
      </c>
      <c r="I4234" s="1">
        <v>18</v>
      </c>
      <c r="J4234" s="1">
        <v>0.2</v>
      </c>
      <c r="K4234" s="1">
        <v>840</v>
      </c>
      <c r="L4234" s="1">
        <v>320</v>
      </c>
      <c r="M4234" s="6">
        <f t="shared" si="399"/>
        <v>18.257089123652634</v>
      </c>
      <c r="N4234" s="1">
        <v>0.7</v>
      </c>
      <c r="O4234" s="11" cm="1">
        <f t="array" ref="O4234">ROUND(_xlfn.SWITCH(C4234,"建筑专教",IF(S4234&gt;0.1,1.38,1.28),"阶梯教室",IF(S4234&gt;0.1,1.15,1.05),"公共教室",IF(S4234&gt;0.1,1.22,1.12),IF(S4234&gt;0.1,1.2,1.1))+(MOD(ROW()*11,31)/31-0.5)*0.06,2)</f>
        <v>1.1100000000000001</v>
      </c>
      <c r="P4234" s="12">
        <f t="shared" si="400"/>
        <v>0.4</v>
      </c>
      <c r="Q4234" s="13">
        <f t="shared" si="404"/>
        <v>-2.7498397900640139</v>
      </c>
      <c r="R4234" s="1">
        <v>0</v>
      </c>
      <c r="S4234" s="1">
        <v>0.05</v>
      </c>
      <c r="T4234" s="1">
        <v>3.5000000000000003E-2</v>
      </c>
      <c r="U4234" s="4" t="s">
        <v>34</v>
      </c>
      <c r="V4234">
        <v>0.48</v>
      </c>
      <c r="W4234">
        <v>0.4</v>
      </c>
      <c r="X4234">
        <v>0.76</v>
      </c>
      <c r="Y4234">
        <v>2.4300000000000002</v>
      </c>
      <c r="Z4234">
        <v>0.28000000000000003</v>
      </c>
      <c r="AA4234" s="5">
        <f t="shared" si="401"/>
        <v>8.5000000000000006E-2</v>
      </c>
      <c r="AB4234" s="15" cm="1">
        <f t="array" ref="AB4234">_xlfn.SWITCH(U4234,"夏",122,"冬",90,"春",153,"秋",153,0)</f>
        <v>153</v>
      </c>
      <c r="AC4234" s="16">
        <f t="shared" si="402"/>
        <v>13.005000000000001</v>
      </c>
      <c r="AD4234" s="5">
        <f>IFERROR(AA4234/D4234,0)</f>
        <v>8.8865656037637219E-4</v>
      </c>
      <c r="AE4234" s="15">
        <f t="shared" si="403"/>
        <v>0.41917808219178082</v>
      </c>
      <c r="AF4234" s="5">
        <f>IFERROR(AD4234*AE4234*48,0)</f>
        <v>1.7880256929874182E-2</v>
      </c>
    </row>
    <row r="4235" spans="1:32" x14ac:dyDescent="0.15">
      <c r="A4235" s="8">
        <v>45758</v>
      </c>
      <c r="B4235" s="1" t="s">
        <v>54</v>
      </c>
      <c r="C4235" s="1" t="s">
        <v>59</v>
      </c>
      <c r="D4235" s="1">
        <v>95.65</v>
      </c>
      <c r="E4235" s="6">
        <v>3.6</v>
      </c>
      <c r="F4235" s="10">
        <v>0.875</v>
      </c>
      <c r="G4235" s="1">
        <v>17.5</v>
      </c>
      <c r="H4235" s="1">
        <v>57.2</v>
      </c>
      <c r="I4235" s="1">
        <v>18</v>
      </c>
      <c r="J4235" s="1">
        <v>0.2</v>
      </c>
      <c r="K4235" s="1">
        <v>540</v>
      </c>
      <c r="L4235" s="1">
        <v>320</v>
      </c>
      <c r="M4235" s="6">
        <f t="shared" si="399"/>
        <v>18.257089123652634</v>
      </c>
      <c r="N4235" s="1">
        <v>0.7</v>
      </c>
      <c r="O4235" s="11" cm="1">
        <f t="array" ref="O4235">ROUND(_xlfn.SWITCH(C4235,"建筑专教",IF(S4235&gt;0.1,1.38,1.28),"阶梯教室",IF(S4235&gt;0.1,1.15,1.05),"公共教室",IF(S4235&gt;0.1,1.22,1.12),IF(S4235&gt;0.1,1.2,1.1))+(MOD(ROW()*11,31)/31-0.5)*0.06,2)</f>
        <v>1.1299999999999999</v>
      </c>
      <c r="P4235" s="12">
        <f t="shared" si="400"/>
        <v>0.13</v>
      </c>
      <c r="Q4235" s="13">
        <f t="shared" si="404"/>
        <v>-2.6509434793247841</v>
      </c>
      <c r="R4235" s="1">
        <v>0</v>
      </c>
      <c r="S4235" s="1">
        <v>0.05</v>
      </c>
      <c r="T4235" s="1">
        <v>2.5000000000000001E-2</v>
      </c>
      <c r="U4235" s="4" t="s">
        <v>34</v>
      </c>
      <c r="V4235">
        <v>0.48</v>
      </c>
      <c r="W4235">
        <v>0.4</v>
      </c>
      <c r="X4235">
        <v>0.76</v>
      </c>
      <c r="Y4235">
        <v>2.4300000000000002</v>
      </c>
      <c r="Z4235">
        <v>0.28000000000000003</v>
      </c>
      <c r="AA4235" s="5">
        <f t="shared" si="401"/>
        <v>7.5000000000000011E-2</v>
      </c>
      <c r="AB4235" s="15" cm="1">
        <f t="array" ref="AB4235">_xlfn.SWITCH(U4235,"夏",122,"冬",90,"春",153,"秋",153,0)</f>
        <v>153</v>
      </c>
      <c r="AC4235" s="16">
        <f t="shared" si="402"/>
        <v>11.475000000000001</v>
      </c>
      <c r="AD4235" s="5">
        <f>IFERROR(AA4235/D4235,0)</f>
        <v>7.8410872974385784E-4</v>
      </c>
      <c r="AE4235" s="15">
        <f t="shared" si="403"/>
        <v>0.41917808219178082</v>
      </c>
      <c r="AF4235" s="5">
        <f>IFERROR(AD4235*AE4235*48,0)</f>
        <v>1.5776697291065459E-2</v>
      </c>
    </row>
    <row r="4236" spans="1:32" x14ac:dyDescent="0.15">
      <c r="A4236" s="8">
        <v>45758</v>
      </c>
      <c r="B4236" s="1" t="s">
        <v>54</v>
      </c>
      <c r="C4236" s="1" t="s">
        <v>59</v>
      </c>
      <c r="D4236" s="1">
        <v>95.65</v>
      </c>
      <c r="E4236" s="6">
        <v>3.6</v>
      </c>
      <c r="F4236" s="10">
        <v>0.89583333333333304</v>
      </c>
      <c r="G4236" s="1">
        <v>17</v>
      </c>
      <c r="H4236" s="1">
        <v>57.8</v>
      </c>
      <c r="I4236" s="1">
        <v>17.5</v>
      </c>
      <c r="J4236" s="1">
        <v>0.2</v>
      </c>
      <c r="K4236" s="1">
        <v>540</v>
      </c>
      <c r="L4236" s="1">
        <v>320</v>
      </c>
      <c r="M4236" s="6">
        <f t="shared" si="399"/>
        <v>17.758415847048639</v>
      </c>
      <c r="N4236" s="1">
        <v>0.7</v>
      </c>
      <c r="O4236" s="11" cm="1">
        <f t="array" ref="O4236">ROUND(_xlfn.SWITCH(C4236,"建筑专教",IF(S4236&gt;0.1,1.38,1.28),"阶梯教室",IF(S4236&gt;0.1,1.15,1.05),"公共教室",IF(S4236&gt;0.1,1.22,1.12),IF(S4236&gt;0.1,1.2,1.1))+(MOD(ROW()*11,31)/31-0.5)*0.06,2)</f>
        <v>1.1000000000000001</v>
      </c>
      <c r="P4236" s="12">
        <f t="shared" si="400"/>
        <v>0.13</v>
      </c>
      <c r="Q4236" s="13">
        <f t="shared" si="404"/>
        <v>-2.9679014522817377</v>
      </c>
      <c r="R4236" s="1">
        <v>0</v>
      </c>
      <c r="S4236" s="1">
        <v>0.05</v>
      </c>
      <c r="T4236" s="1">
        <v>1.2E-2</v>
      </c>
      <c r="U4236" s="4" t="s">
        <v>34</v>
      </c>
      <c r="V4236">
        <v>0.48</v>
      </c>
      <c r="W4236">
        <v>0.4</v>
      </c>
      <c r="X4236">
        <v>0.76</v>
      </c>
      <c r="Y4236">
        <v>2.4300000000000002</v>
      </c>
      <c r="Z4236">
        <v>0.28000000000000003</v>
      </c>
      <c r="AA4236" s="5">
        <f t="shared" si="401"/>
        <v>6.2E-2</v>
      </c>
      <c r="AB4236" s="15" cm="1">
        <f t="array" ref="AB4236">_xlfn.SWITCH(U4236,"夏",122,"冬",90,"春",153,"秋",153,0)</f>
        <v>153</v>
      </c>
      <c r="AC4236" s="16">
        <f t="shared" si="402"/>
        <v>9.4860000000000007</v>
      </c>
      <c r="AD4236" s="5">
        <f>IFERROR(AA4236/D4236,0)</f>
        <v>6.4819654992158903E-4</v>
      </c>
      <c r="AE4236" s="15">
        <f t="shared" si="403"/>
        <v>0.41917808219178082</v>
      </c>
      <c r="AF4236" s="5">
        <f>IFERROR(AD4236*AE4236*48,0)</f>
        <v>1.3042069760614108E-2</v>
      </c>
    </row>
    <row r="4237" spans="1:32" x14ac:dyDescent="0.15">
      <c r="A4237" s="8">
        <v>45758</v>
      </c>
      <c r="B4237" s="1" t="s">
        <v>54</v>
      </c>
      <c r="C4237" s="1" t="s">
        <v>59</v>
      </c>
      <c r="D4237" s="1">
        <v>95.65</v>
      </c>
      <c r="E4237" s="6">
        <v>3.6</v>
      </c>
      <c r="F4237" s="10">
        <v>0.91666666666666696</v>
      </c>
      <c r="G4237" s="1">
        <v>16.5</v>
      </c>
      <c r="H4237" s="1">
        <v>58.4</v>
      </c>
      <c r="I4237" s="1">
        <v>17</v>
      </c>
      <c r="J4237" s="1">
        <v>0.2</v>
      </c>
      <c r="K4237" s="1">
        <v>415</v>
      </c>
      <c r="L4237" s="1">
        <v>320</v>
      </c>
      <c r="M4237" s="6">
        <f t="shared" si="399"/>
        <v>17.259751702748247</v>
      </c>
      <c r="N4237" s="1">
        <v>0.7</v>
      </c>
      <c r="O4237" s="11" cm="1">
        <f t="array" ref="O4237">ROUND(_xlfn.SWITCH(C4237,"建筑专教",IF(S4237&gt;0.1,1.38,1.28),"阶梯教室",IF(S4237&gt;0.1,1.15,1.05),"公共教室",IF(S4237&gt;0.1,1.22,1.12),IF(S4237&gt;0.1,1.2,1.1))+(MOD(ROW()*11,31)/31-0.5)*0.06,2)</f>
        <v>1.1200000000000001</v>
      </c>
      <c r="P4237" s="12">
        <f t="shared" si="400"/>
        <v>0.01</v>
      </c>
      <c r="Q4237" s="13">
        <f t="shared" si="404"/>
        <v>-3.0273231529044766</v>
      </c>
      <c r="R4237" s="1">
        <v>0</v>
      </c>
      <c r="S4237" s="1">
        <v>0</v>
      </c>
      <c r="T4237" s="1">
        <v>3.2000000000000001E-2</v>
      </c>
      <c r="U4237" s="4" t="s">
        <v>34</v>
      </c>
      <c r="V4237">
        <v>0.48</v>
      </c>
      <c r="W4237">
        <v>0.4</v>
      </c>
      <c r="X4237">
        <v>0.76</v>
      </c>
      <c r="Y4237">
        <v>2.4300000000000002</v>
      </c>
      <c r="Z4237">
        <v>0.28000000000000003</v>
      </c>
      <c r="AA4237" s="5">
        <f t="shared" si="401"/>
        <v>3.2000000000000001E-2</v>
      </c>
      <c r="AB4237" s="15" cm="1">
        <f t="array" ref="AB4237">_xlfn.SWITCH(U4237,"夏",122,"冬",90,"春",153,"秋",153,0)</f>
        <v>153</v>
      </c>
      <c r="AC4237" s="16">
        <f t="shared" si="402"/>
        <v>4.8959999999999999</v>
      </c>
      <c r="AD4237" s="5">
        <f>IFERROR(AA4237/D4237,0)</f>
        <v>3.3455305802404598E-4</v>
      </c>
      <c r="AE4237" s="15">
        <f t="shared" si="403"/>
        <v>0.41917808219178082</v>
      </c>
      <c r="AF4237" s="5">
        <f>IFERROR(AD4237*AE4237*48,0)</f>
        <v>6.7313908441879273E-3</v>
      </c>
    </row>
    <row r="4238" spans="1:32" x14ac:dyDescent="0.15">
      <c r="A4238" s="8">
        <v>45758</v>
      </c>
      <c r="B4238" s="1" t="s">
        <v>55</v>
      </c>
      <c r="C4238" s="1" t="s">
        <v>59</v>
      </c>
      <c r="D4238" s="1">
        <v>95.65</v>
      </c>
      <c r="E4238" s="6">
        <v>3.6</v>
      </c>
      <c r="F4238" s="10">
        <v>0.33333333333333298</v>
      </c>
      <c r="G4238" s="1">
        <v>17.5</v>
      </c>
      <c r="H4238" s="1">
        <v>59.6</v>
      </c>
      <c r="I4238" s="1">
        <v>18</v>
      </c>
      <c r="J4238" s="1">
        <v>0.2</v>
      </c>
      <c r="K4238" s="1">
        <v>410</v>
      </c>
      <c r="L4238" s="1">
        <v>220</v>
      </c>
      <c r="M4238" s="6">
        <f t="shared" ref="M4238:M4301" si="405">IFERROR(POWER((I4238+273.15)^4+133500000*POWER(J4238,0.6)*(I4238-G4238),0.25)-273.15,I4238)</f>
        <v>18.257089123652634</v>
      </c>
      <c r="N4238" s="1">
        <v>0</v>
      </c>
      <c r="O4238" s="1">
        <v>0</v>
      </c>
      <c r="P4238" s="12">
        <f t="shared" si="400"/>
        <v>0</v>
      </c>
      <c r="Q4238" s="1">
        <v>0</v>
      </c>
      <c r="R4238" s="1">
        <v>0</v>
      </c>
      <c r="S4238" s="1">
        <v>0</v>
      </c>
      <c r="T4238" s="1">
        <v>0</v>
      </c>
      <c r="U4238" s="4" t="s">
        <v>34</v>
      </c>
      <c r="V4238">
        <v>0.48</v>
      </c>
      <c r="W4238">
        <v>0.4</v>
      </c>
      <c r="X4238">
        <v>0.76</v>
      </c>
      <c r="Y4238">
        <v>2.4300000000000002</v>
      </c>
      <c r="Z4238">
        <v>0.28000000000000003</v>
      </c>
      <c r="AA4238" s="5">
        <f t="shared" si="401"/>
        <v>0</v>
      </c>
      <c r="AB4238" s="15" cm="1">
        <f t="array" ref="AB4238">_xlfn.SWITCH(U4238,"夏",122,"冬",90,"春",153,"秋",153,0)</f>
        <v>153</v>
      </c>
      <c r="AC4238" s="16">
        <f t="shared" si="402"/>
        <v>0</v>
      </c>
      <c r="AD4238" s="5">
        <f>IFERROR(AA4238/D4238,0)</f>
        <v>0</v>
      </c>
      <c r="AE4238" s="15">
        <f t="shared" si="403"/>
        <v>0.41917808219178082</v>
      </c>
      <c r="AF4238" s="5">
        <f>IFERROR(AD4238*AE4238*48,0)</f>
        <v>0</v>
      </c>
    </row>
    <row r="4239" spans="1:32" x14ac:dyDescent="0.15">
      <c r="A4239" s="8">
        <v>45758</v>
      </c>
      <c r="B4239" s="1" t="s">
        <v>55</v>
      </c>
      <c r="C4239" s="1" t="s">
        <v>59</v>
      </c>
      <c r="D4239" s="1">
        <v>95.65</v>
      </c>
      <c r="E4239" s="6">
        <v>3.6</v>
      </c>
      <c r="F4239" s="10">
        <v>0.35416666666666702</v>
      </c>
      <c r="G4239" s="1">
        <v>18.5</v>
      </c>
      <c r="H4239" s="1">
        <v>58.4</v>
      </c>
      <c r="I4239" s="1">
        <v>19</v>
      </c>
      <c r="J4239" s="1">
        <v>0.2</v>
      </c>
      <c r="K4239" s="1">
        <v>835</v>
      </c>
      <c r="L4239" s="1">
        <v>320</v>
      </c>
      <c r="M4239" s="6">
        <f t="shared" si="405"/>
        <v>19.254462763516813</v>
      </c>
      <c r="N4239" s="1">
        <v>0.7</v>
      </c>
      <c r="O4239" s="11" cm="1">
        <f t="array" ref="O4239">ROUND(_xlfn.SWITCH(C4239,"建筑专教",IF(S4239&gt;0.1,1.38,1.28),"阶梯教室",IF(S4239&gt;0.1,1.15,1.05),"公共教室",IF(S4239&gt;0.1,1.22,1.12),IF(S4239&gt;0.1,1.2,1.1))+(MOD(ROW()*11,31)/31-0.5)*0.06,2)</f>
        <v>1.1000000000000001</v>
      </c>
      <c r="P4239" s="12">
        <f t="shared" si="400"/>
        <v>0.4</v>
      </c>
      <c r="Q4239" s="13">
        <f t="shared" si="404"/>
        <v>-2.468238537013832</v>
      </c>
      <c r="R4239" s="1">
        <v>0</v>
      </c>
      <c r="S4239" s="1">
        <v>0</v>
      </c>
      <c r="T4239" s="1">
        <v>2.8000000000000001E-2</v>
      </c>
      <c r="U4239" s="4" t="s">
        <v>34</v>
      </c>
      <c r="V4239">
        <v>0.48</v>
      </c>
      <c r="W4239">
        <v>0.4</v>
      </c>
      <c r="X4239">
        <v>0.76</v>
      </c>
      <c r="Y4239">
        <v>2.4300000000000002</v>
      </c>
      <c r="Z4239">
        <v>0.28000000000000003</v>
      </c>
      <c r="AA4239" s="5">
        <f t="shared" si="401"/>
        <v>2.8000000000000001E-2</v>
      </c>
      <c r="AB4239" s="15" cm="1">
        <f t="array" ref="AB4239">_xlfn.SWITCH(U4239,"夏",122,"冬",90,"春",153,"秋",153,0)</f>
        <v>153</v>
      </c>
      <c r="AC4239" s="16">
        <f t="shared" si="402"/>
        <v>4.2839999999999998</v>
      </c>
      <c r="AD4239" s="5">
        <f>IFERROR(AA4239/D4239,0)</f>
        <v>2.9273392577104022E-4</v>
      </c>
      <c r="AE4239" s="15">
        <f t="shared" si="403"/>
        <v>0.41917808219178082</v>
      </c>
      <c r="AF4239" s="5">
        <f>IFERROR(AD4239*AE4239*48,0)</f>
        <v>5.8899669886644367E-3</v>
      </c>
    </row>
    <row r="4240" spans="1:32" x14ac:dyDescent="0.15">
      <c r="A4240" s="8">
        <v>45758</v>
      </c>
      <c r="B4240" s="1" t="s">
        <v>55</v>
      </c>
      <c r="C4240" s="1" t="s">
        <v>59</v>
      </c>
      <c r="D4240" s="1">
        <v>95.65</v>
      </c>
      <c r="E4240" s="6">
        <v>3.6</v>
      </c>
      <c r="F4240" s="10">
        <v>0.375</v>
      </c>
      <c r="G4240" s="1">
        <v>19.5</v>
      </c>
      <c r="H4240" s="1">
        <v>57.2</v>
      </c>
      <c r="I4240" s="1">
        <v>20</v>
      </c>
      <c r="J4240" s="1">
        <v>0.2</v>
      </c>
      <c r="K4240" s="1">
        <v>835</v>
      </c>
      <c r="L4240" s="1">
        <v>420</v>
      </c>
      <c r="M4240" s="6">
        <f t="shared" si="405"/>
        <v>20.251872009684803</v>
      </c>
      <c r="N4240" s="1">
        <v>0.7</v>
      </c>
      <c r="O4240" s="11" cm="1">
        <f t="array" ref="O4240">ROUND(_xlfn.SWITCH(C4240,"建筑专教",IF(S4240&gt;0.1,1.38,1.28),"阶梯教室",IF(S4240&gt;0.1,1.15,1.05),"公共教室",IF(S4240&gt;0.1,1.22,1.12),IF(S4240&gt;0.1,1.2,1.1))+(MOD(ROW()*11,31)/31-0.5)*0.06,2)</f>
        <v>1.1200000000000001</v>
      </c>
      <c r="P4240" s="12">
        <f t="shared" si="400"/>
        <v>0.4</v>
      </c>
      <c r="Q4240" s="13">
        <f t="shared" si="404"/>
        <v>-2.050529616086266</v>
      </c>
      <c r="R4240" s="1">
        <v>0</v>
      </c>
      <c r="S4240" s="1">
        <v>0</v>
      </c>
      <c r="T4240" s="1">
        <v>3.5000000000000003E-2</v>
      </c>
      <c r="U4240" s="4" t="s">
        <v>34</v>
      </c>
      <c r="V4240">
        <v>0.48</v>
      </c>
      <c r="W4240">
        <v>0.4</v>
      </c>
      <c r="X4240">
        <v>0.76</v>
      </c>
      <c r="Y4240">
        <v>2.4300000000000002</v>
      </c>
      <c r="Z4240">
        <v>0.28000000000000003</v>
      </c>
      <c r="AA4240" s="5">
        <f t="shared" si="401"/>
        <v>3.5000000000000003E-2</v>
      </c>
      <c r="AB4240" s="15" cm="1">
        <f t="array" ref="AB4240">_xlfn.SWITCH(U4240,"夏",122,"冬",90,"春",153,"秋",153,0)</f>
        <v>153</v>
      </c>
      <c r="AC4240" s="16">
        <f t="shared" si="402"/>
        <v>5.3550000000000004</v>
      </c>
      <c r="AD4240" s="5">
        <f>IFERROR(AA4240/D4240,0)</f>
        <v>3.6591740721380033E-4</v>
      </c>
      <c r="AE4240" s="15">
        <f t="shared" si="403"/>
        <v>0.41917808219178082</v>
      </c>
      <c r="AF4240" s="5">
        <f>IFERROR(AD4240*AE4240*48,0)</f>
        <v>7.3624587358305472E-3</v>
      </c>
    </row>
    <row r="4241" spans="1:32" x14ac:dyDescent="0.15">
      <c r="A4241" s="8">
        <v>45758</v>
      </c>
      <c r="B4241" s="1" t="s">
        <v>55</v>
      </c>
      <c r="C4241" s="1" t="s">
        <v>59</v>
      </c>
      <c r="D4241" s="1">
        <v>95.65</v>
      </c>
      <c r="E4241" s="6">
        <v>3.6</v>
      </c>
      <c r="F4241" s="10">
        <v>0.39583333333333298</v>
      </c>
      <c r="G4241" s="1">
        <v>20.5</v>
      </c>
      <c r="H4241" s="1">
        <v>56</v>
      </c>
      <c r="I4241" s="1">
        <v>21</v>
      </c>
      <c r="J4241" s="1">
        <v>0.2</v>
      </c>
      <c r="K4241" s="1">
        <v>835</v>
      </c>
      <c r="L4241" s="1">
        <v>520</v>
      </c>
      <c r="M4241" s="6">
        <f t="shared" si="405"/>
        <v>21.249316261864919</v>
      </c>
      <c r="N4241" s="1">
        <v>0.7</v>
      </c>
      <c r="O4241" s="11" cm="1">
        <f t="array" ref="O4241">ROUND(_xlfn.SWITCH(C4241,"建筑专教",IF(S4241&gt;0.1,1.38,1.28),"阶梯教室",IF(S4241&gt;0.1,1.15,1.05),"公共教室",IF(S4241&gt;0.1,1.22,1.12),IF(S4241&gt;0.1,1.2,1.1))+(MOD(ROW()*11,31)/31-0.5)*0.06,2)</f>
        <v>1.1399999999999999</v>
      </c>
      <c r="P4241" s="12">
        <f t="shared" si="400"/>
        <v>0.4</v>
      </c>
      <c r="Q4241" s="13">
        <f t="shared" si="404"/>
        <v>-1.6519981289775518</v>
      </c>
      <c r="R4241" s="1">
        <v>0</v>
      </c>
      <c r="S4241" s="1">
        <v>0</v>
      </c>
      <c r="T4241" s="1">
        <v>2.5000000000000001E-2</v>
      </c>
      <c r="U4241" s="4" t="s">
        <v>34</v>
      </c>
      <c r="V4241">
        <v>0.48</v>
      </c>
      <c r="W4241">
        <v>0.4</v>
      </c>
      <c r="X4241">
        <v>0.76</v>
      </c>
      <c r="Y4241">
        <v>2.4300000000000002</v>
      </c>
      <c r="Z4241">
        <v>0.28000000000000003</v>
      </c>
      <c r="AA4241" s="5">
        <f t="shared" si="401"/>
        <v>2.5000000000000001E-2</v>
      </c>
      <c r="AB4241" s="15" cm="1">
        <f t="array" ref="AB4241">_xlfn.SWITCH(U4241,"夏",122,"冬",90,"春",153,"秋",153,0)</f>
        <v>153</v>
      </c>
      <c r="AC4241" s="16">
        <f t="shared" si="402"/>
        <v>3.8250000000000002</v>
      </c>
      <c r="AD4241" s="5">
        <f>IFERROR(AA4241/D4241,0)</f>
        <v>2.6136957658128593E-4</v>
      </c>
      <c r="AE4241" s="15">
        <f t="shared" si="403"/>
        <v>0.41917808219178082</v>
      </c>
      <c r="AF4241" s="5">
        <f>IFERROR(AD4241*AE4241*48,0)</f>
        <v>5.2588990970218186E-3</v>
      </c>
    </row>
    <row r="4242" spans="1:32" x14ac:dyDescent="0.15">
      <c r="A4242" s="8">
        <v>45758</v>
      </c>
      <c r="B4242" s="1" t="s">
        <v>55</v>
      </c>
      <c r="C4242" s="1" t="s">
        <v>59</v>
      </c>
      <c r="D4242" s="1">
        <v>95.65</v>
      </c>
      <c r="E4242" s="6">
        <v>3.6</v>
      </c>
      <c r="F4242" s="10">
        <v>0.41666666666666702</v>
      </c>
      <c r="G4242" s="1">
        <v>21.5</v>
      </c>
      <c r="H4242" s="1">
        <v>54.8</v>
      </c>
      <c r="I4242" s="1">
        <v>22</v>
      </c>
      <c r="J4242" s="1">
        <v>0.2</v>
      </c>
      <c r="K4242" s="1">
        <v>835</v>
      </c>
      <c r="L4242" s="1">
        <v>620</v>
      </c>
      <c r="M4242" s="6">
        <f t="shared" si="405"/>
        <v>22.24679493184027</v>
      </c>
      <c r="N4242" s="1">
        <v>0.7</v>
      </c>
      <c r="O4242" s="11" cm="1">
        <f t="array" ref="O4242">ROUND(_xlfn.SWITCH(C4242,"建筑专教",IF(S4242&gt;0.1,1.38,1.28),"阶梯教室",IF(S4242&gt;0.1,1.15,1.05),"公共教室",IF(S4242&gt;0.1,1.22,1.12),IF(S4242&gt;0.1,1.2,1.1))+(MOD(ROW()*11,31)/31-0.5)*0.06,2)</f>
        <v>1.1000000000000001</v>
      </c>
      <c r="P4242" s="12">
        <f t="shared" si="400"/>
        <v>0.4</v>
      </c>
      <c r="Q4242" s="13">
        <f t="shared" si="404"/>
        <v>-1.4822331077682156</v>
      </c>
      <c r="R4242" s="1">
        <v>0</v>
      </c>
      <c r="S4242" s="1">
        <v>0</v>
      </c>
      <c r="T4242" s="1">
        <v>1.2E-2</v>
      </c>
      <c r="U4242" s="4" t="s">
        <v>34</v>
      </c>
      <c r="V4242">
        <v>0.48</v>
      </c>
      <c r="W4242">
        <v>0.4</v>
      </c>
      <c r="X4242">
        <v>0.76</v>
      </c>
      <c r="Y4242">
        <v>2.4300000000000002</v>
      </c>
      <c r="Z4242">
        <v>0.28000000000000003</v>
      </c>
      <c r="AA4242" s="5">
        <f t="shared" si="401"/>
        <v>1.2E-2</v>
      </c>
      <c r="AB4242" s="15" cm="1">
        <f t="array" ref="AB4242">_xlfn.SWITCH(U4242,"夏",122,"冬",90,"春",153,"秋",153,0)</f>
        <v>153</v>
      </c>
      <c r="AC4242" s="16">
        <f t="shared" si="402"/>
        <v>1.8360000000000001</v>
      </c>
      <c r="AD4242" s="5">
        <f>IFERROR(AA4242/D4242,0)</f>
        <v>1.2545739675901726E-4</v>
      </c>
      <c r="AE4242" s="15">
        <f t="shared" si="403"/>
        <v>0.41917808219178082</v>
      </c>
      <c r="AF4242" s="5">
        <f>IFERROR(AD4242*AE4242*48,0)</f>
        <v>2.5242715665704735E-3</v>
      </c>
    </row>
    <row r="4243" spans="1:32" x14ac:dyDescent="0.15">
      <c r="A4243" s="8">
        <v>45758</v>
      </c>
      <c r="B4243" s="1" t="s">
        <v>55</v>
      </c>
      <c r="C4243" s="1" t="s">
        <v>59</v>
      </c>
      <c r="D4243" s="1">
        <v>95.65</v>
      </c>
      <c r="E4243" s="6">
        <v>3.6</v>
      </c>
      <c r="F4243" s="10">
        <v>0.4375</v>
      </c>
      <c r="G4243" s="1">
        <v>22.5</v>
      </c>
      <c r="H4243" s="1">
        <v>53.6</v>
      </c>
      <c r="I4243" s="1">
        <v>23</v>
      </c>
      <c r="J4243" s="1">
        <v>0.2</v>
      </c>
      <c r="K4243" s="1">
        <v>835</v>
      </c>
      <c r="L4243" s="1">
        <v>720</v>
      </c>
      <c r="M4243" s="6">
        <f t="shared" si="405"/>
        <v>23.24430744318795</v>
      </c>
      <c r="N4243" s="1">
        <v>0.7</v>
      </c>
      <c r="O4243" s="11" cm="1">
        <f t="array" ref="O4243">ROUND(_xlfn.SWITCH(C4243,"建筑专教",IF(S4243&gt;0.1,1.38,1.28),"阶梯教室",IF(S4243&gt;0.1,1.15,1.05),"公共教室",IF(S4243&gt;0.1,1.22,1.12),IF(S4243&gt;0.1,1.2,1.1))+(MOD(ROW()*11,31)/31-0.5)*0.06,2)</f>
        <v>1.1200000000000001</v>
      </c>
      <c r="P4243" s="12">
        <f t="shared" si="400"/>
        <v>0.4</v>
      </c>
      <c r="Q4243" s="13">
        <f t="shared" si="404"/>
        <v>-1.0913755050309795</v>
      </c>
      <c r="R4243" s="1">
        <v>0</v>
      </c>
      <c r="S4243" s="1">
        <v>0</v>
      </c>
      <c r="T4243" s="1">
        <v>3.2000000000000001E-2</v>
      </c>
      <c r="U4243" s="4" t="s">
        <v>34</v>
      </c>
      <c r="V4243">
        <v>0.48</v>
      </c>
      <c r="W4243">
        <v>0.4</v>
      </c>
      <c r="X4243">
        <v>0.76</v>
      </c>
      <c r="Y4243">
        <v>2.4300000000000002</v>
      </c>
      <c r="Z4243">
        <v>0.28000000000000003</v>
      </c>
      <c r="AA4243" s="5">
        <f t="shared" si="401"/>
        <v>3.2000000000000001E-2</v>
      </c>
      <c r="AB4243" s="15" cm="1">
        <f t="array" ref="AB4243">_xlfn.SWITCH(U4243,"夏",122,"冬",90,"春",153,"秋",153,0)</f>
        <v>153</v>
      </c>
      <c r="AC4243" s="16">
        <f t="shared" si="402"/>
        <v>4.8959999999999999</v>
      </c>
      <c r="AD4243" s="5">
        <f>IFERROR(AA4243/D4243,0)</f>
        <v>3.3455305802404598E-4</v>
      </c>
      <c r="AE4243" s="15">
        <f t="shared" si="403"/>
        <v>0.41917808219178082</v>
      </c>
      <c r="AF4243" s="5">
        <f>IFERROR(AD4243*AE4243*48,0)</f>
        <v>6.7313908441879273E-3</v>
      </c>
    </row>
    <row r="4244" spans="1:32" x14ac:dyDescent="0.15">
      <c r="A4244" s="8">
        <v>45758</v>
      </c>
      <c r="B4244" s="1" t="s">
        <v>55</v>
      </c>
      <c r="C4244" s="1" t="s">
        <v>59</v>
      </c>
      <c r="D4244" s="1">
        <v>95.65</v>
      </c>
      <c r="E4244" s="6">
        <v>3.6</v>
      </c>
      <c r="F4244" s="10">
        <v>0.45833333333333298</v>
      </c>
      <c r="G4244" s="1">
        <v>23.5</v>
      </c>
      <c r="H4244" s="1">
        <v>52.4</v>
      </c>
      <c r="I4244" s="1">
        <v>24</v>
      </c>
      <c r="J4244" s="1">
        <v>0.2</v>
      </c>
      <c r="K4244" s="1">
        <v>835</v>
      </c>
      <c r="L4244" s="1">
        <v>820</v>
      </c>
      <c r="M4244" s="6">
        <f t="shared" si="405"/>
        <v>24.241853231003745</v>
      </c>
      <c r="N4244" s="1">
        <v>0.7</v>
      </c>
      <c r="O4244" s="11" cm="1">
        <f t="array" ref="O4244">ROUND(_xlfn.SWITCH(C4244,"建筑专教",IF(S4244&gt;0.1,1.38,1.28),"阶梯教室",IF(S4244&gt;0.1,1.15,1.05),"公共教室",IF(S4244&gt;0.1,1.22,1.12),IF(S4244&gt;0.1,1.2,1.1))+(MOD(ROW()*11,31)/31-0.5)*0.06,2)</f>
        <v>1.1499999999999999</v>
      </c>
      <c r="P4244" s="12">
        <f t="shared" si="400"/>
        <v>0.4</v>
      </c>
      <c r="Q4244" s="13">
        <f t="shared" si="404"/>
        <v>-0.69111444232280628</v>
      </c>
      <c r="R4244" s="1">
        <v>0</v>
      </c>
      <c r="S4244" s="1">
        <v>0</v>
      </c>
      <c r="T4244" s="1">
        <v>3.7999999999999999E-2</v>
      </c>
      <c r="U4244" s="4" t="s">
        <v>34</v>
      </c>
      <c r="V4244">
        <v>0.48</v>
      </c>
      <c r="W4244">
        <v>0.4</v>
      </c>
      <c r="X4244">
        <v>0.76</v>
      </c>
      <c r="Y4244">
        <v>2.4300000000000002</v>
      </c>
      <c r="Z4244">
        <v>0.28000000000000003</v>
      </c>
      <c r="AA4244" s="5">
        <f t="shared" si="401"/>
        <v>3.7999999999999999E-2</v>
      </c>
      <c r="AB4244" s="15" cm="1">
        <f t="array" ref="AB4244">_xlfn.SWITCH(U4244,"夏",122,"冬",90,"春",153,"秋",153,0)</f>
        <v>153</v>
      </c>
      <c r="AC4244" s="16">
        <f t="shared" si="402"/>
        <v>5.8140000000000001</v>
      </c>
      <c r="AD4244" s="5">
        <f>IFERROR(AA4244/D4244,0)</f>
        <v>3.9728175640355457E-4</v>
      </c>
      <c r="AE4244" s="15">
        <f t="shared" si="403"/>
        <v>0.41917808219178082</v>
      </c>
      <c r="AF4244" s="5">
        <f>IFERROR(AD4244*AE4244*48,0)</f>
        <v>7.9935266274731628E-3</v>
      </c>
    </row>
    <row r="4245" spans="1:32" x14ac:dyDescent="0.15">
      <c r="A4245" s="8">
        <v>45758</v>
      </c>
      <c r="B4245" s="1" t="s">
        <v>55</v>
      </c>
      <c r="C4245" s="1" t="s">
        <v>59</v>
      </c>
      <c r="D4245" s="1">
        <v>95.65</v>
      </c>
      <c r="E4245" s="6">
        <v>3.6</v>
      </c>
      <c r="F4245" s="10">
        <v>0.47916666666666702</v>
      </c>
      <c r="G4245" s="1">
        <v>24</v>
      </c>
      <c r="H4245" s="1">
        <v>51.8</v>
      </c>
      <c r="I4245" s="1">
        <v>24.5</v>
      </c>
      <c r="J4245" s="1">
        <v>0.2</v>
      </c>
      <c r="K4245" s="1">
        <v>835</v>
      </c>
      <c r="L4245" s="1">
        <v>820</v>
      </c>
      <c r="M4245" s="6">
        <f t="shared" si="405"/>
        <v>24.740638430138517</v>
      </c>
      <c r="N4245" s="1">
        <v>0.7</v>
      </c>
      <c r="O4245" s="11" cm="1">
        <f t="array" ref="O4245">ROUND(_xlfn.SWITCH(C4245,"建筑专教",IF(S4245&gt;0.1,1.38,1.28),"阶梯教室",IF(S4245&gt;0.1,1.15,1.05),"公共教室",IF(S4245&gt;0.1,1.22,1.12),IF(S4245&gt;0.1,1.2,1.1))+(MOD(ROW()*11,31)/31-0.5)*0.06,2)</f>
        <v>1.1100000000000001</v>
      </c>
      <c r="P4245" s="12">
        <f t="shared" si="400"/>
        <v>0.4</v>
      </c>
      <c r="Q4245" s="13">
        <f t="shared" si="404"/>
        <v>-0.64672115800667385</v>
      </c>
      <c r="R4245" s="1">
        <v>0</v>
      </c>
      <c r="S4245" s="1">
        <v>0</v>
      </c>
      <c r="T4245" s="1">
        <v>5.0000000000000001E-3</v>
      </c>
      <c r="U4245" s="4" t="s">
        <v>34</v>
      </c>
      <c r="V4245">
        <v>0.48</v>
      </c>
      <c r="W4245">
        <v>0.4</v>
      </c>
      <c r="X4245">
        <v>0.76</v>
      </c>
      <c r="Y4245">
        <v>2.4300000000000002</v>
      </c>
      <c r="Z4245">
        <v>0.28000000000000003</v>
      </c>
      <c r="AA4245" s="5">
        <f t="shared" si="401"/>
        <v>5.0000000000000001E-3</v>
      </c>
      <c r="AB4245" s="15" cm="1">
        <f t="array" ref="AB4245">_xlfn.SWITCH(U4245,"夏",122,"冬",90,"春",153,"秋",153,0)</f>
        <v>153</v>
      </c>
      <c r="AC4245" s="16">
        <f t="shared" si="402"/>
        <v>0.76500000000000001</v>
      </c>
      <c r="AD4245" s="5">
        <f>IFERROR(AA4245/D4245,0)</f>
        <v>5.2273915316257188E-5</v>
      </c>
      <c r="AE4245" s="15">
        <f t="shared" si="403"/>
        <v>0.41917808219178082</v>
      </c>
      <c r="AF4245" s="5">
        <f>IFERROR(AD4245*AE4245*48,0)</f>
        <v>1.0517798194043639E-3</v>
      </c>
    </row>
    <row r="4246" spans="1:32" x14ac:dyDescent="0.15">
      <c r="A4246" s="8">
        <v>45758</v>
      </c>
      <c r="B4246" s="1" t="s">
        <v>55</v>
      </c>
      <c r="C4246" s="1" t="s">
        <v>59</v>
      </c>
      <c r="D4246" s="1">
        <v>95.65</v>
      </c>
      <c r="E4246" s="6">
        <v>3.6</v>
      </c>
      <c r="F4246" s="10">
        <v>0.5</v>
      </c>
      <c r="G4246" s="1">
        <v>24.5</v>
      </c>
      <c r="H4246" s="1">
        <v>51.2</v>
      </c>
      <c r="I4246" s="1">
        <v>25</v>
      </c>
      <c r="J4246" s="1">
        <v>0.2</v>
      </c>
      <c r="K4246" s="1">
        <v>415</v>
      </c>
      <c r="L4246" s="1">
        <v>820</v>
      </c>
      <c r="M4246" s="6">
        <f t="shared" si="405"/>
        <v>25.239431741636054</v>
      </c>
      <c r="N4246" s="1">
        <v>0.7</v>
      </c>
      <c r="O4246" s="11" cm="1">
        <f t="array" ref="O4246">ROUND(_xlfn.SWITCH(C4246,"建筑专教",IF(S4246&gt;0.1,1.38,1.28),"阶梯教室",IF(S4246&gt;0.1,1.15,1.05),"公共教室",IF(S4246&gt;0.1,1.22,1.12),IF(S4246&gt;0.1,1.2,1.1))+(MOD(ROW()*11,31)/31-0.5)*0.06,2)</f>
        <v>1.1299999999999999</v>
      </c>
      <c r="P4246" s="12">
        <f t="shared" si="400"/>
        <v>0.01</v>
      </c>
      <c r="Q4246" s="13">
        <f t="shared" si="404"/>
        <v>-0.43698562279208242</v>
      </c>
      <c r="R4246" s="1">
        <v>0</v>
      </c>
      <c r="S4246" s="1">
        <v>0</v>
      </c>
      <c r="T4246" s="1">
        <v>3.0000000000000001E-3</v>
      </c>
      <c r="U4246" s="4" t="s">
        <v>34</v>
      </c>
      <c r="V4246">
        <v>0.48</v>
      </c>
      <c r="W4246">
        <v>0.4</v>
      </c>
      <c r="X4246">
        <v>0.76</v>
      </c>
      <c r="Y4246">
        <v>2.4300000000000002</v>
      </c>
      <c r="Z4246">
        <v>0.28000000000000003</v>
      </c>
      <c r="AA4246" s="5">
        <f t="shared" si="401"/>
        <v>3.0000000000000001E-3</v>
      </c>
      <c r="AB4246" s="15" cm="1">
        <f t="array" ref="AB4246">_xlfn.SWITCH(U4246,"夏",122,"冬",90,"春",153,"秋",153,0)</f>
        <v>153</v>
      </c>
      <c r="AC4246" s="16">
        <f t="shared" si="402"/>
        <v>0.45900000000000002</v>
      </c>
      <c r="AD4246" s="5">
        <f>IFERROR(AA4246/D4246,0)</f>
        <v>3.1364349189754314E-5</v>
      </c>
      <c r="AE4246" s="15">
        <f t="shared" si="403"/>
        <v>0.41917808219178082</v>
      </c>
      <c r="AF4246" s="5">
        <f>IFERROR(AD4246*AE4246*48,0)</f>
        <v>6.3106789164261838E-4</v>
      </c>
    </row>
    <row r="4247" spans="1:32" x14ac:dyDescent="0.15">
      <c r="A4247" s="8">
        <v>45758</v>
      </c>
      <c r="B4247" s="1" t="s">
        <v>55</v>
      </c>
      <c r="C4247" s="1" t="s">
        <v>59</v>
      </c>
      <c r="D4247" s="1">
        <v>95.65</v>
      </c>
      <c r="E4247" s="6">
        <v>3.6</v>
      </c>
      <c r="F4247" s="10">
        <v>0.52083333333333304</v>
      </c>
      <c r="G4247" s="1">
        <v>25</v>
      </c>
      <c r="H4247" s="1">
        <v>50.8</v>
      </c>
      <c r="I4247" s="1">
        <v>25.5</v>
      </c>
      <c r="J4247" s="1">
        <v>0.2</v>
      </c>
      <c r="K4247" s="1">
        <v>415</v>
      </c>
      <c r="L4247" s="1">
        <v>820</v>
      </c>
      <c r="M4247" s="6">
        <f t="shared" si="405"/>
        <v>25.738233098004855</v>
      </c>
      <c r="N4247" s="1">
        <v>0.7</v>
      </c>
      <c r="O4247" s="11" cm="1">
        <f t="array" ref="O4247">ROUND(_xlfn.SWITCH(C4247,"建筑专教",IF(S4247&gt;0.1,1.38,1.28),"阶梯教室",IF(S4247&gt;0.1,1.15,1.05),"公共教室",IF(S4247&gt;0.1,1.22,1.12),IF(S4247&gt;0.1,1.2,1.1))+(MOD(ROW()*11,31)/31-0.5)*0.06,2)</f>
        <v>1.0900000000000001</v>
      </c>
      <c r="P4247" s="12">
        <f t="shared" si="400"/>
        <v>0.01</v>
      </c>
      <c r="Q4247" s="13">
        <f t="shared" si="404"/>
        <v>-0.38175281729241267</v>
      </c>
      <c r="R4247" s="1">
        <v>0</v>
      </c>
      <c r="S4247" s="1">
        <v>0</v>
      </c>
      <c r="T4247" s="1">
        <v>5.0000000000000001E-3</v>
      </c>
      <c r="U4247" s="4" t="s">
        <v>34</v>
      </c>
      <c r="V4247">
        <v>0.48</v>
      </c>
      <c r="W4247">
        <v>0.4</v>
      </c>
      <c r="X4247">
        <v>0.76</v>
      </c>
      <c r="Y4247">
        <v>2.4300000000000002</v>
      </c>
      <c r="Z4247">
        <v>0.28000000000000003</v>
      </c>
      <c r="AA4247" s="5">
        <f t="shared" si="401"/>
        <v>5.0000000000000001E-3</v>
      </c>
      <c r="AB4247" s="15" cm="1">
        <f t="array" ref="AB4247">_xlfn.SWITCH(U4247,"夏",122,"冬",90,"春",153,"秋",153,0)</f>
        <v>153</v>
      </c>
      <c r="AC4247" s="16">
        <f t="shared" si="402"/>
        <v>0.76500000000000001</v>
      </c>
      <c r="AD4247" s="5">
        <f>IFERROR(AA4247/D4247,0)</f>
        <v>5.2273915316257188E-5</v>
      </c>
      <c r="AE4247" s="15">
        <f t="shared" si="403"/>
        <v>0.41917808219178082</v>
      </c>
      <c r="AF4247" s="5">
        <f>IFERROR(AD4247*AE4247*48,0)</f>
        <v>1.0517798194043639E-3</v>
      </c>
    </row>
    <row r="4248" spans="1:32" x14ac:dyDescent="0.15">
      <c r="A4248" s="8">
        <v>45758</v>
      </c>
      <c r="B4248" s="1" t="s">
        <v>55</v>
      </c>
      <c r="C4248" s="1" t="s">
        <v>59</v>
      </c>
      <c r="D4248" s="1">
        <v>95.65</v>
      </c>
      <c r="E4248" s="6">
        <v>3.6</v>
      </c>
      <c r="F4248" s="10">
        <v>0.54166666666666696</v>
      </c>
      <c r="G4248" s="1">
        <v>25.5</v>
      </c>
      <c r="H4248" s="1">
        <v>50.3</v>
      </c>
      <c r="I4248" s="1">
        <v>26</v>
      </c>
      <c r="J4248" s="1">
        <v>0.2</v>
      </c>
      <c r="K4248" s="1">
        <v>415</v>
      </c>
      <c r="L4248" s="1">
        <v>820</v>
      </c>
      <c r="M4248" s="6">
        <f t="shared" si="405"/>
        <v>26.23704243242554</v>
      </c>
      <c r="N4248" s="1">
        <v>0.7</v>
      </c>
      <c r="O4248" s="11" cm="1">
        <f t="array" ref="O4248">ROUND(_xlfn.SWITCH(C4248,"建筑专教",IF(S4248&gt;0.1,1.38,1.28),"阶梯教室",IF(S4248&gt;0.1,1.15,1.05),"公共教室",IF(S4248&gt;0.1,1.22,1.12),IF(S4248&gt;0.1,1.2,1.1))+(MOD(ROW()*11,31)/31-0.5)*0.06,2)</f>
        <v>1.1100000000000001</v>
      </c>
      <c r="P4248" s="12">
        <f t="shared" si="400"/>
        <v>0.01</v>
      </c>
      <c r="Q4248" s="13">
        <f t="shared" si="404"/>
        <v>-0.17434110242356543</v>
      </c>
      <c r="R4248" s="1">
        <v>0</v>
      </c>
      <c r="S4248" s="1">
        <v>0</v>
      </c>
      <c r="T4248" s="1">
        <v>2.5000000000000001E-2</v>
      </c>
      <c r="U4248" s="4" t="s">
        <v>34</v>
      </c>
      <c r="V4248">
        <v>0.48</v>
      </c>
      <c r="W4248">
        <v>0.4</v>
      </c>
      <c r="X4248">
        <v>0.76</v>
      </c>
      <c r="Y4248">
        <v>2.4300000000000002</v>
      </c>
      <c r="Z4248">
        <v>0.28000000000000003</v>
      </c>
      <c r="AA4248" s="5">
        <f t="shared" si="401"/>
        <v>2.5000000000000001E-2</v>
      </c>
      <c r="AB4248" s="15" cm="1">
        <f t="array" ref="AB4248">_xlfn.SWITCH(U4248,"夏",122,"冬",90,"春",153,"秋",153,0)</f>
        <v>153</v>
      </c>
      <c r="AC4248" s="16">
        <f t="shared" si="402"/>
        <v>3.8250000000000002</v>
      </c>
      <c r="AD4248" s="5">
        <f>IFERROR(AA4248/D4248,0)</f>
        <v>2.6136957658128593E-4</v>
      </c>
      <c r="AE4248" s="15">
        <f t="shared" si="403"/>
        <v>0.41917808219178082</v>
      </c>
      <c r="AF4248" s="5">
        <f>IFERROR(AD4248*AE4248*48,0)</f>
        <v>5.2588990970218186E-3</v>
      </c>
    </row>
    <row r="4249" spans="1:32" x14ac:dyDescent="0.15">
      <c r="A4249" s="8">
        <v>45758</v>
      </c>
      <c r="B4249" s="1" t="s">
        <v>55</v>
      </c>
      <c r="C4249" s="1" t="s">
        <v>59</v>
      </c>
      <c r="D4249" s="1">
        <v>95.65</v>
      </c>
      <c r="E4249" s="6">
        <v>3.6</v>
      </c>
      <c r="F4249" s="10">
        <v>0.5625</v>
      </c>
      <c r="G4249" s="1">
        <v>25.5</v>
      </c>
      <c r="H4249" s="1">
        <v>50.3</v>
      </c>
      <c r="I4249" s="1">
        <v>26</v>
      </c>
      <c r="J4249" s="1">
        <v>0.2</v>
      </c>
      <c r="K4249" s="1">
        <v>840</v>
      </c>
      <c r="L4249" s="1">
        <v>770</v>
      </c>
      <c r="M4249" s="6">
        <f t="shared" si="405"/>
        <v>26.23704243242554</v>
      </c>
      <c r="N4249" s="1">
        <v>0.7</v>
      </c>
      <c r="O4249" s="11" cm="1">
        <f t="array" ref="O4249">ROUND(_xlfn.SWITCH(C4249,"建筑专教",IF(S4249&gt;0.1,1.38,1.28),"阶梯教室",IF(S4249&gt;0.1,1.15,1.05),"公共教室",IF(S4249&gt;0.1,1.22,1.12),IF(S4249&gt;0.1,1.2,1.1))+(MOD(ROW()*11,31)/31-0.5)*0.06,2)</f>
        <v>1.1299999999999999</v>
      </c>
      <c r="P4249" s="12">
        <f t="shared" ref="P4249:P4312" si="406">IF(O4249=0,0,ROUND(MIN(MAX((K4249-400)/(320*E4249*IF(C4249="公共教室",0.95,IF(C4249="建筑专教",0.85,IF(C4249="阶梯教室",1.15,1)))),0),2),2))</f>
        <v>0.4</v>
      </c>
      <c r="Q4249" s="13">
        <f t="shared" si="404"/>
        <v>-0.12920343182187838</v>
      </c>
      <c r="R4249" s="1">
        <v>0</v>
      </c>
      <c r="S4249" s="1">
        <v>0</v>
      </c>
      <c r="T4249" s="1">
        <v>3.2000000000000001E-2</v>
      </c>
      <c r="U4249" s="4" t="s">
        <v>34</v>
      </c>
      <c r="V4249">
        <v>0.48</v>
      </c>
      <c r="W4249">
        <v>0.4</v>
      </c>
      <c r="X4249">
        <v>0.76</v>
      </c>
      <c r="Y4249">
        <v>2.4300000000000002</v>
      </c>
      <c r="Z4249">
        <v>0.28000000000000003</v>
      </c>
      <c r="AA4249" s="5">
        <f t="shared" si="401"/>
        <v>3.2000000000000001E-2</v>
      </c>
      <c r="AB4249" s="15" cm="1">
        <f t="array" ref="AB4249">_xlfn.SWITCH(U4249,"夏",122,"冬",90,"春",153,"秋",153,0)</f>
        <v>153</v>
      </c>
      <c r="AC4249" s="16">
        <f t="shared" si="402"/>
        <v>4.8959999999999999</v>
      </c>
      <c r="AD4249" s="5">
        <f>IFERROR(AA4249/D4249,0)</f>
        <v>3.3455305802404598E-4</v>
      </c>
      <c r="AE4249" s="15">
        <f t="shared" si="403"/>
        <v>0.41917808219178082</v>
      </c>
      <c r="AF4249" s="5">
        <f>IFERROR(AD4249*AE4249*48,0)</f>
        <v>6.7313908441879273E-3</v>
      </c>
    </row>
    <row r="4250" spans="1:32" x14ac:dyDescent="0.15">
      <c r="A4250" s="8">
        <v>45758</v>
      </c>
      <c r="B4250" s="1" t="s">
        <v>55</v>
      </c>
      <c r="C4250" s="1" t="s">
        <v>59</v>
      </c>
      <c r="D4250" s="1">
        <v>95.65</v>
      </c>
      <c r="E4250" s="6">
        <v>3.6</v>
      </c>
      <c r="F4250" s="10">
        <v>0.58333333333333304</v>
      </c>
      <c r="G4250" s="1">
        <v>25.5</v>
      </c>
      <c r="H4250" s="1">
        <v>50.3</v>
      </c>
      <c r="I4250" s="1">
        <v>26</v>
      </c>
      <c r="J4250" s="1">
        <v>0.2</v>
      </c>
      <c r="K4250" s="1">
        <v>840</v>
      </c>
      <c r="L4250" s="1">
        <v>720</v>
      </c>
      <c r="M4250" s="6">
        <f t="shared" si="405"/>
        <v>26.23704243242554</v>
      </c>
      <c r="N4250" s="1">
        <v>0.7</v>
      </c>
      <c r="O4250" s="11" cm="1">
        <f t="array" ref="O4250">ROUND(_xlfn.SWITCH(C4250,"建筑专教",IF(S4250&gt;0.1,1.38,1.28),"阶梯教室",IF(S4250&gt;0.1,1.15,1.05),"公共教室",IF(S4250&gt;0.1,1.22,1.12),IF(S4250&gt;0.1,1.2,1.1))+(MOD(ROW()*11,31)/31-0.5)*0.06,2)</f>
        <v>1.0900000000000001</v>
      </c>
      <c r="P4250" s="12">
        <f t="shared" si="406"/>
        <v>0.4</v>
      </c>
      <c r="Q4250" s="13">
        <f t="shared" si="404"/>
        <v>-0.22145963645479363</v>
      </c>
      <c r="R4250" s="1">
        <v>0</v>
      </c>
      <c r="S4250" s="1">
        <v>0</v>
      </c>
      <c r="T4250" s="1">
        <v>2.8000000000000001E-2</v>
      </c>
      <c r="U4250" s="4" t="s">
        <v>34</v>
      </c>
      <c r="V4250">
        <v>0.48</v>
      </c>
      <c r="W4250">
        <v>0.4</v>
      </c>
      <c r="X4250">
        <v>0.76</v>
      </c>
      <c r="Y4250">
        <v>2.4300000000000002</v>
      </c>
      <c r="Z4250">
        <v>0.28000000000000003</v>
      </c>
      <c r="AA4250" s="5">
        <f t="shared" si="401"/>
        <v>2.8000000000000001E-2</v>
      </c>
      <c r="AB4250" s="15" cm="1">
        <f t="array" ref="AB4250">_xlfn.SWITCH(U4250,"夏",122,"冬",90,"春",153,"秋",153,0)</f>
        <v>153</v>
      </c>
      <c r="AC4250" s="16">
        <f t="shared" si="402"/>
        <v>4.2839999999999998</v>
      </c>
      <c r="AD4250" s="5">
        <f>IFERROR(AA4250/D4250,0)</f>
        <v>2.9273392577104022E-4</v>
      </c>
      <c r="AE4250" s="15">
        <f t="shared" si="403"/>
        <v>0.41917808219178082</v>
      </c>
      <c r="AF4250" s="5">
        <f>IFERROR(AD4250*AE4250*48,0)</f>
        <v>5.8899669886644367E-3</v>
      </c>
    </row>
    <row r="4251" spans="1:32" x14ac:dyDescent="0.15">
      <c r="A4251" s="8">
        <v>45758</v>
      </c>
      <c r="B4251" s="1" t="s">
        <v>55</v>
      </c>
      <c r="C4251" s="1" t="s">
        <v>59</v>
      </c>
      <c r="D4251" s="1">
        <v>95.65</v>
      </c>
      <c r="E4251" s="6">
        <v>3.6</v>
      </c>
      <c r="F4251" s="10">
        <v>0.60416666666666696</v>
      </c>
      <c r="G4251" s="1">
        <v>25</v>
      </c>
      <c r="H4251" s="1">
        <v>50.8</v>
      </c>
      <c r="I4251" s="1">
        <v>25.5</v>
      </c>
      <c r="J4251" s="1">
        <v>0.2</v>
      </c>
      <c r="K4251" s="1">
        <v>840</v>
      </c>
      <c r="L4251" s="1">
        <v>670</v>
      </c>
      <c r="M4251" s="6">
        <f t="shared" si="405"/>
        <v>25.738233098004855</v>
      </c>
      <c r="N4251" s="1">
        <v>0.7</v>
      </c>
      <c r="O4251" s="11" cm="1">
        <f t="array" ref="O4251">ROUND(_xlfn.SWITCH(C4251,"建筑专教",IF(S4251&gt;0.1,1.38,1.28),"阶梯教室",IF(S4251&gt;0.1,1.15,1.05),"公共教室",IF(S4251&gt;0.1,1.22,1.12),IF(S4251&gt;0.1,1.2,1.1))+(MOD(ROW()*11,31)/31-0.5)*0.06,2)</f>
        <v>1.1200000000000001</v>
      </c>
      <c r="P4251" s="12">
        <f t="shared" si="406"/>
        <v>0.4</v>
      </c>
      <c r="Q4251" s="13">
        <f t="shared" si="404"/>
        <v>-0.30675707927846874</v>
      </c>
      <c r="R4251" s="1">
        <v>0</v>
      </c>
      <c r="S4251" s="1">
        <v>0</v>
      </c>
      <c r="T4251" s="1">
        <v>3.5000000000000003E-2</v>
      </c>
      <c r="U4251" s="4" t="s">
        <v>34</v>
      </c>
      <c r="V4251">
        <v>0.48</v>
      </c>
      <c r="W4251">
        <v>0.4</v>
      </c>
      <c r="X4251">
        <v>0.76</v>
      </c>
      <c r="Y4251">
        <v>2.4300000000000002</v>
      </c>
      <c r="Z4251">
        <v>0.28000000000000003</v>
      </c>
      <c r="AA4251" s="5">
        <f t="shared" si="401"/>
        <v>3.5000000000000003E-2</v>
      </c>
      <c r="AB4251" s="15" cm="1">
        <f t="array" ref="AB4251">_xlfn.SWITCH(U4251,"夏",122,"冬",90,"春",153,"秋",153,0)</f>
        <v>153</v>
      </c>
      <c r="AC4251" s="16">
        <f t="shared" si="402"/>
        <v>5.3550000000000004</v>
      </c>
      <c r="AD4251" s="5">
        <f>IFERROR(AA4251/D4251,0)</f>
        <v>3.6591740721380033E-4</v>
      </c>
      <c r="AE4251" s="15">
        <f t="shared" si="403"/>
        <v>0.41917808219178082</v>
      </c>
      <c r="AF4251" s="5">
        <f>IFERROR(AD4251*AE4251*48,0)</f>
        <v>7.3624587358305472E-3</v>
      </c>
    </row>
    <row r="4252" spans="1:32" x14ac:dyDescent="0.15">
      <c r="A4252" s="8">
        <v>45758</v>
      </c>
      <c r="B4252" s="1" t="s">
        <v>55</v>
      </c>
      <c r="C4252" s="1" t="s">
        <v>59</v>
      </c>
      <c r="D4252" s="1">
        <v>95.65</v>
      </c>
      <c r="E4252" s="6">
        <v>3.6</v>
      </c>
      <c r="F4252" s="10">
        <v>0.625</v>
      </c>
      <c r="G4252" s="1">
        <v>24.5</v>
      </c>
      <c r="H4252" s="1">
        <v>51.2</v>
      </c>
      <c r="I4252" s="1">
        <v>25.3</v>
      </c>
      <c r="J4252" s="1">
        <v>0.2</v>
      </c>
      <c r="K4252" s="1">
        <v>840</v>
      </c>
      <c r="L4252" s="1">
        <v>620</v>
      </c>
      <c r="M4252" s="6">
        <f t="shared" si="405"/>
        <v>25.681664283595978</v>
      </c>
      <c r="N4252" s="1">
        <v>0.7</v>
      </c>
      <c r="O4252" s="11" cm="1">
        <f t="array" ref="O4252">ROUND(_xlfn.SWITCH(C4252,"建筑专教",IF(S4252&gt;0.1,1.38,1.28),"阶梯教室",IF(S4252&gt;0.1,1.15,1.05),"公共教室",IF(S4252&gt;0.1,1.22,1.12),IF(S4252&gt;0.1,1.2,1.1))+(MOD(ROW()*11,31)/31-0.5)*0.06,2)</f>
        <v>1.1399999999999999</v>
      </c>
      <c r="P4252" s="12">
        <f t="shared" si="406"/>
        <v>0.4</v>
      </c>
      <c r="Q4252" s="13">
        <f t="shared" si="404"/>
        <v>-0.35372775638029963</v>
      </c>
      <c r="R4252" s="1">
        <v>0</v>
      </c>
      <c r="S4252" s="1">
        <v>0</v>
      </c>
      <c r="T4252" s="1">
        <v>3.5000000000000003E-2</v>
      </c>
      <c r="U4252" s="4" t="s">
        <v>34</v>
      </c>
      <c r="V4252">
        <v>0.48</v>
      </c>
      <c r="W4252">
        <v>0.4</v>
      </c>
      <c r="X4252">
        <v>0.76</v>
      </c>
      <c r="Y4252">
        <v>2.4300000000000002</v>
      </c>
      <c r="Z4252">
        <v>0.28000000000000003</v>
      </c>
      <c r="AA4252" s="5">
        <f t="shared" si="401"/>
        <v>3.5000000000000003E-2</v>
      </c>
      <c r="AB4252" s="15" cm="1">
        <f t="array" ref="AB4252">_xlfn.SWITCH(U4252,"夏",122,"冬",90,"春",153,"秋",153,0)</f>
        <v>153</v>
      </c>
      <c r="AC4252" s="16">
        <f t="shared" si="402"/>
        <v>5.3550000000000004</v>
      </c>
      <c r="AD4252" s="5">
        <f>IFERROR(AA4252/D4252,0)</f>
        <v>3.6591740721380033E-4</v>
      </c>
      <c r="AE4252" s="15">
        <f t="shared" si="403"/>
        <v>0.41917808219178082</v>
      </c>
      <c r="AF4252" s="5">
        <f>IFERROR(AD4252*AE4252*48,0)</f>
        <v>7.3624587358305472E-3</v>
      </c>
    </row>
    <row r="4253" spans="1:32" x14ac:dyDescent="0.15">
      <c r="A4253" s="8">
        <v>45758</v>
      </c>
      <c r="B4253" s="1" t="s">
        <v>55</v>
      </c>
      <c r="C4253" s="1" t="s">
        <v>59</v>
      </c>
      <c r="D4253" s="1">
        <v>95.65</v>
      </c>
      <c r="E4253" s="6">
        <v>3.6</v>
      </c>
      <c r="F4253" s="10">
        <v>0.64583333333333304</v>
      </c>
      <c r="G4253" s="1">
        <v>24</v>
      </c>
      <c r="H4253" s="1">
        <v>51.8</v>
      </c>
      <c r="I4253" s="1">
        <v>24.5</v>
      </c>
      <c r="J4253" s="1">
        <v>0.2</v>
      </c>
      <c r="K4253" s="1">
        <v>840</v>
      </c>
      <c r="L4253" s="1">
        <v>570</v>
      </c>
      <c r="M4253" s="6">
        <f t="shared" si="405"/>
        <v>24.740638430138517</v>
      </c>
      <c r="N4253" s="1">
        <v>0.7</v>
      </c>
      <c r="O4253" s="11" cm="1">
        <f t="array" ref="O4253">ROUND(_xlfn.SWITCH(C4253,"建筑专教",IF(S4253&gt;0.1,1.38,1.28),"阶梯教室",IF(S4253&gt;0.1,1.15,1.05),"公共教室",IF(S4253&gt;0.1,1.22,1.12),IF(S4253&gt;0.1,1.2,1.1))+(MOD(ROW()*11,31)/31-0.5)*0.06,2)</f>
        <v>1.1000000000000001</v>
      </c>
      <c r="P4253" s="12">
        <f t="shared" si="406"/>
        <v>0.4</v>
      </c>
      <c r="Q4253" s="13">
        <f t="shared" si="404"/>
        <v>-0.67511160280220839</v>
      </c>
      <c r="R4253" s="1">
        <v>0</v>
      </c>
      <c r="S4253" s="1">
        <v>0</v>
      </c>
      <c r="T4253" s="1">
        <v>2.5000000000000001E-2</v>
      </c>
      <c r="U4253" s="4" t="s">
        <v>34</v>
      </c>
      <c r="V4253">
        <v>0.48</v>
      </c>
      <c r="W4253">
        <v>0.4</v>
      </c>
      <c r="X4253">
        <v>0.76</v>
      </c>
      <c r="Y4253">
        <v>2.4300000000000002</v>
      </c>
      <c r="Z4253">
        <v>0.28000000000000003</v>
      </c>
      <c r="AA4253" s="5">
        <f t="shared" si="401"/>
        <v>2.5000000000000001E-2</v>
      </c>
      <c r="AB4253" s="15" cm="1">
        <f t="array" ref="AB4253">_xlfn.SWITCH(U4253,"夏",122,"冬",90,"春",153,"秋",153,0)</f>
        <v>153</v>
      </c>
      <c r="AC4253" s="16">
        <f t="shared" si="402"/>
        <v>3.8250000000000002</v>
      </c>
      <c r="AD4253" s="5">
        <f>IFERROR(AA4253/D4253,0)</f>
        <v>2.6136957658128593E-4</v>
      </c>
      <c r="AE4253" s="15">
        <f t="shared" si="403"/>
        <v>0.41917808219178082</v>
      </c>
      <c r="AF4253" s="5">
        <f>IFERROR(AD4253*AE4253*48,0)</f>
        <v>5.2588990970218186E-3</v>
      </c>
    </row>
    <row r="4254" spans="1:32" x14ac:dyDescent="0.15">
      <c r="A4254" s="8">
        <v>45758</v>
      </c>
      <c r="B4254" s="1" t="s">
        <v>55</v>
      </c>
      <c r="C4254" s="1" t="s">
        <v>59</v>
      </c>
      <c r="D4254" s="1">
        <v>95.65</v>
      </c>
      <c r="E4254" s="6">
        <v>3.6</v>
      </c>
      <c r="F4254" s="10">
        <v>0.66666666666666696</v>
      </c>
      <c r="G4254" s="1">
        <v>23.5</v>
      </c>
      <c r="H4254" s="1">
        <v>52.4</v>
      </c>
      <c r="I4254" s="1">
        <v>24</v>
      </c>
      <c r="J4254" s="1">
        <v>0.2</v>
      </c>
      <c r="K4254" s="1">
        <v>840</v>
      </c>
      <c r="L4254" s="1">
        <v>520</v>
      </c>
      <c r="M4254" s="6">
        <f t="shared" si="405"/>
        <v>24.241853231003745</v>
      </c>
      <c r="N4254" s="1">
        <v>0.7</v>
      </c>
      <c r="O4254" s="11" cm="1">
        <f t="array" ref="O4254">ROUND(_xlfn.SWITCH(C4254,"建筑专教",IF(S4254&gt;0.1,1.38,1.28),"阶梯教室",IF(S4254&gt;0.1,1.15,1.05),"公共教室",IF(S4254&gt;0.1,1.22,1.12),IF(S4254&gt;0.1,1.2,1.1))+(MOD(ROW()*11,31)/31-0.5)*0.06,2)</f>
        <v>1.1200000000000001</v>
      </c>
      <c r="P4254" s="12">
        <f t="shared" si="406"/>
        <v>0.4</v>
      </c>
      <c r="Q4254" s="13">
        <f t="shared" si="404"/>
        <v>-0.77586283743374318</v>
      </c>
      <c r="R4254" s="1">
        <v>0</v>
      </c>
      <c r="S4254" s="1">
        <v>0</v>
      </c>
      <c r="T4254" s="1">
        <v>1.2E-2</v>
      </c>
      <c r="U4254" s="4" t="s">
        <v>34</v>
      </c>
      <c r="V4254">
        <v>0.48</v>
      </c>
      <c r="W4254">
        <v>0.4</v>
      </c>
      <c r="X4254">
        <v>0.76</v>
      </c>
      <c r="Y4254">
        <v>2.4300000000000002</v>
      </c>
      <c r="Z4254">
        <v>0.28000000000000003</v>
      </c>
      <c r="AA4254" s="5">
        <f t="shared" si="401"/>
        <v>1.2E-2</v>
      </c>
      <c r="AB4254" s="15" cm="1">
        <f t="array" ref="AB4254">_xlfn.SWITCH(U4254,"夏",122,"冬",90,"春",153,"秋",153,0)</f>
        <v>153</v>
      </c>
      <c r="AC4254" s="16">
        <f t="shared" si="402"/>
        <v>1.8360000000000001</v>
      </c>
      <c r="AD4254" s="5">
        <f>IFERROR(AA4254/D4254,0)</f>
        <v>1.2545739675901726E-4</v>
      </c>
      <c r="AE4254" s="15">
        <f t="shared" si="403"/>
        <v>0.41917808219178082</v>
      </c>
      <c r="AF4254" s="5">
        <f>IFERROR(AD4254*AE4254*48,0)</f>
        <v>2.5242715665704735E-3</v>
      </c>
    </row>
    <row r="4255" spans="1:32" x14ac:dyDescent="0.15">
      <c r="A4255" s="8">
        <v>45758</v>
      </c>
      <c r="B4255" s="1" t="s">
        <v>55</v>
      </c>
      <c r="C4255" s="1" t="s">
        <v>59</v>
      </c>
      <c r="D4255" s="1">
        <v>95.65</v>
      </c>
      <c r="E4255" s="6">
        <v>3.6</v>
      </c>
      <c r="F4255" s="10">
        <v>0.6875</v>
      </c>
      <c r="G4255" s="1">
        <v>23</v>
      </c>
      <c r="H4255" s="1">
        <v>53</v>
      </c>
      <c r="I4255" s="1">
        <v>23.5</v>
      </c>
      <c r="J4255" s="1">
        <v>0.2</v>
      </c>
      <c r="K4255" s="1">
        <v>840</v>
      </c>
      <c r="L4255" s="1">
        <v>470</v>
      </c>
      <c r="M4255" s="6">
        <f t="shared" si="405"/>
        <v>23.743076212401149</v>
      </c>
      <c r="N4255" s="1">
        <v>0.7</v>
      </c>
      <c r="O4255" s="11" cm="1">
        <f t="array" ref="O4255">ROUND(_xlfn.SWITCH(C4255,"建筑专教",IF(S4255&gt;0.1,1.38,1.28),"阶梯教室",IF(S4255&gt;0.1,1.15,1.05),"公共教室",IF(S4255&gt;0.1,1.22,1.12),IF(S4255&gt;0.1,1.2,1.1))+(MOD(ROW()*11,31)/31-0.5)*0.06,2)</f>
        <v>1.1399999999999999</v>
      </c>
      <c r="P4255" s="12">
        <f t="shared" si="406"/>
        <v>0.4</v>
      </c>
      <c r="Q4255" s="13">
        <f t="shared" si="404"/>
        <v>-0.87300549206468159</v>
      </c>
      <c r="R4255" s="1">
        <v>0</v>
      </c>
      <c r="S4255" s="1">
        <v>0</v>
      </c>
      <c r="T4255" s="1">
        <v>3.2000000000000001E-2</v>
      </c>
      <c r="U4255" s="4" t="s">
        <v>34</v>
      </c>
      <c r="V4255">
        <v>0.48</v>
      </c>
      <c r="W4255">
        <v>0.4</v>
      </c>
      <c r="X4255">
        <v>0.76</v>
      </c>
      <c r="Y4255">
        <v>2.4300000000000002</v>
      </c>
      <c r="Z4255">
        <v>0.28000000000000003</v>
      </c>
      <c r="AA4255" s="5">
        <f t="shared" si="401"/>
        <v>3.2000000000000001E-2</v>
      </c>
      <c r="AB4255" s="15" cm="1">
        <f t="array" ref="AB4255">_xlfn.SWITCH(U4255,"夏",122,"冬",90,"春",153,"秋",153,0)</f>
        <v>153</v>
      </c>
      <c r="AC4255" s="16">
        <f t="shared" si="402"/>
        <v>4.8959999999999999</v>
      </c>
      <c r="AD4255" s="5">
        <f>IFERROR(AA4255/D4255,0)</f>
        <v>3.3455305802404598E-4</v>
      </c>
      <c r="AE4255" s="15">
        <f t="shared" si="403"/>
        <v>0.41917808219178082</v>
      </c>
      <c r="AF4255" s="5">
        <f>IFERROR(AD4255*AE4255*48,0)</f>
        <v>6.7313908441879273E-3</v>
      </c>
    </row>
    <row r="4256" spans="1:32" x14ac:dyDescent="0.15">
      <c r="A4256" s="8">
        <v>45758</v>
      </c>
      <c r="B4256" s="1" t="s">
        <v>55</v>
      </c>
      <c r="C4256" s="1" t="s">
        <v>59</v>
      </c>
      <c r="D4256" s="1">
        <v>95.65</v>
      </c>
      <c r="E4256" s="6">
        <v>3.6</v>
      </c>
      <c r="F4256" s="10">
        <v>0.70833333333333304</v>
      </c>
      <c r="G4256" s="1">
        <v>22.5</v>
      </c>
      <c r="H4256" s="1">
        <v>53.6</v>
      </c>
      <c r="I4256" s="1">
        <v>23</v>
      </c>
      <c r="J4256" s="1">
        <v>0.2</v>
      </c>
      <c r="K4256" s="1">
        <v>840</v>
      </c>
      <c r="L4256" s="1">
        <v>420</v>
      </c>
      <c r="M4256" s="6">
        <f t="shared" si="405"/>
        <v>23.24430744318795</v>
      </c>
      <c r="N4256" s="1">
        <v>0.7</v>
      </c>
      <c r="O4256" s="11" cm="1">
        <f t="array" ref="O4256">ROUND(_xlfn.SWITCH(C4256,"建筑专教",IF(S4256&gt;0.1,1.38,1.28),"阶梯教室",IF(S4256&gt;0.1,1.15,1.05),"公共教室",IF(S4256&gt;0.1,1.22,1.12),IF(S4256&gt;0.1,1.2,1.1))+(MOD(ROW()*11,31)/31-0.5)*0.06,2)</f>
        <v>1.1000000000000001</v>
      </c>
      <c r="P4256" s="12">
        <f t="shared" si="406"/>
        <v>0.4</v>
      </c>
      <c r="Q4256" s="13">
        <f t="shared" si="404"/>
        <v>-1.1577326616016785</v>
      </c>
      <c r="R4256" s="1">
        <v>0</v>
      </c>
      <c r="S4256" s="1">
        <v>0</v>
      </c>
      <c r="T4256" s="1">
        <v>3.2000000000000001E-2</v>
      </c>
      <c r="U4256" s="4" t="s">
        <v>34</v>
      </c>
      <c r="V4256">
        <v>0.48</v>
      </c>
      <c r="W4256">
        <v>0.4</v>
      </c>
      <c r="X4256">
        <v>0.76</v>
      </c>
      <c r="Y4256">
        <v>2.4300000000000002</v>
      </c>
      <c r="Z4256">
        <v>0.28000000000000003</v>
      </c>
      <c r="AA4256" s="5">
        <f t="shared" si="401"/>
        <v>3.2000000000000001E-2</v>
      </c>
      <c r="AB4256" s="15" cm="1">
        <f t="array" ref="AB4256">_xlfn.SWITCH(U4256,"夏",122,"冬",90,"春",153,"秋",153,0)</f>
        <v>153</v>
      </c>
      <c r="AC4256" s="16">
        <f t="shared" si="402"/>
        <v>4.8959999999999999</v>
      </c>
      <c r="AD4256" s="5">
        <f>IFERROR(AA4256/D4256,0)</f>
        <v>3.3455305802404598E-4</v>
      </c>
      <c r="AE4256" s="15">
        <f t="shared" si="403"/>
        <v>0.41917808219178082</v>
      </c>
      <c r="AF4256" s="5">
        <f>IFERROR(AD4256*AE4256*48,0)</f>
        <v>6.7313908441879273E-3</v>
      </c>
    </row>
    <row r="4257" spans="1:32" x14ac:dyDescent="0.15">
      <c r="A4257" s="8">
        <v>45758</v>
      </c>
      <c r="B4257" s="1" t="s">
        <v>55</v>
      </c>
      <c r="C4257" s="1" t="s">
        <v>59</v>
      </c>
      <c r="D4257" s="1">
        <v>95.65</v>
      </c>
      <c r="E4257" s="6">
        <v>3.6</v>
      </c>
      <c r="F4257" s="10">
        <v>0.72916666666666696</v>
      </c>
      <c r="G4257" s="1">
        <v>22</v>
      </c>
      <c r="H4257" s="1">
        <v>54.2</v>
      </c>
      <c r="I4257" s="1">
        <v>22.5</v>
      </c>
      <c r="J4257" s="1">
        <v>0.2</v>
      </c>
      <c r="K4257" s="1">
        <v>415</v>
      </c>
      <c r="L4257" s="1">
        <v>370</v>
      </c>
      <c r="M4257" s="6">
        <f t="shared" si="405"/>
        <v>22.745546992915877</v>
      </c>
      <c r="N4257" s="1">
        <v>0.7</v>
      </c>
      <c r="O4257" s="11" cm="1">
        <f t="array" ref="O4257">ROUND(_xlfn.SWITCH(C4257,"建筑专教",IF(S4257&gt;0.1,1.38,1.28),"阶梯教室",IF(S4257&gt;0.1,1.15,1.05),"公共教室",IF(S4257&gt;0.1,1.22,1.12),IF(S4257&gt;0.1,1.2,1.1))+(MOD(ROW()*11,31)/31-0.5)*0.06,2)</f>
        <v>1.1200000000000001</v>
      </c>
      <c r="P4257" s="12">
        <f t="shared" si="406"/>
        <v>0.01</v>
      </c>
      <c r="Q4257" s="13">
        <f t="shared" si="404"/>
        <v>-1.2499402136231841</v>
      </c>
      <c r="R4257" s="1">
        <v>0</v>
      </c>
      <c r="S4257" s="1">
        <v>0</v>
      </c>
      <c r="T4257" s="1">
        <v>3.7999999999999999E-2</v>
      </c>
      <c r="U4257" s="4" t="s">
        <v>34</v>
      </c>
      <c r="V4257">
        <v>0.48</v>
      </c>
      <c r="W4257">
        <v>0.4</v>
      </c>
      <c r="X4257">
        <v>0.76</v>
      </c>
      <c r="Y4257">
        <v>2.4300000000000002</v>
      </c>
      <c r="Z4257">
        <v>0.28000000000000003</v>
      </c>
      <c r="AA4257" s="5">
        <f t="shared" si="401"/>
        <v>3.7999999999999999E-2</v>
      </c>
      <c r="AB4257" s="15" cm="1">
        <f t="array" ref="AB4257">_xlfn.SWITCH(U4257,"夏",122,"冬",90,"春",153,"秋",153,0)</f>
        <v>153</v>
      </c>
      <c r="AC4257" s="16">
        <f t="shared" si="402"/>
        <v>5.8140000000000001</v>
      </c>
      <c r="AD4257" s="5">
        <f>IFERROR(AA4257/D4257,0)</f>
        <v>3.9728175640355457E-4</v>
      </c>
      <c r="AE4257" s="15">
        <f t="shared" si="403"/>
        <v>0.41917808219178082</v>
      </c>
      <c r="AF4257" s="5">
        <f>IFERROR(AD4257*AE4257*48,0)</f>
        <v>7.9935266274731628E-3</v>
      </c>
    </row>
    <row r="4258" spans="1:32" x14ac:dyDescent="0.15">
      <c r="A4258" s="8">
        <v>45758</v>
      </c>
      <c r="B4258" s="1" t="s">
        <v>55</v>
      </c>
      <c r="C4258" s="1" t="s">
        <v>59</v>
      </c>
      <c r="D4258" s="1">
        <v>95.65</v>
      </c>
      <c r="E4258" s="6">
        <v>3.6</v>
      </c>
      <c r="F4258" s="10">
        <v>0.75</v>
      </c>
      <c r="G4258" s="1">
        <v>21.5</v>
      </c>
      <c r="H4258" s="1">
        <v>54.8</v>
      </c>
      <c r="I4258" s="1">
        <v>22</v>
      </c>
      <c r="J4258" s="1">
        <v>0.2</v>
      </c>
      <c r="K4258" s="1">
        <v>415</v>
      </c>
      <c r="L4258" s="1">
        <v>320</v>
      </c>
      <c r="M4258" s="6">
        <f t="shared" si="405"/>
        <v>22.24679493184027</v>
      </c>
      <c r="N4258" s="1">
        <v>0.7</v>
      </c>
      <c r="O4258" s="11" cm="1">
        <f t="array" ref="O4258">ROUND(_xlfn.SWITCH(C4258,"建筑专教",IF(S4258&gt;0.1,1.38,1.28),"阶梯教室",IF(S4258&gt;0.1,1.15,1.05),"公共教室",IF(S4258&gt;0.1,1.22,1.12),IF(S4258&gt;0.1,1.2,1.1))+(MOD(ROW()*11,31)/31-0.5)*0.06,2)</f>
        <v>1.1399999999999999</v>
      </c>
      <c r="P4258" s="12">
        <f t="shared" si="406"/>
        <v>0.01</v>
      </c>
      <c r="Q4258" s="13">
        <f t="shared" si="404"/>
        <v>-1.3388647968140537</v>
      </c>
      <c r="R4258" s="1">
        <v>0</v>
      </c>
      <c r="S4258" s="1">
        <v>0</v>
      </c>
      <c r="T4258" s="1">
        <v>3.2000000000000001E-2</v>
      </c>
      <c r="U4258" s="4" t="s">
        <v>34</v>
      </c>
      <c r="V4258">
        <v>0.48</v>
      </c>
      <c r="W4258">
        <v>0.4</v>
      </c>
      <c r="X4258">
        <v>0.76</v>
      </c>
      <c r="Y4258">
        <v>2.4300000000000002</v>
      </c>
      <c r="Z4258">
        <v>0.28000000000000003</v>
      </c>
      <c r="AA4258" s="5">
        <f t="shared" si="401"/>
        <v>3.2000000000000001E-2</v>
      </c>
      <c r="AB4258" s="15" cm="1">
        <f t="array" ref="AB4258">_xlfn.SWITCH(U4258,"夏",122,"冬",90,"春",153,"秋",153,0)</f>
        <v>153</v>
      </c>
      <c r="AC4258" s="16">
        <f t="shared" si="402"/>
        <v>4.8959999999999999</v>
      </c>
      <c r="AD4258" s="5">
        <f>IFERROR(AA4258/D4258,0)</f>
        <v>3.3455305802404598E-4</v>
      </c>
      <c r="AE4258" s="15">
        <f t="shared" si="403"/>
        <v>0.41917808219178082</v>
      </c>
      <c r="AF4258" s="5">
        <f>IFERROR(AD4258*AE4258*48,0)</f>
        <v>6.7313908441879273E-3</v>
      </c>
    </row>
    <row r="4259" spans="1:32" x14ac:dyDescent="0.15">
      <c r="A4259" s="8">
        <v>45758</v>
      </c>
      <c r="B4259" s="1" t="s">
        <v>55</v>
      </c>
      <c r="C4259" s="1" t="s">
        <v>59</v>
      </c>
      <c r="D4259" s="1">
        <v>95.65</v>
      </c>
      <c r="E4259" s="6">
        <v>3.6</v>
      </c>
      <c r="F4259" s="10">
        <v>0.77083333333333304</v>
      </c>
      <c r="G4259" s="1">
        <v>21</v>
      </c>
      <c r="H4259" s="1">
        <v>55.4</v>
      </c>
      <c r="I4259" s="1">
        <v>21.5</v>
      </c>
      <c r="J4259" s="1">
        <v>0.2</v>
      </c>
      <c r="K4259" s="1">
        <v>415</v>
      </c>
      <c r="L4259" s="1">
        <v>320</v>
      </c>
      <c r="M4259" s="6">
        <f t="shared" si="405"/>
        <v>21.748051330927865</v>
      </c>
      <c r="N4259" s="1">
        <v>0.7</v>
      </c>
      <c r="O4259" s="11" cm="1">
        <f t="array" ref="O4259">ROUND(_xlfn.SWITCH(C4259,"建筑专教",IF(S4259&gt;0.1,1.38,1.28),"阶梯教室",IF(S4259&gt;0.1,1.15,1.05),"公共教室",IF(S4259&gt;0.1,1.22,1.12),IF(S4259&gt;0.1,1.2,1.1))+(MOD(ROW()*11,31)/31-0.5)*0.06,2)</f>
        <v>1.1100000000000001</v>
      </c>
      <c r="P4259" s="12">
        <f t="shared" si="406"/>
        <v>0.01</v>
      </c>
      <c r="Q4259" s="13">
        <f t="shared" si="404"/>
        <v>-1.6065582392872215</v>
      </c>
      <c r="R4259" s="1">
        <v>0</v>
      </c>
      <c r="S4259" s="1">
        <v>0</v>
      </c>
      <c r="T4259" s="1">
        <v>8.0000000000000002E-3</v>
      </c>
      <c r="U4259" s="4" t="s">
        <v>34</v>
      </c>
      <c r="V4259">
        <v>0.48</v>
      </c>
      <c r="W4259">
        <v>0.4</v>
      </c>
      <c r="X4259">
        <v>0.76</v>
      </c>
      <c r="Y4259">
        <v>2.4300000000000002</v>
      </c>
      <c r="Z4259">
        <v>0.28000000000000003</v>
      </c>
      <c r="AA4259" s="5">
        <f t="shared" si="401"/>
        <v>8.0000000000000002E-3</v>
      </c>
      <c r="AB4259" s="15" cm="1">
        <f t="array" ref="AB4259">_xlfn.SWITCH(U4259,"夏",122,"冬",90,"春",153,"秋",153,0)</f>
        <v>153</v>
      </c>
      <c r="AC4259" s="16">
        <f t="shared" si="402"/>
        <v>1.224</v>
      </c>
      <c r="AD4259" s="5">
        <f>IFERROR(AA4259/D4259,0)</f>
        <v>8.3638264506011496E-5</v>
      </c>
      <c r="AE4259" s="15">
        <f t="shared" si="403"/>
        <v>0.41917808219178082</v>
      </c>
      <c r="AF4259" s="5">
        <f>IFERROR(AD4259*AE4259*48,0)</f>
        <v>1.6828477110469818E-3</v>
      </c>
    </row>
    <row r="4260" spans="1:32" x14ac:dyDescent="0.15">
      <c r="A4260" s="8">
        <v>45758</v>
      </c>
      <c r="B4260" s="1" t="s">
        <v>55</v>
      </c>
      <c r="C4260" s="1" t="s">
        <v>59</v>
      </c>
      <c r="D4260" s="1">
        <v>95.65</v>
      </c>
      <c r="E4260" s="6">
        <v>3.6</v>
      </c>
      <c r="F4260" s="10">
        <v>0.79166666666666696</v>
      </c>
      <c r="G4260" s="1">
        <v>20.5</v>
      </c>
      <c r="H4260" s="1">
        <v>56</v>
      </c>
      <c r="I4260" s="1">
        <v>21</v>
      </c>
      <c r="J4260" s="1">
        <v>0.2</v>
      </c>
      <c r="K4260" s="1">
        <v>415</v>
      </c>
      <c r="L4260" s="1">
        <v>320</v>
      </c>
      <c r="M4260" s="6">
        <f t="shared" si="405"/>
        <v>21.249316261864919</v>
      </c>
      <c r="N4260" s="1">
        <v>0.7</v>
      </c>
      <c r="O4260" s="11" cm="1">
        <f t="array" ref="O4260">ROUND(_xlfn.SWITCH(C4260,"建筑专教",IF(S4260&gt;0.1,1.38,1.28),"阶梯教室",IF(S4260&gt;0.1,1.15,1.05),"公共教室",IF(S4260&gt;0.1,1.22,1.12),IF(S4260&gt;0.1,1.2,1.1))+(MOD(ROW()*11,31)/31-0.5)*0.06,2)</f>
        <v>1.1299999999999999</v>
      </c>
      <c r="P4260" s="12">
        <f t="shared" si="406"/>
        <v>0.01</v>
      </c>
      <c r="Q4260" s="13">
        <f t="shared" si="404"/>
        <v>-1.6899817013900964</v>
      </c>
      <c r="R4260" s="1">
        <v>0</v>
      </c>
      <c r="S4260" s="1">
        <v>0</v>
      </c>
      <c r="T4260" s="1">
        <v>2.8000000000000001E-2</v>
      </c>
      <c r="U4260" s="4" t="s">
        <v>34</v>
      </c>
      <c r="V4260">
        <v>0.48</v>
      </c>
      <c r="W4260">
        <v>0.4</v>
      </c>
      <c r="X4260">
        <v>0.76</v>
      </c>
      <c r="Y4260">
        <v>2.4300000000000002</v>
      </c>
      <c r="Z4260">
        <v>0.28000000000000003</v>
      </c>
      <c r="AA4260" s="5">
        <f t="shared" si="401"/>
        <v>2.8000000000000001E-2</v>
      </c>
      <c r="AB4260" s="15" cm="1">
        <f t="array" ref="AB4260">_xlfn.SWITCH(U4260,"夏",122,"冬",90,"春",153,"秋",153,0)</f>
        <v>153</v>
      </c>
      <c r="AC4260" s="16">
        <f t="shared" si="402"/>
        <v>4.2839999999999998</v>
      </c>
      <c r="AD4260" s="5">
        <f>IFERROR(AA4260/D4260,0)</f>
        <v>2.9273392577104022E-4</v>
      </c>
      <c r="AE4260" s="15">
        <f t="shared" si="403"/>
        <v>0.41917808219178082</v>
      </c>
      <c r="AF4260" s="5">
        <f>IFERROR(AD4260*AE4260*48,0)</f>
        <v>5.8899669886644367E-3</v>
      </c>
    </row>
    <row r="4261" spans="1:32" x14ac:dyDescent="0.15">
      <c r="A4261" s="8">
        <v>45758</v>
      </c>
      <c r="B4261" s="1" t="s">
        <v>55</v>
      </c>
      <c r="C4261" s="1" t="s">
        <v>59</v>
      </c>
      <c r="D4261" s="1">
        <v>95.65</v>
      </c>
      <c r="E4261" s="6">
        <v>3.6</v>
      </c>
      <c r="F4261" s="10">
        <v>0.8125</v>
      </c>
      <c r="G4261" s="1">
        <v>20</v>
      </c>
      <c r="H4261" s="1">
        <v>56.6</v>
      </c>
      <c r="I4261" s="1">
        <v>20.5</v>
      </c>
      <c r="J4261" s="1">
        <v>0.2</v>
      </c>
      <c r="K4261" s="1">
        <v>840</v>
      </c>
      <c r="L4261" s="1">
        <v>320</v>
      </c>
      <c r="M4261" s="6">
        <f t="shared" si="405"/>
        <v>20.750589797066539</v>
      </c>
      <c r="N4261" s="1">
        <v>0.7</v>
      </c>
      <c r="O4261" s="11" cm="1">
        <f t="array" ref="O4261">ROUND(_xlfn.SWITCH(C4261,"建筑专教",IF(S4261&gt;0.1,1.38,1.28),"阶梯教室",IF(S4261&gt;0.1,1.15,1.05),"公共教室",IF(S4261&gt;0.1,1.22,1.12),IF(S4261&gt;0.1,1.2,1.1))+(MOD(ROW()*11,31)/31-0.5)*0.06,2)</f>
        <v>1.1499999999999999</v>
      </c>
      <c r="P4261" s="12">
        <f t="shared" si="406"/>
        <v>0.4</v>
      </c>
      <c r="Q4261" s="13">
        <f t="shared" si="404"/>
        <v>-1.7705039713524344</v>
      </c>
      <c r="R4261" s="1">
        <v>0</v>
      </c>
      <c r="S4261" s="1">
        <v>0.05</v>
      </c>
      <c r="T4261" s="1">
        <v>3.5000000000000003E-2</v>
      </c>
      <c r="U4261" s="4" t="s">
        <v>34</v>
      </c>
      <c r="V4261">
        <v>0.48</v>
      </c>
      <c r="W4261">
        <v>0.4</v>
      </c>
      <c r="X4261">
        <v>0.76</v>
      </c>
      <c r="Y4261">
        <v>2.4300000000000002</v>
      </c>
      <c r="Z4261">
        <v>0.28000000000000003</v>
      </c>
      <c r="AA4261" s="5">
        <f t="shared" si="401"/>
        <v>8.5000000000000006E-2</v>
      </c>
      <c r="AB4261" s="15" cm="1">
        <f t="array" ref="AB4261">_xlfn.SWITCH(U4261,"夏",122,"冬",90,"春",153,"秋",153,0)</f>
        <v>153</v>
      </c>
      <c r="AC4261" s="16">
        <f t="shared" si="402"/>
        <v>13.005000000000001</v>
      </c>
      <c r="AD4261" s="5">
        <f>IFERROR(AA4261/D4261,0)</f>
        <v>8.8865656037637219E-4</v>
      </c>
      <c r="AE4261" s="15">
        <f t="shared" si="403"/>
        <v>0.41917808219178082</v>
      </c>
      <c r="AF4261" s="5">
        <f>IFERROR(AD4261*AE4261*48,0)</f>
        <v>1.7880256929874182E-2</v>
      </c>
    </row>
    <row r="4262" spans="1:32" x14ac:dyDescent="0.15">
      <c r="A4262" s="8">
        <v>45758</v>
      </c>
      <c r="B4262" s="1" t="s">
        <v>55</v>
      </c>
      <c r="C4262" s="1" t="s">
        <v>59</v>
      </c>
      <c r="D4262" s="1">
        <v>95.65</v>
      </c>
      <c r="E4262" s="6">
        <v>3.6</v>
      </c>
      <c r="F4262" s="10">
        <v>0.83333333333333304</v>
      </c>
      <c r="G4262" s="1">
        <v>19.5</v>
      </c>
      <c r="H4262" s="1">
        <v>57.2</v>
      </c>
      <c r="I4262" s="1">
        <v>20</v>
      </c>
      <c r="J4262" s="1">
        <v>0.2</v>
      </c>
      <c r="K4262" s="1">
        <v>840</v>
      </c>
      <c r="L4262" s="1">
        <v>320</v>
      </c>
      <c r="M4262" s="6">
        <f t="shared" si="405"/>
        <v>20.251872009684803</v>
      </c>
      <c r="N4262" s="1">
        <v>0.7</v>
      </c>
      <c r="O4262" s="11" cm="1">
        <f t="array" ref="O4262">ROUND(_xlfn.SWITCH(C4262,"建筑专教",IF(S4262&gt;0.1,1.38,1.28),"阶梯教室",IF(S4262&gt;0.1,1.15,1.05),"公共教室",IF(S4262&gt;0.1,1.22,1.12),IF(S4262&gt;0.1,1.2,1.1))+(MOD(ROW()*11,31)/31-0.5)*0.06,2)</f>
        <v>1.1100000000000001</v>
      </c>
      <c r="P4262" s="12">
        <f t="shared" si="406"/>
        <v>0.4</v>
      </c>
      <c r="Q4262" s="13">
        <f t="shared" si="404"/>
        <v>-2.0935777584152846</v>
      </c>
      <c r="R4262" s="1">
        <v>0</v>
      </c>
      <c r="S4262" s="1">
        <v>0.05</v>
      </c>
      <c r="T4262" s="1">
        <v>2.5000000000000001E-2</v>
      </c>
      <c r="U4262" s="4" t="s">
        <v>34</v>
      </c>
      <c r="V4262">
        <v>0.48</v>
      </c>
      <c r="W4262">
        <v>0.4</v>
      </c>
      <c r="X4262">
        <v>0.76</v>
      </c>
      <c r="Y4262">
        <v>2.4300000000000002</v>
      </c>
      <c r="Z4262">
        <v>0.28000000000000003</v>
      </c>
      <c r="AA4262" s="5">
        <f t="shared" si="401"/>
        <v>7.5000000000000011E-2</v>
      </c>
      <c r="AB4262" s="15" cm="1">
        <f t="array" ref="AB4262">_xlfn.SWITCH(U4262,"夏",122,"冬",90,"春",153,"秋",153,0)</f>
        <v>153</v>
      </c>
      <c r="AC4262" s="16">
        <f t="shared" si="402"/>
        <v>11.475000000000001</v>
      </c>
      <c r="AD4262" s="5">
        <f>IFERROR(AA4262/D4262,0)</f>
        <v>7.8410872974385784E-4</v>
      </c>
      <c r="AE4262" s="15">
        <f t="shared" si="403"/>
        <v>0.41917808219178082</v>
      </c>
      <c r="AF4262" s="5">
        <f>IFERROR(AD4262*AE4262*48,0)</f>
        <v>1.5776697291065459E-2</v>
      </c>
    </row>
    <row r="4263" spans="1:32" x14ac:dyDescent="0.15">
      <c r="A4263" s="8">
        <v>45758</v>
      </c>
      <c r="B4263" s="1" t="s">
        <v>55</v>
      </c>
      <c r="C4263" s="1" t="s">
        <v>59</v>
      </c>
      <c r="D4263" s="1">
        <v>95.65</v>
      </c>
      <c r="E4263" s="6">
        <v>3.6</v>
      </c>
      <c r="F4263" s="10">
        <v>0.85416666666666696</v>
      </c>
      <c r="G4263" s="1">
        <v>19.5</v>
      </c>
      <c r="H4263" s="1">
        <v>57.2</v>
      </c>
      <c r="I4263" s="1">
        <v>20</v>
      </c>
      <c r="J4263" s="1">
        <v>0.2</v>
      </c>
      <c r="K4263" s="1">
        <v>840</v>
      </c>
      <c r="L4263" s="1">
        <v>320</v>
      </c>
      <c r="M4263" s="6">
        <f t="shared" si="405"/>
        <v>20.251872009684803</v>
      </c>
      <c r="N4263" s="1">
        <v>0.7</v>
      </c>
      <c r="O4263" s="11" cm="1">
        <f t="array" ref="O4263">ROUND(_xlfn.SWITCH(C4263,"建筑专教",IF(S4263&gt;0.1,1.38,1.28),"阶梯教室",IF(S4263&gt;0.1,1.15,1.05),"公共教室",IF(S4263&gt;0.1,1.22,1.12),IF(S4263&gt;0.1,1.2,1.1))+(MOD(ROW()*11,31)/31-0.5)*0.06,2)</f>
        <v>1.1299999999999999</v>
      </c>
      <c r="P4263" s="12">
        <f t="shared" si="406"/>
        <v>0.4</v>
      </c>
      <c r="Q4263" s="13">
        <f t="shared" si="404"/>
        <v>-2.0083808827097029</v>
      </c>
      <c r="R4263" s="1">
        <v>0</v>
      </c>
      <c r="S4263" s="1">
        <v>0.05</v>
      </c>
      <c r="T4263" s="1">
        <v>3.0000000000000001E-3</v>
      </c>
      <c r="U4263" s="4" t="s">
        <v>34</v>
      </c>
      <c r="V4263">
        <v>0.48</v>
      </c>
      <c r="W4263">
        <v>0.4</v>
      </c>
      <c r="X4263">
        <v>0.76</v>
      </c>
      <c r="Y4263">
        <v>2.4300000000000002</v>
      </c>
      <c r="Z4263">
        <v>0.28000000000000003</v>
      </c>
      <c r="AA4263" s="5">
        <f t="shared" si="401"/>
        <v>5.3000000000000005E-2</v>
      </c>
      <c r="AB4263" s="15" cm="1">
        <f t="array" ref="AB4263">_xlfn.SWITCH(U4263,"夏",122,"冬",90,"春",153,"秋",153,0)</f>
        <v>153</v>
      </c>
      <c r="AC4263" s="16">
        <f t="shared" si="402"/>
        <v>8.109</v>
      </c>
      <c r="AD4263" s="5">
        <f>IFERROR(AA4263/D4263,0)</f>
        <v>5.541035023523262E-4</v>
      </c>
      <c r="AE4263" s="15">
        <f t="shared" si="403"/>
        <v>0.41917808219178082</v>
      </c>
      <c r="AF4263" s="5">
        <f>IFERROR(AD4263*AE4263*48,0)</f>
        <v>1.1148866085686257E-2</v>
      </c>
    </row>
    <row r="4264" spans="1:32" x14ac:dyDescent="0.15">
      <c r="A4264" s="8">
        <v>45758</v>
      </c>
      <c r="B4264" s="1" t="s">
        <v>55</v>
      </c>
      <c r="C4264" s="1" t="s">
        <v>59</v>
      </c>
      <c r="D4264" s="1">
        <v>95.65</v>
      </c>
      <c r="E4264" s="6">
        <v>3.6</v>
      </c>
      <c r="F4264" s="10">
        <v>0.875</v>
      </c>
      <c r="G4264" s="1">
        <v>19.5</v>
      </c>
      <c r="H4264" s="1">
        <v>57.2</v>
      </c>
      <c r="I4264" s="1">
        <v>20</v>
      </c>
      <c r="J4264" s="1">
        <v>0.2</v>
      </c>
      <c r="K4264" s="1">
        <v>540</v>
      </c>
      <c r="L4264" s="1">
        <v>320</v>
      </c>
      <c r="M4264" s="6">
        <f t="shared" si="405"/>
        <v>20.251872009684803</v>
      </c>
      <c r="N4264" s="1">
        <v>0.7</v>
      </c>
      <c r="O4264" s="11" cm="1">
        <f t="array" ref="O4264">ROUND(_xlfn.SWITCH(C4264,"建筑专教",IF(S4264&gt;0.1,1.38,1.28),"阶梯教室",IF(S4264&gt;0.1,1.15,1.05),"公共教室",IF(S4264&gt;0.1,1.22,1.12),IF(S4264&gt;0.1,1.2,1.1))+(MOD(ROW()*11,31)/31-0.5)*0.06,2)</f>
        <v>1.0900000000000001</v>
      </c>
      <c r="P4264" s="12">
        <f t="shared" si="406"/>
        <v>0.13</v>
      </c>
      <c r="Q4264" s="13">
        <f t="shared" si="404"/>
        <v>-2.182467865401251</v>
      </c>
      <c r="R4264" s="1">
        <v>0</v>
      </c>
      <c r="S4264" s="1">
        <v>0.05</v>
      </c>
      <c r="T4264" s="1">
        <v>3.0000000000000001E-3</v>
      </c>
      <c r="U4264" s="4" t="s">
        <v>34</v>
      </c>
      <c r="V4264">
        <v>0.48</v>
      </c>
      <c r="W4264">
        <v>0.4</v>
      </c>
      <c r="X4264">
        <v>0.76</v>
      </c>
      <c r="Y4264">
        <v>2.4300000000000002</v>
      </c>
      <c r="Z4264">
        <v>0.28000000000000003</v>
      </c>
      <c r="AA4264" s="5">
        <f t="shared" ref="AA4264:AA4327" si="407">R4264+S4264+T4264</f>
        <v>5.3000000000000005E-2</v>
      </c>
      <c r="AB4264" s="15" cm="1">
        <f t="array" ref="AB4264">_xlfn.SWITCH(U4264,"夏",122,"冬",90,"春",153,"秋",153,0)</f>
        <v>153</v>
      </c>
      <c r="AC4264" s="16">
        <f t="shared" ref="AC4264:AC4327" si="408">AA4264*AB4264</f>
        <v>8.109</v>
      </c>
      <c r="AD4264" s="5">
        <f>IFERROR(AA4264/D4264,0)</f>
        <v>5.541035023523262E-4</v>
      </c>
      <c r="AE4264" s="15">
        <f t="shared" ref="AE4264:AE4327" si="409">IF(U4264="夏",122/365,IF(U4264="冬",90/365,IF(OR(U4264="春",U4264="秋"),153/365,0)))</f>
        <v>0.41917808219178082</v>
      </c>
      <c r="AF4264" s="5">
        <f>IFERROR(AD4264*AE4264*48,0)</f>
        <v>1.1148866085686257E-2</v>
      </c>
    </row>
    <row r="4265" spans="1:32" x14ac:dyDescent="0.15">
      <c r="A4265" s="8">
        <v>45758</v>
      </c>
      <c r="B4265" s="1" t="s">
        <v>55</v>
      </c>
      <c r="C4265" s="1" t="s">
        <v>59</v>
      </c>
      <c r="D4265" s="1">
        <v>95.65</v>
      </c>
      <c r="E4265" s="6">
        <v>3.6</v>
      </c>
      <c r="F4265" s="10">
        <v>0.89583333333333304</v>
      </c>
      <c r="G4265" s="1">
        <v>19</v>
      </c>
      <c r="H4265" s="1">
        <v>57.8</v>
      </c>
      <c r="I4265" s="1">
        <v>19.5</v>
      </c>
      <c r="J4265" s="1">
        <v>0.2</v>
      </c>
      <c r="K4265" s="1">
        <v>540</v>
      </c>
      <c r="L4265" s="1">
        <v>320</v>
      </c>
      <c r="M4265" s="6">
        <f t="shared" si="405"/>
        <v>19.753162973617407</v>
      </c>
      <c r="N4265" s="1">
        <v>0.7</v>
      </c>
      <c r="O4265" s="11" cm="1">
        <f t="array" ref="O4265">ROUND(_xlfn.SWITCH(C4265,"建筑专教",IF(S4265&gt;0.1,1.38,1.28),"阶梯教室",IF(S4265&gt;0.1,1.15,1.05),"公共教室",IF(S4265&gt;0.1,1.22,1.12),IF(S4265&gt;0.1,1.2,1.1))+(MOD(ROW()*11,31)/31-0.5)*0.06,2)</f>
        <v>1.1100000000000001</v>
      </c>
      <c r="P4265" s="12">
        <f t="shared" si="406"/>
        <v>0.13</v>
      </c>
      <c r="Q4265" s="13">
        <f t="shared" si="404"/>
        <v>-2.256917211946265</v>
      </c>
      <c r="R4265" s="1">
        <v>0</v>
      </c>
      <c r="S4265" s="1">
        <v>0.05</v>
      </c>
      <c r="T4265" s="1">
        <v>2.1999999999999999E-2</v>
      </c>
      <c r="U4265" s="4" t="s">
        <v>34</v>
      </c>
      <c r="V4265">
        <v>0.48</v>
      </c>
      <c r="W4265">
        <v>0.4</v>
      </c>
      <c r="X4265">
        <v>0.76</v>
      </c>
      <c r="Y4265">
        <v>2.4300000000000002</v>
      </c>
      <c r="Z4265">
        <v>0.28000000000000003</v>
      </c>
      <c r="AA4265" s="5">
        <f t="shared" si="407"/>
        <v>7.2000000000000008E-2</v>
      </c>
      <c r="AB4265" s="15" cm="1">
        <f t="array" ref="AB4265">_xlfn.SWITCH(U4265,"夏",122,"冬",90,"春",153,"秋",153,0)</f>
        <v>153</v>
      </c>
      <c r="AC4265" s="16">
        <f t="shared" si="408"/>
        <v>11.016000000000002</v>
      </c>
      <c r="AD4265" s="5">
        <f>IFERROR(AA4265/D4265,0)</f>
        <v>7.527443805541036E-4</v>
      </c>
      <c r="AE4265" s="15">
        <f t="shared" si="409"/>
        <v>0.41917808219178082</v>
      </c>
      <c r="AF4265" s="5">
        <f>IFERROR(AD4265*AE4265*48,0)</f>
        <v>1.5145629399422841E-2</v>
      </c>
    </row>
    <row r="4266" spans="1:32" x14ac:dyDescent="0.15">
      <c r="A4266" s="8">
        <v>45758</v>
      </c>
      <c r="B4266" s="1" t="s">
        <v>55</v>
      </c>
      <c r="C4266" s="1" t="s">
        <v>59</v>
      </c>
      <c r="D4266" s="1">
        <v>95.65</v>
      </c>
      <c r="E4266" s="6">
        <v>3.6</v>
      </c>
      <c r="F4266" s="10">
        <v>0.91666666666666696</v>
      </c>
      <c r="G4266" s="1">
        <v>18.5</v>
      </c>
      <c r="H4266" s="1">
        <v>58.4</v>
      </c>
      <c r="I4266" s="1">
        <v>19</v>
      </c>
      <c r="J4266" s="1">
        <v>0.2</v>
      </c>
      <c r="K4266" s="1">
        <v>415</v>
      </c>
      <c r="L4266" s="1">
        <v>320</v>
      </c>
      <c r="M4266" s="6">
        <f t="shared" si="405"/>
        <v>19.254462763516813</v>
      </c>
      <c r="N4266" s="1">
        <v>0.7</v>
      </c>
      <c r="O4266" s="11" cm="1">
        <f t="array" ref="O4266">ROUND(_xlfn.SWITCH(C4266,"建筑专教",IF(S4266&gt;0.1,1.38,1.28),"阶梯教室",IF(S4266&gt;0.1,1.15,1.05),"公共教室",IF(S4266&gt;0.1,1.22,1.12),IF(S4266&gt;0.1,1.2,1.1))+(MOD(ROW()*11,31)/31-0.5)*0.06,2)</f>
        <v>1.1299999999999999</v>
      </c>
      <c r="P4266" s="12">
        <f t="shared" si="406"/>
        <v>0.01</v>
      </c>
      <c r="Q4266" s="13">
        <f t="shared" si="404"/>
        <v>-2.3287173876395468</v>
      </c>
      <c r="R4266" s="1">
        <v>0</v>
      </c>
      <c r="S4266" s="1">
        <v>0</v>
      </c>
      <c r="T4266" s="1">
        <v>0.03</v>
      </c>
      <c r="U4266" s="4" t="s">
        <v>34</v>
      </c>
      <c r="V4266">
        <v>0.48</v>
      </c>
      <c r="W4266">
        <v>0.4</v>
      </c>
      <c r="X4266">
        <v>0.76</v>
      </c>
      <c r="Y4266">
        <v>2.4300000000000002</v>
      </c>
      <c r="Z4266">
        <v>0.28000000000000003</v>
      </c>
      <c r="AA4266" s="5">
        <f t="shared" si="407"/>
        <v>0.03</v>
      </c>
      <c r="AB4266" s="15" cm="1">
        <f t="array" ref="AB4266">_xlfn.SWITCH(U4266,"夏",122,"冬",90,"春",153,"秋",153,0)</f>
        <v>153</v>
      </c>
      <c r="AC4266" s="16">
        <f t="shared" si="408"/>
        <v>4.59</v>
      </c>
      <c r="AD4266" s="5">
        <f>IFERROR(AA4266/D4266,0)</f>
        <v>3.136434918975431E-4</v>
      </c>
      <c r="AE4266" s="15">
        <f t="shared" si="409"/>
        <v>0.41917808219178082</v>
      </c>
      <c r="AF4266" s="5">
        <f>IFERROR(AD4266*AE4266*48,0)</f>
        <v>6.3106789164261816E-3</v>
      </c>
    </row>
    <row r="4267" spans="1:32" x14ac:dyDescent="0.15">
      <c r="A4267" s="8">
        <v>45758</v>
      </c>
      <c r="B4267" s="1" t="s">
        <v>56</v>
      </c>
      <c r="C4267" s="1" t="s">
        <v>59</v>
      </c>
      <c r="D4267" s="1">
        <v>95.65</v>
      </c>
      <c r="E4267" s="6">
        <v>3.6</v>
      </c>
      <c r="F4267" s="10">
        <v>0.33333333333333298</v>
      </c>
      <c r="G4267" s="1">
        <v>15.5</v>
      </c>
      <c r="H4267" s="1">
        <v>59.6</v>
      </c>
      <c r="I4267" s="1">
        <v>16</v>
      </c>
      <c r="J4267" s="1">
        <v>0.2</v>
      </c>
      <c r="K4267" s="1">
        <v>410</v>
      </c>
      <c r="L4267" s="1">
        <v>220</v>
      </c>
      <c r="M4267" s="6">
        <f t="shared" si="405"/>
        <v>16.262451126120993</v>
      </c>
      <c r="N4267" s="1">
        <v>0</v>
      </c>
      <c r="O4267" s="1">
        <v>0</v>
      </c>
      <c r="P4267" s="12">
        <f t="shared" si="406"/>
        <v>0</v>
      </c>
      <c r="Q4267" s="1">
        <v>0</v>
      </c>
      <c r="R4267" s="1">
        <v>0</v>
      </c>
      <c r="S4267" s="1">
        <v>0</v>
      </c>
      <c r="T4267" s="1">
        <v>0</v>
      </c>
      <c r="U4267" s="4" t="s">
        <v>34</v>
      </c>
      <c r="V4267">
        <v>0.48</v>
      </c>
      <c r="W4267">
        <v>0.4</v>
      </c>
      <c r="X4267">
        <v>0.76</v>
      </c>
      <c r="Y4267">
        <v>2.4300000000000002</v>
      </c>
      <c r="Z4267">
        <v>0.28000000000000003</v>
      </c>
      <c r="AA4267" s="5">
        <f t="shared" si="407"/>
        <v>0</v>
      </c>
      <c r="AB4267" s="15" cm="1">
        <f t="array" ref="AB4267">_xlfn.SWITCH(U4267,"夏",122,"冬",90,"春",153,"秋",153,0)</f>
        <v>153</v>
      </c>
      <c r="AC4267" s="16">
        <f t="shared" si="408"/>
        <v>0</v>
      </c>
      <c r="AD4267" s="5">
        <f>IFERROR(AA4267/D4267,0)</f>
        <v>0</v>
      </c>
      <c r="AE4267" s="15">
        <f t="shared" si="409"/>
        <v>0.41917808219178082</v>
      </c>
      <c r="AF4267" s="5">
        <f>IFERROR(AD4267*AE4267*48,0)</f>
        <v>0</v>
      </c>
    </row>
    <row r="4268" spans="1:32" x14ac:dyDescent="0.15">
      <c r="A4268" s="8">
        <v>45758</v>
      </c>
      <c r="B4268" s="1" t="s">
        <v>56</v>
      </c>
      <c r="C4268" s="1" t="s">
        <v>59</v>
      </c>
      <c r="D4268" s="1">
        <v>95.65</v>
      </c>
      <c r="E4268" s="6">
        <v>3.6</v>
      </c>
      <c r="F4268" s="10">
        <v>0.35416666666666702</v>
      </c>
      <c r="G4268" s="1">
        <v>16.5</v>
      </c>
      <c r="H4268" s="1">
        <v>58.4</v>
      </c>
      <c r="I4268" s="1">
        <v>17</v>
      </c>
      <c r="J4268" s="1">
        <v>0.2</v>
      </c>
      <c r="K4268" s="1">
        <v>835</v>
      </c>
      <c r="L4268" s="1">
        <v>320</v>
      </c>
      <c r="M4268" s="6">
        <f t="shared" si="405"/>
        <v>17.259751702748247</v>
      </c>
      <c r="N4268" s="1">
        <v>0.7</v>
      </c>
      <c r="O4268" s="11" cm="1">
        <f t="array" ref="O4268">ROUND(_xlfn.SWITCH(C4268,"建筑专教",IF(S4268&gt;0.1,1.38,1.28),"阶梯教室",IF(S4268&gt;0.1,1.15,1.05),"公共教室",IF(S4268&gt;0.1,1.22,1.12),IF(S4268&gt;0.1,1.2,1.1))+(MOD(ROW()*11,31)/31-0.5)*0.06,2)</f>
        <v>1.1200000000000001</v>
      </c>
      <c r="P4268" s="12">
        <f t="shared" si="406"/>
        <v>0.4</v>
      </c>
      <c r="Q4268" s="13">
        <f t="shared" si="404"/>
        <v>-3.0273231529044766</v>
      </c>
      <c r="R4268" s="1">
        <v>0</v>
      </c>
      <c r="S4268" s="1">
        <v>0</v>
      </c>
      <c r="T4268" s="1">
        <v>3.2000000000000001E-2</v>
      </c>
      <c r="U4268" s="4" t="s">
        <v>34</v>
      </c>
      <c r="V4268">
        <v>0.48</v>
      </c>
      <c r="W4268">
        <v>0.4</v>
      </c>
      <c r="X4268">
        <v>0.76</v>
      </c>
      <c r="Y4268">
        <v>2.4300000000000002</v>
      </c>
      <c r="Z4268">
        <v>0.28000000000000003</v>
      </c>
      <c r="AA4268" s="5">
        <f t="shared" si="407"/>
        <v>3.2000000000000001E-2</v>
      </c>
      <c r="AB4268" s="15" cm="1">
        <f t="array" ref="AB4268">_xlfn.SWITCH(U4268,"夏",122,"冬",90,"春",153,"秋",153,0)</f>
        <v>153</v>
      </c>
      <c r="AC4268" s="16">
        <f t="shared" si="408"/>
        <v>4.8959999999999999</v>
      </c>
      <c r="AD4268" s="5">
        <f>IFERROR(AA4268/D4268,0)</f>
        <v>3.3455305802404598E-4</v>
      </c>
      <c r="AE4268" s="15">
        <f t="shared" si="409"/>
        <v>0.41917808219178082</v>
      </c>
      <c r="AF4268" s="5">
        <f>IFERROR(AD4268*AE4268*48,0)</f>
        <v>6.7313908441879273E-3</v>
      </c>
    </row>
    <row r="4269" spans="1:32" x14ac:dyDescent="0.15">
      <c r="A4269" s="8">
        <v>45758</v>
      </c>
      <c r="B4269" s="1" t="s">
        <v>56</v>
      </c>
      <c r="C4269" s="1" t="s">
        <v>59</v>
      </c>
      <c r="D4269" s="1">
        <v>95.65</v>
      </c>
      <c r="E4269" s="6">
        <v>3.6</v>
      </c>
      <c r="F4269" s="10">
        <v>0.375</v>
      </c>
      <c r="G4269" s="1">
        <v>17.5</v>
      </c>
      <c r="H4269" s="1">
        <v>57.2</v>
      </c>
      <c r="I4269" s="1">
        <v>18</v>
      </c>
      <c r="J4269" s="1">
        <v>0.2</v>
      </c>
      <c r="K4269" s="1">
        <v>835</v>
      </c>
      <c r="L4269" s="1">
        <v>420</v>
      </c>
      <c r="M4269" s="6">
        <f t="shared" si="405"/>
        <v>18.257089123652634</v>
      </c>
      <c r="N4269" s="1">
        <v>0.7</v>
      </c>
      <c r="O4269" s="11" cm="1">
        <f t="array" ref="O4269">ROUND(_xlfn.SWITCH(C4269,"建筑专教",IF(S4269&gt;0.1,1.38,1.28),"阶梯教室",IF(S4269&gt;0.1,1.15,1.05),"公共教室",IF(S4269&gt;0.1,1.22,1.12),IF(S4269&gt;0.1,1.2,1.1))+(MOD(ROW()*11,31)/31-0.5)*0.06,2)</f>
        <v>1.1399999999999999</v>
      </c>
      <c r="P4269" s="12">
        <f t="shared" si="406"/>
        <v>0.4</v>
      </c>
      <c r="Q4269" s="13">
        <f t="shared" si="404"/>
        <v>-2.6030333721290986</v>
      </c>
      <c r="R4269" s="1">
        <v>0</v>
      </c>
      <c r="S4269" s="1">
        <v>0</v>
      </c>
      <c r="T4269" s="1">
        <v>2.1999999999999999E-2</v>
      </c>
      <c r="U4269" s="4" t="s">
        <v>34</v>
      </c>
      <c r="V4269">
        <v>0.48</v>
      </c>
      <c r="W4269">
        <v>0.4</v>
      </c>
      <c r="X4269">
        <v>0.76</v>
      </c>
      <c r="Y4269">
        <v>2.4300000000000002</v>
      </c>
      <c r="Z4269">
        <v>0.28000000000000003</v>
      </c>
      <c r="AA4269" s="5">
        <f t="shared" si="407"/>
        <v>2.1999999999999999E-2</v>
      </c>
      <c r="AB4269" s="15" cm="1">
        <f t="array" ref="AB4269">_xlfn.SWITCH(U4269,"夏",122,"冬",90,"春",153,"秋",153,0)</f>
        <v>153</v>
      </c>
      <c r="AC4269" s="16">
        <f t="shared" si="408"/>
        <v>3.3659999999999997</v>
      </c>
      <c r="AD4269" s="5">
        <f>IFERROR(AA4269/D4269,0)</f>
        <v>2.3000522739153161E-4</v>
      </c>
      <c r="AE4269" s="15">
        <f t="shared" si="409"/>
        <v>0.41917808219178082</v>
      </c>
      <c r="AF4269" s="5">
        <f>IFERROR(AD4269*AE4269*48,0)</f>
        <v>4.6278312053792004E-3</v>
      </c>
    </row>
    <row r="4270" spans="1:32" x14ac:dyDescent="0.15">
      <c r="A4270" s="8">
        <v>45758</v>
      </c>
      <c r="B4270" s="1" t="s">
        <v>56</v>
      </c>
      <c r="C4270" s="1" t="s">
        <v>59</v>
      </c>
      <c r="D4270" s="1">
        <v>95.65</v>
      </c>
      <c r="E4270" s="6">
        <v>3.6</v>
      </c>
      <c r="F4270" s="10">
        <v>0.39583333333333298</v>
      </c>
      <c r="G4270" s="1">
        <v>18.5</v>
      </c>
      <c r="H4270" s="1">
        <v>56</v>
      </c>
      <c r="I4270" s="1">
        <v>19</v>
      </c>
      <c r="J4270" s="1">
        <v>0.2</v>
      </c>
      <c r="K4270" s="1">
        <v>835</v>
      </c>
      <c r="L4270" s="1">
        <v>520</v>
      </c>
      <c r="M4270" s="6">
        <f t="shared" si="405"/>
        <v>19.254462763516813</v>
      </c>
      <c r="N4270" s="1">
        <v>0.7</v>
      </c>
      <c r="O4270" s="11" cm="1">
        <f t="array" ref="O4270">ROUND(_xlfn.SWITCH(C4270,"建筑专教",IF(S4270&gt;0.1,1.38,1.28),"阶梯教室",IF(S4270&gt;0.1,1.15,1.05),"公共教室",IF(S4270&gt;0.1,1.22,1.12),IF(S4270&gt;0.1,1.2,1.1))+(MOD(ROW()*11,31)/31-0.5)*0.06,2)</f>
        <v>1.1000000000000001</v>
      </c>
      <c r="P4270" s="12">
        <f t="shared" si="406"/>
        <v>0.4</v>
      </c>
      <c r="Q4270" s="13">
        <f t="shared" si="404"/>
        <v>-2.468250858334228</v>
      </c>
      <c r="R4270" s="1">
        <v>0</v>
      </c>
      <c r="S4270" s="1">
        <v>0</v>
      </c>
      <c r="T4270" s="1">
        <v>0.01</v>
      </c>
      <c r="U4270" s="4" t="s">
        <v>34</v>
      </c>
      <c r="V4270">
        <v>0.48</v>
      </c>
      <c r="W4270">
        <v>0.4</v>
      </c>
      <c r="X4270">
        <v>0.76</v>
      </c>
      <c r="Y4270">
        <v>2.4300000000000002</v>
      </c>
      <c r="Z4270">
        <v>0.28000000000000003</v>
      </c>
      <c r="AA4270" s="5">
        <f t="shared" si="407"/>
        <v>0.01</v>
      </c>
      <c r="AB4270" s="15" cm="1">
        <f t="array" ref="AB4270">_xlfn.SWITCH(U4270,"夏",122,"冬",90,"春",153,"秋",153,0)</f>
        <v>153</v>
      </c>
      <c r="AC4270" s="16">
        <f t="shared" si="408"/>
        <v>1.53</v>
      </c>
      <c r="AD4270" s="5">
        <f>IFERROR(AA4270/D4270,0)</f>
        <v>1.0454783063251438E-4</v>
      </c>
      <c r="AE4270" s="15">
        <f t="shared" si="409"/>
        <v>0.41917808219178082</v>
      </c>
      <c r="AF4270" s="5">
        <f>IFERROR(AD4270*AE4270*48,0)</f>
        <v>2.1035596388087278E-3</v>
      </c>
    </row>
    <row r="4271" spans="1:32" x14ac:dyDescent="0.15">
      <c r="A4271" s="8">
        <v>45758</v>
      </c>
      <c r="B4271" s="1" t="s">
        <v>56</v>
      </c>
      <c r="C4271" s="1" t="s">
        <v>59</v>
      </c>
      <c r="D4271" s="1">
        <v>95.65</v>
      </c>
      <c r="E4271" s="6">
        <v>3.6</v>
      </c>
      <c r="F4271" s="10">
        <v>0.41666666666666702</v>
      </c>
      <c r="G4271" s="1">
        <v>19.5</v>
      </c>
      <c r="H4271" s="1">
        <v>54.8</v>
      </c>
      <c r="I4271" s="1">
        <v>20</v>
      </c>
      <c r="J4271" s="1">
        <v>0.2</v>
      </c>
      <c r="K4271" s="1">
        <v>835</v>
      </c>
      <c r="L4271" s="1">
        <v>620</v>
      </c>
      <c r="M4271" s="6">
        <f t="shared" si="405"/>
        <v>20.251872009684803</v>
      </c>
      <c r="N4271" s="1">
        <v>0.7</v>
      </c>
      <c r="O4271" s="11" cm="1">
        <f t="array" ref="O4271">ROUND(_xlfn.SWITCH(C4271,"建筑专教",IF(S4271&gt;0.1,1.38,1.28),"阶梯教室",IF(S4271&gt;0.1,1.15,1.05),"公共教室",IF(S4271&gt;0.1,1.22,1.12),IF(S4271&gt;0.1,1.2,1.1))+(MOD(ROW()*11,31)/31-0.5)*0.06,2)</f>
        <v>1.1200000000000001</v>
      </c>
      <c r="P4271" s="12">
        <f t="shared" si="406"/>
        <v>0.4</v>
      </c>
      <c r="Q4271" s="13">
        <f t="shared" si="404"/>
        <v>-2.0505425135048143</v>
      </c>
      <c r="R4271" s="1">
        <v>0</v>
      </c>
      <c r="S4271" s="1">
        <v>0</v>
      </c>
      <c r="T4271" s="1">
        <v>0.03</v>
      </c>
      <c r="U4271" s="4" t="s">
        <v>34</v>
      </c>
      <c r="V4271">
        <v>0.48</v>
      </c>
      <c r="W4271">
        <v>0.4</v>
      </c>
      <c r="X4271">
        <v>0.76</v>
      </c>
      <c r="Y4271">
        <v>2.4300000000000002</v>
      </c>
      <c r="Z4271">
        <v>0.28000000000000003</v>
      </c>
      <c r="AA4271" s="5">
        <f t="shared" si="407"/>
        <v>0.03</v>
      </c>
      <c r="AB4271" s="15" cm="1">
        <f t="array" ref="AB4271">_xlfn.SWITCH(U4271,"夏",122,"冬",90,"春",153,"秋",153,0)</f>
        <v>153</v>
      </c>
      <c r="AC4271" s="16">
        <f t="shared" si="408"/>
        <v>4.59</v>
      </c>
      <c r="AD4271" s="5">
        <f>IFERROR(AA4271/D4271,0)</f>
        <v>3.136434918975431E-4</v>
      </c>
      <c r="AE4271" s="15">
        <f t="shared" si="409"/>
        <v>0.41917808219178082</v>
      </c>
      <c r="AF4271" s="5">
        <f>IFERROR(AD4271*AE4271*48,0)</f>
        <v>6.3106789164261816E-3</v>
      </c>
    </row>
    <row r="4272" spans="1:32" x14ac:dyDescent="0.15">
      <c r="A4272" s="8">
        <v>45758</v>
      </c>
      <c r="B4272" s="1" t="s">
        <v>56</v>
      </c>
      <c r="C4272" s="1" t="s">
        <v>59</v>
      </c>
      <c r="D4272" s="1">
        <v>95.65</v>
      </c>
      <c r="E4272" s="6">
        <v>3.6</v>
      </c>
      <c r="F4272" s="10">
        <v>0.4375</v>
      </c>
      <c r="G4272" s="1">
        <v>20.5</v>
      </c>
      <c r="H4272" s="1">
        <v>53.6</v>
      </c>
      <c r="I4272" s="1">
        <v>21</v>
      </c>
      <c r="J4272" s="1">
        <v>0.2</v>
      </c>
      <c r="K4272" s="1">
        <v>835</v>
      </c>
      <c r="L4272" s="1">
        <v>720</v>
      </c>
      <c r="M4272" s="6">
        <f t="shared" si="405"/>
        <v>21.249316261864919</v>
      </c>
      <c r="N4272" s="1">
        <v>0.7</v>
      </c>
      <c r="O4272" s="11" cm="1">
        <f t="array" ref="O4272">ROUND(_xlfn.SWITCH(C4272,"建筑专教",IF(S4272&gt;0.1,1.38,1.28),"阶梯教室",IF(S4272&gt;0.1,1.15,1.05),"公共教室",IF(S4272&gt;0.1,1.22,1.12),IF(S4272&gt;0.1,1.2,1.1))+(MOD(ROW()*11,31)/31-0.5)*0.06,2)</f>
        <v>1.1399999999999999</v>
      </c>
      <c r="P4272" s="12">
        <f t="shared" si="406"/>
        <v>0.4</v>
      </c>
      <c r="Q4272" s="13">
        <f t="shared" si="404"/>
        <v>-1.6520116284374193</v>
      </c>
      <c r="R4272" s="1">
        <v>0</v>
      </c>
      <c r="S4272" s="1">
        <v>0</v>
      </c>
      <c r="T4272" s="1">
        <v>2.5000000000000001E-2</v>
      </c>
      <c r="U4272" s="4" t="s">
        <v>34</v>
      </c>
      <c r="V4272">
        <v>0.48</v>
      </c>
      <c r="W4272">
        <v>0.4</v>
      </c>
      <c r="X4272">
        <v>0.76</v>
      </c>
      <c r="Y4272">
        <v>2.4300000000000002</v>
      </c>
      <c r="Z4272">
        <v>0.28000000000000003</v>
      </c>
      <c r="AA4272" s="5">
        <f t="shared" si="407"/>
        <v>2.5000000000000001E-2</v>
      </c>
      <c r="AB4272" s="15" cm="1">
        <f t="array" ref="AB4272">_xlfn.SWITCH(U4272,"夏",122,"冬",90,"春",153,"秋",153,0)</f>
        <v>153</v>
      </c>
      <c r="AC4272" s="16">
        <f t="shared" si="408"/>
        <v>3.8250000000000002</v>
      </c>
      <c r="AD4272" s="5">
        <f>IFERROR(AA4272/D4272,0)</f>
        <v>2.6136957658128593E-4</v>
      </c>
      <c r="AE4272" s="15">
        <f t="shared" si="409"/>
        <v>0.41917808219178082</v>
      </c>
      <c r="AF4272" s="5">
        <f>IFERROR(AD4272*AE4272*48,0)</f>
        <v>5.2588990970218186E-3</v>
      </c>
    </row>
    <row r="4273" spans="1:32" x14ac:dyDescent="0.15">
      <c r="A4273" s="8">
        <v>45758</v>
      </c>
      <c r="B4273" s="1" t="s">
        <v>56</v>
      </c>
      <c r="C4273" s="1" t="s">
        <v>59</v>
      </c>
      <c r="D4273" s="1">
        <v>95.65</v>
      </c>
      <c r="E4273" s="6">
        <v>3.6</v>
      </c>
      <c r="F4273" s="10">
        <v>0.45833333333333298</v>
      </c>
      <c r="G4273" s="1">
        <v>21.5</v>
      </c>
      <c r="H4273" s="1">
        <v>52.4</v>
      </c>
      <c r="I4273" s="1">
        <v>22</v>
      </c>
      <c r="J4273" s="1">
        <v>0.2</v>
      </c>
      <c r="K4273" s="1">
        <v>835</v>
      </c>
      <c r="L4273" s="1">
        <v>820</v>
      </c>
      <c r="M4273" s="6">
        <f t="shared" si="405"/>
        <v>22.24679493184027</v>
      </c>
      <c r="N4273" s="1">
        <v>0.7</v>
      </c>
      <c r="O4273" s="11" cm="1">
        <f t="array" ref="O4273">ROUND(_xlfn.SWITCH(C4273,"建筑专教",IF(S4273&gt;0.1,1.38,1.28),"阶梯教室",IF(S4273&gt;0.1,1.15,1.05),"公共教室",IF(S4273&gt;0.1,1.22,1.12),IF(S4273&gt;0.1,1.2,1.1))+(MOD(ROW()*11,31)/31-0.5)*0.06,2)</f>
        <v>1.1000000000000001</v>
      </c>
      <c r="P4273" s="12">
        <f t="shared" si="406"/>
        <v>0.4</v>
      </c>
      <c r="Q4273" s="13">
        <f t="shared" si="404"/>
        <v>-1.4822479470003491</v>
      </c>
      <c r="R4273" s="1">
        <v>0</v>
      </c>
      <c r="S4273" s="1">
        <v>0</v>
      </c>
      <c r="T4273" s="1">
        <v>3.2000000000000001E-2</v>
      </c>
      <c r="U4273" s="4" t="s">
        <v>34</v>
      </c>
      <c r="V4273">
        <v>0.48</v>
      </c>
      <c r="W4273">
        <v>0.4</v>
      </c>
      <c r="X4273">
        <v>0.76</v>
      </c>
      <c r="Y4273">
        <v>2.4300000000000002</v>
      </c>
      <c r="Z4273">
        <v>0.28000000000000003</v>
      </c>
      <c r="AA4273" s="5">
        <f t="shared" si="407"/>
        <v>3.2000000000000001E-2</v>
      </c>
      <c r="AB4273" s="15" cm="1">
        <f t="array" ref="AB4273">_xlfn.SWITCH(U4273,"夏",122,"冬",90,"春",153,"秋",153,0)</f>
        <v>153</v>
      </c>
      <c r="AC4273" s="16">
        <f t="shared" si="408"/>
        <v>4.8959999999999999</v>
      </c>
      <c r="AD4273" s="5">
        <f>IFERROR(AA4273/D4273,0)</f>
        <v>3.3455305802404598E-4</v>
      </c>
      <c r="AE4273" s="15">
        <f t="shared" si="409"/>
        <v>0.41917808219178082</v>
      </c>
      <c r="AF4273" s="5">
        <f>IFERROR(AD4273*AE4273*48,0)</f>
        <v>6.7313908441879273E-3</v>
      </c>
    </row>
    <row r="4274" spans="1:32" x14ac:dyDescent="0.15">
      <c r="A4274" s="8">
        <v>45758</v>
      </c>
      <c r="B4274" s="1" t="s">
        <v>56</v>
      </c>
      <c r="C4274" s="1" t="s">
        <v>59</v>
      </c>
      <c r="D4274" s="1">
        <v>95.65</v>
      </c>
      <c r="E4274" s="6">
        <v>3.6</v>
      </c>
      <c r="F4274" s="10">
        <v>0.47916666666666702</v>
      </c>
      <c r="G4274" s="1">
        <v>22</v>
      </c>
      <c r="H4274" s="1">
        <v>51.8</v>
      </c>
      <c r="I4274" s="1">
        <v>22.5</v>
      </c>
      <c r="J4274" s="1">
        <v>0.2</v>
      </c>
      <c r="K4274" s="1">
        <v>835</v>
      </c>
      <c r="L4274" s="1">
        <v>820</v>
      </c>
      <c r="M4274" s="6">
        <f t="shared" si="405"/>
        <v>22.745546992915877</v>
      </c>
      <c r="N4274" s="1">
        <v>0.7</v>
      </c>
      <c r="O4274" s="11" cm="1">
        <f t="array" ref="O4274">ROUND(_xlfn.SWITCH(C4274,"建筑专教",IF(S4274&gt;0.1,1.38,1.28),"阶梯教室",IF(S4274&gt;0.1,1.15,1.05),"公共教室",IF(S4274&gt;0.1,1.22,1.12),IF(S4274&gt;0.1,1.2,1.1))+(MOD(ROW()*11,31)/31-0.5)*0.06,2)</f>
        <v>1.1200000000000001</v>
      </c>
      <c r="P4274" s="12">
        <f t="shared" si="406"/>
        <v>0.4</v>
      </c>
      <c r="Q4274" s="13">
        <f t="shared" si="404"/>
        <v>-1.2499552590014453</v>
      </c>
      <c r="R4274" s="1">
        <v>0</v>
      </c>
      <c r="S4274" s="1">
        <v>0</v>
      </c>
      <c r="T4274" s="1">
        <v>3.7999999999999999E-2</v>
      </c>
      <c r="U4274" s="4" t="s">
        <v>34</v>
      </c>
      <c r="V4274">
        <v>0.48</v>
      </c>
      <c r="W4274">
        <v>0.4</v>
      </c>
      <c r="X4274">
        <v>0.76</v>
      </c>
      <c r="Y4274">
        <v>2.4300000000000002</v>
      </c>
      <c r="Z4274">
        <v>0.28000000000000003</v>
      </c>
      <c r="AA4274" s="5">
        <f t="shared" si="407"/>
        <v>3.7999999999999999E-2</v>
      </c>
      <c r="AB4274" s="15" cm="1">
        <f t="array" ref="AB4274">_xlfn.SWITCH(U4274,"夏",122,"冬",90,"春",153,"秋",153,0)</f>
        <v>153</v>
      </c>
      <c r="AC4274" s="16">
        <f t="shared" si="408"/>
        <v>5.8140000000000001</v>
      </c>
      <c r="AD4274" s="5">
        <f>IFERROR(AA4274/D4274,0)</f>
        <v>3.9728175640355457E-4</v>
      </c>
      <c r="AE4274" s="15">
        <f t="shared" si="409"/>
        <v>0.41917808219178082</v>
      </c>
      <c r="AF4274" s="5">
        <f>IFERROR(AD4274*AE4274*48,0)</f>
        <v>7.9935266274731628E-3</v>
      </c>
    </row>
    <row r="4275" spans="1:32" x14ac:dyDescent="0.15">
      <c r="A4275" s="8">
        <v>45758</v>
      </c>
      <c r="B4275" s="1" t="s">
        <v>56</v>
      </c>
      <c r="C4275" s="1" t="s">
        <v>59</v>
      </c>
      <c r="D4275" s="1">
        <v>95.65</v>
      </c>
      <c r="E4275" s="6">
        <v>3.6</v>
      </c>
      <c r="F4275" s="10">
        <v>0.5</v>
      </c>
      <c r="G4275" s="1">
        <v>22.5</v>
      </c>
      <c r="H4275" s="1">
        <v>51.2</v>
      </c>
      <c r="I4275" s="1">
        <v>23</v>
      </c>
      <c r="J4275" s="1">
        <v>0.2</v>
      </c>
      <c r="K4275" s="1">
        <v>415</v>
      </c>
      <c r="L4275" s="1">
        <v>820</v>
      </c>
      <c r="M4275" s="6">
        <f t="shared" si="405"/>
        <v>23.24430744318795</v>
      </c>
      <c r="N4275" s="1">
        <v>0.7</v>
      </c>
      <c r="O4275" s="11" cm="1">
        <f t="array" ref="O4275">ROUND(_xlfn.SWITCH(C4275,"建筑专教",IF(S4275&gt;0.1,1.38,1.28),"阶梯教室",IF(S4275&gt;0.1,1.15,1.05),"公共教室",IF(S4275&gt;0.1,1.22,1.12),IF(S4275&gt;0.1,1.2,1.1))+(MOD(ROW()*11,31)/31-0.5)*0.06,2)</f>
        <v>1.1499999999999999</v>
      </c>
      <c r="P4275" s="12">
        <f t="shared" si="406"/>
        <v>0.01</v>
      </c>
      <c r="Q4275" s="13">
        <f t="shared" si="404"/>
        <v>-0.9969665442886968</v>
      </c>
      <c r="R4275" s="1">
        <v>0</v>
      </c>
      <c r="S4275" s="1">
        <v>0</v>
      </c>
      <c r="T4275" s="1">
        <v>3.2000000000000001E-2</v>
      </c>
      <c r="U4275" s="4" t="s">
        <v>34</v>
      </c>
      <c r="V4275">
        <v>0.48</v>
      </c>
      <c r="W4275">
        <v>0.4</v>
      </c>
      <c r="X4275">
        <v>0.76</v>
      </c>
      <c r="Y4275">
        <v>2.4300000000000002</v>
      </c>
      <c r="Z4275">
        <v>0.28000000000000003</v>
      </c>
      <c r="AA4275" s="5">
        <f t="shared" si="407"/>
        <v>3.2000000000000001E-2</v>
      </c>
      <c r="AB4275" s="15" cm="1">
        <f t="array" ref="AB4275">_xlfn.SWITCH(U4275,"夏",122,"冬",90,"春",153,"秋",153,0)</f>
        <v>153</v>
      </c>
      <c r="AC4275" s="16">
        <f t="shared" si="408"/>
        <v>4.8959999999999999</v>
      </c>
      <c r="AD4275" s="5">
        <f>IFERROR(AA4275/D4275,0)</f>
        <v>3.3455305802404598E-4</v>
      </c>
      <c r="AE4275" s="15">
        <f t="shared" si="409"/>
        <v>0.41917808219178082</v>
      </c>
      <c r="AF4275" s="5">
        <f>IFERROR(AD4275*AE4275*48,0)</f>
        <v>6.7313908441879273E-3</v>
      </c>
    </row>
    <row r="4276" spans="1:32" x14ac:dyDescent="0.15">
      <c r="A4276" s="8">
        <v>45758</v>
      </c>
      <c r="B4276" s="1" t="s">
        <v>56</v>
      </c>
      <c r="C4276" s="1" t="s">
        <v>59</v>
      </c>
      <c r="D4276" s="1">
        <v>95.65</v>
      </c>
      <c r="E4276" s="6">
        <v>3.6</v>
      </c>
      <c r="F4276" s="10">
        <v>0.52083333333333304</v>
      </c>
      <c r="G4276" s="1">
        <v>23</v>
      </c>
      <c r="H4276" s="1">
        <v>50.8</v>
      </c>
      <c r="I4276" s="1">
        <v>23.5</v>
      </c>
      <c r="J4276" s="1">
        <v>0.2</v>
      </c>
      <c r="K4276" s="1">
        <v>415</v>
      </c>
      <c r="L4276" s="1">
        <v>820</v>
      </c>
      <c r="M4276" s="6">
        <f t="shared" si="405"/>
        <v>23.743076212401149</v>
      </c>
      <c r="N4276" s="1">
        <v>0.7</v>
      </c>
      <c r="O4276" s="11" cm="1">
        <f t="array" ref="O4276">ROUND(_xlfn.SWITCH(C4276,"建筑专教",IF(S4276&gt;0.1,1.38,1.28),"阶梯教室",IF(S4276&gt;0.1,1.15,1.05),"公共教室",IF(S4276&gt;0.1,1.22,1.12),IF(S4276&gt;0.1,1.2,1.1))+(MOD(ROW()*11,31)/31-0.5)*0.06,2)</f>
        <v>1.1100000000000001</v>
      </c>
      <c r="P4276" s="12">
        <f t="shared" si="406"/>
        <v>0.01</v>
      </c>
      <c r="Q4276" s="13">
        <f t="shared" si="404"/>
        <v>-0.96450266295204867</v>
      </c>
      <c r="R4276" s="1">
        <v>0</v>
      </c>
      <c r="S4276" s="1">
        <v>0</v>
      </c>
      <c r="T4276" s="1">
        <v>8.0000000000000002E-3</v>
      </c>
      <c r="U4276" s="4" t="s">
        <v>34</v>
      </c>
      <c r="V4276">
        <v>0.48</v>
      </c>
      <c r="W4276">
        <v>0.4</v>
      </c>
      <c r="X4276">
        <v>0.76</v>
      </c>
      <c r="Y4276">
        <v>2.4300000000000002</v>
      </c>
      <c r="Z4276">
        <v>0.28000000000000003</v>
      </c>
      <c r="AA4276" s="5">
        <f t="shared" si="407"/>
        <v>8.0000000000000002E-3</v>
      </c>
      <c r="AB4276" s="15" cm="1">
        <f t="array" ref="AB4276">_xlfn.SWITCH(U4276,"夏",122,"冬",90,"春",153,"秋",153,0)</f>
        <v>153</v>
      </c>
      <c r="AC4276" s="16">
        <f t="shared" si="408"/>
        <v>1.224</v>
      </c>
      <c r="AD4276" s="5">
        <f>IFERROR(AA4276/D4276,0)</f>
        <v>8.3638264506011496E-5</v>
      </c>
      <c r="AE4276" s="15">
        <f t="shared" si="409"/>
        <v>0.41917808219178082</v>
      </c>
      <c r="AF4276" s="5">
        <f>IFERROR(AD4276*AE4276*48,0)</f>
        <v>1.6828477110469818E-3</v>
      </c>
    </row>
    <row r="4277" spans="1:32" x14ac:dyDescent="0.15">
      <c r="A4277" s="8">
        <v>45758</v>
      </c>
      <c r="B4277" s="1" t="s">
        <v>56</v>
      </c>
      <c r="C4277" s="1" t="s">
        <v>59</v>
      </c>
      <c r="D4277" s="1">
        <v>95.65</v>
      </c>
      <c r="E4277" s="6">
        <v>3.6</v>
      </c>
      <c r="F4277" s="10">
        <v>0.54166666666666696</v>
      </c>
      <c r="G4277" s="1">
        <v>23.5</v>
      </c>
      <c r="H4277" s="1">
        <v>50.3</v>
      </c>
      <c r="I4277" s="1">
        <v>24</v>
      </c>
      <c r="J4277" s="1">
        <v>0.2</v>
      </c>
      <c r="K4277" s="1">
        <v>416</v>
      </c>
      <c r="L4277" s="1">
        <v>820</v>
      </c>
      <c r="M4277" s="6">
        <f t="shared" si="405"/>
        <v>24.241853231003745</v>
      </c>
      <c r="N4277" s="1">
        <v>0.7</v>
      </c>
      <c r="O4277" s="11" cm="1">
        <f t="array" ref="O4277">ROUND(_xlfn.SWITCH(C4277,"建筑专教",IF(S4277&gt;0.1,1.38,1.28),"阶梯教室",IF(S4277&gt;0.1,1.15,1.05),"公共教室",IF(S4277&gt;0.1,1.22,1.12),IF(S4277&gt;0.1,1.2,1.1))+(MOD(ROW()*11,31)/31-0.5)*0.06,2)</f>
        <v>1.1299999999999999</v>
      </c>
      <c r="P4277" s="12">
        <f t="shared" si="406"/>
        <v>0.01</v>
      </c>
      <c r="Q4277" s="13">
        <f t="shared" si="404"/>
        <v>-0.74703266975589711</v>
      </c>
      <c r="R4277" s="1">
        <v>0</v>
      </c>
      <c r="S4277" s="1">
        <v>0</v>
      </c>
      <c r="T4277" s="1">
        <v>2.8000000000000001E-2</v>
      </c>
      <c r="U4277" s="4" t="s">
        <v>34</v>
      </c>
      <c r="V4277">
        <v>0.48</v>
      </c>
      <c r="W4277">
        <v>0.4</v>
      </c>
      <c r="X4277">
        <v>0.76</v>
      </c>
      <c r="Y4277">
        <v>2.4300000000000002</v>
      </c>
      <c r="Z4277">
        <v>0.28000000000000003</v>
      </c>
      <c r="AA4277" s="5">
        <f t="shared" si="407"/>
        <v>2.8000000000000001E-2</v>
      </c>
      <c r="AB4277" s="15" cm="1">
        <f t="array" ref="AB4277">_xlfn.SWITCH(U4277,"夏",122,"冬",90,"春",153,"秋",153,0)</f>
        <v>153</v>
      </c>
      <c r="AC4277" s="16">
        <f t="shared" si="408"/>
        <v>4.2839999999999998</v>
      </c>
      <c r="AD4277" s="5">
        <f>IFERROR(AA4277/D4277,0)</f>
        <v>2.9273392577104022E-4</v>
      </c>
      <c r="AE4277" s="15">
        <f t="shared" si="409"/>
        <v>0.41917808219178082</v>
      </c>
      <c r="AF4277" s="5">
        <f>IFERROR(AD4277*AE4277*48,0)</f>
        <v>5.8899669886644367E-3</v>
      </c>
    </row>
    <row r="4278" spans="1:32" x14ac:dyDescent="0.15">
      <c r="A4278" s="8">
        <v>45758</v>
      </c>
      <c r="B4278" s="1" t="s">
        <v>56</v>
      </c>
      <c r="C4278" s="1" t="s">
        <v>59</v>
      </c>
      <c r="D4278" s="1">
        <v>95.65</v>
      </c>
      <c r="E4278" s="6">
        <v>3.6</v>
      </c>
      <c r="F4278" s="10">
        <v>0.5625</v>
      </c>
      <c r="G4278" s="1">
        <v>23.5</v>
      </c>
      <c r="H4278" s="1">
        <v>50.3</v>
      </c>
      <c r="I4278" s="1">
        <v>24</v>
      </c>
      <c r="J4278" s="1">
        <v>0.2</v>
      </c>
      <c r="K4278" s="1">
        <v>840</v>
      </c>
      <c r="L4278" s="1">
        <v>770</v>
      </c>
      <c r="M4278" s="6">
        <f t="shared" si="405"/>
        <v>24.241853231003745</v>
      </c>
      <c r="N4278" s="1">
        <v>0.7</v>
      </c>
      <c r="O4278" s="11" cm="1">
        <f t="array" ref="O4278">ROUND(_xlfn.SWITCH(C4278,"建筑专教",IF(S4278&gt;0.1,1.38,1.28),"阶梯教室",IF(S4278&gt;0.1,1.15,1.05),"公共教室",IF(S4278&gt;0.1,1.22,1.12),IF(S4278&gt;0.1,1.2,1.1))+(MOD(ROW()*11,31)/31-0.5)*0.06,2)</f>
        <v>1.0900000000000001</v>
      </c>
      <c r="P4278" s="12">
        <f t="shared" si="406"/>
        <v>0.4</v>
      </c>
      <c r="Q4278" s="13">
        <f t="shared" si="404"/>
        <v>-0.86619083043637934</v>
      </c>
      <c r="R4278" s="1">
        <v>0</v>
      </c>
      <c r="S4278" s="1">
        <v>0</v>
      </c>
      <c r="T4278" s="1">
        <v>3.5000000000000003E-2</v>
      </c>
      <c r="U4278" s="4" t="s">
        <v>34</v>
      </c>
      <c r="V4278">
        <v>0.48</v>
      </c>
      <c r="W4278">
        <v>0.4</v>
      </c>
      <c r="X4278">
        <v>0.76</v>
      </c>
      <c r="Y4278">
        <v>2.4300000000000002</v>
      </c>
      <c r="Z4278">
        <v>0.28000000000000003</v>
      </c>
      <c r="AA4278" s="5">
        <f t="shared" si="407"/>
        <v>3.5000000000000003E-2</v>
      </c>
      <c r="AB4278" s="15" cm="1">
        <f t="array" ref="AB4278">_xlfn.SWITCH(U4278,"夏",122,"冬",90,"春",153,"秋",153,0)</f>
        <v>153</v>
      </c>
      <c r="AC4278" s="16">
        <f t="shared" si="408"/>
        <v>5.3550000000000004</v>
      </c>
      <c r="AD4278" s="5">
        <f>IFERROR(AA4278/D4278,0)</f>
        <v>3.6591740721380033E-4</v>
      </c>
      <c r="AE4278" s="15">
        <f t="shared" si="409"/>
        <v>0.41917808219178082</v>
      </c>
      <c r="AF4278" s="5">
        <f>IFERROR(AD4278*AE4278*48,0)</f>
        <v>7.3624587358305472E-3</v>
      </c>
    </row>
    <row r="4279" spans="1:32" x14ac:dyDescent="0.15">
      <c r="A4279" s="8">
        <v>45758</v>
      </c>
      <c r="B4279" s="1" t="s">
        <v>56</v>
      </c>
      <c r="C4279" s="1" t="s">
        <v>59</v>
      </c>
      <c r="D4279" s="1">
        <v>95.65</v>
      </c>
      <c r="E4279" s="6">
        <v>3.6</v>
      </c>
      <c r="F4279" s="10">
        <v>0.58333333333333304</v>
      </c>
      <c r="G4279" s="1">
        <v>23.5</v>
      </c>
      <c r="H4279" s="1">
        <v>50.3</v>
      </c>
      <c r="I4279" s="1">
        <v>24</v>
      </c>
      <c r="J4279" s="1">
        <v>0.2</v>
      </c>
      <c r="K4279" s="1">
        <v>840</v>
      </c>
      <c r="L4279" s="1">
        <v>720</v>
      </c>
      <c r="M4279" s="6">
        <f t="shared" si="405"/>
        <v>24.241853231003745</v>
      </c>
      <c r="N4279" s="1">
        <v>0.7</v>
      </c>
      <c r="O4279" s="11" cm="1">
        <f t="array" ref="O4279">ROUND(_xlfn.SWITCH(C4279,"建筑专教",IF(S4279&gt;0.1,1.38,1.28),"阶梯教室",IF(S4279&gt;0.1,1.15,1.05),"公共教室",IF(S4279&gt;0.1,1.22,1.12),IF(S4279&gt;0.1,1.2,1.1))+(MOD(ROW()*11,31)/31-0.5)*0.06,2)</f>
        <v>1.1100000000000001</v>
      </c>
      <c r="P4279" s="12">
        <f t="shared" si="406"/>
        <v>0.4</v>
      </c>
      <c r="Q4279" s="13">
        <f t="shared" si="404"/>
        <v>-0.80533984697156236</v>
      </c>
      <c r="R4279" s="1">
        <v>0</v>
      </c>
      <c r="S4279" s="1">
        <v>0</v>
      </c>
      <c r="T4279" s="1">
        <v>2.8000000000000001E-2</v>
      </c>
      <c r="U4279" s="4" t="s">
        <v>34</v>
      </c>
      <c r="V4279">
        <v>0.48</v>
      </c>
      <c r="W4279">
        <v>0.4</v>
      </c>
      <c r="X4279">
        <v>0.76</v>
      </c>
      <c r="Y4279">
        <v>2.4300000000000002</v>
      </c>
      <c r="Z4279">
        <v>0.28000000000000003</v>
      </c>
      <c r="AA4279" s="5">
        <f t="shared" si="407"/>
        <v>2.8000000000000001E-2</v>
      </c>
      <c r="AB4279" s="15" cm="1">
        <f t="array" ref="AB4279">_xlfn.SWITCH(U4279,"夏",122,"冬",90,"春",153,"秋",153,0)</f>
        <v>153</v>
      </c>
      <c r="AC4279" s="16">
        <f t="shared" si="408"/>
        <v>4.2839999999999998</v>
      </c>
      <c r="AD4279" s="5">
        <f>IFERROR(AA4279/D4279,0)</f>
        <v>2.9273392577104022E-4</v>
      </c>
      <c r="AE4279" s="15">
        <f t="shared" si="409"/>
        <v>0.41917808219178082</v>
      </c>
      <c r="AF4279" s="5">
        <f>IFERROR(AD4279*AE4279*48,0)</f>
        <v>5.8899669886644367E-3</v>
      </c>
    </row>
    <row r="4280" spans="1:32" x14ac:dyDescent="0.15">
      <c r="A4280" s="8">
        <v>45758</v>
      </c>
      <c r="B4280" s="1" t="s">
        <v>56</v>
      </c>
      <c r="C4280" s="1" t="s">
        <v>59</v>
      </c>
      <c r="D4280" s="1">
        <v>95.65</v>
      </c>
      <c r="E4280" s="6">
        <v>3.6</v>
      </c>
      <c r="F4280" s="10">
        <v>0.60416666666666696</v>
      </c>
      <c r="G4280" s="1">
        <v>23</v>
      </c>
      <c r="H4280" s="1">
        <v>50.8</v>
      </c>
      <c r="I4280" s="1">
        <v>23.5</v>
      </c>
      <c r="J4280" s="1">
        <v>0.2</v>
      </c>
      <c r="K4280" s="1">
        <v>840</v>
      </c>
      <c r="L4280" s="1">
        <v>670</v>
      </c>
      <c r="M4280" s="6">
        <f t="shared" si="405"/>
        <v>23.743076212401149</v>
      </c>
      <c r="N4280" s="1">
        <v>0.7</v>
      </c>
      <c r="O4280" s="11" cm="1">
        <f t="array" ref="O4280">ROUND(_xlfn.SWITCH(C4280,"建筑专教",IF(S4280&gt;0.1,1.38,1.28),"阶梯教室",IF(S4280&gt;0.1,1.15,1.05),"公共教室",IF(S4280&gt;0.1,1.22,1.12),IF(S4280&gt;0.1,1.2,1.1))+(MOD(ROW()*11,31)/31-0.5)*0.06,2)</f>
        <v>1.1299999999999999</v>
      </c>
      <c r="P4280" s="12">
        <f t="shared" si="406"/>
        <v>0.4</v>
      </c>
      <c r="Q4280" s="13">
        <f t="shared" ref="Q4280:Q4295" si="410">(0.303*EXP(-0.036*(O4280*58.15))+0.028)*((O4280*58.15)-0.00305*(5733-6.99*(O4280*58.15)-(EXP(16.6536-4030.183/(G4280+235))*(H4280/100)))-0.42*((O4280*58.15)-58.15)-0.000017*(O4280*58.15)*(5867-(EXP(16.6536-4030.183/(G4280+235))*(H4280/100)))-0.0014*(O4280*58.15)*(34-G4280)-0.0000000396*IF(N4280*0.155&gt;0.078,1.05+0.645*N4280*0.155,1)*(POWER((35.7-0.028*(O4280*58.15)-N4280*0.155*(0.0000000396*IF(N4280*0.155&gt;0.078,1.05+0.645*N4280*0.155,1)*(POWER((35.7-0.028*(O4280*58.15)-N4280*0.155*0.1)+273,4)-POWER(M4280+273,4))+IF(N4280*0.155&gt;0.078,1.05+0.645*N4280*0.155,1)*IF(J4280&lt;0.2,2.38*ABS(35.7-0.028*(O4280*58.15)-G4280)^0.25,12.1*SQRT(J4280))*(35.7-0.028*(O4280*58.15)-G4280))+273),4)-POWER(M4280+273,4))-IF(N4280*0.155&gt;0.078,1.05+0.645*N4280*0.155,1)*IF(J4280&lt;0.2,2.38*ABS(35.7-0.028*(O4280*58.15)-N4280*0.155*0.1-G4280)^0.25,12.1*SQRT(J4280))*(35.7-0.028*(O4280*58.15)-N4280*0.155*0.1-G4280))</f>
        <v>-0.90287344365526501</v>
      </c>
      <c r="R4280" s="1">
        <v>0</v>
      </c>
      <c r="S4280" s="1">
        <v>0</v>
      </c>
      <c r="T4280" s="1">
        <v>3.5000000000000003E-2</v>
      </c>
      <c r="U4280" s="4" t="s">
        <v>34</v>
      </c>
      <c r="V4280">
        <v>0.48</v>
      </c>
      <c r="W4280">
        <v>0.4</v>
      </c>
      <c r="X4280">
        <v>0.76</v>
      </c>
      <c r="Y4280">
        <v>2.4300000000000002</v>
      </c>
      <c r="Z4280">
        <v>0.28000000000000003</v>
      </c>
      <c r="AA4280" s="5">
        <f t="shared" si="407"/>
        <v>3.5000000000000003E-2</v>
      </c>
      <c r="AB4280" s="15" cm="1">
        <f t="array" ref="AB4280">_xlfn.SWITCH(U4280,"夏",122,"冬",90,"春",153,"秋",153,0)</f>
        <v>153</v>
      </c>
      <c r="AC4280" s="16">
        <f t="shared" si="408"/>
        <v>5.3550000000000004</v>
      </c>
      <c r="AD4280" s="5">
        <f>IFERROR(AA4280/D4280,0)</f>
        <v>3.6591740721380033E-4</v>
      </c>
      <c r="AE4280" s="15">
        <f t="shared" si="409"/>
        <v>0.41917808219178082</v>
      </c>
      <c r="AF4280" s="5">
        <f>IFERROR(AD4280*AE4280*48,0)</f>
        <v>7.3624587358305472E-3</v>
      </c>
    </row>
    <row r="4281" spans="1:32" x14ac:dyDescent="0.15">
      <c r="A4281" s="8">
        <v>45758</v>
      </c>
      <c r="B4281" s="1" t="s">
        <v>56</v>
      </c>
      <c r="C4281" s="1" t="s">
        <v>59</v>
      </c>
      <c r="D4281" s="1">
        <v>95.65</v>
      </c>
      <c r="E4281" s="6">
        <v>3.6</v>
      </c>
      <c r="F4281" s="10">
        <v>0.625</v>
      </c>
      <c r="G4281" s="1">
        <v>22.5</v>
      </c>
      <c r="H4281" s="1">
        <v>51.2</v>
      </c>
      <c r="I4281" s="1">
        <v>23</v>
      </c>
      <c r="J4281" s="1">
        <v>0.2</v>
      </c>
      <c r="K4281" s="1">
        <v>840</v>
      </c>
      <c r="L4281" s="1">
        <v>620</v>
      </c>
      <c r="M4281" s="6">
        <f t="shared" si="405"/>
        <v>23.24430744318795</v>
      </c>
      <c r="N4281" s="1">
        <v>0.7</v>
      </c>
      <c r="O4281" s="11" cm="1">
        <f t="array" ref="O4281">ROUND(_xlfn.SWITCH(C4281,"建筑专教",IF(S4281&gt;0.1,1.38,1.28),"阶梯教室",IF(S4281&gt;0.1,1.15,1.05),"公共教室",IF(S4281&gt;0.1,1.22,1.12),IF(S4281&gt;0.1,1.2,1.1))+(MOD(ROW()*11,31)/31-0.5)*0.06,2)</f>
        <v>1.0900000000000001</v>
      </c>
      <c r="P4281" s="12">
        <f t="shared" si="406"/>
        <v>0.4</v>
      </c>
      <c r="Q4281" s="13">
        <f t="shared" si="410"/>
        <v>-1.1920073703676897</v>
      </c>
      <c r="R4281" s="1">
        <v>0</v>
      </c>
      <c r="S4281" s="1">
        <v>0</v>
      </c>
      <c r="T4281" s="1">
        <v>2.5000000000000001E-2</v>
      </c>
      <c r="U4281" s="4" t="s">
        <v>34</v>
      </c>
      <c r="V4281">
        <v>0.48</v>
      </c>
      <c r="W4281">
        <v>0.4</v>
      </c>
      <c r="X4281">
        <v>0.76</v>
      </c>
      <c r="Y4281">
        <v>2.4300000000000002</v>
      </c>
      <c r="Z4281">
        <v>0.28000000000000003</v>
      </c>
      <c r="AA4281" s="5">
        <f t="shared" si="407"/>
        <v>2.5000000000000001E-2</v>
      </c>
      <c r="AB4281" s="15" cm="1">
        <f t="array" ref="AB4281">_xlfn.SWITCH(U4281,"夏",122,"冬",90,"春",153,"秋",153,0)</f>
        <v>153</v>
      </c>
      <c r="AC4281" s="16">
        <f t="shared" si="408"/>
        <v>3.8250000000000002</v>
      </c>
      <c r="AD4281" s="5">
        <f>IFERROR(AA4281/D4281,0)</f>
        <v>2.6136957658128593E-4</v>
      </c>
      <c r="AE4281" s="15">
        <f t="shared" si="409"/>
        <v>0.41917808219178082</v>
      </c>
      <c r="AF4281" s="5">
        <f>IFERROR(AD4281*AE4281*48,0)</f>
        <v>5.2588990970218186E-3</v>
      </c>
    </row>
    <row r="4282" spans="1:32" x14ac:dyDescent="0.15">
      <c r="A4282" s="8">
        <v>45758</v>
      </c>
      <c r="B4282" s="1" t="s">
        <v>56</v>
      </c>
      <c r="C4282" s="1" t="s">
        <v>59</v>
      </c>
      <c r="D4282" s="1">
        <v>95.65</v>
      </c>
      <c r="E4282" s="6">
        <v>3.6</v>
      </c>
      <c r="F4282" s="10">
        <v>0.64583333333333304</v>
      </c>
      <c r="G4282" s="1">
        <v>22</v>
      </c>
      <c r="H4282" s="1">
        <v>51.8</v>
      </c>
      <c r="I4282" s="1">
        <v>22.5</v>
      </c>
      <c r="J4282" s="1">
        <v>0.2</v>
      </c>
      <c r="K4282" s="1">
        <v>840</v>
      </c>
      <c r="L4282" s="1">
        <v>570</v>
      </c>
      <c r="M4282" s="6">
        <f t="shared" si="405"/>
        <v>22.745546992915877</v>
      </c>
      <c r="N4282" s="1">
        <v>0.7</v>
      </c>
      <c r="O4282" s="11" cm="1">
        <f t="array" ref="O4282">ROUND(_xlfn.SWITCH(C4282,"建筑专教",IF(S4282&gt;0.1,1.38,1.28),"阶梯教室",IF(S4282&gt;0.1,1.15,1.05),"公共教室",IF(S4282&gt;0.1,1.22,1.12),IF(S4282&gt;0.1,1.2,1.1))+(MOD(ROW()*11,31)/31-0.5)*0.06,2)</f>
        <v>1.1200000000000001</v>
      </c>
      <c r="P4282" s="12">
        <f t="shared" si="406"/>
        <v>0.4</v>
      </c>
      <c r="Q4282" s="13">
        <f t="shared" si="410"/>
        <v>-1.2499552590014453</v>
      </c>
      <c r="R4282" s="1">
        <v>0</v>
      </c>
      <c r="S4282" s="1">
        <v>0</v>
      </c>
      <c r="T4282" s="1">
        <v>1.2E-2</v>
      </c>
      <c r="U4282" s="4" t="s">
        <v>34</v>
      </c>
      <c r="V4282">
        <v>0.48</v>
      </c>
      <c r="W4282">
        <v>0.4</v>
      </c>
      <c r="X4282">
        <v>0.76</v>
      </c>
      <c r="Y4282">
        <v>2.4300000000000002</v>
      </c>
      <c r="Z4282">
        <v>0.28000000000000003</v>
      </c>
      <c r="AA4282" s="5">
        <f t="shared" si="407"/>
        <v>1.2E-2</v>
      </c>
      <c r="AB4282" s="15" cm="1">
        <f t="array" ref="AB4282">_xlfn.SWITCH(U4282,"夏",122,"冬",90,"春",153,"秋",153,0)</f>
        <v>153</v>
      </c>
      <c r="AC4282" s="16">
        <f t="shared" si="408"/>
        <v>1.8360000000000001</v>
      </c>
      <c r="AD4282" s="5">
        <f>IFERROR(AA4282/D4282,0)</f>
        <v>1.2545739675901726E-4</v>
      </c>
      <c r="AE4282" s="15">
        <f t="shared" si="409"/>
        <v>0.41917808219178082</v>
      </c>
      <c r="AF4282" s="5">
        <f>IFERROR(AD4282*AE4282*48,0)</f>
        <v>2.5242715665704735E-3</v>
      </c>
    </row>
    <row r="4283" spans="1:32" x14ac:dyDescent="0.15">
      <c r="A4283" s="8">
        <v>45758</v>
      </c>
      <c r="B4283" s="1" t="s">
        <v>56</v>
      </c>
      <c r="C4283" s="1" t="s">
        <v>59</v>
      </c>
      <c r="D4283" s="1">
        <v>95.65</v>
      </c>
      <c r="E4283" s="6">
        <v>3.6</v>
      </c>
      <c r="F4283" s="10">
        <v>0.66666666666666696</v>
      </c>
      <c r="G4283" s="1">
        <v>21.5</v>
      </c>
      <c r="H4283" s="1">
        <v>52.4</v>
      </c>
      <c r="I4283" s="1">
        <v>22</v>
      </c>
      <c r="J4283" s="1">
        <v>0.2</v>
      </c>
      <c r="K4283" s="1">
        <v>840</v>
      </c>
      <c r="L4283" s="1">
        <v>520</v>
      </c>
      <c r="M4283" s="6">
        <f t="shared" si="405"/>
        <v>22.24679493184027</v>
      </c>
      <c r="N4283" s="1">
        <v>0.7</v>
      </c>
      <c r="O4283" s="11" cm="1">
        <f t="array" ref="O4283">ROUND(_xlfn.SWITCH(C4283,"建筑专教",IF(S4283&gt;0.1,1.38,1.28),"阶梯教室",IF(S4283&gt;0.1,1.15,1.05),"公共教室",IF(S4283&gt;0.1,1.22,1.12),IF(S4283&gt;0.1,1.2,1.1))+(MOD(ROW()*11,31)/31-0.5)*0.06,2)</f>
        <v>1.1399999999999999</v>
      </c>
      <c r="P4283" s="12">
        <f t="shared" si="406"/>
        <v>0.4</v>
      </c>
      <c r="Q4283" s="13">
        <f t="shared" si="410"/>
        <v>-1.3388791524931782</v>
      </c>
      <c r="R4283" s="1">
        <v>0</v>
      </c>
      <c r="S4283" s="1">
        <v>0</v>
      </c>
      <c r="T4283" s="1">
        <v>3.2000000000000001E-2</v>
      </c>
      <c r="U4283" s="4" t="s">
        <v>34</v>
      </c>
      <c r="V4283">
        <v>0.48</v>
      </c>
      <c r="W4283">
        <v>0.4</v>
      </c>
      <c r="X4283">
        <v>0.76</v>
      </c>
      <c r="Y4283">
        <v>2.4300000000000002</v>
      </c>
      <c r="Z4283">
        <v>0.28000000000000003</v>
      </c>
      <c r="AA4283" s="5">
        <f t="shared" si="407"/>
        <v>3.2000000000000001E-2</v>
      </c>
      <c r="AB4283" s="15" cm="1">
        <f t="array" ref="AB4283">_xlfn.SWITCH(U4283,"夏",122,"冬",90,"春",153,"秋",153,0)</f>
        <v>153</v>
      </c>
      <c r="AC4283" s="16">
        <f t="shared" si="408"/>
        <v>4.8959999999999999</v>
      </c>
      <c r="AD4283" s="5">
        <f>IFERROR(AA4283/D4283,0)</f>
        <v>3.3455305802404598E-4</v>
      </c>
      <c r="AE4283" s="15">
        <f t="shared" si="409"/>
        <v>0.41917808219178082</v>
      </c>
      <c r="AF4283" s="5">
        <f>IFERROR(AD4283*AE4283*48,0)</f>
        <v>6.7313908441879273E-3</v>
      </c>
    </row>
    <row r="4284" spans="1:32" x14ac:dyDescent="0.15">
      <c r="A4284" s="8">
        <v>45758</v>
      </c>
      <c r="B4284" s="1" t="s">
        <v>56</v>
      </c>
      <c r="C4284" s="1" t="s">
        <v>59</v>
      </c>
      <c r="D4284" s="1">
        <v>95.65</v>
      </c>
      <c r="E4284" s="6">
        <v>3.6</v>
      </c>
      <c r="F4284" s="10">
        <v>0.6875</v>
      </c>
      <c r="G4284" s="1">
        <v>21</v>
      </c>
      <c r="H4284" s="1">
        <v>53</v>
      </c>
      <c r="I4284" s="1">
        <v>21.5</v>
      </c>
      <c r="J4284" s="1">
        <v>0.2</v>
      </c>
      <c r="K4284" s="1">
        <v>840</v>
      </c>
      <c r="L4284" s="1">
        <v>470</v>
      </c>
      <c r="M4284" s="6">
        <f t="shared" si="405"/>
        <v>21.748051330927865</v>
      </c>
      <c r="N4284" s="1">
        <v>0.7</v>
      </c>
      <c r="O4284" s="11" cm="1">
        <f t="array" ref="O4284">ROUND(_xlfn.SWITCH(C4284,"建筑专教",IF(S4284&gt;0.1,1.38,1.28),"阶梯教室",IF(S4284&gt;0.1,1.15,1.05),"公共教室",IF(S4284&gt;0.1,1.22,1.12),IF(S4284&gt;0.1,1.2,1.1))+(MOD(ROW()*11,31)/31-0.5)*0.06,2)</f>
        <v>1.1000000000000001</v>
      </c>
      <c r="P4284" s="12">
        <f t="shared" si="406"/>
        <v>0.4</v>
      </c>
      <c r="Q4284" s="13">
        <f t="shared" si="410"/>
        <v>-1.6452990827514125</v>
      </c>
      <c r="R4284" s="1">
        <v>0</v>
      </c>
      <c r="S4284" s="1">
        <v>0</v>
      </c>
      <c r="T4284" s="1">
        <v>3.7999999999999999E-2</v>
      </c>
      <c r="U4284" s="4" t="s">
        <v>34</v>
      </c>
      <c r="V4284">
        <v>0.48</v>
      </c>
      <c r="W4284">
        <v>0.4</v>
      </c>
      <c r="X4284">
        <v>0.76</v>
      </c>
      <c r="Y4284">
        <v>2.4300000000000002</v>
      </c>
      <c r="Z4284">
        <v>0.28000000000000003</v>
      </c>
      <c r="AA4284" s="5">
        <f t="shared" si="407"/>
        <v>3.7999999999999999E-2</v>
      </c>
      <c r="AB4284" s="15" cm="1">
        <f t="array" ref="AB4284">_xlfn.SWITCH(U4284,"夏",122,"冬",90,"春",153,"秋",153,0)</f>
        <v>153</v>
      </c>
      <c r="AC4284" s="16">
        <f t="shared" si="408"/>
        <v>5.8140000000000001</v>
      </c>
      <c r="AD4284" s="5">
        <f>IFERROR(AA4284/D4284,0)</f>
        <v>3.9728175640355457E-4</v>
      </c>
      <c r="AE4284" s="15">
        <f t="shared" si="409"/>
        <v>0.41917808219178082</v>
      </c>
      <c r="AF4284" s="5">
        <f>IFERROR(AD4284*AE4284*48,0)</f>
        <v>7.9935266274731628E-3</v>
      </c>
    </row>
    <row r="4285" spans="1:32" x14ac:dyDescent="0.15">
      <c r="A4285" s="8">
        <v>45758</v>
      </c>
      <c r="B4285" s="1" t="s">
        <v>56</v>
      </c>
      <c r="C4285" s="1" t="s">
        <v>59</v>
      </c>
      <c r="D4285" s="1">
        <v>95.65</v>
      </c>
      <c r="E4285" s="6">
        <v>3.6</v>
      </c>
      <c r="F4285" s="10">
        <v>0.70833333333333304</v>
      </c>
      <c r="G4285" s="1">
        <v>20.5</v>
      </c>
      <c r="H4285" s="1">
        <v>53.6</v>
      </c>
      <c r="I4285" s="1">
        <v>21</v>
      </c>
      <c r="J4285" s="1">
        <v>0.2</v>
      </c>
      <c r="K4285" s="1">
        <v>840</v>
      </c>
      <c r="L4285" s="1">
        <v>420</v>
      </c>
      <c r="M4285" s="6">
        <f t="shared" si="405"/>
        <v>21.249316261864919</v>
      </c>
      <c r="N4285" s="1">
        <v>0.7</v>
      </c>
      <c r="O4285" s="11" cm="1">
        <f t="array" ref="O4285">ROUND(_xlfn.SWITCH(C4285,"建筑专教",IF(S4285&gt;0.1,1.38,1.28),"阶梯教室",IF(S4285&gt;0.1,1.15,1.05),"公共教室",IF(S4285&gt;0.1,1.22,1.12),IF(S4285&gt;0.1,1.2,1.1))+(MOD(ROW()*11,31)/31-0.5)*0.06,2)</f>
        <v>1.1200000000000001</v>
      </c>
      <c r="P4285" s="12">
        <f t="shared" si="406"/>
        <v>0.4</v>
      </c>
      <c r="Q4285" s="13">
        <f t="shared" si="410"/>
        <v>-1.7287856703936493</v>
      </c>
      <c r="R4285" s="1">
        <v>0</v>
      </c>
      <c r="S4285" s="1">
        <v>0</v>
      </c>
      <c r="T4285" s="1">
        <v>5.0000000000000001E-3</v>
      </c>
      <c r="U4285" s="4" t="s">
        <v>34</v>
      </c>
      <c r="V4285">
        <v>0.48</v>
      </c>
      <c r="W4285">
        <v>0.4</v>
      </c>
      <c r="X4285">
        <v>0.76</v>
      </c>
      <c r="Y4285">
        <v>2.4300000000000002</v>
      </c>
      <c r="Z4285">
        <v>0.28000000000000003</v>
      </c>
      <c r="AA4285" s="5">
        <f t="shared" si="407"/>
        <v>5.0000000000000001E-3</v>
      </c>
      <c r="AB4285" s="15" cm="1">
        <f t="array" ref="AB4285">_xlfn.SWITCH(U4285,"夏",122,"冬",90,"春",153,"秋",153,0)</f>
        <v>153</v>
      </c>
      <c r="AC4285" s="16">
        <f t="shared" si="408"/>
        <v>0.76500000000000001</v>
      </c>
      <c r="AD4285" s="5">
        <f>IFERROR(AA4285/D4285,0)</f>
        <v>5.2273915316257188E-5</v>
      </c>
      <c r="AE4285" s="15">
        <f t="shared" si="409"/>
        <v>0.41917808219178082</v>
      </c>
      <c r="AF4285" s="5">
        <f>IFERROR(AD4285*AE4285*48,0)</f>
        <v>1.0517798194043639E-3</v>
      </c>
    </row>
    <row r="4286" spans="1:32" x14ac:dyDescent="0.15">
      <c r="A4286" s="8">
        <v>45758</v>
      </c>
      <c r="B4286" s="1" t="s">
        <v>56</v>
      </c>
      <c r="C4286" s="1" t="s">
        <v>59</v>
      </c>
      <c r="D4286" s="1">
        <v>95.65</v>
      </c>
      <c r="E4286" s="6">
        <v>3.6</v>
      </c>
      <c r="F4286" s="10">
        <v>0.72916666666666696</v>
      </c>
      <c r="G4286" s="1">
        <v>20</v>
      </c>
      <c r="H4286" s="1">
        <v>54.2</v>
      </c>
      <c r="I4286" s="1">
        <v>20.5</v>
      </c>
      <c r="J4286" s="1">
        <v>0.2</v>
      </c>
      <c r="K4286" s="1">
        <v>415</v>
      </c>
      <c r="L4286" s="1">
        <v>370</v>
      </c>
      <c r="M4286" s="6">
        <f t="shared" si="405"/>
        <v>20.750589797066539</v>
      </c>
      <c r="N4286" s="1">
        <v>0.7</v>
      </c>
      <c r="O4286" s="11" cm="1">
        <f t="array" ref="O4286">ROUND(_xlfn.SWITCH(C4286,"建筑专教",IF(S4286&gt;0.1,1.38,1.28),"阶梯教室",IF(S4286&gt;0.1,1.15,1.05),"公共教室",IF(S4286&gt;0.1,1.22,1.12),IF(S4286&gt;0.1,1.2,1.1))+(MOD(ROW()*11,31)/31-0.5)*0.06,2)</f>
        <v>1.1399999999999999</v>
      </c>
      <c r="P4286" s="12">
        <f t="shared" si="406"/>
        <v>0.01</v>
      </c>
      <c r="Q4286" s="13">
        <f t="shared" si="410"/>
        <v>-1.8093229980969514</v>
      </c>
      <c r="R4286" s="1">
        <v>0</v>
      </c>
      <c r="S4286" s="1">
        <v>0</v>
      </c>
      <c r="T4286" s="1">
        <v>3.0000000000000001E-3</v>
      </c>
      <c r="U4286" s="4" t="s">
        <v>34</v>
      </c>
      <c r="V4286">
        <v>0.48</v>
      </c>
      <c r="W4286">
        <v>0.4</v>
      </c>
      <c r="X4286">
        <v>0.76</v>
      </c>
      <c r="Y4286">
        <v>2.4300000000000002</v>
      </c>
      <c r="Z4286">
        <v>0.28000000000000003</v>
      </c>
      <c r="AA4286" s="5">
        <f t="shared" si="407"/>
        <v>3.0000000000000001E-3</v>
      </c>
      <c r="AB4286" s="15" cm="1">
        <f t="array" ref="AB4286">_xlfn.SWITCH(U4286,"夏",122,"冬",90,"春",153,"秋",153,0)</f>
        <v>153</v>
      </c>
      <c r="AC4286" s="16">
        <f t="shared" si="408"/>
        <v>0.45900000000000002</v>
      </c>
      <c r="AD4286" s="5">
        <f>IFERROR(AA4286/D4286,0)</f>
        <v>3.1364349189754314E-5</v>
      </c>
      <c r="AE4286" s="15">
        <f t="shared" si="409"/>
        <v>0.41917808219178082</v>
      </c>
      <c r="AF4286" s="5">
        <f>IFERROR(AD4286*AE4286*48,0)</f>
        <v>6.3106789164261838E-4</v>
      </c>
    </row>
    <row r="4287" spans="1:32" x14ac:dyDescent="0.15">
      <c r="A4287" s="8">
        <v>45758</v>
      </c>
      <c r="B4287" s="1" t="s">
        <v>56</v>
      </c>
      <c r="C4287" s="1" t="s">
        <v>59</v>
      </c>
      <c r="D4287" s="1">
        <v>95.65</v>
      </c>
      <c r="E4287" s="6">
        <v>3.6</v>
      </c>
      <c r="F4287" s="10">
        <v>0.75</v>
      </c>
      <c r="G4287" s="1">
        <v>19.5</v>
      </c>
      <c r="H4287" s="1">
        <v>54.8</v>
      </c>
      <c r="I4287" s="1">
        <v>20</v>
      </c>
      <c r="J4287" s="1">
        <v>0.2</v>
      </c>
      <c r="K4287" s="1">
        <v>415</v>
      </c>
      <c r="L4287" s="1">
        <v>320</v>
      </c>
      <c r="M4287" s="6">
        <f t="shared" si="405"/>
        <v>20.251872009684803</v>
      </c>
      <c r="N4287" s="1">
        <v>0.7</v>
      </c>
      <c r="O4287" s="11" cm="1">
        <f t="array" ref="O4287">ROUND(_xlfn.SWITCH(C4287,"建筑专教",IF(S4287&gt;0.1,1.38,1.28),"阶梯教室",IF(S4287&gt;0.1,1.15,1.05),"公共教室",IF(S4287&gt;0.1,1.22,1.12),IF(S4287&gt;0.1,1.2,1.1))+(MOD(ROW()*11,31)/31-0.5)*0.06,2)</f>
        <v>1.1000000000000001</v>
      </c>
      <c r="P4287" s="12">
        <f t="shared" si="406"/>
        <v>0.01</v>
      </c>
      <c r="Q4287" s="13">
        <f t="shared" si="410"/>
        <v>-2.1375621735933503</v>
      </c>
      <c r="R4287" s="1">
        <v>0</v>
      </c>
      <c r="S4287" s="1">
        <v>0</v>
      </c>
      <c r="T4287" s="1">
        <v>5.0000000000000001E-3</v>
      </c>
      <c r="U4287" s="4" t="s">
        <v>34</v>
      </c>
      <c r="V4287">
        <v>0.48</v>
      </c>
      <c r="W4287">
        <v>0.4</v>
      </c>
      <c r="X4287">
        <v>0.76</v>
      </c>
      <c r="Y4287">
        <v>2.4300000000000002</v>
      </c>
      <c r="Z4287">
        <v>0.28000000000000003</v>
      </c>
      <c r="AA4287" s="5">
        <f t="shared" si="407"/>
        <v>5.0000000000000001E-3</v>
      </c>
      <c r="AB4287" s="15" cm="1">
        <f t="array" ref="AB4287">_xlfn.SWITCH(U4287,"夏",122,"冬",90,"春",153,"秋",153,0)</f>
        <v>153</v>
      </c>
      <c r="AC4287" s="16">
        <f t="shared" si="408"/>
        <v>0.76500000000000001</v>
      </c>
      <c r="AD4287" s="5">
        <f>IFERROR(AA4287/D4287,0)</f>
        <v>5.2273915316257188E-5</v>
      </c>
      <c r="AE4287" s="15">
        <f t="shared" si="409"/>
        <v>0.41917808219178082</v>
      </c>
      <c r="AF4287" s="5">
        <f>IFERROR(AD4287*AE4287*48,0)</f>
        <v>1.0517798194043639E-3</v>
      </c>
    </row>
    <row r="4288" spans="1:32" x14ac:dyDescent="0.15">
      <c r="A4288" s="8">
        <v>45758</v>
      </c>
      <c r="B4288" s="1" t="s">
        <v>56</v>
      </c>
      <c r="C4288" s="1" t="s">
        <v>59</v>
      </c>
      <c r="D4288" s="1">
        <v>95.65</v>
      </c>
      <c r="E4288" s="6">
        <v>3.6</v>
      </c>
      <c r="F4288" s="10">
        <v>0.77083333333333304</v>
      </c>
      <c r="G4288" s="1">
        <v>19</v>
      </c>
      <c r="H4288" s="1">
        <v>55.4</v>
      </c>
      <c r="I4288" s="1">
        <v>19.5</v>
      </c>
      <c r="J4288" s="1">
        <v>0.2</v>
      </c>
      <c r="K4288" s="1">
        <v>415</v>
      </c>
      <c r="L4288" s="1">
        <v>320</v>
      </c>
      <c r="M4288" s="6">
        <f t="shared" si="405"/>
        <v>19.753162973617407</v>
      </c>
      <c r="N4288" s="1">
        <v>0.7</v>
      </c>
      <c r="O4288" s="11" cm="1">
        <f t="array" ref="O4288">ROUND(_xlfn.SWITCH(C4288,"建筑专教",IF(S4288&gt;0.1,1.38,1.28),"阶梯教室",IF(S4288&gt;0.1,1.15,1.05),"公共教室",IF(S4288&gt;0.1,1.22,1.12),IF(S4288&gt;0.1,1.2,1.1))+(MOD(ROW()*11,31)/31-0.5)*0.06,2)</f>
        <v>1.1200000000000001</v>
      </c>
      <c r="P4288" s="12">
        <f t="shared" si="406"/>
        <v>0.01</v>
      </c>
      <c r="Q4288" s="13">
        <f t="shared" si="410"/>
        <v>-2.212158906516744</v>
      </c>
      <c r="R4288" s="1">
        <v>0</v>
      </c>
      <c r="S4288" s="1">
        <v>0</v>
      </c>
      <c r="T4288" s="1">
        <v>2.5000000000000001E-2</v>
      </c>
      <c r="U4288" s="4" t="s">
        <v>34</v>
      </c>
      <c r="V4288">
        <v>0.48</v>
      </c>
      <c r="W4288">
        <v>0.4</v>
      </c>
      <c r="X4288">
        <v>0.76</v>
      </c>
      <c r="Y4288">
        <v>2.4300000000000002</v>
      </c>
      <c r="Z4288">
        <v>0.28000000000000003</v>
      </c>
      <c r="AA4288" s="5">
        <f t="shared" si="407"/>
        <v>2.5000000000000001E-2</v>
      </c>
      <c r="AB4288" s="15" cm="1">
        <f t="array" ref="AB4288">_xlfn.SWITCH(U4288,"夏",122,"冬",90,"春",153,"秋",153,0)</f>
        <v>153</v>
      </c>
      <c r="AC4288" s="16">
        <f t="shared" si="408"/>
        <v>3.8250000000000002</v>
      </c>
      <c r="AD4288" s="5">
        <f>IFERROR(AA4288/D4288,0)</f>
        <v>2.6136957658128593E-4</v>
      </c>
      <c r="AE4288" s="15">
        <f t="shared" si="409"/>
        <v>0.41917808219178082</v>
      </c>
      <c r="AF4288" s="5">
        <f>IFERROR(AD4288*AE4288*48,0)</f>
        <v>5.2588990970218186E-3</v>
      </c>
    </row>
    <row r="4289" spans="1:32" x14ac:dyDescent="0.15">
      <c r="A4289" s="8">
        <v>45758</v>
      </c>
      <c r="B4289" s="1" t="s">
        <v>56</v>
      </c>
      <c r="C4289" s="1" t="s">
        <v>59</v>
      </c>
      <c r="D4289" s="1">
        <v>95.65</v>
      </c>
      <c r="E4289" s="6">
        <v>3.6</v>
      </c>
      <c r="F4289" s="10">
        <v>0.79166666666666696</v>
      </c>
      <c r="G4289" s="1">
        <v>18.5</v>
      </c>
      <c r="H4289" s="1">
        <v>56</v>
      </c>
      <c r="I4289" s="1">
        <v>19</v>
      </c>
      <c r="J4289" s="1">
        <v>0.2</v>
      </c>
      <c r="K4289" s="1">
        <v>415</v>
      </c>
      <c r="L4289" s="1">
        <v>320</v>
      </c>
      <c r="M4289" s="6">
        <f t="shared" si="405"/>
        <v>19.254462763516813</v>
      </c>
      <c r="N4289" s="1">
        <v>0.7</v>
      </c>
      <c r="O4289" s="11" cm="1">
        <f t="array" ref="O4289">ROUND(_xlfn.SWITCH(C4289,"建筑专教",IF(S4289&gt;0.1,1.38,1.28),"阶梯教室",IF(S4289&gt;0.1,1.15,1.05),"公共教室",IF(S4289&gt;0.1,1.22,1.12),IF(S4289&gt;0.1,1.2,1.1))+(MOD(ROW()*11,31)/31-0.5)*0.06,2)</f>
        <v>1.1399999999999999</v>
      </c>
      <c r="P4289" s="12">
        <f t="shared" si="406"/>
        <v>0.01</v>
      </c>
      <c r="Q4289" s="13">
        <f t="shared" si="410"/>
        <v>-2.2841478029774609</v>
      </c>
      <c r="R4289" s="1">
        <v>0</v>
      </c>
      <c r="S4289" s="1">
        <v>0</v>
      </c>
      <c r="T4289" s="1">
        <v>3.2000000000000001E-2</v>
      </c>
      <c r="U4289" s="4" t="s">
        <v>34</v>
      </c>
      <c r="V4289">
        <v>0.48</v>
      </c>
      <c r="W4289">
        <v>0.4</v>
      </c>
      <c r="X4289">
        <v>0.76</v>
      </c>
      <c r="Y4289">
        <v>2.4300000000000002</v>
      </c>
      <c r="Z4289">
        <v>0.28000000000000003</v>
      </c>
      <c r="AA4289" s="5">
        <f t="shared" si="407"/>
        <v>3.2000000000000001E-2</v>
      </c>
      <c r="AB4289" s="15" cm="1">
        <f t="array" ref="AB4289">_xlfn.SWITCH(U4289,"夏",122,"冬",90,"春",153,"秋",153,0)</f>
        <v>153</v>
      </c>
      <c r="AC4289" s="16">
        <f t="shared" si="408"/>
        <v>4.8959999999999999</v>
      </c>
      <c r="AD4289" s="5">
        <f>IFERROR(AA4289/D4289,0)</f>
        <v>3.3455305802404598E-4</v>
      </c>
      <c r="AE4289" s="15">
        <f t="shared" si="409"/>
        <v>0.41917808219178082</v>
      </c>
      <c r="AF4289" s="5">
        <f>IFERROR(AD4289*AE4289*48,0)</f>
        <v>6.7313908441879273E-3</v>
      </c>
    </row>
    <row r="4290" spans="1:32" x14ac:dyDescent="0.15">
      <c r="A4290" s="8">
        <v>45758</v>
      </c>
      <c r="B4290" s="1" t="s">
        <v>56</v>
      </c>
      <c r="C4290" s="1" t="s">
        <v>59</v>
      </c>
      <c r="D4290" s="1">
        <v>95.65</v>
      </c>
      <c r="E4290" s="6">
        <v>3.6</v>
      </c>
      <c r="F4290" s="10">
        <v>0.8125</v>
      </c>
      <c r="G4290" s="1">
        <v>18</v>
      </c>
      <c r="H4290" s="1">
        <v>56.6</v>
      </c>
      <c r="I4290" s="1">
        <v>18.5</v>
      </c>
      <c r="J4290" s="1">
        <v>0.2</v>
      </c>
      <c r="K4290" s="1">
        <v>840</v>
      </c>
      <c r="L4290" s="1">
        <v>320</v>
      </c>
      <c r="M4290" s="6">
        <f t="shared" si="405"/>
        <v>18.755771454799117</v>
      </c>
      <c r="N4290" s="1">
        <v>0.7</v>
      </c>
      <c r="O4290" s="11" cm="1">
        <f t="array" ref="O4290">ROUND(_xlfn.SWITCH(C4290,"建筑专教",IF(S4290&gt;0.1,1.38,1.28),"阶梯教室",IF(S4290&gt;0.1,1.15,1.05),"公共教室",IF(S4290&gt;0.1,1.22,1.12),IF(S4290&gt;0.1,1.2,1.1))+(MOD(ROW()*11,31)/31-0.5)*0.06,2)</f>
        <v>1.1100000000000001</v>
      </c>
      <c r="P4290" s="12">
        <f t="shared" si="406"/>
        <v>0.4</v>
      </c>
      <c r="Q4290" s="13">
        <f t="shared" si="410"/>
        <v>-2.5850617839476042</v>
      </c>
      <c r="R4290" s="1">
        <v>0</v>
      </c>
      <c r="S4290" s="1">
        <v>0.05</v>
      </c>
      <c r="T4290" s="1">
        <v>3.2000000000000001E-2</v>
      </c>
      <c r="U4290" s="4" t="s">
        <v>34</v>
      </c>
      <c r="V4290">
        <v>0.48</v>
      </c>
      <c r="W4290">
        <v>0.4</v>
      </c>
      <c r="X4290">
        <v>0.76</v>
      </c>
      <c r="Y4290">
        <v>2.4300000000000002</v>
      </c>
      <c r="Z4290">
        <v>0.28000000000000003</v>
      </c>
      <c r="AA4290" s="5">
        <f t="shared" si="407"/>
        <v>8.2000000000000003E-2</v>
      </c>
      <c r="AB4290" s="15" cm="1">
        <f t="array" ref="AB4290">_xlfn.SWITCH(U4290,"夏",122,"冬",90,"春",153,"秋",153,0)</f>
        <v>153</v>
      </c>
      <c r="AC4290" s="16">
        <f t="shared" si="408"/>
        <v>12.546000000000001</v>
      </c>
      <c r="AD4290" s="5">
        <f>IFERROR(AA4290/D4290,0)</f>
        <v>8.5729221118661784E-4</v>
      </c>
      <c r="AE4290" s="15">
        <f t="shared" si="409"/>
        <v>0.41917808219178082</v>
      </c>
      <c r="AF4290" s="5">
        <f>IFERROR(AD4290*AE4290*48,0)</f>
        <v>1.7249189038231565E-2</v>
      </c>
    </row>
    <row r="4291" spans="1:32" x14ac:dyDescent="0.15">
      <c r="A4291" s="8">
        <v>45758</v>
      </c>
      <c r="B4291" s="1" t="s">
        <v>56</v>
      </c>
      <c r="C4291" s="1" t="s">
        <v>59</v>
      </c>
      <c r="D4291" s="1">
        <v>95.65</v>
      </c>
      <c r="E4291" s="6">
        <v>3.6</v>
      </c>
      <c r="F4291" s="10">
        <v>0.83333333333333304</v>
      </c>
      <c r="G4291" s="1">
        <v>17.5</v>
      </c>
      <c r="H4291" s="1">
        <v>57.2</v>
      </c>
      <c r="I4291" s="1">
        <v>18</v>
      </c>
      <c r="J4291" s="1">
        <v>0.2</v>
      </c>
      <c r="K4291" s="1">
        <v>840</v>
      </c>
      <c r="L4291" s="1">
        <v>320</v>
      </c>
      <c r="M4291" s="6">
        <f t="shared" si="405"/>
        <v>18.257089123652634</v>
      </c>
      <c r="N4291" s="1">
        <v>0.7</v>
      </c>
      <c r="O4291" s="11" cm="1">
        <f t="array" ref="O4291">ROUND(_xlfn.SWITCH(C4291,"建筑专教",IF(S4291&gt;0.1,1.38,1.28),"阶梯教室",IF(S4291&gt;0.1,1.15,1.05),"公共教室",IF(S4291&gt;0.1,1.22,1.12),IF(S4291&gt;0.1,1.2,1.1))+(MOD(ROW()*11,31)/31-0.5)*0.06,2)</f>
        <v>1.1299999999999999</v>
      </c>
      <c r="P4291" s="12">
        <f t="shared" si="406"/>
        <v>0.4</v>
      </c>
      <c r="Q4291" s="13">
        <f t="shared" si="410"/>
        <v>-2.6509434793247841</v>
      </c>
      <c r="R4291" s="1">
        <v>0</v>
      </c>
      <c r="S4291" s="1">
        <v>0.05</v>
      </c>
      <c r="T4291" s="1">
        <v>2.1999999999999999E-2</v>
      </c>
      <c r="U4291" s="4" t="s">
        <v>34</v>
      </c>
      <c r="V4291">
        <v>0.48</v>
      </c>
      <c r="W4291">
        <v>0.4</v>
      </c>
      <c r="X4291">
        <v>0.76</v>
      </c>
      <c r="Y4291">
        <v>2.4300000000000002</v>
      </c>
      <c r="Z4291">
        <v>0.28000000000000003</v>
      </c>
      <c r="AA4291" s="5">
        <f t="shared" si="407"/>
        <v>7.2000000000000008E-2</v>
      </c>
      <c r="AB4291" s="15" cm="1">
        <f t="array" ref="AB4291">_xlfn.SWITCH(U4291,"夏",122,"冬",90,"春",153,"秋",153,0)</f>
        <v>153</v>
      </c>
      <c r="AC4291" s="16">
        <f t="shared" si="408"/>
        <v>11.016000000000002</v>
      </c>
      <c r="AD4291" s="5">
        <f>IFERROR(AA4291/D4291,0)</f>
        <v>7.527443805541036E-4</v>
      </c>
      <c r="AE4291" s="15">
        <f t="shared" si="409"/>
        <v>0.41917808219178082</v>
      </c>
      <c r="AF4291" s="5">
        <f>IFERROR(AD4291*AE4291*48,0)</f>
        <v>1.5145629399422841E-2</v>
      </c>
    </row>
    <row r="4292" spans="1:32" x14ac:dyDescent="0.15">
      <c r="A4292" s="8">
        <v>45758</v>
      </c>
      <c r="B4292" s="1" t="s">
        <v>56</v>
      </c>
      <c r="C4292" s="1" t="s">
        <v>59</v>
      </c>
      <c r="D4292" s="1">
        <v>95.65</v>
      </c>
      <c r="E4292" s="6">
        <v>3.6</v>
      </c>
      <c r="F4292" s="10">
        <v>0.85416666666666696</v>
      </c>
      <c r="G4292" s="1">
        <v>17.5</v>
      </c>
      <c r="H4292" s="1">
        <v>57.2</v>
      </c>
      <c r="I4292" s="1">
        <v>18</v>
      </c>
      <c r="J4292" s="1">
        <v>0.2</v>
      </c>
      <c r="K4292" s="1">
        <v>840</v>
      </c>
      <c r="L4292" s="1">
        <v>320</v>
      </c>
      <c r="M4292" s="6">
        <f t="shared" si="405"/>
        <v>18.257089123652634</v>
      </c>
      <c r="N4292" s="1">
        <v>0.7</v>
      </c>
      <c r="O4292" s="11" cm="1">
        <f t="array" ref="O4292">ROUND(_xlfn.SWITCH(C4292,"建筑专教",IF(S4292&gt;0.1,1.38,1.28),"阶梯教室",IF(S4292&gt;0.1,1.15,1.05),"公共教室",IF(S4292&gt;0.1,1.22,1.12),IF(S4292&gt;0.1,1.2,1.1))+(MOD(ROW()*11,31)/31-0.5)*0.06,2)</f>
        <v>1.1499999999999999</v>
      </c>
      <c r="P4292" s="12">
        <f t="shared" si="406"/>
        <v>0.4</v>
      </c>
      <c r="Q4292" s="13">
        <f t="shared" si="410"/>
        <v>-2.5561144448680579</v>
      </c>
      <c r="R4292" s="1">
        <v>0</v>
      </c>
      <c r="S4292" s="1">
        <v>0.05</v>
      </c>
      <c r="T4292" s="1">
        <v>0.01</v>
      </c>
      <c r="U4292" s="4" t="s">
        <v>34</v>
      </c>
      <c r="V4292">
        <v>0.48</v>
      </c>
      <c r="W4292">
        <v>0.4</v>
      </c>
      <c r="X4292">
        <v>0.76</v>
      </c>
      <c r="Y4292">
        <v>2.4300000000000002</v>
      </c>
      <c r="Z4292">
        <v>0.28000000000000003</v>
      </c>
      <c r="AA4292" s="5">
        <f t="shared" si="407"/>
        <v>6.0000000000000005E-2</v>
      </c>
      <c r="AB4292" s="15" cm="1">
        <f t="array" ref="AB4292">_xlfn.SWITCH(U4292,"夏",122,"冬",90,"春",153,"秋",153,0)</f>
        <v>153</v>
      </c>
      <c r="AC4292" s="16">
        <f t="shared" si="408"/>
        <v>9.1800000000000015</v>
      </c>
      <c r="AD4292" s="5">
        <f>IFERROR(AA4292/D4292,0)</f>
        <v>6.2728698379508631E-4</v>
      </c>
      <c r="AE4292" s="15">
        <f t="shared" si="409"/>
        <v>0.41917808219178082</v>
      </c>
      <c r="AF4292" s="5">
        <f>IFERROR(AD4292*AE4292*48,0)</f>
        <v>1.2621357832852367E-2</v>
      </c>
    </row>
    <row r="4293" spans="1:32" x14ac:dyDescent="0.15">
      <c r="A4293" s="8">
        <v>45758</v>
      </c>
      <c r="B4293" s="1" t="s">
        <v>56</v>
      </c>
      <c r="C4293" s="1" t="s">
        <v>59</v>
      </c>
      <c r="D4293" s="1">
        <v>95.65</v>
      </c>
      <c r="E4293" s="6">
        <v>3.6</v>
      </c>
      <c r="F4293" s="10">
        <v>0.875</v>
      </c>
      <c r="G4293" s="1">
        <v>17.5</v>
      </c>
      <c r="H4293" s="1">
        <v>57.2</v>
      </c>
      <c r="I4293" s="1">
        <v>18</v>
      </c>
      <c r="J4293" s="1">
        <v>0.2</v>
      </c>
      <c r="K4293" s="1">
        <v>540</v>
      </c>
      <c r="L4293" s="1">
        <v>320</v>
      </c>
      <c r="M4293" s="6">
        <f t="shared" si="405"/>
        <v>18.257089123652634</v>
      </c>
      <c r="N4293" s="1">
        <v>0.7</v>
      </c>
      <c r="O4293" s="11" cm="1">
        <f t="array" ref="O4293">ROUND(_xlfn.SWITCH(C4293,"建筑专教",IF(S4293&gt;0.1,1.38,1.28),"阶梯教室",IF(S4293&gt;0.1,1.15,1.05),"公共教室",IF(S4293&gt;0.1,1.22,1.12),IF(S4293&gt;0.1,1.2,1.1))+(MOD(ROW()*11,31)/31-0.5)*0.06,2)</f>
        <v>1.1100000000000001</v>
      </c>
      <c r="P4293" s="12">
        <f t="shared" si="406"/>
        <v>0.13</v>
      </c>
      <c r="Q4293" s="13">
        <f t="shared" si="410"/>
        <v>-2.7498397900640139</v>
      </c>
      <c r="R4293" s="1">
        <v>0</v>
      </c>
      <c r="S4293" s="1">
        <v>0.05</v>
      </c>
      <c r="T4293" s="1">
        <v>0.03</v>
      </c>
      <c r="U4293" s="4" t="s">
        <v>34</v>
      </c>
      <c r="V4293">
        <v>0.48</v>
      </c>
      <c r="W4293">
        <v>0.4</v>
      </c>
      <c r="X4293">
        <v>0.76</v>
      </c>
      <c r="Y4293">
        <v>2.4300000000000002</v>
      </c>
      <c r="Z4293">
        <v>0.28000000000000003</v>
      </c>
      <c r="AA4293" s="5">
        <f t="shared" si="407"/>
        <v>0.08</v>
      </c>
      <c r="AB4293" s="15" cm="1">
        <f t="array" ref="AB4293">_xlfn.SWITCH(U4293,"夏",122,"冬",90,"春",153,"秋",153,0)</f>
        <v>153</v>
      </c>
      <c r="AC4293" s="16">
        <f t="shared" si="408"/>
        <v>12.24</v>
      </c>
      <c r="AD4293" s="5">
        <f>IFERROR(AA4293/D4293,0)</f>
        <v>8.3638264506011501E-4</v>
      </c>
      <c r="AE4293" s="15">
        <f t="shared" si="409"/>
        <v>0.41917808219178082</v>
      </c>
      <c r="AF4293" s="5">
        <f>IFERROR(AD4293*AE4293*48,0)</f>
        <v>1.6828477110469822E-2</v>
      </c>
    </row>
    <row r="4294" spans="1:32" x14ac:dyDescent="0.15">
      <c r="A4294" s="8">
        <v>45758</v>
      </c>
      <c r="B4294" s="1" t="s">
        <v>56</v>
      </c>
      <c r="C4294" s="1" t="s">
        <v>59</v>
      </c>
      <c r="D4294" s="1">
        <v>95.65</v>
      </c>
      <c r="E4294" s="6">
        <v>3.6</v>
      </c>
      <c r="F4294" s="10">
        <v>0.89583333333333304</v>
      </c>
      <c r="G4294" s="1">
        <v>17</v>
      </c>
      <c r="H4294" s="1">
        <v>57.8</v>
      </c>
      <c r="I4294" s="1">
        <v>17.5</v>
      </c>
      <c r="J4294" s="1">
        <v>0.2</v>
      </c>
      <c r="K4294" s="1">
        <v>540</v>
      </c>
      <c r="L4294" s="1">
        <v>320</v>
      </c>
      <c r="M4294" s="6">
        <f t="shared" si="405"/>
        <v>17.758415847048639</v>
      </c>
      <c r="N4294" s="1">
        <v>0.7</v>
      </c>
      <c r="O4294" s="11" cm="1">
        <f t="array" ref="O4294">ROUND(_xlfn.SWITCH(C4294,"建筑专教",IF(S4294&gt;0.1,1.38,1.28),"阶梯教室",IF(S4294&gt;0.1,1.15,1.05),"公共教室",IF(S4294&gt;0.1,1.22,1.12),IF(S4294&gt;0.1,1.2,1.1))+(MOD(ROW()*11,31)/31-0.5)*0.06,2)</f>
        <v>1.1299999999999999</v>
      </c>
      <c r="P4294" s="12">
        <f t="shared" si="406"/>
        <v>0.13</v>
      </c>
      <c r="Q4294" s="13">
        <f t="shared" si="410"/>
        <v>-2.8127368078916422</v>
      </c>
      <c r="R4294" s="1">
        <v>0</v>
      </c>
      <c r="S4294" s="1">
        <v>0.05</v>
      </c>
      <c r="T4294" s="1">
        <v>0.03</v>
      </c>
      <c r="U4294" s="4" t="s">
        <v>34</v>
      </c>
      <c r="V4294">
        <v>0.48</v>
      </c>
      <c r="W4294">
        <v>0.4</v>
      </c>
      <c r="X4294">
        <v>0.76</v>
      </c>
      <c r="Y4294">
        <v>2.4300000000000002</v>
      </c>
      <c r="Z4294">
        <v>0.28000000000000003</v>
      </c>
      <c r="AA4294" s="5">
        <f t="shared" si="407"/>
        <v>0.08</v>
      </c>
      <c r="AB4294" s="15" cm="1">
        <f t="array" ref="AB4294">_xlfn.SWITCH(U4294,"夏",122,"冬",90,"春",153,"秋",153,0)</f>
        <v>153</v>
      </c>
      <c r="AC4294" s="16">
        <f t="shared" si="408"/>
        <v>12.24</v>
      </c>
      <c r="AD4294" s="5">
        <f>IFERROR(AA4294/D4294,0)</f>
        <v>8.3638264506011501E-4</v>
      </c>
      <c r="AE4294" s="15">
        <f t="shared" si="409"/>
        <v>0.41917808219178082</v>
      </c>
      <c r="AF4294" s="5">
        <f>IFERROR(AD4294*AE4294*48,0)</f>
        <v>1.6828477110469822E-2</v>
      </c>
    </row>
    <row r="4295" spans="1:32" x14ac:dyDescent="0.15">
      <c r="A4295" s="8">
        <v>45758</v>
      </c>
      <c r="B4295" s="1" t="s">
        <v>56</v>
      </c>
      <c r="C4295" s="1" t="s">
        <v>59</v>
      </c>
      <c r="D4295" s="1">
        <v>95.65</v>
      </c>
      <c r="E4295" s="6">
        <v>3.6</v>
      </c>
      <c r="F4295" s="10">
        <v>0.91666666666666696</v>
      </c>
      <c r="G4295" s="1">
        <v>16.5</v>
      </c>
      <c r="H4295" s="1">
        <v>58.4</v>
      </c>
      <c r="I4295" s="1">
        <v>17</v>
      </c>
      <c r="J4295" s="1">
        <v>0.2</v>
      </c>
      <c r="K4295" s="1">
        <v>415</v>
      </c>
      <c r="L4295" s="1">
        <v>320</v>
      </c>
      <c r="M4295" s="6">
        <f t="shared" si="405"/>
        <v>17.259751702748247</v>
      </c>
      <c r="N4295" s="1">
        <v>0.7</v>
      </c>
      <c r="O4295" s="11" cm="1">
        <f t="array" ref="O4295">ROUND(_xlfn.SWITCH(C4295,"建筑专教",IF(S4295&gt;0.1,1.38,1.28),"阶梯教室",IF(S4295&gt;0.1,1.15,1.05),"公共教室",IF(S4295&gt;0.1,1.22,1.12),IF(S4295&gt;0.1,1.2,1.1))+(MOD(ROW()*11,31)/31-0.5)*0.06,2)</f>
        <v>1.0900000000000001</v>
      </c>
      <c r="P4295" s="12">
        <f t="shared" si="406"/>
        <v>0.01</v>
      </c>
      <c r="Q4295" s="13">
        <f t="shared" si="410"/>
        <v>-3.1911623755224108</v>
      </c>
      <c r="R4295" s="1">
        <v>0</v>
      </c>
      <c r="S4295" s="1">
        <v>0</v>
      </c>
      <c r="T4295" s="1">
        <v>2.8000000000000001E-2</v>
      </c>
      <c r="U4295" s="4" t="s">
        <v>34</v>
      </c>
      <c r="V4295">
        <v>0.48</v>
      </c>
      <c r="W4295">
        <v>0.4</v>
      </c>
      <c r="X4295">
        <v>0.76</v>
      </c>
      <c r="Y4295">
        <v>2.4300000000000002</v>
      </c>
      <c r="Z4295">
        <v>0.28000000000000003</v>
      </c>
      <c r="AA4295" s="5">
        <f t="shared" si="407"/>
        <v>2.8000000000000001E-2</v>
      </c>
      <c r="AB4295" s="15" cm="1">
        <f t="array" ref="AB4295">_xlfn.SWITCH(U4295,"夏",122,"冬",90,"春",153,"秋",153,0)</f>
        <v>153</v>
      </c>
      <c r="AC4295" s="16">
        <f t="shared" si="408"/>
        <v>4.2839999999999998</v>
      </c>
      <c r="AD4295" s="5">
        <f>IFERROR(AA4295/D4295,0)</f>
        <v>2.9273392577104022E-4</v>
      </c>
      <c r="AE4295" s="15">
        <f t="shared" si="409"/>
        <v>0.41917808219178082</v>
      </c>
      <c r="AF4295" s="5">
        <f>IFERROR(AD4295*AE4295*48,0)</f>
        <v>5.8899669886644367E-3</v>
      </c>
    </row>
    <row r="4296" spans="1:32" x14ac:dyDescent="0.15">
      <c r="A4296" s="8">
        <v>45759</v>
      </c>
      <c r="B4296" s="1" t="s">
        <v>51</v>
      </c>
      <c r="C4296" s="1" t="s">
        <v>59</v>
      </c>
      <c r="D4296" s="1">
        <v>95.65</v>
      </c>
      <c r="E4296" s="6">
        <v>3.6</v>
      </c>
      <c r="F4296" s="10">
        <v>0.33333333333333298</v>
      </c>
      <c r="G4296" s="1">
        <v>17.8</v>
      </c>
      <c r="H4296" s="1">
        <v>59.3</v>
      </c>
      <c r="I4296" s="1">
        <v>18.3</v>
      </c>
      <c r="J4296" s="1">
        <v>0.2</v>
      </c>
      <c r="K4296" s="1">
        <v>410</v>
      </c>
      <c r="L4296" s="1">
        <v>225</v>
      </c>
      <c r="M4296" s="6">
        <f t="shared" si="405"/>
        <v>18.556297440739172</v>
      </c>
      <c r="N4296" s="1">
        <v>0</v>
      </c>
      <c r="O4296" s="1">
        <v>0</v>
      </c>
      <c r="P4296" s="12">
        <f t="shared" si="406"/>
        <v>0</v>
      </c>
      <c r="Q4296" s="1">
        <v>0</v>
      </c>
      <c r="R4296" s="1">
        <v>0</v>
      </c>
      <c r="S4296" s="1">
        <v>0</v>
      </c>
      <c r="T4296" s="1">
        <v>0</v>
      </c>
      <c r="U4296" s="4" t="s">
        <v>34</v>
      </c>
      <c r="V4296">
        <v>0.48</v>
      </c>
      <c r="W4296">
        <v>0.4</v>
      </c>
      <c r="X4296">
        <v>0.76</v>
      </c>
      <c r="Y4296">
        <v>2.4300000000000002</v>
      </c>
      <c r="Z4296">
        <v>0.28000000000000003</v>
      </c>
      <c r="AA4296" s="5">
        <f t="shared" si="407"/>
        <v>0</v>
      </c>
      <c r="AB4296" s="15" cm="1">
        <f t="array" ref="AB4296">_xlfn.SWITCH(U4296,"夏",122,"冬",90,"春",153,"秋",153,0)</f>
        <v>153</v>
      </c>
      <c r="AC4296" s="16">
        <f t="shared" si="408"/>
        <v>0</v>
      </c>
      <c r="AD4296" s="5">
        <f>IFERROR(AA4296/D4296,0)</f>
        <v>0</v>
      </c>
      <c r="AE4296" s="15">
        <f t="shared" si="409"/>
        <v>0.41917808219178082</v>
      </c>
      <c r="AF4296" s="5">
        <f>IFERROR(AD4296*AE4296*48,0)</f>
        <v>0</v>
      </c>
    </row>
    <row r="4297" spans="1:32" x14ac:dyDescent="0.15">
      <c r="A4297" s="8">
        <v>45759</v>
      </c>
      <c r="B4297" s="1" t="s">
        <v>51</v>
      </c>
      <c r="C4297" s="1" t="s">
        <v>59</v>
      </c>
      <c r="D4297" s="1">
        <v>95.65</v>
      </c>
      <c r="E4297" s="6">
        <v>3.6</v>
      </c>
      <c r="F4297" s="10">
        <v>0.35416666666666702</v>
      </c>
      <c r="G4297" s="1">
        <v>18.8</v>
      </c>
      <c r="H4297" s="1">
        <v>58.1</v>
      </c>
      <c r="I4297" s="1">
        <v>19.3</v>
      </c>
      <c r="J4297" s="1">
        <v>0.2</v>
      </c>
      <c r="K4297" s="1">
        <v>410</v>
      </c>
      <c r="L4297" s="1">
        <v>325</v>
      </c>
      <c r="M4297" s="6">
        <f t="shared" si="405"/>
        <v>19.553681826255229</v>
      </c>
      <c r="N4297" s="1">
        <v>0.7</v>
      </c>
      <c r="O4297" s="11" cm="1">
        <f t="array" ref="O4297">ROUND(_xlfn.SWITCH(C4297,"建筑专教",IF(S4297&gt;0.1,1.38,1.28),"阶梯教室",IF(S4297&gt;0.1,1.15,1.05),"公共教室",IF(S4297&gt;0.1,1.22,1.12),IF(S4297&gt;0.1,1.2,1.1))+(MOD(ROW()*11,31)/31-0.5)*0.06,2)</f>
        <v>1.1299999999999999</v>
      </c>
      <c r="P4297" s="12">
        <f t="shared" si="406"/>
        <v>0.01</v>
      </c>
      <c r="Q4297" s="13">
        <f>(0.303*EXP(-0.036*(O4297*58.15))+0.028)*((O4297*58.15)-0.00305*(5733-6.99*(O4297*58.15)-(EXP(16.6536-4030.183/(G4297+235))*(H4297/100)))-0.42*((O4297*58.15)-58.15)-0.000017*(O4297*58.15)*(5867-(EXP(16.6536-4030.183/(G4297+235))*(H4297/100)))-0.0014*(O4297*58.15)*(34-G4297)-0.0000000396*IF(N4297*0.155&gt;0.078,1.05+0.645*N4297*0.155,1)*(POWER((35.7-0.028*(O4297*58.15)-N4297*0.155*(0.0000000396*IF(N4297*0.155&gt;0.078,1.05+0.645*N4297*0.155,1)*(POWER((35.7-0.028*(O4297*58.15)-N4297*0.155*0.1)+273,4)-POWER(M4297+273,4))+IF(N4297*0.155&gt;0.078,1.05+0.645*N4297*0.155,1)*IF(J4297&lt;0.2,2.38*ABS(35.7-0.028*(O4297*58.15)-G4297)^0.25,12.1*SQRT(J4297))*(35.7-0.028*(O4297*58.15)-G4297))+273),4)-POWER(M4297+273,4))-IF(N4297*0.155&gt;0.078,1.05+0.645*N4297*0.155,1)*IF(J4297&lt;0.2,2.38*ABS(35.7-0.028*(O4297*58.15)-N4297*0.155*0.1-G4297)^0.25,12.1*SQRT(J4297))*(35.7-0.028*(O4297*58.15)-N4297*0.155*0.1-G4297))</f>
        <v>-2.232416248182425</v>
      </c>
      <c r="R4297" s="1">
        <v>0</v>
      </c>
      <c r="S4297" s="1">
        <v>0</v>
      </c>
      <c r="T4297" s="1">
        <v>3.7999999999999999E-2</v>
      </c>
      <c r="U4297" s="4" t="s">
        <v>34</v>
      </c>
      <c r="V4297">
        <v>0.48</v>
      </c>
      <c r="W4297">
        <v>0.4</v>
      </c>
      <c r="X4297">
        <v>0.76</v>
      </c>
      <c r="Y4297">
        <v>2.4300000000000002</v>
      </c>
      <c r="Z4297">
        <v>0.28000000000000003</v>
      </c>
      <c r="AA4297" s="5">
        <f t="shared" si="407"/>
        <v>3.7999999999999999E-2</v>
      </c>
      <c r="AB4297" s="15" cm="1">
        <f t="array" ref="AB4297">_xlfn.SWITCH(U4297,"夏",122,"冬",90,"春",153,"秋",153,0)</f>
        <v>153</v>
      </c>
      <c r="AC4297" s="16">
        <f t="shared" si="408"/>
        <v>5.8140000000000001</v>
      </c>
      <c r="AD4297" s="5">
        <f>IFERROR(AA4297/D4297,0)</f>
        <v>3.9728175640355457E-4</v>
      </c>
      <c r="AE4297" s="15">
        <f t="shared" si="409"/>
        <v>0.41917808219178082</v>
      </c>
      <c r="AF4297" s="5">
        <f>IFERROR(AD4297*AE4297*48,0)</f>
        <v>7.9935266274731628E-3</v>
      </c>
    </row>
    <row r="4298" spans="1:32" x14ac:dyDescent="0.15">
      <c r="A4298" s="8">
        <v>45759</v>
      </c>
      <c r="B4298" s="1" t="s">
        <v>51</v>
      </c>
      <c r="C4298" s="1" t="s">
        <v>59</v>
      </c>
      <c r="D4298" s="1">
        <v>95.65</v>
      </c>
      <c r="E4298" s="6">
        <v>3.6</v>
      </c>
      <c r="F4298" s="10">
        <v>0.375</v>
      </c>
      <c r="G4298" s="1">
        <v>19.8</v>
      </c>
      <c r="H4298" s="1">
        <v>56.9</v>
      </c>
      <c r="I4298" s="1">
        <v>20.3</v>
      </c>
      <c r="J4298" s="1">
        <v>0.2</v>
      </c>
      <c r="K4298" s="1">
        <v>410</v>
      </c>
      <c r="L4298" s="1">
        <v>425</v>
      </c>
      <c r="M4298" s="6">
        <f t="shared" si="405"/>
        <v>20.551101636702299</v>
      </c>
      <c r="N4298" s="1">
        <v>0.7</v>
      </c>
      <c r="O4298" s="11" cm="1">
        <f t="array" ref="O4298">ROUND(_xlfn.SWITCH(C4298,"建筑专教",IF(S4298&gt;0.1,1.38,1.28),"阶梯教室",IF(S4298&gt;0.1,1.15,1.05),"公共教室",IF(S4298&gt;0.1,1.22,1.12),IF(S4298&gt;0.1,1.2,1.1))+(MOD(ROW()*11,31)/31-0.5)*0.06,2)</f>
        <v>1.1000000000000001</v>
      </c>
      <c r="P4298" s="12">
        <f t="shared" si="406"/>
        <v>0.01</v>
      </c>
      <c r="Q4298" s="13">
        <f>(0.303*EXP(-0.036*(O4298*58.15))+0.028)*((O4298*58.15)-0.00305*(5733-6.99*(O4298*58.15)-(EXP(16.6536-4030.183/(G4298+235))*(H4298/100)))-0.42*((O4298*58.15)-58.15)-0.000017*(O4298*58.15)*(5867-(EXP(16.6536-4030.183/(G4298+235))*(H4298/100)))-0.0014*(O4298*58.15)*(34-G4298)-0.0000000396*IF(N4298*0.155&gt;0.078,1.05+0.645*N4298*0.155,1)*(POWER((35.7-0.028*(O4298*58.15)-N4298*0.155*(0.0000000396*IF(N4298*0.155&gt;0.078,1.05+0.645*N4298*0.155,1)*(POWER((35.7-0.028*(O4298*58.15)-N4298*0.155*0.1)+273,4)-POWER(M4298+273,4))+IF(N4298*0.155&gt;0.078,1.05+0.645*N4298*0.155,1)*IF(J4298&lt;0.2,2.38*ABS(35.7-0.028*(O4298*58.15)-G4298)^0.25,12.1*SQRT(J4298))*(35.7-0.028*(O4298*58.15)-G4298))+273),4)-POWER(M4298+273,4))-IF(N4298*0.155&gt;0.078,1.05+0.645*N4298*0.155,1)*IF(J4298&lt;0.2,2.38*ABS(35.7-0.028*(O4298*58.15)-N4298*0.155*0.1-G4298)^0.25,12.1*SQRT(J4298))*(35.7-0.028*(O4298*58.15)-N4298*0.155*0.1-G4298))</f>
        <v>-2.0387291168194897</v>
      </c>
      <c r="R4298" s="1">
        <v>0</v>
      </c>
      <c r="S4298" s="1">
        <v>0</v>
      </c>
      <c r="T4298" s="1">
        <v>3.2000000000000001E-2</v>
      </c>
      <c r="U4298" s="4" t="s">
        <v>34</v>
      </c>
      <c r="V4298">
        <v>0.48</v>
      </c>
      <c r="W4298">
        <v>0.4</v>
      </c>
      <c r="X4298">
        <v>0.76</v>
      </c>
      <c r="Y4298">
        <v>2.4300000000000002</v>
      </c>
      <c r="Z4298">
        <v>0.28000000000000003</v>
      </c>
      <c r="AA4298" s="5">
        <f t="shared" si="407"/>
        <v>3.2000000000000001E-2</v>
      </c>
      <c r="AB4298" s="15" cm="1">
        <f t="array" ref="AB4298">_xlfn.SWITCH(U4298,"夏",122,"冬",90,"春",153,"秋",153,0)</f>
        <v>153</v>
      </c>
      <c r="AC4298" s="16">
        <f t="shared" si="408"/>
        <v>4.8959999999999999</v>
      </c>
      <c r="AD4298" s="5">
        <f>IFERROR(AA4298/D4298,0)</f>
        <v>3.3455305802404598E-4</v>
      </c>
      <c r="AE4298" s="15">
        <f t="shared" si="409"/>
        <v>0.41917808219178082</v>
      </c>
      <c r="AF4298" s="5">
        <f>IFERROR(AD4298*AE4298*48,0)</f>
        <v>6.7313908441879273E-3</v>
      </c>
    </row>
    <row r="4299" spans="1:32" x14ac:dyDescent="0.15">
      <c r="A4299" s="8">
        <v>45759</v>
      </c>
      <c r="B4299" s="1" t="s">
        <v>51</v>
      </c>
      <c r="C4299" s="1" t="s">
        <v>59</v>
      </c>
      <c r="D4299" s="1">
        <v>95.65</v>
      </c>
      <c r="E4299" s="6">
        <v>3.6</v>
      </c>
      <c r="F4299" s="10">
        <v>0.39583333333333298</v>
      </c>
      <c r="G4299" s="1">
        <v>20.8</v>
      </c>
      <c r="H4299" s="1">
        <v>55.7</v>
      </c>
      <c r="I4299" s="1">
        <v>21.3</v>
      </c>
      <c r="J4299" s="1">
        <v>0.2</v>
      </c>
      <c r="K4299" s="1">
        <v>410</v>
      </c>
      <c r="L4299" s="1">
        <v>525</v>
      </c>
      <c r="M4299" s="6">
        <f t="shared" si="405"/>
        <v>21.548556275441797</v>
      </c>
      <c r="N4299" s="1">
        <v>0.7</v>
      </c>
      <c r="O4299" s="11" cm="1">
        <f t="array" ref="O4299">ROUND(_xlfn.SWITCH(C4299,"建筑专教",IF(S4299&gt;0.1,1.38,1.28),"阶梯教室",IF(S4299&gt;0.1,1.15,1.05),"公共教室",IF(S4299&gt;0.1,1.22,1.12),IF(S4299&gt;0.1,1.2,1.1))+(MOD(ROW()*11,31)/31-0.5)*0.06,2)</f>
        <v>1.1200000000000001</v>
      </c>
      <c r="P4299" s="12">
        <f t="shared" si="406"/>
        <v>0.01</v>
      </c>
      <c r="Q4299" s="13">
        <f>(0.303*EXP(-0.036*(O4299*58.15))+0.028)*((O4299*58.15)-0.00305*(5733-6.99*(O4299*58.15)-(EXP(16.6536-4030.183/(G4299+235))*(H4299/100)))-0.42*((O4299*58.15)-58.15)-0.000017*(O4299*58.15)*(5867-(EXP(16.6536-4030.183/(G4299+235))*(H4299/100)))-0.0014*(O4299*58.15)*(34-G4299)-0.0000000396*IF(N4299*0.155&gt;0.078,1.05+0.645*N4299*0.155,1)*(POWER((35.7-0.028*(O4299*58.15)-N4299*0.155*(0.0000000396*IF(N4299*0.155&gt;0.078,1.05+0.645*N4299*0.155,1)*(POWER((35.7-0.028*(O4299*58.15)-N4299*0.155*0.1)+273,4)-POWER(M4299+273,4))+IF(N4299*0.155&gt;0.078,1.05+0.645*N4299*0.155,1)*IF(J4299&lt;0.2,2.38*ABS(35.7-0.028*(O4299*58.15)-G4299)^0.25,12.1*SQRT(J4299))*(35.7-0.028*(O4299*58.15)-G4299))+273),4)-POWER(M4299+273,4))-IF(N4299*0.155&gt;0.078,1.05+0.645*N4299*0.155,1)*IF(J4299&lt;0.2,2.38*ABS(35.7-0.028*(O4299*58.15)-N4299*0.155*0.1-G4299)^0.25,12.1*SQRT(J4299))*(35.7-0.028*(O4299*58.15)-N4299*0.155*0.1-G4299))</f>
        <v>-1.6326351627483593</v>
      </c>
      <c r="R4299" s="1">
        <v>0</v>
      </c>
      <c r="S4299" s="1">
        <v>0</v>
      </c>
      <c r="T4299" s="1">
        <v>3.5000000000000003E-2</v>
      </c>
      <c r="U4299" s="4" t="s">
        <v>34</v>
      </c>
      <c r="V4299">
        <v>0.48</v>
      </c>
      <c r="W4299">
        <v>0.4</v>
      </c>
      <c r="X4299">
        <v>0.76</v>
      </c>
      <c r="Y4299">
        <v>2.4300000000000002</v>
      </c>
      <c r="Z4299">
        <v>0.28000000000000003</v>
      </c>
      <c r="AA4299" s="5">
        <f t="shared" si="407"/>
        <v>3.5000000000000003E-2</v>
      </c>
      <c r="AB4299" s="15" cm="1">
        <f t="array" ref="AB4299">_xlfn.SWITCH(U4299,"夏",122,"冬",90,"春",153,"秋",153,0)</f>
        <v>153</v>
      </c>
      <c r="AC4299" s="16">
        <f t="shared" si="408"/>
        <v>5.3550000000000004</v>
      </c>
      <c r="AD4299" s="5">
        <f>IFERROR(AA4299/D4299,0)</f>
        <v>3.6591740721380033E-4</v>
      </c>
      <c r="AE4299" s="15">
        <f t="shared" si="409"/>
        <v>0.41917808219178082</v>
      </c>
      <c r="AF4299" s="5">
        <f>IFERROR(AD4299*AE4299*48,0)</f>
        <v>7.3624587358305472E-3</v>
      </c>
    </row>
    <row r="4300" spans="1:32" x14ac:dyDescent="0.15">
      <c r="A4300" s="8">
        <v>45759</v>
      </c>
      <c r="B4300" s="1" t="s">
        <v>51</v>
      </c>
      <c r="C4300" s="1" t="s">
        <v>59</v>
      </c>
      <c r="D4300" s="1">
        <v>95.65</v>
      </c>
      <c r="E4300" s="6">
        <v>3.6</v>
      </c>
      <c r="F4300" s="10">
        <v>0.41666666666666702</v>
      </c>
      <c r="G4300" s="1">
        <v>21.8</v>
      </c>
      <c r="H4300" s="1">
        <v>54.5</v>
      </c>
      <c r="I4300" s="1">
        <v>22.3</v>
      </c>
      <c r="J4300" s="1">
        <v>0.2</v>
      </c>
      <c r="K4300" s="1">
        <v>410</v>
      </c>
      <c r="L4300" s="1">
        <v>625</v>
      </c>
      <c r="M4300" s="6">
        <f t="shared" si="405"/>
        <v>22.54604515782404</v>
      </c>
      <c r="N4300" s="1">
        <v>0</v>
      </c>
      <c r="O4300" s="1">
        <v>0</v>
      </c>
      <c r="P4300" s="12">
        <f t="shared" si="406"/>
        <v>0</v>
      </c>
      <c r="Q4300" s="1">
        <v>0</v>
      </c>
      <c r="R4300" s="1">
        <v>0</v>
      </c>
      <c r="S4300" s="1">
        <v>0</v>
      </c>
      <c r="T4300" s="1">
        <v>0</v>
      </c>
      <c r="U4300" s="4" t="s">
        <v>34</v>
      </c>
      <c r="V4300">
        <v>0.48</v>
      </c>
      <c r="W4300">
        <v>0.4</v>
      </c>
      <c r="X4300">
        <v>0.76</v>
      </c>
      <c r="Y4300">
        <v>2.4300000000000002</v>
      </c>
      <c r="Z4300">
        <v>0.28000000000000003</v>
      </c>
      <c r="AA4300" s="5">
        <f t="shared" si="407"/>
        <v>0</v>
      </c>
      <c r="AB4300" s="15" cm="1">
        <f t="array" ref="AB4300">_xlfn.SWITCH(U4300,"夏",122,"冬",90,"春",153,"秋",153,0)</f>
        <v>153</v>
      </c>
      <c r="AC4300" s="16">
        <f t="shared" si="408"/>
        <v>0</v>
      </c>
      <c r="AD4300" s="5">
        <f>IFERROR(AA4300/D4300,0)</f>
        <v>0</v>
      </c>
      <c r="AE4300" s="15">
        <f t="shared" si="409"/>
        <v>0.41917808219178082</v>
      </c>
      <c r="AF4300" s="5">
        <f>IFERROR(AD4300*AE4300*48,0)</f>
        <v>0</v>
      </c>
    </row>
    <row r="4301" spans="1:32" x14ac:dyDescent="0.15">
      <c r="A4301" s="8">
        <v>45759</v>
      </c>
      <c r="B4301" s="1" t="s">
        <v>51</v>
      </c>
      <c r="C4301" s="1" t="s">
        <v>59</v>
      </c>
      <c r="D4301" s="1">
        <v>95.65</v>
      </c>
      <c r="E4301" s="6">
        <v>3.6</v>
      </c>
      <c r="F4301" s="10">
        <v>0.4375</v>
      </c>
      <c r="G4301" s="1">
        <v>22.8</v>
      </c>
      <c r="H4301" s="1">
        <v>53.3</v>
      </c>
      <c r="I4301" s="1">
        <v>23.3</v>
      </c>
      <c r="J4301" s="1">
        <v>0.2</v>
      </c>
      <c r="K4301" s="1">
        <v>410</v>
      </c>
      <c r="L4301" s="1">
        <v>725</v>
      </c>
      <c r="M4301" s="6">
        <f t="shared" si="405"/>
        <v>23.54356771090994</v>
      </c>
      <c r="N4301" s="1">
        <v>0</v>
      </c>
      <c r="O4301" s="1">
        <v>0</v>
      </c>
      <c r="P4301" s="12">
        <f t="shared" si="406"/>
        <v>0</v>
      </c>
      <c r="Q4301" s="1">
        <v>0</v>
      </c>
      <c r="R4301" s="1">
        <v>0</v>
      </c>
      <c r="S4301" s="1">
        <v>0</v>
      </c>
      <c r="T4301" s="1">
        <v>0</v>
      </c>
      <c r="U4301" s="4" t="s">
        <v>34</v>
      </c>
      <c r="V4301">
        <v>0.48</v>
      </c>
      <c r="W4301">
        <v>0.4</v>
      </c>
      <c r="X4301">
        <v>0.76</v>
      </c>
      <c r="Y4301">
        <v>2.4300000000000002</v>
      </c>
      <c r="Z4301">
        <v>0.28000000000000003</v>
      </c>
      <c r="AA4301" s="5">
        <f t="shared" si="407"/>
        <v>0</v>
      </c>
      <c r="AB4301" s="15" cm="1">
        <f t="array" ref="AB4301">_xlfn.SWITCH(U4301,"夏",122,"冬",90,"春",153,"秋",153,0)</f>
        <v>153</v>
      </c>
      <c r="AC4301" s="16">
        <f t="shared" si="408"/>
        <v>0</v>
      </c>
      <c r="AD4301" s="5">
        <f>IFERROR(AA4301/D4301,0)</f>
        <v>0</v>
      </c>
      <c r="AE4301" s="15">
        <f t="shared" si="409"/>
        <v>0.41917808219178082</v>
      </c>
      <c r="AF4301" s="5">
        <f>IFERROR(AD4301*AE4301*48,0)</f>
        <v>0</v>
      </c>
    </row>
    <row r="4302" spans="1:32" x14ac:dyDescent="0.15">
      <c r="A4302" s="8">
        <v>45759</v>
      </c>
      <c r="B4302" s="1" t="s">
        <v>51</v>
      </c>
      <c r="C4302" s="1" t="s">
        <v>59</v>
      </c>
      <c r="D4302" s="1">
        <v>95.65</v>
      </c>
      <c r="E4302" s="6">
        <v>3.6</v>
      </c>
      <c r="F4302" s="10">
        <v>0.45833333333333298</v>
      </c>
      <c r="G4302" s="1">
        <v>23.8</v>
      </c>
      <c r="H4302" s="1">
        <v>52.1</v>
      </c>
      <c r="I4302" s="1">
        <v>24.3</v>
      </c>
      <c r="J4302" s="1">
        <v>0.2</v>
      </c>
      <c r="K4302" s="1">
        <v>410</v>
      </c>
      <c r="L4302" s="1">
        <v>825</v>
      </c>
      <c r="M4302" s="6">
        <f t="shared" ref="M4302:M4365" si="411">IFERROR(POWER((I4302+273.15)^4+133500000*POWER(J4302,0.6)*(I4302-G4302),0.25)-273.15,I4302)</f>
        <v>24.5411233731989</v>
      </c>
      <c r="N4302" s="1">
        <v>0</v>
      </c>
      <c r="O4302" s="1">
        <v>0</v>
      </c>
      <c r="P4302" s="12">
        <f t="shared" si="406"/>
        <v>0</v>
      </c>
      <c r="Q4302" s="1">
        <v>0</v>
      </c>
      <c r="R4302" s="1">
        <v>0</v>
      </c>
      <c r="S4302" s="1">
        <v>0</v>
      </c>
      <c r="T4302" s="1">
        <v>0</v>
      </c>
      <c r="U4302" s="4" t="s">
        <v>34</v>
      </c>
      <c r="V4302">
        <v>0.48</v>
      </c>
      <c r="W4302">
        <v>0.4</v>
      </c>
      <c r="X4302">
        <v>0.76</v>
      </c>
      <c r="Y4302">
        <v>2.4300000000000002</v>
      </c>
      <c r="Z4302">
        <v>0.28000000000000003</v>
      </c>
      <c r="AA4302" s="5">
        <f t="shared" si="407"/>
        <v>0</v>
      </c>
      <c r="AB4302" s="15" cm="1">
        <f t="array" ref="AB4302">_xlfn.SWITCH(U4302,"夏",122,"冬",90,"春",153,"秋",153,0)</f>
        <v>153</v>
      </c>
      <c r="AC4302" s="16">
        <f t="shared" si="408"/>
        <v>0</v>
      </c>
      <c r="AD4302" s="5">
        <f>IFERROR(AA4302/D4302,0)</f>
        <v>0</v>
      </c>
      <c r="AE4302" s="15">
        <f t="shared" si="409"/>
        <v>0.41917808219178082</v>
      </c>
      <c r="AF4302" s="5">
        <f>IFERROR(AD4302*AE4302*48,0)</f>
        <v>0</v>
      </c>
    </row>
    <row r="4303" spans="1:32" x14ac:dyDescent="0.15">
      <c r="A4303" s="8">
        <v>45759</v>
      </c>
      <c r="B4303" s="1" t="s">
        <v>51</v>
      </c>
      <c r="C4303" s="1" t="s">
        <v>59</v>
      </c>
      <c r="D4303" s="1">
        <v>95.65</v>
      </c>
      <c r="E4303" s="6">
        <v>3.6</v>
      </c>
      <c r="F4303" s="10">
        <v>0.47916666666666702</v>
      </c>
      <c r="G4303" s="1">
        <v>24.3</v>
      </c>
      <c r="H4303" s="1">
        <v>51.5</v>
      </c>
      <c r="I4303" s="1">
        <v>24.8</v>
      </c>
      <c r="J4303" s="1">
        <v>0.2</v>
      </c>
      <c r="K4303" s="1">
        <v>410</v>
      </c>
      <c r="L4303" s="1">
        <v>825</v>
      </c>
      <c r="M4303" s="6">
        <f t="shared" si="411"/>
        <v>25.039913447887955</v>
      </c>
      <c r="N4303" s="1">
        <v>0</v>
      </c>
      <c r="O4303" s="1">
        <v>0</v>
      </c>
      <c r="P4303" s="12">
        <f t="shared" si="406"/>
        <v>0</v>
      </c>
      <c r="Q4303" s="1">
        <v>0</v>
      </c>
      <c r="R4303" s="1">
        <v>0</v>
      </c>
      <c r="S4303" s="1">
        <v>0</v>
      </c>
      <c r="T4303" s="1">
        <v>0</v>
      </c>
      <c r="U4303" s="4" t="s">
        <v>34</v>
      </c>
      <c r="V4303">
        <v>0.48</v>
      </c>
      <c r="W4303">
        <v>0.4</v>
      </c>
      <c r="X4303">
        <v>0.76</v>
      </c>
      <c r="Y4303">
        <v>2.4300000000000002</v>
      </c>
      <c r="Z4303">
        <v>0.28000000000000003</v>
      </c>
      <c r="AA4303" s="5">
        <f t="shared" si="407"/>
        <v>0</v>
      </c>
      <c r="AB4303" s="15" cm="1">
        <f t="array" ref="AB4303">_xlfn.SWITCH(U4303,"夏",122,"冬",90,"春",153,"秋",153,0)</f>
        <v>153</v>
      </c>
      <c r="AC4303" s="16">
        <f t="shared" si="408"/>
        <v>0</v>
      </c>
      <c r="AD4303" s="5">
        <f>IFERROR(AA4303/D4303,0)</f>
        <v>0</v>
      </c>
      <c r="AE4303" s="15">
        <f t="shared" si="409"/>
        <v>0.41917808219178082</v>
      </c>
      <c r="AF4303" s="5">
        <f>IFERROR(AD4303*AE4303*48,0)</f>
        <v>0</v>
      </c>
    </row>
    <row r="4304" spans="1:32" x14ac:dyDescent="0.15">
      <c r="A4304" s="8">
        <v>45759</v>
      </c>
      <c r="B4304" s="1" t="s">
        <v>51</v>
      </c>
      <c r="C4304" s="1" t="s">
        <v>59</v>
      </c>
      <c r="D4304" s="1">
        <v>95.65</v>
      </c>
      <c r="E4304" s="6">
        <v>3.6</v>
      </c>
      <c r="F4304" s="10">
        <v>0.5</v>
      </c>
      <c r="G4304" s="1">
        <v>24.8</v>
      </c>
      <c r="H4304" s="1">
        <v>50.9</v>
      </c>
      <c r="I4304" s="1">
        <v>25.3</v>
      </c>
      <c r="J4304" s="1">
        <v>0.2</v>
      </c>
      <c r="K4304" s="1">
        <v>410</v>
      </c>
      <c r="L4304" s="1">
        <v>825</v>
      </c>
      <c r="M4304" s="6">
        <f t="shared" si="411"/>
        <v>25.538711594364202</v>
      </c>
      <c r="N4304" s="1">
        <v>0</v>
      </c>
      <c r="O4304" s="1">
        <v>0</v>
      </c>
      <c r="P4304" s="12">
        <f t="shared" si="406"/>
        <v>0</v>
      </c>
      <c r="Q4304" s="1">
        <v>0</v>
      </c>
      <c r="R4304" s="1">
        <v>0</v>
      </c>
      <c r="S4304" s="1">
        <v>0</v>
      </c>
      <c r="T4304" s="1">
        <v>0</v>
      </c>
      <c r="U4304" s="4" t="s">
        <v>34</v>
      </c>
      <c r="V4304">
        <v>0.48</v>
      </c>
      <c r="W4304">
        <v>0.4</v>
      </c>
      <c r="X4304">
        <v>0.76</v>
      </c>
      <c r="Y4304">
        <v>2.4300000000000002</v>
      </c>
      <c r="Z4304">
        <v>0.28000000000000003</v>
      </c>
      <c r="AA4304" s="5">
        <f t="shared" si="407"/>
        <v>0</v>
      </c>
      <c r="AB4304" s="15" cm="1">
        <f t="array" ref="AB4304">_xlfn.SWITCH(U4304,"夏",122,"冬",90,"春",153,"秋",153,0)</f>
        <v>153</v>
      </c>
      <c r="AC4304" s="16">
        <f t="shared" si="408"/>
        <v>0</v>
      </c>
      <c r="AD4304" s="5">
        <f>IFERROR(AA4304/D4304,0)</f>
        <v>0</v>
      </c>
      <c r="AE4304" s="15">
        <f t="shared" si="409"/>
        <v>0.41917808219178082</v>
      </c>
      <c r="AF4304" s="5">
        <f>IFERROR(AD4304*AE4304*48,0)</f>
        <v>0</v>
      </c>
    </row>
    <row r="4305" spans="1:32" x14ac:dyDescent="0.15">
      <c r="A4305" s="8">
        <v>45759</v>
      </c>
      <c r="B4305" s="1" t="s">
        <v>51</v>
      </c>
      <c r="C4305" s="1" t="s">
        <v>59</v>
      </c>
      <c r="D4305" s="1">
        <v>95.65</v>
      </c>
      <c r="E4305" s="6">
        <v>3.6</v>
      </c>
      <c r="F4305" s="10">
        <v>0.52083333333333304</v>
      </c>
      <c r="G4305" s="1">
        <v>25.3</v>
      </c>
      <c r="H4305" s="1">
        <v>50.5</v>
      </c>
      <c r="I4305" s="1">
        <v>25.8</v>
      </c>
      <c r="J4305" s="1">
        <v>0.2</v>
      </c>
      <c r="K4305" s="1">
        <v>410</v>
      </c>
      <c r="L4305" s="1">
        <v>825</v>
      </c>
      <c r="M4305" s="6">
        <f t="shared" si="411"/>
        <v>26.037517745539901</v>
      </c>
      <c r="N4305" s="1">
        <v>0</v>
      </c>
      <c r="O4305" s="1">
        <v>0</v>
      </c>
      <c r="P4305" s="12">
        <f t="shared" si="406"/>
        <v>0</v>
      </c>
      <c r="Q4305" s="1">
        <v>0</v>
      </c>
      <c r="R4305" s="1">
        <v>0</v>
      </c>
      <c r="S4305" s="1">
        <v>0</v>
      </c>
      <c r="T4305" s="1">
        <v>0</v>
      </c>
      <c r="U4305" s="4" t="s">
        <v>34</v>
      </c>
      <c r="V4305">
        <v>0.48</v>
      </c>
      <c r="W4305">
        <v>0.4</v>
      </c>
      <c r="X4305">
        <v>0.76</v>
      </c>
      <c r="Y4305">
        <v>2.4300000000000002</v>
      </c>
      <c r="Z4305">
        <v>0.28000000000000003</v>
      </c>
      <c r="AA4305" s="5">
        <f t="shared" si="407"/>
        <v>0</v>
      </c>
      <c r="AB4305" s="15" cm="1">
        <f t="array" ref="AB4305">_xlfn.SWITCH(U4305,"夏",122,"冬",90,"春",153,"秋",153,0)</f>
        <v>153</v>
      </c>
      <c r="AC4305" s="16">
        <f t="shared" si="408"/>
        <v>0</v>
      </c>
      <c r="AD4305" s="5">
        <f>IFERROR(AA4305/D4305,0)</f>
        <v>0</v>
      </c>
      <c r="AE4305" s="15">
        <f t="shared" si="409"/>
        <v>0.41917808219178082</v>
      </c>
      <c r="AF4305" s="5">
        <f>IFERROR(AD4305*AE4305*48,0)</f>
        <v>0</v>
      </c>
    </row>
    <row r="4306" spans="1:32" x14ac:dyDescent="0.15">
      <c r="A4306" s="8">
        <v>45759</v>
      </c>
      <c r="B4306" s="1" t="s">
        <v>51</v>
      </c>
      <c r="C4306" s="1" t="s">
        <v>59</v>
      </c>
      <c r="D4306" s="1">
        <v>95.65</v>
      </c>
      <c r="E4306" s="6">
        <v>3.6</v>
      </c>
      <c r="F4306" s="10">
        <v>0.54166666666666696</v>
      </c>
      <c r="G4306" s="1">
        <v>25.8</v>
      </c>
      <c r="H4306" s="1">
        <v>50</v>
      </c>
      <c r="I4306" s="1">
        <v>26.3</v>
      </c>
      <c r="J4306" s="1">
        <v>0.2</v>
      </c>
      <c r="K4306" s="1">
        <v>410</v>
      </c>
      <c r="L4306" s="1">
        <v>825</v>
      </c>
      <c r="M4306" s="6">
        <f t="shared" si="411"/>
        <v>26.536331834994598</v>
      </c>
      <c r="N4306" s="1">
        <v>0</v>
      </c>
      <c r="O4306" s="1">
        <v>0</v>
      </c>
      <c r="P4306" s="12">
        <f t="shared" si="406"/>
        <v>0</v>
      </c>
      <c r="Q4306" s="1">
        <v>0</v>
      </c>
      <c r="R4306" s="1">
        <v>0</v>
      </c>
      <c r="S4306" s="1">
        <v>0</v>
      </c>
      <c r="T4306" s="1">
        <v>0</v>
      </c>
      <c r="U4306" s="4" t="s">
        <v>34</v>
      </c>
      <c r="V4306">
        <v>0.48</v>
      </c>
      <c r="W4306">
        <v>0.4</v>
      </c>
      <c r="X4306">
        <v>0.76</v>
      </c>
      <c r="Y4306">
        <v>2.4300000000000002</v>
      </c>
      <c r="Z4306">
        <v>0.28000000000000003</v>
      </c>
      <c r="AA4306" s="5">
        <f t="shared" si="407"/>
        <v>0</v>
      </c>
      <c r="AB4306" s="15" cm="1">
        <f t="array" ref="AB4306">_xlfn.SWITCH(U4306,"夏",122,"冬",90,"春",153,"秋",153,0)</f>
        <v>153</v>
      </c>
      <c r="AC4306" s="16">
        <f t="shared" si="408"/>
        <v>0</v>
      </c>
      <c r="AD4306" s="5">
        <f>IFERROR(AA4306/D4306,0)</f>
        <v>0</v>
      </c>
      <c r="AE4306" s="15">
        <f t="shared" si="409"/>
        <v>0.41917808219178082</v>
      </c>
      <c r="AF4306" s="5">
        <f>IFERROR(AD4306*AE4306*48,0)</f>
        <v>0</v>
      </c>
    </row>
    <row r="4307" spans="1:32" x14ac:dyDescent="0.15">
      <c r="A4307" s="8">
        <v>45759</v>
      </c>
      <c r="B4307" s="1" t="s">
        <v>51</v>
      </c>
      <c r="C4307" s="1" t="s">
        <v>59</v>
      </c>
      <c r="D4307" s="1">
        <v>95.65</v>
      </c>
      <c r="E4307" s="6">
        <v>3.6</v>
      </c>
      <c r="F4307" s="10">
        <v>0.5625</v>
      </c>
      <c r="G4307" s="1">
        <v>25.8</v>
      </c>
      <c r="H4307" s="1">
        <v>50</v>
      </c>
      <c r="I4307" s="1">
        <v>26.3</v>
      </c>
      <c r="J4307" s="1">
        <v>0.2</v>
      </c>
      <c r="K4307" s="1">
        <v>410</v>
      </c>
      <c r="L4307" s="1">
        <v>775</v>
      </c>
      <c r="M4307" s="6">
        <f t="shared" si="411"/>
        <v>26.536331834994598</v>
      </c>
      <c r="N4307" s="1">
        <v>0</v>
      </c>
      <c r="O4307" s="1">
        <v>0</v>
      </c>
      <c r="P4307" s="12">
        <f t="shared" si="406"/>
        <v>0</v>
      </c>
      <c r="Q4307" s="1">
        <v>0</v>
      </c>
      <c r="R4307" s="1">
        <v>0</v>
      </c>
      <c r="S4307" s="1">
        <v>0</v>
      </c>
      <c r="T4307" s="1">
        <v>0</v>
      </c>
      <c r="U4307" s="4" t="s">
        <v>34</v>
      </c>
      <c r="V4307">
        <v>0.48</v>
      </c>
      <c r="W4307">
        <v>0.4</v>
      </c>
      <c r="X4307">
        <v>0.76</v>
      </c>
      <c r="Y4307">
        <v>2.4300000000000002</v>
      </c>
      <c r="Z4307">
        <v>0.28000000000000003</v>
      </c>
      <c r="AA4307" s="5">
        <f t="shared" si="407"/>
        <v>0</v>
      </c>
      <c r="AB4307" s="15" cm="1">
        <f t="array" ref="AB4307">_xlfn.SWITCH(U4307,"夏",122,"冬",90,"春",153,"秋",153,0)</f>
        <v>153</v>
      </c>
      <c r="AC4307" s="16">
        <f t="shared" si="408"/>
        <v>0</v>
      </c>
      <c r="AD4307" s="5">
        <f>IFERROR(AA4307/D4307,0)</f>
        <v>0</v>
      </c>
      <c r="AE4307" s="15">
        <f t="shared" si="409"/>
        <v>0.41917808219178082</v>
      </c>
      <c r="AF4307" s="5">
        <f>IFERROR(AD4307*AE4307*48,0)</f>
        <v>0</v>
      </c>
    </row>
    <row r="4308" spans="1:32" x14ac:dyDescent="0.15">
      <c r="A4308" s="8">
        <v>45759</v>
      </c>
      <c r="B4308" s="1" t="s">
        <v>51</v>
      </c>
      <c r="C4308" s="1" t="s">
        <v>59</v>
      </c>
      <c r="D4308" s="1">
        <v>95.65</v>
      </c>
      <c r="E4308" s="6">
        <v>3.6</v>
      </c>
      <c r="F4308" s="10">
        <v>0.58333333333333304</v>
      </c>
      <c r="G4308" s="1">
        <v>25.8</v>
      </c>
      <c r="H4308" s="1">
        <v>50</v>
      </c>
      <c r="I4308" s="1">
        <v>26.3</v>
      </c>
      <c r="J4308" s="1">
        <v>0.2</v>
      </c>
      <c r="K4308" s="1">
        <v>410</v>
      </c>
      <c r="L4308" s="1">
        <v>725</v>
      </c>
      <c r="M4308" s="6">
        <f t="shared" si="411"/>
        <v>26.536331834994598</v>
      </c>
      <c r="N4308" s="1">
        <v>0</v>
      </c>
      <c r="O4308" s="1">
        <v>0</v>
      </c>
      <c r="P4308" s="12">
        <f t="shared" si="406"/>
        <v>0</v>
      </c>
      <c r="Q4308" s="1">
        <v>0</v>
      </c>
      <c r="R4308" s="1">
        <v>0</v>
      </c>
      <c r="S4308" s="1">
        <v>0</v>
      </c>
      <c r="T4308" s="1">
        <v>0</v>
      </c>
      <c r="U4308" s="4" t="s">
        <v>34</v>
      </c>
      <c r="V4308">
        <v>0.48</v>
      </c>
      <c r="W4308">
        <v>0.4</v>
      </c>
      <c r="X4308">
        <v>0.76</v>
      </c>
      <c r="Y4308">
        <v>2.4300000000000002</v>
      </c>
      <c r="Z4308">
        <v>0.28000000000000003</v>
      </c>
      <c r="AA4308" s="5">
        <f t="shared" si="407"/>
        <v>0</v>
      </c>
      <c r="AB4308" s="15" cm="1">
        <f t="array" ref="AB4308">_xlfn.SWITCH(U4308,"夏",122,"冬",90,"春",153,"秋",153,0)</f>
        <v>153</v>
      </c>
      <c r="AC4308" s="16">
        <f t="shared" si="408"/>
        <v>0</v>
      </c>
      <c r="AD4308" s="5">
        <f>IFERROR(AA4308/D4308,0)</f>
        <v>0</v>
      </c>
      <c r="AE4308" s="15">
        <f t="shared" si="409"/>
        <v>0.41917808219178082</v>
      </c>
      <c r="AF4308" s="5">
        <f>IFERROR(AD4308*AE4308*48,0)</f>
        <v>0</v>
      </c>
    </row>
    <row r="4309" spans="1:32" x14ac:dyDescent="0.15">
      <c r="A4309" s="8">
        <v>45759</v>
      </c>
      <c r="B4309" s="1" t="s">
        <v>51</v>
      </c>
      <c r="C4309" s="1" t="s">
        <v>59</v>
      </c>
      <c r="D4309" s="1">
        <v>95.65</v>
      </c>
      <c r="E4309" s="6">
        <v>3.6</v>
      </c>
      <c r="F4309" s="10">
        <v>0.60416666666666696</v>
      </c>
      <c r="G4309" s="1">
        <v>25.3</v>
      </c>
      <c r="H4309" s="1">
        <v>50.5</v>
      </c>
      <c r="I4309" s="1">
        <v>25.8</v>
      </c>
      <c r="J4309" s="1">
        <v>0.2</v>
      </c>
      <c r="K4309" s="1">
        <v>410</v>
      </c>
      <c r="L4309" s="1">
        <v>675</v>
      </c>
      <c r="M4309" s="6">
        <f t="shared" si="411"/>
        <v>26.037517745539901</v>
      </c>
      <c r="N4309" s="1">
        <v>0</v>
      </c>
      <c r="O4309" s="1">
        <v>0</v>
      </c>
      <c r="P4309" s="12">
        <f t="shared" si="406"/>
        <v>0</v>
      </c>
      <c r="Q4309" s="1">
        <v>0</v>
      </c>
      <c r="R4309" s="1">
        <v>0</v>
      </c>
      <c r="S4309" s="1">
        <v>0</v>
      </c>
      <c r="T4309" s="1">
        <v>0</v>
      </c>
      <c r="U4309" s="4" t="s">
        <v>34</v>
      </c>
      <c r="V4309">
        <v>0.48</v>
      </c>
      <c r="W4309">
        <v>0.4</v>
      </c>
      <c r="X4309">
        <v>0.76</v>
      </c>
      <c r="Y4309">
        <v>2.4300000000000002</v>
      </c>
      <c r="Z4309">
        <v>0.28000000000000003</v>
      </c>
      <c r="AA4309" s="5">
        <f t="shared" si="407"/>
        <v>0</v>
      </c>
      <c r="AB4309" s="15" cm="1">
        <f t="array" ref="AB4309">_xlfn.SWITCH(U4309,"夏",122,"冬",90,"春",153,"秋",153,0)</f>
        <v>153</v>
      </c>
      <c r="AC4309" s="16">
        <f t="shared" si="408"/>
        <v>0</v>
      </c>
      <c r="AD4309" s="5">
        <f>IFERROR(AA4309/D4309,0)</f>
        <v>0</v>
      </c>
      <c r="AE4309" s="15">
        <f t="shared" si="409"/>
        <v>0.41917808219178082</v>
      </c>
      <c r="AF4309" s="5">
        <f>IFERROR(AD4309*AE4309*48,0)</f>
        <v>0</v>
      </c>
    </row>
    <row r="4310" spans="1:32" x14ac:dyDescent="0.15">
      <c r="A4310" s="8">
        <v>45759</v>
      </c>
      <c r="B4310" s="1" t="s">
        <v>51</v>
      </c>
      <c r="C4310" s="1" t="s">
        <v>59</v>
      </c>
      <c r="D4310" s="1">
        <v>95.65</v>
      </c>
      <c r="E4310" s="6">
        <v>3.6</v>
      </c>
      <c r="F4310" s="10">
        <v>0.625</v>
      </c>
      <c r="G4310" s="1">
        <v>24.8</v>
      </c>
      <c r="H4310" s="1">
        <v>50.9</v>
      </c>
      <c r="I4310" s="1">
        <v>25.3</v>
      </c>
      <c r="J4310" s="1">
        <v>0.2</v>
      </c>
      <c r="K4310" s="1">
        <v>410</v>
      </c>
      <c r="L4310" s="1">
        <v>625</v>
      </c>
      <c r="M4310" s="6">
        <f t="shared" si="411"/>
        <v>25.538711594364202</v>
      </c>
      <c r="N4310" s="1">
        <v>0</v>
      </c>
      <c r="O4310" s="1">
        <v>0</v>
      </c>
      <c r="P4310" s="12">
        <f t="shared" si="406"/>
        <v>0</v>
      </c>
      <c r="Q4310" s="1">
        <v>0</v>
      </c>
      <c r="R4310" s="1">
        <v>0</v>
      </c>
      <c r="S4310" s="1">
        <v>0</v>
      </c>
      <c r="T4310" s="1">
        <v>0</v>
      </c>
      <c r="U4310" s="4" t="s">
        <v>34</v>
      </c>
      <c r="V4310">
        <v>0.48</v>
      </c>
      <c r="W4310">
        <v>0.4</v>
      </c>
      <c r="X4310">
        <v>0.76</v>
      </c>
      <c r="Y4310">
        <v>2.4300000000000002</v>
      </c>
      <c r="Z4310">
        <v>0.28000000000000003</v>
      </c>
      <c r="AA4310" s="5">
        <f t="shared" si="407"/>
        <v>0</v>
      </c>
      <c r="AB4310" s="15" cm="1">
        <f t="array" ref="AB4310">_xlfn.SWITCH(U4310,"夏",122,"冬",90,"春",153,"秋",153,0)</f>
        <v>153</v>
      </c>
      <c r="AC4310" s="16">
        <f t="shared" si="408"/>
        <v>0</v>
      </c>
      <c r="AD4310" s="5">
        <f>IFERROR(AA4310/D4310,0)</f>
        <v>0</v>
      </c>
      <c r="AE4310" s="15">
        <f t="shared" si="409"/>
        <v>0.41917808219178082</v>
      </c>
      <c r="AF4310" s="5">
        <f>IFERROR(AD4310*AE4310*48,0)</f>
        <v>0</v>
      </c>
    </row>
    <row r="4311" spans="1:32" x14ac:dyDescent="0.15">
      <c r="A4311" s="8">
        <v>45759</v>
      </c>
      <c r="B4311" s="1" t="s">
        <v>51</v>
      </c>
      <c r="C4311" s="1" t="s">
        <v>59</v>
      </c>
      <c r="D4311" s="1">
        <v>95.65</v>
      </c>
      <c r="E4311" s="6">
        <v>3.6</v>
      </c>
      <c r="F4311" s="10">
        <v>0.64583333333333304</v>
      </c>
      <c r="G4311" s="1">
        <v>24.3</v>
      </c>
      <c r="H4311" s="1">
        <v>51.5</v>
      </c>
      <c r="I4311" s="1">
        <v>24.8</v>
      </c>
      <c r="J4311" s="1">
        <v>0.2</v>
      </c>
      <c r="K4311" s="1">
        <v>410</v>
      </c>
      <c r="L4311" s="1">
        <v>575</v>
      </c>
      <c r="M4311" s="6">
        <f t="shared" si="411"/>
        <v>25.039913447887955</v>
      </c>
      <c r="N4311" s="1">
        <v>0</v>
      </c>
      <c r="O4311" s="1">
        <v>0</v>
      </c>
      <c r="P4311" s="12">
        <f t="shared" si="406"/>
        <v>0</v>
      </c>
      <c r="Q4311" s="1">
        <v>0</v>
      </c>
      <c r="R4311" s="1">
        <v>0</v>
      </c>
      <c r="S4311" s="1">
        <v>0</v>
      </c>
      <c r="T4311" s="1">
        <v>0</v>
      </c>
      <c r="U4311" s="4" t="s">
        <v>34</v>
      </c>
      <c r="V4311">
        <v>0.48</v>
      </c>
      <c r="W4311">
        <v>0.4</v>
      </c>
      <c r="X4311">
        <v>0.76</v>
      </c>
      <c r="Y4311">
        <v>2.4300000000000002</v>
      </c>
      <c r="Z4311">
        <v>0.28000000000000003</v>
      </c>
      <c r="AA4311" s="5">
        <f t="shared" si="407"/>
        <v>0</v>
      </c>
      <c r="AB4311" s="15" cm="1">
        <f t="array" ref="AB4311">_xlfn.SWITCH(U4311,"夏",122,"冬",90,"春",153,"秋",153,0)</f>
        <v>153</v>
      </c>
      <c r="AC4311" s="16">
        <f t="shared" si="408"/>
        <v>0</v>
      </c>
      <c r="AD4311" s="5">
        <f>IFERROR(AA4311/D4311,0)</f>
        <v>0</v>
      </c>
      <c r="AE4311" s="15">
        <f t="shared" si="409"/>
        <v>0.41917808219178082</v>
      </c>
      <c r="AF4311" s="5">
        <f>IFERROR(AD4311*AE4311*48,0)</f>
        <v>0</v>
      </c>
    </row>
    <row r="4312" spans="1:32" x14ac:dyDescent="0.15">
      <c r="A4312" s="8">
        <v>45759</v>
      </c>
      <c r="B4312" s="1" t="s">
        <v>51</v>
      </c>
      <c r="C4312" s="1" t="s">
        <v>59</v>
      </c>
      <c r="D4312" s="1">
        <v>95.65</v>
      </c>
      <c r="E4312" s="6">
        <v>3.6</v>
      </c>
      <c r="F4312" s="10">
        <v>0.66666666666666696</v>
      </c>
      <c r="G4312" s="1">
        <v>23.8</v>
      </c>
      <c r="H4312" s="1">
        <v>52.1</v>
      </c>
      <c r="I4312" s="1">
        <v>24.3</v>
      </c>
      <c r="J4312" s="1">
        <v>0.2</v>
      </c>
      <c r="K4312" s="1">
        <v>410</v>
      </c>
      <c r="L4312" s="1">
        <v>525</v>
      </c>
      <c r="M4312" s="6">
        <f t="shared" si="411"/>
        <v>24.5411233731989</v>
      </c>
      <c r="N4312" s="1">
        <v>0</v>
      </c>
      <c r="O4312" s="1">
        <v>0</v>
      </c>
      <c r="P4312" s="12">
        <f t="shared" si="406"/>
        <v>0</v>
      </c>
      <c r="Q4312" s="1">
        <v>0</v>
      </c>
      <c r="R4312" s="1">
        <v>0</v>
      </c>
      <c r="S4312" s="1">
        <v>0</v>
      </c>
      <c r="T4312" s="1">
        <v>0</v>
      </c>
      <c r="U4312" s="4" t="s">
        <v>34</v>
      </c>
      <c r="V4312">
        <v>0.48</v>
      </c>
      <c r="W4312">
        <v>0.4</v>
      </c>
      <c r="X4312">
        <v>0.76</v>
      </c>
      <c r="Y4312">
        <v>2.4300000000000002</v>
      </c>
      <c r="Z4312">
        <v>0.28000000000000003</v>
      </c>
      <c r="AA4312" s="5">
        <f t="shared" si="407"/>
        <v>0</v>
      </c>
      <c r="AB4312" s="15" cm="1">
        <f t="array" ref="AB4312">_xlfn.SWITCH(U4312,"夏",122,"冬",90,"春",153,"秋",153,0)</f>
        <v>153</v>
      </c>
      <c r="AC4312" s="16">
        <f t="shared" si="408"/>
        <v>0</v>
      </c>
      <c r="AD4312" s="5">
        <f>IFERROR(AA4312/D4312,0)</f>
        <v>0</v>
      </c>
      <c r="AE4312" s="15">
        <f t="shared" si="409"/>
        <v>0.41917808219178082</v>
      </c>
      <c r="AF4312" s="5">
        <f>IFERROR(AD4312*AE4312*48,0)</f>
        <v>0</v>
      </c>
    </row>
    <row r="4313" spans="1:32" x14ac:dyDescent="0.15">
      <c r="A4313" s="8">
        <v>45759</v>
      </c>
      <c r="B4313" s="1" t="s">
        <v>51</v>
      </c>
      <c r="C4313" s="1" t="s">
        <v>59</v>
      </c>
      <c r="D4313" s="1">
        <v>95.65</v>
      </c>
      <c r="E4313" s="6">
        <v>3.6</v>
      </c>
      <c r="F4313" s="10">
        <v>0.6875</v>
      </c>
      <c r="G4313" s="1">
        <v>23.3</v>
      </c>
      <c r="H4313" s="1">
        <v>52.7</v>
      </c>
      <c r="I4313" s="1">
        <v>23.8</v>
      </c>
      <c r="J4313" s="1">
        <v>0.2</v>
      </c>
      <c r="K4313" s="1">
        <v>410</v>
      </c>
      <c r="L4313" s="1">
        <v>475</v>
      </c>
      <c r="M4313" s="6">
        <f t="shared" si="411"/>
        <v>24.042341438058202</v>
      </c>
      <c r="N4313" s="1">
        <v>0</v>
      </c>
      <c r="O4313" s="1">
        <v>0</v>
      </c>
      <c r="P4313" s="12">
        <f t="shared" ref="P4313:P4376" si="412">IF(O4313=0,0,ROUND(MIN(MAX((K4313-400)/(320*E4313*IF(C4313="公共教室",0.95,IF(C4313="建筑专教",0.85,IF(C4313="阶梯教室",1.15,1)))),0),2),2))</f>
        <v>0</v>
      </c>
      <c r="Q4313" s="1">
        <v>0</v>
      </c>
      <c r="R4313" s="1">
        <v>0</v>
      </c>
      <c r="S4313" s="1">
        <v>0</v>
      </c>
      <c r="T4313" s="1">
        <v>0</v>
      </c>
      <c r="U4313" s="4" t="s">
        <v>34</v>
      </c>
      <c r="V4313">
        <v>0.48</v>
      </c>
      <c r="W4313">
        <v>0.4</v>
      </c>
      <c r="X4313">
        <v>0.76</v>
      </c>
      <c r="Y4313">
        <v>2.4300000000000002</v>
      </c>
      <c r="Z4313">
        <v>0.28000000000000003</v>
      </c>
      <c r="AA4313" s="5">
        <f t="shared" si="407"/>
        <v>0</v>
      </c>
      <c r="AB4313" s="15" cm="1">
        <f t="array" ref="AB4313">_xlfn.SWITCH(U4313,"夏",122,"冬",90,"春",153,"秋",153,0)</f>
        <v>153</v>
      </c>
      <c r="AC4313" s="16">
        <f t="shared" si="408"/>
        <v>0</v>
      </c>
      <c r="AD4313" s="5">
        <f>IFERROR(AA4313/D4313,0)</f>
        <v>0</v>
      </c>
      <c r="AE4313" s="15">
        <f t="shared" si="409"/>
        <v>0.41917808219178082</v>
      </c>
      <c r="AF4313" s="5">
        <f>IFERROR(AD4313*AE4313*48,0)</f>
        <v>0</v>
      </c>
    </row>
    <row r="4314" spans="1:32" x14ac:dyDescent="0.15">
      <c r="A4314" s="8">
        <v>45759</v>
      </c>
      <c r="B4314" s="1" t="s">
        <v>51</v>
      </c>
      <c r="C4314" s="1" t="s">
        <v>59</v>
      </c>
      <c r="D4314" s="1">
        <v>95.65</v>
      </c>
      <c r="E4314" s="6">
        <v>3.6</v>
      </c>
      <c r="F4314" s="10">
        <v>0.70833333333333304</v>
      </c>
      <c r="G4314" s="1">
        <v>22.8</v>
      </c>
      <c r="H4314" s="1">
        <v>53.3</v>
      </c>
      <c r="I4314" s="1">
        <v>23.3</v>
      </c>
      <c r="J4314" s="1">
        <v>0.2</v>
      </c>
      <c r="K4314" s="1">
        <v>410</v>
      </c>
      <c r="L4314" s="1">
        <v>425</v>
      </c>
      <c r="M4314" s="6">
        <f t="shared" si="411"/>
        <v>23.54356771090994</v>
      </c>
      <c r="N4314" s="1">
        <v>0</v>
      </c>
      <c r="O4314" s="1">
        <v>0</v>
      </c>
      <c r="P4314" s="12">
        <f t="shared" si="412"/>
        <v>0</v>
      </c>
      <c r="Q4314" s="1">
        <v>0</v>
      </c>
      <c r="R4314" s="1">
        <v>0</v>
      </c>
      <c r="S4314" s="1">
        <v>0</v>
      </c>
      <c r="T4314" s="1">
        <v>0</v>
      </c>
      <c r="U4314" s="4" t="s">
        <v>34</v>
      </c>
      <c r="V4314">
        <v>0.48</v>
      </c>
      <c r="W4314">
        <v>0.4</v>
      </c>
      <c r="X4314">
        <v>0.76</v>
      </c>
      <c r="Y4314">
        <v>2.4300000000000002</v>
      </c>
      <c r="Z4314">
        <v>0.28000000000000003</v>
      </c>
      <c r="AA4314" s="5">
        <f t="shared" si="407"/>
        <v>0</v>
      </c>
      <c r="AB4314" s="15" cm="1">
        <f t="array" ref="AB4314">_xlfn.SWITCH(U4314,"夏",122,"冬",90,"春",153,"秋",153,0)</f>
        <v>153</v>
      </c>
      <c r="AC4314" s="16">
        <f t="shared" si="408"/>
        <v>0</v>
      </c>
      <c r="AD4314" s="5">
        <f>IFERROR(AA4314/D4314,0)</f>
        <v>0</v>
      </c>
      <c r="AE4314" s="15">
        <f t="shared" si="409"/>
        <v>0.41917808219178082</v>
      </c>
      <c r="AF4314" s="5">
        <f>IFERROR(AD4314*AE4314*48,0)</f>
        <v>0</v>
      </c>
    </row>
    <row r="4315" spans="1:32" x14ac:dyDescent="0.15">
      <c r="A4315" s="8">
        <v>45759</v>
      </c>
      <c r="B4315" s="1" t="s">
        <v>51</v>
      </c>
      <c r="C4315" s="1" t="s">
        <v>59</v>
      </c>
      <c r="D4315" s="1">
        <v>95.65</v>
      </c>
      <c r="E4315" s="6">
        <v>3.6</v>
      </c>
      <c r="F4315" s="10">
        <v>0.72916666666666696</v>
      </c>
      <c r="G4315" s="1">
        <v>22.3</v>
      </c>
      <c r="H4315" s="1">
        <v>53.9</v>
      </c>
      <c r="I4315" s="1">
        <v>22.8</v>
      </c>
      <c r="J4315" s="1">
        <v>0.2</v>
      </c>
      <c r="K4315" s="1">
        <v>410</v>
      </c>
      <c r="L4315" s="1">
        <v>375</v>
      </c>
      <c r="M4315" s="6">
        <f t="shared" si="411"/>
        <v>23.044802260887934</v>
      </c>
      <c r="N4315" s="1">
        <v>0</v>
      </c>
      <c r="O4315" s="1">
        <v>0</v>
      </c>
      <c r="P4315" s="12">
        <f t="shared" si="412"/>
        <v>0</v>
      </c>
      <c r="Q4315" s="1">
        <v>0</v>
      </c>
      <c r="R4315" s="1">
        <v>0</v>
      </c>
      <c r="S4315" s="1">
        <v>0</v>
      </c>
      <c r="T4315" s="1">
        <v>0</v>
      </c>
      <c r="U4315" s="4" t="s">
        <v>34</v>
      </c>
      <c r="V4315">
        <v>0.48</v>
      </c>
      <c r="W4315">
        <v>0.4</v>
      </c>
      <c r="X4315">
        <v>0.76</v>
      </c>
      <c r="Y4315">
        <v>2.4300000000000002</v>
      </c>
      <c r="Z4315">
        <v>0.28000000000000003</v>
      </c>
      <c r="AA4315" s="5">
        <f t="shared" si="407"/>
        <v>0</v>
      </c>
      <c r="AB4315" s="15" cm="1">
        <f t="array" ref="AB4315">_xlfn.SWITCH(U4315,"夏",122,"冬",90,"春",153,"秋",153,0)</f>
        <v>153</v>
      </c>
      <c r="AC4315" s="16">
        <f t="shared" si="408"/>
        <v>0</v>
      </c>
      <c r="AD4315" s="5">
        <f>IFERROR(AA4315/D4315,0)</f>
        <v>0</v>
      </c>
      <c r="AE4315" s="15">
        <f t="shared" si="409"/>
        <v>0.41917808219178082</v>
      </c>
      <c r="AF4315" s="5">
        <f>IFERROR(AD4315*AE4315*48,0)</f>
        <v>0</v>
      </c>
    </row>
    <row r="4316" spans="1:32" x14ac:dyDescent="0.15">
      <c r="A4316" s="8">
        <v>45759</v>
      </c>
      <c r="B4316" s="1" t="s">
        <v>51</v>
      </c>
      <c r="C4316" s="1" t="s">
        <v>59</v>
      </c>
      <c r="D4316" s="1">
        <v>95.65</v>
      </c>
      <c r="E4316" s="6">
        <v>3.6</v>
      </c>
      <c r="F4316" s="10">
        <v>0.75</v>
      </c>
      <c r="G4316" s="1">
        <v>21.8</v>
      </c>
      <c r="H4316" s="1">
        <v>54.5</v>
      </c>
      <c r="I4316" s="1">
        <v>22.3</v>
      </c>
      <c r="J4316" s="1">
        <v>0.2</v>
      </c>
      <c r="K4316" s="1">
        <v>410</v>
      </c>
      <c r="L4316" s="1">
        <v>325</v>
      </c>
      <c r="M4316" s="6">
        <f t="shared" si="411"/>
        <v>22.54604515782404</v>
      </c>
      <c r="N4316" s="1">
        <v>0</v>
      </c>
      <c r="O4316" s="1">
        <v>0</v>
      </c>
      <c r="P4316" s="12">
        <f t="shared" si="412"/>
        <v>0</v>
      </c>
      <c r="Q4316" s="1">
        <v>0</v>
      </c>
      <c r="R4316" s="1">
        <v>0</v>
      </c>
      <c r="S4316" s="1">
        <v>0</v>
      </c>
      <c r="T4316" s="1">
        <v>0</v>
      </c>
      <c r="U4316" s="4" t="s">
        <v>34</v>
      </c>
      <c r="V4316">
        <v>0.48</v>
      </c>
      <c r="W4316">
        <v>0.4</v>
      </c>
      <c r="X4316">
        <v>0.76</v>
      </c>
      <c r="Y4316">
        <v>2.4300000000000002</v>
      </c>
      <c r="Z4316">
        <v>0.28000000000000003</v>
      </c>
      <c r="AA4316" s="5">
        <f t="shared" si="407"/>
        <v>0</v>
      </c>
      <c r="AB4316" s="15" cm="1">
        <f t="array" ref="AB4316">_xlfn.SWITCH(U4316,"夏",122,"冬",90,"春",153,"秋",153,0)</f>
        <v>153</v>
      </c>
      <c r="AC4316" s="16">
        <f t="shared" si="408"/>
        <v>0</v>
      </c>
      <c r="AD4316" s="5">
        <f>IFERROR(AA4316/D4316,0)</f>
        <v>0</v>
      </c>
      <c r="AE4316" s="15">
        <f t="shared" si="409"/>
        <v>0.41917808219178082</v>
      </c>
      <c r="AF4316" s="5">
        <f>IFERROR(AD4316*AE4316*48,0)</f>
        <v>0</v>
      </c>
    </row>
    <row r="4317" spans="1:32" x14ac:dyDescent="0.15">
      <c r="A4317" s="8">
        <v>45759</v>
      </c>
      <c r="B4317" s="1" t="s">
        <v>51</v>
      </c>
      <c r="C4317" s="1" t="s">
        <v>59</v>
      </c>
      <c r="D4317" s="1">
        <v>95.65</v>
      </c>
      <c r="E4317" s="6">
        <v>3.6</v>
      </c>
      <c r="F4317" s="10">
        <v>0.77083333333333304</v>
      </c>
      <c r="G4317" s="1">
        <v>21.3</v>
      </c>
      <c r="H4317" s="1">
        <v>55.1</v>
      </c>
      <c r="I4317" s="1">
        <v>21.8</v>
      </c>
      <c r="J4317" s="1">
        <v>0.2</v>
      </c>
      <c r="K4317" s="1">
        <v>410</v>
      </c>
      <c r="L4317" s="1">
        <v>325</v>
      </c>
      <c r="M4317" s="6">
        <f t="shared" si="411"/>
        <v>22.047296472257415</v>
      </c>
      <c r="N4317" s="1">
        <v>0</v>
      </c>
      <c r="O4317" s="1">
        <v>0</v>
      </c>
      <c r="P4317" s="12">
        <f t="shared" si="412"/>
        <v>0</v>
      </c>
      <c r="Q4317" s="1">
        <v>0</v>
      </c>
      <c r="R4317" s="1">
        <v>0</v>
      </c>
      <c r="S4317" s="1">
        <v>0</v>
      </c>
      <c r="T4317" s="1">
        <v>0</v>
      </c>
      <c r="U4317" s="4" t="s">
        <v>34</v>
      </c>
      <c r="V4317">
        <v>0.48</v>
      </c>
      <c r="W4317">
        <v>0.4</v>
      </c>
      <c r="X4317">
        <v>0.76</v>
      </c>
      <c r="Y4317">
        <v>2.4300000000000002</v>
      </c>
      <c r="Z4317">
        <v>0.28000000000000003</v>
      </c>
      <c r="AA4317" s="5">
        <f t="shared" si="407"/>
        <v>0</v>
      </c>
      <c r="AB4317" s="15" cm="1">
        <f t="array" ref="AB4317">_xlfn.SWITCH(U4317,"夏",122,"冬",90,"春",153,"秋",153,0)</f>
        <v>153</v>
      </c>
      <c r="AC4317" s="16">
        <f t="shared" si="408"/>
        <v>0</v>
      </c>
      <c r="AD4317" s="5">
        <f>IFERROR(AA4317/D4317,0)</f>
        <v>0</v>
      </c>
      <c r="AE4317" s="15">
        <f t="shared" si="409"/>
        <v>0.41917808219178082</v>
      </c>
      <c r="AF4317" s="5">
        <f>IFERROR(AD4317*AE4317*48,0)</f>
        <v>0</v>
      </c>
    </row>
    <row r="4318" spans="1:32" x14ac:dyDescent="0.15">
      <c r="A4318" s="8">
        <v>45759</v>
      </c>
      <c r="B4318" s="1" t="s">
        <v>51</v>
      </c>
      <c r="C4318" s="1" t="s">
        <v>59</v>
      </c>
      <c r="D4318" s="1">
        <v>95.65</v>
      </c>
      <c r="E4318" s="6">
        <v>3.6</v>
      </c>
      <c r="F4318" s="10">
        <v>0.79166666666666696</v>
      </c>
      <c r="G4318" s="1">
        <v>20.8</v>
      </c>
      <c r="H4318" s="1">
        <v>55.7</v>
      </c>
      <c r="I4318" s="1">
        <v>21.3</v>
      </c>
      <c r="J4318" s="1">
        <v>0.2</v>
      </c>
      <c r="K4318" s="1">
        <v>410</v>
      </c>
      <c r="L4318" s="1">
        <v>325</v>
      </c>
      <c r="M4318" s="6">
        <f t="shared" si="411"/>
        <v>21.548556275441797</v>
      </c>
      <c r="N4318" s="1">
        <v>0</v>
      </c>
      <c r="O4318" s="1">
        <v>0</v>
      </c>
      <c r="P4318" s="12">
        <f t="shared" si="412"/>
        <v>0</v>
      </c>
      <c r="Q4318" s="1">
        <v>0</v>
      </c>
      <c r="R4318" s="1">
        <v>0</v>
      </c>
      <c r="S4318" s="1">
        <v>0</v>
      </c>
      <c r="T4318" s="1">
        <v>0</v>
      </c>
      <c r="U4318" s="4" t="s">
        <v>34</v>
      </c>
      <c r="V4318">
        <v>0.48</v>
      </c>
      <c r="W4318">
        <v>0.4</v>
      </c>
      <c r="X4318">
        <v>0.76</v>
      </c>
      <c r="Y4318">
        <v>2.4300000000000002</v>
      </c>
      <c r="Z4318">
        <v>0.28000000000000003</v>
      </c>
      <c r="AA4318" s="5">
        <f t="shared" si="407"/>
        <v>0</v>
      </c>
      <c r="AB4318" s="15" cm="1">
        <f t="array" ref="AB4318">_xlfn.SWITCH(U4318,"夏",122,"冬",90,"春",153,"秋",153,0)</f>
        <v>153</v>
      </c>
      <c r="AC4318" s="16">
        <f t="shared" si="408"/>
        <v>0</v>
      </c>
      <c r="AD4318" s="5">
        <f>IFERROR(AA4318/D4318,0)</f>
        <v>0</v>
      </c>
      <c r="AE4318" s="15">
        <f t="shared" si="409"/>
        <v>0.41917808219178082</v>
      </c>
      <c r="AF4318" s="5">
        <f>IFERROR(AD4318*AE4318*48,0)</f>
        <v>0</v>
      </c>
    </row>
    <row r="4319" spans="1:32" x14ac:dyDescent="0.15">
      <c r="A4319" s="8">
        <v>45759</v>
      </c>
      <c r="B4319" s="1" t="s">
        <v>51</v>
      </c>
      <c r="C4319" s="1" t="s">
        <v>59</v>
      </c>
      <c r="D4319" s="1">
        <v>95.65</v>
      </c>
      <c r="E4319" s="6">
        <v>3.6</v>
      </c>
      <c r="F4319" s="10">
        <v>0.8125</v>
      </c>
      <c r="G4319" s="1">
        <v>20.3</v>
      </c>
      <c r="H4319" s="1">
        <v>56.3</v>
      </c>
      <c r="I4319" s="1">
        <v>20.8</v>
      </c>
      <c r="J4319" s="1">
        <v>0.2</v>
      </c>
      <c r="K4319" s="1">
        <v>410</v>
      </c>
      <c r="L4319" s="1">
        <v>325</v>
      </c>
      <c r="M4319" s="6">
        <f t="shared" si="411"/>
        <v>21.049824639353858</v>
      </c>
      <c r="N4319" s="1">
        <v>0</v>
      </c>
      <c r="O4319" s="1">
        <v>0</v>
      </c>
      <c r="P4319" s="12">
        <f t="shared" si="412"/>
        <v>0</v>
      </c>
      <c r="Q4319" s="1">
        <v>0</v>
      </c>
      <c r="R4319" s="1">
        <v>0</v>
      </c>
      <c r="S4319" s="1">
        <v>0</v>
      </c>
      <c r="T4319" s="1">
        <v>0</v>
      </c>
      <c r="U4319" s="4" t="s">
        <v>34</v>
      </c>
      <c r="V4319">
        <v>0.48</v>
      </c>
      <c r="W4319">
        <v>0.4</v>
      </c>
      <c r="X4319">
        <v>0.76</v>
      </c>
      <c r="Y4319">
        <v>2.4300000000000002</v>
      </c>
      <c r="Z4319">
        <v>0.28000000000000003</v>
      </c>
      <c r="AA4319" s="5">
        <f t="shared" si="407"/>
        <v>0</v>
      </c>
      <c r="AB4319" s="15" cm="1">
        <f t="array" ref="AB4319">_xlfn.SWITCH(U4319,"夏",122,"冬",90,"春",153,"秋",153,0)</f>
        <v>153</v>
      </c>
      <c r="AC4319" s="16">
        <f t="shared" si="408"/>
        <v>0</v>
      </c>
      <c r="AD4319" s="5">
        <f>IFERROR(AA4319/D4319,0)</f>
        <v>0</v>
      </c>
      <c r="AE4319" s="15">
        <f t="shared" si="409"/>
        <v>0.41917808219178082</v>
      </c>
      <c r="AF4319" s="5">
        <f>IFERROR(AD4319*AE4319*48,0)</f>
        <v>0</v>
      </c>
    </row>
    <row r="4320" spans="1:32" x14ac:dyDescent="0.15">
      <c r="A4320" s="8">
        <v>45759</v>
      </c>
      <c r="B4320" s="1" t="s">
        <v>51</v>
      </c>
      <c r="C4320" s="1" t="s">
        <v>59</v>
      </c>
      <c r="D4320" s="1">
        <v>95.65</v>
      </c>
      <c r="E4320" s="6">
        <v>3.6</v>
      </c>
      <c r="F4320" s="10">
        <v>0.83333333333333304</v>
      </c>
      <c r="G4320" s="1">
        <v>19.8</v>
      </c>
      <c r="H4320" s="1">
        <v>56.9</v>
      </c>
      <c r="I4320" s="1">
        <v>20.3</v>
      </c>
      <c r="J4320" s="1">
        <v>0.2</v>
      </c>
      <c r="K4320" s="1">
        <v>410</v>
      </c>
      <c r="L4320" s="1">
        <v>325</v>
      </c>
      <c r="M4320" s="6">
        <f t="shared" si="411"/>
        <v>20.551101636702299</v>
      </c>
      <c r="N4320" s="1">
        <v>0</v>
      </c>
      <c r="O4320" s="1">
        <v>0</v>
      </c>
      <c r="P4320" s="12">
        <f t="shared" si="412"/>
        <v>0</v>
      </c>
      <c r="Q4320" s="1">
        <v>0</v>
      </c>
      <c r="R4320" s="1">
        <v>0</v>
      </c>
      <c r="S4320" s="1">
        <v>0</v>
      </c>
      <c r="T4320" s="1">
        <v>0</v>
      </c>
      <c r="U4320" s="4" t="s">
        <v>34</v>
      </c>
      <c r="V4320">
        <v>0.48</v>
      </c>
      <c r="W4320">
        <v>0.4</v>
      </c>
      <c r="X4320">
        <v>0.76</v>
      </c>
      <c r="Y4320">
        <v>2.4300000000000002</v>
      </c>
      <c r="Z4320">
        <v>0.28000000000000003</v>
      </c>
      <c r="AA4320" s="5">
        <f t="shared" si="407"/>
        <v>0</v>
      </c>
      <c r="AB4320" s="15" cm="1">
        <f t="array" ref="AB4320">_xlfn.SWITCH(U4320,"夏",122,"冬",90,"春",153,"秋",153,0)</f>
        <v>153</v>
      </c>
      <c r="AC4320" s="16">
        <f t="shared" si="408"/>
        <v>0</v>
      </c>
      <c r="AD4320" s="5">
        <f>IFERROR(AA4320/D4320,0)</f>
        <v>0</v>
      </c>
      <c r="AE4320" s="15">
        <f t="shared" si="409"/>
        <v>0.41917808219178082</v>
      </c>
      <c r="AF4320" s="5">
        <f>IFERROR(AD4320*AE4320*48,0)</f>
        <v>0</v>
      </c>
    </row>
    <row r="4321" spans="1:32" x14ac:dyDescent="0.15">
      <c r="A4321" s="8">
        <v>45759</v>
      </c>
      <c r="B4321" s="1" t="s">
        <v>51</v>
      </c>
      <c r="C4321" s="1" t="s">
        <v>59</v>
      </c>
      <c r="D4321" s="1">
        <v>95.65</v>
      </c>
      <c r="E4321" s="6">
        <v>3.6</v>
      </c>
      <c r="F4321" s="10">
        <v>0.85416666666666696</v>
      </c>
      <c r="G4321" s="1">
        <v>19.8</v>
      </c>
      <c r="H4321" s="1">
        <v>56.9</v>
      </c>
      <c r="I4321" s="1">
        <v>20.3</v>
      </c>
      <c r="J4321" s="1">
        <v>0.2</v>
      </c>
      <c r="K4321" s="1">
        <v>410</v>
      </c>
      <c r="L4321" s="1">
        <v>325</v>
      </c>
      <c r="M4321" s="6">
        <f t="shared" si="411"/>
        <v>20.551101636702299</v>
      </c>
      <c r="N4321" s="1">
        <v>0</v>
      </c>
      <c r="O4321" s="1">
        <v>0</v>
      </c>
      <c r="P4321" s="12">
        <f t="shared" si="412"/>
        <v>0</v>
      </c>
      <c r="Q4321" s="1">
        <v>0</v>
      </c>
      <c r="R4321" s="1">
        <v>0</v>
      </c>
      <c r="S4321" s="1">
        <v>0</v>
      </c>
      <c r="T4321" s="1">
        <v>0</v>
      </c>
      <c r="U4321" s="4" t="s">
        <v>34</v>
      </c>
      <c r="V4321">
        <v>0.48</v>
      </c>
      <c r="W4321">
        <v>0.4</v>
      </c>
      <c r="X4321">
        <v>0.76</v>
      </c>
      <c r="Y4321">
        <v>2.4300000000000002</v>
      </c>
      <c r="Z4321">
        <v>0.28000000000000003</v>
      </c>
      <c r="AA4321" s="5">
        <f t="shared" si="407"/>
        <v>0</v>
      </c>
      <c r="AB4321" s="15" cm="1">
        <f t="array" ref="AB4321">_xlfn.SWITCH(U4321,"夏",122,"冬",90,"春",153,"秋",153,0)</f>
        <v>153</v>
      </c>
      <c r="AC4321" s="16">
        <f t="shared" si="408"/>
        <v>0</v>
      </c>
      <c r="AD4321" s="5">
        <f>IFERROR(AA4321/D4321,0)</f>
        <v>0</v>
      </c>
      <c r="AE4321" s="15">
        <f t="shared" si="409"/>
        <v>0.41917808219178082</v>
      </c>
      <c r="AF4321" s="5">
        <f>IFERROR(AD4321*AE4321*48,0)</f>
        <v>0</v>
      </c>
    </row>
    <row r="4322" spans="1:32" x14ac:dyDescent="0.15">
      <c r="A4322" s="8">
        <v>45759</v>
      </c>
      <c r="B4322" s="1" t="s">
        <v>51</v>
      </c>
      <c r="C4322" s="1" t="s">
        <v>59</v>
      </c>
      <c r="D4322" s="1">
        <v>95.65</v>
      </c>
      <c r="E4322" s="6">
        <v>3.6</v>
      </c>
      <c r="F4322" s="10">
        <v>0.875</v>
      </c>
      <c r="G4322" s="1">
        <v>19.8</v>
      </c>
      <c r="H4322" s="1">
        <v>56.9</v>
      </c>
      <c r="I4322" s="1">
        <v>20.3</v>
      </c>
      <c r="J4322" s="1">
        <v>0.2</v>
      </c>
      <c r="K4322" s="1">
        <v>410</v>
      </c>
      <c r="L4322" s="1">
        <v>325</v>
      </c>
      <c r="M4322" s="6">
        <f t="shared" si="411"/>
        <v>20.551101636702299</v>
      </c>
      <c r="N4322" s="1">
        <v>0</v>
      </c>
      <c r="O4322" s="1">
        <v>0</v>
      </c>
      <c r="P4322" s="12">
        <f t="shared" si="412"/>
        <v>0</v>
      </c>
      <c r="Q4322" s="1">
        <v>0</v>
      </c>
      <c r="R4322" s="1">
        <v>0</v>
      </c>
      <c r="S4322" s="1">
        <v>0</v>
      </c>
      <c r="T4322" s="1">
        <v>0</v>
      </c>
      <c r="U4322" s="4" t="s">
        <v>34</v>
      </c>
      <c r="V4322">
        <v>0.48</v>
      </c>
      <c r="W4322">
        <v>0.4</v>
      </c>
      <c r="X4322">
        <v>0.76</v>
      </c>
      <c r="Y4322">
        <v>2.4300000000000002</v>
      </c>
      <c r="Z4322">
        <v>0.28000000000000003</v>
      </c>
      <c r="AA4322" s="5">
        <f t="shared" si="407"/>
        <v>0</v>
      </c>
      <c r="AB4322" s="15" cm="1">
        <f t="array" ref="AB4322">_xlfn.SWITCH(U4322,"夏",122,"冬",90,"春",153,"秋",153,0)</f>
        <v>153</v>
      </c>
      <c r="AC4322" s="16">
        <f t="shared" si="408"/>
        <v>0</v>
      </c>
      <c r="AD4322" s="5">
        <f>IFERROR(AA4322/D4322,0)</f>
        <v>0</v>
      </c>
      <c r="AE4322" s="15">
        <f t="shared" si="409"/>
        <v>0.41917808219178082</v>
      </c>
      <c r="AF4322" s="5">
        <f>IFERROR(AD4322*AE4322*48,0)</f>
        <v>0</v>
      </c>
    </row>
    <row r="4323" spans="1:32" x14ac:dyDescent="0.15">
      <c r="A4323" s="8">
        <v>45759</v>
      </c>
      <c r="B4323" s="1" t="s">
        <v>51</v>
      </c>
      <c r="C4323" s="1" t="s">
        <v>59</v>
      </c>
      <c r="D4323" s="1">
        <v>95.65</v>
      </c>
      <c r="E4323" s="6">
        <v>3.6</v>
      </c>
      <c r="F4323" s="10">
        <v>0.89583333333333304</v>
      </c>
      <c r="G4323" s="1">
        <v>19.3</v>
      </c>
      <c r="H4323" s="1">
        <v>57.6</v>
      </c>
      <c r="I4323" s="1">
        <v>19.8</v>
      </c>
      <c r="J4323" s="1">
        <v>0.2</v>
      </c>
      <c r="K4323" s="1">
        <v>410</v>
      </c>
      <c r="L4323" s="1">
        <v>325</v>
      </c>
      <c r="M4323" s="6">
        <f t="shared" si="411"/>
        <v>20.052387340936548</v>
      </c>
      <c r="N4323" s="1">
        <v>0</v>
      </c>
      <c r="O4323" s="1">
        <v>0</v>
      </c>
      <c r="P4323" s="12">
        <f t="shared" si="412"/>
        <v>0</v>
      </c>
      <c r="Q4323" s="1">
        <v>0</v>
      </c>
      <c r="R4323" s="1">
        <v>0</v>
      </c>
      <c r="S4323" s="1">
        <v>0</v>
      </c>
      <c r="T4323" s="1">
        <v>0</v>
      </c>
      <c r="U4323" s="4" t="s">
        <v>34</v>
      </c>
      <c r="V4323">
        <v>0.48</v>
      </c>
      <c r="W4323">
        <v>0.4</v>
      </c>
      <c r="X4323">
        <v>0.76</v>
      </c>
      <c r="Y4323">
        <v>2.4300000000000002</v>
      </c>
      <c r="Z4323">
        <v>0.28000000000000003</v>
      </c>
      <c r="AA4323" s="5">
        <f t="shared" si="407"/>
        <v>0</v>
      </c>
      <c r="AB4323" s="15" cm="1">
        <f t="array" ref="AB4323">_xlfn.SWITCH(U4323,"夏",122,"冬",90,"春",153,"秋",153,0)</f>
        <v>153</v>
      </c>
      <c r="AC4323" s="16">
        <f t="shared" si="408"/>
        <v>0</v>
      </c>
      <c r="AD4323" s="5">
        <f>IFERROR(AA4323/D4323,0)</f>
        <v>0</v>
      </c>
      <c r="AE4323" s="15">
        <f t="shared" si="409"/>
        <v>0.41917808219178082</v>
      </c>
      <c r="AF4323" s="5">
        <f>IFERROR(AD4323*AE4323*48,0)</f>
        <v>0</v>
      </c>
    </row>
    <row r="4324" spans="1:32" x14ac:dyDescent="0.15">
      <c r="A4324" s="8">
        <v>45759</v>
      </c>
      <c r="B4324" s="1" t="s">
        <v>51</v>
      </c>
      <c r="C4324" s="1" t="s">
        <v>59</v>
      </c>
      <c r="D4324" s="1">
        <v>95.65</v>
      </c>
      <c r="E4324" s="6">
        <v>3.6</v>
      </c>
      <c r="F4324" s="10">
        <v>0.91666666666666696</v>
      </c>
      <c r="G4324" s="1">
        <v>18.8</v>
      </c>
      <c r="H4324" s="1">
        <v>58.2</v>
      </c>
      <c r="I4324" s="1">
        <v>19.3</v>
      </c>
      <c r="J4324" s="1">
        <v>0.2</v>
      </c>
      <c r="K4324" s="1">
        <v>410</v>
      </c>
      <c r="L4324" s="1">
        <v>325</v>
      </c>
      <c r="M4324" s="6">
        <f t="shared" si="411"/>
        <v>19.553681826255229</v>
      </c>
      <c r="N4324" s="1">
        <v>0</v>
      </c>
      <c r="O4324" s="1">
        <v>0</v>
      </c>
      <c r="P4324" s="12">
        <f t="shared" si="412"/>
        <v>0</v>
      </c>
      <c r="Q4324" s="1">
        <v>0</v>
      </c>
      <c r="R4324" s="1">
        <v>0</v>
      </c>
      <c r="S4324" s="1">
        <v>0</v>
      </c>
      <c r="T4324" s="1">
        <v>0</v>
      </c>
      <c r="U4324" s="4" t="s">
        <v>34</v>
      </c>
      <c r="V4324">
        <v>0.48</v>
      </c>
      <c r="W4324">
        <v>0.4</v>
      </c>
      <c r="X4324">
        <v>0.76</v>
      </c>
      <c r="Y4324">
        <v>2.4300000000000002</v>
      </c>
      <c r="Z4324">
        <v>0.28000000000000003</v>
      </c>
      <c r="AA4324" s="5">
        <f t="shared" si="407"/>
        <v>0</v>
      </c>
      <c r="AB4324" s="15" cm="1">
        <f t="array" ref="AB4324">_xlfn.SWITCH(U4324,"夏",122,"冬",90,"春",153,"秋",153,0)</f>
        <v>153</v>
      </c>
      <c r="AC4324" s="16">
        <f t="shared" si="408"/>
        <v>0</v>
      </c>
      <c r="AD4324" s="5">
        <f>IFERROR(AA4324/D4324,0)</f>
        <v>0</v>
      </c>
      <c r="AE4324" s="15">
        <f t="shared" si="409"/>
        <v>0.41917808219178082</v>
      </c>
      <c r="AF4324" s="5">
        <f>IFERROR(AD4324*AE4324*48,0)</f>
        <v>0</v>
      </c>
    </row>
    <row r="4325" spans="1:32" x14ac:dyDescent="0.15">
      <c r="A4325" s="8">
        <v>45759</v>
      </c>
      <c r="B4325" s="1" t="s">
        <v>52</v>
      </c>
      <c r="C4325" s="1" t="s">
        <v>59</v>
      </c>
      <c r="D4325" s="1">
        <v>95.65</v>
      </c>
      <c r="E4325" s="6">
        <v>3.6</v>
      </c>
      <c r="F4325" s="10">
        <v>0.33333333333333298</v>
      </c>
      <c r="G4325" s="1">
        <v>15.8</v>
      </c>
      <c r="H4325" s="1">
        <v>59.3</v>
      </c>
      <c r="I4325" s="1">
        <v>16.3</v>
      </c>
      <c r="J4325" s="1">
        <v>0.2</v>
      </c>
      <c r="K4325" s="1">
        <v>410</v>
      </c>
      <c r="L4325" s="1">
        <v>225</v>
      </c>
      <c r="M4325" s="6">
        <f t="shared" si="411"/>
        <v>16.561637392736259</v>
      </c>
      <c r="N4325" s="1">
        <v>0</v>
      </c>
      <c r="O4325" s="1">
        <v>0</v>
      </c>
      <c r="P4325" s="12">
        <f t="shared" si="412"/>
        <v>0</v>
      </c>
      <c r="Q4325" s="1">
        <v>0</v>
      </c>
      <c r="R4325" s="1">
        <v>0</v>
      </c>
      <c r="S4325" s="1">
        <v>0</v>
      </c>
      <c r="T4325" s="1">
        <v>0</v>
      </c>
      <c r="U4325" s="4" t="s">
        <v>34</v>
      </c>
      <c r="V4325">
        <v>0.48</v>
      </c>
      <c r="W4325">
        <v>0.4</v>
      </c>
      <c r="X4325">
        <v>0.76</v>
      </c>
      <c r="Y4325">
        <v>2.4300000000000002</v>
      </c>
      <c r="Z4325">
        <v>0.28000000000000003</v>
      </c>
      <c r="AA4325" s="5">
        <f t="shared" si="407"/>
        <v>0</v>
      </c>
      <c r="AB4325" s="15" cm="1">
        <f t="array" ref="AB4325">_xlfn.SWITCH(U4325,"夏",122,"冬",90,"春",153,"秋",153,0)</f>
        <v>153</v>
      </c>
      <c r="AC4325" s="16">
        <f t="shared" si="408"/>
        <v>0</v>
      </c>
      <c r="AD4325" s="5">
        <f>IFERROR(AA4325/D4325,0)</f>
        <v>0</v>
      </c>
      <c r="AE4325" s="15">
        <f t="shared" si="409"/>
        <v>0.41917808219178082</v>
      </c>
      <c r="AF4325" s="5">
        <f>IFERROR(AD4325*AE4325*48,0)</f>
        <v>0</v>
      </c>
    </row>
    <row r="4326" spans="1:32" x14ac:dyDescent="0.15">
      <c r="A4326" s="8">
        <v>45759</v>
      </c>
      <c r="B4326" s="1" t="s">
        <v>52</v>
      </c>
      <c r="C4326" s="1" t="s">
        <v>59</v>
      </c>
      <c r="D4326" s="1">
        <v>95.65</v>
      </c>
      <c r="E4326" s="6">
        <v>3.6</v>
      </c>
      <c r="F4326" s="10">
        <v>0.35416666666666702</v>
      </c>
      <c r="G4326" s="1">
        <v>16.8</v>
      </c>
      <c r="H4326" s="1">
        <v>58.1</v>
      </c>
      <c r="I4326" s="1">
        <v>17.3</v>
      </c>
      <c r="J4326" s="1">
        <v>0.2</v>
      </c>
      <c r="K4326" s="1">
        <v>410</v>
      </c>
      <c r="L4326" s="1">
        <v>325</v>
      </c>
      <c r="M4326" s="6">
        <f t="shared" si="411"/>
        <v>17.558949089070666</v>
      </c>
      <c r="N4326" s="1">
        <v>0</v>
      </c>
      <c r="O4326" s="1">
        <v>0</v>
      </c>
      <c r="P4326" s="12">
        <f t="shared" si="412"/>
        <v>0</v>
      </c>
      <c r="Q4326" s="1">
        <v>0</v>
      </c>
      <c r="R4326" s="1">
        <v>0</v>
      </c>
      <c r="S4326" s="1">
        <v>0</v>
      </c>
      <c r="T4326" s="1">
        <v>0</v>
      </c>
      <c r="U4326" s="4" t="s">
        <v>34</v>
      </c>
      <c r="V4326">
        <v>0.48</v>
      </c>
      <c r="W4326">
        <v>0.4</v>
      </c>
      <c r="X4326">
        <v>0.76</v>
      </c>
      <c r="Y4326">
        <v>2.4300000000000002</v>
      </c>
      <c r="Z4326">
        <v>0.28000000000000003</v>
      </c>
      <c r="AA4326" s="5">
        <f t="shared" si="407"/>
        <v>0</v>
      </c>
      <c r="AB4326" s="15" cm="1">
        <f t="array" ref="AB4326">_xlfn.SWITCH(U4326,"夏",122,"冬",90,"春",153,"秋",153,0)</f>
        <v>153</v>
      </c>
      <c r="AC4326" s="16">
        <f t="shared" si="408"/>
        <v>0</v>
      </c>
      <c r="AD4326" s="5">
        <f>IFERROR(AA4326/D4326,0)</f>
        <v>0</v>
      </c>
      <c r="AE4326" s="15">
        <f t="shared" si="409"/>
        <v>0.41917808219178082</v>
      </c>
      <c r="AF4326" s="5">
        <f>IFERROR(AD4326*AE4326*48,0)</f>
        <v>0</v>
      </c>
    </row>
    <row r="4327" spans="1:32" x14ac:dyDescent="0.15">
      <c r="A4327" s="8">
        <v>45759</v>
      </c>
      <c r="B4327" s="1" t="s">
        <v>52</v>
      </c>
      <c r="C4327" s="1" t="s">
        <v>59</v>
      </c>
      <c r="D4327" s="1">
        <v>95.65</v>
      </c>
      <c r="E4327" s="6">
        <v>3.6</v>
      </c>
      <c r="F4327" s="10">
        <v>0.375</v>
      </c>
      <c r="G4327" s="1">
        <v>17.8</v>
      </c>
      <c r="H4327" s="1">
        <v>56.9</v>
      </c>
      <c r="I4327" s="1">
        <v>18.3</v>
      </c>
      <c r="J4327" s="1">
        <v>0.2</v>
      </c>
      <c r="K4327" s="1">
        <v>410</v>
      </c>
      <c r="L4327" s="1">
        <v>425</v>
      </c>
      <c r="M4327" s="6">
        <f t="shared" si="411"/>
        <v>18.556297440739172</v>
      </c>
      <c r="N4327" s="1">
        <v>0</v>
      </c>
      <c r="O4327" s="1">
        <v>0</v>
      </c>
      <c r="P4327" s="12">
        <f t="shared" si="412"/>
        <v>0</v>
      </c>
      <c r="Q4327" s="1">
        <v>0</v>
      </c>
      <c r="R4327" s="1">
        <v>0</v>
      </c>
      <c r="S4327" s="1">
        <v>0</v>
      </c>
      <c r="T4327" s="1">
        <v>0</v>
      </c>
      <c r="U4327" s="4" t="s">
        <v>34</v>
      </c>
      <c r="V4327">
        <v>0.48</v>
      </c>
      <c r="W4327">
        <v>0.4</v>
      </c>
      <c r="X4327">
        <v>0.76</v>
      </c>
      <c r="Y4327">
        <v>2.4300000000000002</v>
      </c>
      <c r="Z4327">
        <v>0.28000000000000003</v>
      </c>
      <c r="AA4327" s="5">
        <f t="shared" si="407"/>
        <v>0</v>
      </c>
      <c r="AB4327" s="15" cm="1">
        <f t="array" ref="AB4327">_xlfn.SWITCH(U4327,"夏",122,"冬",90,"春",153,"秋",153,0)</f>
        <v>153</v>
      </c>
      <c r="AC4327" s="16">
        <f t="shared" si="408"/>
        <v>0</v>
      </c>
      <c r="AD4327" s="5">
        <f>IFERROR(AA4327/D4327,0)</f>
        <v>0</v>
      </c>
      <c r="AE4327" s="15">
        <f t="shared" si="409"/>
        <v>0.41917808219178082</v>
      </c>
      <c r="AF4327" s="5">
        <f>IFERROR(AD4327*AE4327*48,0)</f>
        <v>0</v>
      </c>
    </row>
    <row r="4328" spans="1:32" x14ac:dyDescent="0.15">
      <c r="A4328" s="8">
        <v>45759</v>
      </c>
      <c r="B4328" s="1" t="s">
        <v>52</v>
      </c>
      <c r="C4328" s="1" t="s">
        <v>59</v>
      </c>
      <c r="D4328" s="1">
        <v>95.65</v>
      </c>
      <c r="E4328" s="6">
        <v>3.6</v>
      </c>
      <c r="F4328" s="10">
        <v>0.39583333333333298</v>
      </c>
      <c r="G4328" s="1">
        <v>18.8</v>
      </c>
      <c r="H4328" s="1">
        <v>55.7</v>
      </c>
      <c r="I4328" s="1">
        <v>19.3</v>
      </c>
      <c r="J4328" s="1">
        <v>0.2</v>
      </c>
      <c r="K4328" s="1">
        <v>410</v>
      </c>
      <c r="L4328" s="1">
        <v>525</v>
      </c>
      <c r="M4328" s="6">
        <f t="shared" si="411"/>
        <v>19.553681826255229</v>
      </c>
      <c r="N4328" s="1">
        <v>0</v>
      </c>
      <c r="O4328" s="1">
        <v>0</v>
      </c>
      <c r="P4328" s="12">
        <f t="shared" si="412"/>
        <v>0</v>
      </c>
      <c r="Q4328" s="1">
        <v>0</v>
      </c>
      <c r="R4328" s="1">
        <v>0</v>
      </c>
      <c r="S4328" s="1">
        <v>0</v>
      </c>
      <c r="T4328" s="1">
        <v>0</v>
      </c>
      <c r="U4328" s="4" t="s">
        <v>34</v>
      </c>
      <c r="V4328">
        <v>0.48</v>
      </c>
      <c r="W4328">
        <v>0.4</v>
      </c>
      <c r="X4328">
        <v>0.76</v>
      </c>
      <c r="Y4328">
        <v>2.4300000000000002</v>
      </c>
      <c r="Z4328">
        <v>0.28000000000000003</v>
      </c>
      <c r="AA4328" s="5">
        <f t="shared" ref="AA4328:AA4391" si="413">R4328+S4328+T4328</f>
        <v>0</v>
      </c>
      <c r="AB4328" s="15" cm="1">
        <f t="array" ref="AB4328">_xlfn.SWITCH(U4328,"夏",122,"冬",90,"春",153,"秋",153,0)</f>
        <v>153</v>
      </c>
      <c r="AC4328" s="16">
        <f t="shared" ref="AC4328:AC4391" si="414">AA4328*AB4328</f>
        <v>0</v>
      </c>
      <c r="AD4328" s="5">
        <f>IFERROR(AA4328/D4328,0)</f>
        <v>0</v>
      </c>
      <c r="AE4328" s="15">
        <f t="shared" ref="AE4328:AE4391" si="415">IF(U4328="夏",122/365,IF(U4328="冬",90/365,IF(OR(U4328="春",U4328="秋"),153/365,0)))</f>
        <v>0.41917808219178082</v>
      </c>
      <c r="AF4328" s="5">
        <f>IFERROR(AD4328*AE4328*48,0)</f>
        <v>0</v>
      </c>
    </row>
    <row r="4329" spans="1:32" x14ac:dyDescent="0.15">
      <c r="A4329" s="8">
        <v>45759</v>
      </c>
      <c r="B4329" s="1" t="s">
        <v>52</v>
      </c>
      <c r="C4329" s="1" t="s">
        <v>59</v>
      </c>
      <c r="D4329" s="1">
        <v>95.65</v>
      </c>
      <c r="E4329" s="6">
        <v>3.6</v>
      </c>
      <c r="F4329" s="10">
        <v>0.41666666666666702</v>
      </c>
      <c r="G4329" s="1">
        <v>19.8</v>
      </c>
      <c r="H4329" s="1">
        <v>54.5</v>
      </c>
      <c r="I4329" s="1">
        <v>20.3</v>
      </c>
      <c r="J4329" s="1">
        <v>0.2</v>
      </c>
      <c r="K4329" s="1">
        <v>410</v>
      </c>
      <c r="L4329" s="1">
        <v>625</v>
      </c>
      <c r="M4329" s="6">
        <f t="shared" si="411"/>
        <v>20.551101636702299</v>
      </c>
      <c r="N4329" s="1">
        <v>0</v>
      </c>
      <c r="O4329" s="1">
        <v>0</v>
      </c>
      <c r="P4329" s="12">
        <f t="shared" si="412"/>
        <v>0</v>
      </c>
      <c r="Q4329" s="1">
        <v>0</v>
      </c>
      <c r="R4329" s="1">
        <v>0</v>
      </c>
      <c r="S4329" s="1">
        <v>0</v>
      </c>
      <c r="T4329" s="1">
        <v>0</v>
      </c>
      <c r="U4329" s="4" t="s">
        <v>34</v>
      </c>
      <c r="V4329">
        <v>0.48</v>
      </c>
      <c r="W4329">
        <v>0.4</v>
      </c>
      <c r="X4329">
        <v>0.76</v>
      </c>
      <c r="Y4329">
        <v>2.4300000000000002</v>
      </c>
      <c r="Z4329">
        <v>0.28000000000000003</v>
      </c>
      <c r="AA4329" s="5">
        <f t="shared" si="413"/>
        <v>0</v>
      </c>
      <c r="AB4329" s="15" cm="1">
        <f t="array" ref="AB4329">_xlfn.SWITCH(U4329,"夏",122,"冬",90,"春",153,"秋",153,0)</f>
        <v>153</v>
      </c>
      <c r="AC4329" s="16">
        <f t="shared" si="414"/>
        <v>0</v>
      </c>
      <c r="AD4329" s="5">
        <f>IFERROR(AA4329/D4329,0)</f>
        <v>0</v>
      </c>
      <c r="AE4329" s="15">
        <f t="shared" si="415"/>
        <v>0.41917808219178082</v>
      </c>
      <c r="AF4329" s="5">
        <f>IFERROR(AD4329*AE4329*48,0)</f>
        <v>0</v>
      </c>
    </row>
    <row r="4330" spans="1:32" x14ac:dyDescent="0.15">
      <c r="A4330" s="8">
        <v>45759</v>
      </c>
      <c r="B4330" s="1" t="s">
        <v>52</v>
      </c>
      <c r="C4330" s="1" t="s">
        <v>59</v>
      </c>
      <c r="D4330" s="1">
        <v>95.65</v>
      </c>
      <c r="E4330" s="6">
        <v>3.6</v>
      </c>
      <c r="F4330" s="10">
        <v>0.4375</v>
      </c>
      <c r="G4330" s="1">
        <v>20.8</v>
      </c>
      <c r="H4330" s="1">
        <v>53.3</v>
      </c>
      <c r="I4330" s="1">
        <v>21.3</v>
      </c>
      <c r="J4330" s="1">
        <v>0.2</v>
      </c>
      <c r="K4330" s="1">
        <v>410</v>
      </c>
      <c r="L4330" s="1">
        <v>725</v>
      </c>
      <c r="M4330" s="6">
        <f t="shared" si="411"/>
        <v>21.548556275441797</v>
      </c>
      <c r="N4330" s="1">
        <v>0</v>
      </c>
      <c r="O4330" s="1">
        <v>0</v>
      </c>
      <c r="P4330" s="12">
        <f t="shared" si="412"/>
        <v>0</v>
      </c>
      <c r="Q4330" s="1">
        <v>0</v>
      </c>
      <c r="R4330" s="1">
        <v>0</v>
      </c>
      <c r="S4330" s="1">
        <v>0</v>
      </c>
      <c r="T4330" s="1">
        <v>0</v>
      </c>
      <c r="U4330" s="4" t="s">
        <v>34</v>
      </c>
      <c r="V4330">
        <v>0.48</v>
      </c>
      <c r="W4330">
        <v>0.4</v>
      </c>
      <c r="X4330">
        <v>0.76</v>
      </c>
      <c r="Y4330">
        <v>2.4300000000000002</v>
      </c>
      <c r="Z4330">
        <v>0.28000000000000003</v>
      </c>
      <c r="AA4330" s="5">
        <f t="shared" si="413"/>
        <v>0</v>
      </c>
      <c r="AB4330" s="15" cm="1">
        <f t="array" ref="AB4330">_xlfn.SWITCH(U4330,"夏",122,"冬",90,"春",153,"秋",153,0)</f>
        <v>153</v>
      </c>
      <c r="AC4330" s="16">
        <f t="shared" si="414"/>
        <v>0</v>
      </c>
      <c r="AD4330" s="5">
        <f>IFERROR(AA4330/D4330,0)</f>
        <v>0</v>
      </c>
      <c r="AE4330" s="15">
        <f t="shared" si="415"/>
        <v>0.41917808219178082</v>
      </c>
      <c r="AF4330" s="5">
        <f>IFERROR(AD4330*AE4330*48,0)</f>
        <v>0</v>
      </c>
    </row>
    <row r="4331" spans="1:32" x14ac:dyDescent="0.15">
      <c r="A4331" s="8">
        <v>45759</v>
      </c>
      <c r="B4331" s="1" t="s">
        <v>52</v>
      </c>
      <c r="C4331" s="1" t="s">
        <v>59</v>
      </c>
      <c r="D4331" s="1">
        <v>95.65</v>
      </c>
      <c r="E4331" s="6">
        <v>3.6</v>
      </c>
      <c r="F4331" s="10">
        <v>0.45833333333333298</v>
      </c>
      <c r="G4331" s="1">
        <v>21.8</v>
      </c>
      <c r="H4331" s="1">
        <v>52.1</v>
      </c>
      <c r="I4331" s="1">
        <v>22.3</v>
      </c>
      <c r="J4331" s="1">
        <v>0.2</v>
      </c>
      <c r="K4331" s="1">
        <v>410</v>
      </c>
      <c r="L4331" s="1">
        <v>825</v>
      </c>
      <c r="M4331" s="6">
        <f t="shared" si="411"/>
        <v>22.54604515782404</v>
      </c>
      <c r="N4331" s="1">
        <v>0</v>
      </c>
      <c r="O4331" s="1">
        <v>0</v>
      </c>
      <c r="P4331" s="12">
        <f t="shared" si="412"/>
        <v>0</v>
      </c>
      <c r="Q4331" s="1">
        <v>0</v>
      </c>
      <c r="R4331" s="1">
        <v>0</v>
      </c>
      <c r="S4331" s="1">
        <v>0</v>
      </c>
      <c r="T4331" s="1">
        <v>0</v>
      </c>
      <c r="U4331" s="4" t="s">
        <v>34</v>
      </c>
      <c r="V4331">
        <v>0.48</v>
      </c>
      <c r="W4331">
        <v>0.4</v>
      </c>
      <c r="X4331">
        <v>0.76</v>
      </c>
      <c r="Y4331">
        <v>2.4300000000000002</v>
      </c>
      <c r="Z4331">
        <v>0.28000000000000003</v>
      </c>
      <c r="AA4331" s="5">
        <f t="shared" si="413"/>
        <v>0</v>
      </c>
      <c r="AB4331" s="15" cm="1">
        <f t="array" ref="AB4331">_xlfn.SWITCH(U4331,"夏",122,"冬",90,"春",153,"秋",153,0)</f>
        <v>153</v>
      </c>
      <c r="AC4331" s="16">
        <f t="shared" si="414"/>
        <v>0</v>
      </c>
      <c r="AD4331" s="5">
        <f>IFERROR(AA4331/D4331,0)</f>
        <v>0</v>
      </c>
      <c r="AE4331" s="15">
        <f t="shared" si="415"/>
        <v>0.41917808219178082</v>
      </c>
      <c r="AF4331" s="5">
        <f>IFERROR(AD4331*AE4331*48,0)</f>
        <v>0</v>
      </c>
    </row>
    <row r="4332" spans="1:32" x14ac:dyDescent="0.15">
      <c r="A4332" s="8">
        <v>45759</v>
      </c>
      <c r="B4332" s="1" t="s">
        <v>52</v>
      </c>
      <c r="C4332" s="1" t="s">
        <v>59</v>
      </c>
      <c r="D4332" s="1">
        <v>95.65</v>
      </c>
      <c r="E4332" s="6">
        <v>3.6</v>
      </c>
      <c r="F4332" s="10">
        <v>0.47916666666666702</v>
      </c>
      <c r="G4332" s="1">
        <v>22.3</v>
      </c>
      <c r="H4332" s="1">
        <v>51.5</v>
      </c>
      <c r="I4332" s="1">
        <v>22.8</v>
      </c>
      <c r="J4332" s="1">
        <v>0.2</v>
      </c>
      <c r="K4332" s="1">
        <v>410</v>
      </c>
      <c r="L4332" s="1">
        <v>825</v>
      </c>
      <c r="M4332" s="6">
        <f t="shared" si="411"/>
        <v>23.044802260887934</v>
      </c>
      <c r="N4332" s="1">
        <v>0</v>
      </c>
      <c r="O4332" s="1">
        <v>0</v>
      </c>
      <c r="P4332" s="12">
        <f t="shared" si="412"/>
        <v>0</v>
      </c>
      <c r="Q4332" s="1">
        <v>0</v>
      </c>
      <c r="R4332" s="1">
        <v>0</v>
      </c>
      <c r="S4332" s="1">
        <v>0</v>
      </c>
      <c r="T4332" s="1">
        <v>0</v>
      </c>
      <c r="U4332" s="4" t="s">
        <v>34</v>
      </c>
      <c r="V4332">
        <v>0.48</v>
      </c>
      <c r="W4332">
        <v>0.4</v>
      </c>
      <c r="X4332">
        <v>0.76</v>
      </c>
      <c r="Y4332">
        <v>2.4300000000000002</v>
      </c>
      <c r="Z4332">
        <v>0.28000000000000003</v>
      </c>
      <c r="AA4332" s="5">
        <f t="shared" si="413"/>
        <v>0</v>
      </c>
      <c r="AB4332" s="15" cm="1">
        <f t="array" ref="AB4332">_xlfn.SWITCH(U4332,"夏",122,"冬",90,"春",153,"秋",153,0)</f>
        <v>153</v>
      </c>
      <c r="AC4332" s="16">
        <f t="shared" si="414"/>
        <v>0</v>
      </c>
      <c r="AD4332" s="5">
        <f>IFERROR(AA4332/D4332,0)</f>
        <v>0</v>
      </c>
      <c r="AE4332" s="15">
        <f t="shared" si="415"/>
        <v>0.41917808219178082</v>
      </c>
      <c r="AF4332" s="5">
        <f>IFERROR(AD4332*AE4332*48,0)</f>
        <v>0</v>
      </c>
    </row>
    <row r="4333" spans="1:32" x14ac:dyDescent="0.15">
      <c r="A4333" s="8">
        <v>45759</v>
      </c>
      <c r="B4333" s="1" t="s">
        <v>52</v>
      </c>
      <c r="C4333" s="1" t="s">
        <v>59</v>
      </c>
      <c r="D4333" s="1">
        <v>95.65</v>
      </c>
      <c r="E4333" s="6">
        <v>3.6</v>
      </c>
      <c r="F4333" s="10">
        <v>0.5</v>
      </c>
      <c r="G4333" s="1">
        <v>22.8</v>
      </c>
      <c r="H4333" s="1">
        <v>50.9</v>
      </c>
      <c r="I4333" s="1">
        <v>23.3</v>
      </c>
      <c r="J4333" s="1">
        <v>0.2</v>
      </c>
      <c r="K4333" s="1">
        <v>410</v>
      </c>
      <c r="L4333" s="1">
        <v>825</v>
      </c>
      <c r="M4333" s="6">
        <f t="shared" si="411"/>
        <v>23.54356771090994</v>
      </c>
      <c r="N4333" s="1">
        <v>0</v>
      </c>
      <c r="O4333" s="1">
        <v>0</v>
      </c>
      <c r="P4333" s="12">
        <f t="shared" si="412"/>
        <v>0</v>
      </c>
      <c r="Q4333" s="1">
        <v>0</v>
      </c>
      <c r="R4333" s="1">
        <v>0</v>
      </c>
      <c r="S4333" s="1">
        <v>0</v>
      </c>
      <c r="T4333" s="1">
        <v>0</v>
      </c>
      <c r="U4333" s="4" t="s">
        <v>34</v>
      </c>
      <c r="V4333">
        <v>0.48</v>
      </c>
      <c r="W4333">
        <v>0.4</v>
      </c>
      <c r="X4333">
        <v>0.76</v>
      </c>
      <c r="Y4333">
        <v>2.4300000000000002</v>
      </c>
      <c r="Z4333">
        <v>0.28000000000000003</v>
      </c>
      <c r="AA4333" s="5">
        <f t="shared" si="413"/>
        <v>0</v>
      </c>
      <c r="AB4333" s="15" cm="1">
        <f t="array" ref="AB4333">_xlfn.SWITCH(U4333,"夏",122,"冬",90,"春",153,"秋",153,0)</f>
        <v>153</v>
      </c>
      <c r="AC4333" s="16">
        <f t="shared" si="414"/>
        <v>0</v>
      </c>
      <c r="AD4333" s="5">
        <f>IFERROR(AA4333/D4333,0)</f>
        <v>0</v>
      </c>
      <c r="AE4333" s="15">
        <f t="shared" si="415"/>
        <v>0.41917808219178082</v>
      </c>
      <c r="AF4333" s="5">
        <f>IFERROR(AD4333*AE4333*48,0)</f>
        <v>0</v>
      </c>
    </row>
    <row r="4334" spans="1:32" x14ac:dyDescent="0.15">
      <c r="A4334" s="8">
        <v>45759</v>
      </c>
      <c r="B4334" s="1" t="s">
        <v>52</v>
      </c>
      <c r="C4334" s="1" t="s">
        <v>59</v>
      </c>
      <c r="D4334" s="1">
        <v>95.65</v>
      </c>
      <c r="E4334" s="6">
        <v>3.6</v>
      </c>
      <c r="F4334" s="10">
        <v>0.52083333333333304</v>
      </c>
      <c r="G4334" s="1">
        <v>23.3</v>
      </c>
      <c r="H4334" s="1">
        <v>50.5</v>
      </c>
      <c r="I4334" s="1">
        <v>23.8</v>
      </c>
      <c r="J4334" s="1">
        <v>0.2</v>
      </c>
      <c r="K4334" s="1">
        <v>410</v>
      </c>
      <c r="L4334" s="1">
        <v>825</v>
      </c>
      <c r="M4334" s="6">
        <f t="shared" si="411"/>
        <v>24.042341438058202</v>
      </c>
      <c r="N4334" s="1">
        <v>0</v>
      </c>
      <c r="O4334" s="1">
        <v>0</v>
      </c>
      <c r="P4334" s="12">
        <f t="shared" si="412"/>
        <v>0</v>
      </c>
      <c r="Q4334" s="1">
        <v>0</v>
      </c>
      <c r="R4334" s="1">
        <v>0</v>
      </c>
      <c r="S4334" s="1">
        <v>0</v>
      </c>
      <c r="T4334" s="1">
        <v>0</v>
      </c>
      <c r="U4334" s="4" t="s">
        <v>34</v>
      </c>
      <c r="V4334">
        <v>0.48</v>
      </c>
      <c r="W4334">
        <v>0.4</v>
      </c>
      <c r="X4334">
        <v>0.76</v>
      </c>
      <c r="Y4334">
        <v>2.4300000000000002</v>
      </c>
      <c r="Z4334">
        <v>0.28000000000000003</v>
      </c>
      <c r="AA4334" s="5">
        <f t="shared" si="413"/>
        <v>0</v>
      </c>
      <c r="AB4334" s="15" cm="1">
        <f t="array" ref="AB4334">_xlfn.SWITCH(U4334,"夏",122,"冬",90,"春",153,"秋",153,0)</f>
        <v>153</v>
      </c>
      <c r="AC4334" s="16">
        <f t="shared" si="414"/>
        <v>0</v>
      </c>
      <c r="AD4334" s="5">
        <f>IFERROR(AA4334/D4334,0)</f>
        <v>0</v>
      </c>
      <c r="AE4334" s="15">
        <f t="shared" si="415"/>
        <v>0.41917808219178082</v>
      </c>
      <c r="AF4334" s="5">
        <f>IFERROR(AD4334*AE4334*48,0)</f>
        <v>0</v>
      </c>
    </row>
    <row r="4335" spans="1:32" x14ac:dyDescent="0.15">
      <c r="A4335" s="8">
        <v>45759</v>
      </c>
      <c r="B4335" s="1" t="s">
        <v>52</v>
      </c>
      <c r="C4335" s="1" t="s">
        <v>59</v>
      </c>
      <c r="D4335" s="1">
        <v>95.65</v>
      </c>
      <c r="E4335" s="6">
        <v>3.6</v>
      </c>
      <c r="F4335" s="10">
        <v>0.54166666666666696</v>
      </c>
      <c r="G4335" s="1">
        <v>23.8</v>
      </c>
      <c r="H4335" s="1">
        <v>50</v>
      </c>
      <c r="I4335" s="1">
        <v>24.3</v>
      </c>
      <c r="J4335" s="1">
        <v>0.2</v>
      </c>
      <c r="K4335" s="1">
        <v>410</v>
      </c>
      <c r="L4335" s="1">
        <v>825</v>
      </c>
      <c r="M4335" s="6">
        <f t="shared" si="411"/>
        <v>24.5411233731989</v>
      </c>
      <c r="N4335" s="1">
        <v>0</v>
      </c>
      <c r="O4335" s="1">
        <v>0</v>
      </c>
      <c r="P4335" s="12">
        <f t="shared" si="412"/>
        <v>0</v>
      </c>
      <c r="Q4335" s="1">
        <v>0</v>
      </c>
      <c r="R4335" s="1">
        <v>0</v>
      </c>
      <c r="S4335" s="1">
        <v>0</v>
      </c>
      <c r="T4335" s="1">
        <v>0</v>
      </c>
      <c r="U4335" s="4" t="s">
        <v>34</v>
      </c>
      <c r="V4335">
        <v>0.48</v>
      </c>
      <c r="W4335">
        <v>0.4</v>
      </c>
      <c r="X4335">
        <v>0.76</v>
      </c>
      <c r="Y4335">
        <v>2.4300000000000002</v>
      </c>
      <c r="Z4335">
        <v>0.28000000000000003</v>
      </c>
      <c r="AA4335" s="5">
        <f t="shared" si="413"/>
        <v>0</v>
      </c>
      <c r="AB4335" s="15" cm="1">
        <f t="array" ref="AB4335">_xlfn.SWITCH(U4335,"夏",122,"冬",90,"春",153,"秋",153,0)</f>
        <v>153</v>
      </c>
      <c r="AC4335" s="16">
        <f t="shared" si="414"/>
        <v>0</v>
      </c>
      <c r="AD4335" s="5">
        <f>IFERROR(AA4335/D4335,0)</f>
        <v>0</v>
      </c>
      <c r="AE4335" s="15">
        <f t="shared" si="415"/>
        <v>0.41917808219178082</v>
      </c>
      <c r="AF4335" s="5">
        <f>IFERROR(AD4335*AE4335*48,0)</f>
        <v>0</v>
      </c>
    </row>
    <row r="4336" spans="1:32" x14ac:dyDescent="0.15">
      <c r="A4336" s="8">
        <v>45759</v>
      </c>
      <c r="B4336" s="1" t="s">
        <v>52</v>
      </c>
      <c r="C4336" s="1" t="s">
        <v>59</v>
      </c>
      <c r="D4336" s="1">
        <v>95.65</v>
      </c>
      <c r="E4336" s="6">
        <v>3.6</v>
      </c>
      <c r="F4336" s="10">
        <v>0.5625</v>
      </c>
      <c r="G4336" s="1">
        <v>23.8</v>
      </c>
      <c r="H4336" s="1">
        <v>50</v>
      </c>
      <c r="I4336" s="1">
        <v>24.3</v>
      </c>
      <c r="J4336" s="1">
        <v>0.2</v>
      </c>
      <c r="K4336" s="1">
        <v>410</v>
      </c>
      <c r="L4336" s="1">
        <v>775</v>
      </c>
      <c r="M4336" s="6">
        <f t="shared" si="411"/>
        <v>24.5411233731989</v>
      </c>
      <c r="N4336" s="1">
        <v>0</v>
      </c>
      <c r="O4336" s="1">
        <v>0</v>
      </c>
      <c r="P4336" s="12">
        <f t="shared" si="412"/>
        <v>0</v>
      </c>
      <c r="Q4336" s="1">
        <v>0</v>
      </c>
      <c r="R4336" s="1">
        <v>0</v>
      </c>
      <c r="S4336" s="1">
        <v>0</v>
      </c>
      <c r="T4336" s="1">
        <v>0</v>
      </c>
      <c r="U4336" s="4" t="s">
        <v>34</v>
      </c>
      <c r="V4336">
        <v>0.48</v>
      </c>
      <c r="W4336">
        <v>0.4</v>
      </c>
      <c r="X4336">
        <v>0.76</v>
      </c>
      <c r="Y4336">
        <v>2.4300000000000002</v>
      </c>
      <c r="Z4336">
        <v>0.28000000000000003</v>
      </c>
      <c r="AA4336" s="5">
        <f t="shared" si="413"/>
        <v>0</v>
      </c>
      <c r="AB4336" s="15" cm="1">
        <f t="array" ref="AB4336">_xlfn.SWITCH(U4336,"夏",122,"冬",90,"春",153,"秋",153,0)</f>
        <v>153</v>
      </c>
      <c r="AC4336" s="16">
        <f t="shared" si="414"/>
        <v>0</v>
      </c>
      <c r="AD4336" s="5">
        <f>IFERROR(AA4336/D4336,0)</f>
        <v>0</v>
      </c>
      <c r="AE4336" s="15">
        <f t="shared" si="415"/>
        <v>0.41917808219178082</v>
      </c>
      <c r="AF4336" s="5">
        <f>IFERROR(AD4336*AE4336*48,0)</f>
        <v>0</v>
      </c>
    </row>
    <row r="4337" spans="1:32" x14ac:dyDescent="0.15">
      <c r="A4337" s="8">
        <v>45759</v>
      </c>
      <c r="B4337" s="1" t="s">
        <v>52</v>
      </c>
      <c r="C4337" s="1" t="s">
        <v>59</v>
      </c>
      <c r="D4337" s="1">
        <v>95.65</v>
      </c>
      <c r="E4337" s="6">
        <v>3.6</v>
      </c>
      <c r="F4337" s="10">
        <v>0.58333333333333304</v>
      </c>
      <c r="G4337" s="1">
        <v>23.8</v>
      </c>
      <c r="H4337" s="1">
        <v>50</v>
      </c>
      <c r="I4337" s="1">
        <v>24.3</v>
      </c>
      <c r="J4337" s="1">
        <v>0.2</v>
      </c>
      <c r="K4337" s="1">
        <v>410</v>
      </c>
      <c r="L4337" s="1">
        <v>725</v>
      </c>
      <c r="M4337" s="6">
        <f t="shared" si="411"/>
        <v>24.5411233731989</v>
      </c>
      <c r="N4337" s="1">
        <v>0</v>
      </c>
      <c r="O4337" s="1">
        <v>0</v>
      </c>
      <c r="P4337" s="12">
        <f t="shared" si="412"/>
        <v>0</v>
      </c>
      <c r="Q4337" s="1">
        <v>0</v>
      </c>
      <c r="R4337" s="1">
        <v>0</v>
      </c>
      <c r="S4337" s="1">
        <v>0</v>
      </c>
      <c r="T4337" s="1">
        <v>0</v>
      </c>
      <c r="U4337" s="4" t="s">
        <v>34</v>
      </c>
      <c r="V4337">
        <v>0.48</v>
      </c>
      <c r="W4337">
        <v>0.4</v>
      </c>
      <c r="X4337">
        <v>0.76</v>
      </c>
      <c r="Y4337">
        <v>2.4300000000000002</v>
      </c>
      <c r="Z4337">
        <v>0.28000000000000003</v>
      </c>
      <c r="AA4337" s="5">
        <f t="shared" si="413"/>
        <v>0</v>
      </c>
      <c r="AB4337" s="15" cm="1">
        <f t="array" ref="AB4337">_xlfn.SWITCH(U4337,"夏",122,"冬",90,"春",153,"秋",153,0)</f>
        <v>153</v>
      </c>
      <c r="AC4337" s="16">
        <f t="shared" si="414"/>
        <v>0</v>
      </c>
      <c r="AD4337" s="5">
        <f>IFERROR(AA4337/D4337,0)</f>
        <v>0</v>
      </c>
      <c r="AE4337" s="15">
        <f t="shared" si="415"/>
        <v>0.41917808219178082</v>
      </c>
      <c r="AF4337" s="5">
        <f>IFERROR(AD4337*AE4337*48,0)</f>
        <v>0</v>
      </c>
    </row>
    <row r="4338" spans="1:32" x14ac:dyDescent="0.15">
      <c r="A4338" s="8">
        <v>45759</v>
      </c>
      <c r="B4338" s="1" t="s">
        <v>52</v>
      </c>
      <c r="C4338" s="1" t="s">
        <v>59</v>
      </c>
      <c r="D4338" s="1">
        <v>95.65</v>
      </c>
      <c r="E4338" s="6">
        <v>3.6</v>
      </c>
      <c r="F4338" s="10">
        <v>0.60416666666666696</v>
      </c>
      <c r="G4338" s="1">
        <v>23.3</v>
      </c>
      <c r="H4338" s="1">
        <v>50.5</v>
      </c>
      <c r="I4338" s="1">
        <v>23.8</v>
      </c>
      <c r="J4338" s="1">
        <v>0.2</v>
      </c>
      <c r="K4338" s="1">
        <v>410</v>
      </c>
      <c r="L4338" s="1">
        <v>675</v>
      </c>
      <c r="M4338" s="6">
        <f t="shared" si="411"/>
        <v>24.042341438058202</v>
      </c>
      <c r="N4338" s="1">
        <v>0</v>
      </c>
      <c r="O4338" s="1">
        <v>0</v>
      </c>
      <c r="P4338" s="12">
        <f t="shared" si="412"/>
        <v>0</v>
      </c>
      <c r="Q4338" s="1">
        <v>0</v>
      </c>
      <c r="R4338" s="1">
        <v>0</v>
      </c>
      <c r="S4338" s="1">
        <v>0</v>
      </c>
      <c r="T4338" s="1">
        <v>0</v>
      </c>
      <c r="U4338" s="4" t="s">
        <v>34</v>
      </c>
      <c r="V4338">
        <v>0.48</v>
      </c>
      <c r="W4338">
        <v>0.4</v>
      </c>
      <c r="X4338">
        <v>0.76</v>
      </c>
      <c r="Y4338">
        <v>2.4300000000000002</v>
      </c>
      <c r="Z4338">
        <v>0.28000000000000003</v>
      </c>
      <c r="AA4338" s="5">
        <f t="shared" si="413"/>
        <v>0</v>
      </c>
      <c r="AB4338" s="15" cm="1">
        <f t="array" ref="AB4338">_xlfn.SWITCH(U4338,"夏",122,"冬",90,"春",153,"秋",153,0)</f>
        <v>153</v>
      </c>
      <c r="AC4338" s="16">
        <f t="shared" si="414"/>
        <v>0</v>
      </c>
      <c r="AD4338" s="5">
        <f>IFERROR(AA4338/D4338,0)</f>
        <v>0</v>
      </c>
      <c r="AE4338" s="15">
        <f t="shared" si="415"/>
        <v>0.41917808219178082</v>
      </c>
      <c r="AF4338" s="5">
        <f>IFERROR(AD4338*AE4338*48,0)</f>
        <v>0</v>
      </c>
    </row>
    <row r="4339" spans="1:32" x14ac:dyDescent="0.15">
      <c r="A4339" s="8">
        <v>45759</v>
      </c>
      <c r="B4339" s="1" t="s">
        <v>52</v>
      </c>
      <c r="C4339" s="1" t="s">
        <v>59</v>
      </c>
      <c r="D4339" s="1">
        <v>95.65</v>
      </c>
      <c r="E4339" s="6">
        <v>3.6</v>
      </c>
      <c r="F4339" s="10">
        <v>0.625</v>
      </c>
      <c r="G4339" s="1">
        <v>22.8</v>
      </c>
      <c r="H4339" s="1">
        <v>50.9</v>
      </c>
      <c r="I4339" s="1">
        <v>23.3</v>
      </c>
      <c r="J4339" s="1">
        <v>0.2</v>
      </c>
      <c r="K4339" s="1">
        <v>410</v>
      </c>
      <c r="L4339" s="1">
        <v>625</v>
      </c>
      <c r="M4339" s="6">
        <f t="shared" si="411"/>
        <v>23.54356771090994</v>
      </c>
      <c r="N4339" s="1">
        <v>0</v>
      </c>
      <c r="O4339" s="1">
        <v>0</v>
      </c>
      <c r="P4339" s="12">
        <f t="shared" si="412"/>
        <v>0</v>
      </c>
      <c r="Q4339" s="1">
        <v>0</v>
      </c>
      <c r="R4339" s="1">
        <v>0</v>
      </c>
      <c r="S4339" s="1">
        <v>0</v>
      </c>
      <c r="T4339" s="1">
        <v>0</v>
      </c>
      <c r="U4339" s="4" t="s">
        <v>34</v>
      </c>
      <c r="V4339">
        <v>0.48</v>
      </c>
      <c r="W4339">
        <v>0.4</v>
      </c>
      <c r="X4339">
        <v>0.76</v>
      </c>
      <c r="Y4339">
        <v>2.4300000000000002</v>
      </c>
      <c r="Z4339">
        <v>0.28000000000000003</v>
      </c>
      <c r="AA4339" s="5">
        <f t="shared" si="413"/>
        <v>0</v>
      </c>
      <c r="AB4339" s="15" cm="1">
        <f t="array" ref="AB4339">_xlfn.SWITCH(U4339,"夏",122,"冬",90,"春",153,"秋",153,0)</f>
        <v>153</v>
      </c>
      <c r="AC4339" s="16">
        <f t="shared" si="414"/>
        <v>0</v>
      </c>
      <c r="AD4339" s="5">
        <f>IFERROR(AA4339/D4339,0)</f>
        <v>0</v>
      </c>
      <c r="AE4339" s="15">
        <f t="shared" si="415"/>
        <v>0.41917808219178082</v>
      </c>
      <c r="AF4339" s="5">
        <f>IFERROR(AD4339*AE4339*48,0)</f>
        <v>0</v>
      </c>
    </row>
    <row r="4340" spans="1:32" x14ac:dyDescent="0.15">
      <c r="A4340" s="8">
        <v>45759</v>
      </c>
      <c r="B4340" s="1" t="s">
        <v>52</v>
      </c>
      <c r="C4340" s="1" t="s">
        <v>59</v>
      </c>
      <c r="D4340" s="1">
        <v>95.65</v>
      </c>
      <c r="E4340" s="6">
        <v>3.6</v>
      </c>
      <c r="F4340" s="10">
        <v>0.64583333333333304</v>
      </c>
      <c r="G4340" s="1">
        <v>22.3</v>
      </c>
      <c r="H4340" s="1">
        <v>51.5</v>
      </c>
      <c r="I4340" s="1">
        <v>22.8</v>
      </c>
      <c r="J4340" s="1">
        <v>0.2</v>
      </c>
      <c r="K4340" s="1">
        <v>410</v>
      </c>
      <c r="L4340" s="1">
        <v>575</v>
      </c>
      <c r="M4340" s="6">
        <f t="shared" si="411"/>
        <v>23.044802260887934</v>
      </c>
      <c r="N4340" s="1">
        <v>0</v>
      </c>
      <c r="O4340" s="1">
        <v>0</v>
      </c>
      <c r="P4340" s="12">
        <f t="shared" si="412"/>
        <v>0</v>
      </c>
      <c r="Q4340" s="1">
        <v>0</v>
      </c>
      <c r="R4340" s="1">
        <v>0</v>
      </c>
      <c r="S4340" s="1">
        <v>0</v>
      </c>
      <c r="T4340" s="1">
        <v>0</v>
      </c>
      <c r="U4340" s="4" t="s">
        <v>34</v>
      </c>
      <c r="V4340">
        <v>0.48</v>
      </c>
      <c r="W4340">
        <v>0.4</v>
      </c>
      <c r="X4340">
        <v>0.76</v>
      </c>
      <c r="Y4340">
        <v>2.4300000000000002</v>
      </c>
      <c r="Z4340">
        <v>0.28000000000000003</v>
      </c>
      <c r="AA4340" s="5">
        <f t="shared" si="413"/>
        <v>0</v>
      </c>
      <c r="AB4340" s="15" cm="1">
        <f t="array" ref="AB4340">_xlfn.SWITCH(U4340,"夏",122,"冬",90,"春",153,"秋",153,0)</f>
        <v>153</v>
      </c>
      <c r="AC4340" s="16">
        <f t="shared" si="414"/>
        <v>0</v>
      </c>
      <c r="AD4340" s="5">
        <f>IFERROR(AA4340/D4340,0)</f>
        <v>0</v>
      </c>
      <c r="AE4340" s="15">
        <f t="shared" si="415"/>
        <v>0.41917808219178082</v>
      </c>
      <c r="AF4340" s="5">
        <f>IFERROR(AD4340*AE4340*48,0)</f>
        <v>0</v>
      </c>
    </row>
    <row r="4341" spans="1:32" x14ac:dyDescent="0.15">
      <c r="A4341" s="8">
        <v>45759</v>
      </c>
      <c r="B4341" s="1" t="s">
        <v>52</v>
      </c>
      <c r="C4341" s="1" t="s">
        <v>59</v>
      </c>
      <c r="D4341" s="1">
        <v>95.65</v>
      </c>
      <c r="E4341" s="6">
        <v>3.6</v>
      </c>
      <c r="F4341" s="10">
        <v>0.66666666666666696</v>
      </c>
      <c r="G4341" s="1">
        <v>21.8</v>
      </c>
      <c r="H4341" s="1">
        <v>52.1</v>
      </c>
      <c r="I4341" s="1">
        <v>22.3</v>
      </c>
      <c r="J4341" s="1">
        <v>0.2</v>
      </c>
      <c r="K4341" s="1">
        <v>410</v>
      </c>
      <c r="L4341" s="1">
        <v>525</v>
      </c>
      <c r="M4341" s="6">
        <f t="shared" si="411"/>
        <v>22.54604515782404</v>
      </c>
      <c r="N4341" s="1">
        <v>0</v>
      </c>
      <c r="O4341" s="1">
        <v>0</v>
      </c>
      <c r="P4341" s="12">
        <f t="shared" si="412"/>
        <v>0</v>
      </c>
      <c r="Q4341" s="1">
        <v>0</v>
      </c>
      <c r="R4341" s="1">
        <v>0</v>
      </c>
      <c r="S4341" s="1">
        <v>0</v>
      </c>
      <c r="T4341" s="1">
        <v>0</v>
      </c>
      <c r="U4341" s="4" t="s">
        <v>34</v>
      </c>
      <c r="V4341">
        <v>0.48</v>
      </c>
      <c r="W4341">
        <v>0.4</v>
      </c>
      <c r="X4341">
        <v>0.76</v>
      </c>
      <c r="Y4341">
        <v>2.4300000000000002</v>
      </c>
      <c r="Z4341">
        <v>0.28000000000000003</v>
      </c>
      <c r="AA4341" s="5">
        <f t="shared" si="413"/>
        <v>0</v>
      </c>
      <c r="AB4341" s="15" cm="1">
        <f t="array" ref="AB4341">_xlfn.SWITCH(U4341,"夏",122,"冬",90,"春",153,"秋",153,0)</f>
        <v>153</v>
      </c>
      <c r="AC4341" s="16">
        <f t="shared" si="414"/>
        <v>0</v>
      </c>
      <c r="AD4341" s="5">
        <f>IFERROR(AA4341/D4341,0)</f>
        <v>0</v>
      </c>
      <c r="AE4341" s="15">
        <f t="shared" si="415"/>
        <v>0.41917808219178082</v>
      </c>
      <c r="AF4341" s="5">
        <f>IFERROR(AD4341*AE4341*48,0)</f>
        <v>0</v>
      </c>
    </row>
    <row r="4342" spans="1:32" x14ac:dyDescent="0.15">
      <c r="A4342" s="8">
        <v>45759</v>
      </c>
      <c r="B4342" s="1" t="s">
        <v>52</v>
      </c>
      <c r="C4342" s="1" t="s">
        <v>59</v>
      </c>
      <c r="D4342" s="1">
        <v>95.65</v>
      </c>
      <c r="E4342" s="6">
        <v>3.6</v>
      </c>
      <c r="F4342" s="10">
        <v>0.6875</v>
      </c>
      <c r="G4342" s="1">
        <v>21.3</v>
      </c>
      <c r="H4342" s="1">
        <v>52.7</v>
      </c>
      <c r="I4342" s="1">
        <v>21.8</v>
      </c>
      <c r="J4342" s="1">
        <v>0.2</v>
      </c>
      <c r="K4342" s="1">
        <v>410</v>
      </c>
      <c r="L4342" s="1">
        <v>475</v>
      </c>
      <c r="M4342" s="6">
        <f t="shared" si="411"/>
        <v>22.047296472257415</v>
      </c>
      <c r="N4342" s="1">
        <v>0</v>
      </c>
      <c r="O4342" s="1">
        <v>0</v>
      </c>
      <c r="P4342" s="12">
        <f t="shared" si="412"/>
        <v>0</v>
      </c>
      <c r="Q4342" s="1">
        <v>0</v>
      </c>
      <c r="R4342" s="1">
        <v>0</v>
      </c>
      <c r="S4342" s="1">
        <v>0</v>
      </c>
      <c r="T4342" s="1">
        <v>0</v>
      </c>
      <c r="U4342" s="4" t="s">
        <v>34</v>
      </c>
      <c r="V4342">
        <v>0.48</v>
      </c>
      <c r="W4342">
        <v>0.4</v>
      </c>
      <c r="X4342">
        <v>0.76</v>
      </c>
      <c r="Y4342">
        <v>2.4300000000000002</v>
      </c>
      <c r="Z4342">
        <v>0.28000000000000003</v>
      </c>
      <c r="AA4342" s="5">
        <f t="shared" si="413"/>
        <v>0</v>
      </c>
      <c r="AB4342" s="15" cm="1">
        <f t="array" ref="AB4342">_xlfn.SWITCH(U4342,"夏",122,"冬",90,"春",153,"秋",153,0)</f>
        <v>153</v>
      </c>
      <c r="AC4342" s="16">
        <f t="shared" si="414"/>
        <v>0</v>
      </c>
      <c r="AD4342" s="5">
        <f>IFERROR(AA4342/D4342,0)</f>
        <v>0</v>
      </c>
      <c r="AE4342" s="15">
        <f t="shared" si="415"/>
        <v>0.41917808219178082</v>
      </c>
      <c r="AF4342" s="5">
        <f>IFERROR(AD4342*AE4342*48,0)</f>
        <v>0</v>
      </c>
    </row>
    <row r="4343" spans="1:32" x14ac:dyDescent="0.15">
      <c r="A4343" s="8">
        <v>45759</v>
      </c>
      <c r="B4343" s="1" t="s">
        <v>52</v>
      </c>
      <c r="C4343" s="1" t="s">
        <v>59</v>
      </c>
      <c r="D4343" s="1">
        <v>95.65</v>
      </c>
      <c r="E4343" s="6">
        <v>3.6</v>
      </c>
      <c r="F4343" s="10">
        <v>0.70833333333333304</v>
      </c>
      <c r="G4343" s="1">
        <v>20.8</v>
      </c>
      <c r="H4343" s="1">
        <v>53.3</v>
      </c>
      <c r="I4343" s="1">
        <v>21.3</v>
      </c>
      <c r="J4343" s="1">
        <v>0.2</v>
      </c>
      <c r="K4343" s="1">
        <v>410</v>
      </c>
      <c r="L4343" s="1">
        <v>425</v>
      </c>
      <c r="M4343" s="6">
        <f t="shared" si="411"/>
        <v>21.548556275441797</v>
      </c>
      <c r="N4343" s="1">
        <v>0</v>
      </c>
      <c r="O4343" s="1">
        <v>0</v>
      </c>
      <c r="P4343" s="12">
        <f t="shared" si="412"/>
        <v>0</v>
      </c>
      <c r="Q4343" s="1">
        <v>0</v>
      </c>
      <c r="R4343" s="1">
        <v>0</v>
      </c>
      <c r="S4343" s="1">
        <v>0</v>
      </c>
      <c r="T4343" s="1">
        <v>0</v>
      </c>
      <c r="U4343" s="4" t="s">
        <v>34</v>
      </c>
      <c r="V4343">
        <v>0.48</v>
      </c>
      <c r="W4343">
        <v>0.4</v>
      </c>
      <c r="X4343">
        <v>0.76</v>
      </c>
      <c r="Y4343">
        <v>2.4300000000000002</v>
      </c>
      <c r="Z4343">
        <v>0.28000000000000003</v>
      </c>
      <c r="AA4343" s="5">
        <f t="shared" si="413"/>
        <v>0</v>
      </c>
      <c r="AB4343" s="15" cm="1">
        <f t="array" ref="AB4343">_xlfn.SWITCH(U4343,"夏",122,"冬",90,"春",153,"秋",153,0)</f>
        <v>153</v>
      </c>
      <c r="AC4343" s="16">
        <f t="shared" si="414"/>
        <v>0</v>
      </c>
      <c r="AD4343" s="5">
        <f>IFERROR(AA4343/D4343,0)</f>
        <v>0</v>
      </c>
      <c r="AE4343" s="15">
        <f t="shared" si="415"/>
        <v>0.41917808219178082</v>
      </c>
      <c r="AF4343" s="5">
        <f>IFERROR(AD4343*AE4343*48,0)</f>
        <v>0</v>
      </c>
    </row>
    <row r="4344" spans="1:32" x14ac:dyDescent="0.15">
      <c r="A4344" s="8">
        <v>45759</v>
      </c>
      <c r="B4344" s="1" t="s">
        <v>52</v>
      </c>
      <c r="C4344" s="1" t="s">
        <v>59</v>
      </c>
      <c r="D4344" s="1">
        <v>95.65</v>
      </c>
      <c r="E4344" s="6">
        <v>3.6</v>
      </c>
      <c r="F4344" s="10">
        <v>0.72916666666666696</v>
      </c>
      <c r="G4344" s="1">
        <v>20.3</v>
      </c>
      <c r="H4344" s="1">
        <v>53.9</v>
      </c>
      <c r="I4344" s="1">
        <v>20.8</v>
      </c>
      <c r="J4344" s="1">
        <v>0.2</v>
      </c>
      <c r="K4344" s="1">
        <v>410</v>
      </c>
      <c r="L4344" s="1">
        <v>375</v>
      </c>
      <c r="M4344" s="6">
        <f t="shared" si="411"/>
        <v>21.049824639353858</v>
      </c>
      <c r="N4344" s="1">
        <v>0</v>
      </c>
      <c r="O4344" s="1">
        <v>0</v>
      </c>
      <c r="P4344" s="12">
        <f t="shared" si="412"/>
        <v>0</v>
      </c>
      <c r="Q4344" s="1">
        <v>0</v>
      </c>
      <c r="R4344" s="1">
        <v>0</v>
      </c>
      <c r="S4344" s="1">
        <v>0</v>
      </c>
      <c r="T4344" s="1">
        <v>0</v>
      </c>
      <c r="U4344" s="4" t="s">
        <v>34</v>
      </c>
      <c r="V4344">
        <v>0.48</v>
      </c>
      <c r="W4344">
        <v>0.4</v>
      </c>
      <c r="X4344">
        <v>0.76</v>
      </c>
      <c r="Y4344">
        <v>2.4300000000000002</v>
      </c>
      <c r="Z4344">
        <v>0.28000000000000003</v>
      </c>
      <c r="AA4344" s="5">
        <f t="shared" si="413"/>
        <v>0</v>
      </c>
      <c r="AB4344" s="15" cm="1">
        <f t="array" ref="AB4344">_xlfn.SWITCH(U4344,"夏",122,"冬",90,"春",153,"秋",153,0)</f>
        <v>153</v>
      </c>
      <c r="AC4344" s="16">
        <f t="shared" si="414"/>
        <v>0</v>
      </c>
      <c r="AD4344" s="5">
        <f>IFERROR(AA4344/D4344,0)</f>
        <v>0</v>
      </c>
      <c r="AE4344" s="15">
        <f t="shared" si="415"/>
        <v>0.41917808219178082</v>
      </c>
      <c r="AF4344" s="5">
        <f>IFERROR(AD4344*AE4344*48,0)</f>
        <v>0</v>
      </c>
    </row>
    <row r="4345" spans="1:32" x14ac:dyDescent="0.15">
      <c r="A4345" s="8">
        <v>45759</v>
      </c>
      <c r="B4345" s="1" t="s">
        <v>52</v>
      </c>
      <c r="C4345" s="1" t="s">
        <v>59</v>
      </c>
      <c r="D4345" s="1">
        <v>95.65</v>
      </c>
      <c r="E4345" s="6">
        <v>3.6</v>
      </c>
      <c r="F4345" s="10">
        <v>0.75</v>
      </c>
      <c r="G4345" s="1">
        <v>19.8</v>
      </c>
      <c r="H4345" s="1">
        <v>54.5</v>
      </c>
      <c r="I4345" s="1">
        <v>20.3</v>
      </c>
      <c r="J4345" s="1">
        <v>0.2</v>
      </c>
      <c r="K4345" s="1">
        <v>410</v>
      </c>
      <c r="L4345" s="1">
        <v>325</v>
      </c>
      <c r="M4345" s="6">
        <f t="shared" si="411"/>
        <v>20.551101636702299</v>
      </c>
      <c r="N4345" s="1">
        <v>0</v>
      </c>
      <c r="O4345" s="1">
        <v>0</v>
      </c>
      <c r="P4345" s="12">
        <f t="shared" si="412"/>
        <v>0</v>
      </c>
      <c r="Q4345" s="1">
        <v>0</v>
      </c>
      <c r="R4345" s="1">
        <v>0</v>
      </c>
      <c r="S4345" s="1">
        <v>0</v>
      </c>
      <c r="T4345" s="1">
        <v>0</v>
      </c>
      <c r="U4345" s="4" t="s">
        <v>34</v>
      </c>
      <c r="V4345">
        <v>0.48</v>
      </c>
      <c r="W4345">
        <v>0.4</v>
      </c>
      <c r="X4345">
        <v>0.76</v>
      </c>
      <c r="Y4345">
        <v>2.4300000000000002</v>
      </c>
      <c r="Z4345">
        <v>0.28000000000000003</v>
      </c>
      <c r="AA4345" s="5">
        <f t="shared" si="413"/>
        <v>0</v>
      </c>
      <c r="AB4345" s="15" cm="1">
        <f t="array" ref="AB4345">_xlfn.SWITCH(U4345,"夏",122,"冬",90,"春",153,"秋",153,0)</f>
        <v>153</v>
      </c>
      <c r="AC4345" s="16">
        <f t="shared" si="414"/>
        <v>0</v>
      </c>
      <c r="AD4345" s="5">
        <f>IFERROR(AA4345/D4345,0)</f>
        <v>0</v>
      </c>
      <c r="AE4345" s="15">
        <f t="shared" si="415"/>
        <v>0.41917808219178082</v>
      </c>
      <c r="AF4345" s="5">
        <f>IFERROR(AD4345*AE4345*48,0)</f>
        <v>0</v>
      </c>
    </row>
    <row r="4346" spans="1:32" x14ac:dyDescent="0.15">
      <c r="A4346" s="8">
        <v>45759</v>
      </c>
      <c r="B4346" s="1" t="s">
        <v>52</v>
      </c>
      <c r="C4346" s="1" t="s">
        <v>59</v>
      </c>
      <c r="D4346" s="1">
        <v>95.65</v>
      </c>
      <c r="E4346" s="6">
        <v>3.6</v>
      </c>
      <c r="F4346" s="10">
        <v>0.77083333333333304</v>
      </c>
      <c r="G4346" s="1">
        <v>19.3</v>
      </c>
      <c r="H4346" s="1">
        <v>55.1</v>
      </c>
      <c r="I4346" s="1">
        <v>19.8</v>
      </c>
      <c r="J4346" s="1">
        <v>0.2</v>
      </c>
      <c r="K4346" s="1">
        <v>410</v>
      </c>
      <c r="L4346" s="1">
        <v>325</v>
      </c>
      <c r="M4346" s="6">
        <f t="shared" si="411"/>
        <v>20.052387340936548</v>
      </c>
      <c r="N4346" s="1">
        <v>0</v>
      </c>
      <c r="O4346" s="1">
        <v>0</v>
      </c>
      <c r="P4346" s="12">
        <f t="shared" si="412"/>
        <v>0</v>
      </c>
      <c r="Q4346" s="1">
        <v>0</v>
      </c>
      <c r="R4346" s="1">
        <v>0</v>
      </c>
      <c r="S4346" s="1">
        <v>0</v>
      </c>
      <c r="T4346" s="1">
        <v>0</v>
      </c>
      <c r="U4346" s="4" t="s">
        <v>34</v>
      </c>
      <c r="V4346">
        <v>0.48</v>
      </c>
      <c r="W4346">
        <v>0.4</v>
      </c>
      <c r="X4346">
        <v>0.76</v>
      </c>
      <c r="Y4346">
        <v>2.4300000000000002</v>
      </c>
      <c r="Z4346">
        <v>0.28000000000000003</v>
      </c>
      <c r="AA4346" s="5">
        <f t="shared" si="413"/>
        <v>0</v>
      </c>
      <c r="AB4346" s="15" cm="1">
        <f t="array" ref="AB4346">_xlfn.SWITCH(U4346,"夏",122,"冬",90,"春",153,"秋",153,0)</f>
        <v>153</v>
      </c>
      <c r="AC4346" s="16">
        <f t="shared" si="414"/>
        <v>0</v>
      </c>
      <c r="AD4346" s="5">
        <f>IFERROR(AA4346/D4346,0)</f>
        <v>0</v>
      </c>
      <c r="AE4346" s="15">
        <f t="shared" si="415"/>
        <v>0.41917808219178082</v>
      </c>
      <c r="AF4346" s="5">
        <f>IFERROR(AD4346*AE4346*48,0)</f>
        <v>0</v>
      </c>
    </row>
    <row r="4347" spans="1:32" x14ac:dyDescent="0.15">
      <c r="A4347" s="8">
        <v>45759</v>
      </c>
      <c r="B4347" s="1" t="s">
        <v>52</v>
      </c>
      <c r="C4347" s="1" t="s">
        <v>59</v>
      </c>
      <c r="D4347" s="1">
        <v>95.65</v>
      </c>
      <c r="E4347" s="6">
        <v>3.6</v>
      </c>
      <c r="F4347" s="10">
        <v>0.79166666666666696</v>
      </c>
      <c r="G4347" s="1">
        <v>18.8</v>
      </c>
      <c r="H4347" s="1">
        <v>55.7</v>
      </c>
      <c r="I4347" s="1">
        <v>19.3</v>
      </c>
      <c r="J4347" s="1">
        <v>0.2</v>
      </c>
      <c r="K4347" s="1">
        <v>410</v>
      </c>
      <c r="L4347" s="1">
        <v>325</v>
      </c>
      <c r="M4347" s="6">
        <f t="shared" si="411"/>
        <v>19.553681826255229</v>
      </c>
      <c r="N4347" s="1">
        <v>0</v>
      </c>
      <c r="O4347" s="1">
        <v>0</v>
      </c>
      <c r="P4347" s="12">
        <f t="shared" si="412"/>
        <v>0</v>
      </c>
      <c r="Q4347" s="1">
        <v>0</v>
      </c>
      <c r="R4347" s="1">
        <v>0</v>
      </c>
      <c r="S4347" s="1">
        <v>0</v>
      </c>
      <c r="T4347" s="1">
        <v>0</v>
      </c>
      <c r="U4347" s="4" t="s">
        <v>34</v>
      </c>
      <c r="V4347">
        <v>0.48</v>
      </c>
      <c r="W4347">
        <v>0.4</v>
      </c>
      <c r="X4347">
        <v>0.76</v>
      </c>
      <c r="Y4347">
        <v>2.4300000000000002</v>
      </c>
      <c r="Z4347">
        <v>0.28000000000000003</v>
      </c>
      <c r="AA4347" s="5">
        <f t="shared" si="413"/>
        <v>0</v>
      </c>
      <c r="AB4347" s="15" cm="1">
        <f t="array" ref="AB4347">_xlfn.SWITCH(U4347,"夏",122,"冬",90,"春",153,"秋",153,0)</f>
        <v>153</v>
      </c>
      <c r="AC4347" s="16">
        <f t="shared" si="414"/>
        <v>0</v>
      </c>
      <c r="AD4347" s="5">
        <f>IFERROR(AA4347/D4347,0)</f>
        <v>0</v>
      </c>
      <c r="AE4347" s="15">
        <f t="shared" si="415"/>
        <v>0.41917808219178082</v>
      </c>
      <c r="AF4347" s="5">
        <f>IFERROR(AD4347*AE4347*48,0)</f>
        <v>0</v>
      </c>
    </row>
    <row r="4348" spans="1:32" x14ac:dyDescent="0.15">
      <c r="A4348" s="8">
        <v>45759</v>
      </c>
      <c r="B4348" s="1" t="s">
        <v>52</v>
      </c>
      <c r="C4348" s="1" t="s">
        <v>59</v>
      </c>
      <c r="D4348" s="1">
        <v>95.65</v>
      </c>
      <c r="E4348" s="6">
        <v>3.6</v>
      </c>
      <c r="F4348" s="10">
        <v>0.8125</v>
      </c>
      <c r="G4348" s="1">
        <v>18.3</v>
      </c>
      <c r="H4348" s="1">
        <v>56.3</v>
      </c>
      <c r="I4348" s="1">
        <v>18.8</v>
      </c>
      <c r="J4348" s="1">
        <v>0.2</v>
      </c>
      <c r="K4348" s="1">
        <v>410</v>
      </c>
      <c r="L4348" s="1">
        <v>325</v>
      </c>
      <c r="M4348" s="6">
        <f t="shared" si="411"/>
        <v>19.054985167614575</v>
      </c>
      <c r="N4348" s="1">
        <v>0</v>
      </c>
      <c r="O4348" s="1">
        <v>0</v>
      </c>
      <c r="P4348" s="12">
        <f t="shared" si="412"/>
        <v>0</v>
      </c>
      <c r="Q4348" s="1">
        <v>0</v>
      </c>
      <c r="R4348" s="1">
        <v>0</v>
      </c>
      <c r="S4348" s="1">
        <v>0</v>
      </c>
      <c r="T4348" s="1">
        <v>0</v>
      </c>
      <c r="U4348" s="4" t="s">
        <v>34</v>
      </c>
      <c r="V4348">
        <v>0.48</v>
      </c>
      <c r="W4348">
        <v>0.4</v>
      </c>
      <c r="X4348">
        <v>0.76</v>
      </c>
      <c r="Y4348">
        <v>2.4300000000000002</v>
      </c>
      <c r="Z4348">
        <v>0.28000000000000003</v>
      </c>
      <c r="AA4348" s="5">
        <f t="shared" si="413"/>
        <v>0</v>
      </c>
      <c r="AB4348" s="15" cm="1">
        <f t="array" ref="AB4348">_xlfn.SWITCH(U4348,"夏",122,"冬",90,"春",153,"秋",153,0)</f>
        <v>153</v>
      </c>
      <c r="AC4348" s="16">
        <f t="shared" si="414"/>
        <v>0</v>
      </c>
      <c r="AD4348" s="5">
        <f>IFERROR(AA4348/D4348,0)</f>
        <v>0</v>
      </c>
      <c r="AE4348" s="15">
        <f t="shared" si="415"/>
        <v>0.41917808219178082</v>
      </c>
      <c r="AF4348" s="5">
        <f>IFERROR(AD4348*AE4348*48,0)</f>
        <v>0</v>
      </c>
    </row>
    <row r="4349" spans="1:32" x14ac:dyDescent="0.15">
      <c r="A4349" s="8">
        <v>45759</v>
      </c>
      <c r="B4349" s="1" t="s">
        <v>52</v>
      </c>
      <c r="C4349" s="1" t="s">
        <v>59</v>
      </c>
      <c r="D4349" s="1">
        <v>95.65</v>
      </c>
      <c r="E4349" s="6">
        <v>3.6</v>
      </c>
      <c r="F4349" s="10">
        <v>0.83333333333333304</v>
      </c>
      <c r="G4349" s="1">
        <v>17.8</v>
      </c>
      <c r="H4349" s="1">
        <v>56.9</v>
      </c>
      <c r="I4349" s="1">
        <v>18.3</v>
      </c>
      <c r="J4349" s="1">
        <v>0.2</v>
      </c>
      <c r="K4349" s="1">
        <v>410</v>
      </c>
      <c r="L4349" s="1">
        <v>325</v>
      </c>
      <c r="M4349" s="6">
        <f t="shared" si="411"/>
        <v>18.556297440739172</v>
      </c>
      <c r="N4349" s="1">
        <v>0</v>
      </c>
      <c r="O4349" s="1">
        <v>0</v>
      </c>
      <c r="P4349" s="12">
        <f t="shared" si="412"/>
        <v>0</v>
      </c>
      <c r="Q4349" s="1">
        <v>0</v>
      </c>
      <c r="R4349" s="1">
        <v>0</v>
      </c>
      <c r="S4349" s="1">
        <v>0</v>
      </c>
      <c r="T4349" s="1">
        <v>0</v>
      </c>
      <c r="U4349" s="4" t="s">
        <v>34</v>
      </c>
      <c r="V4349">
        <v>0.48</v>
      </c>
      <c r="W4349">
        <v>0.4</v>
      </c>
      <c r="X4349">
        <v>0.76</v>
      </c>
      <c r="Y4349">
        <v>2.4300000000000002</v>
      </c>
      <c r="Z4349">
        <v>0.28000000000000003</v>
      </c>
      <c r="AA4349" s="5">
        <f t="shared" si="413"/>
        <v>0</v>
      </c>
      <c r="AB4349" s="15" cm="1">
        <f t="array" ref="AB4349">_xlfn.SWITCH(U4349,"夏",122,"冬",90,"春",153,"秋",153,0)</f>
        <v>153</v>
      </c>
      <c r="AC4349" s="16">
        <f t="shared" si="414"/>
        <v>0</v>
      </c>
      <c r="AD4349" s="5">
        <f>IFERROR(AA4349/D4349,0)</f>
        <v>0</v>
      </c>
      <c r="AE4349" s="15">
        <f t="shared" si="415"/>
        <v>0.41917808219178082</v>
      </c>
      <c r="AF4349" s="5">
        <f>IFERROR(AD4349*AE4349*48,0)</f>
        <v>0</v>
      </c>
    </row>
    <row r="4350" spans="1:32" x14ac:dyDescent="0.15">
      <c r="A4350" s="8">
        <v>45759</v>
      </c>
      <c r="B4350" s="1" t="s">
        <v>52</v>
      </c>
      <c r="C4350" s="1" t="s">
        <v>59</v>
      </c>
      <c r="D4350" s="1">
        <v>95.65</v>
      </c>
      <c r="E4350" s="6">
        <v>3.6</v>
      </c>
      <c r="F4350" s="10">
        <v>0.85416666666666696</v>
      </c>
      <c r="G4350" s="1">
        <v>17.8</v>
      </c>
      <c r="H4350" s="1">
        <v>56.9</v>
      </c>
      <c r="I4350" s="1">
        <v>18.3</v>
      </c>
      <c r="J4350" s="1">
        <v>0.2</v>
      </c>
      <c r="K4350" s="1">
        <v>410</v>
      </c>
      <c r="L4350" s="1">
        <v>325</v>
      </c>
      <c r="M4350" s="6">
        <f t="shared" si="411"/>
        <v>18.556297440739172</v>
      </c>
      <c r="N4350" s="1">
        <v>0</v>
      </c>
      <c r="O4350" s="1">
        <v>0</v>
      </c>
      <c r="P4350" s="12">
        <f t="shared" si="412"/>
        <v>0</v>
      </c>
      <c r="Q4350" s="1">
        <v>0</v>
      </c>
      <c r="R4350" s="1">
        <v>0</v>
      </c>
      <c r="S4350" s="1">
        <v>0</v>
      </c>
      <c r="T4350" s="1">
        <v>0</v>
      </c>
      <c r="U4350" s="4" t="s">
        <v>34</v>
      </c>
      <c r="V4350">
        <v>0.48</v>
      </c>
      <c r="W4350">
        <v>0.4</v>
      </c>
      <c r="X4350">
        <v>0.76</v>
      </c>
      <c r="Y4350">
        <v>2.4300000000000002</v>
      </c>
      <c r="Z4350">
        <v>0.28000000000000003</v>
      </c>
      <c r="AA4350" s="5">
        <f t="shared" si="413"/>
        <v>0</v>
      </c>
      <c r="AB4350" s="15" cm="1">
        <f t="array" ref="AB4350">_xlfn.SWITCH(U4350,"夏",122,"冬",90,"春",153,"秋",153,0)</f>
        <v>153</v>
      </c>
      <c r="AC4350" s="16">
        <f t="shared" si="414"/>
        <v>0</v>
      </c>
      <c r="AD4350" s="5">
        <f>IFERROR(AA4350/D4350,0)</f>
        <v>0</v>
      </c>
      <c r="AE4350" s="15">
        <f t="shared" si="415"/>
        <v>0.41917808219178082</v>
      </c>
      <c r="AF4350" s="5">
        <f>IFERROR(AD4350*AE4350*48,0)</f>
        <v>0</v>
      </c>
    </row>
    <row r="4351" spans="1:32" x14ac:dyDescent="0.15">
      <c r="A4351" s="8">
        <v>45759</v>
      </c>
      <c r="B4351" s="1" t="s">
        <v>52</v>
      </c>
      <c r="C4351" s="1" t="s">
        <v>59</v>
      </c>
      <c r="D4351" s="1">
        <v>95.65</v>
      </c>
      <c r="E4351" s="6">
        <v>3.6</v>
      </c>
      <c r="F4351" s="10">
        <v>0.875</v>
      </c>
      <c r="G4351" s="1">
        <v>17.8</v>
      </c>
      <c r="H4351" s="1">
        <v>56.9</v>
      </c>
      <c r="I4351" s="1">
        <v>18.3</v>
      </c>
      <c r="J4351" s="1">
        <v>0.2</v>
      </c>
      <c r="K4351" s="1">
        <v>410</v>
      </c>
      <c r="L4351" s="1">
        <v>325</v>
      </c>
      <c r="M4351" s="6">
        <f t="shared" si="411"/>
        <v>18.556297440739172</v>
      </c>
      <c r="N4351" s="1">
        <v>0</v>
      </c>
      <c r="O4351" s="1">
        <v>0</v>
      </c>
      <c r="P4351" s="12">
        <f t="shared" si="412"/>
        <v>0</v>
      </c>
      <c r="Q4351" s="1">
        <v>0</v>
      </c>
      <c r="R4351" s="1">
        <v>0</v>
      </c>
      <c r="S4351" s="1">
        <v>0</v>
      </c>
      <c r="T4351" s="1">
        <v>0</v>
      </c>
      <c r="U4351" s="4" t="s">
        <v>34</v>
      </c>
      <c r="V4351">
        <v>0.48</v>
      </c>
      <c r="W4351">
        <v>0.4</v>
      </c>
      <c r="X4351">
        <v>0.76</v>
      </c>
      <c r="Y4351">
        <v>2.4300000000000002</v>
      </c>
      <c r="Z4351">
        <v>0.28000000000000003</v>
      </c>
      <c r="AA4351" s="5">
        <f t="shared" si="413"/>
        <v>0</v>
      </c>
      <c r="AB4351" s="15" cm="1">
        <f t="array" ref="AB4351">_xlfn.SWITCH(U4351,"夏",122,"冬",90,"春",153,"秋",153,0)</f>
        <v>153</v>
      </c>
      <c r="AC4351" s="16">
        <f t="shared" si="414"/>
        <v>0</v>
      </c>
      <c r="AD4351" s="5">
        <f>IFERROR(AA4351/D4351,0)</f>
        <v>0</v>
      </c>
      <c r="AE4351" s="15">
        <f t="shared" si="415"/>
        <v>0.41917808219178082</v>
      </c>
      <c r="AF4351" s="5">
        <f>IFERROR(AD4351*AE4351*48,0)</f>
        <v>0</v>
      </c>
    </row>
    <row r="4352" spans="1:32" x14ac:dyDescent="0.15">
      <c r="A4352" s="8">
        <v>45759</v>
      </c>
      <c r="B4352" s="1" t="s">
        <v>52</v>
      </c>
      <c r="C4352" s="1" t="s">
        <v>59</v>
      </c>
      <c r="D4352" s="1">
        <v>95.65</v>
      </c>
      <c r="E4352" s="6">
        <v>3.6</v>
      </c>
      <c r="F4352" s="10">
        <v>0.89583333333333304</v>
      </c>
      <c r="G4352" s="1">
        <v>17.3</v>
      </c>
      <c r="H4352" s="1">
        <v>57.6</v>
      </c>
      <c r="I4352" s="1">
        <v>17.8</v>
      </c>
      <c r="J4352" s="1">
        <v>0.2</v>
      </c>
      <c r="K4352" s="1">
        <v>410</v>
      </c>
      <c r="L4352" s="1">
        <v>325</v>
      </c>
      <c r="M4352" s="6">
        <f t="shared" si="411"/>
        <v>18.057618722129121</v>
      </c>
      <c r="N4352" s="1">
        <v>0</v>
      </c>
      <c r="O4352" s="1">
        <v>0</v>
      </c>
      <c r="P4352" s="12">
        <f t="shared" si="412"/>
        <v>0</v>
      </c>
      <c r="Q4352" s="1">
        <v>0</v>
      </c>
      <c r="R4352" s="1">
        <v>0</v>
      </c>
      <c r="S4352" s="1">
        <v>0</v>
      </c>
      <c r="T4352" s="1">
        <v>0</v>
      </c>
      <c r="U4352" s="4" t="s">
        <v>34</v>
      </c>
      <c r="V4352">
        <v>0.48</v>
      </c>
      <c r="W4352">
        <v>0.4</v>
      </c>
      <c r="X4352">
        <v>0.76</v>
      </c>
      <c r="Y4352">
        <v>2.4300000000000002</v>
      </c>
      <c r="Z4352">
        <v>0.28000000000000003</v>
      </c>
      <c r="AA4352" s="5">
        <f t="shared" si="413"/>
        <v>0</v>
      </c>
      <c r="AB4352" s="15" cm="1">
        <f t="array" ref="AB4352">_xlfn.SWITCH(U4352,"夏",122,"冬",90,"春",153,"秋",153,0)</f>
        <v>153</v>
      </c>
      <c r="AC4352" s="16">
        <f t="shared" si="414"/>
        <v>0</v>
      </c>
      <c r="AD4352" s="5">
        <f>IFERROR(AA4352/D4352,0)</f>
        <v>0</v>
      </c>
      <c r="AE4352" s="15">
        <f t="shared" si="415"/>
        <v>0.41917808219178082</v>
      </c>
      <c r="AF4352" s="5">
        <f>IFERROR(AD4352*AE4352*48,0)</f>
        <v>0</v>
      </c>
    </row>
    <row r="4353" spans="1:32" x14ac:dyDescent="0.15">
      <c r="A4353" s="8">
        <v>45759</v>
      </c>
      <c r="B4353" s="1" t="s">
        <v>52</v>
      </c>
      <c r="C4353" s="1" t="s">
        <v>59</v>
      </c>
      <c r="D4353" s="1">
        <v>95.65</v>
      </c>
      <c r="E4353" s="6">
        <v>3.6</v>
      </c>
      <c r="F4353" s="10">
        <v>0.91666666666666696</v>
      </c>
      <c r="G4353" s="1">
        <v>16.8</v>
      </c>
      <c r="H4353" s="1">
        <v>58.2</v>
      </c>
      <c r="I4353" s="1">
        <v>17.3</v>
      </c>
      <c r="J4353" s="1">
        <v>0.2</v>
      </c>
      <c r="K4353" s="1">
        <v>410</v>
      </c>
      <c r="L4353" s="1">
        <v>325</v>
      </c>
      <c r="M4353" s="6">
        <f t="shared" si="411"/>
        <v>17.558949089070666</v>
      </c>
      <c r="N4353" s="1">
        <v>0</v>
      </c>
      <c r="O4353" s="1">
        <v>0</v>
      </c>
      <c r="P4353" s="12">
        <f t="shared" si="412"/>
        <v>0</v>
      </c>
      <c r="Q4353" s="1">
        <v>0</v>
      </c>
      <c r="R4353" s="1">
        <v>0</v>
      </c>
      <c r="S4353" s="1">
        <v>0</v>
      </c>
      <c r="T4353" s="1">
        <v>0</v>
      </c>
      <c r="U4353" s="4" t="s">
        <v>34</v>
      </c>
      <c r="V4353">
        <v>0.48</v>
      </c>
      <c r="W4353">
        <v>0.4</v>
      </c>
      <c r="X4353">
        <v>0.76</v>
      </c>
      <c r="Y4353">
        <v>2.4300000000000002</v>
      </c>
      <c r="Z4353">
        <v>0.28000000000000003</v>
      </c>
      <c r="AA4353" s="5">
        <f t="shared" si="413"/>
        <v>0</v>
      </c>
      <c r="AB4353" s="15" cm="1">
        <f t="array" ref="AB4353">_xlfn.SWITCH(U4353,"夏",122,"冬",90,"春",153,"秋",153,0)</f>
        <v>153</v>
      </c>
      <c r="AC4353" s="16">
        <f t="shared" si="414"/>
        <v>0</v>
      </c>
      <c r="AD4353" s="5">
        <f>IFERROR(AA4353/D4353,0)</f>
        <v>0</v>
      </c>
      <c r="AE4353" s="15">
        <f t="shared" si="415"/>
        <v>0.41917808219178082</v>
      </c>
      <c r="AF4353" s="5">
        <f>IFERROR(AD4353*AE4353*48,0)</f>
        <v>0</v>
      </c>
    </row>
    <row r="4354" spans="1:32" x14ac:dyDescent="0.15">
      <c r="A4354" s="8">
        <v>45759</v>
      </c>
      <c r="B4354" s="1" t="s">
        <v>53</v>
      </c>
      <c r="C4354" s="1" t="s">
        <v>59</v>
      </c>
      <c r="D4354" s="1">
        <v>95.65</v>
      </c>
      <c r="E4354" s="6">
        <v>3.6</v>
      </c>
      <c r="F4354" s="10">
        <v>0.33333333333333298</v>
      </c>
      <c r="G4354" s="1">
        <v>17.8</v>
      </c>
      <c r="H4354" s="1">
        <v>59.3</v>
      </c>
      <c r="I4354" s="1">
        <v>18.3</v>
      </c>
      <c r="J4354" s="1">
        <v>0.2</v>
      </c>
      <c r="K4354" s="1">
        <v>410</v>
      </c>
      <c r="L4354" s="1">
        <v>225</v>
      </c>
      <c r="M4354" s="6">
        <f t="shared" si="411"/>
        <v>18.556297440739172</v>
      </c>
      <c r="N4354" s="1">
        <v>0</v>
      </c>
      <c r="O4354" s="1">
        <v>0</v>
      </c>
      <c r="P4354" s="12">
        <f t="shared" si="412"/>
        <v>0</v>
      </c>
      <c r="Q4354" s="1">
        <v>0</v>
      </c>
      <c r="R4354" s="1">
        <v>0</v>
      </c>
      <c r="S4354" s="1">
        <v>0</v>
      </c>
      <c r="T4354" s="1">
        <v>0</v>
      </c>
      <c r="U4354" s="4" t="s">
        <v>34</v>
      </c>
      <c r="V4354">
        <v>0.48</v>
      </c>
      <c r="W4354">
        <v>0.4</v>
      </c>
      <c r="X4354">
        <v>0.76</v>
      </c>
      <c r="Y4354">
        <v>2.4300000000000002</v>
      </c>
      <c r="Z4354">
        <v>0.28000000000000003</v>
      </c>
      <c r="AA4354" s="5">
        <f t="shared" si="413"/>
        <v>0</v>
      </c>
      <c r="AB4354" s="15" cm="1">
        <f t="array" ref="AB4354">_xlfn.SWITCH(U4354,"夏",122,"冬",90,"春",153,"秋",153,0)</f>
        <v>153</v>
      </c>
      <c r="AC4354" s="16">
        <f t="shared" si="414"/>
        <v>0</v>
      </c>
      <c r="AD4354" s="5">
        <f>IFERROR(AA4354/D4354,0)</f>
        <v>0</v>
      </c>
      <c r="AE4354" s="15">
        <f t="shared" si="415"/>
        <v>0.41917808219178082</v>
      </c>
      <c r="AF4354" s="5">
        <f>IFERROR(AD4354*AE4354*48,0)</f>
        <v>0</v>
      </c>
    </row>
    <row r="4355" spans="1:32" x14ac:dyDescent="0.15">
      <c r="A4355" s="8">
        <v>45759</v>
      </c>
      <c r="B4355" s="1" t="s">
        <v>53</v>
      </c>
      <c r="C4355" s="1" t="s">
        <v>59</v>
      </c>
      <c r="D4355" s="1">
        <v>95.65</v>
      </c>
      <c r="E4355" s="6">
        <v>3.6</v>
      </c>
      <c r="F4355" s="10">
        <v>0.35416666666666702</v>
      </c>
      <c r="G4355" s="1">
        <v>18.8</v>
      </c>
      <c r="H4355" s="1">
        <v>58.1</v>
      </c>
      <c r="I4355" s="1">
        <v>19.3</v>
      </c>
      <c r="J4355" s="1">
        <v>0.2</v>
      </c>
      <c r="K4355" s="1">
        <v>510</v>
      </c>
      <c r="L4355" s="1">
        <v>325</v>
      </c>
      <c r="M4355" s="6">
        <f t="shared" si="411"/>
        <v>19.553681826255229</v>
      </c>
      <c r="N4355" s="1">
        <v>0</v>
      </c>
      <c r="O4355" s="1">
        <v>0</v>
      </c>
      <c r="P4355" s="12">
        <f t="shared" si="412"/>
        <v>0</v>
      </c>
      <c r="Q4355" s="1">
        <v>0</v>
      </c>
      <c r="R4355" s="1">
        <v>0</v>
      </c>
      <c r="S4355" s="1">
        <v>0</v>
      </c>
      <c r="T4355" s="1">
        <v>0</v>
      </c>
      <c r="U4355" s="4" t="s">
        <v>34</v>
      </c>
      <c r="V4355">
        <v>0.48</v>
      </c>
      <c r="W4355">
        <v>0.4</v>
      </c>
      <c r="X4355">
        <v>0.76</v>
      </c>
      <c r="Y4355">
        <v>2.4300000000000002</v>
      </c>
      <c r="Z4355">
        <v>0.28000000000000003</v>
      </c>
      <c r="AA4355" s="5">
        <f t="shared" si="413"/>
        <v>0</v>
      </c>
      <c r="AB4355" s="15" cm="1">
        <f t="array" ref="AB4355">_xlfn.SWITCH(U4355,"夏",122,"冬",90,"春",153,"秋",153,0)</f>
        <v>153</v>
      </c>
      <c r="AC4355" s="16">
        <f t="shared" si="414"/>
        <v>0</v>
      </c>
      <c r="AD4355" s="5">
        <f>IFERROR(AA4355/D4355,0)</f>
        <v>0</v>
      </c>
      <c r="AE4355" s="15">
        <f t="shared" si="415"/>
        <v>0.41917808219178082</v>
      </c>
      <c r="AF4355" s="5">
        <f>IFERROR(AD4355*AE4355*48,0)</f>
        <v>0</v>
      </c>
    </row>
    <row r="4356" spans="1:32" x14ac:dyDescent="0.15">
      <c r="A4356" s="8">
        <v>45759</v>
      </c>
      <c r="B4356" s="1" t="s">
        <v>53</v>
      </c>
      <c r="C4356" s="1" t="s">
        <v>59</v>
      </c>
      <c r="D4356" s="1">
        <v>95.65</v>
      </c>
      <c r="E4356" s="6">
        <v>3.6</v>
      </c>
      <c r="F4356" s="10">
        <v>0.375</v>
      </c>
      <c r="G4356" s="1">
        <v>19.8</v>
      </c>
      <c r="H4356" s="1">
        <v>56.9</v>
      </c>
      <c r="I4356" s="1">
        <v>20.3</v>
      </c>
      <c r="J4356" s="1">
        <v>0.2</v>
      </c>
      <c r="K4356" s="1">
        <v>510</v>
      </c>
      <c r="L4356" s="1">
        <v>425</v>
      </c>
      <c r="M4356" s="6">
        <f t="shared" si="411"/>
        <v>20.551101636702299</v>
      </c>
      <c r="N4356" s="1">
        <v>0</v>
      </c>
      <c r="O4356" s="1">
        <v>0</v>
      </c>
      <c r="P4356" s="12">
        <f t="shared" si="412"/>
        <v>0</v>
      </c>
      <c r="Q4356" s="1">
        <v>0</v>
      </c>
      <c r="R4356" s="1">
        <v>0</v>
      </c>
      <c r="S4356" s="1">
        <v>0</v>
      </c>
      <c r="T4356" s="1">
        <v>0</v>
      </c>
      <c r="U4356" s="4" t="s">
        <v>34</v>
      </c>
      <c r="V4356">
        <v>0.48</v>
      </c>
      <c r="W4356">
        <v>0.4</v>
      </c>
      <c r="X4356">
        <v>0.76</v>
      </c>
      <c r="Y4356">
        <v>2.4300000000000002</v>
      </c>
      <c r="Z4356">
        <v>0.28000000000000003</v>
      </c>
      <c r="AA4356" s="5">
        <f t="shared" si="413"/>
        <v>0</v>
      </c>
      <c r="AB4356" s="15" cm="1">
        <f t="array" ref="AB4356">_xlfn.SWITCH(U4356,"夏",122,"冬",90,"春",153,"秋",153,0)</f>
        <v>153</v>
      </c>
      <c r="AC4356" s="16">
        <f t="shared" si="414"/>
        <v>0</v>
      </c>
      <c r="AD4356" s="5">
        <f>IFERROR(AA4356/D4356,0)</f>
        <v>0</v>
      </c>
      <c r="AE4356" s="15">
        <f t="shared" si="415"/>
        <v>0.41917808219178082</v>
      </c>
      <c r="AF4356" s="5">
        <f>IFERROR(AD4356*AE4356*48,0)</f>
        <v>0</v>
      </c>
    </row>
    <row r="4357" spans="1:32" x14ac:dyDescent="0.15">
      <c r="A4357" s="8">
        <v>45759</v>
      </c>
      <c r="B4357" s="1" t="s">
        <v>53</v>
      </c>
      <c r="C4357" s="1" t="s">
        <v>59</v>
      </c>
      <c r="D4357" s="1">
        <v>95.65</v>
      </c>
      <c r="E4357" s="6">
        <v>3.6</v>
      </c>
      <c r="F4357" s="10">
        <v>0.39583333333333298</v>
      </c>
      <c r="G4357" s="1">
        <v>20.8</v>
      </c>
      <c r="H4357" s="1">
        <v>55.7</v>
      </c>
      <c r="I4357" s="1">
        <v>21.3</v>
      </c>
      <c r="J4357" s="1">
        <v>0.2</v>
      </c>
      <c r="K4357" s="1">
        <v>510</v>
      </c>
      <c r="L4357" s="1">
        <v>525</v>
      </c>
      <c r="M4357" s="6">
        <f t="shared" si="411"/>
        <v>21.548556275441797</v>
      </c>
      <c r="N4357" s="1">
        <v>0</v>
      </c>
      <c r="O4357" s="1">
        <v>0</v>
      </c>
      <c r="P4357" s="12">
        <f t="shared" si="412"/>
        <v>0</v>
      </c>
      <c r="Q4357" s="1">
        <v>0</v>
      </c>
      <c r="R4357" s="1">
        <v>0</v>
      </c>
      <c r="S4357" s="1">
        <v>0</v>
      </c>
      <c r="T4357" s="1">
        <v>0</v>
      </c>
      <c r="U4357" s="4" t="s">
        <v>34</v>
      </c>
      <c r="V4357">
        <v>0.48</v>
      </c>
      <c r="W4357">
        <v>0.4</v>
      </c>
      <c r="X4357">
        <v>0.76</v>
      </c>
      <c r="Y4357">
        <v>2.4300000000000002</v>
      </c>
      <c r="Z4357">
        <v>0.28000000000000003</v>
      </c>
      <c r="AA4357" s="5">
        <f t="shared" si="413"/>
        <v>0</v>
      </c>
      <c r="AB4357" s="15" cm="1">
        <f t="array" ref="AB4357">_xlfn.SWITCH(U4357,"夏",122,"冬",90,"春",153,"秋",153,0)</f>
        <v>153</v>
      </c>
      <c r="AC4357" s="16">
        <f t="shared" si="414"/>
        <v>0</v>
      </c>
      <c r="AD4357" s="5">
        <f>IFERROR(AA4357/D4357,0)</f>
        <v>0</v>
      </c>
      <c r="AE4357" s="15">
        <f t="shared" si="415"/>
        <v>0.41917808219178082</v>
      </c>
      <c r="AF4357" s="5">
        <f>IFERROR(AD4357*AE4357*48,0)</f>
        <v>0</v>
      </c>
    </row>
    <row r="4358" spans="1:32" x14ac:dyDescent="0.15">
      <c r="A4358" s="8">
        <v>45759</v>
      </c>
      <c r="B4358" s="1" t="s">
        <v>53</v>
      </c>
      <c r="C4358" s="1" t="s">
        <v>59</v>
      </c>
      <c r="D4358" s="1">
        <v>95.65</v>
      </c>
      <c r="E4358" s="6">
        <v>3.6</v>
      </c>
      <c r="F4358" s="10">
        <v>0.41666666666666702</v>
      </c>
      <c r="G4358" s="1">
        <v>21.8</v>
      </c>
      <c r="H4358" s="1">
        <v>54.5</v>
      </c>
      <c r="I4358" s="1">
        <v>22.3</v>
      </c>
      <c r="J4358" s="1">
        <v>0.2</v>
      </c>
      <c r="K4358" s="1">
        <v>510</v>
      </c>
      <c r="L4358" s="1">
        <v>625</v>
      </c>
      <c r="M4358" s="6">
        <f t="shared" si="411"/>
        <v>22.54604515782404</v>
      </c>
      <c r="N4358" s="1">
        <v>0</v>
      </c>
      <c r="O4358" s="1">
        <v>0</v>
      </c>
      <c r="P4358" s="12">
        <f t="shared" si="412"/>
        <v>0</v>
      </c>
      <c r="Q4358" s="1">
        <v>0</v>
      </c>
      <c r="R4358" s="1">
        <v>0</v>
      </c>
      <c r="S4358" s="1">
        <v>0</v>
      </c>
      <c r="T4358" s="1">
        <v>0</v>
      </c>
      <c r="U4358" s="4" t="s">
        <v>34</v>
      </c>
      <c r="V4358">
        <v>0.48</v>
      </c>
      <c r="W4358">
        <v>0.4</v>
      </c>
      <c r="X4358">
        <v>0.76</v>
      </c>
      <c r="Y4358">
        <v>2.4300000000000002</v>
      </c>
      <c r="Z4358">
        <v>0.28000000000000003</v>
      </c>
      <c r="AA4358" s="5">
        <f t="shared" si="413"/>
        <v>0</v>
      </c>
      <c r="AB4358" s="15" cm="1">
        <f t="array" ref="AB4358">_xlfn.SWITCH(U4358,"夏",122,"冬",90,"春",153,"秋",153,0)</f>
        <v>153</v>
      </c>
      <c r="AC4358" s="16">
        <f t="shared" si="414"/>
        <v>0</v>
      </c>
      <c r="AD4358" s="5">
        <f>IFERROR(AA4358/D4358,0)</f>
        <v>0</v>
      </c>
      <c r="AE4358" s="15">
        <f t="shared" si="415"/>
        <v>0.41917808219178082</v>
      </c>
      <c r="AF4358" s="5">
        <f>IFERROR(AD4358*AE4358*48,0)</f>
        <v>0</v>
      </c>
    </row>
    <row r="4359" spans="1:32" x14ac:dyDescent="0.15">
      <c r="A4359" s="8">
        <v>45759</v>
      </c>
      <c r="B4359" s="1" t="s">
        <v>53</v>
      </c>
      <c r="C4359" s="1" t="s">
        <v>59</v>
      </c>
      <c r="D4359" s="1">
        <v>95.65</v>
      </c>
      <c r="E4359" s="6">
        <v>3.6</v>
      </c>
      <c r="F4359" s="10">
        <v>0.4375</v>
      </c>
      <c r="G4359" s="1">
        <v>22.8</v>
      </c>
      <c r="H4359" s="1">
        <v>53.3</v>
      </c>
      <c r="I4359" s="1">
        <v>23.3</v>
      </c>
      <c r="J4359" s="1">
        <v>0.2</v>
      </c>
      <c r="K4359" s="1">
        <v>510</v>
      </c>
      <c r="L4359" s="1">
        <v>725</v>
      </c>
      <c r="M4359" s="6">
        <f t="shared" si="411"/>
        <v>23.54356771090994</v>
      </c>
      <c r="N4359" s="1">
        <v>0</v>
      </c>
      <c r="O4359" s="1">
        <v>0</v>
      </c>
      <c r="P4359" s="12">
        <f t="shared" si="412"/>
        <v>0</v>
      </c>
      <c r="Q4359" s="1">
        <v>0</v>
      </c>
      <c r="R4359" s="1">
        <v>0</v>
      </c>
      <c r="S4359" s="1">
        <v>0</v>
      </c>
      <c r="T4359" s="1">
        <v>0</v>
      </c>
      <c r="U4359" s="4" t="s">
        <v>34</v>
      </c>
      <c r="V4359">
        <v>0.48</v>
      </c>
      <c r="W4359">
        <v>0.4</v>
      </c>
      <c r="X4359">
        <v>0.76</v>
      </c>
      <c r="Y4359">
        <v>2.4300000000000002</v>
      </c>
      <c r="Z4359">
        <v>0.28000000000000003</v>
      </c>
      <c r="AA4359" s="5">
        <f t="shared" si="413"/>
        <v>0</v>
      </c>
      <c r="AB4359" s="15" cm="1">
        <f t="array" ref="AB4359">_xlfn.SWITCH(U4359,"夏",122,"冬",90,"春",153,"秋",153,0)</f>
        <v>153</v>
      </c>
      <c r="AC4359" s="16">
        <f t="shared" si="414"/>
        <v>0</v>
      </c>
      <c r="AD4359" s="5">
        <f>IFERROR(AA4359/D4359,0)</f>
        <v>0</v>
      </c>
      <c r="AE4359" s="15">
        <f t="shared" si="415"/>
        <v>0.41917808219178082</v>
      </c>
      <c r="AF4359" s="5">
        <f>IFERROR(AD4359*AE4359*48,0)</f>
        <v>0</v>
      </c>
    </row>
    <row r="4360" spans="1:32" x14ac:dyDescent="0.15">
      <c r="A4360" s="8">
        <v>45759</v>
      </c>
      <c r="B4360" s="1" t="s">
        <v>53</v>
      </c>
      <c r="C4360" s="1" t="s">
        <v>59</v>
      </c>
      <c r="D4360" s="1">
        <v>95.65</v>
      </c>
      <c r="E4360" s="6">
        <v>3.6</v>
      </c>
      <c r="F4360" s="10">
        <v>0.45833333333333298</v>
      </c>
      <c r="G4360" s="1">
        <v>23.8</v>
      </c>
      <c r="H4360" s="1">
        <v>52.1</v>
      </c>
      <c r="I4360" s="1">
        <v>24.3</v>
      </c>
      <c r="J4360" s="1">
        <v>0.2</v>
      </c>
      <c r="K4360" s="1">
        <v>510</v>
      </c>
      <c r="L4360" s="1">
        <v>825</v>
      </c>
      <c r="M4360" s="6">
        <f t="shared" si="411"/>
        <v>24.5411233731989</v>
      </c>
      <c r="N4360" s="1">
        <v>0</v>
      </c>
      <c r="O4360" s="1">
        <v>0</v>
      </c>
      <c r="P4360" s="12">
        <f t="shared" si="412"/>
        <v>0</v>
      </c>
      <c r="Q4360" s="1">
        <v>0</v>
      </c>
      <c r="R4360" s="1">
        <v>0</v>
      </c>
      <c r="S4360" s="1">
        <v>0</v>
      </c>
      <c r="T4360" s="1">
        <v>0</v>
      </c>
      <c r="U4360" s="4" t="s">
        <v>34</v>
      </c>
      <c r="V4360">
        <v>0.48</v>
      </c>
      <c r="W4360">
        <v>0.4</v>
      </c>
      <c r="X4360">
        <v>0.76</v>
      </c>
      <c r="Y4360">
        <v>2.4300000000000002</v>
      </c>
      <c r="Z4360">
        <v>0.28000000000000003</v>
      </c>
      <c r="AA4360" s="5">
        <f t="shared" si="413"/>
        <v>0</v>
      </c>
      <c r="AB4360" s="15" cm="1">
        <f t="array" ref="AB4360">_xlfn.SWITCH(U4360,"夏",122,"冬",90,"春",153,"秋",153,0)</f>
        <v>153</v>
      </c>
      <c r="AC4360" s="16">
        <f t="shared" si="414"/>
        <v>0</v>
      </c>
      <c r="AD4360" s="5">
        <f>IFERROR(AA4360/D4360,0)</f>
        <v>0</v>
      </c>
      <c r="AE4360" s="15">
        <f t="shared" si="415"/>
        <v>0.41917808219178082</v>
      </c>
      <c r="AF4360" s="5">
        <f>IFERROR(AD4360*AE4360*48,0)</f>
        <v>0</v>
      </c>
    </row>
    <row r="4361" spans="1:32" x14ac:dyDescent="0.15">
      <c r="A4361" s="8">
        <v>45759</v>
      </c>
      <c r="B4361" s="1" t="s">
        <v>53</v>
      </c>
      <c r="C4361" s="1" t="s">
        <v>59</v>
      </c>
      <c r="D4361" s="1">
        <v>95.65</v>
      </c>
      <c r="E4361" s="6">
        <v>3.6</v>
      </c>
      <c r="F4361" s="10">
        <v>0.47916666666666702</v>
      </c>
      <c r="G4361" s="1">
        <v>24.3</v>
      </c>
      <c r="H4361" s="1">
        <v>51.5</v>
      </c>
      <c r="I4361" s="1">
        <v>24.8</v>
      </c>
      <c r="J4361" s="1">
        <v>0.2</v>
      </c>
      <c r="K4361" s="1">
        <v>510</v>
      </c>
      <c r="L4361" s="1">
        <v>825</v>
      </c>
      <c r="M4361" s="6">
        <f t="shared" si="411"/>
        <v>25.039913447887955</v>
      </c>
      <c r="N4361" s="1">
        <v>0</v>
      </c>
      <c r="O4361" s="1">
        <v>0</v>
      </c>
      <c r="P4361" s="12">
        <f t="shared" si="412"/>
        <v>0</v>
      </c>
      <c r="Q4361" s="1">
        <v>0</v>
      </c>
      <c r="R4361" s="1">
        <v>0</v>
      </c>
      <c r="S4361" s="1">
        <v>0</v>
      </c>
      <c r="T4361" s="1">
        <v>0</v>
      </c>
      <c r="U4361" s="4" t="s">
        <v>34</v>
      </c>
      <c r="V4361">
        <v>0.48</v>
      </c>
      <c r="W4361">
        <v>0.4</v>
      </c>
      <c r="X4361">
        <v>0.76</v>
      </c>
      <c r="Y4361">
        <v>2.4300000000000002</v>
      </c>
      <c r="Z4361">
        <v>0.28000000000000003</v>
      </c>
      <c r="AA4361" s="5">
        <f t="shared" si="413"/>
        <v>0</v>
      </c>
      <c r="AB4361" s="15" cm="1">
        <f t="array" ref="AB4361">_xlfn.SWITCH(U4361,"夏",122,"冬",90,"春",153,"秋",153,0)</f>
        <v>153</v>
      </c>
      <c r="AC4361" s="16">
        <f t="shared" si="414"/>
        <v>0</v>
      </c>
      <c r="AD4361" s="5">
        <f>IFERROR(AA4361/D4361,0)</f>
        <v>0</v>
      </c>
      <c r="AE4361" s="15">
        <f t="shared" si="415"/>
        <v>0.41917808219178082</v>
      </c>
      <c r="AF4361" s="5">
        <f>IFERROR(AD4361*AE4361*48,0)</f>
        <v>0</v>
      </c>
    </row>
    <row r="4362" spans="1:32" x14ac:dyDescent="0.15">
      <c r="A4362" s="8">
        <v>45759</v>
      </c>
      <c r="B4362" s="1" t="s">
        <v>53</v>
      </c>
      <c r="C4362" s="1" t="s">
        <v>59</v>
      </c>
      <c r="D4362" s="1">
        <v>95.65</v>
      </c>
      <c r="E4362" s="6">
        <v>3.6</v>
      </c>
      <c r="F4362" s="10">
        <v>0.5</v>
      </c>
      <c r="G4362" s="1">
        <v>24.8</v>
      </c>
      <c r="H4362" s="1">
        <v>50.9</v>
      </c>
      <c r="I4362" s="1">
        <v>25.3</v>
      </c>
      <c r="J4362" s="1">
        <v>0.2</v>
      </c>
      <c r="K4362" s="1">
        <v>410</v>
      </c>
      <c r="L4362" s="1">
        <v>825</v>
      </c>
      <c r="M4362" s="6">
        <f t="shared" si="411"/>
        <v>25.538711594364202</v>
      </c>
      <c r="N4362" s="1">
        <v>0</v>
      </c>
      <c r="O4362" s="1">
        <v>0</v>
      </c>
      <c r="P4362" s="12">
        <f t="shared" si="412"/>
        <v>0</v>
      </c>
      <c r="Q4362" s="1">
        <v>0</v>
      </c>
      <c r="R4362" s="1">
        <v>0</v>
      </c>
      <c r="S4362" s="1">
        <v>0</v>
      </c>
      <c r="T4362" s="1">
        <v>0</v>
      </c>
      <c r="U4362" s="4" t="s">
        <v>34</v>
      </c>
      <c r="V4362">
        <v>0.48</v>
      </c>
      <c r="W4362">
        <v>0.4</v>
      </c>
      <c r="X4362">
        <v>0.76</v>
      </c>
      <c r="Y4362">
        <v>2.4300000000000002</v>
      </c>
      <c r="Z4362">
        <v>0.28000000000000003</v>
      </c>
      <c r="AA4362" s="5">
        <f t="shared" si="413"/>
        <v>0</v>
      </c>
      <c r="AB4362" s="15" cm="1">
        <f t="array" ref="AB4362">_xlfn.SWITCH(U4362,"夏",122,"冬",90,"春",153,"秋",153,0)</f>
        <v>153</v>
      </c>
      <c r="AC4362" s="16">
        <f t="shared" si="414"/>
        <v>0</v>
      </c>
      <c r="AD4362" s="5">
        <f>IFERROR(AA4362/D4362,0)</f>
        <v>0</v>
      </c>
      <c r="AE4362" s="15">
        <f t="shared" si="415"/>
        <v>0.41917808219178082</v>
      </c>
      <c r="AF4362" s="5">
        <f>IFERROR(AD4362*AE4362*48,0)</f>
        <v>0</v>
      </c>
    </row>
    <row r="4363" spans="1:32" x14ac:dyDescent="0.15">
      <c r="A4363" s="8">
        <v>45759</v>
      </c>
      <c r="B4363" s="1" t="s">
        <v>53</v>
      </c>
      <c r="C4363" s="1" t="s">
        <v>59</v>
      </c>
      <c r="D4363" s="1">
        <v>95.65</v>
      </c>
      <c r="E4363" s="6">
        <v>3.6</v>
      </c>
      <c r="F4363" s="10">
        <v>0.52083333333333304</v>
      </c>
      <c r="G4363" s="1">
        <v>25.3</v>
      </c>
      <c r="H4363" s="1">
        <v>50.5</v>
      </c>
      <c r="I4363" s="1">
        <v>25.8</v>
      </c>
      <c r="J4363" s="1">
        <v>0.2</v>
      </c>
      <c r="K4363" s="1">
        <v>410</v>
      </c>
      <c r="L4363" s="1">
        <v>825</v>
      </c>
      <c r="M4363" s="6">
        <f t="shared" si="411"/>
        <v>26.037517745539901</v>
      </c>
      <c r="N4363" s="1">
        <v>0</v>
      </c>
      <c r="O4363" s="1">
        <v>0</v>
      </c>
      <c r="P4363" s="12">
        <f t="shared" si="412"/>
        <v>0</v>
      </c>
      <c r="Q4363" s="1">
        <v>0</v>
      </c>
      <c r="R4363" s="1">
        <v>0</v>
      </c>
      <c r="S4363" s="1">
        <v>0</v>
      </c>
      <c r="T4363" s="1">
        <v>0</v>
      </c>
      <c r="U4363" s="4" t="s">
        <v>34</v>
      </c>
      <c r="V4363">
        <v>0.48</v>
      </c>
      <c r="W4363">
        <v>0.4</v>
      </c>
      <c r="X4363">
        <v>0.76</v>
      </c>
      <c r="Y4363">
        <v>2.4300000000000002</v>
      </c>
      <c r="Z4363">
        <v>0.28000000000000003</v>
      </c>
      <c r="AA4363" s="5">
        <f t="shared" si="413"/>
        <v>0</v>
      </c>
      <c r="AB4363" s="15" cm="1">
        <f t="array" ref="AB4363">_xlfn.SWITCH(U4363,"夏",122,"冬",90,"春",153,"秋",153,0)</f>
        <v>153</v>
      </c>
      <c r="AC4363" s="16">
        <f t="shared" si="414"/>
        <v>0</v>
      </c>
      <c r="AD4363" s="5">
        <f>IFERROR(AA4363/D4363,0)</f>
        <v>0</v>
      </c>
      <c r="AE4363" s="15">
        <f t="shared" si="415"/>
        <v>0.41917808219178082</v>
      </c>
      <c r="AF4363" s="5">
        <f>IFERROR(AD4363*AE4363*48,0)</f>
        <v>0</v>
      </c>
    </row>
    <row r="4364" spans="1:32" x14ac:dyDescent="0.15">
      <c r="A4364" s="8">
        <v>45759</v>
      </c>
      <c r="B4364" s="1" t="s">
        <v>53</v>
      </c>
      <c r="C4364" s="1" t="s">
        <v>59</v>
      </c>
      <c r="D4364" s="1">
        <v>95.65</v>
      </c>
      <c r="E4364" s="6">
        <v>3.6</v>
      </c>
      <c r="F4364" s="10">
        <v>0.54166666666666696</v>
      </c>
      <c r="G4364" s="1">
        <v>25.8</v>
      </c>
      <c r="H4364" s="1">
        <v>50</v>
      </c>
      <c r="I4364" s="1">
        <v>26.3</v>
      </c>
      <c r="J4364" s="1">
        <v>0.2</v>
      </c>
      <c r="K4364" s="1">
        <v>410</v>
      </c>
      <c r="L4364" s="1">
        <v>825</v>
      </c>
      <c r="M4364" s="6">
        <f t="shared" si="411"/>
        <v>26.536331834994598</v>
      </c>
      <c r="N4364" s="1">
        <v>0</v>
      </c>
      <c r="O4364" s="1">
        <v>0</v>
      </c>
      <c r="P4364" s="12">
        <f t="shared" si="412"/>
        <v>0</v>
      </c>
      <c r="Q4364" s="1">
        <v>0</v>
      </c>
      <c r="R4364" s="1">
        <v>0</v>
      </c>
      <c r="S4364" s="1">
        <v>0</v>
      </c>
      <c r="T4364" s="1">
        <v>0</v>
      </c>
      <c r="U4364" s="4" t="s">
        <v>34</v>
      </c>
      <c r="V4364">
        <v>0.48</v>
      </c>
      <c r="W4364">
        <v>0.4</v>
      </c>
      <c r="X4364">
        <v>0.76</v>
      </c>
      <c r="Y4364">
        <v>2.4300000000000002</v>
      </c>
      <c r="Z4364">
        <v>0.28000000000000003</v>
      </c>
      <c r="AA4364" s="5">
        <f t="shared" si="413"/>
        <v>0</v>
      </c>
      <c r="AB4364" s="15" cm="1">
        <f t="array" ref="AB4364">_xlfn.SWITCH(U4364,"夏",122,"冬",90,"春",153,"秋",153,0)</f>
        <v>153</v>
      </c>
      <c r="AC4364" s="16">
        <f t="shared" si="414"/>
        <v>0</v>
      </c>
      <c r="AD4364" s="5">
        <f>IFERROR(AA4364/D4364,0)</f>
        <v>0</v>
      </c>
      <c r="AE4364" s="15">
        <f t="shared" si="415"/>
        <v>0.41917808219178082</v>
      </c>
      <c r="AF4364" s="5">
        <f>IFERROR(AD4364*AE4364*48,0)</f>
        <v>0</v>
      </c>
    </row>
    <row r="4365" spans="1:32" x14ac:dyDescent="0.15">
      <c r="A4365" s="8">
        <v>45759</v>
      </c>
      <c r="B4365" s="1" t="s">
        <v>53</v>
      </c>
      <c r="C4365" s="1" t="s">
        <v>59</v>
      </c>
      <c r="D4365" s="1">
        <v>95.65</v>
      </c>
      <c r="E4365" s="6">
        <v>3.6</v>
      </c>
      <c r="F4365" s="10">
        <v>0.5625</v>
      </c>
      <c r="G4365" s="1">
        <v>25.8</v>
      </c>
      <c r="H4365" s="1">
        <v>50</v>
      </c>
      <c r="I4365" s="1">
        <v>26.3</v>
      </c>
      <c r="J4365" s="1">
        <v>0.2</v>
      </c>
      <c r="K4365" s="1">
        <v>510</v>
      </c>
      <c r="L4365" s="1">
        <v>775</v>
      </c>
      <c r="M4365" s="6">
        <f t="shared" si="411"/>
        <v>26.536331834994598</v>
      </c>
      <c r="N4365" s="1">
        <v>0</v>
      </c>
      <c r="O4365" s="1">
        <v>0</v>
      </c>
      <c r="P4365" s="12">
        <f t="shared" si="412"/>
        <v>0</v>
      </c>
      <c r="Q4365" s="1">
        <v>0</v>
      </c>
      <c r="R4365" s="1">
        <v>0</v>
      </c>
      <c r="S4365" s="1">
        <v>0</v>
      </c>
      <c r="T4365" s="1">
        <v>0</v>
      </c>
      <c r="U4365" s="4" t="s">
        <v>34</v>
      </c>
      <c r="V4365">
        <v>0.48</v>
      </c>
      <c r="W4365">
        <v>0.4</v>
      </c>
      <c r="X4365">
        <v>0.76</v>
      </c>
      <c r="Y4365">
        <v>2.4300000000000002</v>
      </c>
      <c r="Z4365">
        <v>0.28000000000000003</v>
      </c>
      <c r="AA4365" s="5">
        <f t="shared" si="413"/>
        <v>0</v>
      </c>
      <c r="AB4365" s="15" cm="1">
        <f t="array" ref="AB4365">_xlfn.SWITCH(U4365,"夏",122,"冬",90,"春",153,"秋",153,0)</f>
        <v>153</v>
      </c>
      <c r="AC4365" s="16">
        <f t="shared" si="414"/>
        <v>0</v>
      </c>
      <c r="AD4365" s="5">
        <f>IFERROR(AA4365/D4365,0)</f>
        <v>0</v>
      </c>
      <c r="AE4365" s="15">
        <f t="shared" si="415"/>
        <v>0.41917808219178082</v>
      </c>
      <c r="AF4365" s="5">
        <f>IFERROR(AD4365*AE4365*48,0)</f>
        <v>0</v>
      </c>
    </row>
    <row r="4366" spans="1:32" x14ac:dyDescent="0.15">
      <c r="A4366" s="8">
        <v>45759</v>
      </c>
      <c r="B4366" s="1" t="s">
        <v>53</v>
      </c>
      <c r="C4366" s="1" t="s">
        <v>59</v>
      </c>
      <c r="D4366" s="1">
        <v>95.65</v>
      </c>
      <c r="E4366" s="6">
        <v>3.6</v>
      </c>
      <c r="F4366" s="10">
        <v>0.58333333333333304</v>
      </c>
      <c r="G4366" s="1">
        <v>25.8</v>
      </c>
      <c r="H4366" s="1">
        <v>50</v>
      </c>
      <c r="I4366" s="1">
        <v>26.3</v>
      </c>
      <c r="J4366" s="1">
        <v>0.2</v>
      </c>
      <c r="K4366" s="1">
        <v>510</v>
      </c>
      <c r="L4366" s="1">
        <v>725</v>
      </c>
      <c r="M4366" s="6">
        <f t="shared" ref="M4366:M4429" si="416">IFERROR(POWER((I4366+273.15)^4+133500000*POWER(J4366,0.6)*(I4366-G4366),0.25)-273.15,I4366)</f>
        <v>26.536331834994598</v>
      </c>
      <c r="N4366" s="1">
        <v>0</v>
      </c>
      <c r="O4366" s="1">
        <v>0</v>
      </c>
      <c r="P4366" s="12">
        <f t="shared" si="412"/>
        <v>0</v>
      </c>
      <c r="Q4366" s="1">
        <v>0</v>
      </c>
      <c r="R4366" s="1">
        <v>0</v>
      </c>
      <c r="S4366" s="1">
        <v>0</v>
      </c>
      <c r="T4366" s="1">
        <v>0</v>
      </c>
      <c r="U4366" s="4" t="s">
        <v>34</v>
      </c>
      <c r="V4366">
        <v>0.48</v>
      </c>
      <c r="W4366">
        <v>0.4</v>
      </c>
      <c r="X4366">
        <v>0.76</v>
      </c>
      <c r="Y4366">
        <v>2.4300000000000002</v>
      </c>
      <c r="Z4366">
        <v>0.28000000000000003</v>
      </c>
      <c r="AA4366" s="5">
        <f t="shared" si="413"/>
        <v>0</v>
      </c>
      <c r="AB4366" s="15" cm="1">
        <f t="array" ref="AB4366">_xlfn.SWITCH(U4366,"夏",122,"冬",90,"春",153,"秋",153,0)</f>
        <v>153</v>
      </c>
      <c r="AC4366" s="16">
        <f t="shared" si="414"/>
        <v>0</v>
      </c>
      <c r="AD4366" s="5">
        <f>IFERROR(AA4366/D4366,0)</f>
        <v>0</v>
      </c>
      <c r="AE4366" s="15">
        <f t="shared" si="415"/>
        <v>0.41917808219178082</v>
      </c>
      <c r="AF4366" s="5">
        <f>IFERROR(AD4366*AE4366*48,0)</f>
        <v>0</v>
      </c>
    </row>
    <row r="4367" spans="1:32" x14ac:dyDescent="0.15">
      <c r="A4367" s="8">
        <v>45759</v>
      </c>
      <c r="B4367" s="1" t="s">
        <v>53</v>
      </c>
      <c r="C4367" s="1" t="s">
        <v>59</v>
      </c>
      <c r="D4367" s="1">
        <v>95.65</v>
      </c>
      <c r="E4367" s="6">
        <v>3.6</v>
      </c>
      <c r="F4367" s="10">
        <v>0.60416666666666696</v>
      </c>
      <c r="G4367" s="1">
        <v>25.3</v>
      </c>
      <c r="H4367" s="1">
        <v>50.5</v>
      </c>
      <c r="I4367" s="1">
        <v>25.8</v>
      </c>
      <c r="J4367" s="1">
        <v>0.2</v>
      </c>
      <c r="K4367" s="1">
        <v>510</v>
      </c>
      <c r="L4367" s="1">
        <v>675</v>
      </c>
      <c r="M4367" s="6">
        <f t="shared" si="416"/>
        <v>26.037517745539901</v>
      </c>
      <c r="N4367" s="1">
        <v>0</v>
      </c>
      <c r="O4367" s="1">
        <v>0</v>
      </c>
      <c r="P4367" s="12">
        <f t="shared" si="412"/>
        <v>0</v>
      </c>
      <c r="Q4367" s="1">
        <v>0</v>
      </c>
      <c r="R4367" s="1">
        <v>0</v>
      </c>
      <c r="S4367" s="1">
        <v>0</v>
      </c>
      <c r="T4367" s="1">
        <v>0</v>
      </c>
      <c r="U4367" s="4" t="s">
        <v>34</v>
      </c>
      <c r="V4367">
        <v>0.48</v>
      </c>
      <c r="W4367">
        <v>0.4</v>
      </c>
      <c r="X4367">
        <v>0.76</v>
      </c>
      <c r="Y4367">
        <v>2.4300000000000002</v>
      </c>
      <c r="Z4367">
        <v>0.28000000000000003</v>
      </c>
      <c r="AA4367" s="5">
        <f t="shared" si="413"/>
        <v>0</v>
      </c>
      <c r="AB4367" s="15" cm="1">
        <f t="array" ref="AB4367">_xlfn.SWITCH(U4367,"夏",122,"冬",90,"春",153,"秋",153,0)</f>
        <v>153</v>
      </c>
      <c r="AC4367" s="16">
        <f t="shared" si="414"/>
        <v>0</v>
      </c>
      <c r="AD4367" s="5">
        <f>IFERROR(AA4367/D4367,0)</f>
        <v>0</v>
      </c>
      <c r="AE4367" s="15">
        <f t="shared" si="415"/>
        <v>0.41917808219178082</v>
      </c>
      <c r="AF4367" s="5">
        <f>IFERROR(AD4367*AE4367*48,0)</f>
        <v>0</v>
      </c>
    </row>
    <row r="4368" spans="1:32" x14ac:dyDescent="0.15">
      <c r="A4368" s="8">
        <v>45759</v>
      </c>
      <c r="B4368" s="1" t="s">
        <v>53</v>
      </c>
      <c r="C4368" s="1" t="s">
        <v>59</v>
      </c>
      <c r="D4368" s="1">
        <v>95.65</v>
      </c>
      <c r="E4368" s="6">
        <v>3.6</v>
      </c>
      <c r="F4368" s="10">
        <v>0.625</v>
      </c>
      <c r="G4368" s="1">
        <v>24.8</v>
      </c>
      <c r="H4368" s="1">
        <v>50.9</v>
      </c>
      <c r="I4368" s="1">
        <v>25.3</v>
      </c>
      <c r="J4368" s="1">
        <v>0.2</v>
      </c>
      <c r="K4368" s="1">
        <v>510</v>
      </c>
      <c r="L4368" s="1">
        <v>625</v>
      </c>
      <c r="M4368" s="6">
        <f t="shared" si="416"/>
        <v>25.538711594364202</v>
      </c>
      <c r="N4368" s="1">
        <v>0</v>
      </c>
      <c r="O4368" s="1">
        <v>0</v>
      </c>
      <c r="P4368" s="12">
        <f t="shared" si="412"/>
        <v>0</v>
      </c>
      <c r="Q4368" s="1">
        <v>0</v>
      </c>
      <c r="R4368" s="1">
        <v>0</v>
      </c>
      <c r="S4368" s="1">
        <v>0</v>
      </c>
      <c r="T4368" s="1">
        <v>0</v>
      </c>
      <c r="U4368" s="4" t="s">
        <v>34</v>
      </c>
      <c r="V4368">
        <v>0.48</v>
      </c>
      <c r="W4368">
        <v>0.4</v>
      </c>
      <c r="X4368">
        <v>0.76</v>
      </c>
      <c r="Y4368">
        <v>2.4300000000000002</v>
      </c>
      <c r="Z4368">
        <v>0.28000000000000003</v>
      </c>
      <c r="AA4368" s="5">
        <f t="shared" si="413"/>
        <v>0</v>
      </c>
      <c r="AB4368" s="15" cm="1">
        <f t="array" ref="AB4368">_xlfn.SWITCH(U4368,"夏",122,"冬",90,"春",153,"秋",153,0)</f>
        <v>153</v>
      </c>
      <c r="AC4368" s="16">
        <f t="shared" si="414"/>
        <v>0</v>
      </c>
      <c r="AD4368" s="5">
        <f>IFERROR(AA4368/D4368,0)</f>
        <v>0</v>
      </c>
      <c r="AE4368" s="15">
        <f t="shared" si="415"/>
        <v>0.41917808219178082</v>
      </c>
      <c r="AF4368" s="5">
        <f>IFERROR(AD4368*AE4368*48,0)</f>
        <v>0</v>
      </c>
    </row>
    <row r="4369" spans="1:32" x14ac:dyDescent="0.15">
      <c r="A4369" s="8">
        <v>45759</v>
      </c>
      <c r="B4369" s="1" t="s">
        <v>53</v>
      </c>
      <c r="C4369" s="1" t="s">
        <v>59</v>
      </c>
      <c r="D4369" s="1">
        <v>95.65</v>
      </c>
      <c r="E4369" s="6">
        <v>3.6</v>
      </c>
      <c r="F4369" s="10">
        <v>0.64583333333333304</v>
      </c>
      <c r="G4369" s="1">
        <v>24.3</v>
      </c>
      <c r="H4369" s="1">
        <v>51.5</v>
      </c>
      <c r="I4369" s="1">
        <v>24.8</v>
      </c>
      <c r="J4369" s="1">
        <v>0.2</v>
      </c>
      <c r="K4369" s="1">
        <v>510</v>
      </c>
      <c r="L4369" s="1">
        <v>575</v>
      </c>
      <c r="M4369" s="6">
        <f t="shared" si="416"/>
        <v>25.039913447887955</v>
      </c>
      <c r="N4369" s="1">
        <v>0</v>
      </c>
      <c r="O4369" s="1">
        <v>0</v>
      </c>
      <c r="P4369" s="12">
        <f t="shared" si="412"/>
        <v>0</v>
      </c>
      <c r="Q4369" s="1">
        <v>0</v>
      </c>
      <c r="R4369" s="1">
        <v>0</v>
      </c>
      <c r="S4369" s="1">
        <v>0</v>
      </c>
      <c r="T4369" s="1">
        <v>0</v>
      </c>
      <c r="U4369" s="4" t="s">
        <v>34</v>
      </c>
      <c r="V4369">
        <v>0.48</v>
      </c>
      <c r="W4369">
        <v>0.4</v>
      </c>
      <c r="X4369">
        <v>0.76</v>
      </c>
      <c r="Y4369">
        <v>2.4300000000000002</v>
      </c>
      <c r="Z4369">
        <v>0.28000000000000003</v>
      </c>
      <c r="AA4369" s="5">
        <f t="shared" si="413"/>
        <v>0</v>
      </c>
      <c r="AB4369" s="15" cm="1">
        <f t="array" ref="AB4369">_xlfn.SWITCH(U4369,"夏",122,"冬",90,"春",153,"秋",153,0)</f>
        <v>153</v>
      </c>
      <c r="AC4369" s="16">
        <f t="shared" si="414"/>
        <v>0</v>
      </c>
      <c r="AD4369" s="5">
        <f>IFERROR(AA4369/D4369,0)</f>
        <v>0</v>
      </c>
      <c r="AE4369" s="15">
        <f t="shared" si="415"/>
        <v>0.41917808219178082</v>
      </c>
      <c r="AF4369" s="5">
        <f>IFERROR(AD4369*AE4369*48,0)</f>
        <v>0</v>
      </c>
    </row>
    <row r="4370" spans="1:32" x14ac:dyDescent="0.15">
      <c r="A4370" s="8">
        <v>45759</v>
      </c>
      <c r="B4370" s="1" t="s">
        <v>53</v>
      </c>
      <c r="C4370" s="1" t="s">
        <v>59</v>
      </c>
      <c r="D4370" s="1">
        <v>95.65</v>
      </c>
      <c r="E4370" s="6">
        <v>3.6</v>
      </c>
      <c r="F4370" s="10">
        <v>0.66666666666666696</v>
      </c>
      <c r="G4370" s="1">
        <v>23.8</v>
      </c>
      <c r="H4370" s="1">
        <v>52.1</v>
      </c>
      <c r="I4370" s="1">
        <v>24.3</v>
      </c>
      <c r="J4370" s="1">
        <v>0.2</v>
      </c>
      <c r="K4370" s="1">
        <v>510</v>
      </c>
      <c r="L4370" s="1">
        <v>525</v>
      </c>
      <c r="M4370" s="6">
        <f t="shared" si="416"/>
        <v>24.5411233731989</v>
      </c>
      <c r="N4370" s="1">
        <v>0</v>
      </c>
      <c r="O4370" s="1">
        <v>0</v>
      </c>
      <c r="P4370" s="12">
        <f t="shared" si="412"/>
        <v>0</v>
      </c>
      <c r="Q4370" s="1">
        <v>0</v>
      </c>
      <c r="R4370" s="1">
        <v>0</v>
      </c>
      <c r="S4370" s="1">
        <v>0</v>
      </c>
      <c r="T4370" s="1">
        <v>0</v>
      </c>
      <c r="U4370" s="4" t="s">
        <v>34</v>
      </c>
      <c r="V4370">
        <v>0.48</v>
      </c>
      <c r="W4370">
        <v>0.4</v>
      </c>
      <c r="X4370">
        <v>0.76</v>
      </c>
      <c r="Y4370">
        <v>2.4300000000000002</v>
      </c>
      <c r="Z4370">
        <v>0.28000000000000003</v>
      </c>
      <c r="AA4370" s="5">
        <f t="shared" si="413"/>
        <v>0</v>
      </c>
      <c r="AB4370" s="15" cm="1">
        <f t="array" ref="AB4370">_xlfn.SWITCH(U4370,"夏",122,"冬",90,"春",153,"秋",153,0)</f>
        <v>153</v>
      </c>
      <c r="AC4370" s="16">
        <f t="shared" si="414"/>
        <v>0</v>
      </c>
      <c r="AD4370" s="5">
        <f>IFERROR(AA4370/D4370,0)</f>
        <v>0</v>
      </c>
      <c r="AE4370" s="15">
        <f t="shared" si="415"/>
        <v>0.41917808219178082</v>
      </c>
      <c r="AF4370" s="5">
        <f>IFERROR(AD4370*AE4370*48,0)</f>
        <v>0</v>
      </c>
    </row>
    <row r="4371" spans="1:32" x14ac:dyDescent="0.15">
      <c r="A4371" s="8">
        <v>45759</v>
      </c>
      <c r="B4371" s="1" t="s">
        <v>53</v>
      </c>
      <c r="C4371" s="1" t="s">
        <v>59</v>
      </c>
      <c r="D4371" s="1">
        <v>95.65</v>
      </c>
      <c r="E4371" s="6">
        <v>3.6</v>
      </c>
      <c r="F4371" s="10">
        <v>0.6875</v>
      </c>
      <c r="G4371" s="1">
        <v>23.3</v>
      </c>
      <c r="H4371" s="1">
        <v>52.7</v>
      </c>
      <c r="I4371" s="1">
        <v>23.8</v>
      </c>
      <c r="J4371" s="1">
        <v>0.2</v>
      </c>
      <c r="K4371" s="1">
        <v>510</v>
      </c>
      <c r="L4371" s="1">
        <v>475</v>
      </c>
      <c r="M4371" s="6">
        <f t="shared" si="416"/>
        <v>24.042341438058202</v>
      </c>
      <c r="N4371" s="1">
        <v>0</v>
      </c>
      <c r="O4371" s="1">
        <v>0</v>
      </c>
      <c r="P4371" s="12">
        <f t="shared" si="412"/>
        <v>0</v>
      </c>
      <c r="Q4371" s="1">
        <v>0</v>
      </c>
      <c r="R4371" s="1">
        <v>0</v>
      </c>
      <c r="S4371" s="1">
        <v>0</v>
      </c>
      <c r="T4371" s="1">
        <v>0</v>
      </c>
      <c r="U4371" s="4" t="s">
        <v>34</v>
      </c>
      <c r="V4371">
        <v>0.48</v>
      </c>
      <c r="W4371">
        <v>0.4</v>
      </c>
      <c r="X4371">
        <v>0.76</v>
      </c>
      <c r="Y4371">
        <v>2.4300000000000002</v>
      </c>
      <c r="Z4371">
        <v>0.28000000000000003</v>
      </c>
      <c r="AA4371" s="5">
        <f t="shared" si="413"/>
        <v>0</v>
      </c>
      <c r="AB4371" s="15" cm="1">
        <f t="array" ref="AB4371">_xlfn.SWITCH(U4371,"夏",122,"冬",90,"春",153,"秋",153,0)</f>
        <v>153</v>
      </c>
      <c r="AC4371" s="16">
        <f t="shared" si="414"/>
        <v>0</v>
      </c>
      <c r="AD4371" s="5">
        <f>IFERROR(AA4371/D4371,0)</f>
        <v>0</v>
      </c>
      <c r="AE4371" s="15">
        <f t="shared" si="415"/>
        <v>0.41917808219178082</v>
      </c>
      <c r="AF4371" s="5">
        <f>IFERROR(AD4371*AE4371*48,0)</f>
        <v>0</v>
      </c>
    </row>
    <row r="4372" spans="1:32" x14ac:dyDescent="0.15">
      <c r="A4372" s="8">
        <v>45759</v>
      </c>
      <c r="B4372" s="1" t="s">
        <v>53</v>
      </c>
      <c r="C4372" s="1" t="s">
        <v>59</v>
      </c>
      <c r="D4372" s="1">
        <v>95.65</v>
      </c>
      <c r="E4372" s="6">
        <v>3.6</v>
      </c>
      <c r="F4372" s="10">
        <v>0.70833333333333304</v>
      </c>
      <c r="G4372" s="1">
        <v>22.8</v>
      </c>
      <c r="H4372" s="1">
        <v>53.3</v>
      </c>
      <c r="I4372" s="1">
        <v>23.3</v>
      </c>
      <c r="J4372" s="1">
        <v>0.2</v>
      </c>
      <c r="K4372" s="1">
        <v>510</v>
      </c>
      <c r="L4372" s="1">
        <v>425</v>
      </c>
      <c r="M4372" s="6">
        <f t="shared" si="416"/>
        <v>23.54356771090994</v>
      </c>
      <c r="N4372" s="1">
        <v>0</v>
      </c>
      <c r="O4372" s="1">
        <v>0</v>
      </c>
      <c r="P4372" s="12">
        <f t="shared" si="412"/>
        <v>0</v>
      </c>
      <c r="Q4372" s="1">
        <v>0</v>
      </c>
      <c r="R4372" s="1">
        <v>0</v>
      </c>
      <c r="S4372" s="1">
        <v>0</v>
      </c>
      <c r="T4372" s="1">
        <v>0</v>
      </c>
      <c r="U4372" s="4" t="s">
        <v>34</v>
      </c>
      <c r="V4372">
        <v>0.48</v>
      </c>
      <c r="W4372">
        <v>0.4</v>
      </c>
      <c r="X4372">
        <v>0.76</v>
      </c>
      <c r="Y4372">
        <v>2.4300000000000002</v>
      </c>
      <c r="Z4372">
        <v>0.28000000000000003</v>
      </c>
      <c r="AA4372" s="5">
        <f t="shared" si="413"/>
        <v>0</v>
      </c>
      <c r="AB4372" s="15" cm="1">
        <f t="array" ref="AB4372">_xlfn.SWITCH(U4372,"夏",122,"冬",90,"春",153,"秋",153,0)</f>
        <v>153</v>
      </c>
      <c r="AC4372" s="16">
        <f t="shared" si="414"/>
        <v>0</v>
      </c>
      <c r="AD4372" s="5">
        <f>IFERROR(AA4372/D4372,0)</f>
        <v>0</v>
      </c>
      <c r="AE4372" s="15">
        <f t="shared" si="415"/>
        <v>0.41917808219178082</v>
      </c>
      <c r="AF4372" s="5">
        <f>IFERROR(AD4372*AE4372*48,0)</f>
        <v>0</v>
      </c>
    </row>
    <row r="4373" spans="1:32" x14ac:dyDescent="0.15">
      <c r="A4373" s="8">
        <v>45759</v>
      </c>
      <c r="B4373" s="1" t="s">
        <v>53</v>
      </c>
      <c r="C4373" s="1" t="s">
        <v>59</v>
      </c>
      <c r="D4373" s="1">
        <v>95.65</v>
      </c>
      <c r="E4373" s="6">
        <v>3.6</v>
      </c>
      <c r="F4373" s="10">
        <v>0.72916666666666696</v>
      </c>
      <c r="G4373" s="1">
        <v>22.3</v>
      </c>
      <c r="H4373" s="1">
        <v>53.9</v>
      </c>
      <c r="I4373" s="1">
        <v>22.8</v>
      </c>
      <c r="J4373" s="1">
        <v>0.2</v>
      </c>
      <c r="K4373" s="1">
        <v>410</v>
      </c>
      <c r="L4373" s="1">
        <v>375</v>
      </c>
      <c r="M4373" s="6">
        <f t="shared" si="416"/>
        <v>23.044802260887934</v>
      </c>
      <c r="N4373" s="1">
        <v>0</v>
      </c>
      <c r="O4373" s="1">
        <v>0</v>
      </c>
      <c r="P4373" s="12">
        <f t="shared" si="412"/>
        <v>0</v>
      </c>
      <c r="Q4373" s="1">
        <v>0</v>
      </c>
      <c r="R4373" s="1">
        <v>0</v>
      </c>
      <c r="S4373" s="1">
        <v>0</v>
      </c>
      <c r="T4373" s="1">
        <v>0</v>
      </c>
      <c r="U4373" s="4" t="s">
        <v>34</v>
      </c>
      <c r="V4373">
        <v>0.48</v>
      </c>
      <c r="W4373">
        <v>0.4</v>
      </c>
      <c r="X4373">
        <v>0.76</v>
      </c>
      <c r="Y4373">
        <v>2.4300000000000002</v>
      </c>
      <c r="Z4373">
        <v>0.28000000000000003</v>
      </c>
      <c r="AA4373" s="5">
        <f t="shared" si="413"/>
        <v>0</v>
      </c>
      <c r="AB4373" s="15" cm="1">
        <f t="array" ref="AB4373">_xlfn.SWITCH(U4373,"夏",122,"冬",90,"春",153,"秋",153,0)</f>
        <v>153</v>
      </c>
      <c r="AC4373" s="16">
        <f t="shared" si="414"/>
        <v>0</v>
      </c>
      <c r="AD4373" s="5">
        <f>IFERROR(AA4373/D4373,0)</f>
        <v>0</v>
      </c>
      <c r="AE4373" s="15">
        <f t="shared" si="415"/>
        <v>0.41917808219178082</v>
      </c>
      <c r="AF4373" s="5">
        <f>IFERROR(AD4373*AE4373*48,0)</f>
        <v>0</v>
      </c>
    </row>
    <row r="4374" spans="1:32" x14ac:dyDescent="0.15">
      <c r="A4374" s="8">
        <v>45759</v>
      </c>
      <c r="B4374" s="1" t="s">
        <v>53</v>
      </c>
      <c r="C4374" s="1" t="s">
        <v>59</v>
      </c>
      <c r="D4374" s="1">
        <v>95.65</v>
      </c>
      <c r="E4374" s="6">
        <v>3.6</v>
      </c>
      <c r="F4374" s="10">
        <v>0.75</v>
      </c>
      <c r="G4374" s="1">
        <v>21.8</v>
      </c>
      <c r="H4374" s="1">
        <v>54.5</v>
      </c>
      <c r="I4374" s="1">
        <v>22.3</v>
      </c>
      <c r="J4374" s="1">
        <v>0.2</v>
      </c>
      <c r="K4374" s="1">
        <v>410</v>
      </c>
      <c r="L4374" s="1">
        <v>325</v>
      </c>
      <c r="M4374" s="6">
        <f t="shared" si="416"/>
        <v>22.54604515782404</v>
      </c>
      <c r="N4374" s="1">
        <v>0</v>
      </c>
      <c r="O4374" s="1">
        <v>0</v>
      </c>
      <c r="P4374" s="12">
        <f t="shared" si="412"/>
        <v>0</v>
      </c>
      <c r="Q4374" s="1">
        <v>0</v>
      </c>
      <c r="R4374" s="1">
        <v>0</v>
      </c>
      <c r="S4374" s="1">
        <v>0</v>
      </c>
      <c r="T4374" s="1">
        <v>0</v>
      </c>
      <c r="U4374" s="4" t="s">
        <v>34</v>
      </c>
      <c r="V4374">
        <v>0.48</v>
      </c>
      <c r="W4374">
        <v>0.4</v>
      </c>
      <c r="X4374">
        <v>0.76</v>
      </c>
      <c r="Y4374">
        <v>2.4300000000000002</v>
      </c>
      <c r="Z4374">
        <v>0.28000000000000003</v>
      </c>
      <c r="AA4374" s="5">
        <f t="shared" si="413"/>
        <v>0</v>
      </c>
      <c r="AB4374" s="15" cm="1">
        <f t="array" ref="AB4374">_xlfn.SWITCH(U4374,"夏",122,"冬",90,"春",153,"秋",153,0)</f>
        <v>153</v>
      </c>
      <c r="AC4374" s="16">
        <f t="shared" si="414"/>
        <v>0</v>
      </c>
      <c r="AD4374" s="5">
        <f>IFERROR(AA4374/D4374,0)</f>
        <v>0</v>
      </c>
      <c r="AE4374" s="15">
        <f t="shared" si="415"/>
        <v>0.41917808219178082</v>
      </c>
      <c r="AF4374" s="5">
        <f>IFERROR(AD4374*AE4374*48,0)</f>
        <v>0</v>
      </c>
    </row>
    <row r="4375" spans="1:32" x14ac:dyDescent="0.15">
      <c r="A4375" s="8">
        <v>45759</v>
      </c>
      <c r="B4375" s="1" t="s">
        <v>53</v>
      </c>
      <c r="C4375" s="1" t="s">
        <v>59</v>
      </c>
      <c r="D4375" s="1">
        <v>95.65</v>
      </c>
      <c r="E4375" s="6">
        <v>3.6</v>
      </c>
      <c r="F4375" s="10">
        <v>0.77083333333333304</v>
      </c>
      <c r="G4375" s="1">
        <v>21.3</v>
      </c>
      <c r="H4375" s="1">
        <v>55.1</v>
      </c>
      <c r="I4375" s="1">
        <v>21.8</v>
      </c>
      <c r="J4375" s="1">
        <v>0.2</v>
      </c>
      <c r="K4375" s="1">
        <v>410</v>
      </c>
      <c r="L4375" s="1">
        <v>325</v>
      </c>
      <c r="M4375" s="6">
        <f t="shared" si="416"/>
        <v>22.047296472257415</v>
      </c>
      <c r="N4375" s="1">
        <v>0</v>
      </c>
      <c r="O4375" s="1">
        <v>0</v>
      </c>
      <c r="P4375" s="12">
        <f t="shared" si="412"/>
        <v>0</v>
      </c>
      <c r="Q4375" s="1">
        <v>0</v>
      </c>
      <c r="R4375" s="1">
        <v>0</v>
      </c>
      <c r="S4375" s="1">
        <v>0</v>
      </c>
      <c r="T4375" s="1">
        <v>0</v>
      </c>
      <c r="U4375" s="4" t="s">
        <v>34</v>
      </c>
      <c r="V4375">
        <v>0.48</v>
      </c>
      <c r="W4375">
        <v>0.4</v>
      </c>
      <c r="X4375">
        <v>0.76</v>
      </c>
      <c r="Y4375">
        <v>2.4300000000000002</v>
      </c>
      <c r="Z4375">
        <v>0.28000000000000003</v>
      </c>
      <c r="AA4375" s="5">
        <f t="shared" si="413"/>
        <v>0</v>
      </c>
      <c r="AB4375" s="15" cm="1">
        <f t="array" ref="AB4375">_xlfn.SWITCH(U4375,"夏",122,"冬",90,"春",153,"秋",153,0)</f>
        <v>153</v>
      </c>
      <c r="AC4375" s="16">
        <f t="shared" si="414"/>
        <v>0</v>
      </c>
      <c r="AD4375" s="5">
        <f>IFERROR(AA4375/D4375,0)</f>
        <v>0</v>
      </c>
      <c r="AE4375" s="15">
        <f t="shared" si="415"/>
        <v>0.41917808219178082</v>
      </c>
      <c r="AF4375" s="5">
        <f>IFERROR(AD4375*AE4375*48,0)</f>
        <v>0</v>
      </c>
    </row>
    <row r="4376" spans="1:32" x14ac:dyDescent="0.15">
      <c r="A4376" s="8">
        <v>45759</v>
      </c>
      <c r="B4376" s="1" t="s">
        <v>53</v>
      </c>
      <c r="C4376" s="1" t="s">
        <v>59</v>
      </c>
      <c r="D4376" s="1">
        <v>95.65</v>
      </c>
      <c r="E4376" s="6">
        <v>3.6</v>
      </c>
      <c r="F4376" s="10">
        <v>0.79166666666666696</v>
      </c>
      <c r="G4376" s="1">
        <v>20.8</v>
      </c>
      <c r="H4376" s="1">
        <v>55.7</v>
      </c>
      <c r="I4376" s="1">
        <v>21.3</v>
      </c>
      <c r="J4376" s="1">
        <v>0.2</v>
      </c>
      <c r="K4376" s="1">
        <v>410</v>
      </c>
      <c r="L4376" s="1">
        <v>325</v>
      </c>
      <c r="M4376" s="6">
        <f t="shared" si="416"/>
        <v>21.548556275441797</v>
      </c>
      <c r="N4376" s="1">
        <v>0</v>
      </c>
      <c r="O4376" s="1">
        <v>0</v>
      </c>
      <c r="P4376" s="12">
        <f t="shared" si="412"/>
        <v>0</v>
      </c>
      <c r="Q4376" s="1">
        <v>0</v>
      </c>
      <c r="R4376" s="1">
        <v>0</v>
      </c>
      <c r="S4376" s="1">
        <v>0</v>
      </c>
      <c r="T4376" s="1">
        <v>0</v>
      </c>
      <c r="U4376" s="4" t="s">
        <v>34</v>
      </c>
      <c r="V4376">
        <v>0.48</v>
      </c>
      <c r="W4376">
        <v>0.4</v>
      </c>
      <c r="X4376">
        <v>0.76</v>
      </c>
      <c r="Y4376">
        <v>2.4300000000000002</v>
      </c>
      <c r="Z4376">
        <v>0.28000000000000003</v>
      </c>
      <c r="AA4376" s="5">
        <f t="shared" si="413"/>
        <v>0</v>
      </c>
      <c r="AB4376" s="15" cm="1">
        <f t="array" ref="AB4376">_xlfn.SWITCH(U4376,"夏",122,"冬",90,"春",153,"秋",153,0)</f>
        <v>153</v>
      </c>
      <c r="AC4376" s="16">
        <f t="shared" si="414"/>
        <v>0</v>
      </c>
      <c r="AD4376" s="5">
        <f>IFERROR(AA4376/D4376,0)</f>
        <v>0</v>
      </c>
      <c r="AE4376" s="15">
        <f t="shared" si="415"/>
        <v>0.41917808219178082</v>
      </c>
      <c r="AF4376" s="5">
        <f>IFERROR(AD4376*AE4376*48,0)</f>
        <v>0</v>
      </c>
    </row>
    <row r="4377" spans="1:32" x14ac:dyDescent="0.15">
      <c r="A4377" s="8">
        <v>45759</v>
      </c>
      <c r="B4377" s="1" t="s">
        <v>53</v>
      </c>
      <c r="C4377" s="1" t="s">
        <v>59</v>
      </c>
      <c r="D4377" s="1">
        <v>95.65</v>
      </c>
      <c r="E4377" s="6">
        <v>3.6</v>
      </c>
      <c r="F4377" s="10">
        <v>0.8125</v>
      </c>
      <c r="G4377" s="1">
        <v>20.3</v>
      </c>
      <c r="H4377" s="1">
        <v>56.3</v>
      </c>
      <c r="I4377" s="1">
        <v>20.8</v>
      </c>
      <c r="J4377" s="1">
        <v>0.2</v>
      </c>
      <c r="K4377" s="1">
        <v>410</v>
      </c>
      <c r="L4377" s="1">
        <v>325</v>
      </c>
      <c r="M4377" s="6">
        <f t="shared" si="416"/>
        <v>21.049824639353858</v>
      </c>
      <c r="N4377" s="1">
        <v>0</v>
      </c>
      <c r="O4377" s="1">
        <v>0</v>
      </c>
      <c r="P4377" s="12">
        <f t="shared" ref="P4377:P4440" si="417">IF(O4377=0,0,ROUND(MIN(MAX((K4377-400)/(320*E4377*IF(C4377="公共教室",0.95,IF(C4377="建筑专教",0.85,IF(C4377="阶梯教室",1.15,1)))),0),2),2))</f>
        <v>0</v>
      </c>
      <c r="Q4377" s="1">
        <v>0</v>
      </c>
      <c r="R4377" s="1">
        <v>0</v>
      </c>
      <c r="S4377" s="1">
        <v>0</v>
      </c>
      <c r="T4377" s="1">
        <v>0</v>
      </c>
      <c r="U4377" s="4" t="s">
        <v>34</v>
      </c>
      <c r="V4377">
        <v>0.48</v>
      </c>
      <c r="W4377">
        <v>0.4</v>
      </c>
      <c r="X4377">
        <v>0.76</v>
      </c>
      <c r="Y4377">
        <v>2.4300000000000002</v>
      </c>
      <c r="Z4377">
        <v>0.28000000000000003</v>
      </c>
      <c r="AA4377" s="5">
        <f t="shared" si="413"/>
        <v>0</v>
      </c>
      <c r="AB4377" s="15" cm="1">
        <f t="array" ref="AB4377">_xlfn.SWITCH(U4377,"夏",122,"冬",90,"春",153,"秋",153,0)</f>
        <v>153</v>
      </c>
      <c r="AC4377" s="16">
        <f t="shared" si="414"/>
        <v>0</v>
      </c>
      <c r="AD4377" s="5">
        <f>IFERROR(AA4377/D4377,0)</f>
        <v>0</v>
      </c>
      <c r="AE4377" s="15">
        <f t="shared" si="415"/>
        <v>0.41917808219178082</v>
      </c>
      <c r="AF4377" s="5">
        <f>IFERROR(AD4377*AE4377*48,0)</f>
        <v>0</v>
      </c>
    </row>
    <row r="4378" spans="1:32" x14ac:dyDescent="0.15">
      <c r="A4378" s="8">
        <v>45759</v>
      </c>
      <c r="B4378" s="1" t="s">
        <v>53</v>
      </c>
      <c r="C4378" s="1" t="s">
        <v>59</v>
      </c>
      <c r="D4378" s="1">
        <v>95.65</v>
      </c>
      <c r="E4378" s="6">
        <v>3.6</v>
      </c>
      <c r="F4378" s="10">
        <v>0.83333333333333304</v>
      </c>
      <c r="G4378" s="1">
        <v>19.8</v>
      </c>
      <c r="H4378" s="1">
        <v>56.9</v>
      </c>
      <c r="I4378" s="1">
        <v>20.3</v>
      </c>
      <c r="J4378" s="1">
        <v>0.2</v>
      </c>
      <c r="K4378" s="1">
        <v>410</v>
      </c>
      <c r="L4378" s="1">
        <v>325</v>
      </c>
      <c r="M4378" s="6">
        <f t="shared" si="416"/>
        <v>20.551101636702299</v>
      </c>
      <c r="N4378" s="1">
        <v>0</v>
      </c>
      <c r="O4378" s="1">
        <v>0</v>
      </c>
      <c r="P4378" s="12">
        <f t="shared" si="417"/>
        <v>0</v>
      </c>
      <c r="Q4378" s="1">
        <v>0</v>
      </c>
      <c r="R4378" s="1">
        <v>0</v>
      </c>
      <c r="S4378" s="1">
        <v>0</v>
      </c>
      <c r="T4378" s="1">
        <v>0</v>
      </c>
      <c r="U4378" s="4" t="s">
        <v>34</v>
      </c>
      <c r="V4378">
        <v>0.48</v>
      </c>
      <c r="W4378">
        <v>0.4</v>
      </c>
      <c r="X4378">
        <v>0.76</v>
      </c>
      <c r="Y4378">
        <v>2.4300000000000002</v>
      </c>
      <c r="Z4378">
        <v>0.28000000000000003</v>
      </c>
      <c r="AA4378" s="5">
        <f t="shared" si="413"/>
        <v>0</v>
      </c>
      <c r="AB4378" s="15" cm="1">
        <f t="array" ref="AB4378">_xlfn.SWITCH(U4378,"夏",122,"冬",90,"春",153,"秋",153,0)</f>
        <v>153</v>
      </c>
      <c r="AC4378" s="16">
        <f t="shared" si="414"/>
        <v>0</v>
      </c>
      <c r="AD4378" s="5">
        <f>IFERROR(AA4378/D4378,0)</f>
        <v>0</v>
      </c>
      <c r="AE4378" s="15">
        <f t="shared" si="415"/>
        <v>0.41917808219178082</v>
      </c>
      <c r="AF4378" s="5">
        <f>IFERROR(AD4378*AE4378*48,0)</f>
        <v>0</v>
      </c>
    </row>
    <row r="4379" spans="1:32" x14ac:dyDescent="0.15">
      <c r="A4379" s="8">
        <v>45759</v>
      </c>
      <c r="B4379" s="1" t="s">
        <v>53</v>
      </c>
      <c r="C4379" s="1" t="s">
        <v>59</v>
      </c>
      <c r="D4379" s="1">
        <v>95.65</v>
      </c>
      <c r="E4379" s="6">
        <v>3.6</v>
      </c>
      <c r="F4379" s="10">
        <v>0.85416666666666696</v>
      </c>
      <c r="G4379" s="1">
        <v>19.8</v>
      </c>
      <c r="H4379" s="1">
        <v>56.9</v>
      </c>
      <c r="I4379" s="1">
        <v>20.3</v>
      </c>
      <c r="J4379" s="1">
        <v>0.2</v>
      </c>
      <c r="K4379" s="1">
        <v>410</v>
      </c>
      <c r="L4379" s="1">
        <v>325</v>
      </c>
      <c r="M4379" s="6">
        <f t="shared" si="416"/>
        <v>20.551101636702299</v>
      </c>
      <c r="N4379" s="1">
        <v>0</v>
      </c>
      <c r="O4379" s="1">
        <v>0</v>
      </c>
      <c r="P4379" s="12">
        <f t="shared" si="417"/>
        <v>0</v>
      </c>
      <c r="Q4379" s="1">
        <v>0</v>
      </c>
      <c r="R4379" s="1">
        <v>0</v>
      </c>
      <c r="S4379" s="1">
        <v>0</v>
      </c>
      <c r="T4379" s="1">
        <v>0</v>
      </c>
      <c r="U4379" s="4" t="s">
        <v>34</v>
      </c>
      <c r="V4379">
        <v>0.48</v>
      </c>
      <c r="W4379">
        <v>0.4</v>
      </c>
      <c r="X4379">
        <v>0.76</v>
      </c>
      <c r="Y4379">
        <v>2.4300000000000002</v>
      </c>
      <c r="Z4379">
        <v>0.28000000000000003</v>
      </c>
      <c r="AA4379" s="5">
        <f t="shared" si="413"/>
        <v>0</v>
      </c>
      <c r="AB4379" s="15" cm="1">
        <f t="array" ref="AB4379">_xlfn.SWITCH(U4379,"夏",122,"冬",90,"春",153,"秋",153,0)</f>
        <v>153</v>
      </c>
      <c r="AC4379" s="16">
        <f t="shared" si="414"/>
        <v>0</v>
      </c>
      <c r="AD4379" s="5">
        <f>IFERROR(AA4379/D4379,0)</f>
        <v>0</v>
      </c>
      <c r="AE4379" s="15">
        <f t="shared" si="415"/>
        <v>0.41917808219178082</v>
      </c>
      <c r="AF4379" s="5">
        <f>IFERROR(AD4379*AE4379*48,0)</f>
        <v>0</v>
      </c>
    </row>
    <row r="4380" spans="1:32" x14ac:dyDescent="0.15">
      <c r="A4380" s="8">
        <v>45759</v>
      </c>
      <c r="B4380" s="1" t="s">
        <v>53</v>
      </c>
      <c r="C4380" s="1" t="s">
        <v>59</v>
      </c>
      <c r="D4380" s="1">
        <v>95.65</v>
      </c>
      <c r="E4380" s="6">
        <v>3.6</v>
      </c>
      <c r="F4380" s="10">
        <v>0.875</v>
      </c>
      <c r="G4380" s="1">
        <v>19.8</v>
      </c>
      <c r="H4380" s="1">
        <v>56.9</v>
      </c>
      <c r="I4380" s="1">
        <v>20.3</v>
      </c>
      <c r="J4380" s="1">
        <v>0.2</v>
      </c>
      <c r="K4380" s="1">
        <v>410</v>
      </c>
      <c r="L4380" s="1">
        <v>325</v>
      </c>
      <c r="M4380" s="6">
        <f t="shared" si="416"/>
        <v>20.551101636702299</v>
      </c>
      <c r="N4380" s="1">
        <v>0</v>
      </c>
      <c r="O4380" s="1">
        <v>0</v>
      </c>
      <c r="P4380" s="12">
        <f t="shared" si="417"/>
        <v>0</v>
      </c>
      <c r="Q4380" s="1">
        <v>0</v>
      </c>
      <c r="R4380" s="1">
        <v>0</v>
      </c>
      <c r="S4380" s="1">
        <v>0</v>
      </c>
      <c r="T4380" s="1">
        <v>0</v>
      </c>
      <c r="U4380" s="4" t="s">
        <v>34</v>
      </c>
      <c r="V4380">
        <v>0.48</v>
      </c>
      <c r="W4380">
        <v>0.4</v>
      </c>
      <c r="X4380">
        <v>0.76</v>
      </c>
      <c r="Y4380">
        <v>2.4300000000000002</v>
      </c>
      <c r="Z4380">
        <v>0.28000000000000003</v>
      </c>
      <c r="AA4380" s="5">
        <f t="shared" si="413"/>
        <v>0</v>
      </c>
      <c r="AB4380" s="15" cm="1">
        <f t="array" ref="AB4380">_xlfn.SWITCH(U4380,"夏",122,"冬",90,"春",153,"秋",153,0)</f>
        <v>153</v>
      </c>
      <c r="AC4380" s="16">
        <f t="shared" si="414"/>
        <v>0</v>
      </c>
      <c r="AD4380" s="5">
        <f>IFERROR(AA4380/D4380,0)</f>
        <v>0</v>
      </c>
      <c r="AE4380" s="15">
        <f t="shared" si="415"/>
        <v>0.41917808219178082</v>
      </c>
      <c r="AF4380" s="5">
        <f>IFERROR(AD4380*AE4380*48,0)</f>
        <v>0</v>
      </c>
    </row>
    <row r="4381" spans="1:32" x14ac:dyDescent="0.15">
      <c r="A4381" s="8">
        <v>45759</v>
      </c>
      <c r="B4381" s="1" t="s">
        <v>53</v>
      </c>
      <c r="C4381" s="1" t="s">
        <v>59</v>
      </c>
      <c r="D4381" s="1">
        <v>95.65</v>
      </c>
      <c r="E4381" s="6">
        <v>3.6</v>
      </c>
      <c r="F4381" s="10">
        <v>0.89583333333333304</v>
      </c>
      <c r="G4381" s="1">
        <v>19.3</v>
      </c>
      <c r="H4381" s="1">
        <v>57.6</v>
      </c>
      <c r="I4381" s="1">
        <v>19.8</v>
      </c>
      <c r="J4381" s="1">
        <v>0.2</v>
      </c>
      <c r="K4381" s="1">
        <v>410</v>
      </c>
      <c r="L4381" s="1">
        <v>325</v>
      </c>
      <c r="M4381" s="6">
        <f t="shared" si="416"/>
        <v>20.052387340936548</v>
      </c>
      <c r="N4381" s="1">
        <v>0</v>
      </c>
      <c r="O4381" s="1">
        <v>0</v>
      </c>
      <c r="P4381" s="12">
        <f t="shared" si="417"/>
        <v>0</v>
      </c>
      <c r="Q4381" s="1">
        <v>0</v>
      </c>
      <c r="R4381" s="1">
        <v>0</v>
      </c>
      <c r="S4381" s="1">
        <v>0</v>
      </c>
      <c r="T4381" s="1">
        <v>0</v>
      </c>
      <c r="U4381" s="4" t="s">
        <v>34</v>
      </c>
      <c r="V4381">
        <v>0.48</v>
      </c>
      <c r="W4381">
        <v>0.4</v>
      </c>
      <c r="X4381">
        <v>0.76</v>
      </c>
      <c r="Y4381">
        <v>2.4300000000000002</v>
      </c>
      <c r="Z4381">
        <v>0.28000000000000003</v>
      </c>
      <c r="AA4381" s="5">
        <f t="shared" si="413"/>
        <v>0</v>
      </c>
      <c r="AB4381" s="15" cm="1">
        <f t="array" ref="AB4381">_xlfn.SWITCH(U4381,"夏",122,"冬",90,"春",153,"秋",153,0)</f>
        <v>153</v>
      </c>
      <c r="AC4381" s="16">
        <f t="shared" si="414"/>
        <v>0</v>
      </c>
      <c r="AD4381" s="5">
        <f>IFERROR(AA4381/D4381,0)</f>
        <v>0</v>
      </c>
      <c r="AE4381" s="15">
        <f t="shared" si="415"/>
        <v>0.41917808219178082</v>
      </c>
      <c r="AF4381" s="5">
        <f>IFERROR(AD4381*AE4381*48,0)</f>
        <v>0</v>
      </c>
    </row>
    <row r="4382" spans="1:32" x14ac:dyDescent="0.15">
      <c r="A4382" s="8">
        <v>45759</v>
      </c>
      <c r="B4382" s="1" t="s">
        <v>53</v>
      </c>
      <c r="C4382" s="1" t="s">
        <v>59</v>
      </c>
      <c r="D4382" s="1">
        <v>95.65</v>
      </c>
      <c r="E4382" s="6">
        <v>3.6</v>
      </c>
      <c r="F4382" s="10">
        <v>0.91666666666666696</v>
      </c>
      <c r="G4382" s="1">
        <v>18.8</v>
      </c>
      <c r="H4382" s="1">
        <v>58.2</v>
      </c>
      <c r="I4382" s="1">
        <v>19.3</v>
      </c>
      <c r="J4382" s="1">
        <v>0.2</v>
      </c>
      <c r="K4382" s="1">
        <v>410</v>
      </c>
      <c r="L4382" s="1">
        <v>325</v>
      </c>
      <c r="M4382" s="6">
        <f t="shared" si="416"/>
        <v>19.553681826255229</v>
      </c>
      <c r="N4382" s="1">
        <v>0</v>
      </c>
      <c r="O4382" s="1">
        <v>0</v>
      </c>
      <c r="P4382" s="12">
        <f t="shared" si="417"/>
        <v>0</v>
      </c>
      <c r="Q4382" s="1">
        <v>0</v>
      </c>
      <c r="R4382" s="1">
        <v>0</v>
      </c>
      <c r="S4382" s="1">
        <v>0</v>
      </c>
      <c r="T4382" s="1">
        <v>0</v>
      </c>
      <c r="U4382" s="4" t="s">
        <v>34</v>
      </c>
      <c r="V4382">
        <v>0.48</v>
      </c>
      <c r="W4382">
        <v>0.4</v>
      </c>
      <c r="X4382">
        <v>0.76</v>
      </c>
      <c r="Y4382">
        <v>2.4300000000000002</v>
      </c>
      <c r="Z4382">
        <v>0.28000000000000003</v>
      </c>
      <c r="AA4382" s="5">
        <f t="shared" si="413"/>
        <v>0</v>
      </c>
      <c r="AB4382" s="15" cm="1">
        <f t="array" ref="AB4382">_xlfn.SWITCH(U4382,"夏",122,"冬",90,"春",153,"秋",153,0)</f>
        <v>153</v>
      </c>
      <c r="AC4382" s="16">
        <f t="shared" si="414"/>
        <v>0</v>
      </c>
      <c r="AD4382" s="5">
        <f>IFERROR(AA4382/D4382,0)</f>
        <v>0</v>
      </c>
      <c r="AE4382" s="15">
        <f t="shared" si="415"/>
        <v>0.41917808219178082</v>
      </c>
      <c r="AF4382" s="5">
        <f>IFERROR(AD4382*AE4382*48,0)</f>
        <v>0</v>
      </c>
    </row>
    <row r="4383" spans="1:32" x14ac:dyDescent="0.15">
      <c r="A4383" s="8">
        <v>45759</v>
      </c>
      <c r="B4383" s="1" t="s">
        <v>54</v>
      </c>
      <c r="C4383" s="1" t="s">
        <v>59</v>
      </c>
      <c r="D4383" s="1">
        <v>95.65</v>
      </c>
      <c r="E4383" s="6">
        <v>3.6</v>
      </c>
      <c r="F4383" s="10">
        <v>0.33333333333333298</v>
      </c>
      <c r="G4383" s="1">
        <v>15.8</v>
      </c>
      <c r="H4383" s="1">
        <v>59.3</v>
      </c>
      <c r="I4383" s="1">
        <v>16.3</v>
      </c>
      <c r="J4383" s="1">
        <v>0.2</v>
      </c>
      <c r="K4383" s="1">
        <v>410</v>
      </c>
      <c r="L4383" s="1">
        <v>225</v>
      </c>
      <c r="M4383" s="6">
        <f t="shared" si="416"/>
        <v>16.561637392736259</v>
      </c>
      <c r="N4383" s="1">
        <v>0</v>
      </c>
      <c r="O4383" s="1">
        <v>0</v>
      </c>
      <c r="P4383" s="12">
        <f t="shared" si="417"/>
        <v>0</v>
      </c>
      <c r="Q4383" s="1">
        <v>0</v>
      </c>
      <c r="R4383" s="1">
        <v>0</v>
      </c>
      <c r="S4383" s="1">
        <v>0</v>
      </c>
      <c r="T4383" s="1">
        <v>0</v>
      </c>
      <c r="U4383" s="4" t="s">
        <v>34</v>
      </c>
      <c r="V4383">
        <v>0.48</v>
      </c>
      <c r="W4383">
        <v>0.4</v>
      </c>
      <c r="X4383">
        <v>0.76</v>
      </c>
      <c r="Y4383">
        <v>2.4300000000000002</v>
      </c>
      <c r="Z4383">
        <v>0.28000000000000003</v>
      </c>
      <c r="AA4383" s="5">
        <f t="shared" si="413"/>
        <v>0</v>
      </c>
      <c r="AB4383" s="15" cm="1">
        <f t="array" ref="AB4383">_xlfn.SWITCH(U4383,"夏",122,"冬",90,"春",153,"秋",153,0)</f>
        <v>153</v>
      </c>
      <c r="AC4383" s="16">
        <f t="shared" si="414"/>
        <v>0</v>
      </c>
      <c r="AD4383" s="5">
        <f>IFERROR(AA4383/D4383,0)</f>
        <v>0</v>
      </c>
      <c r="AE4383" s="15">
        <f t="shared" si="415"/>
        <v>0.41917808219178082</v>
      </c>
      <c r="AF4383" s="5">
        <f>IFERROR(AD4383*AE4383*48,0)</f>
        <v>0</v>
      </c>
    </row>
    <row r="4384" spans="1:32" x14ac:dyDescent="0.15">
      <c r="A4384" s="8">
        <v>45759</v>
      </c>
      <c r="B4384" s="1" t="s">
        <v>54</v>
      </c>
      <c r="C4384" s="1" t="s">
        <v>59</v>
      </c>
      <c r="D4384" s="1">
        <v>95.65</v>
      </c>
      <c r="E4384" s="6">
        <v>3.6</v>
      </c>
      <c r="F4384" s="10">
        <v>0.35416666666666702</v>
      </c>
      <c r="G4384" s="1">
        <v>16.8</v>
      </c>
      <c r="H4384" s="1">
        <v>58.1</v>
      </c>
      <c r="I4384" s="1">
        <v>17.3</v>
      </c>
      <c r="J4384" s="1">
        <v>0.2</v>
      </c>
      <c r="K4384" s="1">
        <v>510</v>
      </c>
      <c r="L4384" s="1">
        <v>325</v>
      </c>
      <c r="M4384" s="6">
        <f t="shared" si="416"/>
        <v>17.558949089070666</v>
      </c>
      <c r="N4384" s="1">
        <v>0</v>
      </c>
      <c r="O4384" s="1">
        <v>0</v>
      </c>
      <c r="P4384" s="12">
        <f t="shared" si="417"/>
        <v>0</v>
      </c>
      <c r="Q4384" s="1">
        <v>0</v>
      </c>
      <c r="R4384" s="1">
        <v>0</v>
      </c>
      <c r="S4384" s="1">
        <v>0</v>
      </c>
      <c r="T4384" s="1">
        <v>0</v>
      </c>
      <c r="U4384" s="4" t="s">
        <v>34</v>
      </c>
      <c r="V4384">
        <v>0.48</v>
      </c>
      <c r="W4384">
        <v>0.4</v>
      </c>
      <c r="X4384">
        <v>0.76</v>
      </c>
      <c r="Y4384">
        <v>2.4300000000000002</v>
      </c>
      <c r="Z4384">
        <v>0.28000000000000003</v>
      </c>
      <c r="AA4384" s="5">
        <f t="shared" si="413"/>
        <v>0</v>
      </c>
      <c r="AB4384" s="15" cm="1">
        <f t="array" ref="AB4384">_xlfn.SWITCH(U4384,"夏",122,"冬",90,"春",153,"秋",153,0)</f>
        <v>153</v>
      </c>
      <c r="AC4384" s="16">
        <f t="shared" si="414"/>
        <v>0</v>
      </c>
      <c r="AD4384" s="5">
        <f>IFERROR(AA4384/D4384,0)</f>
        <v>0</v>
      </c>
      <c r="AE4384" s="15">
        <f t="shared" si="415"/>
        <v>0.41917808219178082</v>
      </c>
      <c r="AF4384" s="5">
        <f>IFERROR(AD4384*AE4384*48,0)</f>
        <v>0</v>
      </c>
    </row>
    <row r="4385" spans="1:32" x14ac:dyDescent="0.15">
      <c r="A4385" s="8">
        <v>45759</v>
      </c>
      <c r="B4385" s="1" t="s">
        <v>54</v>
      </c>
      <c r="C4385" s="1" t="s">
        <v>59</v>
      </c>
      <c r="D4385" s="1">
        <v>95.65</v>
      </c>
      <c r="E4385" s="6">
        <v>3.6</v>
      </c>
      <c r="F4385" s="10">
        <v>0.375</v>
      </c>
      <c r="G4385" s="1">
        <v>17.8</v>
      </c>
      <c r="H4385" s="1">
        <v>56.9</v>
      </c>
      <c r="I4385" s="1">
        <v>18.3</v>
      </c>
      <c r="J4385" s="1">
        <v>0.2</v>
      </c>
      <c r="K4385" s="1">
        <v>510</v>
      </c>
      <c r="L4385" s="1">
        <v>425</v>
      </c>
      <c r="M4385" s="6">
        <f t="shared" si="416"/>
        <v>18.556297440739172</v>
      </c>
      <c r="N4385" s="1">
        <v>0</v>
      </c>
      <c r="O4385" s="1">
        <v>0</v>
      </c>
      <c r="P4385" s="12">
        <f t="shared" si="417"/>
        <v>0</v>
      </c>
      <c r="Q4385" s="1">
        <v>0</v>
      </c>
      <c r="R4385" s="1">
        <v>0</v>
      </c>
      <c r="S4385" s="1">
        <v>0</v>
      </c>
      <c r="T4385" s="1">
        <v>0</v>
      </c>
      <c r="U4385" s="4" t="s">
        <v>34</v>
      </c>
      <c r="V4385">
        <v>0.48</v>
      </c>
      <c r="W4385">
        <v>0.4</v>
      </c>
      <c r="X4385">
        <v>0.76</v>
      </c>
      <c r="Y4385">
        <v>2.4300000000000002</v>
      </c>
      <c r="Z4385">
        <v>0.28000000000000003</v>
      </c>
      <c r="AA4385" s="5">
        <f t="shared" si="413"/>
        <v>0</v>
      </c>
      <c r="AB4385" s="15" cm="1">
        <f t="array" ref="AB4385">_xlfn.SWITCH(U4385,"夏",122,"冬",90,"春",153,"秋",153,0)</f>
        <v>153</v>
      </c>
      <c r="AC4385" s="16">
        <f t="shared" si="414"/>
        <v>0</v>
      </c>
      <c r="AD4385" s="5">
        <f>IFERROR(AA4385/D4385,0)</f>
        <v>0</v>
      </c>
      <c r="AE4385" s="15">
        <f t="shared" si="415"/>
        <v>0.41917808219178082</v>
      </c>
      <c r="AF4385" s="5">
        <f>IFERROR(AD4385*AE4385*48,0)</f>
        <v>0</v>
      </c>
    </row>
    <row r="4386" spans="1:32" x14ac:dyDescent="0.15">
      <c r="A4386" s="8">
        <v>45759</v>
      </c>
      <c r="B4386" s="1" t="s">
        <v>54</v>
      </c>
      <c r="C4386" s="1" t="s">
        <v>59</v>
      </c>
      <c r="D4386" s="1">
        <v>95.65</v>
      </c>
      <c r="E4386" s="6">
        <v>3.6</v>
      </c>
      <c r="F4386" s="10">
        <v>0.39583333333333298</v>
      </c>
      <c r="G4386" s="1">
        <v>18.8</v>
      </c>
      <c r="H4386" s="1">
        <v>55.7</v>
      </c>
      <c r="I4386" s="1">
        <v>19.3</v>
      </c>
      <c r="J4386" s="1">
        <v>0.2</v>
      </c>
      <c r="K4386" s="1">
        <v>510</v>
      </c>
      <c r="L4386" s="1">
        <v>525</v>
      </c>
      <c r="M4386" s="6">
        <f t="shared" si="416"/>
        <v>19.553681826255229</v>
      </c>
      <c r="N4386" s="1">
        <v>0</v>
      </c>
      <c r="O4386" s="1">
        <v>0</v>
      </c>
      <c r="P4386" s="12">
        <f t="shared" si="417"/>
        <v>0</v>
      </c>
      <c r="Q4386" s="1">
        <v>0</v>
      </c>
      <c r="R4386" s="1">
        <v>0</v>
      </c>
      <c r="S4386" s="1">
        <v>0</v>
      </c>
      <c r="T4386" s="1">
        <v>0</v>
      </c>
      <c r="U4386" s="4" t="s">
        <v>34</v>
      </c>
      <c r="V4386">
        <v>0.48</v>
      </c>
      <c r="W4386">
        <v>0.4</v>
      </c>
      <c r="X4386">
        <v>0.76</v>
      </c>
      <c r="Y4386">
        <v>2.4300000000000002</v>
      </c>
      <c r="Z4386">
        <v>0.28000000000000003</v>
      </c>
      <c r="AA4386" s="5">
        <f t="shared" si="413"/>
        <v>0</v>
      </c>
      <c r="AB4386" s="15" cm="1">
        <f t="array" ref="AB4386">_xlfn.SWITCH(U4386,"夏",122,"冬",90,"春",153,"秋",153,0)</f>
        <v>153</v>
      </c>
      <c r="AC4386" s="16">
        <f t="shared" si="414"/>
        <v>0</v>
      </c>
      <c r="AD4386" s="5">
        <f>IFERROR(AA4386/D4386,0)</f>
        <v>0</v>
      </c>
      <c r="AE4386" s="15">
        <f t="shared" si="415"/>
        <v>0.41917808219178082</v>
      </c>
      <c r="AF4386" s="5">
        <f>IFERROR(AD4386*AE4386*48,0)</f>
        <v>0</v>
      </c>
    </row>
    <row r="4387" spans="1:32" x14ac:dyDescent="0.15">
      <c r="A4387" s="8">
        <v>45759</v>
      </c>
      <c r="B4387" s="1" t="s">
        <v>54</v>
      </c>
      <c r="C4387" s="1" t="s">
        <v>59</v>
      </c>
      <c r="D4387" s="1">
        <v>95.65</v>
      </c>
      <c r="E4387" s="6">
        <v>3.6</v>
      </c>
      <c r="F4387" s="10">
        <v>0.41666666666666702</v>
      </c>
      <c r="G4387" s="1">
        <v>19.8</v>
      </c>
      <c r="H4387" s="1">
        <v>54.5</v>
      </c>
      <c r="I4387" s="1">
        <v>20.3</v>
      </c>
      <c r="J4387" s="1">
        <v>0.2</v>
      </c>
      <c r="K4387" s="1">
        <v>510</v>
      </c>
      <c r="L4387" s="1">
        <v>625</v>
      </c>
      <c r="M4387" s="6">
        <f t="shared" si="416"/>
        <v>20.551101636702299</v>
      </c>
      <c r="N4387" s="1">
        <v>0</v>
      </c>
      <c r="O4387" s="1">
        <v>0</v>
      </c>
      <c r="P4387" s="12">
        <f t="shared" si="417"/>
        <v>0</v>
      </c>
      <c r="Q4387" s="1">
        <v>0</v>
      </c>
      <c r="R4387" s="1">
        <v>0</v>
      </c>
      <c r="S4387" s="1">
        <v>0</v>
      </c>
      <c r="T4387" s="1">
        <v>0</v>
      </c>
      <c r="U4387" s="4" t="s">
        <v>34</v>
      </c>
      <c r="V4387">
        <v>0.48</v>
      </c>
      <c r="W4387">
        <v>0.4</v>
      </c>
      <c r="X4387">
        <v>0.76</v>
      </c>
      <c r="Y4387">
        <v>2.4300000000000002</v>
      </c>
      <c r="Z4387">
        <v>0.28000000000000003</v>
      </c>
      <c r="AA4387" s="5">
        <f t="shared" si="413"/>
        <v>0</v>
      </c>
      <c r="AB4387" s="15" cm="1">
        <f t="array" ref="AB4387">_xlfn.SWITCH(U4387,"夏",122,"冬",90,"春",153,"秋",153,0)</f>
        <v>153</v>
      </c>
      <c r="AC4387" s="16">
        <f t="shared" si="414"/>
        <v>0</v>
      </c>
      <c r="AD4387" s="5">
        <f>IFERROR(AA4387/D4387,0)</f>
        <v>0</v>
      </c>
      <c r="AE4387" s="15">
        <f t="shared" si="415"/>
        <v>0.41917808219178082</v>
      </c>
      <c r="AF4387" s="5">
        <f>IFERROR(AD4387*AE4387*48,0)</f>
        <v>0</v>
      </c>
    </row>
    <row r="4388" spans="1:32" x14ac:dyDescent="0.15">
      <c r="A4388" s="8">
        <v>45759</v>
      </c>
      <c r="B4388" s="1" t="s">
        <v>54</v>
      </c>
      <c r="C4388" s="1" t="s">
        <v>59</v>
      </c>
      <c r="D4388" s="1">
        <v>95.65</v>
      </c>
      <c r="E4388" s="6">
        <v>3.6</v>
      </c>
      <c r="F4388" s="10">
        <v>0.4375</v>
      </c>
      <c r="G4388" s="1">
        <v>20.8</v>
      </c>
      <c r="H4388" s="1">
        <v>54.5</v>
      </c>
      <c r="I4388" s="1">
        <v>21.3</v>
      </c>
      <c r="J4388" s="1">
        <v>0.2</v>
      </c>
      <c r="K4388" s="1">
        <v>510</v>
      </c>
      <c r="L4388" s="1">
        <v>725</v>
      </c>
      <c r="M4388" s="6">
        <f t="shared" si="416"/>
        <v>21.548556275441797</v>
      </c>
      <c r="N4388" s="1">
        <v>0</v>
      </c>
      <c r="O4388" s="1">
        <v>0</v>
      </c>
      <c r="P4388" s="12">
        <f t="shared" si="417"/>
        <v>0</v>
      </c>
      <c r="Q4388" s="1">
        <v>0</v>
      </c>
      <c r="R4388" s="1">
        <v>0</v>
      </c>
      <c r="S4388" s="1">
        <v>0</v>
      </c>
      <c r="T4388" s="1">
        <v>0</v>
      </c>
      <c r="U4388" s="4" t="s">
        <v>34</v>
      </c>
      <c r="V4388">
        <v>0.48</v>
      </c>
      <c r="W4388">
        <v>0.4</v>
      </c>
      <c r="X4388">
        <v>0.76</v>
      </c>
      <c r="Y4388">
        <v>2.4300000000000002</v>
      </c>
      <c r="Z4388">
        <v>0.28000000000000003</v>
      </c>
      <c r="AA4388" s="5">
        <f t="shared" si="413"/>
        <v>0</v>
      </c>
      <c r="AB4388" s="15" cm="1">
        <f t="array" ref="AB4388">_xlfn.SWITCH(U4388,"夏",122,"冬",90,"春",153,"秋",153,0)</f>
        <v>153</v>
      </c>
      <c r="AC4388" s="16">
        <f t="shared" si="414"/>
        <v>0</v>
      </c>
      <c r="AD4388" s="5">
        <f>IFERROR(AA4388/D4388,0)</f>
        <v>0</v>
      </c>
      <c r="AE4388" s="15">
        <f t="shared" si="415"/>
        <v>0.41917808219178082</v>
      </c>
      <c r="AF4388" s="5">
        <f>IFERROR(AD4388*AE4388*48,0)</f>
        <v>0</v>
      </c>
    </row>
    <row r="4389" spans="1:32" x14ac:dyDescent="0.15">
      <c r="A4389" s="8">
        <v>45759</v>
      </c>
      <c r="B4389" s="1" t="s">
        <v>54</v>
      </c>
      <c r="C4389" s="1" t="s">
        <v>59</v>
      </c>
      <c r="D4389" s="1">
        <v>95.65</v>
      </c>
      <c r="E4389" s="6">
        <v>3.6</v>
      </c>
      <c r="F4389" s="10">
        <v>0.45833333333333298</v>
      </c>
      <c r="G4389" s="1">
        <v>21.8</v>
      </c>
      <c r="H4389" s="1">
        <v>52.1</v>
      </c>
      <c r="I4389" s="1">
        <v>22.3</v>
      </c>
      <c r="J4389" s="1">
        <v>0.2</v>
      </c>
      <c r="K4389" s="1">
        <v>510</v>
      </c>
      <c r="L4389" s="1">
        <v>825</v>
      </c>
      <c r="M4389" s="6">
        <f t="shared" si="416"/>
        <v>22.54604515782404</v>
      </c>
      <c r="N4389" s="1">
        <v>0</v>
      </c>
      <c r="O4389" s="1">
        <v>0</v>
      </c>
      <c r="P4389" s="12">
        <f t="shared" si="417"/>
        <v>0</v>
      </c>
      <c r="Q4389" s="1">
        <v>0</v>
      </c>
      <c r="R4389" s="1">
        <v>0</v>
      </c>
      <c r="S4389" s="1">
        <v>0</v>
      </c>
      <c r="T4389" s="1">
        <v>0</v>
      </c>
      <c r="U4389" s="4" t="s">
        <v>34</v>
      </c>
      <c r="V4389">
        <v>0.48</v>
      </c>
      <c r="W4389">
        <v>0.4</v>
      </c>
      <c r="X4389">
        <v>0.76</v>
      </c>
      <c r="Y4389">
        <v>2.4300000000000002</v>
      </c>
      <c r="Z4389">
        <v>0.28000000000000003</v>
      </c>
      <c r="AA4389" s="5">
        <f t="shared" si="413"/>
        <v>0</v>
      </c>
      <c r="AB4389" s="15" cm="1">
        <f t="array" ref="AB4389">_xlfn.SWITCH(U4389,"夏",122,"冬",90,"春",153,"秋",153,0)</f>
        <v>153</v>
      </c>
      <c r="AC4389" s="16">
        <f t="shared" si="414"/>
        <v>0</v>
      </c>
      <c r="AD4389" s="5">
        <f>IFERROR(AA4389/D4389,0)</f>
        <v>0</v>
      </c>
      <c r="AE4389" s="15">
        <f t="shared" si="415"/>
        <v>0.41917808219178082</v>
      </c>
      <c r="AF4389" s="5">
        <f>IFERROR(AD4389*AE4389*48,0)</f>
        <v>0</v>
      </c>
    </row>
    <row r="4390" spans="1:32" x14ac:dyDescent="0.15">
      <c r="A4390" s="8">
        <v>45759</v>
      </c>
      <c r="B4390" s="1" t="s">
        <v>54</v>
      </c>
      <c r="C4390" s="1" t="s">
        <v>59</v>
      </c>
      <c r="D4390" s="1">
        <v>95.65</v>
      </c>
      <c r="E4390" s="6">
        <v>3.6</v>
      </c>
      <c r="F4390" s="10">
        <v>0.47916666666666702</v>
      </c>
      <c r="G4390" s="1">
        <v>22.3</v>
      </c>
      <c r="H4390" s="1">
        <v>51.5</v>
      </c>
      <c r="I4390" s="1">
        <v>22.8</v>
      </c>
      <c r="J4390" s="1">
        <v>0.2</v>
      </c>
      <c r="K4390" s="1">
        <v>510</v>
      </c>
      <c r="L4390" s="1">
        <v>825</v>
      </c>
      <c r="M4390" s="6">
        <f t="shared" si="416"/>
        <v>23.044802260887934</v>
      </c>
      <c r="N4390" s="1">
        <v>0</v>
      </c>
      <c r="O4390" s="1">
        <v>0</v>
      </c>
      <c r="P4390" s="12">
        <f t="shared" si="417"/>
        <v>0</v>
      </c>
      <c r="Q4390" s="1">
        <v>0</v>
      </c>
      <c r="R4390" s="1">
        <v>0</v>
      </c>
      <c r="S4390" s="1">
        <v>0</v>
      </c>
      <c r="T4390" s="1">
        <v>0</v>
      </c>
      <c r="U4390" s="4" t="s">
        <v>34</v>
      </c>
      <c r="V4390">
        <v>0.48</v>
      </c>
      <c r="W4390">
        <v>0.4</v>
      </c>
      <c r="X4390">
        <v>0.76</v>
      </c>
      <c r="Y4390">
        <v>2.4300000000000002</v>
      </c>
      <c r="Z4390">
        <v>0.28000000000000003</v>
      </c>
      <c r="AA4390" s="5">
        <f t="shared" si="413"/>
        <v>0</v>
      </c>
      <c r="AB4390" s="15" cm="1">
        <f t="array" ref="AB4390">_xlfn.SWITCH(U4390,"夏",122,"冬",90,"春",153,"秋",153,0)</f>
        <v>153</v>
      </c>
      <c r="AC4390" s="16">
        <f t="shared" si="414"/>
        <v>0</v>
      </c>
      <c r="AD4390" s="5">
        <f>IFERROR(AA4390/D4390,0)</f>
        <v>0</v>
      </c>
      <c r="AE4390" s="15">
        <f t="shared" si="415"/>
        <v>0.41917808219178082</v>
      </c>
      <c r="AF4390" s="5">
        <f>IFERROR(AD4390*AE4390*48,0)</f>
        <v>0</v>
      </c>
    </row>
    <row r="4391" spans="1:32" x14ac:dyDescent="0.15">
      <c r="A4391" s="8">
        <v>45759</v>
      </c>
      <c r="B4391" s="1" t="s">
        <v>54</v>
      </c>
      <c r="C4391" s="1" t="s">
        <v>59</v>
      </c>
      <c r="D4391" s="1">
        <v>95.65</v>
      </c>
      <c r="E4391" s="6">
        <v>3.6</v>
      </c>
      <c r="F4391" s="10">
        <v>0.5</v>
      </c>
      <c r="G4391" s="1">
        <v>22.8</v>
      </c>
      <c r="H4391" s="1">
        <v>50.9</v>
      </c>
      <c r="I4391" s="1">
        <v>23.3</v>
      </c>
      <c r="J4391" s="1">
        <v>0.2</v>
      </c>
      <c r="K4391" s="1">
        <v>410</v>
      </c>
      <c r="L4391" s="1">
        <v>825</v>
      </c>
      <c r="M4391" s="6">
        <f t="shared" si="416"/>
        <v>23.54356771090994</v>
      </c>
      <c r="N4391" s="1">
        <v>0</v>
      </c>
      <c r="O4391" s="1">
        <v>0</v>
      </c>
      <c r="P4391" s="12">
        <f t="shared" si="417"/>
        <v>0</v>
      </c>
      <c r="Q4391" s="1">
        <v>0</v>
      </c>
      <c r="R4391" s="1">
        <v>0</v>
      </c>
      <c r="S4391" s="1">
        <v>0</v>
      </c>
      <c r="T4391" s="1">
        <v>0</v>
      </c>
      <c r="U4391" s="4" t="s">
        <v>34</v>
      </c>
      <c r="V4391">
        <v>0.48</v>
      </c>
      <c r="W4391">
        <v>0.4</v>
      </c>
      <c r="X4391">
        <v>0.76</v>
      </c>
      <c r="Y4391">
        <v>2.4300000000000002</v>
      </c>
      <c r="Z4391">
        <v>0.28000000000000003</v>
      </c>
      <c r="AA4391" s="5">
        <f t="shared" si="413"/>
        <v>0</v>
      </c>
      <c r="AB4391" s="15" cm="1">
        <f t="array" ref="AB4391">_xlfn.SWITCH(U4391,"夏",122,"冬",90,"春",153,"秋",153,0)</f>
        <v>153</v>
      </c>
      <c r="AC4391" s="16">
        <f t="shared" si="414"/>
        <v>0</v>
      </c>
      <c r="AD4391" s="5">
        <f>IFERROR(AA4391/D4391,0)</f>
        <v>0</v>
      </c>
      <c r="AE4391" s="15">
        <f t="shared" si="415"/>
        <v>0.41917808219178082</v>
      </c>
      <c r="AF4391" s="5">
        <f>IFERROR(AD4391*AE4391*48,0)</f>
        <v>0</v>
      </c>
    </row>
    <row r="4392" spans="1:32" x14ac:dyDescent="0.15">
      <c r="A4392" s="8">
        <v>45759</v>
      </c>
      <c r="B4392" s="1" t="s">
        <v>54</v>
      </c>
      <c r="C4392" s="1" t="s">
        <v>59</v>
      </c>
      <c r="D4392" s="1">
        <v>95.65</v>
      </c>
      <c r="E4392" s="6">
        <v>3.6</v>
      </c>
      <c r="F4392" s="10">
        <v>0.52083333333333304</v>
      </c>
      <c r="G4392" s="1">
        <v>23.3</v>
      </c>
      <c r="H4392" s="1">
        <v>50.5</v>
      </c>
      <c r="I4392" s="1">
        <v>23.8</v>
      </c>
      <c r="J4392" s="1">
        <v>0.2</v>
      </c>
      <c r="K4392" s="1">
        <v>410</v>
      </c>
      <c r="L4392" s="1">
        <v>825</v>
      </c>
      <c r="M4392" s="6">
        <f t="shared" si="416"/>
        <v>24.042341438058202</v>
      </c>
      <c r="N4392" s="1">
        <v>0</v>
      </c>
      <c r="O4392" s="1">
        <v>0</v>
      </c>
      <c r="P4392" s="12">
        <f t="shared" si="417"/>
        <v>0</v>
      </c>
      <c r="Q4392" s="1">
        <v>0</v>
      </c>
      <c r="R4392" s="1">
        <v>0</v>
      </c>
      <c r="S4392" s="1">
        <v>0</v>
      </c>
      <c r="T4392" s="1">
        <v>0</v>
      </c>
      <c r="U4392" s="4" t="s">
        <v>34</v>
      </c>
      <c r="V4392">
        <v>0.48</v>
      </c>
      <c r="W4392">
        <v>0.4</v>
      </c>
      <c r="X4392">
        <v>0.76</v>
      </c>
      <c r="Y4392">
        <v>2.4300000000000002</v>
      </c>
      <c r="Z4392">
        <v>0.28000000000000003</v>
      </c>
      <c r="AA4392" s="5">
        <f t="shared" ref="AA4392:AA4455" si="418">R4392+S4392+T4392</f>
        <v>0</v>
      </c>
      <c r="AB4392" s="15" cm="1">
        <f t="array" ref="AB4392">_xlfn.SWITCH(U4392,"夏",122,"冬",90,"春",153,"秋",153,0)</f>
        <v>153</v>
      </c>
      <c r="AC4392" s="16">
        <f t="shared" ref="AC4392:AC4455" si="419">AA4392*AB4392</f>
        <v>0</v>
      </c>
      <c r="AD4392" s="5">
        <f>IFERROR(AA4392/D4392,0)</f>
        <v>0</v>
      </c>
      <c r="AE4392" s="15">
        <f t="shared" ref="AE4392:AE4455" si="420">IF(U4392="夏",122/365,IF(U4392="冬",90/365,IF(OR(U4392="春",U4392="秋"),153/365,0)))</f>
        <v>0.41917808219178082</v>
      </c>
      <c r="AF4392" s="5">
        <f>IFERROR(AD4392*AE4392*48,0)</f>
        <v>0</v>
      </c>
    </row>
    <row r="4393" spans="1:32" x14ac:dyDescent="0.15">
      <c r="A4393" s="8">
        <v>45759</v>
      </c>
      <c r="B4393" s="1" t="s">
        <v>54</v>
      </c>
      <c r="C4393" s="1" t="s">
        <v>59</v>
      </c>
      <c r="D4393" s="1">
        <v>95.65</v>
      </c>
      <c r="E4393" s="6">
        <v>3.6</v>
      </c>
      <c r="F4393" s="10">
        <v>0.54166666666666696</v>
      </c>
      <c r="G4393" s="1">
        <v>23.8</v>
      </c>
      <c r="H4393" s="1">
        <v>50</v>
      </c>
      <c r="I4393" s="1">
        <v>24.3</v>
      </c>
      <c r="J4393" s="1">
        <v>0.2</v>
      </c>
      <c r="K4393" s="1">
        <v>410</v>
      </c>
      <c r="L4393" s="1">
        <v>825</v>
      </c>
      <c r="M4393" s="6">
        <f t="shared" si="416"/>
        <v>24.5411233731989</v>
      </c>
      <c r="N4393" s="1">
        <v>0</v>
      </c>
      <c r="O4393" s="1">
        <v>0</v>
      </c>
      <c r="P4393" s="12">
        <f t="shared" si="417"/>
        <v>0</v>
      </c>
      <c r="Q4393" s="1">
        <v>0</v>
      </c>
      <c r="R4393" s="1">
        <v>0</v>
      </c>
      <c r="S4393" s="1">
        <v>0</v>
      </c>
      <c r="T4393" s="1">
        <v>0</v>
      </c>
      <c r="U4393" s="4" t="s">
        <v>34</v>
      </c>
      <c r="V4393">
        <v>0.48</v>
      </c>
      <c r="W4393">
        <v>0.4</v>
      </c>
      <c r="X4393">
        <v>0.76</v>
      </c>
      <c r="Y4393">
        <v>2.4300000000000002</v>
      </c>
      <c r="Z4393">
        <v>0.28000000000000003</v>
      </c>
      <c r="AA4393" s="5">
        <f t="shared" si="418"/>
        <v>0</v>
      </c>
      <c r="AB4393" s="15" cm="1">
        <f t="array" ref="AB4393">_xlfn.SWITCH(U4393,"夏",122,"冬",90,"春",153,"秋",153,0)</f>
        <v>153</v>
      </c>
      <c r="AC4393" s="16">
        <f t="shared" si="419"/>
        <v>0</v>
      </c>
      <c r="AD4393" s="5">
        <f>IFERROR(AA4393/D4393,0)</f>
        <v>0</v>
      </c>
      <c r="AE4393" s="15">
        <f t="shared" si="420"/>
        <v>0.41917808219178082</v>
      </c>
      <c r="AF4393" s="5">
        <f>IFERROR(AD4393*AE4393*48,0)</f>
        <v>0</v>
      </c>
    </row>
    <row r="4394" spans="1:32" x14ac:dyDescent="0.15">
      <c r="A4394" s="8">
        <v>45759</v>
      </c>
      <c r="B4394" s="1" t="s">
        <v>54</v>
      </c>
      <c r="C4394" s="1" t="s">
        <v>59</v>
      </c>
      <c r="D4394" s="1">
        <v>95.65</v>
      </c>
      <c r="E4394" s="6">
        <v>3.6</v>
      </c>
      <c r="F4394" s="10">
        <v>0.5625</v>
      </c>
      <c r="G4394" s="1">
        <v>23.8</v>
      </c>
      <c r="H4394" s="1">
        <v>50</v>
      </c>
      <c r="I4394" s="1">
        <v>24.3</v>
      </c>
      <c r="J4394" s="1">
        <v>0.2</v>
      </c>
      <c r="K4394" s="1">
        <v>510</v>
      </c>
      <c r="L4394" s="1">
        <v>775</v>
      </c>
      <c r="M4394" s="6">
        <f t="shared" si="416"/>
        <v>24.5411233731989</v>
      </c>
      <c r="N4394" s="1">
        <v>0</v>
      </c>
      <c r="O4394" s="1">
        <v>0</v>
      </c>
      <c r="P4394" s="12">
        <f t="shared" si="417"/>
        <v>0</v>
      </c>
      <c r="Q4394" s="1">
        <v>0</v>
      </c>
      <c r="R4394" s="1">
        <v>0</v>
      </c>
      <c r="S4394" s="1">
        <v>0</v>
      </c>
      <c r="T4394" s="1">
        <v>0</v>
      </c>
      <c r="U4394" s="4" t="s">
        <v>34</v>
      </c>
      <c r="V4394">
        <v>0.48</v>
      </c>
      <c r="W4394">
        <v>0.4</v>
      </c>
      <c r="X4394">
        <v>0.76</v>
      </c>
      <c r="Y4394">
        <v>2.4300000000000002</v>
      </c>
      <c r="Z4394">
        <v>0.28000000000000003</v>
      </c>
      <c r="AA4394" s="5">
        <f t="shared" si="418"/>
        <v>0</v>
      </c>
      <c r="AB4394" s="15" cm="1">
        <f t="array" ref="AB4394">_xlfn.SWITCH(U4394,"夏",122,"冬",90,"春",153,"秋",153,0)</f>
        <v>153</v>
      </c>
      <c r="AC4394" s="16">
        <f t="shared" si="419"/>
        <v>0</v>
      </c>
      <c r="AD4394" s="5">
        <f>IFERROR(AA4394/D4394,0)</f>
        <v>0</v>
      </c>
      <c r="AE4394" s="15">
        <f t="shared" si="420"/>
        <v>0.41917808219178082</v>
      </c>
      <c r="AF4394" s="5">
        <f>IFERROR(AD4394*AE4394*48,0)</f>
        <v>0</v>
      </c>
    </row>
    <row r="4395" spans="1:32" x14ac:dyDescent="0.15">
      <c r="A4395" s="8">
        <v>45759</v>
      </c>
      <c r="B4395" s="1" t="s">
        <v>54</v>
      </c>
      <c r="C4395" s="1" t="s">
        <v>59</v>
      </c>
      <c r="D4395" s="1">
        <v>95.65</v>
      </c>
      <c r="E4395" s="6">
        <v>3.6</v>
      </c>
      <c r="F4395" s="10">
        <v>0.58333333333333304</v>
      </c>
      <c r="G4395" s="1">
        <v>23.8</v>
      </c>
      <c r="H4395" s="1">
        <v>50</v>
      </c>
      <c r="I4395" s="1">
        <v>24.3</v>
      </c>
      <c r="J4395" s="1">
        <v>0.2</v>
      </c>
      <c r="K4395" s="1">
        <v>510</v>
      </c>
      <c r="L4395" s="1">
        <v>725</v>
      </c>
      <c r="M4395" s="6">
        <f t="shared" si="416"/>
        <v>24.5411233731989</v>
      </c>
      <c r="N4395" s="1">
        <v>0</v>
      </c>
      <c r="O4395" s="1">
        <v>0</v>
      </c>
      <c r="P4395" s="12">
        <f t="shared" si="417"/>
        <v>0</v>
      </c>
      <c r="Q4395" s="1">
        <v>0</v>
      </c>
      <c r="R4395" s="1">
        <v>0</v>
      </c>
      <c r="S4395" s="1">
        <v>0</v>
      </c>
      <c r="T4395" s="1">
        <v>0</v>
      </c>
      <c r="U4395" s="4" t="s">
        <v>34</v>
      </c>
      <c r="V4395">
        <v>0.48</v>
      </c>
      <c r="W4395">
        <v>0.4</v>
      </c>
      <c r="X4395">
        <v>0.76</v>
      </c>
      <c r="Y4395">
        <v>2.4300000000000002</v>
      </c>
      <c r="Z4395">
        <v>0.28000000000000003</v>
      </c>
      <c r="AA4395" s="5">
        <f t="shared" si="418"/>
        <v>0</v>
      </c>
      <c r="AB4395" s="15" cm="1">
        <f t="array" ref="AB4395">_xlfn.SWITCH(U4395,"夏",122,"冬",90,"春",153,"秋",153,0)</f>
        <v>153</v>
      </c>
      <c r="AC4395" s="16">
        <f t="shared" si="419"/>
        <v>0</v>
      </c>
      <c r="AD4395" s="5">
        <f>IFERROR(AA4395/D4395,0)</f>
        <v>0</v>
      </c>
      <c r="AE4395" s="15">
        <f t="shared" si="420"/>
        <v>0.41917808219178082</v>
      </c>
      <c r="AF4395" s="5">
        <f>IFERROR(AD4395*AE4395*48,0)</f>
        <v>0</v>
      </c>
    </row>
    <row r="4396" spans="1:32" x14ac:dyDescent="0.15">
      <c r="A4396" s="8">
        <v>45759</v>
      </c>
      <c r="B4396" s="1" t="s">
        <v>54</v>
      </c>
      <c r="C4396" s="1" t="s">
        <v>59</v>
      </c>
      <c r="D4396" s="1">
        <v>95.65</v>
      </c>
      <c r="E4396" s="6">
        <v>3.6</v>
      </c>
      <c r="F4396" s="10">
        <v>0.60416666666666696</v>
      </c>
      <c r="G4396" s="1">
        <v>23.3</v>
      </c>
      <c r="H4396" s="1">
        <v>50.5</v>
      </c>
      <c r="I4396" s="1">
        <v>23.8</v>
      </c>
      <c r="J4396" s="1">
        <v>0.2</v>
      </c>
      <c r="K4396" s="1">
        <v>510</v>
      </c>
      <c r="L4396" s="1">
        <v>675</v>
      </c>
      <c r="M4396" s="6">
        <f t="shared" si="416"/>
        <v>24.042341438058202</v>
      </c>
      <c r="N4396" s="1">
        <v>0</v>
      </c>
      <c r="O4396" s="1">
        <v>0</v>
      </c>
      <c r="P4396" s="12">
        <f t="shared" si="417"/>
        <v>0</v>
      </c>
      <c r="Q4396" s="1">
        <v>0</v>
      </c>
      <c r="R4396" s="1">
        <v>0</v>
      </c>
      <c r="S4396" s="1">
        <v>0</v>
      </c>
      <c r="T4396" s="1">
        <v>0</v>
      </c>
      <c r="U4396" s="4" t="s">
        <v>34</v>
      </c>
      <c r="V4396">
        <v>0.48</v>
      </c>
      <c r="W4396">
        <v>0.4</v>
      </c>
      <c r="X4396">
        <v>0.76</v>
      </c>
      <c r="Y4396">
        <v>2.4300000000000002</v>
      </c>
      <c r="Z4396">
        <v>0.28000000000000003</v>
      </c>
      <c r="AA4396" s="5">
        <f t="shared" si="418"/>
        <v>0</v>
      </c>
      <c r="AB4396" s="15" cm="1">
        <f t="array" ref="AB4396">_xlfn.SWITCH(U4396,"夏",122,"冬",90,"春",153,"秋",153,0)</f>
        <v>153</v>
      </c>
      <c r="AC4396" s="16">
        <f t="shared" si="419"/>
        <v>0</v>
      </c>
      <c r="AD4396" s="5">
        <f>IFERROR(AA4396/D4396,0)</f>
        <v>0</v>
      </c>
      <c r="AE4396" s="15">
        <f t="shared" si="420"/>
        <v>0.41917808219178082</v>
      </c>
      <c r="AF4396" s="5">
        <f>IFERROR(AD4396*AE4396*48,0)</f>
        <v>0</v>
      </c>
    </row>
    <row r="4397" spans="1:32" x14ac:dyDescent="0.15">
      <c r="A4397" s="8">
        <v>45759</v>
      </c>
      <c r="B4397" s="1" t="s">
        <v>54</v>
      </c>
      <c r="C4397" s="1" t="s">
        <v>59</v>
      </c>
      <c r="D4397" s="1">
        <v>95.65</v>
      </c>
      <c r="E4397" s="6">
        <v>3.6</v>
      </c>
      <c r="F4397" s="10">
        <v>0.625</v>
      </c>
      <c r="G4397" s="1">
        <v>22.8</v>
      </c>
      <c r="H4397" s="1">
        <v>50.9</v>
      </c>
      <c r="I4397" s="1">
        <v>23.3</v>
      </c>
      <c r="J4397" s="1">
        <v>0.2</v>
      </c>
      <c r="K4397" s="1">
        <v>510</v>
      </c>
      <c r="L4397" s="1">
        <v>625</v>
      </c>
      <c r="M4397" s="6">
        <f t="shared" si="416"/>
        <v>23.54356771090994</v>
      </c>
      <c r="N4397" s="1">
        <v>0</v>
      </c>
      <c r="O4397" s="1">
        <v>0</v>
      </c>
      <c r="P4397" s="12">
        <f t="shared" si="417"/>
        <v>0</v>
      </c>
      <c r="Q4397" s="1">
        <v>0</v>
      </c>
      <c r="R4397" s="1">
        <v>0</v>
      </c>
      <c r="S4397" s="1">
        <v>0</v>
      </c>
      <c r="T4397" s="1">
        <v>0</v>
      </c>
      <c r="U4397" s="4" t="s">
        <v>34</v>
      </c>
      <c r="V4397">
        <v>0.48</v>
      </c>
      <c r="W4397">
        <v>0.4</v>
      </c>
      <c r="X4397">
        <v>0.76</v>
      </c>
      <c r="Y4397">
        <v>2.4300000000000002</v>
      </c>
      <c r="Z4397">
        <v>0.28000000000000003</v>
      </c>
      <c r="AA4397" s="5">
        <f t="shared" si="418"/>
        <v>0</v>
      </c>
      <c r="AB4397" s="15" cm="1">
        <f t="array" ref="AB4397">_xlfn.SWITCH(U4397,"夏",122,"冬",90,"春",153,"秋",153,0)</f>
        <v>153</v>
      </c>
      <c r="AC4397" s="16">
        <f t="shared" si="419"/>
        <v>0</v>
      </c>
      <c r="AD4397" s="5">
        <f>IFERROR(AA4397/D4397,0)</f>
        <v>0</v>
      </c>
      <c r="AE4397" s="15">
        <f t="shared" si="420"/>
        <v>0.41917808219178082</v>
      </c>
      <c r="AF4397" s="5">
        <f>IFERROR(AD4397*AE4397*48,0)</f>
        <v>0</v>
      </c>
    </row>
    <row r="4398" spans="1:32" x14ac:dyDescent="0.15">
      <c r="A4398" s="8">
        <v>45759</v>
      </c>
      <c r="B4398" s="1" t="s">
        <v>54</v>
      </c>
      <c r="C4398" s="1" t="s">
        <v>59</v>
      </c>
      <c r="D4398" s="1">
        <v>95.65</v>
      </c>
      <c r="E4398" s="6">
        <v>3.6</v>
      </c>
      <c r="F4398" s="10">
        <v>0.64583333333333304</v>
      </c>
      <c r="G4398" s="1">
        <v>22.3</v>
      </c>
      <c r="H4398" s="1">
        <v>51.5</v>
      </c>
      <c r="I4398" s="1">
        <v>22.8</v>
      </c>
      <c r="J4398" s="1">
        <v>0.2</v>
      </c>
      <c r="K4398" s="1">
        <v>510</v>
      </c>
      <c r="L4398" s="1">
        <v>575</v>
      </c>
      <c r="M4398" s="6">
        <f t="shared" si="416"/>
        <v>23.044802260887934</v>
      </c>
      <c r="N4398" s="1">
        <v>0</v>
      </c>
      <c r="O4398" s="1">
        <v>0</v>
      </c>
      <c r="P4398" s="12">
        <f t="shared" si="417"/>
        <v>0</v>
      </c>
      <c r="Q4398" s="1">
        <v>0</v>
      </c>
      <c r="R4398" s="1">
        <v>0</v>
      </c>
      <c r="S4398" s="1">
        <v>0</v>
      </c>
      <c r="T4398" s="1">
        <v>0</v>
      </c>
      <c r="U4398" s="4" t="s">
        <v>34</v>
      </c>
      <c r="V4398">
        <v>0.48</v>
      </c>
      <c r="W4398">
        <v>0.4</v>
      </c>
      <c r="X4398">
        <v>0.76</v>
      </c>
      <c r="Y4398">
        <v>2.4300000000000002</v>
      </c>
      <c r="Z4398">
        <v>0.28000000000000003</v>
      </c>
      <c r="AA4398" s="5">
        <f t="shared" si="418"/>
        <v>0</v>
      </c>
      <c r="AB4398" s="15" cm="1">
        <f t="array" ref="AB4398">_xlfn.SWITCH(U4398,"夏",122,"冬",90,"春",153,"秋",153,0)</f>
        <v>153</v>
      </c>
      <c r="AC4398" s="16">
        <f t="shared" si="419"/>
        <v>0</v>
      </c>
      <c r="AD4398" s="5">
        <f>IFERROR(AA4398/D4398,0)</f>
        <v>0</v>
      </c>
      <c r="AE4398" s="15">
        <f t="shared" si="420"/>
        <v>0.41917808219178082</v>
      </c>
      <c r="AF4398" s="5">
        <f>IFERROR(AD4398*AE4398*48,0)</f>
        <v>0</v>
      </c>
    </row>
    <row r="4399" spans="1:32" x14ac:dyDescent="0.15">
      <c r="A4399" s="8">
        <v>45759</v>
      </c>
      <c r="B4399" s="1" t="s">
        <v>54</v>
      </c>
      <c r="C4399" s="1" t="s">
        <v>59</v>
      </c>
      <c r="D4399" s="1">
        <v>95.65</v>
      </c>
      <c r="E4399" s="6">
        <v>3.6</v>
      </c>
      <c r="F4399" s="10">
        <v>0.66666666666666696</v>
      </c>
      <c r="G4399" s="1">
        <v>21.8</v>
      </c>
      <c r="H4399" s="1">
        <v>52.1</v>
      </c>
      <c r="I4399" s="1">
        <v>22.3</v>
      </c>
      <c r="J4399" s="1">
        <v>0.2</v>
      </c>
      <c r="K4399" s="1">
        <v>510</v>
      </c>
      <c r="L4399" s="1">
        <v>525</v>
      </c>
      <c r="M4399" s="6">
        <f t="shared" si="416"/>
        <v>22.54604515782404</v>
      </c>
      <c r="N4399" s="1">
        <v>0</v>
      </c>
      <c r="O4399" s="1">
        <v>0</v>
      </c>
      <c r="P4399" s="12">
        <f t="shared" si="417"/>
        <v>0</v>
      </c>
      <c r="Q4399" s="1">
        <v>0</v>
      </c>
      <c r="R4399" s="1">
        <v>0</v>
      </c>
      <c r="S4399" s="1">
        <v>0</v>
      </c>
      <c r="T4399" s="1">
        <v>0</v>
      </c>
      <c r="U4399" s="4" t="s">
        <v>34</v>
      </c>
      <c r="V4399">
        <v>0.48</v>
      </c>
      <c r="W4399">
        <v>0.4</v>
      </c>
      <c r="X4399">
        <v>0.76</v>
      </c>
      <c r="Y4399">
        <v>2.4300000000000002</v>
      </c>
      <c r="Z4399">
        <v>0.28000000000000003</v>
      </c>
      <c r="AA4399" s="5">
        <f t="shared" si="418"/>
        <v>0</v>
      </c>
      <c r="AB4399" s="15" cm="1">
        <f t="array" ref="AB4399">_xlfn.SWITCH(U4399,"夏",122,"冬",90,"春",153,"秋",153,0)</f>
        <v>153</v>
      </c>
      <c r="AC4399" s="16">
        <f t="shared" si="419"/>
        <v>0</v>
      </c>
      <c r="AD4399" s="5">
        <f>IFERROR(AA4399/D4399,0)</f>
        <v>0</v>
      </c>
      <c r="AE4399" s="15">
        <f t="shared" si="420"/>
        <v>0.41917808219178082</v>
      </c>
      <c r="AF4399" s="5">
        <f>IFERROR(AD4399*AE4399*48,0)</f>
        <v>0</v>
      </c>
    </row>
    <row r="4400" spans="1:32" x14ac:dyDescent="0.15">
      <c r="A4400" s="8">
        <v>45759</v>
      </c>
      <c r="B4400" s="1" t="s">
        <v>54</v>
      </c>
      <c r="C4400" s="1" t="s">
        <v>59</v>
      </c>
      <c r="D4400" s="1">
        <v>95.65</v>
      </c>
      <c r="E4400" s="6">
        <v>3.6</v>
      </c>
      <c r="F4400" s="10">
        <v>0.6875</v>
      </c>
      <c r="G4400" s="1">
        <v>21.3</v>
      </c>
      <c r="H4400" s="1">
        <v>52.7</v>
      </c>
      <c r="I4400" s="1">
        <v>21.8</v>
      </c>
      <c r="J4400" s="1">
        <v>0.2</v>
      </c>
      <c r="K4400" s="1">
        <v>510</v>
      </c>
      <c r="L4400" s="1">
        <v>475</v>
      </c>
      <c r="M4400" s="6">
        <f t="shared" si="416"/>
        <v>22.047296472257415</v>
      </c>
      <c r="N4400" s="1">
        <v>0</v>
      </c>
      <c r="O4400" s="1">
        <v>0</v>
      </c>
      <c r="P4400" s="12">
        <f t="shared" si="417"/>
        <v>0</v>
      </c>
      <c r="Q4400" s="1">
        <v>0</v>
      </c>
      <c r="R4400" s="1">
        <v>0</v>
      </c>
      <c r="S4400" s="1">
        <v>0</v>
      </c>
      <c r="T4400" s="1">
        <v>0</v>
      </c>
      <c r="U4400" s="4" t="s">
        <v>34</v>
      </c>
      <c r="V4400">
        <v>0.48</v>
      </c>
      <c r="W4400">
        <v>0.4</v>
      </c>
      <c r="X4400">
        <v>0.76</v>
      </c>
      <c r="Y4400">
        <v>2.4300000000000002</v>
      </c>
      <c r="Z4400">
        <v>0.28000000000000003</v>
      </c>
      <c r="AA4400" s="5">
        <f t="shared" si="418"/>
        <v>0</v>
      </c>
      <c r="AB4400" s="15" cm="1">
        <f t="array" ref="AB4400">_xlfn.SWITCH(U4400,"夏",122,"冬",90,"春",153,"秋",153,0)</f>
        <v>153</v>
      </c>
      <c r="AC4400" s="16">
        <f t="shared" si="419"/>
        <v>0</v>
      </c>
      <c r="AD4400" s="5">
        <f>IFERROR(AA4400/D4400,0)</f>
        <v>0</v>
      </c>
      <c r="AE4400" s="15">
        <f t="shared" si="420"/>
        <v>0.41917808219178082</v>
      </c>
      <c r="AF4400" s="5">
        <f>IFERROR(AD4400*AE4400*48,0)</f>
        <v>0</v>
      </c>
    </row>
    <row r="4401" spans="1:32" x14ac:dyDescent="0.15">
      <c r="A4401" s="8">
        <v>45759</v>
      </c>
      <c r="B4401" s="1" t="s">
        <v>54</v>
      </c>
      <c r="C4401" s="1" t="s">
        <v>59</v>
      </c>
      <c r="D4401" s="1">
        <v>95.65</v>
      </c>
      <c r="E4401" s="6">
        <v>3.6</v>
      </c>
      <c r="F4401" s="10">
        <v>0.70833333333333304</v>
      </c>
      <c r="G4401" s="1">
        <v>20.8</v>
      </c>
      <c r="H4401" s="1">
        <v>53.3</v>
      </c>
      <c r="I4401" s="1">
        <v>21.3</v>
      </c>
      <c r="J4401" s="1">
        <v>0.2</v>
      </c>
      <c r="K4401" s="1">
        <v>510</v>
      </c>
      <c r="L4401" s="1">
        <v>425</v>
      </c>
      <c r="M4401" s="6">
        <f t="shared" si="416"/>
        <v>21.548556275441797</v>
      </c>
      <c r="N4401" s="1">
        <v>0</v>
      </c>
      <c r="O4401" s="1">
        <v>0</v>
      </c>
      <c r="P4401" s="12">
        <f t="shared" si="417"/>
        <v>0</v>
      </c>
      <c r="Q4401" s="1">
        <v>0</v>
      </c>
      <c r="R4401" s="1">
        <v>0</v>
      </c>
      <c r="S4401" s="1">
        <v>0</v>
      </c>
      <c r="T4401" s="1">
        <v>0</v>
      </c>
      <c r="U4401" s="4" t="s">
        <v>34</v>
      </c>
      <c r="V4401">
        <v>0.48</v>
      </c>
      <c r="W4401">
        <v>0.4</v>
      </c>
      <c r="X4401">
        <v>0.76</v>
      </c>
      <c r="Y4401">
        <v>2.4300000000000002</v>
      </c>
      <c r="Z4401">
        <v>0.28000000000000003</v>
      </c>
      <c r="AA4401" s="5">
        <f t="shared" si="418"/>
        <v>0</v>
      </c>
      <c r="AB4401" s="15" cm="1">
        <f t="array" ref="AB4401">_xlfn.SWITCH(U4401,"夏",122,"冬",90,"春",153,"秋",153,0)</f>
        <v>153</v>
      </c>
      <c r="AC4401" s="16">
        <f t="shared" si="419"/>
        <v>0</v>
      </c>
      <c r="AD4401" s="5">
        <f>IFERROR(AA4401/D4401,0)</f>
        <v>0</v>
      </c>
      <c r="AE4401" s="15">
        <f t="shared" si="420"/>
        <v>0.41917808219178082</v>
      </c>
      <c r="AF4401" s="5">
        <f>IFERROR(AD4401*AE4401*48,0)</f>
        <v>0</v>
      </c>
    </row>
    <row r="4402" spans="1:32" x14ac:dyDescent="0.15">
      <c r="A4402" s="8">
        <v>45759</v>
      </c>
      <c r="B4402" s="1" t="s">
        <v>54</v>
      </c>
      <c r="C4402" s="1" t="s">
        <v>59</v>
      </c>
      <c r="D4402" s="1">
        <v>95.65</v>
      </c>
      <c r="E4402" s="6">
        <v>3.6</v>
      </c>
      <c r="F4402" s="10">
        <v>0.72916666666666696</v>
      </c>
      <c r="G4402" s="1">
        <v>20.3</v>
      </c>
      <c r="H4402" s="1">
        <v>53.9</v>
      </c>
      <c r="I4402" s="1">
        <v>20.8</v>
      </c>
      <c r="J4402" s="1">
        <v>0.2</v>
      </c>
      <c r="K4402" s="1">
        <v>410</v>
      </c>
      <c r="L4402" s="1">
        <v>375</v>
      </c>
      <c r="M4402" s="6">
        <f t="shared" si="416"/>
        <v>21.049824639353858</v>
      </c>
      <c r="N4402" s="1">
        <v>0</v>
      </c>
      <c r="O4402" s="1">
        <v>0</v>
      </c>
      <c r="P4402" s="12">
        <f t="shared" si="417"/>
        <v>0</v>
      </c>
      <c r="Q4402" s="1">
        <v>0</v>
      </c>
      <c r="R4402" s="1">
        <v>0</v>
      </c>
      <c r="S4402" s="1">
        <v>0</v>
      </c>
      <c r="T4402" s="1">
        <v>0</v>
      </c>
      <c r="U4402" s="4" t="s">
        <v>34</v>
      </c>
      <c r="V4402">
        <v>0.48</v>
      </c>
      <c r="W4402">
        <v>0.4</v>
      </c>
      <c r="X4402">
        <v>0.76</v>
      </c>
      <c r="Y4402">
        <v>2.4300000000000002</v>
      </c>
      <c r="Z4402">
        <v>0.28000000000000003</v>
      </c>
      <c r="AA4402" s="5">
        <f t="shared" si="418"/>
        <v>0</v>
      </c>
      <c r="AB4402" s="15" cm="1">
        <f t="array" ref="AB4402">_xlfn.SWITCH(U4402,"夏",122,"冬",90,"春",153,"秋",153,0)</f>
        <v>153</v>
      </c>
      <c r="AC4402" s="16">
        <f t="shared" si="419"/>
        <v>0</v>
      </c>
      <c r="AD4402" s="5">
        <f>IFERROR(AA4402/D4402,0)</f>
        <v>0</v>
      </c>
      <c r="AE4402" s="15">
        <f t="shared" si="420"/>
        <v>0.41917808219178082</v>
      </c>
      <c r="AF4402" s="5">
        <f>IFERROR(AD4402*AE4402*48,0)</f>
        <v>0</v>
      </c>
    </row>
    <row r="4403" spans="1:32" x14ac:dyDescent="0.15">
      <c r="A4403" s="8">
        <v>45759</v>
      </c>
      <c r="B4403" s="1" t="s">
        <v>54</v>
      </c>
      <c r="C4403" s="1" t="s">
        <v>59</v>
      </c>
      <c r="D4403" s="1">
        <v>95.65</v>
      </c>
      <c r="E4403" s="6">
        <v>3.6</v>
      </c>
      <c r="F4403" s="10">
        <v>0.75</v>
      </c>
      <c r="G4403" s="1">
        <v>19.8</v>
      </c>
      <c r="H4403" s="1">
        <v>54.5</v>
      </c>
      <c r="I4403" s="1">
        <v>20.3</v>
      </c>
      <c r="J4403" s="1">
        <v>0.2</v>
      </c>
      <c r="K4403" s="1">
        <v>410</v>
      </c>
      <c r="L4403" s="1">
        <v>325</v>
      </c>
      <c r="M4403" s="6">
        <f t="shared" si="416"/>
        <v>20.551101636702299</v>
      </c>
      <c r="N4403" s="1">
        <v>0</v>
      </c>
      <c r="O4403" s="1">
        <v>0</v>
      </c>
      <c r="P4403" s="12">
        <f t="shared" si="417"/>
        <v>0</v>
      </c>
      <c r="Q4403" s="1">
        <v>0</v>
      </c>
      <c r="R4403" s="1">
        <v>0</v>
      </c>
      <c r="S4403" s="1">
        <v>0</v>
      </c>
      <c r="T4403" s="1">
        <v>0</v>
      </c>
      <c r="U4403" s="4" t="s">
        <v>34</v>
      </c>
      <c r="V4403">
        <v>0.48</v>
      </c>
      <c r="W4403">
        <v>0.4</v>
      </c>
      <c r="X4403">
        <v>0.76</v>
      </c>
      <c r="Y4403">
        <v>2.4300000000000002</v>
      </c>
      <c r="Z4403">
        <v>0.28000000000000003</v>
      </c>
      <c r="AA4403" s="5">
        <f t="shared" si="418"/>
        <v>0</v>
      </c>
      <c r="AB4403" s="15" cm="1">
        <f t="array" ref="AB4403">_xlfn.SWITCH(U4403,"夏",122,"冬",90,"春",153,"秋",153,0)</f>
        <v>153</v>
      </c>
      <c r="AC4403" s="16">
        <f t="shared" si="419"/>
        <v>0</v>
      </c>
      <c r="AD4403" s="5">
        <f>IFERROR(AA4403/D4403,0)</f>
        <v>0</v>
      </c>
      <c r="AE4403" s="15">
        <f t="shared" si="420"/>
        <v>0.41917808219178082</v>
      </c>
      <c r="AF4403" s="5">
        <f>IFERROR(AD4403*AE4403*48,0)</f>
        <v>0</v>
      </c>
    </row>
    <row r="4404" spans="1:32" x14ac:dyDescent="0.15">
      <c r="A4404" s="8">
        <v>45759</v>
      </c>
      <c r="B4404" s="1" t="s">
        <v>54</v>
      </c>
      <c r="C4404" s="1" t="s">
        <v>59</v>
      </c>
      <c r="D4404" s="1">
        <v>95.65</v>
      </c>
      <c r="E4404" s="6">
        <v>3.6</v>
      </c>
      <c r="F4404" s="10">
        <v>0.77083333333333304</v>
      </c>
      <c r="G4404" s="1">
        <v>19.3</v>
      </c>
      <c r="H4404" s="1">
        <v>55.1</v>
      </c>
      <c r="I4404" s="1">
        <v>19.8</v>
      </c>
      <c r="J4404" s="1">
        <v>0.2</v>
      </c>
      <c r="K4404" s="1">
        <v>410</v>
      </c>
      <c r="L4404" s="1">
        <v>325</v>
      </c>
      <c r="M4404" s="6">
        <f t="shared" si="416"/>
        <v>20.052387340936548</v>
      </c>
      <c r="N4404" s="1">
        <v>0</v>
      </c>
      <c r="O4404" s="1">
        <v>0</v>
      </c>
      <c r="P4404" s="12">
        <f t="shared" si="417"/>
        <v>0</v>
      </c>
      <c r="Q4404" s="1">
        <v>0</v>
      </c>
      <c r="R4404" s="1">
        <v>0</v>
      </c>
      <c r="S4404" s="1">
        <v>0</v>
      </c>
      <c r="T4404" s="1">
        <v>0</v>
      </c>
      <c r="U4404" s="4" t="s">
        <v>34</v>
      </c>
      <c r="V4404">
        <v>0.48</v>
      </c>
      <c r="W4404">
        <v>0.4</v>
      </c>
      <c r="X4404">
        <v>0.76</v>
      </c>
      <c r="Y4404">
        <v>2.4300000000000002</v>
      </c>
      <c r="Z4404">
        <v>0.28000000000000003</v>
      </c>
      <c r="AA4404" s="5">
        <f t="shared" si="418"/>
        <v>0</v>
      </c>
      <c r="AB4404" s="15" cm="1">
        <f t="array" ref="AB4404">_xlfn.SWITCH(U4404,"夏",122,"冬",90,"春",153,"秋",153,0)</f>
        <v>153</v>
      </c>
      <c r="AC4404" s="16">
        <f t="shared" si="419"/>
        <v>0</v>
      </c>
      <c r="AD4404" s="5">
        <f>IFERROR(AA4404/D4404,0)</f>
        <v>0</v>
      </c>
      <c r="AE4404" s="15">
        <f t="shared" si="420"/>
        <v>0.41917808219178082</v>
      </c>
      <c r="AF4404" s="5">
        <f>IFERROR(AD4404*AE4404*48,0)</f>
        <v>0</v>
      </c>
    </row>
    <row r="4405" spans="1:32" x14ac:dyDescent="0.15">
      <c r="A4405" s="8">
        <v>45759</v>
      </c>
      <c r="B4405" s="1" t="s">
        <v>54</v>
      </c>
      <c r="C4405" s="1" t="s">
        <v>59</v>
      </c>
      <c r="D4405" s="1">
        <v>95.65</v>
      </c>
      <c r="E4405" s="6">
        <v>3.6</v>
      </c>
      <c r="F4405" s="10">
        <v>0.79166666666666696</v>
      </c>
      <c r="G4405" s="1">
        <v>18.8</v>
      </c>
      <c r="H4405" s="1">
        <v>55.7</v>
      </c>
      <c r="I4405" s="1">
        <v>19.3</v>
      </c>
      <c r="J4405" s="1">
        <v>0.2</v>
      </c>
      <c r="K4405" s="1">
        <v>410</v>
      </c>
      <c r="L4405" s="1">
        <v>325</v>
      </c>
      <c r="M4405" s="6">
        <f t="shared" si="416"/>
        <v>19.553681826255229</v>
      </c>
      <c r="N4405" s="1">
        <v>0</v>
      </c>
      <c r="O4405" s="1">
        <v>0</v>
      </c>
      <c r="P4405" s="12">
        <f t="shared" si="417"/>
        <v>0</v>
      </c>
      <c r="Q4405" s="1">
        <v>0</v>
      </c>
      <c r="R4405" s="1">
        <v>0</v>
      </c>
      <c r="S4405" s="1">
        <v>0</v>
      </c>
      <c r="T4405" s="1">
        <v>0</v>
      </c>
      <c r="U4405" s="4" t="s">
        <v>34</v>
      </c>
      <c r="V4405">
        <v>0.48</v>
      </c>
      <c r="W4405">
        <v>0.4</v>
      </c>
      <c r="X4405">
        <v>0.76</v>
      </c>
      <c r="Y4405">
        <v>2.4300000000000002</v>
      </c>
      <c r="Z4405">
        <v>0.28000000000000003</v>
      </c>
      <c r="AA4405" s="5">
        <f t="shared" si="418"/>
        <v>0</v>
      </c>
      <c r="AB4405" s="15" cm="1">
        <f t="array" ref="AB4405">_xlfn.SWITCH(U4405,"夏",122,"冬",90,"春",153,"秋",153,0)</f>
        <v>153</v>
      </c>
      <c r="AC4405" s="16">
        <f t="shared" si="419"/>
        <v>0</v>
      </c>
      <c r="AD4405" s="5">
        <f>IFERROR(AA4405/D4405,0)</f>
        <v>0</v>
      </c>
      <c r="AE4405" s="15">
        <f t="shared" si="420"/>
        <v>0.41917808219178082</v>
      </c>
      <c r="AF4405" s="5">
        <f>IFERROR(AD4405*AE4405*48,0)</f>
        <v>0</v>
      </c>
    </row>
    <row r="4406" spans="1:32" x14ac:dyDescent="0.15">
      <c r="A4406" s="8">
        <v>45759</v>
      </c>
      <c r="B4406" s="1" t="s">
        <v>54</v>
      </c>
      <c r="C4406" s="1" t="s">
        <v>59</v>
      </c>
      <c r="D4406" s="1">
        <v>95.65</v>
      </c>
      <c r="E4406" s="6">
        <v>3.6</v>
      </c>
      <c r="F4406" s="10">
        <v>0.8125</v>
      </c>
      <c r="G4406" s="1">
        <v>18.3</v>
      </c>
      <c r="H4406" s="1">
        <v>56.3</v>
      </c>
      <c r="I4406" s="1">
        <v>18.8</v>
      </c>
      <c r="J4406" s="1">
        <v>0.2</v>
      </c>
      <c r="K4406" s="1">
        <v>410</v>
      </c>
      <c r="L4406" s="1">
        <v>325</v>
      </c>
      <c r="M4406" s="6">
        <f t="shared" si="416"/>
        <v>19.054985167614575</v>
      </c>
      <c r="N4406" s="1">
        <v>0</v>
      </c>
      <c r="O4406" s="1">
        <v>0</v>
      </c>
      <c r="P4406" s="12">
        <f t="shared" si="417"/>
        <v>0</v>
      </c>
      <c r="Q4406" s="1">
        <v>0</v>
      </c>
      <c r="R4406" s="1">
        <v>0</v>
      </c>
      <c r="S4406" s="1">
        <v>0</v>
      </c>
      <c r="T4406" s="1">
        <v>0</v>
      </c>
      <c r="U4406" s="4" t="s">
        <v>34</v>
      </c>
      <c r="V4406">
        <v>0.48</v>
      </c>
      <c r="W4406">
        <v>0.4</v>
      </c>
      <c r="X4406">
        <v>0.76</v>
      </c>
      <c r="Y4406">
        <v>2.4300000000000002</v>
      </c>
      <c r="Z4406">
        <v>0.28000000000000003</v>
      </c>
      <c r="AA4406" s="5">
        <f t="shared" si="418"/>
        <v>0</v>
      </c>
      <c r="AB4406" s="15" cm="1">
        <f t="array" ref="AB4406">_xlfn.SWITCH(U4406,"夏",122,"冬",90,"春",153,"秋",153,0)</f>
        <v>153</v>
      </c>
      <c r="AC4406" s="16">
        <f t="shared" si="419"/>
        <v>0</v>
      </c>
      <c r="AD4406" s="5">
        <f>IFERROR(AA4406/D4406,0)</f>
        <v>0</v>
      </c>
      <c r="AE4406" s="15">
        <f t="shared" si="420"/>
        <v>0.41917808219178082</v>
      </c>
      <c r="AF4406" s="5">
        <f>IFERROR(AD4406*AE4406*48,0)</f>
        <v>0</v>
      </c>
    </row>
    <row r="4407" spans="1:32" x14ac:dyDescent="0.15">
      <c r="A4407" s="8">
        <v>45759</v>
      </c>
      <c r="B4407" s="1" t="s">
        <v>54</v>
      </c>
      <c r="C4407" s="1" t="s">
        <v>59</v>
      </c>
      <c r="D4407" s="1">
        <v>95.65</v>
      </c>
      <c r="E4407" s="6">
        <v>3.6</v>
      </c>
      <c r="F4407" s="10">
        <v>0.83333333333333304</v>
      </c>
      <c r="G4407" s="1">
        <v>17.8</v>
      </c>
      <c r="H4407" s="1">
        <v>56.9</v>
      </c>
      <c r="I4407" s="1">
        <v>18.3</v>
      </c>
      <c r="J4407" s="1">
        <v>0.2</v>
      </c>
      <c r="K4407" s="1">
        <v>410</v>
      </c>
      <c r="L4407" s="1">
        <v>325</v>
      </c>
      <c r="M4407" s="6">
        <f t="shared" si="416"/>
        <v>18.556297440739172</v>
      </c>
      <c r="N4407" s="1">
        <v>0</v>
      </c>
      <c r="O4407" s="1">
        <v>0</v>
      </c>
      <c r="P4407" s="12">
        <f t="shared" si="417"/>
        <v>0</v>
      </c>
      <c r="Q4407" s="1">
        <v>0</v>
      </c>
      <c r="R4407" s="1">
        <v>0</v>
      </c>
      <c r="S4407" s="1">
        <v>0</v>
      </c>
      <c r="T4407" s="1">
        <v>0</v>
      </c>
      <c r="U4407" s="4" t="s">
        <v>34</v>
      </c>
      <c r="V4407">
        <v>0.48</v>
      </c>
      <c r="W4407">
        <v>0.4</v>
      </c>
      <c r="X4407">
        <v>0.76</v>
      </c>
      <c r="Y4407">
        <v>2.4300000000000002</v>
      </c>
      <c r="Z4407">
        <v>0.28000000000000003</v>
      </c>
      <c r="AA4407" s="5">
        <f t="shared" si="418"/>
        <v>0</v>
      </c>
      <c r="AB4407" s="15" cm="1">
        <f t="array" ref="AB4407">_xlfn.SWITCH(U4407,"夏",122,"冬",90,"春",153,"秋",153,0)</f>
        <v>153</v>
      </c>
      <c r="AC4407" s="16">
        <f t="shared" si="419"/>
        <v>0</v>
      </c>
      <c r="AD4407" s="5">
        <f>IFERROR(AA4407/D4407,0)</f>
        <v>0</v>
      </c>
      <c r="AE4407" s="15">
        <f t="shared" si="420"/>
        <v>0.41917808219178082</v>
      </c>
      <c r="AF4407" s="5">
        <f>IFERROR(AD4407*AE4407*48,0)</f>
        <v>0</v>
      </c>
    </row>
    <row r="4408" spans="1:32" x14ac:dyDescent="0.15">
      <c r="A4408" s="8">
        <v>45759</v>
      </c>
      <c r="B4408" s="1" t="s">
        <v>54</v>
      </c>
      <c r="C4408" s="1" t="s">
        <v>59</v>
      </c>
      <c r="D4408" s="1">
        <v>95.65</v>
      </c>
      <c r="E4408" s="6">
        <v>3.6</v>
      </c>
      <c r="F4408" s="10">
        <v>0.85416666666666696</v>
      </c>
      <c r="G4408" s="1">
        <v>17.8</v>
      </c>
      <c r="H4408" s="1">
        <v>56.9</v>
      </c>
      <c r="I4408" s="1">
        <v>18.3</v>
      </c>
      <c r="J4408" s="1">
        <v>0.2</v>
      </c>
      <c r="K4408" s="1">
        <v>410</v>
      </c>
      <c r="L4408" s="1">
        <v>325</v>
      </c>
      <c r="M4408" s="6">
        <f t="shared" si="416"/>
        <v>18.556297440739172</v>
      </c>
      <c r="N4408" s="1">
        <v>0</v>
      </c>
      <c r="O4408" s="1">
        <v>0</v>
      </c>
      <c r="P4408" s="12">
        <f t="shared" si="417"/>
        <v>0</v>
      </c>
      <c r="Q4408" s="1">
        <v>0</v>
      </c>
      <c r="R4408" s="1">
        <v>0</v>
      </c>
      <c r="S4408" s="1">
        <v>0</v>
      </c>
      <c r="T4408" s="1">
        <v>0</v>
      </c>
      <c r="U4408" s="4" t="s">
        <v>34</v>
      </c>
      <c r="V4408">
        <v>0.48</v>
      </c>
      <c r="W4408">
        <v>0.4</v>
      </c>
      <c r="X4408">
        <v>0.76</v>
      </c>
      <c r="Y4408">
        <v>2.4300000000000002</v>
      </c>
      <c r="Z4408">
        <v>0.28000000000000003</v>
      </c>
      <c r="AA4408" s="5">
        <f t="shared" si="418"/>
        <v>0</v>
      </c>
      <c r="AB4408" s="15" cm="1">
        <f t="array" ref="AB4408">_xlfn.SWITCH(U4408,"夏",122,"冬",90,"春",153,"秋",153,0)</f>
        <v>153</v>
      </c>
      <c r="AC4408" s="16">
        <f t="shared" si="419"/>
        <v>0</v>
      </c>
      <c r="AD4408" s="5">
        <f>IFERROR(AA4408/D4408,0)</f>
        <v>0</v>
      </c>
      <c r="AE4408" s="15">
        <f t="shared" si="420"/>
        <v>0.41917808219178082</v>
      </c>
      <c r="AF4408" s="5">
        <f>IFERROR(AD4408*AE4408*48,0)</f>
        <v>0</v>
      </c>
    </row>
    <row r="4409" spans="1:32" x14ac:dyDescent="0.15">
      <c r="A4409" s="8">
        <v>45759</v>
      </c>
      <c r="B4409" s="1" t="s">
        <v>54</v>
      </c>
      <c r="C4409" s="1" t="s">
        <v>59</v>
      </c>
      <c r="D4409" s="1">
        <v>95.65</v>
      </c>
      <c r="E4409" s="6">
        <v>3.6</v>
      </c>
      <c r="F4409" s="10">
        <v>0.875</v>
      </c>
      <c r="G4409" s="1">
        <v>17.8</v>
      </c>
      <c r="H4409" s="1">
        <v>56.9</v>
      </c>
      <c r="I4409" s="1">
        <v>18.3</v>
      </c>
      <c r="J4409" s="1">
        <v>0.2</v>
      </c>
      <c r="K4409" s="1">
        <v>410</v>
      </c>
      <c r="L4409" s="1">
        <v>325</v>
      </c>
      <c r="M4409" s="6">
        <f t="shared" si="416"/>
        <v>18.556297440739172</v>
      </c>
      <c r="N4409" s="1">
        <v>0</v>
      </c>
      <c r="O4409" s="1">
        <v>0</v>
      </c>
      <c r="P4409" s="12">
        <f t="shared" si="417"/>
        <v>0</v>
      </c>
      <c r="Q4409" s="1">
        <v>0</v>
      </c>
      <c r="R4409" s="1">
        <v>0</v>
      </c>
      <c r="S4409" s="1">
        <v>0</v>
      </c>
      <c r="T4409" s="1">
        <v>0</v>
      </c>
      <c r="U4409" s="4" t="s">
        <v>34</v>
      </c>
      <c r="V4409">
        <v>0.48</v>
      </c>
      <c r="W4409">
        <v>0.4</v>
      </c>
      <c r="X4409">
        <v>0.76</v>
      </c>
      <c r="Y4409">
        <v>2.4300000000000002</v>
      </c>
      <c r="Z4409">
        <v>0.28000000000000003</v>
      </c>
      <c r="AA4409" s="5">
        <f t="shared" si="418"/>
        <v>0</v>
      </c>
      <c r="AB4409" s="15" cm="1">
        <f t="array" ref="AB4409">_xlfn.SWITCH(U4409,"夏",122,"冬",90,"春",153,"秋",153,0)</f>
        <v>153</v>
      </c>
      <c r="AC4409" s="16">
        <f t="shared" si="419"/>
        <v>0</v>
      </c>
      <c r="AD4409" s="5">
        <f>IFERROR(AA4409/D4409,0)</f>
        <v>0</v>
      </c>
      <c r="AE4409" s="15">
        <f t="shared" si="420"/>
        <v>0.41917808219178082</v>
      </c>
      <c r="AF4409" s="5">
        <f>IFERROR(AD4409*AE4409*48,0)</f>
        <v>0</v>
      </c>
    </row>
    <row r="4410" spans="1:32" x14ac:dyDescent="0.15">
      <c r="A4410" s="8">
        <v>45759</v>
      </c>
      <c r="B4410" s="1" t="s">
        <v>54</v>
      </c>
      <c r="C4410" s="1" t="s">
        <v>59</v>
      </c>
      <c r="D4410" s="1">
        <v>95.65</v>
      </c>
      <c r="E4410" s="6">
        <v>3.6</v>
      </c>
      <c r="F4410" s="10">
        <v>0.89583333333333304</v>
      </c>
      <c r="G4410" s="1">
        <v>17.3</v>
      </c>
      <c r="H4410" s="1">
        <v>57.6</v>
      </c>
      <c r="I4410" s="1">
        <v>17.8</v>
      </c>
      <c r="J4410" s="1">
        <v>0.2</v>
      </c>
      <c r="K4410" s="1">
        <v>410</v>
      </c>
      <c r="L4410" s="1">
        <v>325</v>
      </c>
      <c r="M4410" s="6">
        <f t="shared" si="416"/>
        <v>18.057618722129121</v>
      </c>
      <c r="N4410" s="1">
        <v>0</v>
      </c>
      <c r="O4410" s="1">
        <v>0</v>
      </c>
      <c r="P4410" s="12">
        <f t="shared" si="417"/>
        <v>0</v>
      </c>
      <c r="Q4410" s="1">
        <v>0</v>
      </c>
      <c r="R4410" s="1">
        <v>0</v>
      </c>
      <c r="S4410" s="1">
        <v>0</v>
      </c>
      <c r="T4410" s="1">
        <v>0</v>
      </c>
      <c r="U4410" s="4" t="s">
        <v>34</v>
      </c>
      <c r="V4410">
        <v>0.48</v>
      </c>
      <c r="W4410">
        <v>0.4</v>
      </c>
      <c r="X4410">
        <v>0.76</v>
      </c>
      <c r="Y4410">
        <v>2.4300000000000002</v>
      </c>
      <c r="Z4410">
        <v>0.28000000000000003</v>
      </c>
      <c r="AA4410" s="5">
        <f t="shared" si="418"/>
        <v>0</v>
      </c>
      <c r="AB4410" s="15" cm="1">
        <f t="array" ref="AB4410">_xlfn.SWITCH(U4410,"夏",122,"冬",90,"春",153,"秋",153,0)</f>
        <v>153</v>
      </c>
      <c r="AC4410" s="16">
        <f t="shared" si="419"/>
        <v>0</v>
      </c>
      <c r="AD4410" s="5">
        <f>IFERROR(AA4410/D4410,0)</f>
        <v>0</v>
      </c>
      <c r="AE4410" s="15">
        <f t="shared" si="420"/>
        <v>0.41917808219178082</v>
      </c>
      <c r="AF4410" s="5">
        <f>IFERROR(AD4410*AE4410*48,0)</f>
        <v>0</v>
      </c>
    </row>
    <row r="4411" spans="1:32" x14ac:dyDescent="0.15">
      <c r="A4411" s="8">
        <v>45759</v>
      </c>
      <c r="B4411" s="1" t="s">
        <v>54</v>
      </c>
      <c r="C4411" s="1" t="s">
        <v>59</v>
      </c>
      <c r="D4411" s="1">
        <v>95.65</v>
      </c>
      <c r="E4411" s="6">
        <v>3.6</v>
      </c>
      <c r="F4411" s="10">
        <v>0.91666666666666696</v>
      </c>
      <c r="G4411" s="1">
        <v>16.8</v>
      </c>
      <c r="H4411" s="1">
        <v>58.2</v>
      </c>
      <c r="I4411" s="1">
        <v>17.3</v>
      </c>
      <c r="J4411" s="1">
        <v>0.2</v>
      </c>
      <c r="K4411" s="1">
        <v>410</v>
      </c>
      <c r="L4411" s="1">
        <v>325</v>
      </c>
      <c r="M4411" s="6">
        <f t="shared" si="416"/>
        <v>17.558949089070666</v>
      </c>
      <c r="N4411" s="1">
        <v>0</v>
      </c>
      <c r="O4411" s="1">
        <v>0</v>
      </c>
      <c r="P4411" s="12">
        <f t="shared" si="417"/>
        <v>0</v>
      </c>
      <c r="Q4411" s="1">
        <v>0</v>
      </c>
      <c r="R4411" s="1">
        <v>0</v>
      </c>
      <c r="S4411" s="1">
        <v>0</v>
      </c>
      <c r="T4411" s="1">
        <v>0</v>
      </c>
      <c r="U4411" s="4" t="s">
        <v>34</v>
      </c>
      <c r="V4411">
        <v>0.48</v>
      </c>
      <c r="W4411">
        <v>0.4</v>
      </c>
      <c r="X4411">
        <v>0.76</v>
      </c>
      <c r="Y4411">
        <v>2.4300000000000002</v>
      </c>
      <c r="Z4411">
        <v>0.28000000000000003</v>
      </c>
      <c r="AA4411" s="5">
        <f t="shared" si="418"/>
        <v>0</v>
      </c>
      <c r="AB4411" s="15" cm="1">
        <f t="array" ref="AB4411">_xlfn.SWITCH(U4411,"夏",122,"冬",90,"春",153,"秋",153,0)</f>
        <v>153</v>
      </c>
      <c r="AC4411" s="16">
        <f t="shared" si="419"/>
        <v>0</v>
      </c>
      <c r="AD4411" s="5">
        <f>IFERROR(AA4411/D4411,0)</f>
        <v>0</v>
      </c>
      <c r="AE4411" s="15">
        <f t="shared" si="420"/>
        <v>0.41917808219178082</v>
      </c>
      <c r="AF4411" s="5">
        <f>IFERROR(AD4411*AE4411*48,0)</f>
        <v>0</v>
      </c>
    </row>
    <row r="4412" spans="1:32" x14ac:dyDescent="0.15">
      <c r="A4412" s="8">
        <v>45759</v>
      </c>
      <c r="B4412" s="1" t="s">
        <v>55</v>
      </c>
      <c r="C4412" s="1" t="s">
        <v>59</v>
      </c>
      <c r="D4412" s="1">
        <v>95.65</v>
      </c>
      <c r="E4412" s="6">
        <v>3.6</v>
      </c>
      <c r="F4412" s="10">
        <v>0.33333333333333298</v>
      </c>
      <c r="G4412" s="1">
        <v>17.8</v>
      </c>
      <c r="H4412" s="1">
        <v>59.3</v>
      </c>
      <c r="I4412" s="1">
        <v>18.3</v>
      </c>
      <c r="J4412" s="1">
        <v>0.2</v>
      </c>
      <c r="K4412" s="1">
        <v>410</v>
      </c>
      <c r="L4412" s="1">
        <v>225</v>
      </c>
      <c r="M4412" s="6">
        <f t="shared" si="416"/>
        <v>18.556297440739172</v>
      </c>
      <c r="N4412" s="1">
        <v>0</v>
      </c>
      <c r="O4412" s="1">
        <v>0</v>
      </c>
      <c r="P4412" s="12">
        <f t="shared" si="417"/>
        <v>0</v>
      </c>
      <c r="Q4412" s="1">
        <v>0</v>
      </c>
      <c r="R4412" s="1">
        <v>0</v>
      </c>
      <c r="S4412" s="1">
        <v>0</v>
      </c>
      <c r="T4412" s="1">
        <v>0</v>
      </c>
      <c r="U4412" s="4" t="s">
        <v>34</v>
      </c>
      <c r="V4412">
        <v>0.48</v>
      </c>
      <c r="W4412">
        <v>0.4</v>
      </c>
      <c r="X4412">
        <v>0.76</v>
      </c>
      <c r="Y4412">
        <v>2.4300000000000002</v>
      </c>
      <c r="Z4412">
        <v>0.28000000000000003</v>
      </c>
      <c r="AA4412" s="5">
        <f t="shared" si="418"/>
        <v>0</v>
      </c>
      <c r="AB4412" s="15" cm="1">
        <f t="array" ref="AB4412">_xlfn.SWITCH(U4412,"夏",122,"冬",90,"春",153,"秋",153,0)</f>
        <v>153</v>
      </c>
      <c r="AC4412" s="16">
        <f t="shared" si="419"/>
        <v>0</v>
      </c>
      <c r="AD4412" s="5">
        <f>IFERROR(AA4412/D4412,0)</f>
        <v>0</v>
      </c>
      <c r="AE4412" s="15">
        <f t="shared" si="420"/>
        <v>0.41917808219178082</v>
      </c>
      <c r="AF4412" s="5">
        <f>IFERROR(AD4412*AE4412*48,0)</f>
        <v>0</v>
      </c>
    </row>
    <row r="4413" spans="1:32" x14ac:dyDescent="0.15">
      <c r="A4413" s="8">
        <v>45759</v>
      </c>
      <c r="B4413" s="1" t="s">
        <v>55</v>
      </c>
      <c r="C4413" s="1" t="s">
        <v>59</v>
      </c>
      <c r="D4413" s="1">
        <v>95.65</v>
      </c>
      <c r="E4413" s="6">
        <v>3.6</v>
      </c>
      <c r="F4413" s="10">
        <v>0.35416666666666702</v>
      </c>
      <c r="G4413" s="1">
        <v>18.8</v>
      </c>
      <c r="H4413" s="1">
        <v>58.1</v>
      </c>
      <c r="I4413" s="1">
        <v>19.3</v>
      </c>
      <c r="J4413" s="1">
        <v>0.2</v>
      </c>
      <c r="K4413" s="1">
        <v>510</v>
      </c>
      <c r="L4413" s="1">
        <v>325</v>
      </c>
      <c r="M4413" s="6">
        <f t="shared" si="416"/>
        <v>19.553681826255229</v>
      </c>
      <c r="N4413" s="1">
        <v>0</v>
      </c>
      <c r="O4413" s="1">
        <v>0</v>
      </c>
      <c r="P4413" s="12">
        <f t="shared" si="417"/>
        <v>0</v>
      </c>
      <c r="Q4413" s="1">
        <v>0</v>
      </c>
      <c r="R4413" s="1">
        <v>0</v>
      </c>
      <c r="S4413" s="1">
        <v>0</v>
      </c>
      <c r="T4413" s="1">
        <v>0</v>
      </c>
      <c r="U4413" s="4" t="s">
        <v>34</v>
      </c>
      <c r="V4413">
        <v>0.48</v>
      </c>
      <c r="W4413">
        <v>0.4</v>
      </c>
      <c r="X4413">
        <v>0.76</v>
      </c>
      <c r="Y4413">
        <v>2.4300000000000002</v>
      </c>
      <c r="Z4413">
        <v>0.28000000000000003</v>
      </c>
      <c r="AA4413" s="5">
        <f t="shared" si="418"/>
        <v>0</v>
      </c>
      <c r="AB4413" s="15" cm="1">
        <f t="array" ref="AB4413">_xlfn.SWITCH(U4413,"夏",122,"冬",90,"春",153,"秋",153,0)</f>
        <v>153</v>
      </c>
      <c r="AC4413" s="16">
        <f t="shared" si="419"/>
        <v>0</v>
      </c>
      <c r="AD4413" s="5">
        <f>IFERROR(AA4413/D4413,0)</f>
        <v>0</v>
      </c>
      <c r="AE4413" s="15">
        <f t="shared" si="420"/>
        <v>0.41917808219178082</v>
      </c>
      <c r="AF4413" s="5">
        <f>IFERROR(AD4413*AE4413*48,0)</f>
        <v>0</v>
      </c>
    </row>
    <row r="4414" spans="1:32" x14ac:dyDescent="0.15">
      <c r="A4414" s="8">
        <v>45759</v>
      </c>
      <c r="B4414" s="1" t="s">
        <v>55</v>
      </c>
      <c r="C4414" s="1" t="s">
        <v>59</v>
      </c>
      <c r="D4414" s="1">
        <v>95.65</v>
      </c>
      <c r="E4414" s="6">
        <v>3.6</v>
      </c>
      <c r="F4414" s="10">
        <v>0.375</v>
      </c>
      <c r="G4414" s="1">
        <v>19.8</v>
      </c>
      <c r="H4414" s="1">
        <v>56.9</v>
      </c>
      <c r="I4414" s="1">
        <v>20.3</v>
      </c>
      <c r="J4414" s="1">
        <v>0.2</v>
      </c>
      <c r="K4414" s="1">
        <v>510</v>
      </c>
      <c r="L4414" s="1">
        <v>425</v>
      </c>
      <c r="M4414" s="6">
        <f t="shared" si="416"/>
        <v>20.551101636702299</v>
      </c>
      <c r="N4414" s="1">
        <v>0</v>
      </c>
      <c r="O4414" s="1">
        <v>0</v>
      </c>
      <c r="P4414" s="12">
        <f t="shared" si="417"/>
        <v>0</v>
      </c>
      <c r="Q4414" s="1">
        <v>0</v>
      </c>
      <c r="R4414" s="1">
        <v>0</v>
      </c>
      <c r="S4414" s="1">
        <v>0</v>
      </c>
      <c r="T4414" s="1">
        <v>0</v>
      </c>
      <c r="U4414" s="4" t="s">
        <v>34</v>
      </c>
      <c r="V4414">
        <v>0.48</v>
      </c>
      <c r="W4414">
        <v>0.4</v>
      </c>
      <c r="X4414">
        <v>0.76</v>
      </c>
      <c r="Y4414">
        <v>2.4300000000000002</v>
      </c>
      <c r="Z4414">
        <v>0.28000000000000003</v>
      </c>
      <c r="AA4414" s="5">
        <f t="shared" si="418"/>
        <v>0</v>
      </c>
      <c r="AB4414" s="15" cm="1">
        <f t="array" ref="AB4414">_xlfn.SWITCH(U4414,"夏",122,"冬",90,"春",153,"秋",153,0)</f>
        <v>153</v>
      </c>
      <c r="AC4414" s="16">
        <f t="shared" si="419"/>
        <v>0</v>
      </c>
      <c r="AD4414" s="5">
        <f>IFERROR(AA4414/D4414,0)</f>
        <v>0</v>
      </c>
      <c r="AE4414" s="15">
        <f t="shared" si="420"/>
        <v>0.41917808219178082</v>
      </c>
      <c r="AF4414" s="5">
        <f>IFERROR(AD4414*AE4414*48,0)</f>
        <v>0</v>
      </c>
    </row>
    <row r="4415" spans="1:32" x14ac:dyDescent="0.15">
      <c r="A4415" s="8">
        <v>45759</v>
      </c>
      <c r="B4415" s="1" t="s">
        <v>55</v>
      </c>
      <c r="C4415" s="1" t="s">
        <v>59</v>
      </c>
      <c r="D4415" s="1">
        <v>95.65</v>
      </c>
      <c r="E4415" s="6">
        <v>3.6</v>
      </c>
      <c r="F4415" s="10">
        <v>0.39583333333333298</v>
      </c>
      <c r="G4415" s="1">
        <v>20.8</v>
      </c>
      <c r="H4415" s="1">
        <v>55.7</v>
      </c>
      <c r="I4415" s="1">
        <v>21.3</v>
      </c>
      <c r="J4415" s="1">
        <v>0.2</v>
      </c>
      <c r="K4415" s="1">
        <v>510</v>
      </c>
      <c r="L4415" s="1">
        <v>525</v>
      </c>
      <c r="M4415" s="6">
        <f t="shared" si="416"/>
        <v>21.548556275441797</v>
      </c>
      <c r="N4415" s="1">
        <v>0</v>
      </c>
      <c r="O4415" s="1">
        <v>0</v>
      </c>
      <c r="P4415" s="12">
        <f t="shared" si="417"/>
        <v>0</v>
      </c>
      <c r="Q4415" s="1">
        <v>0</v>
      </c>
      <c r="R4415" s="1">
        <v>0</v>
      </c>
      <c r="S4415" s="1">
        <v>0</v>
      </c>
      <c r="T4415" s="1">
        <v>0</v>
      </c>
      <c r="U4415" s="4" t="s">
        <v>34</v>
      </c>
      <c r="V4415">
        <v>0.48</v>
      </c>
      <c r="W4415">
        <v>0.4</v>
      </c>
      <c r="X4415">
        <v>0.76</v>
      </c>
      <c r="Y4415">
        <v>2.4300000000000002</v>
      </c>
      <c r="Z4415">
        <v>0.28000000000000003</v>
      </c>
      <c r="AA4415" s="5">
        <f t="shared" si="418"/>
        <v>0</v>
      </c>
      <c r="AB4415" s="15" cm="1">
        <f t="array" ref="AB4415">_xlfn.SWITCH(U4415,"夏",122,"冬",90,"春",153,"秋",153,0)</f>
        <v>153</v>
      </c>
      <c r="AC4415" s="16">
        <f t="shared" si="419"/>
        <v>0</v>
      </c>
      <c r="AD4415" s="5">
        <f>IFERROR(AA4415/D4415,0)</f>
        <v>0</v>
      </c>
      <c r="AE4415" s="15">
        <f t="shared" si="420"/>
        <v>0.41917808219178082</v>
      </c>
      <c r="AF4415" s="5">
        <f>IFERROR(AD4415*AE4415*48,0)</f>
        <v>0</v>
      </c>
    </row>
    <row r="4416" spans="1:32" x14ac:dyDescent="0.15">
      <c r="A4416" s="8">
        <v>45759</v>
      </c>
      <c r="B4416" s="1" t="s">
        <v>55</v>
      </c>
      <c r="C4416" s="1" t="s">
        <v>59</v>
      </c>
      <c r="D4416" s="1">
        <v>95.65</v>
      </c>
      <c r="E4416" s="6">
        <v>3.6</v>
      </c>
      <c r="F4416" s="10">
        <v>0.41666666666666702</v>
      </c>
      <c r="G4416" s="1">
        <v>21.8</v>
      </c>
      <c r="H4416" s="1">
        <v>54.5</v>
      </c>
      <c r="I4416" s="1">
        <v>22.3</v>
      </c>
      <c r="J4416" s="1">
        <v>0.2</v>
      </c>
      <c r="K4416" s="1">
        <v>510</v>
      </c>
      <c r="L4416" s="1">
        <v>625</v>
      </c>
      <c r="M4416" s="6">
        <f t="shared" si="416"/>
        <v>22.54604515782404</v>
      </c>
      <c r="N4416" s="1">
        <v>0</v>
      </c>
      <c r="O4416" s="1">
        <v>0</v>
      </c>
      <c r="P4416" s="12">
        <f t="shared" si="417"/>
        <v>0</v>
      </c>
      <c r="Q4416" s="1">
        <v>0</v>
      </c>
      <c r="R4416" s="1">
        <v>0</v>
      </c>
      <c r="S4416" s="1">
        <v>0</v>
      </c>
      <c r="T4416" s="1">
        <v>0</v>
      </c>
      <c r="U4416" s="4" t="s">
        <v>34</v>
      </c>
      <c r="V4416">
        <v>0.48</v>
      </c>
      <c r="W4416">
        <v>0.4</v>
      </c>
      <c r="X4416">
        <v>0.76</v>
      </c>
      <c r="Y4416">
        <v>2.4300000000000002</v>
      </c>
      <c r="Z4416">
        <v>0.28000000000000003</v>
      </c>
      <c r="AA4416" s="5">
        <f t="shared" si="418"/>
        <v>0</v>
      </c>
      <c r="AB4416" s="15" cm="1">
        <f t="array" ref="AB4416">_xlfn.SWITCH(U4416,"夏",122,"冬",90,"春",153,"秋",153,0)</f>
        <v>153</v>
      </c>
      <c r="AC4416" s="16">
        <f t="shared" si="419"/>
        <v>0</v>
      </c>
      <c r="AD4416" s="5">
        <f>IFERROR(AA4416/D4416,0)</f>
        <v>0</v>
      </c>
      <c r="AE4416" s="15">
        <f t="shared" si="420"/>
        <v>0.41917808219178082</v>
      </c>
      <c r="AF4416" s="5">
        <f>IFERROR(AD4416*AE4416*48,0)</f>
        <v>0</v>
      </c>
    </row>
    <row r="4417" spans="1:32" x14ac:dyDescent="0.15">
      <c r="A4417" s="8">
        <v>45759</v>
      </c>
      <c r="B4417" s="1" t="s">
        <v>55</v>
      </c>
      <c r="C4417" s="1" t="s">
        <v>59</v>
      </c>
      <c r="D4417" s="1">
        <v>95.65</v>
      </c>
      <c r="E4417" s="6">
        <v>3.6</v>
      </c>
      <c r="F4417" s="10">
        <v>0.4375</v>
      </c>
      <c r="G4417" s="1">
        <v>22.8</v>
      </c>
      <c r="H4417" s="1">
        <v>53.3</v>
      </c>
      <c r="I4417" s="1">
        <v>23.3</v>
      </c>
      <c r="J4417" s="1">
        <v>0.2</v>
      </c>
      <c r="K4417" s="1">
        <v>510</v>
      </c>
      <c r="L4417" s="1">
        <v>725</v>
      </c>
      <c r="M4417" s="6">
        <f t="shared" si="416"/>
        <v>23.54356771090994</v>
      </c>
      <c r="N4417" s="1">
        <v>0</v>
      </c>
      <c r="O4417" s="1">
        <v>0</v>
      </c>
      <c r="P4417" s="12">
        <f t="shared" si="417"/>
        <v>0</v>
      </c>
      <c r="Q4417" s="1">
        <v>0</v>
      </c>
      <c r="R4417" s="1">
        <v>0</v>
      </c>
      <c r="S4417" s="1">
        <v>0</v>
      </c>
      <c r="T4417" s="1">
        <v>0</v>
      </c>
      <c r="U4417" s="4" t="s">
        <v>34</v>
      </c>
      <c r="V4417">
        <v>0.48</v>
      </c>
      <c r="W4417">
        <v>0.4</v>
      </c>
      <c r="X4417">
        <v>0.76</v>
      </c>
      <c r="Y4417">
        <v>2.4300000000000002</v>
      </c>
      <c r="Z4417">
        <v>0.28000000000000003</v>
      </c>
      <c r="AA4417" s="5">
        <f t="shared" si="418"/>
        <v>0</v>
      </c>
      <c r="AB4417" s="15" cm="1">
        <f t="array" ref="AB4417">_xlfn.SWITCH(U4417,"夏",122,"冬",90,"春",153,"秋",153,0)</f>
        <v>153</v>
      </c>
      <c r="AC4417" s="16">
        <f t="shared" si="419"/>
        <v>0</v>
      </c>
      <c r="AD4417" s="5">
        <f>IFERROR(AA4417/D4417,0)</f>
        <v>0</v>
      </c>
      <c r="AE4417" s="15">
        <f t="shared" si="420"/>
        <v>0.41917808219178082</v>
      </c>
      <c r="AF4417" s="5">
        <f>IFERROR(AD4417*AE4417*48,0)</f>
        <v>0</v>
      </c>
    </row>
    <row r="4418" spans="1:32" x14ac:dyDescent="0.15">
      <c r="A4418" s="8">
        <v>45759</v>
      </c>
      <c r="B4418" s="1" t="s">
        <v>55</v>
      </c>
      <c r="C4418" s="1" t="s">
        <v>59</v>
      </c>
      <c r="D4418" s="1">
        <v>95.65</v>
      </c>
      <c r="E4418" s="6">
        <v>3.6</v>
      </c>
      <c r="F4418" s="10">
        <v>0.45833333333333298</v>
      </c>
      <c r="G4418" s="1">
        <v>23.8</v>
      </c>
      <c r="H4418" s="1">
        <v>52.1</v>
      </c>
      <c r="I4418" s="1">
        <v>24.3</v>
      </c>
      <c r="J4418" s="1">
        <v>0.2</v>
      </c>
      <c r="K4418" s="1">
        <v>510</v>
      </c>
      <c r="L4418" s="1">
        <v>825</v>
      </c>
      <c r="M4418" s="6">
        <f t="shared" si="416"/>
        <v>24.5411233731989</v>
      </c>
      <c r="N4418" s="1">
        <v>0</v>
      </c>
      <c r="O4418" s="1">
        <v>0</v>
      </c>
      <c r="P4418" s="12">
        <f t="shared" si="417"/>
        <v>0</v>
      </c>
      <c r="Q4418" s="1">
        <v>0</v>
      </c>
      <c r="R4418" s="1">
        <v>0</v>
      </c>
      <c r="S4418" s="1">
        <v>0</v>
      </c>
      <c r="T4418" s="1">
        <v>0</v>
      </c>
      <c r="U4418" s="4" t="s">
        <v>34</v>
      </c>
      <c r="V4418">
        <v>0.48</v>
      </c>
      <c r="W4418">
        <v>0.4</v>
      </c>
      <c r="X4418">
        <v>0.76</v>
      </c>
      <c r="Y4418">
        <v>2.4300000000000002</v>
      </c>
      <c r="Z4418">
        <v>0.28000000000000003</v>
      </c>
      <c r="AA4418" s="5">
        <f t="shared" si="418"/>
        <v>0</v>
      </c>
      <c r="AB4418" s="15" cm="1">
        <f t="array" ref="AB4418">_xlfn.SWITCH(U4418,"夏",122,"冬",90,"春",153,"秋",153,0)</f>
        <v>153</v>
      </c>
      <c r="AC4418" s="16">
        <f t="shared" si="419"/>
        <v>0</v>
      </c>
      <c r="AD4418" s="5">
        <f>IFERROR(AA4418/D4418,0)</f>
        <v>0</v>
      </c>
      <c r="AE4418" s="15">
        <f t="shared" si="420"/>
        <v>0.41917808219178082</v>
      </c>
      <c r="AF4418" s="5">
        <f>IFERROR(AD4418*AE4418*48,0)</f>
        <v>0</v>
      </c>
    </row>
    <row r="4419" spans="1:32" x14ac:dyDescent="0.15">
      <c r="A4419" s="8">
        <v>45759</v>
      </c>
      <c r="B4419" s="1" t="s">
        <v>55</v>
      </c>
      <c r="C4419" s="1" t="s">
        <v>59</v>
      </c>
      <c r="D4419" s="1">
        <v>95.65</v>
      </c>
      <c r="E4419" s="6">
        <v>3.6</v>
      </c>
      <c r="F4419" s="10">
        <v>0.47916666666666702</v>
      </c>
      <c r="G4419" s="1">
        <v>24.3</v>
      </c>
      <c r="H4419" s="1">
        <v>51.5</v>
      </c>
      <c r="I4419" s="1">
        <v>24.8</v>
      </c>
      <c r="J4419" s="1">
        <v>0.2</v>
      </c>
      <c r="K4419" s="1">
        <v>510</v>
      </c>
      <c r="L4419" s="1">
        <v>825</v>
      </c>
      <c r="M4419" s="6">
        <f t="shared" si="416"/>
        <v>25.039913447887955</v>
      </c>
      <c r="N4419" s="1">
        <v>0</v>
      </c>
      <c r="O4419" s="1">
        <v>0</v>
      </c>
      <c r="P4419" s="12">
        <f t="shared" si="417"/>
        <v>0</v>
      </c>
      <c r="Q4419" s="1">
        <v>0</v>
      </c>
      <c r="R4419" s="1">
        <v>0</v>
      </c>
      <c r="S4419" s="1">
        <v>0</v>
      </c>
      <c r="T4419" s="1">
        <v>0</v>
      </c>
      <c r="U4419" s="4" t="s">
        <v>34</v>
      </c>
      <c r="V4419">
        <v>0.48</v>
      </c>
      <c r="W4419">
        <v>0.4</v>
      </c>
      <c r="X4419">
        <v>0.76</v>
      </c>
      <c r="Y4419">
        <v>2.4300000000000002</v>
      </c>
      <c r="Z4419">
        <v>0.28000000000000003</v>
      </c>
      <c r="AA4419" s="5">
        <f t="shared" si="418"/>
        <v>0</v>
      </c>
      <c r="AB4419" s="15" cm="1">
        <f t="array" ref="AB4419">_xlfn.SWITCH(U4419,"夏",122,"冬",90,"春",153,"秋",153,0)</f>
        <v>153</v>
      </c>
      <c r="AC4419" s="16">
        <f t="shared" si="419"/>
        <v>0</v>
      </c>
      <c r="AD4419" s="5">
        <f>IFERROR(AA4419/D4419,0)</f>
        <v>0</v>
      </c>
      <c r="AE4419" s="15">
        <f t="shared" si="420"/>
        <v>0.41917808219178082</v>
      </c>
      <c r="AF4419" s="5">
        <f>IFERROR(AD4419*AE4419*48,0)</f>
        <v>0</v>
      </c>
    </row>
    <row r="4420" spans="1:32" x14ac:dyDescent="0.15">
      <c r="A4420" s="8">
        <v>45759</v>
      </c>
      <c r="B4420" s="1" t="s">
        <v>55</v>
      </c>
      <c r="C4420" s="1" t="s">
        <v>59</v>
      </c>
      <c r="D4420" s="1">
        <v>95.65</v>
      </c>
      <c r="E4420" s="6">
        <v>3.6</v>
      </c>
      <c r="F4420" s="10">
        <v>0.5</v>
      </c>
      <c r="G4420" s="1">
        <v>24.8</v>
      </c>
      <c r="H4420" s="1">
        <v>50.9</v>
      </c>
      <c r="I4420" s="1">
        <v>25.3</v>
      </c>
      <c r="J4420" s="1">
        <v>0.2</v>
      </c>
      <c r="K4420" s="1">
        <v>410</v>
      </c>
      <c r="L4420" s="1">
        <v>825</v>
      </c>
      <c r="M4420" s="6">
        <f t="shared" si="416"/>
        <v>25.538711594364202</v>
      </c>
      <c r="N4420" s="1">
        <v>0</v>
      </c>
      <c r="O4420" s="1">
        <v>0</v>
      </c>
      <c r="P4420" s="12">
        <f t="shared" si="417"/>
        <v>0</v>
      </c>
      <c r="Q4420" s="1">
        <v>0</v>
      </c>
      <c r="R4420" s="1">
        <v>0</v>
      </c>
      <c r="S4420" s="1">
        <v>0</v>
      </c>
      <c r="T4420" s="1">
        <v>0</v>
      </c>
      <c r="U4420" s="4" t="s">
        <v>34</v>
      </c>
      <c r="V4420">
        <v>0.48</v>
      </c>
      <c r="W4420">
        <v>0.4</v>
      </c>
      <c r="X4420">
        <v>0.76</v>
      </c>
      <c r="Y4420">
        <v>2.4300000000000002</v>
      </c>
      <c r="Z4420">
        <v>0.28000000000000003</v>
      </c>
      <c r="AA4420" s="5">
        <f t="shared" si="418"/>
        <v>0</v>
      </c>
      <c r="AB4420" s="15" cm="1">
        <f t="array" ref="AB4420">_xlfn.SWITCH(U4420,"夏",122,"冬",90,"春",153,"秋",153,0)</f>
        <v>153</v>
      </c>
      <c r="AC4420" s="16">
        <f t="shared" si="419"/>
        <v>0</v>
      </c>
      <c r="AD4420" s="5">
        <f>IFERROR(AA4420/D4420,0)</f>
        <v>0</v>
      </c>
      <c r="AE4420" s="15">
        <f t="shared" si="420"/>
        <v>0.41917808219178082</v>
      </c>
      <c r="AF4420" s="5">
        <f>IFERROR(AD4420*AE4420*48,0)</f>
        <v>0</v>
      </c>
    </row>
    <row r="4421" spans="1:32" x14ac:dyDescent="0.15">
      <c r="A4421" s="8">
        <v>45759</v>
      </c>
      <c r="B4421" s="1" t="s">
        <v>55</v>
      </c>
      <c r="C4421" s="1" t="s">
        <v>59</v>
      </c>
      <c r="D4421" s="1">
        <v>95.65</v>
      </c>
      <c r="E4421" s="6">
        <v>3.6</v>
      </c>
      <c r="F4421" s="10">
        <v>0.52083333333333304</v>
      </c>
      <c r="G4421" s="1">
        <v>25.3</v>
      </c>
      <c r="H4421" s="1">
        <v>50.5</v>
      </c>
      <c r="I4421" s="1">
        <v>25.8</v>
      </c>
      <c r="J4421" s="1">
        <v>0.2</v>
      </c>
      <c r="K4421" s="1">
        <v>410</v>
      </c>
      <c r="L4421" s="1">
        <v>825</v>
      </c>
      <c r="M4421" s="6">
        <f t="shared" si="416"/>
        <v>26.037517745539901</v>
      </c>
      <c r="N4421" s="1">
        <v>0</v>
      </c>
      <c r="O4421" s="1">
        <v>0</v>
      </c>
      <c r="P4421" s="12">
        <f t="shared" si="417"/>
        <v>0</v>
      </c>
      <c r="Q4421" s="1">
        <v>0</v>
      </c>
      <c r="R4421" s="1">
        <v>0</v>
      </c>
      <c r="S4421" s="1">
        <v>0</v>
      </c>
      <c r="T4421" s="1">
        <v>0</v>
      </c>
      <c r="U4421" s="4" t="s">
        <v>34</v>
      </c>
      <c r="V4421">
        <v>0.48</v>
      </c>
      <c r="W4421">
        <v>0.4</v>
      </c>
      <c r="X4421">
        <v>0.76</v>
      </c>
      <c r="Y4421">
        <v>2.4300000000000002</v>
      </c>
      <c r="Z4421">
        <v>0.28000000000000003</v>
      </c>
      <c r="AA4421" s="5">
        <f t="shared" si="418"/>
        <v>0</v>
      </c>
      <c r="AB4421" s="15" cm="1">
        <f t="array" ref="AB4421">_xlfn.SWITCH(U4421,"夏",122,"冬",90,"春",153,"秋",153,0)</f>
        <v>153</v>
      </c>
      <c r="AC4421" s="16">
        <f t="shared" si="419"/>
        <v>0</v>
      </c>
      <c r="AD4421" s="5">
        <f>IFERROR(AA4421/D4421,0)</f>
        <v>0</v>
      </c>
      <c r="AE4421" s="15">
        <f t="shared" si="420"/>
        <v>0.41917808219178082</v>
      </c>
      <c r="AF4421" s="5">
        <f>IFERROR(AD4421*AE4421*48,0)</f>
        <v>0</v>
      </c>
    </row>
    <row r="4422" spans="1:32" x14ac:dyDescent="0.15">
      <c r="A4422" s="8">
        <v>45759</v>
      </c>
      <c r="B4422" s="1" t="s">
        <v>55</v>
      </c>
      <c r="C4422" s="1" t="s">
        <v>59</v>
      </c>
      <c r="D4422" s="1">
        <v>95.65</v>
      </c>
      <c r="E4422" s="6">
        <v>3.6</v>
      </c>
      <c r="F4422" s="10">
        <v>0.54166666666666696</v>
      </c>
      <c r="G4422" s="1">
        <v>25.8</v>
      </c>
      <c r="H4422" s="1">
        <v>50</v>
      </c>
      <c r="I4422" s="1">
        <v>26.3</v>
      </c>
      <c r="J4422" s="1">
        <v>0.2</v>
      </c>
      <c r="K4422" s="1">
        <v>410</v>
      </c>
      <c r="L4422" s="1">
        <v>825</v>
      </c>
      <c r="M4422" s="6">
        <f t="shared" si="416"/>
        <v>26.536331834994598</v>
      </c>
      <c r="N4422" s="1">
        <v>0</v>
      </c>
      <c r="O4422" s="1">
        <v>0</v>
      </c>
      <c r="P4422" s="12">
        <f t="shared" si="417"/>
        <v>0</v>
      </c>
      <c r="Q4422" s="1">
        <v>0</v>
      </c>
      <c r="R4422" s="1">
        <v>0</v>
      </c>
      <c r="S4422" s="1">
        <v>0</v>
      </c>
      <c r="T4422" s="1">
        <v>0</v>
      </c>
      <c r="U4422" s="4" t="s">
        <v>34</v>
      </c>
      <c r="V4422">
        <v>0.48</v>
      </c>
      <c r="W4422">
        <v>0.4</v>
      </c>
      <c r="X4422">
        <v>0.76</v>
      </c>
      <c r="Y4422">
        <v>2.4300000000000002</v>
      </c>
      <c r="Z4422">
        <v>0.28000000000000003</v>
      </c>
      <c r="AA4422" s="5">
        <f t="shared" si="418"/>
        <v>0</v>
      </c>
      <c r="AB4422" s="15" cm="1">
        <f t="array" ref="AB4422">_xlfn.SWITCH(U4422,"夏",122,"冬",90,"春",153,"秋",153,0)</f>
        <v>153</v>
      </c>
      <c r="AC4422" s="16">
        <f t="shared" si="419"/>
        <v>0</v>
      </c>
      <c r="AD4422" s="5">
        <f>IFERROR(AA4422/D4422,0)</f>
        <v>0</v>
      </c>
      <c r="AE4422" s="15">
        <f t="shared" si="420"/>
        <v>0.41917808219178082</v>
      </c>
      <c r="AF4422" s="5">
        <f>IFERROR(AD4422*AE4422*48,0)</f>
        <v>0</v>
      </c>
    </row>
    <row r="4423" spans="1:32" x14ac:dyDescent="0.15">
      <c r="A4423" s="8">
        <v>45759</v>
      </c>
      <c r="B4423" s="1" t="s">
        <v>55</v>
      </c>
      <c r="C4423" s="1" t="s">
        <v>59</v>
      </c>
      <c r="D4423" s="1">
        <v>95.65</v>
      </c>
      <c r="E4423" s="6">
        <v>3.6</v>
      </c>
      <c r="F4423" s="10">
        <v>0.5625</v>
      </c>
      <c r="G4423" s="1">
        <v>25.8</v>
      </c>
      <c r="H4423" s="1">
        <v>50</v>
      </c>
      <c r="I4423" s="1">
        <v>26.3</v>
      </c>
      <c r="J4423" s="1">
        <v>0.2</v>
      </c>
      <c r="K4423" s="1">
        <v>510</v>
      </c>
      <c r="L4423" s="1">
        <v>775</v>
      </c>
      <c r="M4423" s="6">
        <f t="shared" si="416"/>
        <v>26.536331834994598</v>
      </c>
      <c r="N4423" s="1">
        <v>0</v>
      </c>
      <c r="O4423" s="1">
        <v>0</v>
      </c>
      <c r="P4423" s="12">
        <f t="shared" si="417"/>
        <v>0</v>
      </c>
      <c r="Q4423" s="1">
        <v>0</v>
      </c>
      <c r="R4423" s="1">
        <v>0</v>
      </c>
      <c r="S4423" s="1">
        <v>0</v>
      </c>
      <c r="T4423" s="1">
        <v>0</v>
      </c>
      <c r="U4423" s="4" t="s">
        <v>34</v>
      </c>
      <c r="V4423">
        <v>0.48</v>
      </c>
      <c r="W4423">
        <v>0.4</v>
      </c>
      <c r="X4423">
        <v>0.76</v>
      </c>
      <c r="Y4423">
        <v>2.4300000000000002</v>
      </c>
      <c r="Z4423">
        <v>0.28000000000000003</v>
      </c>
      <c r="AA4423" s="5">
        <f t="shared" si="418"/>
        <v>0</v>
      </c>
      <c r="AB4423" s="15" cm="1">
        <f t="array" ref="AB4423">_xlfn.SWITCH(U4423,"夏",122,"冬",90,"春",153,"秋",153,0)</f>
        <v>153</v>
      </c>
      <c r="AC4423" s="16">
        <f t="shared" si="419"/>
        <v>0</v>
      </c>
      <c r="AD4423" s="5">
        <f>IFERROR(AA4423/D4423,0)</f>
        <v>0</v>
      </c>
      <c r="AE4423" s="15">
        <f t="shared" si="420"/>
        <v>0.41917808219178082</v>
      </c>
      <c r="AF4423" s="5">
        <f>IFERROR(AD4423*AE4423*48,0)</f>
        <v>0</v>
      </c>
    </row>
    <row r="4424" spans="1:32" x14ac:dyDescent="0.15">
      <c r="A4424" s="8">
        <v>45759</v>
      </c>
      <c r="B4424" s="1" t="s">
        <v>55</v>
      </c>
      <c r="C4424" s="1" t="s">
        <v>59</v>
      </c>
      <c r="D4424" s="1">
        <v>95.65</v>
      </c>
      <c r="E4424" s="6">
        <v>3.6</v>
      </c>
      <c r="F4424" s="10">
        <v>0.58333333333333304</v>
      </c>
      <c r="G4424" s="1">
        <v>25.8</v>
      </c>
      <c r="H4424" s="1">
        <v>50</v>
      </c>
      <c r="I4424" s="1">
        <v>26.3</v>
      </c>
      <c r="J4424" s="1">
        <v>0.2</v>
      </c>
      <c r="K4424" s="1">
        <v>510</v>
      </c>
      <c r="L4424" s="1">
        <v>725</v>
      </c>
      <c r="M4424" s="6">
        <f t="shared" si="416"/>
        <v>26.536331834994598</v>
      </c>
      <c r="N4424" s="1">
        <v>0</v>
      </c>
      <c r="O4424" s="1">
        <v>0</v>
      </c>
      <c r="P4424" s="12">
        <f t="shared" si="417"/>
        <v>0</v>
      </c>
      <c r="Q4424" s="1">
        <v>0</v>
      </c>
      <c r="R4424" s="1">
        <v>0</v>
      </c>
      <c r="S4424" s="1">
        <v>0</v>
      </c>
      <c r="T4424" s="1">
        <v>0</v>
      </c>
      <c r="U4424" s="4" t="s">
        <v>34</v>
      </c>
      <c r="V4424">
        <v>0.48</v>
      </c>
      <c r="W4424">
        <v>0.4</v>
      </c>
      <c r="X4424">
        <v>0.76</v>
      </c>
      <c r="Y4424">
        <v>2.4300000000000002</v>
      </c>
      <c r="Z4424">
        <v>0.28000000000000003</v>
      </c>
      <c r="AA4424" s="5">
        <f t="shared" si="418"/>
        <v>0</v>
      </c>
      <c r="AB4424" s="15" cm="1">
        <f t="array" ref="AB4424">_xlfn.SWITCH(U4424,"夏",122,"冬",90,"春",153,"秋",153,0)</f>
        <v>153</v>
      </c>
      <c r="AC4424" s="16">
        <f t="shared" si="419"/>
        <v>0</v>
      </c>
      <c r="AD4424" s="5">
        <f>IFERROR(AA4424/D4424,0)</f>
        <v>0</v>
      </c>
      <c r="AE4424" s="15">
        <f t="shared" si="420"/>
        <v>0.41917808219178082</v>
      </c>
      <c r="AF4424" s="5">
        <f>IFERROR(AD4424*AE4424*48,0)</f>
        <v>0</v>
      </c>
    </row>
    <row r="4425" spans="1:32" x14ac:dyDescent="0.15">
      <c r="A4425" s="8">
        <v>45759</v>
      </c>
      <c r="B4425" s="1" t="s">
        <v>55</v>
      </c>
      <c r="C4425" s="1" t="s">
        <v>59</v>
      </c>
      <c r="D4425" s="1">
        <v>95.65</v>
      </c>
      <c r="E4425" s="6">
        <v>3.6</v>
      </c>
      <c r="F4425" s="10">
        <v>0.60416666666666696</v>
      </c>
      <c r="G4425" s="1">
        <v>25.3</v>
      </c>
      <c r="H4425" s="1">
        <v>50.5</v>
      </c>
      <c r="I4425" s="1">
        <v>25.8</v>
      </c>
      <c r="J4425" s="1">
        <v>0.2</v>
      </c>
      <c r="K4425" s="1">
        <v>510</v>
      </c>
      <c r="L4425" s="1">
        <v>675</v>
      </c>
      <c r="M4425" s="6">
        <f t="shared" si="416"/>
        <v>26.037517745539901</v>
      </c>
      <c r="N4425" s="1">
        <v>0</v>
      </c>
      <c r="O4425" s="1">
        <v>0</v>
      </c>
      <c r="P4425" s="12">
        <f t="shared" si="417"/>
        <v>0</v>
      </c>
      <c r="Q4425" s="1">
        <v>0</v>
      </c>
      <c r="R4425" s="1">
        <v>0</v>
      </c>
      <c r="S4425" s="1">
        <v>0</v>
      </c>
      <c r="T4425" s="1">
        <v>0</v>
      </c>
      <c r="U4425" s="4" t="s">
        <v>34</v>
      </c>
      <c r="V4425">
        <v>0.48</v>
      </c>
      <c r="W4425">
        <v>0.4</v>
      </c>
      <c r="X4425">
        <v>0.76</v>
      </c>
      <c r="Y4425">
        <v>2.4300000000000002</v>
      </c>
      <c r="Z4425">
        <v>0.28000000000000003</v>
      </c>
      <c r="AA4425" s="5">
        <f t="shared" si="418"/>
        <v>0</v>
      </c>
      <c r="AB4425" s="15" cm="1">
        <f t="array" ref="AB4425">_xlfn.SWITCH(U4425,"夏",122,"冬",90,"春",153,"秋",153,0)</f>
        <v>153</v>
      </c>
      <c r="AC4425" s="16">
        <f t="shared" si="419"/>
        <v>0</v>
      </c>
      <c r="AD4425" s="5">
        <f>IFERROR(AA4425/D4425,0)</f>
        <v>0</v>
      </c>
      <c r="AE4425" s="15">
        <f t="shared" si="420"/>
        <v>0.41917808219178082</v>
      </c>
      <c r="AF4425" s="5">
        <f>IFERROR(AD4425*AE4425*48,0)</f>
        <v>0</v>
      </c>
    </row>
    <row r="4426" spans="1:32" x14ac:dyDescent="0.15">
      <c r="A4426" s="8">
        <v>45759</v>
      </c>
      <c r="B4426" s="1" t="s">
        <v>55</v>
      </c>
      <c r="C4426" s="1" t="s">
        <v>59</v>
      </c>
      <c r="D4426" s="1">
        <v>95.65</v>
      </c>
      <c r="E4426" s="6">
        <v>3.6</v>
      </c>
      <c r="F4426" s="10">
        <v>0.625</v>
      </c>
      <c r="G4426" s="1">
        <v>24.8</v>
      </c>
      <c r="H4426" s="1">
        <v>50.9</v>
      </c>
      <c r="I4426" s="1">
        <v>25.3</v>
      </c>
      <c r="J4426" s="1">
        <v>0.2</v>
      </c>
      <c r="K4426" s="1">
        <v>510</v>
      </c>
      <c r="L4426" s="1">
        <v>625</v>
      </c>
      <c r="M4426" s="6">
        <f t="shared" si="416"/>
        <v>25.538711594364202</v>
      </c>
      <c r="N4426" s="1">
        <v>0</v>
      </c>
      <c r="O4426" s="1">
        <v>0</v>
      </c>
      <c r="P4426" s="12">
        <f t="shared" si="417"/>
        <v>0</v>
      </c>
      <c r="Q4426" s="1">
        <v>0</v>
      </c>
      <c r="R4426" s="1">
        <v>0</v>
      </c>
      <c r="S4426" s="1">
        <v>0</v>
      </c>
      <c r="T4426" s="1">
        <v>0</v>
      </c>
      <c r="U4426" s="4" t="s">
        <v>34</v>
      </c>
      <c r="V4426">
        <v>0.48</v>
      </c>
      <c r="W4426">
        <v>0.4</v>
      </c>
      <c r="X4426">
        <v>0.76</v>
      </c>
      <c r="Y4426">
        <v>2.4300000000000002</v>
      </c>
      <c r="Z4426">
        <v>0.28000000000000003</v>
      </c>
      <c r="AA4426" s="5">
        <f t="shared" si="418"/>
        <v>0</v>
      </c>
      <c r="AB4426" s="15" cm="1">
        <f t="array" ref="AB4426">_xlfn.SWITCH(U4426,"夏",122,"冬",90,"春",153,"秋",153,0)</f>
        <v>153</v>
      </c>
      <c r="AC4426" s="16">
        <f t="shared" si="419"/>
        <v>0</v>
      </c>
      <c r="AD4426" s="5">
        <f>IFERROR(AA4426/D4426,0)</f>
        <v>0</v>
      </c>
      <c r="AE4426" s="15">
        <f t="shared" si="420"/>
        <v>0.41917808219178082</v>
      </c>
      <c r="AF4426" s="5">
        <f>IFERROR(AD4426*AE4426*48,0)</f>
        <v>0</v>
      </c>
    </row>
    <row r="4427" spans="1:32" x14ac:dyDescent="0.15">
      <c r="A4427" s="8">
        <v>45759</v>
      </c>
      <c r="B4427" s="1" t="s">
        <v>55</v>
      </c>
      <c r="C4427" s="1" t="s">
        <v>59</v>
      </c>
      <c r="D4427" s="1">
        <v>95.65</v>
      </c>
      <c r="E4427" s="6">
        <v>3.6</v>
      </c>
      <c r="F4427" s="10">
        <v>0.64583333333333304</v>
      </c>
      <c r="G4427" s="1">
        <v>24.3</v>
      </c>
      <c r="H4427" s="1">
        <v>51.5</v>
      </c>
      <c r="I4427" s="1">
        <v>24.8</v>
      </c>
      <c r="J4427" s="1">
        <v>0.2</v>
      </c>
      <c r="K4427" s="1">
        <v>510</v>
      </c>
      <c r="L4427" s="1">
        <v>575</v>
      </c>
      <c r="M4427" s="6">
        <f t="shared" si="416"/>
        <v>25.039913447887955</v>
      </c>
      <c r="N4427" s="1">
        <v>0</v>
      </c>
      <c r="O4427" s="1">
        <v>0</v>
      </c>
      <c r="P4427" s="12">
        <f t="shared" si="417"/>
        <v>0</v>
      </c>
      <c r="Q4427" s="1">
        <v>0</v>
      </c>
      <c r="R4427" s="1">
        <v>0</v>
      </c>
      <c r="S4427" s="1">
        <v>0</v>
      </c>
      <c r="T4427" s="1">
        <v>0</v>
      </c>
      <c r="U4427" s="4" t="s">
        <v>34</v>
      </c>
      <c r="V4427">
        <v>0.48</v>
      </c>
      <c r="W4427">
        <v>0.4</v>
      </c>
      <c r="X4427">
        <v>0.76</v>
      </c>
      <c r="Y4427">
        <v>2.4300000000000002</v>
      </c>
      <c r="Z4427">
        <v>0.28000000000000003</v>
      </c>
      <c r="AA4427" s="5">
        <f t="shared" si="418"/>
        <v>0</v>
      </c>
      <c r="AB4427" s="15" cm="1">
        <f t="array" ref="AB4427">_xlfn.SWITCH(U4427,"夏",122,"冬",90,"春",153,"秋",153,0)</f>
        <v>153</v>
      </c>
      <c r="AC4427" s="16">
        <f t="shared" si="419"/>
        <v>0</v>
      </c>
      <c r="AD4427" s="5">
        <f>IFERROR(AA4427/D4427,0)</f>
        <v>0</v>
      </c>
      <c r="AE4427" s="15">
        <f t="shared" si="420"/>
        <v>0.41917808219178082</v>
      </c>
      <c r="AF4427" s="5">
        <f>IFERROR(AD4427*AE4427*48,0)</f>
        <v>0</v>
      </c>
    </row>
    <row r="4428" spans="1:32" x14ac:dyDescent="0.15">
      <c r="A4428" s="8">
        <v>45759</v>
      </c>
      <c r="B4428" s="1" t="s">
        <v>55</v>
      </c>
      <c r="C4428" s="1" t="s">
        <v>59</v>
      </c>
      <c r="D4428" s="1">
        <v>95.65</v>
      </c>
      <c r="E4428" s="6">
        <v>3.6</v>
      </c>
      <c r="F4428" s="10">
        <v>0.66666666666666696</v>
      </c>
      <c r="G4428" s="1">
        <v>23.8</v>
      </c>
      <c r="H4428" s="1">
        <v>52.1</v>
      </c>
      <c r="I4428" s="1">
        <v>24.3</v>
      </c>
      <c r="J4428" s="1">
        <v>0.2</v>
      </c>
      <c r="K4428" s="1">
        <v>510</v>
      </c>
      <c r="L4428" s="1">
        <v>525</v>
      </c>
      <c r="M4428" s="6">
        <f t="shared" si="416"/>
        <v>24.5411233731989</v>
      </c>
      <c r="N4428" s="1">
        <v>0</v>
      </c>
      <c r="O4428" s="1">
        <v>0</v>
      </c>
      <c r="P4428" s="12">
        <f t="shared" si="417"/>
        <v>0</v>
      </c>
      <c r="Q4428" s="1">
        <v>0</v>
      </c>
      <c r="R4428" s="1">
        <v>0</v>
      </c>
      <c r="S4428" s="1">
        <v>0</v>
      </c>
      <c r="T4428" s="1">
        <v>0</v>
      </c>
      <c r="U4428" s="4" t="s">
        <v>34</v>
      </c>
      <c r="V4428">
        <v>0.48</v>
      </c>
      <c r="W4428">
        <v>0.4</v>
      </c>
      <c r="X4428">
        <v>0.76</v>
      </c>
      <c r="Y4428">
        <v>2.4300000000000002</v>
      </c>
      <c r="Z4428">
        <v>0.28000000000000003</v>
      </c>
      <c r="AA4428" s="5">
        <f t="shared" si="418"/>
        <v>0</v>
      </c>
      <c r="AB4428" s="15" cm="1">
        <f t="array" ref="AB4428">_xlfn.SWITCH(U4428,"夏",122,"冬",90,"春",153,"秋",153,0)</f>
        <v>153</v>
      </c>
      <c r="AC4428" s="16">
        <f t="shared" si="419"/>
        <v>0</v>
      </c>
      <c r="AD4428" s="5">
        <f>IFERROR(AA4428/D4428,0)</f>
        <v>0</v>
      </c>
      <c r="AE4428" s="15">
        <f t="shared" si="420"/>
        <v>0.41917808219178082</v>
      </c>
      <c r="AF4428" s="5">
        <f>IFERROR(AD4428*AE4428*48,0)</f>
        <v>0</v>
      </c>
    </row>
    <row r="4429" spans="1:32" x14ac:dyDescent="0.15">
      <c r="A4429" s="8">
        <v>45759</v>
      </c>
      <c r="B4429" s="1" t="s">
        <v>55</v>
      </c>
      <c r="C4429" s="1" t="s">
        <v>59</v>
      </c>
      <c r="D4429" s="1">
        <v>95.65</v>
      </c>
      <c r="E4429" s="6">
        <v>3.6</v>
      </c>
      <c r="F4429" s="10">
        <v>0.6875</v>
      </c>
      <c r="G4429" s="1">
        <v>23.3</v>
      </c>
      <c r="H4429" s="1">
        <v>52.7</v>
      </c>
      <c r="I4429" s="1">
        <v>23.8</v>
      </c>
      <c r="J4429" s="1">
        <v>0.2</v>
      </c>
      <c r="K4429" s="1">
        <v>510</v>
      </c>
      <c r="L4429" s="1">
        <v>475</v>
      </c>
      <c r="M4429" s="6">
        <f t="shared" si="416"/>
        <v>24.042341438058202</v>
      </c>
      <c r="N4429" s="1">
        <v>0</v>
      </c>
      <c r="O4429" s="1">
        <v>0</v>
      </c>
      <c r="P4429" s="12">
        <f t="shared" si="417"/>
        <v>0</v>
      </c>
      <c r="Q4429" s="1">
        <v>0</v>
      </c>
      <c r="R4429" s="1">
        <v>0</v>
      </c>
      <c r="S4429" s="1">
        <v>0</v>
      </c>
      <c r="T4429" s="1">
        <v>0</v>
      </c>
      <c r="U4429" s="4" t="s">
        <v>34</v>
      </c>
      <c r="V4429">
        <v>0.48</v>
      </c>
      <c r="W4429">
        <v>0.4</v>
      </c>
      <c r="X4429">
        <v>0.76</v>
      </c>
      <c r="Y4429">
        <v>2.4300000000000002</v>
      </c>
      <c r="Z4429">
        <v>0.28000000000000003</v>
      </c>
      <c r="AA4429" s="5">
        <f t="shared" si="418"/>
        <v>0</v>
      </c>
      <c r="AB4429" s="15" cm="1">
        <f t="array" ref="AB4429">_xlfn.SWITCH(U4429,"夏",122,"冬",90,"春",153,"秋",153,0)</f>
        <v>153</v>
      </c>
      <c r="AC4429" s="16">
        <f t="shared" si="419"/>
        <v>0</v>
      </c>
      <c r="AD4429" s="5">
        <f>IFERROR(AA4429/D4429,0)</f>
        <v>0</v>
      </c>
      <c r="AE4429" s="15">
        <f t="shared" si="420"/>
        <v>0.41917808219178082</v>
      </c>
      <c r="AF4429" s="5">
        <f>IFERROR(AD4429*AE4429*48,0)</f>
        <v>0</v>
      </c>
    </row>
    <row r="4430" spans="1:32" x14ac:dyDescent="0.15">
      <c r="A4430" s="8">
        <v>45759</v>
      </c>
      <c r="B4430" s="1" t="s">
        <v>55</v>
      </c>
      <c r="C4430" s="1" t="s">
        <v>59</v>
      </c>
      <c r="D4430" s="1">
        <v>95.65</v>
      </c>
      <c r="E4430" s="6">
        <v>3.6</v>
      </c>
      <c r="F4430" s="10">
        <v>0.70833333333333304</v>
      </c>
      <c r="G4430" s="1">
        <v>22.8</v>
      </c>
      <c r="H4430" s="1">
        <v>53.3</v>
      </c>
      <c r="I4430" s="1">
        <v>23.3</v>
      </c>
      <c r="J4430" s="1">
        <v>0.2</v>
      </c>
      <c r="K4430" s="1">
        <v>510</v>
      </c>
      <c r="L4430" s="1">
        <v>425</v>
      </c>
      <c r="M4430" s="6">
        <f t="shared" ref="M4430:M4493" si="421">IFERROR(POWER((I4430+273.15)^4+133500000*POWER(J4430,0.6)*(I4430-G4430),0.25)-273.15,I4430)</f>
        <v>23.54356771090994</v>
      </c>
      <c r="N4430" s="1">
        <v>0</v>
      </c>
      <c r="O4430" s="1">
        <v>0</v>
      </c>
      <c r="P4430" s="12">
        <f t="shared" si="417"/>
        <v>0</v>
      </c>
      <c r="Q4430" s="1">
        <v>0</v>
      </c>
      <c r="R4430" s="1">
        <v>0</v>
      </c>
      <c r="S4430" s="1">
        <v>0</v>
      </c>
      <c r="T4430" s="1">
        <v>0</v>
      </c>
      <c r="U4430" s="4" t="s">
        <v>34</v>
      </c>
      <c r="V4430">
        <v>0.48</v>
      </c>
      <c r="W4430">
        <v>0.4</v>
      </c>
      <c r="X4430">
        <v>0.76</v>
      </c>
      <c r="Y4430">
        <v>2.4300000000000002</v>
      </c>
      <c r="Z4430">
        <v>0.28000000000000003</v>
      </c>
      <c r="AA4430" s="5">
        <f t="shared" si="418"/>
        <v>0</v>
      </c>
      <c r="AB4430" s="15" cm="1">
        <f t="array" ref="AB4430">_xlfn.SWITCH(U4430,"夏",122,"冬",90,"春",153,"秋",153,0)</f>
        <v>153</v>
      </c>
      <c r="AC4430" s="16">
        <f t="shared" si="419"/>
        <v>0</v>
      </c>
      <c r="AD4430" s="5">
        <f>IFERROR(AA4430/D4430,0)</f>
        <v>0</v>
      </c>
      <c r="AE4430" s="15">
        <f t="shared" si="420"/>
        <v>0.41917808219178082</v>
      </c>
      <c r="AF4430" s="5">
        <f>IFERROR(AD4430*AE4430*48,0)</f>
        <v>0</v>
      </c>
    </row>
    <row r="4431" spans="1:32" x14ac:dyDescent="0.15">
      <c r="A4431" s="8">
        <v>45759</v>
      </c>
      <c r="B4431" s="1" t="s">
        <v>55</v>
      </c>
      <c r="C4431" s="1" t="s">
        <v>59</v>
      </c>
      <c r="D4431" s="1">
        <v>95.65</v>
      </c>
      <c r="E4431" s="6">
        <v>3.6</v>
      </c>
      <c r="F4431" s="10">
        <v>0.72916666666666696</v>
      </c>
      <c r="G4431" s="1">
        <v>22.3</v>
      </c>
      <c r="H4431" s="1">
        <v>53.9</v>
      </c>
      <c r="I4431" s="1">
        <v>22.8</v>
      </c>
      <c r="J4431" s="1">
        <v>0.2</v>
      </c>
      <c r="K4431" s="1">
        <v>410</v>
      </c>
      <c r="L4431" s="1">
        <v>375</v>
      </c>
      <c r="M4431" s="6">
        <f t="shared" si="421"/>
        <v>23.044802260887934</v>
      </c>
      <c r="N4431" s="1">
        <v>0</v>
      </c>
      <c r="O4431" s="1">
        <v>0</v>
      </c>
      <c r="P4431" s="12">
        <f t="shared" si="417"/>
        <v>0</v>
      </c>
      <c r="Q4431" s="1">
        <v>0</v>
      </c>
      <c r="R4431" s="1">
        <v>0</v>
      </c>
      <c r="S4431" s="1">
        <v>0</v>
      </c>
      <c r="T4431" s="1">
        <v>0</v>
      </c>
      <c r="U4431" s="4" t="s">
        <v>34</v>
      </c>
      <c r="V4431">
        <v>0.48</v>
      </c>
      <c r="W4431">
        <v>0.4</v>
      </c>
      <c r="X4431">
        <v>0.76</v>
      </c>
      <c r="Y4431">
        <v>2.4300000000000002</v>
      </c>
      <c r="Z4431">
        <v>0.28000000000000003</v>
      </c>
      <c r="AA4431" s="5">
        <f t="shared" si="418"/>
        <v>0</v>
      </c>
      <c r="AB4431" s="15" cm="1">
        <f t="array" ref="AB4431">_xlfn.SWITCH(U4431,"夏",122,"冬",90,"春",153,"秋",153,0)</f>
        <v>153</v>
      </c>
      <c r="AC4431" s="16">
        <f t="shared" si="419"/>
        <v>0</v>
      </c>
      <c r="AD4431" s="5">
        <f>IFERROR(AA4431/D4431,0)</f>
        <v>0</v>
      </c>
      <c r="AE4431" s="15">
        <f t="shared" si="420"/>
        <v>0.41917808219178082</v>
      </c>
      <c r="AF4431" s="5">
        <f>IFERROR(AD4431*AE4431*48,0)</f>
        <v>0</v>
      </c>
    </row>
    <row r="4432" spans="1:32" x14ac:dyDescent="0.15">
      <c r="A4432" s="8">
        <v>45759</v>
      </c>
      <c r="B4432" s="1" t="s">
        <v>55</v>
      </c>
      <c r="C4432" s="1" t="s">
        <v>59</v>
      </c>
      <c r="D4432" s="1">
        <v>95.65</v>
      </c>
      <c r="E4432" s="6">
        <v>3.6</v>
      </c>
      <c r="F4432" s="10">
        <v>0.75</v>
      </c>
      <c r="G4432" s="1">
        <v>21.8</v>
      </c>
      <c r="H4432" s="1">
        <v>54.5</v>
      </c>
      <c r="I4432" s="1">
        <v>22.3</v>
      </c>
      <c r="J4432" s="1">
        <v>0.2</v>
      </c>
      <c r="K4432" s="1">
        <v>410</v>
      </c>
      <c r="L4432" s="1">
        <v>325</v>
      </c>
      <c r="M4432" s="6">
        <f t="shared" si="421"/>
        <v>22.54604515782404</v>
      </c>
      <c r="N4432" s="1">
        <v>0</v>
      </c>
      <c r="O4432" s="1">
        <v>0</v>
      </c>
      <c r="P4432" s="12">
        <f t="shared" si="417"/>
        <v>0</v>
      </c>
      <c r="Q4432" s="1">
        <v>0</v>
      </c>
      <c r="R4432" s="1">
        <v>0</v>
      </c>
      <c r="S4432" s="1">
        <v>0</v>
      </c>
      <c r="T4432" s="1">
        <v>0</v>
      </c>
      <c r="U4432" s="4" t="s">
        <v>34</v>
      </c>
      <c r="V4432">
        <v>0.48</v>
      </c>
      <c r="W4432">
        <v>0.4</v>
      </c>
      <c r="X4432">
        <v>0.76</v>
      </c>
      <c r="Y4432">
        <v>2.4300000000000002</v>
      </c>
      <c r="Z4432">
        <v>0.28000000000000003</v>
      </c>
      <c r="AA4432" s="5">
        <f t="shared" si="418"/>
        <v>0</v>
      </c>
      <c r="AB4432" s="15" cm="1">
        <f t="array" ref="AB4432">_xlfn.SWITCH(U4432,"夏",122,"冬",90,"春",153,"秋",153,0)</f>
        <v>153</v>
      </c>
      <c r="AC4432" s="16">
        <f t="shared" si="419"/>
        <v>0</v>
      </c>
      <c r="AD4432" s="5">
        <f>IFERROR(AA4432/D4432,0)</f>
        <v>0</v>
      </c>
      <c r="AE4432" s="15">
        <f t="shared" si="420"/>
        <v>0.41917808219178082</v>
      </c>
      <c r="AF4432" s="5">
        <f>IFERROR(AD4432*AE4432*48,0)</f>
        <v>0</v>
      </c>
    </row>
    <row r="4433" spans="1:32" x14ac:dyDescent="0.15">
      <c r="A4433" s="8">
        <v>45759</v>
      </c>
      <c r="B4433" s="1" t="s">
        <v>55</v>
      </c>
      <c r="C4433" s="1" t="s">
        <v>59</v>
      </c>
      <c r="D4433" s="1">
        <v>95.65</v>
      </c>
      <c r="E4433" s="6">
        <v>3.6</v>
      </c>
      <c r="F4433" s="10">
        <v>0.77083333333333304</v>
      </c>
      <c r="G4433" s="1">
        <v>21.3</v>
      </c>
      <c r="H4433" s="1">
        <v>55.1</v>
      </c>
      <c r="I4433" s="1">
        <v>21.8</v>
      </c>
      <c r="J4433" s="1">
        <v>0.2</v>
      </c>
      <c r="K4433" s="1">
        <v>410</v>
      </c>
      <c r="L4433" s="1">
        <v>325</v>
      </c>
      <c r="M4433" s="6">
        <f t="shared" si="421"/>
        <v>22.047296472257415</v>
      </c>
      <c r="N4433" s="1">
        <v>0</v>
      </c>
      <c r="O4433" s="1">
        <v>0</v>
      </c>
      <c r="P4433" s="12">
        <f t="shared" si="417"/>
        <v>0</v>
      </c>
      <c r="Q4433" s="1">
        <v>0</v>
      </c>
      <c r="R4433" s="1">
        <v>0</v>
      </c>
      <c r="S4433" s="1">
        <v>0</v>
      </c>
      <c r="T4433" s="1">
        <v>0</v>
      </c>
      <c r="U4433" s="4" t="s">
        <v>34</v>
      </c>
      <c r="V4433">
        <v>0.48</v>
      </c>
      <c r="W4433">
        <v>0.4</v>
      </c>
      <c r="X4433">
        <v>0.76</v>
      </c>
      <c r="Y4433">
        <v>2.4300000000000002</v>
      </c>
      <c r="Z4433">
        <v>0.28000000000000003</v>
      </c>
      <c r="AA4433" s="5">
        <f t="shared" si="418"/>
        <v>0</v>
      </c>
      <c r="AB4433" s="15" cm="1">
        <f t="array" ref="AB4433">_xlfn.SWITCH(U4433,"夏",122,"冬",90,"春",153,"秋",153,0)</f>
        <v>153</v>
      </c>
      <c r="AC4433" s="16">
        <f t="shared" si="419"/>
        <v>0</v>
      </c>
      <c r="AD4433" s="5">
        <f>IFERROR(AA4433/D4433,0)</f>
        <v>0</v>
      </c>
      <c r="AE4433" s="15">
        <f t="shared" si="420"/>
        <v>0.41917808219178082</v>
      </c>
      <c r="AF4433" s="5">
        <f>IFERROR(AD4433*AE4433*48,0)</f>
        <v>0</v>
      </c>
    </row>
    <row r="4434" spans="1:32" x14ac:dyDescent="0.15">
      <c r="A4434" s="8">
        <v>45759</v>
      </c>
      <c r="B4434" s="1" t="s">
        <v>55</v>
      </c>
      <c r="C4434" s="1" t="s">
        <v>59</v>
      </c>
      <c r="D4434" s="1">
        <v>95.65</v>
      </c>
      <c r="E4434" s="6">
        <v>3.6</v>
      </c>
      <c r="F4434" s="10">
        <v>0.79166666666666696</v>
      </c>
      <c r="G4434" s="1">
        <v>20.8</v>
      </c>
      <c r="H4434" s="1">
        <v>55.7</v>
      </c>
      <c r="I4434" s="1">
        <v>21.3</v>
      </c>
      <c r="J4434" s="1">
        <v>0.2</v>
      </c>
      <c r="K4434" s="1">
        <v>410</v>
      </c>
      <c r="L4434" s="1">
        <v>325</v>
      </c>
      <c r="M4434" s="6">
        <f t="shared" si="421"/>
        <v>21.548556275441797</v>
      </c>
      <c r="N4434" s="1">
        <v>0</v>
      </c>
      <c r="O4434" s="1">
        <v>0</v>
      </c>
      <c r="P4434" s="12">
        <f t="shared" si="417"/>
        <v>0</v>
      </c>
      <c r="Q4434" s="1">
        <v>0</v>
      </c>
      <c r="R4434" s="1">
        <v>0</v>
      </c>
      <c r="S4434" s="1">
        <v>0</v>
      </c>
      <c r="T4434" s="1">
        <v>0</v>
      </c>
      <c r="U4434" s="4" t="s">
        <v>34</v>
      </c>
      <c r="V4434">
        <v>0.48</v>
      </c>
      <c r="W4434">
        <v>0.4</v>
      </c>
      <c r="X4434">
        <v>0.76</v>
      </c>
      <c r="Y4434">
        <v>2.4300000000000002</v>
      </c>
      <c r="Z4434">
        <v>0.28000000000000003</v>
      </c>
      <c r="AA4434" s="5">
        <f t="shared" si="418"/>
        <v>0</v>
      </c>
      <c r="AB4434" s="15" cm="1">
        <f t="array" ref="AB4434">_xlfn.SWITCH(U4434,"夏",122,"冬",90,"春",153,"秋",153,0)</f>
        <v>153</v>
      </c>
      <c r="AC4434" s="16">
        <f t="shared" si="419"/>
        <v>0</v>
      </c>
      <c r="AD4434" s="5">
        <f>IFERROR(AA4434/D4434,0)</f>
        <v>0</v>
      </c>
      <c r="AE4434" s="15">
        <f t="shared" si="420"/>
        <v>0.41917808219178082</v>
      </c>
      <c r="AF4434" s="5">
        <f>IFERROR(AD4434*AE4434*48,0)</f>
        <v>0</v>
      </c>
    </row>
    <row r="4435" spans="1:32" x14ac:dyDescent="0.15">
      <c r="A4435" s="8">
        <v>45759</v>
      </c>
      <c r="B4435" s="1" t="s">
        <v>55</v>
      </c>
      <c r="C4435" s="1" t="s">
        <v>59</v>
      </c>
      <c r="D4435" s="1">
        <v>95.65</v>
      </c>
      <c r="E4435" s="6">
        <v>3.6</v>
      </c>
      <c r="F4435" s="10">
        <v>0.8125</v>
      </c>
      <c r="G4435" s="1">
        <v>20.3</v>
      </c>
      <c r="H4435" s="1">
        <v>56.3</v>
      </c>
      <c r="I4435" s="1">
        <v>20.8</v>
      </c>
      <c r="J4435" s="1">
        <v>0.2</v>
      </c>
      <c r="K4435" s="1">
        <v>410</v>
      </c>
      <c r="L4435" s="1">
        <v>325</v>
      </c>
      <c r="M4435" s="6">
        <f t="shared" si="421"/>
        <v>21.049824639353858</v>
      </c>
      <c r="N4435" s="1">
        <v>0</v>
      </c>
      <c r="O4435" s="1">
        <v>0</v>
      </c>
      <c r="P4435" s="12">
        <f t="shared" si="417"/>
        <v>0</v>
      </c>
      <c r="Q4435" s="1">
        <v>0</v>
      </c>
      <c r="R4435" s="1">
        <v>0</v>
      </c>
      <c r="S4435" s="1">
        <v>0</v>
      </c>
      <c r="T4435" s="1">
        <v>0</v>
      </c>
      <c r="U4435" s="4" t="s">
        <v>34</v>
      </c>
      <c r="V4435">
        <v>0.48</v>
      </c>
      <c r="W4435">
        <v>0.4</v>
      </c>
      <c r="X4435">
        <v>0.76</v>
      </c>
      <c r="Y4435">
        <v>2.4300000000000002</v>
      </c>
      <c r="Z4435">
        <v>0.28000000000000003</v>
      </c>
      <c r="AA4435" s="5">
        <f t="shared" si="418"/>
        <v>0</v>
      </c>
      <c r="AB4435" s="15" cm="1">
        <f t="array" ref="AB4435">_xlfn.SWITCH(U4435,"夏",122,"冬",90,"春",153,"秋",153,0)</f>
        <v>153</v>
      </c>
      <c r="AC4435" s="16">
        <f t="shared" si="419"/>
        <v>0</v>
      </c>
      <c r="AD4435" s="5">
        <f>IFERROR(AA4435/D4435,0)</f>
        <v>0</v>
      </c>
      <c r="AE4435" s="15">
        <f t="shared" si="420"/>
        <v>0.41917808219178082</v>
      </c>
      <c r="AF4435" s="5">
        <f>IFERROR(AD4435*AE4435*48,0)</f>
        <v>0</v>
      </c>
    </row>
    <row r="4436" spans="1:32" x14ac:dyDescent="0.15">
      <c r="A4436" s="8">
        <v>45759</v>
      </c>
      <c r="B4436" s="1" t="s">
        <v>55</v>
      </c>
      <c r="C4436" s="1" t="s">
        <v>59</v>
      </c>
      <c r="D4436" s="1">
        <v>95.65</v>
      </c>
      <c r="E4436" s="6">
        <v>3.6</v>
      </c>
      <c r="F4436" s="10">
        <v>0.83333333333333304</v>
      </c>
      <c r="G4436" s="1">
        <v>19.8</v>
      </c>
      <c r="H4436" s="1">
        <v>56.9</v>
      </c>
      <c r="I4436" s="1">
        <v>20.3</v>
      </c>
      <c r="J4436" s="1">
        <v>0.2</v>
      </c>
      <c r="K4436" s="1">
        <v>410</v>
      </c>
      <c r="L4436" s="1">
        <v>325</v>
      </c>
      <c r="M4436" s="6">
        <f t="shared" si="421"/>
        <v>20.551101636702299</v>
      </c>
      <c r="N4436" s="1">
        <v>0</v>
      </c>
      <c r="O4436" s="1">
        <v>0</v>
      </c>
      <c r="P4436" s="12">
        <f t="shared" si="417"/>
        <v>0</v>
      </c>
      <c r="Q4436" s="1">
        <v>0</v>
      </c>
      <c r="R4436" s="1">
        <v>0</v>
      </c>
      <c r="S4436" s="1">
        <v>0</v>
      </c>
      <c r="T4436" s="1">
        <v>0</v>
      </c>
      <c r="U4436" s="4" t="s">
        <v>34</v>
      </c>
      <c r="V4436">
        <v>0.48</v>
      </c>
      <c r="W4436">
        <v>0.4</v>
      </c>
      <c r="X4436">
        <v>0.76</v>
      </c>
      <c r="Y4436">
        <v>2.4300000000000002</v>
      </c>
      <c r="Z4436">
        <v>0.28000000000000003</v>
      </c>
      <c r="AA4436" s="5">
        <f t="shared" si="418"/>
        <v>0</v>
      </c>
      <c r="AB4436" s="15" cm="1">
        <f t="array" ref="AB4436">_xlfn.SWITCH(U4436,"夏",122,"冬",90,"春",153,"秋",153,0)</f>
        <v>153</v>
      </c>
      <c r="AC4436" s="16">
        <f t="shared" si="419"/>
        <v>0</v>
      </c>
      <c r="AD4436" s="5">
        <f>IFERROR(AA4436/D4436,0)</f>
        <v>0</v>
      </c>
      <c r="AE4436" s="15">
        <f t="shared" si="420"/>
        <v>0.41917808219178082</v>
      </c>
      <c r="AF4436" s="5">
        <f>IFERROR(AD4436*AE4436*48,0)</f>
        <v>0</v>
      </c>
    </row>
    <row r="4437" spans="1:32" x14ac:dyDescent="0.15">
      <c r="A4437" s="8">
        <v>45759</v>
      </c>
      <c r="B4437" s="1" t="s">
        <v>55</v>
      </c>
      <c r="C4437" s="1" t="s">
        <v>59</v>
      </c>
      <c r="D4437" s="1">
        <v>95.65</v>
      </c>
      <c r="E4437" s="6">
        <v>3.6</v>
      </c>
      <c r="F4437" s="10">
        <v>0.85416666666666696</v>
      </c>
      <c r="G4437" s="1">
        <v>19.8</v>
      </c>
      <c r="H4437" s="1">
        <v>56.9</v>
      </c>
      <c r="I4437" s="1">
        <v>20.3</v>
      </c>
      <c r="J4437" s="1">
        <v>0.2</v>
      </c>
      <c r="K4437" s="1">
        <v>410</v>
      </c>
      <c r="L4437" s="1">
        <v>325</v>
      </c>
      <c r="M4437" s="6">
        <f t="shared" si="421"/>
        <v>20.551101636702299</v>
      </c>
      <c r="N4437" s="1">
        <v>0</v>
      </c>
      <c r="O4437" s="1">
        <v>0</v>
      </c>
      <c r="P4437" s="12">
        <f t="shared" si="417"/>
        <v>0</v>
      </c>
      <c r="Q4437" s="1">
        <v>0</v>
      </c>
      <c r="R4437" s="1">
        <v>0</v>
      </c>
      <c r="S4437" s="1">
        <v>0</v>
      </c>
      <c r="T4437" s="1">
        <v>0</v>
      </c>
      <c r="U4437" s="4" t="s">
        <v>34</v>
      </c>
      <c r="V4437">
        <v>0.48</v>
      </c>
      <c r="W4437">
        <v>0.4</v>
      </c>
      <c r="X4437">
        <v>0.76</v>
      </c>
      <c r="Y4437">
        <v>2.4300000000000002</v>
      </c>
      <c r="Z4437">
        <v>0.28000000000000003</v>
      </c>
      <c r="AA4437" s="5">
        <f t="shared" si="418"/>
        <v>0</v>
      </c>
      <c r="AB4437" s="15" cm="1">
        <f t="array" ref="AB4437">_xlfn.SWITCH(U4437,"夏",122,"冬",90,"春",153,"秋",153,0)</f>
        <v>153</v>
      </c>
      <c r="AC4437" s="16">
        <f t="shared" si="419"/>
        <v>0</v>
      </c>
      <c r="AD4437" s="5">
        <f>IFERROR(AA4437/D4437,0)</f>
        <v>0</v>
      </c>
      <c r="AE4437" s="15">
        <f t="shared" si="420"/>
        <v>0.41917808219178082</v>
      </c>
      <c r="AF4437" s="5">
        <f>IFERROR(AD4437*AE4437*48,0)</f>
        <v>0</v>
      </c>
    </row>
    <row r="4438" spans="1:32" x14ac:dyDescent="0.15">
      <c r="A4438" s="8">
        <v>45759</v>
      </c>
      <c r="B4438" s="1" t="s">
        <v>55</v>
      </c>
      <c r="C4438" s="1" t="s">
        <v>59</v>
      </c>
      <c r="D4438" s="1">
        <v>95.65</v>
      </c>
      <c r="E4438" s="6">
        <v>3.6</v>
      </c>
      <c r="F4438" s="10">
        <v>0.875</v>
      </c>
      <c r="G4438" s="1">
        <v>19.8</v>
      </c>
      <c r="H4438" s="1">
        <v>56.9</v>
      </c>
      <c r="I4438" s="1">
        <v>20.3</v>
      </c>
      <c r="J4438" s="1">
        <v>0.2</v>
      </c>
      <c r="K4438" s="1">
        <v>410</v>
      </c>
      <c r="L4438" s="1">
        <v>325</v>
      </c>
      <c r="M4438" s="6">
        <f t="shared" si="421"/>
        <v>20.551101636702299</v>
      </c>
      <c r="N4438" s="1">
        <v>0</v>
      </c>
      <c r="O4438" s="1">
        <v>0</v>
      </c>
      <c r="P4438" s="12">
        <f t="shared" si="417"/>
        <v>0</v>
      </c>
      <c r="Q4438" s="1">
        <v>0</v>
      </c>
      <c r="R4438" s="1">
        <v>0</v>
      </c>
      <c r="S4438" s="1">
        <v>0</v>
      </c>
      <c r="T4438" s="1">
        <v>0</v>
      </c>
      <c r="U4438" s="4" t="s">
        <v>34</v>
      </c>
      <c r="V4438">
        <v>0.48</v>
      </c>
      <c r="W4438">
        <v>0.4</v>
      </c>
      <c r="X4438">
        <v>0.76</v>
      </c>
      <c r="Y4438">
        <v>2.4300000000000002</v>
      </c>
      <c r="Z4438">
        <v>0.28000000000000003</v>
      </c>
      <c r="AA4438" s="5">
        <f t="shared" si="418"/>
        <v>0</v>
      </c>
      <c r="AB4438" s="15" cm="1">
        <f t="array" ref="AB4438">_xlfn.SWITCH(U4438,"夏",122,"冬",90,"春",153,"秋",153,0)</f>
        <v>153</v>
      </c>
      <c r="AC4438" s="16">
        <f t="shared" si="419"/>
        <v>0</v>
      </c>
      <c r="AD4438" s="5">
        <f>IFERROR(AA4438/D4438,0)</f>
        <v>0</v>
      </c>
      <c r="AE4438" s="15">
        <f t="shared" si="420"/>
        <v>0.41917808219178082</v>
      </c>
      <c r="AF4438" s="5">
        <f>IFERROR(AD4438*AE4438*48,0)</f>
        <v>0</v>
      </c>
    </row>
    <row r="4439" spans="1:32" x14ac:dyDescent="0.15">
      <c r="A4439" s="8">
        <v>45759</v>
      </c>
      <c r="B4439" s="1" t="s">
        <v>55</v>
      </c>
      <c r="C4439" s="1" t="s">
        <v>59</v>
      </c>
      <c r="D4439" s="1">
        <v>95.65</v>
      </c>
      <c r="E4439" s="6">
        <v>3.6</v>
      </c>
      <c r="F4439" s="10">
        <v>0.89583333333333304</v>
      </c>
      <c r="G4439" s="1">
        <v>19.3</v>
      </c>
      <c r="H4439" s="1">
        <v>57.6</v>
      </c>
      <c r="I4439" s="1">
        <v>19.8</v>
      </c>
      <c r="J4439" s="1">
        <v>0.2</v>
      </c>
      <c r="K4439" s="1">
        <v>410</v>
      </c>
      <c r="L4439" s="1">
        <v>325</v>
      </c>
      <c r="M4439" s="6">
        <f t="shared" si="421"/>
        <v>20.052387340936548</v>
      </c>
      <c r="N4439" s="1">
        <v>0</v>
      </c>
      <c r="O4439" s="1">
        <v>0</v>
      </c>
      <c r="P4439" s="12">
        <f t="shared" si="417"/>
        <v>0</v>
      </c>
      <c r="Q4439" s="1">
        <v>0</v>
      </c>
      <c r="R4439" s="1">
        <v>0</v>
      </c>
      <c r="S4439" s="1">
        <v>0</v>
      </c>
      <c r="T4439" s="1">
        <v>0</v>
      </c>
      <c r="U4439" s="4" t="s">
        <v>34</v>
      </c>
      <c r="V4439">
        <v>0.48</v>
      </c>
      <c r="W4439">
        <v>0.4</v>
      </c>
      <c r="X4439">
        <v>0.76</v>
      </c>
      <c r="Y4439">
        <v>2.4300000000000002</v>
      </c>
      <c r="Z4439">
        <v>0.28000000000000003</v>
      </c>
      <c r="AA4439" s="5">
        <f t="shared" si="418"/>
        <v>0</v>
      </c>
      <c r="AB4439" s="15" cm="1">
        <f t="array" ref="AB4439">_xlfn.SWITCH(U4439,"夏",122,"冬",90,"春",153,"秋",153,0)</f>
        <v>153</v>
      </c>
      <c r="AC4439" s="16">
        <f t="shared" si="419"/>
        <v>0</v>
      </c>
      <c r="AD4439" s="5">
        <f>IFERROR(AA4439/D4439,0)</f>
        <v>0</v>
      </c>
      <c r="AE4439" s="15">
        <f t="shared" si="420"/>
        <v>0.41917808219178082</v>
      </c>
      <c r="AF4439" s="5">
        <f>IFERROR(AD4439*AE4439*48,0)</f>
        <v>0</v>
      </c>
    </row>
    <row r="4440" spans="1:32" x14ac:dyDescent="0.15">
      <c r="A4440" s="8">
        <v>45759</v>
      </c>
      <c r="B4440" s="1" t="s">
        <v>55</v>
      </c>
      <c r="C4440" s="1" t="s">
        <v>59</v>
      </c>
      <c r="D4440" s="1">
        <v>95.65</v>
      </c>
      <c r="E4440" s="6">
        <v>3.6</v>
      </c>
      <c r="F4440" s="10">
        <v>0.91666666666666696</v>
      </c>
      <c r="G4440" s="1">
        <v>18.8</v>
      </c>
      <c r="H4440" s="1">
        <v>58.2</v>
      </c>
      <c r="I4440" s="1">
        <v>19.3</v>
      </c>
      <c r="J4440" s="1">
        <v>0.2</v>
      </c>
      <c r="K4440" s="1">
        <v>410</v>
      </c>
      <c r="L4440" s="1">
        <v>325</v>
      </c>
      <c r="M4440" s="6">
        <f t="shared" si="421"/>
        <v>19.553681826255229</v>
      </c>
      <c r="N4440" s="1">
        <v>0</v>
      </c>
      <c r="O4440" s="1">
        <v>0</v>
      </c>
      <c r="P4440" s="12">
        <f t="shared" si="417"/>
        <v>0</v>
      </c>
      <c r="Q4440" s="1">
        <v>0</v>
      </c>
      <c r="R4440" s="1">
        <v>0</v>
      </c>
      <c r="S4440" s="1">
        <v>0</v>
      </c>
      <c r="T4440" s="1">
        <v>0</v>
      </c>
      <c r="U4440" s="4" t="s">
        <v>34</v>
      </c>
      <c r="V4440">
        <v>0.48</v>
      </c>
      <c r="W4440">
        <v>0.4</v>
      </c>
      <c r="X4440">
        <v>0.76</v>
      </c>
      <c r="Y4440">
        <v>2.4300000000000002</v>
      </c>
      <c r="Z4440">
        <v>0.28000000000000003</v>
      </c>
      <c r="AA4440" s="5">
        <f t="shared" si="418"/>
        <v>0</v>
      </c>
      <c r="AB4440" s="15" cm="1">
        <f t="array" ref="AB4440">_xlfn.SWITCH(U4440,"夏",122,"冬",90,"春",153,"秋",153,0)</f>
        <v>153</v>
      </c>
      <c r="AC4440" s="16">
        <f t="shared" si="419"/>
        <v>0</v>
      </c>
      <c r="AD4440" s="5">
        <f>IFERROR(AA4440/D4440,0)</f>
        <v>0</v>
      </c>
      <c r="AE4440" s="15">
        <f t="shared" si="420"/>
        <v>0.41917808219178082</v>
      </c>
      <c r="AF4440" s="5">
        <f>IFERROR(AD4440*AE4440*48,0)</f>
        <v>0</v>
      </c>
    </row>
    <row r="4441" spans="1:32" x14ac:dyDescent="0.15">
      <c r="A4441" s="8">
        <v>45759</v>
      </c>
      <c r="B4441" s="1" t="s">
        <v>56</v>
      </c>
      <c r="C4441" s="1" t="s">
        <v>59</v>
      </c>
      <c r="D4441" s="1">
        <v>95.65</v>
      </c>
      <c r="E4441" s="6">
        <v>3.6</v>
      </c>
      <c r="F4441" s="10">
        <v>0.33333333333333298</v>
      </c>
      <c r="G4441" s="1">
        <v>15.8</v>
      </c>
      <c r="H4441" s="1">
        <v>59.3</v>
      </c>
      <c r="I4441" s="1">
        <v>16.3</v>
      </c>
      <c r="J4441" s="1">
        <v>0.2</v>
      </c>
      <c r="K4441" s="1">
        <v>410</v>
      </c>
      <c r="L4441" s="1">
        <v>225</v>
      </c>
      <c r="M4441" s="6">
        <f t="shared" si="421"/>
        <v>16.561637392736259</v>
      </c>
      <c r="N4441" s="1">
        <v>0</v>
      </c>
      <c r="O4441" s="1">
        <v>0</v>
      </c>
      <c r="P4441" s="12">
        <f t="shared" ref="P4441:P4504" si="422">IF(O4441=0,0,ROUND(MIN(MAX((K4441-400)/(320*E4441*IF(C4441="公共教室",0.95,IF(C4441="建筑专教",0.85,IF(C4441="阶梯教室",1.15,1)))),0),2),2))</f>
        <v>0</v>
      </c>
      <c r="Q4441" s="1">
        <v>0</v>
      </c>
      <c r="R4441" s="1">
        <v>0</v>
      </c>
      <c r="S4441" s="1">
        <v>0</v>
      </c>
      <c r="T4441" s="1">
        <v>0</v>
      </c>
      <c r="U4441" s="4" t="s">
        <v>34</v>
      </c>
      <c r="V4441">
        <v>0.48</v>
      </c>
      <c r="W4441">
        <v>0.4</v>
      </c>
      <c r="X4441">
        <v>0.76</v>
      </c>
      <c r="Y4441">
        <v>2.4300000000000002</v>
      </c>
      <c r="Z4441">
        <v>0.28000000000000003</v>
      </c>
      <c r="AA4441" s="5">
        <f t="shared" si="418"/>
        <v>0</v>
      </c>
      <c r="AB4441" s="15" cm="1">
        <f t="array" ref="AB4441">_xlfn.SWITCH(U4441,"夏",122,"冬",90,"春",153,"秋",153,0)</f>
        <v>153</v>
      </c>
      <c r="AC4441" s="16">
        <f t="shared" si="419"/>
        <v>0</v>
      </c>
      <c r="AD4441" s="5">
        <f>IFERROR(AA4441/D4441,0)</f>
        <v>0</v>
      </c>
      <c r="AE4441" s="15">
        <f t="shared" si="420"/>
        <v>0.41917808219178082</v>
      </c>
      <c r="AF4441" s="5">
        <f>IFERROR(AD4441*AE4441*48,0)</f>
        <v>0</v>
      </c>
    </row>
    <row r="4442" spans="1:32" x14ac:dyDescent="0.15">
      <c r="A4442" s="8">
        <v>45759</v>
      </c>
      <c r="B4442" s="1" t="s">
        <v>56</v>
      </c>
      <c r="C4442" s="1" t="s">
        <v>59</v>
      </c>
      <c r="D4442" s="1">
        <v>95.65</v>
      </c>
      <c r="E4442" s="6">
        <v>3.6</v>
      </c>
      <c r="F4442" s="10">
        <v>0.35416666666666702</v>
      </c>
      <c r="G4442" s="1">
        <v>16.8</v>
      </c>
      <c r="H4442" s="1">
        <v>58.1</v>
      </c>
      <c r="I4442" s="1">
        <v>17.3</v>
      </c>
      <c r="J4442" s="1">
        <v>0.2</v>
      </c>
      <c r="K4442" s="1">
        <v>510</v>
      </c>
      <c r="L4442" s="1">
        <v>325</v>
      </c>
      <c r="M4442" s="6">
        <f t="shared" si="421"/>
        <v>17.558949089070666</v>
      </c>
      <c r="N4442" s="1">
        <v>0</v>
      </c>
      <c r="O4442" s="1">
        <v>0</v>
      </c>
      <c r="P4442" s="12">
        <f t="shared" si="422"/>
        <v>0</v>
      </c>
      <c r="Q4442" s="1">
        <v>0</v>
      </c>
      <c r="R4442" s="1">
        <v>0</v>
      </c>
      <c r="S4442" s="1">
        <v>0</v>
      </c>
      <c r="T4442" s="1">
        <v>0</v>
      </c>
      <c r="U4442" s="4" t="s">
        <v>34</v>
      </c>
      <c r="V4442">
        <v>0.48</v>
      </c>
      <c r="W4442">
        <v>0.4</v>
      </c>
      <c r="X4442">
        <v>0.76</v>
      </c>
      <c r="Y4442">
        <v>2.4300000000000002</v>
      </c>
      <c r="Z4442">
        <v>0.28000000000000003</v>
      </c>
      <c r="AA4442" s="5">
        <f t="shared" si="418"/>
        <v>0</v>
      </c>
      <c r="AB4442" s="15" cm="1">
        <f t="array" ref="AB4442">_xlfn.SWITCH(U4442,"夏",122,"冬",90,"春",153,"秋",153,0)</f>
        <v>153</v>
      </c>
      <c r="AC4442" s="16">
        <f t="shared" si="419"/>
        <v>0</v>
      </c>
      <c r="AD4442" s="5">
        <f>IFERROR(AA4442/D4442,0)</f>
        <v>0</v>
      </c>
      <c r="AE4442" s="15">
        <f t="shared" si="420"/>
        <v>0.41917808219178082</v>
      </c>
      <c r="AF4442" s="5">
        <f>IFERROR(AD4442*AE4442*48,0)</f>
        <v>0</v>
      </c>
    </row>
    <row r="4443" spans="1:32" x14ac:dyDescent="0.15">
      <c r="A4443" s="8">
        <v>45759</v>
      </c>
      <c r="B4443" s="1" t="s">
        <v>56</v>
      </c>
      <c r="C4443" s="1" t="s">
        <v>59</v>
      </c>
      <c r="D4443" s="1">
        <v>95.65</v>
      </c>
      <c r="E4443" s="6">
        <v>3.6</v>
      </c>
      <c r="F4443" s="10">
        <v>0.375</v>
      </c>
      <c r="G4443" s="1">
        <v>17.8</v>
      </c>
      <c r="H4443" s="1">
        <v>56.9</v>
      </c>
      <c r="I4443" s="1">
        <v>18.3</v>
      </c>
      <c r="J4443" s="1">
        <v>0.2</v>
      </c>
      <c r="K4443" s="1">
        <v>510</v>
      </c>
      <c r="L4443" s="1">
        <v>425</v>
      </c>
      <c r="M4443" s="6">
        <f t="shared" si="421"/>
        <v>18.556297440739172</v>
      </c>
      <c r="N4443" s="1">
        <v>0</v>
      </c>
      <c r="O4443" s="1">
        <v>0</v>
      </c>
      <c r="P4443" s="12">
        <f t="shared" si="422"/>
        <v>0</v>
      </c>
      <c r="Q4443" s="1">
        <v>0</v>
      </c>
      <c r="R4443" s="1">
        <v>0</v>
      </c>
      <c r="S4443" s="1">
        <v>0</v>
      </c>
      <c r="T4443" s="1">
        <v>0</v>
      </c>
      <c r="U4443" s="4" t="s">
        <v>34</v>
      </c>
      <c r="V4443">
        <v>0.48</v>
      </c>
      <c r="W4443">
        <v>0.4</v>
      </c>
      <c r="X4443">
        <v>0.76</v>
      </c>
      <c r="Y4443">
        <v>2.4300000000000002</v>
      </c>
      <c r="Z4443">
        <v>0.28000000000000003</v>
      </c>
      <c r="AA4443" s="5">
        <f t="shared" si="418"/>
        <v>0</v>
      </c>
      <c r="AB4443" s="15" cm="1">
        <f t="array" ref="AB4443">_xlfn.SWITCH(U4443,"夏",122,"冬",90,"春",153,"秋",153,0)</f>
        <v>153</v>
      </c>
      <c r="AC4443" s="16">
        <f t="shared" si="419"/>
        <v>0</v>
      </c>
      <c r="AD4443" s="5">
        <f>IFERROR(AA4443/D4443,0)</f>
        <v>0</v>
      </c>
      <c r="AE4443" s="15">
        <f t="shared" si="420"/>
        <v>0.41917808219178082</v>
      </c>
      <c r="AF4443" s="5">
        <f>IFERROR(AD4443*AE4443*48,0)</f>
        <v>0</v>
      </c>
    </row>
    <row r="4444" spans="1:32" x14ac:dyDescent="0.15">
      <c r="A4444" s="8">
        <v>45759</v>
      </c>
      <c r="B4444" s="1" t="s">
        <v>56</v>
      </c>
      <c r="C4444" s="1" t="s">
        <v>59</v>
      </c>
      <c r="D4444" s="1">
        <v>95.65</v>
      </c>
      <c r="E4444" s="6">
        <v>3.6</v>
      </c>
      <c r="F4444" s="10">
        <v>0.39583333333333298</v>
      </c>
      <c r="G4444" s="1">
        <v>18.8</v>
      </c>
      <c r="H4444" s="1">
        <v>55.7</v>
      </c>
      <c r="I4444" s="1">
        <v>19.3</v>
      </c>
      <c r="J4444" s="1">
        <v>0.2</v>
      </c>
      <c r="K4444" s="1">
        <v>510</v>
      </c>
      <c r="L4444" s="1">
        <v>525</v>
      </c>
      <c r="M4444" s="6">
        <f t="shared" si="421"/>
        <v>19.553681826255229</v>
      </c>
      <c r="N4444" s="1">
        <v>0</v>
      </c>
      <c r="O4444" s="1">
        <v>0</v>
      </c>
      <c r="P4444" s="12">
        <f t="shared" si="422"/>
        <v>0</v>
      </c>
      <c r="Q4444" s="1">
        <v>0</v>
      </c>
      <c r="R4444" s="1">
        <v>0</v>
      </c>
      <c r="S4444" s="1">
        <v>0</v>
      </c>
      <c r="T4444" s="1">
        <v>0</v>
      </c>
      <c r="U4444" s="4" t="s">
        <v>34</v>
      </c>
      <c r="V4444">
        <v>0.48</v>
      </c>
      <c r="W4444">
        <v>0.4</v>
      </c>
      <c r="X4444">
        <v>0.76</v>
      </c>
      <c r="Y4444">
        <v>2.4300000000000002</v>
      </c>
      <c r="Z4444">
        <v>0.28000000000000003</v>
      </c>
      <c r="AA4444" s="5">
        <f t="shared" si="418"/>
        <v>0</v>
      </c>
      <c r="AB4444" s="15" cm="1">
        <f t="array" ref="AB4444">_xlfn.SWITCH(U4444,"夏",122,"冬",90,"春",153,"秋",153,0)</f>
        <v>153</v>
      </c>
      <c r="AC4444" s="16">
        <f t="shared" si="419"/>
        <v>0</v>
      </c>
      <c r="AD4444" s="5">
        <f>IFERROR(AA4444/D4444,0)</f>
        <v>0</v>
      </c>
      <c r="AE4444" s="15">
        <f t="shared" si="420"/>
        <v>0.41917808219178082</v>
      </c>
      <c r="AF4444" s="5">
        <f>IFERROR(AD4444*AE4444*48,0)</f>
        <v>0</v>
      </c>
    </row>
    <row r="4445" spans="1:32" x14ac:dyDescent="0.15">
      <c r="A4445" s="8">
        <v>45759</v>
      </c>
      <c r="B4445" s="1" t="s">
        <v>56</v>
      </c>
      <c r="C4445" s="1" t="s">
        <v>59</v>
      </c>
      <c r="D4445" s="1">
        <v>95.65</v>
      </c>
      <c r="E4445" s="6">
        <v>3.6</v>
      </c>
      <c r="F4445" s="10">
        <v>0.41666666666666702</v>
      </c>
      <c r="G4445" s="1">
        <v>19.8</v>
      </c>
      <c r="H4445" s="1">
        <v>54.5</v>
      </c>
      <c r="I4445" s="1">
        <v>20.3</v>
      </c>
      <c r="J4445" s="1">
        <v>0.2</v>
      </c>
      <c r="K4445" s="1">
        <v>510</v>
      </c>
      <c r="L4445" s="1">
        <v>625</v>
      </c>
      <c r="M4445" s="6">
        <f t="shared" si="421"/>
        <v>20.551101636702299</v>
      </c>
      <c r="N4445" s="1">
        <v>0</v>
      </c>
      <c r="O4445" s="1">
        <v>0</v>
      </c>
      <c r="P4445" s="12">
        <f t="shared" si="422"/>
        <v>0</v>
      </c>
      <c r="Q4445" s="1">
        <v>0</v>
      </c>
      <c r="R4445" s="1">
        <v>0</v>
      </c>
      <c r="S4445" s="1">
        <v>0</v>
      </c>
      <c r="T4445" s="1">
        <v>0</v>
      </c>
      <c r="U4445" s="4" t="s">
        <v>34</v>
      </c>
      <c r="V4445">
        <v>0.48</v>
      </c>
      <c r="W4445">
        <v>0.4</v>
      </c>
      <c r="X4445">
        <v>0.76</v>
      </c>
      <c r="Y4445">
        <v>2.4300000000000002</v>
      </c>
      <c r="Z4445">
        <v>0.28000000000000003</v>
      </c>
      <c r="AA4445" s="5">
        <f t="shared" si="418"/>
        <v>0</v>
      </c>
      <c r="AB4445" s="15" cm="1">
        <f t="array" ref="AB4445">_xlfn.SWITCH(U4445,"夏",122,"冬",90,"春",153,"秋",153,0)</f>
        <v>153</v>
      </c>
      <c r="AC4445" s="16">
        <f t="shared" si="419"/>
        <v>0</v>
      </c>
      <c r="AD4445" s="5">
        <f>IFERROR(AA4445/D4445,0)</f>
        <v>0</v>
      </c>
      <c r="AE4445" s="15">
        <f t="shared" si="420"/>
        <v>0.41917808219178082</v>
      </c>
      <c r="AF4445" s="5">
        <f>IFERROR(AD4445*AE4445*48,0)</f>
        <v>0</v>
      </c>
    </row>
    <row r="4446" spans="1:32" x14ac:dyDescent="0.15">
      <c r="A4446" s="8">
        <v>45759</v>
      </c>
      <c r="B4446" s="1" t="s">
        <v>56</v>
      </c>
      <c r="C4446" s="1" t="s">
        <v>59</v>
      </c>
      <c r="D4446" s="1">
        <v>95.65</v>
      </c>
      <c r="E4446" s="6">
        <v>3.6</v>
      </c>
      <c r="F4446" s="10">
        <v>0.4375</v>
      </c>
      <c r="G4446" s="1">
        <v>20.8</v>
      </c>
      <c r="H4446" s="1">
        <v>53.3</v>
      </c>
      <c r="I4446" s="1">
        <v>21.3</v>
      </c>
      <c r="J4446" s="1">
        <v>0.2</v>
      </c>
      <c r="K4446" s="1">
        <v>510</v>
      </c>
      <c r="L4446" s="1">
        <v>725</v>
      </c>
      <c r="M4446" s="6">
        <f t="shared" si="421"/>
        <v>21.548556275441797</v>
      </c>
      <c r="N4446" s="1">
        <v>0</v>
      </c>
      <c r="O4446" s="1">
        <v>0</v>
      </c>
      <c r="P4446" s="12">
        <f t="shared" si="422"/>
        <v>0</v>
      </c>
      <c r="Q4446" s="1">
        <v>0</v>
      </c>
      <c r="R4446" s="1">
        <v>0</v>
      </c>
      <c r="S4446" s="1">
        <v>0</v>
      </c>
      <c r="T4446" s="1">
        <v>0</v>
      </c>
      <c r="U4446" s="4" t="s">
        <v>34</v>
      </c>
      <c r="V4446">
        <v>0.48</v>
      </c>
      <c r="W4446">
        <v>0.4</v>
      </c>
      <c r="X4446">
        <v>0.76</v>
      </c>
      <c r="Y4446">
        <v>2.4300000000000002</v>
      </c>
      <c r="Z4446">
        <v>0.28000000000000003</v>
      </c>
      <c r="AA4446" s="5">
        <f t="shared" si="418"/>
        <v>0</v>
      </c>
      <c r="AB4446" s="15" cm="1">
        <f t="array" ref="AB4446">_xlfn.SWITCH(U4446,"夏",122,"冬",90,"春",153,"秋",153,0)</f>
        <v>153</v>
      </c>
      <c r="AC4446" s="16">
        <f t="shared" si="419"/>
        <v>0</v>
      </c>
      <c r="AD4446" s="5">
        <f>IFERROR(AA4446/D4446,0)</f>
        <v>0</v>
      </c>
      <c r="AE4446" s="15">
        <f t="shared" si="420"/>
        <v>0.41917808219178082</v>
      </c>
      <c r="AF4446" s="5">
        <f>IFERROR(AD4446*AE4446*48,0)</f>
        <v>0</v>
      </c>
    </row>
    <row r="4447" spans="1:32" x14ac:dyDescent="0.15">
      <c r="A4447" s="8">
        <v>45759</v>
      </c>
      <c r="B4447" s="1" t="s">
        <v>56</v>
      </c>
      <c r="C4447" s="1" t="s">
        <v>59</v>
      </c>
      <c r="D4447" s="1">
        <v>95.65</v>
      </c>
      <c r="E4447" s="6">
        <v>3.6</v>
      </c>
      <c r="F4447" s="10">
        <v>0.45833333333333298</v>
      </c>
      <c r="G4447" s="1">
        <v>21.8</v>
      </c>
      <c r="H4447" s="1">
        <v>52.1</v>
      </c>
      <c r="I4447" s="1">
        <v>22.3</v>
      </c>
      <c r="J4447" s="1">
        <v>0.2</v>
      </c>
      <c r="K4447" s="1">
        <v>510</v>
      </c>
      <c r="L4447" s="1">
        <v>825</v>
      </c>
      <c r="M4447" s="6">
        <f t="shared" si="421"/>
        <v>22.54604515782404</v>
      </c>
      <c r="N4447" s="1">
        <v>0</v>
      </c>
      <c r="O4447" s="1">
        <v>0</v>
      </c>
      <c r="P4447" s="12">
        <f t="shared" si="422"/>
        <v>0</v>
      </c>
      <c r="Q4447" s="1">
        <v>0</v>
      </c>
      <c r="R4447" s="1">
        <v>0</v>
      </c>
      <c r="S4447" s="1">
        <v>0</v>
      </c>
      <c r="T4447" s="1">
        <v>0</v>
      </c>
      <c r="U4447" s="4" t="s">
        <v>34</v>
      </c>
      <c r="V4447">
        <v>0.48</v>
      </c>
      <c r="W4447">
        <v>0.4</v>
      </c>
      <c r="X4447">
        <v>0.76</v>
      </c>
      <c r="Y4447">
        <v>2.4300000000000002</v>
      </c>
      <c r="Z4447">
        <v>0.28000000000000003</v>
      </c>
      <c r="AA4447" s="5">
        <f t="shared" si="418"/>
        <v>0</v>
      </c>
      <c r="AB4447" s="15" cm="1">
        <f t="array" ref="AB4447">_xlfn.SWITCH(U4447,"夏",122,"冬",90,"春",153,"秋",153,0)</f>
        <v>153</v>
      </c>
      <c r="AC4447" s="16">
        <f t="shared" si="419"/>
        <v>0</v>
      </c>
      <c r="AD4447" s="5">
        <f>IFERROR(AA4447/D4447,0)</f>
        <v>0</v>
      </c>
      <c r="AE4447" s="15">
        <f t="shared" si="420"/>
        <v>0.41917808219178082</v>
      </c>
      <c r="AF4447" s="5">
        <f>IFERROR(AD4447*AE4447*48,0)</f>
        <v>0</v>
      </c>
    </row>
    <row r="4448" spans="1:32" x14ac:dyDescent="0.15">
      <c r="A4448" s="8">
        <v>45759</v>
      </c>
      <c r="B4448" s="1" t="s">
        <v>56</v>
      </c>
      <c r="C4448" s="1" t="s">
        <v>59</v>
      </c>
      <c r="D4448" s="1">
        <v>95.65</v>
      </c>
      <c r="E4448" s="6">
        <v>3.6</v>
      </c>
      <c r="F4448" s="10">
        <v>0.47916666666666702</v>
      </c>
      <c r="G4448" s="1">
        <v>22.3</v>
      </c>
      <c r="H4448" s="1">
        <v>51.5</v>
      </c>
      <c r="I4448" s="1">
        <v>22.8</v>
      </c>
      <c r="J4448" s="1">
        <v>0.2</v>
      </c>
      <c r="K4448" s="1">
        <v>510</v>
      </c>
      <c r="L4448" s="1">
        <v>825</v>
      </c>
      <c r="M4448" s="6">
        <f t="shared" si="421"/>
        <v>23.044802260887934</v>
      </c>
      <c r="N4448" s="1">
        <v>0</v>
      </c>
      <c r="O4448" s="1">
        <v>0</v>
      </c>
      <c r="P4448" s="12">
        <f t="shared" si="422"/>
        <v>0</v>
      </c>
      <c r="Q4448" s="1">
        <v>0</v>
      </c>
      <c r="R4448" s="1">
        <v>0</v>
      </c>
      <c r="S4448" s="1">
        <v>0</v>
      </c>
      <c r="T4448" s="1">
        <v>0</v>
      </c>
      <c r="U4448" s="4" t="s">
        <v>34</v>
      </c>
      <c r="V4448">
        <v>0.48</v>
      </c>
      <c r="W4448">
        <v>0.4</v>
      </c>
      <c r="X4448">
        <v>0.76</v>
      </c>
      <c r="Y4448">
        <v>2.4300000000000002</v>
      </c>
      <c r="Z4448">
        <v>0.28000000000000003</v>
      </c>
      <c r="AA4448" s="5">
        <f t="shared" si="418"/>
        <v>0</v>
      </c>
      <c r="AB4448" s="15" cm="1">
        <f t="array" ref="AB4448">_xlfn.SWITCH(U4448,"夏",122,"冬",90,"春",153,"秋",153,0)</f>
        <v>153</v>
      </c>
      <c r="AC4448" s="16">
        <f t="shared" si="419"/>
        <v>0</v>
      </c>
      <c r="AD4448" s="5">
        <f>IFERROR(AA4448/D4448,0)</f>
        <v>0</v>
      </c>
      <c r="AE4448" s="15">
        <f t="shared" si="420"/>
        <v>0.41917808219178082</v>
      </c>
      <c r="AF4448" s="5">
        <f>IFERROR(AD4448*AE4448*48,0)</f>
        <v>0</v>
      </c>
    </row>
    <row r="4449" spans="1:32" x14ac:dyDescent="0.15">
      <c r="A4449" s="8">
        <v>45759</v>
      </c>
      <c r="B4449" s="1" t="s">
        <v>56</v>
      </c>
      <c r="C4449" s="1" t="s">
        <v>59</v>
      </c>
      <c r="D4449" s="1">
        <v>95.65</v>
      </c>
      <c r="E4449" s="6">
        <v>3.6</v>
      </c>
      <c r="F4449" s="10">
        <v>0.5</v>
      </c>
      <c r="G4449" s="1">
        <v>22.8</v>
      </c>
      <c r="H4449" s="1">
        <v>50.9</v>
      </c>
      <c r="I4449" s="1">
        <v>23.3</v>
      </c>
      <c r="J4449" s="1">
        <v>0.2</v>
      </c>
      <c r="K4449" s="1">
        <v>410</v>
      </c>
      <c r="L4449" s="1">
        <v>825</v>
      </c>
      <c r="M4449" s="6">
        <f t="shared" si="421"/>
        <v>23.54356771090994</v>
      </c>
      <c r="N4449" s="1">
        <v>0</v>
      </c>
      <c r="O4449" s="1">
        <v>0</v>
      </c>
      <c r="P4449" s="12">
        <f t="shared" si="422"/>
        <v>0</v>
      </c>
      <c r="Q4449" s="1">
        <v>0</v>
      </c>
      <c r="R4449" s="1">
        <v>0</v>
      </c>
      <c r="S4449" s="1">
        <v>0</v>
      </c>
      <c r="T4449" s="1">
        <v>0</v>
      </c>
      <c r="U4449" s="4" t="s">
        <v>34</v>
      </c>
      <c r="V4449">
        <v>0.48</v>
      </c>
      <c r="W4449">
        <v>0.4</v>
      </c>
      <c r="X4449">
        <v>0.76</v>
      </c>
      <c r="Y4449">
        <v>2.4300000000000002</v>
      </c>
      <c r="Z4449">
        <v>0.28000000000000003</v>
      </c>
      <c r="AA4449" s="5">
        <f t="shared" si="418"/>
        <v>0</v>
      </c>
      <c r="AB4449" s="15" cm="1">
        <f t="array" ref="AB4449">_xlfn.SWITCH(U4449,"夏",122,"冬",90,"春",153,"秋",153,0)</f>
        <v>153</v>
      </c>
      <c r="AC4449" s="16">
        <f t="shared" si="419"/>
        <v>0</v>
      </c>
      <c r="AD4449" s="5">
        <f>IFERROR(AA4449/D4449,0)</f>
        <v>0</v>
      </c>
      <c r="AE4449" s="15">
        <f t="shared" si="420"/>
        <v>0.41917808219178082</v>
      </c>
      <c r="AF4449" s="5">
        <f>IFERROR(AD4449*AE4449*48,0)</f>
        <v>0</v>
      </c>
    </row>
    <row r="4450" spans="1:32" x14ac:dyDescent="0.15">
      <c r="A4450" s="8">
        <v>45759</v>
      </c>
      <c r="B4450" s="1" t="s">
        <v>56</v>
      </c>
      <c r="C4450" s="1" t="s">
        <v>59</v>
      </c>
      <c r="D4450" s="1">
        <v>95.65</v>
      </c>
      <c r="E4450" s="6">
        <v>3.6</v>
      </c>
      <c r="F4450" s="10">
        <v>0.52083333333333304</v>
      </c>
      <c r="G4450" s="1">
        <v>23.3</v>
      </c>
      <c r="H4450" s="1">
        <v>50.5</v>
      </c>
      <c r="I4450" s="1">
        <v>23.8</v>
      </c>
      <c r="J4450" s="1">
        <v>0.2</v>
      </c>
      <c r="K4450" s="1">
        <v>410</v>
      </c>
      <c r="L4450" s="1">
        <v>825</v>
      </c>
      <c r="M4450" s="6">
        <f t="shared" si="421"/>
        <v>24.042341438058202</v>
      </c>
      <c r="N4450" s="1">
        <v>0</v>
      </c>
      <c r="O4450" s="1">
        <v>0</v>
      </c>
      <c r="P4450" s="12">
        <f t="shared" si="422"/>
        <v>0</v>
      </c>
      <c r="Q4450" s="1">
        <v>0</v>
      </c>
      <c r="R4450" s="1">
        <v>0</v>
      </c>
      <c r="S4450" s="1">
        <v>0</v>
      </c>
      <c r="T4450" s="1">
        <v>0</v>
      </c>
      <c r="U4450" s="4" t="s">
        <v>34</v>
      </c>
      <c r="V4450">
        <v>0.48</v>
      </c>
      <c r="W4450">
        <v>0.4</v>
      </c>
      <c r="X4450">
        <v>0.76</v>
      </c>
      <c r="Y4450">
        <v>2.4300000000000002</v>
      </c>
      <c r="Z4450">
        <v>0.28000000000000003</v>
      </c>
      <c r="AA4450" s="5">
        <f t="shared" si="418"/>
        <v>0</v>
      </c>
      <c r="AB4450" s="15" cm="1">
        <f t="array" ref="AB4450">_xlfn.SWITCH(U4450,"夏",122,"冬",90,"春",153,"秋",153,0)</f>
        <v>153</v>
      </c>
      <c r="AC4450" s="16">
        <f t="shared" si="419"/>
        <v>0</v>
      </c>
      <c r="AD4450" s="5">
        <f>IFERROR(AA4450/D4450,0)</f>
        <v>0</v>
      </c>
      <c r="AE4450" s="15">
        <f t="shared" si="420"/>
        <v>0.41917808219178082</v>
      </c>
      <c r="AF4450" s="5">
        <f>IFERROR(AD4450*AE4450*48,0)</f>
        <v>0</v>
      </c>
    </row>
    <row r="4451" spans="1:32" x14ac:dyDescent="0.15">
      <c r="A4451" s="8">
        <v>45759</v>
      </c>
      <c r="B4451" s="1" t="s">
        <v>56</v>
      </c>
      <c r="C4451" s="1" t="s">
        <v>59</v>
      </c>
      <c r="D4451" s="1">
        <v>95.65</v>
      </c>
      <c r="E4451" s="6">
        <v>3.6</v>
      </c>
      <c r="F4451" s="10">
        <v>0.54166666666666696</v>
      </c>
      <c r="G4451" s="1">
        <v>23.8</v>
      </c>
      <c r="H4451" s="1">
        <v>50</v>
      </c>
      <c r="I4451" s="1">
        <v>24.3</v>
      </c>
      <c r="J4451" s="1">
        <v>0.2</v>
      </c>
      <c r="K4451" s="1">
        <v>410</v>
      </c>
      <c r="L4451" s="1">
        <v>825</v>
      </c>
      <c r="M4451" s="6">
        <f t="shared" si="421"/>
        <v>24.5411233731989</v>
      </c>
      <c r="N4451" s="1">
        <v>0</v>
      </c>
      <c r="O4451" s="1">
        <v>0</v>
      </c>
      <c r="P4451" s="12">
        <f t="shared" si="422"/>
        <v>0</v>
      </c>
      <c r="Q4451" s="1">
        <v>0</v>
      </c>
      <c r="R4451" s="1">
        <v>0</v>
      </c>
      <c r="S4451" s="1">
        <v>0</v>
      </c>
      <c r="T4451" s="1">
        <v>0</v>
      </c>
      <c r="U4451" s="4" t="s">
        <v>34</v>
      </c>
      <c r="V4451">
        <v>0.48</v>
      </c>
      <c r="W4451">
        <v>0.4</v>
      </c>
      <c r="X4451">
        <v>0.76</v>
      </c>
      <c r="Y4451">
        <v>2.4300000000000002</v>
      </c>
      <c r="Z4451">
        <v>0.28000000000000003</v>
      </c>
      <c r="AA4451" s="5">
        <f t="shared" si="418"/>
        <v>0</v>
      </c>
      <c r="AB4451" s="15" cm="1">
        <f t="array" ref="AB4451">_xlfn.SWITCH(U4451,"夏",122,"冬",90,"春",153,"秋",153,0)</f>
        <v>153</v>
      </c>
      <c r="AC4451" s="16">
        <f t="shared" si="419"/>
        <v>0</v>
      </c>
      <c r="AD4451" s="5">
        <f>IFERROR(AA4451/D4451,0)</f>
        <v>0</v>
      </c>
      <c r="AE4451" s="15">
        <f t="shared" si="420"/>
        <v>0.41917808219178082</v>
      </c>
      <c r="AF4451" s="5">
        <f>IFERROR(AD4451*AE4451*48,0)</f>
        <v>0</v>
      </c>
    </row>
    <row r="4452" spans="1:32" x14ac:dyDescent="0.15">
      <c r="A4452" s="8">
        <v>45759</v>
      </c>
      <c r="B4452" s="1" t="s">
        <v>56</v>
      </c>
      <c r="C4452" s="1" t="s">
        <v>59</v>
      </c>
      <c r="D4452" s="1">
        <v>95.65</v>
      </c>
      <c r="E4452" s="6">
        <v>3.6</v>
      </c>
      <c r="F4452" s="10">
        <v>0.5625</v>
      </c>
      <c r="G4452" s="1">
        <v>23.8</v>
      </c>
      <c r="H4452" s="1">
        <v>50</v>
      </c>
      <c r="I4452" s="1">
        <v>24.3</v>
      </c>
      <c r="J4452" s="1">
        <v>0.2</v>
      </c>
      <c r="K4452" s="1">
        <v>510</v>
      </c>
      <c r="L4452" s="1">
        <v>775</v>
      </c>
      <c r="M4452" s="6">
        <f t="shared" si="421"/>
        <v>24.5411233731989</v>
      </c>
      <c r="N4452" s="1">
        <v>0</v>
      </c>
      <c r="O4452" s="1">
        <v>0</v>
      </c>
      <c r="P4452" s="12">
        <f t="shared" si="422"/>
        <v>0</v>
      </c>
      <c r="Q4452" s="1">
        <v>0</v>
      </c>
      <c r="R4452" s="1">
        <v>0</v>
      </c>
      <c r="S4452" s="1">
        <v>0</v>
      </c>
      <c r="T4452" s="1">
        <v>0</v>
      </c>
      <c r="U4452" s="4" t="s">
        <v>34</v>
      </c>
      <c r="V4452">
        <v>0.48</v>
      </c>
      <c r="W4452">
        <v>0.4</v>
      </c>
      <c r="X4452">
        <v>0.76</v>
      </c>
      <c r="Y4452">
        <v>2.4300000000000002</v>
      </c>
      <c r="Z4452">
        <v>0.28000000000000003</v>
      </c>
      <c r="AA4452" s="5">
        <f t="shared" si="418"/>
        <v>0</v>
      </c>
      <c r="AB4452" s="15" cm="1">
        <f t="array" ref="AB4452">_xlfn.SWITCH(U4452,"夏",122,"冬",90,"春",153,"秋",153,0)</f>
        <v>153</v>
      </c>
      <c r="AC4452" s="16">
        <f t="shared" si="419"/>
        <v>0</v>
      </c>
      <c r="AD4452" s="5">
        <f>IFERROR(AA4452/D4452,0)</f>
        <v>0</v>
      </c>
      <c r="AE4452" s="15">
        <f t="shared" si="420"/>
        <v>0.41917808219178082</v>
      </c>
      <c r="AF4452" s="5">
        <f>IFERROR(AD4452*AE4452*48,0)</f>
        <v>0</v>
      </c>
    </row>
    <row r="4453" spans="1:32" x14ac:dyDescent="0.15">
      <c r="A4453" s="8">
        <v>45759</v>
      </c>
      <c r="B4453" s="1" t="s">
        <v>56</v>
      </c>
      <c r="C4453" s="1" t="s">
        <v>59</v>
      </c>
      <c r="D4453" s="1">
        <v>95.65</v>
      </c>
      <c r="E4453" s="6">
        <v>3.6</v>
      </c>
      <c r="F4453" s="10">
        <v>0.58333333333333304</v>
      </c>
      <c r="G4453" s="1">
        <v>23.8</v>
      </c>
      <c r="H4453" s="1">
        <v>50</v>
      </c>
      <c r="I4453" s="1">
        <v>24.3</v>
      </c>
      <c r="J4453" s="1">
        <v>0.2</v>
      </c>
      <c r="K4453" s="1">
        <v>510</v>
      </c>
      <c r="L4453" s="1">
        <v>725</v>
      </c>
      <c r="M4453" s="6">
        <f t="shared" si="421"/>
        <v>24.5411233731989</v>
      </c>
      <c r="N4453" s="1">
        <v>0</v>
      </c>
      <c r="O4453" s="1">
        <v>0</v>
      </c>
      <c r="P4453" s="12">
        <f t="shared" si="422"/>
        <v>0</v>
      </c>
      <c r="Q4453" s="1">
        <v>0</v>
      </c>
      <c r="R4453" s="1">
        <v>0</v>
      </c>
      <c r="S4453" s="1">
        <v>0</v>
      </c>
      <c r="T4453" s="1">
        <v>0</v>
      </c>
      <c r="U4453" s="4" t="s">
        <v>34</v>
      </c>
      <c r="V4453">
        <v>0.48</v>
      </c>
      <c r="W4453">
        <v>0.4</v>
      </c>
      <c r="X4453">
        <v>0.76</v>
      </c>
      <c r="Y4453">
        <v>2.4300000000000002</v>
      </c>
      <c r="Z4453">
        <v>0.28000000000000003</v>
      </c>
      <c r="AA4453" s="5">
        <f t="shared" si="418"/>
        <v>0</v>
      </c>
      <c r="AB4453" s="15" cm="1">
        <f t="array" ref="AB4453">_xlfn.SWITCH(U4453,"夏",122,"冬",90,"春",153,"秋",153,0)</f>
        <v>153</v>
      </c>
      <c r="AC4453" s="16">
        <f t="shared" si="419"/>
        <v>0</v>
      </c>
      <c r="AD4453" s="5">
        <f>IFERROR(AA4453/D4453,0)</f>
        <v>0</v>
      </c>
      <c r="AE4453" s="15">
        <f t="shared" si="420"/>
        <v>0.41917808219178082</v>
      </c>
      <c r="AF4453" s="5">
        <f>IFERROR(AD4453*AE4453*48,0)</f>
        <v>0</v>
      </c>
    </row>
    <row r="4454" spans="1:32" x14ac:dyDescent="0.15">
      <c r="A4454" s="8">
        <v>45759</v>
      </c>
      <c r="B4454" s="1" t="s">
        <v>56</v>
      </c>
      <c r="C4454" s="1" t="s">
        <v>59</v>
      </c>
      <c r="D4454" s="1">
        <v>95.65</v>
      </c>
      <c r="E4454" s="6">
        <v>3.6</v>
      </c>
      <c r="F4454" s="10">
        <v>0.60416666666666696</v>
      </c>
      <c r="G4454" s="1">
        <v>23.3</v>
      </c>
      <c r="H4454" s="1">
        <v>50.5</v>
      </c>
      <c r="I4454" s="1">
        <v>23.8</v>
      </c>
      <c r="J4454" s="1">
        <v>0.2</v>
      </c>
      <c r="K4454" s="1">
        <v>510</v>
      </c>
      <c r="L4454" s="1">
        <v>675</v>
      </c>
      <c r="M4454" s="6">
        <f t="shared" si="421"/>
        <v>24.042341438058202</v>
      </c>
      <c r="N4454" s="1">
        <v>0</v>
      </c>
      <c r="O4454" s="1">
        <v>0</v>
      </c>
      <c r="P4454" s="12">
        <f t="shared" si="422"/>
        <v>0</v>
      </c>
      <c r="Q4454" s="1">
        <v>0</v>
      </c>
      <c r="R4454" s="1">
        <v>0</v>
      </c>
      <c r="S4454" s="1">
        <v>0</v>
      </c>
      <c r="T4454" s="1">
        <v>0</v>
      </c>
      <c r="U4454" s="4" t="s">
        <v>34</v>
      </c>
      <c r="V4454">
        <v>0.48</v>
      </c>
      <c r="W4454">
        <v>0.4</v>
      </c>
      <c r="X4454">
        <v>0.76</v>
      </c>
      <c r="Y4454">
        <v>2.4300000000000002</v>
      </c>
      <c r="Z4454">
        <v>0.28000000000000003</v>
      </c>
      <c r="AA4454" s="5">
        <f t="shared" si="418"/>
        <v>0</v>
      </c>
      <c r="AB4454" s="15" cm="1">
        <f t="array" ref="AB4454">_xlfn.SWITCH(U4454,"夏",122,"冬",90,"春",153,"秋",153,0)</f>
        <v>153</v>
      </c>
      <c r="AC4454" s="16">
        <f t="shared" si="419"/>
        <v>0</v>
      </c>
      <c r="AD4454" s="5">
        <f>IFERROR(AA4454/D4454,0)</f>
        <v>0</v>
      </c>
      <c r="AE4454" s="15">
        <f t="shared" si="420"/>
        <v>0.41917808219178082</v>
      </c>
      <c r="AF4454" s="5">
        <f>IFERROR(AD4454*AE4454*48,0)</f>
        <v>0</v>
      </c>
    </row>
    <row r="4455" spans="1:32" x14ac:dyDescent="0.15">
      <c r="A4455" s="8">
        <v>45759</v>
      </c>
      <c r="B4455" s="1" t="s">
        <v>56</v>
      </c>
      <c r="C4455" s="1" t="s">
        <v>59</v>
      </c>
      <c r="D4455" s="1">
        <v>95.65</v>
      </c>
      <c r="E4455" s="6">
        <v>3.6</v>
      </c>
      <c r="F4455" s="10">
        <v>0.625</v>
      </c>
      <c r="G4455" s="1">
        <v>22.8</v>
      </c>
      <c r="H4455" s="1">
        <v>50.9</v>
      </c>
      <c r="I4455" s="1">
        <v>23.3</v>
      </c>
      <c r="J4455" s="1">
        <v>0.2</v>
      </c>
      <c r="K4455" s="1">
        <v>510</v>
      </c>
      <c r="L4455" s="1">
        <v>625</v>
      </c>
      <c r="M4455" s="6">
        <f t="shared" si="421"/>
        <v>23.54356771090994</v>
      </c>
      <c r="N4455" s="1">
        <v>0</v>
      </c>
      <c r="O4455" s="1">
        <v>0</v>
      </c>
      <c r="P4455" s="12">
        <f t="shared" si="422"/>
        <v>0</v>
      </c>
      <c r="Q4455" s="1">
        <v>0</v>
      </c>
      <c r="R4455" s="1">
        <v>0</v>
      </c>
      <c r="S4455" s="1">
        <v>0</v>
      </c>
      <c r="T4455" s="1">
        <v>0</v>
      </c>
      <c r="U4455" s="4" t="s">
        <v>34</v>
      </c>
      <c r="V4455">
        <v>0.48</v>
      </c>
      <c r="W4455">
        <v>0.4</v>
      </c>
      <c r="X4455">
        <v>0.76</v>
      </c>
      <c r="Y4455">
        <v>2.4300000000000002</v>
      </c>
      <c r="Z4455">
        <v>0.28000000000000003</v>
      </c>
      <c r="AA4455" s="5">
        <f t="shared" si="418"/>
        <v>0</v>
      </c>
      <c r="AB4455" s="15" cm="1">
        <f t="array" ref="AB4455">_xlfn.SWITCH(U4455,"夏",122,"冬",90,"春",153,"秋",153,0)</f>
        <v>153</v>
      </c>
      <c r="AC4455" s="16">
        <f t="shared" si="419"/>
        <v>0</v>
      </c>
      <c r="AD4455" s="5">
        <f>IFERROR(AA4455/D4455,0)</f>
        <v>0</v>
      </c>
      <c r="AE4455" s="15">
        <f t="shared" si="420"/>
        <v>0.41917808219178082</v>
      </c>
      <c r="AF4455" s="5">
        <f>IFERROR(AD4455*AE4455*48,0)</f>
        <v>0</v>
      </c>
    </row>
    <row r="4456" spans="1:32" x14ac:dyDescent="0.15">
      <c r="A4456" s="8">
        <v>45759</v>
      </c>
      <c r="B4456" s="1" t="s">
        <v>56</v>
      </c>
      <c r="C4456" s="1" t="s">
        <v>59</v>
      </c>
      <c r="D4456" s="1">
        <v>95.65</v>
      </c>
      <c r="E4456" s="6">
        <v>3.6</v>
      </c>
      <c r="F4456" s="10">
        <v>0.64583333333333304</v>
      </c>
      <c r="G4456" s="1">
        <v>22.3</v>
      </c>
      <c r="H4456" s="1">
        <v>51.5</v>
      </c>
      <c r="I4456" s="1">
        <v>22.8</v>
      </c>
      <c r="J4456" s="1">
        <v>0.2</v>
      </c>
      <c r="K4456" s="1">
        <v>510</v>
      </c>
      <c r="L4456" s="1">
        <v>575</v>
      </c>
      <c r="M4456" s="6">
        <f t="shared" si="421"/>
        <v>23.044802260887934</v>
      </c>
      <c r="N4456" s="1">
        <v>0</v>
      </c>
      <c r="O4456" s="1">
        <v>0</v>
      </c>
      <c r="P4456" s="12">
        <f t="shared" si="422"/>
        <v>0</v>
      </c>
      <c r="Q4456" s="1">
        <v>0</v>
      </c>
      <c r="R4456" s="1">
        <v>0</v>
      </c>
      <c r="S4456" s="1">
        <v>0</v>
      </c>
      <c r="T4456" s="1">
        <v>0</v>
      </c>
      <c r="U4456" s="4" t="s">
        <v>34</v>
      </c>
      <c r="V4456">
        <v>0.48</v>
      </c>
      <c r="W4456">
        <v>0.4</v>
      </c>
      <c r="X4456">
        <v>0.76</v>
      </c>
      <c r="Y4456">
        <v>2.4300000000000002</v>
      </c>
      <c r="Z4456">
        <v>0.28000000000000003</v>
      </c>
      <c r="AA4456" s="5">
        <f t="shared" ref="AA4456:AA4519" si="423">R4456+S4456+T4456</f>
        <v>0</v>
      </c>
      <c r="AB4456" s="15" cm="1">
        <f t="array" ref="AB4456">_xlfn.SWITCH(U4456,"夏",122,"冬",90,"春",153,"秋",153,0)</f>
        <v>153</v>
      </c>
      <c r="AC4456" s="16">
        <f t="shared" ref="AC4456:AC4519" si="424">AA4456*AB4456</f>
        <v>0</v>
      </c>
      <c r="AD4456" s="5">
        <f>IFERROR(AA4456/D4456,0)</f>
        <v>0</v>
      </c>
      <c r="AE4456" s="15">
        <f t="shared" ref="AE4456:AE4519" si="425">IF(U4456="夏",122/365,IF(U4456="冬",90/365,IF(OR(U4456="春",U4456="秋"),153/365,0)))</f>
        <v>0.41917808219178082</v>
      </c>
      <c r="AF4456" s="5">
        <f>IFERROR(AD4456*AE4456*48,0)</f>
        <v>0</v>
      </c>
    </row>
    <row r="4457" spans="1:32" x14ac:dyDescent="0.15">
      <c r="A4457" s="8">
        <v>45759</v>
      </c>
      <c r="B4457" s="1" t="s">
        <v>56</v>
      </c>
      <c r="C4457" s="1" t="s">
        <v>59</v>
      </c>
      <c r="D4457" s="1">
        <v>95.65</v>
      </c>
      <c r="E4457" s="6">
        <v>3.6</v>
      </c>
      <c r="F4457" s="10">
        <v>0.66666666666666696</v>
      </c>
      <c r="G4457" s="1">
        <v>21.8</v>
      </c>
      <c r="H4457" s="1">
        <v>52.1</v>
      </c>
      <c r="I4457" s="1">
        <v>22.3</v>
      </c>
      <c r="J4457" s="1">
        <v>0.2</v>
      </c>
      <c r="K4457" s="1">
        <v>510</v>
      </c>
      <c r="L4457" s="1">
        <v>525</v>
      </c>
      <c r="M4457" s="6">
        <f t="shared" si="421"/>
        <v>22.54604515782404</v>
      </c>
      <c r="N4457" s="1">
        <v>0</v>
      </c>
      <c r="O4457" s="1">
        <v>0</v>
      </c>
      <c r="P4457" s="12">
        <f t="shared" si="422"/>
        <v>0</v>
      </c>
      <c r="Q4457" s="1">
        <v>0</v>
      </c>
      <c r="R4457" s="1">
        <v>0</v>
      </c>
      <c r="S4457" s="1">
        <v>0</v>
      </c>
      <c r="T4457" s="1">
        <v>0</v>
      </c>
      <c r="U4457" s="4" t="s">
        <v>34</v>
      </c>
      <c r="V4457">
        <v>0.48</v>
      </c>
      <c r="W4457">
        <v>0.4</v>
      </c>
      <c r="X4457">
        <v>0.76</v>
      </c>
      <c r="Y4457">
        <v>2.4300000000000002</v>
      </c>
      <c r="Z4457">
        <v>0.28000000000000003</v>
      </c>
      <c r="AA4457" s="5">
        <f t="shared" si="423"/>
        <v>0</v>
      </c>
      <c r="AB4457" s="15" cm="1">
        <f t="array" ref="AB4457">_xlfn.SWITCH(U4457,"夏",122,"冬",90,"春",153,"秋",153,0)</f>
        <v>153</v>
      </c>
      <c r="AC4457" s="16">
        <f t="shared" si="424"/>
        <v>0</v>
      </c>
      <c r="AD4457" s="5">
        <f>IFERROR(AA4457/D4457,0)</f>
        <v>0</v>
      </c>
      <c r="AE4457" s="15">
        <f t="shared" si="425"/>
        <v>0.41917808219178082</v>
      </c>
      <c r="AF4457" s="5">
        <f>IFERROR(AD4457*AE4457*48,0)</f>
        <v>0</v>
      </c>
    </row>
    <row r="4458" spans="1:32" x14ac:dyDescent="0.15">
      <c r="A4458" s="8">
        <v>45759</v>
      </c>
      <c r="B4458" s="1" t="s">
        <v>56</v>
      </c>
      <c r="C4458" s="1" t="s">
        <v>59</v>
      </c>
      <c r="D4458" s="1">
        <v>95.65</v>
      </c>
      <c r="E4458" s="6">
        <v>3.6</v>
      </c>
      <c r="F4458" s="10">
        <v>0.6875</v>
      </c>
      <c r="G4458" s="1">
        <v>21.3</v>
      </c>
      <c r="H4458" s="1">
        <v>52.7</v>
      </c>
      <c r="I4458" s="1">
        <v>21.8</v>
      </c>
      <c r="J4458" s="1">
        <v>0.2</v>
      </c>
      <c r="K4458" s="1">
        <v>510</v>
      </c>
      <c r="L4458" s="1">
        <v>475</v>
      </c>
      <c r="M4458" s="6">
        <f t="shared" si="421"/>
        <v>22.047296472257415</v>
      </c>
      <c r="N4458" s="1">
        <v>0</v>
      </c>
      <c r="O4458" s="1">
        <v>0</v>
      </c>
      <c r="P4458" s="12">
        <f t="shared" si="422"/>
        <v>0</v>
      </c>
      <c r="Q4458" s="1">
        <v>0</v>
      </c>
      <c r="R4458" s="1">
        <v>0</v>
      </c>
      <c r="S4458" s="1">
        <v>0</v>
      </c>
      <c r="T4458" s="1">
        <v>0</v>
      </c>
      <c r="U4458" s="4" t="s">
        <v>34</v>
      </c>
      <c r="V4458">
        <v>0.48</v>
      </c>
      <c r="W4458">
        <v>0.4</v>
      </c>
      <c r="X4458">
        <v>0.76</v>
      </c>
      <c r="Y4458">
        <v>2.4300000000000002</v>
      </c>
      <c r="Z4458">
        <v>0.28000000000000003</v>
      </c>
      <c r="AA4458" s="5">
        <f t="shared" si="423"/>
        <v>0</v>
      </c>
      <c r="AB4458" s="15" cm="1">
        <f t="array" ref="AB4458">_xlfn.SWITCH(U4458,"夏",122,"冬",90,"春",153,"秋",153,0)</f>
        <v>153</v>
      </c>
      <c r="AC4458" s="16">
        <f t="shared" si="424"/>
        <v>0</v>
      </c>
      <c r="AD4458" s="5">
        <f>IFERROR(AA4458/D4458,0)</f>
        <v>0</v>
      </c>
      <c r="AE4458" s="15">
        <f t="shared" si="425"/>
        <v>0.41917808219178082</v>
      </c>
      <c r="AF4458" s="5">
        <f>IFERROR(AD4458*AE4458*48,0)</f>
        <v>0</v>
      </c>
    </row>
    <row r="4459" spans="1:32" x14ac:dyDescent="0.15">
      <c r="A4459" s="8">
        <v>45759</v>
      </c>
      <c r="B4459" s="1" t="s">
        <v>56</v>
      </c>
      <c r="C4459" s="1" t="s">
        <v>59</v>
      </c>
      <c r="D4459" s="1">
        <v>95.65</v>
      </c>
      <c r="E4459" s="6">
        <v>3.6</v>
      </c>
      <c r="F4459" s="10">
        <v>0.70833333333333304</v>
      </c>
      <c r="G4459" s="1">
        <v>20.8</v>
      </c>
      <c r="H4459" s="1">
        <v>53.3</v>
      </c>
      <c r="I4459" s="1">
        <v>21.3</v>
      </c>
      <c r="J4459" s="1">
        <v>0.2</v>
      </c>
      <c r="K4459" s="1">
        <v>510</v>
      </c>
      <c r="L4459" s="1">
        <v>425</v>
      </c>
      <c r="M4459" s="6">
        <f t="shared" si="421"/>
        <v>21.548556275441797</v>
      </c>
      <c r="N4459" s="1">
        <v>0</v>
      </c>
      <c r="O4459" s="1">
        <v>0</v>
      </c>
      <c r="P4459" s="12">
        <f t="shared" si="422"/>
        <v>0</v>
      </c>
      <c r="Q4459" s="1">
        <v>0</v>
      </c>
      <c r="R4459" s="1">
        <v>0</v>
      </c>
      <c r="S4459" s="1">
        <v>0</v>
      </c>
      <c r="T4459" s="1">
        <v>0</v>
      </c>
      <c r="U4459" s="4" t="s">
        <v>34</v>
      </c>
      <c r="V4459">
        <v>0.48</v>
      </c>
      <c r="W4459">
        <v>0.4</v>
      </c>
      <c r="X4459">
        <v>0.76</v>
      </c>
      <c r="Y4459">
        <v>2.4300000000000002</v>
      </c>
      <c r="Z4459">
        <v>0.28000000000000003</v>
      </c>
      <c r="AA4459" s="5">
        <f t="shared" si="423"/>
        <v>0</v>
      </c>
      <c r="AB4459" s="15" cm="1">
        <f t="array" ref="AB4459">_xlfn.SWITCH(U4459,"夏",122,"冬",90,"春",153,"秋",153,0)</f>
        <v>153</v>
      </c>
      <c r="AC4459" s="16">
        <f t="shared" si="424"/>
        <v>0</v>
      </c>
      <c r="AD4459" s="5">
        <f>IFERROR(AA4459/D4459,0)</f>
        <v>0</v>
      </c>
      <c r="AE4459" s="15">
        <f t="shared" si="425"/>
        <v>0.41917808219178082</v>
      </c>
      <c r="AF4459" s="5">
        <f>IFERROR(AD4459*AE4459*48,0)</f>
        <v>0</v>
      </c>
    </row>
    <row r="4460" spans="1:32" x14ac:dyDescent="0.15">
      <c r="A4460" s="8">
        <v>45759</v>
      </c>
      <c r="B4460" s="1" t="s">
        <v>56</v>
      </c>
      <c r="C4460" s="1" t="s">
        <v>59</v>
      </c>
      <c r="D4460" s="1">
        <v>95.65</v>
      </c>
      <c r="E4460" s="6">
        <v>3.6</v>
      </c>
      <c r="F4460" s="10">
        <v>0.72916666666666696</v>
      </c>
      <c r="G4460" s="1">
        <v>20.3</v>
      </c>
      <c r="H4460" s="1">
        <v>53.9</v>
      </c>
      <c r="I4460" s="1">
        <v>20.8</v>
      </c>
      <c r="J4460" s="1">
        <v>0.2</v>
      </c>
      <c r="K4460" s="1">
        <v>410</v>
      </c>
      <c r="L4460" s="1">
        <v>375</v>
      </c>
      <c r="M4460" s="6">
        <f t="shared" si="421"/>
        <v>21.049824639353858</v>
      </c>
      <c r="N4460" s="1">
        <v>0</v>
      </c>
      <c r="O4460" s="1">
        <v>0</v>
      </c>
      <c r="P4460" s="12">
        <f t="shared" si="422"/>
        <v>0</v>
      </c>
      <c r="Q4460" s="1">
        <v>0</v>
      </c>
      <c r="R4460" s="1">
        <v>0</v>
      </c>
      <c r="S4460" s="1">
        <v>0</v>
      </c>
      <c r="T4460" s="1">
        <v>0</v>
      </c>
      <c r="U4460" s="4" t="s">
        <v>34</v>
      </c>
      <c r="V4460">
        <v>0.48</v>
      </c>
      <c r="W4460">
        <v>0.4</v>
      </c>
      <c r="X4460">
        <v>0.76</v>
      </c>
      <c r="Y4460">
        <v>2.4300000000000002</v>
      </c>
      <c r="Z4460">
        <v>0.28000000000000003</v>
      </c>
      <c r="AA4460" s="5">
        <f t="shared" si="423"/>
        <v>0</v>
      </c>
      <c r="AB4460" s="15" cm="1">
        <f t="array" ref="AB4460">_xlfn.SWITCH(U4460,"夏",122,"冬",90,"春",153,"秋",153,0)</f>
        <v>153</v>
      </c>
      <c r="AC4460" s="16">
        <f t="shared" si="424"/>
        <v>0</v>
      </c>
      <c r="AD4460" s="5">
        <f>IFERROR(AA4460/D4460,0)</f>
        <v>0</v>
      </c>
      <c r="AE4460" s="15">
        <f t="shared" si="425"/>
        <v>0.41917808219178082</v>
      </c>
      <c r="AF4460" s="5">
        <f>IFERROR(AD4460*AE4460*48,0)</f>
        <v>0</v>
      </c>
    </row>
    <row r="4461" spans="1:32" x14ac:dyDescent="0.15">
      <c r="A4461" s="8">
        <v>45759</v>
      </c>
      <c r="B4461" s="1" t="s">
        <v>56</v>
      </c>
      <c r="C4461" s="1" t="s">
        <v>59</v>
      </c>
      <c r="D4461" s="1">
        <v>95.65</v>
      </c>
      <c r="E4461" s="6">
        <v>3.6</v>
      </c>
      <c r="F4461" s="10">
        <v>0.75</v>
      </c>
      <c r="G4461" s="1">
        <v>19.8</v>
      </c>
      <c r="H4461" s="1">
        <v>54.5</v>
      </c>
      <c r="I4461" s="1">
        <v>20.3</v>
      </c>
      <c r="J4461" s="1">
        <v>0.2</v>
      </c>
      <c r="K4461" s="1">
        <v>410</v>
      </c>
      <c r="L4461" s="1">
        <v>325</v>
      </c>
      <c r="M4461" s="6">
        <f t="shared" si="421"/>
        <v>20.551101636702299</v>
      </c>
      <c r="N4461" s="1">
        <v>0</v>
      </c>
      <c r="O4461" s="1">
        <v>0</v>
      </c>
      <c r="P4461" s="12">
        <f t="shared" si="422"/>
        <v>0</v>
      </c>
      <c r="Q4461" s="1">
        <v>0</v>
      </c>
      <c r="R4461" s="1">
        <v>0</v>
      </c>
      <c r="S4461" s="1">
        <v>0</v>
      </c>
      <c r="T4461" s="1">
        <v>0</v>
      </c>
      <c r="U4461" s="4" t="s">
        <v>34</v>
      </c>
      <c r="V4461">
        <v>0.48</v>
      </c>
      <c r="W4461">
        <v>0.4</v>
      </c>
      <c r="X4461">
        <v>0.76</v>
      </c>
      <c r="Y4461">
        <v>2.4300000000000002</v>
      </c>
      <c r="Z4461">
        <v>0.28000000000000003</v>
      </c>
      <c r="AA4461" s="5">
        <f t="shared" si="423"/>
        <v>0</v>
      </c>
      <c r="AB4461" s="15" cm="1">
        <f t="array" ref="AB4461">_xlfn.SWITCH(U4461,"夏",122,"冬",90,"春",153,"秋",153,0)</f>
        <v>153</v>
      </c>
      <c r="AC4461" s="16">
        <f t="shared" si="424"/>
        <v>0</v>
      </c>
      <c r="AD4461" s="5">
        <f>IFERROR(AA4461/D4461,0)</f>
        <v>0</v>
      </c>
      <c r="AE4461" s="15">
        <f t="shared" si="425"/>
        <v>0.41917808219178082</v>
      </c>
      <c r="AF4461" s="5">
        <f>IFERROR(AD4461*AE4461*48,0)</f>
        <v>0</v>
      </c>
    </row>
    <row r="4462" spans="1:32" x14ac:dyDescent="0.15">
      <c r="A4462" s="8">
        <v>45759</v>
      </c>
      <c r="B4462" s="1" t="s">
        <v>56</v>
      </c>
      <c r="C4462" s="1" t="s">
        <v>59</v>
      </c>
      <c r="D4462" s="1">
        <v>95.65</v>
      </c>
      <c r="E4462" s="6">
        <v>3.6</v>
      </c>
      <c r="F4462" s="10">
        <v>0.77083333333333304</v>
      </c>
      <c r="G4462" s="1">
        <v>19.3</v>
      </c>
      <c r="H4462" s="1">
        <v>55.1</v>
      </c>
      <c r="I4462" s="1">
        <v>19.8</v>
      </c>
      <c r="J4462" s="1">
        <v>0.2</v>
      </c>
      <c r="K4462" s="1">
        <v>410</v>
      </c>
      <c r="L4462" s="1">
        <v>325</v>
      </c>
      <c r="M4462" s="6">
        <f t="shared" si="421"/>
        <v>20.052387340936548</v>
      </c>
      <c r="N4462" s="1">
        <v>0</v>
      </c>
      <c r="O4462" s="1">
        <v>0</v>
      </c>
      <c r="P4462" s="12">
        <f t="shared" si="422"/>
        <v>0</v>
      </c>
      <c r="Q4462" s="1">
        <v>0</v>
      </c>
      <c r="R4462" s="1">
        <v>0</v>
      </c>
      <c r="S4462" s="1">
        <v>0</v>
      </c>
      <c r="T4462" s="1">
        <v>0</v>
      </c>
      <c r="U4462" s="4" t="s">
        <v>34</v>
      </c>
      <c r="V4462">
        <v>0.48</v>
      </c>
      <c r="W4462">
        <v>0.4</v>
      </c>
      <c r="X4462">
        <v>0.76</v>
      </c>
      <c r="Y4462">
        <v>2.4300000000000002</v>
      </c>
      <c r="Z4462">
        <v>0.28000000000000003</v>
      </c>
      <c r="AA4462" s="5">
        <f t="shared" si="423"/>
        <v>0</v>
      </c>
      <c r="AB4462" s="15" cm="1">
        <f t="array" ref="AB4462">_xlfn.SWITCH(U4462,"夏",122,"冬",90,"春",153,"秋",153,0)</f>
        <v>153</v>
      </c>
      <c r="AC4462" s="16">
        <f t="shared" si="424"/>
        <v>0</v>
      </c>
      <c r="AD4462" s="5">
        <f>IFERROR(AA4462/D4462,0)</f>
        <v>0</v>
      </c>
      <c r="AE4462" s="15">
        <f t="shared" si="425"/>
        <v>0.41917808219178082</v>
      </c>
      <c r="AF4462" s="5">
        <f>IFERROR(AD4462*AE4462*48,0)</f>
        <v>0</v>
      </c>
    </row>
    <row r="4463" spans="1:32" x14ac:dyDescent="0.15">
      <c r="A4463" s="8">
        <v>45759</v>
      </c>
      <c r="B4463" s="1" t="s">
        <v>56</v>
      </c>
      <c r="C4463" s="1" t="s">
        <v>59</v>
      </c>
      <c r="D4463" s="1">
        <v>95.65</v>
      </c>
      <c r="E4463" s="6">
        <v>3.6</v>
      </c>
      <c r="F4463" s="10">
        <v>0.79166666666666696</v>
      </c>
      <c r="G4463" s="1">
        <v>18.8</v>
      </c>
      <c r="H4463" s="1">
        <v>55.7</v>
      </c>
      <c r="I4463" s="1">
        <v>19.3</v>
      </c>
      <c r="J4463" s="1">
        <v>0.2</v>
      </c>
      <c r="K4463" s="1">
        <v>410</v>
      </c>
      <c r="L4463" s="1">
        <v>325</v>
      </c>
      <c r="M4463" s="6">
        <f t="shared" si="421"/>
        <v>19.553681826255229</v>
      </c>
      <c r="N4463" s="1">
        <v>0</v>
      </c>
      <c r="O4463" s="1">
        <v>0</v>
      </c>
      <c r="P4463" s="12">
        <f t="shared" si="422"/>
        <v>0</v>
      </c>
      <c r="Q4463" s="1">
        <v>0</v>
      </c>
      <c r="R4463" s="1">
        <v>0</v>
      </c>
      <c r="S4463" s="1">
        <v>0</v>
      </c>
      <c r="T4463" s="1">
        <v>0</v>
      </c>
      <c r="U4463" s="4" t="s">
        <v>34</v>
      </c>
      <c r="V4463">
        <v>0.48</v>
      </c>
      <c r="W4463">
        <v>0.4</v>
      </c>
      <c r="X4463">
        <v>0.76</v>
      </c>
      <c r="Y4463">
        <v>2.4300000000000002</v>
      </c>
      <c r="Z4463">
        <v>0.28000000000000003</v>
      </c>
      <c r="AA4463" s="5">
        <f t="shared" si="423"/>
        <v>0</v>
      </c>
      <c r="AB4463" s="15" cm="1">
        <f t="array" ref="AB4463">_xlfn.SWITCH(U4463,"夏",122,"冬",90,"春",153,"秋",153,0)</f>
        <v>153</v>
      </c>
      <c r="AC4463" s="16">
        <f t="shared" si="424"/>
        <v>0</v>
      </c>
      <c r="AD4463" s="5">
        <f>IFERROR(AA4463/D4463,0)</f>
        <v>0</v>
      </c>
      <c r="AE4463" s="15">
        <f t="shared" si="425"/>
        <v>0.41917808219178082</v>
      </c>
      <c r="AF4463" s="5">
        <f>IFERROR(AD4463*AE4463*48,0)</f>
        <v>0</v>
      </c>
    </row>
    <row r="4464" spans="1:32" x14ac:dyDescent="0.15">
      <c r="A4464" s="8">
        <v>45759</v>
      </c>
      <c r="B4464" s="1" t="s">
        <v>56</v>
      </c>
      <c r="C4464" s="1" t="s">
        <v>59</v>
      </c>
      <c r="D4464" s="1">
        <v>95.65</v>
      </c>
      <c r="E4464" s="6">
        <v>3.6</v>
      </c>
      <c r="F4464" s="10">
        <v>0.8125</v>
      </c>
      <c r="G4464" s="1">
        <v>18.3</v>
      </c>
      <c r="H4464" s="1">
        <v>56.3</v>
      </c>
      <c r="I4464" s="1">
        <v>18.8</v>
      </c>
      <c r="J4464" s="1">
        <v>0.2</v>
      </c>
      <c r="K4464" s="1">
        <v>410</v>
      </c>
      <c r="L4464" s="1">
        <v>325</v>
      </c>
      <c r="M4464" s="6">
        <f t="shared" si="421"/>
        <v>19.054985167614575</v>
      </c>
      <c r="N4464" s="1">
        <v>0</v>
      </c>
      <c r="O4464" s="1">
        <v>0</v>
      </c>
      <c r="P4464" s="12">
        <f t="shared" si="422"/>
        <v>0</v>
      </c>
      <c r="Q4464" s="1">
        <v>0</v>
      </c>
      <c r="R4464" s="1">
        <v>0</v>
      </c>
      <c r="S4464" s="1">
        <v>0</v>
      </c>
      <c r="T4464" s="1">
        <v>0</v>
      </c>
      <c r="U4464" s="4" t="s">
        <v>34</v>
      </c>
      <c r="V4464">
        <v>0.48</v>
      </c>
      <c r="W4464">
        <v>0.4</v>
      </c>
      <c r="X4464">
        <v>0.76</v>
      </c>
      <c r="Y4464">
        <v>2.4300000000000002</v>
      </c>
      <c r="Z4464">
        <v>0.28000000000000003</v>
      </c>
      <c r="AA4464" s="5">
        <f t="shared" si="423"/>
        <v>0</v>
      </c>
      <c r="AB4464" s="15" cm="1">
        <f t="array" ref="AB4464">_xlfn.SWITCH(U4464,"夏",122,"冬",90,"春",153,"秋",153,0)</f>
        <v>153</v>
      </c>
      <c r="AC4464" s="16">
        <f t="shared" si="424"/>
        <v>0</v>
      </c>
      <c r="AD4464" s="5">
        <f>IFERROR(AA4464/D4464,0)</f>
        <v>0</v>
      </c>
      <c r="AE4464" s="15">
        <f t="shared" si="425"/>
        <v>0.41917808219178082</v>
      </c>
      <c r="AF4464" s="5">
        <f>IFERROR(AD4464*AE4464*48,0)</f>
        <v>0</v>
      </c>
    </row>
    <row r="4465" spans="1:32" x14ac:dyDescent="0.15">
      <c r="A4465" s="8">
        <v>45759</v>
      </c>
      <c r="B4465" s="1" t="s">
        <v>56</v>
      </c>
      <c r="C4465" s="1" t="s">
        <v>59</v>
      </c>
      <c r="D4465" s="1">
        <v>95.65</v>
      </c>
      <c r="E4465" s="6">
        <v>3.6</v>
      </c>
      <c r="F4465" s="10">
        <v>0.83333333333333304</v>
      </c>
      <c r="G4465" s="1">
        <v>17.8</v>
      </c>
      <c r="H4465" s="1">
        <v>56.9</v>
      </c>
      <c r="I4465" s="1">
        <v>18.3</v>
      </c>
      <c r="J4465" s="1">
        <v>0.2</v>
      </c>
      <c r="K4465" s="1">
        <v>410</v>
      </c>
      <c r="L4465" s="1">
        <v>325</v>
      </c>
      <c r="M4465" s="6">
        <f t="shared" si="421"/>
        <v>18.556297440739172</v>
      </c>
      <c r="N4465" s="1">
        <v>0</v>
      </c>
      <c r="O4465" s="1">
        <v>0</v>
      </c>
      <c r="P4465" s="12">
        <f t="shared" si="422"/>
        <v>0</v>
      </c>
      <c r="Q4465" s="1">
        <v>0</v>
      </c>
      <c r="R4465" s="1">
        <v>0</v>
      </c>
      <c r="S4465" s="1">
        <v>0</v>
      </c>
      <c r="T4465" s="1">
        <v>0</v>
      </c>
      <c r="U4465" s="4" t="s">
        <v>34</v>
      </c>
      <c r="V4465">
        <v>0.48</v>
      </c>
      <c r="W4465">
        <v>0.4</v>
      </c>
      <c r="X4465">
        <v>0.76</v>
      </c>
      <c r="Y4465">
        <v>2.4300000000000002</v>
      </c>
      <c r="Z4465">
        <v>0.28000000000000003</v>
      </c>
      <c r="AA4465" s="5">
        <f t="shared" si="423"/>
        <v>0</v>
      </c>
      <c r="AB4465" s="15" cm="1">
        <f t="array" ref="AB4465">_xlfn.SWITCH(U4465,"夏",122,"冬",90,"春",153,"秋",153,0)</f>
        <v>153</v>
      </c>
      <c r="AC4465" s="16">
        <f t="shared" si="424"/>
        <v>0</v>
      </c>
      <c r="AD4465" s="5">
        <f>IFERROR(AA4465/D4465,0)</f>
        <v>0</v>
      </c>
      <c r="AE4465" s="15">
        <f t="shared" si="425"/>
        <v>0.41917808219178082</v>
      </c>
      <c r="AF4465" s="5">
        <f>IFERROR(AD4465*AE4465*48,0)</f>
        <v>0</v>
      </c>
    </row>
    <row r="4466" spans="1:32" x14ac:dyDescent="0.15">
      <c r="A4466" s="8">
        <v>45759</v>
      </c>
      <c r="B4466" s="1" t="s">
        <v>56</v>
      </c>
      <c r="C4466" s="1" t="s">
        <v>59</v>
      </c>
      <c r="D4466" s="1">
        <v>95.65</v>
      </c>
      <c r="E4466" s="6">
        <v>3.6</v>
      </c>
      <c r="F4466" s="10">
        <v>0.85416666666666696</v>
      </c>
      <c r="G4466" s="1">
        <v>17.8</v>
      </c>
      <c r="H4466" s="1">
        <v>56.9</v>
      </c>
      <c r="I4466" s="1">
        <v>18.3</v>
      </c>
      <c r="J4466" s="1">
        <v>0.2</v>
      </c>
      <c r="K4466" s="1">
        <v>410</v>
      </c>
      <c r="L4466" s="1">
        <v>325</v>
      </c>
      <c r="M4466" s="6">
        <f t="shared" si="421"/>
        <v>18.556297440739172</v>
      </c>
      <c r="N4466" s="1">
        <v>0</v>
      </c>
      <c r="O4466" s="1">
        <v>0</v>
      </c>
      <c r="P4466" s="12">
        <f t="shared" si="422"/>
        <v>0</v>
      </c>
      <c r="Q4466" s="1">
        <v>0</v>
      </c>
      <c r="R4466" s="1">
        <v>0</v>
      </c>
      <c r="S4466" s="1">
        <v>0</v>
      </c>
      <c r="T4466" s="1">
        <v>0</v>
      </c>
      <c r="U4466" s="4" t="s">
        <v>34</v>
      </c>
      <c r="V4466">
        <v>0.48</v>
      </c>
      <c r="W4466">
        <v>0.4</v>
      </c>
      <c r="X4466">
        <v>0.76</v>
      </c>
      <c r="Y4466">
        <v>2.4300000000000002</v>
      </c>
      <c r="Z4466">
        <v>0.28000000000000003</v>
      </c>
      <c r="AA4466" s="5">
        <f t="shared" si="423"/>
        <v>0</v>
      </c>
      <c r="AB4466" s="15" cm="1">
        <f t="array" ref="AB4466">_xlfn.SWITCH(U4466,"夏",122,"冬",90,"春",153,"秋",153,0)</f>
        <v>153</v>
      </c>
      <c r="AC4466" s="16">
        <f t="shared" si="424"/>
        <v>0</v>
      </c>
      <c r="AD4466" s="5">
        <f>IFERROR(AA4466/D4466,0)</f>
        <v>0</v>
      </c>
      <c r="AE4466" s="15">
        <f t="shared" si="425"/>
        <v>0.41917808219178082</v>
      </c>
      <c r="AF4466" s="5">
        <f>IFERROR(AD4466*AE4466*48,0)</f>
        <v>0</v>
      </c>
    </row>
    <row r="4467" spans="1:32" x14ac:dyDescent="0.15">
      <c r="A4467" s="8">
        <v>45759</v>
      </c>
      <c r="B4467" s="1" t="s">
        <v>56</v>
      </c>
      <c r="C4467" s="1" t="s">
        <v>59</v>
      </c>
      <c r="D4467" s="1">
        <v>95.65</v>
      </c>
      <c r="E4467" s="6">
        <v>3.6</v>
      </c>
      <c r="F4467" s="10">
        <v>0.875</v>
      </c>
      <c r="G4467" s="1">
        <v>17.8</v>
      </c>
      <c r="H4467" s="1">
        <v>56.9</v>
      </c>
      <c r="I4467" s="1">
        <v>18.3</v>
      </c>
      <c r="J4467" s="1">
        <v>0.2</v>
      </c>
      <c r="K4467" s="1">
        <v>410</v>
      </c>
      <c r="L4467" s="1">
        <v>325</v>
      </c>
      <c r="M4467" s="6">
        <f t="shared" si="421"/>
        <v>18.556297440739172</v>
      </c>
      <c r="N4467" s="1">
        <v>0</v>
      </c>
      <c r="O4467" s="1">
        <v>0</v>
      </c>
      <c r="P4467" s="12">
        <f t="shared" si="422"/>
        <v>0</v>
      </c>
      <c r="Q4467" s="1">
        <v>0</v>
      </c>
      <c r="R4467" s="1">
        <v>0</v>
      </c>
      <c r="S4467" s="1">
        <v>0</v>
      </c>
      <c r="T4467" s="1">
        <v>0</v>
      </c>
      <c r="U4467" s="4" t="s">
        <v>34</v>
      </c>
      <c r="V4467">
        <v>0.48</v>
      </c>
      <c r="W4467">
        <v>0.4</v>
      </c>
      <c r="X4467">
        <v>0.76</v>
      </c>
      <c r="Y4467">
        <v>2.4300000000000002</v>
      </c>
      <c r="Z4467">
        <v>0.28000000000000003</v>
      </c>
      <c r="AA4467" s="5">
        <f t="shared" si="423"/>
        <v>0</v>
      </c>
      <c r="AB4467" s="15" cm="1">
        <f t="array" ref="AB4467">_xlfn.SWITCH(U4467,"夏",122,"冬",90,"春",153,"秋",153,0)</f>
        <v>153</v>
      </c>
      <c r="AC4467" s="16">
        <f t="shared" si="424"/>
        <v>0</v>
      </c>
      <c r="AD4467" s="5">
        <f>IFERROR(AA4467/D4467,0)</f>
        <v>0</v>
      </c>
      <c r="AE4467" s="15">
        <f t="shared" si="425"/>
        <v>0.41917808219178082</v>
      </c>
      <c r="AF4467" s="5">
        <f>IFERROR(AD4467*AE4467*48,0)</f>
        <v>0</v>
      </c>
    </row>
    <row r="4468" spans="1:32" x14ac:dyDescent="0.15">
      <c r="A4468" s="8">
        <v>45759</v>
      </c>
      <c r="B4468" s="1" t="s">
        <v>56</v>
      </c>
      <c r="C4468" s="1" t="s">
        <v>59</v>
      </c>
      <c r="D4468" s="1">
        <v>95.65</v>
      </c>
      <c r="E4468" s="6">
        <v>3.6</v>
      </c>
      <c r="F4468" s="10">
        <v>0.89583333333333304</v>
      </c>
      <c r="G4468" s="1">
        <v>17.3</v>
      </c>
      <c r="H4468" s="1">
        <v>57.6</v>
      </c>
      <c r="I4468" s="1">
        <v>17.8</v>
      </c>
      <c r="J4468" s="1">
        <v>0.2</v>
      </c>
      <c r="K4468" s="1">
        <v>410</v>
      </c>
      <c r="L4468" s="1">
        <v>325</v>
      </c>
      <c r="M4468" s="6">
        <f t="shared" si="421"/>
        <v>18.057618722129121</v>
      </c>
      <c r="N4468" s="1">
        <v>0</v>
      </c>
      <c r="O4468" s="1">
        <v>0</v>
      </c>
      <c r="P4468" s="12">
        <f t="shared" si="422"/>
        <v>0</v>
      </c>
      <c r="Q4468" s="1">
        <v>0</v>
      </c>
      <c r="R4468" s="1">
        <v>0</v>
      </c>
      <c r="S4468" s="1">
        <v>0</v>
      </c>
      <c r="T4468" s="1">
        <v>0</v>
      </c>
      <c r="U4468" s="4" t="s">
        <v>34</v>
      </c>
      <c r="V4468">
        <v>0.48</v>
      </c>
      <c r="W4468">
        <v>0.4</v>
      </c>
      <c r="X4468">
        <v>0.76</v>
      </c>
      <c r="Y4468">
        <v>2.4300000000000002</v>
      </c>
      <c r="Z4468">
        <v>0.28000000000000003</v>
      </c>
      <c r="AA4468" s="5">
        <f t="shared" si="423"/>
        <v>0</v>
      </c>
      <c r="AB4468" s="15" cm="1">
        <f t="array" ref="AB4468">_xlfn.SWITCH(U4468,"夏",122,"冬",90,"春",153,"秋",153,0)</f>
        <v>153</v>
      </c>
      <c r="AC4468" s="16">
        <f t="shared" si="424"/>
        <v>0</v>
      </c>
      <c r="AD4468" s="5">
        <f>IFERROR(AA4468/D4468,0)</f>
        <v>0</v>
      </c>
      <c r="AE4468" s="15">
        <f t="shared" si="425"/>
        <v>0.41917808219178082</v>
      </c>
      <c r="AF4468" s="5">
        <f>IFERROR(AD4468*AE4468*48,0)</f>
        <v>0</v>
      </c>
    </row>
    <row r="4469" spans="1:32" x14ac:dyDescent="0.15">
      <c r="A4469" s="8">
        <v>45759</v>
      </c>
      <c r="B4469" s="1" t="s">
        <v>56</v>
      </c>
      <c r="C4469" s="1" t="s">
        <v>59</v>
      </c>
      <c r="D4469" s="1">
        <v>95.65</v>
      </c>
      <c r="E4469" s="6">
        <v>3.6</v>
      </c>
      <c r="F4469" s="10">
        <v>0.91666666666666696</v>
      </c>
      <c r="G4469" s="1">
        <v>16.8</v>
      </c>
      <c r="H4469" s="1">
        <v>58.2</v>
      </c>
      <c r="I4469" s="1">
        <v>17.3</v>
      </c>
      <c r="J4469" s="1">
        <v>0.2</v>
      </c>
      <c r="K4469" s="1">
        <v>410</v>
      </c>
      <c r="L4469" s="1">
        <v>325</v>
      </c>
      <c r="M4469" s="6">
        <f t="shared" si="421"/>
        <v>17.558949089070666</v>
      </c>
      <c r="N4469" s="1">
        <v>0</v>
      </c>
      <c r="O4469" s="1">
        <v>0</v>
      </c>
      <c r="P4469" s="12">
        <f t="shared" si="422"/>
        <v>0</v>
      </c>
      <c r="Q4469" s="1">
        <v>0</v>
      </c>
      <c r="R4469" s="1">
        <v>0</v>
      </c>
      <c r="S4469" s="1">
        <v>0</v>
      </c>
      <c r="T4469" s="1">
        <v>0</v>
      </c>
      <c r="U4469" s="4" t="s">
        <v>34</v>
      </c>
      <c r="V4469">
        <v>0.48</v>
      </c>
      <c r="W4469">
        <v>0.4</v>
      </c>
      <c r="X4469">
        <v>0.76</v>
      </c>
      <c r="Y4469">
        <v>2.4300000000000002</v>
      </c>
      <c r="Z4469">
        <v>0.28000000000000003</v>
      </c>
      <c r="AA4469" s="5">
        <f t="shared" si="423"/>
        <v>0</v>
      </c>
      <c r="AB4469" s="15" cm="1">
        <f t="array" ref="AB4469">_xlfn.SWITCH(U4469,"夏",122,"冬",90,"春",153,"秋",153,0)</f>
        <v>153</v>
      </c>
      <c r="AC4469" s="16">
        <f t="shared" si="424"/>
        <v>0</v>
      </c>
      <c r="AD4469" s="5">
        <f>IFERROR(AA4469/D4469,0)</f>
        <v>0</v>
      </c>
      <c r="AE4469" s="15">
        <f t="shared" si="425"/>
        <v>0.41917808219178082</v>
      </c>
      <c r="AF4469" s="5">
        <f>IFERROR(AD4469*AE4469*48,0)</f>
        <v>0</v>
      </c>
    </row>
    <row r="4470" spans="1:32" x14ac:dyDescent="0.15">
      <c r="A4470" s="17">
        <v>45838</v>
      </c>
      <c r="B4470" s="1" t="s">
        <v>32</v>
      </c>
      <c r="C4470" s="1" t="s">
        <v>33</v>
      </c>
      <c r="D4470" s="9">
        <v>125.5308</v>
      </c>
      <c r="E4470" s="6">
        <v>3.15</v>
      </c>
      <c r="F4470" s="18">
        <v>0.33333333333333298</v>
      </c>
      <c r="G4470" s="1">
        <v>28.2</v>
      </c>
      <c r="H4470" s="1">
        <v>72</v>
      </c>
      <c r="I4470" s="1">
        <v>28.2</v>
      </c>
      <c r="J4470" s="1">
        <v>0.1</v>
      </c>
      <c r="K4470" s="1">
        <v>405</v>
      </c>
      <c r="L4470" s="1">
        <v>180</v>
      </c>
      <c r="M4470" s="6">
        <f t="shared" si="421"/>
        <v>28.199999999999875</v>
      </c>
      <c r="N4470" s="1">
        <v>0</v>
      </c>
      <c r="O4470" s="1">
        <v>0</v>
      </c>
      <c r="P4470" s="12">
        <f t="shared" si="422"/>
        <v>0</v>
      </c>
      <c r="Q4470" s="1">
        <v>0</v>
      </c>
      <c r="R4470" s="1">
        <v>0</v>
      </c>
      <c r="S4470" s="1">
        <v>0</v>
      </c>
      <c r="T4470" s="1">
        <v>0</v>
      </c>
      <c r="U4470" s="4" t="s">
        <v>60</v>
      </c>
      <c r="V4470">
        <v>0.41</v>
      </c>
      <c r="W4470">
        <v>0.3</v>
      </c>
      <c r="X4470" s="14">
        <v>0.73</v>
      </c>
      <c r="Y4470" s="14">
        <v>2.38</v>
      </c>
      <c r="Z4470" s="14">
        <v>0.25</v>
      </c>
      <c r="AA4470" s="5">
        <f t="shared" si="423"/>
        <v>0</v>
      </c>
      <c r="AB4470" s="15" cm="1">
        <f t="array" ref="AB4470">_xlfn.SWITCH(U4470,"夏",122,"冬",90,"春",153,"秋",153,0)</f>
        <v>122</v>
      </c>
      <c r="AC4470" s="16">
        <f t="shared" si="424"/>
        <v>0</v>
      </c>
      <c r="AD4470" s="5">
        <f>IFERROR(AA4470/D4470,0)</f>
        <v>0</v>
      </c>
      <c r="AE4470" s="15">
        <f t="shared" si="425"/>
        <v>0.33424657534246577</v>
      </c>
      <c r="AF4470" s="5">
        <f>IFERROR(AD4470*AE4470*48,0)</f>
        <v>0</v>
      </c>
    </row>
    <row r="4471" spans="1:32" x14ac:dyDescent="0.15">
      <c r="A4471" s="17">
        <v>45838</v>
      </c>
      <c r="B4471" s="1" t="s">
        <v>32</v>
      </c>
      <c r="C4471" s="1" t="s">
        <v>33</v>
      </c>
      <c r="D4471" s="9">
        <v>125.5308</v>
      </c>
      <c r="E4471" s="6">
        <v>3.15</v>
      </c>
      <c r="F4471" s="18">
        <v>0.35416666666666702</v>
      </c>
      <c r="G4471" s="1">
        <v>29.1</v>
      </c>
      <c r="H4471" s="1">
        <v>70.5</v>
      </c>
      <c r="I4471" s="1">
        <v>29.1</v>
      </c>
      <c r="J4471" s="1">
        <v>0.1</v>
      </c>
      <c r="K4471" s="1">
        <v>625</v>
      </c>
      <c r="L4471" s="1">
        <v>320</v>
      </c>
      <c r="M4471" s="6">
        <f t="shared" si="421"/>
        <v>29.099999999999966</v>
      </c>
      <c r="N4471" s="19">
        <v>0.5</v>
      </c>
      <c r="O4471" s="11" cm="1">
        <f t="array" ref="O4471">ROUND(_xlfn.SWITCH(C4471,"建筑专教",IF(S4471&gt;0.1,1.38,1.28),"阶梯教室",IF(S4471&gt;0.1,1.15,1.05),"公共教室",IF(S4471&gt;0.1,1.22,1.12),IF(S4471&gt;0.1,1.2,1.1))+(MOD(ROW()*11,31)/31-0.5)*0.06,2)</f>
        <v>1.2</v>
      </c>
      <c r="P4471" s="12">
        <f t="shared" si="422"/>
        <v>0.22</v>
      </c>
      <c r="Q4471" s="13">
        <f t="shared" ref="Q4471:Q4533" si="426">(0.303*EXP(-0.036*(O4471*58.15))+0.028)*((O4471*58.15)-0.00305*(5733-6.99*(O4471*58.15)-(EXP(16.6536-4030.183/(G4471+235))*(H4471/100)))-0.42*((O4471*58.15)-58.15)-0.000017*(O4471*58.15)*(5867-(EXP(16.6536-4030.183/(G4471+235))*(H4471/100)))-0.0014*(O4471*58.15)*(34-G4471)-0.0000000396*IF(N4471*0.155&gt;0.078,1.05+0.645*N4471*0.155,1)*(POWER((35.7-0.028*(O4471*58.15)-N4471*0.155*(0.0000000396*IF(N4471*0.155&gt;0.078,1.05+0.645*N4471*0.155,1)*(POWER((35.7-0.028*(O4471*58.15)-N4471*0.155*0.1)+273,4)-POWER(M4471+273,4))+IF(N4471*0.155&gt;0.078,1.05+0.645*N4471*0.155,1)*IF(J4471&lt;0.2,2.38*ABS(35.7-0.028*(O4471*58.15)-G4471)^0.25,12.1*SQRT(J4471))*(35.7-0.028*(O4471*58.15)-G4471))+273),4)-POWER(M4471+273,4))-IF(N4471*0.155&gt;0.078,1.05+0.645*N4471*0.155,1)*IF(J4471&lt;0.2,2.38*ABS(35.7-0.028*(O4471*58.15)-N4471*0.155*0.1-G4471)^0.25,12.1*SQRT(J4471))*(35.7-0.028*(O4471*58.15)-N4471*0.155*0.1-G4471))</f>
        <v>0.91585978680690106</v>
      </c>
      <c r="R4471" s="1">
        <v>1.8</v>
      </c>
      <c r="S4471" s="1">
        <v>0.14599999999999999</v>
      </c>
      <c r="T4471" s="1">
        <v>0.16</v>
      </c>
      <c r="U4471" s="4" t="s">
        <v>60</v>
      </c>
      <c r="V4471">
        <v>0.41</v>
      </c>
      <c r="W4471">
        <v>0.3</v>
      </c>
      <c r="X4471" s="14">
        <v>0.73</v>
      </c>
      <c r="Y4471" s="14">
        <v>2.38</v>
      </c>
      <c r="Z4471" s="14">
        <v>0.25</v>
      </c>
      <c r="AA4471" s="5">
        <f t="shared" si="423"/>
        <v>2.1059999999999999</v>
      </c>
      <c r="AB4471" s="15" cm="1">
        <f t="array" ref="AB4471">_xlfn.SWITCH(U4471,"夏",122,"冬",90,"春",153,"秋",153,0)</f>
        <v>122</v>
      </c>
      <c r="AC4471" s="16">
        <f t="shared" si="424"/>
        <v>256.93199999999996</v>
      </c>
      <c r="AD4471" s="5">
        <f>IFERROR(AA4471/D4471,0)</f>
        <v>1.67767591698611E-2</v>
      </c>
      <c r="AE4471" s="15">
        <f t="shared" si="425"/>
        <v>0.33424657534246577</v>
      </c>
      <c r="AF4471" s="5">
        <f>IFERROR(AD4471*AE4471*48,0)</f>
        <v>0.26916356629782634</v>
      </c>
    </row>
    <row r="4472" spans="1:32" x14ac:dyDescent="0.15">
      <c r="A4472" s="17">
        <v>45838</v>
      </c>
      <c r="B4472" s="1" t="s">
        <v>32</v>
      </c>
      <c r="C4472" s="1" t="s">
        <v>33</v>
      </c>
      <c r="D4472" s="9">
        <v>125.5308</v>
      </c>
      <c r="E4472" s="6">
        <v>3.15</v>
      </c>
      <c r="F4472" s="18">
        <v>0.375</v>
      </c>
      <c r="G4472" s="1">
        <v>27.3</v>
      </c>
      <c r="H4472" s="1">
        <v>66.2</v>
      </c>
      <c r="I4472" s="1">
        <v>27.3</v>
      </c>
      <c r="J4472" s="1">
        <v>0.2</v>
      </c>
      <c r="K4472" s="1">
        <v>645</v>
      </c>
      <c r="L4472" s="1">
        <v>290</v>
      </c>
      <c r="M4472" s="6">
        <f t="shared" si="421"/>
        <v>27.300000000000011</v>
      </c>
      <c r="N4472" s="19">
        <v>0.5</v>
      </c>
      <c r="O4472" s="11" cm="1">
        <f t="array" ref="O4472">ROUND(_xlfn.SWITCH(C4472,"建筑专教",IF(S4472&gt;0.1,1.38,1.28),"阶梯教室",IF(S4472&gt;0.1,1.15,1.05),"公共教室",IF(S4472&gt;0.1,1.22,1.12),IF(S4472&gt;0.1,1.2,1.1))+(MOD(ROW()*11,31)/31-0.5)*0.06,2)</f>
        <v>1.22</v>
      </c>
      <c r="P4472" s="12">
        <f t="shared" si="422"/>
        <v>0.24</v>
      </c>
      <c r="Q4472" s="13">
        <f t="shared" si="426"/>
        <v>3.1425639342470446E-2</v>
      </c>
      <c r="R4472" s="1">
        <v>1.5</v>
      </c>
      <c r="S4472" s="1">
        <v>0.14399999999999999</v>
      </c>
      <c r="T4472" s="1">
        <v>0.22</v>
      </c>
      <c r="U4472" s="4" t="s">
        <v>60</v>
      </c>
      <c r="V4472">
        <v>0.41</v>
      </c>
      <c r="W4472">
        <v>0.3</v>
      </c>
      <c r="X4472" s="14">
        <v>0.73</v>
      </c>
      <c r="Y4472" s="14">
        <v>2.38</v>
      </c>
      <c r="Z4472" s="14">
        <v>0.25</v>
      </c>
      <c r="AA4472" s="5">
        <f t="shared" si="423"/>
        <v>1.8639999999999999</v>
      </c>
      <c r="AB4472" s="15" cm="1">
        <f t="array" ref="AB4472">_xlfn.SWITCH(U4472,"夏",122,"冬",90,"春",153,"秋",153,0)</f>
        <v>122</v>
      </c>
      <c r="AC4472" s="16">
        <f t="shared" si="424"/>
        <v>227.40799999999999</v>
      </c>
      <c r="AD4472" s="5">
        <f>IFERROR(AA4472/D4472,0)</f>
        <v>1.4848945438091687E-2</v>
      </c>
      <c r="AE4472" s="15">
        <f t="shared" si="425"/>
        <v>0.33424657534246577</v>
      </c>
      <c r="AF4472" s="5">
        <f>IFERROR(AD4472*AE4472*48,0)</f>
        <v>0.23823403968620527</v>
      </c>
    </row>
    <row r="4473" spans="1:32" x14ac:dyDescent="0.15">
      <c r="A4473" s="17">
        <v>45838</v>
      </c>
      <c r="B4473" s="1" t="s">
        <v>32</v>
      </c>
      <c r="C4473" s="1" t="s">
        <v>33</v>
      </c>
      <c r="D4473" s="9">
        <v>125.5308</v>
      </c>
      <c r="E4473" s="6">
        <v>3.15</v>
      </c>
      <c r="F4473" s="18">
        <v>0.39583333333333298</v>
      </c>
      <c r="G4473" s="1">
        <v>26.2</v>
      </c>
      <c r="H4473" s="1">
        <v>63</v>
      </c>
      <c r="I4473" s="1">
        <v>26.2</v>
      </c>
      <c r="J4473" s="1">
        <v>0.2</v>
      </c>
      <c r="K4473" s="1">
        <v>665</v>
      </c>
      <c r="L4473" s="1">
        <v>330</v>
      </c>
      <c r="M4473" s="6">
        <f t="shared" si="421"/>
        <v>26.200000000000102</v>
      </c>
      <c r="N4473" s="19">
        <v>0.5</v>
      </c>
      <c r="O4473" s="11" cm="1">
        <f t="array" ref="O4473">ROUND(_xlfn.SWITCH(C4473,"建筑专教",IF(S4473&gt;0.1,1.38,1.28),"阶梯教室",IF(S4473&gt;0.1,1.15,1.05),"公共教室",IF(S4473&gt;0.1,1.22,1.12),IF(S4473&gt;0.1,1.2,1.1))+(MOD(ROW()*11,31)/31-0.5)*0.06,2)</f>
        <v>1.18</v>
      </c>
      <c r="P4473" s="12">
        <f t="shared" si="422"/>
        <v>0.26</v>
      </c>
      <c r="Q4473" s="13">
        <f t="shared" si="426"/>
        <v>-0.43569882343933219</v>
      </c>
      <c r="R4473" s="1">
        <v>1.3</v>
      </c>
      <c r="S4473" s="1">
        <v>0.14199999999999999</v>
      </c>
      <c r="T4473" s="1">
        <v>0.13</v>
      </c>
      <c r="U4473" s="4" t="s">
        <v>60</v>
      </c>
      <c r="V4473">
        <v>0.41</v>
      </c>
      <c r="W4473">
        <v>0.3</v>
      </c>
      <c r="X4473" s="14">
        <v>0.73</v>
      </c>
      <c r="Y4473" s="14">
        <v>2.38</v>
      </c>
      <c r="Z4473" s="14">
        <v>0.25</v>
      </c>
      <c r="AA4473" s="5">
        <f t="shared" si="423"/>
        <v>1.5720000000000001</v>
      </c>
      <c r="AB4473" s="15" cm="1">
        <f t="array" ref="AB4473">_xlfn.SWITCH(U4473,"夏",122,"冬",90,"春",153,"秋",153,0)</f>
        <v>122</v>
      </c>
      <c r="AC4473" s="16">
        <f t="shared" si="424"/>
        <v>191.78400000000002</v>
      </c>
      <c r="AD4473" s="5">
        <f>IFERROR(AA4473/D4473,0)</f>
        <v>1.2522823084055865E-2</v>
      </c>
      <c r="AE4473" s="15">
        <f t="shared" si="425"/>
        <v>0.33424657534246577</v>
      </c>
      <c r="AF4473" s="5">
        <f>IFERROR(AD4473*AE4473*48,0)</f>
        <v>0.20091411501433193</v>
      </c>
    </row>
    <row r="4474" spans="1:32" x14ac:dyDescent="0.15">
      <c r="A4474" s="17">
        <v>45838</v>
      </c>
      <c r="B4474" s="1" t="s">
        <v>32</v>
      </c>
      <c r="C4474" s="1" t="s">
        <v>33</v>
      </c>
      <c r="D4474" s="9">
        <v>125.5308</v>
      </c>
      <c r="E4474" s="6">
        <v>3.15</v>
      </c>
      <c r="F4474" s="18">
        <v>0.41666666666666702</v>
      </c>
      <c r="G4474" s="1">
        <v>25.8</v>
      </c>
      <c r="H4474" s="1">
        <v>61.5</v>
      </c>
      <c r="I4474" s="1">
        <v>25.8</v>
      </c>
      <c r="J4474" s="1">
        <v>0.2</v>
      </c>
      <c r="K4474" s="1">
        <v>685</v>
      </c>
      <c r="L4474" s="1">
        <v>370</v>
      </c>
      <c r="M4474" s="6">
        <f t="shared" si="421"/>
        <v>25.800000000000011</v>
      </c>
      <c r="N4474" s="19">
        <v>0.5</v>
      </c>
      <c r="O4474" s="11" cm="1">
        <f t="array" ref="O4474">ROUND(_xlfn.SWITCH(C4474,"建筑专教",IF(S4474&gt;0.1,1.38,1.28),"阶梯教室",IF(S4474&gt;0.1,1.15,1.05),"公共教室",IF(S4474&gt;0.1,1.22,1.12),IF(S4474&gt;0.1,1.2,1.1))+(MOD(ROW()*11,31)/31-0.5)*0.06,2)</f>
        <v>1.2</v>
      </c>
      <c r="P4474" s="12">
        <f t="shared" si="422"/>
        <v>0.28000000000000003</v>
      </c>
      <c r="Q4474" s="13">
        <f t="shared" si="426"/>
        <v>-0.52332615510655978</v>
      </c>
      <c r="R4474" s="1">
        <v>1.1000000000000001</v>
      </c>
      <c r="S4474" s="1">
        <v>0.14000000000000001</v>
      </c>
      <c r="T4474" s="1">
        <v>0.21</v>
      </c>
      <c r="U4474" s="4" t="s">
        <v>60</v>
      </c>
      <c r="V4474">
        <v>0.41</v>
      </c>
      <c r="W4474">
        <v>0.3</v>
      </c>
      <c r="X4474" s="14">
        <v>0.73</v>
      </c>
      <c r="Y4474" s="14">
        <v>2.38</v>
      </c>
      <c r="Z4474" s="14">
        <v>0.25</v>
      </c>
      <c r="AA4474" s="5">
        <f t="shared" si="423"/>
        <v>1.4500000000000002</v>
      </c>
      <c r="AB4474" s="15" cm="1">
        <f t="array" ref="AB4474">_xlfn.SWITCH(U4474,"夏",122,"冬",90,"春",153,"秋",153,0)</f>
        <v>122</v>
      </c>
      <c r="AC4474" s="16">
        <f t="shared" si="424"/>
        <v>176.90000000000003</v>
      </c>
      <c r="AD4474" s="5">
        <f>IFERROR(AA4474/D4474,0)</f>
        <v>1.1550950045725832E-2</v>
      </c>
      <c r="AE4474" s="15">
        <f t="shared" si="425"/>
        <v>0.33424657534246577</v>
      </c>
      <c r="AF4474" s="5">
        <f>IFERROR(AD4474*AE4474*48,0)</f>
        <v>0.18532154374731638</v>
      </c>
    </row>
    <row r="4475" spans="1:32" x14ac:dyDescent="0.15">
      <c r="A4475" s="17">
        <v>45838</v>
      </c>
      <c r="B4475" s="1" t="s">
        <v>32</v>
      </c>
      <c r="C4475" s="1" t="s">
        <v>33</v>
      </c>
      <c r="D4475" s="9">
        <v>125.5308</v>
      </c>
      <c r="E4475" s="6">
        <v>3.15</v>
      </c>
      <c r="F4475" s="18">
        <v>0.4375</v>
      </c>
      <c r="G4475" s="1">
        <v>25.6</v>
      </c>
      <c r="H4475" s="1">
        <v>60.2</v>
      </c>
      <c r="I4475" s="1">
        <v>25.6</v>
      </c>
      <c r="J4475" s="1">
        <v>0.2</v>
      </c>
      <c r="K4475" s="1">
        <v>705</v>
      </c>
      <c r="L4475" s="1">
        <v>410</v>
      </c>
      <c r="M4475" s="6">
        <f t="shared" si="421"/>
        <v>25.600000000000136</v>
      </c>
      <c r="N4475" s="19">
        <v>0.5</v>
      </c>
      <c r="O4475" s="11" cm="1">
        <f t="array" ref="O4475">ROUND(_xlfn.SWITCH(C4475,"建筑专教",IF(S4475&gt;0.1,1.38,1.28),"阶梯教室",IF(S4475&gt;0.1,1.15,1.05),"公共教室",IF(S4475&gt;0.1,1.22,1.12),IF(S4475&gt;0.1,1.2,1.1))+(MOD(ROW()*11,31)/31-0.5)*0.06,2)</f>
        <v>1.22</v>
      </c>
      <c r="P4475" s="12">
        <f t="shared" si="422"/>
        <v>0.3</v>
      </c>
      <c r="Q4475" s="13">
        <f t="shared" si="426"/>
        <v>-0.54042679705003327</v>
      </c>
      <c r="R4475" s="1">
        <v>0.9</v>
      </c>
      <c r="S4475" s="1">
        <v>0.13800000000000001</v>
      </c>
      <c r="T4475" s="1">
        <v>0.22</v>
      </c>
      <c r="U4475" s="4" t="s">
        <v>60</v>
      </c>
      <c r="V4475">
        <v>0.41</v>
      </c>
      <c r="W4475">
        <v>0.3</v>
      </c>
      <c r="X4475" s="14">
        <v>0.73</v>
      </c>
      <c r="Y4475" s="14">
        <v>2.38</v>
      </c>
      <c r="Z4475" s="14">
        <v>0.25</v>
      </c>
      <c r="AA4475" s="5">
        <f t="shared" si="423"/>
        <v>1.258</v>
      </c>
      <c r="AB4475" s="15" cm="1">
        <f t="array" ref="AB4475">_xlfn.SWITCH(U4475,"夏",122,"冬",90,"春",153,"秋",153,0)</f>
        <v>122</v>
      </c>
      <c r="AC4475" s="16">
        <f t="shared" si="424"/>
        <v>153.476</v>
      </c>
      <c r="AD4475" s="5">
        <f>IFERROR(AA4475/D4475,0)</f>
        <v>1.0021444936222824E-2</v>
      </c>
      <c r="AE4475" s="15">
        <f t="shared" si="425"/>
        <v>0.33424657534246577</v>
      </c>
      <c r="AF4475" s="5">
        <f>IFERROR(AD4475*AE4475*48,0)</f>
        <v>0.16078241519594758</v>
      </c>
    </row>
    <row r="4476" spans="1:32" x14ac:dyDescent="0.15">
      <c r="A4476" s="17">
        <v>45838</v>
      </c>
      <c r="B4476" s="1" t="s">
        <v>32</v>
      </c>
      <c r="C4476" s="1" t="s">
        <v>33</v>
      </c>
      <c r="D4476" s="9">
        <v>125.5308</v>
      </c>
      <c r="E4476" s="6">
        <v>3.15</v>
      </c>
      <c r="F4476" s="18">
        <v>0.45833333333333298</v>
      </c>
      <c r="G4476" s="1">
        <v>25.4</v>
      </c>
      <c r="H4476" s="1">
        <v>59.5</v>
      </c>
      <c r="I4476" s="1">
        <v>25.4</v>
      </c>
      <c r="J4476" s="1">
        <v>0.2</v>
      </c>
      <c r="K4476" s="1">
        <v>725</v>
      </c>
      <c r="L4476" s="1">
        <v>450</v>
      </c>
      <c r="M4476" s="6">
        <f t="shared" si="421"/>
        <v>25.400000000000034</v>
      </c>
      <c r="N4476" s="19">
        <v>0.5</v>
      </c>
      <c r="O4476" s="11" cm="1">
        <f t="array" ref="O4476">ROUND(_xlfn.SWITCH(C4476,"建筑专教",IF(S4476&gt;0.1,1.38,1.28),"阶梯教室",IF(S4476&gt;0.1,1.15,1.05),"公共教室",IF(S4476&gt;0.1,1.22,1.12),IF(S4476&gt;0.1,1.2,1.1))+(MOD(ROW()*11,31)/31-0.5)*0.06,2)</f>
        <v>1.19</v>
      </c>
      <c r="P4476" s="12">
        <f t="shared" si="422"/>
        <v>0.32</v>
      </c>
      <c r="Q4476" s="13">
        <f t="shared" si="426"/>
        <v>-0.68755985016882526</v>
      </c>
      <c r="R4476" s="1">
        <v>0.7</v>
      </c>
      <c r="S4476" s="1">
        <v>0.13600000000000001</v>
      </c>
      <c r="T4476" s="1">
        <v>0.13</v>
      </c>
      <c r="U4476" s="4" t="s">
        <v>60</v>
      </c>
      <c r="V4476">
        <v>0.41</v>
      </c>
      <c r="W4476">
        <v>0.3</v>
      </c>
      <c r="X4476" s="14">
        <v>0.73</v>
      </c>
      <c r="Y4476" s="14">
        <v>2.38</v>
      </c>
      <c r="Z4476" s="14">
        <v>0.25</v>
      </c>
      <c r="AA4476" s="5">
        <f t="shared" si="423"/>
        <v>0.96599999999999997</v>
      </c>
      <c r="AB4476" s="15" cm="1">
        <f t="array" ref="AB4476">_xlfn.SWITCH(U4476,"夏",122,"冬",90,"春",153,"秋",153,0)</f>
        <v>122</v>
      </c>
      <c r="AC4476" s="16">
        <f t="shared" si="424"/>
        <v>117.85199999999999</v>
      </c>
      <c r="AD4476" s="5">
        <f>IFERROR(AA4476/D4476,0)</f>
        <v>7.695322582187001E-3</v>
      </c>
      <c r="AE4476" s="15">
        <f t="shared" si="425"/>
        <v>0.33424657534246577</v>
      </c>
      <c r="AF4476" s="5">
        <f>IFERROR(AD4476*AE4476*48,0)</f>
        <v>0.12346249052407418</v>
      </c>
    </row>
    <row r="4477" spans="1:32" x14ac:dyDescent="0.15">
      <c r="A4477" s="17">
        <v>45838</v>
      </c>
      <c r="B4477" s="1" t="s">
        <v>32</v>
      </c>
      <c r="C4477" s="1" t="s">
        <v>33</v>
      </c>
      <c r="D4477" s="9">
        <v>125.5308</v>
      </c>
      <c r="E4477" s="6">
        <v>3.15</v>
      </c>
      <c r="F4477" s="18">
        <v>0.47916666666666702</v>
      </c>
      <c r="G4477" s="1">
        <v>25.2</v>
      </c>
      <c r="H4477" s="1">
        <v>59</v>
      </c>
      <c r="I4477" s="1">
        <v>25.2</v>
      </c>
      <c r="J4477" s="1">
        <v>0.2</v>
      </c>
      <c r="K4477" s="1">
        <v>745</v>
      </c>
      <c r="L4477" s="1">
        <v>490</v>
      </c>
      <c r="M4477" s="6">
        <f t="shared" si="421"/>
        <v>25.200000000000102</v>
      </c>
      <c r="N4477" s="19">
        <v>0.5</v>
      </c>
      <c r="O4477" s="11" cm="1">
        <f t="array" ref="O4477">ROUND(_xlfn.SWITCH(C4477,"建筑专教",IF(S4477&gt;0.1,1.38,1.28),"阶梯教室",IF(S4477&gt;0.1,1.15,1.05),"公共教室",IF(S4477&gt;0.1,1.22,1.12),IF(S4477&gt;0.1,1.2,1.1))+(MOD(ROW()*11,31)/31-0.5)*0.06,2)</f>
        <v>1.21</v>
      </c>
      <c r="P4477" s="12">
        <f t="shared" si="422"/>
        <v>0.34</v>
      </c>
      <c r="Q4477" s="13">
        <f t="shared" si="426"/>
        <v>-0.70163333634984848</v>
      </c>
      <c r="R4477" s="1">
        <v>0.5</v>
      </c>
      <c r="S4477" s="1">
        <v>0.13400000000000001</v>
      </c>
      <c r="T4477" s="1">
        <v>0.05</v>
      </c>
      <c r="U4477" s="4" t="s">
        <v>60</v>
      </c>
      <c r="V4477">
        <v>0.41</v>
      </c>
      <c r="W4477">
        <v>0.3</v>
      </c>
      <c r="X4477" s="14">
        <v>0.73</v>
      </c>
      <c r="Y4477" s="14">
        <v>2.38</v>
      </c>
      <c r="Z4477" s="14">
        <v>0.25</v>
      </c>
      <c r="AA4477" s="5">
        <f t="shared" si="423"/>
        <v>0.68400000000000005</v>
      </c>
      <c r="AB4477" s="15" cm="1">
        <f t="array" ref="AB4477">_xlfn.SWITCH(U4477,"夏",122,"冬",90,"春",153,"秋",153,0)</f>
        <v>122</v>
      </c>
      <c r="AC4477" s="16">
        <f t="shared" si="424"/>
        <v>83.448000000000008</v>
      </c>
      <c r="AD4477" s="5">
        <f>IFERROR(AA4477/D4477,0)</f>
        <v>5.4488619526044607E-3</v>
      </c>
      <c r="AE4477" s="15">
        <f t="shared" si="425"/>
        <v>0.33424657534246577</v>
      </c>
      <c r="AF4477" s="5">
        <f>IFERROR(AD4477*AE4477*48,0)</f>
        <v>8.7420645464251295E-2</v>
      </c>
    </row>
    <row r="4478" spans="1:32" x14ac:dyDescent="0.15">
      <c r="A4478" s="17">
        <v>45838</v>
      </c>
      <c r="B4478" s="1" t="s">
        <v>32</v>
      </c>
      <c r="C4478" s="1" t="s">
        <v>33</v>
      </c>
      <c r="D4478" s="9">
        <v>125.5308</v>
      </c>
      <c r="E4478" s="6">
        <v>3.15</v>
      </c>
      <c r="F4478" s="18">
        <v>0.5</v>
      </c>
      <c r="G4478" s="1">
        <v>26.2</v>
      </c>
      <c r="H4478" s="1">
        <v>61.8</v>
      </c>
      <c r="I4478" s="1">
        <v>26.2</v>
      </c>
      <c r="J4478" s="1">
        <v>0.1</v>
      </c>
      <c r="K4478" s="1">
        <v>445</v>
      </c>
      <c r="L4478" s="1">
        <v>320</v>
      </c>
      <c r="M4478" s="6">
        <f t="shared" si="421"/>
        <v>26.200000000000102</v>
      </c>
      <c r="N4478" s="1">
        <v>0</v>
      </c>
      <c r="O4478" s="1">
        <v>0</v>
      </c>
      <c r="P4478" s="12">
        <f t="shared" si="422"/>
        <v>0</v>
      </c>
      <c r="Q4478" s="1">
        <v>0</v>
      </c>
      <c r="R4478" s="1">
        <v>0.2</v>
      </c>
      <c r="S4478" s="1">
        <v>0</v>
      </c>
      <c r="T4478" s="1">
        <v>0</v>
      </c>
      <c r="U4478" s="4" t="s">
        <v>60</v>
      </c>
      <c r="V4478">
        <v>0.41</v>
      </c>
      <c r="W4478">
        <v>0.3</v>
      </c>
      <c r="X4478" s="14">
        <v>0.73</v>
      </c>
      <c r="Y4478" s="14">
        <v>2.38</v>
      </c>
      <c r="Z4478" s="14">
        <v>0.25</v>
      </c>
      <c r="AA4478" s="5">
        <f t="shared" si="423"/>
        <v>0.2</v>
      </c>
      <c r="AB4478" s="15" cm="1">
        <f t="array" ref="AB4478">_xlfn.SWITCH(U4478,"夏",122,"冬",90,"春",153,"秋",153,0)</f>
        <v>122</v>
      </c>
      <c r="AC4478" s="16">
        <f t="shared" si="424"/>
        <v>24.400000000000002</v>
      </c>
      <c r="AD4478" s="5">
        <f>IFERROR(AA4478/D4478,0)</f>
        <v>1.5932344890656318E-3</v>
      </c>
      <c r="AE4478" s="15">
        <f t="shared" si="425"/>
        <v>0.33424657534246577</v>
      </c>
      <c r="AF4478" s="5">
        <f>IFERROR(AD4478*AE4478*48,0)</f>
        <v>2.5561592241009151E-2</v>
      </c>
    </row>
    <row r="4479" spans="1:32" x14ac:dyDescent="0.15">
      <c r="A4479" s="17">
        <v>45838</v>
      </c>
      <c r="B4479" s="1" t="s">
        <v>32</v>
      </c>
      <c r="C4479" s="1" t="s">
        <v>33</v>
      </c>
      <c r="D4479" s="9">
        <v>125.5308</v>
      </c>
      <c r="E4479" s="6">
        <v>3.15</v>
      </c>
      <c r="F4479" s="18">
        <v>0.52083333333333304</v>
      </c>
      <c r="G4479" s="1">
        <v>26.8</v>
      </c>
      <c r="H4479" s="1">
        <v>64.5</v>
      </c>
      <c r="I4479" s="1">
        <v>26.8</v>
      </c>
      <c r="J4479" s="1">
        <v>0.1</v>
      </c>
      <c r="K4479" s="1">
        <v>425</v>
      </c>
      <c r="L4479" s="1">
        <v>260</v>
      </c>
      <c r="M4479" s="6">
        <f t="shared" si="421"/>
        <v>26.800000000000011</v>
      </c>
      <c r="N4479" s="1">
        <v>0</v>
      </c>
      <c r="O4479" s="1">
        <v>0</v>
      </c>
      <c r="P4479" s="12">
        <f t="shared" si="422"/>
        <v>0</v>
      </c>
      <c r="Q4479" s="1">
        <v>0</v>
      </c>
      <c r="R4479" s="1">
        <v>0</v>
      </c>
      <c r="S4479" s="1">
        <v>0</v>
      </c>
      <c r="T4479" s="1">
        <v>0</v>
      </c>
      <c r="U4479" s="4" t="s">
        <v>60</v>
      </c>
      <c r="V4479">
        <v>0.41</v>
      </c>
      <c r="W4479">
        <v>0.3</v>
      </c>
      <c r="X4479" s="14">
        <v>0.73</v>
      </c>
      <c r="Y4479" s="14">
        <v>2.38</v>
      </c>
      <c r="Z4479" s="14">
        <v>0.25</v>
      </c>
      <c r="AA4479" s="5">
        <f t="shared" si="423"/>
        <v>0</v>
      </c>
      <c r="AB4479" s="15" cm="1">
        <f t="array" ref="AB4479">_xlfn.SWITCH(U4479,"夏",122,"冬",90,"春",153,"秋",153,0)</f>
        <v>122</v>
      </c>
      <c r="AC4479" s="16">
        <f t="shared" si="424"/>
        <v>0</v>
      </c>
      <c r="AD4479" s="5">
        <f>IFERROR(AA4479/D4479,0)</f>
        <v>0</v>
      </c>
      <c r="AE4479" s="15">
        <f t="shared" si="425"/>
        <v>0.33424657534246577</v>
      </c>
      <c r="AF4479" s="5">
        <f>IFERROR(AD4479*AE4479*48,0)</f>
        <v>0</v>
      </c>
    </row>
    <row r="4480" spans="1:32" x14ac:dyDescent="0.15">
      <c r="A4480" s="17">
        <v>45838</v>
      </c>
      <c r="B4480" s="1" t="s">
        <v>32</v>
      </c>
      <c r="C4480" s="1" t="s">
        <v>33</v>
      </c>
      <c r="D4480" s="9">
        <v>125.5308</v>
      </c>
      <c r="E4480" s="6">
        <v>3.15</v>
      </c>
      <c r="F4480" s="18">
        <v>0.54166666666666696</v>
      </c>
      <c r="G4480" s="1">
        <v>27.5</v>
      </c>
      <c r="H4480" s="1">
        <v>67.2</v>
      </c>
      <c r="I4480" s="1">
        <v>27.5</v>
      </c>
      <c r="J4480" s="1">
        <v>0.1</v>
      </c>
      <c r="K4480" s="1">
        <v>410</v>
      </c>
      <c r="L4480" s="1">
        <v>200</v>
      </c>
      <c r="M4480" s="6">
        <f t="shared" si="421"/>
        <v>27.500000000000114</v>
      </c>
      <c r="N4480" s="1">
        <v>0</v>
      </c>
      <c r="O4480" s="1">
        <v>0</v>
      </c>
      <c r="P4480" s="12">
        <f t="shared" si="422"/>
        <v>0</v>
      </c>
      <c r="Q4480" s="1">
        <v>0</v>
      </c>
      <c r="R4480" s="1">
        <v>0</v>
      </c>
      <c r="S4480" s="1">
        <v>0</v>
      </c>
      <c r="T4480" s="1">
        <v>0</v>
      </c>
      <c r="U4480" s="4" t="s">
        <v>60</v>
      </c>
      <c r="V4480">
        <v>0.41</v>
      </c>
      <c r="W4480">
        <v>0.3</v>
      </c>
      <c r="X4480" s="14">
        <v>0.73</v>
      </c>
      <c r="Y4480" s="14">
        <v>2.38</v>
      </c>
      <c r="Z4480" s="14">
        <v>0.25</v>
      </c>
      <c r="AA4480" s="5">
        <f t="shared" si="423"/>
        <v>0</v>
      </c>
      <c r="AB4480" s="15" cm="1">
        <f t="array" ref="AB4480">_xlfn.SWITCH(U4480,"夏",122,"冬",90,"春",153,"秋",153,0)</f>
        <v>122</v>
      </c>
      <c r="AC4480" s="16">
        <f t="shared" si="424"/>
        <v>0</v>
      </c>
      <c r="AD4480" s="5">
        <f>IFERROR(AA4480/D4480,0)</f>
        <v>0</v>
      </c>
      <c r="AE4480" s="15">
        <f t="shared" si="425"/>
        <v>0.33424657534246577</v>
      </c>
      <c r="AF4480" s="5">
        <f>IFERROR(AD4480*AE4480*48,0)</f>
        <v>0</v>
      </c>
    </row>
    <row r="4481" spans="1:32" x14ac:dyDescent="0.15">
      <c r="A4481" s="17">
        <v>45838</v>
      </c>
      <c r="B4481" s="1" t="s">
        <v>32</v>
      </c>
      <c r="C4481" s="1" t="s">
        <v>33</v>
      </c>
      <c r="D4481" s="9">
        <v>125.5308</v>
      </c>
      <c r="E4481" s="6">
        <v>3.15</v>
      </c>
      <c r="F4481" s="18">
        <v>0.5625</v>
      </c>
      <c r="G4481" s="1">
        <v>29.2</v>
      </c>
      <c r="H4481" s="1">
        <v>69.8</v>
      </c>
      <c r="I4481" s="1">
        <v>29.2</v>
      </c>
      <c r="J4481" s="1">
        <v>0.1</v>
      </c>
      <c r="K4481" s="1">
        <v>625</v>
      </c>
      <c r="L4481" s="1">
        <v>320</v>
      </c>
      <c r="M4481" s="6">
        <f t="shared" si="421"/>
        <v>29.200000000000045</v>
      </c>
      <c r="N4481" s="19">
        <v>0.5</v>
      </c>
      <c r="O4481" s="11" cm="1">
        <f t="array" ref="O4481">ROUND(_xlfn.SWITCH(C4481,"建筑专教",IF(S4481&gt;0.1,1.38,1.28),"阶梯教室",IF(S4481&gt;0.1,1.15,1.05),"公共教室",IF(S4481&gt;0.1,1.22,1.12),IF(S4481&gt;0.1,1.2,1.1))+(MOD(ROW()*11,31)/31-0.5)*0.06,2)</f>
        <v>1.17</v>
      </c>
      <c r="P4481" s="12">
        <f t="shared" si="422"/>
        <v>0.22</v>
      </c>
      <c r="Q4481" s="13">
        <f t="shared" si="426"/>
        <v>0.91319814560518109</v>
      </c>
      <c r="R4481" s="1">
        <v>1.8</v>
      </c>
      <c r="S4481" s="1">
        <v>0.126</v>
      </c>
      <c r="T4481" s="1">
        <v>0.01</v>
      </c>
      <c r="U4481" s="4" t="s">
        <v>60</v>
      </c>
      <c r="V4481">
        <v>0.41</v>
      </c>
      <c r="W4481">
        <v>0.3</v>
      </c>
      <c r="X4481" s="14">
        <v>0.73</v>
      </c>
      <c r="Y4481" s="14">
        <v>2.38</v>
      </c>
      <c r="Z4481" s="14">
        <v>0.25</v>
      </c>
      <c r="AA4481" s="5">
        <f t="shared" si="423"/>
        <v>1.9360000000000002</v>
      </c>
      <c r="AB4481" s="15" cm="1">
        <f t="array" ref="AB4481">_xlfn.SWITCH(U4481,"夏",122,"冬",90,"春",153,"秋",153,0)</f>
        <v>122</v>
      </c>
      <c r="AC4481" s="16">
        <f t="shared" si="424"/>
        <v>236.19200000000001</v>
      </c>
      <c r="AD4481" s="5">
        <f>IFERROR(AA4481/D4481,0)</f>
        <v>1.5422509854155317E-2</v>
      </c>
      <c r="AE4481" s="15">
        <f t="shared" si="425"/>
        <v>0.33424657534246577</v>
      </c>
      <c r="AF4481" s="5">
        <f>IFERROR(AD4481*AE4481*48,0)</f>
        <v>0.2474362128929686</v>
      </c>
    </row>
    <row r="4482" spans="1:32" x14ac:dyDescent="0.15">
      <c r="A4482" s="17">
        <v>45838</v>
      </c>
      <c r="B4482" s="1" t="s">
        <v>32</v>
      </c>
      <c r="C4482" s="1" t="s">
        <v>33</v>
      </c>
      <c r="D4482" s="9">
        <v>125.5308</v>
      </c>
      <c r="E4482" s="6">
        <v>3.15</v>
      </c>
      <c r="F4482" s="18">
        <v>0.58333333333333304</v>
      </c>
      <c r="G4482" s="1">
        <v>27.4</v>
      </c>
      <c r="H4482" s="1">
        <v>66.5</v>
      </c>
      <c r="I4482" s="1">
        <v>27.4</v>
      </c>
      <c r="J4482" s="1">
        <v>0.2</v>
      </c>
      <c r="K4482" s="1">
        <v>645</v>
      </c>
      <c r="L4482" s="1">
        <v>290</v>
      </c>
      <c r="M4482" s="6">
        <f t="shared" si="421"/>
        <v>27.39999999999992</v>
      </c>
      <c r="N4482" s="19">
        <v>0.5</v>
      </c>
      <c r="O4482" s="11" cm="1">
        <f t="array" ref="O4482">ROUND(_xlfn.SWITCH(C4482,"建筑专教",IF(S4482&gt;0.1,1.38,1.28),"阶梯教室",IF(S4482&gt;0.1,1.15,1.05),"公共教室",IF(S4482&gt;0.1,1.22,1.12),IF(S4482&gt;0.1,1.2,1.1))+(MOD(ROW()*11,31)/31-0.5)*0.06,2)</f>
        <v>1.19</v>
      </c>
      <c r="P4482" s="12">
        <f t="shared" si="422"/>
        <v>0.24</v>
      </c>
      <c r="Q4482" s="13">
        <f t="shared" si="426"/>
        <v>4.8136190877542352E-3</v>
      </c>
      <c r="R4482" s="1">
        <v>1.5</v>
      </c>
      <c r="S4482" s="1">
        <v>0.124</v>
      </c>
      <c r="T4482" s="1">
        <v>0.14000000000000001</v>
      </c>
      <c r="U4482" s="4" t="s">
        <v>60</v>
      </c>
      <c r="V4482">
        <v>0.41</v>
      </c>
      <c r="W4482">
        <v>0.3</v>
      </c>
      <c r="X4482" s="14">
        <v>0.73</v>
      </c>
      <c r="Y4482" s="14">
        <v>2.38</v>
      </c>
      <c r="Z4482" s="14">
        <v>0.25</v>
      </c>
      <c r="AA4482" s="5">
        <f t="shared" si="423"/>
        <v>1.7640000000000002</v>
      </c>
      <c r="AB4482" s="15" cm="1">
        <f t="array" ref="AB4482">_xlfn.SWITCH(U4482,"夏",122,"冬",90,"春",153,"秋",153,0)</f>
        <v>122</v>
      </c>
      <c r="AC4482" s="16">
        <f t="shared" si="424"/>
        <v>215.20800000000003</v>
      </c>
      <c r="AD4482" s="5">
        <f>IFERROR(AA4482/D4482,0)</f>
        <v>1.4052328193558873E-2</v>
      </c>
      <c r="AE4482" s="15">
        <f t="shared" si="425"/>
        <v>0.33424657534246577</v>
      </c>
      <c r="AF4482" s="5">
        <f>IFERROR(AD4482*AE4482*48,0)</f>
        <v>0.22545324356570073</v>
      </c>
    </row>
    <row r="4483" spans="1:32" x14ac:dyDescent="0.15">
      <c r="A4483" s="17">
        <v>45838</v>
      </c>
      <c r="B4483" s="1" t="s">
        <v>32</v>
      </c>
      <c r="C4483" s="1" t="s">
        <v>33</v>
      </c>
      <c r="D4483" s="9">
        <v>125.5308</v>
      </c>
      <c r="E4483" s="6">
        <v>3.15</v>
      </c>
      <c r="F4483" s="18">
        <v>0.60416666666666696</v>
      </c>
      <c r="G4483" s="1">
        <v>26.3</v>
      </c>
      <c r="H4483" s="1">
        <v>63.2</v>
      </c>
      <c r="I4483" s="1">
        <v>26.3</v>
      </c>
      <c r="J4483" s="1">
        <v>0.2</v>
      </c>
      <c r="K4483" s="1">
        <v>665</v>
      </c>
      <c r="L4483" s="1">
        <v>330</v>
      </c>
      <c r="M4483" s="6">
        <f t="shared" si="421"/>
        <v>26.299999999999898</v>
      </c>
      <c r="N4483" s="19">
        <v>0.5</v>
      </c>
      <c r="O4483" s="11" cm="1">
        <f t="array" ref="O4483">ROUND(_xlfn.SWITCH(C4483,"建筑专教",IF(S4483&gt;0.1,1.38,1.28),"阶梯教室",IF(S4483&gt;0.1,1.15,1.05),"公共教室",IF(S4483&gt;0.1,1.22,1.12),IF(S4483&gt;0.1,1.2,1.1))+(MOD(ROW()*11,31)/31-0.5)*0.06,2)</f>
        <v>1.21</v>
      </c>
      <c r="P4483" s="12">
        <f t="shared" si="422"/>
        <v>0.26</v>
      </c>
      <c r="Q4483" s="13">
        <f t="shared" si="426"/>
        <v>-0.32825672756805957</v>
      </c>
      <c r="R4483" s="1">
        <v>1.3</v>
      </c>
      <c r="S4483" s="1">
        <v>0.122</v>
      </c>
      <c r="T4483" s="1">
        <v>0.2</v>
      </c>
      <c r="U4483" s="4" t="s">
        <v>60</v>
      </c>
      <c r="V4483">
        <v>0.41</v>
      </c>
      <c r="W4483">
        <v>0.3</v>
      </c>
      <c r="X4483" s="14">
        <v>0.73</v>
      </c>
      <c r="Y4483" s="14">
        <v>2.38</v>
      </c>
      <c r="Z4483" s="14">
        <v>0.25</v>
      </c>
      <c r="AA4483" s="5">
        <f t="shared" si="423"/>
        <v>1.6220000000000001</v>
      </c>
      <c r="AB4483" s="15" cm="1">
        <f t="array" ref="AB4483">_xlfn.SWITCH(U4483,"夏",122,"冬",90,"春",153,"秋",153,0)</f>
        <v>122</v>
      </c>
      <c r="AC4483" s="16">
        <f t="shared" si="424"/>
        <v>197.88400000000001</v>
      </c>
      <c r="AD4483" s="5">
        <f>IFERROR(AA4483/D4483,0)</f>
        <v>1.2921131706322274E-2</v>
      </c>
      <c r="AE4483" s="15">
        <f t="shared" si="425"/>
        <v>0.33424657534246577</v>
      </c>
      <c r="AF4483" s="5">
        <f>IFERROR(AD4483*AE4483*48,0)</f>
        <v>0.20730451307458425</v>
      </c>
    </row>
    <row r="4484" spans="1:32" x14ac:dyDescent="0.15">
      <c r="A4484" s="17">
        <v>45838</v>
      </c>
      <c r="B4484" s="1" t="s">
        <v>32</v>
      </c>
      <c r="C4484" s="1" t="s">
        <v>33</v>
      </c>
      <c r="D4484" s="9">
        <v>125.5308</v>
      </c>
      <c r="E4484" s="6">
        <v>3.15</v>
      </c>
      <c r="F4484" s="18">
        <v>0.625</v>
      </c>
      <c r="G4484" s="1">
        <v>25.9</v>
      </c>
      <c r="H4484" s="1">
        <v>61.8</v>
      </c>
      <c r="I4484" s="1">
        <v>25.9</v>
      </c>
      <c r="J4484" s="1">
        <v>0.2</v>
      </c>
      <c r="K4484" s="1">
        <v>685</v>
      </c>
      <c r="L4484" s="1">
        <v>370</v>
      </c>
      <c r="M4484" s="6">
        <f t="shared" si="421"/>
        <v>25.899999999999977</v>
      </c>
      <c r="N4484" s="19">
        <v>0.5</v>
      </c>
      <c r="O4484" s="11" cm="1">
        <f t="array" ref="O4484">ROUND(_xlfn.SWITCH(C4484,"建筑专教",IF(S4484&gt;0.1,1.38,1.28),"阶梯教室",IF(S4484&gt;0.1,1.15,1.05),"公共教室",IF(S4484&gt;0.1,1.22,1.12),IF(S4484&gt;0.1,1.2,1.1))+(MOD(ROW()*11,31)/31-0.5)*0.06,2)</f>
        <v>1.18</v>
      </c>
      <c r="P4484" s="12">
        <f t="shared" si="422"/>
        <v>0.28000000000000003</v>
      </c>
      <c r="Q4484" s="13">
        <f t="shared" si="426"/>
        <v>-0.54055597024212698</v>
      </c>
      <c r="R4484" s="1">
        <v>1.1000000000000001</v>
      </c>
      <c r="S4484" s="1">
        <v>0.12</v>
      </c>
      <c r="T4484" s="1">
        <v>0.12</v>
      </c>
      <c r="U4484" s="4" t="s">
        <v>60</v>
      </c>
      <c r="V4484">
        <v>0.41</v>
      </c>
      <c r="W4484">
        <v>0.3</v>
      </c>
      <c r="X4484" s="14">
        <v>0.73</v>
      </c>
      <c r="Y4484" s="14">
        <v>2.38</v>
      </c>
      <c r="Z4484" s="14">
        <v>0.25</v>
      </c>
      <c r="AA4484" s="5">
        <f t="shared" si="423"/>
        <v>1.3400000000000003</v>
      </c>
      <c r="AB4484" s="15" cm="1">
        <f t="array" ref="AB4484">_xlfn.SWITCH(U4484,"夏",122,"冬",90,"春",153,"秋",153,0)</f>
        <v>122</v>
      </c>
      <c r="AC4484" s="16">
        <f t="shared" si="424"/>
        <v>163.48000000000005</v>
      </c>
      <c r="AD4484" s="5">
        <f>IFERROR(AA4484/D4484,0)</f>
        <v>1.0674671076739735E-2</v>
      </c>
      <c r="AE4484" s="15">
        <f t="shared" si="425"/>
        <v>0.33424657534246577</v>
      </c>
      <c r="AF4484" s="5">
        <f>IFERROR(AD4484*AE4484*48,0)</f>
        <v>0.17126266801476134</v>
      </c>
    </row>
    <row r="4485" spans="1:32" x14ac:dyDescent="0.15">
      <c r="A4485" s="17">
        <v>45838</v>
      </c>
      <c r="B4485" s="1" t="s">
        <v>32</v>
      </c>
      <c r="C4485" s="1" t="s">
        <v>33</v>
      </c>
      <c r="D4485" s="9">
        <v>125.5308</v>
      </c>
      <c r="E4485" s="6">
        <v>3.15</v>
      </c>
      <c r="F4485" s="18">
        <v>0.64583333333333304</v>
      </c>
      <c r="G4485" s="1">
        <v>25.7</v>
      </c>
      <c r="H4485" s="1">
        <v>60.5</v>
      </c>
      <c r="I4485" s="1">
        <v>25.7</v>
      </c>
      <c r="J4485" s="1">
        <v>0.2</v>
      </c>
      <c r="K4485" s="1">
        <v>705</v>
      </c>
      <c r="L4485" s="1">
        <v>410</v>
      </c>
      <c r="M4485" s="6">
        <f t="shared" si="421"/>
        <v>25.699999999999989</v>
      </c>
      <c r="N4485" s="19">
        <v>0.5</v>
      </c>
      <c r="O4485" s="11" cm="1">
        <f t="array" ref="O4485">ROUND(_xlfn.SWITCH(C4485,"建筑专教",IF(S4485&gt;0.1,1.38,1.28),"阶梯教室",IF(S4485&gt;0.1,1.15,1.05),"公共教室",IF(S4485&gt;0.1,1.22,1.12),IF(S4485&gt;0.1,1.2,1.1))+(MOD(ROW()*11,31)/31-0.5)*0.06,2)</f>
        <v>1.2</v>
      </c>
      <c r="P4485" s="12">
        <f t="shared" si="422"/>
        <v>0.3</v>
      </c>
      <c r="Q4485" s="13">
        <f t="shared" si="426"/>
        <v>-0.55760107475454967</v>
      </c>
      <c r="R4485" s="1">
        <v>0.9</v>
      </c>
      <c r="S4485" s="1">
        <v>0.11799999999999999</v>
      </c>
      <c r="T4485" s="1">
        <v>0.19</v>
      </c>
      <c r="U4485" s="4" t="s">
        <v>60</v>
      </c>
      <c r="V4485">
        <v>0.41</v>
      </c>
      <c r="W4485">
        <v>0.3</v>
      </c>
      <c r="X4485" s="14">
        <v>0.73</v>
      </c>
      <c r="Y4485" s="14">
        <v>2.38</v>
      </c>
      <c r="Z4485" s="14">
        <v>0.25</v>
      </c>
      <c r="AA4485" s="5">
        <f t="shared" si="423"/>
        <v>1.208</v>
      </c>
      <c r="AB4485" s="15" cm="1">
        <f t="array" ref="AB4485">_xlfn.SWITCH(U4485,"夏",122,"冬",90,"春",153,"秋",153,0)</f>
        <v>122</v>
      </c>
      <c r="AC4485" s="16">
        <f t="shared" si="424"/>
        <v>147.376</v>
      </c>
      <c r="AD4485" s="5">
        <f>IFERROR(AA4485/D4485,0)</f>
        <v>9.6231363139564156E-3</v>
      </c>
      <c r="AE4485" s="15">
        <f t="shared" si="425"/>
        <v>0.33424657534246577</v>
      </c>
      <c r="AF4485" s="5">
        <f>IFERROR(AD4485*AE4485*48,0)</f>
        <v>0.15439201713569528</v>
      </c>
    </row>
    <row r="4486" spans="1:32" x14ac:dyDescent="0.15">
      <c r="A4486" s="17">
        <v>45838</v>
      </c>
      <c r="B4486" s="1" t="s">
        <v>32</v>
      </c>
      <c r="C4486" s="1" t="s">
        <v>33</v>
      </c>
      <c r="D4486" s="9">
        <v>125.5308</v>
      </c>
      <c r="E4486" s="6">
        <v>3.15</v>
      </c>
      <c r="F4486" s="18">
        <v>0.66666666666666696</v>
      </c>
      <c r="G4486" s="1">
        <v>25.5</v>
      </c>
      <c r="H4486" s="1">
        <v>59.5</v>
      </c>
      <c r="I4486" s="1">
        <v>25.5</v>
      </c>
      <c r="J4486" s="1">
        <v>0.2</v>
      </c>
      <c r="K4486" s="1">
        <v>725</v>
      </c>
      <c r="L4486" s="1">
        <v>450</v>
      </c>
      <c r="M4486" s="6">
        <f t="shared" si="421"/>
        <v>25.499999999999886</v>
      </c>
      <c r="N4486" s="19">
        <v>0.5</v>
      </c>
      <c r="O4486" s="11" cm="1">
        <f t="array" ref="O4486">ROUND(_xlfn.SWITCH(C4486,"建筑专教",IF(S4486&gt;0.1,1.38,1.28),"阶梯教室",IF(S4486&gt;0.1,1.15,1.05),"公共教室",IF(S4486&gt;0.1,1.22,1.12),IF(S4486&gt;0.1,1.2,1.1))+(MOD(ROW()*11,31)/31-0.5)*0.06,2)</f>
        <v>1.22</v>
      </c>
      <c r="P4486" s="12">
        <f t="shared" si="422"/>
        <v>0.32</v>
      </c>
      <c r="Q4486" s="13">
        <f t="shared" si="426"/>
        <v>-0.57404769745519302</v>
      </c>
      <c r="R4486" s="1">
        <v>0.7</v>
      </c>
      <c r="S4486" s="1">
        <v>0.16900000000000001</v>
      </c>
      <c r="T4486" s="1">
        <v>0.25</v>
      </c>
      <c r="U4486" s="4" t="s">
        <v>60</v>
      </c>
      <c r="V4486">
        <v>0.41</v>
      </c>
      <c r="W4486">
        <v>0.3</v>
      </c>
      <c r="X4486" s="14">
        <v>0.73</v>
      </c>
      <c r="Y4486" s="14">
        <v>2.38</v>
      </c>
      <c r="Z4486" s="14">
        <v>0.25</v>
      </c>
      <c r="AA4486" s="5">
        <f t="shared" si="423"/>
        <v>1.119</v>
      </c>
      <c r="AB4486" s="15" cm="1">
        <f t="array" ref="AB4486">_xlfn.SWITCH(U4486,"夏",122,"冬",90,"春",153,"秋",153,0)</f>
        <v>122</v>
      </c>
      <c r="AC4486" s="16">
        <f t="shared" si="424"/>
        <v>136.518</v>
      </c>
      <c r="AD4486" s="5">
        <f>IFERROR(AA4486/D4486,0)</f>
        <v>8.9141469663222093E-3</v>
      </c>
      <c r="AE4486" s="15">
        <f t="shared" si="425"/>
        <v>0.33424657534246577</v>
      </c>
      <c r="AF4486" s="5">
        <f>IFERROR(AD4486*AE4486*48,0)</f>
        <v>0.14301710858844618</v>
      </c>
    </row>
    <row r="4487" spans="1:32" x14ac:dyDescent="0.15">
      <c r="A4487" s="17">
        <v>45838</v>
      </c>
      <c r="B4487" s="1" t="s">
        <v>32</v>
      </c>
      <c r="C4487" s="1" t="s">
        <v>33</v>
      </c>
      <c r="D4487" s="9">
        <v>125.5308</v>
      </c>
      <c r="E4487" s="6">
        <v>3.15</v>
      </c>
      <c r="F4487" s="18">
        <v>0.6875</v>
      </c>
      <c r="G4487" s="1">
        <v>25.3</v>
      </c>
      <c r="H4487" s="1">
        <v>59</v>
      </c>
      <c r="I4487" s="1">
        <v>25.3</v>
      </c>
      <c r="J4487" s="1">
        <v>0.2</v>
      </c>
      <c r="K4487" s="1">
        <v>745</v>
      </c>
      <c r="L4487" s="1">
        <v>490</v>
      </c>
      <c r="M4487" s="6">
        <f t="shared" si="421"/>
        <v>25.300000000000125</v>
      </c>
      <c r="N4487" s="19">
        <v>0.5</v>
      </c>
      <c r="O4487" s="11" cm="1">
        <f t="array" ref="O4487">ROUND(_xlfn.SWITCH(C4487,"建筑专教",IF(S4487&gt;0.1,1.38,1.28),"阶梯教室",IF(S4487&gt;0.1,1.15,1.05),"公共教室",IF(S4487&gt;0.1,1.22,1.12),IF(S4487&gt;0.1,1.2,1.1))+(MOD(ROW()*11,31)/31-0.5)*0.06,2)</f>
        <v>1.18</v>
      </c>
      <c r="P4487" s="12">
        <f t="shared" si="422"/>
        <v>0.34</v>
      </c>
      <c r="Q4487" s="13">
        <f t="shared" si="426"/>
        <v>-0.75020968466896576</v>
      </c>
      <c r="R4487" s="1">
        <v>0.5</v>
      </c>
      <c r="S4487" s="1">
        <v>0.16700000000000001</v>
      </c>
      <c r="T4487" s="1">
        <v>0.23</v>
      </c>
      <c r="U4487" s="4" t="s">
        <v>60</v>
      </c>
      <c r="V4487">
        <v>0.41</v>
      </c>
      <c r="W4487">
        <v>0.3</v>
      </c>
      <c r="X4487" s="14">
        <v>0.73</v>
      </c>
      <c r="Y4487" s="14">
        <v>2.38</v>
      </c>
      <c r="Z4487" s="14">
        <v>0.25</v>
      </c>
      <c r="AA4487" s="5">
        <f t="shared" si="423"/>
        <v>0.89700000000000002</v>
      </c>
      <c r="AB4487" s="15" cm="1">
        <f t="array" ref="AB4487">_xlfn.SWITCH(U4487,"夏",122,"冬",90,"春",153,"秋",153,0)</f>
        <v>122</v>
      </c>
      <c r="AC4487" s="16">
        <f t="shared" si="424"/>
        <v>109.434</v>
      </c>
      <c r="AD4487" s="5">
        <f>IFERROR(AA4487/D4487,0)</f>
        <v>7.1456566834593588E-3</v>
      </c>
      <c r="AE4487" s="15">
        <f t="shared" si="425"/>
        <v>0.33424657534246577</v>
      </c>
      <c r="AF4487" s="5">
        <f>IFERROR(AD4487*AE4487*48,0)</f>
        <v>0.11464374120092605</v>
      </c>
    </row>
    <row r="4488" spans="1:32" x14ac:dyDescent="0.15">
      <c r="A4488" s="17">
        <v>45838</v>
      </c>
      <c r="B4488" s="1" t="s">
        <v>32</v>
      </c>
      <c r="C4488" s="1" t="s">
        <v>33</v>
      </c>
      <c r="D4488" s="9">
        <v>125.5308</v>
      </c>
      <c r="E4488" s="6">
        <v>3.15</v>
      </c>
      <c r="F4488" s="18">
        <v>0.70833333333333304</v>
      </c>
      <c r="G4488" s="1">
        <v>26.2</v>
      </c>
      <c r="H4488" s="1">
        <v>61.5</v>
      </c>
      <c r="I4488" s="1">
        <v>26.2</v>
      </c>
      <c r="J4488" s="1">
        <v>0.1</v>
      </c>
      <c r="K4488" s="1">
        <v>595</v>
      </c>
      <c r="L4488" s="1">
        <v>320</v>
      </c>
      <c r="M4488" s="6">
        <f t="shared" si="421"/>
        <v>26.200000000000102</v>
      </c>
      <c r="N4488" s="19">
        <v>0.5</v>
      </c>
      <c r="O4488" s="11" cm="1">
        <f t="array" ref="O4488">ROUND(_xlfn.SWITCH(C4488,"建筑专教",IF(S4488&gt;0.1,1.38,1.28),"阶梯教室",IF(S4488&gt;0.1,1.15,1.05),"公共教室",IF(S4488&gt;0.1,1.22,1.12),IF(S4488&gt;0.1,1.2,1.1))+(MOD(ROW()*11,31)/31-0.5)*0.06,2)</f>
        <v>1.2</v>
      </c>
      <c r="P4488" s="12">
        <f t="shared" si="422"/>
        <v>0.19</v>
      </c>
      <c r="Q4488" s="13">
        <f t="shared" si="426"/>
        <v>-2.1802163811464803E-4</v>
      </c>
      <c r="R4488" s="1">
        <v>0.3</v>
      </c>
      <c r="S4488" s="1">
        <v>0.12</v>
      </c>
      <c r="T4488" s="1">
        <v>0.16</v>
      </c>
      <c r="U4488" s="4" t="s">
        <v>60</v>
      </c>
      <c r="V4488">
        <v>0.41</v>
      </c>
      <c r="W4488">
        <v>0.3</v>
      </c>
      <c r="X4488" s="14">
        <v>0.73</v>
      </c>
      <c r="Y4488" s="14">
        <v>2.38</v>
      </c>
      <c r="Z4488" s="14">
        <v>0.25</v>
      </c>
      <c r="AA4488" s="5">
        <f t="shared" si="423"/>
        <v>0.57999999999999996</v>
      </c>
      <c r="AB4488" s="15" cm="1">
        <f t="array" ref="AB4488">_xlfn.SWITCH(U4488,"夏",122,"冬",90,"春",153,"秋",153,0)</f>
        <v>122</v>
      </c>
      <c r="AC4488" s="16">
        <f t="shared" si="424"/>
        <v>70.759999999999991</v>
      </c>
      <c r="AD4488" s="5">
        <f>IFERROR(AA4488/D4488,0)</f>
        <v>4.6203800182903314E-3</v>
      </c>
      <c r="AE4488" s="15">
        <f t="shared" si="425"/>
        <v>0.33424657534246577</v>
      </c>
      <c r="AF4488" s="5">
        <f>IFERROR(AD4488*AE4488*48,0)</f>
        <v>7.4128617498926519E-2</v>
      </c>
    </row>
    <row r="4489" spans="1:32" x14ac:dyDescent="0.15">
      <c r="A4489" s="17">
        <v>45838</v>
      </c>
      <c r="B4489" s="1" t="s">
        <v>32</v>
      </c>
      <c r="C4489" s="1" t="s">
        <v>33</v>
      </c>
      <c r="D4489" s="9">
        <v>125.5308</v>
      </c>
      <c r="E4489" s="6">
        <v>3.15</v>
      </c>
      <c r="F4489" s="18">
        <v>0.72916666666666696</v>
      </c>
      <c r="G4489" s="1">
        <v>27.1</v>
      </c>
      <c r="H4489" s="1">
        <v>64.2</v>
      </c>
      <c r="I4489" s="1">
        <v>27.1</v>
      </c>
      <c r="J4489" s="1">
        <v>0.1</v>
      </c>
      <c r="K4489" s="1">
        <v>405</v>
      </c>
      <c r="L4489" s="1">
        <v>260</v>
      </c>
      <c r="M4489" s="6">
        <f t="shared" si="421"/>
        <v>27.099999999999966</v>
      </c>
      <c r="N4489" s="1">
        <v>0</v>
      </c>
      <c r="O4489" s="1">
        <v>0</v>
      </c>
      <c r="P4489" s="12">
        <f t="shared" si="422"/>
        <v>0</v>
      </c>
      <c r="Q4489" s="1">
        <v>0</v>
      </c>
      <c r="R4489" s="1">
        <v>0</v>
      </c>
      <c r="S4489" s="1">
        <v>0</v>
      </c>
      <c r="T4489" s="1">
        <v>0</v>
      </c>
      <c r="U4489" s="4" t="s">
        <v>60</v>
      </c>
      <c r="V4489">
        <v>0.41</v>
      </c>
      <c r="W4489">
        <v>0.3</v>
      </c>
      <c r="X4489" s="14">
        <v>0.73</v>
      </c>
      <c r="Y4489" s="14">
        <v>2.38</v>
      </c>
      <c r="Z4489" s="14">
        <v>0.25</v>
      </c>
      <c r="AA4489" s="5">
        <f t="shared" si="423"/>
        <v>0</v>
      </c>
      <c r="AB4489" s="15" cm="1">
        <f t="array" ref="AB4489">_xlfn.SWITCH(U4489,"夏",122,"冬",90,"春",153,"秋",153,0)</f>
        <v>122</v>
      </c>
      <c r="AC4489" s="16">
        <f t="shared" si="424"/>
        <v>0</v>
      </c>
      <c r="AD4489" s="5">
        <f>IFERROR(AA4489/D4489,0)</f>
        <v>0</v>
      </c>
      <c r="AE4489" s="15">
        <f t="shared" si="425"/>
        <v>0.33424657534246577</v>
      </c>
      <c r="AF4489" s="5">
        <f>IFERROR(AD4489*AE4489*48,0)</f>
        <v>0</v>
      </c>
    </row>
    <row r="4490" spans="1:32" x14ac:dyDescent="0.15">
      <c r="A4490" s="17">
        <v>45838</v>
      </c>
      <c r="B4490" s="1" t="s">
        <v>32</v>
      </c>
      <c r="C4490" s="1" t="s">
        <v>33</v>
      </c>
      <c r="D4490" s="9">
        <v>125.5308</v>
      </c>
      <c r="E4490" s="6">
        <v>3.15</v>
      </c>
      <c r="F4490" s="18">
        <v>0.75</v>
      </c>
      <c r="G4490" s="1">
        <v>28.5</v>
      </c>
      <c r="H4490" s="1">
        <v>66.8</v>
      </c>
      <c r="I4490" s="1">
        <v>28.5</v>
      </c>
      <c r="J4490" s="1">
        <v>0.1</v>
      </c>
      <c r="K4490" s="1">
        <v>405</v>
      </c>
      <c r="L4490" s="1">
        <v>200</v>
      </c>
      <c r="M4490" s="6">
        <f t="shared" si="421"/>
        <v>28.500000000000057</v>
      </c>
      <c r="N4490" s="1">
        <v>0</v>
      </c>
      <c r="O4490" s="1">
        <v>0</v>
      </c>
      <c r="P4490" s="12">
        <f t="shared" si="422"/>
        <v>0</v>
      </c>
      <c r="Q4490" s="1">
        <v>0</v>
      </c>
      <c r="R4490" s="1">
        <v>0</v>
      </c>
      <c r="S4490" s="1">
        <v>0</v>
      </c>
      <c r="T4490" s="1">
        <v>0</v>
      </c>
      <c r="U4490" s="4" t="s">
        <v>60</v>
      </c>
      <c r="V4490">
        <v>0.41</v>
      </c>
      <c r="W4490">
        <v>0.3</v>
      </c>
      <c r="X4490" s="14">
        <v>0.73</v>
      </c>
      <c r="Y4490" s="14">
        <v>2.38</v>
      </c>
      <c r="Z4490" s="14">
        <v>0.25</v>
      </c>
      <c r="AA4490" s="5">
        <f t="shared" si="423"/>
        <v>0</v>
      </c>
      <c r="AB4490" s="15" cm="1">
        <f t="array" ref="AB4490">_xlfn.SWITCH(U4490,"夏",122,"冬",90,"春",153,"秋",153,0)</f>
        <v>122</v>
      </c>
      <c r="AC4490" s="16">
        <f t="shared" si="424"/>
        <v>0</v>
      </c>
      <c r="AD4490" s="5">
        <f>IFERROR(AA4490/D4490,0)</f>
        <v>0</v>
      </c>
      <c r="AE4490" s="15">
        <f t="shared" si="425"/>
        <v>0.33424657534246577</v>
      </c>
      <c r="AF4490" s="5">
        <f>IFERROR(AD4490*AE4490*48,0)</f>
        <v>0</v>
      </c>
    </row>
    <row r="4491" spans="1:32" x14ac:dyDescent="0.15">
      <c r="A4491" s="17">
        <v>45838</v>
      </c>
      <c r="B4491" s="1" t="s">
        <v>32</v>
      </c>
      <c r="C4491" s="1" t="s">
        <v>33</v>
      </c>
      <c r="D4491" s="9">
        <v>125.5308</v>
      </c>
      <c r="E4491" s="6">
        <v>3.15</v>
      </c>
      <c r="F4491" s="18">
        <v>0.79166666666666696</v>
      </c>
      <c r="G4491" s="1">
        <v>30.5</v>
      </c>
      <c r="H4491" s="1">
        <v>72</v>
      </c>
      <c r="I4491" s="1">
        <v>30.5</v>
      </c>
      <c r="J4491" s="1">
        <v>0.1</v>
      </c>
      <c r="K4491" s="1">
        <v>405</v>
      </c>
      <c r="L4491" s="1">
        <v>120</v>
      </c>
      <c r="M4491" s="6">
        <f t="shared" si="421"/>
        <v>30.500000000000057</v>
      </c>
      <c r="N4491" s="1">
        <v>0</v>
      </c>
      <c r="O4491" s="1">
        <v>0</v>
      </c>
      <c r="P4491" s="12">
        <f t="shared" si="422"/>
        <v>0</v>
      </c>
      <c r="Q4491" s="1">
        <v>0</v>
      </c>
      <c r="R4491" s="1">
        <v>0</v>
      </c>
      <c r="S4491" s="1">
        <v>0</v>
      </c>
      <c r="T4491" s="1">
        <v>0</v>
      </c>
      <c r="U4491" s="4" t="s">
        <v>60</v>
      </c>
      <c r="V4491">
        <v>0.41</v>
      </c>
      <c r="W4491">
        <v>0.3</v>
      </c>
      <c r="X4491" s="14">
        <v>0.73</v>
      </c>
      <c r="Y4491" s="14">
        <v>2.38</v>
      </c>
      <c r="Z4491" s="14">
        <v>0.25</v>
      </c>
      <c r="AA4491" s="5">
        <f t="shared" si="423"/>
        <v>0</v>
      </c>
      <c r="AB4491" s="15" cm="1">
        <f t="array" ref="AB4491">_xlfn.SWITCH(U4491,"夏",122,"冬",90,"春",153,"秋",153,0)</f>
        <v>122</v>
      </c>
      <c r="AC4491" s="16">
        <f t="shared" si="424"/>
        <v>0</v>
      </c>
      <c r="AD4491" s="5">
        <f>IFERROR(AA4491/D4491,0)</f>
        <v>0</v>
      </c>
      <c r="AE4491" s="15">
        <f t="shared" si="425"/>
        <v>0.33424657534246577</v>
      </c>
      <c r="AF4491" s="5">
        <f>IFERROR(AD4491*AE4491*48,0)</f>
        <v>0</v>
      </c>
    </row>
    <row r="4492" spans="1:32" x14ac:dyDescent="0.15">
      <c r="A4492" s="17">
        <v>45838</v>
      </c>
      <c r="B4492" s="1" t="s">
        <v>32</v>
      </c>
      <c r="C4492" s="1" t="s">
        <v>33</v>
      </c>
      <c r="D4492" s="9">
        <v>125.5308</v>
      </c>
      <c r="E4492" s="6">
        <v>3.15</v>
      </c>
      <c r="F4492" s="18">
        <v>0.8125</v>
      </c>
      <c r="G4492" s="1">
        <v>29.8</v>
      </c>
      <c r="H4492" s="1">
        <v>70.8</v>
      </c>
      <c r="I4492" s="1">
        <v>29.8</v>
      </c>
      <c r="J4492" s="1">
        <v>0.1</v>
      </c>
      <c r="K4492" s="1">
        <v>405</v>
      </c>
      <c r="L4492" s="1">
        <v>80</v>
      </c>
      <c r="M4492" s="6">
        <f t="shared" si="421"/>
        <v>29.799999999999955</v>
      </c>
      <c r="N4492" s="1">
        <v>0</v>
      </c>
      <c r="O4492" s="1">
        <v>0</v>
      </c>
      <c r="P4492" s="12">
        <f t="shared" si="422"/>
        <v>0</v>
      </c>
      <c r="Q4492" s="1">
        <v>0</v>
      </c>
      <c r="R4492" s="1">
        <v>0</v>
      </c>
      <c r="S4492" s="1">
        <v>0</v>
      </c>
      <c r="T4492" s="1">
        <v>0</v>
      </c>
      <c r="U4492" s="4" t="s">
        <v>60</v>
      </c>
      <c r="V4492">
        <v>0.41</v>
      </c>
      <c r="W4492">
        <v>0.3</v>
      </c>
      <c r="X4492" s="14">
        <v>0.73</v>
      </c>
      <c r="Y4492" s="14">
        <v>2.38</v>
      </c>
      <c r="Z4492" s="14">
        <v>0.25</v>
      </c>
      <c r="AA4492" s="5">
        <f t="shared" si="423"/>
        <v>0</v>
      </c>
      <c r="AB4492" s="15" cm="1">
        <f t="array" ref="AB4492">_xlfn.SWITCH(U4492,"夏",122,"冬",90,"春",153,"秋",153,0)</f>
        <v>122</v>
      </c>
      <c r="AC4492" s="16">
        <f t="shared" si="424"/>
        <v>0</v>
      </c>
      <c r="AD4492" s="5">
        <f>IFERROR(AA4492/D4492,0)</f>
        <v>0</v>
      </c>
      <c r="AE4492" s="15">
        <f t="shared" si="425"/>
        <v>0.33424657534246577</v>
      </c>
      <c r="AF4492" s="5">
        <f>IFERROR(AD4492*AE4492*48,0)</f>
        <v>0</v>
      </c>
    </row>
    <row r="4493" spans="1:32" x14ac:dyDescent="0.15">
      <c r="A4493" s="17">
        <v>45838</v>
      </c>
      <c r="B4493" s="1" t="s">
        <v>32</v>
      </c>
      <c r="C4493" s="1" t="s">
        <v>33</v>
      </c>
      <c r="D4493" s="9">
        <v>125.5308</v>
      </c>
      <c r="E4493" s="6">
        <v>3.15</v>
      </c>
      <c r="F4493" s="18">
        <v>0.83333333333333304</v>
      </c>
      <c r="G4493" s="1">
        <v>29.2</v>
      </c>
      <c r="H4493" s="1">
        <v>69.5</v>
      </c>
      <c r="I4493" s="1">
        <v>29.2</v>
      </c>
      <c r="J4493" s="1">
        <v>0.1</v>
      </c>
      <c r="K4493" s="1">
        <v>405</v>
      </c>
      <c r="L4493" s="1">
        <v>40</v>
      </c>
      <c r="M4493" s="6">
        <f t="shared" si="421"/>
        <v>29.200000000000045</v>
      </c>
      <c r="N4493" s="1">
        <v>0</v>
      </c>
      <c r="O4493" s="1">
        <v>0</v>
      </c>
      <c r="P4493" s="12">
        <f t="shared" si="422"/>
        <v>0</v>
      </c>
      <c r="Q4493" s="1">
        <v>0</v>
      </c>
      <c r="R4493" s="1">
        <v>0</v>
      </c>
      <c r="S4493" s="1">
        <v>0</v>
      </c>
      <c r="T4493" s="1">
        <v>0</v>
      </c>
      <c r="U4493" s="4" t="s">
        <v>60</v>
      </c>
      <c r="V4493">
        <v>0.41</v>
      </c>
      <c r="W4493">
        <v>0.3</v>
      </c>
      <c r="X4493" s="14">
        <v>0.73</v>
      </c>
      <c r="Y4493" s="14">
        <v>2.38</v>
      </c>
      <c r="Z4493" s="14">
        <v>0.25</v>
      </c>
      <c r="AA4493" s="5">
        <f t="shared" si="423"/>
        <v>0</v>
      </c>
      <c r="AB4493" s="15" cm="1">
        <f t="array" ref="AB4493">_xlfn.SWITCH(U4493,"夏",122,"冬",90,"春",153,"秋",153,0)</f>
        <v>122</v>
      </c>
      <c r="AC4493" s="16">
        <f t="shared" si="424"/>
        <v>0</v>
      </c>
      <c r="AD4493" s="5">
        <f>IFERROR(AA4493/D4493,0)</f>
        <v>0</v>
      </c>
      <c r="AE4493" s="15">
        <f t="shared" si="425"/>
        <v>0.33424657534246577</v>
      </c>
      <c r="AF4493" s="5">
        <f>IFERROR(AD4493*AE4493*48,0)</f>
        <v>0</v>
      </c>
    </row>
    <row r="4494" spans="1:32" x14ac:dyDescent="0.15">
      <c r="A4494" s="17">
        <v>45838</v>
      </c>
      <c r="B4494" s="1" t="s">
        <v>32</v>
      </c>
      <c r="C4494" s="1" t="s">
        <v>33</v>
      </c>
      <c r="D4494" s="9">
        <v>125.5308</v>
      </c>
      <c r="E4494" s="6">
        <v>3.15</v>
      </c>
      <c r="F4494" s="18">
        <v>0.85416666666666696</v>
      </c>
      <c r="G4494" s="1">
        <v>28.5</v>
      </c>
      <c r="H4494" s="1">
        <v>68.2</v>
      </c>
      <c r="I4494" s="1">
        <v>28.5</v>
      </c>
      <c r="J4494" s="1">
        <v>0.1</v>
      </c>
      <c r="K4494" s="1">
        <v>405</v>
      </c>
      <c r="L4494" s="1">
        <v>0</v>
      </c>
      <c r="M4494" s="6">
        <f t="shared" ref="M4494:M4557" si="427">IFERROR(POWER((I4494+273.15)^4+133500000*POWER(J4494,0.6)*(I4494-G4494),0.25)-273.15,I4494)</f>
        <v>28.500000000000057</v>
      </c>
      <c r="N4494" s="1">
        <v>0</v>
      </c>
      <c r="O4494" s="1">
        <v>0</v>
      </c>
      <c r="P4494" s="12">
        <f t="shared" si="422"/>
        <v>0</v>
      </c>
      <c r="Q4494" s="1">
        <v>0</v>
      </c>
      <c r="R4494" s="1">
        <v>0</v>
      </c>
      <c r="S4494" s="1">
        <v>0</v>
      </c>
      <c r="T4494" s="1">
        <v>0</v>
      </c>
      <c r="U4494" s="4" t="s">
        <v>60</v>
      </c>
      <c r="V4494">
        <v>0.41</v>
      </c>
      <c r="W4494">
        <v>0.3</v>
      </c>
      <c r="X4494" s="14">
        <v>0.73</v>
      </c>
      <c r="Y4494" s="14">
        <v>2.38</v>
      </c>
      <c r="Z4494" s="14">
        <v>0.25</v>
      </c>
      <c r="AA4494" s="5">
        <f t="shared" si="423"/>
        <v>0</v>
      </c>
      <c r="AB4494" s="15" cm="1">
        <f t="array" ref="AB4494">_xlfn.SWITCH(U4494,"夏",122,"冬",90,"春",153,"秋",153,0)</f>
        <v>122</v>
      </c>
      <c r="AC4494" s="16">
        <f t="shared" si="424"/>
        <v>0</v>
      </c>
      <c r="AD4494" s="5">
        <f>IFERROR(AA4494/D4494,0)</f>
        <v>0</v>
      </c>
      <c r="AE4494" s="15">
        <f t="shared" si="425"/>
        <v>0.33424657534246577</v>
      </c>
      <c r="AF4494" s="5">
        <f>IFERROR(AD4494*AE4494*48,0)</f>
        <v>0</v>
      </c>
    </row>
    <row r="4495" spans="1:32" x14ac:dyDescent="0.15">
      <c r="A4495" s="17">
        <v>45838</v>
      </c>
      <c r="B4495" s="1" t="s">
        <v>32</v>
      </c>
      <c r="C4495" s="1" t="s">
        <v>33</v>
      </c>
      <c r="D4495" s="9">
        <v>125.5308</v>
      </c>
      <c r="E4495" s="6">
        <v>3.15</v>
      </c>
      <c r="F4495" s="18">
        <v>0.875</v>
      </c>
      <c r="G4495" s="1">
        <v>27.8</v>
      </c>
      <c r="H4495" s="1">
        <v>66.8</v>
      </c>
      <c r="I4495" s="1">
        <v>27.8</v>
      </c>
      <c r="J4495" s="1">
        <v>0.1</v>
      </c>
      <c r="K4495" s="1">
        <v>405</v>
      </c>
      <c r="L4495" s="1">
        <v>0</v>
      </c>
      <c r="M4495" s="6">
        <f t="shared" si="427"/>
        <v>27.800000000000068</v>
      </c>
      <c r="N4495" s="1">
        <v>0</v>
      </c>
      <c r="O4495" s="1">
        <v>0</v>
      </c>
      <c r="P4495" s="12">
        <f t="shared" si="422"/>
        <v>0</v>
      </c>
      <c r="Q4495" s="1">
        <v>0</v>
      </c>
      <c r="R4495" s="1">
        <v>0</v>
      </c>
      <c r="S4495" s="1">
        <v>0</v>
      </c>
      <c r="T4495" s="1">
        <v>0</v>
      </c>
      <c r="U4495" s="4" t="s">
        <v>60</v>
      </c>
      <c r="V4495">
        <v>0.41</v>
      </c>
      <c r="W4495">
        <v>0.3</v>
      </c>
      <c r="X4495" s="14">
        <v>0.73</v>
      </c>
      <c r="Y4495" s="14">
        <v>2.38</v>
      </c>
      <c r="Z4495" s="14">
        <v>0.25</v>
      </c>
      <c r="AA4495" s="5">
        <f t="shared" si="423"/>
        <v>0</v>
      </c>
      <c r="AB4495" s="15" cm="1">
        <f t="array" ref="AB4495">_xlfn.SWITCH(U4495,"夏",122,"冬",90,"春",153,"秋",153,0)</f>
        <v>122</v>
      </c>
      <c r="AC4495" s="16">
        <f t="shared" si="424"/>
        <v>0</v>
      </c>
      <c r="AD4495" s="5">
        <f>IFERROR(AA4495/D4495,0)</f>
        <v>0</v>
      </c>
      <c r="AE4495" s="15">
        <f t="shared" si="425"/>
        <v>0.33424657534246577</v>
      </c>
      <c r="AF4495" s="5">
        <f>IFERROR(AD4495*AE4495*48,0)</f>
        <v>0</v>
      </c>
    </row>
    <row r="4496" spans="1:32" x14ac:dyDescent="0.15">
      <c r="A4496" s="17">
        <v>45838</v>
      </c>
      <c r="B4496" s="1" t="s">
        <v>32</v>
      </c>
      <c r="C4496" s="1" t="s">
        <v>33</v>
      </c>
      <c r="D4496" s="9">
        <v>125.5308</v>
      </c>
      <c r="E4496" s="6">
        <v>3.15</v>
      </c>
      <c r="F4496" s="18">
        <v>0.89583333333333304</v>
      </c>
      <c r="G4496" s="1">
        <v>27.2</v>
      </c>
      <c r="H4496" s="1">
        <v>65.5</v>
      </c>
      <c r="I4496" s="1">
        <v>27.2</v>
      </c>
      <c r="J4496" s="1">
        <v>0.1</v>
      </c>
      <c r="K4496" s="1">
        <v>405</v>
      </c>
      <c r="L4496" s="1">
        <v>0</v>
      </c>
      <c r="M4496" s="6">
        <f t="shared" si="427"/>
        <v>27.199999999999932</v>
      </c>
      <c r="N4496" s="1">
        <v>0</v>
      </c>
      <c r="O4496" s="1">
        <v>0</v>
      </c>
      <c r="P4496" s="12">
        <f t="shared" si="422"/>
        <v>0</v>
      </c>
      <c r="Q4496" s="1">
        <v>0</v>
      </c>
      <c r="R4496" s="1">
        <v>0</v>
      </c>
      <c r="S4496" s="1">
        <v>0</v>
      </c>
      <c r="T4496" s="1">
        <v>0</v>
      </c>
      <c r="U4496" s="4" t="s">
        <v>60</v>
      </c>
      <c r="V4496">
        <v>0.41</v>
      </c>
      <c r="W4496">
        <v>0.3</v>
      </c>
      <c r="X4496" s="14">
        <v>0.73</v>
      </c>
      <c r="Y4496" s="14">
        <v>2.38</v>
      </c>
      <c r="Z4496" s="14">
        <v>0.25</v>
      </c>
      <c r="AA4496" s="5">
        <f t="shared" si="423"/>
        <v>0</v>
      </c>
      <c r="AB4496" s="15" cm="1">
        <f t="array" ref="AB4496">_xlfn.SWITCH(U4496,"夏",122,"冬",90,"春",153,"秋",153,0)</f>
        <v>122</v>
      </c>
      <c r="AC4496" s="16">
        <f t="shared" si="424"/>
        <v>0</v>
      </c>
      <c r="AD4496" s="5">
        <f>IFERROR(AA4496/D4496,0)</f>
        <v>0</v>
      </c>
      <c r="AE4496" s="15">
        <f t="shared" si="425"/>
        <v>0.33424657534246577</v>
      </c>
      <c r="AF4496" s="5">
        <f>IFERROR(AD4496*AE4496*48,0)</f>
        <v>0</v>
      </c>
    </row>
    <row r="4497" spans="1:32" x14ac:dyDescent="0.15">
      <c r="A4497" s="17">
        <v>45838</v>
      </c>
      <c r="B4497" s="1" t="s">
        <v>32</v>
      </c>
      <c r="C4497" s="1" t="s">
        <v>33</v>
      </c>
      <c r="D4497" s="9">
        <v>125.5308</v>
      </c>
      <c r="E4497" s="6">
        <v>3.15</v>
      </c>
      <c r="F4497" s="18">
        <v>0.91666666666666696</v>
      </c>
      <c r="G4497" s="1">
        <v>26.5</v>
      </c>
      <c r="H4497" s="1">
        <v>64.2</v>
      </c>
      <c r="I4497" s="1">
        <v>26.5</v>
      </c>
      <c r="J4497" s="1">
        <v>0.1</v>
      </c>
      <c r="K4497" s="1">
        <v>405</v>
      </c>
      <c r="L4497" s="1">
        <v>0</v>
      </c>
      <c r="M4497" s="6">
        <f t="shared" si="427"/>
        <v>26.500000000000114</v>
      </c>
      <c r="N4497" s="1">
        <v>0</v>
      </c>
      <c r="O4497" s="1">
        <v>0</v>
      </c>
      <c r="P4497" s="12">
        <f t="shared" si="422"/>
        <v>0</v>
      </c>
      <c r="Q4497" s="1">
        <v>0</v>
      </c>
      <c r="R4497" s="1">
        <v>0</v>
      </c>
      <c r="S4497" s="1">
        <v>0</v>
      </c>
      <c r="T4497" s="1">
        <v>0</v>
      </c>
      <c r="U4497" s="4" t="s">
        <v>60</v>
      </c>
      <c r="V4497">
        <v>0.41</v>
      </c>
      <c r="W4497">
        <v>0.3</v>
      </c>
      <c r="X4497" s="14">
        <v>0.73</v>
      </c>
      <c r="Y4497" s="14">
        <v>2.38</v>
      </c>
      <c r="Z4497" s="14">
        <v>0.25</v>
      </c>
      <c r="AA4497" s="5">
        <f t="shared" si="423"/>
        <v>0</v>
      </c>
      <c r="AB4497" s="15" cm="1">
        <f t="array" ref="AB4497">_xlfn.SWITCH(U4497,"夏",122,"冬",90,"春",153,"秋",153,0)</f>
        <v>122</v>
      </c>
      <c r="AC4497" s="16">
        <f t="shared" si="424"/>
        <v>0</v>
      </c>
      <c r="AD4497" s="5">
        <f>IFERROR(AA4497/D4497,0)</f>
        <v>0</v>
      </c>
      <c r="AE4497" s="15">
        <f t="shared" si="425"/>
        <v>0.33424657534246577</v>
      </c>
      <c r="AF4497" s="5">
        <f>IFERROR(AD4497*AE4497*48,0)</f>
        <v>0</v>
      </c>
    </row>
    <row r="4498" spans="1:32" x14ac:dyDescent="0.15">
      <c r="A4498" s="17">
        <v>45838</v>
      </c>
      <c r="B4498" s="1" t="s">
        <v>35</v>
      </c>
      <c r="C4498" s="1" t="s">
        <v>33</v>
      </c>
      <c r="D4498" s="9">
        <v>125.5308</v>
      </c>
      <c r="E4498" s="6">
        <v>3.15</v>
      </c>
      <c r="F4498" s="18">
        <v>0.33333333333333298</v>
      </c>
      <c r="G4498" s="1">
        <v>28.5</v>
      </c>
      <c r="H4498" s="1">
        <v>71.5</v>
      </c>
      <c r="I4498" s="1">
        <v>28.5</v>
      </c>
      <c r="J4498" s="1">
        <v>0.1</v>
      </c>
      <c r="K4498" s="1">
        <v>405</v>
      </c>
      <c r="L4498" s="1">
        <v>190</v>
      </c>
      <c r="M4498" s="6">
        <f t="shared" si="427"/>
        <v>28.500000000000057</v>
      </c>
      <c r="N4498" s="1">
        <v>0</v>
      </c>
      <c r="O4498" s="1">
        <v>0</v>
      </c>
      <c r="P4498" s="12">
        <f t="shared" si="422"/>
        <v>0</v>
      </c>
      <c r="Q4498" s="1">
        <v>0</v>
      </c>
      <c r="R4498" s="1">
        <v>0</v>
      </c>
      <c r="S4498" s="1">
        <v>0</v>
      </c>
      <c r="T4498" s="1">
        <v>0</v>
      </c>
      <c r="U4498" s="4" t="s">
        <v>60</v>
      </c>
      <c r="V4498">
        <v>0.41</v>
      </c>
      <c r="W4498">
        <v>0.3</v>
      </c>
      <c r="X4498" s="14">
        <v>0.73</v>
      </c>
      <c r="Y4498" s="14">
        <v>2.38</v>
      </c>
      <c r="Z4498" s="14">
        <v>0.25</v>
      </c>
      <c r="AA4498" s="5">
        <f t="shared" si="423"/>
        <v>0</v>
      </c>
      <c r="AB4498" s="15" cm="1">
        <f t="array" ref="AB4498">_xlfn.SWITCH(U4498,"夏",122,"冬",90,"春",153,"秋",153,0)</f>
        <v>122</v>
      </c>
      <c r="AC4498" s="16">
        <f t="shared" si="424"/>
        <v>0</v>
      </c>
      <c r="AD4498" s="5">
        <f>IFERROR(AA4498/D4498,0)</f>
        <v>0</v>
      </c>
      <c r="AE4498" s="15">
        <f t="shared" si="425"/>
        <v>0.33424657534246577</v>
      </c>
      <c r="AF4498" s="5">
        <f>IFERROR(AD4498*AE4498*48,0)</f>
        <v>0</v>
      </c>
    </row>
    <row r="4499" spans="1:32" x14ac:dyDescent="0.15">
      <c r="A4499" s="17">
        <v>45838</v>
      </c>
      <c r="B4499" s="1" t="s">
        <v>35</v>
      </c>
      <c r="C4499" s="1" t="s">
        <v>33</v>
      </c>
      <c r="D4499" s="9">
        <v>125.5308</v>
      </c>
      <c r="E4499" s="6">
        <v>3.15</v>
      </c>
      <c r="F4499" s="18">
        <v>0.35416666666666702</v>
      </c>
      <c r="G4499" s="1">
        <v>29.4</v>
      </c>
      <c r="H4499" s="1">
        <v>70.2</v>
      </c>
      <c r="I4499" s="1">
        <v>29.4</v>
      </c>
      <c r="J4499" s="1">
        <v>0.1</v>
      </c>
      <c r="K4499" s="1">
        <v>630</v>
      </c>
      <c r="L4499" s="1">
        <v>340</v>
      </c>
      <c r="M4499" s="6">
        <f t="shared" si="427"/>
        <v>29.39999999999992</v>
      </c>
      <c r="N4499" s="19">
        <v>0.5</v>
      </c>
      <c r="O4499" s="11" cm="1">
        <f t="array" ref="O4499">ROUND(_xlfn.SWITCH(C4499,"建筑专教",IF(S4499&gt;0.1,1.38,1.28),"阶梯教室",IF(S4499&gt;0.1,1.15,1.05),"公共教室",IF(S4499&gt;0.1,1.22,1.12),IF(S4499&gt;0.1,1.2,1.1))+(MOD(ROW()*11,31)/31-0.5)*0.06,2)</f>
        <v>1.2</v>
      </c>
      <c r="P4499" s="12">
        <f t="shared" si="422"/>
        <v>0.23</v>
      </c>
      <c r="Q4499" s="13">
        <f t="shared" si="426"/>
        <v>1.0073380717372946</v>
      </c>
      <c r="R4499" s="1">
        <v>1.9</v>
      </c>
      <c r="S4499" s="1">
        <v>0.14399999999999999</v>
      </c>
      <c r="T4499" s="1">
        <v>0.24</v>
      </c>
      <c r="U4499" s="4" t="s">
        <v>60</v>
      </c>
      <c r="V4499">
        <v>0.41</v>
      </c>
      <c r="W4499">
        <v>0.3</v>
      </c>
      <c r="X4499" s="14">
        <v>0.73</v>
      </c>
      <c r="Y4499" s="14">
        <v>2.38</v>
      </c>
      <c r="Z4499" s="14">
        <v>0.25</v>
      </c>
      <c r="AA4499" s="5">
        <f t="shared" si="423"/>
        <v>2.2839999999999998</v>
      </c>
      <c r="AB4499" s="15" cm="1">
        <f t="array" ref="AB4499">_xlfn.SWITCH(U4499,"夏",122,"冬",90,"春",153,"秋",153,0)</f>
        <v>122</v>
      </c>
      <c r="AC4499" s="16">
        <f t="shared" si="424"/>
        <v>278.64799999999997</v>
      </c>
      <c r="AD4499" s="5">
        <f>IFERROR(AA4499/D4499,0)</f>
        <v>1.8194737865129512E-2</v>
      </c>
      <c r="AE4499" s="15">
        <f t="shared" si="425"/>
        <v>0.33424657534246577</v>
      </c>
      <c r="AF4499" s="5">
        <f>IFERROR(AD4499*AE4499*48,0)</f>
        <v>0.29191338339232442</v>
      </c>
    </row>
    <row r="4500" spans="1:32" x14ac:dyDescent="0.15">
      <c r="A4500" s="17">
        <v>45838</v>
      </c>
      <c r="B4500" s="1" t="s">
        <v>35</v>
      </c>
      <c r="C4500" s="1" t="s">
        <v>33</v>
      </c>
      <c r="D4500" s="9">
        <v>125.5308</v>
      </c>
      <c r="E4500" s="6">
        <v>3.15</v>
      </c>
      <c r="F4500" s="18">
        <v>0.375</v>
      </c>
      <c r="G4500" s="1">
        <v>27.6</v>
      </c>
      <c r="H4500" s="1">
        <v>66.8</v>
      </c>
      <c r="I4500" s="1">
        <v>27.6</v>
      </c>
      <c r="J4500" s="1">
        <v>0.2</v>
      </c>
      <c r="K4500" s="1">
        <v>650</v>
      </c>
      <c r="L4500" s="1">
        <v>310</v>
      </c>
      <c r="M4500" s="6">
        <f t="shared" si="427"/>
        <v>27.600000000000136</v>
      </c>
      <c r="N4500" s="19">
        <v>0.5</v>
      </c>
      <c r="O4500" s="11" cm="1">
        <f t="array" ref="O4500">ROUND(_xlfn.SWITCH(C4500,"建筑专教",IF(S4500&gt;0.1,1.38,1.28),"阶梯教室",IF(S4500&gt;0.1,1.15,1.05),"公共教室",IF(S4500&gt;0.1,1.22,1.12),IF(S4500&gt;0.1,1.2,1.1))+(MOD(ROW()*11,31)/31-0.5)*0.06,2)</f>
        <v>1.22</v>
      </c>
      <c r="P4500" s="12">
        <f t="shared" si="422"/>
        <v>0.25</v>
      </c>
      <c r="Q4500" s="13">
        <f t="shared" si="426"/>
        <v>0.1324009439521783</v>
      </c>
      <c r="R4500" s="1">
        <v>1.6</v>
      </c>
      <c r="S4500" s="1">
        <v>0.14199999999999999</v>
      </c>
      <c r="T4500" s="1">
        <v>0.18</v>
      </c>
      <c r="U4500" s="4" t="s">
        <v>60</v>
      </c>
      <c r="V4500">
        <v>0.41</v>
      </c>
      <c r="W4500">
        <v>0.3</v>
      </c>
      <c r="X4500" s="14">
        <v>0.73</v>
      </c>
      <c r="Y4500" s="14">
        <v>2.38</v>
      </c>
      <c r="Z4500" s="14">
        <v>0.25</v>
      </c>
      <c r="AA4500" s="5">
        <f t="shared" si="423"/>
        <v>1.9219999999999999</v>
      </c>
      <c r="AB4500" s="15" cm="1">
        <f t="array" ref="AB4500">_xlfn.SWITCH(U4500,"夏",122,"冬",90,"春",153,"秋",153,0)</f>
        <v>122</v>
      </c>
      <c r="AC4500" s="16">
        <f t="shared" si="424"/>
        <v>234.48399999999998</v>
      </c>
      <c r="AD4500" s="5">
        <f>IFERROR(AA4500/D4500,0)</f>
        <v>1.531098343992072E-2</v>
      </c>
      <c r="AE4500" s="15">
        <f t="shared" si="425"/>
        <v>0.33424657534246577</v>
      </c>
      <c r="AF4500" s="5">
        <f>IFERROR(AD4500*AE4500*48,0)</f>
        <v>0.24564690143609791</v>
      </c>
    </row>
    <row r="4501" spans="1:32" x14ac:dyDescent="0.15">
      <c r="A4501" s="17">
        <v>45838</v>
      </c>
      <c r="B4501" s="1" t="s">
        <v>35</v>
      </c>
      <c r="C4501" s="1" t="s">
        <v>33</v>
      </c>
      <c r="D4501" s="9">
        <v>125.5308</v>
      </c>
      <c r="E4501" s="6">
        <v>3.15</v>
      </c>
      <c r="F4501" s="18">
        <v>0.39583333333333298</v>
      </c>
      <c r="G4501" s="1">
        <v>26.5</v>
      </c>
      <c r="H4501" s="1">
        <v>63.8</v>
      </c>
      <c r="I4501" s="1">
        <v>26.5</v>
      </c>
      <c r="J4501" s="1">
        <v>0.2</v>
      </c>
      <c r="K4501" s="1">
        <v>670</v>
      </c>
      <c r="L4501" s="1">
        <v>350</v>
      </c>
      <c r="M4501" s="6">
        <f t="shared" si="427"/>
        <v>26.500000000000114</v>
      </c>
      <c r="N4501" s="19">
        <v>0.5</v>
      </c>
      <c r="O4501" s="11" cm="1">
        <f t="array" ref="O4501">ROUND(_xlfn.SWITCH(C4501,"建筑专教",IF(S4501&gt;0.1,1.38,1.28),"阶梯教室",IF(S4501&gt;0.1,1.15,1.05),"公共教室",IF(S4501&gt;0.1,1.22,1.12),IF(S4501&gt;0.1,1.2,1.1))+(MOD(ROW()*11,31)/31-0.5)*0.06,2)</f>
        <v>1.18</v>
      </c>
      <c r="P4501" s="12">
        <f t="shared" si="422"/>
        <v>0.27</v>
      </c>
      <c r="Q4501" s="13">
        <f t="shared" si="426"/>
        <v>-0.3308241084321164</v>
      </c>
      <c r="R4501" s="1">
        <v>1.4</v>
      </c>
      <c r="S4501" s="1">
        <v>0.14000000000000001</v>
      </c>
      <c r="T4501" s="1">
        <v>0.24</v>
      </c>
      <c r="U4501" s="4" t="s">
        <v>60</v>
      </c>
      <c r="V4501">
        <v>0.41</v>
      </c>
      <c r="W4501">
        <v>0.3</v>
      </c>
      <c r="X4501" s="14">
        <v>0.73</v>
      </c>
      <c r="Y4501" s="14">
        <v>2.38</v>
      </c>
      <c r="Z4501" s="14">
        <v>0.25</v>
      </c>
      <c r="AA4501" s="5">
        <f t="shared" si="423"/>
        <v>1.78</v>
      </c>
      <c r="AB4501" s="15" cm="1">
        <f t="array" ref="AB4501">_xlfn.SWITCH(U4501,"夏",122,"冬",90,"春",153,"秋",153,0)</f>
        <v>122</v>
      </c>
      <c r="AC4501" s="16">
        <f t="shared" si="424"/>
        <v>217.16</v>
      </c>
      <c r="AD4501" s="5">
        <f>IFERROR(AA4501/D4501,0)</f>
        <v>1.4179786952684122E-2</v>
      </c>
      <c r="AE4501" s="15">
        <f t="shared" si="425"/>
        <v>0.33424657534246577</v>
      </c>
      <c r="AF4501" s="5">
        <f>IFERROR(AD4501*AE4501*48,0)</f>
        <v>0.22749817094498143</v>
      </c>
    </row>
    <row r="4502" spans="1:32" x14ac:dyDescent="0.15">
      <c r="A4502" s="17">
        <v>45838</v>
      </c>
      <c r="B4502" s="1" t="s">
        <v>35</v>
      </c>
      <c r="C4502" s="1" t="s">
        <v>33</v>
      </c>
      <c r="D4502" s="9">
        <v>125.5308</v>
      </c>
      <c r="E4502" s="6">
        <v>3.15</v>
      </c>
      <c r="F4502" s="18">
        <v>0.41666666666666702</v>
      </c>
      <c r="G4502" s="1">
        <v>26</v>
      </c>
      <c r="H4502" s="1">
        <v>62.2</v>
      </c>
      <c r="I4502" s="1">
        <v>26</v>
      </c>
      <c r="J4502" s="1">
        <v>0.2</v>
      </c>
      <c r="K4502" s="1">
        <v>690</v>
      </c>
      <c r="L4502" s="1">
        <v>390</v>
      </c>
      <c r="M4502" s="6">
        <f t="shared" si="427"/>
        <v>25.999999999999943</v>
      </c>
      <c r="N4502" s="19">
        <v>0.5</v>
      </c>
      <c r="O4502" s="11" cm="1">
        <f t="array" ref="O4502">ROUND(_xlfn.SWITCH(C4502,"建筑专教",IF(S4502&gt;0.1,1.38,1.28),"阶梯教室",IF(S4502&gt;0.1,1.15,1.05),"公共教室",IF(S4502&gt;0.1,1.22,1.12),IF(S4502&gt;0.1,1.2,1.1))+(MOD(ROW()*11,31)/31-0.5)*0.06,2)</f>
        <v>1.2</v>
      </c>
      <c r="P4502" s="12">
        <f t="shared" si="422"/>
        <v>0.28999999999999998</v>
      </c>
      <c r="Q4502" s="13">
        <f t="shared" si="426"/>
        <v>-0.45477898048190701</v>
      </c>
      <c r="R4502" s="1">
        <v>1.2</v>
      </c>
      <c r="S4502" s="1">
        <v>0.13800000000000001</v>
      </c>
      <c r="T4502" s="1">
        <v>0.08</v>
      </c>
      <c r="U4502" s="4" t="s">
        <v>60</v>
      </c>
      <c r="V4502">
        <v>0.41</v>
      </c>
      <c r="W4502">
        <v>0.3</v>
      </c>
      <c r="X4502" s="14">
        <v>0.73</v>
      </c>
      <c r="Y4502" s="14">
        <v>2.38</v>
      </c>
      <c r="Z4502" s="14">
        <v>0.25</v>
      </c>
      <c r="AA4502" s="5">
        <f t="shared" si="423"/>
        <v>1.4180000000000001</v>
      </c>
      <c r="AB4502" s="15" cm="1">
        <f t="array" ref="AB4502">_xlfn.SWITCH(U4502,"夏",122,"冬",90,"春",153,"秋",153,0)</f>
        <v>122</v>
      </c>
      <c r="AC4502" s="16">
        <f t="shared" si="424"/>
        <v>172.99600000000001</v>
      </c>
      <c r="AD4502" s="5">
        <f>IFERROR(AA4502/D4502,0)</f>
        <v>1.129603252747533E-2</v>
      </c>
      <c r="AE4502" s="15">
        <f t="shared" si="425"/>
        <v>0.33424657534246577</v>
      </c>
      <c r="AF4502" s="5">
        <f>IFERROR(AD4502*AE4502*48,0)</f>
        <v>0.18123168898875489</v>
      </c>
    </row>
    <row r="4503" spans="1:32" x14ac:dyDescent="0.15">
      <c r="A4503" s="17">
        <v>45838</v>
      </c>
      <c r="B4503" s="1" t="s">
        <v>35</v>
      </c>
      <c r="C4503" s="1" t="s">
        <v>33</v>
      </c>
      <c r="D4503" s="9">
        <v>125.5308</v>
      </c>
      <c r="E4503" s="6">
        <v>3.15</v>
      </c>
      <c r="F4503" s="18">
        <v>0.4375</v>
      </c>
      <c r="G4503" s="1">
        <v>25.8</v>
      </c>
      <c r="H4503" s="1">
        <v>60.8</v>
      </c>
      <c r="I4503" s="1">
        <v>25.8</v>
      </c>
      <c r="J4503" s="1">
        <v>0.2</v>
      </c>
      <c r="K4503" s="1">
        <v>710</v>
      </c>
      <c r="L4503" s="1">
        <v>430</v>
      </c>
      <c r="M4503" s="6">
        <f t="shared" si="427"/>
        <v>25.800000000000011</v>
      </c>
      <c r="N4503" s="19">
        <v>0.5</v>
      </c>
      <c r="O4503" s="11" cm="1">
        <f t="array" ref="O4503">ROUND(_xlfn.SWITCH(C4503,"建筑专教",IF(S4503&gt;0.1,1.38,1.28),"阶梯教室",IF(S4503&gt;0.1,1.15,1.05),"公共教室",IF(S4503&gt;0.1,1.22,1.12),IF(S4503&gt;0.1,1.2,1.1))+(MOD(ROW()*11,31)/31-0.5)*0.06,2)</f>
        <v>1.22</v>
      </c>
      <c r="P4503" s="12">
        <f t="shared" si="422"/>
        <v>0.31</v>
      </c>
      <c r="Q4503" s="13">
        <f t="shared" si="426"/>
        <v>-0.47318389675648359</v>
      </c>
      <c r="R4503" s="1">
        <v>1</v>
      </c>
      <c r="S4503" s="1">
        <v>0.13600000000000001</v>
      </c>
      <c r="T4503" s="1">
        <v>0.03</v>
      </c>
      <c r="U4503" s="4" t="s">
        <v>60</v>
      </c>
      <c r="V4503">
        <v>0.41</v>
      </c>
      <c r="W4503">
        <v>0.3</v>
      </c>
      <c r="X4503" s="14">
        <v>0.73</v>
      </c>
      <c r="Y4503" s="14">
        <v>2.38</v>
      </c>
      <c r="Z4503" s="14">
        <v>0.25</v>
      </c>
      <c r="AA4503" s="5">
        <f t="shared" si="423"/>
        <v>1.1660000000000001</v>
      </c>
      <c r="AB4503" s="15" cm="1">
        <f t="array" ref="AB4503">_xlfn.SWITCH(U4503,"夏",122,"冬",90,"春",153,"秋",153,0)</f>
        <v>122</v>
      </c>
      <c r="AC4503" s="16">
        <f t="shared" si="424"/>
        <v>142.25200000000001</v>
      </c>
      <c r="AD4503" s="5">
        <f>IFERROR(AA4503/D4503,0)</f>
        <v>9.2885570712526334E-3</v>
      </c>
      <c r="AE4503" s="15">
        <f t="shared" si="425"/>
        <v>0.33424657534246577</v>
      </c>
      <c r="AF4503" s="5">
        <f>IFERROR(AD4503*AE4503*48,0)</f>
        <v>0.14902408276508333</v>
      </c>
    </row>
    <row r="4504" spans="1:32" x14ac:dyDescent="0.15">
      <c r="A4504" s="17">
        <v>45838</v>
      </c>
      <c r="B4504" s="1" t="s">
        <v>35</v>
      </c>
      <c r="C4504" s="1" t="s">
        <v>33</v>
      </c>
      <c r="D4504" s="9">
        <v>125.5308</v>
      </c>
      <c r="E4504" s="6">
        <v>3.15</v>
      </c>
      <c r="F4504" s="18">
        <v>0.45833333333333298</v>
      </c>
      <c r="G4504" s="1">
        <v>25.6</v>
      </c>
      <c r="H4504" s="1">
        <v>59.8</v>
      </c>
      <c r="I4504" s="1">
        <v>25.6</v>
      </c>
      <c r="J4504" s="1">
        <v>0.2</v>
      </c>
      <c r="K4504" s="1">
        <v>730</v>
      </c>
      <c r="L4504" s="1">
        <v>470</v>
      </c>
      <c r="M4504" s="6">
        <f t="shared" si="427"/>
        <v>25.600000000000136</v>
      </c>
      <c r="N4504" s="1">
        <v>0</v>
      </c>
      <c r="O4504" s="1">
        <v>0</v>
      </c>
      <c r="P4504" s="12">
        <f t="shared" si="422"/>
        <v>0</v>
      </c>
      <c r="Q4504" s="1">
        <v>0</v>
      </c>
      <c r="R4504" s="1">
        <v>0.8</v>
      </c>
      <c r="S4504" s="1">
        <v>0.13400000000000001</v>
      </c>
      <c r="T4504" s="1">
        <v>0</v>
      </c>
      <c r="U4504" s="4" t="s">
        <v>60</v>
      </c>
      <c r="V4504">
        <v>0.41</v>
      </c>
      <c r="W4504">
        <v>0.3</v>
      </c>
      <c r="X4504" s="14">
        <v>0.73</v>
      </c>
      <c r="Y4504" s="14">
        <v>2.38</v>
      </c>
      <c r="Z4504" s="14">
        <v>0.25</v>
      </c>
      <c r="AA4504" s="5">
        <f t="shared" si="423"/>
        <v>0.93400000000000005</v>
      </c>
      <c r="AB4504" s="15" cm="1">
        <f t="array" ref="AB4504">_xlfn.SWITCH(U4504,"夏",122,"冬",90,"春",153,"秋",153,0)</f>
        <v>122</v>
      </c>
      <c r="AC4504" s="16">
        <f t="shared" si="424"/>
        <v>113.94800000000001</v>
      </c>
      <c r="AD4504" s="5">
        <f>IFERROR(AA4504/D4504,0)</f>
        <v>7.4404050639365008E-3</v>
      </c>
      <c r="AE4504" s="15">
        <f t="shared" si="425"/>
        <v>0.33424657534246577</v>
      </c>
      <c r="AF4504" s="5">
        <f>IFERROR(AD4504*AE4504*48,0)</f>
        <v>0.11937263576551274</v>
      </c>
    </row>
    <row r="4505" spans="1:32" x14ac:dyDescent="0.15">
      <c r="A4505" s="17">
        <v>45838</v>
      </c>
      <c r="B4505" s="1" t="s">
        <v>35</v>
      </c>
      <c r="C4505" s="1" t="s">
        <v>33</v>
      </c>
      <c r="D4505" s="9">
        <v>125.5308</v>
      </c>
      <c r="E4505" s="6">
        <v>3.15</v>
      </c>
      <c r="F4505" s="18">
        <v>0.47916666666666702</v>
      </c>
      <c r="G4505" s="1">
        <v>25.4</v>
      </c>
      <c r="H4505" s="1">
        <v>59.2</v>
      </c>
      <c r="I4505" s="1">
        <v>25.4</v>
      </c>
      <c r="J4505" s="1">
        <v>0.2</v>
      </c>
      <c r="K4505" s="1">
        <v>750</v>
      </c>
      <c r="L4505" s="1">
        <v>510</v>
      </c>
      <c r="M4505" s="6">
        <f t="shared" si="427"/>
        <v>25.400000000000034</v>
      </c>
      <c r="N4505" s="19">
        <v>0.5</v>
      </c>
      <c r="O4505" s="11" cm="1">
        <f t="array" ref="O4505">ROUND(_xlfn.SWITCH(C4505,"建筑专教",IF(S4505&gt;0.1,1.38,1.28),"阶梯教室",IF(S4505&gt;0.1,1.15,1.05),"公共教室",IF(S4505&gt;0.1,1.22,1.12),IF(S4505&gt;0.1,1.2,1.1))+(MOD(ROW()*11,31)/31-0.5)*0.06,2)</f>
        <v>1.2</v>
      </c>
      <c r="P4505" s="12">
        <f t="shared" ref="P4505:P4524" si="428">IF(O4505=0,0,ROUND(MIN(MAX((K4505-400)/(320*E4505*IF(C4505="公共教室",0.95,IF(C4505="建筑专教",0.85,IF(C4505="阶梯教室",1.15,1)))),0),2),2))</f>
        <v>0.35</v>
      </c>
      <c r="Q4505" s="13">
        <f t="shared" si="426"/>
        <v>-0.66039927280590049</v>
      </c>
      <c r="R4505" s="1">
        <v>0.6</v>
      </c>
      <c r="S4505" s="1">
        <v>0.13800000000000001</v>
      </c>
      <c r="T4505" s="1">
        <v>0.06</v>
      </c>
      <c r="U4505" s="4" t="s">
        <v>60</v>
      </c>
      <c r="V4505">
        <v>0.41</v>
      </c>
      <c r="W4505">
        <v>0.3</v>
      </c>
      <c r="X4505" s="14">
        <v>0.73</v>
      </c>
      <c r="Y4505" s="14">
        <v>2.38</v>
      </c>
      <c r="Z4505" s="14">
        <v>0.25</v>
      </c>
      <c r="AA4505" s="5">
        <f t="shared" si="423"/>
        <v>0.79800000000000004</v>
      </c>
      <c r="AB4505" s="15" cm="1">
        <f t="array" ref="AB4505">_xlfn.SWITCH(U4505,"夏",122,"冬",90,"春",153,"秋",153,0)</f>
        <v>122</v>
      </c>
      <c r="AC4505" s="16">
        <f t="shared" si="424"/>
        <v>97.356000000000009</v>
      </c>
      <c r="AD4505" s="5">
        <f>IFERROR(AA4505/D4505,0)</f>
        <v>6.3570056113718704E-3</v>
      </c>
      <c r="AE4505" s="15">
        <f t="shared" si="425"/>
        <v>0.33424657534246577</v>
      </c>
      <c r="AF4505" s="5">
        <f>IFERROR(AD4505*AE4505*48,0)</f>
        <v>0.1019907530416265</v>
      </c>
    </row>
    <row r="4506" spans="1:32" x14ac:dyDescent="0.15">
      <c r="A4506" s="17">
        <v>45838</v>
      </c>
      <c r="B4506" s="1" t="s">
        <v>35</v>
      </c>
      <c r="C4506" s="1" t="s">
        <v>33</v>
      </c>
      <c r="D4506" s="9">
        <v>125.5308</v>
      </c>
      <c r="E4506" s="6">
        <v>3.15</v>
      </c>
      <c r="F4506" s="18">
        <v>0.5</v>
      </c>
      <c r="G4506" s="1">
        <v>26.4</v>
      </c>
      <c r="H4506" s="1">
        <v>62.2</v>
      </c>
      <c r="I4506" s="1">
        <v>26.4</v>
      </c>
      <c r="J4506" s="1">
        <v>0.1</v>
      </c>
      <c r="K4506" s="1">
        <v>450</v>
      </c>
      <c r="L4506" s="1">
        <v>330</v>
      </c>
      <c r="M4506" s="6">
        <f t="shared" si="427"/>
        <v>26.400000000000034</v>
      </c>
      <c r="N4506" s="1">
        <v>0</v>
      </c>
      <c r="O4506" s="1">
        <v>0</v>
      </c>
      <c r="P4506" s="12">
        <f t="shared" si="428"/>
        <v>0</v>
      </c>
      <c r="Q4506" s="1">
        <v>0</v>
      </c>
      <c r="R4506" s="1">
        <v>0.3</v>
      </c>
      <c r="S4506" s="1">
        <v>0</v>
      </c>
      <c r="T4506" s="1">
        <v>0</v>
      </c>
      <c r="U4506" s="4" t="s">
        <v>60</v>
      </c>
      <c r="V4506">
        <v>0.41</v>
      </c>
      <c r="W4506">
        <v>0.3</v>
      </c>
      <c r="X4506" s="14">
        <v>0.73</v>
      </c>
      <c r="Y4506" s="14">
        <v>2.38</v>
      </c>
      <c r="Z4506" s="14">
        <v>0.25</v>
      </c>
      <c r="AA4506" s="5">
        <f t="shared" si="423"/>
        <v>0.3</v>
      </c>
      <c r="AB4506" s="15" cm="1">
        <f t="array" ref="AB4506">_xlfn.SWITCH(U4506,"夏",122,"冬",90,"春",153,"秋",153,0)</f>
        <v>122</v>
      </c>
      <c r="AC4506" s="16">
        <f t="shared" si="424"/>
        <v>36.6</v>
      </c>
      <c r="AD4506" s="5">
        <f>IFERROR(AA4506/D4506,0)</f>
        <v>2.3898517335984473E-3</v>
      </c>
      <c r="AE4506" s="15">
        <f t="shared" si="425"/>
        <v>0.33424657534246577</v>
      </c>
      <c r="AF4506" s="5">
        <f>IFERROR(AD4506*AE4506*48,0)</f>
        <v>3.834238836151372E-2</v>
      </c>
    </row>
    <row r="4507" spans="1:32" x14ac:dyDescent="0.15">
      <c r="A4507" s="17">
        <v>45838</v>
      </c>
      <c r="B4507" s="1" t="s">
        <v>35</v>
      </c>
      <c r="C4507" s="1" t="s">
        <v>33</v>
      </c>
      <c r="D4507" s="9">
        <v>125.5308</v>
      </c>
      <c r="E4507" s="6">
        <v>3.15</v>
      </c>
      <c r="F4507" s="18">
        <v>0.52083333333333304</v>
      </c>
      <c r="G4507" s="1">
        <v>27.2</v>
      </c>
      <c r="H4507" s="1">
        <v>64.8</v>
      </c>
      <c r="I4507" s="1">
        <v>27.2</v>
      </c>
      <c r="J4507" s="1">
        <v>0.1</v>
      </c>
      <c r="K4507" s="1">
        <v>430</v>
      </c>
      <c r="L4507" s="1">
        <v>270</v>
      </c>
      <c r="M4507" s="6">
        <f t="shared" si="427"/>
        <v>27.199999999999932</v>
      </c>
      <c r="N4507" s="1">
        <v>0</v>
      </c>
      <c r="O4507" s="1">
        <v>0</v>
      </c>
      <c r="P4507" s="12">
        <f t="shared" si="428"/>
        <v>0</v>
      </c>
      <c r="Q4507" s="1">
        <v>0</v>
      </c>
      <c r="R4507" s="1">
        <v>0.1</v>
      </c>
      <c r="S4507" s="1">
        <v>0</v>
      </c>
      <c r="T4507" s="1">
        <v>0</v>
      </c>
      <c r="U4507" s="4" t="s">
        <v>60</v>
      </c>
      <c r="V4507">
        <v>0.41</v>
      </c>
      <c r="W4507">
        <v>0.3</v>
      </c>
      <c r="X4507" s="14">
        <v>0.73</v>
      </c>
      <c r="Y4507" s="14">
        <v>2.38</v>
      </c>
      <c r="Z4507" s="14">
        <v>0.25</v>
      </c>
      <c r="AA4507" s="5">
        <f t="shared" si="423"/>
        <v>0.1</v>
      </c>
      <c r="AB4507" s="15" cm="1">
        <f t="array" ref="AB4507">_xlfn.SWITCH(U4507,"夏",122,"冬",90,"春",153,"秋",153,0)</f>
        <v>122</v>
      </c>
      <c r="AC4507" s="16">
        <f t="shared" si="424"/>
        <v>12.200000000000001</v>
      </c>
      <c r="AD4507" s="5">
        <f>IFERROR(AA4507/D4507,0)</f>
        <v>7.9661724453281588E-4</v>
      </c>
      <c r="AE4507" s="15">
        <f t="shared" si="425"/>
        <v>0.33424657534246577</v>
      </c>
      <c r="AF4507" s="5">
        <f>IFERROR(AD4507*AE4507*48,0)</f>
        <v>1.2780796120504576E-2</v>
      </c>
    </row>
    <row r="4508" spans="1:32" x14ac:dyDescent="0.15">
      <c r="A4508" s="17">
        <v>45838</v>
      </c>
      <c r="B4508" s="1" t="s">
        <v>35</v>
      </c>
      <c r="C4508" s="1" t="s">
        <v>33</v>
      </c>
      <c r="D4508" s="9">
        <v>125.5308</v>
      </c>
      <c r="E4508" s="6">
        <v>3.15</v>
      </c>
      <c r="F4508" s="18">
        <v>0.54166666666666696</v>
      </c>
      <c r="G4508" s="1">
        <v>28</v>
      </c>
      <c r="H4508" s="1">
        <v>67.5</v>
      </c>
      <c r="I4508" s="1">
        <v>28</v>
      </c>
      <c r="J4508" s="1">
        <v>0.1</v>
      </c>
      <c r="K4508" s="1">
        <v>410</v>
      </c>
      <c r="L4508" s="1">
        <v>210</v>
      </c>
      <c r="M4508" s="6">
        <f t="shared" si="427"/>
        <v>28.000000000000057</v>
      </c>
      <c r="N4508" s="1">
        <v>0</v>
      </c>
      <c r="O4508" s="1">
        <v>0</v>
      </c>
      <c r="P4508" s="12">
        <f t="shared" si="428"/>
        <v>0</v>
      </c>
      <c r="Q4508" s="1">
        <v>0</v>
      </c>
      <c r="R4508" s="1">
        <v>0</v>
      </c>
      <c r="S4508" s="1">
        <v>0</v>
      </c>
      <c r="T4508" s="1">
        <v>0</v>
      </c>
      <c r="U4508" s="4" t="s">
        <v>60</v>
      </c>
      <c r="V4508">
        <v>0.41</v>
      </c>
      <c r="W4508">
        <v>0.3</v>
      </c>
      <c r="X4508" s="14">
        <v>0.73</v>
      </c>
      <c r="Y4508" s="14">
        <v>2.38</v>
      </c>
      <c r="Z4508" s="14">
        <v>0.25</v>
      </c>
      <c r="AA4508" s="5">
        <f t="shared" si="423"/>
        <v>0</v>
      </c>
      <c r="AB4508" s="15" cm="1">
        <f t="array" ref="AB4508">_xlfn.SWITCH(U4508,"夏",122,"冬",90,"春",153,"秋",153,0)</f>
        <v>122</v>
      </c>
      <c r="AC4508" s="16">
        <f t="shared" si="424"/>
        <v>0</v>
      </c>
      <c r="AD4508" s="5">
        <f>IFERROR(AA4508/D4508,0)</f>
        <v>0</v>
      </c>
      <c r="AE4508" s="15">
        <f t="shared" si="425"/>
        <v>0.33424657534246577</v>
      </c>
      <c r="AF4508" s="5">
        <f>IFERROR(AD4508*AE4508*48,0)</f>
        <v>0</v>
      </c>
    </row>
    <row r="4509" spans="1:32" x14ac:dyDescent="0.15">
      <c r="A4509" s="17">
        <v>45838</v>
      </c>
      <c r="B4509" s="1" t="s">
        <v>35</v>
      </c>
      <c r="C4509" s="1" t="s">
        <v>33</v>
      </c>
      <c r="D4509" s="9">
        <v>125.5308</v>
      </c>
      <c r="E4509" s="6">
        <v>3.15</v>
      </c>
      <c r="F4509" s="18">
        <v>0.5625</v>
      </c>
      <c r="G4509" s="1">
        <v>29.7</v>
      </c>
      <c r="H4509" s="1">
        <v>70.2</v>
      </c>
      <c r="I4509" s="1">
        <v>29.7</v>
      </c>
      <c r="J4509" s="1">
        <v>0.1</v>
      </c>
      <c r="K4509" s="1">
        <v>630</v>
      </c>
      <c r="L4509" s="1">
        <v>340</v>
      </c>
      <c r="M4509" s="6">
        <f t="shared" si="427"/>
        <v>29.699999999999875</v>
      </c>
      <c r="N4509" s="19">
        <v>0.5</v>
      </c>
      <c r="O4509" s="11" cm="1">
        <f t="array" ref="O4509">ROUND(_xlfn.SWITCH(C4509,"建筑专教",IF(S4509&gt;0.1,1.38,1.28),"阶梯教室",IF(S4509&gt;0.1,1.15,1.05),"公共教室",IF(S4509&gt;0.1,1.22,1.12),IF(S4509&gt;0.1,1.2,1.1))+(MOD(ROW()*11,31)/31-0.5)*0.06,2)</f>
        <v>1.23</v>
      </c>
      <c r="P4509" s="12">
        <f t="shared" si="428"/>
        <v>0.23</v>
      </c>
      <c r="Q4509" s="13">
        <f t="shared" si="426"/>
        <v>1.1250717983108505</v>
      </c>
      <c r="R4509" s="1">
        <v>1.9</v>
      </c>
      <c r="S4509" s="1">
        <v>0.14299999999999999</v>
      </c>
      <c r="T4509" s="1">
        <v>0.04</v>
      </c>
      <c r="U4509" s="4" t="s">
        <v>60</v>
      </c>
      <c r="V4509">
        <v>0.41</v>
      </c>
      <c r="W4509">
        <v>0.3</v>
      </c>
      <c r="X4509" s="14">
        <v>0.73</v>
      </c>
      <c r="Y4509" s="14">
        <v>2.38</v>
      </c>
      <c r="Z4509" s="14">
        <v>0.25</v>
      </c>
      <c r="AA4509" s="5">
        <f t="shared" si="423"/>
        <v>2.0829999999999997</v>
      </c>
      <c r="AB4509" s="15" cm="1">
        <f t="array" ref="AB4509">_xlfn.SWITCH(U4509,"夏",122,"冬",90,"春",153,"秋",153,0)</f>
        <v>122</v>
      </c>
      <c r="AC4509" s="16">
        <f t="shared" si="424"/>
        <v>254.12599999999998</v>
      </c>
      <c r="AD4509" s="5">
        <f>IFERROR(AA4509/D4509,0)</f>
        <v>1.6593537203618551E-2</v>
      </c>
      <c r="AE4509" s="15">
        <f t="shared" si="425"/>
        <v>0.33424657534246577</v>
      </c>
      <c r="AF4509" s="5">
        <f>IFERROR(AD4509*AE4509*48,0)</f>
        <v>0.26622398319011026</v>
      </c>
    </row>
    <row r="4510" spans="1:32" x14ac:dyDescent="0.15">
      <c r="A4510" s="17">
        <v>45838</v>
      </c>
      <c r="B4510" s="1" t="s">
        <v>35</v>
      </c>
      <c r="C4510" s="1" t="s">
        <v>33</v>
      </c>
      <c r="D4510" s="9">
        <v>125.5308</v>
      </c>
      <c r="E4510" s="6">
        <v>3.15</v>
      </c>
      <c r="F4510" s="18">
        <v>0.58333333333333304</v>
      </c>
      <c r="G4510" s="1">
        <v>27.9</v>
      </c>
      <c r="H4510" s="1">
        <v>66.8</v>
      </c>
      <c r="I4510" s="1">
        <v>27.9</v>
      </c>
      <c r="J4510" s="1">
        <v>0.2</v>
      </c>
      <c r="K4510" s="1">
        <v>650</v>
      </c>
      <c r="L4510" s="1">
        <v>310</v>
      </c>
      <c r="M4510" s="6">
        <f t="shared" si="427"/>
        <v>27.899999999999977</v>
      </c>
      <c r="N4510" s="19">
        <v>0.5</v>
      </c>
      <c r="O4510" s="11" cm="1">
        <f t="array" ref="O4510">ROUND(_xlfn.SWITCH(C4510,"建筑专教",IF(S4510&gt;0.1,1.38,1.28),"阶梯教室",IF(S4510&gt;0.1,1.15,1.05),"公共教室",IF(S4510&gt;0.1,1.22,1.12),IF(S4510&gt;0.1,1.2,1.1))+(MOD(ROW()*11,31)/31-0.5)*0.06,2)</f>
        <v>1.19</v>
      </c>
      <c r="P4510" s="12">
        <f t="shared" si="428"/>
        <v>0.25</v>
      </c>
      <c r="Q4510" s="13">
        <f t="shared" si="426"/>
        <v>0.17803108965287942</v>
      </c>
      <c r="R4510" s="1">
        <v>1.6</v>
      </c>
      <c r="S4510" s="1">
        <v>0.14099999999999999</v>
      </c>
      <c r="T4510" s="1">
        <v>0.17</v>
      </c>
      <c r="U4510" s="4" t="s">
        <v>60</v>
      </c>
      <c r="V4510">
        <v>0.41</v>
      </c>
      <c r="W4510">
        <v>0.3</v>
      </c>
      <c r="X4510" s="14">
        <v>0.73</v>
      </c>
      <c r="Y4510" s="14">
        <v>2.38</v>
      </c>
      <c r="Z4510" s="14">
        <v>0.25</v>
      </c>
      <c r="AA4510" s="5">
        <f t="shared" si="423"/>
        <v>1.911</v>
      </c>
      <c r="AB4510" s="15" cm="1">
        <f t="array" ref="AB4510">_xlfn.SWITCH(U4510,"夏",122,"冬",90,"春",153,"秋",153,0)</f>
        <v>122</v>
      </c>
      <c r="AC4510" s="16">
        <f t="shared" si="424"/>
        <v>233.142</v>
      </c>
      <c r="AD4510" s="5">
        <f>IFERROR(AA4510/D4510,0)</f>
        <v>1.5223355543022111E-2</v>
      </c>
      <c r="AE4510" s="15">
        <f t="shared" si="425"/>
        <v>0.33424657534246577</v>
      </c>
      <c r="AF4510" s="5">
        <f>IFERROR(AD4510*AE4510*48,0)</f>
        <v>0.24424101386284244</v>
      </c>
    </row>
    <row r="4511" spans="1:32" x14ac:dyDescent="0.15">
      <c r="A4511" s="17">
        <v>45838</v>
      </c>
      <c r="B4511" s="1" t="s">
        <v>35</v>
      </c>
      <c r="C4511" s="1" t="s">
        <v>33</v>
      </c>
      <c r="D4511" s="9">
        <v>125.5308</v>
      </c>
      <c r="E4511" s="6">
        <v>3.15</v>
      </c>
      <c r="F4511" s="18">
        <v>0.60416666666666696</v>
      </c>
      <c r="G4511" s="1">
        <v>26.8</v>
      </c>
      <c r="H4511" s="1">
        <v>63.8</v>
      </c>
      <c r="I4511" s="1">
        <v>26.8</v>
      </c>
      <c r="J4511" s="1">
        <v>0.2</v>
      </c>
      <c r="K4511" s="1">
        <v>670</v>
      </c>
      <c r="L4511" s="1">
        <v>350</v>
      </c>
      <c r="M4511" s="6">
        <f t="shared" si="427"/>
        <v>26.800000000000011</v>
      </c>
      <c r="N4511" s="19">
        <v>0.5</v>
      </c>
      <c r="O4511" s="11" cm="1">
        <f t="array" ref="O4511">ROUND(_xlfn.SWITCH(C4511,"建筑专教",IF(S4511&gt;0.1,1.38,1.28),"阶梯教室",IF(S4511&gt;0.1,1.15,1.05),"公共教室",IF(S4511&gt;0.1,1.22,1.12),IF(S4511&gt;0.1,1.2,1.1))+(MOD(ROW()*11,31)/31-0.5)*0.06,2)</f>
        <v>1.21</v>
      </c>
      <c r="P4511" s="12">
        <f t="shared" si="428"/>
        <v>0.27</v>
      </c>
      <c r="Q4511" s="13">
        <f t="shared" si="426"/>
        <v>-0.15846044808774531</v>
      </c>
      <c r="R4511" s="1">
        <v>1.4</v>
      </c>
      <c r="S4511" s="1">
        <v>0.13900000000000001</v>
      </c>
      <c r="T4511" s="1">
        <v>0.23</v>
      </c>
      <c r="U4511" s="4" t="s">
        <v>60</v>
      </c>
      <c r="V4511">
        <v>0.41</v>
      </c>
      <c r="W4511">
        <v>0.3</v>
      </c>
      <c r="X4511" s="14">
        <v>0.73</v>
      </c>
      <c r="Y4511" s="14">
        <v>2.38</v>
      </c>
      <c r="Z4511" s="14">
        <v>0.25</v>
      </c>
      <c r="AA4511" s="5">
        <f t="shared" si="423"/>
        <v>1.7689999999999999</v>
      </c>
      <c r="AB4511" s="15" cm="1">
        <f t="array" ref="AB4511">_xlfn.SWITCH(U4511,"夏",122,"冬",90,"春",153,"秋",153,0)</f>
        <v>122</v>
      </c>
      <c r="AC4511" s="16">
        <f t="shared" si="424"/>
        <v>215.81799999999998</v>
      </c>
      <c r="AD4511" s="5">
        <f>IFERROR(AA4511/D4511,0)</f>
        <v>1.4092159055785512E-2</v>
      </c>
      <c r="AE4511" s="15">
        <f t="shared" si="425"/>
        <v>0.33424657534246577</v>
      </c>
      <c r="AF4511" s="5">
        <f>IFERROR(AD4511*AE4511*48,0)</f>
        <v>0.22609228337172593</v>
      </c>
    </row>
    <row r="4512" spans="1:32" x14ac:dyDescent="0.15">
      <c r="A4512" s="17">
        <v>45838</v>
      </c>
      <c r="B4512" s="1" t="s">
        <v>35</v>
      </c>
      <c r="C4512" s="1" t="s">
        <v>33</v>
      </c>
      <c r="D4512" s="9">
        <v>125.5308</v>
      </c>
      <c r="E4512" s="6">
        <v>3.15</v>
      </c>
      <c r="F4512" s="18">
        <v>0.625</v>
      </c>
      <c r="G4512" s="1">
        <v>26.3</v>
      </c>
      <c r="H4512" s="1">
        <v>62.2</v>
      </c>
      <c r="I4512" s="1">
        <v>26.3</v>
      </c>
      <c r="J4512" s="1">
        <v>0.2</v>
      </c>
      <c r="K4512" s="1">
        <v>690</v>
      </c>
      <c r="L4512" s="1">
        <v>390</v>
      </c>
      <c r="M4512" s="6">
        <f t="shared" si="427"/>
        <v>26.299999999999898</v>
      </c>
      <c r="N4512" s="19">
        <v>0.5</v>
      </c>
      <c r="O4512" s="11" cm="1">
        <f t="array" ref="O4512">ROUND(_xlfn.SWITCH(C4512,"建筑专教",IF(S4512&gt;0.1,1.38,1.28),"阶梯教室",IF(S4512&gt;0.1,1.15,1.05),"公共教室",IF(S4512&gt;0.1,1.22,1.12),IF(S4512&gt;0.1,1.2,1.1))+(MOD(ROW()*11,31)/31-0.5)*0.06,2)</f>
        <v>1.17</v>
      </c>
      <c r="P4512" s="12">
        <f t="shared" si="428"/>
        <v>0.28999999999999998</v>
      </c>
      <c r="Q4512" s="13">
        <f t="shared" si="426"/>
        <v>-0.42589711370169897</v>
      </c>
      <c r="R4512" s="1">
        <v>1.2</v>
      </c>
      <c r="S4512" s="1">
        <v>0.13700000000000001</v>
      </c>
      <c r="T4512" s="1">
        <v>0.16</v>
      </c>
      <c r="U4512" s="4" t="s">
        <v>60</v>
      </c>
      <c r="V4512">
        <v>0.41</v>
      </c>
      <c r="W4512">
        <v>0.3</v>
      </c>
      <c r="X4512" s="14">
        <v>0.73</v>
      </c>
      <c r="Y4512" s="14">
        <v>2.38</v>
      </c>
      <c r="Z4512" s="14">
        <v>0.25</v>
      </c>
      <c r="AA4512" s="5">
        <f t="shared" si="423"/>
        <v>1.4969999999999999</v>
      </c>
      <c r="AB4512" s="15" cm="1">
        <f t="array" ref="AB4512">_xlfn.SWITCH(U4512,"夏",122,"冬",90,"春",153,"秋",153,0)</f>
        <v>122</v>
      </c>
      <c r="AC4512" s="16">
        <f t="shared" si="424"/>
        <v>182.63399999999999</v>
      </c>
      <c r="AD4512" s="5">
        <f>IFERROR(AA4512/D4512,0)</f>
        <v>1.1925360150656253E-2</v>
      </c>
      <c r="AE4512" s="15">
        <f t="shared" si="425"/>
        <v>0.33424657534246577</v>
      </c>
      <c r="AF4512" s="5">
        <f>IFERROR(AD4512*AE4512*48,0)</f>
        <v>0.19132851792395347</v>
      </c>
    </row>
    <row r="4513" spans="1:32" x14ac:dyDescent="0.15">
      <c r="A4513" s="17">
        <v>45838</v>
      </c>
      <c r="B4513" s="1" t="s">
        <v>35</v>
      </c>
      <c r="C4513" s="1" t="s">
        <v>33</v>
      </c>
      <c r="D4513" s="9">
        <v>125.5308</v>
      </c>
      <c r="E4513" s="6">
        <v>3.15</v>
      </c>
      <c r="F4513" s="18">
        <v>0.64583333333333304</v>
      </c>
      <c r="G4513" s="1">
        <v>26.1</v>
      </c>
      <c r="H4513" s="1">
        <v>60.8</v>
      </c>
      <c r="I4513" s="1">
        <v>26.1</v>
      </c>
      <c r="J4513" s="1">
        <v>0.2</v>
      </c>
      <c r="K4513" s="1">
        <v>710</v>
      </c>
      <c r="L4513" s="1">
        <v>430</v>
      </c>
      <c r="M4513" s="6">
        <f t="shared" si="427"/>
        <v>26.100000000000136</v>
      </c>
      <c r="N4513" s="19">
        <v>0.5</v>
      </c>
      <c r="O4513" s="11" cm="1">
        <f t="array" ref="O4513">ROUND(_xlfn.SWITCH(C4513,"建筑专教",IF(S4513&gt;0.1,1.38,1.28),"阶梯教室",IF(S4513&gt;0.1,1.15,1.05),"公共教室",IF(S4513&gt;0.1,1.22,1.12),IF(S4513&gt;0.1,1.2,1.1))+(MOD(ROW()*11,31)/31-0.5)*0.06,2)</f>
        <v>1.19</v>
      </c>
      <c r="P4513" s="12">
        <f t="shared" si="428"/>
        <v>0.31</v>
      </c>
      <c r="Q4513" s="13">
        <f t="shared" si="426"/>
        <v>-0.44534068857485526</v>
      </c>
      <c r="R4513" s="1">
        <v>1</v>
      </c>
      <c r="S4513" s="1">
        <v>0.13500000000000001</v>
      </c>
      <c r="T4513" s="1">
        <v>0.22</v>
      </c>
      <c r="U4513" s="4" t="s">
        <v>60</v>
      </c>
      <c r="V4513">
        <v>0.41</v>
      </c>
      <c r="W4513">
        <v>0.3</v>
      </c>
      <c r="X4513" s="14">
        <v>0.73</v>
      </c>
      <c r="Y4513" s="14">
        <v>2.38</v>
      </c>
      <c r="Z4513" s="14">
        <v>0.25</v>
      </c>
      <c r="AA4513" s="5">
        <f t="shared" si="423"/>
        <v>1.355</v>
      </c>
      <c r="AB4513" s="15" cm="1">
        <f t="array" ref="AB4513">_xlfn.SWITCH(U4513,"夏",122,"冬",90,"春",153,"秋",153,0)</f>
        <v>122</v>
      </c>
      <c r="AC4513" s="16">
        <f t="shared" si="424"/>
        <v>165.31</v>
      </c>
      <c r="AD4513" s="5">
        <f>IFERROR(AA4513/D4513,0)</f>
        <v>1.0794163663419655E-2</v>
      </c>
      <c r="AE4513" s="15">
        <f t="shared" si="425"/>
        <v>0.33424657534246577</v>
      </c>
      <c r="AF4513" s="5">
        <f>IFERROR(AD4513*AE4513*48,0)</f>
        <v>0.17317978743283699</v>
      </c>
    </row>
    <row r="4514" spans="1:32" x14ac:dyDescent="0.15">
      <c r="A4514" s="17">
        <v>45838</v>
      </c>
      <c r="B4514" s="1" t="s">
        <v>35</v>
      </c>
      <c r="C4514" s="1" t="s">
        <v>33</v>
      </c>
      <c r="D4514" s="9">
        <v>125.5308</v>
      </c>
      <c r="E4514" s="6">
        <v>3.15</v>
      </c>
      <c r="F4514" s="18">
        <v>0.66666666666666696</v>
      </c>
      <c r="G4514" s="1">
        <v>25.9</v>
      </c>
      <c r="H4514" s="1">
        <v>59.8</v>
      </c>
      <c r="I4514" s="1">
        <v>25.9</v>
      </c>
      <c r="J4514" s="1">
        <v>0.2</v>
      </c>
      <c r="K4514" s="1">
        <v>730</v>
      </c>
      <c r="L4514" s="1">
        <v>470</v>
      </c>
      <c r="M4514" s="6">
        <f t="shared" si="427"/>
        <v>25.899999999999977</v>
      </c>
      <c r="N4514" s="19">
        <v>0.5</v>
      </c>
      <c r="O4514" s="11" cm="1">
        <f t="array" ref="O4514">ROUND(_xlfn.SWITCH(C4514,"建筑专教",IF(S4514&gt;0.1,1.38,1.28),"阶梯教室",IF(S4514&gt;0.1,1.15,1.05),"公共教室",IF(S4514&gt;0.1,1.22,1.12),IF(S4514&gt;0.1,1.2,1.1))+(MOD(ROW()*11,31)/31-0.5)*0.06,2)</f>
        <v>1.21</v>
      </c>
      <c r="P4514" s="12">
        <f t="shared" si="428"/>
        <v>0.33</v>
      </c>
      <c r="Q4514" s="13">
        <f t="shared" si="426"/>
        <v>-0.46407584515301631</v>
      </c>
      <c r="R4514" s="1">
        <v>0.8</v>
      </c>
      <c r="S4514" s="1">
        <v>0.13</v>
      </c>
      <c r="T4514" s="1">
        <v>0.14000000000000001</v>
      </c>
      <c r="U4514" s="4" t="s">
        <v>60</v>
      </c>
      <c r="V4514">
        <v>0.41</v>
      </c>
      <c r="W4514">
        <v>0.3</v>
      </c>
      <c r="X4514" s="14">
        <v>0.73</v>
      </c>
      <c r="Y4514" s="14">
        <v>2.38</v>
      </c>
      <c r="Z4514" s="14">
        <v>0.25</v>
      </c>
      <c r="AA4514" s="5">
        <f t="shared" si="423"/>
        <v>1.07</v>
      </c>
      <c r="AB4514" s="15" cm="1">
        <f t="array" ref="AB4514">_xlfn.SWITCH(U4514,"夏",122,"冬",90,"春",153,"秋",153,0)</f>
        <v>122</v>
      </c>
      <c r="AC4514" s="16">
        <f t="shared" si="424"/>
        <v>130.54000000000002</v>
      </c>
      <c r="AD4514" s="5">
        <f>IFERROR(AA4514/D4514,0)</f>
        <v>8.5238045165011295E-3</v>
      </c>
      <c r="AE4514" s="15">
        <f t="shared" si="425"/>
        <v>0.33424657534246577</v>
      </c>
      <c r="AF4514" s="5">
        <f>IFERROR(AD4514*AE4514*48,0)</f>
        <v>0.13675451848939896</v>
      </c>
    </row>
    <row r="4515" spans="1:32" x14ac:dyDescent="0.15">
      <c r="A4515" s="17">
        <v>45838</v>
      </c>
      <c r="B4515" s="1" t="s">
        <v>35</v>
      </c>
      <c r="C4515" s="1" t="s">
        <v>33</v>
      </c>
      <c r="D4515" s="9">
        <v>125.5308</v>
      </c>
      <c r="E4515" s="6">
        <v>3.15</v>
      </c>
      <c r="F4515" s="18">
        <v>0.6875</v>
      </c>
      <c r="G4515" s="1">
        <v>25.7</v>
      </c>
      <c r="H4515" s="1">
        <v>59.2</v>
      </c>
      <c r="I4515" s="1">
        <v>25.7</v>
      </c>
      <c r="J4515" s="1">
        <v>0.2</v>
      </c>
      <c r="K4515" s="1">
        <v>750</v>
      </c>
      <c r="L4515" s="1">
        <v>510</v>
      </c>
      <c r="M4515" s="6">
        <f t="shared" si="427"/>
        <v>25.699999999999989</v>
      </c>
      <c r="N4515" s="19">
        <v>0.5</v>
      </c>
      <c r="O4515" s="11" cm="1">
        <f t="array" ref="O4515">ROUND(_xlfn.SWITCH(C4515,"建筑专教",IF(S4515&gt;0.1,1.38,1.28),"阶梯教室",IF(S4515&gt;0.1,1.15,1.05),"公共教室",IF(S4515&gt;0.1,1.22,1.12),IF(S4515&gt;0.1,1.2,1.1))+(MOD(ROW()*11,31)/31-0.5)*0.06,2)</f>
        <v>1.18</v>
      </c>
      <c r="P4515" s="12">
        <f t="shared" si="428"/>
        <v>0.35</v>
      </c>
      <c r="Q4515" s="13">
        <f t="shared" si="426"/>
        <v>-0.61046250074188912</v>
      </c>
      <c r="R4515" s="1">
        <v>0.6</v>
      </c>
      <c r="S4515" s="1">
        <v>0.13</v>
      </c>
      <c r="T4515" s="1">
        <v>0.22</v>
      </c>
      <c r="U4515" s="4" t="s">
        <v>60</v>
      </c>
      <c r="V4515">
        <v>0.41</v>
      </c>
      <c r="W4515">
        <v>0.3</v>
      </c>
      <c r="X4515" s="14">
        <v>0.73</v>
      </c>
      <c r="Y4515" s="14">
        <v>2.38</v>
      </c>
      <c r="Z4515" s="14">
        <v>0.25</v>
      </c>
      <c r="AA4515" s="5">
        <f t="shared" si="423"/>
        <v>0.95</v>
      </c>
      <c r="AB4515" s="15" cm="1">
        <f t="array" ref="AB4515">_xlfn.SWITCH(U4515,"夏",122,"冬",90,"春",153,"秋",153,0)</f>
        <v>122</v>
      </c>
      <c r="AC4515" s="16">
        <f t="shared" si="424"/>
        <v>115.89999999999999</v>
      </c>
      <c r="AD4515" s="5">
        <f>IFERROR(AA4515/D4515,0)</f>
        <v>7.56786382306175E-3</v>
      </c>
      <c r="AE4515" s="15">
        <f t="shared" si="425"/>
        <v>0.33424657534246577</v>
      </c>
      <c r="AF4515" s="5">
        <f>IFERROR(AD4515*AE4515*48,0)</f>
        <v>0.12141756314479346</v>
      </c>
    </row>
    <row r="4516" spans="1:32" x14ac:dyDescent="0.15">
      <c r="A4516" s="17">
        <v>45838</v>
      </c>
      <c r="B4516" s="1" t="s">
        <v>35</v>
      </c>
      <c r="C4516" s="1" t="s">
        <v>33</v>
      </c>
      <c r="D4516" s="9">
        <v>125.5308</v>
      </c>
      <c r="E4516" s="6">
        <v>3.15</v>
      </c>
      <c r="F4516" s="18">
        <v>0.70833333333333304</v>
      </c>
      <c r="G4516" s="1">
        <v>26.6</v>
      </c>
      <c r="H4516" s="1">
        <v>61.8</v>
      </c>
      <c r="I4516" s="1">
        <v>26.6</v>
      </c>
      <c r="J4516" s="1">
        <v>0.1</v>
      </c>
      <c r="K4516" s="1">
        <v>600</v>
      </c>
      <c r="L4516" s="1">
        <v>330</v>
      </c>
      <c r="M4516" s="6">
        <f t="shared" si="427"/>
        <v>26.599999999999909</v>
      </c>
      <c r="N4516" s="19">
        <v>0.5</v>
      </c>
      <c r="O4516" s="11" cm="1">
        <f t="array" ref="O4516">ROUND(_xlfn.SWITCH(C4516,"建筑专教",IF(S4516&gt;0.1,1.38,1.28),"阶梯教室",IF(S4516&gt;0.1,1.15,1.05),"公共教室",IF(S4516&gt;0.1,1.22,1.12),IF(S4516&gt;0.1,1.2,1.1))+(MOD(ROW()*11,31)/31-0.5)*0.06,2)</f>
        <v>1.2</v>
      </c>
      <c r="P4516" s="12">
        <f t="shared" si="428"/>
        <v>0.2</v>
      </c>
      <c r="Q4516" s="13">
        <f t="shared" si="426"/>
        <v>0.12915892592586681</v>
      </c>
      <c r="R4516" s="1">
        <v>0.4</v>
      </c>
      <c r="S4516" s="1">
        <v>0.13900000000000001</v>
      </c>
      <c r="T4516" s="1">
        <v>0.28000000000000003</v>
      </c>
      <c r="U4516" s="4" t="s">
        <v>60</v>
      </c>
      <c r="V4516">
        <v>0.41</v>
      </c>
      <c r="W4516">
        <v>0.3</v>
      </c>
      <c r="X4516" s="14">
        <v>0.73</v>
      </c>
      <c r="Y4516" s="14">
        <v>2.38</v>
      </c>
      <c r="Z4516" s="14">
        <v>0.25</v>
      </c>
      <c r="AA4516" s="5">
        <f t="shared" si="423"/>
        <v>0.81900000000000006</v>
      </c>
      <c r="AB4516" s="15" cm="1">
        <f t="array" ref="AB4516">_xlfn.SWITCH(U4516,"夏",122,"冬",90,"春",153,"秋",153,0)</f>
        <v>122</v>
      </c>
      <c r="AC4516" s="16">
        <f t="shared" si="424"/>
        <v>99.918000000000006</v>
      </c>
      <c r="AD4516" s="5">
        <f>IFERROR(AA4516/D4516,0)</f>
        <v>6.5242952327237624E-3</v>
      </c>
      <c r="AE4516" s="15">
        <f t="shared" si="425"/>
        <v>0.33424657534246577</v>
      </c>
      <c r="AF4516" s="5">
        <f>IFERROR(AD4516*AE4516*48,0)</f>
        <v>0.10467472022693247</v>
      </c>
    </row>
    <row r="4517" spans="1:32" x14ac:dyDescent="0.15">
      <c r="A4517" s="17">
        <v>45838</v>
      </c>
      <c r="B4517" s="1" t="s">
        <v>35</v>
      </c>
      <c r="C4517" s="1" t="s">
        <v>33</v>
      </c>
      <c r="D4517" s="9">
        <v>125.5308</v>
      </c>
      <c r="E4517" s="6">
        <v>3.15</v>
      </c>
      <c r="F4517" s="18">
        <v>0.72916666666666696</v>
      </c>
      <c r="G4517" s="1">
        <v>27.6</v>
      </c>
      <c r="H4517" s="1">
        <v>64.5</v>
      </c>
      <c r="I4517" s="1">
        <v>27.6</v>
      </c>
      <c r="J4517" s="1">
        <v>0.1</v>
      </c>
      <c r="K4517" s="1">
        <v>405</v>
      </c>
      <c r="L4517" s="1">
        <v>270</v>
      </c>
      <c r="M4517" s="6">
        <f t="shared" si="427"/>
        <v>27.600000000000136</v>
      </c>
      <c r="N4517" s="1">
        <v>0</v>
      </c>
      <c r="O4517" s="1">
        <v>0</v>
      </c>
      <c r="P4517" s="12">
        <f t="shared" si="428"/>
        <v>0</v>
      </c>
      <c r="Q4517" s="1">
        <v>0</v>
      </c>
      <c r="R4517" s="1">
        <v>0</v>
      </c>
      <c r="S4517" s="1">
        <v>0</v>
      </c>
      <c r="T4517" s="1">
        <v>0</v>
      </c>
      <c r="U4517" s="4" t="s">
        <v>60</v>
      </c>
      <c r="V4517">
        <v>0.41</v>
      </c>
      <c r="W4517">
        <v>0.3</v>
      </c>
      <c r="X4517" s="14">
        <v>0.73</v>
      </c>
      <c r="Y4517" s="14">
        <v>2.38</v>
      </c>
      <c r="Z4517" s="14">
        <v>0.25</v>
      </c>
      <c r="AA4517" s="5">
        <f t="shared" si="423"/>
        <v>0</v>
      </c>
      <c r="AB4517" s="15" cm="1">
        <f t="array" ref="AB4517">_xlfn.SWITCH(U4517,"夏",122,"冬",90,"春",153,"秋",153,0)</f>
        <v>122</v>
      </c>
      <c r="AC4517" s="16">
        <f t="shared" si="424"/>
        <v>0</v>
      </c>
      <c r="AD4517" s="5">
        <f>IFERROR(AA4517/D4517,0)</f>
        <v>0</v>
      </c>
      <c r="AE4517" s="15">
        <f t="shared" si="425"/>
        <v>0.33424657534246577</v>
      </c>
      <c r="AF4517" s="5">
        <f>IFERROR(AD4517*AE4517*48,0)</f>
        <v>0</v>
      </c>
    </row>
    <row r="4518" spans="1:32" x14ac:dyDescent="0.15">
      <c r="A4518" s="17">
        <v>45838</v>
      </c>
      <c r="B4518" s="1" t="s">
        <v>35</v>
      </c>
      <c r="C4518" s="1" t="s">
        <v>33</v>
      </c>
      <c r="D4518" s="9">
        <v>125.5308</v>
      </c>
      <c r="E4518" s="6">
        <v>3.15</v>
      </c>
      <c r="F4518" s="18">
        <v>0.75</v>
      </c>
      <c r="G4518" s="1">
        <v>29</v>
      </c>
      <c r="H4518" s="1">
        <v>67.2</v>
      </c>
      <c r="I4518" s="1">
        <v>29</v>
      </c>
      <c r="J4518" s="1">
        <v>0.1</v>
      </c>
      <c r="K4518" s="1">
        <v>405</v>
      </c>
      <c r="L4518" s="1">
        <v>210</v>
      </c>
      <c r="M4518" s="6">
        <f t="shared" si="427"/>
        <v>29.000000000000057</v>
      </c>
      <c r="N4518" s="1">
        <v>0</v>
      </c>
      <c r="O4518" s="1">
        <v>0</v>
      </c>
      <c r="P4518" s="12">
        <f t="shared" si="428"/>
        <v>0</v>
      </c>
      <c r="Q4518" s="1">
        <v>0</v>
      </c>
      <c r="R4518" s="1">
        <v>0</v>
      </c>
      <c r="S4518" s="1">
        <v>0</v>
      </c>
      <c r="T4518" s="1">
        <v>0</v>
      </c>
      <c r="U4518" s="4" t="s">
        <v>60</v>
      </c>
      <c r="V4518">
        <v>0.41</v>
      </c>
      <c r="W4518">
        <v>0.3</v>
      </c>
      <c r="X4518" s="14">
        <v>0.73</v>
      </c>
      <c r="Y4518" s="14">
        <v>2.38</v>
      </c>
      <c r="Z4518" s="14">
        <v>0.25</v>
      </c>
      <c r="AA4518" s="5">
        <f t="shared" si="423"/>
        <v>0</v>
      </c>
      <c r="AB4518" s="15" cm="1">
        <f t="array" ref="AB4518">_xlfn.SWITCH(U4518,"夏",122,"冬",90,"春",153,"秋",153,0)</f>
        <v>122</v>
      </c>
      <c r="AC4518" s="16">
        <f t="shared" si="424"/>
        <v>0</v>
      </c>
      <c r="AD4518" s="5">
        <f>IFERROR(AA4518/D4518,0)</f>
        <v>0</v>
      </c>
      <c r="AE4518" s="15">
        <f t="shared" si="425"/>
        <v>0.33424657534246577</v>
      </c>
      <c r="AF4518" s="5">
        <f>IFERROR(AD4518*AE4518*48,0)</f>
        <v>0</v>
      </c>
    </row>
    <row r="4519" spans="1:32" x14ac:dyDescent="0.15">
      <c r="A4519" s="17">
        <v>45838</v>
      </c>
      <c r="B4519" s="1" t="s">
        <v>35</v>
      </c>
      <c r="C4519" s="1" t="s">
        <v>33</v>
      </c>
      <c r="D4519" s="9">
        <v>125.5308</v>
      </c>
      <c r="E4519" s="6">
        <v>3.15</v>
      </c>
      <c r="F4519" s="18">
        <v>0.79166666666666696</v>
      </c>
      <c r="G4519" s="1">
        <v>31</v>
      </c>
      <c r="H4519" s="1">
        <v>72.5</v>
      </c>
      <c r="I4519" s="1">
        <v>31</v>
      </c>
      <c r="J4519" s="1">
        <v>0.1</v>
      </c>
      <c r="K4519" s="1">
        <v>405</v>
      </c>
      <c r="L4519" s="1">
        <v>90</v>
      </c>
      <c r="M4519" s="6">
        <f t="shared" si="427"/>
        <v>31</v>
      </c>
      <c r="N4519" s="1">
        <v>0</v>
      </c>
      <c r="O4519" s="1">
        <v>0</v>
      </c>
      <c r="P4519" s="12">
        <f t="shared" si="428"/>
        <v>0</v>
      </c>
      <c r="Q4519" s="1">
        <v>0</v>
      </c>
      <c r="R4519" s="1">
        <v>0</v>
      </c>
      <c r="S4519" s="1">
        <v>0</v>
      </c>
      <c r="T4519" s="1">
        <v>0</v>
      </c>
      <c r="U4519" s="4" t="s">
        <v>60</v>
      </c>
      <c r="V4519">
        <v>0.41</v>
      </c>
      <c r="W4519">
        <v>0.3</v>
      </c>
      <c r="X4519" s="14">
        <v>0.73</v>
      </c>
      <c r="Y4519" s="14">
        <v>2.38</v>
      </c>
      <c r="Z4519" s="14">
        <v>0.25</v>
      </c>
      <c r="AA4519" s="5">
        <f t="shared" si="423"/>
        <v>0</v>
      </c>
      <c r="AB4519" s="15" cm="1">
        <f t="array" ref="AB4519">_xlfn.SWITCH(U4519,"夏",122,"冬",90,"春",153,"秋",153,0)</f>
        <v>122</v>
      </c>
      <c r="AC4519" s="16">
        <f t="shared" si="424"/>
        <v>0</v>
      </c>
      <c r="AD4519" s="5">
        <f>IFERROR(AA4519/D4519,0)</f>
        <v>0</v>
      </c>
      <c r="AE4519" s="15">
        <f t="shared" si="425"/>
        <v>0.33424657534246577</v>
      </c>
      <c r="AF4519" s="5">
        <f>IFERROR(AD4519*AE4519*48,0)</f>
        <v>0</v>
      </c>
    </row>
    <row r="4520" spans="1:32" x14ac:dyDescent="0.15">
      <c r="A4520" s="17">
        <v>45838</v>
      </c>
      <c r="B4520" s="1" t="s">
        <v>35</v>
      </c>
      <c r="C4520" s="1" t="s">
        <v>33</v>
      </c>
      <c r="D4520" s="9">
        <v>125.5308</v>
      </c>
      <c r="E4520" s="6">
        <v>3.15</v>
      </c>
      <c r="F4520" s="18">
        <v>0.8125</v>
      </c>
      <c r="G4520" s="1">
        <v>30.3</v>
      </c>
      <c r="H4520" s="1">
        <v>71.2</v>
      </c>
      <c r="I4520" s="1">
        <v>30.3</v>
      </c>
      <c r="J4520" s="1">
        <v>0.1</v>
      </c>
      <c r="K4520" s="1">
        <v>405</v>
      </c>
      <c r="L4520" s="1">
        <v>30</v>
      </c>
      <c r="M4520" s="6">
        <f t="shared" si="427"/>
        <v>30.300000000000125</v>
      </c>
      <c r="N4520" s="1">
        <v>0</v>
      </c>
      <c r="O4520" s="1">
        <v>0</v>
      </c>
      <c r="P4520" s="12">
        <f t="shared" si="428"/>
        <v>0</v>
      </c>
      <c r="Q4520" s="1">
        <v>0</v>
      </c>
      <c r="R4520" s="1">
        <v>0</v>
      </c>
      <c r="S4520" s="1">
        <v>0</v>
      </c>
      <c r="T4520" s="1">
        <v>0</v>
      </c>
      <c r="U4520" s="4" t="s">
        <v>60</v>
      </c>
      <c r="V4520">
        <v>0.41</v>
      </c>
      <c r="W4520">
        <v>0.3</v>
      </c>
      <c r="X4520" s="14">
        <v>0.73</v>
      </c>
      <c r="Y4520" s="14">
        <v>2.38</v>
      </c>
      <c r="Z4520" s="14">
        <v>0.25</v>
      </c>
      <c r="AA4520" s="5">
        <f t="shared" ref="AA4520:AA4583" si="429">R4520+S4520+T4520</f>
        <v>0</v>
      </c>
      <c r="AB4520" s="15" cm="1">
        <f t="array" ref="AB4520">_xlfn.SWITCH(U4520,"夏",122,"冬",90,"春",153,"秋",153,0)</f>
        <v>122</v>
      </c>
      <c r="AC4520" s="16">
        <f t="shared" ref="AC4520:AC4583" si="430">AA4520*AB4520</f>
        <v>0</v>
      </c>
      <c r="AD4520" s="5">
        <f>IFERROR(AA4520/D4520,0)</f>
        <v>0</v>
      </c>
      <c r="AE4520" s="15">
        <f t="shared" ref="AE4520:AE4583" si="431">IF(U4520="夏",122/365,IF(U4520="冬",90/365,IF(OR(U4520="春",U4520="秋"),153/365,0)))</f>
        <v>0.33424657534246577</v>
      </c>
      <c r="AF4520" s="5">
        <f>IFERROR(AD4520*AE4520*48,0)</f>
        <v>0</v>
      </c>
    </row>
    <row r="4521" spans="1:32" x14ac:dyDescent="0.15">
      <c r="A4521" s="17">
        <v>45838</v>
      </c>
      <c r="B4521" s="1" t="s">
        <v>35</v>
      </c>
      <c r="C4521" s="1" t="s">
        <v>33</v>
      </c>
      <c r="D4521" s="9">
        <v>125.5308</v>
      </c>
      <c r="E4521" s="6">
        <v>3.15</v>
      </c>
      <c r="F4521" s="18">
        <v>0.83333333333333304</v>
      </c>
      <c r="G4521" s="1">
        <v>29.7</v>
      </c>
      <c r="H4521" s="1">
        <v>69.8</v>
      </c>
      <c r="I4521" s="1">
        <v>29.7</v>
      </c>
      <c r="J4521" s="1">
        <v>0.1</v>
      </c>
      <c r="K4521" s="1">
        <v>405</v>
      </c>
      <c r="L4521" s="1">
        <v>0</v>
      </c>
      <c r="M4521" s="6">
        <f t="shared" si="427"/>
        <v>29.699999999999875</v>
      </c>
      <c r="N4521" s="1">
        <v>0</v>
      </c>
      <c r="O4521" s="1">
        <v>0</v>
      </c>
      <c r="P4521" s="12">
        <f t="shared" si="428"/>
        <v>0</v>
      </c>
      <c r="Q4521" s="1">
        <v>0</v>
      </c>
      <c r="R4521" s="1">
        <v>0</v>
      </c>
      <c r="S4521" s="1">
        <v>0</v>
      </c>
      <c r="T4521" s="1">
        <v>0</v>
      </c>
      <c r="U4521" s="4" t="s">
        <v>60</v>
      </c>
      <c r="V4521">
        <v>0.41</v>
      </c>
      <c r="W4521">
        <v>0.3</v>
      </c>
      <c r="X4521" s="14">
        <v>0.73</v>
      </c>
      <c r="Y4521" s="14">
        <v>2.38</v>
      </c>
      <c r="Z4521" s="14">
        <v>0.25</v>
      </c>
      <c r="AA4521" s="5">
        <f t="shared" si="429"/>
        <v>0</v>
      </c>
      <c r="AB4521" s="15" cm="1">
        <f t="array" ref="AB4521">_xlfn.SWITCH(U4521,"夏",122,"冬",90,"春",153,"秋",153,0)</f>
        <v>122</v>
      </c>
      <c r="AC4521" s="16">
        <f t="shared" si="430"/>
        <v>0</v>
      </c>
      <c r="AD4521" s="5">
        <f>IFERROR(AA4521/D4521,0)</f>
        <v>0</v>
      </c>
      <c r="AE4521" s="15">
        <f t="shared" si="431"/>
        <v>0.33424657534246577</v>
      </c>
      <c r="AF4521" s="5">
        <f>IFERROR(AD4521*AE4521*48,0)</f>
        <v>0</v>
      </c>
    </row>
    <row r="4522" spans="1:32" x14ac:dyDescent="0.15">
      <c r="A4522" s="17">
        <v>45838</v>
      </c>
      <c r="B4522" s="1" t="s">
        <v>35</v>
      </c>
      <c r="C4522" s="1" t="s">
        <v>33</v>
      </c>
      <c r="D4522" s="9">
        <v>125.5308</v>
      </c>
      <c r="E4522" s="6">
        <v>3.15</v>
      </c>
      <c r="F4522" s="18">
        <v>0.85416666666666696</v>
      </c>
      <c r="G4522" s="1">
        <v>29</v>
      </c>
      <c r="H4522" s="1">
        <v>68.5</v>
      </c>
      <c r="I4522" s="1">
        <v>29</v>
      </c>
      <c r="J4522" s="1">
        <v>0.1</v>
      </c>
      <c r="K4522" s="1">
        <v>405</v>
      </c>
      <c r="L4522" s="1">
        <v>0</v>
      </c>
      <c r="M4522" s="6">
        <f t="shared" si="427"/>
        <v>29.000000000000057</v>
      </c>
      <c r="N4522" s="1">
        <v>0</v>
      </c>
      <c r="O4522" s="1">
        <v>0</v>
      </c>
      <c r="P4522" s="12">
        <f t="shared" si="428"/>
        <v>0</v>
      </c>
      <c r="Q4522" s="1">
        <v>0</v>
      </c>
      <c r="R4522" s="1">
        <v>0</v>
      </c>
      <c r="S4522" s="1">
        <v>0</v>
      </c>
      <c r="T4522" s="1">
        <v>0</v>
      </c>
      <c r="U4522" s="4" t="s">
        <v>60</v>
      </c>
      <c r="V4522">
        <v>0.41</v>
      </c>
      <c r="W4522">
        <v>0.3</v>
      </c>
      <c r="X4522" s="14">
        <v>0.73</v>
      </c>
      <c r="Y4522" s="14">
        <v>2.38</v>
      </c>
      <c r="Z4522" s="14">
        <v>0.25</v>
      </c>
      <c r="AA4522" s="5">
        <f t="shared" si="429"/>
        <v>0</v>
      </c>
      <c r="AB4522" s="15" cm="1">
        <f t="array" ref="AB4522">_xlfn.SWITCH(U4522,"夏",122,"冬",90,"春",153,"秋",153,0)</f>
        <v>122</v>
      </c>
      <c r="AC4522" s="16">
        <f t="shared" si="430"/>
        <v>0</v>
      </c>
      <c r="AD4522" s="5">
        <f>IFERROR(AA4522/D4522,0)</f>
        <v>0</v>
      </c>
      <c r="AE4522" s="15">
        <f t="shared" si="431"/>
        <v>0.33424657534246577</v>
      </c>
      <c r="AF4522" s="5">
        <f>IFERROR(AD4522*AE4522*48,0)</f>
        <v>0</v>
      </c>
    </row>
    <row r="4523" spans="1:32" x14ac:dyDescent="0.15">
      <c r="A4523" s="17">
        <v>45838</v>
      </c>
      <c r="B4523" s="1" t="s">
        <v>35</v>
      </c>
      <c r="C4523" s="1" t="s">
        <v>33</v>
      </c>
      <c r="D4523" s="9">
        <v>125.5308</v>
      </c>
      <c r="E4523" s="6">
        <v>3.15</v>
      </c>
      <c r="F4523" s="18">
        <v>0.875</v>
      </c>
      <c r="G4523" s="1">
        <v>28.3</v>
      </c>
      <c r="H4523" s="1">
        <v>67.2</v>
      </c>
      <c r="I4523" s="1">
        <v>28.3</v>
      </c>
      <c r="J4523" s="1">
        <v>0.1</v>
      </c>
      <c r="K4523" s="1">
        <v>405</v>
      </c>
      <c r="L4523" s="1">
        <v>0</v>
      </c>
      <c r="M4523" s="6">
        <f t="shared" si="427"/>
        <v>28.300000000000125</v>
      </c>
      <c r="N4523" s="1">
        <v>0</v>
      </c>
      <c r="O4523" s="1">
        <v>0</v>
      </c>
      <c r="P4523" s="12">
        <f t="shared" si="428"/>
        <v>0</v>
      </c>
      <c r="Q4523" s="1">
        <v>0</v>
      </c>
      <c r="R4523" s="1">
        <v>0</v>
      </c>
      <c r="S4523" s="1">
        <v>0</v>
      </c>
      <c r="T4523" s="1">
        <v>0</v>
      </c>
      <c r="U4523" s="4" t="s">
        <v>60</v>
      </c>
      <c r="V4523">
        <v>0.41</v>
      </c>
      <c r="W4523">
        <v>0.3</v>
      </c>
      <c r="X4523" s="14">
        <v>0.73</v>
      </c>
      <c r="Y4523" s="14">
        <v>2.38</v>
      </c>
      <c r="Z4523" s="14">
        <v>0.25</v>
      </c>
      <c r="AA4523" s="5">
        <f t="shared" si="429"/>
        <v>0</v>
      </c>
      <c r="AB4523" s="15" cm="1">
        <f t="array" ref="AB4523">_xlfn.SWITCH(U4523,"夏",122,"冬",90,"春",153,"秋",153,0)</f>
        <v>122</v>
      </c>
      <c r="AC4523" s="16">
        <f t="shared" si="430"/>
        <v>0</v>
      </c>
      <c r="AD4523" s="5">
        <f>IFERROR(AA4523/D4523,0)</f>
        <v>0</v>
      </c>
      <c r="AE4523" s="15">
        <f t="shared" si="431"/>
        <v>0.33424657534246577</v>
      </c>
      <c r="AF4523" s="5">
        <f>IFERROR(AD4523*AE4523*48,0)</f>
        <v>0</v>
      </c>
    </row>
    <row r="4524" spans="1:32" x14ac:dyDescent="0.15">
      <c r="A4524" s="17">
        <v>45838</v>
      </c>
      <c r="B4524" s="1" t="s">
        <v>35</v>
      </c>
      <c r="C4524" s="1" t="s">
        <v>33</v>
      </c>
      <c r="D4524" s="9">
        <v>125.5308</v>
      </c>
      <c r="E4524" s="6">
        <v>3.15</v>
      </c>
      <c r="F4524" s="18">
        <v>0.89583333333333304</v>
      </c>
      <c r="G4524" s="1">
        <v>27.7</v>
      </c>
      <c r="H4524" s="1">
        <v>65.8</v>
      </c>
      <c r="I4524" s="1">
        <v>27.7</v>
      </c>
      <c r="J4524" s="1">
        <v>0.1</v>
      </c>
      <c r="K4524" s="1">
        <v>405</v>
      </c>
      <c r="L4524" s="1">
        <v>0</v>
      </c>
      <c r="M4524" s="6">
        <f t="shared" si="427"/>
        <v>27.699999999999932</v>
      </c>
      <c r="N4524" s="1">
        <v>0</v>
      </c>
      <c r="O4524" s="1">
        <v>0</v>
      </c>
      <c r="P4524" s="12">
        <f t="shared" si="428"/>
        <v>0</v>
      </c>
      <c r="Q4524" s="1">
        <v>0</v>
      </c>
      <c r="R4524" s="1">
        <v>0</v>
      </c>
      <c r="S4524" s="1">
        <v>0</v>
      </c>
      <c r="T4524" s="1">
        <v>0</v>
      </c>
      <c r="U4524" s="4" t="s">
        <v>60</v>
      </c>
      <c r="V4524">
        <v>0.41</v>
      </c>
      <c r="W4524">
        <v>0.3</v>
      </c>
      <c r="X4524" s="14">
        <v>0.73</v>
      </c>
      <c r="Y4524" s="14">
        <v>2.38</v>
      </c>
      <c r="Z4524" s="14">
        <v>0.25</v>
      </c>
      <c r="AA4524" s="5">
        <f t="shared" si="429"/>
        <v>0</v>
      </c>
      <c r="AB4524" s="15" cm="1">
        <f t="array" ref="AB4524">_xlfn.SWITCH(U4524,"夏",122,"冬",90,"春",153,"秋",153,0)</f>
        <v>122</v>
      </c>
      <c r="AC4524" s="16">
        <f t="shared" si="430"/>
        <v>0</v>
      </c>
      <c r="AD4524" s="5">
        <f>IFERROR(AA4524/D4524,0)</f>
        <v>0</v>
      </c>
      <c r="AE4524" s="15">
        <f t="shared" si="431"/>
        <v>0.33424657534246577</v>
      </c>
      <c r="AF4524" s="5">
        <f>IFERROR(AD4524*AE4524*48,0)</f>
        <v>0</v>
      </c>
    </row>
    <row r="4525" spans="1:32" x14ac:dyDescent="0.15">
      <c r="A4525" s="17">
        <v>45838</v>
      </c>
      <c r="B4525" s="1" t="s">
        <v>35</v>
      </c>
      <c r="C4525" s="1" t="s">
        <v>33</v>
      </c>
      <c r="D4525" s="9">
        <v>125.5308</v>
      </c>
      <c r="E4525" s="6">
        <v>3.15</v>
      </c>
      <c r="F4525" s="18">
        <v>0.91666666666666696</v>
      </c>
      <c r="G4525" s="1">
        <v>27</v>
      </c>
      <c r="H4525" s="1">
        <v>64.5</v>
      </c>
      <c r="I4525" s="1">
        <v>27</v>
      </c>
      <c r="J4525" s="1">
        <v>0.1</v>
      </c>
      <c r="K4525" s="1">
        <v>405</v>
      </c>
      <c r="L4525" s="1">
        <v>0</v>
      </c>
      <c r="M4525" s="6">
        <f t="shared" si="427"/>
        <v>27</v>
      </c>
      <c r="N4525" s="1">
        <v>0</v>
      </c>
      <c r="O4525" s="1">
        <v>0</v>
      </c>
      <c r="P4525" s="12">
        <f t="shared" ref="P4525:P4588" si="432">IF(O4525=0,0,ROUND(MIN(MAX((K4525-400)/(320*E4525*IF(C4525="公共教室",0.95,IF(C4525="建筑专教",0.85,IF(C4525="阶梯教室",1.15,1)))),0),2),2))</f>
        <v>0</v>
      </c>
      <c r="Q4525" s="1">
        <v>0</v>
      </c>
      <c r="R4525" s="1">
        <v>0</v>
      </c>
      <c r="S4525" s="1">
        <v>0</v>
      </c>
      <c r="T4525" s="1">
        <v>0</v>
      </c>
      <c r="U4525" s="4" t="s">
        <v>60</v>
      </c>
      <c r="V4525">
        <v>0.41</v>
      </c>
      <c r="W4525">
        <v>0.3</v>
      </c>
      <c r="X4525" s="14">
        <v>0.73</v>
      </c>
      <c r="Y4525" s="14">
        <v>2.38</v>
      </c>
      <c r="Z4525" s="14">
        <v>0.25</v>
      </c>
      <c r="AA4525" s="5">
        <f t="shared" si="429"/>
        <v>0</v>
      </c>
      <c r="AB4525" s="15" cm="1">
        <f t="array" ref="AB4525">_xlfn.SWITCH(U4525,"夏",122,"冬",90,"春",153,"秋",153,0)</f>
        <v>122</v>
      </c>
      <c r="AC4525" s="16">
        <f t="shared" si="430"/>
        <v>0</v>
      </c>
      <c r="AD4525" s="5">
        <f>IFERROR(AA4525/D4525,0)</f>
        <v>0</v>
      </c>
      <c r="AE4525" s="15">
        <f t="shared" si="431"/>
        <v>0.33424657534246577</v>
      </c>
      <c r="AF4525" s="5">
        <f>IFERROR(AD4525*AE4525*48,0)</f>
        <v>0</v>
      </c>
    </row>
    <row r="4526" spans="1:32" x14ac:dyDescent="0.15">
      <c r="A4526" s="17">
        <v>45838</v>
      </c>
      <c r="B4526" s="1" t="s">
        <v>36</v>
      </c>
      <c r="C4526" s="1" t="s">
        <v>33</v>
      </c>
      <c r="D4526" s="9">
        <v>125.5308</v>
      </c>
      <c r="E4526" s="6">
        <v>3.15</v>
      </c>
      <c r="F4526" s="18">
        <v>0.33333333333333298</v>
      </c>
      <c r="G4526" s="1">
        <v>26.8</v>
      </c>
      <c r="H4526" s="1">
        <v>73.5</v>
      </c>
      <c r="I4526" s="1">
        <v>26.8</v>
      </c>
      <c r="J4526" s="1">
        <v>0.1</v>
      </c>
      <c r="K4526" s="1">
        <v>405</v>
      </c>
      <c r="L4526" s="1">
        <v>120</v>
      </c>
      <c r="M4526" s="6">
        <f t="shared" si="427"/>
        <v>26.800000000000011</v>
      </c>
      <c r="N4526" s="1">
        <v>0</v>
      </c>
      <c r="O4526" s="1">
        <v>0</v>
      </c>
      <c r="P4526" s="12">
        <f t="shared" si="432"/>
        <v>0</v>
      </c>
      <c r="Q4526" s="1">
        <v>0</v>
      </c>
      <c r="R4526" s="1">
        <v>0</v>
      </c>
      <c r="S4526" s="1">
        <v>0</v>
      </c>
      <c r="T4526" s="1">
        <v>0</v>
      </c>
      <c r="U4526" s="4" t="s">
        <v>60</v>
      </c>
      <c r="V4526">
        <v>0.41</v>
      </c>
      <c r="W4526">
        <v>0.3</v>
      </c>
      <c r="X4526" s="14">
        <v>0.73</v>
      </c>
      <c r="Y4526" s="14">
        <v>2.38</v>
      </c>
      <c r="Z4526" s="14">
        <v>0.25</v>
      </c>
      <c r="AA4526" s="5">
        <f t="shared" si="429"/>
        <v>0</v>
      </c>
      <c r="AB4526" s="15" cm="1">
        <f t="array" ref="AB4526">_xlfn.SWITCH(U4526,"夏",122,"冬",90,"春",153,"秋",153,0)</f>
        <v>122</v>
      </c>
      <c r="AC4526" s="16">
        <f t="shared" si="430"/>
        <v>0</v>
      </c>
      <c r="AD4526" s="5">
        <f>IFERROR(AA4526/D4526,0)</f>
        <v>0</v>
      </c>
      <c r="AE4526" s="15">
        <f t="shared" si="431"/>
        <v>0.33424657534246577</v>
      </c>
      <c r="AF4526" s="5">
        <f>IFERROR(AD4526*AE4526*48,0)</f>
        <v>0</v>
      </c>
    </row>
    <row r="4527" spans="1:32" x14ac:dyDescent="0.15">
      <c r="A4527" s="17">
        <v>45838</v>
      </c>
      <c r="B4527" s="1" t="s">
        <v>36</v>
      </c>
      <c r="C4527" s="1" t="s">
        <v>33</v>
      </c>
      <c r="D4527" s="9">
        <v>125.5308</v>
      </c>
      <c r="E4527" s="6">
        <v>3.15</v>
      </c>
      <c r="F4527" s="18">
        <v>0.35416666666666702</v>
      </c>
      <c r="G4527" s="1">
        <v>27.5</v>
      </c>
      <c r="H4527" s="1">
        <v>72.2</v>
      </c>
      <c r="I4527" s="1">
        <v>27.5</v>
      </c>
      <c r="J4527" s="1">
        <v>0.1</v>
      </c>
      <c r="K4527" s="1">
        <v>620</v>
      </c>
      <c r="L4527" s="1">
        <v>250</v>
      </c>
      <c r="M4527" s="6">
        <f t="shared" si="427"/>
        <v>27.500000000000114</v>
      </c>
      <c r="N4527" s="19">
        <v>0.5</v>
      </c>
      <c r="O4527" s="11" cm="1">
        <f t="array" ref="O4527">ROUND(_xlfn.SWITCH(C4527,"建筑专教",IF(S4527&gt;0.1,1.38,1.28),"阶梯教室",IF(S4527&gt;0.1,1.15,1.05),"公共教室",IF(S4527&gt;0.1,1.22,1.12),IF(S4527&gt;0.1,1.2,1.1))+(MOD(ROW()*11,31)/31-0.5)*0.06,2)</f>
        <v>1.19</v>
      </c>
      <c r="P4527" s="12">
        <f t="shared" si="432"/>
        <v>0.22</v>
      </c>
      <c r="Q4527" s="13">
        <f t="shared" si="426"/>
        <v>0.40079585002270579</v>
      </c>
      <c r="R4527" s="1">
        <v>1.6</v>
      </c>
      <c r="S4527" s="1">
        <v>0.28999999999999998</v>
      </c>
      <c r="T4527" s="1">
        <v>0.46300000000000002</v>
      </c>
      <c r="U4527" s="4" t="s">
        <v>60</v>
      </c>
      <c r="V4527">
        <v>0.41</v>
      </c>
      <c r="W4527">
        <v>0.3</v>
      </c>
      <c r="X4527" s="14">
        <v>0.73</v>
      </c>
      <c r="Y4527" s="14">
        <v>2.38</v>
      </c>
      <c r="Z4527" s="14">
        <v>0.25</v>
      </c>
      <c r="AA4527" s="5">
        <f t="shared" si="429"/>
        <v>2.3530000000000002</v>
      </c>
      <c r="AB4527" s="15" cm="1">
        <f t="array" ref="AB4527">_xlfn.SWITCH(U4527,"夏",122,"冬",90,"春",153,"秋",153,0)</f>
        <v>122</v>
      </c>
      <c r="AC4527" s="16">
        <f t="shared" si="430"/>
        <v>287.06600000000003</v>
      </c>
      <c r="AD4527" s="5">
        <f>IFERROR(AA4527/D4527,0)</f>
        <v>1.8744403763857158E-2</v>
      </c>
      <c r="AE4527" s="15">
        <f t="shared" si="431"/>
        <v>0.33424657534246577</v>
      </c>
      <c r="AF4527" s="5">
        <f>IFERROR(AD4527*AE4527*48,0)</f>
        <v>0.30073213271547267</v>
      </c>
    </row>
    <row r="4528" spans="1:32" x14ac:dyDescent="0.15">
      <c r="A4528" s="17">
        <v>45838</v>
      </c>
      <c r="B4528" s="1" t="s">
        <v>36</v>
      </c>
      <c r="C4528" s="1" t="s">
        <v>33</v>
      </c>
      <c r="D4528" s="9">
        <v>125.5308</v>
      </c>
      <c r="E4528" s="6">
        <v>3.15</v>
      </c>
      <c r="F4528" s="18">
        <v>0.375</v>
      </c>
      <c r="G4528" s="1">
        <v>26.5</v>
      </c>
      <c r="H4528" s="1">
        <v>68.8</v>
      </c>
      <c r="I4528" s="1">
        <v>26.5</v>
      </c>
      <c r="J4528" s="1">
        <v>0.2</v>
      </c>
      <c r="K4528" s="1">
        <v>640</v>
      </c>
      <c r="L4528" s="1">
        <v>220</v>
      </c>
      <c r="M4528" s="6">
        <f t="shared" si="427"/>
        <v>26.500000000000114</v>
      </c>
      <c r="N4528" s="19">
        <v>0.5</v>
      </c>
      <c r="O4528" s="11" cm="1">
        <f t="array" ref="O4528">ROUND(_xlfn.SWITCH(C4528,"建筑专教",IF(S4528&gt;0.1,1.38,1.28),"阶梯教室",IF(S4528&gt;0.1,1.15,1.05),"公共教室",IF(S4528&gt;0.1,1.22,1.12),IF(S4528&gt;0.1,1.2,1.1))+(MOD(ROW()*11,31)/31-0.5)*0.06,2)</f>
        <v>1.21</v>
      </c>
      <c r="P4528" s="12">
        <f t="shared" si="432"/>
        <v>0.24</v>
      </c>
      <c r="Q4528" s="13">
        <f t="shared" si="426"/>
        <v>-0.26030369634557521</v>
      </c>
      <c r="R4528" s="1">
        <v>1.3</v>
      </c>
      <c r="S4528" s="1">
        <v>0.31</v>
      </c>
      <c r="T4528" s="1">
        <v>0.44800000000000001</v>
      </c>
      <c r="U4528" s="4" t="s">
        <v>60</v>
      </c>
      <c r="V4528">
        <v>0.41</v>
      </c>
      <c r="W4528">
        <v>0.3</v>
      </c>
      <c r="X4528" s="14">
        <v>0.73</v>
      </c>
      <c r="Y4528" s="14">
        <v>2.38</v>
      </c>
      <c r="Z4528" s="14">
        <v>0.25</v>
      </c>
      <c r="AA4528" s="5">
        <f t="shared" si="429"/>
        <v>2.0580000000000003</v>
      </c>
      <c r="AB4528" s="15" cm="1">
        <f t="array" ref="AB4528">_xlfn.SWITCH(U4528,"夏",122,"冬",90,"春",153,"秋",153,0)</f>
        <v>122</v>
      </c>
      <c r="AC4528" s="16">
        <f t="shared" si="430"/>
        <v>251.07600000000002</v>
      </c>
      <c r="AD4528" s="5">
        <f>IFERROR(AA4528/D4528,0)</f>
        <v>1.6394382892485352E-2</v>
      </c>
      <c r="AE4528" s="15">
        <f t="shared" si="431"/>
        <v>0.33424657534246577</v>
      </c>
      <c r="AF4528" s="5">
        <f>IFERROR(AD4528*AE4528*48,0)</f>
        <v>0.26302878415998415</v>
      </c>
    </row>
    <row r="4529" spans="1:32" x14ac:dyDescent="0.15">
      <c r="A4529" s="17">
        <v>45838</v>
      </c>
      <c r="B4529" s="1" t="s">
        <v>36</v>
      </c>
      <c r="C4529" s="1" t="s">
        <v>33</v>
      </c>
      <c r="D4529" s="9">
        <v>125.5308</v>
      </c>
      <c r="E4529" s="6">
        <v>3.15</v>
      </c>
      <c r="F4529" s="18">
        <v>0.39583333333333298</v>
      </c>
      <c r="G4529" s="1">
        <v>25.7</v>
      </c>
      <c r="H4529" s="1">
        <v>65.8</v>
      </c>
      <c r="I4529" s="1">
        <v>25.7</v>
      </c>
      <c r="J4529" s="1">
        <v>0.2</v>
      </c>
      <c r="K4529" s="1">
        <v>660</v>
      </c>
      <c r="L4529" s="1">
        <v>260</v>
      </c>
      <c r="M4529" s="6">
        <f t="shared" si="427"/>
        <v>25.699999999999989</v>
      </c>
      <c r="N4529" s="19">
        <v>0.5</v>
      </c>
      <c r="O4529" s="11" cm="1">
        <f t="array" ref="O4529">ROUND(_xlfn.SWITCH(C4529,"建筑专教",IF(S4529&gt;0.1,1.38,1.28),"阶梯教室",IF(S4529&gt;0.1,1.15,1.05),"公共教室",IF(S4529&gt;0.1,1.22,1.12),IF(S4529&gt;0.1,1.2,1.1))+(MOD(ROW()*11,31)/31-0.5)*0.06,2)</f>
        <v>1.17</v>
      </c>
      <c r="P4529" s="12">
        <f t="shared" si="432"/>
        <v>0.26</v>
      </c>
      <c r="Q4529" s="13">
        <f t="shared" si="426"/>
        <v>-0.63764834406190707</v>
      </c>
      <c r="R4529" s="1">
        <v>1.1000000000000001</v>
      </c>
      <c r="S4529" s="1">
        <v>0.33</v>
      </c>
      <c r="T4529" s="1">
        <v>0.35799999999999998</v>
      </c>
      <c r="U4529" s="4" t="s">
        <v>60</v>
      </c>
      <c r="V4529">
        <v>0.41</v>
      </c>
      <c r="W4529">
        <v>0.3</v>
      </c>
      <c r="X4529" s="14">
        <v>0.73</v>
      </c>
      <c r="Y4529" s="14">
        <v>2.38</v>
      </c>
      <c r="Z4529" s="14">
        <v>0.25</v>
      </c>
      <c r="AA4529" s="5">
        <f t="shared" si="429"/>
        <v>1.7880000000000003</v>
      </c>
      <c r="AB4529" s="15" cm="1">
        <f t="array" ref="AB4529">_xlfn.SWITCH(U4529,"夏",122,"冬",90,"春",153,"秋",153,0)</f>
        <v>122</v>
      </c>
      <c r="AC4529" s="16">
        <f t="shared" si="430"/>
        <v>218.13600000000002</v>
      </c>
      <c r="AD4529" s="5">
        <f>IFERROR(AA4529/D4529,0)</f>
        <v>1.4243516332246749E-2</v>
      </c>
      <c r="AE4529" s="15">
        <f t="shared" si="431"/>
        <v>0.33424657534246577</v>
      </c>
      <c r="AF4529" s="5">
        <f>IFERROR(AD4529*AE4529*48,0)</f>
        <v>0.2285206346346218</v>
      </c>
    </row>
    <row r="4530" spans="1:32" x14ac:dyDescent="0.15">
      <c r="A4530" s="17">
        <v>45838</v>
      </c>
      <c r="B4530" s="1" t="s">
        <v>36</v>
      </c>
      <c r="C4530" s="1" t="s">
        <v>33</v>
      </c>
      <c r="D4530" s="9">
        <v>125.5308</v>
      </c>
      <c r="E4530" s="6">
        <v>3.15</v>
      </c>
      <c r="F4530" s="18">
        <v>0.41666666666666702</v>
      </c>
      <c r="G4530" s="1">
        <v>25.3</v>
      </c>
      <c r="H4530" s="1">
        <v>64.2</v>
      </c>
      <c r="I4530" s="1">
        <v>25.3</v>
      </c>
      <c r="J4530" s="1">
        <v>0.2</v>
      </c>
      <c r="K4530" s="1">
        <v>680</v>
      </c>
      <c r="L4530" s="1">
        <v>300</v>
      </c>
      <c r="M4530" s="6">
        <f t="shared" si="427"/>
        <v>25.300000000000125</v>
      </c>
      <c r="N4530" s="19">
        <v>0.5</v>
      </c>
      <c r="O4530" s="11" cm="1">
        <f t="array" ref="O4530">ROUND(_xlfn.SWITCH(C4530,"建筑专教",IF(S4530&gt;0.1,1.38,1.28),"阶梯教室",IF(S4530&gt;0.1,1.15,1.05),"公共教室",IF(S4530&gt;0.1,1.22,1.12),IF(S4530&gt;0.1,1.2,1.1))+(MOD(ROW()*11,31)/31-0.5)*0.06,2)</f>
        <v>1.2</v>
      </c>
      <c r="P4530" s="12">
        <f t="shared" si="432"/>
        <v>0.28000000000000003</v>
      </c>
      <c r="Q4530" s="13">
        <f t="shared" si="426"/>
        <v>-0.69462161722539895</v>
      </c>
      <c r="R4530" s="1">
        <v>0.9</v>
      </c>
      <c r="S4530" s="1">
        <v>0.35</v>
      </c>
      <c r="T4530" s="1">
        <v>0.25800000000000001</v>
      </c>
      <c r="U4530" s="4" t="s">
        <v>60</v>
      </c>
      <c r="V4530">
        <v>0.41</v>
      </c>
      <c r="W4530">
        <v>0.3</v>
      </c>
      <c r="X4530" s="14">
        <v>0.73</v>
      </c>
      <c r="Y4530" s="14">
        <v>2.38</v>
      </c>
      <c r="Z4530" s="14">
        <v>0.25</v>
      </c>
      <c r="AA4530" s="5">
        <f t="shared" si="429"/>
        <v>1.508</v>
      </c>
      <c r="AB4530" s="15" cm="1">
        <f t="array" ref="AB4530">_xlfn.SWITCH(U4530,"夏",122,"冬",90,"春",153,"秋",153,0)</f>
        <v>122</v>
      </c>
      <c r="AC4530" s="16">
        <f t="shared" si="430"/>
        <v>183.976</v>
      </c>
      <c r="AD4530" s="5">
        <f>IFERROR(AA4530/D4530,0)</f>
        <v>1.2012988047554863E-2</v>
      </c>
      <c r="AE4530" s="15">
        <f t="shared" si="431"/>
        <v>0.33424657534246577</v>
      </c>
      <c r="AF4530" s="5">
        <f>IFERROR(AD4530*AE4530*48,0)</f>
        <v>0.19273440549720899</v>
      </c>
    </row>
    <row r="4531" spans="1:32" x14ac:dyDescent="0.15">
      <c r="A4531" s="17">
        <v>45838</v>
      </c>
      <c r="B4531" s="1" t="s">
        <v>36</v>
      </c>
      <c r="C4531" s="1" t="s">
        <v>33</v>
      </c>
      <c r="D4531" s="9">
        <v>125.5308</v>
      </c>
      <c r="E4531" s="6">
        <v>3.15</v>
      </c>
      <c r="F4531" s="18">
        <v>0.4375</v>
      </c>
      <c r="G4531" s="1">
        <v>25.1</v>
      </c>
      <c r="H4531" s="1">
        <v>62.8</v>
      </c>
      <c r="I4531" s="1">
        <v>25.1</v>
      </c>
      <c r="J4531" s="1">
        <v>0.2</v>
      </c>
      <c r="K4531" s="1">
        <v>700</v>
      </c>
      <c r="L4531" s="1">
        <v>340</v>
      </c>
      <c r="M4531" s="6">
        <f t="shared" si="427"/>
        <v>25.099999999999909</v>
      </c>
      <c r="N4531" s="19">
        <v>0.5</v>
      </c>
      <c r="O4531" s="11" cm="1">
        <f t="array" ref="O4531">ROUND(_xlfn.SWITCH(C4531,"建筑专教",IF(S4531&gt;0.1,1.38,1.28),"阶梯教室",IF(S4531&gt;0.1,1.15,1.05),"公共教室",IF(S4531&gt;0.1,1.22,1.12),IF(S4531&gt;0.1,1.2,1.1))+(MOD(ROW()*11,31)/31-0.5)*0.06,2)</f>
        <v>1.22</v>
      </c>
      <c r="P4531" s="12">
        <f t="shared" si="432"/>
        <v>0.3</v>
      </c>
      <c r="Q4531" s="13">
        <f t="shared" si="426"/>
        <v>-0.70846525716991415</v>
      </c>
      <c r="R4531" s="1">
        <v>0.7</v>
      </c>
      <c r="S4531" s="1">
        <v>0.37</v>
      </c>
      <c r="T4531" s="1">
        <v>0.218</v>
      </c>
      <c r="U4531" s="4" t="s">
        <v>60</v>
      </c>
      <c r="V4531">
        <v>0.41</v>
      </c>
      <c r="W4531">
        <v>0.3</v>
      </c>
      <c r="X4531" s="14">
        <v>0.73</v>
      </c>
      <c r="Y4531" s="14">
        <v>2.38</v>
      </c>
      <c r="Z4531" s="14">
        <v>0.25</v>
      </c>
      <c r="AA4531" s="5">
        <f t="shared" si="429"/>
        <v>1.2879999999999998</v>
      </c>
      <c r="AB4531" s="15" cm="1">
        <f t="array" ref="AB4531">_xlfn.SWITCH(U4531,"夏",122,"冬",90,"春",153,"秋",153,0)</f>
        <v>122</v>
      </c>
      <c r="AC4531" s="16">
        <f t="shared" si="430"/>
        <v>157.13599999999997</v>
      </c>
      <c r="AD4531" s="5">
        <f>IFERROR(AA4531/D4531,0)</f>
        <v>1.0260430109582667E-2</v>
      </c>
      <c r="AE4531" s="15">
        <f t="shared" si="431"/>
        <v>0.33424657534246577</v>
      </c>
      <c r="AF4531" s="5">
        <f>IFERROR(AD4531*AE4531*48,0)</f>
        <v>0.16461665403209891</v>
      </c>
    </row>
    <row r="4532" spans="1:32" x14ac:dyDescent="0.15">
      <c r="A4532" s="17">
        <v>45838</v>
      </c>
      <c r="B4532" s="1" t="s">
        <v>36</v>
      </c>
      <c r="C4532" s="1" t="s">
        <v>33</v>
      </c>
      <c r="D4532" s="9">
        <v>125.5308</v>
      </c>
      <c r="E4532" s="6">
        <v>3.15</v>
      </c>
      <c r="F4532" s="18">
        <v>0.45833333333333298</v>
      </c>
      <c r="G4532" s="1">
        <v>24.9</v>
      </c>
      <c r="H4532" s="1">
        <v>61.8</v>
      </c>
      <c r="I4532" s="1">
        <v>24.9</v>
      </c>
      <c r="J4532" s="1">
        <v>0.2</v>
      </c>
      <c r="K4532" s="1">
        <v>720</v>
      </c>
      <c r="L4532" s="1">
        <v>380</v>
      </c>
      <c r="M4532" s="6">
        <f t="shared" si="427"/>
        <v>24.900000000000091</v>
      </c>
      <c r="N4532" s="19">
        <v>0.5</v>
      </c>
      <c r="O4532" s="11" cm="1">
        <f t="array" ref="O4532">ROUND(_xlfn.SWITCH(C4532,"建筑专教",IF(S4532&gt;0.1,1.38,1.28),"阶梯教室",IF(S4532&gt;0.1,1.15,1.05),"公共教室",IF(S4532&gt;0.1,1.22,1.12),IF(S4532&gt;0.1,1.2,1.1))+(MOD(ROW()*11,31)/31-0.5)*0.06,2)</f>
        <v>1.18</v>
      </c>
      <c r="P4532" s="12">
        <f t="shared" si="432"/>
        <v>0.32</v>
      </c>
      <c r="Q4532" s="13">
        <f t="shared" si="426"/>
        <v>-0.88989734853494196</v>
      </c>
      <c r="R4532" s="1">
        <v>0.5</v>
      </c>
      <c r="S4532" s="1">
        <v>0.39</v>
      </c>
      <c r="T4532" s="1">
        <v>0.433</v>
      </c>
      <c r="U4532" s="4" t="s">
        <v>60</v>
      </c>
      <c r="V4532">
        <v>0.41</v>
      </c>
      <c r="W4532">
        <v>0.3</v>
      </c>
      <c r="X4532" s="14">
        <v>0.73</v>
      </c>
      <c r="Y4532" s="14">
        <v>2.38</v>
      </c>
      <c r="Z4532" s="14">
        <v>0.25</v>
      </c>
      <c r="AA4532" s="5">
        <f t="shared" si="429"/>
        <v>1.323</v>
      </c>
      <c r="AB4532" s="15" cm="1">
        <f t="array" ref="AB4532">_xlfn.SWITCH(U4532,"夏",122,"冬",90,"春",153,"秋",153,0)</f>
        <v>122</v>
      </c>
      <c r="AC4532" s="16">
        <f t="shared" si="430"/>
        <v>161.40600000000001</v>
      </c>
      <c r="AD4532" s="5">
        <f>IFERROR(AA4532/D4532,0)</f>
        <v>1.0539246145169153E-2</v>
      </c>
      <c r="AE4532" s="15">
        <f t="shared" si="431"/>
        <v>0.33424657534246577</v>
      </c>
      <c r="AF4532" s="5">
        <f>IFERROR(AD4532*AE4532*48,0)</f>
        <v>0.16908993267427552</v>
      </c>
    </row>
    <row r="4533" spans="1:32" x14ac:dyDescent="0.15">
      <c r="A4533" s="17">
        <v>45838</v>
      </c>
      <c r="B4533" s="1" t="s">
        <v>36</v>
      </c>
      <c r="C4533" s="1" t="s">
        <v>33</v>
      </c>
      <c r="D4533" s="9">
        <v>125.5308</v>
      </c>
      <c r="E4533" s="6">
        <v>3.15</v>
      </c>
      <c r="F4533" s="18">
        <v>0.47916666666666702</v>
      </c>
      <c r="G4533" s="1">
        <v>24.7</v>
      </c>
      <c r="H4533" s="1">
        <v>61.2</v>
      </c>
      <c r="I4533" s="1">
        <v>24.7</v>
      </c>
      <c r="J4533" s="1">
        <v>0.2</v>
      </c>
      <c r="K4533" s="1">
        <v>740</v>
      </c>
      <c r="L4533" s="1">
        <v>420</v>
      </c>
      <c r="M4533" s="6">
        <f t="shared" si="427"/>
        <v>24.700000000000102</v>
      </c>
      <c r="N4533" s="19">
        <v>0.5</v>
      </c>
      <c r="O4533" s="11" cm="1">
        <f t="array" ref="O4533">ROUND(_xlfn.SWITCH(C4533,"建筑专教",IF(S4533&gt;0.1,1.38,1.28),"阶梯教室",IF(S4533&gt;0.1,1.15,1.05),"公共教室",IF(S4533&gt;0.1,1.22,1.12),IF(S4533&gt;0.1,1.2,1.1))+(MOD(ROW()*11,31)/31-0.5)*0.06,2)</f>
        <v>1.2</v>
      </c>
      <c r="P4533" s="12">
        <f t="shared" si="432"/>
        <v>0.34</v>
      </c>
      <c r="Q4533" s="13">
        <f t="shared" si="426"/>
        <v>-0.90014368114256427</v>
      </c>
      <c r="R4533" s="1">
        <v>0.3</v>
      </c>
      <c r="S4533" s="1">
        <v>0.41</v>
      </c>
      <c r="T4533" s="1">
        <v>0.45300000000000001</v>
      </c>
      <c r="U4533" s="4" t="s">
        <v>60</v>
      </c>
      <c r="V4533">
        <v>0.41</v>
      </c>
      <c r="W4533">
        <v>0.3</v>
      </c>
      <c r="X4533" s="14">
        <v>0.73</v>
      </c>
      <c r="Y4533" s="14">
        <v>2.38</v>
      </c>
      <c r="Z4533" s="14">
        <v>0.25</v>
      </c>
      <c r="AA4533" s="5">
        <f t="shared" si="429"/>
        <v>1.163</v>
      </c>
      <c r="AB4533" s="15" cm="1">
        <f t="array" ref="AB4533">_xlfn.SWITCH(U4533,"夏",122,"冬",90,"春",153,"秋",153,0)</f>
        <v>122</v>
      </c>
      <c r="AC4533" s="16">
        <f t="shared" si="430"/>
        <v>141.886</v>
      </c>
      <c r="AD4533" s="5">
        <f>IFERROR(AA4533/D4533,0)</f>
        <v>9.2646585539166489E-3</v>
      </c>
      <c r="AE4533" s="15">
        <f t="shared" si="431"/>
        <v>0.33424657534246577</v>
      </c>
      <c r="AF4533" s="5">
        <f>IFERROR(AD4533*AE4533*48,0)</f>
        <v>0.14864065888146821</v>
      </c>
    </row>
    <row r="4534" spans="1:32" x14ac:dyDescent="0.15">
      <c r="A4534" s="17">
        <v>45838</v>
      </c>
      <c r="B4534" s="1" t="s">
        <v>36</v>
      </c>
      <c r="C4534" s="1" t="s">
        <v>33</v>
      </c>
      <c r="D4534" s="9">
        <v>125.5308</v>
      </c>
      <c r="E4534" s="6">
        <v>3.15</v>
      </c>
      <c r="F4534" s="18">
        <v>0.5</v>
      </c>
      <c r="G4534" s="1">
        <v>25.6</v>
      </c>
      <c r="H4534" s="1">
        <v>63.8</v>
      </c>
      <c r="I4534" s="1">
        <v>25.6</v>
      </c>
      <c r="J4534" s="1">
        <v>0.1</v>
      </c>
      <c r="K4534" s="1">
        <v>440</v>
      </c>
      <c r="L4534" s="1">
        <v>260</v>
      </c>
      <c r="M4534" s="6">
        <f t="shared" si="427"/>
        <v>25.600000000000136</v>
      </c>
      <c r="N4534" s="1">
        <v>0</v>
      </c>
      <c r="O4534" s="1">
        <v>0</v>
      </c>
      <c r="P4534" s="12">
        <f t="shared" si="432"/>
        <v>0</v>
      </c>
      <c r="Q4534" s="1">
        <v>0</v>
      </c>
      <c r="R4534" s="1">
        <v>0.1</v>
      </c>
      <c r="S4534" s="1">
        <v>0</v>
      </c>
      <c r="T4534" s="1">
        <v>0</v>
      </c>
      <c r="U4534" s="4" t="s">
        <v>60</v>
      </c>
      <c r="V4534">
        <v>0.41</v>
      </c>
      <c r="W4534">
        <v>0.3</v>
      </c>
      <c r="X4534" s="14">
        <v>0.73</v>
      </c>
      <c r="Y4534" s="14">
        <v>2.38</v>
      </c>
      <c r="Z4534" s="14">
        <v>0.25</v>
      </c>
      <c r="AA4534" s="5">
        <f t="shared" si="429"/>
        <v>0.1</v>
      </c>
      <c r="AB4534" s="15" cm="1">
        <f t="array" ref="AB4534">_xlfn.SWITCH(U4534,"夏",122,"冬",90,"春",153,"秋",153,0)</f>
        <v>122</v>
      </c>
      <c r="AC4534" s="16">
        <f t="shared" si="430"/>
        <v>12.200000000000001</v>
      </c>
      <c r="AD4534" s="5">
        <f>IFERROR(AA4534/D4534,0)</f>
        <v>7.9661724453281588E-4</v>
      </c>
      <c r="AE4534" s="15">
        <f t="shared" si="431"/>
        <v>0.33424657534246577</v>
      </c>
      <c r="AF4534" s="5">
        <f>IFERROR(AD4534*AE4534*48,0)</f>
        <v>1.2780796120504576E-2</v>
      </c>
    </row>
    <row r="4535" spans="1:32" x14ac:dyDescent="0.15">
      <c r="A4535" s="17">
        <v>45838</v>
      </c>
      <c r="B4535" s="1" t="s">
        <v>36</v>
      </c>
      <c r="C4535" s="1" t="s">
        <v>33</v>
      </c>
      <c r="D4535" s="9">
        <v>125.5308</v>
      </c>
      <c r="E4535" s="6">
        <v>3.15</v>
      </c>
      <c r="F4535" s="18">
        <v>0.52083333333333304</v>
      </c>
      <c r="G4535" s="1">
        <v>26.4</v>
      </c>
      <c r="H4535" s="1">
        <v>66.5</v>
      </c>
      <c r="I4535" s="1">
        <v>26.4</v>
      </c>
      <c r="J4535" s="1">
        <v>0.1</v>
      </c>
      <c r="K4535" s="1">
        <v>420</v>
      </c>
      <c r="L4535" s="1">
        <v>200</v>
      </c>
      <c r="M4535" s="6">
        <f t="shared" si="427"/>
        <v>26.400000000000034</v>
      </c>
      <c r="N4535" s="1">
        <v>0</v>
      </c>
      <c r="O4535" s="1">
        <v>0</v>
      </c>
      <c r="P4535" s="12">
        <f t="shared" si="432"/>
        <v>0</v>
      </c>
      <c r="Q4535" s="1">
        <v>0</v>
      </c>
      <c r="R4535" s="1">
        <v>0</v>
      </c>
      <c r="S4535" s="1">
        <v>0</v>
      </c>
      <c r="T4535" s="1">
        <v>0</v>
      </c>
      <c r="U4535" s="4" t="s">
        <v>60</v>
      </c>
      <c r="V4535">
        <v>0.41</v>
      </c>
      <c r="W4535">
        <v>0.3</v>
      </c>
      <c r="X4535" s="14">
        <v>0.73</v>
      </c>
      <c r="Y4535" s="14">
        <v>2.38</v>
      </c>
      <c r="Z4535" s="14">
        <v>0.25</v>
      </c>
      <c r="AA4535" s="5">
        <f t="shared" si="429"/>
        <v>0</v>
      </c>
      <c r="AB4535" s="15" cm="1">
        <f t="array" ref="AB4535">_xlfn.SWITCH(U4535,"夏",122,"冬",90,"春",153,"秋",153,0)</f>
        <v>122</v>
      </c>
      <c r="AC4535" s="16">
        <f t="shared" si="430"/>
        <v>0</v>
      </c>
      <c r="AD4535" s="5">
        <f>IFERROR(AA4535/D4535,0)</f>
        <v>0</v>
      </c>
      <c r="AE4535" s="15">
        <f t="shared" si="431"/>
        <v>0.33424657534246577</v>
      </c>
      <c r="AF4535" s="5">
        <f>IFERROR(AD4535*AE4535*48,0)</f>
        <v>0</v>
      </c>
    </row>
    <row r="4536" spans="1:32" x14ac:dyDescent="0.15">
      <c r="A4536" s="17">
        <v>45838</v>
      </c>
      <c r="B4536" s="1" t="s">
        <v>36</v>
      </c>
      <c r="C4536" s="1" t="s">
        <v>33</v>
      </c>
      <c r="D4536" s="9">
        <v>125.5308</v>
      </c>
      <c r="E4536" s="6">
        <v>3.15</v>
      </c>
      <c r="F4536" s="18">
        <v>0.54166666666666696</v>
      </c>
      <c r="G4536" s="1">
        <v>27.2</v>
      </c>
      <c r="H4536" s="1">
        <v>69.2</v>
      </c>
      <c r="I4536" s="1">
        <v>27.2</v>
      </c>
      <c r="J4536" s="1">
        <v>0.1</v>
      </c>
      <c r="K4536" s="1">
        <v>405</v>
      </c>
      <c r="L4536" s="1">
        <v>140</v>
      </c>
      <c r="M4536" s="6">
        <f t="shared" si="427"/>
        <v>27.199999999999932</v>
      </c>
      <c r="N4536" s="1">
        <v>0</v>
      </c>
      <c r="O4536" s="1">
        <v>0</v>
      </c>
      <c r="P4536" s="12">
        <f t="shared" si="432"/>
        <v>0</v>
      </c>
      <c r="Q4536" s="1">
        <v>0</v>
      </c>
      <c r="R4536" s="1">
        <v>0</v>
      </c>
      <c r="S4536" s="1">
        <v>0</v>
      </c>
      <c r="T4536" s="1">
        <v>0</v>
      </c>
      <c r="U4536" s="4" t="s">
        <v>60</v>
      </c>
      <c r="V4536">
        <v>0.41</v>
      </c>
      <c r="W4536">
        <v>0.3</v>
      </c>
      <c r="X4536" s="14">
        <v>0.73</v>
      </c>
      <c r="Y4536" s="14">
        <v>2.38</v>
      </c>
      <c r="Z4536" s="14">
        <v>0.25</v>
      </c>
      <c r="AA4536" s="5">
        <f t="shared" si="429"/>
        <v>0</v>
      </c>
      <c r="AB4536" s="15" cm="1">
        <f t="array" ref="AB4536">_xlfn.SWITCH(U4536,"夏",122,"冬",90,"春",153,"秋",153,0)</f>
        <v>122</v>
      </c>
      <c r="AC4536" s="16">
        <f t="shared" si="430"/>
        <v>0</v>
      </c>
      <c r="AD4536" s="5">
        <f>IFERROR(AA4536/D4536,0)</f>
        <v>0</v>
      </c>
      <c r="AE4536" s="15">
        <f t="shared" si="431"/>
        <v>0.33424657534246577</v>
      </c>
      <c r="AF4536" s="5">
        <f>IFERROR(AD4536*AE4536*48,0)</f>
        <v>0</v>
      </c>
    </row>
    <row r="4537" spans="1:32" x14ac:dyDescent="0.15">
      <c r="A4537" s="17">
        <v>45838</v>
      </c>
      <c r="B4537" s="1" t="s">
        <v>36</v>
      </c>
      <c r="C4537" s="1" t="s">
        <v>33</v>
      </c>
      <c r="D4537" s="9">
        <v>125.5308</v>
      </c>
      <c r="E4537" s="6">
        <v>3.15</v>
      </c>
      <c r="F4537" s="18">
        <v>0.5625</v>
      </c>
      <c r="G4537" s="1">
        <v>28.5</v>
      </c>
      <c r="H4537" s="1">
        <v>71.8</v>
      </c>
      <c r="I4537" s="1">
        <v>28.5</v>
      </c>
      <c r="J4537" s="1">
        <v>0.1</v>
      </c>
      <c r="K4537" s="1">
        <v>620</v>
      </c>
      <c r="L4537" s="1">
        <v>250</v>
      </c>
      <c r="M4537" s="6">
        <f t="shared" si="427"/>
        <v>28.500000000000057</v>
      </c>
      <c r="N4537" s="19">
        <v>0.5</v>
      </c>
      <c r="O4537" s="11" cm="1">
        <f t="array" ref="O4537">ROUND(_xlfn.SWITCH(C4537,"建筑专教",IF(S4537&gt;0.1,1.38,1.28),"阶梯教室",IF(S4537&gt;0.1,1.15,1.05),"公共教室",IF(S4537&gt;0.1,1.22,1.12),IF(S4537&gt;0.1,1.2,1.1))+(MOD(ROW()*11,31)/31-0.5)*0.06,2)</f>
        <v>1.22</v>
      </c>
      <c r="P4537" s="12">
        <f t="shared" si="432"/>
        <v>0.22</v>
      </c>
      <c r="Q4537" s="13">
        <f t="shared" ref="Q4537:Q4597" si="433">(0.303*EXP(-0.036*(O4537*58.15))+0.028)*((O4537*58.15)-0.00305*(5733-6.99*(O4537*58.15)-(EXP(16.6536-4030.183/(G4537+235))*(H4537/100)))-0.42*((O4537*58.15)-58.15)-0.000017*(O4537*58.15)*(5867-(EXP(16.6536-4030.183/(G4537+235))*(H4537/100)))-0.0014*(O4537*58.15)*(34-G4537)-0.0000000396*IF(N4537*0.155&gt;0.078,1.05+0.645*N4537*0.155,1)*(POWER((35.7-0.028*(O4537*58.15)-N4537*0.155*(0.0000000396*IF(N4537*0.155&gt;0.078,1.05+0.645*N4537*0.155,1)*(POWER((35.7-0.028*(O4537*58.15)-N4537*0.155*0.1)+273,4)-POWER(M4537+273,4))+IF(N4537*0.155&gt;0.078,1.05+0.645*N4537*0.155,1)*IF(J4537&lt;0.2,2.38*ABS(35.7-0.028*(O4537*58.15)-G4537)^0.25,12.1*SQRT(J4537))*(35.7-0.028*(O4537*58.15)-G4537))+273),4)-POWER(M4537+273,4))-IF(N4537*0.155&gt;0.078,1.05+0.645*N4537*0.155,1)*IF(J4537&lt;0.2,2.38*ABS(35.7-0.028*(O4537*58.15)-N4537*0.155*0.1-G4537)^0.25,12.1*SQRT(J4537))*(35.7-0.028*(O4537*58.15)-N4537*0.155*0.1-G4537))</f>
        <v>0.75624124742888155</v>
      </c>
      <c r="R4537" s="1">
        <v>1.6</v>
      </c>
      <c r="S4537" s="1">
        <v>0.49</v>
      </c>
      <c r="T4537" s="1">
        <v>0.28799999999999998</v>
      </c>
      <c r="U4537" s="4" t="s">
        <v>60</v>
      </c>
      <c r="V4537">
        <v>0.41</v>
      </c>
      <c r="W4537">
        <v>0.3</v>
      </c>
      <c r="X4537" s="14">
        <v>0.73</v>
      </c>
      <c r="Y4537" s="14">
        <v>2.38</v>
      </c>
      <c r="Z4537" s="14">
        <v>0.25</v>
      </c>
      <c r="AA4537" s="5">
        <f t="shared" si="429"/>
        <v>2.3779999999999997</v>
      </c>
      <c r="AB4537" s="15" cm="1">
        <f t="array" ref="AB4537">_xlfn.SWITCH(U4537,"夏",122,"冬",90,"春",153,"秋",153,0)</f>
        <v>122</v>
      </c>
      <c r="AC4537" s="16">
        <f t="shared" si="430"/>
        <v>290.11599999999999</v>
      </c>
      <c r="AD4537" s="5">
        <f>IFERROR(AA4537/D4537,0)</f>
        <v>1.8943558074990357E-2</v>
      </c>
      <c r="AE4537" s="15">
        <f t="shared" si="431"/>
        <v>0.33424657534246577</v>
      </c>
      <c r="AF4537" s="5">
        <f>IFERROR(AD4537*AE4537*48,0)</f>
        <v>0.30392733174559872</v>
      </c>
    </row>
    <row r="4538" spans="1:32" x14ac:dyDescent="0.15">
      <c r="A4538" s="17">
        <v>45838</v>
      </c>
      <c r="B4538" s="1" t="s">
        <v>36</v>
      </c>
      <c r="C4538" s="1" t="s">
        <v>33</v>
      </c>
      <c r="D4538" s="9">
        <v>125.5308</v>
      </c>
      <c r="E4538" s="6">
        <v>3.15</v>
      </c>
      <c r="F4538" s="18">
        <v>0.58333333333333304</v>
      </c>
      <c r="G4538" s="1">
        <v>27.5</v>
      </c>
      <c r="H4538" s="1">
        <v>68.5</v>
      </c>
      <c r="I4538" s="1">
        <v>27.5</v>
      </c>
      <c r="J4538" s="1">
        <v>0.2</v>
      </c>
      <c r="K4538" s="1">
        <v>640</v>
      </c>
      <c r="L4538" s="1">
        <v>220</v>
      </c>
      <c r="M4538" s="6">
        <f t="shared" si="427"/>
        <v>27.500000000000114</v>
      </c>
      <c r="N4538" s="19">
        <v>0.5</v>
      </c>
      <c r="O4538" s="11" cm="1">
        <f t="array" ref="O4538">ROUND(_xlfn.SWITCH(C4538,"建筑专教",IF(S4538&gt;0.1,1.38,1.28),"阶梯教室",IF(S4538&gt;0.1,1.15,1.05),"公共教室",IF(S4538&gt;0.1,1.22,1.12),IF(S4538&gt;0.1,1.2,1.1))+(MOD(ROW()*11,31)/31-0.5)*0.06,2)</f>
        <v>1.19</v>
      </c>
      <c r="P4538" s="12">
        <f t="shared" si="432"/>
        <v>0.24</v>
      </c>
      <c r="Q4538" s="13">
        <f t="shared" si="433"/>
        <v>3.9468973862457152E-2</v>
      </c>
      <c r="R4538" s="1">
        <v>1.3</v>
      </c>
      <c r="S4538" s="1">
        <v>0.51</v>
      </c>
      <c r="T4538" s="1">
        <v>0.248</v>
      </c>
      <c r="U4538" s="4" t="s">
        <v>60</v>
      </c>
      <c r="V4538">
        <v>0.41</v>
      </c>
      <c r="W4538">
        <v>0.3</v>
      </c>
      <c r="X4538" s="14">
        <v>0.73</v>
      </c>
      <c r="Y4538" s="14">
        <v>2.38</v>
      </c>
      <c r="Z4538" s="14">
        <v>0.25</v>
      </c>
      <c r="AA4538" s="5">
        <f t="shared" si="429"/>
        <v>2.0579999999999998</v>
      </c>
      <c r="AB4538" s="15" cm="1">
        <f t="array" ref="AB4538">_xlfn.SWITCH(U4538,"夏",122,"冬",90,"春",153,"秋",153,0)</f>
        <v>122</v>
      </c>
      <c r="AC4538" s="16">
        <f t="shared" si="430"/>
        <v>251.07599999999996</v>
      </c>
      <c r="AD4538" s="5">
        <f>IFERROR(AA4538/D4538,0)</f>
        <v>1.6394382892485349E-2</v>
      </c>
      <c r="AE4538" s="15">
        <f t="shared" si="431"/>
        <v>0.33424657534246577</v>
      </c>
      <c r="AF4538" s="5">
        <f>IFERROR(AD4538*AE4538*48,0)</f>
        <v>0.2630287841599841</v>
      </c>
    </row>
    <row r="4539" spans="1:32" x14ac:dyDescent="0.15">
      <c r="A4539" s="17">
        <v>45838</v>
      </c>
      <c r="B4539" s="1" t="s">
        <v>36</v>
      </c>
      <c r="C4539" s="1" t="s">
        <v>33</v>
      </c>
      <c r="D4539" s="9">
        <v>125.5308</v>
      </c>
      <c r="E4539" s="6">
        <v>3.15</v>
      </c>
      <c r="F4539" s="18">
        <v>0.60416666666666696</v>
      </c>
      <c r="G4539" s="1">
        <v>26.7</v>
      </c>
      <c r="H4539" s="1">
        <v>65.5</v>
      </c>
      <c r="I4539" s="1">
        <v>26.7</v>
      </c>
      <c r="J4539" s="1">
        <v>0.2</v>
      </c>
      <c r="K4539" s="1">
        <v>660</v>
      </c>
      <c r="L4539" s="1">
        <v>260</v>
      </c>
      <c r="M4539" s="6">
        <f t="shared" si="427"/>
        <v>26.699999999999932</v>
      </c>
      <c r="N4539" s="19">
        <v>0.5</v>
      </c>
      <c r="O4539" s="11" cm="1">
        <f t="array" ref="O4539">ROUND(_xlfn.SWITCH(C4539,"建筑专教",IF(S4539&gt;0.1,1.38,1.28),"阶梯教室",IF(S4539&gt;0.1,1.15,1.05),"公共教室",IF(S4539&gt;0.1,1.22,1.12),IF(S4539&gt;0.1,1.2,1.1))+(MOD(ROW()*11,31)/31-0.5)*0.06,2)</f>
        <v>1.21</v>
      </c>
      <c r="P4539" s="12">
        <f t="shared" si="432"/>
        <v>0.26</v>
      </c>
      <c r="Q4539" s="13">
        <f t="shared" si="433"/>
        <v>-0.19240992735552132</v>
      </c>
      <c r="R4539" s="1">
        <v>1.1000000000000001</v>
      </c>
      <c r="S4539" s="1">
        <v>0.14000000000000001</v>
      </c>
      <c r="T4539" s="1">
        <v>0.22800000000000001</v>
      </c>
      <c r="U4539" s="4" t="s">
        <v>60</v>
      </c>
      <c r="V4539">
        <v>0.41</v>
      </c>
      <c r="W4539">
        <v>0.3</v>
      </c>
      <c r="X4539" s="14">
        <v>0.73</v>
      </c>
      <c r="Y4539" s="14">
        <v>2.38</v>
      </c>
      <c r="Z4539" s="14">
        <v>0.25</v>
      </c>
      <c r="AA4539" s="5">
        <f t="shared" si="429"/>
        <v>1.4680000000000002</v>
      </c>
      <c r="AB4539" s="15" cm="1">
        <f t="array" ref="AB4539">_xlfn.SWITCH(U4539,"夏",122,"冬",90,"春",153,"秋",153,0)</f>
        <v>122</v>
      </c>
      <c r="AC4539" s="16">
        <f t="shared" si="430"/>
        <v>179.09600000000003</v>
      </c>
      <c r="AD4539" s="5">
        <f>IFERROR(AA4539/D4539,0)</f>
        <v>1.1694341149741739E-2</v>
      </c>
      <c r="AE4539" s="15">
        <f t="shared" si="431"/>
        <v>0.33424657534246577</v>
      </c>
      <c r="AF4539" s="5">
        <f>IFERROR(AD4539*AE4539*48,0)</f>
        <v>0.18762208704900718</v>
      </c>
    </row>
    <row r="4540" spans="1:32" x14ac:dyDescent="0.15">
      <c r="A4540" s="17">
        <v>45838</v>
      </c>
      <c r="B4540" s="1" t="s">
        <v>36</v>
      </c>
      <c r="C4540" s="1" t="s">
        <v>33</v>
      </c>
      <c r="D4540" s="9">
        <v>125.5308</v>
      </c>
      <c r="E4540" s="6">
        <v>3.15</v>
      </c>
      <c r="F4540" s="18">
        <v>0.625</v>
      </c>
      <c r="G4540" s="1">
        <v>26.3</v>
      </c>
      <c r="H4540" s="1">
        <v>64</v>
      </c>
      <c r="I4540" s="1">
        <v>26.3</v>
      </c>
      <c r="J4540" s="1">
        <v>0.2</v>
      </c>
      <c r="K4540" s="1">
        <v>680</v>
      </c>
      <c r="L4540" s="1">
        <v>300</v>
      </c>
      <c r="M4540" s="6">
        <f t="shared" si="427"/>
        <v>26.299999999999898</v>
      </c>
      <c r="N4540" s="19">
        <v>0.5</v>
      </c>
      <c r="O4540" s="11" cm="1">
        <f t="array" ref="O4540">ROUND(_xlfn.SWITCH(C4540,"建筑专教",IF(S4540&gt;0.1,1.38,1.28),"阶梯教室",IF(S4540&gt;0.1,1.15,1.05),"公共教室",IF(S4540&gt;0.1,1.22,1.12),IF(S4540&gt;0.1,1.2,1.1))+(MOD(ROW()*11,31)/31-0.5)*0.06,2)</f>
        <v>1.23</v>
      </c>
      <c r="P4540" s="12">
        <f t="shared" si="432"/>
        <v>0.28000000000000003</v>
      </c>
      <c r="Q4540" s="13">
        <f t="shared" si="433"/>
        <v>-0.28224379213606632</v>
      </c>
      <c r="R4540" s="1">
        <v>0.9</v>
      </c>
      <c r="S4540" s="1">
        <v>0.13800000000000001</v>
      </c>
      <c r="T4540" s="1">
        <v>0.215</v>
      </c>
      <c r="U4540" s="4" t="s">
        <v>60</v>
      </c>
      <c r="V4540">
        <v>0.41</v>
      </c>
      <c r="W4540">
        <v>0.3</v>
      </c>
      <c r="X4540" s="14">
        <v>0.73</v>
      </c>
      <c r="Y4540" s="14">
        <v>2.38</v>
      </c>
      <c r="Z4540" s="14">
        <v>0.25</v>
      </c>
      <c r="AA4540" s="5">
        <f t="shared" si="429"/>
        <v>1.2530000000000001</v>
      </c>
      <c r="AB4540" s="15" cm="1">
        <f t="array" ref="AB4540">_xlfn.SWITCH(U4540,"夏",122,"冬",90,"春",153,"秋",153,0)</f>
        <v>122</v>
      </c>
      <c r="AC4540" s="16">
        <f t="shared" si="430"/>
        <v>152.86600000000001</v>
      </c>
      <c r="AD4540" s="5">
        <f>IFERROR(AA4540/D4540,0)</f>
        <v>9.9816140739961839E-3</v>
      </c>
      <c r="AE4540" s="15">
        <f t="shared" si="431"/>
        <v>0.33424657534246577</v>
      </c>
      <c r="AF4540" s="5">
        <f>IFERROR(AD4540*AE4540*48,0)</f>
        <v>0.16014337538992235</v>
      </c>
    </row>
    <row r="4541" spans="1:32" x14ac:dyDescent="0.15">
      <c r="A4541" s="17">
        <v>45838</v>
      </c>
      <c r="B4541" s="1" t="s">
        <v>36</v>
      </c>
      <c r="C4541" s="1" t="s">
        <v>33</v>
      </c>
      <c r="D4541" s="9">
        <v>125.5308</v>
      </c>
      <c r="E4541" s="6">
        <v>3.15</v>
      </c>
      <c r="F4541" s="18">
        <v>0.64583333333333304</v>
      </c>
      <c r="G4541" s="1">
        <v>26.1</v>
      </c>
      <c r="H4541" s="1">
        <v>62.5</v>
      </c>
      <c r="I4541" s="1">
        <v>26.1</v>
      </c>
      <c r="J4541" s="1">
        <v>0.2</v>
      </c>
      <c r="K4541" s="1">
        <v>700</v>
      </c>
      <c r="L4541" s="1">
        <v>340</v>
      </c>
      <c r="M4541" s="6">
        <f t="shared" si="427"/>
        <v>26.100000000000136</v>
      </c>
      <c r="N4541" s="19">
        <v>0.5</v>
      </c>
      <c r="O4541" s="11" cm="1">
        <f t="array" ref="O4541">ROUND(_xlfn.SWITCH(C4541,"建筑专教",IF(S4541&gt;0.1,1.38,1.28),"阶梯教室",IF(S4541&gt;0.1,1.15,1.05),"公共教室",IF(S4541&gt;0.1,1.22,1.12),IF(S4541&gt;0.1,1.2,1.1))+(MOD(ROW()*11,31)/31-0.5)*0.06,2)</f>
        <v>1.19</v>
      </c>
      <c r="P4541" s="12">
        <f t="shared" si="432"/>
        <v>0.3</v>
      </c>
      <c r="Q4541" s="13">
        <f t="shared" si="433"/>
        <v>-0.44532779090761676</v>
      </c>
      <c r="R4541" s="1">
        <v>0.7</v>
      </c>
      <c r="S4541" s="1">
        <v>0.13600000000000001</v>
      </c>
      <c r="T4541" s="1">
        <v>0.20599999999999999</v>
      </c>
      <c r="U4541" s="4" t="s">
        <v>60</v>
      </c>
      <c r="V4541">
        <v>0.41</v>
      </c>
      <c r="W4541">
        <v>0.3</v>
      </c>
      <c r="X4541" s="14">
        <v>0.73</v>
      </c>
      <c r="Y4541" s="14">
        <v>2.38</v>
      </c>
      <c r="Z4541" s="14">
        <v>0.25</v>
      </c>
      <c r="AA4541" s="5">
        <f t="shared" si="429"/>
        <v>1.042</v>
      </c>
      <c r="AB4541" s="15" cm="1">
        <f t="array" ref="AB4541">_xlfn.SWITCH(U4541,"夏",122,"冬",90,"春",153,"秋",153,0)</f>
        <v>122</v>
      </c>
      <c r="AC4541" s="16">
        <f t="shared" si="430"/>
        <v>127.12400000000001</v>
      </c>
      <c r="AD4541" s="5">
        <f>IFERROR(AA4541/D4541,0)</f>
        <v>8.3007516880319408E-3</v>
      </c>
      <c r="AE4541" s="15">
        <f t="shared" si="431"/>
        <v>0.33424657534246577</v>
      </c>
      <c r="AF4541" s="5">
        <f>IFERROR(AD4541*AE4541*48,0)</f>
        <v>0.13317589557565768</v>
      </c>
    </row>
    <row r="4542" spans="1:32" x14ac:dyDescent="0.15">
      <c r="A4542" s="17">
        <v>45838</v>
      </c>
      <c r="B4542" s="1" t="s">
        <v>36</v>
      </c>
      <c r="C4542" s="1" t="s">
        <v>33</v>
      </c>
      <c r="D4542" s="9">
        <v>125.5308</v>
      </c>
      <c r="E4542" s="6">
        <v>3.15</v>
      </c>
      <c r="F4542" s="18">
        <v>0.66666666666666696</v>
      </c>
      <c r="G4542" s="1">
        <v>25.9</v>
      </c>
      <c r="H4542" s="1">
        <v>61.2</v>
      </c>
      <c r="I4542" s="1">
        <v>25.9</v>
      </c>
      <c r="J4542" s="1">
        <v>0.2</v>
      </c>
      <c r="K4542" s="1">
        <v>720</v>
      </c>
      <c r="L4542" s="1">
        <v>380</v>
      </c>
      <c r="M4542" s="6">
        <f t="shared" si="427"/>
        <v>25.899999999999977</v>
      </c>
      <c r="N4542" s="19">
        <v>0.5</v>
      </c>
      <c r="O4542" s="11" cm="1">
        <f t="array" ref="O4542">ROUND(_xlfn.SWITCH(C4542,"建筑专教",IF(S4542&gt;0.1,1.38,1.28),"阶梯教室",IF(S4542&gt;0.1,1.15,1.05),"公共教室",IF(S4542&gt;0.1,1.22,1.12),IF(S4542&gt;0.1,1.2,1.1))+(MOD(ROW()*11,31)/31-0.5)*0.06,2)</f>
        <v>1.21</v>
      </c>
      <c r="P4542" s="12">
        <f t="shared" si="432"/>
        <v>0.32</v>
      </c>
      <c r="Q4542" s="13">
        <f t="shared" si="433"/>
        <v>-0.46406550374931516</v>
      </c>
      <c r="R4542" s="1">
        <v>0.5</v>
      </c>
      <c r="S4542" s="1">
        <v>0.13400000000000001</v>
      </c>
      <c r="T4542" s="1">
        <v>0.19800000000000001</v>
      </c>
      <c r="U4542" s="4" t="s">
        <v>60</v>
      </c>
      <c r="V4542">
        <v>0.41</v>
      </c>
      <c r="W4542">
        <v>0.3</v>
      </c>
      <c r="X4542" s="14">
        <v>0.73</v>
      </c>
      <c r="Y4542" s="14">
        <v>2.38</v>
      </c>
      <c r="Z4542" s="14">
        <v>0.25</v>
      </c>
      <c r="AA4542" s="5">
        <f t="shared" si="429"/>
        <v>0.83200000000000007</v>
      </c>
      <c r="AB4542" s="15" cm="1">
        <f t="array" ref="AB4542">_xlfn.SWITCH(U4542,"夏",122,"冬",90,"春",153,"秋",153,0)</f>
        <v>122</v>
      </c>
      <c r="AC4542" s="16">
        <f t="shared" si="430"/>
        <v>101.504</v>
      </c>
      <c r="AD4542" s="5">
        <f>IFERROR(AA4542/D4542,0)</f>
        <v>6.6278554745130289E-3</v>
      </c>
      <c r="AE4542" s="15">
        <f t="shared" si="431"/>
        <v>0.33424657534246577</v>
      </c>
      <c r="AF4542" s="5">
        <f>IFERROR(AD4542*AE4542*48,0)</f>
        <v>0.10633622372259807</v>
      </c>
    </row>
    <row r="4543" spans="1:32" x14ac:dyDescent="0.15">
      <c r="A4543" s="17">
        <v>45838</v>
      </c>
      <c r="B4543" s="1" t="s">
        <v>36</v>
      </c>
      <c r="C4543" s="1" t="s">
        <v>33</v>
      </c>
      <c r="D4543" s="9">
        <v>125.5308</v>
      </c>
      <c r="E4543" s="6">
        <v>3.15</v>
      </c>
      <c r="F4543" s="18">
        <v>0.6875</v>
      </c>
      <c r="G4543" s="1">
        <v>25.7</v>
      </c>
      <c r="H4543" s="1">
        <v>60.5</v>
      </c>
      <c r="I4543" s="1">
        <v>25.7</v>
      </c>
      <c r="J4543" s="1">
        <v>0.2</v>
      </c>
      <c r="K4543" s="1">
        <v>740</v>
      </c>
      <c r="L4543" s="1">
        <v>420</v>
      </c>
      <c r="M4543" s="6">
        <f t="shared" si="427"/>
        <v>25.699999999999989</v>
      </c>
      <c r="N4543" s="19">
        <v>0.5</v>
      </c>
      <c r="O4543" s="11" cm="1">
        <f t="array" ref="O4543">ROUND(_xlfn.SWITCH(C4543,"建筑专教",IF(S4543&gt;0.1,1.38,1.28),"阶梯教室",IF(S4543&gt;0.1,1.15,1.05),"公共教室",IF(S4543&gt;0.1,1.22,1.12),IF(S4543&gt;0.1,1.2,1.1))+(MOD(ROW()*11,31)/31-0.5)*0.06,2)</f>
        <v>1.17</v>
      </c>
      <c r="P4543" s="12">
        <f t="shared" si="432"/>
        <v>0.34</v>
      </c>
      <c r="Q4543" s="13">
        <f t="shared" si="433"/>
        <v>-0.63768821945547627</v>
      </c>
      <c r="R4543" s="1">
        <v>0.3</v>
      </c>
      <c r="S4543" s="1">
        <v>0.13</v>
      </c>
      <c r="T4543" s="1">
        <v>0.04</v>
      </c>
      <c r="U4543" s="4" t="s">
        <v>60</v>
      </c>
      <c r="V4543">
        <v>0.41</v>
      </c>
      <c r="W4543">
        <v>0.3</v>
      </c>
      <c r="X4543" s="14">
        <v>0.73</v>
      </c>
      <c r="Y4543" s="14">
        <v>2.38</v>
      </c>
      <c r="Z4543" s="14">
        <v>0.25</v>
      </c>
      <c r="AA4543" s="5">
        <f t="shared" si="429"/>
        <v>0.47</v>
      </c>
      <c r="AB4543" s="15" cm="1">
        <f t="array" ref="AB4543">_xlfn.SWITCH(U4543,"夏",122,"冬",90,"春",153,"秋",153,0)</f>
        <v>122</v>
      </c>
      <c r="AC4543" s="16">
        <f t="shared" si="430"/>
        <v>57.339999999999996</v>
      </c>
      <c r="AD4543" s="5">
        <f>IFERROR(AA4543/D4543,0)</f>
        <v>3.7441010493042344E-3</v>
      </c>
      <c r="AE4543" s="15">
        <f t="shared" si="431"/>
        <v>0.33424657534246577</v>
      </c>
      <c r="AF4543" s="5">
        <f>IFERROR(AD4543*AE4543*48,0)</f>
        <v>6.0069741766371504E-2</v>
      </c>
    </row>
    <row r="4544" spans="1:32" x14ac:dyDescent="0.15">
      <c r="A4544" s="17">
        <v>45838</v>
      </c>
      <c r="B4544" s="1" t="s">
        <v>36</v>
      </c>
      <c r="C4544" s="1" t="s">
        <v>33</v>
      </c>
      <c r="D4544" s="9">
        <v>125.5308</v>
      </c>
      <c r="E4544" s="6">
        <v>3.15</v>
      </c>
      <c r="F4544" s="18">
        <v>0.70833333333333304</v>
      </c>
      <c r="G4544" s="1">
        <v>26.6</v>
      </c>
      <c r="H4544" s="1">
        <v>63.2</v>
      </c>
      <c r="I4544" s="1">
        <v>26.6</v>
      </c>
      <c r="J4544" s="1">
        <v>0.1</v>
      </c>
      <c r="K4544" s="1">
        <v>590</v>
      </c>
      <c r="L4544" s="1">
        <v>260</v>
      </c>
      <c r="M4544" s="6">
        <f t="shared" si="427"/>
        <v>26.599999999999909</v>
      </c>
      <c r="N4544" s="19">
        <v>0.5</v>
      </c>
      <c r="O4544" s="11" cm="1">
        <f t="array" ref="O4544">ROUND(_xlfn.SWITCH(C4544,"建筑专教",IF(S4544&gt;0.1,1.38,1.28),"阶梯教室",IF(S4544&gt;0.1,1.15,1.05),"公共教室",IF(S4544&gt;0.1,1.22,1.12),IF(S4544&gt;0.1,1.2,1.1))+(MOD(ROW()*11,31)/31-0.5)*0.06,2)</f>
        <v>1.19</v>
      </c>
      <c r="P4544" s="12">
        <f t="shared" si="432"/>
        <v>0.19</v>
      </c>
      <c r="Q4544" s="13">
        <f t="shared" si="433"/>
        <v>0.11006065154360345</v>
      </c>
      <c r="R4544" s="1">
        <v>0.1</v>
      </c>
      <c r="S4544" s="1">
        <v>0.13800000000000001</v>
      </c>
      <c r="T4544" s="1">
        <v>0.03</v>
      </c>
      <c r="U4544" s="4" t="s">
        <v>60</v>
      </c>
      <c r="V4544">
        <v>0.41</v>
      </c>
      <c r="W4544">
        <v>0.3</v>
      </c>
      <c r="X4544" s="14">
        <v>0.73</v>
      </c>
      <c r="Y4544" s="14">
        <v>2.38</v>
      </c>
      <c r="Z4544" s="14">
        <v>0.25</v>
      </c>
      <c r="AA4544" s="5">
        <f t="shared" si="429"/>
        <v>0.26800000000000002</v>
      </c>
      <c r="AB4544" s="15" cm="1">
        <f t="array" ref="AB4544">_xlfn.SWITCH(U4544,"夏",122,"冬",90,"春",153,"秋",153,0)</f>
        <v>122</v>
      </c>
      <c r="AC4544" s="16">
        <f t="shared" si="430"/>
        <v>32.696000000000005</v>
      </c>
      <c r="AD4544" s="5">
        <f>IFERROR(AA4544/D4544,0)</f>
        <v>2.1349342153479467E-3</v>
      </c>
      <c r="AE4544" s="15">
        <f t="shared" si="431"/>
        <v>0.33424657534246577</v>
      </c>
      <c r="AF4544" s="5">
        <f>IFERROR(AD4544*AE4544*48,0)</f>
        <v>3.4252533602952266E-2</v>
      </c>
    </row>
    <row r="4545" spans="1:32" x14ac:dyDescent="0.15">
      <c r="A4545" s="17">
        <v>45838</v>
      </c>
      <c r="B4545" s="1" t="s">
        <v>36</v>
      </c>
      <c r="C4545" s="1" t="s">
        <v>33</v>
      </c>
      <c r="D4545" s="9">
        <v>125.5308</v>
      </c>
      <c r="E4545" s="6">
        <v>3.15</v>
      </c>
      <c r="F4545" s="18">
        <v>0.72916666666666696</v>
      </c>
      <c r="G4545" s="1">
        <v>27.5</v>
      </c>
      <c r="H4545" s="1">
        <v>65.8</v>
      </c>
      <c r="I4545" s="1">
        <v>27.5</v>
      </c>
      <c r="J4545" s="1">
        <v>0.1</v>
      </c>
      <c r="K4545" s="1">
        <v>405</v>
      </c>
      <c r="L4545" s="1">
        <v>200</v>
      </c>
      <c r="M4545" s="6">
        <f t="shared" si="427"/>
        <v>27.500000000000114</v>
      </c>
      <c r="N4545" s="1">
        <v>0</v>
      </c>
      <c r="O4545" s="1">
        <v>0</v>
      </c>
      <c r="P4545" s="12">
        <f t="shared" si="432"/>
        <v>0</v>
      </c>
      <c r="Q4545" s="1">
        <v>0</v>
      </c>
      <c r="R4545" s="1">
        <v>0</v>
      </c>
      <c r="S4545" s="1">
        <v>0</v>
      </c>
      <c r="T4545" s="1">
        <v>0</v>
      </c>
      <c r="U4545" s="4" t="s">
        <v>60</v>
      </c>
      <c r="V4545">
        <v>0.41</v>
      </c>
      <c r="W4545">
        <v>0.3</v>
      </c>
      <c r="X4545" s="14">
        <v>0.73</v>
      </c>
      <c r="Y4545" s="14">
        <v>2.38</v>
      </c>
      <c r="Z4545" s="14">
        <v>0.25</v>
      </c>
      <c r="AA4545" s="5">
        <f t="shared" si="429"/>
        <v>0</v>
      </c>
      <c r="AB4545" s="15" cm="1">
        <f t="array" ref="AB4545">_xlfn.SWITCH(U4545,"夏",122,"冬",90,"春",153,"秋",153,0)</f>
        <v>122</v>
      </c>
      <c r="AC4545" s="16">
        <f t="shared" si="430"/>
        <v>0</v>
      </c>
      <c r="AD4545" s="5">
        <f>IFERROR(AA4545/D4545,0)</f>
        <v>0</v>
      </c>
      <c r="AE4545" s="15">
        <f t="shared" si="431"/>
        <v>0.33424657534246577</v>
      </c>
      <c r="AF4545" s="5">
        <f>IFERROR(AD4545*AE4545*48,0)</f>
        <v>0</v>
      </c>
    </row>
    <row r="4546" spans="1:32" x14ac:dyDescent="0.15">
      <c r="A4546" s="17">
        <v>45838</v>
      </c>
      <c r="B4546" s="1" t="s">
        <v>36</v>
      </c>
      <c r="C4546" s="1" t="s">
        <v>33</v>
      </c>
      <c r="D4546" s="9">
        <v>125.5308</v>
      </c>
      <c r="E4546" s="6">
        <v>3.15</v>
      </c>
      <c r="F4546" s="18">
        <v>0.75</v>
      </c>
      <c r="G4546" s="1">
        <v>28.5</v>
      </c>
      <c r="H4546" s="1">
        <v>68.5</v>
      </c>
      <c r="I4546" s="1">
        <v>28.5</v>
      </c>
      <c r="J4546" s="1">
        <v>0.1</v>
      </c>
      <c r="K4546" s="1">
        <v>405</v>
      </c>
      <c r="L4546" s="1">
        <v>140</v>
      </c>
      <c r="M4546" s="6">
        <f t="shared" si="427"/>
        <v>28.500000000000057</v>
      </c>
      <c r="N4546" s="1">
        <v>0</v>
      </c>
      <c r="O4546" s="1">
        <v>0</v>
      </c>
      <c r="P4546" s="12">
        <f t="shared" si="432"/>
        <v>0</v>
      </c>
      <c r="Q4546" s="1">
        <v>0</v>
      </c>
      <c r="R4546" s="1">
        <v>0</v>
      </c>
      <c r="S4546" s="1">
        <v>0</v>
      </c>
      <c r="T4546" s="1">
        <v>0</v>
      </c>
      <c r="U4546" s="4" t="s">
        <v>60</v>
      </c>
      <c r="V4546">
        <v>0.41</v>
      </c>
      <c r="W4546">
        <v>0.3</v>
      </c>
      <c r="X4546" s="14">
        <v>0.73</v>
      </c>
      <c r="Y4546" s="14">
        <v>2.38</v>
      </c>
      <c r="Z4546" s="14">
        <v>0.25</v>
      </c>
      <c r="AA4546" s="5">
        <f t="shared" si="429"/>
        <v>0</v>
      </c>
      <c r="AB4546" s="15" cm="1">
        <f t="array" ref="AB4546">_xlfn.SWITCH(U4546,"夏",122,"冬",90,"春",153,"秋",153,0)</f>
        <v>122</v>
      </c>
      <c r="AC4546" s="16">
        <f t="shared" si="430"/>
        <v>0</v>
      </c>
      <c r="AD4546" s="5">
        <f>IFERROR(AA4546/D4546,0)</f>
        <v>0</v>
      </c>
      <c r="AE4546" s="15">
        <f t="shared" si="431"/>
        <v>0.33424657534246577</v>
      </c>
      <c r="AF4546" s="5">
        <f>IFERROR(AD4546*AE4546*48,0)</f>
        <v>0</v>
      </c>
    </row>
    <row r="4547" spans="1:32" x14ac:dyDescent="0.15">
      <c r="A4547" s="17">
        <v>45838</v>
      </c>
      <c r="B4547" s="1" t="s">
        <v>36</v>
      </c>
      <c r="C4547" s="1" t="s">
        <v>33</v>
      </c>
      <c r="D4547" s="9">
        <v>125.5308</v>
      </c>
      <c r="E4547" s="6">
        <v>3.15</v>
      </c>
      <c r="F4547" s="18">
        <v>0.79166666666666696</v>
      </c>
      <c r="G4547" s="1">
        <v>30</v>
      </c>
      <c r="H4547" s="1">
        <v>73.8</v>
      </c>
      <c r="I4547" s="1">
        <v>30</v>
      </c>
      <c r="J4547" s="1">
        <v>0.1</v>
      </c>
      <c r="K4547" s="1">
        <v>405</v>
      </c>
      <c r="L4547" s="1">
        <v>20</v>
      </c>
      <c r="M4547" s="6">
        <f t="shared" si="427"/>
        <v>30.000000000000114</v>
      </c>
      <c r="N4547" s="1">
        <v>0</v>
      </c>
      <c r="O4547" s="1">
        <v>0</v>
      </c>
      <c r="P4547" s="12">
        <f t="shared" si="432"/>
        <v>0</v>
      </c>
      <c r="Q4547" s="1">
        <v>0</v>
      </c>
      <c r="R4547" s="1">
        <v>0</v>
      </c>
      <c r="S4547" s="1">
        <v>0</v>
      </c>
      <c r="T4547" s="1">
        <v>0</v>
      </c>
      <c r="U4547" s="4" t="s">
        <v>60</v>
      </c>
      <c r="V4547">
        <v>0.41</v>
      </c>
      <c r="W4547">
        <v>0.3</v>
      </c>
      <c r="X4547" s="14">
        <v>0.73</v>
      </c>
      <c r="Y4547" s="14">
        <v>2.38</v>
      </c>
      <c r="Z4547" s="14">
        <v>0.25</v>
      </c>
      <c r="AA4547" s="5">
        <f t="shared" si="429"/>
        <v>0</v>
      </c>
      <c r="AB4547" s="15" cm="1">
        <f t="array" ref="AB4547">_xlfn.SWITCH(U4547,"夏",122,"冬",90,"春",153,"秋",153,0)</f>
        <v>122</v>
      </c>
      <c r="AC4547" s="16">
        <f t="shared" si="430"/>
        <v>0</v>
      </c>
      <c r="AD4547" s="5">
        <f>IFERROR(AA4547/D4547,0)</f>
        <v>0</v>
      </c>
      <c r="AE4547" s="15">
        <f t="shared" si="431"/>
        <v>0.33424657534246577</v>
      </c>
      <c r="AF4547" s="5">
        <f>IFERROR(AD4547*AE4547*48,0)</f>
        <v>0</v>
      </c>
    </row>
    <row r="4548" spans="1:32" x14ac:dyDescent="0.15">
      <c r="A4548" s="17">
        <v>45838</v>
      </c>
      <c r="B4548" s="1" t="s">
        <v>36</v>
      </c>
      <c r="C4548" s="1" t="s">
        <v>33</v>
      </c>
      <c r="D4548" s="9">
        <v>125.5308</v>
      </c>
      <c r="E4548" s="6">
        <v>3.15</v>
      </c>
      <c r="F4548" s="18">
        <v>0.8125</v>
      </c>
      <c r="G4548" s="1">
        <v>29.5</v>
      </c>
      <c r="H4548" s="1">
        <v>72.5</v>
      </c>
      <c r="I4548" s="1">
        <v>29.5</v>
      </c>
      <c r="J4548" s="1">
        <v>0.1</v>
      </c>
      <c r="K4548" s="1">
        <v>405</v>
      </c>
      <c r="L4548" s="1">
        <v>0</v>
      </c>
      <c r="M4548" s="6">
        <f t="shared" si="427"/>
        <v>29.500000000000114</v>
      </c>
      <c r="N4548" s="1">
        <v>0</v>
      </c>
      <c r="O4548" s="1">
        <v>0</v>
      </c>
      <c r="P4548" s="12">
        <f t="shared" si="432"/>
        <v>0</v>
      </c>
      <c r="Q4548" s="1">
        <v>0</v>
      </c>
      <c r="R4548" s="1">
        <v>0</v>
      </c>
      <c r="S4548" s="1">
        <v>0</v>
      </c>
      <c r="T4548" s="1">
        <v>0</v>
      </c>
      <c r="U4548" s="4" t="s">
        <v>60</v>
      </c>
      <c r="V4548">
        <v>0.41</v>
      </c>
      <c r="W4548">
        <v>0.3</v>
      </c>
      <c r="X4548" s="14">
        <v>0.73</v>
      </c>
      <c r="Y4548" s="14">
        <v>2.38</v>
      </c>
      <c r="Z4548" s="14">
        <v>0.25</v>
      </c>
      <c r="AA4548" s="5">
        <f t="shared" si="429"/>
        <v>0</v>
      </c>
      <c r="AB4548" s="15" cm="1">
        <f t="array" ref="AB4548">_xlfn.SWITCH(U4548,"夏",122,"冬",90,"春",153,"秋",153,0)</f>
        <v>122</v>
      </c>
      <c r="AC4548" s="16">
        <f t="shared" si="430"/>
        <v>0</v>
      </c>
      <c r="AD4548" s="5">
        <f>IFERROR(AA4548/D4548,0)</f>
        <v>0</v>
      </c>
      <c r="AE4548" s="15">
        <f t="shared" si="431"/>
        <v>0.33424657534246577</v>
      </c>
      <c r="AF4548" s="5">
        <f>IFERROR(AD4548*AE4548*48,0)</f>
        <v>0</v>
      </c>
    </row>
    <row r="4549" spans="1:32" x14ac:dyDescent="0.15">
      <c r="A4549" s="17">
        <v>45838</v>
      </c>
      <c r="B4549" s="1" t="s">
        <v>36</v>
      </c>
      <c r="C4549" s="1" t="s">
        <v>33</v>
      </c>
      <c r="D4549" s="9">
        <v>125.5308</v>
      </c>
      <c r="E4549" s="6">
        <v>3.15</v>
      </c>
      <c r="F4549" s="18">
        <v>0.83333333333333304</v>
      </c>
      <c r="G4549" s="1">
        <v>28.8</v>
      </c>
      <c r="H4549" s="1">
        <v>71.2</v>
      </c>
      <c r="I4549" s="1">
        <v>28.8</v>
      </c>
      <c r="J4549" s="1">
        <v>0.1</v>
      </c>
      <c r="K4549" s="1">
        <v>405</v>
      </c>
      <c r="L4549" s="1">
        <v>0</v>
      </c>
      <c r="M4549" s="6">
        <f t="shared" si="427"/>
        <v>28.799999999999898</v>
      </c>
      <c r="N4549" s="1">
        <v>0</v>
      </c>
      <c r="O4549" s="1">
        <v>0</v>
      </c>
      <c r="P4549" s="12">
        <f t="shared" si="432"/>
        <v>0</v>
      </c>
      <c r="Q4549" s="1">
        <v>0</v>
      </c>
      <c r="R4549" s="1">
        <v>0</v>
      </c>
      <c r="S4549" s="1">
        <v>0</v>
      </c>
      <c r="T4549" s="1">
        <v>0</v>
      </c>
      <c r="U4549" s="4" t="s">
        <v>60</v>
      </c>
      <c r="V4549">
        <v>0.41</v>
      </c>
      <c r="W4549">
        <v>0.3</v>
      </c>
      <c r="X4549" s="14">
        <v>0.73</v>
      </c>
      <c r="Y4549" s="14">
        <v>2.38</v>
      </c>
      <c r="Z4549" s="14">
        <v>0.25</v>
      </c>
      <c r="AA4549" s="5">
        <f t="shared" si="429"/>
        <v>0</v>
      </c>
      <c r="AB4549" s="15" cm="1">
        <f t="array" ref="AB4549">_xlfn.SWITCH(U4549,"夏",122,"冬",90,"春",153,"秋",153,0)</f>
        <v>122</v>
      </c>
      <c r="AC4549" s="16">
        <f t="shared" si="430"/>
        <v>0</v>
      </c>
      <c r="AD4549" s="5">
        <f>IFERROR(AA4549/D4549,0)</f>
        <v>0</v>
      </c>
      <c r="AE4549" s="15">
        <f t="shared" si="431"/>
        <v>0.33424657534246577</v>
      </c>
      <c r="AF4549" s="5">
        <f>IFERROR(AD4549*AE4549*48,0)</f>
        <v>0</v>
      </c>
    </row>
    <row r="4550" spans="1:32" x14ac:dyDescent="0.15">
      <c r="A4550" s="17">
        <v>45838</v>
      </c>
      <c r="B4550" s="1" t="s">
        <v>36</v>
      </c>
      <c r="C4550" s="1" t="s">
        <v>33</v>
      </c>
      <c r="D4550" s="9">
        <v>125.5308</v>
      </c>
      <c r="E4550" s="6">
        <v>3.15</v>
      </c>
      <c r="F4550" s="18">
        <v>0.85416666666666696</v>
      </c>
      <c r="G4550" s="1">
        <v>28.2</v>
      </c>
      <c r="H4550" s="1">
        <v>69.8</v>
      </c>
      <c r="I4550" s="1">
        <v>28.2</v>
      </c>
      <c r="J4550" s="1">
        <v>0.1</v>
      </c>
      <c r="K4550" s="1">
        <v>405</v>
      </c>
      <c r="L4550" s="1">
        <v>0</v>
      </c>
      <c r="M4550" s="6">
        <f t="shared" si="427"/>
        <v>28.199999999999875</v>
      </c>
      <c r="N4550" s="1">
        <v>0</v>
      </c>
      <c r="O4550" s="1">
        <v>0</v>
      </c>
      <c r="P4550" s="12">
        <f t="shared" si="432"/>
        <v>0</v>
      </c>
      <c r="Q4550" s="1">
        <v>0</v>
      </c>
      <c r="R4550" s="1">
        <v>0</v>
      </c>
      <c r="S4550" s="1">
        <v>0</v>
      </c>
      <c r="T4550" s="1">
        <v>0</v>
      </c>
      <c r="U4550" s="4" t="s">
        <v>60</v>
      </c>
      <c r="V4550">
        <v>0.41</v>
      </c>
      <c r="W4550">
        <v>0.3</v>
      </c>
      <c r="X4550" s="14">
        <v>0.73</v>
      </c>
      <c r="Y4550" s="14">
        <v>2.38</v>
      </c>
      <c r="Z4550" s="14">
        <v>0.25</v>
      </c>
      <c r="AA4550" s="5">
        <f t="shared" si="429"/>
        <v>0</v>
      </c>
      <c r="AB4550" s="15" cm="1">
        <f t="array" ref="AB4550">_xlfn.SWITCH(U4550,"夏",122,"冬",90,"春",153,"秋",153,0)</f>
        <v>122</v>
      </c>
      <c r="AC4550" s="16">
        <f t="shared" si="430"/>
        <v>0</v>
      </c>
      <c r="AD4550" s="5">
        <f>IFERROR(AA4550/D4550,0)</f>
        <v>0</v>
      </c>
      <c r="AE4550" s="15">
        <f t="shared" si="431"/>
        <v>0.33424657534246577</v>
      </c>
      <c r="AF4550" s="5">
        <f>IFERROR(AD4550*AE4550*48,0)</f>
        <v>0</v>
      </c>
    </row>
    <row r="4551" spans="1:32" x14ac:dyDescent="0.15">
      <c r="A4551" s="17">
        <v>45838</v>
      </c>
      <c r="B4551" s="1" t="s">
        <v>36</v>
      </c>
      <c r="C4551" s="1" t="s">
        <v>33</v>
      </c>
      <c r="D4551" s="9">
        <v>125.5308</v>
      </c>
      <c r="E4551" s="6">
        <v>3.15</v>
      </c>
      <c r="F4551" s="18">
        <v>0.875</v>
      </c>
      <c r="G4551" s="1">
        <v>27.5</v>
      </c>
      <c r="H4551" s="1">
        <v>68.5</v>
      </c>
      <c r="I4551" s="1">
        <v>27.5</v>
      </c>
      <c r="J4551" s="1">
        <v>0.1</v>
      </c>
      <c r="K4551" s="1">
        <v>405</v>
      </c>
      <c r="L4551" s="1">
        <v>0</v>
      </c>
      <c r="M4551" s="6">
        <f t="shared" si="427"/>
        <v>27.500000000000114</v>
      </c>
      <c r="N4551" s="1">
        <v>0</v>
      </c>
      <c r="O4551" s="1">
        <v>0</v>
      </c>
      <c r="P4551" s="12">
        <f t="shared" si="432"/>
        <v>0</v>
      </c>
      <c r="Q4551" s="1">
        <v>0</v>
      </c>
      <c r="R4551" s="1">
        <v>0</v>
      </c>
      <c r="S4551" s="1">
        <v>0</v>
      </c>
      <c r="T4551" s="1">
        <v>0</v>
      </c>
      <c r="U4551" s="4" t="s">
        <v>60</v>
      </c>
      <c r="V4551">
        <v>0.41</v>
      </c>
      <c r="W4551">
        <v>0.3</v>
      </c>
      <c r="X4551" s="14">
        <v>0.73</v>
      </c>
      <c r="Y4551" s="14">
        <v>2.38</v>
      </c>
      <c r="Z4551" s="14">
        <v>0.25</v>
      </c>
      <c r="AA4551" s="5">
        <f t="shared" si="429"/>
        <v>0</v>
      </c>
      <c r="AB4551" s="15" cm="1">
        <f t="array" ref="AB4551">_xlfn.SWITCH(U4551,"夏",122,"冬",90,"春",153,"秋",153,0)</f>
        <v>122</v>
      </c>
      <c r="AC4551" s="16">
        <f t="shared" si="430"/>
        <v>0</v>
      </c>
      <c r="AD4551" s="5">
        <f>IFERROR(AA4551/D4551,0)</f>
        <v>0</v>
      </c>
      <c r="AE4551" s="15">
        <f t="shared" si="431"/>
        <v>0.33424657534246577</v>
      </c>
      <c r="AF4551" s="5">
        <f>IFERROR(AD4551*AE4551*48,0)</f>
        <v>0</v>
      </c>
    </row>
    <row r="4552" spans="1:32" x14ac:dyDescent="0.15">
      <c r="A4552" s="17">
        <v>45838</v>
      </c>
      <c r="B4552" s="1" t="s">
        <v>36</v>
      </c>
      <c r="C4552" s="1" t="s">
        <v>33</v>
      </c>
      <c r="D4552" s="9">
        <v>125.5308</v>
      </c>
      <c r="E4552" s="6">
        <v>3.15</v>
      </c>
      <c r="F4552" s="18">
        <v>0.89583333333333304</v>
      </c>
      <c r="G4552" s="1">
        <v>26.8</v>
      </c>
      <c r="H4552" s="1">
        <v>67.2</v>
      </c>
      <c r="I4552" s="1">
        <v>26.8</v>
      </c>
      <c r="J4552" s="1">
        <v>0.1</v>
      </c>
      <c r="K4552" s="1">
        <v>405</v>
      </c>
      <c r="L4552" s="1">
        <v>0</v>
      </c>
      <c r="M4552" s="6">
        <f t="shared" si="427"/>
        <v>26.800000000000011</v>
      </c>
      <c r="N4552" s="1">
        <v>0</v>
      </c>
      <c r="O4552" s="1">
        <v>0</v>
      </c>
      <c r="P4552" s="12">
        <f t="shared" si="432"/>
        <v>0</v>
      </c>
      <c r="Q4552" s="1">
        <v>0</v>
      </c>
      <c r="R4552" s="1">
        <v>0</v>
      </c>
      <c r="S4552" s="1">
        <v>0</v>
      </c>
      <c r="T4552" s="1">
        <v>0</v>
      </c>
      <c r="U4552" s="4" t="s">
        <v>60</v>
      </c>
      <c r="V4552">
        <v>0.41</v>
      </c>
      <c r="W4552">
        <v>0.3</v>
      </c>
      <c r="X4552" s="14">
        <v>0.73</v>
      </c>
      <c r="Y4552" s="14">
        <v>2.38</v>
      </c>
      <c r="Z4552" s="14">
        <v>0.25</v>
      </c>
      <c r="AA4552" s="5">
        <f t="shared" si="429"/>
        <v>0</v>
      </c>
      <c r="AB4552" s="15" cm="1">
        <f t="array" ref="AB4552">_xlfn.SWITCH(U4552,"夏",122,"冬",90,"春",153,"秋",153,0)</f>
        <v>122</v>
      </c>
      <c r="AC4552" s="16">
        <f t="shared" si="430"/>
        <v>0</v>
      </c>
      <c r="AD4552" s="5">
        <f>IFERROR(AA4552/D4552,0)</f>
        <v>0</v>
      </c>
      <c r="AE4552" s="15">
        <f t="shared" si="431"/>
        <v>0.33424657534246577</v>
      </c>
      <c r="AF4552" s="5">
        <f>IFERROR(AD4552*AE4552*48,0)</f>
        <v>0</v>
      </c>
    </row>
    <row r="4553" spans="1:32" x14ac:dyDescent="0.15">
      <c r="A4553" s="17">
        <v>45838</v>
      </c>
      <c r="B4553" s="1" t="s">
        <v>36</v>
      </c>
      <c r="C4553" s="1" t="s">
        <v>33</v>
      </c>
      <c r="D4553" s="9">
        <v>125.5308</v>
      </c>
      <c r="E4553" s="6">
        <v>3.15</v>
      </c>
      <c r="F4553" s="18">
        <v>0.91666666666666696</v>
      </c>
      <c r="G4553" s="1">
        <v>26.2</v>
      </c>
      <c r="H4553" s="1">
        <v>65.8</v>
      </c>
      <c r="I4553" s="1">
        <v>26.2</v>
      </c>
      <c r="J4553" s="1">
        <v>0.1</v>
      </c>
      <c r="K4553" s="1">
        <v>405</v>
      </c>
      <c r="L4553" s="1">
        <v>0</v>
      </c>
      <c r="M4553" s="6">
        <f t="shared" si="427"/>
        <v>26.200000000000102</v>
      </c>
      <c r="N4553" s="1">
        <v>0</v>
      </c>
      <c r="O4553" s="1">
        <v>0</v>
      </c>
      <c r="P4553" s="12">
        <f t="shared" si="432"/>
        <v>0</v>
      </c>
      <c r="Q4553" s="1">
        <v>0</v>
      </c>
      <c r="R4553" s="1">
        <v>0</v>
      </c>
      <c r="S4553" s="1">
        <v>0</v>
      </c>
      <c r="T4553" s="1">
        <v>0</v>
      </c>
      <c r="U4553" s="4" t="s">
        <v>60</v>
      </c>
      <c r="V4553">
        <v>0.41</v>
      </c>
      <c r="W4553">
        <v>0.3</v>
      </c>
      <c r="X4553" s="14">
        <v>0.73</v>
      </c>
      <c r="Y4553" s="14">
        <v>2.38</v>
      </c>
      <c r="Z4553" s="14">
        <v>0.25</v>
      </c>
      <c r="AA4553" s="5">
        <f t="shared" si="429"/>
        <v>0</v>
      </c>
      <c r="AB4553" s="15" cm="1">
        <f t="array" ref="AB4553">_xlfn.SWITCH(U4553,"夏",122,"冬",90,"春",153,"秋",153,0)</f>
        <v>122</v>
      </c>
      <c r="AC4553" s="16">
        <f t="shared" si="430"/>
        <v>0</v>
      </c>
      <c r="AD4553" s="5">
        <f>IFERROR(AA4553/D4553,0)</f>
        <v>0</v>
      </c>
      <c r="AE4553" s="15">
        <f t="shared" si="431"/>
        <v>0.33424657534246577</v>
      </c>
      <c r="AF4553" s="5">
        <f>IFERROR(AD4553*AE4553*48,0)</f>
        <v>0</v>
      </c>
    </row>
    <row r="4554" spans="1:32" x14ac:dyDescent="0.15">
      <c r="A4554" s="17">
        <v>45838</v>
      </c>
      <c r="B4554" s="1" t="s">
        <v>37</v>
      </c>
      <c r="C4554" s="1" t="s">
        <v>33</v>
      </c>
      <c r="D4554" s="9">
        <v>125.5308</v>
      </c>
      <c r="E4554" s="6">
        <v>3.15</v>
      </c>
      <c r="F4554" s="18">
        <v>0.33333333333333298</v>
      </c>
      <c r="G4554" s="1">
        <v>28.5</v>
      </c>
      <c r="H4554" s="1">
        <v>71.8</v>
      </c>
      <c r="I4554" s="1">
        <v>28.5</v>
      </c>
      <c r="J4554" s="1">
        <v>0.1</v>
      </c>
      <c r="K4554" s="1">
        <v>405</v>
      </c>
      <c r="L4554" s="1">
        <v>190</v>
      </c>
      <c r="M4554" s="6">
        <f t="shared" si="427"/>
        <v>28.500000000000057</v>
      </c>
      <c r="N4554" s="1">
        <v>0</v>
      </c>
      <c r="O4554" s="1">
        <v>0</v>
      </c>
      <c r="P4554" s="12">
        <f t="shared" si="432"/>
        <v>0</v>
      </c>
      <c r="Q4554" s="1">
        <v>0</v>
      </c>
      <c r="R4554" s="1">
        <v>0</v>
      </c>
      <c r="S4554" s="1">
        <v>0</v>
      </c>
      <c r="T4554" s="1">
        <v>0</v>
      </c>
      <c r="U4554" s="4" t="s">
        <v>60</v>
      </c>
      <c r="V4554">
        <v>0.41</v>
      </c>
      <c r="W4554">
        <v>0.3</v>
      </c>
      <c r="X4554" s="14">
        <v>0.73</v>
      </c>
      <c r="Y4554" s="14">
        <v>2.38</v>
      </c>
      <c r="Z4554" s="14">
        <v>0.25</v>
      </c>
      <c r="AA4554" s="5">
        <f t="shared" si="429"/>
        <v>0</v>
      </c>
      <c r="AB4554" s="15" cm="1">
        <f t="array" ref="AB4554">_xlfn.SWITCH(U4554,"夏",122,"冬",90,"春",153,"秋",153,0)</f>
        <v>122</v>
      </c>
      <c r="AC4554" s="16">
        <f t="shared" si="430"/>
        <v>0</v>
      </c>
      <c r="AD4554" s="5">
        <f>IFERROR(AA4554/D4554,0)</f>
        <v>0</v>
      </c>
      <c r="AE4554" s="15">
        <f t="shared" si="431"/>
        <v>0.33424657534246577</v>
      </c>
      <c r="AF4554" s="5">
        <f>IFERROR(AD4554*AE4554*48,0)</f>
        <v>0</v>
      </c>
    </row>
    <row r="4555" spans="1:32" x14ac:dyDescent="0.15">
      <c r="A4555" s="17">
        <v>45838</v>
      </c>
      <c r="B4555" s="1" t="s">
        <v>37</v>
      </c>
      <c r="C4555" s="1" t="s">
        <v>33</v>
      </c>
      <c r="D4555" s="9">
        <v>125.5308</v>
      </c>
      <c r="E4555" s="6">
        <v>3.15</v>
      </c>
      <c r="F4555" s="18">
        <v>0.35416666666666702</v>
      </c>
      <c r="G4555" s="1">
        <v>29.4</v>
      </c>
      <c r="H4555" s="1">
        <v>70.5</v>
      </c>
      <c r="I4555" s="1">
        <v>29.4</v>
      </c>
      <c r="J4555" s="1">
        <v>0.1</v>
      </c>
      <c r="K4555" s="1">
        <v>635</v>
      </c>
      <c r="L4555" s="1">
        <v>330</v>
      </c>
      <c r="M4555" s="6">
        <f t="shared" si="427"/>
        <v>29.39999999999992</v>
      </c>
      <c r="N4555" s="19">
        <v>0.5</v>
      </c>
      <c r="O4555" s="11" cm="1">
        <f t="array" ref="O4555">ROUND(_xlfn.SWITCH(C4555,"建筑专教",IF(S4555&gt;0.1,1.38,1.28),"阶梯教室",IF(S4555&gt;0.1,1.15,1.05),"公共教室",IF(S4555&gt;0.1,1.22,1.12),IF(S4555&gt;0.1,1.2,1.1))+(MOD(ROW()*11,31)/31-0.5)*0.06,2)</f>
        <v>1.19</v>
      </c>
      <c r="P4555" s="12">
        <f t="shared" si="432"/>
        <v>0.23</v>
      </c>
      <c r="Q4555" s="13">
        <f t="shared" si="433"/>
        <v>0.99709594785786604</v>
      </c>
      <c r="R4555" s="1">
        <v>1.8</v>
      </c>
      <c r="S4555" s="1">
        <v>0.14299999999999999</v>
      </c>
      <c r="T4555" s="1">
        <v>0.05</v>
      </c>
      <c r="U4555" s="4" t="s">
        <v>60</v>
      </c>
      <c r="V4555">
        <v>0.41</v>
      </c>
      <c r="W4555">
        <v>0.3</v>
      </c>
      <c r="X4555" s="14">
        <v>0.73</v>
      </c>
      <c r="Y4555" s="14">
        <v>2.38</v>
      </c>
      <c r="Z4555" s="14">
        <v>0.25</v>
      </c>
      <c r="AA4555" s="5">
        <f t="shared" si="429"/>
        <v>1.9930000000000001</v>
      </c>
      <c r="AB4555" s="15" cm="1">
        <f t="array" ref="AB4555">_xlfn.SWITCH(U4555,"夏",122,"冬",90,"春",153,"秋",153,0)</f>
        <v>122</v>
      </c>
      <c r="AC4555" s="16">
        <f t="shared" si="430"/>
        <v>243.14600000000002</v>
      </c>
      <c r="AD4555" s="5">
        <f>IFERROR(AA4555/D4555,0)</f>
        <v>1.5876581683539021E-2</v>
      </c>
      <c r="AE4555" s="15">
        <f t="shared" si="431"/>
        <v>0.33424657534246577</v>
      </c>
      <c r="AF4555" s="5">
        <f>IFERROR(AD4555*AE4555*48,0)</f>
        <v>0.25472126668165618</v>
      </c>
    </row>
    <row r="4556" spans="1:32" x14ac:dyDescent="0.15">
      <c r="A4556" s="17">
        <v>45838</v>
      </c>
      <c r="B4556" s="1" t="s">
        <v>37</v>
      </c>
      <c r="C4556" s="1" t="s">
        <v>33</v>
      </c>
      <c r="D4556" s="9">
        <v>125.5308</v>
      </c>
      <c r="E4556" s="6">
        <v>3.15</v>
      </c>
      <c r="F4556" s="18">
        <v>0.375</v>
      </c>
      <c r="G4556" s="1">
        <v>27.6</v>
      </c>
      <c r="H4556" s="1">
        <v>67.2</v>
      </c>
      <c r="I4556" s="1">
        <v>27.6</v>
      </c>
      <c r="J4556" s="1">
        <v>0.2</v>
      </c>
      <c r="K4556" s="1">
        <v>655</v>
      </c>
      <c r="L4556" s="1">
        <v>300</v>
      </c>
      <c r="M4556" s="6">
        <f t="shared" si="427"/>
        <v>27.600000000000136</v>
      </c>
      <c r="N4556" s="19">
        <v>0.5</v>
      </c>
      <c r="O4556" s="11" cm="1">
        <f t="array" ref="O4556">ROUND(_xlfn.SWITCH(C4556,"建筑专教",IF(S4556&gt;0.1,1.38,1.28),"阶梯教室",IF(S4556&gt;0.1,1.15,1.05),"公共教室",IF(S4556&gt;0.1,1.22,1.12),IF(S4556&gt;0.1,1.2,1.1))+(MOD(ROW()*11,31)/31-0.5)*0.06,2)</f>
        <v>1.21</v>
      </c>
      <c r="P4556" s="12">
        <f t="shared" si="432"/>
        <v>0.25</v>
      </c>
      <c r="Q4556" s="13">
        <f t="shared" si="433"/>
        <v>0.11334372811706822</v>
      </c>
      <c r="R4556" s="1">
        <v>1.5</v>
      </c>
      <c r="S4556" s="1">
        <v>0.14099999999999999</v>
      </c>
      <c r="T4556" s="1">
        <v>0.05</v>
      </c>
      <c r="U4556" s="4" t="s">
        <v>60</v>
      </c>
      <c r="V4556">
        <v>0.41</v>
      </c>
      <c r="W4556">
        <v>0.3</v>
      </c>
      <c r="X4556" s="14">
        <v>0.73</v>
      </c>
      <c r="Y4556" s="14">
        <v>2.38</v>
      </c>
      <c r="Z4556" s="14">
        <v>0.25</v>
      </c>
      <c r="AA4556" s="5">
        <f t="shared" si="429"/>
        <v>1.6910000000000001</v>
      </c>
      <c r="AB4556" s="15" cm="1">
        <f t="array" ref="AB4556">_xlfn.SWITCH(U4556,"夏",122,"冬",90,"春",153,"秋",153,0)</f>
        <v>122</v>
      </c>
      <c r="AC4556" s="16">
        <f t="shared" si="430"/>
        <v>206.30200000000002</v>
      </c>
      <c r="AD4556" s="5">
        <f>IFERROR(AA4556/D4556,0)</f>
        <v>1.3470797605049916E-2</v>
      </c>
      <c r="AE4556" s="15">
        <f t="shared" si="431"/>
        <v>0.33424657534246577</v>
      </c>
      <c r="AF4556" s="5">
        <f>IFERROR(AD4556*AE4556*48,0)</f>
        <v>0.21612326239773236</v>
      </c>
    </row>
    <row r="4557" spans="1:32" x14ac:dyDescent="0.15">
      <c r="A4557" s="17">
        <v>45838</v>
      </c>
      <c r="B4557" s="1" t="s">
        <v>37</v>
      </c>
      <c r="C4557" s="1" t="s">
        <v>33</v>
      </c>
      <c r="D4557" s="9">
        <v>125.5308</v>
      </c>
      <c r="E4557" s="6">
        <v>3.15</v>
      </c>
      <c r="F4557" s="18">
        <v>0.39583333333333298</v>
      </c>
      <c r="G4557" s="1">
        <v>26.5</v>
      </c>
      <c r="H4557" s="1">
        <v>64.2</v>
      </c>
      <c r="I4557" s="1">
        <v>26.5</v>
      </c>
      <c r="J4557" s="1">
        <v>0.1</v>
      </c>
      <c r="K4557" s="1">
        <v>675</v>
      </c>
      <c r="L4557" s="1">
        <v>340</v>
      </c>
      <c r="M4557" s="6">
        <f t="shared" si="427"/>
        <v>26.500000000000114</v>
      </c>
      <c r="N4557" s="19">
        <v>0.5</v>
      </c>
      <c r="O4557" s="11" cm="1">
        <f t="array" ref="O4557">ROUND(_xlfn.SWITCH(C4557,"建筑专教",IF(S4557&gt;0.1,1.38,1.28),"阶梯教室",IF(S4557&gt;0.1,1.15,1.05),"公共教室",IF(S4557&gt;0.1,1.22,1.12),IF(S4557&gt;0.1,1.2,1.1))+(MOD(ROW()*11,31)/31-0.5)*0.06,2)</f>
        <v>1.17</v>
      </c>
      <c r="P4557" s="12">
        <f t="shared" si="432"/>
        <v>0.27</v>
      </c>
      <c r="Q4557" s="13">
        <f t="shared" si="433"/>
        <v>3.7438721770747529E-2</v>
      </c>
      <c r="R4557" s="1">
        <v>1.3</v>
      </c>
      <c r="S4557" s="1">
        <v>0.13900000000000001</v>
      </c>
      <c r="T4557" s="1">
        <v>0.05</v>
      </c>
      <c r="U4557" s="4" t="s">
        <v>60</v>
      </c>
      <c r="V4557">
        <v>0.41</v>
      </c>
      <c r="W4557">
        <v>0.3</v>
      </c>
      <c r="X4557" s="14">
        <v>0.73</v>
      </c>
      <c r="Y4557" s="14">
        <v>2.38</v>
      </c>
      <c r="Z4557" s="14">
        <v>0.25</v>
      </c>
      <c r="AA4557" s="5">
        <f t="shared" si="429"/>
        <v>1.4890000000000001</v>
      </c>
      <c r="AB4557" s="15" cm="1">
        <f t="array" ref="AB4557">_xlfn.SWITCH(U4557,"夏",122,"冬",90,"春",153,"秋",153,0)</f>
        <v>122</v>
      </c>
      <c r="AC4557" s="16">
        <f t="shared" si="430"/>
        <v>181.65800000000002</v>
      </c>
      <c r="AD4557" s="5">
        <f>IFERROR(AA4557/D4557,0)</f>
        <v>1.186163077109363E-2</v>
      </c>
      <c r="AE4557" s="15">
        <f t="shared" si="431"/>
        <v>0.33424657534246577</v>
      </c>
      <c r="AF4557" s="5">
        <f>IFERROR(AD4557*AE4557*48,0)</f>
        <v>0.19030605423431315</v>
      </c>
    </row>
    <row r="4558" spans="1:32" x14ac:dyDescent="0.15">
      <c r="A4558" s="17">
        <v>45838</v>
      </c>
      <c r="B4558" s="1" t="s">
        <v>37</v>
      </c>
      <c r="C4558" s="1" t="s">
        <v>33</v>
      </c>
      <c r="D4558" s="9">
        <v>125.5308</v>
      </c>
      <c r="E4558" s="6">
        <v>3.15</v>
      </c>
      <c r="F4558" s="18">
        <v>0.41666666666666702</v>
      </c>
      <c r="G4558" s="1">
        <v>26</v>
      </c>
      <c r="H4558" s="1">
        <v>62.8</v>
      </c>
      <c r="I4558" s="1">
        <v>26</v>
      </c>
      <c r="J4558" s="1">
        <v>0.2</v>
      </c>
      <c r="K4558" s="1">
        <v>695</v>
      </c>
      <c r="L4558" s="1">
        <v>380</v>
      </c>
      <c r="M4558" s="6">
        <f t="shared" ref="M4558:M4621" si="434">IFERROR(POWER((I4558+273.15)^4+133500000*POWER(J4558,0.6)*(I4558-G4558),0.25)-273.15,I4558)</f>
        <v>25.999999999999943</v>
      </c>
      <c r="N4558" s="19">
        <v>0.5</v>
      </c>
      <c r="O4558" s="11" cm="1">
        <f t="array" ref="O4558">ROUND(_xlfn.SWITCH(C4558,"建筑专教",IF(S4558&gt;0.1,1.38,1.28),"阶梯教室",IF(S4558&gt;0.1,1.15,1.05),"公共教室",IF(S4558&gt;0.1,1.22,1.12),IF(S4558&gt;0.1,1.2,1.1))+(MOD(ROW()*11,31)/31-0.5)*0.06,2)</f>
        <v>1.19</v>
      </c>
      <c r="P4558" s="12">
        <f t="shared" si="432"/>
        <v>0.28999999999999998</v>
      </c>
      <c r="Q4558" s="13">
        <f t="shared" si="433"/>
        <v>-0.47993385790708443</v>
      </c>
      <c r="R4558" s="1">
        <v>1.1000000000000001</v>
      </c>
      <c r="S4558" s="1">
        <v>0.13700000000000001</v>
      </c>
      <c r="T4558" s="1">
        <v>0.05</v>
      </c>
      <c r="U4558" s="4" t="s">
        <v>60</v>
      </c>
      <c r="V4558">
        <v>0.41</v>
      </c>
      <c r="W4558">
        <v>0.3</v>
      </c>
      <c r="X4558" s="14">
        <v>0.73</v>
      </c>
      <c r="Y4558" s="14">
        <v>2.38</v>
      </c>
      <c r="Z4558" s="14">
        <v>0.25</v>
      </c>
      <c r="AA4558" s="5">
        <f t="shared" si="429"/>
        <v>1.2870000000000001</v>
      </c>
      <c r="AB4558" s="15" cm="1">
        <f t="array" ref="AB4558">_xlfn.SWITCH(U4558,"夏",122,"冬",90,"春",153,"秋",153,0)</f>
        <v>122</v>
      </c>
      <c r="AC4558" s="16">
        <f t="shared" si="430"/>
        <v>157.01400000000001</v>
      </c>
      <c r="AD4558" s="5">
        <f>IFERROR(AA4558/D4558,0)</f>
        <v>1.0252463937137342E-2</v>
      </c>
      <c r="AE4558" s="15">
        <f t="shared" si="431"/>
        <v>0.33424657534246577</v>
      </c>
      <c r="AF4558" s="5">
        <f>IFERROR(AD4558*AE4558*48,0)</f>
        <v>0.16448884607089392</v>
      </c>
    </row>
    <row r="4559" spans="1:32" x14ac:dyDescent="0.15">
      <c r="A4559" s="17">
        <v>45838</v>
      </c>
      <c r="B4559" s="1" t="s">
        <v>37</v>
      </c>
      <c r="C4559" s="1" t="s">
        <v>33</v>
      </c>
      <c r="D4559" s="9">
        <v>125.5308</v>
      </c>
      <c r="E4559" s="6">
        <v>3.15</v>
      </c>
      <c r="F4559" s="18">
        <v>0.4375</v>
      </c>
      <c r="G4559" s="1">
        <v>25.8</v>
      </c>
      <c r="H4559" s="1">
        <v>61.5</v>
      </c>
      <c r="I4559" s="1">
        <v>25.8</v>
      </c>
      <c r="J4559" s="1">
        <v>0.2</v>
      </c>
      <c r="K4559" s="1">
        <v>715</v>
      </c>
      <c r="L4559" s="1">
        <v>420</v>
      </c>
      <c r="M4559" s="6">
        <f t="shared" si="434"/>
        <v>25.800000000000011</v>
      </c>
      <c r="N4559" s="19">
        <v>0.5</v>
      </c>
      <c r="O4559" s="11" cm="1">
        <f t="array" ref="O4559">ROUND(_xlfn.SWITCH(C4559,"建筑专教",IF(S4559&gt;0.1,1.38,1.28),"阶梯教室",IF(S4559&gt;0.1,1.15,1.05),"公共教室",IF(S4559&gt;0.1,1.22,1.12),IF(S4559&gt;0.1,1.2,1.1))+(MOD(ROW()*11,31)/31-0.5)*0.06,2)</f>
        <v>1.21</v>
      </c>
      <c r="P4559" s="12">
        <f t="shared" si="432"/>
        <v>0.31</v>
      </c>
      <c r="Q4559" s="13">
        <f t="shared" si="433"/>
        <v>-0.49800615082653155</v>
      </c>
      <c r="R4559" s="1">
        <v>0.9</v>
      </c>
      <c r="S4559" s="1">
        <v>0.13500000000000001</v>
      </c>
      <c r="T4559" s="1">
        <v>0.05</v>
      </c>
      <c r="U4559" s="4" t="s">
        <v>60</v>
      </c>
      <c r="V4559">
        <v>0.41</v>
      </c>
      <c r="W4559">
        <v>0.3</v>
      </c>
      <c r="X4559" s="14">
        <v>0.73</v>
      </c>
      <c r="Y4559" s="14">
        <v>2.38</v>
      </c>
      <c r="Z4559" s="14">
        <v>0.25</v>
      </c>
      <c r="AA4559" s="5">
        <f t="shared" si="429"/>
        <v>1.0850000000000002</v>
      </c>
      <c r="AB4559" s="15" cm="1">
        <f t="array" ref="AB4559">_xlfn.SWITCH(U4559,"夏",122,"冬",90,"春",153,"秋",153,0)</f>
        <v>122</v>
      </c>
      <c r="AC4559" s="16">
        <f t="shared" si="430"/>
        <v>132.37000000000003</v>
      </c>
      <c r="AD4559" s="5">
        <f>IFERROR(AA4559/D4559,0)</f>
        <v>8.6432971031810534E-3</v>
      </c>
      <c r="AE4559" s="15">
        <f t="shared" si="431"/>
        <v>0.33424657534246577</v>
      </c>
      <c r="AF4559" s="5">
        <f>IFERROR(AD4559*AE4559*48,0)</f>
        <v>0.13867163790747467</v>
      </c>
    </row>
    <row r="4560" spans="1:32" x14ac:dyDescent="0.15">
      <c r="A4560" s="17">
        <v>45838</v>
      </c>
      <c r="B4560" s="1" t="s">
        <v>37</v>
      </c>
      <c r="C4560" s="1" t="s">
        <v>33</v>
      </c>
      <c r="D4560" s="9">
        <v>125.5308</v>
      </c>
      <c r="E4560" s="6">
        <v>3.15</v>
      </c>
      <c r="F4560" s="18">
        <v>0.45833333333333298</v>
      </c>
      <c r="G4560" s="1">
        <v>25.6</v>
      </c>
      <c r="H4560" s="1">
        <v>60.5</v>
      </c>
      <c r="I4560" s="1">
        <v>25.6</v>
      </c>
      <c r="J4560" s="1">
        <v>0.2</v>
      </c>
      <c r="K4560" s="1">
        <v>735</v>
      </c>
      <c r="L4560" s="1">
        <v>460</v>
      </c>
      <c r="M4560" s="6">
        <f t="shared" si="434"/>
        <v>25.600000000000136</v>
      </c>
      <c r="N4560" s="19">
        <v>0.5</v>
      </c>
      <c r="O4560" s="11" cm="1">
        <f t="array" ref="O4560">ROUND(_xlfn.SWITCH(C4560,"建筑专教",IF(S4560&gt;0.1,1.38,1.28),"阶梯教室",IF(S4560&gt;0.1,1.15,1.05),"公共教室",IF(S4560&gt;0.1,1.22,1.12),IF(S4560&gt;0.1,1.2,1.1))+(MOD(ROW()*11,31)/31-0.5)*0.06,2)</f>
        <v>1.17</v>
      </c>
      <c r="P4560" s="12">
        <f t="shared" si="432"/>
        <v>0.33</v>
      </c>
      <c r="Q4560" s="13">
        <f t="shared" si="433"/>
        <v>-0.67297637404134691</v>
      </c>
      <c r="R4560" s="1">
        <v>0.7</v>
      </c>
      <c r="S4560" s="1">
        <v>0.13</v>
      </c>
      <c r="T4560" s="1">
        <v>0.05</v>
      </c>
      <c r="U4560" s="4" t="s">
        <v>60</v>
      </c>
      <c r="V4560">
        <v>0.41</v>
      </c>
      <c r="W4560">
        <v>0.3</v>
      </c>
      <c r="X4560" s="14">
        <v>0.73</v>
      </c>
      <c r="Y4560" s="14">
        <v>2.38</v>
      </c>
      <c r="Z4560" s="14">
        <v>0.25</v>
      </c>
      <c r="AA4560" s="5">
        <f t="shared" si="429"/>
        <v>0.88</v>
      </c>
      <c r="AB4560" s="15" cm="1">
        <f t="array" ref="AB4560">_xlfn.SWITCH(U4560,"夏",122,"冬",90,"春",153,"秋",153,0)</f>
        <v>122</v>
      </c>
      <c r="AC4560" s="16">
        <f t="shared" si="430"/>
        <v>107.36</v>
      </c>
      <c r="AD4560" s="5">
        <f>IFERROR(AA4560/D4560,0)</f>
        <v>7.01023175188878E-3</v>
      </c>
      <c r="AE4560" s="15">
        <f t="shared" si="431"/>
        <v>0.33424657534246577</v>
      </c>
      <c r="AF4560" s="5">
        <f>IFERROR(AD4560*AE4560*48,0)</f>
        <v>0.11247100586044026</v>
      </c>
    </row>
    <row r="4561" spans="1:32" x14ac:dyDescent="0.15">
      <c r="A4561" s="17">
        <v>45838</v>
      </c>
      <c r="B4561" s="1" t="s">
        <v>37</v>
      </c>
      <c r="C4561" s="1" t="s">
        <v>33</v>
      </c>
      <c r="D4561" s="9">
        <v>125.5308</v>
      </c>
      <c r="E4561" s="6">
        <v>3.15</v>
      </c>
      <c r="F4561" s="18">
        <v>0.47916666666666702</v>
      </c>
      <c r="G4561" s="1">
        <v>25.4</v>
      </c>
      <c r="H4561" s="1">
        <v>59.8</v>
      </c>
      <c r="I4561" s="1">
        <v>25.4</v>
      </c>
      <c r="J4561" s="1">
        <v>0.2</v>
      </c>
      <c r="K4561" s="1">
        <v>755</v>
      </c>
      <c r="L4561" s="1">
        <v>500</v>
      </c>
      <c r="M4561" s="6">
        <f t="shared" si="434"/>
        <v>25.400000000000034</v>
      </c>
      <c r="N4561" s="19">
        <v>0.5</v>
      </c>
      <c r="O4561" s="11" cm="1">
        <f t="array" ref="O4561">ROUND(_xlfn.SWITCH(C4561,"建筑专教",IF(S4561&gt;0.1,1.38,1.28),"阶梯教室",IF(S4561&gt;0.1,1.15,1.05),"公共教室",IF(S4561&gt;0.1,1.22,1.12),IF(S4561&gt;0.1,1.2,1.1))+(MOD(ROW()*11,31)/31-0.5)*0.06,2)</f>
        <v>1.2</v>
      </c>
      <c r="P4561" s="12">
        <f t="shared" si="432"/>
        <v>0.35</v>
      </c>
      <c r="Q4561" s="13">
        <f t="shared" si="433"/>
        <v>-0.66039493834800644</v>
      </c>
      <c r="R4561" s="1">
        <v>0.5</v>
      </c>
      <c r="S4561" s="1">
        <v>0.13</v>
      </c>
      <c r="T4561" s="1">
        <v>0.05</v>
      </c>
      <c r="U4561" s="4" t="s">
        <v>60</v>
      </c>
      <c r="V4561">
        <v>0.41</v>
      </c>
      <c r="W4561">
        <v>0.3</v>
      </c>
      <c r="X4561" s="14">
        <v>0.73</v>
      </c>
      <c r="Y4561" s="14">
        <v>2.38</v>
      </c>
      <c r="Z4561" s="14">
        <v>0.25</v>
      </c>
      <c r="AA4561" s="5">
        <f t="shared" si="429"/>
        <v>0.68</v>
      </c>
      <c r="AB4561" s="15" cm="1">
        <f t="array" ref="AB4561">_xlfn.SWITCH(U4561,"夏",122,"冬",90,"春",153,"秋",153,0)</f>
        <v>122</v>
      </c>
      <c r="AC4561" s="16">
        <f t="shared" si="430"/>
        <v>82.960000000000008</v>
      </c>
      <c r="AD4561" s="5">
        <f>IFERROR(AA4561/D4561,0)</f>
        <v>5.4169972628231484E-3</v>
      </c>
      <c r="AE4561" s="15">
        <f t="shared" si="431"/>
        <v>0.33424657534246577</v>
      </c>
      <c r="AF4561" s="5">
        <f>IFERROR(AD4561*AE4561*48,0)</f>
        <v>8.6909413619431108E-2</v>
      </c>
    </row>
    <row r="4562" spans="1:32" x14ac:dyDescent="0.15">
      <c r="A4562" s="17">
        <v>45838</v>
      </c>
      <c r="B4562" s="1" t="s">
        <v>37</v>
      </c>
      <c r="C4562" s="1" t="s">
        <v>33</v>
      </c>
      <c r="D4562" s="9">
        <v>125.5308</v>
      </c>
      <c r="E4562" s="6">
        <v>3.15</v>
      </c>
      <c r="F4562" s="18">
        <v>0.5</v>
      </c>
      <c r="G4562" s="1">
        <v>26.4</v>
      </c>
      <c r="H4562" s="1">
        <v>62.5</v>
      </c>
      <c r="I4562" s="1">
        <v>25.4</v>
      </c>
      <c r="J4562" s="1">
        <v>0.1</v>
      </c>
      <c r="K4562" s="1">
        <v>455</v>
      </c>
      <c r="L4562" s="1">
        <v>320</v>
      </c>
      <c r="M4562" s="6">
        <f t="shared" si="434"/>
        <v>25.084456942561644</v>
      </c>
      <c r="N4562" s="1">
        <v>0</v>
      </c>
      <c r="O4562" s="1">
        <v>0</v>
      </c>
      <c r="P4562" s="12">
        <f t="shared" si="432"/>
        <v>0</v>
      </c>
      <c r="Q4562" s="1">
        <v>0</v>
      </c>
      <c r="R4562" s="1">
        <v>0.3</v>
      </c>
      <c r="S4562" s="1">
        <v>0</v>
      </c>
      <c r="T4562" s="1">
        <v>0</v>
      </c>
      <c r="U4562" s="4" t="s">
        <v>60</v>
      </c>
      <c r="V4562">
        <v>0.41</v>
      </c>
      <c r="W4562">
        <v>0.3</v>
      </c>
      <c r="X4562" s="14">
        <v>0.73</v>
      </c>
      <c r="Y4562" s="14">
        <v>2.38</v>
      </c>
      <c r="Z4562" s="14">
        <v>0.25</v>
      </c>
      <c r="AA4562" s="5">
        <f t="shared" si="429"/>
        <v>0.3</v>
      </c>
      <c r="AB4562" s="15" cm="1">
        <f t="array" ref="AB4562">_xlfn.SWITCH(U4562,"夏",122,"冬",90,"春",153,"秋",153,0)</f>
        <v>122</v>
      </c>
      <c r="AC4562" s="16">
        <f t="shared" si="430"/>
        <v>36.6</v>
      </c>
      <c r="AD4562" s="5">
        <f>IFERROR(AA4562/D4562,0)</f>
        <v>2.3898517335984473E-3</v>
      </c>
      <c r="AE4562" s="15">
        <f t="shared" si="431"/>
        <v>0.33424657534246577</v>
      </c>
      <c r="AF4562" s="5">
        <f>IFERROR(AD4562*AE4562*48,0)</f>
        <v>3.834238836151372E-2</v>
      </c>
    </row>
    <row r="4563" spans="1:32" x14ac:dyDescent="0.15">
      <c r="A4563" s="17">
        <v>45838</v>
      </c>
      <c r="B4563" s="1" t="s">
        <v>37</v>
      </c>
      <c r="C4563" s="1" t="s">
        <v>33</v>
      </c>
      <c r="D4563" s="9">
        <v>125.5308</v>
      </c>
      <c r="E4563" s="6">
        <v>3.15</v>
      </c>
      <c r="F4563" s="18">
        <v>0.52083333333333304</v>
      </c>
      <c r="G4563" s="1">
        <v>27.2</v>
      </c>
      <c r="H4563" s="1">
        <v>65.2</v>
      </c>
      <c r="I4563" s="1">
        <v>27.2</v>
      </c>
      <c r="J4563" s="1">
        <v>0.1</v>
      </c>
      <c r="K4563" s="1">
        <v>435</v>
      </c>
      <c r="L4563" s="1">
        <v>260</v>
      </c>
      <c r="M4563" s="6">
        <f t="shared" si="434"/>
        <v>27.199999999999932</v>
      </c>
      <c r="N4563" s="1">
        <v>0</v>
      </c>
      <c r="O4563" s="1">
        <v>0</v>
      </c>
      <c r="P4563" s="12">
        <f t="shared" si="432"/>
        <v>0</v>
      </c>
      <c r="Q4563" s="1">
        <v>0</v>
      </c>
      <c r="R4563" s="1">
        <v>0.1</v>
      </c>
      <c r="S4563" s="1">
        <v>0</v>
      </c>
      <c r="T4563" s="1">
        <v>0</v>
      </c>
      <c r="U4563" s="4" t="s">
        <v>60</v>
      </c>
      <c r="V4563">
        <v>0.41</v>
      </c>
      <c r="W4563">
        <v>0.3</v>
      </c>
      <c r="X4563" s="14">
        <v>0.73</v>
      </c>
      <c r="Y4563" s="14">
        <v>2.38</v>
      </c>
      <c r="Z4563" s="14">
        <v>0.25</v>
      </c>
      <c r="AA4563" s="5">
        <f t="shared" si="429"/>
        <v>0.1</v>
      </c>
      <c r="AB4563" s="15" cm="1">
        <f t="array" ref="AB4563">_xlfn.SWITCH(U4563,"夏",122,"冬",90,"春",153,"秋",153,0)</f>
        <v>122</v>
      </c>
      <c r="AC4563" s="16">
        <f t="shared" si="430"/>
        <v>12.200000000000001</v>
      </c>
      <c r="AD4563" s="5">
        <f>IFERROR(AA4563/D4563,0)</f>
        <v>7.9661724453281588E-4</v>
      </c>
      <c r="AE4563" s="15">
        <f t="shared" si="431"/>
        <v>0.33424657534246577</v>
      </c>
      <c r="AF4563" s="5">
        <f>IFERROR(AD4563*AE4563*48,0)</f>
        <v>1.2780796120504576E-2</v>
      </c>
    </row>
    <row r="4564" spans="1:32" x14ac:dyDescent="0.15">
      <c r="A4564" s="17">
        <v>45838</v>
      </c>
      <c r="B4564" s="1" t="s">
        <v>37</v>
      </c>
      <c r="C4564" s="1" t="s">
        <v>33</v>
      </c>
      <c r="D4564" s="9">
        <v>125.5308</v>
      </c>
      <c r="E4564" s="6">
        <v>3.15</v>
      </c>
      <c r="F4564" s="18">
        <v>0.54166666666666696</v>
      </c>
      <c r="G4564" s="1">
        <v>28</v>
      </c>
      <c r="H4564" s="1">
        <v>67.8</v>
      </c>
      <c r="I4564" s="1">
        <v>28</v>
      </c>
      <c r="J4564" s="1">
        <v>0.1</v>
      </c>
      <c r="K4564" s="1">
        <v>415</v>
      </c>
      <c r="L4564" s="1">
        <v>200</v>
      </c>
      <c r="M4564" s="6">
        <f t="shared" si="434"/>
        <v>28.000000000000057</v>
      </c>
      <c r="N4564" s="1">
        <v>0</v>
      </c>
      <c r="O4564" s="1">
        <v>0</v>
      </c>
      <c r="P4564" s="12">
        <f t="shared" si="432"/>
        <v>0</v>
      </c>
      <c r="Q4564" s="1">
        <v>0</v>
      </c>
      <c r="R4564" s="1">
        <v>0</v>
      </c>
      <c r="S4564" s="1">
        <v>0</v>
      </c>
      <c r="T4564" s="1">
        <v>0</v>
      </c>
      <c r="U4564" s="4" t="s">
        <v>60</v>
      </c>
      <c r="V4564">
        <v>0.41</v>
      </c>
      <c r="W4564">
        <v>0.3</v>
      </c>
      <c r="X4564" s="14">
        <v>0.73</v>
      </c>
      <c r="Y4564" s="14">
        <v>2.38</v>
      </c>
      <c r="Z4564" s="14">
        <v>0.25</v>
      </c>
      <c r="AA4564" s="5">
        <f t="shared" si="429"/>
        <v>0</v>
      </c>
      <c r="AB4564" s="15" cm="1">
        <f t="array" ref="AB4564">_xlfn.SWITCH(U4564,"夏",122,"冬",90,"春",153,"秋",153,0)</f>
        <v>122</v>
      </c>
      <c r="AC4564" s="16">
        <f t="shared" si="430"/>
        <v>0</v>
      </c>
      <c r="AD4564" s="5">
        <f>IFERROR(AA4564/D4564,0)</f>
        <v>0</v>
      </c>
      <c r="AE4564" s="15">
        <f t="shared" si="431"/>
        <v>0.33424657534246577</v>
      </c>
      <c r="AF4564" s="5">
        <f>IFERROR(AD4564*AE4564*48,0)</f>
        <v>0</v>
      </c>
    </row>
    <row r="4565" spans="1:32" x14ac:dyDescent="0.15">
      <c r="A4565" s="17">
        <v>45838</v>
      </c>
      <c r="B4565" s="1" t="s">
        <v>37</v>
      </c>
      <c r="C4565" s="1" t="s">
        <v>33</v>
      </c>
      <c r="D4565" s="9">
        <v>125.5308</v>
      </c>
      <c r="E4565" s="6">
        <v>3.15</v>
      </c>
      <c r="F4565" s="18">
        <v>0.5625</v>
      </c>
      <c r="G4565" s="1">
        <v>29.7</v>
      </c>
      <c r="H4565" s="1">
        <v>70.5</v>
      </c>
      <c r="I4565" s="1">
        <v>29.7</v>
      </c>
      <c r="J4565" s="1">
        <v>0.1</v>
      </c>
      <c r="K4565" s="1">
        <v>635</v>
      </c>
      <c r="L4565" s="1">
        <v>330</v>
      </c>
      <c r="M4565" s="6">
        <f t="shared" si="434"/>
        <v>29.699999999999875</v>
      </c>
      <c r="N4565" s="19">
        <v>0.5</v>
      </c>
      <c r="O4565" s="11" cm="1">
        <f t="array" ref="O4565">ROUND(_xlfn.SWITCH(C4565,"建筑专教",IF(S4565&gt;0.1,1.38,1.28),"阶梯教室",IF(S4565&gt;0.1,1.15,1.05),"公共教室",IF(S4565&gt;0.1,1.22,1.12),IF(S4565&gt;0.1,1.2,1.1))+(MOD(ROW()*11,31)/31-0.5)*0.06,2)</f>
        <v>1.22</v>
      </c>
      <c r="P4565" s="12">
        <f t="shared" si="432"/>
        <v>0.23</v>
      </c>
      <c r="Q4565" s="13">
        <f t="shared" si="433"/>
        <v>1.1162373455060477</v>
      </c>
      <c r="R4565" s="1">
        <v>1.8</v>
      </c>
      <c r="S4565" s="1">
        <v>0.12</v>
      </c>
      <c r="T4565" s="1">
        <v>0.05</v>
      </c>
      <c r="U4565" s="4" t="s">
        <v>60</v>
      </c>
      <c r="V4565">
        <v>0.41</v>
      </c>
      <c r="W4565">
        <v>0.3</v>
      </c>
      <c r="X4565" s="14">
        <v>0.73</v>
      </c>
      <c r="Y4565" s="14">
        <v>2.38</v>
      </c>
      <c r="Z4565" s="14">
        <v>0.25</v>
      </c>
      <c r="AA4565" s="5">
        <f t="shared" si="429"/>
        <v>1.97</v>
      </c>
      <c r="AB4565" s="15" cm="1">
        <f t="array" ref="AB4565">_xlfn.SWITCH(U4565,"夏",122,"冬",90,"春",153,"秋",153,0)</f>
        <v>122</v>
      </c>
      <c r="AC4565" s="16">
        <f t="shared" si="430"/>
        <v>240.34</v>
      </c>
      <c r="AD4565" s="5">
        <f>IFERROR(AA4565/D4565,0)</f>
        <v>1.5693359717296473E-2</v>
      </c>
      <c r="AE4565" s="15">
        <f t="shared" si="431"/>
        <v>0.33424657534246577</v>
      </c>
      <c r="AF4565" s="5">
        <f>IFERROR(AD4565*AE4565*48,0)</f>
        <v>0.25178168357394015</v>
      </c>
    </row>
    <row r="4566" spans="1:32" x14ac:dyDescent="0.15">
      <c r="A4566" s="17">
        <v>45838</v>
      </c>
      <c r="B4566" s="1" t="s">
        <v>37</v>
      </c>
      <c r="C4566" s="1" t="s">
        <v>33</v>
      </c>
      <c r="D4566" s="9">
        <v>125.5308</v>
      </c>
      <c r="E4566" s="6">
        <v>3.15</v>
      </c>
      <c r="F4566" s="18">
        <v>0.58333333333333304</v>
      </c>
      <c r="G4566" s="1">
        <v>27.9</v>
      </c>
      <c r="H4566" s="1">
        <v>67.2</v>
      </c>
      <c r="I4566" s="1">
        <v>27.9</v>
      </c>
      <c r="J4566" s="1">
        <v>0.2</v>
      </c>
      <c r="K4566" s="1">
        <v>655</v>
      </c>
      <c r="L4566" s="1">
        <v>300</v>
      </c>
      <c r="M4566" s="6">
        <f t="shared" si="434"/>
        <v>27.899999999999977</v>
      </c>
      <c r="N4566" s="19">
        <v>0.5</v>
      </c>
      <c r="O4566" s="11" cm="1">
        <f t="array" ref="O4566">ROUND(_xlfn.SWITCH(C4566,"建筑专教",IF(S4566&gt;0.1,1.38,1.28),"阶梯教室",IF(S4566&gt;0.1,1.15,1.05),"公共教室",IF(S4566&gt;0.1,1.22,1.12),IF(S4566&gt;0.1,1.2,1.1))+(MOD(ROW()*11,31)/31-0.5)*0.06,2)</f>
        <v>1.18</v>
      </c>
      <c r="P4566" s="12">
        <f t="shared" si="432"/>
        <v>0.25</v>
      </c>
      <c r="Q4566" s="13">
        <f t="shared" si="433"/>
        <v>0.15885011244501934</v>
      </c>
      <c r="R4566" s="1">
        <v>1.5</v>
      </c>
      <c r="S4566" s="1">
        <v>0.12</v>
      </c>
      <c r="T4566" s="1">
        <v>0.05</v>
      </c>
      <c r="U4566" s="4" t="s">
        <v>60</v>
      </c>
      <c r="V4566">
        <v>0.41</v>
      </c>
      <c r="W4566">
        <v>0.3</v>
      </c>
      <c r="X4566" s="14">
        <v>0.73</v>
      </c>
      <c r="Y4566" s="14">
        <v>2.38</v>
      </c>
      <c r="Z4566" s="14">
        <v>0.25</v>
      </c>
      <c r="AA4566" s="5">
        <f t="shared" si="429"/>
        <v>1.6700000000000002</v>
      </c>
      <c r="AB4566" s="15" cm="1">
        <f t="array" ref="AB4566">_xlfn.SWITCH(U4566,"夏",122,"冬",90,"春",153,"秋",153,0)</f>
        <v>122</v>
      </c>
      <c r="AC4566" s="16">
        <f t="shared" si="430"/>
        <v>203.74</v>
      </c>
      <c r="AD4566" s="5">
        <f>IFERROR(AA4566/D4566,0)</f>
        <v>1.3303507983698027E-2</v>
      </c>
      <c r="AE4566" s="15">
        <f t="shared" si="431"/>
        <v>0.33424657534246577</v>
      </c>
      <c r="AF4566" s="5">
        <f>IFERROR(AD4566*AE4566*48,0)</f>
        <v>0.21343929521242644</v>
      </c>
    </row>
    <row r="4567" spans="1:32" x14ac:dyDescent="0.15">
      <c r="A4567" s="17">
        <v>45838</v>
      </c>
      <c r="B4567" s="1" t="s">
        <v>37</v>
      </c>
      <c r="C4567" s="1" t="s">
        <v>33</v>
      </c>
      <c r="D4567" s="9">
        <v>125.5308</v>
      </c>
      <c r="E4567" s="6">
        <v>3.15</v>
      </c>
      <c r="F4567" s="18">
        <v>0.60416666666666696</v>
      </c>
      <c r="G4567" s="1">
        <v>26.8</v>
      </c>
      <c r="H4567" s="1">
        <v>64.2</v>
      </c>
      <c r="I4567" s="1">
        <v>26.8</v>
      </c>
      <c r="J4567" s="1">
        <v>0.2</v>
      </c>
      <c r="K4567" s="1">
        <v>0.2</v>
      </c>
      <c r="L4567" s="1">
        <v>675</v>
      </c>
      <c r="M4567" s="6">
        <f t="shared" si="434"/>
        <v>26.800000000000011</v>
      </c>
      <c r="N4567" s="19">
        <v>0.5</v>
      </c>
      <c r="O4567" s="11" cm="1">
        <f t="array" ref="O4567">ROUND(_xlfn.SWITCH(C4567,"建筑专教",IF(S4567&gt;0.1,1.38,1.28),"阶梯教室",IF(S4567&gt;0.1,1.15,1.05),"公共教室",IF(S4567&gt;0.1,1.22,1.12),IF(S4567&gt;0.1,1.2,1.1))+(MOD(ROW()*11,31)/31-0.5)*0.06,2)</f>
        <v>1.2</v>
      </c>
      <c r="P4567" s="12">
        <f t="shared" si="432"/>
        <v>0</v>
      </c>
      <c r="Q4567" s="13">
        <f t="shared" si="433"/>
        <v>-0.18050649205082253</v>
      </c>
      <c r="R4567" s="1">
        <v>1.3</v>
      </c>
      <c r="S4567" s="1">
        <v>0.12</v>
      </c>
      <c r="T4567" s="1">
        <v>26</v>
      </c>
      <c r="U4567" s="4" t="s">
        <v>60</v>
      </c>
      <c r="V4567">
        <v>0.41</v>
      </c>
      <c r="W4567">
        <v>0.3</v>
      </c>
      <c r="X4567" s="14">
        <v>0.73</v>
      </c>
      <c r="Y4567" s="14">
        <v>2.38</v>
      </c>
      <c r="Z4567" s="14">
        <v>0.25</v>
      </c>
      <c r="AA4567" s="5">
        <f t="shared" si="429"/>
        <v>27.42</v>
      </c>
      <c r="AB4567" s="15" cm="1">
        <f t="array" ref="AB4567">_xlfn.SWITCH(U4567,"夏",122,"冬",90,"春",153,"秋",153,0)</f>
        <v>122</v>
      </c>
      <c r="AC4567" s="16">
        <f t="shared" si="430"/>
        <v>3345.2400000000002</v>
      </c>
      <c r="AD4567" s="5">
        <f>IFERROR(AA4567/D4567,0)</f>
        <v>0.21843244845089813</v>
      </c>
      <c r="AE4567" s="15">
        <f t="shared" si="431"/>
        <v>0.33424657534246577</v>
      </c>
      <c r="AF4567" s="5">
        <f>IFERROR(AD4567*AE4567*48,0)</f>
        <v>3.5044942962423549</v>
      </c>
    </row>
    <row r="4568" spans="1:32" x14ac:dyDescent="0.15">
      <c r="A4568" s="17">
        <v>45838</v>
      </c>
      <c r="B4568" s="1" t="s">
        <v>37</v>
      </c>
      <c r="C4568" s="1" t="s">
        <v>33</v>
      </c>
      <c r="D4568" s="9">
        <v>125.5308</v>
      </c>
      <c r="E4568" s="6">
        <v>3.15</v>
      </c>
      <c r="F4568" s="18">
        <v>0.625</v>
      </c>
      <c r="G4568" s="1">
        <v>26.3</v>
      </c>
      <c r="H4568" s="1">
        <v>62.8</v>
      </c>
      <c r="I4568" s="1">
        <v>26.3</v>
      </c>
      <c r="J4568" s="1">
        <v>0.2</v>
      </c>
      <c r="K4568" s="1">
        <v>695</v>
      </c>
      <c r="L4568" s="1">
        <v>380</v>
      </c>
      <c r="M4568" s="6">
        <f t="shared" si="434"/>
        <v>26.299999999999898</v>
      </c>
      <c r="N4568" s="19">
        <v>0.5</v>
      </c>
      <c r="O4568" s="11" cm="1">
        <f t="array" ref="O4568">ROUND(_xlfn.SWITCH(C4568,"建筑专教",IF(S4568&gt;0.1,1.38,1.28),"阶梯教室",IF(S4568&gt;0.1,1.15,1.05),"公共教室",IF(S4568&gt;0.1,1.22,1.12),IF(S4568&gt;0.1,1.2,1.1))+(MOD(ROW()*11,31)/31-0.5)*0.06,2)</f>
        <v>1.22</v>
      </c>
      <c r="P4568" s="12">
        <f t="shared" si="432"/>
        <v>0.28999999999999998</v>
      </c>
      <c r="Q4568" s="13">
        <f t="shared" si="433"/>
        <v>-0.3050336404019714</v>
      </c>
      <c r="R4568" s="1">
        <v>1.2</v>
      </c>
      <c r="S4568" s="1">
        <v>1.1000000000000001</v>
      </c>
      <c r="T4568" s="1">
        <v>0.12</v>
      </c>
      <c r="U4568" s="4" t="s">
        <v>60</v>
      </c>
      <c r="V4568">
        <v>0.41</v>
      </c>
      <c r="W4568">
        <v>0.3</v>
      </c>
      <c r="X4568" s="14">
        <v>0.73</v>
      </c>
      <c r="Y4568" s="14">
        <v>2.38</v>
      </c>
      <c r="Z4568" s="14">
        <v>0.25</v>
      </c>
      <c r="AA4568" s="5">
        <f t="shared" si="429"/>
        <v>2.42</v>
      </c>
      <c r="AB4568" s="15" cm="1">
        <f t="array" ref="AB4568">_xlfn.SWITCH(U4568,"夏",122,"冬",90,"春",153,"秋",153,0)</f>
        <v>122</v>
      </c>
      <c r="AC4568" s="16">
        <f t="shared" si="430"/>
        <v>295.24</v>
      </c>
      <c r="AD4568" s="5">
        <f>IFERROR(AA4568/D4568,0)</f>
        <v>1.9278137317694143E-2</v>
      </c>
      <c r="AE4568" s="15">
        <f t="shared" si="431"/>
        <v>0.33424657534246577</v>
      </c>
      <c r="AF4568" s="5">
        <f>IFERROR(AD4568*AE4568*48,0)</f>
        <v>0.30929526611621072</v>
      </c>
    </row>
    <row r="4569" spans="1:32" x14ac:dyDescent="0.15">
      <c r="A4569" s="17">
        <v>45838</v>
      </c>
      <c r="B4569" s="1" t="s">
        <v>37</v>
      </c>
      <c r="C4569" s="1" t="s">
        <v>33</v>
      </c>
      <c r="D4569" s="9">
        <v>125.5308</v>
      </c>
      <c r="E4569" s="6">
        <v>3.15</v>
      </c>
      <c r="F4569" s="18">
        <v>0.64583333333333304</v>
      </c>
      <c r="G4569" s="1">
        <v>26.1</v>
      </c>
      <c r="H4569" s="1">
        <v>61.5</v>
      </c>
      <c r="I4569" s="1">
        <v>26.1</v>
      </c>
      <c r="J4569" s="1">
        <v>0.2</v>
      </c>
      <c r="K4569" s="1">
        <v>715</v>
      </c>
      <c r="L4569" s="1">
        <v>420</v>
      </c>
      <c r="M4569" s="6">
        <f t="shared" si="434"/>
        <v>26.100000000000136</v>
      </c>
      <c r="N4569" s="19">
        <v>0.5</v>
      </c>
      <c r="O4569" s="11" cm="1">
        <f t="array" ref="O4569">ROUND(_xlfn.SWITCH(C4569,"建筑专教",IF(S4569&gt;0.1,1.38,1.28),"阶梯教室",IF(S4569&gt;0.1,1.15,1.05),"公共教室",IF(S4569&gt;0.1,1.22,1.12),IF(S4569&gt;0.1,1.2,1.1))+(MOD(ROW()*11,31)/31-0.5)*0.06,2)</f>
        <v>1.19</v>
      </c>
      <c r="P4569" s="12">
        <f t="shared" si="432"/>
        <v>0.31</v>
      </c>
      <c r="Q4569" s="13">
        <f t="shared" si="433"/>
        <v>-0.44533537777069804</v>
      </c>
      <c r="R4569" s="1">
        <v>0.9</v>
      </c>
      <c r="S4569" s="1">
        <v>0.12</v>
      </c>
      <c r="T4569" s="1">
        <v>0.05</v>
      </c>
      <c r="U4569" s="4" t="s">
        <v>60</v>
      </c>
      <c r="V4569">
        <v>0.41</v>
      </c>
      <c r="W4569">
        <v>0.3</v>
      </c>
      <c r="X4569" s="14">
        <v>0.73</v>
      </c>
      <c r="Y4569" s="14">
        <v>2.38</v>
      </c>
      <c r="Z4569" s="14">
        <v>0.25</v>
      </c>
      <c r="AA4569" s="5">
        <f t="shared" si="429"/>
        <v>1.07</v>
      </c>
      <c r="AB4569" s="15" cm="1">
        <f t="array" ref="AB4569">_xlfn.SWITCH(U4569,"夏",122,"冬",90,"春",153,"秋",153,0)</f>
        <v>122</v>
      </c>
      <c r="AC4569" s="16">
        <f t="shared" si="430"/>
        <v>130.54000000000002</v>
      </c>
      <c r="AD4569" s="5">
        <f>IFERROR(AA4569/D4569,0)</f>
        <v>8.5238045165011295E-3</v>
      </c>
      <c r="AE4569" s="15">
        <f t="shared" si="431"/>
        <v>0.33424657534246577</v>
      </c>
      <c r="AF4569" s="5">
        <f>IFERROR(AD4569*AE4569*48,0)</f>
        <v>0.13675451848939896</v>
      </c>
    </row>
    <row r="4570" spans="1:32" x14ac:dyDescent="0.15">
      <c r="A4570" s="17">
        <v>45838</v>
      </c>
      <c r="B4570" s="1" t="s">
        <v>37</v>
      </c>
      <c r="C4570" s="1" t="s">
        <v>33</v>
      </c>
      <c r="D4570" s="9">
        <v>125.5308</v>
      </c>
      <c r="E4570" s="6">
        <v>3.15</v>
      </c>
      <c r="F4570" s="18">
        <v>0.66666666666666696</v>
      </c>
      <c r="G4570" s="1">
        <v>25.9</v>
      </c>
      <c r="H4570" s="1">
        <v>60.5</v>
      </c>
      <c r="I4570" s="1">
        <v>25.9</v>
      </c>
      <c r="J4570" s="1">
        <v>0.2</v>
      </c>
      <c r="K4570" s="1">
        <v>735</v>
      </c>
      <c r="L4570" s="1">
        <v>460</v>
      </c>
      <c r="M4570" s="6">
        <f t="shared" si="434"/>
        <v>25.899999999999977</v>
      </c>
      <c r="N4570" s="19">
        <v>0.5</v>
      </c>
      <c r="O4570" s="11" cm="1">
        <f t="array" ref="O4570">ROUND(_xlfn.SWITCH(C4570,"建筑专教",IF(S4570&gt;0.1,1.38,1.28),"阶梯教室",IF(S4570&gt;0.1,1.15,1.05),"公共教室",IF(S4570&gt;0.1,1.22,1.12),IF(S4570&gt;0.1,1.2,1.1))+(MOD(ROW()*11,31)/31-0.5)*0.06,2)</f>
        <v>1.21</v>
      </c>
      <c r="P4570" s="12">
        <f t="shared" si="432"/>
        <v>0.33</v>
      </c>
      <c r="Q4570" s="13">
        <f t="shared" si="433"/>
        <v>-0.46407067445116557</v>
      </c>
      <c r="R4570" s="1">
        <v>0.7</v>
      </c>
      <c r="S4570" s="1">
        <v>0.12</v>
      </c>
      <c r="T4570" s="1">
        <v>0.05</v>
      </c>
      <c r="U4570" s="4" t="s">
        <v>60</v>
      </c>
      <c r="V4570">
        <v>0.41</v>
      </c>
      <c r="W4570">
        <v>0.3</v>
      </c>
      <c r="X4570" s="14">
        <v>0.73</v>
      </c>
      <c r="Y4570" s="14">
        <v>2.38</v>
      </c>
      <c r="Z4570" s="14">
        <v>0.25</v>
      </c>
      <c r="AA4570" s="5">
        <f t="shared" si="429"/>
        <v>0.87</v>
      </c>
      <c r="AB4570" s="15" cm="1">
        <f t="array" ref="AB4570">_xlfn.SWITCH(U4570,"夏",122,"冬",90,"春",153,"秋",153,0)</f>
        <v>122</v>
      </c>
      <c r="AC4570" s="16">
        <f t="shared" si="430"/>
        <v>106.14</v>
      </c>
      <c r="AD4570" s="5">
        <f>IFERROR(AA4570/D4570,0)</f>
        <v>6.9305700274354979E-3</v>
      </c>
      <c r="AE4570" s="15">
        <f t="shared" si="431"/>
        <v>0.33424657534246577</v>
      </c>
      <c r="AF4570" s="5">
        <f>IFERROR(AD4570*AE4570*48,0)</f>
        <v>0.11119292624838981</v>
      </c>
    </row>
    <row r="4571" spans="1:32" x14ac:dyDescent="0.15">
      <c r="A4571" s="17">
        <v>45838</v>
      </c>
      <c r="B4571" s="1" t="s">
        <v>37</v>
      </c>
      <c r="C4571" s="1" t="s">
        <v>33</v>
      </c>
      <c r="D4571" s="9">
        <v>125.5308</v>
      </c>
      <c r="E4571" s="6">
        <v>3.15</v>
      </c>
      <c r="F4571" s="18">
        <v>0.6875</v>
      </c>
      <c r="G4571" s="1">
        <v>25.7</v>
      </c>
      <c r="H4571" s="1">
        <v>59.8</v>
      </c>
      <c r="I4571" s="1">
        <v>25.7</v>
      </c>
      <c r="J4571" s="1">
        <v>0.2</v>
      </c>
      <c r="K4571" s="1">
        <v>755</v>
      </c>
      <c r="L4571" s="1">
        <v>500</v>
      </c>
      <c r="M4571" s="6">
        <f t="shared" si="434"/>
        <v>25.699999999999989</v>
      </c>
      <c r="N4571" s="19">
        <v>0.5</v>
      </c>
      <c r="O4571" s="11" cm="1">
        <f t="array" ref="O4571">ROUND(_xlfn.SWITCH(C4571,"建筑专教",IF(S4571&gt;0.1,1.38,1.28),"阶梯教室",IF(S4571&gt;0.1,1.15,1.05),"公共教室",IF(S4571&gt;0.1,1.22,1.12),IF(S4571&gt;0.1,1.2,1.1))+(MOD(ROW()*11,31)/31-0.5)*0.06,2)</f>
        <v>1.23</v>
      </c>
      <c r="P4571" s="12">
        <f t="shared" si="432"/>
        <v>0.35</v>
      </c>
      <c r="Q4571" s="13">
        <f t="shared" si="433"/>
        <v>-0.48214900317123655</v>
      </c>
      <c r="R4571" s="1">
        <v>0.5</v>
      </c>
      <c r="S4571" s="1">
        <v>0.12</v>
      </c>
      <c r="T4571" s="1">
        <v>0.05</v>
      </c>
      <c r="U4571" s="4" t="s">
        <v>60</v>
      </c>
      <c r="V4571">
        <v>0.41</v>
      </c>
      <c r="W4571">
        <v>0.3</v>
      </c>
      <c r="X4571" s="14">
        <v>0.73</v>
      </c>
      <c r="Y4571" s="14">
        <v>2.38</v>
      </c>
      <c r="Z4571" s="14">
        <v>0.25</v>
      </c>
      <c r="AA4571" s="5">
        <f t="shared" si="429"/>
        <v>0.67</v>
      </c>
      <c r="AB4571" s="15" cm="1">
        <f t="array" ref="AB4571">_xlfn.SWITCH(U4571,"夏",122,"冬",90,"春",153,"秋",153,0)</f>
        <v>122</v>
      </c>
      <c r="AC4571" s="16">
        <f t="shared" si="430"/>
        <v>81.740000000000009</v>
      </c>
      <c r="AD4571" s="5">
        <f>IFERROR(AA4571/D4571,0)</f>
        <v>5.3373355383698664E-3</v>
      </c>
      <c r="AE4571" s="15">
        <f t="shared" si="431"/>
        <v>0.33424657534246577</v>
      </c>
      <c r="AF4571" s="5">
        <f>IFERROR(AD4571*AE4571*48,0)</f>
        <v>8.5631334007380655E-2</v>
      </c>
    </row>
    <row r="4572" spans="1:32" x14ac:dyDescent="0.15">
      <c r="A4572" s="17">
        <v>45838</v>
      </c>
      <c r="B4572" s="1" t="s">
        <v>37</v>
      </c>
      <c r="C4572" s="1" t="s">
        <v>33</v>
      </c>
      <c r="D4572" s="9">
        <v>125.5308</v>
      </c>
      <c r="E4572" s="6">
        <v>3.15</v>
      </c>
      <c r="F4572" s="18">
        <v>0.70833333333333304</v>
      </c>
      <c r="G4572" s="1">
        <v>26.6</v>
      </c>
      <c r="H4572" s="1">
        <v>62.5</v>
      </c>
      <c r="I4572" s="1">
        <v>26.6</v>
      </c>
      <c r="J4572" s="1">
        <v>0.1</v>
      </c>
      <c r="K4572" s="1">
        <v>605</v>
      </c>
      <c r="L4572" s="1">
        <v>320</v>
      </c>
      <c r="M4572" s="6">
        <f t="shared" si="434"/>
        <v>26.599999999999909</v>
      </c>
      <c r="N4572" s="19">
        <v>0.5</v>
      </c>
      <c r="O4572" s="11" cm="1">
        <f t="array" ref="O4572">ROUND(_xlfn.SWITCH(C4572,"建筑专教",IF(S4572&gt;0.1,1.38,1.28),"阶梯教室",IF(S4572&gt;0.1,1.15,1.05),"公共教室",IF(S4572&gt;0.1,1.22,1.12),IF(S4572&gt;0.1,1.2,1.1))+(MOD(ROW()*11,31)/31-0.5)*0.06,2)</f>
        <v>1.0900000000000001</v>
      </c>
      <c r="P4572" s="12">
        <f t="shared" si="432"/>
        <v>0.2</v>
      </c>
      <c r="Q4572" s="13">
        <f t="shared" si="433"/>
        <v>-0.10421819753241181</v>
      </c>
      <c r="R4572" s="1">
        <v>0.3</v>
      </c>
      <c r="S4572" s="1">
        <v>0.09</v>
      </c>
      <c r="T4572" s="1">
        <v>0.04</v>
      </c>
      <c r="U4572" s="4" t="s">
        <v>60</v>
      </c>
      <c r="V4572">
        <v>0.41</v>
      </c>
      <c r="W4572">
        <v>0.3</v>
      </c>
      <c r="X4572" s="14">
        <v>0.73</v>
      </c>
      <c r="Y4572" s="14">
        <v>2.38</v>
      </c>
      <c r="Z4572" s="14">
        <v>0.25</v>
      </c>
      <c r="AA4572" s="5">
        <f t="shared" si="429"/>
        <v>0.43</v>
      </c>
      <c r="AB4572" s="15" cm="1">
        <f t="array" ref="AB4572">_xlfn.SWITCH(U4572,"夏",122,"冬",90,"春",153,"秋",153,0)</f>
        <v>122</v>
      </c>
      <c r="AC4572" s="16">
        <f t="shared" si="430"/>
        <v>52.46</v>
      </c>
      <c r="AD4572" s="5">
        <f>IFERROR(AA4572/D4572,0)</f>
        <v>3.4254541514911079E-3</v>
      </c>
      <c r="AE4572" s="15">
        <f t="shared" si="431"/>
        <v>0.33424657534246577</v>
      </c>
      <c r="AF4572" s="5">
        <f>IFERROR(AD4572*AE4572*48,0)</f>
        <v>5.4957423318169669E-2</v>
      </c>
    </row>
    <row r="4573" spans="1:32" x14ac:dyDescent="0.15">
      <c r="A4573" s="17">
        <v>45838</v>
      </c>
      <c r="B4573" s="1" t="s">
        <v>37</v>
      </c>
      <c r="C4573" s="1" t="s">
        <v>33</v>
      </c>
      <c r="D4573" s="9">
        <v>125.5308</v>
      </c>
      <c r="E4573" s="6">
        <v>3.15</v>
      </c>
      <c r="F4573" s="18">
        <v>0.72916666666666696</v>
      </c>
      <c r="G4573" s="1">
        <v>27.6</v>
      </c>
      <c r="H4573" s="1">
        <v>65.2</v>
      </c>
      <c r="I4573" s="1">
        <v>27.6</v>
      </c>
      <c r="J4573" s="1">
        <v>0.1</v>
      </c>
      <c r="K4573" s="1">
        <v>405</v>
      </c>
      <c r="L4573" s="1">
        <v>260</v>
      </c>
      <c r="M4573" s="6">
        <f t="shared" si="434"/>
        <v>27.600000000000136</v>
      </c>
      <c r="N4573" s="1">
        <v>0</v>
      </c>
      <c r="O4573" s="1">
        <v>0</v>
      </c>
      <c r="P4573" s="12">
        <f t="shared" si="432"/>
        <v>0</v>
      </c>
      <c r="Q4573" s="1">
        <v>0</v>
      </c>
      <c r="R4573" s="1">
        <v>0</v>
      </c>
      <c r="S4573" s="1">
        <v>0</v>
      </c>
      <c r="T4573" s="1">
        <v>0</v>
      </c>
      <c r="U4573" s="4" t="s">
        <v>60</v>
      </c>
      <c r="V4573">
        <v>0.41</v>
      </c>
      <c r="W4573">
        <v>0.3</v>
      </c>
      <c r="X4573" s="14">
        <v>0.73</v>
      </c>
      <c r="Y4573" s="14">
        <v>2.38</v>
      </c>
      <c r="Z4573" s="14">
        <v>0.25</v>
      </c>
      <c r="AA4573" s="5">
        <f t="shared" si="429"/>
        <v>0</v>
      </c>
      <c r="AB4573" s="15" cm="1">
        <f t="array" ref="AB4573">_xlfn.SWITCH(U4573,"夏",122,"冬",90,"春",153,"秋",153,0)</f>
        <v>122</v>
      </c>
      <c r="AC4573" s="16">
        <f t="shared" si="430"/>
        <v>0</v>
      </c>
      <c r="AD4573" s="5">
        <f>IFERROR(AA4573/D4573,0)</f>
        <v>0</v>
      </c>
      <c r="AE4573" s="15">
        <f t="shared" si="431"/>
        <v>0.33424657534246577</v>
      </c>
      <c r="AF4573" s="5">
        <f>IFERROR(AD4573*AE4573*48,0)</f>
        <v>0</v>
      </c>
    </row>
    <row r="4574" spans="1:32" x14ac:dyDescent="0.15">
      <c r="A4574" s="17">
        <v>45838</v>
      </c>
      <c r="B4574" s="1" t="s">
        <v>37</v>
      </c>
      <c r="C4574" s="1" t="s">
        <v>33</v>
      </c>
      <c r="D4574" s="9">
        <v>125.5308</v>
      </c>
      <c r="E4574" s="6">
        <v>3.15</v>
      </c>
      <c r="F4574" s="18">
        <v>0.75</v>
      </c>
      <c r="G4574" s="1">
        <v>29</v>
      </c>
      <c r="H4574" s="1">
        <v>67.8</v>
      </c>
      <c r="I4574" s="1">
        <v>29</v>
      </c>
      <c r="J4574" s="1">
        <v>0.1</v>
      </c>
      <c r="K4574" s="1">
        <v>405</v>
      </c>
      <c r="L4574" s="1">
        <v>200</v>
      </c>
      <c r="M4574" s="6">
        <f t="shared" si="434"/>
        <v>29.000000000000057</v>
      </c>
      <c r="N4574" s="1">
        <v>0</v>
      </c>
      <c r="O4574" s="1">
        <v>0</v>
      </c>
      <c r="P4574" s="12">
        <f t="shared" si="432"/>
        <v>0</v>
      </c>
      <c r="Q4574" s="1">
        <v>0</v>
      </c>
      <c r="R4574" s="1">
        <v>0</v>
      </c>
      <c r="S4574" s="1">
        <v>0</v>
      </c>
      <c r="T4574" s="1">
        <v>0</v>
      </c>
      <c r="U4574" s="4" t="s">
        <v>60</v>
      </c>
      <c r="V4574">
        <v>0.41</v>
      </c>
      <c r="W4574">
        <v>0.3</v>
      </c>
      <c r="X4574" s="14">
        <v>0.73</v>
      </c>
      <c r="Y4574" s="14">
        <v>2.38</v>
      </c>
      <c r="Z4574" s="14">
        <v>0.25</v>
      </c>
      <c r="AA4574" s="5">
        <f t="shared" si="429"/>
        <v>0</v>
      </c>
      <c r="AB4574" s="15" cm="1">
        <f t="array" ref="AB4574">_xlfn.SWITCH(U4574,"夏",122,"冬",90,"春",153,"秋",153,0)</f>
        <v>122</v>
      </c>
      <c r="AC4574" s="16">
        <f t="shared" si="430"/>
        <v>0</v>
      </c>
      <c r="AD4574" s="5">
        <f>IFERROR(AA4574/D4574,0)</f>
        <v>0</v>
      </c>
      <c r="AE4574" s="15">
        <f t="shared" si="431"/>
        <v>0.33424657534246577</v>
      </c>
      <c r="AF4574" s="5">
        <f>IFERROR(AD4574*AE4574*48,0)</f>
        <v>0</v>
      </c>
    </row>
    <row r="4575" spans="1:32" x14ac:dyDescent="0.15">
      <c r="A4575" s="17">
        <v>45838</v>
      </c>
      <c r="B4575" s="1" t="s">
        <v>37</v>
      </c>
      <c r="C4575" s="1" t="s">
        <v>33</v>
      </c>
      <c r="D4575" s="9">
        <v>125.5308</v>
      </c>
      <c r="E4575" s="6">
        <v>3.15</v>
      </c>
      <c r="F4575" s="18">
        <v>0.79166666666666696</v>
      </c>
      <c r="G4575" s="1">
        <v>31</v>
      </c>
      <c r="H4575" s="1">
        <v>73.2</v>
      </c>
      <c r="I4575" s="1">
        <v>31</v>
      </c>
      <c r="J4575" s="1">
        <v>0.1</v>
      </c>
      <c r="K4575" s="1">
        <v>405</v>
      </c>
      <c r="L4575" s="1">
        <v>80</v>
      </c>
      <c r="M4575" s="6">
        <f t="shared" si="434"/>
        <v>31</v>
      </c>
      <c r="N4575" s="1">
        <v>0</v>
      </c>
      <c r="O4575" s="1">
        <v>0</v>
      </c>
      <c r="P4575" s="12">
        <f t="shared" si="432"/>
        <v>0</v>
      </c>
      <c r="Q4575" s="1">
        <v>0</v>
      </c>
      <c r="R4575" s="1">
        <v>1</v>
      </c>
      <c r="S4575" s="1">
        <v>0</v>
      </c>
      <c r="T4575" s="1">
        <v>0</v>
      </c>
      <c r="U4575" s="4" t="s">
        <v>60</v>
      </c>
      <c r="V4575">
        <v>0.41</v>
      </c>
      <c r="W4575">
        <v>0.3</v>
      </c>
      <c r="X4575" s="14">
        <v>0.73</v>
      </c>
      <c r="Y4575" s="14">
        <v>2.38</v>
      </c>
      <c r="Z4575" s="14">
        <v>0.25</v>
      </c>
      <c r="AA4575" s="5">
        <f t="shared" si="429"/>
        <v>1</v>
      </c>
      <c r="AB4575" s="15" cm="1">
        <f t="array" ref="AB4575">_xlfn.SWITCH(U4575,"夏",122,"冬",90,"春",153,"秋",153,0)</f>
        <v>122</v>
      </c>
      <c r="AC4575" s="16">
        <f t="shared" si="430"/>
        <v>122</v>
      </c>
      <c r="AD4575" s="5">
        <f>IFERROR(AA4575/D4575,0)</f>
        <v>7.9661724453281586E-3</v>
      </c>
      <c r="AE4575" s="15">
        <f t="shared" si="431"/>
        <v>0.33424657534246577</v>
      </c>
      <c r="AF4575" s="5">
        <f>IFERROR(AD4575*AE4575*48,0)</f>
        <v>0.12780796120504573</v>
      </c>
    </row>
    <row r="4576" spans="1:32" x14ac:dyDescent="0.15">
      <c r="A4576" s="17">
        <v>45838</v>
      </c>
      <c r="B4576" s="1" t="s">
        <v>37</v>
      </c>
      <c r="C4576" s="1" t="s">
        <v>33</v>
      </c>
      <c r="D4576" s="9">
        <v>125.5308</v>
      </c>
      <c r="E4576" s="6">
        <v>3.15</v>
      </c>
      <c r="F4576" s="18">
        <v>0.8125</v>
      </c>
      <c r="G4576" s="1">
        <v>30.3</v>
      </c>
      <c r="H4576" s="1">
        <v>71.8</v>
      </c>
      <c r="I4576" s="1">
        <v>30.3</v>
      </c>
      <c r="J4576" s="1">
        <v>0.1</v>
      </c>
      <c r="K4576" s="1">
        <v>405</v>
      </c>
      <c r="L4576" s="1">
        <v>20</v>
      </c>
      <c r="M4576" s="6">
        <f t="shared" si="434"/>
        <v>30.300000000000125</v>
      </c>
      <c r="N4576" s="1">
        <v>0</v>
      </c>
      <c r="O4576" s="1">
        <v>0</v>
      </c>
      <c r="P4576" s="12">
        <f t="shared" si="432"/>
        <v>0</v>
      </c>
      <c r="Q4576" s="1">
        <v>0</v>
      </c>
      <c r="R4576" s="1">
        <v>0</v>
      </c>
      <c r="S4576" s="1">
        <v>0</v>
      </c>
      <c r="T4576" s="1">
        <v>0</v>
      </c>
      <c r="U4576" s="4" t="s">
        <v>60</v>
      </c>
      <c r="V4576">
        <v>0.41</v>
      </c>
      <c r="W4576">
        <v>0.3</v>
      </c>
      <c r="X4576" s="14">
        <v>0.73</v>
      </c>
      <c r="Y4576" s="14">
        <v>2.38</v>
      </c>
      <c r="Z4576" s="14">
        <v>0.25</v>
      </c>
      <c r="AA4576" s="5">
        <f t="shared" si="429"/>
        <v>0</v>
      </c>
      <c r="AB4576" s="15" cm="1">
        <f t="array" ref="AB4576">_xlfn.SWITCH(U4576,"夏",122,"冬",90,"春",153,"秋",153,0)</f>
        <v>122</v>
      </c>
      <c r="AC4576" s="16">
        <f t="shared" si="430"/>
        <v>0</v>
      </c>
      <c r="AD4576" s="5">
        <f>IFERROR(AA4576/D4576,0)</f>
        <v>0</v>
      </c>
      <c r="AE4576" s="15">
        <f t="shared" si="431"/>
        <v>0.33424657534246577</v>
      </c>
      <c r="AF4576" s="5">
        <f>IFERROR(AD4576*AE4576*48,0)</f>
        <v>0</v>
      </c>
    </row>
    <row r="4577" spans="1:32" x14ac:dyDescent="0.15">
      <c r="A4577" s="17">
        <v>45838</v>
      </c>
      <c r="B4577" s="1" t="s">
        <v>37</v>
      </c>
      <c r="C4577" s="1" t="s">
        <v>33</v>
      </c>
      <c r="D4577" s="9">
        <v>125.5308</v>
      </c>
      <c r="E4577" s="6">
        <v>3.15</v>
      </c>
      <c r="F4577" s="18">
        <v>0.83333333333333304</v>
      </c>
      <c r="G4577" s="1">
        <v>29.7</v>
      </c>
      <c r="H4577" s="1">
        <v>70.5</v>
      </c>
      <c r="I4577" s="1">
        <v>29.7</v>
      </c>
      <c r="J4577" s="1">
        <v>0.1</v>
      </c>
      <c r="K4577" s="1">
        <v>405</v>
      </c>
      <c r="L4577" s="1">
        <v>0</v>
      </c>
      <c r="M4577" s="6">
        <f t="shared" si="434"/>
        <v>29.699999999999875</v>
      </c>
      <c r="N4577" s="1">
        <v>0</v>
      </c>
      <c r="O4577" s="1">
        <v>0</v>
      </c>
      <c r="P4577" s="12">
        <f t="shared" si="432"/>
        <v>0</v>
      </c>
      <c r="Q4577" s="1">
        <v>0</v>
      </c>
      <c r="R4577" s="1">
        <v>0</v>
      </c>
      <c r="S4577" s="1">
        <v>0</v>
      </c>
      <c r="T4577" s="1">
        <v>0</v>
      </c>
      <c r="U4577" s="4" t="s">
        <v>60</v>
      </c>
      <c r="V4577">
        <v>0.41</v>
      </c>
      <c r="W4577">
        <v>0.3</v>
      </c>
      <c r="X4577" s="14">
        <v>0.73</v>
      </c>
      <c r="Y4577" s="14">
        <v>2.38</v>
      </c>
      <c r="Z4577" s="14">
        <v>0.25</v>
      </c>
      <c r="AA4577" s="5">
        <f t="shared" si="429"/>
        <v>0</v>
      </c>
      <c r="AB4577" s="15" cm="1">
        <f t="array" ref="AB4577">_xlfn.SWITCH(U4577,"夏",122,"冬",90,"春",153,"秋",153,0)</f>
        <v>122</v>
      </c>
      <c r="AC4577" s="16">
        <f t="shared" si="430"/>
        <v>0</v>
      </c>
      <c r="AD4577" s="5">
        <f>IFERROR(AA4577/D4577,0)</f>
        <v>0</v>
      </c>
      <c r="AE4577" s="15">
        <f t="shared" si="431"/>
        <v>0.33424657534246577</v>
      </c>
      <c r="AF4577" s="5">
        <f>IFERROR(AD4577*AE4577*48,0)</f>
        <v>0</v>
      </c>
    </row>
    <row r="4578" spans="1:32" x14ac:dyDescent="0.15">
      <c r="A4578" s="17">
        <v>45838</v>
      </c>
      <c r="B4578" s="1" t="s">
        <v>37</v>
      </c>
      <c r="C4578" s="1" t="s">
        <v>33</v>
      </c>
      <c r="D4578" s="9">
        <v>125.5308</v>
      </c>
      <c r="E4578" s="6">
        <v>3.15</v>
      </c>
      <c r="F4578" s="18">
        <v>0.85416666666666696</v>
      </c>
      <c r="G4578" s="1">
        <v>29</v>
      </c>
      <c r="H4578" s="1">
        <v>69.2</v>
      </c>
      <c r="I4578" s="1">
        <v>29</v>
      </c>
      <c r="J4578" s="1">
        <v>0.1</v>
      </c>
      <c r="K4578" s="1">
        <v>405</v>
      </c>
      <c r="L4578" s="1">
        <v>0</v>
      </c>
      <c r="M4578" s="6">
        <f t="shared" si="434"/>
        <v>29.000000000000057</v>
      </c>
      <c r="N4578" s="1">
        <v>0</v>
      </c>
      <c r="O4578" s="1">
        <v>0</v>
      </c>
      <c r="P4578" s="12">
        <f t="shared" si="432"/>
        <v>0</v>
      </c>
      <c r="Q4578" s="1">
        <v>0</v>
      </c>
      <c r="R4578" s="1">
        <v>0</v>
      </c>
      <c r="S4578" s="1">
        <v>0</v>
      </c>
      <c r="T4578" s="1">
        <v>0</v>
      </c>
      <c r="U4578" s="4" t="s">
        <v>60</v>
      </c>
      <c r="V4578">
        <v>0.41</v>
      </c>
      <c r="W4578">
        <v>0.3</v>
      </c>
      <c r="X4578" s="14">
        <v>0.73</v>
      </c>
      <c r="Y4578" s="14">
        <v>2.38</v>
      </c>
      <c r="Z4578" s="14">
        <v>0.25</v>
      </c>
      <c r="AA4578" s="5">
        <f t="shared" si="429"/>
        <v>0</v>
      </c>
      <c r="AB4578" s="15" cm="1">
        <f t="array" ref="AB4578">_xlfn.SWITCH(U4578,"夏",122,"冬",90,"春",153,"秋",153,0)</f>
        <v>122</v>
      </c>
      <c r="AC4578" s="16">
        <f t="shared" si="430"/>
        <v>0</v>
      </c>
      <c r="AD4578" s="5">
        <f>IFERROR(AA4578/D4578,0)</f>
        <v>0</v>
      </c>
      <c r="AE4578" s="15">
        <f t="shared" si="431"/>
        <v>0.33424657534246577</v>
      </c>
      <c r="AF4578" s="5">
        <f>IFERROR(AD4578*AE4578*48,0)</f>
        <v>0</v>
      </c>
    </row>
    <row r="4579" spans="1:32" x14ac:dyDescent="0.15">
      <c r="A4579" s="17">
        <v>45838</v>
      </c>
      <c r="B4579" s="1" t="s">
        <v>37</v>
      </c>
      <c r="C4579" s="1" t="s">
        <v>33</v>
      </c>
      <c r="D4579" s="9">
        <v>125.5308</v>
      </c>
      <c r="E4579" s="6">
        <v>3.15</v>
      </c>
      <c r="F4579" s="18">
        <v>0.875</v>
      </c>
      <c r="G4579" s="1">
        <v>28.3</v>
      </c>
      <c r="H4579" s="1">
        <v>67.8</v>
      </c>
      <c r="I4579" s="1">
        <v>28.3</v>
      </c>
      <c r="J4579" s="1">
        <v>0.1</v>
      </c>
      <c r="K4579" s="1">
        <v>405</v>
      </c>
      <c r="L4579" s="1">
        <v>0</v>
      </c>
      <c r="M4579" s="6">
        <f t="shared" si="434"/>
        <v>28.300000000000125</v>
      </c>
      <c r="N4579" s="1">
        <v>0</v>
      </c>
      <c r="O4579" s="1">
        <v>0</v>
      </c>
      <c r="P4579" s="12">
        <f t="shared" si="432"/>
        <v>0</v>
      </c>
      <c r="Q4579" s="1">
        <v>0</v>
      </c>
      <c r="R4579" s="1">
        <v>0</v>
      </c>
      <c r="S4579" s="1">
        <v>0</v>
      </c>
      <c r="T4579" s="1">
        <v>0</v>
      </c>
      <c r="U4579" s="4" t="s">
        <v>60</v>
      </c>
      <c r="V4579">
        <v>0.41</v>
      </c>
      <c r="W4579">
        <v>0.3</v>
      </c>
      <c r="X4579" s="14">
        <v>0.73</v>
      </c>
      <c r="Y4579" s="14">
        <v>2.38</v>
      </c>
      <c r="Z4579" s="14">
        <v>0.25</v>
      </c>
      <c r="AA4579" s="5">
        <f t="shared" si="429"/>
        <v>0</v>
      </c>
      <c r="AB4579" s="15" cm="1">
        <f t="array" ref="AB4579">_xlfn.SWITCH(U4579,"夏",122,"冬",90,"春",153,"秋",153,0)</f>
        <v>122</v>
      </c>
      <c r="AC4579" s="16">
        <f t="shared" si="430"/>
        <v>0</v>
      </c>
      <c r="AD4579" s="5">
        <f>IFERROR(AA4579/D4579,0)</f>
        <v>0</v>
      </c>
      <c r="AE4579" s="15">
        <f t="shared" si="431"/>
        <v>0.33424657534246577</v>
      </c>
      <c r="AF4579" s="5">
        <f>IFERROR(AD4579*AE4579*48,0)</f>
        <v>0</v>
      </c>
    </row>
    <row r="4580" spans="1:32" x14ac:dyDescent="0.15">
      <c r="A4580" s="17">
        <v>45838</v>
      </c>
      <c r="B4580" s="1" t="s">
        <v>37</v>
      </c>
      <c r="C4580" s="1" t="s">
        <v>33</v>
      </c>
      <c r="D4580" s="9">
        <v>125.5308</v>
      </c>
      <c r="E4580" s="6">
        <v>3.15</v>
      </c>
      <c r="F4580" s="18">
        <v>0.89583333333333304</v>
      </c>
      <c r="G4580" s="1">
        <v>27.7</v>
      </c>
      <c r="H4580" s="1">
        <v>66.5</v>
      </c>
      <c r="I4580" s="1">
        <v>27.7</v>
      </c>
      <c r="J4580" s="1">
        <v>0.1</v>
      </c>
      <c r="K4580" s="1">
        <v>405</v>
      </c>
      <c r="L4580" s="1">
        <v>0</v>
      </c>
      <c r="M4580" s="6">
        <f t="shared" si="434"/>
        <v>27.699999999999932</v>
      </c>
      <c r="N4580" s="1">
        <v>0</v>
      </c>
      <c r="O4580" s="1">
        <v>0</v>
      </c>
      <c r="P4580" s="12">
        <f t="shared" si="432"/>
        <v>0</v>
      </c>
      <c r="Q4580" s="1">
        <v>0</v>
      </c>
      <c r="R4580" s="1">
        <v>0</v>
      </c>
      <c r="S4580" s="1">
        <v>0</v>
      </c>
      <c r="T4580" s="1">
        <v>0</v>
      </c>
      <c r="U4580" s="4" t="s">
        <v>60</v>
      </c>
      <c r="V4580">
        <v>0.41</v>
      </c>
      <c r="W4580">
        <v>0.3</v>
      </c>
      <c r="X4580" s="14">
        <v>0.73</v>
      </c>
      <c r="Y4580" s="14">
        <v>2.38</v>
      </c>
      <c r="Z4580" s="14">
        <v>0.25</v>
      </c>
      <c r="AA4580" s="5">
        <f t="shared" si="429"/>
        <v>0</v>
      </c>
      <c r="AB4580" s="15" cm="1">
        <f t="array" ref="AB4580">_xlfn.SWITCH(U4580,"夏",122,"冬",90,"春",153,"秋",153,0)</f>
        <v>122</v>
      </c>
      <c r="AC4580" s="16">
        <f t="shared" si="430"/>
        <v>0</v>
      </c>
      <c r="AD4580" s="5">
        <f>IFERROR(AA4580/D4580,0)</f>
        <v>0</v>
      </c>
      <c r="AE4580" s="15">
        <f t="shared" si="431"/>
        <v>0.33424657534246577</v>
      </c>
      <c r="AF4580" s="5">
        <f>IFERROR(AD4580*AE4580*48,0)</f>
        <v>0</v>
      </c>
    </row>
    <row r="4581" spans="1:32" x14ac:dyDescent="0.15">
      <c r="A4581" s="17">
        <v>45838</v>
      </c>
      <c r="B4581" s="1" t="s">
        <v>37</v>
      </c>
      <c r="C4581" s="1" t="s">
        <v>33</v>
      </c>
      <c r="D4581" s="9">
        <v>125.5308</v>
      </c>
      <c r="E4581" s="6">
        <v>3.15</v>
      </c>
      <c r="F4581" s="18">
        <v>0.91666666666666696</v>
      </c>
      <c r="G4581" s="1">
        <v>27</v>
      </c>
      <c r="H4581" s="1">
        <v>65.2</v>
      </c>
      <c r="I4581" s="1">
        <v>27</v>
      </c>
      <c r="J4581" s="1">
        <v>0.1</v>
      </c>
      <c r="K4581" s="1">
        <v>405</v>
      </c>
      <c r="L4581" s="1">
        <v>0</v>
      </c>
      <c r="M4581" s="6">
        <f t="shared" si="434"/>
        <v>27</v>
      </c>
      <c r="N4581" s="1">
        <v>0</v>
      </c>
      <c r="O4581" s="1">
        <v>0</v>
      </c>
      <c r="P4581" s="12">
        <f t="shared" si="432"/>
        <v>0</v>
      </c>
      <c r="Q4581" s="1">
        <v>0</v>
      </c>
      <c r="R4581" s="1">
        <v>0</v>
      </c>
      <c r="S4581" s="1">
        <v>0</v>
      </c>
      <c r="T4581" s="1">
        <v>0</v>
      </c>
      <c r="U4581" s="4" t="s">
        <v>60</v>
      </c>
      <c r="V4581">
        <v>0.41</v>
      </c>
      <c r="W4581">
        <v>0.3</v>
      </c>
      <c r="X4581" s="14">
        <v>0.73</v>
      </c>
      <c r="Y4581" s="14">
        <v>2.38</v>
      </c>
      <c r="Z4581" s="14">
        <v>0.25</v>
      </c>
      <c r="AA4581" s="5">
        <f t="shared" si="429"/>
        <v>0</v>
      </c>
      <c r="AB4581" s="15" cm="1">
        <f t="array" ref="AB4581">_xlfn.SWITCH(U4581,"夏",122,"冬",90,"春",153,"秋",153,0)</f>
        <v>122</v>
      </c>
      <c r="AC4581" s="16">
        <f t="shared" si="430"/>
        <v>0</v>
      </c>
      <c r="AD4581" s="5">
        <f>IFERROR(AA4581/D4581,0)</f>
        <v>0</v>
      </c>
      <c r="AE4581" s="15">
        <f t="shared" si="431"/>
        <v>0.33424657534246577</v>
      </c>
      <c r="AF4581" s="5">
        <f>IFERROR(AD4581*AE4581*48,0)</f>
        <v>0</v>
      </c>
    </row>
    <row r="4582" spans="1:32" x14ac:dyDescent="0.15">
      <c r="A4582" s="17">
        <v>45838</v>
      </c>
      <c r="B4582" s="1" t="s">
        <v>38</v>
      </c>
      <c r="C4582" s="1" t="s">
        <v>57</v>
      </c>
      <c r="D4582" s="9">
        <v>547.83000000000004</v>
      </c>
      <c r="E4582" s="6">
        <v>6.36</v>
      </c>
      <c r="F4582" s="18">
        <v>0.33333333333333298</v>
      </c>
      <c r="G4582" s="1">
        <v>29.2</v>
      </c>
      <c r="H4582" s="1">
        <v>70.5</v>
      </c>
      <c r="I4582" s="1">
        <v>29.2</v>
      </c>
      <c r="J4582" s="1">
        <v>0.1</v>
      </c>
      <c r="K4582" s="1">
        <v>405</v>
      </c>
      <c r="L4582" s="1">
        <v>150</v>
      </c>
      <c r="M4582" s="6">
        <f t="shared" si="434"/>
        <v>29.200000000000045</v>
      </c>
      <c r="N4582" s="1">
        <v>0</v>
      </c>
      <c r="O4582" s="1">
        <v>0</v>
      </c>
      <c r="P4582" s="12">
        <f t="shared" si="432"/>
        <v>0</v>
      </c>
      <c r="Q4582" s="1">
        <v>0</v>
      </c>
      <c r="R4582" s="1">
        <v>0</v>
      </c>
      <c r="S4582" s="1">
        <v>0</v>
      </c>
      <c r="T4582" s="1">
        <v>0</v>
      </c>
      <c r="U4582" s="4" t="s">
        <v>60</v>
      </c>
      <c r="V4582">
        <v>0.42</v>
      </c>
      <c r="W4582">
        <v>0.3</v>
      </c>
      <c r="X4582" s="14">
        <v>0.73</v>
      </c>
      <c r="Y4582" s="14">
        <v>2.38</v>
      </c>
      <c r="Z4582" s="14">
        <v>0.25</v>
      </c>
      <c r="AA4582" s="5">
        <f t="shared" si="429"/>
        <v>0</v>
      </c>
      <c r="AB4582" s="15" cm="1">
        <f t="array" ref="AB4582">_xlfn.SWITCH(U4582,"夏",122,"冬",90,"春",153,"秋",153,0)</f>
        <v>122</v>
      </c>
      <c r="AC4582" s="16">
        <f t="shared" si="430"/>
        <v>0</v>
      </c>
      <c r="AD4582" s="5">
        <f>IFERROR(AA4582/D4582,0)</f>
        <v>0</v>
      </c>
      <c r="AE4582" s="15">
        <f t="shared" si="431"/>
        <v>0.33424657534246577</v>
      </c>
      <c r="AF4582" s="5">
        <f>IFERROR(AD4582*AE4582*48,0)</f>
        <v>0</v>
      </c>
    </row>
    <row r="4583" spans="1:32" x14ac:dyDescent="0.15">
      <c r="A4583" s="17">
        <v>45838</v>
      </c>
      <c r="B4583" s="1" t="s">
        <v>38</v>
      </c>
      <c r="C4583" s="1" t="s">
        <v>57</v>
      </c>
      <c r="D4583" s="9">
        <v>547.83000000000004</v>
      </c>
      <c r="E4583" s="6">
        <v>6.36</v>
      </c>
      <c r="F4583" s="18">
        <v>0.35416666666666702</v>
      </c>
      <c r="G4583" s="1">
        <v>30.2</v>
      </c>
      <c r="H4583" s="1">
        <v>69.2</v>
      </c>
      <c r="I4583" s="1">
        <v>30.2</v>
      </c>
      <c r="J4583" s="1">
        <v>0.1</v>
      </c>
      <c r="K4583" s="1">
        <v>750</v>
      </c>
      <c r="L4583" s="1">
        <v>280</v>
      </c>
      <c r="M4583" s="6">
        <f t="shared" si="434"/>
        <v>30.200000000000045</v>
      </c>
      <c r="N4583" s="19">
        <v>0.5</v>
      </c>
      <c r="O4583" s="11" cm="1">
        <f t="array" ref="O4583">ROUND(_xlfn.SWITCH(C4583,"建筑专教",IF(S4583&gt;0.1,1.38,1.28),"阶梯教室",IF(S4583&gt;0.1,1.15,1.05),"公共教室",IF(S4583&gt;0.1,1.22,1.12),IF(S4583&gt;0.1,1.2,1.1))+(MOD(ROW()*11,31)/31-0.5)*0.06,2)</f>
        <v>1.1299999999999999</v>
      </c>
      <c r="P4583" s="12">
        <f t="shared" si="432"/>
        <v>0.15</v>
      </c>
      <c r="Q4583" s="13">
        <f t="shared" si="433"/>
        <v>1.189796306514606</v>
      </c>
      <c r="R4583" s="1">
        <v>3.2</v>
      </c>
      <c r="S4583" s="1">
        <v>0.25</v>
      </c>
      <c r="T4583" s="1">
        <v>0.15</v>
      </c>
      <c r="U4583" s="4" t="s">
        <v>60</v>
      </c>
      <c r="V4583">
        <v>0.42</v>
      </c>
      <c r="W4583">
        <v>0.3</v>
      </c>
      <c r="X4583" s="14">
        <v>0.73</v>
      </c>
      <c r="Y4583" s="14">
        <v>2.38</v>
      </c>
      <c r="Z4583" s="14">
        <v>0.25</v>
      </c>
      <c r="AA4583" s="5">
        <f t="shared" si="429"/>
        <v>3.6</v>
      </c>
      <c r="AB4583" s="15" cm="1">
        <f t="array" ref="AB4583">_xlfn.SWITCH(U4583,"夏",122,"冬",90,"春",153,"秋",153,0)</f>
        <v>122</v>
      </c>
      <c r="AC4583" s="16">
        <f t="shared" si="430"/>
        <v>439.2</v>
      </c>
      <c r="AD4583" s="5">
        <f>IFERROR(AA4583/D4583,0)</f>
        <v>6.5713816329883356E-3</v>
      </c>
      <c r="AE4583" s="15">
        <f t="shared" si="431"/>
        <v>0.33424657534246577</v>
      </c>
      <c r="AF4583" s="5">
        <f>IFERROR(AD4583*AE4583*48,0)</f>
        <v>0.10543016669254712</v>
      </c>
    </row>
    <row r="4584" spans="1:32" x14ac:dyDescent="0.15">
      <c r="A4584" s="17">
        <v>45838</v>
      </c>
      <c r="B4584" s="1" t="s">
        <v>38</v>
      </c>
      <c r="C4584" s="1" t="s">
        <v>57</v>
      </c>
      <c r="D4584" s="9">
        <v>547.83000000000004</v>
      </c>
      <c r="E4584" s="6">
        <v>6.36</v>
      </c>
      <c r="F4584" s="18">
        <v>0.375</v>
      </c>
      <c r="G4584" s="1">
        <v>28.2</v>
      </c>
      <c r="H4584" s="1">
        <v>65.8</v>
      </c>
      <c r="I4584" s="1">
        <v>28.2</v>
      </c>
      <c r="J4584" s="1">
        <v>0.2</v>
      </c>
      <c r="K4584" s="1">
        <v>810</v>
      </c>
      <c r="L4584" s="1">
        <v>250</v>
      </c>
      <c r="M4584" s="6">
        <f t="shared" si="434"/>
        <v>28.199999999999875</v>
      </c>
      <c r="N4584" s="19">
        <v>0.5</v>
      </c>
      <c r="O4584" s="11" cm="1">
        <f t="array" ref="O4584">ROUND(_xlfn.SWITCH(C4584,"建筑专教",IF(S4584&gt;0.1,1.38,1.28),"阶梯教室",IF(S4584&gt;0.1,1.15,1.05),"公共教室",IF(S4584&gt;0.1,1.22,1.12),IF(S4584&gt;0.1,1.2,1.1))+(MOD(ROW()*11,31)/31-0.5)*0.06,2)</f>
        <v>1.1499999999999999</v>
      </c>
      <c r="P4584" s="12">
        <f t="shared" si="432"/>
        <v>0.18</v>
      </c>
      <c r="Q4584" s="13">
        <f t="shared" si="433"/>
        <v>0.20710010986675459</v>
      </c>
      <c r="R4584" s="1">
        <v>2.5</v>
      </c>
      <c r="S4584" s="1">
        <v>0.25</v>
      </c>
      <c r="T4584" s="1">
        <v>0.15</v>
      </c>
      <c r="U4584" s="4" t="s">
        <v>60</v>
      </c>
      <c r="V4584">
        <v>0.42</v>
      </c>
      <c r="W4584">
        <v>0.3</v>
      </c>
      <c r="X4584" s="14">
        <v>0.73</v>
      </c>
      <c r="Y4584" s="14">
        <v>2.38</v>
      </c>
      <c r="Z4584" s="14">
        <v>0.25</v>
      </c>
      <c r="AA4584" s="5">
        <f t="shared" ref="AA4584:AA4647" si="435">R4584+S4584+T4584</f>
        <v>2.9</v>
      </c>
      <c r="AB4584" s="15" cm="1">
        <f t="array" ref="AB4584">_xlfn.SWITCH(U4584,"夏",122,"冬",90,"春",153,"秋",153,0)</f>
        <v>122</v>
      </c>
      <c r="AC4584" s="16">
        <f t="shared" ref="AC4584:AC4647" si="436">AA4584*AB4584</f>
        <v>353.8</v>
      </c>
      <c r="AD4584" s="5">
        <f>IFERROR(AA4584/D4584,0)</f>
        <v>5.2936129821294919E-3</v>
      </c>
      <c r="AE4584" s="15">
        <f t="shared" ref="AE4584:AE4647" si="437">IF(U4584="夏",122/365,IF(U4584="冬",90/365,IF(OR(U4584="春",U4584="秋"),153/365,0)))</f>
        <v>0.33424657534246577</v>
      </c>
      <c r="AF4584" s="5">
        <f>IFERROR(AD4584*AE4584*48,0)</f>
        <v>8.4929856502329606E-2</v>
      </c>
    </row>
    <row r="4585" spans="1:32" x14ac:dyDescent="0.15">
      <c r="A4585" s="17">
        <v>45838</v>
      </c>
      <c r="B4585" s="1" t="s">
        <v>38</v>
      </c>
      <c r="C4585" s="1" t="s">
        <v>57</v>
      </c>
      <c r="D4585" s="9">
        <v>547.83000000000004</v>
      </c>
      <c r="E4585" s="6">
        <v>6.36</v>
      </c>
      <c r="F4585" s="18">
        <v>0.39583333333333298</v>
      </c>
      <c r="G4585" s="1">
        <v>27</v>
      </c>
      <c r="H4585" s="1">
        <v>62.8</v>
      </c>
      <c r="I4585" s="1">
        <v>27</v>
      </c>
      <c r="J4585" s="1">
        <v>0.2</v>
      </c>
      <c r="K4585" s="1">
        <v>870</v>
      </c>
      <c r="L4585" s="1">
        <v>290</v>
      </c>
      <c r="M4585" s="6">
        <f t="shared" si="434"/>
        <v>27</v>
      </c>
      <c r="N4585" s="19">
        <v>0.5</v>
      </c>
      <c r="O4585" s="11" cm="1">
        <f t="array" ref="O4585">ROUND(_xlfn.SWITCH(C4585,"建筑专教",IF(S4585&gt;0.1,1.38,1.28),"阶梯教室",IF(S4585&gt;0.1,1.15,1.05),"公共教室",IF(S4585&gt;0.1,1.22,1.12),IF(S4585&gt;0.1,1.2,1.1))+(MOD(ROW()*11,31)/31-0.5)*0.06,2)</f>
        <v>1.18</v>
      </c>
      <c r="P4585" s="12">
        <f t="shared" si="432"/>
        <v>0.2</v>
      </c>
      <c r="Q4585" s="13">
        <f t="shared" si="433"/>
        <v>-0.15600693740224228</v>
      </c>
      <c r="R4585" s="1">
        <v>2.1</v>
      </c>
      <c r="S4585" s="1">
        <v>0.25</v>
      </c>
      <c r="T4585" s="1">
        <v>0.15</v>
      </c>
      <c r="U4585" s="4" t="s">
        <v>60</v>
      </c>
      <c r="V4585">
        <v>0.42</v>
      </c>
      <c r="W4585">
        <v>0.3</v>
      </c>
      <c r="X4585" s="14">
        <v>0.73</v>
      </c>
      <c r="Y4585" s="14">
        <v>2.38</v>
      </c>
      <c r="Z4585" s="14">
        <v>0.25</v>
      </c>
      <c r="AA4585" s="5">
        <f t="shared" si="435"/>
        <v>2.5</v>
      </c>
      <c r="AB4585" s="15" cm="1">
        <f t="array" ref="AB4585">_xlfn.SWITCH(U4585,"夏",122,"冬",90,"春",153,"秋",153,0)</f>
        <v>122</v>
      </c>
      <c r="AC4585" s="16">
        <f t="shared" si="436"/>
        <v>305</v>
      </c>
      <c r="AD4585" s="5">
        <f>IFERROR(AA4585/D4585,0)</f>
        <v>4.5634594673530102E-3</v>
      </c>
      <c r="AE4585" s="15">
        <f t="shared" si="437"/>
        <v>0.33424657534246577</v>
      </c>
      <c r="AF4585" s="5">
        <f>IFERROR(AD4585*AE4585*48,0)</f>
        <v>7.3215393536491036E-2</v>
      </c>
    </row>
    <row r="4586" spans="1:32" x14ac:dyDescent="0.15">
      <c r="A4586" s="17">
        <v>45838</v>
      </c>
      <c r="B4586" s="1" t="s">
        <v>38</v>
      </c>
      <c r="C4586" s="1" t="s">
        <v>57</v>
      </c>
      <c r="D4586" s="9">
        <v>547.83000000000004</v>
      </c>
      <c r="E4586" s="6">
        <v>6.36</v>
      </c>
      <c r="F4586" s="18">
        <v>0.41666666666666702</v>
      </c>
      <c r="G4586" s="1">
        <v>26.3</v>
      </c>
      <c r="H4586" s="1">
        <v>60.8</v>
      </c>
      <c r="I4586" s="1">
        <v>26.3</v>
      </c>
      <c r="J4586" s="1">
        <v>0.2</v>
      </c>
      <c r="K4586" s="1">
        <v>930</v>
      </c>
      <c r="L4586" s="1">
        <v>330</v>
      </c>
      <c r="M4586" s="6">
        <f t="shared" si="434"/>
        <v>26.299999999999898</v>
      </c>
      <c r="N4586" s="19">
        <v>0.5</v>
      </c>
      <c r="O4586" s="11" cm="1">
        <f t="array" ref="O4586">ROUND(_xlfn.SWITCH(C4586,"建筑专教",IF(S4586&gt;0.1,1.38,1.28),"阶梯教室",IF(S4586&gt;0.1,1.15,1.05),"公共教室",IF(S4586&gt;0.1,1.22,1.12),IF(S4586&gt;0.1,1.2,1.1))+(MOD(ROW()*11,31)/31-0.5)*0.06,2)</f>
        <v>1.1399999999999999</v>
      </c>
      <c r="P4586" s="12">
        <f t="shared" si="432"/>
        <v>0.23</v>
      </c>
      <c r="Q4586" s="13">
        <f t="shared" si="433"/>
        <v>-0.50450863865942519</v>
      </c>
      <c r="R4586" s="1">
        <v>1.7</v>
      </c>
      <c r="S4586" s="1">
        <v>0.25</v>
      </c>
      <c r="T4586" s="1">
        <v>0.15</v>
      </c>
      <c r="U4586" s="4" t="s">
        <v>60</v>
      </c>
      <c r="V4586">
        <v>0.42</v>
      </c>
      <c r="W4586">
        <v>0.3</v>
      </c>
      <c r="X4586" s="14">
        <v>0.73</v>
      </c>
      <c r="Y4586" s="14">
        <v>2.38</v>
      </c>
      <c r="Z4586" s="14">
        <v>0.25</v>
      </c>
      <c r="AA4586" s="5">
        <f t="shared" si="435"/>
        <v>2.1</v>
      </c>
      <c r="AB4586" s="15" cm="1">
        <f t="array" ref="AB4586">_xlfn.SWITCH(U4586,"夏",122,"冬",90,"春",153,"秋",153,0)</f>
        <v>122</v>
      </c>
      <c r="AC4586" s="16">
        <f t="shared" si="436"/>
        <v>256.2</v>
      </c>
      <c r="AD4586" s="5">
        <f>IFERROR(AA4586/D4586,0)</f>
        <v>3.8333059525765289E-3</v>
      </c>
      <c r="AE4586" s="15">
        <f t="shared" si="437"/>
        <v>0.33424657534246577</v>
      </c>
      <c r="AF4586" s="5">
        <f>IFERROR(AD4586*AE4586*48,0)</f>
        <v>6.1500930570652479E-2</v>
      </c>
    </row>
    <row r="4587" spans="1:32" x14ac:dyDescent="0.15">
      <c r="A4587" s="17">
        <v>45838</v>
      </c>
      <c r="B4587" s="1" t="s">
        <v>38</v>
      </c>
      <c r="C4587" s="1" t="s">
        <v>57</v>
      </c>
      <c r="D4587" s="9">
        <v>547.83000000000004</v>
      </c>
      <c r="E4587" s="6">
        <v>6.36</v>
      </c>
      <c r="F4587" s="18">
        <v>0.4375</v>
      </c>
      <c r="G4587" s="1">
        <v>25.9</v>
      </c>
      <c r="H4587" s="1">
        <v>59.5</v>
      </c>
      <c r="I4587" s="1">
        <v>25.9</v>
      </c>
      <c r="J4587" s="1">
        <v>0.2</v>
      </c>
      <c r="K4587" s="1">
        <v>990</v>
      </c>
      <c r="L4587" s="1">
        <v>370</v>
      </c>
      <c r="M4587" s="6">
        <f t="shared" si="434"/>
        <v>25.899999999999977</v>
      </c>
      <c r="N4587" s="19">
        <v>0.5</v>
      </c>
      <c r="O4587" s="11" cm="1">
        <f t="array" ref="O4587">ROUND(_xlfn.SWITCH(C4587,"建筑专教",IF(S4587&gt;0.1,1.38,1.28),"阶梯教室",IF(S4587&gt;0.1,1.15,1.05),"公共教室",IF(S4587&gt;0.1,1.22,1.12),IF(S4587&gt;0.1,1.2,1.1))+(MOD(ROW()*11,31)/31-0.5)*0.06,2)</f>
        <v>1.1599999999999999</v>
      </c>
      <c r="P4587" s="12">
        <f t="shared" si="432"/>
        <v>0.25</v>
      </c>
      <c r="Q4587" s="13">
        <f t="shared" si="433"/>
        <v>-0.5941977602142744</v>
      </c>
      <c r="R4587" s="1">
        <v>1.3</v>
      </c>
      <c r="S4587" s="1">
        <v>0.25</v>
      </c>
      <c r="T4587" s="1">
        <v>0.15</v>
      </c>
      <c r="U4587" s="4" t="s">
        <v>60</v>
      </c>
      <c r="V4587">
        <v>0.42</v>
      </c>
      <c r="W4587">
        <v>0.3</v>
      </c>
      <c r="X4587" s="14">
        <v>0.73</v>
      </c>
      <c r="Y4587" s="14">
        <v>2.38</v>
      </c>
      <c r="Z4587" s="14">
        <v>0.25</v>
      </c>
      <c r="AA4587" s="5">
        <f t="shared" si="435"/>
        <v>1.7</v>
      </c>
      <c r="AB4587" s="15" cm="1">
        <f t="array" ref="AB4587">_xlfn.SWITCH(U4587,"夏",122,"冬",90,"春",153,"秋",153,0)</f>
        <v>122</v>
      </c>
      <c r="AC4587" s="16">
        <f t="shared" si="436"/>
        <v>207.4</v>
      </c>
      <c r="AD4587" s="5">
        <f>IFERROR(AA4587/D4587,0)</f>
        <v>3.1031524378000472E-3</v>
      </c>
      <c r="AE4587" s="15">
        <f t="shared" si="437"/>
        <v>0.33424657534246577</v>
      </c>
      <c r="AF4587" s="5">
        <f>IFERROR(AD4587*AE4587*48,0)</f>
        <v>4.9786467604813908E-2</v>
      </c>
    </row>
    <row r="4588" spans="1:32" x14ac:dyDescent="0.15">
      <c r="A4588" s="17">
        <v>45838</v>
      </c>
      <c r="B4588" s="1" t="s">
        <v>38</v>
      </c>
      <c r="C4588" s="1" t="s">
        <v>57</v>
      </c>
      <c r="D4588" s="9">
        <v>547.83000000000004</v>
      </c>
      <c r="E4588" s="6">
        <v>6.36</v>
      </c>
      <c r="F4588" s="18">
        <v>0.45833333333333298</v>
      </c>
      <c r="G4588" s="1">
        <v>25.5</v>
      </c>
      <c r="H4588" s="1">
        <v>58.5</v>
      </c>
      <c r="I4588" s="1">
        <v>25.5</v>
      </c>
      <c r="J4588" s="1">
        <v>0.2</v>
      </c>
      <c r="K4588" s="1">
        <v>1050</v>
      </c>
      <c r="L4588" s="1">
        <v>410</v>
      </c>
      <c r="M4588" s="6">
        <f t="shared" si="434"/>
        <v>25.499999999999886</v>
      </c>
      <c r="N4588" s="19">
        <v>0.5</v>
      </c>
      <c r="O4588" s="11" cm="1">
        <f t="array" ref="O4588">ROUND(_xlfn.SWITCH(C4588,"建筑专教",IF(S4588&gt;0.1,1.38,1.28),"阶梯教室",IF(S4588&gt;0.1,1.15,1.05),"公共教室",IF(S4588&gt;0.1,1.22,1.12),IF(S4588&gt;0.1,1.2,1.1))+(MOD(ROW()*11,31)/31-0.5)*0.06,2)</f>
        <v>1.1200000000000001</v>
      </c>
      <c r="P4588" s="12">
        <f t="shared" si="432"/>
        <v>0.28000000000000003</v>
      </c>
      <c r="Q4588" s="13">
        <f t="shared" si="433"/>
        <v>-0.85691168187521405</v>
      </c>
      <c r="R4588" s="1">
        <v>0.9</v>
      </c>
      <c r="S4588" s="1">
        <v>0.25</v>
      </c>
      <c r="T4588" s="1">
        <v>0.15</v>
      </c>
      <c r="U4588" s="4" t="s">
        <v>60</v>
      </c>
      <c r="V4588">
        <v>0.42</v>
      </c>
      <c r="W4588">
        <v>0.3</v>
      </c>
      <c r="X4588" s="14">
        <v>0.73</v>
      </c>
      <c r="Y4588" s="14">
        <v>2.38</v>
      </c>
      <c r="Z4588" s="14">
        <v>0.25</v>
      </c>
      <c r="AA4588" s="5">
        <f t="shared" si="435"/>
        <v>1.2999999999999998</v>
      </c>
      <c r="AB4588" s="15" cm="1">
        <f t="array" ref="AB4588">_xlfn.SWITCH(U4588,"夏",122,"冬",90,"春",153,"秋",153,0)</f>
        <v>122</v>
      </c>
      <c r="AC4588" s="16">
        <f t="shared" si="436"/>
        <v>158.59999999999997</v>
      </c>
      <c r="AD4588" s="5">
        <f>IFERROR(AA4588/D4588,0)</f>
        <v>2.372998923023565E-3</v>
      </c>
      <c r="AE4588" s="15">
        <f t="shared" si="437"/>
        <v>0.33424657534246577</v>
      </c>
      <c r="AF4588" s="5">
        <f>IFERROR(AD4588*AE4588*48,0)</f>
        <v>3.8072004638975331E-2</v>
      </c>
    </row>
    <row r="4589" spans="1:32" x14ac:dyDescent="0.15">
      <c r="A4589" s="17">
        <v>45838</v>
      </c>
      <c r="B4589" s="1" t="s">
        <v>38</v>
      </c>
      <c r="C4589" s="1" t="s">
        <v>57</v>
      </c>
      <c r="D4589" s="9">
        <v>547.83000000000004</v>
      </c>
      <c r="E4589" s="6">
        <v>6.36</v>
      </c>
      <c r="F4589" s="18">
        <v>0.47916666666666702</v>
      </c>
      <c r="G4589" s="1">
        <v>25.2</v>
      </c>
      <c r="H4589" s="1">
        <v>58</v>
      </c>
      <c r="I4589" s="1">
        <v>25.2</v>
      </c>
      <c r="J4589" s="1">
        <v>0.2</v>
      </c>
      <c r="K4589" s="1">
        <v>1110</v>
      </c>
      <c r="L4589" s="1">
        <v>450</v>
      </c>
      <c r="M4589" s="6">
        <f t="shared" si="434"/>
        <v>25.200000000000102</v>
      </c>
      <c r="N4589" s="19">
        <v>0.5</v>
      </c>
      <c r="O4589" s="11" cm="1">
        <f t="array" ref="O4589">ROUND(_xlfn.SWITCH(C4589,"建筑专教",IF(S4589&gt;0.1,1.38,1.28),"阶梯教室",IF(S4589&gt;0.1,1.15,1.05),"公共教室",IF(S4589&gt;0.1,1.22,1.12),IF(S4589&gt;0.1,1.2,1.1))+(MOD(ROW()*11,31)/31-0.5)*0.06,2)</f>
        <v>1.1399999999999999</v>
      </c>
      <c r="P4589" s="12">
        <f t="shared" ref="P4589:P4652" si="438">IF(O4589=0,0,ROUND(MIN(MAX((K4589-400)/(320*E4589*IF(C4589="公共教室",0.95,IF(C4589="建筑专教",0.85,IF(C4589="阶梯教室",1.15,1)))),0),2),2))</f>
        <v>0.3</v>
      </c>
      <c r="Q4589" s="13">
        <f t="shared" si="433"/>
        <v>-0.90470712467974357</v>
      </c>
      <c r="R4589" s="1">
        <v>0.5</v>
      </c>
      <c r="S4589" s="1">
        <v>0.25</v>
      </c>
      <c r="T4589" s="1">
        <v>0.15</v>
      </c>
      <c r="U4589" s="4" t="s">
        <v>60</v>
      </c>
      <c r="V4589">
        <v>0.42</v>
      </c>
      <c r="W4589">
        <v>0.3</v>
      </c>
      <c r="X4589" s="14">
        <v>0.73</v>
      </c>
      <c r="Y4589" s="14">
        <v>2.38</v>
      </c>
      <c r="Z4589" s="14">
        <v>0.25</v>
      </c>
      <c r="AA4589" s="5">
        <f t="shared" si="435"/>
        <v>0.9</v>
      </c>
      <c r="AB4589" s="15" cm="1">
        <f t="array" ref="AB4589">_xlfn.SWITCH(U4589,"夏",122,"冬",90,"春",153,"秋",153,0)</f>
        <v>122</v>
      </c>
      <c r="AC4589" s="16">
        <f t="shared" si="436"/>
        <v>109.8</v>
      </c>
      <c r="AD4589" s="5">
        <f>IFERROR(AA4589/D4589,0)</f>
        <v>1.6428454082470839E-3</v>
      </c>
      <c r="AE4589" s="15">
        <f t="shared" si="437"/>
        <v>0.33424657534246577</v>
      </c>
      <c r="AF4589" s="5">
        <f>IFERROR(AD4589*AE4589*48,0)</f>
        <v>2.6357541673136781E-2</v>
      </c>
    </row>
    <row r="4590" spans="1:32" x14ac:dyDescent="0.15">
      <c r="A4590" s="17">
        <v>45838</v>
      </c>
      <c r="B4590" s="1" t="s">
        <v>38</v>
      </c>
      <c r="C4590" s="1" t="s">
        <v>57</v>
      </c>
      <c r="D4590" s="9">
        <v>547.83000000000004</v>
      </c>
      <c r="E4590" s="6">
        <v>6.36</v>
      </c>
      <c r="F4590" s="18">
        <v>0.5</v>
      </c>
      <c r="G4590" s="1">
        <v>26.2</v>
      </c>
      <c r="H4590" s="1">
        <v>61</v>
      </c>
      <c r="I4590" s="1">
        <v>26.2</v>
      </c>
      <c r="J4590" s="1">
        <v>0.1</v>
      </c>
      <c r="K4590" s="1">
        <v>460</v>
      </c>
      <c r="L4590" s="1">
        <v>290</v>
      </c>
      <c r="M4590" s="6">
        <f t="shared" si="434"/>
        <v>26.200000000000102</v>
      </c>
      <c r="N4590" s="1">
        <v>0</v>
      </c>
      <c r="O4590" s="1">
        <v>0</v>
      </c>
      <c r="P4590" s="12">
        <f t="shared" si="438"/>
        <v>0</v>
      </c>
      <c r="Q4590" s="1">
        <v>0</v>
      </c>
      <c r="R4590" s="1">
        <v>0.2</v>
      </c>
      <c r="S4590" s="1">
        <v>0</v>
      </c>
      <c r="T4590" s="1">
        <v>0</v>
      </c>
      <c r="U4590" s="4" t="s">
        <v>60</v>
      </c>
      <c r="V4590">
        <v>0.42</v>
      </c>
      <c r="W4590">
        <v>0.3</v>
      </c>
      <c r="X4590" s="14">
        <v>0.73</v>
      </c>
      <c r="Y4590" s="14">
        <v>2.38</v>
      </c>
      <c r="Z4590" s="14">
        <v>0.25</v>
      </c>
      <c r="AA4590" s="5">
        <f t="shared" si="435"/>
        <v>0.2</v>
      </c>
      <c r="AB4590" s="15" cm="1">
        <f t="array" ref="AB4590">_xlfn.SWITCH(U4590,"夏",122,"冬",90,"春",153,"秋",153,0)</f>
        <v>122</v>
      </c>
      <c r="AC4590" s="16">
        <f t="shared" si="436"/>
        <v>24.400000000000002</v>
      </c>
      <c r="AD4590" s="5">
        <f>IFERROR(AA4590/D4590,0)</f>
        <v>3.6507675738824087E-4</v>
      </c>
      <c r="AE4590" s="15">
        <f t="shared" si="437"/>
        <v>0.33424657534246577</v>
      </c>
      <c r="AF4590" s="5">
        <f>IFERROR(AD4590*AE4590*48,0)</f>
        <v>5.8572314829192836E-3</v>
      </c>
    </row>
    <row r="4591" spans="1:32" x14ac:dyDescent="0.15">
      <c r="A4591" s="17">
        <v>45838</v>
      </c>
      <c r="B4591" s="1" t="s">
        <v>38</v>
      </c>
      <c r="C4591" s="1" t="s">
        <v>57</v>
      </c>
      <c r="D4591" s="9">
        <v>547.83000000000004</v>
      </c>
      <c r="E4591" s="6">
        <v>6.36</v>
      </c>
      <c r="F4591" s="18">
        <v>0.52083333333333304</v>
      </c>
      <c r="G4591" s="1">
        <v>27</v>
      </c>
      <c r="H4591" s="1">
        <v>64</v>
      </c>
      <c r="I4591" s="1">
        <v>27</v>
      </c>
      <c r="J4591" s="1">
        <v>0.1</v>
      </c>
      <c r="K4591" s="1">
        <v>420</v>
      </c>
      <c r="L4591" s="1">
        <v>230</v>
      </c>
      <c r="M4591" s="6">
        <f t="shared" si="434"/>
        <v>27</v>
      </c>
      <c r="N4591" s="1">
        <v>0</v>
      </c>
      <c r="O4591" s="1">
        <v>0</v>
      </c>
      <c r="P4591" s="12">
        <f t="shared" si="438"/>
        <v>0</v>
      </c>
      <c r="Q4591" s="1">
        <v>0</v>
      </c>
      <c r="R4591" s="1">
        <v>0</v>
      </c>
      <c r="S4591" s="1">
        <v>0</v>
      </c>
      <c r="T4591" s="1">
        <v>0</v>
      </c>
      <c r="U4591" s="4" t="s">
        <v>60</v>
      </c>
      <c r="V4591">
        <v>0.42</v>
      </c>
      <c r="W4591">
        <v>0.3</v>
      </c>
      <c r="X4591" s="14">
        <v>0.73</v>
      </c>
      <c r="Y4591" s="14">
        <v>2.38</v>
      </c>
      <c r="Z4591" s="14">
        <v>0.25</v>
      </c>
      <c r="AA4591" s="5">
        <f t="shared" si="435"/>
        <v>0</v>
      </c>
      <c r="AB4591" s="15" cm="1">
        <f t="array" ref="AB4591">_xlfn.SWITCH(U4591,"夏",122,"冬",90,"春",153,"秋",153,0)</f>
        <v>122</v>
      </c>
      <c r="AC4591" s="16">
        <f t="shared" si="436"/>
        <v>0</v>
      </c>
      <c r="AD4591" s="5">
        <f>IFERROR(AA4591/D4591,0)</f>
        <v>0</v>
      </c>
      <c r="AE4591" s="15">
        <f t="shared" si="437"/>
        <v>0.33424657534246577</v>
      </c>
      <c r="AF4591" s="5">
        <f>IFERROR(AD4591*AE4591*48,0)</f>
        <v>0</v>
      </c>
    </row>
    <row r="4592" spans="1:32" x14ac:dyDescent="0.15">
      <c r="A4592" s="17">
        <v>45838</v>
      </c>
      <c r="B4592" s="1" t="s">
        <v>38</v>
      </c>
      <c r="C4592" s="1" t="s">
        <v>57</v>
      </c>
      <c r="D4592" s="9">
        <v>547.83000000000004</v>
      </c>
      <c r="E4592" s="6">
        <v>6.36</v>
      </c>
      <c r="F4592" s="18">
        <v>0.54166666666666696</v>
      </c>
      <c r="G4592" s="1">
        <v>27.8</v>
      </c>
      <c r="H4592" s="1">
        <v>67</v>
      </c>
      <c r="I4592" s="1">
        <v>27.8</v>
      </c>
      <c r="J4592" s="1">
        <v>0.1</v>
      </c>
      <c r="K4592" s="1">
        <v>405</v>
      </c>
      <c r="L4592" s="1">
        <v>170</v>
      </c>
      <c r="M4592" s="6">
        <f t="shared" si="434"/>
        <v>27.800000000000068</v>
      </c>
      <c r="N4592" s="1">
        <v>0</v>
      </c>
      <c r="O4592" s="1">
        <v>0</v>
      </c>
      <c r="P4592" s="12">
        <f t="shared" si="438"/>
        <v>0</v>
      </c>
      <c r="Q4592" s="1">
        <v>0</v>
      </c>
      <c r="R4592" s="1">
        <v>0</v>
      </c>
      <c r="S4592" s="1">
        <v>0</v>
      </c>
      <c r="T4592" s="1">
        <v>0</v>
      </c>
      <c r="U4592" s="4" t="s">
        <v>60</v>
      </c>
      <c r="V4592">
        <v>0.42</v>
      </c>
      <c r="W4592">
        <v>0.3</v>
      </c>
      <c r="X4592" s="14">
        <v>0.73</v>
      </c>
      <c r="Y4592" s="14">
        <v>2.38</v>
      </c>
      <c r="Z4592" s="14">
        <v>0.25</v>
      </c>
      <c r="AA4592" s="5">
        <f t="shared" si="435"/>
        <v>0</v>
      </c>
      <c r="AB4592" s="15" cm="1">
        <f t="array" ref="AB4592">_xlfn.SWITCH(U4592,"夏",122,"冬",90,"春",153,"秋",153,0)</f>
        <v>122</v>
      </c>
      <c r="AC4592" s="16">
        <f t="shared" si="436"/>
        <v>0</v>
      </c>
      <c r="AD4592" s="5">
        <f>IFERROR(AA4592/D4592,0)</f>
        <v>0</v>
      </c>
      <c r="AE4592" s="15">
        <f t="shared" si="437"/>
        <v>0.33424657534246577</v>
      </c>
      <c r="AF4592" s="5">
        <f>IFERROR(AD4592*AE4592*48,0)</f>
        <v>0</v>
      </c>
    </row>
    <row r="4593" spans="1:32" x14ac:dyDescent="0.15">
      <c r="A4593" s="17">
        <v>45838</v>
      </c>
      <c r="B4593" s="1" t="s">
        <v>38</v>
      </c>
      <c r="C4593" s="1" t="s">
        <v>57</v>
      </c>
      <c r="D4593" s="9">
        <v>547.83000000000004</v>
      </c>
      <c r="E4593" s="6">
        <v>6.36</v>
      </c>
      <c r="F4593" s="18">
        <v>0.5625</v>
      </c>
      <c r="G4593" s="1">
        <v>29.8</v>
      </c>
      <c r="H4593" s="1">
        <v>70</v>
      </c>
      <c r="I4593" s="1">
        <v>29.8</v>
      </c>
      <c r="J4593" s="1">
        <v>0.1</v>
      </c>
      <c r="K4593" s="1">
        <v>780</v>
      </c>
      <c r="L4593" s="1">
        <v>280</v>
      </c>
      <c r="M4593" s="6">
        <f t="shared" si="434"/>
        <v>29.799999999999955</v>
      </c>
      <c r="N4593" s="19">
        <v>0.5</v>
      </c>
      <c r="O4593" s="11" cm="1">
        <f t="array" ref="O4593">ROUND(_xlfn.SWITCH(C4593,"建筑专教",IF(S4593&gt;0.1,1.38,1.28),"阶梯教室",IF(S4593&gt;0.1,1.15,1.05),"公共教室",IF(S4593&gt;0.1,1.22,1.12),IF(S4593&gt;0.1,1.2,1.1))+(MOD(ROW()*11,31)/31-0.5)*0.06,2)</f>
        <v>1.17</v>
      </c>
      <c r="P4593" s="12">
        <f t="shared" si="438"/>
        <v>0.16</v>
      </c>
      <c r="Q4593" s="13">
        <f t="shared" si="433"/>
        <v>1.1006190064333576</v>
      </c>
      <c r="R4593" s="1">
        <v>3</v>
      </c>
      <c r="S4593" s="1">
        <v>0.25</v>
      </c>
      <c r="T4593" s="1">
        <v>0.15</v>
      </c>
      <c r="U4593" s="4" t="s">
        <v>60</v>
      </c>
      <c r="V4593">
        <v>0.42</v>
      </c>
      <c r="W4593">
        <v>0.3</v>
      </c>
      <c r="X4593" s="14">
        <v>0.73</v>
      </c>
      <c r="Y4593" s="14">
        <v>2.38</v>
      </c>
      <c r="Z4593" s="14">
        <v>0.25</v>
      </c>
      <c r="AA4593" s="5">
        <f t="shared" si="435"/>
        <v>3.4</v>
      </c>
      <c r="AB4593" s="15" cm="1">
        <f t="array" ref="AB4593">_xlfn.SWITCH(U4593,"夏",122,"冬",90,"春",153,"秋",153,0)</f>
        <v>122</v>
      </c>
      <c r="AC4593" s="16">
        <f t="shared" si="436"/>
        <v>414.8</v>
      </c>
      <c r="AD4593" s="5">
        <f>IFERROR(AA4593/D4593,0)</f>
        <v>6.2063048756000943E-3</v>
      </c>
      <c r="AE4593" s="15">
        <f t="shared" si="437"/>
        <v>0.33424657534246577</v>
      </c>
      <c r="AF4593" s="5">
        <f>IFERROR(AD4593*AE4593*48,0)</f>
        <v>9.9572935209627816E-2</v>
      </c>
    </row>
    <row r="4594" spans="1:32" x14ac:dyDescent="0.15">
      <c r="A4594" s="17">
        <v>45838</v>
      </c>
      <c r="B4594" s="1" t="s">
        <v>38</v>
      </c>
      <c r="C4594" s="1" t="s">
        <v>57</v>
      </c>
      <c r="D4594" s="9">
        <v>547.83000000000004</v>
      </c>
      <c r="E4594" s="6">
        <v>6.36</v>
      </c>
      <c r="F4594" s="18">
        <v>0.58333333333333304</v>
      </c>
      <c r="G4594" s="1">
        <v>27.8</v>
      </c>
      <c r="H4594" s="1">
        <v>66.5</v>
      </c>
      <c r="I4594" s="1">
        <v>27.8</v>
      </c>
      <c r="J4594" s="1">
        <v>0.2</v>
      </c>
      <c r="K4594" s="1">
        <v>840</v>
      </c>
      <c r="L4594" s="1">
        <v>250</v>
      </c>
      <c r="M4594" s="6">
        <f t="shared" si="434"/>
        <v>27.800000000000068</v>
      </c>
      <c r="N4594" s="19">
        <v>0.5</v>
      </c>
      <c r="O4594" s="11" cm="1">
        <f t="array" ref="O4594">ROUND(_xlfn.SWITCH(C4594,"建筑专教",IF(S4594&gt;0.1,1.38,1.28),"阶梯教室",IF(S4594&gt;0.1,1.15,1.05),"公共教室",IF(S4594&gt;0.1,1.22,1.12),IF(S4594&gt;0.1,1.2,1.1))+(MOD(ROW()*11,31)/31-0.5)*0.06,2)</f>
        <v>1.1299999999999999</v>
      </c>
      <c r="P4594" s="12">
        <f t="shared" si="438"/>
        <v>0.19</v>
      </c>
      <c r="Q4594" s="13">
        <f t="shared" si="433"/>
        <v>2.0066857929824811E-2</v>
      </c>
      <c r="R4594" s="1">
        <v>2.2999999999999998</v>
      </c>
      <c r="S4594" s="1">
        <v>0.25</v>
      </c>
      <c r="T4594" s="1">
        <v>0.15</v>
      </c>
      <c r="U4594" s="4" t="s">
        <v>60</v>
      </c>
      <c r="V4594">
        <v>0.42</v>
      </c>
      <c r="W4594">
        <v>0.3</v>
      </c>
      <c r="X4594" s="14">
        <v>0.73</v>
      </c>
      <c r="Y4594" s="14">
        <v>2.38</v>
      </c>
      <c r="Z4594" s="14">
        <v>0.25</v>
      </c>
      <c r="AA4594" s="5">
        <f t="shared" si="435"/>
        <v>2.6999999999999997</v>
      </c>
      <c r="AB4594" s="15" cm="1">
        <f t="array" ref="AB4594">_xlfn.SWITCH(U4594,"夏",122,"冬",90,"春",153,"秋",153,0)</f>
        <v>122</v>
      </c>
      <c r="AC4594" s="16">
        <f t="shared" si="436"/>
        <v>329.4</v>
      </c>
      <c r="AD4594" s="5">
        <f>IFERROR(AA4594/D4594,0)</f>
        <v>4.9285362247412506E-3</v>
      </c>
      <c r="AE4594" s="15">
        <f t="shared" si="437"/>
        <v>0.33424657534246577</v>
      </c>
      <c r="AF4594" s="5">
        <f>IFERROR(AD4594*AE4594*48,0)</f>
        <v>7.9072625019410314E-2</v>
      </c>
    </row>
    <row r="4595" spans="1:32" x14ac:dyDescent="0.15">
      <c r="A4595" s="17">
        <v>45838</v>
      </c>
      <c r="B4595" s="1" t="s">
        <v>38</v>
      </c>
      <c r="C4595" s="1" t="s">
        <v>57</v>
      </c>
      <c r="D4595" s="9">
        <v>547.83000000000004</v>
      </c>
      <c r="E4595" s="6">
        <v>6.36</v>
      </c>
      <c r="F4595" s="18">
        <v>0.60416666666666696</v>
      </c>
      <c r="G4595" s="1">
        <v>26.8</v>
      </c>
      <c r="H4595" s="1">
        <v>63.5</v>
      </c>
      <c r="I4595" s="1">
        <v>26.8</v>
      </c>
      <c r="J4595" s="1">
        <v>0.2</v>
      </c>
      <c r="K4595" s="1">
        <v>900</v>
      </c>
      <c r="L4595" s="1">
        <v>290</v>
      </c>
      <c r="M4595" s="6">
        <f t="shared" si="434"/>
        <v>26.800000000000011</v>
      </c>
      <c r="N4595" s="19">
        <v>0.5</v>
      </c>
      <c r="O4595" s="11" cm="1">
        <f t="array" ref="O4595">ROUND(_xlfn.SWITCH(C4595,"建筑专教",IF(S4595&gt;0.1,1.38,1.28),"阶梯教室",IF(S4595&gt;0.1,1.15,1.05),"公共教室",IF(S4595&gt;0.1,1.22,1.12),IF(S4595&gt;0.1,1.2,1.1))+(MOD(ROW()*11,31)/31-0.5)*0.06,2)</f>
        <v>1.1499999999999999</v>
      </c>
      <c r="P4595" s="12">
        <f t="shared" si="438"/>
        <v>0.21</v>
      </c>
      <c r="Q4595" s="13">
        <f t="shared" si="433"/>
        <v>-0.297604669405647</v>
      </c>
      <c r="R4595" s="1">
        <v>1.9</v>
      </c>
      <c r="S4595" s="1">
        <v>0.25</v>
      </c>
      <c r="T4595" s="1">
        <v>0.15</v>
      </c>
      <c r="U4595" s="4" t="s">
        <v>60</v>
      </c>
      <c r="V4595">
        <v>0.42</v>
      </c>
      <c r="W4595">
        <v>0.3</v>
      </c>
      <c r="X4595" s="14">
        <v>0.73</v>
      </c>
      <c r="Y4595" s="14">
        <v>2.38</v>
      </c>
      <c r="Z4595" s="14">
        <v>0.25</v>
      </c>
      <c r="AA4595" s="5">
        <f t="shared" si="435"/>
        <v>2.2999999999999998</v>
      </c>
      <c r="AB4595" s="15" cm="1">
        <f t="array" ref="AB4595">_xlfn.SWITCH(U4595,"夏",122,"冬",90,"春",153,"秋",153,0)</f>
        <v>122</v>
      </c>
      <c r="AC4595" s="16">
        <f t="shared" si="436"/>
        <v>280.59999999999997</v>
      </c>
      <c r="AD4595" s="5">
        <f>IFERROR(AA4595/D4595,0)</f>
        <v>4.1983827099647698E-3</v>
      </c>
      <c r="AE4595" s="15">
        <f t="shared" si="437"/>
        <v>0.33424657534246577</v>
      </c>
      <c r="AF4595" s="5">
        <f>IFERROR(AD4595*AE4595*48,0)</f>
        <v>6.7358162053571757E-2</v>
      </c>
    </row>
    <row r="4596" spans="1:32" x14ac:dyDescent="0.15">
      <c r="A4596" s="17">
        <v>45838</v>
      </c>
      <c r="B4596" s="1" t="s">
        <v>38</v>
      </c>
      <c r="C4596" s="1" t="s">
        <v>57</v>
      </c>
      <c r="D4596" s="9">
        <v>547.83000000000004</v>
      </c>
      <c r="E4596" s="6">
        <v>6.36</v>
      </c>
      <c r="F4596" s="18">
        <v>0.625</v>
      </c>
      <c r="G4596" s="1">
        <v>26.1</v>
      </c>
      <c r="H4596" s="1">
        <v>61.5</v>
      </c>
      <c r="I4596" s="1">
        <v>26.4</v>
      </c>
      <c r="J4596" s="1">
        <v>0.2</v>
      </c>
      <c r="K4596" s="1">
        <v>960</v>
      </c>
      <c r="L4596" s="1">
        <v>330</v>
      </c>
      <c r="M4596" s="6">
        <f t="shared" si="434"/>
        <v>26.541724310933205</v>
      </c>
      <c r="N4596" s="19">
        <v>0.5</v>
      </c>
      <c r="O4596" s="11" cm="1">
        <f t="array" ref="O4596">ROUND(_xlfn.SWITCH(C4596,"建筑专教",IF(S4596&gt;0.1,1.38,1.28),"阶梯教室",IF(S4596&gt;0.1,1.15,1.05),"公共教室",IF(S4596&gt;0.1,1.22,1.12),IF(S4596&gt;0.1,1.2,1.1))+(MOD(ROW()*11,31)/31-0.5)*0.06,2)</f>
        <v>1.17</v>
      </c>
      <c r="P4596" s="12">
        <f t="shared" si="438"/>
        <v>0.24</v>
      </c>
      <c r="Q4596" s="13">
        <f t="shared" si="433"/>
        <v>-0.42890024781028524</v>
      </c>
      <c r="R4596" s="1">
        <v>1.5</v>
      </c>
      <c r="S4596" s="1">
        <v>0.25</v>
      </c>
      <c r="T4596" s="1">
        <v>0.15</v>
      </c>
      <c r="U4596" s="4" t="s">
        <v>60</v>
      </c>
      <c r="V4596">
        <v>0.42</v>
      </c>
      <c r="W4596">
        <v>0.3</v>
      </c>
      <c r="X4596" s="14">
        <v>0.73</v>
      </c>
      <c r="Y4596" s="14">
        <v>2.38</v>
      </c>
      <c r="Z4596" s="14">
        <v>0.25</v>
      </c>
      <c r="AA4596" s="5">
        <f t="shared" si="435"/>
        <v>1.9</v>
      </c>
      <c r="AB4596" s="15" cm="1">
        <f t="array" ref="AB4596">_xlfn.SWITCH(U4596,"夏",122,"冬",90,"春",153,"秋",153,0)</f>
        <v>122</v>
      </c>
      <c r="AC4596" s="16">
        <f t="shared" si="436"/>
        <v>231.79999999999998</v>
      </c>
      <c r="AD4596" s="5">
        <f>IFERROR(AA4596/D4596,0)</f>
        <v>3.468229195188288E-3</v>
      </c>
      <c r="AE4596" s="15">
        <f t="shared" si="437"/>
        <v>0.33424657534246577</v>
      </c>
      <c r="AF4596" s="5">
        <f>IFERROR(AD4596*AE4596*48,0)</f>
        <v>5.5643699087733194E-2</v>
      </c>
    </row>
    <row r="4597" spans="1:32" x14ac:dyDescent="0.15">
      <c r="A4597" s="17">
        <v>45838</v>
      </c>
      <c r="B4597" s="1" t="s">
        <v>38</v>
      </c>
      <c r="C4597" s="1" t="s">
        <v>57</v>
      </c>
      <c r="D4597" s="9">
        <v>547.83000000000004</v>
      </c>
      <c r="E4597" s="6">
        <v>6.36</v>
      </c>
      <c r="F4597" s="18">
        <v>0.64583333333333304</v>
      </c>
      <c r="G4597" s="1">
        <v>25.7</v>
      </c>
      <c r="H4597" s="1">
        <v>60.2</v>
      </c>
      <c r="I4597" s="1">
        <v>25.7</v>
      </c>
      <c r="J4597" s="1">
        <v>0.2</v>
      </c>
      <c r="K4597" s="1">
        <v>1020</v>
      </c>
      <c r="L4597" s="1">
        <v>370</v>
      </c>
      <c r="M4597" s="6">
        <f t="shared" si="434"/>
        <v>25.699999999999989</v>
      </c>
      <c r="N4597" s="19">
        <v>0.5</v>
      </c>
      <c r="O4597" s="11" cm="1">
        <f t="array" ref="O4597">ROUND(_xlfn.SWITCH(C4597,"建筑专教",IF(S4597&gt;0.1,1.38,1.28),"阶梯教室",IF(S4597&gt;0.1,1.15,1.05),"公共教室",IF(S4597&gt;0.1,1.22,1.12),IF(S4597&gt;0.1,1.2,1.1))+(MOD(ROW()*11,31)/31-0.5)*0.06,2)</f>
        <v>1.1299999999999999</v>
      </c>
      <c r="P4597" s="12">
        <f t="shared" si="438"/>
        <v>0.26</v>
      </c>
      <c r="Q4597" s="13">
        <f t="shared" si="433"/>
        <v>-0.75240746859416874</v>
      </c>
      <c r="R4597" s="1">
        <v>1.1000000000000001</v>
      </c>
      <c r="S4597" s="1">
        <v>0.25</v>
      </c>
      <c r="T4597" s="1">
        <v>0.15</v>
      </c>
      <c r="U4597" s="4" t="s">
        <v>60</v>
      </c>
      <c r="V4597">
        <v>0.42</v>
      </c>
      <c r="W4597">
        <v>0.3</v>
      </c>
      <c r="X4597" s="14">
        <v>0.73</v>
      </c>
      <c r="Y4597" s="14">
        <v>2.38</v>
      </c>
      <c r="Z4597" s="14">
        <v>0.25</v>
      </c>
      <c r="AA4597" s="5">
        <f t="shared" si="435"/>
        <v>1.5</v>
      </c>
      <c r="AB4597" s="15" cm="1">
        <f t="array" ref="AB4597">_xlfn.SWITCH(U4597,"夏",122,"冬",90,"春",153,"秋",153,0)</f>
        <v>122</v>
      </c>
      <c r="AC4597" s="16">
        <f t="shared" si="436"/>
        <v>183</v>
      </c>
      <c r="AD4597" s="5">
        <f>IFERROR(AA4597/D4597,0)</f>
        <v>2.7380756804118063E-3</v>
      </c>
      <c r="AE4597" s="15">
        <f t="shared" si="437"/>
        <v>0.33424657534246577</v>
      </c>
      <c r="AF4597" s="5">
        <f>IFERROR(AD4597*AE4597*48,0)</f>
        <v>4.3929236121894623E-2</v>
      </c>
    </row>
    <row r="4598" spans="1:32" x14ac:dyDescent="0.15">
      <c r="A4598" s="17">
        <v>45838</v>
      </c>
      <c r="B4598" s="1" t="s">
        <v>38</v>
      </c>
      <c r="C4598" s="1" t="s">
        <v>57</v>
      </c>
      <c r="D4598" s="9">
        <v>547.83000000000004</v>
      </c>
      <c r="E4598" s="6">
        <v>6.36</v>
      </c>
      <c r="F4598" s="18">
        <v>0.66666666666666696</v>
      </c>
      <c r="G4598" s="1">
        <v>25.3</v>
      </c>
      <c r="H4598" s="1">
        <v>59.5</v>
      </c>
      <c r="I4598" s="1">
        <v>25.3</v>
      </c>
      <c r="J4598" s="1">
        <v>0.2</v>
      </c>
      <c r="K4598" s="1">
        <v>1080</v>
      </c>
      <c r="L4598" s="1">
        <v>410</v>
      </c>
      <c r="M4598" s="6">
        <f t="shared" si="434"/>
        <v>25.300000000000125</v>
      </c>
      <c r="N4598" s="19">
        <v>0.5</v>
      </c>
      <c r="O4598" s="11" cm="1">
        <f t="array" ref="O4598">ROUND(_xlfn.SWITCH(C4598,"建筑专教",IF(S4598&gt;0.1,1.38,1.28),"阶梯教室",IF(S4598&gt;0.1,1.15,1.05),"公共教室",IF(S4598&gt;0.1,1.22,1.12),IF(S4598&gt;0.1,1.2,1.1))+(MOD(ROW()*11,31)/31-0.5)*0.06,2)</f>
        <v>1.1499999999999999</v>
      </c>
      <c r="P4598" s="12">
        <f t="shared" si="438"/>
        <v>0.28999999999999998</v>
      </c>
      <c r="Q4598" s="13">
        <f t="shared" ref="Q4598:Q4656" si="439">(0.303*EXP(-0.036*(O4598*58.15))+0.028)*((O4598*58.15)-0.00305*(5733-6.99*(O4598*58.15)-(EXP(16.6536-4030.183/(G4598+235))*(H4598/100)))-0.42*((O4598*58.15)-58.15)-0.000017*(O4598*58.15)*(5867-(EXP(16.6536-4030.183/(G4598+235))*(H4598/100)))-0.0014*(O4598*58.15)*(34-G4598)-0.0000000396*IF(N4598*0.155&gt;0.078,1.05+0.645*N4598*0.155,1)*(POWER((35.7-0.028*(O4598*58.15)-N4598*0.155*(0.0000000396*IF(N4598*0.155&gt;0.078,1.05+0.645*N4598*0.155,1)*(POWER((35.7-0.028*(O4598*58.15)-N4598*0.155*0.1)+273,4)-POWER(M4598+273,4))+IF(N4598*0.155&gt;0.078,1.05+0.645*N4598*0.155,1)*IF(J4598&lt;0.2,2.38*ABS(35.7-0.028*(O4598*58.15)-G4598)^0.25,12.1*SQRT(J4598))*(35.7-0.028*(O4598*58.15)-G4598))+273),4)-POWER(M4598+273,4))-IF(N4598*0.155&gt;0.078,1.05+0.645*N4598*0.155,1)*IF(J4598&lt;0.2,2.38*ABS(35.7-0.028*(O4598*58.15)-N4598*0.155*0.1-G4598)^0.25,12.1*SQRT(J4598))*(35.7-0.028*(O4598*58.15)-N4598*0.155*0.1-G4598))</f>
        <v>-0.83787784339907279</v>
      </c>
      <c r="R4598" s="1">
        <v>0.7</v>
      </c>
      <c r="S4598" s="1">
        <v>0.25</v>
      </c>
      <c r="T4598" s="1">
        <v>0.15</v>
      </c>
      <c r="U4598" s="4" t="s">
        <v>60</v>
      </c>
      <c r="V4598">
        <v>0.42</v>
      </c>
      <c r="W4598">
        <v>0.3</v>
      </c>
      <c r="X4598" s="14">
        <v>0.73</v>
      </c>
      <c r="Y4598" s="14">
        <v>2.38</v>
      </c>
      <c r="Z4598" s="14">
        <v>0.25</v>
      </c>
      <c r="AA4598" s="5">
        <f t="shared" si="435"/>
        <v>1.0999999999999999</v>
      </c>
      <c r="AB4598" s="15" cm="1">
        <f t="array" ref="AB4598">_xlfn.SWITCH(U4598,"夏",122,"冬",90,"春",153,"秋",153,0)</f>
        <v>122</v>
      </c>
      <c r="AC4598" s="16">
        <f t="shared" si="436"/>
        <v>134.19999999999999</v>
      </c>
      <c r="AD4598" s="5">
        <f>IFERROR(AA4598/D4598,0)</f>
        <v>2.0079221656353246E-3</v>
      </c>
      <c r="AE4598" s="15">
        <f t="shared" si="437"/>
        <v>0.33424657534246577</v>
      </c>
      <c r="AF4598" s="5">
        <f>IFERROR(AD4598*AE4598*48,0)</f>
        <v>3.2214773156056059E-2</v>
      </c>
    </row>
    <row r="4599" spans="1:32" x14ac:dyDescent="0.15">
      <c r="A4599" s="17">
        <v>45838</v>
      </c>
      <c r="B4599" s="1" t="s">
        <v>38</v>
      </c>
      <c r="C4599" s="1" t="s">
        <v>57</v>
      </c>
      <c r="D4599" s="9">
        <v>547.83000000000004</v>
      </c>
      <c r="E4599" s="6">
        <v>6.36</v>
      </c>
      <c r="F4599" s="18">
        <v>0.6875</v>
      </c>
      <c r="G4599" s="1">
        <v>25.8</v>
      </c>
      <c r="H4599" s="1">
        <v>60.5</v>
      </c>
      <c r="I4599" s="1">
        <v>25.8</v>
      </c>
      <c r="J4599" s="1">
        <v>0.1</v>
      </c>
      <c r="K4599" s="1">
        <v>690</v>
      </c>
      <c r="L4599" s="1">
        <v>320</v>
      </c>
      <c r="M4599" s="6">
        <f t="shared" si="434"/>
        <v>25.800000000000011</v>
      </c>
      <c r="N4599" s="19">
        <v>0.5</v>
      </c>
      <c r="O4599" s="11" cm="1">
        <f t="array" ref="O4599">ROUND(_xlfn.SWITCH(C4599,"建筑专教",IF(S4599&gt;0.1,1.38,1.28),"阶梯教室",IF(S4599&gt;0.1,1.15,1.05),"公共教室",IF(S4599&gt;0.1,1.22,1.12),IF(S4599&gt;0.1,1.2,1.1))+(MOD(ROW()*11,31)/31-0.5)*0.06,2)</f>
        <v>1.17</v>
      </c>
      <c r="P4599" s="12">
        <f t="shared" si="438"/>
        <v>0.12</v>
      </c>
      <c r="Q4599" s="13">
        <f t="shared" si="439"/>
        <v>-0.19691544410623496</v>
      </c>
      <c r="R4599" s="1">
        <v>0.4</v>
      </c>
      <c r="S4599" s="1">
        <v>0.18</v>
      </c>
      <c r="T4599" s="1">
        <v>0.1</v>
      </c>
      <c r="U4599" s="4" t="s">
        <v>60</v>
      </c>
      <c r="V4599">
        <v>0.42</v>
      </c>
      <c r="W4599">
        <v>0.3</v>
      </c>
      <c r="X4599" s="14">
        <v>0.73</v>
      </c>
      <c r="Y4599" s="14">
        <v>2.38</v>
      </c>
      <c r="Z4599" s="14">
        <v>0.25</v>
      </c>
      <c r="AA4599" s="5">
        <f t="shared" si="435"/>
        <v>0.68</v>
      </c>
      <c r="AB4599" s="15" cm="1">
        <f t="array" ref="AB4599">_xlfn.SWITCH(U4599,"夏",122,"冬",90,"春",153,"秋",153,0)</f>
        <v>122</v>
      </c>
      <c r="AC4599" s="16">
        <f t="shared" si="436"/>
        <v>82.960000000000008</v>
      </c>
      <c r="AD4599" s="5">
        <f>IFERROR(AA4599/D4599,0)</f>
        <v>1.2412609751200189E-3</v>
      </c>
      <c r="AE4599" s="15">
        <f t="shared" si="437"/>
        <v>0.33424657534246577</v>
      </c>
      <c r="AF4599" s="5">
        <f>IFERROR(AD4599*AE4599*48,0)</f>
        <v>1.9914587041925565E-2</v>
      </c>
    </row>
    <row r="4600" spans="1:32" x14ac:dyDescent="0.15">
      <c r="A4600" s="17">
        <v>45838</v>
      </c>
      <c r="B4600" s="1" t="s">
        <v>38</v>
      </c>
      <c r="C4600" s="1" t="s">
        <v>57</v>
      </c>
      <c r="D4600" s="9">
        <v>547.83000000000004</v>
      </c>
      <c r="E4600" s="6">
        <v>6.36</v>
      </c>
      <c r="F4600" s="18">
        <v>0.70833333333333304</v>
      </c>
      <c r="G4600" s="1">
        <v>26.6</v>
      </c>
      <c r="H4600" s="1">
        <v>63.5</v>
      </c>
      <c r="I4600" s="1">
        <v>26.6</v>
      </c>
      <c r="J4600" s="1">
        <v>0.1</v>
      </c>
      <c r="K4600" s="1">
        <v>630</v>
      </c>
      <c r="L4600" s="1">
        <v>260</v>
      </c>
      <c r="M4600" s="6">
        <f t="shared" si="434"/>
        <v>26.599999999999909</v>
      </c>
      <c r="N4600" s="19">
        <v>0.5</v>
      </c>
      <c r="O4600" s="11" cm="1">
        <f t="array" ref="O4600">ROUND(_xlfn.SWITCH(C4600,"建筑专教",IF(S4600&gt;0.1,1.38,1.28),"阶梯教室",IF(S4600&gt;0.1,1.15,1.05),"公共教室",IF(S4600&gt;0.1,1.22,1.12),IF(S4600&gt;0.1,1.2,1.1))+(MOD(ROW()*11,31)/31-0.5)*0.06,2)</f>
        <v>1.1399999999999999</v>
      </c>
      <c r="P4600" s="12">
        <f t="shared" si="438"/>
        <v>0.1</v>
      </c>
      <c r="Q4600" s="13">
        <f t="shared" si="439"/>
        <v>8.5330376681457491E-3</v>
      </c>
      <c r="R4600" s="1">
        <v>0.2</v>
      </c>
      <c r="S4600" s="1">
        <v>0.18</v>
      </c>
      <c r="T4600" s="1">
        <v>0.1</v>
      </c>
      <c r="U4600" s="4" t="s">
        <v>60</v>
      </c>
      <c r="V4600">
        <v>0.42</v>
      </c>
      <c r="W4600">
        <v>0.3</v>
      </c>
      <c r="X4600" s="14">
        <v>0.73</v>
      </c>
      <c r="Y4600" s="14">
        <v>2.38</v>
      </c>
      <c r="Z4600" s="14">
        <v>0.25</v>
      </c>
      <c r="AA4600" s="5">
        <f t="shared" si="435"/>
        <v>0.48</v>
      </c>
      <c r="AB4600" s="15" cm="1">
        <f t="array" ref="AB4600">_xlfn.SWITCH(U4600,"夏",122,"冬",90,"春",153,"秋",153,0)</f>
        <v>122</v>
      </c>
      <c r="AC4600" s="16">
        <f t="shared" si="436"/>
        <v>58.559999999999995</v>
      </c>
      <c r="AD4600" s="5">
        <f>IFERROR(AA4600/D4600,0)</f>
        <v>8.7618421773177804E-4</v>
      </c>
      <c r="AE4600" s="15">
        <f t="shared" si="437"/>
        <v>0.33424657534246577</v>
      </c>
      <c r="AF4600" s="5">
        <f>IFERROR(AD4600*AE4600*48,0)</f>
        <v>1.4057355559006279E-2</v>
      </c>
    </row>
    <row r="4601" spans="1:32" x14ac:dyDescent="0.15">
      <c r="A4601" s="17">
        <v>45838</v>
      </c>
      <c r="B4601" s="1" t="s">
        <v>38</v>
      </c>
      <c r="C4601" s="1" t="s">
        <v>57</v>
      </c>
      <c r="D4601" s="9">
        <v>547.83000000000004</v>
      </c>
      <c r="E4601" s="6">
        <v>6.36</v>
      </c>
      <c r="F4601" s="18">
        <v>0.72916666666666696</v>
      </c>
      <c r="G4601" s="1">
        <v>28</v>
      </c>
      <c r="H4601" s="1">
        <v>66.5</v>
      </c>
      <c r="I4601" s="1">
        <v>28</v>
      </c>
      <c r="J4601" s="1">
        <v>0.1</v>
      </c>
      <c r="K4601" s="1">
        <v>405</v>
      </c>
      <c r="L4601" s="1">
        <v>200</v>
      </c>
      <c r="M4601" s="6">
        <f t="shared" si="434"/>
        <v>28.000000000000057</v>
      </c>
      <c r="N4601" s="1">
        <v>0</v>
      </c>
      <c r="O4601" s="1">
        <v>0</v>
      </c>
      <c r="P4601" s="12">
        <f t="shared" si="438"/>
        <v>0</v>
      </c>
      <c r="Q4601" s="1">
        <v>0</v>
      </c>
      <c r="R4601" s="1">
        <v>0</v>
      </c>
      <c r="S4601" s="1">
        <v>0</v>
      </c>
      <c r="T4601" s="1">
        <v>0</v>
      </c>
      <c r="U4601" s="4" t="s">
        <v>60</v>
      </c>
      <c r="V4601">
        <v>0.42</v>
      </c>
      <c r="W4601">
        <v>0.3</v>
      </c>
      <c r="X4601" s="14">
        <v>0.73</v>
      </c>
      <c r="Y4601" s="14">
        <v>2.38</v>
      </c>
      <c r="Z4601" s="14">
        <v>0.25</v>
      </c>
      <c r="AA4601" s="5">
        <f t="shared" si="435"/>
        <v>0</v>
      </c>
      <c r="AB4601" s="15" cm="1">
        <f t="array" ref="AB4601">_xlfn.SWITCH(U4601,"夏",122,"冬",90,"春",153,"秋",153,0)</f>
        <v>122</v>
      </c>
      <c r="AC4601" s="16">
        <f t="shared" si="436"/>
        <v>0</v>
      </c>
      <c r="AD4601" s="5">
        <f>IFERROR(AA4601/D4601,0)</f>
        <v>0</v>
      </c>
      <c r="AE4601" s="15">
        <f t="shared" si="437"/>
        <v>0.33424657534246577</v>
      </c>
      <c r="AF4601" s="5">
        <f>IFERROR(AD4601*AE4601*48,0)</f>
        <v>0</v>
      </c>
    </row>
    <row r="4602" spans="1:32" x14ac:dyDescent="0.15">
      <c r="A4602" s="17">
        <v>45838</v>
      </c>
      <c r="B4602" s="1" t="s">
        <v>38</v>
      </c>
      <c r="C4602" s="1" t="s">
        <v>57</v>
      </c>
      <c r="D4602" s="9">
        <v>547.83000000000004</v>
      </c>
      <c r="E4602" s="6">
        <v>6.36</v>
      </c>
      <c r="F4602" s="18">
        <v>0.75</v>
      </c>
      <c r="G4602" s="1">
        <v>29.5</v>
      </c>
      <c r="H4602" s="1">
        <v>69.5</v>
      </c>
      <c r="I4602" s="1">
        <v>29.5</v>
      </c>
      <c r="J4602" s="1">
        <v>0.1</v>
      </c>
      <c r="K4602" s="1">
        <v>405</v>
      </c>
      <c r="L4602" s="1">
        <v>140</v>
      </c>
      <c r="M4602" s="6">
        <f t="shared" si="434"/>
        <v>29.500000000000114</v>
      </c>
      <c r="N4602" s="1">
        <v>0</v>
      </c>
      <c r="O4602" s="1">
        <v>0</v>
      </c>
      <c r="P4602" s="12">
        <f t="shared" si="438"/>
        <v>0</v>
      </c>
      <c r="Q4602" s="1">
        <v>0</v>
      </c>
      <c r="R4602" s="1">
        <v>0</v>
      </c>
      <c r="S4602" s="1">
        <v>0</v>
      </c>
      <c r="T4602" s="1">
        <v>0</v>
      </c>
      <c r="U4602" s="4" t="s">
        <v>60</v>
      </c>
      <c r="V4602">
        <v>0.42</v>
      </c>
      <c r="W4602">
        <v>0.3</v>
      </c>
      <c r="X4602" s="14">
        <v>0.73</v>
      </c>
      <c r="Y4602" s="14">
        <v>2.38</v>
      </c>
      <c r="Z4602" s="14">
        <v>0.25</v>
      </c>
      <c r="AA4602" s="5">
        <f t="shared" si="435"/>
        <v>0</v>
      </c>
      <c r="AB4602" s="15" cm="1">
        <f t="array" ref="AB4602">_xlfn.SWITCH(U4602,"夏",122,"冬",90,"春",153,"秋",153,0)</f>
        <v>122</v>
      </c>
      <c r="AC4602" s="16">
        <f t="shared" si="436"/>
        <v>0</v>
      </c>
      <c r="AD4602" s="5">
        <f>IFERROR(AA4602/D4602,0)</f>
        <v>0</v>
      </c>
      <c r="AE4602" s="15">
        <f t="shared" si="437"/>
        <v>0.33424657534246577</v>
      </c>
      <c r="AF4602" s="5">
        <f>IFERROR(AD4602*AE4602*48,0)</f>
        <v>0</v>
      </c>
    </row>
    <row r="4603" spans="1:32" x14ac:dyDescent="0.15">
      <c r="A4603" s="17">
        <v>45838</v>
      </c>
      <c r="B4603" s="1" t="s">
        <v>38</v>
      </c>
      <c r="C4603" s="1" t="s">
        <v>57</v>
      </c>
      <c r="D4603" s="9">
        <v>547.83000000000004</v>
      </c>
      <c r="E4603" s="6">
        <v>6.36</v>
      </c>
      <c r="F4603" s="18">
        <v>0.79166666666666696</v>
      </c>
      <c r="G4603" s="1">
        <v>31.5</v>
      </c>
      <c r="H4603" s="1">
        <v>75.5</v>
      </c>
      <c r="I4603" s="1">
        <v>31.5</v>
      </c>
      <c r="J4603" s="1">
        <v>0.1</v>
      </c>
      <c r="K4603" s="1">
        <v>405</v>
      </c>
      <c r="L4603" s="1">
        <v>20</v>
      </c>
      <c r="M4603" s="6">
        <f t="shared" si="434"/>
        <v>31.500000000000114</v>
      </c>
      <c r="N4603" s="1">
        <v>0</v>
      </c>
      <c r="O4603" s="1">
        <v>0</v>
      </c>
      <c r="P4603" s="12">
        <f t="shared" si="438"/>
        <v>0</v>
      </c>
      <c r="Q4603" s="1">
        <v>0</v>
      </c>
      <c r="R4603" s="1">
        <v>0</v>
      </c>
      <c r="S4603" s="1">
        <v>0</v>
      </c>
      <c r="T4603" s="1">
        <v>0</v>
      </c>
      <c r="U4603" s="4" t="s">
        <v>60</v>
      </c>
      <c r="V4603">
        <v>0.42</v>
      </c>
      <c r="W4603">
        <v>0.3</v>
      </c>
      <c r="X4603" s="14">
        <v>0.73</v>
      </c>
      <c r="Y4603" s="14">
        <v>2.38</v>
      </c>
      <c r="Z4603" s="14">
        <v>0.25</v>
      </c>
      <c r="AA4603" s="5">
        <f t="shared" si="435"/>
        <v>0</v>
      </c>
      <c r="AB4603" s="15" cm="1">
        <f t="array" ref="AB4603">_xlfn.SWITCH(U4603,"夏",122,"冬",90,"春",153,"秋",153,0)</f>
        <v>122</v>
      </c>
      <c r="AC4603" s="16">
        <f t="shared" si="436"/>
        <v>0</v>
      </c>
      <c r="AD4603" s="5">
        <f>IFERROR(AA4603/D4603,0)</f>
        <v>0</v>
      </c>
      <c r="AE4603" s="15">
        <f t="shared" si="437"/>
        <v>0.33424657534246577</v>
      </c>
      <c r="AF4603" s="5">
        <f>IFERROR(AD4603*AE4603*48,0)</f>
        <v>0</v>
      </c>
    </row>
    <row r="4604" spans="1:32" x14ac:dyDescent="0.15">
      <c r="A4604" s="17">
        <v>45838</v>
      </c>
      <c r="B4604" s="1" t="s">
        <v>38</v>
      </c>
      <c r="C4604" s="1" t="s">
        <v>57</v>
      </c>
      <c r="D4604" s="9">
        <v>547.83000000000004</v>
      </c>
      <c r="E4604" s="6">
        <v>6.36</v>
      </c>
      <c r="F4604" s="18">
        <v>0.8125</v>
      </c>
      <c r="G4604" s="1">
        <v>30.8</v>
      </c>
      <c r="H4604" s="1">
        <v>74.2</v>
      </c>
      <c r="I4604" s="1">
        <v>30.8</v>
      </c>
      <c r="J4604" s="1">
        <v>0.1</v>
      </c>
      <c r="K4604" s="1">
        <v>405</v>
      </c>
      <c r="L4604" s="1">
        <v>0</v>
      </c>
      <c r="M4604" s="6">
        <f t="shared" si="434"/>
        <v>30.799999999999955</v>
      </c>
      <c r="N4604" s="1">
        <v>0</v>
      </c>
      <c r="O4604" s="1">
        <v>0</v>
      </c>
      <c r="P4604" s="12">
        <f t="shared" si="438"/>
        <v>0</v>
      </c>
      <c r="Q4604" s="1">
        <v>0</v>
      </c>
      <c r="R4604" s="1">
        <v>0</v>
      </c>
      <c r="S4604" s="1">
        <v>0</v>
      </c>
      <c r="T4604" s="1">
        <v>0</v>
      </c>
      <c r="U4604" s="4" t="s">
        <v>60</v>
      </c>
      <c r="V4604">
        <v>0.42</v>
      </c>
      <c r="W4604">
        <v>0.3</v>
      </c>
      <c r="X4604" s="14">
        <v>0.73</v>
      </c>
      <c r="Y4604" s="14">
        <v>2.38</v>
      </c>
      <c r="Z4604" s="14">
        <v>0.25</v>
      </c>
      <c r="AA4604" s="5">
        <f t="shared" si="435"/>
        <v>0</v>
      </c>
      <c r="AB4604" s="15" cm="1">
        <f t="array" ref="AB4604">_xlfn.SWITCH(U4604,"夏",122,"冬",90,"春",153,"秋",153,0)</f>
        <v>122</v>
      </c>
      <c r="AC4604" s="16">
        <f t="shared" si="436"/>
        <v>0</v>
      </c>
      <c r="AD4604" s="5">
        <f>IFERROR(AA4604/D4604,0)</f>
        <v>0</v>
      </c>
      <c r="AE4604" s="15">
        <f t="shared" si="437"/>
        <v>0.33424657534246577</v>
      </c>
      <c r="AF4604" s="5">
        <f>IFERROR(AD4604*AE4604*48,0)</f>
        <v>0</v>
      </c>
    </row>
    <row r="4605" spans="1:32" x14ac:dyDescent="0.15">
      <c r="A4605" s="17">
        <v>45838</v>
      </c>
      <c r="B4605" s="1" t="s">
        <v>38</v>
      </c>
      <c r="C4605" s="1" t="s">
        <v>57</v>
      </c>
      <c r="D4605" s="9">
        <v>547.83000000000004</v>
      </c>
      <c r="E4605" s="6">
        <v>6.36</v>
      </c>
      <c r="F4605" s="18">
        <v>0.83333333333333304</v>
      </c>
      <c r="G4605" s="1">
        <v>30.2</v>
      </c>
      <c r="H4605" s="1">
        <v>72.8</v>
      </c>
      <c r="I4605" s="1">
        <v>30.2</v>
      </c>
      <c r="J4605" s="1">
        <v>0.1</v>
      </c>
      <c r="K4605" s="1">
        <v>405</v>
      </c>
      <c r="L4605" s="1">
        <v>0</v>
      </c>
      <c r="M4605" s="6">
        <f t="shared" si="434"/>
        <v>30.200000000000045</v>
      </c>
      <c r="N4605" s="1">
        <v>0</v>
      </c>
      <c r="O4605" s="1">
        <v>0</v>
      </c>
      <c r="P4605" s="12">
        <f t="shared" si="438"/>
        <v>0</v>
      </c>
      <c r="Q4605" s="1">
        <v>0</v>
      </c>
      <c r="R4605" s="1">
        <v>0</v>
      </c>
      <c r="S4605" s="1">
        <v>0</v>
      </c>
      <c r="T4605" s="1">
        <v>0</v>
      </c>
      <c r="U4605" s="4" t="s">
        <v>60</v>
      </c>
      <c r="V4605">
        <v>0.42</v>
      </c>
      <c r="W4605">
        <v>0.3</v>
      </c>
      <c r="X4605" s="14">
        <v>0.73</v>
      </c>
      <c r="Y4605" s="14">
        <v>2.38</v>
      </c>
      <c r="Z4605" s="14">
        <v>0.25</v>
      </c>
      <c r="AA4605" s="5">
        <f t="shared" si="435"/>
        <v>0</v>
      </c>
      <c r="AB4605" s="15" cm="1">
        <f t="array" ref="AB4605">_xlfn.SWITCH(U4605,"夏",122,"冬",90,"春",153,"秋",153,0)</f>
        <v>122</v>
      </c>
      <c r="AC4605" s="16">
        <f t="shared" si="436"/>
        <v>0</v>
      </c>
      <c r="AD4605" s="5">
        <f>IFERROR(AA4605/D4605,0)</f>
        <v>0</v>
      </c>
      <c r="AE4605" s="15">
        <f t="shared" si="437"/>
        <v>0.33424657534246577</v>
      </c>
      <c r="AF4605" s="5">
        <f>IFERROR(AD4605*AE4605*48,0)</f>
        <v>0</v>
      </c>
    </row>
    <row r="4606" spans="1:32" x14ac:dyDescent="0.15">
      <c r="A4606" s="17">
        <v>45838</v>
      </c>
      <c r="B4606" s="1" t="s">
        <v>38</v>
      </c>
      <c r="C4606" s="1" t="s">
        <v>57</v>
      </c>
      <c r="D4606" s="9">
        <v>547.83000000000004</v>
      </c>
      <c r="E4606" s="6">
        <v>6.36</v>
      </c>
      <c r="F4606" s="18">
        <v>0.85416666666666696</v>
      </c>
      <c r="G4606" s="1">
        <v>29.5</v>
      </c>
      <c r="H4606" s="1">
        <v>71.2</v>
      </c>
      <c r="I4606" s="1">
        <v>29.5</v>
      </c>
      <c r="J4606" s="1">
        <v>0.1</v>
      </c>
      <c r="K4606" s="1">
        <v>405</v>
      </c>
      <c r="L4606" s="1">
        <v>0</v>
      </c>
      <c r="M4606" s="6">
        <f t="shared" si="434"/>
        <v>29.500000000000114</v>
      </c>
      <c r="N4606" s="1">
        <v>0</v>
      </c>
      <c r="O4606" s="1">
        <v>0</v>
      </c>
      <c r="P4606" s="12">
        <f t="shared" si="438"/>
        <v>0</v>
      </c>
      <c r="Q4606" s="1">
        <v>0</v>
      </c>
      <c r="R4606" s="1">
        <v>0</v>
      </c>
      <c r="S4606" s="1">
        <v>0</v>
      </c>
      <c r="T4606" s="1">
        <v>0</v>
      </c>
      <c r="U4606" s="4" t="s">
        <v>60</v>
      </c>
      <c r="V4606">
        <v>0.42</v>
      </c>
      <c r="W4606">
        <v>0.3</v>
      </c>
      <c r="X4606" s="14">
        <v>0.73</v>
      </c>
      <c r="Y4606" s="14">
        <v>2.38</v>
      </c>
      <c r="Z4606" s="14">
        <v>0.25</v>
      </c>
      <c r="AA4606" s="5">
        <f t="shared" si="435"/>
        <v>0</v>
      </c>
      <c r="AB4606" s="15" cm="1">
        <f t="array" ref="AB4606">_xlfn.SWITCH(U4606,"夏",122,"冬",90,"春",153,"秋",153,0)</f>
        <v>122</v>
      </c>
      <c r="AC4606" s="16">
        <f t="shared" si="436"/>
        <v>0</v>
      </c>
      <c r="AD4606" s="5">
        <f>IFERROR(AA4606/D4606,0)</f>
        <v>0</v>
      </c>
      <c r="AE4606" s="15">
        <f t="shared" si="437"/>
        <v>0.33424657534246577</v>
      </c>
      <c r="AF4606" s="5">
        <f>IFERROR(AD4606*AE4606*48,0)</f>
        <v>0</v>
      </c>
    </row>
    <row r="4607" spans="1:32" x14ac:dyDescent="0.15">
      <c r="A4607" s="17">
        <v>45838</v>
      </c>
      <c r="B4607" s="1" t="s">
        <v>38</v>
      </c>
      <c r="C4607" s="1" t="s">
        <v>57</v>
      </c>
      <c r="D4607" s="9">
        <v>547.83000000000004</v>
      </c>
      <c r="E4607" s="6">
        <v>6.36</v>
      </c>
      <c r="F4607" s="18">
        <v>0.875</v>
      </c>
      <c r="G4607" s="1">
        <v>28.8</v>
      </c>
      <c r="H4607" s="1">
        <v>69.8</v>
      </c>
      <c r="I4607" s="1">
        <v>28.8</v>
      </c>
      <c r="J4607" s="1">
        <v>0.1</v>
      </c>
      <c r="K4607" s="1">
        <v>405</v>
      </c>
      <c r="L4607" s="1">
        <v>0</v>
      </c>
      <c r="M4607" s="6">
        <f t="shared" si="434"/>
        <v>28.799999999999898</v>
      </c>
      <c r="N4607" s="1">
        <v>0</v>
      </c>
      <c r="O4607" s="1">
        <v>0</v>
      </c>
      <c r="P4607" s="12">
        <f t="shared" si="438"/>
        <v>0</v>
      </c>
      <c r="Q4607" s="1">
        <v>0</v>
      </c>
      <c r="R4607" s="1">
        <v>0</v>
      </c>
      <c r="S4607" s="1">
        <v>0</v>
      </c>
      <c r="T4607" s="1">
        <v>0</v>
      </c>
      <c r="U4607" s="4" t="s">
        <v>60</v>
      </c>
      <c r="V4607">
        <v>0.42</v>
      </c>
      <c r="W4607">
        <v>0.3</v>
      </c>
      <c r="X4607" s="14">
        <v>0.73</v>
      </c>
      <c r="Y4607" s="14">
        <v>2.38</v>
      </c>
      <c r="Z4607" s="14">
        <v>0.25</v>
      </c>
      <c r="AA4607" s="5">
        <f t="shared" si="435"/>
        <v>0</v>
      </c>
      <c r="AB4607" s="15" cm="1">
        <f t="array" ref="AB4607">_xlfn.SWITCH(U4607,"夏",122,"冬",90,"春",153,"秋",153,0)</f>
        <v>122</v>
      </c>
      <c r="AC4607" s="16">
        <f t="shared" si="436"/>
        <v>0</v>
      </c>
      <c r="AD4607" s="5">
        <f>IFERROR(AA4607/D4607,0)</f>
        <v>0</v>
      </c>
      <c r="AE4607" s="15">
        <f t="shared" si="437"/>
        <v>0.33424657534246577</v>
      </c>
      <c r="AF4607" s="5">
        <f>IFERROR(AD4607*AE4607*48,0)</f>
        <v>0</v>
      </c>
    </row>
    <row r="4608" spans="1:32" x14ac:dyDescent="0.15">
      <c r="A4608" s="17">
        <v>45838</v>
      </c>
      <c r="B4608" s="1" t="s">
        <v>38</v>
      </c>
      <c r="C4608" s="1" t="s">
        <v>57</v>
      </c>
      <c r="D4608" s="9">
        <v>547.83000000000004</v>
      </c>
      <c r="E4608" s="6">
        <v>6.36</v>
      </c>
      <c r="F4608" s="18">
        <v>0.89583333333333304</v>
      </c>
      <c r="G4608" s="1">
        <v>28.2</v>
      </c>
      <c r="H4608" s="1">
        <v>68.5</v>
      </c>
      <c r="I4608" s="1">
        <v>28.2</v>
      </c>
      <c r="J4608" s="1">
        <v>0.1</v>
      </c>
      <c r="K4608" s="1">
        <v>405</v>
      </c>
      <c r="L4608" s="1">
        <v>0</v>
      </c>
      <c r="M4608" s="6">
        <f t="shared" si="434"/>
        <v>28.199999999999875</v>
      </c>
      <c r="N4608" s="1">
        <v>0</v>
      </c>
      <c r="O4608" s="1">
        <v>0</v>
      </c>
      <c r="P4608" s="12">
        <f t="shared" si="438"/>
        <v>0</v>
      </c>
      <c r="Q4608" s="1">
        <v>0</v>
      </c>
      <c r="R4608" s="1">
        <v>0</v>
      </c>
      <c r="S4608" s="1">
        <v>0</v>
      </c>
      <c r="T4608" s="1">
        <v>0</v>
      </c>
      <c r="U4608" s="4" t="s">
        <v>60</v>
      </c>
      <c r="V4608">
        <v>0.42</v>
      </c>
      <c r="W4608">
        <v>0.3</v>
      </c>
      <c r="X4608" s="14">
        <v>0.73</v>
      </c>
      <c r="Y4608" s="14">
        <v>2.38</v>
      </c>
      <c r="Z4608" s="14">
        <v>0.25</v>
      </c>
      <c r="AA4608" s="5">
        <f t="shared" si="435"/>
        <v>0</v>
      </c>
      <c r="AB4608" s="15" cm="1">
        <f t="array" ref="AB4608">_xlfn.SWITCH(U4608,"夏",122,"冬",90,"春",153,"秋",153,0)</f>
        <v>122</v>
      </c>
      <c r="AC4608" s="16">
        <f t="shared" si="436"/>
        <v>0</v>
      </c>
      <c r="AD4608" s="5">
        <f>IFERROR(AA4608/D4608,0)</f>
        <v>0</v>
      </c>
      <c r="AE4608" s="15">
        <f t="shared" si="437"/>
        <v>0.33424657534246577</v>
      </c>
      <c r="AF4608" s="5">
        <f>IFERROR(AD4608*AE4608*48,0)</f>
        <v>0</v>
      </c>
    </row>
    <row r="4609" spans="1:32" x14ac:dyDescent="0.15">
      <c r="A4609" s="17">
        <v>45838</v>
      </c>
      <c r="B4609" s="1" t="s">
        <v>38</v>
      </c>
      <c r="C4609" s="1" t="s">
        <v>57</v>
      </c>
      <c r="D4609" s="9">
        <v>547.83000000000004</v>
      </c>
      <c r="E4609" s="6">
        <v>6.36</v>
      </c>
      <c r="F4609" s="18">
        <v>0.91666666666666696</v>
      </c>
      <c r="G4609" s="1">
        <v>27.5</v>
      </c>
      <c r="H4609" s="1">
        <v>67.2</v>
      </c>
      <c r="I4609" s="1">
        <v>27.5</v>
      </c>
      <c r="J4609" s="1">
        <v>0.1</v>
      </c>
      <c r="K4609" s="1">
        <v>405</v>
      </c>
      <c r="L4609" s="1">
        <v>0</v>
      </c>
      <c r="M4609" s="6">
        <f t="shared" si="434"/>
        <v>27.500000000000114</v>
      </c>
      <c r="N4609" s="1">
        <v>0</v>
      </c>
      <c r="O4609" s="1">
        <v>0</v>
      </c>
      <c r="P4609" s="12">
        <f t="shared" si="438"/>
        <v>0</v>
      </c>
      <c r="Q4609" s="1">
        <v>0</v>
      </c>
      <c r="R4609" s="1">
        <v>0</v>
      </c>
      <c r="S4609" s="1">
        <v>0</v>
      </c>
      <c r="T4609" s="1">
        <v>0</v>
      </c>
      <c r="U4609" s="4" t="s">
        <v>60</v>
      </c>
      <c r="V4609">
        <v>0.42</v>
      </c>
      <c r="W4609">
        <v>0.3</v>
      </c>
      <c r="X4609" s="14">
        <v>0.73</v>
      </c>
      <c r="Y4609" s="14">
        <v>2.38</v>
      </c>
      <c r="Z4609" s="14">
        <v>0.25</v>
      </c>
      <c r="AA4609" s="5">
        <f t="shared" si="435"/>
        <v>0</v>
      </c>
      <c r="AB4609" s="15" cm="1">
        <f t="array" ref="AB4609">_xlfn.SWITCH(U4609,"夏",122,"冬",90,"春",153,"秋",153,0)</f>
        <v>122</v>
      </c>
      <c r="AC4609" s="16">
        <f t="shared" si="436"/>
        <v>0</v>
      </c>
      <c r="AD4609" s="5">
        <f>IFERROR(AA4609/D4609,0)</f>
        <v>0</v>
      </c>
      <c r="AE4609" s="15">
        <f t="shared" si="437"/>
        <v>0.33424657534246577</v>
      </c>
      <c r="AF4609" s="5">
        <f>IFERROR(AD4609*AE4609*48,0)</f>
        <v>0</v>
      </c>
    </row>
    <row r="4610" spans="1:32" x14ac:dyDescent="0.15">
      <c r="A4610" s="17">
        <v>45838</v>
      </c>
      <c r="B4610" s="1" t="s">
        <v>32</v>
      </c>
      <c r="C4610" s="1" t="s">
        <v>33</v>
      </c>
      <c r="D4610" s="9">
        <v>125.5308</v>
      </c>
      <c r="E4610" s="6">
        <v>3.15</v>
      </c>
      <c r="F4610" s="18">
        <v>0.33333333333333298</v>
      </c>
      <c r="G4610" s="1">
        <v>28.5</v>
      </c>
      <c r="H4610" s="1">
        <v>72.5</v>
      </c>
      <c r="I4610" s="1">
        <v>28.5</v>
      </c>
      <c r="J4610" s="1">
        <v>0.1</v>
      </c>
      <c r="K4610" s="1">
        <v>405</v>
      </c>
      <c r="L4610" s="1">
        <v>185</v>
      </c>
      <c r="M4610" s="6">
        <f t="shared" si="434"/>
        <v>28.500000000000057</v>
      </c>
      <c r="N4610" s="1">
        <v>0</v>
      </c>
      <c r="O4610" s="1">
        <v>0</v>
      </c>
      <c r="P4610" s="12">
        <f t="shared" si="438"/>
        <v>0</v>
      </c>
      <c r="Q4610" s="1">
        <v>0</v>
      </c>
      <c r="R4610" s="1">
        <v>0</v>
      </c>
      <c r="S4610" s="1">
        <v>0</v>
      </c>
      <c r="T4610" s="1">
        <v>0</v>
      </c>
      <c r="U4610" s="4" t="s">
        <v>60</v>
      </c>
      <c r="V4610">
        <v>0.41</v>
      </c>
      <c r="W4610">
        <v>0.3</v>
      </c>
      <c r="X4610" s="14">
        <v>0.73</v>
      </c>
      <c r="Y4610" s="14">
        <v>2.38</v>
      </c>
      <c r="Z4610" s="14">
        <v>0.25</v>
      </c>
      <c r="AA4610" s="5">
        <f t="shared" si="435"/>
        <v>0</v>
      </c>
      <c r="AB4610" s="15" cm="1">
        <f t="array" ref="AB4610">_xlfn.SWITCH(U4610,"夏",122,"冬",90,"春",153,"秋",153,0)</f>
        <v>122</v>
      </c>
      <c r="AC4610" s="16">
        <f t="shared" si="436"/>
        <v>0</v>
      </c>
      <c r="AD4610" s="5">
        <f>IFERROR(AA4610/D4610,0)</f>
        <v>0</v>
      </c>
      <c r="AE4610" s="15">
        <f t="shared" si="437"/>
        <v>0.33424657534246577</v>
      </c>
      <c r="AF4610" s="5">
        <f>IFERROR(AD4610*AE4610*48,0)</f>
        <v>0</v>
      </c>
    </row>
    <row r="4611" spans="1:32" x14ac:dyDescent="0.15">
      <c r="A4611" s="17">
        <v>45838</v>
      </c>
      <c r="B4611" s="1" t="s">
        <v>32</v>
      </c>
      <c r="C4611" s="1" t="s">
        <v>33</v>
      </c>
      <c r="D4611" s="9">
        <v>125.5308</v>
      </c>
      <c r="E4611" s="6">
        <v>3.15</v>
      </c>
      <c r="F4611" s="18">
        <v>0.35416666666666702</v>
      </c>
      <c r="G4611" s="1">
        <v>29.5</v>
      </c>
      <c r="H4611" s="1">
        <v>71.2</v>
      </c>
      <c r="I4611" s="1">
        <v>29.5</v>
      </c>
      <c r="J4611" s="1">
        <v>0.1</v>
      </c>
      <c r="K4611" s="1">
        <v>630</v>
      </c>
      <c r="L4611" s="1">
        <v>325</v>
      </c>
      <c r="M4611" s="6">
        <f t="shared" si="434"/>
        <v>29.500000000000114</v>
      </c>
      <c r="N4611" s="19">
        <v>0.5</v>
      </c>
      <c r="O4611" s="11" cm="1">
        <f t="array" ref="O4611">ROUND(_xlfn.SWITCH(C4611,"建筑专教",IF(S4611&gt;0.1,1.38,1.28),"阶梯教室",IF(S4611&gt;0.1,1.15,1.05),"公共教室",IF(S4611&gt;0.1,1.22,1.12),IF(S4611&gt;0.1,1.2,1.1))+(MOD(ROW()*11,31)/31-0.5)*0.06,2)</f>
        <v>1.18</v>
      </c>
      <c r="P4611" s="12">
        <f t="shared" si="438"/>
        <v>0.23</v>
      </c>
      <c r="Q4611" s="13">
        <f t="shared" si="439"/>
        <v>1.0176205476889093</v>
      </c>
      <c r="R4611" s="1">
        <v>1.8</v>
      </c>
      <c r="S4611" s="1">
        <v>0.12</v>
      </c>
      <c r="T4611" s="1">
        <v>0.05</v>
      </c>
      <c r="U4611" s="4" t="s">
        <v>60</v>
      </c>
      <c r="V4611">
        <v>0.41</v>
      </c>
      <c r="W4611">
        <v>0.3</v>
      </c>
      <c r="X4611" s="14">
        <v>0.73</v>
      </c>
      <c r="Y4611" s="14">
        <v>2.38</v>
      </c>
      <c r="Z4611" s="14">
        <v>0.25</v>
      </c>
      <c r="AA4611" s="5">
        <f t="shared" si="435"/>
        <v>1.97</v>
      </c>
      <c r="AB4611" s="15" cm="1">
        <f t="array" ref="AB4611">_xlfn.SWITCH(U4611,"夏",122,"冬",90,"春",153,"秋",153,0)</f>
        <v>122</v>
      </c>
      <c r="AC4611" s="16">
        <f t="shared" si="436"/>
        <v>240.34</v>
      </c>
      <c r="AD4611" s="5">
        <f>IFERROR(AA4611/D4611,0)</f>
        <v>1.5693359717296473E-2</v>
      </c>
      <c r="AE4611" s="15">
        <f t="shared" si="437"/>
        <v>0.33424657534246577</v>
      </c>
      <c r="AF4611" s="5">
        <f>IFERROR(AD4611*AE4611*48,0)</f>
        <v>0.25178168357394015</v>
      </c>
    </row>
    <row r="4612" spans="1:32" x14ac:dyDescent="0.15">
      <c r="A4612" s="17">
        <v>45838</v>
      </c>
      <c r="B4612" s="1" t="s">
        <v>32</v>
      </c>
      <c r="C4612" s="1" t="s">
        <v>33</v>
      </c>
      <c r="D4612" s="9">
        <v>125.5308</v>
      </c>
      <c r="E4612" s="6">
        <v>3.15</v>
      </c>
      <c r="F4612" s="18">
        <v>0.375</v>
      </c>
      <c r="G4612" s="1">
        <v>27.7</v>
      </c>
      <c r="H4612" s="1">
        <v>67.8</v>
      </c>
      <c r="I4612" s="1">
        <v>27.7</v>
      </c>
      <c r="J4612" s="1">
        <v>0.2</v>
      </c>
      <c r="K4612" s="1">
        <v>650</v>
      </c>
      <c r="L4612" s="1">
        <v>295</v>
      </c>
      <c r="M4612" s="6">
        <f t="shared" si="434"/>
        <v>27.699999999999932</v>
      </c>
      <c r="N4612" s="19">
        <v>0.5</v>
      </c>
      <c r="O4612" s="11" cm="1">
        <f t="array" ref="O4612">ROUND(_xlfn.SWITCH(C4612,"建筑专教",IF(S4612&gt;0.1,1.38,1.28),"阶梯教室",IF(S4612&gt;0.1,1.15,1.05),"公共教室",IF(S4612&gt;0.1,1.22,1.12),IF(S4612&gt;0.1,1.2,1.1))+(MOD(ROW()*11,31)/31-0.5)*0.06,2)</f>
        <v>1.2</v>
      </c>
      <c r="P4612" s="12">
        <f t="shared" si="438"/>
        <v>0.25</v>
      </c>
      <c r="Q4612" s="13">
        <f t="shared" si="439"/>
        <v>0.12822649049310328</v>
      </c>
      <c r="R4612" s="1">
        <v>1.5</v>
      </c>
      <c r="S4612" s="1">
        <v>0.12</v>
      </c>
      <c r="T4612" s="1">
        <v>0.05</v>
      </c>
      <c r="U4612" s="4" t="s">
        <v>60</v>
      </c>
      <c r="V4612">
        <v>0.41</v>
      </c>
      <c r="W4612">
        <v>0.3</v>
      </c>
      <c r="X4612" s="14">
        <v>0.73</v>
      </c>
      <c r="Y4612" s="14">
        <v>2.38</v>
      </c>
      <c r="Z4612" s="14">
        <v>0.25</v>
      </c>
      <c r="AA4612" s="5">
        <f t="shared" si="435"/>
        <v>1.6700000000000002</v>
      </c>
      <c r="AB4612" s="15" cm="1">
        <f t="array" ref="AB4612">_xlfn.SWITCH(U4612,"夏",122,"冬",90,"春",153,"秋",153,0)</f>
        <v>122</v>
      </c>
      <c r="AC4612" s="16">
        <f t="shared" si="436"/>
        <v>203.74</v>
      </c>
      <c r="AD4612" s="5">
        <f>IFERROR(AA4612/D4612,0)</f>
        <v>1.3303507983698027E-2</v>
      </c>
      <c r="AE4612" s="15">
        <f t="shared" si="437"/>
        <v>0.33424657534246577</v>
      </c>
      <c r="AF4612" s="5">
        <f>IFERROR(AD4612*AE4612*48,0)</f>
        <v>0.21343929521242644</v>
      </c>
    </row>
    <row r="4613" spans="1:32" x14ac:dyDescent="0.15">
      <c r="A4613" s="17">
        <v>45838</v>
      </c>
      <c r="B4613" s="1" t="s">
        <v>32</v>
      </c>
      <c r="C4613" s="1" t="s">
        <v>33</v>
      </c>
      <c r="D4613" s="9">
        <v>125.5308</v>
      </c>
      <c r="E4613" s="6">
        <v>3.15</v>
      </c>
      <c r="F4613" s="18">
        <v>0.39583333333333298</v>
      </c>
      <c r="G4613" s="1">
        <v>26.6</v>
      </c>
      <c r="H4613" s="1">
        <v>64.8</v>
      </c>
      <c r="I4613" s="1">
        <v>26.6</v>
      </c>
      <c r="J4613" s="1">
        <v>0.2</v>
      </c>
      <c r="K4613" s="1">
        <v>670</v>
      </c>
      <c r="L4613" s="1">
        <v>335</v>
      </c>
      <c r="M4613" s="6">
        <f t="shared" si="434"/>
        <v>26.599999999999909</v>
      </c>
      <c r="N4613" s="19">
        <v>0.5</v>
      </c>
      <c r="O4613" s="11" cm="1">
        <f t="array" ref="O4613">ROUND(_xlfn.SWITCH(C4613,"建筑专教",IF(S4613&gt;0.1,1.38,1.28),"阶梯教室",IF(S4613&gt;0.1,1.15,1.05),"公共教室",IF(S4613&gt;0.1,1.22,1.12),IF(S4613&gt;0.1,1.2,1.1))+(MOD(ROW()*11,31)/31-0.5)*0.06,2)</f>
        <v>1.22</v>
      </c>
      <c r="P4613" s="12">
        <f t="shared" si="438"/>
        <v>0.27</v>
      </c>
      <c r="Q4613" s="13">
        <f t="shared" si="439"/>
        <v>-0.20411085194329479</v>
      </c>
      <c r="R4613" s="1">
        <v>1.3</v>
      </c>
      <c r="S4613" s="1">
        <v>0.12</v>
      </c>
      <c r="T4613" s="1">
        <v>0.05</v>
      </c>
      <c r="U4613" s="4" t="s">
        <v>60</v>
      </c>
      <c r="V4613">
        <v>0.41</v>
      </c>
      <c r="W4613">
        <v>0.3</v>
      </c>
      <c r="X4613" s="14">
        <v>0.73</v>
      </c>
      <c r="Y4613" s="14">
        <v>2.38</v>
      </c>
      <c r="Z4613" s="14">
        <v>0.25</v>
      </c>
      <c r="AA4613" s="5">
        <f t="shared" si="435"/>
        <v>1.47</v>
      </c>
      <c r="AB4613" s="15" cm="1">
        <f t="array" ref="AB4613">_xlfn.SWITCH(U4613,"夏",122,"冬",90,"春",153,"秋",153,0)</f>
        <v>122</v>
      </c>
      <c r="AC4613" s="16">
        <f t="shared" si="436"/>
        <v>179.34</v>
      </c>
      <c r="AD4613" s="5">
        <f>IFERROR(AA4613/D4613,0)</f>
        <v>1.1710273494632393E-2</v>
      </c>
      <c r="AE4613" s="15">
        <f t="shared" si="437"/>
        <v>0.33424657534246577</v>
      </c>
      <c r="AF4613" s="5">
        <f>IFERROR(AD4613*AE4613*48,0)</f>
        <v>0.18787770297141723</v>
      </c>
    </row>
    <row r="4614" spans="1:32" x14ac:dyDescent="0.15">
      <c r="A4614" s="17">
        <v>45838</v>
      </c>
      <c r="B4614" s="1" t="s">
        <v>32</v>
      </c>
      <c r="C4614" s="1" t="s">
        <v>33</v>
      </c>
      <c r="D4614" s="9">
        <v>125.5308</v>
      </c>
      <c r="E4614" s="6">
        <v>3.15</v>
      </c>
      <c r="F4614" s="18">
        <v>0.41666666666666702</v>
      </c>
      <c r="G4614" s="1">
        <v>26.1</v>
      </c>
      <c r="H4614" s="1">
        <v>63.2</v>
      </c>
      <c r="I4614" s="1">
        <v>26.1</v>
      </c>
      <c r="J4614" s="1">
        <v>0.2</v>
      </c>
      <c r="K4614" s="1">
        <v>690</v>
      </c>
      <c r="L4614" s="1">
        <v>375</v>
      </c>
      <c r="M4614" s="6">
        <f t="shared" si="434"/>
        <v>26.100000000000136</v>
      </c>
      <c r="N4614" s="19">
        <v>0.5</v>
      </c>
      <c r="O4614" s="11" cm="1">
        <f t="array" ref="O4614">ROUND(_xlfn.SWITCH(C4614,"建筑专教",IF(S4614&gt;0.1,1.38,1.28),"阶梯教室",IF(S4614&gt;0.1,1.15,1.05),"公共教室",IF(S4614&gt;0.1,1.22,1.12),IF(S4614&gt;0.1,1.2,1.1))+(MOD(ROW()*11,31)/31-0.5)*0.06,2)</f>
        <v>1.18</v>
      </c>
      <c r="P4614" s="12">
        <f t="shared" si="438"/>
        <v>0.28999999999999998</v>
      </c>
      <c r="Q4614" s="13">
        <f t="shared" si="439"/>
        <v>-0.47064893609277553</v>
      </c>
      <c r="R4614" s="1">
        <v>1.1000000000000001</v>
      </c>
      <c r="S4614" s="1">
        <v>0.12</v>
      </c>
      <c r="T4614" s="1">
        <v>0.05</v>
      </c>
      <c r="U4614" s="4" t="s">
        <v>60</v>
      </c>
      <c r="V4614">
        <v>0.41</v>
      </c>
      <c r="W4614">
        <v>0.3</v>
      </c>
      <c r="X4614" s="14">
        <v>0.73</v>
      </c>
      <c r="Y4614" s="14">
        <v>2.38</v>
      </c>
      <c r="Z4614" s="14">
        <v>0.25</v>
      </c>
      <c r="AA4614" s="5">
        <f t="shared" si="435"/>
        <v>1.2700000000000002</v>
      </c>
      <c r="AB4614" s="15" cm="1">
        <f t="array" ref="AB4614">_xlfn.SWITCH(U4614,"夏",122,"冬",90,"春",153,"秋",153,0)</f>
        <v>122</v>
      </c>
      <c r="AC4614" s="16">
        <f t="shared" si="436"/>
        <v>154.94000000000003</v>
      </c>
      <c r="AD4614" s="5">
        <f>IFERROR(AA4614/D4614,0)</f>
        <v>1.0117039005566764E-2</v>
      </c>
      <c r="AE4614" s="15">
        <f t="shared" si="437"/>
        <v>0.33424657534246577</v>
      </c>
      <c r="AF4614" s="5">
        <f>IFERROR(AD4614*AE4614*48,0)</f>
        <v>0.16231611073040814</v>
      </c>
    </row>
    <row r="4615" spans="1:32" x14ac:dyDescent="0.15">
      <c r="A4615" s="17">
        <v>45838</v>
      </c>
      <c r="B4615" s="1" t="s">
        <v>32</v>
      </c>
      <c r="C4615" s="1" t="s">
        <v>33</v>
      </c>
      <c r="D4615" s="9">
        <v>125.5308</v>
      </c>
      <c r="E4615" s="6">
        <v>3.15</v>
      </c>
      <c r="F4615" s="18">
        <v>0.4375</v>
      </c>
      <c r="G4615" s="1">
        <v>25.9</v>
      </c>
      <c r="H4615" s="1">
        <v>61.8</v>
      </c>
      <c r="I4615" s="1">
        <v>25.9</v>
      </c>
      <c r="J4615" s="1">
        <v>0.2</v>
      </c>
      <c r="K4615" s="1">
        <v>710</v>
      </c>
      <c r="L4615" s="1">
        <v>415</v>
      </c>
      <c r="M4615" s="6">
        <f t="shared" si="434"/>
        <v>25.899999999999977</v>
      </c>
      <c r="N4615" s="19">
        <v>0.5</v>
      </c>
      <c r="O4615" s="11" cm="1">
        <f t="array" ref="O4615">ROUND(_xlfn.SWITCH(C4615,"建筑专教",IF(S4615&gt;0.1,1.38,1.28),"阶梯教室",IF(S4615&gt;0.1,1.15,1.05),"公共教室",IF(S4615&gt;0.1,1.22,1.12),IF(S4615&gt;0.1,1.2,1.1))+(MOD(ROW()*11,31)/31-0.5)*0.06,2)</f>
        <v>1.2</v>
      </c>
      <c r="P4615" s="12">
        <f t="shared" si="438"/>
        <v>0.31</v>
      </c>
      <c r="Q4615" s="13">
        <f t="shared" si="439"/>
        <v>-0.4890540848828861</v>
      </c>
      <c r="R4615" s="1">
        <v>0.9</v>
      </c>
      <c r="S4615" s="1">
        <v>0.12</v>
      </c>
      <c r="T4615" s="1">
        <v>0.05</v>
      </c>
      <c r="U4615" s="4" t="s">
        <v>60</v>
      </c>
      <c r="V4615">
        <v>0.41</v>
      </c>
      <c r="W4615">
        <v>0.3</v>
      </c>
      <c r="X4615" s="14">
        <v>0.73</v>
      </c>
      <c r="Y4615" s="14">
        <v>2.38</v>
      </c>
      <c r="Z4615" s="14">
        <v>0.25</v>
      </c>
      <c r="AA4615" s="5">
        <f t="shared" si="435"/>
        <v>1.07</v>
      </c>
      <c r="AB4615" s="15" cm="1">
        <f t="array" ref="AB4615">_xlfn.SWITCH(U4615,"夏",122,"冬",90,"春",153,"秋",153,0)</f>
        <v>122</v>
      </c>
      <c r="AC4615" s="16">
        <f t="shared" si="436"/>
        <v>130.54000000000002</v>
      </c>
      <c r="AD4615" s="5">
        <f>IFERROR(AA4615/D4615,0)</f>
        <v>8.5238045165011295E-3</v>
      </c>
      <c r="AE4615" s="15">
        <f t="shared" si="437"/>
        <v>0.33424657534246577</v>
      </c>
      <c r="AF4615" s="5">
        <f>IFERROR(AD4615*AE4615*48,0)</f>
        <v>0.13675451848939896</v>
      </c>
    </row>
    <row r="4616" spans="1:32" x14ac:dyDescent="0.15">
      <c r="A4616" s="17">
        <v>45838</v>
      </c>
      <c r="B4616" s="1" t="s">
        <v>32</v>
      </c>
      <c r="C4616" s="1" t="s">
        <v>33</v>
      </c>
      <c r="D4616" s="9">
        <v>125.5308</v>
      </c>
      <c r="E4616" s="6">
        <v>3.15</v>
      </c>
      <c r="F4616" s="18">
        <v>0.45833333333333298</v>
      </c>
      <c r="G4616" s="1">
        <v>25.7</v>
      </c>
      <c r="H4616" s="1">
        <v>60.8</v>
      </c>
      <c r="I4616" s="1">
        <v>25.7</v>
      </c>
      <c r="J4616" s="1">
        <v>0.2</v>
      </c>
      <c r="K4616" s="1">
        <v>730</v>
      </c>
      <c r="L4616" s="1">
        <v>455</v>
      </c>
      <c r="M4616" s="6">
        <f t="shared" si="434"/>
        <v>25.699999999999989</v>
      </c>
      <c r="N4616" s="19">
        <v>0.5</v>
      </c>
      <c r="O4616" s="11" cm="1">
        <f t="array" ref="O4616">ROUND(_xlfn.SWITCH(C4616,"建筑专教",IF(S4616&gt;0.1,1.38,1.28),"阶梯教室",IF(S4616&gt;0.1,1.15,1.05),"公共教室",IF(S4616&gt;0.1,1.22,1.12),IF(S4616&gt;0.1,1.2,1.1))+(MOD(ROW()*11,31)/31-0.5)*0.06,2)</f>
        <v>1.23</v>
      </c>
      <c r="P4616" s="12">
        <f t="shared" si="438"/>
        <v>0.33</v>
      </c>
      <c r="Q4616" s="13">
        <f t="shared" si="439"/>
        <v>-0.48214180847294152</v>
      </c>
      <c r="R4616" s="1">
        <v>0.7</v>
      </c>
      <c r="S4616" s="1">
        <v>0.12</v>
      </c>
      <c r="T4616" s="1">
        <v>0.05</v>
      </c>
      <c r="U4616" s="4" t="s">
        <v>60</v>
      </c>
      <c r="V4616">
        <v>0.41</v>
      </c>
      <c r="W4616">
        <v>0.3</v>
      </c>
      <c r="X4616" s="14">
        <v>0.73</v>
      </c>
      <c r="Y4616" s="14">
        <v>2.38</v>
      </c>
      <c r="Z4616" s="14">
        <v>0.25</v>
      </c>
      <c r="AA4616" s="5">
        <f t="shared" si="435"/>
        <v>0.87</v>
      </c>
      <c r="AB4616" s="15" cm="1">
        <f t="array" ref="AB4616">_xlfn.SWITCH(U4616,"夏",122,"冬",90,"春",153,"秋",153,0)</f>
        <v>122</v>
      </c>
      <c r="AC4616" s="16">
        <f t="shared" si="436"/>
        <v>106.14</v>
      </c>
      <c r="AD4616" s="5">
        <f>IFERROR(AA4616/D4616,0)</f>
        <v>6.9305700274354979E-3</v>
      </c>
      <c r="AE4616" s="15">
        <f t="shared" si="437"/>
        <v>0.33424657534246577</v>
      </c>
      <c r="AF4616" s="5">
        <f>IFERROR(AD4616*AE4616*48,0)</f>
        <v>0.11119292624838981</v>
      </c>
    </row>
    <row r="4617" spans="1:32" x14ac:dyDescent="0.15">
      <c r="A4617" s="17">
        <v>45838</v>
      </c>
      <c r="B4617" s="1" t="s">
        <v>32</v>
      </c>
      <c r="C4617" s="1" t="s">
        <v>33</v>
      </c>
      <c r="D4617" s="9">
        <v>125.5308</v>
      </c>
      <c r="E4617" s="6">
        <v>3.15</v>
      </c>
      <c r="F4617" s="18">
        <v>0.47916666666666702</v>
      </c>
      <c r="G4617" s="1">
        <v>25.5</v>
      </c>
      <c r="H4617" s="1">
        <v>60.2</v>
      </c>
      <c r="I4617" s="1">
        <v>25.5</v>
      </c>
      <c r="J4617" s="1">
        <v>0.2</v>
      </c>
      <c r="K4617" s="1">
        <v>750</v>
      </c>
      <c r="L4617" s="1">
        <v>495</v>
      </c>
      <c r="M4617" s="6">
        <f t="shared" si="434"/>
        <v>25.499999999999886</v>
      </c>
      <c r="N4617" s="19">
        <v>0.5</v>
      </c>
      <c r="O4617" s="11" cm="1">
        <f t="array" ref="O4617">ROUND(_xlfn.SWITCH(C4617,"建筑专教",IF(S4617&gt;0.1,1.38,1.28),"阶梯教室",IF(S4617&gt;0.1,1.15,1.05),"公共教室",IF(S4617&gt;0.1,1.22,1.12),IF(S4617&gt;0.1,1.2,1.1))+(MOD(ROW()*11,31)/31-0.5)*0.06,2)</f>
        <v>1.19</v>
      </c>
      <c r="P4617" s="12">
        <f t="shared" si="438"/>
        <v>0.35</v>
      </c>
      <c r="Q4617" s="13">
        <f t="shared" si="439"/>
        <v>-0.652960328563577</v>
      </c>
      <c r="R4617" s="1">
        <v>0.5</v>
      </c>
      <c r="S4617" s="1">
        <v>0.12</v>
      </c>
      <c r="T4617" s="1">
        <v>0.05</v>
      </c>
      <c r="U4617" s="4" t="s">
        <v>60</v>
      </c>
      <c r="V4617">
        <v>0.41</v>
      </c>
      <c r="W4617">
        <v>0.3</v>
      </c>
      <c r="X4617" s="14">
        <v>0.73</v>
      </c>
      <c r="Y4617" s="14">
        <v>2.38</v>
      </c>
      <c r="Z4617" s="14">
        <v>0.25</v>
      </c>
      <c r="AA4617" s="5">
        <f t="shared" si="435"/>
        <v>0.67</v>
      </c>
      <c r="AB4617" s="15" cm="1">
        <f t="array" ref="AB4617">_xlfn.SWITCH(U4617,"夏",122,"冬",90,"春",153,"秋",153,0)</f>
        <v>122</v>
      </c>
      <c r="AC4617" s="16">
        <f t="shared" si="436"/>
        <v>81.740000000000009</v>
      </c>
      <c r="AD4617" s="5">
        <f>IFERROR(AA4617/D4617,0)</f>
        <v>5.3373355383698664E-3</v>
      </c>
      <c r="AE4617" s="15">
        <f t="shared" si="437"/>
        <v>0.33424657534246577</v>
      </c>
      <c r="AF4617" s="5">
        <f>IFERROR(AD4617*AE4617*48,0)</f>
        <v>8.5631334007380655E-2</v>
      </c>
    </row>
    <row r="4618" spans="1:32" x14ac:dyDescent="0.15">
      <c r="A4618" s="17">
        <v>45838</v>
      </c>
      <c r="B4618" s="1" t="s">
        <v>32</v>
      </c>
      <c r="C4618" s="1" t="s">
        <v>33</v>
      </c>
      <c r="D4618" s="9">
        <v>125.5308</v>
      </c>
      <c r="E4618" s="6">
        <v>3.15</v>
      </c>
      <c r="F4618" s="18">
        <v>0.5</v>
      </c>
      <c r="G4618" s="1">
        <v>26.5</v>
      </c>
      <c r="H4618" s="1">
        <v>63.2</v>
      </c>
      <c r="I4618" s="1">
        <v>26.5</v>
      </c>
      <c r="J4618" s="1">
        <v>0.1</v>
      </c>
      <c r="K4618" s="1">
        <v>450</v>
      </c>
      <c r="L4618" s="1">
        <v>315</v>
      </c>
      <c r="M4618" s="6">
        <f t="shared" si="434"/>
        <v>26.500000000000114</v>
      </c>
      <c r="N4618" s="1">
        <v>0</v>
      </c>
      <c r="O4618" s="1">
        <v>0</v>
      </c>
      <c r="P4618" s="12">
        <f t="shared" si="438"/>
        <v>0</v>
      </c>
      <c r="Q4618" s="1">
        <v>0</v>
      </c>
      <c r="R4618" s="1">
        <v>0.2</v>
      </c>
      <c r="S4618" s="1">
        <v>0</v>
      </c>
      <c r="T4618" s="1">
        <v>0</v>
      </c>
      <c r="U4618" s="4" t="s">
        <v>60</v>
      </c>
      <c r="V4618">
        <v>0.41</v>
      </c>
      <c r="W4618">
        <v>0.3</v>
      </c>
      <c r="X4618" s="14">
        <v>0.73</v>
      </c>
      <c r="Y4618" s="14">
        <v>2.38</v>
      </c>
      <c r="Z4618" s="14">
        <v>0.25</v>
      </c>
      <c r="AA4618" s="5">
        <f t="shared" si="435"/>
        <v>0.2</v>
      </c>
      <c r="AB4618" s="15" cm="1">
        <f t="array" ref="AB4618">_xlfn.SWITCH(U4618,"夏",122,"冬",90,"春",153,"秋",153,0)</f>
        <v>122</v>
      </c>
      <c r="AC4618" s="16">
        <f t="shared" si="436"/>
        <v>24.400000000000002</v>
      </c>
      <c r="AD4618" s="5">
        <f>IFERROR(AA4618/D4618,0)</f>
        <v>1.5932344890656318E-3</v>
      </c>
      <c r="AE4618" s="15">
        <f t="shared" si="437"/>
        <v>0.33424657534246577</v>
      </c>
      <c r="AF4618" s="5">
        <f>IFERROR(AD4618*AE4618*48,0)</f>
        <v>2.5561592241009151E-2</v>
      </c>
    </row>
    <row r="4619" spans="1:32" x14ac:dyDescent="0.15">
      <c r="A4619" s="17">
        <v>45838</v>
      </c>
      <c r="B4619" s="1" t="s">
        <v>32</v>
      </c>
      <c r="C4619" s="1" t="s">
        <v>33</v>
      </c>
      <c r="D4619" s="9">
        <v>125.5308</v>
      </c>
      <c r="E4619" s="6">
        <v>3.15</v>
      </c>
      <c r="F4619" s="18">
        <v>0.52083333333333304</v>
      </c>
      <c r="G4619" s="1">
        <v>27.3</v>
      </c>
      <c r="H4619" s="1">
        <v>65.8</v>
      </c>
      <c r="I4619" s="1">
        <v>27.3</v>
      </c>
      <c r="J4619" s="1">
        <v>0.1</v>
      </c>
      <c r="K4619" s="1">
        <v>430</v>
      </c>
      <c r="L4619" s="1">
        <v>255</v>
      </c>
      <c r="M4619" s="6">
        <f t="shared" si="434"/>
        <v>27.300000000000011</v>
      </c>
      <c r="N4619" s="1">
        <v>0</v>
      </c>
      <c r="O4619" s="1">
        <v>0</v>
      </c>
      <c r="P4619" s="12">
        <f t="shared" si="438"/>
        <v>0</v>
      </c>
      <c r="Q4619" s="1">
        <v>0</v>
      </c>
      <c r="R4619" s="1">
        <v>0</v>
      </c>
      <c r="S4619" s="1">
        <v>0</v>
      </c>
      <c r="T4619" s="1">
        <v>0</v>
      </c>
      <c r="U4619" s="4" t="s">
        <v>60</v>
      </c>
      <c r="V4619">
        <v>0.41</v>
      </c>
      <c r="W4619">
        <v>0.3</v>
      </c>
      <c r="X4619" s="14">
        <v>0.73</v>
      </c>
      <c r="Y4619" s="14">
        <v>2.38</v>
      </c>
      <c r="Z4619" s="14">
        <v>0.25</v>
      </c>
      <c r="AA4619" s="5">
        <f t="shared" si="435"/>
        <v>0</v>
      </c>
      <c r="AB4619" s="15" cm="1">
        <f t="array" ref="AB4619">_xlfn.SWITCH(U4619,"夏",122,"冬",90,"春",153,"秋",153,0)</f>
        <v>122</v>
      </c>
      <c r="AC4619" s="16">
        <f t="shared" si="436"/>
        <v>0</v>
      </c>
      <c r="AD4619" s="5">
        <f>IFERROR(AA4619/D4619,0)</f>
        <v>0</v>
      </c>
      <c r="AE4619" s="15">
        <f t="shared" si="437"/>
        <v>0.33424657534246577</v>
      </c>
      <c r="AF4619" s="5">
        <f>IFERROR(AD4619*AE4619*48,0)</f>
        <v>0</v>
      </c>
    </row>
    <row r="4620" spans="1:32" x14ac:dyDescent="0.15">
      <c r="A4620" s="17">
        <v>45838</v>
      </c>
      <c r="B4620" s="1" t="s">
        <v>32</v>
      </c>
      <c r="C4620" s="1" t="s">
        <v>33</v>
      </c>
      <c r="D4620" s="9">
        <v>125.5308</v>
      </c>
      <c r="E4620" s="6">
        <v>3.15</v>
      </c>
      <c r="F4620" s="18">
        <v>0.54166666666666696</v>
      </c>
      <c r="G4620" s="1">
        <v>28.1</v>
      </c>
      <c r="H4620" s="1">
        <v>68.5</v>
      </c>
      <c r="I4620" s="1">
        <v>28.1</v>
      </c>
      <c r="J4620" s="1">
        <v>0.1</v>
      </c>
      <c r="K4620" s="1">
        <v>410</v>
      </c>
      <c r="L4620" s="1">
        <v>195</v>
      </c>
      <c r="M4620" s="6">
        <f t="shared" si="434"/>
        <v>28.099999999999966</v>
      </c>
      <c r="N4620" s="1">
        <v>0</v>
      </c>
      <c r="O4620" s="1">
        <v>0</v>
      </c>
      <c r="P4620" s="12">
        <f t="shared" si="438"/>
        <v>0</v>
      </c>
      <c r="Q4620" s="1">
        <v>0</v>
      </c>
      <c r="R4620" s="1">
        <v>0</v>
      </c>
      <c r="S4620" s="1">
        <v>1</v>
      </c>
      <c r="T4620" s="1">
        <v>0</v>
      </c>
      <c r="U4620" s="4" t="s">
        <v>60</v>
      </c>
      <c r="V4620">
        <v>0.41</v>
      </c>
      <c r="W4620">
        <v>0.3</v>
      </c>
      <c r="X4620" s="14">
        <v>0.73</v>
      </c>
      <c r="Y4620" s="14">
        <v>2.38</v>
      </c>
      <c r="Z4620" s="14">
        <v>0.25</v>
      </c>
      <c r="AA4620" s="5">
        <f t="shared" si="435"/>
        <v>1</v>
      </c>
      <c r="AB4620" s="15" cm="1">
        <f t="array" ref="AB4620">_xlfn.SWITCH(U4620,"夏",122,"冬",90,"春",153,"秋",153,0)</f>
        <v>122</v>
      </c>
      <c r="AC4620" s="16">
        <f t="shared" si="436"/>
        <v>122</v>
      </c>
      <c r="AD4620" s="5">
        <f>IFERROR(AA4620/D4620,0)</f>
        <v>7.9661724453281586E-3</v>
      </c>
      <c r="AE4620" s="15">
        <f t="shared" si="437"/>
        <v>0.33424657534246577</v>
      </c>
      <c r="AF4620" s="5">
        <f>IFERROR(AD4620*AE4620*48,0)</f>
        <v>0.12780796120504573</v>
      </c>
    </row>
    <row r="4621" spans="1:32" x14ac:dyDescent="0.15">
      <c r="A4621" s="17">
        <v>45838</v>
      </c>
      <c r="B4621" s="1" t="s">
        <v>32</v>
      </c>
      <c r="C4621" s="1" t="s">
        <v>33</v>
      </c>
      <c r="D4621" s="9">
        <v>125.5308</v>
      </c>
      <c r="E4621" s="6">
        <v>3.15</v>
      </c>
      <c r="F4621" s="18">
        <v>0.5625</v>
      </c>
      <c r="G4621" s="1">
        <v>30</v>
      </c>
      <c r="H4621" s="1">
        <v>71.2</v>
      </c>
      <c r="I4621" s="1">
        <v>30</v>
      </c>
      <c r="J4621" s="1">
        <v>0.1</v>
      </c>
      <c r="K4621" s="1">
        <v>635</v>
      </c>
      <c r="L4621" s="1">
        <v>325</v>
      </c>
      <c r="M4621" s="6">
        <f t="shared" si="434"/>
        <v>30.000000000000114</v>
      </c>
      <c r="N4621" s="19">
        <v>0.5</v>
      </c>
      <c r="O4621" s="11" cm="1">
        <f t="array" ref="O4621">ROUND(_xlfn.SWITCH(C4621,"建筑专教",IF(S4621&gt;0.1,1.38,1.28),"阶梯教室",IF(S4621&gt;0.1,1.15,1.05),"公共教室",IF(S4621&gt;0.1,1.22,1.12),IF(S4621&gt;0.1,1.2,1.1))+(MOD(ROW()*11,31)/31-0.5)*0.06,2)</f>
        <v>1.21</v>
      </c>
      <c r="P4621" s="12">
        <f t="shared" si="438"/>
        <v>0.23</v>
      </c>
      <c r="Q4621" s="13">
        <f t="shared" si="439"/>
        <v>1.1963395611598358</v>
      </c>
      <c r="R4621" s="1">
        <v>1.8</v>
      </c>
      <c r="S4621" s="1">
        <v>0.12</v>
      </c>
      <c r="T4621" s="1">
        <v>0.05</v>
      </c>
      <c r="U4621" s="4" t="s">
        <v>60</v>
      </c>
      <c r="V4621">
        <v>0.41</v>
      </c>
      <c r="W4621">
        <v>0.3</v>
      </c>
      <c r="X4621" s="14">
        <v>0.73</v>
      </c>
      <c r="Y4621" s="14">
        <v>2.38</v>
      </c>
      <c r="Z4621" s="14">
        <v>0.25</v>
      </c>
      <c r="AA4621" s="5">
        <f t="shared" si="435"/>
        <v>1.97</v>
      </c>
      <c r="AB4621" s="15" cm="1">
        <f t="array" ref="AB4621">_xlfn.SWITCH(U4621,"夏",122,"冬",90,"春",153,"秋",153,0)</f>
        <v>122</v>
      </c>
      <c r="AC4621" s="16">
        <f t="shared" si="436"/>
        <v>240.34</v>
      </c>
      <c r="AD4621" s="5">
        <f>IFERROR(AA4621/D4621,0)</f>
        <v>1.5693359717296473E-2</v>
      </c>
      <c r="AE4621" s="15">
        <f t="shared" si="437"/>
        <v>0.33424657534246577</v>
      </c>
      <c r="AF4621" s="5">
        <f>IFERROR(AD4621*AE4621*48,0)</f>
        <v>0.25178168357394015</v>
      </c>
    </row>
    <row r="4622" spans="1:32" x14ac:dyDescent="0.15">
      <c r="A4622" s="17">
        <v>45838</v>
      </c>
      <c r="B4622" s="1" t="s">
        <v>32</v>
      </c>
      <c r="C4622" s="1" t="s">
        <v>33</v>
      </c>
      <c r="D4622" s="9">
        <v>125.5308</v>
      </c>
      <c r="E4622" s="6">
        <v>3.15</v>
      </c>
      <c r="F4622" s="18">
        <v>0.58333333333333304</v>
      </c>
      <c r="G4622" s="1">
        <v>28.2</v>
      </c>
      <c r="H4622" s="1">
        <v>67.8</v>
      </c>
      <c r="I4622" s="1">
        <v>28.2</v>
      </c>
      <c r="J4622" s="1">
        <v>0.2</v>
      </c>
      <c r="K4622" s="1">
        <v>655</v>
      </c>
      <c r="L4622" s="1">
        <v>295</v>
      </c>
      <c r="M4622" s="6">
        <f t="shared" ref="M4622:M4685" si="440">IFERROR(POWER((I4622+273.15)^4+133500000*POWER(J4622,0.6)*(I4622-G4622),0.25)-273.15,I4622)</f>
        <v>28.199999999999875</v>
      </c>
      <c r="N4622" s="19">
        <v>0.5</v>
      </c>
      <c r="O4622" s="11" cm="1">
        <f t="array" ref="O4622">ROUND(_xlfn.SWITCH(C4622,"建筑专教",IF(S4622&gt;0.1,1.38,1.28),"阶梯教室",IF(S4622&gt;0.1,1.15,1.05),"公共教室",IF(S4622&gt;0.1,1.22,1.12),IF(S4622&gt;0.1,1.2,1.1))+(MOD(ROW()*11,31)/31-0.5)*0.06,2)</f>
        <v>1.17</v>
      </c>
      <c r="P4622" s="12">
        <f t="shared" si="438"/>
        <v>0.25</v>
      </c>
      <c r="Q4622" s="13">
        <f t="shared" si="439"/>
        <v>0.24530857327614813</v>
      </c>
      <c r="R4622" s="1">
        <v>1.5</v>
      </c>
      <c r="S4622" s="1">
        <v>0.12</v>
      </c>
      <c r="T4622" s="1">
        <v>0.05</v>
      </c>
      <c r="U4622" s="4" t="s">
        <v>60</v>
      </c>
      <c r="V4622">
        <v>0.41</v>
      </c>
      <c r="W4622">
        <v>0.3</v>
      </c>
      <c r="X4622" s="14">
        <v>0.73</v>
      </c>
      <c r="Y4622" s="14">
        <v>2.38</v>
      </c>
      <c r="Z4622" s="14">
        <v>0.25</v>
      </c>
      <c r="AA4622" s="5">
        <f t="shared" si="435"/>
        <v>1.6700000000000002</v>
      </c>
      <c r="AB4622" s="15" cm="1">
        <f t="array" ref="AB4622">_xlfn.SWITCH(U4622,"夏",122,"冬",90,"春",153,"秋",153,0)</f>
        <v>122</v>
      </c>
      <c r="AC4622" s="16">
        <f t="shared" si="436"/>
        <v>203.74</v>
      </c>
      <c r="AD4622" s="5">
        <f>IFERROR(AA4622/D4622,0)</f>
        <v>1.3303507983698027E-2</v>
      </c>
      <c r="AE4622" s="15">
        <f t="shared" si="437"/>
        <v>0.33424657534246577</v>
      </c>
      <c r="AF4622" s="5">
        <f>IFERROR(AD4622*AE4622*48,0)</f>
        <v>0.21343929521242644</v>
      </c>
    </row>
    <row r="4623" spans="1:32" x14ac:dyDescent="0.15">
      <c r="A4623" s="17">
        <v>45838</v>
      </c>
      <c r="B4623" s="1" t="s">
        <v>32</v>
      </c>
      <c r="C4623" s="1" t="s">
        <v>33</v>
      </c>
      <c r="D4623" s="9">
        <v>125.5308</v>
      </c>
      <c r="E4623" s="6">
        <v>3.15</v>
      </c>
      <c r="F4623" s="18">
        <v>0.60416666666666696</v>
      </c>
      <c r="G4623" s="1">
        <v>27.1</v>
      </c>
      <c r="H4623" s="1">
        <v>64.8</v>
      </c>
      <c r="I4623" s="1">
        <v>27.1</v>
      </c>
      <c r="J4623" s="1">
        <v>0.2</v>
      </c>
      <c r="K4623" s="1">
        <v>675</v>
      </c>
      <c r="L4623" s="1">
        <v>335</v>
      </c>
      <c r="M4623" s="6">
        <f t="shared" si="440"/>
        <v>27.099999999999966</v>
      </c>
      <c r="N4623" s="19">
        <v>0.5</v>
      </c>
      <c r="O4623" s="11" cm="1">
        <f t="array" ref="O4623">ROUND(_xlfn.SWITCH(C4623,"建筑专教",IF(S4623&gt;0.1,1.38,1.28),"阶梯教室",IF(S4623&gt;0.1,1.15,1.05),"公共教室",IF(S4623&gt;0.1,1.22,1.12),IF(S4623&gt;0.1,1.2,1.1))+(MOD(ROW()*11,31)/31-0.5)*0.06,2)</f>
        <v>1.2</v>
      </c>
      <c r="P4623" s="12">
        <f t="shared" si="438"/>
        <v>0.27</v>
      </c>
      <c r="Q4623" s="13">
        <f t="shared" si="439"/>
        <v>-7.7619428386117711E-2</v>
      </c>
      <c r="R4623" s="1">
        <v>1.3</v>
      </c>
      <c r="S4623" s="1">
        <v>0.12</v>
      </c>
      <c r="T4623" s="1">
        <v>0.05</v>
      </c>
      <c r="U4623" s="4" t="s">
        <v>60</v>
      </c>
      <c r="V4623">
        <v>0.41</v>
      </c>
      <c r="W4623">
        <v>0.3</v>
      </c>
      <c r="X4623" s="14">
        <v>0.73</v>
      </c>
      <c r="Y4623" s="14">
        <v>2.38</v>
      </c>
      <c r="Z4623" s="14">
        <v>0.25</v>
      </c>
      <c r="AA4623" s="5">
        <f t="shared" si="435"/>
        <v>1.47</v>
      </c>
      <c r="AB4623" s="15" cm="1">
        <f t="array" ref="AB4623">_xlfn.SWITCH(U4623,"夏",122,"冬",90,"春",153,"秋",153,0)</f>
        <v>122</v>
      </c>
      <c r="AC4623" s="16">
        <f t="shared" si="436"/>
        <v>179.34</v>
      </c>
      <c r="AD4623" s="5">
        <f>IFERROR(AA4623/D4623,0)</f>
        <v>1.1710273494632393E-2</v>
      </c>
      <c r="AE4623" s="15">
        <f t="shared" si="437"/>
        <v>0.33424657534246577</v>
      </c>
      <c r="AF4623" s="5">
        <f>IFERROR(AD4623*AE4623*48,0)</f>
        <v>0.18787770297141723</v>
      </c>
    </row>
    <row r="4624" spans="1:32" x14ac:dyDescent="0.15">
      <c r="A4624" s="17">
        <v>45838</v>
      </c>
      <c r="B4624" s="1" t="s">
        <v>32</v>
      </c>
      <c r="C4624" s="1" t="s">
        <v>33</v>
      </c>
      <c r="D4624" s="9">
        <v>125.5308</v>
      </c>
      <c r="E4624" s="6">
        <v>3.15</v>
      </c>
      <c r="F4624" s="18">
        <v>0.625</v>
      </c>
      <c r="G4624" s="1">
        <v>26.6</v>
      </c>
      <c r="H4624" s="1">
        <v>63.2</v>
      </c>
      <c r="I4624" s="1">
        <v>26.6</v>
      </c>
      <c r="J4624" s="1">
        <v>0.2</v>
      </c>
      <c r="K4624" s="1">
        <v>695</v>
      </c>
      <c r="L4624" s="1">
        <v>375</v>
      </c>
      <c r="M4624" s="6">
        <f t="shared" si="440"/>
        <v>26.599999999999909</v>
      </c>
      <c r="N4624" s="19">
        <v>0.5</v>
      </c>
      <c r="O4624" s="11" cm="1">
        <f t="array" ref="O4624">ROUND(_xlfn.SWITCH(C4624,"建筑专教",IF(S4624&gt;0.1,1.38,1.28),"阶梯教室",IF(S4624&gt;0.1,1.15,1.05),"公共教室",IF(S4624&gt;0.1,1.22,1.12),IF(S4624&gt;0.1,1.2,1.1))+(MOD(ROW()*11,31)/31-0.5)*0.06,2)</f>
        <v>1.22</v>
      </c>
      <c r="P4624" s="12">
        <f t="shared" si="438"/>
        <v>0.28999999999999998</v>
      </c>
      <c r="Q4624" s="13">
        <f t="shared" si="439"/>
        <v>-0.20412307990747641</v>
      </c>
      <c r="R4624" s="1">
        <v>1.1000000000000001</v>
      </c>
      <c r="S4624" s="1">
        <v>0.12</v>
      </c>
      <c r="T4624" s="1">
        <v>0.05</v>
      </c>
      <c r="U4624" s="4" t="s">
        <v>60</v>
      </c>
      <c r="V4624">
        <v>0.41</v>
      </c>
      <c r="W4624">
        <v>0.3</v>
      </c>
      <c r="X4624" s="14">
        <v>0.73</v>
      </c>
      <c r="Y4624" s="14">
        <v>2.38</v>
      </c>
      <c r="Z4624" s="14">
        <v>0.25</v>
      </c>
      <c r="AA4624" s="5">
        <f t="shared" si="435"/>
        <v>1.2700000000000002</v>
      </c>
      <c r="AB4624" s="15" cm="1">
        <f t="array" ref="AB4624">_xlfn.SWITCH(U4624,"夏",122,"冬",90,"春",153,"秋",153,0)</f>
        <v>122</v>
      </c>
      <c r="AC4624" s="16">
        <f t="shared" si="436"/>
        <v>154.94000000000003</v>
      </c>
      <c r="AD4624" s="5">
        <f>IFERROR(AA4624/D4624,0)</f>
        <v>1.0117039005566764E-2</v>
      </c>
      <c r="AE4624" s="15">
        <f t="shared" si="437"/>
        <v>0.33424657534246577</v>
      </c>
      <c r="AF4624" s="5">
        <f>IFERROR(AD4624*AE4624*48,0)</f>
        <v>0.16231611073040814</v>
      </c>
    </row>
    <row r="4625" spans="1:32" x14ac:dyDescent="0.15">
      <c r="A4625" s="17">
        <v>45838</v>
      </c>
      <c r="B4625" s="1" t="s">
        <v>32</v>
      </c>
      <c r="C4625" s="1" t="s">
        <v>33</v>
      </c>
      <c r="D4625" s="9">
        <v>125.5308</v>
      </c>
      <c r="E4625" s="6">
        <v>3.15</v>
      </c>
      <c r="F4625" s="18">
        <v>0.64583333333333304</v>
      </c>
      <c r="G4625" s="1">
        <v>26.4</v>
      </c>
      <c r="H4625" s="1">
        <v>61.8</v>
      </c>
      <c r="I4625" s="1">
        <v>26.4</v>
      </c>
      <c r="J4625" s="1">
        <v>0.2</v>
      </c>
      <c r="K4625" s="1">
        <v>715</v>
      </c>
      <c r="L4625" s="1">
        <v>415</v>
      </c>
      <c r="M4625" s="6">
        <f t="shared" si="440"/>
        <v>26.400000000000034</v>
      </c>
      <c r="N4625" s="19">
        <v>0.5</v>
      </c>
      <c r="O4625" s="11" cm="1">
        <f t="array" ref="O4625">ROUND(_xlfn.SWITCH(C4625,"建筑专教",IF(S4625&gt;0.1,1.38,1.28),"阶梯教室",IF(S4625&gt;0.1,1.15,1.05),"公共教室",IF(S4625&gt;0.1,1.22,1.12),IF(S4625&gt;0.1,1.2,1.1))+(MOD(ROW()*11,31)/31-0.5)*0.06,2)</f>
        <v>1.18</v>
      </c>
      <c r="P4625" s="12">
        <f t="shared" si="438"/>
        <v>0.31</v>
      </c>
      <c r="Q4625" s="13">
        <f t="shared" si="439"/>
        <v>-0.36579810047513839</v>
      </c>
      <c r="R4625" s="1">
        <v>0.9</v>
      </c>
      <c r="S4625" s="1">
        <v>0.12</v>
      </c>
      <c r="T4625" s="1">
        <v>0.05</v>
      </c>
      <c r="U4625" s="4" t="s">
        <v>60</v>
      </c>
      <c r="V4625">
        <v>0.41</v>
      </c>
      <c r="W4625">
        <v>0.3</v>
      </c>
      <c r="X4625" s="14">
        <v>0.73</v>
      </c>
      <c r="Y4625" s="14">
        <v>2.38</v>
      </c>
      <c r="Z4625" s="14">
        <v>0.25</v>
      </c>
      <c r="AA4625" s="5">
        <f t="shared" si="435"/>
        <v>1.07</v>
      </c>
      <c r="AB4625" s="15" cm="1">
        <f t="array" ref="AB4625">_xlfn.SWITCH(U4625,"夏",122,"冬",90,"春",153,"秋",153,0)</f>
        <v>122</v>
      </c>
      <c r="AC4625" s="16">
        <f t="shared" si="436"/>
        <v>130.54000000000002</v>
      </c>
      <c r="AD4625" s="5">
        <f>IFERROR(AA4625/D4625,0)</f>
        <v>8.5238045165011295E-3</v>
      </c>
      <c r="AE4625" s="15">
        <f t="shared" si="437"/>
        <v>0.33424657534246577</v>
      </c>
      <c r="AF4625" s="5">
        <f>IFERROR(AD4625*AE4625*48,0)</f>
        <v>0.13675451848939896</v>
      </c>
    </row>
    <row r="4626" spans="1:32" x14ac:dyDescent="0.15">
      <c r="A4626" s="17">
        <v>45838</v>
      </c>
      <c r="B4626" s="1" t="s">
        <v>32</v>
      </c>
      <c r="C4626" s="1" t="s">
        <v>33</v>
      </c>
      <c r="D4626" s="9">
        <v>125.5308</v>
      </c>
      <c r="E4626" s="6">
        <v>3.15</v>
      </c>
      <c r="F4626" s="18">
        <v>0.66666666666666696</v>
      </c>
      <c r="G4626" s="1">
        <v>26.2</v>
      </c>
      <c r="H4626" s="1">
        <v>60.8</v>
      </c>
      <c r="I4626" s="1">
        <v>26.2</v>
      </c>
      <c r="J4626" s="1">
        <v>0.2</v>
      </c>
      <c r="K4626" s="1">
        <v>735</v>
      </c>
      <c r="L4626" s="1">
        <v>455</v>
      </c>
      <c r="M4626" s="6">
        <f t="shared" si="440"/>
        <v>26.200000000000102</v>
      </c>
      <c r="N4626" s="19">
        <v>0.5</v>
      </c>
      <c r="O4626" s="11" cm="1">
        <f t="array" ref="O4626">ROUND(_xlfn.SWITCH(C4626,"建筑专教",IF(S4626&gt;0.1,1.38,1.28),"阶梯教室",IF(S4626&gt;0.1,1.15,1.05),"公共教室",IF(S4626&gt;0.1,1.22,1.12),IF(S4626&gt;0.1,1.2,1.1))+(MOD(ROW()*11,31)/31-0.5)*0.06,2)</f>
        <v>1.2</v>
      </c>
      <c r="P4626" s="12">
        <f t="shared" si="438"/>
        <v>0.33</v>
      </c>
      <c r="Q4626" s="13">
        <f t="shared" si="439"/>
        <v>-0.38623860370496627</v>
      </c>
      <c r="R4626" s="1">
        <v>0.7</v>
      </c>
      <c r="S4626" s="1">
        <v>0.12</v>
      </c>
      <c r="T4626" s="1">
        <v>0.05</v>
      </c>
      <c r="U4626" s="4" t="s">
        <v>60</v>
      </c>
      <c r="V4626">
        <v>0.41</v>
      </c>
      <c r="W4626">
        <v>0.3</v>
      </c>
      <c r="X4626" s="14">
        <v>0.73</v>
      </c>
      <c r="Y4626" s="14">
        <v>2.38</v>
      </c>
      <c r="Z4626" s="14">
        <v>0.25</v>
      </c>
      <c r="AA4626" s="5">
        <f t="shared" si="435"/>
        <v>0.87</v>
      </c>
      <c r="AB4626" s="15" cm="1">
        <f t="array" ref="AB4626">_xlfn.SWITCH(U4626,"夏",122,"冬",90,"春",153,"秋",153,0)</f>
        <v>122</v>
      </c>
      <c r="AC4626" s="16">
        <f t="shared" si="436"/>
        <v>106.14</v>
      </c>
      <c r="AD4626" s="5">
        <f>IFERROR(AA4626/D4626,0)</f>
        <v>6.9305700274354979E-3</v>
      </c>
      <c r="AE4626" s="15">
        <f t="shared" si="437"/>
        <v>0.33424657534246577</v>
      </c>
      <c r="AF4626" s="5">
        <f>IFERROR(AD4626*AE4626*48,0)</f>
        <v>0.11119292624838981</v>
      </c>
    </row>
    <row r="4627" spans="1:32" x14ac:dyDescent="0.15">
      <c r="A4627" s="17">
        <v>45838</v>
      </c>
      <c r="B4627" s="1" t="s">
        <v>32</v>
      </c>
      <c r="C4627" s="1" t="s">
        <v>33</v>
      </c>
      <c r="D4627" s="9">
        <v>125.5308</v>
      </c>
      <c r="E4627" s="6">
        <v>3.15</v>
      </c>
      <c r="F4627" s="18">
        <v>0.6875</v>
      </c>
      <c r="G4627" s="1">
        <v>26</v>
      </c>
      <c r="H4627" s="1">
        <v>60.2</v>
      </c>
      <c r="I4627" s="1">
        <v>26</v>
      </c>
      <c r="J4627" s="1">
        <v>0.2</v>
      </c>
      <c r="K4627" s="1">
        <v>755</v>
      </c>
      <c r="L4627" s="1">
        <v>495</v>
      </c>
      <c r="M4627" s="6">
        <f t="shared" si="440"/>
        <v>25.999999999999943</v>
      </c>
      <c r="N4627" s="19">
        <v>0.5</v>
      </c>
      <c r="O4627" s="11" cm="1">
        <f t="array" ref="O4627">ROUND(_xlfn.SWITCH(C4627,"建筑专教",IF(S4627&gt;0.1,1.38,1.28),"阶梯教室",IF(S4627&gt;0.1,1.15,1.05),"公共教室",IF(S4627&gt;0.1,1.22,1.12),IF(S4627&gt;0.1,1.2,1.1))+(MOD(ROW()*11,31)/31-0.5)*0.06,2)</f>
        <v>1.22</v>
      </c>
      <c r="P4627" s="12">
        <f t="shared" si="438"/>
        <v>0.35</v>
      </c>
      <c r="Q4627" s="13">
        <f t="shared" si="439"/>
        <v>-0.40594082661378955</v>
      </c>
      <c r="R4627" s="1">
        <v>0.5</v>
      </c>
      <c r="S4627" s="1">
        <v>0.12</v>
      </c>
      <c r="T4627" s="1">
        <v>0.05</v>
      </c>
      <c r="U4627" s="4" t="s">
        <v>60</v>
      </c>
      <c r="V4627">
        <v>0.41</v>
      </c>
      <c r="W4627">
        <v>0.3</v>
      </c>
      <c r="X4627" s="14">
        <v>0.73</v>
      </c>
      <c r="Y4627" s="14">
        <v>2.38</v>
      </c>
      <c r="Z4627" s="14">
        <v>0.25</v>
      </c>
      <c r="AA4627" s="5">
        <f t="shared" si="435"/>
        <v>0.67</v>
      </c>
      <c r="AB4627" s="15" cm="1">
        <f t="array" ref="AB4627">_xlfn.SWITCH(U4627,"夏",122,"冬",90,"春",153,"秋",153,0)</f>
        <v>122</v>
      </c>
      <c r="AC4627" s="16">
        <f t="shared" si="436"/>
        <v>81.740000000000009</v>
      </c>
      <c r="AD4627" s="5">
        <f>IFERROR(AA4627/D4627,0)</f>
        <v>5.3373355383698664E-3</v>
      </c>
      <c r="AE4627" s="15">
        <f t="shared" si="437"/>
        <v>0.33424657534246577</v>
      </c>
      <c r="AF4627" s="5">
        <f>IFERROR(AD4627*AE4627*48,0)</f>
        <v>8.5631334007380655E-2</v>
      </c>
    </row>
    <row r="4628" spans="1:32" x14ac:dyDescent="0.15">
      <c r="A4628" s="17">
        <v>45838</v>
      </c>
      <c r="B4628" s="1" t="s">
        <v>32</v>
      </c>
      <c r="C4628" s="1" t="s">
        <v>33</v>
      </c>
      <c r="D4628" s="9">
        <v>125.5308</v>
      </c>
      <c r="E4628" s="6">
        <v>3.15</v>
      </c>
      <c r="F4628" s="18">
        <v>0.70833333333333304</v>
      </c>
      <c r="G4628" s="1">
        <v>26.9</v>
      </c>
      <c r="H4628" s="1">
        <v>62.8</v>
      </c>
      <c r="I4628" s="1">
        <v>26.9</v>
      </c>
      <c r="J4628" s="1">
        <v>0.1</v>
      </c>
      <c r="K4628" s="1">
        <v>600</v>
      </c>
      <c r="L4628" s="1">
        <v>315</v>
      </c>
      <c r="M4628" s="6">
        <f t="shared" si="440"/>
        <v>26.899999999999864</v>
      </c>
      <c r="N4628" s="19">
        <v>0.5</v>
      </c>
      <c r="O4628" s="11" cm="1">
        <f t="array" ref="O4628">ROUND(_xlfn.SWITCH(C4628,"建筑专教",IF(S4628&gt;0.1,1.38,1.28),"阶梯教室",IF(S4628&gt;0.1,1.15,1.05),"公共教室",IF(S4628&gt;0.1,1.22,1.12),IF(S4628&gt;0.1,1.2,1.1))+(MOD(ROW()*11,31)/31-0.5)*0.06,2)</f>
        <v>1.08</v>
      </c>
      <c r="P4628" s="12">
        <f t="shared" si="438"/>
        <v>0.2</v>
      </c>
      <c r="Q4628" s="13">
        <f t="shared" si="439"/>
        <v>-1.8758706350522736E-2</v>
      </c>
      <c r="R4628" s="1">
        <v>0.3</v>
      </c>
      <c r="S4628" s="1">
        <v>0.08</v>
      </c>
      <c r="T4628" s="1">
        <v>0.03</v>
      </c>
      <c r="U4628" s="4" t="s">
        <v>60</v>
      </c>
      <c r="V4628">
        <v>0.41</v>
      </c>
      <c r="W4628">
        <v>0.3</v>
      </c>
      <c r="X4628" s="14">
        <v>0.73</v>
      </c>
      <c r="Y4628" s="14">
        <v>2.38</v>
      </c>
      <c r="Z4628" s="14">
        <v>0.25</v>
      </c>
      <c r="AA4628" s="5">
        <f t="shared" si="435"/>
        <v>0.41000000000000003</v>
      </c>
      <c r="AB4628" s="15" cm="1">
        <f t="array" ref="AB4628">_xlfn.SWITCH(U4628,"夏",122,"冬",90,"春",153,"秋",153,0)</f>
        <v>122</v>
      </c>
      <c r="AC4628" s="16">
        <f t="shared" si="436"/>
        <v>50.02</v>
      </c>
      <c r="AD4628" s="5">
        <f>IFERROR(AA4628/D4628,0)</f>
        <v>3.2661307025845451E-3</v>
      </c>
      <c r="AE4628" s="15">
        <f t="shared" si="437"/>
        <v>0.33424657534246577</v>
      </c>
      <c r="AF4628" s="5">
        <f>IFERROR(AD4628*AE4628*48,0)</f>
        <v>5.2401264094068756E-2</v>
      </c>
    </row>
    <row r="4629" spans="1:32" x14ac:dyDescent="0.15">
      <c r="A4629" s="17">
        <v>45838</v>
      </c>
      <c r="B4629" s="1" t="s">
        <v>32</v>
      </c>
      <c r="C4629" s="1" t="s">
        <v>33</v>
      </c>
      <c r="D4629" s="9">
        <v>125.5308</v>
      </c>
      <c r="E4629" s="6">
        <v>3.15</v>
      </c>
      <c r="F4629" s="18">
        <v>0.72916666666666696</v>
      </c>
      <c r="G4629" s="1">
        <v>28</v>
      </c>
      <c r="H4629" s="1">
        <v>65.5</v>
      </c>
      <c r="I4629" s="1">
        <v>28</v>
      </c>
      <c r="J4629" s="1">
        <v>0.1</v>
      </c>
      <c r="K4629" s="1">
        <v>405</v>
      </c>
      <c r="L4629" s="1">
        <v>255</v>
      </c>
      <c r="M4629" s="6">
        <f t="shared" si="440"/>
        <v>28.000000000000057</v>
      </c>
      <c r="N4629" s="1">
        <v>0</v>
      </c>
      <c r="O4629" s="1">
        <v>0</v>
      </c>
      <c r="P4629" s="12">
        <f t="shared" si="438"/>
        <v>0</v>
      </c>
      <c r="Q4629" s="1">
        <v>0</v>
      </c>
      <c r="R4629" s="1">
        <v>0</v>
      </c>
      <c r="S4629" s="1">
        <v>0</v>
      </c>
      <c r="T4629" s="1">
        <v>0</v>
      </c>
      <c r="U4629" s="4" t="s">
        <v>60</v>
      </c>
      <c r="V4629">
        <v>0.41</v>
      </c>
      <c r="W4629">
        <v>0.3</v>
      </c>
      <c r="X4629" s="14">
        <v>0.73</v>
      </c>
      <c r="Y4629" s="14">
        <v>2.38</v>
      </c>
      <c r="Z4629" s="14">
        <v>0.25</v>
      </c>
      <c r="AA4629" s="5">
        <f t="shared" si="435"/>
        <v>0</v>
      </c>
      <c r="AB4629" s="15" cm="1">
        <f t="array" ref="AB4629">_xlfn.SWITCH(U4629,"夏",122,"冬",90,"春",153,"秋",153,0)</f>
        <v>122</v>
      </c>
      <c r="AC4629" s="16">
        <f t="shared" si="436"/>
        <v>0</v>
      </c>
      <c r="AD4629" s="5">
        <f>IFERROR(AA4629/D4629,0)</f>
        <v>0</v>
      </c>
      <c r="AE4629" s="15">
        <f t="shared" si="437"/>
        <v>0.33424657534246577</v>
      </c>
      <c r="AF4629" s="5">
        <f>IFERROR(AD4629*AE4629*48,0)</f>
        <v>0</v>
      </c>
    </row>
    <row r="4630" spans="1:32" x14ac:dyDescent="0.15">
      <c r="A4630" s="17">
        <v>45838</v>
      </c>
      <c r="B4630" s="1" t="s">
        <v>32</v>
      </c>
      <c r="C4630" s="1" t="s">
        <v>33</v>
      </c>
      <c r="D4630" s="9">
        <v>125.5308</v>
      </c>
      <c r="E4630" s="6">
        <v>3.15</v>
      </c>
      <c r="F4630" s="18">
        <v>0.75</v>
      </c>
      <c r="G4630" s="1">
        <v>29.4</v>
      </c>
      <c r="H4630" s="1">
        <v>68.2</v>
      </c>
      <c r="I4630" s="1">
        <v>29.4</v>
      </c>
      <c r="J4630" s="1">
        <v>0.1</v>
      </c>
      <c r="K4630" s="1">
        <v>405</v>
      </c>
      <c r="L4630" s="1">
        <v>195</v>
      </c>
      <c r="M4630" s="6">
        <f t="shared" si="440"/>
        <v>29.39999999999992</v>
      </c>
      <c r="N4630" s="1">
        <v>0</v>
      </c>
      <c r="O4630" s="1">
        <v>0</v>
      </c>
      <c r="P4630" s="12">
        <f t="shared" si="438"/>
        <v>0</v>
      </c>
      <c r="Q4630" s="1">
        <v>0</v>
      </c>
      <c r="R4630" s="1">
        <v>0</v>
      </c>
      <c r="S4630" s="1">
        <v>0</v>
      </c>
      <c r="T4630" s="1">
        <v>0</v>
      </c>
      <c r="U4630" s="4" t="s">
        <v>60</v>
      </c>
      <c r="V4630">
        <v>0.41</v>
      </c>
      <c r="W4630">
        <v>0.3</v>
      </c>
      <c r="X4630" s="14">
        <v>0.73</v>
      </c>
      <c r="Y4630" s="14">
        <v>2.38</v>
      </c>
      <c r="Z4630" s="14">
        <v>0.25</v>
      </c>
      <c r="AA4630" s="5">
        <f t="shared" si="435"/>
        <v>0</v>
      </c>
      <c r="AB4630" s="15" cm="1">
        <f t="array" ref="AB4630">_xlfn.SWITCH(U4630,"夏",122,"冬",90,"春",153,"秋",153,0)</f>
        <v>122</v>
      </c>
      <c r="AC4630" s="16">
        <f t="shared" si="436"/>
        <v>0</v>
      </c>
      <c r="AD4630" s="5">
        <f>IFERROR(AA4630/D4630,0)</f>
        <v>0</v>
      </c>
      <c r="AE4630" s="15">
        <f t="shared" si="437"/>
        <v>0.33424657534246577</v>
      </c>
      <c r="AF4630" s="5">
        <f>IFERROR(AD4630*AE4630*48,0)</f>
        <v>0</v>
      </c>
    </row>
    <row r="4631" spans="1:32" x14ac:dyDescent="0.15">
      <c r="A4631" s="17">
        <v>45838</v>
      </c>
      <c r="B4631" s="1" t="s">
        <v>32</v>
      </c>
      <c r="C4631" s="1" t="s">
        <v>33</v>
      </c>
      <c r="D4631" s="9">
        <v>125.5308</v>
      </c>
      <c r="E4631" s="6">
        <v>3.15</v>
      </c>
      <c r="F4631" s="18">
        <v>0.79166666666666696</v>
      </c>
      <c r="G4631" s="1">
        <v>31.4</v>
      </c>
      <c r="H4631" s="1">
        <v>73.5</v>
      </c>
      <c r="I4631" s="1">
        <v>31.4</v>
      </c>
      <c r="J4631" s="1">
        <v>0.1</v>
      </c>
      <c r="K4631" s="1">
        <v>405</v>
      </c>
      <c r="L4631" s="1">
        <v>75</v>
      </c>
      <c r="M4631" s="6">
        <f t="shared" si="440"/>
        <v>31.39999999999992</v>
      </c>
      <c r="N4631" s="1">
        <v>0</v>
      </c>
      <c r="O4631" s="1">
        <v>0</v>
      </c>
      <c r="P4631" s="12">
        <f t="shared" si="438"/>
        <v>0</v>
      </c>
      <c r="Q4631" s="1">
        <v>0</v>
      </c>
      <c r="R4631" s="1">
        <v>0</v>
      </c>
      <c r="S4631" s="1">
        <v>0</v>
      </c>
      <c r="T4631" s="1">
        <v>0</v>
      </c>
      <c r="U4631" s="4" t="s">
        <v>60</v>
      </c>
      <c r="V4631">
        <v>0.41</v>
      </c>
      <c r="W4631">
        <v>0.3</v>
      </c>
      <c r="X4631" s="14">
        <v>0.73</v>
      </c>
      <c r="Y4631" s="14">
        <v>2.38</v>
      </c>
      <c r="Z4631" s="14">
        <v>0.25</v>
      </c>
      <c r="AA4631" s="5">
        <f t="shared" si="435"/>
        <v>0</v>
      </c>
      <c r="AB4631" s="15" cm="1">
        <f t="array" ref="AB4631">_xlfn.SWITCH(U4631,"夏",122,"冬",90,"春",153,"秋",153,0)</f>
        <v>122</v>
      </c>
      <c r="AC4631" s="16">
        <f t="shared" si="436"/>
        <v>0</v>
      </c>
      <c r="AD4631" s="5">
        <f>IFERROR(AA4631/D4631,0)</f>
        <v>0</v>
      </c>
      <c r="AE4631" s="15">
        <f t="shared" si="437"/>
        <v>0.33424657534246577</v>
      </c>
      <c r="AF4631" s="5">
        <f>IFERROR(AD4631*AE4631*48,0)</f>
        <v>0</v>
      </c>
    </row>
    <row r="4632" spans="1:32" x14ac:dyDescent="0.15">
      <c r="A4632" s="17">
        <v>45838</v>
      </c>
      <c r="B4632" s="1" t="s">
        <v>32</v>
      </c>
      <c r="C4632" s="1" t="s">
        <v>33</v>
      </c>
      <c r="D4632" s="9">
        <v>125.5308</v>
      </c>
      <c r="E4632" s="6">
        <v>3.15</v>
      </c>
      <c r="F4632" s="18">
        <v>0.8125</v>
      </c>
      <c r="G4632" s="1">
        <v>30.7</v>
      </c>
      <c r="H4632" s="1">
        <v>72.2</v>
      </c>
      <c r="I4632" s="1">
        <v>30.7</v>
      </c>
      <c r="J4632" s="1">
        <v>0.1</v>
      </c>
      <c r="K4632" s="1">
        <v>405</v>
      </c>
      <c r="L4632" s="1">
        <v>15</v>
      </c>
      <c r="M4632" s="6">
        <f t="shared" si="440"/>
        <v>30.700000000000045</v>
      </c>
      <c r="N4632" s="1">
        <v>0</v>
      </c>
      <c r="O4632" s="1">
        <v>0</v>
      </c>
      <c r="P4632" s="12">
        <f t="shared" si="438"/>
        <v>0</v>
      </c>
      <c r="Q4632" s="1">
        <v>0</v>
      </c>
      <c r="R4632" s="1">
        <v>0</v>
      </c>
      <c r="S4632" s="1">
        <v>0</v>
      </c>
      <c r="T4632" s="1">
        <v>0</v>
      </c>
      <c r="U4632" s="4" t="s">
        <v>60</v>
      </c>
      <c r="V4632">
        <v>0.41</v>
      </c>
      <c r="W4632">
        <v>0.3</v>
      </c>
      <c r="X4632" s="14">
        <v>0.73</v>
      </c>
      <c r="Y4632" s="14">
        <v>2.38</v>
      </c>
      <c r="Z4632" s="14">
        <v>0.25</v>
      </c>
      <c r="AA4632" s="5">
        <f t="shared" si="435"/>
        <v>0</v>
      </c>
      <c r="AB4632" s="15" cm="1">
        <f t="array" ref="AB4632">_xlfn.SWITCH(U4632,"夏",122,"冬",90,"春",153,"秋",153,0)</f>
        <v>122</v>
      </c>
      <c r="AC4632" s="16">
        <f t="shared" si="436"/>
        <v>0</v>
      </c>
      <c r="AD4632" s="5">
        <f>IFERROR(AA4632/D4632,0)</f>
        <v>0</v>
      </c>
      <c r="AE4632" s="15">
        <f t="shared" si="437"/>
        <v>0.33424657534246577</v>
      </c>
      <c r="AF4632" s="5">
        <f>IFERROR(AD4632*AE4632*48,0)</f>
        <v>0</v>
      </c>
    </row>
    <row r="4633" spans="1:32" x14ac:dyDescent="0.15">
      <c r="A4633" s="17">
        <v>45838</v>
      </c>
      <c r="B4633" s="1" t="s">
        <v>32</v>
      </c>
      <c r="C4633" s="1" t="s">
        <v>33</v>
      </c>
      <c r="D4633" s="9">
        <v>125.5308</v>
      </c>
      <c r="E4633" s="6">
        <v>3.15</v>
      </c>
      <c r="F4633" s="18">
        <v>0.83333333333333304</v>
      </c>
      <c r="G4633" s="1">
        <v>30.1</v>
      </c>
      <c r="H4633" s="1">
        <v>70.8</v>
      </c>
      <c r="I4633" s="1">
        <v>30.1</v>
      </c>
      <c r="J4633" s="1">
        <v>0.1</v>
      </c>
      <c r="K4633" s="1">
        <v>405</v>
      </c>
      <c r="L4633" s="1">
        <v>0</v>
      </c>
      <c r="M4633" s="6">
        <f t="shared" si="440"/>
        <v>30.100000000000023</v>
      </c>
      <c r="N4633" s="1">
        <v>0</v>
      </c>
      <c r="O4633" s="1">
        <v>0</v>
      </c>
      <c r="P4633" s="12">
        <f t="shared" si="438"/>
        <v>0</v>
      </c>
      <c r="Q4633" s="1">
        <v>0</v>
      </c>
      <c r="R4633" s="1">
        <v>0</v>
      </c>
      <c r="S4633" s="1">
        <v>0</v>
      </c>
      <c r="T4633" s="1">
        <v>0</v>
      </c>
      <c r="U4633" s="4" t="s">
        <v>60</v>
      </c>
      <c r="V4633">
        <v>0.41</v>
      </c>
      <c r="W4633">
        <v>0.3</v>
      </c>
      <c r="X4633" s="14">
        <v>0.73</v>
      </c>
      <c r="Y4633" s="14">
        <v>2.38</v>
      </c>
      <c r="Z4633" s="14">
        <v>0.25</v>
      </c>
      <c r="AA4633" s="5">
        <f t="shared" si="435"/>
        <v>0</v>
      </c>
      <c r="AB4633" s="15" cm="1">
        <f t="array" ref="AB4633">_xlfn.SWITCH(U4633,"夏",122,"冬",90,"春",153,"秋",153,0)</f>
        <v>122</v>
      </c>
      <c r="AC4633" s="16">
        <f t="shared" si="436"/>
        <v>0</v>
      </c>
      <c r="AD4633" s="5">
        <f>IFERROR(AA4633/D4633,0)</f>
        <v>0</v>
      </c>
      <c r="AE4633" s="15">
        <f t="shared" si="437"/>
        <v>0.33424657534246577</v>
      </c>
      <c r="AF4633" s="5">
        <f>IFERROR(AD4633*AE4633*48,0)</f>
        <v>0</v>
      </c>
    </row>
    <row r="4634" spans="1:32" x14ac:dyDescent="0.15">
      <c r="A4634" s="17">
        <v>45838</v>
      </c>
      <c r="B4634" s="1" t="s">
        <v>32</v>
      </c>
      <c r="C4634" s="1" t="s">
        <v>33</v>
      </c>
      <c r="D4634" s="9">
        <v>125.5308</v>
      </c>
      <c r="E4634" s="6">
        <v>3.15</v>
      </c>
      <c r="F4634" s="18">
        <v>0.85416666666666696</v>
      </c>
      <c r="G4634" s="1">
        <v>29.4</v>
      </c>
      <c r="H4634" s="1">
        <v>69.5</v>
      </c>
      <c r="I4634" s="1">
        <v>29.4</v>
      </c>
      <c r="J4634" s="1">
        <v>0.1</v>
      </c>
      <c r="K4634" s="1">
        <v>405</v>
      </c>
      <c r="L4634" s="1">
        <v>0</v>
      </c>
      <c r="M4634" s="6">
        <f t="shared" si="440"/>
        <v>29.39999999999992</v>
      </c>
      <c r="N4634" s="1">
        <v>0</v>
      </c>
      <c r="O4634" s="1">
        <v>0</v>
      </c>
      <c r="P4634" s="12">
        <f t="shared" si="438"/>
        <v>0</v>
      </c>
      <c r="Q4634" s="1">
        <v>0</v>
      </c>
      <c r="R4634" s="1">
        <v>0</v>
      </c>
      <c r="S4634" s="1">
        <v>0</v>
      </c>
      <c r="T4634" s="1">
        <v>0</v>
      </c>
      <c r="U4634" s="4" t="s">
        <v>60</v>
      </c>
      <c r="V4634">
        <v>0.41</v>
      </c>
      <c r="W4634">
        <v>0.3</v>
      </c>
      <c r="X4634" s="14">
        <v>0.73</v>
      </c>
      <c r="Y4634" s="14">
        <v>2.38</v>
      </c>
      <c r="Z4634" s="14">
        <v>0.25</v>
      </c>
      <c r="AA4634" s="5">
        <f t="shared" si="435"/>
        <v>0</v>
      </c>
      <c r="AB4634" s="15" cm="1">
        <f t="array" ref="AB4634">_xlfn.SWITCH(U4634,"夏",122,"冬",90,"春",153,"秋",153,0)</f>
        <v>122</v>
      </c>
      <c r="AC4634" s="16">
        <f t="shared" si="436"/>
        <v>0</v>
      </c>
      <c r="AD4634" s="5">
        <f>IFERROR(AA4634/D4634,0)</f>
        <v>0</v>
      </c>
      <c r="AE4634" s="15">
        <f t="shared" si="437"/>
        <v>0.33424657534246577</v>
      </c>
      <c r="AF4634" s="5">
        <f>IFERROR(AD4634*AE4634*48,0)</f>
        <v>0</v>
      </c>
    </row>
    <row r="4635" spans="1:32" x14ac:dyDescent="0.15">
      <c r="A4635" s="17">
        <v>45838</v>
      </c>
      <c r="B4635" s="1" t="s">
        <v>32</v>
      </c>
      <c r="C4635" s="1" t="s">
        <v>33</v>
      </c>
      <c r="D4635" s="9">
        <v>125.5308</v>
      </c>
      <c r="E4635" s="6">
        <v>3.15</v>
      </c>
      <c r="F4635" s="18">
        <v>0.875</v>
      </c>
      <c r="G4635" s="1">
        <v>28.7</v>
      </c>
      <c r="H4635" s="1">
        <v>68.2</v>
      </c>
      <c r="I4635" s="1">
        <v>28.7</v>
      </c>
      <c r="J4635" s="1">
        <v>0.1</v>
      </c>
      <c r="K4635" s="1">
        <v>405</v>
      </c>
      <c r="L4635" s="1">
        <v>0</v>
      </c>
      <c r="M4635" s="6">
        <f t="shared" si="440"/>
        <v>28.700000000000102</v>
      </c>
      <c r="N4635" s="1">
        <v>0</v>
      </c>
      <c r="O4635" s="1">
        <v>0</v>
      </c>
      <c r="P4635" s="12">
        <f t="shared" si="438"/>
        <v>0</v>
      </c>
      <c r="Q4635" s="1">
        <v>0</v>
      </c>
      <c r="R4635" s="1">
        <v>0</v>
      </c>
      <c r="S4635" s="1">
        <v>0</v>
      </c>
      <c r="T4635" s="1">
        <v>0</v>
      </c>
      <c r="U4635" s="4" t="s">
        <v>60</v>
      </c>
      <c r="V4635">
        <v>0.41</v>
      </c>
      <c r="W4635">
        <v>0.3</v>
      </c>
      <c r="X4635" s="14">
        <v>0.73</v>
      </c>
      <c r="Y4635" s="14">
        <v>2.38</v>
      </c>
      <c r="Z4635" s="14">
        <v>0.25</v>
      </c>
      <c r="AA4635" s="5">
        <f t="shared" si="435"/>
        <v>0</v>
      </c>
      <c r="AB4635" s="15" cm="1">
        <f t="array" ref="AB4635">_xlfn.SWITCH(U4635,"夏",122,"冬",90,"春",153,"秋",153,0)</f>
        <v>122</v>
      </c>
      <c r="AC4635" s="16">
        <f t="shared" si="436"/>
        <v>0</v>
      </c>
      <c r="AD4635" s="5">
        <f>IFERROR(AA4635/D4635,0)</f>
        <v>0</v>
      </c>
      <c r="AE4635" s="15">
        <f t="shared" si="437"/>
        <v>0.33424657534246577</v>
      </c>
      <c r="AF4635" s="5">
        <f>IFERROR(AD4635*AE4635*48,0)</f>
        <v>0</v>
      </c>
    </row>
    <row r="4636" spans="1:32" x14ac:dyDescent="0.15">
      <c r="A4636" s="17">
        <v>45838</v>
      </c>
      <c r="B4636" s="1" t="s">
        <v>32</v>
      </c>
      <c r="C4636" s="1" t="s">
        <v>33</v>
      </c>
      <c r="D4636" s="9">
        <v>125.5308</v>
      </c>
      <c r="E4636" s="6">
        <v>3.15</v>
      </c>
      <c r="F4636" s="18">
        <v>0.89583333333333304</v>
      </c>
      <c r="G4636" s="1">
        <v>28.1</v>
      </c>
      <c r="H4636" s="1">
        <v>66.8</v>
      </c>
      <c r="I4636" s="1">
        <v>28.1</v>
      </c>
      <c r="J4636" s="1">
        <v>0.1</v>
      </c>
      <c r="K4636" s="1">
        <v>405</v>
      </c>
      <c r="L4636" s="1">
        <v>0</v>
      </c>
      <c r="M4636" s="6">
        <f t="shared" si="440"/>
        <v>28.099999999999966</v>
      </c>
      <c r="N4636" s="1">
        <v>0</v>
      </c>
      <c r="O4636" s="1">
        <v>0</v>
      </c>
      <c r="P4636" s="12">
        <f t="shared" si="438"/>
        <v>0</v>
      </c>
      <c r="Q4636" s="1">
        <v>0</v>
      </c>
      <c r="R4636" s="1">
        <v>0</v>
      </c>
      <c r="S4636" s="1">
        <v>0</v>
      </c>
      <c r="T4636" s="1">
        <v>0</v>
      </c>
      <c r="U4636" s="4" t="s">
        <v>60</v>
      </c>
      <c r="V4636">
        <v>0.41</v>
      </c>
      <c r="W4636">
        <v>0.3</v>
      </c>
      <c r="X4636" s="14">
        <v>0.73</v>
      </c>
      <c r="Y4636" s="14">
        <v>2.38</v>
      </c>
      <c r="Z4636" s="14">
        <v>0.25</v>
      </c>
      <c r="AA4636" s="5">
        <f t="shared" si="435"/>
        <v>0</v>
      </c>
      <c r="AB4636" s="15" cm="1">
        <f t="array" ref="AB4636">_xlfn.SWITCH(U4636,"夏",122,"冬",90,"春",153,"秋",153,0)</f>
        <v>122</v>
      </c>
      <c r="AC4636" s="16">
        <f t="shared" si="436"/>
        <v>0</v>
      </c>
      <c r="AD4636" s="5">
        <f>IFERROR(AA4636/D4636,0)</f>
        <v>0</v>
      </c>
      <c r="AE4636" s="15">
        <f t="shared" si="437"/>
        <v>0.33424657534246577</v>
      </c>
      <c r="AF4636" s="5">
        <f>IFERROR(AD4636*AE4636*48,0)</f>
        <v>0</v>
      </c>
    </row>
    <row r="4637" spans="1:32" x14ac:dyDescent="0.15">
      <c r="A4637" s="17">
        <v>45838</v>
      </c>
      <c r="B4637" s="1" t="s">
        <v>32</v>
      </c>
      <c r="C4637" s="1" t="s">
        <v>33</v>
      </c>
      <c r="D4637" s="9">
        <v>125.5308</v>
      </c>
      <c r="E4637" s="6">
        <v>3.15</v>
      </c>
      <c r="F4637" s="18">
        <v>0.91666666666666696</v>
      </c>
      <c r="G4637" s="1">
        <v>27.4</v>
      </c>
      <c r="H4637" s="1">
        <v>65.5</v>
      </c>
      <c r="I4637" s="1">
        <v>27.4</v>
      </c>
      <c r="J4637" s="1">
        <v>0.1</v>
      </c>
      <c r="K4637" s="1">
        <v>405</v>
      </c>
      <c r="L4637" s="1">
        <v>0</v>
      </c>
      <c r="M4637" s="6">
        <f t="shared" si="440"/>
        <v>27.39999999999992</v>
      </c>
      <c r="N4637" s="1">
        <v>0</v>
      </c>
      <c r="O4637" s="1">
        <v>0</v>
      </c>
      <c r="P4637" s="12">
        <f t="shared" si="438"/>
        <v>0</v>
      </c>
      <c r="Q4637" s="1">
        <v>0</v>
      </c>
      <c r="R4637" s="1">
        <v>0</v>
      </c>
      <c r="S4637" s="1">
        <v>0</v>
      </c>
      <c r="T4637" s="1">
        <v>0</v>
      </c>
      <c r="U4637" s="4" t="s">
        <v>60</v>
      </c>
      <c r="V4637">
        <v>0.41</v>
      </c>
      <c r="W4637">
        <v>0.3</v>
      </c>
      <c r="X4637" s="14">
        <v>0.73</v>
      </c>
      <c r="Y4637" s="14">
        <v>2.38</v>
      </c>
      <c r="Z4637" s="14">
        <v>0.25</v>
      </c>
      <c r="AA4637" s="5">
        <f t="shared" si="435"/>
        <v>0</v>
      </c>
      <c r="AB4637" s="15" cm="1">
        <f t="array" ref="AB4637">_xlfn.SWITCH(U4637,"夏",122,"冬",90,"春",153,"秋",153,0)</f>
        <v>122</v>
      </c>
      <c r="AC4637" s="16">
        <f t="shared" si="436"/>
        <v>0</v>
      </c>
      <c r="AD4637" s="5">
        <f>IFERROR(AA4637/D4637,0)</f>
        <v>0</v>
      </c>
      <c r="AE4637" s="15">
        <f t="shared" si="437"/>
        <v>0.33424657534246577</v>
      </c>
      <c r="AF4637" s="5">
        <f>IFERROR(AD4637*AE4637*48,0)</f>
        <v>0</v>
      </c>
    </row>
    <row r="4638" spans="1:32" x14ac:dyDescent="0.15">
      <c r="A4638" s="17">
        <v>45839</v>
      </c>
      <c r="B4638" s="1" t="s">
        <v>35</v>
      </c>
      <c r="C4638" s="1" t="s">
        <v>33</v>
      </c>
      <c r="D4638" s="9">
        <v>125.5308</v>
      </c>
      <c r="E4638" s="6">
        <v>3.15</v>
      </c>
      <c r="F4638" s="18">
        <v>0.33333333333333298</v>
      </c>
      <c r="G4638" s="1">
        <v>28.8</v>
      </c>
      <c r="H4638" s="1">
        <v>72</v>
      </c>
      <c r="I4638" s="1">
        <v>28.8</v>
      </c>
      <c r="J4638" s="1">
        <v>0.1</v>
      </c>
      <c r="K4638" s="1">
        <v>405</v>
      </c>
      <c r="L4638" s="1">
        <v>195</v>
      </c>
      <c r="M4638" s="6">
        <f t="shared" si="440"/>
        <v>28.799999999999898</v>
      </c>
      <c r="N4638" s="1">
        <v>0</v>
      </c>
      <c r="O4638" s="1">
        <v>0</v>
      </c>
      <c r="P4638" s="12">
        <f t="shared" si="438"/>
        <v>0</v>
      </c>
      <c r="Q4638" s="1">
        <v>0</v>
      </c>
      <c r="R4638" s="1">
        <v>0</v>
      </c>
      <c r="S4638" s="1">
        <v>0</v>
      </c>
      <c r="T4638" s="1">
        <v>0</v>
      </c>
      <c r="U4638" s="4" t="s">
        <v>60</v>
      </c>
      <c r="V4638">
        <v>0.41</v>
      </c>
      <c r="W4638">
        <v>0.3</v>
      </c>
      <c r="X4638" s="14">
        <v>0.73</v>
      </c>
      <c r="Y4638" s="14">
        <v>2.38</v>
      </c>
      <c r="Z4638" s="14">
        <v>0.25</v>
      </c>
      <c r="AA4638" s="5">
        <f t="shared" si="435"/>
        <v>0</v>
      </c>
      <c r="AB4638" s="15" cm="1">
        <f t="array" ref="AB4638">_xlfn.SWITCH(U4638,"夏",122,"冬",90,"春",153,"秋",153,0)</f>
        <v>122</v>
      </c>
      <c r="AC4638" s="16">
        <f t="shared" si="436"/>
        <v>0</v>
      </c>
      <c r="AD4638" s="5">
        <f>IFERROR(AA4638/D4638,0)</f>
        <v>0</v>
      </c>
      <c r="AE4638" s="15">
        <f t="shared" si="437"/>
        <v>0.33424657534246577</v>
      </c>
      <c r="AF4638" s="5">
        <f>IFERROR(AD4638*AE4638*48,0)</f>
        <v>0</v>
      </c>
    </row>
    <row r="4639" spans="1:32" x14ac:dyDescent="0.15">
      <c r="A4639" s="17">
        <v>45839</v>
      </c>
      <c r="B4639" s="1" t="s">
        <v>35</v>
      </c>
      <c r="C4639" s="1" t="s">
        <v>33</v>
      </c>
      <c r="D4639" s="9">
        <v>125.5308</v>
      </c>
      <c r="E4639" s="6">
        <v>3.15</v>
      </c>
      <c r="F4639" s="18">
        <v>0.35416666666666702</v>
      </c>
      <c r="G4639" s="1">
        <v>29.8</v>
      </c>
      <c r="H4639" s="1">
        <v>70.5</v>
      </c>
      <c r="I4639" s="1">
        <v>29.8</v>
      </c>
      <c r="J4639" s="1">
        <v>0.1</v>
      </c>
      <c r="K4639" s="1">
        <v>640</v>
      </c>
      <c r="L4639" s="1">
        <v>340</v>
      </c>
      <c r="M4639" s="6">
        <f t="shared" si="440"/>
        <v>29.799999999999955</v>
      </c>
      <c r="N4639" s="19">
        <v>0.5</v>
      </c>
      <c r="O4639" s="11" cm="1">
        <f t="array" ref="O4639">ROUND(_xlfn.SWITCH(C4639,"建筑专教",IF(S4639&gt;0.1,1.38,1.28),"阶梯教室",IF(S4639&gt;0.1,1.15,1.05),"公共教室",IF(S4639&gt;0.1,1.22,1.12),IF(S4639&gt;0.1,1.2,1.1))+(MOD(ROW()*11,31)/31-0.5)*0.06,2)</f>
        <v>1.18</v>
      </c>
      <c r="P4639" s="12">
        <f t="shared" si="438"/>
        <v>0.24</v>
      </c>
      <c r="Q4639" s="13">
        <f t="shared" si="439"/>
        <v>1.10998347027615</v>
      </c>
      <c r="R4639" s="1">
        <v>1.9</v>
      </c>
      <c r="S4639" s="1">
        <v>0.13</v>
      </c>
      <c r="T4639" s="1">
        <v>0.06</v>
      </c>
      <c r="U4639" s="4" t="s">
        <v>60</v>
      </c>
      <c r="V4639">
        <v>0.41</v>
      </c>
      <c r="W4639">
        <v>0.3</v>
      </c>
      <c r="X4639" s="14">
        <v>0.73</v>
      </c>
      <c r="Y4639" s="14">
        <v>2.38</v>
      </c>
      <c r="Z4639" s="14">
        <v>0.25</v>
      </c>
      <c r="AA4639" s="5">
        <f t="shared" si="435"/>
        <v>2.09</v>
      </c>
      <c r="AB4639" s="15" cm="1">
        <f t="array" ref="AB4639">_xlfn.SWITCH(U4639,"夏",122,"冬",90,"春",153,"秋",153,0)</f>
        <v>122</v>
      </c>
      <c r="AC4639" s="16">
        <f t="shared" si="436"/>
        <v>254.98</v>
      </c>
      <c r="AD4639" s="5">
        <f>IFERROR(AA4639/D4639,0)</f>
        <v>1.664930041073585E-2</v>
      </c>
      <c r="AE4639" s="15">
        <f t="shared" si="437"/>
        <v>0.33424657534246577</v>
      </c>
      <c r="AF4639" s="5">
        <f>IFERROR(AD4639*AE4639*48,0)</f>
        <v>0.26711863891854559</v>
      </c>
    </row>
    <row r="4640" spans="1:32" x14ac:dyDescent="0.15">
      <c r="A4640" s="17">
        <v>45839</v>
      </c>
      <c r="B4640" s="1" t="s">
        <v>35</v>
      </c>
      <c r="C4640" s="1" t="s">
        <v>33</v>
      </c>
      <c r="D4640" s="9">
        <v>125.5308</v>
      </c>
      <c r="E4640" s="6">
        <v>3.15</v>
      </c>
      <c r="F4640" s="18">
        <v>0.375</v>
      </c>
      <c r="G4640" s="1">
        <v>28</v>
      </c>
      <c r="H4640" s="1">
        <v>67.2</v>
      </c>
      <c r="I4640" s="1">
        <v>28</v>
      </c>
      <c r="J4640" s="1">
        <v>0.2</v>
      </c>
      <c r="K4640" s="1">
        <v>660</v>
      </c>
      <c r="L4640" s="1">
        <v>310</v>
      </c>
      <c r="M4640" s="6">
        <f t="shared" si="440"/>
        <v>28.000000000000057</v>
      </c>
      <c r="N4640" s="19">
        <v>0.5</v>
      </c>
      <c r="O4640" s="11" cm="1">
        <f t="array" ref="O4640">ROUND(_xlfn.SWITCH(C4640,"建筑专教",IF(S4640&gt;0.1,1.38,1.28),"阶梯教室",IF(S4640&gt;0.1,1.15,1.05),"公共教室",IF(S4640&gt;0.1,1.22,1.12),IF(S4640&gt;0.1,1.2,1.1))+(MOD(ROW()*11,31)/31-0.5)*0.06,2)</f>
        <v>1.2</v>
      </c>
      <c r="P4640" s="12">
        <f t="shared" si="438"/>
        <v>0.26</v>
      </c>
      <c r="Q4640" s="13">
        <f t="shared" si="439"/>
        <v>0.23115989556021579</v>
      </c>
      <c r="R4640" s="1">
        <v>1.6</v>
      </c>
      <c r="S4640" s="1">
        <v>0.13</v>
      </c>
      <c r="T4640" s="1">
        <v>0.06</v>
      </c>
      <c r="U4640" s="4" t="s">
        <v>60</v>
      </c>
      <c r="V4640">
        <v>0.41</v>
      </c>
      <c r="W4640">
        <v>0.3</v>
      </c>
      <c r="X4640" s="14">
        <v>0.73</v>
      </c>
      <c r="Y4640" s="14">
        <v>2.38</v>
      </c>
      <c r="Z4640" s="14">
        <v>0.25</v>
      </c>
      <c r="AA4640" s="5">
        <f t="shared" si="435"/>
        <v>1.79</v>
      </c>
      <c r="AB4640" s="15" cm="1">
        <f t="array" ref="AB4640">_xlfn.SWITCH(U4640,"夏",122,"冬",90,"春",153,"秋",153,0)</f>
        <v>122</v>
      </c>
      <c r="AC4640" s="16">
        <f t="shared" si="436"/>
        <v>218.38</v>
      </c>
      <c r="AD4640" s="5">
        <f>IFERROR(AA4640/D4640,0)</f>
        <v>1.4259448677137404E-2</v>
      </c>
      <c r="AE4640" s="15">
        <f t="shared" si="437"/>
        <v>0.33424657534246577</v>
      </c>
      <c r="AF4640" s="5">
        <f>IFERROR(AD4640*AE4640*48,0)</f>
        <v>0.22877625055703193</v>
      </c>
    </row>
    <row r="4641" spans="1:32" x14ac:dyDescent="0.15">
      <c r="A4641" s="17">
        <v>45839</v>
      </c>
      <c r="B4641" s="1" t="s">
        <v>35</v>
      </c>
      <c r="C4641" s="1" t="s">
        <v>33</v>
      </c>
      <c r="D4641" s="9">
        <v>125.5308</v>
      </c>
      <c r="E4641" s="6">
        <v>3.15</v>
      </c>
      <c r="F4641" s="18">
        <v>0.39583333333333298</v>
      </c>
      <c r="G4641" s="1">
        <v>26.9</v>
      </c>
      <c r="H4641" s="1">
        <v>64.2</v>
      </c>
      <c r="I4641" s="1">
        <v>26.9</v>
      </c>
      <c r="J4641" s="1">
        <v>0.2</v>
      </c>
      <c r="K4641" s="1">
        <v>680</v>
      </c>
      <c r="L4641" s="1">
        <v>350</v>
      </c>
      <c r="M4641" s="6">
        <f t="shared" si="440"/>
        <v>26.899999999999864</v>
      </c>
      <c r="N4641" s="19">
        <v>0.5</v>
      </c>
      <c r="O4641" s="11" cm="1">
        <f t="array" ref="O4641">ROUND(_xlfn.SWITCH(C4641,"建筑专教",IF(S4641&gt;0.1,1.38,1.28),"阶梯教室",IF(S4641&gt;0.1,1.15,1.05),"公共教室",IF(S4641&gt;0.1,1.22,1.12),IF(S4641&gt;0.1,1.2,1.1))+(MOD(ROW()*11,31)/31-0.5)*0.06,2)</f>
        <v>1.22</v>
      </c>
      <c r="P4641" s="12">
        <f t="shared" si="438"/>
        <v>0.28000000000000003</v>
      </c>
      <c r="Q4641" s="13">
        <f t="shared" si="439"/>
        <v>-0.10318859492665047</v>
      </c>
      <c r="R4641" s="1">
        <v>1.4</v>
      </c>
      <c r="S4641" s="1">
        <v>0.13</v>
      </c>
      <c r="T4641" s="1">
        <v>0.06</v>
      </c>
      <c r="U4641" s="4" t="s">
        <v>60</v>
      </c>
      <c r="V4641">
        <v>0.41</v>
      </c>
      <c r="W4641">
        <v>0.3</v>
      </c>
      <c r="X4641" s="14">
        <v>0.73</v>
      </c>
      <c r="Y4641" s="14">
        <v>2.38</v>
      </c>
      <c r="Z4641" s="14">
        <v>0.25</v>
      </c>
      <c r="AA4641" s="5">
        <f t="shared" si="435"/>
        <v>1.5899999999999999</v>
      </c>
      <c r="AB4641" s="15" cm="1">
        <f t="array" ref="AB4641">_xlfn.SWITCH(U4641,"夏",122,"冬",90,"春",153,"秋",153,0)</f>
        <v>122</v>
      </c>
      <c r="AC4641" s="16">
        <f t="shared" si="436"/>
        <v>193.98</v>
      </c>
      <c r="AD4641" s="5">
        <f>IFERROR(AA4641/D4641,0)</f>
        <v>1.266621418807177E-2</v>
      </c>
      <c r="AE4641" s="15">
        <f t="shared" si="437"/>
        <v>0.33424657534246577</v>
      </c>
      <c r="AF4641" s="5">
        <f>IFERROR(AD4641*AE4641*48,0)</f>
        <v>0.2032146583160227</v>
      </c>
    </row>
    <row r="4642" spans="1:32" x14ac:dyDescent="0.15">
      <c r="A4642" s="17">
        <v>45839</v>
      </c>
      <c r="B4642" s="1" t="s">
        <v>35</v>
      </c>
      <c r="C4642" s="1" t="s">
        <v>33</v>
      </c>
      <c r="D4642" s="9">
        <v>125.5308</v>
      </c>
      <c r="E4642" s="6">
        <v>3.15</v>
      </c>
      <c r="F4642" s="18">
        <v>0.41666666666666702</v>
      </c>
      <c r="G4642" s="1">
        <v>26.4</v>
      </c>
      <c r="H4642" s="1">
        <v>62.8</v>
      </c>
      <c r="I4642" s="1">
        <v>26.4</v>
      </c>
      <c r="J4642" s="1">
        <v>0.2</v>
      </c>
      <c r="K4642" s="1">
        <v>700</v>
      </c>
      <c r="L4642" s="1">
        <v>390</v>
      </c>
      <c r="M4642" s="6">
        <f t="shared" si="440"/>
        <v>26.400000000000034</v>
      </c>
      <c r="N4642" s="19">
        <v>0.5</v>
      </c>
      <c r="O4642" s="11" cm="1">
        <f t="array" ref="O4642">ROUND(_xlfn.SWITCH(C4642,"建筑专教",IF(S4642&gt;0.1,1.38,1.28),"阶梯教室",IF(S4642&gt;0.1,1.15,1.05),"公共教室",IF(S4642&gt;0.1,1.22,1.12),IF(S4642&gt;0.1,1.2,1.1))+(MOD(ROW()*11,31)/31-0.5)*0.06,2)</f>
        <v>1.18</v>
      </c>
      <c r="P4642" s="12">
        <f t="shared" si="438"/>
        <v>0.3</v>
      </c>
      <c r="Q4642" s="13">
        <f t="shared" si="439"/>
        <v>-0.36579031904859083</v>
      </c>
      <c r="R4642" s="1">
        <v>1.2</v>
      </c>
      <c r="S4642" s="1">
        <v>0.13</v>
      </c>
      <c r="T4642" s="1">
        <v>0.06</v>
      </c>
      <c r="U4642" s="4" t="s">
        <v>60</v>
      </c>
      <c r="V4642">
        <v>0.41</v>
      </c>
      <c r="W4642">
        <v>0.3</v>
      </c>
      <c r="X4642" s="14">
        <v>0.73</v>
      </c>
      <c r="Y4642" s="14">
        <v>2.38</v>
      </c>
      <c r="Z4642" s="14">
        <v>0.25</v>
      </c>
      <c r="AA4642" s="5">
        <f t="shared" si="435"/>
        <v>1.3900000000000001</v>
      </c>
      <c r="AB4642" s="15" cm="1">
        <f t="array" ref="AB4642">_xlfn.SWITCH(U4642,"夏",122,"冬",90,"春",153,"秋",153,0)</f>
        <v>122</v>
      </c>
      <c r="AC4642" s="16">
        <f t="shared" si="436"/>
        <v>169.58</v>
      </c>
      <c r="AD4642" s="5">
        <f>IFERROR(AA4642/D4642,0)</f>
        <v>1.1072979699006141E-2</v>
      </c>
      <c r="AE4642" s="15">
        <f t="shared" si="437"/>
        <v>0.33424657534246577</v>
      </c>
      <c r="AF4642" s="5">
        <f>IFERROR(AD4642*AE4642*48,0)</f>
        <v>0.1776530660750136</v>
      </c>
    </row>
    <row r="4643" spans="1:32" x14ac:dyDescent="0.15">
      <c r="A4643" s="17">
        <v>45839</v>
      </c>
      <c r="B4643" s="1" t="s">
        <v>35</v>
      </c>
      <c r="C4643" s="1" t="s">
        <v>33</v>
      </c>
      <c r="D4643" s="9">
        <v>125.5308</v>
      </c>
      <c r="E4643" s="6">
        <v>3.15</v>
      </c>
      <c r="F4643" s="18">
        <v>0.4375</v>
      </c>
      <c r="G4643" s="1">
        <v>26.2</v>
      </c>
      <c r="H4643" s="1">
        <v>61.5</v>
      </c>
      <c r="I4643" s="1">
        <v>26.2</v>
      </c>
      <c r="J4643" s="1">
        <v>0.2</v>
      </c>
      <c r="K4643" s="1">
        <v>720</v>
      </c>
      <c r="L4643" s="1">
        <v>430</v>
      </c>
      <c r="M4643" s="6">
        <f t="shared" si="440"/>
        <v>26.200000000000102</v>
      </c>
      <c r="N4643" s="19">
        <v>0.5</v>
      </c>
      <c r="O4643" s="11" cm="1">
        <f t="array" ref="O4643">ROUND(_xlfn.SWITCH(C4643,"建筑专教",IF(S4643&gt;0.1,1.38,1.28),"阶梯教室",IF(S4643&gt;0.1,1.15,1.05),"公共教室",IF(S4643&gt;0.1,1.22,1.12),IF(S4643&gt;0.1,1.2,1.1))+(MOD(ROW()*11,31)/31-0.5)*0.06,2)</f>
        <v>1.2</v>
      </c>
      <c r="P4643" s="12">
        <f t="shared" si="438"/>
        <v>0.32</v>
      </c>
      <c r="Q4643" s="13">
        <f t="shared" si="439"/>
        <v>-0.38623330135740513</v>
      </c>
      <c r="R4643" s="1">
        <v>1</v>
      </c>
      <c r="S4643" s="1">
        <v>0.13</v>
      </c>
      <c r="T4643" s="1">
        <v>0.06</v>
      </c>
      <c r="U4643" s="4" t="s">
        <v>60</v>
      </c>
      <c r="V4643">
        <v>0.41</v>
      </c>
      <c r="W4643">
        <v>0.3</v>
      </c>
      <c r="X4643" s="14">
        <v>0.73</v>
      </c>
      <c r="Y4643" s="14">
        <v>2.38</v>
      </c>
      <c r="Z4643" s="14">
        <v>0.25</v>
      </c>
      <c r="AA4643" s="5">
        <f t="shared" si="435"/>
        <v>1.19</v>
      </c>
      <c r="AB4643" s="15" cm="1">
        <f t="array" ref="AB4643">_xlfn.SWITCH(U4643,"夏",122,"冬",90,"春",153,"秋",153,0)</f>
        <v>122</v>
      </c>
      <c r="AC4643" s="16">
        <f t="shared" si="436"/>
        <v>145.18</v>
      </c>
      <c r="AD4643" s="5">
        <f>IFERROR(AA4643/D4643,0)</f>
        <v>9.4797452099405089E-3</v>
      </c>
      <c r="AE4643" s="15">
        <f t="shared" si="437"/>
        <v>0.33424657534246577</v>
      </c>
      <c r="AF4643" s="5">
        <f>IFERROR(AD4643*AE4643*48,0)</f>
        <v>0.15209147383400445</v>
      </c>
    </row>
    <row r="4644" spans="1:32" x14ac:dyDescent="0.15">
      <c r="A4644" s="17">
        <v>45839</v>
      </c>
      <c r="B4644" s="1" t="s">
        <v>35</v>
      </c>
      <c r="C4644" s="1" t="s">
        <v>33</v>
      </c>
      <c r="D4644" s="9">
        <v>125.5308</v>
      </c>
      <c r="E4644" s="6">
        <v>3.15</v>
      </c>
      <c r="F4644" s="18">
        <v>0.45833333333333298</v>
      </c>
      <c r="G4644" s="1">
        <v>26</v>
      </c>
      <c r="H4644" s="1">
        <v>60.5</v>
      </c>
      <c r="I4644" s="1">
        <v>26</v>
      </c>
      <c r="J4644" s="1">
        <v>0.2</v>
      </c>
      <c r="K4644" s="1">
        <v>740</v>
      </c>
      <c r="L4644" s="1">
        <v>470</v>
      </c>
      <c r="M4644" s="6">
        <f t="shared" si="440"/>
        <v>25.999999999999943</v>
      </c>
      <c r="N4644" s="19">
        <v>0.5</v>
      </c>
      <c r="O4644" s="11" cm="1">
        <f t="array" ref="O4644">ROUND(_xlfn.SWITCH(C4644,"建筑专教",IF(S4644&gt;0.1,1.38,1.28),"阶梯教室",IF(S4644&gt;0.1,1.15,1.05),"公共教室",IF(S4644&gt;0.1,1.22,1.12),IF(S4644&gt;0.1,1.2,1.1))+(MOD(ROW()*11,31)/31-0.5)*0.06,2)</f>
        <v>1.22</v>
      </c>
      <c r="P4644" s="12">
        <f t="shared" si="438"/>
        <v>0.34</v>
      </c>
      <c r="Q4644" s="13">
        <f t="shared" si="439"/>
        <v>-0.40593861364892725</v>
      </c>
      <c r="R4644" s="1">
        <v>0.8</v>
      </c>
      <c r="S4644" s="1">
        <v>0.13</v>
      </c>
      <c r="T4644" s="1">
        <v>0.06</v>
      </c>
      <c r="U4644" s="4" t="s">
        <v>60</v>
      </c>
      <c r="V4644">
        <v>0.41</v>
      </c>
      <c r="W4644">
        <v>0.3</v>
      </c>
      <c r="X4644" s="14">
        <v>0.73</v>
      </c>
      <c r="Y4644" s="14">
        <v>2.38</v>
      </c>
      <c r="Z4644" s="14">
        <v>0.25</v>
      </c>
      <c r="AA4644" s="5">
        <f t="shared" si="435"/>
        <v>0.99</v>
      </c>
      <c r="AB4644" s="15" cm="1">
        <f t="array" ref="AB4644">_xlfn.SWITCH(U4644,"夏",122,"冬",90,"春",153,"秋",153,0)</f>
        <v>122</v>
      </c>
      <c r="AC4644" s="16">
        <f t="shared" si="436"/>
        <v>120.78</v>
      </c>
      <c r="AD4644" s="5">
        <f>IFERROR(AA4644/D4644,0)</f>
        <v>7.8865107208748765E-3</v>
      </c>
      <c r="AE4644" s="15">
        <f t="shared" si="437"/>
        <v>0.33424657534246577</v>
      </c>
      <c r="AF4644" s="5">
        <f>IFERROR(AD4644*AE4644*48,0)</f>
        <v>0.12652988159299527</v>
      </c>
    </row>
    <row r="4645" spans="1:32" x14ac:dyDescent="0.15">
      <c r="A4645" s="17">
        <v>45839</v>
      </c>
      <c r="B4645" s="1" t="s">
        <v>35</v>
      </c>
      <c r="C4645" s="1" t="s">
        <v>33</v>
      </c>
      <c r="D4645" s="9">
        <v>125.5308</v>
      </c>
      <c r="E4645" s="6">
        <v>3.15</v>
      </c>
      <c r="F4645" s="18">
        <v>0.47916666666666702</v>
      </c>
      <c r="G4645" s="1">
        <v>25.8</v>
      </c>
      <c r="H4645" s="1">
        <v>59.8</v>
      </c>
      <c r="I4645" s="1">
        <v>25.8</v>
      </c>
      <c r="J4645" s="1">
        <v>0.2</v>
      </c>
      <c r="K4645" s="1">
        <v>760</v>
      </c>
      <c r="L4645" s="1">
        <v>510</v>
      </c>
      <c r="M4645" s="6">
        <f t="shared" si="440"/>
        <v>25.800000000000011</v>
      </c>
      <c r="N4645" s="19">
        <v>0.5</v>
      </c>
      <c r="O4645" s="11" cm="1">
        <f t="array" ref="O4645">ROUND(_xlfn.SWITCH(C4645,"建筑专教",IF(S4645&gt;0.1,1.38,1.28),"阶梯教室",IF(S4645&gt;0.1,1.15,1.05),"公共教室",IF(S4645&gt;0.1,1.22,1.12),IF(S4645&gt;0.1,1.2,1.1))+(MOD(ROW()*11,31)/31-0.5)*0.06,2)</f>
        <v>1.18</v>
      </c>
      <c r="P4645" s="12">
        <f t="shared" si="438"/>
        <v>0.36</v>
      </c>
      <c r="Q4645" s="13">
        <f t="shared" si="439"/>
        <v>-0.57551570848942224</v>
      </c>
      <c r="R4645" s="1">
        <v>0.6</v>
      </c>
      <c r="S4645" s="1">
        <v>0.13</v>
      </c>
      <c r="T4645" s="1">
        <v>0.06</v>
      </c>
      <c r="U4645" s="4" t="s">
        <v>60</v>
      </c>
      <c r="V4645">
        <v>0.41</v>
      </c>
      <c r="W4645">
        <v>0.3</v>
      </c>
      <c r="X4645" s="14">
        <v>0.73</v>
      </c>
      <c r="Y4645" s="14">
        <v>2.38</v>
      </c>
      <c r="Z4645" s="14">
        <v>0.25</v>
      </c>
      <c r="AA4645" s="5">
        <f t="shared" si="435"/>
        <v>0.79</v>
      </c>
      <c r="AB4645" s="15" cm="1">
        <f t="array" ref="AB4645">_xlfn.SWITCH(U4645,"夏",122,"冬",90,"春",153,"秋",153,0)</f>
        <v>122</v>
      </c>
      <c r="AC4645" s="16">
        <f t="shared" si="436"/>
        <v>96.38000000000001</v>
      </c>
      <c r="AD4645" s="5">
        <f>IFERROR(AA4645/D4645,0)</f>
        <v>6.2932762318092458E-3</v>
      </c>
      <c r="AE4645" s="15">
        <f t="shared" si="437"/>
        <v>0.33424657534246577</v>
      </c>
      <c r="AF4645" s="5">
        <f>IFERROR(AD4645*AE4645*48,0)</f>
        <v>0.10096828935198615</v>
      </c>
    </row>
    <row r="4646" spans="1:32" x14ac:dyDescent="0.15">
      <c r="A4646" s="17">
        <v>45839</v>
      </c>
      <c r="B4646" s="1" t="s">
        <v>35</v>
      </c>
      <c r="C4646" s="1" t="s">
        <v>33</v>
      </c>
      <c r="D4646" s="9">
        <v>125.5308</v>
      </c>
      <c r="E4646" s="6">
        <v>3.15</v>
      </c>
      <c r="F4646" s="18">
        <v>0.5</v>
      </c>
      <c r="G4646" s="1">
        <v>26.8</v>
      </c>
      <c r="H4646" s="1">
        <v>62.5</v>
      </c>
      <c r="I4646" s="1">
        <v>26.8</v>
      </c>
      <c r="J4646" s="1">
        <v>0.1</v>
      </c>
      <c r="K4646" s="1">
        <v>460</v>
      </c>
      <c r="L4646" s="1">
        <v>330</v>
      </c>
      <c r="M4646" s="6">
        <f t="shared" si="440"/>
        <v>26.800000000000011</v>
      </c>
      <c r="N4646" s="1">
        <v>0</v>
      </c>
      <c r="O4646" s="1">
        <v>0</v>
      </c>
      <c r="P4646" s="12">
        <f t="shared" si="438"/>
        <v>0</v>
      </c>
      <c r="Q4646" s="1">
        <v>0</v>
      </c>
      <c r="R4646" s="1">
        <v>0.3</v>
      </c>
      <c r="S4646" s="1">
        <v>0</v>
      </c>
      <c r="T4646" s="1">
        <v>0</v>
      </c>
      <c r="U4646" s="4" t="s">
        <v>60</v>
      </c>
      <c r="V4646">
        <v>0.41</v>
      </c>
      <c r="W4646">
        <v>0.3</v>
      </c>
      <c r="X4646" s="14">
        <v>0.73</v>
      </c>
      <c r="Y4646" s="14">
        <v>2.38</v>
      </c>
      <c r="Z4646" s="14">
        <v>0.25</v>
      </c>
      <c r="AA4646" s="5">
        <f t="shared" si="435"/>
        <v>0.3</v>
      </c>
      <c r="AB4646" s="15" cm="1">
        <f t="array" ref="AB4646">_xlfn.SWITCH(U4646,"夏",122,"冬",90,"春",153,"秋",153,0)</f>
        <v>122</v>
      </c>
      <c r="AC4646" s="16">
        <f t="shared" si="436"/>
        <v>36.6</v>
      </c>
      <c r="AD4646" s="5">
        <f>IFERROR(AA4646/D4646,0)</f>
        <v>2.3898517335984473E-3</v>
      </c>
      <c r="AE4646" s="15">
        <f t="shared" si="437"/>
        <v>0.33424657534246577</v>
      </c>
      <c r="AF4646" s="5">
        <f>IFERROR(AD4646*AE4646*48,0)</f>
        <v>3.834238836151372E-2</v>
      </c>
    </row>
    <row r="4647" spans="1:32" x14ac:dyDescent="0.15">
      <c r="A4647" s="17">
        <v>45839</v>
      </c>
      <c r="B4647" s="1" t="s">
        <v>35</v>
      </c>
      <c r="C4647" s="1" t="s">
        <v>33</v>
      </c>
      <c r="D4647" s="9">
        <v>125.5308</v>
      </c>
      <c r="E4647" s="6">
        <v>3.15</v>
      </c>
      <c r="F4647" s="18">
        <v>0.52083333333333304</v>
      </c>
      <c r="G4647" s="1">
        <v>27.6</v>
      </c>
      <c r="H4647" s="1">
        <v>65.2</v>
      </c>
      <c r="I4647" s="1">
        <v>27.6</v>
      </c>
      <c r="J4647" s="1">
        <v>0.1</v>
      </c>
      <c r="K4647" s="1">
        <v>440</v>
      </c>
      <c r="L4647" s="1">
        <v>270</v>
      </c>
      <c r="M4647" s="6">
        <f t="shared" si="440"/>
        <v>27.600000000000136</v>
      </c>
      <c r="N4647" s="1">
        <v>0</v>
      </c>
      <c r="O4647" s="1">
        <v>0</v>
      </c>
      <c r="P4647" s="12">
        <f t="shared" si="438"/>
        <v>0</v>
      </c>
      <c r="Q4647" s="1">
        <v>0</v>
      </c>
      <c r="R4647" s="1">
        <v>0.1</v>
      </c>
      <c r="S4647" s="1">
        <v>0</v>
      </c>
      <c r="T4647" s="1">
        <v>0</v>
      </c>
      <c r="U4647" s="4" t="s">
        <v>60</v>
      </c>
      <c r="V4647">
        <v>0.41</v>
      </c>
      <c r="W4647">
        <v>0.3</v>
      </c>
      <c r="X4647" s="14">
        <v>0.73</v>
      </c>
      <c r="Y4647" s="14">
        <v>2.38</v>
      </c>
      <c r="Z4647" s="14">
        <v>0.25</v>
      </c>
      <c r="AA4647" s="5">
        <f t="shared" si="435"/>
        <v>0.1</v>
      </c>
      <c r="AB4647" s="15" cm="1">
        <f t="array" ref="AB4647">_xlfn.SWITCH(U4647,"夏",122,"冬",90,"春",153,"秋",153,0)</f>
        <v>122</v>
      </c>
      <c r="AC4647" s="16">
        <f t="shared" si="436"/>
        <v>12.200000000000001</v>
      </c>
      <c r="AD4647" s="5">
        <f>IFERROR(AA4647/D4647,0)</f>
        <v>7.9661724453281588E-4</v>
      </c>
      <c r="AE4647" s="15">
        <f t="shared" si="437"/>
        <v>0.33424657534246577</v>
      </c>
      <c r="AF4647" s="5">
        <f>IFERROR(AD4647*AE4647*48,0)</f>
        <v>1.2780796120504576E-2</v>
      </c>
    </row>
    <row r="4648" spans="1:32" x14ac:dyDescent="0.15">
      <c r="A4648" s="17">
        <v>45839</v>
      </c>
      <c r="B4648" s="1" t="s">
        <v>35</v>
      </c>
      <c r="C4648" s="1" t="s">
        <v>33</v>
      </c>
      <c r="D4648" s="9">
        <v>125.5308</v>
      </c>
      <c r="E4648" s="6">
        <v>3.15</v>
      </c>
      <c r="F4648" s="18">
        <v>0.54166666666666696</v>
      </c>
      <c r="G4648" s="1">
        <v>28.4</v>
      </c>
      <c r="H4648" s="1">
        <v>67.8</v>
      </c>
      <c r="I4648" s="1">
        <v>28.4</v>
      </c>
      <c r="J4648" s="1">
        <v>0.1</v>
      </c>
      <c r="K4648" s="1">
        <v>420</v>
      </c>
      <c r="L4648" s="1">
        <v>210</v>
      </c>
      <c r="M4648" s="6">
        <f t="shared" si="440"/>
        <v>28.400000000000034</v>
      </c>
      <c r="N4648" s="1">
        <v>0</v>
      </c>
      <c r="O4648" s="1">
        <v>0</v>
      </c>
      <c r="P4648" s="12">
        <f t="shared" si="438"/>
        <v>0</v>
      </c>
      <c r="Q4648" s="1">
        <v>0</v>
      </c>
      <c r="R4648" s="1">
        <v>0</v>
      </c>
      <c r="S4648" s="1">
        <v>0</v>
      </c>
      <c r="T4648" s="1">
        <v>0</v>
      </c>
      <c r="U4648" s="4" t="s">
        <v>60</v>
      </c>
      <c r="V4648">
        <v>0.41</v>
      </c>
      <c r="W4648">
        <v>0.3</v>
      </c>
      <c r="X4648" s="14">
        <v>0.73</v>
      </c>
      <c r="Y4648" s="14">
        <v>2.38</v>
      </c>
      <c r="Z4648" s="14">
        <v>0.25</v>
      </c>
      <c r="AA4648" s="5">
        <f t="shared" ref="AA4648:AA4711" si="441">R4648+S4648+T4648</f>
        <v>0</v>
      </c>
      <c r="AB4648" s="15" cm="1">
        <f t="array" ref="AB4648">_xlfn.SWITCH(U4648,"夏",122,"冬",90,"春",153,"秋",153,0)</f>
        <v>122</v>
      </c>
      <c r="AC4648" s="16">
        <f t="shared" ref="AC4648:AC4711" si="442">AA4648*AB4648</f>
        <v>0</v>
      </c>
      <c r="AD4648" s="5">
        <f>IFERROR(AA4648/D4648,0)</f>
        <v>0</v>
      </c>
      <c r="AE4648" s="15">
        <f t="shared" ref="AE4648:AE4711" si="443">IF(U4648="夏",122/365,IF(U4648="冬",90/365,IF(OR(U4648="春",U4648="秋"),153/365,0)))</f>
        <v>0.33424657534246577</v>
      </c>
      <c r="AF4648" s="5">
        <f>IFERROR(AD4648*AE4648*48,0)</f>
        <v>0</v>
      </c>
    </row>
    <row r="4649" spans="1:32" x14ac:dyDescent="0.15">
      <c r="A4649" s="17">
        <v>45839</v>
      </c>
      <c r="B4649" s="1" t="s">
        <v>35</v>
      </c>
      <c r="C4649" s="1" t="s">
        <v>33</v>
      </c>
      <c r="D4649" s="9">
        <v>125.5308</v>
      </c>
      <c r="E4649" s="6">
        <v>3.15</v>
      </c>
      <c r="F4649" s="18">
        <v>0.5625</v>
      </c>
      <c r="G4649" s="1">
        <v>30.2</v>
      </c>
      <c r="H4649" s="1">
        <v>70.5</v>
      </c>
      <c r="I4649" s="1">
        <v>30.2</v>
      </c>
      <c r="J4649" s="1">
        <v>0.1</v>
      </c>
      <c r="K4649" s="1">
        <v>640</v>
      </c>
      <c r="L4649" s="1">
        <v>340</v>
      </c>
      <c r="M4649" s="6">
        <f t="shared" si="440"/>
        <v>30.200000000000045</v>
      </c>
      <c r="N4649" s="19">
        <v>0.5</v>
      </c>
      <c r="O4649" s="11" cm="1">
        <f t="array" ref="O4649">ROUND(_xlfn.SWITCH(C4649,"建筑专教",IF(S4649&gt;0.1,1.38,1.28),"阶梯教室",IF(S4649&gt;0.1,1.15,1.05),"公共教室",IF(S4649&gt;0.1,1.22,1.12),IF(S4649&gt;0.1,1.2,1.1))+(MOD(ROW()*11,31)/31-0.5)*0.06,2)</f>
        <v>1.21</v>
      </c>
      <c r="P4649" s="12">
        <f t="shared" si="438"/>
        <v>0.24</v>
      </c>
      <c r="Q4649" s="13">
        <f t="shared" si="439"/>
        <v>1.2552782154955116</v>
      </c>
      <c r="R4649" s="1">
        <v>1.9</v>
      </c>
      <c r="S4649" s="1">
        <v>0.13</v>
      </c>
      <c r="T4649" s="1">
        <v>0.06</v>
      </c>
      <c r="U4649" s="4" t="s">
        <v>60</v>
      </c>
      <c r="V4649">
        <v>0.41</v>
      </c>
      <c r="W4649">
        <v>0.3</v>
      </c>
      <c r="X4649" s="14">
        <v>0.73</v>
      </c>
      <c r="Y4649" s="14">
        <v>2.38</v>
      </c>
      <c r="Z4649" s="14">
        <v>0.25</v>
      </c>
      <c r="AA4649" s="5">
        <f t="shared" si="441"/>
        <v>2.09</v>
      </c>
      <c r="AB4649" s="15" cm="1">
        <f t="array" ref="AB4649">_xlfn.SWITCH(U4649,"夏",122,"冬",90,"春",153,"秋",153,0)</f>
        <v>122</v>
      </c>
      <c r="AC4649" s="16">
        <f t="shared" si="442"/>
        <v>254.98</v>
      </c>
      <c r="AD4649" s="5">
        <f>IFERROR(AA4649/D4649,0)</f>
        <v>1.664930041073585E-2</v>
      </c>
      <c r="AE4649" s="15">
        <f t="shared" si="443"/>
        <v>0.33424657534246577</v>
      </c>
      <c r="AF4649" s="5">
        <f>IFERROR(AD4649*AE4649*48,0)</f>
        <v>0.26711863891854559</v>
      </c>
    </row>
    <row r="4650" spans="1:32" x14ac:dyDescent="0.15">
      <c r="A4650" s="17">
        <v>45839</v>
      </c>
      <c r="B4650" s="1" t="s">
        <v>35</v>
      </c>
      <c r="C4650" s="1" t="s">
        <v>33</v>
      </c>
      <c r="D4650" s="9">
        <v>125.5308</v>
      </c>
      <c r="E4650" s="6">
        <v>3.15</v>
      </c>
      <c r="F4650" s="18">
        <v>0.58333333333333304</v>
      </c>
      <c r="G4650" s="1">
        <v>28.4</v>
      </c>
      <c r="H4650" s="1">
        <v>67.2</v>
      </c>
      <c r="I4650" s="1">
        <v>28.4</v>
      </c>
      <c r="J4650" s="1">
        <v>0.2</v>
      </c>
      <c r="K4650" s="1">
        <v>660</v>
      </c>
      <c r="L4650" s="1">
        <v>310</v>
      </c>
      <c r="M4650" s="6">
        <f t="shared" si="440"/>
        <v>28.400000000000034</v>
      </c>
      <c r="N4650" s="19">
        <v>0.5</v>
      </c>
      <c r="O4650" s="11" cm="1">
        <f t="array" ref="O4650">ROUND(_xlfn.SWITCH(C4650,"建筑专教",IF(S4650&gt;0.1,1.38,1.28),"阶梯教室",IF(S4650&gt;0.1,1.15,1.05),"公共教室",IF(S4650&gt;0.1,1.22,1.12),IF(S4650&gt;0.1,1.2,1.1))+(MOD(ROW()*11,31)/31-0.5)*0.06,2)</f>
        <v>1.17</v>
      </c>
      <c r="P4650" s="12">
        <f t="shared" si="438"/>
        <v>0.26</v>
      </c>
      <c r="Q4650" s="13">
        <f t="shared" si="439"/>
        <v>0.31599580922679338</v>
      </c>
      <c r="R4650" s="1">
        <v>1.6</v>
      </c>
      <c r="S4650" s="1">
        <v>0.13</v>
      </c>
      <c r="T4650" s="1">
        <v>0.06</v>
      </c>
      <c r="U4650" s="4" t="s">
        <v>60</v>
      </c>
      <c r="V4650">
        <v>0.41</v>
      </c>
      <c r="W4650">
        <v>0.3</v>
      </c>
      <c r="X4650" s="14">
        <v>0.73</v>
      </c>
      <c r="Y4650" s="14">
        <v>2.38</v>
      </c>
      <c r="Z4650" s="14">
        <v>0.25</v>
      </c>
      <c r="AA4650" s="5">
        <f t="shared" si="441"/>
        <v>1.79</v>
      </c>
      <c r="AB4650" s="15" cm="1">
        <f t="array" ref="AB4650">_xlfn.SWITCH(U4650,"夏",122,"冬",90,"春",153,"秋",153,0)</f>
        <v>122</v>
      </c>
      <c r="AC4650" s="16">
        <f t="shared" si="442"/>
        <v>218.38</v>
      </c>
      <c r="AD4650" s="5">
        <f>IFERROR(AA4650/D4650,0)</f>
        <v>1.4259448677137404E-2</v>
      </c>
      <c r="AE4650" s="15">
        <f t="shared" si="443"/>
        <v>0.33424657534246577</v>
      </c>
      <c r="AF4650" s="5">
        <f>IFERROR(AD4650*AE4650*48,0)</f>
        <v>0.22877625055703193</v>
      </c>
    </row>
    <row r="4651" spans="1:32" x14ac:dyDescent="0.15">
      <c r="A4651" s="17">
        <v>45839</v>
      </c>
      <c r="B4651" s="1" t="s">
        <v>35</v>
      </c>
      <c r="C4651" s="1" t="s">
        <v>33</v>
      </c>
      <c r="D4651" s="9">
        <v>125.5308</v>
      </c>
      <c r="E4651" s="6">
        <v>3.15</v>
      </c>
      <c r="F4651" s="18">
        <v>0.60416666666666696</v>
      </c>
      <c r="G4651" s="1">
        <v>27.3</v>
      </c>
      <c r="H4651" s="1">
        <v>64.2</v>
      </c>
      <c r="I4651" s="1">
        <v>27.3</v>
      </c>
      <c r="J4651" s="1">
        <v>0.2</v>
      </c>
      <c r="K4651" s="1">
        <v>680</v>
      </c>
      <c r="L4651" s="1">
        <v>350</v>
      </c>
      <c r="M4651" s="6">
        <f t="shared" si="440"/>
        <v>27.300000000000011</v>
      </c>
      <c r="N4651" s="19">
        <v>0.5</v>
      </c>
      <c r="O4651" s="11" cm="1">
        <f t="array" ref="O4651">ROUND(_xlfn.SWITCH(C4651,"建筑专教",IF(S4651&gt;0.1,1.38,1.28),"阶梯教室",IF(S4651&gt;0.1,1.15,1.05),"公共教室",IF(S4651&gt;0.1,1.22,1.12),IF(S4651&gt;0.1,1.2,1.1))+(MOD(ROW()*11,31)/31-0.5)*0.06,2)</f>
        <v>1.19</v>
      </c>
      <c r="P4651" s="12">
        <f t="shared" si="438"/>
        <v>0.28000000000000003</v>
      </c>
      <c r="Q4651" s="13">
        <f t="shared" si="439"/>
        <v>-2.9841904644463676E-2</v>
      </c>
      <c r="R4651" s="1">
        <v>1.4</v>
      </c>
      <c r="S4651" s="1">
        <v>0.13</v>
      </c>
      <c r="T4651" s="1">
        <v>0.06</v>
      </c>
      <c r="U4651" s="4" t="s">
        <v>60</v>
      </c>
      <c r="V4651">
        <v>0.41</v>
      </c>
      <c r="W4651">
        <v>0.3</v>
      </c>
      <c r="X4651" s="14">
        <v>0.73</v>
      </c>
      <c r="Y4651" s="14">
        <v>2.38</v>
      </c>
      <c r="Z4651" s="14">
        <v>0.25</v>
      </c>
      <c r="AA4651" s="5">
        <f t="shared" si="441"/>
        <v>1.5899999999999999</v>
      </c>
      <c r="AB4651" s="15" cm="1">
        <f t="array" ref="AB4651">_xlfn.SWITCH(U4651,"夏",122,"冬",90,"春",153,"秋",153,0)</f>
        <v>122</v>
      </c>
      <c r="AC4651" s="16">
        <f t="shared" si="442"/>
        <v>193.98</v>
      </c>
      <c r="AD4651" s="5">
        <f>IFERROR(AA4651/D4651,0)</f>
        <v>1.266621418807177E-2</v>
      </c>
      <c r="AE4651" s="15">
        <f t="shared" si="443"/>
        <v>0.33424657534246577</v>
      </c>
      <c r="AF4651" s="5">
        <f>IFERROR(AD4651*AE4651*48,0)</f>
        <v>0.2032146583160227</v>
      </c>
    </row>
    <row r="4652" spans="1:32" x14ac:dyDescent="0.15">
      <c r="A4652" s="17">
        <v>45839</v>
      </c>
      <c r="B4652" s="1" t="s">
        <v>35</v>
      </c>
      <c r="C4652" s="1" t="s">
        <v>33</v>
      </c>
      <c r="D4652" s="9">
        <v>125.5308</v>
      </c>
      <c r="E4652" s="6">
        <v>3.15</v>
      </c>
      <c r="F4652" s="18">
        <v>0.625</v>
      </c>
      <c r="G4652" s="1">
        <v>26.8</v>
      </c>
      <c r="H4652" s="1">
        <v>62.8</v>
      </c>
      <c r="I4652" s="1">
        <v>27</v>
      </c>
      <c r="J4652" s="1">
        <v>0.2</v>
      </c>
      <c r="K4652" s="1">
        <v>700</v>
      </c>
      <c r="L4652" s="1">
        <v>390</v>
      </c>
      <c r="M4652" s="6">
        <f t="shared" si="440"/>
        <v>27.093939954090672</v>
      </c>
      <c r="N4652" s="19">
        <v>0.5</v>
      </c>
      <c r="O4652" s="11" cm="1">
        <f t="array" ref="O4652">ROUND(_xlfn.SWITCH(C4652,"建筑专教",IF(S4652&gt;0.1,1.38,1.28),"阶梯教室",IF(S4652&gt;0.1,1.15,1.05),"公共教室",IF(S4652&gt;0.1,1.22,1.12),IF(S4652&gt;0.1,1.2,1.1))+(MOD(ROW()*11,31)/31-0.5)*0.06,2)</f>
        <v>1.21</v>
      </c>
      <c r="P4652" s="12">
        <f t="shared" si="438"/>
        <v>0.3</v>
      </c>
      <c r="Q4652" s="13">
        <f t="shared" si="439"/>
        <v>-0.11506168870230608</v>
      </c>
      <c r="R4652" s="1">
        <v>1.2</v>
      </c>
      <c r="S4652" s="1">
        <v>0.13</v>
      </c>
      <c r="T4652" s="1">
        <v>0.06</v>
      </c>
      <c r="U4652" s="4" t="s">
        <v>60</v>
      </c>
      <c r="V4652">
        <v>0.41</v>
      </c>
      <c r="W4652">
        <v>0.3</v>
      </c>
      <c r="X4652" s="14">
        <v>0.73</v>
      </c>
      <c r="Y4652" s="14">
        <v>2.38</v>
      </c>
      <c r="Z4652" s="14">
        <v>0.25</v>
      </c>
      <c r="AA4652" s="5">
        <f t="shared" si="441"/>
        <v>1.3900000000000001</v>
      </c>
      <c r="AB4652" s="15" cm="1">
        <f t="array" ref="AB4652">_xlfn.SWITCH(U4652,"夏",122,"冬",90,"春",153,"秋",153,0)</f>
        <v>122</v>
      </c>
      <c r="AC4652" s="16">
        <f t="shared" si="442"/>
        <v>169.58</v>
      </c>
      <c r="AD4652" s="5">
        <f>IFERROR(AA4652/D4652,0)</f>
        <v>1.1072979699006141E-2</v>
      </c>
      <c r="AE4652" s="15">
        <f t="shared" si="443"/>
        <v>0.33424657534246577</v>
      </c>
      <c r="AF4652" s="5">
        <f>IFERROR(AD4652*AE4652*48,0)</f>
        <v>0.1776530660750136</v>
      </c>
    </row>
    <row r="4653" spans="1:32" x14ac:dyDescent="0.15">
      <c r="A4653" s="17">
        <v>45839</v>
      </c>
      <c r="B4653" s="1" t="s">
        <v>35</v>
      </c>
      <c r="C4653" s="1" t="s">
        <v>33</v>
      </c>
      <c r="D4653" s="9">
        <v>125.5308</v>
      </c>
      <c r="E4653" s="6">
        <v>3.15</v>
      </c>
      <c r="F4653" s="18">
        <v>0.64583333333333304</v>
      </c>
      <c r="G4653" s="1">
        <v>26.6</v>
      </c>
      <c r="H4653" s="1">
        <v>61.5</v>
      </c>
      <c r="I4653" s="1">
        <v>26.7</v>
      </c>
      <c r="J4653" s="1">
        <v>0.2</v>
      </c>
      <c r="K4653" s="1">
        <v>720</v>
      </c>
      <c r="L4653" s="1">
        <v>430</v>
      </c>
      <c r="M4653" s="6">
        <f t="shared" si="440"/>
        <v>26.747122111008707</v>
      </c>
      <c r="N4653" s="19">
        <v>0.5</v>
      </c>
      <c r="O4653" s="11" cm="1">
        <f t="array" ref="O4653">ROUND(_xlfn.SWITCH(C4653,"建筑专教",IF(S4653&gt;0.1,1.38,1.28),"阶梯教室",IF(S4653&gt;0.1,1.15,1.05),"公共教室",IF(S4653&gt;0.1,1.22,1.12),IF(S4653&gt;0.1,1.2,1.1))+(MOD(ROW()*11,31)/31-0.5)*0.06,2)</f>
        <v>1.17</v>
      </c>
      <c r="P4653" s="12">
        <f t="shared" ref="P4653:P4716" si="444">IF(O4653=0,0,ROUND(MIN(MAX((K4653-400)/(320*E4653*IF(C4653="公共教室",0.95,IF(C4653="建筑专教",0.85,IF(C4653="阶梯教室",1.15,1)))),0),2),2))</f>
        <v>0.32</v>
      </c>
      <c r="Q4653" s="13">
        <f t="shared" si="439"/>
        <v>-0.29742347186593177</v>
      </c>
      <c r="R4653" s="1">
        <v>1</v>
      </c>
      <c r="S4653" s="1">
        <v>0.13</v>
      </c>
      <c r="T4653" s="1">
        <v>0.06</v>
      </c>
      <c r="U4653" s="4" t="s">
        <v>60</v>
      </c>
      <c r="V4653">
        <v>0.41</v>
      </c>
      <c r="W4653">
        <v>0.3</v>
      </c>
      <c r="X4653" s="14">
        <v>0.73</v>
      </c>
      <c r="Y4653" s="14">
        <v>2.38</v>
      </c>
      <c r="Z4653" s="14">
        <v>0.25</v>
      </c>
      <c r="AA4653" s="5">
        <f t="shared" si="441"/>
        <v>1.19</v>
      </c>
      <c r="AB4653" s="15" cm="1">
        <f t="array" ref="AB4653">_xlfn.SWITCH(U4653,"夏",122,"冬",90,"春",153,"秋",153,0)</f>
        <v>122</v>
      </c>
      <c r="AC4653" s="16">
        <f t="shared" si="442"/>
        <v>145.18</v>
      </c>
      <c r="AD4653" s="5">
        <f>IFERROR(AA4653/D4653,0)</f>
        <v>9.4797452099405089E-3</v>
      </c>
      <c r="AE4653" s="15">
        <f t="shared" si="443"/>
        <v>0.33424657534246577</v>
      </c>
      <c r="AF4653" s="5">
        <f>IFERROR(AD4653*AE4653*48,0)</f>
        <v>0.15209147383400445</v>
      </c>
    </row>
    <row r="4654" spans="1:32" x14ac:dyDescent="0.15">
      <c r="A4654" s="17">
        <v>45839</v>
      </c>
      <c r="B4654" s="1" t="s">
        <v>35</v>
      </c>
      <c r="C4654" s="1" t="s">
        <v>33</v>
      </c>
      <c r="D4654" s="9">
        <v>125.5308</v>
      </c>
      <c r="E4654" s="6">
        <v>3.15</v>
      </c>
      <c r="F4654" s="18">
        <v>0.66666666666666696</v>
      </c>
      <c r="G4654" s="1">
        <v>26.4</v>
      </c>
      <c r="H4654" s="1">
        <v>60.5</v>
      </c>
      <c r="I4654" s="1">
        <v>26.4</v>
      </c>
      <c r="J4654" s="1">
        <v>0.2</v>
      </c>
      <c r="K4654" s="1">
        <v>740</v>
      </c>
      <c r="L4654" s="1">
        <v>470</v>
      </c>
      <c r="M4654" s="6">
        <f t="shared" si="440"/>
        <v>26.400000000000034</v>
      </c>
      <c r="N4654" s="19">
        <v>0.5</v>
      </c>
      <c r="O4654" s="11" cm="1">
        <f t="array" ref="O4654">ROUND(_xlfn.SWITCH(C4654,"建筑专教",IF(S4654&gt;0.1,1.38,1.28),"阶梯教室",IF(S4654&gt;0.1,1.15,1.05),"公共教室",IF(S4654&gt;0.1,1.22,1.12),IF(S4654&gt;0.1,1.2,1.1))+(MOD(ROW()*11,31)/31-0.5)*0.06,2)</f>
        <v>1.2</v>
      </c>
      <c r="P4654" s="12">
        <f t="shared" si="444"/>
        <v>0.34</v>
      </c>
      <c r="Q4654" s="13">
        <f t="shared" si="439"/>
        <v>-0.31768116644685929</v>
      </c>
      <c r="R4654" s="1">
        <v>0.8</v>
      </c>
      <c r="S4654" s="1">
        <v>0.13</v>
      </c>
      <c r="T4654" s="1">
        <v>0.06</v>
      </c>
      <c r="U4654" s="4" t="s">
        <v>60</v>
      </c>
      <c r="V4654">
        <v>0.41</v>
      </c>
      <c r="W4654">
        <v>0.3</v>
      </c>
      <c r="X4654" s="14">
        <v>0.73</v>
      </c>
      <c r="Y4654" s="14">
        <v>2.38</v>
      </c>
      <c r="Z4654" s="14">
        <v>0.25</v>
      </c>
      <c r="AA4654" s="5">
        <f t="shared" si="441"/>
        <v>0.99</v>
      </c>
      <c r="AB4654" s="15" cm="1">
        <f t="array" ref="AB4654">_xlfn.SWITCH(U4654,"夏",122,"冬",90,"春",153,"秋",153,0)</f>
        <v>122</v>
      </c>
      <c r="AC4654" s="16">
        <f t="shared" si="442"/>
        <v>120.78</v>
      </c>
      <c r="AD4654" s="5">
        <f>IFERROR(AA4654/D4654,0)</f>
        <v>7.8865107208748765E-3</v>
      </c>
      <c r="AE4654" s="15">
        <f t="shared" si="443"/>
        <v>0.33424657534246577</v>
      </c>
      <c r="AF4654" s="5">
        <f>IFERROR(AD4654*AE4654*48,0)</f>
        <v>0.12652988159299527</v>
      </c>
    </row>
    <row r="4655" spans="1:32" x14ac:dyDescent="0.15">
      <c r="A4655" s="17">
        <v>45839</v>
      </c>
      <c r="B4655" s="1" t="s">
        <v>35</v>
      </c>
      <c r="C4655" s="1" t="s">
        <v>33</v>
      </c>
      <c r="D4655" s="9">
        <v>125.5308</v>
      </c>
      <c r="E4655" s="6">
        <v>3.15</v>
      </c>
      <c r="F4655" s="18">
        <v>0.6875</v>
      </c>
      <c r="G4655" s="1">
        <v>26.2</v>
      </c>
      <c r="H4655" s="1">
        <v>59.8</v>
      </c>
      <c r="I4655" s="1">
        <v>26.2</v>
      </c>
      <c r="J4655" s="1">
        <v>0.2</v>
      </c>
      <c r="K4655" s="1">
        <v>760</v>
      </c>
      <c r="L4655" s="1">
        <v>510</v>
      </c>
      <c r="M4655" s="6">
        <f t="shared" si="440"/>
        <v>26.200000000000102</v>
      </c>
      <c r="N4655" s="19">
        <v>0.5</v>
      </c>
      <c r="O4655" s="11" cm="1">
        <f t="array" ref="O4655">ROUND(_xlfn.SWITCH(C4655,"建筑专教",IF(S4655&gt;0.1,1.38,1.28),"阶梯教室",IF(S4655&gt;0.1,1.15,1.05),"公共教室",IF(S4655&gt;0.1,1.22,1.12),IF(S4655&gt;0.1,1.2,1.1))+(MOD(ROW()*11,31)/31-0.5)*0.06,2)</f>
        <v>1.22</v>
      </c>
      <c r="P4655" s="12">
        <f t="shared" si="444"/>
        <v>0.36</v>
      </c>
      <c r="Q4655" s="13">
        <f t="shared" si="439"/>
        <v>-0.33868755232674302</v>
      </c>
      <c r="R4655" s="1">
        <v>0.6</v>
      </c>
      <c r="S4655" s="1">
        <v>0.13</v>
      </c>
      <c r="T4655" s="1">
        <v>0.06</v>
      </c>
      <c r="U4655" s="4" t="s">
        <v>60</v>
      </c>
      <c r="V4655">
        <v>0.41</v>
      </c>
      <c r="W4655">
        <v>0.3</v>
      </c>
      <c r="X4655" s="14">
        <v>0.73</v>
      </c>
      <c r="Y4655" s="14">
        <v>2.38</v>
      </c>
      <c r="Z4655" s="14">
        <v>0.25</v>
      </c>
      <c r="AA4655" s="5">
        <f t="shared" si="441"/>
        <v>0.79</v>
      </c>
      <c r="AB4655" s="15" cm="1">
        <f t="array" ref="AB4655">_xlfn.SWITCH(U4655,"夏",122,"冬",90,"春",153,"秋",153,0)</f>
        <v>122</v>
      </c>
      <c r="AC4655" s="16">
        <f t="shared" si="442"/>
        <v>96.38000000000001</v>
      </c>
      <c r="AD4655" s="5">
        <f>IFERROR(AA4655/D4655,0)</f>
        <v>6.2932762318092458E-3</v>
      </c>
      <c r="AE4655" s="15">
        <f t="shared" si="443"/>
        <v>0.33424657534246577</v>
      </c>
      <c r="AF4655" s="5">
        <f>IFERROR(AD4655*AE4655*48,0)</f>
        <v>0.10096828935198615</v>
      </c>
    </row>
    <row r="4656" spans="1:32" x14ac:dyDescent="0.15">
      <c r="A4656" s="17">
        <v>45839</v>
      </c>
      <c r="B4656" s="1" t="s">
        <v>35</v>
      </c>
      <c r="C4656" s="1" t="s">
        <v>33</v>
      </c>
      <c r="D4656" s="9">
        <v>125.5308</v>
      </c>
      <c r="E4656" s="6">
        <v>3.15</v>
      </c>
      <c r="F4656" s="18">
        <v>0.70833333333333304</v>
      </c>
      <c r="G4656" s="1">
        <v>27.1</v>
      </c>
      <c r="H4656" s="1">
        <v>62.5</v>
      </c>
      <c r="I4656" s="1">
        <v>27.1</v>
      </c>
      <c r="J4656" s="1">
        <v>0.1</v>
      </c>
      <c r="K4656" s="1">
        <v>610</v>
      </c>
      <c r="L4656" s="1">
        <v>330</v>
      </c>
      <c r="M4656" s="6">
        <f t="shared" si="440"/>
        <v>27.099999999999966</v>
      </c>
      <c r="N4656" s="19">
        <v>0.5</v>
      </c>
      <c r="O4656" s="11" cm="1">
        <f t="array" ref="O4656">ROUND(_xlfn.SWITCH(C4656,"建筑专教",IF(S4656&gt;0.1,1.38,1.28),"阶梯教室",IF(S4656&gt;0.1,1.15,1.05),"公共教室",IF(S4656&gt;0.1,1.22,1.12),IF(S4656&gt;0.1,1.2,1.1))+(MOD(ROW()*11,31)/31-0.5)*0.06,2)</f>
        <v>1.08</v>
      </c>
      <c r="P4656" s="12">
        <f t="shared" si="444"/>
        <v>0.21</v>
      </c>
      <c r="Q4656" s="13">
        <f t="shared" si="439"/>
        <v>5.3928715280720935E-2</v>
      </c>
      <c r="R4656" s="1">
        <v>0.4</v>
      </c>
      <c r="S4656" s="1">
        <v>0.09</v>
      </c>
      <c r="T4656" s="1">
        <v>0.04</v>
      </c>
      <c r="U4656" s="4" t="s">
        <v>60</v>
      </c>
      <c r="V4656">
        <v>0.41</v>
      </c>
      <c r="W4656">
        <v>0.3</v>
      </c>
      <c r="X4656" s="14">
        <v>0.73</v>
      </c>
      <c r="Y4656" s="14">
        <v>2.38</v>
      </c>
      <c r="Z4656" s="14">
        <v>0.25</v>
      </c>
      <c r="AA4656" s="5">
        <f t="shared" si="441"/>
        <v>0.53</v>
      </c>
      <c r="AB4656" s="15" cm="1">
        <f t="array" ref="AB4656">_xlfn.SWITCH(U4656,"夏",122,"冬",90,"春",153,"秋",153,0)</f>
        <v>122</v>
      </c>
      <c r="AC4656" s="16">
        <f t="shared" si="442"/>
        <v>64.66</v>
      </c>
      <c r="AD4656" s="5">
        <f>IFERROR(AA4656/D4656,0)</f>
        <v>4.2220713960239246E-3</v>
      </c>
      <c r="AE4656" s="15">
        <f t="shared" si="443"/>
        <v>0.33424657534246577</v>
      </c>
      <c r="AF4656" s="5">
        <f>IFERROR(AD4656*AE4656*48,0)</f>
        <v>6.7738219438674252E-2</v>
      </c>
    </row>
    <row r="4657" spans="1:32" x14ac:dyDescent="0.15">
      <c r="A4657" s="17">
        <v>45839</v>
      </c>
      <c r="B4657" s="1" t="s">
        <v>35</v>
      </c>
      <c r="C4657" s="1" t="s">
        <v>33</v>
      </c>
      <c r="D4657" s="9">
        <v>125.5308</v>
      </c>
      <c r="E4657" s="6">
        <v>3.15</v>
      </c>
      <c r="F4657" s="18">
        <v>0.72916666666666696</v>
      </c>
      <c r="G4657" s="1">
        <v>28.2</v>
      </c>
      <c r="H4657" s="1">
        <v>65.2</v>
      </c>
      <c r="I4657" s="1">
        <v>28.2</v>
      </c>
      <c r="J4657" s="1">
        <v>0.1</v>
      </c>
      <c r="K4657" s="1">
        <v>405</v>
      </c>
      <c r="L4657" s="1">
        <v>270</v>
      </c>
      <c r="M4657" s="6">
        <f t="shared" si="440"/>
        <v>28.199999999999875</v>
      </c>
      <c r="N4657" s="1">
        <v>0</v>
      </c>
      <c r="O4657" s="1">
        <v>0</v>
      </c>
      <c r="P4657" s="12">
        <f t="shared" si="444"/>
        <v>0</v>
      </c>
      <c r="Q4657" s="1">
        <v>0</v>
      </c>
      <c r="R4657" s="1">
        <v>0</v>
      </c>
      <c r="S4657" s="1">
        <v>0</v>
      </c>
      <c r="T4657" s="1">
        <v>0</v>
      </c>
      <c r="U4657" s="4" t="s">
        <v>60</v>
      </c>
      <c r="V4657">
        <v>0.41</v>
      </c>
      <c r="W4657">
        <v>0.3</v>
      </c>
      <c r="X4657" s="14">
        <v>0.73</v>
      </c>
      <c r="Y4657" s="14">
        <v>2.38</v>
      </c>
      <c r="Z4657" s="14">
        <v>0.25</v>
      </c>
      <c r="AA4657" s="5">
        <f t="shared" si="441"/>
        <v>0</v>
      </c>
      <c r="AB4657" s="15" cm="1">
        <f t="array" ref="AB4657">_xlfn.SWITCH(U4657,"夏",122,"冬",90,"春",153,"秋",153,0)</f>
        <v>122</v>
      </c>
      <c r="AC4657" s="16">
        <f t="shared" si="442"/>
        <v>0</v>
      </c>
      <c r="AD4657" s="5">
        <f>IFERROR(AA4657/D4657,0)</f>
        <v>0</v>
      </c>
      <c r="AE4657" s="15">
        <f t="shared" si="443"/>
        <v>0.33424657534246577</v>
      </c>
      <c r="AF4657" s="5">
        <f>IFERROR(AD4657*AE4657*48,0)</f>
        <v>0</v>
      </c>
    </row>
    <row r="4658" spans="1:32" x14ac:dyDescent="0.15">
      <c r="A4658" s="17">
        <v>45839</v>
      </c>
      <c r="B4658" s="1" t="s">
        <v>35</v>
      </c>
      <c r="C4658" s="1" t="s">
        <v>33</v>
      </c>
      <c r="D4658" s="9">
        <v>125.5308</v>
      </c>
      <c r="E4658" s="6">
        <v>3.15</v>
      </c>
      <c r="F4658" s="18">
        <v>0.75</v>
      </c>
      <c r="G4658" s="1">
        <v>29.6</v>
      </c>
      <c r="H4658" s="1">
        <v>67.8</v>
      </c>
      <c r="I4658" s="1">
        <v>29.6</v>
      </c>
      <c r="J4658" s="1">
        <v>0.1</v>
      </c>
      <c r="K4658" s="1">
        <v>405</v>
      </c>
      <c r="L4658" s="1">
        <v>210</v>
      </c>
      <c r="M4658" s="6">
        <f t="shared" si="440"/>
        <v>29.600000000000136</v>
      </c>
      <c r="N4658" s="1">
        <v>0</v>
      </c>
      <c r="O4658" s="1">
        <v>0</v>
      </c>
      <c r="P4658" s="12">
        <f t="shared" si="444"/>
        <v>0</v>
      </c>
      <c r="Q4658" s="1">
        <v>0</v>
      </c>
      <c r="R4658" s="1">
        <v>0</v>
      </c>
      <c r="S4658" s="1">
        <v>0</v>
      </c>
      <c r="T4658" s="1">
        <v>0</v>
      </c>
      <c r="U4658" s="4" t="s">
        <v>60</v>
      </c>
      <c r="V4658">
        <v>0.41</v>
      </c>
      <c r="W4658">
        <v>0.3</v>
      </c>
      <c r="X4658" s="14">
        <v>0.73</v>
      </c>
      <c r="Y4658" s="14">
        <v>2.38</v>
      </c>
      <c r="Z4658" s="14">
        <v>0.25</v>
      </c>
      <c r="AA4658" s="5">
        <f t="shared" si="441"/>
        <v>0</v>
      </c>
      <c r="AB4658" s="15" cm="1">
        <f t="array" ref="AB4658">_xlfn.SWITCH(U4658,"夏",122,"冬",90,"春",153,"秋",153,0)</f>
        <v>122</v>
      </c>
      <c r="AC4658" s="16">
        <f t="shared" si="442"/>
        <v>0</v>
      </c>
      <c r="AD4658" s="5">
        <f>IFERROR(AA4658/D4658,0)</f>
        <v>0</v>
      </c>
      <c r="AE4658" s="15">
        <f t="shared" si="443"/>
        <v>0.33424657534246577</v>
      </c>
      <c r="AF4658" s="5">
        <f>IFERROR(AD4658*AE4658*48,0)</f>
        <v>0</v>
      </c>
    </row>
    <row r="4659" spans="1:32" x14ac:dyDescent="0.15">
      <c r="A4659" s="17">
        <v>45839</v>
      </c>
      <c r="B4659" s="1" t="s">
        <v>35</v>
      </c>
      <c r="C4659" s="1" t="s">
        <v>33</v>
      </c>
      <c r="D4659" s="9">
        <v>125.5308</v>
      </c>
      <c r="E4659" s="6">
        <v>3.15</v>
      </c>
      <c r="F4659" s="18">
        <v>0.79166666666666696</v>
      </c>
      <c r="G4659" s="1">
        <v>31.6</v>
      </c>
      <c r="H4659" s="1">
        <v>73.2</v>
      </c>
      <c r="I4659" s="1">
        <v>31.6</v>
      </c>
      <c r="J4659" s="1">
        <v>0.1</v>
      </c>
      <c r="K4659" s="1">
        <v>405</v>
      </c>
      <c r="L4659" s="1">
        <v>90</v>
      </c>
      <c r="M4659" s="6">
        <f t="shared" si="440"/>
        <v>31.600000000000136</v>
      </c>
      <c r="N4659" s="1">
        <v>0</v>
      </c>
      <c r="O4659" s="1">
        <v>0</v>
      </c>
      <c r="P4659" s="12">
        <f t="shared" si="444"/>
        <v>0</v>
      </c>
      <c r="Q4659" s="1">
        <v>0</v>
      </c>
      <c r="R4659" s="1">
        <v>0</v>
      </c>
      <c r="S4659" s="1">
        <v>0</v>
      </c>
      <c r="T4659" s="1">
        <v>0</v>
      </c>
      <c r="U4659" s="4" t="s">
        <v>60</v>
      </c>
      <c r="V4659">
        <v>0.41</v>
      </c>
      <c r="W4659">
        <v>0.3</v>
      </c>
      <c r="X4659" s="14">
        <v>0.73</v>
      </c>
      <c r="Y4659" s="14">
        <v>2.38</v>
      </c>
      <c r="Z4659" s="14">
        <v>0.25</v>
      </c>
      <c r="AA4659" s="5">
        <f t="shared" si="441"/>
        <v>0</v>
      </c>
      <c r="AB4659" s="15" cm="1">
        <f t="array" ref="AB4659">_xlfn.SWITCH(U4659,"夏",122,"冬",90,"春",153,"秋",153,0)</f>
        <v>122</v>
      </c>
      <c r="AC4659" s="16">
        <f t="shared" si="442"/>
        <v>0</v>
      </c>
      <c r="AD4659" s="5">
        <f>IFERROR(AA4659/D4659,0)</f>
        <v>0</v>
      </c>
      <c r="AE4659" s="15">
        <f t="shared" si="443"/>
        <v>0.33424657534246577</v>
      </c>
      <c r="AF4659" s="5">
        <f>IFERROR(AD4659*AE4659*48,0)</f>
        <v>0</v>
      </c>
    </row>
    <row r="4660" spans="1:32" x14ac:dyDescent="0.15">
      <c r="A4660" s="17">
        <v>45839</v>
      </c>
      <c r="B4660" s="1" t="s">
        <v>35</v>
      </c>
      <c r="C4660" s="1" t="s">
        <v>33</v>
      </c>
      <c r="D4660" s="9">
        <v>125.5308</v>
      </c>
      <c r="E4660" s="6">
        <v>3.15</v>
      </c>
      <c r="F4660" s="18">
        <v>0.8125</v>
      </c>
      <c r="G4660" s="1">
        <v>30.9</v>
      </c>
      <c r="H4660" s="1">
        <v>71.8</v>
      </c>
      <c r="I4660" s="1">
        <v>30.9</v>
      </c>
      <c r="J4660" s="1">
        <v>0.1</v>
      </c>
      <c r="K4660" s="1">
        <v>405</v>
      </c>
      <c r="L4660" s="1">
        <v>30</v>
      </c>
      <c r="M4660" s="6">
        <f t="shared" si="440"/>
        <v>30.899999999999977</v>
      </c>
      <c r="N4660" s="1">
        <v>0</v>
      </c>
      <c r="O4660" s="1">
        <v>0</v>
      </c>
      <c r="P4660" s="12">
        <f t="shared" si="444"/>
        <v>0</v>
      </c>
      <c r="Q4660" s="1">
        <v>0</v>
      </c>
      <c r="R4660" s="1">
        <v>0</v>
      </c>
      <c r="S4660" s="1">
        <v>0</v>
      </c>
      <c r="T4660" s="1">
        <v>0</v>
      </c>
      <c r="U4660" s="4" t="s">
        <v>60</v>
      </c>
      <c r="V4660">
        <v>0.41</v>
      </c>
      <c r="W4660">
        <v>0.3</v>
      </c>
      <c r="X4660" s="14">
        <v>0.73</v>
      </c>
      <c r="Y4660" s="14">
        <v>2.38</v>
      </c>
      <c r="Z4660" s="14">
        <v>0.25</v>
      </c>
      <c r="AA4660" s="5">
        <f t="shared" si="441"/>
        <v>0</v>
      </c>
      <c r="AB4660" s="15" cm="1">
        <f t="array" ref="AB4660">_xlfn.SWITCH(U4660,"夏",122,"冬",90,"春",153,"秋",153,0)</f>
        <v>122</v>
      </c>
      <c r="AC4660" s="16">
        <f t="shared" si="442"/>
        <v>0</v>
      </c>
      <c r="AD4660" s="5">
        <f>IFERROR(AA4660/D4660,0)</f>
        <v>0</v>
      </c>
      <c r="AE4660" s="15">
        <f t="shared" si="443"/>
        <v>0.33424657534246577</v>
      </c>
      <c r="AF4660" s="5">
        <f>IFERROR(AD4660*AE4660*48,0)</f>
        <v>0</v>
      </c>
    </row>
    <row r="4661" spans="1:32" x14ac:dyDescent="0.15">
      <c r="A4661" s="17">
        <v>45839</v>
      </c>
      <c r="B4661" s="1" t="s">
        <v>35</v>
      </c>
      <c r="C4661" s="1" t="s">
        <v>33</v>
      </c>
      <c r="D4661" s="9">
        <v>125.5308</v>
      </c>
      <c r="E4661" s="6">
        <v>3.15</v>
      </c>
      <c r="F4661" s="18">
        <v>0.83333333333333304</v>
      </c>
      <c r="G4661" s="1">
        <v>30.3</v>
      </c>
      <c r="H4661" s="1">
        <v>70.5</v>
      </c>
      <c r="I4661" s="1">
        <v>30.3</v>
      </c>
      <c r="J4661" s="1">
        <v>0.1</v>
      </c>
      <c r="K4661" s="1">
        <v>405</v>
      </c>
      <c r="L4661" s="1">
        <v>0</v>
      </c>
      <c r="M4661" s="6">
        <f t="shared" si="440"/>
        <v>30.300000000000125</v>
      </c>
      <c r="N4661" s="1">
        <v>0</v>
      </c>
      <c r="O4661" s="1">
        <v>0</v>
      </c>
      <c r="P4661" s="12">
        <f t="shared" si="444"/>
        <v>0</v>
      </c>
      <c r="Q4661" s="1">
        <v>0</v>
      </c>
      <c r="R4661" s="1">
        <v>0</v>
      </c>
      <c r="S4661" s="1">
        <v>0</v>
      </c>
      <c r="T4661" s="1">
        <v>0</v>
      </c>
      <c r="U4661" s="4" t="s">
        <v>60</v>
      </c>
      <c r="V4661">
        <v>0.41</v>
      </c>
      <c r="W4661">
        <v>0.3</v>
      </c>
      <c r="X4661" s="14">
        <v>0.73</v>
      </c>
      <c r="Y4661" s="14">
        <v>2.38</v>
      </c>
      <c r="Z4661" s="14">
        <v>0.25</v>
      </c>
      <c r="AA4661" s="5">
        <f t="shared" si="441"/>
        <v>0</v>
      </c>
      <c r="AB4661" s="15" cm="1">
        <f t="array" ref="AB4661">_xlfn.SWITCH(U4661,"夏",122,"冬",90,"春",153,"秋",153,0)</f>
        <v>122</v>
      </c>
      <c r="AC4661" s="16">
        <f t="shared" si="442"/>
        <v>0</v>
      </c>
      <c r="AD4661" s="5">
        <f>IFERROR(AA4661/D4661,0)</f>
        <v>0</v>
      </c>
      <c r="AE4661" s="15">
        <f t="shared" si="443"/>
        <v>0.33424657534246577</v>
      </c>
      <c r="AF4661" s="5">
        <f>IFERROR(AD4661*AE4661*48,0)</f>
        <v>0</v>
      </c>
    </row>
    <row r="4662" spans="1:32" x14ac:dyDescent="0.15">
      <c r="A4662" s="17">
        <v>45839</v>
      </c>
      <c r="B4662" s="1" t="s">
        <v>35</v>
      </c>
      <c r="C4662" s="1" t="s">
        <v>33</v>
      </c>
      <c r="D4662" s="9">
        <v>125.5308</v>
      </c>
      <c r="E4662" s="6">
        <v>3.15</v>
      </c>
      <c r="F4662" s="18">
        <v>0.85416666666666696</v>
      </c>
      <c r="G4662" s="1">
        <v>29.6</v>
      </c>
      <c r="H4662" s="1">
        <v>69.2</v>
      </c>
      <c r="I4662" s="1">
        <v>29.6</v>
      </c>
      <c r="J4662" s="1">
        <v>0.1</v>
      </c>
      <c r="K4662" s="1">
        <v>405</v>
      </c>
      <c r="L4662" s="1">
        <v>0</v>
      </c>
      <c r="M4662" s="6">
        <f t="shared" si="440"/>
        <v>29.600000000000136</v>
      </c>
      <c r="N4662" s="1">
        <v>0</v>
      </c>
      <c r="O4662" s="1">
        <v>0</v>
      </c>
      <c r="P4662" s="12">
        <f t="shared" si="444"/>
        <v>0</v>
      </c>
      <c r="Q4662" s="1">
        <v>0</v>
      </c>
      <c r="R4662" s="1">
        <v>0</v>
      </c>
      <c r="S4662" s="1">
        <v>0</v>
      </c>
      <c r="T4662" s="1">
        <v>0</v>
      </c>
      <c r="U4662" s="4" t="s">
        <v>60</v>
      </c>
      <c r="V4662">
        <v>0.41</v>
      </c>
      <c r="W4662">
        <v>0.3</v>
      </c>
      <c r="X4662" s="14">
        <v>0.73</v>
      </c>
      <c r="Y4662" s="14">
        <v>2.38</v>
      </c>
      <c r="Z4662" s="14">
        <v>0.25</v>
      </c>
      <c r="AA4662" s="5">
        <f t="shared" si="441"/>
        <v>0</v>
      </c>
      <c r="AB4662" s="15" cm="1">
        <f t="array" ref="AB4662">_xlfn.SWITCH(U4662,"夏",122,"冬",90,"春",153,"秋",153,0)</f>
        <v>122</v>
      </c>
      <c r="AC4662" s="16">
        <f t="shared" si="442"/>
        <v>0</v>
      </c>
      <c r="AD4662" s="5">
        <f>IFERROR(AA4662/D4662,0)</f>
        <v>0</v>
      </c>
      <c r="AE4662" s="15">
        <f t="shared" si="443"/>
        <v>0.33424657534246577</v>
      </c>
      <c r="AF4662" s="5">
        <f>IFERROR(AD4662*AE4662*48,0)</f>
        <v>0</v>
      </c>
    </row>
    <row r="4663" spans="1:32" x14ac:dyDescent="0.15">
      <c r="A4663" s="17">
        <v>45839</v>
      </c>
      <c r="B4663" s="1" t="s">
        <v>35</v>
      </c>
      <c r="C4663" s="1" t="s">
        <v>33</v>
      </c>
      <c r="D4663" s="9">
        <v>125.5308</v>
      </c>
      <c r="E4663" s="6">
        <v>3.15</v>
      </c>
      <c r="F4663" s="18">
        <v>0.875</v>
      </c>
      <c r="G4663" s="1">
        <v>28.9</v>
      </c>
      <c r="H4663" s="1">
        <v>67.8</v>
      </c>
      <c r="I4663" s="1">
        <v>28.9</v>
      </c>
      <c r="J4663" s="1">
        <v>0.1</v>
      </c>
      <c r="K4663" s="1">
        <v>405</v>
      </c>
      <c r="L4663" s="1">
        <v>0</v>
      </c>
      <c r="M4663" s="6">
        <f t="shared" si="440"/>
        <v>28.89999999999992</v>
      </c>
      <c r="N4663" s="1">
        <v>0</v>
      </c>
      <c r="O4663" s="1">
        <v>0</v>
      </c>
      <c r="P4663" s="12">
        <f t="shared" si="444"/>
        <v>0</v>
      </c>
      <c r="Q4663" s="1">
        <v>0</v>
      </c>
      <c r="R4663" s="1">
        <v>0</v>
      </c>
      <c r="S4663" s="1">
        <v>0</v>
      </c>
      <c r="T4663" s="1">
        <v>0</v>
      </c>
      <c r="U4663" s="4" t="s">
        <v>60</v>
      </c>
      <c r="V4663">
        <v>0.41</v>
      </c>
      <c r="W4663">
        <v>0.3</v>
      </c>
      <c r="X4663" s="14">
        <v>0.73</v>
      </c>
      <c r="Y4663" s="14">
        <v>2.38</v>
      </c>
      <c r="Z4663" s="14">
        <v>0.25</v>
      </c>
      <c r="AA4663" s="5">
        <f t="shared" si="441"/>
        <v>0</v>
      </c>
      <c r="AB4663" s="15" cm="1">
        <f t="array" ref="AB4663">_xlfn.SWITCH(U4663,"夏",122,"冬",90,"春",153,"秋",153,0)</f>
        <v>122</v>
      </c>
      <c r="AC4663" s="16">
        <f t="shared" si="442"/>
        <v>0</v>
      </c>
      <c r="AD4663" s="5">
        <f>IFERROR(AA4663/D4663,0)</f>
        <v>0</v>
      </c>
      <c r="AE4663" s="15">
        <f t="shared" si="443"/>
        <v>0.33424657534246577</v>
      </c>
      <c r="AF4663" s="5">
        <f>IFERROR(AD4663*AE4663*48,0)</f>
        <v>0</v>
      </c>
    </row>
    <row r="4664" spans="1:32" x14ac:dyDescent="0.15">
      <c r="A4664" s="17">
        <v>45839</v>
      </c>
      <c r="B4664" s="1" t="s">
        <v>35</v>
      </c>
      <c r="C4664" s="1" t="s">
        <v>33</v>
      </c>
      <c r="D4664" s="9">
        <v>125.5308</v>
      </c>
      <c r="E4664" s="6">
        <v>3.15</v>
      </c>
      <c r="F4664" s="18">
        <v>0.89583333333333304</v>
      </c>
      <c r="G4664" s="1">
        <v>28.3</v>
      </c>
      <c r="H4664" s="1">
        <v>66.5</v>
      </c>
      <c r="I4664" s="1">
        <v>28.3</v>
      </c>
      <c r="J4664" s="1">
        <v>0.1</v>
      </c>
      <c r="K4664" s="1">
        <v>405</v>
      </c>
      <c r="L4664" s="1">
        <v>0</v>
      </c>
      <c r="M4664" s="6">
        <f t="shared" si="440"/>
        <v>28.300000000000125</v>
      </c>
      <c r="N4664" s="1">
        <v>0</v>
      </c>
      <c r="O4664" s="1">
        <v>0</v>
      </c>
      <c r="P4664" s="12">
        <f t="shared" si="444"/>
        <v>0</v>
      </c>
      <c r="Q4664" s="1">
        <v>0</v>
      </c>
      <c r="R4664" s="1">
        <v>0</v>
      </c>
      <c r="S4664" s="1">
        <v>0</v>
      </c>
      <c r="T4664" s="1">
        <v>0</v>
      </c>
      <c r="U4664" s="4" t="s">
        <v>60</v>
      </c>
      <c r="V4664">
        <v>0.41</v>
      </c>
      <c r="W4664">
        <v>0.3</v>
      </c>
      <c r="X4664" s="14">
        <v>0.73</v>
      </c>
      <c r="Y4664" s="14">
        <v>2.38</v>
      </c>
      <c r="Z4664" s="14">
        <v>0.25</v>
      </c>
      <c r="AA4664" s="5">
        <f t="shared" si="441"/>
        <v>0</v>
      </c>
      <c r="AB4664" s="15" cm="1">
        <f t="array" ref="AB4664">_xlfn.SWITCH(U4664,"夏",122,"冬",90,"春",153,"秋",153,0)</f>
        <v>122</v>
      </c>
      <c r="AC4664" s="16">
        <f t="shared" si="442"/>
        <v>0</v>
      </c>
      <c r="AD4664" s="5">
        <f>IFERROR(AA4664/D4664,0)</f>
        <v>0</v>
      </c>
      <c r="AE4664" s="15">
        <f t="shared" si="443"/>
        <v>0.33424657534246577</v>
      </c>
      <c r="AF4664" s="5">
        <f>IFERROR(AD4664*AE4664*48,0)</f>
        <v>0</v>
      </c>
    </row>
    <row r="4665" spans="1:32" x14ac:dyDescent="0.15">
      <c r="A4665" s="17">
        <v>45839</v>
      </c>
      <c r="B4665" s="1" t="s">
        <v>35</v>
      </c>
      <c r="C4665" s="1" t="s">
        <v>33</v>
      </c>
      <c r="D4665" s="9">
        <v>125.5308</v>
      </c>
      <c r="E4665" s="6">
        <v>3.15</v>
      </c>
      <c r="F4665" s="18">
        <v>0.91666666666666696</v>
      </c>
      <c r="G4665" s="1">
        <v>27.6</v>
      </c>
      <c r="H4665" s="1">
        <v>65.2</v>
      </c>
      <c r="I4665" s="1">
        <v>27.6</v>
      </c>
      <c r="J4665" s="1">
        <v>0.1</v>
      </c>
      <c r="K4665" s="1">
        <v>405</v>
      </c>
      <c r="L4665" s="1">
        <v>0</v>
      </c>
      <c r="M4665" s="6">
        <f t="shared" si="440"/>
        <v>27.600000000000136</v>
      </c>
      <c r="N4665" s="1">
        <v>0</v>
      </c>
      <c r="O4665" s="1">
        <v>0</v>
      </c>
      <c r="P4665" s="12">
        <f t="shared" si="444"/>
        <v>0</v>
      </c>
      <c r="Q4665" s="1">
        <v>0</v>
      </c>
      <c r="R4665" s="1">
        <v>0</v>
      </c>
      <c r="S4665" s="1">
        <v>0</v>
      </c>
      <c r="T4665" s="1">
        <v>0</v>
      </c>
      <c r="U4665" s="4" t="s">
        <v>60</v>
      </c>
      <c r="V4665">
        <v>0.41</v>
      </c>
      <c r="W4665">
        <v>0.3</v>
      </c>
      <c r="X4665" s="14">
        <v>0.73</v>
      </c>
      <c r="Y4665" s="14">
        <v>2.38</v>
      </c>
      <c r="Z4665" s="14">
        <v>0.25</v>
      </c>
      <c r="AA4665" s="5">
        <f t="shared" si="441"/>
        <v>0</v>
      </c>
      <c r="AB4665" s="15" cm="1">
        <f t="array" ref="AB4665">_xlfn.SWITCH(U4665,"夏",122,"冬",90,"春",153,"秋",153,0)</f>
        <v>122</v>
      </c>
      <c r="AC4665" s="16">
        <f t="shared" si="442"/>
        <v>0</v>
      </c>
      <c r="AD4665" s="5">
        <f>IFERROR(AA4665/D4665,0)</f>
        <v>0</v>
      </c>
      <c r="AE4665" s="15">
        <f t="shared" si="443"/>
        <v>0.33424657534246577</v>
      </c>
      <c r="AF4665" s="5">
        <f>IFERROR(AD4665*AE4665*48,0)</f>
        <v>0</v>
      </c>
    </row>
    <row r="4666" spans="1:32" x14ac:dyDescent="0.15">
      <c r="A4666" s="17">
        <v>45839</v>
      </c>
      <c r="B4666" s="1" t="s">
        <v>36</v>
      </c>
      <c r="C4666" s="1" t="s">
        <v>33</v>
      </c>
      <c r="D4666" s="9">
        <v>125.5308</v>
      </c>
      <c r="E4666" s="6">
        <v>3.15</v>
      </c>
      <c r="F4666" s="18">
        <v>0.33333333333333298</v>
      </c>
      <c r="G4666" s="1">
        <v>27</v>
      </c>
      <c r="H4666" s="1">
        <v>73</v>
      </c>
      <c r="I4666" s="1">
        <v>27</v>
      </c>
      <c r="J4666" s="1">
        <v>0.1</v>
      </c>
      <c r="K4666" s="1">
        <v>405</v>
      </c>
      <c r="L4666" s="1">
        <v>125</v>
      </c>
      <c r="M4666" s="6">
        <f t="shared" si="440"/>
        <v>27</v>
      </c>
      <c r="N4666" s="1">
        <v>0</v>
      </c>
      <c r="O4666" s="1">
        <v>0</v>
      </c>
      <c r="P4666" s="12">
        <f t="shared" si="444"/>
        <v>0</v>
      </c>
      <c r="Q4666" s="1">
        <v>0</v>
      </c>
      <c r="R4666" s="1">
        <v>0</v>
      </c>
      <c r="S4666" s="1">
        <v>0</v>
      </c>
      <c r="T4666" s="1">
        <v>0</v>
      </c>
      <c r="U4666" s="4" t="s">
        <v>60</v>
      </c>
      <c r="V4666">
        <v>0.41</v>
      </c>
      <c r="W4666">
        <v>0.3</v>
      </c>
      <c r="X4666" s="14">
        <v>0.73</v>
      </c>
      <c r="Y4666" s="14">
        <v>2.38</v>
      </c>
      <c r="Z4666" s="14">
        <v>0.25</v>
      </c>
      <c r="AA4666" s="5">
        <f t="shared" si="441"/>
        <v>0</v>
      </c>
      <c r="AB4666" s="15" cm="1">
        <f t="array" ref="AB4666">_xlfn.SWITCH(U4666,"夏",122,"冬",90,"春",153,"秋",153,0)</f>
        <v>122</v>
      </c>
      <c r="AC4666" s="16">
        <f t="shared" si="442"/>
        <v>0</v>
      </c>
      <c r="AD4666" s="5">
        <f>IFERROR(AA4666/D4666,0)</f>
        <v>0</v>
      </c>
      <c r="AE4666" s="15">
        <f t="shared" si="443"/>
        <v>0.33424657534246577</v>
      </c>
      <c r="AF4666" s="5">
        <f>IFERROR(AD4666*AE4666*48,0)</f>
        <v>0</v>
      </c>
    </row>
    <row r="4667" spans="1:32" x14ac:dyDescent="0.15">
      <c r="A4667" s="17">
        <v>45839</v>
      </c>
      <c r="B4667" s="1" t="s">
        <v>36</v>
      </c>
      <c r="C4667" s="1" t="s">
        <v>33</v>
      </c>
      <c r="D4667" s="9">
        <v>125.5308</v>
      </c>
      <c r="E4667" s="6">
        <v>3.15</v>
      </c>
      <c r="F4667" s="18">
        <v>0.35416666666666702</v>
      </c>
      <c r="G4667" s="1">
        <v>27.7</v>
      </c>
      <c r="H4667" s="1">
        <v>71.7</v>
      </c>
      <c r="I4667" s="1">
        <v>27.7</v>
      </c>
      <c r="J4667" s="1">
        <v>0.1</v>
      </c>
      <c r="K4667" s="1">
        <v>625</v>
      </c>
      <c r="L4667" s="1">
        <v>255</v>
      </c>
      <c r="M4667" s="6">
        <f t="shared" si="440"/>
        <v>27.699999999999932</v>
      </c>
      <c r="N4667" s="19">
        <v>0.5</v>
      </c>
      <c r="O4667" s="11" cm="1">
        <f t="array" ref="O4667">ROUND(_xlfn.SWITCH(C4667,"建筑专教",IF(S4667&gt;0.1,1.38,1.28),"阶梯教室",IF(S4667&gt;0.1,1.15,1.05),"公共教室",IF(S4667&gt;0.1,1.22,1.12),IF(S4667&gt;0.1,1.2,1.1))+(MOD(ROW()*11,31)/31-0.5)*0.06,2)</f>
        <v>1.07</v>
      </c>
      <c r="P4667" s="12">
        <f t="shared" si="444"/>
        <v>0.22</v>
      </c>
      <c r="Q4667" s="13">
        <f t="shared" ref="Q4667:Q4725" si="445">(0.303*EXP(-0.036*(O4667*58.15))+0.028)*((O4667*58.15)-0.00305*(5733-6.99*(O4667*58.15)-(EXP(16.6536-4030.183/(G4667+235))*(H4667/100)))-0.42*((O4667*58.15)-58.15)-0.000017*(O4667*58.15)*(5867-(EXP(16.6536-4030.183/(G4667+235))*(H4667/100)))-0.0014*(O4667*58.15)*(34-G4667)-0.0000000396*IF(N4667*0.155&gt;0.078,1.05+0.645*N4667*0.155,1)*(POWER((35.7-0.028*(O4667*58.15)-N4667*0.155*(0.0000000396*IF(N4667*0.155&gt;0.078,1.05+0.645*N4667*0.155,1)*(POWER((35.7-0.028*(O4667*58.15)-N4667*0.155*0.1)+273,4)-POWER(M4667+273,4))+IF(N4667*0.155&gt;0.078,1.05+0.645*N4667*0.155,1)*IF(J4667&lt;0.2,2.38*ABS(35.7-0.028*(O4667*58.15)-G4667)^0.25,12.1*SQRT(J4667))*(35.7-0.028*(O4667*58.15)-G4667))+273),4)-POWER(M4667+273,4))-IF(N4667*0.155&gt;0.078,1.05+0.645*N4667*0.155,1)*IF(J4667&lt;0.2,2.38*ABS(35.7-0.028*(O4667*58.15)-N4667*0.155*0.1-G4667)^0.25,12.1*SQRT(J4667))*(35.7-0.028*(O4667*58.15)-N4667*0.155*0.1-G4667))</f>
        <v>0.25043235021906518</v>
      </c>
      <c r="R4667" s="1">
        <v>1.6</v>
      </c>
      <c r="S4667" s="1">
        <v>0.1</v>
      </c>
      <c r="T4667" s="1">
        <v>0.04</v>
      </c>
      <c r="U4667" s="4" t="s">
        <v>60</v>
      </c>
      <c r="V4667">
        <v>0.41</v>
      </c>
      <c r="W4667">
        <v>0.3</v>
      </c>
      <c r="X4667" s="14">
        <v>0.73</v>
      </c>
      <c r="Y4667" s="14">
        <v>2.38</v>
      </c>
      <c r="Z4667" s="14">
        <v>0.25</v>
      </c>
      <c r="AA4667" s="5">
        <f t="shared" si="441"/>
        <v>1.7400000000000002</v>
      </c>
      <c r="AB4667" s="15" cm="1">
        <f t="array" ref="AB4667">_xlfn.SWITCH(U4667,"夏",122,"冬",90,"春",153,"秋",153,0)</f>
        <v>122</v>
      </c>
      <c r="AC4667" s="16">
        <f t="shared" si="442"/>
        <v>212.28000000000003</v>
      </c>
      <c r="AD4667" s="5">
        <f>IFERROR(AA4667/D4667,0)</f>
        <v>1.3861140054870998E-2</v>
      </c>
      <c r="AE4667" s="15">
        <f t="shared" si="443"/>
        <v>0.33424657534246577</v>
      </c>
      <c r="AF4667" s="5">
        <f>IFERROR(AD4667*AE4667*48,0)</f>
        <v>0.22238585249677964</v>
      </c>
    </row>
    <row r="4668" spans="1:32" x14ac:dyDescent="0.15">
      <c r="A4668" s="17">
        <v>45839</v>
      </c>
      <c r="B4668" s="1" t="s">
        <v>36</v>
      </c>
      <c r="C4668" s="1" t="s">
        <v>33</v>
      </c>
      <c r="D4668" s="9">
        <v>125.5308</v>
      </c>
      <c r="E4668" s="6">
        <v>3.15</v>
      </c>
      <c r="F4668" s="18">
        <v>0.375</v>
      </c>
      <c r="G4668" s="1">
        <v>26.7</v>
      </c>
      <c r="H4668" s="1">
        <v>68.3</v>
      </c>
      <c r="I4668" s="1">
        <v>26.7</v>
      </c>
      <c r="J4668" s="1">
        <v>0.2</v>
      </c>
      <c r="K4668" s="1">
        <v>645</v>
      </c>
      <c r="L4668" s="1">
        <v>225</v>
      </c>
      <c r="M4668" s="6">
        <f t="shared" si="440"/>
        <v>26.699999999999932</v>
      </c>
      <c r="N4668" s="19">
        <v>0.5</v>
      </c>
      <c r="O4668" s="11" cm="1">
        <f t="array" ref="O4668">ROUND(_xlfn.SWITCH(C4668,"建筑专教",IF(S4668&gt;0.1,1.38,1.28),"阶梯教室",IF(S4668&gt;0.1,1.15,1.05),"公共教室",IF(S4668&gt;0.1,1.22,1.12),IF(S4668&gt;0.1,1.2,1.1))+(MOD(ROW()*11,31)/31-0.5)*0.06,2)</f>
        <v>1.0900000000000001</v>
      </c>
      <c r="P4668" s="12">
        <f t="shared" si="444"/>
        <v>0.24</v>
      </c>
      <c r="Q4668" s="13">
        <f t="shared" si="445"/>
        <v>-0.49347562534668754</v>
      </c>
      <c r="R4668" s="1">
        <v>1.3</v>
      </c>
      <c r="S4668" s="1">
        <v>0.1</v>
      </c>
      <c r="T4668" s="1">
        <v>0.04</v>
      </c>
      <c r="U4668" s="4" t="s">
        <v>60</v>
      </c>
      <c r="V4668">
        <v>0.41</v>
      </c>
      <c r="W4668">
        <v>0.3</v>
      </c>
      <c r="X4668" s="14">
        <v>0.73</v>
      </c>
      <c r="Y4668" s="14">
        <v>2.38</v>
      </c>
      <c r="Z4668" s="14">
        <v>0.25</v>
      </c>
      <c r="AA4668" s="5">
        <f t="shared" si="441"/>
        <v>1.4400000000000002</v>
      </c>
      <c r="AB4668" s="15" cm="1">
        <f t="array" ref="AB4668">_xlfn.SWITCH(U4668,"夏",122,"冬",90,"春",153,"秋",153,0)</f>
        <v>122</v>
      </c>
      <c r="AC4668" s="16">
        <f t="shared" si="442"/>
        <v>175.68</v>
      </c>
      <c r="AD4668" s="5">
        <f>IFERROR(AA4668/D4668,0)</f>
        <v>1.147128832127255E-2</v>
      </c>
      <c r="AE4668" s="15">
        <f t="shared" si="443"/>
        <v>0.33424657534246577</v>
      </c>
      <c r="AF4668" s="5">
        <f>IFERROR(AD4668*AE4668*48,0)</f>
        <v>0.1840434641352659</v>
      </c>
    </row>
    <row r="4669" spans="1:32" x14ac:dyDescent="0.15">
      <c r="A4669" s="17">
        <v>45839</v>
      </c>
      <c r="B4669" s="1" t="s">
        <v>36</v>
      </c>
      <c r="C4669" s="1" t="s">
        <v>33</v>
      </c>
      <c r="D4669" s="9">
        <v>125.5308</v>
      </c>
      <c r="E4669" s="6">
        <v>3.15</v>
      </c>
      <c r="F4669" s="18">
        <v>0.39583333333333298</v>
      </c>
      <c r="G4669" s="1">
        <v>25.9</v>
      </c>
      <c r="H4669" s="1">
        <v>65.3</v>
      </c>
      <c r="I4669" s="1">
        <v>25.9</v>
      </c>
      <c r="J4669" s="1">
        <v>0.2</v>
      </c>
      <c r="K4669" s="1">
        <v>665</v>
      </c>
      <c r="L4669" s="1">
        <v>265</v>
      </c>
      <c r="M4669" s="6">
        <f t="shared" si="440"/>
        <v>25.899999999999977</v>
      </c>
      <c r="N4669" s="19">
        <v>0.5</v>
      </c>
      <c r="O4669" s="11" cm="1">
        <f t="array" ref="O4669">ROUND(_xlfn.SWITCH(C4669,"建筑专教",IF(S4669&gt;0.1,1.38,1.28),"阶梯教室",IF(S4669&gt;0.1,1.15,1.05),"公共教室",IF(S4669&gt;0.1,1.22,1.12),IF(S4669&gt;0.1,1.2,1.1))+(MOD(ROW()*11,31)/31-0.5)*0.06,2)</f>
        <v>1.1100000000000001</v>
      </c>
      <c r="P4669" s="12">
        <f t="shared" si="444"/>
        <v>0.26</v>
      </c>
      <c r="Q4669" s="13">
        <f t="shared" si="445"/>
        <v>-0.73834927951525076</v>
      </c>
      <c r="R4669" s="1">
        <v>1.1000000000000001</v>
      </c>
      <c r="S4669" s="1">
        <v>0.1</v>
      </c>
      <c r="T4669" s="1">
        <v>0.04</v>
      </c>
      <c r="U4669" s="4" t="s">
        <v>60</v>
      </c>
      <c r="V4669">
        <v>0.41</v>
      </c>
      <c r="W4669">
        <v>0.3</v>
      </c>
      <c r="X4669" s="14">
        <v>0.73</v>
      </c>
      <c r="Y4669" s="14">
        <v>2.38</v>
      </c>
      <c r="Z4669" s="14">
        <v>0.25</v>
      </c>
      <c r="AA4669" s="5">
        <f t="shared" si="441"/>
        <v>1.2400000000000002</v>
      </c>
      <c r="AB4669" s="15" cm="1">
        <f t="array" ref="AB4669">_xlfn.SWITCH(U4669,"夏",122,"冬",90,"春",153,"秋",153,0)</f>
        <v>122</v>
      </c>
      <c r="AC4669" s="16">
        <f t="shared" si="442"/>
        <v>151.28000000000003</v>
      </c>
      <c r="AD4669" s="5">
        <f>IFERROR(AA4669/D4669,0)</f>
        <v>9.8780538322069174E-3</v>
      </c>
      <c r="AE4669" s="15">
        <f t="shared" si="443"/>
        <v>0.33424657534246577</v>
      </c>
      <c r="AF4669" s="5">
        <f>IFERROR(AD4669*AE4669*48,0)</f>
        <v>0.15848187189425675</v>
      </c>
    </row>
    <row r="4670" spans="1:32" x14ac:dyDescent="0.15">
      <c r="A4670" s="17">
        <v>45839</v>
      </c>
      <c r="B4670" s="1" t="s">
        <v>36</v>
      </c>
      <c r="C4670" s="1" t="s">
        <v>33</v>
      </c>
      <c r="D4670" s="9">
        <v>125.5308</v>
      </c>
      <c r="E4670" s="6">
        <v>3.15</v>
      </c>
      <c r="F4670" s="18">
        <v>0.41666666666666702</v>
      </c>
      <c r="G4670" s="1">
        <v>25.5</v>
      </c>
      <c r="H4670" s="1">
        <v>63.7</v>
      </c>
      <c r="I4670" s="1">
        <v>25.5</v>
      </c>
      <c r="J4670" s="1">
        <v>0.2</v>
      </c>
      <c r="K4670" s="1">
        <v>685</v>
      </c>
      <c r="L4670" s="1">
        <v>305</v>
      </c>
      <c r="M4670" s="6">
        <f t="shared" si="440"/>
        <v>25.499999999999886</v>
      </c>
      <c r="N4670" s="19">
        <v>0.5</v>
      </c>
      <c r="O4670" s="11" cm="1">
        <f t="array" ref="O4670">ROUND(_xlfn.SWITCH(C4670,"建筑专教",IF(S4670&gt;0.1,1.38,1.28),"阶梯教室",IF(S4670&gt;0.1,1.15,1.05),"公共教室",IF(S4670&gt;0.1,1.22,1.12),IF(S4670&gt;0.1,1.2,1.1))+(MOD(ROW()*11,31)/31-0.5)*0.06,2)</f>
        <v>1.08</v>
      </c>
      <c r="P4670" s="12">
        <f t="shared" si="444"/>
        <v>0.28000000000000003</v>
      </c>
      <c r="Q4670" s="13">
        <f t="shared" si="445"/>
        <v>-0.98762919930522297</v>
      </c>
      <c r="R4670" s="1">
        <v>0.9</v>
      </c>
      <c r="S4670" s="1">
        <v>0.1</v>
      </c>
      <c r="T4670" s="1">
        <v>0.04</v>
      </c>
      <c r="U4670" s="4" t="s">
        <v>60</v>
      </c>
      <c r="V4670">
        <v>0.41</v>
      </c>
      <c r="W4670">
        <v>0.3</v>
      </c>
      <c r="X4670" s="14">
        <v>0.73</v>
      </c>
      <c r="Y4670" s="14">
        <v>2.38</v>
      </c>
      <c r="Z4670" s="14">
        <v>0.25</v>
      </c>
      <c r="AA4670" s="5">
        <f t="shared" si="441"/>
        <v>1.04</v>
      </c>
      <c r="AB4670" s="15" cm="1">
        <f t="array" ref="AB4670">_xlfn.SWITCH(U4670,"夏",122,"冬",90,"春",153,"秋",153,0)</f>
        <v>122</v>
      </c>
      <c r="AC4670" s="16">
        <f t="shared" si="442"/>
        <v>126.88000000000001</v>
      </c>
      <c r="AD4670" s="5">
        <f>IFERROR(AA4670/D4670,0)</f>
        <v>8.284819343141285E-3</v>
      </c>
      <c r="AE4670" s="15">
        <f t="shared" si="443"/>
        <v>0.33424657534246577</v>
      </c>
      <c r="AF4670" s="5">
        <f>IFERROR(AD4670*AE4670*48,0)</f>
        <v>0.1329202796532476</v>
      </c>
    </row>
    <row r="4671" spans="1:32" x14ac:dyDescent="0.15">
      <c r="A4671" s="17">
        <v>45839</v>
      </c>
      <c r="B4671" s="1" t="s">
        <v>36</v>
      </c>
      <c r="C4671" s="1" t="s">
        <v>33</v>
      </c>
      <c r="D4671" s="9">
        <v>125.5308</v>
      </c>
      <c r="E4671" s="6">
        <v>3.15</v>
      </c>
      <c r="F4671" s="18">
        <v>0.4375</v>
      </c>
      <c r="G4671" s="1">
        <v>25.3</v>
      </c>
      <c r="H4671" s="1">
        <v>62.3</v>
      </c>
      <c r="I4671" s="1">
        <v>25.3</v>
      </c>
      <c r="J4671" s="1">
        <v>0.2</v>
      </c>
      <c r="K4671" s="1">
        <v>705</v>
      </c>
      <c r="L4671" s="1">
        <v>345</v>
      </c>
      <c r="M4671" s="6">
        <f t="shared" si="440"/>
        <v>25.300000000000125</v>
      </c>
      <c r="N4671" s="19">
        <v>0.5</v>
      </c>
      <c r="O4671" s="11" cm="1">
        <f t="array" ref="O4671">ROUND(_xlfn.SWITCH(C4671,"建筑专教",IF(S4671&gt;0.1,1.38,1.28),"阶梯教室",IF(S4671&gt;0.1,1.15,1.05),"公共教室",IF(S4671&gt;0.1,1.22,1.12),IF(S4671&gt;0.1,1.2,1.1))+(MOD(ROW()*11,31)/31-0.5)*0.06,2)</f>
        <v>1.1000000000000001</v>
      </c>
      <c r="P4671" s="12">
        <f t="shared" si="444"/>
        <v>0.3</v>
      </c>
      <c r="Q4671" s="13">
        <f t="shared" si="445"/>
        <v>-0.99672405341987436</v>
      </c>
      <c r="R4671" s="1">
        <v>0.7</v>
      </c>
      <c r="S4671" s="1">
        <v>0.1</v>
      </c>
      <c r="T4671" s="1">
        <v>0.04</v>
      </c>
      <c r="U4671" s="4" t="s">
        <v>60</v>
      </c>
      <c r="V4671">
        <v>0.41</v>
      </c>
      <c r="W4671">
        <v>0.3</v>
      </c>
      <c r="X4671" s="14">
        <v>0.73</v>
      </c>
      <c r="Y4671" s="14">
        <v>2.38</v>
      </c>
      <c r="Z4671" s="14">
        <v>0.25</v>
      </c>
      <c r="AA4671" s="5">
        <f t="shared" si="441"/>
        <v>0.84</v>
      </c>
      <c r="AB4671" s="15" cm="1">
        <f t="array" ref="AB4671">_xlfn.SWITCH(U4671,"夏",122,"冬",90,"春",153,"秋",153,0)</f>
        <v>122</v>
      </c>
      <c r="AC4671" s="16">
        <f t="shared" si="442"/>
        <v>102.47999999999999</v>
      </c>
      <c r="AD4671" s="5">
        <f>IFERROR(AA4671/D4671,0)</f>
        <v>6.6915848540756526E-3</v>
      </c>
      <c r="AE4671" s="15">
        <f t="shared" si="443"/>
        <v>0.33424657534246577</v>
      </c>
      <c r="AF4671" s="5">
        <f>IFERROR(AD4671*AE4671*48,0)</f>
        <v>0.10735868741223842</v>
      </c>
    </row>
    <row r="4672" spans="1:32" x14ac:dyDescent="0.15">
      <c r="A4672" s="17">
        <v>45839</v>
      </c>
      <c r="B4672" s="1" t="s">
        <v>36</v>
      </c>
      <c r="C4672" s="1" t="s">
        <v>33</v>
      </c>
      <c r="D4672" s="9">
        <v>125.5308</v>
      </c>
      <c r="E4672" s="6">
        <v>3.15</v>
      </c>
      <c r="F4672" s="18">
        <v>0.45833333333333298</v>
      </c>
      <c r="G4672" s="1">
        <v>25.1</v>
      </c>
      <c r="H4672" s="1">
        <v>61.3</v>
      </c>
      <c r="I4672" s="1">
        <v>25.1</v>
      </c>
      <c r="J4672" s="1">
        <v>0.2</v>
      </c>
      <c r="K4672" s="1">
        <v>725</v>
      </c>
      <c r="L4672" s="1">
        <v>385</v>
      </c>
      <c r="M4672" s="6">
        <f t="shared" si="440"/>
        <v>25.099999999999909</v>
      </c>
      <c r="N4672" s="19">
        <v>0.5</v>
      </c>
      <c r="O4672" s="11" cm="1">
        <f t="array" ref="O4672">ROUND(_xlfn.SWITCH(C4672,"建筑专教",IF(S4672&gt;0.1,1.38,1.28),"阶梯教室",IF(S4672&gt;0.1,1.15,1.05),"公共教室",IF(S4672&gt;0.1,1.22,1.12),IF(S4672&gt;0.1,1.2,1.1))+(MOD(ROW()*11,31)/31-0.5)*0.06,2)</f>
        <v>1.1200000000000001</v>
      </c>
      <c r="P4672" s="12">
        <f t="shared" si="444"/>
        <v>0.32</v>
      </c>
      <c r="Q4672" s="13">
        <f t="shared" si="445"/>
        <v>-1.0054251565682921</v>
      </c>
      <c r="R4672" s="1">
        <v>0.5</v>
      </c>
      <c r="S4672" s="1">
        <v>0.1</v>
      </c>
      <c r="T4672" s="1">
        <v>0.04</v>
      </c>
      <c r="U4672" s="4" t="s">
        <v>60</v>
      </c>
      <c r="V4672">
        <v>0.41</v>
      </c>
      <c r="W4672">
        <v>0.3</v>
      </c>
      <c r="X4672" s="14">
        <v>0.73</v>
      </c>
      <c r="Y4672" s="14">
        <v>2.38</v>
      </c>
      <c r="Z4672" s="14">
        <v>0.25</v>
      </c>
      <c r="AA4672" s="5">
        <f t="shared" si="441"/>
        <v>0.64</v>
      </c>
      <c r="AB4672" s="15" cm="1">
        <f t="array" ref="AB4672">_xlfn.SWITCH(U4672,"夏",122,"冬",90,"春",153,"秋",153,0)</f>
        <v>122</v>
      </c>
      <c r="AC4672" s="16">
        <f t="shared" si="442"/>
        <v>78.08</v>
      </c>
      <c r="AD4672" s="5">
        <f>IFERROR(AA4672/D4672,0)</f>
        <v>5.098350365010022E-3</v>
      </c>
      <c r="AE4672" s="15">
        <f t="shared" si="443"/>
        <v>0.33424657534246577</v>
      </c>
      <c r="AF4672" s="5">
        <f>IFERROR(AD4672*AE4672*48,0)</f>
        <v>8.1797095171229281E-2</v>
      </c>
    </row>
    <row r="4673" spans="1:32" x14ac:dyDescent="0.15">
      <c r="A4673" s="17">
        <v>45839</v>
      </c>
      <c r="B4673" s="1" t="s">
        <v>36</v>
      </c>
      <c r="C4673" s="1" t="s">
        <v>33</v>
      </c>
      <c r="D4673" s="9">
        <v>125.5308</v>
      </c>
      <c r="E4673" s="6">
        <v>3.15</v>
      </c>
      <c r="F4673" s="18">
        <v>0.47916666666666702</v>
      </c>
      <c r="G4673" s="1">
        <v>24.9</v>
      </c>
      <c r="H4673" s="1">
        <v>60.7</v>
      </c>
      <c r="I4673" s="1">
        <v>24.9</v>
      </c>
      <c r="J4673" s="1">
        <v>0.2</v>
      </c>
      <c r="K4673" s="1">
        <v>745</v>
      </c>
      <c r="L4673" s="1">
        <v>425</v>
      </c>
      <c r="M4673" s="6">
        <f t="shared" si="440"/>
        <v>24.900000000000091</v>
      </c>
      <c r="N4673" s="19">
        <v>0.5</v>
      </c>
      <c r="O4673" s="11" cm="1">
        <f t="array" ref="O4673">ROUND(_xlfn.SWITCH(C4673,"建筑专教",IF(S4673&gt;0.1,1.38,1.28),"阶梯教室",IF(S4673&gt;0.1,1.15,1.05),"公共教室",IF(S4673&gt;0.1,1.22,1.12),IF(S4673&gt;0.1,1.2,1.1))+(MOD(ROW()*11,31)/31-0.5)*0.06,2)</f>
        <v>1.08</v>
      </c>
      <c r="P4673" s="12">
        <f t="shared" si="444"/>
        <v>0.34</v>
      </c>
      <c r="Q4673" s="13">
        <f t="shared" si="445"/>
        <v>-1.2202160122354475</v>
      </c>
      <c r="R4673" s="1">
        <v>0.3</v>
      </c>
      <c r="S4673" s="1">
        <v>0.1</v>
      </c>
      <c r="T4673" s="1">
        <v>0.04</v>
      </c>
      <c r="U4673" s="4" t="s">
        <v>60</v>
      </c>
      <c r="V4673">
        <v>0.41</v>
      </c>
      <c r="W4673">
        <v>0.3</v>
      </c>
      <c r="X4673" s="14">
        <v>0.73</v>
      </c>
      <c r="Y4673" s="14">
        <v>2.38</v>
      </c>
      <c r="Z4673" s="14">
        <v>0.25</v>
      </c>
      <c r="AA4673" s="5">
        <f t="shared" si="441"/>
        <v>0.44</v>
      </c>
      <c r="AB4673" s="15" cm="1">
        <f t="array" ref="AB4673">_xlfn.SWITCH(U4673,"夏",122,"冬",90,"春",153,"秋",153,0)</f>
        <v>122</v>
      </c>
      <c r="AC4673" s="16">
        <f t="shared" si="442"/>
        <v>53.68</v>
      </c>
      <c r="AD4673" s="5">
        <f>IFERROR(AA4673/D4673,0)</f>
        <v>3.50511587594439E-3</v>
      </c>
      <c r="AE4673" s="15">
        <f t="shared" si="443"/>
        <v>0.33424657534246577</v>
      </c>
      <c r="AF4673" s="5">
        <f>IFERROR(AD4673*AE4673*48,0)</f>
        <v>5.623550293022013E-2</v>
      </c>
    </row>
    <row r="4674" spans="1:32" x14ac:dyDescent="0.15">
      <c r="A4674" s="17">
        <v>45839</v>
      </c>
      <c r="B4674" s="1" t="s">
        <v>36</v>
      </c>
      <c r="C4674" s="1" t="s">
        <v>33</v>
      </c>
      <c r="D4674" s="9">
        <v>125.5308</v>
      </c>
      <c r="E4674" s="6">
        <v>3.15</v>
      </c>
      <c r="F4674" s="18">
        <v>0.5</v>
      </c>
      <c r="G4674" s="1">
        <v>25.8</v>
      </c>
      <c r="H4674" s="1">
        <v>63.3</v>
      </c>
      <c r="I4674" s="1">
        <v>25.8</v>
      </c>
      <c r="J4674" s="1">
        <v>0.1</v>
      </c>
      <c r="K4674" s="1">
        <v>445</v>
      </c>
      <c r="L4674" s="1">
        <v>265</v>
      </c>
      <c r="M4674" s="6">
        <f t="shared" si="440"/>
        <v>25.800000000000011</v>
      </c>
      <c r="N4674" s="1">
        <v>0</v>
      </c>
      <c r="O4674" s="1">
        <v>0</v>
      </c>
      <c r="P4674" s="12">
        <f t="shared" si="444"/>
        <v>0</v>
      </c>
      <c r="Q4674" s="1">
        <v>0</v>
      </c>
      <c r="R4674" s="1">
        <v>0.1</v>
      </c>
      <c r="S4674" s="1">
        <v>0</v>
      </c>
      <c r="T4674" s="1">
        <v>0</v>
      </c>
      <c r="U4674" s="4" t="s">
        <v>60</v>
      </c>
      <c r="V4674">
        <v>0.41</v>
      </c>
      <c r="W4674">
        <v>0.3</v>
      </c>
      <c r="X4674" s="14">
        <v>0.73</v>
      </c>
      <c r="Y4674" s="14">
        <v>2.38</v>
      </c>
      <c r="Z4674" s="14">
        <v>0.25</v>
      </c>
      <c r="AA4674" s="5">
        <f t="shared" si="441"/>
        <v>0.1</v>
      </c>
      <c r="AB4674" s="15" cm="1">
        <f t="array" ref="AB4674">_xlfn.SWITCH(U4674,"夏",122,"冬",90,"春",153,"秋",153,0)</f>
        <v>122</v>
      </c>
      <c r="AC4674" s="16">
        <f t="shared" si="442"/>
        <v>12.200000000000001</v>
      </c>
      <c r="AD4674" s="5">
        <f>IFERROR(AA4674/D4674,0)</f>
        <v>7.9661724453281588E-4</v>
      </c>
      <c r="AE4674" s="15">
        <f t="shared" si="443"/>
        <v>0.33424657534246577</v>
      </c>
      <c r="AF4674" s="5">
        <f>IFERROR(AD4674*AE4674*48,0)</f>
        <v>1.2780796120504576E-2</v>
      </c>
    </row>
    <row r="4675" spans="1:32" x14ac:dyDescent="0.15">
      <c r="A4675" s="17">
        <v>45839</v>
      </c>
      <c r="B4675" s="1" t="s">
        <v>36</v>
      </c>
      <c r="C4675" s="1" t="s">
        <v>33</v>
      </c>
      <c r="D4675" s="9">
        <v>125.5308</v>
      </c>
      <c r="E4675" s="6">
        <v>3.15</v>
      </c>
      <c r="F4675" s="18">
        <v>0.52083333333333304</v>
      </c>
      <c r="G4675" s="1">
        <v>26.6</v>
      </c>
      <c r="H4675" s="1">
        <v>66</v>
      </c>
      <c r="I4675" s="1">
        <v>26.6</v>
      </c>
      <c r="J4675" s="1">
        <v>0.1</v>
      </c>
      <c r="K4675" s="1">
        <v>425</v>
      </c>
      <c r="L4675" s="1">
        <v>205</v>
      </c>
      <c r="M4675" s="6">
        <f t="shared" si="440"/>
        <v>26.599999999999909</v>
      </c>
      <c r="N4675" s="1">
        <v>0</v>
      </c>
      <c r="O4675" s="1">
        <v>0</v>
      </c>
      <c r="P4675" s="12">
        <f t="shared" si="444"/>
        <v>0</v>
      </c>
      <c r="Q4675" s="1">
        <v>0</v>
      </c>
      <c r="R4675" s="1">
        <v>0</v>
      </c>
      <c r="S4675" s="1">
        <v>0</v>
      </c>
      <c r="T4675" s="1">
        <v>0</v>
      </c>
      <c r="U4675" s="4" t="s">
        <v>60</v>
      </c>
      <c r="V4675">
        <v>0.41</v>
      </c>
      <c r="W4675">
        <v>0.3</v>
      </c>
      <c r="X4675" s="14">
        <v>0.73</v>
      </c>
      <c r="Y4675" s="14">
        <v>2.38</v>
      </c>
      <c r="Z4675" s="14">
        <v>0.25</v>
      </c>
      <c r="AA4675" s="5">
        <f t="shared" si="441"/>
        <v>0</v>
      </c>
      <c r="AB4675" s="15" cm="1">
        <f t="array" ref="AB4675">_xlfn.SWITCH(U4675,"夏",122,"冬",90,"春",153,"秋",153,0)</f>
        <v>122</v>
      </c>
      <c r="AC4675" s="16">
        <f t="shared" si="442"/>
        <v>0</v>
      </c>
      <c r="AD4675" s="5">
        <f>IFERROR(AA4675/D4675,0)</f>
        <v>0</v>
      </c>
      <c r="AE4675" s="15">
        <f t="shared" si="443"/>
        <v>0.33424657534246577</v>
      </c>
      <c r="AF4675" s="5">
        <f>IFERROR(AD4675*AE4675*48,0)</f>
        <v>0</v>
      </c>
    </row>
    <row r="4676" spans="1:32" x14ac:dyDescent="0.15">
      <c r="A4676" s="17">
        <v>45839</v>
      </c>
      <c r="B4676" s="1" t="s">
        <v>36</v>
      </c>
      <c r="C4676" s="1" t="s">
        <v>33</v>
      </c>
      <c r="D4676" s="9">
        <v>125.5308</v>
      </c>
      <c r="E4676" s="6">
        <v>3.15</v>
      </c>
      <c r="F4676" s="18">
        <v>0.54166666666666696</v>
      </c>
      <c r="G4676" s="1">
        <v>27.4</v>
      </c>
      <c r="H4676" s="1">
        <v>68.7</v>
      </c>
      <c r="I4676" s="1">
        <v>27.4</v>
      </c>
      <c r="J4676" s="1">
        <v>0.1</v>
      </c>
      <c r="K4676" s="1">
        <v>410</v>
      </c>
      <c r="L4676" s="1">
        <v>145</v>
      </c>
      <c r="M4676" s="6">
        <f t="shared" si="440"/>
        <v>27.39999999999992</v>
      </c>
      <c r="N4676" s="1">
        <v>0</v>
      </c>
      <c r="O4676" s="1">
        <v>0</v>
      </c>
      <c r="P4676" s="12">
        <f t="shared" si="444"/>
        <v>0</v>
      </c>
      <c r="Q4676" s="1">
        <v>0</v>
      </c>
      <c r="R4676" s="1">
        <v>0</v>
      </c>
      <c r="S4676" s="1">
        <v>0</v>
      </c>
      <c r="T4676" s="1">
        <v>0</v>
      </c>
      <c r="U4676" s="4" t="s">
        <v>60</v>
      </c>
      <c r="V4676">
        <v>0.41</v>
      </c>
      <c r="W4676">
        <v>0.3</v>
      </c>
      <c r="X4676" s="14">
        <v>0.73</v>
      </c>
      <c r="Y4676" s="14">
        <v>2.38</v>
      </c>
      <c r="Z4676" s="14">
        <v>0.25</v>
      </c>
      <c r="AA4676" s="5">
        <f t="shared" si="441"/>
        <v>0</v>
      </c>
      <c r="AB4676" s="15" cm="1">
        <f t="array" ref="AB4676">_xlfn.SWITCH(U4676,"夏",122,"冬",90,"春",153,"秋",153,0)</f>
        <v>122</v>
      </c>
      <c r="AC4676" s="16">
        <f t="shared" si="442"/>
        <v>0</v>
      </c>
      <c r="AD4676" s="5">
        <f>IFERROR(AA4676/D4676,0)</f>
        <v>0</v>
      </c>
      <c r="AE4676" s="15">
        <f t="shared" si="443"/>
        <v>0.33424657534246577</v>
      </c>
      <c r="AF4676" s="5">
        <f>IFERROR(AD4676*AE4676*48,0)</f>
        <v>0</v>
      </c>
    </row>
    <row r="4677" spans="1:32" x14ac:dyDescent="0.15">
      <c r="A4677" s="17">
        <v>45839</v>
      </c>
      <c r="B4677" s="1" t="s">
        <v>36</v>
      </c>
      <c r="C4677" s="1" t="s">
        <v>33</v>
      </c>
      <c r="D4677" s="9">
        <v>125.5308</v>
      </c>
      <c r="E4677" s="6">
        <v>3.15</v>
      </c>
      <c r="F4677" s="18">
        <v>0.5625</v>
      </c>
      <c r="G4677" s="1">
        <v>29.2</v>
      </c>
      <c r="H4677" s="1">
        <v>71.3</v>
      </c>
      <c r="I4677" s="1">
        <v>29.2</v>
      </c>
      <c r="J4677" s="1">
        <v>0.1</v>
      </c>
      <c r="K4677" s="1">
        <v>625</v>
      </c>
      <c r="L4677" s="1">
        <v>255</v>
      </c>
      <c r="M4677" s="6">
        <f t="shared" si="440"/>
        <v>29.200000000000045</v>
      </c>
      <c r="N4677" s="19">
        <v>0.5</v>
      </c>
      <c r="O4677" s="11" cm="1">
        <f t="array" ref="O4677">ROUND(_xlfn.SWITCH(C4677,"建筑专教",IF(S4677&gt;0.1,1.38,1.28),"阶梯教室",IF(S4677&gt;0.1,1.15,1.05),"公共教室",IF(S4677&gt;0.1,1.22,1.12),IF(S4677&gt;0.1,1.2,1.1))+(MOD(ROW()*11,31)/31-0.5)*0.06,2)</f>
        <v>1.1000000000000001</v>
      </c>
      <c r="P4677" s="12">
        <f t="shared" si="444"/>
        <v>0.22</v>
      </c>
      <c r="Q4677" s="13">
        <f t="shared" si="445"/>
        <v>0.8273105566645772</v>
      </c>
      <c r="R4677" s="1">
        <v>1.6</v>
      </c>
      <c r="S4677" s="1">
        <v>0.1</v>
      </c>
      <c r="T4677" s="1">
        <v>0.04</v>
      </c>
      <c r="U4677" s="4" t="s">
        <v>60</v>
      </c>
      <c r="V4677">
        <v>0.41</v>
      </c>
      <c r="W4677">
        <v>0.3</v>
      </c>
      <c r="X4677" s="14">
        <v>0.73</v>
      </c>
      <c r="Y4677" s="14">
        <v>2.38</v>
      </c>
      <c r="Z4677" s="14">
        <v>0.25</v>
      </c>
      <c r="AA4677" s="5">
        <f t="shared" si="441"/>
        <v>1.7400000000000002</v>
      </c>
      <c r="AB4677" s="15" cm="1">
        <f t="array" ref="AB4677">_xlfn.SWITCH(U4677,"夏",122,"冬",90,"春",153,"秋",153,0)</f>
        <v>122</v>
      </c>
      <c r="AC4677" s="16">
        <f t="shared" si="442"/>
        <v>212.28000000000003</v>
      </c>
      <c r="AD4677" s="5">
        <f>IFERROR(AA4677/D4677,0)</f>
        <v>1.3861140054870998E-2</v>
      </c>
      <c r="AE4677" s="15">
        <f t="shared" si="443"/>
        <v>0.33424657534246577</v>
      </c>
      <c r="AF4677" s="5">
        <f>IFERROR(AD4677*AE4677*48,0)</f>
        <v>0.22238585249677964</v>
      </c>
    </row>
    <row r="4678" spans="1:32" x14ac:dyDescent="0.15">
      <c r="A4678" s="17">
        <v>45839</v>
      </c>
      <c r="B4678" s="1" t="s">
        <v>36</v>
      </c>
      <c r="C4678" s="1" t="s">
        <v>33</v>
      </c>
      <c r="D4678" s="9">
        <v>125.5308</v>
      </c>
      <c r="E4678" s="6">
        <v>3.15</v>
      </c>
      <c r="F4678" s="18">
        <v>0.58333333333333304</v>
      </c>
      <c r="G4678" s="1">
        <v>28.2</v>
      </c>
      <c r="H4678" s="1">
        <v>68</v>
      </c>
      <c r="I4678" s="1">
        <v>28.2</v>
      </c>
      <c r="J4678" s="1">
        <v>0.2</v>
      </c>
      <c r="K4678" s="1">
        <v>645</v>
      </c>
      <c r="L4678" s="1">
        <v>225</v>
      </c>
      <c r="M4678" s="6">
        <f t="shared" si="440"/>
        <v>28.199999999999875</v>
      </c>
      <c r="N4678" s="19">
        <v>0.5</v>
      </c>
      <c r="O4678" s="11" cm="1">
        <f t="array" ref="O4678">ROUND(_xlfn.SWITCH(C4678,"建筑专教",IF(S4678&gt;0.1,1.38,1.28),"阶梯教室",IF(S4678&gt;0.1,1.15,1.05),"公共教室",IF(S4678&gt;0.1,1.22,1.12),IF(S4678&gt;0.1,1.2,1.1))+(MOD(ROW()*11,31)/31-0.5)*0.06,2)</f>
        <v>1.1299999999999999</v>
      </c>
      <c r="P4678" s="12">
        <f t="shared" si="444"/>
        <v>0.24</v>
      </c>
      <c r="Q4678" s="13">
        <f t="shared" si="445"/>
        <v>0.16732064791737714</v>
      </c>
      <c r="R4678" s="1">
        <v>1.3</v>
      </c>
      <c r="S4678" s="1">
        <v>0.1</v>
      </c>
      <c r="T4678" s="1">
        <v>0.04</v>
      </c>
      <c r="U4678" s="4" t="s">
        <v>60</v>
      </c>
      <c r="V4678">
        <v>0.41</v>
      </c>
      <c r="W4678">
        <v>0.3</v>
      </c>
      <c r="X4678" s="14">
        <v>0.73</v>
      </c>
      <c r="Y4678" s="14">
        <v>2.38</v>
      </c>
      <c r="Z4678" s="14">
        <v>0.25</v>
      </c>
      <c r="AA4678" s="5">
        <f t="shared" si="441"/>
        <v>1.4400000000000002</v>
      </c>
      <c r="AB4678" s="15" cm="1">
        <f t="array" ref="AB4678">_xlfn.SWITCH(U4678,"夏",122,"冬",90,"春",153,"秋",153,0)</f>
        <v>122</v>
      </c>
      <c r="AC4678" s="16">
        <f t="shared" si="442"/>
        <v>175.68</v>
      </c>
      <c r="AD4678" s="5">
        <f>IFERROR(AA4678/D4678,0)</f>
        <v>1.147128832127255E-2</v>
      </c>
      <c r="AE4678" s="15">
        <f t="shared" si="443"/>
        <v>0.33424657534246577</v>
      </c>
      <c r="AF4678" s="5">
        <f>IFERROR(AD4678*AE4678*48,0)</f>
        <v>0.1840434641352659</v>
      </c>
    </row>
    <row r="4679" spans="1:32" x14ac:dyDescent="0.15">
      <c r="A4679" s="17">
        <v>45839</v>
      </c>
      <c r="B4679" s="1" t="s">
        <v>36</v>
      </c>
      <c r="C4679" s="1" t="s">
        <v>33</v>
      </c>
      <c r="D4679" s="9">
        <v>125.5308</v>
      </c>
      <c r="E4679" s="6">
        <v>3.15</v>
      </c>
      <c r="F4679" s="18">
        <v>0.60416666666666696</v>
      </c>
      <c r="G4679" s="1">
        <v>27.4</v>
      </c>
      <c r="H4679" s="1">
        <v>65</v>
      </c>
      <c r="I4679" s="1">
        <v>27.4</v>
      </c>
      <c r="J4679" s="1">
        <v>0.2</v>
      </c>
      <c r="K4679" s="1">
        <v>665</v>
      </c>
      <c r="L4679" s="1">
        <v>265</v>
      </c>
      <c r="M4679" s="6">
        <f t="shared" si="440"/>
        <v>27.39999999999992</v>
      </c>
      <c r="N4679" s="19">
        <v>0.5</v>
      </c>
      <c r="O4679" s="11" cm="1">
        <f t="array" ref="O4679">ROUND(_xlfn.SWITCH(C4679,"建筑专教",IF(S4679&gt;0.1,1.38,1.28),"阶梯教室",IF(S4679&gt;0.1,1.15,1.05),"公共教室",IF(S4679&gt;0.1,1.22,1.12),IF(S4679&gt;0.1,1.2,1.1))+(MOD(ROW()*11,31)/31-0.5)*0.06,2)</f>
        <v>1.0900000000000001</v>
      </c>
      <c r="P4679" s="12">
        <f t="shared" si="444"/>
        <v>0.26</v>
      </c>
      <c r="Q4679" s="13">
        <f t="shared" si="445"/>
        <v>-0.22479766865106376</v>
      </c>
      <c r="R4679" s="1">
        <v>1.1000000000000001</v>
      </c>
      <c r="S4679" s="1">
        <v>0.1</v>
      </c>
      <c r="T4679" s="1">
        <v>0.04</v>
      </c>
      <c r="U4679" s="4" t="s">
        <v>60</v>
      </c>
      <c r="V4679">
        <v>0.41</v>
      </c>
      <c r="W4679">
        <v>0.3</v>
      </c>
      <c r="X4679" s="14">
        <v>0.73</v>
      </c>
      <c r="Y4679" s="14">
        <v>2.38</v>
      </c>
      <c r="Z4679" s="14">
        <v>0.25</v>
      </c>
      <c r="AA4679" s="5">
        <f t="shared" si="441"/>
        <v>1.2400000000000002</v>
      </c>
      <c r="AB4679" s="15" cm="1">
        <f t="array" ref="AB4679">_xlfn.SWITCH(U4679,"夏",122,"冬",90,"春",153,"秋",153,0)</f>
        <v>122</v>
      </c>
      <c r="AC4679" s="16">
        <f t="shared" si="442"/>
        <v>151.28000000000003</v>
      </c>
      <c r="AD4679" s="5">
        <f>IFERROR(AA4679/D4679,0)</f>
        <v>9.8780538322069174E-3</v>
      </c>
      <c r="AE4679" s="15">
        <f t="shared" si="443"/>
        <v>0.33424657534246577</v>
      </c>
      <c r="AF4679" s="5">
        <f>IFERROR(AD4679*AE4679*48,0)</f>
        <v>0.15848187189425675</v>
      </c>
    </row>
    <row r="4680" spans="1:32" x14ac:dyDescent="0.15">
      <c r="A4680" s="17">
        <v>45839</v>
      </c>
      <c r="B4680" s="1" t="s">
        <v>36</v>
      </c>
      <c r="C4680" s="1" t="s">
        <v>33</v>
      </c>
      <c r="D4680" s="9">
        <v>125.5308</v>
      </c>
      <c r="E4680" s="6">
        <v>3.15</v>
      </c>
      <c r="F4680" s="18">
        <v>0.625</v>
      </c>
      <c r="G4680" s="1">
        <v>27</v>
      </c>
      <c r="H4680" s="1">
        <v>63.5</v>
      </c>
      <c r="I4680" s="1">
        <v>27</v>
      </c>
      <c r="J4680" s="1">
        <v>0.2</v>
      </c>
      <c r="K4680" s="1">
        <v>685</v>
      </c>
      <c r="L4680" s="1">
        <v>305</v>
      </c>
      <c r="M4680" s="6">
        <f t="shared" si="440"/>
        <v>27</v>
      </c>
      <c r="N4680" s="19">
        <v>0.5</v>
      </c>
      <c r="O4680" s="11" cm="1">
        <f t="array" ref="O4680">ROUND(_xlfn.SWITCH(C4680,"建筑专教",IF(S4680&gt;0.1,1.38,1.28),"阶梯教室",IF(S4680&gt;0.1,1.15,1.05),"公共教室",IF(S4680&gt;0.1,1.22,1.12),IF(S4680&gt;0.1,1.2,1.1))+(MOD(ROW()*11,31)/31-0.5)*0.06,2)</f>
        <v>1.1100000000000001</v>
      </c>
      <c r="P4680" s="12">
        <f t="shared" si="444"/>
        <v>0.28000000000000003</v>
      </c>
      <c r="Q4680" s="13">
        <f t="shared" si="445"/>
        <v>-0.32523730238968296</v>
      </c>
      <c r="R4680" s="1">
        <v>0.9</v>
      </c>
      <c r="S4680" s="1">
        <v>0.1</v>
      </c>
      <c r="T4680" s="1">
        <v>0.04</v>
      </c>
      <c r="U4680" s="4" t="s">
        <v>60</v>
      </c>
      <c r="V4680">
        <v>0.41</v>
      </c>
      <c r="W4680">
        <v>0.3</v>
      </c>
      <c r="X4680" s="14">
        <v>0.73</v>
      </c>
      <c r="Y4680" s="14">
        <v>2.38</v>
      </c>
      <c r="Z4680" s="14">
        <v>0.25</v>
      </c>
      <c r="AA4680" s="5">
        <f t="shared" si="441"/>
        <v>1.04</v>
      </c>
      <c r="AB4680" s="15" cm="1">
        <f t="array" ref="AB4680">_xlfn.SWITCH(U4680,"夏",122,"冬",90,"春",153,"秋",153,0)</f>
        <v>122</v>
      </c>
      <c r="AC4680" s="16">
        <f t="shared" si="442"/>
        <v>126.88000000000001</v>
      </c>
      <c r="AD4680" s="5">
        <f>IFERROR(AA4680/D4680,0)</f>
        <v>8.284819343141285E-3</v>
      </c>
      <c r="AE4680" s="15">
        <f t="shared" si="443"/>
        <v>0.33424657534246577</v>
      </c>
      <c r="AF4680" s="5">
        <f>IFERROR(AD4680*AE4680*48,0)</f>
        <v>0.1329202796532476</v>
      </c>
    </row>
    <row r="4681" spans="1:32" x14ac:dyDescent="0.15">
      <c r="A4681" s="17">
        <v>45839</v>
      </c>
      <c r="B4681" s="1" t="s">
        <v>36</v>
      </c>
      <c r="C4681" s="1" t="s">
        <v>33</v>
      </c>
      <c r="D4681" s="9">
        <v>125.5308</v>
      </c>
      <c r="E4681" s="6">
        <v>3.15</v>
      </c>
      <c r="F4681" s="18">
        <v>0.64583333333333304</v>
      </c>
      <c r="G4681" s="1">
        <v>26.8</v>
      </c>
      <c r="H4681" s="1">
        <v>62</v>
      </c>
      <c r="I4681" s="1">
        <v>26.8</v>
      </c>
      <c r="J4681" s="1">
        <v>0.2</v>
      </c>
      <c r="K4681" s="1">
        <v>705</v>
      </c>
      <c r="L4681" s="1">
        <v>345</v>
      </c>
      <c r="M4681" s="6">
        <f t="shared" si="440"/>
        <v>26.800000000000011</v>
      </c>
      <c r="N4681" s="19">
        <v>0.5</v>
      </c>
      <c r="O4681" s="11" cm="1">
        <f t="array" ref="O4681">ROUND(_xlfn.SWITCH(C4681,"建筑专教",IF(S4681&gt;0.1,1.38,1.28),"阶梯教室",IF(S4681&gt;0.1,1.15,1.05),"公共教室",IF(S4681&gt;0.1,1.22,1.12),IF(S4681&gt;0.1,1.2,1.1))+(MOD(ROW()*11,31)/31-0.5)*0.06,2)</f>
        <v>1.07</v>
      </c>
      <c r="P4681" s="12">
        <f t="shared" si="444"/>
        <v>0.3</v>
      </c>
      <c r="Q4681" s="13">
        <f t="shared" si="445"/>
        <v>-0.51235338991697432</v>
      </c>
      <c r="R4681" s="1">
        <v>0.7</v>
      </c>
      <c r="S4681" s="1">
        <v>0.1</v>
      </c>
      <c r="T4681" s="1">
        <v>0.04</v>
      </c>
      <c r="U4681" s="4" t="s">
        <v>60</v>
      </c>
      <c r="V4681">
        <v>0.41</v>
      </c>
      <c r="W4681">
        <v>0.3</v>
      </c>
      <c r="X4681" s="14">
        <v>0.73</v>
      </c>
      <c r="Y4681" s="14">
        <v>2.38</v>
      </c>
      <c r="Z4681" s="14">
        <v>0.25</v>
      </c>
      <c r="AA4681" s="5">
        <f t="shared" si="441"/>
        <v>0.84</v>
      </c>
      <c r="AB4681" s="15" cm="1">
        <f t="array" ref="AB4681">_xlfn.SWITCH(U4681,"夏",122,"冬",90,"春",153,"秋",153,0)</f>
        <v>122</v>
      </c>
      <c r="AC4681" s="16">
        <f t="shared" si="442"/>
        <v>102.47999999999999</v>
      </c>
      <c r="AD4681" s="5">
        <f>IFERROR(AA4681/D4681,0)</f>
        <v>6.6915848540756526E-3</v>
      </c>
      <c r="AE4681" s="15">
        <f t="shared" si="443"/>
        <v>0.33424657534246577</v>
      </c>
      <c r="AF4681" s="5">
        <f>IFERROR(AD4681*AE4681*48,0)</f>
        <v>0.10735868741223842</v>
      </c>
    </row>
    <row r="4682" spans="1:32" x14ac:dyDescent="0.15">
      <c r="A4682" s="17">
        <v>45839</v>
      </c>
      <c r="B4682" s="1" t="s">
        <v>36</v>
      </c>
      <c r="C4682" s="1" t="s">
        <v>33</v>
      </c>
      <c r="D4682" s="9">
        <v>125.5308</v>
      </c>
      <c r="E4682" s="6">
        <v>3.15</v>
      </c>
      <c r="F4682" s="18">
        <v>0.66666666666666696</v>
      </c>
      <c r="G4682" s="1">
        <v>26.6</v>
      </c>
      <c r="H4682" s="1">
        <v>60.7</v>
      </c>
      <c r="I4682" s="1">
        <v>26.6</v>
      </c>
      <c r="J4682" s="1">
        <v>0.2</v>
      </c>
      <c r="K4682" s="1">
        <v>725</v>
      </c>
      <c r="L4682" s="1">
        <v>385</v>
      </c>
      <c r="M4682" s="6">
        <f t="shared" si="440"/>
        <v>26.599999999999909</v>
      </c>
      <c r="N4682" s="19">
        <v>0.5</v>
      </c>
      <c r="O4682" s="11" cm="1">
        <f t="array" ref="O4682">ROUND(_xlfn.SWITCH(C4682,"建筑专教",IF(S4682&gt;0.1,1.38,1.28),"阶梯教室",IF(S4682&gt;0.1,1.15,1.05),"公共教室",IF(S4682&gt;0.1,1.22,1.12),IF(S4682&gt;0.1,1.2,1.1))+(MOD(ROW()*11,31)/31-0.5)*0.06,2)</f>
        <v>1.0900000000000001</v>
      </c>
      <c r="P4682" s="12">
        <f t="shared" si="444"/>
        <v>0.32</v>
      </c>
      <c r="Q4682" s="13">
        <f t="shared" si="445"/>
        <v>-0.53191723882194475</v>
      </c>
      <c r="R4682" s="1">
        <v>0.5</v>
      </c>
      <c r="S4682" s="1">
        <v>0.1</v>
      </c>
      <c r="T4682" s="1">
        <v>0.04</v>
      </c>
      <c r="U4682" s="4" t="s">
        <v>60</v>
      </c>
      <c r="V4682">
        <v>0.41</v>
      </c>
      <c r="W4682">
        <v>0.3</v>
      </c>
      <c r="X4682" s="14">
        <v>0.73</v>
      </c>
      <c r="Y4682" s="14">
        <v>2.38</v>
      </c>
      <c r="Z4682" s="14">
        <v>0.25</v>
      </c>
      <c r="AA4682" s="5">
        <f t="shared" si="441"/>
        <v>0.64</v>
      </c>
      <c r="AB4682" s="15" cm="1">
        <f t="array" ref="AB4682">_xlfn.SWITCH(U4682,"夏",122,"冬",90,"春",153,"秋",153,0)</f>
        <v>122</v>
      </c>
      <c r="AC4682" s="16">
        <f t="shared" si="442"/>
        <v>78.08</v>
      </c>
      <c r="AD4682" s="5">
        <f>IFERROR(AA4682/D4682,0)</f>
        <v>5.098350365010022E-3</v>
      </c>
      <c r="AE4682" s="15">
        <f t="shared" si="443"/>
        <v>0.33424657534246577</v>
      </c>
      <c r="AF4682" s="5">
        <f>IFERROR(AD4682*AE4682*48,0)</f>
        <v>8.1797095171229281E-2</v>
      </c>
    </row>
    <row r="4683" spans="1:32" x14ac:dyDescent="0.15">
      <c r="A4683" s="17">
        <v>45839</v>
      </c>
      <c r="B4683" s="1" t="s">
        <v>36</v>
      </c>
      <c r="C4683" s="1" t="s">
        <v>33</v>
      </c>
      <c r="D4683" s="9">
        <v>125.5308</v>
      </c>
      <c r="E4683" s="6">
        <v>3.15</v>
      </c>
      <c r="F4683" s="18">
        <v>0.6875</v>
      </c>
      <c r="G4683" s="1">
        <v>26.4</v>
      </c>
      <c r="H4683" s="1">
        <v>60</v>
      </c>
      <c r="I4683" s="1">
        <v>26.4</v>
      </c>
      <c r="J4683" s="1">
        <v>0.2</v>
      </c>
      <c r="K4683" s="1">
        <v>745</v>
      </c>
      <c r="L4683" s="1">
        <v>425</v>
      </c>
      <c r="M4683" s="6">
        <f t="shared" si="440"/>
        <v>26.400000000000034</v>
      </c>
      <c r="N4683" s="19">
        <v>0.5</v>
      </c>
      <c r="O4683" s="11" cm="1">
        <f t="array" ref="O4683">ROUND(_xlfn.SWITCH(C4683,"建筑专教",IF(S4683&gt;0.1,1.38,1.28),"阶梯教室",IF(S4683&gt;0.1,1.15,1.05),"公共教室",IF(S4683&gt;0.1,1.22,1.12),IF(S4683&gt;0.1,1.2,1.1))+(MOD(ROW()*11,31)/31-0.5)*0.06,2)</f>
        <v>1.1100000000000001</v>
      </c>
      <c r="P4683" s="12">
        <f t="shared" si="444"/>
        <v>0.34</v>
      </c>
      <c r="Q4683" s="13">
        <f t="shared" si="445"/>
        <v>-0.55064370318701783</v>
      </c>
      <c r="R4683" s="1">
        <v>0.3</v>
      </c>
      <c r="S4683" s="1">
        <v>0.1</v>
      </c>
      <c r="T4683" s="1">
        <v>0.04</v>
      </c>
      <c r="U4683" s="4" t="s">
        <v>60</v>
      </c>
      <c r="V4683">
        <v>0.41</v>
      </c>
      <c r="W4683">
        <v>0.3</v>
      </c>
      <c r="X4683" s="14">
        <v>0.73</v>
      </c>
      <c r="Y4683" s="14">
        <v>2.38</v>
      </c>
      <c r="Z4683" s="14">
        <v>0.25</v>
      </c>
      <c r="AA4683" s="5">
        <f t="shared" si="441"/>
        <v>0.44</v>
      </c>
      <c r="AB4683" s="15" cm="1">
        <f t="array" ref="AB4683">_xlfn.SWITCH(U4683,"夏",122,"冬",90,"春",153,"秋",153,0)</f>
        <v>122</v>
      </c>
      <c r="AC4683" s="16">
        <f t="shared" si="442"/>
        <v>53.68</v>
      </c>
      <c r="AD4683" s="5">
        <f>IFERROR(AA4683/D4683,0)</f>
        <v>3.50511587594439E-3</v>
      </c>
      <c r="AE4683" s="15">
        <f t="shared" si="443"/>
        <v>0.33424657534246577</v>
      </c>
      <c r="AF4683" s="5">
        <f>IFERROR(AD4683*AE4683*48,0)</f>
        <v>5.623550293022013E-2</v>
      </c>
    </row>
    <row r="4684" spans="1:32" x14ac:dyDescent="0.15">
      <c r="A4684" s="17">
        <v>45839</v>
      </c>
      <c r="B4684" s="1" t="s">
        <v>36</v>
      </c>
      <c r="C4684" s="1" t="s">
        <v>33</v>
      </c>
      <c r="D4684" s="9">
        <v>125.5308</v>
      </c>
      <c r="E4684" s="6">
        <v>3.15</v>
      </c>
      <c r="F4684" s="18">
        <v>0.70833333333333304</v>
      </c>
      <c r="G4684" s="1">
        <v>27.3</v>
      </c>
      <c r="H4684" s="1">
        <v>62.7</v>
      </c>
      <c r="I4684" s="1">
        <v>27.3</v>
      </c>
      <c r="J4684" s="1">
        <v>0.1</v>
      </c>
      <c r="K4684" s="1">
        <v>595</v>
      </c>
      <c r="L4684" s="1">
        <v>265</v>
      </c>
      <c r="M4684" s="6">
        <f t="shared" si="440"/>
        <v>27.300000000000011</v>
      </c>
      <c r="N4684" s="19">
        <v>0.5</v>
      </c>
      <c r="O4684" s="11" cm="1">
        <f t="array" ref="O4684">ROUND(_xlfn.SWITCH(C4684,"建筑专教",IF(S4684&gt;0.1,1.38,1.28),"阶梯教室",IF(S4684&gt;0.1,1.15,1.05),"公共教室",IF(S4684&gt;0.1,1.22,1.12),IF(S4684&gt;0.1,1.2,1.1))+(MOD(ROW()*11,31)/31-0.5)*0.06,2)</f>
        <v>1.07</v>
      </c>
      <c r="P4684" s="12">
        <f t="shared" si="444"/>
        <v>0.19</v>
      </c>
      <c r="Q4684" s="13">
        <f t="shared" si="445"/>
        <v>0.10465803183024744</v>
      </c>
      <c r="R4684" s="1">
        <v>0.1</v>
      </c>
      <c r="S4684" s="1">
        <v>7.0000000000000007E-2</v>
      </c>
      <c r="T4684" s="1">
        <v>0.03</v>
      </c>
      <c r="U4684" s="4" t="s">
        <v>60</v>
      </c>
      <c r="V4684">
        <v>0.41</v>
      </c>
      <c r="W4684">
        <v>0.3</v>
      </c>
      <c r="X4684" s="14">
        <v>0.73</v>
      </c>
      <c r="Y4684" s="14">
        <v>2.38</v>
      </c>
      <c r="Z4684" s="14">
        <v>0.25</v>
      </c>
      <c r="AA4684" s="5">
        <f t="shared" si="441"/>
        <v>0.2</v>
      </c>
      <c r="AB4684" s="15" cm="1">
        <f t="array" ref="AB4684">_xlfn.SWITCH(U4684,"夏",122,"冬",90,"春",153,"秋",153,0)</f>
        <v>122</v>
      </c>
      <c r="AC4684" s="16">
        <f t="shared" si="442"/>
        <v>24.400000000000002</v>
      </c>
      <c r="AD4684" s="5">
        <f>IFERROR(AA4684/D4684,0)</f>
        <v>1.5932344890656318E-3</v>
      </c>
      <c r="AE4684" s="15">
        <f t="shared" si="443"/>
        <v>0.33424657534246577</v>
      </c>
      <c r="AF4684" s="5">
        <f>IFERROR(AD4684*AE4684*48,0)</f>
        <v>2.5561592241009151E-2</v>
      </c>
    </row>
    <row r="4685" spans="1:32" x14ac:dyDescent="0.15">
      <c r="A4685" s="17">
        <v>45839</v>
      </c>
      <c r="B4685" s="1" t="s">
        <v>36</v>
      </c>
      <c r="C4685" s="1" t="s">
        <v>33</v>
      </c>
      <c r="D4685" s="9">
        <v>125.5308</v>
      </c>
      <c r="E4685" s="6">
        <v>3.15</v>
      </c>
      <c r="F4685" s="18">
        <v>0.72916666666666696</v>
      </c>
      <c r="G4685" s="1">
        <v>28.2</v>
      </c>
      <c r="H4685" s="1">
        <v>65.3</v>
      </c>
      <c r="I4685" s="1">
        <v>28.2</v>
      </c>
      <c r="J4685" s="1">
        <v>0.1</v>
      </c>
      <c r="K4685" s="1">
        <v>405</v>
      </c>
      <c r="L4685" s="1">
        <v>205</v>
      </c>
      <c r="M4685" s="6">
        <f t="shared" si="440"/>
        <v>28.199999999999875</v>
      </c>
      <c r="N4685" s="1">
        <v>0</v>
      </c>
      <c r="O4685" s="1">
        <v>0</v>
      </c>
      <c r="P4685" s="12">
        <f t="shared" si="444"/>
        <v>0</v>
      </c>
      <c r="Q4685" s="1">
        <v>0</v>
      </c>
      <c r="R4685" s="1">
        <v>0</v>
      </c>
      <c r="S4685" s="1">
        <v>0</v>
      </c>
      <c r="T4685" s="1">
        <v>0</v>
      </c>
      <c r="U4685" s="4" t="s">
        <v>60</v>
      </c>
      <c r="V4685">
        <v>0.41</v>
      </c>
      <c r="W4685">
        <v>0.3</v>
      </c>
      <c r="X4685" s="14">
        <v>0.73</v>
      </c>
      <c r="Y4685" s="14">
        <v>2.38</v>
      </c>
      <c r="Z4685" s="14">
        <v>0.25</v>
      </c>
      <c r="AA4685" s="5">
        <f t="shared" si="441"/>
        <v>0</v>
      </c>
      <c r="AB4685" s="15" cm="1">
        <f t="array" ref="AB4685">_xlfn.SWITCH(U4685,"夏",122,"冬",90,"春",153,"秋",153,0)</f>
        <v>122</v>
      </c>
      <c r="AC4685" s="16">
        <f t="shared" si="442"/>
        <v>0</v>
      </c>
      <c r="AD4685" s="5">
        <f>IFERROR(AA4685/D4685,0)</f>
        <v>0</v>
      </c>
      <c r="AE4685" s="15">
        <f t="shared" si="443"/>
        <v>0.33424657534246577</v>
      </c>
      <c r="AF4685" s="5">
        <f>IFERROR(AD4685*AE4685*48,0)</f>
        <v>0</v>
      </c>
    </row>
    <row r="4686" spans="1:32" x14ac:dyDescent="0.15">
      <c r="A4686" s="17">
        <v>45839</v>
      </c>
      <c r="B4686" s="1" t="s">
        <v>36</v>
      </c>
      <c r="C4686" s="1" t="s">
        <v>33</v>
      </c>
      <c r="D4686" s="9">
        <v>125.5308</v>
      </c>
      <c r="E4686" s="6">
        <v>3.15</v>
      </c>
      <c r="F4686" s="18">
        <v>0.75</v>
      </c>
      <c r="G4686" s="1">
        <v>29.2</v>
      </c>
      <c r="H4686" s="1">
        <v>68</v>
      </c>
      <c r="I4686" s="1">
        <v>29.2</v>
      </c>
      <c r="J4686" s="1">
        <v>0.1</v>
      </c>
      <c r="K4686" s="1">
        <v>405</v>
      </c>
      <c r="L4686" s="1">
        <v>145</v>
      </c>
      <c r="M4686" s="6">
        <f t="shared" ref="M4686:M4749" si="446">IFERROR(POWER((I4686+273.15)^4+133500000*POWER(J4686,0.6)*(I4686-G4686),0.25)-273.15,I4686)</f>
        <v>29.200000000000045</v>
      </c>
      <c r="N4686" s="1">
        <v>0</v>
      </c>
      <c r="O4686" s="1">
        <v>0</v>
      </c>
      <c r="P4686" s="12">
        <f t="shared" si="444"/>
        <v>0</v>
      </c>
      <c r="Q4686" s="1">
        <v>0</v>
      </c>
      <c r="R4686" s="1">
        <v>0</v>
      </c>
      <c r="S4686" s="1">
        <v>0</v>
      </c>
      <c r="T4686" s="1">
        <v>0</v>
      </c>
      <c r="U4686" s="4" t="s">
        <v>60</v>
      </c>
      <c r="V4686">
        <v>0.41</v>
      </c>
      <c r="W4686">
        <v>0.3</v>
      </c>
      <c r="X4686" s="14">
        <v>0.73</v>
      </c>
      <c r="Y4686" s="14">
        <v>2.38</v>
      </c>
      <c r="Z4686" s="14">
        <v>0.25</v>
      </c>
      <c r="AA4686" s="5">
        <f t="shared" si="441"/>
        <v>0</v>
      </c>
      <c r="AB4686" s="15" cm="1">
        <f t="array" ref="AB4686">_xlfn.SWITCH(U4686,"夏",122,"冬",90,"春",153,"秋",153,0)</f>
        <v>122</v>
      </c>
      <c r="AC4686" s="16">
        <f t="shared" si="442"/>
        <v>0</v>
      </c>
      <c r="AD4686" s="5">
        <f>IFERROR(AA4686/D4686,0)</f>
        <v>0</v>
      </c>
      <c r="AE4686" s="15">
        <f t="shared" si="443"/>
        <v>0.33424657534246577</v>
      </c>
      <c r="AF4686" s="5">
        <f>IFERROR(AD4686*AE4686*48,0)</f>
        <v>0</v>
      </c>
    </row>
    <row r="4687" spans="1:32" x14ac:dyDescent="0.15">
      <c r="A4687" s="17">
        <v>45839</v>
      </c>
      <c r="B4687" s="1" t="s">
        <v>36</v>
      </c>
      <c r="C4687" s="1" t="s">
        <v>33</v>
      </c>
      <c r="D4687" s="9">
        <v>125.5308</v>
      </c>
      <c r="E4687" s="6">
        <v>3.15</v>
      </c>
      <c r="F4687" s="18">
        <v>0.79166666666666696</v>
      </c>
      <c r="G4687" s="1">
        <v>30.7</v>
      </c>
      <c r="H4687" s="1">
        <v>73.3</v>
      </c>
      <c r="I4687" s="1">
        <v>30.7</v>
      </c>
      <c r="J4687" s="1">
        <v>0.1</v>
      </c>
      <c r="K4687" s="1">
        <v>405</v>
      </c>
      <c r="L4687" s="1">
        <v>25</v>
      </c>
      <c r="M4687" s="6">
        <f t="shared" si="446"/>
        <v>30.700000000000045</v>
      </c>
      <c r="N4687" s="1">
        <v>0</v>
      </c>
      <c r="O4687" s="1">
        <v>0</v>
      </c>
      <c r="P4687" s="12">
        <f t="shared" si="444"/>
        <v>0</v>
      </c>
      <c r="Q4687" s="1">
        <v>0</v>
      </c>
      <c r="R4687" s="1">
        <v>0</v>
      </c>
      <c r="S4687" s="1">
        <v>0</v>
      </c>
      <c r="T4687" s="1">
        <v>0</v>
      </c>
      <c r="U4687" s="4" t="s">
        <v>60</v>
      </c>
      <c r="V4687">
        <v>0.41</v>
      </c>
      <c r="W4687">
        <v>0.3</v>
      </c>
      <c r="X4687" s="14">
        <v>0.73</v>
      </c>
      <c r="Y4687" s="14">
        <v>2.38</v>
      </c>
      <c r="Z4687" s="14">
        <v>0.25</v>
      </c>
      <c r="AA4687" s="5">
        <f t="shared" si="441"/>
        <v>0</v>
      </c>
      <c r="AB4687" s="15" cm="1">
        <f t="array" ref="AB4687">_xlfn.SWITCH(U4687,"夏",122,"冬",90,"春",153,"秋",153,0)</f>
        <v>122</v>
      </c>
      <c r="AC4687" s="16">
        <f t="shared" si="442"/>
        <v>0</v>
      </c>
      <c r="AD4687" s="5">
        <f>IFERROR(AA4687/D4687,0)</f>
        <v>0</v>
      </c>
      <c r="AE4687" s="15">
        <f t="shared" si="443"/>
        <v>0.33424657534246577</v>
      </c>
      <c r="AF4687" s="5">
        <f>IFERROR(AD4687*AE4687*48,0)</f>
        <v>0</v>
      </c>
    </row>
    <row r="4688" spans="1:32" x14ac:dyDescent="0.15">
      <c r="A4688" s="17">
        <v>45839</v>
      </c>
      <c r="B4688" s="1" t="s">
        <v>36</v>
      </c>
      <c r="C4688" s="1" t="s">
        <v>33</v>
      </c>
      <c r="D4688" s="9">
        <v>125.5308</v>
      </c>
      <c r="E4688" s="6">
        <v>3.15</v>
      </c>
      <c r="F4688" s="18">
        <v>0.8125</v>
      </c>
      <c r="G4688" s="1">
        <v>30.2</v>
      </c>
      <c r="H4688" s="1">
        <v>72</v>
      </c>
      <c r="I4688" s="1">
        <v>30.2</v>
      </c>
      <c r="J4688" s="1">
        <v>0.1</v>
      </c>
      <c r="K4688" s="1">
        <v>405</v>
      </c>
      <c r="L4688" s="1">
        <v>0</v>
      </c>
      <c r="M4688" s="6">
        <f t="shared" si="446"/>
        <v>30.200000000000045</v>
      </c>
      <c r="N4688" s="1">
        <v>0</v>
      </c>
      <c r="O4688" s="1">
        <v>0</v>
      </c>
      <c r="P4688" s="12">
        <f t="shared" si="444"/>
        <v>0</v>
      </c>
      <c r="Q4688" s="1">
        <v>0</v>
      </c>
      <c r="R4688" s="1">
        <v>0</v>
      </c>
      <c r="S4688" s="1">
        <v>0</v>
      </c>
      <c r="T4688" s="1">
        <v>0</v>
      </c>
      <c r="U4688" s="4" t="s">
        <v>60</v>
      </c>
      <c r="V4688">
        <v>0.41</v>
      </c>
      <c r="W4688">
        <v>0.3</v>
      </c>
      <c r="X4688" s="14">
        <v>0.73</v>
      </c>
      <c r="Y4688" s="14">
        <v>2.38</v>
      </c>
      <c r="Z4688" s="14">
        <v>0.25</v>
      </c>
      <c r="AA4688" s="5">
        <f t="shared" si="441"/>
        <v>0</v>
      </c>
      <c r="AB4688" s="15" cm="1">
        <f t="array" ref="AB4688">_xlfn.SWITCH(U4688,"夏",122,"冬",90,"春",153,"秋",153,0)</f>
        <v>122</v>
      </c>
      <c r="AC4688" s="16">
        <f t="shared" si="442"/>
        <v>0</v>
      </c>
      <c r="AD4688" s="5">
        <f>IFERROR(AA4688/D4688,0)</f>
        <v>0</v>
      </c>
      <c r="AE4688" s="15">
        <f t="shared" si="443"/>
        <v>0.33424657534246577</v>
      </c>
      <c r="AF4688" s="5">
        <f>IFERROR(AD4688*AE4688*48,0)</f>
        <v>0</v>
      </c>
    </row>
    <row r="4689" spans="1:32" x14ac:dyDescent="0.15">
      <c r="A4689" s="17">
        <v>45839</v>
      </c>
      <c r="B4689" s="1" t="s">
        <v>36</v>
      </c>
      <c r="C4689" s="1" t="s">
        <v>33</v>
      </c>
      <c r="D4689" s="9">
        <v>125.5308</v>
      </c>
      <c r="E4689" s="6">
        <v>3.15</v>
      </c>
      <c r="F4689" s="18">
        <v>0.83333333333333304</v>
      </c>
      <c r="G4689" s="1">
        <v>29.5</v>
      </c>
      <c r="H4689" s="1">
        <v>70.7</v>
      </c>
      <c r="I4689" s="1">
        <v>29.5</v>
      </c>
      <c r="J4689" s="1">
        <v>0.1</v>
      </c>
      <c r="K4689" s="1">
        <v>405</v>
      </c>
      <c r="L4689" s="1">
        <v>0</v>
      </c>
      <c r="M4689" s="6">
        <f t="shared" si="446"/>
        <v>29.500000000000114</v>
      </c>
      <c r="N4689" s="1">
        <v>0</v>
      </c>
      <c r="O4689" s="1">
        <v>0</v>
      </c>
      <c r="P4689" s="12">
        <f t="shared" si="444"/>
        <v>0</v>
      </c>
      <c r="Q4689" s="1">
        <v>0</v>
      </c>
      <c r="R4689" s="1">
        <v>0</v>
      </c>
      <c r="S4689" s="1">
        <v>0</v>
      </c>
      <c r="T4689" s="1">
        <v>0</v>
      </c>
      <c r="U4689" s="4" t="s">
        <v>60</v>
      </c>
      <c r="V4689">
        <v>0.41</v>
      </c>
      <c r="W4689">
        <v>0.3</v>
      </c>
      <c r="X4689" s="14">
        <v>0.73</v>
      </c>
      <c r="Y4689" s="14">
        <v>2.38</v>
      </c>
      <c r="Z4689" s="14">
        <v>0.25</v>
      </c>
      <c r="AA4689" s="5">
        <f t="shared" si="441"/>
        <v>0</v>
      </c>
      <c r="AB4689" s="15" cm="1">
        <f t="array" ref="AB4689">_xlfn.SWITCH(U4689,"夏",122,"冬",90,"春",153,"秋",153,0)</f>
        <v>122</v>
      </c>
      <c r="AC4689" s="16">
        <f t="shared" si="442"/>
        <v>0</v>
      </c>
      <c r="AD4689" s="5">
        <f>IFERROR(AA4689/D4689,0)</f>
        <v>0</v>
      </c>
      <c r="AE4689" s="15">
        <f t="shared" si="443"/>
        <v>0.33424657534246577</v>
      </c>
      <c r="AF4689" s="5">
        <f>IFERROR(AD4689*AE4689*48,0)</f>
        <v>0</v>
      </c>
    </row>
    <row r="4690" spans="1:32" x14ac:dyDescent="0.15">
      <c r="A4690" s="17">
        <v>45839</v>
      </c>
      <c r="B4690" s="1" t="s">
        <v>36</v>
      </c>
      <c r="C4690" s="1" t="s">
        <v>33</v>
      </c>
      <c r="D4690" s="9">
        <v>125.5308</v>
      </c>
      <c r="E4690" s="6">
        <v>3.15</v>
      </c>
      <c r="F4690" s="18">
        <v>0.85416666666666696</v>
      </c>
      <c r="G4690" s="1">
        <v>28.9</v>
      </c>
      <c r="H4690" s="1">
        <v>69.3</v>
      </c>
      <c r="I4690" s="1">
        <v>28.9</v>
      </c>
      <c r="J4690" s="1">
        <v>0.1</v>
      </c>
      <c r="K4690" s="1">
        <v>405</v>
      </c>
      <c r="L4690" s="1">
        <v>0</v>
      </c>
      <c r="M4690" s="6">
        <f t="shared" si="446"/>
        <v>28.89999999999992</v>
      </c>
      <c r="N4690" s="1">
        <v>0</v>
      </c>
      <c r="O4690" s="1">
        <v>0</v>
      </c>
      <c r="P4690" s="12">
        <f t="shared" si="444"/>
        <v>0</v>
      </c>
      <c r="Q4690" s="1">
        <v>0</v>
      </c>
      <c r="R4690" s="1">
        <v>0</v>
      </c>
      <c r="S4690" s="1">
        <v>0</v>
      </c>
      <c r="T4690" s="1">
        <v>0</v>
      </c>
      <c r="U4690" s="4" t="s">
        <v>60</v>
      </c>
      <c r="V4690">
        <v>0.41</v>
      </c>
      <c r="W4690">
        <v>0.3</v>
      </c>
      <c r="X4690" s="14">
        <v>0.73</v>
      </c>
      <c r="Y4690" s="14">
        <v>2.38</v>
      </c>
      <c r="Z4690" s="14">
        <v>0.25</v>
      </c>
      <c r="AA4690" s="5">
        <f t="shared" si="441"/>
        <v>0</v>
      </c>
      <c r="AB4690" s="15" cm="1">
        <f t="array" ref="AB4690">_xlfn.SWITCH(U4690,"夏",122,"冬",90,"春",153,"秋",153,0)</f>
        <v>122</v>
      </c>
      <c r="AC4690" s="16">
        <f t="shared" si="442"/>
        <v>0</v>
      </c>
      <c r="AD4690" s="5">
        <f>IFERROR(AA4690/D4690,0)</f>
        <v>0</v>
      </c>
      <c r="AE4690" s="15">
        <f t="shared" si="443"/>
        <v>0.33424657534246577</v>
      </c>
      <c r="AF4690" s="5">
        <f>IFERROR(AD4690*AE4690*48,0)</f>
        <v>0</v>
      </c>
    </row>
    <row r="4691" spans="1:32" x14ac:dyDescent="0.15">
      <c r="A4691" s="17">
        <v>45839</v>
      </c>
      <c r="B4691" s="1" t="s">
        <v>36</v>
      </c>
      <c r="C4691" s="1" t="s">
        <v>33</v>
      </c>
      <c r="D4691" s="9">
        <v>125.5308</v>
      </c>
      <c r="E4691" s="6">
        <v>3.15</v>
      </c>
      <c r="F4691" s="18">
        <v>0.875</v>
      </c>
      <c r="G4691" s="1">
        <v>28.2</v>
      </c>
      <c r="H4691" s="1">
        <v>68</v>
      </c>
      <c r="I4691" s="1">
        <v>28.2</v>
      </c>
      <c r="J4691" s="1">
        <v>0.1</v>
      </c>
      <c r="K4691" s="1">
        <v>405</v>
      </c>
      <c r="L4691" s="1">
        <v>0</v>
      </c>
      <c r="M4691" s="6">
        <f t="shared" si="446"/>
        <v>28.199999999999875</v>
      </c>
      <c r="N4691" s="1">
        <v>0</v>
      </c>
      <c r="O4691" s="1">
        <v>0</v>
      </c>
      <c r="P4691" s="12">
        <f t="shared" si="444"/>
        <v>0</v>
      </c>
      <c r="Q4691" s="1">
        <v>0</v>
      </c>
      <c r="R4691" s="1">
        <v>0</v>
      </c>
      <c r="S4691" s="1">
        <v>0</v>
      </c>
      <c r="T4691" s="1">
        <v>0</v>
      </c>
      <c r="U4691" s="4" t="s">
        <v>60</v>
      </c>
      <c r="V4691">
        <v>0.41</v>
      </c>
      <c r="W4691">
        <v>0.3</v>
      </c>
      <c r="X4691" s="14">
        <v>0.73</v>
      </c>
      <c r="Y4691" s="14">
        <v>2.38</v>
      </c>
      <c r="Z4691" s="14">
        <v>0.25</v>
      </c>
      <c r="AA4691" s="5">
        <f t="shared" si="441"/>
        <v>0</v>
      </c>
      <c r="AB4691" s="15" cm="1">
        <f t="array" ref="AB4691">_xlfn.SWITCH(U4691,"夏",122,"冬",90,"春",153,"秋",153,0)</f>
        <v>122</v>
      </c>
      <c r="AC4691" s="16">
        <f t="shared" si="442"/>
        <v>0</v>
      </c>
      <c r="AD4691" s="5">
        <f>IFERROR(AA4691/D4691,0)</f>
        <v>0</v>
      </c>
      <c r="AE4691" s="15">
        <f t="shared" si="443"/>
        <v>0.33424657534246577</v>
      </c>
      <c r="AF4691" s="5">
        <f>IFERROR(AD4691*AE4691*48,0)</f>
        <v>0</v>
      </c>
    </row>
    <row r="4692" spans="1:32" x14ac:dyDescent="0.15">
      <c r="A4692" s="17">
        <v>45839</v>
      </c>
      <c r="B4692" s="1" t="s">
        <v>36</v>
      </c>
      <c r="C4692" s="1" t="s">
        <v>33</v>
      </c>
      <c r="D4692" s="9">
        <v>125.5308</v>
      </c>
      <c r="E4692" s="6">
        <v>3.15</v>
      </c>
      <c r="F4692" s="18">
        <v>0.89583333333333304</v>
      </c>
      <c r="G4692" s="1">
        <v>27.5</v>
      </c>
      <c r="H4692" s="1">
        <v>66.7</v>
      </c>
      <c r="I4692" s="1">
        <v>27.5</v>
      </c>
      <c r="J4692" s="1">
        <v>0.1</v>
      </c>
      <c r="K4692" s="1">
        <v>405</v>
      </c>
      <c r="L4692" s="1">
        <v>0</v>
      </c>
      <c r="M4692" s="6">
        <f t="shared" si="446"/>
        <v>27.500000000000114</v>
      </c>
      <c r="N4692" s="1">
        <v>0</v>
      </c>
      <c r="O4692" s="1">
        <v>0</v>
      </c>
      <c r="P4692" s="12">
        <f t="shared" si="444"/>
        <v>0</v>
      </c>
      <c r="Q4692" s="1">
        <v>0</v>
      </c>
      <c r="R4692" s="1">
        <v>0</v>
      </c>
      <c r="S4692" s="1">
        <v>0</v>
      </c>
      <c r="T4692" s="1">
        <v>0</v>
      </c>
      <c r="U4692" s="4" t="s">
        <v>60</v>
      </c>
      <c r="V4692">
        <v>0.41</v>
      </c>
      <c r="W4692">
        <v>0.3</v>
      </c>
      <c r="X4692" s="14">
        <v>0.73</v>
      </c>
      <c r="Y4692" s="14">
        <v>2.38</v>
      </c>
      <c r="Z4692" s="14">
        <v>0.25</v>
      </c>
      <c r="AA4692" s="5">
        <f t="shared" si="441"/>
        <v>0</v>
      </c>
      <c r="AB4692" s="15" cm="1">
        <f t="array" ref="AB4692">_xlfn.SWITCH(U4692,"夏",122,"冬",90,"春",153,"秋",153,0)</f>
        <v>122</v>
      </c>
      <c r="AC4692" s="16">
        <f t="shared" si="442"/>
        <v>0</v>
      </c>
      <c r="AD4692" s="5">
        <f>IFERROR(AA4692/D4692,0)</f>
        <v>0</v>
      </c>
      <c r="AE4692" s="15">
        <f t="shared" si="443"/>
        <v>0.33424657534246577</v>
      </c>
      <c r="AF4692" s="5">
        <f>IFERROR(AD4692*AE4692*48,0)</f>
        <v>0</v>
      </c>
    </row>
    <row r="4693" spans="1:32" x14ac:dyDescent="0.15">
      <c r="A4693" s="17">
        <v>45839</v>
      </c>
      <c r="B4693" s="1" t="s">
        <v>36</v>
      </c>
      <c r="C4693" s="1" t="s">
        <v>33</v>
      </c>
      <c r="D4693" s="9">
        <v>125.5308</v>
      </c>
      <c r="E4693" s="6">
        <v>3.15</v>
      </c>
      <c r="F4693" s="18">
        <v>0.91666666666666696</v>
      </c>
      <c r="G4693" s="1">
        <v>26.9</v>
      </c>
      <c r="H4693" s="1">
        <v>65.3</v>
      </c>
      <c r="I4693" s="1">
        <v>26.9</v>
      </c>
      <c r="J4693" s="1">
        <v>0.1</v>
      </c>
      <c r="K4693" s="1">
        <v>405</v>
      </c>
      <c r="L4693" s="1">
        <v>0</v>
      </c>
      <c r="M4693" s="6">
        <f t="shared" si="446"/>
        <v>26.899999999999864</v>
      </c>
      <c r="N4693" s="1">
        <v>0</v>
      </c>
      <c r="O4693" s="1">
        <v>0</v>
      </c>
      <c r="P4693" s="12">
        <f t="shared" si="444"/>
        <v>0</v>
      </c>
      <c r="Q4693" s="1">
        <v>0</v>
      </c>
      <c r="R4693" s="1">
        <v>0</v>
      </c>
      <c r="S4693" s="1">
        <v>0</v>
      </c>
      <c r="T4693" s="1">
        <v>0</v>
      </c>
      <c r="U4693" s="4" t="s">
        <v>60</v>
      </c>
      <c r="V4693">
        <v>0.41</v>
      </c>
      <c r="W4693">
        <v>0.3</v>
      </c>
      <c r="X4693" s="14">
        <v>0.73</v>
      </c>
      <c r="Y4693" s="14">
        <v>2.38</v>
      </c>
      <c r="Z4693" s="14">
        <v>0.25</v>
      </c>
      <c r="AA4693" s="5">
        <f t="shared" si="441"/>
        <v>0</v>
      </c>
      <c r="AB4693" s="15" cm="1">
        <f t="array" ref="AB4693">_xlfn.SWITCH(U4693,"夏",122,"冬",90,"春",153,"秋",153,0)</f>
        <v>122</v>
      </c>
      <c r="AC4693" s="16">
        <f t="shared" si="442"/>
        <v>0</v>
      </c>
      <c r="AD4693" s="5">
        <f>IFERROR(AA4693/D4693,0)</f>
        <v>0</v>
      </c>
      <c r="AE4693" s="15">
        <f t="shared" si="443"/>
        <v>0.33424657534246577</v>
      </c>
      <c r="AF4693" s="5">
        <f>IFERROR(AD4693*AE4693*48,0)</f>
        <v>0</v>
      </c>
    </row>
    <row r="4694" spans="1:32" x14ac:dyDescent="0.15">
      <c r="A4694" s="17">
        <v>45839</v>
      </c>
      <c r="B4694" s="1" t="s">
        <v>37</v>
      </c>
      <c r="C4694" s="1" t="s">
        <v>33</v>
      </c>
      <c r="D4694" s="9">
        <v>125.5308</v>
      </c>
      <c r="E4694" s="6">
        <v>3.15</v>
      </c>
      <c r="F4694" s="18">
        <v>0.33333333333333298</v>
      </c>
      <c r="G4694" s="1">
        <v>28.8</v>
      </c>
      <c r="H4694" s="1">
        <v>72.5</v>
      </c>
      <c r="I4694" s="1">
        <v>28.8</v>
      </c>
      <c r="J4694" s="1">
        <v>0.1</v>
      </c>
      <c r="K4694" s="1">
        <v>405</v>
      </c>
      <c r="L4694" s="1">
        <v>200</v>
      </c>
      <c r="M4694" s="6">
        <f t="shared" si="446"/>
        <v>28.799999999999898</v>
      </c>
      <c r="N4694" s="1">
        <v>0</v>
      </c>
      <c r="O4694" s="1">
        <v>0</v>
      </c>
      <c r="P4694" s="12">
        <f t="shared" si="444"/>
        <v>0</v>
      </c>
      <c r="Q4694" s="1">
        <v>0</v>
      </c>
      <c r="R4694" s="1">
        <v>0</v>
      </c>
      <c r="S4694" s="1">
        <v>0</v>
      </c>
      <c r="T4694" s="1">
        <v>0</v>
      </c>
      <c r="U4694" s="4" t="s">
        <v>60</v>
      </c>
      <c r="V4694">
        <v>0.41</v>
      </c>
      <c r="W4694">
        <v>0.3</v>
      </c>
      <c r="X4694" s="14">
        <v>0.73</v>
      </c>
      <c r="Y4694" s="14">
        <v>2.38</v>
      </c>
      <c r="Z4694" s="14">
        <v>0.25</v>
      </c>
      <c r="AA4694" s="5">
        <f t="shared" si="441"/>
        <v>0</v>
      </c>
      <c r="AB4694" s="15" cm="1">
        <f t="array" ref="AB4694">_xlfn.SWITCH(U4694,"夏",122,"冬",90,"春",153,"秋",153,0)</f>
        <v>122</v>
      </c>
      <c r="AC4694" s="16">
        <f t="shared" si="442"/>
        <v>0</v>
      </c>
      <c r="AD4694" s="5">
        <f>IFERROR(AA4694/D4694,0)</f>
        <v>0</v>
      </c>
      <c r="AE4694" s="15">
        <f t="shared" si="443"/>
        <v>0.33424657534246577</v>
      </c>
      <c r="AF4694" s="5">
        <f>IFERROR(AD4694*AE4694*48,0)</f>
        <v>0</v>
      </c>
    </row>
    <row r="4695" spans="1:32" x14ac:dyDescent="0.15">
      <c r="A4695" s="17">
        <v>45839</v>
      </c>
      <c r="B4695" s="1" t="s">
        <v>37</v>
      </c>
      <c r="C4695" s="1" t="s">
        <v>33</v>
      </c>
      <c r="D4695" s="9">
        <v>125.5308</v>
      </c>
      <c r="E4695" s="6">
        <v>3.15</v>
      </c>
      <c r="F4695" s="18">
        <v>0.35416666666666702</v>
      </c>
      <c r="G4695" s="1">
        <v>29.8</v>
      </c>
      <c r="H4695" s="1">
        <v>71</v>
      </c>
      <c r="I4695" s="1">
        <v>29.8</v>
      </c>
      <c r="J4695" s="1">
        <v>0.1</v>
      </c>
      <c r="K4695" s="1">
        <v>645</v>
      </c>
      <c r="L4695" s="1">
        <v>345</v>
      </c>
      <c r="M4695" s="6">
        <f t="shared" si="446"/>
        <v>29.799999999999955</v>
      </c>
      <c r="N4695" s="19">
        <v>0.5</v>
      </c>
      <c r="O4695" s="11" cm="1">
        <f t="array" ref="O4695">ROUND(_xlfn.SWITCH(C4695,"建筑专教",IF(S4695&gt;0.1,1.38,1.28),"阶梯教室",IF(S4695&gt;0.1,1.15,1.05),"公共教室",IF(S4695&gt;0.1,1.22,1.12),IF(S4695&gt;0.1,1.2,1.1))+(MOD(ROW()*11,31)/31-0.5)*0.06,2)</f>
        <v>1.23</v>
      </c>
      <c r="P4695" s="12">
        <f t="shared" si="444"/>
        <v>0.24</v>
      </c>
      <c r="Q4695" s="13">
        <f t="shared" si="445"/>
        <v>1.1542779375282364</v>
      </c>
      <c r="R4695" s="1">
        <v>1.9</v>
      </c>
      <c r="S4695" s="1">
        <v>0.13</v>
      </c>
      <c r="T4695" s="1">
        <v>0.06</v>
      </c>
      <c r="U4695" s="4" t="s">
        <v>60</v>
      </c>
      <c r="V4695">
        <v>0.41</v>
      </c>
      <c r="W4695">
        <v>0.3</v>
      </c>
      <c r="X4695" s="14">
        <v>0.73</v>
      </c>
      <c r="Y4695" s="14">
        <v>2.38</v>
      </c>
      <c r="Z4695" s="14">
        <v>0.25</v>
      </c>
      <c r="AA4695" s="5">
        <f t="shared" si="441"/>
        <v>2.09</v>
      </c>
      <c r="AB4695" s="15" cm="1">
        <f t="array" ref="AB4695">_xlfn.SWITCH(U4695,"夏",122,"冬",90,"春",153,"秋",153,0)</f>
        <v>122</v>
      </c>
      <c r="AC4695" s="16">
        <f t="shared" si="442"/>
        <v>254.98</v>
      </c>
      <c r="AD4695" s="5">
        <f>IFERROR(AA4695/D4695,0)</f>
        <v>1.664930041073585E-2</v>
      </c>
      <c r="AE4695" s="15">
        <f t="shared" si="443"/>
        <v>0.33424657534246577</v>
      </c>
      <c r="AF4695" s="5">
        <f>IFERROR(AD4695*AE4695*48,0)</f>
        <v>0.26711863891854559</v>
      </c>
    </row>
    <row r="4696" spans="1:32" x14ac:dyDescent="0.15">
      <c r="A4696" s="17">
        <v>45839</v>
      </c>
      <c r="B4696" s="1" t="s">
        <v>37</v>
      </c>
      <c r="C4696" s="1" t="s">
        <v>33</v>
      </c>
      <c r="D4696" s="9">
        <v>125.5308</v>
      </c>
      <c r="E4696" s="6">
        <v>3.15</v>
      </c>
      <c r="F4696" s="18">
        <v>0.375</v>
      </c>
      <c r="G4696" s="1">
        <v>28</v>
      </c>
      <c r="H4696" s="1">
        <v>67.7</v>
      </c>
      <c r="I4696" s="1">
        <v>28</v>
      </c>
      <c r="J4696" s="1">
        <v>0.2</v>
      </c>
      <c r="K4696" s="1">
        <v>665</v>
      </c>
      <c r="L4696" s="1">
        <v>315</v>
      </c>
      <c r="M4696" s="6">
        <f t="shared" si="446"/>
        <v>28.000000000000057</v>
      </c>
      <c r="N4696" s="19">
        <v>0.5</v>
      </c>
      <c r="O4696" s="11" cm="1">
        <f t="array" ref="O4696">ROUND(_xlfn.SWITCH(C4696,"建筑专教",IF(S4696&gt;0.1,1.38,1.28),"阶梯教室",IF(S4696&gt;0.1,1.15,1.05),"公共教室",IF(S4696&gt;0.1,1.22,1.12),IF(S4696&gt;0.1,1.2,1.1))+(MOD(ROW()*11,31)/31-0.5)*0.06,2)</f>
        <v>1.19</v>
      </c>
      <c r="P4696" s="12">
        <f t="shared" si="444"/>
        <v>0.26</v>
      </c>
      <c r="Q4696" s="13">
        <f t="shared" si="445"/>
        <v>0.21268782123631194</v>
      </c>
      <c r="R4696" s="1">
        <v>1.6</v>
      </c>
      <c r="S4696" s="1">
        <v>0.13</v>
      </c>
      <c r="T4696" s="1">
        <v>0.06</v>
      </c>
      <c r="U4696" s="4" t="s">
        <v>60</v>
      </c>
      <c r="V4696">
        <v>0.41</v>
      </c>
      <c r="W4696">
        <v>0.3</v>
      </c>
      <c r="X4696" s="14">
        <v>0.73</v>
      </c>
      <c r="Y4696" s="14">
        <v>2.38</v>
      </c>
      <c r="Z4696" s="14">
        <v>0.25</v>
      </c>
      <c r="AA4696" s="5">
        <f t="shared" si="441"/>
        <v>1.79</v>
      </c>
      <c r="AB4696" s="15" cm="1">
        <f t="array" ref="AB4696">_xlfn.SWITCH(U4696,"夏",122,"冬",90,"春",153,"秋",153,0)</f>
        <v>122</v>
      </c>
      <c r="AC4696" s="16">
        <f t="shared" si="442"/>
        <v>218.38</v>
      </c>
      <c r="AD4696" s="5">
        <f>IFERROR(AA4696/D4696,0)</f>
        <v>1.4259448677137404E-2</v>
      </c>
      <c r="AE4696" s="15">
        <f t="shared" si="443"/>
        <v>0.33424657534246577</v>
      </c>
      <c r="AF4696" s="5">
        <f>IFERROR(AD4696*AE4696*48,0)</f>
        <v>0.22877625055703193</v>
      </c>
    </row>
    <row r="4697" spans="1:32" x14ac:dyDescent="0.15">
      <c r="A4697" s="17">
        <v>45839</v>
      </c>
      <c r="B4697" s="1" t="s">
        <v>37</v>
      </c>
      <c r="C4697" s="1" t="s">
        <v>33</v>
      </c>
      <c r="D4697" s="9">
        <v>125.5308</v>
      </c>
      <c r="E4697" s="6">
        <v>3.15</v>
      </c>
      <c r="F4697" s="18">
        <v>0.39583333333333298</v>
      </c>
      <c r="G4697" s="1">
        <v>26.9</v>
      </c>
      <c r="H4697" s="1">
        <v>64.7</v>
      </c>
      <c r="I4697" s="1">
        <v>26.9</v>
      </c>
      <c r="J4697" s="1">
        <v>0.2</v>
      </c>
      <c r="K4697" s="1">
        <v>685</v>
      </c>
      <c r="L4697" s="1">
        <v>355</v>
      </c>
      <c r="M4697" s="6">
        <f t="shared" si="446"/>
        <v>26.899999999999864</v>
      </c>
      <c r="N4697" s="19">
        <v>0.5</v>
      </c>
      <c r="O4697" s="11" cm="1">
        <f t="array" ref="O4697">ROUND(_xlfn.SWITCH(C4697,"建筑专教",IF(S4697&gt;0.1,1.38,1.28),"阶梯教室",IF(S4697&gt;0.1,1.15,1.05),"公共教室",IF(S4697&gt;0.1,1.22,1.12),IF(S4697&gt;0.1,1.2,1.1))+(MOD(ROW()*11,31)/31-0.5)*0.06,2)</f>
        <v>1.21</v>
      </c>
      <c r="P4697" s="12">
        <f t="shared" si="444"/>
        <v>0.28000000000000003</v>
      </c>
      <c r="Q4697" s="13">
        <f t="shared" si="445"/>
        <v>-0.12448863062563448</v>
      </c>
      <c r="R4697" s="1">
        <v>1.4</v>
      </c>
      <c r="S4697" s="1">
        <v>0.13</v>
      </c>
      <c r="T4697" s="1">
        <v>0.06</v>
      </c>
      <c r="U4697" s="4" t="s">
        <v>60</v>
      </c>
      <c r="V4697">
        <v>0.41</v>
      </c>
      <c r="W4697">
        <v>0.3</v>
      </c>
      <c r="X4697" s="14">
        <v>0.73</v>
      </c>
      <c r="Y4697" s="14">
        <v>2.38</v>
      </c>
      <c r="Z4697" s="14">
        <v>0.25</v>
      </c>
      <c r="AA4697" s="5">
        <f t="shared" si="441"/>
        <v>1.5899999999999999</v>
      </c>
      <c r="AB4697" s="15" cm="1">
        <f t="array" ref="AB4697">_xlfn.SWITCH(U4697,"夏",122,"冬",90,"春",153,"秋",153,0)</f>
        <v>122</v>
      </c>
      <c r="AC4697" s="16">
        <f t="shared" si="442"/>
        <v>193.98</v>
      </c>
      <c r="AD4697" s="5">
        <f>IFERROR(AA4697/D4697,0)</f>
        <v>1.266621418807177E-2</v>
      </c>
      <c r="AE4697" s="15">
        <f t="shared" si="443"/>
        <v>0.33424657534246577</v>
      </c>
      <c r="AF4697" s="5">
        <f>IFERROR(AD4697*AE4697*48,0)</f>
        <v>0.2032146583160227</v>
      </c>
    </row>
    <row r="4698" spans="1:32" x14ac:dyDescent="0.15">
      <c r="A4698" s="17">
        <v>45839</v>
      </c>
      <c r="B4698" s="1" t="s">
        <v>37</v>
      </c>
      <c r="C4698" s="1" t="s">
        <v>33</v>
      </c>
      <c r="D4698" s="9">
        <v>125.5308</v>
      </c>
      <c r="E4698" s="6">
        <v>3.15</v>
      </c>
      <c r="F4698" s="18">
        <v>0.41666666666666702</v>
      </c>
      <c r="G4698" s="1">
        <v>26.4</v>
      </c>
      <c r="H4698" s="1">
        <v>63.3</v>
      </c>
      <c r="I4698" s="1">
        <v>26.4</v>
      </c>
      <c r="J4698" s="1">
        <v>0.2</v>
      </c>
      <c r="K4698" s="1">
        <v>705</v>
      </c>
      <c r="L4698" s="1">
        <v>395</v>
      </c>
      <c r="M4698" s="6">
        <f t="shared" si="446"/>
        <v>26.400000000000034</v>
      </c>
      <c r="N4698" s="19">
        <v>0.5</v>
      </c>
      <c r="O4698" s="11" cm="1">
        <f t="array" ref="O4698">ROUND(_xlfn.SWITCH(C4698,"建筑专教",IF(S4698&gt;0.1,1.38,1.28),"阶梯教室",IF(S4698&gt;0.1,1.15,1.05),"公共教室",IF(S4698&gt;0.1,1.22,1.12),IF(S4698&gt;0.1,1.2,1.1))+(MOD(ROW()*11,31)/31-0.5)*0.06,2)</f>
        <v>1.17</v>
      </c>
      <c r="P4698" s="12">
        <f t="shared" si="444"/>
        <v>0.3</v>
      </c>
      <c r="Q4698" s="13">
        <f t="shared" si="445"/>
        <v>-0.39058407100495135</v>
      </c>
      <c r="R4698" s="1">
        <v>1.2</v>
      </c>
      <c r="S4698" s="1">
        <v>0.13</v>
      </c>
      <c r="T4698" s="1">
        <v>0.06</v>
      </c>
      <c r="U4698" s="4" t="s">
        <v>60</v>
      </c>
      <c r="V4698">
        <v>0.41</v>
      </c>
      <c r="W4698">
        <v>0.3</v>
      </c>
      <c r="X4698" s="14">
        <v>0.73</v>
      </c>
      <c r="Y4698" s="14">
        <v>2.38</v>
      </c>
      <c r="Z4698" s="14">
        <v>0.25</v>
      </c>
      <c r="AA4698" s="5">
        <f t="shared" si="441"/>
        <v>1.3900000000000001</v>
      </c>
      <c r="AB4698" s="15" cm="1">
        <f t="array" ref="AB4698">_xlfn.SWITCH(U4698,"夏",122,"冬",90,"春",153,"秋",153,0)</f>
        <v>122</v>
      </c>
      <c r="AC4698" s="16">
        <f t="shared" si="442"/>
        <v>169.58</v>
      </c>
      <c r="AD4698" s="5">
        <f>IFERROR(AA4698/D4698,0)</f>
        <v>1.1072979699006141E-2</v>
      </c>
      <c r="AE4698" s="15">
        <f t="shared" si="443"/>
        <v>0.33424657534246577</v>
      </c>
      <c r="AF4698" s="5">
        <f>IFERROR(AD4698*AE4698*48,0)</f>
        <v>0.1776530660750136</v>
      </c>
    </row>
    <row r="4699" spans="1:32" x14ac:dyDescent="0.15">
      <c r="A4699" s="17">
        <v>45839</v>
      </c>
      <c r="B4699" s="1" t="s">
        <v>37</v>
      </c>
      <c r="C4699" s="1" t="s">
        <v>33</v>
      </c>
      <c r="D4699" s="9">
        <v>125.5308</v>
      </c>
      <c r="E4699" s="6">
        <v>3.15</v>
      </c>
      <c r="F4699" s="18">
        <v>0.4375</v>
      </c>
      <c r="G4699" s="1">
        <v>26.2</v>
      </c>
      <c r="H4699" s="1">
        <v>62</v>
      </c>
      <c r="I4699" s="1">
        <v>26.2</v>
      </c>
      <c r="J4699" s="1">
        <v>0.2</v>
      </c>
      <c r="K4699" s="1">
        <v>725</v>
      </c>
      <c r="L4699" s="1">
        <v>435</v>
      </c>
      <c r="M4699" s="6">
        <f t="shared" si="446"/>
        <v>26.200000000000102</v>
      </c>
      <c r="N4699" s="19">
        <v>0.5</v>
      </c>
      <c r="O4699" s="11" cm="1">
        <f t="array" ref="O4699">ROUND(_xlfn.SWITCH(C4699,"建筑专教",IF(S4699&gt;0.1,1.38,1.28),"阶梯教室",IF(S4699&gt;0.1,1.15,1.05),"公共教室",IF(S4699&gt;0.1,1.22,1.12),IF(S4699&gt;0.1,1.2,1.1))+(MOD(ROW()*11,31)/31-0.5)*0.06,2)</f>
        <v>1.19</v>
      </c>
      <c r="P4699" s="12">
        <f t="shared" si="444"/>
        <v>0.32</v>
      </c>
      <c r="Q4699" s="13">
        <f t="shared" si="445"/>
        <v>-0.41072102233807667</v>
      </c>
      <c r="R4699" s="1">
        <v>1</v>
      </c>
      <c r="S4699" s="1">
        <v>0.13</v>
      </c>
      <c r="T4699" s="1">
        <v>0.06</v>
      </c>
      <c r="U4699" s="4" t="s">
        <v>60</v>
      </c>
      <c r="V4699">
        <v>0.41</v>
      </c>
      <c r="W4699">
        <v>0.3</v>
      </c>
      <c r="X4699" s="14">
        <v>0.73</v>
      </c>
      <c r="Y4699" s="14">
        <v>2.38</v>
      </c>
      <c r="Z4699" s="14">
        <v>0.25</v>
      </c>
      <c r="AA4699" s="5">
        <f t="shared" si="441"/>
        <v>1.19</v>
      </c>
      <c r="AB4699" s="15" cm="1">
        <f t="array" ref="AB4699">_xlfn.SWITCH(U4699,"夏",122,"冬",90,"春",153,"秋",153,0)</f>
        <v>122</v>
      </c>
      <c r="AC4699" s="16">
        <f t="shared" si="442"/>
        <v>145.18</v>
      </c>
      <c r="AD4699" s="5">
        <f>IFERROR(AA4699/D4699,0)</f>
        <v>9.4797452099405089E-3</v>
      </c>
      <c r="AE4699" s="15">
        <f t="shared" si="443"/>
        <v>0.33424657534246577</v>
      </c>
      <c r="AF4699" s="5">
        <f>IFERROR(AD4699*AE4699*48,0)</f>
        <v>0.15209147383400445</v>
      </c>
    </row>
    <row r="4700" spans="1:32" x14ac:dyDescent="0.15">
      <c r="A4700" s="17">
        <v>45839</v>
      </c>
      <c r="B4700" s="1" t="s">
        <v>37</v>
      </c>
      <c r="C4700" s="1" t="s">
        <v>33</v>
      </c>
      <c r="D4700" s="9">
        <v>125.5308</v>
      </c>
      <c r="E4700" s="6">
        <v>3.15</v>
      </c>
      <c r="F4700" s="18">
        <v>0.45833333333333298</v>
      </c>
      <c r="G4700" s="1">
        <v>26</v>
      </c>
      <c r="H4700" s="1">
        <v>61</v>
      </c>
      <c r="I4700" s="1">
        <v>26</v>
      </c>
      <c r="J4700" s="1">
        <v>0.2</v>
      </c>
      <c r="K4700" s="1">
        <v>745</v>
      </c>
      <c r="L4700" s="1">
        <v>475</v>
      </c>
      <c r="M4700" s="6">
        <f t="shared" si="446"/>
        <v>25.999999999999943</v>
      </c>
      <c r="N4700" s="19">
        <v>0.5</v>
      </c>
      <c r="O4700" s="11" cm="1">
        <f t="array" ref="O4700">ROUND(_xlfn.SWITCH(C4700,"建筑专教",IF(S4700&gt;0.1,1.38,1.28),"阶梯教室",IF(S4700&gt;0.1,1.15,1.05),"公共教室",IF(S4700&gt;0.1,1.22,1.12),IF(S4700&gt;0.1,1.2,1.1))+(MOD(ROW()*11,31)/31-0.5)*0.06,2)</f>
        <v>1.21</v>
      </c>
      <c r="P4700" s="12">
        <f t="shared" si="444"/>
        <v>0.34</v>
      </c>
      <c r="Q4700" s="13">
        <f t="shared" si="445"/>
        <v>-0.4301219020909971</v>
      </c>
      <c r="R4700" s="1">
        <v>0.8</v>
      </c>
      <c r="S4700" s="1">
        <v>0.13</v>
      </c>
      <c r="T4700" s="1">
        <v>0.06</v>
      </c>
      <c r="U4700" s="4" t="s">
        <v>60</v>
      </c>
      <c r="V4700">
        <v>0.41</v>
      </c>
      <c r="W4700">
        <v>0.3</v>
      </c>
      <c r="X4700" s="14">
        <v>0.73</v>
      </c>
      <c r="Y4700" s="14">
        <v>2.38</v>
      </c>
      <c r="Z4700" s="14">
        <v>0.25</v>
      </c>
      <c r="AA4700" s="5">
        <f t="shared" si="441"/>
        <v>0.99</v>
      </c>
      <c r="AB4700" s="15" cm="1">
        <f t="array" ref="AB4700">_xlfn.SWITCH(U4700,"夏",122,"冬",90,"春",153,"秋",153,0)</f>
        <v>122</v>
      </c>
      <c r="AC4700" s="16">
        <f t="shared" si="442"/>
        <v>120.78</v>
      </c>
      <c r="AD4700" s="5">
        <f>IFERROR(AA4700/D4700,0)</f>
        <v>7.8865107208748765E-3</v>
      </c>
      <c r="AE4700" s="15">
        <f t="shared" si="443"/>
        <v>0.33424657534246577</v>
      </c>
      <c r="AF4700" s="5">
        <f>IFERROR(AD4700*AE4700*48,0)</f>
        <v>0.12652988159299527</v>
      </c>
    </row>
    <row r="4701" spans="1:32" x14ac:dyDescent="0.15">
      <c r="A4701" s="17">
        <v>45839</v>
      </c>
      <c r="B4701" s="1" t="s">
        <v>37</v>
      </c>
      <c r="C4701" s="1" t="s">
        <v>33</v>
      </c>
      <c r="D4701" s="9">
        <v>125.5308</v>
      </c>
      <c r="E4701" s="6">
        <v>3.15</v>
      </c>
      <c r="F4701" s="18">
        <v>0.47916666666666702</v>
      </c>
      <c r="G4701" s="1">
        <v>25.8</v>
      </c>
      <c r="H4701" s="1">
        <v>60.3</v>
      </c>
      <c r="I4701" s="1">
        <v>25.8</v>
      </c>
      <c r="J4701" s="1">
        <v>0.2</v>
      </c>
      <c r="K4701" s="1">
        <v>765</v>
      </c>
      <c r="L4701" s="1">
        <v>515</v>
      </c>
      <c r="M4701" s="6">
        <f t="shared" si="446"/>
        <v>25.800000000000011</v>
      </c>
      <c r="N4701" s="19">
        <v>0.5</v>
      </c>
      <c r="O4701" s="11" cm="1">
        <f t="array" ref="O4701">ROUND(_xlfn.SWITCH(C4701,"建筑专教",IF(S4701&gt;0.1,1.38,1.28),"阶梯教室",IF(S4701&gt;0.1,1.15,1.05),"公共教室",IF(S4701&gt;0.1,1.22,1.12),IF(S4701&gt;0.1,1.2,1.1))+(MOD(ROW()*11,31)/31-0.5)*0.06,2)</f>
        <v>1.18</v>
      </c>
      <c r="P4701" s="12">
        <f t="shared" si="444"/>
        <v>0.36</v>
      </c>
      <c r="Q4701" s="13">
        <f t="shared" si="445"/>
        <v>-0.57551195336144612</v>
      </c>
      <c r="R4701" s="1">
        <v>0.6</v>
      </c>
      <c r="S4701" s="1">
        <v>0.13</v>
      </c>
      <c r="T4701" s="1">
        <v>0.06</v>
      </c>
      <c r="U4701" s="4" t="s">
        <v>60</v>
      </c>
      <c r="V4701">
        <v>0.41</v>
      </c>
      <c r="W4701">
        <v>0.3</v>
      </c>
      <c r="X4701" s="14">
        <v>0.73</v>
      </c>
      <c r="Y4701" s="14">
        <v>2.38</v>
      </c>
      <c r="Z4701" s="14">
        <v>0.25</v>
      </c>
      <c r="AA4701" s="5">
        <f t="shared" si="441"/>
        <v>0.79</v>
      </c>
      <c r="AB4701" s="15" cm="1">
        <f t="array" ref="AB4701">_xlfn.SWITCH(U4701,"夏",122,"冬",90,"春",153,"秋",153,0)</f>
        <v>122</v>
      </c>
      <c r="AC4701" s="16">
        <f t="shared" si="442"/>
        <v>96.38000000000001</v>
      </c>
      <c r="AD4701" s="5">
        <f>IFERROR(AA4701/D4701,0)</f>
        <v>6.2932762318092458E-3</v>
      </c>
      <c r="AE4701" s="15">
        <f t="shared" si="443"/>
        <v>0.33424657534246577</v>
      </c>
      <c r="AF4701" s="5">
        <f>IFERROR(AD4701*AE4701*48,0)</f>
        <v>0.10096828935198615</v>
      </c>
    </row>
    <row r="4702" spans="1:32" x14ac:dyDescent="0.15">
      <c r="A4702" s="17">
        <v>45839</v>
      </c>
      <c r="B4702" s="1" t="s">
        <v>37</v>
      </c>
      <c r="C4702" s="1" t="s">
        <v>33</v>
      </c>
      <c r="D4702" s="9">
        <v>125.5308</v>
      </c>
      <c r="E4702" s="6">
        <v>3.15</v>
      </c>
      <c r="F4702" s="18">
        <v>0.5</v>
      </c>
      <c r="G4702" s="1">
        <v>26.8</v>
      </c>
      <c r="H4702" s="1">
        <v>63</v>
      </c>
      <c r="I4702" s="1">
        <v>26.8</v>
      </c>
      <c r="J4702" s="1">
        <v>0.1</v>
      </c>
      <c r="K4702" s="1">
        <v>465</v>
      </c>
      <c r="L4702" s="1">
        <v>335</v>
      </c>
      <c r="M4702" s="6">
        <f t="shared" si="446"/>
        <v>26.800000000000011</v>
      </c>
      <c r="N4702" s="1">
        <v>0</v>
      </c>
      <c r="O4702" s="1">
        <v>0</v>
      </c>
      <c r="P4702" s="12">
        <f t="shared" si="444"/>
        <v>0</v>
      </c>
      <c r="Q4702" s="1">
        <v>0</v>
      </c>
      <c r="R4702" s="1">
        <v>0.3</v>
      </c>
      <c r="S4702" s="1">
        <v>0</v>
      </c>
      <c r="T4702" s="1">
        <v>0</v>
      </c>
      <c r="U4702" s="4" t="s">
        <v>60</v>
      </c>
      <c r="V4702">
        <v>0.41</v>
      </c>
      <c r="W4702">
        <v>0.3</v>
      </c>
      <c r="X4702" s="14">
        <v>0.73</v>
      </c>
      <c r="Y4702" s="14">
        <v>2.38</v>
      </c>
      <c r="Z4702" s="14">
        <v>0.25</v>
      </c>
      <c r="AA4702" s="5">
        <f t="shared" si="441"/>
        <v>0.3</v>
      </c>
      <c r="AB4702" s="15" cm="1">
        <f t="array" ref="AB4702">_xlfn.SWITCH(U4702,"夏",122,"冬",90,"春",153,"秋",153,0)</f>
        <v>122</v>
      </c>
      <c r="AC4702" s="16">
        <f t="shared" si="442"/>
        <v>36.6</v>
      </c>
      <c r="AD4702" s="5">
        <f>IFERROR(AA4702/D4702,0)</f>
        <v>2.3898517335984473E-3</v>
      </c>
      <c r="AE4702" s="15">
        <f t="shared" si="443"/>
        <v>0.33424657534246577</v>
      </c>
      <c r="AF4702" s="5">
        <f>IFERROR(AD4702*AE4702*48,0)</f>
        <v>3.834238836151372E-2</v>
      </c>
    </row>
    <row r="4703" spans="1:32" x14ac:dyDescent="0.15">
      <c r="A4703" s="17">
        <v>45839</v>
      </c>
      <c r="B4703" s="1" t="s">
        <v>37</v>
      </c>
      <c r="C4703" s="1" t="s">
        <v>33</v>
      </c>
      <c r="D4703" s="9">
        <v>125.5308</v>
      </c>
      <c r="E4703" s="6">
        <v>3.15</v>
      </c>
      <c r="F4703" s="18">
        <v>0.52083333333333304</v>
      </c>
      <c r="G4703" s="1">
        <v>27.6</v>
      </c>
      <c r="H4703" s="1">
        <v>65.7</v>
      </c>
      <c r="I4703" s="1">
        <v>27.6</v>
      </c>
      <c r="J4703" s="1">
        <v>0.1</v>
      </c>
      <c r="K4703" s="1">
        <v>445</v>
      </c>
      <c r="L4703" s="1">
        <v>275</v>
      </c>
      <c r="M4703" s="6">
        <f t="shared" si="446"/>
        <v>27.600000000000136</v>
      </c>
      <c r="N4703" s="1">
        <v>0</v>
      </c>
      <c r="O4703" s="1">
        <v>0</v>
      </c>
      <c r="P4703" s="12">
        <f t="shared" si="444"/>
        <v>0</v>
      </c>
      <c r="Q4703" s="1">
        <v>0</v>
      </c>
      <c r="R4703" s="1">
        <v>0.1</v>
      </c>
      <c r="S4703" s="1">
        <v>0</v>
      </c>
      <c r="T4703" s="1">
        <v>0</v>
      </c>
      <c r="U4703" s="4" t="s">
        <v>60</v>
      </c>
      <c r="V4703">
        <v>0.41</v>
      </c>
      <c r="W4703">
        <v>0.3</v>
      </c>
      <c r="X4703" s="14">
        <v>0.73</v>
      </c>
      <c r="Y4703" s="14">
        <v>2.38</v>
      </c>
      <c r="Z4703" s="14">
        <v>0.25</v>
      </c>
      <c r="AA4703" s="5">
        <f t="shared" si="441"/>
        <v>0.1</v>
      </c>
      <c r="AB4703" s="15" cm="1">
        <f t="array" ref="AB4703">_xlfn.SWITCH(U4703,"夏",122,"冬",90,"春",153,"秋",153,0)</f>
        <v>122</v>
      </c>
      <c r="AC4703" s="16">
        <f t="shared" si="442"/>
        <v>12.200000000000001</v>
      </c>
      <c r="AD4703" s="5">
        <f>IFERROR(AA4703/D4703,0)</f>
        <v>7.9661724453281588E-4</v>
      </c>
      <c r="AE4703" s="15">
        <f t="shared" si="443"/>
        <v>0.33424657534246577</v>
      </c>
      <c r="AF4703" s="5">
        <f>IFERROR(AD4703*AE4703*48,0)</f>
        <v>1.2780796120504576E-2</v>
      </c>
    </row>
    <row r="4704" spans="1:32" x14ac:dyDescent="0.15">
      <c r="A4704" s="17">
        <v>45839</v>
      </c>
      <c r="B4704" s="1" t="s">
        <v>37</v>
      </c>
      <c r="C4704" s="1" t="s">
        <v>33</v>
      </c>
      <c r="D4704" s="9">
        <v>125.5308</v>
      </c>
      <c r="E4704" s="6">
        <v>3.15</v>
      </c>
      <c r="F4704" s="18">
        <v>0.54166666666666696</v>
      </c>
      <c r="G4704" s="1">
        <v>28.4</v>
      </c>
      <c r="H4704" s="1">
        <v>68.3</v>
      </c>
      <c r="I4704" s="1">
        <v>28.4</v>
      </c>
      <c r="J4704" s="1">
        <v>0.1</v>
      </c>
      <c r="K4704" s="1">
        <v>425</v>
      </c>
      <c r="L4704" s="1">
        <v>215</v>
      </c>
      <c r="M4704" s="6">
        <f t="shared" si="446"/>
        <v>28.400000000000034</v>
      </c>
      <c r="N4704" s="1">
        <v>0</v>
      </c>
      <c r="O4704" s="1">
        <v>0</v>
      </c>
      <c r="P4704" s="12">
        <f t="shared" si="444"/>
        <v>0</v>
      </c>
      <c r="Q4704" s="1">
        <v>0</v>
      </c>
      <c r="R4704" s="1">
        <v>0</v>
      </c>
      <c r="S4704" s="1">
        <v>0</v>
      </c>
      <c r="T4704" s="1">
        <v>0</v>
      </c>
      <c r="U4704" s="4" t="s">
        <v>60</v>
      </c>
      <c r="V4704">
        <v>0.41</v>
      </c>
      <c r="W4704">
        <v>0.3</v>
      </c>
      <c r="X4704" s="14">
        <v>0.73</v>
      </c>
      <c r="Y4704" s="14">
        <v>2.38</v>
      </c>
      <c r="Z4704" s="14">
        <v>0.25</v>
      </c>
      <c r="AA4704" s="5">
        <f t="shared" si="441"/>
        <v>0</v>
      </c>
      <c r="AB4704" s="15" cm="1">
        <f t="array" ref="AB4704">_xlfn.SWITCH(U4704,"夏",122,"冬",90,"春",153,"秋",153,0)</f>
        <v>122</v>
      </c>
      <c r="AC4704" s="16">
        <f t="shared" si="442"/>
        <v>0</v>
      </c>
      <c r="AD4704" s="5">
        <f>IFERROR(AA4704/D4704,0)</f>
        <v>0</v>
      </c>
      <c r="AE4704" s="15">
        <f t="shared" si="443"/>
        <v>0.33424657534246577</v>
      </c>
      <c r="AF4704" s="5">
        <f>IFERROR(AD4704*AE4704*48,0)</f>
        <v>0</v>
      </c>
    </row>
    <row r="4705" spans="1:32" x14ac:dyDescent="0.15">
      <c r="A4705" s="17">
        <v>45839</v>
      </c>
      <c r="B4705" s="1" t="s">
        <v>37</v>
      </c>
      <c r="C4705" s="1" t="s">
        <v>33</v>
      </c>
      <c r="D4705" s="9">
        <v>125.5308</v>
      </c>
      <c r="E4705" s="6">
        <v>3.15</v>
      </c>
      <c r="F4705" s="18">
        <v>0.5625</v>
      </c>
      <c r="G4705" s="1">
        <v>30.2</v>
      </c>
      <c r="H4705" s="1">
        <v>71</v>
      </c>
      <c r="I4705" s="1">
        <v>30.2</v>
      </c>
      <c r="J4705" s="1">
        <v>0.1</v>
      </c>
      <c r="K4705" s="1">
        <v>645</v>
      </c>
      <c r="L4705" s="1">
        <v>345</v>
      </c>
      <c r="M4705" s="6">
        <f t="shared" si="446"/>
        <v>30.200000000000045</v>
      </c>
      <c r="N4705" s="19">
        <v>0.5</v>
      </c>
      <c r="O4705" s="11" cm="1">
        <f t="array" ref="O4705">ROUND(_xlfn.SWITCH(C4705,"建筑专教",IF(S4705&gt;0.1,1.38,1.28),"阶梯教室",IF(S4705&gt;0.1,1.15,1.05),"公共教室",IF(S4705&gt;0.1,1.22,1.12),IF(S4705&gt;0.1,1.2,1.1))+(MOD(ROW()*11,31)/31-0.5)*0.06,2)</f>
        <v>1.2</v>
      </c>
      <c r="P4705" s="12">
        <f t="shared" si="444"/>
        <v>0.24</v>
      </c>
      <c r="Q4705" s="13">
        <f t="shared" si="445"/>
        <v>1.2476302808890634</v>
      </c>
      <c r="R4705" s="1">
        <v>1.9</v>
      </c>
      <c r="S4705" s="1">
        <v>0.13</v>
      </c>
      <c r="T4705" s="1">
        <v>0.06</v>
      </c>
      <c r="U4705" s="4" t="s">
        <v>60</v>
      </c>
      <c r="V4705">
        <v>0.41</v>
      </c>
      <c r="W4705">
        <v>0.3</v>
      </c>
      <c r="X4705" s="14">
        <v>0.73</v>
      </c>
      <c r="Y4705" s="14">
        <v>2.38</v>
      </c>
      <c r="Z4705" s="14">
        <v>0.25</v>
      </c>
      <c r="AA4705" s="5">
        <f t="shared" si="441"/>
        <v>2.09</v>
      </c>
      <c r="AB4705" s="15" cm="1">
        <f t="array" ref="AB4705">_xlfn.SWITCH(U4705,"夏",122,"冬",90,"春",153,"秋",153,0)</f>
        <v>122</v>
      </c>
      <c r="AC4705" s="16">
        <f t="shared" si="442"/>
        <v>254.98</v>
      </c>
      <c r="AD4705" s="5">
        <f>IFERROR(AA4705/D4705,0)</f>
        <v>1.664930041073585E-2</v>
      </c>
      <c r="AE4705" s="15">
        <f t="shared" si="443"/>
        <v>0.33424657534246577</v>
      </c>
      <c r="AF4705" s="5">
        <f>IFERROR(AD4705*AE4705*48,0)</f>
        <v>0.26711863891854559</v>
      </c>
    </row>
    <row r="4706" spans="1:32" x14ac:dyDescent="0.15">
      <c r="A4706" s="17">
        <v>45839</v>
      </c>
      <c r="B4706" s="1" t="s">
        <v>37</v>
      </c>
      <c r="C4706" s="1" t="s">
        <v>33</v>
      </c>
      <c r="D4706" s="9">
        <v>125.5308</v>
      </c>
      <c r="E4706" s="6">
        <v>3.15</v>
      </c>
      <c r="F4706" s="18">
        <v>0.58333333333333304</v>
      </c>
      <c r="G4706" s="1">
        <v>28.4</v>
      </c>
      <c r="H4706" s="1">
        <v>67.7</v>
      </c>
      <c r="I4706" s="1">
        <v>28.4</v>
      </c>
      <c r="J4706" s="1">
        <v>0.2</v>
      </c>
      <c r="K4706" s="1">
        <v>665</v>
      </c>
      <c r="L4706" s="1">
        <v>315</v>
      </c>
      <c r="M4706" s="6">
        <f t="shared" si="446"/>
        <v>28.400000000000034</v>
      </c>
      <c r="N4706" s="19">
        <v>0.5</v>
      </c>
      <c r="O4706" s="11" cm="1">
        <f t="array" ref="O4706">ROUND(_xlfn.SWITCH(C4706,"建筑专教",IF(S4706&gt;0.1,1.38,1.28),"阶梯教室",IF(S4706&gt;0.1,1.15,1.05),"公共教室",IF(S4706&gt;0.1,1.22,1.12),IF(S4706&gt;0.1,1.2,1.1))+(MOD(ROW()*11,31)/31-0.5)*0.06,2)</f>
        <v>1.22</v>
      </c>
      <c r="P4706" s="12">
        <f t="shared" si="444"/>
        <v>0.26</v>
      </c>
      <c r="Q4706" s="13">
        <f t="shared" si="445"/>
        <v>0.40175022703400792</v>
      </c>
      <c r="R4706" s="1">
        <v>1.6</v>
      </c>
      <c r="S4706" s="1">
        <v>0.13</v>
      </c>
      <c r="T4706" s="1">
        <v>0.06</v>
      </c>
      <c r="U4706" s="4" t="s">
        <v>60</v>
      </c>
      <c r="V4706">
        <v>0.41</v>
      </c>
      <c r="W4706">
        <v>0.3</v>
      </c>
      <c r="X4706" s="14">
        <v>0.73</v>
      </c>
      <c r="Y4706" s="14">
        <v>2.38</v>
      </c>
      <c r="Z4706" s="14">
        <v>0.25</v>
      </c>
      <c r="AA4706" s="5">
        <f t="shared" si="441"/>
        <v>1.79</v>
      </c>
      <c r="AB4706" s="15" cm="1">
        <f t="array" ref="AB4706">_xlfn.SWITCH(U4706,"夏",122,"冬",90,"春",153,"秋",153,0)</f>
        <v>122</v>
      </c>
      <c r="AC4706" s="16">
        <f t="shared" si="442"/>
        <v>218.38</v>
      </c>
      <c r="AD4706" s="5">
        <f>IFERROR(AA4706/D4706,0)</f>
        <v>1.4259448677137404E-2</v>
      </c>
      <c r="AE4706" s="15">
        <f t="shared" si="443"/>
        <v>0.33424657534246577</v>
      </c>
      <c r="AF4706" s="5">
        <f>IFERROR(AD4706*AE4706*48,0)</f>
        <v>0.22877625055703193</v>
      </c>
    </row>
    <row r="4707" spans="1:32" x14ac:dyDescent="0.15">
      <c r="A4707" s="17">
        <v>45839</v>
      </c>
      <c r="B4707" s="1" t="s">
        <v>37</v>
      </c>
      <c r="C4707" s="1" t="s">
        <v>33</v>
      </c>
      <c r="D4707" s="9">
        <v>125.5308</v>
      </c>
      <c r="E4707" s="6">
        <v>3.15</v>
      </c>
      <c r="F4707" s="18">
        <v>0.60416666666666696</v>
      </c>
      <c r="G4707" s="1">
        <v>27.3</v>
      </c>
      <c r="H4707" s="1">
        <v>64.7</v>
      </c>
      <c r="I4707" s="1">
        <v>27.3</v>
      </c>
      <c r="J4707" s="1">
        <v>0.2</v>
      </c>
      <c r="K4707" s="1">
        <v>685</v>
      </c>
      <c r="L4707" s="1">
        <v>355</v>
      </c>
      <c r="M4707" s="6">
        <f t="shared" si="446"/>
        <v>27.300000000000011</v>
      </c>
      <c r="N4707" s="19">
        <v>0.5</v>
      </c>
      <c r="O4707" s="11" cm="1">
        <f t="array" ref="O4707">ROUND(_xlfn.SWITCH(C4707,"建筑专教",IF(S4707&gt;0.1,1.38,1.28),"阶梯教室",IF(S4707&gt;0.1,1.15,1.05),"公共教室",IF(S4707&gt;0.1,1.22,1.12),IF(S4707&gt;0.1,1.2,1.1))+(MOD(ROW()*11,31)/31-0.5)*0.06,2)</f>
        <v>1.18</v>
      </c>
      <c r="P4707" s="12">
        <f t="shared" si="444"/>
        <v>0.28000000000000003</v>
      </c>
      <c r="Q4707" s="13">
        <f t="shared" si="445"/>
        <v>-5.1070371526145221E-2</v>
      </c>
      <c r="R4707" s="1">
        <v>1.4</v>
      </c>
      <c r="S4707" s="1">
        <v>0.13</v>
      </c>
      <c r="T4707" s="1">
        <v>0.06</v>
      </c>
      <c r="U4707" s="4" t="s">
        <v>60</v>
      </c>
      <c r="V4707">
        <v>0.41</v>
      </c>
      <c r="W4707">
        <v>0.3</v>
      </c>
      <c r="X4707" s="14">
        <v>0.73</v>
      </c>
      <c r="Y4707" s="14">
        <v>2.38</v>
      </c>
      <c r="Z4707" s="14">
        <v>0.25</v>
      </c>
      <c r="AA4707" s="5">
        <f t="shared" si="441"/>
        <v>1.5899999999999999</v>
      </c>
      <c r="AB4707" s="15" cm="1">
        <f t="array" ref="AB4707">_xlfn.SWITCH(U4707,"夏",122,"冬",90,"春",153,"秋",153,0)</f>
        <v>122</v>
      </c>
      <c r="AC4707" s="16">
        <f t="shared" si="442"/>
        <v>193.98</v>
      </c>
      <c r="AD4707" s="5">
        <f>IFERROR(AA4707/D4707,0)</f>
        <v>1.266621418807177E-2</v>
      </c>
      <c r="AE4707" s="15">
        <f t="shared" si="443"/>
        <v>0.33424657534246577</v>
      </c>
      <c r="AF4707" s="5">
        <f>IFERROR(AD4707*AE4707*48,0)</f>
        <v>0.2032146583160227</v>
      </c>
    </row>
    <row r="4708" spans="1:32" x14ac:dyDescent="0.15">
      <c r="A4708" s="17">
        <v>45839</v>
      </c>
      <c r="B4708" s="1" t="s">
        <v>37</v>
      </c>
      <c r="C4708" s="1" t="s">
        <v>33</v>
      </c>
      <c r="D4708" s="9">
        <v>125.5308</v>
      </c>
      <c r="E4708" s="6">
        <v>3.15</v>
      </c>
      <c r="F4708" s="18">
        <v>0.625</v>
      </c>
      <c r="G4708" s="1">
        <v>26.8</v>
      </c>
      <c r="H4708" s="1">
        <v>63.3</v>
      </c>
      <c r="I4708" s="1">
        <v>26.8</v>
      </c>
      <c r="J4708" s="1">
        <v>0.2</v>
      </c>
      <c r="K4708" s="1">
        <v>705</v>
      </c>
      <c r="L4708" s="1">
        <v>395</v>
      </c>
      <c r="M4708" s="6">
        <f t="shared" si="446"/>
        <v>26.800000000000011</v>
      </c>
      <c r="N4708" s="19">
        <v>0.5</v>
      </c>
      <c r="O4708" s="11" cm="1">
        <f t="array" ref="O4708">ROUND(_xlfn.SWITCH(C4708,"建筑专教",IF(S4708&gt;0.1,1.38,1.28),"阶梯教室",IF(S4708&gt;0.1,1.15,1.05),"公共教室",IF(S4708&gt;0.1,1.22,1.12),IF(S4708&gt;0.1,1.2,1.1))+(MOD(ROW()*11,31)/31-0.5)*0.06,2)</f>
        <v>1.2</v>
      </c>
      <c r="P4708" s="12">
        <f t="shared" si="444"/>
        <v>0.3</v>
      </c>
      <c r="Q4708" s="13">
        <f t="shared" si="445"/>
        <v>-0.18051355473936398</v>
      </c>
      <c r="R4708" s="1">
        <v>1.2</v>
      </c>
      <c r="S4708" s="1">
        <v>0.13</v>
      </c>
      <c r="T4708" s="1">
        <v>0.06</v>
      </c>
      <c r="U4708" s="4" t="s">
        <v>60</v>
      </c>
      <c r="V4708">
        <v>0.41</v>
      </c>
      <c r="W4708">
        <v>0.3</v>
      </c>
      <c r="X4708" s="14">
        <v>0.73</v>
      </c>
      <c r="Y4708" s="14">
        <v>2.38</v>
      </c>
      <c r="Z4708" s="14">
        <v>0.25</v>
      </c>
      <c r="AA4708" s="5">
        <f t="shared" si="441"/>
        <v>1.3900000000000001</v>
      </c>
      <c r="AB4708" s="15" cm="1">
        <f t="array" ref="AB4708">_xlfn.SWITCH(U4708,"夏",122,"冬",90,"春",153,"秋",153,0)</f>
        <v>122</v>
      </c>
      <c r="AC4708" s="16">
        <f t="shared" si="442"/>
        <v>169.58</v>
      </c>
      <c r="AD4708" s="5">
        <f>IFERROR(AA4708/D4708,0)</f>
        <v>1.1072979699006141E-2</v>
      </c>
      <c r="AE4708" s="15">
        <f t="shared" si="443"/>
        <v>0.33424657534246577</v>
      </c>
      <c r="AF4708" s="5">
        <f>IFERROR(AD4708*AE4708*48,0)</f>
        <v>0.1776530660750136</v>
      </c>
    </row>
    <row r="4709" spans="1:32" x14ac:dyDescent="0.15">
      <c r="A4709" s="17">
        <v>45839</v>
      </c>
      <c r="B4709" s="1" t="s">
        <v>37</v>
      </c>
      <c r="C4709" s="1" t="s">
        <v>33</v>
      </c>
      <c r="D4709" s="9">
        <v>125.5308</v>
      </c>
      <c r="E4709" s="6">
        <v>3.15</v>
      </c>
      <c r="F4709" s="18">
        <v>0.64583333333333304</v>
      </c>
      <c r="G4709" s="1">
        <v>26.6</v>
      </c>
      <c r="H4709" s="1">
        <v>62</v>
      </c>
      <c r="I4709" s="1">
        <v>26.6</v>
      </c>
      <c r="J4709" s="1">
        <v>0.2</v>
      </c>
      <c r="K4709" s="1">
        <v>725</v>
      </c>
      <c r="L4709" s="1">
        <v>435</v>
      </c>
      <c r="M4709" s="6">
        <f t="shared" si="446"/>
        <v>26.599999999999909</v>
      </c>
      <c r="N4709" s="19">
        <v>0.5</v>
      </c>
      <c r="O4709" s="11" cm="1">
        <f t="array" ref="O4709">ROUND(_xlfn.SWITCH(C4709,"建筑专教",IF(S4709&gt;0.1,1.38,1.28),"阶梯教室",IF(S4709&gt;0.1,1.15,1.05),"公共教室",IF(S4709&gt;0.1,1.22,1.12),IF(S4709&gt;0.1,1.2,1.1))+(MOD(ROW()*11,31)/31-0.5)*0.06,2)</f>
        <v>1.23</v>
      </c>
      <c r="P4709" s="12">
        <f t="shared" si="444"/>
        <v>0.32</v>
      </c>
      <c r="Q4709" s="13">
        <f t="shared" si="445"/>
        <v>-0.18229232071642115</v>
      </c>
      <c r="R4709" s="1">
        <v>1</v>
      </c>
      <c r="S4709" s="1">
        <v>0.13</v>
      </c>
      <c r="T4709" s="1">
        <v>0.06</v>
      </c>
      <c r="U4709" s="4" t="s">
        <v>60</v>
      </c>
      <c r="V4709">
        <v>0.41</v>
      </c>
      <c r="W4709">
        <v>0.3</v>
      </c>
      <c r="X4709" s="14">
        <v>0.73</v>
      </c>
      <c r="Y4709" s="14">
        <v>2.38</v>
      </c>
      <c r="Z4709" s="14">
        <v>0.25</v>
      </c>
      <c r="AA4709" s="5">
        <f t="shared" si="441"/>
        <v>1.19</v>
      </c>
      <c r="AB4709" s="15" cm="1">
        <f t="array" ref="AB4709">_xlfn.SWITCH(U4709,"夏",122,"冬",90,"春",153,"秋",153,0)</f>
        <v>122</v>
      </c>
      <c r="AC4709" s="16">
        <f t="shared" si="442"/>
        <v>145.18</v>
      </c>
      <c r="AD4709" s="5">
        <f>IFERROR(AA4709/D4709,0)</f>
        <v>9.4797452099405089E-3</v>
      </c>
      <c r="AE4709" s="15">
        <f t="shared" si="443"/>
        <v>0.33424657534246577</v>
      </c>
      <c r="AF4709" s="5">
        <f>IFERROR(AD4709*AE4709*48,0)</f>
        <v>0.15209147383400445</v>
      </c>
    </row>
    <row r="4710" spans="1:32" x14ac:dyDescent="0.15">
      <c r="A4710" s="17">
        <v>45839</v>
      </c>
      <c r="B4710" s="1" t="s">
        <v>37</v>
      </c>
      <c r="C4710" s="1" t="s">
        <v>33</v>
      </c>
      <c r="D4710" s="9">
        <v>125.5308</v>
      </c>
      <c r="E4710" s="6">
        <v>3.15</v>
      </c>
      <c r="F4710" s="18">
        <v>0.66666666666666696</v>
      </c>
      <c r="G4710" s="1">
        <v>26.4</v>
      </c>
      <c r="H4710" s="1">
        <v>61</v>
      </c>
      <c r="I4710" s="1">
        <v>26.4</v>
      </c>
      <c r="J4710" s="1">
        <v>0.2</v>
      </c>
      <c r="K4710" s="1">
        <v>745</v>
      </c>
      <c r="L4710" s="1">
        <v>475</v>
      </c>
      <c r="M4710" s="6">
        <f t="shared" si="446"/>
        <v>26.400000000000034</v>
      </c>
      <c r="N4710" s="19">
        <v>0.5</v>
      </c>
      <c r="O4710" s="11" cm="1">
        <f t="array" ref="O4710">ROUND(_xlfn.SWITCH(C4710,"建筑专教",IF(S4710&gt;0.1,1.38,1.28),"阶梯教室",IF(S4710&gt;0.1,1.15,1.05),"公共教室",IF(S4710&gt;0.1,1.22,1.12),IF(S4710&gt;0.1,1.2,1.1))+(MOD(ROW()*11,31)/31-0.5)*0.06,2)</f>
        <v>1.19</v>
      </c>
      <c r="P4710" s="12">
        <f t="shared" si="444"/>
        <v>0.34</v>
      </c>
      <c r="Q4710" s="13">
        <f t="shared" si="445"/>
        <v>-0.34150090925602822</v>
      </c>
      <c r="R4710" s="1">
        <v>0.8</v>
      </c>
      <c r="S4710" s="1">
        <v>0.13</v>
      </c>
      <c r="T4710" s="1">
        <v>0.06</v>
      </c>
      <c r="U4710" s="4" t="s">
        <v>60</v>
      </c>
      <c r="V4710">
        <v>0.41</v>
      </c>
      <c r="W4710">
        <v>0.3</v>
      </c>
      <c r="X4710" s="14">
        <v>0.73</v>
      </c>
      <c r="Y4710" s="14">
        <v>2.38</v>
      </c>
      <c r="Z4710" s="14">
        <v>0.25</v>
      </c>
      <c r="AA4710" s="5">
        <f t="shared" si="441"/>
        <v>0.99</v>
      </c>
      <c r="AB4710" s="15" cm="1">
        <f t="array" ref="AB4710">_xlfn.SWITCH(U4710,"夏",122,"冬",90,"春",153,"秋",153,0)</f>
        <v>122</v>
      </c>
      <c r="AC4710" s="16">
        <f t="shared" si="442"/>
        <v>120.78</v>
      </c>
      <c r="AD4710" s="5">
        <f>IFERROR(AA4710/D4710,0)</f>
        <v>7.8865107208748765E-3</v>
      </c>
      <c r="AE4710" s="15">
        <f t="shared" si="443"/>
        <v>0.33424657534246577</v>
      </c>
      <c r="AF4710" s="5">
        <f>IFERROR(AD4710*AE4710*48,0)</f>
        <v>0.12652988159299527</v>
      </c>
    </row>
    <row r="4711" spans="1:32" x14ac:dyDescent="0.15">
      <c r="A4711" s="17">
        <v>45839</v>
      </c>
      <c r="B4711" s="1" t="s">
        <v>37</v>
      </c>
      <c r="C4711" s="1" t="s">
        <v>33</v>
      </c>
      <c r="D4711" s="9">
        <v>125.5308</v>
      </c>
      <c r="E4711" s="6">
        <v>3.15</v>
      </c>
      <c r="F4711" s="18">
        <v>0.6875</v>
      </c>
      <c r="G4711" s="1">
        <v>26.2</v>
      </c>
      <c r="H4711" s="1">
        <v>60.3</v>
      </c>
      <c r="I4711" s="1">
        <v>26.2</v>
      </c>
      <c r="J4711" s="1">
        <v>0.2</v>
      </c>
      <c r="K4711" s="1">
        <v>765</v>
      </c>
      <c r="L4711" s="1">
        <v>515</v>
      </c>
      <c r="M4711" s="6">
        <f t="shared" si="446"/>
        <v>26.200000000000102</v>
      </c>
      <c r="N4711" s="19">
        <v>0.5</v>
      </c>
      <c r="O4711" s="11" cm="1">
        <f t="array" ref="O4711">ROUND(_xlfn.SWITCH(C4711,"建筑专教",IF(S4711&gt;0.1,1.38,1.28),"阶梯教室",IF(S4711&gt;0.1,1.15,1.05),"公共教室",IF(S4711&gt;0.1,1.22,1.12),IF(S4711&gt;0.1,1.2,1.1))+(MOD(ROW()*11,31)/31-0.5)*0.06,2)</f>
        <v>1.21</v>
      </c>
      <c r="P4711" s="12">
        <f t="shared" si="444"/>
        <v>0.36</v>
      </c>
      <c r="Q4711" s="13">
        <f t="shared" si="445"/>
        <v>-0.36223034552368444</v>
      </c>
      <c r="R4711" s="1">
        <v>0.6</v>
      </c>
      <c r="S4711" s="1">
        <v>0.13</v>
      </c>
      <c r="T4711" s="1">
        <v>0.06</v>
      </c>
      <c r="U4711" s="4" t="s">
        <v>60</v>
      </c>
      <c r="V4711">
        <v>0.41</v>
      </c>
      <c r="W4711">
        <v>0.3</v>
      </c>
      <c r="X4711" s="14">
        <v>0.73</v>
      </c>
      <c r="Y4711" s="14">
        <v>2.38</v>
      </c>
      <c r="Z4711" s="14">
        <v>0.25</v>
      </c>
      <c r="AA4711" s="5">
        <f t="shared" si="441"/>
        <v>0.79</v>
      </c>
      <c r="AB4711" s="15" cm="1">
        <f t="array" ref="AB4711">_xlfn.SWITCH(U4711,"夏",122,"冬",90,"春",153,"秋",153,0)</f>
        <v>122</v>
      </c>
      <c r="AC4711" s="16">
        <f t="shared" si="442"/>
        <v>96.38000000000001</v>
      </c>
      <c r="AD4711" s="5">
        <f>IFERROR(AA4711/D4711,0)</f>
        <v>6.2932762318092458E-3</v>
      </c>
      <c r="AE4711" s="15">
        <f t="shared" si="443"/>
        <v>0.33424657534246577</v>
      </c>
      <c r="AF4711" s="5">
        <f>IFERROR(AD4711*AE4711*48,0)</f>
        <v>0.10096828935198615</v>
      </c>
    </row>
    <row r="4712" spans="1:32" x14ac:dyDescent="0.15">
      <c r="A4712" s="17">
        <v>45839</v>
      </c>
      <c r="B4712" s="1" t="s">
        <v>37</v>
      </c>
      <c r="C4712" s="1" t="s">
        <v>33</v>
      </c>
      <c r="D4712" s="9">
        <v>125.5308</v>
      </c>
      <c r="E4712" s="6">
        <v>3.15</v>
      </c>
      <c r="F4712" s="18">
        <v>0.70833333333333304</v>
      </c>
      <c r="G4712" s="1">
        <v>27.1</v>
      </c>
      <c r="H4712" s="1">
        <v>63</v>
      </c>
      <c r="I4712" s="1">
        <v>27.1</v>
      </c>
      <c r="J4712" s="1">
        <v>0.1</v>
      </c>
      <c r="K4712" s="1">
        <v>615</v>
      </c>
      <c r="L4712" s="1">
        <v>335</v>
      </c>
      <c r="M4712" s="6">
        <f t="shared" si="446"/>
        <v>27.099999999999966</v>
      </c>
      <c r="N4712" s="19">
        <v>0.5</v>
      </c>
      <c r="O4712" s="11" cm="1">
        <f t="array" ref="O4712">ROUND(_xlfn.SWITCH(C4712,"建筑专教",IF(S4712&gt;0.1,1.38,1.28),"阶梯教室",IF(S4712&gt;0.1,1.15,1.05),"公共教室",IF(S4712&gt;0.1,1.22,1.12),IF(S4712&gt;0.1,1.2,1.1))+(MOD(ROW()*11,31)/31-0.5)*0.06,2)</f>
        <v>1.07</v>
      </c>
      <c r="P4712" s="12">
        <f t="shared" si="444"/>
        <v>0.21</v>
      </c>
      <c r="Q4712" s="13">
        <f t="shared" si="445"/>
        <v>3.1407893441150733E-2</v>
      </c>
      <c r="R4712" s="1">
        <v>0.4</v>
      </c>
      <c r="S4712" s="1">
        <v>0.09</v>
      </c>
      <c r="T4712" s="1">
        <v>0.04</v>
      </c>
      <c r="U4712" s="4" t="s">
        <v>60</v>
      </c>
      <c r="V4712">
        <v>0.41</v>
      </c>
      <c r="W4712">
        <v>0.3</v>
      </c>
      <c r="X4712" s="14">
        <v>0.73</v>
      </c>
      <c r="Y4712" s="14">
        <v>2.38</v>
      </c>
      <c r="Z4712" s="14">
        <v>0.25</v>
      </c>
      <c r="AA4712" s="5">
        <f t="shared" ref="AA4712:AA4775" si="447">R4712+S4712+T4712</f>
        <v>0.53</v>
      </c>
      <c r="AB4712" s="15" cm="1">
        <f t="array" ref="AB4712">_xlfn.SWITCH(U4712,"夏",122,"冬",90,"春",153,"秋",153,0)</f>
        <v>122</v>
      </c>
      <c r="AC4712" s="16">
        <f t="shared" ref="AC4712:AC4775" si="448">AA4712*AB4712</f>
        <v>64.66</v>
      </c>
      <c r="AD4712" s="5">
        <f>IFERROR(AA4712/D4712,0)</f>
        <v>4.2220713960239246E-3</v>
      </c>
      <c r="AE4712" s="15">
        <f t="shared" ref="AE4712:AE4775" si="449">IF(U4712="夏",122/365,IF(U4712="冬",90/365,IF(OR(U4712="春",U4712="秋"),153/365,0)))</f>
        <v>0.33424657534246577</v>
      </c>
      <c r="AF4712" s="5">
        <f>IFERROR(AD4712*AE4712*48,0)</f>
        <v>6.7738219438674252E-2</v>
      </c>
    </row>
    <row r="4713" spans="1:32" x14ac:dyDescent="0.15">
      <c r="A4713" s="17">
        <v>45839</v>
      </c>
      <c r="B4713" s="1" t="s">
        <v>37</v>
      </c>
      <c r="C4713" s="1" t="s">
        <v>33</v>
      </c>
      <c r="D4713" s="9">
        <v>125.5308</v>
      </c>
      <c r="E4713" s="6">
        <v>3.15</v>
      </c>
      <c r="F4713" s="18">
        <v>0.72916666666666696</v>
      </c>
      <c r="G4713" s="1">
        <v>28.2</v>
      </c>
      <c r="H4713" s="1">
        <v>65.7</v>
      </c>
      <c r="I4713" s="1">
        <v>28.2</v>
      </c>
      <c r="J4713" s="1">
        <v>0.1</v>
      </c>
      <c r="K4713" s="1">
        <v>405</v>
      </c>
      <c r="L4713" s="1">
        <v>275</v>
      </c>
      <c r="M4713" s="6">
        <f t="shared" si="446"/>
        <v>28.199999999999875</v>
      </c>
      <c r="N4713" s="1">
        <v>0</v>
      </c>
      <c r="O4713" s="1">
        <v>0</v>
      </c>
      <c r="P4713" s="12">
        <f t="shared" si="444"/>
        <v>0</v>
      </c>
      <c r="Q4713" s="1">
        <v>0</v>
      </c>
      <c r="R4713" s="1">
        <v>0</v>
      </c>
      <c r="S4713" s="1">
        <v>0</v>
      </c>
      <c r="T4713" s="1">
        <v>0</v>
      </c>
      <c r="U4713" s="4" t="s">
        <v>60</v>
      </c>
      <c r="V4713">
        <v>0.41</v>
      </c>
      <c r="W4713">
        <v>0.3</v>
      </c>
      <c r="X4713" s="14">
        <v>0.73</v>
      </c>
      <c r="Y4713" s="14">
        <v>2.38</v>
      </c>
      <c r="Z4713" s="14">
        <v>0.25</v>
      </c>
      <c r="AA4713" s="5">
        <f t="shared" si="447"/>
        <v>0</v>
      </c>
      <c r="AB4713" s="15" cm="1">
        <f t="array" ref="AB4713">_xlfn.SWITCH(U4713,"夏",122,"冬",90,"春",153,"秋",153,0)</f>
        <v>122</v>
      </c>
      <c r="AC4713" s="16">
        <f t="shared" si="448"/>
        <v>0</v>
      </c>
      <c r="AD4713" s="5">
        <f>IFERROR(AA4713/D4713,0)</f>
        <v>0</v>
      </c>
      <c r="AE4713" s="15">
        <f t="shared" si="449"/>
        <v>0.33424657534246577</v>
      </c>
      <c r="AF4713" s="5">
        <f>IFERROR(AD4713*AE4713*48,0)</f>
        <v>0</v>
      </c>
    </row>
    <row r="4714" spans="1:32" x14ac:dyDescent="0.15">
      <c r="A4714" s="17">
        <v>45839</v>
      </c>
      <c r="B4714" s="1" t="s">
        <v>37</v>
      </c>
      <c r="C4714" s="1" t="s">
        <v>33</v>
      </c>
      <c r="D4714" s="9">
        <v>125.5308</v>
      </c>
      <c r="E4714" s="6">
        <v>3.15</v>
      </c>
      <c r="F4714" s="18">
        <v>0.75</v>
      </c>
      <c r="G4714" s="1">
        <v>29.6</v>
      </c>
      <c r="H4714" s="1">
        <v>68.3</v>
      </c>
      <c r="I4714" s="1">
        <v>29.6</v>
      </c>
      <c r="J4714" s="1">
        <v>0.1</v>
      </c>
      <c r="K4714" s="1">
        <v>405</v>
      </c>
      <c r="L4714" s="1">
        <v>215</v>
      </c>
      <c r="M4714" s="6">
        <f t="shared" si="446"/>
        <v>29.600000000000136</v>
      </c>
      <c r="N4714" s="1">
        <v>0</v>
      </c>
      <c r="O4714" s="1">
        <v>0</v>
      </c>
      <c r="P4714" s="12">
        <f t="shared" si="444"/>
        <v>0</v>
      </c>
      <c r="Q4714" s="1">
        <v>0</v>
      </c>
      <c r="R4714" s="1">
        <v>0</v>
      </c>
      <c r="S4714" s="1">
        <v>0</v>
      </c>
      <c r="T4714" s="1">
        <v>0</v>
      </c>
      <c r="U4714" s="4" t="s">
        <v>60</v>
      </c>
      <c r="V4714">
        <v>0.41</v>
      </c>
      <c r="W4714">
        <v>0.3</v>
      </c>
      <c r="X4714" s="14">
        <v>0.73</v>
      </c>
      <c r="Y4714" s="14">
        <v>2.38</v>
      </c>
      <c r="Z4714" s="14">
        <v>0.25</v>
      </c>
      <c r="AA4714" s="5">
        <f t="shared" si="447"/>
        <v>0</v>
      </c>
      <c r="AB4714" s="15" cm="1">
        <f t="array" ref="AB4714">_xlfn.SWITCH(U4714,"夏",122,"冬",90,"春",153,"秋",153,0)</f>
        <v>122</v>
      </c>
      <c r="AC4714" s="16">
        <f t="shared" si="448"/>
        <v>0</v>
      </c>
      <c r="AD4714" s="5">
        <f>IFERROR(AA4714/D4714,0)</f>
        <v>0</v>
      </c>
      <c r="AE4714" s="15">
        <f t="shared" si="449"/>
        <v>0.33424657534246577</v>
      </c>
      <c r="AF4714" s="5">
        <f>IFERROR(AD4714*AE4714*48,0)</f>
        <v>0</v>
      </c>
    </row>
    <row r="4715" spans="1:32" x14ac:dyDescent="0.15">
      <c r="A4715" s="17">
        <v>45839</v>
      </c>
      <c r="B4715" s="1" t="s">
        <v>37</v>
      </c>
      <c r="C4715" s="1" t="s">
        <v>33</v>
      </c>
      <c r="D4715" s="9">
        <v>125.5308</v>
      </c>
      <c r="E4715" s="6">
        <v>3.15</v>
      </c>
      <c r="F4715" s="18">
        <v>0.79166666666666696</v>
      </c>
      <c r="G4715" s="1">
        <v>31.6</v>
      </c>
      <c r="H4715" s="1">
        <v>73.7</v>
      </c>
      <c r="I4715" s="1">
        <v>31.6</v>
      </c>
      <c r="J4715" s="1">
        <v>0.1</v>
      </c>
      <c r="K4715" s="1">
        <v>405</v>
      </c>
      <c r="L4715" s="1">
        <v>95</v>
      </c>
      <c r="M4715" s="6">
        <f t="shared" si="446"/>
        <v>31.600000000000136</v>
      </c>
      <c r="N4715" s="1">
        <v>0</v>
      </c>
      <c r="O4715" s="1">
        <v>0</v>
      </c>
      <c r="P4715" s="12">
        <f t="shared" si="444"/>
        <v>0</v>
      </c>
      <c r="Q4715" s="1">
        <v>0</v>
      </c>
      <c r="R4715" s="1">
        <v>0</v>
      </c>
      <c r="S4715" s="1">
        <v>0</v>
      </c>
      <c r="T4715" s="1">
        <v>0</v>
      </c>
      <c r="U4715" s="4" t="s">
        <v>60</v>
      </c>
      <c r="V4715">
        <v>0.41</v>
      </c>
      <c r="W4715">
        <v>0.3</v>
      </c>
      <c r="X4715" s="14">
        <v>0.73</v>
      </c>
      <c r="Y4715" s="14">
        <v>2.38</v>
      </c>
      <c r="Z4715" s="14">
        <v>0.25</v>
      </c>
      <c r="AA4715" s="5">
        <f t="shared" si="447"/>
        <v>0</v>
      </c>
      <c r="AB4715" s="15" cm="1">
        <f t="array" ref="AB4715">_xlfn.SWITCH(U4715,"夏",122,"冬",90,"春",153,"秋",153,0)</f>
        <v>122</v>
      </c>
      <c r="AC4715" s="16">
        <f t="shared" si="448"/>
        <v>0</v>
      </c>
      <c r="AD4715" s="5">
        <f>IFERROR(AA4715/D4715,0)</f>
        <v>0</v>
      </c>
      <c r="AE4715" s="15">
        <f t="shared" si="449"/>
        <v>0.33424657534246577</v>
      </c>
      <c r="AF4715" s="5">
        <f>IFERROR(AD4715*AE4715*48,0)</f>
        <v>0</v>
      </c>
    </row>
    <row r="4716" spans="1:32" x14ac:dyDescent="0.15">
      <c r="A4716" s="17">
        <v>45839</v>
      </c>
      <c r="B4716" s="1" t="s">
        <v>37</v>
      </c>
      <c r="C4716" s="1" t="s">
        <v>33</v>
      </c>
      <c r="D4716" s="9">
        <v>125.5308</v>
      </c>
      <c r="E4716" s="6">
        <v>3.15</v>
      </c>
      <c r="F4716" s="18">
        <v>0.8125</v>
      </c>
      <c r="G4716" s="1">
        <v>30.9</v>
      </c>
      <c r="H4716" s="1">
        <v>72.3</v>
      </c>
      <c r="I4716" s="1">
        <v>30.9</v>
      </c>
      <c r="J4716" s="1">
        <v>0.1</v>
      </c>
      <c r="K4716" s="1">
        <v>405</v>
      </c>
      <c r="L4716" s="1">
        <v>35</v>
      </c>
      <c r="M4716" s="6">
        <f t="shared" si="446"/>
        <v>30.899999999999977</v>
      </c>
      <c r="N4716" s="1">
        <v>0</v>
      </c>
      <c r="O4716" s="1">
        <v>0</v>
      </c>
      <c r="P4716" s="12">
        <f t="shared" si="444"/>
        <v>0</v>
      </c>
      <c r="Q4716" s="1">
        <v>0</v>
      </c>
      <c r="R4716" s="1">
        <v>0</v>
      </c>
      <c r="S4716" s="1">
        <v>0</v>
      </c>
      <c r="T4716" s="1">
        <v>0</v>
      </c>
      <c r="U4716" s="4" t="s">
        <v>60</v>
      </c>
      <c r="V4716">
        <v>0.41</v>
      </c>
      <c r="W4716">
        <v>0.3</v>
      </c>
      <c r="X4716" s="14">
        <v>0.73</v>
      </c>
      <c r="Y4716" s="14">
        <v>2.38</v>
      </c>
      <c r="Z4716" s="14">
        <v>0.25</v>
      </c>
      <c r="AA4716" s="5">
        <f t="shared" si="447"/>
        <v>0</v>
      </c>
      <c r="AB4716" s="15" cm="1">
        <f t="array" ref="AB4716">_xlfn.SWITCH(U4716,"夏",122,"冬",90,"春",153,"秋",153,0)</f>
        <v>122</v>
      </c>
      <c r="AC4716" s="16">
        <f t="shared" si="448"/>
        <v>0</v>
      </c>
      <c r="AD4716" s="5">
        <f>IFERROR(AA4716/D4716,0)</f>
        <v>0</v>
      </c>
      <c r="AE4716" s="15">
        <f t="shared" si="449"/>
        <v>0.33424657534246577</v>
      </c>
      <c r="AF4716" s="5">
        <f>IFERROR(AD4716*AE4716*48,0)</f>
        <v>0</v>
      </c>
    </row>
    <row r="4717" spans="1:32" x14ac:dyDescent="0.15">
      <c r="A4717" s="17">
        <v>45839</v>
      </c>
      <c r="B4717" s="1" t="s">
        <v>37</v>
      </c>
      <c r="C4717" s="1" t="s">
        <v>33</v>
      </c>
      <c r="D4717" s="9">
        <v>125.5308</v>
      </c>
      <c r="E4717" s="6">
        <v>3.15</v>
      </c>
      <c r="F4717" s="18">
        <v>0.83333333333333304</v>
      </c>
      <c r="G4717" s="1">
        <v>30.3</v>
      </c>
      <c r="H4717" s="1">
        <v>71</v>
      </c>
      <c r="I4717" s="1">
        <v>30.3</v>
      </c>
      <c r="J4717" s="1">
        <v>0.1</v>
      </c>
      <c r="K4717" s="1">
        <v>405</v>
      </c>
      <c r="L4717" s="1">
        <v>0</v>
      </c>
      <c r="M4717" s="6">
        <f t="shared" si="446"/>
        <v>30.300000000000125</v>
      </c>
      <c r="N4717" s="1">
        <v>0</v>
      </c>
      <c r="O4717" s="1">
        <v>0</v>
      </c>
      <c r="P4717" s="12">
        <f t="shared" ref="P4717:P4780" si="450">IF(O4717=0,0,ROUND(MIN(MAX((K4717-400)/(320*E4717*IF(C4717="公共教室",0.95,IF(C4717="建筑专教",0.85,IF(C4717="阶梯教室",1.15,1)))),0),2),2))</f>
        <v>0</v>
      </c>
      <c r="Q4717" s="1">
        <v>0</v>
      </c>
      <c r="R4717" s="1">
        <v>0</v>
      </c>
      <c r="S4717" s="1">
        <v>0</v>
      </c>
      <c r="T4717" s="1">
        <v>0</v>
      </c>
      <c r="U4717" s="4" t="s">
        <v>60</v>
      </c>
      <c r="V4717">
        <v>0.41</v>
      </c>
      <c r="W4717">
        <v>0.3</v>
      </c>
      <c r="X4717" s="14">
        <v>0.73</v>
      </c>
      <c r="Y4717" s="14">
        <v>2.38</v>
      </c>
      <c r="Z4717" s="14">
        <v>0.25</v>
      </c>
      <c r="AA4717" s="5">
        <f t="shared" si="447"/>
        <v>0</v>
      </c>
      <c r="AB4717" s="15" cm="1">
        <f t="array" ref="AB4717">_xlfn.SWITCH(U4717,"夏",122,"冬",90,"春",153,"秋",153,0)</f>
        <v>122</v>
      </c>
      <c r="AC4717" s="16">
        <f t="shared" si="448"/>
        <v>0</v>
      </c>
      <c r="AD4717" s="5">
        <f>IFERROR(AA4717/D4717,0)</f>
        <v>0</v>
      </c>
      <c r="AE4717" s="15">
        <f t="shared" si="449"/>
        <v>0.33424657534246577</v>
      </c>
      <c r="AF4717" s="5">
        <f>IFERROR(AD4717*AE4717*48,0)</f>
        <v>0</v>
      </c>
    </row>
    <row r="4718" spans="1:32" x14ac:dyDescent="0.15">
      <c r="A4718" s="17">
        <v>45839</v>
      </c>
      <c r="B4718" s="1" t="s">
        <v>37</v>
      </c>
      <c r="C4718" s="1" t="s">
        <v>33</v>
      </c>
      <c r="D4718" s="9">
        <v>125.5308</v>
      </c>
      <c r="E4718" s="6">
        <v>3.15</v>
      </c>
      <c r="F4718" s="18">
        <v>0.85416666666666696</v>
      </c>
      <c r="G4718" s="1">
        <v>29.6</v>
      </c>
      <c r="H4718" s="1">
        <v>69.7</v>
      </c>
      <c r="I4718" s="1">
        <v>29.6</v>
      </c>
      <c r="J4718" s="1">
        <v>0.1</v>
      </c>
      <c r="K4718" s="1">
        <v>405</v>
      </c>
      <c r="L4718" s="1">
        <v>0</v>
      </c>
      <c r="M4718" s="6">
        <f t="shared" si="446"/>
        <v>29.600000000000136</v>
      </c>
      <c r="N4718" s="1">
        <v>0</v>
      </c>
      <c r="O4718" s="1">
        <v>0</v>
      </c>
      <c r="P4718" s="12">
        <f t="shared" si="450"/>
        <v>0</v>
      </c>
      <c r="Q4718" s="1">
        <v>0</v>
      </c>
      <c r="R4718" s="1">
        <v>0</v>
      </c>
      <c r="S4718" s="1">
        <v>0</v>
      </c>
      <c r="T4718" s="1">
        <v>0</v>
      </c>
      <c r="U4718" s="4" t="s">
        <v>60</v>
      </c>
      <c r="V4718">
        <v>0.41</v>
      </c>
      <c r="W4718">
        <v>0.3</v>
      </c>
      <c r="X4718" s="14">
        <v>0.73</v>
      </c>
      <c r="Y4718" s="14">
        <v>2.38</v>
      </c>
      <c r="Z4718" s="14">
        <v>0.25</v>
      </c>
      <c r="AA4718" s="5">
        <f t="shared" si="447"/>
        <v>0</v>
      </c>
      <c r="AB4718" s="15" cm="1">
        <f t="array" ref="AB4718">_xlfn.SWITCH(U4718,"夏",122,"冬",90,"春",153,"秋",153,0)</f>
        <v>122</v>
      </c>
      <c r="AC4718" s="16">
        <f t="shared" si="448"/>
        <v>0</v>
      </c>
      <c r="AD4718" s="5">
        <f>IFERROR(AA4718/D4718,0)</f>
        <v>0</v>
      </c>
      <c r="AE4718" s="15">
        <f t="shared" si="449"/>
        <v>0.33424657534246577</v>
      </c>
      <c r="AF4718" s="5">
        <f>IFERROR(AD4718*AE4718*48,0)</f>
        <v>0</v>
      </c>
    </row>
    <row r="4719" spans="1:32" x14ac:dyDescent="0.15">
      <c r="A4719" s="17">
        <v>45839</v>
      </c>
      <c r="B4719" s="1" t="s">
        <v>37</v>
      </c>
      <c r="C4719" s="1" t="s">
        <v>33</v>
      </c>
      <c r="D4719" s="9">
        <v>125.5308</v>
      </c>
      <c r="E4719" s="6">
        <v>3.15</v>
      </c>
      <c r="F4719" s="18">
        <v>0.875</v>
      </c>
      <c r="G4719" s="1">
        <v>28.9</v>
      </c>
      <c r="H4719" s="1">
        <v>68.3</v>
      </c>
      <c r="I4719" s="1">
        <v>28.9</v>
      </c>
      <c r="J4719" s="1">
        <v>0.1</v>
      </c>
      <c r="K4719" s="1">
        <v>405</v>
      </c>
      <c r="L4719" s="1">
        <v>0</v>
      </c>
      <c r="M4719" s="6">
        <f t="shared" si="446"/>
        <v>28.89999999999992</v>
      </c>
      <c r="N4719" s="1">
        <v>0</v>
      </c>
      <c r="O4719" s="1">
        <v>0</v>
      </c>
      <c r="P4719" s="12">
        <f t="shared" si="450"/>
        <v>0</v>
      </c>
      <c r="Q4719" s="1">
        <v>0</v>
      </c>
      <c r="R4719" s="1">
        <v>0</v>
      </c>
      <c r="S4719" s="1">
        <v>0</v>
      </c>
      <c r="T4719" s="1">
        <v>0</v>
      </c>
      <c r="U4719" s="4" t="s">
        <v>60</v>
      </c>
      <c r="V4719">
        <v>0.41</v>
      </c>
      <c r="W4719">
        <v>0.3</v>
      </c>
      <c r="X4719" s="14">
        <v>0.73</v>
      </c>
      <c r="Y4719" s="14">
        <v>2.38</v>
      </c>
      <c r="Z4719" s="14">
        <v>0.25</v>
      </c>
      <c r="AA4719" s="5">
        <f t="shared" si="447"/>
        <v>0</v>
      </c>
      <c r="AB4719" s="15" cm="1">
        <f t="array" ref="AB4719">_xlfn.SWITCH(U4719,"夏",122,"冬",90,"春",153,"秋",153,0)</f>
        <v>122</v>
      </c>
      <c r="AC4719" s="16">
        <f t="shared" si="448"/>
        <v>0</v>
      </c>
      <c r="AD4719" s="5">
        <f>IFERROR(AA4719/D4719,0)</f>
        <v>0</v>
      </c>
      <c r="AE4719" s="15">
        <f t="shared" si="449"/>
        <v>0.33424657534246577</v>
      </c>
      <c r="AF4719" s="5">
        <f>IFERROR(AD4719*AE4719*48,0)</f>
        <v>0</v>
      </c>
    </row>
    <row r="4720" spans="1:32" x14ac:dyDescent="0.15">
      <c r="A4720" s="17">
        <v>45839</v>
      </c>
      <c r="B4720" s="1" t="s">
        <v>37</v>
      </c>
      <c r="C4720" s="1" t="s">
        <v>33</v>
      </c>
      <c r="D4720" s="9">
        <v>125.5308</v>
      </c>
      <c r="E4720" s="6">
        <v>3.15</v>
      </c>
      <c r="F4720" s="18">
        <v>0.89583333333333304</v>
      </c>
      <c r="G4720" s="1">
        <v>28.3</v>
      </c>
      <c r="H4720" s="1">
        <v>67</v>
      </c>
      <c r="I4720" s="1">
        <v>28.3</v>
      </c>
      <c r="J4720" s="1">
        <v>0.1</v>
      </c>
      <c r="K4720" s="1">
        <v>405</v>
      </c>
      <c r="L4720" s="1">
        <v>0</v>
      </c>
      <c r="M4720" s="6">
        <f t="shared" si="446"/>
        <v>28.300000000000125</v>
      </c>
      <c r="N4720" s="1">
        <v>0</v>
      </c>
      <c r="O4720" s="1">
        <v>0</v>
      </c>
      <c r="P4720" s="12">
        <f t="shared" si="450"/>
        <v>0</v>
      </c>
      <c r="Q4720" s="1">
        <v>0</v>
      </c>
      <c r="R4720" s="1">
        <v>0</v>
      </c>
      <c r="S4720" s="1">
        <v>0</v>
      </c>
      <c r="T4720" s="1">
        <v>0</v>
      </c>
      <c r="U4720" s="4" t="s">
        <v>60</v>
      </c>
      <c r="V4720">
        <v>0.41</v>
      </c>
      <c r="W4720">
        <v>0.3</v>
      </c>
      <c r="X4720" s="14">
        <v>0.73</v>
      </c>
      <c r="Y4720" s="14">
        <v>2.38</v>
      </c>
      <c r="Z4720" s="14">
        <v>0.25</v>
      </c>
      <c r="AA4720" s="5">
        <f t="shared" si="447"/>
        <v>0</v>
      </c>
      <c r="AB4720" s="15" cm="1">
        <f t="array" ref="AB4720">_xlfn.SWITCH(U4720,"夏",122,"冬",90,"春",153,"秋",153,0)</f>
        <v>122</v>
      </c>
      <c r="AC4720" s="16">
        <f t="shared" si="448"/>
        <v>0</v>
      </c>
      <c r="AD4720" s="5">
        <f>IFERROR(AA4720/D4720,0)</f>
        <v>0</v>
      </c>
      <c r="AE4720" s="15">
        <f t="shared" si="449"/>
        <v>0.33424657534246577</v>
      </c>
      <c r="AF4720" s="5">
        <f>IFERROR(AD4720*AE4720*48,0)</f>
        <v>0</v>
      </c>
    </row>
    <row r="4721" spans="1:32" x14ac:dyDescent="0.15">
      <c r="A4721" s="17">
        <v>45839</v>
      </c>
      <c r="B4721" s="1" t="s">
        <v>37</v>
      </c>
      <c r="C4721" s="1" t="s">
        <v>33</v>
      </c>
      <c r="D4721" s="9">
        <v>125.5308</v>
      </c>
      <c r="E4721" s="6">
        <v>3.15</v>
      </c>
      <c r="F4721" s="18">
        <v>0.91666666666666696</v>
      </c>
      <c r="G4721" s="1">
        <v>27.6</v>
      </c>
      <c r="H4721" s="1">
        <v>65.7</v>
      </c>
      <c r="I4721" s="1">
        <v>27.6</v>
      </c>
      <c r="J4721" s="1">
        <v>0.1</v>
      </c>
      <c r="K4721" s="1">
        <v>405</v>
      </c>
      <c r="L4721" s="1">
        <v>0</v>
      </c>
      <c r="M4721" s="6">
        <f t="shared" si="446"/>
        <v>27.600000000000136</v>
      </c>
      <c r="N4721" s="1">
        <v>0</v>
      </c>
      <c r="O4721" s="1">
        <v>0</v>
      </c>
      <c r="P4721" s="12">
        <f t="shared" si="450"/>
        <v>0</v>
      </c>
      <c r="Q4721" s="1">
        <v>0</v>
      </c>
      <c r="R4721" s="1">
        <v>0</v>
      </c>
      <c r="S4721" s="1">
        <v>0</v>
      </c>
      <c r="T4721" s="1">
        <v>0</v>
      </c>
      <c r="U4721" s="4" t="s">
        <v>60</v>
      </c>
      <c r="V4721">
        <v>0.41</v>
      </c>
      <c r="W4721">
        <v>0.3</v>
      </c>
      <c r="X4721" s="14">
        <v>0.73</v>
      </c>
      <c r="Y4721" s="14">
        <v>2.38</v>
      </c>
      <c r="Z4721" s="14">
        <v>0.25</v>
      </c>
      <c r="AA4721" s="5">
        <f t="shared" si="447"/>
        <v>0</v>
      </c>
      <c r="AB4721" s="15" cm="1">
        <f t="array" ref="AB4721">_xlfn.SWITCH(U4721,"夏",122,"冬",90,"春",153,"秋",153,0)</f>
        <v>122</v>
      </c>
      <c r="AC4721" s="16">
        <f t="shared" si="448"/>
        <v>0</v>
      </c>
      <c r="AD4721" s="5">
        <f>IFERROR(AA4721/D4721,0)</f>
        <v>0</v>
      </c>
      <c r="AE4721" s="15">
        <f t="shared" si="449"/>
        <v>0.33424657534246577</v>
      </c>
      <c r="AF4721" s="5">
        <f>IFERROR(AD4721*AE4721*48,0)</f>
        <v>0</v>
      </c>
    </row>
    <row r="4722" spans="1:32" x14ac:dyDescent="0.15">
      <c r="A4722" s="17">
        <v>45839</v>
      </c>
      <c r="B4722" s="1" t="s">
        <v>38</v>
      </c>
      <c r="C4722" s="1" t="s">
        <v>57</v>
      </c>
      <c r="D4722" s="9">
        <v>547.83000000000004</v>
      </c>
      <c r="E4722" s="6">
        <v>6.36</v>
      </c>
      <c r="F4722" s="18">
        <v>0.33333333333333298</v>
      </c>
      <c r="G4722" s="1">
        <v>29.5</v>
      </c>
      <c r="H4722" s="1">
        <v>71</v>
      </c>
      <c r="I4722" s="1">
        <v>29.5</v>
      </c>
      <c r="J4722" s="1">
        <v>0.1</v>
      </c>
      <c r="K4722" s="1">
        <v>405</v>
      </c>
      <c r="L4722" s="1">
        <v>155</v>
      </c>
      <c r="M4722" s="6">
        <f t="shared" si="446"/>
        <v>29.500000000000114</v>
      </c>
      <c r="N4722" s="1">
        <v>0</v>
      </c>
      <c r="O4722" s="1">
        <v>0</v>
      </c>
      <c r="P4722" s="12">
        <f t="shared" si="450"/>
        <v>0</v>
      </c>
      <c r="Q4722" s="1">
        <v>0</v>
      </c>
      <c r="R4722" s="1">
        <v>0</v>
      </c>
      <c r="S4722" s="1">
        <v>0</v>
      </c>
      <c r="T4722" s="1">
        <v>0</v>
      </c>
      <c r="U4722" s="4" t="s">
        <v>60</v>
      </c>
      <c r="V4722">
        <v>0.42</v>
      </c>
      <c r="W4722">
        <v>0.3</v>
      </c>
      <c r="X4722" s="14">
        <v>0.73</v>
      </c>
      <c r="Y4722" s="14">
        <v>2.38</v>
      </c>
      <c r="Z4722" s="14">
        <v>0.25</v>
      </c>
      <c r="AA4722" s="5">
        <f t="shared" si="447"/>
        <v>0</v>
      </c>
      <c r="AB4722" s="15" cm="1">
        <f t="array" ref="AB4722">_xlfn.SWITCH(U4722,"夏",122,"冬",90,"春",153,"秋",153,0)</f>
        <v>122</v>
      </c>
      <c r="AC4722" s="16">
        <f t="shared" si="448"/>
        <v>0</v>
      </c>
      <c r="AD4722" s="5">
        <f>IFERROR(AA4722/D4722,0)</f>
        <v>0</v>
      </c>
      <c r="AE4722" s="15">
        <f t="shared" si="449"/>
        <v>0.33424657534246577</v>
      </c>
      <c r="AF4722" s="5">
        <f>IFERROR(AD4722*AE4722*48,0)</f>
        <v>0</v>
      </c>
    </row>
    <row r="4723" spans="1:32" x14ac:dyDescent="0.15">
      <c r="A4723" s="17">
        <v>45839</v>
      </c>
      <c r="B4723" s="1" t="s">
        <v>38</v>
      </c>
      <c r="C4723" s="1" t="s">
        <v>57</v>
      </c>
      <c r="D4723" s="9">
        <v>547.83000000000004</v>
      </c>
      <c r="E4723" s="6">
        <v>6.36</v>
      </c>
      <c r="F4723" s="18">
        <v>0.35416666666666702</v>
      </c>
      <c r="G4723" s="1">
        <v>30.5</v>
      </c>
      <c r="H4723" s="1">
        <v>69.7</v>
      </c>
      <c r="I4723" s="1">
        <v>30.5</v>
      </c>
      <c r="J4723" s="1">
        <v>0.1</v>
      </c>
      <c r="K4723" s="1">
        <v>755</v>
      </c>
      <c r="L4723" s="1">
        <v>285</v>
      </c>
      <c r="M4723" s="6">
        <f t="shared" si="446"/>
        <v>30.500000000000057</v>
      </c>
      <c r="N4723" s="19">
        <v>0.5</v>
      </c>
      <c r="O4723" s="11" cm="1">
        <f t="array" ref="O4723">ROUND(_xlfn.SWITCH(C4723,"建筑专教",IF(S4723&gt;0.1,1.38,1.28),"阶梯教室",IF(S4723&gt;0.1,1.15,1.05),"公共教室",IF(S4723&gt;0.1,1.22,1.12),IF(S4723&gt;0.1,1.2,1.1))+(MOD(ROW()*11,31)/31-0.5)*0.06,2)</f>
        <v>1.17</v>
      </c>
      <c r="P4723" s="12">
        <f t="shared" si="450"/>
        <v>0.15</v>
      </c>
      <c r="Q4723" s="13">
        <f t="shared" si="445"/>
        <v>1.3152032370588849</v>
      </c>
      <c r="R4723" s="1">
        <v>3.2</v>
      </c>
      <c r="S4723" s="1">
        <v>0.25</v>
      </c>
      <c r="T4723" s="1">
        <v>0.15</v>
      </c>
      <c r="U4723" s="4" t="s">
        <v>60</v>
      </c>
      <c r="V4723">
        <v>0.42</v>
      </c>
      <c r="W4723">
        <v>0.3</v>
      </c>
      <c r="X4723" s="14">
        <v>0.73</v>
      </c>
      <c r="Y4723" s="14">
        <v>2.38</v>
      </c>
      <c r="Z4723" s="14">
        <v>0.25</v>
      </c>
      <c r="AA4723" s="5">
        <f t="shared" si="447"/>
        <v>3.6</v>
      </c>
      <c r="AB4723" s="15" cm="1">
        <f t="array" ref="AB4723">_xlfn.SWITCH(U4723,"夏",122,"冬",90,"春",153,"秋",153,0)</f>
        <v>122</v>
      </c>
      <c r="AC4723" s="16">
        <f t="shared" si="448"/>
        <v>439.2</v>
      </c>
      <c r="AD4723" s="5">
        <f>IFERROR(AA4723/D4723,0)</f>
        <v>6.5713816329883356E-3</v>
      </c>
      <c r="AE4723" s="15">
        <f t="shared" si="449"/>
        <v>0.33424657534246577</v>
      </c>
      <c r="AF4723" s="5">
        <f>IFERROR(AD4723*AE4723*48,0)</f>
        <v>0.10543016669254712</v>
      </c>
    </row>
    <row r="4724" spans="1:32" x14ac:dyDescent="0.15">
      <c r="A4724" s="17">
        <v>45839</v>
      </c>
      <c r="B4724" s="1" t="s">
        <v>38</v>
      </c>
      <c r="C4724" s="1" t="s">
        <v>57</v>
      </c>
      <c r="D4724" s="9">
        <v>547.83000000000004</v>
      </c>
      <c r="E4724" s="6">
        <v>6.36</v>
      </c>
      <c r="F4724" s="18">
        <v>0.375</v>
      </c>
      <c r="G4724" s="1">
        <v>28.5</v>
      </c>
      <c r="H4724" s="1">
        <v>66.3</v>
      </c>
      <c r="I4724" s="1">
        <v>28.5</v>
      </c>
      <c r="J4724" s="1">
        <v>0.2</v>
      </c>
      <c r="K4724" s="1">
        <v>815</v>
      </c>
      <c r="L4724" s="1">
        <v>255</v>
      </c>
      <c r="M4724" s="6">
        <f t="shared" si="446"/>
        <v>28.500000000000057</v>
      </c>
      <c r="N4724" s="19">
        <v>0.5</v>
      </c>
      <c r="O4724" s="11" cm="1">
        <f t="array" ref="O4724">ROUND(_xlfn.SWITCH(C4724,"建筑专教",IF(S4724&gt;0.1,1.38,1.28),"阶梯教室",IF(S4724&gt;0.1,1.15,1.05),"公共教室",IF(S4724&gt;0.1,1.22,1.12),IF(S4724&gt;0.1,1.2,1.1))+(MOD(ROW()*11,31)/31-0.5)*0.06,2)</f>
        <v>1.1399999999999999</v>
      </c>
      <c r="P4724" s="12">
        <f t="shared" si="450"/>
        <v>0.18</v>
      </c>
      <c r="Q4724" s="13">
        <f t="shared" si="445"/>
        <v>0.29672723950104346</v>
      </c>
      <c r="R4724" s="1">
        <v>2.5</v>
      </c>
      <c r="S4724" s="1">
        <v>0.25</v>
      </c>
      <c r="T4724" s="1">
        <v>0.15</v>
      </c>
      <c r="U4724" s="4" t="s">
        <v>60</v>
      </c>
      <c r="V4724">
        <v>0.42</v>
      </c>
      <c r="W4724">
        <v>0.3</v>
      </c>
      <c r="X4724" s="14">
        <v>0.73</v>
      </c>
      <c r="Y4724" s="14">
        <v>2.38</v>
      </c>
      <c r="Z4724" s="14">
        <v>0.25</v>
      </c>
      <c r="AA4724" s="5">
        <f t="shared" si="447"/>
        <v>2.9</v>
      </c>
      <c r="AB4724" s="15" cm="1">
        <f t="array" ref="AB4724">_xlfn.SWITCH(U4724,"夏",122,"冬",90,"春",153,"秋",153,0)</f>
        <v>122</v>
      </c>
      <c r="AC4724" s="16">
        <f t="shared" si="448"/>
        <v>353.8</v>
      </c>
      <c r="AD4724" s="5">
        <f>IFERROR(AA4724/D4724,0)</f>
        <v>5.2936129821294919E-3</v>
      </c>
      <c r="AE4724" s="15">
        <f t="shared" si="449"/>
        <v>0.33424657534246577</v>
      </c>
      <c r="AF4724" s="5">
        <f>IFERROR(AD4724*AE4724*48,0)</f>
        <v>8.4929856502329606E-2</v>
      </c>
    </row>
    <row r="4725" spans="1:32" x14ac:dyDescent="0.15">
      <c r="A4725" s="17">
        <v>45839</v>
      </c>
      <c r="B4725" s="1" t="s">
        <v>38</v>
      </c>
      <c r="C4725" s="1" t="s">
        <v>57</v>
      </c>
      <c r="D4725" s="9">
        <v>547.83000000000004</v>
      </c>
      <c r="E4725" s="6">
        <v>6.36</v>
      </c>
      <c r="F4725" s="18">
        <v>0.39583333333333298</v>
      </c>
      <c r="G4725" s="1">
        <v>27.3</v>
      </c>
      <c r="H4725" s="1">
        <v>63.3</v>
      </c>
      <c r="I4725" s="1">
        <v>27.3</v>
      </c>
      <c r="J4725" s="1">
        <v>0.2</v>
      </c>
      <c r="K4725" s="1">
        <v>875</v>
      </c>
      <c r="L4725" s="1">
        <v>295</v>
      </c>
      <c r="M4725" s="6">
        <f t="shared" si="446"/>
        <v>27.300000000000011</v>
      </c>
      <c r="N4725" s="19">
        <v>0.5</v>
      </c>
      <c r="O4725" s="11" cm="1">
        <f t="array" ref="O4725">ROUND(_xlfn.SWITCH(C4725,"建筑专教",IF(S4725&gt;0.1,1.38,1.28),"阶梯教室",IF(S4725&gt;0.1,1.15,1.05),"公共教室",IF(S4725&gt;0.1,1.22,1.12),IF(S4725&gt;0.1,1.2,1.1))+(MOD(ROW()*11,31)/31-0.5)*0.06,2)</f>
        <v>1.1599999999999999</v>
      </c>
      <c r="P4725" s="12">
        <f t="shared" si="450"/>
        <v>0.2</v>
      </c>
      <c r="Q4725" s="13">
        <f t="shared" si="445"/>
        <v>-9.4848743992608855E-2</v>
      </c>
      <c r="R4725" s="1">
        <v>2.1</v>
      </c>
      <c r="S4725" s="1">
        <v>0.25</v>
      </c>
      <c r="T4725" s="1">
        <v>0.15</v>
      </c>
      <c r="U4725" s="4" t="s">
        <v>60</v>
      </c>
      <c r="V4725">
        <v>0.42</v>
      </c>
      <c r="W4725">
        <v>0.3</v>
      </c>
      <c r="X4725" s="14">
        <v>0.73</v>
      </c>
      <c r="Y4725" s="14">
        <v>2.38</v>
      </c>
      <c r="Z4725" s="14">
        <v>0.25</v>
      </c>
      <c r="AA4725" s="5">
        <f t="shared" si="447"/>
        <v>2.5</v>
      </c>
      <c r="AB4725" s="15" cm="1">
        <f t="array" ref="AB4725">_xlfn.SWITCH(U4725,"夏",122,"冬",90,"春",153,"秋",153,0)</f>
        <v>122</v>
      </c>
      <c r="AC4725" s="16">
        <f t="shared" si="448"/>
        <v>305</v>
      </c>
      <c r="AD4725" s="5">
        <f>IFERROR(AA4725/D4725,0)</f>
        <v>4.5634594673530102E-3</v>
      </c>
      <c r="AE4725" s="15">
        <f t="shared" si="449"/>
        <v>0.33424657534246577</v>
      </c>
      <c r="AF4725" s="5">
        <f>IFERROR(AD4725*AE4725*48,0)</f>
        <v>7.3215393536491036E-2</v>
      </c>
    </row>
    <row r="4726" spans="1:32" x14ac:dyDescent="0.15">
      <c r="A4726" s="17">
        <v>45839</v>
      </c>
      <c r="B4726" s="1" t="s">
        <v>38</v>
      </c>
      <c r="C4726" s="1" t="s">
        <v>57</v>
      </c>
      <c r="D4726" s="9">
        <v>547.83000000000004</v>
      </c>
      <c r="E4726" s="6">
        <v>6.36</v>
      </c>
      <c r="F4726" s="18">
        <v>0.41666666666666702</v>
      </c>
      <c r="G4726" s="1">
        <v>26.6</v>
      </c>
      <c r="H4726" s="1">
        <v>61.3</v>
      </c>
      <c r="I4726" s="1">
        <v>26.6</v>
      </c>
      <c r="J4726" s="1">
        <v>0.2</v>
      </c>
      <c r="K4726" s="1">
        <v>935</v>
      </c>
      <c r="L4726" s="1">
        <v>335</v>
      </c>
      <c r="M4726" s="6">
        <f t="shared" si="446"/>
        <v>26.599999999999909</v>
      </c>
      <c r="N4726" s="19">
        <v>0.5</v>
      </c>
      <c r="O4726" s="11" cm="1">
        <f t="array" ref="O4726">ROUND(_xlfn.SWITCH(C4726,"建筑专教",IF(S4726&gt;0.1,1.38,1.28),"阶梯教室",IF(S4726&gt;0.1,1.15,1.05),"公共教室",IF(S4726&gt;0.1,1.22,1.12),IF(S4726&gt;0.1,1.2,1.1))+(MOD(ROW()*11,31)/31-0.5)*0.06,2)</f>
        <v>1.18</v>
      </c>
      <c r="P4726" s="12">
        <f t="shared" si="450"/>
        <v>0.23</v>
      </c>
      <c r="Q4726" s="13">
        <f t="shared" ref="Q4726:Q4787" si="451">(0.303*EXP(-0.036*(O4726*58.15))+0.028)*((O4726*58.15)-0.00305*(5733-6.99*(O4726*58.15)-(EXP(16.6536-4030.183/(G4726+235))*(H4726/100)))-0.42*((O4726*58.15)-58.15)-0.000017*(O4726*58.15)*(5867-(EXP(16.6536-4030.183/(G4726+235))*(H4726/100)))-0.0014*(O4726*58.15)*(34-G4726)-0.0000000396*IF(N4726*0.155&gt;0.078,1.05+0.645*N4726*0.155,1)*(POWER((35.7-0.028*(O4726*58.15)-N4726*0.155*(0.0000000396*IF(N4726*0.155&gt;0.078,1.05+0.645*N4726*0.155,1)*(POWER((35.7-0.028*(O4726*58.15)-N4726*0.155*0.1)+273,4)-POWER(M4726+273,4))+IF(N4726*0.155&gt;0.078,1.05+0.645*N4726*0.155,1)*IF(J4726&lt;0.2,2.38*ABS(35.7-0.028*(O4726*58.15)-G4726)^0.25,12.1*SQRT(J4726))*(35.7-0.028*(O4726*58.15)-G4726))+273),4)-POWER(M4726+273,4))-IF(N4726*0.155&gt;0.078,1.05+0.645*N4726*0.155,1)*IF(J4726&lt;0.2,2.38*ABS(35.7-0.028*(O4726*58.15)-N4726*0.155*0.1-G4726)^0.25,12.1*SQRT(J4726))*(35.7-0.028*(O4726*58.15)-N4726*0.155*0.1-G4726))</f>
        <v>-0.29588313977188585</v>
      </c>
      <c r="R4726" s="1">
        <v>1.7</v>
      </c>
      <c r="S4726" s="1">
        <v>0.25</v>
      </c>
      <c r="T4726" s="1">
        <v>0.15</v>
      </c>
      <c r="U4726" s="4" t="s">
        <v>60</v>
      </c>
      <c r="V4726">
        <v>0.42</v>
      </c>
      <c r="W4726">
        <v>0.3</v>
      </c>
      <c r="X4726" s="14">
        <v>0.73</v>
      </c>
      <c r="Y4726" s="14">
        <v>2.38</v>
      </c>
      <c r="Z4726" s="14">
        <v>0.25</v>
      </c>
      <c r="AA4726" s="5">
        <f t="shared" si="447"/>
        <v>2.1</v>
      </c>
      <c r="AB4726" s="15" cm="1">
        <f t="array" ref="AB4726">_xlfn.SWITCH(U4726,"夏",122,"冬",90,"春",153,"秋",153,0)</f>
        <v>122</v>
      </c>
      <c r="AC4726" s="16">
        <f t="shared" si="448"/>
        <v>256.2</v>
      </c>
      <c r="AD4726" s="5">
        <f>IFERROR(AA4726/D4726,0)</f>
        <v>3.8333059525765289E-3</v>
      </c>
      <c r="AE4726" s="15">
        <f t="shared" si="449"/>
        <v>0.33424657534246577</v>
      </c>
      <c r="AF4726" s="5">
        <f>IFERROR(AD4726*AE4726*48,0)</f>
        <v>6.1500930570652479E-2</v>
      </c>
    </row>
    <row r="4727" spans="1:32" x14ac:dyDescent="0.15">
      <c r="A4727" s="17">
        <v>45839</v>
      </c>
      <c r="B4727" s="1" t="s">
        <v>38</v>
      </c>
      <c r="C4727" s="1" t="s">
        <v>57</v>
      </c>
      <c r="D4727" s="9">
        <v>547.83000000000004</v>
      </c>
      <c r="E4727" s="6">
        <v>6.36</v>
      </c>
      <c r="F4727" s="18">
        <v>0.4375</v>
      </c>
      <c r="G4727" s="1">
        <v>26.2</v>
      </c>
      <c r="H4727" s="1">
        <v>60</v>
      </c>
      <c r="I4727" s="1">
        <v>26.2</v>
      </c>
      <c r="J4727" s="1">
        <v>0.2</v>
      </c>
      <c r="K4727" s="1">
        <v>995</v>
      </c>
      <c r="L4727" s="1">
        <v>375</v>
      </c>
      <c r="M4727" s="6">
        <f t="shared" si="446"/>
        <v>26.200000000000102</v>
      </c>
      <c r="N4727" s="19">
        <v>0.5</v>
      </c>
      <c r="O4727" s="11" cm="1">
        <f t="array" ref="O4727">ROUND(_xlfn.SWITCH(C4727,"建筑专教",IF(S4727&gt;0.1,1.38,1.28),"阶梯教室",IF(S4727&gt;0.1,1.15,1.05),"公共教室",IF(S4727&gt;0.1,1.22,1.12),IF(S4727&gt;0.1,1.2,1.1))+(MOD(ROW()*11,31)/31-0.5)*0.06,2)</f>
        <v>1.1399999999999999</v>
      </c>
      <c r="P4727" s="12">
        <f t="shared" si="450"/>
        <v>0.25</v>
      </c>
      <c r="Q4727" s="13">
        <f t="shared" si="451"/>
        <v>-0.54090674523949667</v>
      </c>
      <c r="R4727" s="1">
        <v>1.3</v>
      </c>
      <c r="S4727" s="1">
        <v>0.25</v>
      </c>
      <c r="T4727" s="1">
        <v>0.15</v>
      </c>
      <c r="U4727" s="4" t="s">
        <v>60</v>
      </c>
      <c r="V4727">
        <v>0.42</v>
      </c>
      <c r="W4727">
        <v>0.3</v>
      </c>
      <c r="X4727" s="14">
        <v>0.73</v>
      </c>
      <c r="Y4727" s="14">
        <v>2.38</v>
      </c>
      <c r="Z4727" s="14">
        <v>0.25</v>
      </c>
      <c r="AA4727" s="5">
        <f t="shared" si="447"/>
        <v>1.7</v>
      </c>
      <c r="AB4727" s="15" cm="1">
        <f t="array" ref="AB4727">_xlfn.SWITCH(U4727,"夏",122,"冬",90,"春",153,"秋",153,0)</f>
        <v>122</v>
      </c>
      <c r="AC4727" s="16">
        <f t="shared" si="448"/>
        <v>207.4</v>
      </c>
      <c r="AD4727" s="5">
        <f>IFERROR(AA4727/D4727,0)</f>
        <v>3.1031524378000472E-3</v>
      </c>
      <c r="AE4727" s="15">
        <f t="shared" si="449"/>
        <v>0.33424657534246577</v>
      </c>
      <c r="AF4727" s="5">
        <f>IFERROR(AD4727*AE4727*48,0)</f>
        <v>4.9786467604813908E-2</v>
      </c>
    </row>
    <row r="4728" spans="1:32" x14ac:dyDescent="0.15">
      <c r="A4728" s="17">
        <v>45839</v>
      </c>
      <c r="B4728" s="1" t="s">
        <v>38</v>
      </c>
      <c r="C4728" s="1" t="s">
        <v>57</v>
      </c>
      <c r="D4728" s="9">
        <v>547.83000000000004</v>
      </c>
      <c r="E4728" s="6">
        <v>6.36</v>
      </c>
      <c r="F4728" s="18">
        <v>0.45833333333333298</v>
      </c>
      <c r="G4728" s="1">
        <v>25.8</v>
      </c>
      <c r="H4728" s="1">
        <v>59</v>
      </c>
      <c r="I4728" s="1">
        <v>25.8</v>
      </c>
      <c r="J4728" s="1">
        <v>0.2</v>
      </c>
      <c r="K4728" s="1">
        <v>1055</v>
      </c>
      <c r="L4728" s="1">
        <v>415</v>
      </c>
      <c r="M4728" s="6">
        <f t="shared" si="446"/>
        <v>25.800000000000011</v>
      </c>
      <c r="N4728" s="19">
        <v>0.5</v>
      </c>
      <c r="O4728" s="11" cm="1">
        <f t="array" ref="O4728">ROUND(_xlfn.SWITCH(C4728,"建筑专教",IF(S4728&gt;0.1,1.38,1.28),"阶梯教室",IF(S4728&gt;0.1,1.15,1.05),"公共教室",IF(S4728&gt;0.1,1.22,1.12),IF(S4728&gt;0.1,1.2,1.1))+(MOD(ROW()*11,31)/31-0.5)*0.06,2)</f>
        <v>1.1599999999999999</v>
      </c>
      <c r="P4728" s="12">
        <f t="shared" si="450"/>
        <v>0.28000000000000003</v>
      </c>
      <c r="Q4728" s="13">
        <f t="shared" si="451"/>
        <v>-0.62984992912668714</v>
      </c>
      <c r="R4728" s="1">
        <v>0.9</v>
      </c>
      <c r="S4728" s="1">
        <v>0.25</v>
      </c>
      <c r="T4728" s="1">
        <v>0.15</v>
      </c>
      <c r="U4728" s="4" t="s">
        <v>60</v>
      </c>
      <c r="V4728">
        <v>0.42</v>
      </c>
      <c r="W4728">
        <v>0.3</v>
      </c>
      <c r="X4728" s="14">
        <v>0.73</v>
      </c>
      <c r="Y4728" s="14">
        <v>2.38</v>
      </c>
      <c r="Z4728" s="14">
        <v>0.25</v>
      </c>
      <c r="AA4728" s="5">
        <f t="shared" si="447"/>
        <v>1.2999999999999998</v>
      </c>
      <c r="AB4728" s="15" cm="1">
        <f t="array" ref="AB4728">_xlfn.SWITCH(U4728,"夏",122,"冬",90,"春",153,"秋",153,0)</f>
        <v>122</v>
      </c>
      <c r="AC4728" s="16">
        <f t="shared" si="448"/>
        <v>158.59999999999997</v>
      </c>
      <c r="AD4728" s="5">
        <f>IFERROR(AA4728/D4728,0)</f>
        <v>2.372998923023565E-3</v>
      </c>
      <c r="AE4728" s="15">
        <f t="shared" si="449"/>
        <v>0.33424657534246577</v>
      </c>
      <c r="AF4728" s="5">
        <f>IFERROR(AD4728*AE4728*48,0)</f>
        <v>3.8072004638975331E-2</v>
      </c>
    </row>
    <row r="4729" spans="1:32" x14ac:dyDescent="0.15">
      <c r="A4729" s="17">
        <v>45839</v>
      </c>
      <c r="B4729" s="1" t="s">
        <v>38</v>
      </c>
      <c r="C4729" s="1" t="s">
        <v>57</v>
      </c>
      <c r="D4729" s="9">
        <v>547.83000000000004</v>
      </c>
      <c r="E4729" s="6">
        <v>6.36</v>
      </c>
      <c r="F4729" s="18">
        <v>0.47916666666666702</v>
      </c>
      <c r="G4729" s="1">
        <v>25.5</v>
      </c>
      <c r="H4729" s="1">
        <v>58.5</v>
      </c>
      <c r="I4729" s="1">
        <v>25.5</v>
      </c>
      <c r="J4729" s="1">
        <v>0.2</v>
      </c>
      <c r="K4729" s="1">
        <v>1115</v>
      </c>
      <c r="L4729" s="1">
        <v>455</v>
      </c>
      <c r="M4729" s="6">
        <f t="shared" si="446"/>
        <v>25.499999999999886</v>
      </c>
      <c r="N4729" s="19">
        <v>0.5</v>
      </c>
      <c r="O4729" s="11" cm="1">
        <f t="array" ref="O4729">ROUND(_xlfn.SWITCH(C4729,"建筑专教",IF(S4729&gt;0.1,1.38,1.28),"阶梯教室",IF(S4729&gt;0.1,1.15,1.05),"公共教室",IF(S4729&gt;0.1,1.22,1.12),IF(S4729&gt;0.1,1.2,1.1))+(MOD(ROW()*11,31)/31-0.5)*0.06,2)</f>
        <v>1.1200000000000001</v>
      </c>
      <c r="P4729" s="12">
        <f t="shared" si="450"/>
        <v>0.31</v>
      </c>
      <c r="Q4729" s="13">
        <f t="shared" si="451"/>
        <v>-0.85691168187521405</v>
      </c>
      <c r="R4729" s="1">
        <v>0.5</v>
      </c>
      <c r="S4729" s="1">
        <v>0.25</v>
      </c>
      <c r="T4729" s="1">
        <v>0.15</v>
      </c>
      <c r="U4729" s="4" t="s">
        <v>60</v>
      </c>
      <c r="V4729">
        <v>0.42</v>
      </c>
      <c r="W4729">
        <v>0.3</v>
      </c>
      <c r="X4729" s="14">
        <v>0.73</v>
      </c>
      <c r="Y4729" s="14">
        <v>2.38</v>
      </c>
      <c r="Z4729" s="14">
        <v>0.25</v>
      </c>
      <c r="AA4729" s="5">
        <f t="shared" si="447"/>
        <v>0.9</v>
      </c>
      <c r="AB4729" s="15" cm="1">
        <f t="array" ref="AB4729">_xlfn.SWITCH(U4729,"夏",122,"冬",90,"春",153,"秋",153,0)</f>
        <v>122</v>
      </c>
      <c r="AC4729" s="16">
        <f t="shared" si="448"/>
        <v>109.8</v>
      </c>
      <c r="AD4729" s="5">
        <f>IFERROR(AA4729/D4729,0)</f>
        <v>1.6428454082470839E-3</v>
      </c>
      <c r="AE4729" s="15">
        <f t="shared" si="449"/>
        <v>0.33424657534246577</v>
      </c>
      <c r="AF4729" s="5">
        <f>IFERROR(AD4729*AE4729*48,0)</f>
        <v>2.6357541673136781E-2</v>
      </c>
    </row>
    <row r="4730" spans="1:32" x14ac:dyDescent="0.15">
      <c r="A4730" s="17">
        <v>45839</v>
      </c>
      <c r="B4730" s="1" t="s">
        <v>38</v>
      </c>
      <c r="C4730" s="1" t="s">
        <v>57</v>
      </c>
      <c r="D4730" s="9">
        <v>547.83000000000004</v>
      </c>
      <c r="E4730" s="6">
        <v>6.36</v>
      </c>
      <c r="F4730" s="18">
        <v>0.5</v>
      </c>
      <c r="G4730" s="1">
        <v>26.5</v>
      </c>
      <c r="H4730" s="1">
        <v>61.5</v>
      </c>
      <c r="I4730" s="1">
        <v>26.5</v>
      </c>
      <c r="J4730" s="1">
        <v>0.1</v>
      </c>
      <c r="K4730" s="1">
        <v>465</v>
      </c>
      <c r="L4730" s="1">
        <v>295</v>
      </c>
      <c r="M4730" s="6">
        <f t="shared" si="446"/>
        <v>26.500000000000114</v>
      </c>
      <c r="N4730" s="1">
        <v>0</v>
      </c>
      <c r="O4730" s="1">
        <v>0</v>
      </c>
      <c r="P4730" s="12">
        <f t="shared" si="450"/>
        <v>0</v>
      </c>
      <c r="Q4730" s="1">
        <v>0</v>
      </c>
      <c r="R4730" s="1">
        <v>0.2</v>
      </c>
      <c r="S4730" s="1">
        <v>0</v>
      </c>
      <c r="T4730" s="1">
        <v>0</v>
      </c>
      <c r="U4730" s="4" t="s">
        <v>60</v>
      </c>
      <c r="V4730">
        <v>0.42</v>
      </c>
      <c r="W4730">
        <v>0.3</v>
      </c>
      <c r="X4730" s="14">
        <v>0.73</v>
      </c>
      <c r="Y4730" s="14">
        <v>2.38</v>
      </c>
      <c r="Z4730" s="14">
        <v>0.25</v>
      </c>
      <c r="AA4730" s="5">
        <f t="shared" si="447"/>
        <v>0.2</v>
      </c>
      <c r="AB4730" s="15" cm="1">
        <f t="array" ref="AB4730">_xlfn.SWITCH(U4730,"夏",122,"冬",90,"春",153,"秋",153,0)</f>
        <v>122</v>
      </c>
      <c r="AC4730" s="16">
        <f t="shared" si="448"/>
        <v>24.400000000000002</v>
      </c>
      <c r="AD4730" s="5">
        <f>IFERROR(AA4730/D4730,0)</f>
        <v>3.6507675738824087E-4</v>
      </c>
      <c r="AE4730" s="15">
        <f t="shared" si="449"/>
        <v>0.33424657534246577</v>
      </c>
      <c r="AF4730" s="5">
        <f>IFERROR(AD4730*AE4730*48,0)</f>
        <v>5.8572314829192836E-3</v>
      </c>
    </row>
    <row r="4731" spans="1:32" x14ac:dyDescent="0.15">
      <c r="A4731" s="17">
        <v>45839</v>
      </c>
      <c r="B4731" s="1" t="s">
        <v>38</v>
      </c>
      <c r="C4731" s="1" t="s">
        <v>57</v>
      </c>
      <c r="D4731" s="9">
        <v>547.83000000000004</v>
      </c>
      <c r="E4731" s="6">
        <v>6.36</v>
      </c>
      <c r="F4731" s="18">
        <v>0.52083333333333304</v>
      </c>
      <c r="G4731" s="1">
        <v>27.3</v>
      </c>
      <c r="H4731" s="1">
        <v>64.5</v>
      </c>
      <c r="I4731" s="1">
        <v>27.3</v>
      </c>
      <c r="J4731" s="1">
        <v>0.1</v>
      </c>
      <c r="K4731" s="1">
        <v>425</v>
      </c>
      <c r="L4731" s="1">
        <v>235</v>
      </c>
      <c r="M4731" s="6">
        <f t="shared" si="446"/>
        <v>27.300000000000011</v>
      </c>
      <c r="N4731" s="1">
        <v>0</v>
      </c>
      <c r="O4731" s="1">
        <v>0</v>
      </c>
      <c r="P4731" s="12">
        <f t="shared" si="450"/>
        <v>0</v>
      </c>
      <c r="Q4731" s="1">
        <v>0</v>
      </c>
      <c r="R4731" s="1">
        <v>0</v>
      </c>
      <c r="S4731" s="1">
        <v>0</v>
      </c>
      <c r="T4731" s="1">
        <v>0</v>
      </c>
      <c r="U4731" s="4" t="s">
        <v>60</v>
      </c>
      <c r="V4731">
        <v>0.42</v>
      </c>
      <c r="W4731">
        <v>0.3</v>
      </c>
      <c r="X4731" s="14">
        <v>0.73</v>
      </c>
      <c r="Y4731" s="14">
        <v>2.38</v>
      </c>
      <c r="Z4731" s="14">
        <v>0.25</v>
      </c>
      <c r="AA4731" s="5">
        <f t="shared" si="447"/>
        <v>0</v>
      </c>
      <c r="AB4731" s="15" cm="1">
        <f t="array" ref="AB4731">_xlfn.SWITCH(U4731,"夏",122,"冬",90,"春",153,"秋",153,0)</f>
        <v>122</v>
      </c>
      <c r="AC4731" s="16">
        <f t="shared" si="448"/>
        <v>0</v>
      </c>
      <c r="AD4731" s="5">
        <f>IFERROR(AA4731/D4731,0)</f>
        <v>0</v>
      </c>
      <c r="AE4731" s="15">
        <f t="shared" si="449"/>
        <v>0.33424657534246577</v>
      </c>
      <c r="AF4731" s="5">
        <f>IFERROR(AD4731*AE4731*48,0)</f>
        <v>0</v>
      </c>
    </row>
    <row r="4732" spans="1:32" x14ac:dyDescent="0.15">
      <c r="A4732" s="17">
        <v>45839</v>
      </c>
      <c r="B4732" s="1" t="s">
        <v>38</v>
      </c>
      <c r="C4732" s="1" t="s">
        <v>57</v>
      </c>
      <c r="D4732" s="9">
        <v>547.83000000000004</v>
      </c>
      <c r="E4732" s="6">
        <v>6.36</v>
      </c>
      <c r="F4732" s="18">
        <v>0.54166666666666696</v>
      </c>
      <c r="G4732" s="1">
        <v>28.1</v>
      </c>
      <c r="H4732" s="1">
        <v>67.5</v>
      </c>
      <c r="I4732" s="1">
        <v>28.1</v>
      </c>
      <c r="J4732" s="1">
        <v>0.1</v>
      </c>
      <c r="K4732" s="1">
        <v>410</v>
      </c>
      <c r="L4732" s="1">
        <v>175</v>
      </c>
      <c r="M4732" s="6">
        <f t="shared" si="446"/>
        <v>28.099999999999966</v>
      </c>
      <c r="N4732" s="1">
        <v>0</v>
      </c>
      <c r="O4732" s="1">
        <v>0</v>
      </c>
      <c r="P4732" s="12">
        <f t="shared" si="450"/>
        <v>0</v>
      </c>
      <c r="Q4732" s="1">
        <v>0</v>
      </c>
      <c r="R4732" s="1">
        <v>0</v>
      </c>
      <c r="S4732" s="1">
        <v>0</v>
      </c>
      <c r="T4732" s="1">
        <v>0</v>
      </c>
      <c r="U4732" s="4" t="s">
        <v>60</v>
      </c>
      <c r="V4732">
        <v>0.42</v>
      </c>
      <c r="W4732">
        <v>0.3</v>
      </c>
      <c r="X4732" s="14">
        <v>0.73</v>
      </c>
      <c r="Y4732" s="14">
        <v>2.38</v>
      </c>
      <c r="Z4732" s="14">
        <v>0.25</v>
      </c>
      <c r="AA4732" s="5">
        <f t="shared" si="447"/>
        <v>0</v>
      </c>
      <c r="AB4732" s="15" cm="1">
        <f t="array" ref="AB4732">_xlfn.SWITCH(U4732,"夏",122,"冬",90,"春",153,"秋",153,0)</f>
        <v>122</v>
      </c>
      <c r="AC4732" s="16">
        <f t="shared" si="448"/>
        <v>0</v>
      </c>
      <c r="AD4732" s="5">
        <f>IFERROR(AA4732/D4732,0)</f>
        <v>0</v>
      </c>
      <c r="AE4732" s="15">
        <f t="shared" si="449"/>
        <v>0.33424657534246577</v>
      </c>
      <c r="AF4732" s="5">
        <f>IFERROR(AD4732*AE4732*48,0)</f>
        <v>0</v>
      </c>
    </row>
    <row r="4733" spans="1:32" x14ac:dyDescent="0.15">
      <c r="A4733" s="17">
        <v>45839</v>
      </c>
      <c r="B4733" s="1" t="s">
        <v>38</v>
      </c>
      <c r="C4733" s="1" t="s">
        <v>57</v>
      </c>
      <c r="D4733" s="9">
        <v>547.83000000000004</v>
      </c>
      <c r="E4733" s="6">
        <v>6.36</v>
      </c>
      <c r="F4733" s="18">
        <v>0.5625</v>
      </c>
      <c r="G4733" s="1">
        <v>30.1</v>
      </c>
      <c r="H4733" s="1">
        <v>70.5</v>
      </c>
      <c r="I4733" s="1">
        <v>30.1</v>
      </c>
      <c r="J4733" s="1">
        <v>0.1</v>
      </c>
      <c r="K4733" s="1">
        <v>785</v>
      </c>
      <c r="L4733" s="1">
        <v>285</v>
      </c>
      <c r="M4733" s="6">
        <f t="shared" si="446"/>
        <v>30.100000000000023</v>
      </c>
      <c r="N4733" s="19">
        <v>0.5</v>
      </c>
      <c r="O4733" s="11" cm="1">
        <f t="array" ref="O4733">ROUND(_xlfn.SWITCH(C4733,"建筑专教",IF(S4733&gt;0.1,1.38,1.28),"阶梯教室",IF(S4733&gt;0.1,1.15,1.05),"公共教室",IF(S4733&gt;0.1,1.22,1.12),IF(S4733&gt;0.1,1.2,1.1))+(MOD(ROW()*11,31)/31-0.5)*0.06,2)</f>
        <v>1.1499999999999999</v>
      </c>
      <c r="P4733" s="12">
        <f t="shared" si="450"/>
        <v>0.16</v>
      </c>
      <c r="Q4733" s="13">
        <f t="shared" si="451"/>
        <v>1.1758481086232322</v>
      </c>
      <c r="R4733" s="1">
        <v>3</v>
      </c>
      <c r="S4733" s="1">
        <v>0.25</v>
      </c>
      <c r="T4733" s="1">
        <v>0.15</v>
      </c>
      <c r="U4733" s="4" t="s">
        <v>60</v>
      </c>
      <c r="V4733">
        <v>0.42</v>
      </c>
      <c r="W4733">
        <v>0.3</v>
      </c>
      <c r="X4733" s="14">
        <v>0.73</v>
      </c>
      <c r="Y4733" s="14">
        <v>2.38</v>
      </c>
      <c r="Z4733" s="14">
        <v>0.25</v>
      </c>
      <c r="AA4733" s="5">
        <f t="shared" si="447"/>
        <v>3.4</v>
      </c>
      <c r="AB4733" s="15" cm="1">
        <f t="array" ref="AB4733">_xlfn.SWITCH(U4733,"夏",122,"冬",90,"春",153,"秋",153,0)</f>
        <v>122</v>
      </c>
      <c r="AC4733" s="16">
        <f t="shared" si="448"/>
        <v>414.8</v>
      </c>
      <c r="AD4733" s="5">
        <f>IFERROR(AA4733/D4733,0)</f>
        <v>6.2063048756000943E-3</v>
      </c>
      <c r="AE4733" s="15">
        <f t="shared" si="449"/>
        <v>0.33424657534246577</v>
      </c>
      <c r="AF4733" s="5">
        <f>IFERROR(AD4733*AE4733*48,0)</f>
        <v>9.9572935209627816E-2</v>
      </c>
    </row>
    <row r="4734" spans="1:32" x14ac:dyDescent="0.15">
      <c r="A4734" s="17">
        <v>45839</v>
      </c>
      <c r="B4734" s="1" t="s">
        <v>38</v>
      </c>
      <c r="C4734" s="1" t="s">
        <v>57</v>
      </c>
      <c r="D4734" s="9">
        <v>547.83000000000004</v>
      </c>
      <c r="E4734" s="6">
        <v>6.36</v>
      </c>
      <c r="F4734" s="18">
        <v>0.58333333333333304</v>
      </c>
      <c r="G4734" s="1">
        <v>28.1</v>
      </c>
      <c r="H4734" s="1">
        <v>67</v>
      </c>
      <c r="I4734" s="1">
        <v>28.1</v>
      </c>
      <c r="J4734" s="1">
        <v>0.2</v>
      </c>
      <c r="K4734" s="1">
        <v>845</v>
      </c>
      <c r="L4734" s="1">
        <v>255</v>
      </c>
      <c r="M4734" s="6">
        <f t="shared" si="446"/>
        <v>28.099999999999966</v>
      </c>
      <c r="N4734" s="19">
        <v>0.5</v>
      </c>
      <c r="O4734" s="11" cm="1">
        <f t="array" ref="O4734">ROUND(_xlfn.SWITCH(C4734,"建筑专教",IF(S4734&gt;0.1,1.38,1.28),"阶梯教室",IF(S4734&gt;0.1,1.15,1.05),"公共教室",IF(S4734&gt;0.1,1.22,1.12),IF(S4734&gt;0.1,1.2,1.1))+(MOD(ROW()*11,31)/31-0.5)*0.06,2)</f>
        <v>1.17</v>
      </c>
      <c r="P4734" s="12">
        <f t="shared" si="450"/>
        <v>0.19</v>
      </c>
      <c r="Q4734" s="13">
        <f t="shared" si="451"/>
        <v>0.2099583888857689</v>
      </c>
      <c r="R4734" s="1">
        <v>2.2999999999999998</v>
      </c>
      <c r="S4734" s="1">
        <v>0.25</v>
      </c>
      <c r="T4734" s="1">
        <v>0.15</v>
      </c>
      <c r="U4734" s="4" t="s">
        <v>60</v>
      </c>
      <c r="V4734">
        <v>0.42</v>
      </c>
      <c r="W4734">
        <v>0.3</v>
      </c>
      <c r="X4734" s="14">
        <v>0.73</v>
      </c>
      <c r="Y4734" s="14">
        <v>2.38</v>
      </c>
      <c r="Z4734" s="14">
        <v>0.25</v>
      </c>
      <c r="AA4734" s="5">
        <f t="shared" si="447"/>
        <v>2.6999999999999997</v>
      </c>
      <c r="AB4734" s="15" cm="1">
        <f t="array" ref="AB4734">_xlfn.SWITCH(U4734,"夏",122,"冬",90,"春",153,"秋",153,0)</f>
        <v>122</v>
      </c>
      <c r="AC4734" s="16">
        <f t="shared" si="448"/>
        <v>329.4</v>
      </c>
      <c r="AD4734" s="5">
        <f>IFERROR(AA4734/D4734,0)</f>
        <v>4.9285362247412506E-3</v>
      </c>
      <c r="AE4734" s="15">
        <f t="shared" si="449"/>
        <v>0.33424657534246577</v>
      </c>
      <c r="AF4734" s="5">
        <f>IFERROR(AD4734*AE4734*48,0)</f>
        <v>7.9072625019410314E-2</v>
      </c>
    </row>
    <row r="4735" spans="1:32" x14ac:dyDescent="0.15">
      <c r="A4735" s="17">
        <v>45839</v>
      </c>
      <c r="B4735" s="1" t="s">
        <v>38</v>
      </c>
      <c r="C4735" s="1" t="s">
        <v>57</v>
      </c>
      <c r="D4735" s="9">
        <v>547.83000000000004</v>
      </c>
      <c r="E4735" s="6">
        <v>6.36</v>
      </c>
      <c r="F4735" s="18">
        <v>0.60416666666666696</v>
      </c>
      <c r="G4735" s="1">
        <v>27.1</v>
      </c>
      <c r="H4735" s="1">
        <v>64</v>
      </c>
      <c r="I4735" s="1">
        <v>27.1</v>
      </c>
      <c r="J4735" s="1">
        <v>0.2</v>
      </c>
      <c r="K4735" s="1">
        <v>905</v>
      </c>
      <c r="L4735" s="1">
        <v>295</v>
      </c>
      <c r="M4735" s="6">
        <f t="shared" si="446"/>
        <v>27.099999999999966</v>
      </c>
      <c r="N4735" s="19">
        <v>0.5</v>
      </c>
      <c r="O4735" s="11" cm="1">
        <f t="array" ref="O4735">ROUND(_xlfn.SWITCH(C4735,"建筑专教",IF(S4735&gt;0.1,1.38,1.28),"阶梯教室",IF(S4735&gt;0.1,1.15,1.05),"公共教室",IF(S4735&gt;0.1,1.22,1.12),IF(S4735&gt;0.1,1.2,1.1))+(MOD(ROW()*11,31)/31-0.5)*0.06,2)</f>
        <v>1.1299999999999999</v>
      </c>
      <c r="P4735" s="12">
        <f t="shared" si="450"/>
        <v>0.22</v>
      </c>
      <c r="Q4735" s="13">
        <f t="shared" si="451"/>
        <v>-0.23754136841289838</v>
      </c>
      <c r="R4735" s="1">
        <v>1.9</v>
      </c>
      <c r="S4735" s="1">
        <v>0.25</v>
      </c>
      <c r="T4735" s="1">
        <v>0.15</v>
      </c>
      <c r="U4735" s="4" t="s">
        <v>60</v>
      </c>
      <c r="V4735">
        <v>0.42</v>
      </c>
      <c r="W4735">
        <v>0.3</v>
      </c>
      <c r="X4735" s="14">
        <v>0.73</v>
      </c>
      <c r="Y4735" s="14">
        <v>2.38</v>
      </c>
      <c r="Z4735" s="14">
        <v>0.25</v>
      </c>
      <c r="AA4735" s="5">
        <f t="shared" si="447"/>
        <v>2.2999999999999998</v>
      </c>
      <c r="AB4735" s="15" cm="1">
        <f t="array" ref="AB4735">_xlfn.SWITCH(U4735,"夏",122,"冬",90,"春",153,"秋",153,0)</f>
        <v>122</v>
      </c>
      <c r="AC4735" s="16">
        <f t="shared" si="448"/>
        <v>280.59999999999997</v>
      </c>
      <c r="AD4735" s="5">
        <f>IFERROR(AA4735/D4735,0)</f>
        <v>4.1983827099647698E-3</v>
      </c>
      <c r="AE4735" s="15">
        <f t="shared" si="449"/>
        <v>0.33424657534246577</v>
      </c>
      <c r="AF4735" s="5">
        <f>IFERROR(AD4735*AE4735*48,0)</f>
        <v>6.7358162053571757E-2</v>
      </c>
    </row>
    <row r="4736" spans="1:32" x14ac:dyDescent="0.15">
      <c r="A4736" s="17">
        <v>45839</v>
      </c>
      <c r="B4736" s="1" t="s">
        <v>38</v>
      </c>
      <c r="C4736" s="1" t="s">
        <v>57</v>
      </c>
      <c r="D4736" s="9">
        <v>547.83000000000004</v>
      </c>
      <c r="E4736" s="6">
        <v>6.36</v>
      </c>
      <c r="F4736" s="18">
        <v>0.625</v>
      </c>
      <c r="G4736" s="1">
        <v>26.4</v>
      </c>
      <c r="H4736" s="1">
        <v>62</v>
      </c>
      <c r="I4736" s="1">
        <v>26.4</v>
      </c>
      <c r="J4736" s="1">
        <v>0.2</v>
      </c>
      <c r="K4736" s="1">
        <v>965</v>
      </c>
      <c r="L4736" s="1">
        <v>335</v>
      </c>
      <c r="M4736" s="6">
        <f t="shared" si="446"/>
        <v>26.400000000000034</v>
      </c>
      <c r="N4736" s="19">
        <v>0.5</v>
      </c>
      <c r="O4736" s="11" cm="1">
        <f t="array" ref="O4736">ROUND(_xlfn.SWITCH(C4736,"建筑专教",IF(S4736&gt;0.1,1.38,1.28),"阶梯教室",IF(S4736&gt;0.1,1.15,1.05),"公共教室",IF(S4736&gt;0.1,1.22,1.12),IF(S4736&gt;0.1,1.2,1.1))+(MOD(ROW()*11,31)/31-0.5)*0.06,2)</f>
        <v>1.1499999999999999</v>
      </c>
      <c r="P4736" s="12">
        <f t="shared" si="450"/>
        <v>0.24</v>
      </c>
      <c r="Q4736" s="13">
        <f t="shared" si="451"/>
        <v>-0.44173290111538355</v>
      </c>
      <c r="R4736" s="1">
        <v>1.5</v>
      </c>
      <c r="S4736" s="1">
        <v>0.25</v>
      </c>
      <c r="T4736" s="1">
        <v>0.15</v>
      </c>
      <c r="U4736" s="4" t="s">
        <v>60</v>
      </c>
      <c r="V4736">
        <v>0.42</v>
      </c>
      <c r="W4736">
        <v>0.3</v>
      </c>
      <c r="X4736" s="14">
        <v>0.73</v>
      </c>
      <c r="Y4736" s="14">
        <v>2.38</v>
      </c>
      <c r="Z4736" s="14">
        <v>0.25</v>
      </c>
      <c r="AA4736" s="5">
        <f t="shared" si="447"/>
        <v>1.9</v>
      </c>
      <c r="AB4736" s="15" cm="1">
        <f t="array" ref="AB4736">_xlfn.SWITCH(U4736,"夏",122,"冬",90,"春",153,"秋",153,0)</f>
        <v>122</v>
      </c>
      <c r="AC4736" s="16">
        <f t="shared" si="448"/>
        <v>231.79999999999998</v>
      </c>
      <c r="AD4736" s="5">
        <f>IFERROR(AA4736/D4736,0)</f>
        <v>3.468229195188288E-3</v>
      </c>
      <c r="AE4736" s="15">
        <f t="shared" si="449"/>
        <v>0.33424657534246577</v>
      </c>
      <c r="AF4736" s="5">
        <f>IFERROR(AD4736*AE4736*48,0)</f>
        <v>5.5643699087733194E-2</v>
      </c>
    </row>
    <row r="4737" spans="1:32" x14ac:dyDescent="0.15">
      <c r="A4737" s="17">
        <v>45839</v>
      </c>
      <c r="B4737" s="1" t="s">
        <v>38</v>
      </c>
      <c r="C4737" s="1" t="s">
        <v>57</v>
      </c>
      <c r="D4737" s="9">
        <v>547.83000000000004</v>
      </c>
      <c r="E4737" s="6">
        <v>6.36</v>
      </c>
      <c r="F4737" s="18">
        <v>0.64583333333333304</v>
      </c>
      <c r="G4737" s="1">
        <v>26</v>
      </c>
      <c r="H4737" s="1">
        <v>60.7</v>
      </c>
      <c r="I4737" s="1">
        <v>26</v>
      </c>
      <c r="J4737" s="1">
        <v>0.2</v>
      </c>
      <c r="K4737" s="1">
        <v>1025</v>
      </c>
      <c r="L4737" s="1">
        <v>375</v>
      </c>
      <c r="M4737" s="6">
        <f t="shared" si="446"/>
        <v>25.999999999999943</v>
      </c>
      <c r="N4737" s="19">
        <v>0.5</v>
      </c>
      <c r="O4737" s="11" cm="1">
        <f t="array" ref="O4737">ROUND(_xlfn.SWITCH(C4737,"建筑专教",IF(S4737&gt;0.1,1.38,1.28),"阶梯教室",IF(S4737&gt;0.1,1.15,1.05),"公共教室",IF(S4737&gt;0.1,1.22,1.12),IF(S4737&gt;0.1,1.2,1.1))+(MOD(ROW()*11,31)/31-0.5)*0.06,2)</f>
        <v>1.17</v>
      </c>
      <c r="P4737" s="12">
        <f t="shared" si="450"/>
        <v>0.27</v>
      </c>
      <c r="Q4737" s="13">
        <f t="shared" si="451"/>
        <v>-0.53180816520587737</v>
      </c>
      <c r="R4737" s="1">
        <v>1.1000000000000001</v>
      </c>
      <c r="S4737" s="1">
        <v>0.25</v>
      </c>
      <c r="T4737" s="1">
        <v>0.15</v>
      </c>
      <c r="U4737" s="4" t="s">
        <v>60</v>
      </c>
      <c r="V4737">
        <v>0.42</v>
      </c>
      <c r="W4737">
        <v>0.3</v>
      </c>
      <c r="X4737" s="14">
        <v>0.73</v>
      </c>
      <c r="Y4737" s="14">
        <v>2.38</v>
      </c>
      <c r="Z4737" s="14">
        <v>0.25</v>
      </c>
      <c r="AA4737" s="5">
        <f t="shared" si="447"/>
        <v>1.5</v>
      </c>
      <c r="AB4737" s="15" cm="1">
        <f t="array" ref="AB4737">_xlfn.SWITCH(U4737,"夏",122,"冬",90,"春",153,"秋",153,0)</f>
        <v>122</v>
      </c>
      <c r="AC4737" s="16">
        <f t="shared" si="448"/>
        <v>183</v>
      </c>
      <c r="AD4737" s="5">
        <f>IFERROR(AA4737/D4737,0)</f>
        <v>2.7380756804118063E-3</v>
      </c>
      <c r="AE4737" s="15">
        <f t="shared" si="449"/>
        <v>0.33424657534246577</v>
      </c>
      <c r="AF4737" s="5">
        <f>IFERROR(AD4737*AE4737*48,0)</f>
        <v>4.3929236121894623E-2</v>
      </c>
    </row>
    <row r="4738" spans="1:32" x14ac:dyDescent="0.15">
      <c r="A4738" s="17">
        <v>45839</v>
      </c>
      <c r="B4738" s="1" t="s">
        <v>38</v>
      </c>
      <c r="C4738" s="1" t="s">
        <v>57</v>
      </c>
      <c r="D4738" s="9">
        <v>547.83000000000004</v>
      </c>
      <c r="E4738" s="6">
        <v>6.36</v>
      </c>
      <c r="F4738" s="18">
        <v>0.66666666666666696</v>
      </c>
      <c r="G4738" s="1">
        <v>25.6</v>
      </c>
      <c r="H4738" s="1">
        <v>60</v>
      </c>
      <c r="I4738" s="1">
        <v>25.6</v>
      </c>
      <c r="J4738" s="1">
        <v>0.2</v>
      </c>
      <c r="K4738" s="1">
        <v>1085</v>
      </c>
      <c r="L4738" s="1">
        <v>415</v>
      </c>
      <c r="M4738" s="6">
        <f t="shared" si="446"/>
        <v>25.600000000000136</v>
      </c>
      <c r="N4738" s="19">
        <v>0.5</v>
      </c>
      <c r="O4738" s="11" cm="1">
        <f t="array" ref="O4738">ROUND(_xlfn.SWITCH(C4738,"建筑专教",IF(S4738&gt;0.1,1.38,1.28),"阶梯教室",IF(S4738&gt;0.1,1.15,1.05),"公共教室",IF(S4738&gt;0.1,1.22,1.12),IF(S4738&gt;0.1,1.2,1.1))+(MOD(ROW()*11,31)/31-0.5)*0.06,2)</f>
        <v>1.1299999999999999</v>
      </c>
      <c r="P4738" s="12">
        <f t="shared" si="450"/>
        <v>0.28999999999999998</v>
      </c>
      <c r="Q4738" s="13">
        <f t="shared" si="451"/>
        <v>-0.7891649627688323</v>
      </c>
      <c r="R4738" s="1">
        <v>0.7</v>
      </c>
      <c r="S4738" s="1">
        <v>0.25</v>
      </c>
      <c r="T4738" s="1">
        <v>0.15</v>
      </c>
      <c r="U4738" s="4" t="s">
        <v>60</v>
      </c>
      <c r="V4738">
        <v>0.42</v>
      </c>
      <c r="W4738">
        <v>0.3</v>
      </c>
      <c r="X4738" s="14">
        <v>0.73</v>
      </c>
      <c r="Y4738" s="14">
        <v>2.38</v>
      </c>
      <c r="Z4738" s="14">
        <v>0.25</v>
      </c>
      <c r="AA4738" s="5">
        <f t="shared" si="447"/>
        <v>1.0999999999999999</v>
      </c>
      <c r="AB4738" s="15" cm="1">
        <f t="array" ref="AB4738">_xlfn.SWITCH(U4738,"夏",122,"冬",90,"春",153,"秋",153,0)</f>
        <v>122</v>
      </c>
      <c r="AC4738" s="16">
        <f t="shared" si="448"/>
        <v>134.19999999999999</v>
      </c>
      <c r="AD4738" s="5">
        <f>IFERROR(AA4738/D4738,0)</f>
        <v>2.0079221656353246E-3</v>
      </c>
      <c r="AE4738" s="15">
        <f t="shared" si="449"/>
        <v>0.33424657534246577</v>
      </c>
      <c r="AF4738" s="5">
        <f>IFERROR(AD4738*AE4738*48,0)</f>
        <v>3.2214773156056059E-2</v>
      </c>
    </row>
    <row r="4739" spans="1:32" x14ac:dyDescent="0.15">
      <c r="A4739" s="17">
        <v>45839</v>
      </c>
      <c r="B4739" s="1" t="s">
        <v>38</v>
      </c>
      <c r="C4739" s="1" t="s">
        <v>57</v>
      </c>
      <c r="D4739" s="9">
        <v>547.83000000000004</v>
      </c>
      <c r="E4739" s="6">
        <v>6.36</v>
      </c>
      <c r="F4739" s="18">
        <v>0.6875</v>
      </c>
      <c r="G4739" s="1">
        <v>26.1</v>
      </c>
      <c r="H4739" s="1">
        <v>61</v>
      </c>
      <c r="I4739" s="1">
        <v>26.1</v>
      </c>
      <c r="J4739" s="1">
        <v>0.1</v>
      </c>
      <c r="K4739" s="1">
        <v>695</v>
      </c>
      <c r="L4739" s="1">
        <v>325</v>
      </c>
      <c r="M4739" s="6">
        <f t="shared" si="446"/>
        <v>26.100000000000136</v>
      </c>
      <c r="N4739" s="19">
        <v>0.5</v>
      </c>
      <c r="O4739" s="11" cm="1">
        <f t="array" ref="O4739">ROUND(_xlfn.SWITCH(C4739,"建筑专教",IF(S4739&gt;0.1,1.38,1.28),"阶梯教室",IF(S4739&gt;0.1,1.15,1.05),"公共教室",IF(S4739&gt;0.1,1.22,1.12),IF(S4739&gt;0.1,1.2,1.1))+(MOD(ROW()*11,31)/31-0.5)*0.06,2)</f>
        <v>1.1499999999999999</v>
      </c>
      <c r="P4739" s="12">
        <f t="shared" si="450"/>
        <v>0.13</v>
      </c>
      <c r="Q4739" s="13">
        <f t="shared" si="451"/>
        <v>-0.14065667026089657</v>
      </c>
      <c r="R4739" s="1">
        <v>0.4</v>
      </c>
      <c r="S4739" s="1">
        <v>0.18</v>
      </c>
      <c r="T4739" s="1">
        <v>0.1</v>
      </c>
      <c r="U4739" s="4" t="s">
        <v>60</v>
      </c>
      <c r="V4739">
        <v>0.42</v>
      </c>
      <c r="W4739">
        <v>0.3</v>
      </c>
      <c r="X4739" s="14">
        <v>0.73</v>
      </c>
      <c r="Y4739" s="14">
        <v>2.38</v>
      </c>
      <c r="Z4739" s="14">
        <v>0.25</v>
      </c>
      <c r="AA4739" s="5">
        <f t="shared" si="447"/>
        <v>0.68</v>
      </c>
      <c r="AB4739" s="15" cm="1">
        <f t="array" ref="AB4739">_xlfn.SWITCH(U4739,"夏",122,"冬",90,"春",153,"秋",153,0)</f>
        <v>122</v>
      </c>
      <c r="AC4739" s="16">
        <f t="shared" si="448"/>
        <v>82.960000000000008</v>
      </c>
      <c r="AD4739" s="5">
        <f>IFERROR(AA4739/D4739,0)</f>
        <v>1.2412609751200189E-3</v>
      </c>
      <c r="AE4739" s="15">
        <f t="shared" si="449"/>
        <v>0.33424657534246577</v>
      </c>
      <c r="AF4739" s="5">
        <f>IFERROR(AD4739*AE4739*48,0)</f>
        <v>1.9914587041925565E-2</v>
      </c>
    </row>
    <row r="4740" spans="1:32" x14ac:dyDescent="0.15">
      <c r="A4740" s="17">
        <v>45839</v>
      </c>
      <c r="B4740" s="1" t="s">
        <v>38</v>
      </c>
      <c r="C4740" s="1" t="s">
        <v>57</v>
      </c>
      <c r="D4740" s="9">
        <v>547.83000000000004</v>
      </c>
      <c r="E4740" s="6">
        <v>6.36</v>
      </c>
      <c r="F4740" s="18">
        <v>0.70833333333333304</v>
      </c>
      <c r="G4740" s="1">
        <v>26.9</v>
      </c>
      <c r="H4740" s="1">
        <v>64</v>
      </c>
      <c r="I4740" s="1">
        <v>26.9</v>
      </c>
      <c r="J4740" s="1">
        <v>0.1</v>
      </c>
      <c r="K4740" s="1">
        <v>635</v>
      </c>
      <c r="L4740" s="1">
        <v>265</v>
      </c>
      <c r="M4740" s="6">
        <f t="shared" si="446"/>
        <v>26.899999999999864</v>
      </c>
      <c r="N4740" s="19">
        <v>0.5</v>
      </c>
      <c r="O4740" s="11" cm="1">
        <f t="array" ref="O4740">ROUND(_xlfn.SWITCH(C4740,"建筑专教",IF(S4740&gt;0.1,1.38,1.28),"阶梯教室",IF(S4740&gt;0.1,1.15,1.05),"公共教室",IF(S4740&gt;0.1,1.22,1.12),IF(S4740&gt;0.1,1.2,1.1))+(MOD(ROW()*11,31)/31-0.5)*0.06,2)</f>
        <v>1.18</v>
      </c>
      <c r="P4740" s="12">
        <f t="shared" si="450"/>
        <v>0.1</v>
      </c>
      <c r="Q4740" s="13">
        <f t="shared" si="451"/>
        <v>0.18897977473479918</v>
      </c>
      <c r="R4740" s="1">
        <v>0.2</v>
      </c>
      <c r="S4740" s="1">
        <v>0.18</v>
      </c>
      <c r="T4740" s="1">
        <v>0.1</v>
      </c>
      <c r="U4740" s="4" t="s">
        <v>60</v>
      </c>
      <c r="V4740">
        <v>0.42</v>
      </c>
      <c r="W4740">
        <v>0.3</v>
      </c>
      <c r="X4740" s="14">
        <v>0.73</v>
      </c>
      <c r="Y4740" s="14">
        <v>2.38</v>
      </c>
      <c r="Z4740" s="14">
        <v>0.25</v>
      </c>
      <c r="AA4740" s="5">
        <f t="shared" si="447"/>
        <v>0.48</v>
      </c>
      <c r="AB4740" s="15" cm="1">
        <f t="array" ref="AB4740">_xlfn.SWITCH(U4740,"夏",122,"冬",90,"春",153,"秋",153,0)</f>
        <v>122</v>
      </c>
      <c r="AC4740" s="16">
        <f t="shared" si="448"/>
        <v>58.559999999999995</v>
      </c>
      <c r="AD4740" s="5">
        <f>IFERROR(AA4740/D4740,0)</f>
        <v>8.7618421773177804E-4</v>
      </c>
      <c r="AE4740" s="15">
        <f t="shared" si="449"/>
        <v>0.33424657534246577</v>
      </c>
      <c r="AF4740" s="5">
        <f>IFERROR(AD4740*AE4740*48,0)</f>
        <v>1.4057355559006279E-2</v>
      </c>
    </row>
    <row r="4741" spans="1:32" x14ac:dyDescent="0.15">
      <c r="A4741" s="17">
        <v>45839</v>
      </c>
      <c r="B4741" s="1" t="s">
        <v>38</v>
      </c>
      <c r="C4741" s="1" t="s">
        <v>57</v>
      </c>
      <c r="D4741" s="9">
        <v>547.83000000000004</v>
      </c>
      <c r="E4741" s="6">
        <v>6.36</v>
      </c>
      <c r="F4741" s="18">
        <v>0.72916666666666696</v>
      </c>
      <c r="G4741" s="1">
        <v>28.3</v>
      </c>
      <c r="H4741" s="1">
        <v>67</v>
      </c>
      <c r="I4741" s="1">
        <v>28.3</v>
      </c>
      <c r="J4741" s="1">
        <v>0.1</v>
      </c>
      <c r="K4741" s="1">
        <v>405</v>
      </c>
      <c r="L4741" s="1">
        <v>205</v>
      </c>
      <c r="M4741" s="6">
        <f t="shared" si="446"/>
        <v>28.300000000000125</v>
      </c>
      <c r="N4741" s="1">
        <v>0</v>
      </c>
      <c r="O4741" s="1">
        <v>0</v>
      </c>
      <c r="P4741" s="12">
        <f t="shared" si="450"/>
        <v>0</v>
      </c>
      <c r="Q4741" s="1">
        <v>0</v>
      </c>
      <c r="R4741" s="1">
        <v>0</v>
      </c>
      <c r="S4741" s="1">
        <v>0</v>
      </c>
      <c r="T4741" s="1">
        <v>0</v>
      </c>
      <c r="U4741" s="4" t="s">
        <v>60</v>
      </c>
      <c r="V4741">
        <v>0.42</v>
      </c>
      <c r="W4741">
        <v>0.3</v>
      </c>
      <c r="X4741" s="14">
        <v>0.73</v>
      </c>
      <c r="Y4741" s="14">
        <v>2.38</v>
      </c>
      <c r="Z4741" s="14">
        <v>0.25</v>
      </c>
      <c r="AA4741" s="5">
        <f t="shared" si="447"/>
        <v>0</v>
      </c>
      <c r="AB4741" s="15" cm="1">
        <f t="array" ref="AB4741">_xlfn.SWITCH(U4741,"夏",122,"冬",90,"春",153,"秋",153,0)</f>
        <v>122</v>
      </c>
      <c r="AC4741" s="16">
        <f t="shared" si="448"/>
        <v>0</v>
      </c>
      <c r="AD4741" s="5">
        <f>IFERROR(AA4741/D4741,0)</f>
        <v>0</v>
      </c>
      <c r="AE4741" s="15">
        <f t="shared" si="449"/>
        <v>0.33424657534246577</v>
      </c>
      <c r="AF4741" s="5">
        <f>IFERROR(AD4741*AE4741*48,0)</f>
        <v>0</v>
      </c>
    </row>
    <row r="4742" spans="1:32" x14ac:dyDescent="0.15">
      <c r="A4742" s="17">
        <v>45839</v>
      </c>
      <c r="B4742" s="1" t="s">
        <v>38</v>
      </c>
      <c r="C4742" s="1" t="s">
        <v>57</v>
      </c>
      <c r="D4742" s="9">
        <v>547.83000000000004</v>
      </c>
      <c r="E4742" s="6">
        <v>6.36</v>
      </c>
      <c r="F4742" s="18">
        <v>0.75</v>
      </c>
      <c r="G4742" s="1">
        <v>29.8</v>
      </c>
      <c r="H4742" s="1">
        <v>70</v>
      </c>
      <c r="I4742" s="1">
        <v>29.8</v>
      </c>
      <c r="J4742" s="1">
        <v>0.1</v>
      </c>
      <c r="K4742" s="1">
        <v>405</v>
      </c>
      <c r="L4742" s="1">
        <v>145</v>
      </c>
      <c r="M4742" s="6">
        <f t="shared" si="446"/>
        <v>29.799999999999955</v>
      </c>
      <c r="N4742" s="1">
        <v>0</v>
      </c>
      <c r="O4742" s="1">
        <v>0</v>
      </c>
      <c r="P4742" s="12">
        <f t="shared" si="450"/>
        <v>0</v>
      </c>
      <c r="Q4742" s="1">
        <v>0</v>
      </c>
      <c r="R4742" s="1">
        <v>0</v>
      </c>
      <c r="S4742" s="1">
        <v>0</v>
      </c>
      <c r="T4742" s="1">
        <v>0</v>
      </c>
      <c r="U4742" s="4" t="s">
        <v>60</v>
      </c>
      <c r="V4742">
        <v>0.42</v>
      </c>
      <c r="W4742">
        <v>0.3</v>
      </c>
      <c r="X4742" s="14">
        <v>0.73</v>
      </c>
      <c r="Y4742" s="14">
        <v>2.38</v>
      </c>
      <c r="Z4742" s="14">
        <v>0.25</v>
      </c>
      <c r="AA4742" s="5">
        <f t="shared" si="447"/>
        <v>0</v>
      </c>
      <c r="AB4742" s="15" cm="1">
        <f t="array" ref="AB4742">_xlfn.SWITCH(U4742,"夏",122,"冬",90,"春",153,"秋",153,0)</f>
        <v>122</v>
      </c>
      <c r="AC4742" s="16">
        <f t="shared" si="448"/>
        <v>0</v>
      </c>
      <c r="AD4742" s="5">
        <f>IFERROR(AA4742/D4742,0)</f>
        <v>0</v>
      </c>
      <c r="AE4742" s="15">
        <f t="shared" si="449"/>
        <v>0.33424657534246577</v>
      </c>
      <c r="AF4742" s="5">
        <f>IFERROR(AD4742*AE4742*48,0)</f>
        <v>0</v>
      </c>
    </row>
    <row r="4743" spans="1:32" x14ac:dyDescent="0.15">
      <c r="A4743" s="17">
        <v>45839</v>
      </c>
      <c r="B4743" s="1" t="s">
        <v>38</v>
      </c>
      <c r="C4743" s="1" t="s">
        <v>57</v>
      </c>
      <c r="D4743" s="9">
        <v>547.83000000000004</v>
      </c>
      <c r="E4743" s="6">
        <v>6.36</v>
      </c>
      <c r="F4743" s="18">
        <v>0.79166666666666696</v>
      </c>
      <c r="G4743" s="1">
        <v>31.8</v>
      </c>
      <c r="H4743" s="1">
        <v>76</v>
      </c>
      <c r="I4743" s="1">
        <v>31.8</v>
      </c>
      <c r="J4743" s="1">
        <v>0.1</v>
      </c>
      <c r="K4743" s="1">
        <v>405</v>
      </c>
      <c r="L4743" s="1">
        <v>25</v>
      </c>
      <c r="M4743" s="6">
        <f t="shared" si="446"/>
        <v>31.800000000000125</v>
      </c>
      <c r="N4743" s="1">
        <v>0</v>
      </c>
      <c r="O4743" s="1">
        <v>0</v>
      </c>
      <c r="P4743" s="12">
        <f t="shared" si="450"/>
        <v>0</v>
      </c>
      <c r="Q4743" s="1">
        <v>0</v>
      </c>
      <c r="R4743" s="1">
        <v>0</v>
      </c>
      <c r="S4743" s="1">
        <v>0</v>
      </c>
      <c r="T4743" s="1">
        <v>0</v>
      </c>
      <c r="U4743" s="4" t="s">
        <v>60</v>
      </c>
      <c r="V4743">
        <v>0.42</v>
      </c>
      <c r="W4743">
        <v>0.3</v>
      </c>
      <c r="X4743" s="14">
        <v>0.73</v>
      </c>
      <c r="Y4743" s="14">
        <v>2.38</v>
      </c>
      <c r="Z4743" s="14">
        <v>0.25</v>
      </c>
      <c r="AA4743" s="5">
        <f t="shared" si="447"/>
        <v>0</v>
      </c>
      <c r="AB4743" s="15" cm="1">
        <f t="array" ref="AB4743">_xlfn.SWITCH(U4743,"夏",122,"冬",90,"春",153,"秋",153,0)</f>
        <v>122</v>
      </c>
      <c r="AC4743" s="16">
        <f t="shared" si="448"/>
        <v>0</v>
      </c>
      <c r="AD4743" s="5">
        <f>IFERROR(AA4743/D4743,0)</f>
        <v>0</v>
      </c>
      <c r="AE4743" s="15">
        <f t="shared" si="449"/>
        <v>0.33424657534246577</v>
      </c>
      <c r="AF4743" s="5">
        <f>IFERROR(AD4743*AE4743*48,0)</f>
        <v>0</v>
      </c>
    </row>
    <row r="4744" spans="1:32" x14ac:dyDescent="0.15">
      <c r="A4744" s="17">
        <v>45839</v>
      </c>
      <c r="B4744" s="1" t="s">
        <v>38</v>
      </c>
      <c r="C4744" s="1" t="s">
        <v>57</v>
      </c>
      <c r="D4744" s="9">
        <v>547.83000000000004</v>
      </c>
      <c r="E4744" s="6">
        <v>6.36</v>
      </c>
      <c r="F4744" s="18">
        <v>0.8125</v>
      </c>
      <c r="G4744" s="1">
        <v>31.1</v>
      </c>
      <c r="H4744" s="1">
        <v>74.7</v>
      </c>
      <c r="I4744" s="1">
        <v>31.1</v>
      </c>
      <c r="J4744" s="1">
        <v>0.1</v>
      </c>
      <c r="K4744" s="1">
        <v>405</v>
      </c>
      <c r="L4744" s="1">
        <v>0</v>
      </c>
      <c r="M4744" s="6">
        <f t="shared" si="446"/>
        <v>31.100000000000136</v>
      </c>
      <c r="N4744" s="1">
        <v>0</v>
      </c>
      <c r="O4744" s="1">
        <v>0</v>
      </c>
      <c r="P4744" s="12">
        <f t="shared" si="450"/>
        <v>0</v>
      </c>
      <c r="Q4744" s="1">
        <v>0</v>
      </c>
      <c r="R4744" s="1">
        <v>0</v>
      </c>
      <c r="S4744" s="1">
        <v>0</v>
      </c>
      <c r="T4744" s="1">
        <v>0</v>
      </c>
      <c r="U4744" s="4" t="s">
        <v>60</v>
      </c>
      <c r="V4744">
        <v>0.42</v>
      </c>
      <c r="W4744">
        <v>0.3</v>
      </c>
      <c r="X4744" s="14">
        <v>0.73</v>
      </c>
      <c r="Y4744" s="14">
        <v>2.38</v>
      </c>
      <c r="Z4744" s="14">
        <v>0.25</v>
      </c>
      <c r="AA4744" s="5">
        <f t="shared" si="447"/>
        <v>0</v>
      </c>
      <c r="AB4744" s="15" cm="1">
        <f t="array" ref="AB4744">_xlfn.SWITCH(U4744,"夏",122,"冬",90,"春",153,"秋",153,0)</f>
        <v>122</v>
      </c>
      <c r="AC4744" s="16">
        <f t="shared" si="448"/>
        <v>0</v>
      </c>
      <c r="AD4744" s="5">
        <f>IFERROR(AA4744/D4744,0)</f>
        <v>0</v>
      </c>
      <c r="AE4744" s="15">
        <f t="shared" si="449"/>
        <v>0.33424657534246577</v>
      </c>
      <c r="AF4744" s="5">
        <f>IFERROR(AD4744*AE4744*48,0)</f>
        <v>0</v>
      </c>
    </row>
    <row r="4745" spans="1:32" x14ac:dyDescent="0.15">
      <c r="A4745" s="17">
        <v>45839</v>
      </c>
      <c r="B4745" s="1" t="s">
        <v>38</v>
      </c>
      <c r="C4745" s="1" t="s">
        <v>57</v>
      </c>
      <c r="D4745" s="9">
        <v>547.83000000000004</v>
      </c>
      <c r="E4745" s="6">
        <v>6.36</v>
      </c>
      <c r="F4745" s="18">
        <v>0.83333333333333304</v>
      </c>
      <c r="G4745" s="1">
        <v>30.5</v>
      </c>
      <c r="H4745" s="1">
        <v>73.3</v>
      </c>
      <c r="I4745" s="1">
        <v>30.5</v>
      </c>
      <c r="J4745" s="1">
        <v>0.1</v>
      </c>
      <c r="K4745" s="1">
        <v>405</v>
      </c>
      <c r="L4745" s="1">
        <v>0</v>
      </c>
      <c r="M4745" s="6">
        <f t="shared" si="446"/>
        <v>30.500000000000057</v>
      </c>
      <c r="N4745" s="1">
        <v>0</v>
      </c>
      <c r="O4745" s="1">
        <v>0</v>
      </c>
      <c r="P4745" s="12">
        <f t="shared" si="450"/>
        <v>0</v>
      </c>
      <c r="Q4745" s="1">
        <v>0</v>
      </c>
      <c r="R4745" s="1">
        <v>0</v>
      </c>
      <c r="S4745" s="1">
        <v>0</v>
      </c>
      <c r="T4745" s="1">
        <v>0</v>
      </c>
      <c r="U4745" s="4" t="s">
        <v>60</v>
      </c>
      <c r="V4745">
        <v>0.42</v>
      </c>
      <c r="W4745">
        <v>0.3</v>
      </c>
      <c r="X4745" s="14">
        <v>0.73</v>
      </c>
      <c r="Y4745" s="14">
        <v>2.38</v>
      </c>
      <c r="Z4745" s="14">
        <v>0.25</v>
      </c>
      <c r="AA4745" s="5">
        <f t="shared" si="447"/>
        <v>0</v>
      </c>
      <c r="AB4745" s="15" cm="1">
        <f t="array" ref="AB4745">_xlfn.SWITCH(U4745,"夏",122,"冬",90,"春",153,"秋",153,0)</f>
        <v>122</v>
      </c>
      <c r="AC4745" s="16">
        <f t="shared" si="448"/>
        <v>0</v>
      </c>
      <c r="AD4745" s="5">
        <f>IFERROR(AA4745/D4745,0)</f>
        <v>0</v>
      </c>
      <c r="AE4745" s="15">
        <f t="shared" si="449"/>
        <v>0.33424657534246577</v>
      </c>
      <c r="AF4745" s="5">
        <f>IFERROR(AD4745*AE4745*48,0)</f>
        <v>0</v>
      </c>
    </row>
    <row r="4746" spans="1:32" x14ac:dyDescent="0.15">
      <c r="A4746" s="17">
        <v>45839</v>
      </c>
      <c r="B4746" s="1" t="s">
        <v>38</v>
      </c>
      <c r="C4746" s="1" t="s">
        <v>57</v>
      </c>
      <c r="D4746" s="9">
        <v>547.83000000000004</v>
      </c>
      <c r="E4746" s="6">
        <v>6.36</v>
      </c>
      <c r="F4746" s="18">
        <v>0.85416666666666696</v>
      </c>
      <c r="G4746" s="1">
        <v>29.8</v>
      </c>
      <c r="H4746" s="1">
        <v>71.7</v>
      </c>
      <c r="I4746" s="1">
        <v>29.8</v>
      </c>
      <c r="J4746" s="1">
        <v>0.1</v>
      </c>
      <c r="K4746" s="1">
        <v>405</v>
      </c>
      <c r="L4746" s="1">
        <v>0</v>
      </c>
      <c r="M4746" s="6">
        <f t="shared" si="446"/>
        <v>29.799999999999955</v>
      </c>
      <c r="N4746" s="1">
        <v>0</v>
      </c>
      <c r="O4746" s="1">
        <v>0</v>
      </c>
      <c r="P4746" s="12">
        <f t="shared" si="450"/>
        <v>0</v>
      </c>
      <c r="Q4746" s="1">
        <v>0</v>
      </c>
      <c r="R4746" s="1">
        <v>0</v>
      </c>
      <c r="S4746" s="1">
        <v>0</v>
      </c>
      <c r="T4746" s="1">
        <v>0</v>
      </c>
      <c r="U4746" s="4" t="s">
        <v>60</v>
      </c>
      <c r="V4746">
        <v>0.42</v>
      </c>
      <c r="W4746">
        <v>0.3</v>
      </c>
      <c r="X4746" s="14">
        <v>0.73</v>
      </c>
      <c r="Y4746" s="14">
        <v>2.38</v>
      </c>
      <c r="Z4746" s="14">
        <v>0.25</v>
      </c>
      <c r="AA4746" s="5">
        <f t="shared" si="447"/>
        <v>0</v>
      </c>
      <c r="AB4746" s="15" cm="1">
        <f t="array" ref="AB4746">_xlfn.SWITCH(U4746,"夏",122,"冬",90,"春",153,"秋",153,0)</f>
        <v>122</v>
      </c>
      <c r="AC4746" s="16">
        <f t="shared" si="448"/>
        <v>0</v>
      </c>
      <c r="AD4746" s="5">
        <f>IFERROR(AA4746/D4746,0)</f>
        <v>0</v>
      </c>
      <c r="AE4746" s="15">
        <f t="shared" si="449"/>
        <v>0.33424657534246577</v>
      </c>
      <c r="AF4746" s="5">
        <f>IFERROR(AD4746*AE4746*48,0)</f>
        <v>0</v>
      </c>
    </row>
    <row r="4747" spans="1:32" x14ac:dyDescent="0.15">
      <c r="A4747" s="17">
        <v>45839</v>
      </c>
      <c r="B4747" s="1" t="s">
        <v>38</v>
      </c>
      <c r="C4747" s="1" t="s">
        <v>57</v>
      </c>
      <c r="D4747" s="9">
        <v>547.83000000000004</v>
      </c>
      <c r="E4747" s="6">
        <v>6.36</v>
      </c>
      <c r="F4747" s="18">
        <v>0.875</v>
      </c>
      <c r="G4747" s="1">
        <v>29.1</v>
      </c>
      <c r="H4747" s="1">
        <v>70.3</v>
      </c>
      <c r="I4747" s="1">
        <v>29.1</v>
      </c>
      <c r="J4747" s="1">
        <v>0.1</v>
      </c>
      <c r="K4747" s="1">
        <v>405</v>
      </c>
      <c r="L4747" s="1">
        <v>0</v>
      </c>
      <c r="M4747" s="6">
        <f t="shared" si="446"/>
        <v>29.099999999999966</v>
      </c>
      <c r="N4747" s="1">
        <v>0</v>
      </c>
      <c r="O4747" s="1">
        <v>0</v>
      </c>
      <c r="P4747" s="12">
        <f t="shared" si="450"/>
        <v>0</v>
      </c>
      <c r="Q4747" s="1">
        <v>0</v>
      </c>
      <c r="R4747" s="1">
        <v>0</v>
      </c>
      <c r="S4747" s="1">
        <v>0</v>
      </c>
      <c r="T4747" s="1">
        <v>0</v>
      </c>
      <c r="U4747" s="4" t="s">
        <v>60</v>
      </c>
      <c r="V4747">
        <v>0.42</v>
      </c>
      <c r="W4747">
        <v>0.3</v>
      </c>
      <c r="X4747" s="14">
        <v>0.73</v>
      </c>
      <c r="Y4747" s="14">
        <v>2.38</v>
      </c>
      <c r="Z4747" s="14">
        <v>0.25</v>
      </c>
      <c r="AA4747" s="5">
        <f t="shared" si="447"/>
        <v>0</v>
      </c>
      <c r="AB4747" s="15" cm="1">
        <f t="array" ref="AB4747">_xlfn.SWITCH(U4747,"夏",122,"冬",90,"春",153,"秋",153,0)</f>
        <v>122</v>
      </c>
      <c r="AC4747" s="16">
        <f t="shared" si="448"/>
        <v>0</v>
      </c>
      <c r="AD4747" s="5">
        <f>IFERROR(AA4747/D4747,0)</f>
        <v>0</v>
      </c>
      <c r="AE4747" s="15">
        <f t="shared" si="449"/>
        <v>0.33424657534246577</v>
      </c>
      <c r="AF4747" s="5">
        <f>IFERROR(AD4747*AE4747*48,0)</f>
        <v>0</v>
      </c>
    </row>
    <row r="4748" spans="1:32" x14ac:dyDescent="0.15">
      <c r="A4748" s="17">
        <v>45839</v>
      </c>
      <c r="B4748" s="1" t="s">
        <v>38</v>
      </c>
      <c r="C4748" s="1" t="s">
        <v>57</v>
      </c>
      <c r="D4748" s="9">
        <v>547.83000000000004</v>
      </c>
      <c r="E4748" s="6">
        <v>6.36</v>
      </c>
      <c r="F4748" s="18">
        <v>0.89583333333333304</v>
      </c>
      <c r="G4748" s="1">
        <v>28.5</v>
      </c>
      <c r="H4748" s="1">
        <v>69</v>
      </c>
      <c r="I4748" s="1">
        <v>28.5</v>
      </c>
      <c r="J4748" s="1">
        <v>0.1</v>
      </c>
      <c r="K4748" s="1">
        <v>405</v>
      </c>
      <c r="L4748" s="1">
        <v>0</v>
      </c>
      <c r="M4748" s="6">
        <f t="shared" si="446"/>
        <v>28.500000000000057</v>
      </c>
      <c r="N4748" s="1">
        <v>0</v>
      </c>
      <c r="O4748" s="1">
        <v>0</v>
      </c>
      <c r="P4748" s="12">
        <f t="shared" si="450"/>
        <v>0</v>
      </c>
      <c r="Q4748" s="1">
        <v>0</v>
      </c>
      <c r="R4748" s="1">
        <v>0</v>
      </c>
      <c r="S4748" s="1">
        <v>0</v>
      </c>
      <c r="T4748" s="1">
        <v>0</v>
      </c>
      <c r="U4748" s="4" t="s">
        <v>60</v>
      </c>
      <c r="V4748">
        <v>0.42</v>
      </c>
      <c r="W4748">
        <v>0.3</v>
      </c>
      <c r="X4748" s="14">
        <v>0.73</v>
      </c>
      <c r="Y4748" s="14">
        <v>2.38</v>
      </c>
      <c r="Z4748" s="14">
        <v>0.25</v>
      </c>
      <c r="AA4748" s="5">
        <f t="shared" si="447"/>
        <v>0</v>
      </c>
      <c r="AB4748" s="15" cm="1">
        <f t="array" ref="AB4748">_xlfn.SWITCH(U4748,"夏",122,"冬",90,"春",153,"秋",153,0)</f>
        <v>122</v>
      </c>
      <c r="AC4748" s="16">
        <f t="shared" si="448"/>
        <v>0</v>
      </c>
      <c r="AD4748" s="5">
        <f>IFERROR(AA4748/D4748,0)</f>
        <v>0</v>
      </c>
      <c r="AE4748" s="15">
        <f t="shared" si="449"/>
        <v>0.33424657534246577</v>
      </c>
      <c r="AF4748" s="5">
        <f>IFERROR(AD4748*AE4748*48,0)</f>
        <v>0</v>
      </c>
    </row>
    <row r="4749" spans="1:32" x14ac:dyDescent="0.15">
      <c r="A4749" s="17">
        <v>45839</v>
      </c>
      <c r="B4749" s="1" t="s">
        <v>38</v>
      </c>
      <c r="C4749" s="1" t="s">
        <v>57</v>
      </c>
      <c r="D4749" s="9">
        <v>547.83000000000004</v>
      </c>
      <c r="E4749" s="6">
        <v>6.36</v>
      </c>
      <c r="F4749" s="18">
        <v>0.91666666666666696</v>
      </c>
      <c r="G4749" s="1">
        <v>27.8</v>
      </c>
      <c r="H4749" s="1">
        <v>67.7</v>
      </c>
      <c r="I4749" s="1">
        <v>27.8</v>
      </c>
      <c r="J4749" s="1">
        <v>0.1</v>
      </c>
      <c r="K4749" s="1">
        <v>405</v>
      </c>
      <c r="L4749" s="1">
        <v>0</v>
      </c>
      <c r="M4749" s="6">
        <f t="shared" si="446"/>
        <v>27.800000000000068</v>
      </c>
      <c r="N4749" s="1">
        <v>0</v>
      </c>
      <c r="O4749" s="1">
        <v>0</v>
      </c>
      <c r="P4749" s="12">
        <f t="shared" si="450"/>
        <v>0</v>
      </c>
      <c r="Q4749" s="1">
        <v>0</v>
      </c>
      <c r="R4749" s="1">
        <v>0</v>
      </c>
      <c r="S4749" s="1">
        <v>0</v>
      </c>
      <c r="T4749" s="1">
        <v>0</v>
      </c>
      <c r="U4749" s="4" t="s">
        <v>60</v>
      </c>
      <c r="V4749">
        <v>0.42</v>
      </c>
      <c r="W4749">
        <v>0.3</v>
      </c>
      <c r="X4749" s="14">
        <v>0.73</v>
      </c>
      <c r="Y4749" s="14">
        <v>2.38</v>
      </c>
      <c r="Z4749" s="14">
        <v>0.25</v>
      </c>
      <c r="AA4749" s="5">
        <f t="shared" si="447"/>
        <v>0</v>
      </c>
      <c r="AB4749" s="15" cm="1">
        <f t="array" ref="AB4749">_xlfn.SWITCH(U4749,"夏",122,"冬",90,"春",153,"秋",153,0)</f>
        <v>122</v>
      </c>
      <c r="AC4749" s="16">
        <f t="shared" si="448"/>
        <v>0</v>
      </c>
      <c r="AD4749" s="5">
        <f>IFERROR(AA4749/D4749,0)</f>
        <v>0</v>
      </c>
      <c r="AE4749" s="15">
        <f t="shared" si="449"/>
        <v>0.33424657534246577</v>
      </c>
      <c r="AF4749" s="5">
        <f>IFERROR(AD4749*AE4749*48,0)</f>
        <v>0</v>
      </c>
    </row>
    <row r="4750" spans="1:32" x14ac:dyDescent="0.15">
      <c r="A4750" s="17">
        <v>45839</v>
      </c>
      <c r="B4750" s="1" t="s">
        <v>32</v>
      </c>
      <c r="C4750" s="1" t="s">
        <v>33</v>
      </c>
      <c r="D4750" s="9">
        <v>125.5308</v>
      </c>
      <c r="E4750" s="6">
        <v>3.15</v>
      </c>
      <c r="F4750" s="18">
        <v>0.33333333333333298</v>
      </c>
      <c r="G4750" s="1">
        <v>26.8</v>
      </c>
      <c r="H4750" s="1">
        <v>68</v>
      </c>
      <c r="I4750" s="1">
        <v>27.1</v>
      </c>
      <c r="J4750" s="1">
        <v>0.12</v>
      </c>
      <c r="K4750" s="1">
        <v>412</v>
      </c>
      <c r="L4750" s="1">
        <v>185</v>
      </c>
      <c r="M4750" s="6">
        <f t="shared" ref="M4750:M4813" si="452">IFERROR(POWER((I4750+273.15)^4+133500000*POWER(J4750,0.6)*(I4750-G4750),0.25)-273.15,I4750)</f>
        <v>27.203604220752595</v>
      </c>
      <c r="N4750" s="19">
        <v>0.5</v>
      </c>
      <c r="O4750" s="11" cm="1">
        <f t="array" ref="O4750">ROUND(_xlfn.SWITCH(C4750,"建筑专教",IF(S4750&gt;0.1,1.38,1.28),"阶梯教室",IF(S4750&gt;0.1,1.15,1.05),"公共教室",IF(S4750&gt;0.1,1.22,1.12),IF(S4750&gt;0.1,1.2,1.1))+(MOD(ROW()*11,31)/31-0.5)*0.06,2)</f>
        <v>1.1000000000000001</v>
      </c>
      <c r="P4750" s="12">
        <f t="shared" si="450"/>
        <v>0.01</v>
      </c>
      <c r="Q4750" s="13">
        <f t="shared" si="451"/>
        <v>5.7291024590895467E-2</v>
      </c>
      <c r="R4750" s="1">
        <v>0.28000000000000003</v>
      </c>
      <c r="S4750" s="1">
        <v>0.08</v>
      </c>
      <c r="T4750" s="1">
        <v>0.02</v>
      </c>
      <c r="U4750" s="4" t="s">
        <v>60</v>
      </c>
      <c r="V4750">
        <v>0.41</v>
      </c>
      <c r="W4750">
        <v>0.3</v>
      </c>
      <c r="X4750" s="14">
        <v>0.73</v>
      </c>
      <c r="Y4750" s="14">
        <v>2.38</v>
      </c>
      <c r="Z4750" s="14">
        <v>0.25</v>
      </c>
      <c r="AA4750" s="5">
        <f t="shared" si="447"/>
        <v>0.38000000000000006</v>
      </c>
      <c r="AB4750" s="15" cm="1">
        <f t="array" ref="AB4750">_xlfn.SWITCH(U4750,"夏",122,"冬",90,"春",153,"秋",153,0)</f>
        <v>122</v>
      </c>
      <c r="AC4750" s="16">
        <f t="shared" si="448"/>
        <v>46.360000000000007</v>
      </c>
      <c r="AD4750" s="5">
        <f>IFERROR(AA4750/D4750,0)</f>
        <v>3.0271455292247007E-3</v>
      </c>
      <c r="AE4750" s="15">
        <f t="shared" si="449"/>
        <v>0.33424657534246577</v>
      </c>
      <c r="AF4750" s="5">
        <f>IFERROR(AD4750*AE4750*48,0)</f>
        <v>4.8567025257917389E-2</v>
      </c>
    </row>
    <row r="4751" spans="1:32" x14ac:dyDescent="0.15">
      <c r="A4751" s="17">
        <v>45839</v>
      </c>
      <c r="B4751" s="1" t="s">
        <v>35</v>
      </c>
      <c r="C4751" s="1" t="s">
        <v>33</v>
      </c>
      <c r="D4751" s="9">
        <v>125.5308</v>
      </c>
      <c r="E4751" s="6">
        <v>3.15</v>
      </c>
      <c r="F4751" s="18">
        <v>0.33333333333333298</v>
      </c>
      <c r="G4751" s="1">
        <v>27.2</v>
      </c>
      <c r="H4751" s="1">
        <v>65</v>
      </c>
      <c r="I4751" s="1">
        <v>27.5</v>
      </c>
      <c r="J4751" s="1">
        <v>0.15</v>
      </c>
      <c r="K4751" s="1">
        <v>418</v>
      </c>
      <c r="L4751" s="1">
        <v>192</v>
      </c>
      <c r="M4751" s="6">
        <f t="shared" si="452"/>
        <v>27.617966328113084</v>
      </c>
      <c r="N4751" s="19">
        <v>0.5</v>
      </c>
      <c r="O4751" s="11" cm="1">
        <f t="array" ref="O4751">ROUND(_xlfn.SWITCH(C4751,"建筑专教",IF(S4751&gt;0.1,1.38,1.28),"阶梯教室",IF(S4751&gt;0.1,1.15,1.05),"公共教室",IF(S4751&gt;0.1,1.22,1.12),IF(S4751&gt;0.1,1.2,1.1))+(MOD(ROW()*11,31)/31-0.5)*0.06,2)</f>
        <v>1.1200000000000001</v>
      </c>
      <c r="P4751" s="12">
        <f t="shared" si="450"/>
        <v>0.02</v>
      </c>
      <c r="Q4751" s="13">
        <f t="shared" si="451"/>
        <v>0.24146293436825517</v>
      </c>
      <c r="R4751" s="1">
        <v>0.31</v>
      </c>
      <c r="S4751" s="1">
        <v>0.09</v>
      </c>
      <c r="T4751" s="1">
        <v>0.01</v>
      </c>
      <c r="U4751" s="4" t="s">
        <v>60</v>
      </c>
      <c r="V4751">
        <v>0.41</v>
      </c>
      <c r="W4751">
        <v>0.3</v>
      </c>
      <c r="X4751" s="14">
        <v>0.73</v>
      </c>
      <c r="Y4751" s="14">
        <v>2.38</v>
      </c>
      <c r="Z4751" s="14">
        <v>0.25</v>
      </c>
      <c r="AA4751" s="5">
        <f t="shared" si="447"/>
        <v>0.41000000000000003</v>
      </c>
      <c r="AB4751" s="15" cm="1">
        <f t="array" ref="AB4751">_xlfn.SWITCH(U4751,"夏",122,"冬",90,"春",153,"秋",153,0)</f>
        <v>122</v>
      </c>
      <c r="AC4751" s="16">
        <f t="shared" si="448"/>
        <v>50.02</v>
      </c>
      <c r="AD4751" s="5">
        <f>IFERROR(AA4751/D4751,0)</f>
        <v>3.2661307025845451E-3</v>
      </c>
      <c r="AE4751" s="15">
        <f t="shared" si="449"/>
        <v>0.33424657534246577</v>
      </c>
      <c r="AF4751" s="5">
        <f>IFERROR(AD4751*AE4751*48,0)</f>
        <v>5.2401264094068756E-2</v>
      </c>
    </row>
    <row r="4752" spans="1:32" x14ac:dyDescent="0.15">
      <c r="A4752" s="17">
        <v>45839</v>
      </c>
      <c r="B4752" s="1" t="s">
        <v>32</v>
      </c>
      <c r="C4752" s="1" t="s">
        <v>33</v>
      </c>
      <c r="D4752" s="9">
        <v>125.5308</v>
      </c>
      <c r="E4752" s="6">
        <v>3.15</v>
      </c>
      <c r="F4752" s="18">
        <v>0.35416666666666702</v>
      </c>
      <c r="G4752" s="1">
        <v>25.8</v>
      </c>
      <c r="H4752" s="1">
        <v>65</v>
      </c>
      <c r="I4752" s="1">
        <v>26.1</v>
      </c>
      <c r="J4752" s="1">
        <v>0.18</v>
      </c>
      <c r="K4752" s="1">
        <v>568</v>
      </c>
      <c r="L4752" s="1">
        <v>285</v>
      </c>
      <c r="M4752" s="6">
        <f t="shared" si="452"/>
        <v>26.233448304446256</v>
      </c>
      <c r="N4752" s="19">
        <v>0.5</v>
      </c>
      <c r="O4752" s="11" cm="1">
        <f t="array" ref="O4752">ROUND(_xlfn.SWITCH(C4752,"建筑专教",IF(S4752&gt;0.1,1.38,1.28),"阶梯教室",IF(S4752&gt;0.1,1.15,1.05),"公共教室",IF(S4752&gt;0.1,1.22,1.12),IF(S4752&gt;0.1,1.2,1.1))+(MOD(ROW()*11,31)/31-0.5)*0.06,2)</f>
        <v>1.08</v>
      </c>
      <c r="P4752" s="12">
        <f t="shared" si="450"/>
        <v>0.17</v>
      </c>
      <c r="Q4752" s="13">
        <f t="shared" si="451"/>
        <v>-0.35046375484842957</v>
      </c>
      <c r="R4752" s="1">
        <v>0.45</v>
      </c>
      <c r="S4752" s="1">
        <v>0.06</v>
      </c>
      <c r="T4752" s="1">
        <v>0.15</v>
      </c>
      <c r="U4752" s="4" t="s">
        <v>60</v>
      </c>
      <c r="V4752">
        <v>0.41</v>
      </c>
      <c r="W4752">
        <v>0.3</v>
      </c>
      <c r="X4752" s="14">
        <v>0.73</v>
      </c>
      <c r="Y4752" s="14">
        <v>2.38</v>
      </c>
      <c r="Z4752" s="14">
        <v>0.25</v>
      </c>
      <c r="AA4752" s="5">
        <f t="shared" si="447"/>
        <v>0.66</v>
      </c>
      <c r="AB4752" s="15" cm="1">
        <f t="array" ref="AB4752">_xlfn.SWITCH(U4752,"夏",122,"冬",90,"春",153,"秋",153,0)</f>
        <v>122</v>
      </c>
      <c r="AC4752" s="16">
        <f t="shared" si="448"/>
        <v>80.52000000000001</v>
      </c>
      <c r="AD4752" s="5">
        <f>IFERROR(AA4752/D4752,0)</f>
        <v>5.2576738139165852E-3</v>
      </c>
      <c r="AE4752" s="15">
        <f t="shared" si="449"/>
        <v>0.33424657534246577</v>
      </c>
      <c r="AF4752" s="5">
        <f>IFERROR(AD4752*AE4752*48,0)</f>
        <v>8.4353254395330202E-2</v>
      </c>
    </row>
    <row r="4753" spans="1:32" x14ac:dyDescent="0.15">
      <c r="A4753" s="17">
        <v>45839</v>
      </c>
      <c r="B4753" s="1" t="s">
        <v>35</v>
      </c>
      <c r="C4753" s="1" t="s">
        <v>33</v>
      </c>
      <c r="D4753" s="9">
        <v>125.5308</v>
      </c>
      <c r="E4753" s="6">
        <v>3.15</v>
      </c>
      <c r="F4753" s="18">
        <v>0.35416666666666702</v>
      </c>
      <c r="G4753" s="1">
        <v>26.3</v>
      </c>
      <c r="H4753" s="1">
        <v>62</v>
      </c>
      <c r="I4753" s="1">
        <v>26.6</v>
      </c>
      <c r="J4753" s="1">
        <v>0.21</v>
      </c>
      <c r="K4753" s="1">
        <v>582</v>
      </c>
      <c r="L4753" s="1">
        <v>298</v>
      </c>
      <c r="M4753" s="6">
        <f t="shared" si="452"/>
        <v>26.745639784251352</v>
      </c>
      <c r="N4753" s="19">
        <v>0.5</v>
      </c>
      <c r="O4753" s="11" cm="1">
        <f t="array" ref="O4753">ROUND(_xlfn.SWITCH(C4753,"建筑专教",IF(S4753&gt;0.1,1.38,1.28),"阶梯教室",IF(S4753&gt;0.1,1.15,1.05),"公共教室",IF(S4753&gt;0.1,1.22,1.12),IF(S4753&gt;0.1,1.2,1.1))+(MOD(ROW()*11,31)/31-0.5)*0.06,2)</f>
        <v>1.1000000000000001</v>
      </c>
      <c r="P4753" s="12">
        <f t="shared" si="450"/>
        <v>0.18</v>
      </c>
      <c r="Q4753" s="13">
        <f t="shared" si="451"/>
        <v>-0.58312381809681424</v>
      </c>
      <c r="R4753" s="1">
        <v>0.48</v>
      </c>
      <c r="S4753" s="1">
        <v>0.05</v>
      </c>
      <c r="T4753" s="1">
        <v>0.16</v>
      </c>
      <c r="U4753" s="4" t="s">
        <v>60</v>
      </c>
      <c r="V4753">
        <v>0.41</v>
      </c>
      <c r="W4753">
        <v>0.3</v>
      </c>
      <c r="X4753" s="14">
        <v>0.73</v>
      </c>
      <c r="Y4753" s="14">
        <v>2.38</v>
      </c>
      <c r="Z4753" s="14">
        <v>0.25</v>
      </c>
      <c r="AA4753" s="5">
        <f t="shared" si="447"/>
        <v>0.69000000000000006</v>
      </c>
      <c r="AB4753" s="15" cm="1">
        <f t="array" ref="AB4753">_xlfn.SWITCH(U4753,"夏",122,"冬",90,"春",153,"秋",153,0)</f>
        <v>122</v>
      </c>
      <c r="AC4753" s="16">
        <f t="shared" si="448"/>
        <v>84.18</v>
      </c>
      <c r="AD4753" s="5">
        <f>IFERROR(AA4753/D4753,0)</f>
        <v>5.4966589872764296E-3</v>
      </c>
      <c r="AE4753" s="15">
        <f t="shared" si="449"/>
        <v>0.33424657534246577</v>
      </c>
      <c r="AF4753" s="5">
        <f>IFERROR(AD4753*AE4753*48,0)</f>
        <v>8.8187493231481576E-2</v>
      </c>
    </row>
    <row r="4754" spans="1:32" x14ac:dyDescent="0.15">
      <c r="A4754" s="17">
        <v>45839</v>
      </c>
      <c r="B4754" s="1" t="s">
        <v>32</v>
      </c>
      <c r="C4754" s="1" t="s">
        <v>33</v>
      </c>
      <c r="D4754" s="9">
        <v>125.5308</v>
      </c>
      <c r="E4754" s="6">
        <v>3.15</v>
      </c>
      <c r="F4754" s="18">
        <v>0.375</v>
      </c>
      <c r="G4754" s="1">
        <v>24.9</v>
      </c>
      <c r="H4754" s="1">
        <v>61</v>
      </c>
      <c r="I4754" s="1">
        <v>25.2</v>
      </c>
      <c r="J4754" s="1">
        <v>0.19</v>
      </c>
      <c r="K4754" s="1">
        <v>685</v>
      </c>
      <c r="L4754" s="1">
        <v>365</v>
      </c>
      <c r="M4754" s="6">
        <f t="shared" si="452"/>
        <v>25.339095430384873</v>
      </c>
      <c r="N4754" s="19">
        <v>0.5</v>
      </c>
      <c r="O4754" s="11" cm="1">
        <f t="array" ref="O4754">ROUND(_xlfn.SWITCH(C4754,"建筑专教",IF(S4754&gt;0.1,1.38,1.28),"阶梯教室",IF(S4754&gt;0.1,1.15,1.05),"公共教室",IF(S4754&gt;0.1,1.22,1.12),IF(S4754&gt;0.1,1.2,1.1))+(MOD(ROW()*11,31)/31-0.5)*0.06,2)</f>
        <v>1.1200000000000001</v>
      </c>
      <c r="P4754" s="12">
        <f t="shared" si="450"/>
        <v>0.28000000000000003</v>
      </c>
      <c r="Q4754" s="13">
        <f t="shared" si="451"/>
        <v>-0.5687415315302865</v>
      </c>
      <c r="R4754" s="1">
        <v>0.47</v>
      </c>
      <c r="S4754" s="1">
        <v>0.02</v>
      </c>
      <c r="T4754" s="1">
        <v>0.21</v>
      </c>
      <c r="U4754" s="4" t="s">
        <v>60</v>
      </c>
      <c r="V4754">
        <v>0.41</v>
      </c>
      <c r="W4754">
        <v>0.3</v>
      </c>
      <c r="X4754" s="14">
        <v>0.73</v>
      </c>
      <c r="Y4754" s="14">
        <v>2.38</v>
      </c>
      <c r="Z4754" s="14">
        <v>0.25</v>
      </c>
      <c r="AA4754" s="5">
        <f t="shared" si="447"/>
        <v>0.7</v>
      </c>
      <c r="AB4754" s="15" cm="1">
        <f t="array" ref="AB4754">_xlfn.SWITCH(U4754,"夏",122,"冬",90,"春",153,"秋",153,0)</f>
        <v>122</v>
      </c>
      <c r="AC4754" s="16">
        <f t="shared" si="448"/>
        <v>85.399999999999991</v>
      </c>
      <c r="AD4754" s="5">
        <f>IFERROR(AA4754/D4754,0)</f>
        <v>5.5763207117297108E-3</v>
      </c>
      <c r="AE4754" s="15">
        <f t="shared" si="449"/>
        <v>0.33424657534246577</v>
      </c>
      <c r="AF4754" s="5">
        <f>IFERROR(AD4754*AE4754*48,0)</f>
        <v>8.9465572843532029E-2</v>
      </c>
    </row>
    <row r="4755" spans="1:32" x14ac:dyDescent="0.15">
      <c r="A4755" s="17">
        <v>45839</v>
      </c>
      <c r="B4755" s="1" t="s">
        <v>35</v>
      </c>
      <c r="C4755" s="1" t="s">
        <v>33</v>
      </c>
      <c r="D4755" s="9">
        <v>125.5308</v>
      </c>
      <c r="E4755" s="6">
        <v>3.15</v>
      </c>
      <c r="F4755" s="18">
        <v>0.375</v>
      </c>
      <c r="G4755" s="1">
        <v>25.4</v>
      </c>
      <c r="H4755" s="1">
        <v>58</v>
      </c>
      <c r="I4755" s="1">
        <v>25.7</v>
      </c>
      <c r="J4755" s="1">
        <v>0.22</v>
      </c>
      <c r="K4755" s="1">
        <v>698</v>
      </c>
      <c r="L4755" s="1">
        <v>380</v>
      </c>
      <c r="M4755" s="6">
        <f t="shared" si="452"/>
        <v>25.851114788154916</v>
      </c>
      <c r="N4755" s="19">
        <v>0.5</v>
      </c>
      <c r="O4755" s="11" cm="1">
        <f t="array" ref="O4755">ROUND(_xlfn.SWITCH(C4755,"建筑专教",IF(S4755&gt;0.1,1.38,1.28),"阶梯教室",IF(S4755&gt;0.1,1.15,1.05),"公共教室",IF(S4755&gt;0.1,1.22,1.12),IF(S4755&gt;0.1,1.2,1.1))+(MOD(ROW()*11,31)/31-0.5)*0.06,2)</f>
        <v>1.0900000000000001</v>
      </c>
      <c r="P4755" s="12">
        <f t="shared" si="450"/>
        <v>0.3</v>
      </c>
      <c r="Q4755" s="13">
        <f t="shared" si="451"/>
        <v>-1.0058584269082833</v>
      </c>
      <c r="R4755" s="1">
        <v>0.5</v>
      </c>
      <c r="S4755" s="1">
        <v>0.01</v>
      </c>
      <c r="T4755" s="1">
        <v>0.22</v>
      </c>
      <c r="U4755" s="4" t="s">
        <v>60</v>
      </c>
      <c r="V4755">
        <v>0.41</v>
      </c>
      <c r="W4755">
        <v>0.3</v>
      </c>
      <c r="X4755" s="14">
        <v>0.73</v>
      </c>
      <c r="Y4755" s="14">
        <v>2.38</v>
      </c>
      <c r="Z4755" s="14">
        <v>0.25</v>
      </c>
      <c r="AA4755" s="5">
        <f t="shared" si="447"/>
        <v>0.73</v>
      </c>
      <c r="AB4755" s="15" cm="1">
        <f t="array" ref="AB4755">_xlfn.SWITCH(U4755,"夏",122,"冬",90,"春",153,"秋",153,0)</f>
        <v>122</v>
      </c>
      <c r="AC4755" s="16">
        <f t="shared" si="448"/>
        <v>89.06</v>
      </c>
      <c r="AD4755" s="5">
        <f>IFERROR(AA4755/D4755,0)</f>
        <v>5.8153058850895552E-3</v>
      </c>
      <c r="AE4755" s="15">
        <f t="shared" si="449"/>
        <v>0.33424657534246577</v>
      </c>
      <c r="AF4755" s="5">
        <f>IFERROR(AD4755*AE4755*48,0)</f>
        <v>9.3299811679683389E-2</v>
      </c>
    </row>
    <row r="4756" spans="1:32" x14ac:dyDescent="0.15">
      <c r="A4756" s="17">
        <v>45839</v>
      </c>
      <c r="B4756" s="1" t="s">
        <v>32</v>
      </c>
      <c r="C4756" s="1" t="s">
        <v>33</v>
      </c>
      <c r="D4756" s="9">
        <v>125.5308</v>
      </c>
      <c r="E4756" s="6">
        <v>3.15</v>
      </c>
      <c r="F4756" s="18">
        <v>0.39583333333333298</v>
      </c>
      <c r="G4756" s="1">
        <v>25.3</v>
      </c>
      <c r="H4756" s="1">
        <v>64</v>
      </c>
      <c r="I4756" s="1">
        <v>25.6</v>
      </c>
      <c r="J4756" s="1">
        <v>0.15</v>
      </c>
      <c r="K4756" s="1">
        <v>582</v>
      </c>
      <c r="L4756" s="1">
        <v>350</v>
      </c>
      <c r="M4756" s="6">
        <f t="shared" si="452"/>
        <v>25.720229594909938</v>
      </c>
      <c r="N4756" s="19">
        <v>0.5</v>
      </c>
      <c r="O4756" s="11" cm="1">
        <f t="array" ref="O4756">ROUND(_xlfn.SWITCH(C4756,"建筑专教",IF(S4756&gt;0.1,1.38,1.28),"阶梯教室",IF(S4756&gt;0.1,1.15,1.05),"公共教室",IF(S4756&gt;0.1,1.22,1.12),IF(S4756&gt;0.1,1.2,1.1))+(MOD(ROW()*11,31)/31-0.5)*0.06,2)</f>
        <v>1.1100000000000001</v>
      </c>
      <c r="P4756" s="12">
        <f t="shared" si="450"/>
        <v>0.18</v>
      </c>
      <c r="Q4756" s="13">
        <f t="shared" si="451"/>
        <v>-0.45495783231426529</v>
      </c>
      <c r="R4756" s="1">
        <v>0.38</v>
      </c>
      <c r="S4756" s="1">
        <v>0</v>
      </c>
      <c r="T4756" s="1">
        <v>0.12</v>
      </c>
      <c r="U4756" s="4" t="s">
        <v>60</v>
      </c>
      <c r="V4756">
        <v>0.41</v>
      </c>
      <c r="W4756">
        <v>0.3</v>
      </c>
      <c r="X4756" s="14">
        <v>0.73</v>
      </c>
      <c r="Y4756" s="14">
        <v>2.38</v>
      </c>
      <c r="Z4756" s="14">
        <v>0.25</v>
      </c>
      <c r="AA4756" s="5">
        <f t="shared" si="447"/>
        <v>0.5</v>
      </c>
      <c r="AB4756" s="15" cm="1">
        <f t="array" ref="AB4756">_xlfn.SWITCH(U4756,"夏",122,"冬",90,"春",153,"秋",153,0)</f>
        <v>122</v>
      </c>
      <c r="AC4756" s="16">
        <f t="shared" si="448"/>
        <v>61</v>
      </c>
      <c r="AD4756" s="5">
        <f>IFERROR(AA4756/D4756,0)</f>
        <v>3.9830862226640793E-3</v>
      </c>
      <c r="AE4756" s="15">
        <f t="shared" si="449"/>
        <v>0.33424657534246577</v>
      </c>
      <c r="AF4756" s="5">
        <f>IFERROR(AD4756*AE4756*48,0)</f>
        <v>6.3903980602522864E-2</v>
      </c>
    </row>
    <row r="4757" spans="1:32" x14ac:dyDescent="0.15">
      <c r="A4757" s="17">
        <v>45839</v>
      </c>
      <c r="B4757" s="1" t="s">
        <v>35</v>
      </c>
      <c r="C4757" s="1" t="s">
        <v>33</v>
      </c>
      <c r="D4757" s="9">
        <v>125.5308</v>
      </c>
      <c r="E4757" s="6">
        <v>3.15</v>
      </c>
      <c r="F4757" s="18">
        <v>0.39583333333333298</v>
      </c>
      <c r="G4757" s="1">
        <v>25.8</v>
      </c>
      <c r="H4757" s="1">
        <v>61</v>
      </c>
      <c r="I4757" s="1">
        <v>26.1</v>
      </c>
      <c r="J4757" s="1">
        <v>0.18</v>
      </c>
      <c r="K4757" s="1">
        <v>595</v>
      </c>
      <c r="L4757" s="1">
        <v>365</v>
      </c>
      <c r="M4757" s="6">
        <f t="shared" si="452"/>
        <v>26.233448304446256</v>
      </c>
      <c r="N4757" s="19">
        <v>0.5</v>
      </c>
      <c r="O4757" s="11" cm="1">
        <f t="array" ref="O4757">ROUND(_xlfn.SWITCH(C4757,"建筑专教",IF(S4757&gt;0.1,1.38,1.28),"阶梯教室",IF(S4757&gt;0.1,1.15,1.05),"公共教室",IF(S4757&gt;0.1,1.22,1.12),IF(S4757&gt;0.1,1.2,1.1))+(MOD(ROW()*11,31)/31-0.5)*0.06,2)</f>
        <v>1.1299999999999999</v>
      </c>
      <c r="P4757" s="12">
        <f t="shared" si="450"/>
        <v>0.19</v>
      </c>
      <c r="Q4757" s="13">
        <f t="shared" si="451"/>
        <v>-0.22339915671832333</v>
      </c>
      <c r="R4757" s="1">
        <v>0.41</v>
      </c>
      <c r="S4757" s="1">
        <v>0</v>
      </c>
      <c r="T4757" s="1">
        <v>0.13</v>
      </c>
      <c r="U4757" s="4" t="s">
        <v>60</v>
      </c>
      <c r="V4757">
        <v>0.41</v>
      </c>
      <c r="W4757">
        <v>0.3</v>
      </c>
      <c r="X4757" s="14">
        <v>0.73</v>
      </c>
      <c r="Y4757" s="14">
        <v>2.38</v>
      </c>
      <c r="Z4757" s="14">
        <v>0.25</v>
      </c>
      <c r="AA4757" s="5">
        <f t="shared" si="447"/>
        <v>0.54</v>
      </c>
      <c r="AB4757" s="15" cm="1">
        <f t="array" ref="AB4757">_xlfn.SWITCH(U4757,"夏",122,"冬",90,"春",153,"秋",153,0)</f>
        <v>122</v>
      </c>
      <c r="AC4757" s="16">
        <f t="shared" si="448"/>
        <v>65.88000000000001</v>
      </c>
      <c r="AD4757" s="5">
        <f>IFERROR(AA4757/D4757,0)</f>
        <v>4.3017331204772058E-3</v>
      </c>
      <c r="AE4757" s="15">
        <f t="shared" si="449"/>
        <v>0.33424657534246577</v>
      </c>
      <c r="AF4757" s="5">
        <f>IFERROR(AD4757*AE4757*48,0)</f>
        <v>6.9016299050724705E-2</v>
      </c>
    </row>
    <row r="4758" spans="1:32" x14ac:dyDescent="0.15">
      <c r="A4758" s="17">
        <v>45839</v>
      </c>
      <c r="B4758" s="1" t="s">
        <v>32</v>
      </c>
      <c r="C4758" s="1" t="s">
        <v>33</v>
      </c>
      <c r="D4758" s="9">
        <v>125.5308</v>
      </c>
      <c r="E4758" s="6">
        <v>3.15</v>
      </c>
      <c r="F4758" s="18">
        <v>0.41666666666666702</v>
      </c>
      <c r="G4758" s="1">
        <v>25.6</v>
      </c>
      <c r="H4758" s="1">
        <v>67</v>
      </c>
      <c r="I4758" s="1">
        <v>25.9</v>
      </c>
      <c r="J4758" s="1">
        <v>0.21</v>
      </c>
      <c r="K4758" s="1">
        <v>712</v>
      </c>
      <c r="L4758" s="1">
        <v>435</v>
      </c>
      <c r="M4758" s="6">
        <f t="shared" si="452"/>
        <v>26.046663893625464</v>
      </c>
      <c r="N4758" s="19">
        <v>0.5</v>
      </c>
      <c r="O4758" s="11" cm="1">
        <f t="array" ref="O4758">ROUND(_xlfn.SWITCH(C4758,"建筑专教",IF(S4758&gt;0.1,1.38,1.28),"阶梯教室",IF(S4758&gt;0.1,1.15,1.05),"公共教室",IF(S4758&gt;0.1,1.22,1.12),IF(S4758&gt;0.1,1.2,1.1))+(MOD(ROW()*11,31)/31-0.5)*0.06,2)</f>
        <v>1.0900000000000001</v>
      </c>
      <c r="P4758" s="12">
        <f t="shared" si="450"/>
        <v>0.31</v>
      </c>
      <c r="Q4758" s="13">
        <f t="shared" si="451"/>
        <v>-0.88498304719263687</v>
      </c>
      <c r="R4758" s="1">
        <v>0.43</v>
      </c>
      <c r="S4758" s="1">
        <v>0</v>
      </c>
      <c r="T4758" s="1">
        <v>0.2</v>
      </c>
      <c r="U4758" s="4" t="s">
        <v>60</v>
      </c>
      <c r="V4758">
        <v>0.41</v>
      </c>
      <c r="W4758">
        <v>0.3</v>
      </c>
      <c r="X4758" s="14">
        <v>0.73</v>
      </c>
      <c r="Y4758" s="14">
        <v>2.38</v>
      </c>
      <c r="Z4758" s="14">
        <v>0.25</v>
      </c>
      <c r="AA4758" s="5">
        <f t="shared" si="447"/>
        <v>0.63</v>
      </c>
      <c r="AB4758" s="15" cm="1">
        <f t="array" ref="AB4758">_xlfn.SWITCH(U4758,"夏",122,"冬",90,"春",153,"秋",153,0)</f>
        <v>122</v>
      </c>
      <c r="AC4758" s="16">
        <f t="shared" si="448"/>
        <v>76.86</v>
      </c>
      <c r="AD4758" s="5">
        <f>IFERROR(AA4758/D4758,0)</f>
        <v>5.0186886405567399E-3</v>
      </c>
      <c r="AE4758" s="15">
        <f t="shared" si="449"/>
        <v>0.33424657534246577</v>
      </c>
      <c r="AF4758" s="5">
        <f>IFERROR(AD4758*AE4758*48,0)</f>
        <v>8.0519015559178828E-2</v>
      </c>
    </row>
    <row r="4759" spans="1:32" x14ac:dyDescent="0.15">
      <c r="A4759" s="17">
        <v>45839</v>
      </c>
      <c r="B4759" s="1" t="s">
        <v>35</v>
      </c>
      <c r="C4759" s="1" t="s">
        <v>33</v>
      </c>
      <c r="D4759" s="9">
        <v>125.5308</v>
      </c>
      <c r="E4759" s="6">
        <v>3.15</v>
      </c>
      <c r="F4759" s="18">
        <v>0.41666666666666702</v>
      </c>
      <c r="G4759" s="1">
        <v>26.1</v>
      </c>
      <c r="H4759" s="1">
        <v>64</v>
      </c>
      <c r="I4759" s="1">
        <v>26.4</v>
      </c>
      <c r="J4759" s="1">
        <v>0.24</v>
      </c>
      <c r="K4759" s="1">
        <v>725</v>
      </c>
      <c r="L4759" s="1">
        <v>450</v>
      </c>
      <c r="M4759" s="6">
        <f t="shared" si="452"/>
        <v>26.558094770082562</v>
      </c>
      <c r="N4759" s="19">
        <v>0.5</v>
      </c>
      <c r="O4759" s="11" cm="1">
        <f t="array" ref="O4759">ROUND(_xlfn.SWITCH(C4759,"建筑专教",IF(S4759&gt;0.1,1.38,1.28),"阶梯教室",IF(S4759&gt;0.1,1.15,1.05),"公共教室",IF(S4759&gt;0.1,1.22,1.12),IF(S4759&gt;0.1,1.2,1.1))+(MOD(ROW()*11,31)/31-0.5)*0.06,2)</f>
        <v>1.1100000000000001</v>
      </c>
      <c r="P4759" s="12">
        <f t="shared" si="450"/>
        <v>0.32</v>
      </c>
      <c r="Q4759" s="13">
        <f t="shared" si="451"/>
        <v>-0.74282570947161308</v>
      </c>
      <c r="R4759" s="1">
        <v>0.46</v>
      </c>
      <c r="S4759" s="1">
        <v>0</v>
      </c>
      <c r="T4759" s="1">
        <v>0.21</v>
      </c>
      <c r="U4759" s="4" t="s">
        <v>60</v>
      </c>
      <c r="V4759">
        <v>0.41</v>
      </c>
      <c r="W4759">
        <v>0.3</v>
      </c>
      <c r="X4759" s="14">
        <v>0.73</v>
      </c>
      <c r="Y4759" s="14">
        <v>2.38</v>
      </c>
      <c r="Z4759" s="14">
        <v>0.25</v>
      </c>
      <c r="AA4759" s="5">
        <f t="shared" si="447"/>
        <v>0.67</v>
      </c>
      <c r="AB4759" s="15" cm="1">
        <f t="array" ref="AB4759">_xlfn.SWITCH(U4759,"夏",122,"冬",90,"春",153,"秋",153,0)</f>
        <v>122</v>
      </c>
      <c r="AC4759" s="16">
        <f t="shared" si="448"/>
        <v>81.740000000000009</v>
      </c>
      <c r="AD4759" s="5">
        <f>IFERROR(AA4759/D4759,0)</f>
        <v>5.3373355383698664E-3</v>
      </c>
      <c r="AE4759" s="15">
        <f t="shared" si="449"/>
        <v>0.33424657534246577</v>
      </c>
      <c r="AF4759" s="5">
        <f>IFERROR(AD4759*AE4759*48,0)</f>
        <v>8.5631334007380655E-2</v>
      </c>
    </row>
    <row r="4760" spans="1:32" x14ac:dyDescent="0.15">
      <c r="A4760" s="17">
        <v>45839</v>
      </c>
      <c r="B4760" s="1" t="s">
        <v>32</v>
      </c>
      <c r="C4760" s="1" t="s">
        <v>33</v>
      </c>
      <c r="D4760" s="9">
        <v>125.5308</v>
      </c>
      <c r="E4760" s="6">
        <v>3.15</v>
      </c>
      <c r="F4760" s="18">
        <v>0.4375</v>
      </c>
      <c r="G4760" s="1">
        <v>24.3</v>
      </c>
      <c r="H4760" s="1">
        <v>69</v>
      </c>
      <c r="I4760" s="1">
        <v>24.6</v>
      </c>
      <c r="J4760" s="1">
        <v>0.2</v>
      </c>
      <c r="K4760" s="1">
        <v>805</v>
      </c>
      <c r="L4760" s="1">
        <v>520</v>
      </c>
      <c r="M4760" s="6">
        <f t="shared" si="452"/>
        <v>24.744307698587988</v>
      </c>
      <c r="N4760" s="19">
        <v>0.5</v>
      </c>
      <c r="O4760" s="11" cm="1">
        <f t="array" ref="O4760">ROUND(_xlfn.SWITCH(C4760,"建筑专教",IF(S4760&gt;0.1,1.38,1.28),"阶梯教室",IF(S4760&gt;0.1,1.15,1.05),"公共教室",IF(S4760&gt;0.1,1.22,1.12),IF(S4760&gt;0.1,1.2,1.1))+(MOD(ROW()*11,31)/31-0.5)*0.06,2)</f>
        <v>1.07</v>
      </c>
      <c r="P4760" s="12">
        <f t="shared" si="450"/>
        <v>0.4</v>
      </c>
      <c r="Q4760" s="13">
        <f t="shared" si="451"/>
        <v>-1.4174865823054652</v>
      </c>
      <c r="R4760" s="1">
        <v>0.45</v>
      </c>
      <c r="S4760" s="1">
        <v>0</v>
      </c>
      <c r="T4760" s="1">
        <v>0.26</v>
      </c>
      <c r="U4760" s="4" t="s">
        <v>60</v>
      </c>
      <c r="V4760">
        <v>0.41</v>
      </c>
      <c r="W4760">
        <v>0.3</v>
      </c>
      <c r="X4760" s="14">
        <v>0.73</v>
      </c>
      <c r="Y4760" s="14">
        <v>2.38</v>
      </c>
      <c r="Z4760" s="14">
        <v>0.25</v>
      </c>
      <c r="AA4760" s="5">
        <f t="shared" si="447"/>
        <v>0.71</v>
      </c>
      <c r="AB4760" s="15" cm="1">
        <f t="array" ref="AB4760">_xlfn.SWITCH(U4760,"夏",122,"冬",90,"春",153,"秋",153,0)</f>
        <v>122</v>
      </c>
      <c r="AC4760" s="16">
        <f t="shared" si="448"/>
        <v>86.61999999999999</v>
      </c>
      <c r="AD4760" s="5">
        <f>IFERROR(AA4760/D4760,0)</f>
        <v>5.655982436182992E-3</v>
      </c>
      <c r="AE4760" s="15">
        <f t="shared" si="449"/>
        <v>0.33424657534246577</v>
      </c>
      <c r="AF4760" s="5">
        <f>IFERROR(AD4760*AE4760*48,0)</f>
        <v>9.0743652455582469E-2</v>
      </c>
    </row>
    <row r="4761" spans="1:32" x14ac:dyDescent="0.15">
      <c r="A4761" s="17">
        <v>45839</v>
      </c>
      <c r="B4761" s="1" t="s">
        <v>35</v>
      </c>
      <c r="C4761" s="1" t="s">
        <v>33</v>
      </c>
      <c r="D4761" s="9">
        <v>125.5308</v>
      </c>
      <c r="E4761" s="6">
        <v>3.15</v>
      </c>
      <c r="F4761" s="18">
        <v>0.4375</v>
      </c>
      <c r="G4761" s="1">
        <v>24.8</v>
      </c>
      <c r="H4761" s="1">
        <v>66</v>
      </c>
      <c r="I4761" s="1">
        <v>25.1</v>
      </c>
      <c r="J4761" s="1">
        <v>0.23</v>
      </c>
      <c r="K4761" s="1">
        <v>818</v>
      </c>
      <c r="L4761" s="1">
        <v>535</v>
      </c>
      <c r="M4761" s="6">
        <f t="shared" si="452"/>
        <v>25.256133774581656</v>
      </c>
      <c r="N4761" s="19">
        <v>0.5</v>
      </c>
      <c r="O4761" s="11" cm="1">
        <f t="array" ref="O4761">ROUND(_xlfn.SWITCH(C4761,"建筑专教",IF(S4761&gt;0.1,1.38,1.28),"阶梯教室",IF(S4761&gt;0.1,1.15,1.05),"公共教室",IF(S4761&gt;0.1,1.22,1.12),IF(S4761&gt;0.1,1.2,1.1))+(MOD(ROW()*11,31)/31-0.5)*0.06,2)</f>
        <v>1.0900000000000001</v>
      </c>
      <c r="P4761" s="12">
        <f t="shared" si="450"/>
        <v>0.41</v>
      </c>
      <c r="Q4761" s="13">
        <f t="shared" si="451"/>
        <v>-1.2875396466354438</v>
      </c>
      <c r="R4761" s="1">
        <v>0.48</v>
      </c>
      <c r="S4761" s="1">
        <v>0</v>
      </c>
      <c r="T4761" s="1">
        <v>0.27</v>
      </c>
      <c r="U4761" s="4" t="s">
        <v>60</v>
      </c>
      <c r="V4761">
        <v>0.41</v>
      </c>
      <c r="W4761">
        <v>0.3</v>
      </c>
      <c r="X4761" s="14">
        <v>0.73</v>
      </c>
      <c r="Y4761" s="14">
        <v>2.38</v>
      </c>
      <c r="Z4761" s="14">
        <v>0.25</v>
      </c>
      <c r="AA4761" s="5">
        <f t="shared" si="447"/>
        <v>0.75</v>
      </c>
      <c r="AB4761" s="15" cm="1">
        <f t="array" ref="AB4761">_xlfn.SWITCH(U4761,"夏",122,"冬",90,"春",153,"秋",153,0)</f>
        <v>122</v>
      </c>
      <c r="AC4761" s="16">
        <f t="shared" si="448"/>
        <v>91.5</v>
      </c>
      <c r="AD4761" s="5">
        <f>IFERROR(AA4761/D4761,0)</f>
        <v>5.9746293339961185E-3</v>
      </c>
      <c r="AE4761" s="15">
        <f t="shared" si="449"/>
        <v>0.33424657534246577</v>
      </c>
      <c r="AF4761" s="5">
        <f>IFERROR(AD4761*AE4761*48,0)</f>
        <v>9.5855970903784296E-2</v>
      </c>
    </row>
    <row r="4762" spans="1:32" x14ac:dyDescent="0.15">
      <c r="A4762" s="17">
        <v>45839</v>
      </c>
      <c r="B4762" s="1" t="s">
        <v>32</v>
      </c>
      <c r="C4762" s="1" t="s">
        <v>33</v>
      </c>
      <c r="D4762" s="9">
        <v>125.5308</v>
      </c>
      <c r="E4762" s="6">
        <v>3.15</v>
      </c>
      <c r="F4762" s="18">
        <v>0.45833333333333298</v>
      </c>
      <c r="G4762" s="1">
        <v>26.5</v>
      </c>
      <c r="H4762" s="1">
        <v>71</v>
      </c>
      <c r="I4762" s="1">
        <v>26.8</v>
      </c>
      <c r="J4762" s="1">
        <v>0.19</v>
      </c>
      <c r="K4762" s="1">
        <v>725</v>
      </c>
      <c r="L4762" s="1">
        <v>495</v>
      </c>
      <c r="M4762" s="6">
        <f t="shared" si="452"/>
        <v>26.936883409487166</v>
      </c>
      <c r="N4762" s="19">
        <v>0.5</v>
      </c>
      <c r="O4762" s="11" cm="1">
        <f t="array" ref="O4762">ROUND(_xlfn.SWITCH(C4762,"建筑专教",IF(S4762&gt;0.1,1.38,1.28),"阶梯教室",IF(S4762&gt;0.1,1.15,1.05),"公共教室",IF(S4762&gt;0.1,1.22,1.12),IF(S4762&gt;0.1,1.2,1.1))+(MOD(ROW()*11,31)/31-0.5)*0.06,2)</f>
        <v>1.1100000000000001</v>
      </c>
      <c r="P4762" s="12">
        <f t="shared" si="450"/>
        <v>0.32</v>
      </c>
      <c r="Q4762" s="13">
        <f t="shared" si="451"/>
        <v>-2.1974363607737725E-2</v>
      </c>
      <c r="R4762" s="1">
        <v>0.39</v>
      </c>
      <c r="S4762" s="1">
        <v>0</v>
      </c>
      <c r="T4762" s="1">
        <v>0.19</v>
      </c>
      <c r="U4762" s="4" t="s">
        <v>60</v>
      </c>
      <c r="V4762">
        <v>0.41</v>
      </c>
      <c r="W4762">
        <v>0.3</v>
      </c>
      <c r="X4762" s="14">
        <v>0.73</v>
      </c>
      <c r="Y4762" s="14">
        <v>2.38</v>
      </c>
      <c r="Z4762" s="14">
        <v>0.25</v>
      </c>
      <c r="AA4762" s="5">
        <f t="shared" si="447"/>
        <v>0.58000000000000007</v>
      </c>
      <c r="AB4762" s="15" cm="1">
        <f t="array" ref="AB4762">_xlfn.SWITCH(U4762,"夏",122,"冬",90,"春",153,"秋",153,0)</f>
        <v>122</v>
      </c>
      <c r="AC4762" s="16">
        <f t="shared" si="448"/>
        <v>70.760000000000005</v>
      </c>
      <c r="AD4762" s="5">
        <f>IFERROR(AA4762/D4762,0)</f>
        <v>4.6203800182903322E-3</v>
      </c>
      <c r="AE4762" s="15">
        <f t="shared" si="449"/>
        <v>0.33424657534246577</v>
      </c>
      <c r="AF4762" s="5">
        <f>IFERROR(AD4762*AE4762*48,0)</f>
        <v>7.4128617498926547E-2</v>
      </c>
    </row>
    <row r="4763" spans="1:32" x14ac:dyDescent="0.15">
      <c r="A4763" s="17">
        <v>45839</v>
      </c>
      <c r="B4763" s="1" t="s">
        <v>35</v>
      </c>
      <c r="C4763" s="1" t="s">
        <v>33</v>
      </c>
      <c r="D4763" s="9">
        <v>125.5308</v>
      </c>
      <c r="E4763" s="6">
        <v>3.15</v>
      </c>
      <c r="F4763" s="18">
        <v>0.45833333333333298</v>
      </c>
      <c r="G4763" s="1">
        <v>27</v>
      </c>
      <c r="H4763" s="1">
        <v>68</v>
      </c>
      <c r="I4763" s="1">
        <v>27.3</v>
      </c>
      <c r="J4763" s="1">
        <v>0.22</v>
      </c>
      <c r="K4763" s="1">
        <v>738</v>
      </c>
      <c r="L4763" s="1">
        <v>510</v>
      </c>
      <c r="M4763" s="6">
        <f t="shared" si="452"/>
        <v>27.448715788221193</v>
      </c>
      <c r="N4763" s="19">
        <v>0.5</v>
      </c>
      <c r="O4763" s="11" cm="1">
        <f t="array" ref="O4763">ROUND(_xlfn.SWITCH(C4763,"建筑专教",IF(S4763&gt;0.1,1.38,1.28),"阶梯教室",IF(S4763&gt;0.1,1.15,1.05),"公共教室",IF(S4763&gt;0.1,1.22,1.12),IF(S4763&gt;0.1,1.2,1.1))+(MOD(ROW()*11,31)/31-0.5)*0.06,2)</f>
        <v>1.08</v>
      </c>
      <c r="P4763" s="12">
        <f t="shared" si="450"/>
        <v>0.34</v>
      </c>
      <c r="Q4763" s="13">
        <f t="shared" si="451"/>
        <v>-0.40210076800980488</v>
      </c>
      <c r="R4763" s="1">
        <v>0.42</v>
      </c>
      <c r="S4763" s="1">
        <v>0</v>
      </c>
      <c r="T4763" s="1">
        <v>0.2</v>
      </c>
      <c r="U4763" s="4" t="s">
        <v>60</v>
      </c>
      <c r="V4763">
        <v>0.41</v>
      </c>
      <c r="W4763">
        <v>0.3</v>
      </c>
      <c r="X4763" s="14">
        <v>0.73</v>
      </c>
      <c r="Y4763" s="14">
        <v>2.38</v>
      </c>
      <c r="Z4763" s="14">
        <v>0.25</v>
      </c>
      <c r="AA4763" s="5">
        <f t="shared" si="447"/>
        <v>0.62</v>
      </c>
      <c r="AB4763" s="15" cm="1">
        <f t="array" ref="AB4763">_xlfn.SWITCH(U4763,"夏",122,"冬",90,"春",153,"秋",153,0)</f>
        <v>122</v>
      </c>
      <c r="AC4763" s="16">
        <f t="shared" si="448"/>
        <v>75.64</v>
      </c>
      <c r="AD4763" s="5">
        <f>IFERROR(AA4763/D4763,0)</f>
        <v>4.9390269161034579E-3</v>
      </c>
      <c r="AE4763" s="15">
        <f t="shared" si="449"/>
        <v>0.33424657534246577</v>
      </c>
      <c r="AF4763" s="5">
        <f>IFERROR(AD4763*AE4763*48,0)</f>
        <v>7.924093594712836E-2</v>
      </c>
    </row>
    <row r="4764" spans="1:32" x14ac:dyDescent="0.15">
      <c r="A4764" s="17">
        <v>45839</v>
      </c>
      <c r="B4764" s="1" t="s">
        <v>32</v>
      </c>
      <c r="C4764" s="1" t="s">
        <v>33</v>
      </c>
      <c r="D4764" s="9">
        <v>125.5308</v>
      </c>
      <c r="E4764" s="6">
        <v>3.15</v>
      </c>
      <c r="F4764" s="18">
        <v>0.47916666666666702</v>
      </c>
      <c r="G4764" s="1">
        <v>25.2</v>
      </c>
      <c r="H4764" s="1">
        <v>73</v>
      </c>
      <c r="I4764" s="1">
        <v>25.5</v>
      </c>
      <c r="J4764" s="1">
        <v>0.24</v>
      </c>
      <c r="K4764" s="1">
        <v>835</v>
      </c>
      <c r="L4764" s="1">
        <v>585</v>
      </c>
      <c r="M4764" s="6">
        <f t="shared" si="452"/>
        <v>25.659526838469446</v>
      </c>
      <c r="N4764" s="19">
        <v>0.5</v>
      </c>
      <c r="O4764" s="11" cm="1">
        <f t="array" ref="O4764">ROUND(_xlfn.SWITCH(C4764,"建筑专教",IF(S4764&gt;0.1,1.38,1.28),"阶梯教室",IF(S4764&gt;0.1,1.15,1.05),"公共教室",IF(S4764&gt;0.1,1.22,1.12),IF(S4764&gt;0.1,1.2,1.1))+(MOD(ROW()*11,31)/31-0.5)*0.06,2)</f>
        <v>1.1000000000000001</v>
      </c>
      <c r="P4764" s="12">
        <f t="shared" si="450"/>
        <v>0.43</v>
      </c>
      <c r="Q4764" s="13">
        <f t="shared" si="451"/>
        <v>-1.1341442339999659</v>
      </c>
      <c r="R4764" s="1">
        <v>0.41</v>
      </c>
      <c r="S4764" s="1">
        <v>0</v>
      </c>
      <c r="T4764" s="1">
        <v>0.25</v>
      </c>
      <c r="U4764" s="4" t="s">
        <v>60</v>
      </c>
      <c r="V4764">
        <v>0.41</v>
      </c>
      <c r="W4764">
        <v>0.3</v>
      </c>
      <c r="X4764" s="14">
        <v>0.73</v>
      </c>
      <c r="Y4764" s="14">
        <v>2.38</v>
      </c>
      <c r="Z4764" s="14">
        <v>0.25</v>
      </c>
      <c r="AA4764" s="5">
        <f t="shared" si="447"/>
        <v>0.65999999999999992</v>
      </c>
      <c r="AB4764" s="15" cm="1">
        <f t="array" ref="AB4764">_xlfn.SWITCH(U4764,"夏",122,"冬",90,"春",153,"秋",153,0)</f>
        <v>122</v>
      </c>
      <c r="AC4764" s="16">
        <f t="shared" si="448"/>
        <v>80.52</v>
      </c>
      <c r="AD4764" s="5">
        <f>IFERROR(AA4764/D4764,0)</f>
        <v>5.2576738139165843E-3</v>
      </c>
      <c r="AE4764" s="15">
        <f t="shared" si="449"/>
        <v>0.33424657534246577</v>
      </c>
      <c r="AF4764" s="5">
        <f>IFERROR(AD4764*AE4764*48,0)</f>
        <v>8.4353254395330202E-2</v>
      </c>
    </row>
    <row r="4765" spans="1:32" x14ac:dyDescent="0.15">
      <c r="A4765" s="17">
        <v>45839</v>
      </c>
      <c r="B4765" s="1" t="s">
        <v>35</v>
      </c>
      <c r="C4765" s="1" t="s">
        <v>33</v>
      </c>
      <c r="D4765" s="9">
        <v>125.5308</v>
      </c>
      <c r="E4765" s="6">
        <v>3.15</v>
      </c>
      <c r="F4765" s="18">
        <v>0.47916666666666702</v>
      </c>
      <c r="G4765" s="1">
        <v>25.7</v>
      </c>
      <c r="H4765" s="1">
        <v>70</v>
      </c>
      <c r="I4765" s="1">
        <v>26</v>
      </c>
      <c r="J4765" s="1">
        <v>0.27</v>
      </c>
      <c r="K4765" s="1">
        <v>848</v>
      </c>
      <c r="L4765" s="1">
        <v>600</v>
      </c>
      <c r="M4765" s="6">
        <f t="shared" si="452"/>
        <v>26.170342430171445</v>
      </c>
      <c r="N4765" s="19">
        <v>0.5</v>
      </c>
      <c r="O4765" s="11" cm="1">
        <f t="array" ref="O4765">ROUND(_xlfn.SWITCH(C4765,"建筑专教",IF(S4765&gt;0.1,1.38,1.28),"阶梯教室",IF(S4765&gt;0.1,1.15,1.05),"公共教室",IF(S4765&gt;0.1,1.22,1.12),IF(S4765&gt;0.1,1.2,1.1))+(MOD(ROW()*11,31)/31-0.5)*0.06,2)</f>
        <v>1.1200000000000001</v>
      </c>
      <c r="P4765" s="12">
        <f t="shared" si="450"/>
        <v>0.44</v>
      </c>
      <c r="Q4765" s="13">
        <f t="shared" si="451"/>
        <v>-0.97900353175633059</v>
      </c>
      <c r="R4765" s="1">
        <v>0.44</v>
      </c>
      <c r="S4765" s="1">
        <v>0</v>
      </c>
      <c r="T4765" s="1">
        <v>0.26</v>
      </c>
      <c r="U4765" s="4" t="s">
        <v>60</v>
      </c>
      <c r="V4765">
        <v>0.41</v>
      </c>
      <c r="W4765">
        <v>0.3</v>
      </c>
      <c r="X4765" s="14">
        <v>0.73</v>
      </c>
      <c r="Y4765" s="14">
        <v>2.38</v>
      </c>
      <c r="Z4765" s="14">
        <v>0.25</v>
      </c>
      <c r="AA4765" s="5">
        <f t="shared" si="447"/>
        <v>0.7</v>
      </c>
      <c r="AB4765" s="15" cm="1">
        <f t="array" ref="AB4765">_xlfn.SWITCH(U4765,"夏",122,"冬",90,"春",153,"秋",153,0)</f>
        <v>122</v>
      </c>
      <c r="AC4765" s="16">
        <f t="shared" si="448"/>
        <v>85.399999999999991</v>
      </c>
      <c r="AD4765" s="5">
        <f>IFERROR(AA4765/D4765,0)</f>
        <v>5.5763207117297108E-3</v>
      </c>
      <c r="AE4765" s="15">
        <f t="shared" si="449"/>
        <v>0.33424657534246577</v>
      </c>
      <c r="AF4765" s="5">
        <f>IFERROR(AD4765*AE4765*48,0)</f>
        <v>8.9465572843532029E-2</v>
      </c>
    </row>
    <row r="4766" spans="1:32" x14ac:dyDescent="0.15">
      <c r="A4766" s="17">
        <v>45839</v>
      </c>
      <c r="B4766" s="1" t="s">
        <v>32</v>
      </c>
      <c r="C4766" s="1" t="s">
        <v>33</v>
      </c>
      <c r="D4766" s="9">
        <v>125.5308</v>
      </c>
      <c r="E4766" s="6">
        <v>3.15</v>
      </c>
      <c r="F4766" s="18">
        <v>0.5</v>
      </c>
      <c r="G4766" s="1">
        <v>28.2</v>
      </c>
      <c r="H4766" s="1">
        <v>76</v>
      </c>
      <c r="I4766" s="1">
        <v>28.5</v>
      </c>
      <c r="J4766" s="1">
        <v>0.14000000000000001</v>
      </c>
      <c r="K4766" s="1">
        <v>422</v>
      </c>
      <c r="L4766" s="1">
        <v>495</v>
      </c>
      <c r="M4766" s="6">
        <f t="shared" si="452"/>
        <v>28.612064318796797</v>
      </c>
      <c r="N4766" s="1">
        <v>0</v>
      </c>
      <c r="O4766" s="1">
        <v>0</v>
      </c>
      <c r="P4766" s="12">
        <f t="shared" si="450"/>
        <v>0</v>
      </c>
      <c r="Q4766" s="1">
        <v>0</v>
      </c>
      <c r="R4766" s="1">
        <v>0.22</v>
      </c>
      <c r="S4766" s="1">
        <v>0</v>
      </c>
      <c r="T4766" s="1">
        <v>0</v>
      </c>
      <c r="U4766" s="4" t="s">
        <v>60</v>
      </c>
      <c r="V4766">
        <v>0.41</v>
      </c>
      <c r="W4766">
        <v>0.3</v>
      </c>
      <c r="X4766" s="14">
        <v>0.73</v>
      </c>
      <c r="Y4766" s="14">
        <v>2.38</v>
      </c>
      <c r="Z4766" s="14">
        <v>0.25</v>
      </c>
      <c r="AA4766" s="5">
        <f t="shared" si="447"/>
        <v>0.22</v>
      </c>
      <c r="AB4766" s="15" cm="1">
        <f t="array" ref="AB4766">_xlfn.SWITCH(U4766,"夏",122,"冬",90,"春",153,"秋",153,0)</f>
        <v>122</v>
      </c>
      <c r="AC4766" s="16">
        <f t="shared" si="448"/>
        <v>26.84</v>
      </c>
      <c r="AD4766" s="5">
        <f>IFERROR(AA4766/D4766,0)</f>
        <v>1.752557937972195E-3</v>
      </c>
      <c r="AE4766" s="15">
        <f t="shared" si="449"/>
        <v>0.33424657534246577</v>
      </c>
      <c r="AF4766" s="5">
        <f>IFERROR(AD4766*AE4766*48,0)</f>
        <v>2.8117751465110065E-2</v>
      </c>
    </row>
    <row r="4767" spans="1:32" x14ac:dyDescent="0.15">
      <c r="A4767" s="17">
        <v>45839</v>
      </c>
      <c r="B4767" s="1" t="s">
        <v>35</v>
      </c>
      <c r="C4767" s="1" t="s">
        <v>33</v>
      </c>
      <c r="D4767" s="9">
        <v>125.5308</v>
      </c>
      <c r="E4767" s="6">
        <v>3.15</v>
      </c>
      <c r="F4767" s="18">
        <v>0.5</v>
      </c>
      <c r="G4767" s="1">
        <v>28.7</v>
      </c>
      <c r="H4767" s="1">
        <v>73</v>
      </c>
      <c r="I4767" s="1">
        <v>29</v>
      </c>
      <c r="J4767" s="1">
        <v>0.17</v>
      </c>
      <c r="K4767" s="1">
        <v>428</v>
      </c>
      <c r="L4767" s="1">
        <v>510</v>
      </c>
      <c r="M4767" s="6">
        <f t="shared" si="452"/>
        <v>29.125277764194209</v>
      </c>
      <c r="N4767" s="1">
        <v>0</v>
      </c>
      <c r="O4767" s="1">
        <v>0</v>
      </c>
      <c r="P4767" s="12">
        <f t="shared" si="450"/>
        <v>0</v>
      </c>
      <c r="Q4767" s="1">
        <v>0</v>
      </c>
      <c r="R4767" s="1">
        <v>0.25</v>
      </c>
      <c r="S4767" s="1">
        <v>0</v>
      </c>
      <c r="T4767" s="1">
        <v>0</v>
      </c>
      <c r="U4767" s="4" t="s">
        <v>60</v>
      </c>
      <c r="V4767">
        <v>0.41</v>
      </c>
      <c r="W4767">
        <v>0.3</v>
      </c>
      <c r="X4767" s="14">
        <v>0.73</v>
      </c>
      <c r="Y4767" s="14">
        <v>2.38</v>
      </c>
      <c r="Z4767" s="14">
        <v>0.25</v>
      </c>
      <c r="AA4767" s="5">
        <f t="shared" si="447"/>
        <v>0.25</v>
      </c>
      <c r="AB4767" s="15" cm="1">
        <f t="array" ref="AB4767">_xlfn.SWITCH(U4767,"夏",122,"冬",90,"春",153,"秋",153,0)</f>
        <v>122</v>
      </c>
      <c r="AC4767" s="16">
        <f t="shared" si="448"/>
        <v>30.5</v>
      </c>
      <c r="AD4767" s="5">
        <f>IFERROR(AA4767/D4767,0)</f>
        <v>1.9915431113320396E-3</v>
      </c>
      <c r="AE4767" s="15">
        <f t="shared" si="449"/>
        <v>0.33424657534246577</v>
      </c>
      <c r="AF4767" s="5">
        <f>IFERROR(AD4767*AE4767*48,0)</f>
        <v>3.1951990301261432E-2</v>
      </c>
    </row>
    <row r="4768" spans="1:32" x14ac:dyDescent="0.15">
      <c r="A4768" s="17">
        <v>45839</v>
      </c>
      <c r="B4768" s="1" t="s">
        <v>32</v>
      </c>
      <c r="C4768" s="1" t="s">
        <v>33</v>
      </c>
      <c r="D4768" s="9">
        <v>125.5308</v>
      </c>
      <c r="E4768" s="6">
        <v>3.15</v>
      </c>
      <c r="F4768" s="18">
        <v>0.52083333333333304</v>
      </c>
      <c r="G4768" s="1">
        <v>29.5</v>
      </c>
      <c r="H4768" s="1">
        <v>78</v>
      </c>
      <c r="I4768" s="1">
        <v>29.8</v>
      </c>
      <c r="J4768" s="1">
        <v>0.13</v>
      </c>
      <c r="K4768" s="1">
        <v>408</v>
      </c>
      <c r="L4768" s="1">
        <v>435</v>
      </c>
      <c r="M4768" s="6">
        <f t="shared" si="452"/>
        <v>29.905820090532984</v>
      </c>
      <c r="N4768" s="1">
        <v>0</v>
      </c>
      <c r="O4768" s="1">
        <v>0</v>
      </c>
      <c r="P4768" s="12">
        <f t="shared" si="450"/>
        <v>0</v>
      </c>
      <c r="Q4768" s="1">
        <v>0</v>
      </c>
      <c r="R4768" s="1">
        <v>0.18</v>
      </c>
      <c r="S4768" s="1">
        <v>0</v>
      </c>
      <c r="T4768" s="1">
        <v>0</v>
      </c>
      <c r="U4768" s="4" t="s">
        <v>60</v>
      </c>
      <c r="V4768">
        <v>0.41</v>
      </c>
      <c r="W4768">
        <v>0.3</v>
      </c>
      <c r="X4768" s="14">
        <v>0.73</v>
      </c>
      <c r="Y4768" s="14">
        <v>2.38</v>
      </c>
      <c r="Z4768" s="14">
        <v>0.25</v>
      </c>
      <c r="AA4768" s="5">
        <f t="shared" si="447"/>
        <v>0.18</v>
      </c>
      <c r="AB4768" s="15" cm="1">
        <f t="array" ref="AB4768">_xlfn.SWITCH(U4768,"夏",122,"冬",90,"春",153,"秋",153,0)</f>
        <v>122</v>
      </c>
      <c r="AC4768" s="16">
        <f t="shared" si="448"/>
        <v>21.96</v>
      </c>
      <c r="AD4768" s="5">
        <f>IFERROR(AA4768/D4768,0)</f>
        <v>1.4339110401590685E-3</v>
      </c>
      <c r="AE4768" s="15">
        <f t="shared" si="449"/>
        <v>0.33424657534246577</v>
      </c>
      <c r="AF4768" s="5">
        <f>IFERROR(AD4768*AE4768*48,0)</f>
        <v>2.3005433016908234E-2</v>
      </c>
    </row>
    <row r="4769" spans="1:32" x14ac:dyDescent="0.15">
      <c r="A4769" s="17">
        <v>45839</v>
      </c>
      <c r="B4769" s="1" t="s">
        <v>35</v>
      </c>
      <c r="C4769" s="1" t="s">
        <v>33</v>
      </c>
      <c r="D4769" s="9">
        <v>125.5308</v>
      </c>
      <c r="E4769" s="6">
        <v>3.15</v>
      </c>
      <c r="F4769" s="18">
        <v>0.52083333333333304</v>
      </c>
      <c r="G4769" s="1">
        <v>30</v>
      </c>
      <c r="H4769" s="1">
        <v>75</v>
      </c>
      <c r="I4769" s="1">
        <v>30.3</v>
      </c>
      <c r="J4769" s="1">
        <v>0.16</v>
      </c>
      <c r="K4769" s="1">
        <v>415</v>
      </c>
      <c r="L4769" s="1">
        <v>450</v>
      </c>
      <c r="M4769" s="6">
        <f t="shared" si="452"/>
        <v>30.419260623286903</v>
      </c>
      <c r="N4769" s="1">
        <v>0</v>
      </c>
      <c r="O4769" s="1">
        <v>0</v>
      </c>
      <c r="P4769" s="12">
        <f t="shared" si="450"/>
        <v>0</v>
      </c>
      <c r="Q4769" s="1">
        <v>0</v>
      </c>
      <c r="R4769" s="1">
        <v>0.21</v>
      </c>
      <c r="S4769" s="1">
        <v>0</v>
      </c>
      <c r="T4769" s="1">
        <v>0</v>
      </c>
      <c r="U4769" s="4" t="s">
        <v>60</v>
      </c>
      <c r="V4769">
        <v>0.41</v>
      </c>
      <c r="W4769">
        <v>0.3</v>
      </c>
      <c r="X4769" s="14">
        <v>0.73</v>
      </c>
      <c r="Y4769" s="14">
        <v>2.38</v>
      </c>
      <c r="Z4769" s="14">
        <v>0.25</v>
      </c>
      <c r="AA4769" s="5">
        <f t="shared" si="447"/>
        <v>0.21</v>
      </c>
      <c r="AB4769" s="15" cm="1">
        <f t="array" ref="AB4769">_xlfn.SWITCH(U4769,"夏",122,"冬",90,"春",153,"秋",153,0)</f>
        <v>122</v>
      </c>
      <c r="AC4769" s="16">
        <f t="shared" si="448"/>
        <v>25.619999999999997</v>
      </c>
      <c r="AD4769" s="5">
        <f>IFERROR(AA4769/D4769,0)</f>
        <v>1.6728962135189132E-3</v>
      </c>
      <c r="AE4769" s="15">
        <f t="shared" si="449"/>
        <v>0.33424657534246577</v>
      </c>
      <c r="AF4769" s="5">
        <f>IFERROR(AD4769*AE4769*48,0)</f>
        <v>2.6839671853059605E-2</v>
      </c>
    </row>
    <row r="4770" spans="1:32" x14ac:dyDescent="0.15">
      <c r="A4770" s="17">
        <v>45839</v>
      </c>
      <c r="B4770" s="1" t="s">
        <v>32</v>
      </c>
      <c r="C4770" s="1" t="s">
        <v>33</v>
      </c>
      <c r="D4770" s="9">
        <v>125.5308</v>
      </c>
      <c r="E4770" s="6">
        <v>3.15</v>
      </c>
      <c r="F4770" s="18">
        <v>0.54166666666666696</v>
      </c>
      <c r="G4770" s="1">
        <v>30.8</v>
      </c>
      <c r="H4770" s="1">
        <v>80</v>
      </c>
      <c r="I4770" s="1">
        <v>31.1</v>
      </c>
      <c r="J4770" s="1">
        <v>0.15</v>
      </c>
      <c r="K4770" s="1">
        <v>425</v>
      </c>
      <c r="L4770" s="1">
        <v>450</v>
      </c>
      <c r="M4770" s="6">
        <f t="shared" si="452"/>
        <v>31.21383132803453</v>
      </c>
      <c r="N4770" s="19">
        <v>0.5</v>
      </c>
      <c r="O4770" s="11" cm="1">
        <f t="array" ref="O4770">ROUND(_xlfn.SWITCH(C4770,"建筑专教",IF(S4770&gt;0.1,1.38,1.28),"阶梯教室",IF(S4770&gt;0.1,1.15,1.05),"公共教室",IF(S4770&gt;0.1,1.22,1.12),IF(S4770&gt;0.1,1.2,1.1))+(MOD(ROW()*11,31)/31-0.5)*0.06,2)</f>
        <v>1.1000000000000001</v>
      </c>
      <c r="P4770" s="12">
        <f t="shared" si="450"/>
        <v>0.02</v>
      </c>
      <c r="Q4770" s="13">
        <f t="shared" si="451"/>
        <v>1.4286150629903465</v>
      </c>
      <c r="R4770" s="1">
        <v>0.32</v>
      </c>
      <c r="S4770" s="1">
        <v>0</v>
      </c>
      <c r="T4770" s="1">
        <v>0.03</v>
      </c>
      <c r="U4770" s="4" t="s">
        <v>60</v>
      </c>
      <c r="V4770">
        <v>0.41</v>
      </c>
      <c r="W4770">
        <v>0.3</v>
      </c>
      <c r="X4770" s="14">
        <v>0.73</v>
      </c>
      <c r="Y4770" s="14">
        <v>2.38</v>
      </c>
      <c r="Z4770" s="14">
        <v>0.25</v>
      </c>
      <c r="AA4770" s="5">
        <f t="shared" si="447"/>
        <v>0.35</v>
      </c>
      <c r="AB4770" s="15" cm="1">
        <f t="array" ref="AB4770">_xlfn.SWITCH(U4770,"夏",122,"冬",90,"春",153,"秋",153,0)</f>
        <v>122</v>
      </c>
      <c r="AC4770" s="16">
        <f t="shared" si="448"/>
        <v>42.699999999999996</v>
      </c>
      <c r="AD4770" s="5">
        <f>IFERROR(AA4770/D4770,0)</f>
        <v>2.7881603558648554E-3</v>
      </c>
      <c r="AE4770" s="15">
        <f t="shared" si="449"/>
        <v>0.33424657534246577</v>
      </c>
      <c r="AF4770" s="5">
        <f>IFERROR(AD4770*AE4770*48,0)</f>
        <v>4.4732786421766015E-2</v>
      </c>
    </row>
    <row r="4771" spans="1:32" x14ac:dyDescent="0.15">
      <c r="A4771" s="17">
        <v>45839</v>
      </c>
      <c r="B4771" s="1" t="s">
        <v>35</v>
      </c>
      <c r="C4771" s="1" t="s">
        <v>33</v>
      </c>
      <c r="D4771" s="9">
        <v>125.5308</v>
      </c>
      <c r="E4771" s="6">
        <v>3.15</v>
      </c>
      <c r="F4771" s="18">
        <v>0.54166666666666696</v>
      </c>
      <c r="G4771" s="1">
        <v>31.3</v>
      </c>
      <c r="H4771" s="1">
        <v>77</v>
      </c>
      <c r="I4771" s="1">
        <v>31.6</v>
      </c>
      <c r="J4771" s="1">
        <v>0.18</v>
      </c>
      <c r="K4771" s="1">
        <v>432</v>
      </c>
      <c r="L4771" s="1">
        <v>465</v>
      </c>
      <c r="M4771" s="6">
        <f t="shared" si="452"/>
        <v>31.726358595826866</v>
      </c>
      <c r="N4771" s="19">
        <v>0.5</v>
      </c>
      <c r="O4771" s="11" cm="1">
        <f t="array" ref="O4771">ROUND(_xlfn.SWITCH(C4771,"建筑专教",IF(S4771&gt;0.1,1.38,1.28),"阶梯教室",IF(S4771&gt;0.1,1.15,1.05),"公共教室",IF(S4771&gt;0.1,1.22,1.12),IF(S4771&gt;0.1,1.2,1.1))+(MOD(ROW()*11,31)/31-0.5)*0.06,2)</f>
        <v>1.1299999999999999</v>
      </c>
      <c r="P4771" s="12">
        <f t="shared" si="450"/>
        <v>0.03</v>
      </c>
      <c r="Q4771" s="13">
        <f t="shared" si="451"/>
        <v>1.604824965227726</v>
      </c>
      <c r="R4771" s="1">
        <v>0.35</v>
      </c>
      <c r="S4771" s="1">
        <v>0</v>
      </c>
      <c r="T4771" s="1">
        <v>0.02</v>
      </c>
      <c r="U4771" s="4" t="s">
        <v>60</v>
      </c>
      <c r="V4771">
        <v>0.41</v>
      </c>
      <c r="W4771">
        <v>0.3</v>
      </c>
      <c r="X4771" s="14">
        <v>0.73</v>
      </c>
      <c r="Y4771" s="14">
        <v>2.38</v>
      </c>
      <c r="Z4771" s="14">
        <v>0.25</v>
      </c>
      <c r="AA4771" s="5">
        <f t="shared" si="447"/>
        <v>0.37</v>
      </c>
      <c r="AB4771" s="15" cm="1">
        <f t="array" ref="AB4771">_xlfn.SWITCH(U4771,"夏",122,"冬",90,"春",153,"秋",153,0)</f>
        <v>122</v>
      </c>
      <c r="AC4771" s="16">
        <f t="shared" si="448"/>
        <v>45.14</v>
      </c>
      <c r="AD4771" s="5">
        <f>IFERROR(AA4771/D4771,0)</f>
        <v>2.9474838047714187E-3</v>
      </c>
      <c r="AE4771" s="15">
        <f t="shared" si="449"/>
        <v>0.33424657534246577</v>
      </c>
      <c r="AF4771" s="5">
        <f>IFERROR(AD4771*AE4771*48,0)</f>
        <v>4.7288945645866928E-2</v>
      </c>
    </row>
    <row r="4772" spans="1:32" x14ac:dyDescent="0.15">
      <c r="A4772" s="17">
        <v>45839</v>
      </c>
      <c r="B4772" s="1" t="s">
        <v>32</v>
      </c>
      <c r="C4772" s="1" t="s">
        <v>33</v>
      </c>
      <c r="D4772" s="9">
        <v>125.5308</v>
      </c>
      <c r="E4772" s="6">
        <v>3.15</v>
      </c>
      <c r="F4772" s="18">
        <v>0.5625</v>
      </c>
      <c r="G4772" s="1">
        <v>28.2</v>
      </c>
      <c r="H4772" s="1">
        <v>76</v>
      </c>
      <c r="I4772" s="1">
        <v>28.5</v>
      </c>
      <c r="J4772" s="1">
        <v>0.22</v>
      </c>
      <c r="K4772" s="1">
        <v>635</v>
      </c>
      <c r="L4772" s="1">
        <v>540</v>
      </c>
      <c r="M4772" s="6">
        <f t="shared" si="452"/>
        <v>28.646949735821124</v>
      </c>
      <c r="N4772" s="19">
        <v>0.5</v>
      </c>
      <c r="O4772" s="11" cm="1">
        <f t="array" ref="O4772">ROUND(_xlfn.SWITCH(C4772,"建筑专教",IF(S4772&gt;0.1,1.38,1.28),"阶梯教室",IF(S4772&gt;0.1,1.15,1.05),"公共教室",IF(S4772&gt;0.1,1.22,1.12),IF(S4772&gt;0.1,1.2,1.1))+(MOD(ROW()*11,31)/31-0.5)*0.06,2)</f>
        <v>1.0900000000000001</v>
      </c>
      <c r="P4772" s="12">
        <f t="shared" si="450"/>
        <v>0.23</v>
      </c>
      <c r="Q4772" s="13">
        <f t="shared" si="451"/>
        <v>9.9252970640067981E-2</v>
      </c>
      <c r="R4772" s="1">
        <v>0.43</v>
      </c>
      <c r="S4772" s="1">
        <v>0</v>
      </c>
      <c r="T4772" s="1">
        <v>0.18</v>
      </c>
      <c r="U4772" s="4" t="s">
        <v>60</v>
      </c>
      <c r="V4772">
        <v>0.41</v>
      </c>
      <c r="W4772">
        <v>0.3</v>
      </c>
      <c r="X4772" s="14">
        <v>0.73</v>
      </c>
      <c r="Y4772" s="14">
        <v>2.38</v>
      </c>
      <c r="Z4772" s="14">
        <v>0.25</v>
      </c>
      <c r="AA4772" s="5">
        <f t="shared" si="447"/>
        <v>0.61</v>
      </c>
      <c r="AB4772" s="15" cm="1">
        <f t="array" ref="AB4772">_xlfn.SWITCH(U4772,"夏",122,"冬",90,"春",153,"秋",153,0)</f>
        <v>122</v>
      </c>
      <c r="AC4772" s="16">
        <f t="shared" si="448"/>
        <v>74.42</v>
      </c>
      <c r="AD4772" s="5">
        <f>IFERROR(AA4772/D4772,0)</f>
        <v>4.8593651916501767E-3</v>
      </c>
      <c r="AE4772" s="15">
        <f t="shared" si="449"/>
        <v>0.33424657534246577</v>
      </c>
      <c r="AF4772" s="5">
        <f>IFERROR(AD4772*AE4772*48,0)</f>
        <v>7.7962856335077907E-2</v>
      </c>
    </row>
    <row r="4773" spans="1:32" x14ac:dyDescent="0.15">
      <c r="A4773" s="17">
        <v>45839</v>
      </c>
      <c r="B4773" s="1" t="s">
        <v>35</v>
      </c>
      <c r="C4773" s="1" t="s">
        <v>33</v>
      </c>
      <c r="D4773" s="9">
        <v>125.5308</v>
      </c>
      <c r="E4773" s="6">
        <v>3.15</v>
      </c>
      <c r="F4773" s="18">
        <v>0.5625</v>
      </c>
      <c r="G4773" s="1">
        <v>28.7</v>
      </c>
      <c r="H4773" s="1">
        <v>73</v>
      </c>
      <c r="I4773" s="1">
        <v>29</v>
      </c>
      <c r="J4773" s="1">
        <v>0.25</v>
      </c>
      <c r="K4773" s="1">
        <v>648</v>
      </c>
      <c r="L4773" s="1">
        <v>555</v>
      </c>
      <c r="M4773" s="6">
        <f t="shared" si="452"/>
        <v>29.157869554461797</v>
      </c>
      <c r="N4773" s="19">
        <v>0.5</v>
      </c>
      <c r="O4773" s="11" cm="1">
        <f t="array" ref="O4773">ROUND(_xlfn.SWITCH(C4773,"建筑专教",IF(S4773&gt;0.1,1.38,1.28),"阶梯教室",IF(S4773&gt;0.1,1.15,1.05),"公共教室",IF(S4773&gt;0.1,1.22,1.12),IF(S4773&gt;0.1,1.2,1.1))+(MOD(ROW()*11,31)/31-0.5)*0.06,2)</f>
        <v>1.1100000000000001</v>
      </c>
      <c r="P4773" s="12">
        <f t="shared" si="450"/>
        <v>0.25</v>
      </c>
      <c r="Q4773" s="13">
        <f t="shared" si="451"/>
        <v>0.26397346211581807</v>
      </c>
      <c r="R4773" s="1">
        <v>0.46</v>
      </c>
      <c r="S4773" s="1">
        <v>0</v>
      </c>
      <c r="T4773" s="1">
        <v>0.19</v>
      </c>
      <c r="U4773" s="4" t="s">
        <v>60</v>
      </c>
      <c r="V4773">
        <v>0.41</v>
      </c>
      <c r="W4773">
        <v>0.3</v>
      </c>
      <c r="X4773" s="14">
        <v>0.73</v>
      </c>
      <c r="Y4773" s="14">
        <v>2.38</v>
      </c>
      <c r="Z4773" s="14">
        <v>0.25</v>
      </c>
      <c r="AA4773" s="5">
        <f t="shared" si="447"/>
        <v>0.65</v>
      </c>
      <c r="AB4773" s="15" cm="1">
        <f t="array" ref="AB4773">_xlfn.SWITCH(U4773,"夏",122,"冬",90,"春",153,"秋",153,0)</f>
        <v>122</v>
      </c>
      <c r="AC4773" s="16">
        <f t="shared" si="448"/>
        <v>79.3</v>
      </c>
      <c r="AD4773" s="5">
        <f>IFERROR(AA4773/D4773,0)</f>
        <v>5.1780120894633032E-3</v>
      </c>
      <c r="AE4773" s="15">
        <f t="shared" si="449"/>
        <v>0.33424657534246577</v>
      </c>
      <c r="AF4773" s="5">
        <f>IFERROR(AD4773*AE4773*48,0)</f>
        <v>8.3075174783279734E-2</v>
      </c>
    </row>
    <row r="4774" spans="1:32" x14ac:dyDescent="0.15">
      <c r="A4774" s="17">
        <v>45839</v>
      </c>
      <c r="B4774" s="1" t="s">
        <v>32</v>
      </c>
      <c r="C4774" s="1" t="s">
        <v>33</v>
      </c>
      <c r="D4774" s="9">
        <v>125.5308</v>
      </c>
      <c r="E4774" s="6">
        <v>3.15</v>
      </c>
      <c r="F4774" s="18">
        <v>0.58333333333333304</v>
      </c>
      <c r="G4774" s="1">
        <v>26.5</v>
      </c>
      <c r="H4774" s="1">
        <v>72</v>
      </c>
      <c r="I4774" s="1">
        <v>26.8</v>
      </c>
      <c r="J4774" s="1">
        <v>0.19</v>
      </c>
      <c r="K4774" s="1">
        <v>725</v>
      </c>
      <c r="L4774" s="1">
        <v>620</v>
      </c>
      <c r="M4774" s="6">
        <f t="shared" si="452"/>
        <v>26.936883409487166</v>
      </c>
      <c r="N4774" s="19">
        <v>0.5</v>
      </c>
      <c r="O4774" s="11" cm="1">
        <f t="array" ref="O4774">ROUND(_xlfn.SWITCH(C4774,"建筑专教",IF(S4774&gt;0.1,1.38,1.28),"阶梯教室",IF(S4774&gt;0.1,1.15,1.05),"公共教室",IF(S4774&gt;0.1,1.22,1.12),IF(S4774&gt;0.1,1.2,1.1))+(MOD(ROW()*11,31)/31-0.5)*0.06,2)</f>
        <v>1.07</v>
      </c>
      <c r="P4774" s="12">
        <f t="shared" si="450"/>
        <v>0.32</v>
      </c>
      <c r="Q4774" s="13">
        <f t="shared" si="451"/>
        <v>-0.11559902351779075</v>
      </c>
      <c r="R4774" s="1">
        <v>0.45</v>
      </c>
      <c r="S4774" s="1">
        <v>0</v>
      </c>
      <c r="T4774" s="1">
        <v>0.24</v>
      </c>
      <c r="U4774" s="4" t="s">
        <v>60</v>
      </c>
      <c r="V4774">
        <v>0.41</v>
      </c>
      <c r="W4774">
        <v>0.3</v>
      </c>
      <c r="X4774" s="14">
        <v>0.73</v>
      </c>
      <c r="Y4774" s="14">
        <v>2.38</v>
      </c>
      <c r="Z4774" s="14">
        <v>0.25</v>
      </c>
      <c r="AA4774" s="5">
        <f t="shared" si="447"/>
        <v>0.69</v>
      </c>
      <c r="AB4774" s="15" cm="1">
        <f t="array" ref="AB4774">_xlfn.SWITCH(U4774,"夏",122,"冬",90,"春",153,"秋",153,0)</f>
        <v>122</v>
      </c>
      <c r="AC4774" s="16">
        <f t="shared" si="448"/>
        <v>84.179999999999993</v>
      </c>
      <c r="AD4774" s="5">
        <f>IFERROR(AA4774/D4774,0)</f>
        <v>5.4966589872764288E-3</v>
      </c>
      <c r="AE4774" s="15">
        <f t="shared" si="449"/>
        <v>0.33424657534246577</v>
      </c>
      <c r="AF4774" s="5">
        <f>IFERROR(AD4774*AE4774*48,0)</f>
        <v>8.8187493231481562E-2</v>
      </c>
    </row>
    <row r="4775" spans="1:32" x14ac:dyDescent="0.15">
      <c r="A4775" s="17">
        <v>45839</v>
      </c>
      <c r="B4775" s="1" t="s">
        <v>35</v>
      </c>
      <c r="C4775" s="1" t="s">
        <v>33</v>
      </c>
      <c r="D4775" s="9">
        <v>125.5308</v>
      </c>
      <c r="E4775" s="6">
        <v>3.15</v>
      </c>
      <c r="F4775" s="18">
        <v>0.58333333333333304</v>
      </c>
      <c r="G4775" s="1">
        <v>27</v>
      </c>
      <c r="H4775" s="1">
        <v>69</v>
      </c>
      <c r="I4775" s="1">
        <v>27.3</v>
      </c>
      <c r="J4775" s="1">
        <v>0.22</v>
      </c>
      <c r="K4775" s="1">
        <v>738</v>
      </c>
      <c r="L4775" s="1">
        <v>635</v>
      </c>
      <c r="M4775" s="6">
        <f t="shared" si="452"/>
        <v>27.448715788221193</v>
      </c>
      <c r="N4775" s="19">
        <v>0.5</v>
      </c>
      <c r="O4775" s="11" cm="1">
        <f t="array" ref="O4775">ROUND(_xlfn.SWITCH(C4775,"建筑专教",IF(S4775&gt;0.1,1.38,1.28),"阶梯教室",IF(S4775&gt;0.1,1.15,1.05),"公共教室",IF(S4775&gt;0.1,1.22,1.12),IF(S4775&gt;0.1,1.2,1.1))+(MOD(ROW()*11,31)/31-0.5)*0.06,2)</f>
        <v>1.0900000000000001</v>
      </c>
      <c r="P4775" s="12">
        <f t="shared" si="450"/>
        <v>0.34</v>
      </c>
      <c r="Q4775" s="13">
        <f t="shared" si="451"/>
        <v>-0.3745183261807386</v>
      </c>
      <c r="R4775" s="1">
        <v>0.48</v>
      </c>
      <c r="S4775" s="1">
        <v>0</v>
      </c>
      <c r="T4775" s="1">
        <v>0.25</v>
      </c>
      <c r="U4775" s="4" t="s">
        <v>60</v>
      </c>
      <c r="V4775">
        <v>0.41</v>
      </c>
      <c r="W4775">
        <v>0.3</v>
      </c>
      <c r="X4775" s="14">
        <v>0.73</v>
      </c>
      <c r="Y4775" s="14">
        <v>2.38</v>
      </c>
      <c r="Z4775" s="14">
        <v>0.25</v>
      </c>
      <c r="AA4775" s="5">
        <f t="shared" si="447"/>
        <v>0.73</v>
      </c>
      <c r="AB4775" s="15" cm="1">
        <f t="array" ref="AB4775">_xlfn.SWITCH(U4775,"夏",122,"冬",90,"春",153,"秋",153,0)</f>
        <v>122</v>
      </c>
      <c r="AC4775" s="16">
        <f t="shared" si="448"/>
        <v>89.06</v>
      </c>
      <c r="AD4775" s="5">
        <f>IFERROR(AA4775/D4775,0)</f>
        <v>5.8153058850895552E-3</v>
      </c>
      <c r="AE4775" s="15">
        <f t="shared" si="449"/>
        <v>0.33424657534246577</v>
      </c>
      <c r="AF4775" s="5">
        <f>IFERROR(AD4775*AE4775*48,0)</f>
        <v>9.3299811679683389E-2</v>
      </c>
    </row>
    <row r="4776" spans="1:32" x14ac:dyDescent="0.15">
      <c r="A4776" s="17">
        <v>45839</v>
      </c>
      <c r="B4776" s="1" t="s">
        <v>32</v>
      </c>
      <c r="C4776" s="1" t="s">
        <v>33</v>
      </c>
      <c r="D4776" s="9">
        <v>125.5308</v>
      </c>
      <c r="E4776" s="6">
        <v>3.15</v>
      </c>
      <c r="F4776" s="18">
        <v>0.60416666666666696</v>
      </c>
      <c r="G4776" s="1">
        <v>28.5</v>
      </c>
      <c r="H4776" s="1">
        <v>74</v>
      </c>
      <c r="I4776" s="1">
        <v>28.8</v>
      </c>
      <c r="J4776" s="1">
        <v>0.18</v>
      </c>
      <c r="K4776" s="1">
        <v>655</v>
      </c>
      <c r="L4776" s="1">
        <v>595</v>
      </c>
      <c r="M4776" s="6">
        <f t="shared" si="452"/>
        <v>28.929903448507162</v>
      </c>
      <c r="N4776" s="19">
        <v>0.5</v>
      </c>
      <c r="O4776" s="11" cm="1">
        <f t="array" ref="O4776">ROUND(_xlfn.SWITCH(C4776,"建筑专教",IF(S4776&gt;0.1,1.38,1.28),"阶梯教室",IF(S4776&gt;0.1,1.15,1.05),"公共教室",IF(S4776&gt;0.1,1.22,1.12),IF(S4776&gt;0.1,1.2,1.1))+(MOD(ROW()*11,31)/31-0.5)*0.06,2)</f>
        <v>1.1100000000000001</v>
      </c>
      <c r="P4776" s="12">
        <f t="shared" si="450"/>
        <v>0.25</v>
      </c>
      <c r="Q4776" s="13">
        <f t="shared" si="451"/>
        <v>0.67423648926425828</v>
      </c>
      <c r="R4776" s="1">
        <v>0.39</v>
      </c>
      <c r="S4776" s="1">
        <v>0</v>
      </c>
      <c r="T4776" s="1">
        <v>0.17</v>
      </c>
      <c r="U4776" s="4" t="s">
        <v>60</v>
      </c>
      <c r="V4776">
        <v>0.41</v>
      </c>
      <c r="W4776">
        <v>0.3</v>
      </c>
      <c r="X4776" s="14">
        <v>0.73</v>
      </c>
      <c r="Y4776" s="14">
        <v>2.38</v>
      </c>
      <c r="Z4776" s="14">
        <v>0.25</v>
      </c>
      <c r="AA4776" s="5">
        <f t="shared" ref="AA4776:AA4839" si="453">R4776+S4776+T4776</f>
        <v>0.56000000000000005</v>
      </c>
      <c r="AB4776" s="15" cm="1">
        <f t="array" ref="AB4776">_xlfn.SWITCH(U4776,"夏",122,"冬",90,"春",153,"秋",153,0)</f>
        <v>122</v>
      </c>
      <c r="AC4776" s="16">
        <f t="shared" ref="AC4776:AC4839" si="454">AA4776*AB4776</f>
        <v>68.320000000000007</v>
      </c>
      <c r="AD4776" s="5">
        <f>IFERROR(AA4776/D4776,0)</f>
        <v>4.461056569383769E-3</v>
      </c>
      <c r="AE4776" s="15">
        <f t="shared" ref="AE4776:AE4839" si="455">IF(U4776="夏",122/365,IF(U4776="冬",90/365,IF(OR(U4776="春",U4776="秋"),153/365,0)))</f>
        <v>0.33424657534246577</v>
      </c>
      <c r="AF4776" s="5">
        <f>IFERROR(AD4776*AE4776*48,0)</f>
        <v>7.1572458274825626E-2</v>
      </c>
    </row>
    <row r="4777" spans="1:32" x14ac:dyDescent="0.15">
      <c r="A4777" s="17">
        <v>45839</v>
      </c>
      <c r="B4777" s="1" t="s">
        <v>35</v>
      </c>
      <c r="C4777" s="1" t="s">
        <v>33</v>
      </c>
      <c r="D4777" s="9">
        <v>125.5308</v>
      </c>
      <c r="E4777" s="6">
        <v>3.15</v>
      </c>
      <c r="F4777" s="18">
        <v>0.60416666666666696</v>
      </c>
      <c r="G4777" s="1">
        <v>29</v>
      </c>
      <c r="H4777" s="1">
        <v>71</v>
      </c>
      <c r="I4777" s="1">
        <v>29.3</v>
      </c>
      <c r="J4777" s="1">
        <v>0.21</v>
      </c>
      <c r="K4777" s="1">
        <v>668</v>
      </c>
      <c r="L4777" s="1">
        <v>610</v>
      </c>
      <c r="M4777" s="6">
        <f t="shared" si="452"/>
        <v>29.441777717013281</v>
      </c>
      <c r="N4777" s="19">
        <v>0.5</v>
      </c>
      <c r="O4777" s="11" cm="1">
        <f t="array" ref="O4777">ROUND(_xlfn.SWITCH(C4777,"建筑专教",IF(S4777&gt;0.1,1.38,1.28),"阶梯教室",IF(S4777&gt;0.1,1.15,1.05),"公共教室",IF(S4777&gt;0.1,1.22,1.12),IF(S4777&gt;0.1,1.2,1.1))+(MOD(ROW()*11,31)/31-0.5)*0.06,2)</f>
        <v>1.07</v>
      </c>
      <c r="P4777" s="12">
        <f t="shared" si="450"/>
        <v>0.27</v>
      </c>
      <c r="Q4777" s="13">
        <f t="shared" si="451"/>
        <v>0.40174261596685629</v>
      </c>
      <c r="R4777" s="1">
        <v>0.42</v>
      </c>
      <c r="S4777" s="1">
        <v>0</v>
      </c>
      <c r="T4777" s="1">
        <v>0.18</v>
      </c>
      <c r="U4777" s="4" t="s">
        <v>60</v>
      </c>
      <c r="V4777">
        <v>0.41</v>
      </c>
      <c r="W4777">
        <v>0.3</v>
      </c>
      <c r="X4777" s="14">
        <v>0.73</v>
      </c>
      <c r="Y4777" s="14">
        <v>2.38</v>
      </c>
      <c r="Z4777" s="14">
        <v>0.25</v>
      </c>
      <c r="AA4777" s="5">
        <f t="shared" si="453"/>
        <v>0.6</v>
      </c>
      <c r="AB4777" s="15" cm="1">
        <f t="array" ref="AB4777">_xlfn.SWITCH(U4777,"夏",122,"冬",90,"春",153,"秋",153,0)</f>
        <v>122</v>
      </c>
      <c r="AC4777" s="16">
        <f t="shared" si="454"/>
        <v>73.2</v>
      </c>
      <c r="AD4777" s="5">
        <f>IFERROR(AA4777/D4777,0)</f>
        <v>4.7797034671968946E-3</v>
      </c>
      <c r="AE4777" s="15">
        <f t="shared" si="455"/>
        <v>0.33424657534246577</v>
      </c>
      <c r="AF4777" s="5">
        <f>IFERROR(AD4777*AE4777*48,0)</f>
        <v>7.668477672302744E-2</v>
      </c>
    </row>
    <row r="4778" spans="1:32" x14ac:dyDescent="0.15">
      <c r="A4778" s="17">
        <v>45839</v>
      </c>
      <c r="B4778" s="1" t="s">
        <v>32</v>
      </c>
      <c r="C4778" s="1" t="s">
        <v>33</v>
      </c>
      <c r="D4778" s="9">
        <v>125.5308</v>
      </c>
      <c r="E4778" s="6">
        <v>3.15</v>
      </c>
      <c r="F4778" s="18">
        <v>0.625</v>
      </c>
      <c r="G4778" s="1">
        <v>26.9</v>
      </c>
      <c r="H4778" s="1">
        <v>76</v>
      </c>
      <c r="I4778" s="1">
        <v>27.2</v>
      </c>
      <c r="J4778" s="1">
        <v>0.24</v>
      </c>
      <c r="K4778" s="1">
        <v>765</v>
      </c>
      <c r="L4778" s="1">
        <v>685</v>
      </c>
      <c r="M4778" s="6">
        <f t="shared" si="452"/>
        <v>27.356836164013089</v>
      </c>
      <c r="N4778" s="19">
        <v>0.5</v>
      </c>
      <c r="O4778" s="11" cm="1">
        <f t="array" ref="O4778">ROUND(_xlfn.SWITCH(C4778,"建筑专教",IF(S4778&gt;0.1,1.38,1.28),"阶梯教室",IF(S4778&gt;0.1,1.15,1.05),"公共教室",IF(S4778&gt;0.1,1.22,1.12),IF(S4778&gt;0.1,1.2,1.1))+(MOD(ROW()*11,31)/31-0.5)*0.06,2)</f>
        <v>1.1000000000000001</v>
      </c>
      <c r="P4778" s="12">
        <f t="shared" si="450"/>
        <v>0.36</v>
      </c>
      <c r="Q4778" s="13">
        <f t="shared" si="451"/>
        <v>-0.45350239321174757</v>
      </c>
      <c r="R4778" s="1">
        <v>0.41</v>
      </c>
      <c r="S4778" s="1">
        <v>0</v>
      </c>
      <c r="T4778" s="1">
        <v>0.23</v>
      </c>
      <c r="U4778" s="4" t="s">
        <v>60</v>
      </c>
      <c r="V4778">
        <v>0.41</v>
      </c>
      <c r="W4778">
        <v>0.3</v>
      </c>
      <c r="X4778" s="14">
        <v>0.73</v>
      </c>
      <c r="Y4778" s="14">
        <v>2.38</v>
      </c>
      <c r="Z4778" s="14">
        <v>0.25</v>
      </c>
      <c r="AA4778" s="5">
        <f t="shared" si="453"/>
        <v>0.64</v>
      </c>
      <c r="AB4778" s="15" cm="1">
        <f t="array" ref="AB4778">_xlfn.SWITCH(U4778,"夏",122,"冬",90,"春",153,"秋",153,0)</f>
        <v>122</v>
      </c>
      <c r="AC4778" s="16">
        <f t="shared" si="454"/>
        <v>78.08</v>
      </c>
      <c r="AD4778" s="5">
        <f>IFERROR(AA4778/D4778,0)</f>
        <v>5.098350365010022E-3</v>
      </c>
      <c r="AE4778" s="15">
        <f t="shared" si="455"/>
        <v>0.33424657534246577</v>
      </c>
      <c r="AF4778" s="5">
        <f>IFERROR(AD4778*AE4778*48,0)</f>
        <v>8.1797095171229281E-2</v>
      </c>
    </row>
    <row r="4779" spans="1:32" x14ac:dyDescent="0.15">
      <c r="A4779" s="17">
        <v>45839</v>
      </c>
      <c r="B4779" s="1" t="s">
        <v>35</v>
      </c>
      <c r="C4779" s="1" t="s">
        <v>33</v>
      </c>
      <c r="D4779" s="9">
        <v>125.5308</v>
      </c>
      <c r="E4779" s="6">
        <v>3.15</v>
      </c>
      <c r="F4779" s="18">
        <v>0.625</v>
      </c>
      <c r="G4779" s="1">
        <v>27.4</v>
      </c>
      <c r="H4779" s="1">
        <v>73</v>
      </c>
      <c r="I4779" s="1">
        <v>27.7</v>
      </c>
      <c r="J4779" s="1">
        <v>0.27</v>
      </c>
      <c r="K4779" s="1">
        <v>778</v>
      </c>
      <c r="L4779" s="1">
        <v>700</v>
      </c>
      <c r="M4779" s="6">
        <f t="shared" si="452"/>
        <v>27.867474279718977</v>
      </c>
      <c r="N4779" s="19">
        <v>0.5</v>
      </c>
      <c r="O4779" s="11" cm="1">
        <f t="array" ref="O4779">ROUND(_xlfn.SWITCH(C4779,"建筑专教",IF(S4779&gt;0.1,1.38,1.28),"阶梯教室",IF(S4779&gt;0.1,1.15,1.05),"公共教室",IF(S4779&gt;0.1,1.22,1.12),IF(S4779&gt;0.1,1.2,1.1))+(MOD(ROW()*11,31)/31-0.5)*0.06,2)</f>
        <v>1.1200000000000001</v>
      </c>
      <c r="P4779" s="12">
        <f t="shared" si="450"/>
        <v>0.38</v>
      </c>
      <c r="Q4779" s="13">
        <f t="shared" si="451"/>
        <v>-0.28874610529576145</v>
      </c>
      <c r="R4779" s="1">
        <v>0.44</v>
      </c>
      <c r="S4779" s="1">
        <v>0</v>
      </c>
      <c r="T4779" s="1">
        <v>0.24</v>
      </c>
      <c r="U4779" s="4" t="s">
        <v>60</v>
      </c>
      <c r="V4779">
        <v>0.41</v>
      </c>
      <c r="W4779">
        <v>0.3</v>
      </c>
      <c r="X4779" s="14">
        <v>0.73</v>
      </c>
      <c r="Y4779" s="14">
        <v>2.38</v>
      </c>
      <c r="Z4779" s="14">
        <v>0.25</v>
      </c>
      <c r="AA4779" s="5">
        <f t="shared" si="453"/>
        <v>0.67999999999999994</v>
      </c>
      <c r="AB4779" s="15" cm="1">
        <f t="array" ref="AB4779">_xlfn.SWITCH(U4779,"夏",122,"冬",90,"春",153,"秋",153,0)</f>
        <v>122</v>
      </c>
      <c r="AC4779" s="16">
        <f t="shared" si="454"/>
        <v>82.96</v>
      </c>
      <c r="AD4779" s="5">
        <f>IFERROR(AA4779/D4779,0)</f>
        <v>5.4169972628231476E-3</v>
      </c>
      <c r="AE4779" s="15">
        <f t="shared" si="455"/>
        <v>0.33424657534246577</v>
      </c>
      <c r="AF4779" s="5">
        <f>IFERROR(AD4779*AE4779*48,0)</f>
        <v>8.6909413619431108E-2</v>
      </c>
    </row>
    <row r="4780" spans="1:32" x14ac:dyDescent="0.15">
      <c r="A4780" s="17">
        <v>45839</v>
      </c>
      <c r="B4780" s="1" t="s">
        <v>32</v>
      </c>
      <c r="C4780" s="1" t="s">
        <v>33</v>
      </c>
      <c r="D4780" s="9">
        <v>125.5308</v>
      </c>
      <c r="E4780" s="6">
        <v>3.15</v>
      </c>
      <c r="F4780" s="18">
        <v>0.64583333333333304</v>
      </c>
      <c r="G4780" s="1">
        <v>26.8</v>
      </c>
      <c r="H4780" s="1">
        <v>78</v>
      </c>
      <c r="I4780" s="1">
        <v>27.1</v>
      </c>
      <c r="J4780" s="1">
        <v>0.19</v>
      </c>
      <c r="K4780" s="1">
        <v>652</v>
      </c>
      <c r="L4780" s="1">
        <v>650</v>
      </c>
      <c r="M4780" s="6">
        <f t="shared" si="452"/>
        <v>27.236473883541862</v>
      </c>
      <c r="N4780" s="19">
        <v>0.5</v>
      </c>
      <c r="O4780" s="11" cm="1">
        <f t="array" ref="O4780">ROUND(_xlfn.SWITCH(C4780,"建筑专教",IF(S4780&gt;0.1,1.38,1.28),"阶梯教室",IF(S4780&gt;0.1,1.15,1.05),"公共教室",IF(S4780&gt;0.1,1.22,1.12),IF(S4780&gt;0.1,1.2,1.1))+(MOD(ROW()*11,31)/31-0.5)*0.06,2)</f>
        <v>1.08</v>
      </c>
      <c r="P4780" s="12">
        <f t="shared" si="450"/>
        <v>0.25</v>
      </c>
      <c r="Q4780" s="13">
        <f t="shared" si="451"/>
        <v>1.8415558128435046E-2</v>
      </c>
      <c r="R4780" s="1">
        <v>0.32</v>
      </c>
      <c r="S4780" s="1">
        <v>0</v>
      </c>
      <c r="T4780" s="1">
        <v>0.14000000000000001</v>
      </c>
      <c r="U4780" s="4" t="s">
        <v>60</v>
      </c>
      <c r="V4780">
        <v>0.41</v>
      </c>
      <c r="W4780">
        <v>0.3</v>
      </c>
      <c r="X4780" s="14">
        <v>0.73</v>
      </c>
      <c r="Y4780" s="14">
        <v>2.38</v>
      </c>
      <c r="Z4780" s="14">
        <v>0.25</v>
      </c>
      <c r="AA4780" s="5">
        <f t="shared" si="453"/>
        <v>0.46</v>
      </c>
      <c r="AB4780" s="15" cm="1">
        <f t="array" ref="AB4780">_xlfn.SWITCH(U4780,"夏",122,"冬",90,"春",153,"秋",153,0)</f>
        <v>122</v>
      </c>
      <c r="AC4780" s="16">
        <f t="shared" si="454"/>
        <v>56.120000000000005</v>
      </c>
      <c r="AD4780" s="5">
        <f>IFERROR(AA4780/D4780,0)</f>
        <v>3.6644393248509532E-3</v>
      </c>
      <c r="AE4780" s="15">
        <f t="shared" si="455"/>
        <v>0.33424657534246577</v>
      </c>
      <c r="AF4780" s="5">
        <f>IFERROR(AD4780*AE4780*48,0)</f>
        <v>5.879166215432105E-2</v>
      </c>
    </row>
    <row r="4781" spans="1:32" x14ac:dyDescent="0.15">
      <c r="A4781" s="17">
        <v>45839</v>
      </c>
      <c r="B4781" s="1" t="s">
        <v>35</v>
      </c>
      <c r="C4781" s="1" t="s">
        <v>33</v>
      </c>
      <c r="D4781" s="9">
        <v>125.5308</v>
      </c>
      <c r="E4781" s="6">
        <v>3.15</v>
      </c>
      <c r="F4781" s="18">
        <v>0.64583333333333304</v>
      </c>
      <c r="G4781" s="1">
        <v>27.3</v>
      </c>
      <c r="H4781" s="1">
        <v>75</v>
      </c>
      <c r="I4781" s="1">
        <v>27.6</v>
      </c>
      <c r="J4781" s="1">
        <v>0.22</v>
      </c>
      <c r="K4781" s="1">
        <v>665</v>
      </c>
      <c r="L4781" s="1">
        <v>665</v>
      </c>
      <c r="M4781" s="6">
        <f t="shared" si="452"/>
        <v>27.748271635451147</v>
      </c>
      <c r="N4781" s="19">
        <v>0.5</v>
      </c>
      <c r="O4781" s="11" cm="1">
        <f t="array" ref="O4781">ROUND(_xlfn.SWITCH(C4781,"建筑专教",IF(S4781&gt;0.1,1.38,1.28),"阶梯教室",IF(S4781&gt;0.1,1.15,1.05),"公共教室",IF(S4781&gt;0.1,1.22,1.12),IF(S4781&gt;0.1,1.2,1.1))+(MOD(ROW()*11,31)/31-0.5)*0.06,2)</f>
        <v>1.1000000000000001</v>
      </c>
      <c r="P4781" s="12">
        <f t="shared" ref="P4781:P4844" si="456">IF(O4781=0,0,ROUND(MIN(MAX((K4781-400)/(320*E4781*IF(C4781="公共教室",0.95,IF(C4781="建筑专教",0.85,IF(C4781="阶梯教室",1.15,1)))),0),2),2))</f>
        <v>0.26</v>
      </c>
      <c r="Q4781" s="13">
        <f t="shared" si="451"/>
        <v>-0.23035187673836</v>
      </c>
      <c r="R4781" s="1">
        <v>0.35</v>
      </c>
      <c r="S4781" s="1">
        <v>0</v>
      </c>
      <c r="T4781" s="1">
        <v>0.15</v>
      </c>
      <c r="U4781" s="4" t="s">
        <v>60</v>
      </c>
      <c r="V4781">
        <v>0.41</v>
      </c>
      <c r="W4781">
        <v>0.3</v>
      </c>
      <c r="X4781" s="14">
        <v>0.73</v>
      </c>
      <c r="Y4781" s="14">
        <v>2.38</v>
      </c>
      <c r="Z4781" s="14">
        <v>0.25</v>
      </c>
      <c r="AA4781" s="5">
        <f t="shared" si="453"/>
        <v>0.5</v>
      </c>
      <c r="AB4781" s="15" cm="1">
        <f t="array" ref="AB4781">_xlfn.SWITCH(U4781,"夏",122,"冬",90,"春",153,"秋",153,0)</f>
        <v>122</v>
      </c>
      <c r="AC4781" s="16">
        <f t="shared" si="454"/>
        <v>61</v>
      </c>
      <c r="AD4781" s="5">
        <f>IFERROR(AA4781/D4781,0)</f>
        <v>3.9830862226640793E-3</v>
      </c>
      <c r="AE4781" s="15">
        <f t="shared" si="455"/>
        <v>0.33424657534246577</v>
      </c>
      <c r="AF4781" s="5">
        <f>IFERROR(AD4781*AE4781*48,0)</f>
        <v>6.3903980602522864E-2</v>
      </c>
    </row>
    <row r="4782" spans="1:32" x14ac:dyDescent="0.15">
      <c r="A4782" s="17">
        <v>45839</v>
      </c>
      <c r="B4782" s="1" t="s">
        <v>32</v>
      </c>
      <c r="C4782" s="1" t="s">
        <v>33</v>
      </c>
      <c r="D4782" s="9">
        <v>125.5308</v>
      </c>
      <c r="E4782" s="6">
        <v>3.15</v>
      </c>
      <c r="F4782" s="18">
        <v>0.66666666666666696</v>
      </c>
      <c r="G4782" s="1">
        <v>27.5</v>
      </c>
      <c r="H4782" s="1">
        <v>80</v>
      </c>
      <c r="I4782" s="1">
        <v>27.8</v>
      </c>
      <c r="J4782" s="1">
        <v>0.25</v>
      </c>
      <c r="K4782" s="1">
        <v>782</v>
      </c>
      <c r="L4782" s="1">
        <v>740</v>
      </c>
      <c r="M4782" s="6">
        <f t="shared" si="452"/>
        <v>27.959763541714153</v>
      </c>
      <c r="N4782" s="19">
        <v>0.5</v>
      </c>
      <c r="O4782" s="11" cm="1">
        <f t="array" ref="O4782">ROUND(_xlfn.SWITCH(C4782,"建筑专教",IF(S4782&gt;0.1,1.38,1.28),"阶梯教室",IF(S4782&gt;0.1,1.15,1.05),"公共教室",IF(S4782&gt;0.1,1.22,1.12),IF(S4782&gt;0.1,1.2,1.1))+(MOD(ROW()*11,31)/31-0.5)*0.06,2)</f>
        <v>1.1200000000000001</v>
      </c>
      <c r="P4782" s="12">
        <f t="shared" si="456"/>
        <v>0.38</v>
      </c>
      <c r="Q4782" s="13">
        <f t="shared" si="451"/>
        <v>-0.19221260688693317</v>
      </c>
      <c r="R4782" s="1">
        <v>0.37</v>
      </c>
      <c r="S4782" s="1">
        <v>0</v>
      </c>
      <c r="T4782" s="1">
        <v>0.22</v>
      </c>
      <c r="U4782" s="4" t="s">
        <v>60</v>
      </c>
      <c r="V4782">
        <v>0.41</v>
      </c>
      <c r="W4782">
        <v>0.3</v>
      </c>
      <c r="X4782" s="14">
        <v>0.73</v>
      </c>
      <c r="Y4782" s="14">
        <v>2.38</v>
      </c>
      <c r="Z4782" s="14">
        <v>0.25</v>
      </c>
      <c r="AA4782" s="5">
        <f t="shared" si="453"/>
        <v>0.59</v>
      </c>
      <c r="AB4782" s="15" cm="1">
        <f t="array" ref="AB4782">_xlfn.SWITCH(U4782,"夏",122,"冬",90,"春",153,"秋",153,0)</f>
        <v>122</v>
      </c>
      <c r="AC4782" s="16">
        <f t="shared" si="454"/>
        <v>71.97999999999999</v>
      </c>
      <c r="AD4782" s="5">
        <f>IFERROR(AA4782/D4782,0)</f>
        <v>4.7000417427436134E-3</v>
      </c>
      <c r="AE4782" s="15">
        <f t="shared" si="455"/>
        <v>0.33424657534246577</v>
      </c>
      <c r="AF4782" s="5">
        <f>IFERROR(AD4782*AE4782*48,0)</f>
        <v>7.5406697110977E-2</v>
      </c>
    </row>
    <row r="4783" spans="1:32" x14ac:dyDescent="0.15">
      <c r="A4783" s="17">
        <v>45839</v>
      </c>
      <c r="B4783" s="1" t="s">
        <v>35</v>
      </c>
      <c r="C4783" s="1" t="s">
        <v>33</v>
      </c>
      <c r="D4783" s="9">
        <v>125.5308</v>
      </c>
      <c r="E4783" s="6">
        <v>3.15</v>
      </c>
      <c r="F4783" s="18">
        <v>0.66666666666666696</v>
      </c>
      <c r="G4783" s="1">
        <v>28</v>
      </c>
      <c r="H4783" s="1">
        <v>77</v>
      </c>
      <c r="I4783" s="1">
        <v>28.3</v>
      </c>
      <c r="J4783" s="1">
        <v>0.28000000000000003</v>
      </c>
      <c r="K4783" s="1">
        <v>795</v>
      </c>
      <c r="L4783" s="1">
        <v>755</v>
      </c>
      <c r="M4783" s="6">
        <f t="shared" si="452"/>
        <v>28.470146809037203</v>
      </c>
      <c r="N4783" s="19">
        <v>0.5</v>
      </c>
      <c r="O4783" s="11" cm="1">
        <f t="array" ref="O4783">ROUND(_xlfn.SWITCH(C4783,"建筑专教",IF(S4783&gt;0.1,1.38,1.28),"阶梯教室",IF(S4783&gt;0.1,1.15,1.05),"公共教室",IF(S4783&gt;0.1,1.22,1.12),IF(S4783&gt;0.1,1.2,1.1))+(MOD(ROW()*11,31)/31-0.5)*0.06,2)</f>
        <v>1.08</v>
      </c>
      <c r="P4783" s="12">
        <f t="shared" si="456"/>
        <v>0.39</v>
      </c>
      <c r="Q4783" s="13">
        <f t="shared" si="451"/>
        <v>-0.16890731541194223</v>
      </c>
      <c r="R4783" s="1">
        <v>0.4</v>
      </c>
      <c r="S4783" s="1">
        <v>0</v>
      </c>
      <c r="T4783" s="1">
        <v>0.23</v>
      </c>
      <c r="U4783" s="4" t="s">
        <v>60</v>
      </c>
      <c r="V4783">
        <v>0.41</v>
      </c>
      <c r="W4783">
        <v>0.3</v>
      </c>
      <c r="X4783" s="14">
        <v>0.73</v>
      </c>
      <c r="Y4783" s="14">
        <v>2.38</v>
      </c>
      <c r="Z4783" s="14">
        <v>0.25</v>
      </c>
      <c r="AA4783" s="5">
        <f t="shared" si="453"/>
        <v>0.63</v>
      </c>
      <c r="AB4783" s="15" cm="1">
        <f t="array" ref="AB4783">_xlfn.SWITCH(U4783,"夏",122,"冬",90,"春",153,"秋",153,0)</f>
        <v>122</v>
      </c>
      <c r="AC4783" s="16">
        <f t="shared" si="454"/>
        <v>76.86</v>
      </c>
      <c r="AD4783" s="5">
        <f>IFERROR(AA4783/D4783,0)</f>
        <v>5.0186886405567399E-3</v>
      </c>
      <c r="AE4783" s="15">
        <f t="shared" si="455"/>
        <v>0.33424657534246577</v>
      </c>
      <c r="AF4783" s="5">
        <f>IFERROR(AD4783*AE4783*48,0)</f>
        <v>8.0519015559178828E-2</v>
      </c>
    </row>
    <row r="4784" spans="1:32" x14ac:dyDescent="0.15">
      <c r="A4784" s="17">
        <v>45839</v>
      </c>
      <c r="B4784" s="1" t="s">
        <v>32</v>
      </c>
      <c r="C4784" s="1" t="s">
        <v>33</v>
      </c>
      <c r="D4784" s="9">
        <v>125.5308</v>
      </c>
      <c r="E4784" s="6">
        <v>3.15</v>
      </c>
      <c r="F4784" s="18">
        <v>0.6875</v>
      </c>
      <c r="G4784" s="1">
        <v>26.2</v>
      </c>
      <c r="H4784" s="1">
        <v>82</v>
      </c>
      <c r="I4784" s="1">
        <v>26.5</v>
      </c>
      <c r="J4784" s="1">
        <v>0.23</v>
      </c>
      <c r="K4784" s="1">
        <v>875</v>
      </c>
      <c r="L4784" s="1">
        <v>825</v>
      </c>
      <c r="M4784" s="6">
        <f t="shared" si="452"/>
        <v>26.653957798859096</v>
      </c>
      <c r="N4784" s="19">
        <v>0.5</v>
      </c>
      <c r="O4784" s="11" cm="1">
        <f t="array" ref="O4784">ROUND(_xlfn.SWITCH(C4784,"建筑专教",IF(S4784&gt;0.1,1.38,1.28),"阶梯教室",IF(S4784&gt;0.1,1.15,1.05),"公共教室",IF(S4784&gt;0.1,1.22,1.12),IF(S4784&gt;0.1,1.2,1.1))+(MOD(ROW()*11,31)/31-0.5)*0.06,2)</f>
        <v>1.1000000000000001</v>
      </c>
      <c r="P4784" s="12">
        <f t="shared" si="456"/>
        <v>0.47</v>
      </c>
      <c r="Q4784" s="13">
        <f t="shared" si="451"/>
        <v>-0.69712968740047654</v>
      </c>
      <c r="R4784" s="1">
        <v>0.39</v>
      </c>
      <c r="S4784" s="1">
        <v>0</v>
      </c>
      <c r="T4784" s="1">
        <v>0.28000000000000003</v>
      </c>
      <c r="U4784" s="4" t="s">
        <v>60</v>
      </c>
      <c r="V4784">
        <v>0.41</v>
      </c>
      <c r="W4784">
        <v>0.3</v>
      </c>
      <c r="X4784" s="14">
        <v>0.73</v>
      </c>
      <c r="Y4784" s="14">
        <v>2.38</v>
      </c>
      <c r="Z4784" s="14">
        <v>0.25</v>
      </c>
      <c r="AA4784" s="5">
        <f t="shared" si="453"/>
        <v>0.67</v>
      </c>
      <c r="AB4784" s="15" cm="1">
        <f t="array" ref="AB4784">_xlfn.SWITCH(U4784,"夏",122,"冬",90,"春",153,"秋",153,0)</f>
        <v>122</v>
      </c>
      <c r="AC4784" s="16">
        <f t="shared" si="454"/>
        <v>81.740000000000009</v>
      </c>
      <c r="AD4784" s="5">
        <f>IFERROR(AA4784/D4784,0)</f>
        <v>5.3373355383698664E-3</v>
      </c>
      <c r="AE4784" s="15">
        <f t="shared" si="455"/>
        <v>0.33424657534246577</v>
      </c>
      <c r="AF4784" s="5">
        <f>IFERROR(AD4784*AE4784*48,0)</f>
        <v>8.5631334007380655E-2</v>
      </c>
    </row>
    <row r="4785" spans="1:32" x14ac:dyDescent="0.15">
      <c r="A4785" s="17">
        <v>45839</v>
      </c>
      <c r="B4785" s="1" t="s">
        <v>35</v>
      </c>
      <c r="C4785" s="1" t="s">
        <v>33</v>
      </c>
      <c r="D4785" s="9">
        <v>125.5308</v>
      </c>
      <c r="E4785" s="6">
        <v>3.15</v>
      </c>
      <c r="F4785" s="18">
        <v>0.6875</v>
      </c>
      <c r="G4785" s="1">
        <v>26.7</v>
      </c>
      <c r="H4785" s="1">
        <v>79</v>
      </c>
      <c r="I4785" s="1">
        <v>27</v>
      </c>
      <c r="J4785" s="1">
        <v>0.26</v>
      </c>
      <c r="K4785" s="1">
        <v>888</v>
      </c>
      <c r="L4785" s="1">
        <v>840</v>
      </c>
      <c r="M4785" s="6">
        <f t="shared" si="452"/>
        <v>27.164874567584718</v>
      </c>
      <c r="N4785" s="19">
        <v>0.5</v>
      </c>
      <c r="O4785" s="11" cm="1">
        <f t="array" ref="O4785">ROUND(_xlfn.SWITCH(C4785,"建筑专教",IF(S4785&gt;0.1,1.38,1.28),"阶梯教室",IF(S4785&gt;0.1,1.15,1.05),"公共教室",IF(S4785&gt;0.1,1.22,1.12),IF(S4785&gt;0.1,1.2,1.1))+(MOD(ROW()*11,31)/31-0.5)*0.06,2)</f>
        <v>1.1200000000000001</v>
      </c>
      <c r="P4785" s="12">
        <f t="shared" si="456"/>
        <v>0.48</v>
      </c>
      <c r="Q4785" s="13">
        <f t="shared" si="451"/>
        <v>-0.54157430601514966</v>
      </c>
      <c r="R4785" s="1">
        <v>0.42</v>
      </c>
      <c r="S4785" s="1">
        <v>0</v>
      </c>
      <c r="T4785" s="1">
        <v>0.28999999999999998</v>
      </c>
      <c r="U4785" s="4" t="s">
        <v>60</v>
      </c>
      <c r="V4785">
        <v>0.41</v>
      </c>
      <c r="W4785">
        <v>0.3</v>
      </c>
      <c r="X4785" s="14">
        <v>0.73</v>
      </c>
      <c r="Y4785" s="14">
        <v>2.38</v>
      </c>
      <c r="Z4785" s="14">
        <v>0.25</v>
      </c>
      <c r="AA4785" s="5">
        <f t="shared" si="453"/>
        <v>0.71</v>
      </c>
      <c r="AB4785" s="15" cm="1">
        <f t="array" ref="AB4785">_xlfn.SWITCH(U4785,"夏",122,"冬",90,"春",153,"秋",153,0)</f>
        <v>122</v>
      </c>
      <c r="AC4785" s="16">
        <f t="shared" si="454"/>
        <v>86.61999999999999</v>
      </c>
      <c r="AD4785" s="5">
        <f>IFERROR(AA4785/D4785,0)</f>
        <v>5.655982436182992E-3</v>
      </c>
      <c r="AE4785" s="15">
        <f t="shared" si="455"/>
        <v>0.33424657534246577</v>
      </c>
      <c r="AF4785" s="5">
        <f>IFERROR(AD4785*AE4785*48,0)</f>
        <v>9.0743652455582469E-2</v>
      </c>
    </row>
    <row r="4786" spans="1:32" x14ac:dyDescent="0.15">
      <c r="A4786" s="17">
        <v>45839</v>
      </c>
      <c r="B4786" s="1" t="s">
        <v>32</v>
      </c>
      <c r="C4786" s="1" t="s">
        <v>33</v>
      </c>
      <c r="D4786" s="9">
        <v>125.5308</v>
      </c>
      <c r="E4786" s="6">
        <v>3.15</v>
      </c>
      <c r="F4786" s="18">
        <v>0.70833333333333304</v>
      </c>
      <c r="G4786" s="1">
        <v>28.5</v>
      </c>
      <c r="H4786" s="1">
        <v>84</v>
      </c>
      <c r="I4786" s="1">
        <v>28.8</v>
      </c>
      <c r="J4786" s="1">
        <v>0.16</v>
      </c>
      <c r="K4786" s="1">
        <v>535</v>
      </c>
      <c r="L4786" s="1">
        <v>675</v>
      </c>
      <c r="M4786" s="6">
        <f t="shared" si="452"/>
        <v>28.92104539620874</v>
      </c>
      <c r="N4786" s="19">
        <v>0.5</v>
      </c>
      <c r="O4786" s="11" cm="1">
        <f t="array" ref="O4786">ROUND(_xlfn.SWITCH(C4786,"建筑专教",IF(S4786&gt;0.1,1.38,1.28),"阶梯教室",IF(S4786&gt;0.1,1.15,1.05),"公共教室",IF(S4786&gt;0.1,1.22,1.12),IF(S4786&gt;0.1,1.2,1.1))+(MOD(ROW()*11,31)/31-0.5)*0.06,2)</f>
        <v>1.0900000000000001</v>
      </c>
      <c r="P4786" s="12">
        <f t="shared" si="456"/>
        <v>0.13</v>
      </c>
      <c r="Q4786" s="13">
        <f t="shared" si="451"/>
        <v>0.64261028051158953</v>
      </c>
      <c r="R4786" s="1">
        <v>0.25</v>
      </c>
      <c r="S4786" s="1">
        <v>0.1</v>
      </c>
      <c r="T4786" s="1">
        <v>0.05</v>
      </c>
      <c r="U4786" s="4" t="s">
        <v>60</v>
      </c>
      <c r="V4786">
        <v>0.41</v>
      </c>
      <c r="W4786">
        <v>0.3</v>
      </c>
      <c r="X4786" s="14">
        <v>0.73</v>
      </c>
      <c r="Y4786" s="14">
        <v>2.38</v>
      </c>
      <c r="Z4786" s="14">
        <v>0.25</v>
      </c>
      <c r="AA4786" s="5">
        <f t="shared" si="453"/>
        <v>0.39999999999999997</v>
      </c>
      <c r="AB4786" s="15" cm="1">
        <f t="array" ref="AB4786">_xlfn.SWITCH(U4786,"夏",122,"冬",90,"春",153,"秋",153,0)</f>
        <v>122</v>
      </c>
      <c r="AC4786" s="16">
        <f t="shared" si="454"/>
        <v>48.8</v>
      </c>
      <c r="AD4786" s="5">
        <f>IFERROR(AA4786/D4786,0)</f>
        <v>3.1864689781312631E-3</v>
      </c>
      <c r="AE4786" s="15">
        <f t="shared" si="455"/>
        <v>0.33424657534246577</v>
      </c>
      <c r="AF4786" s="5">
        <f>IFERROR(AD4786*AE4786*48,0)</f>
        <v>5.1123184482018302E-2</v>
      </c>
    </row>
    <row r="4787" spans="1:32" x14ac:dyDescent="0.15">
      <c r="A4787" s="17">
        <v>45839</v>
      </c>
      <c r="B4787" s="1" t="s">
        <v>35</v>
      </c>
      <c r="C4787" s="1" t="s">
        <v>33</v>
      </c>
      <c r="D4787" s="9">
        <v>125.5308</v>
      </c>
      <c r="E4787" s="6">
        <v>3.15</v>
      </c>
      <c r="F4787" s="18">
        <v>0.70833333333333304</v>
      </c>
      <c r="G4787" s="1">
        <v>29</v>
      </c>
      <c r="H4787" s="1">
        <v>81</v>
      </c>
      <c r="I4787" s="1">
        <v>29.3</v>
      </c>
      <c r="J4787" s="1">
        <v>0.19</v>
      </c>
      <c r="K4787" s="1">
        <v>548</v>
      </c>
      <c r="L4787" s="1">
        <v>690</v>
      </c>
      <c r="M4787" s="6">
        <f t="shared" si="452"/>
        <v>29.43352000727333</v>
      </c>
      <c r="N4787" s="19">
        <v>0.5</v>
      </c>
      <c r="O4787" s="11" cm="1">
        <f t="array" ref="O4787">ROUND(_xlfn.SWITCH(C4787,"建筑专教",IF(S4787&gt;0.1,1.38,1.28),"阶梯教室",IF(S4787&gt;0.1,1.15,1.05),"公共教室",IF(S4787&gt;0.1,1.22,1.12),IF(S4787&gt;0.1,1.2,1.1))+(MOD(ROW()*11,31)/31-0.5)*0.06,2)</f>
        <v>1.21</v>
      </c>
      <c r="P4787" s="12">
        <f t="shared" si="456"/>
        <v>0.15</v>
      </c>
      <c r="Q4787" s="13">
        <f t="shared" si="451"/>
        <v>0.96126754033526196</v>
      </c>
      <c r="R4787" s="1">
        <v>0.28000000000000003</v>
      </c>
      <c r="S4787" s="1">
        <v>0.11</v>
      </c>
      <c r="T4787" s="1">
        <v>0.04</v>
      </c>
      <c r="U4787" s="4" t="s">
        <v>60</v>
      </c>
      <c r="V4787">
        <v>0.41</v>
      </c>
      <c r="W4787">
        <v>0.3</v>
      </c>
      <c r="X4787" s="14">
        <v>0.73</v>
      </c>
      <c r="Y4787" s="14">
        <v>2.38</v>
      </c>
      <c r="Z4787" s="14">
        <v>0.25</v>
      </c>
      <c r="AA4787" s="5">
        <f t="shared" si="453"/>
        <v>0.43</v>
      </c>
      <c r="AB4787" s="15" cm="1">
        <f t="array" ref="AB4787">_xlfn.SWITCH(U4787,"夏",122,"冬",90,"春",153,"秋",153,0)</f>
        <v>122</v>
      </c>
      <c r="AC4787" s="16">
        <f t="shared" si="454"/>
        <v>52.46</v>
      </c>
      <c r="AD4787" s="5">
        <f>IFERROR(AA4787/D4787,0)</f>
        <v>3.4254541514911079E-3</v>
      </c>
      <c r="AE4787" s="15">
        <f t="shared" si="455"/>
        <v>0.33424657534246577</v>
      </c>
      <c r="AF4787" s="5">
        <f>IFERROR(AD4787*AE4787*48,0)</f>
        <v>5.4957423318169669E-2</v>
      </c>
    </row>
    <row r="4788" spans="1:32" x14ac:dyDescent="0.15">
      <c r="A4788" s="17">
        <v>45839</v>
      </c>
      <c r="B4788" s="1" t="s">
        <v>32</v>
      </c>
      <c r="C4788" s="1" t="s">
        <v>33</v>
      </c>
      <c r="D4788" s="9">
        <v>125.5308</v>
      </c>
      <c r="E4788" s="6">
        <v>3.15</v>
      </c>
      <c r="F4788" s="18">
        <v>0.72916666666666696</v>
      </c>
      <c r="G4788" s="1">
        <v>29.8</v>
      </c>
      <c r="H4788" s="1">
        <v>86</v>
      </c>
      <c r="I4788" s="1">
        <v>30.1</v>
      </c>
      <c r="J4788" s="1">
        <v>0.15</v>
      </c>
      <c r="K4788" s="1">
        <v>462</v>
      </c>
      <c r="L4788" s="1">
        <v>585</v>
      </c>
      <c r="M4788" s="6">
        <f t="shared" si="452"/>
        <v>30.214960304632314</v>
      </c>
      <c r="N4788" s="1">
        <v>0</v>
      </c>
      <c r="O4788" s="1">
        <v>0</v>
      </c>
      <c r="P4788" s="12">
        <f t="shared" si="456"/>
        <v>0</v>
      </c>
      <c r="Q4788" s="1">
        <v>0</v>
      </c>
      <c r="R4788" s="1">
        <v>0.18</v>
      </c>
      <c r="S4788" s="1">
        <v>0.14000000000000001</v>
      </c>
      <c r="T4788" s="1">
        <v>0</v>
      </c>
      <c r="U4788" s="4" t="s">
        <v>60</v>
      </c>
      <c r="V4788">
        <v>0.41</v>
      </c>
      <c r="W4788">
        <v>0.3</v>
      </c>
      <c r="X4788" s="14">
        <v>0.73</v>
      </c>
      <c r="Y4788" s="14">
        <v>2.38</v>
      </c>
      <c r="Z4788" s="14">
        <v>0.25</v>
      </c>
      <c r="AA4788" s="5">
        <f t="shared" si="453"/>
        <v>0.32</v>
      </c>
      <c r="AB4788" s="15" cm="1">
        <f t="array" ref="AB4788">_xlfn.SWITCH(U4788,"夏",122,"冬",90,"春",153,"秋",153,0)</f>
        <v>122</v>
      </c>
      <c r="AC4788" s="16">
        <f t="shared" si="454"/>
        <v>39.04</v>
      </c>
      <c r="AD4788" s="5">
        <f>IFERROR(AA4788/D4788,0)</f>
        <v>2.549175182505011E-3</v>
      </c>
      <c r="AE4788" s="15">
        <f t="shared" si="455"/>
        <v>0.33424657534246577</v>
      </c>
      <c r="AF4788" s="5">
        <f>IFERROR(AD4788*AE4788*48,0)</f>
        <v>4.089854758561464E-2</v>
      </c>
    </row>
    <row r="4789" spans="1:32" x14ac:dyDescent="0.15">
      <c r="A4789" s="17">
        <v>45839</v>
      </c>
      <c r="B4789" s="1" t="s">
        <v>35</v>
      </c>
      <c r="C4789" s="1" t="s">
        <v>33</v>
      </c>
      <c r="D4789" s="9">
        <v>125.5308</v>
      </c>
      <c r="E4789" s="6">
        <v>3.15</v>
      </c>
      <c r="F4789" s="18">
        <v>0.72916666666666696</v>
      </c>
      <c r="G4789" s="1">
        <v>30.3</v>
      </c>
      <c r="H4789" s="1">
        <v>83</v>
      </c>
      <c r="I4789" s="1">
        <v>30.6</v>
      </c>
      <c r="J4789" s="1">
        <v>0.18</v>
      </c>
      <c r="K4789" s="1">
        <v>475</v>
      </c>
      <c r="L4789" s="1">
        <v>600</v>
      </c>
      <c r="M4789" s="6">
        <f t="shared" si="452"/>
        <v>30.727609645469101</v>
      </c>
      <c r="N4789" s="1">
        <v>0</v>
      </c>
      <c r="O4789" s="1">
        <v>0</v>
      </c>
      <c r="P4789" s="12">
        <f t="shared" si="456"/>
        <v>0</v>
      </c>
      <c r="Q4789" s="1">
        <v>0</v>
      </c>
      <c r="R4789" s="1">
        <v>0.21</v>
      </c>
      <c r="S4789" s="1">
        <v>0.15</v>
      </c>
      <c r="T4789" s="1">
        <v>0</v>
      </c>
      <c r="U4789" s="4" t="s">
        <v>60</v>
      </c>
      <c r="V4789">
        <v>0.41</v>
      </c>
      <c r="W4789">
        <v>0.3</v>
      </c>
      <c r="X4789" s="14">
        <v>0.73</v>
      </c>
      <c r="Y4789" s="14">
        <v>2.38</v>
      </c>
      <c r="Z4789" s="14">
        <v>0.25</v>
      </c>
      <c r="AA4789" s="5">
        <f t="shared" si="453"/>
        <v>0.36</v>
      </c>
      <c r="AB4789" s="15" cm="1">
        <f t="array" ref="AB4789">_xlfn.SWITCH(U4789,"夏",122,"冬",90,"春",153,"秋",153,0)</f>
        <v>122</v>
      </c>
      <c r="AC4789" s="16">
        <f t="shared" si="454"/>
        <v>43.92</v>
      </c>
      <c r="AD4789" s="5">
        <f>IFERROR(AA4789/D4789,0)</f>
        <v>2.867822080318137E-3</v>
      </c>
      <c r="AE4789" s="15">
        <f t="shared" si="455"/>
        <v>0.33424657534246577</v>
      </c>
      <c r="AF4789" s="5">
        <f>IFERROR(AD4789*AE4789*48,0)</f>
        <v>4.6010866033816468E-2</v>
      </c>
    </row>
    <row r="4790" spans="1:32" x14ac:dyDescent="0.15">
      <c r="A4790" s="17">
        <v>45839</v>
      </c>
      <c r="B4790" s="1" t="s">
        <v>32</v>
      </c>
      <c r="C4790" s="1" t="s">
        <v>33</v>
      </c>
      <c r="D4790" s="9">
        <v>125.5308</v>
      </c>
      <c r="E4790" s="6">
        <v>3.15</v>
      </c>
      <c r="F4790" s="18">
        <v>0.75</v>
      </c>
      <c r="G4790" s="1">
        <v>31.2</v>
      </c>
      <c r="H4790" s="1">
        <v>88</v>
      </c>
      <c r="I4790" s="1">
        <v>31.5</v>
      </c>
      <c r="J4790" s="1">
        <v>0.17</v>
      </c>
      <c r="K4790" s="1">
        <v>452</v>
      </c>
      <c r="L4790" s="1">
        <v>495</v>
      </c>
      <c r="M4790" s="6">
        <f t="shared" si="452"/>
        <v>31.62222132679068</v>
      </c>
      <c r="N4790" s="19">
        <v>0.5</v>
      </c>
      <c r="O4790" s="11" cm="1">
        <f t="array" ref="O4790">ROUND(_xlfn.SWITCH(C4790,"建筑专教",IF(S4790&gt;0.1,1.38,1.28),"阶梯教室",IF(S4790&gt;0.1,1.15,1.05),"公共教室",IF(S4790&gt;0.1,1.22,1.12),IF(S4790&gt;0.1,1.2,1.1))+(MOD(ROW()*11,31)/31-0.5)*0.06,2)</f>
        <v>1.21</v>
      </c>
      <c r="P4790" s="12">
        <f t="shared" si="456"/>
        <v>0.05</v>
      </c>
      <c r="Q4790" s="13">
        <f t="shared" ref="Q4790:Q4852" si="457">(0.303*EXP(-0.036*(O4790*58.15))+0.028)*((O4790*58.15)-0.00305*(5733-6.99*(O4790*58.15)-(EXP(16.6536-4030.183/(G4790+235))*(H4790/100)))-0.42*((O4790*58.15)-58.15)-0.000017*(O4790*58.15)*(5867-(EXP(16.6536-4030.183/(G4790+235))*(H4790/100)))-0.0014*(O4790*58.15)*(34-G4790)-0.0000000396*IF(N4790*0.155&gt;0.078,1.05+0.645*N4790*0.155,1)*(POWER((35.7-0.028*(O4790*58.15)-N4790*0.155*(0.0000000396*IF(N4790*0.155&gt;0.078,1.05+0.645*N4790*0.155,1)*(POWER((35.7-0.028*(O4790*58.15)-N4790*0.155*0.1)+273,4)-POWER(M4790+273,4))+IF(N4790*0.155&gt;0.078,1.05+0.645*N4790*0.155,1)*IF(J4790&lt;0.2,2.38*ABS(35.7-0.028*(O4790*58.15)-G4790)^0.25,12.1*SQRT(J4790))*(35.7-0.028*(O4790*58.15)-G4790))+273),4)-POWER(M4790+273,4))-IF(N4790*0.155&gt;0.078,1.05+0.645*N4790*0.155,1)*IF(J4790&lt;0.2,2.38*ABS(35.7-0.028*(O4790*58.15)-N4790*0.155*0.1-G4790)^0.25,12.1*SQRT(J4790))*(35.7-0.028*(O4790*58.15)-N4790*0.155*0.1-G4790))</f>
        <v>1.6080974513828774</v>
      </c>
      <c r="R4790" s="1">
        <v>0.25</v>
      </c>
      <c r="S4790" s="1">
        <v>0.18</v>
      </c>
      <c r="T4790" s="1">
        <v>0.03</v>
      </c>
      <c r="U4790" s="4" t="s">
        <v>60</v>
      </c>
      <c r="V4790">
        <v>0.41</v>
      </c>
      <c r="W4790">
        <v>0.3</v>
      </c>
      <c r="X4790" s="14">
        <v>0.73</v>
      </c>
      <c r="Y4790" s="14">
        <v>2.38</v>
      </c>
      <c r="Z4790" s="14">
        <v>0.25</v>
      </c>
      <c r="AA4790" s="5">
        <f t="shared" si="453"/>
        <v>0.45999999999999996</v>
      </c>
      <c r="AB4790" s="15" cm="1">
        <f t="array" ref="AB4790">_xlfn.SWITCH(U4790,"夏",122,"冬",90,"春",153,"秋",153,0)</f>
        <v>122</v>
      </c>
      <c r="AC4790" s="16">
        <f t="shared" si="454"/>
        <v>56.12</v>
      </c>
      <c r="AD4790" s="5">
        <f>IFERROR(AA4790/D4790,0)</f>
        <v>3.6644393248509528E-3</v>
      </c>
      <c r="AE4790" s="15">
        <f t="shared" si="455"/>
        <v>0.33424657534246577</v>
      </c>
      <c r="AF4790" s="5">
        <f>IFERROR(AD4790*AE4790*48,0)</f>
        <v>5.8791662154321037E-2</v>
      </c>
    </row>
    <row r="4791" spans="1:32" x14ac:dyDescent="0.15">
      <c r="A4791" s="17">
        <v>45839</v>
      </c>
      <c r="B4791" s="1" t="s">
        <v>35</v>
      </c>
      <c r="C4791" s="1" t="s">
        <v>33</v>
      </c>
      <c r="D4791" s="9">
        <v>125.5308</v>
      </c>
      <c r="E4791" s="6">
        <v>3.15</v>
      </c>
      <c r="F4791" s="18">
        <v>0.75</v>
      </c>
      <c r="G4791" s="1">
        <v>31.7</v>
      </c>
      <c r="H4791" s="1">
        <v>85</v>
      </c>
      <c r="I4791" s="1">
        <v>32</v>
      </c>
      <c r="J4791" s="1">
        <v>0.2</v>
      </c>
      <c r="K4791" s="1">
        <v>465</v>
      </c>
      <c r="L4791" s="1">
        <v>510</v>
      </c>
      <c r="M4791" s="6">
        <f t="shared" si="452"/>
        <v>32.134070798653397</v>
      </c>
      <c r="N4791" s="19">
        <v>0.5</v>
      </c>
      <c r="O4791" s="11" cm="1">
        <f t="array" ref="O4791">ROUND(_xlfn.SWITCH(C4791,"建筑专教",IF(S4791&gt;0.1,1.38,1.28),"阶梯教室",IF(S4791&gt;0.1,1.15,1.05),"公共教室",IF(S4791&gt;0.1,1.22,1.12),IF(S4791&gt;0.1,1.2,1.1))+(MOD(ROW()*11,31)/31-0.5)*0.06,2)</f>
        <v>1.17</v>
      </c>
      <c r="P4791" s="12">
        <f t="shared" si="456"/>
        <v>0.06</v>
      </c>
      <c r="Q4791" s="13">
        <f t="shared" si="457"/>
        <v>1.5523814007918013</v>
      </c>
      <c r="R4791" s="1">
        <v>0.28000000000000003</v>
      </c>
      <c r="S4791" s="1">
        <v>0.19</v>
      </c>
      <c r="T4791" s="1">
        <v>0.02</v>
      </c>
      <c r="U4791" s="4" t="s">
        <v>60</v>
      </c>
      <c r="V4791">
        <v>0.41</v>
      </c>
      <c r="W4791">
        <v>0.3</v>
      </c>
      <c r="X4791" s="14">
        <v>0.73</v>
      </c>
      <c r="Y4791" s="14">
        <v>2.38</v>
      </c>
      <c r="Z4791" s="14">
        <v>0.25</v>
      </c>
      <c r="AA4791" s="5">
        <f t="shared" si="453"/>
        <v>0.49000000000000005</v>
      </c>
      <c r="AB4791" s="15" cm="1">
        <f t="array" ref="AB4791">_xlfn.SWITCH(U4791,"夏",122,"冬",90,"春",153,"秋",153,0)</f>
        <v>122</v>
      </c>
      <c r="AC4791" s="16">
        <f t="shared" si="454"/>
        <v>59.780000000000008</v>
      </c>
      <c r="AD4791" s="5">
        <f>IFERROR(AA4791/D4791,0)</f>
        <v>3.9034244982107981E-3</v>
      </c>
      <c r="AE4791" s="15">
        <f t="shared" si="455"/>
        <v>0.33424657534246577</v>
      </c>
      <c r="AF4791" s="5">
        <f>IFERROR(AD4791*AE4791*48,0)</f>
        <v>6.2625900990472425E-2</v>
      </c>
    </row>
    <row r="4792" spans="1:32" x14ac:dyDescent="0.15">
      <c r="A4792" s="17">
        <v>45839</v>
      </c>
      <c r="B4792" s="1" t="s">
        <v>32</v>
      </c>
      <c r="C4792" s="1" t="s">
        <v>33</v>
      </c>
      <c r="D4792" s="9">
        <v>125.5308</v>
      </c>
      <c r="E4792" s="6">
        <v>3.15</v>
      </c>
      <c r="F4792" s="18">
        <v>0.79166666666666696</v>
      </c>
      <c r="G4792" s="1">
        <v>28.5</v>
      </c>
      <c r="H4792" s="1">
        <v>83</v>
      </c>
      <c r="I4792" s="1">
        <v>28.8</v>
      </c>
      <c r="J4792" s="1">
        <v>0.19</v>
      </c>
      <c r="K4792" s="1">
        <v>562</v>
      </c>
      <c r="L4792" s="1">
        <v>550</v>
      </c>
      <c r="M4792" s="6">
        <f t="shared" si="452"/>
        <v>28.934183805309033</v>
      </c>
      <c r="N4792" s="19">
        <v>0.5</v>
      </c>
      <c r="O4792" s="11" cm="1">
        <f t="array" ref="O4792">ROUND(_xlfn.SWITCH(C4792,"建筑专教",IF(S4792&gt;0.1,1.38,1.28),"阶梯教室",IF(S4792&gt;0.1,1.15,1.05),"公共教室",IF(S4792&gt;0.1,1.22,1.12),IF(S4792&gt;0.1,1.2,1.1))+(MOD(ROW()*11,31)/31-0.5)*0.06,2)</f>
        <v>1.19</v>
      </c>
      <c r="P4792" s="12">
        <f t="shared" si="456"/>
        <v>0.16</v>
      </c>
      <c r="Q4792" s="13">
        <f t="shared" si="457"/>
        <v>0.78377060454490599</v>
      </c>
      <c r="R4792" s="1">
        <v>0.28000000000000003</v>
      </c>
      <c r="S4792" s="1">
        <v>0.26</v>
      </c>
      <c r="T4792" s="1">
        <v>0.1</v>
      </c>
      <c r="U4792" s="4" t="s">
        <v>60</v>
      </c>
      <c r="V4792">
        <v>0.41</v>
      </c>
      <c r="W4792">
        <v>0.3</v>
      </c>
      <c r="X4792" s="14">
        <v>0.73</v>
      </c>
      <c r="Y4792" s="14">
        <v>2.38</v>
      </c>
      <c r="Z4792" s="14">
        <v>0.25</v>
      </c>
      <c r="AA4792" s="5">
        <f t="shared" si="453"/>
        <v>0.64</v>
      </c>
      <c r="AB4792" s="15" cm="1">
        <f t="array" ref="AB4792">_xlfn.SWITCH(U4792,"夏",122,"冬",90,"春",153,"秋",153,0)</f>
        <v>122</v>
      </c>
      <c r="AC4792" s="16">
        <f t="shared" si="454"/>
        <v>78.08</v>
      </c>
      <c r="AD4792" s="5">
        <f>IFERROR(AA4792/D4792,0)</f>
        <v>5.098350365010022E-3</v>
      </c>
      <c r="AE4792" s="15">
        <f t="shared" si="455"/>
        <v>0.33424657534246577</v>
      </c>
      <c r="AF4792" s="5">
        <f>IFERROR(AD4792*AE4792*48,0)</f>
        <v>8.1797095171229281E-2</v>
      </c>
    </row>
    <row r="4793" spans="1:32" x14ac:dyDescent="0.15">
      <c r="A4793" s="17">
        <v>45839</v>
      </c>
      <c r="B4793" s="1" t="s">
        <v>35</v>
      </c>
      <c r="C4793" s="1" t="s">
        <v>33</v>
      </c>
      <c r="D4793" s="9">
        <v>125.5308</v>
      </c>
      <c r="E4793" s="6">
        <v>3.15</v>
      </c>
      <c r="F4793" s="18">
        <v>0.79166666666666696</v>
      </c>
      <c r="G4793" s="1">
        <v>29</v>
      </c>
      <c r="H4793" s="1">
        <v>80</v>
      </c>
      <c r="I4793" s="1">
        <v>29.3</v>
      </c>
      <c r="J4793" s="1">
        <v>0.22</v>
      </c>
      <c r="K4793" s="1">
        <v>575</v>
      </c>
      <c r="L4793" s="1">
        <v>565</v>
      </c>
      <c r="M4793" s="6">
        <f t="shared" si="452"/>
        <v>29.445787864265753</v>
      </c>
      <c r="N4793" s="19">
        <v>0.5</v>
      </c>
      <c r="O4793" s="11" cm="1">
        <f t="array" ref="O4793">ROUND(_xlfn.SWITCH(C4793,"建筑专教",IF(S4793&gt;0.1,1.38,1.28),"阶梯教室",IF(S4793&gt;0.1,1.15,1.05),"公共教室",IF(S4793&gt;0.1,1.22,1.12),IF(S4793&gt;0.1,1.2,1.1))+(MOD(ROW()*11,31)/31-0.5)*0.06,2)</f>
        <v>1.21</v>
      </c>
      <c r="P4793" s="12">
        <f t="shared" si="456"/>
        <v>0.17</v>
      </c>
      <c r="Q4793" s="13">
        <f t="shared" si="457"/>
        <v>0.6134626351568947</v>
      </c>
      <c r="R4793" s="1">
        <v>0.31</v>
      </c>
      <c r="S4793" s="1">
        <v>0.27</v>
      </c>
      <c r="T4793" s="1">
        <v>0.09</v>
      </c>
      <c r="U4793" s="4" t="s">
        <v>60</v>
      </c>
      <c r="V4793">
        <v>0.41</v>
      </c>
      <c r="W4793">
        <v>0.3</v>
      </c>
      <c r="X4793" s="14">
        <v>0.73</v>
      </c>
      <c r="Y4793" s="14">
        <v>2.38</v>
      </c>
      <c r="Z4793" s="14">
        <v>0.25</v>
      </c>
      <c r="AA4793" s="5">
        <f t="shared" si="453"/>
        <v>0.67</v>
      </c>
      <c r="AB4793" s="15" cm="1">
        <f t="array" ref="AB4793">_xlfn.SWITCH(U4793,"夏",122,"冬",90,"春",153,"秋",153,0)</f>
        <v>122</v>
      </c>
      <c r="AC4793" s="16">
        <f t="shared" si="454"/>
        <v>81.740000000000009</v>
      </c>
      <c r="AD4793" s="5">
        <f>IFERROR(AA4793/D4793,0)</f>
        <v>5.3373355383698664E-3</v>
      </c>
      <c r="AE4793" s="15">
        <f t="shared" si="455"/>
        <v>0.33424657534246577</v>
      </c>
      <c r="AF4793" s="5">
        <f>IFERROR(AD4793*AE4793*48,0)</f>
        <v>8.5631334007380655E-2</v>
      </c>
    </row>
    <row r="4794" spans="1:32" x14ac:dyDescent="0.15">
      <c r="A4794" s="17">
        <v>45839</v>
      </c>
      <c r="B4794" s="1" t="s">
        <v>32</v>
      </c>
      <c r="C4794" s="1" t="s">
        <v>33</v>
      </c>
      <c r="D4794" s="9">
        <v>125.5308</v>
      </c>
      <c r="E4794" s="6">
        <v>3.15</v>
      </c>
      <c r="F4794" s="18">
        <v>0.8125</v>
      </c>
      <c r="G4794" s="1">
        <v>29.8</v>
      </c>
      <c r="H4794" s="1">
        <v>85</v>
      </c>
      <c r="I4794" s="1">
        <v>30.1</v>
      </c>
      <c r="J4794" s="1">
        <v>0.14000000000000001</v>
      </c>
      <c r="K4794" s="1">
        <v>435</v>
      </c>
      <c r="L4794" s="1">
        <v>450</v>
      </c>
      <c r="M4794" s="6">
        <f t="shared" si="452"/>
        <v>30.210301134691463</v>
      </c>
      <c r="N4794" s="19">
        <v>0.5</v>
      </c>
      <c r="O4794" s="11" cm="1">
        <f t="array" ref="O4794">ROUND(_xlfn.SWITCH(C4794,"建筑专教",IF(S4794&gt;0.1,1.38,1.28),"阶梯教室",IF(S4794&gt;0.1,1.15,1.05),"公共教室",IF(S4794&gt;0.1,1.22,1.12),IF(S4794&gt;0.1,1.2,1.1))+(MOD(ROW()*11,31)/31-0.5)*0.06,2)</f>
        <v>1.18</v>
      </c>
      <c r="P4794" s="12">
        <f t="shared" si="456"/>
        <v>0.03</v>
      </c>
      <c r="Q4794" s="13">
        <f t="shared" si="457"/>
        <v>1.1734939581869177</v>
      </c>
      <c r="R4794" s="1">
        <v>0.18</v>
      </c>
      <c r="S4794" s="1">
        <v>0.3</v>
      </c>
      <c r="T4794" s="1">
        <v>0.02</v>
      </c>
      <c r="U4794" s="4" t="s">
        <v>60</v>
      </c>
      <c r="V4794">
        <v>0.41</v>
      </c>
      <c r="W4794">
        <v>0.3</v>
      </c>
      <c r="X4794" s="14">
        <v>0.73</v>
      </c>
      <c r="Y4794" s="14">
        <v>2.38</v>
      </c>
      <c r="Z4794" s="14">
        <v>0.25</v>
      </c>
      <c r="AA4794" s="5">
        <f t="shared" si="453"/>
        <v>0.5</v>
      </c>
      <c r="AB4794" s="15" cm="1">
        <f t="array" ref="AB4794">_xlfn.SWITCH(U4794,"夏",122,"冬",90,"春",153,"秋",153,0)</f>
        <v>122</v>
      </c>
      <c r="AC4794" s="16">
        <f t="shared" si="454"/>
        <v>61</v>
      </c>
      <c r="AD4794" s="5">
        <f>IFERROR(AA4794/D4794,0)</f>
        <v>3.9830862226640793E-3</v>
      </c>
      <c r="AE4794" s="15">
        <f t="shared" si="455"/>
        <v>0.33424657534246577</v>
      </c>
      <c r="AF4794" s="5">
        <f>IFERROR(AD4794*AE4794*48,0)</f>
        <v>6.3903980602522864E-2</v>
      </c>
    </row>
    <row r="4795" spans="1:32" x14ac:dyDescent="0.15">
      <c r="A4795" s="17">
        <v>45839</v>
      </c>
      <c r="B4795" s="1" t="s">
        <v>35</v>
      </c>
      <c r="C4795" s="1" t="s">
        <v>33</v>
      </c>
      <c r="D4795" s="9">
        <v>125.5308</v>
      </c>
      <c r="E4795" s="6">
        <v>3.15</v>
      </c>
      <c r="F4795" s="18">
        <v>0.8125</v>
      </c>
      <c r="G4795" s="1">
        <v>30.3</v>
      </c>
      <c r="H4795" s="1">
        <v>82</v>
      </c>
      <c r="I4795" s="1">
        <v>30.6</v>
      </c>
      <c r="J4795" s="1">
        <v>0.17</v>
      </c>
      <c r="K4795" s="1">
        <v>448</v>
      </c>
      <c r="L4795" s="1">
        <v>465</v>
      </c>
      <c r="M4795" s="6">
        <f t="shared" si="452"/>
        <v>30.723310077967483</v>
      </c>
      <c r="N4795" s="19">
        <v>0.5</v>
      </c>
      <c r="O4795" s="11" cm="1">
        <f t="array" ref="O4795">ROUND(_xlfn.SWITCH(C4795,"建筑专教",IF(S4795&gt;0.1,1.38,1.28),"阶梯教室",IF(S4795&gt;0.1,1.15,1.05),"公共教室",IF(S4795&gt;0.1,1.22,1.12),IF(S4795&gt;0.1,1.2,1.1))+(MOD(ROW()*11,31)/31-0.5)*0.06,2)</f>
        <v>1.2</v>
      </c>
      <c r="P4795" s="12">
        <f t="shared" si="456"/>
        <v>0.05</v>
      </c>
      <c r="Q4795" s="13">
        <f t="shared" si="457"/>
        <v>1.3416818848859633</v>
      </c>
      <c r="R4795" s="1">
        <v>0.21</v>
      </c>
      <c r="S4795" s="1">
        <v>0.31</v>
      </c>
      <c r="T4795" s="1">
        <v>0.01</v>
      </c>
      <c r="U4795" s="4" t="s">
        <v>60</v>
      </c>
      <c r="V4795">
        <v>0.41</v>
      </c>
      <c r="W4795">
        <v>0.3</v>
      </c>
      <c r="X4795" s="14">
        <v>0.73</v>
      </c>
      <c r="Y4795" s="14">
        <v>2.38</v>
      </c>
      <c r="Z4795" s="14">
        <v>0.25</v>
      </c>
      <c r="AA4795" s="5">
        <f t="shared" si="453"/>
        <v>0.53</v>
      </c>
      <c r="AB4795" s="15" cm="1">
        <f t="array" ref="AB4795">_xlfn.SWITCH(U4795,"夏",122,"冬",90,"春",153,"秋",153,0)</f>
        <v>122</v>
      </c>
      <c r="AC4795" s="16">
        <f t="shared" si="454"/>
        <v>64.66</v>
      </c>
      <c r="AD4795" s="5">
        <f>IFERROR(AA4795/D4795,0)</f>
        <v>4.2220713960239246E-3</v>
      </c>
      <c r="AE4795" s="15">
        <f t="shared" si="455"/>
        <v>0.33424657534246577</v>
      </c>
      <c r="AF4795" s="5">
        <f>IFERROR(AD4795*AE4795*48,0)</f>
        <v>6.7738219438674252E-2</v>
      </c>
    </row>
    <row r="4796" spans="1:32" x14ac:dyDescent="0.15">
      <c r="A4796" s="17">
        <v>45839</v>
      </c>
      <c r="B4796" s="1" t="s">
        <v>32</v>
      </c>
      <c r="C4796" s="1" t="s">
        <v>33</v>
      </c>
      <c r="D4796" s="9">
        <v>125.5308</v>
      </c>
      <c r="E4796" s="6">
        <v>3.15</v>
      </c>
      <c r="F4796" s="18">
        <v>0.83333333333333304</v>
      </c>
      <c r="G4796" s="1">
        <v>31.2</v>
      </c>
      <c r="H4796" s="1">
        <v>87</v>
      </c>
      <c r="I4796" s="1">
        <v>31.5</v>
      </c>
      <c r="J4796" s="1">
        <v>0.16</v>
      </c>
      <c r="K4796" s="1">
        <v>405</v>
      </c>
      <c r="L4796" s="1">
        <v>380</v>
      </c>
      <c r="M4796" s="6">
        <f t="shared" si="452"/>
        <v>31.617857971061824</v>
      </c>
      <c r="N4796" s="1">
        <v>0</v>
      </c>
      <c r="O4796" s="1">
        <v>0</v>
      </c>
      <c r="P4796" s="12">
        <f t="shared" si="456"/>
        <v>0</v>
      </c>
      <c r="Q4796" s="1">
        <v>0</v>
      </c>
      <c r="R4796" s="1">
        <v>0.12</v>
      </c>
      <c r="S4796" s="1">
        <v>0.34</v>
      </c>
      <c r="T4796" s="1">
        <v>0</v>
      </c>
      <c r="U4796" s="4" t="s">
        <v>60</v>
      </c>
      <c r="V4796">
        <v>0.41</v>
      </c>
      <c r="W4796">
        <v>0.3</v>
      </c>
      <c r="X4796" s="14">
        <v>0.73</v>
      </c>
      <c r="Y4796" s="14">
        <v>2.38</v>
      </c>
      <c r="Z4796" s="14">
        <v>0.25</v>
      </c>
      <c r="AA4796" s="5">
        <f t="shared" si="453"/>
        <v>0.46</v>
      </c>
      <c r="AB4796" s="15" cm="1">
        <f t="array" ref="AB4796">_xlfn.SWITCH(U4796,"夏",122,"冬",90,"春",153,"秋",153,0)</f>
        <v>122</v>
      </c>
      <c r="AC4796" s="16">
        <f t="shared" si="454"/>
        <v>56.120000000000005</v>
      </c>
      <c r="AD4796" s="5">
        <f>IFERROR(AA4796/D4796,0)</f>
        <v>3.6644393248509532E-3</v>
      </c>
      <c r="AE4796" s="15">
        <f t="shared" si="455"/>
        <v>0.33424657534246577</v>
      </c>
      <c r="AF4796" s="5">
        <f>IFERROR(AD4796*AE4796*48,0)</f>
        <v>5.879166215432105E-2</v>
      </c>
    </row>
    <row r="4797" spans="1:32" x14ac:dyDescent="0.15">
      <c r="A4797" s="17">
        <v>45839</v>
      </c>
      <c r="B4797" s="1" t="s">
        <v>35</v>
      </c>
      <c r="C4797" s="1" t="s">
        <v>33</v>
      </c>
      <c r="D4797" s="9">
        <v>125.5308</v>
      </c>
      <c r="E4797" s="6">
        <v>3.15</v>
      </c>
      <c r="F4797" s="18">
        <v>0.83333333333333304</v>
      </c>
      <c r="G4797" s="1">
        <v>31.7</v>
      </c>
      <c r="H4797" s="1">
        <v>84</v>
      </c>
      <c r="I4797" s="1">
        <v>32</v>
      </c>
      <c r="J4797" s="1">
        <v>0.19</v>
      </c>
      <c r="K4797" s="1">
        <v>408</v>
      </c>
      <c r="L4797" s="1">
        <v>395</v>
      </c>
      <c r="M4797" s="6">
        <f t="shared" si="452"/>
        <v>32.130010080718478</v>
      </c>
      <c r="N4797" s="1">
        <v>0</v>
      </c>
      <c r="O4797" s="1">
        <v>0</v>
      </c>
      <c r="P4797" s="12">
        <f t="shared" si="456"/>
        <v>0</v>
      </c>
      <c r="Q4797" s="1">
        <v>0</v>
      </c>
      <c r="R4797" s="1">
        <v>0.15</v>
      </c>
      <c r="S4797" s="1">
        <v>0.35</v>
      </c>
      <c r="T4797" s="1">
        <v>0</v>
      </c>
      <c r="U4797" s="4" t="s">
        <v>60</v>
      </c>
      <c r="V4797">
        <v>0.41</v>
      </c>
      <c r="W4797">
        <v>0.3</v>
      </c>
      <c r="X4797" s="14">
        <v>0.73</v>
      </c>
      <c r="Y4797" s="14">
        <v>2.38</v>
      </c>
      <c r="Z4797" s="14">
        <v>0.25</v>
      </c>
      <c r="AA4797" s="5">
        <f t="shared" si="453"/>
        <v>0.5</v>
      </c>
      <c r="AB4797" s="15" cm="1">
        <f t="array" ref="AB4797">_xlfn.SWITCH(U4797,"夏",122,"冬",90,"春",153,"秋",153,0)</f>
        <v>122</v>
      </c>
      <c r="AC4797" s="16">
        <f t="shared" si="454"/>
        <v>61</v>
      </c>
      <c r="AD4797" s="5">
        <f>IFERROR(AA4797/D4797,0)</f>
        <v>3.9830862226640793E-3</v>
      </c>
      <c r="AE4797" s="15">
        <f t="shared" si="455"/>
        <v>0.33424657534246577</v>
      </c>
      <c r="AF4797" s="5">
        <f>IFERROR(AD4797*AE4797*48,0)</f>
        <v>6.3903980602522864E-2</v>
      </c>
    </row>
    <row r="4798" spans="1:32" x14ac:dyDescent="0.15">
      <c r="A4798" s="17">
        <v>45839</v>
      </c>
      <c r="B4798" s="1" t="s">
        <v>32</v>
      </c>
      <c r="C4798" s="1" t="s">
        <v>33</v>
      </c>
      <c r="D4798" s="9">
        <v>125.5308</v>
      </c>
      <c r="E4798" s="6">
        <v>3.15</v>
      </c>
      <c r="F4798" s="18">
        <v>0.85416666666666696</v>
      </c>
      <c r="G4798" s="1">
        <v>32.5</v>
      </c>
      <c r="H4798" s="1">
        <v>89</v>
      </c>
      <c r="I4798" s="1">
        <v>32.799999999999997</v>
      </c>
      <c r="J4798" s="1">
        <v>0.14000000000000001</v>
      </c>
      <c r="K4798" s="1">
        <v>408</v>
      </c>
      <c r="L4798" s="1">
        <v>330</v>
      </c>
      <c r="M4798" s="6">
        <f t="shared" si="452"/>
        <v>32.907408656795099</v>
      </c>
      <c r="N4798" s="1">
        <v>0</v>
      </c>
      <c r="O4798" s="1">
        <v>0</v>
      </c>
      <c r="P4798" s="12">
        <f t="shared" si="456"/>
        <v>0</v>
      </c>
      <c r="Q4798" s="1">
        <v>0</v>
      </c>
      <c r="R4798" s="1">
        <v>0.08</v>
      </c>
      <c r="S4798" s="1">
        <v>0.38</v>
      </c>
      <c r="T4798" s="1">
        <v>0</v>
      </c>
      <c r="U4798" s="4" t="s">
        <v>60</v>
      </c>
      <c r="V4798">
        <v>0.41</v>
      </c>
      <c r="W4798">
        <v>0.3</v>
      </c>
      <c r="X4798" s="14">
        <v>0.73</v>
      </c>
      <c r="Y4798" s="14">
        <v>2.38</v>
      </c>
      <c r="Z4798" s="14">
        <v>0.25</v>
      </c>
      <c r="AA4798" s="5">
        <f t="shared" si="453"/>
        <v>0.46</v>
      </c>
      <c r="AB4798" s="15" cm="1">
        <f t="array" ref="AB4798">_xlfn.SWITCH(U4798,"夏",122,"冬",90,"春",153,"秋",153,0)</f>
        <v>122</v>
      </c>
      <c r="AC4798" s="16">
        <f t="shared" si="454"/>
        <v>56.120000000000005</v>
      </c>
      <c r="AD4798" s="5">
        <f>IFERROR(AA4798/D4798,0)</f>
        <v>3.6644393248509532E-3</v>
      </c>
      <c r="AE4798" s="15">
        <f t="shared" si="455"/>
        <v>0.33424657534246577</v>
      </c>
      <c r="AF4798" s="5">
        <f>IFERROR(AD4798*AE4798*48,0)</f>
        <v>5.879166215432105E-2</v>
      </c>
    </row>
    <row r="4799" spans="1:32" x14ac:dyDescent="0.15">
      <c r="A4799" s="17">
        <v>45839</v>
      </c>
      <c r="B4799" s="1" t="s">
        <v>35</v>
      </c>
      <c r="C4799" s="1" t="s">
        <v>33</v>
      </c>
      <c r="D4799" s="9">
        <v>125.5308</v>
      </c>
      <c r="E4799" s="6">
        <v>3.15</v>
      </c>
      <c r="F4799" s="18">
        <v>0.85416666666666696</v>
      </c>
      <c r="G4799" s="1">
        <v>33</v>
      </c>
      <c r="H4799" s="1">
        <v>86</v>
      </c>
      <c r="I4799" s="1">
        <v>33.299999999999997</v>
      </c>
      <c r="J4799" s="1">
        <v>0.17</v>
      </c>
      <c r="K4799" s="1">
        <v>412</v>
      </c>
      <c r="L4799" s="1">
        <v>345</v>
      </c>
      <c r="M4799" s="6">
        <f t="shared" si="452"/>
        <v>33.420081954150191</v>
      </c>
      <c r="N4799" s="1">
        <v>0</v>
      </c>
      <c r="O4799" s="1">
        <v>0</v>
      </c>
      <c r="P4799" s="12">
        <f t="shared" si="456"/>
        <v>0</v>
      </c>
      <c r="Q4799" s="1">
        <v>0</v>
      </c>
      <c r="R4799" s="1">
        <v>0.11</v>
      </c>
      <c r="S4799" s="1">
        <v>0.39</v>
      </c>
      <c r="T4799" s="1">
        <v>0</v>
      </c>
      <c r="U4799" s="4" t="s">
        <v>60</v>
      </c>
      <c r="V4799">
        <v>0.41</v>
      </c>
      <c r="W4799">
        <v>0.3</v>
      </c>
      <c r="X4799" s="14">
        <v>0.73</v>
      </c>
      <c r="Y4799" s="14">
        <v>2.38</v>
      </c>
      <c r="Z4799" s="14">
        <v>0.25</v>
      </c>
      <c r="AA4799" s="5">
        <f t="shared" si="453"/>
        <v>0.5</v>
      </c>
      <c r="AB4799" s="15" cm="1">
        <f t="array" ref="AB4799">_xlfn.SWITCH(U4799,"夏",122,"冬",90,"春",153,"秋",153,0)</f>
        <v>122</v>
      </c>
      <c r="AC4799" s="16">
        <f t="shared" si="454"/>
        <v>61</v>
      </c>
      <c r="AD4799" s="5">
        <f>IFERROR(AA4799/D4799,0)</f>
        <v>3.9830862226640793E-3</v>
      </c>
      <c r="AE4799" s="15">
        <f t="shared" si="455"/>
        <v>0.33424657534246577</v>
      </c>
      <c r="AF4799" s="5">
        <f>IFERROR(AD4799*AE4799*48,0)</f>
        <v>6.3903980602522864E-2</v>
      </c>
    </row>
    <row r="4800" spans="1:32" x14ac:dyDescent="0.15">
      <c r="A4800" s="17">
        <v>45839</v>
      </c>
      <c r="B4800" s="1" t="s">
        <v>32</v>
      </c>
      <c r="C4800" s="1" t="s">
        <v>33</v>
      </c>
      <c r="D4800" s="9">
        <v>125.5308</v>
      </c>
      <c r="E4800" s="6">
        <v>3.15</v>
      </c>
      <c r="F4800" s="18">
        <v>0.875</v>
      </c>
      <c r="G4800" s="1">
        <v>33.799999999999997</v>
      </c>
      <c r="H4800" s="1">
        <v>91</v>
      </c>
      <c r="I4800" s="1">
        <v>34.1</v>
      </c>
      <c r="J4800" s="1">
        <v>0.18</v>
      </c>
      <c r="K4800" s="1">
        <v>422</v>
      </c>
      <c r="L4800" s="1">
        <v>280</v>
      </c>
      <c r="M4800" s="6">
        <f t="shared" si="452"/>
        <v>34.223301664090741</v>
      </c>
      <c r="N4800" s="1">
        <v>0</v>
      </c>
      <c r="O4800" s="1">
        <v>0</v>
      </c>
      <c r="P4800" s="12">
        <f t="shared" si="456"/>
        <v>0</v>
      </c>
      <c r="Q4800" s="1">
        <v>0</v>
      </c>
      <c r="R4800" s="1">
        <v>0.05</v>
      </c>
      <c r="S4800" s="1">
        <v>0.42</v>
      </c>
      <c r="T4800" s="1">
        <v>0</v>
      </c>
      <c r="U4800" s="4" t="s">
        <v>60</v>
      </c>
      <c r="V4800">
        <v>0.41</v>
      </c>
      <c r="W4800">
        <v>0.3</v>
      </c>
      <c r="X4800" s="14">
        <v>0.73</v>
      </c>
      <c r="Y4800" s="14">
        <v>2.38</v>
      </c>
      <c r="Z4800" s="14">
        <v>0.25</v>
      </c>
      <c r="AA4800" s="5">
        <f t="shared" si="453"/>
        <v>0.47</v>
      </c>
      <c r="AB4800" s="15" cm="1">
        <f t="array" ref="AB4800">_xlfn.SWITCH(U4800,"夏",122,"冬",90,"春",153,"秋",153,0)</f>
        <v>122</v>
      </c>
      <c r="AC4800" s="16">
        <f t="shared" si="454"/>
        <v>57.339999999999996</v>
      </c>
      <c r="AD4800" s="5">
        <f>IFERROR(AA4800/D4800,0)</f>
        <v>3.7441010493042344E-3</v>
      </c>
      <c r="AE4800" s="15">
        <f t="shared" si="455"/>
        <v>0.33424657534246577</v>
      </c>
      <c r="AF4800" s="5">
        <f>IFERROR(AD4800*AE4800*48,0)</f>
        <v>6.0069741766371504E-2</v>
      </c>
    </row>
    <row r="4801" spans="1:32" x14ac:dyDescent="0.15">
      <c r="A4801" s="17">
        <v>45839</v>
      </c>
      <c r="B4801" s="1" t="s">
        <v>35</v>
      </c>
      <c r="C4801" s="1" t="s">
        <v>33</v>
      </c>
      <c r="D4801" s="9">
        <v>125.5308</v>
      </c>
      <c r="E4801" s="6">
        <v>3.15</v>
      </c>
      <c r="F4801" s="18">
        <v>0.875</v>
      </c>
      <c r="G4801" s="1">
        <v>34.299999999999997</v>
      </c>
      <c r="H4801" s="1">
        <v>88</v>
      </c>
      <c r="I4801" s="1">
        <v>34.6</v>
      </c>
      <c r="J4801" s="1">
        <v>0.21</v>
      </c>
      <c r="K4801" s="1">
        <v>425</v>
      </c>
      <c r="L4801" s="1">
        <v>295</v>
      </c>
      <c r="M4801" s="6">
        <f t="shared" si="452"/>
        <v>34.734584499744528</v>
      </c>
      <c r="N4801" s="1">
        <v>0</v>
      </c>
      <c r="O4801" s="1">
        <v>0</v>
      </c>
      <c r="P4801" s="12">
        <f t="shared" si="456"/>
        <v>0</v>
      </c>
      <c r="Q4801" s="1">
        <v>0</v>
      </c>
      <c r="R4801" s="1">
        <v>0.08</v>
      </c>
      <c r="S4801" s="1">
        <v>0.43</v>
      </c>
      <c r="T4801" s="1">
        <v>0</v>
      </c>
      <c r="U4801" s="4" t="s">
        <v>60</v>
      </c>
      <c r="V4801">
        <v>0.41</v>
      </c>
      <c r="W4801">
        <v>0.3</v>
      </c>
      <c r="X4801" s="14">
        <v>0.73</v>
      </c>
      <c r="Y4801" s="14">
        <v>2.38</v>
      </c>
      <c r="Z4801" s="14">
        <v>0.25</v>
      </c>
      <c r="AA4801" s="5">
        <f t="shared" si="453"/>
        <v>0.51</v>
      </c>
      <c r="AB4801" s="15" cm="1">
        <f t="array" ref="AB4801">_xlfn.SWITCH(U4801,"夏",122,"冬",90,"春",153,"秋",153,0)</f>
        <v>122</v>
      </c>
      <c r="AC4801" s="16">
        <f t="shared" si="454"/>
        <v>62.22</v>
      </c>
      <c r="AD4801" s="5">
        <f>IFERROR(AA4801/D4801,0)</f>
        <v>4.0627479471173613E-3</v>
      </c>
      <c r="AE4801" s="15">
        <f t="shared" si="455"/>
        <v>0.33424657534246577</v>
      </c>
      <c r="AF4801" s="5">
        <f>IFERROR(AD4801*AE4801*48,0)</f>
        <v>6.5182060214573345E-2</v>
      </c>
    </row>
    <row r="4802" spans="1:32" x14ac:dyDescent="0.15">
      <c r="A4802" s="17">
        <v>45839</v>
      </c>
      <c r="B4802" s="1" t="s">
        <v>32</v>
      </c>
      <c r="C4802" s="1" t="s">
        <v>33</v>
      </c>
      <c r="D4802" s="9">
        <v>125.5308</v>
      </c>
      <c r="E4802" s="6">
        <v>3.15</v>
      </c>
      <c r="F4802" s="18">
        <v>0.89583333333333304</v>
      </c>
      <c r="G4802" s="1">
        <v>35.200000000000003</v>
      </c>
      <c r="H4802" s="1">
        <v>93</v>
      </c>
      <c r="I4802" s="1">
        <v>35.5</v>
      </c>
      <c r="J4802" s="1">
        <v>0.14000000000000001</v>
      </c>
      <c r="K4802" s="1">
        <v>435</v>
      </c>
      <c r="L4802" s="1">
        <v>230</v>
      </c>
      <c r="M4802" s="6">
        <f t="shared" si="452"/>
        <v>35.604616384710027</v>
      </c>
      <c r="N4802" s="1">
        <v>0</v>
      </c>
      <c r="O4802" s="1">
        <v>0</v>
      </c>
      <c r="P4802" s="12">
        <f t="shared" si="456"/>
        <v>0</v>
      </c>
      <c r="Q4802" s="1">
        <v>0</v>
      </c>
      <c r="R4802" s="1">
        <v>0.02</v>
      </c>
      <c r="S4802" s="1">
        <v>0.46</v>
      </c>
      <c r="T4802" s="1">
        <v>0</v>
      </c>
      <c r="U4802" s="4" t="s">
        <v>60</v>
      </c>
      <c r="V4802">
        <v>0.41</v>
      </c>
      <c r="W4802">
        <v>0.3</v>
      </c>
      <c r="X4802" s="14">
        <v>0.73</v>
      </c>
      <c r="Y4802" s="14">
        <v>2.38</v>
      </c>
      <c r="Z4802" s="14">
        <v>0.25</v>
      </c>
      <c r="AA4802" s="5">
        <f t="shared" si="453"/>
        <v>0.48000000000000004</v>
      </c>
      <c r="AB4802" s="15" cm="1">
        <f t="array" ref="AB4802">_xlfn.SWITCH(U4802,"夏",122,"冬",90,"春",153,"秋",153,0)</f>
        <v>122</v>
      </c>
      <c r="AC4802" s="16">
        <f t="shared" si="454"/>
        <v>58.56</v>
      </c>
      <c r="AD4802" s="5">
        <f>IFERROR(AA4802/D4802,0)</f>
        <v>3.8237627737575165E-3</v>
      </c>
      <c r="AE4802" s="15">
        <f t="shared" si="455"/>
        <v>0.33424657534246577</v>
      </c>
      <c r="AF4802" s="5">
        <f>IFERROR(AD4802*AE4802*48,0)</f>
        <v>6.1347821378421957E-2</v>
      </c>
    </row>
    <row r="4803" spans="1:32" x14ac:dyDescent="0.15">
      <c r="A4803" s="17">
        <v>45839</v>
      </c>
      <c r="B4803" s="1" t="s">
        <v>35</v>
      </c>
      <c r="C4803" s="1" t="s">
        <v>33</v>
      </c>
      <c r="D4803" s="9">
        <v>125.5308</v>
      </c>
      <c r="E4803" s="6">
        <v>3.15</v>
      </c>
      <c r="F4803" s="18">
        <v>0.89583333333333304</v>
      </c>
      <c r="G4803" s="1">
        <v>35.700000000000003</v>
      </c>
      <c r="H4803" s="1">
        <v>90</v>
      </c>
      <c r="I4803" s="1">
        <v>36</v>
      </c>
      <c r="J4803" s="1">
        <v>0.17</v>
      </c>
      <c r="K4803" s="1">
        <v>438</v>
      </c>
      <c r="L4803" s="1">
        <v>245</v>
      </c>
      <c r="M4803" s="6">
        <f t="shared" si="452"/>
        <v>36.116965469179831</v>
      </c>
      <c r="N4803" s="1">
        <v>0</v>
      </c>
      <c r="O4803" s="1">
        <v>0</v>
      </c>
      <c r="P4803" s="12">
        <f t="shared" si="456"/>
        <v>0</v>
      </c>
      <c r="Q4803" s="1">
        <v>0</v>
      </c>
      <c r="R4803" s="1">
        <v>0.05</v>
      </c>
      <c r="S4803" s="1">
        <v>0.47</v>
      </c>
      <c r="T4803" s="1">
        <v>0</v>
      </c>
      <c r="U4803" s="4" t="s">
        <v>60</v>
      </c>
      <c r="V4803">
        <v>0.41</v>
      </c>
      <c r="W4803">
        <v>0.3</v>
      </c>
      <c r="X4803" s="14">
        <v>0.73</v>
      </c>
      <c r="Y4803" s="14">
        <v>2.38</v>
      </c>
      <c r="Z4803" s="14">
        <v>0.25</v>
      </c>
      <c r="AA4803" s="5">
        <f t="shared" si="453"/>
        <v>0.52</v>
      </c>
      <c r="AB4803" s="15" cm="1">
        <f t="array" ref="AB4803">_xlfn.SWITCH(U4803,"夏",122,"冬",90,"春",153,"秋",153,0)</f>
        <v>122</v>
      </c>
      <c r="AC4803" s="16">
        <f t="shared" si="454"/>
        <v>63.440000000000005</v>
      </c>
      <c r="AD4803" s="5">
        <f>IFERROR(AA4803/D4803,0)</f>
        <v>4.1424096715706425E-3</v>
      </c>
      <c r="AE4803" s="15">
        <f t="shared" si="455"/>
        <v>0.33424657534246577</v>
      </c>
      <c r="AF4803" s="5">
        <f>IFERROR(AD4803*AE4803*48,0)</f>
        <v>6.6460139826623799E-2</v>
      </c>
    </row>
    <row r="4804" spans="1:32" x14ac:dyDescent="0.15">
      <c r="A4804" s="17">
        <v>45839</v>
      </c>
      <c r="B4804" s="1" t="s">
        <v>32</v>
      </c>
      <c r="C4804" s="1" t="s">
        <v>33</v>
      </c>
      <c r="D4804" s="9">
        <v>125.5308</v>
      </c>
      <c r="E4804" s="6">
        <v>3.15</v>
      </c>
      <c r="F4804" s="18">
        <v>0.91666666666666696</v>
      </c>
      <c r="G4804" s="1">
        <v>36.5</v>
      </c>
      <c r="H4804" s="1">
        <v>95</v>
      </c>
      <c r="I4804" s="1">
        <v>36.799999999999997</v>
      </c>
      <c r="J4804" s="1">
        <v>0.13</v>
      </c>
      <c r="K4804" s="1">
        <v>448</v>
      </c>
      <c r="L4804" s="1">
        <v>180</v>
      </c>
      <c r="M4804" s="6">
        <f t="shared" si="452"/>
        <v>36.89881569662839</v>
      </c>
      <c r="N4804" s="1">
        <v>0</v>
      </c>
      <c r="O4804" s="1">
        <v>0</v>
      </c>
      <c r="P4804" s="12">
        <f t="shared" si="456"/>
        <v>0</v>
      </c>
      <c r="Q4804" s="1">
        <v>0</v>
      </c>
      <c r="R4804" s="1">
        <v>0</v>
      </c>
      <c r="S4804" s="1">
        <v>0.5</v>
      </c>
      <c r="T4804" s="1">
        <v>0</v>
      </c>
      <c r="U4804" s="4" t="s">
        <v>60</v>
      </c>
      <c r="V4804">
        <v>0.41</v>
      </c>
      <c r="W4804">
        <v>0.3</v>
      </c>
      <c r="X4804" s="14">
        <v>0.73</v>
      </c>
      <c r="Y4804" s="14">
        <v>2.38</v>
      </c>
      <c r="Z4804" s="14">
        <v>0.25</v>
      </c>
      <c r="AA4804" s="5">
        <f t="shared" si="453"/>
        <v>0.5</v>
      </c>
      <c r="AB4804" s="15" cm="1">
        <f t="array" ref="AB4804">_xlfn.SWITCH(U4804,"夏",122,"冬",90,"春",153,"秋",153,0)</f>
        <v>122</v>
      </c>
      <c r="AC4804" s="16">
        <f t="shared" si="454"/>
        <v>61</v>
      </c>
      <c r="AD4804" s="5">
        <f>IFERROR(AA4804/D4804,0)</f>
        <v>3.9830862226640793E-3</v>
      </c>
      <c r="AE4804" s="15">
        <f t="shared" si="455"/>
        <v>0.33424657534246577</v>
      </c>
      <c r="AF4804" s="5">
        <f>IFERROR(AD4804*AE4804*48,0)</f>
        <v>6.3903980602522864E-2</v>
      </c>
    </row>
    <row r="4805" spans="1:32" x14ac:dyDescent="0.15">
      <c r="A4805" s="17">
        <v>45839</v>
      </c>
      <c r="B4805" s="1" t="s">
        <v>35</v>
      </c>
      <c r="C4805" s="1" t="s">
        <v>33</v>
      </c>
      <c r="D4805" s="9">
        <v>125.5308</v>
      </c>
      <c r="E4805" s="6">
        <v>3.15</v>
      </c>
      <c r="F4805" s="18">
        <v>0.91666666666666696</v>
      </c>
      <c r="G4805" s="1">
        <v>37</v>
      </c>
      <c r="H4805" s="1">
        <v>92</v>
      </c>
      <c r="I4805" s="1">
        <v>37.299999999999997</v>
      </c>
      <c r="J4805" s="1">
        <v>0.16</v>
      </c>
      <c r="K4805" s="1">
        <v>452</v>
      </c>
      <c r="L4805" s="1">
        <v>195</v>
      </c>
      <c r="M4805" s="6">
        <f t="shared" si="452"/>
        <v>37.411379641694793</v>
      </c>
      <c r="N4805" s="1">
        <v>0</v>
      </c>
      <c r="O4805" s="1">
        <v>0</v>
      </c>
      <c r="P4805" s="12">
        <f t="shared" si="456"/>
        <v>0</v>
      </c>
      <c r="Q4805" s="1">
        <v>0</v>
      </c>
      <c r="R4805" s="1">
        <v>0</v>
      </c>
      <c r="S4805" s="1">
        <v>0.51</v>
      </c>
      <c r="T4805" s="1">
        <v>0</v>
      </c>
      <c r="U4805" s="4" t="s">
        <v>60</v>
      </c>
      <c r="V4805">
        <v>0.41</v>
      </c>
      <c r="W4805">
        <v>0.3</v>
      </c>
      <c r="X4805" s="14">
        <v>0.73</v>
      </c>
      <c r="Y4805" s="14">
        <v>2.38</v>
      </c>
      <c r="Z4805" s="14">
        <v>0.25</v>
      </c>
      <c r="AA4805" s="5">
        <f t="shared" si="453"/>
        <v>0.51</v>
      </c>
      <c r="AB4805" s="15" cm="1">
        <f t="array" ref="AB4805">_xlfn.SWITCH(U4805,"夏",122,"冬",90,"春",153,"秋",153,0)</f>
        <v>122</v>
      </c>
      <c r="AC4805" s="16">
        <f t="shared" si="454"/>
        <v>62.22</v>
      </c>
      <c r="AD4805" s="5">
        <f>IFERROR(AA4805/D4805,0)</f>
        <v>4.0627479471173613E-3</v>
      </c>
      <c r="AE4805" s="15">
        <f t="shared" si="455"/>
        <v>0.33424657534246577</v>
      </c>
      <c r="AF4805" s="5">
        <f>IFERROR(AD4805*AE4805*48,0)</f>
        <v>6.5182060214573345E-2</v>
      </c>
    </row>
    <row r="4806" spans="1:32" x14ac:dyDescent="0.15">
      <c r="A4806" s="17">
        <v>45895</v>
      </c>
      <c r="B4806" s="1" t="s">
        <v>36</v>
      </c>
      <c r="C4806" s="1" t="s">
        <v>33</v>
      </c>
      <c r="D4806" s="9">
        <v>125.5308</v>
      </c>
      <c r="E4806" s="6">
        <v>3.15</v>
      </c>
      <c r="F4806" s="18">
        <v>0.33333333333333298</v>
      </c>
      <c r="G4806" s="1">
        <v>25.2</v>
      </c>
      <c r="H4806" s="1">
        <v>72</v>
      </c>
      <c r="I4806" s="1">
        <v>25.5</v>
      </c>
      <c r="J4806" s="1">
        <v>0.11</v>
      </c>
      <c r="K4806" s="1">
        <v>408</v>
      </c>
      <c r="L4806" s="1">
        <v>120</v>
      </c>
      <c r="M4806" s="6">
        <f t="shared" si="452"/>
        <v>25.599924647424189</v>
      </c>
      <c r="N4806" s="19">
        <v>0.5</v>
      </c>
      <c r="O4806" s="11" cm="1">
        <f t="array" ref="O4806">ROUND(_xlfn.SWITCH(C4806,"建筑专教",IF(S4806&gt;0.1,1.38,1.28),"阶梯教室",IF(S4806&gt;0.1,1.15,1.05),"公共教室",IF(S4806&gt;0.1,1.22,1.12),IF(S4806&gt;0.1,1.2,1.1))+(MOD(ROW()*11,31)/31-0.5)*0.06,2)</f>
        <v>1.0900000000000001</v>
      </c>
      <c r="P4806" s="12">
        <f t="shared" si="456"/>
        <v>0.01</v>
      </c>
      <c r="Q4806" s="13">
        <f t="shared" si="457"/>
        <v>-0.55067732290655202</v>
      </c>
      <c r="R4806" s="1">
        <v>0.22</v>
      </c>
      <c r="S4806" s="1">
        <v>0.05</v>
      </c>
      <c r="T4806" s="1">
        <v>0.01</v>
      </c>
      <c r="U4806" s="4" t="s">
        <v>60</v>
      </c>
      <c r="V4806">
        <v>0.41</v>
      </c>
      <c r="W4806">
        <v>0.3</v>
      </c>
      <c r="X4806" s="14">
        <v>0.73</v>
      </c>
      <c r="Y4806" s="14">
        <v>2.38</v>
      </c>
      <c r="Z4806" s="14">
        <v>0.25</v>
      </c>
      <c r="AA4806" s="5">
        <f t="shared" si="453"/>
        <v>0.28000000000000003</v>
      </c>
      <c r="AB4806" s="15" cm="1">
        <f t="array" ref="AB4806">_xlfn.SWITCH(U4806,"夏",122,"冬",90,"春",153,"秋",153,0)</f>
        <v>122</v>
      </c>
      <c r="AC4806" s="16">
        <f t="shared" si="454"/>
        <v>34.160000000000004</v>
      </c>
      <c r="AD4806" s="5">
        <f>IFERROR(AA4806/D4806,0)</f>
        <v>2.2305282846918845E-3</v>
      </c>
      <c r="AE4806" s="15">
        <f t="shared" si="455"/>
        <v>0.33424657534246577</v>
      </c>
      <c r="AF4806" s="5">
        <f>IFERROR(AD4806*AE4806*48,0)</f>
        <v>3.5786229137412813E-2</v>
      </c>
    </row>
    <row r="4807" spans="1:32" x14ac:dyDescent="0.15">
      <c r="A4807" s="17">
        <v>45895</v>
      </c>
      <c r="B4807" s="1" t="s">
        <v>36</v>
      </c>
      <c r="C4807" s="1" t="s">
        <v>33</v>
      </c>
      <c r="D4807" s="9">
        <v>125.5308</v>
      </c>
      <c r="E4807" s="6">
        <v>3.15</v>
      </c>
      <c r="F4807" s="18">
        <v>0.35416666666666702</v>
      </c>
      <c r="G4807" s="1">
        <v>23.9</v>
      </c>
      <c r="H4807" s="1">
        <v>68</v>
      </c>
      <c r="I4807" s="1">
        <v>24.2</v>
      </c>
      <c r="J4807" s="1">
        <v>0.17</v>
      </c>
      <c r="K4807" s="1">
        <v>565</v>
      </c>
      <c r="L4807" s="1">
        <v>230</v>
      </c>
      <c r="M4807" s="6">
        <f t="shared" si="452"/>
        <v>24.331437747241466</v>
      </c>
      <c r="N4807" s="19">
        <v>0.5</v>
      </c>
      <c r="O4807" s="11" cm="1">
        <f t="array" ref="O4807">ROUND(_xlfn.SWITCH(C4807,"建筑专教",IF(S4807&gt;0.1,1.38,1.28),"阶梯教室",IF(S4807&gt;0.1,1.15,1.05),"公共教室",IF(S4807&gt;0.1,1.22,1.12),IF(S4807&gt;0.1,1.2,1.1))+(MOD(ROW()*11,31)/31-0.5)*0.06,2)</f>
        <v>1.1100000000000001</v>
      </c>
      <c r="P4807" s="12">
        <f t="shared" si="456"/>
        <v>0.16</v>
      </c>
      <c r="Q4807" s="13">
        <f t="shared" si="457"/>
        <v>-0.96475889279985338</v>
      </c>
      <c r="R4807" s="1">
        <v>0.38</v>
      </c>
      <c r="S4807" s="1">
        <v>0.04</v>
      </c>
      <c r="T4807" s="1">
        <v>0.12</v>
      </c>
      <c r="U4807" s="4" t="s">
        <v>60</v>
      </c>
      <c r="V4807">
        <v>0.41</v>
      </c>
      <c r="W4807">
        <v>0.3</v>
      </c>
      <c r="X4807" s="14">
        <v>0.73</v>
      </c>
      <c r="Y4807" s="14">
        <v>2.38</v>
      </c>
      <c r="Z4807" s="14">
        <v>0.25</v>
      </c>
      <c r="AA4807" s="5">
        <f t="shared" si="453"/>
        <v>0.54</v>
      </c>
      <c r="AB4807" s="15" cm="1">
        <f t="array" ref="AB4807">_xlfn.SWITCH(U4807,"夏",122,"冬",90,"春",153,"秋",153,0)</f>
        <v>122</v>
      </c>
      <c r="AC4807" s="16">
        <f t="shared" si="454"/>
        <v>65.88000000000001</v>
      </c>
      <c r="AD4807" s="5">
        <f>IFERROR(AA4807/D4807,0)</f>
        <v>4.3017331204772058E-3</v>
      </c>
      <c r="AE4807" s="15">
        <f t="shared" si="455"/>
        <v>0.33424657534246577</v>
      </c>
      <c r="AF4807" s="5">
        <f>IFERROR(AD4807*AE4807*48,0)</f>
        <v>6.9016299050724705E-2</v>
      </c>
    </row>
    <row r="4808" spans="1:32" x14ac:dyDescent="0.15">
      <c r="A4808" s="17">
        <v>45895</v>
      </c>
      <c r="B4808" s="1" t="s">
        <v>36</v>
      </c>
      <c r="C4808" s="1" t="s">
        <v>33</v>
      </c>
      <c r="D4808" s="9">
        <v>125.5308</v>
      </c>
      <c r="E4808" s="6">
        <v>3.15</v>
      </c>
      <c r="F4808" s="18">
        <v>0.375</v>
      </c>
      <c r="G4808" s="1">
        <v>22.8</v>
      </c>
      <c r="H4808" s="1">
        <v>64</v>
      </c>
      <c r="I4808" s="1">
        <v>23.1</v>
      </c>
      <c r="J4808" s="1">
        <v>0.18</v>
      </c>
      <c r="K4808" s="1">
        <v>682</v>
      </c>
      <c r="L4808" s="1">
        <v>295</v>
      </c>
      <c r="M4808" s="6">
        <f t="shared" si="452"/>
        <v>23.237539842370552</v>
      </c>
      <c r="N4808" s="19">
        <v>0.5</v>
      </c>
      <c r="O4808" s="11" cm="1">
        <f t="array" ref="O4808">ROUND(_xlfn.SWITCH(C4808,"建筑专教",IF(S4808&gt;0.1,1.38,1.28),"阶梯教室",IF(S4808&gt;0.1,1.15,1.05),"公共教室",IF(S4808&gt;0.1,1.22,1.12),IF(S4808&gt;0.1,1.2,1.1))+(MOD(ROW()*11,31)/31-0.5)*0.06,2)</f>
        <v>1.07</v>
      </c>
      <c r="P4808" s="12">
        <f t="shared" si="456"/>
        <v>0.28000000000000003</v>
      </c>
      <c r="Q4808" s="13">
        <f t="shared" si="457"/>
        <v>-1.5273309306915208</v>
      </c>
      <c r="R4808" s="1">
        <v>0.4</v>
      </c>
      <c r="S4808" s="1">
        <v>0</v>
      </c>
      <c r="T4808" s="1">
        <v>0.18</v>
      </c>
      <c r="U4808" s="4" t="s">
        <v>60</v>
      </c>
      <c r="V4808">
        <v>0.41</v>
      </c>
      <c r="W4808">
        <v>0.3</v>
      </c>
      <c r="X4808" s="14">
        <v>0.73</v>
      </c>
      <c r="Y4808" s="14">
        <v>2.38</v>
      </c>
      <c r="Z4808" s="14">
        <v>0.25</v>
      </c>
      <c r="AA4808" s="5">
        <f t="shared" si="453"/>
        <v>0.58000000000000007</v>
      </c>
      <c r="AB4808" s="15" cm="1">
        <f t="array" ref="AB4808">_xlfn.SWITCH(U4808,"夏",122,"冬",90,"春",153,"秋",153,0)</f>
        <v>122</v>
      </c>
      <c r="AC4808" s="16">
        <f t="shared" si="454"/>
        <v>70.760000000000005</v>
      </c>
      <c r="AD4808" s="5">
        <f>IFERROR(AA4808/D4808,0)</f>
        <v>4.6203800182903322E-3</v>
      </c>
      <c r="AE4808" s="15">
        <f t="shared" si="455"/>
        <v>0.33424657534246577</v>
      </c>
      <c r="AF4808" s="5">
        <f>IFERROR(AD4808*AE4808*48,0)</f>
        <v>7.4128617498926547E-2</v>
      </c>
    </row>
    <row r="4809" spans="1:32" x14ac:dyDescent="0.15">
      <c r="A4809" s="17">
        <v>45895</v>
      </c>
      <c r="B4809" s="1" t="s">
        <v>36</v>
      </c>
      <c r="C4809" s="1" t="s">
        <v>33</v>
      </c>
      <c r="D4809" s="9">
        <v>125.5308</v>
      </c>
      <c r="E4809" s="6">
        <v>3.15</v>
      </c>
      <c r="F4809" s="18">
        <v>0.39583333333333298</v>
      </c>
      <c r="G4809" s="1">
        <v>23.2</v>
      </c>
      <c r="H4809" s="1">
        <v>65</v>
      </c>
      <c r="I4809" s="1">
        <v>23.5</v>
      </c>
      <c r="J4809" s="1">
        <v>0.14000000000000001</v>
      </c>
      <c r="K4809" s="1">
        <v>578</v>
      </c>
      <c r="L4809" s="1">
        <v>280</v>
      </c>
      <c r="M4809" s="6">
        <f t="shared" si="452"/>
        <v>23.617822318336835</v>
      </c>
      <c r="N4809" s="19">
        <v>0.5</v>
      </c>
      <c r="O4809" s="11" cm="1">
        <f t="array" ref="O4809">ROUND(_xlfn.SWITCH(C4809,"建筑专教",IF(S4809&gt;0.1,1.38,1.28),"阶梯教室",IF(S4809&gt;0.1,1.15,1.05),"公共教室",IF(S4809&gt;0.1,1.22,1.12),IF(S4809&gt;0.1,1.2,1.1))+(MOD(ROW()*11,31)/31-0.5)*0.06,2)</f>
        <v>1.1000000000000001</v>
      </c>
      <c r="P4809" s="12">
        <f t="shared" si="456"/>
        <v>0.18</v>
      </c>
      <c r="Q4809" s="13">
        <f t="shared" si="457"/>
        <v>-1.2622387570029068</v>
      </c>
      <c r="R4809" s="1">
        <v>0.31</v>
      </c>
      <c r="S4809" s="1">
        <v>0</v>
      </c>
      <c r="T4809" s="1">
        <v>0.1</v>
      </c>
      <c r="U4809" s="4" t="s">
        <v>60</v>
      </c>
      <c r="V4809">
        <v>0.41</v>
      </c>
      <c r="W4809">
        <v>0.3</v>
      </c>
      <c r="X4809" s="14">
        <v>0.73</v>
      </c>
      <c r="Y4809" s="14">
        <v>2.38</v>
      </c>
      <c r="Z4809" s="14">
        <v>0.25</v>
      </c>
      <c r="AA4809" s="5">
        <f t="shared" si="453"/>
        <v>0.41000000000000003</v>
      </c>
      <c r="AB4809" s="15" cm="1">
        <f t="array" ref="AB4809">_xlfn.SWITCH(U4809,"夏",122,"冬",90,"春",153,"秋",153,0)</f>
        <v>122</v>
      </c>
      <c r="AC4809" s="16">
        <f t="shared" si="454"/>
        <v>50.02</v>
      </c>
      <c r="AD4809" s="5">
        <f>IFERROR(AA4809/D4809,0)</f>
        <v>3.2661307025845451E-3</v>
      </c>
      <c r="AE4809" s="15">
        <f t="shared" si="455"/>
        <v>0.33424657534246577</v>
      </c>
      <c r="AF4809" s="5">
        <f>IFERROR(AD4809*AE4809*48,0)</f>
        <v>5.2401264094068756E-2</v>
      </c>
    </row>
    <row r="4810" spans="1:32" x14ac:dyDescent="0.15">
      <c r="A4810" s="17">
        <v>45895</v>
      </c>
      <c r="B4810" s="1" t="s">
        <v>36</v>
      </c>
      <c r="C4810" s="1" t="s">
        <v>33</v>
      </c>
      <c r="D4810" s="9">
        <v>125.5308</v>
      </c>
      <c r="E4810" s="6">
        <v>3.15</v>
      </c>
      <c r="F4810" s="18">
        <v>0.41666666666666702</v>
      </c>
      <c r="G4810" s="1">
        <v>23.5</v>
      </c>
      <c r="H4810" s="1">
        <v>69</v>
      </c>
      <c r="I4810" s="1">
        <v>23.8</v>
      </c>
      <c r="J4810" s="1">
        <v>0.2</v>
      </c>
      <c r="K4810" s="1">
        <v>708</v>
      </c>
      <c r="L4810" s="1">
        <v>340</v>
      </c>
      <c r="M4810" s="6">
        <f t="shared" si="452"/>
        <v>23.945476019330044</v>
      </c>
      <c r="N4810" s="19">
        <v>0.5</v>
      </c>
      <c r="O4810" s="11" cm="1">
        <f t="array" ref="O4810">ROUND(_xlfn.SWITCH(C4810,"建筑专教",IF(S4810&gt;0.1,1.38,1.28),"阶梯教室",IF(S4810&gt;0.1,1.15,1.05),"公共教室",IF(S4810&gt;0.1,1.22,1.12),IF(S4810&gt;0.1,1.2,1.1))+(MOD(ROW()*11,31)/31-0.5)*0.06,2)</f>
        <v>1.1200000000000001</v>
      </c>
      <c r="P4810" s="12">
        <f t="shared" si="456"/>
        <v>0.31</v>
      </c>
      <c r="Q4810" s="13">
        <f t="shared" si="457"/>
        <v>-1.5284679681602003</v>
      </c>
      <c r="R4810" s="1">
        <v>0.36</v>
      </c>
      <c r="S4810" s="1">
        <v>0</v>
      </c>
      <c r="T4810" s="1">
        <v>0.17</v>
      </c>
      <c r="U4810" s="4" t="s">
        <v>60</v>
      </c>
      <c r="V4810">
        <v>0.41</v>
      </c>
      <c r="W4810">
        <v>0.3</v>
      </c>
      <c r="X4810" s="14">
        <v>0.73</v>
      </c>
      <c r="Y4810" s="14">
        <v>2.38</v>
      </c>
      <c r="Z4810" s="14">
        <v>0.25</v>
      </c>
      <c r="AA4810" s="5">
        <f t="shared" si="453"/>
        <v>0.53</v>
      </c>
      <c r="AB4810" s="15" cm="1">
        <f t="array" ref="AB4810">_xlfn.SWITCH(U4810,"夏",122,"冬",90,"春",153,"秋",153,0)</f>
        <v>122</v>
      </c>
      <c r="AC4810" s="16">
        <f t="shared" si="454"/>
        <v>64.66</v>
      </c>
      <c r="AD4810" s="5">
        <f>IFERROR(AA4810/D4810,0)</f>
        <v>4.2220713960239246E-3</v>
      </c>
      <c r="AE4810" s="15">
        <f t="shared" si="455"/>
        <v>0.33424657534246577</v>
      </c>
      <c r="AF4810" s="5">
        <f>IFERROR(AD4810*AE4810*48,0)</f>
        <v>6.7738219438674252E-2</v>
      </c>
    </row>
    <row r="4811" spans="1:32" x14ac:dyDescent="0.15">
      <c r="A4811" s="17">
        <v>45895</v>
      </c>
      <c r="B4811" s="1" t="s">
        <v>36</v>
      </c>
      <c r="C4811" s="1" t="s">
        <v>33</v>
      </c>
      <c r="D4811" s="9">
        <v>125.5308</v>
      </c>
      <c r="E4811" s="6">
        <v>3.15</v>
      </c>
      <c r="F4811" s="18">
        <v>0.4375</v>
      </c>
      <c r="G4811" s="1">
        <v>22.2</v>
      </c>
      <c r="H4811" s="1">
        <v>72</v>
      </c>
      <c r="I4811" s="1">
        <v>22.5</v>
      </c>
      <c r="J4811" s="1">
        <v>0.19</v>
      </c>
      <c r="K4811" s="1">
        <v>802</v>
      </c>
      <c r="L4811" s="1">
        <v>400</v>
      </c>
      <c r="M4811" s="6">
        <f t="shared" si="452"/>
        <v>22.642937473283382</v>
      </c>
      <c r="N4811" s="19">
        <v>0.5</v>
      </c>
      <c r="O4811" s="11" cm="1">
        <f t="array" ref="O4811">ROUND(_xlfn.SWITCH(C4811,"建筑专教",IF(S4811&gt;0.1,1.38,1.28),"阶梯教室",IF(S4811&gt;0.1,1.15,1.05),"公共教室",IF(S4811&gt;0.1,1.22,1.12),IF(S4811&gt;0.1,1.2,1.1))+(MOD(ROW()*11,31)/31-0.5)*0.06,2)</f>
        <v>1.08</v>
      </c>
      <c r="P4811" s="12">
        <f t="shared" si="456"/>
        <v>0.4</v>
      </c>
      <c r="Q4811" s="13">
        <f t="shared" si="457"/>
        <v>-1.7191881694484619</v>
      </c>
      <c r="R4811" s="1">
        <v>0.38</v>
      </c>
      <c r="S4811" s="1">
        <v>0</v>
      </c>
      <c r="T4811" s="1">
        <v>0.23</v>
      </c>
      <c r="U4811" s="4" t="s">
        <v>60</v>
      </c>
      <c r="V4811">
        <v>0.41</v>
      </c>
      <c r="W4811">
        <v>0.3</v>
      </c>
      <c r="X4811" s="14">
        <v>0.73</v>
      </c>
      <c r="Y4811" s="14">
        <v>2.38</v>
      </c>
      <c r="Z4811" s="14">
        <v>0.25</v>
      </c>
      <c r="AA4811" s="5">
        <f t="shared" si="453"/>
        <v>0.61</v>
      </c>
      <c r="AB4811" s="15" cm="1">
        <f t="array" ref="AB4811">_xlfn.SWITCH(U4811,"夏",122,"冬",90,"春",153,"秋",153,0)</f>
        <v>122</v>
      </c>
      <c r="AC4811" s="16">
        <f t="shared" si="454"/>
        <v>74.42</v>
      </c>
      <c r="AD4811" s="5">
        <f>IFERROR(AA4811/D4811,0)</f>
        <v>4.8593651916501767E-3</v>
      </c>
      <c r="AE4811" s="15">
        <f t="shared" si="455"/>
        <v>0.33424657534246577</v>
      </c>
      <c r="AF4811" s="5">
        <f>IFERROR(AD4811*AE4811*48,0)</f>
        <v>7.7962856335077907E-2</v>
      </c>
    </row>
    <row r="4812" spans="1:32" x14ac:dyDescent="0.15">
      <c r="A4812" s="17">
        <v>45895</v>
      </c>
      <c r="B4812" s="1" t="s">
        <v>36</v>
      </c>
      <c r="C4812" s="1" t="s">
        <v>33</v>
      </c>
      <c r="D4812" s="9">
        <v>125.5308</v>
      </c>
      <c r="E4812" s="6">
        <v>3.15</v>
      </c>
      <c r="F4812" s="18">
        <v>0.45833333333333298</v>
      </c>
      <c r="G4812" s="1">
        <v>24.4</v>
      </c>
      <c r="H4812" s="1">
        <v>74</v>
      </c>
      <c r="I4812" s="1">
        <v>24.7</v>
      </c>
      <c r="J4812" s="1">
        <v>0.18</v>
      </c>
      <c r="K4812" s="1">
        <v>722</v>
      </c>
      <c r="L4812" s="1">
        <v>410</v>
      </c>
      <c r="M4812" s="6">
        <f t="shared" si="452"/>
        <v>24.835337212650415</v>
      </c>
      <c r="N4812" s="19">
        <v>0.5</v>
      </c>
      <c r="O4812" s="11" cm="1">
        <f t="array" ref="O4812">ROUND(_xlfn.SWITCH(C4812,"建筑专教",IF(S4812&gt;0.1,1.38,1.28),"阶梯教室",IF(S4812&gt;0.1,1.15,1.05),"公共教室",IF(S4812&gt;0.1,1.22,1.12),IF(S4812&gt;0.1,1.2,1.1))+(MOD(ROW()*11,31)/31-0.5)*0.06,2)</f>
        <v>1.1000000000000001</v>
      </c>
      <c r="P4812" s="12">
        <f t="shared" si="456"/>
        <v>0.32</v>
      </c>
      <c r="Q4812" s="13">
        <f t="shared" si="457"/>
        <v>-0.81120453759656108</v>
      </c>
      <c r="R4812" s="1">
        <v>0.32</v>
      </c>
      <c r="S4812" s="1">
        <v>0</v>
      </c>
      <c r="T4812" s="1">
        <v>0.16</v>
      </c>
      <c r="U4812" s="4" t="s">
        <v>60</v>
      </c>
      <c r="V4812">
        <v>0.41</v>
      </c>
      <c r="W4812">
        <v>0.3</v>
      </c>
      <c r="X4812" s="14">
        <v>0.73</v>
      </c>
      <c r="Y4812" s="14">
        <v>2.38</v>
      </c>
      <c r="Z4812" s="14">
        <v>0.25</v>
      </c>
      <c r="AA4812" s="5">
        <f t="shared" si="453"/>
        <v>0.48</v>
      </c>
      <c r="AB4812" s="15" cm="1">
        <f t="array" ref="AB4812">_xlfn.SWITCH(U4812,"夏",122,"冬",90,"春",153,"秋",153,0)</f>
        <v>122</v>
      </c>
      <c r="AC4812" s="16">
        <f t="shared" si="454"/>
        <v>58.559999999999995</v>
      </c>
      <c r="AD4812" s="5">
        <f>IFERROR(AA4812/D4812,0)</f>
        <v>3.823762773757516E-3</v>
      </c>
      <c r="AE4812" s="15">
        <f t="shared" si="455"/>
        <v>0.33424657534246577</v>
      </c>
      <c r="AF4812" s="5">
        <f>IFERROR(AD4812*AE4812*48,0)</f>
        <v>6.1347821378421957E-2</v>
      </c>
    </row>
    <row r="4813" spans="1:32" x14ac:dyDescent="0.15">
      <c r="A4813" s="17">
        <v>45895</v>
      </c>
      <c r="B4813" s="1" t="s">
        <v>36</v>
      </c>
      <c r="C4813" s="1" t="s">
        <v>33</v>
      </c>
      <c r="D4813" s="9">
        <v>125.5308</v>
      </c>
      <c r="E4813" s="6">
        <v>3.15</v>
      </c>
      <c r="F4813" s="18">
        <v>0.47916666666666702</v>
      </c>
      <c r="G4813" s="1">
        <v>23.1</v>
      </c>
      <c r="H4813" s="1">
        <v>76</v>
      </c>
      <c r="I4813" s="1">
        <v>23.4</v>
      </c>
      <c r="J4813" s="1">
        <v>0.23</v>
      </c>
      <c r="K4813" s="1">
        <v>832</v>
      </c>
      <c r="L4813" s="1">
        <v>470</v>
      </c>
      <c r="M4813" s="6">
        <f t="shared" si="452"/>
        <v>23.558831468244307</v>
      </c>
      <c r="N4813" s="19">
        <v>0.5</v>
      </c>
      <c r="O4813" s="11" cm="1">
        <f t="array" ref="O4813">ROUND(_xlfn.SWITCH(C4813,"建筑专教",IF(S4813&gt;0.1,1.38,1.28),"阶梯教室",IF(S4813&gt;0.1,1.15,1.05),"公共教室",IF(S4813&gt;0.1,1.22,1.12),IF(S4813&gt;0.1,1.2,1.1))+(MOD(ROW()*11,31)/31-0.5)*0.06,2)</f>
        <v>1.1200000000000001</v>
      </c>
      <c r="P4813" s="12">
        <f t="shared" si="456"/>
        <v>0.43</v>
      </c>
      <c r="Q4813" s="13">
        <f t="shared" si="457"/>
        <v>-1.8366518739933966</v>
      </c>
      <c r="R4813" s="1">
        <v>0.34</v>
      </c>
      <c r="S4813" s="1">
        <v>0</v>
      </c>
      <c r="T4813" s="1">
        <v>0.22</v>
      </c>
      <c r="U4813" s="4" t="s">
        <v>60</v>
      </c>
      <c r="V4813">
        <v>0.41</v>
      </c>
      <c r="W4813">
        <v>0.3</v>
      </c>
      <c r="X4813" s="14">
        <v>0.73</v>
      </c>
      <c r="Y4813" s="14">
        <v>2.38</v>
      </c>
      <c r="Z4813" s="14">
        <v>0.25</v>
      </c>
      <c r="AA4813" s="5">
        <f t="shared" si="453"/>
        <v>0.56000000000000005</v>
      </c>
      <c r="AB4813" s="15" cm="1">
        <f t="array" ref="AB4813">_xlfn.SWITCH(U4813,"夏",122,"冬",90,"春",153,"秋",153,0)</f>
        <v>122</v>
      </c>
      <c r="AC4813" s="16">
        <f t="shared" si="454"/>
        <v>68.320000000000007</v>
      </c>
      <c r="AD4813" s="5">
        <f>IFERROR(AA4813/D4813,0)</f>
        <v>4.461056569383769E-3</v>
      </c>
      <c r="AE4813" s="15">
        <f t="shared" si="455"/>
        <v>0.33424657534246577</v>
      </c>
      <c r="AF4813" s="5">
        <f>IFERROR(AD4813*AE4813*48,0)</f>
        <v>7.1572458274825626E-2</v>
      </c>
    </row>
    <row r="4814" spans="1:32" x14ac:dyDescent="0.15">
      <c r="A4814" s="17">
        <v>45895</v>
      </c>
      <c r="B4814" s="1" t="s">
        <v>36</v>
      </c>
      <c r="C4814" s="1" t="s">
        <v>33</v>
      </c>
      <c r="D4814" s="9">
        <v>125.5308</v>
      </c>
      <c r="E4814" s="6">
        <v>3.15</v>
      </c>
      <c r="F4814" s="18">
        <v>0.5</v>
      </c>
      <c r="G4814" s="1">
        <v>26.1</v>
      </c>
      <c r="H4814" s="1">
        <v>78</v>
      </c>
      <c r="I4814" s="1">
        <v>26.4</v>
      </c>
      <c r="J4814" s="1">
        <v>0.13</v>
      </c>
      <c r="K4814" s="1">
        <v>412</v>
      </c>
      <c r="L4814" s="1">
        <v>420</v>
      </c>
      <c r="M4814" s="6">
        <f t="shared" ref="M4814:M4877" si="458">IFERROR(POWER((I4814+273.15)^4+133500000*POWER(J4814,0.6)*(I4814-G4814),0.25)-273.15,I4814)</f>
        <v>26.509461784923587</v>
      </c>
      <c r="N4814" s="1">
        <v>0</v>
      </c>
      <c r="O4814" s="1">
        <v>0</v>
      </c>
      <c r="P4814" s="12">
        <f t="shared" si="456"/>
        <v>0</v>
      </c>
      <c r="Q4814" s="1">
        <v>0</v>
      </c>
      <c r="R4814" s="1">
        <v>0.15</v>
      </c>
      <c r="S4814" s="1">
        <v>0</v>
      </c>
      <c r="T4814" s="1">
        <v>0</v>
      </c>
      <c r="U4814" s="4" t="s">
        <v>60</v>
      </c>
      <c r="V4814">
        <v>0.41</v>
      </c>
      <c r="W4814">
        <v>0.3</v>
      </c>
      <c r="X4814" s="14">
        <v>0.73</v>
      </c>
      <c r="Y4814" s="14">
        <v>2.38</v>
      </c>
      <c r="Z4814" s="14">
        <v>0.25</v>
      </c>
      <c r="AA4814" s="5">
        <f t="shared" si="453"/>
        <v>0.15</v>
      </c>
      <c r="AB4814" s="15" cm="1">
        <f t="array" ref="AB4814">_xlfn.SWITCH(U4814,"夏",122,"冬",90,"春",153,"秋",153,0)</f>
        <v>122</v>
      </c>
      <c r="AC4814" s="16">
        <f t="shared" si="454"/>
        <v>18.3</v>
      </c>
      <c r="AD4814" s="5">
        <f>IFERROR(AA4814/D4814,0)</f>
        <v>1.1949258667992237E-3</v>
      </c>
      <c r="AE4814" s="15">
        <f t="shared" si="455"/>
        <v>0.33424657534246577</v>
      </c>
      <c r="AF4814" s="5">
        <f>IFERROR(AD4814*AE4814*48,0)</f>
        <v>1.917119418075686E-2</v>
      </c>
    </row>
    <row r="4815" spans="1:32" x14ac:dyDescent="0.15">
      <c r="A4815" s="17">
        <v>45895</v>
      </c>
      <c r="B4815" s="1" t="s">
        <v>36</v>
      </c>
      <c r="C4815" s="1" t="s">
        <v>33</v>
      </c>
      <c r="D4815" s="9">
        <v>125.5308</v>
      </c>
      <c r="E4815" s="6">
        <v>3.15</v>
      </c>
      <c r="F4815" s="18">
        <v>0.52083333333333304</v>
      </c>
      <c r="G4815" s="1">
        <v>27.4</v>
      </c>
      <c r="H4815" s="1">
        <v>80</v>
      </c>
      <c r="I4815" s="1">
        <v>27.7</v>
      </c>
      <c r="J4815" s="1">
        <v>0.12</v>
      </c>
      <c r="K4815" s="1">
        <v>398</v>
      </c>
      <c r="L4815" s="1">
        <v>360</v>
      </c>
      <c r="M4815" s="6">
        <f t="shared" si="458"/>
        <v>27.802986010855136</v>
      </c>
      <c r="N4815" s="1">
        <v>0</v>
      </c>
      <c r="O4815" s="1">
        <v>0</v>
      </c>
      <c r="P4815" s="12">
        <f t="shared" si="456"/>
        <v>0</v>
      </c>
      <c r="Q4815" s="1">
        <v>0</v>
      </c>
      <c r="R4815" s="1">
        <v>0.11</v>
      </c>
      <c r="S4815" s="1">
        <v>0</v>
      </c>
      <c r="T4815" s="1">
        <v>0</v>
      </c>
      <c r="U4815" s="4" t="s">
        <v>60</v>
      </c>
      <c r="V4815">
        <v>0.41</v>
      </c>
      <c r="W4815">
        <v>0.3</v>
      </c>
      <c r="X4815" s="14">
        <v>0.73</v>
      </c>
      <c r="Y4815" s="14">
        <v>2.38</v>
      </c>
      <c r="Z4815" s="14">
        <v>0.25</v>
      </c>
      <c r="AA4815" s="5">
        <f t="shared" si="453"/>
        <v>0.11</v>
      </c>
      <c r="AB4815" s="15" cm="1">
        <f t="array" ref="AB4815">_xlfn.SWITCH(U4815,"夏",122,"冬",90,"春",153,"秋",153,0)</f>
        <v>122</v>
      </c>
      <c r="AC4815" s="16">
        <f t="shared" si="454"/>
        <v>13.42</v>
      </c>
      <c r="AD4815" s="5">
        <f>IFERROR(AA4815/D4815,0)</f>
        <v>8.762789689860975E-4</v>
      </c>
      <c r="AE4815" s="15">
        <f t="shared" si="455"/>
        <v>0.33424657534246577</v>
      </c>
      <c r="AF4815" s="5">
        <f>IFERROR(AD4815*AE4815*48,0)</f>
        <v>1.4058875732555032E-2</v>
      </c>
    </row>
    <row r="4816" spans="1:32" x14ac:dyDescent="0.15">
      <c r="A4816" s="17">
        <v>45895</v>
      </c>
      <c r="B4816" s="1" t="s">
        <v>36</v>
      </c>
      <c r="C4816" s="1" t="s">
        <v>33</v>
      </c>
      <c r="D4816" s="9">
        <v>125.5308</v>
      </c>
      <c r="E4816" s="6">
        <v>3.15</v>
      </c>
      <c r="F4816" s="18">
        <v>0.54166666666666696</v>
      </c>
      <c r="G4816" s="1">
        <v>28.7</v>
      </c>
      <c r="H4816" s="1">
        <v>82</v>
      </c>
      <c r="I4816" s="1">
        <v>29</v>
      </c>
      <c r="J4816" s="1">
        <v>0.14000000000000001</v>
      </c>
      <c r="K4816" s="1">
        <v>422</v>
      </c>
      <c r="L4816" s="1">
        <v>360</v>
      </c>
      <c r="M4816" s="6">
        <f t="shared" si="458"/>
        <v>29.111509314426939</v>
      </c>
      <c r="N4816" s="19">
        <v>0.5</v>
      </c>
      <c r="O4816" s="11" cm="1">
        <f t="array" ref="O4816">ROUND(_xlfn.SWITCH(C4816,"建筑专教",IF(S4816&gt;0.1,1.38,1.28),"阶梯教室",IF(S4816&gt;0.1,1.15,1.05),"公共教室",IF(S4816&gt;0.1,1.22,1.12),IF(S4816&gt;0.1,1.2,1.1))+(MOD(ROW()*11,31)/31-0.5)*0.06,2)</f>
        <v>1.1200000000000001</v>
      </c>
      <c r="P4816" s="12">
        <f t="shared" si="456"/>
        <v>0.02</v>
      </c>
      <c r="Q4816" s="13">
        <f t="shared" si="457"/>
        <v>0.75337779529902871</v>
      </c>
      <c r="R4816" s="1">
        <v>0.25</v>
      </c>
      <c r="S4816" s="1">
        <v>0</v>
      </c>
      <c r="T4816" s="1">
        <v>0.02</v>
      </c>
      <c r="U4816" s="4" t="s">
        <v>60</v>
      </c>
      <c r="V4816">
        <v>0.41</v>
      </c>
      <c r="W4816">
        <v>0.3</v>
      </c>
      <c r="X4816" s="14">
        <v>0.73</v>
      </c>
      <c r="Y4816" s="14">
        <v>2.38</v>
      </c>
      <c r="Z4816" s="14">
        <v>0.25</v>
      </c>
      <c r="AA4816" s="5">
        <f t="shared" si="453"/>
        <v>0.27</v>
      </c>
      <c r="AB4816" s="15" cm="1">
        <f t="array" ref="AB4816">_xlfn.SWITCH(U4816,"夏",122,"冬",90,"春",153,"秋",153,0)</f>
        <v>122</v>
      </c>
      <c r="AC4816" s="16">
        <f t="shared" si="454"/>
        <v>32.940000000000005</v>
      </c>
      <c r="AD4816" s="5">
        <f>IFERROR(AA4816/D4816,0)</f>
        <v>2.1508665602386029E-3</v>
      </c>
      <c r="AE4816" s="15">
        <f t="shared" si="455"/>
        <v>0.33424657534246577</v>
      </c>
      <c r="AF4816" s="5">
        <f>IFERROR(AD4816*AE4816*48,0)</f>
        <v>3.4508149525362353E-2</v>
      </c>
    </row>
    <row r="4817" spans="1:32" x14ac:dyDescent="0.15">
      <c r="A4817" s="17">
        <v>45895</v>
      </c>
      <c r="B4817" s="1" t="s">
        <v>36</v>
      </c>
      <c r="C4817" s="1" t="s">
        <v>33</v>
      </c>
      <c r="D4817" s="9">
        <v>125.5308</v>
      </c>
      <c r="E4817" s="6">
        <v>3.15</v>
      </c>
      <c r="F4817" s="18">
        <v>0.5625</v>
      </c>
      <c r="G4817" s="1">
        <v>26.1</v>
      </c>
      <c r="H4817" s="1">
        <v>78</v>
      </c>
      <c r="I4817" s="1">
        <v>26.4</v>
      </c>
      <c r="J4817" s="1">
        <v>0.21</v>
      </c>
      <c r="K4817" s="1">
        <v>632</v>
      </c>
      <c r="L4817" s="1">
        <v>420</v>
      </c>
      <c r="M4817" s="6">
        <f t="shared" si="458"/>
        <v>26.545931412113475</v>
      </c>
      <c r="N4817" s="19">
        <v>0.5</v>
      </c>
      <c r="O4817" s="11" cm="1">
        <f t="array" ref="O4817">ROUND(_xlfn.SWITCH(C4817,"建筑专教",IF(S4817&gt;0.1,1.38,1.28),"阶梯教室",IF(S4817&gt;0.1,1.15,1.05),"公共教室",IF(S4817&gt;0.1,1.22,1.12),IF(S4817&gt;0.1,1.2,1.1))+(MOD(ROW()*11,31)/31-0.5)*0.06,2)</f>
        <v>1.0900000000000001</v>
      </c>
      <c r="P4817" s="12">
        <f t="shared" si="456"/>
        <v>0.23</v>
      </c>
      <c r="Q4817" s="13">
        <f t="shared" si="457"/>
        <v>-0.69029375025366579</v>
      </c>
      <c r="R4817" s="1">
        <v>0.36</v>
      </c>
      <c r="S4817" s="1">
        <v>0</v>
      </c>
      <c r="T4817" s="1">
        <v>0.15</v>
      </c>
      <c r="U4817" s="4" t="s">
        <v>60</v>
      </c>
      <c r="V4817">
        <v>0.41</v>
      </c>
      <c r="W4817">
        <v>0.3</v>
      </c>
      <c r="X4817" s="14">
        <v>0.73</v>
      </c>
      <c r="Y4817" s="14">
        <v>2.38</v>
      </c>
      <c r="Z4817" s="14">
        <v>0.25</v>
      </c>
      <c r="AA4817" s="5">
        <f t="shared" si="453"/>
        <v>0.51</v>
      </c>
      <c r="AB4817" s="15" cm="1">
        <f t="array" ref="AB4817">_xlfn.SWITCH(U4817,"夏",122,"冬",90,"春",153,"秋",153,0)</f>
        <v>122</v>
      </c>
      <c r="AC4817" s="16">
        <f t="shared" si="454"/>
        <v>62.22</v>
      </c>
      <c r="AD4817" s="5">
        <f>IFERROR(AA4817/D4817,0)</f>
        <v>4.0627479471173613E-3</v>
      </c>
      <c r="AE4817" s="15">
        <f t="shared" si="455"/>
        <v>0.33424657534246577</v>
      </c>
      <c r="AF4817" s="5">
        <f>IFERROR(AD4817*AE4817*48,0)</f>
        <v>6.5182060214573345E-2</v>
      </c>
    </row>
    <row r="4818" spans="1:32" x14ac:dyDescent="0.15">
      <c r="A4818" s="17">
        <v>45895</v>
      </c>
      <c r="B4818" s="1" t="s">
        <v>36</v>
      </c>
      <c r="C4818" s="1" t="s">
        <v>33</v>
      </c>
      <c r="D4818" s="9">
        <v>125.5308</v>
      </c>
      <c r="E4818" s="6">
        <v>3.15</v>
      </c>
      <c r="F4818" s="18">
        <v>0.58333333333333304</v>
      </c>
      <c r="G4818" s="1">
        <v>24.4</v>
      </c>
      <c r="H4818" s="1">
        <v>74</v>
      </c>
      <c r="I4818" s="1">
        <v>24.7</v>
      </c>
      <c r="J4818" s="1">
        <v>0.18</v>
      </c>
      <c r="K4818" s="1">
        <v>722</v>
      </c>
      <c r="L4818" s="1">
        <v>480</v>
      </c>
      <c r="M4818" s="6">
        <f t="shared" si="458"/>
        <v>24.835337212650415</v>
      </c>
      <c r="N4818" s="19">
        <v>0.5</v>
      </c>
      <c r="O4818" s="11" cm="1">
        <f t="array" ref="O4818">ROUND(_xlfn.SWITCH(C4818,"建筑专教",IF(S4818&gt;0.1,1.38,1.28),"阶梯教室",IF(S4818&gt;0.1,1.15,1.05),"公共教室",IF(S4818&gt;0.1,1.22,1.12),IF(S4818&gt;0.1,1.2,1.1))+(MOD(ROW()*11,31)/31-0.5)*0.06,2)</f>
        <v>1.1100000000000001</v>
      </c>
      <c r="P4818" s="12">
        <f t="shared" si="456"/>
        <v>0.32</v>
      </c>
      <c r="Q4818" s="13">
        <f t="shared" si="457"/>
        <v>-0.78022484598517949</v>
      </c>
      <c r="R4818" s="1">
        <v>0.38</v>
      </c>
      <c r="S4818" s="1">
        <v>0</v>
      </c>
      <c r="T4818" s="1">
        <v>0.21</v>
      </c>
      <c r="U4818" s="4" t="s">
        <v>60</v>
      </c>
      <c r="V4818">
        <v>0.41</v>
      </c>
      <c r="W4818">
        <v>0.3</v>
      </c>
      <c r="X4818" s="14">
        <v>0.73</v>
      </c>
      <c r="Y4818" s="14">
        <v>2.38</v>
      </c>
      <c r="Z4818" s="14">
        <v>0.25</v>
      </c>
      <c r="AA4818" s="5">
        <f t="shared" si="453"/>
        <v>0.59</v>
      </c>
      <c r="AB4818" s="15" cm="1">
        <f t="array" ref="AB4818">_xlfn.SWITCH(U4818,"夏",122,"冬",90,"春",153,"秋",153,0)</f>
        <v>122</v>
      </c>
      <c r="AC4818" s="16">
        <f t="shared" si="454"/>
        <v>71.97999999999999</v>
      </c>
      <c r="AD4818" s="5">
        <f>IFERROR(AA4818/D4818,0)</f>
        <v>4.7000417427436134E-3</v>
      </c>
      <c r="AE4818" s="15">
        <f t="shared" si="455"/>
        <v>0.33424657534246577</v>
      </c>
      <c r="AF4818" s="5">
        <f>IFERROR(AD4818*AE4818*48,0)</f>
        <v>7.5406697110977E-2</v>
      </c>
    </row>
    <row r="4819" spans="1:32" x14ac:dyDescent="0.15">
      <c r="A4819" s="17">
        <v>45895</v>
      </c>
      <c r="B4819" s="1" t="s">
        <v>36</v>
      </c>
      <c r="C4819" s="1" t="s">
        <v>33</v>
      </c>
      <c r="D4819" s="9">
        <v>125.5308</v>
      </c>
      <c r="E4819" s="6">
        <v>3.15</v>
      </c>
      <c r="F4819" s="18">
        <v>0.60416666666666696</v>
      </c>
      <c r="G4819" s="1">
        <v>26.4</v>
      </c>
      <c r="H4819" s="1">
        <v>76</v>
      </c>
      <c r="I4819" s="1">
        <v>26.7</v>
      </c>
      <c r="J4819" s="1">
        <v>0.17</v>
      </c>
      <c r="K4819" s="1">
        <v>652</v>
      </c>
      <c r="L4819" s="1">
        <v>480</v>
      </c>
      <c r="M4819" s="6">
        <f t="shared" si="458"/>
        <v>26.82818029097524</v>
      </c>
      <c r="N4819" s="19">
        <v>0.5</v>
      </c>
      <c r="O4819" s="11" cm="1">
        <f t="array" ref="O4819">ROUND(_xlfn.SWITCH(C4819,"建筑专教",IF(S4819&gt;0.1,1.38,1.28),"阶梯教室",IF(S4819&gt;0.1,1.15,1.05),"公共教室",IF(S4819&gt;0.1,1.22,1.12),IF(S4819&gt;0.1,1.2,1.1))+(MOD(ROW()*11,31)/31-0.5)*0.06,2)</f>
        <v>1.1299999999999999</v>
      </c>
      <c r="P4819" s="12">
        <f t="shared" si="456"/>
        <v>0.25</v>
      </c>
      <c r="Q4819" s="13">
        <f t="shared" si="457"/>
        <v>-1.4249321893246418E-2</v>
      </c>
      <c r="R4819" s="1">
        <v>0.32</v>
      </c>
      <c r="S4819" s="1">
        <v>0</v>
      </c>
      <c r="T4819" s="1">
        <v>0.14000000000000001</v>
      </c>
      <c r="U4819" s="4" t="s">
        <v>60</v>
      </c>
      <c r="V4819">
        <v>0.41</v>
      </c>
      <c r="W4819">
        <v>0.3</v>
      </c>
      <c r="X4819" s="14">
        <v>0.73</v>
      </c>
      <c r="Y4819" s="14">
        <v>2.38</v>
      </c>
      <c r="Z4819" s="14">
        <v>0.25</v>
      </c>
      <c r="AA4819" s="5">
        <f t="shared" si="453"/>
        <v>0.46</v>
      </c>
      <c r="AB4819" s="15" cm="1">
        <f t="array" ref="AB4819">_xlfn.SWITCH(U4819,"夏",122,"冬",90,"春",153,"秋",153,0)</f>
        <v>122</v>
      </c>
      <c r="AC4819" s="16">
        <f t="shared" si="454"/>
        <v>56.120000000000005</v>
      </c>
      <c r="AD4819" s="5">
        <f>IFERROR(AA4819/D4819,0)</f>
        <v>3.6644393248509532E-3</v>
      </c>
      <c r="AE4819" s="15">
        <f t="shared" si="455"/>
        <v>0.33424657534246577</v>
      </c>
      <c r="AF4819" s="5">
        <f>IFERROR(AD4819*AE4819*48,0)</f>
        <v>5.879166215432105E-2</v>
      </c>
    </row>
    <row r="4820" spans="1:32" x14ac:dyDescent="0.15">
      <c r="A4820" s="17">
        <v>45895</v>
      </c>
      <c r="B4820" s="1" t="s">
        <v>36</v>
      </c>
      <c r="C4820" s="1" t="s">
        <v>33</v>
      </c>
      <c r="D4820" s="9">
        <v>125.5308</v>
      </c>
      <c r="E4820" s="6">
        <v>3.15</v>
      </c>
      <c r="F4820" s="18">
        <v>0.625</v>
      </c>
      <c r="G4820" s="1">
        <v>25</v>
      </c>
      <c r="H4820" s="1">
        <v>78</v>
      </c>
      <c r="I4820" s="1">
        <v>25.3</v>
      </c>
      <c r="J4820" s="1">
        <v>0.23</v>
      </c>
      <c r="K4820" s="1">
        <v>762</v>
      </c>
      <c r="L4820" s="1">
        <v>540</v>
      </c>
      <c r="M4820" s="6">
        <f t="shared" si="458"/>
        <v>25.455820422937848</v>
      </c>
      <c r="N4820" s="19">
        <v>0.5</v>
      </c>
      <c r="O4820" s="11" cm="1">
        <f t="array" ref="O4820">ROUND(_xlfn.SWITCH(C4820,"建筑专教",IF(S4820&gt;0.1,1.38,1.28),"阶梯教室",IF(S4820&gt;0.1,1.15,1.05),"公共教室",IF(S4820&gt;0.1,1.22,1.12),IF(S4820&gt;0.1,1.2,1.1))+(MOD(ROW()*11,31)/31-0.5)*0.06,2)</f>
        <v>1.0900000000000001</v>
      </c>
      <c r="P4820" s="12">
        <f t="shared" si="456"/>
        <v>0.36</v>
      </c>
      <c r="Q4820" s="13">
        <f t="shared" si="457"/>
        <v>-1.2075477854771126</v>
      </c>
      <c r="R4820" s="1">
        <v>0.34</v>
      </c>
      <c r="S4820" s="1">
        <v>0</v>
      </c>
      <c r="T4820" s="1">
        <v>0.2</v>
      </c>
      <c r="U4820" s="4" t="s">
        <v>60</v>
      </c>
      <c r="V4820">
        <v>0.41</v>
      </c>
      <c r="W4820">
        <v>0.3</v>
      </c>
      <c r="X4820" s="14">
        <v>0.73</v>
      </c>
      <c r="Y4820" s="14">
        <v>2.38</v>
      </c>
      <c r="Z4820" s="14">
        <v>0.25</v>
      </c>
      <c r="AA4820" s="5">
        <f t="shared" si="453"/>
        <v>0.54</v>
      </c>
      <c r="AB4820" s="15" cm="1">
        <f t="array" ref="AB4820">_xlfn.SWITCH(U4820,"夏",122,"冬",90,"春",153,"秋",153,0)</f>
        <v>122</v>
      </c>
      <c r="AC4820" s="16">
        <f t="shared" si="454"/>
        <v>65.88000000000001</v>
      </c>
      <c r="AD4820" s="5">
        <f>IFERROR(AA4820/D4820,0)</f>
        <v>4.3017331204772058E-3</v>
      </c>
      <c r="AE4820" s="15">
        <f t="shared" si="455"/>
        <v>0.33424657534246577</v>
      </c>
      <c r="AF4820" s="5">
        <f>IFERROR(AD4820*AE4820*48,0)</f>
        <v>6.9016299050724705E-2</v>
      </c>
    </row>
    <row r="4821" spans="1:32" x14ac:dyDescent="0.15">
      <c r="A4821" s="17">
        <v>45895</v>
      </c>
      <c r="B4821" s="1" t="s">
        <v>36</v>
      </c>
      <c r="C4821" s="1" t="s">
        <v>33</v>
      </c>
      <c r="D4821" s="9">
        <v>125.5308</v>
      </c>
      <c r="E4821" s="6">
        <v>3.15</v>
      </c>
      <c r="F4821" s="18">
        <v>0.64583333333333304</v>
      </c>
      <c r="G4821" s="1">
        <v>25.7</v>
      </c>
      <c r="H4821" s="1">
        <v>80</v>
      </c>
      <c r="I4821" s="1">
        <v>26</v>
      </c>
      <c r="J4821" s="1">
        <v>0.18</v>
      </c>
      <c r="K4821" s="1">
        <v>648</v>
      </c>
      <c r="L4821" s="1">
        <v>540</v>
      </c>
      <c r="M4821" s="6">
        <f t="shared" si="458"/>
        <v>26.133582057219996</v>
      </c>
      <c r="N4821" s="19">
        <v>0.5</v>
      </c>
      <c r="O4821" s="11" cm="1">
        <f t="array" ref="O4821">ROUND(_xlfn.SWITCH(C4821,"建筑专教",IF(S4821&gt;0.1,1.38,1.28),"阶梯教室",IF(S4821&gt;0.1,1.15,1.05),"公共教室",IF(S4821&gt;0.1,1.22,1.12),IF(S4821&gt;0.1,1.2,1.1))+(MOD(ROW()*11,31)/31-0.5)*0.06,2)</f>
        <v>1.1100000000000001</v>
      </c>
      <c r="P4821" s="12">
        <f t="shared" si="456"/>
        <v>0.25</v>
      </c>
      <c r="Q4821" s="13">
        <f t="shared" si="457"/>
        <v>-0.30836584822674351</v>
      </c>
      <c r="R4821" s="1">
        <v>0.25</v>
      </c>
      <c r="S4821" s="1">
        <v>0</v>
      </c>
      <c r="T4821" s="1">
        <v>0.11</v>
      </c>
      <c r="U4821" s="4" t="s">
        <v>60</v>
      </c>
      <c r="V4821">
        <v>0.41</v>
      </c>
      <c r="W4821">
        <v>0.3</v>
      </c>
      <c r="X4821" s="14">
        <v>0.73</v>
      </c>
      <c r="Y4821" s="14">
        <v>2.38</v>
      </c>
      <c r="Z4821" s="14">
        <v>0.25</v>
      </c>
      <c r="AA4821" s="5">
        <f t="shared" si="453"/>
        <v>0.36</v>
      </c>
      <c r="AB4821" s="15" cm="1">
        <f t="array" ref="AB4821">_xlfn.SWITCH(U4821,"夏",122,"冬",90,"春",153,"秋",153,0)</f>
        <v>122</v>
      </c>
      <c r="AC4821" s="16">
        <f t="shared" si="454"/>
        <v>43.92</v>
      </c>
      <c r="AD4821" s="5">
        <f>IFERROR(AA4821/D4821,0)</f>
        <v>2.867822080318137E-3</v>
      </c>
      <c r="AE4821" s="15">
        <f t="shared" si="455"/>
        <v>0.33424657534246577</v>
      </c>
      <c r="AF4821" s="5">
        <f>IFERROR(AD4821*AE4821*48,0)</f>
        <v>4.6010866033816468E-2</v>
      </c>
    </row>
    <row r="4822" spans="1:32" x14ac:dyDescent="0.15">
      <c r="A4822" s="17">
        <v>45895</v>
      </c>
      <c r="B4822" s="1" t="s">
        <v>36</v>
      </c>
      <c r="C4822" s="1" t="s">
        <v>33</v>
      </c>
      <c r="D4822" s="9">
        <v>125.5308</v>
      </c>
      <c r="E4822" s="6">
        <v>3.15</v>
      </c>
      <c r="F4822" s="18">
        <v>0.66666666666666696</v>
      </c>
      <c r="G4822" s="1">
        <v>25.4</v>
      </c>
      <c r="H4822" s="1">
        <v>82</v>
      </c>
      <c r="I4822" s="1">
        <v>25.7</v>
      </c>
      <c r="J4822" s="1">
        <v>0.24</v>
      </c>
      <c r="K4822" s="1">
        <v>778</v>
      </c>
      <c r="L4822" s="1">
        <v>600</v>
      </c>
      <c r="M4822" s="6">
        <f t="shared" si="458"/>
        <v>25.859207112173181</v>
      </c>
      <c r="N4822" s="19">
        <v>0.5</v>
      </c>
      <c r="O4822" s="11" cm="1">
        <f t="array" ref="O4822">ROUND(_xlfn.SWITCH(C4822,"建筑专教",IF(S4822&gt;0.1,1.38,1.28),"阶梯教室",IF(S4822&gt;0.1,1.15,1.05),"公共教室",IF(S4822&gt;0.1,1.22,1.12),IF(S4822&gt;0.1,1.2,1.1))+(MOD(ROW()*11,31)/31-0.5)*0.06,2)</f>
        <v>1.07</v>
      </c>
      <c r="P4822" s="12">
        <f t="shared" si="456"/>
        <v>0.38</v>
      </c>
      <c r="Q4822" s="13">
        <f t="shared" si="457"/>
        <v>-1.1607769307349076</v>
      </c>
      <c r="R4822" s="1">
        <v>0.3</v>
      </c>
      <c r="S4822" s="1">
        <v>0</v>
      </c>
      <c r="T4822" s="1">
        <v>0.19</v>
      </c>
      <c r="U4822" s="4" t="s">
        <v>60</v>
      </c>
      <c r="V4822">
        <v>0.41</v>
      </c>
      <c r="W4822">
        <v>0.3</v>
      </c>
      <c r="X4822" s="14">
        <v>0.73</v>
      </c>
      <c r="Y4822" s="14">
        <v>2.38</v>
      </c>
      <c r="Z4822" s="14">
        <v>0.25</v>
      </c>
      <c r="AA4822" s="5">
        <f t="shared" si="453"/>
        <v>0.49</v>
      </c>
      <c r="AB4822" s="15" cm="1">
        <f t="array" ref="AB4822">_xlfn.SWITCH(U4822,"夏",122,"冬",90,"春",153,"秋",153,0)</f>
        <v>122</v>
      </c>
      <c r="AC4822" s="16">
        <f t="shared" si="454"/>
        <v>59.78</v>
      </c>
      <c r="AD4822" s="5">
        <f>IFERROR(AA4822/D4822,0)</f>
        <v>3.9034244982107977E-3</v>
      </c>
      <c r="AE4822" s="15">
        <f t="shared" si="455"/>
        <v>0.33424657534246577</v>
      </c>
      <c r="AF4822" s="5">
        <f>IFERROR(AD4822*AE4822*48,0)</f>
        <v>6.2625900990472425E-2</v>
      </c>
    </row>
    <row r="4823" spans="1:32" x14ac:dyDescent="0.15">
      <c r="A4823" s="17">
        <v>45895</v>
      </c>
      <c r="B4823" s="1" t="s">
        <v>36</v>
      </c>
      <c r="C4823" s="1" t="s">
        <v>33</v>
      </c>
      <c r="D4823" s="9">
        <v>125.5308</v>
      </c>
      <c r="E4823" s="6">
        <v>3.15</v>
      </c>
      <c r="F4823" s="18">
        <v>0.6875</v>
      </c>
      <c r="G4823" s="1">
        <v>24.1</v>
      </c>
      <c r="H4823" s="1">
        <v>84</v>
      </c>
      <c r="I4823" s="1">
        <v>24.4</v>
      </c>
      <c r="J4823" s="1">
        <v>0.22</v>
      </c>
      <c r="K4823" s="1">
        <v>872</v>
      </c>
      <c r="L4823" s="1">
        <v>660</v>
      </c>
      <c r="M4823" s="6">
        <f t="shared" si="458"/>
        <v>24.553102081008774</v>
      </c>
      <c r="N4823" s="19">
        <v>0.5</v>
      </c>
      <c r="O4823" s="11" cm="1">
        <f t="array" ref="O4823">ROUND(_xlfn.SWITCH(C4823,"建筑专教",IF(S4823&gt;0.1,1.38,1.28),"阶梯教室",IF(S4823&gt;0.1,1.15,1.05),"公共教室",IF(S4823&gt;0.1,1.22,1.12),IF(S4823&gt;0.1,1.2,1.1))+(MOD(ROW()*11,31)/31-0.5)*0.06,2)</f>
        <v>1.0900000000000001</v>
      </c>
      <c r="P4823" s="12">
        <f t="shared" si="456"/>
        <v>0.47</v>
      </c>
      <c r="Q4823" s="13">
        <f t="shared" si="457"/>
        <v>-1.5182160275196928</v>
      </c>
      <c r="R4823" s="1">
        <v>0.32</v>
      </c>
      <c r="S4823" s="1">
        <v>0</v>
      </c>
      <c r="T4823" s="1">
        <v>0.25</v>
      </c>
      <c r="U4823" s="4" t="s">
        <v>60</v>
      </c>
      <c r="V4823">
        <v>0.41</v>
      </c>
      <c r="W4823">
        <v>0.3</v>
      </c>
      <c r="X4823" s="14">
        <v>0.73</v>
      </c>
      <c r="Y4823" s="14">
        <v>2.38</v>
      </c>
      <c r="Z4823" s="14">
        <v>0.25</v>
      </c>
      <c r="AA4823" s="5">
        <f t="shared" si="453"/>
        <v>0.57000000000000006</v>
      </c>
      <c r="AB4823" s="15" cm="1">
        <f t="array" ref="AB4823">_xlfn.SWITCH(U4823,"夏",122,"冬",90,"春",153,"秋",153,0)</f>
        <v>122</v>
      </c>
      <c r="AC4823" s="16">
        <f t="shared" si="454"/>
        <v>69.540000000000006</v>
      </c>
      <c r="AD4823" s="5">
        <f>IFERROR(AA4823/D4823,0)</f>
        <v>4.5407182938370511E-3</v>
      </c>
      <c r="AE4823" s="15">
        <f t="shared" si="455"/>
        <v>0.33424657534246577</v>
      </c>
      <c r="AF4823" s="5">
        <f>IFERROR(AD4823*AE4823*48,0)</f>
        <v>7.2850537886876079E-2</v>
      </c>
    </row>
    <row r="4824" spans="1:32" x14ac:dyDescent="0.15">
      <c r="A4824" s="17">
        <v>45895</v>
      </c>
      <c r="B4824" s="1" t="s">
        <v>36</v>
      </c>
      <c r="C4824" s="1" t="s">
        <v>33</v>
      </c>
      <c r="D4824" s="9">
        <v>125.5308</v>
      </c>
      <c r="E4824" s="6">
        <v>3.15</v>
      </c>
      <c r="F4824" s="18">
        <v>0.70833333333333304</v>
      </c>
      <c r="G4824" s="1">
        <v>26.4</v>
      </c>
      <c r="H4824" s="1">
        <v>86</v>
      </c>
      <c r="I4824" s="1">
        <v>26.7</v>
      </c>
      <c r="J4824" s="1">
        <v>0.14000000000000001</v>
      </c>
      <c r="K4824" s="1">
        <v>535</v>
      </c>
      <c r="L4824" s="1">
        <v>570</v>
      </c>
      <c r="M4824" s="6">
        <f t="shared" si="458"/>
        <v>26.814093085419415</v>
      </c>
      <c r="N4824" s="19">
        <v>0.5</v>
      </c>
      <c r="O4824" s="11" cm="1">
        <f t="array" ref="O4824">ROUND(_xlfn.SWITCH(C4824,"建筑专教",IF(S4824&gt;0.1,1.38,1.28),"阶梯教室",IF(S4824&gt;0.1,1.15,1.05),"公共教室",IF(S4824&gt;0.1,1.22,1.12),IF(S4824&gt;0.1,1.2,1.1))+(MOD(ROW()*11,31)/31-0.5)*0.06,2)</f>
        <v>1.1100000000000001</v>
      </c>
      <c r="P4824" s="12">
        <f t="shared" si="456"/>
        <v>0.13</v>
      </c>
      <c r="Q4824" s="13">
        <f t="shared" si="457"/>
        <v>-6.1099162037460401E-2</v>
      </c>
      <c r="R4824" s="1">
        <v>0.18</v>
      </c>
      <c r="S4824" s="1">
        <v>7.0000000000000007E-2</v>
      </c>
      <c r="T4824" s="1">
        <v>0.03</v>
      </c>
      <c r="U4824" s="4" t="s">
        <v>60</v>
      </c>
      <c r="V4824">
        <v>0.41</v>
      </c>
      <c r="W4824">
        <v>0.3</v>
      </c>
      <c r="X4824" s="14">
        <v>0.73</v>
      </c>
      <c r="Y4824" s="14">
        <v>2.38</v>
      </c>
      <c r="Z4824" s="14">
        <v>0.25</v>
      </c>
      <c r="AA4824" s="5">
        <f t="shared" si="453"/>
        <v>0.28000000000000003</v>
      </c>
      <c r="AB4824" s="15" cm="1">
        <f t="array" ref="AB4824">_xlfn.SWITCH(U4824,"夏",122,"冬",90,"春",153,"秋",153,0)</f>
        <v>122</v>
      </c>
      <c r="AC4824" s="16">
        <f t="shared" si="454"/>
        <v>34.160000000000004</v>
      </c>
      <c r="AD4824" s="5">
        <f>IFERROR(AA4824/D4824,0)</f>
        <v>2.2305282846918845E-3</v>
      </c>
      <c r="AE4824" s="15">
        <f t="shared" si="455"/>
        <v>0.33424657534246577</v>
      </c>
      <c r="AF4824" s="5">
        <f>IFERROR(AD4824*AE4824*48,0)</f>
        <v>3.5786229137412813E-2</v>
      </c>
    </row>
    <row r="4825" spans="1:32" x14ac:dyDescent="0.15">
      <c r="A4825" s="17">
        <v>45895</v>
      </c>
      <c r="B4825" s="1" t="s">
        <v>36</v>
      </c>
      <c r="C4825" s="1" t="s">
        <v>33</v>
      </c>
      <c r="D4825" s="9">
        <v>125.5308</v>
      </c>
      <c r="E4825" s="6">
        <v>3.15</v>
      </c>
      <c r="F4825" s="18">
        <v>0.72916666666666696</v>
      </c>
      <c r="G4825" s="1">
        <v>27.7</v>
      </c>
      <c r="H4825" s="1">
        <v>88</v>
      </c>
      <c r="I4825" s="1">
        <v>28</v>
      </c>
      <c r="J4825" s="1">
        <v>0.13</v>
      </c>
      <c r="K4825" s="1">
        <v>462</v>
      </c>
      <c r="L4825" s="1">
        <v>510</v>
      </c>
      <c r="M4825" s="6">
        <f t="shared" si="458"/>
        <v>28.107727581686333</v>
      </c>
      <c r="N4825" s="1">
        <v>0</v>
      </c>
      <c r="O4825" s="1">
        <v>0</v>
      </c>
      <c r="P4825" s="12">
        <f t="shared" si="456"/>
        <v>0</v>
      </c>
      <c r="Q4825" s="1">
        <v>0</v>
      </c>
      <c r="R4825" s="1">
        <v>0.12</v>
      </c>
      <c r="S4825" s="1">
        <v>0.11</v>
      </c>
      <c r="T4825" s="1">
        <v>0</v>
      </c>
      <c r="U4825" s="4" t="s">
        <v>60</v>
      </c>
      <c r="V4825">
        <v>0.41</v>
      </c>
      <c r="W4825">
        <v>0.3</v>
      </c>
      <c r="X4825" s="14">
        <v>0.73</v>
      </c>
      <c r="Y4825" s="14">
        <v>2.38</v>
      </c>
      <c r="Z4825" s="14">
        <v>0.25</v>
      </c>
      <c r="AA4825" s="5">
        <f t="shared" si="453"/>
        <v>0.22999999999999998</v>
      </c>
      <c r="AB4825" s="15" cm="1">
        <f t="array" ref="AB4825">_xlfn.SWITCH(U4825,"夏",122,"冬",90,"春",153,"秋",153,0)</f>
        <v>122</v>
      </c>
      <c r="AC4825" s="16">
        <f t="shared" si="454"/>
        <v>28.06</v>
      </c>
      <c r="AD4825" s="5">
        <f>IFERROR(AA4825/D4825,0)</f>
        <v>1.8322196624254764E-3</v>
      </c>
      <c r="AE4825" s="15">
        <f t="shared" si="455"/>
        <v>0.33424657534246577</v>
      </c>
      <c r="AF4825" s="5">
        <f>IFERROR(AD4825*AE4825*48,0)</f>
        <v>2.9395831077160518E-2</v>
      </c>
    </row>
    <row r="4826" spans="1:32" x14ac:dyDescent="0.15">
      <c r="A4826" s="17">
        <v>45895</v>
      </c>
      <c r="B4826" s="1" t="s">
        <v>36</v>
      </c>
      <c r="C4826" s="1" t="s">
        <v>33</v>
      </c>
      <c r="D4826" s="9">
        <v>125.5308</v>
      </c>
      <c r="E4826" s="6">
        <v>3.15</v>
      </c>
      <c r="F4826" s="18">
        <v>0.75</v>
      </c>
      <c r="G4826" s="1">
        <v>29.1</v>
      </c>
      <c r="H4826" s="1">
        <v>90</v>
      </c>
      <c r="I4826" s="1">
        <v>29.4</v>
      </c>
      <c r="J4826" s="1">
        <v>0.15</v>
      </c>
      <c r="K4826" s="1">
        <v>452</v>
      </c>
      <c r="L4826" s="1">
        <v>450</v>
      </c>
      <c r="M4826" s="6">
        <f t="shared" si="458"/>
        <v>29.515759480944155</v>
      </c>
      <c r="N4826" s="19">
        <v>0.5</v>
      </c>
      <c r="O4826" s="11" cm="1">
        <f t="array" ref="O4826">ROUND(_xlfn.SWITCH(C4826,"建筑专教",IF(S4826&gt;0.1,1.38,1.28),"阶梯教室",IF(S4826&gt;0.1,1.15,1.05),"公共教室",IF(S4826&gt;0.1,1.22,1.12),IF(S4826&gt;0.1,1.2,1.1))+(MOD(ROW()*11,31)/31-0.5)*0.06,2)</f>
        <v>1.2</v>
      </c>
      <c r="P4826" s="12">
        <f t="shared" si="456"/>
        <v>0.05</v>
      </c>
      <c r="Q4826" s="13">
        <f t="shared" si="457"/>
        <v>0.9787154348197793</v>
      </c>
      <c r="R4826" s="1">
        <v>0.18</v>
      </c>
      <c r="S4826" s="1">
        <v>0.15</v>
      </c>
      <c r="T4826" s="1">
        <v>0.02</v>
      </c>
      <c r="U4826" s="4" t="s">
        <v>60</v>
      </c>
      <c r="V4826">
        <v>0.41</v>
      </c>
      <c r="W4826">
        <v>0.3</v>
      </c>
      <c r="X4826" s="14">
        <v>0.73</v>
      </c>
      <c r="Y4826" s="14">
        <v>2.38</v>
      </c>
      <c r="Z4826" s="14">
        <v>0.25</v>
      </c>
      <c r="AA4826" s="5">
        <f t="shared" si="453"/>
        <v>0.35</v>
      </c>
      <c r="AB4826" s="15" cm="1">
        <f t="array" ref="AB4826">_xlfn.SWITCH(U4826,"夏",122,"冬",90,"春",153,"秋",153,0)</f>
        <v>122</v>
      </c>
      <c r="AC4826" s="16">
        <f t="shared" si="454"/>
        <v>42.699999999999996</v>
      </c>
      <c r="AD4826" s="5">
        <f>IFERROR(AA4826/D4826,0)</f>
        <v>2.7881603558648554E-3</v>
      </c>
      <c r="AE4826" s="15">
        <f t="shared" si="455"/>
        <v>0.33424657534246577</v>
      </c>
      <c r="AF4826" s="5">
        <f>IFERROR(AD4826*AE4826*48,0)</f>
        <v>4.4732786421766015E-2</v>
      </c>
    </row>
    <row r="4827" spans="1:32" x14ac:dyDescent="0.15">
      <c r="A4827" s="17">
        <v>45895</v>
      </c>
      <c r="B4827" s="1" t="s">
        <v>36</v>
      </c>
      <c r="C4827" s="1" t="s">
        <v>33</v>
      </c>
      <c r="D4827" s="9">
        <v>125.5308</v>
      </c>
      <c r="E4827" s="6">
        <v>3.15</v>
      </c>
      <c r="F4827" s="18">
        <v>0.79166666666666696</v>
      </c>
      <c r="G4827" s="1">
        <v>26.4</v>
      </c>
      <c r="H4827" s="1">
        <v>85</v>
      </c>
      <c r="I4827" s="1">
        <v>26.7</v>
      </c>
      <c r="J4827" s="1">
        <v>0.16</v>
      </c>
      <c r="K4827" s="1">
        <v>562</v>
      </c>
      <c r="L4827" s="1">
        <v>510</v>
      </c>
      <c r="M4827" s="6">
        <f t="shared" si="458"/>
        <v>26.823604371494241</v>
      </c>
      <c r="N4827" s="19">
        <v>0.5</v>
      </c>
      <c r="O4827" s="11" cm="1">
        <f t="array" ref="O4827">ROUND(_xlfn.SWITCH(C4827,"建筑专教",IF(S4827&gt;0.1,1.38,1.28),"阶梯教室",IF(S4827&gt;0.1,1.15,1.05),"公共教室",IF(S4827&gt;0.1,1.22,1.12),IF(S4827&gt;0.1,1.2,1.1))+(MOD(ROW()*11,31)/31-0.5)*0.06,2)</f>
        <v>1.22</v>
      </c>
      <c r="P4827" s="12">
        <f t="shared" si="456"/>
        <v>0.16</v>
      </c>
      <c r="Q4827" s="13">
        <f t="shared" si="457"/>
        <v>0.16470301671521881</v>
      </c>
      <c r="R4827" s="1">
        <v>0.21</v>
      </c>
      <c r="S4827" s="1">
        <v>0.23</v>
      </c>
      <c r="T4827" s="1">
        <v>7.0000000000000007E-2</v>
      </c>
      <c r="U4827" s="4" t="s">
        <v>60</v>
      </c>
      <c r="V4827">
        <v>0.41</v>
      </c>
      <c r="W4827">
        <v>0.3</v>
      </c>
      <c r="X4827" s="14">
        <v>0.73</v>
      </c>
      <c r="Y4827" s="14">
        <v>2.38</v>
      </c>
      <c r="Z4827" s="14">
        <v>0.25</v>
      </c>
      <c r="AA4827" s="5">
        <f t="shared" si="453"/>
        <v>0.51</v>
      </c>
      <c r="AB4827" s="15" cm="1">
        <f t="array" ref="AB4827">_xlfn.SWITCH(U4827,"夏",122,"冬",90,"春",153,"秋",153,0)</f>
        <v>122</v>
      </c>
      <c r="AC4827" s="16">
        <f t="shared" si="454"/>
        <v>62.22</v>
      </c>
      <c r="AD4827" s="5">
        <f>IFERROR(AA4827/D4827,0)</f>
        <v>4.0627479471173613E-3</v>
      </c>
      <c r="AE4827" s="15">
        <f t="shared" si="455"/>
        <v>0.33424657534246577</v>
      </c>
      <c r="AF4827" s="5">
        <f>IFERROR(AD4827*AE4827*48,0)</f>
        <v>6.5182060214573345E-2</v>
      </c>
    </row>
    <row r="4828" spans="1:32" x14ac:dyDescent="0.15">
      <c r="A4828" s="17">
        <v>45895</v>
      </c>
      <c r="B4828" s="1" t="s">
        <v>36</v>
      </c>
      <c r="C4828" s="1" t="s">
        <v>33</v>
      </c>
      <c r="D4828" s="9">
        <v>125.5308</v>
      </c>
      <c r="E4828" s="6">
        <v>3.15</v>
      </c>
      <c r="F4828" s="18">
        <v>0.8125</v>
      </c>
      <c r="G4828" s="1">
        <v>27.7</v>
      </c>
      <c r="H4828" s="1">
        <v>87</v>
      </c>
      <c r="I4828" s="1">
        <v>28</v>
      </c>
      <c r="J4828" s="1">
        <v>0.14000000000000001</v>
      </c>
      <c r="K4828" s="1">
        <v>435</v>
      </c>
      <c r="L4828" s="1">
        <v>450</v>
      </c>
      <c r="M4828" s="6">
        <f t="shared" si="458"/>
        <v>28.112623010375501</v>
      </c>
      <c r="N4828" s="19">
        <v>0.5</v>
      </c>
      <c r="O4828" s="11" cm="1">
        <f t="array" ref="O4828">ROUND(_xlfn.SWITCH(C4828,"建筑专教",IF(S4828&gt;0.1,1.38,1.28),"阶梯教室",IF(S4828&gt;0.1,1.15,1.05),"公共教室",IF(S4828&gt;0.1,1.22,1.12),IF(S4828&gt;0.1,1.2,1.1))+(MOD(ROW()*11,31)/31-0.5)*0.06,2)</f>
        <v>1.18</v>
      </c>
      <c r="P4828" s="12">
        <f t="shared" si="456"/>
        <v>0.03</v>
      </c>
      <c r="Q4828" s="13">
        <f t="shared" si="457"/>
        <v>0.5118413921746604</v>
      </c>
      <c r="R4828" s="1">
        <v>0.12</v>
      </c>
      <c r="S4828" s="1">
        <v>0.27</v>
      </c>
      <c r="T4828" s="1">
        <v>0.01</v>
      </c>
      <c r="U4828" s="4" t="s">
        <v>60</v>
      </c>
      <c r="V4828">
        <v>0.41</v>
      </c>
      <c r="W4828">
        <v>0.3</v>
      </c>
      <c r="X4828" s="14">
        <v>0.73</v>
      </c>
      <c r="Y4828" s="14">
        <v>2.38</v>
      </c>
      <c r="Z4828" s="14">
        <v>0.25</v>
      </c>
      <c r="AA4828" s="5">
        <f t="shared" si="453"/>
        <v>0.4</v>
      </c>
      <c r="AB4828" s="15" cm="1">
        <f t="array" ref="AB4828">_xlfn.SWITCH(U4828,"夏",122,"冬",90,"春",153,"秋",153,0)</f>
        <v>122</v>
      </c>
      <c r="AC4828" s="16">
        <f t="shared" si="454"/>
        <v>48.800000000000004</v>
      </c>
      <c r="AD4828" s="5">
        <f>IFERROR(AA4828/D4828,0)</f>
        <v>3.1864689781312635E-3</v>
      </c>
      <c r="AE4828" s="15">
        <f t="shared" si="455"/>
        <v>0.33424657534246577</v>
      </c>
      <c r="AF4828" s="5">
        <f>IFERROR(AD4828*AE4828*48,0)</f>
        <v>5.1123184482018302E-2</v>
      </c>
    </row>
    <row r="4829" spans="1:32" x14ac:dyDescent="0.15">
      <c r="A4829" s="17">
        <v>45895</v>
      </c>
      <c r="B4829" s="1" t="s">
        <v>36</v>
      </c>
      <c r="C4829" s="1" t="s">
        <v>33</v>
      </c>
      <c r="D4829" s="9">
        <v>125.5308</v>
      </c>
      <c r="E4829" s="6">
        <v>3.15</v>
      </c>
      <c r="F4829" s="18">
        <v>0.83333333333333304</v>
      </c>
      <c r="G4829" s="1">
        <v>29.1</v>
      </c>
      <c r="H4829" s="1">
        <v>89</v>
      </c>
      <c r="I4829" s="1">
        <v>29.4</v>
      </c>
      <c r="J4829" s="1">
        <v>0.13</v>
      </c>
      <c r="K4829" s="1">
        <v>405</v>
      </c>
      <c r="L4829" s="1">
        <v>390</v>
      </c>
      <c r="M4829" s="6">
        <f t="shared" si="458"/>
        <v>29.506240063695031</v>
      </c>
      <c r="N4829" s="1">
        <v>0</v>
      </c>
      <c r="O4829" s="1">
        <v>0</v>
      </c>
      <c r="P4829" s="12">
        <f t="shared" si="456"/>
        <v>0</v>
      </c>
      <c r="Q4829" s="1">
        <v>0</v>
      </c>
      <c r="R4829" s="1">
        <v>0.06</v>
      </c>
      <c r="S4829" s="1">
        <v>0.31</v>
      </c>
      <c r="T4829" s="1">
        <v>0</v>
      </c>
      <c r="U4829" s="4" t="s">
        <v>60</v>
      </c>
      <c r="V4829">
        <v>0.41</v>
      </c>
      <c r="W4829">
        <v>0.3</v>
      </c>
      <c r="X4829" s="14">
        <v>0.73</v>
      </c>
      <c r="Y4829" s="14">
        <v>2.38</v>
      </c>
      <c r="Z4829" s="14">
        <v>0.25</v>
      </c>
      <c r="AA4829" s="5">
        <f t="shared" si="453"/>
        <v>0.37</v>
      </c>
      <c r="AB4829" s="15" cm="1">
        <f t="array" ref="AB4829">_xlfn.SWITCH(U4829,"夏",122,"冬",90,"春",153,"秋",153,0)</f>
        <v>122</v>
      </c>
      <c r="AC4829" s="16">
        <f t="shared" si="454"/>
        <v>45.14</v>
      </c>
      <c r="AD4829" s="5">
        <f>IFERROR(AA4829/D4829,0)</f>
        <v>2.9474838047714187E-3</v>
      </c>
      <c r="AE4829" s="15">
        <f t="shared" si="455"/>
        <v>0.33424657534246577</v>
      </c>
      <c r="AF4829" s="5">
        <f>IFERROR(AD4829*AE4829*48,0)</f>
        <v>4.7288945645866928E-2</v>
      </c>
    </row>
    <row r="4830" spans="1:32" x14ac:dyDescent="0.15">
      <c r="A4830" s="17">
        <v>45895</v>
      </c>
      <c r="B4830" s="1" t="s">
        <v>36</v>
      </c>
      <c r="C4830" s="1" t="s">
        <v>33</v>
      </c>
      <c r="D4830" s="9">
        <v>125.5308</v>
      </c>
      <c r="E4830" s="6">
        <v>3.15</v>
      </c>
      <c r="F4830" s="18">
        <v>0.85416666666666696</v>
      </c>
      <c r="G4830" s="1">
        <v>30.4</v>
      </c>
      <c r="H4830" s="1">
        <v>91</v>
      </c>
      <c r="I4830" s="1">
        <v>30.7</v>
      </c>
      <c r="J4830" s="1">
        <v>0.12</v>
      </c>
      <c r="K4830" s="1">
        <v>408</v>
      </c>
      <c r="L4830" s="1">
        <v>330</v>
      </c>
      <c r="M4830" s="6">
        <f t="shared" si="458"/>
        <v>30.799967592729331</v>
      </c>
      <c r="N4830" s="1">
        <v>0</v>
      </c>
      <c r="O4830" s="1">
        <v>0</v>
      </c>
      <c r="P4830" s="12">
        <f t="shared" si="456"/>
        <v>0</v>
      </c>
      <c r="Q4830" s="1">
        <v>0</v>
      </c>
      <c r="R4830" s="1">
        <v>0.03</v>
      </c>
      <c r="S4830" s="1">
        <v>0.34</v>
      </c>
      <c r="T4830" s="1">
        <v>0</v>
      </c>
      <c r="U4830" s="4" t="s">
        <v>60</v>
      </c>
      <c r="V4830">
        <v>0.41</v>
      </c>
      <c r="W4830">
        <v>0.3</v>
      </c>
      <c r="X4830" s="14">
        <v>0.73</v>
      </c>
      <c r="Y4830" s="14">
        <v>2.38</v>
      </c>
      <c r="Z4830" s="14">
        <v>0.25</v>
      </c>
      <c r="AA4830" s="5">
        <f t="shared" si="453"/>
        <v>0.37</v>
      </c>
      <c r="AB4830" s="15" cm="1">
        <f t="array" ref="AB4830">_xlfn.SWITCH(U4830,"夏",122,"冬",90,"春",153,"秋",153,0)</f>
        <v>122</v>
      </c>
      <c r="AC4830" s="16">
        <f t="shared" si="454"/>
        <v>45.14</v>
      </c>
      <c r="AD4830" s="5">
        <f>IFERROR(AA4830/D4830,0)</f>
        <v>2.9474838047714187E-3</v>
      </c>
      <c r="AE4830" s="15">
        <f t="shared" si="455"/>
        <v>0.33424657534246577</v>
      </c>
      <c r="AF4830" s="5">
        <f>IFERROR(AD4830*AE4830*48,0)</f>
        <v>4.7288945645866928E-2</v>
      </c>
    </row>
    <row r="4831" spans="1:32" x14ac:dyDescent="0.15">
      <c r="A4831" s="17">
        <v>45895</v>
      </c>
      <c r="B4831" s="1" t="s">
        <v>36</v>
      </c>
      <c r="C4831" s="1" t="s">
        <v>33</v>
      </c>
      <c r="D4831" s="9">
        <v>125.5308</v>
      </c>
      <c r="E4831" s="6">
        <v>3.15</v>
      </c>
      <c r="F4831" s="18">
        <v>0.875</v>
      </c>
      <c r="G4831" s="1">
        <v>31.9</v>
      </c>
      <c r="H4831" s="1">
        <v>93</v>
      </c>
      <c r="I4831" s="1">
        <v>32.200000000000003</v>
      </c>
      <c r="J4831" s="1">
        <v>0.15</v>
      </c>
      <c r="K4831" s="1">
        <v>422</v>
      </c>
      <c r="L4831" s="1">
        <v>270</v>
      </c>
      <c r="M4831" s="6">
        <f t="shared" si="458"/>
        <v>32.312606453657395</v>
      </c>
      <c r="N4831" s="1">
        <v>0</v>
      </c>
      <c r="O4831" s="1">
        <v>0</v>
      </c>
      <c r="P4831" s="12">
        <f t="shared" si="456"/>
        <v>0</v>
      </c>
      <c r="Q4831" s="1">
        <v>0</v>
      </c>
      <c r="R4831" s="1">
        <v>0</v>
      </c>
      <c r="S4831" s="1">
        <v>0.38</v>
      </c>
      <c r="T4831" s="1">
        <v>0</v>
      </c>
      <c r="U4831" s="4" t="s">
        <v>60</v>
      </c>
      <c r="V4831">
        <v>0.41</v>
      </c>
      <c r="W4831">
        <v>0.3</v>
      </c>
      <c r="X4831" s="14">
        <v>0.73</v>
      </c>
      <c r="Y4831" s="14">
        <v>2.38</v>
      </c>
      <c r="Z4831" s="14">
        <v>0.25</v>
      </c>
      <c r="AA4831" s="5">
        <f t="shared" si="453"/>
        <v>0.38</v>
      </c>
      <c r="AB4831" s="15" cm="1">
        <f t="array" ref="AB4831">_xlfn.SWITCH(U4831,"夏",122,"冬",90,"春",153,"秋",153,0)</f>
        <v>122</v>
      </c>
      <c r="AC4831" s="16">
        <f t="shared" si="454"/>
        <v>46.36</v>
      </c>
      <c r="AD4831" s="5">
        <f>IFERROR(AA4831/D4831,0)</f>
        <v>3.0271455292247003E-3</v>
      </c>
      <c r="AE4831" s="15">
        <f t="shared" si="455"/>
        <v>0.33424657534246577</v>
      </c>
      <c r="AF4831" s="5">
        <f>IFERROR(AD4831*AE4831*48,0)</f>
        <v>4.8567025257917389E-2</v>
      </c>
    </row>
    <row r="4832" spans="1:32" x14ac:dyDescent="0.15">
      <c r="A4832" s="17">
        <v>45895</v>
      </c>
      <c r="B4832" s="1" t="s">
        <v>36</v>
      </c>
      <c r="C4832" s="1" t="s">
        <v>33</v>
      </c>
      <c r="D4832" s="9">
        <v>125.5308</v>
      </c>
      <c r="E4832" s="6">
        <v>3.15</v>
      </c>
      <c r="F4832" s="18">
        <v>0.89583333333333304</v>
      </c>
      <c r="G4832" s="1">
        <v>33.6</v>
      </c>
      <c r="H4832" s="1">
        <v>95</v>
      </c>
      <c r="I4832" s="1">
        <v>33.9</v>
      </c>
      <c r="J4832" s="1">
        <v>0.11</v>
      </c>
      <c r="K4832" s="1">
        <v>435</v>
      </c>
      <c r="L4832" s="1">
        <v>210</v>
      </c>
      <c r="M4832" s="6">
        <f t="shared" si="458"/>
        <v>33.991950851567708</v>
      </c>
      <c r="N4832" s="1">
        <v>0</v>
      </c>
      <c r="O4832" s="1">
        <v>0</v>
      </c>
      <c r="P4832" s="12">
        <f t="shared" si="456"/>
        <v>0</v>
      </c>
      <c r="Q4832" s="1">
        <v>0</v>
      </c>
      <c r="R4832" s="1">
        <v>0</v>
      </c>
      <c r="S4832" s="1">
        <v>0.42</v>
      </c>
      <c r="T4832" s="1">
        <v>0</v>
      </c>
      <c r="U4832" s="4" t="s">
        <v>60</v>
      </c>
      <c r="V4832">
        <v>0.41</v>
      </c>
      <c r="W4832">
        <v>0.3</v>
      </c>
      <c r="X4832" s="14">
        <v>0.73</v>
      </c>
      <c r="Y4832" s="14">
        <v>2.38</v>
      </c>
      <c r="Z4832" s="14">
        <v>0.25</v>
      </c>
      <c r="AA4832" s="5">
        <f t="shared" si="453"/>
        <v>0.42</v>
      </c>
      <c r="AB4832" s="15" cm="1">
        <f t="array" ref="AB4832">_xlfn.SWITCH(U4832,"夏",122,"冬",90,"春",153,"秋",153,0)</f>
        <v>122</v>
      </c>
      <c r="AC4832" s="16">
        <f t="shared" si="454"/>
        <v>51.239999999999995</v>
      </c>
      <c r="AD4832" s="5">
        <f>IFERROR(AA4832/D4832,0)</f>
        <v>3.3457924270378263E-3</v>
      </c>
      <c r="AE4832" s="15">
        <f t="shared" si="455"/>
        <v>0.33424657534246577</v>
      </c>
      <c r="AF4832" s="5">
        <f>IFERROR(AD4832*AE4832*48,0)</f>
        <v>5.3679343706119209E-2</v>
      </c>
    </row>
    <row r="4833" spans="1:32" x14ac:dyDescent="0.15">
      <c r="A4833" s="17">
        <v>45895</v>
      </c>
      <c r="B4833" s="1" t="s">
        <v>36</v>
      </c>
      <c r="C4833" s="1" t="s">
        <v>33</v>
      </c>
      <c r="D4833" s="9">
        <v>125.5308</v>
      </c>
      <c r="E4833" s="6">
        <v>3.15</v>
      </c>
      <c r="F4833" s="18">
        <v>0.91666666666666696</v>
      </c>
      <c r="G4833" s="1">
        <v>35.4</v>
      </c>
      <c r="H4833" s="1">
        <v>97</v>
      </c>
      <c r="I4833" s="1">
        <v>35.700000000000003</v>
      </c>
      <c r="J4833" s="1">
        <v>0.12</v>
      </c>
      <c r="K4833" s="1">
        <v>448</v>
      </c>
      <c r="L4833" s="1">
        <v>150</v>
      </c>
      <c r="M4833" s="6">
        <f t="shared" si="458"/>
        <v>35.795193583933155</v>
      </c>
      <c r="N4833" s="1">
        <v>0</v>
      </c>
      <c r="O4833" s="1">
        <v>0</v>
      </c>
      <c r="P4833" s="12">
        <f t="shared" si="456"/>
        <v>0</v>
      </c>
      <c r="Q4833" s="1">
        <v>0</v>
      </c>
      <c r="R4833" s="1">
        <v>0</v>
      </c>
      <c r="S4833" s="1">
        <v>0.46</v>
      </c>
      <c r="T4833" s="1">
        <v>0</v>
      </c>
      <c r="U4833" s="4" t="s">
        <v>60</v>
      </c>
      <c r="V4833">
        <v>0.41</v>
      </c>
      <c r="W4833">
        <v>0.3</v>
      </c>
      <c r="X4833" s="14">
        <v>0.73</v>
      </c>
      <c r="Y4833" s="14">
        <v>2.38</v>
      </c>
      <c r="Z4833" s="14">
        <v>0.25</v>
      </c>
      <c r="AA4833" s="5">
        <f t="shared" si="453"/>
        <v>0.46</v>
      </c>
      <c r="AB4833" s="15" cm="1">
        <f t="array" ref="AB4833">_xlfn.SWITCH(U4833,"夏",122,"冬",90,"春",153,"秋",153,0)</f>
        <v>122</v>
      </c>
      <c r="AC4833" s="16">
        <f t="shared" si="454"/>
        <v>56.120000000000005</v>
      </c>
      <c r="AD4833" s="5">
        <f>IFERROR(AA4833/D4833,0)</f>
        <v>3.6644393248509532E-3</v>
      </c>
      <c r="AE4833" s="15">
        <f t="shared" si="455"/>
        <v>0.33424657534246577</v>
      </c>
      <c r="AF4833" s="5">
        <f>IFERROR(AD4833*AE4833*48,0)</f>
        <v>5.879166215432105E-2</v>
      </c>
    </row>
    <row r="4834" spans="1:32" x14ac:dyDescent="0.15">
      <c r="A4834" s="17">
        <v>45895</v>
      </c>
      <c r="B4834" s="1" t="s">
        <v>37</v>
      </c>
      <c r="C4834" s="1" t="s">
        <v>33</v>
      </c>
      <c r="D4834" s="9">
        <v>125.5308</v>
      </c>
      <c r="E4834" s="6">
        <v>3.15</v>
      </c>
      <c r="F4834" s="18">
        <v>0.33333333333333298</v>
      </c>
      <c r="G4834" s="1">
        <v>27</v>
      </c>
      <c r="H4834" s="1">
        <v>68</v>
      </c>
      <c r="I4834" s="1">
        <v>27.3</v>
      </c>
      <c r="J4834" s="1">
        <v>0.14000000000000001</v>
      </c>
      <c r="K4834" s="1">
        <v>415</v>
      </c>
      <c r="L4834" s="1">
        <v>185</v>
      </c>
      <c r="M4834" s="6">
        <f t="shared" si="458"/>
        <v>27.413411431506574</v>
      </c>
      <c r="N4834" s="19">
        <v>0.5</v>
      </c>
      <c r="O4834" s="11" cm="1">
        <f t="array" ref="O4834">ROUND(_xlfn.SWITCH(C4834,"建筑专教",IF(S4834&gt;0.1,1.38,1.28),"阶梯教室",IF(S4834&gt;0.1,1.15,1.05),"公共教室",IF(S4834&gt;0.1,1.22,1.12),IF(S4834&gt;0.1,1.2,1.1))+(MOD(ROW()*11,31)/31-0.5)*0.06,2)</f>
        <v>1.0900000000000001</v>
      </c>
      <c r="P4834" s="12">
        <f t="shared" si="456"/>
        <v>0.01</v>
      </c>
      <c r="Q4834" s="13">
        <f t="shared" si="457"/>
        <v>0.10901626992487108</v>
      </c>
      <c r="R4834" s="1">
        <v>0.25</v>
      </c>
      <c r="S4834" s="1">
        <v>0.06</v>
      </c>
      <c r="T4834" s="1">
        <v>0.02</v>
      </c>
      <c r="U4834" s="4" t="s">
        <v>60</v>
      </c>
      <c r="V4834">
        <v>0.41</v>
      </c>
      <c r="W4834">
        <v>0.3</v>
      </c>
      <c r="X4834" s="14">
        <v>0.73</v>
      </c>
      <c r="Y4834" s="14">
        <v>2.38</v>
      </c>
      <c r="Z4834" s="14">
        <v>0.25</v>
      </c>
      <c r="AA4834" s="5">
        <f t="shared" si="453"/>
        <v>0.33</v>
      </c>
      <c r="AB4834" s="15" cm="1">
        <f t="array" ref="AB4834">_xlfn.SWITCH(U4834,"夏",122,"冬",90,"春",153,"秋",153,0)</f>
        <v>122</v>
      </c>
      <c r="AC4834" s="16">
        <f t="shared" si="454"/>
        <v>40.260000000000005</v>
      </c>
      <c r="AD4834" s="5">
        <f>IFERROR(AA4834/D4834,0)</f>
        <v>2.6288369069582926E-3</v>
      </c>
      <c r="AE4834" s="15">
        <f t="shared" si="455"/>
        <v>0.33424657534246577</v>
      </c>
      <c r="AF4834" s="5">
        <f>IFERROR(AD4834*AE4834*48,0)</f>
        <v>4.2176627197665101E-2</v>
      </c>
    </row>
    <row r="4835" spans="1:32" x14ac:dyDescent="0.15">
      <c r="A4835" s="17">
        <v>45895</v>
      </c>
      <c r="B4835" s="1" t="s">
        <v>37</v>
      </c>
      <c r="C4835" s="1" t="s">
        <v>33</v>
      </c>
      <c r="D4835" s="9">
        <v>125.5308</v>
      </c>
      <c r="E4835" s="6">
        <v>3.15</v>
      </c>
      <c r="F4835" s="18">
        <v>0.35416666666666702</v>
      </c>
      <c r="G4835" s="1">
        <v>25.7</v>
      </c>
      <c r="H4835" s="1">
        <v>64</v>
      </c>
      <c r="I4835" s="1">
        <v>26</v>
      </c>
      <c r="J4835" s="1">
        <v>0.2</v>
      </c>
      <c r="K4835" s="1">
        <v>578</v>
      </c>
      <c r="L4835" s="1">
        <v>285</v>
      </c>
      <c r="M4835" s="6">
        <f t="shared" si="458"/>
        <v>26.142293038687967</v>
      </c>
      <c r="N4835" s="19">
        <v>0.5</v>
      </c>
      <c r="O4835" s="11" cm="1">
        <f t="array" ref="O4835">ROUND(_xlfn.SWITCH(C4835,"建筑专教",IF(S4835&gt;0.1,1.38,1.28),"阶梯教室",IF(S4835&gt;0.1,1.15,1.05),"公共教室",IF(S4835&gt;0.1,1.22,1.12),IF(S4835&gt;0.1,1.2,1.1))+(MOD(ROW()*11,31)/31-0.5)*0.06,2)</f>
        <v>1.1100000000000001</v>
      </c>
      <c r="P4835" s="12">
        <f t="shared" si="456"/>
        <v>0.18</v>
      </c>
      <c r="Q4835" s="13">
        <f t="shared" si="457"/>
        <v>-0.74156310428626815</v>
      </c>
      <c r="R4835" s="1">
        <v>0.41</v>
      </c>
      <c r="S4835" s="1">
        <v>0.03</v>
      </c>
      <c r="T4835" s="1">
        <v>0.13</v>
      </c>
      <c r="U4835" s="4" t="s">
        <v>60</v>
      </c>
      <c r="V4835">
        <v>0.41</v>
      </c>
      <c r="W4835">
        <v>0.3</v>
      </c>
      <c r="X4835" s="14">
        <v>0.73</v>
      </c>
      <c r="Y4835" s="14">
        <v>2.38</v>
      </c>
      <c r="Z4835" s="14">
        <v>0.25</v>
      </c>
      <c r="AA4835" s="5">
        <f t="shared" si="453"/>
        <v>0.56999999999999995</v>
      </c>
      <c r="AB4835" s="15" cm="1">
        <f t="array" ref="AB4835">_xlfn.SWITCH(U4835,"夏",122,"冬",90,"春",153,"秋",153,0)</f>
        <v>122</v>
      </c>
      <c r="AC4835" s="16">
        <f t="shared" si="454"/>
        <v>69.539999999999992</v>
      </c>
      <c r="AD4835" s="5">
        <f>IFERROR(AA4835/D4835,0)</f>
        <v>4.5407182938370502E-3</v>
      </c>
      <c r="AE4835" s="15">
        <f t="shared" si="455"/>
        <v>0.33424657534246577</v>
      </c>
      <c r="AF4835" s="5">
        <f>IFERROR(AD4835*AE4835*48,0)</f>
        <v>7.2850537886876066E-2</v>
      </c>
    </row>
    <row r="4836" spans="1:32" x14ac:dyDescent="0.15">
      <c r="A4836" s="17">
        <v>45895</v>
      </c>
      <c r="B4836" s="1" t="s">
        <v>37</v>
      </c>
      <c r="C4836" s="1" t="s">
        <v>33</v>
      </c>
      <c r="D4836" s="9">
        <v>125.5308</v>
      </c>
      <c r="E4836" s="6">
        <v>3.15</v>
      </c>
      <c r="F4836" s="18">
        <v>0.375</v>
      </c>
      <c r="G4836" s="1">
        <v>24.6</v>
      </c>
      <c r="H4836" s="1">
        <v>60</v>
      </c>
      <c r="I4836" s="1">
        <v>24.9</v>
      </c>
      <c r="J4836" s="1">
        <v>0.21</v>
      </c>
      <c r="K4836" s="1">
        <v>695</v>
      </c>
      <c r="L4836" s="1">
        <v>350</v>
      </c>
      <c r="M4836" s="6">
        <f t="shared" si="458"/>
        <v>25.048143617836104</v>
      </c>
      <c r="N4836" s="19">
        <v>0.5</v>
      </c>
      <c r="O4836" s="11" cm="1">
        <f t="array" ref="O4836">ROUND(_xlfn.SWITCH(C4836,"建筑专教",IF(S4836&gt;0.1,1.38,1.28),"阶梯教室",IF(S4836&gt;0.1,1.15,1.05),"公共教室",IF(S4836&gt;0.1,1.22,1.12),IF(S4836&gt;0.1,1.2,1.1))+(MOD(ROW()*11,31)/31-0.5)*0.06,2)</f>
        <v>1.07</v>
      </c>
      <c r="P4836" s="12">
        <f t="shared" si="456"/>
        <v>0.28999999999999998</v>
      </c>
      <c r="Q4836" s="13">
        <f t="shared" si="457"/>
        <v>-1.3495810845097991</v>
      </c>
      <c r="R4836" s="1">
        <v>0.43</v>
      </c>
      <c r="S4836" s="1">
        <v>0</v>
      </c>
      <c r="T4836" s="1">
        <v>0.19</v>
      </c>
      <c r="U4836" s="4" t="s">
        <v>60</v>
      </c>
      <c r="V4836">
        <v>0.41</v>
      </c>
      <c r="W4836">
        <v>0.3</v>
      </c>
      <c r="X4836" s="14">
        <v>0.73</v>
      </c>
      <c r="Y4836" s="14">
        <v>2.38</v>
      </c>
      <c r="Z4836" s="14">
        <v>0.25</v>
      </c>
      <c r="AA4836" s="5">
        <f t="shared" si="453"/>
        <v>0.62</v>
      </c>
      <c r="AB4836" s="15" cm="1">
        <f t="array" ref="AB4836">_xlfn.SWITCH(U4836,"夏",122,"冬",90,"春",153,"秋",153,0)</f>
        <v>122</v>
      </c>
      <c r="AC4836" s="16">
        <f t="shared" si="454"/>
        <v>75.64</v>
      </c>
      <c r="AD4836" s="5">
        <f>IFERROR(AA4836/D4836,0)</f>
        <v>4.9390269161034579E-3</v>
      </c>
      <c r="AE4836" s="15">
        <f t="shared" si="455"/>
        <v>0.33424657534246577</v>
      </c>
      <c r="AF4836" s="5">
        <f>IFERROR(AD4836*AE4836*48,0)</f>
        <v>7.924093594712836E-2</v>
      </c>
    </row>
    <row r="4837" spans="1:32" x14ac:dyDescent="0.15">
      <c r="A4837" s="17">
        <v>45895</v>
      </c>
      <c r="B4837" s="1" t="s">
        <v>37</v>
      </c>
      <c r="C4837" s="1" t="s">
        <v>33</v>
      </c>
      <c r="D4837" s="9">
        <v>125.5308</v>
      </c>
      <c r="E4837" s="6">
        <v>3.15</v>
      </c>
      <c r="F4837" s="18">
        <v>0.39583333333333298</v>
      </c>
      <c r="G4837" s="1">
        <v>25</v>
      </c>
      <c r="H4837" s="1">
        <v>61</v>
      </c>
      <c r="I4837" s="1">
        <v>25.3</v>
      </c>
      <c r="J4837" s="1">
        <v>0.17</v>
      </c>
      <c r="K4837" s="1">
        <v>592</v>
      </c>
      <c r="L4837" s="1">
        <v>335</v>
      </c>
      <c r="M4837" s="6">
        <f t="shared" si="458"/>
        <v>25.429991035884029</v>
      </c>
      <c r="N4837" s="19">
        <v>0.5</v>
      </c>
      <c r="O4837" s="11" cm="1">
        <f t="array" ref="O4837">ROUND(_xlfn.SWITCH(C4837,"建筑专教",IF(S4837&gt;0.1,1.38,1.28),"阶梯教室",IF(S4837&gt;0.1,1.15,1.05),"公共教室",IF(S4837&gt;0.1,1.22,1.12),IF(S4837&gt;0.1,1.2,1.1))+(MOD(ROW()*11,31)/31-0.5)*0.06,2)</f>
        <v>1.0900000000000001</v>
      </c>
      <c r="P4837" s="12">
        <f t="shared" si="456"/>
        <v>0.19</v>
      </c>
      <c r="Q4837" s="13">
        <f t="shared" si="457"/>
        <v>-0.61999213878845028</v>
      </c>
      <c r="R4837" s="1">
        <v>0.34</v>
      </c>
      <c r="S4837" s="1">
        <v>0</v>
      </c>
      <c r="T4837" s="1">
        <v>0.11</v>
      </c>
      <c r="U4837" s="4" t="s">
        <v>60</v>
      </c>
      <c r="V4837">
        <v>0.41</v>
      </c>
      <c r="W4837">
        <v>0.3</v>
      </c>
      <c r="X4837" s="14">
        <v>0.73</v>
      </c>
      <c r="Y4837" s="14">
        <v>2.38</v>
      </c>
      <c r="Z4837" s="14">
        <v>0.25</v>
      </c>
      <c r="AA4837" s="5">
        <f t="shared" si="453"/>
        <v>0.45</v>
      </c>
      <c r="AB4837" s="15" cm="1">
        <f t="array" ref="AB4837">_xlfn.SWITCH(U4837,"夏",122,"冬",90,"春",153,"秋",153,0)</f>
        <v>122</v>
      </c>
      <c r="AC4837" s="16">
        <f t="shared" si="454"/>
        <v>54.9</v>
      </c>
      <c r="AD4837" s="5">
        <f>IFERROR(AA4837/D4837,0)</f>
        <v>3.5847776003976716E-3</v>
      </c>
      <c r="AE4837" s="15">
        <f t="shared" si="455"/>
        <v>0.33424657534246577</v>
      </c>
      <c r="AF4837" s="5">
        <f>IFERROR(AD4837*AE4837*48,0)</f>
        <v>5.751358254227059E-2</v>
      </c>
    </row>
    <row r="4838" spans="1:32" x14ac:dyDescent="0.15">
      <c r="A4838" s="17">
        <v>45895</v>
      </c>
      <c r="B4838" s="1" t="s">
        <v>37</v>
      </c>
      <c r="C4838" s="1" t="s">
        <v>33</v>
      </c>
      <c r="D4838" s="9">
        <v>125.5308</v>
      </c>
      <c r="E4838" s="6">
        <v>3.15</v>
      </c>
      <c r="F4838" s="18">
        <v>0.41666666666666702</v>
      </c>
      <c r="G4838" s="1">
        <v>25.3</v>
      </c>
      <c r="H4838" s="1">
        <v>65</v>
      </c>
      <c r="I4838" s="1">
        <v>25.6</v>
      </c>
      <c r="J4838" s="1">
        <v>0.23</v>
      </c>
      <c r="K4838" s="1">
        <v>722</v>
      </c>
      <c r="L4838" s="1">
        <v>395</v>
      </c>
      <c r="M4838" s="6">
        <f t="shared" si="458"/>
        <v>25.755351964519548</v>
      </c>
      <c r="N4838" s="19">
        <v>0.5</v>
      </c>
      <c r="O4838" s="11" cm="1">
        <f t="array" ref="O4838">ROUND(_xlfn.SWITCH(C4838,"建筑专教",IF(S4838&gt;0.1,1.38,1.28),"阶梯教室",IF(S4838&gt;0.1,1.15,1.05),"公共教室",IF(S4838&gt;0.1,1.22,1.12),IF(S4838&gt;0.1,1.2,1.1))+(MOD(ROW()*11,31)/31-0.5)*0.06,2)</f>
        <v>1.1100000000000001</v>
      </c>
      <c r="P4838" s="12">
        <f t="shared" si="456"/>
        <v>0.32</v>
      </c>
      <c r="Q4838" s="13">
        <f t="shared" si="457"/>
        <v>-1.0190788983242658</v>
      </c>
      <c r="R4838" s="1">
        <v>0.39</v>
      </c>
      <c r="S4838" s="1">
        <v>0</v>
      </c>
      <c r="T4838" s="1">
        <v>0.18</v>
      </c>
      <c r="U4838" s="4" t="s">
        <v>60</v>
      </c>
      <c r="V4838">
        <v>0.41</v>
      </c>
      <c r="W4838">
        <v>0.3</v>
      </c>
      <c r="X4838" s="14">
        <v>0.73</v>
      </c>
      <c r="Y4838" s="14">
        <v>2.38</v>
      </c>
      <c r="Z4838" s="14">
        <v>0.25</v>
      </c>
      <c r="AA4838" s="5">
        <f t="shared" si="453"/>
        <v>0.57000000000000006</v>
      </c>
      <c r="AB4838" s="15" cm="1">
        <f t="array" ref="AB4838">_xlfn.SWITCH(U4838,"夏",122,"冬",90,"春",153,"秋",153,0)</f>
        <v>122</v>
      </c>
      <c r="AC4838" s="16">
        <f t="shared" si="454"/>
        <v>69.540000000000006</v>
      </c>
      <c r="AD4838" s="5">
        <f>IFERROR(AA4838/D4838,0)</f>
        <v>4.5407182938370511E-3</v>
      </c>
      <c r="AE4838" s="15">
        <f t="shared" si="455"/>
        <v>0.33424657534246577</v>
      </c>
      <c r="AF4838" s="5">
        <f>IFERROR(AD4838*AE4838*48,0)</f>
        <v>7.2850537886876079E-2</v>
      </c>
    </row>
    <row r="4839" spans="1:32" x14ac:dyDescent="0.15">
      <c r="A4839" s="17">
        <v>45895</v>
      </c>
      <c r="B4839" s="1" t="s">
        <v>37</v>
      </c>
      <c r="C4839" s="1" t="s">
        <v>33</v>
      </c>
      <c r="D4839" s="9">
        <v>125.5308</v>
      </c>
      <c r="E4839" s="6">
        <v>3.15</v>
      </c>
      <c r="F4839" s="18">
        <v>0.4375</v>
      </c>
      <c r="G4839" s="1">
        <v>24</v>
      </c>
      <c r="H4839" s="1">
        <v>68</v>
      </c>
      <c r="I4839" s="1">
        <v>24.3</v>
      </c>
      <c r="J4839" s="1">
        <v>0.22</v>
      </c>
      <c r="K4839" s="1">
        <v>815</v>
      </c>
      <c r="L4839" s="1">
        <v>455</v>
      </c>
      <c r="M4839" s="6">
        <f t="shared" si="458"/>
        <v>24.453256388523016</v>
      </c>
      <c r="N4839" s="19">
        <v>0.5</v>
      </c>
      <c r="O4839" s="11" cm="1">
        <f t="array" ref="O4839">ROUND(_xlfn.SWITCH(C4839,"建筑专教",IF(S4839&gt;0.1,1.38,1.28),"阶梯教室",IF(S4839&gt;0.1,1.15,1.05),"公共教室",IF(S4839&gt;0.1,1.22,1.12),IF(S4839&gt;0.1,1.2,1.1))+(MOD(ROW()*11,31)/31-0.5)*0.06,2)</f>
        <v>1.07</v>
      </c>
      <c r="P4839" s="12">
        <f t="shared" si="456"/>
        <v>0.41</v>
      </c>
      <c r="Q4839" s="13">
        <f t="shared" si="457"/>
        <v>-1.6397278080465034</v>
      </c>
      <c r="R4839" s="1">
        <v>0.41</v>
      </c>
      <c r="S4839" s="1">
        <v>0</v>
      </c>
      <c r="T4839" s="1">
        <v>0.24</v>
      </c>
      <c r="U4839" s="4" t="s">
        <v>60</v>
      </c>
      <c r="V4839">
        <v>0.41</v>
      </c>
      <c r="W4839">
        <v>0.3</v>
      </c>
      <c r="X4839" s="14">
        <v>0.73</v>
      </c>
      <c r="Y4839" s="14">
        <v>2.38</v>
      </c>
      <c r="Z4839" s="14">
        <v>0.25</v>
      </c>
      <c r="AA4839" s="5">
        <f t="shared" si="453"/>
        <v>0.64999999999999991</v>
      </c>
      <c r="AB4839" s="15" cm="1">
        <f t="array" ref="AB4839">_xlfn.SWITCH(U4839,"夏",122,"冬",90,"春",153,"秋",153,0)</f>
        <v>122</v>
      </c>
      <c r="AC4839" s="16">
        <f t="shared" si="454"/>
        <v>79.299999999999983</v>
      </c>
      <c r="AD4839" s="5">
        <f>IFERROR(AA4839/D4839,0)</f>
        <v>5.1780120894633023E-3</v>
      </c>
      <c r="AE4839" s="15">
        <f t="shared" si="455"/>
        <v>0.33424657534246577</v>
      </c>
      <c r="AF4839" s="5">
        <f>IFERROR(AD4839*AE4839*48,0)</f>
        <v>8.307517478327972E-2</v>
      </c>
    </row>
    <row r="4840" spans="1:32" x14ac:dyDescent="0.15">
      <c r="A4840" s="17">
        <v>45895</v>
      </c>
      <c r="B4840" s="1" t="s">
        <v>37</v>
      </c>
      <c r="C4840" s="1" t="s">
        <v>33</v>
      </c>
      <c r="D4840" s="9">
        <v>125.5308</v>
      </c>
      <c r="E4840" s="6">
        <v>3.15</v>
      </c>
      <c r="F4840" s="18">
        <v>0.45833333333333298</v>
      </c>
      <c r="G4840" s="1">
        <v>26.2</v>
      </c>
      <c r="H4840" s="1">
        <v>70</v>
      </c>
      <c r="I4840" s="1">
        <v>26.5</v>
      </c>
      <c r="J4840" s="1">
        <v>0.21</v>
      </c>
      <c r="K4840" s="1">
        <v>735</v>
      </c>
      <c r="L4840" s="1">
        <v>465</v>
      </c>
      <c r="M4840" s="6">
        <f t="shared" si="458"/>
        <v>26.645785501025046</v>
      </c>
      <c r="N4840" s="19">
        <v>0.5</v>
      </c>
      <c r="O4840" s="11" cm="1">
        <f t="array" ref="O4840">ROUND(_xlfn.SWITCH(C4840,"建筑专教",IF(S4840&gt;0.1,1.38,1.28),"阶梯教室",IF(S4840&gt;0.1,1.15,1.05),"公共教室",IF(S4840&gt;0.1,1.22,1.12),IF(S4840&gt;0.1,1.2,1.1))+(MOD(ROW()*11,31)/31-0.5)*0.06,2)</f>
        <v>1.1000000000000001</v>
      </c>
      <c r="P4840" s="12">
        <f t="shared" si="456"/>
        <v>0.33</v>
      </c>
      <c r="Q4840" s="13">
        <f t="shared" si="457"/>
        <v>-0.6215682078887369</v>
      </c>
      <c r="R4840" s="1">
        <v>0.35</v>
      </c>
      <c r="S4840" s="1">
        <v>0</v>
      </c>
      <c r="T4840" s="1">
        <v>0.17</v>
      </c>
      <c r="U4840" s="4" t="s">
        <v>60</v>
      </c>
      <c r="V4840">
        <v>0.41</v>
      </c>
      <c r="W4840">
        <v>0.3</v>
      </c>
      <c r="X4840" s="14">
        <v>0.73</v>
      </c>
      <c r="Y4840" s="14">
        <v>2.38</v>
      </c>
      <c r="Z4840" s="14">
        <v>0.25</v>
      </c>
      <c r="AA4840" s="5">
        <f t="shared" ref="AA4840:AA4903" si="459">R4840+S4840+T4840</f>
        <v>0.52</v>
      </c>
      <c r="AB4840" s="15" cm="1">
        <f t="array" ref="AB4840">_xlfn.SWITCH(U4840,"夏",122,"冬",90,"春",153,"秋",153,0)</f>
        <v>122</v>
      </c>
      <c r="AC4840" s="16">
        <f t="shared" ref="AC4840:AC4903" si="460">AA4840*AB4840</f>
        <v>63.440000000000005</v>
      </c>
      <c r="AD4840" s="5">
        <f>IFERROR(AA4840/D4840,0)</f>
        <v>4.1424096715706425E-3</v>
      </c>
      <c r="AE4840" s="15">
        <f t="shared" ref="AE4840:AE4903" si="461">IF(U4840="夏",122/365,IF(U4840="冬",90/365,IF(OR(U4840="春",U4840="秋"),153/365,0)))</f>
        <v>0.33424657534246577</v>
      </c>
      <c r="AF4840" s="5">
        <f>IFERROR(AD4840*AE4840*48,0)</f>
        <v>6.6460139826623799E-2</v>
      </c>
    </row>
    <row r="4841" spans="1:32" x14ac:dyDescent="0.15">
      <c r="A4841" s="17">
        <v>45895</v>
      </c>
      <c r="B4841" s="1" t="s">
        <v>37</v>
      </c>
      <c r="C4841" s="1" t="s">
        <v>33</v>
      </c>
      <c r="D4841" s="9">
        <v>125.5308</v>
      </c>
      <c r="E4841" s="6">
        <v>3.15</v>
      </c>
      <c r="F4841" s="18">
        <v>0.47916666666666702</v>
      </c>
      <c r="G4841" s="1">
        <v>24.9</v>
      </c>
      <c r="H4841" s="1">
        <v>72</v>
      </c>
      <c r="I4841" s="1">
        <v>25.2</v>
      </c>
      <c r="J4841" s="1">
        <v>0.26</v>
      </c>
      <c r="K4841" s="1">
        <v>845</v>
      </c>
      <c r="L4841" s="1">
        <v>525</v>
      </c>
      <c r="M4841" s="6">
        <f t="shared" si="458"/>
        <v>25.367873397535618</v>
      </c>
      <c r="N4841" s="19">
        <v>0.5</v>
      </c>
      <c r="O4841" s="11" cm="1">
        <f t="array" ref="O4841">ROUND(_xlfn.SWITCH(C4841,"建筑专教",IF(S4841&gt;0.1,1.38,1.28),"阶梯教室",IF(S4841&gt;0.1,1.15,1.05),"公共教室",IF(S4841&gt;0.1,1.22,1.12),IF(S4841&gt;0.1,1.2,1.1))+(MOD(ROW()*11,31)/31-0.5)*0.06,2)</f>
        <v>1.1200000000000001</v>
      </c>
      <c r="P4841" s="12">
        <f t="shared" si="456"/>
        <v>0.44</v>
      </c>
      <c r="Q4841" s="13">
        <f t="shared" si="457"/>
        <v>-1.2641732711963081</v>
      </c>
      <c r="R4841" s="1">
        <v>0.37</v>
      </c>
      <c r="S4841" s="1">
        <v>0</v>
      </c>
      <c r="T4841" s="1">
        <v>0.23</v>
      </c>
      <c r="U4841" s="4" t="s">
        <v>60</v>
      </c>
      <c r="V4841">
        <v>0.41</v>
      </c>
      <c r="W4841">
        <v>0.3</v>
      </c>
      <c r="X4841" s="14">
        <v>0.73</v>
      </c>
      <c r="Y4841" s="14">
        <v>2.38</v>
      </c>
      <c r="Z4841" s="14">
        <v>0.25</v>
      </c>
      <c r="AA4841" s="5">
        <f t="shared" si="459"/>
        <v>0.6</v>
      </c>
      <c r="AB4841" s="15" cm="1">
        <f t="array" ref="AB4841">_xlfn.SWITCH(U4841,"夏",122,"冬",90,"春",153,"秋",153,0)</f>
        <v>122</v>
      </c>
      <c r="AC4841" s="16">
        <f t="shared" si="460"/>
        <v>73.2</v>
      </c>
      <c r="AD4841" s="5">
        <f>IFERROR(AA4841/D4841,0)</f>
        <v>4.7797034671968946E-3</v>
      </c>
      <c r="AE4841" s="15">
        <f t="shared" si="461"/>
        <v>0.33424657534246577</v>
      </c>
      <c r="AF4841" s="5">
        <f>IFERROR(AD4841*AE4841*48,0)</f>
        <v>7.668477672302744E-2</v>
      </c>
    </row>
    <row r="4842" spans="1:32" x14ac:dyDescent="0.15">
      <c r="A4842" s="17">
        <v>45895</v>
      </c>
      <c r="B4842" s="1" t="s">
        <v>37</v>
      </c>
      <c r="C4842" s="1" t="s">
        <v>33</v>
      </c>
      <c r="D4842" s="9">
        <v>125.5308</v>
      </c>
      <c r="E4842" s="6">
        <v>3.15</v>
      </c>
      <c r="F4842" s="18">
        <v>0.5</v>
      </c>
      <c r="G4842" s="1">
        <v>27.9</v>
      </c>
      <c r="H4842" s="1">
        <v>74</v>
      </c>
      <c r="I4842" s="1">
        <v>28.2</v>
      </c>
      <c r="J4842" s="1">
        <v>0.16</v>
      </c>
      <c r="K4842" s="1">
        <v>425</v>
      </c>
      <c r="L4842" s="1">
        <v>475</v>
      </c>
      <c r="M4842" s="6">
        <f t="shared" si="458"/>
        <v>28.321769271011874</v>
      </c>
      <c r="N4842" s="1">
        <v>0</v>
      </c>
      <c r="O4842" s="1">
        <v>0</v>
      </c>
      <c r="P4842" s="12">
        <f t="shared" si="456"/>
        <v>0</v>
      </c>
      <c r="Q4842" s="1">
        <v>0</v>
      </c>
      <c r="R4842" s="1">
        <v>0.18</v>
      </c>
      <c r="S4842" s="1">
        <v>0</v>
      </c>
      <c r="T4842" s="1">
        <v>0</v>
      </c>
      <c r="U4842" s="4" t="s">
        <v>60</v>
      </c>
      <c r="V4842">
        <v>0.41</v>
      </c>
      <c r="W4842">
        <v>0.3</v>
      </c>
      <c r="X4842" s="14">
        <v>0.73</v>
      </c>
      <c r="Y4842" s="14">
        <v>2.38</v>
      </c>
      <c r="Z4842" s="14">
        <v>0.25</v>
      </c>
      <c r="AA4842" s="5">
        <f t="shared" si="459"/>
        <v>0.18</v>
      </c>
      <c r="AB4842" s="15" cm="1">
        <f t="array" ref="AB4842">_xlfn.SWITCH(U4842,"夏",122,"冬",90,"春",153,"秋",153,0)</f>
        <v>122</v>
      </c>
      <c r="AC4842" s="16">
        <f t="shared" si="460"/>
        <v>21.96</v>
      </c>
      <c r="AD4842" s="5">
        <f>IFERROR(AA4842/D4842,0)</f>
        <v>1.4339110401590685E-3</v>
      </c>
      <c r="AE4842" s="15">
        <f t="shared" si="461"/>
        <v>0.33424657534246577</v>
      </c>
      <c r="AF4842" s="5">
        <f>IFERROR(AD4842*AE4842*48,0)</f>
        <v>2.3005433016908234E-2</v>
      </c>
    </row>
    <row r="4843" spans="1:32" x14ac:dyDescent="0.15">
      <c r="A4843" s="17">
        <v>45895</v>
      </c>
      <c r="B4843" s="1" t="s">
        <v>37</v>
      </c>
      <c r="C4843" s="1" t="s">
        <v>33</v>
      </c>
      <c r="D4843" s="9">
        <v>125.5308</v>
      </c>
      <c r="E4843" s="6">
        <v>3.15</v>
      </c>
      <c r="F4843" s="18">
        <v>0.52083333333333304</v>
      </c>
      <c r="G4843" s="1">
        <v>29.2</v>
      </c>
      <c r="H4843" s="1">
        <v>76</v>
      </c>
      <c r="I4843" s="1">
        <v>29.5</v>
      </c>
      <c r="J4843" s="1">
        <v>0.15</v>
      </c>
      <c r="K4843" s="1">
        <v>412</v>
      </c>
      <c r="L4843" s="1">
        <v>415</v>
      </c>
      <c r="M4843" s="6">
        <f t="shared" si="458"/>
        <v>29.615644860581767</v>
      </c>
      <c r="N4843" s="1">
        <v>0</v>
      </c>
      <c r="O4843" s="1">
        <v>0</v>
      </c>
      <c r="P4843" s="12">
        <f t="shared" si="456"/>
        <v>0</v>
      </c>
      <c r="Q4843" s="1">
        <v>0</v>
      </c>
      <c r="R4843" s="1">
        <v>0.14000000000000001</v>
      </c>
      <c r="S4843" s="1">
        <v>0</v>
      </c>
      <c r="T4843" s="1">
        <v>0</v>
      </c>
      <c r="U4843" s="4" t="s">
        <v>60</v>
      </c>
      <c r="V4843">
        <v>0.41</v>
      </c>
      <c r="W4843">
        <v>0.3</v>
      </c>
      <c r="X4843" s="14">
        <v>0.73</v>
      </c>
      <c r="Y4843" s="14">
        <v>2.38</v>
      </c>
      <c r="Z4843" s="14">
        <v>0.25</v>
      </c>
      <c r="AA4843" s="5">
        <f t="shared" si="459"/>
        <v>0.14000000000000001</v>
      </c>
      <c r="AB4843" s="15" cm="1">
        <f t="array" ref="AB4843">_xlfn.SWITCH(U4843,"夏",122,"冬",90,"春",153,"秋",153,0)</f>
        <v>122</v>
      </c>
      <c r="AC4843" s="16">
        <f t="shared" si="460"/>
        <v>17.080000000000002</v>
      </c>
      <c r="AD4843" s="5">
        <f>IFERROR(AA4843/D4843,0)</f>
        <v>1.1152641423459423E-3</v>
      </c>
      <c r="AE4843" s="15">
        <f t="shared" si="461"/>
        <v>0.33424657534246577</v>
      </c>
      <c r="AF4843" s="5">
        <f>IFERROR(AD4843*AE4843*48,0)</f>
        <v>1.7893114568706407E-2</v>
      </c>
    </row>
    <row r="4844" spans="1:32" x14ac:dyDescent="0.15">
      <c r="A4844" s="17">
        <v>45895</v>
      </c>
      <c r="B4844" s="1" t="s">
        <v>37</v>
      </c>
      <c r="C4844" s="1" t="s">
        <v>33</v>
      </c>
      <c r="D4844" s="9">
        <v>125.5308</v>
      </c>
      <c r="E4844" s="6">
        <v>3.15</v>
      </c>
      <c r="F4844" s="18">
        <v>0.54166666666666696</v>
      </c>
      <c r="G4844" s="1">
        <v>30.5</v>
      </c>
      <c r="H4844" s="1">
        <v>78</v>
      </c>
      <c r="I4844" s="1">
        <v>30.8</v>
      </c>
      <c r="J4844" s="1">
        <v>0.17</v>
      </c>
      <c r="K4844" s="1">
        <v>435</v>
      </c>
      <c r="L4844" s="1">
        <v>415</v>
      </c>
      <c r="M4844" s="6">
        <f t="shared" si="458"/>
        <v>30.923067019826931</v>
      </c>
      <c r="N4844" s="19">
        <v>0.5</v>
      </c>
      <c r="O4844" s="11" cm="1">
        <f t="array" ref="O4844">ROUND(_xlfn.SWITCH(C4844,"建筑专教",IF(S4844&gt;0.1,1.38,1.28),"阶梯教室",IF(S4844&gt;0.1,1.15,1.05),"公共教室",IF(S4844&gt;0.1,1.22,1.12),IF(S4844&gt;0.1,1.2,1.1))+(MOD(ROW()*11,31)/31-0.5)*0.06,2)</f>
        <v>1.1200000000000001</v>
      </c>
      <c r="P4844" s="12">
        <f t="shared" si="456"/>
        <v>0.03</v>
      </c>
      <c r="Q4844" s="13">
        <f t="shared" si="457"/>
        <v>1.3472040658105118</v>
      </c>
      <c r="R4844" s="1">
        <v>0.28000000000000003</v>
      </c>
      <c r="S4844" s="1">
        <v>0</v>
      </c>
      <c r="T4844" s="1">
        <v>0.01</v>
      </c>
      <c r="U4844" s="4" t="s">
        <v>60</v>
      </c>
      <c r="V4844">
        <v>0.41</v>
      </c>
      <c r="W4844">
        <v>0.3</v>
      </c>
      <c r="X4844" s="14">
        <v>0.73</v>
      </c>
      <c r="Y4844" s="14">
        <v>2.38</v>
      </c>
      <c r="Z4844" s="14">
        <v>0.25</v>
      </c>
      <c r="AA4844" s="5">
        <f t="shared" si="459"/>
        <v>0.29000000000000004</v>
      </c>
      <c r="AB4844" s="15" cm="1">
        <f t="array" ref="AB4844">_xlfn.SWITCH(U4844,"夏",122,"冬",90,"春",153,"秋",153,0)</f>
        <v>122</v>
      </c>
      <c r="AC4844" s="16">
        <f t="shared" si="460"/>
        <v>35.380000000000003</v>
      </c>
      <c r="AD4844" s="5">
        <f>IFERROR(AA4844/D4844,0)</f>
        <v>2.3101900091451661E-3</v>
      </c>
      <c r="AE4844" s="15">
        <f t="shared" si="461"/>
        <v>0.33424657534246577</v>
      </c>
      <c r="AF4844" s="5">
        <f>IFERROR(AD4844*AE4844*48,0)</f>
        <v>3.7064308749463273E-2</v>
      </c>
    </row>
    <row r="4845" spans="1:32" x14ac:dyDescent="0.15">
      <c r="A4845" s="17">
        <v>45895</v>
      </c>
      <c r="B4845" s="1" t="s">
        <v>37</v>
      </c>
      <c r="C4845" s="1" t="s">
        <v>33</v>
      </c>
      <c r="D4845" s="9">
        <v>125.5308</v>
      </c>
      <c r="E4845" s="6">
        <v>3.15</v>
      </c>
      <c r="F4845" s="18">
        <v>0.5625</v>
      </c>
      <c r="G4845" s="1">
        <v>27.9</v>
      </c>
      <c r="H4845" s="1">
        <v>74</v>
      </c>
      <c r="I4845" s="1">
        <v>28.2</v>
      </c>
      <c r="J4845" s="1">
        <v>0.24</v>
      </c>
      <c r="K4845" s="1">
        <v>645</v>
      </c>
      <c r="L4845" s="1">
        <v>475</v>
      </c>
      <c r="M4845" s="6">
        <f t="shared" si="458"/>
        <v>28.355281608811026</v>
      </c>
      <c r="N4845" s="19">
        <v>0.5</v>
      </c>
      <c r="O4845" s="11" cm="1">
        <f t="array" ref="O4845">ROUND(_xlfn.SWITCH(C4845,"建筑专教",IF(S4845&gt;0.1,1.38,1.28),"阶梯教室",IF(S4845&gt;0.1,1.15,1.05),"公共教室",IF(S4845&gt;0.1,1.22,1.12),IF(S4845&gt;0.1,1.2,1.1))+(MOD(ROW()*11,31)/31-0.5)*0.06,2)</f>
        <v>1.08</v>
      </c>
      <c r="P4845" s="12">
        <f t="shared" ref="P4845:P4908" si="462">IF(O4845=0,0,ROUND(MIN(MAX((K4845-400)/(320*E4845*IF(C4845="公共教室",0.95,IF(C4845="建筑专教",0.85,IF(C4845="阶梯教室",1.15,1)))),0),2),2))</f>
        <v>0.24</v>
      </c>
      <c r="Q4845" s="13">
        <f t="shared" si="457"/>
        <v>-0.10147078070952405</v>
      </c>
      <c r="R4845" s="1">
        <v>0.39</v>
      </c>
      <c r="S4845" s="1">
        <v>0</v>
      </c>
      <c r="T4845" s="1">
        <v>0.16</v>
      </c>
      <c r="U4845" s="4" t="s">
        <v>60</v>
      </c>
      <c r="V4845">
        <v>0.41</v>
      </c>
      <c r="W4845">
        <v>0.3</v>
      </c>
      <c r="X4845" s="14">
        <v>0.73</v>
      </c>
      <c r="Y4845" s="14">
        <v>2.38</v>
      </c>
      <c r="Z4845" s="14">
        <v>0.25</v>
      </c>
      <c r="AA4845" s="5">
        <f t="shared" si="459"/>
        <v>0.55000000000000004</v>
      </c>
      <c r="AB4845" s="15" cm="1">
        <f t="array" ref="AB4845">_xlfn.SWITCH(U4845,"夏",122,"冬",90,"春",153,"秋",153,0)</f>
        <v>122</v>
      </c>
      <c r="AC4845" s="16">
        <f t="shared" si="460"/>
        <v>67.100000000000009</v>
      </c>
      <c r="AD4845" s="5">
        <f>IFERROR(AA4845/D4845,0)</f>
        <v>4.3813948449304878E-3</v>
      </c>
      <c r="AE4845" s="15">
        <f t="shared" si="461"/>
        <v>0.33424657534246577</v>
      </c>
      <c r="AF4845" s="5">
        <f>IFERROR(AD4845*AE4845*48,0)</f>
        <v>7.0294378662775173E-2</v>
      </c>
    </row>
    <row r="4846" spans="1:32" x14ac:dyDescent="0.15">
      <c r="A4846" s="17">
        <v>45895</v>
      </c>
      <c r="B4846" s="1" t="s">
        <v>37</v>
      </c>
      <c r="C4846" s="1" t="s">
        <v>33</v>
      </c>
      <c r="D4846" s="9">
        <v>125.5308</v>
      </c>
      <c r="E4846" s="6">
        <v>3.15</v>
      </c>
      <c r="F4846" s="18">
        <v>0.58333333333333304</v>
      </c>
      <c r="G4846" s="1">
        <v>26.2</v>
      </c>
      <c r="H4846" s="1">
        <v>70</v>
      </c>
      <c r="I4846" s="1">
        <v>26.5</v>
      </c>
      <c r="J4846" s="1">
        <v>0.21</v>
      </c>
      <c r="K4846" s="1">
        <v>735</v>
      </c>
      <c r="L4846" s="1">
        <v>535</v>
      </c>
      <c r="M4846" s="6">
        <f t="shared" si="458"/>
        <v>26.645785501025046</v>
      </c>
      <c r="N4846" s="19">
        <v>0.5</v>
      </c>
      <c r="O4846" s="11" cm="1">
        <f t="array" ref="O4846">ROUND(_xlfn.SWITCH(C4846,"建筑专教",IF(S4846&gt;0.1,1.38,1.28),"阶梯教室",IF(S4846&gt;0.1,1.15,1.05),"公共教室",IF(S4846&gt;0.1,1.22,1.12),IF(S4846&gt;0.1,1.2,1.1))+(MOD(ROW()*11,31)/31-0.5)*0.06,2)</f>
        <v>1.1000000000000001</v>
      </c>
      <c r="P4846" s="12">
        <f t="shared" si="462"/>
        <v>0.33</v>
      </c>
      <c r="Q4846" s="13">
        <f t="shared" si="457"/>
        <v>-0.6215682078887369</v>
      </c>
      <c r="R4846" s="1">
        <v>0.41</v>
      </c>
      <c r="S4846" s="1">
        <v>0</v>
      </c>
      <c r="T4846" s="1">
        <v>0.22</v>
      </c>
      <c r="U4846" s="4" t="s">
        <v>60</v>
      </c>
      <c r="V4846">
        <v>0.41</v>
      </c>
      <c r="W4846">
        <v>0.3</v>
      </c>
      <c r="X4846" s="14">
        <v>0.73</v>
      </c>
      <c r="Y4846" s="14">
        <v>2.38</v>
      </c>
      <c r="Z4846" s="14">
        <v>0.25</v>
      </c>
      <c r="AA4846" s="5">
        <f t="shared" si="459"/>
        <v>0.63</v>
      </c>
      <c r="AB4846" s="15" cm="1">
        <f t="array" ref="AB4846">_xlfn.SWITCH(U4846,"夏",122,"冬",90,"春",153,"秋",153,0)</f>
        <v>122</v>
      </c>
      <c r="AC4846" s="16">
        <f t="shared" si="460"/>
        <v>76.86</v>
      </c>
      <c r="AD4846" s="5">
        <f>IFERROR(AA4846/D4846,0)</f>
        <v>5.0186886405567399E-3</v>
      </c>
      <c r="AE4846" s="15">
        <f t="shared" si="461"/>
        <v>0.33424657534246577</v>
      </c>
      <c r="AF4846" s="5">
        <f>IFERROR(AD4846*AE4846*48,0)</f>
        <v>8.0519015559178828E-2</v>
      </c>
    </row>
    <row r="4847" spans="1:32" x14ac:dyDescent="0.15">
      <c r="A4847" s="17">
        <v>45895</v>
      </c>
      <c r="B4847" s="1" t="s">
        <v>37</v>
      </c>
      <c r="C4847" s="1" t="s">
        <v>33</v>
      </c>
      <c r="D4847" s="9">
        <v>125.5308</v>
      </c>
      <c r="E4847" s="6">
        <v>3.15</v>
      </c>
      <c r="F4847" s="18">
        <v>0.60416666666666696</v>
      </c>
      <c r="G4847" s="1">
        <v>28.2</v>
      </c>
      <c r="H4847" s="1">
        <v>72</v>
      </c>
      <c r="I4847" s="1">
        <v>28.5</v>
      </c>
      <c r="J4847" s="1">
        <v>0.2</v>
      </c>
      <c r="K4847" s="1">
        <v>665</v>
      </c>
      <c r="L4847" s="1">
        <v>535</v>
      </c>
      <c r="M4847" s="6">
        <f t="shared" si="458"/>
        <v>28.638787650562847</v>
      </c>
      <c r="N4847" s="19">
        <v>0.5</v>
      </c>
      <c r="O4847" s="11" cm="1">
        <f t="array" ref="O4847">ROUND(_xlfn.SWITCH(C4847,"建筑专教",IF(S4847&gt;0.1,1.38,1.28),"阶梯教室",IF(S4847&gt;0.1,1.15,1.05),"公共教室",IF(S4847&gt;0.1,1.22,1.12),IF(S4847&gt;0.1,1.2,1.1))+(MOD(ROW()*11,31)/31-0.5)*0.06,2)</f>
        <v>1.1200000000000001</v>
      </c>
      <c r="P4847" s="12">
        <f t="shared" si="462"/>
        <v>0.26</v>
      </c>
      <c r="Q4847" s="13">
        <f t="shared" si="457"/>
        <v>0.21847170068952282</v>
      </c>
      <c r="R4847" s="1">
        <v>0.35</v>
      </c>
      <c r="S4847" s="1">
        <v>0</v>
      </c>
      <c r="T4847" s="1">
        <v>0.15</v>
      </c>
      <c r="U4847" s="4" t="s">
        <v>60</v>
      </c>
      <c r="V4847">
        <v>0.41</v>
      </c>
      <c r="W4847">
        <v>0.3</v>
      </c>
      <c r="X4847" s="14">
        <v>0.73</v>
      </c>
      <c r="Y4847" s="14">
        <v>2.38</v>
      </c>
      <c r="Z4847" s="14">
        <v>0.25</v>
      </c>
      <c r="AA4847" s="5">
        <f t="shared" si="459"/>
        <v>0.5</v>
      </c>
      <c r="AB4847" s="15" cm="1">
        <f t="array" ref="AB4847">_xlfn.SWITCH(U4847,"夏",122,"冬",90,"春",153,"秋",153,0)</f>
        <v>122</v>
      </c>
      <c r="AC4847" s="16">
        <f t="shared" si="460"/>
        <v>61</v>
      </c>
      <c r="AD4847" s="5">
        <f>IFERROR(AA4847/D4847,0)</f>
        <v>3.9830862226640793E-3</v>
      </c>
      <c r="AE4847" s="15">
        <f t="shared" si="461"/>
        <v>0.33424657534246577</v>
      </c>
      <c r="AF4847" s="5">
        <f>IFERROR(AD4847*AE4847*48,0)</f>
        <v>6.3903980602522864E-2</v>
      </c>
    </row>
    <row r="4848" spans="1:32" x14ac:dyDescent="0.15">
      <c r="A4848" s="17">
        <v>45895</v>
      </c>
      <c r="B4848" s="1" t="s">
        <v>37</v>
      </c>
      <c r="C4848" s="1" t="s">
        <v>33</v>
      </c>
      <c r="D4848" s="9">
        <v>125.5308</v>
      </c>
      <c r="E4848" s="6">
        <v>3.15</v>
      </c>
      <c r="F4848" s="18">
        <v>0.625</v>
      </c>
      <c r="G4848" s="1">
        <v>26.8</v>
      </c>
      <c r="H4848" s="1">
        <v>74</v>
      </c>
      <c r="I4848" s="1">
        <v>27.1</v>
      </c>
      <c r="J4848" s="1">
        <v>0.26</v>
      </c>
      <c r="K4848" s="1">
        <v>775</v>
      </c>
      <c r="L4848" s="1">
        <v>595</v>
      </c>
      <c r="M4848" s="6">
        <f t="shared" si="458"/>
        <v>27.264710065705515</v>
      </c>
      <c r="N4848" s="19">
        <v>0.5</v>
      </c>
      <c r="O4848" s="11" cm="1">
        <f t="array" ref="O4848">ROUND(_xlfn.SWITCH(C4848,"建筑专教",IF(S4848&gt;0.1,1.38,1.28),"阶梯教室",IF(S4848&gt;0.1,1.15,1.05),"公共教室",IF(S4848&gt;0.1,1.22,1.12),IF(S4848&gt;0.1,1.2,1.1))+(MOD(ROW()*11,31)/31-0.5)*0.06,2)</f>
        <v>1.0900000000000001</v>
      </c>
      <c r="P4848" s="12">
        <f t="shared" si="462"/>
        <v>0.37</v>
      </c>
      <c r="Q4848" s="13">
        <f t="shared" si="457"/>
        <v>-0.58840523256187105</v>
      </c>
      <c r="R4848" s="1">
        <v>0.37</v>
      </c>
      <c r="S4848" s="1">
        <v>0</v>
      </c>
      <c r="T4848" s="1">
        <v>0.21</v>
      </c>
      <c r="U4848" s="4" t="s">
        <v>60</v>
      </c>
      <c r="V4848">
        <v>0.41</v>
      </c>
      <c r="W4848">
        <v>0.3</v>
      </c>
      <c r="X4848" s="14">
        <v>0.73</v>
      </c>
      <c r="Y4848" s="14">
        <v>2.38</v>
      </c>
      <c r="Z4848" s="14">
        <v>0.25</v>
      </c>
      <c r="AA4848" s="5">
        <f t="shared" si="459"/>
        <v>0.57999999999999996</v>
      </c>
      <c r="AB4848" s="15" cm="1">
        <f t="array" ref="AB4848">_xlfn.SWITCH(U4848,"夏",122,"冬",90,"春",153,"秋",153,0)</f>
        <v>122</v>
      </c>
      <c r="AC4848" s="16">
        <f t="shared" si="460"/>
        <v>70.759999999999991</v>
      </c>
      <c r="AD4848" s="5">
        <f>IFERROR(AA4848/D4848,0)</f>
        <v>4.6203800182903314E-3</v>
      </c>
      <c r="AE4848" s="15">
        <f t="shared" si="461"/>
        <v>0.33424657534246577</v>
      </c>
      <c r="AF4848" s="5">
        <f>IFERROR(AD4848*AE4848*48,0)</f>
        <v>7.4128617498926519E-2</v>
      </c>
    </row>
    <row r="4849" spans="1:32" x14ac:dyDescent="0.15">
      <c r="A4849" s="17">
        <v>45895</v>
      </c>
      <c r="B4849" s="1" t="s">
        <v>37</v>
      </c>
      <c r="C4849" s="1" t="s">
        <v>33</v>
      </c>
      <c r="D4849" s="9">
        <v>125.5308</v>
      </c>
      <c r="E4849" s="6">
        <v>3.15</v>
      </c>
      <c r="F4849" s="18">
        <v>0.64583333333333304</v>
      </c>
      <c r="G4849" s="1">
        <v>27.5</v>
      </c>
      <c r="H4849" s="1">
        <v>76</v>
      </c>
      <c r="I4849" s="1">
        <v>27.8</v>
      </c>
      <c r="J4849" s="1">
        <v>0.21</v>
      </c>
      <c r="K4849" s="1">
        <v>662</v>
      </c>
      <c r="L4849" s="1">
        <v>595</v>
      </c>
      <c r="M4849" s="6">
        <f t="shared" si="458"/>
        <v>27.943906222559463</v>
      </c>
      <c r="N4849" s="19">
        <v>0.5</v>
      </c>
      <c r="O4849" s="11" cm="1">
        <f t="array" ref="O4849">ROUND(_xlfn.SWITCH(C4849,"建筑专教",IF(S4849&gt;0.1,1.38,1.28),"阶梯教室",IF(S4849&gt;0.1,1.15,1.05),"公共教室",IF(S4849&gt;0.1,1.22,1.12),IF(S4849&gt;0.1,1.2,1.1))+(MOD(ROW()*11,31)/31-0.5)*0.06,2)</f>
        <v>1.1100000000000001</v>
      </c>
      <c r="P4849" s="12">
        <f t="shared" si="462"/>
        <v>0.26</v>
      </c>
      <c r="Q4849" s="13">
        <f t="shared" si="457"/>
        <v>-9.6819717653634604E-2</v>
      </c>
      <c r="R4849" s="1">
        <v>0.28000000000000003</v>
      </c>
      <c r="S4849" s="1">
        <v>0</v>
      </c>
      <c r="T4849" s="1">
        <v>0.12</v>
      </c>
      <c r="U4849" s="4" t="s">
        <v>60</v>
      </c>
      <c r="V4849">
        <v>0.41</v>
      </c>
      <c r="W4849">
        <v>0.3</v>
      </c>
      <c r="X4849" s="14">
        <v>0.73</v>
      </c>
      <c r="Y4849" s="14">
        <v>2.38</v>
      </c>
      <c r="Z4849" s="14">
        <v>0.25</v>
      </c>
      <c r="AA4849" s="5">
        <f t="shared" si="459"/>
        <v>0.4</v>
      </c>
      <c r="AB4849" s="15" cm="1">
        <f t="array" ref="AB4849">_xlfn.SWITCH(U4849,"夏",122,"冬",90,"春",153,"秋",153,0)</f>
        <v>122</v>
      </c>
      <c r="AC4849" s="16">
        <f t="shared" si="460"/>
        <v>48.800000000000004</v>
      </c>
      <c r="AD4849" s="5">
        <f>IFERROR(AA4849/D4849,0)</f>
        <v>3.1864689781312635E-3</v>
      </c>
      <c r="AE4849" s="15">
        <f t="shared" si="461"/>
        <v>0.33424657534246577</v>
      </c>
      <c r="AF4849" s="5">
        <f>IFERROR(AD4849*AE4849*48,0)</f>
        <v>5.1123184482018302E-2</v>
      </c>
    </row>
    <row r="4850" spans="1:32" x14ac:dyDescent="0.15">
      <c r="A4850" s="17">
        <v>45895</v>
      </c>
      <c r="B4850" s="1" t="s">
        <v>37</v>
      </c>
      <c r="C4850" s="1" t="s">
        <v>33</v>
      </c>
      <c r="D4850" s="9">
        <v>125.5308</v>
      </c>
      <c r="E4850" s="6">
        <v>3.15</v>
      </c>
      <c r="F4850" s="18">
        <v>0.66666666666666696</v>
      </c>
      <c r="G4850" s="1">
        <v>27.2</v>
      </c>
      <c r="H4850" s="1">
        <v>78</v>
      </c>
      <c r="I4850" s="1">
        <v>27.5</v>
      </c>
      <c r="J4850" s="1">
        <v>0.27</v>
      </c>
      <c r="K4850" s="1">
        <v>792</v>
      </c>
      <c r="L4850" s="1">
        <v>655</v>
      </c>
      <c r="M4850" s="6">
        <f t="shared" si="458"/>
        <v>27.667808353635905</v>
      </c>
      <c r="N4850" s="19">
        <v>0.5</v>
      </c>
      <c r="O4850" s="11" cm="1">
        <f t="array" ref="O4850">ROUND(_xlfn.SWITCH(C4850,"建筑专教",IF(S4850&gt;0.1,1.38,1.28),"阶梯教室",IF(S4850&gt;0.1,1.15,1.05),"公共教室",IF(S4850&gt;0.1,1.22,1.12),IF(S4850&gt;0.1,1.2,1.1))+(MOD(ROW()*11,31)/31-0.5)*0.06,2)</f>
        <v>1.1299999999999999</v>
      </c>
      <c r="P4850" s="12">
        <f t="shared" si="462"/>
        <v>0.39</v>
      </c>
      <c r="Q4850" s="13">
        <f t="shared" si="457"/>
        <v>-0.34343790089879039</v>
      </c>
      <c r="R4850" s="1">
        <v>0.33</v>
      </c>
      <c r="S4850" s="1">
        <v>0</v>
      </c>
      <c r="T4850" s="1">
        <v>0.2</v>
      </c>
      <c r="U4850" s="4" t="s">
        <v>60</v>
      </c>
      <c r="V4850">
        <v>0.41</v>
      </c>
      <c r="W4850">
        <v>0.3</v>
      </c>
      <c r="X4850" s="14">
        <v>0.73</v>
      </c>
      <c r="Y4850" s="14">
        <v>2.38</v>
      </c>
      <c r="Z4850" s="14">
        <v>0.25</v>
      </c>
      <c r="AA4850" s="5">
        <f t="shared" si="459"/>
        <v>0.53</v>
      </c>
      <c r="AB4850" s="15" cm="1">
        <f t="array" ref="AB4850">_xlfn.SWITCH(U4850,"夏",122,"冬",90,"春",153,"秋",153,0)</f>
        <v>122</v>
      </c>
      <c r="AC4850" s="16">
        <f t="shared" si="460"/>
        <v>64.66</v>
      </c>
      <c r="AD4850" s="5">
        <f>IFERROR(AA4850/D4850,0)</f>
        <v>4.2220713960239246E-3</v>
      </c>
      <c r="AE4850" s="15">
        <f t="shared" si="461"/>
        <v>0.33424657534246577</v>
      </c>
      <c r="AF4850" s="5">
        <f>IFERROR(AD4850*AE4850*48,0)</f>
        <v>6.7738219438674252E-2</v>
      </c>
    </row>
    <row r="4851" spans="1:32" x14ac:dyDescent="0.15">
      <c r="A4851" s="17">
        <v>45895</v>
      </c>
      <c r="B4851" s="1" t="s">
        <v>37</v>
      </c>
      <c r="C4851" s="1" t="s">
        <v>33</v>
      </c>
      <c r="D4851" s="9">
        <v>125.5308</v>
      </c>
      <c r="E4851" s="6">
        <v>3.15</v>
      </c>
      <c r="F4851" s="18">
        <v>0.6875</v>
      </c>
      <c r="G4851" s="1">
        <v>25.9</v>
      </c>
      <c r="H4851" s="1">
        <v>80</v>
      </c>
      <c r="I4851" s="1">
        <v>26.2</v>
      </c>
      <c r="J4851" s="1">
        <v>0.25</v>
      </c>
      <c r="K4851" s="1">
        <v>885</v>
      </c>
      <c r="L4851" s="1">
        <v>715</v>
      </c>
      <c r="M4851" s="6">
        <f t="shared" si="458"/>
        <v>26.362336242250763</v>
      </c>
      <c r="N4851" s="19">
        <v>0.5</v>
      </c>
      <c r="O4851" s="11" cm="1">
        <f t="array" ref="O4851">ROUND(_xlfn.SWITCH(C4851,"建筑专教",IF(S4851&gt;0.1,1.38,1.28),"阶梯教室",IF(S4851&gt;0.1,1.15,1.05),"公共教室",IF(S4851&gt;0.1,1.22,1.12),IF(S4851&gt;0.1,1.2,1.1))+(MOD(ROW()*11,31)/31-0.5)*0.06,2)</f>
        <v>1.0900000000000001</v>
      </c>
      <c r="P4851" s="12">
        <f t="shared" si="462"/>
        <v>0.48</v>
      </c>
      <c r="Q4851" s="13">
        <f t="shared" si="457"/>
        <v>-0.92433602917349267</v>
      </c>
      <c r="R4851" s="1">
        <v>0.35</v>
      </c>
      <c r="S4851" s="1">
        <v>0</v>
      </c>
      <c r="T4851" s="1">
        <v>0.26</v>
      </c>
      <c r="U4851" s="4" t="s">
        <v>60</v>
      </c>
      <c r="V4851">
        <v>0.41</v>
      </c>
      <c r="W4851">
        <v>0.3</v>
      </c>
      <c r="X4851" s="14">
        <v>0.73</v>
      </c>
      <c r="Y4851" s="14">
        <v>2.38</v>
      </c>
      <c r="Z4851" s="14">
        <v>0.25</v>
      </c>
      <c r="AA4851" s="5">
        <f t="shared" si="459"/>
        <v>0.61</v>
      </c>
      <c r="AB4851" s="15" cm="1">
        <f t="array" ref="AB4851">_xlfn.SWITCH(U4851,"夏",122,"冬",90,"春",153,"秋",153,0)</f>
        <v>122</v>
      </c>
      <c r="AC4851" s="16">
        <f t="shared" si="460"/>
        <v>74.42</v>
      </c>
      <c r="AD4851" s="5">
        <f>IFERROR(AA4851/D4851,0)</f>
        <v>4.8593651916501767E-3</v>
      </c>
      <c r="AE4851" s="15">
        <f t="shared" si="461"/>
        <v>0.33424657534246577</v>
      </c>
      <c r="AF4851" s="5">
        <f>IFERROR(AD4851*AE4851*48,0)</f>
        <v>7.7962856335077907E-2</v>
      </c>
    </row>
    <row r="4852" spans="1:32" x14ac:dyDescent="0.15">
      <c r="A4852" s="17">
        <v>45895</v>
      </c>
      <c r="B4852" s="1" t="s">
        <v>37</v>
      </c>
      <c r="C4852" s="1" t="s">
        <v>33</v>
      </c>
      <c r="D4852" s="9">
        <v>125.5308</v>
      </c>
      <c r="E4852" s="6">
        <v>3.15</v>
      </c>
      <c r="F4852" s="18">
        <v>0.70833333333333304</v>
      </c>
      <c r="G4852" s="1">
        <v>28.2</v>
      </c>
      <c r="H4852" s="1">
        <v>82</v>
      </c>
      <c r="I4852" s="1">
        <v>28.5</v>
      </c>
      <c r="J4852" s="1">
        <v>0.17</v>
      </c>
      <c r="K4852" s="1">
        <v>548</v>
      </c>
      <c r="L4852" s="1">
        <v>625</v>
      </c>
      <c r="M4852" s="6">
        <f t="shared" si="458"/>
        <v>28.625901239794075</v>
      </c>
      <c r="N4852" s="19">
        <v>0.5</v>
      </c>
      <c r="O4852" s="11" cm="1">
        <f t="array" ref="O4852">ROUND(_xlfn.SWITCH(C4852,"建筑专教",IF(S4852&gt;0.1,1.38,1.28),"阶梯教室",IF(S4852&gt;0.1,1.15,1.05),"公共教室",IF(S4852&gt;0.1,1.22,1.12),IF(S4852&gt;0.1,1.2,1.1))+(MOD(ROW()*11,31)/31-0.5)*0.06,2)</f>
        <v>1.1100000000000001</v>
      </c>
      <c r="P4852" s="12">
        <f t="shared" si="462"/>
        <v>0.15</v>
      </c>
      <c r="Q4852" s="13">
        <f t="shared" si="457"/>
        <v>0.57079708982698896</v>
      </c>
      <c r="R4852" s="1">
        <v>0.21</v>
      </c>
      <c r="S4852" s="1">
        <v>0.08</v>
      </c>
      <c r="T4852" s="1">
        <v>0.02</v>
      </c>
      <c r="U4852" s="4" t="s">
        <v>60</v>
      </c>
      <c r="V4852">
        <v>0.41</v>
      </c>
      <c r="W4852">
        <v>0.3</v>
      </c>
      <c r="X4852" s="14">
        <v>0.73</v>
      </c>
      <c r="Y4852" s="14">
        <v>2.38</v>
      </c>
      <c r="Z4852" s="14">
        <v>0.25</v>
      </c>
      <c r="AA4852" s="5">
        <f t="shared" si="459"/>
        <v>0.31</v>
      </c>
      <c r="AB4852" s="15" cm="1">
        <f t="array" ref="AB4852">_xlfn.SWITCH(U4852,"夏",122,"冬",90,"春",153,"秋",153,0)</f>
        <v>122</v>
      </c>
      <c r="AC4852" s="16">
        <f t="shared" si="460"/>
        <v>37.82</v>
      </c>
      <c r="AD4852" s="5">
        <f>IFERROR(AA4852/D4852,0)</f>
        <v>2.4695134580517289E-3</v>
      </c>
      <c r="AE4852" s="15">
        <f t="shared" si="461"/>
        <v>0.33424657534246577</v>
      </c>
      <c r="AF4852" s="5">
        <f>IFERROR(AD4852*AE4852*48,0)</f>
        <v>3.962046797356418E-2</v>
      </c>
    </row>
    <row r="4853" spans="1:32" x14ac:dyDescent="0.15">
      <c r="A4853" s="17">
        <v>45895</v>
      </c>
      <c r="B4853" s="1" t="s">
        <v>37</v>
      </c>
      <c r="C4853" s="1" t="s">
        <v>33</v>
      </c>
      <c r="D4853" s="9">
        <v>125.5308</v>
      </c>
      <c r="E4853" s="6">
        <v>3.15</v>
      </c>
      <c r="F4853" s="18">
        <v>0.72916666666666696</v>
      </c>
      <c r="G4853" s="1">
        <v>29.5</v>
      </c>
      <c r="H4853" s="1">
        <v>84</v>
      </c>
      <c r="I4853" s="1">
        <v>29.8</v>
      </c>
      <c r="J4853" s="1">
        <v>0.16</v>
      </c>
      <c r="K4853" s="1">
        <v>475</v>
      </c>
      <c r="L4853" s="1">
        <v>565</v>
      </c>
      <c r="M4853" s="6">
        <f t="shared" si="458"/>
        <v>29.919851627669402</v>
      </c>
      <c r="N4853" s="1">
        <v>0</v>
      </c>
      <c r="O4853" s="1">
        <v>0</v>
      </c>
      <c r="P4853" s="12">
        <f t="shared" si="462"/>
        <v>0</v>
      </c>
      <c r="Q4853" s="1">
        <v>0</v>
      </c>
      <c r="R4853" s="1">
        <v>0.15</v>
      </c>
      <c r="S4853" s="1">
        <v>0.12</v>
      </c>
      <c r="T4853" s="1">
        <v>0</v>
      </c>
      <c r="U4853" s="4" t="s">
        <v>60</v>
      </c>
      <c r="V4853">
        <v>0.41</v>
      </c>
      <c r="W4853">
        <v>0.3</v>
      </c>
      <c r="X4853" s="14">
        <v>0.73</v>
      </c>
      <c r="Y4853" s="14">
        <v>2.38</v>
      </c>
      <c r="Z4853" s="14">
        <v>0.25</v>
      </c>
      <c r="AA4853" s="5">
        <f t="shared" si="459"/>
        <v>0.27</v>
      </c>
      <c r="AB4853" s="15" cm="1">
        <f t="array" ref="AB4853">_xlfn.SWITCH(U4853,"夏",122,"冬",90,"春",153,"秋",153,0)</f>
        <v>122</v>
      </c>
      <c r="AC4853" s="16">
        <f t="shared" si="460"/>
        <v>32.940000000000005</v>
      </c>
      <c r="AD4853" s="5">
        <f>IFERROR(AA4853/D4853,0)</f>
        <v>2.1508665602386029E-3</v>
      </c>
      <c r="AE4853" s="15">
        <f t="shared" si="461"/>
        <v>0.33424657534246577</v>
      </c>
      <c r="AF4853" s="5">
        <f>IFERROR(AD4853*AE4853*48,0)</f>
        <v>3.4508149525362353E-2</v>
      </c>
    </row>
    <row r="4854" spans="1:32" x14ac:dyDescent="0.15">
      <c r="A4854" s="17">
        <v>45895</v>
      </c>
      <c r="B4854" s="1" t="s">
        <v>37</v>
      </c>
      <c r="C4854" s="1" t="s">
        <v>33</v>
      </c>
      <c r="D4854" s="9">
        <v>125.5308</v>
      </c>
      <c r="E4854" s="6">
        <v>3.15</v>
      </c>
      <c r="F4854" s="18">
        <v>0.75</v>
      </c>
      <c r="G4854" s="1">
        <v>30.9</v>
      </c>
      <c r="H4854" s="1">
        <v>86</v>
      </c>
      <c r="I4854" s="1">
        <v>31.2</v>
      </c>
      <c r="J4854" s="1">
        <v>0.18</v>
      </c>
      <c r="K4854" s="1">
        <v>465</v>
      </c>
      <c r="L4854" s="1">
        <v>505</v>
      </c>
      <c r="M4854" s="6">
        <f t="shared" si="458"/>
        <v>31.326857045926715</v>
      </c>
      <c r="N4854" s="19">
        <v>0.5</v>
      </c>
      <c r="O4854" s="11" cm="1">
        <f t="array" ref="O4854">ROUND(_xlfn.SWITCH(C4854,"建筑专教",IF(S4854&gt;0.1,1.38,1.28),"阶梯教室",IF(S4854&gt;0.1,1.15,1.05),"公共教室",IF(S4854&gt;0.1,1.22,1.12),IF(S4854&gt;0.1,1.2,1.1))+(MOD(ROW()*11,31)/31-0.5)*0.06,2)</f>
        <v>1.19</v>
      </c>
      <c r="P4854" s="12">
        <f t="shared" si="462"/>
        <v>0.06</v>
      </c>
      <c r="Q4854" s="13">
        <f t="shared" ref="Q4854:Q4912" si="463">(0.303*EXP(-0.036*(O4854*58.15))+0.028)*((O4854*58.15)-0.00305*(5733-6.99*(O4854*58.15)-(EXP(16.6536-4030.183/(G4854+235))*(H4854/100)))-0.42*((O4854*58.15)-58.15)-0.000017*(O4854*58.15)*(5867-(EXP(16.6536-4030.183/(G4854+235))*(H4854/100)))-0.0014*(O4854*58.15)*(34-G4854)-0.0000000396*IF(N4854*0.155&gt;0.078,1.05+0.645*N4854*0.155,1)*(POWER((35.7-0.028*(O4854*58.15)-N4854*0.155*(0.0000000396*IF(N4854*0.155&gt;0.078,1.05+0.645*N4854*0.155,1)*(POWER((35.7-0.028*(O4854*58.15)-N4854*0.155*0.1)+273,4)-POWER(M4854+273,4))+IF(N4854*0.155&gt;0.078,1.05+0.645*N4854*0.155,1)*IF(J4854&lt;0.2,2.38*ABS(35.7-0.028*(O4854*58.15)-G4854)^0.25,12.1*SQRT(J4854))*(35.7-0.028*(O4854*58.15)-G4854))+273),4)-POWER(M4854+273,4))-IF(N4854*0.155&gt;0.078,1.05+0.645*N4854*0.155,1)*IF(J4854&lt;0.2,2.38*ABS(35.7-0.028*(O4854*58.15)-N4854*0.155*0.1-G4854)^0.25,12.1*SQRT(J4854))*(35.7-0.028*(O4854*58.15)-N4854*0.155*0.1-G4854))</f>
        <v>1.5131756194384953</v>
      </c>
      <c r="R4854" s="1">
        <v>0.21</v>
      </c>
      <c r="S4854" s="1">
        <v>0.16</v>
      </c>
      <c r="T4854" s="1">
        <v>0.01</v>
      </c>
      <c r="U4854" s="4" t="s">
        <v>60</v>
      </c>
      <c r="V4854">
        <v>0.41</v>
      </c>
      <c r="W4854">
        <v>0.3</v>
      </c>
      <c r="X4854" s="14">
        <v>0.73</v>
      </c>
      <c r="Y4854" s="14">
        <v>2.38</v>
      </c>
      <c r="Z4854" s="14">
        <v>0.25</v>
      </c>
      <c r="AA4854" s="5">
        <f t="shared" si="459"/>
        <v>0.38</v>
      </c>
      <c r="AB4854" s="15" cm="1">
        <f t="array" ref="AB4854">_xlfn.SWITCH(U4854,"夏",122,"冬",90,"春",153,"秋",153,0)</f>
        <v>122</v>
      </c>
      <c r="AC4854" s="16">
        <f t="shared" si="460"/>
        <v>46.36</v>
      </c>
      <c r="AD4854" s="5">
        <f>IFERROR(AA4854/D4854,0)</f>
        <v>3.0271455292247003E-3</v>
      </c>
      <c r="AE4854" s="15">
        <f t="shared" si="461"/>
        <v>0.33424657534246577</v>
      </c>
      <c r="AF4854" s="5">
        <f>IFERROR(AD4854*AE4854*48,0)</f>
        <v>4.8567025257917389E-2</v>
      </c>
    </row>
    <row r="4855" spans="1:32" x14ac:dyDescent="0.15">
      <c r="A4855" s="17">
        <v>45895</v>
      </c>
      <c r="B4855" s="1" t="s">
        <v>37</v>
      </c>
      <c r="C4855" s="1" t="s">
        <v>33</v>
      </c>
      <c r="D4855" s="9">
        <v>125.5308</v>
      </c>
      <c r="E4855" s="6">
        <v>3.15</v>
      </c>
      <c r="F4855" s="18">
        <v>0.79166666666666696</v>
      </c>
      <c r="G4855" s="1">
        <v>28.2</v>
      </c>
      <c r="H4855" s="1">
        <v>81</v>
      </c>
      <c r="I4855" s="1">
        <v>28.5</v>
      </c>
      <c r="J4855" s="1">
        <v>0.19</v>
      </c>
      <c r="K4855" s="1">
        <v>575</v>
      </c>
      <c r="L4855" s="1">
        <v>565</v>
      </c>
      <c r="M4855" s="6">
        <f t="shared" si="458"/>
        <v>28.634584195941841</v>
      </c>
      <c r="N4855" s="19">
        <v>0.5</v>
      </c>
      <c r="O4855" s="11" cm="1">
        <f t="array" ref="O4855">ROUND(_xlfn.SWITCH(C4855,"建筑专教",IF(S4855&gt;0.1,1.38,1.28),"阶梯教室",IF(S4855&gt;0.1,1.15,1.05),"公共教室",IF(S4855&gt;0.1,1.22,1.12),IF(S4855&gt;0.1,1.2,1.1))+(MOD(ROW()*11,31)/31-0.5)*0.06,2)</f>
        <v>1.21</v>
      </c>
      <c r="P4855" s="12">
        <f t="shared" si="462"/>
        <v>0.17</v>
      </c>
      <c r="Q4855" s="13">
        <f t="shared" si="463"/>
        <v>0.71573051300376378</v>
      </c>
      <c r="R4855" s="1">
        <v>0.24</v>
      </c>
      <c r="S4855" s="1">
        <v>0.24</v>
      </c>
      <c r="T4855" s="1">
        <v>0.06</v>
      </c>
      <c r="U4855" s="4" t="s">
        <v>60</v>
      </c>
      <c r="V4855">
        <v>0.41</v>
      </c>
      <c r="W4855">
        <v>0.3</v>
      </c>
      <c r="X4855" s="14">
        <v>0.73</v>
      </c>
      <c r="Y4855" s="14">
        <v>2.38</v>
      </c>
      <c r="Z4855" s="14">
        <v>0.25</v>
      </c>
      <c r="AA4855" s="5">
        <f t="shared" si="459"/>
        <v>0.54</v>
      </c>
      <c r="AB4855" s="15" cm="1">
        <f t="array" ref="AB4855">_xlfn.SWITCH(U4855,"夏",122,"冬",90,"春",153,"秋",153,0)</f>
        <v>122</v>
      </c>
      <c r="AC4855" s="16">
        <f t="shared" si="460"/>
        <v>65.88000000000001</v>
      </c>
      <c r="AD4855" s="5">
        <f>IFERROR(AA4855/D4855,0)</f>
        <v>4.3017331204772058E-3</v>
      </c>
      <c r="AE4855" s="15">
        <f t="shared" si="461"/>
        <v>0.33424657534246577</v>
      </c>
      <c r="AF4855" s="5">
        <f>IFERROR(AD4855*AE4855*48,0)</f>
        <v>6.9016299050724705E-2</v>
      </c>
    </row>
    <row r="4856" spans="1:32" x14ac:dyDescent="0.15">
      <c r="A4856" s="17">
        <v>45895</v>
      </c>
      <c r="B4856" s="1" t="s">
        <v>37</v>
      </c>
      <c r="C4856" s="1" t="s">
        <v>33</v>
      </c>
      <c r="D4856" s="9">
        <v>125.5308</v>
      </c>
      <c r="E4856" s="6">
        <v>3.15</v>
      </c>
      <c r="F4856" s="18">
        <v>0.8125</v>
      </c>
      <c r="G4856" s="1">
        <v>29.5</v>
      </c>
      <c r="H4856" s="1">
        <v>83</v>
      </c>
      <c r="I4856" s="1">
        <v>29.8</v>
      </c>
      <c r="J4856" s="1">
        <v>0.17</v>
      </c>
      <c r="K4856" s="1">
        <v>448</v>
      </c>
      <c r="L4856" s="1">
        <v>505</v>
      </c>
      <c r="M4856" s="6">
        <f t="shared" si="458"/>
        <v>29.924288732496336</v>
      </c>
      <c r="N4856" s="1">
        <v>0</v>
      </c>
      <c r="O4856" s="1">
        <v>0</v>
      </c>
      <c r="P4856" s="12">
        <f t="shared" si="462"/>
        <v>0</v>
      </c>
      <c r="Q4856" s="1">
        <v>0</v>
      </c>
      <c r="R4856" s="1">
        <v>0.15</v>
      </c>
      <c r="S4856" s="1">
        <v>0.28000000000000003</v>
      </c>
      <c r="T4856" s="1">
        <v>0</v>
      </c>
      <c r="U4856" s="4" t="s">
        <v>60</v>
      </c>
      <c r="V4856">
        <v>0.41</v>
      </c>
      <c r="W4856">
        <v>0.3</v>
      </c>
      <c r="X4856" s="14">
        <v>0.73</v>
      </c>
      <c r="Y4856" s="14">
        <v>2.38</v>
      </c>
      <c r="Z4856" s="14">
        <v>0.25</v>
      </c>
      <c r="AA4856" s="5">
        <f t="shared" si="459"/>
        <v>0.43000000000000005</v>
      </c>
      <c r="AB4856" s="15" cm="1">
        <f t="array" ref="AB4856">_xlfn.SWITCH(U4856,"夏",122,"冬",90,"春",153,"秋",153,0)</f>
        <v>122</v>
      </c>
      <c r="AC4856" s="16">
        <f t="shared" si="460"/>
        <v>52.460000000000008</v>
      </c>
      <c r="AD4856" s="5">
        <f>IFERROR(AA4856/D4856,0)</f>
        <v>3.4254541514911084E-3</v>
      </c>
      <c r="AE4856" s="15">
        <f t="shared" si="461"/>
        <v>0.33424657534246577</v>
      </c>
      <c r="AF4856" s="5">
        <f>IFERROR(AD4856*AE4856*48,0)</f>
        <v>5.4957423318169676E-2</v>
      </c>
    </row>
    <row r="4857" spans="1:32" x14ac:dyDescent="0.15">
      <c r="A4857" s="17">
        <v>45895</v>
      </c>
      <c r="B4857" s="1" t="s">
        <v>37</v>
      </c>
      <c r="C4857" s="1" t="s">
        <v>33</v>
      </c>
      <c r="D4857" s="9">
        <v>125.5308</v>
      </c>
      <c r="E4857" s="6">
        <v>3.15</v>
      </c>
      <c r="F4857" s="18">
        <v>0.83333333333333304</v>
      </c>
      <c r="G4857" s="1">
        <v>30.9</v>
      </c>
      <c r="H4857" s="1">
        <v>85</v>
      </c>
      <c r="I4857" s="1">
        <v>31.2</v>
      </c>
      <c r="J4857" s="1">
        <v>0.16</v>
      </c>
      <c r="K4857" s="1">
        <v>408</v>
      </c>
      <c r="L4857" s="1">
        <v>445</v>
      </c>
      <c r="M4857" s="6">
        <f t="shared" si="458"/>
        <v>31.318206564399077</v>
      </c>
      <c r="N4857" s="1">
        <v>0</v>
      </c>
      <c r="O4857" s="1">
        <v>0</v>
      </c>
      <c r="P4857" s="12">
        <f t="shared" si="462"/>
        <v>0</v>
      </c>
      <c r="Q4857" s="1">
        <v>0</v>
      </c>
      <c r="R4857" s="1">
        <v>0.09</v>
      </c>
      <c r="S4857" s="1">
        <v>0.32</v>
      </c>
      <c r="T4857" s="1">
        <v>0</v>
      </c>
      <c r="U4857" s="4" t="s">
        <v>60</v>
      </c>
      <c r="V4857">
        <v>0.41</v>
      </c>
      <c r="W4857">
        <v>0.3</v>
      </c>
      <c r="X4857" s="14">
        <v>0.73</v>
      </c>
      <c r="Y4857" s="14">
        <v>2.38</v>
      </c>
      <c r="Z4857" s="14">
        <v>0.25</v>
      </c>
      <c r="AA4857" s="5">
        <f t="shared" si="459"/>
        <v>0.41000000000000003</v>
      </c>
      <c r="AB4857" s="15" cm="1">
        <f t="array" ref="AB4857">_xlfn.SWITCH(U4857,"夏",122,"冬",90,"春",153,"秋",153,0)</f>
        <v>122</v>
      </c>
      <c r="AC4857" s="16">
        <f t="shared" si="460"/>
        <v>50.02</v>
      </c>
      <c r="AD4857" s="5">
        <f>IFERROR(AA4857/D4857,0)</f>
        <v>3.2661307025845451E-3</v>
      </c>
      <c r="AE4857" s="15">
        <f t="shared" si="461"/>
        <v>0.33424657534246577</v>
      </c>
      <c r="AF4857" s="5">
        <f>IFERROR(AD4857*AE4857*48,0)</f>
        <v>5.2401264094068756E-2</v>
      </c>
    </row>
    <row r="4858" spans="1:32" x14ac:dyDescent="0.15">
      <c r="A4858" s="17">
        <v>45895</v>
      </c>
      <c r="B4858" s="1" t="s">
        <v>37</v>
      </c>
      <c r="C4858" s="1" t="s">
        <v>33</v>
      </c>
      <c r="D4858" s="9">
        <v>125.5308</v>
      </c>
      <c r="E4858" s="6">
        <v>3.15</v>
      </c>
      <c r="F4858" s="18">
        <v>0.85416666666666696</v>
      </c>
      <c r="G4858" s="1">
        <v>32.200000000000003</v>
      </c>
      <c r="H4858" s="1">
        <v>87</v>
      </c>
      <c r="I4858" s="1">
        <v>32.5</v>
      </c>
      <c r="J4858" s="1">
        <v>0.15</v>
      </c>
      <c r="K4858" s="1">
        <v>412</v>
      </c>
      <c r="L4858" s="1">
        <v>385</v>
      </c>
      <c r="M4858" s="6">
        <f t="shared" si="458"/>
        <v>32.612275447620505</v>
      </c>
      <c r="N4858" s="1">
        <v>0</v>
      </c>
      <c r="O4858" s="1">
        <v>0</v>
      </c>
      <c r="P4858" s="12">
        <f t="shared" si="462"/>
        <v>0</v>
      </c>
      <c r="Q4858" s="1">
        <v>0</v>
      </c>
      <c r="R4858" s="1">
        <v>0.06</v>
      </c>
      <c r="S4858" s="1">
        <v>0.35</v>
      </c>
      <c r="T4858" s="1">
        <v>0</v>
      </c>
      <c r="U4858" s="4" t="s">
        <v>60</v>
      </c>
      <c r="V4858">
        <v>0.41</v>
      </c>
      <c r="W4858">
        <v>0.3</v>
      </c>
      <c r="X4858" s="14">
        <v>0.73</v>
      </c>
      <c r="Y4858" s="14">
        <v>2.38</v>
      </c>
      <c r="Z4858" s="14">
        <v>0.25</v>
      </c>
      <c r="AA4858" s="5">
        <f t="shared" si="459"/>
        <v>0.41</v>
      </c>
      <c r="AB4858" s="15" cm="1">
        <f t="array" ref="AB4858">_xlfn.SWITCH(U4858,"夏",122,"冬",90,"春",153,"秋",153,0)</f>
        <v>122</v>
      </c>
      <c r="AC4858" s="16">
        <f t="shared" si="460"/>
        <v>50.019999999999996</v>
      </c>
      <c r="AD4858" s="5">
        <f>IFERROR(AA4858/D4858,0)</f>
        <v>3.2661307025845447E-3</v>
      </c>
      <c r="AE4858" s="15">
        <f t="shared" si="461"/>
        <v>0.33424657534246577</v>
      </c>
      <c r="AF4858" s="5">
        <f>IFERROR(AD4858*AE4858*48,0)</f>
        <v>5.2401264094068749E-2</v>
      </c>
    </row>
    <row r="4859" spans="1:32" x14ac:dyDescent="0.15">
      <c r="A4859" s="17">
        <v>45895</v>
      </c>
      <c r="B4859" s="1" t="s">
        <v>37</v>
      </c>
      <c r="C4859" s="1" t="s">
        <v>33</v>
      </c>
      <c r="D4859" s="9">
        <v>125.5308</v>
      </c>
      <c r="E4859" s="6">
        <v>3.15</v>
      </c>
      <c r="F4859" s="18">
        <v>0.875</v>
      </c>
      <c r="G4859" s="1">
        <v>33.700000000000003</v>
      </c>
      <c r="H4859" s="1">
        <v>89</v>
      </c>
      <c r="I4859" s="1">
        <v>34</v>
      </c>
      <c r="J4859" s="1">
        <v>0.18</v>
      </c>
      <c r="K4859" s="1">
        <v>425</v>
      </c>
      <c r="L4859" s="1">
        <v>325</v>
      </c>
      <c r="M4859" s="6">
        <f t="shared" si="458"/>
        <v>34.123422037950206</v>
      </c>
      <c r="N4859" s="1">
        <v>0</v>
      </c>
      <c r="O4859" s="1">
        <v>0</v>
      </c>
      <c r="P4859" s="12">
        <f t="shared" si="462"/>
        <v>0</v>
      </c>
      <c r="Q4859" s="1">
        <v>0</v>
      </c>
      <c r="R4859" s="1">
        <v>0.03</v>
      </c>
      <c r="S4859" s="1">
        <v>0.39</v>
      </c>
      <c r="T4859" s="1">
        <v>0</v>
      </c>
      <c r="U4859" s="4" t="s">
        <v>60</v>
      </c>
      <c r="V4859">
        <v>0.41</v>
      </c>
      <c r="W4859">
        <v>0.3</v>
      </c>
      <c r="X4859" s="14">
        <v>0.73</v>
      </c>
      <c r="Y4859" s="14">
        <v>2.38</v>
      </c>
      <c r="Z4859" s="14">
        <v>0.25</v>
      </c>
      <c r="AA4859" s="5">
        <f t="shared" si="459"/>
        <v>0.42000000000000004</v>
      </c>
      <c r="AB4859" s="15" cm="1">
        <f t="array" ref="AB4859">_xlfn.SWITCH(U4859,"夏",122,"冬",90,"春",153,"秋",153,0)</f>
        <v>122</v>
      </c>
      <c r="AC4859" s="16">
        <f t="shared" si="460"/>
        <v>51.24</v>
      </c>
      <c r="AD4859" s="5">
        <f>IFERROR(AA4859/D4859,0)</f>
        <v>3.3457924270378268E-3</v>
      </c>
      <c r="AE4859" s="15">
        <f t="shared" si="461"/>
        <v>0.33424657534246577</v>
      </c>
      <c r="AF4859" s="5">
        <f>IFERROR(AD4859*AE4859*48,0)</f>
        <v>5.3679343706119223E-2</v>
      </c>
    </row>
    <row r="4860" spans="1:32" x14ac:dyDescent="0.15">
      <c r="A4860" s="17">
        <v>45895</v>
      </c>
      <c r="B4860" s="1" t="s">
        <v>37</v>
      </c>
      <c r="C4860" s="1" t="s">
        <v>33</v>
      </c>
      <c r="D4860" s="9">
        <v>125.5308</v>
      </c>
      <c r="E4860" s="6">
        <v>3.15</v>
      </c>
      <c r="F4860" s="18">
        <v>0.89583333333333304</v>
      </c>
      <c r="G4860" s="1">
        <v>35.4</v>
      </c>
      <c r="H4860" s="1">
        <v>91</v>
      </c>
      <c r="I4860" s="1">
        <v>35.700000000000003</v>
      </c>
      <c r="J4860" s="1">
        <v>0.14000000000000001</v>
      </c>
      <c r="K4860" s="1">
        <v>438</v>
      </c>
      <c r="L4860" s="1">
        <v>265</v>
      </c>
      <c r="M4860" s="6">
        <f t="shared" si="458"/>
        <v>35.804413416316265</v>
      </c>
      <c r="N4860" s="1">
        <v>0</v>
      </c>
      <c r="O4860" s="1">
        <v>0</v>
      </c>
      <c r="P4860" s="12">
        <f t="shared" si="462"/>
        <v>0</v>
      </c>
      <c r="Q4860" s="1">
        <v>0</v>
      </c>
      <c r="R4860" s="1">
        <v>0</v>
      </c>
      <c r="S4860" s="1">
        <v>0.43</v>
      </c>
      <c r="T4860" s="1">
        <v>0</v>
      </c>
      <c r="U4860" s="4" t="s">
        <v>60</v>
      </c>
      <c r="V4860">
        <v>0.41</v>
      </c>
      <c r="W4860">
        <v>0.3</v>
      </c>
      <c r="X4860" s="14">
        <v>0.73</v>
      </c>
      <c r="Y4860" s="14">
        <v>2.38</v>
      </c>
      <c r="Z4860" s="14">
        <v>0.25</v>
      </c>
      <c r="AA4860" s="5">
        <f t="shared" si="459"/>
        <v>0.43</v>
      </c>
      <c r="AB4860" s="15" cm="1">
        <f t="array" ref="AB4860">_xlfn.SWITCH(U4860,"夏",122,"冬",90,"春",153,"秋",153,0)</f>
        <v>122</v>
      </c>
      <c r="AC4860" s="16">
        <f t="shared" si="460"/>
        <v>52.46</v>
      </c>
      <c r="AD4860" s="5">
        <f>IFERROR(AA4860/D4860,0)</f>
        <v>3.4254541514911079E-3</v>
      </c>
      <c r="AE4860" s="15">
        <f t="shared" si="461"/>
        <v>0.33424657534246577</v>
      </c>
      <c r="AF4860" s="5">
        <f>IFERROR(AD4860*AE4860*48,0)</f>
        <v>5.4957423318169669E-2</v>
      </c>
    </row>
    <row r="4861" spans="1:32" x14ac:dyDescent="0.15">
      <c r="A4861" s="17">
        <v>45895</v>
      </c>
      <c r="B4861" s="1" t="s">
        <v>37</v>
      </c>
      <c r="C4861" s="1" t="s">
        <v>33</v>
      </c>
      <c r="D4861" s="9">
        <v>125.5308</v>
      </c>
      <c r="E4861" s="6">
        <v>3.15</v>
      </c>
      <c r="F4861" s="18">
        <v>0.91666666666666696</v>
      </c>
      <c r="G4861" s="1">
        <v>37.200000000000003</v>
      </c>
      <c r="H4861" s="1">
        <v>93</v>
      </c>
      <c r="I4861" s="1">
        <v>37.5</v>
      </c>
      <c r="J4861" s="1">
        <v>0.15</v>
      </c>
      <c r="K4861" s="1">
        <v>452</v>
      </c>
      <c r="L4861" s="1">
        <v>205</v>
      </c>
      <c r="M4861" s="6">
        <f t="shared" si="458"/>
        <v>37.606944622362846</v>
      </c>
      <c r="N4861" s="1">
        <v>0</v>
      </c>
      <c r="O4861" s="1">
        <v>0</v>
      </c>
      <c r="P4861" s="12">
        <f t="shared" si="462"/>
        <v>0</v>
      </c>
      <c r="Q4861" s="1">
        <v>0</v>
      </c>
      <c r="R4861" s="1">
        <v>0</v>
      </c>
      <c r="S4861" s="1">
        <v>0.47</v>
      </c>
      <c r="T4861" s="1">
        <v>0</v>
      </c>
      <c r="U4861" s="4" t="s">
        <v>60</v>
      </c>
      <c r="V4861">
        <v>0.41</v>
      </c>
      <c r="W4861">
        <v>0.3</v>
      </c>
      <c r="X4861" s="14">
        <v>0.73</v>
      </c>
      <c r="Y4861" s="14">
        <v>2.38</v>
      </c>
      <c r="Z4861" s="14">
        <v>0.25</v>
      </c>
      <c r="AA4861" s="5">
        <f t="shared" si="459"/>
        <v>0.47</v>
      </c>
      <c r="AB4861" s="15" cm="1">
        <f t="array" ref="AB4861">_xlfn.SWITCH(U4861,"夏",122,"冬",90,"春",153,"秋",153,0)</f>
        <v>122</v>
      </c>
      <c r="AC4861" s="16">
        <f t="shared" si="460"/>
        <v>57.339999999999996</v>
      </c>
      <c r="AD4861" s="5">
        <f>IFERROR(AA4861/D4861,0)</f>
        <v>3.7441010493042344E-3</v>
      </c>
      <c r="AE4861" s="15">
        <f t="shared" si="461"/>
        <v>0.33424657534246577</v>
      </c>
      <c r="AF4861" s="5">
        <f>IFERROR(AD4861*AE4861*48,0)</f>
        <v>6.0069741766371504E-2</v>
      </c>
    </row>
    <row r="4862" spans="1:32" x14ac:dyDescent="0.15">
      <c r="A4862" s="17">
        <v>45895</v>
      </c>
      <c r="B4862" s="1" t="s">
        <v>38</v>
      </c>
      <c r="C4862" s="1" t="s">
        <v>57</v>
      </c>
      <c r="D4862" s="9">
        <v>547.83000000000004</v>
      </c>
      <c r="E4862" s="6">
        <v>6.36</v>
      </c>
      <c r="F4862" s="18">
        <v>0.33333333333333298</v>
      </c>
      <c r="G4862" s="1">
        <v>22.8</v>
      </c>
      <c r="H4862" s="1">
        <v>75</v>
      </c>
      <c r="I4862" s="1">
        <v>23.1</v>
      </c>
      <c r="J4862" s="1">
        <v>0.12</v>
      </c>
      <c r="K4862" s="1">
        <v>412</v>
      </c>
      <c r="L4862" s="1">
        <v>120</v>
      </c>
      <c r="M4862" s="6">
        <f t="shared" si="458"/>
        <v>23.207854690963472</v>
      </c>
      <c r="N4862" s="19">
        <v>0.5</v>
      </c>
      <c r="O4862" s="11" cm="1">
        <f t="array" ref="O4862">ROUND(_xlfn.SWITCH(C4862,"建筑专教",IF(S4862&gt;0.1,1.38,1.28),"阶梯教室",IF(S4862&gt;0.1,1.15,1.05),"公共教室",IF(S4862&gt;0.1,1.22,1.12),IF(S4862&gt;0.1,1.2,1.1))+(MOD(ROW()*11,31)/31-0.5)*0.06,2)</f>
        <v>1.03</v>
      </c>
      <c r="P4862" s="12">
        <f t="shared" si="462"/>
        <v>0.01</v>
      </c>
      <c r="Q4862" s="13">
        <f t="shared" si="463"/>
        <v>-1.7013787471632584</v>
      </c>
      <c r="R4862" s="1">
        <v>0.25</v>
      </c>
      <c r="S4862" s="1">
        <v>0.08</v>
      </c>
      <c r="T4862" s="1">
        <v>0.02</v>
      </c>
      <c r="U4862" s="4" t="s">
        <v>60</v>
      </c>
      <c r="V4862">
        <v>0.42</v>
      </c>
      <c r="W4862">
        <v>0.3</v>
      </c>
      <c r="X4862" s="14">
        <v>0.73</v>
      </c>
      <c r="Y4862" s="14">
        <v>2.38</v>
      </c>
      <c r="Z4862" s="14">
        <v>0.25</v>
      </c>
      <c r="AA4862" s="5">
        <f t="shared" si="459"/>
        <v>0.35000000000000003</v>
      </c>
      <c r="AB4862" s="15" cm="1">
        <f t="array" ref="AB4862">_xlfn.SWITCH(U4862,"夏",122,"冬",90,"春",153,"秋",153,0)</f>
        <v>122</v>
      </c>
      <c r="AC4862" s="16">
        <f t="shared" si="460"/>
        <v>42.7</v>
      </c>
      <c r="AD4862" s="5">
        <f>IFERROR(AA4862/D4862,0)</f>
        <v>6.3888432542942152E-4</v>
      </c>
      <c r="AE4862" s="15">
        <f t="shared" si="461"/>
        <v>0.33424657534246577</v>
      </c>
      <c r="AF4862" s="5">
        <f>IFERROR(AD4862*AE4862*48,0)</f>
        <v>1.0250155095108748E-2</v>
      </c>
    </row>
    <row r="4863" spans="1:32" x14ac:dyDescent="0.15">
      <c r="A4863" s="17">
        <v>45895</v>
      </c>
      <c r="B4863" s="1" t="s">
        <v>38</v>
      </c>
      <c r="C4863" s="1" t="s">
        <v>57</v>
      </c>
      <c r="D4863" s="9">
        <v>547.83000000000004</v>
      </c>
      <c r="E4863" s="6">
        <v>6.36</v>
      </c>
      <c r="F4863" s="18">
        <v>0.35416666666666702</v>
      </c>
      <c r="G4863" s="1">
        <v>23.8</v>
      </c>
      <c r="H4863" s="1">
        <v>72</v>
      </c>
      <c r="I4863" s="1">
        <v>24.1</v>
      </c>
      <c r="J4863" s="1">
        <v>0.18</v>
      </c>
      <c r="K4863" s="1">
        <v>598</v>
      </c>
      <c r="L4863" s="1">
        <v>280</v>
      </c>
      <c r="M4863" s="6">
        <f t="shared" si="458"/>
        <v>24.236157652707675</v>
      </c>
      <c r="N4863" s="19">
        <v>0.5</v>
      </c>
      <c r="O4863" s="11" cm="1">
        <f t="array" ref="O4863">ROUND(_xlfn.SWITCH(C4863,"建筑专教",IF(S4863&gt;0.1,1.38,1.28),"阶梯教室",IF(S4863&gt;0.1,1.15,1.05),"公共教室",IF(S4863&gt;0.1,1.22,1.12),IF(S4863&gt;0.1,1.2,1.1))+(MOD(ROW()*11,31)/31-0.5)*0.06,2)</f>
        <v>1.05</v>
      </c>
      <c r="P4863" s="12">
        <f t="shared" si="462"/>
        <v>0.08</v>
      </c>
      <c r="Q4863" s="13">
        <f t="shared" si="463"/>
        <v>-1.2126080423585837</v>
      </c>
      <c r="R4863" s="1">
        <v>0.38</v>
      </c>
      <c r="S4863" s="1">
        <v>0.06</v>
      </c>
      <c r="T4863" s="1">
        <v>0.18</v>
      </c>
      <c r="U4863" s="4" t="s">
        <v>60</v>
      </c>
      <c r="V4863">
        <v>0.42</v>
      </c>
      <c r="W4863">
        <v>0.3</v>
      </c>
      <c r="X4863" s="14">
        <v>0.73</v>
      </c>
      <c r="Y4863" s="14">
        <v>2.38</v>
      </c>
      <c r="Z4863" s="14">
        <v>0.25</v>
      </c>
      <c r="AA4863" s="5">
        <f t="shared" si="459"/>
        <v>0.62</v>
      </c>
      <c r="AB4863" s="15" cm="1">
        <f t="array" ref="AB4863">_xlfn.SWITCH(U4863,"夏",122,"冬",90,"春",153,"秋",153,0)</f>
        <v>122</v>
      </c>
      <c r="AC4863" s="16">
        <f t="shared" si="460"/>
        <v>75.64</v>
      </c>
      <c r="AD4863" s="5">
        <f>IFERROR(AA4863/D4863,0)</f>
        <v>1.1317379479035467E-3</v>
      </c>
      <c r="AE4863" s="15">
        <f t="shared" si="461"/>
        <v>0.33424657534246577</v>
      </c>
      <c r="AF4863" s="5">
        <f>IFERROR(AD4863*AE4863*48,0)</f>
        <v>1.815741759704978E-2</v>
      </c>
    </row>
    <row r="4864" spans="1:32" x14ac:dyDescent="0.15">
      <c r="A4864" s="17">
        <v>45895</v>
      </c>
      <c r="B4864" s="1" t="s">
        <v>38</v>
      </c>
      <c r="C4864" s="1" t="s">
        <v>57</v>
      </c>
      <c r="D4864" s="9">
        <v>547.83000000000004</v>
      </c>
      <c r="E4864" s="6">
        <v>6.36</v>
      </c>
      <c r="F4864" s="18">
        <v>0.375</v>
      </c>
      <c r="G4864" s="1">
        <v>24.6</v>
      </c>
      <c r="H4864" s="1">
        <v>68</v>
      </c>
      <c r="I4864" s="1">
        <v>24.9</v>
      </c>
      <c r="J4864" s="1">
        <v>0.22</v>
      </c>
      <c r="K4864" s="1">
        <v>712</v>
      </c>
      <c r="L4864" s="1">
        <v>360</v>
      </c>
      <c r="M4864" s="6">
        <f t="shared" si="458"/>
        <v>25.052333640402992</v>
      </c>
      <c r="N4864" s="19">
        <v>0.5</v>
      </c>
      <c r="O4864" s="11" cm="1">
        <f t="array" ref="O4864">ROUND(_xlfn.SWITCH(C4864,"建筑专教",IF(S4864&gt;0.1,1.38,1.28),"阶梯教室",IF(S4864&gt;0.1,1.15,1.05),"公共教室",IF(S4864&gt;0.1,1.22,1.12),IF(S4864&gt;0.1,1.2,1.1))+(MOD(ROW()*11,31)/31-0.5)*0.06,2)</f>
        <v>1.08</v>
      </c>
      <c r="P4864" s="12">
        <f t="shared" si="462"/>
        <v>0.13</v>
      </c>
      <c r="Q4864" s="13">
        <f t="shared" si="463"/>
        <v>-1.3591893152127996</v>
      </c>
      <c r="R4864" s="1">
        <v>0.45</v>
      </c>
      <c r="S4864" s="1">
        <v>0.02</v>
      </c>
      <c r="T4864" s="1">
        <v>0.26</v>
      </c>
      <c r="U4864" s="4" t="s">
        <v>60</v>
      </c>
      <c r="V4864">
        <v>0.42</v>
      </c>
      <c r="W4864">
        <v>0.3</v>
      </c>
      <c r="X4864" s="14">
        <v>0.73</v>
      </c>
      <c r="Y4864" s="14">
        <v>2.38</v>
      </c>
      <c r="Z4864" s="14">
        <v>0.25</v>
      </c>
      <c r="AA4864" s="5">
        <f t="shared" si="459"/>
        <v>0.73</v>
      </c>
      <c r="AB4864" s="15" cm="1">
        <f t="array" ref="AB4864">_xlfn.SWITCH(U4864,"夏",122,"冬",90,"春",153,"秋",153,0)</f>
        <v>122</v>
      </c>
      <c r="AC4864" s="16">
        <f t="shared" si="460"/>
        <v>89.06</v>
      </c>
      <c r="AD4864" s="5">
        <f>IFERROR(AA4864/D4864,0)</f>
        <v>1.332530164467079E-3</v>
      </c>
      <c r="AE4864" s="15">
        <f t="shared" si="461"/>
        <v>0.33424657534246577</v>
      </c>
      <c r="AF4864" s="5">
        <f>IFERROR(AD4864*AE4864*48,0)</f>
        <v>2.1378894912655384E-2</v>
      </c>
    </row>
    <row r="4865" spans="1:32" x14ac:dyDescent="0.15">
      <c r="A4865" s="17">
        <v>45895</v>
      </c>
      <c r="B4865" s="1" t="s">
        <v>38</v>
      </c>
      <c r="C4865" s="1" t="s">
        <v>57</v>
      </c>
      <c r="D4865" s="9">
        <v>547.83000000000004</v>
      </c>
      <c r="E4865" s="6">
        <v>6.36</v>
      </c>
      <c r="F4865" s="18">
        <v>0.39583333333333298</v>
      </c>
      <c r="G4865" s="1">
        <v>25.2</v>
      </c>
      <c r="H4865" s="1">
        <v>65</v>
      </c>
      <c r="I4865" s="1">
        <v>25.5</v>
      </c>
      <c r="J4865" s="1">
        <v>0.16</v>
      </c>
      <c r="K4865" s="1">
        <v>598</v>
      </c>
      <c r="L4865" s="1">
        <v>320</v>
      </c>
      <c r="M4865" s="6">
        <f t="shared" si="458"/>
        <v>25.625099073663591</v>
      </c>
      <c r="N4865" s="19">
        <v>0.5</v>
      </c>
      <c r="O4865" s="11" cm="1">
        <f t="array" ref="O4865">ROUND(_xlfn.SWITCH(C4865,"建筑专教",IF(S4865&gt;0.1,1.38,1.28),"阶梯教室",IF(S4865&gt;0.1,1.15,1.05),"公共教室",IF(S4865&gt;0.1,1.22,1.12),IF(S4865&gt;0.1,1.2,1.1))+(MOD(ROW()*11,31)/31-0.5)*0.06,2)</f>
        <v>1.04</v>
      </c>
      <c r="P4865" s="12">
        <f t="shared" si="462"/>
        <v>0.08</v>
      </c>
      <c r="Q4865" s="13">
        <f t="shared" si="463"/>
        <v>-0.69837377745817097</v>
      </c>
      <c r="R4865" s="1">
        <v>0.32</v>
      </c>
      <c r="S4865" s="1">
        <v>0</v>
      </c>
      <c r="T4865" s="1">
        <v>0.15</v>
      </c>
      <c r="U4865" s="4" t="s">
        <v>60</v>
      </c>
      <c r="V4865">
        <v>0.42</v>
      </c>
      <c r="W4865">
        <v>0.3</v>
      </c>
      <c r="X4865" s="14">
        <v>0.73</v>
      </c>
      <c r="Y4865" s="14">
        <v>2.38</v>
      </c>
      <c r="Z4865" s="14">
        <v>0.25</v>
      </c>
      <c r="AA4865" s="5">
        <f t="shared" si="459"/>
        <v>0.47</v>
      </c>
      <c r="AB4865" s="15" cm="1">
        <f t="array" ref="AB4865">_xlfn.SWITCH(U4865,"夏",122,"冬",90,"春",153,"秋",153,0)</f>
        <v>122</v>
      </c>
      <c r="AC4865" s="16">
        <f t="shared" si="460"/>
        <v>57.339999999999996</v>
      </c>
      <c r="AD4865" s="5">
        <f>IFERROR(AA4865/D4865,0)</f>
        <v>8.5793037986236598E-4</v>
      </c>
      <c r="AE4865" s="15">
        <f t="shared" si="461"/>
        <v>0.33424657534246577</v>
      </c>
      <c r="AF4865" s="5">
        <f>IFERROR(AD4865*AE4865*48,0)</f>
        <v>1.3764493984860317E-2</v>
      </c>
    </row>
    <row r="4866" spans="1:32" x14ac:dyDescent="0.15">
      <c r="A4866" s="17">
        <v>45895</v>
      </c>
      <c r="B4866" s="1" t="s">
        <v>38</v>
      </c>
      <c r="C4866" s="1" t="s">
        <v>57</v>
      </c>
      <c r="D4866" s="9">
        <v>547.83000000000004</v>
      </c>
      <c r="E4866" s="6">
        <v>6.36</v>
      </c>
      <c r="F4866" s="18">
        <v>0.41666666666666702</v>
      </c>
      <c r="G4866" s="1">
        <v>26.2</v>
      </c>
      <c r="H4866" s="1">
        <v>61</v>
      </c>
      <c r="I4866" s="1">
        <v>26.5</v>
      </c>
      <c r="J4866" s="1">
        <v>0.21</v>
      </c>
      <c r="K4866" s="1">
        <v>722</v>
      </c>
      <c r="L4866" s="1">
        <v>380</v>
      </c>
      <c r="M4866" s="6">
        <f t="shared" si="458"/>
        <v>26.645785501025046</v>
      </c>
      <c r="N4866" s="19">
        <v>0.5</v>
      </c>
      <c r="O4866" s="11" cm="1">
        <f t="array" ref="O4866">ROUND(_xlfn.SWITCH(C4866,"建筑专教",IF(S4866&gt;0.1,1.38,1.28),"阶梯教室",IF(S4866&gt;0.1,1.15,1.05),"公共教室",IF(S4866&gt;0.1,1.22,1.12),IF(S4866&gt;0.1,1.2,1.1))+(MOD(ROW()*11,31)/31-0.5)*0.06,2)</f>
        <v>1.06</v>
      </c>
      <c r="P4866" s="12">
        <f t="shared" si="462"/>
        <v>0.14000000000000001</v>
      </c>
      <c r="Q4866" s="13">
        <f t="shared" si="463"/>
        <v>-0.74511788597199469</v>
      </c>
      <c r="R4866" s="1">
        <v>0.42</v>
      </c>
      <c r="S4866" s="1">
        <v>0</v>
      </c>
      <c r="T4866" s="1">
        <v>0.24</v>
      </c>
      <c r="U4866" s="4" t="s">
        <v>60</v>
      </c>
      <c r="V4866">
        <v>0.42</v>
      </c>
      <c r="W4866">
        <v>0.3</v>
      </c>
      <c r="X4866" s="14">
        <v>0.73</v>
      </c>
      <c r="Y4866" s="14">
        <v>2.38</v>
      </c>
      <c r="Z4866" s="14">
        <v>0.25</v>
      </c>
      <c r="AA4866" s="5">
        <f t="shared" si="459"/>
        <v>0.65999999999999992</v>
      </c>
      <c r="AB4866" s="15" cm="1">
        <f t="array" ref="AB4866">_xlfn.SWITCH(U4866,"夏",122,"冬",90,"春",153,"秋",153,0)</f>
        <v>122</v>
      </c>
      <c r="AC4866" s="16">
        <f t="shared" si="460"/>
        <v>80.52</v>
      </c>
      <c r="AD4866" s="5">
        <f>IFERROR(AA4866/D4866,0)</f>
        <v>1.2047532993811946E-3</v>
      </c>
      <c r="AE4866" s="15">
        <f t="shared" si="461"/>
        <v>0.33424657534246577</v>
      </c>
      <c r="AF4866" s="5">
        <f>IFERROR(AD4866*AE4866*48,0)</f>
        <v>1.9328863893633634E-2</v>
      </c>
    </row>
    <row r="4867" spans="1:32" x14ac:dyDescent="0.15">
      <c r="A4867" s="17">
        <v>45895</v>
      </c>
      <c r="B4867" s="1" t="s">
        <v>38</v>
      </c>
      <c r="C4867" s="1" t="s">
        <v>57</v>
      </c>
      <c r="D4867" s="9">
        <v>547.83000000000004</v>
      </c>
      <c r="E4867" s="6">
        <v>6.36</v>
      </c>
      <c r="F4867" s="18">
        <v>0.4375</v>
      </c>
      <c r="G4867" s="1">
        <v>26.8</v>
      </c>
      <c r="H4867" s="1">
        <v>57</v>
      </c>
      <c r="I4867" s="1">
        <v>27.1</v>
      </c>
      <c r="J4867" s="1">
        <v>0.24</v>
      </c>
      <c r="K4867" s="1">
        <v>822</v>
      </c>
      <c r="L4867" s="1">
        <v>460</v>
      </c>
      <c r="M4867" s="6">
        <f t="shared" si="458"/>
        <v>27.256992758027479</v>
      </c>
      <c r="N4867" s="19">
        <v>0.5</v>
      </c>
      <c r="O4867" s="11" cm="1">
        <f t="array" ref="O4867">ROUND(_xlfn.SWITCH(C4867,"建筑专教",IF(S4867&gt;0.1,1.38,1.28),"阶梯教室",IF(S4867&gt;0.1,1.15,1.05),"公共教室",IF(S4867&gt;0.1,1.22,1.12),IF(S4867&gt;0.1,1.2,1.1))+(MOD(ROW()*11,31)/31-0.5)*0.06,2)</f>
        <v>1.02</v>
      </c>
      <c r="P4867" s="12">
        <f t="shared" si="462"/>
        <v>0.18</v>
      </c>
      <c r="Q4867" s="13">
        <f t="shared" si="463"/>
        <v>-0.74237510653048899</v>
      </c>
      <c r="R4867" s="1">
        <v>0.48</v>
      </c>
      <c r="S4867" s="1">
        <v>0</v>
      </c>
      <c r="T4867" s="1">
        <v>0.32</v>
      </c>
      <c r="U4867" s="4" t="s">
        <v>60</v>
      </c>
      <c r="V4867">
        <v>0.42</v>
      </c>
      <c r="W4867">
        <v>0.3</v>
      </c>
      <c r="X4867" s="14">
        <v>0.73</v>
      </c>
      <c r="Y4867" s="14">
        <v>2.38</v>
      </c>
      <c r="Z4867" s="14">
        <v>0.25</v>
      </c>
      <c r="AA4867" s="5">
        <f t="shared" si="459"/>
        <v>0.8</v>
      </c>
      <c r="AB4867" s="15" cm="1">
        <f t="array" ref="AB4867">_xlfn.SWITCH(U4867,"夏",122,"冬",90,"春",153,"秋",153,0)</f>
        <v>122</v>
      </c>
      <c r="AC4867" s="16">
        <f t="shared" si="460"/>
        <v>97.600000000000009</v>
      </c>
      <c r="AD4867" s="5">
        <f>IFERROR(AA4867/D4867,0)</f>
        <v>1.4603070295529635E-3</v>
      </c>
      <c r="AE4867" s="15">
        <f t="shared" si="461"/>
        <v>0.33424657534246577</v>
      </c>
      <c r="AF4867" s="5">
        <f>IFERROR(AD4867*AE4867*48,0)</f>
        <v>2.3428925931677134E-2</v>
      </c>
    </row>
    <row r="4868" spans="1:32" x14ac:dyDescent="0.15">
      <c r="A4868" s="17">
        <v>45895</v>
      </c>
      <c r="B4868" s="1" t="s">
        <v>38</v>
      </c>
      <c r="C4868" s="1" t="s">
        <v>57</v>
      </c>
      <c r="D4868" s="9">
        <v>547.83000000000004</v>
      </c>
      <c r="E4868" s="6">
        <v>6.36</v>
      </c>
      <c r="F4868" s="18">
        <v>0.45833333333333298</v>
      </c>
      <c r="G4868" s="1">
        <v>27.6</v>
      </c>
      <c r="H4868" s="1">
        <v>54</v>
      </c>
      <c r="I4868" s="1">
        <v>27.9</v>
      </c>
      <c r="J4868" s="1">
        <v>0.2</v>
      </c>
      <c r="K4868" s="1">
        <v>725</v>
      </c>
      <c r="L4868" s="1">
        <v>410</v>
      </c>
      <c r="M4868" s="6">
        <f t="shared" si="458"/>
        <v>28.039618357173481</v>
      </c>
      <c r="N4868" s="19">
        <v>0.5</v>
      </c>
      <c r="O4868" s="11" cm="1">
        <f t="array" ref="O4868">ROUND(_xlfn.SWITCH(C4868,"建筑专教",IF(S4868&gt;0.1,1.38,1.28),"阶梯教室",IF(S4868&gt;0.1,1.15,1.05),"公共教室",IF(S4868&gt;0.1,1.22,1.12),IF(S4868&gt;0.1,1.2,1.1))+(MOD(ROW()*11,31)/31-0.5)*0.06,2)</f>
        <v>1.04</v>
      </c>
      <c r="P4868" s="12">
        <f t="shared" si="462"/>
        <v>0.14000000000000001</v>
      </c>
      <c r="Q4868" s="13">
        <f t="shared" si="463"/>
        <v>-0.20030572562602339</v>
      </c>
      <c r="R4868" s="1">
        <v>0.35</v>
      </c>
      <c r="S4868" s="1">
        <v>0</v>
      </c>
      <c r="T4868" s="1">
        <v>0.22</v>
      </c>
      <c r="U4868" s="4" t="s">
        <v>60</v>
      </c>
      <c r="V4868">
        <v>0.42</v>
      </c>
      <c r="W4868">
        <v>0.3</v>
      </c>
      <c r="X4868" s="14">
        <v>0.73</v>
      </c>
      <c r="Y4868" s="14">
        <v>2.38</v>
      </c>
      <c r="Z4868" s="14">
        <v>0.25</v>
      </c>
      <c r="AA4868" s="5">
        <f t="shared" si="459"/>
        <v>0.56999999999999995</v>
      </c>
      <c r="AB4868" s="15" cm="1">
        <f t="array" ref="AB4868">_xlfn.SWITCH(U4868,"夏",122,"冬",90,"春",153,"秋",153,0)</f>
        <v>122</v>
      </c>
      <c r="AC4868" s="16">
        <f t="shared" si="460"/>
        <v>69.539999999999992</v>
      </c>
      <c r="AD4868" s="5">
        <f>IFERROR(AA4868/D4868,0)</f>
        <v>1.0404687585564864E-3</v>
      </c>
      <c r="AE4868" s="15">
        <f t="shared" si="461"/>
        <v>0.33424657534246577</v>
      </c>
      <c r="AF4868" s="5">
        <f>IFERROR(AD4868*AE4868*48,0)</f>
        <v>1.6693109726319957E-2</v>
      </c>
    </row>
    <row r="4869" spans="1:32" x14ac:dyDescent="0.15">
      <c r="A4869" s="17">
        <v>45895</v>
      </c>
      <c r="B4869" s="1" t="s">
        <v>38</v>
      </c>
      <c r="C4869" s="1" t="s">
        <v>57</v>
      </c>
      <c r="D4869" s="9">
        <v>547.83000000000004</v>
      </c>
      <c r="E4869" s="6">
        <v>6.36</v>
      </c>
      <c r="F4869" s="18">
        <v>0.47916666666666702</v>
      </c>
      <c r="G4869" s="1">
        <v>28</v>
      </c>
      <c r="H4869" s="1">
        <v>50</v>
      </c>
      <c r="I4869" s="1">
        <v>28.3</v>
      </c>
      <c r="J4869" s="1">
        <v>0.24</v>
      </c>
      <c r="K4869" s="1">
        <v>835</v>
      </c>
      <c r="L4869" s="1">
        <v>490</v>
      </c>
      <c r="M4869" s="6">
        <f t="shared" si="458"/>
        <v>28.455127284263426</v>
      </c>
      <c r="N4869" s="19">
        <v>0.5</v>
      </c>
      <c r="O4869" s="11" cm="1">
        <f t="array" ref="O4869">ROUND(_xlfn.SWITCH(C4869,"建筑专教",IF(S4869&gt;0.1,1.38,1.28),"阶梯教室",IF(S4869&gt;0.1,1.15,1.05),"公共教室",IF(S4869&gt;0.1,1.22,1.12),IF(S4869&gt;0.1,1.2,1.1))+(MOD(ROW()*11,31)/31-0.5)*0.06,2)</f>
        <v>1.06</v>
      </c>
      <c r="P4869" s="12">
        <f t="shared" si="462"/>
        <v>0.19</v>
      </c>
      <c r="Q4869" s="13">
        <f t="shared" si="463"/>
        <v>-0.11047175548161878</v>
      </c>
      <c r="R4869" s="1">
        <v>0.42</v>
      </c>
      <c r="S4869" s="1">
        <v>0</v>
      </c>
      <c r="T4869" s="1">
        <v>0.3</v>
      </c>
      <c r="U4869" s="4" t="s">
        <v>60</v>
      </c>
      <c r="V4869">
        <v>0.42</v>
      </c>
      <c r="W4869">
        <v>0.3</v>
      </c>
      <c r="X4869" s="14">
        <v>0.73</v>
      </c>
      <c r="Y4869" s="14">
        <v>2.38</v>
      </c>
      <c r="Z4869" s="14">
        <v>0.25</v>
      </c>
      <c r="AA4869" s="5">
        <f t="shared" si="459"/>
        <v>0.72</v>
      </c>
      <c r="AB4869" s="15" cm="1">
        <f t="array" ref="AB4869">_xlfn.SWITCH(U4869,"夏",122,"冬",90,"春",153,"秋",153,0)</f>
        <v>122</v>
      </c>
      <c r="AC4869" s="16">
        <f t="shared" si="460"/>
        <v>87.84</v>
      </c>
      <c r="AD4869" s="5">
        <f>IFERROR(AA4869/D4869,0)</f>
        <v>1.314276326597667E-3</v>
      </c>
      <c r="AE4869" s="15">
        <f t="shared" si="461"/>
        <v>0.33424657534246577</v>
      </c>
      <c r="AF4869" s="5">
        <f>IFERROR(AD4869*AE4869*48,0)</f>
        <v>2.1086033338509419E-2</v>
      </c>
    </row>
    <row r="4870" spans="1:32" x14ac:dyDescent="0.15">
      <c r="A4870" s="17">
        <v>45895</v>
      </c>
      <c r="B4870" s="1" t="s">
        <v>38</v>
      </c>
      <c r="C4870" s="1" t="s">
        <v>57</v>
      </c>
      <c r="D4870" s="9">
        <v>547.83000000000004</v>
      </c>
      <c r="E4870" s="6">
        <v>6.36</v>
      </c>
      <c r="F4870" s="18">
        <v>0.5</v>
      </c>
      <c r="G4870" s="1">
        <v>28.4</v>
      </c>
      <c r="H4870" s="1">
        <v>58</v>
      </c>
      <c r="I4870" s="1">
        <v>28.7</v>
      </c>
      <c r="J4870" s="1">
        <v>0.14000000000000001</v>
      </c>
      <c r="K4870" s="1">
        <v>412</v>
      </c>
      <c r="L4870" s="1">
        <v>380</v>
      </c>
      <c r="M4870" s="6">
        <f t="shared" si="458"/>
        <v>28.811841876289861</v>
      </c>
      <c r="N4870" s="19">
        <v>0.5</v>
      </c>
      <c r="O4870" s="11" cm="1">
        <f t="array" ref="O4870">ROUND(_xlfn.SWITCH(C4870,"建筑专教",IF(S4870&gt;0.1,1.38,1.28),"阶梯教室",IF(S4870&gt;0.1,1.15,1.05),"公共教室",IF(S4870&gt;0.1,1.22,1.12),IF(S4870&gt;0.1,1.2,1.1))+(MOD(ROW()*11,31)/31-0.5)*0.06,2)</f>
        <v>1.02</v>
      </c>
      <c r="P4870" s="12">
        <f t="shared" si="462"/>
        <v>0.01</v>
      </c>
      <c r="Q4870" s="13">
        <f t="shared" si="463"/>
        <v>0.48513786508258921</v>
      </c>
      <c r="R4870" s="1">
        <v>0.15</v>
      </c>
      <c r="S4870" s="1">
        <v>0</v>
      </c>
      <c r="T4870" s="1">
        <v>0.02</v>
      </c>
      <c r="U4870" s="4" t="s">
        <v>60</v>
      </c>
      <c r="V4870">
        <v>0.42</v>
      </c>
      <c r="W4870">
        <v>0.3</v>
      </c>
      <c r="X4870" s="14">
        <v>0.73</v>
      </c>
      <c r="Y4870" s="14">
        <v>2.38</v>
      </c>
      <c r="Z4870" s="14">
        <v>0.25</v>
      </c>
      <c r="AA4870" s="5">
        <f t="shared" si="459"/>
        <v>0.16999999999999998</v>
      </c>
      <c r="AB4870" s="15" cm="1">
        <f t="array" ref="AB4870">_xlfn.SWITCH(U4870,"夏",122,"冬",90,"春",153,"秋",153,0)</f>
        <v>122</v>
      </c>
      <c r="AC4870" s="16">
        <f t="shared" si="460"/>
        <v>20.74</v>
      </c>
      <c r="AD4870" s="5">
        <f>IFERROR(AA4870/D4870,0)</f>
        <v>3.1031524378000467E-4</v>
      </c>
      <c r="AE4870" s="15">
        <f t="shared" si="461"/>
        <v>0.33424657534246577</v>
      </c>
      <c r="AF4870" s="5">
        <f>IFERROR(AD4870*AE4870*48,0)</f>
        <v>4.9786467604813903E-3</v>
      </c>
    </row>
    <row r="4871" spans="1:32" x14ac:dyDescent="0.15">
      <c r="A4871" s="17">
        <v>45895</v>
      </c>
      <c r="B4871" s="1" t="s">
        <v>38</v>
      </c>
      <c r="C4871" s="1" t="s">
        <v>57</v>
      </c>
      <c r="D4871" s="9">
        <v>547.83000000000004</v>
      </c>
      <c r="E4871" s="6">
        <v>6.36</v>
      </c>
      <c r="F4871" s="18">
        <v>0.52083333333333304</v>
      </c>
      <c r="G4871" s="1">
        <v>28.8</v>
      </c>
      <c r="H4871" s="1">
        <v>65</v>
      </c>
      <c r="I4871" s="1">
        <v>29.1</v>
      </c>
      <c r="J4871" s="1">
        <v>0.11</v>
      </c>
      <c r="K4871" s="1">
        <v>398</v>
      </c>
      <c r="L4871" s="1">
        <v>300</v>
      </c>
      <c r="M4871" s="6">
        <f t="shared" si="458"/>
        <v>29.196398760138834</v>
      </c>
      <c r="N4871" s="1">
        <v>0</v>
      </c>
      <c r="O4871" s="1">
        <v>0</v>
      </c>
      <c r="P4871" s="12">
        <f t="shared" si="462"/>
        <v>0</v>
      </c>
      <c r="Q4871" s="1">
        <v>0</v>
      </c>
      <c r="R4871" s="1">
        <v>0.1</v>
      </c>
      <c r="S4871" s="1">
        <v>0</v>
      </c>
      <c r="T4871" s="1">
        <v>0</v>
      </c>
      <c r="U4871" s="4" t="s">
        <v>60</v>
      </c>
      <c r="V4871">
        <v>0.42</v>
      </c>
      <c r="W4871">
        <v>0.3</v>
      </c>
      <c r="X4871" s="14">
        <v>0.73</v>
      </c>
      <c r="Y4871" s="14">
        <v>2.38</v>
      </c>
      <c r="Z4871" s="14">
        <v>0.25</v>
      </c>
      <c r="AA4871" s="5">
        <f t="shared" si="459"/>
        <v>0.1</v>
      </c>
      <c r="AB4871" s="15" cm="1">
        <f t="array" ref="AB4871">_xlfn.SWITCH(U4871,"夏",122,"冬",90,"春",153,"秋",153,0)</f>
        <v>122</v>
      </c>
      <c r="AC4871" s="16">
        <f t="shared" si="460"/>
        <v>12.200000000000001</v>
      </c>
      <c r="AD4871" s="5">
        <f>IFERROR(AA4871/D4871,0)</f>
        <v>1.8253837869412043E-4</v>
      </c>
      <c r="AE4871" s="15">
        <f t="shared" si="461"/>
        <v>0.33424657534246577</v>
      </c>
      <c r="AF4871" s="5">
        <f>IFERROR(AD4871*AE4871*48,0)</f>
        <v>2.9286157414596418E-3</v>
      </c>
    </row>
    <row r="4872" spans="1:32" x14ac:dyDescent="0.15">
      <c r="A4872" s="17">
        <v>45895</v>
      </c>
      <c r="B4872" s="1" t="s">
        <v>38</v>
      </c>
      <c r="C4872" s="1" t="s">
        <v>57</v>
      </c>
      <c r="D4872" s="9">
        <v>547.83000000000004</v>
      </c>
      <c r="E4872" s="6">
        <v>6.36</v>
      </c>
      <c r="F4872" s="18">
        <v>0.54166666666666696</v>
      </c>
      <c r="G4872" s="1">
        <v>28.4</v>
      </c>
      <c r="H4872" s="1">
        <v>65</v>
      </c>
      <c r="I4872" s="1">
        <v>28.7</v>
      </c>
      <c r="J4872" s="1">
        <v>0.13</v>
      </c>
      <c r="K4872" s="1">
        <v>408</v>
      </c>
      <c r="L4872" s="1">
        <v>280</v>
      </c>
      <c r="M4872" s="6">
        <f t="shared" si="458"/>
        <v>28.806980377379034</v>
      </c>
      <c r="N4872" s="19">
        <v>0.5</v>
      </c>
      <c r="O4872" s="11" cm="1">
        <f t="array" ref="O4872">ROUND(_xlfn.SWITCH(C4872,"建筑专教",IF(S4872&gt;0.1,1.38,1.28),"阶梯教室",IF(S4872&gt;0.1,1.15,1.05),"公共教室",IF(S4872&gt;0.1,1.22,1.12),IF(S4872&gt;0.1,1.2,1.1))+(MOD(ROW()*11,31)/31-0.5)*0.06,2)</f>
        <v>1.07</v>
      </c>
      <c r="P4872" s="12">
        <f t="shared" si="462"/>
        <v>0</v>
      </c>
      <c r="Q4872" s="13">
        <f t="shared" si="463"/>
        <v>0.57257204951740126</v>
      </c>
      <c r="R4872" s="1">
        <v>0.22</v>
      </c>
      <c r="S4872" s="1">
        <v>0</v>
      </c>
      <c r="T4872" s="1">
        <v>0.08</v>
      </c>
      <c r="U4872" s="4" t="s">
        <v>60</v>
      </c>
      <c r="V4872">
        <v>0.42</v>
      </c>
      <c r="W4872">
        <v>0.3</v>
      </c>
      <c r="X4872" s="14">
        <v>0.73</v>
      </c>
      <c r="Y4872" s="14">
        <v>2.38</v>
      </c>
      <c r="Z4872" s="14">
        <v>0.25</v>
      </c>
      <c r="AA4872" s="5">
        <f t="shared" si="459"/>
        <v>0.3</v>
      </c>
      <c r="AB4872" s="15" cm="1">
        <f t="array" ref="AB4872">_xlfn.SWITCH(U4872,"夏",122,"冬",90,"春",153,"秋",153,0)</f>
        <v>122</v>
      </c>
      <c r="AC4872" s="16">
        <f t="shared" si="460"/>
        <v>36.6</v>
      </c>
      <c r="AD4872" s="5">
        <f>IFERROR(AA4872/D4872,0)</f>
        <v>5.476151360823613E-4</v>
      </c>
      <c r="AE4872" s="15">
        <f t="shared" si="461"/>
        <v>0.33424657534246577</v>
      </c>
      <c r="AF4872" s="5">
        <f>IFERROR(AD4872*AE4872*48,0)</f>
        <v>8.7858472243789246E-3</v>
      </c>
    </row>
    <row r="4873" spans="1:32" x14ac:dyDescent="0.15">
      <c r="A4873" s="17">
        <v>45895</v>
      </c>
      <c r="B4873" s="1" t="s">
        <v>38</v>
      </c>
      <c r="C4873" s="1" t="s">
        <v>57</v>
      </c>
      <c r="D4873" s="9">
        <v>547.83000000000004</v>
      </c>
      <c r="E4873" s="6">
        <v>6.36</v>
      </c>
      <c r="F4873" s="18">
        <v>0.5625</v>
      </c>
      <c r="G4873" s="1">
        <v>28</v>
      </c>
      <c r="H4873" s="1">
        <v>61</v>
      </c>
      <c r="I4873" s="1">
        <v>28.3</v>
      </c>
      <c r="J4873" s="1">
        <v>0.21</v>
      </c>
      <c r="K4873" s="1">
        <v>665</v>
      </c>
      <c r="L4873" s="1">
        <v>360</v>
      </c>
      <c r="M4873" s="6">
        <f t="shared" si="458"/>
        <v>28.443192018684385</v>
      </c>
      <c r="N4873" s="19">
        <v>0.5</v>
      </c>
      <c r="O4873" s="11" cm="1">
        <f t="array" ref="O4873">ROUND(_xlfn.SWITCH(C4873,"建筑专教",IF(S4873&gt;0.1,1.38,1.28),"阶梯教室",IF(S4873&gt;0.1,1.15,1.05),"公共教室",IF(S4873&gt;0.1,1.22,1.12),IF(S4873&gt;0.1,1.2,1.1))+(MOD(ROW()*11,31)/31-0.5)*0.06,2)</f>
        <v>1.03</v>
      </c>
      <c r="P4873" s="12">
        <f t="shared" si="462"/>
        <v>0.11</v>
      </c>
      <c r="Q4873" s="13">
        <f t="shared" si="463"/>
        <v>-9.5554650520005807E-2</v>
      </c>
      <c r="R4873" s="1">
        <v>0.38</v>
      </c>
      <c r="S4873" s="1">
        <v>0</v>
      </c>
      <c r="T4873" s="1">
        <v>0.24</v>
      </c>
      <c r="U4873" s="4" t="s">
        <v>60</v>
      </c>
      <c r="V4873">
        <v>0.42</v>
      </c>
      <c r="W4873">
        <v>0.3</v>
      </c>
      <c r="X4873" s="14">
        <v>0.73</v>
      </c>
      <c r="Y4873" s="14">
        <v>2.38</v>
      </c>
      <c r="Z4873" s="14">
        <v>0.25</v>
      </c>
      <c r="AA4873" s="5">
        <f t="shared" si="459"/>
        <v>0.62</v>
      </c>
      <c r="AB4873" s="15" cm="1">
        <f t="array" ref="AB4873">_xlfn.SWITCH(U4873,"夏",122,"冬",90,"春",153,"秋",153,0)</f>
        <v>122</v>
      </c>
      <c r="AC4873" s="16">
        <f t="shared" si="460"/>
        <v>75.64</v>
      </c>
      <c r="AD4873" s="5">
        <f>IFERROR(AA4873/D4873,0)</f>
        <v>1.1317379479035467E-3</v>
      </c>
      <c r="AE4873" s="15">
        <f t="shared" si="461"/>
        <v>0.33424657534246577</v>
      </c>
      <c r="AF4873" s="5">
        <f>IFERROR(AD4873*AE4873*48,0)</f>
        <v>1.815741759704978E-2</v>
      </c>
    </row>
    <row r="4874" spans="1:32" x14ac:dyDescent="0.15">
      <c r="A4874" s="17">
        <v>45895</v>
      </c>
      <c r="B4874" s="1" t="s">
        <v>38</v>
      </c>
      <c r="C4874" s="1" t="s">
        <v>57</v>
      </c>
      <c r="D4874" s="9">
        <v>547.83000000000004</v>
      </c>
      <c r="E4874" s="6">
        <v>6.36</v>
      </c>
      <c r="F4874" s="18">
        <v>0.58333333333333304</v>
      </c>
      <c r="G4874" s="1">
        <v>27.6</v>
      </c>
      <c r="H4874" s="1">
        <v>57</v>
      </c>
      <c r="I4874" s="1">
        <v>27.9</v>
      </c>
      <c r="J4874" s="1">
        <v>0.24</v>
      </c>
      <c r="K4874" s="1">
        <v>778</v>
      </c>
      <c r="L4874" s="1">
        <v>440</v>
      </c>
      <c r="M4874" s="6">
        <f t="shared" si="458"/>
        <v>28.055745811474537</v>
      </c>
      <c r="N4874" s="19">
        <v>0.5</v>
      </c>
      <c r="O4874" s="11" cm="1">
        <f t="array" ref="O4874">ROUND(_xlfn.SWITCH(C4874,"建筑专教",IF(S4874&gt;0.1,1.38,1.28),"阶梯教室",IF(S4874&gt;0.1,1.15,1.05),"公共教室",IF(S4874&gt;0.1,1.22,1.12),IF(S4874&gt;0.1,1.2,1.1))+(MOD(ROW()*11,31)/31-0.5)*0.06,2)</f>
        <v>1.05</v>
      </c>
      <c r="P4874" s="12">
        <f t="shared" si="462"/>
        <v>0.16</v>
      </c>
      <c r="Q4874" s="13">
        <f t="shared" si="463"/>
        <v>-0.30538280595982537</v>
      </c>
      <c r="R4874" s="1">
        <v>0.45</v>
      </c>
      <c r="S4874" s="1">
        <v>0</v>
      </c>
      <c r="T4874" s="1">
        <v>0.32</v>
      </c>
      <c r="U4874" s="4" t="s">
        <v>60</v>
      </c>
      <c r="V4874">
        <v>0.42</v>
      </c>
      <c r="W4874">
        <v>0.3</v>
      </c>
      <c r="X4874" s="14">
        <v>0.73</v>
      </c>
      <c r="Y4874" s="14">
        <v>2.38</v>
      </c>
      <c r="Z4874" s="14">
        <v>0.25</v>
      </c>
      <c r="AA4874" s="5">
        <f t="shared" si="459"/>
        <v>0.77</v>
      </c>
      <c r="AB4874" s="15" cm="1">
        <f t="array" ref="AB4874">_xlfn.SWITCH(U4874,"夏",122,"冬",90,"春",153,"秋",153,0)</f>
        <v>122</v>
      </c>
      <c r="AC4874" s="16">
        <f t="shared" si="460"/>
        <v>93.94</v>
      </c>
      <c r="AD4874" s="5">
        <f>IFERROR(AA4874/D4874,0)</f>
        <v>1.4055455159447273E-3</v>
      </c>
      <c r="AE4874" s="15">
        <f t="shared" si="461"/>
        <v>0.33424657534246577</v>
      </c>
      <c r="AF4874" s="5">
        <f>IFERROR(AD4874*AE4874*48,0)</f>
        <v>2.2550341209239242E-2</v>
      </c>
    </row>
    <row r="4875" spans="1:32" x14ac:dyDescent="0.15">
      <c r="A4875" s="17">
        <v>45895</v>
      </c>
      <c r="B4875" s="1" t="s">
        <v>38</v>
      </c>
      <c r="C4875" s="1" t="s">
        <v>57</v>
      </c>
      <c r="D4875" s="9">
        <v>547.83000000000004</v>
      </c>
      <c r="E4875" s="6">
        <v>6.36</v>
      </c>
      <c r="F4875" s="18">
        <v>0.60416666666666696</v>
      </c>
      <c r="G4875" s="1">
        <v>28</v>
      </c>
      <c r="H4875" s="1">
        <v>56</v>
      </c>
      <c r="I4875" s="1">
        <v>28.3</v>
      </c>
      <c r="J4875" s="1">
        <v>0.2</v>
      </c>
      <c r="K4875" s="1">
        <v>668</v>
      </c>
      <c r="L4875" s="1">
        <v>390</v>
      </c>
      <c r="M4875" s="6">
        <f t="shared" si="458"/>
        <v>28.439063819260923</v>
      </c>
      <c r="N4875" s="19">
        <v>0.5</v>
      </c>
      <c r="O4875" s="11" cm="1">
        <f t="array" ref="O4875">ROUND(_xlfn.SWITCH(C4875,"建筑专教",IF(S4875&gt;0.1,1.38,1.28),"阶梯教室",IF(S4875&gt;0.1,1.15,1.05),"公共教室",IF(S4875&gt;0.1,1.22,1.12),IF(S4875&gt;0.1,1.2,1.1))+(MOD(ROW()*11,31)/31-0.5)*0.06,2)</f>
        <v>1.07</v>
      </c>
      <c r="P4875" s="12">
        <f t="shared" si="462"/>
        <v>0.11</v>
      </c>
      <c r="Q4875" s="13">
        <f t="shared" si="463"/>
        <v>3.4155110079936199E-2</v>
      </c>
      <c r="R4875" s="1">
        <v>0.28000000000000003</v>
      </c>
      <c r="S4875" s="1">
        <v>0</v>
      </c>
      <c r="T4875" s="1">
        <v>0.22</v>
      </c>
      <c r="U4875" s="4" t="s">
        <v>60</v>
      </c>
      <c r="V4875">
        <v>0.42</v>
      </c>
      <c r="W4875">
        <v>0.3</v>
      </c>
      <c r="X4875" s="14">
        <v>0.73</v>
      </c>
      <c r="Y4875" s="14">
        <v>2.38</v>
      </c>
      <c r="Z4875" s="14">
        <v>0.25</v>
      </c>
      <c r="AA4875" s="5">
        <f t="shared" si="459"/>
        <v>0.5</v>
      </c>
      <c r="AB4875" s="15" cm="1">
        <f t="array" ref="AB4875">_xlfn.SWITCH(U4875,"夏",122,"冬",90,"春",153,"秋",153,0)</f>
        <v>122</v>
      </c>
      <c r="AC4875" s="16">
        <f t="shared" si="460"/>
        <v>61</v>
      </c>
      <c r="AD4875" s="5">
        <f>IFERROR(AA4875/D4875,0)</f>
        <v>9.1269189347060217E-4</v>
      </c>
      <c r="AE4875" s="15">
        <f t="shared" si="461"/>
        <v>0.33424657534246577</v>
      </c>
      <c r="AF4875" s="5">
        <f>IFERROR(AD4875*AE4875*48,0)</f>
        <v>1.464307870729821E-2</v>
      </c>
    </row>
    <row r="4876" spans="1:32" x14ac:dyDescent="0.15">
      <c r="A4876" s="17">
        <v>45895</v>
      </c>
      <c r="B4876" s="1" t="s">
        <v>38</v>
      </c>
      <c r="C4876" s="1" t="s">
        <v>57</v>
      </c>
      <c r="D4876" s="9">
        <v>547.83000000000004</v>
      </c>
      <c r="E4876" s="6">
        <v>6.36</v>
      </c>
      <c r="F4876" s="18">
        <v>0.625</v>
      </c>
      <c r="G4876" s="1">
        <v>28.4</v>
      </c>
      <c r="H4876" s="1">
        <v>52</v>
      </c>
      <c r="I4876" s="1">
        <v>28.7</v>
      </c>
      <c r="J4876" s="1">
        <v>0.24</v>
      </c>
      <c r="K4876" s="1">
        <v>782</v>
      </c>
      <c r="L4876" s="1">
        <v>460</v>
      </c>
      <c r="M4876" s="6">
        <f t="shared" si="458"/>
        <v>28.854512025428107</v>
      </c>
      <c r="N4876" s="19">
        <v>0.5</v>
      </c>
      <c r="O4876" s="11" cm="1">
        <f t="array" ref="O4876">ROUND(_xlfn.SWITCH(C4876,"建筑专教",IF(S4876&gt;0.1,1.38,1.28),"阶梯教室",IF(S4876&gt;0.1,1.15,1.05),"公共教室",IF(S4876&gt;0.1,1.22,1.12),IF(S4876&gt;0.1,1.2,1.1))+(MOD(ROW()*11,31)/31-0.5)*0.06,2)</f>
        <v>1.03</v>
      </c>
      <c r="P4876" s="12">
        <f t="shared" si="462"/>
        <v>0.16</v>
      </c>
      <c r="Q4876" s="13">
        <f t="shared" si="463"/>
        <v>-1.6173249223126122E-2</v>
      </c>
      <c r="R4876" s="1">
        <v>0.35</v>
      </c>
      <c r="S4876" s="1">
        <v>0</v>
      </c>
      <c r="T4876" s="1">
        <v>0.3</v>
      </c>
      <c r="U4876" s="4" t="s">
        <v>60</v>
      </c>
      <c r="V4876">
        <v>0.42</v>
      </c>
      <c r="W4876">
        <v>0.3</v>
      </c>
      <c r="X4876" s="14">
        <v>0.73</v>
      </c>
      <c r="Y4876" s="14">
        <v>2.38</v>
      </c>
      <c r="Z4876" s="14">
        <v>0.25</v>
      </c>
      <c r="AA4876" s="5">
        <f t="shared" si="459"/>
        <v>0.64999999999999991</v>
      </c>
      <c r="AB4876" s="15" cm="1">
        <f t="array" ref="AB4876">_xlfn.SWITCH(U4876,"夏",122,"冬",90,"春",153,"秋",153,0)</f>
        <v>122</v>
      </c>
      <c r="AC4876" s="16">
        <f t="shared" si="460"/>
        <v>79.299999999999983</v>
      </c>
      <c r="AD4876" s="5">
        <f>IFERROR(AA4876/D4876,0)</f>
        <v>1.1864994615117825E-3</v>
      </c>
      <c r="AE4876" s="15">
        <f t="shared" si="461"/>
        <v>0.33424657534246577</v>
      </c>
      <c r="AF4876" s="5">
        <f>IFERROR(AD4876*AE4876*48,0)</f>
        <v>1.9036002319487665E-2</v>
      </c>
    </row>
    <row r="4877" spans="1:32" x14ac:dyDescent="0.15">
      <c r="A4877" s="17">
        <v>45895</v>
      </c>
      <c r="B4877" s="1" t="s">
        <v>38</v>
      </c>
      <c r="C4877" s="1" t="s">
        <v>57</v>
      </c>
      <c r="D4877" s="9">
        <v>547.83000000000004</v>
      </c>
      <c r="E4877" s="6">
        <v>6.36</v>
      </c>
      <c r="F4877" s="18">
        <v>0.64583333333333304</v>
      </c>
      <c r="G4877" s="1">
        <v>28.4</v>
      </c>
      <c r="H4877" s="1">
        <v>52</v>
      </c>
      <c r="I4877" s="1">
        <v>28.7</v>
      </c>
      <c r="J4877" s="1">
        <v>0.19</v>
      </c>
      <c r="K4877" s="1">
        <v>652</v>
      </c>
      <c r="L4877" s="1">
        <v>420</v>
      </c>
      <c r="M4877" s="6">
        <f t="shared" si="458"/>
        <v>28.834317092287392</v>
      </c>
      <c r="N4877" s="19">
        <v>0.5</v>
      </c>
      <c r="O4877" s="11" cm="1">
        <f t="array" ref="O4877">ROUND(_xlfn.SWITCH(C4877,"建筑专教",IF(S4877&gt;0.1,1.38,1.28),"阶梯教室",IF(S4877&gt;0.1,1.15,1.05),"公共教室",IF(S4877&gt;0.1,1.22,1.12),IF(S4877&gt;0.1,1.2,1.1))+(MOD(ROW()*11,31)/31-0.5)*0.06,2)</f>
        <v>1.05</v>
      </c>
      <c r="P4877" s="12">
        <f t="shared" si="462"/>
        <v>0.11</v>
      </c>
      <c r="Q4877" s="13">
        <f t="shared" si="463"/>
        <v>0.54321293909915458</v>
      </c>
      <c r="R4877" s="1">
        <v>0.18</v>
      </c>
      <c r="S4877" s="1">
        <v>0</v>
      </c>
      <c r="T4877" s="1">
        <v>0.2</v>
      </c>
      <c r="U4877" s="4" t="s">
        <v>60</v>
      </c>
      <c r="V4877">
        <v>0.42</v>
      </c>
      <c r="W4877">
        <v>0.3</v>
      </c>
      <c r="X4877" s="14">
        <v>0.73</v>
      </c>
      <c r="Y4877" s="14">
        <v>2.38</v>
      </c>
      <c r="Z4877" s="14">
        <v>0.25</v>
      </c>
      <c r="AA4877" s="5">
        <f t="shared" si="459"/>
        <v>0.38</v>
      </c>
      <c r="AB4877" s="15" cm="1">
        <f t="array" ref="AB4877">_xlfn.SWITCH(U4877,"夏",122,"冬",90,"春",153,"秋",153,0)</f>
        <v>122</v>
      </c>
      <c r="AC4877" s="16">
        <f t="shared" si="460"/>
        <v>46.36</v>
      </c>
      <c r="AD4877" s="5">
        <f>IFERROR(AA4877/D4877,0)</f>
        <v>6.9364583903765761E-4</v>
      </c>
      <c r="AE4877" s="15">
        <f t="shared" si="461"/>
        <v>0.33424657534246577</v>
      </c>
      <c r="AF4877" s="5">
        <f>IFERROR(AD4877*AE4877*48,0)</f>
        <v>1.112873981754664E-2</v>
      </c>
    </row>
    <row r="4878" spans="1:32" x14ac:dyDescent="0.15">
      <c r="A4878" s="17">
        <v>45895</v>
      </c>
      <c r="B4878" s="1" t="s">
        <v>38</v>
      </c>
      <c r="C4878" s="1" t="s">
        <v>57</v>
      </c>
      <c r="D4878" s="9">
        <v>547.83000000000004</v>
      </c>
      <c r="E4878" s="6">
        <v>6.36</v>
      </c>
      <c r="F4878" s="18">
        <v>0.66666666666666696</v>
      </c>
      <c r="G4878" s="1">
        <v>28</v>
      </c>
      <c r="H4878" s="1">
        <v>56</v>
      </c>
      <c r="I4878" s="1">
        <v>28.3</v>
      </c>
      <c r="J4878" s="1">
        <v>0.23</v>
      </c>
      <c r="K4878" s="1">
        <v>782</v>
      </c>
      <c r="L4878" s="1">
        <v>480</v>
      </c>
      <c r="M4878" s="6">
        <f t="shared" ref="M4878:M4941" si="464">IFERROR(POWER((I4878+273.15)^4+133500000*POWER(J4878,0.6)*(I4878-G4878),0.25)-273.15,I4878)</f>
        <v>28.451219079878058</v>
      </c>
      <c r="N4878" s="19">
        <v>0.5</v>
      </c>
      <c r="O4878" s="11" cm="1">
        <f t="array" ref="O4878">ROUND(_xlfn.SWITCH(C4878,"建筑专教",IF(S4878&gt;0.1,1.38,1.28),"阶梯教室",IF(S4878&gt;0.1,1.15,1.05),"公共教室",IF(S4878&gt;0.1,1.22,1.12),IF(S4878&gt;0.1,1.2,1.1))+(MOD(ROW()*11,31)/31-0.5)*0.06,2)</f>
        <v>1.07</v>
      </c>
      <c r="P4878" s="12">
        <f t="shared" si="462"/>
        <v>0.16</v>
      </c>
      <c r="Q4878" s="13">
        <f t="shared" si="463"/>
        <v>-5.6412279544680213E-2</v>
      </c>
      <c r="R4878" s="1">
        <v>0.28000000000000003</v>
      </c>
      <c r="S4878" s="1">
        <v>0</v>
      </c>
      <c r="T4878" s="1">
        <v>0.28000000000000003</v>
      </c>
      <c r="U4878" s="4" t="s">
        <v>60</v>
      </c>
      <c r="V4878">
        <v>0.42</v>
      </c>
      <c r="W4878">
        <v>0.3</v>
      </c>
      <c r="X4878" s="14">
        <v>0.73</v>
      </c>
      <c r="Y4878" s="14">
        <v>2.38</v>
      </c>
      <c r="Z4878" s="14">
        <v>0.25</v>
      </c>
      <c r="AA4878" s="5">
        <f t="shared" si="459"/>
        <v>0.56000000000000005</v>
      </c>
      <c r="AB4878" s="15" cm="1">
        <f t="array" ref="AB4878">_xlfn.SWITCH(U4878,"夏",122,"冬",90,"春",153,"秋",153,0)</f>
        <v>122</v>
      </c>
      <c r="AC4878" s="16">
        <f t="shared" si="460"/>
        <v>68.320000000000007</v>
      </c>
      <c r="AD4878" s="5">
        <f>IFERROR(AA4878/D4878,0)</f>
        <v>1.0222149206870746E-3</v>
      </c>
      <c r="AE4878" s="15">
        <f t="shared" si="461"/>
        <v>0.33424657534246577</v>
      </c>
      <c r="AF4878" s="5">
        <f>IFERROR(AD4878*AE4878*48,0)</f>
        <v>1.6400248152173995E-2</v>
      </c>
    </row>
    <row r="4879" spans="1:32" x14ac:dyDescent="0.15">
      <c r="A4879" s="17">
        <v>45895</v>
      </c>
      <c r="B4879" s="1" t="s">
        <v>38</v>
      </c>
      <c r="C4879" s="1" t="s">
        <v>57</v>
      </c>
      <c r="D4879" s="9">
        <v>547.83000000000004</v>
      </c>
      <c r="E4879" s="6">
        <v>6.36</v>
      </c>
      <c r="F4879" s="18">
        <v>0.6875</v>
      </c>
      <c r="G4879" s="1">
        <v>27.6</v>
      </c>
      <c r="H4879" s="1">
        <v>60</v>
      </c>
      <c r="I4879" s="1">
        <v>27.9</v>
      </c>
      <c r="J4879" s="1">
        <v>0.26</v>
      </c>
      <c r="K4879" s="1">
        <v>888</v>
      </c>
      <c r="L4879" s="1">
        <v>560</v>
      </c>
      <c r="M4879" s="6">
        <f t="shared" si="464"/>
        <v>28.063401889464046</v>
      </c>
      <c r="N4879" s="19">
        <v>0.5</v>
      </c>
      <c r="O4879" s="11" cm="1">
        <f t="array" ref="O4879">ROUND(_xlfn.SWITCH(C4879,"建筑专教",IF(S4879&gt;0.1,1.38,1.28),"阶梯教室",IF(S4879&gt;0.1,1.15,1.05),"公共教室",IF(S4879&gt;0.1,1.22,1.12),IF(S4879&gt;0.1,1.2,1.1))+(MOD(ROW()*11,31)/31-0.5)*0.06,2)</f>
        <v>1.04</v>
      </c>
      <c r="P4879" s="12">
        <f t="shared" si="462"/>
        <v>0.21</v>
      </c>
      <c r="Q4879" s="13">
        <f t="shared" si="463"/>
        <v>-0.39610827716534686</v>
      </c>
      <c r="R4879" s="1">
        <v>0.35</v>
      </c>
      <c r="S4879" s="1">
        <v>0</v>
      </c>
      <c r="T4879" s="1">
        <v>0.36</v>
      </c>
      <c r="U4879" s="4" t="s">
        <v>60</v>
      </c>
      <c r="V4879">
        <v>0.42</v>
      </c>
      <c r="W4879">
        <v>0.3</v>
      </c>
      <c r="X4879" s="14">
        <v>0.73</v>
      </c>
      <c r="Y4879" s="14">
        <v>2.38</v>
      </c>
      <c r="Z4879" s="14">
        <v>0.25</v>
      </c>
      <c r="AA4879" s="5">
        <f t="shared" si="459"/>
        <v>0.71</v>
      </c>
      <c r="AB4879" s="15" cm="1">
        <f t="array" ref="AB4879">_xlfn.SWITCH(U4879,"夏",122,"冬",90,"春",153,"秋",153,0)</f>
        <v>122</v>
      </c>
      <c r="AC4879" s="16">
        <f t="shared" si="460"/>
        <v>86.61999999999999</v>
      </c>
      <c r="AD4879" s="5">
        <f>IFERROR(AA4879/D4879,0)</f>
        <v>1.2960224887282549E-3</v>
      </c>
      <c r="AE4879" s="15">
        <f t="shared" si="461"/>
        <v>0.33424657534246577</v>
      </c>
      <c r="AF4879" s="5">
        <f>IFERROR(AD4879*AE4879*48,0)</f>
        <v>2.0793171764363454E-2</v>
      </c>
    </row>
    <row r="4880" spans="1:32" x14ac:dyDescent="0.15">
      <c r="A4880" s="17">
        <v>45895</v>
      </c>
      <c r="B4880" s="1" t="s">
        <v>38</v>
      </c>
      <c r="C4880" s="1" t="s">
        <v>57</v>
      </c>
      <c r="D4880" s="9">
        <v>547.83000000000004</v>
      </c>
      <c r="E4880" s="6">
        <v>6.36</v>
      </c>
      <c r="F4880" s="18">
        <v>0.70833333333333304</v>
      </c>
      <c r="G4880" s="1">
        <v>27.2</v>
      </c>
      <c r="H4880" s="1">
        <v>65</v>
      </c>
      <c r="I4880" s="1">
        <v>27.5</v>
      </c>
      <c r="J4880" s="1">
        <v>0.16</v>
      </c>
      <c r="K4880" s="1">
        <v>535</v>
      </c>
      <c r="L4880" s="1">
        <v>440</v>
      </c>
      <c r="M4880" s="6">
        <f t="shared" si="464"/>
        <v>27.622621100779554</v>
      </c>
      <c r="N4880" s="19">
        <v>0.5</v>
      </c>
      <c r="O4880" s="11" cm="1">
        <f t="array" ref="O4880">ROUND(_xlfn.SWITCH(C4880,"建筑专教",IF(S4880&gt;0.1,1.38,1.28),"阶梯教室",IF(S4880&gt;0.1,1.15,1.05),"公共教室",IF(S4880&gt;0.1,1.22,1.12),IF(S4880&gt;0.1,1.2,1.1))+(MOD(ROW()*11,31)/31-0.5)*0.06,2)</f>
        <v>1.06</v>
      </c>
      <c r="P4880" s="12">
        <f t="shared" si="462"/>
        <v>0.06</v>
      </c>
      <c r="Q4880" s="13">
        <f t="shared" si="463"/>
        <v>0.11841171078708557</v>
      </c>
      <c r="R4880" s="1">
        <v>0.1</v>
      </c>
      <c r="S4880" s="1">
        <v>0.1</v>
      </c>
      <c r="T4880" s="1">
        <v>0.08</v>
      </c>
      <c r="U4880" s="4" t="s">
        <v>60</v>
      </c>
      <c r="V4880">
        <v>0.42</v>
      </c>
      <c r="W4880">
        <v>0.3</v>
      </c>
      <c r="X4880" s="14">
        <v>0.73</v>
      </c>
      <c r="Y4880" s="14">
        <v>2.38</v>
      </c>
      <c r="Z4880" s="14">
        <v>0.25</v>
      </c>
      <c r="AA4880" s="5">
        <f t="shared" si="459"/>
        <v>0.28000000000000003</v>
      </c>
      <c r="AB4880" s="15" cm="1">
        <f t="array" ref="AB4880">_xlfn.SWITCH(U4880,"夏",122,"冬",90,"春",153,"秋",153,0)</f>
        <v>122</v>
      </c>
      <c r="AC4880" s="16">
        <f t="shared" si="460"/>
        <v>34.160000000000004</v>
      </c>
      <c r="AD4880" s="5">
        <f>IFERROR(AA4880/D4880,0)</f>
        <v>5.1110746034353728E-4</v>
      </c>
      <c r="AE4880" s="15">
        <f t="shared" si="461"/>
        <v>0.33424657534246577</v>
      </c>
      <c r="AF4880" s="5">
        <f>IFERROR(AD4880*AE4880*48,0)</f>
        <v>8.2001240760869974E-3</v>
      </c>
    </row>
    <row r="4881" spans="1:32" x14ac:dyDescent="0.15">
      <c r="A4881" s="17">
        <v>45895</v>
      </c>
      <c r="B4881" s="1" t="s">
        <v>38</v>
      </c>
      <c r="C4881" s="1" t="s">
        <v>57</v>
      </c>
      <c r="D4881" s="9">
        <v>547.83000000000004</v>
      </c>
      <c r="E4881" s="6">
        <v>6.36</v>
      </c>
      <c r="F4881" s="18">
        <v>0.72916666666666696</v>
      </c>
      <c r="G4881" s="1">
        <v>26.8</v>
      </c>
      <c r="H4881" s="1">
        <v>72</v>
      </c>
      <c r="I4881" s="1">
        <v>27.1</v>
      </c>
      <c r="J4881" s="1">
        <v>0.12</v>
      </c>
      <c r="K4881" s="1">
        <v>462</v>
      </c>
      <c r="L4881" s="1">
        <v>360</v>
      </c>
      <c r="M4881" s="6">
        <f t="shared" si="464"/>
        <v>27.203604220752595</v>
      </c>
      <c r="N4881" s="19">
        <v>0.5</v>
      </c>
      <c r="O4881" s="11" cm="1">
        <f t="array" ref="O4881">ROUND(_xlfn.SWITCH(C4881,"建筑专教",IF(S4881&gt;0.1,1.38,1.28),"阶梯教室",IF(S4881&gt;0.1,1.15,1.05),"公共教室",IF(S4881&gt;0.1,1.22,1.12),IF(S4881&gt;0.1,1.2,1.1))+(MOD(ROW()*11,31)/31-0.5)*0.06,2)</f>
        <v>1.18</v>
      </c>
      <c r="P4881" s="12">
        <f t="shared" si="462"/>
        <v>0.03</v>
      </c>
      <c r="Q4881" s="13">
        <f t="shared" si="463"/>
        <v>0.21745147729787898</v>
      </c>
      <c r="R4881" s="1">
        <v>0.06</v>
      </c>
      <c r="S4881" s="1">
        <v>0.14000000000000001</v>
      </c>
      <c r="T4881" s="1">
        <v>0.02</v>
      </c>
      <c r="U4881" s="4" t="s">
        <v>60</v>
      </c>
      <c r="V4881">
        <v>0.42</v>
      </c>
      <c r="W4881">
        <v>0.3</v>
      </c>
      <c r="X4881" s="14">
        <v>0.73</v>
      </c>
      <c r="Y4881" s="14">
        <v>2.38</v>
      </c>
      <c r="Z4881" s="14">
        <v>0.25</v>
      </c>
      <c r="AA4881" s="5">
        <f t="shared" si="459"/>
        <v>0.22</v>
      </c>
      <c r="AB4881" s="15" cm="1">
        <f t="array" ref="AB4881">_xlfn.SWITCH(U4881,"夏",122,"冬",90,"春",153,"秋",153,0)</f>
        <v>122</v>
      </c>
      <c r="AC4881" s="16">
        <f t="shared" si="460"/>
        <v>26.84</v>
      </c>
      <c r="AD4881" s="5">
        <f>IFERROR(AA4881/D4881,0)</f>
        <v>4.0158443312706494E-4</v>
      </c>
      <c r="AE4881" s="15">
        <f t="shared" si="461"/>
        <v>0.33424657534246577</v>
      </c>
      <c r="AF4881" s="5">
        <f>IFERROR(AD4881*AE4881*48,0)</f>
        <v>6.4429546312112116E-3</v>
      </c>
    </row>
    <row r="4882" spans="1:32" x14ac:dyDescent="0.15">
      <c r="A4882" s="17">
        <v>45895</v>
      </c>
      <c r="B4882" s="1" t="s">
        <v>38</v>
      </c>
      <c r="C4882" s="1" t="s">
        <v>57</v>
      </c>
      <c r="D4882" s="9">
        <v>547.83000000000004</v>
      </c>
      <c r="E4882" s="6">
        <v>6.36</v>
      </c>
      <c r="F4882" s="18">
        <v>0.75</v>
      </c>
      <c r="G4882" s="1">
        <v>26.4</v>
      </c>
      <c r="H4882" s="1">
        <v>72</v>
      </c>
      <c r="I4882" s="1">
        <v>26.7</v>
      </c>
      <c r="J4882" s="1">
        <v>0.13</v>
      </c>
      <c r="K4882" s="1">
        <v>452</v>
      </c>
      <c r="L4882" s="1">
        <v>280</v>
      </c>
      <c r="M4882" s="6">
        <f t="shared" si="464"/>
        <v>26.809133802792473</v>
      </c>
      <c r="N4882" s="19">
        <v>0.5</v>
      </c>
      <c r="O4882" s="11" cm="1">
        <f t="array" ref="O4882">ROUND(_xlfn.SWITCH(C4882,"建筑专教",IF(S4882&gt;0.1,1.38,1.28),"阶梯教室",IF(S4882&gt;0.1,1.15,1.05),"公共教室",IF(S4882&gt;0.1,1.22,1.12),IF(S4882&gt;0.1,1.2,1.1))+(MOD(ROW()*11,31)/31-0.5)*0.06,2)</f>
        <v>1.1399999999999999</v>
      </c>
      <c r="P4882" s="12">
        <f t="shared" si="462"/>
        <v>0.02</v>
      </c>
      <c r="Q4882" s="13">
        <f t="shared" si="463"/>
        <v>4.3332112401881654E-3</v>
      </c>
      <c r="R4882" s="1">
        <v>0.15</v>
      </c>
      <c r="S4882" s="1">
        <v>0.18</v>
      </c>
      <c r="T4882" s="1">
        <v>0.06</v>
      </c>
      <c r="U4882" s="4" t="s">
        <v>60</v>
      </c>
      <c r="V4882">
        <v>0.42</v>
      </c>
      <c r="W4882">
        <v>0.3</v>
      </c>
      <c r="X4882" s="14">
        <v>0.73</v>
      </c>
      <c r="Y4882" s="14">
        <v>2.38</v>
      </c>
      <c r="Z4882" s="14">
        <v>0.25</v>
      </c>
      <c r="AA4882" s="5">
        <f t="shared" si="459"/>
        <v>0.38999999999999996</v>
      </c>
      <c r="AB4882" s="15" cm="1">
        <f t="array" ref="AB4882">_xlfn.SWITCH(U4882,"夏",122,"冬",90,"春",153,"秋",153,0)</f>
        <v>122</v>
      </c>
      <c r="AC4882" s="16">
        <f t="shared" si="460"/>
        <v>47.58</v>
      </c>
      <c r="AD4882" s="5">
        <f>IFERROR(AA4882/D4882,0)</f>
        <v>7.1189967690706956E-4</v>
      </c>
      <c r="AE4882" s="15">
        <f t="shared" si="461"/>
        <v>0.33424657534246577</v>
      </c>
      <c r="AF4882" s="5">
        <f>IFERROR(AD4882*AE4882*48,0)</f>
        <v>1.1421601391692602E-2</v>
      </c>
    </row>
    <row r="4883" spans="1:32" x14ac:dyDescent="0.15">
      <c r="A4883" s="17">
        <v>45895</v>
      </c>
      <c r="B4883" s="1" t="s">
        <v>38</v>
      </c>
      <c r="C4883" s="1" t="s">
        <v>57</v>
      </c>
      <c r="D4883" s="9">
        <v>547.83000000000004</v>
      </c>
      <c r="E4883" s="6">
        <v>6.36</v>
      </c>
      <c r="F4883" s="18">
        <v>0.79166666666666696</v>
      </c>
      <c r="G4883" s="1">
        <v>25.6</v>
      </c>
      <c r="H4883" s="1">
        <v>68</v>
      </c>
      <c r="I4883" s="1">
        <v>25.9</v>
      </c>
      <c r="J4883" s="1">
        <v>0.15</v>
      </c>
      <c r="K4883" s="1">
        <v>562</v>
      </c>
      <c r="L4883" s="1">
        <v>320</v>
      </c>
      <c r="M4883" s="6">
        <f t="shared" si="464"/>
        <v>26.019868412907726</v>
      </c>
      <c r="N4883" s="19">
        <v>0.5</v>
      </c>
      <c r="O4883" s="11" cm="1">
        <f t="array" ref="O4883">ROUND(_xlfn.SWITCH(C4883,"建筑专教",IF(S4883&gt;0.1,1.38,1.28),"阶梯教室",IF(S4883&gt;0.1,1.15,1.05),"公共教室",IF(S4883&gt;0.1,1.22,1.12),IF(S4883&gt;0.1,1.2,1.1))+(MOD(ROW()*11,31)/31-0.5)*0.06,2)</f>
        <v>1.1599999999999999</v>
      </c>
      <c r="P4883" s="12">
        <f t="shared" si="462"/>
        <v>7.0000000000000007E-2</v>
      </c>
      <c r="Q4883" s="13">
        <f t="shared" si="463"/>
        <v>-0.22363326947145717</v>
      </c>
      <c r="R4883" s="1">
        <v>0.12</v>
      </c>
      <c r="S4883" s="1">
        <v>0.26</v>
      </c>
      <c r="T4883" s="1">
        <v>0.1</v>
      </c>
      <c r="U4883" s="4" t="s">
        <v>60</v>
      </c>
      <c r="V4883">
        <v>0.42</v>
      </c>
      <c r="W4883">
        <v>0.3</v>
      </c>
      <c r="X4883" s="14">
        <v>0.73</v>
      </c>
      <c r="Y4883" s="14">
        <v>2.38</v>
      </c>
      <c r="Z4883" s="14">
        <v>0.25</v>
      </c>
      <c r="AA4883" s="5">
        <f t="shared" si="459"/>
        <v>0.48</v>
      </c>
      <c r="AB4883" s="15" cm="1">
        <f t="array" ref="AB4883">_xlfn.SWITCH(U4883,"夏",122,"冬",90,"春",153,"秋",153,0)</f>
        <v>122</v>
      </c>
      <c r="AC4883" s="16">
        <f t="shared" si="460"/>
        <v>58.559999999999995</v>
      </c>
      <c r="AD4883" s="5">
        <f>IFERROR(AA4883/D4883,0)</f>
        <v>8.7618421773177804E-4</v>
      </c>
      <c r="AE4883" s="15">
        <f t="shared" si="461"/>
        <v>0.33424657534246577</v>
      </c>
      <c r="AF4883" s="5">
        <f>IFERROR(AD4883*AE4883*48,0)</f>
        <v>1.4057355559006279E-2</v>
      </c>
    </row>
    <row r="4884" spans="1:32" x14ac:dyDescent="0.15">
      <c r="A4884" s="17">
        <v>45895</v>
      </c>
      <c r="B4884" s="1" t="s">
        <v>38</v>
      </c>
      <c r="C4884" s="1" t="s">
        <v>57</v>
      </c>
      <c r="D4884" s="9">
        <v>547.83000000000004</v>
      </c>
      <c r="E4884" s="6">
        <v>6.36</v>
      </c>
      <c r="F4884" s="18">
        <v>0.8125</v>
      </c>
      <c r="G4884" s="1">
        <v>25.2</v>
      </c>
      <c r="H4884" s="1">
        <v>72</v>
      </c>
      <c r="I4884" s="1">
        <v>25.5</v>
      </c>
      <c r="J4884" s="1">
        <v>0.11</v>
      </c>
      <c r="K4884" s="1">
        <v>435</v>
      </c>
      <c r="L4884" s="1">
        <v>240</v>
      </c>
      <c r="M4884" s="6">
        <f t="shared" si="464"/>
        <v>25.599924647424189</v>
      </c>
      <c r="N4884" s="19">
        <v>0.5</v>
      </c>
      <c r="O4884" s="11" cm="1">
        <f t="array" ref="O4884">ROUND(_xlfn.SWITCH(C4884,"建筑专教",IF(S4884&gt;0.1,1.38,1.28),"阶梯教室",IF(S4884&gt;0.1,1.15,1.05),"公共教室",IF(S4884&gt;0.1,1.22,1.12),IF(S4884&gt;0.1,1.2,1.1))+(MOD(ROW()*11,31)/31-0.5)*0.06,2)</f>
        <v>1.1200000000000001</v>
      </c>
      <c r="P4884" s="12">
        <f t="shared" si="462"/>
        <v>0.01</v>
      </c>
      <c r="Q4884" s="13">
        <f t="shared" si="463"/>
        <v>-0.4671374089225937</v>
      </c>
      <c r="R4884" s="1">
        <v>0.08</v>
      </c>
      <c r="S4884" s="1">
        <v>0.3</v>
      </c>
      <c r="T4884" s="1">
        <v>0.03</v>
      </c>
      <c r="U4884" s="4" t="s">
        <v>60</v>
      </c>
      <c r="V4884">
        <v>0.42</v>
      </c>
      <c r="W4884">
        <v>0.3</v>
      </c>
      <c r="X4884" s="14">
        <v>0.73</v>
      </c>
      <c r="Y4884" s="14">
        <v>2.38</v>
      </c>
      <c r="Z4884" s="14">
        <v>0.25</v>
      </c>
      <c r="AA4884" s="5">
        <f t="shared" si="459"/>
        <v>0.41000000000000003</v>
      </c>
      <c r="AB4884" s="15" cm="1">
        <f t="array" ref="AB4884">_xlfn.SWITCH(U4884,"夏",122,"冬",90,"春",153,"秋",153,0)</f>
        <v>122</v>
      </c>
      <c r="AC4884" s="16">
        <f t="shared" si="460"/>
        <v>50.02</v>
      </c>
      <c r="AD4884" s="5">
        <f>IFERROR(AA4884/D4884,0)</f>
        <v>7.484073526458938E-4</v>
      </c>
      <c r="AE4884" s="15">
        <f t="shared" si="461"/>
        <v>0.33424657534246577</v>
      </c>
      <c r="AF4884" s="5">
        <f>IFERROR(AD4884*AE4884*48,0)</f>
        <v>1.2007324539984533E-2</v>
      </c>
    </row>
    <row r="4885" spans="1:32" x14ac:dyDescent="0.15">
      <c r="A4885" s="17">
        <v>45895</v>
      </c>
      <c r="B4885" s="1" t="s">
        <v>38</v>
      </c>
      <c r="C4885" s="1" t="s">
        <v>57</v>
      </c>
      <c r="D4885" s="9">
        <v>547.83000000000004</v>
      </c>
      <c r="E4885" s="6">
        <v>6.36</v>
      </c>
      <c r="F4885" s="18">
        <v>0.83333333333333304</v>
      </c>
      <c r="G4885" s="1">
        <v>24.8</v>
      </c>
      <c r="H4885" s="1">
        <v>78</v>
      </c>
      <c r="I4885" s="1">
        <v>25.1</v>
      </c>
      <c r="J4885" s="1">
        <v>0.12</v>
      </c>
      <c r="K4885" s="1">
        <v>405</v>
      </c>
      <c r="L4885" s="1">
        <v>180</v>
      </c>
      <c r="M4885" s="6">
        <f t="shared" si="464"/>
        <v>25.205700989518846</v>
      </c>
      <c r="N4885" s="1">
        <v>0</v>
      </c>
      <c r="O4885" s="1">
        <v>0</v>
      </c>
      <c r="P4885" s="12">
        <f t="shared" si="462"/>
        <v>0</v>
      </c>
      <c r="Q4885" s="1">
        <v>0</v>
      </c>
      <c r="R4885" s="1">
        <v>0.05</v>
      </c>
      <c r="S4885" s="1">
        <v>0.34</v>
      </c>
      <c r="T4885" s="1">
        <v>0</v>
      </c>
      <c r="U4885" s="4" t="s">
        <v>60</v>
      </c>
      <c r="V4885">
        <v>0.42</v>
      </c>
      <c r="W4885">
        <v>0.3</v>
      </c>
      <c r="X4885" s="14">
        <v>0.73</v>
      </c>
      <c r="Y4885" s="14">
        <v>2.38</v>
      </c>
      <c r="Z4885" s="14">
        <v>0.25</v>
      </c>
      <c r="AA4885" s="5">
        <f t="shared" si="459"/>
        <v>0.39</v>
      </c>
      <c r="AB4885" s="15" cm="1">
        <f t="array" ref="AB4885">_xlfn.SWITCH(U4885,"夏",122,"冬",90,"春",153,"秋",153,0)</f>
        <v>122</v>
      </c>
      <c r="AC4885" s="16">
        <f t="shared" si="460"/>
        <v>47.58</v>
      </c>
      <c r="AD4885" s="5">
        <f>IFERROR(AA4885/D4885,0)</f>
        <v>7.1189967690706967E-4</v>
      </c>
      <c r="AE4885" s="15">
        <f t="shared" si="461"/>
        <v>0.33424657534246577</v>
      </c>
      <c r="AF4885" s="5">
        <f>IFERROR(AD4885*AE4885*48,0)</f>
        <v>1.1421601391692602E-2</v>
      </c>
    </row>
    <row r="4886" spans="1:32" x14ac:dyDescent="0.15">
      <c r="A4886" s="17">
        <v>45895</v>
      </c>
      <c r="B4886" s="1" t="s">
        <v>38</v>
      </c>
      <c r="C4886" s="1" t="s">
        <v>57</v>
      </c>
      <c r="D4886" s="9">
        <v>547.83000000000004</v>
      </c>
      <c r="E4886" s="6">
        <v>6.36</v>
      </c>
      <c r="F4886" s="18">
        <v>0.85416666666666696</v>
      </c>
      <c r="G4886" s="1">
        <v>24.4</v>
      </c>
      <c r="H4886" s="1">
        <v>82</v>
      </c>
      <c r="I4886" s="1">
        <v>24.7</v>
      </c>
      <c r="J4886" s="1">
        <v>0.08</v>
      </c>
      <c r="K4886" s="1">
        <v>405</v>
      </c>
      <c r="L4886" s="1">
        <v>140</v>
      </c>
      <c r="M4886" s="6">
        <f t="shared" si="464"/>
        <v>24.783218848156764</v>
      </c>
      <c r="N4886" s="1">
        <v>0</v>
      </c>
      <c r="O4886" s="1">
        <v>0</v>
      </c>
      <c r="P4886" s="12">
        <f t="shared" si="462"/>
        <v>0</v>
      </c>
      <c r="Q4886" s="1">
        <v>0</v>
      </c>
      <c r="R4886" s="1">
        <v>0.03</v>
      </c>
      <c r="S4886" s="1">
        <v>0.38</v>
      </c>
      <c r="T4886" s="1">
        <v>0</v>
      </c>
      <c r="U4886" s="4" t="s">
        <v>60</v>
      </c>
      <c r="V4886">
        <v>0.42</v>
      </c>
      <c r="W4886">
        <v>0.3</v>
      </c>
      <c r="X4886" s="14">
        <v>0.73</v>
      </c>
      <c r="Y4886" s="14">
        <v>2.38</v>
      </c>
      <c r="Z4886" s="14">
        <v>0.25</v>
      </c>
      <c r="AA4886" s="5">
        <f t="shared" si="459"/>
        <v>0.41000000000000003</v>
      </c>
      <c r="AB4886" s="15" cm="1">
        <f t="array" ref="AB4886">_xlfn.SWITCH(U4886,"夏",122,"冬",90,"春",153,"秋",153,0)</f>
        <v>122</v>
      </c>
      <c r="AC4886" s="16">
        <f t="shared" si="460"/>
        <v>50.02</v>
      </c>
      <c r="AD4886" s="5">
        <f>IFERROR(AA4886/D4886,0)</f>
        <v>7.484073526458938E-4</v>
      </c>
      <c r="AE4886" s="15">
        <f t="shared" si="461"/>
        <v>0.33424657534246577</v>
      </c>
      <c r="AF4886" s="5">
        <f>IFERROR(AD4886*AE4886*48,0)</f>
        <v>1.2007324539984533E-2</v>
      </c>
    </row>
    <row r="4887" spans="1:32" x14ac:dyDescent="0.15">
      <c r="A4887" s="17">
        <v>45895</v>
      </c>
      <c r="B4887" s="1" t="s">
        <v>38</v>
      </c>
      <c r="C4887" s="1" t="s">
        <v>57</v>
      </c>
      <c r="D4887" s="9">
        <v>547.83000000000004</v>
      </c>
      <c r="E4887" s="6">
        <v>6.36</v>
      </c>
      <c r="F4887" s="18">
        <v>0.875</v>
      </c>
      <c r="G4887" s="1">
        <v>24</v>
      </c>
      <c r="H4887" s="1">
        <v>86</v>
      </c>
      <c r="I4887" s="1">
        <v>24.3</v>
      </c>
      <c r="J4887" s="1">
        <v>0.09</v>
      </c>
      <c r="K4887" s="1">
        <v>412</v>
      </c>
      <c r="L4887" s="1">
        <v>100</v>
      </c>
      <c r="M4887" s="6">
        <f t="shared" si="464"/>
        <v>24.389670529353452</v>
      </c>
      <c r="N4887" s="1">
        <v>0</v>
      </c>
      <c r="O4887" s="1">
        <v>0</v>
      </c>
      <c r="P4887" s="12">
        <f t="shared" si="462"/>
        <v>0</v>
      </c>
      <c r="Q4887" s="1">
        <v>0</v>
      </c>
      <c r="R4887" s="1">
        <v>0.02</v>
      </c>
      <c r="S4887" s="1">
        <v>0.42</v>
      </c>
      <c r="T4887" s="1">
        <v>0</v>
      </c>
      <c r="U4887" s="4" t="s">
        <v>60</v>
      </c>
      <c r="V4887">
        <v>0.42</v>
      </c>
      <c r="W4887">
        <v>0.3</v>
      </c>
      <c r="X4887" s="14">
        <v>0.73</v>
      </c>
      <c r="Y4887" s="14">
        <v>2.38</v>
      </c>
      <c r="Z4887" s="14">
        <v>0.25</v>
      </c>
      <c r="AA4887" s="5">
        <f t="shared" si="459"/>
        <v>0.44</v>
      </c>
      <c r="AB4887" s="15" cm="1">
        <f t="array" ref="AB4887">_xlfn.SWITCH(U4887,"夏",122,"冬",90,"春",153,"秋",153,0)</f>
        <v>122</v>
      </c>
      <c r="AC4887" s="16">
        <f t="shared" si="460"/>
        <v>53.68</v>
      </c>
      <c r="AD4887" s="5">
        <f>IFERROR(AA4887/D4887,0)</f>
        <v>8.0316886625412989E-4</v>
      </c>
      <c r="AE4887" s="15">
        <f t="shared" si="461"/>
        <v>0.33424657534246577</v>
      </c>
      <c r="AF4887" s="5">
        <f>IFERROR(AD4887*AE4887*48,0)</f>
        <v>1.2885909262422423E-2</v>
      </c>
    </row>
    <row r="4888" spans="1:32" x14ac:dyDescent="0.15">
      <c r="A4888" s="17">
        <v>45895</v>
      </c>
      <c r="B4888" s="1" t="s">
        <v>38</v>
      </c>
      <c r="C4888" s="1" t="s">
        <v>57</v>
      </c>
      <c r="D4888" s="9">
        <v>547.83000000000004</v>
      </c>
      <c r="E4888" s="6">
        <v>6.36</v>
      </c>
      <c r="F4888" s="18">
        <v>0.89583333333333304</v>
      </c>
      <c r="G4888" s="1">
        <v>23.6</v>
      </c>
      <c r="H4888" s="1">
        <v>90</v>
      </c>
      <c r="I4888" s="1">
        <v>23.9</v>
      </c>
      <c r="J4888" s="1">
        <v>0.06</v>
      </c>
      <c r="K4888" s="1">
        <v>418</v>
      </c>
      <c r="L4888" s="1">
        <v>60</v>
      </c>
      <c r="M4888" s="6">
        <f t="shared" si="464"/>
        <v>23.970597575923193</v>
      </c>
      <c r="N4888" s="1">
        <v>0</v>
      </c>
      <c r="O4888" s="1">
        <v>0</v>
      </c>
      <c r="P4888" s="12">
        <f t="shared" si="462"/>
        <v>0</v>
      </c>
      <c r="Q4888" s="1">
        <v>0</v>
      </c>
      <c r="R4888" s="1">
        <v>0.01</v>
      </c>
      <c r="S4888" s="1">
        <v>0.46</v>
      </c>
      <c r="T4888" s="1">
        <v>0</v>
      </c>
      <c r="U4888" s="4" t="s">
        <v>60</v>
      </c>
      <c r="V4888">
        <v>0.42</v>
      </c>
      <c r="W4888">
        <v>0.3</v>
      </c>
      <c r="X4888" s="14">
        <v>0.73</v>
      </c>
      <c r="Y4888" s="14">
        <v>2.38</v>
      </c>
      <c r="Z4888" s="14">
        <v>0.25</v>
      </c>
      <c r="AA4888" s="5">
        <f t="shared" si="459"/>
        <v>0.47000000000000003</v>
      </c>
      <c r="AB4888" s="15" cm="1">
        <f t="array" ref="AB4888">_xlfn.SWITCH(U4888,"夏",122,"冬",90,"春",153,"秋",153,0)</f>
        <v>122</v>
      </c>
      <c r="AC4888" s="16">
        <f t="shared" si="460"/>
        <v>57.34</v>
      </c>
      <c r="AD4888" s="5">
        <f>IFERROR(AA4888/D4888,0)</f>
        <v>8.5793037986236608E-4</v>
      </c>
      <c r="AE4888" s="15">
        <f t="shared" si="461"/>
        <v>0.33424657534246577</v>
      </c>
      <c r="AF4888" s="5">
        <f>IFERROR(AD4888*AE4888*48,0)</f>
        <v>1.3764493984860317E-2</v>
      </c>
    </row>
    <row r="4889" spans="1:32" x14ac:dyDescent="0.15">
      <c r="A4889" s="17">
        <v>45895</v>
      </c>
      <c r="B4889" s="1" t="s">
        <v>38</v>
      </c>
      <c r="C4889" s="1" t="s">
        <v>57</v>
      </c>
      <c r="D4889" s="9">
        <v>547.83000000000004</v>
      </c>
      <c r="E4889" s="6">
        <v>6.36</v>
      </c>
      <c r="F4889" s="18">
        <v>0.91666666666666696</v>
      </c>
      <c r="G4889" s="1">
        <v>23.2</v>
      </c>
      <c r="H4889" s="1">
        <v>94</v>
      </c>
      <c r="I4889" s="1">
        <v>23.5</v>
      </c>
      <c r="J4889" s="1">
        <v>0.05</v>
      </c>
      <c r="K4889" s="1">
        <v>425</v>
      </c>
      <c r="L4889" s="1">
        <v>20</v>
      </c>
      <c r="M4889" s="6">
        <f t="shared" si="464"/>
        <v>23.563540692130857</v>
      </c>
      <c r="N4889" s="1">
        <v>0</v>
      </c>
      <c r="O4889" s="1">
        <v>0</v>
      </c>
      <c r="P4889" s="12">
        <f t="shared" si="462"/>
        <v>0</v>
      </c>
      <c r="Q4889" s="1">
        <v>0</v>
      </c>
      <c r="R4889" s="1">
        <v>0</v>
      </c>
      <c r="S4889" s="1">
        <v>0.5</v>
      </c>
      <c r="T4889" s="1">
        <v>0</v>
      </c>
      <c r="U4889" s="4" t="s">
        <v>60</v>
      </c>
      <c r="V4889">
        <v>0.42</v>
      </c>
      <c r="W4889">
        <v>0.3</v>
      </c>
      <c r="X4889" s="14">
        <v>0.73</v>
      </c>
      <c r="Y4889" s="14">
        <v>2.38</v>
      </c>
      <c r="Z4889" s="14">
        <v>0.25</v>
      </c>
      <c r="AA4889" s="5">
        <f t="shared" si="459"/>
        <v>0.5</v>
      </c>
      <c r="AB4889" s="15" cm="1">
        <f t="array" ref="AB4889">_xlfn.SWITCH(U4889,"夏",122,"冬",90,"春",153,"秋",153,0)</f>
        <v>122</v>
      </c>
      <c r="AC4889" s="16">
        <f t="shared" si="460"/>
        <v>61</v>
      </c>
      <c r="AD4889" s="5">
        <f>IFERROR(AA4889/D4889,0)</f>
        <v>9.1269189347060217E-4</v>
      </c>
      <c r="AE4889" s="15">
        <f t="shared" si="461"/>
        <v>0.33424657534246577</v>
      </c>
      <c r="AF4889" s="5">
        <f>IFERROR(AD4889*AE4889*48,0)</f>
        <v>1.464307870729821E-2</v>
      </c>
    </row>
    <row r="4890" spans="1:32" x14ac:dyDescent="0.15">
      <c r="A4890" s="17">
        <v>45895</v>
      </c>
      <c r="B4890" s="1" t="s">
        <v>32</v>
      </c>
      <c r="C4890" s="1" t="s">
        <v>33</v>
      </c>
      <c r="D4890" s="9">
        <v>125.5308</v>
      </c>
      <c r="E4890" s="6">
        <v>3.15</v>
      </c>
      <c r="F4890" s="18">
        <v>0.33333333333333298</v>
      </c>
      <c r="G4890" s="1">
        <v>23.2</v>
      </c>
      <c r="H4890" s="1">
        <v>78</v>
      </c>
      <c r="I4890" s="1">
        <v>23.5</v>
      </c>
      <c r="J4890" s="1">
        <v>0.1</v>
      </c>
      <c r="K4890" s="1">
        <v>408</v>
      </c>
      <c r="L4890" s="1">
        <v>135</v>
      </c>
      <c r="M4890" s="6">
        <f t="shared" si="464"/>
        <v>23.596293731462254</v>
      </c>
      <c r="N4890" s="19">
        <v>0.5</v>
      </c>
      <c r="O4890" s="11" cm="1">
        <f t="array" ref="O4890">ROUND(_xlfn.SWITCH(C4890,"建筑专教",IF(S4890&gt;0.1,1.38,1.28),"阶梯教室",IF(S4890&gt;0.1,1.15,1.05),"公共教室",IF(S4890&gt;0.1,1.22,1.12),IF(S4890&gt;0.1,1.2,1.1))+(MOD(ROW()*11,31)/31-0.5)*0.06,2)</f>
        <v>1.08</v>
      </c>
      <c r="P4890" s="12">
        <f t="shared" si="462"/>
        <v>0.01</v>
      </c>
      <c r="Q4890" s="13">
        <f t="shared" si="463"/>
        <v>-1.3397922451259832</v>
      </c>
      <c r="R4890" s="1">
        <v>0.18</v>
      </c>
      <c r="S4890" s="1">
        <v>0.06</v>
      </c>
      <c r="T4890" s="1">
        <v>0.01</v>
      </c>
      <c r="U4890" s="4" t="s">
        <v>60</v>
      </c>
      <c r="V4890">
        <v>0.41</v>
      </c>
      <c r="W4890">
        <v>0.3</v>
      </c>
      <c r="X4890" s="14">
        <v>0.73</v>
      </c>
      <c r="Y4890" s="14">
        <v>2.38</v>
      </c>
      <c r="Z4890" s="14">
        <v>0.25</v>
      </c>
      <c r="AA4890" s="5">
        <f t="shared" si="459"/>
        <v>0.25</v>
      </c>
      <c r="AB4890" s="15" cm="1">
        <f t="array" ref="AB4890">_xlfn.SWITCH(U4890,"夏",122,"冬",90,"春",153,"秋",153,0)</f>
        <v>122</v>
      </c>
      <c r="AC4890" s="16">
        <f t="shared" si="460"/>
        <v>30.5</v>
      </c>
      <c r="AD4890" s="5">
        <f>IFERROR(AA4890/D4890,0)</f>
        <v>1.9915431113320396E-3</v>
      </c>
      <c r="AE4890" s="15">
        <f t="shared" si="461"/>
        <v>0.33424657534246577</v>
      </c>
      <c r="AF4890" s="5">
        <f>IFERROR(AD4890*AE4890*48,0)</f>
        <v>3.1951990301261432E-2</v>
      </c>
    </row>
    <row r="4891" spans="1:32" x14ac:dyDescent="0.15">
      <c r="A4891" s="17">
        <v>45895</v>
      </c>
      <c r="B4891" s="1" t="s">
        <v>32</v>
      </c>
      <c r="C4891" s="1" t="s">
        <v>33</v>
      </c>
      <c r="D4891" s="9">
        <v>125.5308</v>
      </c>
      <c r="E4891" s="6">
        <v>3.15</v>
      </c>
      <c r="F4891" s="18">
        <v>0.35416666666666702</v>
      </c>
      <c r="G4891" s="1">
        <v>24.2</v>
      </c>
      <c r="H4891" s="1">
        <v>74</v>
      </c>
      <c r="I4891" s="1">
        <v>24.5</v>
      </c>
      <c r="J4891" s="1">
        <v>0.18</v>
      </c>
      <c r="K4891" s="1">
        <v>568</v>
      </c>
      <c r="L4891" s="1">
        <v>285</v>
      </c>
      <c r="M4891" s="6">
        <f t="shared" si="464"/>
        <v>24.635609958968132</v>
      </c>
      <c r="N4891" s="19">
        <v>0.5</v>
      </c>
      <c r="O4891" s="11" cm="1">
        <f t="array" ref="O4891">ROUND(_xlfn.SWITCH(C4891,"建筑专教",IF(S4891&gt;0.1,1.38,1.28),"阶梯教室",IF(S4891&gt;0.1,1.15,1.05),"公共教室",IF(S4891&gt;0.1,1.22,1.12),IF(S4891&gt;0.1,1.2,1.1))+(MOD(ROW()*11,31)/31-0.5)*0.06,2)</f>
        <v>1.1000000000000001</v>
      </c>
      <c r="P4891" s="12">
        <f t="shared" si="462"/>
        <v>0.17</v>
      </c>
      <c r="Q4891" s="13">
        <f t="shared" si="463"/>
        <v>-0.88536514765377217</v>
      </c>
      <c r="R4891" s="1">
        <v>0.35</v>
      </c>
      <c r="S4891" s="1">
        <v>0.04</v>
      </c>
      <c r="T4891" s="1">
        <v>0.14000000000000001</v>
      </c>
      <c r="U4891" s="4" t="s">
        <v>60</v>
      </c>
      <c r="V4891">
        <v>0.41</v>
      </c>
      <c r="W4891">
        <v>0.3</v>
      </c>
      <c r="X4891" s="14">
        <v>0.73</v>
      </c>
      <c r="Y4891" s="14">
        <v>2.38</v>
      </c>
      <c r="Z4891" s="14">
        <v>0.25</v>
      </c>
      <c r="AA4891" s="5">
        <f t="shared" si="459"/>
        <v>0.53</v>
      </c>
      <c r="AB4891" s="15" cm="1">
        <f t="array" ref="AB4891">_xlfn.SWITCH(U4891,"夏",122,"冬",90,"春",153,"秋",153,0)</f>
        <v>122</v>
      </c>
      <c r="AC4891" s="16">
        <f t="shared" si="460"/>
        <v>64.66</v>
      </c>
      <c r="AD4891" s="5">
        <f>IFERROR(AA4891/D4891,0)</f>
        <v>4.2220713960239246E-3</v>
      </c>
      <c r="AE4891" s="15">
        <f t="shared" si="461"/>
        <v>0.33424657534246577</v>
      </c>
      <c r="AF4891" s="5">
        <f>IFERROR(AD4891*AE4891*48,0)</f>
        <v>6.7738219438674252E-2</v>
      </c>
    </row>
    <row r="4892" spans="1:32" x14ac:dyDescent="0.15">
      <c r="A4892" s="17">
        <v>45895</v>
      </c>
      <c r="B4892" s="1" t="s">
        <v>32</v>
      </c>
      <c r="C4892" s="1" t="s">
        <v>33</v>
      </c>
      <c r="D4892" s="9">
        <v>125.5308</v>
      </c>
      <c r="E4892" s="6">
        <v>3.15</v>
      </c>
      <c r="F4892" s="18">
        <v>0.375</v>
      </c>
      <c r="G4892" s="1">
        <v>24.8</v>
      </c>
      <c r="H4892" s="1">
        <v>70</v>
      </c>
      <c r="I4892" s="1">
        <v>25.1</v>
      </c>
      <c r="J4892" s="1">
        <v>0.19</v>
      </c>
      <c r="K4892" s="1">
        <v>682</v>
      </c>
      <c r="L4892" s="1">
        <v>360</v>
      </c>
      <c r="M4892" s="6">
        <f t="shared" si="464"/>
        <v>25.239235258329131</v>
      </c>
      <c r="N4892" s="19">
        <v>0.5</v>
      </c>
      <c r="O4892" s="11" cm="1">
        <f t="array" ref="O4892">ROUND(_xlfn.SWITCH(C4892,"建筑专教",IF(S4892&gt;0.1,1.38,1.28),"阶梯教室",IF(S4892&gt;0.1,1.15,1.05),"公共教室",IF(S4892&gt;0.1,1.22,1.12),IF(S4892&gt;0.1,1.2,1.1))+(MOD(ROW()*11,31)/31-0.5)*0.06,2)</f>
        <v>1.1200000000000001</v>
      </c>
      <c r="P4892" s="12">
        <f t="shared" si="462"/>
        <v>0.28000000000000003</v>
      </c>
      <c r="Q4892" s="13">
        <f t="shared" si="463"/>
        <v>-0.60468267782993268</v>
      </c>
      <c r="R4892" s="1">
        <v>0.4</v>
      </c>
      <c r="S4892" s="1">
        <v>0</v>
      </c>
      <c r="T4892" s="1">
        <v>0.2</v>
      </c>
      <c r="U4892" s="4" t="s">
        <v>60</v>
      </c>
      <c r="V4892">
        <v>0.41</v>
      </c>
      <c r="W4892">
        <v>0.3</v>
      </c>
      <c r="X4892" s="14">
        <v>0.73</v>
      </c>
      <c r="Y4892" s="14">
        <v>2.38</v>
      </c>
      <c r="Z4892" s="14">
        <v>0.25</v>
      </c>
      <c r="AA4892" s="5">
        <f t="shared" si="459"/>
        <v>0.60000000000000009</v>
      </c>
      <c r="AB4892" s="15" cm="1">
        <f t="array" ref="AB4892">_xlfn.SWITCH(U4892,"夏",122,"冬",90,"春",153,"秋",153,0)</f>
        <v>122</v>
      </c>
      <c r="AC4892" s="16">
        <f t="shared" si="460"/>
        <v>73.200000000000017</v>
      </c>
      <c r="AD4892" s="5">
        <f>IFERROR(AA4892/D4892,0)</f>
        <v>4.7797034671968955E-3</v>
      </c>
      <c r="AE4892" s="15">
        <f t="shared" si="461"/>
        <v>0.33424657534246577</v>
      </c>
      <c r="AF4892" s="5">
        <f>IFERROR(AD4892*AE4892*48,0)</f>
        <v>7.6684776723027454E-2</v>
      </c>
    </row>
    <row r="4893" spans="1:32" x14ac:dyDescent="0.15">
      <c r="A4893" s="17">
        <v>45895</v>
      </c>
      <c r="B4893" s="1" t="s">
        <v>32</v>
      </c>
      <c r="C4893" s="1" t="s">
        <v>33</v>
      </c>
      <c r="D4893" s="9">
        <v>125.5308</v>
      </c>
      <c r="E4893" s="6">
        <v>3.15</v>
      </c>
      <c r="F4893" s="18">
        <v>0.39583333333333298</v>
      </c>
      <c r="G4893" s="1">
        <v>25.3</v>
      </c>
      <c r="H4893" s="1">
        <v>69</v>
      </c>
      <c r="I4893" s="1">
        <v>25.6</v>
      </c>
      <c r="J4893" s="1">
        <v>0.14000000000000001</v>
      </c>
      <c r="K4893" s="1">
        <v>578</v>
      </c>
      <c r="L4893" s="1">
        <v>320</v>
      </c>
      <c r="M4893" s="6">
        <f t="shared" si="464"/>
        <v>25.71535703210219</v>
      </c>
      <c r="N4893" s="19">
        <v>0.5</v>
      </c>
      <c r="O4893" s="11" cm="1">
        <f t="array" ref="O4893">ROUND(_xlfn.SWITCH(C4893,"建筑专教",IF(S4893&gt;0.1,1.38,1.28),"阶梯教室",IF(S4893&gt;0.1,1.15,1.05),"公共教室",IF(S4893&gt;0.1,1.22,1.12),IF(S4893&gt;0.1,1.2,1.1))+(MOD(ROW()*11,31)/31-0.5)*0.06,2)</f>
        <v>1.08</v>
      </c>
      <c r="P4893" s="12">
        <f t="shared" si="462"/>
        <v>0.18</v>
      </c>
      <c r="Q4893" s="13">
        <f t="shared" si="463"/>
        <v>-0.53977287514395333</v>
      </c>
      <c r="R4893" s="1">
        <v>0.28000000000000003</v>
      </c>
      <c r="S4893" s="1">
        <v>0</v>
      </c>
      <c r="T4893" s="1">
        <v>0.11</v>
      </c>
      <c r="U4893" s="4" t="s">
        <v>60</v>
      </c>
      <c r="V4893">
        <v>0.41</v>
      </c>
      <c r="W4893">
        <v>0.3</v>
      </c>
      <c r="X4893" s="14">
        <v>0.73</v>
      </c>
      <c r="Y4893" s="14">
        <v>2.38</v>
      </c>
      <c r="Z4893" s="14">
        <v>0.25</v>
      </c>
      <c r="AA4893" s="5">
        <f t="shared" si="459"/>
        <v>0.39</v>
      </c>
      <c r="AB4893" s="15" cm="1">
        <f t="array" ref="AB4893">_xlfn.SWITCH(U4893,"夏",122,"冬",90,"春",153,"秋",153,0)</f>
        <v>122</v>
      </c>
      <c r="AC4893" s="16">
        <f t="shared" si="460"/>
        <v>47.58</v>
      </c>
      <c r="AD4893" s="5">
        <f>IFERROR(AA4893/D4893,0)</f>
        <v>3.1068072536779819E-3</v>
      </c>
      <c r="AE4893" s="15">
        <f t="shared" si="461"/>
        <v>0.33424657534246577</v>
      </c>
      <c r="AF4893" s="5">
        <f>IFERROR(AD4893*AE4893*48,0)</f>
        <v>4.9845104869967835E-2</v>
      </c>
    </row>
    <row r="4894" spans="1:32" x14ac:dyDescent="0.15">
      <c r="A4894" s="17">
        <v>45895</v>
      </c>
      <c r="B4894" s="1" t="s">
        <v>32</v>
      </c>
      <c r="C4894" s="1" t="s">
        <v>33</v>
      </c>
      <c r="D4894" s="9">
        <v>125.5308</v>
      </c>
      <c r="E4894" s="6">
        <v>3.15</v>
      </c>
      <c r="F4894" s="18">
        <v>0.41666666666666702</v>
      </c>
      <c r="G4894" s="1">
        <v>25.9</v>
      </c>
      <c r="H4894" s="1">
        <v>65</v>
      </c>
      <c r="I4894" s="1">
        <v>26.2</v>
      </c>
      <c r="J4894" s="1">
        <v>0.2</v>
      </c>
      <c r="K4894" s="1">
        <v>708</v>
      </c>
      <c r="L4894" s="1">
        <v>410</v>
      </c>
      <c r="M4894" s="6">
        <f t="shared" si="464"/>
        <v>26.342008295465973</v>
      </c>
      <c r="N4894" s="19">
        <v>0.5</v>
      </c>
      <c r="O4894" s="11" cm="1">
        <f t="array" ref="O4894">ROUND(_xlfn.SWITCH(C4894,"建筑专教",IF(S4894&gt;0.1,1.38,1.28),"阶梯教室",IF(S4894&gt;0.1,1.15,1.05),"公共教室",IF(S4894&gt;0.1,1.22,1.12),IF(S4894&gt;0.1,1.2,1.1))+(MOD(ROW()*11,31)/31-0.5)*0.06,2)</f>
        <v>1.1000000000000001</v>
      </c>
      <c r="P4894" s="12">
        <f t="shared" si="462"/>
        <v>0.31</v>
      </c>
      <c r="Q4894" s="13">
        <f t="shared" si="463"/>
        <v>-0.69636300658604755</v>
      </c>
      <c r="R4894" s="1">
        <v>0.33</v>
      </c>
      <c r="S4894" s="1">
        <v>0</v>
      </c>
      <c r="T4894" s="1">
        <v>0.19</v>
      </c>
      <c r="U4894" s="4" t="s">
        <v>60</v>
      </c>
      <c r="V4894">
        <v>0.41</v>
      </c>
      <c r="W4894">
        <v>0.3</v>
      </c>
      <c r="X4894" s="14">
        <v>0.73</v>
      </c>
      <c r="Y4894" s="14">
        <v>2.38</v>
      </c>
      <c r="Z4894" s="14">
        <v>0.25</v>
      </c>
      <c r="AA4894" s="5">
        <f t="shared" si="459"/>
        <v>0.52</v>
      </c>
      <c r="AB4894" s="15" cm="1">
        <f t="array" ref="AB4894">_xlfn.SWITCH(U4894,"夏",122,"冬",90,"春",153,"秋",153,0)</f>
        <v>122</v>
      </c>
      <c r="AC4894" s="16">
        <f t="shared" si="460"/>
        <v>63.440000000000005</v>
      </c>
      <c r="AD4894" s="5">
        <f>IFERROR(AA4894/D4894,0)</f>
        <v>4.1424096715706425E-3</v>
      </c>
      <c r="AE4894" s="15">
        <f t="shared" si="461"/>
        <v>0.33424657534246577</v>
      </c>
      <c r="AF4894" s="5">
        <f>IFERROR(AD4894*AE4894*48,0)</f>
        <v>6.6460139826623799E-2</v>
      </c>
    </row>
    <row r="4895" spans="1:32" x14ac:dyDescent="0.15">
      <c r="A4895" s="17">
        <v>45895</v>
      </c>
      <c r="B4895" s="1" t="s">
        <v>32</v>
      </c>
      <c r="C4895" s="1" t="s">
        <v>33</v>
      </c>
      <c r="D4895" s="9">
        <v>125.5308</v>
      </c>
      <c r="E4895" s="6">
        <v>3.15</v>
      </c>
      <c r="F4895" s="18">
        <v>0.4375</v>
      </c>
      <c r="G4895" s="1">
        <v>25.4</v>
      </c>
      <c r="H4895" s="1">
        <v>61</v>
      </c>
      <c r="I4895" s="1">
        <v>25.7</v>
      </c>
      <c r="J4895" s="1">
        <v>0.19</v>
      </c>
      <c r="K4895" s="1">
        <v>802</v>
      </c>
      <c r="L4895" s="1">
        <v>485</v>
      </c>
      <c r="M4895" s="6">
        <f t="shared" si="464"/>
        <v>25.83839908999073</v>
      </c>
      <c r="N4895" s="19">
        <v>0.5</v>
      </c>
      <c r="O4895" s="11" cm="1">
        <f t="array" ref="O4895">ROUND(_xlfn.SWITCH(C4895,"建筑专教",IF(S4895&gt;0.1,1.38,1.28),"阶梯教室",IF(S4895&gt;0.1,1.15,1.05),"公共教室",IF(S4895&gt;0.1,1.22,1.12),IF(S4895&gt;0.1,1.2,1.1))+(MOD(ROW()*11,31)/31-0.5)*0.06,2)</f>
        <v>1.1299999999999999</v>
      </c>
      <c r="P4895" s="12">
        <f t="shared" si="462"/>
        <v>0.4</v>
      </c>
      <c r="Q4895" s="13">
        <f t="shared" si="463"/>
        <v>-0.36363153920563551</v>
      </c>
      <c r="R4895" s="1">
        <v>0.35</v>
      </c>
      <c r="S4895" s="1">
        <v>0</v>
      </c>
      <c r="T4895" s="1">
        <v>0.25</v>
      </c>
      <c r="U4895" s="4" t="s">
        <v>60</v>
      </c>
      <c r="V4895">
        <v>0.41</v>
      </c>
      <c r="W4895">
        <v>0.3</v>
      </c>
      <c r="X4895" s="14">
        <v>0.73</v>
      </c>
      <c r="Y4895" s="14">
        <v>2.38</v>
      </c>
      <c r="Z4895" s="14">
        <v>0.25</v>
      </c>
      <c r="AA4895" s="5">
        <f t="shared" si="459"/>
        <v>0.6</v>
      </c>
      <c r="AB4895" s="15" cm="1">
        <f t="array" ref="AB4895">_xlfn.SWITCH(U4895,"夏",122,"冬",90,"春",153,"秋",153,0)</f>
        <v>122</v>
      </c>
      <c r="AC4895" s="16">
        <f t="shared" si="460"/>
        <v>73.2</v>
      </c>
      <c r="AD4895" s="5">
        <f>IFERROR(AA4895/D4895,0)</f>
        <v>4.7797034671968946E-3</v>
      </c>
      <c r="AE4895" s="15">
        <f t="shared" si="461"/>
        <v>0.33424657534246577</v>
      </c>
      <c r="AF4895" s="5">
        <f>IFERROR(AD4895*AE4895*48,0)</f>
        <v>7.668477672302744E-2</v>
      </c>
    </row>
    <row r="4896" spans="1:32" x14ac:dyDescent="0.15">
      <c r="A4896" s="17">
        <v>45895</v>
      </c>
      <c r="B4896" s="1" t="s">
        <v>32</v>
      </c>
      <c r="C4896" s="1" t="s">
        <v>33</v>
      </c>
      <c r="D4896" s="9">
        <v>125.5308</v>
      </c>
      <c r="E4896" s="6">
        <v>3.15</v>
      </c>
      <c r="F4896" s="18">
        <v>0.45833333333333298</v>
      </c>
      <c r="G4896" s="1">
        <v>26.5</v>
      </c>
      <c r="H4896" s="1">
        <v>60</v>
      </c>
      <c r="I4896" s="1">
        <v>26.8</v>
      </c>
      <c r="J4896" s="1">
        <v>0.17</v>
      </c>
      <c r="K4896" s="1">
        <v>722</v>
      </c>
      <c r="L4896" s="1">
        <v>465</v>
      </c>
      <c r="M4896" s="6">
        <f t="shared" si="464"/>
        <v>26.928052241419095</v>
      </c>
      <c r="N4896" s="19">
        <v>0.5</v>
      </c>
      <c r="O4896" s="11" cm="1">
        <f t="array" ref="O4896">ROUND(_xlfn.SWITCH(C4896,"建筑专教",IF(S4896&gt;0.1,1.38,1.28),"阶梯教室",IF(S4896&gt;0.1,1.15,1.05),"公共教室",IF(S4896&gt;0.1,1.22,1.12),IF(S4896&gt;0.1,1.2,1.1))+(MOD(ROW()*11,31)/31-0.5)*0.06,2)</f>
        <v>1.0900000000000001</v>
      </c>
      <c r="P4896" s="12">
        <f t="shared" si="462"/>
        <v>0.32</v>
      </c>
      <c r="Q4896" s="13">
        <f t="shared" si="463"/>
        <v>-6.9323721876967795E-2</v>
      </c>
      <c r="R4896" s="1">
        <v>0.3</v>
      </c>
      <c r="S4896" s="1">
        <v>0</v>
      </c>
      <c r="T4896" s="1">
        <v>0.18</v>
      </c>
      <c r="U4896" s="4" t="s">
        <v>60</v>
      </c>
      <c r="V4896">
        <v>0.41</v>
      </c>
      <c r="W4896">
        <v>0.3</v>
      </c>
      <c r="X4896" s="14">
        <v>0.73</v>
      </c>
      <c r="Y4896" s="14">
        <v>2.38</v>
      </c>
      <c r="Z4896" s="14">
        <v>0.25</v>
      </c>
      <c r="AA4896" s="5">
        <f t="shared" si="459"/>
        <v>0.48</v>
      </c>
      <c r="AB4896" s="15" cm="1">
        <f t="array" ref="AB4896">_xlfn.SWITCH(U4896,"夏",122,"冬",90,"春",153,"秋",153,0)</f>
        <v>122</v>
      </c>
      <c r="AC4896" s="16">
        <f t="shared" si="460"/>
        <v>58.559999999999995</v>
      </c>
      <c r="AD4896" s="5">
        <f>IFERROR(AA4896/D4896,0)</f>
        <v>3.823762773757516E-3</v>
      </c>
      <c r="AE4896" s="15">
        <f t="shared" si="461"/>
        <v>0.33424657534246577</v>
      </c>
      <c r="AF4896" s="5">
        <f>IFERROR(AD4896*AE4896*48,0)</f>
        <v>6.1347821378421957E-2</v>
      </c>
    </row>
    <row r="4897" spans="1:32" x14ac:dyDescent="0.15">
      <c r="A4897" s="17">
        <v>45895</v>
      </c>
      <c r="B4897" s="1" t="s">
        <v>32</v>
      </c>
      <c r="C4897" s="1" t="s">
        <v>33</v>
      </c>
      <c r="D4897" s="9">
        <v>125.5308</v>
      </c>
      <c r="E4897" s="6">
        <v>3.15</v>
      </c>
      <c r="F4897" s="18">
        <v>0.47916666666666702</v>
      </c>
      <c r="G4897" s="1">
        <v>26.8</v>
      </c>
      <c r="H4897" s="1">
        <v>56</v>
      </c>
      <c r="I4897" s="1">
        <v>27.1</v>
      </c>
      <c r="J4897" s="1">
        <v>0.23</v>
      </c>
      <c r="K4897" s="1">
        <v>832</v>
      </c>
      <c r="L4897" s="1">
        <v>550</v>
      </c>
      <c r="M4897" s="6">
        <f t="shared" si="464"/>
        <v>27.253037603548933</v>
      </c>
      <c r="N4897" s="19">
        <v>0.5</v>
      </c>
      <c r="O4897" s="11" cm="1">
        <f t="array" ref="O4897">ROUND(_xlfn.SWITCH(C4897,"建筑专教",IF(S4897&gt;0.1,1.38,1.28),"阶梯教室",IF(S4897&gt;0.1,1.15,1.05),"公共教室",IF(S4897&gt;0.1,1.22,1.12),IF(S4897&gt;0.1,1.2,1.1))+(MOD(ROW()*11,31)/31-0.5)*0.06,2)</f>
        <v>1.1100000000000001</v>
      </c>
      <c r="P4897" s="12">
        <f t="shared" si="462"/>
        <v>0.43</v>
      </c>
      <c r="Q4897" s="13">
        <f t="shared" si="463"/>
        <v>-0.43240840017936494</v>
      </c>
      <c r="R4897" s="1">
        <v>0.32</v>
      </c>
      <c r="S4897" s="1">
        <v>0</v>
      </c>
      <c r="T4897" s="1">
        <v>0.24</v>
      </c>
      <c r="U4897" s="4" t="s">
        <v>60</v>
      </c>
      <c r="V4897">
        <v>0.41</v>
      </c>
      <c r="W4897">
        <v>0.3</v>
      </c>
      <c r="X4897" s="14">
        <v>0.73</v>
      </c>
      <c r="Y4897" s="14">
        <v>2.38</v>
      </c>
      <c r="Z4897" s="14">
        <v>0.25</v>
      </c>
      <c r="AA4897" s="5">
        <f t="shared" si="459"/>
        <v>0.56000000000000005</v>
      </c>
      <c r="AB4897" s="15" cm="1">
        <f t="array" ref="AB4897">_xlfn.SWITCH(U4897,"夏",122,"冬",90,"春",153,"秋",153,0)</f>
        <v>122</v>
      </c>
      <c r="AC4897" s="16">
        <f t="shared" si="460"/>
        <v>68.320000000000007</v>
      </c>
      <c r="AD4897" s="5">
        <f>IFERROR(AA4897/D4897,0)</f>
        <v>4.461056569383769E-3</v>
      </c>
      <c r="AE4897" s="15">
        <f t="shared" si="461"/>
        <v>0.33424657534246577</v>
      </c>
      <c r="AF4897" s="5">
        <f>IFERROR(AD4897*AE4897*48,0)</f>
        <v>7.1572458274825626E-2</v>
      </c>
    </row>
    <row r="4898" spans="1:32" x14ac:dyDescent="0.15">
      <c r="A4898" s="17">
        <v>45895</v>
      </c>
      <c r="B4898" s="1" t="s">
        <v>32</v>
      </c>
      <c r="C4898" s="1" t="s">
        <v>33</v>
      </c>
      <c r="D4898" s="9">
        <v>125.5308</v>
      </c>
      <c r="E4898" s="6">
        <v>3.15</v>
      </c>
      <c r="F4898" s="18">
        <v>0.5</v>
      </c>
      <c r="G4898" s="1">
        <v>27.8</v>
      </c>
      <c r="H4898" s="1">
        <v>62</v>
      </c>
      <c r="I4898" s="1">
        <v>28.1</v>
      </c>
      <c r="J4898" s="1">
        <v>0.13</v>
      </c>
      <c r="K4898" s="1">
        <v>412</v>
      </c>
      <c r="L4898" s="1">
        <v>450</v>
      </c>
      <c r="M4898" s="6">
        <f t="shared" si="464"/>
        <v>28.20762041330795</v>
      </c>
      <c r="N4898" s="1">
        <v>0</v>
      </c>
      <c r="O4898" s="1">
        <v>0</v>
      </c>
      <c r="P4898" s="12">
        <f t="shared" si="462"/>
        <v>0</v>
      </c>
      <c r="Q4898" s="1">
        <v>0</v>
      </c>
      <c r="R4898" s="1">
        <v>0.12</v>
      </c>
      <c r="S4898" s="1">
        <v>0</v>
      </c>
      <c r="T4898" s="1">
        <v>0</v>
      </c>
      <c r="U4898" s="4" t="s">
        <v>60</v>
      </c>
      <c r="V4898">
        <v>0.41</v>
      </c>
      <c r="W4898">
        <v>0.3</v>
      </c>
      <c r="X4898" s="14">
        <v>0.73</v>
      </c>
      <c r="Y4898" s="14">
        <v>2.38</v>
      </c>
      <c r="Z4898" s="14">
        <v>0.25</v>
      </c>
      <c r="AA4898" s="5">
        <f t="shared" si="459"/>
        <v>0.12</v>
      </c>
      <c r="AB4898" s="15" cm="1">
        <f t="array" ref="AB4898">_xlfn.SWITCH(U4898,"夏",122,"冬",90,"春",153,"秋",153,0)</f>
        <v>122</v>
      </c>
      <c r="AC4898" s="16">
        <f t="shared" si="460"/>
        <v>14.639999999999999</v>
      </c>
      <c r="AD4898" s="5">
        <f>IFERROR(AA4898/D4898,0)</f>
        <v>9.5594069343937901E-4</v>
      </c>
      <c r="AE4898" s="15">
        <f t="shared" si="461"/>
        <v>0.33424657534246577</v>
      </c>
      <c r="AF4898" s="5">
        <f>IFERROR(AD4898*AE4898*48,0)</f>
        <v>1.5336955344605489E-2</v>
      </c>
    </row>
    <row r="4899" spans="1:32" x14ac:dyDescent="0.15">
      <c r="A4899" s="17">
        <v>45895</v>
      </c>
      <c r="B4899" s="1" t="s">
        <v>32</v>
      </c>
      <c r="C4899" s="1" t="s">
        <v>33</v>
      </c>
      <c r="D4899" s="9">
        <v>125.5308</v>
      </c>
      <c r="E4899" s="6">
        <v>3.15</v>
      </c>
      <c r="F4899" s="18">
        <v>0.52083333333333304</v>
      </c>
      <c r="G4899" s="1">
        <v>27.9</v>
      </c>
      <c r="H4899" s="1">
        <v>68</v>
      </c>
      <c r="I4899" s="1">
        <v>28.2</v>
      </c>
      <c r="J4899" s="1">
        <v>0.1</v>
      </c>
      <c r="K4899" s="1">
        <v>398</v>
      </c>
      <c r="L4899" s="1">
        <v>390</v>
      </c>
      <c r="M4899" s="6">
        <f t="shared" si="464"/>
        <v>28.291860830412304</v>
      </c>
      <c r="N4899" s="1">
        <v>0</v>
      </c>
      <c r="O4899" s="1">
        <v>0</v>
      </c>
      <c r="P4899" s="12">
        <f t="shared" si="462"/>
        <v>0</v>
      </c>
      <c r="Q4899" s="1">
        <v>0</v>
      </c>
      <c r="R4899" s="1">
        <v>0.08</v>
      </c>
      <c r="S4899" s="1">
        <v>0</v>
      </c>
      <c r="T4899" s="1">
        <v>0</v>
      </c>
      <c r="U4899" s="4" t="s">
        <v>60</v>
      </c>
      <c r="V4899">
        <v>0.41</v>
      </c>
      <c r="W4899">
        <v>0.3</v>
      </c>
      <c r="X4899" s="14">
        <v>0.73</v>
      </c>
      <c r="Y4899" s="14">
        <v>2.38</v>
      </c>
      <c r="Z4899" s="14">
        <v>0.25</v>
      </c>
      <c r="AA4899" s="5">
        <f t="shared" si="459"/>
        <v>0.08</v>
      </c>
      <c r="AB4899" s="15" cm="1">
        <f t="array" ref="AB4899">_xlfn.SWITCH(U4899,"夏",122,"冬",90,"春",153,"秋",153,0)</f>
        <v>122</v>
      </c>
      <c r="AC4899" s="16">
        <f t="shared" si="460"/>
        <v>9.76</v>
      </c>
      <c r="AD4899" s="5">
        <f>IFERROR(AA4899/D4899,0)</f>
        <v>6.3729379562625275E-4</v>
      </c>
      <c r="AE4899" s="15">
        <f t="shared" si="461"/>
        <v>0.33424657534246577</v>
      </c>
      <c r="AF4899" s="5">
        <f>IFERROR(AD4899*AE4899*48,0)</f>
        <v>1.022463689640366E-2</v>
      </c>
    </row>
    <row r="4900" spans="1:32" x14ac:dyDescent="0.15">
      <c r="A4900" s="17">
        <v>45895</v>
      </c>
      <c r="B4900" s="1" t="s">
        <v>32</v>
      </c>
      <c r="C4900" s="1" t="s">
        <v>33</v>
      </c>
      <c r="D4900" s="9">
        <v>125.5308</v>
      </c>
      <c r="E4900" s="6">
        <v>3.15</v>
      </c>
      <c r="F4900" s="18">
        <v>0.54166666666666696</v>
      </c>
      <c r="G4900" s="1">
        <v>27.8</v>
      </c>
      <c r="H4900" s="1">
        <v>68</v>
      </c>
      <c r="I4900" s="1">
        <v>28.1</v>
      </c>
      <c r="J4900" s="1">
        <v>0.12</v>
      </c>
      <c r="K4900" s="1">
        <v>408</v>
      </c>
      <c r="L4900" s="1">
        <v>390</v>
      </c>
      <c r="M4900" s="6">
        <f t="shared" si="464"/>
        <v>28.202576599620727</v>
      </c>
      <c r="N4900" s="19">
        <v>0.5</v>
      </c>
      <c r="O4900" s="11" cm="1">
        <f t="array" ref="O4900">ROUND(_xlfn.SWITCH(C4900,"建筑专教",IF(S4900&gt;0.1,1.38,1.28),"阶梯教室",IF(S4900&gt;0.1,1.15,1.05),"公共教室",IF(S4900&gt;0.1,1.22,1.12),IF(S4900&gt;0.1,1.2,1.1))+(MOD(ROW()*11,31)/31-0.5)*0.06,2)</f>
        <v>1.1100000000000001</v>
      </c>
      <c r="P4900" s="12">
        <f t="shared" si="462"/>
        <v>0.01</v>
      </c>
      <c r="Q4900" s="13">
        <f t="shared" si="463"/>
        <v>0.42869486216171404</v>
      </c>
      <c r="R4900" s="1">
        <v>0.18</v>
      </c>
      <c r="S4900" s="1">
        <v>0</v>
      </c>
      <c r="T4900" s="1">
        <v>0.04</v>
      </c>
      <c r="U4900" s="4" t="s">
        <v>60</v>
      </c>
      <c r="V4900">
        <v>0.41</v>
      </c>
      <c r="W4900">
        <v>0.3</v>
      </c>
      <c r="X4900" s="14">
        <v>0.73</v>
      </c>
      <c r="Y4900" s="14">
        <v>2.38</v>
      </c>
      <c r="Z4900" s="14">
        <v>0.25</v>
      </c>
      <c r="AA4900" s="5">
        <f t="shared" si="459"/>
        <v>0.22</v>
      </c>
      <c r="AB4900" s="15" cm="1">
        <f t="array" ref="AB4900">_xlfn.SWITCH(U4900,"夏",122,"冬",90,"春",153,"秋",153,0)</f>
        <v>122</v>
      </c>
      <c r="AC4900" s="16">
        <f t="shared" si="460"/>
        <v>26.84</v>
      </c>
      <c r="AD4900" s="5">
        <f>IFERROR(AA4900/D4900,0)</f>
        <v>1.752557937972195E-3</v>
      </c>
      <c r="AE4900" s="15">
        <f t="shared" si="461"/>
        <v>0.33424657534246577</v>
      </c>
      <c r="AF4900" s="5">
        <f>IFERROR(AD4900*AE4900*48,0)</f>
        <v>2.8117751465110065E-2</v>
      </c>
    </row>
    <row r="4901" spans="1:32" x14ac:dyDescent="0.15">
      <c r="A4901" s="17">
        <v>45895</v>
      </c>
      <c r="B4901" s="1" t="s">
        <v>32</v>
      </c>
      <c r="C4901" s="1" t="s">
        <v>33</v>
      </c>
      <c r="D4901" s="9">
        <v>125.5308</v>
      </c>
      <c r="E4901" s="6">
        <v>3.15</v>
      </c>
      <c r="F4901" s="18">
        <v>0.5625</v>
      </c>
      <c r="G4901" s="1">
        <v>27.4</v>
      </c>
      <c r="H4901" s="1">
        <v>64</v>
      </c>
      <c r="I4901" s="1">
        <v>27.7</v>
      </c>
      <c r="J4901" s="1">
        <v>0.19</v>
      </c>
      <c r="K4901" s="1">
        <v>632</v>
      </c>
      <c r="L4901" s="1">
        <v>450</v>
      </c>
      <c r="M4901" s="6">
        <f t="shared" si="464"/>
        <v>27.835659716198677</v>
      </c>
      <c r="N4901" s="19">
        <v>0.5</v>
      </c>
      <c r="O4901" s="11" cm="1">
        <f t="array" ref="O4901">ROUND(_xlfn.SWITCH(C4901,"建筑专教",IF(S4901&gt;0.1,1.38,1.28),"阶梯教室",IF(S4901&gt;0.1,1.15,1.05),"公共教室",IF(S4901&gt;0.1,1.22,1.12),IF(S4901&gt;0.1,1.2,1.1))+(MOD(ROW()*11,31)/31-0.5)*0.06,2)</f>
        <v>1.07</v>
      </c>
      <c r="P4901" s="12">
        <f t="shared" si="462"/>
        <v>0.23</v>
      </c>
      <c r="Q4901" s="13">
        <f t="shared" si="463"/>
        <v>0.2156477685216413</v>
      </c>
      <c r="R4901" s="1">
        <v>0.28999999999999998</v>
      </c>
      <c r="S4901" s="1">
        <v>0</v>
      </c>
      <c r="T4901" s="1">
        <v>0.18</v>
      </c>
      <c r="U4901" s="4" t="s">
        <v>60</v>
      </c>
      <c r="V4901">
        <v>0.41</v>
      </c>
      <c r="W4901">
        <v>0.3</v>
      </c>
      <c r="X4901" s="14">
        <v>0.73</v>
      </c>
      <c r="Y4901" s="14">
        <v>2.38</v>
      </c>
      <c r="Z4901" s="14">
        <v>0.25</v>
      </c>
      <c r="AA4901" s="5">
        <f t="shared" si="459"/>
        <v>0.47</v>
      </c>
      <c r="AB4901" s="15" cm="1">
        <f t="array" ref="AB4901">_xlfn.SWITCH(U4901,"夏",122,"冬",90,"春",153,"秋",153,0)</f>
        <v>122</v>
      </c>
      <c r="AC4901" s="16">
        <f t="shared" si="460"/>
        <v>57.339999999999996</v>
      </c>
      <c r="AD4901" s="5">
        <f>IFERROR(AA4901/D4901,0)</f>
        <v>3.7441010493042344E-3</v>
      </c>
      <c r="AE4901" s="15">
        <f t="shared" si="461"/>
        <v>0.33424657534246577</v>
      </c>
      <c r="AF4901" s="5">
        <f>IFERROR(AD4901*AE4901*48,0)</f>
        <v>6.0069741766371504E-2</v>
      </c>
    </row>
    <row r="4902" spans="1:32" x14ac:dyDescent="0.15">
      <c r="A4902" s="17">
        <v>45895</v>
      </c>
      <c r="B4902" s="1" t="s">
        <v>32</v>
      </c>
      <c r="C4902" s="1" t="s">
        <v>33</v>
      </c>
      <c r="D4902" s="9">
        <v>125.5308</v>
      </c>
      <c r="E4902" s="6">
        <v>3.15</v>
      </c>
      <c r="F4902" s="18">
        <v>0.58333333333333304</v>
      </c>
      <c r="G4902" s="1">
        <v>26.9</v>
      </c>
      <c r="H4902" s="1">
        <v>60</v>
      </c>
      <c r="I4902" s="1">
        <v>27.2</v>
      </c>
      <c r="J4902" s="1">
        <v>0.15</v>
      </c>
      <c r="K4902" s="1">
        <v>722</v>
      </c>
      <c r="L4902" s="1">
        <v>510</v>
      </c>
      <c r="M4902" s="6">
        <f t="shared" si="464"/>
        <v>27.318319889426732</v>
      </c>
      <c r="N4902" s="19">
        <v>0.5</v>
      </c>
      <c r="O4902" s="11" cm="1">
        <f t="array" ref="O4902">ROUND(_xlfn.SWITCH(C4902,"建筑专教",IF(S4902&gt;0.1,1.38,1.28),"阶梯教室",IF(S4902&gt;0.1,1.15,1.05),"公共教室",IF(S4902&gt;0.1,1.22,1.12),IF(S4902&gt;0.1,1.2,1.1))+(MOD(ROW()*11,31)/31-0.5)*0.06,2)</f>
        <v>1.1000000000000001</v>
      </c>
      <c r="P4902" s="12">
        <f t="shared" si="462"/>
        <v>0.32</v>
      </c>
      <c r="Q4902" s="13">
        <f t="shared" si="463"/>
        <v>9.5333211477465471E-2</v>
      </c>
      <c r="R4902" s="1">
        <v>0.31</v>
      </c>
      <c r="S4902" s="1">
        <v>0</v>
      </c>
      <c r="T4902" s="1">
        <v>0.24</v>
      </c>
      <c r="U4902" s="4" t="s">
        <v>60</v>
      </c>
      <c r="V4902">
        <v>0.41</v>
      </c>
      <c r="W4902">
        <v>0.3</v>
      </c>
      <c r="X4902" s="14">
        <v>0.73</v>
      </c>
      <c r="Y4902" s="14">
        <v>2.38</v>
      </c>
      <c r="Z4902" s="14">
        <v>0.25</v>
      </c>
      <c r="AA4902" s="5">
        <f t="shared" si="459"/>
        <v>0.55000000000000004</v>
      </c>
      <c r="AB4902" s="15" cm="1">
        <f t="array" ref="AB4902">_xlfn.SWITCH(U4902,"夏",122,"冬",90,"春",153,"秋",153,0)</f>
        <v>122</v>
      </c>
      <c r="AC4902" s="16">
        <f t="shared" si="460"/>
        <v>67.100000000000009</v>
      </c>
      <c r="AD4902" s="5">
        <f>IFERROR(AA4902/D4902,0)</f>
        <v>4.3813948449304878E-3</v>
      </c>
      <c r="AE4902" s="15">
        <f t="shared" si="461"/>
        <v>0.33424657534246577</v>
      </c>
      <c r="AF4902" s="5">
        <f>IFERROR(AD4902*AE4902*48,0)</f>
        <v>7.0294378662775173E-2</v>
      </c>
    </row>
    <row r="4903" spans="1:32" x14ac:dyDescent="0.15">
      <c r="A4903" s="17">
        <v>45895</v>
      </c>
      <c r="B4903" s="1" t="s">
        <v>32</v>
      </c>
      <c r="C4903" s="1" t="s">
        <v>33</v>
      </c>
      <c r="D4903" s="9">
        <v>125.5308</v>
      </c>
      <c r="E4903" s="6">
        <v>3.15</v>
      </c>
      <c r="F4903" s="18">
        <v>0.60416666666666696</v>
      </c>
      <c r="G4903" s="1">
        <v>27.8</v>
      </c>
      <c r="H4903" s="1">
        <v>60</v>
      </c>
      <c r="I4903" s="1">
        <v>28.1</v>
      </c>
      <c r="J4903" s="1">
        <v>0.14000000000000001</v>
      </c>
      <c r="K4903" s="1">
        <v>652</v>
      </c>
      <c r="L4903" s="1">
        <v>495</v>
      </c>
      <c r="M4903" s="6">
        <f t="shared" si="464"/>
        <v>28.212510975616453</v>
      </c>
      <c r="N4903" s="19">
        <v>0.5</v>
      </c>
      <c r="O4903" s="11" cm="1">
        <f t="array" ref="O4903">ROUND(_xlfn.SWITCH(C4903,"建筑专教",IF(S4903&gt;0.1,1.38,1.28),"阶梯教室",IF(S4903&gt;0.1,1.15,1.05),"公共教室",IF(S4903&gt;0.1,1.22,1.12),IF(S4903&gt;0.1,1.2,1.1))+(MOD(ROW()*11,31)/31-0.5)*0.06,2)</f>
        <v>1.1200000000000001</v>
      </c>
      <c r="P4903" s="12">
        <f t="shared" si="462"/>
        <v>0.25</v>
      </c>
      <c r="Q4903" s="13">
        <f t="shared" si="463"/>
        <v>0.44752313877342381</v>
      </c>
      <c r="R4903" s="1">
        <v>0.26</v>
      </c>
      <c r="S4903" s="1">
        <v>0</v>
      </c>
      <c r="T4903" s="1">
        <v>0.17</v>
      </c>
      <c r="U4903" s="4" t="s">
        <v>60</v>
      </c>
      <c r="V4903">
        <v>0.41</v>
      </c>
      <c r="W4903">
        <v>0.3</v>
      </c>
      <c r="X4903" s="14">
        <v>0.73</v>
      </c>
      <c r="Y4903" s="14">
        <v>2.38</v>
      </c>
      <c r="Z4903" s="14">
        <v>0.25</v>
      </c>
      <c r="AA4903" s="5">
        <f t="shared" si="459"/>
        <v>0.43000000000000005</v>
      </c>
      <c r="AB4903" s="15" cm="1">
        <f t="array" ref="AB4903">_xlfn.SWITCH(U4903,"夏",122,"冬",90,"春",153,"秋",153,0)</f>
        <v>122</v>
      </c>
      <c r="AC4903" s="16">
        <f t="shared" si="460"/>
        <v>52.460000000000008</v>
      </c>
      <c r="AD4903" s="5">
        <f>IFERROR(AA4903/D4903,0)</f>
        <v>3.4254541514911084E-3</v>
      </c>
      <c r="AE4903" s="15">
        <f t="shared" si="461"/>
        <v>0.33424657534246577</v>
      </c>
      <c r="AF4903" s="5">
        <f>IFERROR(AD4903*AE4903*48,0)</f>
        <v>5.4957423318169676E-2</v>
      </c>
    </row>
    <row r="4904" spans="1:32" x14ac:dyDescent="0.15">
      <c r="A4904" s="17">
        <v>45895</v>
      </c>
      <c r="B4904" s="1" t="s">
        <v>32</v>
      </c>
      <c r="C4904" s="1" t="s">
        <v>33</v>
      </c>
      <c r="D4904" s="9">
        <v>125.5308</v>
      </c>
      <c r="E4904" s="6">
        <v>3.15</v>
      </c>
      <c r="F4904" s="18">
        <v>0.625</v>
      </c>
      <c r="G4904" s="1">
        <v>27.7</v>
      </c>
      <c r="H4904" s="1">
        <v>56</v>
      </c>
      <c r="I4904" s="1">
        <v>28</v>
      </c>
      <c r="J4904" s="1">
        <v>0.19</v>
      </c>
      <c r="K4904" s="1">
        <v>762</v>
      </c>
      <c r="L4904" s="1">
        <v>585</v>
      </c>
      <c r="M4904" s="6">
        <f t="shared" si="464"/>
        <v>28.13525505864385</v>
      </c>
      <c r="N4904" s="19">
        <v>0.5</v>
      </c>
      <c r="O4904" s="11" cm="1">
        <f t="array" ref="O4904">ROUND(_xlfn.SWITCH(C4904,"建筑专教",IF(S4904&gt;0.1,1.38,1.28),"阶梯教室",IF(S4904&gt;0.1,1.15,1.05),"公共教室",IF(S4904&gt;0.1,1.22,1.12),IF(S4904&gt;0.1,1.2,1.1))+(MOD(ROW()*11,31)/31-0.5)*0.06,2)</f>
        <v>1.08</v>
      </c>
      <c r="P4904" s="12">
        <f t="shared" si="462"/>
        <v>0.36</v>
      </c>
      <c r="Q4904" s="13">
        <f t="shared" si="463"/>
        <v>0.34405046417066054</v>
      </c>
      <c r="R4904" s="1">
        <v>0.28000000000000003</v>
      </c>
      <c r="S4904" s="1">
        <v>0</v>
      </c>
      <c r="T4904" s="1">
        <v>0.23</v>
      </c>
      <c r="U4904" s="4" t="s">
        <v>60</v>
      </c>
      <c r="V4904">
        <v>0.41</v>
      </c>
      <c r="W4904">
        <v>0.3</v>
      </c>
      <c r="X4904" s="14">
        <v>0.73</v>
      </c>
      <c r="Y4904" s="14">
        <v>2.38</v>
      </c>
      <c r="Z4904" s="14">
        <v>0.25</v>
      </c>
      <c r="AA4904" s="5">
        <f t="shared" ref="AA4904:AA4967" si="465">R4904+S4904+T4904</f>
        <v>0.51</v>
      </c>
      <c r="AB4904" s="15" cm="1">
        <f t="array" ref="AB4904">_xlfn.SWITCH(U4904,"夏",122,"冬",90,"春",153,"秋",153,0)</f>
        <v>122</v>
      </c>
      <c r="AC4904" s="16">
        <f t="shared" ref="AC4904:AC4967" si="466">AA4904*AB4904</f>
        <v>62.22</v>
      </c>
      <c r="AD4904" s="5">
        <f>IFERROR(AA4904/D4904,0)</f>
        <v>4.0627479471173613E-3</v>
      </c>
      <c r="AE4904" s="15">
        <f t="shared" ref="AE4904:AE4967" si="467">IF(U4904="夏",122/365,IF(U4904="冬",90/365,IF(OR(U4904="春",U4904="秋"),153/365,0)))</f>
        <v>0.33424657534246577</v>
      </c>
      <c r="AF4904" s="5">
        <f>IFERROR(AD4904*AE4904*48,0)</f>
        <v>6.5182060214573345E-2</v>
      </c>
    </row>
    <row r="4905" spans="1:32" x14ac:dyDescent="0.15">
      <c r="A4905" s="17">
        <v>45895</v>
      </c>
      <c r="B4905" s="1" t="s">
        <v>32</v>
      </c>
      <c r="C4905" s="1" t="s">
        <v>33</v>
      </c>
      <c r="D4905" s="9">
        <v>125.5308</v>
      </c>
      <c r="E4905" s="6">
        <v>3.15</v>
      </c>
      <c r="F4905" s="18">
        <v>0.64583333333333304</v>
      </c>
      <c r="G4905" s="1">
        <v>27.6</v>
      </c>
      <c r="H4905" s="1">
        <v>55</v>
      </c>
      <c r="I4905" s="1">
        <v>27.9</v>
      </c>
      <c r="J4905" s="1">
        <v>0.12</v>
      </c>
      <c r="K4905" s="1">
        <v>648</v>
      </c>
      <c r="L4905" s="1">
        <v>540</v>
      </c>
      <c r="M4905" s="6">
        <f t="shared" si="464"/>
        <v>28.002781033573797</v>
      </c>
      <c r="N4905" s="19">
        <v>0.5</v>
      </c>
      <c r="O4905" s="11" cm="1">
        <f t="array" ref="O4905">ROUND(_xlfn.SWITCH(C4905,"建筑专教",IF(S4905&gt;0.1,1.38,1.28),"阶梯教室",IF(S4905&gt;0.1,1.15,1.05),"公共教室",IF(S4905&gt;0.1,1.22,1.12),IF(S4905&gt;0.1,1.2,1.1))+(MOD(ROW()*11,31)/31-0.5)*0.06,2)</f>
        <v>1.1000000000000001</v>
      </c>
      <c r="P4905" s="12">
        <f t="shared" si="462"/>
        <v>0.25</v>
      </c>
      <c r="Q4905" s="13">
        <f t="shared" si="463"/>
        <v>0.34069560337030774</v>
      </c>
      <c r="R4905" s="1">
        <v>0.18</v>
      </c>
      <c r="S4905" s="1">
        <v>0</v>
      </c>
      <c r="T4905" s="1">
        <v>0.14000000000000001</v>
      </c>
      <c r="U4905" s="4" t="s">
        <v>60</v>
      </c>
      <c r="V4905">
        <v>0.41</v>
      </c>
      <c r="W4905">
        <v>0.3</v>
      </c>
      <c r="X4905" s="14">
        <v>0.73</v>
      </c>
      <c r="Y4905" s="14">
        <v>2.38</v>
      </c>
      <c r="Z4905" s="14">
        <v>0.25</v>
      </c>
      <c r="AA4905" s="5">
        <f t="shared" si="465"/>
        <v>0.32</v>
      </c>
      <c r="AB4905" s="15" cm="1">
        <f t="array" ref="AB4905">_xlfn.SWITCH(U4905,"夏",122,"冬",90,"春",153,"秋",153,0)</f>
        <v>122</v>
      </c>
      <c r="AC4905" s="16">
        <f t="shared" si="466"/>
        <v>39.04</v>
      </c>
      <c r="AD4905" s="5">
        <f>IFERROR(AA4905/D4905,0)</f>
        <v>2.549175182505011E-3</v>
      </c>
      <c r="AE4905" s="15">
        <f t="shared" si="467"/>
        <v>0.33424657534246577</v>
      </c>
      <c r="AF4905" s="5">
        <f>IFERROR(AD4905*AE4905*48,0)</f>
        <v>4.089854758561464E-2</v>
      </c>
    </row>
    <row r="4906" spans="1:32" x14ac:dyDescent="0.15">
      <c r="A4906" s="17">
        <v>45895</v>
      </c>
      <c r="B4906" s="1" t="s">
        <v>32</v>
      </c>
      <c r="C4906" s="1" t="s">
        <v>33</v>
      </c>
      <c r="D4906" s="9">
        <v>125.5308</v>
      </c>
      <c r="E4906" s="6">
        <v>3.15</v>
      </c>
      <c r="F4906" s="18">
        <v>0.66666666666666696</v>
      </c>
      <c r="G4906" s="1">
        <v>28.3</v>
      </c>
      <c r="H4906" s="1">
        <v>51</v>
      </c>
      <c r="I4906" s="1">
        <v>28.6</v>
      </c>
      <c r="J4906" s="1">
        <v>0.16</v>
      </c>
      <c r="K4906" s="1">
        <v>778</v>
      </c>
      <c r="L4906" s="1">
        <v>630</v>
      </c>
      <c r="M4906" s="6">
        <f t="shared" si="464"/>
        <v>28.721286049138257</v>
      </c>
      <c r="N4906" s="19">
        <v>0.5</v>
      </c>
      <c r="O4906" s="11" cm="1">
        <f t="array" ref="O4906">ROUND(_xlfn.SWITCH(C4906,"建筑专教",IF(S4906&gt;0.1,1.38,1.28),"阶梯教室",IF(S4906&gt;0.1,1.15,1.05),"公共教室",IF(S4906&gt;0.1,1.22,1.12),IF(S4906&gt;0.1,1.2,1.1))+(MOD(ROW()*11,31)/31-0.5)*0.06,2)</f>
        <v>1.1200000000000001</v>
      </c>
      <c r="P4906" s="12">
        <f t="shared" si="462"/>
        <v>0.38</v>
      </c>
      <c r="Q4906" s="13">
        <f t="shared" si="463"/>
        <v>0.61949130654632145</v>
      </c>
      <c r="R4906" s="1">
        <v>0.23</v>
      </c>
      <c r="S4906" s="1">
        <v>0</v>
      </c>
      <c r="T4906" s="1">
        <v>0.22</v>
      </c>
      <c r="U4906" s="4" t="s">
        <v>60</v>
      </c>
      <c r="V4906">
        <v>0.41</v>
      </c>
      <c r="W4906">
        <v>0.3</v>
      </c>
      <c r="X4906" s="14">
        <v>0.73</v>
      </c>
      <c r="Y4906" s="14">
        <v>2.38</v>
      </c>
      <c r="Z4906" s="14">
        <v>0.25</v>
      </c>
      <c r="AA4906" s="5">
        <f t="shared" si="465"/>
        <v>0.45</v>
      </c>
      <c r="AB4906" s="15" cm="1">
        <f t="array" ref="AB4906">_xlfn.SWITCH(U4906,"夏",122,"冬",90,"春",153,"秋",153,0)</f>
        <v>122</v>
      </c>
      <c r="AC4906" s="16">
        <f t="shared" si="466"/>
        <v>54.9</v>
      </c>
      <c r="AD4906" s="5">
        <f>IFERROR(AA4906/D4906,0)</f>
        <v>3.5847776003976716E-3</v>
      </c>
      <c r="AE4906" s="15">
        <f t="shared" si="467"/>
        <v>0.33424657534246577</v>
      </c>
      <c r="AF4906" s="5">
        <f>IFERROR(AD4906*AE4906*48,0)</f>
        <v>5.751358254227059E-2</v>
      </c>
    </row>
    <row r="4907" spans="1:32" x14ac:dyDescent="0.15">
      <c r="A4907" s="17">
        <v>45895</v>
      </c>
      <c r="B4907" s="1" t="s">
        <v>32</v>
      </c>
      <c r="C4907" s="1" t="s">
        <v>33</v>
      </c>
      <c r="D4907" s="9">
        <v>125.5308</v>
      </c>
      <c r="E4907" s="6">
        <v>3.15</v>
      </c>
      <c r="F4907" s="18">
        <v>0.6875</v>
      </c>
      <c r="G4907" s="1">
        <v>28</v>
      </c>
      <c r="H4907" s="1">
        <v>47</v>
      </c>
      <c r="I4907" s="1">
        <v>28.3</v>
      </c>
      <c r="J4907" s="1">
        <v>0.14000000000000001</v>
      </c>
      <c r="K4907" s="1">
        <v>872</v>
      </c>
      <c r="L4907" s="1">
        <v>705</v>
      </c>
      <c r="M4907" s="6">
        <f t="shared" si="464"/>
        <v>28.412287351253838</v>
      </c>
      <c r="N4907" s="19">
        <v>0.5</v>
      </c>
      <c r="O4907" s="11" cm="1">
        <f t="array" ref="O4907">ROUND(_xlfn.SWITCH(C4907,"建筑专教",IF(S4907&gt;0.1,1.38,1.28),"阶梯教室",IF(S4907&gt;0.1,1.15,1.05),"公共教室",IF(S4907&gt;0.1,1.22,1.12),IF(S4907&gt;0.1,1.2,1.1))+(MOD(ROW()*11,31)/31-0.5)*0.06,2)</f>
        <v>1.08</v>
      </c>
      <c r="P4907" s="12">
        <f t="shared" si="462"/>
        <v>0.47</v>
      </c>
      <c r="Q4907" s="13">
        <f t="shared" si="463"/>
        <v>0.44751210697012656</v>
      </c>
      <c r="R4907" s="1">
        <v>0.25</v>
      </c>
      <c r="S4907" s="1">
        <v>0</v>
      </c>
      <c r="T4907" s="1">
        <v>0.28000000000000003</v>
      </c>
      <c r="U4907" s="4" t="s">
        <v>60</v>
      </c>
      <c r="V4907">
        <v>0.41</v>
      </c>
      <c r="W4907">
        <v>0.3</v>
      </c>
      <c r="X4907" s="14">
        <v>0.73</v>
      </c>
      <c r="Y4907" s="14">
        <v>2.38</v>
      </c>
      <c r="Z4907" s="14">
        <v>0.25</v>
      </c>
      <c r="AA4907" s="5">
        <f t="shared" si="465"/>
        <v>0.53</v>
      </c>
      <c r="AB4907" s="15" cm="1">
        <f t="array" ref="AB4907">_xlfn.SWITCH(U4907,"夏",122,"冬",90,"春",153,"秋",153,0)</f>
        <v>122</v>
      </c>
      <c r="AC4907" s="16">
        <f t="shared" si="466"/>
        <v>64.66</v>
      </c>
      <c r="AD4907" s="5">
        <f>IFERROR(AA4907/D4907,0)</f>
        <v>4.2220713960239246E-3</v>
      </c>
      <c r="AE4907" s="15">
        <f t="shared" si="467"/>
        <v>0.33424657534246577</v>
      </c>
      <c r="AF4907" s="5">
        <f>IFERROR(AD4907*AE4907*48,0)</f>
        <v>6.7738219438674252E-2</v>
      </c>
    </row>
    <row r="4908" spans="1:32" x14ac:dyDescent="0.15">
      <c r="A4908" s="17">
        <v>45895</v>
      </c>
      <c r="B4908" s="1" t="s">
        <v>32</v>
      </c>
      <c r="C4908" s="1" t="s">
        <v>33</v>
      </c>
      <c r="D4908" s="9">
        <v>125.5308</v>
      </c>
      <c r="E4908" s="6">
        <v>3.15</v>
      </c>
      <c r="F4908" s="18">
        <v>0.70833333333333304</v>
      </c>
      <c r="G4908" s="1">
        <v>27.5</v>
      </c>
      <c r="H4908" s="1">
        <v>53</v>
      </c>
      <c r="I4908" s="1">
        <v>27.8</v>
      </c>
      <c r="J4908" s="1">
        <v>0.1</v>
      </c>
      <c r="K4908" s="1">
        <v>535</v>
      </c>
      <c r="L4908" s="1">
        <v>570</v>
      </c>
      <c r="M4908" s="6">
        <f t="shared" si="464"/>
        <v>27.892227376355095</v>
      </c>
      <c r="N4908" s="19">
        <v>0.5</v>
      </c>
      <c r="O4908" s="11" cm="1">
        <f t="array" ref="O4908">ROUND(_xlfn.SWITCH(C4908,"建筑专教",IF(S4908&gt;0.1,1.38,1.28),"阶梯教室",IF(S4908&gt;0.1,1.15,1.05),"公共教室",IF(S4908&gt;0.1,1.22,1.12),IF(S4908&gt;0.1,1.2,1.1))+(MOD(ROW()*11,31)/31-0.5)*0.06,2)</f>
        <v>1.1000000000000001</v>
      </c>
      <c r="P4908" s="12">
        <f t="shared" si="462"/>
        <v>0.13</v>
      </c>
      <c r="Q4908" s="13">
        <f t="shared" si="463"/>
        <v>0.30370216041708509</v>
      </c>
      <c r="R4908" s="1">
        <v>0.12</v>
      </c>
      <c r="S4908" s="1">
        <v>0.08</v>
      </c>
      <c r="T4908" s="1">
        <v>0.06</v>
      </c>
      <c r="U4908" s="4" t="s">
        <v>60</v>
      </c>
      <c r="V4908">
        <v>0.41</v>
      </c>
      <c r="W4908">
        <v>0.3</v>
      </c>
      <c r="X4908" s="14">
        <v>0.73</v>
      </c>
      <c r="Y4908" s="14">
        <v>2.38</v>
      </c>
      <c r="Z4908" s="14">
        <v>0.25</v>
      </c>
      <c r="AA4908" s="5">
        <f t="shared" si="465"/>
        <v>0.26</v>
      </c>
      <c r="AB4908" s="15" cm="1">
        <f t="array" ref="AB4908">_xlfn.SWITCH(U4908,"夏",122,"冬",90,"春",153,"秋",153,0)</f>
        <v>122</v>
      </c>
      <c r="AC4908" s="16">
        <f t="shared" si="466"/>
        <v>31.720000000000002</v>
      </c>
      <c r="AD4908" s="5">
        <f>IFERROR(AA4908/D4908,0)</f>
        <v>2.0712048357853213E-3</v>
      </c>
      <c r="AE4908" s="15">
        <f t="shared" si="467"/>
        <v>0.33424657534246577</v>
      </c>
      <c r="AF4908" s="5">
        <f>IFERROR(AD4908*AE4908*48,0)</f>
        <v>3.3230069913311899E-2</v>
      </c>
    </row>
    <row r="4909" spans="1:32" x14ac:dyDescent="0.15">
      <c r="A4909" s="17">
        <v>45895</v>
      </c>
      <c r="B4909" s="1" t="s">
        <v>32</v>
      </c>
      <c r="C4909" s="1" t="s">
        <v>33</v>
      </c>
      <c r="D4909" s="9">
        <v>125.5308</v>
      </c>
      <c r="E4909" s="6">
        <v>3.15</v>
      </c>
      <c r="F4909" s="18">
        <v>0.72916666666666696</v>
      </c>
      <c r="G4909" s="1">
        <v>26.8</v>
      </c>
      <c r="H4909" s="1">
        <v>59</v>
      </c>
      <c r="I4909" s="1">
        <v>27.1</v>
      </c>
      <c r="J4909" s="1">
        <v>0.08</v>
      </c>
      <c r="K4909" s="1">
        <v>462</v>
      </c>
      <c r="L4909" s="1">
        <v>510</v>
      </c>
      <c r="M4909" s="6">
        <f t="shared" si="464"/>
        <v>27.18124024285288</v>
      </c>
      <c r="N4909" s="19">
        <v>0.5</v>
      </c>
      <c r="O4909" s="11" cm="1">
        <f t="array" ref="O4909">ROUND(_xlfn.SWITCH(C4909,"建筑专教",IF(S4909&gt;0.1,1.38,1.28),"阶梯教室",IF(S4909&gt;0.1,1.15,1.05),"公共教室",IF(S4909&gt;0.1,1.22,1.12),IF(S4909&gt;0.1,1.2,1.1))+(MOD(ROW()*11,31)/31-0.5)*0.06,2)</f>
        <v>1.22</v>
      </c>
      <c r="P4909" s="12">
        <f t="shared" ref="P4909:P4972" si="468">IF(O4909=0,0,ROUND(MIN(MAX((K4909-400)/(320*E4909*IF(C4909="公共教室",0.95,IF(C4909="建筑专教",0.85,IF(C4909="阶梯教室",1.15,1)))),0),2),2))</f>
        <v>0.06</v>
      </c>
      <c r="Q4909" s="13">
        <f t="shared" si="463"/>
        <v>0.28490592038407614</v>
      </c>
      <c r="R4909" s="1">
        <v>0.08</v>
      </c>
      <c r="S4909" s="1">
        <v>0.12</v>
      </c>
      <c r="T4909" s="1">
        <v>0.01</v>
      </c>
      <c r="U4909" s="4" t="s">
        <v>60</v>
      </c>
      <c r="V4909">
        <v>0.41</v>
      </c>
      <c r="W4909">
        <v>0.3</v>
      </c>
      <c r="X4909" s="14">
        <v>0.73</v>
      </c>
      <c r="Y4909" s="14">
        <v>2.38</v>
      </c>
      <c r="Z4909" s="14">
        <v>0.25</v>
      </c>
      <c r="AA4909" s="5">
        <f t="shared" si="465"/>
        <v>0.21000000000000002</v>
      </c>
      <c r="AB4909" s="15" cm="1">
        <f t="array" ref="AB4909">_xlfn.SWITCH(U4909,"夏",122,"冬",90,"春",153,"秋",153,0)</f>
        <v>122</v>
      </c>
      <c r="AC4909" s="16">
        <f t="shared" si="466"/>
        <v>25.62</v>
      </c>
      <c r="AD4909" s="5">
        <f>IFERROR(AA4909/D4909,0)</f>
        <v>1.6728962135189134E-3</v>
      </c>
      <c r="AE4909" s="15">
        <f t="shared" si="467"/>
        <v>0.33424657534246577</v>
      </c>
      <c r="AF4909" s="5">
        <f>IFERROR(AD4909*AE4909*48,0)</f>
        <v>2.6839671853059612E-2</v>
      </c>
    </row>
    <row r="4910" spans="1:32" x14ac:dyDescent="0.15">
      <c r="A4910" s="17">
        <v>45895</v>
      </c>
      <c r="B4910" s="1" t="s">
        <v>32</v>
      </c>
      <c r="C4910" s="1" t="s">
        <v>33</v>
      </c>
      <c r="D4910" s="9">
        <v>125.5308</v>
      </c>
      <c r="E4910" s="6">
        <v>3.15</v>
      </c>
      <c r="F4910" s="18">
        <v>0.75</v>
      </c>
      <c r="G4910" s="1">
        <v>26.2</v>
      </c>
      <c r="H4910" s="1">
        <v>58</v>
      </c>
      <c r="I4910" s="1">
        <v>26.5</v>
      </c>
      <c r="J4910" s="1">
        <v>0.1</v>
      </c>
      <c r="K4910" s="1">
        <v>452</v>
      </c>
      <c r="L4910" s="1">
        <v>450</v>
      </c>
      <c r="M4910" s="6">
        <f t="shared" si="464"/>
        <v>26.593432198016785</v>
      </c>
      <c r="N4910" s="19">
        <v>0.5</v>
      </c>
      <c r="O4910" s="11" cm="1">
        <f t="array" ref="O4910">ROUND(_xlfn.SWITCH(C4910,"建筑专教",IF(S4910&gt;0.1,1.38,1.28),"阶梯教室",IF(S4910&gt;0.1,1.15,1.05),"公共教室",IF(S4910&gt;0.1,1.22,1.12),IF(S4910&gt;0.1,1.2,1.1))+(MOD(ROW()*11,31)/31-0.5)*0.06,2)</f>
        <v>1.19</v>
      </c>
      <c r="P4910" s="12">
        <f t="shared" si="468"/>
        <v>0.05</v>
      </c>
      <c r="Q4910" s="13">
        <f t="shared" si="463"/>
        <v>3.814149019651427E-2</v>
      </c>
      <c r="R4910" s="1">
        <v>0.12</v>
      </c>
      <c r="S4910" s="1">
        <v>0.16</v>
      </c>
      <c r="T4910" s="1">
        <v>0.04</v>
      </c>
      <c r="U4910" s="4" t="s">
        <v>60</v>
      </c>
      <c r="V4910">
        <v>0.41</v>
      </c>
      <c r="W4910">
        <v>0.3</v>
      </c>
      <c r="X4910" s="14">
        <v>0.73</v>
      </c>
      <c r="Y4910" s="14">
        <v>2.38</v>
      </c>
      <c r="Z4910" s="14">
        <v>0.25</v>
      </c>
      <c r="AA4910" s="5">
        <f t="shared" si="465"/>
        <v>0.32</v>
      </c>
      <c r="AB4910" s="15" cm="1">
        <f t="array" ref="AB4910">_xlfn.SWITCH(U4910,"夏",122,"冬",90,"春",153,"秋",153,0)</f>
        <v>122</v>
      </c>
      <c r="AC4910" s="16">
        <f t="shared" si="466"/>
        <v>39.04</v>
      </c>
      <c r="AD4910" s="5">
        <f>IFERROR(AA4910/D4910,0)</f>
        <v>2.549175182505011E-3</v>
      </c>
      <c r="AE4910" s="15">
        <f t="shared" si="467"/>
        <v>0.33424657534246577</v>
      </c>
      <c r="AF4910" s="5">
        <f>IFERROR(AD4910*AE4910*48,0)</f>
        <v>4.089854758561464E-2</v>
      </c>
    </row>
    <row r="4911" spans="1:32" x14ac:dyDescent="0.15">
      <c r="A4911" s="17">
        <v>45895</v>
      </c>
      <c r="B4911" s="1" t="s">
        <v>32</v>
      </c>
      <c r="C4911" s="1" t="s">
        <v>33</v>
      </c>
      <c r="D4911" s="9">
        <v>125.5308</v>
      </c>
      <c r="E4911" s="6">
        <v>3.15</v>
      </c>
      <c r="F4911" s="18">
        <v>0.79166666666666696</v>
      </c>
      <c r="G4911" s="1">
        <v>25.2</v>
      </c>
      <c r="H4911" s="1">
        <v>55</v>
      </c>
      <c r="I4911" s="1">
        <v>25.5</v>
      </c>
      <c r="J4911" s="1">
        <v>0.09</v>
      </c>
      <c r="K4911" s="1">
        <v>562</v>
      </c>
      <c r="L4911" s="1">
        <v>480</v>
      </c>
      <c r="M4911" s="6">
        <f t="shared" si="464"/>
        <v>25.588594595975678</v>
      </c>
      <c r="N4911" s="19">
        <v>0.5</v>
      </c>
      <c r="O4911" s="11" cm="1">
        <f t="array" ref="O4911">ROUND(_xlfn.SWITCH(C4911,"建筑专教",IF(S4911&gt;0.1,1.38,1.28),"阶梯教室",IF(S4911&gt;0.1,1.15,1.05),"公共教室",IF(S4911&gt;0.1,1.22,1.12),IF(S4911&gt;0.1,1.2,1.1))+(MOD(ROW()*11,31)/31-0.5)*0.06,2)</f>
        <v>1.21</v>
      </c>
      <c r="P4911" s="12">
        <f t="shared" si="468"/>
        <v>0.16</v>
      </c>
      <c r="Q4911" s="13">
        <f t="shared" si="463"/>
        <v>-0.24759022582048665</v>
      </c>
      <c r="R4911" s="1">
        <v>0.1</v>
      </c>
      <c r="S4911" s="1">
        <v>0.24</v>
      </c>
      <c r="T4911" s="1">
        <v>0.08</v>
      </c>
      <c r="U4911" s="4" t="s">
        <v>60</v>
      </c>
      <c r="V4911">
        <v>0.41</v>
      </c>
      <c r="W4911">
        <v>0.3</v>
      </c>
      <c r="X4911" s="14">
        <v>0.73</v>
      </c>
      <c r="Y4911" s="14">
        <v>2.38</v>
      </c>
      <c r="Z4911" s="14">
        <v>0.25</v>
      </c>
      <c r="AA4911" s="5">
        <f t="shared" si="465"/>
        <v>0.42</v>
      </c>
      <c r="AB4911" s="15" cm="1">
        <f t="array" ref="AB4911">_xlfn.SWITCH(U4911,"夏",122,"冬",90,"春",153,"秋",153,0)</f>
        <v>122</v>
      </c>
      <c r="AC4911" s="16">
        <f t="shared" si="466"/>
        <v>51.239999999999995</v>
      </c>
      <c r="AD4911" s="5">
        <f>IFERROR(AA4911/D4911,0)</f>
        <v>3.3457924270378263E-3</v>
      </c>
      <c r="AE4911" s="15">
        <f t="shared" si="467"/>
        <v>0.33424657534246577</v>
      </c>
      <c r="AF4911" s="5">
        <f>IFERROR(AD4911*AE4911*48,0)</f>
        <v>5.3679343706119209E-2</v>
      </c>
    </row>
    <row r="4912" spans="1:32" x14ac:dyDescent="0.15">
      <c r="A4912" s="17">
        <v>45895</v>
      </c>
      <c r="B4912" s="1" t="s">
        <v>32</v>
      </c>
      <c r="C4912" s="1" t="s">
        <v>33</v>
      </c>
      <c r="D4912" s="9">
        <v>125.5308</v>
      </c>
      <c r="E4912" s="6">
        <v>3.15</v>
      </c>
      <c r="F4912" s="18">
        <v>0.8125</v>
      </c>
      <c r="G4912" s="1">
        <v>24.8</v>
      </c>
      <c r="H4912" s="1">
        <v>61</v>
      </c>
      <c r="I4912" s="1">
        <v>25.1</v>
      </c>
      <c r="J4912" s="1">
        <v>7.0000000000000007E-2</v>
      </c>
      <c r="K4912" s="1">
        <v>435</v>
      </c>
      <c r="L4912" s="1">
        <v>420</v>
      </c>
      <c r="M4912" s="6">
        <f t="shared" si="464"/>
        <v>25.176505541816937</v>
      </c>
      <c r="N4912" s="19">
        <v>0.5</v>
      </c>
      <c r="O4912" s="11" cm="1">
        <f t="array" ref="O4912">ROUND(_xlfn.SWITCH(C4912,"建筑专教",IF(S4912&gt;0.1,1.38,1.28),"阶梯教室",IF(S4912&gt;0.1,1.15,1.05),"公共教室",IF(S4912&gt;0.1,1.22,1.12),IF(S4912&gt;0.1,1.2,1.1))+(MOD(ROW()*11,31)/31-0.5)*0.06,2)</f>
        <v>1.23</v>
      </c>
      <c r="P4912" s="12">
        <f t="shared" si="468"/>
        <v>0.03</v>
      </c>
      <c r="Q4912" s="13">
        <f t="shared" si="463"/>
        <v>-0.33383686949407365</v>
      </c>
      <c r="R4912" s="1">
        <v>0.06</v>
      </c>
      <c r="S4912" s="1">
        <v>0.28000000000000003</v>
      </c>
      <c r="T4912" s="1">
        <v>0.02</v>
      </c>
      <c r="U4912" s="4" t="s">
        <v>60</v>
      </c>
      <c r="V4912">
        <v>0.41</v>
      </c>
      <c r="W4912">
        <v>0.3</v>
      </c>
      <c r="X4912" s="14">
        <v>0.73</v>
      </c>
      <c r="Y4912" s="14">
        <v>2.38</v>
      </c>
      <c r="Z4912" s="14">
        <v>0.25</v>
      </c>
      <c r="AA4912" s="5">
        <f t="shared" si="465"/>
        <v>0.36000000000000004</v>
      </c>
      <c r="AB4912" s="15" cm="1">
        <f t="array" ref="AB4912">_xlfn.SWITCH(U4912,"夏",122,"冬",90,"春",153,"秋",153,0)</f>
        <v>122</v>
      </c>
      <c r="AC4912" s="16">
        <f t="shared" si="466"/>
        <v>43.92</v>
      </c>
      <c r="AD4912" s="5">
        <f>IFERROR(AA4912/D4912,0)</f>
        <v>2.8678220803181375E-3</v>
      </c>
      <c r="AE4912" s="15">
        <f t="shared" si="467"/>
        <v>0.33424657534246577</v>
      </c>
      <c r="AF4912" s="5">
        <f>IFERROR(AD4912*AE4912*48,0)</f>
        <v>4.6010866033816475E-2</v>
      </c>
    </row>
    <row r="4913" spans="1:32" x14ac:dyDescent="0.15">
      <c r="A4913" s="17">
        <v>45895</v>
      </c>
      <c r="B4913" s="1" t="s">
        <v>32</v>
      </c>
      <c r="C4913" s="1" t="s">
        <v>33</v>
      </c>
      <c r="D4913" s="9">
        <v>125.5308</v>
      </c>
      <c r="E4913" s="6">
        <v>3.15</v>
      </c>
      <c r="F4913" s="18">
        <v>0.83333333333333304</v>
      </c>
      <c r="G4913" s="1">
        <v>24.2</v>
      </c>
      <c r="H4913" s="1">
        <v>67</v>
      </c>
      <c r="I4913" s="1">
        <v>24.5</v>
      </c>
      <c r="J4913" s="1">
        <v>7.0000000000000007E-2</v>
      </c>
      <c r="K4913" s="1">
        <v>405</v>
      </c>
      <c r="L4913" s="1">
        <v>360</v>
      </c>
      <c r="M4913" s="6">
        <f t="shared" si="464"/>
        <v>24.576968893049866</v>
      </c>
      <c r="N4913" s="1">
        <v>0</v>
      </c>
      <c r="O4913" s="1">
        <v>0</v>
      </c>
      <c r="P4913" s="12">
        <f t="shared" si="468"/>
        <v>0</v>
      </c>
      <c r="Q4913" s="1">
        <v>0</v>
      </c>
      <c r="R4913" s="1">
        <v>0.03</v>
      </c>
      <c r="S4913" s="1">
        <v>0.32</v>
      </c>
      <c r="T4913" s="1">
        <v>0</v>
      </c>
      <c r="U4913" s="4" t="s">
        <v>60</v>
      </c>
      <c r="V4913">
        <v>0.41</v>
      </c>
      <c r="W4913">
        <v>0.3</v>
      </c>
      <c r="X4913" s="14">
        <v>0.73</v>
      </c>
      <c r="Y4913" s="14">
        <v>2.38</v>
      </c>
      <c r="Z4913" s="14">
        <v>0.25</v>
      </c>
      <c r="AA4913" s="5">
        <f t="shared" si="465"/>
        <v>0.35</v>
      </c>
      <c r="AB4913" s="15" cm="1">
        <f t="array" ref="AB4913">_xlfn.SWITCH(U4913,"夏",122,"冬",90,"春",153,"秋",153,0)</f>
        <v>122</v>
      </c>
      <c r="AC4913" s="16">
        <f t="shared" si="466"/>
        <v>42.699999999999996</v>
      </c>
      <c r="AD4913" s="5">
        <f>IFERROR(AA4913/D4913,0)</f>
        <v>2.7881603558648554E-3</v>
      </c>
      <c r="AE4913" s="15">
        <f t="shared" si="467"/>
        <v>0.33424657534246577</v>
      </c>
      <c r="AF4913" s="5">
        <f>IFERROR(AD4913*AE4913*48,0)</f>
        <v>4.4732786421766015E-2</v>
      </c>
    </row>
    <row r="4914" spans="1:32" x14ac:dyDescent="0.15">
      <c r="A4914" s="17">
        <v>45895</v>
      </c>
      <c r="B4914" s="1" t="s">
        <v>32</v>
      </c>
      <c r="C4914" s="1" t="s">
        <v>33</v>
      </c>
      <c r="D4914" s="9">
        <v>125.5308</v>
      </c>
      <c r="E4914" s="6">
        <v>3.15</v>
      </c>
      <c r="F4914" s="18">
        <v>0.85416666666666696</v>
      </c>
      <c r="G4914" s="1">
        <v>23.6</v>
      </c>
      <c r="H4914" s="1">
        <v>76</v>
      </c>
      <c r="I4914" s="1">
        <v>23.9</v>
      </c>
      <c r="J4914" s="1">
        <v>0.04</v>
      </c>
      <c r="K4914" s="1">
        <v>408</v>
      </c>
      <c r="L4914" s="1">
        <v>300</v>
      </c>
      <c r="M4914" s="6">
        <f t="shared" si="464"/>
        <v>23.955356478769261</v>
      </c>
      <c r="N4914" s="1">
        <v>0</v>
      </c>
      <c r="O4914" s="1">
        <v>0</v>
      </c>
      <c r="P4914" s="12">
        <f t="shared" si="468"/>
        <v>0</v>
      </c>
      <c r="Q4914" s="1">
        <v>0</v>
      </c>
      <c r="R4914" s="1">
        <v>0.01</v>
      </c>
      <c r="S4914" s="1">
        <v>0.36</v>
      </c>
      <c r="T4914" s="1">
        <v>0</v>
      </c>
      <c r="U4914" s="4" t="s">
        <v>60</v>
      </c>
      <c r="V4914">
        <v>0.41</v>
      </c>
      <c r="W4914">
        <v>0.3</v>
      </c>
      <c r="X4914" s="14">
        <v>0.73</v>
      </c>
      <c r="Y4914" s="14">
        <v>2.38</v>
      </c>
      <c r="Z4914" s="14">
        <v>0.25</v>
      </c>
      <c r="AA4914" s="5">
        <f t="shared" si="465"/>
        <v>0.37</v>
      </c>
      <c r="AB4914" s="15" cm="1">
        <f t="array" ref="AB4914">_xlfn.SWITCH(U4914,"夏",122,"冬",90,"春",153,"秋",153,0)</f>
        <v>122</v>
      </c>
      <c r="AC4914" s="16">
        <f t="shared" si="466"/>
        <v>45.14</v>
      </c>
      <c r="AD4914" s="5">
        <f>IFERROR(AA4914/D4914,0)</f>
        <v>2.9474838047714187E-3</v>
      </c>
      <c r="AE4914" s="15">
        <f t="shared" si="467"/>
        <v>0.33424657534246577</v>
      </c>
      <c r="AF4914" s="5">
        <f>IFERROR(AD4914*AE4914*48,0)</f>
        <v>4.7288945645866928E-2</v>
      </c>
    </row>
    <row r="4915" spans="1:32" x14ac:dyDescent="0.15">
      <c r="A4915" s="17">
        <v>45895</v>
      </c>
      <c r="B4915" s="1" t="s">
        <v>32</v>
      </c>
      <c r="C4915" s="1" t="s">
        <v>33</v>
      </c>
      <c r="D4915" s="9">
        <v>125.5308</v>
      </c>
      <c r="E4915" s="6">
        <v>3.15</v>
      </c>
      <c r="F4915" s="18">
        <v>0.875</v>
      </c>
      <c r="G4915" s="1">
        <v>22.9</v>
      </c>
      <c r="H4915" s="1">
        <v>84</v>
      </c>
      <c r="I4915" s="1">
        <v>23.2</v>
      </c>
      <c r="J4915" s="1">
        <v>0.06</v>
      </c>
      <c r="K4915" s="1">
        <v>422</v>
      </c>
      <c r="L4915" s="1">
        <v>240</v>
      </c>
      <c r="M4915" s="6">
        <f t="shared" si="464"/>
        <v>23.271098787939081</v>
      </c>
      <c r="N4915" s="1">
        <v>0</v>
      </c>
      <c r="O4915" s="1">
        <v>0</v>
      </c>
      <c r="P4915" s="12">
        <f t="shared" si="468"/>
        <v>0</v>
      </c>
      <c r="Q4915" s="1">
        <v>0</v>
      </c>
      <c r="R4915" s="1">
        <v>0</v>
      </c>
      <c r="S4915" s="1">
        <v>0.4</v>
      </c>
      <c r="T4915" s="1">
        <v>0</v>
      </c>
      <c r="U4915" s="4" t="s">
        <v>60</v>
      </c>
      <c r="V4915">
        <v>0.41</v>
      </c>
      <c r="W4915">
        <v>0.3</v>
      </c>
      <c r="X4915" s="14">
        <v>0.73</v>
      </c>
      <c r="Y4915" s="14">
        <v>2.38</v>
      </c>
      <c r="Z4915" s="14">
        <v>0.25</v>
      </c>
      <c r="AA4915" s="5">
        <f t="shared" si="465"/>
        <v>0.4</v>
      </c>
      <c r="AB4915" s="15" cm="1">
        <f t="array" ref="AB4915">_xlfn.SWITCH(U4915,"夏",122,"冬",90,"春",153,"秋",153,0)</f>
        <v>122</v>
      </c>
      <c r="AC4915" s="16">
        <f t="shared" si="466"/>
        <v>48.800000000000004</v>
      </c>
      <c r="AD4915" s="5">
        <f>IFERROR(AA4915/D4915,0)</f>
        <v>3.1864689781312635E-3</v>
      </c>
      <c r="AE4915" s="15">
        <f t="shared" si="467"/>
        <v>0.33424657534246577</v>
      </c>
      <c r="AF4915" s="5">
        <f>IFERROR(AD4915*AE4915*48,0)</f>
        <v>5.1123184482018302E-2</v>
      </c>
    </row>
    <row r="4916" spans="1:32" x14ac:dyDescent="0.15">
      <c r="A4916" s="17">
        <v>45895</v>
      </c>
      <c r="B4916" s="1" t="s">
        <v>32</v>
      </c>
      <c r="C4916" s="1" t="s">
        <v>33</v>
      </c>
      <c r="D4916" s="9">
        <v>125.5308</v>
      </c>
      <c r="E4916" s="6">
        <v>3.15</v>
      </c>
      <c r="F4916" s="18">
        <v>0.89583333333333304</v>
      </c>
      <c r="G4916" s="1">
        <v>22.2</v>
      </c>
      <c r="H4916" s="1">
        <v>92</v>
      </c>
      <c r="I4916" s="1">
        <v>22.5</v>
      </c>
      <c r="J4916" s="1">
        <v>0.03</v>
      </c>
      <c r="K4916" s="1">
        <v>435</v>
      </c>
      <c r="L4916" s="1">
        <v>180</v>
      </c>
      <c r="M4916" s="6">
        <f t="shared" si="464"/>
        <v>22.547247357890797</v>
      </c>
      <c r="N4916" s="1">
        <v>0</v>
      </c>
      <c r="O4916" s="1">
        <v>0</v>
      </c>
      <c r="P4916" s="12">
        <f t="shared" si="468"/>
        <v>0</v>
      </c>
      <c r="Q4916" s="1">
        <v>0</v>
      </c>
      <c r="R4916" s="1">
        <v>0</v>
      </c>
      <c r="S4916" s="1">
        <v>0.44</v>
      </c>
      <c r="T4916" s="1">
        <v>0</v>
      </c>
      <c r="U4916" s="4" t="s">
        <v>60</v>
      </c>
      <c r="V4916">
        <v>0.41</v>
      </c>
      <c r="W4916">
        <v>0.3</v>
      </c>
      <c r="X4916" s="14">
        <v>0.73</v>
      </c>
      <c r="Y4916" s="14">
        <v>2.38</v>
      </c>
      <c r="Z4916" s="14">
        <v>0.25</v>
      </c>
      <c r="AA4916" s="5">
        <f t="shared" si="465"/>
        <v>0.44</v>
      </c>
      <c r="AB4916" s="15" cm="1">
        <f t="array" ref="AB4916">_xlfn.SWITCH(U4916,"夏",122,"冬",90,"春",153,"秋",153,0)</f>
        <v>122</v>
      </c>
      <c r="AC4916" s="16">
        <f t="shared" si="466"/>
        <v>53.68</v>
      </c>
      <c r="AD4916" s="5">
        <f>IFERROR(AA4916/D4916,0)</f>
        <v>3.50511587594439E-3</v>
      </c>
      <c r="AE4916" s="15">
        <f t="shared" si="467"/>
        <v>0.33424657534246577</v>
      </c>
      <c r="AF4916" s="5">
        <f>IFERROR(AD4916*AE4916*48,0)</f>
        <v>5.623550293022013E-2</v>
      </c>
    </row>
    <row r="4917" spans="1:32" x14ac:dyDescent="0.15">
      <c r="A4917" s="17">
        <v>45895</v>
      </c>
      <c r="B4917" s="1" t="s">
        <v>32</v>
      </c>
      <c r="C4917" s="1" t="s">
        <v>33</v>
      </c>
      <c r="D4917" s="9">
        <v>125.5308</v>
      </c>
      <c r="E4917" s="6">
        <v>3.15</v>
      </c>
      <c r="F4917" s="18">
        <v>0.91666666666666696</v>
      </c>
      <c r="G4917" s="1">
        <v>21.5</v>
      </c>
      <c r="H4917" s="1">
        <v>98</v>
      </c>
      <c r="I4917" s="1">
        <v>21.8</v>
      </c>
      <c r="J4917" s="1">
        <v>0.02</v>
      </c>
      <c r="K4917" s="1">
        <v>448</v>
      </c>
      <c r="L4917" s="1">
        <v>120</v>
      </c>
      <c r="M4917" s="6">
        <f t="shared" si="464"/>
        <v>21.837310658979845</v>
      </c>
      <c r="N4917" s="1">
        <v>0</v>
      </c>
      <c r="O4917" s="1">
        <v>0</v>
      </c>
      <c r="P4917" s="12">
        <f t="shared" si="468"/>
        <v>0</v>
      </c>
      <c r="Q4917" s="1">
        <v>0</v>
      </c>
      <c r="R4917" s="1">
        <v>0</v>
      </c>
      <c r="S4917" s="1">
        <v>0.48</v>
      </c>
      <c r="T4917" s="1">
        <v>0</v>
      </c>
      <c r="U4917" s="4" t="s">
        <v>60</v>
      </c>
      <c r="V4917">
        <v>0.41</v>
      </c>
      <c r="W4917">
        <v>0.3</v>
      </c>
      <c r="X4917" s="14">
        <v>0.73</v>
      </c>
      <c r="Y4917" s="14">
        <v>2.38</v>
      </c>
      <c r="Z4917" s="14">
        <v>0.25</v>
      </c>
      <c r="AA4917" s="5">
        <f t="shared" si="465"/>
        <v>0.48</v>
      </c>
      <c r="AB4917" s="15" cm="1">
        <f t="array" ref="AB4917">_xlfn.SWITCH(U4917,"夏",122,"冬",90,"春",153,"秋",153,0)</f>
        <v>122</v>
      </c>
      <c r="AC4917" s="16">
        <f t="shared" si="466"/>
        <v>58.559999999999995</v>
      </c>
      <c r="AD4917" s="5">
        <f>IFERROR(AA4917/D4917,0)</f>
        <v>3.823762773757516E-3</v>
      </c>
      <c r="AE4917" s="15">
        <f t="shared" si="467"/>
        <v>0.33424657534246577</v>
      </c>
      <c r="AF4917" s="5">
        <f>IFERROR(AD4917*AE4917*48,0)</f>
        <v>6.1347821378421957E-2</v>
      </c>
    </row>
    <row r="4918" spans="1:32" x14ac:dyDescent="0.15">
      <c r="A4918" s="17">
        <v>45895</v>
      </c>
      <c r="B4918" s="1" t="s">
        <v>35</v>
      </c>
      <c r="C4918" s="1" t="s">
        <v>33</v>
      </c>
      <c r="D4918" s="9">
        <v>125.5308</v>
      </c>
      <c r="E4918" s="6">
        <v>3.15</v>
      </c>
      <c r="F4918" s="18">
        <v>0.33333333333333298</v>
      </c>
      <c r="G4918" s="1">
        <v>23.5</v>
      </c>
      <c r="H4918" s="1">
        <v>76</v>
      </c>
      <c r="I4918" s="1">
        <v>23.8</v>
      </c>
      <c r="J4918" s="1">
        <v>0.12</v>
      </c>
      <c r="K4918" s="1">
        <v>412</v>
      </c>
      <c r="L4918" s="1">
        <v>150</v>
      </c>
      <c r="M4918" s="6">
        <f t="shared" si="464"/>
        <v>23.907094299398068</v>
      </c>
      <c r="N4918" s="19">
        <v>0.5</v>
      </c>
      <c r="O4918" s="11" cm="1">
        <f t="array" ref="O4918">ROUND(_xlfn.SWITCH(C4918,"建筑专教",IF(S4918&gt;0.1,1.38,1.28),"阶梯教室",IF(S4918&gt;0.1,1.15,1.05),"公共教室",IF(S4918&gt;0.1,1.22,1.12),IF(S4918&gt;0.1,1.2,1.1))+(MOD(ROW()*11,31)/31-0.5)*0.06,2)</f>
        <v>1.08</v>
      </c>
      <c r="P4918" s="12">
        <f t="shared" si="468"/>
        <v>0.01</v>
      </c>
      <c r="Q4918" s="13">
        <f t="shared" ref="Q4918:Q4981" si="469">(0.303*EXP(-0.036*(O4918*58.15))+0.028)*((O4918*58.15)-0.00305*(5733-6.99*(O4918*58.15)-(EXP(16.6536-4030.183/(G4918+235))*(H4918/100)))-0.42*((O4918*58.15)-58.15)-0.000017*(O4918*58.15)*(5867-(EXP(16.6536-4030.183/(G4918+235))*(H4918/100)))-0.0014*(O4918*58.15)*(34-G4918)-0.0000000396*IF(N4918*0.155&gt;0.078,1.05+0.645*N4918*0.155,1)*(POWER((35.7-0.028*(O4918*58.15)-N4918*0.155*(0.0000000396*IF(N4918*0.155&gt;0.078,1.05+0.645*N4918*0.155,1)*(POWER((35.7-0.028*(O4918*58.15)-N4918*0.155*0.1)+273,4)-POWER(M4918+273,4))+IF(N4918*0.155&gt;0.078,1.05+0.645*N4918*0.155,1)*IF(J4918&lt;0.2,2.38*ABS(35.7-0.028*(O4918*58.15)-G4918)^0.25,12.1*SQRT(J4918))*(35.7-0.028*(O4918*58.15)-G4918))+273),4)-POWER(M4918+273,4))-IF(N4918*0.155&gt;0.078,1.05+0.645*N4918*0.155,1)*IF(J4918&lt;0.2,2.38*ABS(35.7-0.028*(O4918*58.15)-N4918*0.155*0.1-G4918)^0.25,12.1*SQRT(J4918))*(35.7-0.028*(O4918*58.15)-N4918*0.155*0.1-G4918))</f>
        <v>-1.2228321374549387</v>
      </c>
      <c r="R4918" s="1">
        <v>0.2</v>
      </c>
      <c r="S4918" s="1">
        <v>7.0000000000000007E-2</v>
      </c>
      <c r="T4918" s="1">
        <v>0.02</v>
      </c>
      <c r="U4918" s="4" t="s">
        <v>60</v>
      </c>
      <c r="V4918">
        <v>0.41</v>
      </c>
      <c r="W4918">
        <v>0.3</v>
      </c>
      <c r="X4918" s="14">
        <v>0.73</v>
      </c>
      <c r="Y4918" s="14">
        <v>2.38</v>
      </c>
      <c r="Z4918" s="14">
        <v>0.25</v>
      </c>
      <c r="AA4918" s="5">
        <f t="shared" si="465"/>
        <v>0.29000000000000004</v>
      </c>
      <c r="AB4918" s="15" cm="1">
        <f t="array" ref="AB4918">_xlfn.SWITCH(U4918,"夏",122,"冬",90,"春",153,"秋",153,0)</f>
        <v>122</v>
      </c>
      <c r="AC4918" s="16">
        <f t="shared" si="466"/>
        <v>35.380000000000003</v>
      </c>
      <c r="AD4918" s="5">
        <f>IFERROR(AA4918/D4918,0)</f>
        <v>2.3101900091451661E-3</v>
      </c>
      <c r="AE4918" s="15">
        <f t="shared" si="467"/>
        <v>0.33424657534246577</v>
      </c>
      <c r="AF4918" s="5">
        <f>IFERROR(AD4918*AE4918*48,0)</f>
        <v>3.7064308749463273E-2</v>
      </c>
    </row>
    <row r="4919" spans="1:32" x14ac:dyDescent="0.15">
      <c r="A4919" s="17">
        <v>45895</v>
      </c>
      <c r="B4919" s="1" t="s">
        <v>35</v>
      </c>
      <c r="C4919" s="1" t="s">
        <v>33</v>
      </c>
      <c r="D4919" s="9">
        <v>125.5308</v>
      </c>
      <c r="E4919" s="6">
        <v>3.15</v>
      </c>
      <c r="F4919" s="18">
        <v>0.35416666666666702</v>
      </c>
      <c r="G4919" s="1">
        <v>24.5</v>
      </c>
      <c r="H4919" s="1">
        <v>72</v>
      </c>
      <c r="I4919" s="1">
        <v>24.8</v>
      </c>
      <c r="J4919" s="1">
        <v>0.2</v>
      </c>
      <c r="K4919" s="1">
        <v>582</v>
      </c>
      <c r="L4919" s="1">
        <v>300</v>
      </c>
      <c r="M4919" s="6">
        <f t="shared" si="464"/>
        <v>24.944017573049848</v>
      </c>
      <c r="N4919" s="19">
        <v>0.5</v>
      </c>
      <c r="O4919" s="11" cm="1">
        <f t="array" ref="O4919">ROUND(_xlfn.SWITCH(C4919,"建筑专教",IF(S4919&gt;0.1,1.38,1.28),"阶梯教室",IF(S4919&gt;0.1,1.15,1.05),"公共教室",IF(S4919&gt;0.1,1.22,1.12),IF(S4919&gt;0.1,1.2,1.1))+(MOD(ROW()*11,31)/31-0.5)*0.06,2)</f>
        <v>1.1000000000000001</v>
      </c>
      <c r="P4919" s="12">
        <f t="shared" si="468"/>
        <v>0.18</v>
      </c>
      <c r="Q4919" s="13">
        <f t="shared" si="469"/>
        <v>-1.2276300082121918</v>
      </c>
      <c r="R4919" s="1">
        <v>0.38</v>
      </c>
      <c r="S4919" s="1">
        <v>0.03</v>
      </c>
      <c r="T4919" s="1">
        <v>0.15</v>
      </c>
      <c r="U4919" s="4" t="s">
        <v>60</v>
      </c>
      <c r="V4919">
        <v>0.41</v>
      </c>
      <c r="W4919">
        <v>0.3</v>
      </c>
      <c r="X4919" s="14">
        <v>0.73</v>
      </c>
      <c r="Y4919" s="14">
        <v>2.38</v>
      </c>
      <c r="Z4919" s="14">
        <v>0.25</v>
      </c>
      <c r="AA4919" s="5">
        <f t="shared" si="465"/>
        <v>0.56000000000000005</v>
      </c>
      <c r="AB4919" s="15" cm="1">
        <f t="array" ref="AB4919">_xlfn.SWITCH(U4919,"夏",122,"冬",90,"春",153,"秋",153,0)</f>
        <v>122</v>
      </c>
      <c r="AC4919" s="16">
        <f t="shared" si="466"/>
        <v>68.320000000000007</v>
      </c>
      <c r="AD4919" s="5">
        <f>IFERROR(AA4919/D4919,0)</f>
        <v>4.461056569383769E-3</v>
      </c>
      <c r="AE4919" s="15">
        <f t="shared" si="467"/>
        <v>0.33424657534246577</v>
      </c>
      <c r="AF4919" s="5">
        <f>IFERROR(AD4919*AE4919*48,0)</f>
        <v>7.1572458274825626E-2</v>
      </c>
    </row>
    <row r="4920" spans="1:32" x14ac:dyDescent="0.15">
      <c r="A4920" s="17">
        <v>45895</v>
      </c>
      <c r="B4920" s="1" t="s">
        <v>35</v>
      </c>
      <c r="C4920" s="1" t="s">
        <v>33</v>
      </c>
      <c r="D4920" s="9">
        <v>125.5308</v>
      </c>
      <c r="E4920" s="6">
        <v>3.15</v>
      </c>
      <c r="F4920" s="18">
        <v>0.375</v>
      </c>
      <c r="G4920" s="1">
        <v>25.1</v>
      </c>
      <c r="H4920" s="1">
        <v>68</v>
      </c>
      <c r="I4920" s="1">
        <v>25.4</v>
      </c>
      <c r="J4920" s="1">
        <v>0.21</v>
      </c>
      <c r="K4920" s="1">
        <v>695</v>
      </c>
      <c r="L4920" s="1">
        <v>375</v>
      </c>
      <c r="M4920" s="6">
        <f t="shared" si="464"/>
        <v>25.547401281829252</v>
      </c>
      <c r="N4920" s="19">
        <v>0.5</v>
      </c>
      <c r="O4920" s="11" cm="1">
        <f t="array" ref="O4920">ROUND(_xlfn.SWITCH(C4920,"建筑专教",IF(S4920&gt;0.1,1.38,1.28),"阶梯教室",IF(S4920&gt;0.1,1.15,1.05),"公共教室",IF(S4920&gt;0.1,1.22,1.12),IF(S4920&gt;0.1,1.2,1.1))+(MOD(ROW()*11,31)/31-0.5)*0.06,2)</f>
        <v>1.1200000000000001</v>
      </c>
      <c r="P4920" s="12">
        <f t="shared" si="468"/>
        <v>0.28999999999999998</v>
      </c>
      <c r="Q4920" s="13">
        <f t="shared" si="469"/>
        <v>-0.9783148180809913</v>
      </c>
      <c r="R4920" s="1">
        <v>0.43</v>
      </c>
      <c r="S4920" s="1">
        <v>0</v>
      </c>
      <c r="T4920" s="1">
        <v>0.21</v>
      </c>
      <c r="U4920" s="4" t="s">
        <v>60</v>
      </c>
      <c r="V4920">
        <v>0.41</v>
      </c>
      <c r="W4920">
        <v>0.3</v>
      </c>
      <c r="X4920" s="14">
        <v>0.73</v>
      </c>
      <c r="Y4920" s="14">
        <v>2.38</v>
      </c>
      <c r="Z4920" s="14">
        <v>0.25</v>
      </c>
      <c r="AA4920" s="5">
        <f t="shared" si="465"/>
        <v>0.64</v>
      </c>
      <c r="AB4920" s="15" cm="1">
        <f t="array" ref="AB4920">_xlfn.SWITCH(U4920,"夏",122,"冬",90,"春",153,"秋",153,0)</f>
        <v>122</v>
      </c>
      <c r="AC4920" s="16">
        <f t="shared" si="466"/>
        <v>78.08</v>
      </c>
      <c r="AD4920" s="5">
        <f>IFERROR(AA4920/D4920,0)</f>
        <v>5.098350365010022E-3</v>
      </c>
      <c r="AE4920" s="15">
        <f t="shared" si="467"/>
        <v>0.33424657534246577</v>
      </c>
      <c r="AF4920" s="5">
        <f>IFERROR(AD4920*AE4920*48,0)</f>
        <v>8.1797095171229281E-2</v>
      </c>
    </row>
    <row r="4921" spans="1:32" x14ac:dyDescent="0.15">
      <c r="A4921" s="17">
        <v>45895</v>
      </c>
      <c r="B4921" s="1" t="s">
        <v>35</v>
      </c>
      <c r="C4921" s="1" t="s">
        <v>33</v>
      </c>
      <c r="D4921" s="9">
        <v>125.5308</v>
      </c>
      <c r="E4921" s="6">
        <v>3.15</v>
      </c>
      <c r="F4921" s="18">
        <v>0.39583333333333298</v>
      </c>
      <c r="G4921" s="1">
        <v>25.6</v>
      </c>
      <c r="H4921" s="1">
        <v>67</v>
      </c>
      <c r="I4921" s="1">
        <v>25.9</v>
      </c>
      <c r="J4921" s="1">
        <v>0.16</v>
      </c>
      <c r="K4921" s="1">
        <v>592</v>
      </c>
      <c r="L4921" s="1">
        <v>335</v>
      </c>
      <c r="M4921" s="6">
        <f t="shared" si="464"/>
        <v>26.02459817661952</v>
      </c>
      <c r="N4921" s="19">
        <v>0.5</v>
      </c>
      <c r="O4921" s="11" cm="1">
        <f t="array" ref="O4921">ROUND(_xlfn.SWITCH(C4921,"建筑专教",IF(S4921&gt;0.1,1.38,1.28),"阶梯教室",IF(S4921&gt;0.1,1.15,1.05),"公共教室",IF(S4921&gt;0.1,1.22,1.12),IF(S4921&gt;0.1,1.2,1.1))+(MOD(ROW()*11,31)/31-0.5)*0.06,2)</f>
        <v>1.08</v>
      </c>
      <c r="P4921" s="12">
        <f t="shared" si="468"/>
        <v>0.19</v>
      </c>
      <c r="Q4921" s="13">
        <f t="shared" si="469"/>
        <v>-0.42628738228908492</v>
      </c>
      <c r="R4921" s="1">
        <v>0.31</v>
      </c>
      <c r="S4921" s="1">
        <v>0</v>
      </c>
      <c r="T4921" s="1">
        <v>0.12</v>
      </c>
      <c r="U4921" s="4" t="s">
        <v>60</v>
      </c>
      <c r="V4921">
        <v>0.41</v>
      </c>
      <c r="W4921">
        <v>0.3</v>
      </c>
      <c r="X4921" s="14">
        <v>0.73</v>
      </c>
      <c r="Y4921" s="14">
        <v>2.38</v>
      </c>
      <c r="Z4921" s="14">
        <v>0.25</v>
      </c>
      <c r="AA4921" s="5">
        <f t="shared" si="465"/>
        <v>0.43</v>
      </c>
      <c r="AB4921" s="15" cm="1">
        <f t="array" ref="AB4921">_xlfn.SWITCH(U4921,"夏",122,"冬",90,"春",153,"秋",153,0)</f>
        <v>122</v>
      </c>
      <c r="AC4921" s="16">
        <f t="shared" si="466"/>
        <v>52.46</v>
      </c>
      <c r="AD4921" s="5">
        <f>IFERROR(AA4921/D4921,0)</f>
        <v>3.4254541514911079E-3</v>
      </c>
      <c r="AE4921" s="15">
        <f t="shared" si="467"/>
        <v>0.33424657534246577</v>
      </c>
      <c r="AF4921" s="5">
        <f>IFERROR(AD4921*AE4921*48,0)</f>
        <v>5.4957423318169669E-2</v>
      </c>
    </row>
    <row r="4922" spans="1:32" x14ac:dyDescent="0.15">
      <c r="A4922" s="17">
        <v>45895</v>
      </c>
      <c r="B4922" s="1" t="s">
        <v>35</v>
      </c>
      <c r="C4922" s="1" t="s">
        <v>33</v>
      </c>
      <c r="D4922" s="9">
        <v>125.5308</v>
      </c>
      <c r="E4922" s="6">
        <v>3.15</v>
      </c>
      <c r="F4922" s="18">
        <v>0.41666666666666702</v>
      </c>
      <c r="G4922" s="1">
        <v>26.2</v>
      </c>
      <c r="H4922" s="1">
        <v>63</v>
      </c>
      <c r="I4922" s="1">
        <v>26.5</v>
      </c>
      <c r="J4922" s="1">
        <v>0.22</v>
      </c>
      <c r="K4922" s="1">
        <v>722</v>
      </c>
      <c r="L4922" s="1">
        <v>425</v>
      </c>
      <c r="M4922" s="6">
        <f t="shared" si="464"/>
        <v>26.649908894622229</v>
      </c>
      <c r="N4922" s="19">
        <v>0.5</v>
      </c>
      <c r="O4922" s="11" cm="1">
        <f t="array" ref="O4922">ROUND(_xlfn.SWITCH(C4922,"建筑专教",IF(S4922&gt;0.1,1.38,1.28),"阶梯教室",IF(S4922&gt;0.1,1.15,1.05),"公共教室",IF(S4922&gt;0.1,1.22,1.12),IF(S4922&gt;0.1,1.2,1.1))+(MOD(ROW()*11,31)/31-0.5)*0.06,2)</f>
        <v>1.1000000000000001</v>
      </c>
      <c r="P4922" s="12">
        <f t="shared" si="468"/>
        <v>0.32</v>
      </c>
      <c r="Q4922" s="13">
        <f t="shared" si="469"/>
        <v>-0.65987997931203735</v>
      </c>
      <c r="R4922" s="1">
        <v>0.36</v>
      </c>
      <c r="S4922" s="1">
        <v>0</v>
      </c>
      <c r="T4922" s="1">
        <v>0.2</v>
      </c>
      <c r="U4922" s="4" t="s">
        <v>60</v>
      </c>
      <c r="V4922">
        <v>0.41</v>
      </c>
      <c r="W4922">
        <v>0.3</v>
      </c>
      <c r="X4922" s="14">
        <v>0.73</v>
      </c>
      <c r="Y4922" s="14">
        <v>2.38</v>
      </c>
      <c r="Z4922" s="14">
        <v>0.25</v>
      </c>
      <c r="AA4922" s="5">
        <f t="shared" si="465"/>
        <v>0.56000000000000005</v>
      </c>
      <c r="AB4922" s="15" cm="1">
        <f t="array" ref="AB4922">_xlfn.SWITCH(U4922,"夏",122,"冬",90,"春",153,"秋",153,0)</f>
        <v>122</v>
      </c>
      <c r="AC4922" s="16">
        <f t="shared" si="466"/>
        <v>68.320000000000007</v>
      </c>
      <c r="AD4922" s="5">
        <f>IFERROR(AA4922/D4922,0)</f>
        <v>4.461056569383769E-3</v>
      </c>
      <c r="AE4922" s="15">
        <f t="shared" si="467"/>
        <v>0.33424657534246577</v>
      </c>
      <c r="AF4922" s="5">
        <f>IFERROR(AD4922*AE4922*48,0)</f>
        <v>7.1572458274825626E-2</v>
      </c>
    </row>
    <row r="4923" spans="1:32" x14ac:dyDescent="0.15">
      <c r="A4923" s="17">
        <v>45895</v>
      </c>
      <c r="B4923" s="1" t="s">
        <v>35</v>
      </c>
      <c r="C4923" s="1" t="s">
        <v>33</v>
      </c>
      <c r="D4923" s="9">
        <v>125.5308</v>
      </c>
      <c r="E4923" s="6">
        <v>3.15</v>
      </c>
      <c r="F4923" s="18">
        <v>0.4375</v>
      </c>
      <c r="G4923" s="1">
        <v>25.7</v>
      </c>
      <c r="H4923" s="1">
        <v>59</v>
      </c>
      <c r="I4923" s="1">
        <v>26</v>
      </c>
      <c r="J4923" s="1">
        <v>0.21</v>
      </c>
      <c r="K4923" s="1">
        <v>815</v>
      </c>
      <c r="L4923" s="1">
        <v>500</v>
      </c>
      <c r="M4923" s="6">
        <f t="shared" si="464"/>
        <v>26.146517006096133</v>
      </c>
      <c r="N4923" s="19">
        <v>0.5</v>
      </c>
      <c r="O4923" s="11" cm="1">
        <f t="array" ref="O4923">ROUND(_xlfn.SWITCH(C4923,"建筑专教",IF(S4923&gt;0.1,1.38,1.28),"阶梯教室",IF(S4923&gt;0.1,1.15,1.05),"公共教室",IF(S4923&gt;0.1,1.22,1.12),IF(S4923&gt;0.1,1.2,1.1))+(MOD(ROW()*11,31)/31-0.5)*0.06,2)</f>
        <v>1.1200000000000001</v>
      </c>
      <c r="P4923" s="12">
        <f t="shared" si="468"/>
        <v>0.41</v>
      </c>
      <c r="Q4923" s="13">
        <f t="shared" si="469"/>
        <v>-0.75228870428363781</v>
      </c>
      <c r="R4923" s="1">
        <v>0.38</v>
      </c>
      <c r="S4923" s="1">
        <v>0</v>
      </c>
      <c r="T4923" s="1">
        <v>0.26</v>
      </c>
      <c r="U4923" s="4" t="s">
        <v>60</v>
      </c>
      <c r="V4923">
        <v>0.41</v>
      </c>
      <c r="W4923">
        <v>0.3</v>
      </c>
      <c r="X4923" s="14">
        <v>0.73</v>
      </c>
      <c r="Y4923" s="14">
        <v>2.38</v>
      </c>
      <c r="Z4923" s="14">
        <v>0.25</v>
      </c>
      <c r="AA4923" s="5">
        <f t="shared" si="465"/>
        <v>0.64</v>
      </c>
      <c r="AB4923" s="15" cm="1">
        <f t="array" ref="AB4923">_xlfn.SWITCH(U4923,"夏",122,"冬",90,"春",153,"秋",153,0)</f>
        <v>122</v>
      </c>
      <c r="AC4923" s="16">
        <f t="shared" si="466"/>
        <v>78.08</v>
      </c>
      <c r="AD4923" s="5">
        <f>IFERROR(AA4923/D4923,0)</f>
        <v>5.098350365010022E-3</v>
      </c>
      <c r="AE4923" s="15">
        <f t="shared" si="467"/>
        <v>0.33424657534246577</v>
      </c>
      <c r="AF4923" s="5">
        <f>IFERROR(AD4923*AE4923*48,0)</f>
        <v>8.1797095171229281E-2</v>
      </c>
    </row>
    <row r="4924" spans="1:32" x14ac:dyDescent="0.15">
      <c r="A4924" s="17">
        <v>45895</v>
      </c>
      <c r="B4924" s="1" t="s">
        <v>35</v>
      </c>
      <c r="C4924" s="1" t="s">
        <v>33</v>
      </c>
      <c r="D4924" s="9">
        <v>125.5308</v>
      </c>
      <c r="E4924" s="6">
        <v>3.15</v>
      </c>
      <c r="F4924" s="18">
        <v>0.45833333333333298</v>
      </c>
      <c r="G4924" s="1">
        <v>26.8</v>
      </c>
      <c r="H4924" s="1">
        <v>58</v>
      </c>
      <c r="I4924" s="1">
        <v>27.1</v>
      </c>
      <c r="J4924" s="1">
        <v>0.19</v>
      </c>
      <c r="K4924" s="1">
        <v>735</v>
      </c>
      <c r="L4924" s="1">
        <v>480</v>
      </c>
      <c r="M4924" s="6">
        <f t="shared" si="464"/>
        <v>27.236473883541862</v>
      </c>
      <c r="N4924" s="19">
        <v>0.5</v>
      </c>
      <c r="O4924" s="11" cm="1">
        <f t="array" ref="O4924">ROUND(_xlfn.SWITCH(C4924,"建筑专教",IF(S4924&gt;0.1,1.38,1.28),"阶梯教室",IF(S4924&gt;0.1,1.15,1.05),"公共教室",IF(S4924&gt;0.1,1.22,1.12),IF(S4924&gt;0.1,1.2,1.1))+(MOD(ROW()*11,31)/31-0.5)*0.06,2)</f>
        <v>1.08</v>
      </c>
      <c r="P4924" s="12">
        <f t="shared" si="468"/>
        <v>0.33</v>
      </c>
      <c r="Q4924" s="13">
        <f t="shared" si="469"/>
        <v>1.8242641392010869E-2</v>
      </c>
      <c r="R4924" s="1">
        <v>0.33</v>
      </c>
      <c r="S4924" s="1">
        <v>0</v>
      </c>
      <c r="T4924" s="1">
        <v>0.19</v>
      </c>
      <c r="U4924" s="4" t="s">
        <v>60</v>
      </c>
      <c r="V4924">
        <v>0.41</v>
      </c>
      <c r="W4924">
        <v>0.3</v>
      </c>
      <c r="X4924" s="14">
        <v>0.73</v>
      </c>
      <c r="Y4924" s="14">
        <v>2.38</v>
      </c>
      <c r="Z4924" s="14">
        <v>0.25</v>
      </c>
      <c r="AA4924" s="5">
        <f t="shared" si="465"/>
        <v>0.52</v>
      </c>
      <c r="AB4924" s="15" cm="1">
        <f t="array" ref="AB4924">_xlfn.SWITCH(U4924,"夏",122,"冬",90,"春",153,"秋",153,0)</f>
        <v>122</v>
      </c>
      <c r="AC4924" s="16">
        <f t="shared" si="466"/>
        <v>63.440000000000005</v>
      </c>
      <c r="AD4924" s="5">
        <f>IFERROR(AA4924/D4924,0)</f>
        <v>4.1424096715706425E-3</v>
      </c>
      <c r="AE4924" s="15">
        <f t="shared" si="467"/>
        <v>0.33424657534246577</v>
      </c>
      <c r="AF4924" s="5">
        <f>IFERROR(AD4924*AE4924*48,0)</f>
        <v>6.6460139826623799E-2</v>
      </c>
    </row>
    <row r="4925" spans="1:32" x14ac:dyDescent="0.15">
      <c r="A4925" s="17">
        <v>45895</v>
      </c>
      <c r="B4925" s="1" t="s">
        <v>35</v>
      </c>
      <c r="C4925" s="1" t="s">
        <v>33</v>
      </c>
      <c r="D4925" s="9">
        <v>125.5308</v>
      </c>
      <c r="E4925" s="6">
        <v>3.15</v>
      </c>
      <c r="F4925" s="18">
        <v>0.47916666666666702</v>
      </c>
      <c r="G4925" s="1">
        <v>27.1</v>
      </c>
      <c r="H4925" s="1">
        <v>54</v>
      </c>
      <c r="I4925" s="1">
        <v>27.4</v>
      </c>
      <c r="J4925" s="1">
        <v>0.25</v>
      </c>
      <c r="K4925" s="1">
        <v>845</v>
      </c>
      <c r="L4925" s="1">
        <v>565</v>
      </c>
      <c r="M4925" s="6">
        <f t="shared" si="464"/>
        <v>27.560401595039366</v>
      </c>
      <c r="N4925" s="19">
        <v>0.5</v>
      </c>
      <c r="O4925" s="11" cm="1">
        <f t="array" ref="O4925">ROUND(_xlfn.SWITCH(C4925,"建筑专教",IF(S4925&gt;0.1,1.38,1.28),"阶梯教室",IF(S4925&gt;0.1,1.15,1.05),"公共教室",IF(S4925&gt;0.1,1.22,1.12),IF(S4925&gt;0.1,1.2,1.1))+(MOD(ROW()*11,31)/31-0.5)*0.06,2)</f>
        <v>1.1000000000000001</v>
      </c>
      <c r="P4925" s="12">
        <f t="shared" si="468"/>
        <v>0.44</v>
      </c>
      <c r="Q4925" s="13">
        <f t="shared" si="469"/>
        <v>-0.40508648728134661</v>
      </c>
      <c r="R4925" s="1">
        <v>0.35</v>
      </c>
      <c r="S4925" s="1">
        <v>0</v>
      </c>
      <c r="T4925" s="1">
        <v>0.25</v>
      </c>
      <c r="U4925" s="4" t="s">
        <v>60</v>
      </c>
      <c r="V4925">
        <v>0.41</v>
      </c>
      <c r="W4925">
        <v>0.3</v>
      </c>
      <c r="X4925" s="14">
        <v>0.73</v>
      </c>
      <c r="Y4925" s="14">
        <v>2.38</v>
      </c>
      <c r="Z4925" s="14">
        <v>0.25</v>
      </c>
      <c r="AA4925" s="5">
        <f t="shared" si="465"/>
        <v>0.6</v>
      </c>
      <c r="AB4925" s="15" cm="1">
        <f t="array" ref="AB4925">_xlfn.SWITCH(U4925,"夏",122,"冬",90,"春",153,"秋",153,0)</f>
        <v>122</v>
      </c>
      <c r="AC4925" s="16">
        <f t="shared" si="466"/>
        <v>73.2</v>
      </c>
      <c r="AD4925" s="5">
        <f>IFERROR(AA4925/D4925,0)</f>
        <v>4.7797034671968946E-3</v>
      </c>
      <c r="AE4925" s="15">
        <f t="shared" si="467"/>
        <v>0.33424657534246577</v>
      </c>
      <c r="AF4925" s="5">
        <f>IFERROR(AD4925*AE4925*48,0)</f>
        <v>7.668477672302744E-2</v>
      </c>
    </row>
    <row r="4926" spans="1:32" x14ac:dyDescent="0.15">
      <c r="A4926" s="17">
        <v>45895</v>
      </c>
      <c r="B4926" s="1" t="s">
        <v>35</v>
      </c>
      <c r="C4926" s="1" t="s">
        <v>33</v>
      </c>
      <c r="D4926" s="9">
        <v>125.5308</v>
      </c>
      <c r="E4926" s="6">
        <v>3.15</v>
      </c>
      <c r="F4926" s="18">
        <v>0.5</v>
      </c>
      <c r="G4926" s="1">
        <v>28.1</v>
      </c>
      <c r="H4926" s="1">
        <v>60</v>
      </c>
      <c r="I4926" s="1">
        <v>28.4</v>
      </c>
      <c r="J4926" s="1">
        <v>0.15</v>
      </c>
      <c r="K4926" s="1">
        <v>418</v>
      </c>
      <c r="L4926" s="1">
        <v>465</v>
      </c>
      <c r="M4926" s="6">
        <f t="shared" si="464"/>
        <v>28.516914054974166</v>
      </c>
      <c r="N4926" s="1">
        <v>0</v>
      </c>
      <c r="O4926" s="1">
        <v>0</v>
      </c>
      <c r="P4926" s="12">
        <f t="shared" si="468"/>
        <v>0</v>
      </c>
      <c r="Q4926" s="1">
        <v>0</v>
      </c>
      <c r="R4926" s="1">
        <v>0.15</v>
      </c>
      <c r="S4926" s="1">
        <v>0</v>
      </c>
      <c r="T4926" s="1">
        <v>0</v>
      </c>
      <c r="U4926" s="4" t="s">
        <v>60</v>
      </c>
      <c r="V4926">
        <v>0.41</v>
      </c>
      <c r="W4926">
        <v>0.3</v>
      </c>
      <c r="X4926" s="14">
        <v>0.73</v>
      </c>
      <c r="Y4926" s="14">
        <v>2.38</v>
      </c>
      <c r="Z4926" s="14">
        <v>0.25</v>
      </c>
      <c r="AA4926" s="5">
        <f t="shared" si="465"/>
        <v>0.15</v>
      </c>
      <c r="AB4926" s="15" cm="1">
        <f t="array" ref="AB4926">_xlfn.SWITCH(U4926,"夏",122,"冬",90,"春",153,"秋",153,0)</f>
        <v>122</v>
      </c>
      <c r="AC4926" s="16">
        <f t="shared" si="466"/>
        <v>18.3</v>
      </c>
      <c r="AD4926" s="5">
        <f>IFERROR(AA4926/D4926,0)</f>
        <v>1.1949258667992237E-3</v>
      </c>
      <c r="AE4926" s="15">
        <f t="shared" si="467"/>
        <v>0.33424657534246577</v>
      </c>
      <c r="AF4926" s="5">
        <f>IFERROR(AD4926*AE4926*48,0)</f>
        <v>1.917119418075686E-2</v>
      </c>
    </row>
    <row r="4927" spans="1:32" x14ac:dyDescent="0.15">
      <c r="A4927" s="17">
        <v>45895</v>
      </c>
      <c r="B4927" s="1" t="s">
        <v>35</v>
      </c>
      <c r="C4927" s="1" t="s">
        <v>33</v>
      </c>
      <c r="D4927" s="9">
        <v>125.5308</v>
      </c>
      <c r="E4927" s="6">
        <v>3.15</v>
      </c>
      <c r="F4927" s="18">
        <v>0.52083333333333304</v>
      </c>
      <c r="G4927" s="1">
        <v>28.2</v>
      </c>
      <c r="H4927" s="1">
        <v>66</v>
      </c>
      <c r="I4927" s="1">
        <v>28.5</v>
      </c>
      <c r="J4927" s="1">
        <v>0.12</v>
      </c>
      <c r="K4927" s="1">
        <v>402</v>
      </c>
      <c r="L4927" s="1">
        <v>405</v>
      </c>
      <c r="M4927" s="6">
        <f t="shared" si="464"/>
        <v>28.602169354514274</v>
      </c>
      <c r="N4927" s="1">
        <v>0</v>
      </c>
      <c r="O4927" s="1">
        <v>0</v>
      </c>
      <c r="P4927" s="12">
        <f t="shared" si="468"/>
        <v>0</v>
      </c>
      <c r="Q4927" s="1">
        <v>0</v>
      </c>
      <c r="R4927" s="1">
        <v>0.11</v>
      </c>
      <c r="S4927" s="1">
        <v>0</v>
      </c>
      <c r="T4927" s="1">
        <v>0</v>
      </c>
      <c r="U4927" s="4" t="s">
        <v>60</v>
      </c>
      <c r="V4927">
        <v>0.41</v>
      </c>
      <c r="W4927">
        <v>0.3</v>
      </c>
      <c r="X4927" s="14">
        <v>0.73</v>
      </c>
      <c r="Y4927" s="14">
        <v>2.38</v>
      </c>
      <c r="Z4927" s="14">
        <v>0.25</v>
      </c>
      <c r="AA4927" s="5">
        <f t="shared" si="465"/>
        <v>0.11</v>
      </c>
      <c r="AB4927" s="15" cm="1">
        <f t="array" ref="AB4927">_xlfn.SWITCH(U4927,"夏",122,"冬",90,"春",153,"秋",153,0)</f>
        <v>122</v>
      </c>
      <c r="AC4927" s="16">
        <f t="shared" si="466"/>
        <v>13.42</v>
      </c>
      <c r="AD4927" s="5">
        <f>IFERROR(AA4927/D4927,0)</f>
        <v>8.762789689860975E-4</v>
      </c>
      <c r="AE4927" s="15">
        <f t="shared" si="467"/>
        <v>0.33424657534246577</v>
      </c>
      <c r="AF4927" s="5">
        <f>IFERROR(AD4927*AE4927*48,0)</f>
        <v>1.4058875732555032E-2</v>
      </c>
    </row>
    <row r="4928" spans="1:32" x14ac:dyDescent="0.15">
      <c r="A4928" s="17">
        <v>45895</v>
      </c>
      <c r="B4928" s="1" t="s">
        <v>35</v>
      </c>
      <c r="C4928" s="1" t="s">
        <v>33</v>
      </c>
      <c r="D4928" s="9">
        <v>125.5308</v>
      </c>
      <c r="E4928" s="6">
        <v>3.15</v>
      </c>
      <c r="F4928" s="18">
        <v>0.54166666666666696</v>
      </c>
      <c r="G4928" s="1">
        <v>28.1</v>
      </c>
      <c r="H4928" s="1">
        <v>66</v>
      </c>
      <c r="I4928" s="1">
        <v>28.4</v>
      </c>
      <c r="J4928" s="1">
        <v>0.14000000000000001</v>
      </c>
      <c r="K4928" s="1">
        <v>415</v>
      </c>
      <c r="L4928" s="1">
        <v>405</v>
      </c>
      <c r="M4928" s="6">
        <f t="shared" si="464"/>
        <v>28.512175761159483</v>
      </c>
      <c r="N4928" s="19">
        <v>0.5</v>
      </c>
      <c r="O4928" s="11" cm="1">
        <f t="array" ref="O4928">ROUND(_xlfn.SWITCH(C4928,"建筑专教",IF(S4928&gt;0.1,1.38,1.28),"阶梯教室",IF(S4928&gt;0.1,1.15,1.05),"公共教室",IF(S4928&gt;0.1,1.22,1.12),IF(S4928&gt;0.1,1.2,1.1))+(MOD(ROW()*11,31)/31-0.5)*0.06,2)</f>
        <v>1.1100000000000001</v>
      </c>
      <c r="P4928" s="12">
        <f t="shared" si="468"/>
        <v>0.01</v>
      </c>
      <c r="Q4928" s="13">
        <f t="shared" si="469"/>
        <v>0.53396247427441335</v>
      </c>
      <c r="R4928" s="1">
        <v>0.21</v>
      </c>
      <c r="S4928" s="1">
        <v>0</v>
      </c>
      <c r="T4928" s="1">
        <v>0.03</v>
      </c>
      <c r="U4928" s="4" t="s">
        <v>60</v>
      </c>
      <c r="V4928">
        <v>0.41</v>
      </c>
      <c r="W4928">
        <v>0.3</v>
      </c>
      <c r="X4928" s="14">
        <v>0.73</v>
      </c>
      <c r="Y4928" s="14">
        <v>2.38</v>
      </c>
      <c r="Z4928" s="14">
        <v>0.25</v>
      </c>
      <c r="AA4928" s="5">
        <f t="shared" si="465"/>
        <v>0.24</v>
      </c>
      <c r="AB4928" s="15" cm="1">
        <f t="array" ref="AB4928">_xlfn.SWITCH(U4928,"夏",122,"冬",90,"春",153,"秋",153,0)</f>
        <v>122</v>
      </c>
      <c r="AC4928" s="16">
        <f t="shared" si="466"/>
        <v>29.279999999999998</v>
      </c>
      <c r="AD4928" s="5">
        <f>IFERROR(AA4928/D4928,0)</f>
        <v>1.911881386878758E-3</v>
      </c>
      <c r="AE4928" s="15">
        <f t="shared" si="467"/>
        <v>0.33424657534246577</v>
      </c>
      <c r="AF4928" s="5">
        <f>IFERROR(AD4928*AE4928*48,0)</f>
        <v>3.0673910689210979E-2</v>
      </c>
    </row>
    <row r="4929" spans="1:32" x14ac:dyDescent="0.15">
      <c r="A4929" s="17">
        <v>45895</v>
      </c>
      <c r="B4929" s="1" t="s">
        <v>35</v>
      </c>
      <c r="C4929" s="1" t="s">
        <v>33</v>
      </c>
      <c r="D4929" s="9">
        <v>125.5308</v>
      </c>
      <c r="E4929" s="6">
        <v>3.15</v>
      </c>
      <c r="F4929" s="18">
        <v>0.5625</v>
      </c>
      <c r="G4929" s="1">
        <v>27.7</v>
      </c>
      <c r="H4929" s="1">
        <v>62</v>
      </c>
      <c r="I4929" s="1">
        <v>28</v>
      </c>
      <c r="J4929" s="1">
        <v>0.21</v>
      </c>
      <c r="K4929" s="1">
        <v>645</v>
      </c>
      <c r="L4929" s="1">
        <v>465</v>
      </c>
      <c r="M4929" s="6">
        <f t="shared" si="464"/>
        <v>28.143619972714419</v>
      </c>
      <c r="N4929" s="19">
        <v>0.5</v>
      </c>
      <c r="O4929" s="11" cm="1">
        <f t="array" ref="O4929">ROUND(_xlfn.SWITCH(C4929,"建筑专教",IF(S4929&gt;0.1,1.38,1.28),"阶梯教室",IF(S4929&gt;0.1,1.15,1.05),"公共教室",IF(S4929&gt;0.1,1.22,1.12),IF(S4929&gt;0.1,1.2,1.1))+(MOD(ROW()*11,31)/31-0.5)*0.06,2)</f>
        <v>1.07</v>
      </c>
      <c r="P4929" s="12">
        <f t="shared" si="468"/>
        <v>0.24</v>
      </c>
      <c r="Q4929" s="13">
        <f t="shared" si="469"/>
        <v>-0.11614907478545573</v>
      </c>
      <c r="R4929" s="1">
        <v>0.32</v>
      </c>
      <c r="S4929" s="1">
        <v>0</v>
      </c>
      <c r="T4929" s="1">
        <v>0.19</v>
      </c>
      <c r="U4929" s="4" t="s">
        <v>60</v>
      </c>
      <c r="V4929">
        <v>0.41</v>
      </c>
      <c r="W4929">
        <v>0.3</v>
      </c>
      <c r="X4929" s="14">
        <v>0.73</v>
      </c>
      <c r="Y4929" s="14">
        <v>2.38</v>
      </c>
      <c r="Z4929" s="14">
        <v>0.25</v>
      </c>
      <c r="AA4929" s="5">
        <f t="shared" si="465"/>
        <v>0.51</v>
      </c>
      <c r="AB4929" s="15" cm="1">
        <f t="array" ref="AB4929">_xlfn.SWITCH(U4929,"夏",122,"冬",90,"春",153,"秋",153,0)</f>
        <v>122</v>
      </c>
      <c r="AC4929" s="16">
        <f t="shared" si="466"/>
        <v>62.22</v>
      </c>
      <c r="AD4929" s="5">
        <f>IFERROR(AA4929/D4929,0)</f>
        <v>4.0627479471173613E-3</v>
      </c>
      <c r="AE4929" s="15">
        <f t="shared" si="467"/>
        <v>0.33424657534246577</v>
      </c>
      <c r="AF4929" s="5">
        <f>IFERROR(AD4929*AE4929*48,0)</f>
        <v>6.5182060214573345E-2</v>
      </c>
    </row>
    <row r="4930" spans="1:32" x14ac:dyDescent="0.15">
      <c r="A4930" s="17">
        <v>45895</v>
      </c>
      <c r="B4930" s="1" t="s">
        <v>35</v>
      </c>
      <c r="C4930" s="1" t="s">
        <v>33</v>
      </c>
      <c r="D4930" s="9">
        <v>125.5308</v>
      </c>
      <c r="E4930" s="6">
        <v>3.15</v>
      </c>
      <c r="F4930" s="18">
        <v>0.58333333333333304</v>
      </c>
      <c r="G4930" s="1">
        <v>27.2</v>
      </c>
      <c r="H4930" s="1">
        <v>58</v>
      </c>
      <c r="I4930" s="1">
        <v>27.5</v>
      </c>
      <c r="J4930" s="1">
        <v>0.17</v>
      </c>
      <c r="K4930" s="1">
        <v>735</v>
      </c>
      <c r="L4930" s="1">
        <v>525</v>
      </c>
      <c r="M4930" s="6">
        <f t="shared" si="464"/>
        <v>27.627160649713062</v>
      </c>
      <c r="N4930" s="19">
        <v>0.5</v>
      </c>
      <c r="O4930" s="11" cm="1">
        <f t="array" ref="O4930">ROUND(_xlfn.SWITCH(C4930,"建筑专教",IF(S4930&gt;0.1,1.38,1.28),"阶梯教室",IF(S4930&gt;0.1,1.15,1.05),"公共教室",IF(S4930&gt;0.1,1.22,1.12),IF(S4930&gt;0.1,1.2,1.1))+(MOD(ROW()*11,31)/31-0.5)*0.06,2)</f>
        <v>1.0900000000000001</v>
      </c>
      <c r="P4930" s="12">
        <f t="shared" si="468"/>
        <v>0.33</v>
      </c>
      <c r="Q4930" s="13">
        <f t="shared" si="469"/>
        <v>0.18306848284277191</v>
      </c>
      <c r="R4930" s="1">
        <v>0.34</v>
      </c>
      <c r="S4930" s="1">
        <v>0</v>
      </c>
      <c r="T4930" s="1">
        <v>0.25</v>
      </c>
      <c r="U4930" s="4" t="s">
        <v>60</v>
      </c>
      <c r="V4930">
        <v>0.41</v>
      </c>
      <c r="W4930">
        <v>0.3</v>
      </c>
      <c r="X4930" s="14">
        <v>0.73</v>
      </c>
      <c r="Y4930" s="14">
        <v>2.38</v>
      </c>
      <c r="Z4930" s="14">
        <v>0.25</v>
      </c>
      <c r="AA4930" s="5">
        <f t="shared" si="465"/>
        <v>0.59000000000000008</v>
      </c>
      <c r="AB4930" s="15" cm="1">
        <f t="array" ref="AB4930">_xlfn.SWITCH(U4930,"夏",122,"冬",90,"春",153,"秋",153,0)</f>
        <v>122</v>
      </c>
      <c r="AC4930" s="16">
        <f t="shared" si="466"/>
        <v>71.98</v>
      </c>
      <c r="AD4930" s="5">
        <f>IFERROR(AA4930/D4930,0)</f>
        <v>4.7000417427436143E-3</v>
      </c>
      <c r="AE4930" s="15">
        <f t="shared" si="467"/>
        <v>0.33424657534246577</v>
      </c>
      <c r="AF4930" s="5">
        <f>IFERROR(AD4930*AE4930*48,0)</f>
        <v>7.5406697110977E-2</v>
      </c>
    </row>
    <row r="4931" spans="1:32" x14ac:dyDescent="0.15">
      <c r="A4931" s="17">
        <v>45895</v>
      </c>
      <c r="B4931" s="1" t="s">
        <v>35</v>
      </c>
      <c r="C4931" s="1" t="s">
        <v>33</v>
      </c>
      <c r="D4931" s="9">
        <v>125.5308</v>
      </c>
      <c r="E4931" s="6">
        <v>3.15</v>
      </c>
      <c r="F4931" s="18">
        <v>0.60416666666666696</v>
      </c>
      <c r="G4931" s="1">
        <v>28.1</v>
      </c>
      <c r="H4931" s="1">
        <v>58</v>
      </c>
      <c r="I4931" s="1">
        <v>28.4</v>
      </c>
      <c r="J4931" s="1">
        <v>0.16</v>
      </c>
      <c r="K4931" s="1">
        <v>665</v>
      </c>
      <c r="L4931" s="1">
        <v>510</v>
      </c>
      <c r="M4931" s="6">
        <f t="shared" si="464"/>
        <v>28.521527340034709</v>
      </c>
      <c r="N4931" s="19">
        <v>0.5</v>
      </c>
      <c r="O4931" s="11" cm="1">
        <f t="array" ref="O4931">ROUND(_xlfn.SWITCH(C4931,"建筑专教",IF(S4931&gt;0.1,1.38,1.28),"阶梯教室",IF(S4931&gt;0.1,1.15,1.05),"公共教室",IF(S4931&gt;0.1,1.22,1.12),IF(S4931&gt;0.1,1.2,1.1))+(MOD(ROW()*11,31)/31-0.5)*0.06,2)</f>
        <v>1.1100000000000001</v>
      </c>
      <c r="P4931" s="12">
        <f t="shared" si="468"/>
        <v>0.26</v>
      </c>
      <c r="Q4931" s="13">
        <f t="shared" si="469"/>
        <v>0.53542865399361417</v>
      </c>
      <c r="R4931" s="1">
        <v>0.28999999999999998</v>
      </c>
      <c r="S4931" s="1">
        <v>0</v>
      </c>
      <c r="T4931" s="1">
        <v>0.18</v>
      </c>
      <c r="U4931" s="4" t="s">
        <v>60</v>
      </c>
      <c r="V4931">
        <v>0.41</v>
      </c>
      <c r="W4931">
        <v>0.3</v>
      </c>
      <c r="X4931" s="14">
        <v>0.73</v>
      </c>
      <c r="Y4931" s="14">
        <v>2.38</v>
      </c>
      <c r="Z4931" s="14">
        <v>0.25</v>
      </c>
      <c r="AA4931" s="5">
        <f t="shared" si="465"/>
        <v>0.47</v>
      </c>
      <c r="AB4931" s="15" cm="1">
        <f t="array" ref="AB4931">_xlfn.SWITCH(U4931,"夏",122,"冬",90,"春",153,"秋",153,0)</f>
        <v>122</v>
      </c>
      <c r="AC4931" s="16">
        <f t="shared" si="466"/>
        <v>57.339999999999996</v>
      </c>
      <c r="AD4931" s="5">
        <f>IFERROR(AA4931/D4931,0)</f>
        <v>3.7441010493042344E-3</v>
      </c>
      <c r="AE4931" s="15">
        <f t="shared" si="467"/>
        <v>0.33424657534246577</v>
      </c>
      <c r="AF4931" s="5">
        <f>IFERROR(AD4931*AE4931*48,0)</f>
        <v>6.0069741766371504E-2</v>
      </c>
    </row>
    <row r="4932" spans="1:32" x14ac:dyDescent="0.15">
      <c r="A4932" s="17">
        <v>45895</v>
      </c>
      <c r="B4932" s="1" t="s">
        <v>35</v>
      </c>
      <c r="C4932" s="1" t="s">
        <v>33</v>
      </c>
      <c r="D4932" s="9">
        <v>125.5308</v>
      </c>
      <c r="E4932" s="6">
        <v>3.15</v>
      </c>
      <c r="F4932" s="18">
        <v>0.625</v>
      </c>
      <c r="G4932" s="1">
        <v>28</v>
      </c>
      <c r="H4932" s="1">
        <v>54</v>
      </c>
      <c r="I4932" s="1">
        <v>28.3</v>
      </c>
      <c r="J4932" s="1">
        <v>0.21</v>
      </c>
      <c r="K4932" s="1">
        <v>775</v>
      </c>
      <c r="L4932" s="1">
        <v>600</v>
      </c>
      <c r="M4932" s="6">
        <f t="shared" si="464"/>
        <v>28.443192018684385</v>
      </c>
      <c r="N4932" s="19">
        <v>0.5</v>
      </c>
      <c r="O4932" s="11" cm="1">
        <f t="array" ref="O4932">ROUND(_xlfn.SWITCH(C4932,"建筑专教",IF(S4932&gt;0.1,1.38,1.28),"阶梯教室",IF(S4932&gt;0.1,1.15,1.05),"公共教室",IF(S4932&gt;0.1,1.22,1.12),IF(S4932&gt;0.1,1.2,1.1))+(MOD(ROW()*11,31)/31-0.5)*0.06,2)</f>
        <v>1.07</v>
      </c>
      <c r="P4932" s="12">
        <f t="shared" si="468"/>
        <v>0.37</v>
      </c>
      <c r="Q4932" s="13">
        <f t="shared" si="469"/>
        <v>3.2421501218797455E-3</v>
      </c>
      <c r="R4932" s="1">
        <v>0.31</v>
      </c>
      <c r="S4932" s="1">
        <v>0</v>
      </c>
      <c r="T4932" s="1">
        <v>0.24</v>
      </c>
      <c r="U4932" s="4" t="s">
        <v>60</v>
      </c>
      <c r="V4932">
        <v>0.41</v>
      </c>
      <c r="W4932">
        <v>0.3</v>
      </c>
      <c r="X4932" s="14">
        <v>0.73</v>
      </c>
      <c r="Y4932" s="14">
        <v>2.38</v>
      </c>
      <c r="Z4932" s="14">
        <v>0.25</v>
      </c>
      <c r="AA4932" s="5">
        <f t="shared" si="465"/>
        <v>0.55000000000000004</v>
      </c>
      <c r="AB4932" s="15" cm="1">
        <f t="array" ref="AB4932">_xlfn.SWITCH(U4932,"夏",122,"冬",90,"春",153,"秋",153,0)</f>
        <v>122</v>
      </c>
      <c r="AC4932" s="16">
        <f t="shared" si="466"/>
        <v>67.100000000000009</v>
      </c>
      <c r="AD4932" s="5">
        <f>IFERROR(AA4932/D4932,0)</f>
        <v>4.3813948449304878E-3</v>
      </c>
      <c r="AE4932" s="15">
        <f t="shared" si="467"/>
        <v>0.33424657534246577</v>
      </c>
      <c r="AF4932" s="5">
        <f>IFERROR(AD4932*AE4932*48,0)</f>
        <v>7.0294378662775173E-2</v>
      </c>
    </row>
    <row r="4933" spans="1:32" x14ac:dyDescent="0.15">
      <c r="A4933" s="17">
        <v>45895</v>
      </c>
      <c r="B4933" s="1" t="s">
        <v>35</v>
      </c>
      <c r="C4933" s="1" t="s">
        <v>33</v>
      </c>
      <c r="D4933" s="9">
        <v>125.5308</v>
      </c>
      <c r="E4933" s="6">
        <v>3.15</v>
      </c>
      <c r="F4933" s="18">
        <v>0.64583333333333304</v>
      </c>
      <c r="G4933" s="1">
        <v>27.9</v>
      </c>
      <c r="H4933" s="1">
        <v>53</v>
      </c>
      <c r="I4933" s="1">
        <v>28.2</v>
      </c>
      <c r="J4933" s="1">
        <v>0.14000000000000001</v>
      </c>
      <c r="K4933" s="1">
        <v>662</v>
      </c>
      <c r="L4933" s="1">
        <v>555</v>
      </c>
      <c r="M4933" s="6">
        <f t="shared" si="464"/>
        <v>28.312399089324174</v>
      </c>
      <c r="N4933" s="19">
        <v>0.5</v>
      </c>
      <c r="O4933" s="11" cm="1">
        <f t="array" ref="O4933">ROUND(_xlfn.SWITCH(C4933,"建筑专教",IF(S4933&gt;0.1,1.38,1.28),"阶梯教室",IF(S4933&gt;0.1,1.15,1.05),"公共教室",IF(S4933&gt;0.1,1.22,1.12),IF(S4933&gt;0.1,1.2,1.1))+(MOD(ROW()*11,31)/31-0.5)*0.06,2)</f>
        <v>1.1000000000000001</v>
      </c>
      <c r="P4933" s="12">
        <f t="shared" si="468"/>
        <v>0.26</v>
      </c>
      <c r="Q4933" s="13">
        <f t="shared" si="469"/>
        <v>0.44754690379552592</v>
      </c>
      <c r="R4933" s="1">
        <v>0.21</v>
      </c>
      <c r="S4933" s="1">
        <v>0</v>
      </c>
      <c r="T4933" s="1">
        <v>0.15</v>
      </c>
      <c r="U4933" s="4" t="s">
        <v>60</v>
      </c>
      <c r="V4933">
        <v>0.41</v>
      </c>
      <c r="W4933">
        <v>0.3</v>
      </c>
      <c r="X4933" s="14">
        <v>0.73</v>
      </c>
      <c r="Y4933" s="14">
        <v>2.38</v>
      </c>
      <c r="Z4933" s="14">
        <v>0.25</v>
      </c>
      <c r="AA4933" s="5">
        <f t="shared" si="465"/>
        <v>0.36</v>
      </c>
      <c r="AB4933" s="15" cm="1">
        <f t="array" ref="AB4933">_xlfn.SWITCH(U4933,"夏",122,"冬",90,"春",153,"秋",153,0)</f>
        <v>122</v>
      </c>
      <c r="AC4933" s="16">
        <f t="shared" si="466"/>
        <v>43.92</v>
      </c>
      <c r="AD4933" s="5">
        <f>IFERROR(AA4933/D4933,0)</f>
        <v>2.867822080318137E-3</v>
      </c>
      <c r="AE4933" s="15">
        <f t="shared" si="467"/>
        <v>0.33424657534246577</v>
      </c>
      <c r="AF4933" s="5">
        <f>IFERROR(AD4933*AE4933*48,0)</f>
        <v>4.6010866033816468E-2</v>
      </c>
    </row>
    <row r="4934" spans="1:32" x14ac:dyDescent="0.15">
      <c r="A4934" s="17">
        <v>45895</v>
      </c>
      <c r="B4934" s="1" t="s">
        <v>35</v>
      </c>
      <c r="C4934" s="1" t="s">
        <v>33</v>
      </c>
      <c r="D4934" s="9">
        <v>125.5308</v>
      </c>
      <c r="E4934" s="6">
        <v>3.15</v>
      </c>
      <c r="F4934" s="18">
        <v>0.66666666666666696</v>
      </c>
      <c r="G4934" s="1">
        <v>28.6</v>
      </c>
      <c r="H4934" s="1">
        <v>49</v>
      </c>
      <c r="I4934" s="1">
        <v>28.9</v>
      </c>
      <c r="J4934" s="1">
        <v>0.18</v>
      </c>
      <c r="K4934" s="1">
        <v>792</v>
      </c>
      <c r="L4934" s="1">
        <v>645</v>
      </c>
      <c r="M4934" s="6">
        <f t="shared" si="464"/>
        <v>29.029774580187961</v>
      </c>
      <c r="N4934" s="19">
        <v>0.5</v>
      </c>
      <c r="O4934" s="11" cm="1">
        <f t="array" ref="O4934">ROUND(_xlfn.SWITCH(C4934,"建筑专教",IF(S4934&gt;0.1,1.38,1.28),"阶梯教室",IF(S4934&gt;0.1,1.15,1.05),"公共教室",IF(S4934&gt;0.1,1.22,1.12),IF(S4934&gt;0.1,1.2,1.1))+(MOD(ROW()*11,31)/31-0.5)*0.06,2)</f>
        <v>1.1200000000000001</v>
      </c>
      <c r="P4934" s="12">
        <f t="shared" si="468"/>
        <v>0.39</v>
      </c>
      <c r="Q4934" s="13">
        <f t="shared" si="469"/>
        <v>0.72236795818064448</v>
      </c>
      <c r="R4934" s="1">
        <v>0.26</v>
      </c>
      <c r="S4934" s="1">
        <v>0</v>
      </c>
      <c r="T4934" s="1">
        <v>0.23</v>
      </c>
      <c r="U4934" s="4" t="s">
        <v>60</v>
      </c>
      <c r="V4934">
        <v>0.41</v>
      </c>
      <c r="W4934">
        <v>0.3</v>
      </c>
      <c r="X4934" s="14">
        <v>0.73</v>
      </c>
      <c r="Y4934" s="14">
        <v>2.38</v>
      </c>
      <c r="Z4934" s="14">
        <v>0.25</v>
      </c>
      <c r="AA4934" s="5">
        <f t="shared" si="465"/>
        <v>0.49</v>
      </c>
      <c r="AB4934" s="15" cm="1">
        <f t="array" ref="AB4934">_xlfn.SWITCH(U4934,"夏",122,"冬",90,"春",153,"秋",153,0)</f>
        <v>122</v>
      </c>
      <c r="AC4934" s="16">
        <f t="shared" si="466"/>
        <v>59.78</v>
      </c>
      <c r="AD4934" s="5">
        <f>IFERROR(AA4934/D4934,0)</f>
        <v>3.9034244982107977E-3</v>
      </c>
      <c r="AE4934" s="15">
        <f t="shared" si="467"/>
        <v>0.33424657534246577</v>
      </c>
      <c r="AF4934" s="5">
        <f>IFERROR(AD4934*AE4934*48,0)</f>
        <v>6.2625900990472425E-2</v>
      </c>
    </row>
    <row r="4935" spans="1:32" x14ac:dyDescent="0.15">
      <c r="A4935" s="17">
        <v>45895</v>
      </c>
      <c r="B4935" s="1" t="s">
        <v>35</v>
      </c>
      <c r="C4935" s="1" t="s">
        <v>33</v>
      </c>
      <c r="D4935" s="9">
        <v>125.5308</v>
      </c>
      <c r="E4935" s="6">
        <v>3.15</v>
      </c>
      <c r="F4935" s="18">
        <v>0.6875</v>
      </c>
      <c r="G4935" s="1">
        <v>28.3</v>
      </c>
      <c r="H4935" s="1">
        <v>45</v>
      </c>
      <c r="I4935" s="1">
        <v>28.6</v>
      </c>
      <c r="J4935" s="1">
        <v>0.16</v>
      </c>
      <c r="K4935" s="1">
        <v>885</v>
      </c>
      <c r="L4935" s="1">
        <v>720</v>
      </c>
      <c r="M4935" s="6">
        <f t="shared" si="464"/>
        <v>28.721286049138257</v>
      </c>
      <c r="N4935" s="19">
        <v>0.5</v>
      </c>
      <c r="O4935" s="11" cm="1">
        <f t="array" ref="O4935">ROUND(_xlfn.SWITCH(C4935,"建筑专教",IF(S4935&gt;0.1,1.38,1.28),"阶梯教室",IF(S4935&gt;0.1,1.15,1.05),"公共教室",IF(S4935&gt;0.1,1.22,1.12),IF(S4935&gt;0.1,1.2,1.1))+(MOD(ROW()*11,31)/31-0.5)*0.06,2)</f>
        <v>1.08</v>
      </c>
      <c r="P4935" s="12">
        <f t="shared" si="468"/>
        <v>0.48</v>
      </c>
      <c r="Q4935" s="13">
        <f t="shared" si="469"/>
        <v>0.55581307553425463</v>
      </c>
      <c r="R4935" s="1">
        <v>0.28000000000000003</v>
      </c>
      <c r="S4935" s="1">
        <v>0</v>
      </c>
      <c r="T4935" s="1">
        <v>0.28999999999999998</v>
      </c>
      <c r="U4935" s="4" t="s">
        <v>60</v>
      </c>
      <c r="V4935">
        <v>0.41</v>
      </c>
      <c r="W4935">
        <v>0.3</v>
      </c>
      <c r="X4935" s="14">
        <v>0.73</v>
      </c>
      <c r="Y4935" s="14">
        <v>2.38</v>
      </c>
      <c r="Z4935" s="14">
        <v>0.25</v>
      </c>
      <c r="AA4935" s="5">
        <f t="shared" si="465"/>
        <v>0.57000000000000006</v>
      </c>
      <c r="AB4935" s="15" cm="1">
        <f t="array" ref="AB4935">_xlfn.SWITCH(U4935,"夏",122,"冬",90,"春",153,"秋",153,0)</f>
        <v>122</v>
      </c>
      <c r="AC4935" s="16">
        <f t="shared" si="466"/>
        <v>69.540000000000006</v>
      </c>
      <c r="AD4935" s="5">
        <f>IFERROR(AA4935/D4935,0)</f>
        <v>4.5407182938370511E-3</v>
      </c>
      <c r="AE4935" s="15">
        <f t="shared" si="467"/>
        <v>0.33424657534246577</v>
      </c>
      <c r="AF4935" s="5">
        <f>IFERROR(AD4935*AE4935*48,0)</f>
        <v>7.2850537886876079E-2</v>
      </c>
    </row>
    <row r="4936" spans="1:32" x14ac:dyDescent="0.15">
      <c r="A4936" s="17">
        <v>45895</v>
      </c>
      <c r="B4936" s="1" t="s">
        <v>35</v>
      </c>
      <c r="C4936" s="1" t="s">
        <v>33</v>
      </c>
      <c r="D4936" s="9">
        <v>125.5308</v>
      </c>
      <c r="E4936" s="6">
        <v>3.15</v>
      </c>
      <c r="F4936" s="18">
        <v>0.70833333333333304</v>
      </c>
      <c r="G4936" s="1">
        <v>27.8</v>
      </c>
      <c r="H4936" s="1">
        <v>51</v>
      </c>
      <c r="I4936" s="1">
        <v>28.1</v>
      </c>
      <c r="J4936" s="1">
        <v>0.12</v>
      </c>
      <c r="K4936" s="1">
        <v>548</v>
      </c>
      <c r="L4936" s="1">
        <v>585</v>
      </c>
      <c r="M4936" s="6">
        <f t="shared" si="464"/>
        <v>28.202576599620727</v>
      </c>
      <c r="N4936" s="19">
        <v>0.5</v>
      </c>
      <c r="O4936" s="11" cm="1">
        <f t="array" ref="O4936">ROUND(_xlfn.SWITCH(C4936,"建筑专教",IF(S4936&gt;0.1,1.38,1.28),"阶梯教室",IF(S4936&gt;0.1,1.15,1.05),"公共教室",IF(S4936&gt;0.1,1.22,1.12),IF(S4936&gt;0.1,1.2,1.1))+(MOD(ROW()*11,31)/31-0.5)*0.06,2)</f>
        <v>1.1000000000000001</v>
      </c>
      <c r="P4936" s="12">
        <f t="shared" si="468"/>
        <v>0.15</v>
      </c>
      <c r="Q4936" s="13">
        <f t="shared" si="469"/>
        <v>0.41087579849065481</v>
      </c>
      <c r="R4936" s="1">
        <v>0.15</v>
      </c>
      <c r="S4936" s="1">
        <v>0.09</v>
      </c>
      <c r="T4936" s="1">
        <v>0.05</v>
      </c>
      <c r="U4936" s="4" t="s">
        <v>60</v>
      </c>
      <c r="V4936">
        <v>0.41</v>
      </c>
      <c r="W4936">
        <v>0.3</v>
      </c>
      <c r="X4936" s="14">
        <v>0.73</v>
      </c>
      <c r="Y4936" s="14">
        <v>2.38</v>
      </c>
      <c r="Z4936" s="14">
        <v>0.25</v>
      </c>
      <c r="AA4936" s="5">
        <f t="shared" si="465"/>
        <v>0.28999999999999998</v>
      </c>
      <c r="AB4936" s="15" cm="1">
        <f t="array" ref="AB4936">_xlfn.SWITCH(U4936,"夏",122,"冬",90,"春",153,"秋",153,0)</f>
        <v>122</v>
      </c>
      <c r="AC4936" s="16">
        <f t="shared" si="466"/>
        <v>35.379999999999995</v>
      </c>
      <c r="AD4936" s="5">
        <f>IFERROR(AA4936/D4936,0)</f>
        <v>2.3101900091451657E-3</v>
      </c>
      <c r="AE4936" s="15">
        <f t="shared" si="467"/>
        <v>0.33424657534246577</v>
      </c>
      <c r="AF4936" s="5">
        <f>IFERROR(AD4936*AE4936*48,0)</f>
        <v>3.7064308749463259E-2</v>
      </c>
    </row>
    <row r="4937" spans="1:32" x14ac:dyDescent="0.15">
      <c r="A4937" s="17">
        <v>45895</v>
      </c>
      <c r="B4937" s="1" t="s">
        <v>35</v>
      </c>
      <c r="C4937" s="1" t="s">
        <v>33</v>
      </c>
      <c r="D4937" s="9">
        <v>125.5308</v>
      </c>
      <c r="E4937" s="6">
        <v>3.15</v>
      </c>
      <c r="F4937" s="18">
        <v>0.72916666666666696</v>
      </c>
      <c r="G4937" s="1">
        <v>27.1</v>
      </c>
      <c r="H4937" s="1">
        <v>57</v>
      </c>
      <c r="I4937" s="1">
        <v>27.4</v>
      </c>
      <c r="J4937" s="1">
        <v>0.1</v>
      </c>
      <c r="K4937" s="1">
        <v>475</v>
      </c>
      <c r="L4937" s="1">
        <v>525</v>
      </c>
      <c r="M4937" s="6">
        <f t="shared" si="464"/>
        <v>27.492595874129961</v>
      </c>
      <c r="N4937" s="1">
        <v>0</v>
      </c>
      <c r="O4937" s="1">
        <v>0</v>
      </c>
      <c r="P4937" s="12">
        <f t="shared" si="468"/>
        <v>0</v>
      </c>
      <c r="Q4937" s="1">
        <v>0</v>
      </c>
      <c r="R4937" s="1">
        <v>0.11</v>
      </c>
      <c r="S4937" s="1">
        <v>0.13</v>
      </c>
      <c r="T4937" s="1">
        <v>0</v>
      </c>
      <c r="U4937" s="4" t="s">
        <v>60</v>
      </c>
      <c r="V4937">
        <v>0.41</v>
      </c>
      <c r="W4937">
        <v>0.3</v>
      </c>
      <c r="X4937" s="14">
        <v>0.73</v>
      </c>
      <c r="Y4937" s="14">
        <v>2.38</v>
      </c>
      <c r="Z4937" s="14">
        <v>0.25</v>
      </c>
      <c r="AA4937" s="5">
        <f t="shared" si="465"/>
        <v>0.24</v>
      </c>
      <c r="AB4937" s="15" cm="1">
        <f t="array" ref="AB4937">_xlfn.SWITCH(U4937,"夏",122,"冬",90,"春",153,"秋",153,0)</f>
        <v>122</v>
      </c>
      <c r="AC4937" s="16">
        <f t="shared" si="466"/>
        <v>29.279999999999998</v>
      </c>
      <c r="AD4937" s="5">
        <f>IFERROR(AA4937/D4937,0)</f>
        <v>1.911881386878758E-3</v>
      </c>
      <c r="AE4937" s="15">
        <f t="shared" si="467"/>
        <v>0.33424657534246577</v>
      </c>
      <c r="AF4937" s="5">
        <f>IFERROR(AD4937*AE4937*48,0)</f>
        <v>3.0673910689210979E-2</v>
      </c>
    </row>
    <row r="4938" spans="1:32" x14ac:dyDescent="0.15">
      <c r="A4938" s="17">
        <v>45895</v>
      </c>
      <c r="B4938" s="1" t="s">
        <v>35</v>
      </c>
      <c r="C4938" s="1" t="s">
        <v>33</v>
      </c>
      <c r="D4938" s="9">
        <v>125.5308</v>
      </c>
      <c r="E4938" s="6">
        <v>3.15</v>
      </c>
      <c r="F4938" s="18">
        <v>0.75</v>
      </c>
      <c r="G4938" s="1">
        <v>26.5</v>
      </c>
      <c r="H4938" s="1">
        <v>56</v>
      </c>
      <c r="I4938" s="1">
        <v>26.8</v>
      </c>
      <c r="J4938" s="1">
        <v>0.12</v>
      </c>
      <c r="K4938" s="1">
        <v>465</v>
      </c>
      <c r="L4938" s="1">
        <v>465</v>
      </c>
      <c r="M4938" s="6">
        <f t="shared" si="464"/>
        <v>26.903915180869035</v>
      </c>
      <c r="N4938" s="19">
        <v>0.5</v>
      </c>
      <c r="O4938" s="11" cm="1">
        <f t="array" ref="O4938">ROUND(_xlfn.SWITCH(C4938,"建筑专教",IF(S4938&gt;0.1,1.38,1.28),"阶梯教室",IF(S4938&gt;0.1,1.15,1.05),"公共教室",IF(S4938&gt;0.1,1.22,1.12),IF(S4938&gt;0.1,1.2,1.1))+(MOD(ROW()*11,31)/31-0.5)*0.06,2)</f>
        <v>1.18</v>
      </c>
      <c r="P4938" s="12">
        <f t="shared" si="468"/>
        <v>0.06</v>
      </c>
      <c r="Q4938" s="13">
        <f t="shared" si="469"/>
        <v>0.11867893027392253</v>
      </c>
      <c r="R4938" s="1">
        <v>0.15</v>
      </c>
      <c r="S4938" s="1">
        <v>0.17</v>
      </c>
      <c r="T4938" s="1">
        <v>0.03</v>
      </c>
      <c r="U4938" s="4" t="s">
        <v>60</v>
      </c>
      <c r="V4938">
        <v>0.41</v>
      </c>
      <c r="W4938">
        <v>0.3</v>
      </c>
      <c r="X4938" s="14">
        <v>0.73</v>
      </c>
      <c r="Y4938" s="14">
        <v>2.38</v>
      </c>
      <c r="Z4938" s="14">
        <v>0.25</v>
      </c>
      <c r="AA4938" s="5">
        <f t="shared" si="465"/>
        <v>0.35</v>
      </c>
      <c r="AB4938" s="15" cm="1">
        <f t="array" ref="AB4938">_xlfn.SWITCH(U4938,"夏",122,"冬",90,"春",153,"秋",153,0)</f>
        <v>122</v>
      </c>
      <c r="AC4938" s="16">
        <f t="shared" si="466"/>
        <v>42.699999999999996</v>
      </c>
      <c r="AD4938" s="5">
        <f>IFERROR(AA4938/D4938,0)</f>
        <v>2.7881603558648554E-3</v>
      </c>
      <c r="AE4938" s="15">
        <f t="shared" si="467"/>
        <v>0.33424657534246577</v>
      </c>
      <c r="AF4938" s="5">
        <f>IFERROR(AD4938*AE4938*48,0)</f>
        <v>4.4732786421766015E-2</v>
      </c>
    </row>
    <row r="4939" spans="1:32" x14ac:dyDescent="0.15">
      <c r="A4939" s="17">
        <v>45895</v>
      </c>
      <c r="B4939" s="1" t="s">
        <v>35</v>
      </c>
      <c r="C4939" s="1" t="s">
        <v>33</v>
      </c>
      <c r="D4939" s="9">
        <v>125.5308</v>
      </c>
      <c r="E4939" s="6">
        <v>3.15</v>
      </c>
      <c r="F4939" s="18">
        <v>0.79166666666666696</v>
      </c>
      <c r="G4939" s="1">
        <v>25.5</v>
      </c>
      <c r="H4939" s="1">
        <v>53</v>
      </c>
      <c r="I4939" s="1">
        <v>25.8</v>
      </c>
      <c r="J4939" s="1">
        <v>0.11</v>
      </c>
      <c r="K4939" s="1">
        <v>575</v>
      </c>
      <c r="L4939" s="1">
        <v>495</v>
      </c>
      <c r="M4939" s="6">
        <f t="shared" si="464"/>
        <v>25.899624322657871</v>
      </c>
      <c r="N4939" s="19">
        <v>0.5</v>
      </c>
      <c r="O4939" s="11" cm="1">
        <f t="array" ref="O4939">ROUND(_xlfn.SWITCH(C4939,"建筑专教",IF(S4939&gt;0.1,1.38,1.28),"阶梯教室",IF(S4939&gt;0.1,1.15,1.05),"公共教室",IF(S4939&gt;0.1,1.22,1.12),IF(S4939&gt;0.1,1.2,1.1))+(MOD(ROW()*11,31)/31-0.5)*0.06,2)</f>
        <v>1.2</v>
      </c>
      <c r="P4939" s="12">
        <f t="shared" si="468"/>
        <v>0.17</v>
      </c>
      <c r="Q4939" s="13">
        <f t="shared" si="469"/>
        <v>-0.16986045450128046</v>
      </c>
      <c r="R4939" s="1">
        <v>0.13</v>
      </c>
      <c r="S4939" s="1">
        <v>0.25</v>
      </c>
      <c r="T4939" s="1">
        <v>7.0000000000000007E-2</v>
      </c>
      <c r="U4939" s="4" t="s">
        <v>60</v>
      </c>
      <c r="V4939">
        <v>0.41</v>
      </c>
      <c r="W4939">
        <v>0.3</v>
      </c>
      <c r="X4939" s="14">
        <v>0.73</v>
      </c>
      <c r="Y4939" s="14">
        <v>2.38</v>
      </c>
      <c r="Z4939" s="14">
        <v>0.25</v>
      </c>
      <c r="AA4939" s="5">
        <f t="shared" si="465"/>
        <v>0.45</v>
      </c>
      <c r="AB4939" s="15" cm="1">
        <f t="array" ref="AB4939">_xlfn.SWITCH(U4939,"夏",122,"冬",90,"春",153,"秋",153,0)</f>
        <v>122</v>
      </c>
      <c r="AC4939" s="16">
        <f t="shared" si="466"/>
        <v>54.9</v>
      </c>
      <c r="AD4939" s="5">
        <f>IFERROR(AA4939/D4939,0)</f>
        <v>3.5847776003976716E-3</v>
      </c>
      <c r="AE4939" s="15">
        <f t="shared" si="467"/>
        <v>0.33424657534246577</v>
      </c>
      <c r="AF4939" s="5">
        <f>IFERROR(AD4939*AE4939*48,0)</f>
        <v>5.751358254227059E-2</v>
      </c>
    </row>
    <row r="4940" spans="1:32" x14ac:dyDescent="0.15">
      <c r="A4940" s="17">
        <v>45895</v>
      </c>
      <c r="B4940" s="1" t="s">
        <v>35</v>
      </c>
      <c r="C4940" s="1" t="s">
        <v>33</v>
      </c>
      <c r="D4940" s="9">
        <v>125.5308</v>
      </c>
      <c r="E4940" s="6">
        <v>3.15</v>
      </c>
      <c r="F4940" s="18">
        <v>0.8125</v>
      </c>
      <c r="G4940" s="1">
        <v>25.1</v>
      </c>
      <c r="H4940" s="1">
        <v>59</v>
      </c>
      <c r="I4940" s="1">
        <v>25.4</v>
      </c>
      <c r="J4940" s="1">
        <v>0.09</v>
      </c>
      <c r="K4940" s="1">
        <v>448</v>
      </c>
      <c r="L4940" s="1">
        <v>435</v>
      </c>
      <c r="M4940" s="6">
        <f t="shared" si="464"/>
        <v>25.488683597809029</v>
      </c>
      <c r="N4940" s="19">
        <v>0.5</v>
      </c>
      <c r="O4940" s="11" cm="1">
        <f t="array" ref="O4940">ROUND(_xlfn.SWITCH(C4940,"建筑专教",IF(S4940&gt;0.1,1.38,1.28),"阶梯教室",IF(S4940&gt;0.1,1.15,1.05),"公共教室",IF(S4940&gt;0.1,1.22,1.12),IF(S4940&gt;0.1,1.2,1.1))+(MOD(ROW()*11,31)/31-0.5)*0.06,2)</f>
        <v>1.22</v>
      </c>
      <c r="P4940" s="12">
        <f t="shared" si="468"/>
        <v>0.05</v>
      </c>
      <c r="Q4940" s="13">
        <f t="shared" si="469"/>
        <v>-0.25771032150454032</v>
      </c>
      <c r="R4940" s="1">
        <v>0.09</v>
      </c>
      <c r="S4940" s="1">
        <v>0.28999999999999998</v>
      </c>
      <c r="T4940" s="1">
        <v>0.01</v>
      </c>
      <c r="U4940" s="4" t="s">
        <v>60</v>
      </c>
      <c r="V4940">
        <v>0.41</v>
      </c>
      <c r="W4940">
        <v>0.3</v>
      </c>
      <c r="X4940" s="14">
        <v>0.73</v>
      </c>
      <c r="Y4940" s="14">
        <v>2.38</v>
      </c>
      <c r="Z4940" s="14">
        <v>0.25</v>
      </c>
      <c r="AA4940" s="5">
        <f t="shared" si="465"/>
        <v>0.39</v>
      </c>
      <c r="AB4940" s="15" cm="1">
        <f t="array" ref="AB4940">_xlfn.SWITCH(U4940,"夏",122,"冬",90,"春",153,"秋",153,0)</f>
        <v>122</v>
      </c>
      <c r="AC4940" s="16">
        <f t="shared" si="466"/>
        <v>47.58</v>
      </c>
      <c r="AD4940" s="5">
        <f>IFERROR(AA4940/D4940,0)</f>
        <v>3.1068072536779819E-3</v>
      </c>
      <c r="AE4940" s="15">
        <f t="shared" si="467"/>
        <v>0.33424657534246577</v>
      </c>
      <c r="AF4940" s="5">
        <f>IFERROR(AD4940*AE4940*48,0)</f>
        <v>4.9845104869967835E-2</v>
      </c>
    </row>
    <row r="4941" spans="1:32" x14ac:dyDescent="0.15">
      <c r="A4941" s="17">
        <v>45895</v>
      </c>
      <c r="B4941" s="1" t="s">
        <v>35</v>
      </c>
      <c r="C4941" s="1" t="s">
        <v>33</v>
      </c>
      <c r="D4941" s="9">
        <v>125.5308</v>
      </c>
      <c r="E4941" s="6">
        <v>3.15</v>
      </c>
      <c r="F4941" s="18">
        <v>0.83333333333333304</v>
      </c>
      <c r="G4941" s="1">
        <v>24.5</v>
      </c>
      <c r="H4941" s="1">
        <v>65</v>
      </c>
      <c r="I4941" s="1">
        <v>24.8</v>
      </c>
      <c r="J4941" s="1">
        <v>0.09</v>
      </c>
      <c r="K4941" s="1">
        <v>408</v>
      </c>
      <c r="L4941" s="1">
        <v>375</v>
      </c>
      <c r="M4941" s="6">
        <f t="shared" si="464"/>
        <v>24.889220119033723</v>
      </c>
      <c r="N4941" s="1">
        <v>0</v>
      </c>
      <c r="O4941" s="1">
        <v>0</v>
      </c>
      <c r="P4941" s="12">
        <f t="shared" si="468"/>
        <v>0</v>
      </c>
      <c r="Q4941" s="1">
        <v>0</v>
      </c>
      <c r="R4941" s="1">
        <v>0.06</v>
      </c>
      <c r="S4941" s="1">
        <v>0.33</v>
      </c>
      <c r="T4941" s="1">
        <v>0</v>
      </c>
      <c r="U4941" s="4" t="s">
        <v>60</v>
      </c>
      <c r="V4941">
        <v>0.41</v>
      </c>
      <c r="W4941">
        <v>0.3</v>
      </c>
      <c r="X4941" s="14">
        <v>0.73</v>
      </c>
      <c r="Y4941" s="14">
        <v>2.38</v>
      </c>
      <c r="Z4941" s="14">
        <v>0.25</v>
      </c>
      <c r="AA4941" s="5">
        <f t="shared" si="465"/>
        <v>0.39</v>
      </c>
      <c r="AB4941" s="15" cm="1">
        <f t="array" ref="AB4941">_xlfn.SWITCH(U4941,"夏",122,"冬",90,"春",153,"秋",153,0)</f>
        <v>122</v>
      </c>
      <c r="AC4941" s="16">
        <f t="shared" si="466"/>
        <v>47.58</v>
      </c>
      <c r="AD4941" s="5">
        <f>IFERROR(AA4941/D4941,0)</f>
        <v>3.1068072536779819E-3</v>
      </c>
      <c r="AE4941" s="15">
        <f t="shared" si="467"/>
        <v>0.33424657534246577</v>
      </c>
      <c r="AF4941" s="5">
        <f>IFERROR(AD4941*AE4941*48,0)</f>
        <v>4.9845104869967835E-2</v>
      </c>
    </row>
    <row r="4942" spans="1:32" x14ac:dyDescent="0.15">
      <c r="A4942" s="17">
        <v>45895</v>
      </c>
      <c r="B4942" s="1" t="s">
        <v>35</v>
      </c>
      <c r="C4942" s="1" t="s">
        <v>33</v>
      </c>
      <c r="D4942" s="9">
        <v>125.5308</v>
      </c>
      <c r="E4942" s="6">
        <v>3.15</v>
      </c>
      <c r="F4942" s="18">
        <v>0.85416666666666696</v>
      </c>
      <c r="G4942" s="1">
        <v>23.9</v>
      </c>
      <c r="H4942" s="1">
        <v>74</v>
      </c>
      <c r="I4942" s="1">
        <v>24.2</v>
      </c>
      <c r="J4942" s="1">
        <v>0.06</v>
      </c>
      <c r="K4942" s="1">
        <v>412</v>
      </c>
      <c r="L4942" s="1">
        <v>315</v>
      </c>
      <c r="M4942" s="6">
        <f t="shared" ref="M4942:M5005" si="470">IFERROR(POWER((I4942+273.15)^4+133500000*POWER(J4942,0.6)*(I4942-G4942),0.25)-273.15,I4942)</f>
        <v>24.270384212265981</v>
      </c>
      <c r="N4942" s="1">
        <v>0</v>
      </c>
      <c r="O4942" s="1">
        <v>0</v>
      </c>
      <c r="P4942" s="12">
        <f t="shared" si="468"/>
        <v>0</v>
      </c>
      <c r="Q4942" s="1">
        <v>0</v>
      </c>
      <c r="R4942" s="1">
        <v>0.04</v>
      </c>
      <c r="S4942" s="1">
        <v>0.37</v>
      </c>
      <c r="T4942" s="1">
        <v>0</v>
      </c>
      <c r="U4942" s="4" t="s">
        <v>60</v>
      </c>
      <c r="V4942">
        <v>0.41</v>
      </c>
      <c r="W4942">
        <v>0.3</v>
      </c>
      <c r="X4942" s="14">
        <v>0.73</v>
      </c>
      <c r="Y4942" s="14">
        <v>2.38</v>
      </c>
      <c r="Z4942" s="14">
        <v>0.25</v>
      </c>
      <c r="AA4942" s="5">
        <f t="shared" si="465"/>
        <v>0.41</v>
      </c>
      <c r="AB4942" s="15" cm="1">
        <f t="array" ref="AB4942">_xlfn.SWITCH(U4942,"夏",122,"冬",90,"春",153,"秋",153,0)</f>
        <v>122</v>
      </c>
      <c r="AC4942" s="16">
        <f t="shared" si="466"/>
        <v>50.019999999999996</v>
      </c>
      <c r="AD4942" s="5">
        <f>IFERROR(AA4942/D4942,0)</f>
        <v>3.2661307025845447E-3</v>
      </c>
      <c r="AE4942" s="15">
        <f t="shared" si="467"/>
        <v>0.33424657534246577</v>
      </c>
      <c r="AF4942" s="5">
        <f>IFERROR(AD4942*AE4942*48,0)</f>
        <v>5.2401264094068749E-2</v>
      </c>
    </row>
    <row r="4943" spans="1:32" x14ac:dyDescent="0.15">
      <c r="A4943" s="17">
        <v>45895</v>
      </c>
      <c r="B4943" s="1" t="s">
        <v>35</v>
      </c>
      <c r="C4943" s="1" t="s">
        <v>33</v>
      </c>
      <c r="D4943" s="9">
        <v>125.5308</v>
      </c>
      <c r="E4943" s="6">
        <v>3.15</v>
      </c>
      <c r="F4943" s="18">
        <v>0.875</v>
      </c>
      <c r="G4943" s="1">
        <v>23.2</v>
      </c>
      <c r="H4943" s="1">
        <v>82</v>
      </c>
      <c r="I4943" s="1">
        <v>23.5</v>
      </c>
      <c r="J4943" s="1">
        <v>0.08</v>
      </c>
      <c r="K4943" s="1">
        <v>425</v>
      </c>
      <c r="L4943" s="1">
        <v>255</v>
      </c>
      <c r="M4943" s="6">
        <f t="shared" si="470"/>
        <v>23.58423226792155</v>
      </c>
      <c r="N4943" s="1">
        <v>0</v>
      </c>
      <c r="O4943" s="1">
        <v>0</v>
      </c>
      <c r="P4943" s="12">
        <f t="shared" si="468"/>
        <v>0</v>
      </c>
      <c r="Q4943" s="1">
        <v>0</v>
      </c>
      <c r="R4943" s="1">
        <v>0.02</v>
      </c>
      <c r="S4943" s="1">
        <v>0.41</v>
      </c>
      <c r="T4943" s="1">
        <v>0</v>
      </c>
      <c r="U4943" s="4" t="s">
        <v>60</v>
      </c>
      <c r="V4943">
        <v>0.41</v>
      </c>
      <c r="W4943">
        <v>0.3</v>
      </c>
      <c r="X4943" s="14">
        <v>0.73</v>
      </c>
      <c r="Y4943" s="14">
        <v>2.38</v>
      </c>
      <c r="Z4943" s="14">
        <v>0.25</v>
      </c>
      <c r="AA4943" s="5">
        <f t="shared" si="465"/>
        <v>0.43</v>
      </c>
      <c r="AB4943" s="15" cm="1">
        <f t="array" ref="AB4943">_xlfn.SWITCH(U4943,"夏",122,"冬",90,"春",153,"秋",153,0)</f>
        <v>122</v>
      </c>
      <c r="AC4943" s="16">
        <f t="shared" si="466"/>
        <v>52.46</v>
      </c>
      <c r="AD4943" s="5">
        <f>IFERROR(AA4943/D4943,0)</f>
        <v>3.4254541514911079E-3</v>
      </c>
      <c r="AE4943" s="15">
        <f t="shared" si="467"/>
        <v>0.33424657534246577</v>
      </c>
      <c r="AF4943" s="5">
        <f>IFERROR(AD4943*AE4943*48,0)</f>
        <v>5.4957423318169669E-2</v>
      </c>
    </row>
    <row r="4944" spans="1:32" x14ac:dyDescent="0.15">
      <c r="A4944" s="17">
        <v>45895</v>
      </c>
      <c r="B4944" s="1" t="s">
        <v>35</v>
      </c>
      <c r="C4944" s="1" t="s">
        <v>33</v>
      </c>
      <c r="D4944" s="9">
        <v>125.5308</v>
      </c>
      <c r="E4944" s="6">
        <v>3.15</v>
      </c>
      <c r="F4944" s="18">
        <v>0.89583333333333304</v>
      </c>
      <c r="G4944" s="1">
        <v>22.5</v>
      </c>
      <c r="H4944" s="1">
        <v>90</v>
      </c>
      <c r="I4944" s="1">
        <v>22.8</v>
      </c>
      <c r="J4944" s="1">
        <v>0.05</v>
      </c>
      <c r="K4944" s="1">
        <v>438</v>
      </c>
      <c r="L4944" s="1">
        <v>195</v>
      </c>
      <c r="M4944" s="6">
        <f t="shared" si="470"/>
        <v>22.863992435871239</v>
      </c>
      <c r="N4944" s="1">
        <v>0</v>
      </c>
      <c r="O4944" s="1">
        <v>0</v>
      </c>
      <c r="P4944" s="12">
        <f t="shared" si="468"/>
        <v>0</v>
      </c>
      <c r="Q4944" s="1">
        <v>0</v>
      </c>
      <c r="R4944" s="1">
        <v>0</v>
      </c>
      <c r="S4944" s="1">
        <v>0.45</v>
      </c>
      <c r="T4944" s="1">
        <v>0</v>
      </c>
      <c r="U4944" s="4" t="s">
        <v>60</v>
      </c>
      <c r="V4944">
        <v>0.41</v>
      </c>
      <c r="W4944">
        <v>0.3</v>
      </c>
      <c r="X4944" s="14">
        <v>0.73</v>
      </c>
      <c r="Y4944" s="14">
        <v>2.38</v>
      </c>
      <c r="Z4944" s="14">
        <v>0.25</v>
      </c>
      <c r="AA4944" s="5">
        <f t="shared" si="465"/>
        <v>0.45</v>
      </c>
      <c r="AB4944" s="15" cm="1">
        <f t="array" ref="AB4944">_xlfn.SWITCH(U4944,"夏",122,"冬",90,"春",153,"秋",153,0)</f>
        <v>122</v>
      </c>
      <c r="AC4944" s="16">
        <f t="shared" si="466"/>
        <v>54.9</v>
      </c>
      <c r="AD4944" s="5">
        <f>IFERROR(AA4944/D4944,0)</f>
        <v>3.5847776003976716E-3</v>
      </c>
      <c r="AE4944" s="15">
        <f t="shared" si="467"/>
        <v>0.33424657534246577</v>
      </c>
      <c r="AF4944" s="5">
        <f>IFERROR(AD4944*AE4944*48,0)</f>
        <v>5.751358254227059E-2</v>
      </c>
    </row>
    <row r="4945" spans="1:32" x14ac:dyDescent="0.15">
      <c r="A4945" s="17">
        <v>45895</v>
      </c>
      <c r="B4945" s="1" t="s">
        <v>35</v>
      </c>
      <c r="C4945" s="1" t="s">
        <v>33</v>
      </c>
      <c r="D4945" s="9">
        <v>125.5308</v>
      </c>
      <c r="E4945" s="6">
        <v>3.15</v>
      </c>
      <c r="F4945" s="18">
        <v>0.91666666666666696</v>
      </c>
      <c r="G4945" s="1">
        <v>21.8</v>
      </c>
      <c r="H4945" s="1">
        <v>96</v>
      </c>
      <c r="I4945" s="1">
        <v>22.1</v>
      </c>
      <c r="J4945" s="1">
        <v>0.04</v>
      </c>
      <c r="K4945" s="1">
        <v>452</v>
      </c>
      <c r="L4945" s="1">
        <v>135</v>
      </c>
      <c r="M4945" s="6">
        <f t="shared" si="470"/>
        <v>22.156374723058832</v>
      </c>
      <c r="N4945" s="1">
        <v>0</v>
      </c>
      <c r="O4945" s="1">
        <v>0</v>
      </c>
      <c r="P4945" s="12">
        <f t="shared" si="468"/>
        <v>0</v>
      </c>
      <c r="Q4945" s="1">
        <v>0</v>
      </c>
      <c r="R4945" s="1">
        <v>0</v>
      </c>
      <c r="S4945" s="1">
        <v>0.49</v>
      </c>
      <c r="T4945" s="1">
        <v>0</v>
      </c>
      <c r="U4945" s="4" t="s">
        <v>60</v>
      </c>
      <c r="V4945">
        <v>0.41</v>
      </c>
      <c r="W4945">
        <v>0.3</v>
      </c>
      <c r="X4945" s="14">
        <v>0.73</v>
      </c>
      <c r="Y4945" s="14">
        <v>2.38</v>
      </c>
      <c r="Z4945" s="14">
        <v>0.25</v>
      </c>
      <c r="AA4945" s="5">
        <f t="shared" si="465"/>
        <v>0.49</v>
      </c>
      <c r="AB4945" s="15" cm="1">
        <f t="array" ref="AB4945">_xlfn.SWITCH(U4945,"夏",122,"冬",90,"春",153,"秋",153,0)</f>
        <v>122</v>
      </c>
      <c r="AC4945" s="16">
        <f t="shared" si="466"/>
        <v>59.78</v>
      </c>
      <c r="AD4945" s="5">
        <f>IFERROR(AA4945/D4945,0)</f>
        <v>3.9034244982107977E-3</v>
      </c>
      <c r="AE4945" s="15">
        <f t="shared" si="467"/>
        <v>0.33424657534246577</v>
      </c>
      <c r="AF4945" s="5">
        <f>IFERROR(AD4945*AE4945*48,0)</f>
        <v>6.2625900990472425E-2</v>
      </c>
    </row>
    <row r="4946" spans="1:32" x14ac:dyDescent="0.15">
      <c r="A4946" s="17">
        <v>45895</v>
      </c>
      <c r="B4946" s="1" t="s">
        <v>36</v>
      </c>
      <c r="C4946" s="1" t="s">
        <v>33</v>
      </c>
      <c r="D4946" s="9">
        <v>125.5308</v>
      </c>
      <c r="E4946" s="6">
        <v>3.15</v>
      </c>
      <c r="F4946" s="18">
        <v>0.33333333333333298</v>
      </c>
      <c r="G4946" s="1">
        <v>22.5</v>
      </c>
      <c r="H4946" s="1">
        <v>78</v>
      </c>
      <c r="I4946" s="1">
        <v>22.8</v>
      </c>
      <c r="J4946" s="1">
        <v>0.09</v>
      </c>
      <c r="K4946" s="1">
        <v>405</v>
      </c>
      <c r="L4946" s="1">
        <v>110</v>
      </c>
      <c r="M4946" s="6">
        <f t="shared" si="470"/>
        <v>22.891040075792262</v>
      </c>
      <c r="N4946" s="19">
        <v>0.5</v>
      </c>
      <c r="O4946" s="11" cm="1">
        <f t="array" ref="O4946">ROUND(_xlfn.SWITCH(C4946,"建筑专教",IF(S4946&gt;0.1,1.38,1.28),"阶梯教室",IF(S4946&gt;0.1,1.15,1.05),"公共教室",IF(S4946&gt;0.1,1.22,1.12),IF(S4946&gt;0.1,1.2,1.1))+(MOD(ROW()*11,31)/31-0.5)*0.06,2)</f>
        <v>1.07</v>
      </c>
      <c r="P4946" s="12">
        <f t="shared" si="468"/>
        <v>0</v>
      </c>
      <c r="Q4946" s="13">
        <f t="shared" si="469"/>
        <v>-1.6524408371648589</v>
      </c>
      <c r="R4946" s="1">
        <v>0.15</v>
      </c>
      <c r="S4946" s="1">
        <v>0.05</v>
      </c>
      <c r="T4946" s="1">
        <v>0.01</v>
      </c>
      <c r="U4946" s="4" t="s">
        <v>60</v>
      </c>
      <c r="V4946">
        <v>0.41</v>
      </c>
      <c r="W4946">
        <v>0.3</v>
      </c>
      <c r="X4946" s="14">
        <v>0.73</v>
      </c>
      <c r="Y4946" s="14">
        <v>2.38</v>
      </c>
      <c r="Z4946" s="14">
        <v>0.25</v>
      </c>
      <c r="AA4946" s="5">
        <f t="shared" si="465"/>
        <v>0.21000000000000002</v>
      </c>
      <c r="AB4946" s="15" cm="1">
        <f t="array" ref="AB4946">_xlfn.SWITCH(U4946,"夏",122,"冬",90,"春",153,"秋",153,0)</f>
        <v>122</v>
      </c>
      <c r="AC4946" s="16">
        <f t="shared" si="466"/>
        <v>25.62</v>
      </c>
      <c r="AD4946" s="5">
        <f>IFERROR(AA4946/D4946,0)</f>
        <v>1.6728962135189134E-3</v>
      </c>
      <c r="AE4946" s="15">
        <f t="shared" si="467"/>
        <v>0.33424657534246577</v>
      </c>
      <c r="AF4946" s="5">
        <f>IFERROR(AD4946*AE4946*48,0)</f>
        <v>2.6839671853059612E-2</v>
      </c>
    </row>
    <row r="4947" spans="1:32" x14ac:dyDescent="0.15">
      <c r="A4947" s="17">
        <v>45895</v>
      </c>
      <c r="B4947" s="1" t="s">
        <v>36</v>
      </c>
      <c r="C4947" s="1" t="s">
        <v>33</v>
      </c>
      <c r="D4947" s="9">
        <v>125.5308</v>
      </c>
      <c r="E4947" s="6">
        <v>3.15</v>
      </c>
      <c r="F4947" s="18">
        <v>0.35416666666666702</v>
      </c>
      <c r="G4947" s="1">
        <v>23.5</v>
      </c>
      <c r="H4947" s="1">
        <v>74</v>
      </c>
      <c r="I4947" s="1">
        <v>23.8</v>
      </c>
      <c r="J4947" s="1">
        <v>0.16</v>
      </c>
      <c r="K4947" s="1">
        <v>552</v>
      </c>
      <c r="L4947" s="1">
        <v>250</v>
      </c>
      <c r="M4947" s="6">
        <f t="shared" si="470"/>
        <v>23.927258079289004</v>
      </c>
      <c r="N4947" s="19">
        <v>0.5</v>
      </c>
      <c r="O4947" s="11" cm="1">
        <f t="array" ref="O4947">ROUND(_xlfn.SWITCH(C4947,"建筑专教",IF(S4947&gt;0.1,1.38,1.28),"阶梯教室",IF(S4947&gt;0.1,1.15,1.05),"公共教室",IF(S4947&gt;0.1,1.22,1.12),IF(S4947&gt;0.1,1.2,1.1))+(MOD(ROW()*11,31)/31-0.5)*0.06,2)</f>
        <v>1.0900000000000001</v>
      </c>
      <c r="P4947" s="12">
        <f t="shared" si="468"/>
        <v>0.15</v>
      </c>
      <c r="Q4947" s="13">
        <f t="shared" si="469"/>
        <v>-1.1833592129568353</v>
      </c>
      <c r="R4947" s="1">
        <v>0.32</v>
      </c>
      <c r="S4947" s="1">
        <v>0.04</v>
      </c>
      <c r="T4947" s="1">
        <v>0.12</v>
      </c>
      <c r="U4947" s="4" t="s">
        <v>60</v>
      </c>
      <c r="V4947">
        <v>0.41</v>
      </c>
      <c r="W4947">
        <v>0.3</v>
      </c>
      <c r="X4947" s="14">
        <v>0.73</v>
      </c>
      <c r="Y4947" s="14">
        <v>2.38</v>
      </c>
      <c r="Z4947" s="14">
        <v>0.25</v>
      </c>
      <c r="AA4947" s="5">
        <f t="shared" si="465"/>
        <v>0.48</v>
      </c>
      <c r="AB4947" s="15" cm="1">
        <f t="array" ref="AB4947">_xlfn.SWITCH(U4947,"夏",122,"冬",90,"春",153,"秋",153,0)</f>
        <v>122</v>
      </c>
      <c r="AC4947" s="16">
        <f t="shared" si="466"/>
        <v>58.559999999999995</v>
      </c>
      <c r="AD4947" s="5">
        <f>IFERROR(AA4947/D4947,0)</f>
        <v>3.823762773757516E-3</v>
      </c>
      <c r="AE4947" s="15">
        <f t="shared" si="467"/>
        <v>0.33424657534246577</v>
      </c>
      <c r="AF4947" s="5">
        <f>IFERROR(AD4947*AE4947*48,0)</f>
        <v>6.1347821378421957E-2</v>
      </c>
    </row>
    <row r="4948" spans="1:32" x14ac:dyDescent="0.15">
      <c r="A4948" s="17">
        <v>45895</v>
      </c>
      <c r="B4948" s="1" t="s">
        <v>36</v>
      </c>
      <c r="C4948" s="1" t="s">
        <v>33</v>
      </c>
      <c r="D4948" s="9">
        <v>125.5308</v>
      </c>
      <c r="E4948" s="6">
        <v>3.15</v>
      </c>
      <c r="F4948" s="18">
        <v>0.375</v>
      </c>
      <c r="G4948" s="1">
        <v>24.5</v>
      </c>
      <c r="H4948" s="1">
        <v>70</v>
      </c>
      <c r="I4948" s="1">
        <v>24.8</v>
      </c>
      <c r="J4948" s="1">
        <v>0.17</v>
      </c>
      <c r="K4948" s="1">
        <v>652</v>
      </c>
      <c r="L4948" s="1">
        <v>315</v>
      </c>
      <c r="M4948" s="6">
        <f t="shared" si="470"/>
        <v>24.930645987838091</v>
      </c>
      <c r="N4948" s="19">
        <v>0.5</v>
      </c>
      <c r="O4948" s="11" cm="1">
        <f t="array" ref="O4948">ROUND(_xlfn.SWITCH(C4948,"建筑专教",IF(S4948&gt;0.1,1.38,1.28),"阶梯教室",IF(S4948&gt;0.1,1.15,1.05),"公共教室",IF(S4948&gt;0.1,1.22,1.12),IF(S4948&gt;0.1,1.2,1.1))+(MOD(ROW()*11,31)/31-0.5)*0.06,2)</f>
        <v>1.1100000000000001</v>
      </c>
      <c r="P4948" s="12">
        <f t="shared" si="468"/>
        <v>0.25</v>
      </c>
      <c r="Q4948" s="13">
        <f t="shared" si="469"/>
        <v>-0.74438352249342998</v>
      </c>
      <c r="R4948" s="1">
        <v>0.38</v>
      </c>
      <c r="S4948" s="1">
        <v>0</v>
      </c>
      <c r="T4948" s="1">
        <v>0.18</v>
      </c>
      <c r="U4948" s="4" t="s">
        <v>60</v>
      </c>
      <c r="V4948">
        <v>0.41</v>
      </c>
      <c r="W4948">
        <v>0.3</v>
      </c>
      <c r="X4948" s="14">
        <v>0.73</v>
      </c>
      <c r="Y4948" s="14">
        <v>2.38</v>
      </c>
      <c r="Z4948" s="14">
        <v>0.25</v>
      </c>
      <c r="AA4948" s="5">
        <f t="shared" si="465"/>
        <v>0.56000000000000005</v>
      </c>
      <c r="AB4948" s="15" cm="1">
        <f t="array" ref="AB4948">_xlfn.SWITCH(U4948,"夏",122,"冬",90,"春",153,"秋",153,0)</f>
        <v>122</v>
      </c>
      <c r="AC4948" s="16">
        <f t="shared" si="466"/>
        <v>68.320000000000007</v>
      </c>
      <c r="AD4948" s="5">
        <f>IFERROR(AA4948/D4948,0)</f>
        <v>4.461056569383769E-3</v>
      </c>
      <c r="AE4948" s="15">
        <f t="shared" si="467"/>
        <v>0.33424657534246577</v>
      </c>
      <c r="AF4948" s="5">
        <f>IFERROR(AD4948*AE4948*48,0)</f>
        <v>7.1572458274825626E-2</v>
      </c>
    </row>
    <row r="4949" spans="1:32" x14ac:dyDescent="0.15">
      <c r="A4949" s="17">
        <v>45895</v>
      </c>
      <c r="B4949" s="1" t="s">
        <v>36</v>
      </c>
      <c r="C4949" s="1" t="s">
        <v>33</v>
      </c>
      <c r="D4949" s="9">
        <v>125.5308</v>
      </c>
      <c r="E4949" s="6">
        <v>3.15</v>
      </c>
      <c r="F4949" s="18">
        <v>0.39583333333333298</v>
      </c>
      <c r="G4949" s="1">
        <v>25</v>
      </c>
      <c r="H4949" s="1">
        <v>70</v>
      </c>
      <c r="I4949" s="1">
        <v>25.3</v>
      </c>
      <c r="J4949" s="1">
        <v>0.12</v>
      </c>
      <c r="K4949" s="1">
        <v>552</v>
      </c>
      <c r="L4949" s="1">
        <v>280</v>
      </c>
      <c r="M4949" s="6">
        <f t="shared" si="470"/>
        <v>25.405488782073917</v>
      </c>
      <c r="N4949" s="19">
        <v>0.5</v>
      </c>
      <c r="O4949" s="11" cm="1">
        <f t="array" ref="O4949">ROUND(_xlfn.SWITCH(C4949,"建筑专教",IF(S4949&gt;0.1,1.38,1.28),"阶梯教室",IF(S4949&gt;0.1,1.15,1.05),"公共教室",IF(S4949&gt;0.1,1.22,1.12),IF(S4949&gt;0.1,1.2,1.1))+(MOD(ROW()*11,31)/31-0.5)*0.06,2)</f>
        <v>1.08</v>
      </c>
      <c r="P4949" s="12">
        <f t="shared" si="468"/>
        <v>0.15</v>
      </c>
      <c r="Q4949" s="13">
        <f t="shared" si="469"/>
        <v>-0.65386092315063915</v>
      </c>
      <c r="R4949" s="1">
        <v>0.25</v>
      </c>
      <c r="S4949" s="1">
        <v>0</v>
      </c>
      <c r="T4949" s="1">
        <v>0.1</v>
      </c>
      <c r="U4949" s="4" t="s">
        <v>60</v>
      </c>
      <c r="V4949">
        <v>0.41</v>
      </c>
      <c r="W4949">
        <v>0.3</v>
      </c>
      <c r="X4949" s="14">
        <v>0.73</v>
      </c>
      <c r="Y4949" s="14">
        <v>2.38</v>
      </c>
      <c r="Z4949" s="14">
        <v>0.25</v>
      </c>
      <c r="AA4949" s="5">
        <f t="shared" si="465"/>
        <v>0.35</v>
      </c>
      <c r="AB4949" s="15" cm="1">
        <f t="array" ref="AB4949">_xlfn.SWITCH(U4949,"夏",122,"冬",90,"春",153,"秋",153,0)</f>
        <v>122</v>
      </c>
      <c r="AC4949" s="16">
        <f t="shared" si="466"/>
        <v>42.699999999999996</v>
      </c>
      <c r="AD4949" s="5">
        <f>IFERROR(AA4949/D4949,0)</f>
        <v>2.7881603558648554E-3</v>
      </c>
      <c r="AE4949" s="15">
        <f t="shared" si="467"/>
        <v>0.33424657534246577</v>
      </c>
      <c r="AF4949" s="5">
        <f>IFERROR(AD4949*AE4949*48,0)</f>
        <v>4.4732786421766015E-2</v>
      </c>
    </row>
    <row r="4950" spans="1:32" x14ac:dyDescent="0.15">
      <c r="A4950" s="17">
        <v>45895</v>
      </c>
      <c r="B4950" s="1" t="s">
        <v>36</v>
      </c>
      <c r="C4950" s="1" t="s">
        <v>33</v>
      </c>
      <c r="D4950" s="9">
        <v>125.5308</v>
      </c>
      <c r="E4950" s="6">
        <v>3.15</v>
      </c>
      <c r="F4950" s="18">
        <v>0.41666666666666702</v>
      </c>
      <c r="G4950" s="1">
        <v>25.8</v>
      </c>
      <c r="H4950" s="1">
        <v>72</v>
      </c>
      <c r="I4950" s="1">
        <v>26.1</v>
      </c>
      <c r="J4950" s="1">
        <v>0.16</v>
      </c>
      <c r="K4950" s="1">
        <v>658</v>
      </c>
      <c r="L4950" s="1">
        <v>340</v>
      </c>
      <c r="M4950" s="6">
        <f t="shared" si="470"/>
        <v>26.224348730046813</v>
      </c>
      <c r="N4950" s="19">
        <v>0.5</v>
      </c>
      <c r="O4950" s="11" cm="1">
        <f t="array" ref="O4950">ROUND(_xlfn.SWITCH(C4950,"建筑专教",IF(S4950&gt;0.1,1.38,1.28),"阶梯教室",IF(S4950&gt;0.1,1.15,1.05),"公共教室",IF(S4950&gt;0.1,1.22,1.12),IF(S4950&gt;0.1,1.2,1.1))+(MOD(ROW()*11,31)/31-0.5)*0.06,2)</f>
        <v>1.1000000000000001</v>
      </c>
      <c r="P4950" s="12">
        <f t="shared" si="468"/>
        <v>0.26</v>
      </c>
      <c r="Q4950" s="13">
        <f t="shared" si="469"/>
        <v>-0.29940482036804927</v>
      </c>
      <c r="R4950" s="1">
        <v>0.31</v>
      </c>
      <c r="S4950" s="1">
        <v>0</v>
      </c>
      <c r="T4950" s="1">
        <v>0.17</v>
      </c>
      <c r="U4950" s="4" t="s">
        <v>60</v>
      </c>
      <c r="V4950">
        <v>0.41</v>
      </c>
      <c r="W4950">
        <v>0.3</v>
      </c>
      <c r="X4950" s="14">
        <v>0.73</v>
      </c>
      <c r="Y4950" s="14">
        <v>2.38</v>
      </c>
      <c r="Z4950" s="14">
        <v>0.25</v>
      </c>
      <c r="AA4950" s="5">
        <f t="shared" si="465"/>
        <v>0.48</v>
      </c>
      <c r="AB4950" s="15" cm="1">
        <f t="array" ref="AB4950">_xlfn.SWITCH(U4950,"夏",122,"冬",90,"春",153,"秋",153,0)</f>
        <v>122</v>
      </c>
      <c r="AC4950" s="16">
        <f t="shared" si="466"/>
        <v>58.559999999999995</v>
      </c>
      <c r="AD4950" s="5">
        <f>IFERROR(AA4950/D4950,0)</f>
        <v>3.823762773757516E-3</v>
      </c>
      <c r="AE4950" s="15">
        <f t="shared" si="467"/>
        <v>0.33424657534246577</v>
      </c>
      <c r="AF4950" s="5">
        <f>IFERROR(AD4950*AE4950*48,0)</f>
        <v>6.1347821378421957E-2</v>
      </c>
    </row>
    <row r="4951" spans="1:32" x14ac:dyDescent="0.15">
      <c r="A4951" s="17">
        <v>45895</v>
      </c>
      <c r="B4951" s="1" t="s">
        <v>36</v>
      </c>
      <c r="C4951" s="1" t="s">
        <v>33</v>
      </c>
      <c r="D4951" s="9">
        <v>125.5308</v>
      </c>
      <c r="E4951" s="6">
        <v>3.15</v>
      </c>
      <c r="F4951" s="18">
        <v>0.4375</v>
      </c>
      <c r="G4951" s="1">
        <v>26.2</v>
      </c>
      <c r="H4951" s="1">
        <v>74</v>
      </c>
      <c r="I4951" s="1">
        <v>26.5</v>
      </c>
      <c r="J4951" s="1">
        <v>0.15</v>
      </c>
      <c r="K4951" s="1">
        <v>735</v>
      </c>
      <c r="L4951" s="1">
        <v>395</v>
      </c>
      <c r="M4951" s="6">
        <f t="shared" si="470"/>
        <v>26.619150374869605</v>
      </c>
      <c r="N4951" s="19">
        <v>0.5</v>
      </c>
      <c r="O4951" s="11" cm="1">
        <f t="array" ref="O4951">ROUND(_xlfn.SWITCH(C4951,"建筑专教",IF(S4951&gt;0.1,1.38,1.28),"阶梯教室",IF(S4951&gt;0.1,1.15,1.05),"公共教室",IF(S4951&gt;0.1,1.22,1.12),IF(S4951&gt;0.1,1.2,1.1))+(MOD(ROW()*11,31)/31-0.5)*0.06,2)</f>
        <v>1.1200000000000001</v>
      </c>
      <c r="P4951" s="12">
        <f t="shared" si="468"/>
        <v>0.33</v>
      </c>
      <c r="Q4951" s="13">
        <f t="shared" si="469"/>
        <v>-0.10828158512772923</v>
      </c>
      <c r="R4951" s="1">
        <v>0.33</v>
      </c>
      <c r="S4951" s="1">
        <v>0</v>
      </c>
      <c r="T4951" s="1">
        <v>0.23</v>
      </c>
      <c r="U4951" s="4" t="s">
        <v>60</v>
      </c>
      <c r="V4951">
        <v>0.41</v>
      </c>
      <c r="W4951">
        <v>0.3</v>
      </c>
      <c r="X4951" s="14">
        <v>0.73</v>
      </c>
      <c r="Y4951" s="14">
        <v>2.38</v>
      </c>
      <c r="Z4951" s="14">
        <v>0.25</v>
      </c>
      <c r="AA4951" s="5">
        <f t="shared" si="465"/>
        <v>0.56000000000000005</v>
      </c>
      <c r="AB4951" s="15" cm="1">
        <f t="array" ref="AB4951">_xlfn.SWITCH(U4951,"夏",122,"冬",90,"春",153,"秋",153,0)</f>
        <v>122</v>
      </c>
      <c r="AC4951" s="16">
        <f t="shared" si="466"/>
        <v>68.320000000000007</v>
      </c>
      <c r="AD4951" s="5">
        <f>IFERROR(AA4951/D4951,0)</f>
        <v>4.461056569383769E-3</v>
      </c>
      <c r="AE4951" s="15">
        <f t="shared" si="467"/>
        <v>0.33424657534246577</v>
      </c>
      <c r="AF4951" s="5">
        <f>IFERROR(AD4951*AE4951*48,0)</f>
        <v>7.1572458274825626E-2</v>
      </c>
    </row>
    <row r="4952" spans="1:32" x14ac:dyDescent="0.15">
      <c r="A4952" s="17">
        <v>45895</v>
      </c>
      <c r="B4952" s="1" t="s">
        <v>36</v>
      </c>
      <c r="C4952" s="1" t="s">
        <v>33</v>
      </c>
      <c r="D4952" s="9">
        <v>125.5308</v>
      </c>
      <c r="E4952" s="6">
        <v>3.15</v>
      </c>
      <c r="F4952" s="18">
        <v>0.45833333333333298</v>
      </c>
      <c r="G4952" s="1">
        <v>27</v>
      </c>
      <c r="H4952" s="1">
        <v>76</v>
      </c>
      <c r="I4952" s="1">
        <v>27.3</v>
      </c>
      <c r="J4952" s="1">
        <v>0.12</v>
      </c>
      <c r="K4952" s="1">
        <v>658</v>
      </c>
      <c r="L4952" s="1">
        <v>370</v>
      </c>
      <c r="M4952" s="6">
        <f t="shared" si="470"/>
        <v>27.4033976026289</v>
      </c>
      <c r="N4952" s="19">
        <v>0.5</v>
      </c>
      <c r="O4952" s="11" cm="1">
        <f t="array" ref="O4952">ROUND(_xlfn.SWITCH(C4952,"建筑专教",IF(S4952&gt;0.1,1.38,1.28),"阶梯教室",IF(S4952&gt;0.1,1.15,1.05),"公共教室",IF(S4952&gt;0.1,1.22,1.12),IF(S4952&gt;0.1,1.2,1.1))+(MOD(ROW()*11,31)/31-0.5)*0.06,2)</f>
        <v>1.08</v>
      </c>
      <c r="P4952" s="12">
        <f t="shared" si="468"/>
        <v>0.26</v>
      </c>
      <c r="Q4952" s="13">
        <f t="shared" si="469"/>
        <v>8.5726941303164286E-2</v>
      </c>
      <c r="R4952" s="1">
        <v>0.26</v>
      </c>
      <c r="S4952" s="1">
        <v>0</v>
      </c>
      <c r="T4952" s="1">
        <v>0.16</v>
      </c>
      <c r="U4952" s="4" t="s">
        <v>60</v>
      </c>
      <c r="V4952">
        <v>0.41</v>
      </c>
      <c r="W4952">
        <v>0.3</v>
      </c>
      <c r="X4952" s="14">
        <v>0.73</v>
      </c>
      <c r="Y4952" s="14">
        <v>2.38</v>
      </c>
      <c r="Z4952" s="14">
        <v>0.25</v>
      </c>
      <c r="AA4952" s="5">
        <f t="shared" si="465"/>
        <v>0.42000000000000004</v>
      </c>
      <c r="AB4952" s="15" cm="1">
        <f t="array" ref="AB4952">_xlfn.SWITCH(U4952,"夏",122,"冬",90,"春",153,"秋",153,0)</f>
        <v>122</v>
      </c>
      <c r="AC4952" s="16">
        <f t="shared" si="466"/>
        <v>51.24</v>
      </c>
      <c r="AD4952" s="5">
        <f>IFERROR(AA4952/D4952,0)</f>
        <v>3.3457924270378268E-3</v>
      </c>
      <c r="AE4952" s="15">
        <f t="shared" si="467"/>
        <v>0.33424657534246577</v>
      </c>
      <c r="AF4952" s="5">
        <f>IFERROR(AD4952*AE4952*48,0)</f>
        <v>5.3679343706119223E-2</v>
      </c>
    </row>
    <row r="4953" spans="1:32" x14ac:dyDescent="0.15">
      <c r="A4953" s="17">
        <v>45895</v>
      </c>
      <c r="B4953" s="1" t="s">
        <v>36</v>
      </c>
      <c r="C4953" s="1" t="s">
        <v>33</v>
      </c>
      <c r="D4953" s="9">
        <v>125.5308</v>
      </c>
      <c r="E4953" s="6">
        <v>3.15</v>
      </c>
      <c r="F4953" s="18">
        <v>0.47916666666666702</v>
      </c>
      <c r="G4953" s="1">
        <v>27.4</v>
      </c>
      <c r="H4953" s="1">
        <v>78</v>
      </c>
      <c r="I4953" s="1">
        <v>27.7</v>
      </c>
      <c r="J4953" s="1">
        <v>0.15</v>
      </c>
      <c r="K4953" s="1">
        <v>735</v>
      </c>
      <c r="L4953" s="1">
        <v>425</v>
      </c>
      <c r="M4953" s="6">
        <f t="shared" si="470"/>
        <v>27.817731402361858</v>
      </c>
      <c r="N4953" s="19">
        <v>0.5</v>
      </c>
      <c r="O4953" s="11" cm="1">
        <f t="array" ref="O4953">ROUND(_xlfn.SWITCH(C4953,"建筑专教",IF(S4953&gt;0.1,1.38,1.28),"阶梯教室",IF(S4953&gt;0.1,1.15,1.05),"公共教室",IF(S4953&gt;0.1,1.22,1.12),IF(S4953&gt;0.1,1.2,1.1))+(MOD(ROW()*11,31)/31-0.5)*0.06,2)</f>
        <v>1.1000000000000001</v>
      </c>
      <c r="P4953" s="12">
        <f t="shared" si="468"/>
        <v>0.33</v>
      </c>
      <c r="Q4953" s="13">
        <f t="shared" si="469"/>
        <v>0.27285268931259044</v>
      </c>
      <c r="R4953" s="1">
        <v>0.28000000000000003</v>
      </c>
      <c r="S4953" s="1">
        <v>0</v>
      </c>
      <c r="T4953" s="1">
        <v>0.22</v>
      </c>
      <c r="U4953" s="4" t="s">
        <v>60</v>
      </c>
      <c r="V4953">
        <v>0.41</v>
      </c>
      <c r="W4953">
        <v>0.3</v>
      </c>
      <c r="X4953" s="14">
        <v>0.73</v>
      </c>
      <c r="Y4953" s="14">
        <v>2.38</v>
      </c>
      <c r="Z4953" s="14">
        <v>0.25</v>
      </c>
      <c r="AA4953" s="5">
        <f t="shared" si="465"/>
        <v>0.5</v>
      </c>
      <c r="AB4953" s="15" cm="1">
        <f t="array" ref="AB4953">_xlfn.SWITCH(U4953,"夏",122,"冬",90,"春",153,"秋",153,0)</f>
        <v>122</v>
      </c>
      <c r="AC4953" s="16">
        <f t="shared" si="466"/>
        <v>61</v>
      </c>
      <c r="AD4953" s="5">
        <f>IFERROR(AA4953/D4953,0)</f>
        <v>3.9830862226640793E-3</v>
      </c>
      <c r="AE4953" s="15">
        <f t="shared" si="467"/>
        <v>0.33424657534246577</v>
      </c>
      <c r="AF4953" s="5">
        <f>IFERROR(AD4953*AE4953*48,0)</f>
        <v>6.3903980602522864E-2</v>
      </c>
    </row>
    <row r="4954" spans="1:32" x14ac:dyDescent="0.15">
      <c r="A4954" s="17">
        <v>45895</v>
      </c>
      <c r="B4954" s="1" t="s">
        <v>36</v>
      </c>
      <c r="C4954" s="1" t="s">
        <v>33</v>
      </c>
      <c r="D4954" s="9">
        <v>125.5308</v>
      </c>
      <c r="E4954" s="6">
        <v>3.15</v>
      </c>
      <c r="F4954" s="18">
        <v>0.5</v>
      </c>
      <c r="G4954" s="1">
        <v>28</v>
      </c>
      <c r="H4954" s="1">
        <v>82</v>
      </c>
      <c r="I4954" s="1">
        <v>28.3</v>
      </c>
      <c r="J4954" s="1">
        <v>0.09</v>
      </c>
      <c r="K4954" s="1">
        <v>398</v>
      </c>
      <c r="L4954" s="1">
        <v>420</v>
      </c>
      <c r="M4954" s="6">
        <f t="shared" si="470"/>
        <v>28.386150142820895</v>
      </c>
      <c r="N4954" s="1">
        <v>0</v>
      </c>
      <c r="O4954" s="1">
        <v>0</v>
      </c>
      <c r="P4954" s="12">
        <f t="shared" si="468"/>
        <v>0</v>
      </c>
      <c r="Q4954" s="1">
        <v>0</v>
      </c>
      <c r="R4954" s="1">
        <v>0.1</v>
      </c>
      <c r="S4954" s="1">
        <v>0</v>
      </c>
      <c r="T4954" s="1">
        <v>0</v>
      </c>
      <c r="U4954" s="4" t="s">
        <v>60</v>
      </c>
      <c r="V4954">
        <v>0.41</v>
      </c>
      <c r="W4954">
        <v>0.3</v>
      </c>
      <c r="X4954" s="14">
        <v>0.73</v>
      </c>
      <c r="Y4954" s="14">
        <v>2.38</v>
      </c>
      <c r="Z4954" s="14">
        <v>0.25</v>
      </c>
      <c r="AA4954" s="5">
        <f t="shared" si="465"/>
        <v>0.1</v>
      </c>
      <c r="AB4954" s="15" cm="1">
        <f t="array" ref="AB4954">_xlfn.SWITCH(U4954,"夏",122,"冬",90,"春",153,"秋",153,0)</f>
        <v>122</v>
      </c>
      <c r="AC4954" s="16">
        <f t="shared" si="466"/>
        <v>12.200000000000001</v>
      </c>
      <c r="AD4954" s="5">
        <f>IFERROR(AA4954/D4954,0)</f>
        <v>7.9661724453281588E-4</v>
      </c>
      <c r="AE4954" s="15">
        <f t="shared" si="467"/>
        <v>0.33424657534246577</v>
      </c>
      <c r="AF4954" s="5">
        <f>IFERROR(AD4954*AE4954*48,0)</f>
        <v>1.2780796120504576E-2</v>
      </c>
    </row>
    <row r="4955" spans="1:32" x14ac:dyDescent="0.15">
      <c r="A4955" s="17">
        <v>45895</v>
      </c>
      <c r="B4955" s="1" t="s">
        <v>36</v>
      </c>
      <c r="C4955" s="1" t="s">
        <v>33</v>
      </c>
      <c r="D4955" s="9">
        <v>125.5308</v>
      </c>
      <c r="E4955" s="6">
        <v>3.15</v>
      </c>
      <c r="F4955" s="18">
        <v>0.52083333333333304</v>
      </c>
      <c r="G4955" s="1">
        <v>28.4</v>
      </c>
      <c r="H4955" s="1">
        <v>86</v>
      </c>
      <c r="I4955" s="1">
        <v>28.7</v>
      </c>
      <c r="J4955" s="1">
        <v>7.0000000000000007E-2</v>
      </c>
      <c r="K4955" s="1">
        <v>388</v>
      </c>
      <c r="L4955" s="1">
        <v>360</v>
      </c>
      <c r="M4955" s="6">
        <f t="shared" si="470"/>
        <v>28.773802069277281</v>
      </c>
      <c r="N4955" s="1">
        <v>0</v>
      </c>
      <c r="O4955" s="1">
        <v>0</v>
      </c>
      <c r="P4955" s="12">
        <f t="shared" si="468"/>
        <v>0</v>
      </c>
      <c r="Q4955" s="1">
        <v>0</v>
      </c>
      <c r="R4955" s="1">
        <v>0.06</v>
      </c>
      <c r="S4955" s="1">
        <v>0</v>
      </c>
      <c r="T4955" s="1">
        <v>0</v>
      </c>
      <c r="U4955" s="4" t="s">
        <v>60</v>
      </c>
      <c r="V4955">
        <v>0.41</v>
      </c>
      <c r="W4955">
        <v>0.3</v>
      </c>
      <c r="X4955" s="14">
        <v>0.73</v>
      </c>
      <c r="Y4955" s="14">
        <v>2.38</v>
      </c>
      <c r="Z4955" s="14">
        <v>0.25</v>
      </c>
      <c r="AA4955" s="5">
        <f t="shared" si="465"/>
        <v>0.06</v>
      </c>
      <c r="AB4955" s="15" cm="1">
        <f t="array" ref="AB4955">_xlfn.SWITCH(U4955,"夏",122,"冬",90,"春",153,"秋",153,0)</f>
        <v>122</v>
      </c>
      <c r="AC4955" s="16">
        <f t="shared" si="466"/>
        <v>7.3199999999999994</v>
      </c>
      <c r="AD4955" s="5">
        <f>IFERROR(AA4955/D4955,0)</f>
        <v>4.779703467196895E-4</v>
      </c>
      <c r="AE4955" s="15">
        <f t="shared" si="467"/>
        <v>0.33424657534246577</v>
      </c>
      <c r="AF4955" s="5">
        <f>IFERROR(AD4955*AE4955*48,0)</f>
        <v>7.6684776723027447E-3</v>
      </c>
    </row>
    <row r="4956" spans="1:32" x14ac:dyDescent="0.15">
      <c r="A4956" s="17">
        <v>45895</v>
      </c>
      <c r="B4956" s="1" t="s">
        <v>36</v>
      </c>
      <c r="C4956" s="1" t="s">
        <v>33</v>
      </c>
      <c r="D4956" s="9">
        <v>125.5308</v>
      </c>
      <c r="E4956" s="6">
        <v>3.15</v>
      </c>
      <c r="F4956" s="18">
        <v>0.54166666666666696</v>
      </c>
      <c r="G4956" s="1">
        <v>28.8</v>
      </c>
      <c r="H4956" s="1">
        <v>85</v>
      </c>
      <c r="I4956" s="1">
        <v>29.1</v>
      </c>
      <c r="J4956" s="1">
        <v>0.09</v>
      </c>
      <c r="K4956" s="1">
        <v>402</v>
      </c>
      <c r="L4956" s="1">
        <v>360</v>
      </c>
      <c r="M4956" s="6">
        <f t="shared" si="470"/>
        <v>29.185468267399585</v>
      </c>
      <c r="N4956" s="19">
        <v>0.5</v>
      </c>
      <c r="O4956" s="11" cm="1">
        <f t="array" ref="O4956">ROUND(_xlfn.SWITCH(C4956,"建筑专教",IF(S4956&gt;0.1,1.38,1.28),"阶梯教室",IF(S4956&gt;0.1,1.15,1.05),"公共教室",IF(S4956&gt;0.1,1.22,1.12),IF(S4956&gt;0.1,1.2,1.1))+(MOD(ROW()*11,31)/31-0.5)*0.06,2)</f>
        <v>1.1000000000000001</v>
      </c>
      <c r="P4956" s="12">
        <f t="shared" si="468"/>
        <v>0</v>
      </c>
      <c r="Q4956" s="13">
        <f t="shared" si="469"/>
        <v>0.75528320926740045</v>
      </c>
      <c r="R4956" s="1">
        <v>0.15</v>
      </c>
      <c r="S4956" s="1">
        <v>0</v>
      </c>
      <c r="T4956" s="1">
        <v>0.03</v>
      </c>
      <c r="U4956" s="4" t="s">
        <v>60</v>
      </c>
      <c r="V4956">
        <v>0.41</v>
      </c>
      <c r="W4956">
        <v>0.3</v>
      </c>
      <c r="X4956" s="14">
        <v>0.73</v>
      </c>
      <c r="Y4956" s="14">
        <v>2.38</v>
      </c>
      <c r="Z4956" s="14">
        <v>0.25</v>
      </c>
      <c r="AA4956" s="5">
        <f t="shared" si="465"/>
        <v>0.18</v>
      </c>
      <c r="AB4956" s="15" cm="1">
        <f t="array" ref="AB4956">_xlfn.SWITCH(U4956,"夏",122,"冬",90,"春",153,"秋",153,0)</f>
        <v>122</v>
      </c>
      <c r="AC4956" s="16">
        <f t="shared" si="466"/>
        <v>21.96</v>
      </c>
      <c r="AD4956" s="5">
        <f>IFERROR(AA4956/D4956,0)</f>
        <v>1.4339110401590685E-3</v>
      </c>
      <c r="AE4956" s="15">
        <f t="shared" si="467"/>
        <v>0.33424657534246577</v>
      </c>
      <c r="AF4956" s="5">
        <f>IFERROR(AD4956*AE4956*48,0)</f>
        <v>2.3005433016908234E-2</v>
      </c>
    </row>
    <row r="4957" spans="1:32" x14ac:dyDescent="0.15">
      <c r="A4957" s="17">
        <v>45895</v>
      </c>
      <c r="B4957" s="1" t="s">
        <v>36</v>
      </c>
      <c r="C4957" s="1" t="s">
        <v>33</v>
      </c>
      <c r="D4957" s="9">
        <v>125.5308</v>
      </c>
      <c r="E4957" s="6">
        <v>3.15</v>
      </c>
      <c r="F4957" s="18">
        <v>0.5625</v>
      </c>
      <c r="G4957" s="1">
        <v>28.2</v>
      </c>
      <c r="H4957" s="1">
        <v>81</v>
      </c>
      <c r="I4957" s="1">
        <v>28.5</v>
      </c>
      <c r="J4957" s="1">
        <v>0.14000000000000001</v>
      </c>
      <c r="K4957" s="1">
        <v>612</v>
      </c>
      <c r="L4957" s="1">
        <v>420</v>
      </c>
      <c r="M4957" s="6">
        <f t="shared" si="470"/>
        <v>28.612064318796797</v>
      </c>
      <c r="N4957" s="19">
        <v>0.5</v>
      </c>
      <c r="O4957" s="11" cm="1">
        <f t="array" ref="O4957">ROUND(_xlfn.SWITCH(C4957,"建筑专教",IF(S4957&gt;0.1,1.38,1.28),"阶梯教室",IF(S4957&gt;0.1,1.15,1.05),"公共教室",IF(S4957&gt;0.1,1.22,1.12),IF(S4957&gt;0.1,1.2,1.1))+(MOD(ROW()*11,31)/31-0.5)*0.06,2)</f>
        <v>1.1299999999999999</v>
      </c>
      <c r="P4957" s="12">
        <f t="shared" si="468"/>
        <v>0.21</v>
      </c>
      <c r="Q4957" s="13">
        <f t="shared" si="469"/>
        <v>0.59971018922633745</v>
      </c>
      <c r="R4957" s="1">
        <v>0.26</v>
      </c>
      <c r="S4957" s="1">
        <v>0</v>
      </c>
      <c r="T4957" s="1">
        <v>0.16</v>
      </c>
      <c r="U4957" s="4" t="s">
        <v>60</v>
      </c>
      <c r="V4957">
        <v>0.41</v>
      </c>
      <c r="W4957">
        <v>0.3</v>
      </c>
      <c r="X4957" s="14">
        <v>0.73</v>
      </c>
      <c r="Y4957" s="14">
        <v>2.38</v>
      </c>
      <c r="Z4957" s="14">
        <v>0.25</v>
      </c>
      <c r="AA4957" s="5">
        <f t="shared" si="465"/>
        <v>0.42000000000000004</v>
      </c>
      <c r="AB4957" s="15" cm="1">
        <f t="array" ref="AB4957">_xlfn.SWITCH(U4957,"夏",122,"冬",90,"春",153,"秋",153,0)</f>
        <v>122</v>
      </c>
      <c r="AC4957" s="16">
        <f t="shared" si="466"/>
        <v>51.24</v>
      </c>
      <c r="AD4957" s="5">
        <f>IFERROR(AA4957/D4957,0)</f>
        <v>3.3457924270378268E-3</v>
      </c>
      <c r="AE4957" s="15">
        <f t="shared" si="467"/>
        <v>0.33424657534246577</v>
      </c>
      <c r="AF4957" s="5">
        <f>IFERROR(AD4957*AE4957*48,0)</f>
        <v>5.3679343706119223E-2</v>
      </c>
    </row>
    <row r="4958" spans="1:32" x14ac:dyDescent="0.15">
      <c r="A4958" s="17">
        <v>45895</v>
      </c>
      <c r="B4958" s="1" t="s">
        <v>36</v>
      </c>
      <c r="C4958" s="1" t="s">
        <v>33</v>
      </c>
      <c r="D4958" s="9">
        <v>125.5308</v>
      </c>
      <c r="E4958" s="6">
        <v>3.15</v>
      </c>
      <c r="F4958" s="18">
        <v>0.58333333333333304</v>
      </c>
      <c r="G4958" s="1">
        <v>27.6</v>
      </c>
      <c r="H4958" s="1">
        <v>77</v>
      </c>
      <c r="I4958" s="1">
        <v>27.9</v>
      </c>
      <c r="J4958" s="1">
        <v>0.1</v>
      </c>
      <c r="K4958" s="1">
        <v>685</v>
      </c>
      <c r="L4958" s="1">
        <v>480</v>
      </c>
      <c r="M4958" s="6">
        <f t="shared" si="470"/>
        <v>27.992135557390839</v>
      </c>
      <c r="N4958" s="19">
        <v>0.5</v>
      </c>
      <c r="O4958" s="11" cm="1">
        <f t="array" ref="O4958">ROUND(_xlfn.SWITCH(C4958,"建筑专教",IF(S4958&gt;0.1,1.38,1.28),"阶梯教室",IF(S4958&gt;0.1,1.15,1.05),"公共教室",IF(S4958&gt;0.1,1.22,1.12),IF(S4958&gt;0.1,1.2,1.1))+(MOD(ROW()*11,31)/31-0.5)*0.06,2)</f>
        <v>1.0900000000000001</v>
      </c>
      <c r="P4958" s="12">
        <f t="shared" si="468"/>
        <v>0.28000000000000003</v>
      </c>
      <c r="Q4958" s="13">
        <f t="shared" si="469"/>
        <v>0.32026334003829282</v>
      </c>
      <c r="R4958" s="1">
        <v>0.28000000000000003</v>
      </c>
      <c r="S4958" s="1">
        <v>0</v>
      </c>
      <c r="T4958" s="1">
        <v>0.21</v>
      </c>
      <c r="U4958" s="4" t="s">
        <v>60</v>
      </c>
      <c r="V4958">
        <v>0.41</v>
      </c>
      <c r="W4958">
        <v>0.3</v>
      </c>
      <c r="X4958" s="14">
        <v>0.73</v>
      </c>
      <c r="Y4958" s="14">
        <v>2.38</v>
      </c>
      <c r="Z4958" s="14">
        <v>0.25</v>
      </c>
      <c r="AA4958" s="5">
        <f t="shared" si="465"/>
        <v>0.49</v>
      </c>
      <c r="AB4958" s="15" cm="1">
        <f t="array" ref="AB4958">_xlfn.SWITCH(U4958,"夏",122,"冬",90,"春",153,"秋",153,0)</f>
        <v>122</v>
      </c>
      <c r="AC4958" s="16">
        <f t="shared" si="466"/>
        <v>59.78</v>
      </c>
      <c r="AD4958" s="5">
        <f>IFERROR(AA4958/D4958,0)</f>
        <v>3.9034244982107977E-3</v>
      </c>
      <c r="AE4958" s="15">
        <f t="shared" si="467"/>
        <v>0.33424657534246577</v>
      </c>
      <c r="AF4958" s="5">
        <f>IFERROR(AD4958*AE4958*48,0)</f>
        <v>6.2625900990472425E-2</v>
      </c>
    </row>
    <row r="4959" spans="1:32" x14ac:dyDescent="0.15">
      <c r="A4959" s="17">
        <v>45895</v>
      </c>
      <c r="B4959" s="1" t="s">
        <v>36</v>
      </c>
      <c r="C4959" s="1" t="s">
        <v>33</v>
      </c>
      <c r="D4959" s="9">
        <v>125.5308</v>
      </c>
      <c r="E4959" s="6">
        <v>3.15</v>
      </c>
      <c r="F4959" s="18">
        <v>0.60416666666666696</v>
      </c>
      <c r="G4959" s="1">
        <v>28.2</v>
      </c>
      <c r="H4959" s="1">
        <v>80</v>
      </c>
      <c r="I4959" s="1">
        <v>28.5</v>
      </c>
      <c r="J4959" s="1">
        <v>0.09</v>
      </c>
      <c r="K4959" s="1">
        <v>612</v>
      </c>
      <c r="L4959" s="1">
        <v>450</v>
      </c>
      <c r="M4959" s="6">
        <f t="shared" si="470"/>
        <v>28.585978996196786</v>
      </c>
      <c r="N4959" s="19">
        <v>0.5</v>
      </c>
      <c r="O4959" s="11" cm="1">
        <f t="array" ref="O4959">ROUND(_xlfn.SWITCH(C4959,"建筑专教",IF(S4959&gt;0.1,1.38,1.28),"阶梯教室",IF(S4959&gt;0.1,1.15,1.05),"公共教室",IF(S4959&gt;0.1,1.22,1.12),IF(S4959&gt;0.1,1.2,1.1))+(MOD(ROW()*11,31)/31-0.5)*0.06,2)</f>
        <v>1.1100000000000001</v>
      </c>
      <c r="P4959" s="12">
        <f t="shared" si="468"/>
        <v>0.21</v>
      </c>
      <c r="Q4959" s="13">
        <f t="shared" si="469"/>
        <v>0.56420547313378233</v>
      </c>
      <c r="R4959" s="1">
        <v>0.22</v>
      </c>
      <c r="S4959" s="1">
        <v>0</v>
      </c>
      <c r="T4959" s="1">
        <v>0.15</v>
      </c>
      <c r="U4959" s="4" t="s">
        <v>60</v>
      </c>
      <c r="V4959">
        <v>0.41</v>
      </c>
      <c r="W4959">
        <v>0.3</v>
      </c>
      <c r="X4959" s="14">
        <v>0.73</v>
      </c>
      <c r="Y4959" s="14">
        <v>2.38</v>
      </c>
      <c r="Z4959" s="14">
        <v>0.25</v>
      </c>
      <c r="AA4959" s="5">
        <f t="shared" si="465"/>
        <v>0.37</v>
      </c>
      <c r="AB4959" s="15" cm="1">
        <f t="array" ref="AB4959">_xlfn.SWITCH(U4959,"夏",122,"冬",90,"春",153,"秋",153,0)</f>
        <v>122</v>
      </c>
      <c r="AC4959" s="16">
        <f t="shared" si="466"/>
        <v>45.14</v>
      </c>
      <c r="AD4959" s="5">
        <f>IFERROR(AA4959/D4959,0)</f>
        <v>2.9474838047714187E-3</v>
      </c>
      <c r="AE4959" s="15">
        <f t="shared" si="467"/>
        <v>0.33424657534246577</v>
      </c>
      <c r="AF4959" s="5">
        <f>IFERROR(AD4959*AE4959*48,0)</f>
        <v>4.7288945645866928E-2</v>
      </c>
    </row>
    <row r="4960" spans="1:32" x14ac:dyDescent="0.15">
      <c r="A4960" s="17">
        <v>45895</v>
      </c>
      <c r="B4960" s="1" t="s">
        <v>36</v>
      </c>
      <c r="C4960" s="1" t="s">
        <v>33</v>
      </c>
      <c r="D4960" s="9">
        <v>125.5308</v>
      </c>
      <c r="E4960" s="6">
        <v>3.15</v>
      </c>
      <c r="F4960" s="18">
        <v>0.625</v>
      </c>
      <c r="G4960" s="1">
        <v>28.8</v>
      </c>
      <c r="H4960" s="1">
        <v>82</v>
      </c>
      <c r="I4960" s="1">
        <v>29.1</v>
      </c>
      <c r="J4960" s="1">
        <v>0.12</v>
      </c>
      <c r="K4960" s="1">
        <v>702</v>
      </c>
      <c r="L4960" s="1">
        <v>510</v>
      </c>
      <c r="M4960" s="6">
        <f t="shared" si="470"/>
        <v>29.201562517101763</v>
      </c>
      <c r="N4960" s="19">
        <v>0.5</v>
      </c>
      <c r="O4960" s="11" cm="1">
        <f t="array" ref="O4960">ROUND(_xlfn.SWITCH(C4960,"建筑专教",IF(S4960&gt;0.1,1.38,1.28),"阶梯教室",IF(S4960&gt;0.1,1.15,1.05),"公共教室",IF(S4960&gt;0.1,1.22,1.12),IF(S4960&gt;0.1,1.2,1.1))+(MOD(ROW()*11,31)/31-0.5)*0.06,2)</f>
        <v>1.07</v>
      </c>
      <c r="P4960" s="12">
        <f t="shared" si="468"/>
        <v>0.3</v>
      </c>
      <c r="Q4960" s="13">
        <f t="shared" si="469"/>
        <v>0.7144321125889932</v>
      </c>
      <c r="R4960" s="1">
        <v>0.24</v>
      </c>
      <c r="S4960" s="1">
        <v>0</v>
      </c>
      <c r="T4960" s="1">
        <v>0.2</v>
      </c>
      <c r="U4960" s="4" t="s">
        <v>60</v>
      </c>
      <c r="V4960">
        <v>0.41</v>
      </c>
      <c r="W4960">
        <v>0.3</v>
      </c>
      <c r="X4960" s="14">
        <v>0.73</v>
      </c>
      <c r="Y4960" s="14">
        <v>2.38</v>
      </c>
      <c r="Z4960" s="14">
        <v>0.25</v>
      </c>
      <c r="AA4960" s="5">
        <f t="shared" si="465"/>
        <v>0.44</v>
      </c>
      <c r="AB4960" s="15" cm="1">
        <f t="array" ref="AB4960">_xlfn.SWITCH(U4960,"夏",122,"冬",90,"春",153,"秋",153,0)</f>
        <v>122</v>
      </c>
      <c r="AC4960" s="16">
        <f t="shared" si="466"/>
        <v>53.68</v>
      </c>
      <c r="AD4960" s="5">
        <f>IFERROR(AA4960/D4960,0)</f>
        <v>3.50511587594439E-3</v>
      </c>
      <c r="AE4960" s="15">
        <f t="shared" si="467"/>
        <v>0.33424657534246577</v>
      </c>
      <c r="AF4960" s="5">
        <f>IFERROR(AD4960*AE4960*48,0)</f>
        <v>5.623550293022013E-2</v>
      </c>
    </row>
    <row r="4961" spans="1:32" x14ac:dyDescent="0.15">
      <c r="A4961" s="17">
        <v>45895</v>
      </c>
      <c r="B4961" s="1" t="s">
        <v>36</v>
      </c>
      <c r="C4961" s="1" t="s">
        <v>33</v>
      </c>
      <c r="D4961" s="9">
        <v>125.5308</v>
      </c>
      <c r="E4961" s="6">
        <v>3.15</v>
      </c>
      <c r="F4961" s="18">
        <v>0.64583333333333304</v>
      </c>
      <c r="G4961" s="1">
        <v>28.8</v>
      </c>
      <c r="H4961" s="1">
        <v>84</v>
      </c>
      <c r="I4961" s="1">
        <v>29.1</v>
      </c>
      <c r="J4961" s="1">
        <v>7.0000000000000007E-2</v>
      </c>
      <c r="K4961" s="1">
        <v>592</v>
      </c>
      <c r="L4961" s="1">
        <v>480</v>
      </c>
      <c r="M4961" s="6">
        <f t="shared" si="470"/>
        <v>29.173509588554964</v>
      </c>
      <c r="N4961" s="19">
        <v>0.5</v>
      </c>
      <c r="O4961" s="11" cm="1">
        <f t="array" ref="O4961">ROUND(_xlfn.SWITCH(C4961,"建筑专教",IF(S4961&gt;0.1,1.38,1.28),"阶梯教室",IF(S4961&gt;0.1,1.15,1.05),"公共教室",IF(S4961&gt;0.1,1.22,1.12),IF(S4961&gt;0.1,1.2,1.1))+(MOD(ROW()*11,31)/31-0.5)*0.06,2)</f>
        <v>1.0900000000000001</v>
      </c>
      <c r="P4961" s="12">
        <f t="shared" si="468"/>
        <v>0.19</v>
      </c>
      <c r="Q4961" s="13">
        <f t="shared" si="469"/>
        <v>0.73905080652805488</v>
      </c>
      <c r="R4961" s="1">
        <v>0.15</v>
      </c>
      <c r="S4961" s="1">
        <v>0</v>
      </c>
      <c r="T4961" s="1">
        <v>0.13</v>
      </c>
      <c r="U4961" s="4" t="s">
        <v>60</v>
      </c>
      <c r="V4961">
        <v>0.41</v>
      </c>
      <c r="W4961">
        <v>0.3</v>
      </c>
      <c r="X4961" s="14">
        <v>0.73</v>
      </c>
      <c r="Y4961" s="14">
        <v>2.38</v>
      </c>
      <c r="Z4961" s="14">
        <v>0.25</v>
      </c>
      <c r="AA4961" s="5">
        <f t="shared" si="465"/>
        <v>0.28000000000000003</v>
      </c>
      <c r="AB4961" s="15" cm="1">
        <f t="array" ref="AB4961">_xlfn.SWITCH(U4961,"夏",122,"冬",90,"春",153,"秋",153,0)</f>
        <v>122</v>
      </c>
      <c r="AC4961" s="16">
        <f t="shared" si="466"/>
        <v>34.160000000000004</v>
      </c>
      <c r="AD4961" s="5">
        <f>IFERROR(AA4961/D4961,0)</f>
        <v>2.2305282846918845E-3</v>
      </c>
      <c r="AE4961" s="15">
        <f t="shared" si="467"/>
        <v>0.33424657534246577</v>
      </c>
      <c r="AF4961" s="5">
        <f>IFERROR(AD4961*AE4961*48,0)</f>
        <v>3.5786229137412813E-2</v>
      </c>
    </row>
    <row r="4962" spans="1:32" x14ac:dyDescent="0.15">
      <c r="A4962" s="17">
        <v>45895</v>
      </c>
      <c r="B4962" s="1" t="s">
        <v>36</v>
      </c>
      <c r="C4962" s="1" t="s">
        <v>33</v>
      </c>
      <c r="D4962" s="9">
        <v>125.5308</v>
      </c>
      <c r="E4962" s="6">
        <v>3.15</v>
      </c>
      <c r="F4962" s="18">
        <v>0.66666666666666696</v>
      </c>
      <c r="G4962" s="1">
        <v>29.5</v>
      </c>
      <c r="H4962" s="1">
        <v>86</v>
      </c>
      <c r="I4962" s="1">
        <v>29.8</v>
      </c>
      <c r="J4962" s="1">
        <v>0.09</v>
      </c>
      <c r="K4962" s="1">
        <v>702</v>
      </c>
      <c r="L4962" s="1">
        <v>540</v>
      </c>
      <c r="M4962" s="6">
        <f t="shared" si="470"/>
        <v>29.884877514615994</v>
      </c>
      <c r="N4962" s="19">
        <v>0.5</v>
      </c>
      <c r="O4962" s="11" cm="1">
        <f t="array" ref="O4962">ROUND(_xlfn.SWITCH(C4962,"建筑专教",IF(S4962&gt;0.1,1.38,1.28),"阶梯教室",IF(S4962&gt;0.1,1.15,1.05),"公共教室",IF(S4962&gt;0.1,1.22,1.12),IF(S4962&gt;0.1,1.2,1.1))+(MOD(ROW()*11,31)/31-0.5)*0.06,2)</f>
        <v>1.1100000000000001</v>
      </c>
      <c r="P4962" s="12">
        <f t="shared" si="468"/>
        <v>0.3</v>
      </c>
      <c r="Q4962" s="13">
        <f t="shared" si="469"/>
        <v>1.0046585708472522</v>
      </c>
      <c r="R4962" s="1">
        <v>0.2</v>
      </c>
      <c r="S4962" s="1">
        <v>0</v>
      </c>
      <c r="T4962" s="1">
        <v>0.2</v>
      </c>
      <c r="U4962" s="4" t="s">
        <v>60</v>
      </c>
      <c r="V4962">
        <v>0.41</v>
      </c>
      <c r="W4962">
        <v>0.3</v>
      </c>
      <c r="X4962" s="14">
        <v>0.73</v>
      </c>
      <c r="Y4962" s="14">
        <v>2.38</v>
      </c>
      <c r="Z4962" s="14">
        <v>0.25</v>
      </c>
      <c r="AA4962" s="5">
        <f t="shared" si="465"/>
        <v>0.4</v>
      </c>
      <c r="AB4962" s="15" cm="1">
        <f t="array" ref="AB4962">_xlfn.SWITCH(U4962,"夏",122,"冬",90,"春",153,"秋",153,0)</f>
        <v>122</v>
      </c>
      <c r="AC4962" s="16">
        <f t="shared" si="466"/>
        <v>48.800000000000004</v>
      </c>
      <c r="AD4962" s="5">
        <f>IFERROR(AA4962/D4962,0)</f>
        <v>3.1864689781312635E-3</v>
      </c>
      <c r="AE4962" s="15">
        <f t="shared" si="467"/>
        <v>0.33424657534246577</v>
      </c>
      <c r="AF4962" s="5">
        <f>IFERROR(AD4962*AE4962*48,0)</f>
        <v>5.1123184482018302E-2</v>
      </c>
    </row>
    <row r="4963" spans="1:32" x14ac:dyDescent="0.15">
      <c r="A4963" s="17">
        <v>45895</v>
      </c>
      <c r="B4963" s="1" t="s">
        <v>36</v>
      </c>
      <c r="C4963" s="1" t="s">
        <v>33</v>
      </c>
      <c r="D4963" s="9">
        <v>125.5308</v>
      </c>
      <c r="E4963" s="6">
        <v>3.15</v>
      </c>
      <c r="F4963" s="18">
        <v>0.6875</v>
      </c>
      <c r="G4963" s="1">
        <v>30</v>
      </c>
      <c r="H4963" s="1">
        <v>88</v>
      </c>
      <c r="I4963" s="1">
        <v>30.3</v>
      </c>
      <c r="J4963" s="1">
        <v>0.08</v>
      </c>
      <c r="K4963" s="1">
        <v>762</v>
      </c>
      <c r="L4963" s="1">
        <v>600</v>
      </c>
      <c r="M4963" s="6">
        <f t="shared" si="470"/>
        <v>30.378698444933775</v>
      </c>
      <c r="N4963" s="19">
        <v>0.5</v>
      </c>
      <c r="O4963" s="11" cm="1">
        <f t="array" ref="O4963">ROUND(_xlfn.SWITCH(C4963,"建筑专教",IF(S4963&gt;0.1,1.38,1.28),"阶梯教室",IF(S4963&gt;0.1,1.15,1.05),"公共教室",IF(S4963&gt;0.1,1.22,1.12),IF(S4963&gt;0.1,1.2,1.1))+(MOD(ROW()*11,31)/31-0.5)*0.06,2)</f>
        <v>1.07</v>
      </c>
      <c r="P4963" s="12">
        <f t="shared" si="468"/>
        <v>0.36</v>
      </c>
      <c r="Q4963" s="13">
        <f t="shared" si="469"/>
        <v>1.1302633978060046</v>
      </c>
      <c r="R4963" s="1">
        <v>0.22</v>
      </c>
      <c r="S4963" s="1">
        <v>0</v>
      </c>
      <c r="T4963" s="1">
        <v>0.26</v>
      </c>
      <c r="U4963" s="4" t="s">
        <v>60</v>
      </c>
      <c r="V4963">
        <v>0.41</v>
      </c>
      <c r="W4963">
        <v>0.3</v>
      </c>
      <c r="X4963" s="14">
        <v>0.73</v>
      </c>
      <c r="Y4963" s="14">
        <v>2.38</v>
      </c>
      <c r="Z4963" s="14">
        <v>0.25</v>
      </c>
      <c r="AA4963" s="5">
        <f t="shared" si="465"/>
        <v>0.48</v>
      </c>
      <c r="AB4963" s="15" cm="1">
        <f t="array" ref="AB4963">_xlfn.SWITCH(U4963,"夏",122,"冬",90,"春",153,"秋",153,0)</f>
        <v>122</v>
      </c>
      <c r="AC4963" s="16">
        <f t="shared" si="466"/>
        <v>58.559999999999995</v>
      </c>
      <c r="AD4963" s="5">
        <f>IFERROR(AA4963/D4963,0)</f>
        <v>3.823762773757516E-3</v>
      </c>
      <c r="AE4963" s="15">
        <f t="shared" si="467"/>
        <v>0.33424657534246577</v>
      </c>
      <c r="AF4963" s="5">
        <f>IFERROR(AD4963*AE4963*48,0)</f>
        <v>6.1347821378421957E-2</v>
      </c>
    </row>
    <row r="4964" spans="1:32" x14ac:dyDescent="0.15">
      <c r="A4964" s="17">
        <v>45895</v>
      </c>
      <c r="B4964" s="1" t="s">
        <v>36</v>
      </c>
      <c r="C4964" s="1" t="s">
        <v>33</v>
      </c>
      <c r="D4964" s="9">
        <v>125.5308</v>
      </c>
      <c r="E4964" s="6">
        <v>3.15</v>
      </c>
      <c r="F4964" s="18">
        <v>0.70833333333333304</v>
      </c>
      <c r="G4964" s="1">
        <v>29</v>
      </c>
      <c r="H4964" s="1">
        <v>84</v>
      </c>
      <c r="I4964" s="1">
        <v>29.3</v>
      </c>
      <c r="J4964" s="1">
        <v>0.05</v>
      </c>
      <c r="K4964" s="1">
        <v>512</v>
      </c>
      <c r="L4964" s="1">
        <v>510</v>
      </c>
      <c r="M4964" s="6">
        <f t="shared" si="470"/>
        <v>29.359956273016962</v>
      </c>
      <c r="N4964" s="19">
        <v>0.5</v>
      </c>
      <c r="O4964" s="11" cm="1">
        <f t="array" ref="O4964">ROUND(_xlfn.SWITCH(C4964,"建筑专教",IF(S4964&gt;0.1,1.38,1.28),"阶梯教室",IF(S4964&gt;0.1,1.15,1.05),"公共教室",IF(S4964&gt;0.1,1.22,1.12),IF(S4964&gt;0.1,1.2,1.1))+(MOD(ROW()*11,31)/31-0.5)*0.06,2)</f>
        <v>1.1000000000000001</v>
      </c>
      <c r="P4964" s="12">
        <f t="shared" si="468"/>
        <v>0.11</v>
      </c>
      <c r="Q4964" s="13">
        <f t="shared" si="469"/>
        <v>0.81947848175949434</v>
      </c>
      <c r="R4964" s="1">
        <v>0.1</v>
      </c>
      <c r="S4964" s="1">
        <v>0.08</v>
      </c>
      <c r="T4964" s="1">
        <v>0.05</v>
      </c>
      <c r="U4964" s="4" t="s">
        <v>60</v>
      </c>
      <c r="V4964">
        <v>0.41</v>
      </c>
      <c r="W4964">
        <v>0.3</v>
      </c>
      <c r="X4964" s="14">
        <v>0.73</v>
      </c>
      <c r="Y4964" s="14">
        <v>2.38</v>
      </c>
      <c r="Z4964" s="14">
        <v>0.25</v>
      </c>
      <c r="AA4964" s="5">
        <f t="shared" si="465"/>
        <v>0.22999999999999998</v>
      </c>
      <c r="AB4964" s="15" cm="1">
        <f t="array" ref="AB4964">_xlfn.SWITCH(U4964,"夏",122,"冬",90,"春",153,"秋",153,0)</f>
        <v>122</v>
      </c>
      <c r="AC4964" s="16">
        <f t="shared" si="466"/>
        <v>28.06</v>
      </c>
      <c r="AD4964" s="5">
        <f>IFERROR(AA4964/D4964,0)</f>
        <v>1.8322196624254764E-3</v>
      </c>
      <c r="AE4964" s="15">
        <f t="shared" si="467"/>
        <v>0.33424657534246577</v>
      </c>
      <c r="AF4964" s="5">
        <f>IFERROR(AD4964*AE4964*48,0)</f>
        <v>2.9395831077160518E-2</v>
      </c>
    </row>
    <row r="4965" spans="1:32" x14ac:dyDescent="0.15">
      <c r="A4965" s="17">
        <v>45895</v>
      </c>
      <c r="B4965" s="1" t="s">
        <v>36</v>
      </c>
      <c r="C4965" s="1" t="s">
        <v>33</v>
      </c>
      <c r="D4965" s="9">
        <v>125.5308</v>
      </c>
      <c r="E4965" s="6">
        <v>3.15</v>
      </c>
      <c r="F4965" s="18">
        <v>0.72916666666666696</v>
      </c>
      <c r="G4965" s="1">
        <v>28</v>
      </c>
      <c r="H4965" s="1">
        <v>80</v>
      </c>
      <c r="I4965" s="1">
        <v>28.3</v>
      </c>
      <c r="J4965" s="1">
        <v>0.03</v>
      </c>
      <c r="K4965" s="1">
        <v>442</v>
      </c>
      <c r="L4965" s="1">
        <v>450</v>
      </c>
      <c r="M4965" s="6">
        <f t="shared" si="470"/>
        <v>28.344573126173145</v>
      </c>
      <c r="N4965" s="19">
        <v>0.5</v>
      </c>
      <c r="O4965" s="11" cm="1">
        <f t="array" ref="O4965">ROUND(_xlfn.SWITCH(C4965,"建筑专教",IF(S4965&gt;0.1,1.38,1.28),"阶梯教室",IF(S4965&gt;0.1,1.15,1.05),"公共教室",IF(S4965&gt;0.1,1.22,1.12),IF(S4965&gt;0.1,1.2,1.1))+(MOD(ROW()*11,31)/31-0.5)*0.06,2)</f>
        <v>1.22</v>
      </c>
      <c r="P4965" s="12">
        <f t="shared" si="468"/>
        <v>0.04</v>
      </c>
      <c r="Q4965" s="13">
        <f t="shared" si="469"/>
        <v>0.65384026336083978</v>
      </c>
      <c r="R4965" s="1">
        <v>0.06</v>
      </c>
      <c r="S4965" s="1">
        <v>0.12</v>
      </c>
      <c r="T4965" s="1">
        <v>0.01</v>
      </c>
      <c r="U4965" s="4" t="s">
        <v>60</v>
      </c>
      <c r="V4965">
        <v>0.41</v>
      </c>
      <c r="W4965">
        <v>0.3</v>
      </c>
      <c r="X4965" s="14">
        <v>0.73</v>
      </c>
      <c r="Y4965" s="14">
        <v>2.38</v>
      </c>
      <c r="Z4965" s="14">
        <v>0.25</v>
      </c>
      <c r="AA4965" s="5">
        <f t="shared" si="465"/>
        <v>0.19</v>
      </c>
      <c r="AB4965" s="15" cm="1">
        <f t="array" ref="AB4965">_xlfn.SWITCH(U4965,"夏",122,"冬",90,"春",153,"秋",153,0)</f>
        <v>122</v>
      </c>
      <c r="AC4965" s="16">
        <f t="shared" si="466"/>
        <v>23.18</v>
      </c>
      <c r="AD4965" s="5">
        <f>IFERROR(AA4965/D4965,0)</f>
        <v>1.5135727646123501E-3</v>
      </c>
      <c r="AE4965" s="15">
        <f t="shared" si="467"/>
        <v>0.33424657534246577</v>
      </c>
      <c r="AF4965" s="5">
        <f>IFERROR(AD4965*AE4965*48,0)</f>
        <v>2.4283512628958694E-2</v>
      </c>
    </row>
    <row r="4966" spans="1:32" x14ac:dyDescent="0.15">
      <c r="A4966" s="17">
        <v>45895</v>
      </c>
      <c r="B4966" s="1" t="s">
        <v>36</v>
      </c>
      <c r="C4966" s="1" t="s">
        <v>33</v>
      </c>
      <c r="D4966" s="9">
        <v>125.5308</v>
      </c>
      <c r="E4966" s="6">
        <v>3.15</v>
      </c>
      <c r="F4966" s="18">
        <v>0.75</v>
      </c>
      <c r="G4966" s="1">
        <v>27.2</v>
      </c>
      <c r="H4966" s="1">
        <v>76</v>
      </c>
      <c r="I4966" s="1">
        <v>27.5</v>
      </c>
      <c r="J4966" s="1">
        <v>0.04</v>
      </c>
      <c r="K4966" s="1">
        <v>428</v>
      </c>
      <c r="L4966" s="1">
        <v>390</v>
      </c>
      <c r="M4966" s="6">
        <f t="shared" si="470"/>
        <v>27.553392371567327</v>
      </c>
      <c r="N4966" s="19">
        <v>0.5</v>
      </c>
      <c r="O4966" s="11" cm="1">
        <f t="array" ref="O4966">ROUND(_xlfn.SWITCH(C4966,"建筑专教",IF(S4966&gt;0.1,1.38,1.28),"阶梯教室",IF(S4966&gt;0.1,1.15,1.05),"公共教室",IF(S4966&gt;0.1,1.22,1.12),IF(S4966&gt;0.1,1.2,1.1))+(MOD(ROW()*11,31)/31-0.5)*0.06,2)</f>
        <v>1.18</v>
      </c>
      <c r="P4966" s="12">
        <f t="shared" si="468"/>
        <v>0.03</v>
      </c>
      <c r="Q4966" s="13">
        <f t="shared" si="469"/>
        <v>0.34062475891450705</v>
      </c>
      <c r="R4966" s="1">
        <v>0.1</v>
      </c>
      <c r="S4966" s="1">
        <v>0.16</v>
      </c>
      <c r="T4966" s="1">
        <v>0.03</v>
      </c>
      <c r="U4966" s="4" t="s">
        <v>60</v>
      </c>
      <c r="V4966">
        <v>0.41</v>
      </c>
      <c r="W4966">
        <v>0.3</v>
      </c>
      <c r="X4966" s="14">
        <v>0.73</v>
      </c>
      <c r="Y4966" s="14">
        <v>2.38</v>
      </c>
      <c r="Z4966" s="14">
        <v>0.25</v>
      </c>
      <c r="AA4966" s="5">
        <f t="shared" si="465"/>
        <v>0.29000000000000004</v>
      </c>
      <c r="AB4966" s="15" cm="1">
        <f t="array" ref="AB4966">_xlfn.SWITCH(U4966,"夏",122,"冬",90,"春",153,"秋",153,0)</f>
        <v>122</v>
      </c>
      <c r="AC4966" s="16">
        <f t="shared" si="466"/>
        <v>35.380000000000003</v>
      </c>
      <c r="AD4966" s="5">
        <f>IFERROR(AA4966/D4966,0)</f>
        <v>2.3101900091451661E-3</v>
      </c>
      <c r="AE4966" s="15">
        <f t="shared" si="467"/>
        <v>0.33424657534246577</v>
      </c>
      <c r="AF4966" s="5">
        <f>IFERROR(AD4966*AE4966*48,0)</f>
        <v>3.7064308749463273E-2</v>
      </c>
    </row>
    <row r="4967" spans="1:32" x14ac:dyDescent="0.15">
      <c r="A4967" s="17">
        <v>45895</v>
      </c>
      <c r="B4967" s="1" t="s">
        <v>36</v>
      </c>
      <c r="C4967" s="1" t="s">
        <v>33</v>
      </c>
      <c r="D4967" s="9">
        <v>125.5308</v>
      </c>
      <c r="E4967" s="6">
        <v>3.15</v>
      </c>
      <c r="F4967" s="18">
        <v>0.79166666666666696</v>
      </c>
      <c r="G4967" s="1">
        <v>26</v>
      </c>
      <c r="H4967" s="1">
        <v>72</v>
      </c>
      <c r="I4967" s="1">
        <v>26.3</v>
      </c>
      <c r="J4967" s="1">
        <v>0.05</v>
      </c>
      <c r="K4967" s="1">
        <v>512</v>
      </c>
      <c r="L4967" s="1">
        <v>420</v>
      </c>
      <c r="M4967" s="6">
        <f t="shared" si="470"/>
        <v>26.361775631161436</v>
      </c>
      <c r="N4967" s="19">
        <v>0.5</v>
      </c>
      <c r="O4967" s="11" cm="1">
        <f t="array" ref="O4967">ROUND(_xlfn.SWITCH(C4967,"建筑专教",IF(S4967&gt;0.1,1.38,1.28),"阶梯教室",IF(S4967&gt;0.1,1.15,1.05),"公共教室",IF(S4967&gt;0.1,1.22,1.12),IF(S4967&gt;0.1,1.2,1.1))+(MOD(ROW()*11,31)/31-0.5)*0.06,2)</f>
        <v>1.2</v>
      </c>
      <c r="P4967" s="12">
        <f t="shared" si="468"/>
        <v>0.11</v>
      </c>
      <c r="Q4967" s="13">
        <f t="shared" si="469"/>
        <v>-1.1692396438492623E-2</v>
      </c>
      <c r="R4967" s="1">
        <v>0.08</v>
      </c>
      <c r="S4967" s="1">
        <v>0.24</v>
      </c>
      <c r="T4967" s="1">
        <v>0.06</v>
      </c>
      <c r="U4967" s="4" t="s">
        <v>60</v>
      </c>
      <c r="V4967">
        <v>0.41</v>
      </c>
      <c r="W4967">
        <v>0.3</v>
      </c>
      <c r="X4967" s="14">
        <v>0.73</v>
      </c>
      <c r="Y4967" s="14">
        <v>2.38</v>
      </c>
      <c r="Z4967" s="14">
        <v>0.25</v>
      </c>
      <c r="AA4967" s="5">
        <f t="shared" si="465"/>
        <v>0.38</v>
      </c>
      <c r="AB4967" s="15" cm="1">
        <f t="array" ref="AB4967">_xlfn.SWITCH(U4967,"夏",122,"冬",90,"春",153,"秋",153,0)</f>
        <v>122</v>
      </c>
      <c r="AC4967" s="16">
        <f t="shared" si="466"/>
        <v>46.36</v>
      </c>
      <c r="AD4967" s="5">
        <f>IFERROR(AA4967/D4967,0)</f>
        <v>3.0271455292247003E-3</v>
      </c>
      <c r="AE4967" s="15">
        <f t="shared" si="467"/>
        <v>0.33424657534246577</v>
      </c>
      <c r="AF4967" s="5">
        <f>IFERROR(AD4967*AE4967*48,0)</f>
        <v>4.8567025257917389E-2</v>
      </c>
    </row>
    <row r="4968" spans="1:32" x14ac:dyDescent="0.15">
      <c r="A4968" s="17">
        <v>45895</v>
      </c>
      <c r="B4968" s="1" t="s">
        <v>36</v>
      </c>
      <c r="C4968" s="1" t="s">
        <v>33</v>
      </c>
      <c r="D4968" s="9">
        <v>125.5308</v>
      </c>
      <c r="E4968" s="6">
        <v>3.15</v>
      </c>
      <c r="F4968" s="18">
        <v>0.8125</v>
      </c>
      <c r="G4968" s="1">
        <v>25.5</v>
      </c>
      <c r="H4968" s="1">
        <v>76</v>
      </c>
      <c r="I4968" s="1">
        <v>25.8</v>
      </c>
      <c r="J4968" s="1">
        <v>0.03</v>
      </c>
      <c r="K4968" s="1">
        <v>398</v>
      </c>
      <c r="L4968" s="1">
        <v>360</v>
      </c>
      <c r="M4968" s="6">
        <f t="shared" si="470"/>
        <v>25.845700402408966</v>
      </c>
      <c r="N4968" s="19">
        <v>0.5</v>
      </c>
      <c r="O4968" s="11" cm="1">
        <f t="array" ref="O4968">ROUND(_xlfn.SWITCH(C4968,"建筑专教",IF(S4968&gt;0.1,1.38,1.28),"阶梯教室",IF(S4968&gt;0.1,1.15,1.05),"公共教室",IF(S4968&gt;0.1,1.22,1.12),IF(S4968&gt;0.1,1.2,1.1))+(MOD(ROW()*11,31)/31-0.5)*0.06,2)</f>
        <v>1.22</v>
      </c>
      <c r="P4968" s="12">
        <f t="shared" si="468"/>
        <v>0</v>
      </c>
      <c r="Q4968" s="13">
        <f t="shared" si="469"/>
        <v>-0.13455550960100149</v>
      </c>
      <c r="R4968" s="1">
        <v>0.04</v>
      </c>
      <c r="S4968" s="1">
        <v>0.28000000000000003</v>
      </c>
      <c r="T4968" s="1">
        <v>0.02</v>
      </c>
      <c r="U4968" s="4" t="s">
        <v>60</v>
      </c>
      <c r="V4968">
        <v>0.41</v>
      </c>
      <c r="W4968">
        <v>0.3</v>
      </c>
      <c r="X4968" s="14">
        <v>0.73</v>
      </c>
      <c r="Y4968" s="14">
        <v>2.38</v>
      </c>
      <c r="Z4968" s="14">
        <v>0.25</v>
      </c>
      <c r="AA4968" s="5">
        <f t="shared" ref="AA4968:AA5031" si="471">R4968+S4968+T4968</f>
        <v>0.34</v>
      </c>
      <c r="AB4968" s="15" cm="1">
        <f t="array" ref="AB4968">_xlfn.SWITCH(U4968,"夏",122,"冬",90,"春",153,"秋",153,0)</f>
        <v>122</v>
      </c>
      <c r="AC4968" s="16">
        <f t="shared" ref="AC4968:AC5031" si="472">AA4968*AB4968</f>
        <v>41.480000000000004</v>
      </c>
      <c r="AD4968" s="5">
        <f>IFERROR(AA4968/D4968,0)</f>
        <v>2.7084986314115742E-3</v>
      </c>
      <c r="AE4968" s="15">
        <f t="shared" ref="AE4968:AE5031" si="473">IF(U4968="夏",122/365,IF(U4968="冬",90/365,IF(OR(U4968="春",U4968="秋"),153/365,0)))</f>
        <v>0.33424657534246577</v>
      </c>
      <c r="AF4968" s="5">
        <f>IFERROR(AD4968*AE4968*48,0)</f>
        <v>4.3454706809715554E-2</v>
      </c>
    </row>
    <row r="4969" spans="1:32" x14ac:dyDescent="0.15">
      <c r="A4969" s="17">
        <v>45895</v>
      </c>
      <c r="B4969" s="1" t="s">
        <v>36</v>
      </c>
      <c r="C4969" s="1" t="s">
        <v>33</v>
      </c>
      <c r="D4969" s="9">
        <v>125.5308</v>
      </c>
      <c r="E4969" s="6">
        <v>3.15</v>
      </c>
      <c r="F4969" s="18">
        <v>0.83333333333333304</v>
      </c>
      <c r="G4969" s="1">
        <v>25</v>
      </c>
      <c r="H4969" s="1">
        <v>80</v>
      </c>
      <c r="I4969" s="1">
        <v>25.3</v>
      </c>
      <c r="J4969" s="1">
        <v>0.03</v>
      </c>
      <c r="K4969" s="1">
        <v>365</v>
      </c>
      <c r="L4969" s="1">
        <v>300</v>
      </c>
      <c r="M4969" s="6">
        <f t="shared" si="470"/>
        <v>25.345930405426145</v>
      </c>
      <c r="N4969" s="1">
        <v>0</v>
      </c>
      <c r="O4969" s="1">
        <v>0</v>
      </c>
      <c r="P4969" s="12">
        <f t="shared" si="468"/>
        <v>0</v>
      </c>
      <c r="Q4969" s="1">
        <v>0</v>
      </c>
      <c r="R4969" s="1">
        <v>0.02</v>
      </c>
      <c r="S4969" s="1">
        <v>0.32</v>
      </c>
      <c r="T4969" s="1">
        <v>0</v>
      </c>
      <c r="U4969" s="4" t="s">
        <v>60</v>
      </c>
      <c r="V4969">
        <v>0.41</v>
      </c>
      <c r="W4969">
        <v>0.3</v>
      </c>
      <c r="X4969" s="14">
        <v>0.73</v>
      </c>
      <c r="Y4969" s="14">
        <v>2.38</v>
      </c>
      <c r="Z4969" s="14">
        <v>0.25</v>
      </c>
      <c r="AA4969" s="5">
        <f t="shared" si="471"/>
        <v>0.34</v>
      </c>
      <c r="AB4969" s="15" cm="1">
        <f t="array" ref="AB4969">_xlfn.SWITCH(U4969,"夏",122,"冬",90,"春",153,"秋",153,0)</f>
        <v>122</v>
      </c>
      <c r="AC4969" s="16">
        <f t="shared" si="472"/>
        <v>41.480000000000004</v>
      </c>
      <c r="AD4969" s="5">
        <f>IFERROR(AA4969/D4969,0)</f>
        <v>2.7084986314115742E-3</v>
      </c>
      <c r="AE4969" s="15">
        <f t="shared" si="473"/>
        <v>0.33424657534246577</v>
      </c>
      <c r="AF4969" s="5">
        <f>IFERROR(AD4969*AE4969*48,0)</f>
        <v>4.3454706809715554E-2</v>
      </c>
    </row>
    <row r="4970" spans="1:32" x14ac:dyDescent="0.15">
      <c r="A4970" s="17">
        <v>45895</v>
      </c>
      <c r="B4970" s="1" t="s">
        <v>36</v>
      </c>
      <c r="C4970" s="1" t="s">
        <v>33</v>
      </c>
      <c r="D4970" s="9">
        <v>125.5308</v>
      </c>
      <c r="E4970" s="6">
        <v>3.15</v>
      </c>
      <c r="F4970" s="18">
        <v>0.85416666666666696</v>
      </c>
      <c r="G4970" s="1">
        <v>24.5</v>
      </c>
      <c r="H4970" s="1">
        <v>84</v>
      </c>
      <c r="I4970" s="1">
        <v>24.8</v>
      </c>
      <c r="J4970" s="1">
        <v>0.01</v>
      </c>
      <c r="K4970" s="1">
        <v>352</v>
      </c>
      <c r="L4970" s="1">
        <v>240</v>
      </c>
      <c r="M4970" s="6">
        <f t="shared" si="470"/>
        <v>24.82388141994187</v>
      </c>
      <c r="N4970" s="1">
        <v>0</v>
      </c>
      <c r="O4970" s="1">
        <v>0</v>
      </c>
      <c r="P4970" s="12">
        <f t="shared" si="468"/>
        <v>0</v>
      </c>
      <c r="Q4970" s="1">
        <v>0</v>
      </c>
      <c r="R4970" s="1">
        <v>0.01</v>
      </c>
      <c r="S4970" s="1">
        <v>0.36</v>
      </c>
      <c r="T4970" s="1">
        <v>0</v>
      </c>
      <c r="U4970" s="4" t="s">
        <v>60</v>
      </c>
      <c r="V4970">
        <v>0.41</v>
      </c>
      <c r="W4970">
        <v>0.3</v>
      </c>
      <c r="X4970" s="14">
        <v>0.73</v>
      </c>
      <c r="Y4970" s="14">
        <v>2.38</v>
      </c>
      <c r="Z4970" s="14">
        <v>0.25</v>
      </c>
      <c r="AA4970" s="5">
        <f t="shared" si="471"/>
        <v>0.37</v>
      </c>
      <c r="AB4970" s="15" cm="1">
        <f t="array" ref="AB4970">_xlfn.SWITCH(U4970,"夏",122,"冬",90,"春",153,"秋",153,0)</f>
        <v>122</v>
      </c>
      <c r="AC4970" s="16">
        <f t="shared" si="472"/>
        <v>45.14</v>
      </c>
      <c r="AD4970" s="5">
        <f>IFERROR(AA4970/D4970,0)</f>
        <v>2.9474838047714187E-3</v>
      </c>
      <c r="AE4970" s="15">
        <f t="shared" si="473"/>
        <v>0.33424657534246577</v>
      </c>
      <c r="AF4970" s="5">
        <f>IFERROR(AD4970*AE4970*48,0)</f>
        <v>4.7288945645866928E-2</v>
      </c>
    </row>
    <row r="4971" spans="1:32" x14ac:dyDescent="0.15">
      <c r="A4971" s="17">
        <v>45895</v>
      </c>
      <c r="B4971" s="1" t="s">
        <v>36</v>
      </c>
      <c r="C4971" s="1" t="s">
        <v>33</v>
      </c>
      <c r="D4971" s="9">
        <v>125.5308</v>
      </c>
      <c r="E4971" s="6">
        <v>3.15</v>
      </c>
      <c r="F4971" s="18">
        <v>0.875</v>
      </c>
      <c r="G4971" s="1">
        <v>23.8</v>
      </c>
      <c r="H4971" s="1">
        <v>88</v>
      </c>
      <c r="I4971" s="1">
        <v>24.1</v>
      </c>
      <c r="J4971" s="1">
        <v>0.03</v>
      </c>
      <c r="K4971" s="1">
        <v>338</v>
      </c>
      <c r="L4971" s="1">
        <v>180</v>
      </c>
      <c r="M4971" s="6">
        <f t="shared" si="470"/>
        <v>24.146488743737621</v>
      </c>
      <c r="N4971" s="1">
        <v>0</v>
      </c>
      <c r="O4971" s="1">
        <v>0</v>
      </c>
      <c r="P4971" s="12">
        <f t="shared" si="468"/>
        <v>0</v>
      </c>
      <c r="Q4971" s="1">
        <v>0</v>
      </c>
      <c r="R4971" s="1">
        <v>0</v>
      </c>
      <c r="S4971" s="1">
        <v>0.4</v>
      </c>
      <c r="T4971" s="1">
        <v>0</v>
      </c>
      <c r="U4971" s="4" t="s">
        <v>60</v>
      </c>
      <c r="V4971">
        <v>0.41</v>
      </c>
      <c r="W4971">
        <v>0.3</v>
      </c>
      <c r="X4971" s="14">
        <v>0.73</v>
      </c>
      <c r="Y4971" s="14">
        <v>2.38</v>
      </c>
      <c r="Z4971" s="14">
        <v>0.25</v>
      </c>
      <c r="AA4971" s="5">
        <f t="shared" si="471"/>
        <v>0.4</v>
      </c>
      <c r="AB4971" s="15" cm="1">
        <f t="array" ref="AB4971">_xlfn.SWITCH(U4971,"夏",122,"冬",90,"春",153,"秋",153,0)</f>
        <v>122</v>
      </c>
      <c r="AC4971" s="16">
        <f t="shared" si="472"/>
        <v>48.800000000000004</v>
      </c>
      <c r="AD4971" s="5">
        <f>IFERROR(AA4971/D4971,0)</f>
        <v>3.1864689781312635E-3</v>
      </c>
      <c r="AE4971" s="15">
        <f t="shared" si="473"/>
        <v>0.33424657534246577</v>
      </c>
      <c r="AF4971" s="5">
        <f>IFERROR(AD4971*AE4971*48,0)</f>
        <v>5.1123184482018302E-2</v>
      </c>
    </row>
    <row r="4972" spans="1:32" x14ac:dyDescent="0.15">
      <c r="A4972" s="17">
        <v>45895</v>
      </c>
      <c r="B4972" s="1" t="s">
        <v>36</v>
      </c>
      <c r="C4972" s="1" t="s">
        <v>33</v>
      </c>
      <c r="D4972" s="9">
        <v>125.5308</v>
      </c>
      <c r="E4972" s="6">
        <v>3.15</v>
      </c>
      <c r="F4972" s="18">
        <v>0.89583333333333304</v>
      </c>
      <c r="G4972" s="1">
        <v>23.2</v>
      </c>
      <c r="H4972" s="1">
        <v>92</v>
      </c>
      <c r="I4972" s="1">
        <v>23.5</v>
      </c>
      <c r="J4972" s="1">
        <v>0.01</v>
      </c>
      <c r="K4972" s="1">
        <v>325</v>
      </c>
      <c r="L4972" s="1">
        <v>120</v>
      </c>
      <c r="M4972" s="6">
        <f t="shared" si="470"/>
        <v>23.524196710899275</v>
      </c>
      <c r="N4972" s="1">
        <v>0</v>
      </c>
      <c r="O4972" s="1">
        <v>0</v>
      </c>
      <c r="P4972" s="12">
        <f t="shared" si="468"/>
        <v>0</v>
      </c>
      <c r="Q4972" s="1">
        <v>0</v>
      </c>
      <c r="R4972" s="1">
        <v>0</v>
      </c>
      <c r="S4972" s="1">
        <v>0.44</v>
      </c>
      <c r="T4972" s="1">
        <v>0</v>
      </c>
      <c r="U4972" s="4" t="s">
        <v>60</v>
      </c>
      <c r="V4972">
        <v>0.41</v>
      </c>
      <c r="W4972">
        <v>0.3</v>
      </c>
      <c r="X4972" s="14">
        <v>0.73</v>
      </c>
      <c r="Y4972" s="14">
        <v>2.38</v>
      </c>
      <c r="Z4972" s="14">
        <v>0.25</v>
      </c>
      <c r="AA4972" s="5">
        <f t="shared" si="471"/>
        <v>0.44</v>
      </c>
      <c r="AB4972" s="15" cm="1">
        <f t="array" ref="AB4972">_xlfn.SWITCH(U4972,"夏",122,"冬",90,"春",153,"秋",153,0)</f>
        <v>122</v>
      </c>
      <c r="AC4972" s="16">
        <f t="shared" si="472"/>
        <v>53.68</v>
      </c>
      <c r="AD4972" s="5">
        <f>IFERROR(AA4972/D4972,0)</f>
        <v>3.50511587594439E-3</v>
      </c>
      <c r="AE4972" s="15">
        <f t="shared" si="473"/>
        <v>0.33424657534246577</v>
      </c>
      <c r="AF4972" s="5">
        <f>IFERROR(AD4972*AE4972*48,0)</f>
        <v>5.623550293022013E-2</v>
      </c>
    </row>
    <row r="4973" spans="1:32" x14ac:dyDescent="0.15">
      <c r="A4973" s="17">
        <v>45895</v>
      </c>
      <c r="B4973" s="1" t="s">
        <v>36</v>
      </c>
      <c r="C4973" s="1" t="s">
        <v>33</v>
      </c>
      <c r="D4973" s="9">
        <v>125.5308</v>
      </c>
      <c r="E4973" s="6">
        <v>3.15</v>
      </c>
      <c r="F4973" s="18">
        <v>0.91666666666666696</v>
      </c>
      <c r="G4973" s="1">
        <v>22.5</v>
      </c>
      <c r="H4973" s="1">
        <v>96</v>
      </c>
      <c r="I4973" s="1">
        <v>22.8</v>
      </c>
      <c r="J4973" s="1">
        <v>0.01</v>
      </c>
      <c r="K4973" s="1">
        <v>312</v>
      </c>
      <c r="L4973" s="1">
        <v>60</v>
      </c>
      <c r="M4973" s="6">
        <f t="shared" si="470"/>
        <v>22.8243687838754</v>
      </c>
      <c r="N4973" s="1">
        <v>0</v>
      </c>
      <c r="O4973" s="1">
        <v>0</v>
      </c>
      <c r="P4973" s="12">
        <f t="shared" ref="P4973:P5036" si="474">IF(O4973=0,0,ROUND(MIN(MAX((K4973-400)/(320*E4973*IF(C4973="公共教室",0.95,IF(C4973="建筑专教",0.85,IF(C4973="阶梯教室",1.15,1)))),0),2),2))</f>
        <v>0</v>
      </c>
      <c r="Q4973" s="1">
        <v>0</v>
      </c>
      <c r="R4973" s="1">
        <v>0</v>
      </c>
      <c r="S4973" s="1">
        <v>0.48</v>
      </c>
      <c r="T4973" s="1">
        <v>0</v>
      </c>
      <c r="U4973" s="4" t="s">
        <v>60</v>
      </c>
      <c r="V4973">
        <v>0.41</v>
      </c>
      <c r="W4973">
        <v>0.3</v>
      </c>
      <c r="X4973" s="14">
        <v>0.73</v>
      </c>
      <c r="Y4973" s="14">
        <v>2.38</v>
      </c>
      <c r="Z4973" s="14">
        <v>0.25</v>
      </c>
      <c r="AA4973" s="5">
        <f t="shared" si="471"/>
        <v>0.48</v>
      </c>
      <c r="AB4973" s="15" cm="1">
        <f t="array" ref="AB4973">_xlfn.SWITCH(U4973,"夏",122,"冬",90,"春",153,"秋",153,0)</f>
        <v>122</v>
      </c>
      <c r="AC4973" s="16">
        <f t="shared" si="472"/>
        <v>58.559999999999995</v>
      </c>
      <c r="AD4973" s="5">
        <f>IFERROR(AA4973/D4973,0)</f>
        <v>3.823762773757516E-3</v>
      </c>
      <c r="AE4973" s="15">
        <f t="shared" si="473"/>
        <v>0.33424657534246577</v>
      </c>
      <c r="AF4973" s="5">
        <f>IFERROR(AD4973*AE4973*48,0)</f>
        <v>6.1347821378421957E-2</v>
      </c>
    </row>
    <row r="4974" spans="1:32" x14ac:dyDescent="0.15">
      <c r="A4974" s="17">
        <v>45896</v>
      </c>
      <c r="B4974" s="1" t="s">
        <v>37</v>
      </c>
      <c r="C4974" s="1" t="s">
        <v>33</v>
      </c>
      <c r="D4974" s="9">
        <v>125.5308</v>
      </c>
      <c r="E4974" s="6">
        <v>3.15</v>
      </c>
      <c r="F4974" s="18">
        <v>0.33333333333333298</v>
      </c>
      <c r="G4974" s="1">
        <v>24.3</v>
      </c>
      <c r="H4974" s="1">
        <v>74</v>
      </c>
      <c r="I4974" s="1">
        <v>24.6</v>
      </c>
      <c r="J4974" s="1">
        <v>0.11</v>
      </c>
      <c r="K4974" s="1">
        <v>412</v>
      </c>
      <c r="L4974" s="1">
        <v>145</v>
      </c>
      <c r="M4974" s="6">
        <f t="shared" si="470"/>
        <v>24.700832892489757</v>
      </c>
      <c r="N4974" s="19">
        <v>0.5</v>
      </c>
      <c r="O4974" s="11" cm="1">
        <f t="array" ref="O4974">ROUND(_xlfn.SWITCH(C4974,"建筑专教",IF(S4974&gt;0.1,1.38,1.28),"阶梯教室",IF(S4974&gt;0.1,1.15,1.05),"公共教室",IF(S4974&gt;0.1,1.22,1.12),IF(S4974&gt;0.1,1.2,1.1))+(MOD(ROW()*11,31)/31-0.5)*0.06,2)</f>
        <v>1.1299999999999999</v>
      </c>
      <c r="P4974" s="12">
        <f t="shared" si="474"/>
        <v>0.01</v>
      </c>
      <c r="Q4974" s="13">
        <f t="shared" si="469"/>
        <v>-0.76153639296690701</v>
      </c>
      <c r="R4974" s="1">
        <v>0.18</v>
      </c>
      <c r="S4974" s="1">
        <v>0.06</v>
      </c>
      <c r="T4974" s="1">
        <v>0.02</v>
      </c>
      <c r="U4974" s="4" t="s">
        <v>60</v>
      </c>
      <c r="V4974">
        <v>0.41</v>
      </c>
      <c r="W4974">
        <v>0.3</v>
      </c>
      <c r="X4974" s="14">
        <v>0.73</v>
      </c>
      <c r="Y4974" s="14">
        <v>2.38</v>
      </c>
      <c r="Z4974" s="14">
        <v>0.25</v>
      </c>
      <c r="AA4974" s="5">
        <f t="shared" si="471"/>
        <v>0.26</v>
      </c>
      <c r="AB4974" s="15" cm="1">
        <f t="array" ref="AB4974">_xlfn.SWITCH(U4974,"夏",122,"冬",90,"春",153,"秋",153,0)</f>
        <v>122</v>
      </c>
      <c r="AC4974" s="16">
        <f t="shared" si="472"/>
        <v>31.720000000000002</v>
      </c>
      <c r="AD4974" s="5">
        <f>IFERROR(AA4974/D4974,0)</f>
        <v>2.0712048357853213E-3</v>
      </c>
      <c r="AE4974" s="15">
        <f t="shared" si="473"/>
        <v>0.33424657534246577</v>
      </c>
      <c r="AF4974" s="5">
        <f>IFERROR(AD4974*AE4974*48,0)</f>
        <v>3.3230069913311899E-2</v>
      </c>
    </row>
    <row r="4975" spans="1:32" x14ac:dyDescent="0.15">
      <c r="A4975" s="17">
        <v>45896</v>
      </c>
      <c r="B4975" s="1" t="s">
        <v>37</v>
      </c>
      <c r="C4975" s="1" t="s">
        <v>33</v>
      </c>
      <c r="D4975" s="9">
        <v>125.5308</v>
      </c>
      <c r="E4975" s="6">
        <v>3.15</v>
      </c>
      <c r="F4975" s="18">
        <v>0.35416666666666702</v>
      </c>
      <c r="G4975" s="1">
        <v>25.3</v>
      </c>
      <c r="H4975" s="1">
        <v>70</v>
      </c>
      <c r="I4975" s="1">
        <v>25.6</v>
      </c>
      <c r="J4975" s="1">
        <v>0.18</v>
      </c>
      <c r="K4975" s="1">
        <v>568</v>
      </c>
      <c r="L4975" s="1">
        <v>285</v>
      </c>
      <c r="M4975" s="6">
        <f t="shared" si="470"/>
        <v>25.734118858138118</v>
      </c>
      <c r="N4975" s="19">
        <v>0.5</v>
      </c>
      <c r="O4975" s="11" cm="1">
        <f t="array" ref="O4975">ROUND(_xlfn.SWITCH(C4975,"建筑专教",IF(S4975&gt;0.1,1.38,1.28),"阶梯教室",IF(S4975&gt;0.1,1.15,1.05),"公共教室",IF(S4975&gt;0.1,1.22,1.12),IF(S4975&gt;0.1,1.2,1.1))+(MOD(ROW()*11,31)/31-0.5)*0.06,2)</f>
        <v>1.0900000000000001</v>
      </c>
      <c r="P4975" s="12">
        <f t="shared" si="474"/>
        <v>0.17</v>
      </c>
      <c r="Q4975" s="13">
        <f t="shared" si="469"/>
        <v>-0.50803145701089136</v>
      </c>
      <c r="R4975" s="1">
        <v>0.35</v>
      </c>
      <c r="S4975" s="1">
        <v>0.03</v>
      </c>
      <c r="T4975" s="1">
        <v>0.13</v>
      </c>
      <c r="U4975" s="4" t="s">
        <v>60</v>
      </c>
      <c r="V4975">
        <v>0.41</v>
      </c>
      <c r="W4975">
        <v>0.3</v>
      </c>
      <c r="X4975" s="14">
        <v>0.73</v>
      </c>
      <c r="Y4975" s="14">
        <v>2.38</v>
      </c>
      <c r="Z4975" s="14">
        <v>0.25</v>
      </c>
      <c r="AA4975" s="5">
        <f t="shared" si="471"/>
        <v>0.51</v>
      </c>
      <c r="AB4975" s="15" cm="1">
        <f t="array" ref="AB4975">_xlfn.SWITCH(U4975,"夏",122,"冬",90,"春",153,"秋",153,0)</f>
        <v>122</v>
      </c>
      <c r="AC4975" s="16">
        <f t="shared" si="472"/>
        <v>62.22</v>
      </c>
      <c r="AD4975" s="5">
        <f>IFERROR(AA4975/D4975,0)</f>
        <v>4.0627479471173613E-3</v>
      </c>
      <c r="AE4975" s="15">
        <f t="shared" si="473"/>
        <v>0.33424657534246577</v>
      </c>
      <c r="AF4975" s="5">
        <f>IFERROR(AD4975*AE4975*48,0)</f>
        <v>6.5182060214573345E-2</v>
      </c>
    </row>
    <row r="4976" spans="1:32" x14ac:dyDescent="0.15">
      <c r="A4976" s="17">
        <v>45896</v>
      </c>
      <c r="B4976" s="1" t="s">
        <v>37</v>
      </c>
      <c r="C4976" s="1" t="s">
        <v>33</v>
      </c>
      <c r="D4976" s="9">
        <v>125.5308</v>
      </c>
      <c r="E4976" s="6">
        <v>3.15</v>
      </c>
      <c r="F4976" s="18">
        <v>0.375</v>
      </c>
      <c r="G4976" s="1">
        <v>26.3</v>
      </c>
      <c r="H4976" s="1">
        <v>66</v>
      </c>
      <c r="I4976" s="1">
        <v>26.6</v>
      </c>
      <c r="J4976" s="1">
        <v>0.19</v>
      </c>
      <c r="K4976" s="1">
        <v>665</v>
      </c>
      <c r="L4976" s="1">
        <v>350</v>
      </c>
      <c r="M4976" s="6">
        <f t="shared" si="470"/>
        <v>26.73715733685367</v>
      </c>
      <c r="N4976" s="19">
        <v>0.5</v>
      </c>
      <c r="O4976" s="11" cm="1">
        <f t="array" ref="O4976">ROUND(_xlfn.SWITCH(C4976,"建筑专教",IF(S4976&gt;0.1,1.38,1.28),"阶梯教室",IF(S4976&gt;0.1,1.15,1.05),"公共教室",IF(S4976&gt;0.1,1.22,1.12),IF(S4976&gt;0.1,1.2,1.1))+(MOD(ROW()*11,31)/31-0.5)*0.06,2)</f>
        <v>1.1100000000000001</v>
      </c>
      <c r="P4976" s="12">
        <f t="shared" si="474"/>
        <v>0.26</v>
      </c>
      <c r="Q4976" s="13">
        <f t="shared" si="469"/>
        <v>-9.3105735031042192E-2</v>
      </c>
      <c r="R4976" s="1">
        <v>0.41</v>
      </c>
      <c r="S4976" s="1">
        <v>0</v>
      </c>
      <c r="T4976" s="1">
        <v>0.19</v>
      </c>
      <c r="U4976" s="4" t="s">
        <v>60</v>
      </c>
      <c r="V4976">
        <v>0.41</v>
      </c>
      <c r="W4976">
        <v>0.3</v>
      </c>
      <c r="X4976" s="14">
        <v>0.73</v>
      </c>
      <c r="Y4976" s="14">
        <v>2.38</v>
      </c>
      <c r="Z4976" s="14">
        <v>0.25</v>
      </c>
      <c r="AA4976" s="5">
        <f t="shared" si="471"/>
        <v>0.6</v>
      </c>
      <c r="AB4976" s="15" cm="1">
        <f t="array" ref="AB4976">_xlfn.SWITCH(U4976,"夏",122,"冬",90,"春",153,"秋",153,0)</f>
        <v>122</v>
      </c>
      <c r="AC4976" s="16">
        <f t="shared" si="472"/>
        <v>73.2</v>
      </c>
      <c r="AD4976" s="5">
        <f>IFERROR(AA4976/D4976,0)</f>
        <v>4.7797034671968946E-3</v>
      </c>
      <c r="AE4976" s="15">
        <f t="shared" si="473"/>
        <v>0.33424657534246577</v>
      </c>
      <c r="AF4976" s="5">
        <f>IFERROR(AD4976*AE4976*48,0)</f>
        <v>7.668477672302744E-2</v>
      </c>
    </row>
    <row r="4977" spans="1:32" x14ac:dyDescent="0.15">
      <c r="A4977" s="17">
        <v>45896</v>
      </c>
      <c r="B4977" s="1" t="s">
        <v>37</v>
      </c>
      <c r="C4977" s="1" t="s">
        <v>33</v>
      </c>
      <c r="D4977" s="9">
        <v>125.5308</v>
      </c>
      <c r="E4977" s="6">
        <v>3.15</v>
      </c>
      <c r="F4977" s="18">
        <v>0.39583333333333298</v>
      </c>
      <c r="G4977" s="1">
        <v>26.8</v>
      </c>
      <c r="H4977" s="1">
        <v>66</v>
      </c>
      <c r="I4977" s="1">
        <v>27.1</v>
      </c>
      <c r="J4977" s="1">
        <v>0.14000000000000001</v>
      </c>
      <c r="K4977" s="1">
        <v>568</v>
      </c>
      <c r="L4977" s="1">
        <v>315</v>
      </c>
      <c r="M4977" s="6">
        <f t="shared" si="470"/>
        <v>27.213638045003734</v>
      </c>
      <c r="N4977" s="19">
        <v>0.5</v>
      </c>
      <c r="O4977" s="11" cm="1">
        <f t="array" ref="O4977">ROUND(_xlfn.SWITCH(C4977,"建筑专教",IF(S4977&gt;0.1,1.38,1.28),"阶梯教室",IF(S4977&gt;0.1,1.15,1.05),"公共教室",IF(S4977&gt;0.1,1.22,1.12),IF(S4977&gt;0.1,1.2,1.1))+(MOD(ROW()*11,31)/31-0.5)*0.06,2)</f>
        <v>1.07</v>
      </c>
      <c r="P4977" s="12">
        <f t="shared" si="474"/>
        <v>0.17</v>
      </c>
      <c r="Q4977" s="13">
        <f t="shared" si="469"/>
        <v>-8.5253860771311151E-3</v>
      </c>
      <c r="R4977" s="1">
        <v>0.28000000000000003</v>
      </c>
      <c r="S4977" s="1">
        <v>0</v>
      </c>
      <c r="T4977" s="1">
        <v>0.11</v>
      </c>
      <c r="U4977" s="4" t="s">
        <v>60</v>
      </c>
      <c r="V4977">
        <v>0.41</v>
      </c>
      <c r="W4977">
        <v>0.3</v>
      </c>
      <c r="X4977" s="14">
        <v>0.73</v>
      </c>
      <c r="Y4977" s="14">
        <v>2.38</v>
      </c>
      <c r="Z4977" s="14">
        <v>0.25</v>
      </c>
      <c r="AA4977" s="5">
        <f t="shared" si="471"/>
        <v>0.39</v>
      </c>
      <c r="AB4977" s="15" cm="1">
        <f t="array" ref="AB4977">_xlfn.SWITCH(U4977,"夏",122,"冬",90,"春",153,"秋",153,0)</f>
        <v>122</v>
      </c>
      <c r="AC4977" s="16">
        <f t="shared" si="472"/>
        <v>47.58</v>
      </c>
      <c r="AD4977" s="5">
        <f>IFERROR(AA4977/D4977,0)</f>
        <v>3.1068072536779819E-3</v>
      </c>
      <c r="AE4977" s="15">
        <f t="shared" si="473"/>
        <v>0.33424657534246577</v>
      </c>
      <c r="AF4977" s="5">
        <f>IFERROR(AD4977*AE4977*48,0)</f>
        <v>4.9845104869967835E-2</v>
      </c>
    </row>
    <row r="4978" spans="1:32" x14ac:dyDescent="0.15">
      <c r="A4978" s="17">
        <v>45896</v>
      </c>
      <c r="B4978" s="1" t="s">
        <v>37</v>
      </c>
      <c r="C4978" s="1" t="s">
        <v>33</v>
      </c>
      <c r="D4978" s="9">
        <v>125.5308</v>
      </c>
      <c r="E4978" s="6">
        <v>3.15</v>
      </c>
      <c r="F4978" s="18">
        <v>0.41666666666666702</v>
      </c>
      <c r="G4978" s="1">
        <v>27.6</v>
      </c>
      <c r="H4978" s="1">
        <v>68</v>
      </c>
      <c r="I4978" s="1">
        <v>27.9</v>
      </c>
      <c r="J4978" s="1">
        <v>0.18</v>
      </c>
      <c r="K4978" s="1">
        <v>672</v>
      </c>
      <c r="L4978" s="1">
        <v>375</v>
      </c>
      <c r="M4978" s="6">
        <f t="shared" si="470"/>
        <v>28.031070973028648</v>
      </c>
      <c r="N4978" s="19">
        <v>0.5</v>
      </c>
      <c r="O4978" s="11" cm="1">
        <f t="array" ref="O4978">ROUND(_xlfn.SWITCH(C4978,"建筑专教",IF(S4978&gt;0.1,1.38,1.28),"阶梯教室",IF(S4978&gt;0.1,1.15,1.05),"公共教室",IF(S4978&gt;0.1,1.22,1.12),IF(S4978&gt;0.1,1.2,1.1))+(MOD(ROW()*11,31)/31-0.5)*0.06,2)</f>
        <v>1.0900000000000001</v>
      </c>
      <c r="P4978" s="12">
        <f t="shared" si="474"/>
        <v>0.27</v>
      </c>
      <c r="Q4978" s="13">
        <f t="shared" si="469"/>
        <v>0.32670935472801926</v>
      </c>
      <c r="R4978" s="1">
        <v>0.34</v>
      </c>
      <c r="S4978" s="1">
        <v>0</v>
      </c>
      <c r="T4978" s="1">
        <v>0.18</v>
      </c>
      <c r="U4978" s="4" t="s">
        <v>60</v>
      </c>
      <c r="V4978">
        <v>0.41</v>
      </c>
      <c r="W4978">
        <v>0.3</v>
      </c>
      <c r="X4978" s="14">
        <v>0.73</v>
      </c>
      <c r="Y4978" s="14">
        <v>2.38</v>
      </c>
      <c r="Z4978" s="14">
        <v>0.25</v>
      </c>
      <c r="AA4978" s="5">
        <f t="shared" si="471"/>
        <v>0.52</v>
      </c>
      <c r="AB4978" s="15" cm="1">
        <f t="array" ref="AB4978">_xlfn.SWITCH(U4978,"夏",122,"冬",90,"春",153,"秋",153,0)</f>
        <v>122</v>
      </c>
      <c r="AC4978" s="16">
        <f t="shared" si="472"/>
        <v>63.440000000000005</v>
      </c>
      <c r="AD4978" s="5">
        <f>IFERROR(AA4978/D4978,0)</f>
        <v>4.1424096715706425E-3</v>
      </c>
      <c r="AE4978" s="15">
        <f t="shared" si="473"/>
        <v>0.33424657534246577</v>
      </c>
      <c r="AF4978" s="5">
        <f>IFERROR(AD4978*AE4978*48,0)</f>
        <v>6.6460139826623799E-2</v>
      </c>
    </row>
    <row r="4979" spans="1:32" x14ac:dyDescent="0.15">
      <c r="A4979" s="17">
        <v>45896</v>
      </c>
      <c r="B4979" s="1" t="s">
        <v>37</v>
      </c>
      <c r="C4979" s="1" t="s">
        <v>33</v>
      </c>
      <c r="D4979" s="9">
        <v>125.5308</v>
      </c>
      <c r="E4979" s="6">
        <v>3.15</v>
      </c>
      <c r="F4979" s="18">
        <v>0.4375</v>
      </c>
      <c r="G4979" s="1">
        <v>28</v>
      </c>
      <c r="H4979" s="1">
        <v>70</v>
      </c>
      <c r="I4979" s="1">
        <v>28.3</v>
      </c>
      <c r="J4979" s="1">
        <v>0.17</v>
      </c>
      <c r="K4979" s="1">
        <v>748</v>
      </c>
      <c r="L4979" s="1">
        <v>430</v>
      </c>
      <c r="M4979" s="6">
        <f t="shared" si="470"/>
        <v>28.426151787716378</v>
      </c>
      <c r="N4979" s="19">
        <v>0.5</v>
      </c>
      <c r="O4979" s="11" cm="1">
        <f t="array" ref="O4979">ROUND(_xlfn.SWITCH(C4979,"建筑专教",IF(S4979&gt;0.1,1.38,1.28),"阶梯教室",IF(S4979&gt;0.1,1.15,1.05),"公共教室",IF(S4979&gt;0.1,1.22,1.12),IF(S4979&gt;0.1,1.2,1.1))+(MOD(ROW()*11,31)/31-0.5)*0.06,2)</f>
        <v>1.1100000000000001</v>
      </c>
      <c r="P4979" s="12">
        <f t="shared" si="474"/>
        <v>0.35</v>
      </c>
      <c r="Q4979" s="13">
        <f t="shared" si="469"/>
        <v>0.50179768768616295</v>
      </c>
      <c r="R4979" s="1">
        <v>0.36</v>
      </c>
      <c r="S4979" s="1">
        <v>0</v>
      </c>
      <c r="T4979" s="1">
        <v>0.24</v>
      </c>
      <c r="U4979" s="4" t="s">
        <v>60</v>
      </c>
      <c r="V4979">
        <v>0.41</v>
      </c>
      <c r="W4979">
        <v>0.3</v>
      </c>
      <c r="X4979" s="14">
        <v>0.73</v>
      </c>
      <c r="Y4979" s="14">
        <v>2.38</v>
      </c>
      <c r="Z4979" s="14">
        <v>0.25</v>
      </c>
      <c r="AA4979" s="5">
        <f t="shared" si="471"/>
        <v>0.6</v>
      </c>
      <c r="AB4979" s="15" cm="1">
        <f t="array" ref="AB4979">_xlfn.SWITCH(U4979,"夏",122,"冬",90,"春",153,"秋",153,0)</f>
        <v>122</v>
      </c>
      <c r="AC4979" s="16">
        <f t="shared" si="472"/>
        <v>73.2</v>
      </c>
      <c r="AD4979" s="5">
        <f>IFERROR(AA4979/D4979,0)</f>
        <v>4.7797034671968946E-3</v>
      </c>
      <c r="AE4979" s="15">
        <f t="shared" si="473"/>
        <v>0.33424657534246577</v>
      </c>
      <c r="AF4979" s="5">
        <f>IFERROR(AD4979*AE4979*48,0)</f>
        <v>7.668477672302744E-2</v>
      </c>
    </row>
    <row r="4980" spans="1:32" x14ac:dyDescent="0.15">
      <c r="A4980" s="17">
        <v>45896</v>
      </c>
      <c r="B4980" s="1" t="s">
        <v>37</v>
      </c>
      <c r="C4980" s="1" t="s">
        <v>33</v>
      </c>
      <c r="D4980" s="9">
        <v>125.5308</v>
      </c>
      <c r="E4980" s="6">
        <v>3.15</v>
      </c>
      <c r="F4980" s="18">
        <v>0.45833333333333298</v>
      </c>
      <c r="G4980" s="1">
        <v>28.8</v>
      </c>
      <c r="H4980" s="1">
        <v>72</v>
      </c>
      <c r="I4980" s="1">
        <v>29.1</v>
      </c>
      <c r="J4980" s="1">
        <v>0.14000000000000001</v>
      </c>
      <c r="K4980" s="1">
        <v>672</v>
      </c>
      <c r="L4980" s="1">
        <v>405</v>
      </c>
      <c r="M4980" s="6">
        <f t="shared" si="470"/>
        <v>29.211398753342223</v>
      </c>
      <c r="N4980" s="19">
        <v>0.5</v>
      </c>
      <c r="O4980" s="11" cm="1">
        <f t="array" ref="O4980">ROUND(_xlfn.SWITCH(C4980,"建筑专教",IF(S4980&gt;0.1,1.38,1.28),"阶梯教室",IF(S4980&gt;0.1,1.15,1.05),"公共教室",IF(S4980&gt;0.1,1.22,1.12),IF(S4980&gt;0.1,1.2,1.1))+(MOD(ROW()*11,31)/31-0.5)*0.06,2)</f>
        <v>1.08</v>
      </c>
      <c r="P4980" s="12">
        <f t="shared" si="474"/>
        <v>0.27</v>
      </c>
      <c r="Q4980" s="13">
        <f t="shared" si="469"/>
        <v>0.73085231915912285</v>
      </c>
      <c r="R4980" s="1">
        <v>0.28999999999999998</v>
      </c>
      <c r="S4980" s="1">
        <v>0</v>
      </c>
      <c r="T4980" s="1">
        <v>0.17</v>
      </c>
      <c r="U4980" s="4" t="s">
        <v>60</v>
      </c>
      <c r="V4980">
        <v>0.41</v>
      </c>
      <c r="W4980">
        <v>0.3</v>
      </c>
      <c r="X4980" s="14">
        <v>0.73</v>
      </c>
      <c r="Y4980" s="14">
        <v>2.38</v>
      </c>
      <c r="Z4980" s="14">
        <v>0.25</v>
      </c>
      <c r="AA4980" s="5">
        <f t="shared" si="471"/>
        <v>0.45999999999999996</v>
      </c>
      <c r="AB4980" s="15" cm="1">
        <f t="array" ref="AB4980">_xlfn.SWITCH(U4980,"夏",122,"冬",90,"春",153,"秋",153,0)</f>
        <v>122</v>
      </c>
      <c r="AC4980" s="16">
        <f t="shared" si="472"/>
        <v>56.12</v>
      </c>
      <c r="AD4980" s="5">
        <f>IFERROR(AA4980/D4980,0)</f>
        <v>3.6644393248509528E-3</v>
      </c>
      <c r="AE4980" s="15">
        <f t="shared" si="473"/>
        <v>0.33424657534246577</v>
      </c>
      <c r="AF4980" s="5">
        <f>IFERROR(AD4980*AE4980*48,0)</f>
        <v>5.8791662154321037E-2</v>
      </c>
    </row>
    <row r="4981" spans="1:32" x14ac:dyDescent="0.15">
      <c r="A4981" s="17">
        <v>45896</v>
      </c>
      <c r="B4981" s="1" t="s">
        <v>37</v>
      </c>
      <c r="C4981" s="1" t="s">
        <v>33</v>
      </c>
      <c r="D4981" s="9">
        <v>125.5308</v>
      </c>
      <c r="E4981" s="6">
        <v>3.15</v>
      </c>
      <c r="F4981" s="18">
        <v>0.47916666666666702</v>
      </c>
      <c r="G4981" s="1">
        <v>29.2</v>
      </c>
      <c r="H4981" s="1">
        <v>74</v>
      </c>
      <c r="I4981" s="1">
        <v>29.5</v>
      </c>
      <c r="J4981" s="1">
        <v>0.17</v>
      </c>
      <c r="K4981" s="1">
        <v>748</v>
      </c>
      <c r="L4981" s="1">
        <v>460</v>
      </c>
      <c r="M4981" s="6">
        <f t="shared" si="470"/>
        <v>29.62465839595535</v>
      </c>
      <c r="N4981" s="19">
        <v>0.5</v>
      </c>
      <c r="O4981" s="11" cm="1">
        <f t="array" ref="O4981">ROUND(_xlfn.SWITCH(C4981,"建筑专教",IF(S4981&gt;0.1,1.38,1.28),"阶梯教室",IF(S4981&gt;0.1,1.15,1.05),"公共教室",IF(S4981&gt;0.1,1.22,1.12),IF(S4981&gt;0.1,1.2,1.1))+(MOD(ROW()*11,31)/31-0.5)*0.06,2)</f>
        <v>1.1000000000000001</v>
      </c>
      <c r="P4981" s="12">
        <f t="shared" si="474"/>
        <v>0.35</v>
      </c>
      <c r="Q4981" s="13">
        <f t="shared" si="469"/>
        <v>0.89835718271832377</v>
      </c>
      <c r="R4981" s="1">
        <v>0.31</v>
      </c>
      <c r="S4981" s="1">
        <v>0</v>
      </c>
      <c r="T4981" s="1">
        <v>0.23</v>
      </c>
      <c r="U4981" s="4" t="s">
        <v>60</v>
      </c>
      <c r="V4981">
        <v>0.41</v>
      </c>
      <c r="W4981">
        <v>0.3</v>
      </c>
      <c r="X4981" s="14">
        <v>0.73</v>
      </c>
      <c r="Y4981" s="14">
        <v>2.38</v>
      </c>
      <c r="Z4981" s="14">
        <v>0.25</v>
      </c>
      <c r="AA4981" s="5">
        <f t="shared" si="471"/>
        <v>0.54</v>
      </c>
      <c r="AB4981" s="15" cm="1">
        <f t="array" ref="AB4981">_xlfn.SWITCH(U4981,"夏",122,"冬",90,"春",153,"秋",153,0)</f>
        <v>122</v>
      </c>
      <c r="AC4981" s="16">
        <f t="shared" si="472"/>
        <v>65.88000000000001</v>
      </c>
      <c r="AD4981" s="5">
        <f>IFERROR(AA4981/D4981,0)</f>
        <v>4.3017331204772058E-3</v>
      </c>
      <c r="AE4981" s="15">
        <f t="shared" si="473"/>
        <v>0.33424657534246577</v>
      </c>
      <c r="AF4981" s="5">
        <f>IFERROR(AD4981*AE4981*48,0)</f>
        <v>6.9016299050724705E-2</v>
      </c>
    </row>
    <row r="4982" spans="1:32" x14ac:dyDescent="0.15">
      <c r="A4982" s="17">
        <v>45896</v>
      </c>
      <c r="B4982" s="1" t="s">
        <v>37</v>
      </c>
      <c r="C4982" s="1" t="s">
        <v>33</v>
      </c>
      <c r="D4982" s="9">
        <v>125.5308</v>
      </c>
      <c r="E4982" s="6">
        <v>3.15</v>
      </c>
      <c r="F4982" s="18">
        <v>0.5</v>
      </c>
      <c r="G4982" s="1">
        <v>29.8</v>
      </c>
      <c r="H4982" s="1">
        <v>78</v>
      </c>
      <c r="I4982" s="1">
        <v>30.1</v>
      </c>
      <c r="J4982" s="1">
        <v>0.11</v>
      </c>
      <c r="K4982" s="1">
        <v>402</v>
      </c>
      <c r="L4982" s="1">
        <v>455</v>
      </c>
      <c r="M4982" s="6">
        <f t="shared" si="470"/>
        <v>30.195448844173029</v>
      </c>
      <c r="N4982" s="1">
        <v>0</v>
      </c>
      <c r="O4982" s="1">
        <v>0</v>
      </c>
      <c r="P4982" s="12">
        <f t="shared" si="474"/>
        <v>0</v>
      </c>
      <c r="Q4982" s="1">
        <v>0</v>
      </c>
      <c r="R4982" s="1">
        <v>0.13</v>
      </c>
      <c r="S4982" s="1">
        <v>0</v>
      </c>
      <c r="T4982" s="1">
        <v>0</v>
      </c>
      <c r="U4982" s="4" t="s">
        <v>60</v>
      </c>
      <c r="V4982">
        <v>0.41</v>
      </c>
      <c r="W4982">
        <v>0.3</v>
      </c>
      <c r="X4982" s="14">
        <v>0.73</v>
      </c>
      <c r="Y4982" s="14">
        <v>2.38</v>
      </c>
      <c r="Z4982" s="14">
        <v>0.25</v>
      </c>
      <c r="AA4982" s="5">
        <f t="shared" si="471"/>
        <v>0.13</v>
      </c>
      <c r="AB4982" s="15" cm="1">
        <f t="array" ref="AB4982">_xlfn.SWITCH(U4982,"夏",122,"冬",90,"春",153,"秋",153,0)</f>
        <v>122</v>
      </c>
      <c r="AC4982" s="16">
        <f t="shared" si="472"/>
        <v>15.860000000000001</v>
      </c>
      <c r="AD4982" s="5">
        <f>IFERROR(AA4982/D4982,0)</f>
        <v>1.0356024178926606E-3</v>
      </c>
      <c r="AE4982" s="15">
        <f t="shared" si="473"/>
        <v>0.33424657534246577</v>
      </c>
      <c r="AF4982" s="5">
        <f>IFERROR(AD4982*AE4982*48,0)</f>
        <v>1.661503495665595E-2</v>
      </c>
    </row>
    <row r="4983" spans="1:32" x14ac:dyDescent="0.15">
      <c r="A4983" s="17">
        <v>45896</v>
      </c>
      <c r="B4983" s="1" t="s">
        <v>37</v>
      </c>
      <c r="C4983" s="1" t="s">
        <v>33</v>
      </c>
      <c r="D4983" s="9">
        <v>125.5308</v>
      </c>
      <c r="E4983" s="6">
        <v>3.15</v>
      </c>
      <c r="F4983" s="18">
        <v>0.52083333333333304</v>
      </c>
      <c r="G4983" s="1">
        <v>30.2</v>
      </c>
      <c r="H4983" s="1">
        <v>82</v>
      </c>
      <c r="I4983" s="1">
        <v>30.5</v>
      </c>
      <c r="J4983" s="1">
        <v>0.09</v>
      </c>
      <c r="K4983" s="1">
        <v>392</v>
      </c>
      <c r="L4983" s="1">
        <v>395</v>
      </c>
      <c r="M4983" s="6">
        <f t="shared" si="470"/>
        <v>30.584292191393672</v>
      </c>
      <c r="N4983" s="1">
        <v>0</v>
      </c>
      <c r="O4983" s="1">
        <v>0</v>
      </c>
      <c r="P4983" s="12">
        <f t="shared" si="474"/>
        <v>0</v>
      </c>
      <c r="Q4983" s="1">
        <v>0</v>
      </c>
      <c r="R4983" s="1">
        <v>0.09</v>
      </c>
      <c r="S4983" s="1">
        <v>0</v>
      </c>
      <c r="T4983" s="1">
        <v>0</v>
      </c>
      <c r="U4983" s="4" t="s">
        <v>60</v>
      </c>
      <c r="V4983">
        <v>0.41</v>
      </c>
      <c r="W4983">
        <v>0.3</v>
      </c>
      <c r="X4983" s="14">
        <v>0.73</v>
      </c>
      <c r="Y4983" s="14">
        <v>2.38</v>
      </c>
      <c r="Z4983" s="14">
        <v>0.25</v>
      </c>
      <c r="AA4983" s="5">
        <f t="shared" si="471"/>
        <v>0.09</v>
      </c>
      <c r="AB4983" s="15" cm="1">
        <f t="array" ref="AB4983">_xlfn.SWITCH(U4983,"夏",122,"冬",90,"春",153,"秋",153,0)</f>
        <v>122</v>
      </c>
      <c r="AC4983" s="16">
        <f t="shared" si="472"/>
        <v>10.98</v>
      </c>
      <c r="AD4983" s="5">
        <f>IFERROR(AA4983/D4983,0)</f>
        <v>7.1695552007953426E-4</v>
      </c>
      <c r="AE4983" s="15">
        <f t="shared" si="473"/>
        <v>0.33424657534246577</v>
      </c>
      <c r="AF4983" s="5">
        <f>IFERROR(AD4983*AE4983*48,0)</f>
        <v>1.1502716508454117E-2</v>
      </c>
    </row>
    <row r="4984" spans="1:32" x14ac:dyDescent="0.15">
      <c r="A4984" s="17">
        <v>45896</v>
      </c>
      <c r="B4984" s="1" t="s">
        <v>37</v>
      </c>
      <c r="C4984" s="1" t="s">
        <v>33</v>
      </c>
      <c r="D4984" s="9">
        <v>125.5308</v>
      </c>
      <c r="E4984" s="6">
        <v>3.15</v>
      </c>
      <c r="F4984" s="18">
        <v>0.54166666666666696</v>
      </c>
      <c r="G4984" s="1">
        <v>30.6</v>
      </c>
      <c r="H4984" s="1">
        <v>81</v>
      </c>
      <c r="I4984" s="1">
        <v>30.9</v>
      </c>
      <c r="J4984" s="1">
        <v>0.11</v>
      </c>
      <c r="K4984" s="1">
        <v>408</v>
      </c>
      <c r="L4984" s="1">
        <v>395</v>
      </c>
      <c r="M4984" s="6">
        <f t="shared" si="470"/>
        <v>30.994697873654616</v>
      </c>
      <c r="N4984" s="19">
        <v>0.5</v>
      </c>
      <c r="O4984" s="11" cm="1">
        <f t="array" ref="O4984">ROUND(_xlfn.SWITCH(C4984,"建筑专教",IF(S4984&gt;0.1,1.38,1.28),"阶梯教室",IF(S4984&gt;0.1,1.15,1.05),"公共教室",IF(S4984&gt;0.1,1.22,1.12),IF(S4984&gt;0.1,1.2,1.1))+(MOD(ROW()*11,31)/31-0.5)*0.06,2)</f>
        <v>1.1000000000000001</v>
      </c>
      <c r="P4984" s="12">
        <f t="shared" si="474"/>
        <v>0.01</v>
      </c>
      <c r="Q4984" s="13">
        <f t="shared" ref="Q4984:Q5045" si="475">(0.303*EXP(-0.036*(O4984*58.15))+0.028)*((O4984*58.15)-0.00305*(5733-6.99*(O4984*58.15)-(EXP(16.6536-4030.183/(G4984+235))*(H4984/100)))-0.42*((O4984*58.15)-58.15)-0.000017*(O4984*58.15)*(5867-(EXP(16.6536-4030.183/(G4984+235))*(H4984/100)))-0.0014*(O4984*58.15)*(34-G4984)-0.0000000396*IF(N4984*0.155&gt;0.078,1.05+0.645*N4984*0.155,1)*(POWER((35.7-0.028*(O4984*58.15)-N4984*0.155*(0.0000000396*IF(N4984*0.155&gt;0.078,1.05+0.645*N4984*0.155,1)*(POWER((35.7-0.028*(O4984*58.15)-N4984*0.155*0.1)+273,4)-POWER(M4984+273,4))+IF(N4984*0.155&gt;0.078,1.05+0.645*N4984*0.155,1)*IF(J4984&lt;0.2,2.38*ABS(35.7-0.028*(O4984*58.15)-G4984)^0.25,12.1*SQRT(J4984))*(35.7-0.028*(O4984*58.15)-G4984))+273),4)-POWER(M4984+273,4))-IF(N4984*0.155&gt;0.078,1.05+0.645*N4984*0.155,1)*IF(J4984&lt;0.2,2.38*ABS(35.7-0.028*(O4984*58.15)-N4984*0.155*0.1-G4984)^0.25,12.1*SQRT(J4984))*(35.7-0.028*(O4984*58.15)-N4984*0.155*0.1-G4984))</f>
        <v>1.3603090741468742</v>
      </c>
      <c r="R4984" s="1">
        <v>0.18</v>
      </c>
      <c r="S4984" s="1">
        <v>0</v>
      </c>
      <c r="T4984" s="1">
        <v>0.02</v>
      </c>
      <c r="U4984" s="4" t="s">
        <v>60</v>
      </c>
      <c r="V4984">
        <v>0.41</v>
      </c>
      <c r="W4984">
        <v>0.3</v>
      </c>
      <c r="X4984" s="14">
        <v>0.73</v>
      </c>
      <c r="Y4984" s="14">
        <v>2.38</v>
      </c>
      <c r="Z4984" s="14">
        <v>0.25</v>
      </c>
      <c r="AA4984" s="5">
        <f t="shared" si="471"/>
        <v>0.19999999999999998</v>
      </c>
      <c r="AB4984" s="15" cm="1">
        <f t="array" ref="AB4984">_xlfn.SWITCH(U4984,"夏",122,"冬",90,"春",153,"秋",153,0)</f>
        <v>122</v>
      </c>
      <c r="AC4984" s="16">
        <f t="shared" si="472"/>
        <v>24.4</v>
      </c>
      <c r="AD4984" s="5">
        <f>IFERROR(AA4984/D4984,0)</f>
        <v>1.5932344890656315E-3</v>
      </c>
      <c r="AE4984" s="15">
        <f t="shared" si="473"/>
        <v>0.33424657534246577</v>
      </c>
      <c r="AF4984" s="5">
        <f>IFERROR(AD4984*AE4984*48,0)</f>
        <v>2.5561592241009151E-2</v>
      </c>
    </row>
    <row r="4985" spans="1:32" x14ac:dyDescent="0.15">
      <c r="A4985" s="17">
        <v>45896</v>
      </c>
      <c r="B4985" s="1" t="s">
        <v>37</v>
      </c>
      <c r="C4985" s="1" t="s">
        <v>33</v>
      </c>
      <c r="D4985" s="9">
        <v>125.5308</v>
      </c>
      <c r="E4985" s="6">
        <v>3.15</v>
      </c>
      <c r="F4985" s="18">
        <v>0.5625</v>
      </c>
      <c r="G4985" s="1">
        <v>30</v>
      </c>
      <c r="H4985" s="1">
        <v>77</v>
      </c>
      <c r="I4985" s="1">
        <v>30.3</v>
      </c>
      <c r="J4985" s="1">
        <v>0.16</v>
      </c>
      <c r="K4985" s="1">
        <v>625</v>
      </c>
      <c r="L4985" s="1">
        <v>455</v>
      </c>
      <c r="M4985" s="6">
        <f t="shared" si="470"/>
        <v>30.419260623286903</v>
      </c>
      <c r="N4985" s="19">
        <v>0.5</v>
      </c>
      <c r="O4985" s="11" cm="1">
        <f t="array" ref="O4985">ROUND(_xlfn.SWITCH(C4985,"建筑专教",IF(S4985&gt;0.1,1.38,1.28),"阶梯教室",IF(S4985&gt;0.1,1.15,1.05),"公共教室",IF(S4985&gt;0.1,1.22,1.12),IF(S4985&gt;0.1,1.2,1.1))+(MOD(ROW()*11,31)/31-0.5)*0.06,2)</f>
        <v>1.1200000000000001</v>
      </c>
      <c r="P4985" s="12">
        <f t="shared" si="474"/>
        <v>0.22</v>
      </c>
      <c r="Q4985" s="13">
        <f t="shared" si="475"/>
        <v>1.1850933912642498</v>
      </c>
      <c r="R4985" s="1">
        <v>0.28999999999999998</v>
      </c>
      <c r="S4985" s="1">
        <v>0</v>
      </c>
      <c r="T4985" s="1">
        <v>0.17</v>
      </c>
      <c r="U4985" s="4" t="s">
        <v>60</v>
      </c>
      <c r="V4985">
        <v>0.41</v>
      </c>
      <c r="W4985">
        <v>0.3</v>
      </c>
      <c r="X4985" s="14">
        <v>0.73</v>
      </c>
      <c r="Y4985" s="14">
        <v>2.38</v>
      </c>
      <c r="Z4985" s="14">
        <v>0.25</v>
      </c>
      <c r="AA4985" s="5">
        <f t="shared" si="471"/>
        <v>0.45999999999999996</v>
      </c>
      <c r="AB4985" s="15" cm="1">
        <f t="array" ref="AB4985">_xlfn.SWITCH(U4985,"夏",122,"冬",90,"春",153,"秋",153,0)</f>
        <v>122</v>
      </c>
      <c r="AC4985" s="16">
        <f t="shared" si="472"/>
        <v>56.12</v>
      </c>
      <c r="AD4985" s="5">
        <f>IFERROR(AA4985/D4985,0)</f>
        <v>3.6644393248509528E-3</v>
      </c>
      <c r="AE4985" s="15">
        <f t="shared" si="473"/>
        <v>0.33424657534246577</v>
      </c>
      <c r="AF4985" s="5">
        <f>IFERROR(AD4985*AE4985*48,0)</f>
        <v>5.8791662154321037E-2</v>
      </c>
    </row>
    <row r="4986" spans="1:32" x14ac:dyDescent="0.15">
      <c r="A4986" s="17">
        <v>45896</v>
      </c>
      <c r="B4986" s="1" t="s">
        <v>37</v>
      </c>
      <c r="C4986" s="1" t="s">
        <v>33</v>
      </c>
      <c r="D4986" s="9">
        <v>125.5308</v>
      </c>
      <c r="E4986" s="6">
        <v>3.15</v>
      </c>
      <c r="F4986" s="18">
        <v>0.58333333333333304</v>
      </c>
      <c r="G4986" s="1">
        <v>29.4</v>
      </c>
      <c r="H4986" s="1">
        <v>73</v>
      </c>
      <c r="I4986" s="1">
        <v>29.7</v>
      </c>
      <c r="J4986" s="1">
        <v>0.12</v>
      </c>
      <c r="K4986" s="1">
        <v>698</v>
      </c>
      <c r="L4986" s="1">
        <v>515</v>
      </c>
      <c r="M4986" s="6">
        <f t="shared" si="470"/>
        <v>29.800960473560849</v>
      </c>
      <c r="N4986" s="19">
        <v>0.5</v>
      </c>
      <c r="O4986" s="11" cm="1">
        <f t="array" ref="O4986">ROUND(_xlfn.SWITCH(C4986,"建筑专教",IF(S4986&gt;0.1,1.38,1.28),"阶梯教室",IF(S4986&gt;0.1,1.15,1.05),"公共教室",IF(S4986&gt;0.1,1.22,1.12),IF(S4986&gt;0.1,1.2,1.1))+(MOD(ROW()*11,31)/31-0.5)*0.06,2)</f>
        <v>1.08</v>
      </c>
      <c r="P4986" s="12">
        <f t="shared" si="474"/>
        <v>0.3</v>
      </c>
      <c r="Q4986" s="13">
        <f t="shared" si="475"/>
        <v>0.9381589858282432</v>
      </c>
      <c r="R4986" s="1">
        <v>0.31</v>
      </c>
      <c r="S4986" s="1">
        <v>0</v>
      </c>
      <c r="T4986" s="1">
        <v>0.22</v>
      </c>
      <c r="U4986" s="4" t="s">
        <v>60</v>
      </c>
      <c r="V4986">
        <v>0.41</v>
      </c>
      <c r="W4986">
        <v>0.3</v>
      </c>
      <c r="X4986" s="14">
        <v>0.73</v>
      </c>
      <c r="Y4986" s="14">
        <v>2.38</v>
      </c>
      <c r="Z4986" s="14">
        <v>0.25</v>
      </c>
      <c r="AA4986" s="5">
        <f t="shared" si="471"/>
        <v>0.53</v>
      </c>
      <c r="AB4986" s="15" cm="1">
        <f t="array" ref="AB4986">_xlfn.SWITCH(U4986,"夏",122,"冬",90,"春",153,"秋",153,0)</f>
        <v>122</v>
      </c>
      <c r="AC4986" s="16">
        <f t="shared" si="472"/>
        <v>64.66</v>
      </c>
      <c r="AD4986" s="5">
        <f>IFERROR(AA4986/D4986,0)</f>
        <v>4.2220713960239246E-3</v>
      </c>
      <c r="AE4986" s="15">
        <f t="shared" si="473"/>
        <v>0.33424657534246577</v>
      </c>
      <c r="AF4986" s="5">
        <f>IFERROR(AD4986*AE4986*48,0)</f>
        <v>6.7738219438674252E-2</v>
      </c>
    </row>
    <row r="4987" spans="1:32" x14ac:dyDescent="0.15">
      <c r="A4987" s="17">
        <v>45896</v>
      </c>
      <c r="B4987" s="1" t="s">
        <v>37</v>
      </c>
      <c r="C4987" s="1" t="s">
        <v>33</v>
      </c>
      <c r="D4987" s="9">
        <v>125.5308</v>
      </c>
      <c r="E4987" s="6">
        <v>3.15</v>
      </c>
      <c r="F4987" s="18">
        <v>0.60416666666666696</v>
      </c>
      <c r="G4987" s="1">
        <v>30</v>
      </c>
      <c r="H4987" s="1">
        <v>76</v>
      </c>
      <c r="I4987" s="1">
        <v>30.3</v>
      </c>
      <c r="J4987" s="1">
        <v>0.11</v>
      </c>
      <c r="K4987" s="1">
        <v>625</v>
      </c>
      <c r="L4987" s="1">
        <v>485</v>
      </c>
      <c r="M4987" s="6">
        <f t="shared" si="470"/>
        <v>30.395260359600513</v>
      </c>
      <c r="N4987" s="19">
        <v>0.5</v>
      </c>
      <c r="O4987" s="11" cm="1">
        <f t="array" ref="O4987">ROUND(_xlfn.SWITCH(C4987,"建筑专教",IF(S4987&gt;0.1,1.38,1.28),"阶梯教室",IF(S4987&gt;0.1,1.15,1.05),"公共教室",IF(S4987&gt;0.1,1.22,1.12),IF(S4987&gt;0.1,1.2,1.1))+(MOD(ROW()*11,31)/31-0.5)*0.06,2)</f>
        <v>1.1000000000000001</v>
      </c>
      <c r="P4987" s="12">
        <f t="shared" si="474"/>
        <v>0.22</v>
      </c>
      <c r="Q4987" s="13">
        <f t="shared" si="475"/>
        <v>1.1625538988394801</v>
      </c>
      <c r="R4987" s="1">
        <v>0.25</v>
      </c>
      <c r="S4987" s="1">
        <v>0</v>
      </c>
      <c r="T4987" s="1">
        <v>0.16</v>
      </c>
      <c r="U4987" s="4" t="s">
        <v>60</v>
      </c>
      <c r="V4987">
        <v>0.41</v>
      </c>
      <c r="W4987">
        <v>0.3</v>
      </c>
      <c r="X4987" s="14">
        <v>0.73</v>
      </c>
      <c r="Y4987" s="14">
        <v>2.38</v>
      </c>
      <c r="Z4987" s="14">
        <v>0.25</v>
      </c>
      <c r="AA4987" s="5">
        <f t="shared" si="471"/>
        <v>0.41000000000000003</v>
      </c>
      <c r="AB4987" s="15" cm="1">
        <f t="array" ref="AB4987">_xlfn.SWITCH(U4987,"夏",122,"冬",90,"春",153,"秋",153,0)</f>
        <v>122</v>
      </c>
      <c r="AC4987" s="16">
        <f t="shared" si="472"/>
        <v>50.02</v>
      </c>
      <c r="AD4987" s="5">
        <f>IFERROR(AA4987/D4987,0)</f>
        <v>3.2661307025845451E-3</v>
      </c>
      <c r="AE4987" s="15">
        <f t="shared" si="473"/>
        <v>0.33424657534246577</v>
      </c>
      <c r="AF4987" s="5">
        <f>IFERROR(AD4987*AE4987*48,0)</f>
        <v>5.2401264094068756E-2</v>
      </c>
    </row>
    <row r="4988" spans="1:32" x14ac:dyDescent="0.15">
      <c r="A4988" s="17">
        <v>45896</v>
      </c>
      <c r="B4988" s="1" t="s">
        <v>37</v>
      </c>
      <c r="C4988" s="1" t="s">
        <v>33</v>
      </c>
      <c r="D4988" s="9">
        <v>125.5308</v>
      </c>
      <c r="E4988" s="6">
        <v>3.15</v>
      </c>
      <c r="F4988" s="18">
        <v>0.625</v>
      </c>
      <c r="G4988" s="1">
        <v>30.6</v>
      </c>
      <c r="H4988" s="1">
        <v>78</v>
      </c>
      <c r="I4988" s="1">
        <v>30.9</v>
      </c>
      <c r="J4988" s="1">
        <v>0.14000000000000001</v>
      </c>
      <c r="K4988" s="1">
        <v>715</v>
      </c>
      <c r="L4988" s="1">
        <v>545</v>
      </c>
      <c r="M4988" s="6">
        <f t="shared" si="470"/>
        <v>31.009433393802794</v>
      </c>
      <c r="N4988" s="19">
        <v>0.5</v>
      </c>
      <c r="O4988" s="11" cm="1">
        <f t="array" ref="O4988">ROUND(_xlfn.SWITCH(C4988,"建筑专教",IF(S4988&gt;0.1,1.38,1.28),"阶梯教室",IF(S4988&gt;0.1,1.15,1.05),"公共教室",IF(S4988&gt;0.1,1.22,1.12),IF(S4988&gt;0.1,1.2,1.1))+(MOD(ROW()*11,31)/31-0.5)*0.06,2)</f>
        <v>1.1299999999999999</v>
      </c>
      <c r="P4988" s="12">
        <f t="shared" si="474"/>
        <v>0.31</v>
      </c>
      <c r="Q4988" s="13">
        <f t="shared" si="475"/>
        <v>1.3837797187543852</v>
      </c>
      <c r="R4988" s="1">
        <v>0.27</v>
      </c>
      <c r="S4988" s="1">
        <v>0</v>
      </c>
      <c r="T4988" s="1">
        <v>0.21</v>
      </c>
      <c r="U4988" s="4" t="s">
        <v>60</v>
      </c>
      <c r="V4988">
        <v>0.41</v>
      </c>
      <c r="W4988">
        <v>0.3</v>
      </c>
      <c r="X4988" s="14">
        <v>0.73</v>
      </c>
      <c r="Y4988" s="14">
        <v>2.38</v>
      </c>
      <c r="Z4988" s="14">
        <v>0.25</v>
      </c>
      <c r="AA4988" s="5">
        <f t="shared" si="471"/>
        <v>0.48</v>
      </c>
      <c r="AB4988" s="15" cm="1">
        <f t="array" ref="AB4988">_xlfn.SWITCH(U4988,"夏",122,"冬",90,"春",153,"秋",153,0)</f>
        <v>122</v>
      </c>
      <c r="AC4988" s="16">
        <f t="shared" si="472"/>
        <v>58.559999999999995</v>
      </c>
      <c r="AD4988" s="5">
        <f>IFERROR(AA4988/D4988,0)</f>
        <v>3.823762773757516E-3</v>
      </c>
      <c r="AE4988" s="15">
        <f t="shared" si="473"/>
        <v>0.33424657534246577</v>
      </c>
      <c r="AF4988" s="5">
        <f>IFERROR(AD4988*AE4988*48,0)</f>
        <v>6.1347821378421957E-2</v>
      </c>
    </row>
    <row r="4989" spans="1:32" x14ac:dyDescent="0.15">
      <c r="A4989" s="17">
        <v>45896</v>
      </c>
      <c r="B4989" s="1" t="s">
        <v>37</v>
      </c>
      <c r="C4989" s="1" t="s">
        <v>33</v>
      </c>
      <c r="D4989" s="9">
        <v>125.5308</v>
      </c>
      <c r="E4989" s="6">
        <v>3.15</v>
      </c>
      <c r="F4989" s="18">
        <v>0.64583333333333304</v>
      </c>
      <c r="G4989" s="1">
        <v>30.6</v>
      </c>
      <c r="H4989" s="1">
        <v>80</v>
      </c>
      <c r="I4989" s="1">
        <v>30.9</v>
      </c>
      <c r="J4989" s="1">
        <v>0.09</v>
      </c>
      <c r="K4989" s="1">
        <v>605</v>
      </c>
      <c r="L4989" s="1">
        <v>515</v>
      </c>
      <c r="M4989" s="6">
        <f t="shared" si="470"/>
        <v>30.983960134770882</v>
      </c>
      <c r="N4989" s="19">
        <v>0.5</v>
      </c>
      <c r="O4989" s="11" cm="1">
        <f t="array" ref="O4989">ROUND(_xlfn.SWITCH(C4989,"建筑专教",IF(S4989&gt;0.1,1.38,1.28),"阶梯教室",IF(S4989&gt;0.1,1.15,1.05),"公共教室",IF(S4989&gt;0.1,1.22,1.12),IF(S4989&gt;0.1,1.2,1.1))+(MOD(ROW()*11,31)/31-0.5)*0.06,2)</f>
        <v>1.0900000000000001</v>
      </c>
      <c r="P4989" s="12">
        <f t="shared" si="474"/>
        <v>0.2</v>
      </c>
      <c r="Q4989" s="13">
        <f t="shared" si="475"/>
        <v>1.3510983697491603</v>
      </c>
      <c r="R4989" s="1">
        <v>0.18</v>
      </c>
      <c r="S4989" s="1">
        <v>0</v>
      </c>
      <c r="T4989" s="1">
        <v>0.14000000000000001</v>
      </c>
      <c r="U4989" s="4" t="s">
        <v>60</v>
      </c>
      <c r="V4989">
        <v>0.41</v>
      </c>
      <c r="W4989">
        <v>0.3</v>
      </c>
      <c r="X4989" s="14">
        <v>0.73</v>
      </c>
      <c r="Y4989" s="14">
        <v>2.38</v>
      </c>
      <c r="Z4989" s="14">
        <v>0.25</v>
      </c>
      <c r="AA4989" s="5">
        <f t="shared" si="471"/>
        <v>0.32</v>
      </c>
      <c r="AB4989" s="15" cm="1">
        <f t="array" ref="AB4989">_xlfn.SWITCH(U4989,"夏",122,"冬",90,"春",153,"秋",153,0)</f>
        <v>122</v>
      </c>
      <c r="AC4989" s="16">
        <f t="shared" si="472"/>
        <v>39.04</v>
      </c>
      <c r="AD4989" s="5">
        <f>IFERROR(AA4989/D4989,0)</f>
        <v>2.549175182505011E-3</v>
      </c>
      <c r="AE4989" s="15">
        <f t="shared" si="473"/>
        <v>0.33424657534246577</v>
      </c>
      <c r="AF4989" s="5">
        <f>IFERROR(AD4989*AE4989*48,0)</f>
        <v>4.089854758561464E-2</v>
      </c>
    </row>
    <row r="4990" spans="1:32" x14ac:dyDescent="0.15">
      <c r="A4990" s="17">
        <v>45896</v>
      </c>
      <c r="B4990" s="1" t="s">
        <v>37</v>
      </c>
      <c r="C4990" s="1" t="s">
        <v>33</v>
      </c>
      <c r="D4990" s="9">
        <v>125.5308</v>
      </c>
      <c r="E4990" s="6">
        <v>3.15</v>
      </c>
      <c r="F4990" s="18">
        <v>0.66666666666666696</v>
      </c>
      <c r="G4990" s="1">
        <v>31.3</v>
      </c>
      <c r="H4990" s="1">
        <v>82</v>
      </c>
      <c r="I4990" s="1">
        <v>31.6</v>
      </c>
      <c r="J4990" s="1">
        <v>0.11</v>
      </c>
      <c r="K4990" s="1">
        <v>715</v>
      </c>
      <c r="L4990" s="1">
        <v>575</v>
      </c>
      <c r="M4990" s="6">
        <f t="shared" si="470"/>
        <v>31.694047220464597</v>
      </c>
      <c r="N4990" s="19">
        <v>0.5</v>
      </c>
      <c r="O4990" s="11" cm="1">
        <f t="array" ref="O4990">ROUND(_xlfn.SWITCH(C4990,"建筑专教",IF(S4990&gt;0.1,1.38,1.28),"阶梯教室",IF(S4990&gt;0.1,1.15,1.05),"公共教室",IF(S4990&gt;0.1,1.22,1.12),IF(S4990&gt;0.1,1.2,1.1))+(MOD(ROW()*11,31)/31-0.5)*0.06,2)</f>
        <v>1.1100000000000001</v>
      </c>
      <c r="P4990" s="12">
        <f t="shared" si="474"/>
        <v>0.31</v>
      </c>
      <c r="Q4990" s="13">
        <f t="shared" si="475"/>
        <v>1.5905767948116947</v>
      </c>
      <c r="R4990" s="1">
        <v>0.23</v>
      </c>
      <c r="S4990" s="1">
        <v>0</v>
      </c>
      <c r="T4990" s="1">
        <v>0.21</v>
      </c>
      <c r="U4990" s="4" t="s">
        <v>60</v>
      </c>
      <c r="V4990">
        <v>0.41</v>
      </c>
      <c r="W4990">
        <v>0.3</v>
      </c>
      <c r="X4990" s="14">
        <v>0.73</v>
      </c>
      <c r="Y4990" s="14">
        <v>2.38</v>
      </c>
      <c r="Z4990" s="14">
        <v>0.25</v>
      </c>
      <c r="AA4990" s="5">
        <f t="shared" si="471"/>
        <v>0.44</v>
      </c>
      <c r="AB4990" s="15" cm="1">
        <f t="array" ref="AB4990">_xlfn.SWITCH(U4990,"夏",122,"冬",90,"春",153,"秋",153,0)</f>
        <v>122</v>
      </c>
      <c r="AC4990" s="16">
        <f t="shared" si="472"/>
        <v>53.68</v>
      </c>
      <c r="AD4990" s="5">
        <f>IFERROR(AA4990/D4990,0)</f>
        <v>3.50511587594439E-3</v>
      </c>
      <c r="AE4990" s="15">
        <f t="shared" si="473"/>
        <v>0.33424657534246577</v>
      </c>
      <c r="AF4990" s="5">
        <f>IFERROR(AD4990*AE4990*48,0)</f>
        <v>5.623550293022013E-2</v>
      </c>
    </row>
    <row r="4991" spans="1:32" x14ac:dyDescent="0.15">
      <c r="A4991" s="17">
        <v>45896</v>
      </c>
      <c r="B4991" s="1" t="s">
        <v>37</v>
      </c>
      <c r="C4991" s="1" t="s">
        <v>33</v>
      </c>
      <c r="D4991" s="9">
        <v>125.5308</v>
      </c>
      <c r="E4991" s="6">
        <v>3.15</v>
      </c>
      <c r="F4991" s="18">
        <v>0.6875</v>
      </c>
      <c r="G4991" s="1">
        <v>31.8</v>
      </c>
      <c r="H4991" s="1">
        <v>84</v>
      </c>
      <c r="I4991" s="1">
        <v>32.1</v>
      </c>
      <c r="J4991" s="1">
        <v>0.1</v>
      </c>
      <c r="K4991" s="1">
        <v>775</v>
      </c>
      <c r="L4991" s="1">
        <v>635</v>
      </c>
      <c r="M4991" s="6">
        <f t="shared" si="470"/>
        <v>32.188386693510097</v>
      </c>
      <c r="N4991" s="19">
        <v>0.5</v>
      </c>
      <c r="O4991" s="11" cm="1">
        <f t="array" ref="O4991">ROUND(_xlfn.SWITCH(C4991,"建筑专教",IF(S4991&gt;0.1,1.38,1.28),"阶梯教室",IF(S4991&gt;0.1,1.15,1.05),"公共教室",IF(S4991&gt;0.1,1.22,1.12),IF(S4991&gt;0.1,1.2,1.1))+(MOD(ROW()*11,31)/31-0.5)*0.06,2)</f>
        <v>1.07</v>
      </c>
      <c r="P4991" s="12">
        <f t="shared" si="474"/>
        <v>0.37</v>
      </c>
      <c r="Q4991" s="13">
        <f t="shared" si="475"/>
        <v>1.7331155349383185</v>
      </c>
      <c r="R4991" s="1">
        <v>0.25</v>
      </c>
      <c r="S4991" s="1">
        <v>0</v>
      </c>
      <c r="T4991" s="1">
        <v>0.27</v>
      </c>
      <c r="U4991" s="4" t="s">
        <v>60</v>
      </c>
      <c r="V4991">
        <v>0.41</v>
      </c>
      <c r="W4991">
        <v>0.3</v>
      </c>
      <c r="X4991" s="14">
        <v>0.73</v>
      </c>
      <c r="Y4991" s="14">
        <v>2.38</v>
      </c>
      <c r="Z4991" s="14">
        <v>0.25</v>
      </c>
      <c r="AA4991" s="5">
        <f t="shared" si="471"/>
        <v>0.52</v>
      </c>
      <c r="AB4991" s="15" cm="1">
        <f t="array" ref="AB4991">_xlfn.SWITCH(U4991,"夏",122,"冬",90,"春",153,"秋",153,0)</f>
        <v>122</v>
      </c>
      <c r="AC4991" s="16">
        <f t="shared" si="472"/>
        <v>63.440000000000005</v>
      </c>
      <c r="AD4991" s="5">
        <f>IFERROR(AA4991/D4991,0)</f>
        <v>4.1424096715706425E-3</v>
      </c>
      <c r="AE4991" s="15">
        <f t="shared" si="473"/>
        <v>0.33424657534246577</v>
      </c>
      <c r="AF4991" s="5">
        <f>IFERROR(AD4991*AE4991*48,0)</f>
        <v>6.6460139826623799E-2</v>
      </c>
    </row>
    <row r="4992" spans="1:32" x14ac:dyDescent="0.15">
      <c r="A4992" s="17">
        <v>45896</v>
      </c>
      <c r="B4992" s="1" t="s">
        <v>37</v>
      </c>
      <c r="C4992" s="1" t="s">
        <v>33</v>
      </c>
      <c r="D4992" s="9">
        <v>125.5308</v>
      </c>
      <c r="E4992" s="6">
        <v>3.15</v>
      </c>
      <c r="F4992" s="18">
        <v>0.70833333333333304</v>
      </c>
      <c r="G4992" s="1">
        <v>30.8</v>
      </c>
      <c r="H4992" s="1">
        <v>80</v>
      </c>
      <c r="I4992" s="1">
        <v>31.1</v>
      </c>
      <c r="J4992" s="1">
        <v>7.0000000000000007E-2</v>
      </c>
      <c r="K4992" s="1">
        <v>525</v>
      </c>
      <c r="L4992" s="1">
        <v>545</v>
      </c>
      <c r="M4992" s="6">
        <f t="shared" si="470"/>
        <v>31.1720701263161</v>
      </c>
      <c r="N4992" s="19">
        <v>0.5</v>
      </c>
      <c r="O4992" s="11" cm="1">
        <f t="array" ref="O4992">ROUND(_xlfn.SWITCH(C4992,"建筑专教",IF(S4992&gt;0.1,1.38,1.28),"阶梯教室",IF(S4992&gt;0.1,1.15,1.05),"公共教室",IF(S4992&gt;0.1,1.22,1.12),IF(S4992&gt;0.1,1.2,1.1))+(MOD(ROW()*11,31)/31-0.5)*0.06,2)</f>
        <v>1.0900000000000001</v>
      </c>
      <c r="P4992" s="12">
        <f t="shared" si="474"/>
        <v>0.12</v>
      </c>
      <c r="Q4992" s="13">
        <f t="shared" si="475"/>
        <v>1.4148837766632718</v>
      </c>
      <c r="R4992" s="1">
        <v>0.13</v>
      </c>
      <c r="S4992" s="1">
        <v>0.09</v>
      </c>
      <c r="T4992" s="1">
        <v>0.04</v>
      </c>
      <c r="U4992" s="4" t="s">
        <v>60</v>
      </c>
      <c r="V4992">
        <v>0.41</v>
      </c>
      <c r="W4992">
        <v>0.3</v>
      </c>
      <c r="X4992" s="14">
        <v>0.73</v>
      </c>
      <c r="Y4992" s="14">
        <v>2.38</v>
      </c>
      <c r="Z4992" s="14">
        <v>0.25</v>
      </c>
      <c r="AA4992" s="5">
        <f t="shared" si="471"/>
        <v>0.26</v>
      </c>
      <c r="AB4992" s="15" cm="1">
        <f t="array" ref="AB4992">_xlfn.SWITCH(U4992,"夏",122,"冬",90,"春",153,"秋",153,0)</f>
        <v>122</v>
      </c>
      <c r="AC4992" s="16">
        <f t="shared" si="472"/>
        <v>31.720000000000002</v>
      </c>
      <c r="AD4992" s="5">
        <f>IFERROR(AA4992/D4992,0)</f>
        <v>2.0712048357853213E-3</v>
      </c>
      <c r="AE4992" s="15">
        <f t="shared" si="473"/>
        <v>0.33424657534246577</v>
      </c>
      <c r="AF4992" s="5">
        <f>IFERROR(AD4992*AE4992*48,0)</f>
        <v>3.3230069913311899E-2</v>
      </c>
    </row>
    <row r="4993" spans="1:32" x14ac:dyDescent="0.15">
      <c r="A4993" s="17">
        <v>45896</v>
      </c>
      <c r="B4993" s="1" t="s">
        <v>37</v>
      </c>
      <c r="C4993" s="1" t="s">
        <v>33</v>
      </c>
      <c r="D4993" s="9">
        <v>125.5308</v>
      </c>
      <c r="E4993" s="6">
        <v>3.15</v>
      </c>
      <c r="F4993" s="18">
        <v>0.72916666666666696</v>
      </c>
      <c r="G4993" s="1">
        <v>29.8</v>
      </c>
      <c r="H4993" s="1">
        <v>76</v>
      </c>
      <c r="I4993" s="1">
        <v>30.1</v>
      </c>
      <c r="J4993" s="1">
        <v>0.05</v>
      </c>
      <c r="K4993" s="1">
        <v>455</v>
      </c>
      <c r="L4993" s="1">
        <v>485</v>
      </c>
      <c r="M4993" s="6">
        <f t="shared" si="470"/>
        <v>30.15948319989792</v>
      </c>
      <c r="N4993" s="1">
        <v>0</v>
      </c>
      <c r="O4993" s="1">
        <v>0</v>
      </c>
      <c r="P4993" s="12">
        <f t="shared" si="474"/>
        <v>0</v>
      </c>
      <c r="Q4993" s="1">
        <v>0</v>
      </c>
      <c r="R4993" s="1">
        <v>0.09</v>
      </c>
      <c r="S4993" s="1">
        <v>0.13</v>
      </c>
      <c r="T4993" s="1">
        <v>0</v>
      </c>
      <c r="U4993" s="4" t="s">
        <v>60</v>
      </c>
      <c r="V4993">
        <v>0.41</v>
      </c>
      <c r="W4993">
        <v>0.3</v>
      </c>
      <c r="X4993" s="14">
        <v>0.73</v>
      </c>
      <c r="Y4993" s="14">
        <v>2.38</v>
      </c>
      <c r="Z4993" s="14">
        <v>0.25</v>
      </c>
      <c r="AA4993" s="5">
        <f t="shared" si="471"/>
        <v>0.22</v>
      </c>
      <c r="AB4993" s="15" cm="1">
        <f t="array" ref="AB4993">_xlfn.SWITCH(U4993,"夏",122,"冬",90,"春",153,"秋",153,0)</f>
        <v>122</v>
      </c>
      <c r="AC4993" s="16">
        <f t="shared" si="472"/>
        <v>26.84</v>
      </c>
      <c r="AD4993" s="5">
        <f>IFERROR(AA4993/D4993,0)</f>
        <v>1.752557937972195E-3</v>
      </c>
      <c r="AE4993" s="15">
        <f t="shared" si="473"/>
        <v>0.33424657534246577</v>
      </c>
      <c r="AF4993" s="5">
        <f>IFERROR(AD4993*AE4993*48,0)</f>
        <v>2.8117751465110065E-2</v>
      </c>
    </row>
    <row r="4994" spans="1:32" x14ac:dyDescent="0.15">
      <c r="A4994" s="17">
        <v>45896</v>
      </c>
      <c r="B4994" s="1" t="s">
        <v>37</v>
      </c>
      <c r="C4994" s="1" t="s">
        <v>33</v>
      </c>
      <c r="D4994" s="9">
        <v>125.5308</v>
      </c>
      <c r="E4994" s="6">
        <v>3.15</v>
      </c>
      <c r="F4994" s="18">
        <v>0.75</v>
      </c>
      <c r="G4994" s="1">
        <v>29</v>
      </c>
      <c r="H4994" s="1">
        <v>72</v>
      </c>
      <c r="I4994" s="1">
        <v>29.3</v>
      </c>
      <c r="J4994" s="1">
        <v>0.06</v>
      </c>
      <c r="K4994" s="1">
        <v>442</v>
      </c>
      <c r="L4994" s="1">
        <v>425</v>
      </c>
      <c r="M4994" s="6">
        <f t="shared" si="470"/>
        <v>29.366884957141394</v>
      </c>
      <c r="N4994" s="19">
        <v>0.5</v>
      </c>
      <c r="O4994" s="11" cm="1">
        <f t="array" ref="O4994">ROUND(_xlfn.SWITCH(C4994,"建筑专教",IF(S4994&gt;0.1,1.38,1.28),"阶梯教室",IF(S4994&gt;0.1,1.15,1.05),"公共教室",IF(S4994&gt;0.1,1.22,1.12),IF(S4994&gt;0.1,1.2,1.1))+(MOD(ROW()*11,31)/31-0.5)*0.06,2)</f>
        <v>1.17</v>
      </c>
      <c r="P4994" s="12">
        <f t="shared" si="474"/>
        <v>0.04</v>
      </c>
      <c r="Q4994" s="13">
        <f t="shared" si="475"/>
        <v>0.90702823113980025</v>
      </c>
      <c r="R4994" s="1">
        <v>0.13</v>
      </c>
      <c r="S4994" s="1">
        <v>0.17</v>
      </c>
      <c r="T4994" s="1">
        <v>0.02</v>
      </c>
      <c r="U4994" s="4" t="s">
        <v>60</v>
      </c>
      <c r="V4994">
        <v>0.41</v>
      </c>
      <c r="W4994">
        <v>0.3</v>
      </c>
      <c r="X4994" s="14">
        <v>0.73</v>
      </c>
      <c r="Y4994" s="14">
        <v>2.38</v>
      </c>
      <c r="Z4994" s="14">
        <v>0.25</v>
      </c>
      <c r="AA4994" s="5">
        <f t="shared" si="471"/>
        <v>0.32000000000000006</v>
      </c>
      <c r="AB4994" s="15" cm="1">
        <f t="array" ref="AB4994">_xlfn.SWITCH(U4994,"夏",122,"冬",90,"春",153,"秋",153,0)</f>
        <v>122</v>
      </c>
      <c r="AC4994" s="16">
        <f t="shared" si="472"/>
        <v>39.040000000000006</v>
      </c>
      <c r="AD4994" s="5">
        <f>IFERROR(AA4994/D4994,0)</f>
        <v>2.5491751825050114E-3</v>
      </c>
      <c r="AE4994" s="15">
        <f t="shared" si="473"/>
        <v>0.33424657534246577</v>
      </c>
      <c r="AF4994" s="5">
        <f>IFERROR(AD4994*AE4994*48,0)</f>
        <v>4.0898547585614654E-2</v>
      </c>
    </row>
    <row r="4995" spans="1:32" x14ac:dyDescent="0.15">
      <c r="A4995" s="17">
        <v>45896</v>
      </c>
      <c r="B4995" s="1" t="s">
        <v>37</v>
      </c>
      <c r="C4995" s="1" t="s">
        <v>33</v>
      </c>
      <c r="D4995" s="9">
        <v>125.5308</v>
      </c>
      <c r="E4995" s="6">
        <v>3.15</v>
      </c>
      <c r="F4995" s="18">
        <v>0.79166666666666696</v>
      </c>
      <c r="G4995" s="1">
        <v>27.8</v>
      </c>
      <c r="H4995" s="1">
        <v>68</v>
      </c>
      <c r="I4995" s="1">
        <v>28.1</v>
      </c>
      <c r="J4995" s="1">
        <v>7.0000000000000007E-2</v>
      </c>
      <c r="K4995" s="1">
        <v>525</v>
      </c>
      <c r="L4995" s="1">
        <v>455</v>
      </c>
      <c r="M4995" s="6">
        <f t="shared" si="470"/>
        <v>28.174243705684034</v>
      </c>
      <c r="N4995" s="19">
        <v>0.5</v>
      </c>
      <c r="O4995" s="11" cm="1">
        <f t="array" ref="O4995">ROUND(_xlfn.SWITCH(C4995,"建筑专教",IF(S4995&gt;0.1,1.38,1.28),"阶梯教室",IF(S4995&gt;0.1,1.15,1.05),"公共教室",IF(S4995&gt;0.1,1.22,1.12),IF(S4995&gt;0.1,1.2,1.1))+(MOD(ROW()*11,31)/31-0.5)*0.06,2)</f>
        <v>1.2</v>
      </c>
      <c r="P4995" s="12">
        <f t="shared" si="474"/>
        <v>0.12</v>
      </c>
      <c r="Q4995" s="13">
        <f t="shared" si="475"/>
        <v>0.56776238166284587</v>
      </c>
      <c r="R4995" s="1">
        <v>0.11</v>
      </c>
      <c r="S4995" s="1">
        <v>0.25</v>
      </c>
      <c r="T4995" s="1">
        <v>0.05</v>
      </c>
      <c r="U4995" s="4" t="s">
        <v>60</v>
      </c>
      <c r="V4995">
        <v>0.41</v>
      </c>
      <c r="W4995">
        <v>0.3</v>
      </c>
      <c r="X4995" s="14">
        <v>0.73</v>
      </c>
      <c r="Y4995" s="14">
        <v>2.38</v>
      </c>
      <c r="Z4995" s="14">
        <v>0.25</v>
      </c>
      <c r="AA4995" s="5">
        <f t="shared" si="471"/>
        <v>0.41</v>
      </c>
      <c r="AB4995" s="15" cm="1">
        <f t="array" ref="AB4995">_xlfn.SWITCH(U4995,"夏",122,"冬",90,"春",153,"秋",153,0)</f>
        <v>122</v>
      </c>
      <c r="AC4995" s="16">
        <f t="shared" si="472"/>
        <v>50.019999999999996</v>
      </c>
      <c r="AD4995" s="5">
        <f>IFERROR(AA4995/D4995,0)</f>
        <v>3.2661307025845447E-3</v>
      </c>
      <c r="AE4995" s="15">
        <f t="shared" si="473"/>
        <v>0.33424657534246577</v>
      </c>
      <c r="AF4995" s="5">
        <f>IFERROR(AD4995*AE4995*48,0)</f>
        <v>5.2401264094068749E-2</v>
      </c>
    </row>
    <row r="4996" spans="1:32" x14ac:dyDescent="0.15">
      <c r="A4996" s="17">
        <v>45896</v>
      </c>
      <c r="B4996" s="1" t="s">
        <v>37</v>
      </c>
      <c r="C4996" s="1" t="s">
        <v>33</v>
      </c>
      <c r="D4996" s="9">
        <v>125.5308</v>
      </c>
      <c r="E4996" s="6">
        <v>3.15</v>
      </c>
      <c r="F4996" s="18">
        <v>0.8125</v>
      </c>
      <c r="G4996" s="1">
        <v>27.3</v>
      </c>
      <c r="H4996" s="1">
        <v>72</v>
      </c>
      <c r="I4996" s="1">
        <v>27.6</v>
      </c>
      <c r="J4996" s="1">
        <v>0.05</v>
      </c>
      <c r="K4996" s="1">
        <v>408</v>
      </c>
      <c r="L4996" s="1">
        <v>395</v>
      </c>
      <c r="M4996" s="6">
        <f t="shared" si="470"/>
        <v>27.660978332396098</v>
      </c>
      <c r="N4996" s="19">
        <v>0.5</v>
      </c>
      <c r="O4996" s="11" cm="1">
        <f t="array" ref="O4996">ROUND(_xlfn.SWITCH(C4996,"建筑专教",IF(S4996&gt;0.1,1.38,1.28),"阶梯教室",IF(S4996&gt;0.1,1.15,1.05),"公共教室",IF(S4996&gt;0.1,1.22,1.12),IF(S4996&gt;0.1,1.2,1.1))+(MOD(ROW()*11,31)/31-0.5)*0.06,2)</f>
        <v>1.22</v>
      </c>
      <c r="P4996" s="12">
        <f t="shared" si="474"/>
        <v>0.01</v>
      </c>
      <c r="Q4996" s="13">
        <f t="shared" si="475"/>
        <v>0.43898544016035568</v>
      </c>
      <c r="R4996" s="1">
        <v>7.0000000000000007E-2</v>
      </c>
      <c r="S4996" s="1">
        <v>0.28999999999999998</v>
      </c>
      <c r="T4996" s="1">
        <v>0.01</v>
      </c>
      <c r="U4996" s="4" t="s">
        <v>60</v>
      </c>
      <c r="V4996">
        <v>0.41</v>
      </c>
      <c r="W4996">
        <v>0.3</v>
      </c>
      <c r="X4996" s="14">
        <v>0.73</v>
      </c>
      <c r="Y4996" s="14">
        <v>2.38</v>
      </c>
      <c r="Z4996" s="14">
        <v>0.25</v>
      </c>
      <c r="AA4996" s="5">
        <f t="shared" si="471"/>
        <v>0.37</v>
      </c>
      <c r="AB4996" s="15" cm="1">
        <f t="array" ref="AB4996">_xlfn.SWITCH(U4996,"夏",122,"冬",90,"春",153,"秋",153,0)</f>
        <v>122</v>
      </c>
      <c r="AC4996" s="16">
        <f t="shared" si="472"/>
        <v>45.14</v>
      </c>
      <c r="AD4996" s="5">
        <f>IFERROR(AA4996/D4996,0)</f>
        <v>2.9474838047714187E-3</v>
      </c>
      <c r="AE4996" s="15">
        <f t="shared" si="473"/>
        <v>0.33424657534246577</v>
      </c>
      <c r="AF4996" s="5">
        <f>IFERROR(AD4996*AE4996*48,0)</f>
        <v>4.7288945645866928E-2</v>
      </c>
    </row>
    <row r="4997" spans="1:32" x14ac:dyDescent="0.15">
      <c r="A4997" s="17">
        <v>45896</v>
      </c>
      <c r="B4997" s="1" t="s">
        <v>37</v>
      </c>
      <c r="C4997" s="1" t="s">
        <v>33</v>
      </c>
      <c r="D4997" s="9">
        <v>125.5308</v>
      </c>
      <c r="E4997" s="6">
        <v>3.15</v>
      </c>
      <c r="F4997" s="18">
        <v>0.83333333333333304</v>
      </c>
      <c r="G4997" s="1">
        <v>26.8</v>
      </c>
      <c r="H4997" s="1">
        <v>76</v>
      </c>
      <c r="I4997" s="1">
        <v>27.1</v>
      </c>
      <c r="J4997" s="1">
        <v>0.05</v>
      </c>
      <c r="K4997" s="1">
        <v>375</v>
      </c>
      <c r="L4997" s="1">
        <v>335</v>
      </c>
      <c r="M4997" s="6">
        <f t="shared" si="470"/>
        <v>27.161283353362251</v>
      </c>
      <c r="N4997" s="1">
        <v>0</v>
      </c>
      <c r="O4997" s="1">
        <v>0</v>
      </c>
      <c r="P4997" s="12">
        <f t="shared" si="474"/>
        <v>0</v>
      </c>
      <c r="Q4997" s="1">
        <v>0</v>
      </c>
      <c r="R4997" s="1">
        <v>0.05</v>
      </c>
      <c r="S4997" s="1">
        <v>0.33</v>
      </c>
      <c r="T4997" s="1">
        <v>0</v>
      </c>
      <c r="U4997" s="4" t="s">
        <v>60</v>
      </c>
      <c r="V4997">
        <v>0.41</v>
      </c>
      <c r="W4997">
        <v>0.3</v>
      </c>
      <c r="X4997" s="14">
        <v>0.73</v>
      </c>
      <c r="Y4997" s="14">
        <v>2.38</v>
      </c>
      <c r="Z4997" s="14">
        <v>0.25</v>
      </c>
      <c r="AA4997" s="5">
        <f t="shared" si="471"/>
        <v>0.38</v>
      </c>
      <c r="AB4997" s="15" cm="1">
        <f t="array" ref="AB4997">_xlfn.SWITCH(U4997,"夏",122,"冬",90,"春",153,"秋",153,0)</f>
        <v>122</v>
      </c>
      <c r="AC4997" s="16">
        <f t="shared" si="472"/>
        <v>46.36</v>
      </c>
      <c r="AD4997" s="5">
        <f>IFERROR(AA4997/D4997,0)</f>
        <v>3.0271455292247003E-3</v>
      </c>
      <c r="AE4997" s="15">
        <f t="shared" si="473"/>
        <v>0.33424657534246577</v>
      </c>
      <c r="AF4997" s="5">
        <f>IFERROR(AD4997*AE4997*48,0)</f>
        <v>4.8567025257917389E-2</v>
      </c>
    </row>
    <row r="4998" spans="1:32" x14ac:dyDescent="0.15">
      <c r="A4998" s="17">
        <v>45896</v>
      </c>
      <c r="B4998" s="1" t="s">
        <v>37</v>
      </c>
      <c r="C4998" s="1" t="s">
        <v>33</v>
      </c>
      <c r="D4998" s="9">
        <v>125.5308</v>
      </c>
      <c r="E4998" s="6">
        <v>3.15</v>
      </c>
      <c r="F4998" s="18">
        <v>0.85416666666666696</v>
      </c>
      <c r="G4998" s="1">
        <v>26.3</v>
      </c>
      <c r="H4998" s="1">
        <v>80</v>
      </c>
      <c r="I4998" s="1">
        <v>26.6</v>
      </c>
      <c r="J4998" s="1">
        <v>0.03</v>
      </c>
      <c r="K4998" s="1">
        <v>358</v>
      </c>
      <c r="L4998" s="1">
        <v>275</v>
      </c>
      <c r="M4998" s="6">
        <f t="shared" si="470"/>
        <v>26.645335580474409</v>
      </c>
      <c r="N4998" s="1">
        <v>0</v>
      </c>
      <c r="O4998" s="1">
        <v>0</v>
      </c>
      <c r="P4998" s="12">
        <f t="shared" si="474"/>
        <v>0</v>
      </c>
      <c r="Q4998" s="1">
        <v>0</v>
      </c>
      <c r="R4998" s="1">
        <v>0.03</v>
      </c>
      <c r="S4998" s="1">
        <v>0.37</v>
      </c>
      <c r="T4998" s="1">
        <v>0</v>
      </c>
      <c r="U4998" s="4" t="s">
        <v>60</v>
      </c>
      <c r="V4998">
        <v>0.41</v>
      </c>
      <c r="W4998">
        <v>0.3</v>
      </c>
      <c r="X4998" s="14">
        <v>0.73</v>
      </c>
      <c r="Y4998" s="14">
        <v>2.38</v>
      </c>
      <c r="Z4998" s="14">
        <v>0.25</v>
      </c>
      <c r="AA4998" s="5">
        <f t="shared" si="471"/>
        <v>0.4</v>
      </c>
      <c r="AB4998" s="15" cm="1">
        <f t="array" ref="AB4998">_xlfn.SWITCH(U4998,"夏",122,"冬",90,"春",153,"秋",153,0)</f>
        <v>122</v>
      </c>
      <c r="AC4998" s="16">
        <f t="shared" si="472"/>
        <v>48.800000000000004</v>
      </c>
      <c r="AD4998" s="5">
        <f>IFERROR(AA4998/D4998,0)</f>
        <v>3.1864689781312635E-3</v>
      </c>
      <c r="AE4998" s="15">
        <f t="shared" si="473"/>
        <v>0.33424657534246577</v>
      </c>
      <c r="AF4998" s="5">
        <f>IFERROR(AD4998*AE4998*48,0)</f>
        <v>5.1123184482018302E-2</v>
      </c>
    </row>
    <row r="4999" spans="1:32" x14ac:dyDescent="0.15">
      <c r="A4999" s="17">
        <v>45896</v>
      </c>
      <c r="B4999" s="1" t="s">
        <v>37</v>
      </c>
      <c r="C4999" s="1" t="s">
        <v>33</v>
      </c>
      <c r="D4999" s="9">
        <v>125.5308</v>
      </c>
      <c r="E4999" s="6">
        <v>3.15</v>
      </c>
      <c r="F4999" s="18">
        <v>0.875</v>
      </c>
      <c r="G4999" s="1">
        <v>25.6</v>
      </c>
      <c r="H4999" s="1">
        <v>84</v>
      </c>
      <c r="I4999" s="1">
        <v>25.9</v>
      </c>
      <c r="J4999" s="1">
        <v>0.05</v>
      </c>
      <c r="K4999" s="1">
        <v>345</v>
      </c>
      <c r="L4999" s="1">
        <v>215</v>
      </c>
      <c r="M4999" s="6">
        <f t="shared" si="470"/>
        <v>25.962023747519254</v>
      </c>
      <c r="N4999" s="1">
        <v>0</v>
      </c>
      <c r="O4999" s="1">
        <v>0</v>
      </c>
      <c r="P4999" s="12">
        <f t="shared" si="474"/>
        <v>0</v>
      </c>
      <c r="Q4999" s="1">
        <v>0</v>
      </c>
      <c r="R4999" s="1">
        <v>0.01</v>
      </c>
      <c r="S4999" s="1">
        <v>0.41</v>
      </c>
      <c r="T4999" s="1">
        <v>0</v>
      </c>
      <c r="U4999" s="4" t="s">
        <v>60</v>
      </c>
      <c r="V4999">
        <v>0.41</v>
      </c>
      <c r="W4999">
        <v>0.3</v>
      </c>
      <c r="X4999" s="14">
        <v>0.73</v>
      </c>
      <c r="Y4999" s="14">
        <v>2.38</v>
      </c>
      <c r="Z4999" s="14">
        <v>0.25</v>
      </c>
      <c r="AA4999" s="5">
        <f t="shared" si="471"/>
        <v>0.42</v>
      </c>
      <c r="AB4999" s="15" cm="1">
        <f t="array" ref="AB4999">_xlfn.SWITCH(U4999,"夏",122,"冬",90,"春",153,"秋",153,0)</f>
        <v>122</v>
      </c>
      <c r="AC4999" s="16">
        <f t="shared" si="472"/>
        <v>51.239999999999995</v>
      </c>
      <c r="AD4999" s="5">
        <f>IFERROR(AA4999/D4999,0)</f>
        <v>3.3457924270378263E-3</v>
      </c>
      <c r="AE4999" s="15">
        <f t="shared" si="473"/>
        <v>0.33424657534246577</v>
      </c>
      <c r="AF4999" s="5">
        <f>IFERROR(AD4999*AE4999*48,0)</f>
        <v>5.3679343706119209E-2</v>
      </c>
    </row>
    <row r="5000" spans="1:32" x14ac:dyDescent="0.15">
      <c r="A5000" s="17">
        <v>45896</v>
      </c>
      <c r="B5000" s="1" t="s">
        <v>37</v>
      </c>
      <c r="C5000" s="1" t="s">
        <v>33</v>
      </c>
      <c r="D5000" s="9">
        <v>125.5308</v>
      </c>
      <c r="E5000" s="6">
        <v>3.15</v>
      </c>
      <c r="F5000" s="18">
        <v>0.89583333333333304</v>
      </c>
      <c r="G5000" s="1">
        <v>25</v>
      </c>
      <c r="H5000" s="1">
        <v>88</v>
      </c>
      <c r="I5000" s="1">
        <v>25.3</v>
      </c>
      <c r="J5000" s="1">
        <v>0.03</v>
      </c>
      <c r="K5000" s="1">
        <v>332</v>
      </c>
      <c r="L5000" s="1">
        <v>155</v>
      </c>
      <c r="M5000" s="6">
        <f t="shared" si="470"/>
        <v>25.345930405426145</v>
      </c>
      <c r="N5000" s="1">
        <v>0</v>
      </c>
      <c r="O5000" s="1">
        <v>0</v>
      </c>
      <c r="P5000" s="12">
        <f t="shared" si="474"/>
        <v>0</v>
      </c>
      <c r="Q5000" s="1">
        <v>0</v>
      </c>
      <c r="R5000" s="1">
        <v>0</v>
      </c>
      <c r="S5000" s="1">
        <v>0.45</v>
      </c>
      <c r="T5000" s="1">
        <v>0</v>
      </c>
      <c r="U5000" s="4" t="s">
        <v>60</v>
      </c>
      <c r="V5000">
        <v>0.41</v>
      </c>
      <c r="W5000">
        <v>0.3</v>
      </c>
      <c r="X5000" s="14">
        <v>0.73</v>
      </c>
      <c r="Y5000" s="14">
        <v>2.38</v>
      </c>
      <c r="Z5000" s="14">
        <v>0.25</v>
      </c>
      <c r="AA5000" s="5">
        <f t="shared" si="471"/>
        <v>0.45</v>
      </c>
      <c r="AB5000" s="15" cm="1">
        <f t="array" ref="AB5000">_xlfn.SWITCH(U5000,"夏",122,"冬",90,"春",153,"秋",153,0)</f>
        <v>122</v>
      </c>
      <c r="AC5000" s="16">
        <f t="shared" si="472"/>
        <v>54.9</v>
      </c>
      <c r="AD5000" s="5">
        <f>IFERROR(AA5000/D5000,0)</f>
        <v>3.5847776003976716E-3</v>
      </c>
      <c r="AE5000" s="15">
        <f t="shared" si="473"/>
        <v>0.33424657534246577</v>
      </c>
      <c r="AF5000" s="5">
        <f>IFERROR(AD5000*AE5000*48,0)</f>
        <v>5.751358254227059E-2</v>
      </c>
    </row>
    <row r="5001" spans="1:32" x14ac:dyDescent="0.15">
      <c r="A5001" s="17">
        <v>45896</v>
      </c>
      <c r="B5001" s="1" t="s">
        <v>37</v>
      </c>
      <c r="C5001" s="1" t="s">
        <v>33</v>
      </c>
      <c r="D5001" s="9">
        <v>125.5308</v>
      </c>
      <c r="E5001" s="6">
        <v>3.15</v>
      </c>
      <c r="F5001" s="18">
        <v>0.91666666666666696</v>
      </c>
      <c r="G5001" s="1">
        <v>24.3</v>
      </c>
      <c r="H5001" s="1">
        <v>92</v>
      </c>
      <c r="I5001" s="1">
        <v>24.6</v>
      </c>
      <c r="J5001" s="1">
        <v>0.03</v>
      </c>
      <c r="K5001" s="1">
        <v>318</v>
      </c>
      <c r="L5001" s="1">
        <v>95</v>
      </c>
      <c r="M5001" s="6">
        <f t="shared" si="470"/>
        <v>24.646255009265758</v>
      </c>
      <c r="N5001" s="1">
        <v>0</v>
      </c>
      <c r="O5001" s="1">
        <v>0</v>
      </c>
      <c r="P5001" s="12">
        <f t="shared" si="474"/>
        <v>0</v>
      </c>
      <c r="Q5001" s="1">
        <v>0</v>
      </c>
      <c r="R5001" s="1">
        <v>0</v>
      </c>
      <c r="S5001" s="1">
        <v>0.49</v>
      </c>
      <c r="T5001" s="1">
        <v>0</v>
      </c>
      <c r="U5001" s="4" t="s">
        <v>60</v>
      </c>
      <c r="V5001">
        <v>0.41</v>
      </c>
      <c r="W5001">
        <v>0.3</v>
      </c>
      <c r="X5001" s="14">
        <v>0.73</v>
      </c>
      <c r="Y5001" s="14">
        <v>2.38</v>
      </c>
      <c r="Z5001" s="14">
        <v>0.25</v>
      </c>
      <c r="AA5001" s="5">
        <f t="shared" si="471"/>
        <v>0.49</v>
      </c>
      <c r="AB5001" s="15" cm="1">
        <f t="array" ref="AB5001">_xlfn.SWITCH(U5001,"夏",122,"冬",90,"春",153,"秋",153,0)</f>
        <v>122</v>
      </c>
      <c r="AC5001" s="16">
        <f t="shared" si="472"/>
        <v>59.78</v>
      </c>
      <c r="AD5001" s="5">
        <f>IFERROR(AA5001/D5001,0)</f>
        <v>3.9034244982107977E-3</v>
      </c>
      <c r="AE5001" s="15">
        <f t="shared" si="473"/>
        <v>0.33424657534246577</v>
      </c>
      <c r="AF5001" s="5">
        <f>IFERROR(AD5001*AE5001*48,0)</f>
        <v>6.2625900990472425E-2</v>
      </c>
    </row>
    <row r="5002" spans="1:32" x14ac:dyDescent="0.15">
      <c r="A5002" s="17">
        <v>45896</v>
      </c>
      <c r="B5002" s="1" t="s">
        <v>38</v>
      </c>
      <c r="C5002" s="1" t="s">
        <v>57</v>
      </c>
      <c r="D5002" s="9">
        <v>547.83000000000004</v>
      </c>
      <c r="E5002" s="6">
        <v>6.36</v>
      </c>
      <c r="F5002" s="18">
        <v>0.33333333333333298</v>
      </c>
      <c r="G5002" s="1">
        <v>23.2</v>
      </c>
      <c r="H5002" s="1">
        <v>78</v>
      </c>
      <c r="I5002" s="1">
        <v>23.5</v>
      </c>
      <c r="J5002" s="1">
        <v>0.1</v>
      </c>
      <c r="K5002" s="1">
        <v>408</v>
      </c>
      <c r="L5002" s="1">
        <v>120</v>
      </c>
      <c r="M5002" s="6">
        <f t="shared" si="470"/>
        <v>23.596293731462254</v>
      </c>
      <c r="N5002" s="19">
        <v>0.5</v>
      </c>
      <c r="O5002" s="11" cm="1">
        <f t="array" ref="O5002">ROUND(_xlfn.SWITCH(C5002,"建筑专教",IF(S5002&gt;0.1,1.38,1.28),"阶梯教室",IF(S5002&gt;0.1,1.15,1.05),"公共教室",IF(S5002&gt;0.1,1.22,1.12),IF(S5002&gt;0.1,1.2,1.1))+(MOD(ROW()*11,31)/31-0.5)*0.06,2)</f>
        <v>1.07</v>
      </c>
      <c r="P5002" s="12">
        <f t="shared" si="474"/>
        <v>0</v>
      </c>
      <c r="Q5002" s="13">
        <f t="shared" si="475"/>
        <v>-1.3781024752131039</v>
      </c>
      <c r="R5002" s="1">
        <v>0.2</v>
      </c>
      <c r="S5002" s="1">
        <v>0.06</v>
      </c>
      <c r="T5002" s="1">
        <v>0.01</v>
      </c>
      <c r="U5002" s="4" t="s">
        <v>60</v>
      </c>
      <c r="V5002">
        <v>0.42</v>
      </c>
      <c r="W5002">
        <v>0.3</v>
      </c>
      <c r="X5002" s="14">
        <v>0.73</v>
      </c>
      <c r="Y5002" s="14">
        <v>2.38</v>
      </c>
      <c r="Z5002" s="14">
        <v>0.25</v>
      </c>
      <c r="AA5002" s="5">
        <f t="shared" si="471"/>
        <v>0.27</v>
      </c>
      <c r="AB5002" s="15" cm="1">
        <f t="array" ref="AB5002">_xlfn.SWITCH(U5002,"夏",122,"冬",90,"春",153,"秋",153,0)</f>
        <v>122</v>
      </c>
      <c r="AC5002" s="16">
        <f t="shared" si="472"/>
        <v>32.940000000000005</v>
      </c>
      <c r="AD5002" s="5">
        <f>IFERROR(AA5002/D5002,0)</f>
        <v>4.9285362247412522E-4</v>
      </c>
      <c r="AE5002" s="15">
        <f t="shared" si="473"/>
        <v>0.33424657534246577</v>
      </c>
      <c r="AF5002" s="5">
        <f>IFERROR(AD5002*AE5002*48,0)</f>
        <v>7.9072625019410338E-3</v>
      </c>
    </row>
    <row r="5003" spans="1:32" x14ac:dyDescent="0.15">
      <c r="A5003" s="17">
        <v>45896</v>
      </c>
      <c r="B5003" s="1" t="s">
        <v>38</v>
      </c>
      <c r="C5003" s="1" t="s">
        <v>57</v>
      </c>
      <c r="D5003" s="9">
        <v>547.83000000000004</v>
      </c>
      <c r="E5003" s="6">
        <v>6.36</v>
      </c>
      <c r="F5003" s="18">
        <v>0.35416666666666702</v>
      </c>
      <c r="G5003" s="1">
        <v>24.2</v>
      </c>
      <c r="H5003" s="1">
        <v>74</v>
      </c>
      <c r="I5003" s="1">
        <v>24.5</v>
      </c>
      <c r="J5003" s="1">
        <v>0.16</v>
      </c>
      <c r="K5003" s="1">
        <v>568</v>
      </c>
      <c r="L5003" s="1">
        <v>280</v>
      </c>
      <c r="M5003" s="6">
        <f t="shared" si="470"/>
        <v>24.626363110396028</v>
      </c>
      <c r="N5003" s="19">
        <v>0.5</v>
      </c>
      <c r="O5003" s="11" cm="1">
        <f t="array" ref="O5003">ROUND(_xlfn.SWITCH(C5003,"建筑专教",IF(S5003&gt;0.1,1.38,1.28),"阶梯教室",IF(S5003&gt;0.1,1.15,1.05),"公共教室",IF(S5003&gt;0.1,1.22,1.12),IF(S5003&gt;0.1,1.2,1.1))+(MOD(ROW()*11,31)/31-0.5)*0.06,2)</f>
        <v>1.04</v>
      </c>
      <c r="P5003" s="12">
        <f t="shared" si="474"/>
        <v>7.0000000000000007E-2</v>
      </c>
      <c r="Q5003" s="13">
        <f t="shared" si="475"/>
        <v>-1.0929302856170779</v>
      </c>
      <c r="R5003" s="1">
        <v>0.35</v>
      </c>
      <c r="S5003" s="1">
        <v>0.04</v>
      </c>
      <c r="T5003" s="1">
        <v>0.14000000000000001</v>
      </c>
      <c r="U5003" s="4" t="s">
        <v>60</v>
      </c>
      <c r="V5003">
        <v>0.42</v>
      </c>
      <c r="W5003">
        <v>0.3</v>
      </c>
      <c r="X5003" s="14">
        <v>0.73</v>
      </c>
      <c r="Y5003" s="14">
        <v>2.38</v>
      </c>
      <c r="Z5003" s="14">
        <v>0.25</v>
      </c>
      <c r="AA5003" s="5">
        <f t="shared" si="471"/>
        <v>0.53</v>
      </c>
      <c r="AB5003" s="15" cm="1">
        <f t="array" ref="AB5003">_xlfn.SWITCH(U5003,"夏",122,"冬",90,"春",153,"秋",153,0)</f>
        <v>122</v>
      </c>
      <c r="AC5003" s="16">
        <f t="shared" si="472"/>
        <v>64.66</v>
      </c>
      <c r="AD5003" s="5">
        <f>IFERROR(AA5003/D5003,0)</f>
        <v>9.6745340707883826E-4</v>
      </c>
      <c r="AE5003" s="15">
        <f t="shared" si="473"/>
        <v>0.33424657534246577</v>
      </c>
      <c r="AF5003" s="5">
        <f>IFERROR(AD5003*AE5003*48,0)</f>
        <v>1.5521663429736101E-2</v>
      </c>
    </row>
    <row r="5004" spans="1:32" x14ac:dyDescent="0.15">
      <c r="A5004" s="17">
        <v>45896</v>
      </c>
      <c r="B5004" s="1" t="s">
        <v>38</v>
      </c>
      <c r="C5004" s="1" t="s">
        <v>57</v>
      </c>
      <c r="D5004" s="9">
        <v>547.83000000000004</v>
      </c>
      <c r="E5004" s="6">
        <v>6.36</v>
      </c>
      <c r="F5004" s="18">
        <v>0.375</v>
      </c>
      <c r="G5004" s="1">
        <v>25</v>
      </c>
      <c r="H5004" s="1">
        <v>70</v>
      </c>
      <c r="I5004" s="1">
        <v>25.3</v>
      </c>
      <c r="J5004" s="1">
        <v>0.2</v>
      </c>
      <c r="K5004" s="1">
        <v>682</v>
      </c>
      <c r="L5004" s="1">
        <v>360</v>
      </c>
      <c r="M5004" s="6">
        <f t="shared" si="470"/>
        <v>25.443295651304481</v>
      </c>
      <c r="N5004" s="19">
        <v>0.5</v>
      </c>
      <c r="O5004" s="11" cm="1">
        <f t="array" ref="O5004">ROUND(_xlfn.SWITCH(C5004,"建筑专教",IF(S5004&gt;0.1,1.38,1.28),"阶梯教室",IF(S5004&gt;0.1,1.15,1.05),"公共教室",IF(S5004&gt;0.1,1.22,1.12),IF(S5004&gt;0.1,1.2,1.1))+(MOD(ROW()*11,31)/31-0.5)*0.06,2)</f>
        <v>1.06</v>
      </c>
      <c r="P5004" s="12">
        <f t="shared" si="474"/>
        <v>0.12</v>
      </c>
      <c r="Q5004" s="13">
        <f t="shared" si="475"/>
        <v>-1.1796951043988277</v>
      </c>
      <c r="R5004" s="1">
        <v>0.42</v>
      </c>
      <c r="S5004" s="1">
        <v>0</v>
      </c>
      <c r="T5004" s="1">
        <v>0.2</v>
      </c>
      <c r="U5004" s="4" t="s">
        <v>60</v>
      </c>
      <c r="V5004">
        <v>0.42</v>
      </c>
      <c r="W5004">
        <v>0.3</v>
      </c>
      <c r="X5004" s="14">
        <v>0.73</v>
      </c>
      <c r="Y5004" s="14">
        <v>2.38</v>
      </c>
      <c r="Z5004" s="14">
        <v>0.25</v>
      </c>
      <c r="AA5004" s="5">
        <f t="shared" si="471"/>
        <v>0.62</v>
      </c>
      <c r="AB5004" s="15" cm="1">
        <f t="array" ref="AB5004">_xlfn.SWITCH(U5004,"夏",122,"冬",90,"春",153,"秋",153,0)</f>
        <v>122</v>
      </c>
      <c r="AC5004" s="16">
        <f t="shared" si="472"/>
        <v>75.64</v>
      </c>
      <c r="AD5004" s="5">
        <f>IFERROR(AA5004/D5004,0)</f>
        <v>1.1317379479035467E-3</v>
      </c>
      <c r="AE5004" s="15">
        <f t="shared" si="473"/>
        <v>0.33424657534246577</v>
      </c>
      <c r="AF5004" s="5">
        <f>IFERROR(AD5004*AE5004*48,0)</f>
        <v>1.815741759704978E-2</v>
      </c>
    </row>
    <row r="5005" spans="1:32" x14ac:dyDescent="0.15">
      <c r="A5005" s="17">
        <v>45896</v>
      </c>
      <c r="B5005" s="1" t="s">
        <v>38</v>
      </c>
      <c r="C5005" s="1" t="s">
        <v>57</v>
      </c>
      <c r="D5005" s="9">
        <v>547.83000000000004</v>
      </c>
      <c r="E5005" s="6">
        <v>6.36</v>
      </c>
      <c r="F5005" s="18">
        <v>0.39583333333333298</v>
      </c>
      <c r="G5005" s="1">
        <v>25.5</v>
      </c>
      <c r="H5005" s="1">
        <v>70</v>
      </c>
      <c r="I5005" s="1">
        <v>25.8</v>
      </c>
      <c r="J5005" s="1">
        <v>0.14000000000000001</v>
      </c>
      <c r="K5005" s="1">
        <v>568</v>
      </c>
      <c r="L5005" s="1">
        <v>320</v>
      </c>
      <c r="M5005" s="6">
        <f t="shared" si="470"/>
        <v>25.915125840706139</v>
      </c>
      <c r="N5005" s="19">
        <v>0.5</v>
      </c>
      <c r="O5005" s="11" cm="1">
        <f t="array" ref="O5005">ROUND(_xlfn.SWITCH(C5005,"建筑专教",IF(S5005&gt;0.1,1.38,1.28),"阶梯教室",IF(S5005&gt;0.1,1.15,1.05),"公共教室",IF(S5005&gt;0.1,1.22,1.12),IF(S5005&gt;0.1,1.2,1.1))+(MOD(ROW()*11,31)/31-0.5)*0.06,2)</f>
        <v>1.08</v>
      </c>
      <c r="P5005" s="12">
        <f t="shared" si="474"/>
        <v>7.0000000000000007E-2</v>
      </c>
      <c r="Q5005" s="13">
        <f t="shared" si="475"/>
        <v>-0.46511097377601485</v>
      </c>
      <c r="R5005" s="1">
        <v>0.28000000000000003</v>
      </c>
      <c r="S5005" s="1">
        <v>0</v>
      </c>
      <c r="T5005" s="1">
        <v>0.12</v>
      </c>
      <c r="U5005" s="4" t="s">
        <v>60</v>
      </c>
      <c r="V5005">
        <v>0.42</v>
      </c>
      <c r="W5005">
        <v>0.3</v>
      </c>
      <c r="X5005" s="14">
        <v>0.73</v>
      </c>
      <c r="Y5005" s="14">
        <v>2.38</v>
      </c>
      <c r="Z5005" s="14">
        <v>0.25</v>
      </c>
      <c r="AA5005" s="5">
        <f t="shared" si="471"/>
        <v>0.4</v>
      </c>
      <c r="AB5005" s="15" cm="1">
        <f t="array" ref="AB5005">_xlfn.SWITCH(U5005,"夏",122,"冬",90,"春",153,"秋",153,0)</f>
        <v>122</v>
      </c>
      <c r="AC5005" s="16">
        <f t="shared" si="472"/>
        <v>48.800000000000004</v>
      </c>
      <c r="AD5005" s="5">
        <f>IFERROR(AA5005/D5005,0)</f>
        <v>7.3015351477648174E-4</v>
      </c>
      <c r="AE5005" s="15">
        <f t="shared" si="473"/>
        <v>0.33424657534246577</v>
      </c>
      <c r="AF5005" s="5">
        <f>IFERROR(AD5005*AE5005*48,0)</f>
        <v>1.1714462965838567E-2</v>
      </c>
    </row>
    <row r="5006" spans="1:32" x14ac:dyDescent="0.15">
      <c r="A5006" s="17">
        <v>45896</v>
      </c>
      <c r="B5006" s="1" t="s">
        <v>38</v>
      </c>
      <c r="C5006" s="1" t="s">
        <v>57</v>
      </c>
      <c r="D5006" s="9">
        <v>547.83000000000004</v>
      </c>
      <c r="E5006" s="6">
        <v>6.36</v>
      </c>
      <c r="F5006" s="18">
        <v>0.41666666666666702</v>
      </c>
      <c r="G5006" s="1">
        <v>26.3</v>
      </c>
      <c r="H5006" s="1">
        <v>66</v>
      </c>
      <c r="I5006" s="1">
        <v>26.6</v>
      </c>
      <c r="J5006" s="1">
        <v>0.17</v>
      </c>
      <c r="K5006" s="1">
        <v>682</v>
      </c>
      <c r="L5006" s="1">
        <v>380</v>
      </c>
      <c r="M5006" s="6">
        <f t="shared" ref="M5006:M5069" si="476">IFERROR(POWER((I5006+273.15)^4+133500000*POWER(J5006,0.6)*(I5006-G5006),0.25)-273.15,I5006)</f>
        <v>26.728308511207672</v>
      </c>
      <c r="N5006" s="19">
        <v>0.5</v>
      </c>
      <c r="O5006" s="11" cm="1">
        <f t="array" ref="O5006">ROUND(_xlfn.SWITCH(C5006,"建筑专教",IF(S5006&gt;0.1,1.38,1.28),"阶梯教室",IF(S5006&gt;0.1,1.15,1.05),"公共教室",IF(S5006&gt;0.1,1.22,1.12),IF(S5006&gt;0.1,1.2,1.1))+(MOD(ROW()*11,31)/31-0.5)*0.06,2)</f>
        <v>1.04</v>
      </c>
      <c r="P5006" s="12">
        <f t="shared" si="474"/>
        <v>0.12</v>
      </c>
      <c r="Q5006" s="13">
        <f t="shared" si="475"/>
        <v>-0.27006443139179692</v>
      </c>
      <c r="R5006" s="1">
        <v>0.35</v>
      </c>
      <c r="S5006" s="1">
        <v>0</v>
      </c>
      <c r="T5006" s="1">
        <v>0.19</v>
      </c>
      <c r="U5006" s="4" t="s">
        <v>60</v>
      </c>
      <c r="V5006">
        <v>0.42</v>
      </c>
      <c r="W5006">
        <v>0.3</v>
      </c>
      <c r="X5006" s="14">
        <v>0.73</v>
      </c>
      <c r="Y5006" s="14">
        <v>2.38</v>
      </c>
      <c r="Z5006" s="14">
        <v>0.25</v>
      </c>
      <c r="AA5006" s="5">
        <f t="shared" si="471"/>
        <v>0.54</v>
      </c>
      <c r="AB5006" s="15" cm="1">
        <f t="array" ref="AB5006">_xlfn.SWITCH(U5006,"夏",122,"冬",90,"春",153,"秋",153,0)</f>
        <v>122</v>
      </c>
      <c r="AC5006" s="16">
        <f t="shared" si="472"/>
        <v>65.88000000000001</v>
      </c>
      <c r="AD5006" s="5">
        <f>IFERROR(AA5006/D5006,0)</f>
        <v>9.8570724494825043E-4</v>
      </c>
      <c r="AE5006" s="15">
        <f t="shared" si="473"/>
        <v>0.33424657534246577</v>
      </c>
      <c r="AF5006" s="5">
        <f>IFERROR(AD5006*AE5006*48,0)</f>
        <v>1.5814525003882068E-2</v>
      </c>
    </row>
    <row r="5007" spans="1:32" x14ac:dyDescent="0.15">
      <c r="A5007" s="17">
        <v>45896</v>
      </c>
      <c r="B5007" s="1" t="s">
        <v>38</v>
      </c>
      <c r="C5007" s="1" t="s">
        <v>57</v>
      </c>
      <c r="D5007" s="9">
        <v>547.83000000000004</v>
      </c>
      <c r="E5007" s="6">
        <v>6.36</v>
      </c>
      <c r="F5007" s="18">
        <v>0.4375</v>
      </c>
      <c r="G5007" s="1">
        <v>26.8</v>
      </c>
      <c r="H5007" s="1">
        <v>62</v>
      </c>
      <c r="I5007" s="1">
        <v>27.1</v>
      </c>
      <c r="J5007" s="1">
        <v>0.2</v>
      </c>
      <c r="K5007" s="1">
        <v>778</v>
      </c>
      <c r="L5007" s="1">
        <v>460</v>
      </c>
      <c r="M5007" s="6">
        <f t="shared" si="476"/>
        <v>27.240736303418657</v>
      </c>
      <c r="N5007" s="19">
        <v>0.5</v>
      </c>
      <c r="O5007" s="11" cm="1">
        <f t="array" ref="O5007">ROUND(_xlfn.SWITCH(C5007,"建筑专教",IF(S5007&gt;0.1,1.38,1.28),"阶梯教室",IF(S5007&gt;0.1,1.15,1.05),"公共教室",IF(S5007&gt;0.1,1.22,1.12),IF(S5007&gt;0.1,1.2,1.1))+(MOD(ROW()*11,31)/31-0.5)*0.06,2)</f>
        <v>1.06</v>
      </c>
      <c r="P5007" s="12">
        <f t="shared" si="474"/>
        <v>0.16</v>
      </c>
      <c r="Q5007" s="13">
        <f t="shared" si="475"/>
        <v>-0.4657087514389695</v>
      </c>
      <c r="R5007" s="1">
        <v>0.42</v>
      </c>
      <c r="S5007" s="1">
        <v>0</v>
      </c>
      <c r="T5007" s="1">
        <v>0.25</v>
      </c>
      <c r="U5007" s="4" t="s">
        <v>60</v>
      </c>
      <c r="V5007">
        <v>0.42</v>
      </c>
      <c r="W5007">
        <v>0.3</v>
      </c>
      <c r="X5007" s="14">
        <v>0.73</v>
      </c>
      <c r="Y5007" s="14">
        <v>2.38</v>
      </c>
      <c r="Z5007" s="14">
        <v>0.25</v>
      </c>
      <c r="AA5007" s="5">
        <f t="shared" si="471"/>
        <v>0.66999999999999993</v>
      </c>
      <c r="AB5007" s="15" cm="1">
        <f t="array" ref="AB5007">_xlfn.SWITCH(U5007,"夏",122,"冬",90,"春",153,"秋",153,0)</f>
        <v>122</v>
      </c>
      <c r="AC5007" s="16">
        <f t="shared" si="472"/>
        <v>81.739999999999995</v>
      </c>
      <c r="AD5007" s="5">
        <f>IFERROR(AA5007/D5007,0)</f>
        <v>1.2230071372506066E-3</v>
      </c>
      <c r="AE5007" s="15">
        <f t="shared" si="473"/>
        <v>0.33424657534246577</v>
      </c>
      <c r="AF5007" s="5">
        <f>IFERROR(AD5007*AE5007*48,0)</f>
        <v>1.9621725467779596E-2</v>
      </c>
    </row>
    <row r="5008" spans="1:32" x14ac:dyDescent="0.15">
      <c r="A5008" s="17">
        <v>45896</v>
      </c>
      <c r="B5008" s="1" t="s">
        <v>38</v>
      </c>
      <c r="C5008" s="1" t="s">
        <v>57</v>
      </c>
      <c r="D5008" s="9">
        <v>547.83000000000004</v>
      </c>
      <c r="E5008" s="6">
        <v>6.36</v>
      </c>
      <c r="F5008" s="18">
        <v>0.45833333333333298</v>
      </c>
      <c r="G5008" s="1">
        <v>27.6</v>
      </c>
      <c r="H5008" s="1">
        <v>62</v>
      </c>
      <c r="I5008" s="1">
        <v>27.9</v>
      </c>
      <c r="J5008" s="1">
        <v>0.17</v>
      </c>
      <c r="K5008" s="1">
        <v>692</v>
      </c>
      <c r="L5008" s="1">
        <v>410</v>
      </c>
      <c r="M5008" s="6">
        <f t="shared" si="476"/>
        <v>28.026654880230865</v>
      </c>
      <c r="N5008" s="19">
        <v>0.5</v>
      </c>
      <c r="O5008" s="11" cm="1">
        <f t="array" ref="O5008">ROUND(_xlfn.SWITCH(C5008,"建筑专教",IF(S5008&gt;0.1,1.38,1.28),"阶梯教室",IF(S5008&gt;0.1,1.15,1.05),"公共教室",IF(S5008&gt;0.1,1.22,1.12),IF(S5008&gt;0.1,1.2,1.1))+(MOD(ROW()*11,31)/31-0.5)*0.06,2)</f>
        <v>1.02</v>
      </c>
      <c r="P5008" s="12">
        <f t="shared" si="474"/>
        <v>0.12</v>
      </c>
      <c r="Q5008" s="13">
        <f t="shared" si="475"/>
        <v>0.18162193294056692</v>
      </c>
      <c r="R5008" s="1">
        <v>0.3</v>
      </c>
      <c r="S5008" s="1">
        <v>0</v>
      </c>
      <c r="T5008" s="1">
        <v>0.18</v>
      </c>
      <c r="U5008" s="4" t="s">
        <v>60</v>
      </c>
      <c r="V5008">
        <v>0.42</v>
      </c>
      <c r="W5008">
        <v>0.3</v>
      </c>
      <c r="X5008" s="14">
        <v>0.73</v>
      </c>
      <c r="Y5008" s="14">
        <v>2.38</v>
      </c>
      <c r="Z5008" s="14">
        <v>0.25</v>
      </c>
      <c r="AA5008" s="5">
        <f t="shared" si="471"/>
        <v>0.48</v>
      </c>
      <c r="AB5008" s="15" cm="1">
        <f t="array" ref="AB5008">_xlfn.SWITCH(U5008,"夏",122,"冬",90,"春",153,"秋",153,0)</f>
        <v>122</v>
      </c>
      <c r="AC5008" s="16">
        <f t="shared" si="472"/>
        <v>58.559999999999995</v>
      </c>
      <c r="AD5008" s="5">
        <f>IFERROR(AA5008/D5008,0)</f>
        <v>8.7618421773177804E-4</v>
      </c>
      <c r="AE5008" s="15">
        <f t="shared" si="473"/>
        <v>0.33424657534246577</v>
      </c>
      <c r="AF5008" s="5">
        <f>IFERROR(AD5008*AE5008*48,0)</f>
        <v>1.4057355559006279E-2</v>
      </c>
    </row>
    <row r="5009" spans="1:32" x14ac:dyDescent="0.15">
      <c r="A5009" s="17">
        <v>45896</v>
      </c>
      <c r="B5009" s="1" t="s">
        <v>38</v>
      </c>
      <c r="C5009" s="1" t="s">
        <v>57</v>
      </c>
      <c r="D5009" s="9">
        <v>547.83000000000004</v>
      </c>
      <c r="E5009" s="6">
        <v>6.36</v>
      </c>
      <c r="F5009" s="18">
        <v>0.47916666666666702</v>
      </c>
      <c r="G5009" s="1">
        <v>28</v>
      </c>
      <c r="H5009" s="1">
        <v>58</v>
      </c>
      <c r="I5009" s="1">
        <v>28.3</v>
      </c>
      <c r="J5009" s="1">
        <v>0.21</v>
      </c>
      <c r="K5009" s="1">
        <v>792</v>
      </c>
      <c r="L5009" s="1">
        <v>490</v>
      </c>
      <c r="M5009" s="6">
        <f t="shared" si="476"/>
        <v>28.443192018684385</v>
      </c>
      <c r="N5009" s="19">
        <v>0.5</v>
      </c>
      <c r="O5009" s="11" cm="1">
        <f t="array" ref="O5009">ROUND(_xlfn.SWITCH(C5009,"建筑专教",IF(S5009&gt;0.1,1.38,1.28),"阶梯教室",IF(S5009&gt;0.1,1.15,1.05),"公共教室",IF(S5009&gt;0.1,1.22,1.12),IF(S5009&gt;0.1,1.2,1.1))+(MOD(ROW()*11,31)/31-0.5)*0.06,2)</f>
        <v>1.04</v>
      </c>
      <c r="P5009" s="12">
        <f t="shared" si="474"/>
        <v>0.17</v>
      </c>
      <c r="Q5009" s="13">
        <f t="shared" si="475"/>
        <v>-7.0013932981595833E-2</v>
      </c>
      <c r="R5009" s="1">
        <v>0.36</v>
      </c>
      <c r="S5009" s="1">
        <v>0</v>
      </c>
      <c r="T5009" s="1">
        <v>0.24</v>
      </c>
      <c r="U5009" s="4" t="s">
        <v>60</v>
      </c>
      <c r="V5009">
        <v>0.42</v>
      </c>
      <c r="W5009">
        <v>0.3</v>
      </c>
      <c r="X5009" s="14">
        <v>0.73</v>
      </c>
      <c r="Y5009" s="14">
        <v>2.38</v>
      </c>
      <c r="Z5009" s="14">
        <v>0.25</v>
      </c>
      <c r="AA5009" s="5">
        <f t="shared" si="471"/>
        <v>0.6</v>
      </c>
      <c r="AB5009" s="15" cm="1">
        <f t="array" ref="AB5009">_xlfn.SWITCH(U5009,"夏",122,"冬",90,"春",153,"秋",153,0)</f>
        <v>122</v>
      </c>
      <c r="AC5009" s="16">
        <f t="shared" si="472"/>
        <v>73.2</v>
      </c>
      <c r="AD5009" s="5">
        <f>IFERROR(AA5009/D5009,0)</f>
        <v>1.0952302721647226E-3</v>
      </c>
      <c r="AE5009" s="15">
        <f t="shared" si="473"/>
        <v>0.33424657534246577</v>
      </c>
      <c r="AF5009" s="5">
        <f>IFERROR(AD5009*AE5009*48,0)</f>
        <v>1.7571694448757849E-2</v>
      </c>
    </row>
    <row r="5010" spans="1:32" x14ac:dyDescent="0.15">
      <c r="A5010" s="17">
        <v>45896</v>
      </c>
      <c r="B5010" s="1" t="s">
        <v>38</v>
      </c>
      <c r="C5010" s="1" t="s">
        <v>57</v>
      </c>
      <c r="D5010" s="9">
        <v>547.83000000000004</v>
      </c>
      <c r="E5010" s="6">
        <v>6.36</v>
      </c>
      <c r="F5010" s="18">
        <v>0.5</v>
      </c>
      <c r="G5010" s="1">
        <v>28.8</v>
      </c>
      <c r="H5010" s="1">
        <v>65</v>
      </c>
      <c r="I5010" s="1">
        <v>29.1</v>
      </c>
      <c r="J5010" s="1">
        <v>0.12</v>
      </c>
      <c r="K5010" s="1">
        <v>412</v>
      </c>
      <c r="L5010" s="1">
        <v>380</v>
      </c>
      <c r="M5010" s="6">
        <f t="shared" si="476"/>
        <v>29.201562517101763</v>
      </c>
      <c r="N5010" s="19">
        <v>0.5</v>
      </c>
      <c r="O5010" s="11" cm="1">
        <f t="array" ref="O5010">ROUND(_xlfn.SWITCH(C5010,"建筑专教",IF(S5010&gt;0.1,1.38,1.28),"阶梯教室",IF(S5010&gt;0.1,1.15,1.05),"公共教室",IF(S5010&gt;0.1,1.22,1.12),IF(S5010&gt;0.1,1.2,1.1))+(MOD(ROW()*11,31)/31-0.5)*0.06,2)</f>
        <v>1.06</v>
      </c>
      <c r="P5010" s="12">
        <f t="shared" si="474"/>
        <v>0.01</v>
      </c>
      <c r="Q5010" s="13">
        <f t="shared" si="475"/>
        <v>0.69907608642042418</v>
      </c>
      <c r="R5010" s="1">
        <v>0.15</v>
      </c>
      <c r="S5010" s="1">
        <v>0</v>
      </c>
      <c r="T5010" s="1">
        <v>0.02</v>
      </c>
      <c r="U5010" s="4" t="s">
        <v>60</v>
      </c>
      <c r="V5010">
        <v>0.42</v>
      </c>
      <c r="W5010">
        <v>0.3</v>
      </c>
      <c r="X5010" s="14">
        <v>0.73</v>
      </c>
      <c r="Y5010" s="14">
        <v>2.38</v>
      </c>
      <c r="Z5010" s="14">
        <v>0.25</v>
      </c>
      <c r="AA5010" s="5">
        <f t="shared" si="471"/>
        <v>0.16999999999999998</v>
      </c>
      <c r="AB5010" s="15" cm="1">
        <f t="array" ref="AB5010">_xlfn.SWITCH(U5010,"夏",122,"冬",90,"春",153,"秋",153,0)</f>
        <v>122</v>
      </c>
      <c r="AC5010" s="16">
        <f t="shared" si="472"/>
        <v>20.74</v>
      </c>
      <c r="AD5010" s="5">
        <f>IFERROR(AA5010/D5010,0)</f>
        <v>3.1031524378000467E-4</v>
      </c>
      <c r="AE5010" s="15">
        <f t="shared" si="473"/>
        <v>0.33424657534246577</v>
      </c>
      <c r="AF5010" s="5">
        <f>IFERROR(AD5010*AE5010*48,0)</f>
        <v>4.9786467604813903E-3</v>
      </c>
    </row>
    <row r="5011" spans="1:32" x14ac:dyDescent="0.15">
      <c r="A5011" s="17">
        <v>45896</v>
      </c>
      <c r="B5011" s="1" t="s">
        <v>38</v>
      </c>
      <c r="C5011" s="1" t="s">
        <v>57</v>
      </c>
      <c r="D5011" s="9">
        <v>547.83000000000004</v>
      </c>
      <c r="E5011" s="6">
        <v>6.36</v>
      </c>
      <c r="F5011" s="18">
        <v>0.52083333333333304</v>
      </c>
      <c r="G5011" s="1">
        <v>29.2</v>
      </c>
      <c r="H5011" s="1">
        <v>72</v>
      </c>
      <c r="I5011" s="1">
        <v>29.5</v>
      </c>
      <c r="J5011" s="1">
        <v>0.09</v>
      </c>
      <c r="K5011" s="1">
        <v>398</v>
      </c>
      <c r="L5011" s="1">
        <v>300</v>
      </c>
      <c r="M5011" s="6">
        <f t="shared" si="476"/>
        <v>29.585130025878755</v>
      </c>
      <c r="N5011" s="1">
        <v>0</v>
      </c>
      <c r="O5011" s="1">
        <v>0</v>
      </c>
      <c r="P5011" s="12">
        <f t="shared" si="474"/>
        <v>0</v>
      </c>
      <c r="Q5011" s="1">
        <v>0</v>
      </c>
      <c r="R5011" s="1">
        <v>0.1</v>
      </c>
      <c r="S5011" s="1">
        <v>0</v>
      </c>
      <c r="T5011" s="1">
        <v>0</v>
      </c>
      <c r="U5011" s="4" t="s">
        <v>60</v>
      </c>
      <c r="V5011">
        <v>0.42</v>
      </c>
      <c r="W5011">
        <v>0.3</v>
      </c>
      <c r="X5011" s="14">
        <v>0.73</v>
      </c>
      <c r="Y5011" s="14">
        <v>2.38</v>
      </c>
      <c r="Z5011" s="14">
        <v>0.25</v>
      </c>
      <c r="AA5011" s="5">
        <f t="shared" si="471"/>
        <v>0.1</v>
      </c>
      <c r="AB5011" s="15" cm="1">
        <f t="array" ref="AB5011">_xlfn.SWITCH(U5011,"夏",122,"冬",90,"春",153,"秋",153,0)</f>
        <v>122</v>
      </c>
      <c r="AC5011" s="16">
        <f t="shared" si="472"/>
        <v>12.200000000000001</v>
      </c>
      <c r="AD5011" s="5">
        <f>IFERROR(AA5011/D5011,0)</f>
        <v>1.8253837869412043E-4</v>
      </c>
      <c r="AE5011" s="15">
        <f t="shared" si="473"/>
        <v>0.33424657534246577</v>
      </c>
      <c r="AF5011" s="5">
        <f>IFERROR(AD5011*AE5011*48,0)</f>
        <v>2.9286157414596418E-3</v>
      </c>
    </row>
    <row r="5012" spans="1:32" x14ac:dyDescent="0.15">
      <c r="A5012" s="17">
        <v>45896</v>
      </c>
      <c r="B5012" s="1" t="s">
        <v>38</v>
      </c>
      <c r="C5012" s="1" t="s">
        <v>57</v>
      </c>
      <c r="D5012" s="9">
        <v>547.83000000000004</v>
      </c>
      <c r="E5012" s="6">
        <v>6.36</v>
      </c>
      <c r="F5012" s="18">
        <v>0.54166666666666696</v>
      </c>
      <c r="G5012" s="1">
        <v>28.8</v>
      </c>
      <c r="H5012" s="1">
        <v>72</v>
      </c>
      <c r="I5012" s="1">
        <v>29.1</v>
      </c>
      <c r="J5012" s="1">
        <v>0.11</v>
      </c>
      <c r="K5012" s="1">
        <v>408</v>
      </c>
      <c r="L5012" s="1">
        <v>280</v>
      </c>
      <c r="M5012" s="6">
        <f t="shared" si="476"/>
        <v>29.196398760138834</v>
      </c>
      <c r="N5012" s="19">
        <v>0.5</v>
      </c>
      <c r="O5012" s="11" cm="1">
        <f t="array" ref="O5012">ROUND(_xlfn.SWITCH(C5012,"建筑专教",IF(S5012&gt;0.1,1.38,1.28),"阶梯教室",IF(S5012&gt;0.1,1.15,1.05),"公共教室",IF(S5012&gt;0.1,1.22,1.12),IF(S5012&gt;0.1,1.2,1.1))+(MOD(ROW()*11,31)/31-0.5)*0.06,2)</f>
        <v>1.05</v>
      </c>
      <c r="P5012" s="12">
        <f t="shared" si="474"/>
        <v>0</v>
      </c>
      <c r="Q5012" s="13">
        <f t="shared" si="475"/>
        <v>0.68268107614373341</v>
      </c>
      <c r="R5012" s="1">
        <v>0.22</v>
      </c>
      <c r="S5012" s="1">
        <v>0</v>
      </c>
      <c r="T5012" s="1">
        <v>0.06</v>
      </c>
      <c r="U5012" s="4" t="s">
        <v>60</v>
      </c>
      <c r="V5012">
        <v>0.42</v>
      </c>
      <c r="W5012">
        <v>0.3</v>
      </c>
      <c r="X5012" s="14">
        <v>0.73</v>
      </c>
      <c r="Y5012" s="14">
        <v>2.38</v>
      </c>
      <c r="Z5012" s="14">
        <v>0.25</v>
      </c>
      <c r="AA5012" s="5">
        <f t="shared" si="471"/>
        <v>0.28000000000000003</v>
      </c>
      <c r="AB5012" s="15" cm="1">
        <f t="array" ref="AB5012">_xlfn.SWITCH(U5012,"夏",122,"冬",90,"春",153,"秋",153,0)</f>
        <v>122</v>
      </c>
      <c r="AC5012" s="16">
        <f t="shared" si="472"/>
        <v>34.160000000000004</v>
      </c>
      <c r="AD5012" s="5">
        <f>IFERROR(AA5012/D5012,0)</f>
        <v>5.1110746034353728E-4</v>
      </c>
      <c r="AE5012" s="15">
        <f t="shared" si="473"/>
        <v>0.33424657534246577</v>
      </c>
      <c r="AF5012" s="5">
        <f>IFERROR(AD5012*AE5012*48,0)</f>
        <v>8.2001240760869974E-3</v>
      </c>
    </row>
    <row r="5013" spans="1:32" x14ac:dyDescent="0.15">
      <c r="A5013" s="17">
        <v>45896</v>
      </c>
      <c r="B5013" s="1" t="s">
        <v>38</v>
      </c>
      <c r="C5013" s="1" t="s">
        <v>57</v>
      </c>
      <c r="D5013" s="9">
        <v>547.83000000000004</v>
      </c>
      <c r="E5013" s="6">
        <v>6.36</v>
      </c>
      <c r="F5013" s="18">
        <v>0.5625</v>
      </c>
      <c r="G5013" s="1">
        <v>28.2</v>
      </c>
      <c r="H5013" s="1">
        <v>68</v>
      </c>
      <c r="I5013" s="1">
        <v>28.5</v>
      </c>
      <c r="J5013" s="1">
        <v>0.18</v>
      </c>
      <c r="K5013" s="1">
        <v>632</v>
      </c>
      <c r="L5013" s="1">
        <v>360</v>
      </c>
      <c r="M5013" s="6">
        <f t="shared" si="476"/>
        <v>28.630291078018217</v>
      </c>
      <c r="N5013" s="19">
        <v>0.5</v>
      </c>
      <c r="O5013" s="11" cm="1">
        <f t="array" ref="O5013">ROUND(_xlfn.SWITCH(C5013,"建筑专教",IF(S5013&gt;0.1,1.38,1.28),"阶梯教室",IF(S5013&gt;0.1,1.15,1.05),"公共教室",IF(S5013&gt;0.1,1.22,1.12),IF(S5013&gt;0.1,1.2,1.1))+(MOD(ROW()*11,31)/31-0.5)*0.06,2)</f>
        <v>1.07</v>
      </c>
      <c r="P5013" s="12">
        <f t="shared" si="474"/>
        <v>0.1</v>
      </c>
      <c r="Q5013" s="13">
        <f t="shared" si="475"/>
        <v>0.5048309520464147</v>
      </c>
      <c r="R5013" s="1">
        <v>0.38</v>
      </c>
      <c r="S5013" s="1">
        <v>0</v>
      </c>
      <c r="T5013" s="1">
        <v>0.2</v>
      </c>
      <c r="U5013" s="4" t="s">
        <v>60</v>
      </c>
      <c r="V5013">
        <v>0.42</v>
      </c>
      <c r="W5013">
        <v>0.3</v>
      </c>
      <c r="X5013" s="14">
        <v>0.73</v>
      </c>
      <c r="Y5013" s="14">
        <v>2.38</v>
      </c>
      <c r="Z5013" s="14">
        <v>0.25</v>
      </c>
      <c r="AA5013" s="5">
        <f t="shared" si="471"/>
        <v>0.58000000000000007</v>
      </c>
      <c r="AB5013" s="15" cm="1">
        <f t="array" ref="AB5013">_xlfn.SWITCH(U5013,"夏",122,"冬",90,"春",153,"秋",153,0)</f>
        <v>122</v>
      </c>
      <c r="AC5013" s="16">
        <f t="shared" si="472"/>
        <v>70.760000000000005</v>
      </c>
      <c r="AD5013" s="5">
        <f>IFERROR(AA5013/D5013,0)</f>
        <v>1.0587225964258987E-3</v>
      </c>
      <c r="AE5013" s="15">
        <f t="shared" si="473"/>
        <v>0.33424657534246577</v>
      </c>
      <c r="AF5013" s="5">
        <f>IFERROR(AD5013*AE5013*48,0)</f>
        <v>1.6985971300465925E-2</v>
      </c>
    </row>
    <row r="5014" spans="1:32" x14ac:dyDescent="0.15">
      <c r="A5014" s="17">
        <v>45896</v>
      </c>
      <c r="B5014" s="1" t="s">
        <v>38</v>
      </c>
      <c r="C5014" s="1" t="s">
        <v>57</v>
      </c>
      <c r="D5014" s="9">
        <v>547.83000000000004</v>
      </c>
      <c r="E5014" s="6">
        <v>6.36</v>
      </c>
      <c r="F5014" s="18">
        <v>0.58333333333333304</v>
      </c>
      <c r="G5014" s="1">
        <v>27.6</v>
      </c>
      <c r="H5014" s="1">
        <v>64</v>
      </c>
      <c r="I5014" s="1">
        <v>27.9</v>
      </c>
      <c r="J5014" s="1">
        <v>0.21</v>
      </c>
      <c r="K5014" s="1">
        <v>728</v>
      </c>
      <c r="L5014" s="1">
        <v>440</v>
      </c>
      <c r="M5014" s="6">
        <f t="shared" si="476"/>
        <v>28.043763002711842</v>
      </c>
      <c r="N5014" s="19">
        <v>0.5</v>
      </c>
      <c r="O5014" s="11" cm="1">
        <f t="array" ref="O5014">ROUND(_xlfn.SWITCH(C5014,"建筑专教",IF(S5014&gt;0.1,1.38,1.28),"阶梯教室",IF(S5014&gt;0.1,1.15,1.05),"公共教室",IF(S5014&gt;0.1,1.22,1.12),IF(S5014&gt;0.1,1.2,1.1))+(MOD(ROW()*11,31)/31-0.5)*0.06,2)</f>
        <v>1.03</v>
      </c>
      <c r="P5014" s="12">
        <f t="shared" si="474"/>
        <v>0.14000000000000001</v>
      </c>
      <c r="Q5014" s="13">
        <f t="shared" si="475"/>
        <v>-0.26216406200004549</v>
      </c>
      <c r="R5014" s="1">
        <v>0.45</v>
      </c>
      <c r="S5014" s="1">
        <v>0</v>
      </c>
      <c r="T5014" s="1">
        <v>0.26</v>
      </c>
      <c r="U5014" s="4" t="s">
        <v>60</v>
      </c>
      <c r="V5014">
        <v>0.42</v>
      </c>
      <c r="W5014">
        <v>0.3</v>
      </c>
      <c r="X5014" s="14">
        <v>0.73</v>
      </c>
      <c r="Y5014" s="14">
        <v>2.38</v>
      </c>
      <c r="Z5014" s="14">
        <v>0.25</v>
      </c>
      <c r="AA5014" s="5">
        <f t="shared" si="471"/>
        <v>0.71</v>
      </c>
      <c r="AB5014" s="15" cm="1">
        <f t="array" ref="AB5014">_xlfn.SWITCH(U5014,"夏",122,"冬",90,"春",153,"秋",153,0)</f>
        <v>122</v>
      </c>
      <c r="AC5014" s="16">
        <f t="shared" si="472"/>
        <v>86.61999999999999</v>
      </c>
      <c r="AD5014" s="5">
        <f>IFERROR(AA5014/D5014,0)</f>
        <v>1.2960224887282549E-3</v>
      </c>
      <c r="AE5014" s="15">
        <f t="shared" si="473"/>
        <v>0.33424657534246577</v>
      </c>
      <c r="AF5014" s="5">
        <f>IFERROR(AD5014*AE5014*48,0)</f>
        <v>2.0793171764363454E-2</v>
      </c>
    </row>
    <row r="5015" spans="1:32" x14ac:dyDescent="0.15">
      <c r="A5015" s="17">
        <v>45896</v>
      </c>
      <c r="B5015" s="1" t="s">
        <v>38</v>
      </c>
      <c r="C5015" s="1" t="s">
        <v>57</v>
      </c>
      <c r="D5015" s="9">
        <v>547.83000000000004</v>
      </c>
      <c r="E5015" s="6">
        <v>6.36</v>
      </c>
      <c r="F5015" s="18">
        <v>0.60416666666666696</v>
      </c>
      <c r="G5015" s="1">
        <v>28.2</v>
      </c>
      <c r="H5015" s="1">
        <v>64</v>
      </c>
      <c r="I5015" s="1">
        <v>28.5</v>
      </c>
      <c r="J5015" s="1">
        <v>0.16</v>
      </c>
      <c r="K5015" s="1">
        <v>632</v>
      </c>
      <c r="L5015" s="1">
        <v>390</v>
      </c>
      <c r="M5015" s="6">
        <f t="shared" si="476"/>
        <v>28.621406614708746</v>
      </c>
      <c r="N5015" s="19">
        <v>0.5</v>
      </c>
      <c r="O5015" s="11" cm="1">
        <f t="array" ref="O5015">ROUND(_xlfn.SWITCH(C5015,"建筑专教",IF(S5015&gt;0.1,1.38,1.28),"阶梯教室",IF(S5015&gt;0.1,1.15,1.05),"公共教室",IF(S5015&gt;0.1,1.22,1.12),IF(S5015&gt;0.1,1.2,1.1))+(MOD(ROW()*11,31)/31-0.5)*0.06,2)</f>
        <v>1.05</v>
      </c>
      <c r="P5015" s="12">
        <f t="shared" si="474"/>
        <v>0.1</v>
      </c>
      <c r="Q5015" s="13">
        <f t="shared" si="475"/>
        <v>0.46759876008300111</v>
      </c>
      <c r="R5015" s="1">
        <v>0.28000000000000003</v>
      </c>
      <c r="S5015" s="1">
        <v>0</v>
      </c>
      <c r="T5015" s="1">
        <v>0.19</v>
      </c>
      <c r="U5015" s="4" t="s">
        <v>60</v>
      </c>
      <c r="V5015">
        <v>0.42</v>
      </c>
      <c r="W5015">
        <v>0.3</v>
      </c>
      <c r="X5015" s="14">
        <v>0.73</v>
      </c>
      <c r="Y5015" s="14">
        <v>2.38</v>
      </c>
      <c r="Z5015" s="14">
        <v>0.25</v>
      </c>
      <c r="AA5015" s="5">
        <f t="shared" si="471"/>
        <v>0.47000000000000003</v>
      </c>
      <c r="AB5015" s="15" cm="1">
        <f t="array" ref="AB5015">_xlfn.SWITCH(U5015,"夏",122,"冬",90,"春",153,"秋",153,0)</f>
        <v>122</v>
      </c>
      <c r="AC5015" s="16">
        <f t="shared" si="472"/>
        <v>57.34</v>
      </c>
      <c r="AD5015" s="5">
        <f>IFERROR(AA5015/D5015,0)</f>
        <v>8.5793037986236608E-4</v>
      </c>
      <c r="AE5015" s="15">
        <f t="shared" si="473"/>
        <v>0.33424657534246577</v>
      </c>
      <c r="AF5015" s="5">
        <f>IFERROR(AD5015*AE5015*48,0)</f>
        <v>1.3764493984860317E-2</v>
      </c>
    </row>
    <row r="5016" spans="1:32" x14ac:dyDescent="0.15">
      <c r="A5016" s="17">
        <v>45896</v>
      </c>
      <c r="B5016" s="1" t="s">
        <v>38</v>
      </c>
      <c r="C5016" s="1" t="s">
        <v>57</v>
      </c>
      <c r="D5016" s="9">
        <v>547.83000000000004</v>
      </c>
      <c r="E5016" s="6">
        <v>6.36</v>
      </c>
      <c r="F5016" s="18">
        <v>0.625</v>
      </c>
      <c r="G5016" s="1">
        <v>28.8</v>
      </c>
      <c r="H5016" s="1">
        <v>60</v>
      </c>
      <c r="I5016" s="1">
        <v>29.1</v>
      </c>
      <c r="J5016" s="1">
        <v>0.2</v>
      </c>
      <c r="K5016" s="1">
        <v>732</v>
      </c>
      <c r="L5016" s="1">
        <v>460</v>
      </c>
      <c r="M5016" s="6">
        <f t="shared" si="476"/>
        <v>29.237963516495995</v>
      </c>
      <c r="N5016" s="19">
        <v>0.5</v>
      </c>
      <c r="O5016" s="11" cm="1">
        <f t="array" ref="O5016">ROUND(_xlfn.SWITCH(C5016,"建筑专教",IF(S5016&gt;0.1,1.38,1.28),"阶梯教室",IF(S5016&gt;0.1,1.15,1.05),"公共教室",IF(S5016&gt;0.1,1.22,1.12),IF(S5016&gt;0.1,1.2,1.1))+(MOD(ROW()*11,31)/31-0.5)*0.06,2)</f>
        <v>1.07</v>
      </c>
      <c r="P5016" s="12">
        <f t="shared" si="474"/>
        <v>0.14000000000000001</v>
      </c>
      <c r="Q5016" s="13">
        <f t="shared" si="475"/>
        <v>0.34851124589069943</v>
      </c>
      <c r="R5016" s="1">
        <v>0.35</v>
      </c>
      <c r="S5016" s="1">
        <v>0</v>
      </c>
      <c r="T5016" s="1">
        <v>0.25</v>
      </c>
      <c r="U5016" s="4" t="s">
        <v>60</v>
      </c>
      <c r="V5016">
        <v>0.42</v>
      </c>
      <c r="W5016">
        <v>0.3</v>
      </c>
      <c r="X5016" s="14">
        <v>0.73</v>
      </c>
      <c r="Y5016" s="14">
        <v>2.38</v>
      </c>
      <c r="Z5016" s="14">
        <v>0.25</v>
      </c>
      <c r="AA5016" s="5">
        <f t="shared" si="471"/>
        <v>0.6</v>
      </c>
      <c r="AB5016" s="15" cm="1">
        <f t="array" ref="AB5016">_xlfn.SWITCH(U5016,"夏",122,"冬",90,"春",153,"秋",153,0)</f>
        <v>122</v>
      </c>
      <c r="AC5016" s="16">
        <f t="shared" si="472"/>
        <v>73.2</v>
      </c>
      <c r="AD5016" s="5">
        <f>IFERROR(AA5016/D5016,0)</f>
        <v>1.0952302721647226E-3</v>
      </c>
      <c r="AE5016" s="15">
        <f t="shared" si="473"/>
        <v>0.33424657534246577</v>
      </c>
      <c r="AF5016" s="5">
        <f>IFERROR(AD5016*AE5016*48,0)</f>
        <v>1.7571694448757849E-2</v>
      </c>
    </row>
    <row r="5017" spans="1:32" x14ac:dyDescent="0.15">
      <c r="A5017" s="17">
        <v>45896</v>
      </c>
      <c r="B5017" s="1" t="s">
        <v>38</v>
      </c>
      <c r="C5017" s="1" t="s">
        <v>57</v>
      </c>
      <c r="D5017" s="9">
        <v>547.83000000000004</v>
      </c>
      <c r="E5017" s="6">
        <v>6.36</v>
      </c>
      <c r="F5017" s="18">
        <v>0.64583333333333304</v>
      </c>
      <c r="G5017" s="1">
        <v>28.8</v>
      </c>
      <c r="H5017" s="1">
        <v>60</v>
      </c>
      <c r="I5017" s="1">
        <v>29.1</v>
      </c>
      <c r="J5017" s="1">
        <v>0.16</v>
      </c>
      <c r="K5017" s="1">
        <v>632</v>
      </c>
      <c r="L5017" s="1">
        <v>420</v>
      </c>
      <c r="M5017" s="6">
        <f t="shared" si="476"/>
        <v>29.220685608399151</v>
      </c>
      <c r="N5017" s="19">
        <v>0.5</v>
      </c>
      <c r="O5017" s="11" cm="1">
        <f t="array" ref="O5017">ROUND(_xlfn.SWITCH(C5017,"建筑专教",IF(S5017&gt;0.1,1.38,1.28),"阶梯教室",IF(S5017&gt;0.1,1.15,1.05),"公共教室",IF(S5017&gt;0.1,1.22,1.12),IF(S5017&gt;0.1,1.2,1.1))+(MOD(ROW()*11,31)/31-0.5)*0.06,2)</f>
        <v>1.03</v>
      </c>
      <c r="P5017" s="12">
        <f t="shared" si="474"/>
        <v>0.1</v>
      </c>
      <c r="Q5017" s="13">
        <f t="shared" si="475"/>
        <v>0.65467959234365114</v>
      </c>
      <c r="R5017" s="1">
        <v>0.18</v>
      </c>
      <c r="S5017" s="1">
        <v>0</v>
      </c>
      <c r="T5017" s="1">
        <v>0.18</v>
      </c>
      <c r="U5017" s="4" t="s">
        <v>60</v>
      </c>
      <c r="V5017">
        <v>0.42</v>
      </c>
      <c r="W5017">
        <v>0.3</v>
      </c>
      <c r="X5017" s="14">
        <v>0.73</v>
      </c>
      <c r="Y5017" s="14">
        <v>2.38</v>
      </c>
      <c r="Z5017" s="14">
        <v>0.25</v>
      </c>
      <c r="AA5017" s="5">
        <f t="shared" si="471"/>
        <v>0.36</v>
      </c>
      <c r="AB5017" s="15" cm="1">
        <f t="array" ref="AB5017">_xlfn.SWITCH(U5017,"夏",122,"冬",90,"春",153,"秋",153,0)</f>
        <v>122</v>
      </c>
      <c r="AC5017" s="16">
        <f t="shared" si="472"/>
        <v>43.92</v>
      </c>
      <c r="AD5017" s="5">
        <f>IFERROR(AA5017/D5017,0)</f>
        <v>6.5713816329883348E-4</v>
      </c>
      <c r="AE5017" s="15">
        <f t="shared" si="473"/>
        <v>0.33424657534246577</v>
      </c>
      <c r="AF5017" s="5">
        <f>IFERROR(AD5017*AE5017*48,0)</f>
        <v>1.0543016669254709E-2</v>
      </c>
    </row>
    <row r="5018" spans="1:32" x14ac:dyDescent="0.15">
      <c r="A5018" s="17">
        <v>45896</v>
      </c>
      <c r="B5018" s="1" t="s">
        <v>38</v>
      </c>
      <c r="C5018" s="1" t="s">
        <v>57</v>
      </c>
      <c r="D5018" s="9">
        <v>547.83000000000004</v>
      </c>
      <c r="E5018" s="6">
        <v>6.36</v>
      </c>
      <c r="F5018" s="18">
        <v>0.66666666666666696</v>
      </c>
      <c r="G5018" s="1">
        <v>29.5</v>
      </c>
      <c r="H5018" s="1">
        <v>56</v>
      </c>
      <c r="I5018" s="1">
        <v>29.8</v>
      </c>
      <c r="J5018" s="1">
        <v>0.19</v>
      </c>
      <c r="K5018" s="1">
        <v>742</v>
      </c>
      <c r="L5018" s="1">
        <v>480</v>
      </c>
      <c r="M5018" s="6">
        <f t="shared" si="476"/>
        <v>29.932860577504641</v>
      </c>
      <c r="N5018" s="19">
        <v>0.5</v>
      </c>
      <c r="O5018" s="11" cm="1">
        <f t="array" ref="O5018">ROUND(_xlfn.SWITCH(C5018,"建筑专教",IF(S5018&gt;0.1,1.38,1.28),"阶梯教室",IF(S5018&gt;0.1,1.15,1.05),"公共教室",IF(S5018&gt;0.1,1.22,1.12),IF(S5018&gt;0.1,1.2,1.1))+(MOD(ROW()*11,31)/31-0.5)*0.06,2)</f>
        <v>1.05</v>
      </c>
      <c r="P5018" s="12">
        <f t="shared" si="474"/>
        <v>0.15</v>
      </c>
      <c r="Q5018" s="13">
        <f t="shared" si="475"/>
        <v>0.94116843488137858</v>
      </c>
      <c r="R5018" s="1">
        <v>0.28000000000000003</v>
      </c>
      <c r="S5018" s="1">
        <v>0</v>
      </c>
      <c r="T5018" s="1">
        <v>0.24</v>
      </c>
      <c r="U5018" s="4" t="s">
        <v>60</v>
      </c>
      <c r="V5018">
        <v>0.42</v>
      </c>
      <c r="W5018">
        <v>0.3</v>
      </c>
      <c r="X5018" s="14">
        <v>0.73</v>
      </c>
      <c r="Y5018" s="14">
        <v>2.38</v>
      </c>
      <c r="Z5018" s="14">
        <v>0.25</v>
      </c>
      <c r="AA5018" s="5">
        <f t="shared" si="471"/>
        <v>0.52</v>
      </c>
      <c r="AB5018" s="15" cm="1">
        <f t="array" ref="AB5018">_xlfn.SWITCH(U5018,"夏",122,"冬",90,"春",153,"秋",153,0)</f>
        <v>122</v>
      </c>
      <c r="AC5018" s="16">
        <f t="shared" si="472"/>
        <v>63.440000000000005</v>
      </c>
      <c r="AD5018" s="5">
        <f>IFERROR(AA5018/D5018,0)</f>
        <v>9.4919956920942619E-4</v>
      </c>
      <c r="AE5018" s="15">
        <f t="shared" si="473"/>
        <v>0.33424657534246577</v>
      </c>
      <c r="AF5018" s="5">
        <f>IFERROR(AD5018*AE5018*48,0)</f>
        <v>1.5228801855590137E-2</v>
      </c>
    </row>
    <row r="5019" spans="1:32" x14ac:dyDescent="0.15">
      <c r="A5019" s="17">
        <v>45896</v>
      </c>
      <c r="B5019" s="1" t="s">
        <v>38</v>
      </c>
      <c r="C5019" s="1" t="s">
        <v>57</v>
      </c>
      <c r="D5019" s="9">
        <v>547.83000000000004</v>
      </c>
      <c r="E5019" s="6">
        <v>6.36</v>
      </c>
      <c r="F5019" s="18">
        <v>0.6875</v>
      </c>
      <c r="G5019" s="1">
        <v>30</v>
      </c>
      <c r="H5019" s="1">
        <v>52</v>
      </c>
      <c r="I5019" s="1">
        <v>30.3</v>
      </c>
      <c r="J5019" s="1">
        <v>0.22</v>
      </c>
      <c r="K5019" s="1">
        <v>838</v>
      </c>
      <c r="L5019" s="1">
        <v>560</v>
      </c>
      <c r="M5019" s="6">
        <f t="shared" si="476"/>
        <v>30.444352673048115</v>
      </c>
      <c r="N5019" s="19">
        <v>0.5</v>
      </c>
      <c r="O5019" s="11" cm="1">
        <f t="array" ref="O5019">ROUND(_xlfn.SWITCH(C5019,"建筑专教",IF(S5019&gt;0.1,1.38,1.28),"阶梯教室",IF(S5019&gt;0.1,1.15,1.05),"公共教室",IF(S5019&gt;0.1,1.22,1.12),IF(S5019&gt;0.1,1.2,1.1))+(MOD(ROW()*11,31)/31-0.5)*0.06,2)</f>
        <v>1.08</v>
      </c>
      <c r="P5019" s="12">
        <f t="shared" si="474"/>
        <v>0.19</v>
      </c>
      <c r="Q5019" s="13">
        <f t="shared" si="475"/>
        <v>0.79534449460373879</v>
      </c>
      <c r="R5019" s="1">
        <v>0.35</v>
      </c>
      <c r="S5019" s="1">
        <v>0</v>
      </c>
      <c r="T5019" s="1">
        <v>0.3</v>
      </c>
      <c r="U5019" s="4" t="s">
        <v>60</v>
      </c>
      <c r="V5019">
        <v>0.42</v>
      </c>
      <c r="W5019">
        <v>0.3</v>
      </c>
      <c r="X5019" s="14">
        <v>0.73</v>
      </c>
      <c r="Y5019" s="14">
        <v>2.38</v>
      </c>
      <c r="Z5019" s="14">
        <v>0.25</v>
      </c>
      <c r="AA5019" s="5">
        <f t="shared" si="471"/>
        <v>0.64999999999999991</v>
      </c>
      <c r="AB5019" s="15" cm="1">
        <f t="array" ref="AB5019">_xlfn.SWITCH(U5019,"夏",122,"冬",90,"春",153,"秋",153,0)</f>
        <v>122</v>
      </c>
      <c r="AC5019" s="16">
        <f t="shared" si="472"/>
        <v>79.299999999999983</v>
      </c>
      <c r="AD5019" s="5">
        <f>IFERROR(AA5019/D5019,0)</f>
        <v>1.1864994615117825E-3</v>
      </c>
      <c r="AE5019" s="15">
        <f t="shared" si="473"/>
        <v>0.33424657534246577</v>
      </c>
      <c r="AF5019" s="5">
        <f>IFERROR(AD5019*AE5019*48,0)</f>
        <v>1.9036002319487665E-2</v>
      </c>
    </row>
    <row r="5020" spans="1:32" x14ac:dyDescent="0.15">
      <c r="A5020" s="17">
        <v>45896</v>
      </c>
      <c r="B5020" s="1" t="s">
        <v>38</v>
      </c>
      <c r="C5020" s="1" t="s">
        <v>57</v>
      </c>
      <c r="D5020" s="9">
        <v>547.83000000000004</v>
      </c>
      <c r="E5020" s="6">
        <v>6.36</v>
      </c>
      <c r="F5020" s="18">
        <v>0.70833333333333304</v>
      </c>
      <c r="G5020" s="1">
        <v>29.2</v>
      </c>
      <c r="H5020" s="1">
        <v>60</v>
      </c>
      <c r="I5020" s="1">
        <v>29.5</v>
      </c>
      <c r="J5020" s="1">
        <v>0.13</v>
      </c>
      <c r="K5020" s="1">
        <v>525</v>
      </c>
      <c r="L5020" s="1">
        <v>440</v>
      </c>
      <c r="M5020" s="6">
        <f t="shared" si="476"/>
        <v>29.606134862466149</v>
      </c>
      <c r="N5020" s="19">
        <v>0.5</v>
      </c>
      <c r="O5020" s="11" cm="1">
        <f t="array" ref="O5020">ROUND(_xlfn.SWITCH(C5020,"建筑专教",IF(S5020&gt;0.1,1.38,1.28),"阶梯教室",IF(S5020&gt;0.1,1.15,1.05),"公共教室",IF(S5020&gt;0.1,1.22,1.12),IF(S5020&gt;0.1,1.2,1.1))+(MOD(ROW()*11,31)/31-0.5)*0.06,2)</f>
        <v>1.04</v>
      </c>
      <c r="P5020" s="12">
        <f t="shared" si="474"/>
        <v>0.05</v>
      </c>
      <c r="Q5020" s="13">
        <f t="shared" si="475"/>
        <v>0.81469669702184899</v>
      </c>
      <c r="R5020" s="1">
        <v>0.1</v>
      </c>
      <c r="S5020" s="1">
        <v>0.1</v>
      </c>
      <c r="T5020" s="1">
        <v>0.08</v>
      </c>
      <c r="U5020" s="4" t="s">
        <v>60</v>
      </c>
      <c r="V5020">
        <v>0.42</v>
      </c>
      <c r="W5020">
        <v>0.3</v>
      </c>
      <c r="X5020" s="14">
        <v>0.73</v>
      </c>
      <c r="Y5020" s="14">
        <v>2.38</v>
      </c>
      <c r="Z5020" s="14">
        <v>0.25</v>
      </c>
      <c r="AA5020" s="5">
        <f t="shared" si="471"/>
        <v>0.28000000000000003</v>
      </c>
      <c r="AB5020" s="15" cm="1">
        <f t="array" ref="AB5020">_xlfn.SWITCH(U5020,"夏",122,"冬",90,"春",153,"秋",153,0)</f>
        <v>122</v>
      </c>
      <c r="AC5020" s="16">
        <f t="shared" si="472"/>
        <v>34.160000000000004</v>
      </c>
      <c r="AD5020" s="5">
        <f>IFERROR(AA5020/D5020,0)</f>
        <v>5.1110746034353728E-4</v>
      </c>
      <c r="AE5020" s="15">
        <f t="shared" si="473"/>
        <v>0.33424657534246577</v>
      </c>
      <c r="AF5020" s="5">
        <f>IFERROR(AD5020*AE5020*48,0)</f>
        <v>8.2001240760869974E-3</v>
      </c>
    </row>
    <row r="5021" spans="1:32" x14ac:dyDescent="0.15">
      <c r="A5021" s="17">
        <v>45896</v>
      </c>
      <c r="B5021" s="1" t="s">
        <v>38</v>
      </c>
      <c r="C5021" s="1" t="s">
        <v>57</v>
      </c>
      <c r="D5021" s="9">
        <v>547.83000000000004</v>
      </c>
      <c r="E5021" s="6">
        <v>6.36</v>
      </c>
      <c r="F5021" s="18">
        <v>0.72916666666666696</v>
      </c>
      <c r="G5021" s="1">
        <v>28.5</v>
      </c>
      <c r="H5021" s="1">
        <v>68</v>
      </c>
      <c r="I5021" s="1">
        <v>28.8</v>
      </c>
      <c r="J5021" s="1">
        <v>0.09</v>
      </c>
      <c r="K5021" s="1">
        <v>448</v>
      </c>
      <c r="L5021" s="1">
        <v>360</v>
      </c>
      <c r="M5021" s="6">
        <f t="shared" si="476"/>
        <v>28.885723124872015</v>
      </c>
      <c r="N5021" s="19">
        <v>0.5</v>
      </c>
      <c r="O5021" s="11" cm="1">
        <f t="array" ref="O5021">ROUND(_xlfn.SWITCH(C5021,"建筑专教",IF(S5021&gt;0.1,1.38,1.28),"阶梯教室",IF(S5021&gt;0.1,1.15,1.05),"公共教室",IF(S5021&gt;0.1,1.22,1.12),IF(S5021&gt;0.1,1.2,1.1))+(MOD(ROW()*11,31)/31-0.5)*0.06,2)</f>
        <v>1.1599999999999999</v>
      </c>
      <c r="P5021" s="12">
        <f t="shared" si="474"/>
        <v>0.02</v>
      </c>
      <c r="Q5021" s="13">
        <f t="shared" si="475"/>
        <v>0.73734874542425355</v>
      </c>
      <c r="R5021" s="1">
        <v>0.06</v>
      </c>
      <c r="S5021" s="1">
        <v>0.14000000000000001</v>
      </c>
      <c r="T5021" s="1">
        <v>0.03</v>
      </c>
      <c r="U5021" s="4" t="s">
        <v>60</v>
      </c>
      <c r="V5021">
        <v>0.42</v>
      </c>
      <c r="W5021">
        <v>0.3</v>
      </c>
      <c r="X5021" s="14">
        <v>0.73</v>
      </c>
      <c r="Y5021" s="14">
        <v>2.38</v>
      </c>
      <c r="Z5021" s="14">
        <v>0.25</v>
      </c>
      <c r="AA5021" s="5">
        <f t="shared" si="471"/>
        <v>0.23</v>
      </c>
      <c r="AB5021" s="15" cm="1">
        <f t="array" ref="AB5021">_xlfn.SWITCH(U5021,"夏",122,"冬",90,"春",153,"秋",153,0)</f>
        <v>122</v>
      </c>
      <c r="AC5021" s="16">
        <f t="shared" si="472"/>
        <v>28.060000000000002</v>
      </c>
      <c r="AD5021" s="5">
        <f>IFERROR(AA5021/D5021,0)</f>
        <v>4.1983827099647701E-4</v>
      </c>
      <c r="AE5021" s="15">
        <f t="shared" si="473"/>
        <v>0.33424657534246577</v>
      </c>
      <c r="AF5021" s="5">
        <f>IFERROR(AD5021*AE5021*48,0)</f>
        <v>6.7358162053571761E-3</v>
      </c>
    </row>
    <row r="5022" spans="1:32" x14ac:dyDescent="0.15">
      <c r="A5022" s="17">
        <v>45896</v>
      </c>
      <c r="B5022" s="1" t="s">
        <v>38</v>
      </c>
      <c r="C5022" s="1" t="s">
        <v>57</v>
      </c>
      <c r="D5022" s="9">
        <v>547.83000000000004</v>
      </c>
      <c r="E5022" s="6">
        <v>6.36</v>
      </c>
      <c r="F5022" s="18">
        <v>0.75</v>
      </c>
      <c r="G5022" s="1">
        <v>28</v>
      </c>
      <c r="H5022" s="1">
        <v>70</v>
      </c>
      <c r="I5022" s="1">
        <v>28.3</v>
      </c>
      <c r="J5022" s="1">
        <v>0.1</v>
      </c>
      <c r="K5022" s="1">
        <v>438</v>
      </c>
      <c r="L5022" s="1">
        <v>280</v>
      </c>
      <c r="M5022" s="6">
        <f t="shared" si="476"/>
        <v>28.391769497386576</v>
      </c>
      <c r="N5022" s="19">
        <v>0.5</v>
      </c>
      <c r="O5022" s="11" cm="1">
        <f t="array" ref="O5022">ROUND(_xlfn.SWITCH(C5022,"建筑专教",IF(S5022&gt;0.1,1.38,1.28),"阶梯教室",IF(S5022&gt;0.1,1.15,1.05),"公共教室",IF(S5022&gt;0.1,1.22,1.12),IF(S5022&gt;0.1,1.2,1.1))+(MOD(ROW()*11,31)/31-0.5)*0.06,2)</f>
        <v>1.1200000000000001</v>
      </c>
      <c r="P5022" s="12">
        <f t="shared" si="474"/>
        <v>0.02</v>
      </c>
      <c r="Q5022" s="13">
        <f t="shared" si="475"/>
        <v>0.51269680893667302</v>
      </c>
      <c r="R5022" s="1">
        <v>0.15</v>
      </c>
      <c r="S5022" s="1">
        <v>0.18</v>
      </c>
      <c r="T5022" s="1">
        <v>0.06</v>
      </c>
      <c r="U5022" s="4" t="s">
        <v>60</v>
      </c>
      <c r="V5022">
        <v>0.42</v>
      </c>
      <c r="W5022">
        <v>0.3</v>
      </c>
      <c r="X5022" s="14">
        <v>0.73</v>
      </c>
      <c r="Y5022" s="14">
        <v>2.38</v>
      </c>
      <c r="Z5022" s="14">
        <v>0.25</v>
      </c>
      <c r="AA5022" s="5">
        <f t="shared" si="471"/>
        <v>0.38999999999999996</v>
      </c>
      <c r="AB5022" s="15" cm="1">
        <f t="array" ref="AB5022">_xlfn.SWITCH(U5022,"夏",122,"冬",90,"春",153,"秋",153,0)</f>
        <v>122</v>
      </c>
      <c r="AC5022" s="16">
        <f t="shared" si="472"/>
        <v>47.58</v>
      </c>
      <c r="AD5022" s="5">
        <f>IFERROR(AA5022/D5022,0)</f>
        <v>7.1189967690706956E-4</v>
      </c>
      <c r="AE5022" s="15">
        <f t="shared" si="473"/>
        <v>0.33424657534246577</v>
      </c>
      <c r="AF5022" s="5">
        <f>IFERROR(AD5022*AE5022*48,0)</f>
        <v>1.1421601391692602E-2</v>
      </c>
    </row>
    <row r="5023" spans="1:32" x14ac:dyDescent="0.15">
      <c r="A5023" s="17">
        <v>45896</v>
      </c>
      <c r="B5023" s="1" t="s">
        <v>38</v>
      </c>
      <c r="C5023" s="1" t="s">
        <v>57</v>
      </c>
      <c r="D5023" s="9">
        <v>547.83000000000004</v>
      </c>
      <c r="E5023" s="6">
        <v>6.36</v>
      </c>
      <c r="F5023" s="18">
        <v>0.79166666666666696</v>
      </c>
      <c r="G5023" s="1">
        <v>27.2</v>
      </c>
      <c r="H5023" s="1">
        <v>68</v>
      </c>
      <c r="I5023" s="1">
        <v>27.5</v>
      </c>
      <c r="J5023" s="1">
        <v>0.12</v>
      </c>
      <c r="K5023" s="1">
        <v>525</v>
      </c>
      <c r="L5023" s="1">
        <v>320</v>
      </c>
      <c r="M5023" s="6">
        <f t="shared" si="476"/>
        <v>27.60319153326941</v>
      </c>
      <c r="N5023" s="19">
        <v>0.5</v>
      </c>
      <c r="O5023" s="11" cm="1">
        <f t="array" ref="O5023">ROUND(_xlfn.SWITCH(C5023,"建筑专教",IF(S5023&gt;0.1,1.38,1.28),"阶梯教室",IF(S5023&gt;0.1,1.15,1.05),"公共教室",IF(S5023&gt;0.1,1.22,1.12),IF(S5023&gt;0.1,1.2,1.1))+(MOD(ROW()*11,31)/31-0.5)*0.06,2)</f>
        <v>1.1399999999999999</v>
      </c>
      <c r="P5023" s="12">
        <f t="shared" si="474"/>
        <v>0.05</v>
      </c>
      <c r="Q5023" s="13">
        <f t="shared" si="475"/>
        <v>0.27696430996705818</v>
      </c>
      <c r="R5023" s="1">
        <v>0.12</v>
      </c>
      <c r="S5023" s="1">
        <v>0.26</v>
      </c>
      <c r="T5023" s="1">
        <v>0.09</v>
      </c>
      <c r="U5023" s="4" t="s">
        <v>60</v>
      </c>
      <c r="V5023">
        <v>0.42</v>
      </c>
      <c r="W5023">
        <v>0.3</v>
      </c>
      <c r="X5023" s="14">
        <v>0.73</v>
      </c>
      <c r="Y5023" s="14">
        <v>2.38</v>
      </c>
      <c r="Z5023" s="14">
        <v>0.25</v>
      </c>
      <c r="AA5023" s="5">
        <f t="shared" si="471"/>
        <v>0.47</v>
      </c>
      <c r="AB5023" s="15" cm="1">
        <f t="array" ref="AB5023">_xlfn.SWITCH(U5023,"夏",122,"冬",90,"春",153,"秋",153,0)</f>
        <v>122</v>
      </c>
      <c r="AC5023" s="16">
        <f t="shared" si="472"/>
        <v>57.339999999999996</v>
      </c>
      <c r="AD5023" s="5">
        <f>IFERROR(AA5023/D5023,0)</f>
        <v>8.5793037986236598E-4</v>
      </c>
      <c r="AE5023" s="15">
        <f t="shared" si="473"/>
        <v>0.33424657534246577</v>
      </c>
      <c r="AF5023" s="5">
        <f>IFERROR(AD5023*AE5023*48,0)</f>
        <v>1.3764493984860317E-2</v>
      </c>
    </row>
    <row r="5024" spans="1:32" x14ac:dyDescent="0.15">
      <c r="A5024" s="17">
        <v>45896</v>
      </c>
      <c r="B5024" s="1" t="s">
        <v>38</v>
      </c>
      <c r="C5024" s="1" t="s">
        <v>57</v>
      </c>
      <c r="D5024" s="9">
        <v>547.83000000000004</v>
      </c>
      <c r="E5024" s="6">
        <v>6.36</v>
      </c>
      <c r="F5024" s="18">
        <v>0.8125</v>
      </c>
      <c r="G5024" s="1">
        <v>26.5</v>
      </c>
      <c r="H5024" s="1">
        <v>76</v>
      </c>
      <c r="I5024" s="1">
        <v>26.8</v>
      </c>
      <c r="J5024" s="1">
        <v>0.08</v>
      </c>
      <c r="K5024" s="1">
        <v>405</v>
      </c>
      <c r="L5024" s="1">
        <v>240</v>
      </c>
      <c r="M5024" s="6">
        <f t="shared" si="476"/>
        <v>26.881484115645378</v>
      </c>
      <c r="N5024" s="19">
        <v>0.5</v>
      </c>
      <c r="O5024" s="11" cm="1">
        <f t="array" ref="O5024">ROUND(_xlfn.SWITCH(C5024,"建筑专教",IF(S5024&gt;0.1,1.38,1.28),"阶梯教室",IF(S5024&gt;0.1,1.15,1.05),"公共教室",IF(S5024&gt;0.1,1.22,1.12),IF(S5024&gt;0.1,1.2,1.1))+(MOD(ROW()*11,31)/31-0.5)*0.06,2)</f>
        <v>1.1599999999999999</v>
      </c>
      <c r="P5024" s="12">
        <f t="shared" si="474"/>
        <v>0</v>
      </c>
      <c r="Q5024" s="13">
        <f t="shared" si="475"/>
        <v>7.5754970001342029E-2</v>
      </c>
      <c r="R5024" s="1">
        <v>0.08</v>
      </c>
      <c r="S5024" s="1">
        <v>0.3</v>
      </c>
      <c r="T5024" s="1">
        <v>0.05</v>
      </c>
      <c r="U5024" s="4" t="s">
        <v>60</v>
      </c>
      <c r="V5024">
        <v>0.42</v>
      </c>
      <c r="W5024">
        <v>0.3</v>
      </c>
      <c r="X5024" s="14">
        <v>0.73</v>
      </c>
      <c r="Y5024" s="14">
        <v>2.38</v>
      </c>
      <c r="Z5024" s="14">
        <v>0.25</v>
      </c>
      <c r="AA5024" s="5">
        <f t="shared" si="471"/>
        <v>0.43</v>
      </c>
      <c r="AB5024" s="15" cm="1">
        <f t="array" ref="AB5024">_xlfn.SWITCH(U5024,"夏",122,"冬",90,"春",153,"秋",153,0)</f>
        <v>122</v>
      </c>
      <c r="AC5024" s="16">
        <f t="shared" si="472"/>
        <v>52.46</v>
      </c>
      <c r="AD5024" s="5">
        <f>IFERROR(AA5024/D5024,0)</f>
        <v>7.8491502838471782E-4</v>
      </c>
      <c r="AE5024" s="15">
        <f t="shared" si="473"/>
        <v>0.33424657534246577</v>
      </c>
      <c r="AF5024" s="5">
        <f>IFERROR(AD5024*AE5024*48,0)</f>
        <v>1.259304768827646E-2</v>
      </c>
    </row>
    <row r="5025" spans="1:32" x14ac:dyDescent="0.15">
      <c r="A5025" s="17">
        <v>45896</v>
      </c>
      <c r="B5025" s="1" t="s">
        <v>38</v>
      </c>
      <c r="C5025" s="1" t="s">
        <v>57</v>
      </c>
      <c r="D5025" s="9">
        <v>547.83000000000004</v>
      </c>
      <c r="E5025" s="6">
        <v>6.36</v>
      </c>
      <c r="F5025" s="18">
        <v>0.83333333333333304</v>
      </c>
      <c r="G5025" s="1">
        <v>25.9</v>
      </c>
      <c r="H5025" s="1">
        <v>84</v>
      </c>
      <c r="I5025" s="1">
        <v>26.2</v>
      </c>
      <c r="J5025" s="1">
        <v>7.0000000000000007E-2</v>
      </c>
      <c r="K5025" s="1">
        <v>365</v>
      </c>
      <c r="L5025" s="1">
        <v>180</v>
      </c>
      <c r="M5025" s="6">
        <f t="shared" si="476"/>
        <v>26.275665674257823</v>
      </c>
      <c r="N5025" s="19">
        <v>0.5</v>
      </c>
      <c r="O5025" s="11" cm="1">
        <f t="array" ref="O5025">ROUND(_xlfn.SWITCH(C5025,"建筑专教",IF(S5025&gt;0.1,1.38,1.28),"阶梯教室",IF(S5025&gt;0.1,1.15,1.05),"公共教室",IF(S5025&gt;0.1,1.22,1.12),IF(S5025&gt;0.1,1.2,1.1))+(MOD(ROW()*11,31)/31-0.5)*0.06,2)</f>
        <v>1.1200000000000001</v>
      </c>
      <c r="P5025" s="12">
        <f t="shared" si="474"/>
        <v>0</v>
      </c>
      <c r="Q5025" s="13">
        <f t="shared" si="475"/>
        <v>-0.22133295445696474</v>
      </c>
      <c r="R5025" s="1">
        <v>0.05</v>
      </c>
      <c r="S5025" s="1">
        <v>0.34</v>
      </c>
      <c r="T5025" s="1">
        <v>0.02</v>
      </c>
      <c r="U5025" s="4" t="s">
        <v>60</v>
      </c>
      <c r="V5025">
        <v>0.42</v>
      </c>
      <c r="W5025">
        <v>0.3</v>
      </c>
      <c r="X5025" s="14">
        <v>0.73</v>
      </c>
      <c r="Y5025" s="14">
        <v>2.38</v>
      </c>
      <c r="Z5025" s="14">
        <v>0.25</v>
      </c>
      <c r="AA5025" s="5">
        <f t="shared" si="471"/>
        <v>0.41000000000000003</v>
      </c>
      <c r="AB5025" s="15" cm="1">
        <f t="array" ref="AB5025">_xlfn.SWITCH(U5025,"夏",122,"冬",90,"春",153,"秋",153,0)</f>
        <v>122</v>
      </c>
      <c r="AC5025" s="16">
        <f t="shared" si="472"/>
        <v>50.02</v>
      </c>
      <c r="AD5025" s="5">
        <f>IFERROR(AA5025/D5025,0)</f>
        <v>7.484073526458938E-4</v>
      </c>
      <c r="AE5025" s="15">
        <f t="shared" si="473"/>
        <v>0.33424657534246577</v>
      </c>
      <c r="AF5025" s="5">
        <f>IFERROR(AD5025*AE5025*48,0)</f>
        <v>1.2007324539984533E-2</v>
      </c>
    </row>
    <row r="5026" spans="1:32" x14ac:dyDescent="0.15">
      <c r="A5026" s="17">
        <v>45896</v>
      </c>
      <c r="B5026" s="1" t="s">
        <v>38</v>
      </c>
      <c r="C5026" s="1" t="s">
        <v>57</v>
      </c>
      <c r="D5026" s="9">
        <v>547.83000000000004</v>
      </c>
      <c r="E5026" s="6">
        <v>6.36</v>
      </c>
      <c r="F5026" s="18">
        <v>0.85416666666666696</v>
      </c>
      <c r="G5026" s="1">
        <v>25.3</v>
      </c>
      <c r="H5026" s="1">
        <v>92</v>
      </c>
      <c r="I5026" s="1">
        <v>25.6</v>
      </c>
      <c r="J5026" s="1">
        <v>0.04</v>
      </c>
      <c r="K5026" s="1">
        <v>352</v>
      </c>
      <c r="L5026" s="1">
        <v>140</v>
      </c>
      <c r="M5026" s="6">
        <f t="shared" si="476"/>
        <v>25.654417191515165</v>
      </c>
      <c r="N5026" s="1">
        <v>0</v>
      </c>
      <c r="O5026" s="1">
        <v>0</v>
      </c>
      <c r="P5026" s="12">
        <f t="shared" si="474"/>
        <v>0</v>
      </c>
      <c r="Q5026" s="1">
        <v>0</v>
      </c>
      <c r="R5026" s="1">
        <v>0.03</v>
      </c>
      <c r="S5026" s="1">
        <v>0.38</v>
      </c>
      <c r="T5026" s="1">
        <v>0</v>
      </c>
      <c r="U5026" s="4" t="s">
        <v>60</v>
      </c>
      <c r="V5026">
        <v>0.42</v>
      </c>
      <c r="W5026">
        <v>0.3</v>
      </c>
      <c r="X5026" s="14">
        <v>0.73</v>
      </c>
      <c r="Y5026" s="14">
        <v>2.38</v>
      </c>
      <c r="Z5026" s="14">
        <v>0.25</v>
      </c>
      <c r="AA5026" s="5">
        <f t="shared" si="471"/>
        <v>0.41000000000000003</v>
      </c>
      <c r="AB5026" s="15" cm="1">
        <f t="array" ref="AB5026">_xlfn.SWITCH(U5026,"夏",122,"冬",90,"春",153,"秋",153,0)</f>
        <v>122</v>
      </c>
      <c r="AC5026" s="16">
        <f t="shared" si="472"/>
        <v>50.02</v>
      </c>
      <c r="AD5026" s="5">
        <f>IFERROR(AA5026/D5026,0)</f>
        <v>7.484073526458938E-4</v>
      </c>
      <c r="AE5026" s="15">
        <f t="shared" si="473"/>
        <v>0.33424657534246577</v>
      </c>
      <c r="AF5026" s="5">
        <f>IFERROR(AD5026*AE5026*48,0)</f>
        <v>1.2007324539984533E-2</v>
      </c>
    </row>
    <row r="5027" spans="1:32" x14ac:dyDescent="0.15">
      <c r="A5027" s="17">
        <v>45896</v>
      </c>
      <c r="B5027" s="1" t="s">
        <v>38</v>
      </c>
      <c r="C5027" s="1" t="s">
        <v>57</v>
      </c>
      <c r="D5027" s="9">
        <v>547.83000000000004</v>
      </c>
      <c r="E5027" s="6">
        <v>6.36</v>
      </c>
      <c r="F5027" s="18">
        <v>0.875</v>
      </c>
      <c r="G5027" s="1">
        <v>24.7</v>
      </c>
      <c r="H5027" s="1">
        <v>96</v>
      </c>
      <c r="I5027" s="1">
        <v>25</v>
      </c>
      <c r="J5027" s="1">
        <v>0.04</v>
      </c>
      <c r="K5027" s="1">
        <v>338</v>
      </c>
      <c r="L5027" s="1">
        <v>100</v>
      </c>
      <c r="M5027" s="6">
        <f t="shared" si="476"/>
        <v>25.054746261438481</v>
      </c>
      <c r="N5027" s="1">
        <v>0</v>
      </c>
      <c r="O5027" s="1">
        <v>0</v>
      </c>
      <c r="P5027" s="12">
        <f t="shared" si="474"/>
        <v>0</v>
      </c>
      <c r="Q5027" s="1">
        <v>0</v>
      </c>
      <c r="R5027" s="1">
        <v>0.02</v>
      </c>
      <c r="S5027" s="1">
        <v>0.42</v>
      </c>
      <c r="T5027" s="1">
        <v>0</v>
      </c>
      <c r="U5027" s="4" t="s">
        <v>60</v>
      </c>
      <c r="V5027">
        <v>0.42</v>
      </c>
      <c r="W5027">
        <v>0.3</v>
      </c>
      <c r="X5027" s="14">
        <v>0.73</v>
      </c>
      <c r="Y5027" s="14">
        <v>2.38</v>
      </c>
      <c r="Z5027" s="14">
        <v>0.25</v>
      </c>
      <c r="AA5027" s="5">
        <f t="shared" si="471"/>
        <v>0.44</v>
      </c>
      <c r="AB5027" s="15" cm="1">
        <f t="array" ref="AB5027">_xlfn.SWITCH(U5027,"夏",122,"冬",90,"春",153,"秋",153,0)</f>
        <v>122</v>
      </c>
      <c r="AC5027" s="16">
        <f t="shared" si="472"/>
        <v>53.68</v>
      </c>
      <c r="AD5027" s="5">
        <f>IFERROR(AA5027/D5027,0)</f>
        <v>8.0316886625412989E-4</v>
      </c>
      <c r="AE5027" s="15">
        <f t="shared" si="473"/>
        <v>0.33424657534246577</v>
      </c>
      <c r="AF5027" s="5">
        <f>IFERROR(AD5027*AE5027*48,0)</f>
        <v>1.2885909262422423E-2</v>
      </c>
    </row>
    <row r="5028" spans="1:32" x14ac:dyDescent="0.15">
      <c r="A5028" s="17">
        <v>45896</v>
      </c>
      <c r="B5028" s="1" t="s">
        <v>38</v>
      </c>
      <c r="C5028" s="1" t="s">
        <v>57</v>
      </c>
      <c r="D5028" s="9">
        <v>547.83000000000004</v>
      </c>
      <c r="E5028" s="6">
        <v>6.36</v>
      </c>
      <c r="F5028" s="18">
        <v>0.89583333333333304</v>
      </c>
      <c r="G5028" s="1">
        <v>24.1</v>
      </c>
      <c r="H5028" s="1">
        <v>98</v>
      </c>
      <c r="I5028" s="1">
        <v>24.4</v>
      </c>
      <c r="J5028" s="1">
        <v>0.02</v>
      </c>
      <c r="K5028" s="1">
        <v>325</v>
      </c>
      <c r="L5028" s="1">
        <v>60</v>
      </c>
      <c r="M5028" s="6">
        <f t="shared" si="476"/>
        <v>24.436341353609578</v>
      </c>
      <c r="N5028" s="1">
        <v>0</v>
      </c>
      <c r="O5028" s="1">
        <v>0</v>
      </c>
      <c r="P5028" s="12">
        <f t="shared" si="474"/>
        <v>0</v>
      </c>
      <c r="Q5028" s="1">
        <v>0</v>
      </c>
      <c r="R5028" s="1">
        <v>0.01</v>
      </c>
      <c r="S5028" s="1">
        <v>0.46</v>
      </c>
      <c r="T5028" s="1">
        <v>0</v>
      </c>
      <c r="U5028" s="4" t="s">
        <v>60</v>
      </c>
      <c r="V5028">
        <v>0.42</v>
      </c>
      <c r="W5028">
        <v>0.3</v>
      </c>
      <c r="X5028" s="14">
        <v>0.73</v>
      </c>
      <c r="Y5028" s="14">
        <v>2.38</v>
      </c>
      <c r="Z5028" s="14">
        <v>0.25</v>
      </c>
      <c r="AA5028" s="5">
        <f t="shared" si="471"/>
        <v>0.47000000000000003</v>
      </c>
      <c r="AB5028" s="15" cm="1">
        <f t="array" ref="AB5028">_xlfn.SWITCH(U5028,"夏",122,"冬",90,"春",153,"秋",153,0)</f>
        <v>122</v>
      </c>
      <c r="AC5028" s="16">
        <f t="shared" si="472"/>
        <v>57.34</v>
      </c>
      <c r="AD5028" s="5">
        <f>IFERROR(AA5028/D5028,0)</f>
        <v>8.5793037986236608E-4</v>
      </c>
      <c r="AE5028" s="15">
        <f t="shared" si="473"/>
        <v>0.33424657534246577</v>
      </c>
      <c r="AF5028" s="5">
        <f>IFERROR(AD5028*AE5028*48,0)</f>
        <v>1.3764493984860317E-2</v>
      </c>
    </row>
    <row r="5029" spans="1:32" x14ac:dyDescent="0.15">
      <c r="A5029" s="17">
        <v>45896</v>
      </c>
      <c r="B5029" s="1" t="s">
        <v>38</v>
      </c>
      <c r="C5029" s="1" t="s">
        <v>57</v>
      </c>
      <c r="D5029" s="9">
        <v>547.83000000000004</v>
      </c>
      <c r="E5029" s="6">
        <v>6.36</v>
      </c>
      <c r="F5029" s="18">
        <v>0.91666666666666696</v>
      </c>
      <c r="G5029" s="1">
        <v>23.5</v>
      </c>
      <c r="H5029" s="1">
        <v>98</v>
      </c>
      <c r="I5029" s="1">
        <v>23.8</v>
      </c>
      <c r="J5029" s="1">
        <v>0.02</v>
      </c>
      <c r="K5029" s="1">
        <v>312</v>
      </c>
      <c r="L5029" s="1">
        <v>20</v>
      </c>
      <c r="M5029" s="6">
        <f t="shared" si="476"/>
        <v>23.836562032433619</v>
      </c>
      <c r="N5029" s="1">
        <v>0</v>
      </c>
      <c r="O5029" s="1">
        <v>0</v>
      </c>
      <c r="P5029" s="12">
        <f t="shared" si="474"/>
        <v>0</v>
      </c>
      <c r="Q5029" s="1">
        <v>0</v>
      </c>
      <c r="R5029" s="1">
        <v>0</v>
      </c>
      <c r="S5029" s="1">
        <v>0.5</v>
      </c>
      <c r="T5029" s="1">
        <v>0</v>
      </c>
      <c r="U5029" s="4" t="s">
        <v>60</v>
      </c>
      <c r="V5029">
        <v>0.42</v>
      </c>
      <c r="W5029">
        <v>0.3</v>
      </c>
      <c r="X5029" s="14">
        <v>0.73</v>
      </c>
      <c r="Y5029" s="14">
        <v>2.38</v>
      </c>
      <c r="Z5029" s="14">
        <v>0.25</v>
      </c>
      <c r="AA5029" s="5">
        <f t="shared" si="471"/>
        <v>0.5</v>
      </c>
      <c r="AB5029" s="15" cm="1">
        <f t="array" ref="AB5029">_xlfn.SWITCH(U5029,"夏",122,"冬",90,"春",153,"秋",153,0)</f>
        <v>122</v>
      </c>
      <c r="AC5029" s="16">
        <f t="shared" si="472"/>
        <v>61</v>
      </c>
      <c r="AD5029" s="5">
        <f>IFERROR(AA5029/D5029,0)</f>
        <v>9.1269189347060217E-4</v>
      </c>
      <c r="AE5029" s="15">
        <f t="shared" si="473"/>
        <v>0.33424657534246577</v>
      </c>
      <c r="AF5029" s="5">
        <f>IFERROR(AD5029*AE5029*48,0)</f>
        <v>1.464307870729821E-2</v>
      </c>
    </row>
    <row r="5030" spans="1:32" x14ac:dyDescent="0.15">
      <c r="A5030" s="17">
        <v>45896</v>
      </c>
      <c r="B5030" s="1" t="s">
        <v>32</v>
      </c>
      <c r="C5030" s="1" t="s">
        <v>33</v>
      </c>
      <c r="D5030" s="9">
        <v>125.5308</v>
      </c>
      <c r="E5030" s="6">
        <v>3.15</v>
      </c>
      <c r="F5030" s="18">
        <v>0.33333333333333298</v>
      </c>
      <c r="G5030" s="1">
        <v>23.5</v>
      </c>
      <c r="H5030" s="1">
        <v>82</v>
      </c>
      <c r="I5030" s="1">
        <v>23.8</v>
      </c>
      <c r="J5030" s="1">
        <v>0.08</v>
      </c>
      <c r="K5030" s="1">
        <v>408</v>
      </c>
      <c r="L5030" s="1">
        <v>125</v>
      </c>
      <c r="M5030" s="6">
        <f t="shared" si="476"/>
        <v>23.883977377726069</v>
      </c>
      <c r="N5030" s="19">
        <v>0.5</v>
      </c>
      <c r="O5030" s="11" cm="1">
        <f t="array" ref="O5030">ROUND(_xlfn.SWITCH(C5030,"建筑专教",IF(S5030&gt;0.1,1.38,1.28),"阶梯教室",IF(S5030&gt;0.1,1.15,1.05),"公共教室",IF(S5030&gt;0.1,1.22,1.12),IF(S5030&gt;0.1,1.2,1.1))+(MOD(ROW()*11,31)/31-0.5)*0.06,2)</f>
        <v>1.1200000000000001</v>
      </c>
      <c r="P5030" s="12">
        <f t="shared" si="474"/>
        <v>0.01</v>
      </c>
      <c r="Q5030" s="13">
        <f t="shared" si="475"/>
        <v>-1.0862300570802177</v>
      </c>
      <c r="R5030" s="1">
        <v>0.18</v>
      </c>
      <c r="S5030" s="1">
        <v>0.05</v>
      </c>
      <c r="T5030" s="1">
        <v>0.01</v>
      </c>
      <c r="U5030" s="4" t="s">
        <v>60</v>
      </c>
      <c r="V5030">
        <v>0.41</v>
      </c>
      <c r="W5030">
        <v>0.3</v>
      </c>
      <c r="X5030" s="14">
        <v>0.73</v>
      </c>
      <c r="Y5030" s="14">
        <v>2.38</v>
      </c>
      <c r="Z5030" s="14">
        <v>0.25</v>
      </c>
      <c r="AA5030" s="5">
        <f t="shared" si="471"/>
        <v>0.24</v>
      </c>
      <c r="AB5030" s="15" cm="1">
        <f t="array" ref="AB5030">_xlfn.SWITCH(U5030,"夏",122,"冬",90,"春",153,"秋",153,0)</f>
        <v>122</v>
      </c>
      <c r="AC5030" s="16">
        <f t="shared" si="472"/>
        <v>29.279999999999998</v>
      </c>
      <c r="AD5030" s="5">
        <f>IFERROR(AA5030/D5030,0)</f>
        <v>1.911881386878758E-3</v>
      </c>
      <c r="AE5030" s="15">
        <f t="shared" si="473"/>
        <v>0.33424657534246577</v>
      </c>
      <c r="AF5030" s="5">
        <f>IFERROR(AD5030*AE5030*48,0)</f>
        <v>3.0673910689210979E-2</v>
      </c>
    </row>
    <row r="5031" spans="1:32" x14ac:dyDescent="0.15">
      <c r="A5031" s="17">
        <v>45896</v>
      </c>
      <c r="B5031" s="1" t="s">
        <v>32</v>
      </c>
      <c r="C5031" s="1" t="s">
        <v>33</v>
      </c>
      <c r="D5031" s="9">
        <v>125.5308</v>
      </c>
      <c r="E5031" s="6">
        <v>3.15</v>
      </c>
      <c r="F5031" s="18">
        <v>0.35416666666666702</v>
      </c>
      <c r="G5031" s="1">
        <v>24.5</v>
      </c>
      <c r="H5031" s="1">
        <v>78</v>
      </c>
      <c r="I5031" s="1">
        <v>24.8</v>
      </c>
      <c r="J5031" s="1">
        <v>0.14000000000000001</v>
      </c>
      <c r="K5031" s="1">
        <v>562</v>
      </c>
      <c r="L5031" s="1">
        <v>290</v>
      </c>
      <c r="M5031" s="6">
        <f t="shared" si="476"/>
        <v>24.916288009263099</v>
      </c>
      <c r="N5031" s="19">
        <v>0.5</v>
      </c>
      <c r="O5031" s="11" cm="1">
        <f t="array" ref="O5031">ROUND(_xlfn.SWITCH(C5031,"建筑专教",IF(S5031&gt;0.1,1.38,1.28),"阶梯教室",IF(S5031&gt;0.1,1.15,1.05),"公共教室",IF(S5031&gt;0.1,1.22,1.12),IF(S5031&gt;0.1,1.2,1.1))+(MOD(ROW()*11,31)/31-0.5)*0.06,2)</f>
        <v>1.08</v>
      </c>
      <c r="P5031" s="12">
        <f t="shared" si="474"/>
        <v>0.16</v>
      </c>
      <c r="Q5031" s="13">
        <f t="shared" si="475"/>
        <v>-0.84048847124392079</v>
      </c>
      <c r="R5031" s="1">
        <v>0.32</v>
      </c>
      <c r="S5031" s="1">
        <v>0.04</v>
      </c>
      <c r="T5031" s="1">
        <v>0.13</v>
      </c>
      <c r="U5031" s="4" t="s">
        <v>60</v>
      </c>
      <c r="V5031">
        <v>0.41</v>
      </c>
      <c r="W5031">
        <v>0.3</v>
      </c>
      <c r="X5031" s="14">
        <v>0.73</v>
      </c>
      <c r="Y5031" s="14">
        <v>2.38</v>
      </c>
      <c r="Z5031" s="14">
        <v>0.25</v>
      </c>
      <c r="AA5031" s="5">
        <f t="shared" si="471"/>
        <v>0.49</v>
      </c>
      <c r="AB5031" s="15" cm="1">
        <f t="array" ref="AB5031">_xlfn.SWITCH(U5031,"夏",122,"冬",90,"春",153,"秋",153,0)</f>
        <v>122</v>
      </c>
      <c r="AC5031" s="16">
        <f t="shared" si="472"/>
        <v>59.78</v>
      </c>
      <c r="AD5031" s="5">
        <f>IFERROR(AA5031/D5031,0)</f>
        <v>3.9034244982107977E-3</v>
      </c>
      <c r="AE5031" s="15">
        <f t="shared" si="473"/>
        <v>0.33424657534246577</v>
      </c>
      <c r="AF5031" s="5">
        <f>IFERROR(AD5031*AE5031*48,0)</f>
        <v>6.2625900990472425E-2</v>
      </c>
    </row>
    <row r="5032" spans="1:32" x14ac:dyDescent="0.15">
      <c r="A5032" s="17">
        <v>45896</v>
      </c>
      <c r="B5032" s="1" t="s">
        <v>32</v>
      </c>
      <c r="C5032" s="1" t="s">
        <v>33</v>
      </c>
      <c r="D5032" s="9">
        <v>125.5308</v>
      </c>
      <c r="E5032" s="6">
        <v>3.15</v>
      </c>
      <c r="F5032" s="18">
        <v>0.375</v>
      </c>
      <c r="G5032" s="1">
        <v>25.2</v>
      </c>
      <c r="H5032" s="1">
        <v>74</v>
      </c>
      <c r="I5032" s="1">
        <v>25.5</v>
      </c>
      <c r="J5032" s="1">
        <v>0.15</v>
      </c>
      <c r="K5032" s="1">
        <v>678</v>
      </c>
      <c r="L5032" s="1">
        <v>365</v>
      </c>
      <c r="M5032" s="6">
        <f t="shared" si="476"/>
        <v>25.620350311138282</v>
      </c>
      <c r="N5032" s="19">
        <v>0.5</v>
      </c>
      <c r="O5032" s="11" cm="1">
        <f t="array" ref="O5032">ROUND(_xlfn.SWITCH(C5032,"建筑专教",IF(S5032&gt;0.1,1.38,1.28),"阶梯教室",IF(S5032&gt;0.1,1.15,1.05),"公共教室",IF(S5032&gt;0.1,1.22,1.12),IF(S5032&gt;0.1,1.2,1.1))+(MOD(ROW()*11,31)/31-0.5)*0.06,2)</f>
        <v>1.1000000000000001</v>
      </c>
      <c r="P5032" s="12">
        <f t="shared" si="474"/>
        <v>0.28000000000000003</v>
      </c>
      <c r="Q5032" s="13">
        <f t="shared" si="475"/>
        <v>-0.51887678199037246</v>
      </c>
      <c r="R5032" s="1">
        <v>0.38</v>
      </c>
      <c r="S5032" s="1">
        <v>0</v>
      </c>
      <c r="T5032" s="1">
        <v>0.19</v>
      </c>
      <c r="U5032" s="4" t="s">
        <v>60</v>
      </c>
      <c r="V5032">
        <v>0.41</v>
      </c>
      <c r="W5032">
        <v>0.3</v>
      </c>
      <c r="X5032" s="14">
        <v>0.73</v>
      </c>
      <c r="Y5032" s="14">
        <v>2.38</v>
      </c>
      <c r="Z5032" s="14">
        <v>0.25</v>
      </c>
      <c r="AA5032" s="5">
        <f t="shared" ref="AA5032:AA5095" si="477">R5032+S5032+T5032</f>
        <v>0.57000000000000006</v>
      </c>
      <c r="AB5032" s="15" cm="1">
        <f t="array" ref="AB5032">_xlfn.SWITCH(U5032,"夏",122,"冬",90,"春",153,"秋",153,0)</f>
        <v>122</v>
      </c>
      <c r="AC5032" s="16">
        <f t="shared" ref="AC5032:AC5095" si="478">AA5032*AB5032</f>
        <v>69.540000000000006</v>
      </c>
      <c r="AD5032" s="5">
        <f>IFERROR(AA5032/D5032,0)</f>
        <v>4.5407182938370511E-3</v>
      </c>
      <c r="AE5032" s="15">
        <f t="shared" ref="AE5032:AE5095" si="479">IF(U5032="夏",122/365,IF(U5032="冬",90/365,IF(OR(U5032="春",U5032="秋"),153/365,0)))</f>
        <v>0.33424657534246577</v>
      </c>
      <c r="AF5032" s="5">
        <f>IFERROR(AD5032*AE5032*48,0)</f>
        <v>7.2850537886876079E-2</v>
      </c>
    </row>
    <row r="5033" spans="1:32" x14ac:dyDescent="0.15">
      <c r="A5033" s="17">
        <v>45896</v>
      </c>
      <c r="B5033" s="1" t="s">
        <v>32</v>
      </c>
      <c r="C5033" s="1" t="s">
        <v>33</v>
      </c>
      <c r="D5033" s="9">
        <v>125.5308</v>
      </c>
      <c r="E5033" s="6">
        <v>3.15</v>
      </c>
      <c r="F5033" s="18">
        <v>0.39583333333333298</v>
      </c>
      <c r="G5033" s="1">
        <v>25.5</v>
      </c>
      <c r="H5033" s="1">
        <v>75</v>
      </c>
      <c r="I5033" s="1">
        <v>25.8</v>
      </c>
      <c r="J5033" s="1">
        <v>0.11</v>
      </c>
      <c r="K5033" s="1">
        <v>568</v>
      </c>
      <c r="L5033" s="1">
        <v>325</v>
      </c>
      <c r="M5033" s="6">
        <f t="shared" si="476"/>
        <v>25.899624322657871</v>
      </c>
      <c r="N5033" s="19">
        <v>0.5</v>
      </c>
      <c r="O5033" s="11" cm="1">
        <f t="array" ref="O5033">ROUND(_xlfn.SWITCH(C5033,"建筑专教",IF(S5033&gt;0.1,1.38,1.28),"阶梯教室",IF(S5033&gt;0.1,1.15,1.05),"公共教室",IF(S5033&gt;0.1,1.22,1.12),IF(S5033&gt;0.1,1.2,1.1))+(MOD(ROW()*11,31)/31-0.5)*0.06,2)</f>
        <v>1.1200000000000001</v>
      </c>
      <c r="P5033" s="12">
        <f t="shared" si="474"/>
        <v>0.17</v>
      </c>
      <c r="Q5033" s="13">
        <f t="shared" si="475"/>
        <v>-0.35986496452563965</v>
      </c>
      <c r="R5033" s="1">
        <v>0.25</v>
      </c>
      <c r="S5033" s="1">
        <v>0</v>
      </c>
      <c r="T5033" s="1">
        <v>0.11</v>
      </c>
      <c r="U5033" s="4" t="s">
        <v>60</v>
      </c>
      <c r="V5033">
        <v>0.41</v>
      </c>
      <c r="W5033">
        <v>0.3</v>
      </c>
      <c r="X5033" s="14">
        <v>0.73</v>
      </c>
      <c r="Y5033" s="14">
        <v>2.38</v>
      </c>
      <c r="Z5033" s="14">
        <v>0.25</v>
      </c>
      <c r="AA5033" s="5">
        <f t="shared" si="477"/>
        <v>0.36</v>
      </c>
      <c r="AB5033" s="15" cm="1">
        <f t="array" ref="AB5033">_xlfn.SWITCH(U5033,"夏",122,"冬",90,"春",153,"秋",153,0)</f>
        <v>122</v>
      </c>
      <c r="AC5033" s="16">
        <f t="shared" si="478"/>
        <v>43.92</v>
      </c>
      <c r="AD5033" s="5">
        <f>IFERROR(AA5033/D5033,0)</f>
        <v>2.867822080318137E-3</v>
      </c>
      <c r="AE5033" s="15">
        <f t="shared" si="479"/>
        <v>0.33424657534246577</v>
      </c>
      <c r="AF5033" s="5">
        <f>IFERROR(AD5033*AE5033*48,0)</f>
        <v>4.6010866033816468E-2</v>
      </c>
    </row>
    <row r="5034" spans="1:32" x14ac:dyDescent="0.15">
      <c r="A5034" s="17">
        <v>45896</v>
      </c>
      <c r="B5034" s="1" t="s">
        <v>32</v>
      </c>
      <c r="C5034" s="1" t="s">
        <v>33</v>
      </c>
      <c r="D5034" s="9">
        <v>125.5308</v>
      </c>
      <c r="E5034" s="6">
        <v>3.15</v>
      </c>
      <c r="F5034" s="18">
        <v>0.41666666666666702</v>
      </c>
      <c r="G5034" s="1">
        <v>25.9</v>
      </c>
      <c r="H5034" s="1">
        <v>73</v>
      </c>
      <c r="I5034" s="1">
        <v>26.2</v>
      </c>
      <c r="J5034" s="1">
        <v>0.15</v>
      </c>
      <c r="K5034" s="1">
        <v>678</v>
      </c>
      <c r="L5034" s="1">
        <v>405</v>
      </c>
      <c r="M5034" s="6">
        <f t="shared" si="476"/>
        <v>26.319508675296674</v>
      </c>
      <c r="N5034" s="19">
        <v>0.5</v>
      </c>
      <c r="O5034" s="11" cm="1">
        <f t="array" ref="O5034">ROUND(_xlfn.SWITCH(C5034,"建筑专教",IF(S5034&gt;0.1,1.38,1.28),"阶梯教室",IF(S5034&gt;0.1,1.15,1.05),"公共教室",IF(S5034&gt;0.1,1.22,1.12),IF(S5034&gt;0.1,1.2,1.1))+(MOD(ROW()*11,31)/31-0.5)*0.06,2)</f>
        <v>1.0900000000000001</v>
      </c>
      <c r="P5034" s="12">
        <f t="shared" si="474"/>
        <v>0.28000000000000003</v>
      </c>
      <c r="Q5034" s="13">
        <f t="shared" si="475"/>
        <v>-0.28949436510664006</v>
      </c>
      <c r="R5034" s="1">
        <v>0.31</v>
      </c>
      <c r="S5034" s="1">
        <v>0</v>
      </c>
      <c r="T5034" s="1">
        <v>0.18</v>
      </c>
      <c r="U5034" s="4" t="s">
        <v>60</v>
      </c>
      <c r="V5034">
        <v>0.41</v>
      </c>
      <c r="W5034">
        <v>0.3</v>
      </c>
      <c r="X5034" s="14">
        <v>0.73</v>
      </c>
      <c r="Y5034" s="14">
        <v>2.38</v>
      </c>
      <c r="Z5034" s="14">
        <v>0.25</v>
      </c>
      <c r="AA5034" s="5">
        <f t="shared" si="477"/>
        <v>0.49</v>
      </c>
      <c r="AB5034" s="15" cm="1">
        <f t="array" ref="AB5034">_xlfn.SWITCH(U5034,"夏",122,"冬",90,"春",153,"秋",153,0)</f>
        <v>122</v>
      </c>
      <c r="AC5034" s="16">
        <f t="shared" si="478"/>
        <v>59.78</v>
      </c>
      <c r="AD5034" s="5">
        <f>IFERROR(AA5034/D5034,0)</f>
        <v>3.9034244982107977E-3</v>
      </c>
      <c r="AE5034" s="15">
        <f t="shared" si="479"/>
        <v>0.33424657534246577</v>
      </c>
      <c r="AF5034" s="5">
        <f>IFERROR(AD5034*AE5034*48,0)</f>
        <v>6.2625900990472425E-2</v>
      </c>
    </row>
    <row r="5035" spans="1:32" x14ac:dyDescent="0.15">
      <c r="A5035" s="17">
        <v>45896</v>
      </c>
      <c r="B5035" s="1" t="s">
        <v>32</v>
      </c>
      <c r="C5035" s="1" t="s">
        <v>33</v>
      </c>
      <c r="D5035" s="9">
        <v>125.5308</v>
      </c>
      <c r="E5035" s="6">
        <v>3.15</v>
      </c>
      <c r="F5035" s="18">
        <v>0.4375</v>
      </c>
      <c r="G5035" s="1">
        <v>25.4</v>
      </c>
      <c r="H5035" s="1">
        <v>69</v>
      </c>
      <c r="I5035" s="1">
        <v>25.7</v>
      </c>
      <c r="J5035" s="1">
        <v>0.14000000000000001</v>
      </c>
      <c r="K5035" s="1">
        <v>772</v>
      </c>
      <c r="L5035" s="1">
        <v>490</v>
      </c>
      <c r="M5035" s="6">
        <f t="shared" si="476"/>
        <v>25.815241359148104</v>
      </c>
      <c r="N5035" s="19">
        <v>0.5</v>
      </c>
      <c r="O5035" s="11" cm="1">
        <f t="array" ref="O5035">ROUND(_xlfn.SWITCH(C5035,"建筑专教",IF(S5035&gt;0.1,1.38,1.28),"阶梯教室",IF(S5035&gt;0.1,1.15,1.05),"公共教室",IF(S5035&gt;0.1,1.22,1.12),IF(S5035&gt;0.1,1.2,1.1))+(MOD(ROW()*11,31)/31-0.5)*0.06,2)</f>
        <v>1.1100000000000001</v>
      </c>
      <c r="P5035" s="12">
        <f t="shared" si="474"/>
        <v>0.37</v>
      </c>
      <c r="Q5035" s="13">
        <f t="shared" si="475"/>
        <v>-0.41956910550299953</v>
      </c>
      <c r="R5035" s="1">
        <v>0.33</v>
      </c>
      <c r="S5035" s="1">
        <v>0</v>
      </c>
      <c r="T5035" s="1">
        <v>0.24</v>
      </c>
      <c r="U5035" s="4" t="s">
        <v>60</v>
      </c>
      <c r="V5035">
        <v>0.41</v>
      </c>
      <c r="W5035">
        <v>0.3</v>
      </c>
      <c r="X5035" s="14">
        <v>0.73</v>
      </c>
      <c r="Y5035" s="14">
        <v>2.38</v>
      </c>
      <c r="Z5035" s="14">
        <v>0.25</v>
      </c>
      <c r="AA5035" s="5">
        <f t="shared" si="477"/>
        <v>0.57000000000000006</v>
      </c>
      <c r="AB5035" s="15" cm="1">
        <f t="array" ref="AB5035">_xlfn.SWITCH(U5035,"夏",122,"冬",90,"春",153,"秋",153,0)</f>
        <v>122</v>
      </c>
      <c r="AC5035" s="16">
        <f t="shared" si="478"/>
        <v>69.540000000000006</v>
      </c>
      <c r="AD5035" s="5">
        <f>IFERROR(AA5035/D5035,0)</f>
        <v>4.5407182938370511E-3</v>
      </c>
      <c r="AE5035" s="15">
        <f t="shared" si="479"/>
        <v>0.33424657534246577</v>
      </c>
      <c r="AF5035" s="5">
        <f>IFERROR(AD5035*AE5035*48,0)</f>
        <v>7.2850537886876079E-2</v>
      </c>
    </row>
    <row r="5036" spans="1:32" x14ac:dyDescent="0.15">
      <c r="A5036" s="17">
        <v>45896</v>
      </c>
      <c r="B5036" s="1" t="s">
        <v>32</v>
      </c>
      <c r="C5036" s="1" t="s">
        <v>33</v>
      </c>
      <c r="D5036" s="9">
        <v>125.5308</v>
      </c>
      <c r="E5036" s="6">
        <v>3.15</v>
      </c>
      <c r="F5036" s="18">
        <v>0.45833333333333298</v>
      </c>
      <c r="G5036" s="1">
        <v>26.5</v>
      </c>
      <c r="H5036" s="1">
        <v>70</v>
      </c>
      <c r="I5036" s="1">
        <v>26.8</v>
      </c>
      <c r="J5036" s="1">
        <v>0.11</v>
      </c>
      <c r="K5036" s="1">
        <v>712</v>
      </c>
      <c r="L5036" s="1">
        <v>450</v>
      </c>
      <c r="M5036" s="6">
        <f t="shared" si="476"/>
        <v>26.898631885433929</v>
      </c>
      <c r="N5036" s="19">
        <v>0.5</v>
      </c>
      <c r="O5036" s="11" cm="1">
        <f t="array" ref="O5036">ROUND(_xlfn.SWITCH(C5036,"建筑专教",IF(S5036&gt;0.1,1.38,1.28),"阶梯教室",IF(S5036&gt;0.1,1.15,1.05),"公共教室",IF(S5036&gt;0.1,1.22,1.12),IF(S5036&gt;0.1,1.2,1.1))+(MOD(ROW()*11,31)/31-0.5)*0.06,2)</f>
        <v>1.1299999999999999</v>
      </c>
      <c r="P5036" s="12">
        <f t="shared" si="474"/>
        <v>0.31</v>
      </c>
      <c r="Q5036" s="13">
        <f t="shared" si="475"/>
        <v>1.5768292292481185E-2</v>
      </c>
      <c r="R5036" s="1">
        <v>0.28000000000000003</v>
      </c>
      <c r="S5036" s="1">
        <v>0</v>
      </c>
      <c r="T5036" s="1">
        <v>0.17</v>
      </c>
      <c r="U5036" s="4" t="s">
        <v>60</v>
      </c>
      <c r="V5036">
        <v>0.41</v>
      </c>
      <c r="W5036">
        <v>0.3</v>
      </c>
      <c r="X5036" s="14">
        <v>0.73</v>
      </c>
      <c r="Y5036" s="14">
        <v>2.38</v>
      </c>
      <c r="Z5036" s="14">
        <v>0.25</v>
      </c>
      <c r="AA5036" s="5">
        <f t="shared" si="477"/>
        <v>0.45000000000000007</v>
      </c>
      <c r="AB5036" s="15" cm="1">
        <f t="array" ref="AB5036">_xlfn.SWITCH(U5036,"夏",122,"冬",90,"春",153,"秋",153,0)</f>
        <v>122</v>
      </c>
      <c r="AC5036" s="16">
        <f t="shared" si="478"/>
        <v>54.900000000000006</v>
      </c>
      <c r="AD5036" s="5">
        <f>IFERROR(AA5036/D5036,0)</f>
        <v>3.584777600397672E-3</v>
      </c>
      <c r="AE5036" s="15">
        <f t="shared" si="479"/>
        <v>0.33424657534246577</v>
      </c>
      <c r="AF5036" s="5">
        <f>IFERROR(AD5036*AE5036*48,0)</f>
        <v>5.7513582542270597E-2</v>
      </c>
    </row>
    <row r="5037" spans="1:32" x14ac:dyDescent="0.15">
      <c r="A5037" s="17">
        <v>45896</v>
      </c>
      <c r="B5037" s="1" t="s">
        <v>32</v>
      </c>
      <c r="C5037" s="1" t="s">
        <v>33</v>
      </c>
      <c r="D5037" s="9">
        <v>125.5308</v>
      </c>
      <c r="E5037" s="6">
        <v>3.15</v>
      </c>
      <c r="F5037" s="18">
        <v>0.47916666666666702</v>
      </c>
      <c r="G5037" s="1">
        <v>26.8</v>
      </c>
      <c r="H5037" s="1">
        <v>66</v>
      </c>
      <c r="I5037" s="1">
        <v>27.1</v>
      </c>
      <c r="J5037" s="1">
        <v>0.14000000000000001</v>
      </c>
      <c r="K5037" s="1">
        <v>812</v>
      </c>
      <c r="L5037" s="1">
        <v>540</v>
      </c>
      <c r="M5037" s="6">
        <f t="shared" si="476"/>
        <v>27.213638045003734</v>
      </c>
      <c r="N5037" s="19">
        <v>0.5</v>
      </c>
      <c r="O5037" s="11" cm="1">
        <f t="array" ref="O5037">ROUND(_xlfn.SWITCH(C5037,"建筑专教",IF(S5037&gt;0.1,1.38,1.28),"阶梯教室",IF(S5037&gt;0.1,1.15,1.05),"公共教室",IF(S5037&gt;0.1,1.22,1.12),IF(S5037&gt;0.1,1.2,1.1))+(MOD(ROW()*11,31)/31-0.5)*0.06,2)</f>
        <v>1.0900000000000001</v>
      </c>
      <c r="P5037" s="12">
        <f t="shared" ref="P5037:P5100" si="480">IF(O5037=0,0,ROUND(MIN(MAX((K5037-400)/(320*E5037*IF(C5037="公共教室",0.95,IF(C5037="建筑专教",0.85,IF(C5037="阶梯教室",1.15,1)))),0),2),2))</f>
        <v>0.41</v>
      </c>
      <c r="Q5037" s="13">
        <f t="shared" si="475"/>
        <v>3.6940243616358601E-2</v>
      </c>
      <c r="R5037" s="1">
        <v>0.3</v>
      </c>
      <c r="S5037" s="1">
        <v>0</v>
      </c>
      <c r="T5037" s="1">
        <v>0.23</v>
      </c>
      <c r="U5037" s="4" t="s">
        <v>60</v>
      </c>
      <c r="V5037">
        <v>0.41</v>
      </c>
      <c r="W5037">
        <v>0.3</v>
      </c>
      <c r="X5037" s="14">
        <v>0.73</v>
      </c>
      <c r="Y5037" s="14">
        <v>2.38</v>
      </c>
      <c r="Z5037" s="14">
        <v>0.25</v>
      </c>
      <c r="AA5037" s="5">
        <f t="shared" si="477"/>
        <v>0.53</v>
      </c>
      <c r="AB5037" s="15" cm="1">
        <f t="array" ref="AB5037">_xlfn.SWITCH(U5037,"夏",122,"冬",90,"春",153,"秋",153,0)</f>
        <v>122</v>
      </c>
      <c r="AC5037" s="16">
        <f t="shared" si="478"/>
        <v>64.66</v>
      </c>
      <c r="AD5037" s="5">
        <f>IFERROR(AA5037/D5037,0)</f>
        <v>4.2220713960239246E-3</v>
      </c>
      <c r="AE5037" s="15">
        <f t="shared" si="479"/>
        <v>0.33424657534246577</v>
      </c>
      <c r="AF5037" s="5">
        <f>IFERROR(AD5037*AE5037*48,0)</f>
        <v>6.7738219438674252E-2</v>
      </c>
    </row>
    <row r="5038" spans="1:32" x14ac:dyDescent="0.15">
      <c r="A5038" s="17">
        <v>45896</v>
      </c>
      <c r="B5038" s="1" t="s">
        <v>32</v>
      </c>
      <c r="C5038" s="1" t="s">
        <v>33</v>
      </c>
      <c r="D5038" s="9">
        <v>125.5308</v>
      </c>
      <c r="E5038" s="6">
        <v>3.15</v>
      </c>
      <c r="F5038" s="18">
        <v>0.5</v>
      </c>
      <c r="G5038" s="1">
        <v>27.8</v>
      </c>
      <c r="H5038" s="1">
        <v>75</v>
      </c>
      <c r="I5038" s="1">
        <v>28.1</v>
      </c>
      <c r="J5038" s="1">
        <v>0.08</v>
      </c>
      <c r="K5038" s="1">
        <v>412</v>
      </c>
      <c r="L5038" s="1">
        <v>450</v>
      </c>
      <c r="M5038" s="6">
        <f t="shared" si="476"/>
        <v>28.180434325116948</v>
      </c>
      <c r="N5038" s="1">
        <v>0</v>
      </c>
      <c r="O5038" s="1">
        <v>0</v>
      </c>
      <c r="P5038" s="12">
        <f t="shared" si="480"/>
        <v>0</v>
      </c>
      <c r="Q5038" s="1">
        <v>0</v>
      </c>
      <c r="R5038" s="1">
        <v>0.12</v>
      </c>
      <c r="S5038" s="1">
        <v>0</v>
      </c>
      <c r="T5038" s="1">
        <v>0</v>
      </c>
      <c r="U5038" s="4" t="s">
        <v>60</v>
      </c>
      <c r="V5038">
        <v>0.41</v>
      </c>
      <c r="W5038">
        <v>0.3</v>
      </c>
      <c r="X5038" s="14">
        <v>0.73</v>
      </c>
      <c r="Y5038" s="14">
        <v>2.38</v>
      </c>
      <c r="Z5038" s="14">
        <v>0.25</v>
      </c>
      <c r="AA5038" s="5">
        <f t="shared" si="477"/>
        <v>0.12</v>
      </c>
      <c r="AB5038" s="15" cm="1">
        <f t="array" ref="AB5038">_xlfn.SWITCH(U5038,"夏",122,"冬",90,"春",153,"秋",153,0)</f>
        <v>122</v>
      </c>
      <c r="AC5038" s="16">
        <f t="shared" si="478"/>
        <v>14.639999999999999</v>
      </c>
      <c r="AD5038" s="5">
        <f>IFERROR(AA5038/D5038,0)</f>
        <v>9.5594069343937901E-4</v>
      </c>
      <c r="AE5038" s="15">
        <f t="shared" si="479"/>
        <v>0.33424657534246577</v>
      </c>
      <c r="AF5038" s="5">
        <f>IFERROR(AD5038*AE5038*48,0)</f>
        <v>1.5336955344605489E-2</v>
      </c>
    </row>
    <row r="5039" spans="1:32" x14ac:dyDescent="0.15">
      <c r="A5039" s="17">
        <v>45896</v>
      </c>
      <c r="B5039" s="1" t="s">
        <v>32</v>
      </c>
      <c r="C5039" s="1" t="s">
        <v>33</v>
      </c>
      <c r="D5039" s="9">
        <v>125.5308</v>
      </c>
      <c r="E5039" s="6">
        <v>3.15</v>
      </c>
      <c r="F5039" s="18">
        <v>0.52083333333333304</v>
      </c>
      <c r="G5039" s="1">
        <v>27.9</v>
      </c>
      <c r="H5039" s="1">
        <v>85</v>
      </c>
      <c r="I5039" s="1">
        <v>28.2</v>
      </c>
      <c r="J5039" s="1">
        <v>0.06</v>
      </c>
      <c r="K5039" s="1">
        <v>398</v>
      </c>
      <c r="L5039" s="1">
        <v>390</v>
      </c>
      <c r="M5039" s="6">
        <f t="shared" si="476"/>
        <v>28.267619743343801</v>
      </c>
      <c r="N5039" s="1">
        <v>0</v>
      </c>
      <c r="O5039" s="1">
        <v>0</v>
      </c>
      <c r="P5039" s="12">
        <f t="shared" si="480"/>
        <v>0</v>
      </c>
      <c r="Q5039" s="1">
        <v>0</v>
      </c>
      <c r="R5039" s="1">
        <v>0.08</v>
      </c>
      <c r="S5039" s="1">
        <v>0</v>
      </c>
      <c r="T5039" s="1">
        <v>0</v>
      </c>
      <c r="U5039" s="4" t="s">
        <v>60</v>
      </c>
      <c r="V5039">
        <v>0.41</v>
      </c>
      <c r="W5039">
        <v>0.3</v>
      </c>
      <c r="X5039" s="14">
        <v>0.73</v>
      </c>
      <c r="Y5039" s="14">
        <v>2.38</v>
      </c>
      <c r="Z5039" s="14">
        <v>0.25</v>
      </c>
      <c r="AA5039" s="5">
        <f t="shared" si="477"/>
        <v>0.08</v>
      </c>
      <c r="AB5039" s="15" cm="1">
        <f t="array" ref="AB5039">_xlfn.SWITCH(U5039,"夏",122,"冬",90,"春",153,"秋",153,0)</f>
        <v>122</v>
      </c>
      <c r="AC5039" s="16">
        <f t="shared" si="478"/>
        <v>9.76</v>
      </c>
      <c r="AD5039" s="5">
        <f>IFERROR(AA5039/D5039,0)</f>
        <v>6.3729379562625275E-4</v>
      </c>
      <c r="AE5039" s="15">
        <f t="shared" si="479"/>
        <v>0.33424657534246577</v>
      </c>
      <c r="AF5039" s="5">
        <f>IFERROR(AD5039*AE5039*48,0)</f>
        <v>1.022463689640366E-2</v>
      </c>
    </row>
    <row r="5040" spans="1:32" x14ac:dyDescent="0.15">
      <c r="A5040" s="17">
        <v>45896</v>
      </c>
      <c r="B5040" s="1" t="s">
        <v>32</v>
      </c>
      <c r="C5040" s="1" t="s">
        <v>33</v>
      </c>
      <c r="D5040" s="9">
        <v>125.5308</v>
      </c>
      <c r="E5040" s="6">
        <v>3.15</v>
      </c>
      <c r="F5040" s="18">
        <v>0.54166666666666696</v>
      </c>
      <c r="G5040" s="1">
        <v>27.8</v>
      </c>
      <c r="H5040" s="1">
        <v>85</v>
      </c>
      <c r="I5040" s="1">
        <v>28.1</v>
      </c>
      <c r="J5040" s="1">
        <v>0.08</v>
      </c>
      <c r="K5040" s="1">
        <v>408</v>
      </c>
      <c r="L5040" s="1">
        <v>390</v>
      </c>
      <c r="M5040" s="6">
        <f t="shared" si="476"/>
        <v>28.180434325116948</v>
      </c>
      <c r="N5040" s="19">
        <v>0.5</v>
      </c>
      <c r="O5040" s="11" cm="1">
        <f t="array" ref="O5040">ROUND(_xlfn.SWITCH(C5040,"建筑专教",IF(S5040&gt;0.1,1.38,1.28),"阶梯教室",IF(S5040&gt;0.1,1.15,1.05),"公共教室",IF(S5040&gt;0.1,1.22,1.12),IF(S5040&gt;0.1,1.2,1.1))+(MOD(ROW()*11,31)/31-0.5)*0.06,2)</f>
        <v>1.0900000000000001</v>
      </c>
      <c r="P5040" s="12">
        <f t="shared" si="480"/>
        <v>0.01</v>
      </c>
      <c r="Q5040" s="13">
        <f t="shared" si="475"/>
        <v>0.38940762683254476</v>
      </c>
      <c r="R5040" s="1">
        <v>0.18</v>
      </c>
      <c r="S5040" s="1">
        <v>0</v>
      </c>
      <c r="T5040" s="1">
        <v>0.04</v>
      </c>
      <c r="U5040" s="4" t="s">
        <v>60</v>
      </c>
      <c r="V5040">
        <v>0.41</v>
      </c>
      <c r="W5040">
        <v>0.3</v>
      </c>
      <c r="X5040" s="14">
        <v>0.73</v>
      </c>
      <c r="Y5040" s="14">
        <v>2.38</v>
      </c>
      <c r="Z5040" s="14">
        <v>0.25</v>
      </c>
      <c r="AA5040" s="5">
        <f t="shared" si="477"/>
        <v>0.22</v>
      </c>
      <c r="AB5040" s="15" cm="1">
        <f t="array" ref="AB5040">_xlfn.SWITCH(U5040,"夏",122,"冬",90,"春",153,"秋",153,0)</f>
        <v>122</v>
      </c>
      <c r="AC5040" s="16">
        <f t="shared" si="478"/>
        <v>26.84</v>
      </c>
      <c r="AD5040" s="5">
        <f>IFERROR(AA5040/D5040,0)</f>
        <v>1.752557937972195E-3</v>
      </c>
      <c r="AE5040" s="15">
        <f t="shared" si="479"/>
        <v>0.33424657534246577</v>
      </c>
      <c r="AF5040" s="5">
        <f>IFERROR(AD5040*AE5040*48,0)</f>
        <v>2.8117751465110065E-2</v>
      </c>
    </row>
    <row r="5041" spans="1:32" x14ac:dyDescent="0.15">
      <c r="A5041" s="17">
        <v>45896</v>
      </c>
      <c r="B5041" s="1" t="s">
        <v>32</v>
      </c>
      <c r="C5041" s="1" t="s">
        <v>33</v>
      </c>
      <c r="D5041" s="9">
        <v>125.5308</v>
      </c>
      <c r="E5041" s="6">
        <v>3.15</v>
      </c>
      <c r="F5041" s="18">
        <v>0.5625</v>
      </c>
      <c r="G5041" s="1">
        <v>27.4</v>
      </c>
      <c r="H5041" s="1">
        <v>81</v>
      </c>
      <c r="I5041" s="1">
        <v>27.7</v>
      </c>
      <c r="J5041" s="1">
        <v>0.13</v>
      </c>
      <c r="K5041" s="1">
        <v>628</v>
      </c>
      <c r="L5041" s="1">
        <v>450</v>
      </c>
      <c r="M5041" s="6">
        <f t="shared" si="476"/>
        <v>27.808049941337401</v>
      </c>
      <c r="N5041" s="19">
        <v>0.5</v>
      </c>
      <c r="O5041" s="11" cm="1">
        <f t="array" ref="O5041">ROUND(_xlfn.SWITCH(C5041,"建筑专教",IF(S5041&gt;0.1,1.38,1.28),"阶梯教室",IF(S5041&gt;0.1,1.15,1.05),"公共教室",IF(S5041&gt;0.1,1.22,1.12),IF(S5041&gt;0.1,1.2,1.1))+(MOD(ROW()*11,31)/31-0.5)*0.06,2)</f>
        <v>1.1100000000000001</v>
      </c>
      <c r="P5041" s="12">
        <f t="shared" si="480"/>
        <v>0.23</v>
      </c>
      <c r="Q5041" s="13">
        <f t="shared" si="475"/>
        <v>0.29047085381304766</v>
      </c>
      <c r="R5041" s="1">
        <v>0.28999999999999998</v>
      </c>
      <c r="S5041" s="1">
        <v>0</v>
      </c>
      <c r="T5041" s="1">
        <v>0.17</v>
      </c>
      <c r="U5041" s="4" t="s">
        <v>60</v>
      </c>
      <c r="V5041">
        <v>0.41</v>
      </c>
      <c r="W5041">
        <v>0.3</v>
      </c>
      <c r="X5041" s="14">
        <v>0.73</v>
      </c>
      <c r="Y5041" s="14">
        <v>2.38</v>
      </c>
      <c r="Z5041" s="14">
        <v>0.25</v>
      </c>
      <c r="AA5041" s="5">
        <f t="shared" si="477"/>
        <v>0.45999999999999996</v>
      </c>
      <c r="AB5041" s="15" cm="1">
        <f t="array" ref="AB5041">_xlfn.SWITCH(U5041,"夏",122,"冬",90,"春",153,"秋",153,0)</f>
        <v>122</v>
      </c>
      <c r="AC5041" s="16">
        <f t="shared" si="478"/>
        <v>56.12</v>
      </c>
      <c r="AD5041" s="5">
        <f>IFERROR(AA5041/D5041,0)</f>
        <v>3.6644393248509528E-3</v>
      </c>
      <c r="AE5041" s="15">
        <f t="shared" si="479"/>
        <v>0.33424657534246577</v>
      </c>
      <c r="AF5041" s="5">
        <f>IFERROR(AD5041*AE5041*48,0)</f>
        <v>5.8791662154321037E-2</v>
      </c>
    </row>
    <row r="5042" spans="1:32" x14ac:dyDescent="0.15">
      <c r="A5042" s="17">
        <v>45896</v>
      </c>
      <c r="B5042" s="1" t="s">
        <v>32</v>
      </c>
      <c r="C5042" s="1" t="s">
        <v>33</v>
      </c>
      <c r="D5042" s="9">
        <v>125.5308</v>
      </c>
      <c r="E5042" s="6">
        <v>3.15</v>
      </c>
      <c r="F5042" s="18">
        <v>0.58333333333333304</v>
      </c>
      <c r="G5042" s="1">
        <v>26.9</v>
      </c>
      <c r="H5042" s="1">
        <v>77</v>
      </c>
      <c r="I5042" s="1">
        <v>27.2</v>
      </c>
      <c r="J5042" s="1">
        <v>0.09</v>
      </c>
      <c r="K5042" s="1">
        <v>722</v>
      </c>
      <c r="L5042" s="1">
        <v>510</v>
      </c>
      <c r="M5042" s="6">
        <f t="shared" si="476"/>
        <v>27.287099611217059</v>
      </c>
      <c r="N5042" s="19">
        <v>0.5</v>
      </c>
      <c r="O5042" s="11" cm="1">
        <f t="array" ref="O5042">ROUND(_xlfn.SWITCH(C5042,"建筑专教",IF(S5042&gt;0.1,1.38,1.28),"阶梯教室",IF(S5042&gt;0.1,1.15,1.05),"公共教室",IF(S5042&gt;0.1,1.22,1.12),IF(S5042&gt;0.1,1.2,1.1))+(MOD(ROW()*11,31)/31-0.5)*0.06,2)</f>
        <v>1.08</v>
      </c>
      <c r="P5042" s="12">
        <f t="shared" si="480"/>
        <v>0.32</v>
      </c>
      <c r="Q5042" s="13">
        <f t="shared" si="475"/>
        <v>4.6564544983941691E-2</v>
      </c>
      <c r="R5042" s="1">
        <v>0.31</v>
      </c>
      <c r="S5042" s="1">
        <v>0</v>
      </c>
      <c r="T5042" s="1">
        <v>0.23</v>
      </c>
      <c r="U5042" s="4" t="s">
        <v>60</v>
      </c>
      <c r="V5042">
        <v>0.41</v>
      </c>
      <c r="W5042">
        <v>0.3</v>
      </c>
      <c r="X5042" s="14">
        <v>0.73</v>
      </c>
      <c r="Y5042" s="14">
        <v>2.38</v>
      </c>
      <c r="Z5042" s="14">
        <v>0.25</v>
      </c>
      <c r="AA5042" s="5">
        <f t="shared" si="477"/>
        <v>0.54</v>
      </c>
      <c r="AB5042" s="15" cm="1">
        <f t="array" ref="AB5042">_xlfn.SWITCH(U5042,"夏",122,"冬",90,"春",153,"秋",153,0)</f>
        <v>122</v>
      </c>
      <c r="AC5042" s="16">
        <f t="shared" si="478"/>
        <v>65.88000000000001</v>
      </c>
      <c r="AD5042" s="5">
        <f>IFERROR(AA5042/D5042,0)</f>
        <v>4.3017331204772058E-3</v>
      </c>
      <c r="AE5042" s="15">
        <f t="shared" si="479"/>
        <v>0.33424657534246577</v>
      </c>
      <c r="AF5042" s="5">
        <f>IFERROR(AD5042*AE5042*48,0)</f>
        <v>6.9016299050724705E-2</v>
      </c>
    </row>
    <row r="5043" spans="1:32" x14ac:dyDescent="0.15">
      <c r="A5043" s="17">
        <v>45896</v>
      </c>
      <c r="B5043" s="1" t="s">
        <v>32</v>
      </c>
      <c r="C5043" s="1" t="s">
        <v>33</v>
      </c>
      <c r="D5043" s="9">
        <v>125.5308</v>
      </c>
      <c r="E5043" s="6">
        <v>3.15</v>
      </c>
      <c r="F5043" s="18">
        <v>0.60416666666666696</v>
      </c>
      <c r="G5043" s="1">
        <v>27.8</v>
      </c>
      <c r="H5043" s="1">
        <v>80</v>
      </c>
      <c r="I5043" s="1">
        <v>28.1</v>
      </c>
      <c r="J5043" s="1">
        <v>0.08</v>
      </c>
      <c r="K5043" s="1">
        <v>628</v>
      </c>
      <c r="L5043" s="1">
        <v>495</v>
      </c>
      <c r="M5043" s="6">
        <f t="shared" si="476"/>
        <v>28.180434325116948</v>
      </c>
      <c r="N5043" s="19">
        <v>0.5</v>
      </c>
      <c r="O5043" s="11" cm="1">
        <f t="array" ref="O5043">ROUND(_xlfn.SWITCH(C5043,"建筑专教",IF(S5043&gt;0.1,1.38,1.28),"阶梯教室",IF(S5043&gt;0.1,1.15,1.05),"公共教室",IF(S5043&gt;0.1,1.22,1.12),IF(S5043&gt;0.1,1.2,1.1))+(MOD(ROW()*11,31)/31-0.5)*0.06,2)</f>
        <v>1.1000000000000001</v>
      </c>
      <c r="P5043" s="12">
        <f t="shared" si="480"/>
        <v>0.23</v>
      </c>
      <c r="Q5043" s="13">
        <f t="shared" si="475"/>
        <v>0.4074615523604464</v>
      </c>
      <c r="R5043" s="1">
        <v>0.26</v>
      </c>
      <c r="S5043" s="1">
        <v>0</v>
      </c>
      <c r="T5043" s="1">
        <v>0.16</v>
      </c>
      <c r="U5043" s="4" t="s">
        <v>60</v>
      </c>
      <c r="V5043">
        <v>0.41</v>
      </c>
      <c r="W5043">
        <v>0.3</v>
      </c>
      <c r="X5043" s="14">
        <v>0.73</v>
      </c>
      <c r="Y5043" s="14">
        <v>2.38</v>
      </c>
      <c r="Z5043" s="14">
        <v>0.25</v>
      </c>
      <c r="AA5043" s="5">
        <f t="shared" si="477"/>
        <v>0.42000000000000004</v>
      </c>
      <c r="AB5043" s="15" cm="1">
        <f t="array" ref="AB5043">_xlfn.SWITCH(U5043,"夏",122,"冬",90,"春",153,"秋",153,0)</f>
        <v>122</v>
      </c>
      <c r="AC5043" s="16">
        <f t="shared" si="478"/>
        <v>51.24</v>
      </c>
      <c r="AD5043" s="5">
        <f>IFERROR(AA5043/D5043,0)</f>
        <v>3.3457924270378268E-3</v>
      </c>
      <c r="AE5043" s="15">
        <f t="shared" si="479"/>
        <v>0.33424657534246577</v>
      </c>
      <c r="AF5043" s="5">
        <f>IFERROR(AD5043*AE5043*48,0)</f>
        <v>5.3679343706119223E-2</v>
      </c>
    </row>
    <row r="5044" spans="1:32" x14ac:dyDescent="0.15">
      <c r="A5044" s="17">
        <v>45896</v>
      </c>
      <c r="B5044" s="1" t="s">
        <v>32</v>
      </c>
      <c r="C5044" s="1" t="s">
        <v>33</v>
      </c>
      <c r="D5044" s="9">
        <v>125.5308</v>
      </c>
      <c r="E5044" s="6">
        <v>3.15</v>
      </c>
      <c r="F5044" s="18">
        <v>0.625</v>
      </c>
      <c r="G5044" s="1">
        <v>27.7</v>
      </c>
      <c r="H5044" s="1">
        <v>76</v>
      </c>
      <c r="I5044" s="1">
        <v>28</v>
      </c>
      <c r="J5044" s="1">
        <v>0.09</v>
      </c>
      <c r="K5044" s="1">
        <v>732</v>
      </c>
      <c r="L5044" s="1">
        <v>585</v>
      </c>
      <c r="M5044" s="6">
        <f t="shared" si="476"/>
        <v>28.086407715122562</v>
      </c>
      <c r="N5044" s="19">
        <v>0.5</v>
      </c>
      <c r="O5044" s="11" cm="1">
        <f t="array" ref="O5044">ROUND(_xlfn.SWITCH(C5044,"建筑专教",IF(S5044&gt;0.1,1.38,1.28),"阶梯教室",IF(S5044&gt;0.1,1.15,1.05),"公共教室",IF(S5044&gt;0.1,1.22,1.12),IF(S5044&gt;0.1,1.2,1.1))+(MOD(ROW()*11,31)/31-0.5)*0.06,2)</f>
        <v>1.1200000000000001</v>
      </c>
      <c r="P5044" s="12">
        <f t="shared" si="480"/>
        <v>0.33</v>
      </c>
      <c r="Q5044" s="13">
        <f t="shared" si="475"/>
        <v>0.40909367334215974</v>
      </c>
      <c r="R5044" s="1">
        <v>0.28000000000000003</v>
      </c>
      <c r="S5044" s="1">
        <v>0</v>
      </c>
      <c r="T5044" s="1">
        <v>0.22</v>
      </c>
      <c r="U5044" s="4" t="s">
        <v>60</v>
      </c>
      <c r="V5044">
        <v>0.41</v>
      </c>
      <c r="W5044">
        <v>0.3</v>
      </c>
      <c r="X5044" s="14">
        <v>0.73</v>
      </c>
      <c r="Y5044" s="14">
        <v>2.38</v>
      </c>
      <c r="Z5044" s="14">
        <v>0.25</v>
      </c>
      <c r="AA5044" s="5">
        <f t="shared" si="477"/>
        <v>0.5</v>
      </c>
      <c r="AB5044" s="15" cm="1">
        <f t="array" ref="AB5044">_xlfn.SWITCH(U5044,"夏",122,"冬",90,"春",153,"秋",153,0)</f>
        <v>122</v>
      </c>
      <c r="AC5044" s="16">
        <f t="shared" si="478"/>
        <v>61</v>
      </c>
      <c r="AD5044" s="5">
        <f>IFERROR(AA5044/D5044,0)</f>
        <v>3.9830862226640793E-3</v>
      </c>
      <c r="AE5044" s="15">
        <f t="shared" si="479"/>
        <v>0.33424657534246577</v>
      </c>
      <c r="AF5044" s="5">
        <f>IFERROR(AD5044*AE5044*48,0)</f>
        <v>6.3903980602522864E-2</v>
      </c>
    </row>
    <row r="5045" spans="1:32" x14ac:dyDescent="0.15">
      <c r="A5045" s="17">
        <v>45896</v>
      </c>
      <c r="B5045" s="1" t="s">
        <v>32</v>
      </c>
      <c r="C5045" s="1" t="s">
        <v>33</v>
      </c>
      <c r="D5045" s="9">
        <v>125.5308</v>
      </c>
      <c r="E5045" s="6">
        <v>3.15</v>
      </c>
      <c r="F5045" s="18">
        <v>0.64583333333333304</v>
      </c>
      <c r="G5045" s="1">
        <v>27.6</v>
      </c>
      <c r="H5045" s="1">
        <v>76</v>
      </c>
      <c r="I5045" s="1">
        <v>27.9</v>
      </c>
      <c r="J5045" s="1">
        <v>0.06</v>
      </c>
      <c r="K5045" s="1">
        <v>642</v>
      </c>
      <c r="L5045" s="1">
        <v>540</v>
      </c>
      <c r="M5045" s="6">
        <f t="shared" si="476"/>
        <v>27.967822005461528</v>
      </c>
      <c r="N5045" s="19">
        <v>0.5</v>
      </c>
      <c r="O5045" s="11" cm="1">
        <f t="array" ref="O5045">ROUND(_xlfn.SWITCH(C5045,"建筑专教",IF(S5045&gt;0.1,1.38,1.28),"阶梯教室",IF(S5045&gt;0.1,1.15,1.05),"公共教室",IF(S5045&gt;0.1,1.22,1.12),IF(S5045&gt;0.1,1.2,1.1))+(MOD(ROW()*11,31)/31-0.5)*0.06,2)</f>
        <v>1.08</v>
      </c>
      <c r="P5045" s="12">
        <f t="shared" si="480"/>
        <v>0.24</v>
      </c>
      <c r="Q5045" s="13">
        <f t="shared" si="475"/>
        <v>0.29684658334222319</v>
      </c>
      <c r="R5045" s="1">
        <v>0.18</v>
      </c>
      <c r="S5045" s="1">
        <v>0</v>
      </c>
      <c r="T5045" s="1">
        <v>0.14000000000000001</v>
      </c>
      <c r="U5045" s="4" t="s">
        <v>60</v>
      </c>
      <c r="V5045">
        <v>0.41</v>
      </c>
      <c r="W5045">
        <v>0.3</v>
      </c>
      <c r="X5045" s="14">
        <v>0.73</v>
      </c>
      <c r="Y5045" s="14">
        <v>2.38</v>
      </c>
      <c r="Z5045" s="14">
        <v>0.25</v>
      </c>
      <c r="AA5045" s="5">
        <f t="shared" si="477"/>
        <v>0.32</v>
      </c>
      <c r="AB5045" s="15" cm="1">
        <f t="array" ref="AB5045">_xlfn.SWITCH(U5045,"夏",122,"冬",90,"春",153,"秋",153,0)</f>
        <v>122</v>
      </c>
      <c r="AC5045" s="16">
        <f t="shared" si="478"/>
        <v>39.04</v>
      </c>
      <c r="AD5045" s="5">
        <f>IFERROR(AA5045/D5045,0)</f>
        <v>2.549175182505011E-3</v>
      </c>
      <c r="AE5045" s="15">
        <f t="shared" si="479"/>
        <v>0.33424657534246577</v>
      </c>
      <c r="AF5045" s="5">
        <f>IFERROR(AD5045*AE5045*48,0)</f>
        <v>4.089854758561464E-2</v>
      </c>
    </row>
    <row r="5046" spans="1:32" x14ac:dyDescent="0.15">
      <c r="A5046" s="17">
        <v>45896</v>
      </c>
      <c r="B5046" s="1" t="s">
        <v>32</v>
      </c>
      <c r="C5046" s="1" t="s">
        <v>33</v>
      </c>
      <c r="D5046" s="9">
        <v>125.5308</v>
      </c>
      <c r="E5046" s="6">
        <v>3.15</v>
      </c>
      <c r="F5046" s="18">
        <v>0.66666666666666696</v>
      </c>
      <c r="G5046" s="1">
        <v>28.3</v>
      </c>
      <c r="H5046" s="1">
        <v>74</v>
      </c>
      <c r="I5046" s="1">
        <v>28.6</v>
      </c>
      <c r="J5046" s="1">
        <v>0.08</v>
      </c>
      <c r="K5046" s="1">
        <v>762</v>
      </c>
      <c r="L5046" s="1">
        <v>630</v>
      </c>
      <c r="M5046" s="6">
        <f t="shared" si="476"/>
        <v>28.680035359889985</v>
      </c>
      <c r="N5046" s="19">
        <v>0.5</v>
      </c>
      <c r="O5046" s="11" cm="1">
        <f t="array" ref="O5046">ROUND(_xlfn.SWITCH(C5046,"建筑专教",IF(S5046&gt;0.1,1.38,1.28),"阶梯教室",IF(S5046&gt;0.1,1.15,1.05),"公共教室",IF(S5046&gt;0.1,1.22,1.12),IF(S5046&gt;0.1,1.2,1.1))+(MOD(ROW()*11,31)/31-0.5)*0.06,2)</f>
        <v>1.1000000000000001</v>
      </c>
      <c r="P5046" s="12">
        <f t="shared" si="480"/>
        <v>0.36</v>
      </c>
      <c r="Q5046" s="13">
        <f t="shared" ref="Q5046:Q5109" si="481">(0.303*EXP(-0.036*(O5046*58.15))+0.028)*((O5046*58.15)-0.00305*(5733-6.99*(O5046*58.15)-(EXP(16.6536-4030.183/(G5046+235))*(H5046/100)))-0.42*((O5046*58.15)-58.15)-0.000017*(O5046*58.15)*(5867-(EXP(16.6536-4030.183/(G5046+235))*(H5046/100)))-0.0014*(O5046*58.15)*(34-G5046)-0.0000000396*IF(N5046*0.155&gt;0.078,1.05+0.645*N5046*0.155,1)*(POWER((35.7-0.028*(O5046*58.15)-N5046*0.155*(0.0000000396*IF(N5046*0.155&gt;0.078,1.05+0.645*N5046*0.155,1)*(POWER((35.7-0.028*(O5046*58.15)-N5046*0.155*0.1)+273,4)-POWER(M5046+273,4))+IF(N5046*0.155&gt;0.078,1.05+0.645*N5046*0.155,1)*IF(J5046&lt;0.2,2.38*ABS(35.7-0.028*(O5046*58.15)-G5046)^0.25,12.1*SQRT(J5046))*(35.7-0.028*(O5046*58.15)-G5046))+273),4)-POWER(M5046+273,4))-IF(N5046*0.155&gt;0.078,1.05+0.645*N5046*0.155,1)*IF(J5046&lt;0.2,2.38*ABS(35.7-0.028*(O5046*58.15)-N5046*0.155*0.1-G5046)^0.25,12.1*SQRT(J5046))*(35.7-0.028*(O5046*58.15)-N5046*0.155*0.1-G5046))</f>
        <v>0.58173037291353424</v>
      </c>
      <c r="R5046" s="1">
        <v>0.23</v>
      </c>
      <c r="S5046" s="1">
        <v>0</v>
      </c>
      <c r="T5046" s="1">
        <v>0.22</v>
      </c>
      <c r="U5046" s="4" t="s">
        <v>60</v>
      </c>
      <c r="V5046">
        <v>0.41</v>
      </c>
      <c r="W5046">
        <v>0.3</v>
      </c>
      <c r="X5046" s="14">
        <v>0.73</v>
      </c>
      <c r="Y5046" s="14">
        <v>2.38</v>
      </c>
      <c r="Z5046" s="14">
        <v>0.25</v>
      </c>
      <c r="AA5046" s="5">
        <f t="shared" si="477"/>
        <v>0.45</v>
      </c>
      <c r="AB5046" s="15" cm="1">
        <f t="array" ref="AB5046">_xlfn.SWITCH(U5046,"夏",122,"冬",90,"春",153,"秋",153,0)</f>
        <v>122</v>
      </c>
      <c r="AC5046" s="16">
        <f t="shared" si="478"/>
        <v>54.9</v>
      </c>
      <c r="AD5046" s="5">
        <f>IFERROR(AA5046/D5046,0)</f>
        <v>3.5847776003976716E-3</v>
      </c>
      <c r="AE5046" s="15">
        <f t="shared" si="479"/>
        <v>0.33424657534246577</v>
      </c>
      <c r="AF5046" s="5">
        <f>IFERROR(AD5046*AE5046*48,0)</f>
        <v>5.751358254227059E-2</v>
      </c>
    </row>
    <row r="5047" spans="1:32" x14ac:dyDescent="0.15">
      <c r="A5047" s="17">
        <v>45896</v>
      </c>
      <c r="B5047" s="1" t="s">
        <v>32</v>
      </c>
      <c r="C5047" s="1" t="s">
        <v>33</v>
      </c>
      <c r="D5047" s="9">
        <v>125.5308</v>
      </c>
      <c r="E5047" s="6">
        <v>3.15</v>
      </c>
      <c r="F5047" s="18">
        <v>0.6875</v>
      </c>
      <c r="G5047" s="1">
        <v>28</v>
      </c>
      <c r="H5047" s="1">
        <v>70</v>
      </c>
      <c r="I5047" s="1">
        <v>28.3</v>
      </c>
      <c r="J5047" s="1">
        <v>7.0000000000000007E-2</v>
      </c>
      <c r="K5047" s="1">
        <v>852</v>
      </c>
      <c r="L5047" s="1">
        <v>705</v>
      </c>
      <c r="M5047" s="6">
        <f t="shared" si="476"/>
        <v>28.374096103120735</v>
      </c>
      <c r="N5047" s="19">
        <v>0.5</v>
      </c>
      <c r="O5047" s="11" cm="1">
        <f t="array" ref="O5047">ROUND(_xlfn.SWITCH(C5047,"建筑专教",IF(S5047&gt;0.1,1.38,1.28),"阶梯教室",IF(S5047&gt;0.1,1.15,1.05),"公共教室",IF(S5047&gt;0.1,1.22,1.12),IF(S5047&gt;0.1,1.2,1.1))+(MOD(ROW()*11,31)/31-0.5)*0.06,2)</f>
        <v>1.1200000000000001</v>
      </c>
      <c r="P5047" s="12">
        <f t="shared" si="480"/>
        <v>0.45</v>
      </c>
      <c r="Q5047" s="13">
        <f t="shared" si="481"/>
        <v>0.50982198259246247</v>
      </c>
      <c r="R5047" s="1">
        <v>0.25</v>
      </c>
      <c r="S5047" s="1">
        <v>0</v>
      </c>
      <c r="T5047" s="1">
        <v>0.28000000000000003</v>
      </c>
      <c r="U5047" s="4" t="s">
        <v>60</v>
      </c>
      <c r="V5047">
        <v>0.41</v>
      </c>
      <c r="W5047">
        <v>0.3</v>
      </c>
      <c r="X5047" s="14">
        <v>0.73</v>
      </c>
      <c r="Y5047" s="14">
        <v>2.38</v>
      </c>
      <c r="Z5047" s="14">
        <v>0.25</v>
      </c>
      <c r="AA5047" s="5">
        <f t="shared" si="477"/>
        <v>0.53</v>
      </c>
      <c r="AB5047" s="15" cm="1">
        <f t="array" ref="AB5047">_xlfn.SWITCH(U5047,"夏",122,"冬",90,"春",153,"秋",153,0)</f>
        <v>122</v>
      </c>
      <c r="AC5047" s="16">
        <f t="shared" si="478"/>
        <v>64.66</v>
      </c>
      <c r="AD5047" s="5">
        <f>IFERROR(AA5047/D5047,0)</f>
        <v>4.2220713960239246E-3</v>
      </c>
      <c r="AE5047" s="15">
        <f t="shared" si="479"/>
        <v>0.33424657534246577</v>
      </c>
      <c r="AF5047" s="5">
        <f>IFERROR(AD5047*AE5047*48,0)</f>
        <v>6.7738219438674252E-2</v>
      </c>
    </row>
    <row r="5048" spans="1:32" x14ac:dyDescent="0.15">
      <c r="A5048" s="17">
        <v>45896</v>
      </c>
      <c r="B5048" s="1" t="s">
        <v>32</v>
      </c>
      <c r="C5048" s="1" t="s">
        <v>33</v>
      </c>
      <c r="D5048" s="9">
        <v>125.5308</v>
      </c>
      <c r="E5048" s="6">
        <v>3.15</v>
      </c>
      <c r="F5048" s="18">
        <v>0.70833333333333304</v>
      </c>
      <c r="G5048" s="1">
        <v>27.5</v>
      </c>
      <c r="H5048" s="1">
        <v>78</v>
      </c>
      <c r="I5048" s="1">
        <v>27.8</v>
      </c>
      <c r="J5048" s="1">
        <v>0.04</v>
      </c>
      <c r="K5048" s="1">
        <v>525</v>
      </c>
      <c r="L5048" s="1">
        <v>570</v>
      </c>
      <c r="M5048" s="6">
        <f t="shared" si="476"/>
        <v>27.853232915635147</v>
      </c>
      <c r="N5048" s="19">
        <v>0.5</v>
      </c>
      <c r="O5048" s="11" cm="1">
        <f t="array" ref="O5048">ROUND(_xlfn.SWITCH(C5048,"建筑专教",IF(S5048&gt;0.1,1.38,1.28),"阶梯教室",IF(S5048&gt;0.1,1.15,1.05),"公共教室",IF(S5048&gt;0.1,1.22,1.12),IF(S5048&gt;0.1,1.2,1.1))+(MOD(ROW()*11,31)/31-0.5)*0.06,2)</f>
        <v>1.08</v>
      </c>
      <c r="P5048" s="12">
        <f t="shared" si="480"/>
        <v>0.12</v>
      </c>
      <c r="Q5048" s="13">
        <f t="shared" si="481"/>
        <v>0.25837495555916534</v>
      </c>
      <c r="R5048" s="1">
        <v>0.12</v>
      </c>
      <c r="S5048" s="1">
        <v>0.08</v>
      </c>
      <c r="T5048" s="1">
        <v>0.06</v>
      </c>
      <c r="U5048" s="4" t="s">
        <v>60</v>
      </c>
      <c r="V5048">
        <v>0.41</v>
      </c>
      <c r="W5048">
        <v>0.3</v>
      </c>
      <c r="X5048" s="14">
        <v>0.73</v>
      </c>
      <c r="Y5048" s="14">
        <v>2.38</v>
      </c>
      <c r="Z5048" s="14">
        <v>0.25</v>
      </c>
      <c r="AA5048" s="5">
        <f t="shared" si="477"/>
        <v>0.26</v>
      </c>
      <c r="AB5048" s="15" cm="1">
        <f t="array" ref="AB5048">_xlfn.SWITCH(U5048,"夏",122,"冬",90,"春",153,"秋",153,0)</f>
        <v>122</v>
      </c>
      <c r="AC5048" s="16">
        <f t="shared" si="478"/>
        <v>31.720000000000002</v>
      </c>
      <c r="AD5048" s="5">
        <f>IFERROR(AA5048/D5048,0)</f>
        <v>2.0712048357853213E-3</v>
      </c>
      <c r="AE5048" s="15">
        <f t="shared" si="479"/>
        <v>0.33424657534246577</v>
      </c>
      <c r="AF5048" s="5">
        <f>IFERROR(AD5048*AE5048*48,0)</f>
        <v>3.3230069913311899E-2</v>
      </c>
    </row>
    <row r="5049" spans="1:32" x14ac:dyDescent="0.15">
      <c r="A5049" s="17">
        <v>45896</v>
      </c>
      <c r="B5049" s="1" t="s">
        <v>32</v>
      </c>
      <c r="C5049" s="1" t="s">
        <v>33</v>
      </c>
      <c r="D5049" s="9">
        <v>125.5308</v>
      </c>
      <c r="E5049" s="6">
        <v>3.15</v>
      </c>
      <c r="F5049" s="18">
        <v>0.72916666666666696</v>
      </c>
      <c r="G5049" s="1">
        <v>26.8</v>
      </c>
      <c r="H5049" s="1">
        <v>86</v>
      </c>
      <c r="I5049" s="1">
        <v>27.1</v>
      </c>
      <c r="J5049" s="1">
        <v>0.02</v>
      </c>
      <c r="K5049" s="1">
        <v>448</v>
      </c>
      <c r="L5049" s="1">
        <v>510</v>
      </c>
      <c r="M5049" s="6">
        <f t="shared" si="476"/>
        <v>27.135369973794582</v>
      </c>
      <c r="N5049" s="19">
        <v>0.5</v>
      </c>
      <c r="O5049" s="11" cm="1">
        <f t="array" ref="O5049">ROUND(_xlfn.SWITCH(C5049,"建筑专教",IF(S5049&gt;0.1,1.38,1.28),"阶梯教室",IF(S5049&gt;0.1,1.15,1.05),"公共教室",IF(S5049&gt;0.1,1.22,1.12),IF(S5049&gt;0.1,1.2,1.1))+(MOD(ROW()*11,31)/31-0.5)*0.06,2)</f>
        <v>1.2</v>
      </c>
      <c r="P5049" s="12">
        <f t="shared" si="480"/>
        <v>0.05</v>
      </c>
      <c r="Q5049" s="13">
        <f t="shared" si="481"/>
        <v>0.24350926613453072</v>
      </c>
      <c r="R5049" s="1">
        <v>0.08</v>
      </c>
      <c r="S5049" s="1">
        <v>0.12</v>
      </c>
      <c r="T5049" s="1">
        <v>0.01</v>
      </c>
      <c r="U5049" s="4" t="s">
        <v>60</v>
      </c>
      <c r="V5049">
        <v>0.41</v>
      </c>
      <c r="W5049">
        <v>0.3</v>
      </c>
      <c r="X5049" s="14">
        <v>0.73</v>
      </c>
      <c r="Y5049" s="14">
        <v>2.38</v>
      </c>
      <c r="Z5049" s="14">
        <v>0.25</v>
      </c>
      <c r="AA5049" s="5">
        <f t="shared" si="477"/>
        <v>0.21000000000000002</v>
      </c>
      <c r="AB5049" s="15" cm="1">
        <f t="array" ref="AB5049">_xlfn.SWITCH(U5049,"夏",122,"冬",90,"春",153,"秋",153,0)</f>
        <v>122</v>
      </c>
      <c r="AC5049" s="16">
        <f t="shared" si="478"/>
        <v>25.62</v>
      </c>
      <c r="AD5049" s="5">
        <f>IFERROR(AA5049/D5049,0)</f>
        <v>1.6728962135189134E-3</v>
      </c>
      <c r="AE5049" s="15">
        <f t="shared" si="479"/>
        <v>0.33424657534246577</v>
      </c>
      <c r="AF5049" s="5">
        <f>IFERROR(AD5049*AE5049*48,0)</f>
        <v>2.6839671853059612E-2</v>
      </c>
    </row>
    <row r="5050" spans="1:32" x14ac:dyDescent="0.15">
      <c r="A5050" s="17">
        <v>45896</v>
      </c>
      <c r="B5050" s="1" t="s">
        <v>32</v>
      </c>
      <c r="C5050" s="1" t="s">
        <v>33</v>
      </c>
      <c r="D5050" s="9">
        <v>125.5308</v>
      </c>
      <c r="E5050" s="6">
        <v>3.15</v>
      </c>
      <c r="F5050" s="18">
        <v>0.75</v>
      </c>
      <c r="G5050" s="1">
        <v>26.2</v>
      </c>
      <c r="H5050" s="1">
        <v>88</v>
      </c>
      <c r="I5050" s="1">
        <v>26.5</v>
      </c>
      <c r="J5050" s="1">
        <v>0.04</v>
      </c>
      <c r="K5050" s="1">
        <v>442</v>
      </c>
      <c r="L5050" s="1">
        <v>450</v>
      </c>
      <c r="M5050" s="6">
        <f t="shared" si="476"/>
        <v>26.55392851214026</v>
      </c>
      <c r="N5050" s="19">
        <v>0.5</v>
      </c>
      <c r="O5050" s="11" cm="1">
        <f t="array" ref="O5050">ROUND(_xlfn.SWITCH(C5050,"建筑专教",IF(S5050&gt;0.1,1.38,1.28),"阶梯教室",IF(S5050&gt;0.1,1.15,1.05),"公共教室",IF(S5050&gt;0.1,1.22,1.12),IF(S5050&gt;0.1,1.2,1.1))+(MOD(ROW()*11,31)/31-0.5)*0.06,2)</f>
        <v>1.23</v>
      </c>
      <c r="P5050" s="12">
        <f t="shared" si="480"/>
        <v>0.04</v>
      </c>
      <c r="Q5050" s="13">
        <f t="shared" si="481"/>
        <v>0.10974347899394206</v>
      </c>
      <c r="R5050" s="1">
        <v>0.12</v>
      </c>
      <c r="S5050" s="1">
        <v>0.16</v>
      </c>
      <c r="T5050" s="1">
        <v>0.04</v>
      </c>
      <c r="U5050" s="4" t="s">
        <v>60</v>
      </c>
      <c r="V5050">
        <v>0.41</v>
      </c>
      <c r="W5050">
        <v>0.3</v>
      </c>
      <c r="X5050" s="14">
        <v>0.73</v>
      </c>
      <c r="Y5050" s="14">
        <v>2.38</v>
      </c>
      <c r="Z5050" s="14">
        <v>0.25</v>
      </c>
      <c r="AA5050" s="5">
        <f t="shared" si="477"/>
        <v>0.32</v>
      </c>
      <c r="AB5050" s="15" cm="1">
        <f t="array" ref="AB5050">_xlfn.SWITCH(U5050,"夏",122,"冬",90,"春",153,"秋",153,0)</f>
        <v>122</v>
      </c>
      <c r="AC5050" s="16">
        <f t="shared" si="478"/>
        <v>39.04</v>
      </c>
      <c r="AD5050" s="5">
        <f>IFERROR(AA5050/D5050,0)</f>
        <v>2.549175182505011E-3</v>
      </c>
      <c r="AE5050" s="15">
        <f t="shared" si="479"/>
        <v>0.33424657534246577</v>
      </c>
      <c r="AF5050" s="5">
        <f>IFERROR(AD5050*AE5050*48,0)</f>
        <v>4.089854758561464E-2</v>
      </c>
    </row>
    <row r="5051" spans="1:32" x14ac:dyDescent="0.15">
      <c r="A5051" s="17">
        <v>45896</v>
      </c>
      <c r="B5051" s="1" t="s">
        <v>32</v>
      </c>
      <c r="C5051" s="1" t="s">
        <v>33</v>
      </c>
      <c r="D5051" s="9">
        <v>125.5308</v>
      </c>
      <c r="E5051" s="6">
        <v>3.15</v>
      </c>
      <c r="F5051" s="18">
        <v>0.79166666666666696</v>
      </c>
      <c r="G5051" s="1">
        <v>25.2</v>
      </c>
      <c r="H5051" s="1">
        <v>85</v>
      </c>
      <c r="I5051" s="1">
        <v>25.5</v>
      </c>
      <c r="J5051" s="1">
        <v>0.05</v>
      </c>
      <c r="K5051" s="1">
        <v>525</v>
      </c>
      <c r="L5051" s="1">
        <v>480</v>
      </c>
      <c r="M5051" s="6">
        <f t="shared" si="476"/>
        <v>25.562273193958561</v>
      </c>
      <c r="N5051" s="19">
        <v>0.5</v>
      </c>
      <c r="O5051" s="11" cm="1">
        <f t="array" ref="O5051">ROUND(_xlfn.SWITCH(C5051,"建筑专教",IF(S5051&gt;0.1,1.38,1.28),"阶梯教室",IF(S5051&gt;0.1,1.15,1.05),"公共教室",IF(S5051&gt;0.1,1.22,1.12),IF(S5051&gt;0.1,1.2,1.1))+(MOD(ROW()*11,31)/31-0.5)*0.06,2)</f>
        <v>1.19</v>
      </c>
      <c r="P5051" s="12">
        <f t="shared" si="480"/>
        <v>0.12</v>
      </c>
      <c r="Q5051" s="13">
        <f t="shared" si="481"/>
        <v>-0.29706953097253064</v>
      </c>
      <c r="R5051" s="1">
        <v>0.1</v>
      </c>
      <c r="S5051" s="1">
        <v>0.24</v>
      </c>
      <c r="T5051" s="1">
        <v>0.08</v>
      </c>
      <c r="U5051" s="4" t="s">
        <v>60</v>
      </c>
      <c r="V5051">
        <v>0.41</v>
      </c>
      <c r="W5051">
        <v>0.3</v>
      </c>
      <c r="X5051" s="14">
        <v>0.73</v>
      </c>
      <c r="Y5051" s="14">
        <v>2.38</v>
      </c>
      <c r="Z5051" s="14">
        <v>0.25</v>
      </c>
      <c r="AA5051" s="5">
        <f t="shared" si="477"/>
        <v>0.42</v>
      </c>
      <c r="AB5051" s="15" cm="1">
        <f t="array" ref="AB5051">_xlfn.SWITCH(U5051,"夏",122,"冬",90,"春",153,"秋",153,0)</f>
        <v>122</v>
      </c>
      <c r="AC5051" s="16">
        <f t="shared" si="478"/>
        <v>51.239999999999995</v>
      </c>
      <c r="AD5051" s="5">
        <f>IFERROR(AA5051/D5051,0)</f>
        <v>3.3457924270378263E-3</v>
      </c>
      <c r="AE5051" s="15">
        <f t="shared" si="479"/>
        <v>0.33424657534246577</v>
      </c>
      <c r="AF5051" s="5">
        <f>IFERROR(AD5051*AE5051*48,0)</f>
        <v>5.3679343706119209E-2</v>
      </c>
    </row>
    <row r="5052" spans="1:32" x14ac:dyDescent="0.15">
      <c r="A5052" s="17">
        <v>45896</v>
      </c>
      <c r="B5052" s="1" t="s">
        <v>32</v>
      </c>
      <c r="C5052" s="1" t="s">
        <v>33</v>
      </c>
      <c r="D5052" s="9">
        <v>125.5308</v>
      </c>
      <c r="E5052" s="6">
        <v>3.15</v>
      </c>
      <c r="F5052" s="18">
        <v>0.8125</v>
      </c>
      <c r="G5052" s="1">
        <v>24.8</v>
      </c>
      <c r="H5052" s="1">
        <v>92</v>
      </c>
      <c r="I5052" s="1">
        <v>25.1</v>
      </c>
      <c r="J5052" s="1">
        <v>0.03</v>
      </c>
      <c r="K5052" s="1">
        <v>408</v>
      </c>
      <c r="L5052" s="1">
        <v>420</v>
      </c>
      <c r="M5052" s="6">
        <f t="shared" si="476"/>
        <v>25.146022838692261</v>
      </c>
      <c r="N5052" s="19">
        <v>0.5</v>
      </c>
      <c r="O5052" s="11" cm="1">
        <f t="array" ref="O5052">ROUND(_xlfn.SWITCH(C5052,"建筑专教",IF(S5052&gt;0.1,1.38,1.28),"阶梯教室",IF(S5052&gt;0.1,1.15,1.05),"公共教室",IF(S5052&gt;0.1,1.22,1.12),IF(S5052&gt;0.1,1.2,1.1))+(MOD(ROW()*11,31)/31-0.5)*0.06,2)</f>
        <v>1.21</v>
      </c>
      <c r="P5052" s="12">
        <f t="shared" si="480"/>
        <v>0.01</v>
      </c>
      <c r="Q5052" s="13">
        <f t="shared" si="481"/>
        <v>-0.38462270269780019</v>
      </c>
      <c r="R5052" s="1">
        <v>0.06</v>
      </c>
      <c r="S5052" s="1">
        <v>0.28000000000000003</v>
      </c>
      <c r="T5052" s="1">
        <v>0.02</v>
      </c>
      <c r="U5052" s="4" t="s">
        <v>60</v>
      </c>
      <c r="V5052">
        <v>0.41</v>
      </c>
      <c r="W5052">
        <v>0.3</v>
      </c>
      <c r="X5052" s="14">
        <v>0.73</v>
      </c>
      <c r="Y5052" s="14">
        <v>2.38</v>
      </c>
      <c r="Z5052" s="14">
        <v>0.25</v>
      </c>
      <c r="AA5052" s="5">
        <f t="shared" si="477"/>
        <v>0.36000000000000004</v>
      </c>
      <c r="AB5052" s="15" cm="1">
        <f t="array" ref="AB5052">_xlfn.SWITCH(U5052,"夏",122,"冬",90,"春",153,"秋",153,0)</f>
        <v>122</v>
      </c>
      <c r="AC5052" s="16">
        <f t="shared" si="478"/>
        <v>43.92</v>
      </c>
      <c r="AD5052" s="5">
        <f>IFERROR(AA5052/D5052,0)</f>
        <v>2.8678220803181375E-3</v>
      </c>
      <c r="AE5052" s="15">
        <f t="shared" si="479"/>
        <v>0.33424657534246577</v>
      </c>
      <c r="AF5052" s="5">
        <f>IFERROR(AD5052*AE5052*48,0)</f>
        <v>4.6010866033816475E-2</v>
      </c>
    </row>
    <row r="5053" spans="1:32" x14ac:dyDescent="0.15">
      <c r="A5053" s="17">
        <v>45896</v>
      </c>
      <c r="B5053" s="1" t="s">
        <v>32</v>
      </c>
      <c r="C5053" s="1" t="s">
        <v>33</v>
      </c>
      <c r="D5053" s="9">
        <v>125.5308</v>
      </c>
      <c r="E5053" s="6">
        <v>3.15</v>
      </c>
      <c r="F5053" s="18">
        <v>0.83333333333333304</v>
      </c>
      <c r="G5053" s="1">
        <v>24.2</v>
      </c>
      <c r="H5053" s="1">
        <v>96</v>
      </c>
      <c r="I5053" s="1">
        <v>24.5</v>
      </c>
      <c r="J5053" s="1">
        <v>0.03</v>
      </c>
      <c r="K5053" s="1">
        <v>365</v>
      </c>
      <c r="L5053" s="1">
        <v>360</v>
      </c>
      <c r="M5053" s="6">
        <f t="shared" si="476"/>
        <v>24.546301630628307</v>
      </c>
      <c r="N5053" s="1">
        <v>0</v>
      </c>
      <c r="O5053" s="1">
        <v>0</v>
      </c>
      <c r="P5053" s="12">
        <f t="shared" si="480"/>
        <v>0</v>
      </c>
      <c r="Q5053" s="1">
        <v>0</v>
      </c>
      <c r="R5053" s="1">
        <v>0.03</v>
      </c>
      <c r="S5053" s="1">
        <v>0.32</v>
      </c>
      <c r="T5053" s="1">
        <v>0</v>
      </c>
      <c r="U5053" s="4" t="s">
        <v>60</v>
      </c>
      <c r="V5053">
        <v>0.41</v>
      </c>
      <c r="W5053">
        <v>0.3</v>
      </c>
      <c r="X5053" s="14">
        <v>0.73</v>
      </c>
      <c r="Y5053" s="14">
        <v>2.38</v>
      </c>
      <c r="Z5053" s="14">
        <v>0.25</v>
      </c>
      <c r="AA5053" s="5">
        <f t="shared" si="477"/>
        <v>0.35</v>
      </c>
      <c r="AB5053" s="15" cm="1">
        <f t="array" ref="AB5053">_xlfn.SWITCH(U5053,"夏",122,"冬",90,"春",153,"秋",153,0)</f>
        <v>122</v>
      </c>
      <c r="AC5053" s="16">
        <f t="shared" si="478"/>
        <v>42.699999999999996</v>
      </c>
      <c r="AD5053" s="5">
        <f>IFERROR(AA5053/D5053,0)</f>
        <v>2.7881603558648554E-3</v>
      </c>
      <c r="AE5053" s="15">
        <f t="shared" si="479"/>
        <v>0.33424657534246577</v>
      </c>
      <c r="AF5053" s="5">
        <f>IFERROR(AD5053*AE5053*48,0)</f>
        <v>4.4732786421766015E-2</v>
      </c>
    </row>
    <row r="5054" spans="1:32" x14ac:dyDescent="0.15">
      <c r="A5054" s="17">
        <v>45896</v>
      </c>
      <c r="B5054" s="1" t="s">
        <v>32</v>
      </c>
      <c r="C5054" s="1" t="s">
        <v>33</v>
      </c>
      <c r="D5054" s="9">
        <v>125.5308</v>
      </c>
      <c r="E5054" s="6">
        <v>3.15</v>
      </c>
      <c r="F5054" s="18">
        <v>0.85416666666666696</v>
      </c>
      <c r="G5054" s="1">
        <v>23.6</v>
      </c>
      <c r="H5054" s="1">
        <v>98</v>
      </c>
      <c r="I5054" s="1">
        <v>23.9</v>
      </c>
      <c r="J5054" s="1">
        <v>0.01</v>
      </c>
      <c r="K5054" s="1">
        <v>352</v>
      </c>
      <c r="L5054" s="1">
        <v>300</v>
      </c>
      <c r="M5054" s="6">
        <f t="shared" si="476"/>
        <v>23.92409911028011</v>
      </c>
      <c r="N5054" s="1">
        <v>0</v>
      </c>
      <c r="O5054" s="1">
        <v>0</v>
      </c>
      <c r="P5054" s="12">
        <f t="shared" si="480"/>
        <v>0</v>
      </c>
      <c r="Q5054" s="1">
        <v>0</v>
      </c>
      <c r="R5054" s="1">
        <v>0.01</v>
      </c>
      <c r="S5054" s="1">
        <v>0.36</v>
      </c>
      <c r="T5054" s="1">
        <v>0</v>
      </c>
      <c r="U5054" s="4" t="s">
        <v>60</v>
      </c>
      <c r="V5054">
        <v>0.41</v>
      </c>
      <c r="W5054">
        <v>0.3</v>
      </c>
      <c r="X5054" s="14">
        <v>0.73</v>
      </c>
      <c r="Y5054" s="14">
        <v>2.38</v>
      </c>
      <c r="Z5054" s="14">
        <v>0.25</v>
      </c>
      <c r="AA5054" s="5">
        <f t="shared" si="477"/>
        <v>0.37</v>
      </c>
      <c r="AB5054" s="15" cm="1">
        <f t="array" ref="AB5054">_xlfn.SWITCH(U5054,"夏",122,"冬",90,"春",153,"秋",153,0)</f>
        <v>122</v>
      </c>
      <c r="AC5054" s="16">
        <f t="shared" si="478"/>
        <v>45.14</v>
      </c>
      <c r="AD5054" s="5">
        <f>IFERROR(AA5054/D5054,0)</f>
        <v>2.9474838047714187E-3</v>
      </c>
      <c r="AE5054" s="15">
        <f t="shared" si="479"/>
        <v>0.33424657534246577</v>
      </c>
      <c r="AF5054" s="5">
        <f>IFERROR(AD5054*AE5054*48,0)</f>
        <v>4.7288945645866928E-2</v>
      </c>
    </row>
    <row r="5055" spans="1:32" x14ac:dyDescent="0.15">
      <c r="A5055" s="17">
        <v>45896</v>
      </c>
      <c r="B5055" s="1" t="s">
        <v>32</v>
      </c>
      <c r="C5055" s="1" t="s">
        <v>33</v>
      </c>
      <c r="D5055" s="9">
        <v>125.5308</v>
      </c>
      <c r="E5055" s="6">
        <v>3.15</v>
      </c>
      <c r="F5055" s="18">
        <v>0.875</v>
      </c>
      <c r="G5055" s="1">
        <v>22.9</v>
      </c>
      <c r="H5055" s="1">
        <v>98</v>
      </c>
      <c r="I5055" s="1">
        <v>23.2</v>
      </c>
      <c r="J5055" s="1">
        <v>0.03</v>
      </c>
      <c r="K5055" s="1">
        <v>338</v>
      </c>
      <c r="L5055" s="1">
        <v>240</v>
      </c>
      <c r="M5055" s="6">
        <f t="shared" si="476"/>
        <v>23.246913448984799</v>
      </c>
      <c r="N5055" s="1">
        <v>0</v>
      </c>
      <c r="O5055" s="1">
        <v>0</v>
      </c>
      <c r="P5055" s="12">
        <f t="shared" si="480"/>
        <v>0</v>
      </c>
      <c r="Q5055" s="1">
        <v>0</v>
      </c>
      <c r="R5055" s="1">
        <v>0</v>
      </c>
      <c r="S5055" s="1">
        <v>0.4</v>
      </c>
      <c r="T5055" s="1">
        <v>0</v>
      </c>
      <c r="U5055" s="4" t="s">
        <v>60</v>
      </c>
      <c r="V5055">
        <v>0.41</v>
      </c>
      <c r="W5055">
        <v>0.3</v>
      </c>
      <c r="X5055" s="14">
        <v>0.73</v>
      </c>
      <c r="Y5055" s="14">
        <v>2.38</v>
      </c>
      <c r="Z5055" s="14">
        <v>0.25</v>
      </c>
      <c r="AA5055" s="5">
        <f t="shared" si="477"/>
        <v>0.4</v>
      </c>
      <c r="AB5055" s="15" cm="1">
        <f t="array" ref="AB5055">_xlfn.SWITCH(U5055,"夏",122,"冬",90,"春",153,"秋",153,0)</f>
        <v>122</v>
      </c>
      <c r="AC5055" s="16">
        <f t="shared" si="478"/>
        <v>48.800000000000004</v>
      </c>
      <c r="AD5055" s="5">
        <f>IFERROR(AA5055/D5055,0)</f>
        <v>3.1864689781312635E-3</v>
      </c>
      <c r="AE5055" s="15">
        <f t="shared" si="479"/>
        <v>0.33424657534246577</v>
      </c>
      <c r="AF5055" s="5">
        <f>IFERROR(AD5055*AE5055*48,0)</f>
        <v>5.1123184482018302E-2</v>
      </c>
    </row>
    <row r="5056" spans="1:32" x14ac:dyDescent="0.15">
      <c r="A5056" s="17">
        <v>45896</v>
      </c>
      <c r="B5056" s="1" t="s">
        <v>32</v>
      </c>
      <c r="C5056" s="1" t="s">
        <v>33</v>
      </c>
      <c r="D5056" s="9">
        <v>125.5308</v>
      </c>
      <c r="E5056" s="6">
        <v>3.15</v>
      </c>
      <c r="F5056" s="18">
        <v>0.89583333333333304</v>
      </c>
      <c r="G5056" s="1">
        <v>22.2</v>
      </c>
      <c r="H5056" s="1">
        <v>98</v>
      </c>
      <c r="I5056" s="1">
        <v>22.5</v>
      </c>
      <c r="J5056" s="1">
        <v>0.01</v>
      </c>
      <c r="K5056" s="1">
        <v>325</v>
      </c>
      <c r="L5056" s="1">
        <v>180</v>
      </c>
      <c r="M5056" s="6">
        <f t="shared" si="476"/>
        <v>22.524443028894211</v>
      </c>
      <c r="N5056" s="1">
        <v>0</v>
      </c>
      <c r="O5056" s="1">
        <v>0</v>
      </c>
      <c r="P5056" s="12">
        <f t="shared" si="480"/>
        <v>0</v>
      </c>
      <c r="Q5056" s="1">
        <v>0</v>
      </c>
      <c r="R5056" s="1">
        <v>0</v>
      </c>
      <c r="S5056" s="1">
        <v>0.44</v>
      </c>
      <c r="T5056" s="1">
        <v>0</v>
      </c>
      <c r="U5056" s="4" t="s">
        <v>60</v>
      </c>
      <c r="V5056">
        <v>0.41</v>
      </c>
      <c r="W5056">
        <v>0.3</v>
      </c>
      <c r="X5056" s="14">
        <v>0.73</v>
      </c>
      <c r="Y5056" s="14">
        <v>2.38</v>
      </c>
      <c r="Z5056" s="14">
        <v>0.25</v>
      </c>
      <c r="AA5056" s="5">
        <f t="shared" si="477"/>
        <v>0.44</v>
      </c>
      <c r="AB5056" s="15" cm="1">
        <f t="array" ref="AB5056">_xlfn.SWITCH(U5056,"夏",122,"冬",90,"春",153,"秋",153,0)</f>
        <v>122</v>
      </c>
      <c r="AC5056" s="16">
        <f t="shared" si="478"/>
        <v>53.68</v>
      </c>
      <c r="AD5056" s="5">
        <f>IFERROR(AA5056/D5056,0)</f>
        <v>3.50511587594439E-3</v>
      </c>
      <c r="AE5056" s="15">
        <f t="shared" si="479"/>
        <v>0.33424657534246577</v>
      </c>
      <c r="AF5056" s="5">
        <f>IFERROR(AD5056*AE5056*48,0)</f>
        <v>5.623550293022013E-2</v>
      </c>
    </row>
    <row r="5057" spans="1:32" x14ac:dyDescent="0.15">
      <c r="A5057" s="17">
        <v>45896</v>
      </c>
      <c r="B5057" s="1" t="s">
        <v>32</v>
      </c>
      <c r="C5057" s="1" t="s">
        <v>33</v>
      </c>
      <c r="D5057" s="9">
        <v>125.5308</v>
      </c>
      <c r="E5057" s="6">
        <v>3.15</v>
      </c>
      <c r="F5057" s="18">
        <v>0.91666666666666696</v>
      </c>
      <c r="G5057" s="1">
        <v>21.5</v>
      </c>
      <c r="H5057" s="1">
        <v>98</v>
      </c>
      <c r="I5057" s="1">
        <v>21.8</v>
      </c>
      <c r="J5057" s="1">
        <v>0.01</v>
      </c>
      <c r="K5057" s="1">
        <v>312</v>
      </c>
      <c r="L5057" s="1">
        <v>120</v>
      </c>
      <c r="M5057" s="6">
        <f t="shared" si="476"/>
        <v>21.824617443883824</v>
      </c>
      <c r="N5057" s="1">
        <v>0</v>
      </c>
      <c r="O5057" s="1">
        <v>0</v>
      </c>
      <c r="P5057" s="12">
        <f t="shared" si="480"/>
        <v>0</v>
      </c>
      <c r="Q5057" s="1">
        <v>0</v>
      </c>
      <c r="R5057" s="1">
        <v>0</v>
      </c>
      <c r="S5057" s="1">
        <v>0.48</v>
      </c>
      <c r="T5057" s="1">
        <v>0</v>
      </c>
      <c r="U5057" s="4" t="s">
        <v>60</v>
      </c>
      <c r="V5057">
        <v>0.41</v>
      </c>
      <c r="W5057">
        <v>0.3</v>
      </c>
      <c r="X5057" s="14">
        <v>0.73</v>
      </c>
      <c r="Y5057" s="14">
        <v>2.38</v>
      </c>
      <c r="Z5057" s="14">
        <v>0.25</v>
      </c>
      <c r="AA5057" s="5">
        <f t="shared" si="477"/>
        <v>0.48</v>
      </c>
      <c r="AB5057" s="15" cm="1">
        <f t="array" ref="AB5057">_xlfn.SWITCH(U5057,"夏",122,"冬",90,"春",153,"秋",153,0)</f>
        <v>122</v>
      </c>
      <c r="AC5057" s="16">
        <f t="shared" si="478"/>
        <v>58.559999999999995</v>
      </c>
      <c r="AD5057" s="5">
        <f>IFERROR(AA5057/D5057,0)</f>
        <v>3.823762773757516E-3</v>
      </c>
      <c r="AE5057" s="15">
        <f t="shared" si="479"/>
        <v>0.33424657534246577</v>
      </c>
      <c r="AF5057" s="5">
        <f>IFERROR(AD5057*AE5057*48,0)</f>
        <v>6.1347821378421957E-2</v>
      </c>
    </row>
    <row r="5058" spans="1:32" x14ac:dyDescent="0.15">
      <c r="A5058" s="17">
        <v>45896</v>
      </c>
      <c r="B5058" s="1" t="s">
        <v>35</v>
      </c>
      <c r="C5058" s="1" t="s">
        <v>33</v>
      </c>
      <c r="D5058" s="9">
        <v>125.5308</v>
      </c>
      <c r="E5058" s="6">
        <v>3.15</v>
      </c>
      <c r="F5058" s="18">
        <v>0.33333333333333298</v>
      </c>
      <c r="G5058" s="1">
        <v>23.8</v>
      </c>
      <c r="H5058" s="1">
        <v>80</v>
      </c>
      <c r="I5058" s="1">
        <v>24.1</v>
      </c>
      <c r="J5058" s="1">
        <v>0.1</v>
      </c>
      <c r="K5058" s="1">
        <v>412</v>
      </c>
      <c r="L5058" s="1">
        <v>140</v>
      </c>
      <c r="M5058" s="6">
        <f t="shared" si="476"/>
        <v>24.195712175065182</v>
      </c>
      <c r="N5058" s="19">
        <v>0.5</v>
      </c>
      <c r="O5058" s="11" cm="1">
        <f t="array" ref="O5058">ROUND(_xlfn.SWITCH(C5058,"建筑专教",IF(S5058&gt;0.1,1.38,1.28),"阶梯教室",IF(S5058&gt;0.1,1.15,1.05),"公共教室",IF(S5058&gt;0.1,1.22,1.12),IF(S5058&gt;0.1,1.2,1.1))+(MOD(ROW()*11,31)/31-0.5)*0.06,2)</f>
        <v>1.1200000000000001</v>
      </c>
      <c r="P5058" s="12">
        <f t="shared" si="480"/>
        <v>0.01</v>
      </c>
      <c r="Q5058" s="13">
        <f t="shared" si="481"/>
        <v>-0.97455043694859722</v>
      </c>
      <c r="R5058" s="1">
        <v>0.2</v>
      </c>
      <c r="S5058" s="1">
        <v>0.06</v>
      </c>
      <c r="T5058" s="1">
        <v>0.02</v>
      </c>
      <c r="U5058" s="4" t="s">
        <v>60</v>
      </c>
      <c r="V5058">
        <v>0.41</v>
      </c>
      <c r="W5058">
        <v>0.3</v>
      </c>
      <c r="X5058" s="14">
        <v>0.73</v>
      </c>
      <c r="Y5058" s="14">
        <v>2.38</v>
      </c>
      <c r="Z5058" s="14">
        <v>0.25</v>
      </c>
      <c r="AA5058" s="5">
        <f t="shared" si="477"/>
        <v>0.28000000000000003</v>
      </c>
      <c r="AB5058" s="15" cm="1">
        <f t="array" ref="AB5058">_xlfn.SWITCH(U5058,"夏",122,"冬",90,"春",153,"秋",153,0)</f>
        <v>122</v>
      </c>
      <c r="AC5058" s="16">
        <f t="shared" si="478"/>
        <v>34.160000000000004</v>
      </c>
      <c r="AD5058" s="5">
        <f>IFERROR(AA5058/D5058,0)</f>
        <v>2.2305282846918845E-3</v>
      </c>
      <c r="AE5058" s="15">
        <f t="shared" si="479"/>
        <v>0.33424657534246577</v>
      </c>
      <c r="AF5058" s="5">
        <f>IFERROR(AD5058*AE5058*48,0)</f>
        <v>3.5786229137412813E-2</v>
      </c>
    </row>
    <row r="5059" spans="1:32" x14ac:dyDescent="0.15">
      <c r="A5059" s="17">
        <v>45896</v>
      </c>
      <c r="B5059" s="1" t="s">
        <v>35</v>
      </c>
      <c r="C5059" s="1" t="s">
        <v>33</v>
      </c>
      <c r="D5059" s="9">
        <v>125.5308</v>
      </c>
      <c r="E5059" s="6">
        <v>3.15</v>
      </c>
      <c r="F5059" s="18">
        <v>0.35416666666666702</v>
      </c>
      <c r="G5059" s="1">
        <v>24.8</v>
      </c>
      <c r="H5059" s="1">
        <v>76</v>
      </c>
      <c r="I5059" s="1">
        <v>25.1</v>
      </c>
      <c r="J5059" s="1">
        <v>0.16</v>
      </c>
      <c r="K5059" s="1">
        <v>578</v>
      </c>
      <c r="L5059" s="1">
        <v>305</v>
      </c>
      <c r="M5059" s="6">
        <f t="shared" si="476"/>
        <v>25.225602657486547</v>
      </c>
      <c r="N5059" s="19">
        <v>0.5</v>
      </c>
      <c r="O5059" s="11" cm="1">
        <f t="array" ref="O5059">ROUND(_xlfn.SWITCH(C5059,"建筑专教",IF(S5059&gt;0.1,1.38,1.28),"阶梯教室",IF(S5059&gt;0.1,1.15,1.05),"公共教室",IF(S5059&gt;0.1,1.22,1.12),IF(S5059&gt;0.1,1.2,1.1))+(MOD(ROW()*11,31)/31-0.5)*0.06,2)</f>
        <v>1.08</v>
      </c>
      <c r="P5059" s="12">
        <f t="shared" si="480"/>
        <v>0.18</v>
      </c>
      <c r="Q5059" s="13">
        <f t="shared" si="481"/>
        <v>-0.72570067752541156</v>
      </c>
      <c r="R5059" s="1">
        <v>0.35</v>
      </c>
      <c r="S5059" s="1">
        <v>0.03</v>
      </c>
      <c r="T5059" s="1">
        <v>0.14000000000000001</v>
      </c>
      <c r="U5059" s="4" t="s">
        <v>60</v>
      </c>
      <c r="V5059">
        <v>0.41</v>
      </c>
      <c r="W5059">
        <v>0.3</v>
      </c>
      <c r="X5059" s="14">
        <v>0.73</v>
      </c>
      <c r="Y5059" s="14">
        <v>2.38</v>
      </c>
      <c r="Z5059" s="14">
        <v>0.25</v>
      </c>
      <c r="AA5059" s="5">
        <f t="shared" si="477"/>
        <v>0.52</v>
      </c>
      <c r="AB5059" s="15" cm="1">
        <f t="array" ref="AB5059">_xlfn.SWITCH(U5059,"夏",122,"冬",90,"春",153,"秋",153,0)</f>
        <v>122</v>
      </c>
      <c r="AC5059" s="16">
        <f t="shared" si="478"/>
        <v>63.440000000000005</v>
      </c>
      <c r="AD5059" s="5">
        <f>IFERROR(AA5059/D5059,0)</f>
        <v>4.1424096715706425E-3</v>
      </c>
      <c r="AE5059" s="15">
        <f t="shared" si="479"/>
        <v>0.33424657534246577</v>
      </c>
      <c r="AF5059" s="5">
        <f>IFERROR(AD5059*AE5059*48,0)</f>
        <v>6.6460139826623799E-2</v>
      </c>
    </row>
    <row r="5060" spans="1:32" x14ac:dyDescent="0.15">
      <c r="A5060" s="17">
        <v>45896</v>
      </c>
      <c r="B5060" s="1" t="s">
        <v>35</v>
      </c>
      <c r="C5060" s="1" t="s">
        <v>33</v>
      </c>
      <c r="D5060" s="9">
        <v>125.5308</v>
      </c>
      <c r="E5060" s="6">
        <v>3.15</v>
      </c>
      <c r="F5060" s="18">
        <v>0.375</v>
      </c>
      <c r="G5060" s="1">
        <v>25.5</v>
      </c>
      <c r="H5060" s="1">
        <v>72</v>
      </c>
      <c r="I5060" s="1">
        <v>25.8</v>
      </c>
      <c r="J5060" s="1">
        <v>0.17</v>
      </c>
      <c r="K5060" s="1">
        <v>692</v>
      </c>
      <c r="L5060" s="1">
        <v>380</v>
      </c>
      <c r="M5060" s="6">
        <f t="shared" si="476"/>
        <v>25.929340451646397</v>
      </c>
      <c r="N5060" s="19">
        <v>0.5</v>
      </c>
      <c r="O5060" s="11" cm="1">
        <f t="array" ref="O5060">ROUND(_xlfn.SWITCH(C5060,"建筑专教",IF(S5060&gt;0.1,1.38,1.28),"阶梯教室",IF(S5060&gt;0.1,1.15,1.05),"公共教室",IF(S5060&gt;0.1,1.22,1.12),IF(S5060&gt;0.1,1.2,1.1))+(MOD(ROW()*11,31)/31-0.5)*0.06,2)</f>
        <v>1.1000000000000001</v>
      </c>
      <c r="P5060" s="12">
        <f t="shared" si="480"/>
        <v>0.28999999999999998</v>
      </c>
      <c r="Q5060" s="13">
        <f t="shared" si="481"/>
        <v>-0.40775796914276247</v>
      </c>
      <c r="R5060" s="1">
        <v>0.41</v>
      </c>
      <c r="S5060" s="1">
        <v>0</v>
      </c>
      <c r="T5060" s="1">
        <v>0.2</v>
      </c>
      <c r="U5060" s="4" t="s">
        <v>60</v>
      </c>
      <c r="V5060">
        <v>0.41</v>
      </c>
      <c r="W5060">
        <v>0.3</v>
      </c>
      <c r="X5060" s="14">
        <v>0.73</v>
      </c>
      <c r="Y5060" s="14">
        <v>2.38</v>
      </c>
      <c r="Z5060" s="14">
        <v>0.25</v>
      </c>
      <c r="AA5060" s="5">
        <f t="shared" si="477"/>
        <v>0.61</v>
      </c>
      <c r="AB5060" s="15" cm="1">
        <f t="array" ref="AB5060">_xlfn.SWITCH(U5060,"夏",122,"冬",90,"春",153,"秋",153,0)</f>
        <v>122</v>
      </c>
      <c r="AC5060" s="16">
        <f t="shared" si="478"/>
        <v>74.42</v>
      </c>
      <c r="AD5060" s="5">
        <f>IFERROR(AA5060/D5060,0)</f>
        <v>4.8593651916501767E-3</v>
      </c>
      <c r="AE5060" s="15">
        <f t="shared" si="479"/>
        <v>0.33424657534246577</v>
      </c>
      <c r="AF5060" s="5">
        <f>IFERROR(AD5060*AE5060*48,0)</f>
        <v>7.7962856335077907E-2</v>
      </c>
    </row>
    <row r="5061" spans="1:32" x14ac:dyDescent="0.15">
      <c r="A5061" s="17">
        <v>45896</v>
      </c>
      <c r="B5061" s="1" t="s">
        <v>35</v>
      </c>
      <c r="C5061" s="1" t="s">
        <v>33</v>
      </c>
      <c r="D5061" s="9">
        <v>125.5308</v>
      </c>
      <c r="E5061" s="6">
        <v>3.15</v>
      </c>
      <c r="F5061" s="18">
        <v>0.39583333333333298</v>
      </c>
      <c r="G5061" s="1">
        <v>25.8</v>
      </c>
      <c r="H5061" s="1">
        <v>73</v>
      </c>
      <c r="I5061" s="1">
        <v>26.1</v>
      </c>
      <c r="J5061" s="1">
        <v>0.13</v>
      </c>
      <c r="K5061" s="1">
        <v>582</v>
      </c>
      <c r="L5061" s="1">
        <v>340</v>
      </c>
      <c r="M5061" s="6">
        <f t="shared" si="476"/>
        <v>26.209791081904484</v>
      </c>
      <c r="N5061" s="19">
        <v>0.5</v>
      </c>
      <c r="O5061" s="11" cm="1">
        <f t="array" ref="O5061">ROUND(_xlfn.SWITCH(C5061,"建筑专教",IF(S5061&gt;0.1,1.38,1.28),"阶梯教室",IF(S5061&gt;0.1,1.15,1.05),"公共教室",IF(S5061&gt;0.1,1.22,1.12),IF(S5061&gt;0.1,1.2,1.1))+(MOD(ROW()*11,31)/31-0.5)*0.06,2)</f>
        <v>1.1200000000000001</v>
      </c>
      <c r="P5061" s="12">
        <f t="shared" si="480"/>
        <v>0.18</v>
      </c>
      <c r="Q5061" s="13">
        <f t="shared" si="481"/>
        <v>-0.25143751959011096</v>
      </c>
      <c r="R5061" s="1">
        <v>0.28000000000000003</v>
      </c>
      <c r="S5061" s="1">
        <v>0</v>
      </c>
      <c r="T5061" s="1">
        <v>0.12</v>
      </c>
      <c r="U5061" s="4" t="s">
        <v>60</v>
      </c>
      <c r="V5061">
        <v>0.41</v>
      </c>
      <c r="W5061">
        <v>0.3</v>
      </c>
      <c r="X5061" s="14">
        <v>0.73</v>
      </c>
      <c r="Y5061" s="14">
        <v>2.38</v>
      </c>
      <c r="Z5061" s="14">
        <v>0.25</v>
      </c>
      <c r="AA5061" s="5">
        <f t="shared" si="477"/>
        <v>0.4</v>
      </c>
      <c r="AB5061" s="15" cm="1">
        <f t="array" ref="AB5061">_xlfn.SWITCH(U5061,"夏",122,"冬",90,"春",153,"秋",153,0)</f>
        <v>122</v>
      </c>
      <c r="AC5061" s="16">
        <f t="shared" si="478"/>
        <v>48.800000000000004</v>
      </c>
      <c r="AD5061" s="5">
        <f>IFERROR(AA5061/D5061,0)</f>
        <v>3.1864689781312635E-3</v>
      </c>
      <c r="AE5061" s="15">
        <f t="shared" si="479"/>
        <v>0.33424657534246577</v>
      </c>
      <c r="AF5061" s="5">
        <f>IFERROR(AD5061*AE5061*48,0)</f>
        <v>5.1123184482018302E-2</v>
      </c>
    </row>
    <row r="5062" spans="1:32" x14ac:dyDescent="0.15">
      <c r="A5062" s="17">
        <v>45896</v>
      </c>
      <c r="B5062" s="1" t="s">
        <v>35</v>
      </c>
      <c r="C5062" s="1" t="s">
        <v>33</v>
      </c>
      <c r="D5062" s="9">
        <v>125.5308</v>
      </c>
      <c r="E5062" s="6">
        <v>3.15</v>
      </c>
      <c r="F5062" s="18">
        <v>0.41666666666666702</v>
      </c>
      <c r="G5062" s="1">
        <v>26.2</v>
      </c>
      <c r="H5062" s="1">
        <v>71</v>
      </c>
      <c r="I5062" s="1">
        <v>26.5</v>
      </c>
      <c r="J5062" s="1">
        <v>0.17</v>
      </c>
      <c r="K5062" s="1">
        <v>692</v>
      </c>
      <c r="L5062" s="1">
        <v>420</v>
      </c>
      <c r="M5062" s="6">
        <f t="shared" si="476"/>
        <v>26.628436902400949</v>
      </c>
      <c r="N5062" s="19">
        <v>0.5</v>
      </c>
      <c r="O5062" s="11" cm="1">
        <f t="array" ref="O5062">ROUND(_xlfn.SWITCH(C5062,"建筑专教",IF(S5062&gt;0.1,1.38,1.28),"阶梯教室",IF(S5062&gt;0.1,1.15,1.05),"公共教室",IF(S5062&gt;0.1,1.22,1.12),IF(S5062&gt;0.1,1.2,1.1))+(MOD(ROW()*11,31)/31-0.5)*0.06,2)</f>
        <v>1.08</v>
      </c>
      <c r="P5062" s="12">
        <f t="shared" si="480"/>
        <v>0.28999999999999998</v>
      </c>
      <c r="Q5062" s="13">
        <f t="shared" si="481"/>
        <v>-0.203232699484475</v>
      </c>
      <c r="R5062" s="1">
        <v>0.34</v>
      </c>
      <c r="S5062" s="1">
        <v>0</v>
      </c>
      <c r="T5062" s="1">
        <v>0.19</v>
      </c>
      <c r="U5062" s="4" t="s">
        <v>60</v>
      </c>
      <c r="V5062">
        <v>0.41</v>
      </c>
      <c r="W5062">
        <v>0.3</v>
      </c>
      <c r="X5062" s="14">
        <v>0.73</v>
      </c>
      <c r="Y5062" s="14">
        <v>2.38</v>
      </c>
      <c r="Z5062" s="14">
        <v>0.25</v>
      </c>
      <c r="AA5062" s="5">
        <f t="shared" si="477"/>
        <v>0.53</v>
      </c>
      <c r="AB5062" s="15" cm="1">
        <f t="array" ref="AB5062">_xlfn.SWITCH(U5062,"夏",122,"冬",90,"春",153,"秋",153,0)</f>
        <v>122</v>
      </c>
      <c r="AC5062" s="16">
        <f t="shared" si="478"/>
        <v>64.66</v>
      </c>
      <c r="AD5062" s="5">
        <f>IFERROR(AA5062/D5062,0)</f>
        <v>4.2220713960239246E-3</v>
      </c>
      <c r="AE5062" s="15">
        <f t="shared" si="479"/>
        <v>0.33424657534246577</v>
      </c>
      <c r="AF5062" s="5">
        <f>IFERROR(AD5062*AE5062*48,0)</f>
        <v>6.7738219438674252E-2</v>
      </c>
    </row>
    <row r="5063" spans="1:32" x14ac:dyDescent="0.15">
      <c r="A5063" s="17">
        <v>45896</v>
      </c>
      <c r="B5063" s="1" t="s">
        <v>35</v>
      </c>
      <c r="C5063" s="1" t="s">
        <v>33</v>
      </c>
      <c r="D5063" s="9">
        <v>125.5308</v>
      </c>
      <c r="E5063" s="6">
        <v>3.15</v>
      </c>
      <c r="F5063" s="18">
        <v>0.4375</v>
      </c>
      <c r="G5063" s="1">
        <v>25.7</v>
      </c>
      <c r="H5063" s="1">
        <v>67</v>
      </c>
      <c r="I5063" s="1">
        <v>26</v>
      </c>
      <c r="J5063" s="1">
        <v>0.16</v>
      </c>
      <c r="K5063" s="1">
        <v>785</v>
      </c>
      <c r="L5063" s="1">
        <v>505</v>
      </c>
      <c r="M5063" s="6">
        <f t="shared" si="476"/>
        <v>26.124473370069381</v>
      </c>
      <c r="N5063" s="19">
        <v>0.5</v>
      </c>
      <c r="O5063" s="11" cm="1">
        <f t="array" ref="O5063">ROUND(_xlfn.SWITCH(C5063,"建筑专教",IF(S5063&gt;0.1,1.38,1.28),"阶梯教室",IF(S5063&gt;0.1,1.15,1.05),"公共教室",IF(S5063&gt;0.1,1.22,1.12),IF(S5063&gt;0.1,1.2,1.1))+(MOD(ROW()*11,31)/31-0.5)*0.06,2)</f>
        <v>1.1000000000000001</v>
      </c>
      <c r="P5063" s="12">
        <f t="shared" si="480"/>
        <v>0.38</v>
      </c>
      <c r="Q5063" s="13">
        <f t="shared" si="481"/>
        <v>-0.33575845073277627</v>
      </c>
      <c r="R5063" s="1">
        <v>0.36</v>
      </c>
      <c r="S5063" s="1">
        <v>0</v>
      </c>
      <c r="T5063" s="1">
        <v>0.25</v>
      </c>
      <c r="U5063" s="4" t="s">
        <v>60</v>
      </c>
      <c r="V5063">
        <v>0.41</v>
      </c>
      <c r="W5063">
        <v>0.3</v>
      </c>
      <c r="X5063" s="14">
        <v>0.73</v>
      </c>
      <c r="Y5063" s="14">
        <v>2.38</v>
      </c>
      <c r="Z5063" s="14">
        <v>0.25</v>
      </c>
      <c r="AA5063" s="5">
        <f t="shared" si="477"/>
        <v>0.61</v>
      </c>
      <c r="AB5063" s="15" cm="1">
        <f t="array" ref="AB5063">_xlfn.SWITCH(U5063,"夏",122,"冬",90,"春",153,"秋",153,0)</f>
        <v>122</v>
      </c>
      <c r="AC5063" s="16">
        <f t="shared" si="478"/>
        <v>74.42</v>
      </c>
      <c r="AD5063" s="5">
        <f>IFERROR(AA5063/D5063,0)</f>
        <v>4.8593651916501767E-3</v>
      </c>
      <c r="AE5063" s="15">
        <f t="shared" si="479"/>
        <v>0.33424657534246577</v>
      </c>
      <c r="AF5063" s="5">
        <f>IFERROR(AD5063*AE5063*48,0)</f>
        <v>7.7962856335077907E-2</v>
      </c>
    </row>
    <row r="5064" spans="1:32" x14ac:dyDescent="0.15">
      <c r="A5064" s="17">
        <v>45896</v>
      </c>
      <c r="B5064" s="1" t="s">
        <v>35</v>
      </c>
      <c r="C5064" s="1" t="s">
        <v>33</v>
      </c>
      <c r="D5064" s="9">
        <v>125.5308</v>
      </c>
      <c r="E5064" s="6">
        <v>3.15</v>
      </c>
      <c r="F5064" s="18">
        <v>0.45833333333333298</v>
      </c>
      <c r="G5064" s="1">
        <v>26.8</v>
      </c>
      <c r="H5064" s="1">
        <v>68</v>
      </c>
      <c r="I5064" s="1">
        <v>27.1</v>
      </c>
      <c r="J5064" s="1">
        <v>0.13</v>
      </c>
      <c r="K5064" s="1">
        <v>725</v>
      </c>
      <c r="L5064" s="1">
        <v>465</v>
      </c>
      <c r="M5064" s="6">
        <f t="shared" si="476"/>
        <v>27.208698527288334</v>
      </c>
      <c r="N5064" s="19">
        <v>0.5</v>
      </c>
      <c r="O5064" s="11" cm="1">
        <f t="array" ref="O5064">ROUND(_xlfn.SWITCH(C5064,"建筑专教",IF(S5064&gt;0.1,1.38,1.28),"阶梯教室",IF(S5064&gt;0.1,1.15,1.05),"公共教室",IF(S5064&gt;0.1,1.22,1.12),IF(S5064&gt;0.1,1.2,1.1))+(MOD(ROW()*11,31)/31-0.5)*0.06,2)</f>
        <v>1.1200000000000001</v>
      </c>
      <c r="P5064" s="12">
        <f t="shared" si="480"/>
        <v>0.32</v>
      </c>
      <c r="Q5064" s="13">
        <f t="shared" si="481"/>
        <v>0.10071534334248435</v>
      </c>
      <c r="R5064" s="1">
        <v>0.31</v>
      </c>
      <c r="S5064" s="1">
        <v>0</v>
      </c>
      <c r="T5064" s="1">
        <v>0.18</v>
      </c>
      <c r="U5064" s="4" t="s">
        <v>60</v>
      </c>
      <c r="V5064">
        <v>0.41</v>
      </c>
      <c r="W5064">
        <v>0.3</v>
      </c>
      <c r="X5064" s="14">
        <v>0.73</v>
      </c>
      <c r="Y5064" s="14">
        <v>2.38</v>
      </c>
      <c r="Z5064" s="14">
        <v>0.25</v>
      </c>
      <c r="AA5064" s="5">
        <f t="shared" si="477"/>
        <v>0.49</v>
      </c>
      <c r="AB5064" s="15" cm="1">
        <f t="array" ref="AB5064">_xlfn.SWITCH(U5064,"夏",122,"冬",90,"春",153,"秋",153,0)</f>
        <v>122</v>
      </c>
      <c r="AC5064" s="16">
        <f t="shared" si="478"/>
        <v>59.78</v>
      </c>
      <c r="AD5064" s="5">
        <f>IFERROR(AA5064/D5064,0)</f>
        <v>3.9034244982107977E-3</v>
      </c>
      <c r="AE5064" s="15">
        <f t="shared" si="479"/>
        <v>0.33424657534246577</v>
      </c>
      <c r="AF5064" s="5">
        <f>IFERROR(AD5064*AE5064*48,0)</f>
        <v>6.2625900990472425E-2</v>
      </c>
    </row>
    <row r="5065" spans="1:32" x14ac:dyDescent="0.15">
      <c r="A5065" s="17">
        <v>45896</v>
      </c>
      <c r="B5065" s="1" t="s">
        <v>35</v>
      </c>
      <c r="C5065" s="1" t="s">
        <v>33</v>
      </c>
      <c r="D5065" s="9">
        <v>125.5308</v>
      </c>
      <c r="E5065" s="6">
        <v>3.15</v>
      </c>
      <c r="F5065" s="18">
        <v>0.47916666666666702</v>
      </c>
      <c r="G5065" s="1">
        <v>27.1</v>
      </c>
      <c r="H5065" s="1">
        <v>64</v>
      </c>
      <c r="I5065" s="1">
        <v>27.4</v>
      </c>
      <c r="J5065" s="1">
        <v>0.16</v>
      </c>
      <c r="K5065" s="1">
        <v>825</v>
      </c>
      <c r="L5065" s="1">
        <v>555</v>
      </c>
      <c r="M5065" s="6">
        <f t="shared" si="476"/>
        <v>27.522743438293674</v>
      </c>
      <c r="N5065" s="19">
        <v>0.5</v>
      </c>
      <c r="O5065" s="11" cm="1">
        <f t="array" ref="O5065">ROUND(_xlfn.SWITCH(C5065,"建筑专教",IF(S5065&gt;0.1,1.38,1.28),"阶梯教室",IF(S5065&gt;0.1,1.15,1.05),"公共教室",IF(S5065&gt;0.1,1.22,1.12),IF(S5065&gt;0.1,1.2,1.1))+(MOD(ROW()*11,31)/31-0.5)*0.06,2)</f>
        <v>1.0900000000000001</v>
      </c>
      <c r="P5065" s="12">
        <f t="shared" si="480"/>
        <v>0.42</v>
      </c>
      <c r="Q5065" s="13">
        <f t="shared" si="481"/>
        <v>0.1464935763556694</v>
      </c>
      <c r="R5065" s="1">
        <v>0.33</v>
      </c>
      <c r="S5065" s="1">
        <v>0</v>
      </c>
      <c r="T5065" s="1">
        <v>0.24</v>
      </c>
      <c r="U5065" s="4" t="s">
        <v>60</v>
      </c>
      <c r="V5065">
        <v>0.41</v>
      </c>
      <c r="W5065">
        <v>0.3</v>
      </c>
      <c r="X5065" s="14">
        <v>0.73</v>
      </c>
      <c r="Y5065" s="14">
        <v>2.38</v>
      </c>
      <c r="Z5065" s="14">
        <v>0.25</v>
      </c>
      <c r="AA5065" s="5">
        <f t="shared" si="477"/>
        <v>0.57000000000000006</v>
      </c>
      <c r="AB5065" s="15" cm="1">
        <f t="array" ref="AB5065">_xlfn.SWITCH(U5065,"夏",122,"冬",90,"春",153,"秋",153,0)</f>
        <v>122</v>
      </c>
      <c r="AC5065" s="16">
        <f t="shared" si="478"/>
        <v>69.540000000000006</v>
      </c>
      <c r="AD5065" s="5">
        <f>IFERROR(AA5065/D5065,0)</f>
        <v>4.5407182938370511E-3</v>
      </c>
      <c r="AE5065" s="15">
        <f t="shared" si="479"/>
        <v>0.33424657534246577</v>
      </c>
      <c r="AF5065" s="5">
        <f>IFERROR(AD5065*AE5065*48,0)</f>
        <v>7.2850537886876079E-2</v>
      </c>
    </row>
    <row r="5066" spans="1:32" x14ac:dyDescent="0.15">
      <c r="A5066" s="17">
        <v>45896</v>
      </c>
      <c r="B5066" s="1" t="s">
        <v>35</v>
      </c>
      <c r="C5066" s="1" t="s">
        <v>33</v>
      </c>
      <c r="D5066" s="9">
        <v>125.5308</v>
      </c>
      <c r="E5066" s="6">
        <v>3.15</v>
      </c>
      <c r="F5066" s="18">
        <v>0.5</v>
      </c>
      <c r="G5066" s="1">
        <v>28.1</v>
      </c>
      <c r="H5066" s="1">
        <v>73</v>
      </c>
      <c r="I5066" s="1">
        <v>28.4</v>
      </c>
      <c r="J5066" s="1">
        <v>0.1</v>
      </c>
      <c r="K5066" s="1">
        <v>418</v>
      </c>
      <c r="L5066" s="1">
        <v>465</v>
      </c>
      <c r="M5066" s="6">
        <f t="shared" si="476"/>
        <v>28.491678285343141</v>
      </c>
      <c r="N5066" s="1">
        <v>0</v>
      </c>
      <c r="O5066" s="1">
        <v>0</v>
      </c>
      <c r="P5066" s="12">
        <f t="shared" si="480"/>
        <v>0</v>
      </c>
      <c r="Q5066" s="1">
        <v>0</v>
      </c>
      <c r="R5066" s="1">
        <v>0.15</v>
      </c>
      <c r="S5066" s="1">
        <v>0</v>
      </c>
      <c r="T5066" s="1">
        <v>0</v>
      </c>
      <c r="U5066" s="4" t="s">
        <v>60</v>
      </c>
      <c r="V5066">
        <v>0.41</v>
      </c>
      <c r="W5066">
        <v>0.3</v>
      </c>
      <c r="X5066" s="14">
        <v>0.73</v>
      </c>
      <c r="Y5066" s="14">
        <v>2.38</v>
      </c>
      <c r="Z5066" s="14">
        <v>0.25</v>
      </c>
      <c r="AA5066" s="5">
        <f t="shared" si="477"/>
        <v>0.15</v>
      </c>
      <c r="AB5066" s="15" cm="1">
        <f t="array" ref="AB5066">_xlfn.SWITCH(U5066,"夏",122,"冬",90,"春",153,"秋",153,0)</f>
        <v>122</v>
      </c>
      <c r="AC5066" s="16">
        <f t="shared" si="478"/>
        <v>18.3</v>
      </c>
      <c r="AD5066" s="5">
        <f>IFERROR(AA5066/D5066,0)</f>
        <v>1.1949258667992237E-3</v>
      </c>
      <c r="AE5066" s="15">
        <f t="shared" si="479"/>
        <v>0.33424657534246577</v>
      </c>
      <c r="AF5066" s="5">
        <f>IFERROR(AD5066*AE5066*48,0)</f>
        <v>1.917119418075686E-2</v>
      </c>
    </row>
    <row r="5067" spans="1:32" x14ac:dyDescent="0.15">
      <c r="A5067" s="17">
        <v>45896</v>
      </c>
      <c r="B5067" s="1" t="s">
        <v>35</v>
      </c>
      <c r="C5067" s="1" t="s">
        <v>33</v>
      </c>
      <c r="D5067" s="9">
        <v>125.5308</v>
      </c>
      <c r="E5067" s="6">
        <v>3.15</v>
      </c>
      <c r="F5067" s="18">
        <v>0.52083333333333304</v>
      </c>
      <c r="G5067" s="1">
        <v>28.2</v>
      </c>
      <c r="H5067" s="1">
        <v>83</v>
      </c>
      <c r="I5067" s="1">
        <v>28.5</v>
      </c>
      <c r="J5067" s="1">
        <v>0.08</v>
      </c>
      <c r="K5067" s="1">
        <v>402</v>
      </c>
      <c r="L5067" s="1">
        <v>405</v>
      </c>
      <c r="M5067" s="6">
        <f t="shared" si="476"/>
        <v>28.580114941584839</v>
      </c>
      <c r="N5067" s="1">
        <v>0</v>
      </c>
      <c r="O5067" s="1">
        <v>0</v>
      </c>
      <c r="P5067" s="12">
        <f t="shared" si="480"/>
        <v>0</v>
      </c>
      <c r="Q5067" s="1">
        <v>0</v>
      </c>
      <c r="R5067" s="1">
        <v>0.11</v>
      </c>
      <c r="S5067" s="1">
        <v>0</v>
      </c>
      <c r="T5067" s="1">
        <v>0</v>
      </c>
      <c r="U5067" s="4" t="s">
        <v>60</v>
      </c>
      <c r="V5067">
        <v>0.41</v>
      </c>
      <c r="W5067">
        <v>0.3</v>
      </c>
      <c r="X5067" s="14">
        <v>0.73</v>
      </c>
      <c r="Y5067" s="14">
        <v>2.38</v>
      </c>
      <c r="Z5067" s="14">
        <v>0.25</v>
      </c>
      <c r="AA5067" s="5">
        <f t="shared" si="477"/>
        <v>0.11</v>
      </c>
      <c r="AB5067" s="15" cm="1">
        <f t="array" ref="AB5067">_xlfn.SWITCH(U5067,"夏",122,"冬",90,"春",153,"秋",153,0)</f>
        <v>122</v>
      </c>
      <c r="AC5067" s="16">
        <f t="shared" si="478"/>
        <v>13.42</v>
      </c>
      <c r="AD5067" s="5">
        <f>IFERROR(AA5067/D5067,0)</f>
        <v>8.762789689860975E-4</v>
      </c>
      <c r="AE5067" s="15">
        <f t="shared" si="479"/>
        <v>0.33424657534246577</v>
      </c>
      <c r="AF5067" s="5">
        <f>IFERROR(AD5067*AE5067*48,0)</f>
        <v>1.4058875732555032E-2</v>
      </c>
    </row>
    <row r="5068" spans="1:32" x14ac:dyDescent="0.15">
      <c r="A5068" s="17">
        <v>45896</v>
      </c>
      <c r="B5068" s="1" t="s">
        <v>35</v>
      </c>
      <c r="C5068" s="1" t="s">
        <v>33</v>
      </c>
      <c r="D5068" s="9">
        <v>125.5308</v>
      </c>
      <c r="E5068" s="6">
        <v>3.15</v>
      </c>
      <c r="F5068" s="18">
        <v>0.54166666666666696</v>
      </c>
      <c r="G5068" s="1">
        <v>28.1</v>
      </c>
      <c r="H5068" s="1">
        <v>83</v>
      </c>
      <c r="I5068" s="1">
        <v>28.4</v>
      </c>
      <c r="J5068" s="1">
        <v>0.1</v>
      </c>
      <c r="K5068" s="1">
        <v>415</v>
      </c>
      <c r="L5068" s="1">
        <v>405</v>
      </c>
      <c r="M5068" s="6">
        <f t="shared" si="476"/>
        <v>28.491678285343141</v>
      </c>
      <c r="N5068" s="19">
        <v>0.5</v>
      </c>
      <c r="O5068" s="11" cm="1">
        <f t="array" ref="O5068">ROUND(_xlfn.SWITCH(C5068,"建筑专教",IF(S5068&gt;0.1,1.38,1.28),"阶梯教室",IF(S5068&gt;0.1,1.15,1.05),"公共教室",IF(S5068&gt;0.1,1.22,1.12),IF(S5068&gt;0.1,1.2,1.1))+(MOD(ROW()*11,31)/31-0.5)*0.06,2)</f>
        <v>1.0900000000000001</v>
      </c>
      <c r="P5068" s="12">
        <f t="shared" si="480"/>
        <v>0.01</v>
      </c>
      <c r="Q5068" s="13">
        <f t="shared" si="481"/>
        <v>0.4973027839728365</v>
      </c>
      <c r="R5068" s="1">
        <v>0.21</v>
      </c>
      <c r="S5068" s="1">
        <v>0</v>
      </c>
      <c r="T5068" s="1">
        <v>0.03</v>
      </c>
      <c r="U5068" s="4" t="s">
        <v>60</v>
      </c>
      <c r="V5068">
        <v>0.41</v>
      </c>
      <c r="W5068">
        <v>0.3</v>
      </c>
      <c r="X5068" s="14">
        <v>0.73</v>
      </c>
      <c r="Y5068" s="14">
        <v>2.38</v>
      </c>
      <c r="Z5068" s="14">
        <v>0.25</v>
      </c>
      <c r="AA5068" s="5">
        <f t="shared" si="477"/>
        <v>0.24</v>
      </c>
      <c r="AB5068" s="15" cm="1">
        <f t="array" ref="AB5068">_xlfn.SWITCH(U5068,"夏",122,"冬",90,"春",153,"秋",153,0)</f>
        <v>122</v>
      </c>
      <c r="AC5068" s="16">
        <f t="shared" si="478"/>
        <v>29.279999999999998</v>
      </c>
      <c r="AD5068" s="5">
        <f>IFERROR(AA5068/D5068,0)</f>
        <v>1.911881386878758E-3</v>
      </c>
      <c r="AE5068" s="15">
        <f t="shared" si="479"/>
        <v>0.33424657534246577</v>
      </c>
      <c r="AF5068" s="5">
        <f>IFERROR(AD5068*AE5068*48,0)</f>
        <v>3.0673910689210979E-2</v>
      </c>
    </row>
    <row r="5069" spans="1:32" x14ac:dyDescent="0.15">
      <c r="A5069" s="17">
        <v>45896</v>
      </c>
      <c r="B5069" s="1" t="s">
        <v>35</v>
      </c>
      <c r="C5069" s="1" t="s">
        <v>33</v>
      </c>
      <c r="D5069" s="9">
        <v>125.5308</v>
      </c>
      <c r="E5069" s="6">
        <v>3.15</v>
      </c>
      <c r="F5069" s="18">
        <v>0.5625</v>
      </c>
      <c r="G5069" s="1">
        <v>27.7</v>
      </c>
      <c r="H5069" s="1">
        <v>79</v>
      </c>
      <c r="I5069" s="1">
        <v>28</v>
      </c>
      <c r="J5069" s="1">
        <v>0.15</v>
      </c>
      <c r="K5069" s="1">
        <v>642</v>
      </c>
      <c r="L5069" s="1">
        <v>465</v>
      </c>
      <c r="M5069" s="6">
        <f t="shared" si="476"/>
        <v>28.117380181246347</v>
      </c>
      <c r="N5069" s="19">
        <v>0.5</v>
      </c>
      <c r="O5069" s="11" cm="1">
        <f t="array" ref="O5069">ROUND(_xlfn.SWITCH(C5069,"建筑专教",IF(S5069&gt;0.1,1.38,1.28),"阶梯教室",IF(S5069&gt;0.1,1.15,1.05),"公共教室",IF(S5069&gt;0.1,1.22,1.12),IF(S5069&gt;0.1,1.2,1.1))+(MOD(ROW()*11,31)/31-0.5)*0.06,2)</f>
        <v>1.1100000000000001</v>
      </c>
      <c r="P5069" s="12">
        <f t="shared" si="480"/>
        <v>0.24</v>
      </c>
      <c r="Q5069" s="13">
        <f t="shared" si="481"/>
        <v>0.39651495900670902</v>
      </c>
      <c r="R5069" s="1">
        <v>0.32</v>
      </c>
      <c r="S5069" s="1">
        <v>0</v>
      </c>
      <c r="T5069" s="1">
        <v>0.18</v>
      </c>
      <c r="U5069" s="4" t="s">
        <v>60</v>
      </c>
      <c r="V5069">
        <v>0.41</v>
      </c>
      <c r="W5069">
        <v>0.3</v>
      </c>
      <c r="X5069" s="14">
        <v>0.73</v>
      </c>
      <c r="Y5069" s="14">
        <v>2.38</v>
      </c>
      <c r="Z5069" s="14">
        <v>0.25</v>
      </c>
      <c r="AA5069" s="5">
        <f t="shared" si="477"/>
        <v>0.5</v>
      </c>
      <c r="AB5069" s="15" cm="1">
        <f t="array" ref="AB5069">_xlfn.SWITCH(U5069,"夏",122,"冬",90,"春",153,"秋",153,0)</f>
        <v>122</v>
      </c>
      <c r="AC5069" s="16">
        <f t="shared" si="478"/>
        <v>61</v>
      </c>
      <c r="AD5069" s="5">
        <f>IFERROR(AA5069/D5069,0)</f>
        <v>3.9830862226640793E-3</v>
      </c>
      <c r="AE5069" s="15">
        <f t="shared" si="479"/>
        <v>0.33424657534246577</v>
      </c>
      <c r="AF5069" s="5">
        <f>IFERROR(AD5069*AE5069*48,0)</f>
        <v>6.3903980602522864E-2</v>
      </c>
    </row>
    <row r="5070" spans="1:32" x14ac:dyDescent="0.15">
      <c r="A5070" s="17">
        <v>45896</v>
      </c>
      <c r="B5070" s="1" t="s">
        <v>35</v>
      </c>
      <c r="C5070" s="1" t="s">
        <v>33</v>
      </c>
      <c r="D5070" s="9">
        <v>125.5308</v>
      </c>
      <c r="E5070" s="6">
        <v>3.15</v>
      </c>
      <c r="F5070" s="18">
        <v>0.58333333333333304</v>
      </c>
      <c r="G5070" s="1">
        <v>27.2</v>
      </c>
      <c r="H5070" s="1">
        <v>75</v>
      </c>
      <c r="I5070" s="1">
        <v>27.5</v>
      </c>
      <c r="J5070" s="1">
        <v>0.11</v>
      </c>
      <c r="K5070" s="1">
        <v>735</v>
      </c>
      <c r="L5070" s="1">
        <v>525</v>
      </c>
      <c r="M5070" s="6">
        <f t="shared" ref="M5070:M5133" si="482">IFERROR(POWER((I5070+273.15)^4+133500000*POWER(J5070,0.6)*(I5070-G5070),0.25)-273.15,I5070)</f>
        <v>27.597945005813358</v>
      </c>
      <c r="N5070" s="19">
        <v>0.5</v>
      </c>
      <c r="O5070" s="11" cm="1">
        <f t="array" ref="O5070">ROUND(_xlfn.SWITCH(C5070,"建筑专教",IF(S5070&gt;0.1,1.38,1.28),"阶梯教室",IF(S5070&gt;0.1,1.15,1.05),"公共教室",IF(S5070&gt;0.1,1.22,1.12),IF(S5070&gt;0.1,1.2,1.1))+(MOD(ROW()*11,31)/31-0.5)*0.06,2)</f>
        <v>1.07</v>
      </c>
      <c r="P5070" s="12">
        <f t="shared" si="480"/>
        <v>0.33</v>
      </c>
      <c r="Q5070" s="13">
        <f t="shared" si="481"/>
        <v>0.13608436250698824</v>
      </c>
      <c r="R5070" s="1">
        <v>0.34</v>
      </c>
      <c r="S5070" s="1">
        <v>0</v>
      </c>
      <c r="T5070" s="1">
        <v>0.24</v>
      </c>
      <c r="U5070" s="4" t="s">
        <v>60</v>
      </c>
      <c r="V5070">
        <v>0.41</v>
      </c>
      <c r="W5070">
        <v>0.3</v>
      </c>
      <c r="X5070" s="14">
        <v>0.73</v>
      </c>
      <c r="Y5070" s="14">
        <v>2.38</v>
      </c>
      <c r="Z5070" s="14">
        <v>0.25</v>
      </c>
      <c r="AA5070" s="5">
        <f t="shared" si="477"/>
        <v>0.58000000000000007</v>
      </c>
      <c r="AB5070" s="15" cm="1">
        <f t="array" ref="AB5070">_xlfn.SWITCH(U5070,"夏",122,"冬",90,"春",153,"秋",153,0)</f>
        <v>122</v>
      </c>
      <c r="AC5070" s="16">
        <f t="shared" si="478"/>
        <v>70.760000000000005</v>
      </c>
      <c r="AD5070" s="5">
        <f>IFERROR(AA5070/D5070,0)</f>
        <v>4.6203800182903322E-3</v>
      </c>
      <c r="AE5070" s="15">
        <f t="shared" si="479"/>
        <v>0.33424657534246577</v>
      </c>
      <c r="AF5070" s="5">
        <f>IFERROR(AD5070*AE5070*48,0)</f>
        <v>7.4128617498926547E-2</v>
      </c>
    </row>
    <row r="5071" spans="1:32" x14ac:dyDescent="0.15">
      <c r="A5071" s="17">
        <v>45896</v>
      </c>
      <c r="B5071" s="1" t="s">
        <v>35</v>
      </c>
      <c r="C5071" s="1" t="s">
        <v>33</v>
      </c>
      <c r="D5071" s="9">
        <v>125.5308</v>
      </c>
      <c r="E5071" s="6">
        <v>3.15</v>
      </c>
      <c r="F5071" s="18">
        <v>0.60416666666666696</v>
      </c>
      <c r="G5071" s="1">
        <v>28.1</v>
      </c>
      <c r="H5071" s="1">
        <v>78</v>
      </c>
      <c r="I5071" s="1">
        <v>28.4</v>
      </c>
      <c r="J5071" s="1">
        <v>0.1</v>
      </c>
      <c r="K5071" s="1">
        <v>642</v>
      </c>
      <c r="L5071" s="1">
        <v>510</v>
      </c>
      <c r="M5071" s="6">
        <f t="shared" si="482"/>
        <v>28.491678285343141</v>
      </c>
      <c r="N5071" s="19">
        <v>0.5</v>
      </c>
      <c r="O5071" s="11" cm="1">
        <f t="array" ref="O5071">ROUND(_xlfn.SWITCH(C5071,"建筑专教",IF(S5071&gt;0.1,1.38,1.28),"阶梯教室",IF(S5071&gt;0.1,1.15,1.05),"公共教室",IF(S5071&gt;0.1,1.22,1.12),IF(S5071&gt;0.1,1.2,1.1))+(MOD(ROW()*11,31)/31-0.5)*0.06,2)</f>
        <v>1.0900000000000001</v>
      </c>
      <c r="P5071" s="12">
        <f t="shared" si="480"/>
        <v>0.24</v>
      </c>
      <c r="Q5071" s="13">
        <f t="shared" si="481"/>
        <v>0.49725653985083706</v>
      </c>
      <c r="R5071" s="1">
        <v>0.28999999999999998</v>
      </c>
      <c r="S5071" s="1">
        <v>0</v>
      </c>
      <c r="T5071" s="1">
        <v>0.17</v>
      </c>
      <c r="U5071" s="4" t="s">
        <v>60</v>
      </c>
      <c r="V5071">
        <v>0.41</v>
      </c>
      <c r="W5071">
        <v>0.3</v>
      </c>
      <c r="X5071" s="14">
        <v>0.73</v>
      </c>
      <c r="Y5071" s="14">
        <v>2.38</v>
      </c>
      <c r="Z5071" s="14">
        <v>0.25</v>
      </c>
      <c r="AA5071" s="5">
        <f t="shared" si="477"/>
        <v>0.45999999999999996</v>
      </c>
      <c r="AB5071" s="15" cm="1">
        <f t="array" ref="AB5071">_xlfn.SWITCH(U5071,"夏",122,"冬",90,"春",153,"秋",153,0)</f>
        <v>122</v>
      </c>
      <c r="AC5071" s="16">
        <f t="shared" si="478"/>
        <v>56.12</v>
      </c>
      <c r="AD5071" s="5">
        <f>IFERROR(AA5071/D5071,0)</f>
        <v>3.6644393248509528E-3</v>
      </c>
      <c r="AE5071" s="15">
        <f t="shared" si="479"/>
        <v>0.33424657534246577</v>
      </c>
      <c r="AF5071" s="5">
        <f>IFERROR(AD5071*AE5071*48,0)</f>
        <v>5.8791662154321037E-2</v>
      </c>
    </row>
    <row r="5072" spans="1:32" x14ac:dyDescent="0.15">
      <c r="A5072" s="17">
        <v>45896</v>
      </c>
      <c r="B5072" s="1" t="s">
        <v>35</v>
      </c>
      <c r="C5072" s="1" t="s">
        <v>33</v>
      </c>
      <c r="D5072" s="9">
        <v>125.5308</v>
      </c>
      <c r="E5072" s="6">
        <v>3.15</v>
      </c>
      <c r="F5072" s="18">
        <v>0.625</v>
      </c>
      <c r="G5072" s="1">
        <v>28</v>
      </c>
      <c r="H5072" s="1">
        <v>74</v>
      </c>
      <c r="I5072" s="1">
        <v>28.3</v>
      </c>
      <c r="J5072" s="1">
        <v>0.11</v>
      </c>
      <c r="K5072" s="1">
        <v>745</v>
      </c>
      <c r="L5072" s="1">
        <v>600</v>
      </c>
      <c r="M5072" s="6">
        <f t="shared" si="482"/>
        <v>28.397167784137878</v>
      </c>
      <c r="N5072" s="19">
        <v>0.5</v>
      </c>
      <c r="O5072" s="11" cm="1">
        <f t="array" ref="O5072">ROUND(_xlfn.SWITCH(C5072,"建筑专教",IF(S5072&gt;0.1,1.38,1.28),"阶梯教室",IF(S5072&gt;0.1,1.15,1.05),"公共教室",IF(S5072&gt;0.1,1.22,1.12),IF(S5072&gt;0.1,1.2,1.1))+(MOD(ROW()*11,31)/31-0.5)*0.06,2)</f>
        <v>1.1100000000000001</v>
      </c>
      <c r="P5072" s="12">
        <f t="shared" si="480"/>
        <v>0.34</v>
      </c>
      <c r="Q5072" s="13">
        <f t="shared" si="481"/>
        <v>0.49706739255759913</v>
      </c>
      <c r="R5072" s="1">
        <v>0.31</v>
      </c>
      <c r="S5072" s="1">
        <v>0</v>
      </c>
      <c r="T5072" s="1">
        <v>0.23</v>
      </c>
      <c r="U5072" s="4" t="s">
        <v>60</v>
      </c>
      <c r="V5072">
        <v>0.41</v>
      </c>
      <c r="W5072">
        <v>0.3</v>
      </c>
      <c r="X5072" s="14">
        <v>0.73</v>
      </c>
      <c r="Y5072" s="14">
        <v>2.38</v>
      </c>
      <c r="Z5072" s="14">
        <v>0.25</v>
      </c>
      <c r="AA5072" s="5">
        <f t="shared" si="477"/>
        <v>0.54</v>
      </c>
      <c r="AB5072" s="15" cm="1">
        <f t="array" ref="AB5072">_xlfn.SWITCH(U5072,"夏",122,"冬",90,"春",153,"秋",153,0)</f>
        <v>122</v>
      </c>
      <c r="AC5072" s="16">
        <f t="shared" si="478"/>
        <v>65.88000000000001</v>
      </c>
      <c r="AD5072" s="5">
        <f>IFERROR(AA5072/D5072,0)</f>
        <v>4.3017331204772058E-3</v>
      </c>
      <c r="AE5072" s="15">
        <f t="shared" si="479"/>
        <v>0.33424657534246577</v>
      </c>
      <c r="AF5072" s="5">
        <f>IFERROR(AD5072*AE5072*48,0)</f>
        <v>6.9016299050724705E-2</v>
      </c>
    </row>
    <row r="5073" spans="1:32" x14ac:dyDescent="0.15">
      <c r="A5073" s="17">
        <v>45896</v>
      </c>
      <c r="B5073" s="1" t="s">
        <v>35</v>
      </c>
      <c r="C5073" s="1" t="s">
        <v>33</v>
      </c>
      <c r="D5073" s="9">
        <v>125.5308</v>
      </c>
      <c r="E5073" s="6">
        <v>3.15</v>
      </c>
      <c r="F5073" s="18">
        <v>0.64583333333333304</v>
      </c>
      <c r="G5073" s="1">
        <v>27.9</v>
      </c>
      <c r="H5073" s="1">
        <v>74</v>
      </c>
      <c r="I5073" s="1">
        <v>28.2</v>
      </c>
      <c r="J5073" s="1">
        <v>0.08</v>
      </c>
      <c r="K5073" s="1">
        <v>655</v>
      </c>
      <c r="L5073" s="1">
        <v>555</v>
      </c>
      <c r="M5073" s="6">
        <f t="shared" si="482"/>
        <v>28.280354320370748</v>
      </c>
      <c r="N5073" s="19">
        <v>0.5</v>
      </c>
      <c r="O5073" s="11" cm="1">
        <f t="array" ref="O5073">ROUND(_xlfn.SWITCH(C5073,"建筑专教",IF(S5073&gt;0.1,1.38,1.28),"阶梯教室",IF(S5073&gt;0.1,1.15,1.05),"公共教室",IF(S5073&gt;0.1,1.22,1.12),IF(S5073&gt;0.1,1.2,1.1))+(MOD(ROW()*11,31)/31-0.5)*0.06,2)</f>
        <v>1.08</v>
      </c>
      <c r="P5073" s="12">
        <f t="shared" si="480"/>
        <v>0.25</v>
      </c>
      <c r="Q5073" s="13">
        <f t="shared" si="481"/>
        <v>0.40659715409924602</v>
      </c>
      <c r="R5073" s="1">
        <v>0.21</v>
      </c>
      <c r="S5073" s="1">
        <v>0</v>
      </c>
      <c r="T5073" s="1">
        <v>0.15</v>
      </c>
      <c r="U5073" s="4" t="s">
        <v>60</v>
      </c>
      <c r="V5073">
        <v>0.41</v>
      </c>
      <c r="W5073">
        <v>0.3</v>
      </c>
      <c r="X5073" s="14">
        <v>0.73</v>
      </c>
      <c r="Y5073" s="14">
        <v>2.38</v>
      </c>
      <c r="Z5073" s="14">
        <v>0.25</v>
      </c>
      <c r="AA5073" s="5">
        <f t="shared" si="477"/>
        <v>0.36</v>
      </c>
      <c r="AB5073" s="15" cm="1">
        <f t="array" ref="AB5073">_xlfn.SWITCH(U5073,"夏",122,"冬",90,"春",153,"秋",153,0)</f>
        <v>122</v>
      </c>
      <c r="AC5073" s="16">
        <f t="shared" si="478"/>
        <v>43.92</v>
      </c>
      <c r="AD5073" s="5">
        <f>IFERROR(AA5073/D5073,0)</f>
        <v>2.867822080318137E-3</v>
      </c>
      <c r="AE5073" s="15">
        <f t="shared" si="479"/>
        <v>0.33424657534246577</v>
      </c>
      <c r="AF5073" s="5">
        <f>IFERROR(AD5073*AE5073*48,0)</f>
        <v>4.6010866033816468E-2</v>
      </c>
    </row>
    <row r="5074" spans="1:32" x14ac:dyDescent="0.15">
      <c r="A5074" s="17">
        <v>45896</v>
      </c>
      <c r="B5074" s="1" t="s">
        <v>35</v>
      </c>
      <c r="C5074" s="1" t="s">
        <v>33</v>
      </c>
      <c r="D5074" s="9">
        <v>125.5308</v>
      </c>
      <c r="E5074" s="6">
        <v>3.15</v>
      </c>
      <c r="F5074" s="18">
        <v>0.66666666666666696</v>
      </c>
      <c r="G5074" s="1">
        <v>28.6</v>
      </c>
      <c r="H5074" s="1">
        <v>72</v>
      </c>
      <c r="I5074" s="1">
        <v>28.9</v>
      </c>
      <c r="J5074" s="1">
        <v>0.1</v>
      </c>
      <c r="K5074" s="1">
        <v>775</v>
      </c>
      <c r="L5074" s="1">
        <v>645</v>
      </c>
      <c r="M5074" s="6">
        <f t="shared" si="482"/>
        <v>28.991224032871912</v>
      </c>
      <c r="N5074" s="19">
        <v>0.5</v>
      </c>
      <c r="O5074" s="11" cm="1">
        <f t="array" ref="O5074">ROUND(_xlfn.SWITCH(C5074,"建筑专教",IF(S5074&gt;0.1,1.38,1.28),"阶梯教室",IF(S5074&gt;0.1,1.15,1.05),"公共教室",IF(S5074&gt;0.1,1.22,1.12),IF(S5074&gt;0.1,1.2,1.1))+(MOD(ROW()*11,31)/31-0.5)*0.06,2)</f>
        <v>1.1000000000000001</v>
      </c>
      <c r="P5074" s="12">
        <f t="shared" si="480"/>
        <v>0.37</v>
      </c>
      <c r="Q5074" s="13">
        <f t="shared" si="481"/>
        <v>0.68733221720482562</v>
      </c>
      <c r="R5074" s="1">
        <v>0.26</v>
      </c>
      <c r="S5074" s="1">
        <v>0</v>
      </c>
      <c r="T5074" s="1">
        <v>0.23</v>
      </c>
      <c r="U5074" s="4" t="s">
        <v>60</v>
      </c>
      <c r="V5074">
        <v>0.41</v>
      </c>
      <c r="W5074">
        <v>0.3</v>
      </c>
      <c r="X5074" s="14">
        <v>0.73</v>
      </c>
      <c r="Y5074" s="14">
        <v>2.38</v>
      </c>
      <c r="Z5074" s="14">
        <v>0.25</v>
      </c>
      <c r="AA5074" s="5">
        <f t="shared" si="477"/>
        <v>0.49</v>
      </c>
      <c r="AB5074" s="15" cm="1">
        <f t="array" ref="AB5074">_xlfn.SWITCH(U5074,"夏",122,"冬",90,"春",153,"秋",153,0)</f>
        <v>122</v>
      </c>
      <c r="AC5074" s="16">
        <f t="shared" si="478"/>
        <v>59.78</v>
      </c>
      <c r="AD5074" s="5">
        <f>IFERROR(AA5074/D5074,0)</f>
        <v>3.9034244982107977E-3</v>
      </c>
      <c r="AE5074" s="15">
        <f t="shared" si="479"/>
        <v>0.33424657534246577</v>
      </c>
      <c r="AF5074" s="5">
        <f>IFERROR(AD5074*AE5074*48,0)</f>
        <v>6.2625900990472425E-2</v>
      </c>
    </row>
    <row r="5075" spans="1:32" x14ac:dyDescent="0.15">
      <c r="A5075" s="17">
        <v>45896</v>
      </c>
      <c r="B5075" s="1" t="s">
        <v>35</v>
      </c>
      <c r="C5075" s="1" t="s">
        <v>33</v>
      </c>
      <c r="D5075" s="9">
        <v>125.5308</v>
      </c>
      <c r="E5075" s="6">
        <v>3.15</v>
      </c>
      <c r="F5075" s="18">
        <v>0.6875</v>
      </c>
      <c r="G5075" s="1">
        <v>28.3</v>
      </c>
      <c r="H5075" s="1">
        <v>68</v>
      </c>
      <c r="I5075" s="1">
        <v>28.6</v>
      </c>
      <c r="J5075" s="1">
        <v>0.09</v>
      </c>
      <c r="K5075" s="1">
        <v>865</v>
      </c>
      <c r="L5075" s="1">
        <v>720</v>
      </c>
      <c r="M5075" s="6">
        <f t="shared" si="482"/>
        <v>28.6858935927944</v>
      </c>
      <c r="N5075" s="19">
        <v>0.5</v>
      </c>
      <c r="O5075" s="11" cm="1">
        <f t="array" ref="O5075">ROUND(_xlfn.SWITCH(C5075,"建筑专教",IF(S5075&gt;0.1,1.38,1.28),"阶梯教室",IF(S5075&gt;0.1,1.15,1.05),"公共教室",IF(S5075&gt;0.1,1.22,1.12),IF(S5075&gt;0.1,1.2,1.1))+(MOD(ROW()*11,31)/31-0.5)*0.06,2)</f>
        <v>1.1200000000000001</v>
      </c>
      <c r="P5075" s="12">
        <f t="shared" si="480"/>
        <v>0.46</v>
      </c>
      <c r="Q5075" s="13">
        <f t="shared" si="481"/>
        <v>0.61387732422549857</v>
      </c>
      <c r="R5075" s="1">
        <v>0.28000000000000003</v>
      </c>
      <c r="S5075" s="1">
        <v>0</v>
      </c>
      <c r="T5075" s="1">
        <v>0.28999999999999998</v>
      </c>
      <c r="U5075" s="4" t="s">
        <v>60</v>
      </c>
      <c r="V5075">
        <v>0.41</v>
      </c>
      <c r="W5075">
        <v>0.3</v>
      </c>
      <c r="X5075" s="14">
        <v>0.73</v>
      </c>
      <c r="Y5075" s="14">
        <v>2.38</v>
      </c>
      <c r="Z5075" s="14">
        <v>0.25</v>
      </c>
      <c r="AA5075" s="5">
        <f t="shared" si="477"/>
        <v>0.57000000000000006</v>
      </c>
      <c r="AB5075" s="15" cm="1">
        <f t="array" ref="AB5075">_xlfn.SWITCH(U5075,"夏",122,"冬",90,"春",153,"秋",153,0)</f>
        <v>122</v>
      </c>
      <c r="AC5075" s="16">
        <f t="shared" si="478"/>
        <v>69.540000000000006</v>
      </c>
      <c r="AD5075" s="5">
        <f>IFERROR(AA5075/D5075,0)</f>
        <v>4.5407182938370511E-3</v>
      </c>
      <c r="AE5075" s="15">
        <f t="shared" si="479"/>
        <v>0.33424657534246577</v>
      </c>
      <c r="AF5075" s="5">
        <f>IFERROR(AD5075*AE5075*48,0)</f>
        <v>7.2850537886876079E-2</v>
      </c>
    </row>
    <row r="5076" spans="1:32" x14ac:dyDescent="0.15">
      <c r="A5076" s="17">
        <v>45896</v>
      </c>
      <c r="B5076" s="1" t="s">
        <v>35</v>
      </c>
      <c r="C5076" s="1" t="s">
        <v>33</v>
      </c>
      <c r="D5076" s="9">
        <v>125.5308</v>
      </c>
      <c r="E5076" s="6">
        <v>3.15</v>
      </c>
      <c r="F5076" s="18">
        <v>0.70833333333333304</v>
      </c>
      <c r="G5076" s="1">
        <v>27.8</v>
      </c>
      <c r="H5076" s="1">
        <v>76</v>
      </c>
      <c r="I5076" s="1">
        <v>28.1</v>
      </c>
      <c r="J5076" s="1">
        <v>0.06</v>
      </c>
      <c r="K5076" s="1">
        <v>538</v>
      </c>
      <c r="L5076" s="1">
        <v>585</v>
      </c>
      <c r="M5076" s="6">
        <f t="shared" si="482"/>
        <v>28.167687074608864</v>
      </c>
      <c r="N5076" s="19">
        <v>0.5</v>
      </c>
      <c r="O5076" s="11" cm="1">
        <f t="array" ref="O5076">ROUND(_xlfn.SWITCH(C5076,"建筑专教",IF(S5076&gt;0.1,1.38,1.28),"阶梯教室",IF(S5076&gt;0.1,1.15,1.05),"公共教室",IF(S5076&gt;0.1,1.22,1.12),IF(S5076&gt;0.1,1.2,1.1))+(MOD(ROW()*11,31)/31-0.5)*0.06,2)</f>
        <v>1.08</v>
      </c>
      <c r="P5076" s="12">
        <f t="shared" si="480"/>
        <v>0.14000000000000001</v>
      </c>
      <c r="Q5076" s="13">
        <f t="shared" si="481"/>
        <v>0.36865504094283186</v>
      </c>
      <c r="R5076" s="1">
        <v>0.15</v>
      </c>
      <c r="S5076" s="1">
        <v>0.09</v>
      </c>
      <c r="T5076" s="1">
        <v>0.05</v>
      </c>
      <c r="U5076" s="4" t="s">
        <v>60</v>
      </c>
      <c r="V5076">
        <v>0.41</v>
      </c>
      <c r="W5076">
        <v>0.3</v>
      </c>
      <c r="X5076" s="14">
        <v>0.73</v>
      </c>
      <c r="Y5076" s="14">
        <v>2.38</v>
      </c>
      <c r="Z5076" s="14">
        <v>0.25</v>
      </c>
      <c r="AA5076" s="5">
        <f t="shared" si="477"/>
        <v>0.28999999999999998</v>
      </c>
      <c r="AB5076" s="15" cm="1">
        <f t="array" ref="AB5076">_xlfn.SWITCH(U5076,"夏",122,"冬",90,"春",153,"秋",153,0)</f>
        <v>122</v>
      </c>
      <c r="AC5076" s="16">
        <f t="shared" si="478"/>
        <v>35.379999999999995</v>
      </c>
      <c r="AD5076" s="5">
        <f>IFERROR(AA5076/D5076,0)</f>
        <v>2.3101900091451657E-3</v>
      </c>
      <c r="AE5076" s="15">
        <f t="shared" si="479"/>
        <v>0.33424657534246577</v>
      </c>
      <c r="AF5076" s="5">
        <f>IFERROR(AD5076*AE5076*48,0)</f>
        <v>3.7064308749463259E-2</v>
      </c>
    </row>
    <row r="5077" spans="1:32" x14ac:dyDescent="0.15">
      <c r="A5077" s="17">
        <v>45896</v>
      </c>
      <c r="B5077" s="1" t="s">
        <v>35</v>
      </c>
      <c r="C5077" s="1" t="s">
        <v>33</v>
      </c>
      <c r="D5077" s="9">
        <v>125.5308</v>
      </c>
      <c r="E5077" s="6">
        <v>3.15</v>
      </c>
      <c r="F5077" s="18">
        <v>0.72916666666666696</v>
      </c>
      <c r="G5077" s="1">
        <v>27.1</v>
      </c>
      <c r="H5077" s="1">
        <v>84</v>
      </c>
      <c r="I5077" s="1">
        <v>27.4</v>
      </c>
      <c r="J5077" s="1">
        <v>0.04</v>
      </c>
      <c r="K5077" s="1">
        <v>462</v>
      </c>
      <c r="L5077" s="1">
        <v>525</v>
      </c>
      <c r="M5077" s="6">
        <f t="shared" si="482"/>
        <v>27.453445665014328</v>
      </c>
      <c r="N5077" s="1">
        <v>0</v>
      </c>
      <c r="O5077" s="1">
        <v>0</v>
      </c>
      <c r="P5077" s="12">
        <f t="shared" si="480"/>
        <v>0</v>
      </c>
      <c r="Q5077" s="1">
        <v>0</v>
      </c>
      <c r="R5077" s="1">
        <v>0.11</v>
      </c>
      <c r="S5077" s="1">
        <v>0.13</v>
      </c>
      <c r="T5077" s="1">
        <v>0</v>
      </c>
      <c r="U5077" s="4" t="s">
        <v>60</v>
      </c>
      <c r="V5077">
        <v>0.41</v>
      </c>
      <c r="W5077">
        <v>0.3</v>
      </c>
      <c r="X5077" s="14">
        <v>0.73</v>
      </c>
      <c r="Y5077" s="14">
        <v>2.38</v>
      </c>
      <c r="Z5077" s="14">
        <v>0.25</v>
      </c>
      <c r="AA5077" s="5">
        <f t="shared" si="477"/>
        <v>0.24</v>
      </c>
      <c r="AB5077" s="15" cm="1">
        <f t="array" ref="AB5077">_xlfn.SWITCH(U5077,"夏",122,"冬",90,"春",153,"秋",153,0)</f>
        <v>122</v>
      </c>
      <c r="AC5077" s="16">
        <f t="shared" si="478"/>
        <v>29.279999999999998</v>
      </c>
      <c r="AD5077" s="5">
        <f>IFERROR(AA5077/D5077,0)</f>
        <v>1.911881386878758E-3</v>
      </c>
      <c r="AE5077" s="15">
        <f t="shared" si="479"/>
        <v>0.33424657534246577</v>
      </c>
      <c r="AF5077" s="5">
        <f>IFERROR(AD5077*AE5077*48,0)</f>
        <v>3.0673910689210979E-2</v>
      </c>
    </row>
    <row r="5078" spans="1:32" x14ac:dyDescent="0.15">
      <c r="A5078" s="17">
        <v>45896</v>
      </c>
      <c r="B5078" s="1" t="s">
        <v>35</v>
      </c>
      <c r="C5078" s="1" t="s">
        <v>33</v>
      </c>
      <c r="D5078" s="9">
        <v>125.5308</v>
      </c>
      <c r="E5078" s="6">
        <v>3.15</v>
      </c>
      <c r="F5078" s="18">
        <v>0.75</v>
      </c>
      <c r="G5078" s="1">
        <v>26.5</v>
      </c>
      <c r="H5078" s="1">
        <v>86</v>
      </c>
      <c r="I5078" s="1">
        <v>26.8</v>
      </c>
      <c r="J5078" s="1">
        <v>0.06</v>
      </c>
      <c r="K5078" s="1">
        <v>455</v>
      </c>
      <c r="L5078" s="1">
        <v>465</v>
      </c>
      <c r="M5078" s="6">
        <f t="shared" si="482"/>
        <v>26.868570569971666</v>
      </c>
      <c r="N5078" s="19">
        <v>0.5</v>
      </c>
      <c r="O5078" s="11" cm="1">
        <f t="array" ref="O5078">ROUND(_xlfn.SWITCH(C5078,"建筑专教",IF(S5078&gt;0.1,1.38,1.28),"阶梯教室",IF(S5078&gt;0.1,1.15,1.05),"公共教室",IF(S5078&gt;0.1,1.22,1.12),IF(S5078&gt;0.1,1.2,1.1))+(MOD(ROW()*11,31)/31-0.5)*0.06,2)</f>
        <v>1.22</v>
      </c>
      <c r="P5078" s="12">
        <f t="shared" si="480"/>
        <v>0.05</v>
      </c>
      <c r="Q5078" s="13">
        <f t="shared" si="481"/>
        <v>0.1884228765760248</v>
      </c>
      <c r="R5078" s="1">
        <v>0.15</v>
      </c>
      <c r="S5078" s="1">
        <v>0.17</v>
      </c>
      <c r="T5078" s="1">
        <v>0.03</v>
      </c>
      <c r="U5078" s="4" t="s">
        <v>60</v>
      </c>
      <c r="V5078">
        <v>0.41</v>
      </c>
      <c r="W5078">
        <v>0.3</v>
      </c>
      <c r="X5078" s="14">
        <v>0.73</v>
      </c>
      <c r="Y5078" s="14">
        <v>2.38</v>
      </c>
      <c r="Z5078" s="14">
        <v>0.25</v>
      </c>
      <c r="AA5078" s="5">
        <f t="shared" si="477"/>
        <v>0.35</v>
      </c>
      <c r="AB5078" s="15" cm="1">
        <f t="array" ref="AB5078">_xlfn.SWITCH(U5078,"夏",122,"冬",90,"春",153,"秋",153,0)</f>
        <v>122</v>
      </c>
      <c r="AC5078" s="16">
        <f t="shared" si="478"/>
        <v>42.699999999999996</v>
      </c>
      <c r="AD5078" s="5">
        <f>IFERROR(AA5078/D5078,0)</f>
        <v>2.7881603558648554E-3</v>
      </c>
      <c r="AE5078" s="15">
        <f t="shared" si="479"/>
        <v>0.33424657534246577</v>
      </c>
      <c r="AF5078" s="5">
        <f>IFERROR(AD5078*AE5078*48,0)</f>
        <v>4.4732786421766015E-2</v>
      </c>
    </row>
    <row r="5079" spans="1:32" x14ac:dyDescent="0.15">
      <c r="A5079" s="17">
        <v>45896</v>
      </c>
      <c r="B5079" s="1" t="s">
        <v>35</v>
      </c>
      <c r="C5079" s="1" t="s">
        <v>33</v>
      </c>
      <c r="D5079" s="9">
        <v>125.5308</v>
      </c>
      <c r="E5079" s="6">
        <v>3.15</v>
      </c>
      <c r="F5079" s="18">
        <v>0.79166666666666696</v>
      </c>
      <c r="G5079" s="1">
        <v>25.5</v>
      </c>
      <c r="H5079" s="1">
        <v>83</v>
      </c>
      <c r="I5079" s="1">
        <v>25.8</v>
      </c>
      <c r="J5079" s="1">
        <v>7.0000000000000007E-2</v>
      </c>
      <c r="K5079" s="1">
        <v>538</v>
      </c>
      <c r="L5079" s="1">
        <v>495</v>
      </c>
      <c r="M5079" s="6">
        <f t="shared" si="482"/>
        <v>25.87596965216153</v>
      </c>
      <c r="N5079" s="19">
        <v>0.5</v>
      </c>
      <c r="O5079" s="11" cm="1">
        <f t="array" ref="O5079">ROUND(_xlfn.SWITCH(C5079,"建筑专教",IF(S5079&gt;0.1,1.38,1.28),"阶梯教室",IF(S5079&gt;0.1,1.15,1.05),"公共教室",IF(S5079&gt;0.1,1.22,1.12),IF(S5079&gt;0.1,1.2,1.1))+(MOD(ROW()*11,31)/31-0.5)*0.06,2)</f>
        <v>1.18</v>
      </c>
      <c r="P5079" s="12">
        <f t="shared" si="480"/>
        <v>0.14000000000000001</v>
      </c>
      <c r="Q5079" s="13">
        <f t="shared" si="481"/>
        <v>-0.21787085041392135</v>
      </c>
      <c r="R5079" s="1">
        <v>0.13</v>
      </c>
      <c r="S5079" s="1">
        <v>0.25</v>
      </c>
      <c r="T5079" s="1">
        <v>7.0000000000000007E-2</v>
      </c>
      <c r="U5079" s="4" t="s">
        <v>60</v>
      </c>
      <c r="V5079">
        <v>0.41</v>
      </c>
      <c r="W5079">
        <v>0.3</v>
      </c>
      <c r="X5079" s="14">
        <v>0.73</v>
      </c>
      <c r="Y5079" s="14">
        <v>2.38</v>
      </c>
      <c r="Z5079" s="14">
        <v>0.25</v>
      </c>
      <c r="AA5079" s="5">
        <f t="shared" si="477"/>
        <v>0.45</v>
      </c>
      <c r="AB5079" s="15" cm="1">
        <f t="array" ref="AB5079">_xlfn.SWITCH(U5079,"夏",122,"冬",90,"春",153,"秋",153,0)</f>
        <v>122</v>
      </c>
      <c r="AC5079" s="16">
        <f t="shared" si="478"/>
        <v>54.9</v>
      </c>
      <c r="AD5079" s="5">
        <f>IFERROR(AA5079/D5079,0)</f>
        <v>3.5847776003976716E-3</v>
      </c>
      <c r="AE5079" s="15">
        <f t="shared" si="479"/>
        <v>0.33424657534246577</v>
      </c>
      <c r="AF5079" s="5">
        <f>IFERROR(AD5079*AE5079*48,0)</f>
        <v>5.751358254227059E-2</v>
      </c>
    </row>
    <row r="5080" spans="1:32" x14ac:dyDescent="0.15">
      <c r="A5080" s="17">
        <v>45896</v>
      </c>
      <c r="B5080" s="1" t="s">
        <v>35</v>
      </c>
      <c r="C5080" s="1" t="s">
        <v>33</v>
      </c>
      <c r="D5080" s="9">
        <v>125.5308</v>
      </c>
      <c r="E5080" s="6">
        <v>3.15</v>
      </c>
      <c r="F5080" s="18">
        <v>0.8125</v>
      </c>
      <c r="G5080" s="1">
        <v>25.1</v>
      </c>
      <c r="H5080" s="1">
        <v>90</v>
      </c>
      <c r="I5080" s="1">
        <v>25.4</v>
      </c>
      <c r="J5080" s="1">
        <v>0.05</v>
      </c>
      <c r="K5080" s="1">
        <v>422</v>
      </c>
      <c r="L5080" s="1">
        <v>435</v>
      </c>
      <c r="M5080" s="6">
        <f t="shared" si="482"/>
        <v>25.462335764437285</v>
      </c>
      <c r="N5080" s="19">
        <v>0.5</v>
      </c>
      <c r="O5080" s="11" cm="1">
        <f t="array" ref="O5080">ROUND(_xlfn.SWITCH(C5080,"建筑专教",IF(S5080&gt;0.1,1.38,1.28),"阶梯教室",IF(S5080&gt;0.1,1.15,1.05),"公共教室",IF(S5080&gt;0.1,1.22,1.12),IF(S5080&gt;0.1,1.2,1.1))+(MOD(ROW()*11,31)/31-0.5)*0.06,2)</f>
        <v>1.2</v>
      </c>
      <c r="P5080" s="12">
        <f t="shared" si="480"/>
        <v>0.02</v>
      </c>
      <c r="Q5080" s="13">
        <f t="shared" si="481"/>
        <v>-0.30689564451766788</v>
      </c>
      <c r="R5080" s="1">
        <v>0.09</v>
      </c>
      <c r="S5080" s="1">
        <v>0.28999999999999998</v>
      </c>
      <c r="T5080" s="1">
        <v>0.01</v>
      </c>
      <c r="U5080" s="4" t="s">
        <v>60</v>
      </c>
      <c r="V5080">
        <v>0.41</v>
      </c>
      <c r="W5080">
        <v>0.3</v>
      </c>
      <c r="X5080" s="14">
        <v>0.73</v>
      </c>
      <c r="Y5080" s="14">
        <v>2.38</v>
      </c>
      <c r="Z5080" s="14">
        <v>0.25</v>
      </c>
      <c r="AA5080" s="5">
        <f t="shared" si="477"/>
        <v>0.39</v>
      </c>
      <c r="AB5080" s="15" cm="1">
        <f t="array" ref="AB5080">_xlfn.SWITCH(U5080,"夏",122,"冬",90,"春",153,"秋",153,0)</f>
        <v>122</v>
      </c>
      <c r="AC5080" s="16">
        <f t="shared" si="478"/>
        <v>47.58</v>
      </c>
      <c r="AD5080" s="5">
        <f>IFERROR(AA5080/D5080,0)</f>
        <v>3.1068072536779819E-3</v>
      </c>
      <c r="AE5080" s="15">
        <f t="shared" si="479"/>
        <v>0.33424657534246577</v>
      </c>
      <c r="AF5080" s="5">
        <f>IFERROR(AD5080*AE5080*48,0)</f>
        <v>4.9845104869967835E-2</v>
      </c>
    </row>
    <row r="5081" spans="1:32" x14ac:dyDescent="0.15">
      <c r="A5081" s="17">
        <v>45896</v>
      </c>
      <c r="B5081" s="1" t="s">
        <v>35</v>
      </c>
      <c r="C5081" s="1" t="s">
        <v>33</v>
      </c>
      <c r="D5081" s="9">
        <v>125.5308</v>
      </c>
      <c r="E5081" s="6">
        <v>3.15</v>
      </c>
      <c r="F5081" s="18">
        <v>0.83333333333333304</v>
      </c>
      <c r="G5081" s="1">
        <v>24.5</v>
      </c>
      <c r="H5081" s="1">
        <v>94</v>
      </c>
      <c r="I5081" s="1">
        <v>24.8</v>
      </c>
      <c r="J5081" s="1">
        <v>0.05</v>
      </c>
      <c r="K5081" s="1">
        <v>375</v>
      </c>
      <c r="L5081" s="1">
        <v>375</v>
      </c>
      <c r="M5081" s="6">
        <f t="shared" si="482"/>
        <v>24.862712952607694</v>
      </c>
      <c r="N5081" s="1">
        <v>0</v>
      </c>
      <c r="O5081" s="1">
        <v>0</v>
      </c>
      <c r="P5081" s="12">
        <f t="shared" si="480"/>
        <v>0</v>
      </c>
      <c r="Q5081" s="1">
        <v>0</v>
      </c>
      <c r="R5081" s="1">
        <v>0.06</v>
      </c>
      <c r="S5081" s="1">
        <v>0.33</v>
      </c>
      <c r="T5081" s="1">
        <v>0</v>
      </c>
      <c r="U5081" s="4" t="s">
        <v>60</v>
      </c>
      <c r="V5081">
        <v>0.41</v>
      </c>
      <c r="W5081">
        <v>0.3</v>
      </c>
      <c r="X5081" s="14">
        <v>0.73</v>
      </c>
      <c r="Y5081" s="14">
        <v>2.38</v>
      </c>
      <c r="Z5081" s="14">
        <v>0.25</v>
      </c>
      <c r="AA5081" s="5">
        <f t="shared" si="477"/>
        <v>0.39</v>
      </c>
      <c r="AB5081" s="15" cm="1">
        <f t="array" ref="AB5081">_xlfn.SWITCH(U5081,"夏",122,"冬",90,"春",153,"秋",153,0)</f>
        <v>122</v>
      </c>
      <c r="AC5081" s="16">
        <f t="shared" si="478"/>
        <v>47.58</v>
      </c>
      <c r="AD5081" s="5">
        <f>IFERROR(AA5081/D5081,0)</f>
        <v>3.1068072536779819E-3</v>
      </c>
      <c r="AE5081" s="15">
        <f t="shared" si="479"/>
        <v>0.33424657534246577</v>
      </c>
      <c r="AF5081" s="5">
        <f>IFERROR(AD5081*AE5081*48,0)</f>
        <v>4.9845104869967835E-2</v>
      </c>
    </row>
    <row r="5082" spans="1:32" x14ac:dyDescent="0.15">
      <c r="A5082" s="17">
        <v>45896</v>
      </c>
      <c r="B5082" s="1" t="s">
        <v>35</v>
      </c>
      <c r="C5082" s="1" t="s">
        <v>33</v>
      </c>
      <c r="D5082" s="9">
        <v>125.5308</v>
      </c>
      <c r="E5082" s="6">
        <v>3.15</v>
      </c>
      <c r="F5082" s="18">
        <v>0.85416666666666696</v>
      </c>
      <c r="G5082" s="1">
        <v>23.9</v>
      </c>
      <c r="H5082" s="1">
        <v>96</v>
      </c>
      <c r="I5082" s="1">
        <v>24.2</v>
      </c>
      <c r="J5082" s="1">
        <v>0.03</v>
      </c>
      <c r="K5082" s="1">
        <v>358</v>
      </c>
      <c r="L5082" s="1">
        <v>315</v>
      </c>
      <c r="M5082" s="6">
        <f t="shared" si="482"/>
        <v>24.246441871100217</v>
      </c>
      <c r="N5082" s="1">
        <v>0</v>
      </c>
      <c r="O5082" s="1">
        <v>0</v>
      </c>
      <c r="P5082" s="12">
        <f t="shared" si="480"/>
        <v>0</v>
      </c>
      <c r="Q5082" s="1">
        <v>0</v>
      </c>
      <c r="R5082" s="1">
        <v>0.04</v>
      </c>
      <c r="S5082" s="1">
        <v>0.37</v>
      </c>
      <c r="T5082" s="1">
        <v>0</v>
      </c>
      <c r="U5082" s="4" t="s">
        <v>60</v>
      </c>
      <c r="V5082">
        <v>0.41</v>
      </c>
      <c r="W5082">
        <v>0.3</v>
      </c>
      <c r="X5082" s="14">
        <v>0.73</v>
      </c>
      <c r="Y5082" s="14">
        <v>2.38</v>
      </c>
      <c r="Z5082" s="14">
        <v>0.25</v>
      </c>
      <c r="AA5082" s="5">
        <f t="shared" si="477"/>
        <v>0.41</v>
      </c>
      <c r="AB5082" s="15" cm="1">
        <f t="array" ref="AB5082">_xlfn.SWITCH(U5082,"夏",122,"冬",90,"春",153,"秋",153,0)</f>
        <v>122</v>
      </c>
      <c r="AC5082" s="16">
        <f t="shared" si="478"/>
        <v>50.019999999999996</v>
      </c>
      <c r="AD5082" s="5">
        <f>IFERROR(AA5082/D5082,0)</f>
        <v>3.2661307025845447E-3</v>
      </c>
      <c r="AE5082" s="15">
        <f t="shared" si="479"/>
        <v>0.33424657534246577</v>
      </c>
      <c r="AF5082" s="5">
        <f>IFERROR(AD5082*AE5082*48,0)</f>
        <v>5.2401264094068749E-2</v>
      </c>
    </row>
    <row r="5083" spans="1:32" x14ac:dyDescent="0.15">
      <c r="A5083" s="17">
        <v>45896</v>
      </c>
      <c r="B5083" s="1" t="s">
        <v>35</v>
      </c>
      <c r="C5083" s="1" t="s">
        <v>33</v>
      </c>
      <c r="D5083" s="9">
        <v>125.5308</v>
      </c>
      <c r="E5083" s="6">
        <v>3.15</v>
      </c>
      <c r="F5083" s="18">
        <v>0.875</v>
      </c>
      <c r="G5083" s="1">
        <v>23.2</v>
      </c>
      <c r="H5083" s="1">
        <v>96</v>
      </c>
      <c r="I5083" s="1">
        <v>23.5</v>
      </c>
      <c r="J5083" s="1">
        <v>0.05</v>
      </c>
      <c r="K5083" s="1">
        <v>345</v>
      </c>
      <c r="L5083" s="1">
        <v>255</v>
      </c>
      <c r="M5083" s="6">
        <f t="shared" si="482"/>
        <v>23.563540692130857</v>
      </c>
      <c r="N5083" s="1">
        <v>0</v>
      </c>
      <c r="O5083" s="1">
        <v>0</v>
      </c>
      <c r="P5083" s="12">
        <f t="shared" si="480"/>
        <v>0</v>
      </c>
      <c r="Q5083" s="1">
        <v>0</v>
      </c>
      <c r="R5083" s="1">
        <v>0.02</v>
      </c>
      <c r="S5083" s="1">
        <v>0.41</v>
      </c>
      <c r="T5083" s="1">
        <v>0</v>
      </c>
      <c r="U5083" s="4" t="s">
        <v>60</v>
      </c>
      <c r="V5083">
        <v>0.41</v>
      </c>
      <c r="W5083">
        <v>0.3</v>
      </c>
      <c r="X5083" s="14">
        <v>0.73</v>
      </c>
      <c r="Y5083" s="14">
        <v>2.38</v>
      </c>
      <c r="Z5083" s="14">
        <v>0.25</v>
      </c>
      <c r="AA5083" s="5">
        <f t="shared" si="477"/>
        <v>0.43</v>
      </c>
      <c r="AB5083" s="15" cm="1">
        <f t="array" ref="AB5083">_xlfn.SWITCH(U5083,"夏",122,"冬",90,"春",153,"秋",153,0)</f>
        <v>122</v>
      </c>
      <c r="AC5083" s="16">
        <f t="shared" si="478"/>
        <v>52.46</v>
      </c>
      <c r="AD5083" s="5">
        <f>IFERROR(AA5083/D5083,0)</f>
        <v>3.4254541514911079E-3</v>
      </c>
      <c r="AE5083" s="15">
        <f t="shared" si="479"/>
        <v>0.33424657534246577</v>
      </c>
      <c r="AF5083" s="5">
        <f>IFERROR(AD5083*AE5083*48,0)</f>
        <v>5.4957423318169669E-2</v>
      </c>
    </row>
    <row r="5084" spans="1:32" x14ac:dyDescent="0.15">
      <c r="A5084" s="17">
        <v>45896</v>
      </c>
      <c r="B5084" s="1" t="s">
        <v>35</v>
      </c>
      <c r="C5084" s="1" t="s">
        <v>33</v>
      </c>
      <c r="D5084" s="9">
        <v>125.5308</v>
      </c>
      <c r="E5084" s="6">
        <v>3.15</v>
      </c>
      <c r="F5084" s="18">
        <v>0.89583333333333304</v>
      </c>
      <c r="G5084" s="1">
        <v>22.5</v>
      </c>
      <c r="H5084" s="1">
        <v>96</v>
      </c>
      <c r="I5084" s="1">
        <v>22.8</v>
      </c>
      <c r="J5084" s="1">
        <v>0.03</v>
      </c>
      <c r="K5084" s="1">
        <v>332</v>
      </c>
      <c r="L5084" s="1">
        <v>195</v>
      </c>
      <c r="M5084" s="6">
        <f t="shared" si="482"/>
        <v>22.847103867413807</v>
      </c>
      <c r="N5084" s="1">
        <v>0</v>
      </c>
      <c r="O5084" s="1">
        <v>0</v>
      </c>
      <c r="P5084" s="12">
        <f t="shared" si="480"/>
        <v>0</v>
      </c>
      <c r="Q5084" s="1">
        <v>0</v>
      </c>
      <c r="R5084" s="1">
        <v>0</v>
      </c>
      <c r="S5084" s="1">
        <v>0.45</v>
      </c>
      <c r="T5084" s="1">
        <v>0</v>
      </c>
      <c r="U5084" s="4" t="s">
        <v>60</v>
      </c>
      <c r="V5084">
        <v>0.41</v>
      </c>
      <c r="W5084">
        <v>0.3</v>
      </c>
      <c r="X5084" s="14">
        <v>0.73</v>
      </c>
      <c r="Y5084" s="14">
        <v>2.38</v>
      </c>
      <c r="Z5084" s="14">
        <v>0.25</v>
      </c>
      <c r="AA5084" s="5">
        <f t="shared" si="477"/>
        <v>0.45</v>
      </c>
      <c r="AB5084" s="15" cm="1">
        <f t="array" ref="AB5084">_xlfn.SWITCH(U5084,"夏",122,"冬",90,"春",153,"秋",153,0)</f>
        <v>122</v>
      </c>
      <c r="AC5084" s="16">
        <f t="shared" si="478"/>
        <v>54.9</v>
      </c>
      <c r="AD5084" s="5">
        <f>IFERROR(AA5084/D5084,0)</f>
        <v>3.5847776003976716E-3</v>
      </c>
      <c r="AE5084" s="15">
        <f t="shared" si="479"/>
        <v>0.33424657534246577</v>
      </c>
      <c r="AF5084" s="5">
        <f>IFERROR(AD5084*AE5084*48,0)</f>
        <v>5.751358254227059E-2</v>
      </c>
    </row>
    <row r="5085" spans="1:32" x14ac:dyDescent="0.15">
      <c r="A5085" s="17">
        <v>45896</v>
      </c>
      <c r="B5085" s="1" t="s">
        <v>35</v>
      </c>
      <c r="C5085" s="1" t="s">
        <v>33</v>
      </c>
      <c r="D5085" s="9">
        <v>125.5308</v>
      </c>
      <c r="E5085" s="6">
        <v>3.15</v>
      </c>
      <c r="F5085" s="18">
        <v>0.91666666666666696</v>
      </c>
      <c r="G5085" s="1">
        <v>21.8</v>
      </c>
      <c r="H5085" s="1">
        <v>96</v>
      </c>
      <c r="I5085" s="1">
        <v>22.1</v>
      </c>
      <c r="J5085" s="1">
        <v>0.03</v>
      </c>
      <c r="K5085" s="1">
        <v>318</v>
      </c>
      <c r="L5085" s="1">
        <v>135</v>
      </c>
      <c r="M5085" s="6">
        <f t="shared" si="482"/>
        <v>22.147439586337839</v>
      </c>
      <c r="N5085" s="1">
        <v>0</v>
      </c>
      <c r="O5085" s="1">
        <v>0</v>
      </c>
      <c r="P5085" s="12">
        <f t="shared" si="480"/>
        <v>0</v>
      </c>
      <c r="Q5085" s="1">
        <v>0</v>
      </c>
      <c r="R5085" s="1">
        <v>0</v>
      </c>
      <c r="S5085" s="1">
        <v>0.49</v>
      </c>
      <c r="T5085" s="1">
        <v>0</v>
      </c>
      <c r="U5085" s="4" t="s">
        <v>60</v>
      </c>
      <c r="V5085">
        <v>0.41</v>
      </c>
      <c r="W5085">
        <v>0.3</v>
      </c>
      <c r="X5085" s="14">
        <v>0.73</v>
      </c>
      <c r="Y5085" s="14">
        <v>2.38</v>
      </c>
      <c r="Z5085" s="14">
        <v>0.25</v>
      </c>
      <c r="AA5085" s="5">
        <f t="shared" si="477"/>
        <v>0.49</v>
      </c>
      <c r="AB5085" s="15" cm="1">
        <f t="array" ref="AB5085">_xlfn.SWITCH(U5085,"夏",122,"冬",90,"春",153,"秋",153,0)</f>
        <v>122</v>
      </c>
      <c r="AC5085" s="16">
        <f t="shared" si="478"/>
        <v>59.78</v>
      </c>
      <c r="AD5085" s="5">
        <f>IFERROR(AA5085/D5085,0)</f>
        <v>3.9034244982107977E-3</v>
      </c>
      <c r="AE5085" s="15">
        <f t="shared" si="479"/>
        <v>0.33424657534246577</v>
      </c>
      <c r="AF5085" s="5">
        <f>IFERROR(AD5085*AE5085*48,0)</f>
        <v>6.2625900990472425E-2</v>
      </c>
    </row>
    <row r="5086" spans="1:32" x14ac:dyDescent="0.15">
      <c r="A5086" s="17">
        <v>45896</v>
      </c>
      <c r="B5086" s="1" t="s">
        <v>36</v>
      </c>
      <c r="C5086" s="1" t="s">
        <v>33</v>
      </c>
      <c r="D5086" s="9">
        <v>125.5308</v>
      </c>
      <c r="E5086" s="6">
        <v>3.15</v>
      </c>
      <c r="F5086" s="18">
        <v>0.33333333333333298</v>
      </c>
      <c r="G5086" s="1">
        <v>22.8</v>
      </c>
      <c r="H5086" s="1">
        <v>82</v>
      </c>
      <c r="I5086" s="1">
        <v>23.1</v>
      </c>
      <c r="J5086" s="1">
        <v>0.08</v>
      </c>
      <c r="K5086" s="1">
        <v>405</v>
      </c>
      <c r="L5086" s="1">
        <v>110</v>
      </c>
      <c r="M5086" s="6">
        <f t="shared" si="482"/>
        <v>23.184573727961208</v>
      </c>
      <c r="N5086" s="19">
        <v>0.5</v>
      </c>
      <c r="O5086" s="11" cm="1">
        <f t="array" ref="O5086">ROUND(_xlfn.SWITCH(C5086,"建筑专教",IF(S5086&gt;0.1,1.38,1.28),"阶梯教室",IF(S5086&gt;0.1,1.15,1.05),"公共教室",IF(S5086&gt;0.1,1.22,1.12),IF(S5086&gt;0.1,1.2,1.1))+(MOD(ROW()*11,31)/31-0.5)*0.06,2)</f>
        <v>1.1100000000000001</v>
      </c>
      <c r="P5086" s="12">
        <f t="shared" si="480"/>
        <v>0</v>
      </c>
      <c r="Q5086" s="13">
        <f t="shared" si="481"/>
        <v>-1.3807923864763212</v>
      </c>
      <c r="R5086" s="1">
        <v>0.15</v>
      </c>
      <c r="S5086" s="1">
        <v>0.05</v>
      </c>
      <c r="T5086" s="1">
        <v>0.01</v>
      </c>
      <c r="U5086" s="4" t="s">
        <v>60</v>
      </c>
      <c r="V5086">
        <v>0.41</v>
      </c>
      <c r="W5086">
        <v>0.3</v>
      </c>
      <c r="X5086" s="14">
        <v>0.73</v>
      </c>
      <c r="Y5086" s="14">
        <v>2.38</v>
      </c>
      <c r="Z5086" s="14">
        <v>0.25</v>
      </c>
      <c r="AA5086" s="5">
        <f t="shared" si="477"/>
        <v>0.21000000000000002</v>
      </c>
      <c r="AB5086" s="15" cm="1">
        <f t="array" ref="AB5086">_xlfn.SWITCH(U5086,"夏",122,"冬",90,"春",153,"秋",153,0)</f>
        <v>122</v>
      </c>
      <c r="AC5086" s="16">
        <f t="shared" si="478"/>
        <v>25.62</v>
      </c>
      <c r="AD5086" s="5">
        <f>IFERROR(AA5086/D5086,0)</f>
        <v>1.6728962135189134E-3</v>
      </c>
      <c r="AE5086" s="15">
        <f t="shared" si="479"/>
        <v>0.33424657534246577</v>
      </c>
      <c r="AF5086" s="5">
        <f>IFERROR(AD5086*AE5086*48,0)</f>
        <v>2.6839671853059612E-2</v>
      </c>
    </row>
    <row r="5087" spans="1:32" x14ac:dyDescent="0.15">
      <c r="A5087" s="17">
        <v>45896</v>
      </c>
      <c r="B5087" s="1" t="s">
        <v>36</v>
      </c>
      <c r="C5087" s="1" t="s">
        <v>33</v>
      </c>
      <c r="D5087" s="9">
        <v>125.5308</v>
      </c>
      <c r="E5087" s="6">
        <v>3.15</v>
      </c>
      <c r="F5087" s="18">
        <v>0.35416666666666702</v>
      </c>
      <c r="G5087" s="1">
        <v>24</v>
      </c>
      <c r="H5087" s="1">
        <v>78</v>
      </c>
      <c r="I5087" s="1">
        <v>24.3</v>
      </c>
      <c r="J5087" s="1">
        <v>0.14000000000000001</v>
      </c>
      <c r="K5087" s="1">
        <v>552</v>
      </c>
      <c r="L5087" s="1">
        <v>250</v>
      </c>
      <c r="M5087" s="6">
        <f t="shared" si="482"/>
        <v>24.41687495929807</v>
      </c>
      <c r="N5087" s="19">
        <v>0.5</v>
      </c>
      <c r="O5087" s="11" cm="1">
        <f t="array" ref="O5087">ROUND(_xlfn.SWITCH(C5087,"建筑专教",IF(S5087&gt;0.1,1.38,1.28),"阶梯教室",IF(S5087&gt;0.1,1.15,1.05),"公共教室",IF(S5087&gt;0.1,1.22,1.12),IF(S5087&gt;0.1,1.2,1.1))+(MOD(ROW()*11,31)/31-0.5)*0.06,2)</f>
        <v>1.07</v>
      </c>
      <c r="P5087" s="12">
        <f t="shared" si="480"/>
        <v>0.15</v>
      </c>
      <c r="Q5087" s="13">
        <f t="shared" si="481"/>
        <v>-1.0649893380590829</v>
      </c>
      <c r="R5087" s="1">
        <v>0.3</v>
      </c>
      <c r="S5087" s="1">
        <v>0.04</v>
      </c>
      <c r="T5087" s="1">
        <v>0.12</v>
      </c>
      <c r="U5087" s="4" t="s">
        <v>60</v>
      </c>
      <c r="V5087">
        <v>0.41</v>
      </c>
      <c r="W5087">
        <v>0.3</v>
      </c>
      <c r="X5087" s="14">
        <v>0.73</v>
      </c>
      <c r="Y5087" s="14">
        <v>2.38</v>
      </c>
      <c r="Z5087" s="14">
        <v>0.25</v>
      </c>
      <c r="AA5087" s="5">
        <f t="shared" si="477"/>
        <v>0.45999999999999996</v>
      </c>
      <c r="AB5087" s="15" cm="1">
        <f t="array" ref="AB5087">_xlfn.SWITCH(U5087,"夏",122,"冬",90,"春",153,"秋",153,0)</f>
        <v>122</v>
      </c>
      <c r="AC5087" s="16">
        <f t="shared" si="478"/>
        <v>56.12</v>
      </c>
      <c r="AD5087" s="5">
        <f>IFERROR(AA5087/D5087,0)</f>
        <v>3.6644393248509528E-3</v>
      </c>
      <c r="AE5087" s="15">
        <f t="shared" si="479"/>
        <v>0.33424657534246577</v>
      </c>
      <c r="AF5087" s="5">
        <f>IFERROR(AD5087*AE5087*48,0)</f>
        <v>5.8791662154321037E-2</v>
      </c>
    </row>
    <row r="5088" spans="1:32" x14ac:dyDescent="0.15">
      <c r="A5088" s="17">
        <v>45896</v>
      </c>
      <c r="B5088" s="1" t="s">
        <v>36</v>
      </c>
      <c r="C5088" s="1" t="s">
        <v>33</v>
      </c>
      <c r="D5088" s="9">
        <v>125.5308</v>
      </c>
      <c r="E5088" s="6">
        <v>3.15</v>
      </c>
      <c r="F5088" s="18">
        <v>0.375</v>
      </c>
      <c r="G5088" s="1">
        <v>25</v>
      </c>
      <c r="H5088" s="1">
        <v>74</v>
      </c>
      <c r="I5088" s="1">
        <v>25.3</v>
      </c>
      <c r="J5088" s="1">
        <v>0.15</v>
      </c>
      <c r="K5088" s="1">
        <v>652</v>
      </c>
      <c r="L5088" s="1">
        <v>315</v>
      </c>
      <c r="M5088" s="6">
        <f t="shared" si="482"/>
        <v>25.420592228553346</v>
      </c>
      <c r="N5088" s="19">
        <v>0.5</v>
      </c>
      <c r="O5088" s="11" cm="1">
        <f t="array" ref="O5088">ROUND(_xlfn.SWITCH(C5088,"建筑专教",IF(S5088&gt;0.1,1.38,1.28),"阶梯教室",IF(S5088&gt;0.1,1.15,1.05),"公共教室",IF(S5088&gt;0.1,1.22,1.12),IF(S5088&gt;0.1,1.2,1.1))+(MOD(ROW()*11,31)/31-0.5)*0.06,2)</f>
        <v>1.1000000000000001</v>
      </c>
      <c r="P5088" s="12">
        <f t="shared" si="480"/>
        <v>0.25</v>
      </c>
      <c r="Q5088" s="13">
        <f t="shared" si="481"/>
        <v>-0.5922150147325993</v>
      </c>
      <c r="R5088" s="1">
        <v>0.35</v>
      </c>
      <c r="S5088" s="1">
        <v>0</v>
      </c>
      <c r="T5088" s="1">
        <v>0.18</v>
      </c>
      <c r="U5088" s="4" t="s">
        <v>60</v>
      </c>
      <c r="V5088">
        <v>0.41</v>
      </c>
      <c r="W5088">
        <v>0.3</v>
      </c>
      <c r="X5088" s="14">
        <v>0.73</v>
      </c>
      <c r="Y5088" s="14">
        <v>2.38</v>
      </c>
      <c r="Z5088" s="14">
        <v>0.25</v>
      </c>
      <c r="AA5088" s="5">
        <f t="shared" si="477"/>
        <v>0.53</v>
      </c>
      <c r="AB5088" s="15" cm="1">
        <f t="array" ref="AB5088">_xlfn.SWITCH(U5088,"夏",122,"冬",90,"春",153,"秋",153,0)</f>
        <v>122</v>
      </c>
      <c r="AC5088" s="16">
        <f t="shared" si="478"/>
        <v>64.66</v>
      </c>
      <c r="AD5088" s="5">
        <f>IFERROR(AA5088/D5088,0)</f>
        <v>4.2220713960239246E-3</v>
      </c>
      <c r="AE5088" s="15">
        <f t="shared" si="479"/>
        <v>0.33424657534246577</v>
      </c>
      <c r="AF5088" s="5">
        <f>IFERROR(AD5088*AE5088*48,0)</f>
        <v>6.7738219438674252E-2</v>
      </c>
    </row>
    <row r="5089" spans="1:32" x14ac:dyDescent="0.15">
      <c r="A5089" s="17">
        <v>45896</v>
      </c>
      <c r="B5089" s="1" t="s">
        <v>36</v>
      </c>
      <c r="C5089" s="1" t="s">
        <v>33</v>
      </c>
      <c r="D5089" s="9">
        <v>125.5308</v>
      </c>
      <c r="E5089" s="6">
        <v>3.15</v>
      </c>
      <c r="F5089" s="18">
        <v>0.39583333333333298</v>
      </c>
      <c r="G5089" s="1">
        <v>25.5</v>
      </c>
      <c r="H5089" s="1">
        <v>75</v>
      </c>
      <c r="I5089" s="1">
        <v>25.8</v>
      </c>
      <c r="J5089" s="1">
        <v>0.11</v>
      </c>
      <c r="K5089" s="1">
        <v>552</v>
      </c>
      <c r="L5089" s="1">
        <v>280</v>
      </c>
      <c r="M5089" s="6">
        <f t="shared" si="482"/>
        <v>25.899624322657871</v>
      </c>
      <c r="N5089" s="19">
        <v>0.5</v>
      </c>
      <c r="O5089" s="11" cm="1">
        <f t="array" ref="O5089">ROUND(_xlfn.SWITCH(C5089,"建筑专教",IF(S5089&gt;0.1,1.38,1.28),"阶梯教室",IF(S5089&gt;0.1,1.15,1.05),"公共教室",IF(S5089&gt;0.1,1.22,1.12),IF(S5089&gt;0.1,1.2,1.1))+(MOD(ROW()*11,31)/31-0.5)*0.06,2)</f>
        <v>1.1200000000000001</v>
      </c>
      <c r="P5089" s="12">
        <f t="shared" si="480"/>
        <v>0.15</v>
      </c>
      <c r="Q5089" s="13">
        <f t="shared" si="481"/>
        <v>-0.35986496452563965</v>
      </c>
      <c r="R5089" s="1">
        <v>0.22</v>
      </c>
      <c r="S5089" s="1">
        <v>0</v>
      </c>
      <c r="T5089" s="1">
        <v>0.1</v>
      </c>
      <c r="U5089" s="4" t="s">
        <v>60</v>
      </c>
      <c r="V5089">
        <v>0.41</v>
      </c>
      <c r="W5089">
        <v>0.3</v>
      </c>
      <c r="X5089" s="14">
        <v>0.73</v>
      </c>
      <c r="Y5089" s="14">
        <v>2.38</v>
      </c>
      <c r="Z5089" s="14">
        <v>0.25</v>
      </c>
      <c r="AA5089" s="5">
        <f t="shared" si="477"/>
        <v>0.32</v>
      </c>
      <c r="AB5089" s="15" cm="1">
        <f t="array" ref="AB5089">_xlfn.SWITCH(U5089,"夏",122,"冬",90,"春",153,"秋",153,0)</f>
        <v>122</v>
      </c>
      <c r="AC5089" s="16">
        <f t="shared" si="478"/>
        <v>39.04</v>
      </c>
      <c r="AD5089" s="5">
        <f>IFERROR(AA5089/D5089,0)</f>
        <v>2.549175182505011E-3</v>
      </c>
      <c r="AE5089" s="15">
        <f t="shared" si="479"/>
        <v>0.33424657534246577</v>
      </c>
      <c r="AF5089" s="5">
        <f>IFERROR(AD5089*AE5089*48,0)</f>
        <v>4.089854758561464E-2</v>
      </c>
    </row>
    <row r="5090" spans="1:32" x14ac:dyDescent="0.15">
      <c r="A5090" s="17">
        <v>45896</v>
      </c>
      <c r="B5090" s="1" t="s">
        <v>36</v>
      </c>
      <c r="C5090" s="1" t="s">
        <v>33</v>
      </c>
      <c r="D5090" s="9">
        <v>125.5308</v>
      </c>
      <c r="E5090" s="6">
        <v>3.15</v>
      </c>
      <c r="F5090" s="18">
        <v>0.41666666666666702</v>
      </c>
      <c r="G5090" s="1">
        <v>26.3</v>
      </c>
      <c r="H5090" s="1">
        <v>77</v>
      </c>
      <c r="I5090" s="1">
        <v>26.6</v>
      </c>
      <c r="J5090" s="1">
        <v>0.15</v>
      </c>
      <c r="K5090" s="1">
        <v>658</v>
      </c>
      <c r="L5090" s="1">
        <v>340</v>
      </c>
      <c r="M5090" s="6">
        <f t="shared" si="482"/>
        <v>26.719031259528663</v>
      </c>
      <c r="N5090" s="19">
        <v>0.5</v>
      </c>
      <c r="O5090" s="11" cm="1">
        <f t="array" ref="O5090">ROUND(_xlfn.SWITCH(C5090,"建筑专教",IF(S5090&gt;0.1,1.38,1.28),"阶梯教室",IF(S5090&gt;0.1,1.15,1.05),"公共教室",IF(S5090&gt;0.1,1.22,1.12),IF(S5090&gt;0.1,1.2,1.1))+(MOD(ROW()*11,31)/31-0.5)*0.06,2)</f>
        <v>1.08</v>
      </c>
      <c r="P5090" s="12">
        <f t="shared" si="480"/>
        <v>0.26</v>
      </c>
      <c r="Q5090" s="13">
        <f t="shared" si="481"/>
        <v>-0.16790570029970567</v>
      </c>
      <c r="R5090" s="1">
        <v>0.28999999999999998</v>
      </c>
      <c r="S5090" s="1">
        <v>0</v>
      </c>
      <c r="T5090" s="1">
        <v>0.17</v>
      </c>
      <c r="U5090" s="4" t="s">
        <v>60</v>
      </c>
      <c r="V5090">
        <v>0.41</v>
      </c>
      <c r="W5090">
        <v>0.3</v>
      </c>
      <c r="X5090" s="14">
        <v>0.73</v>
      </c>
      <c r="Y5090" s="14">
        <v>2.38</v>
      </c>
      <c r="Z5090" s="14">
        <v>0.25</v>
      </c>
      <c r="AA5090" s="5">
        <f t="shared" si="477"/>
        <v>0.45999999999999996</v>
      </c>
      <c r="AB5090" s="15" cm="1">
        <f t="array" ref="AB5090">_xlfn.SWITCH(U5090,"夏",122,"冬",90,"春",153,"秋",153,0)</f>
        <v>122</v>
      </c>
      <c r="AC5090" s="16">
        <f t="shared" si="478"/>
        <v>56.12</v>
      </c>
      <c r="AD5090" s="5">
        <f>IFERROR(AA5090/D5090,0)</f>
        <v>3.6644393248509528E-3</v>
      </c>
      <c r="AE5090" s="15">
        <f t="shared" si="479"/>
        <v>0.33424657534246577</v>
      </c>
      <c r="AF5090" s="5">
        <f>IFERROR(AD5090*AE5090*48,0)</f>
        <v>5.8791662154321037E-2</v>
      </c>
    </row>
    <row r="5091" spans="1:32" x14ac:dyDescent="0.15">
      <c r="A5091" s="17">
        <v>45896</v>
      </c>
      <c r="B5091" s="1" t="s">
        <v>36</v>
      </c>
      <c r="C5091" s="1" t="s">
        <v>33</v>
      </c>
      <c r="D5091" s="9">
        <v>125.5308</v>
      </c>
      <c r="E5091" s="6">
        <v>3.15</v>
      </c>
      <c r="F5091" s="18">
        <v>0.4375</v>
      </c>
      <c r="G5091" s="1">
        <v>26.7</v>
      </c>
      <c r="H5091" s="1">
        <v>79</v>
      </c>
      <c r="I5091" s="1">
        <v>27</v>
      </c>
      <c r="J5091" s="1">
        <v>0.14000000000000001</v>
      </c>
      <c r="K5091" s="1">
        <v>735</v>
      </c>
      <c r="L5091" s="1">
        <v>395</v>
      </c>
      <c r="M5091" s="6">
        <f t="shared" si="482"/>
        <v>27.113751578053268</v>
      </c>
      <c r="N5091" s="19">
        <v>0.5</v>
      </c>
      <c r="O5091" s="11" cm="1">
        <f t="array" ref="O5091">ROUND(_xlfn.SWITCH(C5091,"建筑专教",IF(S5091&gt;0.1,1.38,1.28),"阶梯教室",IF(S5091&gt;0.1,1.15,1.05),"公共教室",IF(S5091&gt;0.1,1.22,1.12),IF(S5091&gt;0.1,1.2,1.1))+(MOD(ROW()*11,31)/31-0.5)*0.06,2)</f>
        <v>1.1000000000000001</v>
      </c>
      <c r="P5091" s="12">
        <f t="shared" si="480"/>
        <v>0.33</v>
      </c>
      <c r="Q5091" s="13">
        <f t="shared" si="481"/>
        <v>2.3313421279312824E-2</v>
      </c>
      <c r="R5091" s="1">
        <v>0.31</v>
      </c>
      <c r="S5091" s="1">
        <v>0</v>
      </c>
      <c r="T5091" s="1">
        <v>0.23</v>
      </c>
      <c r="U5091" s="4" t="s">
        <v>60</v>
      </c>
      <c r="V5091">
        <v>0.41</v>
      </c>
      <c r="W5091">
        <v>0.3</v>
      </c>
      <c r="X5091" s="14">
        <v>0.73</v>
      </c>
      <c r="Y5091" s="14">
        <v>2.38</v>
      </c>
      <c r="Z5091" s="14">
        <v>0.25</v>
      </c>
      <c r="AA5091" s="5">
        <f t="shared" si="477"/>
        <v>0.54</v>
      </c>
      <c r="AB5091" s="15" cm="1">
        <f t="array" ref="AB5091">_xlfn.SWITCH(U5091,"夏",122,"冬",90,"春",153,"秋",153,0)</f>
        <v>122</v>
      </c>
      <c r="AC5091" s="16">
        <f t="shared" si="478"/>
        <v>65.88000000000001</v>
      </c>
      <c r="AD5091" s="5">
        <f>IFERROR(AA5091/D5091,0)</f>
        <v>4.3017331204772058E-3</v>
      </c>
      <c r="AE5091" s="15">
        <f t="shared" si="479"/>
        <v>0.33424657534246577</v>
      </c>
      <c r="AF5091" s="5">
        <f>IFERROR(AD5091*AE5091*48,0)</f>
        <v>6.9016299050724705E-2</v>
      </c>
    </row>
    <row r="5092" spans="1:32" x14ac:dyDescent="0.15">
      <c r="A5092" s="17">
        <v>45896</v>
      </c>
      <c r="B5092" s="1" t="s">
        <v>36</v>
      </c>
      <c r="C5092" s="1" t="s">
        <v>33</v>
      </c>
      <c r="D5092" s="9">
        <v>125.5308</v>
      </c>
      <c r="E5092" s="6">
        <v>3.15</v>
      </c>
      <c r="F5092" s="18">
        <v>0.45833333333333298</v>
      </c>
      <c r="G5092" s="1">
        <v>27.5</v>
      </c>
      <c r="H5092" s="1">
        <v>81</v>
      </c>
      <c r="I5092" s="1">
        <v>27.8</v>
      </c>
      <c r="J5092" s="1">
        <v>0.11</v>
      </c>
      <c r="K5092" s="1">
        <v>658</v>
      </c>
      <c r="L5092" s="1">
        <v>370</v>
      </c>
      <c r="M5092" s="6">
        <f t="shared" si="482"/>
        <v>27.897652580110446</v>
      </c>
      <c r="N5092" s="19">
        <v>0.5</v>
      </c>
      <c r="O5092" s="11" cm="1">
        <f t="array" ref="O5092">ROUND(_xlfn.SWITCH(C5092,"建筑专教",IF(S5092&gt;0.1,1.38,1.28),"阶梯教室",IF(S5092&gt;0.1,1.15,1.05),"公共教室",IF(S5092&gt;0.1,1.22,1.12),IF(S5092&gt;0.1,1.2,1.1))+(MOD(ROW()*11,31)/31-0.5)*0.06,2)</f>
        <v>1.1200000000000001</v>
      </c>
      <c r="P5092" s="12">
        <f t="shared" si="480"/>
        <v>0.26</v>
      </c>
      <c r="Q5092" s="13">
        <f t="shared" si="481"/>
        <v>0.34209938005831436</v>
      </c>
      <c r="R5092" s="1">
        <v>0.24</v>
      </c>
      <c r="S5092" s="1">
        <v>0</v>
      </c>
      <c r="T5092" s="1">
        <v>0.16</v>
      </c>
      <c r="U5092" s="4" t="s">
        <v>60</v>
      </c>
      <c r="V5092">
        <v>0.41</v>
      </c>
      <c r="W5092">
        <v>0.3</v>
      </c>
      <c r="X5092" s="14">
        <v>0.73</v>
      </c>
      <c r="Y5092" s="14">
        <v>2.38</v>
      </c>
      <c r="Z5092" s="14">
        <v>0.25</v>
      </c>
      <c r="AA5092" s="5">
        <f t="shared" si="477"/>
        <v>0.4</v>
      </c>
      <c r="AB5092" s="15" cm="1">
        <f t="array" ref="AB5092">_xlfn.SWITCH(U5092,"夏",122,"冬",90,"春",153,"秋",153,0)</f>
        <v>122</v>
      </c>
      <c r="AC5092" s="16">
        <f t="shared" si="478"/>
        <v>48.800000000000004</v>
      </c>
      <c r="AD5092" s="5">
        <f>IFERROR(AA5092/D5092,0)</f>
        <v>3.1864689781312635E-3</v>
      </c>
      <c r="AE5092" s="15">
        <f t="shared" si="479"/>
        <v>0.33424657534246577</v>
      </c>
      <c r="AF5092" s="5">
        <f>IFERROR(AD5092*AE5092*48,0)</f>
        <v>5.1123184482018302E-2</v>
      </c>
    </row>
    <row r="5093" spans="1:32" x14ac:dyDescent="0.15">
      <c r="A5093" s="17">
        <v>45896</v>
      </c>
      <c r="B5093" s="1" t="s">
        <v>36</v>
      </c>
      <c r="C5093" s="1" t="s">
        <v>33</v>
      </c>
      <c r="D5093" s="9">
        <v>125.5308</v>
      </c>
      <c r="E5093" s="6">
        <v>3.15</v>
      </c>
      <c r="F5093" s="18">
        <v>0.47916666666666702</v>
      </c>
      <c r="G5093" s="1">
        <v>27.9</v>
      </c>
      <c r="H5093" s="1">
        <v>83</v>
      </c>
      <c r="I5093" s="1">
        <v>28.2</v>
      </c>
      <c r="J5093" s="1">
        <v>0.14000000000000001</v>
      </c>
      <c r="K5093" s="1">
        <v>735</v>
      </c>
      <c r="L5093" s="1">
        <v>425</v>
      </c>
      <c r="M5093" s="6">
        <f t="shared" si="482"/>
        <v>28.312399089324174</v>
      </c>
      <c r="N5093" s="19">
        <v>0.5</v>
      </c>
      <c r="O5093" s="11" cm="1">
        <f t="array" ref="O5093">ROUND(_xlfn.SWITCH(C5093,"建筑专教",IF(S5093&gt;0.1,1.38,1.28),"阶梯教室",IF(S5093&gt;0.1,1.15,1.05),"公共教室",IF(S5093&gt;0.1,1.22,1.12),IF(S5093&gt;0.1,1.2,1.1))+(MOD(ROW()*11,31)/31-0.5)*0.06,2)</f>
        <v>1.08</v>
      </c>
      <c r="P5093" s="12">
        <f t="shared" si="480"/>
        <v>0.33</v>
      </c>
      <c r="Q5093" s="13">
        <f t="shared" si="481"/>
        <v>0.41212112873118806</v>
      </c>
      <c r="R5093" s="1">
        <v>0.26</v>
      </c>
      <c r="S5093" s="1">
        <v>0</v>
      </c>
      <c r="T5093" s="1">
        <v>0.22</v>
      </c>
      <c r="U5093" s="4" t="s">
        <v>60</v>
      </c>
      <c r="V5093">
        <v>0.41</v>
      </c>
      <c r="W5093">
        <v>0.3</v>
      </c>
      <c r="X5093" s="14">
        <v>0.73</v>
      </c>
      <c r="Y5093" s="14">
        <v>2.38</v>
      </c>
      <c r="Z5093" s="14">
        <v>0.25</v>
      </c>
      <c r="AA5093" s="5">
        <f t="shared" si="477"/>
        <v>0.48</v>
      </c>
      <c r="AB5093" s="15" cm="1">
        <f t="array" ref="AB5093">_xlfn.SWITCH(U5093,"夏",122,"冬",90,"春",153,"秋",153,0)</f>
        <v>122</v>
      </c>
      <c r="AC5093" s="16">
        <f t="shared" si="478"/>
        <v>58.559999999999995</v>
      </c>
      <c r="AD5093" s="5">
        <f>IFERROR(AA5093/D5093,0)</f>
        <v>3.823762773757516E-3</v>
      </c>
      <c r="AE5093" s="15">
        <f t="shared" si="479"/>
        <v>0.33424657534246577</v>
      </c>
      <c r="AF5093" s="5">
        <f>IFERROR(AD5093*AE5093*48,0)</f>
        <v>6.1347821378421957E-2</v>
      </c>
    </row>
    <row r="5094" spans="1:32" x14ac:dyDescent="0.15">
      <c r="A5094" s="17">
        <v>45896</v>
      </c>
      <c r="B5094" s="1" t="s">
        <v>36</v>
      </c>
      <c r="C5094" s="1" t="s">
        <v>33</v>
      </c>
      <c r="D5094" s="9">
        <v>125.5308</v>
      </c>
      <c r="E5094" s="6">
        <v>3.15</v>
      </c>
      <c r="F5094" s="18">
        <v>0.5</v>
      </c>
      <c r="G5094" s="1">
        <v>28.2</v>
      </c>
      <c r="H5094" s="1">
        <v>87</v>
      </c>
      <c r="I5094" s="1">
        <v>28.5</v>
      </c>
      <c r="J5094" s="1">
        <v>0.08</v>
      </c>
      <c r="K5094" s="1">
        <v>412</v>
      </c>
      <c r="L5094" s="1">
        <v>420</v>
      </c>
      <c r="M5094" s="6">
        <f t="shared" si="482"/>
        <v>28.580114941584839</v>
      </c>
      <c r="N5094" s="1">
        <v>0</v>
      </c>
      <c r="O5094" s="1">
        <v>0</v>
      </c>
      <c r="P5094" s="12">
        <f t="shared" si="480"/>
        <v>0</v>
      </c>
      <c r="Q5094" s="1">
        <v>0</v>
      </c>
      <c r="R5094" s="1">
        <v>0.1</v>
      </c>
      <c r="S5094" s="1">
        <v>0</v>
      </c>
      <c r="T5094" s="1">
        <v>0</v>
      </c>
      <c r="U5094" s="4" t="s">
        <v>60</v>
      </c>
      <c r="V5094">
        <v>0.41</v>
      </c>
      <c r="W5094">
        <v>0.3</v>
      </c>
      <c r="X5094" s="14">
        <v>0.73</v>
      </c>
      <c r="Y5094" s="14">
        <v>2.38</v>
      </c>
      <c r="Z5094" s="14">
        <v>0.25</v>
      </c>
      <c r="AA5094" s="5">
        <f t="shared" si="477"/>
        <v>0.1</v>
      </c>
      <c r="AB5094" s="15" cm="1">
        <f t="array" ref="AB5094">_xlfn.SWITCH(U5094,"夏",122,"冬",90,"春",153,"秋",153,0)</f>
        <v>122</v>
      </c>
      <c r="AC5094" s="16">
        <f t="shared" si="478"/>
        <v>12.200000000000001</v>
      </c>
      <c r="AD5094" s="5">
        <f>IFERROR(AA5094/D5094,0)</f>
        <v>7.9661724453281588E-4</v>
      </c>
      <c r="AE5094" s="15">
        <f t="shared" si="479"/>
        <v>0.33424657534246577</v>
      </c>
      <c r="AF5094" s="5">
        <f>IFERROR(AD5094*AE5094*48,0)</f>
        <v>1.2780796120504576E-2</v>
      </c>
    </row>
    <row r="5095" spans="1:32" x14ac:dyDescent="0.15">
      <c r="A5095" s="17">
        <v>45896</v>
      </c>
      <c r="B5095" s="1" t="s">
        <v>36</v>
      </c>
      <c r="C5095" s="1" t="s">
        <v>33</v>
      </c>
      <c r="D5095" s="9">
        <v>125.5308</v>
      </c>
      <c r="E5095" s="6">
        <v>3.15</v>
      </c>
      <c r="F5095" s="18">
        <v>0.52083333333333304</v>
      </c>
      <c r="G5095" s="1">
        <v>28.6</v>
      </c>
      <c r="H5095" s="1">
        <v>91</v>
      </c>
      <c r="I5095" s="1">
        <v>28.9</v>
      </c>
      <c r="J5095" s="1">
        <v>0.06</v>
      </c>
      <c r="K5095" s="1">
        <v>398</v>
      </c>
      <c r="L5095" s="1">
        <v>360</v>
      </c>
      <c r="M5095" s="6">
        <f t="shared" si="482"/>
        <v>28.967150915053594</v>
      </c>
      <c r="N5095" s="1">
        <v>0</v>
      </c>
      <c r="O5095" s="1">
        <v>0</v>
      </c>
      <c r="P5095" s="12">
        <f t="shared" si="480"/>
        <v>0</v>
      </c>
      <c r="Q5095" s="1">
        <v>0</v>
      </c>
      <c r="R5095" s="1">
        <v>0.06</v>
      </c>
      <c r="S5095" s="1">
        <v>0</v>
      </c>
      <c r="T5095" s="1">
        <v>0</v>
      </c>
      <c r="U5095" s="4" t="s">
        <v>60</v>
      </c>
      <c r="V5095">
        <v>0.41</v>
      </c>
      <c r="W5095">
        <v>0.3</v>
      </c>
      <c r="X5095" s="14">
        <v>0.73</v>
      </c>
      <c r="Y5095" s="14">
        <v>2.38</v>
      </c>
      <c r="Z5095" s="14">
        <v>0.25</v>
      </c>
      <c r="AA5095" s="5">
        <f t="shared" si="477"/>
        <v>0.06</v>
      </c>
      <c r="AB5095" s="15" cm="1">
        <f t="array" ref="AB5095">_xlfn.SWITCH(U5095,"夏",122,"冬",90,"春",153,"秋",153,0)</f>
        <v>122</v>
      </c>
      <c r="AC5095" s="16">
        <f t="shared" si="478"/>
        <v>7.3199999999999994</v>
      </c>
      <c r="AD5095" s="5">
        <f>IFERROR(AA5095/D5095,0)</f>
        <v>4.779703467196895E-4</v>
      </c>
      <c r="AE5095" s="15">
        <f t="shared" si="479"/>
        <v>0.33424657534246577</v>
      </c>
      <c r="AF5095" s="5">
        <f>IFERROR(AD5095*AE5095*48,0)</f>
        <v>7.6684776723027447E-3</v>
      </c>
    </row>
    <row r="5096" spans="1:32" x14ac:dyDescent="0.15">
      <c r="A5096" s="17">
        <v>45896</v>
      </c>
      <c r="B5096" s="1" t="s">
        <v>36</v>
      </c>
      <c r="C5096" s="1" t="s">
        <v>33</v>
      </c>
      <c r="D5096" s="9">
        <v>125.5308</v>
      </c>
      <c r="E5096" s="6">
        <v>3.15</v>
      </c>
      <c r="F5096" s="18">
        <v>0.54166666666666696</v>
      </c>
      <c r="G5096" s="1">
        <v>29</v>
      </c>
      <c r="H5096" s="1">
        <v>90</v>
      </c>
      <c r="I5096" s="1">
        <v>29.3</v>
      </c>
      <c r="J5096" s="1">
        <v>0.08</v>
      </c>
      <c r="K5096" s="1">
        <v>408</v>
      </c>
      <c r="L5096" s="1">
        <v>360</v>
      </c>
      <c r="M5096" s="6">
        <f t="shared" si="482"/>
        <v>29.379481227427334</v>
      </c>
      <c r="N5096" s="19">
        <v>0.5</v>
      </c>
      <c r="O5096" s="11" cm="1">
        <f t="array" ref="O5096">ROUND(_xlfn.SWITCH(C5096,"建筑专教",IF(S5096&gt;0.1,1.38,1.28),"阶梯教室",IF(S5096&gt;0.1,1.15,1.05),"公共教室",IF(S5096&gt;0.1,1.22,1.12),IF(S5096&gt;0.1,1.2,1.1))+(MOD(ROW()*11,31)/31-0.5)*0.06,2)</f>
        <v>1.0900000000000001</v>
      </c>
      <c r="P5096" s="12">
        <f t="shared" si="480"/>
        <v>0.01</v>
      </c>
      <c r="Q5096" s="13">
        <f t="shared" si="481"/>
        <v>0.80935739577412058</v>
      </c>
      <c r="R5096" s="1">
        <v>0.15</v>
      </c>
      <c r="S5096" s="1">
        <v>0</v>
      </c>
      <c r="T5096" s="1">
        <v>0.03</v>
      </c>
      <c r="U5096" s="4" t="s">
        <v>60</v>
      </c>
      <c r="V5096">
        <v>0.41</v>
      </c>
      <c r="W5096">
        <v>0.3</v>
      </c>
      <c r="X5096" s="14">
        <v>0.73</v>
      </c>
      <c r="Y5096" s="14">
        <v>2.38</v>
      </c>
      <c r="Z5096" s="14">
        <v>0.25</v>
      </c>
      <c r="AA5096" s="5">
        <f t="shared" ref="AA5096:AA5159" si="483">R5096+S5096+T5096</f>
        <v>0.18</v>
      </c>
      <c r="AB5096" s="15" cm="1">
        <f t="array" ref="AB5096">_xlfn.SWITCH(U5096,"夏",122,"冬",90,"春",153,"秋",153,0)</f>
        <v>122</v>
      </c>
      <c r="AC5096" s="16">
        <f t="shared" ref="AC5096:AC5159" si="484">AA5096*AB5096</f>
        <v>21.96</v>
      </c>
      <c r="AD5096" s="5">
        <f>IFERROR(AA5096/D5096,0)</f>
        <v>1.4339110401590685E-3</v>
      </c>
      <c r="AE5096" s="15">
        <f t="shared" ref="AE5096:AE5159" si="485">IF(U5096="夏",122/365,IF(U5096="冬",90/365,IF(OR(U5096="春",U5096="秋"),153/365,0)))</f>
        <v>0.33424657534246577</v>
      </c>
      <c r="AF5096" s="5">
        <f>IFERROR(AD5096*AE5096*48,0)</f>
        <v>2.3005433016908234E-2</v>
      </c>
    </row>
    <row r="5097" spans="1:32" x14ac:dyDescent="0.15">
      <c r="A5097" s="17">
        <v>45896</v>
      </c>
      <c r="B5097" s="1" t="s">
        <v>36</v>
      </c>
      <c r="C5097" s="1" t="s">
        <v>33</v>
      </c>
      <c r="D5097" s="9">
        <v>125.5308</v>
      </c>
      <c r="E5097" s="6">
        <v>3.15</v>
      </c>
      <c r="F5097" s="18">
        <v>0.5625</v>
      </c>
      <c r="G5097" s="1">
        <v>28.6</v>
      </c>
      <c r="H5097" s="1">
        <v>86</v>
      </c>
      <c r="I5097" s="1">
        <v>28.9</v>
      </c>
      <c r="J5097" s="1">
        <v>0.13</v>
      </c>
      <c r="K5097" s="1">
        <v>612</v>
      </c>
      <c r="L5097" s="1">
        <v>420</v>
      </c>
      <c r="M5097" s="6">
        <f t="shared" si="482"/>
        <v>29.006768159542332</v>
      </c>
      <c r="N5097" s="19">
        <v>0.5</v>
      </c>
      <c r="O5097" s="11" cm="1">
        <f t="array" ref="O5097">ROUND(_xlfn.SWITCH(C5097,"建筑专教",IF(S5097&gt;0.1,1.38,1.28),"阶梯教室",IF(S5097&gt;0.1,1.15,1.05),"公共教室",IF(S5097&gt;0.1,1.22,1.12),IF(S5097&gt;0.1,1.2,1.1))+(MOD(ROW()*11,31)/31-0.5)*0.06,2)</f>
        <v>1.1100000000000001</v>
      </c>
      <c r="P5097" s="12">
        <f t="shared" si="480"/>
        <v>0.21</v>
      </c>
      <c r="Q5097" s="13">
        <f t="shared" si="481"/>
        <v>0.70466473324746426</v>
      </c>
      <c r="R5097" s="1">
        <v>0.26</v>
      </c>
      <c r="S5097" s="1">
        <v>0</v>
      </c>
      <c r="T5097" s="1">
        <v>0.16</v>
      </c>
      <c r="U5097" s="4" t="s">
        <v>60</v>
      </c>
      <c r="V5097">
        <v>0.41</v>
      </c>
      <c r="W5097">
        <v>0.3</v>
      </c>
      <c r="X5097" s="14">
        <v>0.73</v>
      </c>
      <c r="Y5097" s="14">
        <v>2.38</v>
      </c>
      <c r="Z5097" s="14">
        <v>0.25</v>
      </c>
      <c r="AA5097" s="5">
        <f t="shared" si="483"/>
        <v>0.42000000000000004</v>
      </c>
      <c r="AB5097" s="15" cm="1">
        <f t="array" ref="AB5097">_xlfn.SWITCH(U5097,"夏",122,"冬",90,"春",153,"秋",153,0)</f>
        <v>122</v>
      </c>
      <c r="AC5097" s="16">
        <f t="shared" si="484"/>
        <v>51.24</v>
      </c>
      <c r="AD5097" s="5">
        <f>IFERROR(AA5097/D5097,0)</f>
        <v>3.3457924270378268E-3</v>
      </c>
      <c r="AE5097" s="15">
        <f t="shared" si="485"/>
        <v>0.33424657534246577</v>
      </c>
      <c r="AF5097" s="5">
        <f>IFERROR(AD5097*AE5097*48,0)</f>
        <v>5.3679343706119223E-2</v>
      </c>
    </row>
    <row r="5098" spans="1:32" x14ac:dyDescent="0.15">
      <c r="A5098" s="17">
        <v>45896</v>
      </c>
      <c r="B5098" s="1" t="s">
        <v>36</v>
      </c>
      <c r="C5098" s="1" t="s">
        <v>33</v>
      </c>
      <c r="D5098" s="9">
        <v>125.5308</v>
      </c>
      <c r="E5098" s="6">
        <v>3.15</v>
      </c>
      <c r="F5098" s="18">
        <v>0.58333333333333304</v>
      </c>
      <c r="G5098" s="1">
        <v>28.2</v>
      </c>
      <c r="H5098" s="1">
        <v>82</v>
      </c>
      <c r="I5098" s="1">
        <v>28.5</v>
      </c>
      <c r="J5098" s="1">
        <v>0.09</v>
      </c>
      <c r="K5098" s="1">
        <v>685</v>
      </c>
      <c r="L5098" s="1">
        <v>480</v>
      </c>
      <c r="M5098" s="6">
        <f t="shared" si="482"/>
        <v>28.585978996196786</v>
      </c>
      <c r="N5098" s="19">
        <v>0.5</v>
      </c>
      <c r="O5098" s="11" cm="1">
        <f t="array" ref="O5098">ROUND(_xlfn.SWITCH(C5098,"建筑专教",IF(S5098&gt;0.1,1.38,1.28),"阶梯教室",IF(S5098&gt;0.1,1.15,1.05),"公共教室",IF(S5098&gt;0.1,1.22,1.12),IF(S5098&gt;0.1,1.2,1.1))+(MOD(ROW()*11,31)/31-0.5)*0.06,2)</f>
        <v>1.1299999999999999</v>
      </c>
      <c r="P5098" s="12">
        <f t="shared" si="480"/>
        <v>0.28000000000000003</v>
      </c>
      <c r="Q5098" s="13">
        <f t="shared" si="481"/>
        <v>0.59551479061503954</v>
      </c>
      <c r="R5098" s="1">
        <v>0.28000000000000003</v>
      </c>
      <c r="S5098" s="1">
        <v>0</v>
      </c>
      <c r="T5098" s="1">
        <v>0.21</v>
      </c>
      <c r="U5098" s="4" t="s">
        <v>60</v>
      </c>
      <c r="V5098">
        <v>0.41</v>
      </c>
      <c r="W5098">
        <v>0.3</v>
      </c>
      <c r="X5098" s="14">
        <v>0.73</v>
      </c>
      <c r="Y5098" s="14">
        <v>2.38</v>
      </c>
      <c r="Z5098" s="14">
        <v>0.25</v>
      </c>
      <c r="AA5098" s="5">
        <f t="shared" si="483"/>
        <v>0.49</v>
      </c>
      <c r="AB5098" s="15" cm="1">
        <f t="array" ref="AB5098">_xlfn.SWITCH(U5098,"夏",122,"冬",90,"春",153,"秋",153,0)</f>
        <v>122</v>
      </c>
      <c r="AC5098" s="16">
        <f t="shared" si="484"/>
        <v>59.78</v>
      </c>
      <c r="AD5098" s="5">
        <f>IFERROR(AA5098/D5098,0)</f>
        <v>3.9034244982107977E-3</v>
      </c>
      <c r="AE5098" s="15">
        <f t="shared" si="485"/>
        <v>0.33424657534246577</v>
      </c>
      <c r="AF5098" s="5">
        <f>IFERROR(AD5098*AE5098*48,0)</f>
        <v>6.2625900990472425E-2</v>
      </c>
    </row>
    <row r="5099" spans="1:32" x14ac:dyDescent="0.15">
      <c r="A5099" s="17">
        <v>45896</v>
      </c>
      <c r="B5099" s="1" t="s">
        <v>36</v>
      </c>
      <c r="C5099" s="1" t="s">
        <v>33</v>
      </c>
      <c r="D5099" s="9">
        <v>125.5308</v>
      </c>
      <c r="E5099" s="6">
        <v>3.15</v>
      </c>
      <c r="F5099" s="18">
        <v>0.60416666666666696</v>
      </c>
      <c r="G5099" s="1">
        <v>28.7</v>
      </c>
      <c r="H5099" s="1">
        <v>86</v>
      </c>
      <c r="I5099" s="1">
        <v>29</v>
      </c>
      <c r="J5099" s="1">
        <v>0.08</v>
      </c>
      <c r="K5099" s="1">
        <v>612</v>
      </c>
      <c r="L5099" s="1">
        <v>450</v>
      </c>
      <c r="M5099" s="6">
        <f t="shared" si="482"/>
        <v>29.079718084631111</v>
      </c>
      <c r="N5099" s="19">
        <v>0.5</v>
      </c>
      <c r="O5099" s="11" cm="1">
        <f t="array" ref="O5099">ROUND(_xlfn.SWITCH(C5099,"建筑专教",IF(S5099&gt;0.1,1.38,1.28),"阶梯教室",IF(S5099&gt;0.1,1.15,1.05),"公共教室",IF(S5099&gt;0.1,1.22,1.12),IF(S5099&gt;0.1,1.2,1.1))+(MOD(ROW()*11,31)/31-0.5)*0.06,2)</f>
        <v>1.0900000000000001</v>
      </c>
      <c r="P5099" s="12">
        <f t="shared" si="480"/>
        <v>0.21</v>
      </c>
      <c r="Q5099" s="13">
        <f t="shared" si="481"/>
        <v>0.70537811139818485</v>
      </c>
      <c r="R5099" s="1">
        <v>0.22</v>
      </c>
      <c r="S5099" s="1">
        <v>0</v>
      </c>
      <c r="T5099" s="1">
        <v>0.15</v>
      </c>
      <c r="U5099" s="4" t="s">
        <v>60</v>
      </c>
      <c r="V5099">
        <v>0.41</v>
      </c>
      <c r="W5099">
        <v>0.3</v>
      </c>
      <c r="X5099" s="14">
        <v>0.73</v>
      </c>
      <c r="Y5099" s="14">
        <v>2.38</v>
      </c>
      <c r="Z5099" s="14">
        <v>0.25</v>
      </c>
      <c r="AA5099" s="5">
        <f t="shared" si="483"/>
        <v>0.37</v>
      </c>
      <c r="AB5099" s="15" cm="1">
        <f t="array" ref="AB5099">_xlfn.SWITCH(U5099,"夏",122,"冬",90,"春",153,"秋",153,0)</f>
        <v>122</v>
      </c>
      <c r="AC5099" s="16">
        <f t="shared" si="484"/>
        <v>45.14</v>
      </c>
      <c r="AD5099" s="5">
        <f>IFERROR(AA5099/D5099,0)</f>
        <v>2.9474838047714187E-3</v>
      </c>
      <c r="AE5099" s="15">
        <f t="shared" si="485"/>
        <v>0.33424657534246577</v>
      </c>
      <c r="AF5099" s="5">
        <f>IFERROR(AD5099*AE5099*48,0)</f>
        <v>4.7288945645866928E-2</v>
      </c>
    </row>
    <row r="5100" spans="1:32" x14ac:dyDescent="0.15">
      <c r="A5100" s="17">
        <v>45896</v>
      </c>
      <c r="B5100" s="1" t="s">
        <v>36</v>
      </c>
      <c r="C5100" s="1" t="s">
        <v>33</v>
      </c>
      <c r="D5100" s="9">
        <v>125.5308</v>
      </c>
      <c r="E5100" s="6">
        <v>3.15</v>
      </c>
      <c r="F5100" s="18">
        <v>0.625</v>
      </c>
      <c r="G5100" s="1">
        <v>29.3</v>
      </c>
      <c r="H5100" s="1">
        <v>88</v>
      </c>
      <c r="I5100" s="1">
        <v>29.6</v>
      </c>
      <c r="J5100" s="1">
        <v>0.11</v>
      </c>
      <c r="K5100" s="1">
        <v>702</v>
      </c>
      <c r="L5100" s="1">
        <v>510</v>
      </c>
      <c r="M5100" s="6">
        <f t="shared" si="482"/>
        <v>29.695922235085391</v>
      </c>
      <c r="N5100" s="19">
        <v>0.5</v>
      </c>
      <c r="O5100" s="11" cm="1">
        <f t="array" ref="O5100">ROUND(_xlfn.SWITCH(C5100,"建筑专教",IF(S5100&gt;0.1,1.38,1.28),"阶梯教室",IF(S5100&gt;0.1,1.15,1.05),"公共教室",IF(S5100&gt;0.1,1.22,1.12),IF(S5100&gt;0.1,1.2,1.1))+(MOD(ROW()*11,31)/31-0.5)*0.06,2)</f>
        <v>1.1100000000000001</v>
      </c>
      <c r="P5100" s="12">
        <f t="shared" si="480"/>
        <v>0.3</v>
      </c>
      <c r="Q5100" s="13">
        <f t="shared" si="481"/>
        <v>0.9396198346345197</v>
      </c>
      <c r="R5100" s="1">
        <v>0.24</v>
      </c>
      <c r="S5100" s="1">
        <v>0</v>
      </c>
      <c r="T5100" s="1">
        <v>0.2</v>
      </c>
      <c r="U5100" s="4" t="s">
        <v>60</v>
      </c>
      <c r="V5100">
        <v>0.41</v>
      </c>
      <c r="W5100">
        <v>0.3</v>
      </c>
      <c r="X5100" s="14">
        <v>0.73</v>
      </c>
      <c r="Y5100" s="14">
        <v>2.38</v>
      </c>
      <c r="Z5100" s="14">
        <v>0.25</v>
      </c>
      <c r="AA5100" s="5">
        <f t="shared" si="483"/>
        <v>0.44</v>
      </c>
      <c r="AB5100" s="15" cm="1">
        <f t="array" ref="AB5100">_xlfn.SWITCH(U5100,"夏",122,"冬",90,"春",153,"秋",153,0)</f>
        <v>122</v>
      </c>
      <c r="AC5100" s="16">
        <f t="shared" si="484"/>
        <v>53.68</v>
      </c>
      <c r="AD5100" s="5">
        <f>IFERROR(AA5100/D5100,0)</f>
        <v>3.50511587594439E-3</v>
      </c>
      <c r="AE5100" s="15">
        <f t="shared" si="485"/>
        <v>0.33424657534246577</v>
      </c>
      <c r="AF5100" s="5">
        <f>IFERROR(AD5100*AE5100*48,0)</f>
        <v>5.623550293022013E-2</v>
      </c>
    </row>
    <row r="5101" spans="1:32" x14ac:dyDescent="0.15">
      <c r="A5101" s="17">
        <v>45896</v>
      </c>
      <c r="B5101" s="1" t="s">
        <v>36</v>
      </c>
      <c r="C5101" s="1" t="s">
        <v>33</v>
      </c>
      <c r="D5101" s="9">
        <v>125.5308</v>
      </c>
      <c r="E5101" s="6">
        <v>3.15</v>
      </c>
      <c r="F5101" s="18">
        <v>0.64583333333333304</v>
      </c>
      <c r="G5101" s="1">
        <v>29.3</v>
      </c>
      <c r="H5101" s="1">
        <v>90</v>
      </c>
      <c r="I5101" s="1">
        <v>29.6</v>
      </c>
      <c r="J5101" s="1">
        <v>0.06</v>
      </c>
      <c r="K5101" s="1">
        <v>592</v>
      </c>
      <c r="L5101" s="1">
        <v>480</v>
      </c>
      <c r="M5101" s="6">
        <f t="shared" si="482"/>
        <v>29.666686409377462</v>
      </c>
      <c r="N5101" s="19">
        <v>0.5</v>
      </c>
      <c r="O5101" s="11" cm="1">
        <f t="array" ref="O5101">ROUND(_xlfn.SWITCH(C5101,"建筑专教",IF(S5101&gt;0.1,1.38,1.28),"阶梯教室",IF(S5101&gt;0.1,1.15,1.05),"公共教室",IF(S5101&gt;0.1,1.22,1.12),IF(S5101&gt;0.1,1.2,1.1))+(MOD(ROW()*11,31)/31-0.5)*0.06,2)</f>
        <v>1.07</v>
      </c>
      <c r="P5101" s="12">
        <f t="shared" ref="P5101:P5164" si="486">IF(O5101=0,0,ROUND(MIN(MAX((K5101-400)/(320*E5101*IF(C5101="公共教室",0.95,IF(C5101="建筑专教",0.85,IF(C5101="阶梯教室",1.15,1)))),0),2),2))</f>
        <v>0.19</v>
      </c>
      <c r="Q5101" s="13">
        <f t="shared" si="481"/>
        <v>0.88492079566124271</v>
      </c>
      <c r="R5101" s="1">
        <v>0.15</v>
      </c>
      <c r="S5101" s="1">
        <v>0</v>
      </c>
      <c r="T5101" s="1">
        <v>0.13</v>
      </c>
      <c r="U5101" s="4" t="s">
        <v>60</v>
      </c>
      <c r="V5101">
        <v>0.41</v>
      </c>
      <c r="W5101">
        <v>0.3</v>
      </c>
      <c r="X5101" s="14">
        <v>0.73</v>
      </c>
      <c r="Y5101" s="14">
        <v>2.38</v>
      </c>
      <c r="Z5101" s="14">
        <v>0.25</v>
      </c>
      <c r="AA5101" s="5">
        <f t="shared" si="483"/>
        <v>0.28000000000000003</v>
      </c>
      <c r="AB5101" s="15" cm="1">
        <f t="array" ref="AB5101">_xlfn.SWITCH(U5101,"夏",122,"冬",90,"春",153,"秋",153,0)</f>
        <v>122</v>
      </c>
      <c r="AC5101" s="16">
        <f t="shared" si="484"/>
        <v>34.160000000000004</v>
      </c>
      <c r="AD5101" s="5">
        <f>IFERROR(AA5101/D5101,0)</f>
        <v>2.2305282846918845E-3</v>
      </c>
      <c r="AE5101" s="15">
        <f t="shared" si="485"/>
        <v>0.33424657534246577</v>
      </c>
      <c r="AF5101" s="5">
        <f>IFERROR(AD5101*AE5101*48,0)</f>
        <v>3.5786229137412813E-2</v>
      </c>
    </row>
    <row r="5102" spans="1:32" x14ac:dyDescent="0.15">
      <c r="A5102" s="17">
        <v>45896</v>
      </c>
      <c r="B5102" s="1" t="s">
        <v>36</v>
      </c>
      <c r="C5102" s="1" t="s">
        <v>33</v>
      </c>
      <c r="D5102" s="9">
        <v>125.5308</v>
      </c>
      <c r="E5102" s="6">
        <v>3.15</v>
      </c>
      <c r="F5102" s="18">
        <v>0.66666666666666696</v>
      </c>
      <c r="G5102" s="1">
        <v>30</v>
      </c>
      <c r="H5102" s="1">
        <v>92</v>
      </c>
      <c r="I5102" s="1">
        <v>30.3</v>
      </c>
      <c r="J5102" s="1">
        <v>0.08</v>
      </c>
      <c r="K5102" s="1">
        <v>702</v>
      </c>
      <c r="L5102" s="1">
        <v>540</v>
      </c>
      <c r="M5102" s="6">
        <f t="shared" si="482"/>
        <v>30.378698444933775</v>
      </c>
      <c r="N5102" s="19">
        <v>0.5</v>
      </c>
      <c r="O5102" s="11" cm="1">
        <f t="array" ref="O5102">ROUND(_xlfn.SWITCH(C5102,"建筑专教",IF(S5102&gt;0.1,1.38,1.28),"阶梯教室",IF(S5102&gt;0.1,1.15,1.05),"公共教室",IF(S5102&gt;0.1,1.22,1.12),IF(S5102&gt;0.1,1.2,1.1))+(MOD(ROW()*11,31)/31-0.5)*0.06,2)</f>
        <v>1.0900000000000001</v>
      </c>
      <c r="P5102" s="12">
        <f t="shared" si="486"/>
        <v>0.3</v>
      </c>
      <c r="Q5102" s="13">
        <f t="shared" si="481"/>
        <v>1.1502884444362742</v>
      </c>
      <c r="R5102" s="1">
        <v>0.2</v>
      </c>
      <c r="S5102" s="1">
        <v>0</v>
      </c>
      <c r="T5102" s="1">
        <v>0.2</v>
      </c>
      <c r="U5102" s="4" t="s">
        <v>60</v>
      </c>
      <c r="V5102">
        <v>0.41</v>
      </c>
      <c r="W5102">
        <v>0.3</v>
      </c>
      <c r="X5102" s="14">
        <v>0.73</v>
      </c>
      <c r="Y5102" s="14">
        <v>2.38</v>
      </c>
      <c r="Z5102" s="14">
        <v>0.25</v>
      </c>
      <c r="AA5102" s="5">
        <f t="shared" si="483"/>
        <v>0.4</v>
      </c>
      <c r="AB5102" s="15" cm="1">
        <f t="array" ref="AB5102">_xlfn.SWITCH(U5102,"夏",122,"冬",90,"春",153,"秋",153,0)</f>
        <v>122</v>
      </c>
      <c r="AC5102" s="16">
        <f t="shared" si="484"/>
        <v>48.800000000000004</v>
      </c>
      <c r="AD5102" s="5">
        <f>IFERROR(AA5102/D5102,0)</f>
        <v>3.1864689781312635E-3</v>
      </c>
      <c r="AE5102" s="15">
        <f t="shared" si="485"/>
        <v>0.33424657534246577</v>
      </c>
      <c r="AF5102" s="5">
        <f>IFERROR(AD5102*AE5102*48,0)</f>
        <v>5.1123184482018302E-2</v>
      </c>
    </row>
    <row r="5103" spans="1:32" x14ac:dyDescent="0.15">
      <c r="A5103" s="17">
        <v>45896</v>
      </c>
      <c r="B5103" s="1" t="s">
        <v>36</v>
      </c>
      <c r="C5103" s="1" t="s">
        <v>33</v>
      </c>
      <c r="D5103" s="9">
        <v>125.5308</v>
      </c>
      <c r="E5103" s="6">
        <v>3.15</v>
      </c>
      <c r="F5103" s="18">
        <v>0.6875</v>
      </c>
      <c r="G5103" s="1">
        <v>30.5</v>
      </c>
      <c r="H5103" s="1">
        <v>94</v>
      </c>
      <c r="I5103" s="1">
        <v>30.8</v>
      </c>
      <c r="J5103" s="1">
        <v>7.0000000000000007E-2</v>
      </c>
      <c r="K5103" s="1">
        <v>762</v>
      </c>
      <c r="L5103" s="1">
        <v>600</v>
      </c>
      <c r="M5103" s="6">
        <f t="shared" si="482"/>
        <v>30.872283636107454</v>
      </c>
      <c r="N5103" s="19">
        <v>0.5</v>
      </c>
      <c r="O5103" s="11" cm="1">
        <f t="array" ref="O5103">ROUND(_xlfn.SWITCH(C5103,"建筑专教",IF(S5103&gt;0.1,1.38,1.28),"阶梯教室",IF(S5103&gt;0.1,1.15,1.05),"公共教室",IF(S5103&gt;0.1,1.22,1.12),IF(S5103&gt;0.1,1.2,1.1))+(MOD(ROW()*11,31)/31-0.5)*0.06,2)</f>
        <v>1.1100000000000001</v>
      </c>
      <c r="P5103" s="12">
        <f t="shared" si="486"/>
        <v>0.36</v>
      </c>
      <c r="Q5103" s="13">
        <f t="shared" si="481"/>
        <v>1.3315519122958257</v>
      </c>
      <c r="R5103" s="1">
        <v>0.22</v>
      </c>
      <c r="S5103" s="1">
        <v>0</v>
      </c>
      <c r="T5103" s="1">
        <v>0.26</v>
      </c>
      <c r="U5103" s="4" t="s">
        <v>60</v>
      </c>
      <c r="V5103">
        <v>0.41</v>
      </c>
      <c r="W5103">
        <v>0.3</v>
      </c>
      <c r="X5103" s="14">
        <v>0.73</v>
      </c>
      <c r="Y5103" s="14">
        <v>2.38</v>
      </c>
      <c r="Z5103" s="14">
        <v>0.25</v>
      </c>
      <c r="AA5103" s="5">
        <f t="shared" si="483"/>
        <v>0.48</v>
      </c>
      <c r="AB5103" s="15" cm="1">
        <f t="array" ref="AB5103">_xlfn.SWITCH(U5103,"夏",122,"冬",90,"春",153,"秋",153,0)</f>
        <v>122</v>
      </c>
      <c r="AC5103" s="16">
        <f t="shared" si="484"/>
        <v>58.559999999999995</v>
      </c>
      <c r="AD5103" s="5">
        <f>IFERROR(AA5103/D5103,0)</f>
        <v>3.823762773757516E-3</v>
      </c>
      <c r="AE5103" s="15">
        <f t="shared" si="485"/>
        <v>0.33424657534246577</v>
      </c>
      <c r="AF5103" s="5">
        <f>IFERROR(AD5103*AE5103*48,0)</f>
        <v>6.1347821378421957E-2</v>
      </c>
    </row>
    <row r="5104" spans="1:32" x14ac:dyDescent="0.15">
      <c r="A5104" s="17">
        <v>45896</v>
      </c>
      <c r="B5104" s="1" t="s">
        <v>36</v>
      </c>
      <c r="C5104" s="1" t="s">
        <v>33</v>
      </c>
      <c r="D5104" s="9">
        <v>125.5308</v>
      </c>
      <c r="E5104" s="6">
        <v>3.15</v>
      </c>
      <c r="F5104" s="18">
        <v>0.70833333333333304</v>
      </c>
      <c r="G5104" s="1">
        <v>29.5</v>
      </c>
      <c r="H5104" s="1">
        <v>90</v>
      </c>
      <c r="I5104" s="1">
        <v>29.8</v>
      </c>
      <c r="J5104" s="1">
        <v>0.04</v>
      </c>
      <c r="K5104" s="1">
        <v>512</v>
      </c>
      <c r="L5104" s="1">
        <v>510</v>
      </c>
      <c r="M5104" s="6">
        <f t="shared" si="482"/>
        <v>29.852185931294173</v>
      </c>
      <c r="N5104" s="19">
        <v>0.5</v>
      </c>
      <c r="O5104" s="11" cm="1">
        <f t="array" ref="O5104">ROUND(_xlfn.SWITCH(C5104,"建筑专教",IF(S5104&gt;0.1,1.38,1.28),"阶梯教室",IF(S5104&gt;0.1,1.15,1.05),"公共教室",IF(S5104&gt;0.1,1.22,1.12),IF(S5104&gt;0.1,1.2,1.1))+(MOD(ROW()*11,31)/31-0.5)*0.06,2)</f>
        <v>1.08</v>
      </c>
      <c r="P5104" s="12">
        <f t="shared" si="486"/>
        <v>0.11</v>
      </c>
      <c r="Q5104" s="13">
        <f t="shared" si="481"/>
        <v>0.96451112931898164</v>
      </c>
      <c r="R5104" s="1">
        <v>0.1</v>
      </c>
      <c r="S5104" s="1">
        <v>0.08</v>
      </c>
      <c r="T5104" s="1">
        <v>0.06</v>
      </c>
      <c r="U5104" s="4" t="s">
        <v>60</v>
      </c>
      <c r="V5104">
        <v>0.41</v>
      </c>
      <c r="W5104">
        <v>0.3</v>
      </c>
      <c r="X5104" s="14">
        <v>0.73</v>
      </c>
      <c r="Y5104" s="14">
        <v>2.38</v>
      </c>
      <c r="Z5104" s="14">
        <v>0.25</v>
      </c>
      <c r="AA5104" s="5">
        <f t="shared" si="483"/>
        <v>0.24</v>
      </c>
      <c r="AB5104" s="15" cm="1">
        <f t="array" ref="AB5104">_xlfn.SWITCH(U5104,"夏",122,"冬",90,"春",153,"秋",153,0)</f>
        <v>122</v>
      </c>
      <c r="AC5104" s="16">
        <f t="shared" si="484"/>
        <v>29.279999999999998</v>
      </c>
      <c r="AD5104" s="5">
        <f>IFERROR(AA5104/D5104,0)</f>
        <v>1.911881386878758E-3</v>
      </c>
      <c r="AE5104" s="15">
        <f t="shared" si="485"/>
        <v>0.33424657534246577</v>
      </c>
      <c r="AF5104" s="5">
        <f>IFERROR(AD5104*AE5104*48,0)</f>
        <v>3.0673910689210979E-2</v>
      </c>
    </row>
    <row r="5105" spans="1:32" x14ac:dyDescent="0.15">
      <c r="A5105" s="17">
        <v>45896</v>
      </c>
      <c r="B5105" s="1" t="s">
        <v>36</v>
      </c>
      <c r="C5105" s="1" t="s">
        <v>33</v>
      </c>
      <c r="D5105" s="9">
        <v>125.5308</v>
      </c>
      <c r="E5105" s="6">
        <v>3.15</v>
      </c>
      <c r="F5105" s="18">
        <v>0.72916666666666696</v>
      </c>
      <c r="G5105" s="1">
        <v>28.5</v>
      </c>
      <c r="H5105" s="1">
        <v>86</v>
      </c>
      <c r="I5105" s="1">
        <v>28.8</v>
      </c>
      <c r="J5105" s="1">
        <v>0.02</v>
      </c>
      <c r="K5105" s="1">
        <v>442</v>
      </c>
      <c r="L5105" s="1">
        <v>450</v>
      </c>
      <c r="M5105" s="6">
        <f t="shared" si="482"/>
        <v>28.834776061706805</v>
      </c>
      <c r="N5105" s="19">
        <v>0.5</v>
      </c>
      <c r="O5105" s="11" cm="1">
        <f t="array" ref="O5105">ROUND(_xlfn.SWITCH(C5105,"建筑专教",IF(S5105&gt;0.1,1.38,1.28),"阶梯教室",IF(S5105&gt;0.1,1.15,1.05),"公共教室",IF(S5105&gt;0.1,1.22,1.12),IF(S5105&gt;0.1,1.2,1.1))+(MOD(ROW()*11,31)/31-0.5)*0.06,2)</f>
        <v>1.2</v>
      </c>
      <c r="P5105" s="12">
        <f t="shared" si="486"/>
        <v>0.04</v>
      </c>
      <c r="Q5105" s="13">
        <f t="shared" si="481"/>
        <v>0.78125161444077895</v>
      </c>
      <c r="R5105" s="1">
        <v>0.06</v>
      </c>
      <c r="S5105" s="1">
        <v>0.12</v>
      </c>
      <c r="T5105" s="1">
        <v>0.02</v>
      </c>
      <c r="U5105" s="4" t="s">
        <v>60</v>
      </c>
      <c r="V5105">
        <v>0.41</v>
      </c>
      <c r="W5105">
        <v>0.3</v>
      </c>
      <c r="X5105" s="14">
        <v>0.73</v>
      </c>
      <c r="Y5105" s="14">
        <v>2.38</v>
      </c>
      <c r="Z5105" s="14">
        <v>0.25</v>
      </c>
      <c r="AA5105" s="5">
        <f t="shared" si="483"/>
        <v>0.19999999999999998</v>
      </c>
      <c r="AB5105" s="15" cm="1">
        <f t="array" ref="AB5105">_xlfn.SWITCH(U5105,"夏",122,"冬",90,"春",153,"秋",153,0)</f>
        <v>122</v>
      </c>
      <c r="AC5105" s="16">
        <f t="shared" si="484"/>
        <v>24.4</v>
      </c>
      <c r="AD5105" s="5">
        <f>IFERROR(AA5105/D5105,0)</f>
        <v>1.5932344890656315E-3</v>
      </c>
      <c r="AE5105" s="15">
        <f t="shared" si="485"/>
        <v>0.33424657534246577</v>
      </c>
      <c r="AF5105" s="5">
        <f>IFERROR(AD5105*AE5105*48,0)</f>
        <v>2.5561592241009151E-2</v>
      </c>
    </row>
    <row r="5106" spans="1:32" x14ac:dyDescent="0.15">
      <c r="A5106" s="17">
        <v>45896</v>
      </c>
      <c r="B5106" s="1" t="s">
        <v>36</v>
      </c>
      <c r="C5106" s="1" t="s">
        <v>33</v>
      </c>
      <c r="D5106" s="9">
        <v>125.5308</v>
      </c>
      <c r="E5106" s="6">
        <v>3.15</v>
      </c>
      <c r="F5106" s="18">
        <v>0.75</v>
      </c>
      <c r="G5106" s="1">
        <v>27.7</v>
      </c>
      <c r="H5106" s="1">
        <v>82</v>
      </c>
      <c r="I5106" s="1">
        <v>28</v>
      </c>
      <c r="J5106" s="1">
        <v>0.04</v>
      </c>
      <c r="K5106" s="1">
        <v>428</v>
      </c>
      <c r="L5106" s="1">
        <v>390</v>
      </c>
      <c r="M5106" s="6">
        <f t="shared" si="482"/>
        <v>28.053126964182127</v>
      </c>
      <c r="N5106" s="19">
        <v>0.5</v>
      </c>
      <c r="O5106" s="11" cm="1">
        <f t="array" ref="O5106">ROUND(_xlfn.SWITCH(C5106,"建筑专教",IF(S5106&gt;0.1,1.38,1.28),"阶梯教室",IF(S5106&gt;0.1,1.15,1.05),"公共教室",IF(S5106&gt;0.1,1.22,1.12),IF(S5106&gt;0.1,1.2,1.1))+(MOD(ROW()*11,31)/31-0.5)*0.06,2)</f>
        <v>1.22</v>
      </c>
      <c r="P5106" s="12">
        <f t="shared" si="486"/>
        <v>0.03</v>
      </c>
      <c r="Q5106" s="13">
        <f t="shared" si="481"/>
        <v>0.56240059251331675</v>
      </c>
      <c r="R5106" s="1">
        <v>0.1</v>
      </c>
      <c r="S5106" s="1">
        <v>0.16</v>
      </c>
      <c r="T5106" s="1">
        <v>0.04</v>
      </c>
      <c r="U5106" s="4" t="s">
        <v>60</v>
      </c>
      <c r="V5106">
        <v>0.41</v>
      </c>
      <c r="W5106">
        <v>0.3</v>
      </c>
      <c r="X5106" s="14">
        <v>0.73</v>
      </c>
      <c r="Y5106" s="14">
        <v>2.38</v>
      </c>
      <c r="Z5106" s="14">
        <v>0.25</v>
      </c>
      <c r="AA5106" s="5">
        <f t="shared" si="483"/>
        <v>0.3</v>
      </c>
      <c r="AB5106" s="15" cm="1">
        <f t="array" ref="AB5106">_xlfn.SWITCH(U5106,"夏",122,"冬",90,"春",153,"秋",153,0)</f>
        <v>122</v>
      </c>
      <c r="AC5106" s="16">
        <f t="shared" si="484"/>
        <v>36.6</v>
      </c>
      <c r="AD5106" s="5">
        <f>IFERROR(AA5106/D5106,0)</f>
        <v>2.3898517335984473E-3</v>
      </c>
      <c r="AE5106" s="15">
        <f t="shared" si="485"/>
        <v>0.33424657534246577</v>
      </c>
      <c r="AF5106" s="5">
        <f>IFERROR(AD5106*AE5106*48,0)</f>
        <v>3.834238836151372E-2</v>
      </c>
    </row>
    <row r="5107" spans="1:32" x14ac:dyDescent="0.15">
      <c r="A5107" s="17">
        <v>45896</v>
      </c>
      <c r="B5107" s="1" t="s">
        <v>36</v>
      </c>
      <c r="C5107" s="1" t="s">
        <v>33</v>
      </c>
      <c r="D5107" s="9">
        <v>125.5308</v>
      </c>
      <c r="E5107" s="6">
        <v>3.15</v>
      </c>
      <c r="F5107" s="18">
        <v>0.79166666666666696</v>
      </c>
      <c r="G5107" s="1">
        <v>26.5</v>
      </c>
      <c r="H5107" s="1">
        <v>80</v>
      </c>
      <c r="I5107" s="1">
        <v>26.8</v>
      </c>
      <c r="J5107" s="1">
        <v>0.05</v>
      </c>
      <c r="K5107" s="1">
        <v>512</v>
      </c>
      <c r="L5107" s="1">
        <v>420</v>
      </c>
      <c r="M5107" s="6">
        <f t="shared" si="482"/>
        <v>26.861467342666117</v>
      </c>
      <c r="N5107" s="19">
        <v>0.5</v>
      </c>
      <c r="O5107" s="11" cm="1">
        <f t="array" ref="O5107">ROUND(_xlfn.SWITCH(C5107,"建筑专教",IF(S5107&gt;0.1,1.38,1.28),"阶梯教室",IF(S5107&gt;0.1,1.15,1.05),"公共教室",IF(S5107&gt;0.1,1.22,1.12),IF(S5107&gt;0.1,1.2,1.1))+(MOD(ROW()*11,31)/31-0.5)*0.06,2)</f>
        <v>1.18</v>
      </c>
      <c r="P5107" s="12">
        <f t="shared" si="486"/>
        <v>0.11</v>
      </c>
      <c r="Q5107" s="13">
        <f t="shared" si="481"/>
        <v>0.11243802488646452</v>
      </c>
      <c r="R5107" s="1">
        <v>0.08</v>
      </c>
      <c r="S5107" s="1">
        <v>0.24</v>
      </c>
      <c r="T5107" s="1">
        <v>7.0000000000000007E-2</v>
      </c>
      <c r="U5107" s="4" t="s">
        <v>60</v>
      </c>
      <c r="V5107">
        <v>0.41</v>
      </c>
      <c r="W5107">
        <v>0.3</v>
      </c>
      <c r="X5107" s="14">
        <v>0.73</v>
      </c>
      <c r="Y5107" s="14">
        <v>2.38</v>
      </c>
      <c r="Z5107" s="14">
        <v>0.25</v>
      </c>
      <c r="AA5107" s="5">
        <f t="shared" si="483"/>
        <v>0.39</v>
      </c>
      <c r="AB5107" s="15" cm="1">
        <f t="array" ref="AB5107">_xlfn.SWITCH(U5107,"夏",122,"冬",90,"春",153,"秋",153,0)</f>
        <v>122</v>
      </c>
      <c r="AC5107" s="16">
        <f t="shared" si="484"/>
        <v>47.58</v>
      </c>
      <c r="AD5107" s="5">
        <f>IFERROR(AA5107/D5107,0)</f>
        <v>3.1068072536779819E-3</v>
      </c>
      <c r="AE5107" s="15">
        <f t="shared" si="485"/>
        <v>0.33424657534246577</v>
      </c>
      <c r="AF5107" s="5">
        <f>IFERROR(AD5107*AE5107*48,0)</f>
        <v>4.9845104869967835E-2</v>
      </c>
    </row>
    <row r="5108" spans="1:32" x14ac:dyDescent="0.15">
      <c r="A5108" s="17">
        <v>45896</v>
      </c>
      <c r="B5108" s="1" t="s">
        <v>36</v>
      </c>
      <c r="C5108" s="1" t="s">
        <v>33</v>
      </c>
      <c r="D5108" s="9">
        <v>125.5308</v>
      </c>
      <c r="E5108" s="6">
        <v>3.15</v>
      </c>
      <c r="F5108" s="18">
        <v>0.8125</v>
      </c>
      <c r="G5108" s="1">
        <v>26</v>
      </c>
      <c r="H5108" s="1">
        <v>88</v>
      </c>
      <c r="I5108" s="1">
        <v>26.3</v>
      </c>
      <c r="J5108" s="1">
        <v>0.03</v>
      </c>
      <c r="K5108" s="1">
        <v>398</v>
      </c>
      <c r="L5108" s="1">
        <v>360</v>
      </c>
      <c r="M5108" s="6">
        <f t="shared" si="482"/>
        <v>26.345471932180146</v>
      </c>
      <c r="N5108" s="19">
        <v>0.5</v>
      </c>
      <c r="O5108" s="11" cm="1">
        <f t="array" ref="O5108">ROUND(_xlfn.SWITCH(C5108,"建筑专教",IF(S5108&gt;0.1,1.38,1.28),"阶梯教室",IF(S5108&gt;0.1,1.15,1.05),"公共教室",IF(S5108&gt;0.1,1.22,1.12),IF(S5108&gt;0.1,1.2,1.1))+(MOD(ROW()*11,31)/31-0.5)*0.06,2)</f>
        <v>1.2</v>
      </c>
      <c r="P5108" s="12">
        <f t="shared" si="486"/>
        <v>0</v>
      </c>
      <c r="Q5108" s="13">
        <f t="shared" si="481"/>
        <v>-1.3985242079347154E-2</v>
      </c>
      <c r="R5108" s="1">
        <v>0.04</v>
      </c>
      <c r="S5108" s="1">
        <v>0.28000000000000003</v>
      </c>
      <c r="T5108" s="1">
        <v>0.03</v>
      </c>
      <c r="U5108" s="4" t="s">
        <v>60</v>
      </c>
      <c r="V5108">
        <v>0.41</v>
      </c>
      <c r="W5108">
        <v>0.3</v>
      </c>
      <c r="X5108" s="14">
        <v>0.73</v>
      </c>
      <c r="Y5108" s="14">
        <v>2.38</v>
      </c>
      <c r="Z5108" s="14">
        <v>0.25</v>
      </c>
      <c r="AA5108" s="5">
        <f t="shared" si="483"/>
        <v>0.35</v>
      </c>
      <c r="AB5108" s="15" cm="1">
        <f t="array" ref="AB5108">_xlfn.SWITCH(U5108,"夏",122,"冬",90,"春",153,"秋",153,0)</f>
        <v>122</v>
      </c>
      <c r="AC5108" s="16">
        <f t="shared" si="484"/>
        <v>42.699999999999996</v>
      </c>
      <c r="AD5108" s="5">
        <f>IFERROR(AA5108/D5108,0)</f>
        <v>2.7881603558648554E-3</v>
      </c>
      <c r="AE5108" s="15">
        <f t="shared" si="485"/>
        <v>0.33424657534246577</v>
      </c>
      <c r="AF5108" s="5">
        <f>IFERROR(AD5108*AE5108*48,0)</f>
        <v>4.4732786421766015E-2</v>
      </c>
    </row>
    <row r="5109" spans="1:32" x14ac:dyDescent="0.15">
      <c r="A5109" s="17">
        <v>45896</v>
      </c>
      <c r="B5109" s="1" t="s">
        <v>36</v>
      </c>
      <c r="C5109" s="1" t="s">
        <v>33</v>
      </c>
      <c r="D5109" s="9">
        <v>125.5308</v>
      </c>
      <c r="E5109" s="6">
        <v>3.15</v>
      </c>
      <c r="F5109" s="18">
        <v>0.83333333333333304</v>
      </c>
      <c r="G5109" s="1">
        <v>25.5</v>
      </c>
      <c r="H5109" s="1">
        <v>94</v>
      </c>
      <c r="I5109" s="1">
        <v>25.8</v>
      </c>
      <c r="J5109" s="1">
        <v>0.03</v>
      </c>
      <c r="K5109" s="1">
        <v>365</v>
      </c>
      <c r="L5109" s="1">
        <v>300</v>
      </c>
      <c r="M5109" s="6">
        <f t="shared" si="482"/>
        <v>25.845700402408966</v>
      </c>
      <c r="N5109" s="19">
        <v>0.5</v>
      </c>
      <c r="O5109" s="11" cm="1">
        <f t="array" ref="O5109">ROUND(_xlfn.SWITCH(C5109,"建筑专教",IF(S5109&gt;0.1,1.38,1.28),"阶梯教室",IF(S5109&gt;0.1,1.15,1.05),"公共教室",IF(S5109&gt;0.1,1.22,1.12),IF(S5109&gt;0.1,1.2,1.1))+(MOD(ROW()*11,31)/31-0.5)*0.06,2)</f>
        <v>1.22</v>
      </c>
      <c r="P5109" s="12">
        <f t="shared" si="486"/>
        <v>0</v>
      </c>
      <c r="Q5109" s="13">
        <f t="shared" si="481"/>
        <v>-0.13442660921478791</v>
      </c>
      <c r="R5109" s="1">
        <v>0.02</v>
      </c>
      <c r="S5109" s="1">
        <v>0.32</v>
      </c>
      <c r="T5109" s="1">
        <v>0.01</v>
      </c>
      <c r="U5109" s="4" t="s">
        <v>60</v>
      </c>
      <c r="V5109">
        <v>0.41</v>
      </c>
      <c r="W5109">
        <v>0.3</v>
      </c>
      <c r="X5109" s="14">
        <v>0.73</v>
      </c>
      <c r="Y5109" s="14">
        <v>2.38</v>
      </c>
      <c r="Z5109" s="14">
        <v>0.25</v>
      </c>
      <c r="AA5109" s="5">
        <f t="shared" si="483"/>
        <v>0.35000000000000003</v>
      </c>
      <c r="AB5109" s="15" cm="1">
        <f t="array" ref="AB5109">_xlfn.SWITCH(U5109,"夏",122,"冬",90,"春",153,"秋",153,0)</f>
        <v>122</v>
      </c>
      <c r="AC5109" s="16">
        <f t="shared" si="484"/>
        <v>42.7</v>
      </c>
      <c r="AD5109" s="5">
        <f>IFERROR(AA5109/D5109,0)</f>
        <v>2.7881603558648558E-3</v>
      </c>
      <c r="AE5109" s="15">
        <f t="shared" si="485"/>
        <v>0.33424657534246577</v>
      </c>
      <c r="AF5109" s="5">
        <f>IFERROR(AD5109*AE5109*48,0)</f>
        <v>4.4732786421766021E-2</v>
      </c>
    </row>
    <row r="5110" spans="1:32" x14ac:dyDescent="0.15">
      <c r="A5110" s="17">
        <v>45896</v>
      </c>
      <c r="B5110" s="1" t="s">
        <v>36</v>
      </c>
      <c r="C5110" s="1" t="s">
        <v>33</v>
      </c>
      <c r="D5110" s="9">
        <v>125.5308</v>
      </c>
      <c r="E5110" s="6">
        <v>3.15</v>
      </c>
      <c r="F5110" s="18">
        <v>0.85416666666666696</v>
      </c>
      <c r="G5110" s="1">
        <v>24.9</v>
      </c>
      <c r="H5110" s="1">
        <v>98</v>
      </c>
      <c r="I5110" s="1">
        <v>25.2</v>
      </c>
      <c r="J5110" s="1">
        <v>0.01</v>
      </c>
      <c r="K5110" s="1">
        <v>352</v>
      </c>
      <c r="L5110" s="1">
        <v>240</v>
      </c>
      <c r="M5110" s="6">
        <f t="shared" si="482"/>
        <v>25.223785509991274</v>
      </c>
      <c r="N5110" s="1">
        <v>0</v>
      </c>
      <c r="O5110" s="1">
        <v>0</v>
      </c>
      <c r="P5110" s="12">
        <f t="shared" si="486"/>
        <v>0</v>
      </c>
      <c r="Q5110" s="1">
        <v>0</v>
      </c>
      <c r="R5110" s="1">
        <v>0.01</v>
      </c>
      <c r="S5110" s="1">
        <v>0.36</v>
      </c>
      <c r="T5110" s="1">
        <v>0</v>
      </c>
      <c r="U5110" s="4" t="s">
        <v>60</v>
      </c>
      <c r="V5110">
        <v>0.41</v>
      </c>
      <c r="W5110">
        <v>0.3</v>
      </c>
      <c r="X5110" s="14">
        <v>0.73</v>
      </c>
      <c r="Y5110" s="14">
        <v>2.38</v>
      </c>
      <c r="Z5110" s="14">
        <v>0.25</v>
      </c>
      <c r="AA5110" s="5">
        <f t="shared" si="483"/>
        <v>0.37</v>
      </c>
      <c r="AB5110" s="15" cm="1">
        <f t="array" ref="AB5110">_xlfn.SWITCH(U5110,"夏",122,"冬",90,"春",153,"秋",153,0)</f>
        <v>122</v>
      </c>
      <c r="AC5110" s="16">
        <f t="shared" si="484"/>
        <v>45.14</v>
      </c>
      <c r="AD5110" s="5">
        <f>IFERROR(AA5110/D5110,0)</f>
        <v>2.9474838047714187E-3</v>
      </c>
      <c r="AE5110" s="15">
        <f t="shared" si="485"/>
        <v>0.33424657534246577</v>
      </c>
      <c r="AF5110" s="5">
        <f>IFERROR(AD5110*AE5110*48,0)</f>
        <v>4.7288945645866928E-2</v>
      </c>
    </row>
    <row r="5111" spans="1:32" x14ac:dyDescent="0.15">
      <c r="A5111" s="17">
        <v>45896</v>
      </c>
      <c r="B5111" s="1" t="s">
        <v>36</v>
      </c>
      <c r="C5111" s="1" t="s">
        <v>33</v>
      </c>
      <c r="D5111" s="9">
        <v>125.5308</v>
      </c>
      <c r="E5111" s="6">
        <v>3.15</v>
      </c>
      <c r="F5111" s="18">
        <v>0.875</v>
      </c>
      <c r="G5111" s="1">
        <v>24.3</v>
      </c>
      <c r="H5111" s="1">
        <v>98</v>
      </c>
      <c r="I5111" s="1">
        <v>24.6</v>
      </c>
      <c r="J5111" s="1">
        <v>0.03</v>
      </c>
      <c r="K5111" s="1">
        <v>338</v>
      </c>
      <c r="L5111" s="1">
        <v>180</v>
      </c>
      <c r="M5111" s="6">
        <f t="shared" si="482"/>
        <v>24.646255009265758</v>
      </c>
      <c r="N5111" s="1">
        <v>0</v>
      </c>
      <c r="O5111" s="1">
        <v>0</v>
      </c>
      <c r="P5111" s="12">
        <f t="shared" si="486"/>
        <v>0</v>
      </c>
      <c r="Q5111" s="1">
        <v>0</v>
      </c>
      <c r="R5111" s="1">
        <v>0</v>
      </c>
      <c r="S5111" s="1">
        <v>0.4</v>
      </c>
      <c r="T5111" s="1">
        <v>0</v>
      </c>
      <c r="U5111" s="4" t="s">
        <v>60</v>
      </c>
      <c r="V5111">
        <v>0.41</v>
      </c>
      <c r="W5111">
        <v>0.3</v>
      </c>
      <c r="X5111" s="14">
        <v>0.73</v>
      </c>
      <c r="Y5111" s="14">
        <v>2.38</v>
      </c>
      <c r="Z5111" s="14">
        <v>0.25</v>
      </c>
      <c r="AA5111" s="5">
        <f t="shared" si="483"/>
        <v>0.4</v>
      </c>
      <c r="AB5111" s="15" cm="1">
        <f t="array" ref="AB5111">_xlfn.SWITCH(U5111,"夏",122,"冬",90,"春",153,"秋",153,0)</f>
        <v>122</v>
      </c>
      <c r="AC5111" s="16">
        <f t="shared" si="484"/>
        <v>48.800000000000004</v>
      </c>
      <c r="AD5111" s="5">
        <f>IFERROR(AA5111/D5111,0)</f>
        <v>3.1864689781312635E-3</v>
      </c>
      <c r="AE5111" s="15">
        <f t="shared" si="485"/>
        <v>0.33424657534246577</v>
      </c>
      <c r="AF5111" s="5">
        <f>IFERROR(AD5111*AE5111*48,0)</f>
        <v>5.1123184482018302E-2</v>
      </c>
    </row>
    <row r="5112" spans="1:32" x14ac:dyDescent="0.15">
      <c r="A5112" s="17">
        <v>45896</v>
      </c>
      <c r="B5112" s="1" t="s">
        <v>36</v>
      </c>
      <c r="C5112" s="1" t="s">
        <v>33</v>
      </c>
      <c r="D5112" s="9">
        <v>125.5308</v>
      </c>
      <c r="E5112" s="6">
        <v>3.15</v>
      </c>
      <c r="F5112" s="18">
        <v>0.89583333333333304</v>
      </c>
      <c r="G5112" s="1">
        <v>23.6</v>
      </c>
      <c r="H5112" s="1">
        <v>98</v>
      </c>
      <c r="I5112" s="1">
        <v>23.9</v>
      </c>
      <c r="J5112" s="1">
        <v>0.01</v>
      </c>
      <c r="K5112" s="1">
        <v>325</v>
      </c>
      <c r="L5112" s="1">
        <v>120</v>
      </c>
      <c r="M5112" s="6">
        <f t="shared" si="482"/>
        <v>23.92409911028011</v>
      </c>
      <c r="N5112" s="1">
        <v>0</v>
      </c>
      <c r="O5112" s="1">
        <v>0</v>
      </c>
      <c r="P5112" s="12">
        <f t="shared" si="486"/>
        <v>0</v>
      </c>
      <c r="Q5112" s="1">
        <v>0</v>
      </c>
      <c r="R5112" s="1">
        <v>0</v>
      </c>
      <c r="S5112" s="1">
        <v>0.44</v>
      </c>
      <c r="T5112" s="1">
        <v>0</v>
      </c>
      <c r="U5112" s="4" t="s">
        <v>60</v>
      </c>
      <c r="V5112">
        <v>0.41</v>
      </c>
      <c r="W5112">
        <v>0.3</v>
      </c>
      <c r="X5112" s="14">
        <v>0.73</v>
      </c>
      <c r="Y5112" s="14">
        <v>2.38</v>
      </c>
      <c r="Z5112" s="14">
        <v>0.25</v>
      </c>
      <c r="AA5112" s="5">
        <f t="shared" si="483"/>
        <v>0.44</v>
      </c>
      <c r="AB5112" s="15" cm="1">
        <f t="array" ref="AB5112">_xlfn.SWITCH(U5112,"夏",122,"冬",90,"春",153,"秋",153,0)</f>
        <v>122</v>
      </c>
      <c r="AC5112" s="16">
        <f t="shared" si="484"/>
        <v>53.68</v>
      </c>
      <c r="AD5112" s="5">
        <f>IFERROR(AA5112/D5112,0)</f>
        <v>3.50511587594439E-3</v>
      </c>
      <c r="AE5112" s="15">
        <f t="shared" si="485"/>
        <v>0.33424657534246577</v>
      </c>
      <c r="AF5112" s="5">
        <f>IFERROR(AD5112*AE5112*48,0)</f>
        <v>5.623550293022013E-2</v>
      </c>
    </row>
    <row r="5113" spans="1:32" x14ac:dyDescent="0.15">
      <c r="A5113" s="17">
        <v>45896</v>
      </c>
      <c r="B5113" s="1" t="s">
        <v>36</v>
      </c>
      <c r="C5113" s="1" t="s">
        <v>33</v>
      </c>
      <c r="D5113" s="9">
        <v>125.5308</v>
      </c>
      <c r="E5113" s="6">
        <v>3.15</v>
      </c>
      <c r="F5113" s="18">
        <v>0.91666666666666696</v>
      </c>
      <c r="G5113" s="1">
        <v>22.9</v>
      </c>
      <c r="H5113" s="1">
        <v>98</v>
      </c>
      <c r="I5113" s="1">
        <v>23.2</v>
      </c>
      <c r="J5113" s="1">
        <v>0.01</v>
      </c>
      <c r="K5113" s="1">
        <v>312</v>
      </c>
      <c r="L5113" s="1">
        <v>60</v>
      </c>
      <c r="M5113" s="6">
        <f t="shared" si="482"/>
        <v>23.224270257463161</v>
      </c>
      <c r="N5113" s="1">
        <v>0</v>
      </c>
      <c r="O5113" s="1">
        <v>0</v>
      </c>
      <c r="P5113" s="12">
        <f t="shared" si="486"/>
        <v>0</v>
      </c>
      <c r="Q5113" s="1">
        <v>0</v>
      </c>
      <c r="R5113" s="1">
        <v>0</v>
      </c>
      <c r="S5113" s="1">
        <v>0.48</v>
      </c>
      <c r="T5113" s="1">
        <v>0</v>
      </c>
      <c r="U5113" s="4" t="s">
        <v>60</v>
      </c>
      <c r="V5113">
        <v>0.41</v>
      </c>
      <c r="W5113">
        <v>0.3</v>
      </c>
      <c r="X5113" s="14">
        <v>0.73</v>
      </c>
      <c r="Y5113" s="14">
        <v>2.38</v>
      </c>
      <c r="Z5113" s="14">
        <v>0.25</v>
      </c>
      <c r="AA5113" s="5">
        <f t="shared" si="483"/>
        <v>0.48</v>
      </c>
      <c r="AB5113" s="15" cm="1">
        <f t="array" ref="AB5113">_xlfn.SWITCH(U5113,"夏",122,"冬",90,"春",153,"秋",153,0)</f>
        <v>122</v>
      </c>
      <c r="AC5113" s="16">
        <f t="shared" si="484"/>
        <v>58.559999999999995</v>
      </c>
      <c r="AD5113" s="5">
        <f>IFERROR(AA5113/D5113,0)</f>
        <v>3.823762773757516E-3</v>
      </c>
      <c r="AE5113" s="15">
        <f t="shared" si="485"/>
        <v>0.33424657534246577</v>
      </c>
      <c r="AF5113" s="5">
        <f>IFERROR(AD5113*AE5113*48,0)</f>
        <v>6.1347821378421957E-2</v>
      </c>
    </row>
    <row r="5114" spans="1:32" x14ac:dyDescent="0.15">
      <c r="A5114" s="17">
        <v>45896</v>
      </c>
      <c r="B5114" s="1" t="s">
        <v>37</v>
      </c>
      <c r="C5114" s="1" t="s">
        <v>33</v>
      </c>
      <c r="D5114" s="9">
        <v>125.5308</v>
      </c>
      <c r="E5114" s="6">
        <v>3.15</v>
      </c>
      <c r="F5114" s="18">
        <v>0.33333333333333298</v>
      </c>
      <c r="G5114" s="1">
        <v>24.6</v>
      </c>
      <c r="H5114" s="1">
        <v>78</v>
      </c>
      <c r="I5114" s="1">
        <v>24.9</v>
      </c>
      <c r="J5114" s="1">
        <v>0.1</v>
      </c>
      <c r="K5114" s="1">
        <v>412</v>
      </c>
      <c r="L5114" s="1">
        <v>145</v>
      </c>
      <c r="M5114" s="6">
        <f t="shared" si="482"/>
        <v>24.994944024982829</v>
      </c>
      <c r="N5114" s="19">
        <v>0.5</v>
      </c>
      <c r="O5114" s="11" cm="1">
        <f t="array" ref="O5114">ROUND(_xlfn.SWITCH(C5114,"建筑专教",IF(S5114&gt;0.1,1.38,1.28),"阶梯教室",IF(S5114&gt;0.1,1.15,1.05),"公共教室",IF(S5114&gt;0.1,1.22,1.12),IF(S5114&gt;0.1,1.2,1.1))+(MOD(ROW()*11,31)/31-0.5)*0.06,2)</f>
        <v>1.1100000000000001</v>
      </c>
      <c r="P5114" s="12">
        <f t="shared" si="486"/>
        <v>0.01</v>
      </c>
      <c r="Q5114" s="13">
        <f t="shared" ref="Q5114:Q5173" si="487">(0.303*EXP(-0.036*(O5114*58.15))+0.028)*((O5114*58.15)-0.00305*(5733-6.99*(O5114*58.15)-(EXP(16.6536-4030.183/(G5114+235))*(H5114/100)))-0.42*((O5114*58.15)-58.15)-0.000017*(O5114*58.15)*(5867-(EXP(16.6536-4030.183/(G5114+235))*(H5114/100)))-0.0014*(O5114*58.15)*(34-G5114)-0.0000000396*IF(N5114*0.155&gt;0.078,1.05+0.645*N5114*0.155,1)*(POWER((35.7-0.028*(O5114*58.15)-N5114*0.155*(0.0000000396*IF(N5114*0.155&gt;0.078,1.05+0.645*N5114*0.155,1)*(POWER((35.7-0.028*(O5114*58.15)-N5114*0.155*0.1)+273,4)-POWER(M5114+273,4))+IF(N5114*0.155&gt;0.078,1.05+0.645*N5114*0.155,1)*IF(J5114&lt;0.2,2.38*ABS(35.7-0.028*(O5114*58.15)-G5114)^0.25,12.1*SQRT(J5114))*(35.7-0.028*(O5114*58.15)-G5114))+273),4)-POWER(M5114+273,4))-IF(N5114*0.155&gt;0.078,1.05+0.645*N5114*0.155,1)*IF(J5114&lt;0.2,2.38*ABS(35.7-0.028*(O5114*58.15)-N5114*0.155*0.1-G5114)^0.25,12.1*SQRT(J5114))*(35.7-0.028*(O5114*58.15)-N5114*0.155*0.1-G5114))</f>
        <v>-0.71349506927727124</v>
      </c>
      <c r="R5114" s="1">
        <v>0.18</v>
      </c>
      <c r="S5114" s="1">
        <v>0.06</v>
      </c>
      <c r="T5114" s="1">
        <v>0.02</v>
      </c>
      <c r="U5114" s="4" t="s">
        <v>60</v>
      </c>
      <c r="V5114">
        <v>0.41</v>
      </c>
      <c r="W5114">
        <v>0.3</v>
      </c>
      <c r="X5114" s="14">
        <v>0.73</v>
      </c>
      <c r="Y5114" s="14">
        <v>2.38</v>
      </c>
      <c r="Z5114" s="14">
        <v>0.25</v>
      </c>
      <c r="AA5114" s="5">
        <f t="shared" si="483"/>
        <v>0.26</v>
      </c>
      <c r="AB5114" s="15" cm="1">
        <f t="array" ref="AB5114">_xlfn.SWITCH(U5114,"夏",122,"冬",90,"春",153,"秋",153,0)</f>
        <v>122</v>
      </c>
      <c r="AC5114" s="16">
        <f t="shared" si="484"/>
        <v>31.720000000000002</v>
      </c>
      <c r="AD5114" s="5">
        <f>IFERROR(AA5114/D5114,0)</f>
        <v>2.0712048357853213E-3</v>
      </c>
      <c r="AE5114" s="15">
        <f t="shared" si="485"/>
        <v>0.33424657534246577</v>
      </c>
      <c r="AF5114" s="5">
        <f>IFERROR(AD5114*AE5114*48,0)</f>
        <v>3.3230069913311899E-2</v>
      </c>
    </row>
    <row r="5115" spans="1:32" x14ac:dyDescent="0.15">
      <c r="A5115" s="17">
        <v>45896</v>
      </c>
      <c r="B5115" s="1" t="s">
        <v>37</v>
      </c>
      <c r="C5115" s="1" t="s">
        <v>33</v>
      </c>
      <c r="D5115" s="9">
        <v>125.5308</v>
      </c>
      <c r="E5115" s="6">
        <v>3.15</v>
      </c>
      <c r="F5115" s="18">
        <v>0.35416666666666702</v>
      </c>
      <c r="G5115" s="1">
        <v>25.8</v>
      </c>
      <c r="H5115" s="1">
        <v>74</v>
      </c>
      <c r="I5115" s="1">
        <v>26.1</v>
      </c>
      <c r="J5115" s="1">
        <v>0.16</v>
      </c>
      <c r="K5115" s="1">
        <v>568</v>
      </c>
      <c r="L5115" s="1">
        <v>285</v>
      </c>
      <c r="M5115" s="6">
        <f t="shared" si="482"/>
        <v>26.224348730046813</v>
      </c>
      <c r="N5115" s="19">
        <v>0.5</v>
      </c>
      <c r="O5115" s="11" cm="1">
        <f t="array" ref="O5115">ROUND(_xlfn.SWITCH(C5115,"建筑专教",IF(S5115&gt;0.1,1.38,1.28),"阶梯教室",IF(S5115&gt;0.1,1.15,1.05),"公共教室",IF(S5115&gt;0.1,1.22,1.12),IF(S5115&gt;0.1,1.2,1.1))+(MOD(ROW()*11,31)/31-0.5)*0.06,2)</f>
        <v>1.07</v>
      </c>
      <c r="P5115" s="12">
        <f t="shared" si="486"/>
        <v>0.17</v>
      </c>
      <c r="Q5115" s="13">
        <f t="shared" si="487"/>
        <v>-0.37905833979758402</v>
      </c>
      <c r="R5115" s="1">
        <v>0.33</v>
      </c>
      <c r="S5115" s="1">
        <v>0.03</v>
      </c>
      <c r="T5115" s="1">
        <v>0.13</v>
      </c>
      <c r="U5115" s="4" t="s">
        <v>60</v>
      </c>
      <c r="V5115">
        <v>0.41</v>
      </c>
      <c r="W5115">
        <v>0.3</v>
      </c>
      <c r="X5115" s="14">
        <v>0.73</v>
      </c>
      <c r="Y5115" s="14">
        <v>2.38</v>
      </c>
      <c r="Z5115" s="14">
        <v>0.25</v>
      </c>
      <c r="AA5115" s="5">
        <f t="shared" si="483"/>
        <v>0.49</v>
      </c>
      <c r="AB5115" s="15" cm="1">
        <f t="array" ref="AB5115">_xlfn.SWITCH(U5115,"夏",122,"冬",90,"春",153,"秋",153,0)</f>
        <v>122</v>
      </c>
      <c r="AC5115" s="16">
        <f t="shared" si="484"/>
        <v>59.78</v>
      </c>
      <c r="AD5115" s="5">
        <f>IFERROR(AA5115/D5115,0)</f>
        <v>3.9034244982107977E-3</v>
      </c>
      <c r="AE5115" s="15">
        <f t="shared" si="485"/>
        <v>0.33424657534246577</v>
      </c>
      <c r="AF5115" s="5">
        <f>IFERROR(AD5115*AE5115*48,0)</f>
        <v>6.2625900990472425E-2</v>
      </c>
    </row>
    <row r="5116" spans="1:32" x14ac:dyDescent="0.15">
      <c r="A5116" s="17">
        <v>45896</v>
      </c>
      <c r="B5116" s="1" t="s">
        <v>37</v>
      </c>
      <c r="C5116" s="1" t="s">
        <v>33</v>
      </c>
      <c r="D5116" s="9">
        <v>125.5308</v>
      </c>
      <c r="E5116" s="6">
        <v>3.15</v>
      </c>
      <c r="F5116" s="18">
        <v>0.375</v>
      </c>
      <c r="G5116" s="1">
        <v>26.8</v>
      </c>
      <c r="H5116" s="1">
        <v>70</v>
      </c>
      <c r="I5116" s="1">
        <v>27.1</v>
      </c>
      <c r="J5116" s="1">
        <v>0.17</v>
      </c>
      <c r="K5116" s="1">
        <v>665</v>
      </c>
      <c r="L5116" s="1">
        <v>350</v>
      </c>
      <c r="M5116" s="6">
        <f t="shared" si="482"/>
        <v>27.227669113976106</v>
      </c>
      <c r="N5116" s="19">
        <v>0.5</v>
      </c>
      <c r="O5116" s="11" cm="1">
        <f t="array" ref="O5116">ROUND(_xlfn.SWITCH(C5116,"建筑专教",IF(S5116&gt;0.1,1.38,1.28),"阶梯教室",IF(S5116&gt;0.1,1.15,1.05),"公共教室",IF(S5116&gt;0.1,1.22,1.12),IF(S5116&gt;0.1,1.2,1.1))+(MOD(ROW()*11,31)/31-0.5)*0.06,2)</f>
        <v>1.0900000000000001</v>
      </c>
      <c r="P5116" s="12">
        <f t="shared" si="486"/>
        <v>0.26</v>
      </c>
      <c r="Q5116" s="13">
        <f t="shared" si="487"/>
        <v>3.9314817141416609E-2</v>
      </c>
      <c r="R5116" s="1">
        <v>0.38</v>
      </c>
      <c r="S5116" s="1">
        <v>0</v>
      </c>
      <c r="T5116" s="1">
        <v>0.19</v>
      </c>
      <c r="U5116" s="4" t="s">
        <v>60</v>
      </c>
      <c r="V5116">
        <v>0.41</v>
      </c>
      <c r="W5116">
        <v>0.3</v>
      </c>
      <c r="X5116" s="14">
        <v>0.73</v>
      </c>
      <c r="Y5116" s="14">
        <v>2.38</v>
      </c>
      <c r="Z5116" s="14">
        <v>0.25</v>
      </c>
      <c r="AA5116" s="5">
        <f t="shared" si="483"/>
        <v>0.57000000000000006</v>
      </c>
      <c r="AB5116" s="15" cm="1">
        <f t="array" ref="AB5116">_xlfn.SWITCH(U5116,"夏",122,"冬",90,"春",153,"秋",153,0)</f>
        <v>122</v>
      </c>
      <c r="AC5116" s="16">
        <f t="shared" si="484"/>
        <v>69.540000000000006</v>
      </c>
      <c r="AD5116" s="5">
        <f>IFERROR(AA5116/D5116,0)</f>
        <v>4.5407182938370511E-3</v>
      </c>
      <c r="AE5116" s="15">
        <f t="shared" si="485"/>
        <v>0.33424657534246577</v>
      </c>
      <c r="AF5116" s="5">
        <f>IFERROR(AD5116*AE5116*48,0)</f>
        <v>7.2850537886876079E-2</v>
      </c>
    </row>
    <row r="5117" spans="1:32" x14ac:dyDescent="0.15">
      <c r="A5117" s="17">
        <v>45896</v>
      </c>
      <c r="B5117" s="1" t="s">
        <v>37</v>
      </c>
      <c r="C5117" s="1" t="s">
        <v>33</v>
      </c>
      <c r="D5117" s="9">
        <v>125.5308</v>
      </c>
      <c r="E5117" s="6">
        <v>3.15</v>
      </c>
      <c r="F5117" s="18">
        <v>0.39583333333333298</v>
      </c>
      <c r="G5117" s="1">
        <v>27.3</v>
      </c>
      <c r="H5117" s="1">
        <v>71</v>
      </c>
      <c r="I5117" s="1">
        <v>27.6</v>
      </c>
      <c r="J5117" s="1">
        <v>0.13</v>
      </c>
      <c r="K5117" s="1">
        <v>568</v>
      </c>
      <c r="L5117" s="1">
        <v>315</v>
      </c>
      <c r="M5117" s="6">
        <f t="shared" si="482"/>
        <v>27.708157680180818</v>
      </c>
      <c r="N5117" s="19">
        <v>0.5</v>
      </c>
      <c r="O5117" s="11" cm="1">
        <f t="array" ref="O5117">ROUND(_xlfn.SWITCH(C5117,"建筑专教",IF(S5117&gt;0.1,1.38,1.28),"阶梯教室",IF(S5117&gt;0.1,1.15,1.05),"公共教室",IF(S5117&gt;0.1,1.22,1.12),IF(S5117&gt;0.1,1.2,1.1))+(MOD(ROW()*11,31)/31-0.5)*0.06,2)</f>
        <v>1.1100000000000001</v>
      </c>
      <c r="P5117" s="12">
        <f t="shared" si="486"/>
        <v>0.17</v>
      </c>
      <c r="Q5117" s="13">
        <f t="shared" si="487"/>
        <v>0.2554260054456074</v>
      </c>
      <c r="R5117" s="1">
        <v>0.25</v>
      </c>
      <c r="S5117" s="1">
        <v>0</v>
      </c>
      <c r="T5117" s="1">
        <v>0.11</v>
      </c>
      <c r="U5117" s="4" t="s">
        <v>60</v>
      </c>
      <c r="V5117">
        <v>0.41</v>
      </c>
      <c r="W5117">
        <v>0.3</v>
      </c>
      <c r="X5117" s="14">
        <v>0.73</v>
      </c>
      <c r="Y5117" s="14">
        <v>2.38</v>
      </c>
      <c r="Z5117" s="14">
        <v>0.25</v>
      </c>
      <c r="AA5117" s="5">
        <f t="shared" si="483"/>
        <v>0.36</v>
      </c>
      <c r="AB5117" s="15" cm="1">
        <f t="array" ref="AB5117">_xlfn.SWITCH(U5117,"夏",122,"冬",90,"春",153,"秋",153,0)</f>
        <v>122</v>
      </c>
      <c r="AC5117" s="16">
        <f t="shared" si="484"/>
        <v>43.92</v>
      </c>
      <c r="AD5117" s="5">
        <f>IFERROR(AA5117/D5117,0)</f>
        <v>2.867822080318137E-3</v>
      </c>
      <c r="AE5117" s="15">
        <f t="shared" si="485"/>
        <v>0.33424657534246577</v>
      </c>
      <c r="AF5117" s="5">
        <f>IFERROR(AD5117*AE5117*48,0)</f>
        <v>4.6010866033816468E-2</v>
      </c>
    </row>
    <row r="5118" spans="1:32" x14ac:dyDescent="0.15">
      <c r="A5118" s="17">
        <v>45896</v>
      </c>
      <c r="B5118" s="1" t="s">
        <v>37</v>
      </c>
      <c r="C5118" s="1" t="s">
        <v>33</v>
      </c>
      <c r="D5118" s="9">
        <v>125.5308</v>
      </c>
      <c r="E5118" s="6">
        <v>3.15</v>
      </c>
      <c r="F5118" s="18">
        <v>0.41666666666666702</v>
      </c>
      <c r="G5118" s="1">
        <v>28.1</v>
      </c>
      <c r="H5118" s="1">
        <v>73</v>
      </c>
      <c r="I5118" s="1">
        <v>28.4</v>
      </c>
      <c r="J5118" s="1">
        <v>0.17</v>
      </c>
      <c r="K5118" s="1">
        <v>672</v>
      </c>
      <c r="L5118" s="1">
        <v>375</v>
      </c>
      <c r="M5118" s="6">
        <f t="shared" si="482"/>
        <v>28.526026430789955</v>
      </c>
      <c r="N5118" s="19">
        <v>0.5</v>
      </c>
      <c r="O5118" s="11" cm="1">
        <f t="array" ref="O5118">ROUND(_xlfn.SWITCH(C5118,"建筑专教",IF(S5118&gt;0.1,1.38,1.28),"阶梯教室",IF(S5118&gt;0.1,1.15,1.05),"公共教室",IF(S5118&gt;0.1,1.22,1.12),IF(S5118&gt;0.1,1.2,1.1))+(MOD(ROW()*11,31)/31-0.5)*0.06,2)</f>
        <v>1.07</v>
      </c>
      <c r="P5118" s="12">
        <f t="shared" si="486"/>
        <v>0.27</v>
      </c>
      <c r="Q5118" s="13">
        <f t="shared" si="487"/>
        <v>0.46813902787636102</v>
      </c>
      <c r="R5118" s="1">
        <v>0.32</v>
      </c>
      <c r="S5118" s="1">
        <v>0</v>
      </c>
      <c r="T5118" s="1">
        <v>0.18</v>
      </c>
      <c r="U5118" s="4" t="s">
        <v>60</v>
      </c>
      <c r="V5118">
        <v>0.41</v>
      </c>
      <c r="W5118">
        <v>0.3</v>
      </c>
      <c r="X5118" s="14">
        <v>0.73</v>
      </c>
      <c r="Y5118" s="14">
        <v>2.38</v>
      </c>
      <c r="Z5118" s="14">
        <v>0.25</v>
      </c>
      <c r="AA5118" s="5">
        <f t="shared" si="483"/>
        <v>0.5</v>
      </c>
      <c r="AB5118" s="15" cm="1">
        <f t="array" ref="AB5118">_xlfn.SWITCH(U5118,"夏",122,"冬",90,"春",153,"秋",153,0)</f>
        <v>122</v>
      </c>
      <c r="AC5118" s="16">
        <f t="shared" si="484"/>
        <v>61</v>
      </c>
      <c r="AD5118" s="5">
        <f>IFERROR(AA5118/D5118,0)</f>
        <v>3.9830862226640793E-3</v>
      </c>
      <c r="AE5118" s="15">
        <f t="shared" si="485"/>
        <v>0.33424657534246577</v>
      </c>
      <c r="AF5118" s="5">
        <f>IFERROR(AD5118*AE5118*48,0)</f>
        <v>6.3903980602522864E-2</v>
      </c>
    </row>
    <row r="5119" spans="1:32" x14ac:dyDescent="0.15">
      <c r="A5119" s="17">
        <v>45896</v>
      </c>
      <c r="B5119" s="1" t="s">
        <v>37</v>
      </c>
      <c r="C5119" s="1" t="s">
        <v>33</v>
      </c>
      <c r="D5119" s="9">
        <v>125.5308</v>
      </c>
      <c r="E5119" s="6">
        <v>3.15</v>
      </c>
      <c r="F5119" s="18">
        <v>0.4375</v>
      </c>
      <c r="G5119" s="1">
        <v>28.5</v>
      </c>
      <c r="H5119" s="1">
        <v>75</v>
      </c>
      <c r="I5119" s="1">
        <v>28.8</v>
      </c>
      <c r="J5119" s="1">
        <v>0.16</v>
      </c>
      <c r="K5119" s="1">
        <v>748</v>
      </c>
      <c r="L5119" s="1">
        <v>430</v>
      </c>
      <c r="M5119" s="6">
        <f t="shared" si="482"/>
        <v>28.92104539620874</v>
      </c>
      <c r="N5119" s="19">
        <v>0.5</v>
      </c>
      <c r="O5119" s="11" cm="1">
        <f t="array" ref="O5119">ROUND(_xlfn.SWITCH(C5119,"建筑专教",IF(S5119&gt;0.1,1.38,1.28),"阶梯教室",IF(S5119&gt;0.1,1.15,1.05),"公共教室",IF(S5119&gt;0.1,1.22,1.12),IF(S5119&gt;0.1,1.2,1.1))+(MOD(ROW()*11,31)/31-0.5)*0.06,2)</f>
        <v>1.1000000000000001</v>
      </c>
      <c r="P5119" s="12">
        <f t="shared" si="486"/>
        <v>0.35</v>
      </c>
      <c r="Q5119" s="13">
        <f t="shared" si="487"/>
        <v>0.65782318896388114</v>
      </c>
      <c r="R5119" s="1">
        <v>0.34</v>
      </c>
      <c r="S5119" s="1">
        <v>0</v>
      </c>
      <c r="T5119" s="1">
        <v>0.24</v>
      </c>
      <c r="U5119" s="4" t="s">
        <v>60</v>
      </c>
      <c r="V5119">
        <v>0.41</v>
      </c>
      <c r="W5119">
        <v>0.3</v>
      </c>
      <c r="X5119" s="14">
        <v>0.73</v>
      </c>
      <c r="Y5119" s="14">
        <v>2.38</v>
      </c>
      <c r="Z5119" s="14">
        <v>0.25</v>
      </c>
      <c r="AA5119" s="5">
        <f t="shared" si="483"/>
        <v>0.58000000000000007</v>
      </c>
      <c r="AB5119" s="15" cm="1">
        <f t="array" ref="AB5119">_xlfn.SWITCH(U5119,"夏",122,"冬",90,"春",153,"秋",153,0)</f>
        <v>122</v>
      </c>
      <c r="AC5119" s="16">
        <f t="shared" si="484"/>
        <v>70.760000000000005</v>
      </c>
      <c r="AD5119" s="5">
        <f>IFERROR(AA5119/D5119,0)</f>
        <v>4.6203800182903322E-3</v>
      </c>
      <c r="AE5119" s="15">
        <f t="shared" si="485"/>
        <v>0.33424657534246577</v>
      </c>
      <c r="AF5119" s="5">
        <f>IFERROR(AD5119*AE5119*48,0)</f>
        <v>7.4128617498926547E-2</v>
      </c>
    </row>
    <row r="5120" spans="1:32" x14ac:dyDescent="0.15">
      <c r="A5120" s="17">
        <v>45896</v>
      </c>
      <c r="B5120" s="1" t="s">
        <v>37</v>
      </c>
      <c r="C5120" s="1" t="s">
        <v>33</v>
      </c>
      <c r="D5120" s="9">
        <v>125.5308</v>
      </c>
      <c r="E5120" s="6">
        <v>3.15</v>
      </c>
      <c r="F5120" s="18">
        <v>0.45833333333333298</v>
      </c>
      <c r="G5120" s="1">
        <v>29.3</v>
      </c>
      <c r="H5120" s="1">
        <v>77</v>
      </c>
      <c r="I5120" s="1">
        <v>29.6</v>
      </c>
      <c r="J5120" s="1">
        <v>0.13</v>
      </c>
      <c r="K5120" s="1">
        <v>672</v>
      </c>
      <c r="L5120" s="1">
        <v>405</v>
      </c>
      <c r="M5120" s="6">
        <f t="shared" si="482"/>
        <v>29.706029800015187</v>
      </c>
      <c r="N5120" s="19">
        <v>0.5</v>
      </c>
      <c r="O5120" s="11" cm="1">
        <f t="array" ref="O5120">ROUND(_xlfn.SWITCH(C5120,"建筑专教",IF(S5120&gt;0.1,1.38,1.28),"阶梯教室",IF(S5120&gt;0.1,1.15,1.05),"公共教室",IF(S5120&gt;0.1,1.22,1.12),IF(S5120&gt;0.1,1.2,1.1))+(MOD(ROW()*11,31)/31-0.5)*0.06,2)</f>
        <v>1.1200000000000001</v>
      </c>
      <c r="P5120" s="12">
        <f t="shared" si="486"/>
        <v>0.27</v>
      </c>
      <c r="Q5120" s="13">
        <f t="shared" si="487"/>
        <v>0.95289891932432713</v>
      </c>
      <c r="R5120" s="1">
        <v>0.27</v>
      </c>
      <c r="S5120" s="1">
        <v>0</v>
      </c>
      <c r="T5120" s="1">
        <v>0.17</v>
      </c>
      <c r="U5120" s="4" t="s">
        <v>60</v>
      </c>
      <c r="V5120">
        <v>0.41</v>
      </c>
      <c r="W5120">
        <v>0.3</v>
      </c>
      <c r="X5120" s="14">
        <v>0.73</v>
      </c>
      <c r="Y5120" s="14">
        <v>2.38</v>
      </c>
      <c r="Z5120" s="14">
        <v>0.25</v>
      </c>
      <c r="AA5120" s="5">
        <f t="shared" si="483"/>
        <v>0.44000000000000006</v>
      </c>
      <c r="AB5120" s="15" cm="1">
        <f t="array" ref="AB5120">_xlfn.SWITCH(U5120,"夏",122,"冬",90,"春",153,"秋",153,0)</f>
        <v>122</v>
      </c>
      <c r="AC5120" s="16">
        <f t="shared" si="484"/>
        <v>53.680000000000007</v>
      </c>
      <c r="AD5120" s="5">
        <f>IFERROR(AA5120/D5120,0)</f>
        <v>3.5051158759443904E-3</v>
      </c>
      <c r="AE5120" s="15">
        <f t="shared" si="485"/>
        <v>0.33424657534246577</v>
      </c>
      <c r="AF5120" s="5">
        <f>IFERROR(AD5120*AE5120*48,0)</f>
        <v>5.6235502930220144E-2</v>
      </c>
    </row>
    <row r="5121" spans="1:32" x14ac:dyDescent="0.15">
      <c r="A5121" s="17">
        <v>45896</v>
      </c>
      <c r="B5121" s="1" t="s">
        <v>37</v>
      </c>
      <c r="C5121" s="1" t="s">
        <v>33</v>
      </c>
      <c r="D5121" s="9">
        <v>125.5308</v>
      </c>
      <c r="E5121" s="6">
        <v>3.15</v>
      </c>
      <c r="F5121" s="18">
        <v>0.47916666666666702</v>
      </c>
      <c r="G5121" s="1">
        <v>29.7</v>
      </c>
      <c r="H5121" s="1">
        <v>79</v>
      </c>
      <c r="I5121" s="1">
        <v>30</v>
      </c>
      <c r="J5121" s="1">
        <v>0.16</v>
      </c>
      <c r="K5121" s="1">
        <v>748</v>
      </c>
      <c r="L5121" s="1">
        <v>460</v>
      </c>
      <c r="M5121" s="6">
        <f t="shared" si="482"/>
        <v>30.119614758620003</v>
      </c>
      <c r="N5121" s="19">
        <v>0.5</v>
      </c>
      <c r="O5121" s="11" cm="1">
        <f t="array" ref="O5121">ROUND(_xlfn.SWITCH(C5121,"建筑专教",IF(S5121&gt;0.1,1.38,1.28),"阶梯教室",IF(S5121&gt;0.1,1.15,1.05),"公共教室",IF(S5121&gt;0.1,1.22,1.12),IF(S5121&gt;0.1,1.2,1.1))+(MOD(ROW()*11,31)/31-0.5)*0.06,2)</f>
        <v>1.08</v>
      </c>
      <c r="P5121" s="12">
        <f t="shared" si="486"/>
        <v>0.35</v>
      </c>
      <c r="Q5121" s="13">
        <f t="shared" si="487"/>
        <v>1.0447891044663247</v>
      </c>
      <c r="R5121" s="1">
        <v>0.28999999999999998</v>
      </c>
      <c r="S5121" s="1">
        <v>0</v>
      </c>
      <c r="T5121" s="1">
        <v>0.23</v>
      </c>
      <c r="U5121" s="4" t="s">
        <v>60</v>
      </c>
      <c r="V5121">
        <v>0.41</v>
      </c>
      <c r="W5121">
        <v>0.3</v>
      </c>
      <c r="X5121" s="14">
        <v>0.73</v>
      </c>
      <c r="Y5121" s="14">
        <v>2.38</v>
      </c>
      <c r="Z5121" s="14">
        <v>0.25</v>
      </c>
      <c r="AA5121" s="5">
        <f t="shared" si="483"/>
        <v>0.52</v>
      </c>
      <c r="AB5121" s="15" cm="1">
        <f t="array" ref="AB5121">_xlfn.SWITCH(U5121,"夏",122,"冬",90,"春",153,"秋",153,0)</f>
        <v>122</v>
      </c>
      <c r="AC5121" s="16">
        <f t="shared" si="484"/>
        <v>63.440000000000005</v>
      </c>
      <c r="AD5121" s="5">
        <f>IFERROR(AA5121/D5121,0)</f>
        <v>4.1424096715706425E-3</v>
      </c>
      <c r="AE5121" s="15">
        <f t="shared" si="485"/>
        <v>0.33424657534246577</v>
      </c>
      <c r="AF5121" s="5">
        <f>IFERROR(AD5121*AE5121*48,0)</f>
        <v>6.6460139826623799E-2</v>
      </c>
    </row>
    <row r="5122" spans="1:32" x14ac:dyDescent="0.15">
      <c r="A5122" s="17">
        <v>45896</v>
      </c>
      <c r="B5122" s="1" t="s">
        <v>37</v>
      </c>
      <c r="C5122" s="1" t="s">
        <v>33</v>
      </c>
      <c r="D5122" s="9">
        <v>125.5308</v>
      </c>
      <c r="E5122" s="6">
        <v>3.15</v>
      </c>
      <c r="F5122" s="18">
        <v>0.5</v>
      </c>
      <c r="G5122" s="1">
        <v>30</v>
      </c>
      <c r="H5122" s="1">
        <v>83</v>
      </c>
      <c r="I5122" s="1">
        <v>30.3</v>
      </c>
      <c r="J5122" s="1">
        <v>0.1</v>
      </c>
      <c r="K5122" s="1">
        <v>418</v>
      </c>
      <c r="L5122" s="1">
        <v>455</v>
      </c>
      <c r="M5122" s="6">
        <f t="shared" si="482"/>
        <v>30.389967979360279</v>
      </c>
      <c r="N5122" s="1">
        <v>0</v>
      </c>
      <c r="O5122" s="1">
        <v>0</v>
      </c>
      <c r="P5122" s="12">
        <f t="shared" si="486"/>
        <v>0</v>
      </c>
      <c r="Q5122" s="1">
        <v>0</v>
      </c>
      <c r="R5122" s="1">
        <v>0.13</v>
      </c>
      <c r="S5122" s="1">
        <v>0</v>
      </c>
      <c r="T5122" s="1">
        <v>0</v>
      </c>
      <c r="U5122" s="4" t="s">
        <v>60</v>
      </c>
      <c r="V5122">
        <v>0.41</v>
      </c>
      <c r="W5122">
        <v>0.3</v>
      </c>
      <c r="X5122" s="14">
        <v>0.73</v>
      </c>
      <c r="Y5122" s="14">
        <v>2.38</v>
      </c>
      <c r="Z5122" s="14">
        <v>0.25</v>
      </c>
      <c r="AA5122" s="5">
        <f t="shared" si="483"/>
        <v>0.13</v>
      </c>
      <c r="AB5122" s="15" cm="1">
        <f t="array" ref="AB5122">_xlfn.SWITCH(U5122,"夏",122,"冬",90,"春",153,"秋",153,0)</f>
        <v>122</v>
      </c>
      <c r="AC5122" s="16">
        <f t="shared" si="484"/>
        <v>15.860000000000001</v>
      </c>
      <c r="AD5122" s="5">
        <f>IFERROR(AA5122/D5122,0)</f>
        <v>1.0356024178926606E-3</v>
      </c>
      <c r="AE5122" s="15">
        <f t="shared" si="485"/>
        <v>0.33424657534246577</v>
      </c>
      <c r="AF5122" s="5">
        <f>IFERROR(AD5122*AE5122*48,0)</f>
        <v>1.661503495665595E-2</v>
      </c>
    </row>
    <row r="5123" spans="1:32" x14ac:dyDescent="0.15">
      <c r="A5123" s="17">
        <v>45896</v>
      </c>
      <c r="B5123" s="1" t="s">
        <v>37</v>
      </c>
      <c r="C5123" s="1" t="s">
        <v>33</v>
      </c>
      <c r="D5123" s="9">
        <v>125.5308</v>
      </c>
      <c r="E5123" s="6">
        <v>3.15</v>
      </c>
      <c r="F5123" s="18">
        <v>0.52083333333333304</v>
      </c>
      <c r="G5123" s="1">
        <v>30.4</v>
      </c>
      <c r="H5123" s="1">
        <v>87</v>
      </c>
      <c r="I5123" s="1">
        <v>30.7</v>
      </c>
      <c r="J5123" s="1">
        <v>0.08</v>
      </c>
      <c r="K5123" s="1">
        <v>402</v>
      </c>
      <c r="L5123" s="1">
        <v>405</v>
      </c>
      <c r="M5123" s="6">
        <f t="shared" si="482"/>
        <v>30.778388208986428</v>
      </c>
      <c r="N5123" s="1">
        <v>0</v>
      </c>
      <c r="O5123" s="1">
        <v>0</v>
      </c>
      <c r="P5123" s="12">
        <f t="shared" si="486"/>
        <v>0</v>
      </c>
      <c r="Q5123" s="1">
        <v>0</v>
      </c>
      <c r="R5123" s="1">
        <v>0.09</v>
      </c>
      <c r="S5123" s="1">
        <v>0</v>
      </c>
      <c r="T5123" s="1">
        <v>0</v>
      </c>
      <c r="U5123" s="4" t="s">
        <v>60</v>
      </c>
      <c r="V5123">
        <v>0.41</v>
      </c>
      <c r="W5123">
        <v>0.3</v>
      </c>
      <c r="X5123" s="14">
        <v>0.73</v>
      </c>
      <c r="Y5123" s="14">
        <v>2.38</v>
      </c>
      <c r="Z5123" s="14">
        <v>0.25</v>
      </c>
      <c r="AA5123" s="5">
        <f t="shared" si="483"/>
        <v>0.09</v>
      </c>
      <c r="AB5123" s="15" cm="1">
        <f t="array" ref="AB5123">_xlfn.SWITCH(U5123,"夏",122,"冬",90,"春",153,"秋",153,0)</f>
        <v>122</v>
      </c>
      <c r="AC5123" s="16">
        <f t="shared" si="484"/>
        <v>10.98</v>
      </c>
      <c r="AD5123" s="5">
        <f>IFERROR(AA5123/D5123,0)</f>
        <v>7.1695552007953426E-4</v>
      </c>
      <c r="AE5123" s="15">
        <f t="shared" si="485"/>
        <v>0.33424657534246577</v>
      </c>
      <c r="AF5123" s="5">
        <f>IFERROR(AD5123*AE5123*48,0)</f>
        <v>1.1502716508454117E-2</v>
      </c>
    </row>
    <row r="5124" spans="1:32" x14ac:dyDescent="0.15">
      <c r="A5124" s="17">
        <v>45896</v>
      </c>
      <c r="B5124" s="1" t="s">
        <v>37</v>
      </c>
      <c r="C5124" s="1" t="s">
        <v>33</v>
      </c>
      <c r="D5124" s="9">
        <v>125.5308</v>
      </c>
      <c r="E5124" s="6">
        <v>3.15</v>
      </c>
      <c r="F5124" s="18">
        <v>0.54166666666666696</v>
      </c>
      <c r="G5124" s="1">
        <v>30.8</v>
      </c>
      <c r="H5124" s="1">
        <v>86</v>
      </c>
      <c r="I5124" s="1">
        <v>31.1</v>
      </c>
      <c r="J5124" s="1">
        <v>0.1</v>
      </c>
      <c r="K5124" s="1">
        <v>415</v>
      </c>
      <c r="L5124" s="1">
        <v>395</v>
      </c>
      <c r="M5124" s="6">
        <f t="shared" si="482"/>
        <v>31.189260569566159</v>
      </c>
      <c r="N5124" s="19">
        <v>0.5</v>
      </c>
      <c r="O5124" s="11" cm="1">
        <f t="array" ref="O5124">ROUND(_xlfn.SWITCH(C5124,"建筑专教",IF(S5124&gt;0.1,1.38,1.28),"阶梯教室",IF(S5124&gt;0.1,1.15,1.05),"公共教室",IF(S5124&gt;0.1,1.22,1.12),IF(S5124&gt;0.1,1.2,1.1))+(MOD(ROW()*11,31)/31-0.5)*0.06,2)</f>
        <v>1.08</v>
      </c>
      <c r="P5124" s="12">
        <f t="shared" si="486"/>
        <v>0.01</v>
      </c>
      <c r="Q5124" s="13">
        <f t="shared" si="487"/>
        <v>1.4110897079274747</v>
      </c>
      <c r="R5124" s="1">
        <v>0.18</v>
      </c>
      <c r="S5124" s="1">
        <v>0</v>
      </c>
      <c r="T5124" s="1">
        <v>0.02</v>
      </c>
      <c r="U5124" s="4" t="s">
        <v>60</v>
      </c>
      <c r="V5124">
        <v>0.41</v>
      </c>
      <c r="W5124">
        <v>0.3</v>
      </c>
      <c r="X5124" s="14">
        <v>0.73</v>
      </c>
      <c r="Y5124" s="14">
        <v>2.38</v>
      </c>
      <c r="Z5124" s="14">
        <v>0.25</v>
      </c>
      <c r="AA5124" s="5">
        <f t="shared" si="483"/>
        <v>0.19999999999999998</v>
      </c>
      <c r="AB5124" s="15" cm="1">
        <f t="array" ref="AB5124">_xlfn.SWITCH(U5124,"夏",122,"冬",90,"春",153,"秋",153,0)</f>
        <v>122</v>
      </c>
      <c r="AC5124" s="16">
        <f t="shared" si="484"/>
        <v>24.4</v>
      </c>
      <c r="AD5124" s="5">
        <f>IFERROR(AA5124/D5124,0)</f>
        <v>1.5932344890656315E-3</v>
      </c>
      <c r="AE5124" s="15">
        <f t="shared" si="485"/>
        <v>0.33424657534246577</v>
      </c>
      <c r="AF5124" s="5">
        <f>IFERROR(AD5124*AE5124*48,0)</f>
        <v>2.5561592241009151E-2</v>
      </c>
    </row>
    <row r="5125" spans="1:32" x14ac:dyDescent="0.15">
      <c r="A5125" s="17">
        <v>45896</v>
      </c>
      <c r="B5125" s="1" t="s">
        <v>37</v>
      </c>
      <c r="C5125" s="1" t="s">
        <v>33</v>
      </c>
      <c r="D5125" s="9">
        <v>125.5308</v>
      </c>
      <c r="E5125" s="6">
        <v>3.15</v>
      </c>
      <c r="F5125" s="18">
        <v>0.5625</v>
      </c>
      <c r="G5125" s="1">
        <v>30.4</v>
      </c>
      <c r="H5125" s="1">
        <v>82</v>
      </c>
      <c r="I5125" s="1">
        <v>30.7</v>
      </c>
      <c r="J5125" s="1">
        <v>0.15</v>
      </c>
      <c r="K5125" s="1">
        <v>625</v>
      </c>
      <c r="L5125" s="1">
        <v>455</v>
      </c>
      <c r="M5125" s="6">
        <f t="shared" si="482"/>
        <v>30.814281137940384</v>
      </c>
      <c r="N5125" s="19">
        <v>0.5</v>
      </c>
      <c r="O5125" s="11" cm="1">
        <f t="array" ref="O5125">ROUND(_xlfn.SWITCH(C5125,"建筑专教",IF(S5125&gt;0.1,1.38,1.28),"阶梯教室",IF(S5125&gt;0.1,1.15,1.05),"公共教室",IF(S5125&gt;0.1,1.22,1.12),IF(S5125&gt;0.1,1.2,1.1))+(MOD(ROW()*11,31)/31-0.5)*0.06,2)</f>
        <v>1.1000000000000001</v>
      </c>
      <c r="P5125" s="12">
        <f t="shared" si="486"/>
        <v>0.22</v>
      </c>
      <c r="Q5125" s="13">
        <f t="shared" si="487"/>
        <v>1.2981067389154348</v>
      </c>
      <c r="R5125" s="1">
        <v>0.28999999999999998</v>
      </c>
      <c r="S5125" s="1">
        <v>0</v>
      </c>
      <c r="T5125" s="1">
        <v>0.17</v>
      </c>
      <c r="U5125" s="4" t="s">
        <v>60</v>
      </c>
      <c r="V5125">
        <v>0.41</v>
      </c>
      <c r="W5125">
        <v>0.3</v>
      </c>
      <c r="X5125" s="14">
        <v>0.73</v>
      </c>
      <c r="Y5125" s="14">
        <v>2.38</v>
      </c>
      <c r="Z5125" s="14">
        <v>0.25</v>
      </c>
      <c r="AA5125" s="5">
        <f t="shared" si="483"/>
        <v>0.45999999999999996</v>
      </c>
      <c r="AB5125" s="15" cm="1">
        <f t="array" ref="AB5125">_xlfn.SWITCH(U5125,"夏",122,"冬",90,"春",153,"秋",153,0)</f>
        <v>122</v>
      </c>
      <c r="AC5125" s="16">
        <f t="shared" si="484"/>
        <v>56.12</v>
      </c>
      <c r="AD5125" s="5">
        <f>IFERROR(AA5125/D5125,0)</f>
        <v>3.6644393248509528E-3</v>
      </c>
      <c r="AE5125" s="15">
        <f t="shared" si="485"/>
        <v>0.33424657534246577</v>
      </c>
      <c r="AF5125" s="5">
        <f>IFERROR(AD5125*AE5125*48,0)</f>
        <v>5.8791662154321037E-2</v>
      </c>
    </row>
    <row r="5126" spans="1:32" x14ac:dyDescent="0.15">
      <c r="A5126" s="17">
        <v>45896</v>
      </c>
      <c r="B5126" s="1" t="s">
        <v>37</v>
      </c>
      <c r="C5126" s="1" t="s">
        <v>33</v>
      </c>
      <c r="D5126" s="9">
        <v>125.5308</v>
      </c>
      <c r="E5126" s="6">
        <v>3.15</v>
      </c>
      <c r="F5126" s="18">
        <v>0.58333333333333304</v>
      </c>
      <c r="G5126" s="1">
        <v>30</v>
      </c>
      <c r="H5126" s="1">
        <v>78</v>
      </c>
      <c r="I5126" s="1">
        <v>30.3</v>
      </c>
      <c r="J5126" s="1">
        <v>0.11</v>
      </c>
      <c r="K5126" s="1">
        <v>698</v>
      </c>
      <c r="L5126" s="1">
        <v>515</v>
      </c>
      <c r="M5126" s="6">
        <f t="shared" si="482"/>
        <v>30.395260359600513</v>
      </c>
      <c r="N5126" s="19">
        <v>0.5</v>
      </c>
      <c r="O5126" s="11" cm="1">
        <f t="array" ref="O5126">ROUND(_xlfn.SWITCH(C5126,"建筑专教",IF(S5126&gt;0.1,1.38,1.28),"阶梯教室",IF(S5126&gt;0.1,1.15,1.05),"公共教室",IF(S5126&gt;0.1,1.22,1.12),IF(S5126&gt;0.1,1.2,1.1))+(MOD(ROW()*11,31)/31-0.5)*0.06,2)</f>
        <v>1.1200000000000001</v>
      </c>
      <c r="P5126" s="12">
        <f t="shared" si="486"/>
        <v>0.3</v>
      </c>
      <c r="Q5126" s="13">
        <f t="shared" si="487"/>
        <v>1.1811485532315404</v>
      </c>
      <c r="R5126" s="1">
        <v>0.31</v>
      </c>
      <c r="S5126" s="1">
        <v>0</v>
      </c>
      <c r="T5126" s="1">
        <v>0.22</v>
      </c>
      <c r="U5126" s="4" t="s">
        <v>60</v>
      </c>
      <c r="V5126">
        <v>0.41</v>
      </c>
      <c r="W5126">
        <v>0.3</v>
      </c>
      <c r="X5126" s="14">
        <v>0.73</v>
      </c>
      <c r="Y5126" s="14">
        <v>2.38</v>
      </c>
      <c r="Z5126" s="14">
        <v>0.25</v>
      </c>
      <c r="AA5126" s="5">
        <f t="shared" si="483"/>
        <v>0.53</v>
      </c>
      <c r="AB5126" s="15" cm="1">
        <f t="array" ref="AB5126">_xlfn.SWITCH(U5126,"夏",122,"冬",90,"春",153,"秋",153,0)</f>
        <v>122</v>
      </c>
      <c r="AC5126" s="16">
        <f t="shared" si="484"/>
        <v>64.66</v>
      </c>
      <c r="AD5126" s="5">
        <f>IFERROR(AA5126/D5126,0)</f>
        <v>4.2220713960239246E-3</v>
      </c>
      <c r="AE5126" s="15">
        <f t="shared" si="485"/>
        <v>0.33424657534246577</v>
      </c>
      <c r="AF5126" s="5">
        <f>IFERROR(AD5126*AE5126*48,0)</f>
        <v>6.7738219438674252E-2</v>
      </c>
    </row>
    <row r="5127" spans="1:32" x14ac:dyDescent="0.15">
      <c r="A5127" s="17">
        <v>45896</v>
      </c>
      <c r="B5127" s="1" t="s">
        <v>37</v>
      </c>
      <c r="C5127" s="1" t="s">
        <v>33</v>
      </c>
      <c r="D5127" s="9">
        <v>125.5308</v>
      </c>
      <c r="E5127" s="6">
        <v>3.15</v>
      </c>
      <c r="F5127" s="18">
        <v>0.60416666666666696</v>
      </c>
      <c r="G5127" s="1">
        <v>30.5</v>
      </c>
      <c r="H5127" s="1">
        <v>82</v>
      </c>
      <c r="I5127" s="1">
        <v>30.8</v>
      </c>
      <c r="J5127" s="1">
        <v>0.1</v>
      </c>
      <c r="K5127" s="1">
        <v>625</v>
      </c>
      <c r="L5127" s="1">
        <v>485</v>
      </c>
      <c r="M5127" s="6">
        <f t="shared" si="482"/>
        <v>30.889524976560153</v>
      </c>
      <c r="N5127" s="19">
        <v>0.5</v>
      </c>
      <c r="O5127" s="11" cm="1">
        <f t="array" ref="O5127">ROUND(_xlfn.SWITCH(C5127,"建筑专教",IF(S5127&gt;0.1,1.38,1.28),"阶梯教室",IF(S5127&gt;0.1,1.15,1.05),"公共教室",IF(S5127&gt;0.1,1.22,1.12),IF(S5127&gt;0.1,1.2,1.1))+(MOD(ROW()*11,31)/31-0.5)*0.06,2)</f>
        <v>1.0900000000000001</v>
      </c>
      <c r="P5127" s="12">
        <f t="shared" si="486"/>
        <v>0.22</v>
      </c>
      <c r="Q5127" s="13">
        <f t="shared" si="487"/>
        <v>1.3189928848633894</v>
      </c>
      <c r="R5127" s="1">
        <v>0.25</v>
      </c>
      <c r="S5127" s="1">
        <v>0</v>
      </c>
      <c r="T5127" s="1">
        <v>0.16</v>
      </c>
      <c r="U5127" s="4" t="s">
        <v>60</v>
      </c>
      <c r="V5127">
        <v>0.41</v>
      </c>
      <c r="W5127">
        <v>0.3</v>
      </c>
      <c r="X5127" s="14">
        <v>0.73</v>
      </c>
      <c r="Y5127" s="14">
        <v>2.38</v>
      </c>
      <c r="Z5127" s="14">
        <v>0.25</v>
      </c>
      <c r="AA5127" s="5">
        <f t="shared" si="483"/>
        <v>0.41000000000000003</v>
      </c>
      <c r="AB5127" s="15" cm="1">
        <f t="array" ref="AB5127">_xlfn.SWITCH(U5127,"夏",122,"冬",90,"春",153,"秋",153,0)</f>
        <v>122</v>
      </c>
      <c r="AC5127" s="16">
        <f t="shared" si="484"/>
        <v>50.02</v>
      </c>
      <c r="AD5127" s="5">
        <f>IFERROR(AA5127/D5127,0)</f>
        <v>3.2661307025845451E-3</v>
      </c>
      <c r="AE5127" s="15">
        <f t="shared" si="485"/>
        <v>0.33424657534246577</v>
      </c>
      <c r="AF5127" s="5">
        <f>IFERROR(AD5127*AE5127*48,0)</f>
        <v>5.2401264094068756E-2</v>
      </c>
    </row>
    <row r="5128" spans="1:32" x14ac:dyDescent="0.15">
      <c r="A5128" s="17">
        <v>45896</v>
      </c>
      <c r="B5128" s="1" t="s">
        <v>37</v>
      </c>
      <c r="C5128" s="1" t="s">
        <v>33</v>
      </c>
      <c r="D5128" s="9">
        <v>125.5308</v>
      </c>
      <c r="E5128" s="6">
        <v>3.15</v>
      </c>
      <c r="F5128" s="18">
        <v>0.625</v>
      </c>
      <c r="G5128" s="1">
        <v>31.1</v>
      </c>
      <c r="H5128" s="1">
        <v>84</v>
      </c>
      <c r="I5128" s="1">
        <v>31.4</v>
      </c>
      <c r="J5128" s="1">
        <v>0.13</v>
      </c>
      <c r="K5128" s="1">
        <v>715</v>
      </c>
      <c r="L5128" s="1">
        <v>545</v>
      </c>
      <c r="M5128" s="6">
        <f t="shared" si="482"/>
        <v>31.504162148504747</v>
      </c>
      <c r="N5128" s="19">
        <v>0.5</v>
      </c>
      <c r="O5128" s="11" cm="1">
        <f t="array" ref="O5128">ROUND(_xlfn.SWITCH(C5128,"建筑专教",IF(S5128&gt;0.1,1.38,1.28),"阶梯教室",IF(S5128&gt;0.1,1.15,1.05),"公共教室",IF(S5128&gt;0.1,1.22,1.12),IF(S5128&gt;0.1,1.2,1.1))+(MOD(ROW()*11,31)/31-0.5)*0.06,2)</f>
        <v>1.1100000000000001</v>
      </c>
      <c r="P5128" s="12">
        <f t="shared" si="486"/>
        <v>0.31</v>
      </c>
      <c r="Q5128" s="13">
        <f t="shared" si="487"/>
        <v>1.5291337143198047</v>
      </c>
      <c r="R5128" s="1">
        <v>0.27</v>
      </c>
      <c r="S5128" s="1">
        <v>0</v>
      </c>
      <c r="T5128" s="1">
        <v>0.21</v>
      </c>
      <c r="U5128" s="4" t="s">
        <v>60</v>
      </c>
      <c r="V5128">
        <v>0.41</v>
      </c>
      <c r="W5128">
        <v>0.3</v>
      </c>
      <c r="X5128" s="14">
        <v>0.73</v>
      </c>
      <c r="Y5128" s="14">
        <v>2.38</v>
      </c>
      <c r="Z5128" s="14">
        <v>0.25</v>
      </c>
      <c r="AA5128" s="5">
        <f t="shared" si="483"/>
        <v>0.48</v>
      </c>
      <c r="AB5128" s="15" cm="1">
        <f t="array" ref="AB5128">_xlfn.SWITCH(U5128,"夏",122,"冬",90,"春",153,"秋",153,0)</f>
        <v>122</v>
      </c>
      <c r="AC5128" s="16">
        <f t="shared" si="484"/>
        <v>58.559999999999995</v>
      </c>
      <c r="AD5128" s="5">
        <f>IFERROR(AA5128/D5128,0)</f>
        <v>3.823762773757516E-3</v>
      </c>
      <c r="AE5128" s="15">
        <f t="shared" si="485"/>
        <v>0.33424657534246577</v>
      </c>
      <c r="AF5128" s="5">
        <f>IFERROR(AD5128*AE5128*48,0)</f>
        <v>6.1347821378421957E-2</v>
      </c>
    </row>
    <row r="5129" spans="1:32" x14ac:dyDescent="0.15">
      <c r="A5129" s="17">
        <v>45896</v>
      </c>
      <c r="B5129" s="1" t="s">
        <v>37</v>
      </c>
      <c r="C5129" s="1" t="s">
        <v>33</v>
      </c>
      <c r="D5129" s="9">
        <v>125.5308</v>
      </c>
      <c r="E5129" s="6">
        <v>3.15</v>
      </c>
      <c r="F5129" s="18">
        <v>0.64583333333333304</v>
      </c>
      <c r="G5129" s="1">
        <v>31.1</v>
      </c>
      <c r="H5129" s="1">
        <v>86</v>
      </c>
      <c r="I5129" s="1">
        <v>31.4</v>
      </c>
      <c r="J5129" s="1">
        <v>0.08</v>
      </c>
      <c r="K5129" s="1">
        <v>605</v>
      </c>
      <c r="L5129" s="1">
        <v>515</v>
      </c>
      <c r="M5129" s="6">
        <f t="shared" si="482"/>
        <v>31.477849206722738</v>
      </c>
      <c r="N5129" s="19">
        <v>0.5</v>
      </c>
      <c r="O5129" s="11" cm="1">
        <f t="array" ref="O5129">ROUND(_xlfn.SWITCH(C5129,"建筑专教",IF(S5129&gt;0.1,1.38,1.28),"阶梯教室",IF(S5129&gt;0.1,1.15,1.05),"公共教室",IF(S5129&gt;0.1,1.22,1.12),IF(S5129&gt;0.1,1.2,1.1))+(MOD(ROW()*11,31)/31-0.5)*0.06,2)</f>
        <v>1.1299999999999999</v>
      </c>
      <c r="P5129" s="12">
        <f t="shared" si="486"/>
        <v>0.2</v>
      </c>
      <c r="Q5129" s="13">
        <f t="shared" si="487"/>
        <v>1.5351834000714275</v>
      </c>
      <c r="R5129" s="1">
        <v>0.18</v>
      </c>
      <c r="S5129" s="1">
        <v>0</v>
      </c>
      <c r="T5129" s="1">
        <v>0.14000000000000001</v>
      </c>
      <c r="U5129" s="4" t="s">
        <v>60</v>
      </c>
      <c r="V5129">
        <v>0.41</v>
      </c>
      <c r="W5129">
        <v>0.3</v>
      </c>
      <c r="X5129" s="14">
        <v>0.73</v>
      </c>
      <c r="Y5129" s="14">
        <v>2.38</v>
      </c>
      <c r="Z5129" s="14">
        <v>0.25</v>
      </c>
      <c r="AA5129" s="5">
        <f t="shared" si="483"/>
        <v>0.32</v>
      </c>
      <c r="AB5129" s="15" cm="1">
        <f t="array" ref="AB5129">_xlfn.SWITCH(U5129,"夏",122,"冬",90,"春",153,"秋",153,0)</f>
        <v>122</v>
      </c>
      <c r="AC5129" s="16">
        <f t="shared" si="484"/>
        <v>39.04</v>
      </c>
      <c r="AD5129" s="5">
        <f>IFERROR(AA5129/D5129,0)</f>
        <v>2.549175182505011E-3</v>
      </c>
      <c r="AE5129" s="15">
        <f t="shared" si="485"/>
        <v>0.33424657534246577</v>
      </c>
      <c r="AF5129" s="5">
        <f>IFERROR(AD5129*AE5129*48,0)</f>
        <v>4.089854758561464E-2</v>
      </c>
    </row>
    <row r="5130" spans="1:32" x14ac:dyDescent="0.15">
      <c r="A5130" s="17">
        <v>45896</v>
      </c>
      <c r="B5130" s="1" t="s">
        <v>37</v>
      </c>
      <c r="C5130" s="1" t="s">
        <v>33</v>
      </c>
      <c r="D5130" s="9">
        <v>125.5308</v>
      </c>
      <c r="E5130" s="6">
        <v>3.15</v>
      </c>
      <c r="F5130" s="18">
        <v>0.66666666666666696</v>
      </c>
      <c r="G5130" s="1">
        <v>31.8</v>
      </c>
      <c r="H5130" s="1">
        <v>88</v>
      </c>
      <c r="I5130" s="1">
        <v>32.1</v>
      </c>
      <c r="J5130" s="1">
        <v>0.1</v>
      </c>
      <c r="K5130" s="1">
        <v>715</v>
      </c>
      <c r="L5130" s="1">
        <v>575</v>
      </c>
      <c r="M5130" s="6">
        <f t="shared" si="482"/>
        <v>32.188386693510097</v>
      </c>
      <c r="N5130" s="19">
        <v>0.5</v>
      </c>
      <c r="O5130" s="11" cm="1">
        <f t="array" ref="O5130">ROUND(_xlfn.SWITCH(C5130,"建筑专教",IF(S5130&gt;0.1,1.38,1.28),"阶梯教室",IF(S5130&gt;0.1,1.15,1.05),"公共教室",IF(S5130&gt;0.1,1.22,1.12),IF(S5130&gt;0.1,1.2,1.1))+(MOD(ROW()*11,31)/31-0.5)*0.06,2)</f>
        <v>1.0900000000000001</v>
      </c>
      <c r="P5130" s="12">
        <f t="shared" si="486"/>
        <v>0.31</v>
      </c>
      <c r="Q5130" s="13">
        <f t="shared" si="487"/>
        <v>1.7393762244723028</v>
      </c>
      <c r="R5130" s="1">
        <v>0.23</v>
      </c>
      <c r="S5130" s="1">
        <v>0</v>
      </c>
      <c r="T5130" s="1">
        <v>0.21</v>
      </c>
      <c r="U5130" s="4" t="s">
        <v>60</v>
      </c>
      <c r="V5130">
        <v>0.41</v>
      </c>
      <c r="W5130">
        <v>0.3</v>
      </c>
      <c r="X5130" s="14">
        <v>0.73</v>
      </c>
      <c r="Y5130" s="14">
        <v>2.38</v>
      </c>
      <c r="Z5130" s="14">
        <v>0.25</v>
      </c>
      <c r="AA5130" s="5">
        <f t="shared" si="483"/>
        <v>0.44</v>
      </c>
      <c r="AB5130" s="15" cm="1">
        <f t="array" ref="AB5130">_xlfn.SWITCH(U5130,"夏",122,"冬",90,"春",153,"秋",153,0)</f>
        <v>122</v>
      </c>
      <c r="AC5130" s="16">
        <f t="shared" si="484"/>
        <v>53.68</v>
      </c>
      <c r="AD5130" s="5">
        <f>IFERROR(AA5130/D5130,0)</f>
        <v>3.50511587594439E-3</v>
      </c>
      <c r="AE5130" s="15">
        <f t="shared" si="485"/>
        <v>0.33424657534246577</v>
      </c>
      <c r="AF5130" s="5">
        <f>IFERROR(AD5130*AE5130*48,0)</f>
        <v>5.623550293022013E-2</v>
      </c>
    </row>
    <row r="5131" spans="1:32" x14ac:dyDescent="0.15">
      <c r="A5131" s="17">
        <v>45896</v>
      </c>
      <c r="B5131" s="1" t="s">
        <v>37</v>
      </c>
      <c r="C5131" s="1" t="s">
        <v>33</v>
      </c>
      <c r="D5131" s="9">
        <v>125.5308</v>
      </c>
      <c r="E5131" s="6">
        <v>3.15</v>
      </c>
      <c r="F5131" s="18">
        <v>0.6875</v>
      </c>
      <c r="G5131" s="1">
        <v>32.299999999999997</v>
      </c>
      <c r="H5131" s="1">
        <v>90</v>
      </c>
      <c r="I5131" s="1">
        <v>32.6</v>
      </c>
      <c r="J5131" s="1">
        <v>0.09</v>
      </c>
      <c r="K5131" s="1">
        <v>775</v>
      </c>
      <c r="L5131" s="1">
        <v>635</v>
      </c>
      <c r="M5131" s="6">
        <f t="shared" si="482"/>
        <v>32.682568181350121</v>
      </c>
      <c r="N5131" s="19">
        <v>0.5</v>
      </c>
      <c r="O5131" s="11" cm="1">
        <f t="array" ref="O5131">ROUND(_xlfn.SWITCH(C5131,"建筑专教",IF(S5131&gt;0.1,1.38,1.28),"阶梯教室",IF(S5131&gt;0.1,1.15,1.05),"公共教室",IF(S5131&gt;0.1,1.22,1.12),IF(S5131&gt;0.1,1.2,1.1))+(MOD(ROW()*11,31)/31-0.5)*0.06,2)</f>
        <v>1.1100000000000001</v>
      </c>
      <c r="P5131" s="12">
        <f t="shared" si="486"/>
        <v>0.37</v>
      </c>
      <c r="Q5131" s="13">
        <f t="shared" si="487"/>
        <v>1.8959278163880449</v>
      </c>
      <c r="R5131" s="1">
        <v>0.25</v>
      </c>
      <c r="S5131" s="1">
        <v>0</v>
      </c>
      <c r="T5131" s="1">
        <v>0.27</v>
      </c>
      <c r="U5131" s="4" t="s">
        <v>60</v>
      </c>
      <c r="V5131">
        <v>0.41</v>
      </c>
      <c r="W5131">
        <v>0.3</v>
      </c>
      <c r="X5131" s="14">
        <v>0.73</v>
      </c>
      <c r="Y5131" s="14">
        <v>2.38</v>
      </c>
      <c r="Z5131" s="14">
        <v>0.25</v>
      </c>
      <c r="AA5131" s="5">
        <f t="shared" si="483"/>
        <v>0.52</v>
      </c>
      <c r="AB5131" s="15" cm="1">
        <f t="array" ref="AB5131">_xlfn.SWITCH(U5131,"夏",122,"冬",90,"春",153,"秋",153,0)</f>
        <v>122</v>
      </c>
      <c r="AC5131" s="16">
        <f t="shared" si="484"/>
        <v>63.440000000000005</v>
      </c>
      <c r="AD5131" s="5">
        <f>IFERROR(AA5131/D5131,0)</f>
        <v>4.1424096715706425E-3</v>
      </c>
      <c r="AE5131" s="15">
        <f t="shared" si="485"/>
        <v>0.33424657534246577</v>
      </c>
      <c r="AF5131" s="5">
        <f>IFERROR(AD5131*AE5131*48,0)</f>
        <v>6.6460139826623799E-2</v>
      </c>
    </row>
    <row r="5132" spans="1:32" x14ac:dyDescent="0.15">
      <c r="A5132" s="17">
        <v>45896</v>
      </c>
      <c r="B5132" s="1" t="s">
        <v>37</v>
      </c>
      <c r="C5132" s="1" t="s">
        <v>33</v>
      </c>
      <c r="D5132" s="9">
        <v>125.5308</v>
      </c>
      <c r="E5132" s="6">
        <v>3.15</v>
      </c>
      <c r="F5132" s="18">
        <v>0.70833333333333304</v>
      </c>
      <c r="G5132" s="1">
        <v>31.3</v>
      </c>
      <c r="H5132" s="1">
        <v>86</v>
      </c>
      <c r="I5132" s="1">
        <v>31.6</v>
      </c>
      <c r="J5132" s="1">
        <v>0.06</v>
      </c>
      <c r="K5132" s="1">
        <v>525</v>
      </c>
      <c r="L5132" s="1">
        <v>545</v>
      </c>
      <c r="M5132" s="6">
        <f t="shared" si="482"/>
        <v>31.665382628391797</v>
      </c>
      <c r="N5132" s="19">
        <v>0.5</v>
      </c>
      <c r="O5132" s="11" cm="1">
        <f t="array" ref="O5132">ROUND(_xlfn.SWITCH(C5132,"建筑专教",IF(S5132&gt;0.1,1.38,1.28),"阶梯教室",IF(S5132&gt;0.1,1.15,1.05),"公共教室",IF(S5132&gt;0.1,1.22,1.12),IF(S5132&gt;0.1,1.2,1.1))+(MOD(ROW()*11,31)/31-0.5)*0.06,2)</f>
        <v>1.07</v>
      </c>
      <c r="P5132" s="12">
        <f t="shared" si="486"/>
        <v>0.12</v>
      </c>
      <c r="Q5132" s="13">
        <f t="shared" si="487"/>
        <v>1.5661975440606215</v>
      </c>
      <c r="R5132" s="1">
        <v>0.13</v>
      </c>
      <c r="S5132" s="1">
        <v>0.09</v>
      </c>
      <c r="T5132" s="1">
        <v>0.05</v>
      </c>
      <c r="U5132" s="4" t="s">
        <v>60</v>
      </c>
      <c r="V5132">
        <v>0.41</v>
      </c>
      <c r="W5132">
        <v>0.3</v>
      </c>
      <c r="X5132" s="14">
        <v>0.73</v>
      </c>
      <c r="Y5132" s="14">
        <v>2.38</v>
      </c>
      <c r="Z5132" s="14">
        <v>0.25</v>
      </c>
      <c r="AA5132" s="5">
        <f t="shared" si="483"/>
        <v>0.27</v>
      </c>
      <c r="AB5132" s="15" cm="1">
        <f t="array" ref="AB5132">_xlfn.SWITCH(U5132,"夏",122,"冬",90,"春",153,"秋",153,0)</f>
        <v>122</v>
      </c>
      <c r="AC5132" s="16">
        <f t="shared" si="484"/>
        <v>32.940000000000005</v>
      </c>
      <c r="AD5132" s="5">
        <f>IFERROR(AA5132/D5132,0)</f>
        <v>2.1508665602386029E-3</v>
      </c>
      <c r="AE5132" s="15">
        <f t="shared" si="485"/>
        <v>0.33424657534246577</v>
      </c>
      <c r="AF5132" s="5">
        <f>IFERROR(AD5132*AE5132*48,0)</f>
        <v>3.4508149525362353E-2</v>
      </c>
    </row>
    <row r="5133" spans="1:32" x14ac:dyDescent="0.15">
      <c r="A5133" s="17">
        <v>45896</v>
      </c>
      <c r="B5133" s="1" t="s">
        <v>37</v>
      </c>
      <c r="C5133" s="1" t="s">
        <v>33</v>
      </c>
      <c r="D5133" s="9">
        <v>125.5308</v>
      </c>
      <c r="E5133" s="6">
        <v>3.15</v>
      </c>
      <c r="F5133" s="18">
        <v>0.72916666666666696</v>
      </c>
      <c r="G5133" s="1">
        <v>30.3</v>
      </c>
      <c r="H5133" s="1">
        <v>82</v>
      </c>
      <c r="I5133" s="1">
        <v>30.6</v>
      </c>
      <c r="J5133" s="1">
        <v>0.04</v>
      </c>
      <c r="K5133" s="1">
        <v>455</v>
      </c>
      <c r="L5133" s="1">
        <v>485</v>
      </c>
      <c r="M5133" s="6">
        <f t="shared" si="482"/>
        <v>30.651774823378616</v>
      </c>
      <c r="N5133" s="19">
        <v>0.5</v>
      </c>
      <c r="O5133" s="11" cm="1">
        <f t="array" ref="O5133">ROUND(_xlfn.SWITCH(C5133,"建筑专教",IF(S5133&gt;0.1,1.38,1.28),"阶梯教室",IF(S5133&gt;0.1,1.15,1.05),"公共教室",IF(S5133&gt;0.1,1.22,1.12),IF(S5133&gt;0.1,1.2,1.1))+(MOD(ROW()*11,31)/31-0.5)*0.06,2)</f>
        <v>1.19</v>
      </c>
      <c r="P5133" s="12">
        <f t="shared" si="486"/>
        <v>0.05</v>
      </c>
      <c r="Q5133" s="13">
        <f t="shared" si="487"/>
        <v>1.3238401658511061</v>
      </c>
      <c r="R5133" s="1">
        <v>0.09</v>
      </c>
      <c r="S5133" s="1">
        <v>0.13</v>
      </c>
      <c r="T5133" s="1">
        <v>0.01</v>
      </c>
      <c r="U5133" s="4" t="s">
        <v>60</v>
      </c>
      <c r="V5133">
        <v>0.41</v>
      </c>
      <c r="W5133">
        <v>0.3</v>
      </c>
      <c r="X5133" s="14">
        <v>0.73</v>
      </c>
      <c r="Y5133" s="14">
        <v>2.38</v>
      </c>
      <c r="Z5133" s="14">
        <v>0.25</v>
      </c>
      <c r="AA5133" s="5">
        <f t="shared" si="483"/>
        <v>0.23</v>
      </c>
      <c r="AB5133" s="15" cm="1">
        <f t="array" ref="AB5133">_xlfn.SWITCH(U5133,"夏",122,"冬",90,"春",153,"秋",153,0)</f>
        <v>122</v>
      </c>
      <c r="AC5133" s="16">
        <f t="shared" si="484"/>
        <v>28.060000000000002</v>
      </c>
      <c r="AD5133" s="5">
        <f>IFERROR(AA5133/D5133,0)</f>
        <v>1.8322196624254766E-3</v>
      </c>
      <c r="AE5133" s="15">
        <f t="shared" si="485"/>
        <v>0.33424657534246577</v>
      </c>
      <c r="AF5133" s="5">
        <f>IFERROR(AD5133*AE5133*48,0)</f>
        <v>2.9395831077160525E-2</v>
      </c>
    </row>
    <row r="5134" spans="1:32" x14ac:dyDescent="0.15">
      <c r="A5134" s="17">
        <v>45896</v>
      </c>
      <c r="B5134" s="1" t="s">
        <v>37</v>
      </c>
      <c r="C5134" s="1" t="s">
        <v>33</v>
      </c>
      <c r="D5134" s="9">
        <v>125.5308</v>
      </c>
      <c r="E5134" s="6">
        <v>3.15</v>
      </c>
      <c r="F5134" s="18">
        <v>0.75</v>
      </c>
      <c r="G5134" s="1">
        <v>29.5</v>
      </c>
      <c r="H5134" s="1">
        <v>78</v>
      </c>
      <c r="I5134" s="1">
        <v>29.8</v>
      </c>
      <c r="J5134" s="1">
        <v>0.06</v>
      </c>
      <c r="K5134" s="1">
        <v>442</v>
      </c>
      <c r="L5134" s="1">
        <v>425</v>
      </c>
      <c r="M5134" s="6">
        <f t="shared" ref="M5134:M5197" si="488">IFERROR(POWER((I5134+273.15)^4+133500000*POWER(J5134,0.6)*(I5134-G5134),0.25)-273.15,I5134)</f>
        <v>29.86655448044985</v>
      </c>
      <c r="N5134" s="19">
        <v>0.5</v>
      </c>
      <c r="O5134" s="11" cm="1">
        <f t="array" ref="O5134">ROUND(_xlfn.SWITCH(C5134,"建筑专教",IF(S5134&gt;0.1,1.38,1.28),"阶梯教室",IF(S5134&gt;0.1,1.15,1.05),"公共教室",IF(S5134&gt;0.1,1.22,1.12),IF(S5134&gt;0.1,1.2,1.1))+(MOD(ROW()*11,31)/31-0.5)*0.06,2)</f>
        <v>1.21</v>
      </c>
      <c r="P5134" s="12">
        <f t="shared" si="486"/>
        <v>0.04</v>
      </c>
      <c r="Q5134" s="13">
        <f t="shared" si="487"/>
        <v>1.1023565043550658</v>
      </c>
      <c r="R5134" s="1">
        <v>0.13</v>
      </c>
      <c r="S5134" s="1">
        <v>0.17</v>
      </c>
      <c r="T5134" s="1">
        <v>0.03</v>
      </c>
      <c r="U5134" s="4" t="s">
        <v>60</v>
      </c>
      <c r="V5134">
        <v>0.41</v>
      </c>
      <c r="W5134">
        <v>0.3</v>
      </c>
      <c r="X5134" s="14">
        <v>0.73</v>
      </c>
      <c r="Y5134" s="14">
        <v>2.38</v>
      </c>
      <c r="Z5134" s="14">
        <v>0.25</v>
      </c>
      <c r="AA5134" s="5">
        <f t="shared" si="483"/>
        <v>0.33000000000000007</v>
      </c>
      <c r="AB5134" s="15" cm="1">
        <f t="array" ref="AB5134">_xlfn.SWITCH(U5134,"夏",122,"冬",90,"春",153,"秋",153,0)</f>
        <v>122</v>
      </c>
      <c r="AC5134" s="16">
        <f t="shared" si="484"/>
        <v>40.260000000000005</v>
      </c>
      <c r="AD5134" s="5">
        <f>IFERROR(AA5134/D5134,0)</f>
        <v>2.628836906958293E-3</v>
      </c>
      <c r="AE5134" s="15">
        <f t="shared" si="485"/>
        <v>0.33424657534246577</v>
      </c>
      <c r="AF5134" s="5">
        <f>IFERROR(AD5134*AE5134*48,0)</f>
        <v>4.2176627197665108E-2</v>
      </c>
    </row>
    <row r="5135" spans="1:32" x14ac:dyDescent="0.15">
      <c r="A5135" s="17">
        <v>45896</v>
      </c>
      <c r="B5135" s="1" t="s">
        <v>37</v>
      </c>
      <c r="C5135" s="1" t="s">
        <v>33</v>
      </c>
      <c r="D5135" s="9">
        <v>125.5308</v>
      </c>
      <c r="E5135" s="6">
        <v>3.15</v>
      </c>
      <c r="F5135" s="18">
        <v>0.79166666666666696</v>
      </c>
      <c r="G5135" s="1">
        <v>28.3</v>
      </c>
      <c r="H5135" s="1">
        <v>76</v>
      </c>
      <c r="I5135" s="1">
        <v>28.6</v>
      </c>
      <c r="J5135" s="1">
        <v>7.0000000000000007E-2</v>
      </c>
      <c r="K5135" s="1">
        <v>525</v>
      </c>
      <c r="L5135" s="1">
        <v>455</v>
      </c>
      <c r="M5135" s="6">
        <f t="shared" si="488"/>
        <v>28.673875431731346</v>
      </c>
      <c r="N5135" s="19">
        <v>0.5</v>
      </c>
      <c r="O5135" s="11" cm="1">
        <f t="array" ref="O5135">ROUND(_xlfn.SWITCH(C5135,"建筑专教",IF(S5135&gt;0.1,1.38,1.28),"阶梯教室",IF(S5135&gt;0.1,1.15,1.05),"公共教室",IF(S5135&gt;0.1,1.22,1.12),IF(S5135&gt;0.1,1.2,1.1))+(MOD(ROW()*11,31)/31-0.5)*0.06,2)</f>
        <v>1.18</v>
      </c>
      <c r="P5135" s="12">
        <f t="shared" si="486"/>
        <v>0.12</v>
      </c>
      <c r="Q5135" s="13">
        <f t="shared" si="487"/>
        <v>0.69822383339817329</v>
      </c>
      <c r="R5135" s="1">
        <v>0.11</v>
      </c>
      <c r="S5135" s="1">
        <v>0.25</v>
      </c>
      <c r="T5135" s="1">
        <v>0.06</v>
      </c>
      <c r="U5135" s="4" t="s">
        <v>60</v>
      </c>
      <c r="V5135">
        <v>0.41</v>
      </c>
      <c r="W5135">
        <v>0.3</v>
      </c>
      <c r="X5135" s="14">
        <v>0.73</v>
      </c>
      <c r="Y5135" s="14">
        <v>2.38</v>
      </c>
      <c r="Z5135" s="14">
        <v>0.25</v>
      </c>
      <c r="AA5135" s="5">
        <f t="shared" si="483"/>
        <v>0.42</v>
      </c>
      <c r="AB5135" s="15" cm="1">
        <f t="array" ref="AB5135">_xlfn.SWITCH(U5135,"夏",122,"冬",90,"春",153,"秋",153,0)</f>
        <v>122</v>
      </c>
      <c r="AC5135" s="16">
        <f t="shared" si="484"/>
        <v>51.239999999999995</v>
      </c>
      <c r="AD5135" s="5">
        <f>IFERROR(AA5135/D5135,0)</f>
        <v>3.3457924270378263E-3</v>
      </c>
      <c r="AE5135" s="15">
        <f t="shared" si="485"/>
        <v>0.33424657534246577</v>
      </c>
      <c r="AF5135" s="5">
        <f>IFERROR(AD5135*AE5135*48,0)</f>
        <v>5.3679343706119209E-2</v>
      </c>
    </row>
    <row r="5136" spans="1:32" x14ac:dyDescent="0.15">
      <c r="A5136" s="17">
        <v>45896</v>
      </c>
      <c r="B5136" s="1" t="s">
        <v>37</v>
      </c>
      <c r="C5136" s="1" t="s">
        <v>33</v>
      </c>
      <c r="D5136" s="9">
        <v>125.5308</v>
      </c>
      <c r="E5136" s="6">
        <v>3.15</v>
      </c>
      <c r="F5136" s="18">
        <v>0.8125</v>
      </c>
      <c r="G5136" s="1">
        <v>27.8</v>
      </c>
      <c r="H5136" s="1">
        <v>84</v>
      </c>
      <c r="I5136" s="1">
        <v>28.1</v>
      </c>
      <c r="J5136" s="1">
        <v>0.05</v>
      </c>
      <c r="K5136" s="1">
        <v>408</v>
      </c>
      <c r="L5136" s="1">
        <v>395</v>
      </c>
      <c r="M5136" s="6">
        <f t="shared" si="488"/>
        <v>28.160675331675861</v>
      </c>
      <c r="N5136" s="19">
        <v>0.5</v>
      </c>
      <c r="O5136" s="11" cm="1">
        <f t="array" ref="O5136">ROUND(_xlfn.SWITCH(C5136,"建筑专教",IF(S5136&gt;0.1,1.38,1.28),"阶梯教室",IF(S5136&gt;0.1,1.15,1.05),"公共教室",IF(S5136&gt;0.1,1.22,1.12),IF(S5136&gt;0.1,1.2,1.1))+(MOD(ROW()*11,31)/31-0.5)*0.06,2)</f>
        <v>1.2</v>
      </c>
      <c r="P5136" s="12">
        <f t="shared" si="486"/>
        <v>0.01</v>
      </c>
      <c r="Q5136" s="13">
        <f t="shared" si="487"/>
        <v>0.56586419765841967</v>
      </c>
      <c r="R5136" s="1">
        <v>7.0000000000000007E-2</v>
      </c>
      <c r="S5136" s="1">
        <v>0.28999999999999998</v>
      </c>
      <c r="T5136" s="1">
        <v>0.02</v>
      </c>
      <c r="U5136" s="4" t="s">
        <v>60</v>
      </c>
      <c r="V5136">
        <v>0.41</v>
      </c>
      <c r="W5136">
        <v>0.3</v>
      </c>
      <c r="X5136" s="14">
        <v>0.73</v>
      </c>
      <c r="Y5136" s="14">
        <v>2.38</v>
      </c>
      <c r="Z5136" s="14">
        <v>0.25</v>
      </c>
      <c r="AA5136" s="5">
        <f t="shared" si="483"/>
        <v>0.38</v>
      </c>
      <c r="AB5136" s="15" cm="1">
        <f t="array" ref="AB5136">_xlfn.SWITCH(U5136,"夏",122,"冬",90,"春",153,"秋",153,0)</f>
        <v>122</v>
      </c>
      <c r="AC5136" s="16">
        <f t="shared" si="484"/>
        <v>46.36</v>
      </c>
      <c r="AD5136" s="5">
        <f>IFERROR(AA5136/D5136,0)</f>
        <v>3.0271455292247003E-3</v>
      </c>
      <c r="AE5136" s="15">
        <f t="shared" si="485"/>
        <v>0.33424657534246577</v>
      </c>
      <c r="AF5136" s="5">
        <f>IFERROR(AD5136*AE5136*48,0)</f>
        <v>4.8567025257917389E-2</v>
      </c>
    </row>
    <row r="5137" spans="1:32" x14ac:dyDescent="0.15">
      <c r="A5137" s="17">
        <v>45896</v>
      </c>
      <c r="B5137" s="1" t="s">
        <v>37</v>
      </c>
      <c r="C5137" s="1" t="s">
        <v>33</v>
      </c>
      <c r="D5137" s="9">
        <v>125.5308</v>
      </c>
      <c r="E5137" s="6">
        <v>3.15</v>
      </c>
      <c r="F5137" s="18">
        <v>0.83333333333333304</v>
      </c>
      <c r="G5137" s="1">
        <v>27.3</v>
      </c>
      <c r="H5137" s="1">
        <v>90</v>
      </c>
      <c r="I5137" s="1">
        <v>27.6</v>
      </c>
      <c r="J5137" s="1">
        <v>0.05</v>
      </c>
      <c r="K5137" s="1">
        <v>375</v>
      </c>
      <c r="L5137" s="1">
        <v>335</v>
      </c>
      <c r="M5137" s="6">
        <f t="shared" si="488"/>
        <v>27.660978332396098</v>
      </c>
      <c r="N5137" s="1">
        <v>0</v>
      </c>
      <c r="O5137" s="1">
        <v>0</v>
      </c>
      <c r="P5137" s="12">
        <f t="shared" si="486"/>
        <v>0</v>
      </c>
      <c r="Q5137" s="1">
        <v>0</v>
      </c>
      <c r="R5137" s="1">
        <v>0.05</v>
      </c>
      <c r="S5137" s="1">
        <v>0.33</v>
      </c>
      <c r="T5137" s="1">
        <v>0</v>
      </c>
      <c r="U5137" s="4" t="s">
        <v>60</v>
      </c>
      <c r="V5137">
        <v>0.41</v>
      </c>
      <c r="W5137">
        <v>0.3</v>
      </c>
      <c r="X5137" s="14">
        <v>0.73</v>
      </c>
      <c r="Y5137" s="14">
        <v>2.38</v>
      </c>
      <c r="Z5137" s="14">
        <v>0.25</v>
      </c>
      <c r="AA5137" s="5">
        <f t="shared" si="483"/>
        <v>0.38</v>
      </c>
      <c r="AB5137" s="15" cm="1">
        <f t="array" ref="AB5137">_xlfn.SWITCH(U5137,"夏",122,"冬",90,"春",153,"秋",153,0)</f>
        <v>122</v>
      </c>
      <c r="AC5137" s="16">
        <f t="shared" si="484"/>
        <v>46.36</v>
      </c>
      <c r="AD5137" s="5">
        <f>IFERROR(AA5137/D5137,0)</f>
        <v>3.0271455292247003E-3</v>
      </c>
      <c r="AE5137" s="15">
        <f t="shared" si="485"/>
        <v>0.33424657534246577</v>
      </c>
      <c r="AF5137" s="5">
        <f>IFERROR(AD5137*AE5137*48,0)</f>
        <v>4.8567025257917389E-2</v>
      </c>
    </row>
    <row r="5138" spans="1:32" x14ac:dyDescent="0.15">
      <c r="A5138" s="17">
        <v>45896</v>
      </c>
      <c r="B5138" s="1" t="s">
        <v>37</v>
      </c>
      <c r="C5138" s="1" t="s">
        <v>33</v>
      </c>
      <c r="D5138" s="9">
        <v>125.5308</v>
      </c>
      <c r="E5138" s="6">
        <v>3.15</v>
      </c>
      <c r="F5138" s="18">
        <v>0.85416666666666696</v>
      </c>
      <c r="G5138" s="1">
        <v>26.7</v>
      </c>
      <c r="H5138" s="1">
        <v>94</v>
      </c>
      <c r="I5138" s="1">
        <v>27</v>
      </c>
      <c r="J5138" s="1">
        <v>0.03</v>
      </c>
      <c r="K5138" s="1">
        <v>358</v>
      </c>
      <c r="L5138" s="1">
        <v>275</v>
      </c>
      <c r="M5138" s="6">
        <f t="shared" si="488"/>
        <v>27.045154624704367</v>
      </c>
      <c r="N5138" s="1">
        <v>0</v>
      </c>
      <c r="O5138" s="1">
        <v>0</v>
      </c>
      <c r="P5138" s="12">
        <f t="shared" si="486"/>
        <v>0</v>
      </c>
      <c r="Q5138" s="1">
        <v>0</v>
      </c>
      <c r="R5138" s="1">
        <v>0.03</v>
      </c>
      <c r="S5138" s="1">
        <v>0.37</v>
      </c>
      <c r="T5138" s="1">
        <v>0</v>
      </c>
      <c r="U5138" s="4" t="s">
        <v>60</v>
      </c>
      <c r="V5138">
        <v>0.41</v>
      </c>
      <c r="W5138">
        <v>0.3</v>
      </c>
      <c r="X5138" s="14">
        <v>0.73</v>
      </c>
      <c r="Y5138" s="14">
        <v>2.38</v>
      </c>
      <c r="Z5138" s="14">
        <v>0.25</v>
      </c>
      <c r="AA5138" s="5">
        <f t="shared" si="483"/>
        <v>0.4</v>
      </c>
      <c r="AB5138" s="15" cm="1">
        <f t="array" ref="AB5138">_xlfn.SWITCH(U5138,"夏",122,"冬",90,"春",153,"秋",153,0)</f>
        <v>122</v>
      </c>
      <c r="AC5138" s="16">
        <f t="shared" si="484"/>
        <v>48.800000000000004</v>
      </c>
      <c r="AD5138" s="5">
        <f>IFERROR(AA5138/D5138,0)</f>
        <v>3.1864689781312635E-3</v>
      </c>
      <c r="AE5138" s="15">
        <f t="shared" si="485"/>
        <v>0.33424657534246577</v>
      </c>
      <c r="AF5138" s="5">
        <f>IFERROR(AD5138*AE5138*48,0)</f>
        <v>5.1123184482018302E-2</v>
      </c>
    </row>
    <row r="5139" spans="1:32" x14ac:dyDescent="0.15">
      <c r="A5139" s="17">
        <v>45896</v>
      </c>
      <c r="B5139" s="1" t="s">
        <v>37</v>
      </c>
      <c r="C5139" s="1" t="s">
        <v>33</v>
      </c>
      <c r="D5139" s="9">
        <v>125.5308</v>
      </c>
      <c r="E5139" s="6">
        <v>3.15</v>
      </c>
      <c r="F5139" s="18">
        <v>0.875</v>
      </c>
      <c r="G5139" s="1">
        <v>26.1</v>
      </c>
      <c r="H5139" s="1">
        <v>96</v>
      </c>
      <c r="I5139" s="1">
        <v>26.4</v>
      </c>
      <c r="J5139" s="1">
        <v>0.05</v>
      </c>
      <c r="K5139" s="1">
        <v>345</v>
      </c>
      <c r="L5139" s="1">
        <v>215</v>
      </c>
      <c r="M5139" s="6">
        <f t="shared" si="488"/>
        <v>26.46171380885869</v>
      </c>
      <c r="N5139" s="1">
        <v>0</v>
      </c>
      <c r="O5139" s="1">
        <v>0</v>
      </c>
      <c r="P5139" s="12">
        <f t="shared" si="486"/>
        <v>0</v>
      </c>
      <c r="Q5139" s="1">
        <v>0</v>
      </c>
      <c r="R5139" s="1">
        <v>0.01</v>
      </c>
      <c r="S5139" s="1">
        <v>0.41</v>
      </c>
      <c r="T5139" s="1">
        <v>0</v>
      </c>
      <c r="U5139" s="4" t="s">
        <v>60</v>
      </c>
      <c r="V5139">
        <v>0.41</v>
      </c>
      <c r="W5139">
        <v>0.3</v>
      </c>
      <c r="X5139" s="14">
        <v>0.73</v>
      </c>
      <c r="Y5139" s="14">
        <v>2.38</v>
      </c>
      <c r="Z5139" s="14">
        <v>0.25</v>
      </c>
      <c r="AA5139" s="5">
        <f t="shared" si="483"/>
        <v>0.42</v>
      </c>
      <c r="AB5139" s="15" cm="1">
        <f t="array" ref="AB5139">_xlfn.SWITCH(U5139,"夏",122,"冬",90,"春",153,"秋",153,0)</f>
        <v>122</v>
      </c>
      <c r="AC5139" s="16">
        <f t="shared" si="484"/>
        <v>51.239999999999995</v>
      </c>
      <c r="AD5139" s="5">
        <f>IFERROR(AA5139/D5139,0)</f>
        <v>3.3457924270378263E-3</v>
      </c>
      <c r="AE5139" s="15">
        <f t="shared" si="485"/>
        <v>0.33424657534246577</v>
      </c>
      <c r="AF5139" s="5">
        <f>IFERROR(AD5139*AE5139*48,0)</f>
        <v>5.3679343706119209E-2</v>
      </c>
    </row>
    <row r="5140" spans="1:32" x14ac:dyDescent="0.15">
      <c r="A5140" s="17">
        <v>45896</v>
      </c>
      <c r="B5140" s="1" t="s">
        <v>37</v>
      </c>
      <c r="C5140" s="1" t="s">
        <v>33</v>
      </c>
      <c r="D5140" s="9">
        <v>125.5308</v>
      </c>
      <c r="E5140" s="6">
        <v>3.15</v>
      </c>
      <c r="F5140" s="18">
        <v>0.89583333333333304</v>
      </c>
      <c r="G5140" s="1">
        <v>25.4</v>
      </c>
      <c r="H5140" s="1">
        <v>96</v>
      </c>
      <c r="I5140" s="1">
        <v>25.7</v>
      </c>
      <c r="J5140" s="1">
        <v>0.03</v>
      </c>
      <c r="K5140" s="1">
        <v>332</v>
      </c>
      <c r="L5140" s="1">
        <v>155</v>
      </c>
      <c r="M5140" s="6">
        <f t="shared" si="488"/>
        <v>25.745746279979471</v>
      </c>
      <c r="N5140" s="1">
        <v>0</v>
      </c>
      <c r="O5140" s="1">
        <v>0</v>
      </c>
      <c r="P5140" s="12">
        <f t="shared" si="486"/>
        <v>0</v>
      </c>
      <c r="Q5140" s="1">
        <v>0</v>
      </c>
      <c r="R5140" s="1">
        <v>0</v>
      </c>
      <c r="S5140" s="1">
        <v>0.45</v>
      </c>
      <c r="T5140" s="1">
        <v>0</v>
      </c>
      <c r="U5140" s="4" t="s">
        <v>60</v>
      </c>
      <c r="V5140">
        <v>0.41</v>
      </c>
      <c r="W5140">
        <v>0.3</v>
      </c>
      <c r="X5140" s="14">
        <v>0.73</v>
      </c>
      <c r="Y5140" s="14">
        <v>2.38</v>
      </c>
      <c r="Z5140" s="14">
        <v>0.25</v>
      </c>
      <c r="AA5140" s="5">
        <f t="shared" si="483"/>
        <v>0.45</v>
      </c>
      <c r="AB5140" s="15" cm="1">
        <f t="array" ref="AB5140">_xlfn.SWITCH(U5140,"夏",122,"冬",90,"春",153,"秋",153,0)</f>
        <v>122</v>
      </c>
      <c r="AC5140" s="16">
        <f t="shared" si="484"/>
        <v>54.9</v>
      </c>
      <c r="AD5140" s="5">
        <f>IFERROR(AA5140/D5140,0)</f>
        <v>3.5847776003976716E-3</v>
      </c>
      <c r="AE5140" s="15">
        <f t="shared" si="485"/>
        <v>0.33424657534246577</v>
      </c>
      <c r="AF5140" s="5">
        <f>IFERROR(AD5140*AE5140*48,0)</f>
        <v>5.751358254227059E-2</v>
      </c>
    </row>
    <row r="5141" spans="1:32" x14ac:dyDescent="0.15">
      <c r="A5141" s="17">
        <v>45896</v>
      </c>
      <c r="B5141" s="1" t="s">
        <v>37</v>
      </c>
      <c r="C5141" s="1" t="s">
        <v>33</v>
      </c>
      <c r="D5141" s="9">
        <v>125.5308</v>
      </c>
      <c r="E5141" s="6">
        <v>3.15</v>
      </c>
      <c r="F5141" s="18">
        <v>0.91666666666666696</v>
      </c>
      <c r="G5141" s="1">
        <v>24.7</v>
      </c>
      <c r="H5141" s="1">
        <v>96</v>
      </c>
      <c r="I5141" s="1">
        <v>25</v>
      </c>
      <c r="J5141" s="1">
        <v>0.03</v>
      </c>
      <c r="K5141" s="1">
        <v>318</v>
      </c>
      <c r="L5141" s="1">
        <v>95</v>
      </c>
      <c r="M5141" s="6">
        <f t="shared" si="488"/>
        <v>25.046069148323681</v>
      </c>
      <c r="N5141" s="1">
        <v>0</v>
      </c>
      <c r="O5141" s="1">
        <v>0</v>
      </c>
      <c r="P5141" s="12">
        <f t="shared" si="486"/>
        <v>0</v>
      </c>
      <c r="Q5141" s="1">
        <v>0</v>
      </c>
      <c r="R5141" s="1">
        <v>0</v>
      </c>
      <c r="S5141" s="1">
        <v>0.49</v>
      </c>
      <c r="T5141" s="1">
        <v>0</v>
      </c>
      <c r="U5141" s="4" t="s">
        <v>60</v>
      </c>
      <c r="V5141">
        <v>0.41</v>
      </c>
      <c r="W5141">
        <v>0.3</v>
      </c>
      <c r="X5141" s="14">
        <v>0.73</v>
      </c>
      <c r="Y5141" s="14">
        <v>2.38</v>
      </c>
      <c r="Z5141" s="14">
        <v>0.25</v>
      </c>
      <c r="AA5141" s="5">
        <f t="shared" si="483"/>
        <v>0.49</v>
      </c>
      <c r="AB5141" s="15" cm="1">
        <f t="array" ref="AB5141">_xlfn.SWITCH(U5141,"夏",122,"冬",90,"春",153,"秋",153,0)</f>
        <v>122</v>
      </c>
      <c r="AC5141" s="16">
        <f t="shared" si="484"/>
        <v>59.78</v>
      </c>
      <c r="AD5141" s="5">
        <f>IFERROR(AA5141/D5141,0)</f>
        <v>3.9034244982107977E-3</v>
      </c>
      <c r="AE5141" s="15">
        <f t="shared" si="485"/>
        <v>0.33424657534246577</v>
      </c>
      <c r="AF5141" s="5">
        <f>IFERROR(AD5141*AE5141*48,0)</f>
        <v>6.2625900990472425E-2</v>
      </c>
    </row>
    <row r="5142" spans="1:32" x14ac:dyDescent="0.15">
      <c r="A5142" s="17">
        <v>45897</v>
      </c>
      <c r="B5142" s="1" t="s">
        <v>38</v>
      </c>
      <c r="C5142" s="1" t="s">
        <v>57</v>
      </c>
      <c r="D5142" s="9">
        <v>547.83000000000004</v>
      </c>
      <c r="E5142" s="6">
        <v>6.36</v>
      </c>
      <c r="F5142" s="18">
        <v>0.33333333333333298</v>
      </c>
      <c r="G5142" s="1">
        <v>23.5</v>
      </c>
      <c r="H5142" s="1">
        <v>82</v>
      </c>
      <c r="I5142" s="1">
        <v>23.8</v>
      </c>
      <c r="J5142" s="1">
        <v>0.1</v>
      </c>
      <c r="K5142" s="1">
        <v>408</v>
      </c>
      <c r="L5142" s="1">
        <v>125</v>
      </c>
      <c r="M5142" s="6">
        <f t="shared" si="488"/>
        <v>23.896002366398704</v>
      </c>
      <c r="N5142" s="19">
        <v>0.5</v>
      </c>
      <c r="O5142" s="11" cm="1">
        <f t="array" ref="O5142">ROUND(_xlfn.SWITCH(C5142,"建筑专教",IF(S5142&gt;0.1,1.38,1.28),"阶梯教室",IF(S5142&gt;0.1,1.15,1.05),"公共教室",IF(S5142&gt;0.1,1.22,1.12),IF(S5142&gt;0.1,1.2,1.1))+(MOD(ROW()*11,31)/31-0.5)*0.06,2)</f>
        <v>1.05</v>
      </c>
      <c r="P5142" s="12">
        <f t="shared" si="486"/>
        <v>0</v>
      </c>
      <c r="Q5142" s="13">
        <f t="shared" si="487"/>
        <v>-1.3381321844967902</v>
      </c>
      <c r="R5142" s="1">
        <v>0.22</v>
      </c>
      <c r="S5142" s="1">
        <v>0.06</v>
      </c>
      <c r="T5142" s="1">
        <v>0.01</v>
      </c>
      <c r="U5142" s="4" t="s">
        <v>60</v>
      </c>
      <c r="V5142">
        <v>0.42</v>
      </c>
      <c r="W5142">
        <v>0.3</v>
      </c>
      <c r="X5142" s="14">
        <v>0.73</v>
      </c>
      <c r="Y5142" s="14">
        <v>2.38</v>
      </c>
      <c r="Z5142" s="14">
        <v>0.25</v>
      </c>
      <c r="AA5142" s="5">
        <f t="shared" si="483"/>
        <v>0.29000000000000004</v>
      </c>
      <c r="AB5142" s="15" cm="1">
        <f t="array" ref="AB5142">_xlfn.SWITCH(U5142,"夏",122,"冬",90,"春",153,"秋",153,0)</f>
        <v>122</v>
      </c>
      <c r="AC5142" s="16">
        <f t="shared" si="484"/>
        <v>35.380000000000003</v>
      </c>
      <c r="AD5142" s="5">
        <f>IFERROR(AA5142/D5142,0)</f>
        <v>5.2936129821294935E-4</v>
      </c>
      <c r="AE5142" s="15">
        <f t="shared" si="485"/>
        <v>0.33424657534246577</v>
      </c>
      <c r="AF5142" s="5">
        <f>IFERROR(AD5142*AE5142*48,0)</f>
        <v>8.4929856502329627E-3</v>
      </c>
    </row>
    <row r="5143" spans="1:32" x14ac:dyDescent="0.15">
      <c r="A5143" s="17">
        <v>45897</v>
      </c>
      <c r="B5143" s="1" t="s">
        <v>38</v>
      </c>
      <c r="C5143" s="1" t="s">
        <v>57</v>
      </c>
      <c r="D5143" s="9">
        <v>547.83000000000004</v>
      </c>
      <c r="E5143" s="6">
        <v>6.36</v>
      </c>
      <c r="F5143" s="18">
        <v>0.35416666666666702</v>
      </c>
      <c r="G5143" s="1">
        <v>24.5</v>
      </c>
      <c r="H5143" s="1">
        <v>78</v>
      </c>
      <c r="I5143" s="1">
        <v>24.8</v>
      </c>
      <c r="J5143" s="1">
        <v>0.16</v>
      </c>
      <c r="K5143" s="1">
        <v>568</v>
      </c>
      <c r="L5143" s="1">
        <v>290</v>
      </c>
      <c r="M5143" s="6">
        <f t="shared" si="488"/>
        <v>24.925982119388721</v>
      </c>
      <c r="N5143" s="19">
        <v>0.5</v>
      </c>
      <c r="O5143" s="11" cm="1">
        <f t="array" ref="O5143">ROUND(_xlfn.SWITCH(C5143,"建筑专教",IF(S5143&gt;0.1,1.38,1.28),"阶梯教室",IF(S5143&gt;0.1,1.15,1.05),"公共教室",IF(S5143&gt;0.1,1.22,1.12),IF(S5143&gt;0.1,1.2,1.1))+(MOD(ROW()*11,31)/31-0.5)*0.06,2)</f>
        <v>1.08</v>
      </c>
      <c r="P5143" s="12">
        <f t="shared" si="486"/>
        <v>7.0000000000000007E-2</v>
      </c>
      <c r="Q5143" s="13">
        <f t="shared" si="487"/>
        <v>-0.83887750405441508</v>
      </c>
      <c r="R5143" s="1">
        <v>0.35</v>
      </c>
      <c r="S5143" s="1">
        <v>0.04</v>
      </c>
      <c r="T5143" s="1">
        <v>0.14000000000000001</v>
      </c>
      <c r="U5143" s="4" t="s">
        <v>60</v>
      </c>
      <c r="V5143">
        <v>0.42</v>
      </c>
      <c r="W5143">
        <v>0.3</v>
      </c>
      <c r="X5143" s="14">
        <v>0.73</v>
      </c>
      <c r="Y5143" s="14">
        <v>2.38</v>
      </c>
      <c r="Z5143" s="14">
        <v>0.25</v>
      </c>
      <c r="AA5143" s="5">
        <f t="shared" si="483"/>
        <v>0.53</v>
      </c>
      <c r="AB5143" s="15" cm="1">
        <f t="array" ref="AB5143">_xlfn.SWITCH(U5143,"夏",122,"冬",90,"春",153,"秋",153,0)</f>
        <v>122</v>
      </c>
      <c r="AC5143" s="16">
        <f t="shared" si="484"/>
        <v>64.66</v>
      </c>
      <c r="AD5143" s="5">
        <f>IFERROR(AA5143/D5143,0)</f>
        <v>9.6745340707883826E-4</v>
      </c>
      <c r="AE5143" s="15">
        <f t="shared" si="485"/>
        <v>0.33424657534246577</v>
      </c>
      <c r="AF5143" s="5">
        <f>IFERROR(AD5143*AE5143*48,0)</f>
        <v>1.5521663429736101E-2</v>
      </c>
    </row>
    <row r="5144" spans="1:32" x14ac:dyDescent="0.15">
      <c r="A5144" s="17">
        <v>45897</v>
      </c>
      <c r="B5144" s="1" t="s">
        <v>38</v>
      </c>
      <c r="C5144" s="1" t="s">
        <v>57</v>
      </c>
      <c r="D5144" s="9">
        <v>547.83000000000004</v>
      </c>
      <c r="E5144" s="6">
        <v>6.36</v>
      </c>
      <c r="F5144" s="18">
        <v>0.375</v>
      </c>
      <c r="G5144" s="1">
        <v>25.3</v>
      </c>
      <c r="H5144" s="1">
        <v>74</v>
      </c>
      <c r="I5144" s="1">
        <v>25.6</v>
      </c>
      <c r="J5144" s="1">
        <v>0.2</v>
      </c>
      <c r="K5144" s="1">
        <v>678</v>
      </c>
      <c r="L5144" s="1">
        <v>365</v>
      </c>
      <c r="M5144" s="6">
        <f t="shared" si="488"/>
        <v>25.742864811342315</v>
      </c>
      <c r="N5144" s="19">
        <v>0.5</v>
      </c>
      <c r="O5144" s="11" cm="1">
        <f t="array" ref="O5144">ROUND(_xlfn.SWITCH(C5144,"建筑专教",IF(S5144&gt;0.1,1.38,1.28),"阶梯教室",IF(S5144&gt;0.1,1.15,1.05),"公共教室",IF(S5144&gt;0.1,1.22,1.12),IF(S5144&gt;0.1,1.2,1.1))+(MOD(ROW()*11,31)/31-0.5)*0.06,2)</f>
        <v>1.04</v>
      </c>
      <c r="P5144" s="12">
        <f t="shared" si="486"/>
        <v>0.12</v>
      </c>
      <c r="Q5144" s="13">
        <f t="shared" si="487"/>
        <v>-1.1336732974084784</v>
      </c>
      <c r="R5144" s="1">
        <v>0.42</v>
      </c>
      <c r="S5144" s="1">
        <v>0</v>
      </c>
      <c r="T5144" s="1">
        <v>0.19</v>
      </c>
      <c r="U5144" s="4" t="s">
        <v>60</v>
      </c>
      <c r="V5144">
        <v>0.42</v>
      </c>
      <c r="W5144">
        <v>0.3</v>
      </c>
      <c r="X5144" s="14">
        <v>0.73</v>
      </c>
      <c r="Y5144" s="14">
        <v>2.38</v>
      </c>
      <c r="Z5144" s="14">
        <v>0.25</v>
      </c>
      <c r="AA5144" s="5">
        <f t="shared" si="483"/>
        <v>0.61</v>
      </c>
      <c r="AB5144" s="15" cm="1">
        <f t="array" ref="AB5144">_xlfn.SWITCH(U5144,"夏",122,"冬",90,"春",153,"秋",153,0)</f>
        <v>122</v>
      </c>
      <c r="AC5144" s="16">
        <f t="shared" si="484"/>
        <v>74.42</v>
      </c>
      <c r="AD5144" s="5">
        <f>IFERROR(AA5144/D5144,0)</f>
        <v>1.1134841100341347E-3</v>
      </c>
      <c r="AE5144" s="15">
        <f t="shared" si="485"/>
        <v>0.33424657534246577</v>
      </c>
      <c r="AF5144" s="5">
        <f>IFERROR(AD5144*AE5144*48,0)</f>
        <v>1.7864556022903818E-2</v>
      </c>
    </row>
    <row r="5145" spans="1:32" x14ac:dyDescent="0.15">
      <c r="A5145" s="17">
        <v>45897</v>
      </c>
      <c r="B5145" s="1" t="s">
        <v>38</v>
      </c>
      <c r="C5145" s="1" t="s">
        <v>57</v>
      </c>
      <c r="D5145" s="9">
        <v>547.83000000000004</v>
      </c>
      <c r="E5145" s="6">
        <v>6.36</v>
      </c>
      <c r="F5145" s="18">
        <v>0.39583333333333298</v>
      </c>
      <c r="G5145" s="1">
        <v>25.8</v>
      </c>
      <c r="H5145" s="1">
        <v>75</v>
      </c>
      <c r="I5145" s="1">
        <v>26.1</v>
      </c>
      <c r="J5145" s="1">
        <v>0.14000000000000001</v>
      </c>
      <c r="K5145" s="1">
        <v>568</v>
      </c>
      <c r="L5145" s="1">
        <v>325</v>
      </c>
      <c r="M5145" s="6">
        <f t="shared" si="488"/>
        <v>26.214780209878029</v>
      </c>
      <c r="N5145" s="19">
        <v>0.5</v>
      </c>
      <c r="O5145" s="11" cm="1">
        <f t="array" ref="O5145">ROUND(_xlfn.SWITCH(C5145,"建筑专教",IF(S5145&gt;0.1,1.38,1.28),"阶梯教室",IF(S5145&gt;0.1,1.15,1.05),"公共教室",IF(S5145&gt;0.1,1.22,1.12),IF(S5145&gt;0.1,1.2,1.1))+(MOD(ROW()*11,31)/31-0.5)*0.06,2)</f>
        <v>1.06</v>
      </c>
      <c r="P5145" s="12">
        <f t="shared" si="486"/>
        <v>7.0000000000000007E-2</v>
      </c>
      <c r="Q5145" s="13">
        <f t="shared" si="487"/>
        <v>-0.40844305336689279</v>
      </c>
      <c r="R5145" s="1">
        <v>0.28000000000000003</v>
      </c>
      <c r="S5145" s="1">
        <v>0</v>
      </c>
      <c r="T5145" s="1">
        <v>0.12</v>
      </c>
      <c r="U5145" s="4" t="s">
        <v>60</v>
      </c>
      <c r="V5145">
        <v>0.42</v>
      </c>
      <c r="W5145">
        <v>0.3</v>
      </c>
      <c r="X5145" s="14">
        <v>0.73</v>
      </c>
      <c r="Y5145" s="14">
        <v>2.38</v>
      </c>
      <c r="Z5145" s="14">
        <v>0.25</v>
      </c>
      <c r="AA5145" s="5">
        <f t="shared" si="483"/>
        <v>0.4</v>
      </c>
      <c r="AB5145" s="15" cm="1">
        <f t="array" ref="AB5145">_xlfn.SWITCH(U5145,"夏",122,"冬",90,"春",153,"秋",153,0)</f>
        <v>122</v>
      </c>
      <c r="AC5145" s="16">
        <f t="shared" si="484"/>
        <v>48.800000000000004</v>
      </c>
      <c r="AD5145" s="5">
        <f>IFERROR(AA5145/D5145,0)</f>
        <v>7.3015351477648174E-4</v>
      </c>
      <c r="AE5145" s="15">
        <f t="shared" si="485"/>
        <v>0.33424657534246577</v>
      </c>
      <c r="AF5145" s="5">
        <f>IFERROR(AD5145*AE5145*48,0)</f>
        <v>1.1714462965838567E-2</v>
      </c>
    </row>
    <row r="5146" spans="1:32" x14ac:dyDescent="0.15">
      <c r="A5146" s="17">
        <v>45897</v>
      </c>
      <c r="B5146" s="1" t="s">
        <v>38</v>
      </c>
      <c r="C5146" s="1" t="s">
        <v>57</v>
      </c>
      <c r="D5146" s="9">
        <v>547.83000000000004</v>
      </c>
      <c r="E5146" s="6">
        <v>6.36</v>
      </c>
      <c r="F5146" s="18">
        <v>0.41666666666666702</v>
      </c>
      <c r="G5146" s="1">
        <v>26.6</v>
      </c>
      <c r="H5146" s="1">
        <v>71</v>
      </c>
      <c r="I5146" s="1">
        <v>26.9</v>
      </c>
      <c r="J5146" s="1">
        <v>0.17</v>
      </c>
      <c r="K5146" s="1">
        <v>678</v>
      </c>
      <c r="L5146" s="1">
        <v>405</v>
      </c>
      <c r="M5146" s="6">
        <f t="shared" si="488"/>
        <v>27.027924362255703</v>
      </c>
      <c r="N5146" s="19">
        <v>0.5</v>
      </c>
      <c r="O5146" s="11" cm="1">
        <f t="array" ref="O5146">ROUND(_xlfn.SWITCH(C5146,"建筑专教",IF(S5146&gt;0.1,1.38,1.28),"阶梯教室",IF(S5146&gt;0.1,1.15,1.05),"公共教室",IF(S5146&gt;0.1,1.22,1.12),IF(S5146&gt;0.1,1.2,1.1))+(MOD(ROW()*11,31)/31-0.5)*0.06,2)</f>
        <v>1.02</v>
      </c>
      <c r="P5146" s="12">
        <f t="shared" si="486"/>
        <v>0.12</v>
      </c>
      <c r="Q5146" s="13">
        <f t="shared" si="487"/>
        <v>-0.20742739946248839</v>
      </c>
      <c r="R5146" s="1">
        <v>0.35</v>
      </c>
      <c r="S5146" s="1">
        <v>0</v>
      </c>
      <c r="T5146" s="1">
        <v>0.19</v>
      </c>
      <c r="U5146" s="4" t="s">
        <v>60</v>
      </c>
      <c r="V5146">
        <v>0.42</v>
      </c>
      <c r="W5146">
        <v>0.3</v>
      </c>
      <c r="X5146" s="14">
        <v>0.73</v>
      </c>
      <c r="Y5146" s="14">
        <v>2.38</v>
      </c>
      <c r="Z5146" s="14">
        <v>0.25</v>
      </c>
      <c r="AA5146" s="5">
        <f t="shared" si="483"/>
        <v>0.54</v>
      </c>
      <c r="AB5146" s="15" cm="1">
        <f t="array" ref="AB5146">_xlfn.SWITCH(U5146,"夏",122,"冬",90,"春",153,"秋",153,0)</f>
        <v>122</v>
      </c>
      <c r="AC5146" s="16">
        <f t="shared" si="484"/>
        <v>65.88000000000001</v>
      </c>
      <c r="AD5146" s="5">
        <f>IFERROR(AA5146/D5146,0)</f>
        <v>9.8570724494825043E-4</v>
      </c>
      <c r="AE5146" s="15">
        <f t="shared" si="485"/>
        <v>0.33424657534246577</v>
      </c>
      <c r="AF5146" s="5">
        <f>IFERROR(AD5146*AE5146*48,0)</f>
        <v>1.5814525003882068E-2</v>
      </c>
    </row>
    <row r="5147" spans="1:32" x14ac:dyDescent="0.15">
      <c r="A5147" s="17">
        <v>45897</v>
      </c>
      <c r="B5147" s="1" t="s">
        <v>38</v>
      </c>
      <c r="C5147" s="1" t="s">
        <v>57</v>
      </c>
      <c r="D5147" s="9">
        <v>547.83000000000004</v>
      </c>
      <c r="E5147" s="6">
        <v>6.36</v>
      </c>
      <c r="F5147" s="18">
        <v>0.4375</v>
      </c>
      <c r="G5147" s="1">
        <v>27.1</v>
      </c>
      <c r="H5147" s="1">
        <v>67</v>
      </c>
      <c r="I5147" s="1">
        <v>27.4</v>
      </c>
      <c r="J5147" s="1">
        <v>0.2</v>
      </c>
      <c r="K5147" s="1">
        <v>775</v>
      </c>
      <c r="L5147" s="1">
        <v>485</v>
      </c>
      <c r="M5147" s="6">
        <f t="shared" si="488"/>
        <v>27.540315680670005</v>
      </c>
      <c r="N5147" s="19">
        <v>0.5</v>
      </c>
      <c r="O5147" s="11" cm="1">
        <f t="array" ref="O5147">ROUND(_xlfn.SWITCH(C5147,"建筑专教",IF(S5147&gt;0.1,1.38,1.28),"阶梯教室",IF(S5147&gt;0.1,1.15,1.05),"公共教室",IF(S5147&gt;0.1,1.22,1.12),IF(S5147&gt;0.1,1.2,1.1))+(MOD(ROW()*11,31)/31-0.5)*0.06,2)</f>
        <v>1.04</v>
      </c>
      <c r="P5147" s="12">
        <f t="shared" si="486"/>
        <v>0.16</v>
      </c>
      <c r="Q5147" s="13">
        <f t="shared" si="487"/>
        <v>-0.40324193353848597</v>
      </c>
      <c r="R5147" s="1">
        <v>0.42</v>
      </c>
      <c r="S5147" s="1">
        <v>0</v>
      </c>
      <c r="T5147" s="1">
        <v>0.25</v>
      </c>
      <c r="U5147" s="4" t="s">
        <v>60</v>
      </c>
      <c r="V5147">
        <v>0.42</v>
      </c>
      <c r="W5147">
        <v>0.3</v>
      </c>
      <c r="X5147" s="14">
        <v>0.73</v>
      </c>
      <c r="Y5147" s="14">
        <v>2.38</v>
      </c>
      <c r="Z5147" s="14">
        <v>0.25</v>
      </c>
      <c r="AA5147" s="5">
        <f t="shared" si="483"/>
        <v>0.66999999999999993</v>
      </c>
      <c r="AB5147" s="15" cm="1">
        <f t="array" ref="AB5147">_xlfn.SWITCH(U5147,"夏",122,"冬",90,"春",153,"秋",153,0)</f>
        <v>122</v>
      </c>
      <c r="AC5147" s="16">
        <f t="shared" si="484"/>
        <v>81.739999999999995</v>
      </c>
      <c r="AD5147" s="5">
        <f>IFERROR(AA5147/D5147,0)</f>
        <v>1.2230071372506066E-3</v>
      </c>
      <c r="AE5147" s="15">
        <f t="shared" si="485"/>
        <v>0.33424657534246577</v>
      </c>
      <c r="AF5147" s="5">
        <f>IFERROR(AD5147*AE5147*48,0)</f>
        <v>1.9621725467779596E-2</v>
      </c>
    </row>
    <row r="5148" spans="1:32" x14ac:dyDescent="0.15">
      <c r="A5148" s="17">
        <v>45897</v>
      </c>
      <c r="B5148" s="1" t="s">
        <v>38</v>
      </c>
      <c r="C5148" s="1" t="s">
        <v>57</v>
      </c>
      <c r="D5148" s="9">
        <v>547.83000000000004</v>
      </c>
      <c r="E5148" s="6">
        <v>6.36</v>
      </c>
      <c r="F5148" s="18">
        <v>0.45833333333333298</v>
      </c>
      <c r="G5148" s="1">
        <v>27.9</v>
      </c>
      <c r="H5148" s="1">
        <v>68</v>
      </c>
      <c r="I5148" s="1">
        <v>28.2</v>
      </c>
      <c r="J5148" s="1">
        <v>0.17</v>
      </c>
      <c r="K5148" s="1">
        <v>688</v>
      </c>
      <c r="L5148" s="1">
        <v>440</v>
      </c>
      <c r="M5148" s="6">
        <f t="shared" si="488"/>
        <v>28.326277310847956</v>
      </c>
      <c r="N5148" s="19">
        <v>0.5</v>
      </c>
      <c r="O5148" s="11" cm="1">
        <f t="array" ref="O5148">ROUND(_xlfn.SWITCH(C5148,"建筑专教",IF(S5148&gt;0.1,1.38,1.28),"阶梯教室",IF(S5148&gt;0.1,1.15,1.05),"公共教室",IF(S5148&gt;0.1,1.22,1.12),IF(S5148&gt;0.1,1.2,1.1))+(MOD(ROW()*11,31)/31-0.5)*0.06,2)</f>
        <v>1.06</v>
      </c>
      <c r="P5148" s="12">
        <f t="shared" si="486"/>
        <v>0.12</v>
      </c>
      <c r="Q5148" s="13">
        <f t="shared" si="487"/>
        <v>0.37704146995797161</v>
      </c>
      <c r="R5148" s="1">
        <v>0.3</v>
      </c>
      <c r="S5148" s="1">
        <v>0</v>
      </c>
      <c r="T5148" s="1">
        <v>0.18</v>
      </c>
      <c r="U5148" s="4" t="s">
        <v>60</v>
      </c>
      <c r="V5148">
        <v>0.42</v>
      </c>
      <c r="W5148">
        <v>0.3</v>
      </c>
      <c r="X5148" s="14">
        <v>0.73</v>
      </c>
      <c r="Y5148" s="14">
        <v>2.38</v>
      </c>
      <c r="Z5148" s="14">
        <v>0.25</v>
      </c>
      <c r="AA5148" s="5">
        <f t="shared" si="483"/>
        <v>0.48</v>
      </c>
      <c r="AB5148" s="15" cm="1">
        <f t="array" ref="AB5148">_xlfn.SWITCH(U5148,"夏",122,"冬",90,"春",153,"秋",153,0)</f>
        <v>122</v>
      </c>
      <c r="AC5148" s="16">
        <f t="shared" si="484"/>
        <v>58.559999999999995</v>
      </c>
      <c r="AD5148" s="5">
        <f>IFERROR(AA5148/D5148,0)</f>
        <v>8.7618421773177804E-4</v>
      </c>
      <c r="AE5148" s="15">
        <f t="shared" si="485"/>
        <v>0.33424657534246577</v>
      </c>
      <c r="AF5148" s="5">
        <f>IFERROR(AD5148*AE5148*48,0)</f>
        <v>1.4057355559006279E-2</v>
      </c>
    </row>
    <row r="5149" spans="1:32" x14ac:dyDescent="0.15">
      <c r="A5149" s="17">
        <v>45897</v>
      </c>
      <c r="B5149" s="1" t="s">
        <v>38</v>
      </c>
      <c r="C5149" s="1" t="s">
        <v>57</v>
      </c>
      <c r="D5149" s="9">
        <v>547.83000000000004</v>
      </c>
      <c r="E5149" s="6">
        <v>6.36</v>
      </c>
      <c r="F5149" s="18">
        <v>0.47916666666666702</v>
      </c>
      <c r="G5149" s="1">
        <v>28.3</v>
      </c>
      <c r="H5149" s="1">
        <v>64</v>
      </c>
      <c r="I5149" s="1">
        <v>28.6</v>
      </c>
      <c r="J5149" s="1">
        <v>0.21</v>
      </c>
      <c r="K5149" s="1">
        <v>788</v>
      </c>
      <c r="L5149" s="1">
        <v>520</v>
      </c>
      <c r="M5149" s="6">
        <f t="shared" si="488"/>
        <v>28.742765762033173</v>
      </c>
      <c r="N5149" s="19">
        <v>0.5</v>
      </c>
      <c r="O5149" s="11" cm="1">
        <f t="array" ref="O5149">ROUND(_xlfn.SWITCH(C5149,"建筑专教",IF(S5149&gt;0.1,1.38,1.28),"阶梯教室",IF(S5149&gt;0.1,1.15,1.05),"公共教室",IF(S5149&gt;0.1,1.22,1.12),IF(S5149&gt;0.1,1.2,1.1))+(MOD(ROW()*11,31)/31-0.5)*0.06,2)</f>
        <v>1.02</v>
      </c>
      <c r="P5149" s="12">
        <f t="shared" si="486"/>
        <v>0.17</v>
      </c>
      <c r="Q5149" s="13">
        <f t="shared" si="487"/>
        <v>4.7573430910699804E-3</v>
      </c>
      <c r="R5149" s="1">
        <v>0.36</v>
      </c>
      <c r="S5149" s="1">
        <v>0</v>
      </c>
      <c r="T5149" s="1">
        <v>0.24</v>
      </c>
      <c r="U5149" s="4" t="s">
        <v>60</v>
      </c>
      <c r="V5149">
        <v>0.42</v>
      </c>
      <c r="W5149">
        <v>0.3</v>
      </c>
      <c r="X5149" s="14">
        <v>0.73</v>
      </c>
      <c r="Y5149" s="14">
        <v>2.38</v>
      </c>
      <c r="Z5149" s="14">
        <v>0.25</v>
      </c>
      <c r="AA5149" s="5">
        <f t="shared" si="483"/>
        <v>0.6</v>
      </c>
      <c r="AB5149" s="15" cm="1">
        <f t="array" ref="AB5149">_xlfn.SWITCH(U5149,"夏",122,"冬",90,"春",153,"秋",153,0)</f>
        <v>122</v>
      </c>
      <c r="AC5149" s="16">
        <f t="shared" si="484"/>
        <v>73.2</v>
      </c>
      <c r="AD5149" s="5">
        <f>IFERROR(AA5149/D5149,0)</f>
        <v>1.0952302721647226E-3</v>
      </c>
      <c r="AE5149" s="15">
        <f t="shared" si="485"/>
        <v>0.33424657534246577</v>
      </c>
      <c r="AF5149" s="5">
        <f>IFERROR(AD5149*AE5149*48,0)</f>
        <v>1.7571694448757849E-2</v>
      </c>
    </row>
    <row r="5150" spans="1:32" x14ac:dyDescent="0.15">
      <c r="A5150" s="17">
        <v>45897</v>
      </c>
      <c r="B5150" s="1" t="s">
        <v>38</v>
      </c>
      <c r="C5150" s="1" t="s">
        <v>57</v>
      </c>
      <c r="D5150" s="9">
        <v>547.83000000000004</v>
      </c>
      <c r="E5150" s="6">
        <v>6.36</v>
      </c>
      <c r="F5150" s="18">
        <v>0.5</v>
      </c>
      <c r="G5150" s="1">
        <v>29.1</v>
      </c>
      <c r="H5150" s="1">
        <v>72</v>
      </c>
      <c r="I5150" s="1">
        <v>29.4</v>
      </c>
      <c r="J5150" s="1">
        <v>0.12</v>
      </c>
      <c r="K5150" s="1">
        <v>412</v>
      </c>
      <c r="L5150" s="1">
        <v>450</v>
      </c>
      <c r="M5150" s="6">
        <f t="shared" si="488"/>
        <v>29.501260899061435</v>
      </c>
      <c r="N5150" s="19">
        <v>0.5</v>
      </c>
      <c r="O5150" s="11" cm="1">
        <f t="array" ref="O5150">ROUND(_xlfn.SWITCH(C5150,"建筑专教",IF(S5150&gt;0.1,1.38,1.28),"阶梯教室",IF(S5150&gt;0.1,1.15,1.05),"公共教室",IF(S5150&gt;0.1,1.22,1.12),IF(S5150&gt;0.1,1.2,1.1))+(MOD(ROW()*11,31)/31-0.5)*0.06,2)</f>
        <v>1.05</v>
      </c>
      <c r="P5150" s="12">
        <f t="shared" si="486"/>
        <v>0.01</v>
      </c>
      <c r="Q5150" s="13">
        <f t="shared" si="487"/>
        <v>0.79214224875118444</v>
      </c>
      <c r="R5150" s="1">
        <v>0.15</v>
      </c>
      <c r="S5150" s="1">
        <v>0</v>
      </c>
      <c r="T5150" s="1">
        <v>0.02</v>
      </c>
      <c r="U5150" s="4" t="s">
        <v>60</v>
      </c>
      <c r="V5150">
        <v>0.42</v>
      </c>
      <c r="W5150">
        <v>0.3</v>
      </c>
      <c r="X5150" s="14">
        <v>0.73</v>
      </c>
      <c r="Y5150" s="14">
        <v>2.38</v>
      </c>
      <c r="Z5150" s="14">
        <v>0.25</v>
      </c>
      <c r="AA5150" s="5">
        <f t="shared" si="483"/>
        <v>0.16999999999999998</v>
      </c>
      <c r="AB5150" s="15" cm="1">
        <f t="array" ref="AB5150">_xlfn.SWITCH(U5150,"夏",122,"冬",90,"春",153,"秋",153,0)</f>
        <v>122</v>
      </c>
      <c r="AC5150" s="16">
        <f t="shared" si="484"/>
        <v>20.74</v>
      </c>
      <c r="AD5150" s="5">
        <f>IFERROR(AA5150/D5150,0)</f>
        <v>3.1031524378000467E-4</v>
      </c>
      <c r="AE5150" s="15">
        <f t="shared" si="485"/>
        <v>0.33424657534246577</v>
      </c>
      <c r="AF5150" s="5">
        <f>IFERROR(AD5150*AE5150*48,0)</f>
        <v>4.9786467604813903E-3</v>
      </c>
    </row>
    <row r="5151" spans="1:32" x14ac:dyDescent="0.15">
      <c r="A5151" s="17">
        <v>45897</v>
      </c>
      <c r="B5151" s="1" t="s">
        <v>38</v>
      </c>
      <c r="C5151" s="1" t="s">
        <v>57</v>
      </c>
      <c r="D5151" s="9">
        <v>547.83000000000004</v>
      </c>
      <c r="E5151" s="6">
        <v>6.36</v>
      </c>
      <c r="F5151" s="18">
        <v>0.52083333333333304</v>
      </c>
      <c r="G5151" s="1">
        <v>29.5</v>
      </c>
      <c r="H5151" s="1">
        <v>80</v>
      </c>
      <c r="I5151" s="1">
        <v>29.8</v>
      </c>
      <c r="J5151" s="1">
        <v>0.09</v>
      </c>
      <c r="K5151" s="1">
        <v>398</v>
      </c>
      <c r="L5151" s="1">
        <v>380</v>
      </c>
      <c r="M5151" s="6">
        <f t="shared" si="488"/>
        <v>29.884877514615994</v>
      </c>
      <c r="N5151" s="1">
        <v>0</v>
      </c>
      <c r="O5151" s="1">
        <v>0</v>
      </c>
      <c r="P5151" s="12">
        <f t="shared" si="486"/>
        <v>0</v>
      </c>
      <c r="Q5151" s="1">
        <v>0</v>
      </c>
      <c r="R5151" s="1">
        <v>0.1</v>
      </c>
      <c r="S5151" s="1">
        <v>0</v>
      </c>
      <c r="T5151" s="1">
        <v>0</v>
      </c>
      <c r="U5151" s="4" t="s">
        <v>60</v>
      </c>
      <c r="V5151">
        <v>0.42</v>
      </c>
      <c r="W5151">
        <v>0.3</v>
      </c>
      <c r="X5151" s="14">
        <v>0.73</v>
      </c>
      <c r="Y5151" s="14">
        <v>2.38</v>
      </c>
      <c r="Z5151" s="14">
        <v>0.25</v>
      </c>
      <c r="AA5151" s="5">
        <f t="shared" si="483"/>
        <v>0.1</v>
      </c>
      <c r="AB5151" s="15" cm="1">
        <f t="array" ref="AB5151">_xlfn.SWITCH(U5151,"夏",122,"冬",90,"春",153,"秋",153,0)</f>
        <v>122</v>
      </c>
      <c r="AC5151" s="16">
        <f t="shared" si="484"/>
        <v>12.200000000000001</v>
      </c>
      <c r="AD5151" s="5">
        <f>IFERROR(AA5151/D5151,0)</f>
        <v>1.8253837869412043E-4</v>
      </c>
      <c r="AE5151" s="15">
        <f t="shared" si="485"/>
        <v>0.33424657534246577</v>
      </c>
      <c r="AF5151" s="5">
        <f>IFERROR(AD5151*AE5151*48,0)</f>
        <v>2.9286157414596418E-3</v>
      </c>
    </row>
    <row r="5152" spans="1:32" x14ac:dyDescent="0.15">
      <c r="A5152" s="17">
        <v>45897</v>
      </c>
      <c r="B5152" s="1" t="s">
        <v>38</v>
      </c>
      <c r="C5152" s="1" t="s">
        <v>57</v>
      </c>
      <c r="D5152" s="9">
        <v>547.83000000000004</v>
      </c>
      <c r="E5152" s="6">
        <v>6.36</v>
      </c>
      <c r="F5152" s="18">
        <v>0.54166666666666696</v>
      </c>
      <c r="G5152" s="1">
        <v>29.1</v>
      </c>
      <c r="H5152" s="1">
        <v>82</v>
      </c>
      <c r="I5152" s="1">
        <v>29.4</v>
      </c>
      <c r="J5152" s="1">
        <v>0.11</v>
      </c>
      <c r="K5152" s="1">
        <v>408</v>
      </c>
      <c r="L5152" s="1">
        <v>370</v>
      </c>
      <c r="M5152" s="6">
        <f t="shared" si="488"/>
        <v>29.496112467561773</v>
      </c>
      <c r="N5152" s="19">
        <v>0.5</v>
      </c>
      <c r="O5152" s="11" cm="1">
        <f t="array" ref="O5152">ROUND(_xlfn.SWITCH(C5152,"建筑专教",IF(S5152&gt;0.1,1.38,1.28),"阶梯教室",IF(S5152&gt;0.1,1.15,1.05),"公共教室",IF(S5152&gt;0.1,1.22,1.12),IF(S5152&gt;0.1,1.2,1.1))+(MOD(ROW()*11,31)/31-0.5)*0.06,2)</f>
        <v>1.03</v>
      </c>
      <c r="P5152" s="12">
        <f t="shared" si="486"/>
        <v>0</v>
      </c>
      <c r="Q5152" s="13">
        <f t="shared" si="487"/>
        <v>0.76165076431245027</v>
      </c>
      <c r="R5152" s="1">
        <v>0.22</v>
      </c>
      <c r="S5152" s="1">
        <v>0</v>
      </c>
      <c r="T5152" s="1">
        <v>0.06</v>
      </c>
      <c r="U5152" s="4" t="s">
        <v>60</v>
      </c>
      <c r="V5152">
        <v>0.42</v>
      </c>
      <c r="W5152">
        <v>0.3</v>
      </c>
      <c r="X5152" s="14">
        <v>0.73</v>
      </c>
      <c r="Y5152" s="14">
        <v>2.38</v>
      </c>
      <c r="Z5152" s="14">
        <v>0.25</v>
      </c>
      <c r="AA5152" s="5">
        <f t="shared" si="483"/>
        <v>0.28000000000000003</v>
      </c>
      <c r="AB5152" s="15" cm="1">
        <f t="array" ref="AB5152">_xlfn.SWITCH(U5152,"夏",122,"冬",90,"春",153,"秋",153,0)</f>
        <v>122</v>
      </c>
      <c r="AC5152" s="16">
        <f t="shared" si="484"/>
        <v>34.160000000000004</v>
      </c>
      <c r="AD5152" s="5">
        <f>IFERROR(AA5152/D5152,0)</f>
        <v>5.1110746034353728E-4</v>
      </c>
      <c r="AE5152" s="15">
        <f t="shared" si="485"/>
        <v>0.33424657534246577</v>
      </c>
      <c r="AF5152" s="5">
        <f>IFERROR(AD5152*AE5152*48,0)</f>
        <v>8.2001240760869974E-3</v>
      </c>
    </row>
    <row r="5153" spans="1:32" x14ac:dyDescent="0.15">
      <c r="A5153" s="17">
        <v>45897</v>
      </c>
      <c r="B5153" s="1" t="s">
        <v>38</v>
      </c>
      <c r="C5153" s="1" t="s">
        <v>57</v>
      </c>
      <c r="D5153" s="9">
        <v>547.83000000000004</v>
      </c>
      <c r="E5153" s="6">
        <v>6.36</v>
      </c>
      <c r="F5153" s="18">
        <v>0.5625</v>
      </c>
      <c r="G5153" s="1">
        <v>28.5</v>
      </c>
      <c r="H5153" s="1">
        <v>78</v>
      </c>
      <c r="I5153" s="1">
        <v>28.8</v>
      </c>
      <c r="J5153" s="1">
        <v>0.18</v>
      </c>
      <c r="K5153" s="1">
        <v>628</v>
      </c>
      <c r="L5153" s="1">
        <v>460</v>
      </c>
      <c r="M5153" s="6">
        <f t="shared" si="488"/>
        <v>28.929903448507162</v>
      </c>
      <c r="N5153" s="19">
        <v>0.5</v>
      </c>
      <c r="O5153" s="11" cm="1">
        <f t="array" ref="O5153">ROUND(_xlfn.SWITCH(C5153,"建筑专教",IF(S5153&gt;0.1,1.38,1.28),"阶梯教室",IF(S5153&gt;0.1,1.15,1.05),"公共教室",IF(S5153&gt;0.1,1.22,1.12),IF(S5153&gt;0.1,1.2,1.1))+(MOD(ROW()*11,31)/31-0.5)*0.06,2)</f>
        <v>1.05</v>
      </c>
      <c r="P5153" s="12">
        <f t="shared" si="486"/>
        <v>0.1</v>
      </c>
      <c r="Q5153" s="13">
        <f t="shared" si="487"/>
        <v>0.57930145385569776</v>
      </c>
      <c r="R5153" s="1">
        <v>0.38</v>
      </c>
      <c r="S5153" s="1">
        <v>0</v>
      </c>
      <c r="T5153" s="1">
        <v>0.2</v>
      </c>
      <c r="U5153" s="4" t="s">
        <v>60</v>
      </c>
      <c r="V5153">
        <v>0.42</v>
      </c>
      <c r="W5153">
        <v>0.3</v>
      </c>
      <c r="X5153" s="14">
        <v>0.73</v>
      </c>
      <c r="Y5153" s="14">
        <v>2.38</v>
      </c>
      <c r="Z5153" s="14">
        <v>0.25</v>
      </c>
      <c r="AA5153" s="5">
        <f t="shared" si="483"/>
        <v>0.58000000000000007</v>
      </c>
      <c r="AB5153" s="15" cm="1">
        <f t="array" ref="AB5153">_xlfn.SWITCH(U5153,"夏",122,"冬",90,"春",153,"秋",153,0)</f>
        <v>122</v>
      </c>
      <c r="AC5153" s="16">
        <f t="shared" si="484"/>
        <v>70.760000000000005</v>
      </c>
      <c r="AD5153" s="5">
        <f>IFERROR(AA5153/D5153,0)</f>
        <v>1.0587225964258987E-3</v>
      </c>
      <c r="AE5153" s="15">
        <f t="shared" si="485"/>
        <v>0.33424657534246577</v>
      </c>
      <c r="AF5153" s="5">
        <f>IFERROR(AD5153*AE5153*48,0)</f>
        <v>1.6985971300465925E-2</v>
      </c>
    </row>
    <row r="5154" spans="1:32" x14ac:dyDescent="0.15">
      <c r="A5154" s="17">
        <v>45897</v>
      </c>
      <c r="B5154" s="1" t="s">
        <v>38</v>
      </c>
      <c r="C5154" s="1" t="s">
        <v>57</v>
      </c>
      <c r="D5154" s="9">
        <v>547.83000000000004</v>
      </c>
      <c r="E5154" s="6">
        <v>6.36</v>
      </c>
      <c r="F5154" s="18">
        <v>0.58333333333333304</v>
      </c>
      <c r="G5154" s="1">
        <v>27.9</v>
      </c>
      <c r="H5154" s="1">
        <v>74</v>
      </c>
      <c r="I5154" s="1">
        <v>28.2</v>
      </c>
      <c r="J5154" s="1">
        <v>0.21</v>
      </c>
      <c r="K5154" s="1">
        <v>725</v>
      </c>
      <c r="L5154" s="1">
        <v>540</v>
      </c>
      <c r="M5154" s="6">
        <f t="shared" si="488"/>
        <v>28.343334481013812</v>
      </c>
      <c r="N5154" s="19">
        <v>0.5</v>
      </c>
      <c r="O5154" s="11" cm="1">
        <f t="array" ref="O5154">ROUND(_xlfn.SWITCH(C5154,"建筑专教",IF(S5154&gt;0.1,1.38,1.28),"阶梯教室",IF(S5154&gt;0.1,1.15,1.05),"公共教室",IF(S5154&gt;0.1,1.22,1.12),IF(S5154&gt;0.1,1.2,1.1))+(MOD(ROW()*11,31)/31-0.5)*0.06,2)</f>
        <v>1.07</v>
      </c>
      <c r="P5154" s="12">
        <f t="shared" si="486"/>
        <v>0.14000000000000001</v>
      </c>
      <c r="Q5154" s="13">
        <f t="shared" si="487"/>
        <v>-3.6395245841787036E-2</v>
      </c>
      <c r="R5154" s="1">
        <v>0.45</v>
      </c>
      <c r="S5154" s="1">
        <v>0</v>
      </c>
      <c r="T5154" s="1">
        <v>0.26</v>
      </c>
      <c r="U5154" s="4" t="s">
        <v>60</v>
      </c>
      <c r="V5154">
        <v>0.42</v>
      </c>
      <c r="W5154">
        <v>0.3</v>
      </c>
      <c r="X5154" s="14">
        <v>0.73</v>
      </c>
      <c r="Y5154" s="14">
        <v>2.38</v>
      </c>
      <c r="Z5154" s="14">
        <v>0.25</v>
      </c>
      <c r="AA5154" s="5">
        <f t="shared" si="483"/>
        <v>0.71</v>
      </c>
      <c r="AB5154" s="15" cm="1">
        <f t="array" ref="AB5154">_xlfn.SWITCH(U5154,"夏",122,"冬",90,"春",153,"秋",153,0)</f>
        <v>122</v>
      </c>
      <c r="AC5154" s="16">
        <f t="shared" si="484"/>
        <v>86.61999999999999</v>
      </c>
      <c r="AD5154" s="5">
        <f>IFERROR(AA5154/D5154,0)</f>
        <v>1.2960224887282549E-3</v>
      </c>
      <c r="AE5154" s="15">
        <f t="shared" si="485"/>
        <v>0.33424657534246577</v>
      </c>
      <c r="AF5154" s="5">
        <f>IFERROR(AD5154*AE5154*48,0)</f>
        <v>2.0793171764363454E-2</v>
      </c>
    </row>
    <row r="5155" spans="1:32" x14ac:dyDescent="0.15">
      <c r="A5155" s="17">
        <v>45897</v>
      </c>
      <c r="B5155" s="1" t="s">
        <v>38</v>
      </c>
      <c r="C5155" s="1" t="s">
        <v>57</v>
      </c>
      <c r="D5155" s="9">
        <v>547.83000000000004</v>
      </c>
      <c r="E5155" s="6">
        <v>6.36</v>
      </c>
      <c r="F5155" s="18">
        <v>0.60416666666666696</v>
      </c>
      <c r="G5155" s="1">
        <v>28.5</v>
      </c>
      <c r="H5155" s="1">
        <v>75</v>
      </c>
      <c r="I5155" s="1">
        <v>28.8</v>
      </c>
      <c r="J5155" s="1">
        <v>0.16</v>
      </c>
      <c r="K5155" s="1">
        <v>628</v>
      </c>
      <c r="L5155" s="1">
        <v>490</v>
      </c>
      <c r="M5155" s="6">
        <f t="shared" si="488"/>
        <v>28.92104539620874</v>
      </c>
      <c r="N5155" s="19">
        <v>0.5</v>
      </c>
      <c r="O5155" s="11" cm="1">
        <f t="array" ref="O5155">ROUND(_xlfn.SWITCH(C5155,"建筑专教",IF(S5155&gt;0.1,1.38,1.28),"阶梯教室",IF(S5155&gt;0.1,1.15,1.05),"公共教室",IF(S5155&gt;0.1,1.22,1.12),IF(S5155&gt;0.1,1.2,1.1))+(MOD(ROW()*11,31)/31-0.5)*0.06,2)</f>
        <v>1.03</v>
      </c>
      <c r="P5155" s="12">
        <f t="shared" si="486"/>
        <v>0.1</v>
      </c>
      <c r="Q5155" s="13">
        <f t="shared" si="487"/>
        <v>0.54294169555762195</v>
      </c>
      <c r="R5155" s="1">
        <v>0.28000000000000003</v>
      </c>
      <c r="S5155" s="1">
        <v>0</v>
      </c>
      <c r="T5155" s="1">
        <v>0.19</v>
      </c>
      <c r="U5155" s="4" t="s">
        <v>60</v>
      </c>
      <c r="V5155">
        <v>0.42</v>
      </c>
      <c r="W5155">
        <v>0.3</v>
      </c>
      <c r="X5155" s="14">
        <v>0.73</v>
      </c>
      <c r="Y5155" s="14">
        <v>2.38</v>
      </c>
      <c r="Z5155" s="14">
        <v>0.25</v>
      </c>
      <c r="AA5155" s="5">
        <f t="shared" si="483"/>
        <v>0.47000000000000003</v>
      </c>
      <c r="AB5155" s="15" cm="1">
        <f t="array" ref="AB5155">_xlfn.SWITCH(U5155,"夏",122,"冬",90,"春",153,"秋",153,0)</f>
        <v>122</v>
      </c>
      <c r="AC5155" s="16">
        <f t="shared" si="484"/>
        <v>57.34</v>
      </c>
      <c r="AD5155" s="5">
        <f>IFERROR(AA5155/D5155,0)</f>
        <v>8.5793037986236608E-4</v>
      </c>
      <c r="AE5155" s="15">
        <f t="shared" si="485"/>
        <v>0.33424657534246577</v>
      </c>
      <c r="AF5155" s="5">
        <f>IFERROR(AD5155*AE5155*48,0)</f>
        <v>1.3764493984860317E-2</v>
      </c>
    </row>
    <row r="5156" spans="1:32" x14ac:dyDescent="0.15">
      <c r="A5156" s="17">
        <v>45897</v>
      </c>
      <c r="B5156" s="1" t="s">
        <v>38</v>
      </c>
      <c r="C5156" s="1" t="s">
        <v>57</v>
      </c>
      <c r="D5156" s="9">
        <v>547.83000000000004</v>
      </c>
      <c r="E5156" s="6">
        <v>6.36</v>
      </c>
      <c r="F5156" s="18">
        <v>0.625</v>
      </c>
      <c r="G5156" s="1">
        <v>29.1</v>
      </c>
      <c r="H5156" s="1">
        <v>71</v>
      </c>
      <c r="I5156" s="1">
        <v>29.4</v>
      </c>
      <c r="J5156" s="1">
        <v>0.2</v>
      </c>
      <c r="K5156" s="1">
        <v>728</v>
      </c>
      <c r="L5156" s="1">
        <v>560</v>
      </c>
      <c r="M5156" s="6">
        <f t="shared" si="488"/>
        <v>29.53755389388283</v>
      </c>
      <c r="N5156" s="19">
        <v>0.5</v>
      </c>
      <c r="O5156" s="11" cm="1">
        <f t="array" ref="O5156">ROUND(_xlfn.SWITCH(C5156,"建筑专教",IF(S5156&gt;0.1,1.38,1.28),"阶梯教室",IF(S5156&gt;0.1,1.15,1.05),"公共教室",IF(S5156&gt;0.1,1.22,1.12),IF(S5156&gt;0.1,1.2,1.1))+(MOD(ROW()*11,31)/31-0.5)*0.06,2)</f>
        <v>1.05</v>
      </c>
      <c r="P5156" s="12">
        <f t="shared" si="486"/>
        <v>0.14000000000000001</v>
      </c>
      <c r="Q5156" s="13">
        <f t="shared" si="487"/>
        <v>0.4288723539376767</v>
      </c>
      <c r="R5156" s="1">
        <v>0.35</v>
      </c>
      <c r="S5156" s="1">
        <v>0</v>
      </c>
      <c r="T5156" s="1">
        <v>0.25</v>
      </c>
      <c r="U5156" s="4" t="s">
        <v>60</v>
      </c>
      <c r="V5156">
        <v>0.42</v>
      </c>
      <c r="W5156">
        <v>0.3</v>
      </c>
      <c r="X5156" s="14">
        <v>0.73</v>
      </c>
      <c r="Y5156" s="14">
        <v>2.38</v>
      </c>
      <c r="Z5156" s="14">
        <v>0.25</v>
      </c>
      <c r="AA5156" s="5">
        <f t="shared" si="483"/>
        <v>0.6</v>
      </c>
      <c r="AB5156" s="15" cm="1">
        <f t="array" ref="AB5156">_xlfn.SWITCH(U5156,"夏",122,"冬",90,"春",153,"秋",153,0)</f>
        <v>122</v>
      </c>
      <c r="AC5156" s="16">
        <f t="shared" si="484"/>
        <v>73.2</v>
      </c>
      <c r="AD5156" s="5">
        <f>IFERROR(AA5156/D5156,0)</f>
        <v>1.0952302721647226E-3</v>
      </c>
      <c r="AE5156" s="15">
        <f t="shared" si="485"/>
        <v>0.33424657534246577</v>
      </c>
      <c r="AF5156" s="5">
        <f>IFERROR(AD5156*AE5156*48,0)</f>
        <v>1.7571694448757849E-2</v>
      </c>
    </row>
    <row r="5157" spans="1:32" x14ac:dyDescent="0.15">
      <c r="A5157" s="17">
        <v>45897</v>
      </c>
      <c r="B5157" s="1" t="s">
        <v>38</v>
      </c>
      <c r="C5157" s="1" t="s">
        <v>57</v>
      </c>
      <c r="D5157" s="9">
        <v>547.83000000000004</v>
      </c>
      <c r="E5157" s="6">
        <v>6.36</v>
      </c>
      <c r="F5157" s="18">
        <v>0.64583333333333304</v>
      </c>
      <c r="G5157" s="1">
        <v>29.1</v>
      </c>
      <c r="H5157" s="1">
        <v>72</v>
      </c>
      <c r="I5157" s="1">
        <v>29.4</v>
      </c>
      <c r="J5157" s="1">
        <v>0.16</v>
      </c>
      <c r="K5157" s="1">
        <v>628</v>
      </c>
      <c r="L5157" s="1">
        <v>520</v>
      </c>
      <c r="M5157" s="6">
        <f t="shared" si="488"/>
        <v>29.520327244209966</v>
      </c>
      <c r="N5157" s="19">
        <v>0.5</v>
      </c>
      <c r="O5157" s="11" cm="1">
        <f t="array" ref="O5157">ROUND(_xlfn.SWITCH(C5157,"建筑专教",IF(S5157&gt;0.1,1.38,1.28),"阶梯教室",IF(S5157&gt;0.1,1.15,1.05),"公共教室",IF(S5157&gt;0.1,1.22,1.12),IF(S5157&gt;0.1,1.2,1.1))+(MOD(ROW()*11,31)/31-0.5)*0.06,2)</f>
        <v>1.07</v>
      </c>
      <c r="P5157" s="12">
        <f t="shared" si="486"/>
        <v>0.1</v>
      </c>
      <c r="Q5157" s="13">
        <f t="shared" si="487"/>
        <v>0.82370239023866909</v>
      </c>
      <c r="R5157" s="1">
        <v>0.18</v>
      </c>
      <c r="S5157" s="1">
        <v>0</v>
      </c>
      <c r="T5157" s="1">
        <v>0.18</v>
      </c>
      <c r="U5157" s="4" t="s">
        <v>60</v>
      </c>
      <c r="V5157">
        <v>0.42</v>
      </c>
      <c r="W5157">
        <v>0.3</v>
      </c>
      <c r="X5157" s="14">
        <v>0.73</v>
      </c>
      <c r="Y5157" s="14">
        <v>2.38</v>
      </c>
      <c r="Z5157" s="14">
        <v>0.25</v>
      </c>
      <c r="AA5157" s="5">
        <f t="shared" si="483"/>
        <v>0.36</v>
      </c>
      <c r="AB5157" s="15" cm="1">
        <f t="array" ref="AB5157">_xlfn.SWITCH(U5157,"夏",122,"冬",90,"春",153,"秋",153,0)</f>
        <v>122</v>
      </c>
      <c r="AC5157" s="16">
        <f t="shared" si="484"/>
        <v>43.92</v>
      </c>
      <c r="AD5157" s="5">
        <f>IFERROR(AA5157/D5157,0)</f>
        <v>6.5713816329883348E-4</v>
      </c>
      <c r="AE5157" s="15">
        <f t="shared" si="485"/>
        <v>0.33424657534246577</v>
      </c>
      <c r="AF5157" s="5">
        <f>IFERROR(AD5157*AE5157*48,0)</f>
        <v>1.0543016669254709E-2</v>
      </c>
    </row>
    <row r="5158" spans="1:32" x14ac:dyDescent="0.15">
      <c r="A5158" s="17">
        <v>45897</v>
      </c>
      <c r="B5158" s="1" t="s">
        <v>38</v>
      </c>
      <c r="C5158" s="1" t="s">
        <v>57</v>
      </c>
      <c r="D5158" s="9">
        <v>547.83000000000004</v>
      </c>
      <c r="E5158" s="6">
        <v>6.36</v>
      </c>
      <c r="F5158" s="18">
        <v>0.66666666666666696</v>
      </c>
      <c r="G5158" s="1">
        <v>29.8</v>
      </c>
      <c r="H5158" s="1">
        <v>68</v>
      </c>
      <c r="I5158" s="1">
        <v>30.1</v>
      </c>
      <c r="J5158" s="1">
        <v>0.19</v>
      </c>
      <c r="K5158" s="1">
        <v>738</v>
      </c>
      <c r="L5158" s="1">
        <v>580</v>
      </c>
      <c r="M5158" s="6">
        <f t="shared" si="488"/>
        <v>30.232467001486896</v>
      </c>
      <c r="N5158" s="19">
        <v>0.5</v>
      </c>
      <c r="O5158" s="11" cm="1">
        <f t="array" ref="O5158">ROUND(_xlfn.SWITCH(C5158,"建筑专教",IF(S5158&gt;0.1,1.38,1.28),"阶梯教室",IF(S5158&gt;0.1,1.15,1.05),"公共教室",IF(S5158&gt;0.1,1.22,1.12),IF(S5158&gt;0.1,1.2,1.1))+(MOD(ROW()*11,31)/31-0.5)*0.06,2)</f>
        <v>1.04</v>
      </c>
      <c r="P5158" s="12">
        <f t="shared" si="486"/>
        <v>0.14000000000000001</v>
      </c>
      <c r="Q5158" s="13">
        <f t="shared" si="487"/>
        <v>1.0363316382369645</v>
      </c>
      <c r="R5158" s="1">
        <v>0.28000000000000003</v>
      </c>
      <c r="S5158" s="1">
        <v>0</v>
      </c>
      <c r="T5158" s="1">
        <v>0.24</v>
      </c>
      <c r="U5158" s="4" t="s">
        <v>60</v>
      </c>
      <c r="V5158">
        <v>0.42</v>
      </c>
      <c r="W5158">
        <v>0.3</v>
      </c>
      <c r="X5158" s="14">
        <v>0.73</v>
      </c>
      <c r="Y5158" s="14">
        <v>2.38</v>
      </c>
      <c r="Z5158" s="14">
        <v>0.25</v>
      </c>
      <c r="AA5158" s="5">
        <f t="shared" si="483"/>
        <v>0.52</v>
      </c>
      <c r="AB5158" s="15" cm="1">
        <f t="array" ref="AB5158">_xlfn.SWITCH(U5158,"夏",122,"冬",90,"春",153,"秋",153,0)</f>
        <v>122</v>
      </c>
      <c r="AC5158" s="16">
        <f t="shared" si="484"/>
        <v>63.440000000000005</v>
      </c>
      <c r="AD5158" s="5">
        <f>IFERROR(AA5158/D5158,0)</f>
        <v>9.4919956920942619E-4</v>
      </c>
      <c r="AE5158" s="15">
        <f t="shared" si="485"/>
        <v>0.33424657534246577</v>
      </c>
      <c r="AF5158" s="5">
        <f>IFERROR(AD5158*AE5158*48,0)</f>
        <v>1.5228801855590137E-2</v>
      </c>
    </row>
    <row r="5159" spans="1:32" x14ac:dyDescent="0.15">
      <c r="A5159" s="17">
        <v>45897</v>
      </c>
      <c r="B5159" s="1" t="s">
        <v>38</v>
      </c>
      <c r="C5159" s="1" t="s">
        <v>57</v>
      </c>
      <c r="D5159" s="9">
        <v>547.83000000000004</v>
      </c>
      <c r="E5159" s="6">
        <v>6.36</v>
      </c>
      <c r="F5159" s="18">
        <v>0.6875</v>
      </c>
      <c r="G5159" s="1">
        <v>30.3</v>
      </c>
      <c r="H5159" s="1">
        <v>64</v>
      </c>
      <c r="I5159" s="1">
        <v>30.6</v>
      </c>
      <c r="J5159" s="1">
        <v>0.22</v>
      </c>
      <c r="K5159" s="1">
        <v>835</v>
      </c>
      <c r="L5159" s="1">
        <v>660</v>
      </c>
      <c r="M5159" s="6">
        <f t="shared" si="488"/>
        <v>30.74392578852104</v>
      </c>
      <c r="N5159" s="19">
        <v>0.5</v>
      </c>
      <c r="O5159" s="11" cm="1">
        <f t="array" ref="O5159">ROUND(_xlfn.SWITCH(C5159,"建筑专教",IF(S5159&gt;0.1,1.38,1.28),"阶梯教室",IF(S5159&gt;0.1,1.15,1.05),"公共教室",IF(S5159&gt;0.1,1.22,1.12),IF(S5159&gt;0.1,1.2,1.1))+(MOD(ROW()*11,31)/31-0.5)*0.06,2)</f>
        <v>1.06</v>
      </c>
      <c r="P5159" s="12">
        <f t="shared" si="486"/>
        <v>0.19</v>
      </c>
      <c r="Q5159" s="13">
        <f t="shared" si="487"/>
        <v>0.88777300018310024</v>
      </c>
      <c r="R5159" s="1">
        <v>0.35</v>
      </c>
      <c r="S5159" s="1">
        <v>0</v>
      </c>
      <c r="T5159" s="1">
        <v>0.3</v>
      </c>
      <c r="U5159" s="4" t="s">
        <v>60</v>
      </c>
      <c r="V5159">
        <v>0.42</v>
      </c>
      <c r="W5159">
        <v>0.3</v>
      </c>
      <c r="X5159" s="14">
        <v>0.73</v>
      </c>
      <c r="Y5159" s="14">
        <v>2.38</v>
      </c>
      <c r="Z5159" s="14">
        <v>0.25</v>
      </c>
      <c r="AA5159" s="5">
        <f t="shared" si="483"/>
        <v>0.64999999999999991</v>
      </c>
      <c r="AB5159" s="15" cm="1">
        <f t="array" ref="AB5159">_xlfn.SWITCH(U5159,"夏",122,"冬",90,"春",153,"秋",153,0)</f>
        <v>122</v>
      </c>
      <c r="AC5159" s="16">
        <f t="shared" si="484"/>
        <v>79.299999999999983</v>
      </c>
      <c r="AD5159" s="5">
        <f>IFERROR(AA5159/D5159,0)</f>
        <v>1.1864994615117825E-3</v>
      </c>
      <c r="AE5159" s="15">
        <f t="shared" si="485"/>
        <v>0.33424657534246577</v>
      </c>
      <c r="AF5159" s="5">
        <f>IFERROR(AD5159*AE5159*48,0)</f>
        <v>1.9036002319487665E-2</v>
      </c>
    </row>
    <row r="5160" spans="1:32" x14ac:dyDescent="0.15">
      <c r="A5160" s="17">
        <v>45897</v>
      </c>
      <c r="B5160" s="1" t="s">
        <v>38</v>
      </c>
      <c r="C5160" s="1" t="s">
        <v>57</v>
      </c>
      <c r="D5160" s="9">
        <v>547.83000000000004</v>
      </c>
      <c r="E5160" s="6">
        <v>6.36</v>
      </c>
      <c r="F5160" s="18">
        <v>0.70833333333333304</v>
      </c>
      <c r="G5160" s="1">
        <v>29.5</v>
      </c>
      <c r="H5160" s="1">
        <v>72</v>
      </c>
      <c r="I5160" s="1">
        <v>29.8</v>
      </c>
      <c r="J5160" s="1">
        <v>0.13</v>
      </c>
      <c r="K5160" s="1">
        <v>525</v>
      </c>
      <c r="L5160" s="1">
        <v>540</v>
      </c>
      <c r="M5160" s="6">
        <f t="shared" si="488"/>
        <v>29.905820090532984</v>
      </c>
      <c r="N5160" s="19">
        <v>0.5</v>
      </c>
      <c r="O5160" s="11" cm="1">
        <f t="array" ref="O5160">ROUND(_xlfn.SWITCH(C5160,"建筑专教",IF(S5160&gt;0.1,1.38,1.28),"阶梯教室",IF(S5160&gt;0.1,1.15,1.05),"公共教室",IF(S5160&gt;0.1,1.22,1.12),IF(S5160&gt;0.1,1.2,1.1))+(MOD(ROW()*11,31)/31-0.5)*0.06,2)</f>
        <v>1.08</v>
      </c>
      <c r="P5160" s="12">
        <f t="shared" si="486"/>
        <v>0.05</v>
      </c>
      <c r="Q5160" s="13">
        <f t="shared" si="487"/>
        <v>0.9735277267911272</v>
      </c>
      <c r="R5160" s="1">
        <v>0.1</v>
      </c>
      <c r="S5160" s="1">
        <v>0.1</v>
      </c>
      <c r="T5160" s="1">
        <v>0.08</v>
      </c>
      <c r="U5160" s="4" t="s">
        <v>60</v>
      </c>
      <c r="V5160">
        <v>0.42</v>
      </c>
      <c r="W5160">
        <v>0.3</v>
      </c>
      <c r="X5160" s="14">
        <v>0.73</v>
      </c>
      <c r="Y5160" s="14">
        <v>2.38</v>
      </c>
      <c r="Z5160" s="14">
        <v>0.25</v>
      </c>
      <c r="AA5160" s="5">
        <f t="shared" ref="AA5160:AA5223" si="489">R5160+S5160+T5160</f>
        <v>0.28000000000000003</v>
      </c>
      <c r="AB5160" s="15" cm="1">
        <f t="array" ref="AB5160">_xlfn.SWITCH(U5160,"夏",122,"冬",90,"春",153,"秋",153,0)</f>
        <v>122</v>
      </c>
      <c r="AC5160" s="16">
        <f t="shared" ref="AC5160:AC5223" si="490">AA5160*AB5160</f>
        <v>34.160000000000004</v>
      </c>
      <c r="AD5160" s="5">
        <f>IFERROR(AA5160/D5160,0)</f>
        <v>5.1110746034353728E-4</v>
      </c>
      <c r="AE5160" s="15">
        <f t="shared" ref="AE5160:AE5223" si="491">IF(U5160="夏",122/365,IF(U5160="冬",90/365,IF(OR(U5160="春",U5160="秋"),153/365,0)))</f>
        <v>0.33424657534246577</v>
      </c>
      <c r="AF5160" s="5">
        <f>IFERROR(AD5160*AE5160*48,0)</f>
        <v>8.2001240760869974E-3</v>
      </c>
    </row>
    <row r="5161" spans="1:32" x14ac:dyDescent="0.15">
      <c r="A5161" s="17">
        <v>45897</v>
      </c>
      <c r="B5161" s="1" t="s">
        <v>38</v>
      </c>
      <c r="C5161" s="1" t="s">
        <v>57</v>
      </c>
      <c r="D5161" s="9">
        <v>547.83000000000004</v>
      </c>
      <c r="E5161" s="6">
        <v>6.36</v>
      </c>
      <c r="F5161" s="18">
        <v>0.72916666666666696</v>
      </c>
      <c r="G5161" s="1">
        <v>28.9</v>
      </c>
      <c r="H5161" s="1">
        <v>80</v>
      </c>
      <c r="I5161" s="1">
        <v>29.2</v>
      </c>
      <c r="J5161" s="1">
        <v>0.09</v>
      </c>
      <c r="K5161" s="1">
        <v>448</v>
      </c>
      <c r="L5161" s="1">
        <v>460</v>
      </c>
      <c r="M5161" s="6">
        <f t="shared" si="488"/>
        <v>29.285383539341865</v>
      </c>
      <c r="N5161" s="19">
        <v>0.5</v>
      </c>
      <c r="O5161" s="11" cm="1">
        <f t="array" ref="O5161">ROUND(_xlfn.SWITCH(C5161,"建筑专教",IF(S5161&gt;0.1,1.38,1.28),"阶梯教室",IF(S5161&gt;0.1,1.15,1.05),"公共教室",IF(S5161&gt;0.1,1.22,1.12),IF(S5161&gt;0.1,1.2,1.1))+(MOD(ROW()*11,31)/31-0.5)*0.06,2)</f>
        <v>1.1399999999999999</v>
      </c>
      <c r="P5161" s="12">
        <f t="shared" si="486"/>
        <v>0.02</v>
      </c>
      <c r="Q5161" s="13">
        <f t="shared" si="487"/>
        <v>0.84181903637738276</v>
      </c>
      <c r="R5161" s="1">
        <v>0.06</v>
      </c>
      <c r="S5161" s="1">
        <v>0.14000000000000001</v>
      </c>
      <c r="T5161" s="1">
        <v>0.03</v>
      </c>
      <c r="U5161" s="4" t="s">
        <v>60</v>
      </c>
      <c r="V5161">
        <v>0.42</v>
      </c>
      <c r="W5161">
        <v>0.3</v>
      </c>
      <c r="X5161" s="14">
        <v>0.73</v>
      </c>
      <c r="Y5161" s="14">
        <v>2.38</v>
      </c>
      <c r="Z5161" s="14">
        <v>0.25</v>
      </c>
      <c r="AA5161" s="5">
        <f t="shared" si="489"/>
        <v>0.23</v>
      </c>
      <c r="AB5161" s="15" cm="1">
        <f t="array" ref="AB5161">_xlfn.SWITCH(U5161,"夏",122,"冬",90,"春",153,"秋",153,0)</f>
        <v>122</v>
      </c>
      <c r="AC5161" s="16">
        <f t="shared" si="490"/>
        <v>28.060000000000002</v>
      </c>
      <c r="AD5161" s="5">
        <f>IFERROR(AA5161/D5161,0)</f>
        <v>4.1983827099647701E-4</v>
      </c>
      <c r="AE5161" s="15">
        <f t="shared" si="491"/>
        <v>0.33424657534246577</v>
      </c>
      <c r="AF5161" s="5">
        <f>IFERROR(AD5161*AE5161*48,0)</f>
        <v>6.7358162053571761E-3</v>
      </c>
    </row>
    <row r="5162" spans="1:32" x14ac:dyDescent="0.15">
      <c r="A5162" s="17">
        <v>45897</v>
      </c>
      <c r="B5162" s="1" t="s">
        <v>38</v>
      </c>
      <c r="C5162" s="1" t="s">
        <v>57</v>
      </c>
      <c r="D5162" s="9">
        <v>547.83000000000004</v>
      </c>
      <c r="E5162" s="6">
        <v>6.36</v>
      </c>
      <c r="F5162" s="18">
        <v>0.75</v>
      </c>
      <c r="G5162" s="1">
        <v>28.4</v>
      </c>
      <c r="H5162" s="1">
        <v>82</v>
      </c>
      <c r="I5162" s="1">
        <v>28.7</v>
      </c>
      <c r="J5162" s="1">
        <v>0.1</v>
      </c>
      <c r="K5162" s="1">
        <v>438</v>
      </c>
      <c r="L5162" s="1">
        <v>380</v>
      </c>
      <c r="M5162" s="6">
        <f t="shared" si="488"/>
        <v>28.791405373108432</v>
      </c>
      <c r="N5162" s="19">
        <v>0.5</v>
      </c>
      <c r="O5162" s="11" cm="1">
        <f t="array" ref="O5162">ROUND(_xlfn.SWITCH(C5162,"建筑专教",IF(S5162&gt;0.1,1.38,1.28),"阶梯教室",IF(S5162&gt;0.1,1.15,1.05),"公共教室",IF(S5162&gt;0.1,1.22,1.12),IF(S5162&gt;0.1,1.2,1.1))+(MOD(ROW()*11,31)/31-0.5)*0.06,2)</f>
        <v>1.1599999999999999</v>
      </c>
      <c r="P5162" s="12">
        <f t="shared" si="486"/>
        <v>0.02</v>
      </c>
      <c r="Q5162" s="13">
        <f t="shared" si="487"/>
        <v>0.70594041996046097</v>
      </c>
      <c r="R5162" s="1">
        <v>0.15</v>
      </c>
      <c r="S5162" s="1">
        <v>0.18</v>
      </c>
      <c r="T5162" s="1">
        <v>0.06</v>
      </c>
      <c r="U5162" s="4" t="s">
        <v>60</v>
      </c>
      <c r="V5162">
        <v>0.42</v>
      </c>
      <c r="W5162">
        <v>0.3</v>
      </c>
      <c r="X5162" s="14">
        <v>0.73</v>
      </c>
      <c r="Y5162" s="14">
        <v>2.38</v>
      </c>
      <c r="Z5162" s="14">
        <v>0.25</v>
      </c>
      <c r="AA5162" s="5">
        <f t="shared" si="489"/>
        <v>0.38999999999999996</v>
      </c>
      <c r="AB5162" s="15" cm="1">
        <f t="array" ref="AB5162">_xlfn.SWITCH(U5162,"夏",122,"冬",90,"春",153,"秋",153,0)</f>
        <v>122</v>
      </c>
      <c r="AC5162" s="16">
        <f t="shared" si="490"/>
        <v>47.58</v>
      </c>
      <c r="AD5162" s="5">
        <f>IFERROR(AA5162/D5162,0)</f>
        <v>7.1189967690706956E-4</v>
      </c>
      <c r="AE5162" s="15">
        <f t="shared" si="491"/>
        <v>0.33424657534246577</v>
      </c>
      <c r="AF5162" s="5">
        <f>IFERROR(AD5162*AE5162*48,0)</f>
        <v>1.1421601391692602E-2</v>
      </c>
    </row>
    <row r="5163" spans="1:32" x14ac:dyDescent="0.15">
      <c r="A5163" s="17">
        <v>45897</v>
      </c>
      <c r="B5163" s="1" t="s">
        <v>38</v>
      </c>
      <c r="C5163" s="1" t="s">
        <v>57</v>
      </c>
      <c r="D5163" s="9">
        <v>547.83000000000004</v>
      </c>
      <c r="E5163" s="6">
        <v>6.36</v>
      </c>
      <c r="F5163" s="18">
        <v>0.79166666666666696</v>
      </c>
      <c r="G5163" s="1">
        <v>27.6</v>
      </c>
      <c r="H5163" s="1">
        <v>80</v>
      </c>
      <c r="I5163" s="1">
        <v>27.9</v>
      </c>
      <c r="J5163" s="1">
        <v>0.12</v>
      </c>
      <c r="K5163" s="1">
        <v>525</v>
      </c>
      <c r="L5163" s="1">
        <v>420</v>
      </c>
      <c r="M5163" s="6">
        <f t="shared" si="488"/>
        <v>28.002781033573797</v>
      </c>
      <c r="N5163" s="19">
        <v>0.5</v>
      </c>
      <c r="O5163" s="11" cm="1">
        <f t="array" ref="O5163">ROUND(_xlfn.SWITCH(C5163,"建筑专教",IF(S5163&gt;0.1,1.38,1.28),"阶梯教室",IF(S5163&gt;0.1,1.15,1.05),"公共教室",IF(S5163&gt;0.1,1.22,1.12),IF(S5163&gt;0.1,1.2,1.1))+(MOD(ROW()*11,31)/31-0.5)*0.06,2)</f>
        <v>1.1200000000000001</v>
      </c>
      <c r="P5163" s="12">
        <f t="shared" si="486"/>
        <v>0.05</v>
      </c>
      <c r="Q5163" s="13">
        <f t="shared" si="487"/>
        <v>0.37738816843664053</v>
      </c>
      <c r="R5163" s="1">
        <v>0.12</v>
      </c>
      <c r="S5163" s="1">
        <v>0.26</v>
      </c>
      <c r="T5163" s="1">
        <v>0.09</v>
      </c>
      <c r="U5163" s="4" t="s">
        <v>60</v>
      </c>
      <c r="V5163">
        <v>0.42</v>
      </c>
      <c r="W5163">
        <v>0.3</v>
      </c>
      <c r="X5163" s="14">
        <v>0.73</v>
      </c>
      <c r="Y5163" s="14">
        <v>2.38</v>
      </c>
      <c r="Z5163" s="14">
        <v>0.25</v>
      </c>
      <c r="AA5163" s="5">
        <f t="shared" si="489"/>
        <v>0.47</v>
      </c>
      <c r="AB5163" s="15" cm="1">
        <f t="array" ref="AB5163">_xlfn.SWITCH(U5163,"夏",122,"冬",90,"春",153,"秋",153,0)</f>
        <v>122</v>
      </c>
      <c r="AC5163" s="16">
        <f t="shared" si="490"/>
        <v>57.339999999999996</v>
      </c>
      <c r="AD5163" s="5">
        <f>IFERROR(AA5163/D5163,0)</f>
        <v>8.5793037986236598E-4</v>
      </c>
      <c r="AE5163" s="15">
        <f t="shared" si="491"/>
        <v>0.33424657534246577</v>
      </c>
      <c r="AF5163" s="5">
        <f>IFERROR(AD5163*AE5163*48,0)</f>
        <v>1.3764493984860317E-2</v>
      </c>
    </row>
    <row r="5164" spans="1:32" x14ac:dyDescent="0.15">
      <c r="A5164" s="17">
        <v>45897</v>
      </c>
      <c r="B5164" s="1" t="s">
        <v>38</v>
      </c>
      <c r="C5164" s="1" t="s">
        <v>57</v>
      </c>
      <c r="D5164" s="9">
        <v>547.83000000000004</v>
      </c>
      <c r="E5164" s="6">
        <v>6.36</v>
      </c>
      <c r="F5164" s="18">
        <v>0.8125</v>
      </c>
      <c r="G5164" s="1">
        <v>26.9</v>
      </c>
      <c r="H5164" s="1">
        <v>88</v>
      </c>
      <c r="I5164" s="1">
        <v>27.2</v>
      </c>
      <c r="J5164" s="1">
        <v>0.08</v>
      </c>
      <c r="K5164" s="1">
        <v>405</v>
      </c>
      <c r="L5164" s="1">
        <v>340</v>
      </c>
      <c r="M5164" s="6">
        <f t="shared" si="488"/>
        <v>27.281159168120325</v>
      </c>
      <c r="N5164" s="19">
        <v>0.5</v>
      </c>
      <c r="O5164" s="11" cm="1">
        <f t="array" ref="O5164">ROUND(_xlfn.SWITCH(C5164,"建筑专教",IF(S5164&gt;0.1,1.38,1.28),"阶梯教室",IF(S5164&gt;0.1,1.15,1.05),"公共教室",IF(S5164&gt;0.1,1.22,1.12),IF(S5164&gt;0.1,1.2,1.1))+(MOD(ROW()*11,31)/31-0.5)*0.06,2)</f>
        <v>1.1399999999999999</v>
      </c>
      <c r="P5164" s="12">
        <f t="shared" si="486"/>
        <v>0</v>
      </c>
      <c r="Q5164" s="13">
        <f t="shared" si="487"/>
        <v>0.17149551958044126</v>
      </c>
      <c r="R5164" s="1">
        <v>0.08</v>
      </c>
      <c r="S5164" s="1">
        <v>0.3</v>
      </c>
      <c r="T5164" s="1">
        <v>0.05</v>
      </c>
      <c r="U5164" s="4" t="s">
        <v>60</v>
      </c>
      <c r="V5164">
        <v>0.42</v>
      </c>
      <c r="W5164">
        <v>0.3</v>
      </c>
      <c r="X5164" s="14">
        <v>0.73</v>
      </c>
      <c r="Y5164" s="14">
        <v>2.38</v>
      </c>
      <c r="Z5164" s="14">
        <v>0.25</v>
      </c>
      <c r="AA5164" s="5">
        <f t="shared" si="489"/>
        <v>0.43</v>
      </c>
      <c r="AB5164" s="15" cm="1">
        <f t="array" ref="AB5164">_xlfn.SWITCH(U5164,"夏",122,"冬",90,"春",153,"秋",153,0)</f>
        <v>122</v>
      </c>
      <c r="AC5164" s="16">
        <f t="shared" si="490"/>
        <v>52.46</v>
      </c>
      <c r="AD5164" s="5">
        <f>IFERROR(AA5164/D5164,0)</f>
        <v>7.8491502838471782E-4</v>
      </c>
      <c r="AE5164" s="15">
        <f t="shared" si="491"/>
        <v>0.33424657534246577</v>
      </c>
      <c r="AF5164" s="5">
        <f>IFERROR(AD5164*AE5164*48,0)</f>
        <v>1.259304768827646E-2</v>
      </c>
    </row>
    <row r="5165" spans="1:32" x14ac:dyDescent="0.15">
      <c r="A5165" s="17">
        <v>45897</v>
      </c>
      <c r="B5165" s="1" t="s">
        <v>38</v>
      </c>
      <c r="C5165" s="1" t="s">
        <v>57</v>
      </c>
      <c r="D5165" s="9">
        <v>547.83000000000004</v>
      </c>
      <c r="E5165" s="6">
        <v>6.36</v>
      </c>
      <c r="F5165" s="18">
        <v>0.83333333333333304</v>
      </c>
      <c r="G5165" s="1">
        <v>26.3</v>
      </c>
      <c r="H5165" s="1">
        <v>94</v>
      </c>
      <c r="I5165" s="1">
        <v>26.6</v>
      </c>
      <c r="J5165" s="1">
        <v>7.0000000000000007E-2</v>
      </c>
      <c r="K5165" s="1">
        <v>365</v>
      </c>
      <c r="L5165" s="1">
        <v>280</v>
      </c>
      <c r="M5165" s="6">
        <f t="shared" si="488"/>
        <v>26.675363315328354</v>
      </c>
      <c r="N5165" s="19">
        <v>0.5</v>
      </c>
      <c r="O5165" s="11" cm="1">
        <f t="array" ref="O5165">ROUND(_xlfn.SWITCH(C5165,"建筑专教",IF(S5165&gt;0.1,1.38,1.28),"阶梯教室",IF(S5165&gt;0.1,1.15,1.05),"公共教室",IF(S5165&gt;0.1,1.22,1.12),IF(S5165&gt;0.1,1.2,1.1))+(MOD(ROW()*11,31)/31-0.5)*0.06,2)</f>
        <v>1.1599999999999999</v>
      </c>
      <c r="P5165" s="12">
        <f t="shared" ref="P5165:P5228" si="492">IF(O5165=0,0,ROUND(MIN(MAX((K5165-400)/(320*E5165*IF(C5165="公共教室",0.95,IF(C5165="建筑专教",0.85,IF(C5165="阶梯教室",1.15,1)))),0),2),2))</f>
        <v>0</v>
      </c>
      <c r="Q5165" s="13">
        <f t="shared" si="487"/>
        <v>7.5094023957547511E-3</v>
      </c>
      <c r="R5165" s="1">
        <v>0.05</v>
      </c>
      <c r="S5165" s="1">
        <v>0.34</v>
      </c>
      <c r="T5165" s="1">
        <v>0.02</v>
      </c>
      <c r="U5165" s="4" t="s">
        <v>60</v>
      </c>
      <c r="V5165">
        <v>0.42</v>
      </c>
      <c r="W5165">
        <v>0.3</v>
      </c>
      <c r="X5165" s="14">
        <v>0.73</v>
      </c>
      <c r="Y5165" s="14">
        <v>2.38</v>
      </c>
      <c r="Z5165" s="14">
        <v>0.25</v>
      </c>
      <c r="AA5165" s="5">
        <f t="shared" si="489"/>
        <v>0.41000000000000003</v>
      </c>
      <c r="AB5165" s="15" cm="1">
        <f t="array" ref="AB5165">_xlfn.SWITCH(U5165,"夏",122,"冬",90,"春",153,"秋",153,0)</f>
        <v>122</v>
      </c>
      <c r="AC5165" s="16">
        <f t="shared" si="490"/>
        <v>50.02</v>
      </c>
      <c r="AD5165" s="5">
        <f>IFERROR(AA5165/D5165,0)</f>
        <v>7.484073526458938E-4</v>
      </c>
      <c r="AE5165" s="15">
        <f t="shared" si="491"/>
        <v>0.33424657534246577</v>
      </c>
      <c r="AF5165" s="5">
        <f>IFERROR(AD5165*AE5165*48,0)</f>
        <v>1.2007324539984533E-2</v>
      </c>
    </row>
    <row r="5166" spans="1:32" x14ac:dyDescent="0.15">
      <c r="A5166" s="17">
        <v>45897</v>
      </c>
      <c r="B5166" s="1" t="s">
        <v>38</v>
      </c>
      <c r="C5166" s="1" t="s">
        <v>57</v>
      </c>
      <c r="D5166" s="9">
        <v>547.83000000000004</v>
      </c>
      <c r="E5166" s="6">
        <v>6.36</v>
      </c>
      <c r="F5166" s="18">
        <v>0.85416666666666696</v>
      </c>
      <c r="G5166" s="1">
        <v>25.7</v>
      </c>
      <c r="H5166" s="1">
        <v>96</v>
      </c>
      <c r="I5166" s="1">
        <v>26</v>
      </c>
      <c r="J5166" s="1">
        <v>0.04</v>
      </c>
      <c r="K5166" s="1">
        <v>352</v>
      </c>
      <c r="L5166" s="1">
        <v>240</v>
      </c>
      <c r="M5166" s="6">
        <f t="shared" si="488"/>
        <v>26.054199275036012</v>
      </c>
      <c r="N5166" s="1">
        <v>0</v>
      </c>
      <c r="O5166" s="1">
        <v>0</v>
      </c>
      <c r="P5166" s="12">
        <f t="shared" si="492"/>
        <v>0</v>
      </c>
      <c r="Q5166" s="1">
        <v>0</v>
      </c>
      <c r="R5166" s="1">
        <v>0.03</v>
      </c>
      <c r="S5166" s="1">
        <v>0.38</v>
      </c>
      <c r="T5166" s="1">
        <v>0</v>
      </c>
      <c r="U5166" s="4" t="s">
        <v>60</v>
      </c>
      <c r="V5166">
        <v>0.42</v>
      </c>
      <c r="W5166">
        <v>0.3</v>
      </c>
      <c r="X5166" s="14">
        <v>0.73</v>
      </c>
      <c r="Y5166" s="14">
        <v>2.38</v>
      </c>
      <c r="Z5166" s="14">
        <v>0.25</v>
      </c>
      <c r="AA5166" s="5">
        <f t="shared" si="489"/>
        <v>0.41000000000000003</v>
      </c>
      <c r="AB5166" s="15" cm="1">
        <f t="array" ref="AB5166">_xlfn.SWITCH(U5166,"夏",122,"冬",90,"春",153,"秋",153,0)</f>
        <v>122</v>
      </c>
      <c r="AC5166" s="16">
        <f t="shared" si="490"/>
        <v>50.02</v>
      </c>
      <c r="AD5166" s="5">
        <f>IFERROR(AA5166/D5166,0)</f>
        <v>7.484073526458938E-4</v>
      </c>
      <c r="AE5166" s="15">
        <f t="shared" si="491"/>
        <v>0.33424657534246577</v>
      </c>
      <c r="AF5166" s="5">
        <f>IFERROR(AD5166*AE5166*48,0)</f>
        <v>1.2007324539984533E-2</v>
      </c>
    </row>
    <row r="5167" spans="1:32" x14ac:dyDescent="0.15">
      <c r="A5167" s="17">
        <v>45897</v>
      </c>
      <c r="B5167" s="1" t="s">
        <v>38</v>
      </c>
      <c r="C5167" s="1" t="s">
        <v>57</v>
      </c>
      <c r="D5167" s="9">
        <v>547.83000000000004</v>
      </c>
      <c r="E5167" s="6">
        <v>6.36</v>
      </c>
      <c r="F5167" s="18">
        <v>0.875</v>
      </c>
      <c r="G5167" s="1">
        <v>25.1</v>
      </c>
      <c r="H5167" s="1">
        <v>96</v>
      </c>
      <c r="I5167" s="1">
        <v>25.4</v>
      </c>
      <c r="J5167" s="1">
        <v>0.04</v>
      </c>
      <c r="K5167" s="1">
        <v>338</v>
      </c>
      <c r="L5167" s="1">
        <v>200</v>
      </c>
      <c r="M5167" s="6">
        <f t="shared" si="488"/>
        <v>25.454526587816076</v>
      </c>
      <c r="N5167" s="1">
        <v>0</v>
      </c>
      <c r="O5167" s="1">
        <v>0</v>
      </c>
      <c r="P5167" s="12">
        <f t="shared" si="492"/>
        <v>0</v>
      </c>
      <c r="Q5167" s="1">
        <v>0</v>
      </c>
      <c r="R5167" s="1">
        <v>0.02</v>
      </c>
      <c r="S5167" s="1">
        <v>0.42</v>
      </c>
      <c r="T5167" s="1">
        <v>0</v>
      </c>
      <c r="U5167" s="4" t="s">
        <v>60</v>
      </c>
      <c r="V5167">
        <v>0.42</v>
      </c>
      <c r="W5167">
        <v>0.3</v>
      </c>
      <c r="X5167" s="14">
        <v>0.73</v>
      </c>
      <c r="Y5167" s="14">
        <v>2.38</v>
      </c>
      <c r="Z5167" s="14">
        <v>0.25</v>
      </c>
      <c r="AA5167" s="5">
        <f t="shared" si="489"/>
        <v>0.44</v>
      </c>
      <c r="AB5167" s="15" cm="1">
        <f t="array" ref="AB5167">_xlfn.SWITCH(U5167,"夏",122,"冬",90,"春",153,"秋",153,0)</f>
        <v>122</v>
      </c>
      <c r="AC5167" s="16">
        <f t="shared" si="490"/>
        <v>53.68</v>
      </c>
      <c r="AD5167" s="5">
        <f>IFERROR(AA5167/D5167,0)</f>
        <v>8.0316886625412989E-4</v>
      </c>
      <c r="AE5167" s="15">
        <f t="shared" si="491"/>
        <v>0.33424657534246577</v>
      </c>
      <c r="AF5167" s="5">
        <f>IFERROR(AD5167*AE5167*48,0)</f>
        <v>1.2885909262422423E-2</v>
      </c>
    </row>
    <row r="5168" spans="1:32" x14ac:dyDescent="0.15">
      <c r="A5168" s="17">
        <v>45897</v>
      </c>
      <c r="B5168" s="1" t="s">
        <v>38</v>
      </c>
      <c r="C5168" s="1" t="s">
        <v>57</v>
      </c>
      <c r="D5168" s="9">
        <v>547.83000000000004</v>
      </c>
      <c r="E5168" s="6">
        <v>6.36</v>
      </c>
      <c r="F5168" s="18">
        <v>0.89583333333333304</v>
      </c>
      <c r="G5168" s="1">
        <v>24.5</v>
      </c>
      <c r="H5168" s="1">
        <v>96</v>
      </c>
      <c r="I5168" s="1">
        <v>24.8</v>
      </c>
      <c r="J5168" s="1">
        <v>0.02</v>
      </c>
      <c r="K5168" s="1">
        <v>325</v>
      </c>
      <c r="L5168" s="1">
        <v>160</v>
      </c>
      <c r="M5168" s="6">
        <f t="shared" si="488"/>
        <v>24.836195219969397</v>
      </c>
      <c r="N5168" s="1">
        <v>0</v>
      </c>
      <c r="O5168" s="1">
        <v>0</v>
      </c>
      <c r="P5168" s="12">
        <f t="shared" si="492"/>
        <v>0</v>
      </c>
      <c r="Q5168" s="1">
        <v>0</v>
      </c>
      <c r="R5168" s="1">
        <v>0.01</v>
      </c>
      <c r="S5168" s="1">
        <v>0.46</v>
      </c>
      <c r="T5168" s="1">
        <v>0</v>
      </c>
      <c r="U5168" s="4" t="s">
        <v>60</v>
      </c>
      <c r="V5168">
        <v>0.42</v>
      </c>
      <c r="W5168">
        <v>0.3</v>
      </c>
      <c r="X5168" s="14">
        <v>0.73</v>
      </c>
      <c r="Y5168" s="14">
        <v>2.38</v>
      </c>
      <c r="Z5168" s="14">
        <v>0.25</v>
      </c>
      <c r="AA5168" s="5">
        <f t="shared" si="489"/>
        <v>0.47000000000000003</v>
      </c>
      <c r="AB5168" s="15" cm="1">
        <f t="array" ref="AB5168">_xlfn.SWITCH(U5168,"夏",122,"冬",90,"春",153,"秋",153,0)</f>
        <v>122</v>
      </c>
      <c r="AC5168" s="16">
        <f t="shared" si="490"/>
        <v>57.34</v>
      </c>
      <c r="AD5168" s="5">
        <f>IFERROR(AA5168/D5168,0)</f>
        <v>8.5793037986236608E-4</v>
      </c>
      <c r="AE5168" s="15">
        <f t="shared" si="491"/>
        <v>0.33424657534246577</v>
      </c>
      <c r="AF5168" s="5">
        <f>IFERROR(AD5168*AE5168*48,0)</f>
        <v>1.3764493984860317E-2</v>
      </c>
    </row>
    <row r="5169" spans="1:32" x14ac:dyDescent="0.15">
      <c r="A5169" s="17">
        <v>45897</v>
      </c>
      <c r="B5169" s="1" t="s">
        <v>38</v>
      </c>
      <c r="C5169" s="1" t="s">
        <v>57</v>
      </c>
      <c r="D5169" s="9">
        <v>547.83000000000004</v>
      </c>
      <c r="E5169" s="6">
        <v>6.36</v>
      </c>
      <c r="F5169" s="18">
        <v>0.91666666666666696</v>
      </c>
      <c r="G5169" s="1">
        <v>23.9</v>
      </c>
      <c r="H5169" s="1">
        <v>96</v>
      </c>
      <c r="I5169" s="1">
        <v>24.2</v>
      </c>
      <c r="J5169" s="1">
        <v>0.02</v>
      </c>
      <c r="K5169" s="1">
        <v>312</v>
      </c>
      <c r="L5169" s="1">
        <v>120</v>
      </c>
      <c r="M5169" s="6">
        <f t="shared" si="488"/>
        <v>24.236414715439707</v>
      </c>
      <c r="N5169" s="1">
        <v>0</v>
      </c>
      <c r="O5169" s="1">
        <v>0</v>
      </c>
      <c r="P5169" s="12">
        <f t="shared" si="492"/>
        <v>0</v>
      </c>
      <c r="Q5169" s="1">
        <v>0</v>
      </c>
      <c r="R5169" s="1">
        <v>0</v>
      </c>
      <c r="S5169" s="1">
        <v>0.5</v>
      </c>
      <c r="T5169" s="1">
        <v>0</v>
      </c>
      <c r="U5169" s="4" t="s">
        <v>60</v>
      </c>
      <c r="V5169">
        <v>0.42</v>
      </c>
      <c r="W5169">
        <v>0.3</v>
      </c>
      <c r="X5169" s="14">
        <v>0.73</v>
      </c>
      <c r="Y5169" s="14">
        <v>2.38</v>
      </c>
      <c r="Z5169" s="14">
        <v>0.25</v>
      </c>
      <c r="AA5169" s="5">
        <f t="shared" si="489"/>
        <v>0.5</v>
      </c>
      <c r="AB5169" s="15" cm="1">
        <f t="array" ref="AB5169">_xlfn.SWITCH(U5169,"夏",122,"冬",90,"春",153,"秋",153,0)</f>
        <v>122</v>
      </c>
      <c r="AC5169" s="16">
        <f t="shared" si="490"/>
        <v>61</v>
      </c>
      <c r="AD5169" s="5">
        <f>IFERROR(AA5169/D5169,0)</f>
        <v>9.1269189347060217E-4</v>
      </c>
      <c r="AE5169" s="15">
        <f t="shared" si="491"/>
        <v>0.33424657534246577</v>
      </c>
      <c r="AF5169" s="5">
        <f>IFERROR(AD5169*AE5169*48,0)</f>
        <v>1.464307870729821E-2</v>
      </c>
    </row>
    <row r="5170" spans="1:32" x14ac:dyDescent="0.15">
      <c r="A5170" s="17">
        <v>45897</v>
      </c>
      <c r="B5170" s="1" t="s">
        <v>32</v>
      </c>
      <c r="C5170" s="1" t="s">
        <v>33</v>
      </c>
      <c r="D5170" s="9">
        <v>125.5308</v>
      </c>
      <c r="E5170" s="6">
        <v>3.15</v>
      </c>
      <c r="F5170" s="18">
        <v>0.33333333333333298</v>
      </c>
      <c r="G5170" s="1">
        <v>23.8</v>
      </c>
      <c r="H5170" s="1">
        <v>85</v>
      </c>
      <c r="I5170" s="1">
        <v>24.1</v>
      </c>
      <c r="J5170" s="1">
        <v>0.08</v>
      </c>
      <c r="K5170" s="1">
        <v>408</v>
      </c>
      <c r="L5170" s="1">
        <v>130</v>
      </c>
      <c r="M5170" s="6">
        <f t="shared" si="488"/>
        <v>24.183723514470728</v>
      </c>
      <c r="N5170" s="19">
        <v>0.5</v>
      </c>
      <c r="O5170" s="11" cm="1">
        <f t="array" ref="O5170">ROUND(_xlfn.SWITCH(C5170,"建筑专教",IF(S5170&gt;0.1,1.38,1.28),"阶梯教室",IF(S5170&gt;0.1,1.15,1.05),"公共教室",IF(S5170&gt;0.1,1.22,1.12),IF(S5170&gt;0.1,1.2,1.1))+(MOD(ROW()*11,31)/31-0.5)*0.06,2)</f>
        <v>1.1000000000000001</v>
      </c>
      <c r="P5170" s="12">
        <f t="shared" si="492"/>
        <v>0.01</v>
      </c>
      <c r="Q5170" s="13">
        <f t="shared" si="487"/>
        <v>-1.0426855984471766</v>
      </c>
      <c r="R5170" s="1">
        <v>0.18</v>
      </c>
      <c r="S5170" s="1">
        <v>0.05</v>
      </c>
      <c r="T5170" s="1">
        <v>0.01</v>
      </c>
      <c r="U5170" s="4" t="s">
        <v>60</v>
      </c>
      <c r="V5170">
        <v>0.41</v>
      </c>
      <c r="W5170">
        <v>0.3</v>
      </c>
      <c r="X5170" s="14">
        <v>0.73</v>
      </c>
      <c r="Y5170" s="14">
        <v>2.38</v>
      </c>
      <c r="Z5170" s="14">
        <v>0.25</v>
      </c>
      <c r="AA5170" s="5">
        <f t="shared" si="489"/>
        <v>0.24</v>
      </c>
      <c r="AB5170" s="15" cm="1">
        <f t="array" ref="AB5170">_xlfn.SWITCH(U5170,"夏",122,"冬",90,"春",153,"秋",153,0)</f>
        <v>122</v>
      </c>
      <c r="AC5170" s="16">
        <f t="shared" si="490"/>
        <v>29.279999999999998</v>
      </c>
      <c r="AD5170" s="5">
        <f>IFERROR(AA5170/D5170,0)</f>
        <v>1.911881386878758E-3</v>
      </c>
      <c r="AE5170" s="15">
        <f t="shared" si="491"/>
        <v>0.33424657534246577</v>
      </c>
      <c r="AF5170" s="5">
        <f>IFERROR(AD5170*AE5170*48,0)</f>
        <v>3.0673910689210979E-2</v>
      </c>
    </row>
    <row r="5171" spans="1:32" x14ac:dyDescent="0.15">
      <c r="A5171" s="17">
        <v>45897</v>
      </c>
      <c r="B5171" s="1" t="s">
        <v>32</v>
      </c>
      <c r="C5171" s="1" t="s">
        <v>33</v>
      </c>
      <c r="D5171" s="9">
        <v>125.5308</v>
      </c>
      <c r="E5171" s="6">
        <v>3.15</v>
      </c>
      <c r="F5171" s="18">
        <v>0.35416666666666702</v>
      </c>
      <c r="G5171" s="1">
        <v>24.8</v>
      </c>
      <c r="H5171" s="1">
        <v>81</v>
      </c>
      <c r="I5171" s="1">
        <v>25.1</v>
      </c>
      <c r="J5171" s="1">
        <v>0.14000000000000001</v>
      </c>
      <c r="K5171" s="1">
        <v>485</v>
      </c>
      <c r="L5171" s="1">
        <v>220</v>
      </c>
      <c r="M5171" s="6">
        <f t="shared" si="488"/>
        <v>25.215937723608988</v>
      </c>
      <c r="N5171" s="19">
        <v>0.5</v>
      </c>
      <c r="O5171" s="11" cm="1">
        <f t="array" ref="O5171">ROUND(_xlfn.SWITCH(C5171,"建筑专教",IF(S5171&gt;0.1,1.38,1.28),"阶梯教室",IF(S5171&gt;0.1,1.15,1.05),"公共教室",IF(S5171&gt;0.1,1.22,1.12),IF(S5171&gt;0.1,1.2,1.1))+(MOD(ROW()*11,31)/31-0.5)*0.06,2)</f>
        <v>1.1200000000000001</v>
      </c>
      <c r="P5171" s="12">
        <f t="shared" si="492"/>
        <v>0.08</v>
      </c>
      <c r="Q5171" s="13">
        <f t="shared" si="487"/>
        <v>-0.60831538527261364</v>
      </c>
      <c r="R5171" s="1">
        <v>0.3</v>
      </c>
      <c r="S5171" s="1">
        <v>0.04</v>
      </c>
      <c r="T5171" s="1">
        <v>0.1</v>
      </c>
      <c r="U5171" s="4" t="s">
        <v>60</v>
      </c>
      <c r="V5171">
        <v>0.41</v>
      </c>
      <c r="W5171">
        <v>0.3</v>
      </c>
      <c r="X5171" s="14">
        <v>0.73</v>
      </c>
      <c r="Y5171" s="14">
        <v>2.38</v>
      </c>
      <c r="Z5171" s="14">
        <v>0.25</v>
      </c>
      <c r="AA5171" s="5">
        <f t="shared" si="489"/>
        <v>0.43999999999999995</v>
      </c>
      <c r="AB5171" s="15" cm="1">
        <f t="array" ref="AB5171">_xlfn.SWITCH(U5171,"夏",122,"冬",90,"春",153,"秋",153,0)</f>
        <v>122</v>
      </c>
      <c r="AC5171" s="16">
        <f t="shared" si="490"/>
        <v>53.679999999999993</v>
      </c>
      <c r="AD5171" s="5">
        <f>IFERROR(AA5171/D5171,0)</f>
        <v>3.5051158759443891E-3</v>
      </c>
      <c r="AE5171" s="15">
        <f t="shared" si="491"/>
        <v>0.33424657534246577</v>
      </c>
      <c r="AF5171" s="5">
        <f>IFERROR(AD5171*AE5171*48,0)</f>
        <v>5.6235502930220116E-2</v>
      </c>
    </row>
    <row r="5172" spans="1:32" x14ac:dyDescent="0.15">
      <c r="A5172" s="17">
        <v>45897</v>
      </c>
      <c r="B5172" s="1" t="s">
        <v>32</v>
      </c>
      <c r="C5172" s="1" t="s">
        <v>33</v>
      </c>
      <c r="D5172" s="9">
        <v>125.5308</v>
      </c>
      <c r="E5172" s="6">
        <v>3.15</v>
      </c>
      <c r="F5172" s="18">
        <v>0.375</v>
      </c>
      <c r="G5172" s="1">
        <v>25.5</v>
      </c>
      <c r="H5172" s="1">
        <v>77</v>
      </c>
      <c r="I5172" s="1">
        <v>25.8</v>
      </c>
      <c r="J5172" s="1">
        <v>0.15</v>
      </c>
      <c r="K5172" s="1">
        <v>568</v>
      </c>
      <c r="L5172" s="1">
        <v>285</v>
      </c>
      <c r="M5172" s="6">
        <f t="shared" si="488"/>
        <v>25.919988646063246</v>
      </c>
      <c r="N5172" s="19">
        <v>0.5</v>
      </c>
      <c r="O5172" s="11" cm="1">
        <f t="array" ref="O5172">ROUND(_xlfn.SWITCH(C5172,"建筑专教",IF(S5172&gt;0.1,1.38,1.28),"阶梯教室",IF(S5172&gt;0.1,1.15,1.05),"公共教室",IF(S5172&gt;0.1,1.22,1.12),IF(S5172&gt;0.1,1.2,1.1))+(MOD(ROW()*11,31)/31-0.5)*0.06,2)</f>
        <v>1.08</v>
      </c>
      <c r="P5172" s="12">
        <f t="shared" si="492"/>
        <v>0.17</v>
      </c>
      <c r="Q5172" s="13">
        <f t="shared" si="487"/>
        <v>-0.4642416560094717</v>
      </c>
      <c r="R5172" s="1">
        <v>0.35</v>
      </c>
      <c r="S5172" s="1">
        <v>0</v>
      </c>
      <c r="T5172" s="1">
        <v>0.16</v>
      </c>
      <c r="U5172" s="4" t="s">
        <v>60</v>
      </c>
      <c r="V5172">
        <v>0.41</v>
      </c>
      <c r="W5172">
        <v>0.3</v>
      </c>
      <c r="X5172" s="14">
        <v>0.73</v>
      </c>
      <c r="Y5172" s="14">
        <v>2.38</v>
      </c>
      <c r="Z5172" s="14">
        <v>0.25</v>
      </c>
      <c r="AA5172" s="5">
        <f t="shared" si="489"/>
        <v>0.51</v>
      </c>
      <c r="AB5172" s="15" cm="1">
        <f t="array" ref="AB5172">_xlfn.SWITCH(U5172,"夏",122,"冬",90,"春",153,"秋",153,0)</f>
        <v>122</v>
      </c>
      <c r="AC5172" s="16">
        <f t="shared" si="490"/>
        <v>62.22</v>
      </c>
      <c r="AD5172" s="5">
        <f>IFERROR(AA5172/D5172,0)</f>
        <v>4.0627479471173613E-3</v>
      </c>
      <c r="AE5172" s="15">
        <f t="shared" si="491"/>
        <v>0.33424657534246577</v>
      </c>
      <c r="AF5172" s="5">
        <f>IFERROR(AD5172*AE5172*48,0)</f>
        <v>6.5182060214573345E-2</v>
      </c>
    </row>
    <row r="5173" spans="1:32" x14ac:dyDescent="0.15">
      <c r="A5173" s="17">
        <v>45897</v>
      </c>
      <c r="B5173" s="1" t="s">
        <v>32</v>
      </c>
      <c r="C5173" s="1" t="s">
        <v>33</v>
      </c>
      <c r="D5173" s="9">
        <v>125.5308</v>
      </c>
      <c r="E5173" s="6">
        <v>3.15</v>
      </c>
      <c r="F5173" s="18">
        <v>0.39583333333333298</v>
      </c>
      <c r="G5173" s="1">
        <v>25.8</v>
      </c>
      <c r="H5173" s="1">
        <v>78</v>
      </c>
      <c r="I5173" s="1">
        <v>26.1</v>
      </c>
      <c r="J5173" s="1">
        <v>0.11</v>
      </c>
      <c r="K5173" s="1">
        <v>485</v>
      </c>
      <c r="L5173" s="1">
        <v>250</v>
      </c>
      <c r="M5173" s="6">
        <f t="shared" si="488"/>
        <v>26.199325199595023</v>
      </c>
      <c r="N5173" s="19">
        <v>0.5</v>
      </c>
      <c r="O5173" s="11" cm="1">
        <f t="array" ref="O5173">ROUND(_xlfn.SWITCH(C5173,"建筑专教",IF(S5173&gt;0.1,1.38,1.28),"阶梯教室",IF(S5173&gt;0.1,1.15,1.05),"公共教室",IF(S5173&gt;0.1,1.22,1.12),IF(S5173&gt;0.1,1.2,1.1))+(MOD(ROW()*11,31)/31-0.5)*0.06,2)</f>
        <v>1.1000000000000001</v>
      </c>
      <c r="P5173" s="12">
        <f t="shared" si="492"/>
        <v>0.08</v>
      </c>
      <c r="Q5173" s="13">
        <f t="shared" si="487"/>
        <v>-0.30345863960168123</v>
      </c>
      <c r="R5173" s="1">
        <v>0.22</v>
      </c>
      <c r="S5173" s="1">
        <v>0</v>
      </c>
      <c r="T5173" s="1">
        <v>0.08</v>
      </c>
      <c r="U5173" s="4" t="s">
        <v>60</v>
      </c>
      <c r="V5173">
        <v>0.41</v>
      </c>
      <c r="W5173">
        <v>0.3</v>
      </c>
      <c r="X5173" s="14">
        <v>0.73</v>
      </c>
      <c r="Y5173" s="14">
        <v>2.38</v>
      </c>
      <c r="Z5173" s="14">
        <v>0.25</v>
      </c>
      <c r="AA5173" s="5">
        <f t="shared" si="489"/>
        <v>0.3</v>
      </c>
      <c r="AB5173" s="15" cm="1">
        <f t="array" ref="AB5173">_xlfn.SWITCH(U5173,"夏",122,"冬",90,"春",153,"秋",153,0)</f>
        <v>122</v>
      </c>
      <c r="AC5173" s="16">
        <f t="shared" si="490"/>
        <v>36.6</v>
      </c>
      <c r="AD5173" s="5">
        <f>IFERROR(AA5173/D5173,0)</f>
        <v>2.3898517335984473E-3</v>
      </c>
      <c r="AE5173" s="15">
        <f t="shared" si="491"/>
        <v>0.33424657534246577</v>
      </c>
      <c r="AF5173" s="5">
        <f>IFERROR(AD5173*AE5173*48,0)</f>
        <v>3.834238836151372E-2</v>
      </c>
    </row>
    <row r="5174" spans="1:32" x14ac:dyDescent="0.15">
      <c r="A5174" s="17">
        <v>45897</v>
      </c>
      <c r="B5174" s="1" t="s">
        <v>32</v>
      </c>
      <c r="C5174" s="1" t="s">
        <v>33</v>
      </c>
      <c r="D5174" s="9">
        <v>125.5308</v>
      </c>
      <c r="E5174" s="6">
        <v>3.15</v>
      </c>
      <c r="F5174" s="18">
        <v>0.41666666666666702</v>
      </c>
      <c r="G5174" s="1">
        <v>26.2</v>
      </c>
      <c r="H5174" s="1">
        <v>76</v>
      </c>
      <c r="I5174" s="1">
        <v>26.5</v>
      </c>
      <c r="J5174" s="1">
        <v>0.15</v>
      </c>
      <c r="K5174" s="1">
        <v>568</v>
      </c>
      <c r="L5174" s="1">
        <v>330</v>
      </c>
      <c r="M5174" s="6">
        <f t="shared" si="488"/>
        <v>26.619150374869605</v>
      </c>
      <c r="N5174" s="19">
        <v>0.5</v>
      </c>
      <c r="O5174" s="11" cm="1">
        <f t="array" ref="O5174">ROUND(_xlfn.SWITCH(C5174,"建筑专教",IF(S5174&gt;0.1,1.38,1.28),"阶梯教室",IF(S5174&gt;0.1,1.15,1.05),"公共教室",IF(S5174&gt;0.1,1.22,1.12),IF(S5174&gt;0.1,1.2,1.1))+(MOD(ROW()*11,31)/31-0.5)*0.06,2)</f>
        <v>1.1299999999999999</v>
      </c>
      <c r="P5174" s="12">
        <f t="shared" si="492"/>
        <v>0.17</v>
      </c>
      <c r="Q5174" s="13">
        <f t="shared" ref="Q5174:Q5237" si="493">(0.303*EXP(-0.036*(O5174*58.15))+0.028)*((O5174*58.15)-0.00305*(5733-6.99*(O5174*58.15)-(EXP(16.6536-4030.183/(G5174+235))*(H5174/100)))-0.42*((O5174*58.15)-58.15)-0.000017*(O5174*58.15)*(5867-(EXP(16.6536-4030.183/(G5174+235))*(H5174/100)))-0.0014*(O5174*58.15)*(34-G5174)-0.0000000396*IF(N5174*0.155&gt;0.078,1.05+0.645*N5174*0.155,1)*(POWER((35.7-0.028*(O5174*58.15)-N5174*0.155*(0.0000000396*IF(N5174*0.155&gt;0.078,1.05+0.645*N5174*0.155,1)*(POWER((35.7-0.028*(O5174*58.15)-N5174*0.155*0.1)+273,4)-POWER(M5174+273,4))+IF(N5174*0.155&gt;0.078,1.05+0.645*N5174*0.155,1)*IF(J5174&lt;0.2,2.38*ABS(35.7-0.028*(O5174*58.15)-G5174)^0.25,12.1*SQRT(J5174))*(35.7-0.028*(O5174*58.15)-G5174))+273),4)-POWER(M5174+273,4))-IF(N5174*0.155&gt;0.078,1.05+0.645*N5174*0.155,1)*IF(J5174&lt;0.2,2.38*ABS(35.7-0.028*(O5174*58.15)-N5174*0.155*0.1-G5174)^0.25,12.1*SQRT(J5174))*(35.7-0.028*(O5174*58.15)-N5174*0.155*0.1-G5174))</f>
        <v>-8.5416634665801613E-2</v>
      </c>
      <c r="R5174" s="1">
        <v>0.28999999999999998</v>
      </c>
      <c r="S5174" s="1">
        <v>0</v>
      </c>
      <c r="T5174" s="1">
        <v>0.15</v>
      </c>
      <c r="U5174" s="4" t="s">
        <v>60</v>
      </c>
      <c r="V5174">
        <v>0.41</v>
      </c>
      <c r="W5174">
        <v>0.3</v>
      </c>
      <c r="X5174" s="14">
        <v>0.73</v>
      </c>
      <c r="Y5174" s="14">
        <v>2.38</v>
      </c>
      <c r="Z5174" s="14">
        <v>0.25</v>
      </c>
      <c r="AA5174" s="5">
        <f t="shared" si="489"/>
        <v>0.43999999999999995</v>
      </c>
      <c r="AB5174" s="15" cm="1">
        <f t="array" ref="AB5174">_xlfn.SWITCH(U5174,"夏",122,"冬",90,"春",153,"秋",153,0)</f>
        <v>122</v>
      </c>
      <c r="AC5174" s="16">
        <f t="shared" si="490"/>
        <v>53.679999999999993</v>
      </c>
      <c r="AD5174" s="5">
        <f>IFERROR(AA5174/D5174,0)</f>
        <v>3.5051158759443891E-3</v>
      </c>
      <c r="AE5174" s="15">
        <f t="shared" si="491"/>
        <v>0.33424657534246577</v>
      </c>
      <c r="AF5174" s="5">
        <f>IFERROR(AD5174*AE5174*48,0)</f>
        <v>5.6235502930220116E-2</v>
      </c>
    </row>
    <row r="5175" spans="1:32" x14ac:dyDescent="0.15">
      <c r="A5175" s="17">
        <v>45897</v>
      </c>
      <c r="B5175" s="1" t="s">
        <v>32</v>
      </c>
      <c r="C5175" s="1" t="s">
        <v>33</v>
      </c>
      <c r="D5175" s="9">
        <v>125.5308</v>
      </c>
      <c r="E5175" s="6">
        <v>3.15</v>
      </c>
      <c r="F5175" s="18">
        <v>0.4375</v>
      </c>
      <c r="G5175" s="1">
        <v>25.6</v>
      </c>
      <c r="H5175" s="1">
        <v>72</v>
      </c>
      <c r="I5175" s="1">
        <v>25.9</v>
      </c>
      <c r="J5175" s="1">
        <v>0.14000000000000001</v>
      </c>
      <c r="K5175" s="1">
        <v>632</v>
      </c>
      <c r="L5175" s="1">
        <v>410</v>
      </c>
      <c r="M5175" s="6">
        <f t="shared" si="488"/>
        <v>26.015010476518285</v>
      </c>
      <c r="N5175" s="19">
        <v>0.5</v>
      </c>
      <c r="O5175" s="11" cm="1">
        <f t="array" ref="O5175">ROUND(_xlfn.SWITCH(C5175,"建筑专教",IF(S5175&gt;0.1,1.38,1.28),"阶梯教室",IF(S5175&gt;0.1,1.15,1.05),"公共教室",IF(S5175&gt;0.1,1.22,1.12),IF(S5175&gt;0.1,1.2,1.1))+(MOD(ROW()*11,31)/31-0.5)*0.06,2)</f>
        <v>1.0900000000000001</v>
      </c>
      <c r="P5175" s="12">
        <f t="shared" si="492"/>
        <v>0.23</v>
      </c>
      <c r="Q5175" s="13">
        <f t="shared" si="493"/>
        <v>-0.40045872343452704</v>
      </c>
      <c r="R5175" s="1">
        <v>0.31</v>
      </c>
      <c r="S5175" s="1">
        <v>0</v>
      </c>
      <c r="T5175" s="1">
        <v>0.21</v>
      </c>
      <c r="U5175" s="4" t="s">
        <v>60</v>
      </c>
      <c r="V5175">
        <v>0.41</v>
      </c>
      <c r="W5175">
        <v>0.3</v>
      </c>
      <c r="X5175" s="14">
        <v>0.73</v>
      </c>
      <c r="Y5175" s="14">
        <v>2.38</v>
      </c>
      <c r="Z5175" s="14">
        <v>0.25</v>
      </c>
      <c r="AA5175" s="5">
        <f t="shared" si="489"/>
        <v>0.52</v>
      </c>
      <c r="AB5175" s="15" cm="1">
        <f t="array" ref="AB5175">_xlfn.SWITCH(U5175,"夏",122,"冬",90,"春",153,"秋",153,0)</f>
        <v>122</v>
      </c>
      <c r="AC5175" s="16">
        <f t="shared" si="490"/>
        <v>63.440000000000005</v>
      </c>
      <c r="AD5175" s="5">
        <f>IFERROR(AA5175/D5175,0)</f>
        <v>4.1424096715706425E-3</v>
      </c>
      <c r="AE5175" s="15">
        <f t="shared" si="491"/>
        <v>0.33424657534246577</v>
      </c>
      <c r="AF5175" s="5">
        <f>IFERROR(AD5175*AE5175*48,0)</f>
        <v>6.6460139826623799E-2</v>
      </c>
    </row>
    <row r="5176" spans="1:32" x14ac:dyDescent="0.15">
      <c r="A5176" s="17">
        <v>45897</v>
      </c>
      <c r="B5176" s="1" t="s">
        <v>32</v>
      </c>
      <c r="C5176" s="1" t="s">
        <v>33</v>
      </c>
      <c r="D5176" s="9">
        <v>125.5308</v>
      </c>
      <c r="E5176" s="6">
        <v>3.15</v>
      </c>
      <c r="F5176" s="18">
        <v>0.45833333333333298</v>
      </c>
      <c r="G5176" s="1">
        <v>26.8</v>
      </c>
      <c r="H5176" s="1">
        <v>75</v>
      </c>
      <c r="I5176" s="1">
        <v>27.1</v>
      </c>
      <c r="J5176" s="1">
        <v>0.11</v>
      </c>
      <c r="K5176" s="1">
        <v>585</v>
      </c>
      <c r="L5176" s="1">
        <v>370</v>
      </c>
      <c r="M5176" s="6">
        <f t="shared" si="488"/>
        <v>27.198336724914327</v>
      </c>
      <c r="N5176" s="19">
        <v>0.5</v>
      </c>
      <c r="O5176" s="11" cm="1">
        <f t="array" ref="O5176">ROUND(_xlfn.SWITCH(C5176,"建筑专教",IF(S5176&gt;0.1,1.38,1.28),"阶梯教室",IF(S5176&gt;0.1,1.15,1.05),"公共教室",IF(S5176&gt;0.1,1.22,1.12),IF(S5176&gt;0.1,1.2,1.1))+(MOD(ROW()*11,31)/31-0.5)*0.06,2)</f>
        <v>1.1100000000000001</v>
      </c>
      <c r="P5176" s="12">
        <f t="shared" si="492"/>
        <v>0.18</v>
      </c>
      <c r="Q5176" s="13">
        <f t="shared" si="493"/>
        <v>7.8021776064436971E-2</v>
      </c>
      <c r="R5176" s="1">
        <v>0.24</v>
      </c>
      <c r="S5176" s="1">
        <v>0</v>
      </c>
      <c r="T5176" s="1">
        <v>0.14000000000000001</v>
      </c>
      <c r="U5176" s="4" t="s">
        <v>60</v>
      </c>
      <c r="V5176">
        <v>0.41</v>
      </c>
      <c r="W5176">
        <v>0.3</v>
      </c>
      <c r="X5176" s="14">
        <v>0.73</v>
      </c>
      <c r="Y5176" s="14">
        <v>2.38</v>
      </c>
      <c r="Z5176" s="14">
        <v>0.25</v>
      </c>
      <c r="AA5176" s="5">
        <f t="shared" si="489"/>
        <v>0.38</v>
      </c>
      <c r="AB5176" s="15" cm="1">
        <f t="array" ref="AB5176">_xlfn.SWITCH(U5176,"夏",122,"冬",90,"春",153,"秋",153,0)</f>
        <v>122</v>
      </c>
      <c r="AC5176" s="16">
        <f t="shared" si="490"/>
        <v>46.36</v>
      </c>
      <c r="AD5176" s="5">
        <f>IFERROR(AA5176/D5176,0)</f>
        <v>3.0271455292247003E-3</v>
      </c>
      <c r="AE5176" s="15">
        <f t="shared" si="491"/>
        <v>0.33424657534246577</v>
      </c>
      <c r="AF5176" s="5">
        <f>IFERROR(AD5176*AE5176*48,0)</f>
        <v>4.8567025257917389E-2</v>
      </c>
    </row>
    <row r="5177" spans="1:32" x14ac:dyDescent="0.15">
      <c r="A5177" s="17">
        <v>45897</v>
      </c>
      <c r="B5177" s="1" t="s">
        <v>32</v>
      </c>
      <c r="C5177" s="1" t="s">
        <v>33</v>
      </c>
      <c r="D5177" s="9">
        <v>125.5308</v>
      </c>
      <c r="E5177" s="6">
        <v>3.15</v>
      </c>
      <c r="F5177" s="18">
        <v>0.47916666666666702</v>
      </c>
      <c r="G5177" s="1">
        <v>26.7</v>
      </c>
      <c r="H5177" s="1">
        <v>71</v>
      </c>
      <c r="I5177" s="1">
        <v>27</v>
      </c>
      <c r="J5177" s="1">
        <v>0.14000000000000001</v>
      </c>
      <c r="K5177" s="1">
        <v>662</v>
      </c>
      <c r="L5177" s="1">
        <v>450</v>
      </c>
      <c r="M5177" s="6">
        <f t="shared" si="488"/>
        <v>27.113751578053268</v>
      </c>
      <c r="N5177" s="19">
        <v>0.5</v>
      </c>
      <c r="O5177" s="11" cm="1">
        <f t="array" ref="O5177">ROUND(_xlfn.SWITCH(C5177,"建筑专教",IF(S5177&gt;0.1,1.38,1.28),"阶梯教室",IF(S5177&gt;0.1,1.15,1.05),"公共教室",IF(S5177&gt;0.1,1.22,1.12),IF(S5177&gt;0.1,1.2,1.1))+(MOD(ROW()*11,31)/31-0.5)*0.06,2)</f>
        <v>1.07</v>
      </c>
      <c r="P5177" s="12">
        <f t="shared" si="492"/>
        <v>0.26</v>
      </c>
      <c r="Q5177" s="13">
        <f t="shared" si="493"/>
        <v>-4.5426923245117302E-2</v>
      </c>
      <c r="R5177" s="1">
        <v>0.26</v>
      </c>
      <c r="S5177" s="1">
        <v>0</v>
      </c>
      <c r="T5177" s="1">
        <v>0.2</v>
      </c>
      <c r="U5177" s="4" t="s">
        <v>60</v>
      </c>
      <c r="V5177">
        <v>0.41</v>
      </c>
      <c r="W5177">
        <v>0.3</v>
      </c>
      <c r="X5177" s="14">
        <v>0.73</v>
      </c>
      <c r="Y5177" s="14">
        <v>2.38</v>
      </c>
      <c r="Z5177" s="14">
        <v>0.25</v>
      </c>
      <c r="AA5177" s="5">
        <f t="shared" si="489"/>
        <v>0.46</v>
      </c>
      <c r="AB5177" s="15" cm="1">
        <f t="array" ref="AB5177">_xlfn.SWITCH(U5177,"夏",122,"冬",90,"春",153,"秋",153,0)</f>
        <v>122</v>
      </c>
      <c r="AC5177" s="16">
        <f t="shared" si="490"/>
        <v>56.120000000000005</v>
      </c>
      <c r="AD5177" s="5">
        <f>IFERROR(AA5177/D5177,0)</f>
        <v>3.6644393248509532E-3</v>
      </c>
      <c r="AE5177" s="15">
        <f t="shared" si="491"/>
        <v>0.33424657534246577</v>
      </c>
      <c r="AF5177" s="5">
        <f>IFERROR(AD5177*AE5177*48,0)</f>
        <v>5.879166215432105E-2</v>
      </c>
    </row>
    <row r="5178" spans="1:32" x14ac:dyDescent="0.15">
      <c r="A5178" s="17">
        <v>45897</v>
      </c>
      <c r="B5178" s="1" t="s">
        <v>32</v>
      </c>
      <c r="C5178" s="1" t="s">
        <v>33</v>
      </c>
      <c r="D5178" s="9">
        <v>125.5308</v>
      </c>
      <c r="E5178" s="6">
        <v>3.15</v>
      </c>
      <c r="F5178" s="18">
        <v>0.5</v>
      </c>
      <c r="G5178" s="1">
        <v>27.8</v>
      </c>
      <c r="H5178" s="1">
        <v>80</v>
      </c>
      <c r="I5178" s="1">
        <v>28.1</v>
      </c>
      <c r="J5178" s="1">
        <v>0.08</v>
      </c>
      <c r="K5178" s="1">
        <v>412</v>
      </c>
      <c r="L5178" s="1">
        <v>420</v>
      </c>
      <c r="M5178" s="6">
        <f t="shared" si="488"/>
        <v>28.180434325116948</v>
      </c>
      <c r="N5178" s="1">
        <v>0</v>
      </c>
      <c r="O5178" s="1">
        <v>0</v>
      </c>
      <c r="P5178" s="12">
        <f t="shared" si="492"/>
        <v>0</v>
      </c>
      <c r="Q5178" s="1">
        <v>0</v>
      </c>
      <c r="R5178" s="1">
        <v>0.1</v>
      </c>
      <c r="S5178" s="1">
        <v>0</v>
      </c>
      <c r="T5178" s="1">
        <v>0</v>
      </c>
      <c r="U5178" s="4" t="s">
        <v>60</v>
      </c>
      <c r="V5178">
        <v>0.41</v>
      </c>
      <c r="W5178">
        <v>0.3</v>
      </c>
      <c r="X5178" s="14">
        <v>0.73</v>
      </c>
      <c r="Y5178" s="14">
        <v>2.38</v>
      </c>
      <c r="Z5178" s="14">
        <v>0.25</v>
      </c>
      <c r="AA5178" s="5">
        <f t="shared" si="489"/>
        <v>0.1</v>
      </c>
      <c r="AB5178" s="15" cm="1">
        <f t="array" ref="AB5178">_xlfn.SWITCH(U5178,"夏",122,"冬",90,"春",153,"秋",153,0)</f>
        <v>122</v>
      </c>
      <c r="AC5178" s="16">
        <f t="shared" si="490"/>
        <v>12.200000000000001</v>
      </c>
      <c r="AD5178" s="5">
        <f>IFERROR(AA5178/D5178,0)</f>
        <v>7.9661724453281588E-4</v>
      </c>
      <c r="AE5178" s="15">
        <f t="shared" si="491"/>
        <v>0.33424657534246577</v>
      </c>
      <c r="AF5178" s="5">
        <f>IFERROR(AD5178*AE5178*48,0)</f>
        <v>1.2780796120504576E-2</v>
      </c>
    </row>
    <row r="5179" spans="1:32" x14ac:dyDescent="0.15">
      <c r="A5179" s="17">
        <v>45897</v>
      </c>
      <c r="B5179" s="1" t="s">
        <v>32</v>
      </c>
      <c r="C5179" s="1" t="s">
        <v>33</v>
      </c>
      <c r="D5179" s="9">
        <v>125.5308</v>
      </c>
      <c r="E5179" s="6">
        <v>3.15</v>
      </c>
      <c r="F5179" s="18">
        <v>0.52083333333333304</v>
      </c>
      <c r="G5179" s="1">
        <v>27.9</v>
      </c>
      <c r="H5179" s="1">
        <v>88</v>
      </c>
      <c r="I5179" s="1">
        <v>28.2</v>
      </c>
      <c r="J5179" s="1">
        <v>0.06</v>
      </c>
      <c r="K5179" s="1">
        <v>398</v>
      </c>
      <c r="L5179" s="1">
        <v>360</v>
      </c>
      <c r="M5179" s="6">
        <f t="shared" si="488"/>
        <v>28.267619743343801</v>
      </c>
      <c r="N5179" s="1">
        <v>0</v>
      </c>
      <c r="O5179" s="1">
        <v>0</v>
      </c>
      <c r="P5179" s="12">
        <f t="shared" si="492"/>
        <v>0</v>
      </c>
      <c r="Q5179" s="1">
        <v>0</v>
      </c>
      <c r="R5179" s="1">
        <v>0.06</v>
      </c>
      <c r="S5179" s="1">
        <v>0</v>
      </c>
      <c r="T5179" s="1">
        <v>0</v>
      </c>
      <c r="U5179" s="4" t="s">
        <v>60</v>
      </c>
      <c r="V5179">
        <v>0.41</v>
      </c>
      <c r="W5179">
        <v>0.3</v>
      </c>
      <c r="X5179" s="14">
        <v>0.73</v>
      </c>
      <c r="Y5179" s="14">
        <v>2.38</v>
      </c>
      <c r="Z5179" s="14">
        <v>0.25</v>
      </c>
      <c r="AA5179" s="5">
        <f t="shared" si="489"/>
        <v>0.06</v>
      </c>
      <c r="AB5179" s="15" cm="1">
        <f t="array" ref="AB5179">_xlfn.SWITCH(U5179,"夏",122,"冬",90,"春",153,"秋",153,0)</f>
        <v>122</v>
      </c>
      <c r="AC5179" s="16">
        <f t="shared" si="490"/>
        <v>7.3199999999999994</v>
      </c>
      <c r="AD5179" s="5">
        <f>IFERROR(AA5179/D5179,0)</f>
        <v>4.779703467196895E-4</v>
      </c>
      <c r="AE5179" s="15">
        <f t="shared" si="491"/>
        <v>0.33424657534246577</v>
      </c>
      <c r="AF5179" s="5">
        <f>IFERROR(AD5179*AE5179*48,0)</f>
        <v>7.6684776723027447E-3</v>
      </c>
    </row>
    <row r="5180" spans="1:32" x14ac:dyDescent="0.15">
      <c r="A5180" s="17">
        <v>45897</v>
      </c>
      <c r="B5180" s="1" t="s">
        <v>32</v>
      </c>
      <c r="C5180" s="1" t="s">
        <v>33</v>
      </c>
      <c r="D5180" s="9">
        <v>125.5308</v>
      </c>
      <c r="E5180" s="6">
        <v>3.15</v>
      </c>
      <c r="F5180" s="18">
        <v>0.54166666666666696</v>
      </c>
      <c r="G5180" s="1">
        <v>27.8</v>
      </c>
      <c r="H5180" s="1">
        <v>88</v>
      </c>
      <c r="I5180" s="1">
        <v>28.1</v>
      </c>
      <c r="J5180" s="1">
        <v>0.08</v>
      </c>
      <c r="K5180" s="1">
        <v>408</v>
      </c>
      <c r="L5180" s="1">
        <v>360</v>
      </c>
      <c r="M5180" s="6">
        <f t="shared" si="488"/>
        <v>28.180434325116948</v>
      </c>
      <c r="N5180" s="19">
        <v>0.5</v>
      </c>
      <c r="O5180" s="11" cm="1">
        <f t="array" ref="O5180">ROUND(_xlfn.SWITCH(C5180,"建筑专教",IF(S5180&gt;0.1,1.38,1.28),"阶梯教室",IF(S5180&gt;0.1,1.15,1.05),"公共教室",IF(S5180&gt;0.1,1.22,1.12),IF(S5180&gt;0.1,1.2,1.1))+(MOD(ROW()*11,31)/31-0.5)*0.06,2)</f>
        <v>1.07</v>
      </c>
      <c r="P5180" s="12">
        <f t="shared" si="492"/>
        <v>0.01</v>
      </c>
      <c r="Q5180" s="13">
        <f t="shared" si="493"/>
        <v>0.35199801725464258</v>
      </c>
      <c r="R5180" s="1">
        <v>0.15</v>
      </c>
      <c r="S5180" s="1">
        <v>0</v>
      </c>
      <c r="T5180" s="1">
        <v>0.03</v>
      </c>
      <c r="U5180" s="4" t="s">
        <v>60</v>
      </c>
      <c r="V5180">
        <v>0.41</v>
      </c>
      <c r="W5180">
        <v>0.3</v>
      </c>
      <c r="X5180" s="14">
        <v>0.73</v>
      </c>
      <c r="Y5180" s="14">
        <v>2.38</v>
      </c>
      <c r="Z5180" s="14">
        <v>0.25</v>
      </c>
      <c r="AA5180" s="5">
        <f t="shared" si="489"/>
        <v>0.18</v>
      </c>
      <c r="AB5180" s="15" cm="1">
        <f t="array" ref="AB5180">_xlfn.SWITCH(U5180,"夏",122,"冬",90,"春",153,"秋",153,0)</f>
        <v>122</v>
      </c>
      <c r="AC5180" s="16">
        <f t="shared" si="490"/>
        <v>21.96</v>
      </c>
      <c r="AD5180" s="5">
        <f>IFERROR(AA5180/D5180,0)</f>
        <v>1.4339110401590685E-3</v>
      </c>
      <c r="AE5180" s="15">
        <f t="shared" si="491"/>
        <v>0.33424657534246577</v>
      </c>
      <c r="AF5180" s="5">
        <f>IFERROR(AD5180*AE5180*48,0)</f>
        <v>2.3005433016908234E-2</v>
      </c>
    </row>
    <row r="5181" spans="1:32" x14ac:dyDescent="0.15">
      <c r="A5181" s="17">
        <v>45897</v>
      </c>
      <c r="B5181" s="1" t="s">
        <v>32</v>
      </c>
      <c r="C5181" s="1" t="s">
        <v>33</v>
      </c>
      <c r="D5181" s="9">
        <v>125.5308</v>
      </c>
      <c r="E5181" s="6">
        <v>3.15</v>
      </c>
      <c r="F5181" s="18">
        <v>0.5625</v>
      </c>
      <c r="G5181" s="1">
        <v>27.4</v>
      </c>
      <c r="H5181" s="1">
        <v>84</v>
      </c>
      <c r="I5181" s="1">
        <v>27.7</v>
      </c>
      <c r="J5181" s="1">
        <v>0.13</v>
      </c>
      <c r="K5181" s="1">
        <v>532</v>
      </c>
      <c r="L5181" s="1">
        <v>420</v>
      </c>
      <c r="M5181" s="6">
        <f t="shared" si="488"/>
        <v>27.808049941337401</v>
      </c>
      <c r="N5181" s="19">
        <v>0.5</v>
      </c>
      <c r="O5181" s="11" cm="1">
        <f t="array" ref="O5181">ROUND(_xlfn.SWITCH(C5181,"建筑专教",IF(S5181&gt;0.1,1.38,1.28),"阶梯教室",IF(S5181&gt;0.1,1.15,1.05),"公共教室",IF(S5181&gt;0.1,1.22,1.12),IF(S5181&gt;0.1,1.2,1.1))+(MOD(ROW()*11,31)/31-0.5)*0.06,2)</f>
        <v>1.1000000000000001</v>
      </c>
      <c r="P5181" s="12">
        <f t="shared" si="492"/>
        <v>0.13</v>
      </c>
      <c r="Q5181" s="13">
        <f t="shared" si="493"/>
        <v>0.2713022121889952</v>
      </c>
      <c r="R5181" s="1">
        <v>0.26</v>
      </c>
      <c r="S5181" s="1">
        <v>0</v>
      </c>
      <c r="T5181" s="1">
        <v>0.15</v>
      </c>
      <c r="U5181" s="4" t="s">
        <v>60</v>
      </c>
      <c r="V5181">
        <v>0.41</v>
      </c>
      <c r="W5181">
        <v>0.3</v>
      </c>
      <c r="X5181" s="14">
        <v>0.73</v>
      </c>
      <c r="Y5181" s="14">
        <v>2.38</v>
      </c>
      <c r="Z5181" s="14">
        <v>0.25</v>
      </c>
      <c r="AA5181" s="5">
        <f t="shared" si="489"/>
        <v>0.41000000000000003</v>
      </c>
      <c r="AB5181" s="15" cm="1">
        <f t="array" ref="AB5181">_xlfn.SWITCH(U5181,"夏",122,"冬",90,"春",153,"秋",153,0)</f>
        <v>122</v>
      </c>
      <c r="AC5181" s="16">
        <f t="shared" si="490"/>
        <v>50.02</v>
      </c>
      <c r="AD5181" s="5">
        <f>IFERROR(AA5181/D5181,0)</f>
        <v>3.2661307025845451E-3</v>
      </c>
      <c r="AE5181" s="15">
        <f t="shared" si="491"/>
        <v>0.33424657534246577</v>
      </c>
      <c r="AF5181" s="5">
        <f>IFERROR(AD5181*AE5181*48,0)</f>
        <v>5.2401264094068756E-2</v>
      </c>
    </row>
    <row r="5182" spans="1:32" x14ac:dyDescent="0.15">
      <c r="A5182" s="17">
        <v>45897</v>
      </c>
      <c r="B5182" s="1" t="s">
        <v>32</v>
      </c>
      <c r="C5182" s="1" t="s">
        <v>33</v>
      </c>
      <c r="D5182" s="9">
        <v>125.5308</v>
      </c>
      <c r="E5182" s="6">
        <v>3.15</v>
      </c>
      <c r="F5182" s="18">
        <v>0.58333333333333304</v>
      </c>
      <c r="G5182" s="1">
        <v>26.9</v>
      </c>
      <c r="H5182" s="1">
        <v>80</v>
      </c>
      <c r="I5182" s="1">
        <v>27.2</v>
      </c>
      <c r="J5182" s="1">
        <v>0.09</v>
      </c>
      <c r="K5182" s="1">
        <v>598</v>
      </c>
      <c r="L5182" s="1">
        <v>480</v>
      </c>
      <c r="M5182" s="6">
        <f t="shared" si="488"/>
        <v>27.287099611217059</v>
      </c>
      <c r="N5182" s="19">
        <v>0.5</v>
      </c>
      <c r="O5182" s="11" cm="1">
        <f t="array" ref="O5182">ROUND(_xlfn.SWITCH(C5182,"建筑专教",IF(S5182&gt;0.1,1.38,1.28),"阶梯教室",IF(S5182&gt;0.1,1.15,1.05),"公共教室",IF(S5182&gt;0.1,1.22,1.12),IF(S5182&gt;0.1,1.2,1.1))+(MOD(ROW()*11,31)/31-0.5)*0.06,2)</f>
        <v>1.1200000000000001</v>
      </c>
      <c r="P5182" s="12">
        <f t="shared" si="492"/>
        <v>0.2</v>
      </c>
      <c r="Q5182" s="13">
        <f t="shared" si="493"/>
        <v>0.1322382652085396</v>
      </c>
      <c r="R5182" s="1">
        <v>0.28000000000000003</v>
      </c>
      <c r="S5182" s="1">
        <v>0</v>
      </c>
      <c r="T5182" s="1">
        <v>0.21</v>
      </c>
      <c r="U5182" s="4" t="s">
        <v>60</v>
      </c>
      <c r="V5182">
        <v>0.41</v>
      </c>
      <c r="W5182">
        <v>0.3</v>
      </c>
      <c r="X5182" s="14">
        <v>0.73</v>
      </c>
      <c r="Y5182" s="14">
        <v>2.38</v>
      </c>
      <c r="Z5182" s="14">
        <v>0.25</v>
      </c>
      <c r="AA5182" s="5">
        <f t="shared" si="489"/>
        <v>0.49</v>
      </c>
      <c r="AB5182" s="15" cm="1">
        <f t="array" ref="AB5182">_xlfn.SWITCH(U5182,"夏",122,"冬",90,"春",153,"秋",153,0)</f>
        <v>122</v>
      </c>
      <c r="AC5182" s="16">
        <f t="shared" si="490"/>
        <v>59.78</v>
      </c>
      <c r="AD5182" s="5">
        <f>IFERROR(AA5182/D5182,0)</f>
        <v>3.9034244982107977E-3</v>
      </c>
      <c r="AE5182" s="15">
        <f t="shared" si="491"/>
        <v>0.33424657534246577</v>
      </c>
      <c r="AF5182" s="5">
        <f>IFERROR(AD5182*AE5182*48,0)</f>
        <v>6.2625900990472425E-2</v>
      </c>
    </row>
    <row r="5183" spans="1:32" x14ac:dyDescent="0.15">
      <c r="A5183" s="17">
        <v>45897</v>
      </c>
      <c r="B5183" s="1" t="s">
        <v>32</v>
      </c>
      <c r="C5183" s="1" t="s">
        <v>33</v>
      </c>
      <c r="D5183" s="9">
        <v>125.5308</v>
      </c>
      <c r="E5183" s="6">
        <v>3.15</v>
      </c>
      <c r="F5183" s="18">
        <v>0.60416666666666696</v>
      </c>
      <c r="G5183" s="1">
        <v>27.8</v>
      </c>
      <c r="H5183" s="1">
        <v>83</v>
      </c>
      <c r="I5183" s="1">
        <v>28.1</v>
      </c>
      <c r="J5183" s="1">
        <v>0.08</v>
      </c>
      <c r="K5183" s="1">
        <v>532</v>
      </c>
      <c r="L5183" s="1">
        <v>450</v>
      </c>
      <c r="M5183" s="6">
        <f t="shared" si="488"/>
        <v>28.180434325116948</v>
      </c>
      <c r="N5183" s="19">
        <v>0.5</v>
      </c>
      <c r="O5183" s="11" cm="1">
        <f t="array" ref="O5183">ROUND(_xlfn.SWITCH(C5183,"建筑专教",IF(S5183&gt;0.1,1.38,1.28),"阶梯教室",IF(S5183&gt;0.1,1.15,1.05),"公共教室",IF(S5183&gt;0.1,1.22,1.12),IF(S5183&gt;0.1,1.2,1.1))+(MOD(ROW()*11,31)/31-0.5)*0.06,2)</f>
        <v>1.08</v>
      </c>
      <c r="P5183" s="12">
        <f t="shared" si="492"/>
        <v>0.13</v>
      </c>
      <c r="Q5183" s="13">
        <f t="shared" si="493"/>
        <v>0.37088183480877407</v>
      </c>
      <c r="R5183" s="1">
        <v>0.22</v>
      </c>
      <c r="S5183" s="1">
        <v>0</v>
      </c>
      <c r="T5183" s="1">
        <v>0.14000000000000001</v>
      </c>
      <c r="U5183" s="4" t="s">
        <v>60</v>
      </c>
      <c r="V5183">
        <v>0.41</v>
      </c>
      <c r="W5183">
        <v>0.3</v>
      </c>
      <c r="X5183" s="14">
        <v>0.73</v>
      </c>
      <c r="Y5183" s="14">
        <v>2.38</v>
      </c>
      <c r="Z5183" s="14">
        <v>0.25</v>
      </c>
      <c r="AA5183" s="5">
        <f t="shared" si="489"/>
        <v>0.36</v>
      </c>
      <c r="AB5183" s="15" cm="1">
        <f t="array" ref="AB5183">_xlfn.SWITCH(U5183,"夏",122,"冬",90,"春",153,"秋",153,0)</f>
        <v>122</v>
      </c>
      <c r="AC5183" s="16">
        <f t="shared" si="490"/>
        <v>43.92</v>
      </c>
      <c r="AD5183" s="5">
        <f>IFERROR(AA5183/D5183,0)</f>
        <v>2.867822080318137E-3</v>
      </c>
      <c r="AE5183" s="15">
        <f t="shared" si="491"/>
        <v>0.33424657534246577</v>
      </c>
      <c r="AF5183" s="5">
        <f>IFERROR(AD5183*AE5183*48,0)</f>
        <v>4.6010866033816468E-2</v>
      </c>
    </row>
    <row r="5184" spans="1:32" x14ac:dyDescent="0.15">
      <c r="A5184" s="17">
        <v>45897</v>
      </c>
      <c r="B5184" s="1" t="s">
        <v>32</v>
      </c>
      <c r="C5184" s="1" t="s">
        <v>33</v>
      </c>
      <c r="D5184" s="9">
        <v>125.5308</v>
      </c>
      <c r="E5184" s="6">
        <v>3.15</v>
      </c>
      <c r="F5184" s="18">
        <v>0.625</v>
      </c>
      <c r="G5184" s="1">
        <v>27.7</v>
      </c>
      <c r="H5184" s="1">
        <v>79</v>
      </c>
      <c r="I5184" s="1">
        <v>28</v>
      </c>
      <c r="J5184" s="1">
        <v>0.09</v>
      </c>
      <c r="K5184" s="1">
        <v>605</v>
      </c>
      <c r="L5184" s="1">
        <v>510</v>
      </c>
      <c r="M5184" s="6">
        <f t="shared" si="488"/>
        <v>28.086407715122562</v>
      </c>
      <c r="N5184" s="19">
        <v>0.5</v>
      </c>
      <c r="O5184" s="11" cm="1">
        <f t="array" ref="O5184">ROUND(_xlfn.SWITCH(C5184,"建筑专教",IF(S5184&gt;0.1,1.38,1.28),"阶梯教室",IF(S5184&gt;0.1,1.15,1.05),"公共教室",IF(S5184&gt;0.1,1.22,1.12),IF(S5184&gt;0.1,1.2,1.1))+(MOD(ROW()*11,31)/31-0.5)*0.06,2)</f>
        <v>1.1000000000000001</v>
      </c>
      <c r="P5184" s="12">
        <f t="shared" si="492"/>
        <v>0.2</v>
      </c>
      <c r="Q5184" s="13">
        <f t="shared" si="493"/>
        <v>0.37335370127022804</v>
      </c>
      <c r="R5184" s="1">
        <v>0.24</v>
      </c>
      <c r="S5184" s="1">
        <v>0</v>
      </c>
      <c r="T5184" s="1">
        <v>0.2</v>
      </c>
      <c r="U5184" s="4" t="s">
        <v>60</v>
      </c>
      <c r="V5184">
        <v>0.41</v>
      </c>
      <c r="W5184">
        <v>0.3</v>
      </c>
      <c r="X5184" s="14">
        <v>0.73</v>
      </c>
      <c r="Y5184" s="14">
        <v>2.38</v>
      </c>
      <c r="Z5184" s="14">
        <v>0.25</v>
      </c>
      <c r="AA5184" s="5">
        <f t="shared" si="489"/>
        <v>0.44</v>
      </c>
      <c r="AB5184" s="15" cm="1">
        <f t="array" ref="AB5184">_xlfn.SWITCH(U5184,"夏",122,"冬",90,"春",153,"秋",153,0)</f>
        <v>122</v>
      </c>
      <c r="AC5184" s="16">
        <f t="shared" si="490"/>
        <v>53.68</v>
      </c>
      <c r="AD5184" s="5">
        <f>IFERROR(AA5184/D5184,0)</f>
        <v>3.50511587594439E-3</v>
      </c>
      <c r="AE5184" s="15">
        <f t="shared" si="491"/>
        <v>0.33424657534246577</v>
      </c>
      <c r="AF5184" s="5">
        <f>IFERROR(AD5184*AE5184*48,0)</f>
        <v>5.623550293022013E-2</v>
      </c>
    </row>
    <row r="5185" spans="1:32" x14ac:dyDescent="0.15">
      <c r="A5185" s="17">
        <v>45897</v>
      </c>
      <c r="B5185" s="1" t="s">
        <v>32</v>
      </c>
      <c r="C5185" s="1" t="s">
        <v>33</v>
      </c>
      <c r="D5185" s="9">
        <v>125.5308</v>
      </c>
      <c r="E5185" s="6">
        <v>3.15</v>
      </c>
      <c r="F5185" s="18">
        <v>0.64583333333333304</v>
      </c>
      <c r="G5185" s="1">
        <v>27.6</v>
      </c>
      <c r="H5185" s="1">
        <v>80</v>
      </c>
      <c r="I5185" s="1">
        <v>27.9</v>
      </c>
      <c r="J5185" s="1">
        <v>0.06</v>
      </c>
      <c r="K5185" s="1">
        <v>532</v>
      </c>
      <c r="L5185" s="1">
        <v>480</v>
      </c>
      <c r="M5185" s="6">
        <f t="shared" si="488"/>
        <v>27.967822005461528</v>
      </c>
      <c r="N5185" s="19">
        <v>0.5</v>
      </c>
      <c r="O5185" s="11" cm="1">
        <f t="array" ref="O5185">ROUND(_xlfn.SWITCH(C5185,"建筑专教",IF(S5185&gt;0.1,1.38,1.28),"阶梯教室",IF(S5185&gt;0.1,1.15,1.05),"公共教室",IF(S5185&gt;0.1,1.22,1.12),IF(S5185&gt;0.1,1.2,1.1))+(MOD(ROW()*11,31)/31-0.5)*0.06,2)</f>
        <v>1.1200000000000001</v>
      </c>
      <c r="P5185" s="12">
        <f t="shared" si="492"/>
        <v>0.13</v>
      </c>
      <c r="Q5185" s="13">
        <f t="shared" si="493"/>
        <v>0.37171595853706413</v>
      </c>
      <c r="R5185" s="1">
        <v>0.15</v>
      </c>
      <c r="S5185" s="1">
        <v>0</v>
      </c>
      <c r="T5185" s="1">
        <v>0.12</v>
      </c>
      <c r="U5185" s="4" t="s">
        <v>60</v>
      </c>
      <c r="V5185">
        <v>0.41</v>
      </c>
      <c r="W5185">
        <v>0.3</v>
      </c>
      <c r="X5185" s="14">
        <v>0.73</v>
      </c>
      <c r="Y5185" s="14">
        <v>2.38</v>
      </c>
      <c r="Z5185" s="14">
        <v>0.25</v>
      </c>
      <c r="AA5185" s="5">
        <f t="shared" si="489"/>
        <v>0.27</v>
      </c>
      <c r="AB5185" s="15" cm="1">
        <f t="array" ref="AB5185">_xlfn.SWITCH(U5185,"夏",122,"冬",90,"春",153,"秋",153,0)</f>
        <v>122</v>
      </c>
      <c r="AC5185" s="16">
        <f t="shared" si="490"/>
        <v>32.940000000000005</v>
      </c>
      <c r="AD5185" s="5">
        <f>IFERROR(AA5185/D5185,0)</f>
        <v>2.1508665602386029E-3</v>
      </c>
      <c r="AE5185" s="15">
        <f t="shared" si="491"/>
        <v>0.33424657534246577</v>
      </c>
      <c r="AF5185" s="5">
        <f>IFERROR(AD5185*AE5185*48,0)</f>
        <v>3.4508149525362353E-2</v>
      </c>
    </row>
    <row r="5186" spans="1:32" x14ac:dyDescent="0.15">
      <c r="A5186" s="17">
        <v>45897</v>
      </c>
      <c r="B5186" s="1" t="s">
        <v>32</v>
      </c>
      <c r="C5186" s="1" t="s">
        <v>33</v>
      </c>
      <c r="D5186" s="9">
        <v>125.5308</v>
      </c>
      <c r="E5186" s="6">
        <v>3.15</v>
      </c>
      <c r="F5186" s="18">
        <v>0.66666666666666696</v>
      </c>
      <c r="G5186" s="1">
        <v>28.3</v>
      </c>
      <c r="H5186" s="1">
        <v>78</v>
      </c>
      <c r="I5186" s="1">
        <v>28.6</v>
      </c>
      <c r="J5186" s="1">
        <v>0.08</v>
      </c>
      <c r="K5186" s="1">
        <v>625</v>
      </c>
      <c r="L5186" s="1">
        <v>540</v>
      </c>
      <c r="M5186" s="6">
        <f t="shared" si="488"/>
        <v>28.680035359889985</v>
      </c>
      <c r="N5186" s="19">
        <v>0.5</v>
      </c>
      <c r="O5186" s="11" cm="1">
        <f t="array" ref="O5186">ROUND(_xlfn.SWITCH(C5186,"建筑专教",IF(S5186&gt;0.1,1.38,1.28),"阶梯教室",IF(S5186&gt;0.1,1.15,1.05),"公共教室",IF(S5186&gt;0.1,1.22,1.12),IF(S5186&gt;0.1,1.2,1.1))+(MOD(ROW()*11,31)/31-0.5)*0.06,2)</f>
        <v>1.08</v>
      </c>
      <c r="P5186" s="12">
        <f t="shared" si="492"/>
        <v>0.22</v>
      </c>
      <c r="Q5186" s="13">
        <f t="shared" si="493"/>
        <v>0.5491023460784602</v>
      </c>
      <c r="R5186" s="1">
        <v>0.2</v>
      </c>
      <c r="S5186" s="1">
        <v>0</v>
      </c>
      <c r="T5186" s="1">
        <v>0.19</v>
      </c>
      <c r="U5186" s="4" t="s">
        <v>60</v>
      </c>
      <c r="V5186">
        <v>0.41</v>
      </c>
      <c r="W5186">
        <v>0.3</v>
      </c>
      <c r="X5186" s="14">
        <v>0.73</v>
      </c>
      <c r="Y5186" s="14">
        <v>2.38</v>
      </c>
      <c r="Z5186" s="14">
        <v>0.25</v>
      </c>
      <c r="AA5186" s="5">
        <f t="shared" si="489"/>
        <v>0.39</v>
      </c>
      <c r="AB5186" s="15" cm="1">
        <f t="array" ref="AB5186">_xlfn.SWITCH(U5186,"夏",122,"冬",90,"春",153,"秋",153,0)</f>
        <v>122</v>
      </c>
      <c r="AC5186" s="16">
        <f t="shared" si="490"/>
        <v>47.58</v>
      </c>
      <c r="AD5186" s="5">
        <f>IFERROR(AA5186/D5186,0)</f>
        <v>3.1068072536779819E-3</v>
      </c>
      <c r="AE5186" s="15">
        <f t="shared" si="491"/>
        <v>0.33424657534246577</v>
      </c>
      <c r="AF5186" s="5">
        <f>IFERROR(AD5186*AE5186*48,0)</f>
        <v>4.9845104869967835E-2</v>
      </c>
    </row>
    <row r="5187" spans="1:32" x14ac:dyDescent="0.15">
      <c r="A5187" s="17">
        <v>45897</v>
      </c>
      <c r="B5187" s="1" t="s">
        <v>32</v>
      </c>
      <c r="C5187" s="1" t="s">
        <v>33</v>
      </c>
      <c r="D5187" s="9">
        <v>125.5308</v>
      </c>
      <c r="E5187" s="6">
        <v>3.15</v>
      </c>
      <c r="F5187" s="18">
        <v>0.6875</v>
      </c>
      <c r="G5187" s="1">
        <v>28</v>
      </c>
      <c r="H5187" s="1">
        <v>74</v>
      </c>
      <c r="I5187" s="1">
        <v>28.3</v>
      </c>
      <c r="J5187" s="1">
        <v>7.0000000000000007E-2</v>
      </c>
      <c r="K5187" s="1">
        <v>692</v>
      </c>
      <c r="L5187" s="1">
        <v>600</v>
      </c>
      <c r="M5187" s="6">
        <f t="shared" si="488"/>
        <v>28.374096103120735</v>
      </c>
      <c r="N5187" s="19">
        <v>0.5</v>
      </c>
      <c r="O5187" s="11" cm="1">
        <f t="array" ref="O5187">ROUND(_xlfn.SWITCH(C5187,"建筑专教",IF(S5187&gt;0.1,1.38,1.28),"阶梯教室",IF(S5187&gt;0.1,1.15,1.05),"公共教室",IF(S5187&gt;0.1,1.22,1.12),IF(S5187&gt;0.1,1.2,1.1))+(MOD(ROW()*11,31)/31-0.5)*0.06,2)</f>
        <v>1.1000000000000001</v>
      </c>
      <c r="P5187" s="12">
        <f t="shared" si="492"/>
        <v>0.28999999999999998</v>
      </c>
      <c r="Q5187" s="13">
        <f t="shared" si="493"/>
        <v>0.47632408048533642</v>
      </c>
      <c r="R5187" s="1">
        <v>0.22</v>
      </c>
      <c r="S5187" s="1">
        <v>0</v>
      </c>
      <c r="T5187" s="1">
        <v>0.25</v>
      </c>
      <c r="U5187" s="4" t="s">
        <v>60</v>
      </c>
      <c r="V5187">
        <v>0.41</v>
      </c>
      <c r="W5187">
        <v>0.3</v>
      </c>
      <c r="X5187" s="14">
        <v>0.73</v>
      </c>
      <c r="Y5187" s="14">
        <v>2.38</v>
      </c>
      <c r="Z5187" s="14">
        <v>0.25</v>
      </c>
      <c r="AA5187" s="5">
        <f t="shared" si="489"/>
        <v>0.47</v>
      </c>
      <c r="AB5187" s="15" cm="1">
        <f t="array" ref="AB5187">_xlfn.SWITCH(U5187,"夏",122,"冬",90,"春",153,"秋",153,0)</f>
        <v>122</v>
      </c>
      <c r="AC5187" s="16">
        <f t="shared" si="490"/>
        <v>57.339999999999996</v>
      </c>
      <c r="AD5187" s="5">
        <f>IFERROR(AA5187/D5187,0)</f>
        <v>3.7441010493042344E-3</v>
      </c>
      <c r="AE5187" s="15">
        <f t="shared" si="491"/>
        <v>0.33424657534246577</v>
      </c>
      <c r="AF5187" s="5">
        <f>IFERROR(AD5187*AE5187*48,0)</f>
        <v>6.0069741766371504E-2</v>
      </c>
    </row>
    <row r="5188" spans="1:32" x14ac:dyDescent="0.15">
      <c r="A5188" s="17">
        <v>45897</v>
      </c>
      <c r="B5188" s="1" t="s">
        <v>32</v>
      </c>
      <c r="C5188" s="1" t="s">
        <v>33</v>
      </c>
      <c r="D5188" s="9">
        <v>125.5308</v>
      </c>
      <c r="E5188" s="6">
        <v>3.15</v>
      </c>
      <c r="F5188" s="18">
        <v>0.70833333333333304</v>
      </c>
      <c r="G5188" s="1">
        <v>27.5</v>
      </c>
      <c r="H5188" s="1">
        <v>80</v>
      </c>
      <c r="I5188" s="1">
        <v>27.8</v>
      </c>
      <c r="J5188" s="1">
        <v>0.04</v>
      </c>
      <c r="K5188" s="1">
        <v>498</v>
      </c>
      <c r="L5188" s="1">
        <v>510</v>
      </c>
      <c r="M5188" s="6">
        <f t="shared" si="488"/>
        <v>27.853232915635147</v>
      </c>
      <c r="N5188" s="19">
        <v>0.5</v>
      </c>
      <c r="O5188" s="11" cm="1">
        <f t="array" ref="O5188">ROUND(_xlfn.SWITCH(C5188,"建筑专教",IF(S5188&gt;0.1,1.38,1.28),"阶梯教室",IF(S5188&gt;0.1,1.15,1.05),"公共教室",IF(S5188&gt;0.1,1.22,1.12),IF(S5188&gt;0.1,1.2,1.1))+(MOD(ROW()*11,31)/31-0.5)*0.06,2)</f>
        <v>1.1200000000000001</v>
      </c>
      <c r="P5188" s="12">
        <f t="shared" si="492"/>
        <v>0.1</v>
      </c>
      <c r="Q5188" s="13">
        <f t="shared" si="493"/>
        <v>0.33488862426525207</v>
      </c>
      <c r="R5188" s="1">
        <v>0.1</v>
      </c>
      <c r="S5188" s="1">
        <v>0.08</v>
      </c>
      <c r="T5188" s="1">
        <v>0.05</v>
      </c>
      <c r="U5188" s="4" t="s">
        <v>60</v>
      </c>
      <c r="V5188">
        <v>0.41</v>
      </c>
      <c r="W5188">
        <v>0.3</v>
      </c>
      <c r="X5188" s="14">
        <v>0.73</v>
      </c>
      <c r="Y5188" s="14">
        <v>2.38</v>
      </c>
      <c r="Z5188" s="14">
        <v>0.25</v>
      </c>
      <c r="AA5188" s="5">
        <f t="shared" si="489"/>
        <v>0.22999999999999998</v>
      </c>
      <c r="AB5188" s="15" cm="1">
        <f t="array" ref="AB5188">_xlfn.SWITCH(U5188,"夏",122,"冬",90,"春",153,"秋",153,0)</f>
        <v>122</v>
      </c>
      <c r="AC5188" s="16">
        <f t="shared" si="490"/>
        <v>28.06</v>
      </c>
      <c r="AD5188" s="5">
        <f>IFERROR(AA5188/D5188,0)</f>
        <v>1.8322196624254764E-3</v>
      </c>
      <c r="AE5188" s="15">
        <f t="shared" si="491"/>
        <v>0.33424657534246577</v>
      </c>
      <c r="AF5188" s="5">
        <f>IFERROR(AD5188*AE5188*48,0)</f>
        <v>2.9395831077160518E-2</v>
      </c>
    </row>
    <row r="5189" spans="1:32" x14ac:dyDescent="0.15">
      <c r="A5189" s="17">
        <v>45897</v>
      </c>
      <c r="B5189" s="1" t="s">
        <v>32</v>
      </c>
      <c r="C5189" s="1" t="s">
        <v>33</v>
      </c>
      <c r="D5189" s="9">
        <v>125.5308</v>
      </c>
      <c r="E5189" s="6">
        <v>3.15</v>
      </c>
      <c r="F5189" s="18">
        <v>0.72916666666666696</v>
      </c>
      <c r="G5189" s="1">
        <v>26.8</v>
      </c>
      <c r="H5189" s="1">
        <v>84</v>
      </c>
      <c r="I5189" s="1">
        <v>27.1</v>
      </c>
      <c r="J5189" s="1">
        <v>0.02</v>
      </c>
      <c r="K5189" s="1">
        <v>428</v>
      </c>
      <c r="L5189" s="1">
        <v>450</v>
      </c>
      <c r="M5189" s="6">
        <f t="shared" si="488"/>
        <v>27.135369973794582</v>
      </c>
      <c r="N5189" s="19">
        <v>0.5</v>
      </c>
      <c r="O5189" s="11" cm="1">
        <f t="array" ref="O5189">ROUND(_xlfn.SWITCH(C5189,"建筑专教",IF(S5189&gt;0.1,1.38,1.28),"阶梯教室",IF(S5189&gt;0.1,1.15,1.05),"公共教室",IF(S5189&gt;0.1,1.22,1.12),IF(S5189&gt;0.1,1.2,1.1))+(MOD(ROW()*11,31)/31-0.5)*0.06,2)</f>
        <v>1.19</v>
      </c>
      <c r="P5189" s="12">
        <f t="shared" si="492"/>
        <v>0.03</v>
      </c>
      <c r="Q5189" s="13">
        <f t="shared" si="493"/>
        <v>0.22552291704279473</v>
      </c>
      <c r="R5189" s="1">
        <v>0.06</v>
      </c>
      <c r="S5189" s="1">
        <v>0.12</v>
      </c>
      <c r="T5189" s="1">
        <v>0.01</v>
      </c>
      <c r="U5189" s="4" t="s">
        <v>60</v>
      </c>
      <c r="V5189">
        <v>0.41</v>
      </c>
      <c r="W5189">
        <v>0.3</v>
      </c>
      <c r="X5189" s="14">
        <v>0.73</v>
      </c>
      <c r="Y5189" s="14">
        <v>2.38</v>
      </c>
      <c r="Z5189" s="14">
        <v>0.25</v>
      </c>
      <c r="AA5189" s="5">
        <f t="shared" si="489"/>
        <v>0.19</v>
      </c>
      <c r="AB5189" s="15" cm="1">
        <f t="array" ref="AB5189">_xlfn.SWITCH(U5189,"夏",122,"冬",90,"春",153,"秋",153,0)</f>
        <v>122</v>
      </c>
      <c r="AC5189" s="16">
        <f t="shared" si="490"/>
        <v>23.18</v>
      </c>
      <c r="AD5189" s="5">
        <f>IFERROR(AA5189/D5189,0)</f>
        <v>1.5135727646123501E-3</v>
      </c>
      <c r="AE5189" s="15">
        <f t="shared" si="491"/>
        <v>0.33424657534246577</v>
      </c>
      <c r="AF5189" s="5">
        <f>IFERROR(AD5189*AE5189*48,0)</f>
        <v>2.4283512628958694E-2</v>
      </c>
    </row>
    <row r="5190" spans="1:32" x14ac:dyDescent="0.15">
      <c r="A5190" s="17">
        <v>45897</v>
      </c>
      <c r="B5190" s="1" t="s">
        <v>32</v>
      </c>
      <c r="C5190" s="1" t="s">
        <v>33</v>
      </c>
      <c r="D5190" s="9">
        <v>125.5308</v>
      </c>
      <c r="E5190" s="6">
        <v>3.15</v>
      </c>
      <c r="F5190" s="18">
        <v>0.75</v>
      </c>
      <c r="G5190" s="1">
        <v>26.2</v>
      </c>
      <c r="H5190" s="1">
        <v>84</v>
      </c>
      <c r="I5190" s="1">
        <v>26.5</v>
      </c>
      <c r="J5190" s="1">
        <v>0.04</v>
      </c>
      <c r="K5190" s="1">
        <v>422</v>
      </c>
      <c r="L5190" s="1">
        <v>390</v>
      </c>
      <c r="M5190" s="6">
        <f t="shared" si="488"/>
        <v>26.55392851214026</v>
      </c>
      <c r="N5190" s="19">
        <v>0.5</v>
      </c>
      <c r="O5190" s="11" cm="1">
        <f t="array" ref="O5190">ROUND(_xlfn.SWITCH(C5190,"建筑专教",IF(S5190&gt;0.1,1.38,1.28),"阶梯教室",IF(S5190&gt;0.1,1.15,1.05),"公共教室",IF(S5190&gt;0.1,1.22,1.12),IF(S5190&gt;0.1,1.2,1.1))+(MOD(ROW()*11,31)/31-0.5)*0.06,2)</f>
        <v>1.21</v>
      </c>
      <c r="P5190" s="12">
        <f t="shared" si="492"/>
        <v>0.02</v>
      </c>
      <c r="Q5190" s="13">
        <f t="shared" si="493"/>
        <v>7.1819061948305229E-2</v>
      </c>
      <c r="R5190" s="1">
        <v>0.1</v>
      </c>
      <c r="S5190" s="1">
        <v>0.16</v>
      </c>
      <c r="T5190" s="1">
        <v>0.04</v>
      </c>
      <c r="U5190" s="4" t="s">
        <v>60</v>
      </c>
      <c r="V5190">
        <v>0.41</v>
      </c>
      <c r="W5190">
        <v>0.3</v>
      </c>
      <c r="X5190" s="14">
        <v>0.73</v>
      </c>
      <c r="Y5190" s="14">
        <v>2.38</v>
      </c>
      <c r="Z5190" s="14">
        <v>0.25</v>
      </c>
      <c r="AA5190" s="5">
        <f t="shared" si="489"/>
        <v>0.3</v>
      </c>
      <c r="AB5190" s="15" cm="1">
        <f t="array" ref="AB5190">_xlfn.SWITCH(U5190,"夏",122,"冬",90,"春",153,"秋",153,0)</f>
        <v>122</v>
      </c>
      <c r="AC5190" s="16">
        <f t="shared" si="490"/>
        <v>36.6</v>
      </c>
      <c r="AD5190" s="5">
        <f>IFERROR(AA5190/D5190,0)</f>
        <v>2.3898517335984473E-3</v>
      </c>
      <c r="AE5190" s="15">
        <f t="shared" si="491"/>
        <v>0.33424657534246577</v>
      </c>
      <c r="AF5190" s="5">
        <f>IFERROR(AD5190*AE5190*48,0)</f>
        <v>3.834238836151372E-2</v>
      </c>
    </row>
    <row r="5191" spans="1:32" x14ac:dyDescent="0.15">
      <c r="A5191" s="17">
        <v>45897</v>
      </c>
      <c r="B5191" s="1" t="s">
        <v>32</v>
      </c>
      <c r="C5191" s="1" t="s">
        <v>33</v>
      </c>
      <c r="D5191" s="9">
        <v>125.5308</v>
      </c>
      <c r="E5191" s="6">
        <v>3.15</v>
      </c>
      <c r="F5191" s="18">
        <v>0.79166666666666696</v>
      </c>
      <c r="G5191" s="1">
        <v>25.2</v>
      </c>
      <c r="H5191" s="1">
        <v>82</v>
      </c>
      <c r="I5191" s="1">
        <v>25.5</v>
      </c>
      <c r="J5191" s="1">
        <v>0.05</v>
      </c>
      <c r="K5191" s="1">
        <v>498</v>
      </c>
      <c r="L5191" s="1">
        <v>420</v>
      </c>
      <c r="M5191" s="6">
        <f t="shared" si="488"/>
        <v>25.562273193958561</v>
      </c>
      <c r="N5191" s="19">
        <v>0.5</v>
      </c>
      <c r="O5191" s="11" cm="1">
        <f t="array" ref="O5191">ROUND(_xlfn.SWITCH(C5191,"建筑专教",IF(S5191&gt;0.1,1.38,1.28),"阶梯教室",IF(S5191&gt;0.1,1.15,1.05),"公共教室",IF(S5191&gt;0.1,1.22,1.12),IF(S5191&gt;0.1,1.2,1.1))+(MOD(ROW()*11,31)/31-0.5)*0.06,2)</f>
        <v>1.23</v>
      </c>
      <c r="P5191" s="12">
        <f t="shared" si="492"/>
        <v>0.1</v>
      </c>
      <c r="Q5191" s="13">
        <f t="shared" si="493"/>
        <v>-0.2071440095121248</v>
      </c>
      <c r="R5191" s="1">
        <v>0.08</v>
      </c>
      <c r="S5191" s="1">
        <v>0.24</v>
      </c>
      <c r="T5191" s="1">
        <v>7.0000000000000007E-2</v>
      </c>
      <c r="U5191" s="4" t="s">
        <v>60</v>
      </c>
      <c r="V5191">
        <v>0.41</v>
      </c>
      <c r="W5191">
        <v>0.3</v>
      </c>
      <c r="X5191" s="14">
        <v>0.73</v>
      </c>
      <c r="Y5191" s="14">
        <v>2.38</v>
      </c>
      <c r="Z5191" s="14">
        <v>0.25</v>
      </c>
      <c r="AA5191" s="5">
        <f t="shared" si="489"/>
        <v>0.39</v>
      </c>
      <c r="AB5191" s="15" cm="1">
        <f t="array" ref="AB5191">_xlfn.SWITCH(U5191,"夏",122,"冬",90,"春",153,"秋",153,0)</f>
        <v>122</v>
      </c>
      <c r="AC5191" s="16">
        <f t="shared" si="490"/>
        <v>47.58</v>
      </c>
      <c r="AD5191" s="5">
        <f>IFERROR(AA5191/D5191,0)</f>
        <v>3.1068072536779819E-3</v>
      </c>
      <c r="AE5191" s="15">
        <f t="shared" si="491"/>
        <v>0.33424657534246577</v>
      </c>
      <c r="AF5191" s="5">
        <f>IFERROR(AD5191*AE5191*48,0)</f>
        <v>4.9845104869967835E-2</v>
      </c>
    </row>
    <row r="5192" spans="1:32" x14ac:dyDescent="0.15">
      <c r="A5192" s="17">
        <v>45897</v>
      </c>
      <c r="B5192" s="1" t="s">
        <v>32</v>
      </c>
      <c r="C5192" s="1" t="s">
        <v>33</v>
      </c>
      <c r="D5192" s="9">
        <v>125.5308</v>
      </c>
      <c r="E5192" s="6">
        <v>3.15</v>
      </c>
      <c r="F5192" s="18">
        <v>0.8125</v>
      </c>
      <c r="G5192" s="1">
        <v>24.8</v>
      </c>
      <c r="H5192" s="1">
        <v>90</v>
      </c>
      <c r="I5192" s="1">
        <v>25.1</v>
      </c>
      <c r="J5192" s="1">
        <v>0.03</v>
      </c>
      <c r="K5192" s="1">
        <v>395</v>
      </c>
      <c r="L5192" s="1">
        <v>360</v>
      </c>
      <c r="M5192" s="6">
        <f t="shared" si="488"/>
        <v>25.146022838692261</v>
      </c>
      <c r="N5192" s="19">
        <v>0.5</v>
      </c>
      <c r="O5192" s="11" cm="1">
        <f t="array" ref="O5192">ROUND(_xlfn.SWITCH(C5192,"建筑专教",IF(S5192&gt;0.1,1.38,1.28),"阶梯教室",IF(S5192&gt;0.1,1.15,1.05),"公共教室",IF(S5192&gt;0.1,1.22,1.12),IF(S5192&gt;0.1,1.2,1.1))+(MOD(ROW()*11,31)/31-0.5)*0.06,2)</f>
        <v>1.19</v>
      </c>
      <c r="P5192" s="12">
        <f t="shared" si="492"/>
        <v>0</v>
      </c>
      <c r="Q5192" s="13">
        <f t="shared" si="493"/>
        <v>-0.43315411790085911</v>
      </c>
      <c r="R5192" s="1">
        <v>0.04</v>
      </c>
      <c r="S5192" s="1">
        <v>0.28000000000000003</v>
      </c>
      <c r="T5192" s="1">
        <v>0.03</v>
      </c>
      <c r="U5192" s="4" t="s">
        <v>60</v>
      </c>
      <c r="V5192">
        <v>0.41</v>
      </c>
      <c r="W5192">
        <v>0.3</v>
      </c>
      <c r="X5192" s="14">
        <v>0.73</v>
      </c>
      <c r="Y5192" s="14">
        <v>2.38</v>
      </c>
      <c r="Z5192" s="14">
        <v>0.25</v>
      </c>
      <c r="AA5192" s="5">
        <f t="shared" si="489"/>
        <v>0.35</v>
      </c>
      <c r="AB5192" s="15" cm="1">
        <f t="array" ref="AB5192">_xlfn.SWITCH(U5192,"夏",122,"冬",90,"春",153,"秋",153,0)</f>
        <v>122</v>
      </c>
      <c r="AC5192" s="16">
        <f t="shared" si="490"/>
        <v>42.699999999999996</v>
      </c>
      <c r="AD5192" s="5">
        <f>IFERROR(AA5192/D5192,0)</f>
        <v>2.7881603558648554E-3</v>
      </c>
      <c r="AE5192" s="15">
        <f t="shared" si="491"/>
        <v>0.33424657534246577</v>
      </c>
      <c r="AF5192" s="5">
        <f>IFERROR(AD5192*AE5192*48,0)</f>
        <v>4.4732786421766015E-2</v>
      </c>
    </row>
    <row r="5193" spans="1:32" x14ac:dyDescent="0.15">
      <c r="A5193" s="17">
        <v>45897</v>
      </c>
      <c r="B5193" s="1" t="s">
        <v>32</v>
      </c>
      <c r="C5193" s="1" t="s">
        <v>33</v>
      </c>
      <c r="D5193" s="9">
        <v>125.5308</v>
      </c>
      <c r="E5193" s="6">
        <v>3.15</v>
      </c>
      <c r="F5193" s="18">
        <v>0.83333333333333304</v>
      </c>
      <c r="G5193" s="1">
        <v>24.2</v>
      </c>
      <c r="H5193" s="1">
        <v>94</v>
      </c>
      <c r="I5193" s="1">
        <v>24.5</v>
      </c>
      <c r="J5193" s="1">
        <v>0.03</v>
      </c>
      <c r="K5193" s="1">
        <v>358</v>
      </c>
      <c r="L5193" s="1">
        <v>300</v>
      </c>
      <c r="M5193" s="6">
        <f t="shared" si="488"/>
        <v>24.546301630628307</v>
      </c>
      <c r="N5193" s="19">
        <v>0.5</v>
      </c>
      <c r="O5193" s="11" cm="1">
        <f t="array" ref="O5193">ROUND(_xlfn.SWITCH(C5193,"建筑专教",IF(S5193&gt;0.1,1.38,1.28),"阶梯教室",IF(S5193&gt;0.1,1.15,1.05),"公共教室",IF(S5193&gt;0.1,1.22,1.12),IF(S5193&gt;0.1,1.2,1.1))+(MOD(ROW()*11,31)/31-0.5)*0.06,2)</f>
        <v>1.21</v>
      </c>
      <c r="P5193" s="12">
        <f t="shared" si="492"/>
        <v>0</v>
      </c>
      <c r="Q5193" s="13">
        <f t="shared" si="493"/>
        <v>-0.58260285067357842</v>
      </c>
      <c r="R5193" s="1">
        <v>0.02</v>
      </c>
      <c r="S5193" s="1">
        <v>0.32</v>
      </c>
      <c r="T5193" s="1">
        <v>0.01</v>
      </c>
      <c r="U5193" s="4" t="s">
        <v>60</v>
      </c>
      <c r="V5193">
        <v>0.41</v>
      </c>
      <c r="W5193">
        <v>0.3</v>
      </c>
      <c r="X5193" s="14">
        <v>0.73</v>
      </c>
      <c r="Y5193" s="14">
        <v>2.38</v>
      </c>
      <c r="Z5193" s="14">
        <v>0.25</v>
      </c>
      <c r="AA5193" s="5">
        <f t="shared" si="489"/>
        <v>0.35000000000000003</v>
      </c>
      <c r="AB5193" s="15" cm="1">
        <f t="array" ref="AB5193">_xlfn.SWITCH(U5193,"夏",122,"冬",90,"春",153,"秋",153,0)</f>
        <v>122</v>
      </c>
      <c r="AC5193" s="16">
        <f t="shared" si="490"/>
        <v>42.7</v>
      </c>
      <c r="AD5193" s="5">
        <f>IFERROR(AA5193/D5193,0)</f>
        <v>2.7881603558648558E-3</v>
      </c>
      <c r="AE5193" s="15">
        <f t="shared" si="491"/>
        <v>0.33424657534246577</v>
      </c>
      <c r="AF5193" s="5">
        <f>IFERROR(AD5193*AE5193*48,0)</f>
        <v>4.4732786421766021E-2</v>
      </c>
    </row>
    <row r="5194" spans="1:32" x14ac:dyDescent="0.15">
      <c r="A5194" s="17">
        <v>45897</v>
      </c>
      <c r="B5194" s="1" t="s">
        <v>32</v>
      </c>
      <c r="C5194" s="1" t="s">
        <v>33</v>
      </c>
      <c r="D5194" s="9">
        <v>125.5308</v>
      </c>
      <c r="E5194" s="6">
        <v>3.15</v>
      </c>
      <c r="F5194" s="18">
        <v>0.85416666666666696</v>
      </c>
      <c r="G5194" s="1">
        <v>23.6</v>
      </c>
      <c r="H5194" s="1">
        <v>98</v>
      </c>
      <c r="I5194" s="1">
        <v>23.9</v>
      </c>
      <c r="J5194" s="1">
        <v>0.01</v>
      </c>
      <c r="K5194" s="1">
        <v>338</v>
      </c>
      <c r="L5194" s="1">
        <v>240</v>
      </c>
      <c r="M5194" s="6">
        <f t="shared" si="488"/>
        <v>23.92409911028011</v>
      </c>
      <c r="N5194" s="1">
        <v>0</v>
      </c>
      <c r="O5194" s="1">
        <v>0</v>
      </c>
      <c r="P5194" s="12">
        <f t="shared" si="492"/>
        <v>0</v>
      </c>
      <c r="Q5194" s="1">
        <v>0</v>
      </c>
      <c r="R5194" s="1">
        <v>0.01</v>
      </c>
      <c r="S5194" s="1">
        <v>0.36</v>
      </c>
      <c r="T5194" s="1">
        <v>0</v>
      </c>
      <c r="U5194" s="4" t="s">
        <v>60</v>
      </c>
      <c r="V5194">
        <v>0.41</v>
      </c>
      <c r="W5194">
        <v>0.3</v>
      </c>
      <c r="X5194" s="14">
        <v>0.73</v>
      </c>
      <c r="Y5194" s="14">
        <v>2.38</v>
      </c>
      <c r="Z5194" s="14">
        <v>0.25</v>
      </c>
      <c r="AA5194" s="5">
        <f t="shared" si="489"/>
        <v>0.37</v>
      </c>
      <c r="AB5194" s="15" cm="1">
        <f t="array" ref="AB5194">_xlfn.SWITCH(U5194,"夏",122,"冬",90,"春",153,"秋",153,0)</f>
        <v>122</v>
      </c>
      <c r="AC5194" s="16">
        <f t="shared" si="490"/>
        <v>45.14</v>
      </c>
      <c r="AD5194" s="5">
        <f>IFERROR(AA5194/D5194,0)</f>
        <v>2.9474838047714187E-3</v>
      </c>
      <c r="AE5194" s="15">
        <f t="shared" si="491"/>
        <v>0.33424657534246577</v>
      </c>
      <c r="AF5194" s="5">
        <f>IFERROR(AD5194*AE5194*48,0)</f>
        <v>4.7288945645866928E-2</v>
      </c>
    </row>
    <row r="5195" spans="1:32" x14ac:dyDescent="0.15">
      <c r="A5195" s="17">
        <v>45897</v>
      </c>
      <c r="B5195" s="1" t="s">
        <v>32</v>
      </c>
      <c r="C5195" s="1" t="s">
        <v>33</v>
      </c>
      <c r="D5195" s="9">
        <v>125.5308</v>
      </c>
      <c r="E5195" s="6">
        <v>3.15</v>
      </c>
      <c r="F5195" s="18">
        <v>0.875</v>
      </c>
      <c r="G5195" s="1">
        <v>22.9</v>
      </c>
      <c r="H5195" s="1">
        <v>98</v>
      </c>
      <c r="I5195" s="1">
        <v>23.2</v>
      </c>
      <c r="J5195" s="1">
        <v>0.03</v>
      </c>
      <c r="K5195" s="1">
        <v>325</v>
      </c>
      <c r="L5195" s="1">
        <v>180</v>
      </c>
      <c r="M5195" s="6">
        <f t="shared" si="488"/>
        <v>23.246913448984799</v>
      </c>
      <c r="N5195" s="1">
        <v>0</v>
      </c>
      <c r="O5195" s="1">
        <v>0</v>
      </c>
      <c r="P5195" s="12">
        <f t="shared" si="492"/>
        <v>0</v>
      </c>
      <c r="Q5195" s="1">
        <v>0</v>
      </c>
      <c r="R5195" s="1">
        <v>0</v>
      </c>
      <c r="S5195" s="1">
        <v>0.4</v>
      </c>
      <c r="T5195" s="1">
        <v>0</v>
      </c>
      <c r="U5195" s="4" t="s">
        <v>60</v>
      </c>
      <c r="V5195">
        <v>0.41</v>
      </c>
      <c r="W5195">
        <v>0.3</v>
      </c>
      <c r="X5195" s="14">
        <v>0.73</v>
      </c>
      <c r="Y5195" s="14">
        <v>2.38</v>
      </c>
      <c r="Z5195" s="14">
        <v>0.25</v>
      </c>
      <c r="AA5195" s="5">
        <f t="shared" si="489"/>
        <v>0.4</v>
      </c>
      <c r="AB5195" s="15" cm="1">
        <f t="array" ref="AB5195">_xlfn.SWITCH(U5195,"夏",122,"冬",90,"春",153,"秋",153,0)</f>
        <v>122</v>
      </c>
      <c r="AC5195" s="16">
        <f t="shared" si="490"/>
        <v>48.800000000000004</v>
      </c>
      <c r="AD5195" s="5">
        <f>IFERROR(AA5195/D5195,0)</f>
        <v>3.1864689781312635E-3</v>
      </c>
      <c r="AE5195" s="15">
        <f t="shared" si="491"/>
        <v>0.33424657534246577</v>
      </c>
      <c r="AF5195" s="5">
        <f>IFERROR(AD5195*AE5195*48,0)</f>
        <v>5.1123184482018302E-2</v>
      </c>
    </row>
    <row r="5196" spans="1:32" x14ac:dyDescent="0.15">
      <c r="A5196" s="17">
        <v>45897</v>
      </c>
      <c r="B5196" s="1" t="s">
        <v>32</v>
      </c>
      <c r="C5196" s="1" t="s">
        <v>33</v>
      </c>
      <c r="D5196" s="9">
        <v>125.5308</v>
      </c>
      <c r="E5196" s="6">
        <v>3.15</v>
      </c>
      <c r="F5196" s="18">
        <v>0.89583333333333304</v>
      </c>
      <c r="G5196" s="1">
        <v>22.2</v>
      </c>
      <c r="H5196" s="1">
        <v>98</v>
      </c>
      <c r="I5196" s="1">
        <v>22.5</v>
      </c>
      <c r="J5196" s="1">
        <v>0.01</v>
      </c>
      <c r="K5196" s="1">
        <v>312</v>
      </c>
      <c r="L5196" s="1">
        <v>120</v>
      </c>
      <c r="M5196" s="6">
        <f t="shared" si="488"/>
        <v>22.524443028894211</v>
      </c>
      <c r="N5196" s="1">
        <v>0</v>
      </c>
      <c r="O5196" s="1">
        <v>0</v>
      </c>
      <c r="P5196" s="12">
        <f t="shared" si="492"/>
        <v>0</v>
      </c>
      <c r="Q5196" s="1">
        <v>0</v>
      </c>
      <c r="R5196" s="1">
        <v>0</v>
      </c>
      <c r="S5196" s="1">
        <v>0.44</v>
      </c>
      <c r="T5196" s="1">
        <v>0</v>
      </c>
      <c r="U5196" s="4" t="s">
        <v>60</v>
      </c>
      <c r="V5196">
        <v>0.41</v>
      </c>
      <c r="W5196">
        <v>0.3</v>
      </c>
      <c r="X5196" s="14">
        <v>0.73</v>
      </c>
      <c r="Y5196" s="14">
        <v>2.38</v>
      </c>
      <c r="Z5196" s="14">
        <v>0.25</v>
      </c>
      <c r="AA5196" s="5">
        <f t="shared" si="489"/>
        <v>0.44</v>
      </c>
      <c r="AB5196" s="15" cm="1">
        <f t="array" ref="AB5196">_xlfn.SWITCH(U5196,"夏",122,"冬",90,"春",153,"秋",153,0)</f>
        <v>122</v>
      </c>
      <c r="AC5196" s="16">
        <f t="shared" si="490"/>
        <v>53.68</v>
      </c>
      <c r="AD5196" s="5">
        <f>IFERROR(AA5196/D5196,0)</f>
        <v>3.50511587594439E-3</v>
      </c>
      <c r="AE5196" s="15">
        <f t="shared" si="491"/>
        <v>0.33424657534246577</v>
      </c>
      <c r="AF5196" s="5">
        <f>IFERROR(AD5196*AE5196*48,0)</f>
        <v>5.623550293022013E-2</v>
      </c>
    </row>
    <row r="5197" spans="1:32" x14ac:dyDescent="0.15">
      <c r="A5197" s="17">
        <v>45897</v>
      </c>
      <c r="B5197" s="1" t="s">
        <v>32</v>
      </c>
      <c r="C5197" s="1" t="s">
        <v>33</v>
      </c>
      <c r="D5197" s="9">
        <v>125.5308</v>
      </c>
      <c r="E5197" s="6">
        <v>3.15</v>
      </c>
      <c r="F5197" s="18">
        <v>0.91666666666666696</v>
      </c>
      <c r="G5197" s="1">
        <v>21.5</v>
      </c>
      <c r="H5197" s="1">
        <v>98</v>
      </c>
      <c r="I5197" s="1">
        <v>21.8</v>
      </c>
      <c r="J5197" s="1">
        <v>0.01</v>
      </c>
      <c r="K5197" s="1">
        <v>298</v>
      </c>
      <c r="L5197" s="1">
        <v>60</v>
      </c>
      <c r="M5197" s="6">
        <f t="shared" si="488"/>
        <v>21.824617443883824</v>
      </c>
      <c r="N5197" s="1">
        <v>0</v>
      </c>
      <c r="O5197" s="1">
        <v>0</v>
      </c>
      <c r="P5197" s="12">
        <f t="shared" si="492"/>
        <v>0</v>
      </c>
      <c r="Q5197" s="1">
        <v>0</v>
      </c>
      <c r="R5197" s="1">
        <v>0</v>
      </c>
      <c r="S5197" s="1">
        <v>0.48</v>
      </c>
      <c r="T5197" s="1">
        <v>0</v>
      </c>
      <c r="U5197" s="4" t="s">
        <v>60</v>
      </c>
      <c r="V5197">
        <v>0.41</v>
      </c>
      <c r="W5197">
        <v>0.3</v>
      </c>
      <c r="X5197" s="14">
        <v>0.73</v>
      </c>
      <c r="Y5197" s="14">
        <v>2.38</v>
      </c>
      <c r="Z5197" s="14">
        <v>0.25</v>
      </c>
      <c r="AA5197" s="5">
        <f t="shared" si="489"/>
        <v>0.48</v>
      </c>
      <c r="AB5197" s="15" cm="1">
        <f t="array" ref="AB5197">_xlfn.SWITCH(U5197,"夏",122,"冬",90,"春",153,"秋",153,0)</f>
        <v>122</v>
      </c>
      <c r="AC5197" s="16">
        <f t="shared" si="490"/>
        <v>58.559999999999995</v>
      </c>
      <c r="AD5197" s="5">
        <f>IFERROR(AA5197/D5197,0)</f>
        <v>3.823762773757516E-3</v>
      </c>
      <c r="AE5197" s="15">
        <f t="shared" si="491"/>
        <v>0.33424657534246577</v>
      </c>
      <c r="AF5197" s="5">
        <f>IFERROR(AD5197*AE5197*48,0)</f>
        <v>6.1347821378421957E-2</v>
      </c>
    </row>
    <row r="5198" spans="1:32" x14ac:dyDescent="0.15">
      <c r="A5198" s="17">
        <v>45897</v>
      </c>
      <c r="B5198" s="1" t="s">
        <v>35</v>
      </c>
      <c r="C5198" s="1" t="s">
        <v>33</v>
      </c>
      <c r="D5198" s="9">
        <v>125.5308</v>
      </c>
      <c r="E5198" s="6">
        <v>3.15</v>
      </c>
      <c r="F5198" s="18">
        <v>0.33333333333333298</v>
      </c>
      <c r="G5198" s="1">
        <v>24.1</v>
      </c>
      <c r="H5198" s="1">
        <v>83</v>
      </c>
      <c r="I5198" s="1">
        <v>24.4</v>
      </c>
      <c r="J5198" s="1">
        <v>0.1</v>
      </c>
      <c r="K5198" s="1">
        <v>412</v>
      </c>
      <c r="L5198" s="1">
        <v>145</v>
      </c>
      <c r="M5198" s="6">
        <f t="shared" ref="M5198:M5261" si="494">IFERROR(POWER((I5198+273.15)^4+133500000*POWER(J5198,0.6)*(I5198-G5198),0.25)-273.15,I5198)</f>
        <v>24.495423151560601</v>
      </c>
      <c r="N5198" s="19">
        <v>0.5</v>
      </c>
      <c r="O5198" s="11" cm="1">
        <f t="array" ref="O5198">ROUND(_xlfn.SWITCH(C5198,"建筑专教",IF(S5198&gt;0.1,1.38,1.28),"阶梯教室",IF(S5198&gt;0.1,1.15,1.05),"公共教室",IF(S5198&gt;0.1,1.22,1.12),IF(S5198&gt;0.1,1.2,1.1))+(MOD(ROW()*11,31)/31-0.5)*0.06,2)</f>
        <v>1.1000000000000001</v>
      </c>
      <c r="P5198" s="12">
        <f t="shared" si="492"/>
        <v>0.01</v>
      </c>
      <c r="Q5198" s="13">
        <f t="shared" si="493"/>
        <v>-0.92899325755876916</v>
      </c>
      <c r="R5198" s="1">
        <v>0.2</v>
      </c>
      <c r="S5198" s="1">
        <v>0.06</v>
      </c>
      <c r="T5198" s="1">
        <v>0.02</v>
      </c>
      <c r="U5198" s="4" t="s">
        <v>60</v>
      </c>
      <c r="V5198">
        <v>0.41</v>
      </c>
      <c r="W5198">
        <v>0.3</v>
      </c>
      <c r="X5198" s="14">
        <v>0.73</v>
      </c>
      <c r="Y5198" s="14">
        <v>2.38</v>
      </c>
      <c r="Z5198" s="14">
        <v>0.25</v>
      </c>
      <c r="AA5198" s="5">
        <f t="shared" si="489"/>
        <v>0.28000000000000003</v>
      </c>
      <c r="AB5198" s="15" cm="1">
        <f t="array" ref="AB5198">_xlfn.SWITCH(U5198,"夏",122,"冬",90,"春",153,"秋",153,0)</f>
        <v>122</v>
      </c>
      <c r="AC5198" s="16">
        <f t="shared" si="490"/>
        <v>34.160000000000004</v>
      </c>
      <c r="AD5198" s="5">
        <f>IFERROR(AA5198/D5198,0)</f>
        <v>2.2305282846918845E-3</v>
      </c>
      <c r="AE5198" s="15">
        <f t="shared" si="491"/>
        <v>0.33424657534246577</v>
      </c>
      <c r="AF5198" s="5">
        <f>IFERROR(AD5198*AE5198*48,0)</f>
        <v>3.5786229137412813E-2</v>
      </c>
    </row>
    <row r="5199" spans="1:32" x14ac:dyDescent="0.15">
      <c r="A5199" s="17">
        <v>45897</v>
      </c>
      <c r="B5199" s="1" t="s">
        <v>35</v>
      </c>
      <c r="C5199" s="1" t="s">
        <v>33</v>
      </c>
      <c r="D5199" s="9">
        <v>125.5308</v>
      </c>
      <c r="E5199" s="6">
        <v>3.15</v>
      </c>
      <c r="F5199" s="18">
        <v>0.35416666666666702</v>
      </c>
      <c r="G5199" s="1">
        <v>25.1</v>
      </c>
      <c r="H5199" s="1">
        <v>79</v>
      </c>
      <c r="I5199" s="1">
        <v>25.4</v>
      </c>
      <c r="J5199" s="1">
        <v>0.16</v>
      </c>
      <c r="K5199" s="1">
        <v>498</v>
      </c>
      <c r="L5199" s="1">
        <v>235</v>
      </c>
      <c r="M5199" s="6">
        <f t="shared" si="494"/>
        <v>25.525224717032245</v>
      </c>
      <c r="N5199" s="19">
        <v>0.5</v>
      </c>
      <c r="O5199" s="11" cm="1">
        <f t="array" ref="O5199">ROUND(_xlfn.SWITCH(C5199,"建筑专教",IF(S5199&gt;0.1,1.38,1.28),"阶梯教室",IF(S5199&gt;0.1,1.15,1.05),"公共教室",IF(S5199&gt;0.1,1.22,1.12),IF(S5199&gt;0.1,1.2,1.1))+(MOD(ROW()*11,31)/31-0.5)*0.06,2)</f>
        <v>1.1200000000000001</v>
      </c>
      <c r="P5199" s="12">
        <f t="shared" si="492"/>
        <v>0.1</v>
      </c>
      <c r="Q5199" s="13">
        <f t="shared" si="493"/>
        <v>-0.49891514746448196</v>
      </c>
      <c r="R5199" s="1">
        <v>0.33</v>
      </c>
      <c r="S5199" s="1">
        <v>0.03</v>
      </c>
      <c r="T5199" s="1">
        <v>0.11</v>
      </c>
      <c r="U5199" s="4" t="s">
        <v>60</v>
      </c>
      <c r="V5199">
        <v>0.41</v>
      </c>
      <c r="W5199">
        <v>0.3</v>
      </c>
      <c r="X5199" s="14">
        <v>0.73</v>
      </c>
      <c r="Y5199" s="14">
        <v>2.38</v>
      </c>
      <c r="Z5199" s="14">
        <v>0.25</v>
      </c>
      <c r="AA5199" s="5">
        <f t="shared" si="489"/>
        <v>0.47</v>
      </c>
      <c r="AB5199" s="15" cm="1">
        <f t="array" ref="AB5199">_xlfn.SWITCH(U5199,"夏",122,"冬",90,"春",153,"秋",153,0)</f>
        <v>122</v>
      </c>
      <c r="AC5199" s="16">
        <f t="shared" si="490"/>
        <v>57.339999999999996</v>
      </c>
      <c r="AD5199" s="5">
        <f>IFERROR(AA5199/D5199,0)</f>
        <v>3.7441010493042344E-3</v>
      </c>
      <c r="AE5199" s="15">
        <f t="shared" si="491"/>
        <v>0.33424657534246577</v>
      </c>
      <c r="AF5199" s="5">
        <f>IFERROR(AD5199*AE5199*48,0)</f>
        <v>6.0069741766371504E-2</v>
      </c>
    </row>
    <row r="5200" spans="1:32" x14ac:dyDescent="0.15">
      <c r="A5200" s="17">
        <v>45897</v>
      </c>
      <c r="B5200" s="1" t="s">
        <v>35</v>
      </c>
      <c r="C5200" s="1" t="s">
        <v>33</v>
      </c>
      <c r="D5200" s="9">
        <v>125.5308</v>
      </c>
      <c r="E5200" s="6">
        <v>3.15</v>
      </c>
      <c r="F5200" s="18">
        <v>0.375</v>
      </c>
      <c r="G5200" s="1">
        <v>25.8</v>
      </c>
      <c r="H5200" s="1">
        <v>75</v>
      </c>
      <c r="I5200" s="1">
        <v>26.1</v>
      </c>
      <c r="J5200" s="1">
        <v>0.17</v>
      </c>
      <c r="K5200" s="1">
        <v>582</v>
      </c>
      <c r="L5200" s="1">
        <v>300</v>
      </c>
      <c r="M5200" s="6">
        <f t="shared" si="494"/>
        <v>26.228952182485159</v>
      </c>
      <c r="N5200" s="19">
        <v>0.5</v>
      </c>
      <c r="O5200" s="11" cm="1">
        <f t="array" ref="O5200">ROUND(_xlfn.SWITCH(C5200,"建筑专教",IF(S5200&gt;0.1,1.38,1.28),"阶梯教室",IF(S5200&gt;0.1,1.15,1.05),"公共教室",IF(S5200&gt;0.1,1.22,1.12),IF(S5200&gt;0.1,1.2,1.1))+(MOD(ROW()*11,31)/31-0.5)*0.06,2)</f>
        <v>1.08</v>
      </c>
      <c r="P5200" s="12">
        <f t="shared" si="492"/>
        <v>0.18</v>
      </c>
      <c r="Q5200" s="13">
        <f t="shared" si="493"/>
        <v>-0.35113572861134029</v>
      </c>
      <c r="R5200" s="1">
        <v>0.38</v>
      </c>
      <c r="S5200" s="1">
        <v>0</v>
      </c>
      <c r="T5200" s="1">
        <v>0.17</v>
      </c>
      <c r="U5200" s="4" t="s">
        <v>60</v>
      </c>
      <c r="V5200">
        <v>0.41</v>
      </c>
      <c r="W5200">
        <v>0.3</v>
      </c>
      <c r="X5200" s="14">
        <v>0.73</v>
      </c>
      <c r="Y5200" s="14">
        <v>2.38</v>
      </c>
      <c r="Z5200" s="14">
        <v>0.25</v>
      </c>
      <c r="AA5200" s="5">
        <f t="shared" si="489"/>
        <v>0.55000000000000004</v>
      </c>
      <c r="AB5200" s="15" cm="1">
        <f t="array" ref="AB5200">_xlfn.SWITCH(U5200,"夏",122,"冬",90,"春",153,"秋",153,0)</f>
        <v>122</v>
      </c>
      <c r="AC5200" s="16">
        <f t="shared" si="490"/>
        <v>67.100000000000009</v>
      </c>
      <c r="AD5200" s="5">
        <f>IFERROR(AA5200/D5200,0)</f>
        <v>4.3813948449304878E-3</v>
      </c>
      <c r="AE5200" s="15">
        <f t="shared" si="491"/>
        <v>0.33424657534246577</v>
      </c>
      <c r="AF5200" s="5">
        <f>IFERROR(AD5200*AE5200*48,0)</f>
        <v>7.0294378662775173E-2</v>
      </c>
    </row>
    <row r="5201" spans="1:32" x14ac:dyDescent="0.15">
      <c r="A5201" s="17">
        <v>45897</v>
      </c>
      <c r="B5201" s="1" t="s">
        <v>35</v>
      </c>
      <c r="C5201" s="1" t="s">
        <v>33</v>
      </c>
      <c r="D5201" s="9">
        <v>125.5308</v>
      </c>
      <c r="E5201" s="6">
        <v>3.15</v>
      </c>
      <c r="F5201" s="18">
        <v>0.39583333333333298</v>
      </c>
      <c r="G5201" s="1">
        <v>26.1</v>
      </c>
      <c r="H5201" s="1">
        <v>76</v>
      </c>
      <c r="I5201" s="1">
        <v>26.4</v>
      </c>
      <c r="J5201" s="1">
        <v>0.13</v>
      </c>
      <c r="K5201" s="1">
        <v>498</v>
      </c>
      <c r="L5201" s="1">
        <v>265</v>
      </c>
      <c r="M5201" s="6">
        <f t="shared" si="494"/>
        <v>26.509461784923587</v>
      </c>
      <c r="N5201" s="19">
        <v>0.5</v>
      </c>
      <c r="O5201" s="11" cm="1">
        <f t="array" ref="O5201">ROUND(_xlfn.SWITCH(C5201,"建筑专教",IF(S5201&gt;0.1,1.38,1.28),"阶梯教室",IF(S5201&gt;0.1,1.15,1.05),"公共教室",IF(S5201&gt;0.1,1.22,1.12),IF(S5201&gt;0.1,1.2,1.1))+(MOD(ROW()*11,31)/31-0.5)*0.06,2)</f>
        <v>1.1000000000000001</v>
      </c>
      <c r="P5201" s="12">
        <f t="shared" si="492"/>
        <v>0.1</v>
      </c>
      <c r="Q5201" s="13">
        <f t="shared" si="493"/>
        <v>-0.19315505961060436</v>
      </c>
      <c r="R5201" s="1">
        <v>0.25</v>
      </c>
      <c r="S5201" s="1">
        <v>0</v>
      </c>
      <c r="T5201" s="1">
        <v>0.09</v>
      </c>
      <c r="U5201" s="4" t="s">
        <v>60</v>
      </c>
      <c r="V5201">
        <v>0.41</v>
      </c>
      <c r="W5201">
        <v>0.3</v>
      </c>
      <c r="X5201" s="14">
        <v>0.73</v>
      </c>
      <c r="Y5201" s="14">
        <v>2.38</v>
      </c>
      <c r="Z5201" s="14">
        <v>0.25</v>
      </c>
      <c r="AA5201" s="5">
        <f t="shared" si="489"/>
        <v>0.33999999999999997</v>
      </c>
      <c r="AB5201" s="15" cm="1">
        <f t="array" ref="AB5201">_xlfn.SWITCH(U5201,"夏",122,"冬",90,"春",153,"秋",153,0)</f>
        <v>122</v>
      </c>
      <c r="AC5201" s="16">
        <f t="shared" si="490"/>
        <v>41.48</v>
      </c>
      <c r="AD5201" s="5">
        <f>IFERROR(AA5201/D5201,0)</f>
        <v>2.7084986314115738E-3</v>
      </c>
      <c r="AE5201" s="15">
        <f t="shared" si="491"/>
        <v>0.33424657534246577</v>
      </c>
      <c r="AF5201" s="5">
        <f>IFERROR(AD5201*AE5201*48,0)</f>
        <v>4.3454706809715554E-2</v>
      </c>
    </row>
    <row r="5202" spans="1:32" x14ac:dyDescent="0.15">
      <c r="A5202" s="17">
        <v>45897</v>
      </c>
      <c r="B5202" s="1" t="s">
        <v>35</v>
      </c>
      <c r="C5202" s="1" t="s">
        <v>33</v>
      </c>
      <c r="D5202" s="9">
        <v>125.5308</v>
      </c>
      <c r="E5202" s="6">
        <v>3.15</v>
      </c>
      <c r="F5202" s="18">
        <v>0.41666666666666702</v>
      </c>
      <c r="G5202" s="1">
        <v>26.5</v>
      </c>
      <c r="H5202" s="1">
        <v>74</v>
      </c>
      <c r="I5202" s="1">
        <v>26.8</v>
      </c>
      <c r="J5202" s="1">
        <v>0.17</v>
      </c>
      <c r="K5202" s="1">
        <v>582</v>
      </c>
      <c r="L5202" s="1">
        <v>345</v>
      </c>
      <c r="M5202" s="6">
        <f t="shared" si="494"/>
        <v>26.928052241419095</v>
      </c>
      <c r="N5202" s="19">
        <v>0.5</v>
      </c>
      <c r="O5202" s="11" cm="1">
        <f t="array" ref="O5202">ROUND(_xlfn.SWITCH(C5202,"建筑专教",IF(S5202&gt;0.1,1.38,1.28),"阶梯教室",IF(S5202&gt;0.1,1.15,1.05),"公共教室",IF(S5202&gt;0.1,1.22,1.12),IF(S5202&gt;0.1,1.2,1.1))+(MOD(ROW()*11,31)/31-0.5)*0.06,2)</f>
        <v>1.1200000000000001</v>
      </c>
      <c r="P5202" s="12">
        <f t="shared" si="492"/>
        <v>0.18</v>
      </c>
      <c r="Q5202" s="13">
        <f t="shared" si="493"/>
        <v>-1.2133975297784975E-3</v>
      </c>
      <c r="R5202" s="1">
        <v>0.32</v>
      </c>
      <c r="S5202" s="1">
        <v>0</v>
      </c>
      <c r="T5202" s="1">
        <v>0.16</v>
      </c>
      <c r="U5202" s="4" t="s">
        <v>60</v>
      </c>
      <c r="V5202">
        <v>0.41</v>
      </c>
      <c r="W5202">
        <v>0.3</v>
      </c>
      <c r="X5202" s="14">
        <v>0.73</v>
      </c>
      <c r="Y5202" s="14">
        <v>2.38</v>
      </c>
      <c r="Z5202" s="14">
        <v>0.25</v>
      </c>
      <c r="AA5202" s="5">
        <f t="shared" si="489"/>
        <v>0.48</v>
      </c>
      <c r="AB5202" s="15" cm="1">
        <f t="array" ref="AB5202">_xlfn.SWITCH(U5202,"夏",122,"冬",90,"春",153,"秋",153,0)</f>
        <v>122</v>
      </c>
      <c r="AC5202" s="16">
        <f t="shared" si="490"/>
        <v>58.559999999999995</v>
      </c>
      <c r="AD5202" s="5">
        <f>IFERROR(AA5202/D5202,0)</f>
        <v>3.823762773757516E-3</v>
      </c>
      <c r="AE5202" s="15">
        <f t="shared" si="491"/>
        <v>0.33424657534246577</v>
      </c>
      <c r="AF5202" s="5">
        <f>IFERROR(AD5202*AE5202*48,0)</f>
        <v>6.1347821378421957E-2</v>
      </c>
    </row>
    <row r="5203" spans="1:32" x14ac:dyDescent="0.15">
      <c r="A5203" s="17">
        <v>45897</v>
      </c>
      <c r="B5203" s="1" t="s">
        <v>35</v>
      </c>
      <c r="C5203" s="1" t="s">
        <v>33</v>
      </c>
      <c r="D5203" s="9">
        <v>125.5308</v>
      </c>
      <c r="E5203" s="6">
        <v>3.15</v>
      </c>
      <c r="F5203" s="18">
        <v>0.4375</v>
      </c>
      <c r="G5203" s="1">
        <v>25.9</v>
      </c>
      <c r="H5203" s="1">
        <v>70</v>
      </c>
      <c r="I5203" s="1">
        <v>26.2</v>
      </c>
      <c r="J5203" s="1">
        <v>0.16</v>
      </c>
      <c r="K5203" s="1">
        <v>645</v>
      </c>
      <c r="L5203" s="1">
        <v>425</v>
      </c>
      <c r="M5203" s="6">
        <f t="shared" si="494"/>
        <v>26.324224256274249</v>
      </c>
      <c r="N5203" s="19">
        <v>0.5</v>
      </c>
      <c r="O5203" s="11" cm="1">
        <f t="array" ref="O5203">ROUND(_xlfn.SWITCH(C5203,"建筑专教",IF(S5203&gt;0.1,1.38,1.28),"阶梯教室",IF(S5203&gt;0.1,1.15,1.05),"公共教室",IF(S5203&gt;0.1,1.22,1.12),IF(S5203&gt;0.1,1.2,1.1))+(MOD(ROW()*11,31)/31-0.5)*0.06,2)</f>
        <v>1.08</v>
      </c>
      <c r="P5203" s="12">
        <f t="shared" si="492"/>
        <v>0.24</v>
      </c>
      <c r="Q5203" s="13">
        <f t="shared" si="493"/>
        <v>-0.31487624072249948</v>
      </c>
      <c r="R5203" s="1">
        <v>0.34</v>
      </c>
      <c r="S5203" s="1">
        <v>0</v>
      </c>
      <c r="T5203" s="1">
        <v>0.22</v>
      </c>
      <c r="U5203" s="4" t="s">
        <v>60</v>
      </c>
      <c r="V5203">
        <v>0.41</v>
      </c>
      <c r="W5203">
        <v>0.3</v>
      </c>
      <c r="X5203" s="14">
        <v>0.73</v>
      </c>
      <c r="Y5203" s="14">
        <v>2.38</v>
      </c>
      <c r="Z5203" s="14">
        <v>0.25</v>
      </c>
      <c r="AA5203" s="5">
        <f t="shared" si="489"/>
        <v>0.56000000000000005</v>
      </c>
      <c r="AB5203" s="15" cm="1">
        <f t="array" ref="AB5203">_xlfn.SWITCH(U5203,"夏",122,"冬",90,"春",153,"秋",153,0)</f>
        <v>122</v>
      </c>
      <c r="AC5203" s="16">
        <f t="shared" si="490"/>
        <v>68.320000000000007</v>
      </c>
      <c r="AD5203" s="5">
        <f>IFERROR(AA5203/D5203,0)</f>
        <v>4.461056569383769E-3</v>
      </c>
      <c r="AE5203" s="15">
        <f t="shared" si="491"/>
        <v>0.33424657534246577</v>
      </c>
      <c r="AF5203" s="5">
        <f>IFERROR(AD5203*AE5203*48,0)</f>
        <v>7.1572458274825626E-2</v>
      </c>
    </row>
    <row r="5204" spans="1:32" x14ac:dyDescent="0.15">
      <c r="A5204" s="17">
        <v>45897</v>
      </c>
      <c r="B5204" s="1" t="s">
        <v>35</v>
      </c>
      <c r="C5204" s="1" t="s">
        <v>33</v>
      </c>
      <c r="D5204" s="9">
        <v>125.5308</v>
      </c>
      <c r="E5204" s="6">
        <v>3.15</v>
      </c>
      <c r="F5204" s="18">
        <v>0.45833333333333298</v>
      </c>
      <c r="G5204" s="1">
        <v>27.1</v>
      </c>
      <c r="H5204" s="1">
        <v>73</v>
      </c>
      <c r="I5204" s="1">
        <v>27.4</v>
      </c>
      <c r="J5204" s="1">
        <v>0.13</v>
      </c>
      <c r="K5204" s="1">
        <v>598</v>
      </c>
      <c r="L5204" s="1">
        <v>385</v>
      </c>
      <c r="M5204" s="6">
        <f t="shared" si="494"/>
        <v>27.508373587730546</v>
      </c>
      <c r="N5204" s="19">
        <v>0.5</v>
      </c>
      <c r="O5204" s="11" cm="1">
        <f t="array" ref="O5204">ROUND(_xlfn.SWITCH(C5204,"建筑专教",IF(S5204&gt;0.1,1.38,1.28),"阶梯教室",IF(S5204&gt;0.1,1.15,1.05),"公共教室",IF(S5204&gt;0.1,1.22,1.12),IF(S5204&gt;0.1,1.2,1.1))+(MOD(ROW()*11,31)/31-0.5)*0.06,2)</f>
        <v>1.1000000000000001</v>
      </c>
      <c r="P5204" s="12">
        <f t="shared" si="492"/>
        <v>0.2</v>
      </c>
      <c r="Q5204" s="13">
        <f t="shared" si="493"/>
        <v>0.16497791110400398</v>
      </c>
      <c r="R5204" s="1">
        <v>0.27</v>
      </c>
      <c r="S5204" s="1">
        <v>0</v>
      </c>
      <c r="T5204" s="1">
        <v>0.15</v>
      </c>
      <c r="U5204" s="4" t="s">
        <v>60</v>
      </c>
      <c r="V5204">
        <v>0.41</v>
      </c>
      <c r="W5204">
        <v>0.3</v>
      </c>
      <c r="X5204" s="14">
        <v>0.73</v>
      </c>
      <c r="Y5204" s="14">
        <v>2.38</v>
      </c>
      <c r="Z5204" s="14">
        <v>0.25</v>
      </c>
      <c r="AA5204" s="5">
        <f t="shared" si="489"/>
        <v>0.42000000000000004</v>
      </c>
      <c r="AB5204" s="15" cm="1">
        <f t="array" ref="AB5204">_xlfn.SWITCH(U5204,"夏",122,"冬",90,"春",153,"秋",153,0)</f>
        <v>122</v>
      </c>
      <c r="AC5204" s="16">
        <f t="shared" si="490"/>
        <v>51.24</v>
      </c>
      <c r="AD5204" s="5">
        <f>IFERROR(AA5204/D5204,0)</f>
        <v>3.3457924270378268E-3</v>
      </c>
      <c r="AE5204" s="15">
        <f t="shared" si="491"/>
        <v>0.33424657534246577</v>
      </c>
      <c r="AF5204" s="5">
        <f>IFERROR(AD5204*AE5204*48,0)</f>
        <v>5.3679343706119223E-2</v>
      </c>
    </row>
    <row r="5205" spans="1:32" x14ac:dyDescent="0.15">
      <c r="A5205" s="17">
        <v>45897</v>
      </c>
      <c r="B5205" s="1" t="s">
        <v>35</v>
      </c>
      <c r="C5205" s="1" t="s">
        <v>33</v>
      </c>
      <c r="D5205" s="9">
        <v>125.5308</v>
      </c>
      <c r="E5205" s="6">
        <v>3.15</v>
      </c>
      <c r="F5205" s="18">
        <v>0.47916666666666702</v>
      </c>
      <c r="G5205" s="1">
        <v>27</v>
      </c>
      <c r="H5205" s="1">
        <v>69</v>
      </c>
      <c r="I5205" s="1">
        <v>27.3</v>
      </c>
      <c r="J5205" s="1">
        <v>0.16</v>
      </c>
      <c r="K5205" s="1">
        <v>675</v>
      </c>
      <c r="L5205" s="1">
        <v>465</v>
      </c>
      <c r="M5205" s="6">
        <f t="shared" si="494"/>
        <v>27.422865938501957</v>
      </c>
      <c r="N5205" s="19">
        <v>0.5</v>
      </c>
      <c r="O5205" s="11" cm="1">
        <f t="array" ref="O5205">ROUND(_xlfn.SWITCH(C5205,"建筑专教",IF(S5205&gt;0.1,1.38,1.28),"阶梯教室",IF(S5205&gt;0.1,1.15,1.05),"公共教室",IF(S5205&gt;0.1,1.22,1.12),IF(S5205&gt;0.1,1.2,1.1))+(MOD(ROW()*11,31)/31-0.5)*0.06,2)</f>
        <v>1.1299999999999999</v>
      </c>
      <c r="P5205" s="12">
        <f t="shared" si="492"/>
        <v>0.27</v>
      </c>
      <c r="Q5205" s="13">
        <f t="shared" si="493"/>
        <v>0.19262027785179792</v>
      </c>
      <c r="R5205" s="1">
        <v>0.28999999999999998</v>
      </c>
      <c r="S5205" s="1">
        <v>0</v>
      </c>
      <c r="T5205" s="1">
        <v>0.21</v>
      </c>
      <c r="U5205" s="4" t="s">
        <v>60</v>
      </c>
      <c r="V5205">
        <v>0.41</v>
      </c>
      <c r="W5205">
        <v>0.3</v>
      </c>
      <c r="X5205" s="14">
        <v>0.73</v>
      </c>
      <c r="Y5205" s="14">
        <v>2.38</v>
      </c>
      <c r="Z5205" s="14">
        <v>0.25</v>
      </c>
      <c r="AA5205" s="5">
        <f t="shared" si="489"/>
        <v>0.5</v>
      </c>
      <c r="AB5205" s="15" cm="1">
        <f t="array" ref="AB5205">_xlfn.SWITCH(U5205,"夏",122,"冬",90,"春",153,"秋",153,0)</f>
        <v>122</v>
      </c>
      <c r="AC5205" s="16">
        <f t="shared" si="490"/>
        <v>61</v>
      </c>
      <c r="AD5205" s="5">
        <f>IFERROR(AA5205/D5205,0)</f>
        <v>3.9830862226640793E-3</v>
      </c>
      <c r="AE5205" s="15">
        <f t="shared" si="491"/>
        <v>0.33424657534246577</v>
      </c>
      <c r="AF5205" s="5">
        <f>IFERROR(AD5205*AE5205*48,0)</f>
        <v>6.3903980602522864E-2</v>
      </c>
    </row>
    <row r="5206" spans="1:32" x14ac:dyDescent="0.15">
      <c r="A5206" s="17">
        <v>45897</v>
      </c>
      <c r="B5206" s="1" t="s">
        <v>35</v>
      </c>
      <c r="C5206" s="1" t="s">
        <v>33</v>
      </c>
      <c r="D5206" s="9">
        <v>125.5308</v>
      </c>
      <c r="E5206" s="6">
        <v>3.15</v>
      </c>
      <c r="F5206" s="18">
        <v>0.5</v>
      </c>
      <c r="G5206" s="1">
        <v>28.1</v>
      </c>
      <c r="H5206" s="1">
        <v>78</v>
      </c>
      <c r="I5206" s="1">
        <v>28.4</v>
      </c>
      <c r="J5206" s="1">
        <v>0.1</v>
      </c>
      <c r="K5206" s="1">
        <v>418</v>
      </c>
      <c r="L5206" s="1">
        <v>435</v>
      </c>
      <c r="M5206" s="6">
        <f t="shared" si="494"/>
        <v>28.491678285343141</v>
      </c>
      <c r="N5206" s="1">
        <v>0</v>
      </c>
      <c r="O5206" s="1">
        <v>0</v>
      </c>
      <c r="P5206" s="12">
        <f t="shared" si="492"/>
        <v>0</v>
      </c>
      <c r="Q5206" s="1">
        <v>0</v>
      </c>
      <c r="R5206" s="1">
        <v>0.13</v>
      </c>
      <c r="S5206" s="1">
        <v>0</v>
      </c>
      <c r="T5206" s="1">
        <v>0</v>
      </c>
      <c r="U5206" s="4" t="s">
        <v>60</v>
      </c>
      <c r="V5206">
        <v>0.41</v>
      </c>
      <c r="W5206">
        <v>0.3</v>
      </c>
      <c r="X5206" s="14">
        <v>0.73</v>
      </c>
      <c r="Y5206" s="14">
        <v>2.38</v>
      </c>
      <c r="Z5206" s="14">
        <v>0.25</v>
      </c>
      <c r="AA5206" s="5">
        <f t="shared" si="489"/>
        <v>0.13</v>
      </c>
      <c r="AB5206" s="15" cm="1">
        <f t="array" ref="AB5206">_xlfn.SWITCH(U5206,"夏",122,"冬",90,"春",153,"秋",153,0)</f>
        <v>122</v>
      </c>
      <c r="AC5206" s="16">
        <f t="shared" si="490"/>
        <v>15.860000000000001</v>
      </c>
      <c r="AD5206" s="5">
        <f>IFERROR(AA5206/D5206,0)</f>
        <v>1.0356024178926606E-3</v>
      </c>
      <c r="AE5206" s="15">
        <f t="shared" si="491"/>
        <v>0.33424657534246577</v>
      </c>
      <c r="AF5206" s="5">
        <f>IFERROR(AD5206*AE5206*48,0)</f>
        <v>1.661503495665595E-2</v>
      </c>
    </row>
    <row r="5207" spans="1:32" x14ac:dyDescent="0.15">
      <c r="A5207" s="17">
        <v>45897</v>
      </c>
      <c r="B5207" s="1" t="s">
        <v>35</v>
      </c>
      <c r="C5207" s="1" t="s">
        <v>33</v>
      </c>
      <c r="D5207" s="9">
        <v>125.5308</v>
      </c>
      <c r="E5207" s="6">
        <v>3.15</v>
      </c>
      <c r="F5207" s="18">
        <v>0.52083333333333304</v>
      </c>
      <c r="G5207" s="1">
        <v>28.2</v>
      </c>
      <c r="H5207" s="1">
        <v>86</v>
      </c>
      <c r="I5207" s="1">
        <v>28.5</v>
      </c>
      <c r="J5207" s="1">
        <v>0.08</v>
      </c>
      <c r="K5207" s="1">
        <v>402</v>
      </c>
      <c r="L5207" s="1">
        <v>375</v>
      </c>
      <c r="M5207" s="6">
        <f t="shared" si="494"/>
        <v>28.580114941584839</v>
      </c>
      <c r="N5207" s="1">
        <v>0</v>
      </c>
      <c r="O5207" s="1">
        <v>0</v>
      </c>
      <c r="P5207" s="12">
        <f t="shared" si="492"/>
        <v>0</v>
      </c>
      <c r="Q5207" s="1">
        <v>0</v>
      </c>
      <c r="R5207" s="1">
        <v>0.09</v>
      </c>
      <c r="S5207" s="1">
        <v>0</v>
      </c>
      <c r="T5207" s="1">
        <v>0</v>
      </c>
      <c r="U5207" s="4" t="s">
        <v>60</v>
      </c>
      <c r="V5207">
        <v>0.41</v>
      </c>
      <c r="W5207">
        <v>0.3</v>
      </c>
      <c r="X5207" s="14">
        <v>0.73</v>
      </c>
      <c r="Y5207" s="14">
        <v>2.38</v>
      </c>
      <c r="Z5207" s="14">
        <v>0.25</v>
      </c>
      <c r="AA5207" s="5">
        <f t="shared" si="489"/>
        <v>0.09</v>
      </c>
      <c r="AB5207" s="15" cm="1">
        <f t="array" ref="AB5207">_xlfn.SWITCH(U5207,"夏",122,"冬",90,"春",153,"秋",153,0)</f>
        <v>122</v>
      </c>
      <c r="AC5207" s="16">
        <f t="shared" si="490"/>
        <v>10.98</v>
      </c>
      <c r="AD5207" s="5">
        <f>IFERROR(AA5207/D5207,0)</f>
        <v>7.1695552007953426E-4</v>
      </c>
      <c r="AE5207" s="15">
        <f t="shared" si="491"/>
        <v>0.33424657534246577</v>
      </c>
      <c r="AF5207" s="5">
        <f>IFERROR(AD5207*AE5207*48,0)</f>
        <v>1.1502716508454117E-2</v>
      </c>
    </row>
    <row r="5208" spans="1:32" x14ac:dyDescent="0.15">
      <c r="A5208" s="17">
        <v>45897</v>
      </c>
      <c r="B5208" s="1" t="s">
        <v>35</v>
      </c>
      <c r="C5208" s="1" t="s">
        <v>33</v>
      </c>
      <c r="D5208" s="9">
        <v>125.5308</v>
      </c>
      <c r="E5208" s="6">
        <v>3.15</v>
      </c>
      <c r="F5208" s="18">
        <v>0.54166666666666696</v>
      </c>
      <c r="G5208" s="1">
        <v>28.1</v>
      </c>
      <c r="H5208" s="1">
        <v>86</v>
      </c>
      <c r="I5208" s="1">
        <v>28.4</v>
      </c>
      <c r="J5208" s="1">
        <v>0.1</v>
      </c>
      <c r="K5208" s="1">
        <v>415</v>
      </c>
      <c r="L5208" s="1">
        <v>375</v>
      </c>
      <c r="M5208" s="6">
        <f t="shared" si="494"/>
        <v>28.491678285343141</v>
      </c>
      <c r="N5208" s="19">
        <v>0.5</v>
      </c>
      <c r="O5208" s="11" cm="1">
        <f t="array" ref="O5208">ROUND(_xlfn.SWITCH(C5208,"建筑专教",IF(S5208&gt;0.1,1.38,1.28),"阶梯教室",IF(S5208&gt;0.1,1.15,1.05),"公共教室",IF(S5208&gt;0.1,1.22,1.12),IF(S5208&gt;0.1,1.2,1.1))+(MOD(ROW()*11,31)/31-0.5)*0.06,2)</f>
        <v>1.07</v>
      </c>
      <c r="P5208" s="12">
        <f t="shared" si="492"/>
        <v>0.01</v>
      </c>
      <c r="Q5208" s="13">
        <f t="shared" si="493"/>
        <v>0.46235590742527061</v>
      </c>
      <c r="R5208" s="1">
        <v>0.18</v>
      </c>
      <c r="S5208" s="1">
        <v>0</v>
      </c>
      <c r="T5208" s="1">
        <v>0.02</v>
      </c>
      <c r="U5208" s="4" t="s">
        <v>60</v>
      </c>
      <c r="V5208">
        <v>0.41</v>
      </c>
      <c r="W5208">
        <v>0.3</v>
      </c>
      <c r="X5208" s="14">
        <v>0.73</v>
      </c>
      <c r="Y5208" s="14">
        <v>2.38</v>
      </c>
      <c r="Z5208" s="14">
        <v>0.25</v>
      </c>
      <c r="AA5208" s="5">
        <f t="shared" si="489"/>
        <v>0.19999999999999998</v>
      </c>
      <c r="AB5208" s="15" cm="1">
        <f t="array" ref="AB5208">_xlfn.SWITCH(U5208,"夏",122,"冬",90,"春",153,"秋",153,0)</f>
        <v>122</v>
      </c>
      <c r="AC5208" s="16">
        <f t="shared" si="490"/>
        <v>24.4</v>
      </c>
      <c r="AD5208" s="5">
        <f>IFERROR(AA5208/D5208,0)</f>
        <v>1.5932344890656315E-3</v>
      </c>
      <c r="AE5208" s="15">
        <f t="shared" si="491"/>
        <v>0.33424657534246577</v>
      </c>
      <c r="AF5208" s="5">
        <f>IFERROR(AD5208*AE5208*48,0)</f>
        <v>2.5561592241009151E-2</v>
      </c>
    </row>
    <row r="5209" spans="1:32" x14ac:dyDescent="0.15">
      <c r="A5209" s="17">
        <v>45897</v>
      </c>
      <c r="B5209" s="1" t="s">
        <v>35</v>
      </c>
      <c r="C5209" s="1" t="s">
        <v>33</v>
      </c>
      <c r="D5209" s="9">
        <v>125.5308</v>
      </c>
      <c r="E5209" s="6">
        <v>3.15</v>
      </c>
      <c r="F5209" s="18">
        <v>0.5625</v>
      </c>
      <c r="G5209" s="1">
        <v>27.7</v>
      </c>
      <c r="H5209" s="1">
        <v>82</v>
      </c>
      <c r="I5209" s="1">
        <v>28</v>
      </c>
      <c r="J5209" s="1">
        <v>0.15</v>
      </c>
      <c r="K5209" s="1">
        <v>545</v>
      </c>
      <c r="L5209" s="1">
        <v>435</v>
      </c>
      <c r="M5209" s="6">
        <f t="shared" si="494"/>
        <v>28.117380181246347</v>
      </c>
      <c r="N5209" s="19">
        <v>0.5</v>
      </c>
      <c r="O5209" s="11" cm="1">
        <f t="array" ref="O5209">ROUND(_xlfn.SWITCH(C5209,"建筑专教",IF(S5209&gt;0.1,1.38,1.28),"阶梯教室",IF(S5209&gt;0.1,1.15,1.05),"公共教室",IF(S5209&gt;0.1,1.22,1.12),IF(S5209&gt;0.1,1.2,1.1))+(MOD(ROW()*11,31)/31-0.5)*0.06,2)</f>
        <v>1.0900000000000001</v>
      </c>
      <c r="P5209" s="12">
        <f t="shared" si="492"/>
        <v>0.14000000000000001</v>
      </c>
      <c r="Q5209" s="13">
        <f t="shared" si="493"/>
        <v>0.36009497749908009</v>
      </c>
      <c r="R5209" s="1">
        <v>0.28999999999999998</v>
      </c>
      <c r="S5209" s="1">
        <v>0</v>
      </c>
      <c r="T5209" s="1">
        <v>0.16</v>
      </c>
      <c r="U5209" s="4" t="s">
        <v>60</v>
      </c>
      <c r="V5209">
        <v>0.41</v>
      </c>
      <c r="W5209">
        <v>0.3</v>
      </c>
      <c r="X5209" s="14">
        <v>0.73</v>
      </c>
      <c r="Y5209" s="14">
        <v>2.38</v>
      </c>
      <c r="Z5209" s="14">
        <v>0.25</v>
      </c>
      <c r="AA5209" s="5">
        <f t="shared" si="489"/>
        <v>0.44999999999999996</v>
      </c>
      <c r="AB5209" s="15" cm="1">
        <f t="array" ref="AB5209">_xlfn.SWITCH(U5209,"夏",122,"冬",90,"春",153,"秋",153,0)</f>
        <v>122</v>
      </c>
      <c r="AC5209" s="16">
        <f t="shared" si="490"/>
        <v>54.899999999999991</v>
      </c>
      <c r="AD5209" s="5">
        <f>IFERROR(AA5209/D5209,0)</f>
        <v>3.5847776003976712E-3</v>
      </c>
      <c r="AE5209" s="15">
        <f t="shared" si="491"/>
        <v>0.33424657534246577</v>
      </c>
      <c r="AF5209" s="5">
        <f>IFERROR(AD5209*AE5209*48,0)</f>
        <v>5.7513582542270583E-2</v>
      </c>
    </row>
    <row r="5210" spans="1:32" x14ac:dyDescent="0.15">
      <c r="A5210" s="17">
        <v>45897</v>
      </c>
      <c r="B5210" s="1" t="s">
        <v>35</v>
      </c>
      <c r="C5210" s="1" t="s">
        <v>33</v>
      </c>
      <c r="D5210" s="9">
        <v>125.5308</v>
      </c>
      <c r="E5210" s="6">
        <v>3.15</v>
      </c>
      <c r="F5210" s="18">
        <v>0.58333333333333304</v>
      </c>
      <c r="G5210" s="1">
        <v>27.2</v>
      </c>
      <c r="H5210" s="1">
        <v>78</v>
      </c>
      <c r="I5210" s="1">
        <v>27.5</v>
      </c>
      <c r="J5210" s="1">
        <v>0.11</v>
      </c>
      <c r="K5210" s="1">
        <v>612</v>
      </c>
      <c r="L5210" s="1">
        <v>495</v>
      </c>
      <c r="M5210" s="6">
        <f t="shared" si="494"/>
        <v>27.597945005813358</v>
      </c>
      <c r="N5210" s="19">
        <v>0.5</v>
      </c>
      <c r="O5210" s="11" cm="1">
        <f t="array" ref="O5210">ROUND(_xlfn.SWITCH(C5210,"建筑专教",IF(S5210&gt;0.1,1.38,1.28),"阶梯教室",IF(S5210&gt;0.1,1.15,1.05),"公共教室",IF(S5210&gt;0.1,1.22,1.12),IF(S5210&gt;0.1,1.2,1.1))+(MOD(ROW()*11,31)/31-0.5)*0.06,2)</f>
        <v>1.1100000000000001</v>
      </c>
      <c r="P5210" s="12">
        <f t="shared" si="492"/>
        <v>0.21</v>
      </c>
      <c r="Q5210" s="13">
        <f t="shared" si="493"/>
        <v>0.21877547807617076</v>
      </c>
      <c r="R5210" s="1">
        <v>0.31</v>
      </c>
      <c r="S5210" s="1">
        <v>0</v>
      </c>
      <c r="T5210" s="1">
        <v>0.22</v>
      </c>
      <c r="U5210" s="4" t="s">
        <v>60</v>
      </c>
      <c r="V5210">
        <v>0.41</v>
      </c>
      <c r="W5210">
        <v>0.3</v>
      </c>
      <c r="X5210" s="14">
        <v>0.73</v>
      </c>
      <c r="Y5210" s="14">
        <v>2.38</v>
      </c>
      <c r="Z5210" s="14">
        <v>0.25</v>
      </c>
      <c r="AA5210" s="5">
        <f t="shared" si="489"/>
        <v>0.53</v>
      </c>
      <c r="AB5210" s="15" cm="1">
        <f t="array" ref="AB5210">_xlfn.SWITCH(U5210,"夏",122,"冬",90,"春",153,"秋",153,0)</f>
        <v>122</v>
      </c>
      <c r="AC5210" s="16">
        <f t="shared" si="490"/>
        <v>64.66</v>
      </c>
      <c r="AD5210" s="5">
        <f>IFERROR(AA5210/D5210,0)</f>
        <v>4.2220713960239246E-3</v>
      </c>
      <c r="AE5210" s="15">
        <f t="shared" si="491"/>
        <v>0.33424657534246577</v>
      </c>
      <c r="AF5210" s="5">
        <f>IFERROR(AD5210*AE5210*48,0)</f>
        <v>6.7738219438674252E-2</v>
      </c>
    </row>
    <row r="5211" spans="1:32" x14ac:dyDescent="0.15">
      <c r="A5211" s="17">
        <v>45897</v>
      </c>
      <c r="B5211" s="1" t="s">
        <v>35</v>
      </c>
      <c r="C5211" s="1" t="s">
        <v>33</v>
      </c>
      <c r="D5211" s="9">
        <v>125.5308</v>
      </c>
      <c r="E5211" s="6">
        <v>3.15</v>
      </c>
      <c r="F5211" s="18">
        <v>0.60416666666666696</v>
      </c>
      <c r="G5211" s="1">
        <v>28.1</v>
      </c>
      <c r="H5211" s="1">
        <v>81</v>
      </c>
      <c r="I5211" s="1">
        <v>28.4</v>
      </c>
      <c r="J5211" s="1">
        <v>0.1</v>
      </c>
      <c r="K5211" s="1">
        <v>545</v>
      </c>
      <c r="L5211" s="1">
        <v>465</v>
      </c>
      <c r="M5211" s="6">
        <f t="shared" si="494"/>
        <v>28.491678285343141</v>
      </c>
      <c r="N5211" s="19">
        <v>0.5</v>
      </c>
      <c r="O5211" s="11" cm="1">
        <f t="array" ref="O5211">ROUND(_xlfn.SWITCH(C5211,"建筑专教",IF(S5211&gt;0.1,1.38,1.28),"阶梯教室",IF(S5211&gt;0.1,1.15,1.05),"公共教室",IF(S5211&gt;0.1,1.22,1.12),IF(S5211&gt;0.1,1.2,1.1))+(MOD(ROW()*11,31)/31-0.5)*0.06,2)</f>
        <v>1.07</v>
      </c>
      <c r="P5211" s="12">
        <f t="shared" si="492"/>
        <v>0.14000000000000001</v>
      </c>
      <c r="Q5211" s="13">
        <f t="shared" si="493"/>
        <v>0.46230885190699084</v>
      </c>
      <c r="R5211" s="1">
        <v>0.25</v>
      </c>
      <c r="S5211" s="1">
        <v>0</v>
      </c>
      <c r="T5211" s="1">
        <v>0.15</v>
      </c>
      <c r="U5211" s="4" t="s">
        <v>60</v>
      </c>
      <c r="V5211">
        <v>0.41</v>
      </c>
      <c r="W5211">
        <v>0.3</v>
      </c>
      <c r="X5211" s="14">
        <v>0.73</v>
      </c>
      <c r="Y5211" s="14">
        <v>2.38</v>
      </c>
      <c r="Z5211" s="14">
        <v>0.25</v>
      </c>
      <c r="AA5211" s="5">
        <f t="shared" si="489"/>
        <v>0.4</v>
      </c>
      <c r="AB5211" s="15" cm="1">
        <f t="array" ref="AB5211">_xlfn.SWITCH(U5211,"夏",122,"冬",90,"春",153,"秋",153,0)</f>
        <v>122</v>
      </c>
      <c r="AC5211" s="16">
        <f t="shared" si="490"/>
        <v>48.800000000000004</v>
      </c>
      <c r="AD5211" s="5">
        <f>IFERROR(AA5211/D5211,0)</f>
        <v>3.1864689781312635E-3</v>
      </c>
      <c r="AE5211" s="15">
        <f t="shared" si="491"/>
        <v>0.33424657534246577</v>
      </c>
      <c r="AF5211" s="5">
        <f>IFERROR(AD5211*AE5211*48,0)</f>
        <v>5.1123184482018302E-2</v>
      </c>
    </row>
    <row r="5212" spans="1:32" x14ac:dyDescent="0.15">
      <c r="A5212" s="17">
        <v>45897</v>
      </c>
      <c r="B5212" s="1" t="s">
        <v>35</v>
      </c>
      <c r="C5212" s="1" t="s">
        <v>33</v>
      </c>
      <c r="D5212" s="9">
        <v>125.5308</v>
      </c>
      <c r="E5212" s="6">
        <v>3.15</v>
      </c>
      <c r="F5212" s="18">
        <v>0.625</v>
      </c>
      <c r="G5212" s="1">
        <v>28</v>
      </c>
      <c r="H5212" s="1">
        <v>77</v>
      </c>
      <c r="I5212" s="1">
        <v>28.3</v>
      </c>
      <c r="J5212" s="1">
        <v>0.11</v>
      </c>
      <c r="K5212" s="1">
        <v>618</v>
      </c>
      <c r="L5212" s="1">
        <v>525</v>
      </c>
      <c r="M5212" s="6">
        <f t="shared" si="494"/>
        <v>28.397167784137878</v>
      </c>
      <c r="N5212" s="19">
        <v>0.5</v>
      </c>
      <c r="O5212" s="11" cm="1">
        <f t="array" ref="O5212">ROUND(_xlfn.SWITCH(C5212,"建筑专教",IF(S5212&gt;0.1,1.38,1.28),"阶梯教室",IF(S5212&gt;0.1,1.15,1.05),"公共教室",IF(S5212&gt;0.1,1.22,1.12),IF(S5212&gt;0.1,1.2,1.1))+(MOD(ROW()*11,31)/31-0.5)*0.06,2)</f>
        <v>1.1000000000000001</v>
      </c>
      <c r="P5212" s="12">
        <f t="shared" si="492"/>
        <v>0.22</v>
      </c>
      <c r="Q5212" s="13">
        <f t="shared" si="493"/>
        <v>0.4801859786635681</v>
      </c>
      <c r="R5212" s="1">
        <v>0.27</v>
      </c>
      <c r="S5212" s="1">
        <v>0</v>
      </c>
      <c r="T5212" s="1">
        <v>0.21</v>
      </c>
      <c r="U5212" s="4" t="s">
        <v>60</v>
      </c>
      <c r="V5212">
        <v>0.41</v>
      </c>
      <c r="W5212">
        <v>0.3</v>
      </c>
      <c r="X5212" s="14">
        <v>0.73</v>
      </c>
      <c r="Y5212" s="14">
        <v>2.38</v>
      </c>
      <c r="Z5212" s="14">
        <v>0.25</v>
      </c>
      <c r="AA5212" s="5">
        <f t="shared" si="489"/>
        <v>0.48</v>
      </c>
      <c r="AB5212" s="15" cm="1">
        <f t="array" ref="AB5212">_xlfn.SWITCH(U5212,"夏",122,"冬",90,"春",153,"秋",153,0)</f>
        <v>122</v>
      </c>
      <c r="AC5212" s="16">
        <f t="shared" si="490"/>
        <v>58.559999999999995</v>
      </c>
      <c r="AD5212" s="5">
        <f>IFERROR(AA5212/D5212,0)</f>
        <v>3.823762773757516E-3</v>
      </c>
      <c r="AE5212" s="15">
        <f t="shared" si="491"/>
        <v>0.33424657534246577</v>
      </c>
      <c r="AF5212" s="5">
        <f>IFERROR(AD5212*AE5212*48,0)</f>
        <v>6.1347821378421957E-2</v>
      </c>
    </row>
    <row r="5213" spans="1:32" x14ac:dyDescent="0.15">
      <c r="A5213" s="17">
        <v>45897</v>
      </c>
      <c r="B5213" s="1" t="s">
        <v>35</v>
      </c>
      <c r="C5213" s="1" t="s">
        <v>33</v>
      </c>
      <c r="D5213" s="9">
        <v>125.5308</v>
      </c>
      <c r="E5213" s="6">
        <v>3.15</v>
      </c>
      <c r="F5213" s="18">
        <v>0.64583333333333304</v>
      </c>
      <c r="G5213" s="1">
        <v>27.9</v>
      </c>
      <c r="H5213" s="1">
        <v>78</v>
      </c>
      <c r="I5213" s="1">
        <v>28.2</v>
      </c>
      <c r="J5213" s="1">
        <v>0.08</v>
      </c>
      <c r="K5213" s="1">
        <v>545</v>
      </c>
      <c r="L5213" s="1">
        <v>495</v>
      </c>
      <c r="M5213" s="6">
        <f t="shared" si="494"/>
        <v>28.280354320370748</v>
      </c>
      <c r="N5213" s="19">
        <v>0.5</v>
      </c>
      <c r="O5213" s="11" cm="1">
        <f t="array" ref="O5213">ROUND(_xlfn.SWITCH(C5213,"建筑专教",IF(S5213&gt;0.1,1.38,1.28),"阶梯教室",IF(S5213&gt;0.1,1.15,1.05),"公共教室",IF(S5213&gt;0.1,1.22,1.12),IF(S5213&gt;0.1,1.2,1.1))+(MOD(ROW()*11,31)/31-0.5)*0.06,2)</f>
        <v>1.1200000000000001</v>
      </c>
      <c r="P5213" s="12">
        <f t="shared" si="492"/>
        <v>0.14000000000000001</v>
      </c>
      <c r="Q5213" s="13">
        <f t="shared" si="493"/>
        <v>0.47671932040777115</v>
      </c>
      <c r="R5213" s="1">
        <v>0.18</v>
      </c>
      <c r="S5213" s="1">
        <v>0</v>
      </c>
      <c r="T5213" s="1">
        <v>0.13</v>
      </c>
      <c r="U5213" s="4" t="s">
        <v>60</v>
      </c>
      <c r="V5213">
        <v>0.41</v>
      </c>
      <c r="W5213">
        <v>0.3</v>
      </c>
      <c r="X5213" s="14">
        <v>0.73</v>
      </c>
      <c r="Y5213" s="14">
        <v>2.38</v>
      </c>
      <c r="Z5213" s="14">
        <v>0.25</v>
      </c>
      <c r="AA5213" s="5">
        <f t="shared" si="489"/>
        <v>0.31</v>
      </c>
      <c r="AB5213" s="15" cm="1">
        <f t="array" ref="AB5213">_xlfn.SWITCH(U5213,"夏",122,"冬",90,"春",153,"秋",153,0)</f>
        <v>122</v>
      </c>
      <c r="AC5213" s="16">
        <f t="shared" si="490"/>
        <v>37.82</v>
      </c>
      <c r="AD5213" s="5">
        <f>IFERROR(AA5213/D5213,0)</f>
        <v>2.4695134580517289E-3</v>
      </c>
      <c r="AE5213" s="15">
        <f t="shared" si="491"/>
        <v>0.33424657534246577</v>
      </c>
      <c r="AF5213" s="5">
        <f>IFERROR(AD5213*AE5213*48,0)</f>
        <v>3.962046797356418E-2</v>
      </c>
    </row>
    <row r="5214" spans="1:32" x14ac:dyDescent="0.15">
      <c r="A5214" s="17">
        <v>45897</v>
      </c>
      <c r="B5214" s="1" t="s">
        <v>35</v>
      </c>
      <c r="C5214" s="1" t="s">
        <v>33</v>
      </c>
      <c r="D5214" s="9">
        <v>125.5308</v>
      </c>
      <c r="E5214" s="6">
        <v>3.15</v>
      </c>
      <c r="F5214" s="18">
        <v>0.66666666666666696</v>
      </c>
      <c r="G5214" s="1">
        <v>28.6</v>
      </c>
      <c r="H5214" s="1">
        <v>76</v>
      </c>
      <c r="I5214" s="1">
        <v>28.9</v>
      </c>
      <c r="J5214" s="1">
        <v>0.1</v>
      </c>
      <c r="K5214" s="1">
        <v>638</v>
      </c>
      <c r="L5214" s="1">
        <v>555</v>
      </c>
      <c r="M5214" s="6">
        <f t="shared" si="494"/>
        <v>28.991224032871912</v>
      </c>
      <c r="N5214" s="19">
        <v>0.5</v>
      </c>
      <c r="O5214" s="11" cm="1">
        <f t="array" ref="O5214">ROUND(_xlfn.SWITCH(C5214,"建筑专教",IF(S5214&gt;0.1,1.38,1.28),"阶梯教室",IF(S5214&gt;0.1,1.15,1.05),"公共教室",IF(S5214&gt;0.1,1.22,1.12),IF(S5214&gt;0.1,1.2,1.1))+(MOD(ROW()*11,31)/31-0.5)*0.06,2)</f>
        <v>1.08</v>
      </c>
      <c r="P5214" s="12">
        <f t="shared" si="492"/>
        <v>0.24</v>
      </c>
      <c r="Q5214" s="13">
        <f t="shared" si="493"/>
        <v>0.65709657157593382</v>
      </c>
      <c r="R5214" s="1">
        <v>0.23</v>
      </c>
      <c r="S5214" s="1">
        <v>0</v>
      </c>
      <c r="T5214" s="1">
        <v>0.2</v>
      </c>
      <c r="U5214" s="4" t="s">
        <v>60</v>
      </c>
      <c r="V5214">
        <v>0.41</v>
      </c>
      <c r="W5214">
        <v>0.3</v>
      </c>
      <c r="X5214" s="14">
        <v>0.73</v>
      </c>
      <c r="Y5214" s="14">
        <v>2.38</v>
      </c>
      <c r="Z5214" s="14">
        <v>0.25</v>
      </c>
      <c r="AA5214" s="5">
        <f t="shared" si="489"/>
        <v>0.43000000000000005</v>
      </c>
      <c r="AB5214" s="15" cm="1">
        <f t="array" ref="AB5214">_xlfn.SWITCH(U5214,"夏",122,"冬",90,"春",153,"秋",153,0)</f>
        <v>122</v>
      </c>
      <c r="AC5214" s="16">
        <f t="shared" si="490"/>
        <v>52.460000000000008</v>
      </c>
      <c r="AD5214" s="5">
        <f>IFERROR(AA5214/D5214,0)</f>
        <v>3.4254541514911084E-3</v>
      </c>
      <c r="AE5214" s="15">
        <f t="shared" si="491"/>
        <v>0.33424657534246577</v>
      </c>
      <c r="AF5214" s="5">
        <f>IFERROR(AD5214*AE5214*48,0)</f>
        <v>5.4957423318169676E-2</v>
      </c>
    </row>
    <row r="5215" spans="1:32" x14ac:dyDescent="0.15">
      <c r="A5215" s="17">
        <v>45897</v>
      </c>
      <c r="B5215" s="1" t="s">
        <v>35</v>
      </c>
      <c r="C5215" s="1" t="s">
        <v>33</v>
      </c>
      <c r="D5215" s="9">
        <v>125.5308</v>
      </c>
      <c r="E5215" s="6">
        <v>3.15</v>
      </c>
      <c r="F5215" s="18">
        <v>0.6875</v>
      </c>
      <c r="G5215" s="1">
        <v>28.3</v>
      </c>
      <c r="H5215" s="1">
        <v>72</v>
      </c>
      <c r="I5215" s="1">
        <v>28.6</v>
      </c>
      <c r="J5215" s="1">
        <v>0.09</v>
      </c>
      <c r="K5215" s="1">
        <v>705</v>
      </c>
      <c r="L5215" s="1">
        <v>615</v>
      </c>
      <c r="M5215" s="6">
        <f t="shared" si="494"/>
        <v>28.6858935927944</v>
      </c>
      <c r="N5215" s="19">
        <v>0.5</v>
      </c>
      <c r="O5215" s="11" cm="1">
        <f t="array" ref="O5215">ROUND(_xlfn.SWITCH(C5215,"建筑专教",IF(S5215&gt;0.1,1.38,1.28),"阶梯教室",IF(S5215&gt;0.1,1.15,1.05),"公共教室",IF(S5215&gt;0.1,1.22,1.12),IF(S5215&gt;0.1,1.2,1.1))+(MOD(ROW()*11,31)/31-0.5)*0.06,2)</f>
        <v>1.1000000000000001</v>
      </c>
      <c r="P5215" s="12">
        <f t="shared" si="492"/>
        <v>0.3</v>
      </c>
      <c r="Q5215" s="13">
        <f t="shared" si="493"/>
        <v>0.58268730596081519</v>
      </c>
      <c r="R5215" s="1">
        <v>0.25</v>
      </c>
      <c r="S5215" s="1">
        <v>0</v>
      </c>
      <c r="T5215" s="1">
        <v>0.26</v>
      </c>
      <c r="U5215" s="4" t="s">
        <v>60</v>
      </c>
      <c r="V5215">
        <v>0.41</v>
      </c>
      <c r="W5215">
        <v>0.3</v>
      </c>
      <c r="X5215" s="14">
        <v>0.73</v>
      </c>
      <c r="Y5215" s="14">
        <v>2.38</v>
      </c>
      <c r="Z5215" s="14">
        <v>0.25</v>
      </c>
      <c r="AA5215" s="5">
        <f t="shared" si="489"/>
        <v>0.51</v>
      </c>
      <c r="AB5215" s="15" cm="1">
        <f t="array" ref="AB5215">_xlfn.SWITCH(U5215,"夏",122,"冬",90,"春",153,"秋",153,0)</f>
        <v>122</v>
      </c>
      <c r="AC5215" s="16">
        <f t="shared" si="490"/>
        <v>62.22</v>
      </c>
      <c r="AD5215" s="5">
        <f>IFERROR(AA5215/D5215,0)</f>
        <v>4.0627479471173613E-3</v>
      </c>
      <c r="AE5215" s="15">
        <f t="shared" si="491"/>
        <v>0.33424657534246577</v>
      </c>
      <c r="AF5215" s="5">
        <f>IFERROR(AD5215*AE5215*48,0)</f>
        <v>6.5182060214573345E-2</v>
      </c>
    </row>
    <row r="5216" spans="1:32" x14ac:dyDescent="0.15">
      <c r="A5216" s="17">
        <v>45897</v>
      </c>
      <c r="B5216" s="1" t="s">
        <v>35</v>
      </c>
      <c r="C5216" s="1" t="s">
        <v>33</v>
      </c>
      <c r="D5216" s="9">
        <v>125.5308</v>
      </c>
      <c r="E5216" s="6">
        <v>3.15</v>
      </c>
      <c r="F5216" s="18">
        <v>0.70833333333333304</v>
      </c>
      <c r="G5216" s="1">
        <v>27.8</v>
      </c>
      <c r="H5216" s="1">
        <v>78</v>
      </c>
      <c r="I5216" s="1">
        <v>28.1</v>
      </c>
      <c r="J5216" s="1">
        <v>0.06</v>
      </c>
      <c r="K5216" s="1">
        <v>512</v>
      </c>
      <c r="L5216" s="1">
        <v>525</v>
      </c>
      <c r="M5216" s="6">
        <f t="shared" si="494"/>
        <v>28.167687074608864</v>
      </c>
      <c r="N5216" s="19">
        <v>0.5</v>
      </c>
      <c r="O5216" s="11" cm="1">
        <f t="array" ref="O5216">ROUND(_xlfn.SWITCH(C5216,"建筑专教",IF(S5216&gt;0.1,1.38,1.28),"阶梯教室",IF(S5216&gt;0.1,1.15,1.05),"公共教室",IF(S5216&gt;0.1,1.22,1.12),IF(S5216&gt;0.1,1.2,1.1))+(MOD(ROW()*11,31)/31-0.5)*0.06,2)</f>
        <v>1.1200000000000001</v>
      </c>
      <c r="P5216" s="12">
        <f t="shared" si="492"/>
        <v>0.11</v>
      </c>
      <c r="Q5216" s="13">
        <f t="shared" si="493"/>
        <v>0.44040026221771139</v>
      </c>
      <c r="R5216" s="1">
        <v>0.13</v>
      </c>
      <c r="S5216" s="1">
        <v>0.09</v>
      </c>
      <c r="T5216" s="1">
        <v>0.04</v>
      </c>
      <c r="U5216" s="4" t="s">
        <v>60</v>
      </c>
      <c r="V5216">
        <v>0.41</v>
      </c>
      <c r="W5216">
        <v>0.3</v>
      </c>
      <c r="X5216" s="14">
        <v>0.73</v>
      </c>
      <c r="Y5216" s="14">
        <v>2.38</v>
      </c>
      <c r="Z5216" s="14">
        <v>0.25</v>
      </c>
      <c r="AA5216" s="5">
        <f t="shared" si="489"/>
        <v>0.26</v>
      </c>
      <c r="AB5216" s="15" cm="1">
        <f t="array" ref="AB5216">_xlfn.SWITCH(U5216,"夏",122,"冬",90,"春",153,"秋",153,0)</f>
        <v>122</v>
      </c>
      <c r="AC5216" s="16">
        <f t="shared" si="490"/>
        <v>31.720000000000002</v>
      </c>
      <c r="AD5216" s="5">
        <f>IFERROR(AA5216/D5216,0)</f>
        <v>2.0712048357853213E-3</v>
      </c>
      <c r="AE5216" s="15">
        <f t="shared" si="491"/>
        <v>0.33424657534246577</v>
      </c>
      <c r="AF5216" s="5">
        <f>IFERROR(AD5216*AE5216*48,0)</f>
        <v>3.3230069913311899E-2</v>
      </c>
    </row>
    <row r="5217" spans="1:32" x14ac:dyDescent="0.15">
      <c r="A5217" s="17">
        <v>45897</v>
      </c>
      <c r="B5217" s="1" t="s">
        <v>35</v>
      </c>
      <c r="C5217" s="1" t="s">
        <v>33</v>
      </c>
      <c r="D5217" s="9">
        <v>125.5308</v>
      </c>
      <c r="E5217" s="6">
        <v>3.15</v>
      </c>
      <c r="F5217" s="18">
        <v>0.72916666666666696</v>
      </c>
      <c r="G5217" s="1">
        <v>27.1</v>
      </c>
      <c r="H5217" s="1">
        <v>82</v>
      </c>
      <c r="I5217" s="1">
        <v>27.4</v>
      </c>
      <c r="J5217" s="1">
        <v>0.04</v>
      </c>
      <c r="K5217" s="1">
        <v>442</v>
      </c>
      <c r="L5217" s="1">
        <v>465</v>
      </c>
      <c r="M5217" s="6">
        <f t="shared" si="494"/>
        <v>27.453445665014328</v>
      </c>
      <c r="N5217" s="19">
        <v>0.5</v>
      </c>
      <c r="O5217" s="11" cm="1">
        <f t="array" ref="O5217">ROUND(_xlfn.SWITCH(C5217,"建筑专教",IF(S5217&gt;0.1,1.38,1.28),"阶梯教室",IF(S5217&gt;0.1,1.15,1.05),"公共教室",IF(S5217&gt;0.1,1.22,1.12),IF(S5217&gt;0.1,1.2,1.1))+(MOD(ROW()*11,31)/31-0.5)*0.06,2)</f>
        <v>1.18</v>
      </c>
      <c r="P5217" s="12">
        <f t="shared" si="492"/>
        <v>0.04</v>
      </c>
      <c r="Q5217" s="13">
        <f t="shared" si="493"/>
        <v>0.30808044267220785</v>
      </c>
      <c r="R5217" s="1">
        <v>0.09</v>
      </c>
      <c r="S5217" s="1">
        <v>0.13</v>
      </c>
      <c r="T5217" s="1">
        <v>0.01</v>
      </c>
      <c r="U5217" s="4" t="s">
        <v>60</v>
      </c>
      <c r="V5217">
        <v>0.41</v>
      </c>
      <c r="W5217">
        <v>0.3</v>
      </c>
      <c r="X5217" s="14">
        <v>0.73</v>
      </c>
      <c r="Y5217" s="14">
        <v>2.38</v>
      </c>
      <c r="Z5217" s="14">
        <v>0.25</v>
      </c>
      <c r="AA5217" s="5">
        <f t="shared" si="489"/>
        <v>0.23</v>
      </c>
      <c r="AB5217" s="15" cm="1">
        <f t="array" ref="AB5217">_xlfn.SWITCH(U5217,"夏",122,"冬",90,"春",153,"秋",153,0)</f>
        <v>122</v>
      </c>
      <c r="AC5217" s="16">
        <f t="shared" si="490"/>
        <v>28.060000000000002</v>
      </c>
      <c r="AD5217" s="5">
        <f>IFERROR(AA5217/D5217,0)</f>
        <v>1.8322196624254766E-3</v>
      </c>
      <c r="AE5217" s="15">
        <f t="shared" si="491"/>
        <v>0.33424657534246577</v>
      </c>
      <c r="AF5217" s="5">
        <f>IFERROR(AD5217*AE5217*48,0)</f>
        <v>2.9395831077160525E-2</v>
      </c>
    </row>
    <row r="5218" spans="1:32" x14ac:dyDescent="0.15">
      <c r="A5218" s="17">
        <v>45897</v>
      </c>
      <c r="B5218" s="1" t="s">
        <v>35</v>
      </c>
      <c r="C5218" s="1" t="s">
        <v>33</v>
      </c>
      <c r="D5218" s="9">
        <v>125.5308</v>
      </c>
      <c r="E5218" s="6">
        <v>3.15</v>
      </c>
      <c r="F5218" s="18">
        <v>0.75</v>
      </c>
      <c r="G5218" s="1">
        <v>26.5</v>
      </c>
      <c r="H5218" s="1">
        <v>82</v>
      </c>
      <c r="I5218" s="1">
        <v>26.8</v>
      </c>
      <c r="J5218" s="1">
        <v>0.06</v>
      </c>
      <c r="K5218" s="1">
        <v>435</v>
      </c>
      <c r="L5218" s="1">
        <v>405</v>
      </c>
      <c r="M5218" s="6">
        <f t="shared" si="494"/>
        <v>26.868570569971666</v>
      </c>
      <c r="N5218" s="19">
        <v>0.5</v>
      </c>
      <c r="O5218" s="11" cm="1">
        <f t="array" ref="O5218">ROUND(_xlfn.SWITCH(C5218,"建筑专教",IF(S5218&gt;0.1,1.38,1.28),"阶梯教室",IF(S5218&gt;0.1,1.15,1.05),"公共教室",IF(S5218&gt;0.1,1.22,1.12),IF(S5218&gt;0.1,1.2,1.1))+(MOD(ROW()*11,31)/31-0.5)*0.06,2)</f>
        <v>1.2</v>
      </c>
      <c r="P5218" s="12">
        <f t="shared" si="492"/>
        <v>0.03</v>
      </c>
      <c r="Q5218" s="13">
        <f t="shared" si="493"/>
        <v>0.15169205092666418</v>
      </c>
      <c r="R5218" s="1">
        <v>0.13</v>
      </c>
      <c r="S5218" s="1">
        <v>0.17</v>
      </c>
      <c r="T5218" s="1">
        <v>0.03</v>
      </c>
      <c r="U5218" s="4" t="s">
        <v>60</v>
      </c>
      <c r="V5218">
        <v>0.41</v>
      </c>
      <c r="W5218">
        <v>0.3</v>
      </c>
      <c r="X5218" s="14">
        <v>0.73</v>
      </c>
      <c r="Y5218" s="14">
        <v>2.38</v>
      </c>
      <c r="Z5218" s="14">
        <v>0.25</v>
      </c>
      <c r="AA5218" s="5">
        <f t="shared" si="489"/>
        <v>0.33000000000000007</v>
      </c>
      <c r="AB5218" s="15" cm="1">
        <f t="array" ref="AB5218">_xlfn.SWITCH(U5218,"夏",122,"冬",90,"春",153,"秋",153,0)</f>
        <v>122</v>
      </c>
      <c r="AC5218" s="16">
        <f t="shared" si="490"/>
        <v>40.260000000000005</v>
      </c>
      <c r="AD5218" s="5">
        <f>IFERROR(AA5218/D5218,0)</f>
        <v>2.628836906958293E-3</v>
      </c>
      <c r="AE5218" s="15">
        <f t="shared" si="491"/>
        <v>0.33424657534246577</v>
      </c>
      <c r="AF5218" s="5">
        <f>IFERROR(AD5218*AE5218*48,0)</f>
        <v>4.2176627197665108E-2</v>
      </c>
    </row>
    <row r="5219" spans="1:32" x14ac:dyDescent="0.15">
      <c r="A5219" s="17">
        <v>45897</v>
      </c>
      <c r="B5219" s="1" t="s">
        <v>35</v>
      </c>
      <c r="C5219" s="1" t="s">
        <v>33</v>
      </c>
      <c r="D5219" s="9">
        <v>125.5308</v>
      </c>
      <c r="E5219" s="6">
        <v>3.15</v>
      </c>
      <c r="F5219" s="18">
        <v>0.79166666666666696</v>
      </c>
      <c r="G5219" s="1">
        <v>25.5</v>
      </c>
      <c r="H5219" s="1">
        <v>80</v>
      </c>
      <c r="I5219" s="1">
        <v>25.8</v>
      </c>
      <c r="J5219" s="1">
        <v>7.0000000000000007E-2</v>
      </c>
      <c r="K5219" s="1">
        <v>512</v>
      </c>
      <c r="L5219" s="1">
        <v>435</v>
      </c>
      <c r="M5219" s="6">
        <f t="shared" si="494"/>
        <v>25.87596965216153</v>
      </c>
      <c r="N5219" s="19">
        <v>0.5</v>
      </c>
      <c r="O5219" s="11" cm="1">
        <f t="array" ref="O5219">ROUND(_xlfn.SWITCH(C5219,"建筑专教",IF(S5219&gt;0.1,1.38,1.28),"阶梯教室",IF(S5219&gt;0.1,1.15,1.05),"公共教室",IF(S5219&gt;0.1,1.22,1.12),IF(S5219&gt;0.1,1.2,1.1))+(MOD(ROW()*11,31)/31-0.5)*0.06,2)</f>
        <v>1.22</v>
      </c>
      <c r="P5219" s="12">
        <f t="shared" si="492"/>
        <v>0.11</v>
      </c>
      <c r="Q5219" s="13">
        <f t="shared" si="493"/>
        <v>-0.13014708455364152</v>
      </c>
      <c r="R5219" s="1">
        <v>0.11</v>
      </c>
      <c r="S5219" s="1">
        <v>0.25</v>
      </c>
      <c r="T5219" s="1">
        <v>0.06</v>
      </c>
      <c r="U5219" s="4" t="s">
        <v>60</v>
      </c>
      <c r="V5219">
        <v>0.41</v>
      </c>
      <c r="W5219">
        <v>0.3</v>
      </c>
      <c r="X5219" s="14">
        <v>0.73</v>
      </c>
      <c r="Y5219" s="14">
        <v>2.38</v>
      </c>
      <c r="Z5219" s="14">
        <v>0.25</v>
      </c>
      <c r="AA5219" s="5">
        <f t="shared" si="489"/>
        <v>0.42</v>
      </c>
      <c r="AB5219" s="15" cm="1">
        <f t="array" ref="AB5219">_xlfn.SWITCH(U5219,"夏",122,"冬",90,"春",153,"秋",153,0)</f>
        <v>122</v>
      </c>
      <c r="AC5219" s="16">
        <f t="shared" si="490"/>
        <v>51.239999999999995</v>
      </c>
      <c r="AD5219" s="5">
        <f>IFERROR(AA5219/D5219,0)</f>
        <v>3.3457924270378263E-3</v>
      </c>
      <c r="AE5219" s="15">
        <f t="shared" si="491"/>
        <v>0.33424657534246577</v>
      </c>
      <c r="AF5219" s="5">
        <f>IFERROR(AD5219*AE5219*48,0)</f>
        <v>5.3679343706119209E-2</v>
      </c>
    </row>
    <row r="5220" spans="1:32" x14ac:dyDescent="0.15">
      <c r="A5220" s="17">
        <v>45897</v>
      </c>
      <c r="B5220" s="1" t="s">
        <v>35</v>
      </c>
      <c r="C5220" s="1" t="s">
        <v>33</v>
      </c>
      <c r="D5220" s="9">
        <v>125.5308</v>
      </c>
      <c r="E5220" s="6">
        <v>3.15</v>
      </c>
      <c r="F5220" s="18">
        <v>0.8125</v>
      </c>
      <c r="G5220" s="1">
        <v>25.1</v>
      </c>
      <c r="H5220" s="1">
        <v>88</v>
      </c>
      <c r="I5220" s="1">
        <v>25.4</v>
      </c>
      <c r="J5220" s="1">
        <v>0.05</v>
      </c>
      <c r="K5220" s="1">
        <v>408</v>
      </c>
      <c r="L5220" s="1">
        <v>375</v>
      </c>
      <c r="M5220" s="6">
        <f t="shared" si="494"/>
        <v>25.462335764437285</v>
      </c>
      <c r="N5220" s="19">
        <v>0.5</v>
      </c>
      <c r="O5220" s="11" cm="1">
        <f t="array" ref="O5220">ROUND(_xlfn.SWITCH(C5220,"建筑专教",IF(S5220&gt;0.1,1.38,1.28),"阶梯教室",IF(S5220&gt;0.1,1.15,1.05),"公共教室",IF(S5220&gt;0.1,1.22,1.12),IF(S5220&gt;0.1,1.2,1.1))+(MOD(ROW()*11,31)/31-0.5)*0.06,2)</f>
        <v>1.19</v>
      </c>
      <c r="P5220" s="12">
        <f t="shared" si="492"/>
        <v>0.01</v>
      </c>
      <c r="Q5220" s="13">
        <f t="shared" si="493"/>
        <v>-0.33039315225096533</v>
      </c>
      <c r="R5220" s="1">
        <v>7.0000000000000007E-2</v>
      </c>
      <c r="S5220" s="1">
        <v>0.28999999999999998</v>
      </c>
      <c r="T5220" s="1">
        <v>0.02</v>
      </c>
      <c r="U5220" s="4" t="s">
        <v>60</v>
      </c>
      <c r="V5220">
        <v>0.41</v>
      </c>
      <c r="W5220">
        <v>0.3</v>
      </c>
      <c r="X5220" s="14">
        <v>0.73</v>
      </c>
      <c r="Y5220" s="14">
        <v>2.38</v>
      </c>
      <c r="Z5220" s="14">
        <v>0.25</v>
      </c>
      <c r="AA5220" s="5">
        <f t="shared" si="489"/>
        <v>0.38</v>
      </c>
      <c r="AB5220" s="15" cm="1">
        <f t="array" ref="AB5220">_xlfn.SWITCH(U5220,"夏",122,"冬",90,"春",153,"秋",153,0)</f>
        <v>122</v>
      </c>
      <c r="AC5220" s="16">
        <f t="shared" si="490"/>
        <v>46.36</v>
      </c>
      <c r="AD5220" s="5">
        <f>IFERROR(AA5220/D5220,0)</f>
        <v>3.0271455292247003E-3</v>
      </c>
      <c r="AE5220" s="15">
        <f t="shared" si="491"/>
        <v>0.33424657534246577</v>
      </c>
      <c r="AF5220" s="5">
        <f>IFERROR(AD5220*AE5220*48,0)</f>
        <v>4.8567025257917389E-2</v>
      </c>
    </row>
    <row r="5221" spans="1:32" x14ac:dyDescent="0.15">
      <c r="A5221" s="17">
        <v>45897</v>
      </c>
      <c r="B5221" s="1" t="s">
        <v>35</v>
      </c>
      <c r="C5221" s="1" t="s">
        <v>33</v>
      </c>
      <c r="D5221" s="9">
        <v>125.5308</v>
      </c>
      <c r="E5221" s="6">
        <v>3.15</v>
      </c>
      <c r="F5221" s="18">
        <v>0.83333333333333304</v>
      </c>
      <c r="G5221" s="1">
        <v>24.5</v>
      </c>
      <c r="H5221" s="1">
        <v>92</v>
      </c>
      <c r="I5221" s="1">
        <v>24.8</v>
      </c>
      <c r="J5221" s="1">
        <v>0.05</v>
      </c>
      <c r="K5221" s="1">
        <v>368</v>
      </c>
      <c r="L5221" s="1">
        <v>315</v>
      </c>
      <c r="M5221" s="6">
        <f t="shared" si="494"/>
        <v>24.862712952607694</v>
      </c>
      <c r="N5221" s="1">
        <v>0</v>
      </c>
      <c r="O5221" s="1">
        <v>0</v>
      </c>
      <c r="P5221" s="12">
        <f t="shared" si="492"/>
        <v>0</v>
      </c>
      <c r="Q5221" s="1">
        <v>0</v>
      </c>
      <c r="R5221" s="1">
        <v>0.05</v>
      </c>
      <c r="S5221" s="1">
        <v>0.33</v>
      </c>
      <c r="T5221" s="1">
        <v>0</v>
      </c>
      <c r="U5221" s="4" t="s">
        <v>60</v>
      </c>
      <c r="V5221">
        <v>0.41</v>
      </c>
      <c r="W5221">
        <v>0.3</v>
      </c>
      <c r="X5221" s="14">
        <v>0.73</v>
      </c>
      <c r="Y5221" s="14">
        <v>2.38</v>
      </c>
      <c r="Z5221" s="14">
        <v>0.25</v>
      </c>
      <c r="AA5221" s="5">
        <f t="shared" si="489"/>
        <v>0.38</v>
      </c>
      <c r="AB5221" s="15" cm="1">
        <f t="array" ref="AB5221">_xlfn.SWITCH(U5221,"夏",122,"冬",90,"春",153,"秋",153,0)</f>
        <v>122</v>
      </c>
      <c r="AC5221" s="16">
        <f t="shared" si="490"/>
        <v>46.36</v>
      </c>
      <c r="AD5221" s="5">
        <f>IFERROR(AA5221/D5221,0)</f>
        <v>3.0271455292247003E-3</v>
      </c>
      <c r="AE5221" s="15">
        <f t="shared" si="491"/>
        <v>0.33424657534246577</v>
      </c>
      <c r="AF5221" s="5">
        <f>IFERROR(AD5221*AE5221*48,0)</f>
        <v>4.8567025257917389E-2</v>
      </c>
    </row>
    <row r="5222" spans="1:32" x14ac:dyDescent="0.15">
      <c r="A5222" s="17">
        <v>45897</v>
      </c>
      <c r="B5222" s="1" t="s">
        <v>35</v>
      </c>
      <c r="C5222" s="1" t="s">
        <v>33</v>
      </c>
      <c r="D5222" s="9">
        <v>125.5308</v>
      </c>
      <c r="E5222" s="6">
        <v>3.15</v>
      </c>
      <c r="F5222" s="18">
        <v>0.85416666666666696</v>
      </c>
      <c r="G5222" s="1">
        <v>23.9</v>
      </c>
      <c r="H5222" s="1">
        <v>96</v>
      </c>
      <c r="I5222" s="1">
        <v>24.2</v>
      </c>
      <c r="J5222" s="1">
        <v>0.03</v>
      </c>
      <c r="K5222" s="1">
        <v>345</v>
      </c>
      <c r="L5222" s="1">
        <v>255</v>
      </c>
      <c r="M5222" s="6">
        <f t="shared" si="494"/>
        <v>24.246441871100217</v>
      </c>
      <c r="N5222" s="1">
        <v>0</v>
      </c>
      <c r="O5222" s="1">
        <v>0</v>
      </c>
      <c r="P5222" s="12">
        <f t="shared" si="492"/>
        <v>0</v>
      </c>
      <c r="Q5222" s="1">
        <v>0</v>
      </c>
      <c r="R5222" s="1">
        <v>0.03</v>
      </c>
      <c r="S5222" s="1">
        <v>0.37</v>
      </c>
      <c r="T5222" s="1">
        <v>0</v>
      </c>
      <c r="U5222" s="4" t="s">
        <v>60</v>
      </c>
      <c r="V5222">
        <v>0.41</v>
      </c>
      <c r="W5222">
        <v>0.3</v>
      </c>
      <c r="X5222" s="14">
        <v>0.73</v>
      </c>
      <c r="Y5222" s="14">
        <v>2.38</v>
      </c>
      <c r="Z5222" s="14">
        <v>0.25</v>
      </c>
      <c r="AA5222" s="5">
        <f t="shared" si="489"/>
        <v>0.4</v>
      </c>
      <c r="AB5222" s="15" cm="1">
        <f t="array" ref="AB5222">_xlfn.SWITCH(U5222,"夏",122,"冬",90,"春",153,"秋",153,0)</f>
        <v>122</v>
      </c>
      <c r="AC5222" s="16">
        <f t="shared" si="490"/>
        <v>48.800000000000004</v>
      </c>
      <c r="AD5222" s="5">
        <f>IFERROR(AA5222/D5222,0)</f>
        <v>3.1864689781312635E-3</v>
      </c>
      <c r="AE5222" s="15">
        <f t="shared" si="491"/>
        <v>0.33424657534246577</v>
      </c>
      <c r="AF5222" s="5">
        <f>IFERROR(AD5222*AE5222*48,0)</f>
        <v>5.1123184482018302E-2</v>
      </c>
    </row>
    <row r="5223" spans="1:32" x14ac:dyDescent="0.15">
      <c r="A5223" s="17">
        <v>45897</v>
      </c>
      <c r="B5223" s="1" t="s">
        <v>35</v>
      </c>
      <c r="C5223" s="1" t="s">
        <v>33</v>
      </c>
      <c r="D5223" s="9">
        <v>125.5308</v>
      </c>
      <c r="E5223" s="6">
        <v>3.15</v>
      </c>
      <c r="F5223" s="18">
        <v>0.875</v>
      </c>
      <c r="G5223" s="1">
        <v>23.2</v>
      </c>
      <c r="H5223" s="1">
        <v>96</v>
      </c>
      <c r="I5223" s="1">
        <v>23.5</v>
      </c>
      <c r="J5223" s="1">
        <v>0.05</v>
      </c>
      <c r="K5223" s="1">
        <v>332</v>
      </c>
      <c r="L5223" s="1">
        <v>195</v>
      </c>
      <c r="M5223" s="6">
        <f t="shared" si="494"/>
        <v>23.563540692130857</v>
      </c>
      <c r="N5223" s="1">
        <v>0</v>
      </c>
      <c r="O5223" s="1">
        <v>0</v>
      </c>
      <c r="P5223" s="12">
        <f t="shared" si="492"/>
        <v>0</v>
      </c>
      <c r="Q5223" s="1">
        <v>0</v>
      </c>
      <c r="R5223" s="1">
        <v>0.01</v>
      </c>
      <c r="S5223" s="1">
        <v>0.41</v>
      </c>
      <c r="T5223" s="1">
        <v>0</v>
      </c>
      <c r="U5223" s="4" t="s">
        <v>60</v>
      </c>
      <c r="V5223">
        <v>0.41</v>
      </c>
      <c r="W5223">
        <v>0.3</v>
      </c>
      <c r="X5223" s="14">
        <v>0.73</v>
      </c>
      <c r="Y5223" s="14">
        <v>2.38</v>
      </c>
      <c r="Z5223" s="14">
        <v>0.25</v>
      </c>
      <c r="AA5223" s="5">
        <f t="shared" si="489"/>
        <v>0.42</v>
      </c>
      <c r="AB5223" s="15" cm="1">
        <f t="array" ref="AB5223">_xlfn.SWITCH(U5223,"夏",122,"冬",90,"春",153,"秋",153,0)</f>
        <v>122</v>
      </c>
      <c r="AC5223" s="16">
        <f t="shared" si="490"/>
        <v>51.239999999999995</v>
      </c>
      <c r="AD5223" s="5">
        <f>IFERROR(AA5223/D5223,0)</f>
        <v>3.3457924270378263E-3</v>
      </c>
      <c r="AE5223" s="15">
        <f t="shared" si="491"/>
        <v>0.33424657534246577</v>
      </c>
      <c r="AF5223" s="5">
        <f>IFERROR(AD5223*AE5223*48,0)</f>
        <v>5.3679343706119209E-2</v>
      </c>
    </row>
    <row r="5224" spans="1:32" x14ac:dyDescent="0.15">
      <c r="A5224" s="17">
        <v>45897</v>
      </c>
      <c r="B5224" s="1" t="s">
        <v>35</v>
      </c>
      <c r="C5224" s="1" t="s">
        <v>33</v>
      </c>
      <c r="D5224" s="9">
        <v>125.5308</v>
      </c>
      <c r="E5224" s="6">
        <v>3.15</v>
      </c>
      <c r="F5224" s="18">
        <v>0.89583333333333304</v>
      </c>
      <c r="G5224" s="1">
        <v>22.5</v>
      </c>
      <c r="H5224" s="1">
        <v>96</v>
      </c>
      <c r="I5224" s="1">
        <v>22.8</v>
      </c>
      <c r="J5224" s="1">
        <v>0.03</v>
      </c>
      <c r="K5224" s="1">
        <v>318</v>
      </c>
      <c r="L5224" s="1">
        <v>135</v>
      </c>
      <c r="M5224" s="6">
        <f t="shared" si="494"/>
        <v>22.847103867413807</v>
      </c>
      <c r="N5224" s="1">
        <v>0</v>
      </c>
      <c r="O5224" s="1">
        <v>0</v>
      </c>
      <c r="P5224" s="12">
        <f t="shared" si="492"/>
        <v>0</v>
      </c>
      <c r="Q5224" s="1">
        <v>0</v>
      </c>
      <c r="R5224" s="1">
        <v>0</v>
      </c>
      <c r="S5224" s="1">
        <v>0.45</v>
      </c>
      <c r="T5224" s="1">
        <v>0</v>
      </c>
      <c r="U5224" s="4" t="s">
        <v>60</v>
      </c>
      <c r="V5224">
        <v>0.41</v>
      </c>
      <c r="W5224">
        <v>0.3</v>
      </c>
      <c r="X5224" s="14">
        <v>0.73</v>
      </c>
      <c r="Y5224" s="14">
        <v>2.38</v>
      </c>
      <c r="Z5224" s="14">
        <v>0.25</v>
      </c>
      <c r="AA5224" s="5">
        <f t="shared" ref="AA5224:AA5287" si="495">R5224+S5224+T5224</f>
        <v>0.45</v>
      </c>
      <c r="AB5224" s="15" cm="1">
        <f t="array" ref="AB5224">_xlfn.SWITCH(U5224,"夏",122,"冬",90,"春",153,"秋",153,0)</f>
        <v>122</v>
      </c>
      <c r="AC5224" s="16">
        <f t="shared" ref="AC5224:AC5287" si="496">AA5224*AB5224</f>
        <v>54.9</v>
      </c>
      <c r="AD5224" s="5">
        <f>IFERROR(AA5224/D5224,0)</f>
        <v>3.5847776003976716E-3</v>
      </c>
      <c r="AE5224" s="15">
        <f t="shared" ref="AE5224:AE5287" si="497">IF(U5224="夏",122/365,IF(U5224="冬",90/365,IF(OR(U5224="春",U5224="秋"),153/365,0)))</f>
        <v>0.33424657534246577</v>
      </c>
      <c r="AF5224" s="5">
        <f>IFERROR(AD5224*AE5224*48,0)</f>
        <v>5.751358254227059E-2</v>
      </c>
    </row>
    <row r="5225" spans="1:32" x14ac:dyDescent="0.15">
      <c r="A5225" s="17">
        <v>45897</v>
      </c>
      <c r="B5225" s="1" t="s">
        <v>35</v>
      </c>
      <c r="C5225" s="1" t="s">
        <v>33</v>
      </c>
      <c r="D5225" s="9">
        <v>125.5308</v>
      </c>
      <c r="E5225" s="6">
        <v>3.15</v>
      </c>
      <c r="F5225" s="18">
        <v>0.91666666666666696</v>
      </c>
      <c r="G5225" s="1">
        <v>21.8</v>
      </c>
      <c r="H5225" s="1">
        <v>96</v>
      </c>
      <c r="I5225" s="1">
        <v>22.1</v>
      </c>
      <c r="J5225" s="1">
        <v>0.03</v>
      </c>
      <c r="K5225" s="1">
        <v>305</v>
      </c>
      <c r="L5225" s="1">
        <v>75</v>
      </c>
      <c r="M5225" s="6">
        <f t="shared" si="494"/>
        <v>22.147439586337839</v>
      </c>
      <c r="N5225" s="1">
        <v>0</v>
      </c>
      <c r="O5225" s="1">
        <v>0</v>
      </c>
      <c r="P5225" s="12">
        <f t="shared" si="492"/>
        <v>0</v>
      </c>
      <c r="Q5225" s="1">
        <v>0</v>
      </c>
      <c r="R5225" s="1">
        <v>0</v>
      </c>
      <c r="S5225" s="1">
        <v>0.49</v>
      </c>
      <c r="T5225" s="1">
        <v>0</v>
      </c>
      <c r="U5225" s="4" t="s">
        <v>60</v>
      </c>
      <c r="V5225">
        <v>0.41</v>
      </c>
      <c r="W5225">
        <v>0.3</v>
      </c>
      <c r="X5225" s="14">
        <v>0.73</v>
      </c>
      <c r="Y5225" s="14">
        <v>2.38</v>
      </c>
      <c r="Z5225" s="14">
        <v>0.25</v>
      </c>
      <c r="AA5225" s="5">
        <f t="shared" si="495"/>
        <v>0.49</v>
      </c>
      <c r="AB5225" s="15" cm="1">
        <f t="array" ref="AB5225">_xlfn.SWITCH(U5225,"夏",122,"冬",90,"春",153,"秋",153,0)</f>
        <v>122</v>
      </c>
      <c r="AC5225" s="16">
        <f t="shared" si="496"/>
        <v>59.78</v>
      </c>
      <c r="AD5225" s="5">
        <f>IFERROR(AA5225/D5225,0)</f>
        <v>3.9034244982107977E-3</v>
      </c>
      <c r="AE5225" s="15">
        <f t="shared" si="497"/>
        <v>0.33424657534246577</v>
      </c>
      <c r="AF5225" s="5">
        <f>IFERROR(AD5225*AE5225*48,0)</f>
        <v>6.2625900990472425E-2</v>
      </c>
    </row>
    <row r="5226" spans="1:32" x14ac:dyDescent="0.15">
      <c r="A5226" s="17">
        <v>45897</v>
      </c>
      <c r="B5226" s="1" t="s">
        <v>36</v>
      </c>
      <c r="C5226" s="1" t="s">
        <v>33</v>
      </c>
      <c r="D5226" s="9">
        <v>125.5308</v>
      </c>
      <c r="E5226" s="6">
        <v>3.15</v>
      </c>
      <c r="F5226" s="18">
        <v>0.33333333333333298</v>
      </c>
      <c r="G5226" s="1">
        <v>22.8</v>
      </c>
      <c r="H5226" s="1">
        <v>85</v>
      </c>
      <c r="I5226" s="1">
        <v>23.1</v>
      </c>
      <c r="J5226" s="1">
        <v>0.08</v>
      </c>
      <c r="K5226" s="1">
        <v>405</v>
      </c>
      <c r="L5226" s="1">
        <v>110</v>
      </c>
      <c r="M5226" s="6">
        <f t="shared" si="494"/>
        <v>23.184573727961208</v>
      </c>
      <c r="N5226" s="19">
        <v>0.5</v>
      </c>
      <c r="O5226" s="11" cm="1">
        <f t="array" ref="O5226">ROUND(_xlfn.SWITCH(C5226,"建筑专教",IF(S5226&gt;0.1,1.38,1.28),"阶梯教室",IF(S5226&gt;0.1,1.15,1.05),"公共教室",IF(S5226&gt;0.1,1.22,1.12),IF(S5226&gt;0.1,1.2,1.1))+(MOD(ROW()*11,31)/31-0.5)*0.06,2)</f>
        <v>1.0900000000000001</v>
      </c>
      <c r="P5226" s="12">
        <f t="shared" si="492"/>
        <v>0</v>
      </c>
      <c r="Q5226" s="13">
        <f t="shared" si="493"/>
        <v>-1.456706827355327</v>
      </c>
      <c r="R5226" s="1">
        <v>0.15</v>
      </c>
      <c r="S5226" s="1">
        <v>0.05</v>
      </c>
      <c r="T5226" s="1">
        <v>0.01</v>
      </c>
      <c r="U5226" s="4" t="s">
        <v>60</v>
      </c>
      <c r="V5226">
        <v>0.41</v>
      </c>
      <c r="W5226">
        <v>0.3</v>
      </c>
      <c r="X5226" s="14">
        <v>0.73</v>
      </c>
      <c r="Y5226" s="14">
        <v>2.38</v>
      </c>
      <c r="Z5226" s="14">
        <v>0.25</v>
      </c>
      <c r="AA5226" s="5">
        <f t="shared" si="495"/>
        <v>0.21000000000000002</v>
      </c>
      <c r="AB5226" s="15" cm="1">
        <f t="array" ref="AB5226">_xlfn.SWITCH(U5226,"夏",122,"冬",90,"春",153,"秋",153,0)</f>
        <v>122</v>
      </c>
      <c r="AC5226" s="16">
        <f t="shared" si="496"/>
        <v>25.62</v>
      </c>
      <c r="AD5226" s="5">
        <f>IFERROR(AA5226/D5226,0)</f>
        <v>1.6728962135189134E-3</v>
      </c>
      <c r="AE5226" s="15">
        <f t="shared" si="497"/>
        <v>0.33424657534246577</v>
      </c>
      <c r="AF5226" s="5">
        <f>IFERROR(AD5226*AE5226*48,0)</f>
        <v>2.6839671853059612E-2</v>
      </c>
    </row>
    <row r="5227" spans="1:32" x14ac:dyDescent="0.15">
      <c r="A5227" s="17">
        <v>45897</v>
      </c>
      <c r="B5227" s="1" t="s">
        <v>36</v>
      </c>
      <c r="C5227" s="1" t="s">
        <v>33</v>
      </c>
      <c r="D5227" s="9">
        <v>125.5308</v>
      </c>
      <c r="E5227" s="6">
        <v>3.15</v>
      </c>
      <c r="F5227" s="18">
        <v>0.35416666666666702</v>
      </c>
      <c r="G5227" s="1">
        <v>24</v>
      </c>
      <c r="H5227" s="1">
        <v>81</v>
      </c>
      <c r="I5227" s="1">
        <v>24.3</v>
      </c>
      <c r="J5227" s="1">
        <v>0.14000000000000001</v>
      </c>
      <c r="K5227" s="1">
        <v>485</v>
      </c>
      <c r="L5227" s="1">
        <v>220</v>
      </c>
      <c r="M5227" s="6">
        <f t="shared" si="494"/>
        <v>24.41687495929807</v>
      </c>
      <c r="N5227" s="19">
        <v>0.5</v>
      </c>
      <c r="O5227" s="11" cm="1">
        <f t="array" ref="O5227">ROUND(_xlfn.SWITCH(C5227,"建筑专教",IF(S5227&gt;0.1,1.38,1.28),"阶梯教室",IF(S5227&gt;0.1,1.15,1.05),"公共教室",IF(S5227&gt;0.1,1.22,1.12),IF(S5227&gt;0.1,1.2,1.1))+(MOD(ROW()*11,31)/31-0.5)*0.06,2)</f>
        <v>1.1100000000000001</v>
      </c>
      <c r="P5227" s="12">
        <f t="shared" si="492"/>
        <v>0.08</v>
      </c>
      <c r="Q5227" s="13">
        <f t="shared" si="493"/>
        <v>-0.93013057840301461</v>
      </c>
      <c r="R5227" s="1">
        <v>0.3</v>
      </c>
      <c r="S5227" s="1">
        <v>0.04</v>
      </c>
      <c r="T5227" s="1">
        <v>0.1</v>
      </c>
      <c r="U5227" s="4" t="s">
        <v>60</v>
      </c>
      <c r="V5227">
        <v>0.41</v>
      </c>
      <c r="W5227">
        <v>0.3</v>
      </c>
      <c r="X5227" s="14">
        <v>0.73</v>
      </c>
      <c r="Y5227" s="14">
        <v>2.38</v>
      </c>
      <c r="Z5227" s="14">
        <v>0.25</v>
      </c>
      <c r="AA5227" s="5">
        <f t="shared" si="495"/>
        <v>0.43999999999999995</v>
      </c>
      <c r="AB5227" s="15" cm="1">
        <f t="array" ref="AB5227">_xlfn.SWITCH(U5227,"夏",122,"冬",90,"春",153,"秋",153,0)</f>
        <v>122</v>
      </c>
      <c r="AC5227" s="16">
        <f t="shared" si="496"/>
        <v>53.679999999999993</v>
      </c>
      <c r="AD5227" s="5">
        <f>IFERROR(AA5227/D5227,0)</f>
        <v>3.5051158759443891E-3</v>
      </c>
      <c r="AE5227" s="15">
        <f t="shared" si="497"/>
        <v>0.33424657534246577</v>
      </c>
      <c r="AF5227" s="5">
        <f>IFERROR(AD5227*AE5227*48,0)</f>
        <v>5.6235502930220116E-2</v>
      </c>
    </row>
    <row r="5228" spans="1:32" x14ac:dyDescent="0.15">
      <c r="A5228" s="17">
        <v>45897</v>
      </c>
      <c r="B5228" s="1" t="s">
        <v>36</v>
      </c>
      <c r="C5228" s="1" t="s">
        <v>33</v>
      </c>
      <c r="D5228" s="9">
        <v>125.5308</v>
      </c>
      <c r="E5228" s="6">
        <v>3.15</v>
      </c>
      <c r="F5228" s="18">
        <v>0.375</v>
      </c>
      <c r="G5228" s="1">
        <v>25</v>
      </c>
      <c r="H5228" s="1">
        <v>77</v>
      </c>
      <c r="I5228" s="1">
        <v>25.3</v>
      </c>
      <c r="J5228" s="1">
        <v>0.15</v>
      </c>
      <c r="K5228" s="1">
        <v>568</v>
      </c>
      <c r="L5228" s="1">
        <v>285</v>
      </c>
      <c r="M5228" s="6">
        <f t="shared" si="494"/>
        <v>25.420592228553346</v>
      </c>
      <c r="N5228" s="19">
        <v>0.5</v>
      </c>
      <c r="O5228" s="11" cm="1">
        <f t="array" ref="O5228">ROUND(_xlfn.SWITCH(C5228,"建筑专教",IF(S5228&gt;0.1,1.38,1.28),"阶梯教室",IF(S5228&gt;0.1,1.15,1.05),"公共教室",IF(S5228&gt;0.1,1.22,1.12),IF(S5228&gt;0.1,1.2,1.1))+(MOD(ROW()*11,31)/31-0.5)*0.06,2)</f>
        <v>1.08</v>
      </c>
      <c r="P5228" s="12">
        <f t="shared" si="492"/>
        <v>0.17</v>
      </c>
      <c r="Q5228" s="13">
        <f t="shared" si="493"/>
        <v>-0.65128873779171115</v>
      </c>
      <c r="R5228" s="1">
        <v>0.35</v>
      </c>
      <c r="S5228" s="1">
        <v>0</v>
      </c>
      <c r="T5228" s="1">
        <v>0.16</v>
      </c>
      <c r="U5228" s="4" t="s">
        <v>60</v>
      </c>
      <c r="V5228">
        <v>0.41</v>
      </c>
      <c r="W5228">
        <v>0.3</v>
      </c>
      <c r="X5228" s="14">
        <v>0.73</v>
      </c>
      <c r="Y5228" s="14">
        <v>2.38</v>
      </c>
      <c r="Z5228" s="14">
        <v>0.25</v>
      </c>
      <c r="AA5228" s="5">
        <f t="shared" si="495"/>
        <v>0.51</v>
      </c>
      <c r="AB5228" s="15" cm="1">
        <f t="array" ref="AB5228">_xlfn.SWITCH(U5228,"夏",122,"冬",90,"春",153,"秋",153,0)</f>
        <v>122</v>
      </c>
      <c r="AC5228" s="16">
        <f t="shared" si="496"/>
        <v>62.22</v>
      </c>
      <c r="AD5228" s="5">
        <f>IFERROR(AA5228/D5228,0)</f>
        <v>4.0627479471173613E-3</v>
      </c>
      <c r="AE5228" s="15">
        <f t="shared" si="497"/>
        <v>0.33424657534246577</v>
      </c>
      <c r="AF5228" s="5">
        <f>IFERROR(AD5228*AE5228*48,0)</f>
        <v>6.5182060214573345E-2</v>
      </c>
    </row>
    <row r="5229" spans="1:32" x14ac:dyDescent="0.15">
      <c r="A5229" s="17">
        <v>45897</v>
      </c>
      <c r="B5229" s="1" t="s">
        <v>36</v>
      </c>
      <c r="C5229" s="1" t="s">
        <v>33</v>
      </c>
      <c r="D5229" s="9">
        <v>125.5308</v>
      </c>
      <c r="E5229" s="6">
        <v>3.15</v>
      </c>
      <c r="F5229" s="18">
        <v>0.39583333333333298</v>
      </c>
      <c r="G5229" s="1">
        <v>25.5</v>
      </c>
      <c r="H5229" s="1">
        <v>78</v>
      </c>
      <c r="I5229" s="1">
        <v>25.8</v>
      </c>
      <c r="J5229" s="1">
        <v>0.11</v>
      </c>
      <c r="K5229" s="1">
        <v>485</v>
      </c>
      <c r="L5229" s="1">
        <v>250</v>
      </c>
      <c r="M5229" s="6">
        <f t="shared" si="494"/>
        <v>25.899624322657871</v>
      </c>
      <c r="N5229" s="19">
        <v>0.5</v>
      </c>
      <c r="O5229" s="11" cm="1">
        <f t="array" ref="O5229">ROUND(_xlfn.SWITCH(C5229,"建筑专教",IF(S5229&gt;0.1,1.38,1.28),"阶梯教室",IF(S5229&gt;0.1,1.15,1.05),"公共教室",IF(S5229&gt;0.1,1.22,1.12),IF(S5229&gt;0.1,1.2,1.1))+(MOD(ROW()*11,31)/31-0.5)*0.06,2)</f>
        <v>1.1000000000000001</v>
      </c>
      <c r="P5229" s="12">
        <f>IF(O5229=0,0,ROUND(MIN(MAX((K5229-400)/(320*E5229*IF(C5229="公共教室",0.95,IF(C5229="建筑专教",0.85,IF(C5229="阶梯教室",1.15,1)))),0),2),2))</f>
        <v>0.08</v>
      </c>
      <c r="Q5229" s="13">
        <f t="shared" si="493"/>
        <v>-0.41257262208684892</v>
      </c>
      <c r="R5229" s="1">
        <v>0.22</v>
      </c>
      <c r="S5229" s="1">
        <v>0</v>
      </c>
      <c r="T5229" s="1">
        <v>0.08</v>
      </c>
      <c r="U5229" s="4" t="s">
        <v>60</v>
      </c>
      <c r="V5229">
        <v>0.41</v>
      </c>
      <c r="W5229">
        <v>0.3</v>
      </c>
      <c r="X5229" s="14">
        <v>0.73</v>
      </c>
      <c r="Y5229" s="14">
        <v>2.38</v>
      </c>
      <c r="Z5229" s="14">
        <v>0.25</v>
      </c>
      <c r="AA5229" s="5">
        <f t="shared" si="495"/>
        <v>0.3</v>
      </c>
      <c r="AB5229" s="15" cm="1">
        <f t="array" ref="AB5229">_xlfn.SWITCH(U5229,"夏",122,"冬",90,"春",153,"秋",153,0)</f>
        <v>122</v>
      </c>
      <c r="AC5229" s="16">
        <f t="shared" si="496"/>
        <v>36.6</v>
      </c>
      <c r="AD5229" s="5">
        <f>IFERROR(AA5229/D5229,0)</f>
        <v>2.3898517335984473E-3</v>
      </c>
      <c r="AE5229" s="15">
        <f t="shared" si="497"/>
        <v>0.33424657534246577</v>
      </c>
      <c r="AF5229" s="5">
        <f>IFERROR(AD5229*AE5229*48,0)</f>
        <v>3.834238836151372E-2</v>
      </c>
    </row>
    <row r="5230" spans="1:32" x14ac:dyDescent="0.15">
      <c r="A5230" s="17">
        <v>45897</v>
      </c>
      <c r="B5230" s="1" t="s">
        <v>36</v>
      </c>
      <c r="C5230" s="1" t="s">
        <v>33</v>
      </c>
      <c r="D5230" s="9">
        <v>125.5308</v>
      </c>
      <c r="E5230" s="6">
        <v>3.15</v>
      </c>
      <c r="F5230" s="18">
        <v>0.41666666666666702</v>
      </c>
      <c r="G5230" s="1">
        <v>26.3</v>
      </c>
      <c r="H5230" s="1">
        <v>77</v>
      </c>
      <c r="I5230" s="1">
        <v>26.6</v>
      </c>
      <c r="J5230" s="1">
        <v>0.15</v>
      </c>
      <c r="K5230" s="1">
        <v>568</v>
      </c>
      <c r="L5230" s="1">
        <v>330</v>
      </c>
      <c r="M5230" s="6">
        <f t="shared" si="494"/>
        <v>26.719031259528663</v>
      </c>
      <c r="N5230" s="19">
        <v>0.5</v>
      </c>
      <c r="O5230" s="11" cm="1">
        <f t="array" ref="O5230">ROUND(_xlfn.SWITCH(C5230,"建筑专教",IF(S5230&gt;0.1,1.38,1.28),"阶梯教室",IF(S5230&gt;0.1,1.15,1.05),"公共教室",IF(S5230&gt;0.1,1.22,1.12),IF(S5230&gt;0.1,1.2,1.1))+(MOD(ROW()*11,31)/31-0.5)*0.06,2)</f>
        <v>1.1200000000000001</v>
      </c>
      <c r="P5230" s="12">
        <f>IF(O5230=0,0,ROUND(MIN(MAX((K5230-400)/(320*E5230*IF(C5230="公共教室",0.95,IF(C5230="建筑专教",0.85,IF(C5230="阶梯教室",1.15,1)))),0),2),2))</f>
        <v>0.17</v>
      </c>
      <c r="Q5230" s="13">
        <f t="shared" si="493"/>
        <v>-7.3007076722121103E-2</v>
      </c>
      <c r="R5230" s="1">
        <v>0.28999999999999998</v>
      </c>
      <c r="S5230" s="1">
        <v>0</v>
      </c>
      <c r="T5230" s="1">
        <v>0.15</v>
      </c>
      <c r="U5230" s="4" t="s">
        <v>60</v>
      </c>
      <c r="V5230">
        <v>0.41</v>
      </c>
      <c r="W5230">
        <v>0.3</v>
      </c>
      <c r="X5230" s="14">
        <v>0.73</v>
      </c>
      <c r="Y5230" s="14">
        <v>2.38</v>
      </c>
      <c r="Z5230" s="14">
        <v>0.25</v>
      </c>
      <c r="AA5230" s="5">
        <f t="shared" si="495"/>
        <v>0.43999999999999995</v>
      </c>
      <c r="AB5230" s="15" cm="1">
        <f t="array" ref="AB5230">_xlfn.SWITCH(U5230,"夏",122,"冬",90,"春",153,"秋",153,0)</f>
        <v>122</v>
      </c>
      <c r="AC5230" s="16">
        <f t="shared" si="496"/>
        <v>53.679999999999993</v>
      </c>
      <c r="AD5230" s="5">
        <f>IFERROR(AA5230/D5230,0)</f>
        <v>3.5051158759443891E-3</v>
      </c>
      <c r="AE5230" s="15">
        <f t="shared" si="497"/>
        <v>0.33424657534246577</v>
      </c>
      <c r="AF5230" s="5">
        <f>IFERROR(AD5230*AE5230*48,0)</f>
        <v>5.6235502930220116E-2</v>
      </c>
    </row>
    <row r="5231" spans="1:32" x14ac:dyDescent="0.15">
      <c r="A5231" s="17">
        <v>45897</v>
      </c>
      <c r="B5231" s="1" t="s">
        <v>36</v>
      </c>
      <c r="C5231" s="1" t="s">
        <v>33</v>
      </c>
      <c r="D5231" s="9">
        <v>125.5308</v>
      </c>
      <c r="E5231" s="6">
        <v>3.15</v>
      </c>
      <c r="F5231" s="18">
        <v>0.4375</v>
      </c>
      <c r="G5231" s="1">
        <v>26.7</v>
      </c>
      <c r="H5231" s="1">
        <v>75</v>
      </c>
      <c r="I5231" s="1">
        <v>27</v>
      </c>
      <c r="J5231" s="1">
        <v>0.14000000000000001</v>
      </c>
      <c r="K5231" s="1">
        <v>632</v>
      </c>
      <c r="L5231" s="1">
        <v>410</v>
      </c>
      <c r="M5231" s="6">
        <f t="shared" si="494"/>
        <v>27.113751578053268</v>
      </c>
      <c r="N5231" s="19">
        <v>0.5</v>
      </c>
      <c r="O5231" s="11" cm="1">
        <f t="array" ref="O5231">ROUND(_xlfn.SWITCH(C5231,"建筑专教",IF(S5231&gt;0.1,1.38,1.28),"阶梯教室",IF(S5231&gt;0.1,1.15,1.05),"公共教室",IF(S5231&gt;0.1,1.22,1.12),IF(S5231&gt;0.1,1.2,1.1))+(MOD(ROW()*11,31)/31-0.5)*0.06,2)</f>
        <v>1.08</v>
      </c>
      <c r="P5231" s="12">
        <f>IF(O5231=0,0,ROUND(MIN(MAX((K5231-400)/(320*E5231*IF(C5231="公共教室",0.95,IF(C5231="建筑专教",0.85,IF(C5231="阶梯教室",1.15,1)))),0),2),2))</f>
        <v>0.23</v>
      </c>
      <c r="Q5231" s="13">
        <f t="shared" si="493"/>
        <v>-2.1992013819945946E-2</v>
      </c>
      <c r="R5231" s="1">
        <v>0.31</v>
      </c>
      <c r="S5231" s="1">
        <v>0</v>
      </c>
      <c r="T5231" s="1">
        <v>0.21</v>
      </c>
      <c r="U5231" s="4" t="s">
        <v>60</v>
      </c>
      <c r="V5231">
        <v>0.41</v>
      </c>
      <c r="W5231">
        <v>0.3</v>
      </c>
      <c r="X5231" s="14">
        <v>0.73</v>
      </c>
      <c r="Y5231" s="14">
        <v>2.38</v>
      </c>
      <c r="Z5231" s="14">
        <v>0.25</v>
      </c>
      <c r="AA5231" s="5">
        <f t="shared" si="495"/>
        <v>0.52</v>
      </c>
      <c r="AB5231" s="15" cm="1">
        <f t="array" ref="AB5231">_xlfn.SWITCH(U5231,"夏",122,"冬",90,"春",153,"秋",153,0)</f>
        <v>122</v>
      </c>
      <c r="AC5231" s="16">
        <f t="shared" si="496"/>
        <v>63.440000000000005</v>
      </c>
      <c r="AD5231" s="5">
        <f>IFERROR(AA5231/D5231,0)</f>
        <v>4.1424096715706425E-3</v>
      </c>
      <c r="AE5231" s="15">
        <f t="shared" si="497"/>
        <v>0.33424657534246577</v>
      </c>
      <c r="AF5231" s="5">
        <f>IFERROR(AD5231*AE5231*48,0)</f>
        <v>6.6460139826623799E-2</v>
      </c>
    </row>
    <row r="5232" spans="1:32" x14ac:dyDescent="0.15">
      <c r="A5232" s="17">
        <v>45897</v>
      </c>
      <c r="B5232" s="1" t="s">
        <v>36</v>
      </c>
      <c r="C5232" s="1" t="s">
        <v>33</v>
      </c>
      <c r="D5232" s="9">
        <v>125.5308</v>
      </c>
      <c r="E5232" s="6">
        <v>3.15</v>
      </c>
      <c r="F5232" s="18">
        <v>0.45833333333333298</v>
      </c>
      <c r="G5232" s="1">
        <v>27.5</v>
      </c>
      <c r="H5232" s="1">
        <v>80</v>
      </c>
      <c r="I5232" s="1">
        <v>27.8</v>
      </c>
      <c r="J5232" s="1">
        <v>0.11</v>
      </c>
      <c r="K5232" s="1">
        <v>585</v>
      </c>
      <c r="L5232" s="1">
        <v>370</v>
      </c>
      <c r="M5232" s="6">
        <f t="shared" si="494"/>
        <v>27.897652580110446</v>
      </c>
      <c r="N5232" s="19">
        <v>0.5</v>
      </c>
      <c r="O5232" s="11" cm="1">
        <f t="array" ref="O5232">ROUND(_xlfn.SWITCH(C5232,"建筑专教",IF(S5232&gt;0.1,1.38,1.28),"阶梯教室",IF(S5232&gt;0.1,1.15,1.05),"公共教室",IF(S5232&gt;0.1,1.22,1.12),IF(S5232&gt;0.1,1.2,1.1))+(MOD(ROW()*11,31)/31-0.5)*0.06,2)</f>
        <v>1.1000000000000001</v>
      </c>
      <c r="P5232" s="12">
        <f>IF(O5232=0,0,ROUND(MIN(MAX((K5232-400)/(320*E5232*IF(C5232="公共教室",0.95,IF(C5232="建筑专教",0.85,IF(C5232="阶梯教室",1.15,1)))),0),2),2))</f>
        <v>0.18</v>
      </c>
      <c r="Q5232" s="13">
        <f t="shared" si="493"/>
        <v>0.30484011416790069</v>
      </c>
      <c r="R5232" s="1">
        <v>0.24</v>
      </c>
      <c r="S5232" s="1">
        <v>0</v>
      </c>
      <c r="T5232" s="1">
        <v>0.14000000000000001</v>
      </c>
      <c r="U5232" s="4" t="s">
        <v>60</v>
      </c>
      <c r="V5232">
        <v>0.41</v>
      </c>
      <c r="W5232">
        <v>0.3</v>
      </c>
      <c r="X5232" s="14">
        <v>0.73</v>
      </c>
      <c r="Y5232" s="14">
        <v>2.38</v>
      </c>
      <c r="Z5232" s="14">
        <v>0.25</v>
      </c>
      <c r="AA5232" s="5">
        <f t="shared" si="495"/>
        <v>0.38</v>
      </c>
      <c r="AB5232" s="15" cm="1">
        <f t="array" ref="AB5232">_xlfn.SWITCH(U5232,"夏",122,"冬",90,"春",153,"秋",153,0)</f>
        <v>122</v>
      </c>
      <c r="AC5232" s="16">
        <f t="shared" si="496"/>
        <v>46.36</v>
      </c>
      <c r="AD5232" s="5">
        <f>IFERROR(AA5232/D5232,0)</f>
        <v>3.0271455292247003E-3</v>
      </c>
      <c r="AE5232" s="15">
        <f t="shared" si="497"/>
        <v>0.33424657534246577</v>
      </c>
      <c r="AF5232" s="5">
        <f>IFERROR(AD5232*AE5232*48,0)</f>
        <v>4.8567025257917389E-2</v>
      </c>
    </row>
    <row r="5233" spans="1:32" x14ac:dyDescent="0.15">
      <c r="A5233" s="17">
        <v>45897</v>
      </c>
      <c r="B5233" s="1" t="s">
        <v>36</v>
      </c>
      <c r="C5233" s="1" t="s">
        <v>33</v>
      </c>
      <c r="D5233" s="9">
        <v>125.5308</v>
      </c>
      <c r="E5233" s="6">
        <v>3.15</v>
      </c>
      <c r="F5233" s="18">
        <v>0.47916666666666702</v>
      </c>
      <c r="G5233" s="1">
        <v>27.9</v>
      </c>
      <c r="H5233" s="1">
        <v>78</v>
      </c>
      <c r="I5233" s="1">
        <v>28.2</v>
      </c>
      <c r="J5233" s="1">
        <v>0.14000000000000001</v>
      </c>
      <c r="K5233" s="1">
        <v>662</v>
      </c>
      <c r="L5233" s="1">
        <v>450</v>
      </c>
      <c r="M5233" s="6">
        <f t="shared" si="494"/>
        <v>28.312399089324174</v>
      </c>
      <c r="N5233" s="19">
        <v>0.5</v>
      </c>
      <c r="O5233" s="11" cm="1">
        <f t="array" ref="O5233">ROUND(_xlfn.SWITCH(C5233,"建筑专教",IF(S5233&gt;0.1,1.38,1.28),"阶梯教室",IF(S5233&gt;0.1,1.15,1.05),"公共教室",IF(S5233&gt;0.1,1.22,1.12),IF(S5233&gt;0.1,1.2,1.1))+(MOD(ROW()*11,31)/31-0.5)*0.06,2)</f>
        <v>1.1200000000000001</v>
      </c>
      <c r="P5233" s="12">
        <f>IF(O5233=0,0,ROUND(MIN(MAX((K5233-400)/(320*E5233*IF(C5233="公共教室",0.95,IF(C5233="建筑专教",0.85,IF(C5233="阶梯教室",1.15,1)))),0),2),2))</f>
        <v>0.26</v>
      </c>
      <c r="Q5233" s="13">
        <f t="shared" si="493"/>
        <v>0.48192910849129778</v>
      </c>
      <c r="R5233" s="1">
        <v>0.26</v>
      </c>
      <c r="S5233" s="1">
        <v>0</v>
      </c>
      <c r="T5233" s="1">
        <v>0.2</v>
      </c>
      <c r="U5233" s="4" t="s">
        <v>60</v>
      </c>
      <c r="V5233">
        <v>0.41</v>
      </c>
      <c r="W5233">
        <v>0.3</v>
      </c>
      <c r="X5233" s="14">
        <v>0.73</v>
      </c>
      <c r="Y5233" s="14">
        <v>2.38</v>
      </c>
      <c r="Z5233" s="14">
        <v>0.25</v>
      </c>
      <c r="AA5233" s="5">
        <f t="shared" si="495"/>
        <v>0.46</v>
      </c>
      <c r="AB5233" s="15" cm="1">
        <f t="array" ref="AB5233">_xlfn.SWITCH(U5233,"夏",122,"冬",90,"春",153,"秋",153,0)</f>
        <v>122</v>
      </c>
      <c r="AC5233" s="16">
        <f t="shared" si="496"/>
        <v>56.120000000000005</v>
      </c>
      <c r="AD5233" s="5">
        <f>IFERROR(AA5233/D5233,0)</f>
        <v>3.6644393248509532E-3</v>
      </c>
      <c r="AE5233" s="15">
        <f t="shared" si="497"/>
        <v>0.33424657534246577</v>
      </c>
      <c r="AF5233" s="5">
        <f>IFERROR(AD5233*AE5233*48,0)</f>
        <v>5.879166215432105E-2</v>
      </c>
    </row>
    <row r="5234" spans="1:32" x14ac:dyDescent="0.15">
      <c r="A5234" s="17">
        <v>45897</v>
      </c>
      <c r="B5234" s="1" t="s">
        <v>36</v>
      </c>
      <c r="C5234" s="1" t="s">
        <v>33</v>
      </c>
      <c r="D5234" s="9">
        <v>125.5308</v>
      </c>
      <c r="E5234" s="6">
        <v>3.15</v>
      </c>
      <c r="F5234" s="18">
        <v>0.5</v>
      </c>
      <c r="G5234" s="1">
        <v>28.2</v>
      </c>
      <c r="H5234" s="1">
        <v>85</v>
      </c>
      <c r="I5234" s="1">
        <v>28.5</v>
      </c>
      <c r="J5234" s="1">
        <v>0.08</v>
      </c>
      <c r="K5234" s="1">
        <v>412</v>
      </c>
      <c r="L5234" s="1">
        <v>420</v>
      </c>
      <c r="M5234" s="6">
        <f t="shared" si="494"/>
        <v>28.580114941584839</v>
      </c>
      <c r="N5234" s="1">
        <v>0</v>
      </c>
      <c r="O5234" s="1">
        <v>0</v>
      </c>
      <c r="P5234" s="12">
        <f t="shared" ref="P5234:P5297" si="498">IF(O5234=0,0,ROUND(MIN(MAX((K5234-400)/(320*E5234*IF(C5234="公共教室",0.95,IF(C5234="建筑专教",0.85,IF(C5234="阶梯教室",1.15,1)))),0),2),2))</f>
        <v>0</v>
      </c>
      <c r="Q5234" s="1">
        <v>0</v>
      </c>
      <c r="R5234" s="1">
        <v>0.1</v>
      </c>
      <c r="S5234" s="1">
        <v>0</v>
      </c>
      <c r="T5234" s="1">
        <v>0</v>
      </c>
      <c r="U5234" s="4" t="s">
        <v>60</v>
      </c>
      <c r="V5234">
        <v>0.41</v>
      </c>
      <c r="W5234">
        <v>0.3</v>
      </c>
      <c r="X5234" s="14">
        <v>0.73</v>
      </c>
      <c r="Y5234" s="14">
        <v>2.38</v>
      </c>
      <c r="Z5234" s="14">
        <v>0.25</v>
      </c>
      <c r="AA5234" s="5">
        <f t="shared" si="495"/>
        <v>0.1</v>
      </c>
      <c r="AB5234" s="15" cm="1">
        <f t="array" ref="AB5234">_xlfn.SWITCH(U5234,"夏",122,"冬",90,"春",153,"秋",153,0)</f>
        <v>122</v>
      </c>
      <c r="AC5234" s="16">
        <f t="shared" si="496"/>
        <v>12.200000000000001</v>
      </c>
      <c r="AD5234" s="5">
        <f>IFERROR(AA5234/D5234,0)</f>
        <v>7.9661724453281588E-4</v>
      </c>
      <c r="AE5234" s="15">
        <f t="shared" si="497"/>
        <v>0.33424657534246577</v>
      </c>
      <c r="AF5234" s="5">
        <f>IFERROR(AD5234*AE5234*48,0)</f>
        <v>1.2780796120504576E-2</v>
      </c>
    </row>
    <row r="5235" spans="1:32" x14ac:dyDescent="0.15">
      <c r="A5235" s="17">
        <v>45897</v>
      </c>
      <c r="B5235" s="1" t="s">
        <v>36</v>
      </c>
      <c r="C5235" s="1" t="s">
        <v>33</v>
      </c>
      <c r="D5235" s="9">
        <v>125.5308</v>
      </c>
      <c r="E5235" s="6">
        <v>3.15</v>
      </c>
      <c r="F5235" s="18">
        <v>0.52083333333333304</v>
      </c>
      <c r="G5235" s="1">
        <v>28.6</v>
      </c>
      <c r="H5235" s="1">
        <v>90</v>
      </c>
      <c r="I5235" s="1">
        <v>28.9</v>
      </c>
      <c r="J5235" s="1">
        <v>0.06</v>
      </c>
      <c r="K5235" s="1">
        <v>398</v>
      </c>
      <c r="L5235" s="1">
        <v>360</v>
      </c>
      <c r="M5235" s="6">
        <f t="shared" si="494"/>
        <v>28.967150915053594</v>
      </c>
      <c r="N5235" s="1">
        <v>0</v>
      </c>
      <c r="O5235" s="1">
        <v>0</v>
      </c>
      <c r="P5235" s="12">
        <f t="shared" si="498"/>
        <v>0</v>
      </c>
      <c r="Q5235" s="1">
        <v>0</v>
      </c>
      <c r="R5235" s="1">
        <v>0.06</v>
      </c>
      <c r="S5235" s="1">
        <v>0</v>
      </c>
      <c r="T5235" s="1">
        <v>0</v>
      </c>
      <c r="U5235" s="4" t="s">
        <v>60</v>
      </c>
      <c r="V5235">
        <v>0.41</v>
      </c>
      <c r="W5235">
        <v>0.3</v>
      </c>
      <c r="X5235" s="14">
        <v>0.73</v>
      </c>
      <c r="Y5235" s="14">
        <v>2.38</v>
      </c>
      <c r="Z5235" s="14">
        <v>0.25</v>
      </c>
      <c r="AA5235" s="5">
        <f t="shared" si="495"/>
        <v>0.06</v>
      </c>
      <c r="AB5235" s="15" cm="1">
        <f t="array" ref="AB5235">_xlfn.SWITCH(U5235,"夏",122,"冬",90,"春",153,"秋",153,0)</f>
        <v>122</v>
      </c>
      <c r="AC5235" s="16">
        <f t="shared" si="496"/>
        <v>7.3199999999999994</v>
      </c>
      <c r="AD5235" s="5">
        <f>IFERROR(AA5235/D5235,0)</f>
        <v>4.779703467196895E-4</v>
      </c>
      <c r="AE5235" s="15">
        <f t="shared" si="497"/>
        <v>0.33424657534246577</v>
      </c>
      <c r="AF5235" s="5">
        <f>IFERROR(AD5235*AE5235*48,0)</f>
        <v>7.6684776723027447E-3</v>
      </c>
    </row>
    <row r="5236" spans="1:32" x14ac:dyDescent="0.15">
      <c r="A5236" s="17">
        <v>45897</v>
      </c>
      <c r="B5236" s="1" t="s">
        <v>36</v>
      </c>
      <c r="C5236" s="1" t="s">
        <v>33</v>
      </c>
      <c r="D5236" s="9">
        <v>125.5308</v>
      </c>
      <c r="E5236" s="6">
        <v>3.15</v>
      </c>
      <c r="F5236" s="18">
        <v>0.54166666666666696</v>
      </c>
      <c r="G5236" s="1">
        <v>29</v>
      </c>
      <c r="H5236" s="1">
        <v>90</v>
      </c>
      <c r="I5236" s="1">
        <v>29.3</v>
      </c>
      <c r="J5236" s="1">
        <v>0.08</v>
      </c>
      <c r="K5236" s="1">
        <v>408</v>
      </c>
      <c r="L5236" s="1">
        <v>360</v>
      </c>
      <c r="M5236" s="6">
        <f t="shared" si="494"/>
        <v>29.379481227427334</v>
      </c>
      <c r="N5236" s="19">
        <v>0.5</v>
      </c>
      <c r="O5236" s="11" cm="1">
        <f t="array" ref="O5236">ROUND(_xlfn.SWITCH(C5236,"建筑专教",IF(S5236&gt;0.1,1.38,1.28),"阶梯教室",IF(S5236&gt;0.1,1.15,1.05),"公共教室",IF(S5236&gt;0.1,1.22,1.12),IF(S5236&gt;0.1,1.2,1.1))+(MOD(ROW()*11,31)/31-0.5)*0.06,2)</f>
        <v>1.1299999999999999</v>
      </c>
      <c r="P5236" s="12">
        <f t="shared" si="498"/>
        <v>0.01</v>
      </c>
      <c r="Q5236" s="13">
        <f t="shared" si="493"/>
        <v>0.86138701053751709</v>
      </c>
      <c r="R5236" s="1">
        <v>0.15</v>
      </c>
      <c r="S5236" s="1">
        <v>0</v>
      </c>
      <c r="T5236" s="1">
        <v>0.03</v>
      </c>
      <c r="U5236" s="4" t="s">
        <v>60</v>
      </c>
      <c r="V5236">
        <v>0.41</v>
      </c>
      <c r="W5236">
        <v>0.3</v>
      </c>
      <c r="X5236" s="14">
        <v>0.73</v>
      </c>
      <c r="Y5236" s="14">
        <v>2.38</v>
      </c>
      <c r="Z5236" s="14">
        <v>0.25</v>
      </c>
      <c r="AA5236" s="5">
        <f t="shared" si="495"/>
        <v>0.18</v>
      </c>
      <c r="AB5236" s="15" cm="1">
        <f t="array" ref="AB5236">_xlfn.SWITCH(U5236,"夏",122,"冬",90,"春",153,"秋",153,0)</f>
        <v>122</v>
      </c>
      <c r="AC5236" s="16">
        <f t="shared" si="496"/>
        <v>21.96</v>
      </c>
      <c r="AD5236" s="5">
        <f>IFERROR(AA5236/D5236,0)</f>
        <v>1.4339110401590685E-3</v>
      </c>
      <c r="AE5236" s="15">
        <f t="shared" si="497"/>
        <v>0.33424657534246577</v>
      </c>
      <c r="AF5236" s="5">
        <f>IFERROR(AD5236*AE5236*48,0)</f>
        <v>2.3005433016908234E-2</v>
      </c>
    </row>
    <row r="5237" spans="1:32" x14ac:dyDescent="0.15">
      <c r="A5237" s="17">
        <v>45897</v>
      </c>
      <c r="B5237" s="1" t="s">
        <v>36</v>
      </c>
      <c r="C5237" s="1" t="s">
        <v>33</v>
      </c>
      <c r="D5237" s="9">
        <v>125.5308</v>
      </c>
      <c r="E5237" s="6">
        <v>3.15</v>
      </c>
      <c r="F5237" s="18">
        <v>0.5625</v>
      </c>
      <c r="G5237" s="1">
        <v>28.6</v>
      </c>
      <c r="H5237" s="1">
        <v>86</v>
      </c>
      <c r="I5237" s="1">
        <v>28.9</v>
      </c>
      <c r="J5237" s="1">
        <v>0.13</v>
      </c>
      <c r="K5237" s="1">
        <v>532</v>
      </c>
      <c r="L5237" s="1">
        <v>420</v>
      </c>
      <c r="M5237" s="6">
        <f t="shared" si="494"/>
        <v>29.006768159542332</v>
      </c>
      <c r="N5237" s="19">
        <v>0.5</v>
      </c>
      <c r="O5237" s="11" cm="1">
        <f t="array" ref="O5237">ROUND(_xlfn.SWITCH(C5237,"建筑专教",IF(S5237&gt;0.1,1.38,1.28),"阶梯教室",IF(S5237&gt;0.1,1.15,1.05),"公共教室",IF(S5237&gt;0.1,1.22,1.12),IF(S5237&gt;0.1,1.2,1.1))+(MOD(ROW()*11,31)/31-0.5)*0.06,2)</f>
        <v>1.0900000000000001</v>
      </c>
      <c r="P5237" s="12">
        <f t="shared" si="498"/>
        <v>0.13</v>
      </c>
      <c r="Q5237" s="13">
        <f t="shared" si="493"/>
        <v>0.67512174622153898</v>
      </c>
      <c r="R5237" s="1">
        <v>0.26</v>
      </c>
      <c r="S5237" s="1">
        <v>0</v>
      </c>
      <c r="T5237" s="1">
        <v>0.15</v>
      </c>
      <c r="U5237" s="4" t="s">
        <v>60</v>
      </c>
      <c r="V5237">
        <v>0.41</v>
      </c>
      <c r="W5237">
        <v>0.3</v>
      </c>
      <c r="X5237" s="14">
        <v>0.73</v>
      </c>
      <c r="Y5237" s="14">
        <v>2.38</v>
      </c>
      <c r="Z5237" s="14">
        <v>0.25</v>
      </c>
      <c r="AA5237" s="5">
        <f t="shared" si="495"/>
        <v>0.41000000000000003</v>
      </c>
      <c r="AB5237" s="15" cm="1">
        <f t="array" ref="AB5237">_xlfn.SWITCH(U5237,"夏",122,"冬",90,"春",153,"秋",153,0)</f>
        <v>122</v>
      </c>
      <c r="AC5237" s="16">
        <f t="shared" si="496"/>
        <v>50.02</v>
      </c>
      <c r="AD5237" s="5">
        <f>IFERROR(AA5237/D5237,0)</f>
        <v>3.2661307025845451E-3</v>
      </c>
      <c r="AE5237" s="15">
        <f t="shared" si="497"/>
        <v>0.33424657534246577</v>
      </c>
      <c r="AF5237" s="5">
        <f>IFERROR(AD5237*AE5237*48,0)</f>
        <v>5.2401264094068756E-2</v>
      </c>
    </row>
    <row r="5238" spans="1:32" x14ac:dyDescent="0.15">
      <c r="A5238" s="17">
        <v>45897</v>
      </c>
      <c r="B5238" s="1" t="s">
        <v>36</v>
      </c>
      <c r="C5238" s="1" t="s">
        <v>33</v>
      </c>
      <c r="D5238" s="9">
        <v>125.5308</v>
      </c>
      <c r="E5238" s="6">
        <v>3.15</v>
      </c>
      <c r="F5238" s="18">
        <v>0.58333333333333304</v>
      </c>
      <c r="G5238" s="1">
        <v>28.2</v>
      </c>
      <c r="H5238" s="1">
        <v>82</v>
      </c>
      <c r="I5238" s="1">
        <v>28.5</v>
      </c>
      <c r="J5238" s="1">
        <v>0.09</v>
      </c>
      <c r="K5238" s="1">
        <v>598</v>
      </c>
      <c r="L5238" s="1">
        <v>480</v>
      </c>
      <c r="M5238" s="6">
        <f t="shared" si="494"/>
        <v>28.585978996196786</v>
      </c>
      <c r="N5238" s="19">
        <v>0.5</v>
      </c>
      <c r="O5238" s="11" cm="1">
        <f t="array" ref="O5238">ROUND(_xlfn.SWITCH(C5238,"建筑专教",IF(S5238&gt;0.1,1.38,1.28),"阶梯教室",IF(S5238&gt;0.1,1.15,1.05),"公共教室",IF(S5238&gt;0.1,1.22,1.12),IF(S5238&gt;0.1,1.2,1.1))+(MOD(ROW()*11,31)/31-0.5)*0.06,2)</f>
        <v>1.1100000000000001</v>
      </c>
      <c r="P5238" s="12">
        <f t="shared" si="498"/>
        <v>0.2</v>
      </c>
      <c r="Q5238" s="13">
        <f t="shared" ref="Q5238:Q5301" si="499">(0.303*EXP(-0.036*(O5238*58.15))+0.028)*((O5238*58.15)-0.00305*(5733-6.99*(O5238*58.15)-(EXP(16.6536-4030.183/(G5238+235))*(H5238/100)))-0.42*((O5238*58.15)-58.15)-0.000017*(O5238*58.15)*(5867-(EXP(16.6536-4030.183/(G5238+235))*(H5238/100)))-0.0014*(O5238*58.15)*(34-G5238)-0.0000000396*IF(N5238*0.155&gt;0.078,1.05+0.645*N5238*0.155,1)*(POWER((35.7-0.028*(O5238*58.15)-N5238*0.155*(0.0000000396*IF(N5238*0.155&gt;0.078,1.05+0.645*N5238*0.155,1)*(POWER((35.7-0.028*(O5238*58.15)-N5238*0.155*0.1)+273,4)-POWER(M5238+273,4))+IF(N5238*0.155&gt;0.078,1.05+0.645*N5238*0.155,1)*IF(J5238&lt;0.2,2.38*ABS(35.7-0.028*(O5238*58.15)-G5238)^0.25,12.1*SQRT(J5238))*(35.7-0.028*(O5238*58.15)-G5238))+273),4)-POWER(M5238+273,4))-IF(N5238*0.155&gt;0.078,1.05+0.645*N5238*0.155,1)*IF(J5238&lt;0.2,2.38*ABS(35.7-0.028*(O5238*58.15)-N5238*0.155*0.1-G5238)^0.25,12.1*SQRT(J5238))*(35.7-0.028*(O5238*58.15)-N5238*0.155*0.1-G5238))</f>
        <v>0.56422376550232378</v>
      </c>
      <c r="R5238" s="1">
        <v>0.28000000000000003</v>
      </c>
      <c r="S5238" s="1">
        <v>0</v>
      </c>
      <c r="T5238" s="1">
        <v>0.21</v>
      </c>
      <c r="U5238" s="4" t="s">
        <v>60</v>
      </c>
      <c r="V5238">
        <v>0.41</v>
      </c>
      <c r="W5238">
        <v>0.3</v>
      </c>
      <c r="X5238" s="14">
        <v>0.73</v>
      </c>
      <c r="Y5238" s="14">
        <v>2.38</v>
      </c>
      <c r="Z5238" s="14">
        <v>0.25</v>
      </c>
      <c r="AA5238" s="5">
        <f t="shared" si="495"/>
        <v>0.49</v>
      </c>
      <c r="AB5238" s="15" cm="1">
        <f t="array" ref="AB5238">_xlfn.SWITCH(U5238,"夏",122,"冬",90,"春",153,"秋",153,0)</f>
        <v>122</v>
      </c>
      <c r="AC5238" s="16">
        <f t="shared" si="496"/>
        <v>59.78</v>
      </c>
      <c r="AD5238" s="5">
        <f>IFERROR(AA5238/D5238,0)</f>
        <v>3.9034244982107977E-3</v>
      </c>
      <c r="AE5238" s="15">
        <f t="shared" si="497"/>
        <v>0.33424657534246577</v>
      </c>
      <c r="AF5238" s="5">
        <f>IFERROR(AD5238*AE5238*48,0)</f>
        <v>6.2625900990472425E-2</v>
      </c>
    </row>
    <row r="5239" spans="1:32" x14ac:dyDescent="0.15">
      <c r="A5239" s="17">
        <v>45897</v>
      </c>
      <c r="B5239" s="1" t="s">
        <v>36</v>
      </c>
      <c r="C5239" s="1" t="s">
        <v>33</v>
      </c>
      <c r="D5239" s="9">
        <v>125.5308</v>
      </c>
      <c r="E5239" s="6">
        <v>3.15</v>
      </c>
      <c r="F5239" s="18">
        <v>0.60416666666666696</v>
      </c>
      <c r="G5239" s="1">
        <v>28.7</v>
      </c>
      <c r="H5239" s="1">
        <v>85</v>
      </c>
      <c r="I5239" s="1">
        <v>29</v>
      </c>
      <c r="J5239" s="1">
        <v>0.08</v>
      </c>
      <c r="K5239" s="1">
        <v>532</v>
      </c>
      <c r="L5239" s="1">
        <v>450</v>
      </c>
      <c r="M5239" s="6">
        <f t="shared" si="494"/>
        <v>29.079718084631111</v>
      </c>
      <c r="N5239" s="19">
        <v>0.5</v>
      </c>
      <c r="O5239" s="11" cm="1">
        <f t="array" ref="O5239">ROUND(_xlfn.SWITCH(C5239,"建筑专教",IF(S5239&gt;0.1,1.38,1.28),"阶梯教室",IF(S5239&gt;0.1,1.15,1.05),"公共教室",IF(S5239&gt;0.1,1.22,1.12),IF(S5239&gt;0.1,1.2,1.1))+(MOD(ROW()*11,31)/31-0.5)*0.06,2)</f>
        <v>1.07</v>
      </c>
      <c r="P5239" s="12">
        <f t="shared" si="498"/>
        <v>0.13</v>
      </c>
      <c r="Q5239" s="13">
        <f t="shared" si="499"/>
        <v>0.67515329013615155</v>
      </c>
      <c r="R5239" s="1">
        <v>0.22</v>
      </c>
      <c r="S5239" s="1">
        <v>0</v>
      </c>
      <c r="T5239" s="1">
        <v>0.14000000000000001</v>
      </c>
      <c r="U5239" s="4" t="s">
        <v>60</v>
      </c>
      <c r="V5239">
        <v>0.41</v>
      </c>
      <c r="W5239">
        <v>0.3</v>
      </c>
      <c r="X5239" s="14">
        <v>0.73</v>
      </c>
      <c r="Y5239" s="14">
        <v>2.38</v>
      </c>
      <c r="Z5239" s="14">
        <v>0.25</v>
      </c>
      <c r="AA5239" s="5">
        <f t="shared" si="495"/>
        <v>0.36</v>
      </c>
      <c r="AB5239" s="15" cm="1">
        <f t="array" ref="AB5239">_xlfn.SWITCH(U5239,"夏",122,"冬",90,"春",153,"秋",153,0)</f>
        <v>122</v>
      </c>
      <c r="AC5239" s="16">
        <f t="shared" si="496"/>
        <v>43.92</v>
      </c>
      <c r="AD5239" s="5">
        <f>IFERROR(AA5239/D5239,0)</f>
        <v>2.867822080318137E-3</v>
      </c>
      <c r="AE5239" s="15">
        <f t="shared" si="497"/>
        <v>0.33424657534246577</v>
      </c>
      <c r="AF5239" s="5">
        <f>IFERROR(AD5239*AE5239*48,0)</f>
        <v>4.6010866033816468E-2</v>
      </c>
    </row>
    <row r="5240" spans="1:32" x14ac:dyDescent="0.15">
      <c r="A5240" s="17">
        <v>45897</v>
      </c>
      <c r="B5240" s="1" t="s">
        <v>36</v>
      </c>
      <c r="C5240" s="1" t="s">
        <v>33</v>
      </c>
      <c r="D5240" s="9">
        <v>125.5308</v>
      </c>
      <c r="E5240" s="6">
        <v>3.15</v>
      </c>
      <c r="F5240" s="18">
        <v>0.625</v>
      </c>
      <c r="G5240" s="1">
        <v>29.3</v>
      </c>
      <c r="H5240" s="1">
        <v>83</v>
      </c>
      <c r="I5240" s="1">
        <v>29.6</v>
      </c>
      <c r="J5240" s="1">
        <v>0.09</v>
      </c>
      <c r="K5240" s="1">
        <v>605</v>
      </c>
      <c r="L5240" s="1">
        <v>510</v>
      </c>
      <c r="M5240" s="6">
        <f t="shared" si="494"/>
        <v>29.685045744347008</v>
      </c>
      <c r="N5240" s="19">
        <v>0.5</v>
      </c>
      <c r="O5240" s="11" cm="1">
        <f t="array" ref="O5240">ROUND(_xlfn.SWITCH(C5240,"建筑专教",IF(S5240&gt;0.1,1.38,1.28),"阶梯教室",IF(S5240&gt;0.1,1.15,1.05),"公共教室",IF(S5240&gt;0.1,1.22,1.12),IF(S5240&gt;0.1,1.2,1.1))+(MOD(ROW()*11,31)/31-0.5)*0.06,2)</f>
        <v>1.0900000000000001</v>
      </c>
      <c r="P5240" s="12">
        <f t="shared" si="498"/>
        <v>0.2</v>
      </c>
      <c r="Q5240" s="13">
        <f t="shared" si="499"/>
        <v>0.91347081602011349</v>
      </c>
      <c r="R5240" s="1">
        <v>0.24</v>
      </c>
      <c r="S5240" s="1">
        <v>0</v>
      </c>
      <c r="T5240" s="1">
        <v>0.2</v>
      </c>
      <c r="U5240" s="4" t="s">
        <v>60</v>
      </c>
      <c r="V5240">
        <v>0.41</v>
      </c>
      <c r="W5240">
        <v>0.3</v>
      </c>
      <c r="X5240" s="14">
        <v>0.73</v>
      </c>
      <c r="Y5240" s="14">
        <v>2.38</v>
      </c>
      <c r="Z5240" s="14">
        <v>0.25</v>
      </c>
      <c r="AA5240" s="5">
        <f t="shared" si="495"/>
        <v>0.44</v>
      </c>
      <c r="AB5240" s="15" cm="1">
        <f t="array" ref="AB5240">_xlfn.SWITCH(U5240,"夏",122,"冬",90,"春",153,"秋",153,0)</f>
        <v>122</v>
      </c>
      <c r="AC5240" s="16">
        <f t="shared" si="496"/>
        <v>53.68</v>
      </c>
      <c r="AD5240" s="5">
        <f>IFERROR(AA5240/D5240,0)</f>
        <v>3.50511587594439E-3</v>
      </c>
      <c r="AE5240" s="15">
        <f t="shared" si="497"/>
        <v>0.33424657534246577</v>
      </c>
      <c r="AF5240" s="5">
        <f>IFERROR(AD5240*AE5240*48,0)</f>
        <v>5.623550293022013E-2</v>
      </c>
    </row>
    <row r="5241" spans="1:32" x14ac:dyDescent="0.15">
      <c r="A5241" s="17">
        <v>45897</v>
      </c>
      <c r="B5241" s="1" t="s">
        <v>36</v>
      </c>
      <c r="C5241" s="1" t="s">
        <v>33</v>
      </c>
      <c r="D5241" s="9">
        <v>125.5308</v>
      </c>
      <c r="E5241" s="6">
        <v>3.15</v>
      </c>
      <c r="F5241" s="18">
        <v>0.64583333333333304</v>
      </c>
      <c r="G5241" s="1">
        <v>29.3</v>
      </c>
      <c r="H5241" s="1">
        <v>85</v>
      </c>
      <c r="I5241" s="1">
        <v>29.6</v>
      </c>
      <c r="J5241" s="1">
        <v>0.06</v>
      </c>
      <c r="K5241" s="1">
        <v>532</v>
      </c>
      <c r="L5241" s="1">
        <v>480</v>
      </c>
      <c r="M5241" s="6">
        <f t="shared" si="494"/>
        <v>29.666686409377462</v>
      </c>
      <c r="N5241" s="19">
        <v>0.5</v>
      </c>
      <c r="O5241" s="11" cm="1">
        <f t="array" ref="O5241">ROUND(_xlfn.SWITCH(C5241,"建筑专教",IF(S5241&gt;0.1,1.38,1.28),"阶梯教室",IF(S5241&gt;0.1,1.15,1.05),"公共教室",IF(S5241&gt;0.1,1.22,1.12),IF(S5241&gt;0.1,1.2,1.1))+(MOD(ROW()*11,31)/31-0.5)*0.06,2)</f>
        <v>1.1100000000000001</v>
      </c>
      <c r="P5241" s="12">
        <f t="shared" si="498"/>
        <v>0.13</v>
      </c>
      <c r="Q5241" s="13">
        <f t="shared" si="499"/>
        <v>0.93474392349389701</v>
      </c>
      <c r="R5241" s="1">
        <v>0.15</v>
      </c>
      <c r="S5241" s="1">
        <v>0</v>
      </c>
      <c r="T5241" s="1">
        <v>0.12</v>
      </c>
      <c r="U5241" s="4" t="s">
        <v>60</v>
      </c>
      <c r="V5241">
        <v>0.41</v>
      </c>
      <c r="W5241">
        <v>0.3</v>
      </c>
      <c r="X5241" s="14">
        <v>0.73</v>
      </c>
      <c r="Y5241" s="14">
        <v>2.38</v>
      </c>
      <c r="Z5241" s="14">
        <v>0.25</v>
      </c>
      <c r="AA5241" s="5">
        <f t="shared" si="495"/>
        <v>0.27</v>
      </c>
      <c r="AB5241" s="15" cm="1">
        <f t="array" ref="AB5241">_xlfn.SWITCH(U5241,"夏",122,"冬",90,"春",153,"秋",153,0)</f>
        <v>122</v>
      </c>
      <c r="AC5241" s="16">
        <f t="shared" si="496"/>
        <v>32.940000000000005</v>
      </c>
      <c r="AD5241" s="5">
        <f>IFERROR(AA5241/D5241,0)</f>
        <v>2.1508665602386029E-3</v>
      </c>
      <c r="AE5241" s="15">
        <f t="shared" si="497"/>
        <v>0.33424657534246577</v>
      </c>
      <c r="AF5241" s="5">
        <f>IFERROR(AD5241*AE5241*48,0)</f>
        <v>3.4508149525362353E-2</v>
      </c>
    </row>
    <row r="5242" spans="1:32" x14ac:dyDescent="0.15">
      <c r="A5242" s="17">
        <v>45897</v>
      </c>
      <c r="B5242" s="1" t="s">
        <v>36</v>
      </c>
      <c r="C5242" s="1" t="s">
        <v>33</v>
      </c>
      <c r="D5242" s="9">
        <v>125.5308</v>
      </c>
      <c r="E5242" s="6">
        <v>3.15</v>
      </c>
      <c r="F5242" s="18">
        <v>0.66666666666666696</v>
      </c>
      <c r="G5242" s="1">
        <v>30</v>
      </c>
      <c r="H5242" s="1">
        <v>84</v>
      </c>
      <c r="I5242" s="1">
        <v>30.3</v>
      </c>
      <c r="J5242" s="1">
        <v>0.08</v>
      </c>
      <c r="K5242" s="1">
        <v>625</v>
      </c>
      <c r="L5242" s="1">
        <v>540</v>
      </c>
      <c r="M5242" s="6">
        <f t="shared" si="494"/>
        <v>30.378698444933775</v>
      </c>
      <c r="N5242" s="19">
        <v>0.5</v>
      </c>
      <c r="O5242" s="11" cm="1">
        <f t="array" ref="O5242">ROUND(_xlfn.SWITCH(C5242,"建筑专教",IF(S5242&gt;0.1,1.38,1.28),"阶梯教室",IF(S5242&gt;0.1,1.15,1.05),"公共教室",IF(S5242&gt;0.1,1.22,1.12),IF(S5242&gt;0.1,1.2,1.1))+(MOD(ROW()*11,31)/31-0.5)*0.06,2)</f>
        <v>1.07</v>
      </c>
      <c r="P5242" s="12">
        <f t="shared" si="498"/>
        <v>0.22</v>
      </c>
      <c r="Q5242" s="13">
        <f t="shared" si="499"/>
        <v>1.1302213834137709</v>
      </c>
      <c r="R5242" s="1">
        <v>0.2</v>
      </c>
      <c r="S5242" s="1">
        <v>0</v>
      </c>
      <c r="T5242" s="1">
        <v>0.19</v>
      </c>
      <c r="U5242" s="4" t="s">
        <v>60</v>
      </c>
      <c r="V5242">
        <v>0.41</v>
      </c>
      <c r="W5242">
        <v>0.3</v>
      </c>
      <c r="X5242" s="14">
        <v>0.73</v>
      </c>
      <c r="Y5242" s="14">
        <v>2.38</v>
      </c>
      <c r="Z5242" s="14">
        <v>0.25</v>
      </c>
      <c r="AA5242" s="5">
        <f t="shared" si="495"/>
        <v>0.39</v>
      </c>
      <c r="AB5242" s="15" cm="1">
        <f t="array" ref="AB5242">_xlfn.SWITCH(U5242,"夏",122,"冬",90,"春",153,"秋",153,0)</f>
        <v>122</v>
      </c>
      <c r="AC5242" s="16">
        <f t="shared" si="496"/>
        <v>47.58</v>
      </c>
      <c r="AD5242" s="5">
        <f>IFERROR(AA5242/D5242,0)</f>
        <v>3.1068072536779819E-3</v>
      </c>
      <c r="AE5242" s="15">
        <f t="shared" si="497"/>
        <v>0.33424657534246577</v>
      </c>
      <c r="AF5242" s="5">
        <f>IFERROR(AD5242*AE5242*48,0)</f>
        <v>4.9845104869967835E-2</v>
      </c>
    </row>
    <row r="5243" spans="1:32" x14ac:dyDescent="0.15">
      <c r="A5243" s="17">
        <v>45897</v>
      </c>
      <c r="B5243" s="1" t="s">
        <v>36</v>
      </c>
      <c r="C5243" s="1" t="s">
        <v>33</v>
      </c>
      <c r="D5243" s="9">
        <v>125.5308</v>
      </c>
      <c r="E5243" s="6">
        <v>3.15</v>
      </c>
      <c r="F5243" s="18">
        <v>0.6875</v>
      </c>
      <c r="G5243" s="1">
        <v>30.5</v>
      </c>
      <c r="H5243" s="1">
        <v>82</v>
      </c>
      <c r="I5243" s="1">
        <v>30.8</v>
      </c>
      <c r="J5243" s="1">
        <v>7.0000000000000007E-2</v>
      </c>
      <c r="K5243" s="1">
        <v>692</v>
      </c>
      <c r="L5243" s="1">
        <v>600</v>
      </c>
      <c r="M5243" s="6">
        <f t="shared" si="494"/>
        <v>30.872283636107454</v>
      </c>
      <c r="N5243" s="19">
        <v>0.5</v>
      </c>
      <c r="O5243" s="11" cm="1">
        <f t="array" ref="O5243">ROUND(_xlfn.SWITCH(C5243,"建筑专教",IF(S5243&gt;0.1,1.38,1.28),"阶梯教室",IF(S5243&gt;0.1,1.15,1.05),"公共教室",IF(S5243&gt;0.1,1.22,1.12),IF(S5243&gt;0.1,1.2,1.1))+(MOD(ROW()*11,31)/31-0.5)*0.06,2)</f>
        <v>1.1000000000000001</v>
      </c>
      <c r="P5243" s="12">
        <f t="shared" si="498"/>
        <v>0.28999999999999998</v>
      </c>
      <c r="Q5243" s="13">
        <f t="shared" si="499"/>
        <v>1.3238290059525046</v>
      </c>
      <c r="R5243" s="1">
        <v>0.22</v>
      </c>
      <c r="S5243" s="1">
        <v>0</v>
      </c>
      <c r="T5243" s="1">
        <v>0.25</v>
      </c>
      <c r="U5243" s="4" t="s">
        <v>60</v>
      </c>
      <c r="V5243">
        <v>0.41</v>
      </c>
      <c r="W5243">
        <v>0.3</v>
      </c>
      <c r="X5243" s="14">
        <v>0.73</v>
      </c>
      <c r="Y5243" s="14">
        <v>2.38</v>
      </c>
      <c r="Z5243" s="14">
        <v>0.25</v>
      </c>
      <c r="AA5243" s="5">
        <f t="shared" si="495"/>
        <v>0.47</v>
      </c>
      <c r="AB5243" s="15" cm="1">
        <f t="array" ref="AB5243">_xlfn.SWITCH(U5243,"夏",122,"冬",90,"春",153,"秋",153,0)</f>
        <v>122</v>
      </c>
      <c r="AC5243" s="16">
        <f t="shared" si="496"/>
        <v>57.339999999999996</v>
      </c>
      <c r="AD5243" s="5">
        <f>IFERROR(AA5243/D5243,0)</f>
        <v>3.7441010493042344E-3</v>
      </c>
      <c r="AE5243" s="15">
        <f t="shared" si="497"/>
        <v>0.33424657534246577</v>
      </c>
      <c r="AF5243" s="5">
        <f>IFERROR(AD5243*AE5243*48,0)</f>
        <v>6.0069741766371504E-2</v>
      </c>
    </row>
    <row r="5244" spans="1:32" x14ac:dyDescent="0.15">
      <c r="A5244" s="17">
        <v>45897</v>
      </c>
      <c r="B5244" s="1" t="s">
        <v>36</v>
      </c>
      <c r="C5244" s="1" t="s">
        <v>33</v>
      </c>
      <c r="D5244" s="9">
        <v>125.5308</v>
      </c>
      <c r="E5244" s="6">
        <v>3.15</v>
      </c>
      <c r="F5244" s="18">
        <v>0.70833333333333304</v>
      </c>
      <c r="G5244" s="1">
        <v>29.5</v>
      </c>
      <c r="H5244" s="1">
        <v>87</v>
      </c>
      <c r="I5244" s="1">
        <v>29.8</v>
      </c>
      <c r="J5244" s="1">
        <v>0.04</v>
      </c>
      <c r="K5244" s="1">
        <v>498</v>
      </c>
      <c r="L5244" s="1">
        <v>510</v>
      </c>
      <c r="M5244" s="6">
        <f t="shared" si="494"/>
        <v>29.852185931294173</v>
      </c>
      <c r="N5244" s="19">
        <v>0.5</v>
      </c>
      <c r="O5244" s="11" cm="1">
        <f t="array" ref="O5244">ROUND(_xlfn.SWITCH(C5244,"建筑专教",IF(S5244&gt;0.1,1.38,1.28),"阶梯教室",IF(S5244&gt;0.1,1.15,1.05),"公共教室",IF(S5244&gt;0.1,1.22,1.12),IF(S5244&gt;0.1,1.2,1.1))+(MOD(ROW()*11,31)/31-0.5)*0.06,2)</f>
        <v>1.1200000000000001</v>
      </c>
      <c r="P5244" s="12">
        <f t="shared" si="498"/>
        <v>0.1</v>
      </c>
      <c r="Q5244" s="13">
        <f t="shared" si="499"/>
        <v>1.010315844185254</v>
      </c>
      <c r="R5244" s="1">
        <v>0.1</v>
      </c>
      <c r="S5244" s="1">
        <v>0.08</v>
      </c>
      <c r="T5244" s="1">
        <v>0.05</v>
      </c>
      <c r="U5244" s="4" t="s">
        <v>60</v>
      </c>
      <c r="V5244">
        <v>0.41</v>
      </c>
      <c r="W5244">
        <v>0.3</v>
      </c>
      <c r="X5244" s="14">
        <v>0.73</v>
      </c>
      <c r="Y5244" s="14">
        <v>2.38</v>
      </c>
      <c r="Z5244" s="14">
        <v>0.25</v>
      </c>
      <c r="AA5244" s="5">
        <f t="shared" si="495"/>
        <v>0.22999999999999998</v>
      </c>
      <c r="AB5244" s="15" cm="1">
        <f t="array" ref="AB5244">_xlfn.SWITCH(U5244,"夏",122,"冬",90,"春",153,"秋",153,0)</f>
        <v>122</v>
      </c>
      <c r="AC5244" s="16">
        <f t="shared" si="496"/>
        <v>28.06</v>
      </c>
      <c r="AD5244" s="5">
        <f>IFERROR(AA5244/D5244,0)</f>
        <v>1.8322196624254764E-3</v>
      </c>
      <c r="AE5244" s="15">
        <f t="shared" si="497"/>
        <v>0.33424657534246577</v>
      </c>
      <c r="AF5244" s="5">
        <f>IFERROR(AD5244*AE5244*48,0)</f>
        <v>2.9395831077160518E-2</v>
      </c>
    </row>
    <row r="5245" spans="1:32" x14ac:dyDescent="0.15">
      <c r="A5245" s="17">
        <v>45897</v>
      </c>
      <c r="B5245" s="1" t="s">
        <v>36</v>
      </c>
      <c r="C5245" s="1" t="s">
        <v>33</v>
      </c>
      <c r="D5245" s="9">
        <v>125.5308</v>
      </c>
      <c r="E5245" s="6">
        <v>3.15</v>
      </c>
      <c r="F5245" s="18">
        <v>0.72916666666666696</v>
      </c>
      <c r="G5245" s="1">
        <v>28.5</v>
      </c>
      <c r="H5245" s="1">
        <v>91</v>
      </c>
      <c r="I5245" s="1">
        <v>28.8</v>
      </c>
      <c r="J5245" s="1">
        <v>0.02</v>
      </c>
      <c r="K5245" s="1">
        <v>428</v>
      </c>
      <c r="L5245" s="1">
        <v>450</v>
      </c>
      <c r="M5245" s="6">
        <f t="shared" si="494"/>
        <v>28.834776061706805</v>
      </c>
      <c r="N5245" s="19">
        <v>0.5</v>
      </c>
      <c r="O5245" s="11" cm="1">
        <f t="array" ref="O5245">ROUND(_xlfn.SWITCH(C5245,"建筑专教",IF(S5245&gt;0.1,1.38,1.28),"阶梯教室",IF(S5245&gt;0.1,1.15,1.05),"公共教室",IF(S5245&gt;0.1,1.22,1.12),IF(S5245&gt;0.1,1.2,1.1))+(MOD(ROW()*11,31)/31-0.5)*0.06,2)</f>
        <v>1.18</v>
      </c>
      <c r="P5245" s="12">
        <f t="shared" si="498"/>
        <v>0.03</v>
      </c>
      <c r="Q5245" s="13">
        <f t="shared" si="499"/>
        <v>0.75594501514098478</v>
      </c>
      <c r="R5245" s="1">
        <v>0.06</v>
      </c>
      <c r="S5245" s="1">
        <v>0.12</v>
      </c>
      <c r="T5245" s="1">
        <v>0.01</v>
      </c>
      <c r="U5245" s="4" t="s">
        <v>60</v>
      </c>
      <c r="V5245">
        <v>0.41</v>
      </c>
      <c r="W5245">
        <v>0.3</v>
      </c>
      <c r="X5245" s="14">
        <v>0.73</v>
      </c>
      <c r="Y5245" s="14">
        <v>2.38</v>
      </c>
      <c r="Z5245" s="14">
        <v>0.25</v>
      </c>
      <c r="AA5245" s="5">
        <f t="shared" si="495"/>
        <v>0.19</v>
      </c>
      <c r="AB5245" s="15" cm="1">
        <f t="array" ref="AB5245">_xlfn.SWITCH(U5245,"夏",122,"冬",90,"春",153,"秋",153,0)</f>
        <v>122</v>
      </c>
      <c r="AC5245" s="16">
        <f t="shared" si="496"/>
        <v>23.18</v>
      </c>
      <c r="AD5245" s="5">
        <f>IFERROR(AA5245/D5245,0)</f>
        <v>1.5135727646123501E-3</v>
      </c>
      <c r="AE5245" s="15">
        <f t="shared" si="497"/>
        <v>0.33424657534246577</v>
      </c>
      <c r="AF5245" s="5">
        <f>IFERROR(AD5245*AE5245*48,0)</f>
        <v>2.4283512628958694E-2</v>
      </c>
    </row>
    <row r="5246" spans="1:32" x14ac:dyDescent="0.15">
      <c r="A5246" s="17">
        <v>45897</v>
      </c>
      <c r="B5246" s="1" t="s">
        <v>36</v>
      </c>
      <c r="C5246" s="1" t="s">
        <v>33</v>
      </c>
      <c r="D5246" s="9">
        <v>125.5308</v>
      </c>
      <c r="E5246" s="6">
        <v>3.15</v>
      </c>
      <c r="F5246" s="18">
        <v>0.75</v>
      </c>
      <c r="G5246" s="1">
        <v>27.7</v>
      </c>
      <c r="H5246" s="1">
        <v>91</v>
      </c>
      <c r="I5246" s="1">
        <v>28</v>
      </c>
      <c r="J5246" s="1">
        <v>0.04</v>
      </c>
      <c r="K5246" s="1">
        <v>422</v>
      </c>
      <c r="L5246" s="1">
        <v>390</v>
      </c>
      <c r="M5246" s="6">
        <f t="shared" si="494"/>
        <v>28.053126964182127</v>
      </c>
      <c r="N5246" s="19">
        <v>0.5</v>
      </c>
      <c r="O5246" s="11" cm="1">
        <f t="array" ref="O5246">ROUND(_xlfn.SWITCH(C5246,"建筑专教",IF(S5246&gt;0.1,1.38,1.28),"阶梯教室",IF(S5246&gt;0.1,1.15,1.05),"公共教室",IF(S5246&gt;0.1,1.22,1.12),IF(S5246&gt;0.1,1.2,1.1))+(MOD(ROW()*11,31)/31-0.5)*0.06,2)</f>
        <v>1.2</v>
      </c>
      <c r="P5246" s="12">
        <f t="shared" si="498"/>
        <v>0.02</v>
      </c>
      <c r="Q5246" s="13">
        <f t="shared" si="499"/>
        <v>0.53320729567028613</v>
      </c>
      <c r="R5246" s="1">
        <v>0.1</v>
      </c>
      <c r="S5246" s="1">
        <v>0.16</v>
      </c>
      <c r="T5246" s="1">
        <v>0.04</v>
      </c>
      <c r="U5246" s="4" t="s">
        <v>60</v>
      </c>
      <c r="V5246">
        <v>0.41</v>
      </c>
      <c r="W5246">
        <v>0.3</v>
      </c>
      <c r="X5246" s="14">
        <v>0.73</v>
      </c>
      <c r="Y5246" s="14">
        <v>2.38</v>
      </c>
      <c r="Z5246" s="14">
        <v>0.25</v>
      </c>
      <c r="AA5246" s="5">
        <f t="shared" si="495"/>
        <v>0.3</v>
      </c>
      <c r="AB5246" s="15" cm="1">
        <f t="array" ref="AB5246">_xlfn.SWITCH(U5246,"夏",122,"冬",90,"春",153,"秋",153,0)</f>
        <v>122</v>
      </c>
      <c r="AC5246" s="16">
        <f t="shared" si="496"/>
        <v>36.6</v>
      </c>
      <c r="AD5246" s="5">
        <f>IFERROR(AA5246/D5246,0)</f>
        <v>2.3898517335984473E-3</v>
      </c>
      <c r="AE5246" s="15">
        <f t="shared" si="497"/>
        <v>0.33424657534246577</v>
      </c>
      <c r="AF5246" s="5">
        <f>IFERROR(AD5246*AE5246*48,0)</f>
        <v>3.834238836151372E-2</v>
      </c>
    </row>
    <row r="5247" spans="1:32" x14ac:dyDescent="0.15">
      <c r="A5247" s="17">
        <v>45897</v>
      </c>
      <c r="B5247" s="1" t="s">
        <v>36</v>
      </c>
      <c r="C5247" s="1" t="s">
        <v>33</v>
      </c>
      <c r="D5247" s="9">
        <v>125.5308</v>
      </c>
      <c r="E5247" s="6">
        <v>3.15</v>
      </c>
      <c r="F5247" s="18">
        <v>0.79166666666666696</v>
      </c>
      <c r="G5247" s="1">
        <v>26.5</v>
      </c>
      <c r="H5247" s="1">
        <v>88</v>
      </c>
      <c r="I5247" s="1">
        <v>26.8</v>
      </c>
      <c r="J5247" s="1">
        <v>0.05</v>
      </c>
      <c r="K5247" s="1">
        <v>498</v>
      </c>
      <c r="L5247" s="1">
        <v>420</v>
      </c>
      <c r="M5247" s="6">
        <f t="shared" si="494"/>
        <v>26.861467342666117</v>
      </c>
      <c r="N5247" s="19">
        <v>0.5</v>
      </c>
      <c r="O5247" s="11" cm="1">
        <f t="array" ref="O5247">ROUND(_xlfn.SWITCH(C5247,"建筑专教",IF(S5247&gt;0.1,1.38,1.28),"阶梯教室",IF(S5247&gt;0.1,1.15,1.05),"公共教室",IF(S5247&gt;0.1,1.22,1.12),IF(S5247&gt;0.1,1.2,1.1))+(MOD(ROW()*11,31)/31-0.5)*0.06,2)</f>
        <v>1.22</v>
      </c>
      <c r="P5247" s="12">
        <f t="shared" si="498"/>
        <v>0.1</v>
      </c>
      <c r="Q5247" s="13">
        <f t="shared" si="499"/>
        <v>0.18740363426114356</v>
      </c>
      <c r="R5247" s="1">
        <v>0.08</v>
      </c>
      <c r="S5247" s="1">
        <v>0.24</v>
      </c>
      <c r="T5247" s="1">
        <v>7.0000000000000007E-2</v>
      </c>
      <c r="U5247" s="4" t="s">
        <v>60</v>
      </c>
      <c r="V5247">
        <v>0.41</v>
      </c>
      <c r="W5247">
        <v>0.3</v>
      </c>
      <c r="X5247" s="14">
        <v>0.73</v>
      </c>
      <c r="Y5247" s="14">
        <v>2.38</v>
      </c>
      <c r="Z5247" s="14">
        <v>0.25</v>
      </c>
      <c r="AA5247" s="5">
        <f t="shared" si="495"/>
        <v>0.39</v>
      </c>
      <c r="AB5247" s="15" cm="1">
        <f t="array" ref="AB5247">_xlfn.SWITCH(U5247,"夏",122,"冬",90,"春",153,"秋",153,0)</f>
        <v>122</v>
      </c>
      <c r="AC5247" s="16">
        <f t="shared" si="496"/>
        <v>47.58</v>
      </c>
      <c r="AD5247" s="5">
        <f>IFERROR(AA5247/D5247,0)</f>
        <v>3.1068072536779819E-3</v>
      </c>
      <c r="AE5247" s="15">
        <f t="shared" si="497"/>
        <v>0.33424657534246577</v>
      </c>
      <c r="AF5247" s="5">
        <f>IFERROR(AD5247*AE5247*48,0)</f>
        <v>4.9845104869967835E-2</v>
      </c>
    </row>
    <row r="5248" spans="1:32" x14ac:dyDescent="0.15">
      <c r="A5248" s="17">
        <v>45897</v>
      </c>
      <c r="B5248" s="1" t="s">
        <v>36</v>
      </c>
      <c r="C5248" s="1" t="s">
        <v>33</v>
      </c>
      <c r="D5248" s="9">
        <v>125.5308</v>
      </c>
      <c r="E5248" s="6">
        <v>3.15</v>
      </c>
      <c r="F5248" s="18">
        <v>0.8125</v>
      </c>
      <c r="G5248" s="1">
        <v>26</v>
      </c>
      <c r="H5248" s="1">
        <v>92</v>
      </c>
      <c r="I5248" s="1">
        <v>26.3</v>
      </c>
      <c r="J5248" s="1">
        <v>0.03</v>
      </c>
      <c r="K5248" s="1">
        <v>395</v>
      </c>
      <c r="L5248" s="1">
        <v>360</v>
      </c>
      <c r="M5248" s="6">
        <f t="shared" si="494"/>
        <v>26.345471932180146</v>
      </c>
      <c r="N5248" s="19">
        <v>0.5</v>
      </c>
      <c r="O5248" s="11" cm="1">
        <f t="array" ref="O5248">ROUND(_xlfn.SWITCH(C5248,"建筑专教",IF(S5248&gt;0.1,1.38,1.28),"阶梯教室",IF(S5248&gt;0.1,1.15,1.05),"公共教室",IF(S5248&gt;0.1,1.22,1.12),IF(S5248&gt;0.1,1.2,1.1))+(MOD(ROW()*11,31)/31-0.5)*0.06,2)</f>
        <v>1.18</v>
      </c>
      <c r="P5248" s="12">
        <f t="shared" si="498"/>
        <v>0</v>
      </c>
      <c r="Q5248" s="13">
        <f t="shared" si="499"/>
        <v>-5.5472673924359069E-2</v>
      </c>
      <c r="R5248" s="1">
        <v>0.04</v>
      </c>
      <c r="S5248" s="1">
        <v>0.28000000000000003</v>
      </c>
      <c r="T5248" s="1">
        <v>0.03</v>
      </c>
      <c r="U5248" s="4" t="s">
        <v>60</v>
      </c>
      <c r="V5248">
        <v>0.41</v>
      </c>
      <c r="W5248">
        <v>0.3</v>
      </c>
      <c r="X5248" s="14">
        <v>0.73</v>
      </c>
      <c r="Y5248" s="14">
        <v>2.38</v>
      </c>
      <c r="Z5248" s="14">
        <v>0.25</v>
      </c>
      <c r="AA5248" s="5">
        <f t="shared" si="495"/>
        <v>0.35</v>
      </c>
      <c r="AB5248" s="15" cm="1">
        <f t="array" ref="AB5248">_xlfn.SWITCH(U5248,"夏",122,"冬",90,"春",153,"秋",153,0)</f>
        <v>122</v>
      </c>
      <c r="AC5248" s="16">
        <f t="shared" si="496"/>
        <v>42.699999999999996</v>
      </c>
      <c r="AD5248" s="5">
        <f>IFERROR(AA5248/D5248,0)</f>
        <v>2.7881603558648554E-3</v>
      </c>
      <c r="AE5248" s="15">
        <f t="shared" si="497"/>
        <v>0.33424657534246577</v>
      </c>
      <c r="AF5248" s="5">
        <f>IFERROR(AD5248*AE5248*48,0)</f>
        <v>4.4732786421766015E-2</v>
      </c>
    </row>
    <row r="5249" spans="1:32" x14ac:dyDescent="0.15">
      <c r="A5249" s="17">
        <v>45897</v>
      </c>
      <c r="B5249" s="1" t="s">
        <v>36</v>
      </c>
      <c r="C5249" s="1" t="s">
        <v>33</v>
      </c>
      <c r="D5249" s="9">
        <v>125.5308</v>
      </c>
      <c r="E5249" s="6">
        <v>3.15</v>
      </c>
      <c r="F5249" s="18">
        <v>0.83333333333333304</v>
      </c>
      <c r="G5249" s="1">
        <v>25.5</v>
      </c>
      <c r="H5249" s="1">
        <v>96</v>
      </c>
      <c r="I5249" s="1">
        <v>25.8</v>
      </c>
      <c r="J5249" s="1">
        <v>0.03</v>
      </c>
      <c r="K5249" s="1">
        <v>358</v>
      </c>
      <c r="L5249" s="1">
        <v>300</v>
      </c>
      <c r="M5249" s="6">
        <f t="shared" si="494"/>
        <v>25.845700402408966</v>
      </c>
      <c r="N5249" s="19">
        <v>0.5</v>
      </c>
      <c r="O5249" s="11" cm="1">
        <f t="array" ref="O5249">ROUND(_xlfn.SWITCH(C5249,"建筑专教",IF(S5249&gt;0.1,1.38,1.28),"阶梯教室",IF(S5249&gt;0.1,1.15,1.05),"公共教室",IF(S5249&gt;0.1,1.22,1.12),IF(S5249&gt;0.1,1.2,1.1))+(MOD(ROW()*11,31)/31-0.5)*0.06,2)</f>
        <v>1.2</v>
      </c>
      <c r="P5249" s="12">
        <f t="shared" si="498"/>
        <v>0</v>
      </c>
      <c r="Q5249" s="13">
        <f t="shared" si="499"/>
        <v>-0.17750335320855676</v>
      </c>
      <c r="R5249" s="1">
        <v>0.02</v>
      </c>
      <c r="S5249" s="1">
        <v>0.32</v>
      </c>
      <c r="T5249" s="1">
        <v>0.01</v>
      </c>
      <c r="U5249" s="4" t="s">
        <v>60</v>
      </c>
      <c r="V5249">
        <v>0.41</v>
      </c>
      <c r="W5249">
        <v>0.3</v>
      </c>
      <c r="X5249" s="14">
        <v>0.73</v>
      </c>
      <c r="Y5249" s="14">
        <v>2.38</v>
      </c>
      <c r="Z5249" s="14">
        <v>0.25</v>
      </c>
      <c r="AA5249" s="5">
        <f t="shared" si="495"/>
        <v>0.35000000000000003</v>
      </c>
      <c r="AB5249" s="15" cm="1">
        <f t="array" ref="AB5249">_xlfn.SWITCH(U5249,"夏",122,"冬",90,"春",153,"秋",153,0)</f>
        <v>122</v>
      </c>
      <c r="AC5249" s="16">
        <f t="shared" si="496"/>
        <v>42.7</v>
      </c>
      <c r="AD5249" s="5">
        <f>IFERROR(AA5249/D5249,0)</f>
        <v>2.7881603558648558E-3</v>
      </c>
      <c r="AE5249" s="15">
        <f t="shared" si="497"/>
        <v>0.33424657534246577</v>
      </c>
      <c r="AF5249" s="5">
        <f>IFERROR(AD5249*AE5249*48,0)</f>
        <v>4.4732786421766021E-2</v>
      </c>
    </row>
    <row r="5250" spans="1:32" x14ac:dyDescent="0.15">
      <c r="A5250" s="17">
        <v>45897</v>
      </c>
      <c r="B5250" s="1" t="s">
        <v>36</v>
      </c>
      <c r="C5250" s="1" t="s">
        <v>33</v>
      </c>
      <c r="D5250" s="9">
        <v>125.5308</v>
      </c>
      <c r="E5250" s="6">
        <v>3.15</v>
      </c>
      <c r="F5250" s="18">
        <v>0.85416666666666696</v>
      </c>
      <c r="G5250" s="1">
        <v>24.9</v>
      </c>
      <c r="H5250" s="1">
        <v>98</v>
      </c>
      <c r="I5250" s="1">
        <v>25.2</v>
      </c>
      <c r="J5250" s="1">
        <v>0.01</v>
      </c>
      <c r="K5250" s="1">
        <v>338</v>
      </c>
      <c r="L5250" s="1">
        <v>240</v>
      </c>
      <c r="M5250" s="6">
        <f t="shared" si="494"/>
        <v>25.223785509991274</v>
      </c>
      <c r="N5250" s="1">
        <v>0</v>
      </c>
      <c r="O5250" s="1">
        <v>0</v>
      </c>
      <c r="P5250" s="12">
        <f t="shared" si="498"/>
        <v>0</v>
      </c>
      <c r="Q5250" s="1">
        <v>0</v>
      </c>
      <c r="R5250" s="1">
        <v>0.01</v>
      </c>
      <c r="S5250" s="1">
        <v>0.36</v>
      </c>
      <c r="T5250" s="1">
        <v>0</v>
      </c>
      <c r="U5250" s="4" t="s">
        <v>60</v>
      </c>
      <c r="V5250">
        <v>0.41</v>
      </c>
      <c r="W5250">
        <v>0.3</v>
      </c>
      <c r="X5250" s="14">
        <v>0.73</v>
      </c>
      <c r="Y5250" s="14">
        <v>2.38</v>
      </c>
      <c r="Z5250" s="14">
        <v>0.25</v>
      </c>
      <c r="AA5250" s="5">
        <f t="shared" si="495"/>
        <v>0.37</v>
      </c>
      <c r="AB5250" s="15" cm="1">
        <f t="array" ref="AB5250">_xlfn.SWITCH(U5250,"夏",122,"冬",90,"春",153,"秋",153,0)</f>
        <v>122</v>
      </c>
      <c r="AC5250" s="16">
        <f t="shared" si="496"/>
        <v>45.14</v>
      </c>
      <c r="AD5250" s="5">
        <f>IFERROR(AA5250/D5250,0)</f>
        <v>2.9474838047714187E-3</v>
      </c>
      <c r="AE5250" s="15">
        <f t="shared" si="497"/>
        <v>0.33424657534246577</v>
      </c>
      <c r="AF5250" s="5">
        <f>IFERROR(AD5250*AE5250*48,0)</f>
        <v>4.7288945645866928E-2</v>
      </c>
    </row>
    <row r="5251" spans="1:32" x14ac:dyDescent="0.15">
      <c r="A5251" s="17">
        <v>45897</v>
      </c>
      <c r="B5251" s="1" t="s">
        <v>36</v>
      </c>
      <c r="C5251" s="1" t="s">
        <v>33</v>
      </c>
      <c r="D5251" s="9">
        <v>125.5308</v>
      </c>
      <c r="E5251" s="6">
        <v>3.15</v>
      </c>
      <c r="F5251" s="18">
        <v>0.875</v>
      </c>
      <c r="G5251" s="1">
        <v>24.3</v>
      </c>
      <c r="H5251" s="1">
        <v>98</v>
      </c>
      <c r="I5251" s="1">
        <v>24.6</v>
      </c>
      <c r="J5251" s="1">
        <v>0.03</v>
      </c>
      <c r="K5251" s="1">
        <v>325</v>
      </c>
      <c r="L5251" s="1">
        <v>180</v>
      </c>
      <c r="M5251" s="6">
        <f t="shared" si="494"/>
        <v>24.646255009265758</v>
      </c>
      <c r="N5251" s="1">
        <v>0</v>
      </c>
      <c r="O5251" s="1">
        <v>0</v>
      </c>
      <c r="P5251" s="12">
        <f t="shared" si="498"/>
        <v>0</v>
      </c>
      <c r="Q5251" s="1">
        <v>0</v>
      </c>
      <c r="R5251" s="1">
        <v>0</v>
      </c>
      <c r="S5251" s="1">
        <v>0.4</v>
      </c>
      <c r="T5251" s="1">
        <v>0</v>
      </c>
      <c r="U5251" s="4" t="s">
        <v>60</v>
      </c>
      <c r="V5251">
        <v>0.41</v>
      </c>
      <c r="W5251">
        <v>0.3</v>
      </c>
      <c r="X5251" s="14">
        <v>0.73</v>
      </c>
      <c r="Y5251" s="14">
        <v>2.38</v>
      </c>
      <c r="Z5251" s="14">
        <v>0.25</v>
      </c>
      <c r="AA5251" s="5">
        <f t="shared" si="495"/>
        <v>0.4</v>
      </c>
      <c r="AB5251" s="15" cm="1">
        <f t="array" ref="AB5251">_xlfn.SWITCH(U5251,"夏",122,"冬",90,"春",153,"秋",153,0)</f>
        <v>122</v>
      </c>
      <c r="AC5251" s="16">
        <f t="shared" si="496"/>
        <v>48.800000000000004</v>
      </c>
      <c r="AD5251" s="5">
        <f>IFERROR(AA5251/D5251,0)</f>
        <v>3.1864689781312635E-3</v>
      </c>
      <c r="AE5251" s="15">
        <f t="shared" si="497"/>
        <v>0.33424657534246577</v>
      </c>
      <c r="AF5251" s="5">
        <f>IFERROR(AD5251*AE5251*48,0)</f>
        <v>5.1123184482018302E-2</v>
      </c>
    </row>
    <row r="5252" spans="1:32" x14ac:dyDescent="0.15">
      <c r="A5252" s="17">
        <v>45897</v>
      </c>
      <c r="B5252" s="1" t="s">
        <v>36</v>
      </c>
      <c r="C5252" s="1" t="s">
        <v>33</v>
      </c>
      <c r="D5252" s="9">
        <v>125.5308</v>
      </c>
      <c r="E5252" s="6">
        <v>3.15</v>
      </c>
      <c r="F5252" s="18">
        <v>0.89583333333333304</v>
      </c>
      <c r="G5252" s="1">
        <v>23.6</v>
      </c>
      <c r="H5252" s="1">
        <v>98</v>
      </c>
      <c r="I5252" s="1">
        <v>23.9</v>
      </c>
      <c r="J5252" s="1">
        <v>0.01</v>
      </c>
      <c r="K5252" s="1">
        <v>312</v>
      </c>
      <c r="L5252" s="1">
        <v>120</v>
      </c>
      <c r="M5252" s="6">
        <f t="shared" si="494"/>
        <v>23.92409911028011</v>
      </c>
      <c r="N5252" s="1">
        <v>0</v>
      </c>
      <c r="O5252" s="1">
        <v>0</v>
      </c>
      <c r="P5252" s="12">
        <f t="shared" si="498"/>
        <v>0</v>
      </c>
      <c r="Q5252" s="1">
        <v>0</v>
      </c>
      <c r="R5252" s="1">
        <v>0</v>
      </c>
      <c r="S5252" s="1">
        <v>0.44</v>
      </c>
      <c r="T5252" s="1">
        <v>0</v>
      </c>
      <c r="U5252" s="4" t="s">
        <v>60</v>
      </c>
      <c r="V5252">
        <v>0.41</v>
      </c>
      <c r="W5252">
        <v>0.3</v>
      </c>
      <c r="X5252" s="14">
        <v>0.73</v>
      </c>
      <c r="Y5252" s="14">
        <v>2.38</v>
      </c>
      <c r="Z5252" s="14">
        <v>0.25</v>
      </c>
      <c r="AA5252" s="5">
        <f t="shared" si="495"/>
        <v>0.44</v>
      </c>
      <c r="AB5252" s="15" cm="1">
        <f t="array" ref="AB5252">_xlfn.SWITCH(U5252,"夏",122,"冬",90,"春",153,"秋",153,0)</f>
        <v>122</v>
      </c>
      <c r="AC5252" s="16">
        <f t="shared" si="496"/>
        <v>53.68</v>
      </c>
      <c r="AD5252" s="5">
        <f>IFERROR(AA5252/D5252,0)</f>
        <v>3.50511587594439E-3</v>
      </c>
      <c r="AE5252" s="15">
        <f t="shared" si="497"/>
        <v>0.33424657534246577</v>
      </c>
      <c r="AF5252" s="5">
        <f>IFERROR(AD5252*AE5252*48,0)</f>
        <v>5.623550293022013E-2</v>
      </c>
    </row>
    <row r="5253" spans="1:32" x14ac:dyDescent="0.15">
      <c r="A5253" s="17">
        <v>45897</v>
      </c>
      <c r="B5253" s="1" t="s">
        <v>36</v>
      </c>
      <c r="C5253" s="1" t="s">
        <v>33</v>
      </c>
      <c r="D5253" s="9">
        <v>125.5308</v>
      </c>
      <c r="E5253" s="6">
        <v>3.15</v>
      </c>
      <c r="F5253" s="18">
        <v>0.91666666666666696</v>
      </c>
      <c r="G5253" s="1">
        <v>22.9</v>
      </c>
      <c r="H5253" s="1">
        <v>98</v>
      </c>
      <c r="I5253" s="1">
        <v>23.2</v>
      </c>
      <c r="J5253" s="1">
        <v>0.01</v>
      </c>
      <c r="K5253" s="1">
        <v>298</v>
      </c>
      <c r="L5253" s="1">
        <v>60</v>
      </c>
      <c r="M5253" s="6">
        <f t="shared" si="494"/>
        <v>23.224270257463161</v>
      </c>
      <c r="N5253" s="1">
        <v>0</v>
      </c>
      <c r="O5253" s="1">
        <v>0</v>
      </c>
      <c r="P5253" s="12">
        <f t="shared" si="498"/>
        <v>0</v>
      </c>
      <c r="Q5253" s="1">
        <v>0</v>
      </c>
      <c r="R5253" s="1">
        <v>0</v>
      </c>
      <c r="S5253" s="1">
        <v>0.48</v>
      </c>
      <c r="T5253" s="1">
        <v>0</v>
      </c>
      <c r="U5253" s="4" t="s">
        <v>60</v>
      </c>
      <c r="V5253">
        <v>0.41</v>
      </c>
      <c r="W5253">
        <v>0.3</v>
      </c>
      <c r="X5253" s="14">
        <v>0.73</v>
      </c>
      <c r="Y5253" s="14">
        <v>2.38</v>
      </c>
      <c r="Z5253" s="14">
        <v>0.25</v>
      </c>
      <c r="AA5253" s="5">
        <f t="shared" si="495"/>
        <v>0.48</v>
      </c>
      <c r="AB5253" s="15" cm="1">
        <f t="array" ref="AB5253">_xlfn.SWITCH(U5253,"夏",122,"冬",90,"春",153,"秋",153,0)</f>
        <v>122</v>
      </c>
      <c r="AC5253" s="16">
        <f t="shared" si="496"/>
        <v>58.559999999999995</v>
      </c>
      <c r="AD5253" s="5">
        <f>IFERROR(AA5253/D5253,0)</f>
        <v>3.823762773757516E-3</v>
      </c>
      <c r="AE5253" s="15">
        <f t="shared" si="497"/>
        <v>0.33424657534246577</v>
      </c>
      <c r="AF5253" s="5">
        <f>IFERROR(AD5253*AE5253*48,0)</f>
        <v>6.1347821378421957E-2</v>
      </c>
    </row>
    <row r="5254" spans="1:32" x14ac:dyDescent="0.15">
      <c r="A5254" s="17">
        <v>45897</v>
      </c>
      <c r="B5254" s="1" t="s">
        <v>37</v>
      </c>
      <c r="C5254" s="1" t="s">
        <v>33</v>
      </c>
      <c r="D5254" s="9">
        <v>125.5308</v>
      </c>
      <c r="E5254" s="6">
        <v>3.15</v>
      </c>
      <c r="F5254" s="18">
        <v>0.33333333333333298</v>
      </c>
      <c r="G5254" s="1">
        <v>24.6</v>
      </c>
      <c r="H5254" s="1">
        <v>82</v>
      </c>
      <c r="I5254" s="1">
        <v>24.9</v>
      </c>
      <c r="J5254" s="1">
        <v>0.1</v>
      </c>
      <c r="K5254" s="1">
        <v>412</v>
      </c>
      <c r="L5254" s="1">
        <v>145</v>
      </c>
      <c r="M5254" s="6">
        <f t="shared" si="494"/>
        <v>24.994944024982829</v>
      </c>
      <c r="N5254" s="19">
        <v>0.5</v>
      </c>
      <c r="O5254" s="11" cm="1">
        <f t="array" ref="O5254">ROUND(_xlfn.SWITCH(C5254,"建筑专教",IF(S5254&gt;0.1,1.38,1.28),"阶梯教室",IF(S5254&gt;0.1,1.15,1.05),"公共教室",IF(S5254&gt;0.1,1.22,1.12),IF(S5254&gt;0.1,1.2,1.1))+(MOD(ROW()*11,31)/31-0.5)*0.06,2)</f>
        <v>1.0900000000000001</v>
      </c>
      <c r="P5254" s="12">
        <f t="shared" si="498"/>
        <v>0.01</v>
      </c>
      <c r="Q5254" s="13">
        <f t="shared" si="499"/>
        <v>-0.77461845261215334</v>
      </c>
      <c r="R5254" s="1">
        <v>0.18</v>
      </c>
      <c r="S5254" s="1">
        <v>0.06</v>
      </c>
      <c r="T5254" s="1">
        <v>0.02</v>
      </c>
      <c r="U5254" s="4" t="s">
        <v>60</v>
      </c>
      <c r="V5254">
        <v>0.41</v>
      </c>
      <c r="W5254">
        <v>0.3</v>
      </c>
      <c r="X5254" s="14">
        <v>0.73</v>
      </c>
      <c r="Y5254" s="14">
        <v>2.38</v>
      </c>
      <c r="Z5254" s="14">
        <v>0.25</v>
      </c>
      <c r="AA5254" s="5">
        <f t="shared" si="495"/>
        <v>0.26</v>
      </c>
      <c r="AB5254" s="15" cm="1">
        <f t="array" ref="AB5254">_xlfn.SWITCH(U5254,"夏",122,"冬",90,"春",153,"秋",153,0)</f>
        <v>122</v>
      </c>
      <c r="AC5254" s="16">
        <f t="shared" si="496"/>
        <v>31.720000000000002</v>
      </c>
      <c r="AD5254" s="5">
        <f>IFERROR(AA5254/D5254,0)</f>
        <v>2.0712048357853213E-3</v>
      </c>
      <c r="AE5254" s="15">
        <f t="shared" si="497"/>
        <v>0.33424657534246577</v>
      </c>
      <c r="AF5254" s="5">
        <f>IFERROR(AD5254*AE5254*48,0)</f>
        <v>3.3230069913311899E-2</v>
      </c>
    </row>
    <row r="5255" spans="1:32" x14ac:dyDescent="0.15">
      <c r="A5255" s="17">
        <v>45897</v>
      </c>
      <c r="B5255" s="1" t="s">
        <v>37</v>
      </c>
      <c r="C5255" s="1" t="s">
        <v>33</v>
      </c>
      <c r="D5255" s="9">
        <v>125.5308</v>
      </c>
      <c r="E5255" s="6">
        <v>3.15</v>
      </c>
      <c r="F5255" s="18">
        <v>0.35416666666666702</v>
      </c>
      <c r="G5255" s="1">
        <v>25.8</v>
      </c>
      <c r="H5255" s="1">
        <v>78</v>
      </c>
      <c r="I5255" s="1">
        <v>26.1</v>
      </c>
      <c r="J5255" s="1">
        <v>0.16</v>
      </c>
      <c r="K5255" s="1">
        <v>498</v>
      </c>
      <c r="L5255" s="1">
        <v>235</v>
      </c>
      <c r="M5255" s="6">
        <f t="shared" si="494"/>
        <v>26.224348730046813</v>
      </c>
      <c r="N5255" s="19">
        <v>0.5</v>
      </c>
      <c r="O5255" s="11" cm="1">
        <f t="array" ref="O5255">ROUND(_xlfn.SWITCH(C5255,"建筑专教",IF(S5255&gt;0.1,1.38,1.28),"阶梯教室",IF(S5255&gt;0.1,1.15,1.05),"公共教室",IF(S5255&gt;0.1,1.22,1.12),IF(S5255&gt;0.1,1.2,1.1))+(MOD(ROW()*11,31)/31-0.5)*0.06,2)</f>
        <v>1.1100000000000001</v>
      </c>
      <c r="P5255" s="12">
        <f t="shared" si="498"/>
        <v>0.1</v>
      </c>
      <c r="Q5255" s="13">
        <f t="shared" si="499"/>
        <v>-0.27393899553694756</v>
      </c>
      <c r="R5255" s="1">
        <v>0.33</v>
      </c>
      <c r="S5255" s="1">
        <v>0.03</v>
      </c>
      <c r="T5255" s="1">
        <v>0.11</v>
      </c>
      <c r="U5255" s="4" t="s">
        <v>60</v>
      </c>
      <c r="V5255">
        <v>0.41</v>
      </c>
      <c r="W5255">
        <v>0.3</v>
      </c>
      <c r="X5255" s="14">
        <v>0.73</v>
      </c>
      <c r="Y5255" s="14">
        <v>2.38</v>
      </c>
      <c r="Z5255" s="14">
        <v>0.25</v>
      </c>
      <c r="AA5255" s="5">
        <f t="shared" si="495"/>
        <v>0.47</v>
      </c>
      <c r="AB5255" s="15" cm="1">
        <f t="array" ref="AB5255">_xlfn.SWITCH(U5255,"夏",122,"冬",90,"春",153,"秋",153,0)</f>
        <v>122</v>
      </c>
      <c r="AC5255" s="16">
        <f t="shared" si="496"/>
        <v>57.339999999999996</v>
      </c>
      <c r="AD5255" s="5">
        <f>IFERROR(AA5255/D5255,0)</f>
        <v>3.7441010493042344E-3</v>
      </c>
      <c r="AE5255" s="15">
        <f t="shared" si="497"/>
        <v>0.33424657534246577</v>
      </c>
      <c r="AF5255" s="5">
        <f>IFERROR(AD5255*AE5255*48,0)</f>
        <v>6.0069741766371504E-2</v>
      </c>
    </row>
    <row r="5256" spans="1:32" x14ac:dyDescent="0.15">
      <c r="A5256" s="17">
        <v>45897</v>
      </c>
      <c r="B5256" s="1" t="s">
        <v>37</v>
      </c>
      <c r="C5256" s="1" t="s">
        <v>33</v>
      </c>
      <c r="D5256" s="9">
        <v>125.5308</v>
      </c>
      <c r="E5256" s="6">
        <v>3.15</v>
      </c>
      <c r="F5256" s="18">
        <v>0.375</v>
      </c>
      <c r="G5256" s="1">
        <v>26.8</v>
      </c>
      <c r="H5256" s="1">
        <v>74</v>
      </c>
      <c r="I5256" s="1">
        <v>27.1</v>
      </c>
      <c r="J5256" s="1">
        <v>0.17</v>
      </c>
      <c r="K5256" s="1">
        <v>582</v>
      </c>
      <c r="L5256" s="1">
        <v>300</v>
      </c>
      <c r="M5256" s="6">
        <f t="shared" si="494"/>
        <v>27.227669113976106</v>
      </c>
      <c r="N5256" s="19">
        <v>0.5</v>
      </c>
      <c r="O5256" s="11" cm="1">
        <f t="array" ref="O5256">ROUND(_xlfn.SWITCH(C5256,"建筑专教",IF(S5256&gt;0.1,1.38,1.28),"阶梯教室",IF(S5256&gt;0.1,1.15,1.05),"公共教室",IF(S5256&gt;0.1,1.22,1.12),IF(S5256&gt;0.1,1.2,1.1))+(MOD(ROW()*11,31)/31-0.5)*0.06,2)</f>
        <v>1.07</v>
      </c>
      <c r="P5256" s="12">
        <f t="shared" si="498"/>
        <v>0.18</v>
      </c>
      <c r="Q5256" s="13">
        <f t="shared" si="499"/>
        <v>-6.0629061575208617E-3</v>
      </c>
      <c r="R5256" s="1">
        <v>0.38</v>
      </c>
      <c r="S5256" s="1">
        <v>0</v>
      </c>
      <c r="T5256" s="1">
        <v>0.17</v>
      </c>
      <c r="U5256" s="4" t="s">
        <v>60</v>
      </c>
      <c r="V5256">
        <v>0.41</v>
      </c>
      <c r="W5256">
        <v>0.3</v>
      </c>
      <c r="X5256" s="14">
        <v>0.73</v>
      </c>
      <c r="Y5256" s="14">
        <v>2.38</v>
      </c>
      <c r="Z5256" s="14">
        <v>0.25</v>
      </c>
      <c r="AA5256" s="5">
        <f t="shared" si="495"/>
        <v>0.55000000000000004</v>
      </c>
      <c r="AB5256" s="15" cm="1">
        <f t="array" ref="AB5256">_xlfn.SWITCH(U5256,"夏",122,"冬",90,"春",153,"秋",153,0)</f>
        <v>122</v>
      </c>
      <c r="AC5256" s="16">
        <f t="shared" si="496"/>
        <v>67.100000000000009</v>
      </c>
      <c r="AD5256" s="5">
        <f>IFERROR(AA5256/D5256,0)</f>
        <v>4.3813948449304878E-3</v>
      </c>
      <c r="AE5256" s="15">
        <f t="shared" si="497"/>
        <v>0.33424657534246577</v>
      </c>
      <c r="AF5256" s="5">
        <f>IFERROR(AD5256*AE5256*48,0)</f>
        <v>7.0294378662775173E-2</v>
      </c>
    </row>
    <row r="5257" spans="1:32" x14ac:dyDescent="0.15">
      <c r="A5257" s="17">
        <v>45897</v>
      </c>
      <c r="B5257" s="1" t="s">
        <v>37</v>
      </c>
      <c r="C5257" s="1" t="s">
        <v>33</v>
      </c>
      <c r="D5257" s="9">
        <v>125.5308</v>
      </c>
      <c r="E5257" s="6">
        <v>3.15</v>
      </c>
      <c r="F5257" s="18">
        <v>0.39583333333333298</v>
      </c>
      <c r="G5257" s="1">
        <v>27.3</v>
      </c>
      <c r="H5257" s="1">
        <v>75</v>
      </c>
      <c r="I5257" s="1">
        <v>27.6</v>
      </c>
      <c r="J5257" s="1">
        <v>0.13</v>
      </c>
      <c r="K5257" s="1">
        <v>498</v>
      </c>
      <c r="L5257" s="1">
        <v>265</v>
      </c>
      <c r="M5257" s="6">
        <f t="shared" si="494"/>
        <v>27.708157680180818</v>
      </c>
      <c r="N5257" s="19">
        <v>0.5</v>
      </c>
      <c r="O5257" s="11" cm="1">
        <f t="array" ref="O5257">ROUND(_xlfn.SWITCH(C5257,"建筑专教",IF(S5257&gt;0.1,1.38,1.28),"阶梯教室",IF(S5257&gt;0.1,1.15,1.05),"公共教室",IF(S5257&gt;0.1,1.22,1.12),IF(S5257&gt;0.1,1.2,1.1))+(MOD(ROW()*11,31)/31-0.5)*0.06,2)</f>
        <v>1.0900000000000001</v>
      </c>
      <c r="P5257" s="12">
        <f t="shared" si="498"/>
        <v>0.1</v>
      </c>
      <c r="Q5257" s="13">
        <f t="shared" si="499"/>
        <v>0.21586264041870679</v>
      </c>
      <c r="R5257" s="1">
        <v>0.25</v>
      </c>
      <c r="S5257" s="1">
        <v>0</v>
      </c>
      <c r="T5257" s="1">
        <v>0.09</v>
      </c>
      <c r="U5257" s="4" t="s">
        <v>60</v>
      </c>
      <c r="V5257">
        <v>0.41</v>
      </c>
      <c r="W5257">
        <v>0.3</v>
      </c>
      <c r="X5257" s="14">
        <v>0.73</v>
      </c>
      <c r="Y5257" s="14">
        <v>2.38</v>
      </c>
      <c r="Z5257" s="14">
        <v>0.25</v>
      </c>
      <c r="AA5257" s="5">
        <f t="shared" si="495"/>
        <v>0.33999999999999997</v>
      </c>
      <c r="AB5257" s="15" cm="1">
        <f t="array" ref="AB5257">_xlfn.SWITCH(U5257,"夏",122,"冬",90,"春",153,"秋",153,0)</f>
        <v>122</v>
      </c>
      <c r="AC5257" s="16">
        <f t="shared" si="496"/>
        <v>41.48</v>
      </c>
      <c r="AD5257" s="5">
        <f>IFERROR(AA5257/D5257,0)</f>
        <v>2.7084986314115738E-3</v>
      </c>
      <c r="AE5257" s="15">
        <f t="shared" si="497"/>
        <v>0.33424657534246577</v>
      </c>
      <c r="AF5257" s="5">
        <f>IFERROR(AD5257*AE5257*48,0)</f>
        <v>4.3454706809715554E-2</v>
      </c>
    </row>
    <row r="5258" spans="1:32" x14ac:dyDescent="0.15">
      <c r="A5258" s="17">
        <v>45897</v>
      </c>
      <c r="B5258" s="1" t="s">
        <v>37</v>
      </c>
      <c r="C5258" s="1" t="s">
        <v>33</v>
      </c>
      <c r="D5258" s="9">
        <v>125.5308</v>
      </c>
      <c r="E5258" s="6">
        <v>3.15</v>
      </c>
      <c r="F5258" s="18">
        <v>0.41666666666666702</v>
      </c>
      <c r="G5258" s="1">
        <v>28.1</v>
      </c>
      <c r="H5258" s="1">
        <v>74</v>
      </c>
      <c r="I5258" s="1">
        <v>28.4</v>
      </c>
      <c r="J5258" s="1">
        <v>0.17</v>
      </c>
      <c r="K5258" s="1">
        <v>582</v>
      </c>
      <c r="L5258" s="1">
        <v>345</v>
      </c>
      <c r="M5258" s="6">
        <f t="shared" si="494"/>
        <v>28.526026430789955</v>
      </c>
      <c r="N5258" s="19">
        <v>0.5</v>
      </c>
      <c r="O5258" s="11" cm="1">
        <f t="array" ref="O5258">ROUND(_xlfn.SWITCH(C5258,"建筑专教",IF(S5258&gt;0.1,1.38,1.28),"阶梯教室",IF(S5258&gt;0.1,1.15,1.05),"公共教室",IF(S5258&gt;0.1,1.22,1.12),IF(S5258&gt;0.1,1.2,1.1))+(MOD(ROW()*11,31)/31-0.5)*0.06,2)</f>
        <v>1.1100000000000001</v>
      </c>
      <c r="P5258" s="12">
        <f t="shared" si="498"/>
        <v>0.18</v>
      </c>
      <c r="Q5258" s="13">
        <f t="shared" si="499"/>
        <v>0.53631457006560679</v>
      </c>
      <c r="R5258" s="1">
        <v>0.32</v>
      </c>
      <c r="S5258" s="1">
        <v>0</v>
      </c>
      <c r="T5258" s="1">
        <v>0.16</v>
      </c>
      <c r="U5258" s="4" t="s">
        <v>60</v>
      </c>
      <c r="V5258">
        <v>0.41</v>
      </c>
      <c r="W5258">
        <v>0.3</v>
      </c>
      <c r="X5258" s="14">
        <v>0.73</v>
      </c>
      <c r="Y5258" s="14">
        <v>2.38</v>
      </c>
      <c r="Z5258" s="14">
        <v>0.25</v>
      </c>
      <c r="AA5258" s="5">
        <f t="shared" si="495"/>
        <v>0.48</v>
      </c>
      <c r="AB5258" s="15" cm="1">
        <f t="array" ref="AB5258">_xlfn.SWITCH(U5258,"夏",122,"冬",90,"春",153,"秋",153,0)</f>
        <v>122</v>
      </c>
      <c r="AC5258" s="16">
        <f t="shared" si="496"/>
        <v>58.559999999999995</v>
      </c>
      <c r="AD5258" s="5">
        <f>IFERROR(AA5258/D5258,0)</f>
        <v>3.823762773757516E-3</v>
      </c>
      <c r="AE5258" s="15">
        <f t="shared" si="497"/>
        <v>0.33424657534246577</v>
      </c>
      <c r="AF5258" s="5">
        <f>IFERROR(AD5258*AE5258*48,0)</f>
        <v>6.1347821378421957E-2</v>
      </c>
    </row>
    <row r="5259" spans="1:32" x14ac:dyDescent="0.15">
      <c r="A5259" s="17">
        <v>45897</v>
      </c>
      <c r="B5259" s="1" t="s">
        <v>37</v>
      </c>
      <c r="C5259" s="1" t="s">
        <v>33</v>
      </c>
      <c r="D5259" s="9">
        <v>125.5308</v>
      </c>
      <c r="E5259" s="6">
        <v>3.15</v>
      </c>
      <c r="F5259" s="18">
        <v>0.4375</v>
      </c>
      <c r="G5259" s="1">
        <v>28.5</v>
      </c>
      <c r="H5259" s="1">
        <v>72</v>
      </c>
      <c r="I5259" s="1">
        <v>28.8</v>
      </c>
      <c r="J5259" s="1">
        <v>0.16</v>
      </c>
      <c r="K5259" s="1">
        <v>645</v>
      </c>
      <c r="L5259" s="1">
        <v>425</v>
      </c>
      <c r="M5259" s="6">
        <f t="shared" si="494"/>
        <v>28.92104539620874</v>
      </c>
      <c r="N5259" s="19">
        <v>0.5</v>
      </c>
      <c r="O5259" s="11" cm="1">
        <f t="array" ref="O5259">ROUND(_xlfn.SWITCH(C5259,"建筑专教",IF(S5259&gt;0.1,1.38,1.28),"阶梯教室",IF(S5259&gt;0.1,1.15,1.05),"公共教室",IF(S5259&gt;0.1,1.22,1.12),IF(S5259&gt;0.1,1.2,1.1))+(MOD(ROW()*11,31)/31-0.5)*0.06,2)</f>
        <v>1.08</v>
      </c>
      <c r="P5259" s="12">
        <f t="shared" si="498"/>
        <v>0.24</v>
      </c>
      <c r="Q5259" s="13">
        <f t="shared" si="499"/>
        <v>0.62684897078092339</v>
      </c>
      <c r="R5259" s="1">
        <v>0.34</v>
      </c>
      <c r="S5259" s="1">
        <v>0</v>
      </c>
      <c r="T5259" s="1">
        <v>0.22</v>
      </c>
      <c r="U5259" s="4" t="s">
        <v>60</v>
      </c>
      <c r="V5259">
        <v>0.41</v>
      </c>
      <c r="W5259">
        <v>0.3</v>
      </c>
      <c r="X5259" s="14">
        <v>0.73</v>
      </c>
      <c r="Y5259" s="14">
        <v>2.38</v>
      </c>
      <c r="Z5259" s="14">
        <v>0.25</v>
      </c>
      <c r="AA5259" s="5">
        <f t="shared" si="495"/>
        <v>0.56000000000000005</v>
      </c>
      <c r="AB5259" s="15" cm="1">
        <f t="array" ref="AB5259">_xlfn.SWITCH(U5259,"夏",122,"冬",90,"春",153,"秋",153,0)</f>
        <v>122</v>
      </c>
      <c r="AC5259" s="16">
        <f t="shared" si="496"/>
        <v>68.320000000000007</v>
      </c>
      <c r="AD5259" s="5">
        <f>IFERROR(AA5259/D5259,0)</f>
        <v>4.461056569383769E-3</v>
      </c>
      <c r="AE5259" s="15">
        <f t="shared" si="497"/>
        <v>0.33424657534246577</v>
      </c>
      <c r="AF5259" s="5">
        <f>IFERROR(AD5259*AE5259*48,0)</f>
        <v>7.1572458274825626E-2</v>
      </c>
    </row>
    <row r="5260" spans="1:32" x14ac:dyDescent="0.15">
      <c r="A5260" s="17">
        <v>45897</v>
      </c>
      <c r="B5260" s="1" t="s">
        <v>37</v>
      </c>
      <c r="C5260" s="1" t="s">
        <v>33</v>
      </c>
      <c r="D5260" s="9">
        <v>125.5308</v>
      </c>
      <c r="E5260" s="6">
        <v>3.15</v>
      </c>
      <c r="F5260" s="18">
        <v>0.45833333333333298</v>
      </c>
      <c r="G5260" s="1">
        <v>29.3</v>
      </c>
      <c r="H5260" s="1">
        <v>77</v>
      </c>
      <c r="I5260" s="1">
        <v>29.6</v>
      </c>
      <c r="J5260" s="1">
        <v>0.13</v>
      </c>
      <c r="K5260" s="1">
        <v>598</v>
      </c>
      <c r="L5260" s="1">
        <v>385</v>
      </c>
      <c r="M5260" s="6">
        <f t="shared" si="494"/>
        <v>29.706029800015187</v>
      </c>
      <c r="N5260" s="19">
        <v>0.5</v>
      </c>
      <c r="O5260" s="11" cm="1">
        <f t="array" ref="O5260">ROUND(_xlfn.SWITCH(C5260,"建筑专教",IF(S5260&gt;0.1,1.38,1.28),"阶梯教室",IF(S5260&gt;0.1,1.15,1.05),"公共教室",IF(S5260&gt;0.1,1.22,1.12),IF(S5260&gt;0.1,1.2,1.1))+(MOD(ROW()*11,31)/31-0.5)*0.06,2)</f>
        <v>1.1000000000000001</v>
      </c>
      <c r="P5260" s="12">
        <f t="shared" si="498"/>
        <v>0.2</v>
      </c>
      <c r="Q5260" s="13">
        <f t="shared" si="499"/>
        <v>0.92921465895444466</v>
      </c>
      <c r="R5260" s="1">
        <v>0.27</v>
      </c>
      <c r="S5260" s="1">
        <v>0</v>
      </c>
      <c r="T5260" s="1">
        <v>0.15</v>
      </c>
      <c r="U5260" s="4" t="s">
        <v>60</v>
      </c>
      <c r="V5260">
        <v>0.41</v>
      </c>
      <c r="W5260">
        <v>0.3</v>
      </c>
      <c r="X5260" s="14">
        <v>0.73</v>
      </c>
      <c r="Y5260" s="14">
        <v>2.38</v>
      </c>
      <c r="Z5260" s="14">
        <v>0.25</v>
      </c>
      <c r="AA5260" s="5">
        <f t="shared" si="495"/>
        <v>0.42000000000000004</v>
      </c>
      <c r="AB5260" s="15" cm="1">
        <f t="array" ref="AB5260">_xlfn.SWITCH(U5260,"夏",122,"冬",90,"春",153,"秋",153,0)</f>
        <v>122</v>
      </c>
      <c r="AC5260" s="16">
        <f t="shared" si="496"/>
        <v>51.24</v>
      </c>
      <c r="AD5260" s="5">
        <f>IFERROR(AA5260/D5260,0)</f>
        <v>3.3457924270378268E-3</v>
      </c>
      <c r="AE5260" s="15">
        <f t="shared" si="497"/>
        <v>0.33424657534246577</v>
      </c>
      <c r="AF5260" s="5">
        <f>IFERROR(AD5260*AE5260*48,0)</f>
        <v>5.3679343706119223E-2</v>
      </c>
    </row>
    <row r="5261" spans="1:32" x14ac:dyDescent="0.15">
      <c r="A5261" s="17">
        <v>45897</v>
      </c>
      <c r="B5261" s="1" t="s">
        <v>37</v>
      </c>
      <c r="C5261" s="1" t="s">
        <v>33</v>
      </c>
      <c r="D5261" s="9">
        <v>125.5308</v>
      </c>
      <c r="E5261" s="6">
        <v>3.15</v>
      </c>
      <c r="F5261" s="18">
        <v>0.47916666666666702</v>
      </c>
      <c r="G5261" s="1">
        <v>29.7</v>
      </c>
      <c r="H5261" s="1">
        <v>75</v>
      </c>
      <c r="I5261" s="1">
        <v>30</v>
      </c>
      <c r="J5261" s="1">
        <v>0.16</v>
      </c>
      <c r="K5261" s="1">
        <v>675</v>
      </c>
      <c r="L5261" s="1">
        <v>465</v>
      </c>
      <c r="M5261" s="6">
        <f t="shared" si="494"/>
        <v>30.119614758620003</v>
      </c>
      <c r="N5261" s="19">
        <v>0.5</v>
      </c>
      <c r="O5261" s="11" cm="1">
        <f t="array" ref="O5261">ROUND(_xlfn.SWITCH(C5261,"建筑专教",IF(S5261&gt;0.1,1.38,1.28),"阶梯教室",IF(S5261&gt;0.1,1.15,1.05),"公共教室",IF(S5261&gt;0.1,1.22,1.12),IF(S5261&gt;0.1,1.2,1.1))+(MOD(ROW()*11,31)/31-0.5)*0.06,2)</f>
        <v>1.1200000000000001</v>
      </c>
      <c r="P5261" s="12">
        <f t="shared" si="498"/>
        <v>0.27</v>
      </c>
      <c r="Q5261" s="13">
        <f t="shared" si="499"/>
        <v>1.0870883223672549</v>
      </c>
      <c r="R5261" s="1">
        <v>0.28999999999999998</v>
      </c>
      <c r="S5261" s="1">
        <v>0</v>
      </c>
      <c r="T5261" s="1">
        <v>0.21</v>
      </c>
      <c r="U5261" s="4" t="s">
        <v>60</v>
      </c>
      <c r="V5261">
        <v>0.41</v>
      </c>
      <c r="W5261">
        <v>0.3</v>
      </c>
      <c r="X5261" s="14">
        <v>0.73</v>
      </c>
      <c r="Y5261" s="14">
        <v>2.38</v>
      </c>
      <c r="Z5261" s="14">
        <v>0.25</v>
      </c>
      <c r="AA5261" s="5">
        <f t="shared" si="495"/>
        <v>0.5</v>
      </c>
      <c r="AB5261" s="15" cm="1">
        <f t="array" ref="AB5261">_xlfn.SWITCH(U5261,"夏",122,"冬",90,"春",153,"秋",153,0)</f>
        <v>122</v>
      </c>
      <c r="AC5261" s="16">
        <f t="shared" si="496"/>
        <v>61</v>
      </c>
      <c r="AD5261" s="5">
        <f>IFERROR(AA5261/D5261,0)</f>
        <v>3.9830862226640793E-3</v>
      </c>
      <c r="AE5261" s="15">
        <f t="shared" si="497"/>
        <v>0.33424657534246577</v>
      </c>
      <c r="AF5261" s="5">
        <f>IFERROR(AD5261*AE5261*48,0)</f>
        <v>6.3903980602522864E-2</v>
      </c>
    </row>
    <row r="5262" spans="1:32" x14ac:dyDescent="0.15">
      <c r="A5262" s="17">
        <v>45897</v>
      </c>
      <c r="B5262" s="1" t="s">
        <v>37</v>
      </c>
      <c r="C5262" s="1" t="s">
        <v>33</v>
      </c>
      <c r="D5262" s="9">
        <v>125.5308</v>
      </c>
      <c r="E5262" s="6">
        <v>3.15</v>
      </c>
      <c r="F5262" s="18">
        <v>0.5</v>
      </c>
      <c r="G5262" s="1">
        <v>30</v>
      </c>
      <c r="H5262" s="1">
        <v>82</v>
      </c>
      <c r="I5262" s="1">
        <v>30.3</v>
      </c>
      <c r="J5262" s="1">
        <v>0.1</v>
      </c>
      <c r="K5262" s="1">
        <v>418</v>
      </c>
      <c r="L5262" s="1">
        <v>435</v>
      </c>
      <c r="M5262" s="6">
        <f t="shared" ref="M5262:M5325" si="500">IFERROR(POWER((I5262+273.15)^4+133500000*POWER(J5262,0.6)*(I5262-G5262),0.25)-273.15,I5262)</f>
        <v>30.389967979360279</v>
      </c>
      <c r="N5262" s="1">
        <v>0</v>
      </c>
      <c r="O5262" s="1">
        <v>0</v>
      </c>
      <c r="P5262" s="12">
        <f t="shared" si="498"/>
        <v>0</v>
      </c>
      <c r="Q5262" s="1">
        <v>0</v>
      </c>
      <c r="R5262" s="1">
        <v>0.13</v>
      </c>
      <c r="S5262" s="1">
        <v>0</v>
      </c>
      <c r="T5262" s="1">
        <v>0</v>
      </c>
      <c r="U5262" s="4" t="s">
        <v>60</v>
      </c>
      <c r="V5262">
        <v>0.41</v>
      </c>
      <c r="W5262">
        <v>0.3</v>
      </c>
      <c r="X5262" s="14">
        <v>0.73</v>
      </c>
      <c r="Y5262" s="14">
        <v>2.38</v>
      </c>
      <c r="Z5262" s="14">
        <v>0.25</v>
      </c>
      <c r="AA5262" s="5">
        <f t="shared" si="495"/>
        <v>0.13</v>
      </c>
      <c r="AB5262" s="15" cm="1">
        <f t="array" ref="AB5262">_xlfn.SWITCH(U5262,"夏",122,"冬",90,"春",153,"秋",153,0)</f>
        <v>122</v>
      </c>
      <c r="AC5262" s="16">
        <f t="shared" si="496"/>
        <v>15.860000000000001</v>
      </c>
      <c r="AD5262" s="5">
        <f>IFERROR(AA5262/D5262,0)</f>
        <v>1.0356024178926606E-3</v>
      </c>
      <c r="AE5262" s="15">
        <f t="shared" si="497"/>
        <v>0.33424657534246577</v>
      </c>
      <c r="AF5262" s="5">
        <f>IFERROR(AD5262*AE5262*48,0)</f>
        <v>1.661503495665595E-2</v>
      </c>
    </row>
    <row r="5263" spans="1:32" x14ac:dyDescent="0.15">
      <c r="A5263" s="17">
        <v>45897</v>
      </c>
      <c r="B5263" s="1" t="s">
        <v>37</v>
      </c>
      <c r="C5263" s="1" t="s">
        <v>33</v>
      </c>
      <c r="D5263" s="9">
        <v>125.5308</v>
      </c>
      <c r="E5263" s="6">
        <v>3.15</v>
      </c>
      <c r="F5263" s="18">
        <v>0.52083333333333304</v>
      </c>
      <c r="G5263" s="1">
        <v>30.4</v>
      </c>
      <c r="H5263" s="1">
        <v>87</v>
      </c>
      <c r="I5263" s="1">
        <v>30.7</v>
      </c>
      <c r="J5263" s="1">
        <v>0.08</v>
      </c>
      <c r="K5263" s="1">
        <v>402</v>
      </c>
      <c r="L5263" s="1">
        <v>375</v>
      </c>
      <c r="M5263" s="6">
        <f t="shared" si="500"/>
        <v>30.778388208986428</v>
      </c>
      <c r="N5263" s="1">
        <v>0</v>
      </c>
      <c r="O5263" s="1">
        <v>0</v>
      </c>
      <c r="P5263" s="12">
        <f t="shared" si="498"/>
        <v>0</v>
      </c>
      <c r="Q5263" s="1">
        <v>0</v>
      </c>
      <c r="R5263" s="1">
        <v>0.09</v>
      </c>
      <c r="S5263" s="1">
        <v>0</v>
      </c>
      <c r="T5263" s="1">
        <v>0</v>
      </c>
      <c r="U5263" s="4" t="s">
        <v>60</v>
      </c>
      <c r="V5263">
        <v>0.41</v>
      </c>
      <c r="W5263">
        <v>0.3</v>
      </c>
      <c r="X5263" s="14">
        <v>0.73</v>
      </c>
      <c r="Y5263" s="14">
        <v>2.38</v>
      </c>
      <c r="Z5263" s="14">
        <v>0.25</v>
      </c>
      <c r="AA5263" s="5">
        <f t="shared" si="495"/>
        <v>0.09</v>
      </c>
      <c r="AB5263" s="15" cm="1">
        <f t="array" ref="AB5263">_xlfn.SWITCH(U5263,"夏",122,"冬",90,"春",153,"秋",153,0)</f>
        <v>122</v>
      </c>
      <c r="AC5263" s="16">
        <f t="shared" si="496"/>
        <v>10.98</v>
      </c>
      <c r="AD5263" s="5">
        <f>IFERROR(AA5263/D5263,0)</f>
        <v>7.1695552007953426E-4</v>
      </c>
      <c r="AE5263" s="15">
        <f t="shared" si="497"/>
        <v>0.33424657534246577</v>
      </c>
      <c r="AF5263" s="5">
        <f>IFERROR(AD5263*AE5263*48,0)</f>
        <v>1.1502716508454117E-2</v>
      </c>
    </row>
    <row r="5264" spans="1:32" x14ac:dyDescent="0.15">
      <c r="A5264" s="17">
        <v>45897</v>
      </c>
      <c r="B5264" s="1" t="s">
        <v>37</v>
      </c>
      <c r="C5264" s="1" t="s">
        <v>33</v>
      </c>
      <c r="D5264" s="9">
        <v>125.5308</v>
      </c>
      <c r="E5264" s="6">
        <v>3.15</v>
      </c>
      <c r="F5264" s="18">
        <v>0.54166666666666696</v>
      </c>
      <c r="G5264" s="1">
        <v>30.8</v>
      </c>
      <c r="H5264" s="1">
        <v>87</v>
      </c>
      <c r="I5264" s="1">
        <v>31.1</v>
      </c>
      <c r="J5264" s="1">
        <v>0.1</v>
      </c>
      <c r="K5264" s="1">
        <v>415</v>
      </c>
      <c r="L5264" s="1">
        <v>375</v>
      </c>
      <c r="M5264" s="6">
        <f t="shared" si="500"/>
        <v>31.189260569566159</v>
      </c>
      <c r="N5264" s="19">
        <v>0.5</v>
      </c>
      <c r="O5264" s="11" cm="1">
        <f t="array" ref="O5264">ROUND(_xlfn.SWITCH(C5264,"建筑专教",IF(S5264&gt;0.1,1.38,1.28),"阶梯教室",IF(S5264&gt;0.1,1.15,1.05),"公共教室",IF(S5264&gt;0.1,1.22,1.12),IF(S5264&gt;0.1,1.2,1.1))+(MOD(ROW()*11,31)/31-0.5)*0.06,2)</f>
        <v>1.1200000000000001</v>
      </c>
      <c r="P5264" s="12">
        <f t="shared" si="498"/>
        <v>0.01</v>
      </c>
      <c r="Q5264" s="13">
        <f t="shared" si="499"/>
        <v>1.4373298224099791</v>
      </c>
      <c r="R5264" s="1">
        <v>0.18</v>
      </c>
      <c r="S5264" s="1">
        <v>0</v>
      </c>
      <c r="T5264" s="1">
        <v>0.02</v>
      </c>
      <c r="U5264" s="4" t="s">
        <v>60</v>
      </c>
      <c r="V5264">
        <v>0.41</v>
      </c>
      <c r="W5264">
        <v>0.3</v>
      </c>
      <c r="X5264" s="14">
        <v>0.73</v>
      </c>
      <c r="Y5264" s="14">
        <v>2.38</v>
      </c>
      <c r="Z5264" s="14">
        <v>0.25</v>
      </c>
      <c r="AA5264" s="5">
        <f t="shared" si="495"/>
        <v>0.19999999999999998</v>
      </c>
      <c r="AB5264" s="15" cm="1">
        <f t="array" ref="AB5264">_xlfn.SWITCH(U5264,"夏",122,"冬",90,"春",153,"秋",153,0)</f>
        <v>122</v>
      </c>
      <c r="AC5264" s="16">
        <f t="shared" si="496"/>
        <v>24.4</v>
      </c>
      <c r="AD5264" s="5">
        <f>IFERROR(AA5264/D5264,0)</f>
        <v>1.5932344890656315E-3</v>
      </c>
      <c r="AE5264" s="15">
        <f t="shared" si="497"/>
        <v>0.33424657534246577</v>
      </c>
      <c r="AF5264" s="5">
        <f>IFERROR(AD5264*AE5264*48,0)</f>
        <v>2.5561592241009151E-2</v>
      </c>
    </row>
    <row r="5265" spans="1:32" x14ac:dyDescent="0.15">
      <c r="A5265" s="17">
        <v>45897</v>
      </c>
      <c r="B5265" s="1" t="s">
        <v>37</v>
      </c>
      <c r="C5265" s="1" t="s">
        <v>33</v>
      </c>
      <c r="D5265" s="9">
        <v>125.5308</v>
      </c>
      <c r="E5265" s="6">
        <v>3.15</v>
      </c>
      <c r="F5265" s="18">
        <v>0.5625</v>
      </c>
      <c r="G5265" s="1">
        <v>30.4</v>
      </c>
      <c r="H5265" s="1">
        <v>83</v>
      </c>
      <c r="I5265" s="1">
        <v>30.7</v>
      </c>
      <c r="J5265" s="1">
        <v>0.15</v>
      </c>
      <c r="K5265" s="1">
        <v>545</v>
      </c>
      <c r="L5265" s="1">
        <v>435</v>
      </c>
      <c r="M5265" s="6">
        <f t="shared" si="500"/>
        <v>30.814281137940384</v>
      </c>
      <c r="N5265" s="19">
        <v>0.5</v>
      </c>
      <c r="O5265" s="11" cm="1">
        <f t="array" ref="O5265">ROUND(_xlfn.SWITCH(C5265,"建筑专教",IF(S5265&gt;0.1,1.38,1.28),"阶梯教室",IF(S5265&gt;0.1,1.15,1.05),"公共教室",IF(S5265&gt;0.1,1.22,1.12),IF(S5265&gt;0.1,1.2,1.1))+(MOD(ROW()*11,31)/31-0.5)*0.06,2)</f>
        <v>1.08</v>
      </c>
      <c r="P5265" s="12">
        <f t="shared" si="498"/>
        <v>0.14000000000000001</v>
      </c>
      <c r="Q5265" s="13">
        <f t="shared" si="499"/>
        <v>1.2817698483477267</v>
      </c>
      <c r="R5265" s="1">
        <v>0.28999999999999998</v>
      </c>
      <c r="S5265" s="1">
        <v>0</v>
      </c>
      <c r="T5265" s="1">
        <v>0.16</v>
      </c>
      <c r="U5265" s="4" t="s">
        <v>60</v>
      </c>
      <c r="V5265">
        <v>0.41</v>
      </c>
      <c r="W5265">
        <v>0.3</v>
      </c>
      <c r="X5265" s="14">
        <v>0.73</v>
      </c>
      <c r="Y5265" s="14">
        <v>2.38</v>
      </c>
      <c r="Z5265" s="14">
        <v>0.25</v>
      </c>
      <c r="AA5265" s="5">
        <f t="shared" si="495"/>
        <v>0.44999999999999996</v>
      </c>
      <c r="AB5265" s="15" cm="1">
        <f t="array" ref="AB5265">_xlfn.SWITCH(U5265,"夏",122,"冬",90,"春",153,"秋",153,0)</f>
        <v>122</v>
      </c>
      <c r="AC5265" s="16">
        <f t="shared" si="496"/>
        <v>54.899999999999991</v>
      </c>
      <c r="AD5265" s="5">
        <f>IFERROR(AA5265/D5265,0)</f>
        <v>3.5847776003976712E-3</v>
      </c>
      <c r="AE5265" s="15">
        <f t="shared" si="497"/>
        <v>0.33424657534246577</v>
      </c>
      <c r="AF5265" s="5">
        <f>IFERROR(AD5265*AE5265*48,0)</f>
        <v>5.7513582542270583E-2</v>
      </c>
    </row>
    <row r="5266" spans="1:32" x14ac:dyDescent="0.15">
      <c r="A5266" s="17">
        <v>45897</v>
      </c>
      <c r="B5266" s="1" t="s">
        <v>37</v>
      </c>
      <c r="C5266" s="1" t="s">
        <v>33</v>
      </c>
      <c r="D5266" s="9">
        <v>125.5308</v>
      </c>
      <c r="E5266" s="6">
        <v>3.15</v>
      </c>
      <c r="F5266" s="18">
        <v>0.58333333333333304</v>
      </c>
      <c r="G5266" s="1">
        <v>30</v>
      </c>
      <c r="H5266" s="1">
        <v>79</v>
      </c>
      <c r="I5266" s="1">
        <v>30.3</v>
      </c>
      <c r="J5266" s="1">
        <v>0.11</v>
      </c>
      <c r="K5266" s="1">
        <v>612</v>
      </c>
      <c r="L5266" s="1">
        <v>495</v>
      </c>
      <c r="M5266" s="6">
        <f t="shared" si="500"/>
        <v>30.395260359600513</v>
      </c>
      <c r="N5266" s="19">
        <v>0.5</v>
      </c>
      <c r="O5266" s="11" cm="1">
        <f t="array" ref="O5266">ROUND(_xlfn.SWITCH(C5266,"建筑专教",IF(S5266&gt;0.1,1.38,1.28),"阶梯教室",IF(S5266&gt;0.1,1.15,1.05),"公共教室",IF(S5266&gt;0.1,1.22,1.12),IF(S5266&gt;0.1,1.2,1.1))+(MOD(ROW()*11,31)/31-0.5)*0.06,2)</f>
        <v>1.1000000000000001</v>
      </c>
      <c r="P5266" s="12">
        <f t="shared" si="498"/>
        <v>0.21</v>
      </c>
      <c r="Q5266" s="13">
        <f t="shared" si="499"/>
        <v>1.1625846028945783</v>
      </c>
      <c r="R5266" s="1">
        <v>0.31</v>
      </c>
      <c r="S5266" s="1">
        <v>0</v>
      </c>
      <c r="T5266" s="1">
        <v>0.22</v>
      </c>
      <c r="U5266" s="4" t="s">
        <v>60</v>
      </c>
      <c r="V5266">
        <v>0.41</v>
      </c>
      <c r="W5266">
        <v>0.3</v>
      </c>
      <c r="X5266" s="14">
        <v>0.73</v>
      </c>
      <c r="Y5266" s="14">
        <v>2.38</v>
      </c>
      <c r="Z5266" s="14">
        <v>0.25</v>
      </c>
      <c r="AA5266" s="5">
        <f t="shared" si="495"/>
        <v>0.53</v>
      </c>
      <c r="AB5266" s="15" cm="1">
        <f t="array" ref="AB5266">_xlfn.SWITCH(U5266,"夏",122,"冬",90,"春",153,"秋",153,0)</f>
        <v>122</v>
      </c>
      <c r="AC5266" s="16">
        <f t="shared" si="496"/>
        <v>64.66</v>
      </c>
      <c r="AD5266" s="5">
        <f>IFERROR(AA5266/D5266,0)</f>
        <v>4.2220713960239246E-3</v>
      </c>
      <c r="AE5266" s="15">
        <f t="shared" si="497"/>
        <v>0.33424657534246577</v>
      </c>
      <c r="AF5266" s="5">
        <f>IFERROR(AD5266*AE5266*48,0)</f>
        <v>6.7738219438674252E-2</v>
      </c>
    </row>
    <row r="5267" spans="1:32" x14ac:dyDescent="0.15">
      <c r="A5267" s="17">
        <v>45897</v>
      </c>
      <c r="B5267" s="1" t="s">
        <v>37</v>
      </c>
      <c r="C5267" s="1" t="s">
        <v>33</v>
      </c>
      <c r="D5267" s="9">
        <v>125.5308</v>
      </c>
      <c r="E5267" s="6">
        <v>3.15</v>
      </c>
      <c r="F5267" s="18">
        <v>0.60416666666666696</v>
      </c>
      <c r="G5267" s="1">
        <v>30.5</v>
      </c>
      <c r="H5267" s="1">
        <v>82</v>
      </c>
      <c r="I5267" s="1">
        <v>30.8</v>
      </c>
      <c r="J5267" s="1">
        <v>0.1</v>
      </c>
      <c r="K5267" s="1">
        <v>545</v>
      </c>
      <c r="L5267" s="1">
        <v>465</v>
      </c>
      <c r="M5267" s="6">
        <f t="shared" si="500"/>
        <v>30.889524976560153</v>
      </c>
      <c r="N5267" s="19">
        <v>0.5</v>
      </c>
      <c r="O5267" s="11" cm="1">
        <f t="array" ref="O5267">ROUND(_xlfn.SWITCH(C5267,"建筑专教",IF(S5267&gt;0.1,1.38,1.28),"阶梯教室",IF(S5267&gt;0.1,1.15,1.05),"公共教室",IF(S5267&gt;0.1,1.22,1.12),IF(S5267&gt;0.1,1.2,1.1))+(MOD(ROW()*11,31)/31-0.5)*0.06,2)</f>
        <v>1.1299999999999999</v>
      </c>
      <c r="P5267" s="12">
        <f t="shared" si="498"/>
        <v>0.14000000000000001</v>
      </c>
      <c r="Q5267" s="13">
        <f t="shared" si="499"/>
        <v>1.348930056816924</v>
      </c>
      <c r="R5267" s="1">
        <v>0.25</v>
      </c>
      <c r="S5267" s="1">
        <v>0</v>
      </c>
      <c r="T5267" s="1">
        <v>0.15</v>
      </c>
      <c r="U5267" s="4" t="s">
        <v>60</v>
      </c>
      <c r="V5267">
        <v>0.41</v>
      </c>
      <c r="W5267">
        <v>0.3</v>
      </c>
      <c r="X5267" s="14">
        <v>0.73</v>
      </c>
      <c r="Y5267" s="14">
        <v>2.38</v>
      </c>
      <c r="Z5267" s="14">
        <v>0.25</v>
      </c>
      <c r="AA5267" s="5">
        <f t="shared" si="495"/>
        <v>0.4</v>
      </c>
      <c r="AB5267" s="15" cm="1">
        <f t="array" ref="AB5267">_xlfn.SWITCH(U5267,"夏",122,"冬",90,"春",153,"秋",153,0)</f>
        <v>122</v>
      </c>
      <c r="AC5267" s="16">
        <f t="shared" si="496"/>
        <v>48.800000000000004</v>
      </c>
      <c r="AD5267" s="5">
        <f>IFERROR(AA5267/D5267,0)</f>
        <v>3.1864689781312635E-3</v>
      </c>
      <c r="AE5267" s="15">
        <f t="shared" si="497"/>
        <v>0.33424657534246577</v>
      </c>
      <c r="AF5267" s="5">
        <f>IFERROR(AD5267*AE5267*48,0)</f>
        <v>5.1123184482018302E-2</v>
      </c>
    </row>
    <row r="5268" spans="1:32" x14ac:dyDescent="0.15">
      <c r="A5268" s="17">
        <v>45897</v>
      </c>
      <c r="B5268" s="1" t="s">
        <v>37</v>
      </c>
      <c r="C5268" s="1" t="s">
        <v>33</v>
      </c>
      <c r="D5268" s="9">
        <v>125.5308</v>
      </c>
      <c r="E5268" s="6">
        <v>3.15</v>
      </c>
      <c r="F5268" s="18">
        <v>0.625</v>
      </c>
      <c r="G5268" s="1">
        <v>31.1</v>
      </c>
      <c r="H5268" s="1">
        <v>80</v>
      </c>
      <c r="I5268" s="1">
        <v>31.4</v>
      </c>
      <c r="J5268" s="1">
        <v>0.11</v>
      </c>
      <c r="K5268" s="1">
        <v>618</v>
      </c>
      <c r="L5268" s="1">
        <v>525</v>
      </c>
      <c r="M5268" s="6">
        <f t="shared" si="500"/>
        <v>31.494232511826169</v>
      </c>
      <c r="N5268" s="19">
        <v>0.5</v>
      </c>
      <c r="O5268" s="11" cm="1">
        <f t="array" ref="O5268">ROUND(_xlfn.SWITCH(C5268,"建筑专教",IF(S5268&gt;0.1,1.38,1.28),"阶梯教室",IF(S5268&gt;0.1,1.15,1.05),"公共教室",IF(S5268&gt;0.1,1.22,1.12),IF(S5268&gt;0.1,1.2,1.1))+(MOD(ROW()*11,31)/31-0.5)*0.06,2)</f>
        <v>1.0900000000000001</v>
      </c>
      <c r="P5268" s="12">
        <f t="shared" si="498"/>
        <v>0.22</v>
      </c>
      <c r="Q5268" s="13">
        <f t="shared" si="499"/>
        <v>1.5165294122204096</v>
      </c>
      <c r="R5268" s="1">
        <v>0.27</v>
      </c>
      <c r="S5268" s="1">
        <v>0</v>
      </c>
      <c r="T5268" s="1">
        <v>0.21</v>
      </c>
      <c r="U5268" s="4" t="s">
        <v>60</v>
      </c>
      <c r="V5268">
        <v>0.41</v>
      </c>
      <c r="W5268">
        <v>0.3</v>
      </c>
      <c r="X5268" s="14">
        <v>0.73</v>
      </c>
      <c r="Y5268" s="14">
        <v>2.38</v>
      </c>
      <c r="Z5268" s="14">
        <v>0.25</v>
      </c>
      <c r="AA5268" s="5">
        <f t="shared" si="495"/>
        <v>0.48</v>
      </c>
      <c r="AB5268" s="15" cm="1">
        <f t="array" ref="AB5268">_xlfn.SWITCH(U5268,"夏",122,"冬",90,"春",153,"秋",153,0)</f>
        <v>122</v>
      </c>
      <c r="AC5268" s="16">
        <f t="shared" si="496"/>
        <v>58.559999999999995</v>
      </c>
      <c r="AD5268" s="5">
        <f>IFERROR(AA5268/D5268,0)</f>
        <v>3.823762773757516E-3</v>
      </c>
      <c r="AE5268" s="15">
        <f t="shared" si="497"/>
        <v>0.33424657534246577</v>
      </c>
      <c r="AF5268" s="5">
        <f>IFERROR(AD5268*AE5268*48,0)</f>
        <v>6.1347821378421957E-2</v>
      </c>
    </row>
    <row r="5269" spans="1:32" x14ac:dyDescent="0.15">
      <c r="A5269" s="17">
        <v>45897</v>
      </c>
      <c r="B5269" s="1" t="s">
        <v>37</v>
      </c>
      <c r="C5269" s="1" t="s">
        <v>33</v>
      </c>
      <c r="D5269" s="9">
        <v>125.5308</v>
      </c>
      <c r="E5269" s="6">
        <v>3.15</v>
      </c>
      <c r="F5269" s="18">
        <v>0.64583333333333304</v>
      </c>
      <c r="G5269" s="1">
        <v>31.1</v>
      </c>
      <c r="H5269" s="1">
        <v>82</v>
      </c>
      <c r="I5269" s="1">
        <v>31.4</v>
      </c>
      <c r="J5269" s="1">
        <v>0.08</v>
      </c>
      <c r="K5269" s="1">
        <v>545</v>
      </c>
      <c r="L5269" s="1">
        <v>495</v>
      </c>
      <c r="M5269" s="6">
        <f t="shared" si="500"/>
        <v>31.477849206722738</v>
      </c>
      <c r="N5269" s="19">
        <v>0.5</v>
      </c>
      <c r="O5269" s="11" cm="1">
        <f t="array" ref="O5269">ROUND(_xlfn.SWITCH(C5269,"建筑专教",IF(S5269&gt;0.1,1.38,1.28),"阶梯教室",IF(S5269&gt;0.1,1.15,1.05),"公共教室",IF(S5269&gt;0.1,1.22,1.12),IF(S5269&gt;0.1,1.2,1.1))+(MOD(ROW()*11,31)/31-0.5)*0.06,2)</f>
        <v>1.1100000000000001</v>
      </c>
      <c r="P5269" s="12">
        <f t="shared" si="498"/>
        <v>0.14000000000000001</v>
      </c>
      <c r="Q5269" s="13">
        <f t="shared" si="499"/>
        <v>1.5246990334915207</v>
      </c>
      <c r="R5269" s="1">
        <v>0.18</v>
      </c>
      <c r="S5269" s="1">
        <v>0</v>
      </c>
      <c r="T5269" s="1">
        <v>0.13</v>
      </c>
      <c r="U5269" s="4" t="s">
        <v>60</v>
      </c>
      <c r="V5269">
        <v>0.41</v>
      </c>
      <c r="W5269">
        <v>0.3</v>
      </c>
      <c r="X5269" s="14">
        <v>0.73</v>
      </c>
      <c r="Y5269" s="14">
        <v>2.38</v>
      </c>
      <c r="Z5269" s="14">
        <v>0.25</v>
      </c>
      <c r="AA5269" s="5">
        <f t="shared" si="495"/>
        <v>0.31</v>
      </c>
      <c r="AB5269" s="15" cm="1">
        <f t="array" ref="AB5269">_xlfn.SWITCH(U5269,"夏",122,"冬",90,"春",153,"秋",153,0)</f>
        <v>122</v>
      </c>
      <c r="AC5269" s="16">
        <f t="shared" si="496"/>
        <v>37.82</v>
      </c>
      <c r="AD5269" s="5">
        <f>IFERROR(AA5269/D5269,0)</f>
        <v>2.4695134580517289E-3</v>
      </c>
      <c r="AE5269" s="15">
        <f t="shared" si="497"/>
        <v>0.33424657534246577</v>
      </c>
      <c r="AF5269" s="5">
        <f>IFERROR(AD5269*AE5269*48,0)</f>
        <v>3.962046797356418E-2</v>
      </c>
    </row>
    <row r="5270" spans="1:32" x14ac:dyDescent="0.15">
      <c r="A5270" s="17">
        <v>45897</v>
      </c>
      <c r="B5270" s="1" t="s">
        <v>37</v>
      </c>
      <c r="C5270" s="1" t="s">
        <v>33</v>
      </c>
      <c r="D5270" s="9">
        <v>125.5308</v>
      </c>
      <c r="E5270" s="6">
        <v>3.15</v>
      </c>
      <c r="F5270" s="18">
        <v>0.66666666666666696</v>
      </c>
      <c r="G5270" s="1">
        <v>31.8</v>
      </c>
      <c r="H5270" s="1">
        <v>81</v>
      </c>
      <c r="I5270" s="1">
        <v>32.1</v>
      </c>
      <c r="J5270" s="1">
        <v>0.1</v>
      </c>
      <c r="K5270" s="1">
        <v>638</v>
      </c>
      <c r="L5270" s="1">
        <v>555</v>
      </c>
      <c r="M5270" s="6">
        <f t="shared" si="500"/>
        <v>32.188386693510097</v>
      </c>
      <c r="N5270" s="19">
        <v>0.5</v>
      </c>
      <c r="O5270" s="11" cm="1">
        <f t="array" ref="O5270">ROUND(_xlfn.SWITCH(C5270,"建筑专教",IF(S5270&gt;0.1,1.38,1.28),"阶梯教室",IF(S5270&gt;0.1,1.15,1.05),"公共教室",IF(S5270&gt;0.1,1.22,1.12),IF(S5270&gt;0.1,1.2,1.1))+(MOD(ROW()*11,31)/31-0.5)*0.06,2)</f>
        <v>1.07</v>
      </c>
      <c r="P5270" s="12">
        <f t="shared" si="498"/>
        <v>0.24</v>
      </c>
      <c r="Q5270" s="13">
        <f t="shared" si="499"/>
        <v>1.7330806193124393</v>
      </c>
      <c r="R5270" s="1">
        <v>0.23</v>
      </c>
      <c r="S5270" s="1">
        <v>0</v>
      </c>
      <c r="T5270" s="1">
        <v>0.2</v>
      </c>
      <c r="U5270" s="4" t="s">
        <v>60</v>
      </c>
      <c r="V5270">
        <v>0.41</v>
      </c>
      <c r="W5270">
        <v>0.3</v>
      </c>
      <c r="X5270" s="14">
        <v>0.73</v>
      </c>
      <c r="Y5270" s="14">
        <v>2.38</v>
      </c>
      <c r="Z5270" s="14">
        <v>0.25</v>
      </c>
      <c r="AA5270" s="5">
        <f t="shared" si="495"/>
        <v>0.43000000000000005</v>
      </c>
      <c r="AB5270" s="15" cm="1">
        <f t="array" ref="AB5270">_xlfn.SWITCH(U5270,"夏",122,"冬",90,"春",153,"秋",153,0)</f>
        <v>122</v>
      </c>
      <c r="AC5270" s="16">
        <f t="shared" si="496"/>
        <v>52.460000000000008</v>
      </c>
      <c r="AD5270" s="5">
        <f>IFERROR(AA5270/D5270,0)</f>
        <v>3.4254541514911084E-3</v>
      </c>
      <c r="AE5270" s="15">
        <f t="shared" si="497"/>
        <v>0.33424657534246577</v>
      </c>
      <c r="AF5270" s="5">
        <f>IFERROR(AD5270*AE5270*48,0)</f>
        <v>5.4957423318169676E-2</v>
      </c>
    </row>
    <row r="5271" spans="1:32" x14ac:dyDescent="0.15">
      <c r="A5271" s="17">
        <v>45897</v>
      </c>
      <c r="B5271" s="1" t="s">
        <v>37</v>
      </c>
      <c r="C5271" s="1" t="s">
        <v>33</v>
      </c>
      <c r="D5271" s="9">
        <v>125.5308</v>
      </c>
      <c r="E5271" s="6">
        <v>3.15</v>
      </c>
      <c r="F5271" s="18">
        <v>0.6875</v>
      </c>
      <c r="G5271" s="1">
        <v>32.299999999999997</v>
      </c>
      <c r="H5271" s="1">
        <v>79</v>
      </c>
      <c r="I5271" s="1">
        <v>32.6</v>
      </c>
      <c r="J5271" s="1">
        <v>0.09</v>
      </c>
      <c r="K5271" s="1">
        <v>705</v>
      </c>
      <c r="L5271" s="1">
        <v>615</v>
      </c>
      <c r="M5271" s="6">
        <f t="shared" si="500"/>
        <v>32.682568181350121</v>
      </c>
      <c r="N5271" s="19">
        <v>0.5</v>
      </c>
      <c r="O5271" s="11" cm="1">
        <f t="array" ref="O5271">ROUND(_xlfn.SWITCH(C5271,"建筑专教",IF(S5271&gt;0.1,1.38,1.28),"阶梯教室",IF(S5271&gt;0.1,1.15,1.05),"公共教室",IF(S5271&gt;0.1,1.22,1.12),IF(S5271&gt;0.1,1.2,1.1))+(MOD(ROW()*11,31)/31-0.5)*0.06,2)</f>
        <v>1.0900000000000001</v>
      </c>
      <c r="P5271" s="12">
        <f t="shared" si="498"/>
        <v>0.3</v>
      </c>
      <c r="Q5271" s="13">
        <f t="shared" si="499"/>
        <v>1.8934956904206504</v>
      </c>
      <c r="R5271" s="1">
        <v>0.25</v>
      </c>
      <c r="S5271" s="1">
        <v>0</v>
      </c>
      <c r="T5271" s="1">
        <v>0.26</v>
      </c>
      <c r="U5271" s="4" t="s">
        <v>60</v>
      </c>
      <c r="V5271">
        <v>0.41</v>
      </c>
      <c r="W5271">
        <v>0.3</v>
      </c>
      <c r="X5271" s="14">
        <v>0.73</v>
      </c>
      <c r="Y5271" s="14">
        <v>2.38</v>
      </c>
      <c r="Z5271" s="14">
        <v>0.25</v>
      </c>
      <c r="AA5271" s="5">
        <f t="shared" si="495"/>
        <v>0.51</v>
      </c>
      <c r="AB5271" s="15" cm="1">
        <f t="array" ref="AB5271">_xlfn.SWITCH(U5271,"夏",122,"冬",90,"春",153,"秋",153,0)</f>
        <v>122</v>
      </c>
      <c r="AC5271" s="16">
        <f t="shared" si="496"/>
        <v>62.22</v>
      </c>
      <c r="AD5271" s="5">
        <f>IFERROR(AA5271/D5271,0)</f>
        <v>4.0627479471173613E-3</v>
      </c>
      <c r="AE5271" s="15">
        <f t="shared" si="497"/>
        <v>0.33424657534246577</v>
      </c>
      <c r="AF5271" s="5">
        <f>IFERROR(AD5271*AE5271*48,0)</f>
        <v>6.5182060214573345E-2</v>
      </c>
    </row>
    <row r="5272" spans="1:32" x14ac:dyDescent="0.15">
      <c r="A5272" s="17">
        <v>45897</v>
      </c>
      <c r="B5272" s="1" t="s">
        <v>37</v>
      </c>
      <c r="C5272" s="1" t="s">
        <v>33</v>
      </c>
      <c r="D5272" s="9">
        <v>125.5308</v>
      </c>
      <c r="E5272" s="6">
        <v>3.15</v>
      </c>
      <c r="F5272" s="18">
        <v>0.70833333333333304</v>
      </c>
      <c r="G5272" s="1">
        <v>31.3</v>
      </c>
      <c r="H5272" s="1">
        <v>84</v>
      </c>
      <c r="I5272" s="1">
        <v>31.6</v>
      </c>
      <c r="J5272" s="1">
        <v>0.06</v>
      </c>
      <c r="K5272" s="1">
        <v>512</v>
      </c>
      <c r="L5272" s="1">
        <v>525</v>
      </c>
      <c r="M5272" s="6">
        <f t="shared" si="500"/>
        <v>31.665382628391797</v>
      </c>
      <c r="N5272" s="19">
        <v>0.5</v>
      </c>
      <c r="O5272" s="11" cm="1">
        <f t="array" ref="O5272">ROUND(_xlfn.SWITCH(C5272,"建筑专教",IF(S5272&gt;0.1,1.38,1.28),"阶梯教室",IF(S5272&gt;0.1,1.15,1.05),"公共教室",IF(S5272&gt;0.1,1.22,1.12),IF(S5272&gt;0.1,1.2,1.1))+(MOD(ROW()*11,31)/31-0.5)*0.06,2)</f>
        <v>1.1100000000000001</v>
      </c>
      <c r="P5272" s="12">
        <f t="shared" si="498"/>
        <v>0.11</v>
      </c>
      <c r="Q5272" s="13">
        <f t="shared" si="499"/>
        <v>1.5857854086195238</v>
      </c>
      <c r="R5272" s="1">
        <v>0.13</v>
      </c>
      <c r="S5272" s="1">
        <v>0.09</v>
      </c>
      <c r="T5272" s="1">
        <v>0.04</v>
      </c>
      <c r="U5272" s="4" t="s">
        <v>60</v>
      </c>
      <c r="V5272">
        <v>0.41</v>
      </c>
      <c r="W5272">
        <v>0.3</v>
      </c>
      <c r="X5272" s="14">
        <v>0.73</v>
      </c>
      <c r="Y5272" s="14">
        <v>2.38</v>
      </c>
      <c r="Z5272" s="14">
        <v>0.25</v>
      </c>
      <c r="AA5272" s="5">
        <f t="shared" si="495"/>
        <v>0.26</v>
      </c>
      <c r="AB5272" s="15" cm="1">
        <f t="array" ref="AB5272">_xlfn.SWITCH(U5272,"夏",122,"冬",90,"春",153,"秋",153,0)</f>
        <v>122</v>
      </c>
      <c r="AC5272" s="16">
        <f t="shared" si="496"/>
        <v>31.720000000000002</v>
      </c>
      <c r="AD5272" s="5">
        <f>IFERROR(AA5272/D5272,0)</f>
        <v>2.0712048357853213E-3</v>
      </c>
      <c r="AE5272" s="15">
        <f t="shared" si="497"/>
        <v>0.33424657534246577</v>
      </c>
      <c r="AF5272" s="5">
        <f>IFERROR(AD5272*AE5272*48,0)</f>
        <v>3.3230069913311899E-2</v>
      </c>
    </row>
    <row r="5273" spans="1:32" x14ac:dyDescent="0.15">
      <c r="A5273" s="17">
        <v>45897</v>
      </c>
      <c r="B5273" s="1" t="s">
        <v>37</v>
      </c>
      <c r="C5273" s="1" t="s">
        <v>33</v>
      </c>
      <c r="D5273" s="9">
        <v>125.5308</v>
      </c>
      <c r="E5273" s="6">
        <v>3.15</v>
      </c>
      <c r="F5273" s="18">
        <v>0.72916666666666696</v>
      </c>
      <c r="G5273" s="1">
        <v>30.3</v>
      </c>
      <c r="H5273" s="1">
        <v>88</v>
      </c>
      <c r="I5273" s="1">
        <v>30.6</v>
      </c>
      <c r="J5273" s="1">
        <v>0.04</v>
      </c>
      <c r="K5273" s="1">
        <v>442</v>
      </c>
      <c r="L5273" s="1">
        <v>465</v>
      </c>
      <c r="M5273" s="6">
        <f t="shared" si="500"/>
        <v>30.651774823378616</v>
      </c>
      <c r="N5273" s="19">
        <v>0.5</v>
      </c>
      <c r="O5273" s="11" cm="1">
        <f t="array" ref="O5273">ROUND(_xlfn.SWITCH(C5273,"建筑专教",IF(S5273&gt;0.1,1.38,1.28),"阶梯教室",IF(S5273&gt;0.1,1.15,1.05),"公共教室",IF(S5273&gt;0.1,1.22,1.12),IF(S5273&gt;0.1,1.2,1.1))+(MOD(ROW()*11,31)/31-0.5)*0.06,2)</f>
        <v>1.17</v>
      </c>
      <c r="P5273" s="12">
        <f t="shared" si="498"/>
        <v>0.04</v>
      </c>
      <c r="Q5273" s="13">
        <f t="shared" si="499"/>
        <v>1.3095973700255468</v>
      </c>
      <c r="R5273" s="1">
        <v>0.09</v>
      </c>
      <c r="S5273" s="1">
        <v>0.13</v>
      </c>
      <c r="T5273" s="1">
        <v>0.01</v>
      </c>
      <c r="U5273" s="4" t="s">
        <v>60</v>
      </c>
      <c r="V5273">
        <v>0.41</v>
      </c>
      <c r="W5273">
        <v>0.3</v>
      </c>
      <c r="X5273" s="14">
        <v>0.73</v>
      </c>
      <c r="Y5273" s="14">
        <v>2.38</v>
      </c>
      <c r="Z5273" s="14">
        <v>0.25</v>
      </c>
      <c r="AA5273" s="5">
        <f t="shared" si="495"/>
        <v>0.23</v>
      </c>
      <c r="AB5273" s="15" cm="1">
        <f t="array" ref="AB5273">_xlfn.SWITCH(U5273,"夏",122,"冬",90,"春",153,"秋",153,0)</f>
        <v>122</v>
      </c>
      <c r="AC5273" s="16">
        <f t="shared" si="496"/>
        <v>28.060000000000002</v>
      </c>
      <c r="AD5273" s="5">
        <f>IFERROR(AA5273/D5273,0)</f>
        <v>1.8322196624254766E-3</v>
      </c>
      <c r="AE5273" s="15">
        <f t="shared" si="497"/>
        <v>0.33424657534246577</v>
      </c>
      <c r="AF5273" s="5">
        <f>IFERROR(AD5273*AE5273*48,0)</f>
        <v>2.9395831077160525E-2</v>
      </c>
    </row>
    <row r="5274" spans="1:32" x14ac:dyDescent="0.15">
      <c r="A5274" s="17">
        <v>45897</v>
      </c>
      <c r="B5274" s="1" t="s">
        <v>37</v>
      </c>
      <c r="C5274" s="1" t="s">
        <v>33</v>
      </c>
      <c r="D5274" s="9">
        <v>125.5308</v>
      </c>
      <c r="E5274" s="6">
        <v>3.15</v>
      </c>
      <c r="F5274" s="18">
        <v>0.75</v>
      </c>
      <c r="G5274" s="1">
        <v>29.5</v>
      </c>
      <c r="H5274" s="1">
        <v>88</v>
      </c>
      <c r="I5274" s="1">
        <v>29.8</v>
      </c>
      <c r="J5274" s="1">
        <v>0.06</v>
      </c>
      <c r="K5274" s="1">
        <v>435</v>
      </c>
      <c r="L5274" s="1">
        <v>405</v>
      </c>
      <c r="M5274" s="6">
        <f t="shared" si="500"/>
        <v>29.86655448044985</v>
      </c>
      <c r="N5274" s="19">
        <v>0.5</v>
      </c>
      <c r="O5274" s="11" cm="1">
        <f t="array" ref="O5274">ROUND(_xlfn.SWITCH(C5274,"建筑专教",IF(S5274&gt;0.1,1.38,1.28),"阶梯教室",IF(S5274&gt;0.1,1.15,1.05),"公共教室",IF(S5274&gt;0.1,1.22,1.12),IF(S5274&gt;0.1,1.2,1.1))+(MOD(ROW()*11,31)/31-0.5)*0.06,2)</f>
        <v>1.2</v>
      </c>
      <c r="P5274" s="12">
        <f t="shared" si="498"/>
        <v>0.03</v>
      </c>
      <c r="Q5274" s="13">
        <f t="shared" si="499"/>
        <v>1.0932287635254065</v>
      </c>
      <c r="R5274" s="1">
        <v>0.13</v>
      </c>
      <c r="S5274" s="1">
        <v>0.17</v>
      </c>
      <c r="T5274" s="1">
        <v>0.03</v>
      </c>
      <c r="U5274" s="4" t="s">
        <v>60</v>
      </c>
      <c r="V5274">
        <v>0.41</v>
      </c>
      <c r="W5274">
        <v>0.3</v>
      </c>
      <c r="X5274" s="14">
        <v>0.73</v>
      </c>
      <c r="Y5274" s="14">
        <v>2.38</v>
      </c>
      <c r="Z5274" s="14">
        <v>0.25</v>
      </c>
      <c r="AA5274" s="5">
        <f t="shared" si="495"/>
        <v>0.33000000000000007</v>
      </c>
      <c r="AB5274" s="15" cm="1">
        <f t="array" ref="AB5274">_xlfn.SWITCH(U5274,"夏",122,"冬",90,"春",153,"秋",153,0)</f>
        <v>122</v>
      </c>
      <c r="AC5274" s="16">
        <f t="shared" si="496"/>
        <v>40.260000000000005</v>
      </c>
      <c r="AD5274" s="5">
        <f>IFERROR(AA5274/D5274,0)</f>
        <v>2.628836906958293E-3</v>
      </c>
      <c r="AE5274" s="15">
        <f t="shared" si="497"/>
        <v>0.33424657534246577</v>
      </c>
      <c r="AF5274" s="5">
        <f>IFERROR(AD5274*AE5274*48,0)</f>
        <v>4.2176627197665108E-2</v>
      </c>
    </row>
    <row r="5275" spans="1:32" x14ac:dyDescent="0.15">
      <c r="A5275" s="17">
        <v>45897</v>
      </c>
      <c r="B5275" s="1" t="s">
        <v>37</v>
      </c>
      <c r="C5275" s="1" t="s">
        <v>33</v>
      </c>
      <c r="D5275" s="9">
        <v>125.5308</v>
      </c>
      <c r="E5275" s="6">
        <v>3.15</v>
      </c>
      <c r="F5275" s="18">
        <v>0.79166666666666696</v>
      </c>
      <c r="G5275" s="1">
        <v>28.3</v>
      </c>
      <c r="H5275" s="1">
        <v>85</v>
      </c>
      <c r="I5275" s="1">
        <v>28.6</v>
      </c>
      <c r="J5275" s="1">
        <v>7.0000000000000007E-2</v>
      </c>
      <c r="K5275" s="1">
        <v>512</v>
      </c>
      <c r="L5275" s="1">
        <v>435</v>
      </c>
      <c r="M5275" s="6">
        <f t="shared" si="500"/>
        <v>28.673875431731346</v>
      </c>
      <c r="N5275" s="19">
        <v>0.5</v>
      </c>
      <c r="O5275" s="11" cm="1">
        <f t="array" ref="O5275">ROUND(_xlfn.SWITCH(C5275,"建筑专教",IF(S5275&gt;0.1,1.38,1.28),"阶梯教室",IF(S5275&gt;0.1,1.15,1.05),"公共教室",IF(S5275&gt;0.1,1.22,1.12),IF(S5275&gt;0.1,1.2,1.1))+(MOD(ROW()*11,31)/31-0.5)*0.06,2)</f>
        <v>1.22</v>
      </c>
      <c r="P5275" s="12">
        <f t="shared" si="498"/>
        <v>0.11</v>
      </c>
      <c r="Q5275" s="13">
        <f t="shared" si="499"/>
        <v>0.75032925278120211</v>
      </c>
      <c r="R5275" s="1">
        <v>0.11</v>
      </c>
      <c r="S5275" s="1">
        <v>0.25</v>
      </c>
      <c r="T5275" s="1">
        <v>0.06</v>
      </c>
      <c r="U5275" s="4" t="s">
        <v>60</v>
      </c>
      <c r="V5275">
        <v>0.41</v>
      </c>
      <c r="W5275">
        <v>0.3</v>
      </c>
      <c r="X5275" s="14">
        <v>0.73</v>
      </c>
      <c r="Y5275" s="14">
        <v>2.38</v>
      </c>
      <c r="Z5275" s="14">
        <v>0.25</v>
      </c>
      <c r="AA5275" s="5">
        <f t="shared" si="495"/>
        <v>0.42</v>
      </c>
      <c r="AB5275" s="15" cm="1">
        <f t="array" ref="AB5275">_xlfn.SWITCH(U5275,"夏",122,"冬",90,"春",153,"秋",153,0)</f>
        <v>122</v>
      </c>
      <c r="AC5275" s="16">
        <f t="shared" si="496"/>
        <v>51.239999999999995</v>
      </c>
      <c r="AD5275" s="5">
        <f>IFERROR(AA5275/D5275,0)</f>
        <v>3.3457924270378263E-3</v>
      </c>
      <c r="AE5275" s="15">
        <f t="shared" si="497"/>
        <v>0.33424657534246577</v>
      </c>
      <c r="AF5275" s="5">
        <f>IFERROR(AD5275*AE5275*48,0)</f>
        <v>5.3679343706119209E-2</v>
      </c>
    </row>
    <row r="5276" spans="1:32" x14ac:dyDescent="0.15">
      <c r="A5276" s="17">
        <v>45897</v>
      </c>
      <c r="B5276" s="1" t="s">
        <v>37</v>
      </c>
      <c r="C5276" s="1" t="s">
        <v>33</v>
      </c>
      <c r="D5276" s="9">
        <v>125.5308</v>
      </c>
      <c r="E5276" s="6">
        <v>3.15</v>
      </c>
      <c r="F5276" s="18">
        <v>0.8125</v>
      </c>
      <c r="G5276" s="1">
        <v>27.8</v>
      </c>
      <c r="H5276" s="1">
        <v>89</v>
      </c>
      <c r="I5276" s="1">
        <v>28.1</v>
      </c>
      <c r="J5276" s="1">
        <v>0.05</v>
      </c>
      <c r="K5276" s="1">
        <v>408</v>
      </c>
      <c r="L5276" s="1">
        <v>375</v>
      </c>
      <c r="M5276" s="6">
        <f t="shared" si="500"/>
        <v>28.160675331675861</v>
      </c>
      <c r="N5276" s="19">
        <v>0.5</v>
      </c>
      <c r="O5276" s="11" cm="1">
        <f t="array" ref="O5276">ROUND(_xlfn.SWITCH(C5276,"建筑专教",IF(S5276&gt;0.1,1.38,1.28),"阶梯教室",IF(S5276&gt;0.1,1.15,1.05),"公共教室",IF(S5276&gt;0.1,1.22,1.12),IF(S5276&gt;0.1,1.2,1.1))+(MOD(ROW()*11,31)/31-0.5)*0.06,2)</f>
        <v>1.18</v>
      </c>
      <c r="P5276" s="12">
        <f t="shared" si="498"/>
        <v>0.01</v>
      </c>
      <c r="Q5276" s="13">
        <f t="shared" si="499"/>
        <v>0.53615896064255264</v>
      </c>
      <c r="R5276" s="1">
        <v>7.0000000000000007E-2</v>
      </c>
      <c r="S5276" s="1">
        <v>0.28999999999999998</v>
      </c>
      <c r="T5276" s="1">
        <v>0.02</v>
      </c>
      <c r="U5276" s="4" t="s">
        <v>60</v>
      </c>
      <c r="V5276">
        <v>0.41</v>
      </c>
      <c r="W5276">
        <v>0.3</v>
      </c>
      <c r="X5276" s="14">
        <v>0.73</v>
      </c>
      <c r="Y5276" s="14">
        <v>2.38</v>
      </c>
      <c r="Z5276" s="14">
        <v>0.25</v>
      </c>
      <c r="AA5276" s="5">
        <f t="shared" si="495"/>
        <v>0.38</v>
      </c>
      <c r="AB5276" s="15" cm="1">
        <f t="array" ref="AB5276">_xlfn.SWITCH(U5276,"夏",122,"冬",90,"春",153,"秋",153,0)</f>
        <v>122</v>
      </c>
      <c r="AC5276" s="16">
        <f t="shared" si="496"/>
        <v>46.36</v>
      </c>
      <c r="AD5276" s="5">
        <f>IFERROR(AA5276/D5276,0)</f>
        <v>3.0271455292247003E-3</v>
      </c>
      <c r="AE5276" s="15">
        <f t="shared" si="497"/>
        <v>0.33424657534246577</v>
      </c>
      <c r="AF5276" s="5">
        <f>IFERROR(AD5276*AE5276*48,0)</f>
        <v>4.8567025257917389E-2</v>
      </c>
    </row>
    <row r="5277" spans="1:32" x14ac:dyDescent="0.15">
      <c r="A5277" s="17">
        <v>45897</v>
      </c>
      <c r="B5277" s="1" t="s">
        <v>37</v>
      </c>
      <c r="C5277" s="1" t="s">
        <v>33</v>
      </c>
      <c r="D5277" s="9">
        <v>125.5308</v>
      </c>
      <c r="E5277" s="6">
        <v>3.15</v>
      </c>
      <c r="F5277" s="18">
        <v>0.83333333333333304</v>
      </c>
      <c r="G5277" s="1">
        <v>27.3</v>
      </c>
      <c r="H5277" s="1">
        <v>93</v>
      </c>
      <c r="I5277" s="1">
        <v>27.6</v>
      </c>
      <c r="J5277" s="1">
        <v>0.05</v>
      </c>
      <c r="K5277" s="1">
        <v>368</v>
      </c>
      <c r="L5277" s="1">
        <v>315</v>
      </c>
      <c r="M5277" s="6">
        <f t="shared" si="500"/>
        <v>27.660978332396098</v>
      </c>
      <c r="N5277" s="1">
        <v>0</v>
      </c>
      <c r="O5277" s="1">
        <v>0</v>
      </c>
      <c r="P5277" s="12">
        <f t="shared" si="498"/>
        <v>0</v>
      </c>
      <c r="Q5277" s="1">
        <v>0</v>
      </c>
      <c r="R5277" s="1">
        <v>0.05</v>
      </c>
      <c r="S5277" s="1">
        <v>0.33</v>
      </c>
      <c r="T5277" s="1">
        <v>0</v>
      </c>
      <c r="U5277" s="4" t="s">
        <v>60</v>
      </c>
      <c r="V5277">
        <v>0.41</v>
      </c>
      <c r="W5277">
        <v>0.3</v>
      </c>
      <c r="X5277" s="14">
        <v>0.73</v>
      </c>
      <c r="Y5277" s="14">
        <v>2.38</v>
      </c>
      <c r="Z5277" s="14">
        <v>0.25</v>
      </c>
      <c r="AA5277" s="5">
        <f t="shared" si="495"/>
        <v>0.38</v>
      </c>
      <c r="AB5277" s="15" cm="1">
        <f t="array" ref="AB5277">_xlfn.SWITCH(U5277,"夏",122,"冬",90,"春",153,"秋",153,0)</f>
        <v>122</v>
      </c>
      <c r="AC5277" s="16">
        <f t="shared" si="496"/>
        <v>46.36</v>
      </c>
      <c r="AD5277" s="5">
        <f>IFERROR(AA5277/D5277,0)</f>
        <v>3.0271455292247003E-3</v>
      </c>
      <c r="AE5277" s="15">
        <f t="shared" si="497"/>
        <v>0.33424657534246577</v>
      </c>
      <c r="AF5277" s="5">
        <f>IFERROR(AD5277*AE5277*48,0)</f>
        <v>4.8567025257917389E-2</v>
      </c>
    </row>
    <row r="5278" spans="1:32" x14ac:dyDescent="0.15">
      <c r="A5278" s="17">
        <v>45897</v>
      </c>
      <c r="B5278" s="1" t="s">
        <v>37</v>
      </c>
      <c r="C5278" s="1" t="s">
        <v>33</v>
      </c>
      <c r="D5278" s="9">
        <v>125.5308</v>
      </c>
      <c r="E5278" s="6">
        <v>3.15</v>
      </c>
      <c r="F5278" s="18">
        <v>0.85416666666666696</v>
      </c>
      <c r="G5278" s="1">
        <v>26.7</v>
      </c>
      <c r="H5278" s="1">
        <v>96</v>
      </c>
      <c r="I5278" s="1">
        <v>27</v>
      </c>
      <c r="J5278" s="1">
        <v>0.03</v>
      </c>
      <c r="K5278" s="1">
        <v>345</v>
      </c>
      <c r="L5278" s="1">
        <v>255</v>
      </c>
      <c r="M5278" s="6">
        <f t="shared" si="500"/>
        <v>27.045154624704367</v>
      </c>
      <c r="N5278" s="1">
        <v>0</v>
      </c>
      <c r="O5278" s="1">
        <v>0</v>
      </c>
      <c r="P5278" s="12">
        <f t="shared" si="498"/>
        <v>0</v>
      </c>
      <c r="Q5278" s="1">
        <v>0</v>
      </c>
      <c r="R5278" s="1">
        <v>0.03</v>
      </c>
      <c r="S5278" s="1">
        <v>0.37</v>
      </c>
      <c r="T5278" s="1">
        <v>0</v>
      </c>
      <c r="U5278" s="4" t="s">
        <v>60</v>
      </c>
      <c r="V5278">
        <v>0.41</v>
      </c>
      <c r="W5278">
        <v>0.3</v>
      </c>
      <c r="X5278" s="14">
        <v>0.73</v>
      </c>
      <c r="Y5278" s="14">
        <v>2.38</v>
      </c>
      <c r="Z5278" s="14">
        <v>0.25</v>
      </c>
      <c r="AA5278" s="5">
        <f t="shared" si="495"/>
        <v>0.4</v>
      </c>
      <c r="AB5278" s="15" cm="1">
        <f t="array" ref="AB5278">_xlfn.SWITCH(U5278,"夏",122,"冬",90,"春",153,"秋",153,0)</f>
        <v>122</v>
      </c>
      <c r="AC5278" s="16">
        <f t="shared" si="496"/>
        <v>48.800000000000004</v>
      </c>
      <c r="AD5278" s="5">
        <f>IFERROR(AA5278/D5278,0)</f>
        <v>3.1864689781312635E-3</v>
      </c>
      <c r="AE5278" s="15">
        <f t="shared" si="497"/>
        <v>0.33424657534246577</v>
      </c>
      <c r="AF5278" s="5">
        <f>IFERROR(AD5278*AE5278*48,0)</f>
        <v>5.1123184482018302E-2</v>
      </c>
    </row>
    <row r="5279" spans="1:32" x14ac:dyDescent="0.15">
      <c r="A5279" s="17">
        <v>45897</v>
      </c>
      <c r="B5279" s="1" t="s">
        <v>37</v>
      </c>
      <c r="C5279" s="1" t="s">
        <v>33</v>
      </c>
      <c r="D5279" s="9">
        <v>125.5308</v>
      </c>
      <c r="E5279" s="6">
        <v>3.15</v>
      </c>
      <c r="F5279" s="18">
        <v>0.875</v>
      </c>
      <c r="G5279" s="1">
        <v>26.1</v>
      </c>
      <c r="H5279" s="1">
        <v>96</v>
      </c>
      <c r="I5279" s="1">
        <v>26.4</v>
      </c>
      <c r="J5279" s="1">
        <v>0.05</v>
      </c>
      <c r="K5279" s="1">
        <v>332</v>
      </c>
      <c r="L5279" s="1">
        <v>195</v>
      </c>
      <c r="M5279" s="6">
        <f t="shared" si="500"/>
        <v>26.46171380885869</v>
      </c>
      <c r="N5279" s="1">
        <v>0</v>
      </c>
      <c r="O5279" s="1">
        <v>0</v>
      </c>
      <c r="P5279" s="12">
        <f t="shared" si="498"/>
        <v>0</v>
      </c>
      <c r="Q5279" s="1">
        <v>0</v>
      </c>
      <c r="R5279" s="1">
        <v>0.01</v>
      </c>
      <c r="S5279" s="1">
        <v>0.41</v>
      </c>
      <c r="T5279" s="1">
        <v>0</v>
      </c>
      <c r="U5279" s="4" t="s">
        <v>60</v>
      </c>
      <c r="V5279">
        <v>0.41</v>
      </c>
      <c r="W5279">
        <v>0.3</v>
      </c>
      <c r="X5279" s="14">
        <v>0.73</v>
      </c>
      <c r="Y5279" s="14">
        <v>2.38</v>
      </c>
      <c r="Z5279" s="14">
        <v>0.25</v>
      </c>
      <c r="AA5279" s="5">
        <f t="shared" si="495"/>
        <v>0.42</v>
      </c>
      <c r="AB5279" s="15" cm="1">
        <f t="array" ref="AB5279">_xlfn.SWITCH(U5279,"夏",122,"冬",90,"春",153,"秋",153,0)</f>
        <v>122</v>
      </c>
      <c r="AC5279" s="16">
        <f t="shared" si="496"/>
        <v>51.239999999999995</v>
      </c>
      <c r="AD5279" s="5">
        <f>IFERROR(AA5279/D5279,0)</f>
        <v>3.3457924270378263E-3</v>
      </c>
      <c r="AE5279" s="15">
        <f t="shared" si="497"/>
        <v>0.33424657534246577</v>
      </c>
      <c r="AF5279" s="5">
        <f>IFERROR(AD5279*AE5279*48,0)</f>
        <v>5.3679343706119209E-2</v>
      </c>
    </row>
    <row r="5280" spans="1:32" x14ac:dyDescent="0.15">
      <c r="A5280" s="17">
        <v>45897</v>
      </c>
      <c r="B5280" s="1" t="s">
        <v>37</v>
      </c>
      <c r="C5280" s="1" t="s">
        <v>33</v>
      </c>
      <c r="D5280" s="9">
        <v>125.5308</v>
      </c>
      <c r="E5280" s="6">
        <v>3.15</v>
      </c>
      <c r="F5280" s="18">
        <v>0.89583333333333304</v>
      </c>
      <c r="G5280" s="1">
        <v>25.4</v>
      </c>
      <c r="H5280" s="1">
        <v>96</v>
      </c>
      <c r="I5280" s="1">
        <v>25.7</v>
      </c>
      <c r="J5280" s="1">
        <v>0.03</v>
      </c>
      <c r="K5280" s="1">
        <v>318</v>
      </c>
      <c r="L5280" s="1">
        <v>135</v>
      </c>
      <c r="M5280" s="6">
        <f t="shared" si="500"/>
        <v>25.745746279979471</v>
      </c>
      <c r="N5280" s="1">
        <v>0</v>
      </c>
      <c r="O5280" s="1">
        <v>0</v>
      </c>
      <c r="P5280" s="12">
        <f t="shared" si="498"/>
        <v>0</v>
      </c>
      <c r="Q5280" s="1">
        <v>0</v>
      </c>
      <c r="R5280" s="1">
        <v>0</v>
      </c>
      <c r="S5280" s="1">
        <v>0.45</v>
      </c>
      <c r="T5280" s="1">
        <v>0</v>
      </c>
      <c r="U5280" s="4" t="s">
        <v>60</v>
      </c>
      <c r="V5280">
        <v>0.41</v>
      </c>
      <c r="W5280">
        <v>0.3</v>
      </c>
      <c r="X5280" s="14">
        <v>0.73</v>
      </c>
      <c r="Y5280" s="14">
        <v>2.38</v>
      </c>
      <c r="Z5280" s="14">
        <v>0.25</v>
      </c>
      <c r="AA5280" s="5">
        <f t="shared" si="495"/>
        <v>0.45</v>
      </c>
      <c r="AB5280" s="15" cm="1">
        <f t="array" ref="AB5280">_xlfn.SWITCH(U5280,"夏",122,"冬",90,"春",153,"秋",153,0)</f>
        <v>122</v>
      </c>
      <c r="AC5280" s="16">
        <f t="shared" si="496"/>
        <v>54.9</v>
      </c>
      <c r="AD5280" s="5">
        <f>IFERROR(AA5280/D5280,0)</f>
        <v>3.5847776003976716E-3</v>
      </c>
      <c r="AE5280" s="15">
        <f t="shared" si="497"/>
        <v>0.33424657534246577</v>
      </c>
      <c r="AF5280" s="5">
        <f>IFERROR(AD5280*AE5280*48,0)</f>
        <v>5.751358254227059E-2</v>
      </c>
    </row>
    <row r="5281" spans="1:32" x14ac:dyDescent="0.15">
      <c r="A5281" s="17">
        <v>45897</v>
      </c>
      <c r="B5281" s="1" t="s">
        <v>37</v>
      </c>
      <c r="C5281" s="1" t="s">
        <v>33</v>
      </c>
      <c r="D5281" s="9">
        <v>125.5308</v>
      </c>
      <c r="E5281" s="6">
        <v>3.15</v>
      </c>
      <c r="F5281" s="18">
        <v>0.91666666666666696</v>
      </c>
      <c r="G5281" s="1">
        <v>23.2</v>
      </c>
      <c r="H5281" s="1">
        <v>96</v>
      </c>
      <c r="I5281" s="1">
        <v>23.5</v>
      </c>
      <c r="J5281" s="1">
        <v>0.03</v>
      </c>
      <c r="K5281" s="1">
        <v>305</v>
      </c>
      <c r="L5281" s="1">
        <v>75</v>
      </c>
      <c r="M5281" s="6">
        <f t="shared" si="500"/>
        <v>23.546771308024574</v>
      </c>
      <c r="N5281" s="1">
        <v>0</v>
      </c>
      <c r="O5281" s="1">
        <v>0</v>
      </c>
      <c r="P5281" s="12">
        <f t="shared" si="498"/>
        <v>0</v>
      </c>
      <c r="Q5281" s="1">
        <v>0</v>
      </c>
      <c r="R5281" s="1">
        <v>0</v>
      </c>
      <c r="S5281" s="1">
        <v>0.49</v>
      </c>
      <c r="T5281" s="1">
        <v>0</v>
      </c>
      <c r="U5281" s="4" t="s">
        <v>60</v>
      </c>
      <c r="V5281">
        <v>0.41</v>
      </c>
      <c r="W5281">
        <v>0.3</v>
      </c>
      <c r="X5281" s="14">
        <v>0.73</v>
      </c>
      <c r="Y5281" s="14">
        <v>2.38</v>
      </c>
      <c r="Z5281" s="14">
        <v>0.25</v>
      </c>
      <c r="AA5281" s="5">
        <f t="shared" si="495"/>
        <v>0.49</v>
      </c>
      <c r="AB5281" s="15" cm="1">
        <f t="array" ref="AB5281">_xlfn.SWITCH(U5281,"夏",122,"冬",90,"春",153,"秋",153,0)</f>
        <v>122</v>
      </c>
      <c r="AC5281" s="16">
        <f t="shared" si="496"/>
        <v>59.78</v>
      </c>
      <c r="AD5281" s="5">
        <f>IFERROR(AA5281/D5281,0)</f>
        <v>3.9034244982107977E-3</v>
      </c>
      <c r="AE5281" s="15">
        <f t="shared" si="497"/>
        <v>0.33424657534246577</v>
      </c>
      <c r="AF5281" s="5">
        <f>IFERROR(AD5281*AE5281*48,0)</f>
        <v>6.2625900990472425E-2</v>
      </c>
    </row>
    <row r="5282" spans="1:32" x14ac:dyDescent="0.15">
      <c r="A5282" s="17">
        <v>45897</v>
      </c>
      <c r="B5282" s="1" t="s">
        <v>38</v>
      </c>
      <c r="C5282" s="1" t="s">
        <v>57</v>
      </c>
      <c r="D5282" s="9">
        <v>547.83000000000004</v>
      </c>
      <c r="E5282" s="6">
        <v>6.36</v>
      </c>
      <c r="F5282" s="18">
        <v>0.33333333333333298</v>
      </c>
      <c r="G5282" s="1">
        <v>22.8</v>
      </c>
      <c r="H5282" s="1">
        <v>78</v>
      </c>
      <c r="I5282" s="1">
        <v>23.3</v>
      </c>
      <c r="J5282" s="1">
        <v>0.12</v>
      </c>
      <c r="K5282" s="1">
        <v>412</v>
      </c>
      <c r="L5282" s="1">
        <v>92</v>
      </c>
      <c r="M5282" s="6">
        <f t="shared" si="500"/>
        <v>23.479329447326279</v>
      </c>
      <c r="N5282" s="19">
        <v>0.5</v>
      </c>
      <c r="O5282" s="11" cm="1">
        <f t="array" ref="O5282">ROUND(_xlfn.SWITCH(C5282,"建筑专教",IF(S5282&gt;0.1,1.38,1.28),"阶梯教室",IF(S5282&gt;0.1,1.15,1.05),"公共教室",IF(S5282&gt;0.1,1.22,1.12),IF(S5282&gt;0.1,1.2,1.1))+(MOD(ROW()*11,31)/31-0.5)*0.06,2)</f>
        <v>1.1399999999999999</v>
      </c>
      <c r="P5282" s="12">
        <f t="shared" si="498"/>
        <v>0.01</v>
      </c>
      <c r="Q5282" s="13">
        <f t="shared" si="499"/>
        <v>-1.2273432112260336</v>
      </c>
      <c r="R5282" s="1">
        <v>0</v>
      </c>
      <c r="S5282" s="1">
        <v>0.18</v>
      </c>
      <c r="T5282" s="1">
        <v>2E-3</v>
      </c>
      <c r="U5282" s="4" t="s">
        <v>60</v>
      </c>
      <c r="V5282">
        <v>0.42</v>
      </c>
      <c r="W5282">
        <v>0.3</v>
      </c>
      <c r="X5282" s="14">
        <v>0.73</v>
      </c>
      <c r="Y5282" s="14">
        <v>2.38</v>
      </c>
      <c r="Z5282" s="14">
        <v>0.25</v>
      </c>
      <c r="AA5282" s="5">
        <f t="shared" si="495"/>
        <v>0.182</v>
      </c>
      <c r="AB5282" s="15" cm="1">
        <f t="array" ref="AB5282">_xlfn.SWITCH(U5282,"夏",122,"冬",90,"春",153,"秋",153,0)</f>
        <v>122</v>
      </c>
      <c r="AC5282" s="16">
        <f t="shared" si="496"/>
        <v>22.204000000000001</v>
      </c>
      <c r="AD5282" s="5">
        <f>IFERROR(AA5282/D5282,0)</f>
        <v>3.3221984922329918E-4</v>
      </c>
      <c r="AE5282" s="15">
        <f t="shared" si="497"/>
        <v>0.33424657534246577</v>
      </c>
      <c r="AF5282" s="5">
        <f>IFERROR(AD5282*AE5282*48,0)</f>
        <v>5.3300806494565485E-3</v>
      </c>
    </row>
    <row r="5283" spans="1:32" x14ac:dyDescent="0.15">
      <c r="A5283" s="17">
        <v>45897</v>
      </c>
      <c r="B5283" s="1" t="s">
        <v>38</v>
      </c>
      <c r="C5283" s="1" t="s">
        <v>57</v>
      </c>
      <c r="D5283" s="9">
        <v>547.83000000000004</v>
      </c>
      <c r="E5283" s="6">
        <v>6.36</v>
      </c>
      <c r="F5283" s="18">
        <v>0.35416666666666702</v>
      </c>
      <c r="G5283" s="1">
        <v>23.5</v>
      </c>
      <c r="H5283" s="1">
        <v>76</v>
      </c>
      <c r="I5283" s="1">
        <v>24</v>
      </c>
      <c r="J5283" s="1">
        <v>0.15</v>
      </c>
      <c r="K5283" s="1">
        <v>418</v>
      </c>
      <c r="L5283" s="1">
        <v>118</v>
      </c>
      <c r="M5283" s="6">
        <f t="shared" si="500"/>
        <v>24.203550705416774</v>
      </c>
      <c r="N5283" s="19">
        <v>0.5</v>
      </c>
      <c r="O5283" s="11" cm="1">
        <f t="array" ref="O5283">ROUND(_xlfn.SWITCH(C5283,"建筑专教",IF(S5283&gt;0.1,1.38,1.28),"阶梯教室",IF(S5283&gt;0.1,1.15,1.05),"公共教室",IF(S5283&gt;0.1,1.22,1.12),IF(S5283&gt;0.1,1.2,1.1))+(MOD(ROW()*11,31)/31-0.5)*0.06,2)</f>
        <v>1.1599999999999999</v>
      </c>
      <c r="P5283" s="12">
        <f t="shared" si="498"/>
        <v>0.01</v>
      </c>
      <c r="Q5283" s="13">
        <f t="shared" si="499"/>
        <v>-0.90880751603089605</v>
      </c>
      <c r="R5283" s="1">
        <v>1.2</v>
      </c>
      <c r="S5283" s="1">
        <v>0.35</v>
      </c>
      <c r="T5283" s="1">
        <v>1.2E-2</v>
      </c>
      <c r="U5283" s="4" t="s">
        <v>60</v>
      </c>
      <c r="V5283">
        <v>0.42</v>
      </c>
      <c r="W5283">
        <v>0.3</v>
      </c>
      <c r="X5283" s="14">
        <v>0.73</v>
      </c>
      <c r="Y5283" s="14">
        <v>2.38</v>
      </c>
      <c r="Z5283" s="14">
        <v>0.25</v>
      </c>
      <c r="AA5283" s="5">
        <f t="shared" si="495"/>
        <v>1.5619999999999998</v>
      </c>
      <c r="AB5283" s="15" cm="1">
        <f t="array" ref="AB5283">_xlfn.SWITCH(U5283,"夏",122,"冬",90,"春",153,"秋",153,0)</f>
        <v>122</v>
      </c>
      <c r="AC5283" s="16">
        <f t="shared" si="496"/>
        <v>190.56399999999999</v>
      </c>
      <c r="AD5283" s="5">
        <f>IFERROR(AA5283/D5283,0)</f>
        <v>2.8512494752021608E-3</v>
      </c>
      <c r="AE5283" s="15">
        <f t="shared" si="497"/>
        <v>0.33424657534246577</v>
      </c>
      <c r="AF5283" s="5">
        <f>IFERROR(AD5283*AE5283*48,0)</f>
        <v>4.5744977881599598E-2</v>
      </c>
    </row>
    <row r="5284" spans="1:32" x14ac:dyDescent="0.15">
      <c r="A5284" s="17">
        <v>45897</v>
      </c>
      <c r="B5284" s="1" t="s">
        <v>38</v>
      </c>
      <c r="C5284" s="1" t="s">
        <v>57</v>
      </c>
      <c r="D5284" s="9">
        <v>547.83000000000004</v>
      </c>
      <c r="E5284" s="6">
        <v>6.36</v>
      </c>
      <c r="F5284" s="18">
        <v>0.375</v>
      </c>
      <c r="G5284" s="1">
        <v>24.1</v>
      </c>
      <c r="H5284" s="1">
        <v>74</v>
      </c>
      <c r="I5284" s="1">
        <v>24.6</v>
      </c>
      <c r="J5284" s="1">
        <v>0.17</v>
      </c>
      <c r="K5284" s="1">
        <v>635</v>
      </c>
      <c r="L5284" s="1">
        <v>145</v>
      </c>
      <c r="M5284" s="6">
        <f t="shared" si="500"/>
        <v>24.818086209114597</v>
      </c>
      <c r="N5284" s="19">
        <v>0.5</v>
      </c>
      <c r="O5284" s="11" cm="1">
        <f t="array" ref="O5284">ROUND(_xlfn.SWITCH(C5284,"建筑专教",IF(S5284&gt;0.1,1.38,1.28),"阶梯教室",IF(S5284&gt;0.1,1.15,1.05),"公共教室",IF(S5284&gt;0.1,1.22,1.12),IF(S5284&gt;0.1,1.2,1.1))+(MOD(ROW()*11,31)/31-0.5)*0.06,2)</f>
        <v>1.18</v>
      </c>
      <c r="P5284" s="12">
        <f t="shared" si="498"/>
        <v>0.1</v>
      </c>
      <c r="Q5284" s="13">
        <f t="shared" si="499"/>
        <v>-0.64088868318768388</v>
      </c>
      <c r="R5284" s="1">
        <v>2.1</v>
      </c>
      <c r="S5284" s="1">
        <v>0.38</v>
      </c>
      <c r="T5284" s="1">
        <v>4.8000000000000001E-2</v>
      </c>
      <c r="U5284" s="4" t="s">
        <v>60</v>
      </c>
      <c r="V5284">
        <v>0.42</v>
      </c>
      <c r="W5284">
        <v>0.3</v>
      </c>
      <c r="X5284" s="14">
        <v>0.73</v>
      </c>
      <c r="Y5284" s="14">
        <v>2.38</v>
      </c>
      <c r="Z5284" s="14">
        <v>0.25</v>
      </c>
      <c r="AA5284" s="5">
        <f t="shared" si="495"/>
        <v>2.528</v>
      </c>
      <c r="AB5284" s="15" cm="1">
        <f t="array" ref="AB5284">_xlfn.SWITCH(U5284,"夏",122,"冬",90,"春",153,"秋",153,0)</f>
        <v>122</v>
      </c>
      <c r="AC5284" s="16">
        <f t="shared" si="496"/>
        <v>308.416</v>
      </c>
      <c r="AD5284" s="5">
        <f>IFERROR(AA5284/D5284,0)</f>
        <v>4.6145702133873643E-3</v>
      </c>
      <c r="AE5284" s="15">
        <f t="shared" si="497"/>
        <v>0.33424657534246577</v>
      </c>
      <c r="AF5284" s="5">
        <f>IFERROR(AD5284*AE5284*48,0)</f>
        <v>7.4035405944099741E-2</v>
      </c>
    </row>
    <row r="5285" spans="1:32" x14ac:dyDescent="0.15">
      <c r="A5285" s="17">
        <v>45897</v>
      </c>
      <c r="B5285" s="1" t="s">
        <v>38</v>
      </c>
      <c r="C5285" s="1" t="s">
        <v>57</v>
      </c>
      <c r="D5285" s="9">
        <v>547.83000000000004</v>
      </c>
      <c r="E5285" s="6">
        <v>6.36</v>
      </c>
      <c r="F5285" s="18">
        <v>0.39583333333333298</v>
      </c>
      <c r="G5285" s="1">
        <v>24.5</v>
      </c>
      <c r="H5285" s="1">
        <v>72</v>
      </c>
      <c r="I5285" s="1">
        <v>25</v>
      </c>
      <c r="J5285" s="1">
        <v>0.15</v>
      </c>
      <c r="K5285" s="1">
        <v>725</v>
      </c>
      <c r="L5285" s="1">
        <v>172</v>
      </c>
      <c r="M5285" s="6">
        <f t="shared" si="500"/>
        <v>25.201512190800543</v>
      </c>
      <c r="N5285" s="19">
        <v>0.5</v>
      </c>
      <c r="O5285" s="11" cm="1">
        <f t="array" ref="O5285">ROUND(_xlfn.SWITCH(C5285,"建筑专教",IF(S5285&gt;0.1,1.38,1.28),"阶梯教室",IF(S5285&gt;0.1,1.15,1.05),"公共教室",IF(S5285&gt;0.1,1.22,1.12),IF(S5285&gt;0.1,1.2,1.1))+(MOD(ROW()*11,31)/31-0.5)*0.06,2)</f>
        <v>1.1399999999999999</v>
      </c>
      <c r="P5285" s="12">
        <f t="shared" si="498"/>
        <v>0.14000000000000001</v>
      </c>
      <c r="Q5285" s="13">
        <f t="shared" si="499"/>
        <v>-0.61417388628507075</v>
      </c>
      <c r="R5285" s="1">
        <v>2.5</v>
      </c>
      <c r="S5285" s="1">
        <v>0.32</v>
      </c>
      <c r="T5285" s="1">
        <v>4.2000000000000003E-2</v>
      </c>
      <c r="U5285" s="4" t="s">
        <v>60</v>
      </c>
      <c r="V5285">
        <v>0.42</v>
      </c>
      <c r="W5285">
        <v>0.3</v>
      </c>
      <c r="X5285" s="14">
        <v>0.73</v>
      </c>
      <c r="Y5285" s="14">
        <v>2.38</v>
      </c>
      <c r="Z5285" s="14">
        <v>0.25</v>
      </c>
      <c r="AA5285" s="5">
        <f t="shared" si="495"/>
        <v>2.8619999999999997</v>
      </c>
      <c r="AB5285" s="15" cm="1">
        <f t="array" ref="AB5285">_xlfn.SWITCH(U5285,"夏",122,"冬",90,"春",153,"秋",153,0)</f>
        <v>122</v>
      </c>
      <c r="AC5285" s="16">
        <f t="shared" si="496"/>
        <v>349.16399999999993</v>
      </c>
      <c r="AD5285" s="5">
        <f>IFERROR(AA5285/D5285,0)</f>
        <v>5.2242483982257257E-3</v>
      </c>
      <c r="AE5285" s="15">
        <f t="shared" si="497"/>
        <v>0.33424657534246577</v>
      </c>
      <c r="AF5285" s="5">
        <f>IFERROR(AD5285*AE5285*48,0)</f>
        <v>8.3816982520574929E-2</v>
      </c>
    </row>
    <row r="5286" spans="1:32" x14ac:dyDescent="0.15">
      <c r="A5286" s="17">
        <v>45897</v>
      </c>
      <c r="B5286" s="1" t="s">
        <v>38</v>
      </c>
      <c r="C5286" s="1" t="s">
        <v>57</v>
      </c>
      <c r="D5286" s="9">
        <v>547.83000000000004</v>
      </c>
      <c r="E5286" s="6">
        <v>6.36</v>
      </c>
      <c r="F5286" s="18">
        <v>0.41666666666666702</v>
      </c>
      <c r="G5286" s="1">
        <v>24.7</v>
      </c>
      <c r="H5286" s="1">
        <v>72</v>
      </c>
      <c r="I5286" s="1">
        <v>25.2</v>
      </c>
      <c r="J5286" s="1">
        <v>0.13</v>
      </c>
      <c r="K5286" s="1">
        <v>562</v>
      </c>
      <c r="L5286" s="1">
        <v>198</v>
      </c>
      <c r="M5286" s="6">
        <f t="shared" si="500"/>
        <v>25.384576397441606</v>
      </c>
      <c r="N5286" s="19">
        <v>0.5</v>
      </c>
      <c r="O5286" s="11" cm="1">
        <f t="array" ref="O5286">ROUND(_xlfn.SWITCH(C5286,"建筑专教",IF(S5286&gt;0.1,1.38,1.28),"阶梯教室",IF(S5286&gt;0.1,1.15,1.05),"公共教室",IF(S5286&gt;0.1,1.22,1.12),IF(S5286&gt;0.1,1.2,1.1))+(MOD(ROW()*11,31)/31-0.5)*0.06,2)</f>
        <v>1.1599999999999999</v>
      </c>
      <c r="P5286" s="12">
        <f t="shared" si="498"/>
        <v>7.0000000000000007E-2</v>
      </c>
      <c r="Q5286" s="13">
        <f t="shared" si="499"/>
        <v>-0.4926221753489371</v>
      </c>
      <c r="R5286" s="1">
        <v>0</v>
      </c>
      <c r="S5286" s="1">
        <v>0.25</v>
      </c>
      <c r="T5286" s="1">
        <v>1.2E-2</v>
      </c>
      <c r="U5286" s="4" t="s">
        <v>60</v>
      </c>
      <c r="V5286">
        <v>0.42</v>
      </c>
      <c r="W5286">
        <v>0.3</v>
      </c>
      <c r="X5286" s="14">
        <v>0.73</v>
      </c>
      <c r="Y5286" s="14">
        <v>2.38</v>
      </c>
      <c r="Z5286" s="14">
        <v>0.25</v>
      </c>
      <c r="AA5286" s="5">
        <f t="shared" si="495"/>
        <v>0.26200000000000001</v>
      </c>
      <c r="AB5286" s="15" cm="1">
        <f t="array" ref="AB5286">_xlfn.SWITCH(U5286,"夏",122,"冬",90,"春",153,"秋",153,0)</f>
        <v>122</v>
      </c>
      <c r="AC5286" s="16">
        <f t="shared" si="496"/>
        <v>31.964000000000002</v>
      </c>
      <c r="AD5286" s="5">
        <f>IFERROR(AA5286/D5286,0)</f>
        <v>4.7825055217859554E-4</v>
      </c>
      <c r="AE5286" s="15">
        <f t="shared" si="497"/>
        <v>0.33424657534246577</v>
      </c>
      <c r="AF5286" s="5">
        <f>IFERROR(AD5286*AE5286*48,0)</f>
        <v>7.6729732426242623E-3</v>
      </c>
    </row>
    <row r="5287" spans="1:32" x14ac:dyDescent="0.15">
      <c r="A5287" s="17">
        <v>45897</v>
      </c>
      <c r="B5287" s="1" t="s">
        <v>38</v>
      </c>
      <c r="C5287" s="1" t="s">
        <v>57</v>
      </c>
      <c r="D5287" s="9">
        <v>547.83000000000004</v>
      </c>
      <c r="E5287" s="6">
        <v>6.36</v>
      </c>
      <c r="F5287" s="18">
        <v>0.4375</v>
      </c>
      <c r="G5287" s="1">
        <v>25.1</v>
      </c>
      <c r="H5287" s="1">
        <v>72</v>
      </c>
      <c r="I5287" s="1">
        <v>25.6</v>
      </c>
      <c r="J5287" s="1">
        <v>0.15</v>
      </c>
      <c r="K5287" s="1">
        <v>692</v>
      </c>
      <c r="L5287" s="1">
        <v>224</v>
      </c>
      <c r="M5287" s="6">
        <f t="shared" si="500"/>
        <v>25.80030212018147</v>
      </c>
      <c r="N5287" s="19">
        <v>0.5</v>
      </c>
      <c r="O5287" s="11" cm="1">
        <f t="array" ref="O5287">ROUND(_xlfn.SWITCH(C5287,"建筑专教",IF(S5287&gt;0.1,1.38,1.28),"阶梯教室",IF(S5287&gt;0.1,1.15,1.05),"公共教室",IF(S5287&gt;0.1,1.22,1.12),IF(S5287&gt;0.1,1.2,1.1))+(MOD(ROW()*11,31)/31-0.5)*0.06,2)</f>
        <v>1.1200000000000001</v>
      </c>
      <c r="P5287" s="12">
        <f t="shared" si="498"/>
        <v>0.12</v>
      </c>
      <c r="Q5287" s="13">
        <f t="shared" si="499"/>
        <v>-0.45497761795913993</v>
      </c>
      <c r="R5287" s="1">
        <v>2.2000000000000002</v>
      </c>
      <c r="S5287" s="1">
        <v>0.28000000000000003</v>
      </c>
      <c r="T5287" s="1">
        <v>4.2000000000000003E-2</v>
      </c>
      <c r="U5287" s="4" t="s">
        <v>60</v>
      </c>
      <c r="V5287">
        <v>0.42</v>
      </c>
      <c r="W5287">
        <v>0.3</v>
      </c>
      <c r="X5287" s="14">
        <v>0.73</v>
      </c>
      <c r="Y5287" s="14">
        <v>2.38</v>
      </c>
      <c r="Z5287" s="14">
        <v>0.25</v>
      </c>
      <c r="AA5287" s="5">
        <f t="shared" si="495"/>
        <v>2.5220000000000002</v>
      </c>
      <c r="AB5287" s="15" cm="1">
        <f t="array" ref="AB5287">_xlfn.SWITCH(U5287,"夏",122,"冬",90,"春",153,"秋",153,0)</f>
        <v>122</v>
      </c>
      <c r="AC5287" s="16">
        <f t="shared" si="496"/>
        <v>307.68400000000003</v>
      </c>
      <c r="AD5287" s="5">
        <f>IFERROR(AA5287/D5287,0)</f>
        <v>4.6036179106657173E-3</v>
      </c>
      <c r="AE5287" s="15">
        <f t="shared" si="497"/>
        <v>0.33424657534246577</v>
      </c>
      <c r="AF5287" s="5">
        <f>IFERROR(AD5287*AE5287*48,0)</f>
        <v>7.3859688999612177E-2</v>
      </c>
    </row>
    <row r="5288" spans="1:32" x14ac:dyDescent="0.15">
      <c r="A5288" s="17">
        <v>45897</v>
      </c>
      <c r="B5288" s="1" t="s">
        <v>38</v>
      </c>
      <c r="C5288" s="1" t="s">
        <v>57</v>
      </c>
      <c r="D5288" s="9">
        <v>547.83000000000004</v>
      </c>
      <c r="E5288" s="6">
        <v>6.36</v>
      </c>
      <c r="F5288" s="18">
        <v>0.45833333333333298</v>
      </c>
      <c r="G5288" s="1">
        <v>25.4</v>
      </c>
      <c r="H5288" s="1">
        <v>70</v>
      </c>
      <c r="I5288" s="1">
        <v>25.9</v>
      </c>
      <c r="J5288" s="1">
        <v>0.17</v>
      </c>
      <c r="K5288" s="1">
        <v>768</v>
      </c>
      <c r="L5288" s="1">
        <v>250</v>
      </c>
      <c r="M5288" s="6">
        <f t="shared" si="500"/>
        <v>26.1152585084306</v>
      </c>
      <c r="N5288" s="19">
        <v>0.5</v>
      </c>
      <c r="O5288" s="11" cm="1">
        <f t="array" ref="O5288">ROUND(_xlfn.SWITCH(C5288,"建筑专教",IF(S5288&gt;0.1,1.38,1.28),"阶梯教室",IF(S5288&gt;0.1,1.15,1.05),"公共教室",IF(S5288&gt;0.1,1.22,1.12),IF(S5288&gt;0.1,1.2,1.1))+(MOD(ROW()*11,31)/31-0.5)*0.06,2)</f>
        <v>1.1399999999999999</v>
      </c>
      <c r="P5288" s="12">
        <f t="shared" si="498"/>
        <v>0.16</v>
      </c>
      <c r="Q5288" s="13">
        <f t="shared" si="499"/>
        <v>-0.294814278349595</v>
      </c>
      <c r="R5288" s="1">
        <v>2.6</v>
      </c>
      <c r="S5288" s="1">
        <v>0.22</v>
      </c>
      <c r="T5288" s="1">
        <v>4.8000000000000001E-2</v>
      </c>
      <c r="U5288" s="4" t="s">
        <v>60</v>
      </c>
      <c r="V5288">
        <v>0.42</v>
      </c>
      <c r="W5288">
        <v>0.3</v>
      </c>
      <c r="X5288" s="14">
        <v>0.73</v>
      </c>
      <c r="Y5288" s="14">
        <v>2.38</v>
      </c>
      <c r="Z5288" s="14">
        <v>0.25</v>
      </c>
      <c r="AA5288" s="5">
        <f t="shared" ref="AA5288:AA5351" si="501">R5288+S5288+T5288</f>
        <v>2.8680000000000003</v>
      </c>
      <c r="AB5288" s="15" cm="1">
        <f t="array" ref="AB5288">_xlfn.SWITCH(U5288,"夏",122,"冬",90,"春",153,"秋",153,0)</f>
        <v>122</v>
      </c>
      <c r="AC5288" s="16">
        <f t="shared" ref="AC5288:AC5351" si="502">AA5288*AB5288</f>
        <v>349.89600000000002</v>
      </c>
      <c r="AD5288" s="5">
        <f>IFERROR(AA5288/D5288,0)</f>
        <v>5.2352007009473745E-3</v>
      </c>
      <c r="AE5288" s="15">
        <f t="shared" ref="AE5288:AE5351" si="503">IF(U5288="夏",122/365,IF(U5288="冬",90/365,IF(OR(U5288="春",U5288="秋"),153/365,0)))</f>
        <v>0.33424657534246577</v>
      </c>
      <c r="AF5288" s="5">
        <f>IFERROR(AD5288*AE5288*48,0)</f>
        <v>8.3992699465062534E-2</v>
      </c>
    </row>
    <row r="5289" spans="1:32" x14ac:dyDescent="0.15">
      <c r="A5289" s="17">
        <v>45897</v>
      </c>
      <c r="B5289" s="1" t="s">
        <v>38</v>
      </c>
      <c r="C5289" s="1" t="s">
        <v>57</v>
      </c>
      <c r="D5289" s="9">
        <v>547.83000000000004</v>
      </c>
      <c r="E5289" s="6">
        <v>6.36</v>
      </c>
      <c r="F5289" s="18">
        <v>0.47916666666666702</v>
      </c>
      <c r="G5289" s="1">
        <v>25.6</v>
      </c>
      <c r="H5289" s="1">
        <v>68</v>
      </c>
      <c r="I5289" s="1">
        <v>26.1</v>
      </c>
      <c r="J5289" s="1">
        <v>0.15</v>
      </c>
      <c r="K5289" s="1">
        <v>698</v>
      </c>
      <c r="L5289" s="1">
        <v>276</v>
      </c>
      <c r="M5289" s="6">
        <f t="shared" si="500"/>
        <v>26.299301110913746</v>
      </c>
      <c r="N5289" s="19">
        <v>0.5</v>
      </c>
      <c r="O5289" s="11" cm="1">
        <f t="array" ref="O5289">ROUND(_xlfn.SWITCH(C5289,"建筑专教",IF(S5289&gt;0.1,1.38,1.28),"阶梯教室",IF(S5289&gt;0.1,1.15,1.05),"公共教室",IF(S5289&gt;0.1,1.22,1.12),IF(S5289&gt;0.1,1.2,1.1))+(MOD(ROW()*11,31)/31-0.5)*0.06,2)</f>
        <v>1.1599999999999999</v>
      </c>
      <c r="P5289" s="12">
        <f t="shared" si="498"/>
        <v>0.13</v>
      </c>
      <c r="Q5289" s="13">
        <f t="shared" si="499"/>
        <v>-0.1806344922652818</v>
      </c>
      <c r="R5289" s="1">
        <v>2.2999999999999998</v>
      </c>
      <c r="S5289" s="1">
        <v>0.15</v>
      </c>
      <c r="T5289" s="1">
        <v>3.7999999999999999E-2</v>
      </c>
      <c r="U5289" s="4" t="s">
        <v>60</v>
      </c>
      <c r="V5289">
        <v>0.42</v>
      </c>
      <c r="W5289">
        <v>0.3</v>
      </c>
      <c r="X5289" s="14">
        <v>0.73</v>
      </c>
      <c r="Y5289" s="14">
        <v>2.38</v>
      </c>
      <c r="Z5289" s="14">
        <v>0.25</v>
      </c>
      <c r="AA5289" s="5">
        <f t="shared" si="501"/>
        <v>2.4879999999999995</v>
      </c>
      <c r="AB5289" s="15" cm="1">
        <f t="array" ref="AB5289">_xlfn.SWITCH(U5289,"夏",122,"冬",90,"春",153,"秋",153,0)</f>
        <v>122</v>
      </c>
      <c r="AC5289" s="16">
        <f t="shared" si="502"/>
        <v>303.53599999999994</v>
      </c>
      <c r="AD5289" s="5">
        <f>IFERROR(AA5289/D5289,0)</f>
        <v>4.5415548619097152E-3</v>
      </c>
      <c r="AE5289" s="15">
        <f t="shared" si="503"/>
        <v>0.33424657534246577</v>
      </c>
      <c r="AF5289" s="5">
        <f>IFERROR(AD5289*AE5289*48,0)</f>
        <v>7.286395964751588E-2</v>
      </c>
    </row>
    <row r="5290" spans="1:32" x14ac:dyDescent="0.15">
      <c r="A5290" s="17">
        <v>45897</v>
      </c>
      <c r="B5290" s="1" t="s">
        <v>38</v>
      </c>
      <c r="C5290" s="1" t="s">
        <v>57</v>
      </c>
      <c r="D5290" s="9">
        <v>547.83000000000004</v>
      </c>
      <c r="E5290" s="6">
        <v>6.36</v>
      </c>
      <c r="F5290" s="18">
        <v>0.5</v>
      </c>
      <c r="G5290" s="1">
        <v>25.8</v>
      </c>
      <c r="H5290" s="1">
        <v>70</v>
      </c>
      <c r="I5290" s="1">
        <v>26.3</v>
      </c>
      <c r="J5290" s="1">
        <v>0.13</v>
      </c>
      <c r="K5290" s="1">
        <v>528</v>
      </c>
      <c r="L5290" s="1">
        <v>302</v>
      </c>
      <c r="M5290" s="6">
        <f t="shared" si="500"/>
        <v>26.482552263716912</v>
      </c>
      <c r="N5290" s="19">
        <v>0.5</v>
      </c>
      <c r="O5290" s="11" cm="1">
        <f t="array" ref="O5290">ROUND(_xlfn.SWITCH(C5290,"建筑专教",IF(S5290&gt;0.1,1.38,1.28),"阶梯教室",IF(S5290&gt;0.1,1.15,1.05),"公共教室",IF(S5290&gt;0.1,1.22,1.12),IF(S5290&gt;0.1,1.2,1.1))+(MOD(ROW()*11,31)/31-0.5)*0.06,2)</f>
        <v>1.03</v>
      </c>
      <c r="P5290" s="12">
        <f t="shared" si="498"/>
        <v>0.05</v>
      </c>
      <c r="Q5290" s="13">
        <f t="shared" si="499"/>
        <v>-0.44811144329272223</v>
      </c>
      <c r="R5290" s="1">
        <v>0</v>
      </c>
      <c r="S5290" s="1">
        <v>0.08</v>
      </c>
      <c r="T5290" s="1">
        <v>5.0000000000000001E-3</v>
      </c>
      <c r="U5290" s="4" t="s">
        <v>60</v>
      </c>
      <c r="V5290">
        <v>0.42</v>
      </c>
      <c r="W5290">
        <v>0.3</v>
      </c>
      <c r="X5290" s="14">
        <v>0.73</v>
      </c>
      <c r="Y5290" s="14">
        <v>2.38</v>
      </c>
      <c r="Z5290" s="14">
        <v>0.25</v>
      </c>
      <c r="AA5290" s="5">
        <f t="shared" si="501"/>
        <v>8.5000000000000006E-2</v>
      </c>
      <c r="AB5290" s="15" cm="1">
        <f t="array" ref="AB5290">_xlfn.SWITCH(U5290,"夏",122,"冬",90,"春",153,"秋",153,0)</f>
        <v>122</v>
      </c>
      <c r="AC5290" s="16">
        <f t="shared" si="502"/>
        <v>10.370000000000001</v>
      </c>
      <c r="AD5290" s="5">
        <f>IFERROR(AA5290/D5290,0)</f>
        <v>1.5515762189000236E-4</v>
      </c>
      <c r="AE5290" s="15">
        <f t="shared" si="503"/>
        <v>0.33424657534246577</v>
      </c>
      <c r="AF5290" s="5">
        <f>IFERROR(AD5290*AE5290*48,0)</f>
        <v>2.4893233802406956E-3</v>
      </c>
    </row>
    <row r="5291" spans="1:32" x14ac:dyDescent="0.15">
      <c r="A5291" s="17">
        <v>45897</v>
      </c>
      <c r="B5291" s="1" t="s">
        <v>38</v>
      </c>
      <c r="C5291" s="1" t="s">
        <v>57</v>
      </c>
      <c r="D5291" s="9">
        <v>547.83000000000004</v>
      </c>
      <c r="E5291" s="6">
        <v>6.36</v>
      </c>
      <c r="F5291" s="18">
        <v>0.52083333333333304</v>
      </c>
      <c r="G5291" s="1">
        <v>26</v>
      </c>
      <c r="H5291" s="1">
        <v>72</v>
      </c>
      <c r="I5291" s="1">
        <v>26.5</v>
      </c>
      <c r="J5291" s="1">
        <v>0.11</v>
      </c>
      <c r="K5291" s="1">
        <v>505</v>
      </c>
      <c r="L5291" s="1">
        <v>328</v>
      </c>
      <c r="M5291" s="6">
        <f t="shared" si="500"/>
        <v>26.664826002913856</v>
      </c>
      <c r="N5291" s="19">
        <v>0.5</v>
      </c>
      <c r="O5291" s="11" cm="1">
        <f t="array" ref="O5291">ROUND(_xlfn.SWITCH(C5291,"建筑专教",IF(S5291&gt;0.1,1.38,1.28),"阶梯教室",IF(S5291&gt;0.1,1.15,1.05),"公共教室",IF(S5291&gt;0.1,1.22,1.12),IF(S5291&gt;0.1,1.2,1.1))+(MOD(ROW()*11,31)/31-0.5)*0.06,2)</f>
        <v>1.05</v>
      </c>
      <c r="P5291" s="12">
        <f t="shared" si="498"/>
        <v>0.04</v>
      </c>
      <c r="Q5291" s="13">
        <f t="shared" si="499"/>
        <v>-0.31673425393008575</v>
      </c>
      <c r="R5291" s="1">
        <v>0</v>
      </c>
      <c r="S5291" s="1">
        <v>0.08</v>
      </c>
      <c r="T5291" s="1">
        <v>5.0000000000000001E-3</v>
      </c>
      <c r="U5291" s="4" t="s">
        <v>60</v>
      </c>
      <c r="V5291">
        <v>0.42</v>
      </c>
      <c r="W5291">
        <v>0.3</v>
      </c>
      <c r="X5291" s="14">
        <v>0.73</v>
      </c>
      <c r="Y5291" s="14">
        <v>2.38</v>
      </c>
      <c r="Z5291" s="14">
        <v>0.25</v>
      </c>
      <c r="AA5291" s="5">
        <f t="shared" si="501"/>
        <v>8.5000000000000006E-2</v>
      </c>
      <c r="AB5291" s="15" cm="1">
        <f t="array" ref="AB5291">_xlfn.SWITCH(U5291,"夏",122,"冬",90,"春",153,"秋",153,0)</f>
        <v>122</v>
      </c>
      <c r="AC5291" s="16">
        <f t="shared" si="502"/>
        <v>10.370000000000001</v>
      </c>
      <c r="AD5291" s="5">
        <f>IFERROR(AA5291/D5291,0)</f>
        <v>1.5515762189000236E-4</v>
      </c>
      <c r="AE5291" s="15">
        <f t="shared" si="503"/>
        <v>0.33424657534246577</v>
      </c>
      <c r="AF5291" s="5">
        <f>IFERROR(AD5291*AE5291*48,0)</f>
        <v>2.4893233802406956E-3</v>
      </c>
    </row>
    <row r="5292" spans="1:32" x14ac:dyDescent="0.15">
      <c r="A5292" s="17">
        <v>45897</v>
      </c>
      <c r="B5292" s="1" t="s">
        <v>38</v>
      </c>
      <c r="C5292" s="1" t="s">
        <v>57</v>
      </c>
      <c r="D5292" s="9">
        <v>547.83000000000004</v>
      </c>
      <c r="E5292" s="6">
        <v>6.36</v>
      </c>
      <c r="F5292" s="18">
        <v>0.54166666666666696</v>
      </c>
      <c r="G5292" s="1">
        <v>26.2</v>
      </c>
      <c r="H5292" s="1">
        <v>74</v>
      </c>
      <c r="I5292" s="1">
        <v>26.7</v>
      </c>
      <c r="J5292" s="1">
        <v>0.13</v>
      </c>
      <c r="K5292" s="1">
        <v>635</v>
      </c>
      <c r="L5292" s="1">
        <v>354</v>
      </c>
      <c r="M5292" s="6">
        <f t="shared" si="500"/>
        <v>26.881823548055138</v>
      </c>
      <c r="N5292" s="19">
        <v>0.5</v>
      </c>
      <c r="O5292" s="11" cm="1">
        <f t="array" ref="O5292">ROUND(_xlfn.SWITCH(C5292,"建筑专教",IF(S5292&gt;0.1,1.38,1.28),"阶梯教室",IF(S5292&gt;0.1,1.15,1.05),"公共教室",IF(S5292&gt;0.1,1.22,1.12),IF(S5292&gt;0.1,1.2,1.1))+(MOD(ROW()*11,31)/31-0.5)*0.06,2)</f>
        <v>1.17</v>
      </c>
      <c r="P5292" s="12">
        <f t="shared" si="498"/>
        <v>0.1</v>
      </c>
      <c r="Q5292" s="13">
        <f t="shared" si="499"/>
        <v>4.1486328047239583E-2</v>
      </c>
      <c r="R5292" s="1">
        <v>2</v>
      </c>
      <c r="S5292" s="1">
        <v>0.28000000000000003</v>
      </c>
      <c r="T5292" s="1">
        <v>3.5000000000000003E-2</v>
      </c>
      <c r="U5292" s="4" t="s">
        <v>60</v>
      </c>
      <c r="V5292">
        <v>0.42</v>
      </c>
      <c r="W5292">
        <v>0.3</v>
      </c>
      <c r="X5292" s="14">
        <v>0.73</v>
      </c>
      <c r="Y5292" s="14">
        <v>2.38</v>
      </c>
      <c r="Z5292" s="14">
        <v>0.25</v>
      </c>
      <c r="AA5292" s="5">
        <f t="shared" si="501"/>
        <v>2.3150000000000004</v>
      </c>
      <c r="AB5292" s="15" cm="1">
        <f t="array" ref="AB5292">_xlfn.SWITCH(U5292,"夏",122,"冬",90,"春",153,"秋",153,0)</f>
        <v>122</v>
      </c>
      <c r="AC5292" s="16">
        <f t="shared" si="502"/>
        <v>282.43000000000006</v>
      </c>
      <c r="AD5292" s="5">
        <f>IFERROR(AA5292/D5292,0)</f>
        <v>4.2257634667688887E-3</v>
      </c>
      <c r="AE5292" s="15">
        <f t="shared" si="503"/>
        <v>0.33424657534246577</v>
      </c>
      <c r="AF5292" s="5">
        <f>IFERROR(AD5292*AE5292*48,0)</f>
        <v>6.7797454414790723E-2</v>
      </c>
    </row>
    <row r="5293" spans="1:32" x14ac:dyDescent="0.15">
      <c r="A5293" s="17">
        <v>45897</v>
      </c>
      <c r="B5293" s="1" t="s">
        <v>38</v>
      </c>
      <c r="C5293" s="1" t="s">
        <v>57</v>
      </c>
      <c r="D5293" s="9">
        <v>547.83000000000004</v>
      </c>
      <c r="E5293" s="6">
        <v>6.36</v>
      </c>
      <c r="F5293" s="18">
        <v>0.5625</v>
      </c>
      <c r="G5293" s="1">
        <v>26.4</v>
      </c>
      <c r="H5293" s="1">
        <v>72</v>
      </c>
      <c r="I5293" s="1">
        <v>26.9</v>
      </c>
      <c r="J5293" s="1">
        <v>0.15</v>
      </c>
      <c r="K5293" s="1">
        <v>725</v>
      </c>
      <c r="L5293" s="1">
        <v>380</v>
      </c>
      <c r="M5293" s="6">
        <f t="shared" si="500"/>
        <v>27.097713310044014</v>
      </c>
      <c r="N5293" s="19">
        <v>0.5</v>
      </c>
      <c r="O5293" s="11" cm="1">
        <f t="array" ref="O5293">ROUND(_xlfn.SWITCH(C5293,"建筑专教",IF(S5293&gt;0.1,1.38,1.28),"阶梯教室",IF(S5293&gt;0.1,1.15,1.05),"公共教室",IF(S5293&gt;0.1,1.22,1.12),IF(S5293&gt;0.1,1.2,1.1))+(MOD(ROW()*11,31)/31-0.5)*0.06,2)</f>
        <v>1.1299999999999999</v>
      </c>
      <c r="P5293" s="12">
        <f t="shared" si="498"/>
        <v>0.14000000000000001</v>
      </c>
      <c r="Q5293" s="13">
        <f t="shared" si="499"/>
        <v>2.8723975773511622E-2</v>
      </c>
      <c r="R5293" s="1">
        <v>2.5</v>
      </c>
      <c r="S5293" s="1">
        <v>0.22</v>
      </c>
      <c r="T5293" s="1">
        <v>4.4999999999999998E-2</v>
      </c>
      <c r="U5293" s="4" t="s">
        <v>60</v>
      </c>
      <c r="V5293">
        <v>0.42</v>
      </c>
      <c r="W5293">
        <v>0.3</v>
      </c>
      <c r="X5293" s="14">
        <v>0.73</v>
      </c>
      <c r="Y5293" s="14">
        <v>2.38</v>
      </c>
      <c r="Z5293" s="14">
        <v>0.25</v>
      </c>
      <c r="AA5293" s="5">
        <f t="shared" si="501"/>
        <v>2.7650000000000001</v>
      </c>
      <c r="AB5293" s="15" cm="1">
        <f t="array" ref="AB5293">_xlfn.SWITCH(U5293,"夏",122,"冬",90,"春",153,"秋",153,0)</f>
        <v>122</v>
      </c>
      <c r="AC5293" s="16">
        <f t="shared" si="502"/>
        <v>337.33000000000004</v>
      </c>
      <c r="AD5293" s="5">
        <f>IFERROR(AA5293/D5293,0)</f>
        <v>5.0471861708924299E-3</v>
      </c>
      <c r="AE5293" s="15">
        <f t="shared" si="503"/>
        <v>0.33424657534246577</v>
      </c>
      <c r="AF5293" s="5">
        <f>IFERROR(AD5293*AE5293*48,0)</f>
        <v>8.0976225251359099E-2</v>
      </c>
    </row>
    <row r="5294" spans="1:32" x14ac:dyDescent="0.15">
      <c r="A5294" s="17">
        <v>45897</v>
      </c>
      <c r="B5294" s="1" t="s">
        <v>38</v>
      </c>
      <c r="C5294" s="1" t="s">
        <v>57</v>
      </c>
      <c r="D5294" s="9">
        <v>547.83000000000004</v>
      </c>
      <c r="E5294" s="6">
        <v>6.36</v>
      </c>
      <c r="F5294" s="18">
        <v>0.58333333333333304</v>
      </c>
      <c r="G5294" s="1">
        <v>26.6</v>
      </c>
      <c r="H5294" s="1">
        <v>70</v>
      </c>
      <c r="I5294" s="1">
        <v>27.1</v>
      </c>
      <c r="J5294" s="1">
        <v>0.17</v>
      </c>
      <c r="K5294" s="1">
        <v>782</v>
      </c>
      <c r="L5294" s="1">
        <v>406</v>
      </c>
      <c r="M5294" s="6">
        <f t="shared" si="500"/>
        <v>27.312691503568374</v>
      </c>
      <c r="N5294" s="19">
        <v>0.5</v>
      </c>
      <c r="O5294" s="11" cm="1">
        <f t="array" ref="O5294">ROUND(_xlfn.SWITCH(C5294,"建筑专教",IF(S5294&gt;0.1,1.38,1.28),"阶梯教室",IF(S5294&gt;0.1,1.15,1.05),"公共教室",IF(S5294&gt;0.1,1.22,1.12),IF(S5294&gt;0.1,1.2,1.1))+(MOD(ROW()*11,31)/31-0.5)*0.06,2)</f>
        <v>1.1499999999999999</v>
      </c>
      <c r="P5294" s="12">
        <f t="shared" si="498"/>
        <v>0.16</v>
      </c>
      <c r="Q5294" s="13">
        <f t="shared" si="499"/>
        <v>0.14105269277313526</v>
      </c>
      <c r="R5294" s="1">
        <v>2.9</v>
      </c>
      <c r="S5294" s="1">
        <v>0.15</v>
      </c>
      <c r="T5294" s="1">
        <v>5.1999999999999998E-2</v>
      </c>
      <c r="U5294" s="4" t="s">
        <v>60</v>
      </c>
      <c r="V5294">
        <v>0.42</v>
      </c>
      <c r="W5294">
        <v>0.3</v>
      </c>
      <c r="X5294" s="14">
        <v>0.73</v>
      </c>
      <c r="Y5294" s="14">
        <v>2.38</v>
      </c>
      <c r="Z5294" s="14">
        <v>0.25</v>
      </c>
      <c r="AA5294" s="5">
        <f t="shared" si="501"/>
        <v>3.1019999999999999</v>
      </c>
      <c r="AB5294" s="15" cm="1">
        <f t="array" ref="AB5294">_xlfn.SWITCH(U5294,"夏",122,"冬",90,"春",153,"秋",153,0)</f>
        <v>122</v>
      </c>
      <c r="AC5294" s="16">
        <f t="shared" si="502"/>
        <v>378.44399999999996</v>
      </c>
      <c r="AD5294" s="5">
        <f>IFERROR(AA5294/D5294,0)</f>
        <v>5.6623405070916153E-3</v>
      </c>
      <c r="AE5294" s="15">
        <f t="shared" si="503"/>
        <v>0.33424657534246577</v>
      </c>
      <c r="AF5294" s="5">
        <f>IFERROR(AD5294*AE5294*48,0)</f>
        <v>9.0845660300078096E-2</v>
      </c>
    </row>
    <row r="5295" spans="1:32" x14ac:dyDescent="0.15">
      <c r="A5295" s="17">
        <v>45897</v>
      </c>
      <c r="B5295" s="1" t="s">
        <v>38</v>
      </c>
      <c r="C5295" s="1" t="s">
        <v>57</v>
      </c>
      <c r="D5295" s="9">
        <v>547.83000000000004</v>
      </c>
      <c r="E5295" s="6">
        <v>6.36</v>
      </c>
      <c r="F5295" s="18">
        <v>0.60416666666666696</v>
      </c>
      <c r="G5295" s="1">
        <v>26.4</v>
      </c>
      <c r="H5295" s="1">
        <v>68</v>
      </c>
      <c r="I5295" s="1">
        <v>26.9</v>
      </c>
      <c r="J5295" s="1">
        <v>0.15</v>
      </c>
      <c r="K5295" s="1">
        <v>728</v>
      </c>
      <c r="L5295" s="1">
        <v>432</v>
      </c>
      <c r="M5295" s="6">
        <f t="shared" si="500"/>
        <v>27.097713310044014</v>
      </c>
      <c r="N5295" s="19">
        <v>0.5</v>
      </c>
      <c r="O5295" s="11" cm="1">
        <f t="array" ref="O5295">ROUND(_xlfn.SWITCH(C5295,"建筑专教",IF(S5295&gt;0.1,1.38,1.28),"阶梯教室",IF(S5295&gt;0.1,1.15,1.05),"公共教室",IF(S5295&gt;0.1,1.22,1.12),IF(S5295&gt;0.1,1.2,1.1))+(MOD(ROW()*11,31)/31-0.5)*0.06,2)</f>
        <v>1.07</v>
      </c>
      <c r="P5295" s="12">
        <f t="shared" si="498"/>
        <v>0.14000000000000001</v>
      </c>
      <c r="Q5295" s="13">
        <f t="shared" si="499"/>
        <v>-0.10836789131421246</v>
      </c>
      <c r="R5295" s="1">
        <v>2.6</v>
      </c>
      <c r="S5295" s="1">
        <v>0.08</v>
      </c>
      <c r="T5295" s="1">
        <v>4.4999999999999998E-2</v>
      </c>
      <c r="U5295" s="4" t="s">
        <v>60</v>
      </c>
      <c r="V5295">
        <v>0.42</v>
      </c>
      <c r="W5295">
        <v>0.3</v>
      </c>
      <c r="X5295" s="14">
        <v>0.73</v>
      </c>
      <c r="Y5295" s="14">
        <v>2.38</v>
      </c>
      <c r="Z5295" s="14">
        <v>0.25</v>
      </c>
      <c r="AA5295" s="5">
        <f t="shared" si="501"/>
        <v>2.7250000000000001</v>
      </c>
      <c r="AB5295" s="15" cm="1">
        <f t="array" ref="AB5295">_xlfn.SWITCH(U5295,"夏",122,"冬",90,"春",153,"秋",153,0)</f>
        <v>122</v>
      </c>
      <c r="AC5295" s="16">
        <f t="shared" si="502"/>
        <v>332.45</v>
      </c>
      <c r="AD5295" s="5">
        <f>IFERROR(AA5295/D5295,0)</f>
        <v>4.9741708194147817E-3</v>
      </c>
      <c r="AE5295" s="15">
        <f t="shared" si="503"/>
        <v>0.33424657534246577</v>
      </c>
      <c r="AF5295" s="5">
        <f>IFERROR(AD5295*AE5295*48,0)</f>
        <v>7.9804778954775238E-2</v>
      </c>
    </row>
    <row r="5296" spans="1:32" x14ac:dyDescent="0.15">
      <c r="A5296" s="17">
        <v>45897</v>
      </c>
      <c r="B5296" s="1" t="s">
        <v>38</v>
      </c>
      <c r="C5296" s="1" t="s">
        <v>57</v>
      </c>
      <c r="D5296" s="9">
        <v>547.83000000000004</v>
      </c>
      <c r="E5296" s="6">
        <v>6.36</v>
      </c>
      <c r="F5296" s="18">
        <v>0.625</v>
      </c>
      <c r="G5296" s="1">
        <v>26.2</v>
      </c>
      <c r="H5296" s="1">
        <v>68</v>
      </c>
      <c r="I5296" s="1">
        <v>26.7</v>
      </c>
      <c r="J5296" s="1">
        <v>0.13</v>
      </c>
      <c r="K5296" s="1">
        <v>542</v>
      </c>
      <c r="L5296" s="1">
        <v>458</v>
      </c>
      <c r="M5296" s="6">
        <f t="shared" si="500"/>
        <v>26.881823548055138</v>
      </c>
      <c r="N5296" s="19">
        <v>0.5</v>
      </c>
      <c r="O5296" s="11" cm="1">
        <f t="array" ref="O5296">ROUND(_xlfn.SWITCH(C5296,"建筑专教",IF(S5296&gt;0.1,1.38,1.28),"阶梯教室",IF(S5296&gt;0.1,1.15,1.05),"公共教室",IF(S5296&gt;0.1,1.22,1.12),IF(S5296&gt;0.1,1.2,1.1))+(MOD(ROW()*11,31)/31-0.5)*0.06,2)</f>
        <v>1.03</v>
      </c>
      <c r="P5296" s="12">
        <f t="shared" si="498"/>
        <v>0.06</v>
      </c>
      <c r="Q5296" s="13">
        <f t="shared" si="499"/>
        <v>-0.2913690982773377</v>
      </c>
      <c r="R5296" s="1">
        <v>0</v>
      </c>
      <c r="S5296" s="1">
        <v>0.02</v>
      </c>
      <c r="T5296" s="1">
        <v>8.0000000000000002E-3</v>
      </c>
      <c r="U5296" s="4" t="s">
        <v>60</v>
      </c>
      <c r="V5296">
        <v>0.42</v>
      </c>
      <c r="W5296">
        <v>0.3</v>
      </c>
      <c r="X5296" s="14">
        <v>0.73</v>
      </c>
      <c r="Y5296" s="14">
        <v>2.38</v>
      </c>
      <c r="Z5296" s="14">
        <v>0.25</v>
      </c>
      <c r="AA5296" s="5">
        <f t="shared" si="501"/>
        <v>2.8000000000000001E-2</v>
      </c>
      <c r="AB5296" s="15" cm="1">
        <f t="array" ref="AB5296">_xlfn.SWITCH(U5296,"夏",122,"冬",90,"春",153,"秋",153,0)</f>
        <v>122</v>
      </c>
      <c r="AC5296" s="16">
        <f t="shared" si="502"/>
        <v>3.4159999999999999</v>
      </c>
      <c r="AD5296" s="5">
        <f>IFERROR(AA5296/D5296,0)</f>
        <v>5.1110746034353723E-5</v>
      </c>
      <c r="AE5296" s="15">
        <f t="shared" si="503"/>
        <v>0.33424657534246577</v>
      </c>
      <c r="AF5296" s="5">
        <f>IFERROR(AD5296*AE5296*48,0)</f>
        <v>8.2001240760869979E-4</v>
      </c>
    </row>
    <row r="5297" spans="1:32" x14ac:dyDescent="0.15">
      <c r="A5297" s="17">
        <v>45897</v>
      </c>
      <c r="B5297" s="1" t="s">
        <v>38</v>
      </c>
      <c r="C5297" s="1" t="s">
        <v>57</v>
      </c>
      <c r="D5297" s="9">
        <v>547.83000000000004</v>
      </c>
      <c r="E5297" s="6">
        <v>6.36</v>
      </c>
      <c r="F5297" s="18">
        <v>0.64583333333333304</v>
      </c>
      <c r="G5297" s="1">
        <v>26.4</v>
      </c>
      <c r="H5297" s="1">
        <v>70</v>
      </c>
      <c r="I5297" s="1">
        <v>26.9</v>
      </c>
      <c r="J5297" s="1">
        <v>0.15</v>
      </c>
      <c r="K5297" s="1">
        <v>672</v>
      </c>
      <c r="L5297" s="1">
        <v>484</v>
      </c>
      <c r="M5297" s="6">
        <f t="shared" si="500"/>
        <v>27.097713310044014</v>
      </c>
      <c r="N5297" s="19">
        <v>0.5</v>
      </c>
      <c r="O5297" s="11" cm="1">
        <f t="array" ref="O5297">ROUND(_xlfn.SWITCH(C5297,"建筑专教",IF(S5297&gt;0.1,1.38,1.28),"阶梯教室",IF(S5297&gt;0.1,1.15,1.05),"公共教室",IF(S5297&gt;0.1,1.22,1.12),IF(S5297&gt;0.1,1.2,1.1))+(MOD(ROW()*11,31)/31-0.5)*0.06,2)</f>
        <v>1.1499999999999999</v>
      </c>
      <c r="P5297" s="12">
        <f t="shared" si="498"/>
        <v>0.12</v>
      </c>
      <c r="Q5297" s="13">
        <f t="shared" si="499"/>
        <v>7.0610224021941476E-2</v>
      </c>
      <c r="R5297" s="1">
        <v>2.1</v>
      </c>
      <c r="S5297" s="1">
        <v>0.15</v>
      </c>
      <c r="T5297" s="1">
        <v>3.7999999999999999E-2</v>
      </c>
      <c r="U5297" s="4" t="s">
        <v>60</v>
      </c>
      <c r="V5297">
        <v>0.42</v>
      </c>
      <c r="W5297">
        <v>0.3</v>
      </c>
      <c r="X5297" s="14">
        <v>0.73</v>
      </c>
      <c r="Y5297" s="14">
        <v>2.38</v>
      </c>
      <c r="Z5297" s="14">
        <v>0.25</v>
      </c>
      <c r="AA5297" s="5">
        <f t="shared" si="501"/>
        <v>2.2879999999999998</v>
      </c>
      <c r="AB5297" s="15" cm="1">
        <f t="array" ref="AB5297">_xlfn.SWITCH(U5297,"夏",122,"冬",90,"春",153,"秋",153,0)</f>
        <v>122</v>
      </c>
      <c r="AC5297" s="16">
        <f t="shared" si="502"/>
        <v>279.13599999999997</v>
      </c>
      <c r="AD5297" s="5">
        <f>IFERROR(AA5297/D5297,0)</f>
        <v>4.1764781045214748E-3</v>
      </c>
      <c r="AE5297" s="15">
        <f t="shared" si="503"/>
        <v>0.33424657534246577</v>
      </c>
      <c r="AF5297" s="5">
        <f>IFERROR(AD5297*AE5297*48,0)</f>
        <v>6.7006728164596602E-2</v>
      </c>
    </row>
    <row r="5298" spans="1:32" x14ac:dyDescent="0.15">
      <c r="A5298" s="17">
        <v>45897</v>
      </c>
      <c r="B5298" s="1" t="s">
        <v>38</v>
      </c>
      <c r="C5298" s="1" t="s">
        <v>57</v>
      </c>
      <c r="D5298" s="9">
        <v>547.83000000000004</v>
      </c>
      <c r="E5298" s="6">
        <v>6.36</v>
      </c>
      <c r="F5298" s="18">
        <v>0.66666666666666696</v>
      </c>
      <c r="G5298" s="1">
        <v>26.6</v>
      </c>
      <c r="H5298" s="1">
        <v>72</v>
      </c>
      <c r="I5298" s="1">
        <v>27.1</v>
      </c>
      <c r="J5298" s="1">
        <v>0.17</v>
      </c>
      <c r="K5298" s="1">
        <v>748</v>
      </c>
      <c r="L5298" s="1">
        <v>510</v>
      </c>
      <c r="M5298" s="6">
        <f t="shared" si="500"/>
        <v>27.312691503568374</v>
      </c>
      <c r="N5298" s="19">
        <v>0.5</v>
      </c>
      <c r="O5298" s="11" cm="1">
        <f t="array" ref="O5298">ROUND(_xlfn.SWITCH(C5298,"建筑专教",IF(S5298&gt;0.1,1.38,1.28),"阶梯教室",IF(S5298&gt;0.1,1.15,1.05),"公共教室",IF(S5298&gt;0.1,1.22,1.12),IF(S5298&gt;0.1,1.2,1.1))+(MOD(ROW()*11,31)/31-0.5)*0.06,2)</f>
        <v>1.08</v>
      </c>
      <c r="P5298" s="12">
        <f t="shared" ref="P5298:P5361" si="504">IF(O5298=0,0,ROUND(MIN(MAX((K5298-400)/(320*E5298*IF(C5298="公共教室",0.95,IF(C5298="建筑专教",0.85,IF(C5298="阶梯教室",1.15,1)))),0),2),2))</f>
        <v>0.15</v>
      </c>
      <c r="Q5298" s="13">
        <f t="shared" si="499"/>
        <v>-8.2206608487500644E-3</v>
      </c>
      <c r="R5298" s="1">
        <v>2.5</v>
      </c>
      <c r="S5298" s="1">
        <v>0.08</v>
      </c>
      <c r="T5298" s="1">
        <v>4.4999999999999998E-2</v>
      </c>
      <c r="U5298" s="4" t="s">
        <v>60</v>
      </c>
      <c r="V5298">
        <v>0.42</v>
      </c>
      <c r="W5298">
        <v>0.3</v>
      </c>
      <c r="X5298" s="14">
        <v>0.73</v>
      </c>
      <c r="Y5298" s="14">
        <v>2.38</v>
      </c>
      <c r="Z5298" s="14">
        <v>0.25</v>
      </c>
      <c r="AA5298" s="5">
        <f t="shared" si="501"/>
        <v>2.625</v>
      </c>
      <c r="AB5298" s="15" cm="1">
        <f t="array" ref="AB5298">_xlfn.SWITCH(U5298,"夏",122,"冬",90,"春",153,"秋",153,0)</f>
        <v>122</v>
      </c>
      <c r="AC5298" s="16">
        <f t="shared" si="502"/>
        <v>320.25</v>
      </c>
      <c r="AD5298" s="5">
        <f>IFERROR(AA5298/D5298,0)</f>
        <v>4.791632440720661E-3</v>
      </c>
      <c r="AE5298" s="15">
        <f t="shared" si="503"/>
        <v>0.33424657534246577</v>
      </c>
      <c r="AF5298" s="5">
        <f>IFERROR(AD5298*AE5298*48,0)</f>
        <v>7.6876163213315585E-2</v>
      </c>
    </row>
    <row r="5299" spans="1:32" x14ac:dyDescent="0.15">
      <c r="A5299" s="17">
        <v>45897</v>
      </c>
      <c r="B5299" s="1" t="s">
        <v>38</v>
      </c>
      <c r="C5299" s="1" t="s">
        <v>57</v>
      </c>
      <c r="D5299" s="9">
        <v>547.83000000000004</v>
      </c>
      <c r="E5299" s="6">
        <v>6.36</v>
      </c>
      <c r="F5299" s="18">
        <v>0.6875</v>
      </c>
      <c r="G5299" s="1">
        <v>26.8</v>
      </c>
      <c r="H5299" s="1">
        <v>74</v>
      </c>
      <c r="I5299" s="1">
        <v>27.3</v>
      </c>
      <c r="J5299" s="1">
        <v>0.15</v>
      </c>
      <c r="K5299" s="1">
        <v>688</v>
      </c>
      <c r="L5299" s="1">
        <v>536</v>
      </c>
      <c r="M5299" s="6">
        <f t="shared" si="500"/>
        <v>27.496925725489746</v>
      </c>
      <c r="N5299" s="19">
        <v>0.5</v>
      </c>
      <c r="O5299" s="11" cm="1">
        <f t="array" ref="O5299">ROUND(_xlfn.SWITCH(C5299,"建筑专教",IF(S5299&gt;0.1,1.38,1.28),"阶梯教室",IF(S5299&gt;0.1,1.15,1.05),"公共教室",IF(S5299&gt;0.1,1.22,1.12),IF(S5299&gt;0.1,1.2,1.1))+(MOD(ROW()*11,31)/31-0.5)*0.06,2)</f>
        <v>1.04</v>
      </c>
      <c r="P5299" s="12">
        <f t="shared" si="504"/>
        <v>0.12</v>
      </c>
      <c r="Q5299" s="13">
        <f t="shared" si="499"/>
        <v>-3.0575993036035577E-2</v>
      </c>
      <c r="R5299" s="1">
        <v>2.2000000000000002</v>
      </c>
      <c r="S5299" s="1">
        <v>0.02</v>
      </c>
      <c r="T5299" s="1">
        <v>3.7999999999999999E-2</v>
      </c>
      <c r="U5299" s="4" t="s">
        <v>60</v>
      </c>
      <c r="V5299">
        <v>0.42</v>
      </c>
      <c r="W5299">
        <v>0.3</v>
      </c>
      <c r="X5299" s="14">
        <v>0.73</v>
      </c>
      <c r="Y5299" s="14">
        <v>2.38</v>
      </c>
      <c r="Z5299" s="14">
        <v>0.25</v>
      </c>
      <c r="AA5299" s="5">
        <f t="shared" si="501"/>
        <v>2.258</v>
      </c>
      <c r="AB5299" s="15" cm="1">
        <f t="array" ref="AB5299">_xlfn.SWITCH(U5299,"夏",122,"冬",90,"春",153,"秋",153,0)</f>
        <v>122</v>
      </c>
      <c r="AC5299" s="16">
        <f t="shared" si="502"/>
        <v>275.476</v>
      </c>
      <c r="AD5299" s="5">
        <f>IFERROR(AA5299/D5299,0)</f>
        <v>4.1217165909132394E-3</v>
      </c>
      <c r="AE5299" s="15">
        <f t="shared" si="503"/>
        <v>0.33424657534246577</v>
      </c>
      <c r="AF5299" s="5">
        <f>IFERROR(AD5299*AE5299*48,0)</f>
        <v>6.6128143442158727E-2</v>
      </c>
    </row>
    <row r="5300" spans="1:32" x14ac:dyDescent="0.15">
      <c r="A5300" s="17">
        <v>45897</v>
      </c>
      <c r="B5300" s="1" t="s">
        <v>38</v>
      </c>
      <c r="C5300" s="1" t="s">
        <v>57</v>
      </c>
      <c r="D5300" s="9">
        <v>547.83000000000004</v>
      </c>
      <c r="E5300" s="6">
        <v>6.36</v>
      </c>
      <c r="F5300" s="18">
        <v>0.70833333333333304</v>
      </c>
      <c r="G5300" s="1">
        <v>27</v>
      </c>
      <c r="H5300" s="1">
        <v>76</v>
      </c>
      <c r="I5300" s="1">
        <v>27.5</v>
      </c>
      <c r="J5300" s="1">
        <v>0.13</v>
      </c>
      <c r="K5300" s="1">
        <v>535</v>
      </c>
      <c r="L5300" s="1">
        <v>562</v>
      </c>
      <c r="M5300" s="6">
        <f t="shared" si="500"/>
        <v>27.680377700743293</v>
      </c>
      <c r="N5300" s="19">
        <v>0.5</v>
      </c>
      <c r="O5300" s="11" cm="1">
        <f t="array" ref="O5300">ROUND(_xlfn.SWITCH(C5300,"建筑专教",IF(S5300&gt;0.1,1.38,1.28),"阶梯教室",IF(S5300&gt;0.1,1.15,1.05),"公共教室",IF(S5300&gt;0.1,1.22,1.12),IF(S5300&gt;0.1,1.2,1.1))+(MOD(ROW()*11,31)/31-0.5)*0.06,2)</f>
        <v>1.06</v>
      </c>
      <c r="P5300" s="12">
        <f t="shared" si="504"/>
        <v>0.06</v>
      </c>
      <c r="Q5300" s="13">
        <f t="shared" si="499"/>
        <v>8.8745334253701666E-2</v>
      </c>
      <c r="R5300" s="1">
        <v>0</v>
      </c>
      <c r="S5300" s="1">
        <v>0.01</v>
      </c>
      <c r="T5300" s="1">
        <v>5.0000000000000001E-3</v>
      </c>
      <c r="U5300" s="4" t="s">
        <v>60</v>
      </c>
      <c r="V5300">
        <v>0.42</v>
      </c>
      <c r="W5300">
        <v>0.3</v>
      </c>
      <c r="X5300" s="14">
        <v>0.73</v>
      </c>
      <c r="Y5300" s="14">
        <v>2.38</v>
      </c>
      <c r="Z5300" s="14">
        <v>0.25</v>
      </c>
      <c r="AA5300" s="5">
        <f t="shared" si="501"/>
        <v>1.4999999999999999E-2</v>
      </c>
      <c r="AB5300" s="15" cm="1">
        <f t="array" ref="AB5300">_xlfn.SWITCH(U5300,"夏",122,"冬",90,"春",153,"秋",153,0)</f>
        <v>122</v>
      </c>
      <c r="AC5300" s="16">
        <f t="shared" si="502"/>
        <v>1.8299999999999998</v>
      </c>
      <c r="AD5300" s="5">
        <f>IFERROR(AA5300/D5300,0)</f>
        <v>2.7380756804118064E-5</v>
      </c>
      <c r="AE5300" s="15">
        <f t="shared" si="503"/>
        <v>0.33424657534246577</v>
      </c>
      <c r="AF5300" s="5">
        <f>IFERROR(AD5300*AE5300*48,0)</f>
        <v>4.3929236121894623E-4</v>
      </c>
    </row>
    <row r="5301" spans="1:32" x14ac:dyDescent="0.15">
      <c r="A5301" s="17">
        <v>45897</v>
      </c>
      <c r="B5301" s="1" t="s">
        <v>38</v>
      </c>
      <c r="C5301" s="1" t="s">
        <v>57</v>
      </c>
      <c r="D5301" s="9">
        <v>547.83000000000004</v>
      </c>
      <c r="E5301" s="6">
        <v>6.36</v>
      </c>
      <c r="F5301" s="18">
        <v>0.72916666666666696</v>
      </c>
      <c r="G5301" s="1">
        <v>27.2</v>
      </c>
      <c r="H5301" s="1">
        <v>78</v>
      </c>
      <c r="I5301" s="1">
        <v>27.7</v>
      </c>
      <c r="J5301" s="1">
        <v>0.11</v>
      </c>
      <c r="K5301" s="1">
        <v>515</v>
      </c>
      <c r="L5301" s="1">
        <v>588</v>
      </c>
      <c r="M5301" s="6">
        <f t="shared" si="500"/>
        <v>27.862863664912084</v>
      </c>
      <c r="N5301" s="19">
        <v>0.5</v>
      </c>
      <c r="O5301" s="11" cm="1">
        <f t="array" ref="O5301">ROUND(_xlfn.SWITCH(C5301,"建筑专教",IF(S5301&gt;0.1,1.38,1.28),"阶梯教室",IF(S5301&gt;0.1,1.15,1.05),"公共教室",IF(S5301&gt;0.1,1.22,1.12),IF(S5301&gt;0.1,1.2,1.1))+(MOD(ROW()*11,31)/31-0.5)*0.06,2)</f>
        <v>1.02</v>
      </c>
      <c r="P5301" s="12">
        <f t="shared" si="504"/>
        <v>0.05</v>
      </c>
      <c r="Q5301" s="13">
        <f t="shared" si="499"/>
        <v>6.9668384468871289E-2</v>
      </c>
      <c r="R5301" s="1">
        <v>0</v>
      </c>
      <c r="S5301" s="1">
        <v>0.01</v>
      </c>
      <c r="T5301" s="1">
        <v>5.0000000000000001E-3</v>
      </c>
      <c r="U5301" s="4" t="s">
        <v>60</v>
      </c>
      <c r="V5301">
        <v>0.42</v>
      </c>
      <c r="W5301">
        <v>0.3</v>
      </c>
      <c r="X5301" s="14">
        <v>0.73</v>
      </c>
      <c r="Y5301" s="14">
        <v>2.38</v>
      </c>
      <c r="Z5301" s="14">
        <v>0.25</v>
      </c>
      <c r="AA5301" s="5">
        <f t="shared" si="501"/>
        <v>1.4999999999999999E-2</v>
      </c>
      <c r="AB5301" s="15" cm="1">
        <f t="array" ref="AB5301">_xlfn.SWITCH(U5301,"夏",122,"冬",90,"春",153,"秋",153,0)</f>
        <v>122</v>
      </c>
      <c r="AC5301" s="16">
        <f t="shared" si="502"/>
        <v>1.8299999999999998</v>
      </c>
      <c r="AD5301" s="5">
        <f>IFERROR(AA5301/D5301,0)</f>
        <v>2.7380756804118064E-5</v>
      </c>
      <c r="AE5301" s="15">
        <f t="shared" si="503"/>
        <v>0.33424657534246577</v>
      </c>
      <c r="AF5301" s="5">
        <f>IFERROR(AD5301*AE5301*48,0)</f>
        <v>4.3929236121894623E-4</v>
      </c>
    </row>
    <row r="5302" spans="1:32" x14ac:dyDescent="0.15">
      <c r="A5302" s="17">
        <v>45897</v>
      </c>
      <c r="B5302" s="1" t="s">
        <v>38</v>
      </c>
      <c r="C5302" s="1" t="s">
        <v>57</v>
      </c>
      <c r="D5302" s="9">
        <v>547.83000000000004</v>
      </c>
      <c r="E5302" s="6">
        <v>6.36</v>
      </c>
      <c r="F5302" s="18">
        <v>0.75</v>
      </c>
      <c r="G5302" s="1">
        <v>27</v>
      </c>
      <c r="H5302" s="1">
        <v>76</v>
      </c>
      <c r="I5302" s="1">
        <v>27.5</v>
      </c>
      <c r="J5302" s="1">
        <v>0.13</v>
      </c>
      <c r="K5302" s="1">
        <v>612</v>
      </c>
      <c r="L5302" s="1">
        <v>614</v>
      </c>
      <c r="M5302" s="6">
        <f t="shared" si="500"/>
        <v>27.680377700743293</v>
      </c>
      <c r="N5302" s="19">
        <v>0.5</v>
      </c>
      <c r="O5302" s="11" cm="1">
        <f t="array" ref="O5302">ROUND(_xlfn.SWITCH(C5302,"建筑专教",IF(S5302&gt;0.1,1.38,1.28),"阶梯教室",IF(S5302&gt;0.1,1.15,1.05),"公共教室",IF(S5302&gt;0.1,1.22,1.12),IF(S5302&gt;0.1,1.2,1.1))+(MOD(ROW()*11,31)/31-0.5)*0.06,2)</f>
        <v>1.1399999999999999</v>
      </c>
      <c r="P5302" s="12">
        <f t="shared" si="504"/>
        <v>0.09</v>
      </c>
      <c r="Q5302" s="13">
        <f t="shared" ref="Q5302:Q5365" si="505">(0.303*EXP(-0.036*(O5302*58.15))+0.028)*((O5302*58.15)-0.00305*(5733-6.99*(O5302*58.15)-(EXP(16.6536-4030.183/(G5302+235))*(H5302/100)))-0.42*((O5302*58.15)-58.15)-0.000017*(O5302*58.15)*(5867-(EXP(16.6536-4030.183/(G5302+235))*(H5302/100)))-0.0014*(O5302*58.15)*(34-G5302)-0.0000000396*IF(N5302*0.155&gt;0.078,1.05+0.645*N5302*0.155,1)*(POWER((35.7-0.028*(O5302*58.15)-N5302*0.155*(0.0000000396*IF(N5302*0.155&gt;0.078,1.05+0.645*N5302*0.155,1)*(POWER((35.7-0.028*(O5302*58.15)-N5302*0.155*0.1)+273,4)-POWER(M5302+273,4))+IF(N5302*0.155&gt;0.078,1.05+0.645*N5302*0.155,1)*IF(J5302&lt;0.2,2.38*ABS(35.7-0.028*(O5302*58.15)-G5302)^0.25,12.1*SQRT(J5302))*(35.7-0.028*(O5302*58.15)-G5302))+273),4)-POWER(M5302+273,4))-IF(N5302*0.155&gt;0.078,1.05+0.645*N5302*0.155,1)*IF(J5302&lt;0.2,2.38*ABS(35.7-0.028*(O5302*58.15)-N5302*0.155*0.1-G5302)^0.25,12.1*SQRT(J5302))*(35.7-0.028*(O5302*58.15)-N5302*0.155*0.1-G5302))</f>
        <v>0.25291871326130289</v>
      </c>
      <c r="R5302" s="1">
        <v>0</v>
      </c>
      <c r="S5302" s="1">
        <v>0.22</v>
      </c>
      <c r="T5302" s="1">
        <v>2.5000000000000001E-2</v>
      </c>
      <c r="U5302" s="4" t="s">
        <v>60</v>
      </c>
      <c r="V5302">
        <v>0.42</v>
      </c>
      <c r="W5302">
        <v>0.3</v>
      </c>
      <c r="X5302" s="14">
        <v>0.73</v>
      </c>
      <c r="Y5302" s="14">
        <v>2.38</v>
      </c>
      <c r="Z5302" s="14">
        <v>0.25</v>
      </c>
      <c r="AA5302" s="5">
        <f t="shared" si="501"/>
        <v>0.245</v>
      </c>
      <c r="AB5302" s="15" cm="1">
        <f t="array" ref="AB5302">_xlfn.SWITCH(U5302,"夏",122,"冬",90,"春",153,"秋",153,0)</f>
        <v>122</v>
      </c>
      <c r="AC5302" s="16">
        <f t="shared" si="502"/>
        <v>29.89</v>
      </c>
      <c r="AD5302" s="5">
        <f>IFERROR(AA5302/D5302,0)</f>
        <v>4.4721902780059505E-4</v>
      </c>
      <c r="AE5302" s="15">
        <f t="shared" si="503"/>
        <v>0.33424657534246577</v>
      </c>
      <c r="AF5302" s="5">
        <f>IFERROR(AD5302*AE5302*48,0)</f>
        <v>7.1751085665761232E-3</v>
      </c>
    </row>
    <row r="5303" spans="1:32" x14ac:dyDescent="0.15">
      <c r="A5303" s="17">
        <v>45897</v>
      </c>
      <c r="B5303" s="1" t="s">
        <v>38</v>
      </c>
      <c r="C5303" s="1" t="s">
        <v>57</v>
      </c>
      <c r="D5303" s="9">
        <v>547.83000000000004</v>
      </c>
      <c r="E5303" s="6">
        <v>6.36</v>
      </c>
      <c r="F5303" s="18">
        <v>0.79166666666666696</v>
      </c>
      <c r="G5303" s="1">
        <v>26.6</v>
      </c>
      <c r="H5303" s="1">
        <v>72</v>
      </c>
      <c r="I5303" s="1">
        <v>27.1</v>
      </c>
      <c r="J5303" s="1">
        <v>0.17</v>
      </c>
      <c r="K5303" s="1">
        <v>682</v>
      </c>
      <c r="L5303" s="1">
        <v>666</v>
      </c>
      <c r="M5303" s="6">
        <f t="shared" si="500"/>
        <v>27.312691503568374</v>
      </c>
      <c r="N5303" s="19">
        <v>0.5</v>
      </c>
      <c r="O5303" s="11" cm="1">
        <f t="array" ref="O5303">ROUND(_xlfn.SWITCH(C5303,"建筑专教",IF(S5303&gt;0.1,1.38,1.28),"阶梯教室",IF(S5303&gt;0.1,1.15,1.05),"公共教室",IF(S5303&gt;0.1,1.22,1.12),IF(S5303&gt;0.1,1.2,1.1))+(MOD(ROW()*11,31)/31-0.5)*0.06,2)</f>
        <v>1.1599999999999999</v>
      </c>
      <c r="P5303" s="12">
        <f t="shared" si="504"/>
        <v>0.12</v>
      </c>
      <c r="Q5303" s="13">
        <f t="shared" si="505"/>
        <v>0.16064577528909094</v>
      </c>
      <c r="R5303" s="1">
        <v>0</v>
      </c>
      <c r="S5303" s="1">
        <v>0.38</v>
      </c>
      <c r="T5303" s="1">
        <v>3.7999999999999999E-2</v>
      </c>
      <c r="U5303" s="4" t="s">
        <v>60</v>
      </c>
      <c r="V5303">
        <v>0.42</v>
      </c>
      <c r="W5303">
        <v>0.3</v>
      </c>
      <c r="X5303" s="14">
        <v>0.73</v>
      </c>
      <c r="Y5303" s="14">
        <v>2.38</v>
      </c>
      <c r="Z5303" s="14">
        <v>0.25</v>
      </c>
      <c r="AA5303" s="5">
        <f t="shared" si="501"/>
        <v>0.41799999999999998</v>
      </c>
      <c r="AB5303" s="15" cm="1">
        <f t="array" ref="AB5303">_xlfn.SWITCH(U5303,"夏",122,"冬",90,"春",153,"秋",153,0)</f>
        <v>122</v>
      </c>
      <c r="AC5303" s="16">
        <f t="shared" si="502"/>
        <v>50.995999999999995</v>
      </c>
      <c r="AD5303" s="5">
        <f>IFERROR(AA5303/D5303,0)</f>
        <v>7.6301042294142337E-4</v>
      </c>
      <c r="AE5303" s="15">
        <f t="shared" si="503"/>
        <v>0.33424657534246577</v>
      </c>
      <c r="AF5303" s="5">
        <f>IFERROR(AD5303*AE5303*48,0)</f>
        <v>1.2241613799301302E-2</v>
      </c>
    </row>
    <row r="5304" spans="1:32" x14ac:dyDescent="0.15">
      <c r="A5304" s="17">
        <v>45897</v>
      </c>
      <c r="B5304" s="1" t="s">
        <v>38</v>
      </c>
      <c r="C5304" s="1" t="s">
        <v>57</v>
      </c>
      <c r="D5304" s="9">
        <v>547.83000000000004</v>
      </c>
      <c r="E5304" s="6">
        <v>6.36</v>
      </c>
      <c r="F5304" s="18">
        <v>0.8125</v>
      </c>
      <c r="G5304" s="1">
        <v>26.4</v>
      </c>
      <c r="H5304" s="1">
        <v>70</v>
      </c>
      <c r="I5304" s="1">
        <v>26.9</v>
      </c>
      <c r="J5304" s="1">
        <v>0.15</v>
      </c>
      <c r="K5304" s="1">
        <v>585</v>
      </c>
      <c r="L5304" s="1">
        <v>692</v>
      </c>
      <c r="M5304" s="6">
        <f t="shared" si="500"/>
        <v>27.097713310044014</v>
      </c>
      <c r="N5304" s="19">
        <v>0.5</v>
      </c>
      <c r="O5304" s="11" cm="1">
        <f t="array" ref="O5304">ROUND(_xlfn.SWITCH(C5304,"建筑专教",IF(S5304&gt;0.1,1.38,1.28),"阶梯教室",IF(S5304&gt;0.1,1.15,1.05),"公共教室",IF(S5304&gt;0.1,1.22,1.12),IF(S5304&gt;0.1,1.2,1.1))+(MOD(ROW()*11,31)/31-0.5)*0.06,2)</f>
        <v>1.1200000000000001</v>
      </c>
      <c r="P5304" s="12">
        <f t="shared" si="504"/>
        <v>0.08</v>
      </c>
      <c r="Q5304" s="13">
        <f t="shared" si="505"/>
        <v>7.0841207050064666E-3</v>
      </c>
      <c r="R5304" s="1">
        <v>0</v>
      </c>
      <c r="S5304" s="1">
        <v>0.45</v>
      </c>
      <c r="T5304" s="1">
        <v>2.5000000000000001E-2</v>
      </c>
      <c r="U5304" s="4" t="s">
        <v>60</v>
      </c>
      <c r="V5304">
        <v>0.42</v>
      </c>
      <c r="W5304">
        <v>0.3</v>
      </c>
      <c r="X5304" s="14">
        <v>0.73</v>
      </c>
      <c r="Y5304" s="14">
        <v>2.38</v>
      </c>
      <c r="Z5304" s="14">
        <v>0.25</v>
      </c>
      <c r="AA5304" s="5">
        <f t="shared" si="501"/>
        <v>0.47500000000000003</v>
      </c>
      <c r="AB5304" s="15" cm="1">
        <f t="array" ref="AB5304">_xlfn.SWITCH(U5304,"夏",122,"冬",90,"春",153,"秋",153,0)</f>
        <v>122</v>
      </c>
      <c r="AC5304" s="16">
        <f t="shared" si="502"/>
        <v>57.95</v>
      </c>
      <c r="AD5304" s="5">
        <f>IFERROR(AA5304/D5304,0)</f>
        <v>8.6705729879707212E-4</v>
      </c>
      <c r="AE5304" s="15">
        <f t="shared" si="503"/>
        <v>0.33424657534246577</v>
      </c>
      <c r="AF5304" s="5">
        <f>IFERROR(AD5304*AE5304*48,0)</f>
        <v>1.39109247719333E-2</v>
      </c>
    </row>
    <row r="5305" spans="1:32" x14ac:dyDescent="0.15">
      <c r="A5305" s="17">
        <v>45897</v>
      </c>
      <c r="B5305" s="1" t="s">
        <v>38</v>
      </c>
      <c r="C5305" s="1" t="s">
        <v>57</v>
      </c>
      <c r="D5305" s="9">
        <v>547.83000000000004</v>
      </c>
      <c r="E5305" s="6">
        <v>6.36</v>
      </c>
      <c r="F5305" s="18">
        <v>0.83333333333333304</v>
      </c>
      <c r="G5305" s="1">
        <v>26.2</v>
      </c>
      <c r="H5305" s="1">
        <v>68</v>
      </c>
      <c r="I5305" s="1">
        <v>26.7</v>
      </c>
      <c r="J5305" s="1">
        <v>0.13</v>
      </c>
      <c r="K5305" s="1">
        <v>518</v>
      </c>
      <c r="L5305" s="1">
        <v>718</v>
      </c>
      <c r="M5305" s="6">
        <f t="shared" si="500"/>
        <v>26.881823548055138</v>
      </c>
      <c r="N5305" s="19">
        <v>0.5</v>
      </c>
      <c r="O5305" s="11" cm="1">
        <f t="array" ref="O5305">ROUND(_xlfn.SWITCH(C5305,"建筑专教",IF(S5305&gt;0.1,1.38,1.28),"阶梯教室",IF(S5305&gt;0.1,1.15,1.05),"公共教室",IF(S5305&gt;0.1,1.22,1.12),IF(S5305&gt;0.1,1.2,1.1))+(MOD(ROW()*11,31)/31-0.5)*0.06,2)</f>
        <v>1.1499999999999999</v>
      </c>
      <c r="P5305" s="12">
        <f t="shared" si="504"/>
        <v>0.05</v>
      </c>
      <c r="Q5305" s="13">
        <f t="shared" si="505"/>
        <v>-2.1217448954437878E-4</v>
      </c>
      <c r="R5305" s="1">
        <v>0</v>
      </c>
      <c r="S5305" s="1">
        <v>0.52</v>
      </c>
      <c r="T5305" s="1">
        <v>1.2E-2</v>
      </c>
      <c r="U5305" s="4" t="s">
        <v>60</v>
      </c>
      <c r="V5305">
        <v>0.42</v>
      </c>
      <c r="W5305">
        <v>0.3</v>
      </c>
      <c r="X5305" s="14">
        <v>0.73</v>
      </c>
      <c r="Y5305" s="14">
        <v>2.38</v>
      </c>
      <c r="Z5305" s="14">
        <v>0.25</v>
      </c>
      <c r="AA5305" s="5">
        <f t="shared" si="501"/>
        <v>0.53200000000000003</v>
      </c>
      <c r="AB5305" s="15" cm="1">
        <f t="array" ref="AB5305">_xlfn.SWITCH(U5305,"夏",122,"冬",90,"春",153,"秋",153,0)</f>
        <v>122</v>
      </c>
      <c r="AC5305" s="16">
        <f t="shared" si="502"/>
        <v>64.903999999999996</v>
      </c>
      <c r="AD5305" s="5">
        <f>IFERROR(AA5305/D5305,0)</f>
        <v>9.7110417465272076E-4</v>
      </c>
      <c r="AE5305" s="15">
        <f t="shared" si="503"/>
        <v>0.33424657534246577</v>
      </c>
      <c r="AF5305" s="5">
        <f>IFERROR(AD5305*AE5305*48,0)</f>
        <v>1.5580235744565296E-2</v>
      </c>
    </row>
    <row r="5306" spans="1:32" x14ac:dyDescent="0.15">
      <c r="A5306" s="17">
        <v>45897</v>
      </c>
      <c r="B5306" s="1" t="s">
        <v>38</v>
      </c>
      <c r="C5306" s="1" t="s">
        <v>57</v>
      </c>
      <c r="D5306" s="9">
        <v>547.83000000000004</v>
      </c>
      <c r="E5306" s="6">
        <v>6.36</v>
      </c>
      <c r="F5306" s="18">
        <v>0.85416666666666696</v>
      </c>
      <c r="G5306" s="1">
        <v>26</v>
      </c>
      <c r="H5306" s="1">
        <v>68</v>
      </c>
      <c r="I5306" s="1">
        <v>26.5</v>
      </c>
      <c r="J5306" s="1">
        <v>0.11</v>
      </c>
      <c r="K5306" s="1">
        <v>495</v>
      </c>
      <c r="L5306" s="1">
        <v>744</v>
      </c>
      <c r="M5306" s="6">
        <f t="shared" si="500"/>
        <v>26.664826002913856</v>
      </c>
      <c r="N5306" s="19">
        <v>0.5</v>
      </c>
      <c r="O5306" s="11" cm="1">
        <f t="array" ref="O5306">ROUND(_xlfn.SWITCH(C5306,"建筑专教",IF(S5306&gt;0.1,1.38,1.28),"阶梯教室",IF(S5306&gt;0.1,1.15,1.05),"公共教室",IF(S5306&gt;0.1,1.22,1.12),IF(S5306&gt;0.1,1.2,1.1))+(MOD(ROW()*11,31)/31-0.5)*0.06,2)</f>
        <v>1.17</v>
      </c>
      <c r="P5306" s="12">
        <f t="shared" si="504"/>
        <v>0.04</v>
      </c>
      <c r="Q5306" s="13">
        <f t="shared" si="505"/>
        <v>-2.8298782205677098E-2</v>
      </c>
      <c r="R5306" s="1">
        <v>0</v>
      </c>
      <c r="S5306" s="1">
        <v>0.57999999999999996</v>
      </c>
      <c r="T5306" s="1">
        <v>5.0000000000000001E-3</v>
      </c>
      <c r="U5306" s="4" t="s">
        <v>60</v>
      </c>
      <c r="V5306">
        <v>0.42</v>
      </c>
      <c r="W5306">
        <v>0.3</v>
      </c>
      <c r="X5306" s="14">
        <v>0.73</v>
      </c>
      <c r="Y5306" s="14">
        <v>2.38</v>
      </c>
      <c r="Z5306" s="14">
        <v>0.25</v>
      </c>
      <c r="AA5306" s="5">
        <f t="shared" si="501"/>
        <v>0.58499999999999996</v>
      </c>
      <c r="AB5306" s="15" cm="1">
        <f t="array" ref="AB5306">_xlfn.SWITCH(U5306,"夏",122,"冬",90,"春",153,"秋",153,0)</f>
        <v>122</v>
      </c>
      <c r="AC5306" s="16">
        <f t="shared" si="502"/>
        <v>71.36999999999999</v>
      </c>
      <c r="AD5306" s="5">
        <f>IFERROR(AA5306/D5306,0)</f>
        <v>1.0678495153606045E-3</v>
      </c>
      <c r="AE5306" s="15">
        <f t="shared" si="503"/>
        <v>0.33424657534246577</v>
      </c>
      <c r="AF5306" s="5">
        <f>IFERROR(AD5306*AE5306*48,0)</f>
        <v>1.7132402087538905E-2</v>
      </c>
    </row>
    <row r="5307" spans="1:32" x14ac:dyDescent="0.15">
      <c r="A5307" s="17">
        <v>45897</v>
      </c>
      <c r="B5307" s="1" t="s">
        <v>38</v>
      </c>
      <c r="C5307" s="1" t="s">
        <v>57</v>
      </c>
      <c r="D5307" s="9">
        <v>547.83000000000004</v>
      </c>
      <c r="E5307" s="6">
        <v>6.36</v>
      </c>
      <c r="F5307" s="18">
        <v>0.875</v>
      </c>
      <c r="G5307" s="1">
        <v>25.8</v>
      </c>
      <c r="H5307" s="1">
        <v>70</v>
      </c>
      <c r="I5307" s="1">
        <v>26.3</v>
      </c>
      <c r="J5307" s="1">
        <v>0.13</v>
      </c>
      <c r="K5307" s="1">
        <v>475</v>
      </c>
      <c r="L5307" s="1">
        <v>770</v>
      </c>
      <c r="M5307" s="6">
        <f t="shared" si="500"/>
        <v>26.482552263716912</v>
      </c>
      <c r="N5307" s="19">
        <v>0.5</v>
      </c>
      <c r="O5307" s="11" cm="1">
        <f t="array" ref="O5307">ROUND(_xlfn.SWITCH(C5307,"建筑专教",IF(S5307&gt;0.1,1.38,1.28),"阶梯教室",IF(S5307&gt;0.1,1.15,1.05),"公共教室",IF(S5307&gt;0.1,1.22,1.12),IF(S5307&gt;0.1,1.2,1.1))+(MOD(ROW()*11,31)/31-0.5)*0.06,2)</f>
        <v>1.1299999999999999</v>
      </c>
      <c r="P5307" s="12">
        <f t="shared" si="504"/>
        <v>0.03</v>
      </c>
      <c r="Q5307" s="13">
        <f t="shared" si="505"/>
        <v>-0.18373627266646156</v>
      </c>
      <c r="R5307" s="1">
        <v>0</v>
      </c>
      <c r="S5307" s="1">
        <v>0.38</v>
      </c>
      <c r="T5307" s="1">
        <v>5.0000000000000001E-3</v>
      </c>
      <c r="U5307" s="4" t="s">
        <v>60</v>
      </c>
      <c r="V5307">
        <v>0.42</v>
      </c>
      <c r="W5307">
        <v>0.3</v>
      </c>
      <c r="X5307" s="14">
        <v>0.73</v>
      </c>
      <c r="Y5307" s="14">
        <v>2.38</v>
      </c>
      <c r="Z5307" s="14">
        <v>0.25</v>
      </c>
      <c r="AA5307" s="5">
        <f t="shared" si="501"/>
        <v>0.38500000000000001</v>
      </c>
      <c r="AB5307" s="15" cm="1">
        <f t="array" ref="AB5307">_xlfn.SWITCH(U5307,"夏",122,"冬",90,"春",153,"秋",153,0)</f>
        <v>122</v>
      </c>
      <c r="AC5307" s="16">
        <f t="shared" si="502"/>
        <v>46.97</v>
      </c>
      <c r="AD5307" s="5">
        <f>IFERROR(AA5307/D5307,0)</f>
        <v>7.0277275797236364E-4</v>
      </c>
      <c r="AE5307" s="15">
        <f t="shared" si="503"/>
        <v>0.33424657534246577</v>
      </c>
      <c r="AF5307" s="5">
        <f>IFERROR(AD5307*AE5307*48,0)</f>
        <v>1.1275170604619621E-2</v>
      </c>
    </row>
    <row r="5308" spans="1:32" x14ac:dyDescent="0.15">
      <c r="A5308" s="17">
        <v>45897</v>
      </c>
      <c r="B5308" s="1" t="s">
        <v>38</v>
      </c>
      <c r="C5308" s="1" t="s">
        <v>57</v>
      </c>
      <c r="D5308" s="9">
        <v>547.83000000000004</v>
      </c>
      <c r="E5308" s="6">
        <v>6.36</v>
      </c>
      <c r="F5308" s="18">
        <v>0.89583333333333304</v>
      </c>
      <c r="G5308" s="1">
        <v>25.6</v>
      </c>
      <c r="H5308" s="1">
        <v>72</v>
      </c>
      <c r="I5308" s="1">
        <v>26.1</v>
      </c>
      <c r="J5308" s="1">
        <v>0.13</v>
      </c>
      <c r="K5308" s="1">
        <v>455</v>
      </c>
      <c r="L5308" s="1">
        <v>796</v>
      </c>
      <c r="M5308" s="6">
        <f t="shared" si="500"/>
        <v>26.282918080815023</v>
      </c>
      <c r="N5308" s="19">
        <v>0.5</v>
      </c>
      <c r="O5308" s="11" cm="1">
        <f t="array" ref="O5308">ROUND(_xlfn.SWITCH(C5308,"建筑专教",IF(S5308&gt;0.1,1.38,1.28),"阶梯教室",IF(S5308&gt;0.1,1.15,1.05),"公共教室",IF(S5308&gt;0.1,1.22,1.12),IF(S5308&gt;0.1,1.2,1.1))+(MOD(ROW()*11,31)/31-0.5)*0.06,2)</f>
        <v>1.1499999999999999</v>
      </c>
      <c r="P5308" s="12">
        <f t="shared" si="504"/>
        <v>0.02</v>
      </c>
      <c r="Q5308" s="13">
        <f t="shared" si="505"/>
        <v>-0.20629956743617822</v>
      </c>
      <c r="R5308" s="1">
        <v>0</v>
      </c>
      <c r="S5308" s="1">
        <v>0.18</v>
      </c>
      <c r="T5308" s="1">
        <v>5.0000000000000001E-3</v>
      </c>
      <c r="U5308" s="4" t="s">
        <v>60</v>
      </c>
      <c r="V5308">
        <v>0.42</v>
      </c>
      <c r="W5308">
        <v>0.3</v>
      </c>
      <c r="X5308" s="14">
        <v>0.73</v>
      </c>
      <c r="Y5308" s="14">
        <v>2.38</v>
      </c>
      <c r="Z5308" s="14">
        <v>0.25</v>
      </c>
      <c r="AA5308" s="5">
        <f t="shared" si="501"/>
        <v>0.185</v>
      </c>
      <c r="AB5308" s="15" cm="1">
        <f t="array" ref="AB5308">_xlfn.SWITCH(U5308,"夏",122,"冬",90,"春",153,"秋",153,0)</f>
        <v>122</v>
      </c>
      <c r="AC5308" s="16">
        <f t="shared" si="502"/>
        <v>22.57</v>
      </c>
      <c r="AD5308" s="5">
        <f>IFERROR(AA5308/D5308,0)</f>
        <v>3.3769600058412277E-4</v>
      </c>
      <c r="AE5308" s="15">
        <f t="shared" si="503"/>
        <v>0.33424657534246577</v>
      </c>
      <c r="AF5308" s="5">
        <f>IFERROR(AD5308*AE5308*48,0)</f>
        <v>5.4179391217003374E-3</v>
      </c>
    </row>
    <row r="5309" spans="1:32" x14ac:dyDescent="0.15">
      <c r="A5309" s="17">
        <v>45898</v>
      </c>
      <c r="B5309" s="1" t="s">
        <v>38</v>
      </c>
      <c r="C5309" s="1" t="s">
        <v>57</v>
      </c>
      <c r="D5309" s="9">
        <v>547.83000000000004</v>
      </c>
      <c r="E5309" s="6">
        <v>6.36</v>
      </c>
      <c r="F5309" s="18">
        <v>0.91666666666666696</v>
      </c>
      <c r="G5309" s="1">
        <v>25.4</v>
      </c>
      <c r="H5309" s="1">
        <v>74</v>
      </c>
      <c r="I5309" s="1">
        <v>25.9</v>
      </c>
      <c r="J5309" s="1">
        <v>0.11</v>
      </c>
      <c r="K5309" s="1">
        <v>435</v>
      </c>
      <c r="L5309" s="1">
        <v>822</v>
      </c>
      <c r="M5309" s="6">
        <f t="shared" si="500"/>
        <v>26.065818992102322</v>
      </c>
      <c r="N5309" s="19">
        <v>0.5</v>
      </c>
      <c r="O5309" s="11" cm="1">
        <f t="array" ref="O5309">ROUND(_xlfn.SWITCH(C5309,"建筑专教",IF(S5309&gt;0.1,1.38,1.28),"阶梯教室",IF(S5309&gt;0.1,1.15,1.05),"公共教室",IF(S5309&gt;0.1,1.22,1.12),IF(S5309&gt;0.1,1.2,1.1))+(MOD(ROW()*11,31)/31-0.5)*0.06,2)</f>
        <v>1.07</v>
      </c>
      <c r="P5309" s="12">
        <f t="shared" si="504"/>
        <v>0.01</v>
      </c>
      <c r="Q5309" s="13">
        <f t="shared" si="505"/>
        <v>-0.48883230749343498</v>
      </c>
      <c r="R5309" s="1">
        <v>0</v>
      </c>
      <c r="S5309" s="1">
        <v>0.02</v>
      </c>
      <c r="T5309" s="1">
        <v>5.0000000000000001E-3</v>
      </c>
      <c r="U5309" s="4" t="s">
        <v>60</v>
      </c>
      <c r="V5309">
        <v>0.42</v>
      </c>
      <c r="W5309">
        <v>0.3</v>
      </c>
      <c r="X5309" s="14">
        <v>0.73</v>
      </c>
      <c r="Y5309" s="14">
        <v>2.38</v>
      </c>
      <c r="Z5309" s="14">
        <v>0.25</v>
      </c>
      <c r="AA5309" s="5">
        <f t="shared" si="501"/>
        <v>2.5000000000000001E-2</v>
      </c>
      <c r="AB5309" s="15" cm="1">
        <f t="array" ref="AB5309">_xlfn.SWITCH(U5309,"夏",122,"冬",90,"春",153,"秋",153,0)</f>
        <v>122</v>
      </c>
      <c r="AC5309" s="16">
        <f t="shared" si="502"/>
        <v>3.0500000000000003</v>
      </c>
      <c r="AD5309" s="5">
        <f>IFERROR(AA5309/D5309,0)</f>
        <v>4.5634594673530109E-5</v>
      </c>
      <c r="AE5309" s="15">
        <f t="shared" si="503"/>
        <v>0.33424657534246577</v>
      </c>
      <c r="AF5309" s="5">
        <f>IFERROR(AD5309*AE5309*48,0)</f>
        <v>7.3215393536491045E-4</v>
      </c>
    </row>
    <row r="5310" spans="1:32" x14ac:dyDescent="0.15">
      <c r="A5310" s="17">
        <v>45898</v>
      </c>
      <c r="B5310" s="1" t="s">
        <v>32</v>
      </c>
      <c r="C5310" s="1" t="s">
        <v>33</v>
      </c>
      <c r="D5310" s="9">
        <v>125.5308</v>
      </c>
      <c r="E5310" s="6">
        <v>3.15</v>
      </c>
      <c r="F5310" s="18">
        <v>0.33333333333333298</v>
      </c>
      <c r="G5310" s="1">
        <v>23.2</v>
      </c>
      <c r="H5310" s="1">
        <v>65</v>
      </c>
      <c r="I5310" s="1">
        <v>23.7</v>
      </c>
      <c r="J5310" s="1">
        <v>0.12</v>
      </c>
      <c r="K5310" s="1">
        <v>412</v>
      </c>
      <c r="L5310" s="1">
        <v>185</v>
      </c>
      <c r="M5310" s="6">
        <f t="shared" si="500"/>
        <v>23.878606365044561</v>
      </c>
      <c r="N5310" s="19">
        <v>0.5</v>
      </c>
      <c r="O5310" s="11" cm="1">
        <f t="array" ref="O5310">ROUND(_xlfn.SWITCH(C5310,"建筑专教",IF(S5310&gt;0.1,1.38,1.28),"阶梯教室",IF(S5310&gt;0.1,1.15,1.05),"公共教室",IF(S5310&gt;0.1,1.22,1.12),IF(S5310&gt;0.1,1.2,1.1))+(MOD(ROW()*11,31)/31-0.5)*0.06,2)</f>
        <v>1.18</v>
      </c>
      <c r="P5310" s="12">
        <f t="shared" si="504"/>
        <v>0.01</v>
      </c>
      <c r="Q5310" s="13">
        <f t="shared" si="505"/>
        <v>-0.95665305490097341</v>
      </c>
      <c r="R5310" s="1">
        <v>0</v>
      </c>
      <c r="S5310" s="1">
        <v>0.15</v>
      </c>
      <c r="T5310" s="1">
        <v>2E-3</v>
      </c>
      <c r="U5310" s="4" t="s">
        <v>60</v>
      </c>
      <c r="V5310">
        <v>0.41</v>
      </c>
      <c r="W5310">
        <v>0.3</v>
      </c>
      <c r="X5310" s="14">
        <v>0.73</v>
      </c>
      <c r="Y5310" s="14">
        <v>2.38</v>
      </c>
      <c r="Z5310" s="14">
        <v>0.25</v>
      </c>
      <c r="AA5310" s="5">
        <f t="shared" si="501"/>
        <v>0.152</v>
      </c>
      <c r="AB5310" s="15" cm="1">
        <f t="array" ref="AB5310">_xlfn.SWITCH(U5310,"夏",122,"冬",90,"春",153,"秋",153,0)</f>
        <v>122</v>
      </c>
      <c r="AC5310" s="16">
        <f t="shared" si="502"/>
        <v>18.544</v>
      </c>
      <c r="AD5310" s="5">
        <f>IFERROR(AA5310/D5310,0)</f>
        <v>1.21085821168988E-3</v>
      </c>
      <c r="AE5310" s="15">
        <f t="shared" si="503"/>
        <v>0.33424657534246577</v>
      </c>
      <c r="AF5310" s="5">
        <f>IFERROR(AD5310*AE5310*48,0)</f>
        <v>1.9426810103166953E-2</v>
      </c>
    </row>
    <row r="5311" spans="1:32" x14ac:dyDescent="0.15">
      <c r="A5311" s="17">
        <v>45898</v>
      </c>
      <c r="B5311" s="1" t="s">
        <v>32</v>
      </c>
      <c r="C5311" s="1" t="s">
        <v>33</v>
      </c>
      <c r="D5311" s="9">
        <v>125.5308</v>
      </c>
      <c r="E5311" s="6">
        <v>3.15</v>
      </c>
      <c r="F5311" s="18">
        <v>0.35416666666666702</v>
      </c>
      <c r="G5311" s="1">
        <v>23.8</v>
      </c>
      <c r="H5311" s="1">
        <v>63</v>
      </c>
      <c r="I5311" s="1">
        <v>24.3</v>
      </c>
      <c r="J5311" s="1">
        <v>0.15</v>
      </c>
      <c r="K5311" s="1">
        <v>425</v>
      </c>
      <c r="L5311" s="1">
        <v>260</v>
      </c>
      <c r="M5311" s="6">
        <f t="shared" si="500"/>
        <v>24.502936278220773</v>
      </c>
      <c r="N5311" s="19">
        <v>0.5</v>
      </c>
      <c r="O5311" s="11" cm="1">
        <f t="array" ref="O5311">ROUND(_xlfn.SWITCH(C5311,"建筑专教",IF(S5311&gt;0.1,1.38,1.28),"阶梯教室",IF(S5311&gt;0.1,1.15,1.05),"公共教室",IF(S5311&gt;0.1,1.22,1.12),IF(S5311&gt;0.1,1.2,1.1))+(MOD(ROW()*11,31)/31-0.5)*0.06,2)</f>
        <v>1.2</v>
      </c>
      <c r="P5311" s="12">
        <f t="shared" si="504"/>
        <v>0.02</v>
      </c>
      <c r="Q5311" s="13">
        <f t="shared" si="505"/>
        <v>-0.69090580968941373</v>
      </c>
      <c r="R5311" s="1">
        <v>1.5</v>
      </c>
      <c r="S5311" s="1">
        <v>0.32</v>
      </c>
      <c r="T5311" s="1">
        <v>1.4999999999999999E-2</v>
      </c>
      <c r="U5311" s="4" t="s">
        <v>60</v>
      </c>
      <c r="V5311">
        <v>0.41</v>
      </c>
      <c r="W5311">
        <v>0.3</v>
      </c>
      <c r="X5311" s="14">
        <v>0.73</v>
      </c>
      <c r="Y5311" s="14">
        <v>2.38</v>
      </c>
      <c r="Z5311" s="14">
        <v>0.25</v>
      </c>
      <c r="AA5311" s="5">
        <f t="shared" si="501"/>
        <v>1.835</v>
      </c>
      <c r="AB5311" s="15" cm="1">
        <f t="array" ref="AB5311">_xlfn.SWITCH(U5311,"夏",122,"冬",90,"春",153,"秋",153,0)</f>
        <v>122</v>
      </c>
      <c r="AC5311" s="16">
        <f t="shared" si="502"/>
        <v>223.87</v>
      </c>
      <c r="AD5311" s="5">
        <f>IFERROR(AA5311/D5311,0)</f>
        <v>1.4617926437177171E-2</v>
      </c>
      <c r="AE5311" s="15">
        <f t="shared" si="503"/>
        <v>0.33424657534246577</v>
      </c>
      <c r="AF5311" s="5">
        <f>IFERROR(AD5311*AE5311*48,0)</f>
        <v>0.23452760881125895</v>
      </c>
    </row>
    <row r="5312" spans="1:32" x14ac:dyDescent="0.15">
      <c r="A5312" s="17">
        <v>45898</v>
      </c>
      <c r="B5312" s="1" t="s">
        <v>32</v>
      </c>
      <c r="C5312" s="1" t="s">
        <v>33</v>
      </c>
      <c r="D5312" s="9">
        <v>125.5308</v>
      </c>
      <c r="E5312" s="6">
        <v>3.15</v>
      </c>
      <c r="F5312" s="18">
        <v>0.375</v>
      </c>
      <c r="G5312" s="1">
        <v>24.3</v>
      </c>
      <c r="H5312" s="1">
        <v>61</v>
      </c>
      <c r="I5312" s="1">
        <v>24.8</v>
      </c>
      <c r="J5312" s="1">
        <v>0.17</v>
      </c>
      <c r="K5312" s="1">
        <v>645</v>
      </c>
      <c r="L5312" s="1">
        <v>335</v>
      </c>
      <c r="M5312" s="6">
        <f t="shared" si="500"/>
        <v>25.017647971031465</v>
      </c>
      <c r="N5312" s="19">
        <v>0.5</v>
      </c>
      <c r="O5312" s="11" cm="1">
        <f t="array" ref="O5312">ROUND(_xlfn.SWITCH(C5312,"建筑专教",IF(S5312&gt;0.1,1.38,1.28),"阶梯教室",IF(S5312&gt;0.1,1.15,1.05),"公共教室",IF(S5312&gt;0.1,1.22,1.12),IF(S5312&gt;0.1,1.2,1.1))+(MOD(ROW()*11,31)/31-0.5)*0.06,2)</f>
        <v>1.22</v>
      </c>
      <c r="P5312" s="12">
        <f t="shared" si="504"/>
        <v>0.24</v>
      </c>
      <c r="Q5312" s="13">
        <f t="shared" si="505"/>
        <v>-0.47116248093714375</v>
      </c>
      <c r="R5312" s="1">
        <v>2.1</v>
      </c>
      <c r="S5312" s="1">
        <v>0.25</v>
      </c>
      <c r="T5312" s="1">
        <v>3.7999999999999999E-2</v>
      </c>
      <c r="U5312" s="4" t="s">
        <v>60</v>
      </c>
      <c r="V5312">
        <v>0.41</v>
      </c>
      <c r="W5312">
        <v>0.3</v>
      </c>
      <c r="X5312" s="14">
        <v>0.73</v>
      </c>
      <c r="Y5312" s="14">
        <v>2.38</v>
      </c>
      <c r="Z5312" s="14">
        <v>0.25</v>
      </c>
      <c r="AA5312" s="5">
        <f t="shared" si="501"/>
        <v>2.3879999999999999</v>
      </c>
      <c r="AB5312" s="15" cm="1">
        <f t="array" ref="AB5312">_xlfn.SWITCH(U5312,"夏",122,"冬",90,"春",153,"秋",153,0)</f>
        <v>122</v>
      </c>
      <c r="AC5312" s="16">
        <f t="shared" si="502"/>
        <v>291.33600000000001</v>
      </c>
      <c r="AD5312" s="5">
        <f>IFERROR(AA5312/D5312,0)</f>
        <v>1.9023219799443641E-2</v>
      </c>
      <c r="AE5312" s="15">
        <f t="shared" si="503"/>
        <v>0.33424657534246577</v>
      </c>
      <c r="AF5312" s="5">
        <f>IFERROR(AD5312*AE5312*48,0)</f>
        <v>0.30520541135764923</v>
      </c>
    </row>
    <row r="5313" spans="1:32" x14ac:dyDescent="0.15">
      <c r="A5313" s="17">
        <v>45898</v>
      </c>
      <c r="B5313" s="1" t="s">
        <v>32</v>
      </c>
      <c r="C5313" s="1" t="s">
        <v>33</v>
      </c>
      <c r="D5313" s="9">
        <v>125.5308</v>
      </c>
      <c r="E5313" s="6">
        <v>3.15</v>
      </c>
      <c r="F5313" s="18">
        <v>0.39583333333333298</v>
      </c>
      <c r="G5313" s="1">
        <v>24.7</v>
      </c>
      <c r="H5313" s="1">
        <v>59</v>
      </c>
      <c r="I5313" s="1">
        <v>25.2</v>
      </c>
      <c r="J5313" s="1">
        <v>0.15</v>
      </c>
      <c r="K5313" s="1">
        <v>725</v>
      </c>
      <c r="L5313" s="1">
        <v>410</v>
      </c>
      <c r="M5313" s="6">
        <f t="shared" si="500"/>
        <v>25.401107754666953</v>
      </c>
      <c r="N5313" s="19">
        <v>0.5</v>
      </c>
      <c r="O5313" s="11" cm="1">
        <f t="array" ref="O5313">ROUND(_xlfn.SWITCH(C5313,"建筑专教",IF(S5313&gt;0.1,1.38,1.28),"阶梯教室",IF(S5313&gt;0.1,1.15,1.05),"公共教室",IF(S5313&gt;0.1,1.22,1.12),IF(S5313&gt;0.1,1.2,1.1))+(MOD(ROW()*11,31)/31-0.5)*0.06,2)</f>
        <v>1.19</v>
      </c>
      <c r="P5313" s="12">
        <f t="shared" si="504"/>
        <v>0.32</v>
      </c>
      <c r="Q5313" s="13">
        <f t="shared" si="505"/>
        <v>-0.4142187540242187</v>
      </c>
      <c r="R5313" s="1">
        <v>2.5</v>
      </c>
      <c r="S5313" s="1">
        <v>0.18</v>
      </c>
      <c r="T5313" s="1">
        <v>3.2000000000000001E-2</v>
      </c>
      <c r="U5313" s="4" t="s">
        <v>60</v>
      </c>
      <c r="V5313">
        <v>0.41</v>
      </c>
      <c r="W5313">
        <v>0.3</v>
      </c>
      <c r="X5313" s="14">
        <v>0.73</v>
      </c>
      <c r="Y5313" s="14">
        <v>2.38</v>
      </c>
      <c r="Z5313" s="14">
        <v>0.25</v>
      </c>
      <c r="AA5313" s="5">
        <f t="shared" si="501"/>
        <v>2.7120000000000002</v>
      </c>
      <c r="AB5313" s="15" cm="1">
        <f t="array" ref="AB5313">_xlfn.SWITCH(U5313,"夏",122,"冬",90,"春",153,"秋",153,0)</f>
        <v>122</v>
      </c>
      <c r="AC5313" s="16">
        <f t="shared" si="502"/>
        <v>330.86400000000003</v>
      </c>
      <c r="AD5313" s="5">
        <f>IFERROR(AA5313/D5313,0)</f>
        <v>2.1604259671729967E-2</v>
      </c>
      <c r="AE5313" s="15">
        <f t="shared" si="503"/>
        <v>0.33424657534246577</v>
      </c>
      <c r="AF5313" s="5">
        <f>IFERROR(AD5313*AE5313*48,0)</f>
        <v>0.34661519078808412</v>
      </c>
    </row>
    <row r="5314" spans="1:32" x14ac:dyDescent="0.15">
      <c r="A5314" s="17">
        <v>45898</v>
      </c>
      <c r="B5314" s="1" t="s">
        <v>32</v>
      </c>
      <c r="C5314" s="1" t="s">
        <v>33</v>
      </c>
      <c r="D5314" s="9">
        <v>125.5308</v>
      </c>
      <c r="E5314" s="6">
        <v>3.15</v>
      </c>
      <c r="F5314" s="18">
        <v>0.41666666666666702</v>
      </c>
      <c r="G5314" s="1">
        <v>24.9</v>
      </c>
      <c r="H5314" s="1">
        <v>59</v>
      </c>
      <c r="I5314" s="1">
        <v>25.4</v>
      </c>
      <c r="J5314" s="1">
        <v>0.13</v>
      </c>
      <c r="K5314" s="1">
        <v>542</v>
      </c>
      <c r="L5314" s="1">
        <v>485</v>
      </c>
      <c r="M5314" s="6">
        <f t="shared" si="500"/>
        <v>25.584206157310348</v>
      </c>
      <c r="N5314" s="19">
        <v>0.5</v>
      </c>
      <c r="O5314" s="11" cm="1">
        <f t="array" ref="O5314">ROUND(_xlfn.SWITCH(C5314,"建筑专教",IF(S5314&gt;0.1,1.38,1.28),"阶梯教室",IF(S5314&gt;0.1,1.15,1.05),"公共教室",IF(S5314&gt;0.1,1.22,1.12),IF(S5314&gt;0.1,1.2,1.1))+(MOD(ROW()*11,31)/31-0.5)*0.06,2)</f>
        <v>1.21</v>
      </c>
      <c r="P5314" s="12">
        <f t="shared" si="504"/>
        <v>0.14000000000000001</v>
      </c>
      <c r="Q5314" s="13">
        <f t="shared" si="505"/>
        <v>-0.30273004898619355</v>
      </c>
      <c r="R5314" s="1">
        <v>0</v>
      </c>
      <c r="S5314" s="1">
        <v>0.12</v>
      </c>
      <c r="T5314" s="1">
        <v>8.0000000000000002E-3</v>
      </c>
      <c r="U5314" s="4" t="s">
        <v>60</v>
      </c>
      <c r="V5314">
        <v>0.41</v>
      </c>
      <c r="W5314">
        <v>0.3</v>
      </c>
      <c r="X5314" s="14">
        <v>0.73</v>
      </c>
      <c r="Y5314" s="14">
        <v>2.38</v>
      </c>
      <c r="Z5314" s="14">
        <v>0.25</v>
      </c>
      <c r="AA5314" s="5">
        <f t="shared" si="501"/>
        <v>0.128</v>
      </c>
      <c r="AB5314" s="15" cm="1">
        <f t="array" ref="AB5314">_xlfn.SWITCH(U5314,"夏",122,"冬",90,"春",153,"秋",153,0)</f>
        <v>122</v>
      </c>
      <c r="AC5314" s="16">
        <f t="shared" si="502"/>
        <v>15.616</v>
      </c>
      <c r="AD5314" s="5">
        <f>IFERROR(AA5314/D5314,0)</f>
        <v>1.0196700730020043E-3</v>
      </c>
      <c r="AE5314" s="15">
        <f t="shared" si="503"/>
        <v>0.33424657534246577</v>
      </c>
      <c r="AF5314" s="5">
        <f>IFERROR(AD5314*AE5314*48,0)</f>
        <v>1.6359419034245856E-2</v>
      </c>
    </row>
    <row r="5315" spans="1:32" x14ac:dyDescent="0.15">
      <c r="A5315" s="17">
        <v>45898</v>
      </c>
      <c r="B5315" s="1" t="s">
        <v>32</v>
      </c>
      <c r="C5315" s="1" t="s">
        <v>33</v>
      </c>
      <c r="D5315" s="9">
        <v>125.5308</v>
      </c>
      <c r="E5315" s="6">
        <v>3.15</v>
      </c>
      <c r="F5315" s="18">
        <v>0.4375</v>
      </c>
      <c r="G5315" s="1">
        <v>25.3</v>
      </c>
      <c r="H5315" s="1">
        <v>61</v>
      </c>
      <c r="I5315" s="1">
        <v>25.8</v>
      </c>
      <c r="J5315" s="1">
        <v>0.15</v>
      </c>
      <c r="K5315" s="1">
        <v>672</v>
      </c>
      <c r="L5315" s="1">
        <v>560</v>
      </c>
      <c r="M5315" s="6">
        <f t="shared" si="500"/>
        <v>25.999900914642581</v>
      </c>
      <c r="N5315" s="19">
        <v>0.5</v>
      </c>
      <c r="O5315" s="11" cm="1">
        <f t="array" ref="O5315">ROUND(_xlfn.SWITCH(C5315,"建筑专教",IF(S5315&gt;0.1,1.38,1.28),"阶梯教室",IF(S5315&gt;0.1,1.15,1.05),"公共教室",IF(S5315&gt;0.1,1.22,1.12),IF(S5315&gt;0.1,1.2,1.1))+(MOD(ROW()*11,31)/31-0.5)*0.06,2)</f>
        <v>1.23</v>
      </c>
      <c r="P5315" s="12">
        <f t="shared" si="504"/>
        <v>0.27</v>
      </c>
      <c r="Q5315" s="13">
        <f t="shared" si="505"/>
        <v>-0.12686668458754241</v>
      </c>
      <c r="R5315" s="1">
        <v>2.2000000000000002</v>
      </c>
      <c r="S5315" s="1">
        <v>0.15</v>
      </c>
      <c r="T5315" s="1">
        <v>3.5000000000000003E-2</v>
      </c>
      <c r="U5315" s="4" t="s">
        <v>60</v>
      </c>
      <c r="V5315">
        <v>0.41</v>
      </c>
      <c r="W5315">
        <v>0.3</v>
      </c>
      <c r="X5315" s="14">
        <v>0.73</v>
      </c>
      <c r="Y5315" s="14">
        <v>2.38</v>
      </c>
      <c r="Z5315" s="14">
        <v>0.25</v>
      </c>
      <c r="AA5315" s="5">
        <f t="shared" si="501"/>
        <v>2.3850000000000002</v>
      </c>
      <c r="AB5315" s="15" cm="1">
        <f t="array" ref="AB5315">_xlfn.SWITCH(U5315,"夏",122,"冬",90,"春",153,"秋",153,0)</f>
        <v>122</v>
      </c>
      <c r="AC5315" s="16">
        <f t="shared" si="502"/>
        <v>290.97000000000003</v>
      </c>
      <c r="AD5315" s="5">
        <f>IFERROR(AA5315/D5315,0)</f>
        <v>1.899932128210766E-2</v>
      </c>
      <c r="AE5315" s="15">
        <f t="shared" si="503"/>
        <v>0.33424657534246577</v>
      </c>
      <c r="AF5315" s="5">
        <f>IFERROR(AD5315*AE5315*48,0)</f>
        <v>0.30482198747403411</v>
      </c>
    </row>
    <row r="5316" spans="1:32" x14ac:dyDescent="0.15">
      <c r="A5316" s="17">
        <v>45898</v>
      </c>
      <c r="B5316" s="1" t="s">
        <v>32</v>
      </c>
      <c r="C5316" s="1" t="s">
        <v>33</v>
      </c>
      <c r="D5316" s="9">
        <v>125.5308</v>
      </c>
      <c r="E5316" s="6">
        <v>3.15</v>
      </c>
      <c r="F5316" s="18">
        <v>0.45833333333333298</v>
      </c>
      <c r="G5316" s="1">
        <v>25.6</v>
      </c>
      <c r="H5316" s="1">
        <v>63</v>
      </c>
      <c r="I5316" s="1">
        <v>26.1</v>
      </c>
      <c r="J5316" s="1">
        <v>0.17</v>
      </c>
      <c r="K5316" s="1">
        <v>748</v>
      </c>
      <c r="L5316" s="1">
        <v>635</v>
      </c>
      <c r="M5316" s="6">
        <f t="shared" si="500"/>
        <v>26.314827819537527</v>
      </c>
      <c r="N5316" s="19">
        <v>0.5</v>
      </c>
      <c r="O5316" s="11" cm="1">
        <f t="array" ref="O5316">ROUND(_xlfn.SWITCH(C5316,"建筑专教",IF(S5316&gt;0.1,1.38,1.28),"阶梯教室",IF(S5316&gt;0.1,1.15,1.05),"公共教室",IF(S5316&gt;0.1,1.22,1.12),IF(S5316&gt;0.1,1.2,1.1))+(MOD(ROW()*11,31)/31-0.5)*0.06,2)</f>
        <v>1.0900000000000001</v>
      </c>
      <c r="P5316" s="12">
        <f t="shared" si="504"/>
        <v>0.35</v>
      </c>
      <c r="Q5316" s="13">
        <f t="shared" si="505"/>
        <v>-0.35084477632734157</v>
      </c>
      <c r="R5316" s="1">
        <v>2.6</v>
      </c>
      <c r="S5316" s="1">
        <v>0.08</v>
      </c>
      <c r="T5316" s="1">
        <v>4.2000000000000003E-2</v>
      </c>
      <c r="U5316" s="4" t="s">
        <v>60</v>
      </c>
      <c r="V5316">
        <v>0.41</v>
      </c>
      <c r="W5316">
        <v>0.3</v>
      </c>
      <c r="X5316" s="14">
        <v>0.73</v>
      </c>
      <c r="Y5316" s="14">
        <v>2.38</v>
      </c>
      <c r="Z5316" s="14">
        <v>0.25</v>
      </c>
      <c r="AA5316" s="5">
        <f t="shared" si="501"/>
        <v>2.722</v>
      </c>
      <c r="AB5316" s="15" cm="1">
        <f t="array" ref="AB5316">_xlfn.SWITCH(U5316,"夏",122,"冬",90,"春",153,"秋",153,0)</f>
        <v>122</v>
      </c>
      <c r="AC5316" s="16">
        <f t="shared" si="502"/>
        <v>332.084</v>
      </c>
      <c r="AD5316" s="5">
        <f>IFERROR(AA5316/D5316,0)</f>
        <v>2.1683921396183248E-2</v>
      </c>
      <c r="AE5316" s="15">
        <f t="shared" si="503"/>
        <v>0.33424657534246577</v>
      </c>
      <c r="AF5316" s="5">
        <f>IFERROR(AD5316*AE5316*48,0)</f>
        <v>0.34789327040013451</v>
      </c>
    </row>
    <row r="5317" spans="1:32" x14ac:dyDescent="0.15">
      <c r="A5317" s="17">
        <v>45898</v>
      </c>
      <c r="B5317" s="1" t="s">
        <v>32</v>
      </c>
      <c r="C5317" s="1" t="s">
        <v>33</v>
      </c>
      <c r="D5317" s="9">
        <v>125.5308</v>
      </c>
      <c r="E5317" s="6">
        <v>3.15</v>
      </c>
      <c r="F5317" s="18">
        <v>0.47916666666666702</v>
      </c>
      <c r="G5317" s="1">
        <v>25.8</v>
      </c>
      <c r="H5317" s="1">
        <v>65</v>
      </c>
      <c r="I5317" s="1">
        <v>26.3</v>
      </c>
      <c r="J5317" s="1">
        <v>0.15</v>
      </c>
      <c r="K5317" s="1">
        <v>688</v>
      </c>
      <c r="L5317" s="1">
        <v>710</v>
      </c>
      <c r="M5317" s="6">
        <f t="shared" si="500"/>
        <v>26.498902572963686</v>
      </c>
      <c r="N5317" s="19">
        <v>0.5</v>
      </c>
      <c r="O5317" s="11" cm="1">
        <f t="array" ref="O5317">ROUND(_xlfn.SWITCH(C5317,"建筑专教",IF(S5317&gt;0.1,1.38,1.28),"阶梯教室",IF(S5317&gt;0.1,1.15,1.05),"公共教室",IF(S5317&gt;0.1,1.22,1.12),IF(S5317&gt;0.1,1.2,1.1))+(MOD(ROW()*11,31)/31-0.5)*0.06,2)</f>
        <v>1.1100000000000001</v>
      </c>
      <c r="P5317" s="12">
        <f t="shared" si="504"/>
        <v>0.28999999999999998</v>
      </c>
      <c r="Q5317" s="13">
        <f t="shared" si="505"/>
        <v>-0.22946488097292758</v>
      </c>
      <c r="R5317" s="1">
        <v>2.2999999999999998</v>
      </c>
      <c r="S5317" s="1">
        <v>0.02</v>
      </c>
      <c r="T5317" s="1">
        <v>3.2000000000000001E-2</v>
      </c>
      <c r="U5317" s="4" t="s">
        <v>60</v>
      </c>
      <c r="V5317">
        <v>0.41</v>
      </c>
      <c r="W5317">
        <v>0.3</v>
      </c>
      <c r="X5317" s="14">
        <v>0.73</v>
      </c>
      <c r="Y5317" s="14">
        <v>2.38</v>
      </c>
      <c r="Z5317" s="14">
        <v>0.25</v>
      </c>
      <c r="AA5317" s="5">
        <f t="shared" si="501"/>
        <v>2.3519999999999999</v>
      </c>
      <c r="AB5317" s="15" cm="1">
        <f t="array" ref="AB5317">_xlfn.SWITCH(U5317,"夏",122,"冬",90,"春",153,"秋",153,0)</f>
        <v>122</v>
      </c>
      <c r="AC5317" s="16">
        <f t="shared" si="502"/>
        <v>286.94399999999996</v>
      </c>
      <c r="AD5317" s="5">
        <f>IFERROR(AA5317/D5317,0)</f>
        <v>1.8736437591411827E-2</v>
      </c>
      <c r="AE5317" s="15">
        <f t="shared" si="503"/>
        <v>0.33424657534246577</v>
      </c>
      <c r="AF5317" s="5">
        <f>IFERROR(AD5317*AE5317*48,0)</f>
        <v>0.30060432475426757</v>
      </c>
    </row>
    <row r="5318" spans="1:32" x14ac:dyDescent="0.15">
      <c r="A5318" s="17">
        <v>45898</v>
      </c>
      <c r="B5318" s="1" t="s">
        <v>32</v>
      </c>
      <c r="C5318" s="1" t="s">
        <v>33</v>
      </c>
      <c r="D5318" s="9">
        <v>125.5308</v>
      </c>
      <c r="E5318" s="6">
        <v>3.15</v>
      </c>
      <c r="F5318" s="18">
        <v>0.5</v>
      </c>
      <c r="G5318" s="1">
        <v>26</v>
      </c>
      <c r="H5318" s="1">
        <v>67</v>
      </c>
      <c r="I5318" s="1">
        <v>26.5</v>
      </c>
      <c r="J5318" s="1">
        <v>0.13</v>
      </c>
      <c r="K5318" s="1">
        <v>528</v>
      </c>
      <c r="L5318" s="1">
        <v>785</v>
      </c>
      <c r="M5318" s="6">
        <f t="shared" si="500"/>
        <v>26.682187420541709</v>
      </c>
      <c r="N5318" s="19">
        <v>0.5</v>
      </c>
      <c r="O5318" s="11" cm="1">
        <f t="array" ref="O5318">ROUND(_xlfn.SWITCH(C5318,"建筑专教",IF(S5318&gt;0.1,1.38,1.28),"阶梯教室",IF(S5318&gt;0.1,1.15,1.05),"公共教室",IF(S5318&gt;0.1,1.22,1.12),IF(S5318&gt;0.1,1.2,1.1))+(MOD(ROW()*11,31)/31-0.5)*0.06,2)</f>
        <v>1.07</v>
      </c>
      <c r="P5318" s="12">
        <f t="shared" si="504"/>
        <v>0.13</v>
      </c>
      <c r="Q5318" s="13">
        <f t="shared" si="505"/>
        <v>-0.26035529023034382</v>
      </c>
      <c r="R5318" s="1">
        <v>0</v>
      </c>
      <c r="S5318" s="1">
        <v>0.01</v>
      </c>
      <c r="T5318" s="1">
        <v>3.0000000000000001E-3</v>
      </c>
      <c r="U5318" s="4" t="s">
        <v>60</v>
      </c>
      <c r="V5318">
        <v>0.41</v>
      </c>
      <c r="W5318">
        <v>0.3</v>
      </c>
      <c r="X5318" s="14">
        <v>0.73</v>
      </c>
      <c r="Y5318" s="14">
        <v>2.38</v>
      </c>
      <c r="Z5318" s="14">
        <v>0.25</v>
      </c>
      <c r="AA5318" s="5">
        <f t="shared" si="501"/>
        <v>1.3000000000000001E-2</v>
      </c>
      <c r="AB5318" s="15" cm="1">
        <f t="array" ref="AB5318">_xlfn.SWITCH(U5318,"夏",122,"冬",90,"春",153,"秋",153,0)</f>
        <v>122</v>
      </c>
      <c r="AC5318" s="16">
        <f t="shared" si="502"/>
        <v>1.5860000000000001</v>
      </c>
      <c r="AD5318" s="5">
        <f>IFERROR(AA5318/D5318,0)</f>
        <v>1.0356024178926608E-4</v>
      </c>
      <c r="AE5318" s="15">
        <f t="shared" si="503"/>
        <v>0.33424657534246577</v>
      </c>
      <c r="AF5318" s="5">
        <f>IFERROR(AD5318*AE5318*48,0)</f>
        <v>1.6615034956655949E-3</v>
      </c>
    </row>
    <row r="5319" spans="1:32" x14ac:dyDescent="0.15">
      <c r="A5319" s="17">
        <v>45898</v>
      </c>
      <c r="B5319" s="1" t="s">
        <v>32</v>
      </c>
      <c r="C5319" s="1" t="s">
        <v>33</v>
      </c>
      <c r="D5319" s="9">
        <v>125.5308</v>
      </c>
      <c r="E5319" s="6">
        <v>3.15</v>
      </c>
      <c r="F5319" s="18">
        <v>0.52083333333333304</v>
      </c>
      <c r="G5319" s="1">
        <v>26.2</v>
      </c>
      <c r="H5319" s="1">
        <v>69</v>
      </c>
      <c r="I5319" s="1">
        <v>26.7</v>
      </c>
      <c r="J5319" s="1">
        <v>0.11</v>
      </c>
      <c r="K5319" s="1">
        <v>505</v>
      </c>
      <c r="L5319" s="1">
        <v>860</v>
      </c>
      <c r="M5319" s="6">
        <f t="shared" si="500"/>
        <v>26.864496767360095</v>
      </c>
      <c r="N5319" s="19">
        <v>0.5</v>
      </c>
      <c r="O5319" s="11" cm="1">
        <f t="array" ref="O5319">ROUND(_xlfn.SWITCH(C5319,"建筑专教",IF(S5319&gt;0.1,1.38,1.28),"阶梯教室",IF(S5319&gt;0.1,1.15,1.05),"公共教室",IF(S5319&gt;0.1,1.22,1.12),IF(S5319&gt;0.1,1.2,1.1))+(MOD(ROW()*11,31)/31-0.5)*0.06,2)</f>
        <v>1.0900000000000001</v>
      </c>
      <c r="P5319" s="12">
        <f t="shared" si="504"/>
        <v>0.1</v>
      </c>
      <c r="Q5319" s="13">
        <f t="shared" si="505"/>
        <v>-0.13908531412550496</v>
      </c>
      <c r="R5319" s="1">
        <v>0</v>
      </c>
      <c r="S5319" s="1">
        <v>0.01</v>
      </c>
      <c r="T5319" s="1">
        <v>3.0000000000000001E-3</v>
      </c>
      <c r="U5319" s="4" t="s">
        <v>60</v>
      </c>
      <c r="V5319">
        <v>0.41</v>
      </c>
      <c r="W5319">
        <v>0.3</v>
      </c>
      <c r="X5319" s="14">
        <v>0.73</v>
      </c>
      <c r="Y5319" s="14">
        <v>2.38</v>
      </c>
      <c r="Z5319" s="14">
        <v>0.25</v>
      </c>
      <c r="AA5319" s="5">
        <f t="shared" si="501"/>
        <v>1.3000000000000001E-2</v>
      </c>
      <c r="AB5319" s="15" cm="1">
        <f t="array" ref="AB5319">_xlfn.SWITCH(U5319,"夏",122,"冬",90,"春",153,"秋",153,0)</f>
        <v>122</v>
      </c>
      <c r="AC5319" s="16">
        <f t="shared" si="502"/>
        <v>1.5860000000000001</v>
      </c>
      <c r="AD5319" s="5">
        <f>IFERROR(AA5319/D5319,0)</f>
        <v>1.0356024178926608E-4</v>
      </c>
      <c r="AE5319" s="15">
        <f t="shared" si="503"/>
        <v>0.33424657534246577</v>
      </c>
      <c r="AF5319" s="5">
        <f>IFERROR(AD5319*AE5319*48,0)</f>
        <v>1.6615034956655949E-3</v>
      </c>
    </row>
    <row r="5320" spans="1:32" x14ac:dyDescent="0.15">
      <c r="A5320" s="17">
        <v>45898</v>
      </c>
      <c r="B5320" s="1" t="s">
        <v>32</v>
      </c>
      <c r="C5320" s="1" t="s">
        <v>33</v>
      </c>
      <c r="D5320" s="9">
        <v>125.5308</v>
      </c>
      <c r="E5320" s="6">
        <v>3.15</v>
      </c>
      <c r="F5320" s="18">
        <v>0.54166666666666696</v>
      </c>
      <c r="G5320" s="1">
        <v>26.4</v>
      </c>
      <c r="H5320" s="1">
        <v>69</v>
      </c>
      <c r="I5320" s="1">
        <v>26.9</v>
      </c>
      <c r="J5320" s="1">
        <v>0.13</v>
      </c>
      <c r="K5320" s="1">
        <v>635</v>
      </c>
      <c r="L5320" s="1">
        <v>935</v>
      </c>
      <c r="M5320" s="6">
        <f t="shared" si="500"/>
        <v>27.081460643034745</v>
      </c>
      <c r="N5320" s="19">
        <v>0.5</v>
      </c>
      <c r="O5320" s="11" cm="1">
        <f t="array" ref="O5320">ROUND(_xlfn.SWITCH(C5320,"建筑专教",IF(S5320&gt;0.1,1.38,1.28),"阶梯教室",IF(S5320&gt;0.1,1.15,1.05),"公共教室",IF(S5320&gt;0.1,1.22,1.12),IF(S5320&gt;0.1,1.2,1.1))+(MOD(ROW()*11,31)/31-0.5)*0.06,2)</f>
        <v>1.21</v>
      </c>
      <c r="P5320" s="12">
        <f t="shared" si="504"/>
        <v>0.23</v>
      </c>
      <c r="Q5320" s="13">
        <f t="shared" si="505"/>
        <v>0.18412278623605355</v>
      </c>
      <c r="R5320" s="1">
        <v>1.8</v>
      </c>
      <c r="S5320" s="1">
        <v>0.15</v>
      </c>
      <c r="T5320" s="1">
        <v>2.8000000000000001E-2</v>
      </c>
      <c r="U5320" s="4" t="s">
        <v>60</v>
      </c>
      <c r="V5320">
        <v>0.41</v>
      </c>
      <c r="W5320">
        <v>0.3</v>
      </c>
      <c r="X5320" s="14">
        <v>0.73</v>
      </c>
      <c r="Y5320" s="14">
        <v>2.38</v>
      </c>
      <c r="Z5320" s="14">
        <v>0.25</v>
      </c>
      <c r="AA5320" s="5">
        <f t="shared" si="501"/>
        <v>1.978</v>
      </c>
      <c r="AB5320" s="15" cm="1">
        <f t="array" ref="AB5320">_xlfn.SWITCH(U5320,"夏",122,"冬",90,"春",153,"秋",153,0)</f>
        <v>122</v>
      </c>
      <c r="AC5320" s="16">
        <f t="shared" si="502"/>
        <v>241.316</v>
      </c>
      <c r="AD5320" s="5">
        <f>IFERROR(AA5320/D5320,0)</f>
        <v>1.5757089096859099E-2</v>
      </c>
      <c r="AE5320" s="15">
        <f t="shared" si="503"/>
        <v>0.33424657534246577</v>
      </c>
      <c r="AF5320" s="5">
        <f>IFERROR(AD5320*AE5320*48,0)</f>
        <v>0.25280414726358053</v>
      </c>
    </row>
    <row r="5321" spans="1:32" x14ac:dyDescent="0.15">
      <c r="A5321" s="17">
        <v>45898</v>
      </c>
      <c r="B5321" s="1" t="s">
        <v>32</v>
      </c>
      <c r="C5321" s="1" t="s">
        <v>33</v>
      </c>
      <c r="D5321" s="9">
        <v>125.5308</v>
      </c>
      <c r="E5321" s="6">
        <v>3.15</v>
      </c>
      <c r="F5321" s="18">
        <v>0.5625</v>
      </c>
      <c r="G5321" s="1">
        <v>26.6</v>
      </c>
      <c r="H5321" s="1">
        <v>67</v>
      </c>
      <c r="I5321" s="1">
        <v>27.1</v>
      </c>
      <c r="J5321" s="1">
        <v>0.15</v>
      </c>
      <c r="K5321" s="1">
        <v>725</v>
      </c>
      <c r="L5321" s="1">
        <v>1010</v>
      </c>
      <c r="M5321" s="6">
        <f t="shared" si="500"/>
        <v>27.297318994352793</v>
      </c>
      <c r="N5321" s="19">
        <v>0.5</v>
      </c>
      <c r="O5321" s="11" cm="1">
        <f t="array" ref="O5321">ROUND(_xlfn.SWITCH(C5321,"建筑专教",IF(S5321&gt;0.1,1.38,1.28),"阶梯教室",IF(S5321&gt;0.1,1.15,1.05),"公共教室",IF(S5321&gt;0.1,1.22,1.12),IF(S5321&gt;0.1,1.2,1.1))+(MOD(ROW()*11,31)/31-0.5)*0.06,2)</f>
        <v>1.08</v>
      </c>
      <c r="P5321" s="12">
        <f t="shared" si="504"/>
        <v>0.32</v>
      </c>
      <c r="Q5321" s="13">
        <f t="shared" si="505"/>
        <v>-1.0858645405508498E-2</v>
      </c>
      <c r="R5321" s="1">
        <v>2.2999999999999998</v>
      </c>
      <c r="S5321" s="1">
        <v>0.08</v>
      </c>
      <c r="T5321" s="1">
        <v>3.5000000000000003E-2</v>
      </c>
      <c r="U5321" s="4" t="s">
        <v>60</v>
      </c>
      <c r="V5321">
        <v>0.41</v>
      </c>
      <c r="W5321">
        <v>0.3</v>
      </c>
      <c r="X5321" s="14">
        <v>0.73</v>
      </c>
      <c r="Y5321" s="14">
        <v>2.38</v>
      </c>
      <c r="Z5321" s="14">
        <v>0.25</v>
      </c>
      <c r="AA5321" s="5">
        <f t="shared" si="501"/>
        <v>2.415</v>
      </c>
      <c r="AB5321" s="15" cm="1">
        <f t="array" ref="AB5321">_xlfn.SWITCH(U5321,"夏",122,"冬",90,"春",153,"秋",153,0)</f>
        <v>122</v>
      </c>
      <c r="AC5321" s="16">
        <f t="shared" si="502"/>
        <v>294.63</v>
      </c>
      <c r="AD5321" s="5">
        <f>IFERROR(AA5321/D5321,0)</f>
        <v>1.9238306455467504E-2</v>
      </c>
      <c r="AE5321" s="15">
        <f t="shared" si="503"/>
        <v>0.33424657534246577</v>
      </c>
      <c r="AF5321" s="5">
        <f>IFERROR(AD5321*AE5321*48,0)</f>
        <v>0.30865622631018552</v>
      </c>
    </row>
    <row r="5322" spans="1:32" x14ac:dyDescent="0.15">
      <c r="A5322" s="17">
        <v>45898</v>
      </c>
      <c r="B5322" s="1" t="s">
        <v>32</v>
      </c>
      <c r="C5322" s="1" t="s">
        <v>33</v>
      </c>
      <c r="D5322" s="9">
        <v>125.5308</v>
      </c>
      <c r="E5322" s="6">
        <v>3.15</v>
      </c>
      <c r="F5322" s="18">
        <v>0.58333333333333304</v>
      </c>
      <c r="G5322" s="1">
        <v>26.8</v>
      </c>
      <c r="H5322" s="1">
        <v>65</v>
      </c>
      <c r="I5322" s="1">
        <v>27.3</v>
      </c>
      <c r="J5322" s="1">
        <v>0.17</v>
      </c>
      <c r="K5322" s="1">
        <v>782</v>
      </c>
      <c r="L5322" s="1">
        <v>1085</v>
      </c>
      <c r="M5322" s="6">
        <f t="shared" si="500"/>
        <v>27.51226763961597</v>
      </c>
      <c r="N5322" s="19">
        <v>0.5</v>
      </c>
      <c r="O5322" s="11" cm="1">
        <f t="array" ref="O5322">ROUND(_xlfn.SWITCH(C5322,"建筑专教",IF(S5322&gt;0.1,1.38,1.28),"阶梯教室",IF(S5322&gt;0.1,1.15,1.05),"公共教室",IF(S5322&gt;0.1,1.22,1.12),IF(S5322&gt;0.1,1.2,1.1))+(MOD(ROW()*11,31)/31-0.5)*0.06,2)</f>
        <v>1.1000000000000001</v>
      </c>
      <c r="P5322" s="12">
        <f t="shared" si="504"/>
        <v>0.38</v>
      </c>
      <c r="Q5322" s="13">
        <f t="shared" si="505"/>
        <v>0.10824782360893627</v>
      </c>
      <c r="R5322" s="1">
        <v>2.7</v>
      </c>
      <c r="S5322" s="1">
        <v>0.02</v>
      </c>
      <c r="T5322" s="1">
        <v>4.2000000000000003E-2</v>
      </c>
      <c r="U5322" s="4" t="s">
        <v>60</v>
      </c>
      <c r="V5322">
        <v>0.41</v>
      </c>
      <c r="W5322">
        <v>0.3</v>
      </c>
      <c r="X5322" s="14">
        <v>0.73</v>
      </c>
      <c r="Y5322" s="14">
        <v>2.38</v>
      </c>
      <c r="Z5322" s="14">
        <v>0.25</v>
      </c>
      <c r="AA5322" s="5">
        <f t="shared" si="501"/>
        <v>2.762</v>
      </c>
      <c r="AB5322" s="15" cm="1">
        <f t="array" ref="AB5322">_xlfn.SWITCH(U5322,"夏",122,"冬",90,"春",153,"秋",153,0)</f>
        <v>122</v>
      </c>
      <c r="AC5322" s="16">
        <f t="shared" si="502"/>
        <v>336.964</v>
      </c>
      <c r="AD5322" s="5">
        <f>IFERROR(AA5322/D5322,0)</f>
        <v>2.2002568293996373E-2</v>
      </c>
      <c r="AE5322" s="15">
        <f t="shared" si="503"/>
        <v>0.33424657534246577</v>
      </c>
      <c r="AF5322" s="5">
        <f>IFERROR(AD5322*AE5322*48,0)</f>
        <v>0.35300558884833633</v>
      </c>
    </row>
    <row r="5323" spans="1:32" x14ac:dyDescent="0.15">
      <c r="A5323" s="17">
        <v>45898</v>
      </c>
      <c r="B5323" s="1" t="s">
        <v>32</v>
      </c>
      <c r="C5323" s="1" t="s">
        <v>33</v>
      </c>
      <c r="D5323" s="9">
        <v>125.5308</v>
      </c>
      <c r="E5323" s="6">
        <v>3.15</v>
      </c>
      <c r="F5323" s="18">
        <v>0.60416666666666696</v>
      </c>
      <c r="G5323" s="1">
        <v>26.6</v>
      </c>
      <c r="H5323" s="1">
        <v>63</v>
      </c>
      <c r="I5323" s="1">
        <v>27.1</v>
      </c>
      <c r="J5323" s="1">
        <v>0.15</v>
      </c>
      <c r="K5323" s="1">
        <v>728</v>
      </c>
      <c r="L5323" s="1">
        <v>1160</v>
      </c>
      <c r="M5323" s="6">
        <f t="shared" si="500"/>
        <v>27.297318994352793</v>
      </c>
      <c r="N5323" s="19">
        <v>0.5</v>
      </c>
      <c r="O5323" s="11" cm="1">
        <f t="array" ref="O5323">ROUND(_xlfn.SWITCH(C5323,"建筑专教",IF(S5323&gt;0.1,1.38,1.28),"阶梯教室",IF(S5323&gt;0.1,1.15,1.05),"公共教室",IF(S5323&gt;0.1,1.22,1.12),IF(S5323&gt;0.1,1.2,1.1))+(MOD(ROW()*11,31)/31-0.5)*0.06,2)</f>
        <v>1.1200000000000001</v>
      </c>
      <c r="P5323" s="12">
        <f t="shared" si="504"/>
        <v>0.33</v>
      </c>
      <c r="Q5323" s="13">
        <f t="shared" si="505"/>
        <v>7.7265932181522057E-2</v>
      </c>
      <c r="R5323" s="1">
        <v>2.4</v>
      </c>
      <c r="S5323" s="1">
        <v>0.01</v>
      </c>
      <c r="T5323" s="1">
        <v>3.5000000000000003E-2</v>
      </c>
      <c r="U5323" s="4" t="s">
        <v>60</v>
      </c>
      <c r="V5323">
        <v>0.41</v>
      </c>
      <c r="W5323">
        <v>0.3</v>
      </c>
      <c r="X5323" s="14">
        <v>0.73</v>
      </c>
      <c r="Y5323" s="14">
        <v>2.38</v>
      </c>
      <c r="Z5323" s="14">
        <v>0.25</v>
      </c>
      <c r="AA5323" s="5">
        <f t="shared" si="501"/>
        <v>2.4449999999999998</v>
      </c>
      <c r="AB5323" s="15" cm="1">
        <f t="array" ref="AB5323">_xlfn.SWITCH(U5323,"夏",122,"冬",90,"春",153,"秋",153,0)</f>
        <v>122</v>
      </c>
      <c r="AC5323" s="16">
        <f t="shared" si="502"/>
        <v>298.28999999999996</v>
      </c>
      <c r="AD5323" s="5">
        <f>IFERROR(AA5323/D5323,0)</f>
        <v>1.9477291628827345E-2</v>
      </c>
      <c r="AE5323" s="15">
        <f t="shared" si="503"/>
        <v>0.33424657534246577</v>
      </c>
      <c r="AF5323" s="5">
        <f>IFERROR(AD5323*AE5323*48,0)</f>
        <v>0.31249046514633683</v>
      </c>
    </row>
    <row r="5324" spans="1:32" x14ac:dyDescent="0.15">
      <c r="A5324" s="17">
        <v>45898</v>
      </c>
      <c r="B5324" s="1" t="s">
        <v>32</v>
      </c>
      <c r="C5324" s="1" t="s">
        <v>33</v>
      </c>
      <c r="D5324" s="9">
        <v>125.5308</v>
      </c>
      <c r="E5324" s="6">
        <v>3.15</v>
      </c>
      <c r="F5324" s="18">
        <v>0.625</v>
      </c>
      <c r="G5324" s="1">
        <v>26.4</v>
      </c>
      <c r="H5324" s="1">
        <v>63</v>
      </c>
      <c r="I5324" s="1">
        <v>26.9</v>
      </c>
      <c r="J5324" s="1">
        <v>0.13</v>
      </c>
      <c r="K5324" s="1">
        <v>542</v>
      </c>
      <c r="L5324" s="1">
        <v>1235</v>
      </c>
      <c r="M5324" s="6">
        <f t="shared" si="500"/>
        <v>27.081460643034745</v>
      </c>
      <c r="N5324" s="19">
        <v>0.5</v>
      </c>
      <c r="O5324" s="11" cm="1">
        <f t="array" ref="O5324">ROUND(_xlfn.SWITCH(C5324,"建筑专教",IF(S5324&gt;0.1,1.38,1.28),"阶梯教室",IF(S5324&gt;0.1,1.15,1.05),"公共教室",IF(S5324&gt;0.1,1.22,1.12),IF(S5324&gt;0.1,1.2,1.1))+(MOD(ROW()*11,31)/31-0.5)*0.06,2)</f>
        <v>1.08</v>
      </c>
      <c r="P5324" s="12">
        <f t="shared" si="504"/>
        <v>0.14000000000000001</v>
      </c>
      <c r="Q5324" s="13">
        <f t="shared" si="505"/>
        <v>-8.7035617862252113E-2</v>
      </c>
      <c r="R5324" s="1">
        <v>0</v>
      </c>
      <c r="S5324" s="1">
        <v>0</v>
      </c>
      <c r="T5324" s="1">
        <v>5.0000000000000001E-3</v>
      </c>
      <c r="U5324" s="4" t="s">
        <v>60</v>
      </c>
      <c r="V5324">
        <v>0.41</v>
      </c>
      <c r="W5324">
        <v>0.3</v>
      </c>
      <c r="X5324" s="14">
        <v>0.73</v>
      </c>
      <c r="Y5324" s="14">
        <v>2.38</v>
      </c>
      <c r="Z5324" s="14">
        <v>0.25</v>
      </c>
      <c r="AA5324" s="5">
        <f t="shared" si="501"/>
        <v>5.0000000000000001E-3</v>
      </c>
      <c r="AB5324" s="15" cm="1">
        <f t="array" ref="AB5324">_xlfn.SWITCH(U5324,"夏",122,"冬",90,"春",153,"秋",153,0)</f>
        <v>122</v>
      </c>
      <c r="AC5324" s="16">
        <f t="shared" si="502"/>
        <v>0.61</v>
      </c>
      <c r="AD5324" s="5">
        <f>IFERROR(AA5324/D5324,0)</f>
        <v>3.9830862226640797E-5</v>
      </c>
      <c r="AE5324" s="15">
        <f t="shared" si="503"/>
        <v>0.33424657534246577</v>
      </c>
      <c r="AF5324" s="5">
        <f>IFERROR(AD5324*AE5324*48,0)</f>
        <v>6.3903980602522876E-4</v>
      </c>
    </row>
    <row r="5325" spans="1:32" x14ac:dyDescent="0.15">
      <c r="A5325" s="17">
        <v>45898</v>
      </c>
      <c r="B5325" s="1" t="s">
        <v>32</v>
      </c>
      <c r="C5325" s="1" t="s">
        <v>33</v>
      </c>
      <c r="D5325" s="9">
        <v>125.5308</v>
      </c>
      <c r="E5325" s="6">
        <v>3.15</v>
      </c>
      <c r="F5325" s="18">
        <v>0.64583333333333304</v>
      </c>
      <c r="G5325" s="1">
        <v>26.6</v>
      </c>
      <c r="H5325" s="1">
        <v>65</v>
      </c>
      <c r="I5325" s="1">
        <v>27</v>
      </c>
      <c r="J5325" s="1">
        <v>0.15</v>
      </c>
      <c r="K5325" s="1">
        <v>672</v>
      </c>
      <c r="L5325" s="1">
        <v>1310</v>
      </c>
      <c r="M5325" s="6">
        <f t="shared" si="500"/>
        <v>27.158043986748055</v>
      </c>
      <c r="N5325" s="19">
        <v>0.5</v>
      </c>
      <c r="O5325" s="11" cm="1">
        <f t="array" ref="O5325">ROUND(_xlfn.SWITCH(C5325,"建筑专教",IF(S5325&gt;0.1,1.38,1.28),"阶梯教室",IF(S5325&gt;0.1,1.15,1.05),"公共教室",IF(S5325&gt;0.1,1.22,1.12),IF(S5325&gt;0.1,1.2,1.1))+(MOD(ROW()*11,31)/31-0.5)*0.06,2)</f>
        <v>1.1000000000000001</v>
      </c>
      <c r="P5325" s="12">
        <f t="shared" si="504"/>
        <v>0.27</v>
      </c>
      <c r="Q5325" s="13">
        <f t="shared" si="505"/>
        <v>1.1177708076029432E-2</v>
      </c>
      <c r="R5325" s="1">
        <v>2</v>
      </c>
      <c r="S5325" s="1">
        <v>0.05</v>
      </c>
      <c r="T5325" s="1">
        <v>2.8000000000000001E-2</v>
      </c>
      <c r="U5325" s="4" t="s">
        <v>60</v>
      </c>
      <c r="V5325">
        <v>0.41</v>
      </c>
      <c r="W5325">
        <v>0.3</v>
      </c>
      <c r="X5325" s="14">
        <v>0.73</v>
      </c>
      <c r="Y5325" s="14">
        <v>2.38</v>
      </c>
      <c r="Z5325" s="14">
        <v>0.25</v>
      </c>
      <c r="AA5325" s="5">
        <f t="shared" si="501"/>
        <v>2.0779999999999998</v>
      </c>
      <c r="AB5325" s="15" cm="1">
        <f t="array" ref="AB5325">_xlfn.SWITCH(U5325,"夏",122,"冬",90,"春",153,"秋",153,0)</f>
        <v>122</v>
      </c>
      <c r="AC5325" s="16">
        <f t="shared" si="502"/>
        <v>253.51599999999999</v>
      </c>
      <c r="AD5325" s="5">
        <f>IFERROR(AA5325/D5325,0)</f>
        <v>1.6553706341391913E-2</v>
      </c>
      <c r="AE5325" s="15">
        <f t="shared" si="503"/>
        <v>0.33424657534246577</v>
      </c>
      <c r="AF5325" s="5">
        <f>IFERROR(AD5325*AE5325*48,0)</f>
        <v>0.26558494338408506</v>
      </c>
    </row>
    <row r="5326" spans="1:32" x14ac:dyDescent="0.15">
      <c r="A5326" s="17">
        <v>45898</v>
      </c>
      <c r="B5326" s="1" t="s">
        <v>32</v>
      </c>
      <c r="C5326" s="1" t="s">
        <v>33</v>
      </c>
      <c r="D5326" s="9">
        <v>125.5308</v>
      </c>
      <c r="E5326" s="6">
        <v>3.15</v>
      </c>
      <c r="F5326" s="18">
        <v>0.66666666666666696</v>
      </c>
      <c r="G5326" s="1">
        <v>26.8</v>
      </c>
      <c r="H5326" s="1">
        <v>67</v>
      </c>
      <c r="I5326" s="1">
        <v>27.2</v>
      </c>
      <c r="J5326" s="1">
        <v>0.17</v>
      </c>
      <c r="K5326" s="1">
        <v>748</v>
      </c>
      <c r="L5326" s="1">
        <v>1385</v>
      </c>
      <c r="M5326" s="6">
        <f t="shared" ref="M5326:M5389" si="506">IFERROR(POWER((I5326+273.15)^4+133500000*POWER(J5326,0.6)*(I5326-G5326),0.25)-273.15,I5326)</f>
        <v>27.370019589964727</v>
      </c>
      <c r="N5326" s="19">
        <v>0.5</v>
      </c>
      <c r="O5326" s="11" cm="1">
        <f t="array" ref="O5326">ROUND(_xlfn.SWITCH(C5326,"建筑专教",IF(S5326&gt;0.1,1.38,1.28),"阶梯教室",IF(S5326&gt;0.1,1.15,1.05),"公共教室",IF(S5326&gt;0.1,1.22,1.12),IF(S5326&gt;0.1,1.2,1.1))+(MOD(ROW()*11,31)/31-0.5)*0.06,2)</f>
        <v>1.1200000000000001</v>
      </c>
      <c r="P5326" s="12">
        <f t="shared" si="504"/>
        <v>0.35</v>
      </c>
      <c r="Q5326" s="13">
        <f t="shared" si="505"/>
        <v>0.12677112086029246</v>
      </c>
      <c r="R5326" s="1">
        <v>2.4</v>
      </c>
      <c r="S5326" s="1">
        <v>0</v>
      </c>
      <c r="T5326" s="1">
        <v>3.5000000000000003E-2</v>
      </c>
      <c r="U5326" s="4" t="s">
        <v>60</v>
      </c>
      <c r="V5326">
        <v>0.41</v>
      </c>
      <c r="W5326">
        <v>0.3</v>
      </c>
      <c r="X5326" s="14">
        <v>0.73</v>
      </c>
      <c r="Y5326" s="14">
        <v>2.38</v>
      </c>
      <c r="Z5326" s="14">
        <v>0.25</v>
      </c>
      <c r="AA5326" s="5">
        <f t="shared" si="501"/>
        <v>2.4350000000000001</v>
      </c>
      <c r="AB5326" s="15" cm="1">
        <f t="array" ref="AB5326">_xlfn.SWITCH(U5326,"夏",122,"冬",90,"春",153,"秋",153,0)</f>
        <v>122</v>
      </c>
      <c r="AC5326" s="16">
        <f t="shared" si="502"/>
        <v>297.07</v>
      </c>
      <c r="AD5326" s="5">
        <f>IFERROR(AA5326/D5326,0)</f>
        <v>1.9397629904374065E-2</v>
      </c>
      <c r="AE5326" s="15">
        <f t="shared" si="503"/>
        <v>0.33424657534246577</v>
      </c>
      <c r="AF5326" s="5">
        <f>IFERROR(AD5326*AE5326*48,0)</f>
        <v>0.31121238553428637</v>
      </c>
    </row>
    <row r="5327" spans="1:32" x14ac:dyDescent="0.15">
      <c r="A5327" s="17">
        <v>45898</v>
      </c>
      <c r="B5327" s="1" t="s">
        <v>32</v>
      </c>
      <c r="C5327" s="1" t="s">
        <v>33</v>
      </c>
      <c r="D5327" s="9">
        <v>125.5308</v>
      </c>
      <c r="E5327" s="6">
        <v>3.15</v>
      </c>
      <c r="F5327" s="18">
        <v>0.6875</v>
      </c>
      <c r="G5327" s="1">
        <v>27</v>
      </c>
      <c r="H5327" s="1">
        <v>69</v>
      </c>
      <c r="I5327" s="1">
        <v>27.4</v>
      </c>
      <c r="J5327" s="1">
        <v>0.15</v>
      </c>
      <c r="K5327" s="1">
        <v>688</v>
      </c>
      <c r="L5327" s="1">
        <v>1460</v>
      </c>
      <c r="M5327" s="6">
        <f t="shared" si="506"/>
        <v>27.557414467097431</v>
      </c>
      <c r="N5327" s="19">
        <v>0.5</v>
      </c>
      <c r="O5327" s="11" cm="1">
        <f t="array" ref="O5327">ROUND(_xlfn.SWITCH(C5327,"建筑专教",IF(S5327&gt;0.1,1.38,1.28),"阶梯教室",IF(S5327&gt;0.1,1.15,1.05),"公共教室",IF(S5327&gt;0.1,1.22,1.12),IF(S5327&gt;0.1,1.2,1.1))+(MOD(ROW()*11,31)/31-0.5)*0.06,2)</f>
        <v>1.08</v>
      </c>
      <c r="P5327" s="12">
        <f t="shared" si="504"/>
        <v>0.28999999999999998</v>
      </c>
      <c r="Q5327" s="13">
        <f t="shared" si="505"/>
        <v>0.11168535974284383</v>
      </c>
      <c r="R5327" s="1">
        <v>2.1</v>
      </c>
      <c r="S5327" s="1">
        <v>0</v>
      </c>
      <c r="T5327" s="1">
        <v>2.8000000000000001E-2</v>
      </c>
      <c r="U5327" s="4" t="s">
        <v>60</v>
      </c>
      <c r="V5327">
        <v>0.41</v>
      </c>
      <c r="W5327">
        <v>0.3</v>
      </c>
      <c r="X5327" s="14">
        <v>0.73</v>
      </c>
      <c r="Y5327" s="14">
        <v>2.38</v>
      </c>
      <c r="Z5327" s="14">
        <v>0.25</v>
      </c>
      <c r="AA5327" s="5">
        <f t="shared" si="501"/>
        <v>2.1280000000000001</v>
      </c>
      <c r="AB5327" s="15" cm="1">
        <f t="array" ref="AB5327">_xlfn.SWITCH(U5327,"夏",122,"冬",90,"春",153,"秋",153,0)</f>
        <v>122</v>
      </c>
      <c r="AC5327" s="16">
        <f t="shared" si="502"/>
        <v>259.61599999999999</v>
      </c>
      <c r="AD5327" s="5">
        <f>IFERROR(AA5327/D5327,0)</f>
        <v>1.6952014963658321E-2</v>
      </c>
      <c r="AE5327" s="15">
        <f t="shared" si="503"/>
        <v>0.33424657534246577</v>
      </c>
      <c r="AF5327" s="5">
        <f>IFERROR(AD5327*AE5327*48,0)</f>
        <v>0.27197534144433738</v>
      </c>
    </row>
    <row r="5328" spans="1:32" x14ac:dyDescent="0.15">
      <c r="A5328" s="17">
        <v>45898</v>
      </c>
      <c r="B5328" s="1" t="s">
        <v>32</v>
      </c>
      <c r="C5328" s="1" t="s">
        <v>33</v>
      </c>
      <c r="D5328" s="9">
        <v>125.5308</v>
      </c>
      <c r="E5328" s="6">
        <v>3.15</v>
      </c>
      <c r="F5328" s="18">
        <v>0.70833333333333304</v>
      </c>
      <c r="G5328" s="1">
        <v>27.2</v>
      </c>
      <c r="H5328" s="1">
        <v>71</v>
      </c>
      <c r="I5328" s="1">
        <v>27.6</v>
      </c>
      <c r="J5328" s="1">
        <v>0.13</v>
      </c>
      <c r="K5328" s="1">
        <v>535</v>
      </c>
      <c r="L5328" s="1">
        <v>1535</v>
      </c>
      <c r="M5328" s="6">
        <f t="shared" si="506"/>
        <v>27.744184332101554</v>
      </c>
      <c r="N5328" s="19">
        <v>0.5</v>
      </c>
      <c r="O5328" s="11" cm="1">
        <f t="array" ref="O5328">ROUND(_xlfn.SWITCH(C5328,"建筑专教",IF(S5328&gt;0.1,1.38,1.28),"阶梯教室",IF(S5328&gt;0.1,1.15,1.05),"公共教室",IF(S5328&gt;0.1,1.22,1.12),IF(S5328&gt;0.1,1.2,1.1))+(MOD(ROW()*11,31)/31-0.5)*0.06,2)</f>
        <v>1.1000000000000001</v>
      </c>
      <c r="P5328" s="12">
        <f t="shared" si="504"/>
        <v>0.13</v>
      </c>
      <c r="Q5328" s="13">
        <f t="shared" si="505"/>
        <v>0.22292654730146702</v>
      </c>
      <c r="R5328" s="1">
        <v>0</v>
      </c>
      <c r="S5328" s="1">
        <v>0</v>
      </c>
      <c r="T5328" s="1">
        <v>3.0000000000000001E-3</v>
      </c>
      <c r="U5328" s="4" t="s">
        <v>60</v>
      </c>
      <c r="V5328">
        <v>0.41</v>
      </c>
      <c r="W5328">
        <v>0.3</v>
      </c>
      <c r="X5328" s="14">
        <v>0.73</v>
      </c>
      <c r="Y5328" s="14">
        <v>2.38</v>
      </c>
      <c r="Z5328" s="14">
        <v>0.25</v>
      </c>
      <c r="AA5328" s="5">
        <f t="shared" si="501"/>
        <v>3.0000000000000001E-3</v>
      </c>
      <c r="AB5328" s="15" cm="1">
        <f t="array" ref="AB5328">_xlfn.SWITCH(U5328,"夏",122,"冬",90,"春",153,"秋",153,0)</f>
        <v>122</v>
      </c>
      <c r="AC5328" s="16">
        <f t="shared" si="502"/>
        <v>0.36599999999999999</v>
      </c>
      <c r="AD5328" s="5">
        <f>IFERROR(AA5328/D5328,0)</f>
        <v>2.3898517335984477E-5</v>
      </c>
      <c r="AE5328" s="15">
        <f t="shared" si="503"/>
        <v>0.33424657534246577</v>
      </c>
      <c r="AF5328" s="5">
        <f>IFERROR(AD5328*AE5328*48,0)</f>
        <v>3.8342388361513725E-4</v>
      </c>
    </row>
    <row r="5329" spans="1:32" x14ac:dyDescent="0.15">
      <c r="A5329" s="17">
        <v>45898</v>
      </c>
      <c r="B5329" s="1" t="s">
        <v>32</v>
      </c>
      <c r="C5329" s="1" t="s">
        <v>33</v>
      </c>
      <c r="D5329" s="9">
        <v>125.5308</v>
      </c>
      <c r="E5329" s="6">
        <v>3.15</v>
      </c>
      <c r="F5329" s="18">
        <v>0.72916666666666696</v>
      </c>
      <c r="G5329" s="1">
        <v>27.4</v>
      </c>
      <c r="H5329" s="1">
        <v>73</v>
      </c>
      <c r="I5329" s="1">
        <v>27.8</v>
      </c>
      <c r="J5329" s="1">
        <v>0.11</v>
      </c>
      <c r="K5329" s="1">
        <v>515</v>
      </c>
      <c r="L5329" s="1">
        <v>1610</v>
      </c>
      <c r="M5329" s="6">
        <f t="shared" si="506"/>
        <v>27.930182332612674</v>
      </c>
      <c r="N5329" s="19">
        <v>0.5</v>
      </c>
      <c r="O5329" s="11" cm="1">
        <f t="array" ref="O5329">ROUND(_xlfn.SWITCH(C5329,"建筑专教",IF(S5329&gt;0.1,1.38,1.28),"阶梯教室",IF(S5329&gt;0.1,1.15,1.05),"公共教室",IF(S5329&gt;0.1,1.22,1.12),IF(S5329&gt;0.1,1.2,1.1))+(MOD(ROW()*11,31)/31-0.5)*0.06,2)</f>
        <v>1.1299999999999999</v>
      </c>
      <c r="P5329" s="12">
        <f t="shared" si="504"/>
        <v>0.11</v>
      </c>
      <c r="Q5329" s="13">
        <f t="shared" si="505"/>
        <v>0.3471644123136236</v>
      </c>
      <c r="R5329" s="1">
        <v>0</v>
      </c>
      <c r="S5329" s="1">
        <v>0</v>
      </c>
      <c r="T5329" s="1">
        <v>3.0000000000000001E-3</v>
      </c>
      <c r="U5329" s="4" t="s">
        <v>60</v>
      </c>
      <c r="V5329">
        <v>0.41</v>
      </c>
      <c r="W5329">
        <v>0.3</v>
      </c>
      <c r="X5329" s="14">
        <v>0.73</v>
      </c>
      <c r="Y5329" s="14">
        <v>2.38</v>
      </c>
      <c r="Z5329" s="14">
        <v>0.25</v>
      </c>
      <c r="AA5329" s="5">
        <f t="shared" si="501"/>
        <v>3.0000000000000001E-3</v>
      </c>
      <c r="AB5329" s="15" cm="1">
        <f t="array" ref="AB5329">_xlfn.SWITCH(U5329,"夏",122,"冬",90,"春",153,"秋",153,0)</f>
        <v>122</v>
      </c>
      <c r="AC5329" s="16">
        <f t="shared" si="502"/>
        <v>0.36599999999999999</v>
      </c>
      <c r="AD5329" s="5">
        <f>IFERROR(AA5329/D5329,0)</f>
        <v>2.3898517335984477E-5</v>
      </c>
      <c r="AE5329" s="15">
        <f t="shared" si="503"/>
        <v>0.33424657534246577</v>
      </c>
      <c r="AF5329" s="5">
        <f>IFERROR(AD5329*AE5329*48,0)</f>
        <v>3.8342388361513725E-4</v>
      </c>
    </row>
    <row r="5330" spans="1:32" x14ac:dyDescent="0.15">
      <c r="A5330" s="17">
        <v>45898</v>
      </c>
      <c r="B5330" s="1" t="s">
        <v>32</v>
      </c>
      <c r="C5330" s="1" t="s">
        <v>33</v>
      </c>
      <c r="D5330" s="9">
        <v>125.5308</v>
      </c>
      <c r="E5330" s="6">
        <v>3.15</v>
      </c>
      <c r="F5330" s="18">
        <v>0.75</v>
      </c>
      <c r="G5330" s="1">
        <v>27.2</v>
      </c>
      <c r="H5330" s="1">
        <v>75</v>
      </c>
      <c r="I5330" s="1">
        <v>27.6</v>
      </c>
      <c r="J5330" s="1">
        <v>0.13</v>
      </c>
      <c r="K5330" s="1">
        <v>502</v>
      </c>
      <c r="L5330" s="1">
        <v>1685</v>
      </c>
      <c r="M5330" s="6">
        <f t="shared" si="506"/>
        <v>27.744184332101554</v>
      </c>
      <c r="N5330" s="19">
        <v>0.5</v>
      </c>
      <c r="O5330" s="11" cm="1">
        <f t="array" ref="O5330">ROUND(_xlfn.SWITCH(C5330,"建筑专教",IF(S5330&gt;0.1,1.38,1.28),"阶梯教室",IF(S5330&gt;0.1,1.15,1.05),"公共教室",IF(S5330&gt;0.1,1.22,1.12),IF(S5330&gt;0.1,1.2,1.1))+(MOD(ROW()*11,31)/31-0.5)*0.06,2)</f>
        <v>1.0900000000000001</v>
      </c>
      <c r="P5330" s="12">
        <f t="shared" si="504"/>
        <v>0.1</v>
      </c>
      <c r="Q5330" s="13">
        <f t="shared" si="505"/>
        <v>0.20279676556714765</v>
      </c>
      <c r="R5330" s="1">
        <v>0</v>
      </c>
      <c r="S5330" s="1">
        <v>0</v>
      </c>
      <c r="T5330" s="1">
        <v>3.0000000000000001E-3</v>
      </c>
      <c r="U5330" s="4" t="s">
        <v>60</v>
      </c>
      <c r="V5330">
        <v>0.41</v>
      </c>
      <c r="W5330">
        <v>0.3</v>
      </c>
      <c r="X5330" s="14">
        <v>0.73</v>
      </c>
      <c r="Y5330" s="14">
        <v>2.38</v>
      </c>
      <c r="Z5330" s="14">
        <v>0.25</v>
      </c>
      <c r="AA5330" s="5">
        <f t="shared" si="501"/>
        <v>3.0000000000000001E-3</v>
      </c>
      <c r="AB5330" s="15" cm="1">
        <f t="array" ref="AB5330">_xlfn.SWITCH(U5330,"夏",122,"冬",90,"春",153,"秋",153,0)</f>
        <v>122</v>
      </c>
      <c r="AC5330" s="16">
        <f t="shared" si="502"/>
        <v>0.36599999999999999</v>
      </c>
      <c r="AD5330" s="5">
        <f>IFERROR(AA5330/D5330,0)</f>
        <v>2.3898517335984477E-5</v>
      </c>
      <c r="AE5330" s="15">
        <f t="shared" si="503"/>
        <v>0.33424657534246577</v>
      </c>
      <c r="AF5330" s="5">
        <f>IFERROR(AD5330*AE5330*48,0)</f>
        <v>3.8342388361513725E-4</v>
      </c>
    </row>
    <row r="5331" spans="1:32" x14ac:dyDescent="0.15">
      <c r="A5331" s="17">
        <v>45898</v>
      </c>
      <c r="B5331" s="1" t="s">
        <v>32</v>
      </c>
      <c r="C5331" s="1" t="s">
        <v>33</v>
      </c>
      <c r="D5331" s="9">
        <v>125.5308</v>
      </c>
      <c r="E5331" s="6">
        <v>3.15</v>
      </c>
      <c r="F5331" s="18">
        <v>0.79166666666666696</v>
      </c>
      <c r="G5331" s="1">
        <v>26.8</v>
      </c>
      <c r="H5331" s="1">
        <v>77</v>
      </c>
      <c r="I5331" s="1">
        <v>27.2</v>
      </c>
      <c r="J5331" s="1">
        <v>0.15</v>
      </c>
      <c r="K5331" s="1">
        <v>475</v>
      </c>
      <c r="L5331" s="1">
        <v>1835</v>
      </c>
      <c r="M5331" s="6">
        <f t="shared" si="506"/>
        <v>27.35772880850169</v>
      </c>
      <c r="N5331" s="19">
        <v>0.5</v>
      </c>
      <c r="O5331" s="11" cm="1">
        <f t="array" ref="O5331">ROUND(_xlfn.SWITCH(C5331,"建筑专教",IF(S5331&gt;0.1,1.38,1.28),"阶梯教室",IF(S5331&gt;0.1,1.15,1.05),"公共教室",IF(S5331&gt;0.1,1.22,1.12),IF(S5331&gt;0.1,1.2,1.1))+(MOD(ROW()*11,31)/31-0.5)*0.06,2)</f>
        <v>1.1100000000000001</v>
      </c>
      <c r="P5331" s="12">
        <f t="shared" si="504"/>
        <v>7.0000000000000007E-2</v>
      </c>
      <c r="Q5331" s="13">
        <f t="shared" si="505"/>
        <v>0.10406549892747574</v>
      </c>
      <c r="R5331" s="1">
        <v>0</v>
      </c>
      <c r="S5331" s="1">
        <v>0</v>
      </c>
      <c r="T5331" s="1">
        <v>3.0000000000000001E-3</v>
      </c>
      <c r="U5331" s="4" t="s">
        <v>60</v>
      </c>
      <c r="V5331">
        <v>0.41</v>
      </c>
      <c r="W5331">
        <v>0.3</v>
      </c>
      <c r="X5331" s="14">
        <v>0.73</v>
      </c>
      <c r="Y5331" s="14">
        <v>2.38</v>
      </c>
      <c r="Z5331" s="14">
        <v>0.25</v>
      </c>
      <c r="AA5331" s="5">
        <f t="shared" si="501"/>
        <v>3.0000000000000001E-3</v>
      </c>
      <c r="AB5331" s="15" cm="1">
        <f t="array" ref="AB5331">_xlfn.SWITCH(U5331,"夏",122,"冬",90,"春",153,"秋",153,0)</f>
        <v>122</v>
      </c>
      <c r="AC5331" s="16">
        <f t="shared" si="502"/>
        <v>0.36599999999999999</v>
      </c>
      <c r="AD5331" s="5">
        <f>IFERROR(AA5331/D5331,0)</f>
        <v>2.3898517335984477E-5</v>
      </c>
      <c r="AE5331" s="15">
        <f t="shared" si="503"/>
        <v>0.33424657534246577</v>
      </c>
      <c r="AF5331" s="5">
        <f>IFERROR(AD5331*AE5331*48,0)</f>
        <v>3.8342388361513725E-4</v>
      </c>
    </row>
    <row r="5332" spans="1:32" x14ac:dyDescent="0.15">
      <c r="A5332" s="17">
        <v>45898</v>
      </c>
      <c r="B5332" s="1" t="s">
        <v>32</v>
      </c>
      <c r="C5332" s="1" t="s">
        <v>33</v>
      </c>
      <c r="D5332" s="9">
        <v>125.5308</v>
      </c>
      <c r="E5332" s="6">
        <v>3.15</v>
      </c>
      <c r="F5332" s="18">
        <v>0.8125</v>
      </c>
      <c r="G5332" s="1">
        <v>26.6</v>
      </c>
      <c r="H5332" s="1">
        <v>75</v>
      </c>
      <c r="I5332" s="1">
        <v>27</v>
      </c>
      <c r="J5332" s="1">
        <v>0.13</v>
      </c>
      <c r="K5332" s="1">
        <v>462</v>
      </c>
      <c r="L5332" s="1">
        <v>1910</v>
      </c>
      <c r="M5332" s="6">
        <f t="shared" si="506"/>
        <v>27.145049899504784</v>
      </c>
      <c r="N5332" s="19">
        <v>0.5</v>
      </c>
      <c r="O5332" s="11" cm="1">
        <f t="array" ref="O5332">ROUND(_xlfn.SWITCH(C5332,"建筑专教",IF(S5332&gt;0.1,1.38,1.28),"阶梯教室",IF(S5332&gt;0.1,1.15,1.05),"公共教室",IF(S5332&gt;0.1,1.22,1.12),IF(S5332&gt;0.1,1.2,1.1))+(MOD(ROW()*11,31)/31-0.5)*0.06,2)</f>
        <v>1.07</v>
      </c>
      <c r="P5332" s="12">
        <f t="shared" si="504"/>
        <v>0.06</v>
      </c>
      <c r="Q5332" s="13">
        <f t="shared" si="505"/>
        <v>-6.0047556706370624E-2</v>
      </c>
      <c r="R5332" s="1">
        <v>0</v>
      </c>
      <c r="S5332" s="1">
        <v>0</v>
      </c>
      <c r="T5332" s="1">
        <v>3.0000000000000001E-3</v>
      </c>
      <c r="U5332" s="4" t="s">
        <v>60</v>
      </c>
      <c r="V5332">
        <v>0.41</v>
      </c>
      <c r="W5332">
        <v>0.3</v>
      </c>
      <c r="X5332" s="14">
        <v>0.73</v>
      </c>
      <c r="Y5332" s="14">
        <v>2.38</v>
      </c>
      <c r="Z5332" s="14">
        <v>0.25</v>
      </c>
      <c r="AA5332" s="5">
        <f t="shared" si="501"/>
        <v>3.0000000000000001E-3</v>
      </c>
      <c r="AB5332" s="15" cm="1">
        <f t="array" ref="AB5332">_xlfn.SWITCH(U5332,"夏",122,"冬",90,"春",153,"秋",153,0)</f>
        <v>122</v>
      </c>
      <c r="AC5332" s="16">
        <f t="shared" si="502"/>
        <v>0.36599999999999999</v>
      </c>
      <c r="AD5332" s="5">
        <f>IFERROR(AA5332/D5332,0)</f>
        <v>2.3898517335984477E-5</v>
      </c>
      <c r="AE5332" s="15">
        <f t="shared" si="503"/>
        <v>0.33424657534246577</v>
      </c>
      <c r="AF5332" s="5">
        <f>IFERROR(AD5332*AE5332*48,0)</f>
        <v>3.8342388361513725E-4</v>
      </c>
    </row>
    <row r="5333" spans="1:32" x14ac:dyDescent="0.15">
      <c r="A5333" s="17">
        <v>45898</v>
      </c>
      <c r="B5333" s="1" t="s">
        <v>32</v>
      </c>
      <c r="C5333" s="1" t="s">
        <v>33</v>
      </c>
      <c r="D5333" s="9">
        <v>125.5308</v>
      </c>
      <c r="E5333" s="6">
        <v>3.15</v>
      </c>
      <c r="F5333" s="18">
        <v>0.83333333333333304</v>
      </c>
      <c r="G5333" s="1">
        <v>26.4</v>
      </c>
      <c r="H5333" s="1">
        <v>73</v>
      </c>
      <c r="I5333" s="1">
        <v>26.8</v>
      </c>
      <c r="J5333" s="1">
        <v>0.11</v>
      </c>
      <c r="K5333" s="1">
        <v>448</v>
      </c>
      <c r="L5333" s="1">
        <v>1985</v>
      </c>
      <c r="M5333" s="6">
        <f t="shared" si="506"/>
        <v>26.931487576009658</v>
      </c>
      <c r="N5333" s="19">
        <v>0.5</v>
      </c>
      <c r="O5333" s="11" cm="1">
        <f t="array" ref="O5333">ROUND(_xlfn.SWITCH(C5333,"建筑专教",IF(S5333&gt;0.1,1.38,1.28),"阶梯教室",IF(S5333&gt;0.1,1.15,1.05),"公共教室",IF(S5333&gt;0.1,1.22,1.12),IF(S5333&gt;0.1,1.2,1.1))+(MOD(ROW()*11,31)/31-0.5)*0.06,2)</f>
        <v>1.0900000000000001</v>
      </c>
      <c r="P5333" s="12">
        <f t="shared" si="504"/>
        <v>0.05</v>
      </c>
      <c r="Q5333" s="13">
        <f t="shared" si="505"/>
        <v>-8.8326017330417561E-2</v>
      </c>
      <c r="R5333" s="1">
        <v>0</v>
      </c>
      <c r="S5333" s="1">
        <v>0</v>
      </c>
      <c r="T5333" s="1">
        <v>3.0000000000000001E-3</v>
      </c>
      <c r="U5333" s="4" t="s">
        <v>60</v>
      </c>
      <c r="V5333">
        <v>0.41</v>
      </c>
      <c r="W5333">
        <v>0.3</v>
      </c>
      <c r="X5333" s="14">
        <v>0.73</v>
      </c>
      <c r="Y5333" s="14">
        <v>2.38</v>
      </c>
      <c r="Z5333" s="14">
        <v>0.25</v>
      </c>
      <c r="AA5333" s="5">
        <f t="shared" si="501"/>
        <v>3.0000000000000001E-3</v>
      </c>
      <c r="AB5333" s="15" cm="1">
        <f t="array" ref="AB5333">_xlfn.SWITCH(U5333,"夏",122,"冬",90,"春",153,"秋",153,0)</f>
        <v>122</v>
      </c>
      <c r="AC5333" s="16">
        <f t="shared" si="502"/>
        <v>0.36599999999999999</v>
      </c>
      <c r="AD5333" s="5">
        <f>IFERROR(AA5333/D5333,0)</f>
        <v>2.3898517335984477E-5</v>
      </c>
      <c r="AE5333" s="15">
        <f t="shared" si="503"/>
        <v>0.33424657534246577</v>
      </c>
      <c r="AF5333" s="5">
        <f>IFERROR(AD5333*AE5333*48,0)</f>
        <v>3.8342388361513725E-4</v>
      </c>
    </row>
    <row r="5334" spans="1:32" x14ac:dyDescent="0.15">
      <c r="A5334" s="17">
        <v>45898</v>
      </c>
      <c r="B5334" s="1" t="s">
        <v>32</v>
      </c>
      <c r="C5334" s="1" t="s">
        <v>33</v>
      </c>
      <c r="D5334" s="9">
        <v>125.5308</v>
      </c>
      <c r="E5334" s="6">
        <v>3.15</v>
      </c>
      <c r="F5334" s="18">
        <v>0.85416666666666696</v>
      </c>
      <c r="G5334" s="1">
        <v>26.2</v>
      </c>
      <c r="H5334" s="1">
        <v>71</v>
      </c>
      <c r="I5334" s="1">
        <v>26.6</v>
      </c>
      <c r="J5334" s="1">
        <v>0.13</v>
      </c>
      <c r="K5334" s="1">
        <v>435</v>
      </c>
      <c r="L5334" s="1">
        <v>2060</v>
      </c>
      <c r="M5334" s="6">
        <f t="shared" si="506"/>
        <v>26.74563079408</v>
      </c>
      <c r="N5334" s="19">
        <v>0.5</v>
      </c>
      <c r="O5334" s="11" cm="1">
        <f t="array" ref="O5334">ROUND(_xlfn.SWITCH(C5334,"建筑专教",IF(S5334&gt;0.1,1.38,1.28),"阶梯教室",IF(S5334&gt;0.1,1.15,1.05),"公共教室",IF(S5334&gt;0.1,1.22,1.12),IF(S5334&gt;0.1,1.2,1.1))+(MOD(ROW()*11,31)/31-0.5)*0.06,2)</f>
        <v>1.1100000000000001</v>
      </c>
      <c r="P5334" s="12">
        <f t="shared" si="504"/>
        <v>0.03</v>
      </c>
      <c r="Q5334" s="13">
        <f t="shared" si="505"/>
        <v>-0.11107367317236756</v>
      </c>
      <c r="R5334" s="1">
        <v>0</v>
      </c>
      <c r="S5334" s="1">
        <v>0</v>
      </c>
      <c r="T5334" s="1">
        <v>3.0000000000000001E-3</v>
      </c>
      <c r="U5334" s="4" t="s">
        <v>60</v>
      </c>
      <c r="V5334">
        <v>0.41</v>
      </c>
      <c r="W5334">
        <v>0.3</v>
      </c>
      <c r="X5334" s="14">
        <v>0.73</v>
      </c>
      <c r="Y5334" s="14">
        <v>2.38</v>
      </c>
      <c r="Z5334" s="14">
        <v>0.25</v>
      </c>
      <c r="AA5334" s="5">
        <f t="shared" si="501"/>
        <v>3.0000000000000001E-3</v>
      </c>
      <c r="AB5334" s="15" cm="1">
        <f t="array" ref="AB5334">_xlfn.SWITCH(U5334,"夏",122,"冬",90,"春",153,"秋",153,0)</f>
        <v>122</v>
      </c>
      <c r="AC5334" s="16">
        <f t="shared" si="502"/>
        <v>0.36599999999999999</v>
      </c>
      <c r="AD5334" s="5">
        <f>IFERROR(AA5334/D5334,0)</f>
        <v>2.3898517335984477E-5</v>
      </c>
      <c r="AE5334" s="15">
        <f t="shared" si="503"/>
        <v>0.33424657534246577</v>
      </c>
      <c r="AF5334" s="5">
        <f>IFERROR(AD5334*AE5334*48,0)</f>
        <v>3.8342388361513725E-4</v>
      </c>
    </row>
    <row r="5335" spans="1:32" x14ac:dyDescent="0.15">
      <c r="A5335" s="17">
        <v>45898</v>
      </c>
      <c r="B5335" s="1" t="s">
        <v>32</v>
      </c>
      <c r="C5335" s="1" t="s">
        <v>33</v>
      </c>
      <c r="D5335" s="9">
        <v>125.5308</v>
      </c>
      <c r="E5335" s="6">
        <v>3.15</v>
      </c>
      <c r="F5335" s="18">
        <v>0.875</v>
      </c>
      <c r="G5335" s="1">
        <v>26</v>
      </c>
      <c r="H5335" s="1">
        <v>69</v>
      </c>
      <c r="I5335" s="1">
        <v>26.4</v>
      </c>
      <c r="J5335" s="1">
        <v>0.15</v>
      </c>
      <c r="K5335" s="1">
        <v>422</v>
      </c>
      <c r="L5335" s="1">
        <v>2135</v>
      </c>
      <c r="M5335" s="6">
        <f t="shared" si="506"/>
        <v>26.558994570430741</v>
      </c>
      <c r="N5335" s="19">
        <v>0.5</v>
      </c>
      <c r="O5335" s="11" cm="1">
        <f t="array" ref="O5335">ROUND(_xlfn.SWITCH(C5335,"建筑专教",IF(S5335&gt;0.1,1.38,1.28),"阶梯教室",IF(S5335&gt;0.1,1.15,1.05),"公共教室",IF(S5335&gt;0.1,1.22,1.12),IF(S5335&gt;0.1,1.2,1.1))+(MOD(ROW()*11,31)/31-0.5)*0.06,2)</f>
        <v>1.07</v>
      </c>
      <c r="P5335" s="12">
        <f t="shared" si="504"/>
        <v>0.02</v>
      </c>
      <c r="Q5335" s="13">
        <f t="shared" si="505"/>
        <v>-0.28127458179623466</v>
      </c>
      <c r="R5335" s="1">
        <v>0</v>
      </c>
      <c r="S5335" s="1">
        <v>0</v>
      </c>
      <c r="T5335" s="1">
        <v>3.0000000000000001E-3</v>
      </c>
      <c r="U5335" s="4" t="s">
        <v>60</v>
      </c>
      <c r="V5335">
        <v>0.41</v>
      </c>
      <c r="W5335">
        <v>0.3</v>
      </c>
      <c r="X5335" s="14">
        <v>0.73</v>
      </c>
      <c r="Y5335" s="14">
        <v>2.38</v>
      </c>
      <c r="Z5335" s="14">
        <v>0.25</v>
      </c>
      <c r="AA5335" s="5">
        <f t="shared" si="501"/>
        <v>3.0000000000000001E-3</v>
      </c>
      <c r="AB5335" s="15" cm="1">
        <f t="array" ref="AB5335">_xlfn.SWITCH(U5335,"夏",122,"冬",90,"春",153,"秋",153,0)</f>
        <v>122</v>
      </c>
      <c r="AC5335" s="16">
        <f t="shared" si="502"/>
        <v>0.36599999999999999</v>
      </c>
      <c r="AD5335" s="5">
        <f>IFERROR(AA5335/D5335,0)</f>
        <v>2.3898517335984477E-5</v>
      </c>
      <c r="AE5335" s="15">
        <f t="shared" si="503"/>
        <v>0.33424657534246577</v>
      </c>
      <c r="AF5335" s="5">
        <f>IFERROR(AD5335*AE5335*48,0)</f>
        <v>3.8342388361513725E-4</v>
      </c>
    </row>
    <row r="5336" spans="1:32" x14ac:dyDescent="0.15">
      <c r="A5336" s="17">
        <v>45898</v>
      </c>
      <c r="B5336" s="1" t="s">
        <v>32</v>
      </c>
      <c r="C5336" s="1" t="s">
        <v>33</v>
      </c>
      <c r="D5336" s="9">
        <v>125.5308</v>
      </c>
      <c r="E5336" s="6">
        <v>3.15</v>
      </c>
      <c r="F5336" s="18">
        <v>0.89583333333333304</v>
      </c>
      <c r="G5336" s="1">
        <v>25.8</v>
      </c>
      <c r="H5336" s="1">
        <v>67</v>
      </c>
      <c r="I5336" s="1">
        <v>26.2</v>
      </c>
      <c r="J5336" s="1">
        <v>0.15</v>
      </c>
      <c r="K5336" s="1">
        <v>408</v>
      </c>
      <c r="L5336" s="1">
        <v>2210</v>
      </c>
      <c r="M5336" s="6">
        <f t="shared" si="506"/>
        <v>26.359313123992308</v>
      </c>
      <c r="N5336" s="19">
        <v>0.5</v>
      </c>
      <c r="O5336" s="11" cm="1">
        <f t="array" ref="O5336">ROUND(_xlfn.SWITCH(C5336,"建筑专教",IF(S5336&gt;0.1,1.38,1.28),"阶梯教室",IF(S5336&gt;0.1,1.15,1.05),"公共教室",IF(S5336&gt;0.1,1.22,1.12),IF(S5336&gt;0.1,1.2,1.1))+(MOD(ROW()*11,31)/31-0.5)*0.06,2)</f>
        <v>1.1000000000000001</v>
      </c>
      <c r="P5336" s="12">
        <f t="shared" si="504"/>
        <v>0.01</v>
      </c>
      <c r="Q5336" s="13">
        <f t="shared" si="505"/>
        <v>-0.2773065492742372</v>
      </c>
      <c r="R5336" s="1">
        <v>0</v>
      </c>
      <c r="S5336" s="1">
        <v>0</v>
      </c>
      <c r="T5336" s="1">
        <v>3.0000000000000001E-3</v>
      </c>
      <c r="U5336" s="4" t="s">
        <v>60</v>
      </c>
      <c r="V5336">
        <v>0.41</v>
      </c>
      <c r="W5336">
        <v>0.3</v>
      </c>
      <c r="X5336" s="14">
        <v>0.73</v>
      </c>
      <c r="Y5336" s="14">
        <v>2.38</v>
      </c>
      <c r="Z5336" s="14">
        <v>0.25</v>
      </c>
      <c r="AA5336" s="5">
        <f t="shared" si="501"/>
        <v>3.0000000000000001E-3</v>
      </c>
      <c r="AB5336" s="15" cm="1">
        <f t="array" ref="AB5336">_xlfn.SWITCH(U5336,"夏",122,"冬",90,"春",153,"秋",153,0)</f>
        <v>122</v>
      </c>
      <c r="AC5336" s="16">
        <f t="shared" si="502"/>
        <v>0.36599999999999999</v>
      </c>
      <c r="AD5336" s="5">
        <f>IFERROR(AA5336/D5336,0)</f>
        <v>2.3898517335984477E-5</v>
      </c>
      <c r="AE5336" s="15">
        <f t="shared" si="503"/>
        <v>0.33424657534246577</v>
      </c>
      <c r="AF5336" s="5">
        <f>IFERROR(AD5336*AE5336*48,0)</f>
        <v>3.8342388361513725E-4</v>
      </c>
    </row>
    <row r="5337" spans="1:32" x14ac:dyDescent="0.15">
      <c r="A5337" s="17">
        <v>45898</v>
      </c>
      <c r="B5337" s="1" t="s">
        <v>32</v>
      </c>
      <c r="C5337" s="1" t="s">
        <v>33</v>
      </c>
      <c r="D5337" s="9">
        <v>125.5308</v>
      </c>
      <c r="E5337" s="6">
        <v>3.15</v>
      </c>
      <c r="F5337" s="18">
        <v>0.91666666666666696</v>
      </c>
      <c r="G5337" s="1">
        <v>25.6</v>
      </c>
      <c r="H5337" s="1">
        <v>65</v>
      </c>
      <c r="I5337" s="1">
        <v>26</v>
      </c>
      <c r="J5337" s="1">
        <v>0.13</v>
      </c>
      <c r="K5337" s="1">
        <v>395</v>
      </c>
      <c r="L5337" s="1">
        <v>2285</v>
      </c>
      <c r="M5337" s="6">
        <f t="shared" si="506"/>
        <v>26.146507961827922</v>
      </c>
      <c r="N5337" s="19">
        <v>0.5</v>
      </c>
      <c r="O5337" s="11" cm="1">
        <f t="array" ref="O5337">ROUND(_xlfn.SWITCH(C5337,"建筑专教",IF(S5337&gt;0.1,1.38,1.28),"阶梯教室",IF(S5337&gt;0.1,1.15,1.05),"公共教室",IF(S5337&gt;0.1,1.22,1.12),IF(S5337&gt;0.1,1.2,1.1))+(MOD(ROW()*11,31)/31-0.5)*0.06,2)</f>
        <v>1.1200000000000001</v>
      </c>
      <c r="P5337" s="12">
        <f t="shared" si="504"/>
        <v>0</v>
      </c>
      <c r="Q5337" s="13">
        <f t="shared" si="505"/>
        <v>-0.30073698214015476</v>
      </c>
      <c r="R5337" s="1">
        <v>0</v>
      </c>
      <c r="S5337" s="1">
        <v>0</v>
      </c>
      <c r="T5337" s="1">
        <v>3.0000000000000001E-3</v>
      </c>
      <c r="U5337" s="4" t="s">
        <v>60</v>
      </c>
      <c r="V5337">
        <v>0.41</v>
      </c>
      <c r="W5337">
        <v>0.3</v>
      </c>
      <c r="X5337" s="14">
        <v>0.73</v>
      </c>
      <c r="Y5337" s="14">
        <v>2.38</v>
      </c>
      <c r="Z5337" s="14">
        <v>0.25</v>
      </c>
      <c r="AA5337" s="5">
        <f t="shared" si="501"/>
        <v>3.0000000000000001E-3</v>
      </c>
      <c r="AB5337" s="15" cm="1">
        <f t="array" ref="AB5337">_xlfn.SWITCH(U5337,"夏",122,"冬",90,"春",153,"秋",153,0)</f>
        <v>122</v>
      </c>
      <c r="AC5337" s="16">
        <f t="shared" si="502"/>
        <v>0.36599999999999999</v>
      </c>
      <c r="AD5337" s="5">
        <f>IFERROR(AA5337/D5337,0)</f>
        <v>2.3898517335984477E-5</v>
      </c>
      <c r="AE5337" s="15">
        <f t="shared" si="503"/>
        <v>0.33424657534246577</v>
      </c>
      <c r="AF5337" s="5">
        <f>IFERROR(AD5337*AE5337*48,0)</f>
        <v>3.8342388361513725E-4</v>
      </c>
    </row>
    <row r="5338" spans="1:32" x14ac:dyDescent="0.15">
      <c r="A5338" s="17">
        <v>45898</v>
      </c>
      <c r="B5338" s="1" t="s">
        <v>35</v>
      </c>
      <c r="C5338" s="1" t="s">
        <v>33</v>
      </c>
      <c r="D5338" s="9">
        <v>125.5308</v>
      </c>
      <c r="E5338" s="6">
        <v>3.15</v>
      </c>
      <c r="F5338" s="18">
        <v>0.33333333333333298</v>
      </c>
      <c r="G5338" s="1">
        <v>23.3</v>
      </c>
      <c r="H5338" s="1">
        <v>65</v>
      </c>
      <c r="I5338" s="1">
        <v>23.8</v>
      </c>
      <c r="J5338" s="1">
        <v>0.11</v>
      </c>
      <c r="K5338" s="1">
        <v>415</v>
      </c>
      <c r="L5338" s="1">
        <v>192</v>
      </c>
      <c r="M5338" s="6">
        <f t="shared" si="506"/>
        <v>23.96935787096487</v>
      </c>
      <c r="N5338" s="19">
        <v>0.5</v>
      </c>
      <c r="O5338" s="11" cm="1">
        <f t="array" ref="O5338">ROUND(_xlfn.SWITCH(C5338,"建筑专教",IF(S5338&gt;0.1,1.38,1.28),"阶梯教室",IF(S5338&gt;0.1,1.15,1.05),"公共教室",IF(S5338&gt;0.1,1.22,1.12),IF(S5338&gt;0.1,1.2,1.1))+(MOD(ROW()*11,31)/31-0.5)*0.06,2)</f>
        <v>1.18</v>
      </c>
      <c r="P5338" s="12">
        <f t="shared" si="504"/>
        <v>0.01</v>
      </c>
      <c r="Q5338" s="13">
        <f t="shared" si="505"/>
        <v>-0.92343078224095143</v>
      </c>
      <c r="R5338" s="1">
        <v>0</v>
      </c>
      <c r="S5338" s="1">
        <v>0.16</v>
      </c>
      <c r="T5338" s="1">
        <v>2E-3</v>
      </c>
      <c r="U5338" s="4" t="s">
        <v>60</v>
      </c>
      <c r="V5338">
        <v>0.41</v>
      </c>
      <c r="W5338">
        <v>0.3</v>
      </c>
      <c r="X5338" s="14">
        <v>0.73</v>
      </c>
      <c r="Y5338" s="14">
        <v>2.38</v>
      </c>
      <c r="Z5338" s="14">
        <v>0.25</v>
      </c>
      <c r="AA5338" s="5">
        <f t="shared" si="501"/>
        <v>0.16200000000000001</v>
      </c>
      <c r="AB5338" s="15" cm="1">
        <f t="array" ref="AB5338">_xlfn.SWITCH(U5338,"夏",122,"冬",90,"春",153,"秋",153,0)</f>
        <v>122</v>
      </c>
      <c r="AC5338" s="16">
        <f t="shared" si="502"/>
        <v>19.763999999999999</v>
      </c>
      <c r="AD5338" s="5">
        <f>IFERROR(AA5338/D5338,0)</f>
        <v>1.2905199361431616E-3</v>
      </c>
      <c r="AE5338" s="15">
        <f t="shared" si="503"/>
        <v>0.33424657534246577</v>
      </c>
      <c r="AF5338" s="5">
        <f>IFERROR(AD5338*AE5338*48,0)</f>
        <v>2.070488971521741E-2</v>
      </c>
    </row>
    <row r="5339" spans="1:32" x14ac:dyDescent="0.15">
      <c r="A5339" s="17">
        <v>45898</v>
      </c>
      <c r="B5339" s="1" t="s">
        <v>35</v>
      </c>
      <c r="C5339" s="1" t="s">
        <v>33</v>
      </c>
      <c r="D5339" s="9">
        <v>125.5308</v>
      </c>
      <c r="E5339" s="6">
        <v>3.15</v>
      </c>
      <c r="F5339" s="18">
        <v>0.35416666666666702</v>
      </c>
      <c r="G5339" s="1">
        <v>23.9</v>
      </c>
      <c r="H5339" s="1">
        <v>63</v>
      </c>
      <c r="I5339" s="1">
        <v>24.4</v>
      </c>
      <c r="J5339" s="1">
        <v>0.14000000000000001</v>
      </c>
      <c r="K5339" s="1">
        <v>428</v>
      </c>
      <c r="L5339" s="1">
        <v>268</v>
      </c>
      <c r="M5339" s="6">
        <f t="shared" si="506"/>
        <v>24.594519161398466</v>
      </c>
      <c r="N5339" s="19">
        <v>0.5</v>
      </c>
      <c r="O5339" s="11" cm="1">
        <f t="array" ref="O5339">ROUND(_xlfn.SWITCH(C5339,"建筑专教",IF(S5339&gt;0.1,1.38,1.28),"阶梯教室",IF(S5339&gt;0.1,1.15,1.05),"公共教室",IF(S5339&gt;0.1,1.22,1.12),IF(S5339&gt;0.1,1.2,1.1))+(MOD(ROW()*11,31)/31-0.5)*0.06,2)</f>
        <v>1.2</v>
      </c>
      <c r="P5339" s="12">
        <f t="shared" si="504"/>
        <v>0.03</v>
      </c>
      <c r="Q5339" s="13">
        <f t="shared" si="505"/>
        <v>-0.65848009755586245</v>
      </c>
      <c r="R5339" s="1">
        <v>1.6</v>
      </c>
      <c r="S5339" s="1">
        <v>0.34</v>
      </c>
      <c r="T5339" s="1">
        <v>1.7999999999999999E-2</v>
      </c>
      <c r="U5339" s="4" t="s">
        <v>60</v>
      </c>
      <c r="V5339">
        <v>0.41</v>
      </c>
      <c r="W5339">
        <v>0.3</v>
      </c>
      <c r="X5339" s="14">
        <v>0.73</v>
      </c>
      <c r="Y5339" s="14">
        <v>2.38</v>
      </c>
      <c r="Z5339" s="14">
        <v>0.25</v>
      </c>
      <c r="AA5339" s="5">
        <f t="shared" si="501"/>
        <v>1.9580000000000002</v>
      </c>
      <c r="AB5339" s="15" cm="1">
        <f t="array" ref="AB5339">_xlfn.SWITCH(U5339,"夏",122,"冬",90,"春",153,"秋",153,0)</f>
        <v>122</v>
      </c>
      <c r="AC5339" s="16">
        <f t="shared" si="502"/>
        <v>238.87600000000003</v>
      </c>
      <c r="AD5339" s="5">
        <f>IFERROR(AA5339/D5339,0)</f>
        <v>1.5597765647952537E-2</v>
      </c>
      <c r="AE5339" s="15">
        <f t="shared" si="503"/>
        <v>0.33424657534246577</v>
      </c>
      <c r="AF5339" s="5">
        <f>IFERROR(AD5339*AE5339*48,0)</f>
        <v>0.25024798803947962</v>
      </c>
    </row>
    <row r="5340" spans="1:32" x14ac:dyDescent="0.15">
      <c r="A5340" s="17">
        <v>45898</v>
      </c>
      <c r="B5340" s="1" t="s">
        <v>35</v>
      </c>
      <c r="C5340" s="1" t="s">
        <v>33</v>
      </c>
      <c r="D5340" s="9">
        <v>125.5308</v>
      </c>
      <c r="E5340" s="6">
        <v>3.15</v>
      </c>
      <c r="F5340" s="18">
        <v>0.375</v>
      </c>
      <c r="G5340" s="1">
        <v>24.4</v>
      </c>
      <c r="H5340" s="1">
        <v>61</v>
      </c>
      <c r="I5340" s="1">
        <v>24.9</v>
      </c>
      <c r="J5340" s="1">
        <v>0.16</v>
      </c>
      <c r="K5340" s="1">
        <v>658</v>
      </c>
      <c r="L5340" s="1">
        <v>344</v>
      </c>
      <c r="M5340" s="6">
        <f t="shared" si="506"/>
        <v>25.109670651125327</v>
      </c>
      <c r="N5340" s="19">
        <v>0.5</v>
      </c>
      <c r="O5340" s="11" cm="1">
        <f t="array" ref="O5340">ROUND(_xlfn.SWITCH(C5340,"建筑专教",IF(S5340&gt;0.1,1.38,1.28),"阶梯教室",IF(S5340&gt;0.1,1.15,1.05),"公共教室",IF(S5340&gt;0.1,1.22,1.12),IF(S5340&gt;0.1,1.2,1.1))+(MOD(ROW()*11,31)/31-0.5)*0.06,2)</f>
        <v>1.22</v>
      </c>
      <c r="P5340" s="12">
        <f t="shared" si="504"/>
        <v>0.26</v>
      </c>
      <c r="Q5340" s="13">
        <f t="shared" si="505"/>
        <v>-0.43952387633765877</v>
      </c>
      <c r="R5340" s="1">
        <v>2.2000000000000002</v>
      </c>
      <c r="S5340" s="1">
        <v>0.27</v>
      </c>
      <c r="T5340" s="1">
        <v>4.2000000000000003E-2</v>
      </c>
      <c r="U5340" s="4" t="s">
        <v>60</v>
      </c>
      <c r="V5340">
        <v>0.41</v>
      </c>
      <c r="W5340">
        <v>0.3</v>
      </c>
      <c r="X5340" s="14">
        <v>0.73</v>
      </c>
      <c r="Y5340" s="14">
        <v>2.38</v>
      </c>
      <c r="Z5340" s="14">
        <v>0.25</v>
      </c>
      <c r="AA5340" s="5">
        <f t="shared" si="501"/>
        <v>2.512</v>
      </c>
      <c r="AB5340" s="15" cm="1">
        <f t="array" ref="AB5340">_xlfn.SWITCH(U5340,"夏",122,"冬",90,"春",153,"秋",153,0)</f>
        <v>122</v>
      </c>
      <c r="AC5340" s="16">
        <f t="shared" si="502"/>
        <v>306.464</v>
      </c>
      <c r="AD5340" s="5">
        <f>IFERROR(AA5340/D5340,0)</f>
        <v>2.0011025182664333E-2</v>
      </c>
      <c r="AE5340" s="15">
        <f t="shared" si="503"/>
        <v>0.33424657534246577</v>
      </c>
      <c r="AF5340" s="5">
        <f>IFERROR(AD5340*AE5340*48,0)</f>
        <v>0.32105359854707488</v>
      </c>
    </row>
    <row r="5341" spans="1:32" x14ac:dyDescent="0.15">
      <c r="A5341" s="17">
        <v>45898</v>
      </c>
      <c r="B5341" s="1" t="s">
        <v>35</v>
      </c>
      <c r="C5341" s="1" t="s">
        <v>33</v>
      </c>
      <c r="D5341" s="9">
        <v>125.5308</v>
      </c>
      <c r="E5341" s="6">
        <v>3.15</v>
      </c>
      <c r="F5341" s="18">
        <v>0.39583333333333298</v>
      </c>
      <c r="G5341" s="1">
        <v>24.8</v>
      </c>
      <c r="H5341" s="1">
        <v>59</v>
      </c>
      <c r="I5341" s="1">
        <v>25.3</v>
      </c>
      <c r="J5341" s="1">
        <v>0.14000000000000001</v>
      </c>
      <c r="K5341" s="1">
        <v>738</v>
      </c>
      <c r="L5341" s="1">
        <v>420</v>
      </c>
      <c r="M5341" s="6">
        <f t="shared" si="506"/>
        <v>25.492766965574731</v>
      </c>
      <c r="N5341" s="19">
        <v>0.5</v>
      </c>
      <c r="O5341" s="11" cm="1">
        <f t="array" ref="O5341">ROUND(_xlfn.SWITCH(C5341,"建筑专教",IF(S5341&gt;0.1,1.38,1.28),"阶梯教室",IF(S5341&gt;0.1,1.15,1.05),"公共教室",IF(S5341&gt;0.1,1.22,1.12),IF(S5341&gt;0.1,1.2,1.1))+(MOD(ROW()*11,31)/31-0.5)*0.06,2)</f>
        <v>1.18</v>
      </c>
      <c r="P5341" s="12">
        <f t="shared" si="504"/>
        <v>0.34</v>
      </c>
      <c r="Q5341" s="13">
        <f t="shared" si="505"/>
        <v>-0.40636313408271707</v>
      </c>
      <c r="R5341" s="1">
        <v>2.6</v>
      </c>
      <c r="S5341" s="1">
        <v>0.2</v>
      </c>
      <c r="T5341" s="1">
        <v>3.5000000000000003E-2</v>
      </c>
      <c r="U5341" s="4" t="s">
        <v>60</v>
      </c>
      <c r="V5341">
        <v>0.41</v>
      </c>
      <c r="W5341">
        <v>0.3</v>
      </c>
      <c r="X5341" s="14">
        <v>0.73</v>
      </c>
      <c r="Y5341" s="14">
        <v>2.38</v>
      </c>
      <c r="Z5341" s="14">
        <v>0.25</v>
      </c>
      <c r="AA5341" s="5">
        <f t="shared" si="501"/>
        <v>2.8350000000000004</v>
      </c>
      <c r="AB5341" s="15" cm="1">
        <f t="array" ref="AB5341">_xlfn.SWITCH(U5341,"夏",122,"冬",90,"春",153,"秋",153,0)</f>
        <v>122</v>
      </c>
      <c r="AC5341" s="16">
        <f t="shared" si="502"/>
        <v>345.87000000000006</v>
      </c>
      <c r="AD5341" s="5">
        <f>IFERROR(AA5341/D5341,0)</f>
        <v>2.2584098882505333E-2</v>
      </c>
      <c r="AE5341" s="15">
        <f t="shared" si="503"/>
        <v>0.33424657534246577</v>
      </c>
      <c r="AF5341" s="5">
        <f>IFERROR(AD5341*AE5341*48,0)</f>
        <v>0.36233557001630473</v>
      </c>
    </row>
    <row r="5342" spans="1:32" x14ac:dyDescent="0.15">
      <c r="A5342" s="17">
        <v>45898</v>
      </c>
      <c r="B5342" s="1" t="s">
        <v>35</v>
      </c>
      <c r="C5342" s="1" t="s">
        <v>33</v>
      </c>
      <c r="D5342" s="9">
        <v>125.5308</v>
      </c>
      <c r="E5342" s="6">
        <v>3.15</v>
      </c>
      <c r="F5342" s="18">
        <v>0.41666666666666702</v>
      </c>
      <c r="G5342" s="1">
        <v>25</v>
      </c>
      <c r="H5342" s="1">
        <v>59</v>
      </c>
      <c r="I5342" s="1">
        <v>25.5</v>
      </c>
      <c r="J5342" s="1">
        <v>0.12</v>
      </c>
      <c r="K5342" s="1">
        <v>555</v>
      </c>
      <c r="L5342" s="1">
        <v>496</v>
      </c>
      <c r="M5342" s="6">
        <f t="shared" si="506"/>
        <v>25.675400121395455</v>
      </c>
      <c r="N5342" s="19">
        <v>0.5</v>
      </c>
      <c r="O5342" s="11" cm="1">
        <f t="array" ref="O5342">ROUND(_xlfn.SWITCH(C5342,"建筑专教",IF(S5342&gt;0.1,1.38,1.28),"阶梯教室",IF(S5342&gt;0.1,1.15,1.05),"公共教室",IF(S5342&gt;0.1,1.22,1.12),IF(S5342&gt;0.1,1.2,1.1))+(MOD(ROW()*11,31)/31-0.5)*0.06,2)</f>
        <v>1.2</v>
      </c>
      <c r="P5342" s="12">
        <f t="shared" si="504"/>
        <v>0.15</v>
      </c>
      <c r="Q5342" s="13">
        <f t="shared" si="505"/>
        <v>-0.29409245771544529</v>
      </c>
      <c r="R5342" s="1">
        <v>0</v>
      </c>
      <c r="S5342" s="1">
        <v>0.14000000000000001</v>
      </c>
      <c r="T5342" s="1">
        <v>0.01</v>
      </c>
      <c r="U5342" s="4" t="s">
        <v>60</v>
      </c>
      <c r="V5342">
        <v>0.41</v>
      </c>
      <c r="W5342">
        <v>0.3</v>
      </c>
      <c r="X5342" s="14">
        <v>0.73</v>
      </c>
      <c r="Y5342" s="14">
        <v>2.38</v>
      </c>
      <c r="Z5342" s="14">
        <v>0.25</v>
      </c>
      <c r="AA5342" s="5">
        <f t="shared" si="501"/>
        <v>0.15000000000000002</v>
      </c>
      <c r="AB5342" s="15" cm="1">
        <f t="array" ref="AB5342">_xlfn.SWITCH(U5342,"夏",122,"冬",90,"春",153,"秋",153,0)</f>
        <v>122</v>
      </c>
      <c r="AC5342" s="16">
        <f t="shared" si="502"/>
        <v>18.300000000000004</v>
      </c>
      <c r="AD5342" s="5">
        <f>IFERROR(AA5342/D5342,0)</f>
        <v>1.1949258667992239E-3</v>
      </c>
      <c r="AE5342" s="15">
        <f t="shared" si="503"/>
        <v>0.33424657534246577</v>
      </c>
      <c r="AF5342" s="5">
        <f>IFERROR(AD5342*AE5342*48,0)</f>
        <v>1.9171194180756863E-2</v>
      </c>
    </row>
    <row r="5343" spans="1:32" x14ac:dyDescent="0.15">
      <c r="A5343" s="17">
        <v>45898</v>
      </c>
      <c r="B5343" s="1" t="s">
        <v>35</v>
      </c>
      <c r="C5343" s="1" t="s">
        <v>33</v>
      </c>
      <c r="D5343" s="9">
        <v>125.5308</v>
      </c>
      <c r="E5343" s="6">
        <v>3.15</v>
      </c>
      <c r="F5343" s="18">
        <v>0.4375</v>
      </c>
      <c r="G5343" s="1">
        <v>25.4</v>
      </c>
      <c r="H5343" s="1">
        <v>61</v>
      </c>
      <c r="I5343" s="1">
        <v>25.9</v>
      </c>
      <c r="J5343" s="1">
        <v>0.14000000000000001</v>
      </c>
      <c r="K5343" s="1">
        <v>685</v>
      </c>
      <c r="L5343" s="1">
        <v>572</v>
      </c>
      <c r="M5343" s="6">
        <f t="shared" si="506"/>
        <v>26.091610499709986</v>
      </c>
      <c r="N5343" s="19">
        <v>0.5</v>
      </c>
      <c r="O5343" s="11" cm="1">
        <f t="array" ref="O5343">ROUND(_xlfn.SWITCH(C5343,"建筑专教",IF(S5343&gt;0.1,1.38,1.28),"阶梯教室",IF(S5343&gt;0.1,1.15,1.05),"公共教室",IF(S5343&gt;0.1,1.22,1.12),IF(S5343&gt;0.1,1.2,1.1))+(MOD(ROW()*11,31)/31-0.5)*0.06,2)</f>
        <v>1.22</v>
      </c>
      <c r="P5343" s="12">
        <f t="shared" si="504"/>
        <v>0.28000000000000003</v>
      </c>
      <c r="Q5343" s="13">
        <f t="shared" si="505"/>
        <v>-0.11681382069378866</v>
      </c>
      <c r="R5343" s="1">
        <v>2.2999999999999998</v>
      </c>
      <c r="S5343" s="1">
        <v>0.17</v>
      </c>
      <c r="T5343" s="1">
        <v>3.7999999999999999E-2</v>
      </c>
      <c r="U5343" s="4" t="s">
        <v>60</v>
      </c>
      <c r="V5343">
        <v>0.41</v>
      </c>
      <c r="W5343">
        <v>0.3</v>
      </c>
      <c r="X5343" s="14">
        <v>0.73</v>
      </c>
      <c r="Y5343" s="14">
        <v>2.38</v>
      </c>
      <c r="Z5343" s="14">
        <v>0.25</v>
      </c>
      <c r="AA5343" s="5">
        <f t="shared" si="501"/>
        <v>2.5079999999999996</v>
      </c>
      <c r="AB5343" s="15" cm="1">
        <f t="array" ref="AB5343">_xlfn.SWITCH(U5343,"夏",122,"冬",90,"春",153,"秋",153,0)</f>
        <v>122</v>
      </c>
      <c r="AC5343" s="16">
        <f t="shared" si="502"/>
        <v>305.97599999999994</v>
      </c>
      <c r="AD5343" s="5">
        <f>IFERROR(AA5343/D5343,0)</f>
        <v>1.9979160492883018E-2</v>
      </c>
      <c r="AE5343" s="15">
        <f t="shared" si="503"/>
        <v>0.33424657534246577</v>
      </c>
      <c r="AF5343" s="5">
        <f>IFERROR(AD5343*AE5343*48,0)</f>
        <v>0.32054236670225467</v>
      </c>
    </row>
    <row r="5344" spans="1:32" x14ac:dyDescent="0.15">
      <c r="A5344" s="17">
        <v>45898</v>
      </c>
      <c r="B5344" s="1" t="s">
        <v>35</v>
      </c>
      <c r="C5344" s="1" t="s">
        <v>33</v>
      </c>
      <c r="D5344" s="9">
        <v>125.5308</v>
      </c>
      <c r="E5344" s="6">
        <v>3.15</v>
      </c>
      <c r="F5344" s="18">
        <v>0.45833333333333298</v>
      </c>
      <c r="G5344" s="1">
        <v>25.7</v>
      </c>
      <c r="H5344" s="1">
        <v>63</v>
      </c>
      <c r="I5344" s="1">
        <v>26.2</v>
      </c>
      <c r="J5344" s="1">
        <v>0.16</v>
      </c>
      <c r="K5344" s="1">
        <v>762</v>
      </c>
      <c r="L5344" s="1">
        <v>648</v>
      </c>
      <c r="M5344" s="6">
        <f t="shared" si="506"/>
        <v>26.40695462421246</v>
      </c>
      <c r="N5344" s="19">
        <v>0.5</v>
      </c>
      <c r="O5344" s="11" cm="1">
        <f t="array" ref="O5344">ROUND(_xlfn.SWITCH(C5344,"建筑专教",IF(S5344&gt;0.1,1.38,1.28),"阶梯教室",IF(S5344&gt;0.1,1.15,1.05),"公共教室",IF(S5344&gt;0.1,1.22,1.12),IF(S5344&gt;0.1,1.2,1.1))+(MOD(ROW()*11,31)/31-0.5)*0.06,2)</f>
        <v>1.0900000000000001</v>
      </c>
      <c r="P5344" s="12">
        <f t="shared" si="504"/>
        <v>0.36</v>
      </c>
      <c r="Q5344" s="13">
        <f t="shared" si="505"/>
        <v>-0.31532727398651716</v>
      </c>
      <c r="R5344" s="1">
        <v>2.7</v>
      </c>
      <c r="S5344" s="1">
        <v>0.1</v>
      </c>
      <c r="T5344" s="1">
        <v>4.4999999999999998E-2</v>
      </c>
      <c r="U5344" s="4" t="s">
        <v>60</v>
      </c>
      <c r="V5344">
        <v>0.41</v>
      </c>
      <c r="W5344">
        <v>0.3</v>
      </c>
      <c r="X5344" s="14">
        <v>0.73</v>
      </c>
      <c r="Y5344" s="14">
        <v>2.38</v>
      </c>
      <c r="Z5344" s="14">
        <v>0.25</v>
      </c>
      <c r="AA5344" s="5">
        <f t="shared" si="501"/>
        <v>2.8450000000000002</v>
      </c>
      <c r="AB5344" s="15" cm="1">
        <f t="array" ref="AB5344">_xlfn.SWITCH(U5344,"夏",122,"冬",90,"春",153,"秋",153,0)</f>
        <v>122</v>
      </c>
      <c r="AC5344" s="16">
        <f t="shared" si="502"/>
        <v>347.09000000000003</v>
      </c>
      <c r="AD5344" s="5">
        <f>IFERROR(AA5344/D5344,0)</f>
        <v>2.2663760606958613E-2</v>
      </c>
      <c r="AE5344" s="15">
        <f t="shared" si="503"/>
        <v>0.33424657534246577</v>
      </c>
      <c r="AF5344" s="5">
        <f>IFERROR(AD5344*AE5344*48,0)</f>
        <v>0.36361364962835518</v>
      </c>
    </row>
    <row r="5345" spans="1:32" x14ac:dyDescent="0.15">
      <c r="A5345" s="17">
        <v>45898</v>
      </c>
      <c r="B5345" s="1" t="s">
        <v>35</v>
      </c>
      <c r="C5345" s="1" t="s">
        <v>33</v>
      </c>
      <c r="D5345" s="9">
        <v>125.5308</v>
      </c>
      <c r="E5345" s="6">
        <v>3.15</v>
      </c>
      <c r="F5345" s="18">
        <v>0.47916666666666702</v>
      </c>
      <c r="G5345" s="1">
        <v>25.9</v>
      </c>
      <c r="H5345" s="1">
        <v>65</v>
      </c>
      <c r="I5345" s="1">
        <v>26.4</v>
      </c>
      <c r="J5345" s="1">
        <v>0.14000000000000001</v>
      </c>
      <c r="K5345" s="1">
        <v>702</v>
      </c>
      <c r="L5345" s="1">
        <v>724</v>
      </c>
      <c r="M5345" s="6">
        <f t="shared" si="506"/>
        <v>26.590653827693302</v>
      </c>
      <c r="N5345" s="19">
        <v>0.5</v>
      </c>
      <c r="O5345" s="11" cm="1">
        <f t="array" ref="O5345">ROUND(_xlfn.SWITCH(C5345,"建筑专教",IF(S5345&gt;0.1,1.38,1.28),"阶梯教室",IF(S5345&gt;0.1,1.15,1.05),"公共教室",IF(S5345&gt;0.1,1.22,1.12),IF(S5345&gt;0.1,1.2,1.1))+(MOD(ROW()*11,31)/31-0.5)*0.06,2)</f>
        <v>1.1100000000000001</v>
      </c>
      <c r="P5345" s="12">
        <f t="shared" si="504"/>
        <v>0.3</v>
      </c>
      <c r="Q5345" s="13">
        <f t="shared" si="505"/>
        <v>-0.19489536410609293</v>
      </c>
      <c r="R5345" s="1">
        <v>2.4</v>
      </c>
      <c r="S5345" s="1">
        <v>0.03</v>
      </c>
      <c r="T5345" s="1">
        <v>3.5000000000000003E-2</v>
      </c>
      <c r="U5345" s="4" t="s">
        <v>60</v>
      </c>
      <c r="V5345">
        <v>0.41</v>
      </c>
      <c r="W5345">
        <v>0.3</v>
      </c>
      <c r="X5345" s="14">
        <v>0.73</v>
      </c>
      <c r="Y5345" s="14">
        <v>2.38</v>
      </c>
      <c r="Z5345" s="14">
        <v>0.25</v>
      </c>
      <c r="AA5345" s="5">
        <f t="shared" si="501"/>
        <v>2.4649999999999999</v>
      </c>
      <c r="AB5345" s="15" cm="1">
        <f t="array" ref="AB5345">_xlfn.SWITCH(U5345,"夏",122,"冬",90,"春",153,"秋",153,0)</f>
        <v>122</v>
      </c>
      <c r="AC5345" s="16">
        <f t="shared" si="502"/>
        <v>300.72999999999996</v>
      </c>
      <c r="AD5345" s="5">
        <f>IFERROR(AA5345/D5345,0)</f>
        <v>1.9636615077733909E-2</v>
      </c>
      <c r="AE5345" s="15">
        <f t="shared" si="503"/>
        <v>0.33424657534246577</v>
      </c>
      <c r="AF5345" s="5">
        <f>IFERROR(AD5345*AE5345*48,0)</f>
        <v>0.31504662437043773</v>
      </c>
    </row>
    <row r="5346" spans="1:32" x14ac:dyDescent="0.15">
      <c r="A5346" s="17">
        <v>45898</v>
      </c>
      <c r="B5346" s="1" t="s">
        <v>35</v>
      </c>
      <c r="C5346" s="1" t="s">
        <v>33</v>
      </c>
      <c r="D5346" s="9">
        <v>125.5308</v>
      </c>
      <c r="E5346" s="6">
        <v>3.15</v>
      </c>
      <c r="F5346" s="18">
        <v>0.5</v>
      </c>
      <c r="G5346" s="1">
        <v>26.1</v>
      </c>
      <c r="H5346" s="1">
        <v>67</v>
      </c>
      <c r="I5346" s="1">
        <v>26.6</v>
      </c>
      <c r="J5346" s="1">
        <v>0.12</v>
      </c>
      <c r="K5346" s="1">
        <v>542</v>
      </c>
      <c r="L5346" s="1">
        <v>800</v>
      </c>
      <c r="M5346" s="6">
        <f t="shared" si="506"/>
        <v>26.773478417361844</v>
      </c>
      <c r="N5346" s="19">
        <v>0.5</v>
      </c>
      <c r="O5346" s="11" cm="1">
        <f t="array" ref="O5346">ROUND(_xlfn.SWITCH(C5346,"建筑专教",IF(S5346&gt;0.1,1.38,1.28),"阶梯教室",IF(S5346&gt;0.1,1.15,1.05),"公共教室",IF(S5346&gt;0.1,1.22,1.12),IF(S5346&gt;0.1,1.2,1.1))+(MOD(ROW()*11,31)/31-0.5)*0.06,2)</f>
        <v>1.1299999999999999</v>
      </c>
      <c r="P5346" s="12">
        <f t="shared" si="504"/>
        <v>0.14000000000000001</v>
      </c>
      <c r="Q5346" s="13">
        <f t="shared" si="505"/>
        <v>-7.9941545604399686E-2</v>
      </c>
      <c r="R5346" s="1">
        <v>0</v>
      </c>
      <c r="S5346" s="1">
        <v>0.02</v>
      </c>
      <c r="T5346" s="1">
        <v>4.0000000000000001E-3</v>
      </c>
      <c r="U5346" s="4" t="s">
        <v>60</v>
      </c>
      <c r="V5346">
        <v>0.41</v>
      </c>
      <c r="W5346">
        <v>0.3</v>
      </c>
      <c r="X5346" s="14">
        <v>0.73</v>
      </c>
      <c r="Y5346" s="14">
        <v>2.38</v>
      </c>
      <c r="Z5346" s="14">
        <v>0.25</v>
      </c>
      <c r="AA5346" s="5">
        <f t="shared" si="501"/>
        <v>2.4E-2</v>
      </c>
      <c r="AB5346" s="15" cm="1">
        <f t="array" ref="AB5346">_xlfn.SWITCH(U5346,"夏",122,"冬",90,"春",153,"秋",153,0)</f>
        <v>122</v>
      </c>
      <c r="AC5346" s="16">
        <f t="shared" si="502"/>
        <v>2.9279999999999999</v>
      </c>
      <c r="AD5346" s="5">
        <f>IFERROR(AA5346/D5346,0)</f>
        <v>1.9118813868787581E-4</v>
      </c>
      <c r="AE5346" s="15">
        <f t="shared" si="503"/>
        <v>0.33424657534246577</v>
      </c>
      <c r="AF5346" s="5">
        <f>IFERROR(AD5346*AE5346*48,0)</f>
        <v>3.067391068921098E-3</v>
      </c>
    </row>
    <row r="5347" spans="1:32" x14ac:dyDescent="0.15">
      <c r="A5347" s="17">
        <v>45898</v>
      </c>
      <c r="B5347" s="1" t="s">
        <v>35</v>
      </c>
      <c r="C5347" s="1" t="s">
        <v>33</v>
      </c>
      <c r="D5347" s="9">
        <v>125.5308</v>
      </c>
      <c r="E5347" s="6">
        <v>3.15</v>
      </c>
      <c r="F5347" s="18">
        <v>0.52083333333333304</v>
      </c>
      <c r="G5347" s="1">
        <v>26.3</v>
      </c>
      <c r="H5347" s="1">
        <v>69</v>
      </c>
      <c r="I5347" s="1">
        <v>26.8</v>
      </c>
      <c r="J5347" s="1">
        <v>0.1</v>
      </c>
      <c r="K5347" s="1">
        <v>515</v>
      </c>
      <c r="L5347" s="1">
        <v>876</v>
      </c>
      <c r="M5347" s="6">
        <f t="shared" si="506"/>
        <v>26.955205680887161</v>
      </c>
      <c r="N5347" s="19">
        <v>0.5</v>
      </c>
      <c r="O5347" s="11" cm="1">
        <f t="array" ref="O5347">ROUND(_xlfn.SWITCH(C5347,"建筑专教",IF(S5347&gt;0.1,1.38,1.28),"阶梯教室",IF(S5347&gt;0.1,1.15,1.05),"公共教室",IF(S5347&gt;0.1,1.22,1.12),IF(S5347&gt;0.1,1.2,1.1))+(MOD(ROW()*11,31)/31-0.5)*0.06,2)</f>
        <v>1.0900000000000001</v>
      </c>
      <c r="P5347" s="12">
        <f t="shared" si="504"/>
        <v>0.11</v>
      </c>
      <c r="Q5347" s="13">
        <f t="shared" si="505"/>
        <v>-0.10415984841378809</v>
      </c>
      <c r="R5347" s="1">
        <v>0</v>
      </c>
      <c r="S5347" s="1">
        <v>0.02</v>
      </c>
      <c r="T5347" s="1">
        <v>4.0000000000000001E-3</v>
      </c>
      <c r="U5347" s="4" t="s">
        <v>60</v>
      </c>
      <c r="V5347">
        <v>0.41</v>
      </c>
      <c r="W5347">
        <v>0.3</v>
      </c>
      <c r="X5347" s="14">
        <v>0.73</v>
      </c>
      <c r="Y5347" s="14">
        <v>2.38</v>
      </c>
      <c r="Z5347" s="14">
        <v>0.25</v>
      </c>
      <c r="AA5347" s="5">
        <f t="shared" si="501"/>
        <v>2.4E-2</v>
      </c>
      <c r="AB5347" s="15" cm="1">
        <f t="array" ref="AB5347">_xlfn.SWITCH(U5347,"夏",122,"冬",90,"春",153,"秋",153,0)</f>
        <v>122</v>
      </c>
      <c r="AC5347" s="16">
        <f t="shared" si="502"/>
        <v>2.9279999999999999</v>
      </c>
      <c r="AD5347" s="5">
        <f>IFERROR(AA5347/D5347,0)</f>
        <v>1.9118813868787581E-4</v>
      </c>
      <c r="AE5347" s="15">
        <f t="shared" si="503"/>
        <v>0.33424657534246577</v>
      </c>
      <c r="AF5347" s="5">
        <f>IFERROR(AD5347*AE5347*48,0)</f>
        <v>3.067391068921098E-3</v>
      </c>
    </row>
    <row r="5348" spans="1:32" x14ac:dyDescent="0.15">
      <c r="A5348" s="17">
        <v>45898</v>
      </c>
      <c r="B5348" s="1" t="s">
        <v>35</v>
      </c>
      <c r="C5348" s="1" t="s">
        <v>33</v>
      </c>
      <c r="D5348" s="9">
        <v>125.5308</v>
      </c>
      <c r="E5348" s="6">
        <v>3.15</v>
      </c>
      <c r="F5348" s="18">
        <v>0.54166666666666696</v>
      </c>
      <c r="G5348" s="1">
        <v>26.5</v>
      </c>
      <c r="H5348" s="1">
        <v>69</v>
      </c>
      <c r="I5348" s="1">
        <v>27</v>
      </c>
      <c r="J5348" s="1">
        <v>0.12</v>
      </c>
      <c r="K5348" s="1">
        <v>645</v>
      </c>
      <c r="L5348" s="1">
        <v>952</v>
      </c>
      <c r="M5348" s="6">
        <f t="shared" si="506"/>
        <v>27.172786571588176</v>
      </c>
      <c r="N5348" s="19">
        <v>0.5</v>
      </c>
      <c r="O5348" s="11" cm="1">
        <f t="array" ref="O5348">ROUND(_xlfn.SWITCH(C5348,"建筑专教",IF(S5348&gt;0.1,1.38,1.28),"阶梯教室",IF(S5348&gt;0.1,1.15,1.05),"公共教室",IF(S5348&gt;0.1,1.22,1.12),IF(S5348&gt;0.1,1.2,1.1))+(MOD(ROW()*11,31)/31-0.5)*0.06,2)</f>
        <v>1.21</v>
      </c>
      <c r="P5348" s="12">
        <f t="shared" si="504"/>
        <v>0.24</v>
      </c>
      <c r="Q5348" s="13">
        <f t="shared" si="505"/>
        <v>0.21490770650219432</v>
      </c>
      <c r="R5348" s="1">
        <v>1.9</v>
      </c>
      <c r="S5348" s="1">
        <v>0.17</v>
      </c>
      <c r="T5348" s="1">
        <v>3.2000000000000001E-2</v>
      </c>
      <c r="U5348" s="4" t="s">
        <v>60</v>
      </c>
      <c r="V5348">
        <v>0.41</v>
      </c>
      <c r="W5348">
        <v>0.3</v>
      </c>
      <c r="X5348" s="14">
        <v>0.73</v>
      </c>
      <c r="Y5348" s="14">
        <v>2.38</v>
      </c>
      <c r="Z5348" s="14">
        <v>0.25</v>
      </c>
      <c r="AA5348" s="5">
        <f t="shared" si="501"/>
        <v>2.1019999999999999</v>
      </c>
      <c r="AB5348" s="15" cm="1">
        <f t="array" ref="AB5348">_xlfn.SWITCH(U5348,"夏",122,"冬",90,"春",153,"秋",153,0)</f>
        <v>122</v>
      </c>
      <c r="AC5348" s="16">
        <f t="shared" si="502"/>
        <v>256.44399999999996</v>
      </c>
      <c r="AD5348" s="5">
        <f>IFERROR(AA5348/D5348,0)</f>
        <v>1.6744894480079788E-2</v>
      </c>
      <c r="AE5348" s="15">
        <f t="shared" si="503"/>
        <v>0.33424657534246577</v>
      </c>
      <c r="AF5348" s="5">
        <f>IFERROR(AD5348*AE5348*48,0)</f>
        <v>0.26865233445300618</v>
      </c>
    </row>
    <row r="5349" spans="1:32" x14ac:dyDescent="0.15">
      <c r="A5349" s="17">
        <v>45898</v>
      </c>
      <c r="B5349" s="1" t="s">
        <v>35</v>
      </c>
      <c r="C5349" s="1" t="s">
        <v>33</v>
      </c>
      <c r="D5349" s="9">
        <v>125.5308</v>
      </c>
      <c r="E5349" s="6">
        <v>3.15</v>
      </c>
      <c r="F5349" s="18">
        <v>0.5625</v>
      </c>
      <c r="G5349" s="1">
        <v>26.7</v>
      </c>
      <c r="H5349" s="1">
        <v>67</v>
      </c>
      <c r="I5349" s="1">
        <v>27.2</v>
      </c>
      <c r="J5349" s="1">
        <v>0.14000000000000001</v>
      </c>
      <c r="K5349" s="1">
        <v>738</v>
      </c>
      <c r="L5349" s="1">
        <v>1028</v>
      </c>
      <c r="M5349" s="6">
        <f t="shared" si="506"/>
        <v>27.38913634276804</v>
      </c>
      <c r="N5349" s="19">
        <v>0.5</v>
      </c>
      <c r="O5349" s="11" cm="1">
        <f t="array" ref="O5349">ROUND(_xlfn.SWITCH(C5349,"建筑专教",IF(S5349&gt;0.1,1.38,1.28),"阶梯教室",IF(S5349&gt;0.1,1.15,1.05),"公共教室",IF(S5349&gt;0.1,1.22,1.12),IF(S5349&gt;0.1,1.2,1.1))+(MOD(ROW()*11,31)/31-0.5)*0.06,2)</f>
        <v>1.07</v>
      </c>
      <c r="P5349" s="12">
        <f t="shared" si="504"/>
        <v>0.34</v>
      </c>
      <c r="Q5349" s="13">
        <f t="shared" si="505"/>
        <v>1.5205644876742489E-3</v>
      </c>
      <c r="R5349" s="1">
        <v>2.4</v>
      </c>
      <c r="S5349" s="1">
        <v>0.1</v>
      </c>
      <c r="T5349" s="1">
        <v>3.7999999999999999E-2</v>
      </c>
      <c r="U5349" s="4" t="s">
        <v>60</v>
      </c>
      <c r="V5349">
        <v>0.41</v>
      </c>
      <c r="W5349">
        <v>0.3</v>
      </c>
      <c r="X5349" s="14">
        <v>0.73</v>
      </c>
      <c r="Y5349" s="14">
        <v>2.38</v>
      </c>
      <c r="Z5349" s="14">
        <v>0.25</v>
      </c>
      <c r="AA5349" s="5">
        <f t="shared" si="501"/>
        <v>2.5379999999999998</v>
      </c>
      <c r="AB5349" s="15" cm="1">
        <f t="array" ref="AB5349">_xlfn.SWITCH(U5349,"夏",122,"冬",90,"春",153,"秋",153,0)</f>
        <v>122</v>
      </c>
      <c r="AC5349" s="16">
        <f t="shared" si="502"/>
        <v>309.63599999999997</v>
      </c>
      <c r="AD5349" s="5">
        <f>IFERROR(AA5349/D5349,0)</f>
        <v>2.0218145666242866E-2</v>
      </c>
      <c r="AE5349" s="15">
        <f t="shared" si="503"/>
        <v>0.33424657534246577</v>
      </c>
      <c r="AF5349" s="5">
        <f>IFERROR(AD5349*AE5349*48,0)</f>
        <v>0.32437660553840608</v>
      </c>
    </row>
    <row r="5350" spans="1:32" x14ac:dyDescent="0.15">
      <c r="A5350" s="17">
        <v>45898</v>
      </c>
      <c r="B5350" s="1" t="s">
        <v>35</v>
      </c>
      <c r="C5350" s="1" t="s">
        <v>33</v>
      </c>
      <c r="D5350" s="9">
        <v>125.5308</v>
      </c>
      <c r="E5350" s="6">
        <v>3.15</v>
      </c>
      <c r="F5350" s="18">
        <v>0.58333333333333304</v>
      </c>
      <c r="G5350" s="1">
        <v>26.9</v>
      </c>
      <c r="H5350" s="1">
        <v>65</v>
      </c>
      <c r="I5350" s="1">
        <v>27.4</v>
      </c>
      <c r="J5350" s="1">
        <v>0.16</v>
      </c>
      <c r="K5350" s="1">
        <v>795</v>
      </c>
      <c r="L5350" s="1">
        <v>1104</v>
      </c>
      <c r="M5350" s="6">
        <f t="shared" si="506"/>
        <v>27.604488960380479</v>
      </c>
      <c r="N5350" s="19">
        <v>0.5</v>
      </c>
      <c r="O5350" s="11" cm="1">
        <f t="array" ref="O5350">ROUND(_xlfn.SWITCH(C5350,"建筑专教",IF(S5350&gt;0.1,1.38,1.28),"阶梯教室",IF(S5350&gt;0.1,1.15,1.05),"公共教室",IF(S5350&gt;0.1,1.22,1.12),IF(S5350&gt;0.1,1.2,1.1))+(MOD(ROW()*11,31)/31-0.5)*0.06,2)</f>
        <v>1.0900000000000001</v>
      </c>
      <c r="P5350" s="12">
        <f t="shared" si="504"/>
        <v>0.39</v>
      </c>
      <c r="Q5350" s="13">
        <f t="shared" si="505"/>
        <v>0.12161015036507285</v>
      </c>
      <c r="R5350" s="1">
        <v>2.8</v>
      </c>
      <c r="S5350" s="1">
        <v>0.03</v>
      </c>
      <c r="T5350" s="1">
        <v>4.4999999999999998E-2</v>
      </c>
      <c r="U5350" s="4" t="s">
        <v>60</v>
      </c>
      <c r="V5350">
        <v>0.41</v>
      </c>
      <c r="W5350">
        <v>0.3</v>
      </c>
      <c r="X5350" s="14">
        <v>0.73</v>
      </c>
      <c r="Y5350" s="14">
        <v>2.38</v>
      </c>
      <c r="Z5350" s="14">
        <v>0.25</v>
      </c>
      <c r="AA5350" s="5">
        <f t="shared" si="501"/>
        <v>2.8749999999999996</v>
      </c>
      <c r="AB5350" s="15" cm="1">
        <f t="array" ref="AB5350">_xlfn.SWITCH(U5350,"夏",122,"冬",90,"春",153,"秋",153,0)</f>
        <v>122</v>
      </c>
      <c r="AC5350" s="16">
        <f t="shared" si="502"/>
        <v>350.74999999999994</v>
      </c>
      <c r="AD5350" s="5">
        <f>IFERROR(AA5350/D5350,0)</f>
        <v>2.2902745780318451E-2</v>
      </c>
      <c r="AE5350" s="15">
        <f t="shared" si="503"/>
        <v>0.33424657534246577</v>
      </c>
      <c r="AF5350" s="5">
        <f>IFERROR(AD5350*AE5350*48,0)</f>
        <v>0.36744788846450649</v>
      </c>
    </row>
    <row r="5351" spans="1:32" x14ac:dyDescent="0.15">
      <c r="A5351" s="17">
        <v>45898</v>
      </c>
      <c r="B5351" s="1" t="s">
        <v>35</v>
      </c>
      <c r="C5351" s="1" t="s">
        <v>33</v>
      </c>
      <c r="D5351" s="9">
        <v>125.5308</v>
      </c>
      <c r="E5351" s="6">
        <v>3.15</v>
      </c>
      <c r="F5351" s="18">
        <v>0.60416666666666696</v>
      </c>
      <c r="G5351" s="1">
        <v>26.7</v>
      </c>
      <c r="H5351" s="1">
        <v>63</v>
      </c>
      <c r="I5351" s="1">
        <v>27.2</v>
      </c>
      <c r="J5351" s="1">
        <v>0.14000000000000001</v>
      </c>
      <c r="K5351" s="1">
        <v>742</v>
      </c>
      <c r="L5351" s="1">
        <v>1180</v>
      </c>
      <c r="M5351" s="6">
        <f t="shared" si="506"/>
        <v>27.38913634276804</v>
      </c>
      <c r="N5351" s="19">
        <v>0.5</v>
      </c>
      <c r="O5351" s="11" cm="1">
        <f t="array" ref="O5351">ROUND(_xlfn.SWITCH(C5351,"建筑专教",IF(S5351&gt;0.1,1.38,1.28),"阶梯教室",IF(S5351&gt;0.1,1.15,1.05),"公共教室",IF(S5351&gt;0.1,1.22,1.12),IF(S5351&gt;0.1,1.2,1.1))+(MOD(ROW()*11,31)/31-0.5)*0.06,2)</f>
        <v>1.1100000000000001</v>
      </c>
      <c r="P5351" s="12">
        <f t="shared" si="504"/>
        <v>0.34</v>
      </c>
      <c r="Q5351" s="13">
        <f t="shared" si="505"/>
        <v>9.0047705393693597E-2</v>
      </c>
      <c r="R5351" s="1">
        <v>2.5</v>
      </c>
      <c r="S5351" s="1">
        <v>0.01</v>
      </c>
      <c r="T5351" s="1">
        <v>3.7999999999999999E-2</v>
      </c>
      <c r="U5351" s="4" t="s">
        <v>60</v>
      </c>
      <c r="V5351">
        <v>0.41</v>
      </c>
      <c r="W5351">
        <v>0.3</v>
      </c>
      <c r="X5351" s="14">
        <v>0.73</v>
      </c>
      <c r="Y5351" s="14">
        <v>2.38</v>
      </c>
      <c r="Z5351" s="14">
        <v>0.25</v>
      </c>
      <c r="AA5351" s="5">
        <f t="shared" si="501"/>
        <v>2.5479999999999996</v>
      </c>
      <c r="AB5351" s="15" cm="1">
        <f t="array" ref="AB5351">_xlfn.SWITCH(U5351,"夏",122,"冬",90,"春",153,"秋",153,0)</f>
        <v>122</v>
      </c>
      <c r="AC5351" s="16">
        <f t="shared" si="502"/>
        <v>310.85599999999994</v>
      </c>
      <c r="AD5351" s="5">
        <f>IFERROR(AA5351/D5351,0)</f>
        <v>2.0297807390696143E-2</v>
      </c>
      <c r="AE5351" s="15">
        <f t="shared" si="503"/>
        <v>0.33424657534246577</v>
      </c>
      <c r="AF5351" s="5">
        <f>IFERROR(AD5351*AE5351*48,0)</f>
        <v>0.32565468515045648</v>
      </c>
    </row>
    <row r="5352" spans="1:32" x14ac:dyDescent="0.15">
      <c r="A5352" s="17">
        <v>45898</v>
      </c>
      <c r="B5352" s="1" t="s">
        <v>35</v>
      </c>
      <c r="C5352" s="1" t="s">
        <v>33</v>
      </c>
      <c r="D5352" s="9">
        <v>125.5308</v>
      </c>
      <c r="E5352" s="6">
        <v>3.15</v>
      </c>
      <c r="F5352" s="18">
        <v>0.625</v>
      </c>
      <c r="G5352" s="1">
        <v>26.5</v>
      </c>
      <c r="H5352" s="1">
        <v>63</v>
      </c>
      <c r="I5352" s="1">
        <v>27</v>
      </c>
      <c r="J5352" s="1">
        <v>0.12</v>
      </c>
      <c r="K5352" s="1">
        <v>555</v>
      </c>
      <c r="L5352" s="1">
        <v>1256</v>
      </c>
      <c r="M5352" s="6">
        <f t="shared" si="506"/>
        <v>27.172786571588176</v>
      </c>
      <c r="N5352" s="19">
        <v>0.5</v>
      </c>
      <c r="O5352" s="11" cm="1">
        <f t="array" ref="O5352">ROUND(_xlfn.SWITCH(C5352,"建筑专教",IF(S5352&gt;0.1,1.38,1.28),"阶梯教室",IF(S5352&gt;0.1,1.15,1.05),"公共教室",IF(S5352&gt;0.1,1.22,1.12),IF(S5352&gt;0.1,1.2,1.1))+(MOD(ROW()*11,31)/31-0.5)*0.06,2)</f>
        <v>1.08</v>
      </c>
      <c r="P5352" s="12">
        <f t="shared" si="504"/>
        <v>0.15</v>
      </c>
      <c r="Q5352" s="13">
        <f t="shared" si="505"/>
        <v>-5.1735143695262879E-2</v>
      </c>
      <c r="R5352" s="1">
        <v>0</v>
      </c>
      <c r="S5352" s="1">
        <v>0</v>
      </c>
      <c r="T5352" s="1">
        <v>8.0000000000000002E-3</v>
      </c>
      <c r="U5352" s="4" t="s">
        <v>60</v>
      </c>
      <c r="V5352">
        <v>0.41</v>
      </c>
      <c r="W5352">
        <v>0.3</v>
      </c>
      <c r="X5352" s="14">
        <v>0.73</v>
      </c>
      <c r="Y5352" s="14">
        <v>2.38</v>
      </c>
      <c r="Z5352" s="14">
        <v>0.25</v>
      </c>
      <c r="AA5352" s="5">
        <f t="shared" ref="AA5352:AA5415" si="507">R5352+S5352+T5352</f>
        <v>8.0000000000000002E-3</v>
      </c>
      <c r="AB5352" s="15" cm="1">
        <f t="array" ref="AB5352">_xlfn.SWITCH(U5352,"夏",122,"冬",90,"春",153,"秋",153,0)</f>
        <v>122</v>
      </c>
      <c r="AC5352" s="16">
        <f t="shared" ref="AC5352:AC5415" si="508">AA5352*AB5352</f>
        <v>0.97599999999999998</v>
      </c>
      <c r="AD5352" s="5">
        <f>IFERROR(AA5352/D5352,0)</f>
        <v>6.3729379562625266E-5</v>
      </c>
      <c r="AE5352" s="15">
        <f t="shared" ref="AE5352:AE5415" si="509">IF(U5352="夏",122/365,IF(U5352="冬",90/365,IF(OR(U5352="春",U5352="秋"),153/365,0)))</f>
        <v>0.33424657534246577</v>
      </c>
      <c r="AF5352" s="5">
        <f>IFERROR(AD5352*AE5352*48,0)</f>
        <v>1.022463689640366E-3</v>
      </c>
    </row>
    <row r="5353" spans="1:32" x14ac:dyDescent="0.15">
      <c r="A5353" s="17">
        <v>45898</v>
      </c>
      <c r="B5353" s="1" t="s">
        <v>35</v>
      </c>
      <c r="C5353" s="1" t="s">
        <v>33</v>
      </c>
      <c r="D5353" s="9">
        <v>125.5308</v>
      </c>
      <c r="E5353" s="6">
        <v>3.15</v>
      </c>
      <c r="F5353" s="18">
        <v>0.64583333333333304</v>
      </c>
      <c r="G5353" s="1">
        <v>26.7</v>
      </c>
      <c r="H5353" s="1">
        <v>65</v>
      </c>
      <c r="I5353" s="1">
        <v>27.1</v>
      </c>
      <c r="J5353" s="1">
        <v>0.14000000000000001</v>
      </c>
      <c r="K5353" s="1">
        <v>685</v>
      </c>
      <c r="L5353" s="1">
        <v>1332</v>
      </c>
      <c r="M5353" s="6">
        <f t="shared" si="506"/>
        <v>27.251488746834355</v>
      </c>
      <c r="N5353" s="19">
        <v>0.5</v>
      </c>
      <c r="O5353" s="11" cm="1">
        <f t="array" ref="O5353">ROUND(_xlfn.SWITCH(C5353,"建筑专教",IF(S5353&gt;0.1,1.38,1.28),"阶梯教室",IF(S5353&gt;0.1,1.15,1.05),"公共教室",IF(S5353&gt;0.1,1.22,1.12),IF(S5353&gt;0.1,1.2,1.1))+(MOD(ROW()*11,31)/31-0.5)*0.06,2)</f>
        <v>1.1000000000000001</v>
      </c>
      <c r="P5353" s="12">
        <f t="shared" si="504"/>
        <v>0.28000000000000003</v>
      </c>
      <c r="Q5353" s="13">
        <f t="shared" si="505"/>
        <v>4.5916658504785123E-2</v>
      </c>
      <c r="R5353" s="1">
        <v>2.1</v>
      </c>
      <c r="S5353" s="1">
        <v>0.06</v>
      </c>
      <c r="T5353" s="1">
        <v>3.2000000000000001E-2</v>
      </c>
      <c r="U5353" s="4" t="s">
        <v>60</v>
      </c>
      <c r="V5353">
        <v>0.41</v>
      </c>
      <c r="W5353">
        <v>0.3</v>
      </c>
      <c r="X5353" s="14">
        <v>0.73</v>
      </c>
      <c r="Y5353" s="14">
        <v>2.38</v>
      </c>
      <c r="Z5353" s="14">
        <v>0.25</v>
      </c>
      <c r="AA5353" s="5">
        <f t="shared" si="507"/>
        <v>2.1920000000000002</v>
      </c>
      <c r="AB5353" s="15" cm="1">
        <f t="array" ref="AB5353">_xlfn.SWITCH(U5353,"夏",122,"冬",90,"春",153,"秋",153,0)</f>
        <v>122</v>
      </c>
      <c r="AC5353" s="16">
        <f t="shared" si="508"/>
        <v>267.42400000000004</v>
      </c>
      <c r="AD5353" s="5">
        <f>IFERROR(AA5353/D5353,0)</f>
        <v>1.7461850000159325E-2</v>
      </c>
      <c r="AE5353" s="15">
        <f t="shared" si="509"/>
        <v>0.33424657534246577</v>
      </c>
      <c r="AF5353" s="5">
        <f>IFERROR(AD5353*AE5353*48,0)</f>
        <v>0.28015505096146032</v>
      </c>
    </row>
    <row r="5354" spans="1:32" x14ac:dyDescent="0.15">
      <c r="A5354" s="17">
        <v>45898</v>
      </c>
      <c r="B5354" s="1" t="s">
        <v>35</v>
      </c>
      <c r="C5354" s="1" t="s">
        <v>33</v>
      </c>
      <c r="D5354" s="9">
        <v>125.5308</v>
      </c>
      <c r="E5354" s="6">
        <v>3.15</v>
      </c>
      <c r="F5354" s="18">
        <v>0.66666666666666696</v>
      </c>
      <c r="G5354" s="1">
        <v>26.9</v>
      </c>
      <c r="H5354" s="1">
        <v>67</v>
      </c>
      <c r="I5354" s="1">
        <v>27.3</v>
      </c>
      <c r="J5354" s="1">
        <v>0.16</v>
      </c>
      <c r="K5354" s="1">
        <v>762</v>
      </c>
      <c r="L5354" s="1">
        <v>1408</v>
      </c>
      <c r="M5354" s="6">
        <f t="shared" si="506"/>
        <v>27.463787788277386</v>
      </c>
      <c r="N5354" s="19">
        <v>0.5</v>
      </c>
      <c r="O5354" s="11" cm="1">
        <f t="array" ref="O5354">ROUND(_xlfn.SWITCH(C5354,"建筑专教",IF(S5354&gt;0.1,1.38,1.28),"阶梯教室",IF(S5354&gt;0.1,1.15,1.05),"公共教室",IF(S5354&gt;0.1,1.22,1.12),IF(S5354&gt;0.1,1.2,1.1))+(MOD(ROW()*11,31)/31-0.5)*0.06,2)</f>
        <v>1.1200000000000001</v>
      </c>
      <c r="P5354" s="12">
        <f t="shared" si="504"/>
        <v>0.36</v>
      </c>
      <c r="Q5354" s="13">
        <f t="shared" si="505"/>
        <v>0.16069083974982709</v>
      </c>
      <c r="R5354" s="1">
        <v>2.5</v>
      </c>
      <c r="S5354" s="1">
        <v>0</v>
      </c>
      <c r="T5354" s="1">
        <v>3.7999999999999999E-2</v>
      </c>
      <c r="U5354" s="4" t="s">
        <v>60</v>
      </c>
      <c r="V5354">
        <v>0.41</v>
      </c>
      <c r="W5354">
        <v>0.3</v>
      </c>
      <c r="X5354" s="14">
        <v>0.73</v>
      </c>
      <c r="Y5354" s="14">
        <v>2.38</v>
      </c>
      <c r="Z5354" s="14">
        <v>0.25</v>
      </c>
      <c r="AA5354" s="5">
        <f t="shared" si="507"/>
        <v>2.5379999999999998</v>
      </c>
      <c r="AB5354" s="15" cm="1">
        <f t="array" ref="AB5354">_xlfn.SWITCH(U5354,"夏",122,"冬",90,"春",153,"秋",153,0)</f>
        <v>122</v>
      </c>
      <c r="AC5354" s="16">
        <f t="shared" si="508"/>
        <v>309.63599999999997</v>
      </c>
      <c r="AD5354" s="5">
        <f>IFERROR(AA5354/D5354,0)</f>
        <v>2.0218145666242866E-2</v>
      </c>
      <c r="AE5354" s="15">
        <f t="shared" si="509"/>
        <v>0.33424657534246577</v>
      </c>
      <c r="AF5354" s="5">
        <f>IFERROR(AD5354*AE5354*48,0)</f>
        <v>0.32437660553840608</v>
      </c>
    </row>
    <row r="5355" spans="1:32" x14ac:dyDescent="0.15">
      <c r="A5355" s="17">
        <v>45898</v>
      </c>
      <c r="B5355" s="1" t="s">
        <v>35</v>
      </c>
      <c r="C5355" s="1" t="s">
        <v>33</v>
      </c>
      <c r="D5355" s="9">
        <v>125.5308</v>
      </c>
      <c r="E5355" s="6">
        <v>3.15</v>
      </c>
      <c r="F5355" s="18">
        <v>0.6875</v>
      </c>
      <c r="G5355" s="1">
        <v>27.1</v>
      </c>
      <c r="H5355" s="1">
        <v>69</v>
      </c>
      <c r="I5355" s="1">
        <v>27.5</v>
      </c>
      <c r="J5355" s="1">
        <v>0.14000000000000001</v>
      </c>
      <c r="K5355" s="1">
        <v>702</v>
      </c>
      <c r="L5355" s="1">
        <v>1484</v>
      </c>
      <c r="M5355" s="6">
        <f t="shared" si="506"/>
        <v>27.650885511992385</v>
      </c>
      <c r="N5355" s="19">
        <v>0.5</v>
      </c>
      <c r="O5355" s="11" cm="1">
        <f t="array" ref="O5355">ROUND(_xlfn.SWITCH(C5355,"建筑专教",IF(S5355&gt;0.1,1.38,1.28),"阶梯教室",IF(S5355&gt;0.1,1.15,1.05),"公共教室",IF(S5355&gt;0.1,1.22,1.12),IF(S5355&gt;0.1,1.2,1.1))+(MOD(ROW()*11,31)/31-0.5)*0.06,2)</f>
        <v>1.08</v>
      </c>
      <c r="P5355" s="12">
        <f t="shared" si="504"/>
        <v>0.3</v>
      </c>
      <c r="Q5355" s="13">
        <f t="shared" si="505"/>
        <v>0.14695404175992413</v>
      </c>
      <c r="R5355" s="1">
        <v>2.2000000000000002</v>
      </c>
      <c r="S5355" s="1">
        <v>0</v>
      </c>
      <c r="T5355" s="1">
        <v>3.2000000000000001E-2</v>
      </c>
      <c r="U5355" s="4" t="s">
        <v>60</v>
      </c>
      <c r="V5355">
        <v>0.41</v>
      </c>
      <c r="W5355">
        <v>0.3</v>
      </c>
      <c r="X5355" s="14">
        <v>0.73</v>
      </c>
      <c r="Y5355" s="14">
        <v>2.38</v>
      </c>
      <c r="Z5355" s="14">
        <v>0.25</v>
      </c>
      <c r="AA5355" s="5">
        <f t="shared" si="507"/>
        <v>2.2320000000000002</v>
      </c>
      <c r="AB5355" s="15" cm="1">
        <f t="array" ref="AB5355">_xlfn.SWITCH(U5355,"夏",122,"冬",90,"春",153,"秋",153,0)</f>
        <v>122</v>
      </c>
      <c r="AC5355" s="16">
        <f t="shared" si="508"/>
        <v>272.30400000000003</v>
      </c>
      <c r="AD5355" s="5">
        <f>IFERROR(AA5355/D5355,0)</f>
        <v>1.7780496897972453E-2</v>
      </c>
      <c r="AE5355" s="15">
        <f t="shared" si="509"/>
        <v>0.33424657534246577</v>
      </c>
      <c r="AF5355" s="5">
        <f>IFERROR(AD5355*AE5355*48,0)</f>
        <v>0.28526736940966219</v>
      </c>
    </row>
    <row r="5356" spans="1:32" x14ac:dyDescent="0.15">
      <c r="A5356" s="17">
        <v>45898</v>
      </c>
      <c r="B5356" s="1" t="s">
        <v>35</v>
      </c>
      <c r="C5356" s="1" t="s">
        <v>33</v>
      </c>
      <c r="D5356" s="9">
        <v>125.5308</v>
      </c>
      <c r="E5356" s="6">
        <v>3.15</v>
      </c>
      <c r="F5356" s="18">
        <v>0.70833333333333304</v>
      </c>
      <c r="G5356" s="1">
        <v>27.3</v>
      </c>
      <c r="H5356" s="1">
        <v>71</v>
      </c>
      <c r="I5356" s="1">
        <v>27.7</v>
      </c>
      <c r="J5356" s="1">
        <v>0.12</v>
      </c>
      <c r="K5356" s="1">
        <v>542</v>
      </c>
      <c r="L5356" s="1">
        <v>1560</v>
      </c>
      <c r="M5356" s="6">
        <f t="shared" si="506"/>
        <v>27.837291198228343</v>
      </c>
      <c r="N5356" s="19">
        <v>0.5</v>
      </c>
      <c r="O5356" s="11" cm="1">
        <f t="array" ref="O5356">ROUND(_xlfn.SWITCH(C5356,"建筑专教",IF(S5356&gt;0.1,1.38,1.28),"阶梯教室",IF(S5356&gt;0.1,1.15,1.05),"公共教室",IF(S5356&gt;0.1,1.22,1.12),IF(S5356&gt;0.1,1.2,1.1))+(MOD(ROW()*11,31)/31-0.5)*0.06,2)</f>
        <v>1.1000000000000001</v>
      </c>
      <c r="P5356" s="12">
        <f t="shared" si="504"/>
        <v>0.14000000000000001</v>
      </c>
      <c r="Q5356" s="13">
        <f t="shared" si="505"/>
        <v>0.25722600744735802</v>
      </c>
      <c r="R5356" s="1">
        <v>0</v>
      </c>
      <c r="S5356" s="1">
        <v>0</v>
      </c>
      <c r="T5356" s="1">
        <v>2.8000000000000001E-2</v>
      </c>
      <c r="U5356" s="4" t="s">
        <v>60</v>
      </c>
      <c r="V5356">
        <v>0.41</v>
      </c>
      <c r="W5356">
        <v>0.3</v>
      </c>
      <c r="X5356" s="14">
        <v>0.73</v>
      </c>
      <c r="Y5356" s="14">
        <v>2.38</v>
      </c>
      <c r="Z5356" s="14">
        <v>0.25</v>
      </c>
      <c r="AA5356" s="5">
        <f t="shared" si="507"/>
        <v>2.8000000000000001E-2</v>
      </c>
      <c r="AB5356" s="15" cm="1">
        <f t="array" ref="AB5356">_xlfn.SWITCH(U5356,"夏",122,"冬",90,"春",153,"秋",153,0)</f>
        <v>122</v>
      </c>
      <c r="AC5356" s="16">
        <f t="shared" si="508"/>
        <v>3.4159999999999999</v>
      </c>
      <c r="AD5356" s="5">
        <f>IFERROR(AA5356/D5356,0)</f>
        <v>2.2305282846918844E-4</v>
      </c>
      <c r="AE5356" s="15">
        <f t="shared" si="509"/>
        <v>0.33424657534246577</v>
      </c>
      <c r="AF5356" s="5">
        <f>IFERROR(AD5356*AE5356*48,0)</f>
        <v>3.5786229137412815E-3</v>
      </c>
    </row>
    <row r="5357" spans="1:32" x14ac:dyDescent="0.15">
      <c r="A5357" s="17">
        <v>45898</v>
      </c>
      <c r="B5357" s="1" t="s">
        <v>35</v>
      </c>
      <c r="C5357" s="1" t="s">
        <v>33</v>
      </c>
      <c r="D5357" s="9">
        <v>125.5308</v>
      </c>
      <c r="E5357" s="6">
        <v>3.15</v>
      </c>
      <c r="F5357" s="18">
        <v>0.72916666666666696</v>
      </c>
      <c r="G5357" s="1">
        <v>27.5</v>
      </c>
      <c r="H5357" s="1">
        <v>73</v>
      </c>
      <c r="I5357" s="1">
        <v>27.9</v>
      </c>
      <c r="J5357" s="1">
        <v>0.1</v>
      </c>
      <c r="K5357" s="1">
        <v>515</v>
      </c>
      <c r="L5357" s="1">
        <v>1636</v>
      </c>
      <c r="M5357" s="6">
        <f t="shared" si="506"/>
        <v>28.022828625344289</v>
      </c>
      <c r="N5357" s="19">
        <v>0.5</v>
      </c>
      <c r="O5357" s="11" cm="1">
        <f t="array" ref="O5357">ROUND(_xlfn.SWITCH(C5357,"建筑专教",IF(S5357&gt;0.1,1.38,1.28),"阶梯教室",IF(S5357&gt;0.1,1.15,1.05),"公共教室",IF(S5357&gt;0.1,1.22,1.12),IF(S5357&gt;0.1,1.2,1.1))+(MOD(ROW()*11,31)/31-0.5)*0.06,2)</f>
        <v>1.1200000000000001</v>
      </c>
      <c r="P5357" s="12">
        <f t="shared" si="504"/>
        <v>0.11</v>
      </c>
      <c r="Q5357" s="13">
        <f t="shared" si="505"/>
        <v>0.36233953393287699</v>
      </c>
      <c r="R5357" s="1">
        <v>0</v>
      </c>
      <c r="S5357" s="1">
        <v>0</v>
      </c>
      <c r="T5357" s="1">
        <v>4.2000000000000003E-2</v>
      </c>
      <c r="U5357" s="4" t="s">
        <v>60</v>
      </c>
      <c r="V5357">
        <v>0.41</v>
      </c>
      <c r="W5357">
        <v>0.3</v>
      </c>
      <c r="X5357" s="14">
        <v>0.73</v>
      </c>
      <c r="Y5357" s="14">
        <v>2.38</v>
      </c>
      <c r="Z5357" s="14">
        <v>0.25</v>
      </c>
      <c r="AA5357" s="5">
        <f t="shared" si="507"/>
        <v>4.2000000000000003E-2</v>
      </c>
      <c r="AB5357" s="15" cm="1">
        <f t="array" ref="AB5357">_xlfn.SWITCH(U5357,"夏",122,"冬",90,"春",153,"秋",153,0)</f>
        <v>122</v>
      </c>
      <c r="AC5357" s="16">
        <f t="shared" si="508"/>
        <v>5.1240000000000006</v>
      </c>
      <c r="AD5357" s="5">
        <f>IFERROR(AA5357/D5357,0)</f>
        <v>3.3457924270378269E-4</v>
      </c>
      <c r="AE5357" s="15">
        <f t="shared" si="509"/>
        <v>0.33424657534246577</v>
      </c>
      <c r="AF5357" s="5">
        <f>IFERROR(AD5357*AE5357*48,0)</f>
        <v>5.3679343706119226E-3</v>
      </c>
    </row>
    <row r="5358" spans="1:32" x14ac:dyDescent="0.15">
      <c r="A5358" s="17">
        <v>45898</v>
      </c>
      <c r="B5358" s="1" t="s">
        <v>35</v>
      </c>
      <c r="C5358" s="1" t="s">
        <v>33</v>
      </c>
      <c r="D5358" s="9">
        <v>125.5308</v>
      </c>
      <c r="E5358" s="6">
        <v>3.15</v>
      </c>
      <c r="F5358" s="18">
        <v>0.75</v>
      </c>
      <c r="G5358" s="1">
        <v>27.3</v>
      </c>
      <c r="H5358" s="1">
        <v>75</v>
      </c>
      <c r="I5358" s="1">
        <v>27.7</v>
      </c>
      <c r="J5358" s="1">
        <v>0.12</v>
      </c>
      <c r="K5358" s="1">
        <v>502</v>
      </c>
      <c r="L5358" s="1">
        <v>1712</v>
      </c>
      <c r="M5358" s="6">
        <f t="shared" si="506"/>
        <v>27.837291198228343</v>
      </c>
      <c r="N5358" s="19">
        <v>0.5</v>
      </c>
      <c r="O5358" s="11" cm="1">
        <f t="array" ref="O5358">ROUND(_xlfn.SWITCH(C5358,"建筑专教",IF(S5358&gt;0.1,1.38,1.28),"阶梯教室",IF(S5358&gt;0.1,1.15,1.05),"公共教室",IF(S5358&gt;0.1,1.22,1.12),IF(S5358&gt;0.1,1.2,1.1))+(MOD(ROW()*11,31)/31-0.5)*0.06,2)</f>
        <v>1.08</v>
      </c>
      <c r="P5358" s="12">
        <f t="shared" si="504"/>
        <v>0.1</v>
      </c>
      <c r="Q5358" s="13">
        <f t="shared" si="505"/>
        <v>0.21725354442423558</v>
      </c>
      <c r="R5358" s="1">
        <v>0</v>
      </c>
      <c r="S5358" s="1">
        <v>0</v>
      </c>
      <c r="T5358" s="1">
        <v>3.2000000000000001E-2</v>
      </c>
      <c r="U5358" s="4" t="s">
        <v>60</v>
      </c>
      <c r="V5358">
        <v>0.41</v>
      </c>
      <c r="W5358">
        <v>0.3</v>
      </c>
      <c r="X5358" s="14">
        <v>0.73</v>
      </c>
      <c r="Y5358" s="14">
        <v>2.38</v>
      </c>
      <c r="Z5358" s="14">
        <v>0.25</v>
      </c>
      <c r="AA5358" s="5">
        <f t="shared" si="507"/>
        <v>3.2000000000000001E-2</v>
      </c>
      <c r="AB5358" s="15" cm="1">
        <f t="array" ref="AB5358">_xlfn.SWITCH(U5358,"夏",122,"冬",90,"春",153,"秋",153,0)</f>
        <v>122</v>
      </c>
      <c r="AC5358" s="16">
        <f t="shared" si="508"/>
        <v>3.9039999999999999</v>
      </c>
      <c r="AD5358" s="5">
        <f>IFERROR(AA5358/D5358,0)</f>
        <v>2.5491751825050107E-4</v>
      </c>
      <c r="AE5358" s="15">
        <f t="shared" si="509"/>
        <v>0.33424657534246577</v>
      </c>
      <c r="AF5358" s="5">
        <f>IFERROR(AD5358*AE5358*48,0)</f>
        <v>4.089854758561464E-3</v>
      </c>
    </row>
    <row r="5359" spans="1:32" x14ac:dyDescent="0.15">
      <c r="A5359" s="17">
        <v>45898</v>
      </c>
      <c r="B5359" s="1" t="s">
        <v>35</v>
      </c>
      <c r="C5359" s="1" t="s">
        <v>33</v>
      </c>
      <c r="D5359" s="9">
        <v>125.5308</v>
      </c>
      <c r="E5359" s="6">
        <v>3.15</v>
      </c>
      <c r="F5359" s="18">
        <v>0.79166666666666696</v>
      </c>
      <c r="G5359" s="1">
        <v>26.9</v>
      </c>
      <c r="H5359" s="1">
        <v>77</v>
      </c>
      <c r="I5359" s="1">
        <v>27.3</v>
      </c>
      <c r="J5359" s="1">
        <v>0.14000000000000001</v>
      </c>
      <c r="K5359" s="1">
        <v>475</v>
      </c>
      <c r="L5359" s="1">
        <v>1864</v>
      </c>
      <c r="M5359" s="6">
        <f t="shared" si="506"/>
        <v>27.451186728565631</v>
      </c>
      <c r="N5359" s="19">
        <v>0.5</v>
      </c>
      <c r="O5359" s="11" cm="1">
        <f t="array" ref="O5359">ROUND(_xlfn.SWITCH(C5359,"建筑专教",IF(S5359&gt;0.1,1.38,1.28),"阶梯教室",IF(S5359&gt;0.1,1.15,1.05),"公共教室",IF(S5359&gt;0.1,1.22,1.12),IF(S5359&gt;0.1,1.2,1.1))+(MOD(ROW()*11,31)/31-0.5)*0.06,2)</f>
        <v>1.1000000000000001</v>
      </c>
      <c r="P5359" s="12">
        <f t="shared" si="504"/>
        <v>7.0000000000000007E-2</v>
      </c>
      <c r="Q5359" s="13">
        <f t="shared" si="505"/>
        <v>0.11742497279456918</v>
      </c>
      <c r="R5359" s="1">
        <v>0</v>
      </c>
      <c r="S5359" s="1">
        <v>0</v>
      </c>
      <c r="T5359" s="1">
        <v>4.0000000000000001E-3</v>
      </c>
      <c r="U5359" s="4" t="s">
        <v>60</v>
      </c>
      <c r="V5359">
        <v>0.41</v>
      </c>
      <c r="W5359">
        <v>0.3</v>
      </c>
      <c r="X5359" s="14">
        <v>0.73</v>
      </c>
      <c r="Y5359" s="14">
        <v>2.38</v>
      </c>
      <c r="Z5359" s="14">
        <v>0.25</v>
      </c>
      <c r="AA5359" s="5">
        <f t="shared" si="507"/>
        <v>4.0000000000000001E-3</v>
      </c>
      <c r="AB5359" s="15" cm="1">
        <f t="array" ref="AB5359">_xlfn.SWITCH(U5359,"夏",122,"冬",90,"春",153,"秋",153,0)</f>
        <v>122</v>
      </c>
      <c r="AC5359" s="16">
        <f t="shared" si="508"/>
        <v>0.48799999999999999</v>
      </c>
      <c r="AD5359" s="5">
        <f>IFERROR(AA5359/D5359,0)</f>
        <v>3.1864689781312633E-5</v>
      </c>
      <c r="AE5359" s="15">
        <f t="shared" si="509"/>
        <v>0.33424657534246577</v>
      </c>
      <c r="AF5359" s="5">
        <f>IFERROR(AD5359*AE5359*48,0)</f>
        <v>5.1123184482018301E-4</v>
      </c>
    </row>
    <row r="5360" spans="1:32" x14ac:dyDescent="0.15">
      <c r="A5360" s="17">
        <v>45898</v>
      </c>
      <c r="B5360" s="1" t="s">
        <v>35</v>
      </c>
      <c r="C5360" s="1" t="s">
        <v>33</v>
      </c>
      <c r="D5360" s="9">
        <v>125.5308</v>
      </c>
      <c r="E5360" s="6">
        <v>3.15</v>
      </c>
      <c r="F5360" s="18">
        <v>0.8125</v>
      </c>
      <c r="G5360" s="1">
        <v>26.7</v>
      </c>
      <c r="H5360" s="1">
        <v>75</v>
      </c>
      <c r="I5360" s="1">
        <v>27.1</v>
      </c>
      <c r="J5360" s="1">
        <v>0.12</v>
      </c>
      <c r="K5360" s="1">
        <v>462</v>
      </c>
      <c r="L5360" s="1">
        <v>1940</v>
      </c>
      <c r="M5360" s="6">
        <f t="shared" si="506"/>
        <v>27.238115147983876</v>
      </c>
      <c r="N5360" s="19">
        <v>0.5</v>
      </c>
      <c r="O5360" s="11" cm="1">
        <f t="array" ref="O5360">ROUND(_xlfn.SWITCH(C5360,"建筑专教",IF(S5360&gt;0.1,1.38,1.28),"阶梯教室",IF(S5360&gt;0.1,1.15,1.05),"公共教室",IF(S5360&gt;0.1,1.22,1.12),IF(S5360&gt;0.1,1.2,1.1))+(MOD(ROW()*11,31)/31-0.5)*0.06,2)</f>
        <v>1.1299999999999999</v>
      </c>
      <c r="P5360" s="12">
        <f t="shared" si="504"/>
        <v>0.06</v>
      </c>
      <c r="Q5360" s="13">
        <f t="shared" si="505"/>
        <v>0.10746354247089299</v>
      </c>
      <c r="R5360" s="1">
        <v>0</v>
      </c>
      <c r="S5360" s="1">
        <v>0</v>
      </c>
      <c r="T5360" s="1">
        <v>2.8000000000000001E-2</v>
      </c>
      <c r="U5360" s="4" t="s">
        <v>60</v>
      </c>
      <c r="V5360">
        <v>0.41</v>
      </c>
      <c r="W5360">
        <v>0.3</v>
      </c>
      <c r="X5360" s="14">
        <v>0.73</v>
      </c>
      <c r="Y5360" s="14">
        <v>2.38</v>
      </c>
      <c r="Z5360" s="14">
        <v>0.25</v>
      </c>
      <c r="AA5360" s="5">
        <f t="shared" si="507"/>
        <v>2.8000000000000001E-2</v>
      </c>
      <c r="AB5360" s="15" cm="1">
        <f t="array" ref="AB5360">_xlfn.SWITCH(U5360,"夏",122,"冬",90,"春",153,"秋",153,0)</f>
        <v>122</v>
      </c>
      <c r="AC5360" s="16">
        <f t="shared" si="508"/>
        <v>3.4159999999999999</v>
      </c>
      <c r="AD5360" s="5">
        <f>IFERROR(AA5360/D5360,0)</f>
        <v>2.2305282846918844E-4</v>
      </c>
      <c r="AE5360" s="15">
        <f t="shared" si="509"/>
        <v>0.33424657534246577</v>
      </c>
      <c r="AF5360" s="5">
        <f>IFERROR(AD5360*AE5360*48,0)</f>
        <v>3.5786229137412815E-3</v>
      </c>
    </row>
    <row r="5361" spans="1:32" x14ac:dyDescent="0.15">
      <c r="A5361" s="17">
        <v>45898</v>
      </c>
      <c r="B5361" s="1" t="s">
        <v>35</v>
      </c>
      <c r="C5361" s="1" t="s">
        <v>33</v>
      </c>
      <c r="D5361" s="9">
        <v>125.5308</v>
      </c>
      <c r="E5361" s="6">
        <v>3.15</v>
      </c>
      <c r="F5361" s="18">
        <v>0.83333333333333304</v>
      </c>
      <c r="G5361" s="1">
        <v>26.5</v>
      </c>
      <c r="H5361" s="1">
        <v>73</v>
      </c>
      <c r="I5361" s="1">
        <v>26.9</v>
      </c>
      <c r="J5361" s="1">
        <v>0.12</v>
      </c>
      <c r="K5361" s="1">
        <v>448</v>
      </c>
      <c r="L5361" s="1">
        <v>2016</v>
      </c>
      <c r="M5361" s="6">
        <f t="shared" si="506"/>
        <v>27.038391261725224</v>
      </c>
      <c r="N5361" s="19">
        <v>0.5</v>
      </c>
      <c r="O5361" s="11" cm="1">
        <f t="array" ref="O5361">ROUND(_xlfn.SWITCH(C5361,"建筑专教",IF(S5361&gt;0.1,1.38,1.28),"阶梯教室",IF(S5361&gt;0.1,1.15,1.05),"公共教室",IF(S5361&gt;0.1,1.22,1.12),IF(S5361&gt;0.1,1.2,1.1))+(MOD(ROW()*11,31)/31-0.5)*0.06,2)</f>
        <v>1.0900000000000001</v>
      </c>
      <c r="P5361" s="12">
        <f t="shared" si="504"/>
        <v>0.05</v>
      </c>
      <c r="Q5361" s="13">
        <f t="shared" si="505"/>
        <v>-5.0836054579409172E-2</v>
      </c>
      <c r="R5361" s="1">
        <v>0</v>
      </c>
      <c r="S5361" s="1">
        <v>0</v>
      </c>
      <c r="T5361" s="1">
        <v>3.5000000000000003E-2</v>
      </c>
      <c r="U5361" s="4" t="s">
        <v>60</v>
      </c>
      <c r="V5361">
        <v>0.41</v>
      </c>
      <c r="W5361">
        <v>0.3</v>
      </c>
      <c r="X5361" s="14">
        <v>0.73</v>
      </c>
      <c r="Y5361" s="14">
        <v>2.38</v>
      </c>
      <c r="Z5361" s="14">
        <v>0.25</v>
      </c>
      <c r="AA5361" s="5">
        <f t="shared" si="507"/>
        <v>3.5000000000000003E-2</v>
      </c>
      <c r="AB5361" s="15" cm="1">
        <f t="array" ref="AB5361">_xlfn.SWITCH(U5361,"夏",122,"冬",90,"春",153,"秋",153,0)</f>
        <v>122</v>
      </c>
      <c r="AC5361" s="16">
        <f t="shared" si="508"/>
        <v>4.2700000000000005</v>
      </c>
      <c r="AD5361" s="5">
        <f>IFERROR(AA5361/D5361,0)</f>
        <v>2.7881603558648556E-4</v>
      </c>
      <c r="AE5361" s="15">
        <f t="shared" si="509"/>
        <v>0.33424657534246577</v>
      </c>
      <c r="AF5361" s="5">
        <f>IFERROR(AD5361*AE5361*48,0)</f>
        <v>4.4732786421766016E-3</v>
      </c>
    </row>
    <row r="5362" spans="1:32" x14ac:dyDescent="0.15">
      <c r="A5362" s="17">
        <v>45898</v>
      </c>
      <c r="B5362" s="1" t="s">
        <v>35</v>
      </c>
      <c r="C5362" s="1" t="s">
        <v>33</v>
      </c>
      <c r="D5362" s="9">
        <v>125.5308</v>
      </c>
      <c r="E5362" s="6">
        <v>3.15</v>
      </c>
      <c r="F5362" s="18">
        <v>0.85416666666666696</v>
      </c>
      <c r="G5362" s="1">
        <v>26.3</v>
      </c>
      <c r="H5362" s="1">
        <v>71</v>
      </c>
      <c r="I5362" s="1">
        <v>26.7</v>
      </c>
      <c r="J5362" s="1">
        <v>0.14000000000000001</v>
      </c>
      <c r="K5362" s="1">
        <v>435</v>
      </c>
      <c r="L5362" s="1">
        <v>2092</v>
      </c>
      <c r="M5362" s="6">
        <f t="shared" si="506"/>
        <v>26.852095199132691</v>
      </c>
      <c r="N5362" s="19">
        <v>0.5</v>
      </c>
      <c r="O5362" s="11" cm="1">
        <f t="array" ref="O5362">ROUND(_xlfn.SWITCH(C5362,"建筑专教",IF(S5362&gt;0.1,1.38,1.28),"阶梯教室",IF(S5362&gt;0.1,1.15,1.05),"公共教室",IF(S5362&gt;0.1,1.22,1.12),IF(S5362&gt;0.1,1.2,1.1))+(MOD(ROW()*11,31)/31-0.5)*0.06,2)</f>
        <v>1.1100000000000001</v>
      </c>
      <c r="P5362" s="12">
        <f t="shared" ref="P5362:P5425" si="510">IF(O5362=0,0,ROUND(MIN(MAX((K5362-400)/(320*E5362*IF(C5362="公共教室",0.95,IF(C5362="建筑专教",0.85,IF(C5362="阶梯教室",1.15,1)))),0),2),2))</f>
        <v>0.03</v>
      </c>
      <c r="Q5362" s="13">
        <f t="shared" si="505"/>
        <v>-7.4353975677898268E-2</v>
      </c>
      <c r="R5362" s="1">
        <v>0</v>
      </c>
      <c r="S5362" s="1">
        <v>0</v>
      </c>
      <c r="T5362" s="1">
        <v>4.2000000000000003E-2</v>
      </c>
      <c r="U5362" s="4" t="s">
        <v>60</v>
      </c>
      <c r="V5362">
        <v>0.41</v>
      </c>
      <c r="W5362">
        <v>0.3</v>
      </c>
      <c r="X5362" s="14">
        <v>0.73</v>
      </c>
      <c r="Y5362" s="14">
        <v>2.38</v>
      </c>
      <c r="Z5362" s="14">
        <v>0.25</v>
      </c>
      <c r="AA5362" s="5">
        <f t="shared" si="507"/>
        <v>4.2000000000000003E-2</v>
      </c>
      <c r="AB5362" s="15" cm="1">
        <f t="array" ref="AB5362">_xlfn.SWITCH(U5362,"夏",122,"冬",90,"春",153,"秋",153,0)</f>
        <v>122</v>
      </c>
      <c r="AC5362" s="16">
        <f t="shared" si="508"/>
        <v>5.1240000000000006</v>
      </c>
      <c r="AD5362" s="5">
        <f>IFERROR(AA5362/D5362,0)</f>
        <v>3.3457924270378269E-4</v>
      </c>
      <c r="AE5362" s="15">
        <f t="shared" si="509"/>
        <v>0.33424657534246577</v>
      </c>
      <c r="AF5362" s="5">
        <f>IFERROR(AD5362*AE5362*48,0)</f>
        <v>5.3679343706119226E-3</v>
      </c>
    </row>
    <row r="5363" spans="1:32" x14ac:dyDescent="0.15">
      <c r="A5363" s="17">
        <v>45898</v>
      </c>
      <c r="B5363" s="1" t="s">
        <v>35</v>
      </c>
      <c r="C5363" s="1" t="s">
        <v>33</v>
      </c>
      <c r="D5363" s="9">
        <v>125.5308</v>
      </c>
      <c r="E5363" s="6">
        <v>3.15</v>
      </c>
      <c r="F5363" s="18">
        <v>0.875</v>
      </c>
      <c r="G5363" s="1">
        <v>26.1</v>
      </c>
      <c r="H5363" s="1">
        <v>69</v>
      </c>
      <c r="I5363" s="1">
        <v>26.5</v>
      </c>
      <c r="J5363" s="1">
        <v>0.16</v>
      </c>
      <c r="K5363" s="1">
        <v>422</v>
      </c>
      <c r="L5363" s="1">
        <v>2168</v>
      </c>
      <c r="M5363" s="6">
        <f t="shared" si="506"/>
        <v>26.665101680273096</v>
      </c>
      <c r="N5363" s="19">
        <v>0.5</v>
      </c>
      <c r="O5363" s="11" cm="1">
        <f t="array" ref="O5363">ROUND(_xlfn.SWITCH(C5363,"建筑专教",IF(S5363&gt;0.1,1.38,1.28),"阶梯教室",IF(S5363&gt;0.1,1.15,1.05),"公共教室",IF(S5363&gt;0.1,1.22,1.12),IF(S5363&gt;0.1,1.2,1.1))+(MOD(ROW()*11,31)/31-0.5)*0.06,2)</f>
        <v>1.07</v>
      </c>
      <c r="P5363" s="12">
        <f t="shared" si="510"/>
        <v>0.02</v>
      </c>
      <c r="Q5363" s="13">
        <f t="shared" si="505"/>
        <v>-0.24282677369318961</v>
      </c>
      <c r="R5363" s="1">
        <v>0</v>
      </c>
      <c r="S5363" s="1">
        <v>0</v>
      </c>
      <c r="T5363" s="1">
        <v>3.5000000000000003E-2</v>
      </c>
      <c r="U5363" s="4" t="s">
        <v>60</v>
      </c>
      <c r="V5363">
        <v>0.41</v>
      </c>
      <c r="W5363">
        <v>0.3</v>
      </c>
      <c r="X5363" s="14">
        <v>0.73</v>
      </c>
      <c r="Y5363" s="14">
        <v>2.38</v>
      </c>
      <c r="Z5363" s="14">
        <v>0.25</v>
      </c>
      <c r="AA5363" s="5">
        <f t="shared" si="507"/>
        <v>3.5000000000000003E-2</v>
      </c>
      <c r="AB5363" s="15" cm="1">
        <f t="array" ref="AB5363">_xlfn.SWITCH(U5363,"夏",122,"冬",90,"春",153,"秋",153,0)</f>
        <v>122</v>
      </c>
      <c r="AC5363" s="16">
        <f t="shared" si="508"/>
        <v>4.2700000000000005</v>
      </c>
      <c r="AD5363" s="5">
        <f>IFERROR(AA5363/D5363,0)</f>
        <v>2.7881603558648556E-4</v>
      </c>
      <c r="AE5363" s="15">
        <f t="shared" si="509"/>
        <v>0.33424657534246577</v>
      </c>
      <c r="AF5363" s="5">
        <f>IFERROR(AD5363*AE5363*48,0)</f>
        <v>4.4732786421766016E-3</v>
      </c>
    </row>
    <row r="5364" spans="1:32" x14ac:dyDescent="0.15">
      <c r="A5364" s="17">
        <v>45898</v>
      </c>
      <c r="B5364" s="1" t="s">
        <v>35</v>
      </c>
      <c r="C5364" s="1" t="s">
        <v>33</v>
      </c>
      <c r="D5364" s="9">
        <v>125.5308</v>
      </c>
      <c r="E5364" s="6">
        <v>3.15</v>
      </c>
      <c r="F5364" s="18">
        <v>0.89583333333333304</v>
      </c>
      <c r="G5364" s="1">
        <v>25.9</v>
      </c>
      <c r="H5364" s="1">
        <v>67</v>
      </c>
      <c r="I5364" s="1">
        <v>26.3</v>
      </c>
      <c r="J5364" s="1">
        <v>0.14000000000000001</v>
      </c>
      <c r="K5364" s="1">
        <v>408</v>
      </c>
      <c r="L5364" s="1">
        <v>2244</v>
      </c>
      <c r="M5364" s="6">
        <f t="shared" si="506"/>
        <v>26.452704890344421</v>
      </c>
      <c r="N5364" s="19">
        <v>0.5</v>
      </c>
      <c r="O5364" s="11" cm="1">
        <f t="array" ref="O5364">ROUND(_xlfn.SWITCH(C5364,"建筑专教",IF(S5364&gt;0.1,1.38,1.28),"阶梯教室",IF(S5364&gt;0.1,1.15,1.05),"公共教室",IF(S5364&gt;0.1,1.22,1.12),IF(S5364&gt;0.1,1.2,1.1))+(MOD(ROW()*11,31)/31-0.5)*0.06,2)</f>
        <v>1.0900000000000001</v>
      </c>
      <c r="P5364" s="12">
        <f t="shared" si="510"/>
        <v>0.01</v>
      </c>
      <c r="Q5364" s="13">
        <f t="shared" si="505"/>
        <v>-0.26744205839223978</v>
      </c>
      <c r="R5364" s="1">
        <v>0</v>
      </c>
      <c r="S5364" s="1">
        <v>0</v>
      </c>
      <c r="T5364" s="1">
        <v>4.0000000000000001E-3</v>
      </c>
      <c r="U5364" s="4" t="s">
        <v>60</v>
      </c>
      <c r="V5364">
        <v>0.41</v>
      </c>
      <c r="W5364">
        <v>0.3</v>
      </c>
      <c r="X5364" s="14">
        <v>0.73</v>
      </c>
      <c r="Y5364" s="14">
        <v>2.38</v>
      </c>
      <c r="Z5364" s="14">
        <v>0.25</v>
      </c>
      <c r="AA5364" s="5">
        <f t="shared" si="507"/>
        <v>4.0000000000000001E-3</v>
      </c>
      <c r="AB5364" s="15" cm="1">
        <f t="array" ref="AB5364">_xlfn.SWITCH(U5364,"夏",122,"冬",90,"春",153,"秋",153,0)</f>
        <v>122</v>
      </c>
      <c r="AC5364" s="16">
        <f t="shared" si="508"/>
        <v>0.48799999999999999</v>
      </c>
      <c r="AD5364" s="5">
        <f>IFERROR(AA5364/D5364,0)</f>
        <v>3.1864689781312633E-5</v>
      </c>
      <c r="AE5364" s="15">
        <f t="shared" si="509"/>
        <v>0.33424657534246577</v>
      </c>
      <c r="AF5364" s="5">
        <f>IFERROR(AD5364*AE5364*48,0)</f>
        <v>5.1123184482018301E-4</v>
      </c>
    </row>
    <row r="5365" spans="1:32" x14ac:dyDescent="0.15">
      <c r="A5365" s="17">
        <v>45898</v>
      </c>
      <c r="B5365" s="1" t="s">
        <v>35</v>
      </c>
      <c r="C5365" s="1" t="s">
        <v>33</v>
      </c>
      <c r="D5365" s="9">
        <v>125.5308</v>
      </c>
      <c r="E5365" s="6">
        <v>3.15</v>
      </c>
      <c r="F5365" s="18">
        <v>0.91666666666666696</v>
      </c>
      <c r="G5365" s="1">
        <v>25.7</v>
      </c>
      <c r="H5365" s="1">
        <v>65</v>
      </c>
      <c r="I5365" s="1">
        <v>26.1</v>
      </c>
      <c r="J5365" s="1">
        <v>0.12</v>
      </c>
      <c r="K5365" s="1">
        <v>395</v>
      </c>
      <c r="L5365" s="1">
        <v>2320</v>
      </c>
      <c r="M5365" s="6">
        <f t="shared" si="506"/>
        <v>26.239503100981437</v>
      </c>
      <c r="N5365" s="19">
        <v>0.5</v>
      </c>
      <c r="O5365" s="11" cm="1">
        <f t="array" ref="O5365">ROUND(_xlfn.SWITCH(C5365,"建筑专教",IF(S5365&gt;0.1,1.38,1.28),"阶梯教室",IF(S5365&gt;0.1,1.15,1.05),"公共教室",IF(S5365&gt;0.1,1.22,1.12),IF(S5365&gt;0.1,1.2,1.1))+(MOD(ROW()*11,31)/31-0.5)*0.06,2)</f>
        <v>1.1100000000000001</v>
      </c>
      <c r="P5365" s="12">
        <f t="shared" si="510"/>
        <v>0</v>
      </c>
      <c r="Q5365" s="13">
        <f t="shared" si="505"/>
        <v>-0.29130841308399158</v>
      </c>
      <c r="R5365" s="1">
        <v>0</v>
      </c>
      <c r="S5365" s="1">
        <v>0</v>
      </c>
      <c r="T5365" s="1">
        <v>4.0000000000000001E-3</v>
      </c>
      <c r="U5365" s="4" t="s">
        <v>60</v>
      </c>
      <c r="V5365">
        <v>0.41</v>
      </c>
      <c r="W5365">
        <v>0.3</v>
      </c>
      <c r="X5365" s="14">
        <v>0.73</v>
      </c>
      <c r="Y5365" s="14">
        <v>2.38</v>
      </c>
      <c r="Z5365" s="14">
        <v>0.25</v>
      </c>
      <c r="AA5365" s="5">
        <f t="shared" si="507"/>
        <v>4.0000000000000001E-3</v>
      </c>
      <c r="AB5365" s="15" cm="1">
        <f t="array" ref="AB5365">_xlfn.SWITCH(U5365,"夏",122,"冬",90,"春",153,"秋",153,0)</f>
        <v>122</v>
      </c>
      <c r="AC5365" s="16">
        <f t="shared" si="508"/>
        <v>0.48799999999999999</v>
      </c>
      <c r="AD5365" s="5">
        <f>IFERROR(AA5365/D5365,0)</f>
        <v>3.1864689781312633E-5</v>
      </c>
      <c r="AE5365" s="15">
        <f t="shared" si="509"/>
        <v>0.33424657534246577</v>
      </c>
      <c r="AF5365" s="5">
        <f>IFERROR(AD5365*AE5365*48,0)</f>
        <v>5.1123184482018301E-4</v>
      </c>
    </row>
    <row r="5366" spans="1:32" x14ac:dyDescent="0.15">
      <c r="A5366" s="17">
        <v>45898</v>
      </c>
      <c r="B5366" s="1" t="s">
        <v>36</v>
      </c>
      <c r="C5366" s="1" t="s">
        <v>33</v>
      </c>
      <c r="D5366" s="9">
        <v>125.5308</v>
      </c>
      <c r="E5366" s="6">
        <v>3.15</v>
      </c>
      <c r="F5366" s="18">
        <v>0.33333333333333298</v>
      </c>
      <c r="G5366" s="1">
        <v>22.3</v>
      </c>
      <c r="H5366" s="1">
        <v>68</v>
      </c>
      <c r="I5366" s="1">
        <v>22.8</v>
      </c>
      <c r="J5366" s="1">
        <v>0.1</v>
      </c>
      <c r="K5366" s="1">
        <v>408</v>
      </c>
      <c r="L5366" s="1">
        <v>210</v>
      </c>
      <c r="M5366" s="6">
        <f t="shared" si="506"/>
        <v>22.961577394128597</v>
      </c>
      <c r="N5366" s="19">
        <v>0.5</v>
      </c>
      <c r="O5366" s="11" cm="1">
        <f t="array" ref="O5366">ROUND(_xlfn.SWITCH(C5366,"建筑专教",IF(S5366&gt;0.1,1.38,1.28),"阶梯教室",IF(S5366&gt;0.1,1.15,1.05),"公共教室",IF(S5366&gt;0.1,1.22,1.12),IF(S5366&gt;0.1,1.2,1.1))+(MOD(ROW()*11,31)/31-0.5)*0.06,2)</f>
        <v>1.17</v>
      </c>
      <c r="P5366" s="12">
        <f t="shared" si="510"/>
        <v>0.01</v>
      </c>
      <c r="Q5366" s="13">
        <f t="shared" ref="Q5366:Q5429" si="511">(0.303*EXP(-0.036*(O5366*58.15))+0.028)*((O5366*58.15)-0.00305*(5733-6.99*(O5366*58.15)-(EXP(16.6536-4030.183/(G5366+235))*(H5366/100)))-0.42*((O5366*58.15)-58.15)-0.000017*(O5366*58.15)*(5867-(EXP(16.6536-4030.183/(G5366+235))*(H5366/100)))-0.0014*(O5366*58.15)*(34-G5366)-0.0000000396*IF(N5366*0.155&gt;0.078,1.05+0.645*N5366*0.155,1)*(POWER((35.7-0.028*(O5366*58.15)-N5366*0.155*(0.0000000396*IF(N5366*0.155&gt;0.078,1.05+0.645*N5366*0.155,1)*(POWER((35.7-0.028*(O5366*58.15)-N5366*0.155*0.1)+273,4)-POWER(M5366+273,4))+IF(N5366*0.155&gt;0.078,1.05+0.645*N5366*0.155,1)*IF(J5366&lt;0.2,2.38*ABS(35.7-0.028*(O5366*58.15)-G5366)^0.25,12.1*SQRT(J5366))*(35.7-0.028*(O5366*58.15)-G5366))+273),4)-POWER(M5366+273,4))-IF(N5366*0.155&gt;0.078,1.05+0.645*N5366*0.155,1)*IF(J5366&lt;0.2,2.38*ABS(35.7-0.028*(O5366*58.15)-N5366*0.155*0.1-G5366)^0.25,12.1*SQRT(J5366))*(35.7-0.028*(O5366*58.15)-N5366*0.155*0.1-G5366))</f>
        <v>-1.3062339955422302</v>
      </c>
      <c r="R5366" s="1">
        <v>0</v>
      </c>
      <c r="S5366" s="1">
        <v>0.12</v>
      </c>
      <c r="T5366" s="1">
        <v>2E-3</v>
      </c>
      <c r="U5366" s="4" t="s">
        <v>60</v>
      </c>
      <c r="V5366">
        <v>0.41</v>
      </c>
      <c r="W5366">
        <v>0.3</v>
      </c>
      <c r="X5366" s="14">
        <v>0.73</v>
      </c>
      <c r="Y5366" s="14">
        <v>2.38</v>
      </c>
      <c r="Z5366" s="14">
        <v>0.25</v>
      </c>
      <c r="AA5366" s="5">
        <f t="shared" si="507"/>
        <v>0.122</v>
      </c>
      <c r="AB5366" s="15" cm="1">
        <f t="array" ref="AB5366">_xlfn.SWITCH(U5366,"夏",122,"冬",90,"春",153,"秋",153,0)</f>
        <v>122</v>
      </c>
      <c r="AC5366" s="16">
        <f t="shared" si="508"/>
        <v>14.884</v>
      </c>
      <c r="AD5366" s="5">
        <f>IFERROR(AA5366/D5366,0)</f>
        <v>9.7187303833003527E-4</v>
      </c>
      <c r="AE5366" s="15">
        <f t="shared" si="509"/>
        <v>0.33424657534246577</v>
      </c>
      <c r="AF5366" s="5">
        <f>IFERROR(AD5366*AE5366*48,0)</f>
        <v>1.5592571267015579E-2</v>
      </c>
    </row>
    <row r="5367" spans="1:32" x14ac:dyDescent="0.15">
      <c r="A5367" s="17">
        <v>45898</v>
      </c>
      <c r="B5367" s="1" t="s">
        <v>36</v>
      </c>
      <c r="C5367" s="1" t="s">
        <v>33</v>
      </c>
      <c r="D5367" s="9">
        <v>125.5308</v>
      </c>
      <c r="E5367" s="6">
        <v>3.15</v>
      </c>
      <c r="F5367" s="18">
        <v>0.35416666666666702</v>
      </c>
      <c r="G5367" s="1">
        <v>22.9</v>
      </c>
      <c r="H5367" s="1">
        <v>66</v>
      </c>
      <c r="I5367" s="1">
        <v>23.4</v>
      </c>
      <c r="J5367" s="1">
        <v>0.13</v>
      </c>
      <c r="K5367" s="1">
        <v>525</v>
      </c>
      <c r="L5367" s="1">
        <v>280</v>
      </c>
      <c r="M5367" s="6">
        <f t="shared" si="506"/>
        <v>23.587953597458011</v>
      </c>
      <c r="N5367" s="19">
        <v>0.5</v>
      </c>
      <c r="O5367" s="11" cm="1">
        <f t="array" ref="O5367">ROUND(_xlfn.SWITCH(C5367,"建筑专教",IF(S5367&gt;0.1,1.38,1.28),"阶梯教室",IF(S5367&gt;0.1,1.15,1.05),"公共教室",IF(S5367&gt;0.1,1.22,1.12),IF(S5367&gt;0.1,1.2,1.1))+(MOD(ROW()*11,31)/31-0.5)*0.06,2)</f>
        <v>1.2</v>
      </c>
      <c r="P5367" s="12">
        <f t="shared" si="510"/>
        <v>0.12</v>
      </c>
      <c r="Q5367" s="13">
        <f t="shared" si="511"/>
        <v>-0.99793259273757373</v>
      </c>
      <c r="R5367" s="1">
        <v>1.4</v>
      </c>
      <c r="S5367" s="1">
        <v>0.28000000000000003</v>
      </c>
      <c r="T5367" s="1">
        <v>1.7999999999999999E-2</v>
      </c>
      <c r="U5367" s="4" t="s">
        <v>60</v>
      </c>
      <c r="V5367">
        <v>0.41</v>
      </c>
      <c r="W5367">
        <v>0.3</v>
      </c>
      <c r="X5367" s="14">
        <v>0.73</v>
      </c>
      <c r="Y5367" s="14">
        <v>2.38</v>
      </c>
      <c r="Z5367" s="14">
        <v>0.25</v>
      </c>
      <c r="AA5367" s="5">
        <f t="shared" si="507"/>
        <v>1.698</v>
      </c>
      <c r="AB5367" s="15" cm="1">
        <f t="array" ref="AB5367">_xlfn.SWITCH(U5367,"夏",122,"冬",90,"春",153,"秋",153,0)</f>
        <v>122</v>
      </c>
      <c r="AC5367" s="16">
        <f t="shared" si="508"/>
        <v>207.15600000000001</v>
      </c>
      <c r="AD5367" s="5">
        <f>IFERROR(AA5367/D5367,0)</f>
        <v>1.3526560812167214E-2</v>
      </c>
      <c r="AE5367" s="15">
        <f t="shared" si="509"/>
        <v>0.33424657534246577</v>
      </c>
      <c r="AF5367" s="5">
        <f>IFERROR(AD5367*AE5367*48,0)</f>
        <v>0.21701791812616766</v>
      </c>
    </row>
    <row r="5368" spans="1:32" x14ac:dyDescent="0.15">
      <c r="A5368" s="17">
        <v>45898</v>
      </c>
      <c r="B5368" s="1" t="s">
        <v>36</v>
      </c>
      <c r="C5368" s="1" t="s">
        <v>33</v>
      </c>
      <c r="D5368" s="9">
        <v>125.5308</v>
      </c>
      <c r="E5368" s="6">
        <v>3.15</v>
      </c>
      <c r="F5368" s="18">
        <v>0.375</v>
      </c>
      <c r="G5368" s="1">
        <v>23.4</v>
      </c>
      <c r="H5368" s="1">
        <v>64</v>
      </c>
      <c r="I5368" s="1">
        <v>23.9</v>
      </c>
      <c r="J5368" s="1">
        <v>0.15</v>
      </c>
      <c r="K5368" s="1">
        <v>685</v>
      </c>
      <c r="L5368" s="1">
        <v>350</v>
      </c>
      <c r="M5368" s="6">
        <f t="shared" si="506"/>
        <v>24.103756065051755</v>
      </c>
      <c r="N5368" s="19">
        <v>0.5</v>
      </c>
      <c r="O5368" s="11" cm="1">
        <f t="array" ref="O5368">ROUND(_xlfn.SWITCH(C5368,"建筑专教",IF(S5368&gt;0.1,1.38,1.28),"阶梯教室",IF(S5368&gt;0.1,1.15,1.05),"公共教室",IF(S5368&gt;0.1,1.22,1.12),IF(S5368&gt;0.1,1.2,1.1))+(MOD(ROW()*11,31)/31-0.5)*0.06,2)</f>
        <v>1.22</v>
      </c>
      <c r="P5368" s="12">
        <f t="shared" si="510"/>
        <v>0.28000000000000003</v>
      </c>
      <c r="Q5368" s="13">
        <f t="shared" si="511"/>
        <v>-0.77020480305023731</v>
      </c>
      <c r="R5368" s="1">
        <v>2</v>
      </c>
      <c r="S5368" s="1">
        <v>0.22</v>
      </c>
      <c r="T5368" s="1">
        <v>3.7999999999999999E-2</v>
      </c>
      <c r="U5368" s="4" t="s">
        <v>60</v>
      </c>
      <c r="V5368">
        <v>0.41</v>
      </c>
      <c r="W5368">
        <v>0.3</v>
      </c>
      <c r="X5368" s="14">
        <v>0.73</v>
      </c>
      <c r="Y5368" s="14">
        <v>2.38</v>
      </c>
      <c r="Z5368" s="14">
        <v>0.25</v>
      </c>
      <c r="AA5368" s="5">
        <f t="shared" si="507"/>
        <v>2.258</v>
      </c>
      <c r="AB5368" s="15" cm="1">
        <f t="array" ref="AB5368">_xlfn.SWITCH(U5368,"夏",122,"冬",90,"春",153,"秋",153,0)</f>
        <v>122</v>
      </c>
      <c r="AC5368" s="16">
        <f t="shared" si="508"/>
        <v>275.476</v>
      </c>
      <c r="AD5368" s="5">
        <f>IFERROR(AA5368/D5368,0)</f>
        <v>1.7987617381550983E-2</v>
      </c>
      <c r="AE5368" s="15">
        <f t="shared" si="509"/>
        <v>0.33424657534246577</v>
      </c>
      <c r="AF5368" s="5">
        <f>IFERROR(AD5368*AE5368*48,0)</f>
        <v>0.28859037640099333</v>
      </c>
    </row>
    <row r="5369" spans="1:32" x14ac:dyDescent="0.15">
      <c r="A5369" s="17">
        <v>45898</v>
      </c>
      <c r="B5369" s="1" t="s">
        <v>36</v>
      </c>
      <c r="C5369" s="1" t="s">
        <v>33</v>
      </c>
      <c r="D5369" s="9">
        <v>125.5308</v>
      </c>
      <c r="E5369" s="6">
        <v>3.15</v>
      </c>
      <c r="F5369" s="18">
        <v>0.39583333333333298</v>
      </c>
      <c r="G5369" s="1">
        <v>23.8</v>
      </c>
      <c r="H5369" s="1">
        <v>62</v>
      </c>
      <c r="I5369" s="1">
        <v>24.3</v>
      </c>
      <c r="J5369" s="1">
        <v>0.13</v>
      </c>
      <c r="K5369" s="1">
        <v>758</v>
      </c>
      <c r="L5369" s="1">
        <v>420</v>
      </c>
      <c r="M5369" s="6">
        <f t="shared" si="506"/>
        <v>24.486254801433063</v>
      </c>
      <c r="N5369" s="19">
        <v>0.5</v>
      </c>
      <c r="O5369" s="11" cm="1">
        <f t="array" ref="O5369">ROUND(_xlfn.SWITCH(C5369,"建筑专教",IF(S5369&gt;0.1,1.38,1.28),"阶梯教室",IF(S5369&gt;0.1,1.15,1.05),"公共教室",IF(S5369&gt;0.1,1.22,1.12),IF(S5369&gt;0.1,1.2,1.1))+(MOD(ROW()*11,31)/31-0.5)*0.06,2)</f>
        <v>1.18</v>
      </c>
      <c r="P5369" s="12">
        <f t="shared" si="510"/>
        <v>0.36</v>
      </c>
      <c r="Q5369" s="13">
        <f t="shared" si="511"/>
        <v>-0.74859871806220324</v>
      </c>
      <c r="R5369" s="1">
        <v>2.4</v>
      </c>
      <c r="S5369" s="1">
        <v>0.15</v>
      </c>
      <c r="T5369" s="1">
        <v>3.2000000000000001E-2</v>
      </c>
      <c r="U5369" s="4" t="s">
        <v>60</v>
      </c>
      <c r="V5369">
        <v>0.41</v>
      </c>
      <c r="W5369">
        <v>0.3</v>
      </c>
      <c r="X5369" s="14">
        <v>0.73</v>
      </c>
      <c r="Y5369" s="14">
        <v>2.38</v>
      </c>
      <c r="Z5369" s="14">
        <v>0.25</v>
      </c>
      <c r="AA5369" s="5">
        <f t="shared" si="507"/>
        <v>2.5819999999999999</v>
      </c>
      <c r="AB5369" s="15" cm="1">
        <f t="array" ref="AB5369">_xlfn.SWITCH(U5369,"夏",122,"冬",90,"春",153,"秋",153,0)</f>
        <v>122</v>
      </c>
      <c r="AC5369" s="16">
        <f t="shared" si="508"/>
        <v>315.00399999999996</v>
      </c>
      <c r="AD5369" s="5">
        <f>IFERROR(AA5369/D5369,0)</f>
        <v>2.0568657253837302E-2</v>
      </c>
      <c r="AE5369" s="15">
        <f t="shared" si="509"/>
        <v>0.33424657534246577</v>
      </c>
      <c r="AF5369" s="5">
        <f>IFERROR(AD5369*AE5369*48,0)</f>
        <v>0.33000015583142811</v>
      </c>
    </row>
    <row r="5370" spans="1:32" x14ac:dyDescent="0.15">
      <c r="A5370" s="17">
        <v>45898</v>
      </c>
      <c r="B5370" s="1" t="s">
        <v>36</v>
      </c>
      <c r="C5370" s="1" t="s">
        <v>33</v>
      </c>
      <c r="D5370" s="9">
        <v>125.5308</v>
      </c>
      <c r="E5370" s="6">
        <v>3.15</v>
      </c>
      <c r="F5370" s="18">
        <v>0.41666666666666702</v>
      </c>
      <c r="G5370" s="1">
        <v>24</v>
      </c>
      <c r="H5370" s="1">
        <v>62</v>
      </c>
      <c r="I5370" s="1">
        <v>24.5</v>
      </c>
      <c r="J5370" s="1">
        <v>0.11</v>
      </c>
      <c r="K5370" s="1">
        <v>582</v>
      </c>
      <c r="L5370" s="1">
        <v>490</v>
      </c>
      <c r="M5370" s="6">
        <f t="shared" si="506"/>
        <v>24.66816716121815</v>
      </c>
      <c r="N5370" s="19">
        <v>0.5</v>
      </c>
      <c r="O5370" s="11" cm="1">
        <f t="array" ref="O5370">ROUND(_xlfn.SWITCH(C5370,"建筑专教",IF(S5370&gt;0.1,1.38,1.28),"阶梯教室",IF(S5370&gt;0.1,1.15,1.05),"公共教室",IF(S5370&gt;0.1,1.22,1.12),IF(S5370&gt;0.1,1.2,1.1))+(MOD(ROW()*11,31)/31-0.5)*0.06,2)</f>
        <v>1.1000000000000001</v>
      </c>
      <c r="P5370" s="12">
        <f t="shared" si="510"/>
        <v>0.18</v>
      </c>
      <c r="Q5370" s="13">
        <f t="shared" si="511"/>
        <v>-0.92212656542202931</v>
      </c>
      <c r="R5370" s="1">
        <v>0</v>
      </c>
      <c r="S5370" s="1">
        <v>0.08</v>
      </c>
      <c r="T5370" s="1">
        <v>8.0000000000000002E-3</v>
      </c>
      <c r="U5370" s="4" t="s">
        <v>60</v>
      </c>
      <c r="V5370">
        <v>0.41</v>
      </c>
      <c r="W5370">
        <v>0.3</v>
      </c>
      <c r="X5370" s="14">
        <v>0.73</v>
      </c>
      <c r="Y5370" s="14">
        <v>2.38</v>
      </c>
      <c r="Z5370" s="14">
        <v>0.25</v>
      </c>
      <c r="AA5370" s="5">
        <f t="shared" si="507"/>
        <v>8.7999999999999995E-2</v>
      </c>
      <c r="AB5370" s="15" cm="1">
        <f t="array" ref="AB5370">_xlfn.SWITCH(U5370,"夏",122,"冬",90,"春",153,"秋",153,0)</f>
        <v>122</v>
      </c>
      <c r="AC5370" s="16">
        <f t="shared" si="508"/>
        <v>10.735999999999999</v>
      </c>
      <c r="AD5370" s="5">
        <f>IFERROR(AA5370/D5370,0)</f>
        <v>7.0102317518887789E-4</v>
      </c>
      <c r="AE5370" s="15">
        <f t="shared" si="509"/>
        <v>0.33424657534246577</v>
      </c>
      <c r="AF5370" s="5">
        <f>IFERROR(AD5370*AE5370*48,0)</f>
        <v>1.1247100586044025E-2</v>
      </c>
    </row>
    <row r="5371" spans="1:32" x14ac:dyDescent="0.15">
      <c r="A5371" s="17">
        <v>45898</v>
      </c>
      <c r="B5371" s="1" t="s">
        <v>36</v>
      </c>
      <c r="C5371" s="1" t="s">
        <v>33</v>
      </c>
      <c r="D5371" s="9">
        <v>125.5308</v>
      </c>
      <c r="E5371" s="6">
        <v>3.15</v>
      </c>
      <c r="F5371" s="18">
        <v>0.4375</v>
      </c>
      <c r="G5371" s="1">
        <v>24.4</v>
      </c>
      <c r="H5371" s="1">
        <v>64</v>
      </c>
      <c r="I5371" s="1">
        <v>24.9</v>
      </c>
      <c r="J5371" s="1">
        <v>0.13</v>
      </c>
      <c r="K5371" s="1">
        <v>695</v>
      </c>
      <c r="L5371" s="1">
        <v>560</v>
      </c>
      <c r="M5371" s="6">
        <f t="shared" si="506"/>
        <v>25.085133618576833</v>
      </c>
      <c r="N5371" s="19">
        <v>0.5</v>
      </c>
      <c r="O5371" s="11" cm="1">
        <f t="array" ref="O5371">ROUND(_xlfn.SWITCH(C5371,"建筑专教",IF(S5371&gt;0.1,1.38,1.28),"阶梯教室",IF(S5371&gt;0.1,1.15,1.05),"公共教室",IF(S5371&gt;0.1,1.22,1.12),IF(S5371&gt;0.1,1.2,1.1))+(MOD(ROW()*11,31)/31-0.5)*0.06,2)</f>
        <v>1.22</v>
      </c>
      <c r="P5371" s="12">
        <f t="shared" si="510"/>
        <v>0.28999999999999998</v>
      </c>
      <c r="Q5371" s="13">
        <f t="shared" si="511"/>
        <v>-0.44303913563447417</v>
      </c>
      <c r="R5371" s="1">
        <v>2.1</v>
      </c>
      <c r="S5371" s="1">
        <v>0.12</v>
      </c>
      <c r="T5371" s="1">
        <v>3.2000000000000001E-2</v>
      </c>
      <c r="U5371" s="4" t="s">
        <v>60</v>
      </c>
      <c r="V5371">
        <v>0.41</v>
      </c>
      <c r="W5371">
        <v>0.3</v>
      </c>
      <c r="X5371" s="14">
        <v>0.73</v>
      </c>
      <c r="Y5371" s="14">
        <v>2.38</v>
      </c>
      <c r="Z5371" s="14">
        <v>0.25</v>
      </c>
      <c r="AA5371" s="5">
        <f t="shared" si="507"/>
        <v>2.2520000000000002</v>
      </c>
      <c r="AB5371" s="15" cm="1">
        <f t="array" ref="AB5371">_xlfn.SWITCH(U5371,"夏",122,"冬",90,"春",153,"秋",153,0)</f>
        <v>122</v>
      </c>
      <c r="AC5371" s="16">
        <f t="shared" si="508"/>
        <v>274.74400000000003</v>
      </c>
      <c r="AD5371" s="5">
        <f>IFERROR(AA5371/D5371,0)</f>
        <v>1.7939820346879014E-2</v>
      </c>
      <c r="AE5371" s="15">
        <f t="shared" si="509"/>
        <v>0.33424657534246577</v>
      </c>
      <c r="AF5371" s="5">
        <f>IFERROR(AD5371*AE5371*48,0)</f>
        <v>0.28782352863376304</v>
      </c>
    </row>
    <row r="5372" spans="1:32" x14ac:dyDescent="0.15">
      <c r="A5372" s="17">
        <v>45898</v>
      </c>
      <c r="B5372" s="1" t="s">
        <v>36</v>
      </c>
      <c r="C5372" s="1" t="s">
        <v>33</v>
      </c>
      <c r="D5372" s="9">
        <v>125.5308</v>
      </c>
      <c r="E5372" s="6">
        <v>3.15</v>
      </c>
      <c r="F5372" s="18">
        <v>0.45833333333333298</v>
      </c>
      <c r="G5372" s="1">
        <v>24.7</v>
      </c>
      <c r="H5372" s="1">
        <v>66</v>
      </c>
      <c r="I5372" s="1">
        <v>25.2</v>
      </c>
      <c r="J5372" s="1">
        <v>0.15</v>
      </c>
      <c r="K5372" s="1">
        <v>768</v>
      </c>
      <c r="L5372" s="1">
        <v>630</v>
      </c>
      <c r="M5372" s="6">
        <f t="shared" si="506"/>
        <v>25.401107754666953</v>
      </c>
      <c r="N5372" s="19">
        <v>0.5</v>
      </c>
      <c r="O5372" s="11" cm="1">
        <f t="array" ref="O5372">ROUND(_xlfn.SWITCH(C5372,"建筑专教",IF(S5372&gt;0.1,1.38,1.28),"阶梯教室",IF(S5372&gt;0.1,1.15,1.05),"公共教室",IF(S5372&gt;0.1,1.22,1.12),IF(S5372&gt;0.1,1.2,1.1))+(MOD(ROW()*11,31)/31-0.5)*0.06,2)</f>
        <v>1.08</v>
      </c>
      <c r="P5372" s="12">
        <f t="shared" si="510"/>
        <v>0.37</v>
      </c>
      <c r="Q5372" s="13">
        <f t="shared" si="511"/>
        <v>-0.7175790843313069</v>
      </c>
      <c r="R5372" s="1">
        <v>2.5</v>
      </c>
      <c r="S5372" s="1">
        <v>0.05</v>
      </c>
      <c r="T5372" s="1">
        <v>3.7999999999999999E-2</v>
      </c>
      <c r="U5372" s="4" t="s">
        <v>60</v>
      </c>
      <c r="V5372">
        <v>0.41</v>
      </c>
      <c r="W5372">
        <v>0.3</v>
      </c>
      <c r="X5372" s="14">
        <v>0.73</v>
      </c>
      <c r="Y5372" s="14">
        <v>2.38</v>
      </c>
      <c r="Z5372" s="14">
        <v>0.25</v>
      </c>
      <c r="AA5372" s="5">
        <f t="shared" si="507"/>
        <v>2.5879999999999996</v>
      </c>
      <c r="AB5372" s="15" cm="1">
        <f t="array" ref="AB5372">_xlfn.SWITCH(U5372,"夏",122,"冬",90,"春",153,"秋",153,0)</f>
        <v>122</v>
      </c>
      <c r="AC5372" s="16">
        <f t="shared" si="508"/>
        <v>315.73599999999993</v>
      </c>
      <c r="AD5372" s="5">
        <f>IFERROR(AA5372/D5372,0)</f>
        <v>2.0616454288509271E-2</v>
      </c>
      <c r="AE5372" s="15">
        <f t="shared" si="509"/>
        <v>0.33424657534246577</v>
      </c>
      <c r="AF5372" s="5">
        <f>IFERROR(AD5372*AE5372*48,0)</f>
        <v>0.33076700359865835</v>
      </c>
    </row>
    <row r="5373" spans="1:32" x14ac:dyDescent="0.15">
      <c r="A5373" s="17">
        <v>45898</v>
      </c>
      <c r="B5373" s="1" t="s">
        <v>36</v>
      </c>
      <c r="C5373" s="1" t="s">
        <v>33</v>
      </c>
      <c r="D5373" s="9">
        <v>125.5308</v>
      </c>
      <c r="E5373" s="6">
        <v>3.15</v>
      </c>
      <c r="F5373" s="18">
        <v>0.47916666666666702</v>
      </c>
      <c r="G5373" s="1">
        <v>24.9</v>
      </c>
      <c r="H5373" s="1">
        <v>68</v>
      </c>
      <c r="I5373" s="1">
        <v>25.4</v>
      </c>
      <c r="J5373" s="1">
        <v>0.13</v>
      </c>
      <c r="K5373" s="1">
        <v>712</v>
      </c>
      <c r="L5373" s="1">
        <v>700</v>
      </c>
      <c r="M5373" s="6">
        <f t="shared" si="506"/>
        <v>25.584206157310348</v>
      </c>
      <c r="N5373" s="19">
        <v>0.5</v>
      </c>
      <c r="O5373" s="11" cm="1">
        <f t="array" ref="O5373">ROUND(_xlfn.SWITCH(C5373,"建筑专教",IF(S5373&gt;0.1,1.38,1.28),"阶梯教室",IF(S5373&gt;0.1,1.15,1.05),"公共教室",IF(S5373&gt;0.1,1.22,1.12),IF(S5373&gt;0.1,1.2,1.1))+(MOD(ROW()*11,31)/31-0.5)*0.06,2)</f>
        <v>1.1000000000000001</v>
      </c>
      <c r="P5373" s="12">
        <f t="shared" si="510"/>
        <v>0.31</v>
      </c>
      <c r="Q5373" s="13">
        <f t="shared" si="511"/>
        <v>-0.58601427215466828</v>
      </c>
      <c r="R5373" s="1">
        <v>2.2000000000000002</v>
      </c>
      <c r="S5373" s="1">
        <v>0.02</v>
      </c>
      <c r="T5373" s="1">
        <v>2.8000000000000001E-2</v>
      </c>
      <c r="U5373" s="4" t="s">
        <v>60</v>
      </c>
      <c r="V5373">
        <v>0.41</v>
      </c>
      <c r="W5373">
        <v>0.3</v>
      </c>
      <c r="X5373" s="14">
        <v>0.73</v>
      </c>
      <c r="Y5373" s="14">
        <v>2.38</v>
      </c>
      <c r="Z5373" s="14">
        <v>0.25</v>
      </c>
      <c r="AA5373" s="5">
        <f t="shared" si="507"/>
        <v>2.2480000000000002</v>
      </c>
      <c r="AB5373" s="15" cm="1">
        <f t="array" ref="AB5373">_xlfn.SWITCH(U5373,"夏",122,"冬",90,"春",153,"秋",153,0)</f>
        <v>122</v>
      </c>
      <c r="AC5373" s="16">
        <f t="shared" si="508"/>
        <v>274.25600000000003</v>
      </c>
      <c r="AD5373" s="5">
        <f>IFERROR(AA5373/D5373,0)</f>
        <v>1.7907955657097702E-2</v>
      </c>
      <c r="AE5373" s="15">
        <f t="shared" si="509"/>
        <v>0.33424657534246577</v>
      </c>
      <c r="AF5373" s="5">
        <f>IFERROR(AD5373*AE5373*48,0)</f>
        <v>0.28731229678894288</v>
      </c>
    </row>
    <row r="5374" spans="1:32" x14ac:dyDescent="0.15">
      <c r="A5374" s="17">
        <v>45898</v>
      </c>
      <c r="B5374" s="1" t="s">
        <v>36</v>
      </c>
      <c r="C5374" s="1" t="s">
        <v>33</v>
      </c>
      <c r="D5374" s="9">
        <v>125.5308</v>
      </c>
      <c r="E5374" s="6">
        <v>3.15</v>
      </c>
      <c r="F5374" s="18">
        <v>0.5</v>
      </c>
      <c r="G5374" s="1">
        <v>25.1</v>
      </c>
      <c r="H5374" s="1">
        <v>70</v>
      </c>
      <c r="I5374" s="1">
        <v>25.6</v>
      </c>
      <c r="J5374" s="1">
        <v>0.11</v>
      </c>
      <c r="K5374" s="1">
        <v>552</v>
      </c>
      <c r="L5374" s="1">
        <v>770</v>
      </c>
      <c r="M5374" s="6">
        <f t="shared" si="506"/>
        <v>25.766318476319725</v>
      </c>
      <c r="N5374" s="19">
        <v>0.5</v>
      </c>
      <c r="O5374" s="11" cm="1">
        <f t="array" ref="O5374">ROUND(_xlfn.SWITCH(C5374,"建筑专教",IF(S5374&gt;0.1,1.38,1.28),"阶梯教室",IF(S5374&gt;0.1,1.15,1.05),"公共教室",IF(S5374&gt;0.1,1.22,1.12),IF(S5374&gt;0.1,1.2,1.1))+(MOD(ROW()*11,31)/31-0.5)*0.06,2)</f>
        <v>1.1200000000000001</v>
      </c>
      <c r="P5374" s="12">
        <f t="shared" si="510"/>
        <v>0.15</v>
      </c>
      <c r="Q5374" s="13">
        <f t="shared" si="511"/>
        <v>-0.46043290574292017</v>
      </c>
      <c r="R5374" s="1">
        <v>0</v>
      </c>
      <c r="S5374" s="1">
        <v>0.01</v>
      </c>
      <c r="T5374" s="1">
        <v>4.2000000000000003E-2</v>
      </c>
      <c r="U5374" s="4" t="s">
        <v>60</v>
      </c>
      <c r="V5374">
        <v>0.41</v>
      </c>
      <c r="W5374">
        <v>0.3</v>
      </c>
      <c r="X5374" s="14">
        <v>0.73</v>
      </c>
      <c r="Y5374" s="14">
        <v>2.38</v>
      </c>
      <c r="Z5374" s="14">
        <v>0.25</v>
      </c>
      <c r="AA5374" s="5">
        <f t="shared" si="507"/>
        <v>5.2000000000000005E-2</v>
      </c>
      <c r="AB5374" s="15" cm="1">
        <f t="array" ref="AB5374">_xlfn.SWITCH(U5374,"夏",122,"冬",90,"春",153,"秋",153,0)</f>
        <v>122</v>
      </c>
      <c r="AC5374" s="16">
        <f t="shared" si="508"/>
        <v>6.3440000000000003</v>
      </c>
      <c r="AD5374" s="5">
        <f>IFERROR(AA5374/D5374,0)</f>
        <v>4.1424096715706431E-4</v>
      </c>
      <c r="AE5374" s="15">
        <f t="shared" si="509"/>
        <v>0.33424657534246577</v>
      </c>
      <c r="AF5374" s="5">
        <f>IFERROR(AD5374*AE5374*48,0)</f>
        <v>6.6460139826623795E-3</v>
      </c>
    </row>
    <row r="5375" spans="1:32" x14ac:dyDescent="0.15">
      <c r="A5375" s="17">
        <v>45898</v>
      </c>
      <c r="B5375" s="1" t="s">
        <v>36</v>
      </c>
      <c r="C5375" s="1" t="s">
        <v>33</v>
      </c>
      <c r="D5375" s="9">
        <v>125.5308</v>
      </c>
      <c r="E5375" s="6">
        <v>3.15</v>
      </c>
      <c r="F5375" s="18">
        <v>0.52083333333333304</v>
      </c>
      <c r="G5375" s="1">
        <v>25.3</v>
      </c>
      <c r="H5375" s="1">
        <v>72</v>
      </c>
      <c r="I5375" s="1">
        <v>25.8</v>
      </c>
      <c r="J5375" s="1">
        <v>0.09</v>
      </c>
      <c r="K5375" s="1">
        <v>525</v>
      </c>
      <c r="L5375" s="1">
        <v>840</v>
      </c>
      <c r="M5375" s="6">
        <f t="shared" si="506"/>
        <v>25.947170384793537</v>
      </c>
      <c r="N5375" s="19">
        <v>0.5</v>
      </c>
      <c r="O5375" s="11" cm="1">
        <f t="array" ref="O5375">ROUND(_xlfn.SWITCH(C5375,"建筑专教",IF(S5375&gt;0.1,1.38,1.28),"阶梯教室",IF(S5375&gt;0.1,1.15,1.05),"公共教室",IF(S5375&gt;0.1,1.22,1.12),IF(S5375&gt;0.1,1.2,1.1))+(MOD(ROW()*11,31)/31-0.5)*0.06,2)</f>
        <v>1.0900000000000001</v>
      </c>
      <c r="P5375" s="12">
        <f t="shared" si="510"/>
        <v>0.12</v>
      </c>
      <c r="Q5375" s="13">
        <f t="shared" si="511"/>
        <v>-0.47278360405558079</v>
      </c>
      <c r="R5375" s="1">
        <v>0</v>
      </c>
      <c r="S5375" s="1">
        <v>0.01</v>
      </c>
      <c r="T5375" s="1">
        <v>3.2000000000000001E-2</v>
      </c>
      <c r="U5375" s="4" t="s">
        <v>60</v>
      </c>
      <c r="V5375">
        <v>0.41</v>
      </c>
      <c r="W5375">
        <v>0.3</v>
      </c>
      <c r="X5375" s="14">
        <v>0.73</v>
      </c>
      <c r="Y5375" s="14">
        <v>2.38</v>
      </c>
      <c r="Z5375" s="14">
        <v>0.25</v>
      </c>
      <c r="AA5375" s="5">
        <f t="shared" si="507"/>
        <v>4.2000000000000003E-2</v>
      </c>
      <c r="AB5375" s="15" cm="1">
        <f t="array" ref="AB5375">_xlfn.SWITCH(U5375,"夏",122,"冬",90,"春",153,"秋",153,0)</f>
        <v>122</v>
      </c>
      <c r="AC5375" s="16">
        <f t="shared" si="508"/>
        <v>5.1240000000000006</v>
      </c>
      <c r="AD5375" s="5">
        <f>IFERROR(AA5375/D5375,0)</f>
        <v>3.3457924270378269E-4</v>
      </c>
      <c r="AE5375" s="15">
        <f t="shared" si="509"/>
        <v>0.33424657534246577</v>
      </c>
      <c r="AF5375" s="5">
        <f>IFERROR(AD5375*AE5375*48,0)</f>
        <v>5.3679343706119226E-3</v>
      </c>
    </row>
    <row r="5376" spans="1:32" x14ac:dyDescent="0.15">
      <c r="A5376" s="17">
        <v>45898</v>
      </c>
      <c r="B5376" s="1" t="s">
        <v>36</v>
      </c>
      <c r="C5376" s="1" t="s">
        <v>33</v>
      </c>
      <c r="D5376" s="9">
        <v>125.5308</v>
      </c>
      <c r="E5376" s="6">
        <v>3.15</v>
      </c>
      <c r="F5376" s="18">
        <v>0.54166666666666696</v>
      </c>
      <c r="G5376" s="1">
        <v>25.5</v>
      </c>
      <c r="H5376" s="1">
        <v>72</v>
      </c>
      <c r="I5376" s="1">
        <v>26</v>
      </c>
      <c r="J5376" s="1">
        <v>0.11</v>
      </c>
      <c r="K5376" s="1">
        <v>645</v>
      </c>
      <c r="L5376" s="1">
        <v>910</v>
      </c>
      <c r="M5376" s="6">
        <f t="shared" si="506"/>
        <v>26.165652941500412</v>
      </c>
      <c r="N5376" s="19">
        <v>0.5</v>
      </c>
      <c r="O5376" s="11" cm="1">
        <f t="array" ref="O5376">ROUND(_xlfn.SWITCH(C5376,"建筑专教",IF(S5376&gt;0.1,1.38,1.28),"阶梯教室",IF(S5376&gt;0.1,1.15,1.05),"公共教室",IF(S5376&gt;0.1,1.22,1.12),IF(S5376&gt;0.1,1.2,1.1))+(MOD(ROW()*11,31)/31-0.5)*0.06,2)</f>
        <v>1.21</v>
      </c>
      <c r="P5376" s="12">
        <f t="shared" si="510"/>
        <v>0.24</v>
      </c>
      <c r="Q5376" s="13">
        <f t="shared" si="511"/>
        <v>-0.10912207539218403</v>
      </c>
      <c r="R5376" s="1">
        <v>1.7</v>
      </c>
      <c r="S5376" s="1">
        <v>0.12</v>
      </c>
      <c r="T5376" s="1">
        <v>4.0000000000000001E-3</v>
      </c>
      <c r="U5376" s="4" t="s">
        <v>60</v>
      </c>
      <c r="V5376">
        <v>0.41</v>
      </c>
      <c r="W5376">
        <v>0.3</v>
      </c>
      <c r="X5376" s="14">
        <v>0.73</v>
      </c>
      <c r="Y5376" s="14">
        <v>2.38</v>
      </c>
      <c r="Z5376" s="14">
        <v>0.25</v>
      </c>
      <c r="AA5376" s="5">
        <f t="shared" si="507"/>
        <v>1.8239999999999998</v>
      </c>
      <c r="AB5376" s="15" cm="1">
        <f t="array" ref="AB5376">_xlfn.SWITCH(U5376,"夏",122,"冬",90,"春",153,"秋",153,0)</f>
        <v>122</v>
      </c>
      <c r="AC5376" s="16">
        <f t="shared" si="508"/>
        <v>222.52799999999999</v>
      </c>
      <c r="AD5376" s="5">
        <f>IFERROR(AA5376/D5376,0)</f>
        <v>1.453029854027856E-2</v>
      </c>
      <c r="AE5376" s="15">
        <f t="shared" si="509"/>
        <v>0.33424657534246577</v>
      </c>
      <c r="AF5376" s="5">
        <f>IFERROR(AD5376*AE5376*48,0)</f>
        <v>0.23312172123800345</v>
      </c>
    </row>
    <row r="5377" spans="1:32" x14ac:dyDescent="0.15">
      <c r="A5377" s="17">
        <v>45898</v>
      </c>
      <c r="B5377" s="1" t="s">
        <v>36</v>
      </c>
      <c r="C5377" s="1" t="s">
        <v>33</v>
      </c>
      <c r="D5377" s="9">
        <v>125.5308</v>
      </c>
      <c r="E5377" s="6">
        <v>3.15</v>
      </c>
      <c r="F5377" s="18">
        <v>0.5625</v>
      </c>
      <c r="G5377" s="1">
        <v>25.7</v>
      </c>
      <c r="H5377" s="1">
        <v>70</v>
      </c>
      <c r="I5377" s="1">
        <v>26.2</v>
      </c>
      <c r="J5377" s="1">
        <v>0.13</v>
      </c>
      <c r="K5377" s="1">
        <v>728</v>
      </c>
      <c r="L5377" s="1">
        <v>980</v>
      </c>
      <c r="M5377" s="6">
        <f t="shared" si="506"/>
        <v>26.382735050322765</v>
      </c>
      <c r="N5377" s="19">
        <v>0.5</v>
      </c>
      <c r="O5377" s="11" cm="1">
        <f t="array" ref="O5377">ROUND(_xlfn.SWITCH(C5377,"建筑专教",IF(S5377&gt;0.1,1.38,1.28),"阶梯教室",IF(S5377&gt;0.1,1.15,1.05),"公共教室",IF(S5377&gt;0.1,1.22,1.12),IF(S5377&gt;0.1,1.2,1.1))+(MOD(ROW()*11,31)/31-0.5)*0.06,2)</f>
        <v>1.1299999999999999</v>
      </c>
      <c r="P5377" s="12">
        <f t="shared" si="510"/>
        <v>0.33</v>
      </c>
      <c r="Q5377" s="13">
        <f t="shared" si="511"/>
        <v>-0.21890592264845565</v>
      </c>
      <c r="R5377" s="1">
        <v>2.2000000000000002</v>
      </c>
      <c r="S5377" s="1">
        <v>0.05</v>
      </c>
      <c r="T5377" s="1">
        <v>4.0000000000000001E-3</v>
      </c>
      <c r="U5377" s="4" t="s">
        <v>60</v>
      </c>
      <c r="V5377">
        <v>0.41</v>
      </c>
      <c r="W5377">
        <v>0.3</v>
      </c>
      <c r="X5377" s="14">
        <v>0.73</v>
      </c>
      <c r="Y5377" s="14">
        <v>2.38</v>
      </c>
      <c r="Z5377" s="14">
        <v>0.25</v>
      </c>
      <c r="AA5377" s="5">
        <f t="shared" si="507"/>
        <v>2.254</v>
      </c>
      <c r="AB5377" s="15" cm="1">
        <f t="array" ref="AB5377">_xlfn.SWITCH(U5377,"夏",122,"冬",90,"春",153,"秋",153,0)</f>
        <v>122</v>
      </c>
      <c r="AC5377" s="16">
        <f t="shared" si="508"/>
        <v>274.988</v>
      </c>
      <c r="AD5377" s="5">
        <f>IFERROR(AA5377/D5377,0)</f>
        <v>1.7955752691769668E-2</v>
      </c>
      <c r="AE5377" s="15">
        <f t="shared" si="509"/>
        <v>0.33424657534246577</v>
      </c>
      <c r="AF5377" s="5">
        <f>IFERROR(AD5377*AE5377*48,0)</f>
        <v>0.28807914455617312</v>
      </c>
    </row>
    <row r="5378" spans="1:32" x14ac:dyDescent="0.15">
      <c r="A5378" s="17">
        <v>45898</v>
      </c>
      <c r="B5378" s="1" t="s">
        <v>36</v>
      </c>
      <c r="C5378" s="1" t="s">
        <v>33</v>
      </c>
      <c r="D5378" s="9">
        <v>125.5308</v>
      </c>
      <c r="E5378" s="6">
        <v>3.15</v>
      </c>
      <c r="F5378" s="18">
        <v>0.58333333333333304</v>
      </c>
      <c r="G5378" s="1">
        <v>25.9</v>
      </c>
      <c r="H5378" s="1">
        <v>68</v>
      </c>
      <c r="I5378" s="1">
        <v>26.4</v>
      </c>
      <c r="J5378" s="1">
        <v>0.15</v>
      </c>
      <c r="K5378" s="1">
        <v>785</v>
      </c>
      <c r="L5378" s="1">
        <v>1050</v>
      </c>
      <c r="M5378" s="6">
        <f t="shared" si="506"/>
        <v>26.598703702022249</v>
      </c>
      <c r="N5378" s="19">
        <v>0.5</v>
      </c>
      <c r="O5378" s="11" cm="1">
        <f t="array" ref="O5378">ROUND(_xlfn.SWITCH(C5378,"建筑专教",IF(S5378&gt;0.1,1.38,1.28),"阶梯教室",IF(S5378&gt;0.1,1.15,1.05),"公共教室",IF(S5378&gt;0.1,1.22,1.12),IF(S5378&gt;0.1,1.2,1.1))+(MOD(ROW()*11,31)/31-0.5)*0.06,2)</f>
        <v>1.0900000000000001</v>
      </c>
      <c r="P5378" s="12">
        <f t="shared" si="510"/>
        <v>0.38</v>
      </c>
      <c r="Q5378" s="13">
        <f t="shared" si="511"/>
        <v>-0.24318029015130421</v>
      </c>
      <c r="R5378" s="1">
        <v>2.6</v>
      </c>
      <c r="S5378" s="1">
        <v>0.02</v>
      </c>
      <c r="T5378" s="1">
        <v>2.8000000000000001E-2</v>
      </c>
      <c r="U5378" s="4" t="s">
        <v>60</v>
      </c>
      <c r="V5378">
        <v>0.41</v>
      </c>
      <c r="W5378">
        <v>0.3</v>
      </c>
      <c r="X5378" s="14">
        <v>0.73</v>
      </c>
      <c r="Y5378" s="14">
        <v>2.38</v>
      </c>
      <c r="Z5378" s="14">
        <v>0.25</v>
      </c>
      <c r="AA5378" s="5">
        <f t="shared" si="507"/>
        <v>2.6480000000000001</v>
      </c>
      <c r="AB5378" s="15" cm="1">
        <f t="array" ref="AB5378">_xlfn.SWITCH(U5378,"夏",122,"冬",90,"春",153,"秋",153,0)</f>
        <v>122</v>
      </c>
      <c r="AC5378" s="16">
        <f t="shared" si="508"/>
        <v>323.05600000000004</v>
      </c>
      <c r="AD5378" s="5">
        <f>IFERROR(AA5378/D5378,0)</f>
        <v>2.1094424635228964E-2</v>
      </c>
      <c r="AE5378" s="15">
        <f t="shared" si="509"/>
        <v>0.33424657534246577</v>
      </c>
      <c r="AF5378" s="5">
        <f>IFERROR(AD5378*AE5378*48,0)</f>
        <v>0.33843548127096112</v>
      </c>
    </row>
    <row r="5379" spans="1:32" x14ac:dyDescent="0.15">
      <c r="A5379" s="17">
        <v>45898</v>
      </c>
      <c r="B5379" s="1" t="s">
        <v>36</v>
      </c>
      <c r="C5379" s="1" t="s">
        <v>33</v>
      </c>
      <c r="D5379" s="9">
        <v>125.5308</v>
      </c>
      <c r="E5379" s="6">
        <v>3.15</v>
      </c>
      <c r="F5379" s="18">
        <v>0.60416666666666696</v>
      </c>
      <c r="G5379" s="1">
        <v>25.7</v>
      </c>
      <c r="H5379" s="1">
        <v>66</v>
      </c>
      <c r="I5379" s="1">
        <v>26.2</v>
      </c>
      <c r="J5379" s="1">
        <v>0.13</v>
      </c>
      <c r="K5379" s="1">
        <v>732</v>
      </c>
      <c r="L5379" s="1">
        <v>1120</v>
      </c>
      <c r="M5379" s="6">
        <f t="shared" si="506"/>
        <v>26.382735050322765</v>
      </c>
      <c r="N5379" s="19">
        <v>0.5</v>
      </c>
      <c r="O5379" s="11" cm="1">
        <f t="array" ref="O5379">ROUND(_xlfn.SWITCH(C5379,"建筑专教",IF(S5379&gt;0.1,1.38,1.28),"阶梯教室",IF(S5379&gt;0.1,1.15,1.05),"公共教室",IF(S5379&gt;0.1,1.22,1.12),IF(S5379&gt;0.1,1.2,1.1))+(MOD(ROW()*11,31)/31-0.5)*0.06,2)</f>
        <v>1.1100000000000001</v>
      </c>
      <c r="P5379" s="12">
        <f t="shared" si="510"/>
        <v>0.33</v>
      </c>
      <c r="Q5379" s="13">
        <f t="shared" si="511"/>
        <v>-0.26805017591949498</v>
      </c>
      <c r="R5379" s="1">
        <v>2.2999999999999998</v>
      </c>
      <c r="S5379" s="1">
        <v>0</v>
      </c>
      <c r="T5379" s="1">
        <v>3.5000000000000003E-2</v>
      </c>
      <c r="U5379" s="4" t="s">
        <v>60</v>
      </c>
      <c r="V5379">
        <v>0.41</v>
      </c>
      <c r="W5379">
        <v>0.3</v>
      </c>
      <c r="X5379" s="14">
        <v>0.73</v>
      </c>
      <c r="Y5379" s="14">
        <v>2.38</v>
      </c>
      <c r="Z5379" s="14">
        <v>0.25</v>
      </c>
      <c r="AA5379" s="5">
        <f t="shared" si="507"/>
        <v>2.335</v>
      </c>
      <c r="AB5379" s="15" cm="1">
        <f t="array" ref="AB5379">_xlfn.SWITCH(U5379,"夏",122,"冬",90,"春",153,"秋",153,0)</f>
        <v>122</v>
      </c>
      <c r="AC5379" s="16">
        <f t="shared" si="508"/>
        <v>284.87</v>
      </c>
      <c r="AD5379" s="5">
        <f>IFERROR(AA5379/D5379,0)</f>
        <v>1.8601012659841251E-2</v>
      </c>
      <c r="AE5379" s="15">
        <f t="shared" si="509"/>
        <v>0.33424657534246577</v>
      </c>
      <c r="AF5379" s="5">
        <f>IFERROR(AD5379*AE5379*48,0)</f>
        <v>0.29843158941378184</v>
      </c>
    </row>
    <row r="5380" spans="1:32" x14ac:dyDescent="0.15">
      <c r="A5380" s="17">
        <v>45898</v>
      </c>
      <c r="B5380" s="1" t="s">
        <v>36</v>
      </c>
      <c r="C5380" s="1" t="s">
        <v>33</v>
      </c>
      <c r="D5380" s="9">
        <v>125.5308</v>
      </c>
      <c r="E5380" s="6">
        <v>3.15</v>
      </c>
      <c r="F5380" s="18">
        <v>0.625</v>
      </c>
      <c r="G5380" s="1">
        <v>25.5</v>
      </c>
      <c r="H5380" s="1">
        <v>66</v>
      </c>
      <c r="I5380" s="1">
        <v>26</v>
      </c>
      <c r="J5380" s="1">
        <v>0.11</v>
      </c>
      <c r="K5380" s="1">
        <v>552</v>
      </c>
      <c r="L5380" s="1">
        <v>1190</v>
      </c>
      <c r="M5380" s="6">
        <f t="shared" si="506"/>
        <v>26.165652941500412</v>
      </c>
      <c r="N5380" s="19">
        <v>0.5</v>
      </c>
      <c r="O5380" s="11" cm="1">
        <f t="array" ref="O5380">ROUND(_xlfn.SWITCH(C5380,"建筑专教",IF(S5380&gt;0.1,1.38,1.28),"阶梯教室",IF(S5380&gt;0.1,1.15,1.05),"公共教室",IF(S5380&gt;0.1,1.22,1.12),IF(S5380&gt;0.1,1.2,1.1))+(MOD(ROW()*11,31)/31-0.5)*0.06,2)</f>
        <v>1.07</v>
      </c>
      <c r="P5380" s="12">
        <f t="shared" si="510"/>
        <v>0.15</v>
      </c>
      <c r="Q5380" s="13">
        <f t="shared" si="511"/>
        <v>-0.45115666193550047</v>
      </c>
      <c r="R5380" s="1">
        <v>0</v>
      </c>
      <c r="S5380" s="1">
        <v>0</v>
      </c>
      <c r="T5380" s="1">
        <v>4.2000000000000003E-2</v>
      </c>
      <c r="U5380" s="4" t="s">
        <v>60</v>
      </c>
      <c r="V5380">
        <v>0.41</v>
      </c>
      <c r="W5380">
        <v>0.3</v>
      </c>
      <c r="X5380" s="14">
        <v>0.73</v>
      </c>
      <c r="Y5380" s="14">
        <v>2.38</v>
      </c>
      <c r="Z5380" s="14">
        <v>0.25</v>
      </c>
      <c r="AA5380" s="5">
        <f t="shared" si="507"/>
        <v>4.2000000000000003E-2</v>
      </c>
      <c r="AB5380" s="15" cm="1">
        <f t="array" ref="AB5380">_xlfn.SWITCH(U5380,"夏",122,"冬",90,"春",153,"秋",153,0)</f>
        <v>122</v>
      </c>
      <c r="AC5380" s="16">
        <f t="shared" si="508"/>
        <v>5.1240000000000006</v>
      </c>
      <c r="AD5380" s="5">
        <f>IFERROR(AA5380/D5380,0)</f>
        <v>3.3457924270378269E-4</v>
      </c>
      <c r="AE5380" s="15">
        <f t="shared" si="509"/>
        <v>0.33424657534246577</v>
      </c>
      <c r="AF5380" s="5">
        <f>IFERROR(AD5380*AE5380*48,0)</f>
        <v>5.3679343706119226E-3</v>
      </c>
    </row>
    <row r="5381" spans="1:32" x14ac:dyDescent="0.15">
      <c r="A5381" s="17">
        <v>45898</v>
      </c>
      <c r="B5381" s="1" t="s">
        <v>36</v>
      </c>
      <c r="C5381" s="1" t="s">
        <v>33</v>
      </c>
      <c r="D5381" s="9">
        <v>125.5308</v>
      </c>
      <c r="E5381" s="6">
        <v>3.15</v>
      </c>
      <c r="F5381" s="18">
        <v>0.64583333333333304</v>
      </c>
      <c r="G5381" s="1">
        <v>25.7</v>
      </c>
      <c r="H5381" s="1">
        <v>68</v>
      </c>
      <c r="I5381" s="1">
        <v>26.1</v>
      </c>
      <c r="J5381" s="1">
        <v>0.13</v>
      </c>
      <c r="K5381" s="1">
        <v>675</v>
      </c>
      <c r="L5381" s="1">
        <v>1260</v>
      </c>
      <c r="M5381" s="6">
        <f t="shared" si="506"/>
        <v>26.246361279284258</v>
      </c>
      <c r="N5381" s="19">
        <v>0.5</v>
      </c>
      <c r="O5381" s="11" cm="1">
        <f t="array" ref="O5381">ROUND(_xlfn.SWITCH(C5381,"建筑专教",IF(S5381&gt;0.1,1.38,1.28),"阶梯教室",IF(S5381&gt;0.1,1.15,1.05),"公共教室",IF(S5381&gt;0.1,1.22,1.12),IF(S5381&gt;0.1,1.2,1.1))+(MOD(ROW()*11,31)/31-0.5)*0.06,2)</f>
        <v>1.0900000000000001</v>
      </c>
      <c r="P5381" s="12">
        <f t="shared" si="510"/>
        <v>0.27</v>
      </c>
      <c r="Q5381" s="13">
        <f t="shared" si="511"/>
        <v>-0.34193142865030912</v>
      </c>
      <c r="R5381" s="1">
        <v>1.9</v>
      </c>
      <c r="S5381" s="1">
        <v>0.05</v>
      </c>
      <c r="T5381" s="1">
        <v>3.5000000000000003E-2</v>
      </c>
      <c r="U5381" s="4" t="s">
        <v>60</v>
      </c>
      <c r="V5381">
        <v>0.41</v>
      </c>
      <c r="W5381">
        <v>0.3</v>
      </c>
      <c r="X5381" s="14">
        <v>0.73</v>
      </c>
      <c r="Y5381" s="14">
        <v>2.38</v>
      </c>
      <c r="Z5381" s="14">
        <v>0.25</v>
      </c>
      <c r="AA5381" s="5">
        <f t="shared" si="507"/>
        <v>1.9849999999999999</v>
      </c>
      <c r="AB5381" s="15" cm="1">
        <f t="array" ref="AB5381">_xlfn.SWITCH(U5381,"夏",122,"冬",90,"春",153,"秋",153,0)</f>
        <v>122</v>
      </c>
      <c r="AC5381" s="16">
        <f t="shared" si="508"/>
        <v>242.17</v>
      </c>
      <c r="AD5381" s="5">
        <f>IFERROR(AA5381/D5381,0)</f>
        <v>1.5812852303976395E-2</v>
      </c>
      <c r="AE5381" s="15">
        <f t="shared" si="509"/>
        <v>0.33424657534246577</v>
      </c>
      <c r="AF5381" s="5">
        <f>IFERROR(AD5381*AE5381*48,0)</f>
        <v>0.2536988029920158</v>
      </c>
    </row>
    <row r="5382" spans="1:32" x14ac:dyDescent="0.15">
      <c r="A5382" s="17">
        <v>45898</v>
      </c>
      <c r="B5382" s="1" t="s">
        <v>36</v>
      </c>
      <c r="C5382" s="1" t="s">
        <v>33</v>
      </c>
      <c r="D5382" s="9">
        <v>125.5308</v>
      </c>
      <c r="E5382" s="6">
        <v>3.15</v>
      </c>
      <c r="F5382" s="18">
        <v>0.66666666666666696</v>
      </c>
      <c r="G5382" s="1">
        <v>25.9</v>
      </c>
      <c r="H5382" s="1">
        <v>70</v>
      </c>
      <c r="I5382" s="1">
        <v>26.3</v>
      </c>
      <c r="J5382" s="1">
        <v>0.15</v>
      </c>
      <c r="K5382" s="1">
        <v>748</v>
      </c>
      <c r="L5382" s="1">
        <v>1330</v>
      </c>
      <c r="M5382" s="6">
        <f t="shared" si="506"/>
        <v>26.459153741029525</v>
      </c>
      <c r="N5382" s="19">
        <v>0.5</v>
      </c>
      <c r="O5382" s="11" cm="1">
        <f t="array" ref="O5382">ROUND(_xlfn.SWITCH(C5382,"建筑专教",IF(S5382&gt;0.1,1.38,1.28),"阶梯教室",IF(S5382&gt;0.1,1.15,1.05),"公共教室",IF(S5382&gt;0.1,1.22,1.12),IF(S5382&gt;0.1,1.2,1.1))+(MOD(ROW()*11,31)/31-0.5)*0.06,2)</f>
        <v>1.1100000000000001</v>
      </c>
      <c r="P5382" s="12">
        <f t="shared" si="510"/>
        <v>0.35</v>
      </c>
      <c r="Q5382" s="13">
        <f t="shared" si="511"/>
        <v>-0.21623107663201446</v>
      </c>
      <c r="R5382" s="1">
        <v>2.2999999999999998</v>
      </c>
      <c r="S5382" s="1">
        <v>0</v>
      </c>
      <c r="T5382" s="1">
        <v>8.0000000000000002E-3</v>
      </c>
      <c r="U5382" s="4" t="s">
        <v>60</v>
      </c>
      <c r="V5382">
        <v>0.41</v>
      </c>
      <c r="W5382">
        <v>0.3</v>
      </c>
      <c r="X5382" s="14">
        <v>0.73</v>
      </c>
      <c r="Y5382" s="14">
        <v>2.38</v>
      </c>
      <c r="Z5382" s="14">
        <v>0.25</v>
      </c>
      <c r="AA5382" s="5">
        <f t="shared" si="507"/>
        <v>2.3079999999999998</v>
      </c>
      <c r="AB5382" s="15" cm="1">
        <f t="array" ref="AB5382">_xlfn.SWITCH(U5382,"夏",122,"冬",90,"春",153,"秋",153,0)</f>
        <v>122</v>
      </c>
      <c r="AC5382" s="16">
        <f t="shared" si="508"/>
        <v>281.57599999999996</v>
      </c>
      <c r="AD5382" s="5">
        <f>IFERROR(AA5382/D5382,0)</f>
        <v>1.8385926003817388E-2</v>
      </c>
      <c r="AE5382" s="15">
        <f t="shared" si="509"/>
        <v>0.33424657534246577</v>
      </c>
      <c r="AF5382" s="5">
        <f>IFERROR(AD5382*AE5382*48,0)</f>
        <v>0.2949807744612456</v>
      </c>
    </row>
    <row r="5383" spans="1:32" x14ac:dyDescent="0.15">
      <c r="A5383" s="17">
        <v>45898</v>
      </c>
      <c r="B5383" s="1" t="s">
        <v>36</v>
      </c>
      <c r="C5383" s="1" t="s">
        <v>33</v>
      </c>
      <c r="D5383" s="9">
        <v>125.5308</v>
      </c>
      <c r="E5383" s="6">
        <v>3.15</v>
      </c>
      <c r="F5383" s="18">
        <v>0.6875</v>
      </c>
      <c r="G5383" s="1">
        <v>26.1</v>
      </c>
      <c r="H5383" s="1">
        <v>72</v>
      </c>
      <c r="I5383" s="1">
        <v>26.5</v>
      </c>
      <c r="J5383" s="1">
        <v>0.13</v>
      </c>
      <c r="K5383" s="1">
        <v>692</v>
      </c>
      <c r="L5383" s="1">
        <v>1400</v>
      </c>
      <c r="M5383" s="6">
        <f t="shared" si="506"/>
        <v>26.645776501867715</v>
      </c>
      <c r="N5383" s="19">
        <v>0.5</v>
      </c>
      <c r="O5383" s="11" cm="1">
        <f t="array" ref="O5383">ROUND(_xlfn.SWITCH(C5383,"建筑专教",IF(S5383&gt;0.1,1.38,1.28),"阶梯教室",IF(S5383&gt;0.1,1.15,1.05),"公共教室",IF(S5383&gt;0.1,1.22,1.12),IF(S5383&gt;0.1,1.2,1.1))+(MOD(ROW()*11,31)/31-0.5)*0.06,2)</f>
        <v>1.08</v>
      </c>
      <c r="P5383" s="12">
        <f t="shared" si="510"/>
        <v>0.28999999999999998</v>
      </c>
      <c r="Q5383" s="13">
        <f t="shared" si="511"/>
        <v>-0.22043072910509937</v>
      </c>
      <c r="R5383" s="1">
        <v>2</v>
      </c>
      <c r="S5383" s="1">
        <v>0</v>
      </c>
      <c r="T5383" s="1">
        <v>3.2000000000000001E-2</v>
      </c>
      <c r="U5383" s="4" t="s">
        <v>60</v>
      </c>
      <c r="V5383">
        <v>0.41</v>
      </c>
      <c r="W5383">
        <v>0.3</v>
      </c>
      <c r="X5383" s="14">
        <v>0.73</v>
      </c>
      <c r="Y5383" s="14">
        <v>2.38</v>
      </c>
      <c r="Z5383" s="14">
        <v>0.25</v>
      </c>
      <c r="AA5383" s="5">
        <f t="shared" si="507"/>
        <v>2.032</v>
      </c>
      <c r="AB5383" s="15" cm="1">
        <f t="array" ref="AB5383">_xlfn.SWITCH(U5383,"夏",122,"冬",90,"春",153,"秋",153,0)</f>
        <v>122</v>
      </c>
      <c r="AC5383" s="16">
        <f t="shared" si="508"/>
        <v>247.904</v>
      </c>
      <c r="AD5383" s="5">
        <f>IFERROR(AA5383/D5383,0)</f>
        <v>1.6187262408906819E-2</v>
      </c>
      <c r="AE5383" s="15">
        <f t="shared" si="509"/>
        <v>0.33424657534246577</v>
      </c>
      <c r="AF5383" s="5">
        <f>IFERROR(AD5383*AE5383*48,0)</f>
        <v>0.25970577716865295</v>
      </c>
    </row>
    <row r="5384" spans="1:32" x14ac:dyDescent="0.15">
      <c r="A5384" s="17">
        <v>45898</v>
      </c>
      <c r="B5384" s="1" t="s">
        <v>36</v>
      </c>
      <c r="C5384" s="1" t="s">
        <v>33</v>
      </c>
      <c r="D5384" s="9">
        <v>125.5308</v>
      </c>
      <c r="E5384" s="6">
        <v>3.15</v>
      </c>
      <c r="F5384" s="18">
        <v>0.70833333333333304</v>
      </c>
      <c r="G5384" s="1">
        <v>26.3</v>
      </c>
      <c r="H5384" s="1">
        <v>74</v>
      </c>
      <c r="I5384" s="1">
        <v>26.7</v>
      </c>
      <c r="J5384" s="1">
        <v>0.11</v>
      </c>
      <c r="K5384" s="1">
        <v>542</v>
      </c>
      <c r="L5384" s="1">
        <v>1470</v>
      </c>
      <c r="M5384" s="6">
        <f t="shared" si="506"/>
        <v>26.831619057814976</v>
      </c>
      <c r="N5384" s="19">
        <v>0.5</v>
      </c>
      <c r="O5384" s="11" cm="1">
        <f t="array" ref="O5384">ROUND(_xlfn.SWITCH(C5384,"建筑专教",IF(S5384&gt;0.1,1.38,1.28),"阶梯教室",IF(S5384&gt;0.1,1.15,1.05),"公共教室",IF(S5384&gt;0.1,1.22,1.12),IF(S5384&gt;0.1,1.2,1.1))+(MOD(ROW()*11,31)/31-0.5)*0.06,2)</f>
        <v>1.1000000000000001</v>
      </c>
      <c r="P5384" s="12">
        <f t="shared" si="510"/>
        <v>0.14000000000000001</v>
      </c>
      <c r="Q5384" s="13">
        <f t="shared" si="511"/>
        <v>-0.10092372400467811</v>
      </c>
      <c r="R5384" s="1">
        <v>0</v>
      </c>
      <c r="S5384" s="1">
        <v>0</v>
      </c>
      <c r="T5384" s="1">
        <v>3.7999999999999999E-2</v>
      </c>
      <c r="U5384" s="4" t="s">
        <v>60</v>
      </c>
      <c r="V5384">
        <v>0.41</v>
      </c>
      <c r="W5384">
        <v>0.3</v>
      </c>
      <c r="X5384" s="14">
        <v>0.73</v>
      </c>
      <c r="Y5384" s="14">
        <v>2.38</v>
      </c>
      <c r="Z5384" s="14">
        <v>0.25</v>
      </c>
      <c r="AA5384" s="5">
        <f t="shared" si="507"/>
        <v>3.7999999999999999E-2</v>
      </c>
      <c r="AB5384" s="15" cm="1">
        <f t="array" ref="AB5384">_xlfn.SWITCH(U5384,"夏",122,"冬",90,"春",153,"秋",153,0)</f>
        <v>122</v>
      </c>
      <c r="AC5384" s="16">
        <f t="shared" si="508"/>
        <v>4.6360000000000001</v>
      </c>
      <c r="AD5384" s="5">
        <f>IFERROR(AA5384/D5384,0)</f>
        <v>3.0271455292247001E-4</v>
      </c>
      <c r="AE5384" s="15">
        <f t="shared" si="509"/>
        <v>0.33424657534246577</v>
      </c>
      <c r="AF5384" s="5">
        <f>IFERROR(AD5384*AE5384*48,0)</f>
        <v>4.8567025257917383E-3</v>
      </c>
    </row>
    <row r="5385" spans="1:32" x14ac:dyDescent="0.15">
      <c r="A5385" s="17">
        <v>45898</v>
      </c>
      <c r="B5385" s="1" t="s">
        <v>36</v>
      </c>
      <c r="C5385" s="1" t="s">
        <v>33</v>
      </c>
      <c r="D5385" s="9">
        <v>125.5308</v>
      </c>
      <c r="E5385" s="6">
        <v>3.15</v>
      </c>
      <c r="F5385" s="18">
        <v>0.72916666666666696</v>
      </c>
      <c r="G5385" s="1">
        <v>26.5</v>
      </c>
      <c r="H5385" s="1">
        <v>76</v>
      </c>
      <c r="I5385" s="1">
        <v>26.9</v>
      </c>
      <c r="J5385" s="1">
        <v>0.09</v>
      </c>
      <c r="K5385" s="1">
        <v>515</v>
      </c>
      <c r="L5385" s="1">
        <v>1540</v>
      </c>
      <c r="M5385" s="6">
        <f t="shared" si="506"/>
        <v>27.016464355916582</v>
      </c>
      <c r="N5385" s="19">
        <v>0.5</v>
      </c>
      <c r="O5385" s="11" cm="1">
        <f t="array" ref="O5385">ROUND(_xlfn.SWITCH(C5385,"建筑专教",IF(S5385&gt;0.1,1.38,1.28),"阶梯教室",IF(S5385&gt;0.1,1.15,1.05),"公共教室",IF(S5385&gt;0.1,1.22,1.12),IF(S5385&gt;0.1,1.2,1.1))+(MOD(ROW()*11,31)/31-0.5)*0.06,2)</f>
        <v>1.1200000000000001</v>
      </c>
      <c r="P5385" s="12">
        <f t="shared" si="510"/>
        <v>0.11</v>
      </c>
      <c r="Q5385" s="13">
        <f t="shared" si="511"/>
        <v>1.3058164089243632E-2</v>
      </c>
      <c r="R5385" s="1">
        <v>0</v>
      </c>
      <c r="S5385" s="1">
        <v>0</v>
      </c>
      <c r="T5385" s="1">
        <v>3.2000000000000001E-2</v>
      </c>
      <c r="U5385" s="4" t="s">
        <v>60</v>
      </c>
      <c r="V5385">
        <v>0.41</v>
      </c>
      <c r="W5385">
        <v>0.3</v>
      </c>
      <c r="X5385" s="14">
        <v>0.73</v>
      </c>
      <c r="Y5385" s="14">
        <v>2.38</v>
      </c>
      <c r="Z5385" s="14">
        <v>0.25</v>
      </c>
      <c r="AA5385" s="5">
        <f t="shared" si="507"/>
        <v>3.2000000000000001E-2</v>
      </c>
      <c r="AB5385" s="15" cm="1">
        <f t="array" ref="AB5385">_xlfn.SWITCH(U5385,"夏",122,"冬",90,"春",153,"秋",153,0)</f>
        <v>122</v>
      </c>
      <c r="AC5385" s="16">
        <f t="shared" si="508"/>
        <v>3.9039999999999999</v>
      </c>
      <c r="AD5385" s="5">
        <f>IFERROR(AA5385/D5385,0)</f>
        <v>2.5491751825050107E-4</v>
      </c>
      <c r="AE5385" s="15">
        <f t="shared" si="509"/>
        <v>0.33424657534246577</v>
      </c>
      <c r="AF5385" s="5">
        <f>IFERROR(AD5385*AE5385*48,0)</f>
        <v>4.089854758561464E-3</v>
      </c>
    </row>
    <row r="5386" spans="1:32" x14ac:dyDescent="0.15">
      <c r="A5386" s="17">
        <v>45898</v>
      </c>
      <c r="B5386" s="1" t="s">
        <v>36</v>
      </c>
      <c r="C5386" s="1" t="s">
        <v>33</v>
      </c>
      <c r="D5386" s="9">
        <v>125.5308</v>
      </c>
      <c r="E5386" s="6">
        <v>3.15</v>
      </c>
      <c r="F5386" s="18">
        <v>0.75</v>
      </c>
      <c r="G5386" s="1">
        <v>26.3</v>
      </c>
      <c r="H5386" s="1">
        <v>78</v>
      </c>
      <c r="I5386" s="1">
        <v>26.7</v>
      </c>
      <c r="J5386" s="1">
        <v>0.11</v>
      </c>
      <c r="K5386" s="1">
        <v>502</v>
      </c>
      <c r="L5386" s="1">
        <v>1610</v>
      </c>
      <c r="M5386" s="6">
        <f t="shared" si="506"/>
        <v>26.831619057814976</v>
      </c>
      <c r="N5386" s="19">
        <v>0.5</v>
      </c>
      <c r="O5386" s="11" cm="1">
        <f t="array" ref="O5386">ROUND(_xlfn.SWITCH(C5386,"建筑专教",IF(S5386&gt;0.1,1.38,1.28),"阶梯教室",IF(S5386&gt;0.1,1.15,1.05),"公共教室",IF(S5386&gt;0.1,1.22,1.12),IF(S5386&gt;0.1,1.2,1.1))+(MOD(ROW()*11,31)/31-0.5)*0.06,2)</f>
        <v>1.08</v>
      </c>
      <c r="P5386" s="12">
        <f t="shared" si="510"/>
        <v>0.1</v>
      </c>
      <c r="Q5386" s="13">
        <f t="shared" si="511"/>
        <v>-0.14896214315549997</v>
      </c>
      <c r="R5386" s="1">
        <v>0</v>
      </c>
      <c r="S5386" s="1">
        <v>0</v>
      </c>
      <c r="T5386" s="1">
        <v>2.8000000000000001E-2</v>
      </c>
      <c r="U5386" s="4" t="s">
        <v>60</v>
      </c>
      <c r="V5386">
        <v>0.41</v>
      </c>
      <c r="W5386">
        <v>0.3</v>
      </c>
      <c r="X5386" s="14">
        <v>0.73</v>
      </c>
      <c r="Y5386" s="14">
        <v>2.38</v>
      </c>
      <c r="Z5386" s="14">
        <v>0.25</v>
      </c>
      <c r="AA5386" s="5">
        <f t="shared" si="507"/>
        <v>2.8000000000000001E-2</v>
      </c>
      <c r="AB5386" s="15" cm="1">
        <f t="array" ref="AB5386">_xlfn.SWITCH(U5386,"夏",122,"冬",90,"春",153,"秋",153,0)</f>
        <v>122</v>
      </c>
      <c r="AC5386" s="16">
        <f t="shared" si="508"/>
        <v>3.4159999999999999</v>
      </c>
      <c r="AD5386" s="5">
        <f>IFERROR(AA5386/D5386,0)</f>
        <v>2.2305282846918844E-4</v>
      </c>
      <c r="AE5386" s="15">
        <f t="shared" si="509"/>
        <v>0.33424657534246577</v>
      </c>
      <c r="AF5386" s="5">
        <f>IFERROR(AD5386*AE5386*48,0)</f>
        <v>3.5786229137412815E-3</v>
      </c>
    </row>
    <row r="5387" spans="1:32" x14ac:dyDescent="0.15">
      <c r="A5387" s="17">
        <v>45898</v>
      </c>
      <c r="B5387" s="1" t="s">
        <v>36</v>
      </c>
      <c r="C5387" s="1" t="s">
        <v>33</v>
      </c>
      <c r="D5387" s="9">
        <v>125.5308</v>
      </c>
      <c r="E5387" s="6">
        <v>3.15</v>
      </c>
      <c r="F5387" s="18">
        <v>0.79166666666666696</v>
      </c>
      <c r="G5387" s="1">
        <v>25.9</v>
      </c>
      <c r="H5387" s="1">
        <v>74</v>
      </c>
      <c r="I5387" s="1">
        <v>26.3</v>
      </c>
      <c r="J5387" s="1">
        <v>0.15</v>
      </c>
      <c r="K5387" s="1">
        <v>475</v>
      </c>
      <c r="L5387" s="1">
        <v>1750</v>
      </c>
      <c r="M5387" s="6">
        <f t="shared" si="506"/>
        <v>26.459153741029525</v>
      </c>
      <c r="N5387" s="19">
        <v>0.5</v>
      </c>
      <c r="O5387" s="11" cm="1">
        <f t="array" ref="O5387">ROUND(_xlfn.SWITCH(C5387,"建筑专教",IF(S5387&gt;0.1,1.38,1.28),"阶梯教室",IF(S5387&gt;0.1,1.15,1.05),"公共教室",IF(S5387&gt;0.1,1.22,1.12),IF(S5387&gt;0.1,1.2,1.1))+(MOD(ROW()*11,31)/31-0.5)*0.06,2)</f>
        <v>1.1000000000000001</v>
      </c>
      <c r="P5387" s="12">
        <f t="shared" si="510"/>
        <v>7.0000000000000007E-2</v>
      </c>
      <c r="Q5387" s="13">
        <f t="shared" si="511"/>
        <v>-0.24098457992813482</v>
      </c>
      <c r="R5387" s="1">
        <v>0</v>
      </c>
      <c r="S5387" s="1">
        <v>0</v>
      </c>
      <c r="T5387" s="1">
        <v>4.2000000000000003E-2</v>
      </c>
      <c r="U5387" s="4" t="s">
        <v>60</v>
      </c>
      <c r="V5387">
        <v>0.41</v>
      </c>
      <c r="W5387">
        <v>0.3</v>
      </c>
      <c r="X5387" s="14">
        <v>0.73</v>
      </c>
      <c r="Y5387" s="14">
        <v>2.38</v>
      </c>
      <c r="Z5387" s="14">
        <v>0.25</v>
      </c>
      <c r="AA5387" s="5">
        <f t="shared" si="507"/>
        <v>4.2000000000000003E-2</v>
      </c>
      <c r="AB5387" s="15" cm="1">
        <f t="array" ref="AB5387">_xlfn.SWITCH(U5387,"夏",122,"冬",90,"春",153,"秋",153,0)</f>
        <v>122</v>
      </c>
      <c r="AC5387" s="16">
        <f t="shared" si="508"/>
        <v>5.1240000000000006</v>
      </c>
      <c r="AD5387" s="5">
        <f>IFERROR(AA5387/D5387,0)</f>
        <v>3.3457924270378269E-4</v>
      </c>
      <c r="AE5387" s="15">
        <f t="shared" si="509"/>
        <v>0.33424657534246577</v>
      </c>
      <c r="AF5387" s="5">
        <f>IFERROR(AD5387*AE5387*48,0)</f>
        <v>5.3679343706119226E-3</v>
      </c>
    </row>
    <row r="5388" spans="1:32" x14ac:dyDescent="0.15">
      <c r="A5388" s="17">
        <v>45898</v>
      </c>
      <c r="B5388" s="1" t="s">
        <v>36</v>
      </c>
      <c r="C5388" s="1" t="s">
        <v>33</v>
      </c>
      <c r="D5388" s="9">
        <v>125.5308</v>
      </c>
      <c r="E5388" s="6">
        <v>3.15</v>
      </c>
      <c r="F5388" s="18">
        <v>0.8125</v>
      </c>
      <c r="G5388" s="1">
        <v>25.7</v>
      </c>
      <c r="H5388" s="1">
        <v>72</v>
      </c>
      <c r="I5388" s="1">
        <v>26.1</v>
      </c>
      <c r="J5388" s="1">
        <v>0.13</v>
      </c>
      <c r="K5388" s="1">
        <v>462</v>
      </c>
      <c r="L5388" s="1">
        <v>1820</v>
      </c>
      <c r="M5388" s="6">
        <f t="shared" si="506"/>
        <v>26.246361279284258</v>
      </c>
      <c r="N5388" s="19">
        <v>0.5</v>
      </c>
      <c r="O5388" s="11" cm="1">
        <f t="array" ref="O5388">ROUND(_xlfn.SWITCH(C5388,"建筑专教",IF(S5388&gt;0.1,1.38,1.28),"阶梯教室",IF(S5388&gt;0.1,1.15,1.05),"公共教室",IF(S5388&gt;0.1,1.22,1.12),IF(S5388&gt;0.1,1.2,1.1))+(MOD(ROW()*11,31)/31-0.5)*0.06,2)</f>
        <v>1.1200000000000001</v>
      </c>
      <c r="P5388" s="12">
        <f t="shared" si="510"/>
        <v>0.06</v>
      </c>
      <c r="Q5388" s="13">
        <f t="shared" si="511"/>
        <v>-0.26508688126232782</v>
      </c>
      <c r="R5388" s="1">
        <v>0</v>
      </c>
      <c r="S5388" s="1">
        <v>0</v>
      </c>
      <c r="T5388" s="1">
        <v>3.5000000000000003E-2</v>
      </c>
      <c r="U5388" s="4" t="s">
        <v>60</v>
      </c>
      <c r="V5388">
        <v>0.41</v>
      </c>
      <c r="W5388">
        <v>0.3</v>
      </c>
      <c r="X5388" s="14">
        <v>0.73</v>
      </c>
      <c r="Y5388" s="14">
        <v>2.38</v>
      </c>
      <c r="Z5388" s="14">
        <v>0.25</v>
      </c>
      <c r="AA5388" s="5">
        <f t="shared" si="507"/>
        <v>3.5000000000000003E-2</v>
      </c>
      <c r="AB5388" s="15" cm="1">
        <f t="array" ref="AB5388">_xlfn.SWITCH(U5388,"夏",122,"冬",90,"春",153,"秋",153,0)</f>
        <v>122</v>
      </c>
      <c r="AC5388" s="16">
        <f t="shared" si="508"/>
        <v>4.2700000000000005</v>
      </c>
      <c r="AD5388" s="5">
        <f>IFERROR(AA5388/D5388,0)</f>
        <v>2.7881603558648556E-4</v>
      </c>
      <c r="AE5388" s="15">
        <f t="shared" si="509"/>
        <v>0.33424657534246577</v>
      </c>
      <c r="AF5388" s="5">
        <f>IFERROR(AD5388*AE5388*48,0)</f>
        <v>4.4732786421766016E-3</v>
      </c>
    </row>
    <row r="5389" spans="1:32" x14ac:dyDescent="0.15">
      <c r="A5389" s="17">
        <v>45898</v>
      </c>
      <c r="B5389" s="1" t="s">
        <v>36</v>
      </c>
      <c r="C5389" s="1" t="s">
        <v>33</v>
      </c>
      <c r="D5389" s="9">
        <v>125.5308</v>
      </c>
      <c r="E5389" s="6">
        <v>3.15</v>
      </c>
      <c r="F5389" s="18">
        <v>0.83333333333333304</v>
      </c>
      <c r="G5389" s="1">
        <v>25.5</v>
      </c>
      <c r="H5389" s="1">
        <v>70</v>
      </c>
      <c r="I5389" s="1">
        <v>25.9</v>
      </c>
      <c r="J5389" s="1">
        <v>0.11</v>
      </c>
      <c r="K5389" s="1">
        <v>448</v>
      </c>
      <c r="L5389" s="1">
        <v>1890</v>
      </c>
      <c r="M5389" s="6">
        <f t="shared" si="506"/>
        <v>26.03267724563409</v>
      </c>
      <c r="N5389" s="19">
        <v>0.5</v>
      </c>
      <c r="O5389" s="11" cm="1">
        <f t="array" ref="O5389">ROUND(_xlfn.SWITCH(C5389,"建筑专教",IF(S5389&gt;0.1,1.38,1.28),"阶梯教室",IF(S5389&gt;0.1,1.15,1.05),"公共教室",IF(S5389&gt;0.1,1.22,1.12),IF(S5389&gt;0.1,1.2,1.1))+(MOD(ROW()*11,31)/31-0.5)*0.06,2)</f>
        <v>1.08</v>
      </c>
      <c r="P5389" s="12">
        <f t="shared" si="510"/>
        <v>0.05</v>
      </c>
      <c r="Q5389" s="13">
        <f t="shared" si="511"/>
        <v>-0.4454419905731698</v>
      </c>
      <c r="R5389" s="1">
        <v>0</v>
      </c>
      <c r="S5389" s="1">
        <v>0</v>
      </c>
      <c r="T5389" s="1">
        <v>8.0000000000000002E-3</v>
      </c>
      <c r="U5389" s="4" t="s">
        <v>60</v>
      </c>
      <c r="V5389">
        <v>0.41</v>
      </c>
      <c r="W5389">
        <v>0.3</v>
      </c>
      <c r="X5389" s="14">
        <v>0.73</v>
      </c>
      <c r="Y5389" s="14">
        <v>2.38</v>
      </c>
      <c r="Z5389" s="14">
        <v>0.25</v>
      </c>
      <c r="AA5389" s="5">
        <f t="shared" si="507"/>
        <v>8.0000000000000002E-3</v>
      </c>
      <c r="AB5389" s="15" cm="1">
        <f t="array" ref="AB5389">_xlfn.SWITCH(U5389,"夏",122,"冬",90,"春",153,"秋",153,0)</f>
        <v>122</v>
      </c>
      <c r="AC5389" s="16">
        <f t="shared" si="508"/>
        <v>0.97599999999999998</v>
      </c>
      <c r="AD5389" s="5">
        <f>IFERROR(AA5389/D5389,0)</f>
        <v>6.3729379562625266E-5</v>
      </c>
      <c r="AE5389" s="15">
        <f t="shared" si="509"/>
        <v>0.33424657534246577</v>
      </c>
      <c r="AF5389" s="5">
        <f>IFERROR(AD5389*AE5389*48,0)</f>
        <v>1.022463689640366E-3</v>
      </c>
    </row>
    <row r="5390" spans="1:32" x14ac:dyDescent="0.15">
      <c r="A5390" s="17">
        <v>45898</v>
      </c>
      <c r="B5390" s="1" t="s">
        <v>36</v>
      </c>
      <c r="C5390" s="1" t="s">
        <v>33</v>
      </c>
      <c r="D5390" s="9">
        <v>125.5308</v>
      </c>
      <c r="E5390" s="6">
        <v>3.15</v>
      </c>
      <c r="F5390" s="18">
        <v>0.85416666666666696</v>
      </c>
      <c r="G5390" s="1">
        <v>25.3</v>
      </c>
      <c r="H5390" s="1">
        <v>68</v>
      </c>
      <c r="I5390" s="1">
        <v>25.7</v>
      </c>
      <c r="J5390" s="1">
        <v>0.13</v>
      </c>
      <c r="K5390" s="1">
        <v>435</v>
      </c>
      <c r="L5390" s="1">
        <v>1960</v>
      </c>
      <c r="M5390" s="6">
        <f t="shared" ref="M5390:M5453" si="512">IFERROR(POWER((I5390+273.15)^4+133500000*POWER(J5390,0.6)*(I5390-G5390),0.25)-273.15,I5390)</f>
        <v>25.846949186331756</v>
      </c>
      <c r="N5390" s="19">
        <v>0.5</v>
      </c>
      <c r="O5390" s="11" cm="1">
        <f t="array" ref="O5390">ROUND(_xlfn.SWITCH(C5390,"建筑专教",IF(S5390&gt;0.1,1.38,1.28),"阶梯教室",IF(S5390&gt;0.1,1.15,1.05),"公共教室",IF(S5390&gt;0.1,1.22,1.12),IF(S5390&gt;0.1,1.2,1.1))+(MOD(ROW()*11,31)/31-0.5)*0.06,2)</f>
        <v>1.1000000000000001</v>
      </c>
      <c r="P5390" s="12">
        <f t="shared" si="510"/>
        <v>0.03</v>
      </c>
      <c r="Q5390" s="13">
        <f t="shared" si="511"/>
        <v>-0.46161632658273904</v>
      </c>
      <c r="R5390" s="1">
        <v>0</v>
      </c>
      <c r="S5390" s="1">
        <v>0</v>
      </c>
      <c r="T5390" s="1">
        <v>3.2000000000000001E-2</v>
      </c>
      <c r="U5390" s="4" t="s">
        <v>60</v>
      </c>
      <c r="V5390">
        <v>0.41</v>
      </c>
      <c r="W5390">
        <v>0.3</v>
      </c>
      <c r="X5390" s="14">
        <v>0.73</v>
      </c>
      <c r="Y5390" s="14">
        <v>2.38</v>
      </c>
      <c r="Z5390" s="14">
        <v>0.25</v>
      </c>
      <c r="AA5390" s="5">
        <f t="shared" si="507"/>
        <v>3.2000000000000001E-2</v>
      </c>
      <c r="AB5390" s="15" cm="1">
        <f t="array" ref="AB5390">_xlfn.SWITCH(U5390,"夏",122,"冬",90,"春",153,"秋",153,0)</f>
        <v>122</v>
      </c>
      <c r="AC5390" s="16">
        <f t="shared" si="508"/>
        <v>3.9039999999999999</v>
      </c>
      <c r="AD5390" s="5">
        <f>IFERROR(AA5390/D5390,0)</f>
        <v>2.5491751825050107E-4</v>
      </c>
      <c r="AE5390" s="15">
        <f t="shared" si="509"/>
        <v>0.33424657534246577</v>
      </c>
      <c r="AF5390" s="5">
        <f>IFERROR(AD5390*AE5390*48,0)</f>
        <v>4.089854758561464E-3</v>
      </c>
    </row>
    <row r="5391" spans="1:32" x14ac:dyDescent="0.15">
      <c r="A5391" s="17">
        <v>45898</v>
      </c>
      <c r="B5391" s="1" t="s">
        <v>36</v>
      </c>
      <c r="C5391" s="1" t="s">
        <v>33</v>
      </c>
      <c r="D5391" s="9">
        <v>125.5308</v>
      </c>
      <c r="E5391" s="6">
        <v>3.15</v>
      </c>
      <c r="F5391" s="18">
        <v>0.875</v>
      </c>
      <c r="G5391" s="1">
        <v>25.1</v>
      </c>
      <c r="H5391" s="1">
        <v>66</v>
      </c>
      <c r="I5391" s="1">
        <v>25.5</v>
      </c>
      <c r="J5391" s="1">
        <v>0.15</v>
      </c>
      <c r="K5391" s="1">
        <v>422</v>
      </c>
      <c r="L5391" s="1">
        <v>2030</v>
      </c>
      <c r="M5391" s="6">
        <f t="shared" si="512"/>
        <v>25.660434780733226</v>
      </c>
      <c r="N5391" s="19">
        <v>0.5</v>
      </c>
      <c r="O5391" s="11" cm="1">
        <f t="array" ref="O5391">ROUND(_xlfn.SWITCH(C5391,"建筑专教",IF(S5391&gt;0.1,1.38,1.28),"阶梯教室",IF(S5391&gt;0.1,1.15,1.05),"公共教室",IF(S5391&gt;0.1,1.22,1.12),IF(S5391&gt;0.1,1.2,1.1))+(MOD(ROW()*11,31)/31-0.5)*0.06,2)</f>
        <v>1.1299999999999999</v>
      </c>
      <c r="P5391" s="12">
        <f t="shared" si="510"/>
        <v>0.02</v>
      </c>
      <c r="Q5391" s="13">
        <f t="shared" si="511"/>
        <v>-0.45061571869969269</v>
      </c>
      <c r="R5391" s="1">
        <v>0</v>
      </c>
      <c r="S5391" s="1">
        <v>0</v>
      </c>
      <c r="T5391" s="1">
        <v>3.7999999999999999E-2</v>
      </c>
      <c r="U5391" s="4" t="s">
        <v>60</v>
      </c>
      <c r="V5391">
        <v>0.41</v>
      </c>
      <c r="W5391">
        <v>0.3</v>
      </c>
      <c r="X5391" s="14">
        <v>0.73</v>
      </c>
      <c r="Y5391" s="14">
        <v>2.38</v>
      </c>
      <c r="Z5391" s="14">
        <v>0.25</v>
      </c>
      <c r="AA5391" s="5">
        <f t="shared" si="507"/>
        <v>3.7999999999999999E-2</v>
      </c>
      <c r="AB5391" s="15" cm="1">
        <f t="array" ref="AB5391">_xlfn.SWITCH(U5391,"夏",122,"冬",90,"春",153,"秋",153,0)</f>
        <v>122</v>
      </c>
      <c r="AC5391" s="16">
        <f t="shared" si="508"/>
        <v>4.6360000000000001</v>
      </c>
      <c r="AD5391" s="5">
        <f>IFERROR(AA5391/D5391,0)</f>
        <v>3.0271455292247001E-4</v>
      </c>
      <c r="AE5391" s="15">
        <f t="shared" si="509"/>
        <v>0.33424657534246577</v>
      </c>
      <c r="AF5391" s="5">
        <f>IFERROR(AD5391*AE5391*48,0)</f>
        <v>4.8567025257917383E-3</v>
      </c>
    </row>
    <row r="5392" spans="1:32" x14ac:dyDescent="0.15">
      <c r="A5392" s="17">
        <v>45898</v>
      </c>
      <c r="B5392" s="1" t="s">
        <v>36</v>
      </c>
      <c r="C5392" s="1" t="s">
        <v>33</v>
      </c>
      <c r="D5392" s="9">
        <v>125.5308</v>
      </c>
      <c r="E5392" s="6">
        <v>3.15</v>
      </c>
      <c r="F5392" s="18">
        <v>0.89583333333333304</v>
      </c>
      <c r="G5392" s="1">
        <v>24.9</v>
      </c>
      <c r="H5392" s="1">
        <v>64</v>
      </c>
      <c r="I5392" s="1">
        <v>25.3</v>
      </c>
      <c r="J5392" s="1">
        <v>0.13</v>
      </c>
      <c r="K5392" s="1">
        <v>408</v>
      </c>
      <c r="L5392" s="1">
        <v>2100</v>
      </c>
      <c r="M5392" s="6">
        <f t="shared" si="512"/>
        <v>25.447540243952972</v>
      </c>
      <c r="N5392" s="19">
        <v>0.5</v>
      </c>
      <c r="O5392" s="11" cm="1">
        <f t="array" ref="O5392">ROUND(_xlfn.SWITCH(C5392,"建筑专教",IF(S5392&gt;0.1,1.38,1.28),"阶梯教室",IF(S5392&gt;0.1,1.15,1.05),"公共教室",IF(S5392&gt;0.1,1.22,1.12),IF(S5392&gt;0.1,1.2,1.1))+(MOD(ROW()*11,31)/31-0.5)*0.06,2)</f>
        <v>1.0900000000000001</v>
      </c>
      <c r="P5392" s="12">
        <f t="shared" si="510"/>
        <v>0.01</v>
      </c>
      <c r="Q5392" s="13">
        <f t="shared" si="511"/>
        <v>-0.63776469524477941</v>
      </c>
      <c r="R5392" s="1">
        <v>0</v>
      </c>
      <c r="S5392" s="1">
        <v>0</v>
      </c>
      <c r="T5392" s="1">
        <v>3.0000000000000001E-3</v>
      </c>
      <c r="U5392" s="4" t="s">
        <v>60</v>
      </c>
      <c r="V5392">
        <v>0.41</v>
      </c>
      <c r="W5392">
        <v>0.3</v>
      </c>
      <c r="X5392" s="14">
        <v>0.73</v>
      </c>
      <c r="Y5392" s="14">
        <v>2.38</v>
      </c>
      <c r="Z5392" s="14">
        <v>0.25</v>
      </c>
      <c r="AA5392" s="5">
        <f t="shared" si="507"/>
        <v>3.0000000000000001E-3</v>
      </c>
      <c r="AB5392" s="15" cm="1">
        <f t="array" ref="AB5392">_xlfn.SWITCH(U5392,"夏",122,"冬",90,"春",153,"秋",153,0)</f>
        <v>122</v>
      </c>
      <c r="AC5392" s="16">
        <f t="shared" si="508"/>
        <v>0.36599999999999999</v>
      </c>
      <c r="AD5392" s="5">
        <f>IFERROR(AA5392/D5392,0)</f>
        <v>2.3898517335984477E-5</v>
      </c>
      <c r="AE5392" s="15">
        <f t="shared" si="509"/>
        <v>0.33424657534246577</v>
      </c>
      <c r="AF5392" s="5">
        <f>IFERROR(AD5392*AE5392*48,0)</f>
        <v>3.8342388361513725E-4</v>
      </c>
    </row>
    <row r="5393" spans="1:32" x14ac:dyDescent="0.15">
      <c r="A5393" s="17">
        <v>45898</v>
      </c>
      <c r="B5393" s="1" t="s">
        <v>36</v>
      </c>
      <c r="C5393" s="1" t="s">
        <v>33</v>
      </c>
      <c r="D5393" s="9">
        <v>125.5308</v>
      </c>
      <c r="E5393" s="6">
        <v>3.15</v>
      </c>
      <c r="F5393" s="18">
        <v>0.91666666666666696</v>
      </c>
      <c r="G5393" s="1">
        <v>24.7</v>
      </c>
      <c r="H5393" s="1">
        <v>62</v>
      </c>
      <c r="I5393" s="1">
        <v>25.1</v>
      </c>
      <c r="J5393" s="1">
        <v>0.11</v>
      </c>
      <c r="K5393" s="1">
        <v>395</v>
      </c>
      <c r="L5393" s="1">
        <v>2170</v>
      </c>
      <c r="M5393" s="6">
        <f t="shared" si="512"/>
        <v>25.233746799732558</v>
      </c>
      <c r="N5393" s="19">
        <v>0.5</v>
      </c>
      <c r="O5393" s="11" cm="1">
        <f t="array" ref="O5393">ROUND(_xlfn.SWITCH(C5393,"建筑专教",IF(S5393&gt;0.1,1.38,1.28),"阶梯教室",IF(S5393&gt;0.1,1.15,1.05),"公共教室",IF(S5393&gt;0.1,1.22,1.12),IF(S5393&gt;0.1,1.2,1.1))+(MOD(ROW()*11,31)/31-0.5)*0.06,2)</f>
        <v>1.1100000000000001</v>
      </c>
      <c r="P5393" s="12">
        <f t="shared" si="510"/>
        <v>0</v>
      </c>
      <c r="Q5393" s="13">
        <f t="shared" si="511"/>
        <v>-0.65473358426443451</v>
      </c>
      <c r="R5393" s="1">
        <v>0</v>
      </c>
      <c r="S5393" s="1">
        <v>0</v>
      </c>
      <c r="T5393" s="1">
        <v>3.0000000000000001E-3</v>
      </c>
      <c r="U5393" s="4" t="s">
        <v>60</v>
      </c>
      <c r="V5393">
        <v>0.41</v>
      </c>
      <c r="W5393">
        <v>0.3</v>
      </c>
      <c r="X5393" s="14">
        <v>0.73</v>
      </c>
      <c r="Y5393" s="14">
        <v>2.38</v>
      </c>
      <c r="Z5393" s="14">
        <v>0.25</v>
      </c>
      <c r="AA5393" s="5">
        <f t="shared" si="507"/>
        <v>3.0000000000000001E-3</v>
      </c>
      <c r="AB5393" s="15" cm="1">
        <f t="array" ref="AB5393">_xlfn.SWITCH(U5393,"夏",122,"冬",90,"春",153,"秋",153,0)</f>
        <v>122</v>
      </c>
      <c r="AC5393" s="16">
        <f t="shared" si="508"/>
        <v>0.36599999999999999</v>
      </c>
      <c r="AD5393" s="5">
        <f>IFERROR(AA5393/D5393,0)</f>
        <v>2.3898517335984477E-5</v>
      </c>
      <c r="AE5393" s="15">
        <f t="shared" si="509"/>
        <v>0.33424657534246577</v>
      </c>
      <c r="AF5393" s="5">
        <f>IFERROR(AD5393*AE5393*48,0)</f>
        <v>3.8342388361513725E-4</v>
      </c>
    </row>
    <row r="5394" spans="1:32" x14ac:dyDescent="0.15">
      <c r="A5394" s="17">
        <v>45898</v>
      </c>
      <c r="B5394" s="1" t="s">
        <v>37</v>
      </c>
      <c r="C5394" s="1" t="s">
        <v>33</v>
      </c>
      <c r="D5394" s="9">
        <v>125.5308</v>
      </c>
      <c r="E5394" s="6">
        <v>3.15</v>
      </c>
      <c r="F5394" s="18">
        <v>0.33333333333333298</v>
      </c>
      <c r="G5394" s="1">
        <v>23.8</v>
      </c>
      <c r="H5394" s="1">
        <v>68</v>
      </c>
      <c r="I5394" s="1">
        <v>24.3</v>
      </c>
      <c r="J5394" s="1">
        <v>0.11</v>
      </c>
      <c r="K5394" s="1">
        <v>415</v>
      </c>
      <c r="L5394" s="1">
        <v>225</v>
      </c>
      <c r="M5394" s="6">
        <f t="shared" si="512"/>
        <v>24.468506222923168</v>
      </c>
      <c r="N5394" s="19">
        <v>0.5</v>
      </c>
      <c r="O5394" s="11" cm="1">
        <f t="array" ref="O5394">ROUND(_xlfn.SWITCH(C5394,"建筑专教",IF(S5394&gt;0.1,1.38,1.28),"阶梯教室",IF(S5394&gt;0.1,1.15,1.05),"公共教室",IF(S5394&gt;0.1,1.22,1.12),IF(S5394&gt;0.1,1.2,1.1))+(MOD(ROW()*11,31)/31-0.5)*0.06,2)</f>
        <v>1.17</v>
      </c>
      <c r="P5394" s="12">
        <f t="shared" si="510"/>
        <v>0.01</v>
      </c>
      <c r="Q5394" s="13">
        <f t="shared" si="511"/>
        <v>-0.77970614840296548</v>
      </c>
      <c r="R5394" s="1">
        <v>0</v>
      </c>
      <c r="S5394" s="1">
        <v>0.14000000000000001</v>
      </c>
      <c r="T5394" s="1">
        <v>2E-3</v>
      </c>
      <c r="U5394" s="4" t="s">
        <v>60</v>
      </c>
      <c r="V5394">
        <v>0.41</v>
      </c>
      <c r="W5394">
        <v>0.3</v>
      </c>
      <c r="X5394" s="14">
        <v>0.73</v>
      </c>
      <c r="Y5394" s="14">
        <v>2.38</v>
      </c>
      <c r="Z5394" s="14">
        <v>0.25</v>
      </c>
      <c r="AA5394" s="5">
        <f t="shared" si="507"/>
        <v>0.14200000000000002</v>
      </c>
      <c r="AB5394" s="15" cm="1">
        <f t="array" ref="AB5394">_xlfn.SWITCH(U5394,"夏",122,"冬",90,"春",153,"秋",153,0)</f>
        <v>122</v>
      </c>
      <c r="AC5394" s="16">
        <f t="shared" si="508"/>
        <v>17.324000000000002</v>
      </c>
      <c r="AD5394" s="5">
        <f>IFERROR(AA5394/D5394,0)</f>
        <v>1.1311964872365986E-3</v>
      </c>
      <c r="AE5394" s="15">
        <f t="shared" si="509"/>
        <v>0.33424657534246577</v>
      </c>
      <c r="AF5394" s="5">
        <f>IFERROR(AD5394*AE5394*48,0)</f>
        <v>1.8148730491116496E-2</v>
      </c>
    </row>
    <row r="5395" spans="1:32" x14ac:dyDescent="0.15">
      <c r="A5395" s="17">
        <v>45898</v>
      </c>
      <c r="B5395" s="1" t="s">
        <v>37</v>
      </c>
      <c r="C5395" s="1" t="s">
        <v>33</v>
      </c>
      <c r="D5395" s="9">
        <v>125.5308</v>
      </c>
      <c r="E5395" s="6">
        <v>3.15</v>
      </c>
      <c r="F5395" s="18">
        <v>0.35416666666666702</v>
      </c>
      <c r="G5395" s="1">
        <v>24.4</v>
      </c>
      <c r="H5395" s="1">
        <v>66</v>
      </c>
      <c r="I5395" s="1">
        <v>24.9</v>
      </c>
      <c r="J5395" s="1">
        <v>0.14000000000000001</v>
      </c>
      <c r="K5395" s="1">
        <v>535</v>
      </c>
      <c r="L5395" s="1">
        <v>295</v>
      </c>
      <c r="M5395" s="6">
        <f t="shared" si="512"/>
        <v>25.093543112672421</v>
      </c>
      <c r="N5395" s="19">
        <v>0.5</v>
      </c>
      <c r="O5395" s="11" cm="1">
        <f t="array" ref="O5395">ROUND(_xlfn.SWITCH(C5395,"建筑专教",IF(S5395&gt;0.1,1.38,1.28),"阶梯教室",IF(S5395&gt;0.1,1.15,1.05),"公共教室",IF(S5395&gt;0.1,1.22,1.12),IF(S5395&gt;0.1,1.2,1.1))+(MOD(ROW()*11,31)/31-0.5)*0.06,2)</f>
        <v>1.19</v>
      </c>
      <c r="P5395" s="12">
        <f t="shared" si="510"/>
        <v>0.13</v>
      </c>
      <c r="Q5395" s="13">
        <f t="shared" si="511"/>
        <v>-0.51631363740792668</v>
      </c>
      <c r="R5395" s="1">
        <v>1.5</v>
      </c>
      <c r="S5395" s="1">
        <v>0.3</v>
      </c>
      <c r="T5395" s="1">
        <v>0.02</v>
      </c>
      <c r="U5395" s="4" t="s">
        <v>60</v>
      </c>
      <c r="V5395">
        <v>0.41</v>
      </c>
      <c r="W5395">
        <v>0.3</v>
      </c>
      <c r="X5395" s="14">
        <v>0.73</v>
      </c>
      <c r="Y5395" s="14">
        <v>2.38</v>
      </c>
      <c r="Z5395" s="14">
        <v>0.25</v>
      </c>
      <c r="AA5395" s="5">
        <f t="shared" si="507"/>
        <v>1.82</v>
      </c>
      <c r="AB5395" s="15" cm="1">
        <f t="array" ref="AB5395">_xlfn.SWITCH(U5395,"夏",122,"冬",90,"春",153,"秋",153,0)</f>
        <v>122</v>
      </c>
      <c r="AC5395" s="16">
        <f t="shared" si="508"/>
        <v>222.04000000000002</v>
      </c>
      <c r="AD5395" s="5">
        <f>IFERROR(AA5395/D5395,0)</f>
        <v>1.4498433850497249E-2</v>
      </c>
      <c r="AE5395" s="15">
        <f t="shared" si="509"/>
        <v>0.33424657534246577</v>
      </c>
      <c r="AF5395" s="5">
        <f>IFERROR(AD5395*AE5395*48,0)</f>
        <v>0.2326104893931833</v>
      </c>
    </row>
    <row r="5396" spans="1:32" x14ac:dyDescent="0.15">
      <c r="A5396" s="17">
        <v>45898</v>
      </c>
      <c r="B5396" s="1" t="s">
        <v>37</v>
      </c>
      <c r="C5396" s="1" t="s">
        <v>33</v>
      </c>
      <c r="D5396" s="9">
        <v>125.5308</v>
      </c>
      <c r="E5396" s="6">
        <v>3.15</v>
      </c>
      <c r="F5396" s="18">
        <v>0.375</v>
      </c>
      <c r="G5396" s="1">
        <v>24.9</v>
      </c>
      <c r="H5396" s="1">
        <v>64</v>
      </c>
      <c r="I5396" s="1">
        <v>25.4</v>
      </c>
      <c r="J5396" s="1">
        <v>0.16</v>
      </c>
      <c r="K5396" s="1">
        <v>695</v>
      </c>
      <c r="L5396" s="1">
        <v>365</v>
      </c>
      <c r="M5396" s="6">
        <f t="shared" si="512"/>
        <v>25.608620438805303</v>
      </c>
      <c r="N5396" s="19">
        <v>0.5</v>
      </c>
      <c r="O5396" s="11" cm="1">
        <f t="array" ref="O5396">ROUND(_xlfn.SWITCH(C5396,"建筑专教",IF(S5396&gt;0.1,1.38,1.28),"阶梯教室",IF(S5396&gt;0.1,1.15,1.05),"公共教室",IF(S5396&gt;0.1,1.22,1.12),IF(S5396&gt;0.1,1.2,1.1))+(MOD(ROW()*11,31)/31-0.5)*0.06,2)</f>
        <v>1.21</v>
      </c>
      <c r="P5396" s="12">
        <f t="shared" si="510"/>
        <v>0.28999999999999998</v>
      </c>
      <c r="Q5396" s="13">
        <f t="shared" si="511"/>
        <v>-0.29913223832116448</v>
      </c>
      <c r="R5396" s="1">
        <v>2.1</v>
      </c>
      <c r="S5396" s="1">
        <v>0.24</v>
      </c>
      <c r="T5396" s="1">
        <v>4.2000000000000003E-2</v>
      </c>
      <c r="U5396" s="4" t="s">
        <v>60</v>
      </c>
      <c r="V5396">
        <v>0.41</v>
      </c>
      <c r="W5396">
        <v>0.3</v>
      </c>
      <c r="X5396" s="14">
        <v>0.73</v>
      </c>
      <c r="Y5396" s="14">
        <v>2.38</v>
      </c>
      <c r="Z5396" s="14">
        <v>0.25</v>
      </c>
      <c r="AA5396" s="5">
        <f t="shared" si="507"/>
        <v>2.3819999999999997</v>
      </c>
      <c r="AB5396" s="15" cm="1">
        <f t="array" ref="AB5396">_xlfn.SWITCH(U5396,"夏",122,"冬",90,"春",153,"秋",153,0)</f>
        <v>122</v>
      </c>
      <c r="AC5396" s="16">
        <f t="shared" si="508"/>
        <v>290.60399999999998</v>
      </c>
      <c r="AD5396" s="5">
        <f>IFERROR(AA5396/D5396,0)</f>
        <v>1.8975422764771672E-2</v>
      </c>
      <c r="AE5396" s="15">
        <f t="shared" si="509"/>
        <v>0.33424657534246577</v>
      </c>
      <c r="AF5396" s="5">
        <f>IFERROR(AD5396*AE5396*48,0)</f>
        <v>0.30443856359041893</v>
      </c>
    </row>
    <row r="5397" spans="1:32" x14ac:dyDescent="0.15">
      <c r="A5397" s="17">
        <v>45898</v>
      </c>
      <c r="B5397" s="1" t="s">
        <v>37</v>
      </c>
      <c r="C5397" s="1" t="s">
        <v>33</v>
      </c>
      <c r="D5397" s="9">
        <v>125.5308</v>
      </c>
      <c r="E5397" s="6">
        <v>3.15</v>
      </c>
      <c r="F5397" s="18">
        <v>0.39583333333333298</v>
      </c>
      <c r="G5397" s="1">
        <v>25.3</v>
      </c>
      <c r="H5397" s="1">
        <v>62</v>
      </c>
      <c r="I5397" s="1">
        <v>25.8</v>
      </c>
      <c r="J5397" s="1">
        <v>0.14000000000000001</v>
      </c>
      <c r="K5397" s="1">
        <v>768</v>
      </c>
      <c r="L5397" s="1">
        <v>435</v>
      </c>
      <c r="M5397" s="6">
        <f t="shared" si="512"/>
        <v>25.991802601017639</v>
      </c>
      <c r="N5397" s="19">
        <v>0.5</v>
      </c>
      <c r="O5397" s="11" cm="1">
        <f t="array" ref="O5397">ROUND(_xlfn.SWITCH(C5397,"建筑专教",IF(S5397&gt;0.1,1.38,1.28),"阶梯教室",IF(S5397&gt;0.1,1.15,1.05),"公共教室",IF(S5397&gt;0.1,1.22,1.12),IF(S5397&gt;0.1,1.2,1.1))+(MOD(ROW()*11,31)/31-0.5)*0.06,2)</f>
        <v>1.17</v>
      </c>
      <c r="P5397" s="12">
        <f t="shared" si="510"/>
        <v>0.37</v>
      </c>
      <c r="Q5397" s="13">
        <f t="shared" si="511"/>
        <v>-0.26089082995639817</v>
      </c>
      <c r="R5397" s="1">
        <v>2.5</v>
      </c>
      <c r="S5397" s="1">
        <v>0.17</v>
      </c>
      <c r="T5397" s="1">
        <v>3.5000000000000003E-2</v>
      </c>
      <c r="U5397" s="4" t="s">
        <v>60</v>
      </c>
      <c r="V5397">
        <v>0.41</v>
      </c>
      <c r="W5397">
        <v>0.3</v>
      </c>
      <c r="X5397" s="14">
        <v>0.73</v>
      </c>
      <c r="Y5397" s="14">
        <v>2.38</v>
      </c>
      <c r="Z5397" s="14">
        <v>0.25</v>
      </c>
      <c r="AA5397" s="5">
        <f t="shared" si="507"/>
        <v>2.7050000000000001</v>
      </c>
      <c r="AB5397" s="15" cm="1">
        <f t="array" ref="AB5397">_xlfn.SWITCH(U5397,"夏",122,"冬",90,"春",153,"秋",153,0)</f>
        <v>122</v>
      </c>
      <c r="AC5397" s="16">
        <f t="shared" si="508"/>
        <v>330.01</v>
      </c>
      <c r="AD5397" s="5">
        <f>IFERROR(AA5397/D5397,0)</f>
        <v>2.1548496464612668E-2</v>
      </c>
      <c r="AE5397" s="15">
        <f t="shared" si="509"/>
        <v>0.33424657534246577</v>
      </c>
      <c r="AF5397" s="5">
        <f>IFERROR(AD5397*AE5397*48,0)</f>
        <v>0.34572053505964873</v>
      </c>
    </row>
    <row r="5398" spans="1:32" x14ac:dyDescent="0.15">
      <c r="A5398" s="17">
        <v>45898</v>
      </c>
      <c r="B5398" s="1" t="s">
        <v>37</v>
      </c>
      <c r="C5398" s="1" t="s">
        <v>33</v>
      </c>
      <c r="D5398" s="9">
        <v>125.5308</v>
      </c>
      <c r="E5398" s="6">
        <v>3.15</v>
      </c>
      <c r="F5398" s="18">
        <v>0.41666666666666702</v>
      </c>
      <c r="G5398" s="1">
        <v>25.5</v>
      </c>
      <c r="H5398" s="1">
        <v>62</v>
      </c>
      <c r="I5398" s="1">
        <v>26</v>
      </c>
      <c r="J5398" s="1">
        <v>0.12</v>
      </c>
      <c r="K5398" s="1">
        <v>592</v>
      </c>
      <c r="L5398" s="1">
        <v>505</v>
      </c>
      <c r="M5398" s="6">
        <f t="shared" si="512"/>
        <v>26.17452312239044</v>
      </c>
      <c r="N5398" s="19">
        <v>0.5</v>
      </c>
      <c r="O5398" s="11" cm="1">
        <f t="array" ref="O5398">ROUND(_xlfn.SWITCH(C5398,"建筑专教",IF(S5398&gt;0.1,1.38,1.28),"阶梯教室",IF(S5398&gt;0.1,1.15,1.05),"公共教室",IF(S5398&gt;0.1,1.22,1.12),IF(S5398&gt;0.1,1.2,1.1))+(MOD(ROW()*11,31)/31-0.5)*0.06,2)</f>
        <v>1.1000000000000001</v>
      </c>
      <c r="P5398" s="12">
        <f t="shared" si="510"/>
        <v>0.19</v>
      </c>
      <c r="Q5398" s="13">
        <f t="shared" si="511"/>
        <v>-0.36767596947681186</v>
      </c>
      <c r="R5398" s="1">
        <v>0</v>
      </c>
      <c r="S5398" s="1">
        <v>0.1</v>
      </c>
      <c r="T5398" s="1">
        <v>0.01</v>
      </c>
      <c r="U5398" s="4" t="s">
        <v>60</v>
      </c>
      <c r="V5398">
        <v>0.41</v>
      </c>
      <c r="W5398">
        <v>0.3</v>
      </c>
      <c r="X5398" s="14">
        <v>0.73</v>
      </c>
      <c r="Y5398" s="14">
        <v>2.38</v>
      </c>
      <c r="Z5398" s="14">
        <v>0.25</v>
      </c>
      <c r="AA5398" s="5">
        <f t="shared" si="507"/>
        <v>0.11</v>
      </c>
      <c r="AB5398" s="15" cm="1">
        <f t="array" ref="AB5398">_xlfn.SWITCH(U5398,"夏",122,"冬",90,"春",153,"秋",153,0)</f>
        <v>122</v>
      </c>
      <c r="AC5398" s="16">
        <f t="shared" si="508"/>
        <v>13.42</v>
      </c>
      <c r="AD5398" s="5">
        <f>IFERROR(AA5398/D5398,0)</f>
        <v>8.762789689860975E-4</v>
      </c>
      <c r="AE5398" s="15">
        <f t="shared" si="509"/>
        <v>0.33424657534246577</v>
      </c>
      <c r="AF5398" s="5">
        <f>IFERROR(AD5398*AE5398*48,0)</f>
        <v>1.4058875732555032E-2</v>
      </c>
    </row>
    <row r="5399" spans="1:32" x14ac:dyDescent="0.15">
      <c r="A5399" s="17">
        <v>45898</v>
      </c>
      <c r="B5399" s="1" t="s">
        <v>37</v>
      </c>
      <c r="C5399" s="1" t="s">
        <v>33</v>
      </c>
      <c r="D5399" s="9">
        <v>125.5308</v>
      </c>
      <c r="E5399" s="6">
        <v>3.15</v>
      </c>
      <c r="F5399" s="18">
        <v>0.4375</v>
      </c>
      <c r="G5399" s="1">
        <v>25.9</v>
      </c>
      <c r="H5399" s="1">
        <v>64</v>
      </c>
      <c r="I5399" s="1">
        <v>26.4</v>
      </c>
      <c r="J5399" s="1">
        <v>0.14000000000000001</v>
      </c>
      <c r="K5399" s="1">
        <v>705</v>
      </c>
      <c r="L5399" s="1">
        <v>575</v>
      </c>
      <c r="M5399" s="6">
        <f t="shared" si="512"/>
        <v>26.590653827693302</v>
      </c>
      <c r="N5399" s="19">
        <v>0.5</v>
      </c>
      <c r="O5399" s="11" cm="1">
        <f t="array" ref="O5399">ROUND(_xlfn.SWITCH(C5399,"建筑专教",IF(S5399&gt;0.1,1.38,1.28),"阶梯教室",IF(S5399&gt;0.1,1.15,1.05),"公共教室",IF(S5399&gt;0.1,1.22,1.12),IF(S5399&gt;0.1,1.2,1.1))+(MOD(ROW()*11,31)/31-0.5)*0.06,2)</f>
        <v>1.22</v>
      </c>
      <c r="P5399" s="12">
        <f t="shared" si="510"/>
        <v>0.3</v>
      </c>
      <c r="Q5399" s="13">
        <f t="shared" si="511"/>
        <v>4.391146950694861E-2</v>
      </c>
      <c r="R5399" s="1">
        <v>2.2000000000000002</v>
      </c>
      <c r="S5399" s="1">
        <v>0.14000000000000001</v>
      </c>
      <c r="T5399" s="1">
        <v>3.5000000000000003E-2</v>
      </c>
      <c r="U5399" s="4" t="s">
        <v>60</v>
      </c>
      <c r="V5399">
        <v>0.41</v>
      </c>
      <c r="W5399">
        <v>0.3</v>
      </c>
      <c r="X5399" s="14">
        <v>0.73</v>
      </c>
      <c r="Y5399" s="14">
        <v>2.38</v>
      </c>
      <c r="Z5399" s="14">
        <v>0.25</v>
      </c>
      <c r="AA5399" s="5">
        <f t="shared" si="507"/>
        <v>2.3750000000000004</v>
      </c>
      <c r="AB5399" s="15" cm="1">
        <f t="array" ref="AB5399">_xlfn.SWITCH(U5399,"夏",122,"冬",90,"春",153,"秋",153,0)</f>
        <v>122</v>
      </c>
      <c r="AC5399" s="16">
        <f t="shared" si="508"/>
        <v>289.75000000000006</v>
      </c>
      <c r="AD5399" s="5">
        <f>IFERROR(AA5399/D5399,0)</f>
        <v>1.8919659557654379E-2</v>
      </c>
      <c r="AE5399" s="15">
        <f t="shared" si="509"/>
        <v>0.33424657534246577</v>
      </c>
      <c r="AF5399" s="5">
        <f>IFERROR(AD5399*AE5399*48,0)</f>
        <v>0.30354390786198371</v>
      </c>
    </row>
    <row r="5400" spans="1:32" x14ac:dyDescent="0.15">
      <c r="A5400" s="17">
        <v>45898</v>
      </c>
      <c r="B5400" s="1" t="s">
        <v>37</v>
      </c>
      <c r="C5400" s="1" t="s">
        <v>33</v>
      </c>
      <c r="D5400" s="9">
        <v>125.5308</v>
      </c>
      <c r="E5400" s="6">
        <v>3.15</v>
      </c>
      <c r="F5400" s="18">
        <v>0.45833333333333298</v>
      </c>
      <c r="G5400" s="1">
        <v>26.2</v>
      </c>
      <c r="H5400" s="1">
        <v>66</v>
      </c>
      <c r="I5400" s="1">
        <v>26.7</v>
      </c>
      <c r="J5400" s="1">
        <v>0.16</v>
      </c>
      <c r="K5400" s="1">
        <v>778</v>
      </c>
      <c r="L5400" s="1">
        <v>645</v>
      </c>
      <c r="M5400" s="6">
        <f t="shared" si="512"/>
        <v>26.905922477995659</v>
      </c>
      <c r="N5400" s="19">
        <v>0.5</v>
      </c>
      <c r="O5400" s="11" cm="1">
        <f t="array" ref="O5400">ROUND(_xlfn.SWITCH(C5400,"建筑专教",IF(S5400&gt;0.1,1.38,1.28),"阶梯教室",IF(S5400&gt;0.1,1.15,1.05),"公共教室",IF(S5400&gt;0.1,1.22,1.12),IF(S5400&gt;0.1,1.2,1.1))+(MOD(ROW()*11,31)/31-0.5)*0.06,2)</f>
        <v>1.08</v>
      </c>
      <c r="P5400" s="12">
        <f t="shared" si="510"/>
        <v>0.38</v>
      </c>
      <c r="Q5400" s="13">
        <f t="shared" si="511"/>
        <v>-0.15660059870671905</v>
      </c>
      <c r="R5400" s="1">
        <v>2.6</v>
      </c>
      <c r="S5400" s="1">
        <v>7.0000000000000007E-2</v>
      </c>
      <c r="T5400" s="1">
        <v>4.2000000000000003E-2</v>
      </c>
      <c r="U5400" s="4" t="s">
        <v>60</v>
      </c>
      <c r="V5400">
        <v>0.41</v>
      </c>
      <c r="W5400">
        <v>0.3</v>
      </c>
      <c r="X5400" s="14">
        <v>0.73</v>
      </c>
      <c r="Y5400" s="14">
        <v>2.38</v>
      </c>
      <c r="Z5400" s="14">
        <v>0.25</v>
      </c>
      <c r="AA5400" s="5">
        <f t="shared" si="507"/>
        <v>2.7119999999999997</v>
      </c>
      <c r="AB5400" s="15" cm="1">
        <f t="array" ref="AB5400">_xlfn.SWITCH(U5400,"夏",122,"冬",90,"春",153,"秋",153,0)</f>
        <v>122</v>
      </c>
      <c r="AC5400" s="16">
        <f t="shared" si="508"/>
        <v>330.86399999999998</v>
      </c>
      <c r="AD5400" s="5">
        <f>IFERROR(AA5400/D5400,0)</f>
        <v>2.1604259671729964E-2</v>
      </c>
      <c r="AE5400" s="15">
        <f t="shared" si="509"/>
        <v>0.33424657534246577</v>
      </c>
      <c r="AF5400" s="5">
        <f>IFERROR(AD5400*AE5400*48,0)</f>
        <v>0.34661519078808406</v>
      </c>
    </row>
    <row r="5401" spans="1:32" x14ac:dyDescent="0.15">
      <c r="A5401" s="17">
        <v>45898</v>
      </c>
      <c r="B5401" s="1" t="s">
        <v>37</v>
      </c>
      <c r="C5401" s="1" t="s">
        <v>33</v>
      </c>
      <c r="D5401" s="9">
        <v>125.5308</v>
      </c>
      <c r="E5401" s="6">
        <v>3.15</v>
      </c>
      <c r="F5401" s="18">
        <v>0.47916666666666702</v>
      </c>
      <c r="G5401" s="1">
        <v>26.4</v>
      </c>
      <c r="H5401" s="1">
        <v>68</v>
      </c>
      <c r="I5401" s="1">
        <v>26.9</v>
      </c>
      <c r="J5401" s="1">
        <v>0.14000000000000001</v>
      </c>
      <c r="K5401" s="1">
        <v>722</v>
      </c>
      <c r="L5401" s="1">
        <v>715</v>
      </c>
      <c r="M5401" s="6">
        <f t="shared" si="512"/>
        <v>27.089703507690558</v>
      </c>
      <c r="N5401" s="19">
        <v>0.5</v>
      </c>
      <c r="O5401" s="11" cm="1">
        <f t="array" ref="O5401">ROUND(_xlfn.SWITCH(C5401,"建筑专教",IF(S5401&gt;0.1,1.38,1.28),"阶梯教室",IF(S5401&gt;0.1,1.15,1.05),"公共教室",IF(S5401&gt;0.1,1.22,1.12),IF(S5401&gt;0.1,1.2,1.1))+(MOD(ROW()*11,31)/31-0.5)*0.06,2)</f>
        <v>1.1000000000000001</v>
      </c>
      <c r="P5401" s="12">
        <f t="shared" si="510"/>
        <v>0.32</v>
      </c>
      <c r="Q5401" s="13">
        <f t="shared" si="511"/>
        <v>-3.8918268177933139E-2</v>
      </c>
      <c r="R5401" s="1">
        <v>2.2999999999999998</v>
      </c>
      <c r="S5401" s="1">
        <v>0.03</v>
      </c>
      <c r="T5401" s="1">
        <v>3.2000000000000001E-2</v>
      </c>
      <c r="U5401" s="4" t="s">
        <v>60</v>
      </c>
      <c r="V5401">
        <v>0.41</v>
      </c>
      <c r="W5401">
        <v>0.3</v>
      </c>
      <c r="X5401" s="14">
        <v>0.73</v>
      </c>
      <c r="Y5401" s="14">
        <v>2.38</v>
      </c>
      <c r="Z5401" s="14">
        <v>0.25</v>
      </c>
      <c r="AA5401" s="5">
        <f t="shared" si="507"/>
        <v>2.3619999999999997</v>
      </c>
      <c r="AB5401" s="15" cm="1">
        <f t="array" ref="AB5401">_xlfn.SWITCH(U5401,"夏",122,"冬",90,"春",153,"秋",153,0)</f>
        <v>122</v>
      </c>
      <c r="AC5401" s="16">
        <f t="shared" si="508"/>
        <v>288.16399999999993</v>
      </c>
      <c r="AD5401" s="5">
        <f>IFERROR(AA5401/D5401,0)</f>
        <v>1.8816099315865108E-2</v>
      </c>
      <c r="AE5401" s="15">
        <f t="shared" si="509"/>
        <v>0.33424657534246577</v>
      </c>
      <c r="AF5401" s="5">
        <f>IFERROR(AD5401*AE5401*48,0)</f>
        <v>0.30188240436631802</v>
      </c>
    </row>
    <row r="5402" spans="1:32" x14ac:dyDescent="0.15">
      <c r="A5402" s="17">
        <v>45898</v>
      </c>
      <c r="B5402" s="1" t="s">
        <v>37</v>
      </c>
      <c r="C5402" s="1" t="s">
        <v>33</v>
      </c>
      <c r="D5402" s="9">
        <v>125.5308</v>
      </c>
      <c r="E5402" s="6">
        <v>3.15</v>
      </c>
      <c r="F5402" s="18">
        <v>0.5</v>
      </c>
      <c r="G5402" s="1">
        <v>26.6</v>
      </c>
      <c r="H5402" s="1">
        <v>70</v>
      </c>
      <c r="I5402" s="1">
        <v>27.1</v>
      </c>
      <c r="J5402" s="1">
        <v>0.12</v>
      </c>
      <c r="K5402" s="1">
        <v>562</v>
      </c>
      <c r="L5402" s="1">
        <v>785</v>
      </c>
      <c r="M5402" s="6">
        <f t="shared" si="512"/>
        <v>27.272614184660711</v>
      </c>
      <c r="N5402" s="19">
        <v>0.5</v>
      </c>
      <c r="O5402" s="11" cm="1">
        <f t="array" ref="O5402">ROUND(_xlfn.SWITCH(C5402,"建筑专教",IF(S5402&gt;0.1,1.38,1.28),"阶梯教室",IF(S5402&gt;0.1,1.15,1.05),"公共教室",IF(S5402&gt;0.1,1.22,1.12),IF(S5402&gt;0.1,1.2,1.1))+(MOD(ROW()*11,31)/31-0.5)*0.06,2)</f>
        <v>1.1200000000000001</v>
      </c>
      <c r="P5402" s="12">
        <f t="shared" si="510"/>
        <v>0.16</v>
      </c>
      <c r="Q5402" s="13">
        <f t="shared" si="511"/>
        <v>7.3330878165273713E-2</v>
      </c>
      <c r="R5402" s="1">
        <v>0</v>
      </c>
      <c r="S5402" s="1">
        <v>0.02</v>
      </c>
      <c r="T5402" s="1">
        <v>4.0000000000000001E-3</v>
      </c>
      <c r="U5402" s="4" t="s">
        <v>60</v>
      </c>
      <c r="V5402">
        <v>0.41</v>
      </c>
      <c r="W5402">
        <v>0.3</v>
      </c>
      <c r="X5402" s="14">
        <v>0.73</v>
      </c>
      <c r="Y5402" s="14">
        <v>2.38</v>
      </c>
      <c r="Z5402" s="14">
        <v>0.25</v>
      </c>
      <c r="AA5402" s="5">
        <f t="shared" si="507"/>
        <v>2.4E-2</v>
      </c>
      <c r="AB5402" s="15" cm="1">
        <f t="array" ref="AB5402">_xlfn.SWITCH(U5402,"夏",122,"冬",90,"春",153,"秋",153,0)</f>
        <v>122</v>
      </c>
      <c r="AC5402" s="16">
        <f t="shared" si="508"/>
        <v>2.9279999999999999</v>
      </c>
      <c r="AD5402" s="5">
        <f>IFERROR(AA5402/D5402,0)</f>
        <v>1.9118813868787581E-4</v>
      </c>
      <c r="AE5402" s="15">
        <f t="shared" si="509"/>
        <v>0.33424657534246577</v>
      </c>
      <c r="AF5402" s="5">
        <f>IFERROR(AD5402*AE5402*48,0)</f>
        <v>3.067391068921098E-3</v>
      </c>
    </row>
    <row r="5403" spans="1:32" x14ac:dyDescent="0.15">
      <c r="A5403" s="17">
        <v>45898</v>
      </c>
      <c r="B5403" s="1" t="s">
        <v>37</v>
      </c>
      <c r="C5403" s="1" t="s">
        <v>33</v>
      </c>
      <c r="D5403" s="9">
        <v>125.5308</v>
      </c>
      <c r="E5403" s="6">
        <v>3.15</v>
      </c>
      <c r="F5403" s="18">
        <v>0.52083333333333304</v>
      </c>
      <c r="G5403" s="1">
        <v>26.8</v>
      </c>
      <c r="H5403" s="1">
        <v>72</v>
      </c>
      <c r="I5403" s="1">
        <v>27.3</v>
      </c>
      <c r="J5403" s="1">
        <v>0.1</v>
      </c>
      <c r="K5403" s="1">
        <v>535</v>
      </c>
      <c r="L5403" s="1">
        <v>855</v>
      </c>
      <c r="M5403" s="6">
        <f t="shared" si="512"/>
        <v>27.454432898801315</v>
      </c>
      <c r="N5403" s="19">
        <v>0.5</v>
      </c>
      <c r="O5403" s="11" cm="1">
        <f t="array" ref="O5403">ROUND(_xlfn.SWITCH(C5403,"建筑专教",IF(S5403&gt;0.1,1.38,1.28),"阶梯教室",IF(S5403&gt;0.1,1.15,1.05),"公共教室",IF(S5403&gt;0.1,1.22,1.12),IF(S5403&gt;0.1,1.2,1.1))+(MOD(ROW()*11,31)/31-0.5)*0.06,2)</f>
        <v>1.08</v>
      </c>
      <c r="P5403" s="12">
        <f t="shared" si="510"/>
        <v>0.13</v>
      </c>
      <c r="Q5403" s="13">
        <f t="shared" si="511"/>
        <v>5.5158713311322272E-2</v>
      </c>
      <c r="R5403" s="1">
        <v>0</v>
      </c>
      <c r="S5403" s="1">
        <v>0.02</v>
      </c>
      <c r="T5403" s="1">
        <v>4.0000000000000001E-3</v>
      </c>
      <c r="U5403" s="4" t="s">
        <v>60</v>
      </c>
      <c r="V5403">
        <v>0.41</v>
      </c>
      <c r="W5403">
        <v>0.3</v>
      </c>
      <c r="X5403" s="14">
        <v>0.73</v>
      </c>
      <c r="Y5403" s="14">
        <v>2.38</v>
      </c>
      <c r="Z5403" s="14">
        <v>0.25</v>
      </c>
      <c r="AA5403" s="5">
        <f t="shared" si="507"/>
        <v>2.4E-2</v>
      </c>
      <c r="AB5403" s="15" cm="1">
        <f t="array" ref="AB5403">_xlfn.SWITCH(U5403,"夏",122,"冬",90,"春",153,"秋",153,0)</f>
        <v>122</v>
      </c>
      <c r="AC5403" s="16">
        <f t="shared" si="508"/>
        <v>2.9279999999999999</v>
      </c>
      <c r="AD5403" s="5">
        <f>IFERROR(AA5403/D5403,0)</f>
        <v>1.9118813868787581E-4</v>
      </c>
      <c r="AE5403" s="15">
        <f t="shared" si="509"/>
        <v>0.33424657534246577</v>
      </c>
      <c r="AF5403" s="5">
        <f>IFERROR(AD5403*AE5403*48,0)</f>
        <v>3.067391068921098E-3</v>
      </c>
    </row>
    <row r="5404" spans="1:32" x14ac:dyDescent="0.15">
      <c r="A5404" s="17">
        <v>45898</v>
      </c>
      <c r="B5404" s="1" t="s">
        <v>37</v>
      </c>
      <c r="C5404" s="1" t="s">
        <v>33</v>
      </c>
      <c r="D5404" s="9">
        <v>125.5308</v>
      </c>
      <c r="E5404" s="6">
        <v>3.15</v>
      </c>
      <c r="F5404" s="18">
        <v>0.54166666666666696</v>
      </c>
      <c r="G5404" s="1">
        <v>27</v>
      </c>
      <c r="H5404" s="1">
        <v>72</v>
      </c>
      <c r="I5404" s="1">
        <v>27.5</v>
      </c>
      <c r="J5404" s="1">
        <v>0.12</v>
      </c>
      <c r="K5404" s="1">
        <v>655</v>
      </c>
      <c r="L5404" s="1">
        <v>925</v>
      </c>
      <c r="M5404" s="6">
        <f t="shared" si="512"/>
        <v>27.671926923597255</v>
      </c>
      <c r="N5404" s="19">
        <v>0.5</v>
      </c>
      <c r="O5404" s="11" cm="1">
        <f t="array" ref="O5404">ROUND(_xlfn.SWITCH(C5404,"建筑专教",IF(S5404&gt;0.1,1.38,1.28),"阶梯教室",IF(S5404&gt;0.1,1.15,1.05),"公共教室",IF(S5404&gt;0.1,1.22,1.12),IF(S5404&gt;0.1,1.2,1.1))+(MOD(ROW()*11,31)/31-0.5)*0.06,2)</f>
        <v>1.2</v>
      </c>
      <c r="P5404" s="12">
        <f t="shared" si="510"/>
        <v>0.25</v>
      </c>
      <c r="Q5404" s="13">
        <f t="shared" si="511"/>
        <v>0.3577766474998863</v>
      </c>
      <c r="R5404" s="1">
        <v>1.8</v>
      </c>
      <c r="S5404" s="1">
        <v>0.14000000000000001</v>
      </c>
      <c r="T5404" s="1">
        <v>2.8000000000000001E-2</v>
      </c>
      <c r="U5404" s="4" t="s">
        <v>60</v>
      </c>
      <c r="V5404">
        <v>0.41</v>
      </c>
      <c r="W5404">
        <v>0.3</v>
      </c>
      <c r="X5404" s="14">
        <v>0.73</v>
      </c>
      <c r="Y5404" s="14">
        <v>2.38</v>
      </c>
      <c r="Z5404" s="14">
        <v>0.25</v>
      </c>
      <c r="AA5404" s="5">
        <f t="shared" si="507"/>
        <v>1.968</v>
      </c>
      <c r="AB5404" s="15" cm="1">
        <f t="array" ref="AB5404">_xlfn.SWITCH(U5404,"夏",122,"冬",90,"春",153,"秋",153,0)</f>
        <v>122</v>
      </c>
      <c r="AC5404" s="16">
        <f t="shared" si="508"/>
        <v>240.096</v>
      </c>
      <c r="AD5404" s="5">
        <f>IFERROR(AA5404/D5404,0)</f>
        <v>1.5677427372405815E-2</v>
      </c>
      <c r="AE5404" s="15">
        <f t="shared" si="509"/>
        <v>0.33424657534246577</v>
      </c>
      <c r="AF5404" s="5">
        <f>IFERROR(AD5404*AE5404*48,0)</f>
        <v>0.25152606765153002</v>
      </c>
    </row>
    <row r="5405" spans="1:32" x14ac:dyDescent="0.15">
      <c r="A5405" s="17">
        <v>45898</v>
      </c>
      <c r="B5405" s="1" t="s">
        <v>37</v>
      </c>
      <c r="C5405" s="1" t="s">
        <v>33</v>
      </c>
      <c r="D5405" s="9">
        <v>125.5308</v>
      </c>
      <c r="E5405" s="6">
        <v>3.15</v>
      </c>
      <c r="F5405" s="18">
        <v>0.5625</v>
      </c>
      <c r="G5405" s="1">
        <v>27.2</v>
      </c>
      <c r="H5405" s="1">
        <v>70</v>
      </c>
      <c r="I5405" s="1">
        <v>27.7</v>
      </c>
      <c r="J5405" s="1">
        <v>0.14000000000000001</v>
      </c>
      <c r="K5405" s="1">
        <v>738</v>
      </c>
      <c r="L5405" s="1">
        <v>995</v>
      </c>
      <c r="M5405" s="6">
        <f t="shared" si="512"/>
        <v>27.888196076874749</v>
      </c>
      <c r="N5405" s="19">
        <v>0.5</v>
      </c>
      <c r="O5405" s="11" cm="1">
        <f t="array" ref="O5405">ROUND(_xlfn.SWITCH(C5405,"建筑专教",IF(S5405&gt;0.1,1.38,1.28),"阶梯教室",IF(S5405&gt;0.1,1.15,1.05),"公共教室",IF(S5405&gt;0.1,1.22,1.12),IF(S5405&gt;0.1,1.2,1.1))+(MOD(ROW()*11,31)/31-0.5)*0.06,2)</f>
        <v>1.1200000000000001</v>
      </c>
      <c r="P5405" s="12">
        <f t="shared" si="510"/>
        <v>0.34</v>
      </c>
      <c r="Q5405" s="13">
        <f t="shared" si="511"/>
        <v>0.28530037120934165</v>
      </c>
      <c r="R5405" s="1">
        <v>2.2999999999999998</v>
      </c>
      <c r="S5405" s="1">
        <v>7.0000000000000007E-2</v>
      </c>
      <c r="T5405" s="1">
        <v>3.5000000000000003E-2</v>
      </c>
      <c r="U5405" s="4" t="s">
        <v>60</v>
      </c>
      <c r="V5405">
        <v>0.41</v>
      </c>
      <c r="W5405">
        <v>0.3</v>
      </c>
      <c r="X5405" s="14">
        <v>0.73</v>
      </c>
      <c r="Y5405" s="14">
        <v>2.38</v>
      </c>
      <c r="Z5405" s="14">
        <v>0.25</v>
      </c>
      <c r="AA5405" s="5">
        <f t="shared" si="507"/>
        <v>2.4049999999999998</v>
      </c>
      <c r="AB5405" s="15" cm="1">
        <f t="array" ref="AB5405">_xlfn.SWITCH(U5405,"夏",122,"冬",90,"春",153,"秋",153,0)</f>
        <v>122</v>
      </c>
      <c r="AC5405" s="16">
        <f t="shared" si="508"/>
        <v>293.40999999999997</v>
      </c>
      <c r="AD5405" s="5">
        <f>IFERROR(AA5405/D5405,0)</f>
        <v>1.915864473101422E-2</v>
      </c>
      <c r="AE5405" s="15">
        <f t="shared" si="509"/>
        <v>0.33424657534246577</v>
      </c>
      <c r="AF5405" s="5">
        <f>IFERROR(AD5405*AE5405*48,0)</f>
        <v>0.30737814669813501</v>
      </c>
    </row>
    <row r="5406" spans="1:32" x14ac:dyDescent="0.15">
      <c r="A5406" s="17">
        <v>45898</v>
      </c>
      <c r="B5406" s="1" t="s">
        <v>37</v>
      </c>
      <c r="C5406" s="1" t="s">
        <v>33</v>
      </c>
      <c r="D5406" s="9">
        <v>125.5308</v>
      </c>
      <c r="E5406" s="6">
        <v>3.15</v>
      </c>
      <c r="F5406" s="18">
        <v>0.58333333333333304</v>
      </c>
      <c r="G5406" s="1">
        <v>27.4</v>
      </c>
      <c r="H5406" s="1">
        <v>68</v>
      </c>
      <c r="I5406" s="1">
        <v>27.9</v>
      </c>
      <c r="J5406" s="1">
        <v>0.16</v>
      </c>
      <c r="K5406" s="1">
        <v>795</v>
      </c>
      <c r="L5406" s="1">
        <v>1065</v>
      </c>
      <c r="M5406" s="6">
        <f t="shared" si="512"/>
        <v>28.103473147506179</v>
      </c>
      <c r="N5406" s="19">
        <v>0.5</v>
      </c>
      <c r="O5406" s="11" cm="1">
        <f t="array" ref="O5406">ROUND(_xlfn.SWITCH(C5406,"建筑专教",IF(S5406&gt;0.1,1.38,1.28),"阶梯教室",IF(S5406&gt;0.1,1.15,1.05),"公共教室",IF(S5406&gt;0.1,1.22,1.12),IF(S5406&gt;0.1,1.2,1.1))+(MOD(ROW()*11,31)/31-0.5)*0.06,2)</f>
        <v>1.0900000000000001</v>
      </c>
      <c r="P5406" s="12">
        <f t="shared" si="510"/>
        <v>0.39</v>
      </c>
      <c r="Q5406" s="13">
        <f t="shared" si="511"/>
        <v>0.30105749290126788</v>
      </c>
      <c r="R5406" s="1">
        <v>2.7</v>
      </c>
      <c r="S5406" s="1">
        <v>0.03</v>
      </c>
      <c r="T5406" s="1">
        <v>4.2000000000000003E-2</v>
      </c>
      <c r="U5406" s="4" t="s">
        <v>60</v>
      </c>
      <c r="V5406">
        <v>0.41</v>
      </c>
      <c r="W5406">
        <v>0.3</v>
      </c>
      <c r="X5406" s="14">
        <v>0.73</v>
      </c>
      <c r="Y5406" s="14">
        <v>2.38</v>
      </c>
      <c r="Z5406" s="14">
        <v>0.25</v>
      </c>
      <c r="AA5406" s="5">
        <f t="shared" si="507"/>
        <v>2.7719999999999998</v>
      </c>
      <c r="AB5406" s="15" cm="1">
        <f t="array" ref="AB5406">_xlfn.SWITCH(U5406,"夏",122,"冬",90,"春",153,"秋",153,0)</f>
        <v>122</v>
      </c>
      <c r="AC5406" s="16">
        <f t="shared" si="508"/>
        <v>338.18399999999997</v>
      </c>
      <c r="AD5406" s="5">
        <f>IFERROR(AA5406/D5406,0)</f>
        <v>2.2082230018449653E-2</v>
      </c>
      <c r="AE5406" s="15">
        <f t="shared" si="509"/>
        <v>0.33424657534246577</v>
      </c>
      <c r="AF5406" s="5">
        <f>IFERROR(AD5406*AE5406*48,0)</f>
        <v>0.35428366846038678</v>
      </c>
    </row>
    <row r="5407" spans="1:32" x14ac:dyDescent="0.15">
      <c r="A5407" s="17">
        <v>45898</v>
      </c>
      <c r="B5407" s="1" t="s">
        <v>37</v>
      </c>
      <c r="C5407" s="1" t="s">
        <v>33</v>
      </c>
      <c r="D5407" s="9">
        <v>125.5308</v>
      </c>
      <c r="E5407" s="6">
        <v>3.15</v>
      </c>
      <c r="F5407" s="18">
        <v>0.60416666666666696</v>
      </c>
      <c r="G5407" s="1">
        <v>27.2</v>
      </c>
      <c r="H5407" s="1">
        <v>66</v>
      </c>
      <c r="I5407" s="1">
        <v>27.7</v>
      </c>
      <c r="J5407" s="1">
        <v>0.14000000000000001</v>
      </c>
      <c r="K5407" s="1">
        <v>742</v>
      </c>
      <c r="L5407" s="1">
        <v>1135</v>
      </c>
      <c r="M5407" s="6">
        <f t="shared" si="512"/>
        <v>27.888196076874749</v>
      </c>
      <c r="N5407" s="19">
        <v>0.5</v>
      </c>
      <c r="O5407" s="11" cm="1">
        <f t="array" ref="O5407">ROUND(_xlfn.SWITCH(C5407,"建筑专教",IF(S5407&gt;0.1,1.38,1.28),"阶梯教室",IF(S5407&gt;0.1,1.15,1.05),"公共教室",IF(S5407&gt;0.1,1.22,1.12),IF(S5407&gt;0.1,1.2,1.1))+(MOD(ROW()*11,31)/31-0.5)*0.06,2)</f>
        <v>1.1100000000000001</v>
      </c>
      <c r="P5407" s="12">
        <f t="shared" si="510"/>
        <v>0.34</v>
      </c>
      <c r="Q5407" s="13">
        <f t="shared" si="511"/>
        <v>0.26621306750771928</v>
      </c>
      <c r="R5407" s="1">
        <v>2.4</v>
      </c>
      <c r="S5407" s="1">
        <v>0.01</v>
      </c>
      <c r="T5407" s="1">
        <v>3.5000000000000003E-2</v>
      </c>
      <c r="U5407" s="4" t="s">
        <v>60</v>
      </c>
      <c r="V5407">
        <v>0.41</v>
      </c>
      <c r="W5407">
        <v>0.3</v>
      </c>
      <c r="X5407" s="14">
        <v>0.73</v>
      </c>
      <c r="Y5407" s="14">
        <v>2.38</v>
      </c>
      <c r="Z5407" s="14">
        <v>0.25</v>
      </c>
      <c r="AA5407" s="5">
        <f t="shared" si="507"/>
        <v>2.4449999999999998</v>
      </c>
      <c r="AB5407" s="15" cm="1">
        <f t="array" ref="AB5407">_xlfn.SWITCH(U5407,"夏",122,"冬",90,"春",153,"秋",153,0)</f>
        <v>122</v>
      </c>
      <c r="AC5407" s="16">
        <f t="shared" si="508"/>
        <v>298.28999999999996</v>
      </c>
      <c r="AD5407" s="5">
        <f>IFERROR(AA5407/D5407,0)</f>
        <v>1.9477291628827345E-2</v>
      </c>
      <c r="AE5407" s="15">
        <f t="shared" si="509"/>
        <v>0.33424657534246577</v>
      </c>
      <c r="AF5407" s="5">
        <f>IFERROR(AD5407*AE5407*48,0)</f>
        <v>0.31249046514633683</v>
      </c>
    </row>
    <row r="5408" spans="1:32" x14ac:dyDescent="0.15">
      <c r="A5408" s="17">
        <v>45898</v>
      </c>
      <c r="B5408" s="1" t="s">
        <v>37</v>
      </c>
      <c r="C5408" s="1" t="s">
        <v>33</v>
      </c>
      <c r="D5408" s="9">
        <v>125.5308</v>
      </c>
      <c r="E5408" s="6">
        <v>3.15</v>
      </c>
      <c r="F5408" s="18">
        <v>0.625</v>
      </c>
      <c r="G5408" s="1">
        <v>27</v>
      </c>
      <c r="H5408" s="1">
        <v>66</v>
      </c>
      <c r="I5408" s="1">
        <v>27.5</v>
      </c>
      <c r="J5408" s="1">
        <v>0.12</v>
      </c>
      <c r="K5408" s="1">
        <v>562</v>
      </c>
      <c r="L5408" s="1">
        <v>1205</v>
      </c>
      <c r="M5408" s="6">
        <f t="shared" si="512"/>
        <v>27.671926923597255</v>
      </c>
      <c r="N5408" s="19">
        <v>0.5</v>
      </c>
      <c r="O5408" s="11" cm="1">
        <f t="array" ref="O5408">ROUND(_xlfn.SWITCH(C5408,"建筑专教",IF(S5408&gt;0.1,1.38,1.28),"阶梯教室",IF(S5408&gt;0.1,1.15,1.05),"公共教室",IF(S5408&gt;0.1,1.22,1.12),IF(S5408&gt;0.1,1.2,1.1))+(MOD(ROW()*11,31)/31-0.5)*0.06,2)</f>
        <v>1.1299999999999999</v>
      </c>
      <c r="P5408" s="12">
        <f t="shared" si="510"/>
        <v>0.16</v>
      </c>
      <c r="Q5408" s="13">
        <f t="shared" si="511"/>
        <v>0.23248145571115492</v>
      </c>
      <c r="R5408" s="1">
        <v>0</v>
      </c>
      <c r="S5408" s="1">
        <v>0</v>
      </c>
      <c r="T5408" s="1">
        <v>8.0000000000000002E-3</v>
      </c>
      <c r="U5408" s="4" t="s">
        <v>60</v>
      </c>
      <c r="V5408">
        <v>0.41</v>
      </c>
      <c r="W5408">
        <v>0.3</v>
      </c>
      <c r="X5408" s="14">
        <v>0.73</v>
      </c>
      <c r="Y5408" s="14">
        <v>2.38</v>
      </c>
      <c r="Z5408" s="14">
        <v>0.25</v>
      </c>
      <c r="AA5408" s="5">
        <f t="shared" si="507"/>
        <v>8.0000000000000002E-3</v>
      </c>
      <c r="AB5408" s="15" cm="1">
        <f t="array" ref="AB5408">_xlfn.SWITCH(U5408,"夏",122,"冬",90,"春",153,"秋",153,0)</f>
        <v>122</v>
      </c>
      <c r="AC5408" s="16">
        <f t="shared" si="508"/>
        <v>0.97599999999999998</v>
      </c>
      <c r="AD5408" s="5">
        <f>IFERROR(AA5408/D5408,0)</f>
        <v>6.3729379562625266E-5</v>
      </c>
      <c r="AE5408" s="15">
        <f t="shared" si="509"/>
        <v>0.33424657534246577</v>
      </c>
      <c r="AF5408" s="5">
        <f>IFERROR(AD5408*AE5408*48,0)</f>
        <v>1.022463689640366E-3</v>
      </c>
    </row>
    <row r="5409" spans="1:32" x14ac:dyDescent="0.15">
      <c r="A5409" s="17">
        <v>45898</v>
      </c>
      <c r="B5409" s="1" t="s">
        <v>37</v>
      </c>
      <c r="C5409" s="1" t="s">
        <v>33</v>
      </c>
      <c r="D5409" s="9">
        <v>125.5308</v>
      </c>
      <c r="E5409" s="6">
        <v>3.15</v>
      </c>
      <c r="F5409" s="18">
        <v>0.64583333333333304</v>
      </c>
      <c r="G5409" s="1">
        <v>27.2</v>
      </c>
      <c r="H5409" s="1">
        <v>68</v>
      </c>
      <c r="I5409" s="1">
        <v>27.6</v>
      </c>
      <c r="J5409" s="1">
        <v>0.14000000000000001</v>
      </c>
      <c r="K5409" s="1">
        <v>685</v>
      </c>
      <c r="L5409" s="1">
        <v>1275</v>
      </c>
      <c r="M5409" s="6">
        <f t="shared" si="512"/>
        <v>27.750735203511226</v>
      </c>
      <c r="N5409" s="19">
        <v>0.5</v>
      </c>
      <c r="O5409" s="11" cm="1">
        <f t="array" ref="O5409">ROUND(_xlfn.SWITCH(C5409,"建筑专教",IF(S5409&gt;0.1,1.38,1.28),"阶梯教室",IF(S5409&gt;0.1,1.15,1.05),"公共教室",IF(S5409&gt;0.1,1.22,1.12),IF(S5409&gt;0.1,1.2,1.1))+(MOD(ROW()*11,31)/31-0.5)*0.06,2)</f>
        <v>1.0900000000000001</v>
      </c>
      <c r="P5409" s="12">
        <f t="shared" si="510"/>
        <v>0.28000000000000003</v>
      </c>
      <c r="Q5409" s="13">
        <f t="shared" si="511"/>
        <v>0.20383191908210463</v>
      </c>
      <c r="R5409" s="1">
        <v>2</v>
      </c>
      <c r="S5409" s="1">
        <v>7.0000000000000007E-2</v>
      </c>
      <c r="T5409" s="1">
        <v>3.2000000000000001E-2</v>
      </c>
      <c r="U5409" s="4" t="s">
        <v>60</v>
      </c>
      <c r="V5409">
        <v>0.41</v>
      </c>
      <c r="W5409">
        <v>0.3</v>
      </c>
      <c r="X5409" s="14">
        <v>0.73</v>
      </c>
      <c r="Y5409" s="14">
        <v>2.38</v>
      </c>
      <c r="Z5409" s="14">
        <v>0.25</v>
      </c>
      <c r="AA5409" s="5">
        <f t="shared" si="507"/>
        <v>2.1019999999999999</v>
      </c>
      <c r="AB5409" s="15" cm="1">
        <f t="array" ref="AB5409">_xlfn.SWITCH(U5409,"夏",122,"冬",90,"春",153,"秋",153,0)</f>
        <v>122</v>
      </c>
      <c r="AC5409" s="16">
        <f t="shared" si="508"/>
        <v>256.44399999999996</v>
      </c>
      <c r="AD5409" s="5">
        <f>IFERROR(AA5409/D5409,0)</f>
        <v>1.6744894480079788E-2</v>
      </c>
      <c r="AE5409" s="15">
        <f t="shared" si="509"/>
        <v>0.33424657534246577</v>
      </c>
      <c r="AF5409" s="5">
        <f>IFERROR(AD5409*AE5409*48,0)</f>
        <v>0.26865233445300618</v>
      </c>
    </row>
    <row r="5410" spans="1:32" x14ac:dyDescent="0.15">
      <c r="A5410" s="17">
        <v>45898</v>
      </c>
      <c r="B5410" s="1" t="s">
        <v>37</v>
      </c>
      <c r="C5410" s="1" t="s">
        <v>33</v>
      </c>
      <c r="D5410" s="9">
        <v>125.5308</v>
      </c>
      <c r="E5410" s="6">
        <v>3.15</v>
      </c>
      <c r="F5410" s="18">
        <v>0.66666666666666696</v>
      </c>
      <c r="G5410" s="1">
        <v>27.4</v>
      </c>
      <c r="H5410" s="1">
        <v>70</v>
      </c>
      <c r="I5410" s="1">
        <v>27.8</v>
      </c>
      <c r="J5410" s="1">
        <v>0.16</v>
      </c>
      <c r="K5410" s="1">
        <v>758</v>
      </c>
      <c r="L5410" s="1">
        <v>1345</v>
      </c>
      <c r="M5410" s="6">
        <f t="shared" si="512"/>
        <v>27.962973672628834</v>
      </c>
      <c r="N5410" s="19">
        <v>0.5</v>
      </c>
      <c r="O5410" s="11" cm="1">
        <f t="array" ref="O5410">ROUND(_xlfn.SWITCH(C5410,"建筑专教",IF(S5410&gt;0.1,1.38,1.28),"阶梯教室",IF(S5410&gt;0.1,1.15,1.05),"公共教室",IF(S5410&gt;0.1,1.22,1.12),IF(S5410&gt;0.1,1.2,1.1))+(MOD(ROW()*11,31)/31-0.5)*0.06,2)</f>
        <v>1.1100000000000001</v>
      </c>
      <c r="P5410" s="12">
        <f t="shared" si="510"/>
        <v>0.36</v>
      </c>
      <c r="Q5410" s="13">
        <f t="shared" si="511"/>
        <v>0.31577052310553028</v>
      </c>
      <c r="R5410" s="1">
        <v>2.4</v>
      </c>
      <c r="S5410" s="1">
        <v>0</v>
      </c>
      <c r="T5410" s="1">
        <v>3.7999999999999999E-2</v>
      </c>
      <c r="U5410" s="4" t="s">
        <v>60</v>
      </c>
      <c r="V5410">
        <v>0.41</v>
      </c>
      <c r="W5410">
        <v>0.3</v>
      </c>
      <c r="X5410" s="14">
        <v>0.73</v>
      </c>
      <c r="Y5410" s="14">
        <v>2.38</v>
      </c>
      <c r="Z5410" s="14">
        <v>0.25</v>
      </c>
      <c r="AA5410" s="5">
        <f t="shared" si="507"/>
        <v>2.4379999999999997</v>
      </c>
      <c r="AB5410" s="15" cm="1">
        <f t="array" ref="AB5410">_xlfn.SWITCH(U5410,"夏",122,"冬",90,"春",153,"秋",153,0)</f>
        <v>122</v>
      </c>
      <c r="AC5410" s="16">
        <f t="shared" si="508"/>
        <v>297.43599999999998</v>
      </c>
      <c r="AD5410" s="5">
        <f>IFERROR(AA5410/D5410,0)</f>
        <v>1.9421528421710049E-2</v>
      </c>
      <c r="AE5410" s="15">
        <f t="shared" si="509"/>
        <v>0.33424657534246577</v>
      </c>
      <c r="AF5410" s="5">
        <f>IFERROR(AD5410*AE5410*48,0)</f>
        <v>0.31159580941790155</v>
      </c>
    </row>
    <row r="5411" spans="1:32" x14ac:dyDescent="0.15">
      <c r="A5411" s="17">
        <v>45898</v>
      </c>
      <c r="B5411" s="1" t="s">
        <v>37</v>
      </c>
      <c r="C5411" s="1" t="s">
        <v>33</v>
      </c>
      <c r="D5411" s="9">
        <v>125.5308</v>
      </c>
      <c r="E5411" s="6">
        <v>3.15</v>
      </c>
      <c r="F5411" s="18">
        <v>0.6875</v>
      </c>
      <c r="G5411" s="1">
        <v>27.6</v>
      </c>
      <c r="H5411" s="1">
        <v>72</v>
      </c>
      <c r="I5411" s="1">
        <v>28</v>
      </c>
      <c r="J5411" s="1">
        <v>0.14000000000000001</v>
      </c>
      <c r="K5411" s="1">
        <v>702</v>
      </c>
      <c r="L5411" s="1">
        <v>1415</v>
      </c>
      <c r="M5411" s="6">
        <f t="shared" si="512"/>
        <v>28.150135960575483</v>
      </c>
      <c r="N5411" s="19">
        <v>0.5</v>
      </c>
      <c r="O5411" s="11" cm="1">
        <f t="array" ref="O5411">ROUND(_xlfn.SWITCH(C5411,"建筑专教",IF(S5411&gt;0.1,1.38,1.28),"阶梯教室",IF(S5411&gt;0.1,1.15,1.05),"公共教室",IF(S5411&gt;0.1,1.22,1.12),IF(S5411&gt;0.1,1.2,1.1))+(MOD(ROW()*11,31)/31-0.5)*0.06,2)</f>
        <v>1.07</v>
      </c>
      <c r="P5411" s="12">
        <f t="shared" si="510"/>
        <v>0.3</v>
      </c>
      <c r="Q5411" s="13">
        <f t="shared" si="511"/>
        <v>0.30829556707471228</v>
      </c>
      <c r="R5411" s="1">
        <v>2.1</v>
      </c>
      <c r="S5411" s="1">
        <v>0</v>
      </c>
      <c r="T5411" s="1">
        <v>3.2000000000000001E-2</v>
      </c>
      <c r="U5411" s="4" t="s">
        <v>60</v>
      </c>
      <c r="V5411">
        <v>0.41</v>
      </c>
      <c r="W5411">
        <v>0.3</v>
      </c>
      <c r="X5411" s="14">
        <v>0.73</v>
      </c>
      <c r="Y5411" s="14">
        <v>2.38</v>
      </c>
      <c r="Z5411" s="14">
        <v>0.25</v>
      </c>
      <c r="AA5411" s="5">
        <f t="shared" si="507"/>
        <v>2.1320000000000001</v>
      </c>
      <c r="AB5411" s="15" cm="1">
        <f t="array" ref="AB5411">_xlfn.SWITCH(U5411,"夏",122,"冬",90,"春",153,"秋",153,0)</f>
        <v>122</v>
      </c>
      <c r="AC5411" s="16">
        <f t="shared" si="508"/>
        <v>260.10400000000004</v>
      </c>
      <c r="AD5411" s="5">
        <f>IFERROR(AA5411/D5411,0)</f>
        <v>1.6983879653439636E-2</v>
      </c>
      <c r="AE5411" s="15">
        <f t="shared" si="509"/>
        <v>0.33424657534246577</v>
      </c>
      <c r="AF5411" s="5">
        <f>IFERROR(AD5411*AE5411*48,0)</f>
        <v>0.2724865732891576</v>
      </c>
    </row>
    <row r="5412" spans="1:32" x14ac:dyDescent="0.15">
      <c r="A5412" s="17">
        <v>45898</v>
      </c>
      <c r="B5412" s="1" t="s">
        <v>37</v>
      </c>
      <c r="C5412" s="1" t="s">
        <v>33</v>
      </c>
      <c r="D5412" s="9">
        <v>125.5308</v>
      </c>
      <c r="E5412" s="6">
        <v>3.15</v>
      </c>
      <c r="F5412" s="18">
        <v>0.70833333333333304</v>
      </c>
      <c r="G5412" s="1">
        <v>27.8</v>
      </c>
      <c r="H5412" s="1">
        <v>74</v>
      </c>
      <c r="I5412" s="1">
        <v>28.2</v>
      </c>
      <c r="J5412" s="1">
        <v>0.12</v>
      </c>
      <c r="K5412" s="1">
        <v>552</v>
      </c>
      <c r="L5412" s="1">
        <v>1485</v>
      </c>
      <c r="M5412" s="6">
        <f t="shared" si="512"/>
        <v>28.336609569294581</v>
      </c>
      <c r="N5412" s="19">
        <v>0.5</v>
      </c>
      <c r="O5412" s="11" cm="1">
        <f t="array" ref="O5412">ROUND(_xlfn.SWITCH(C5412,"建筑专教",IF(S5412&gt;0.1,1.38,1.28),"阶梯教室",IF(S5412&gt;0.1,1.15,1.05),"公共教室",IF(S5412&gt;0.1,1.22,1.12),IF(S5412&gt;0.1,1.2,1.1))+(MOD(ROW()*11,31)/31-0.5)*0.06,2)</f>
        <v>1.0900000000000001</v>
      </c>
      <c r="P5412" s="12">
        <f t="shared" si="510"/>
        <v>0.15</v>
      </c>
      <c r="Q5412" s="13">
        <f t="shared" si="511"/>
        <v>0.41553127129228984</v>
      </c>
      <c r="R5412" s="1">
        <v>0</v>
      </c>
      <c r="S5412" s="1">
        <v>0</v>
      </c>
      <c r="T5412" s="1">
        <v>2.8000000000000001E-2</v>
      </c>
      <c r="U5412" s="4" t="s">
        <v>60</v>
      </c>
      <c r="V5412">
        <v>0.41</v>
      </c>
      <c r="W5412">
        <v>0.3</v>
      </c>
      <c r="X5412" s="14">
        <v>0.73</v>
      </c>
      <c r="Y5412" s="14">
        <v>2.38</v>
      </c>
      <c r="Z5412" s="14">
        <v>0.25</v>
      </c>
      <c r="AA5412" s="5">
        <f t="shared" si="507"/>
        <v>2.8000000000000001E-2</v>
      </c>
      <c r="AB5412" s="15" cm="1">
        <f t="array" ref="AB5412">_xlfn.SWITCH(U5412,"夏",122,"冬",90,"春",153,"秋",153,0)</f>
        <v>122</v>
      </c>
      <c r="AC5412" s="16">
        <f t="shared" si="508"/>
        <v>3.4159999999999999</v>
      </c>
      <c r="AD5412" s="5">
        <f>IFERROR(AA5412/D5412,0)</f>
        <v>2.2305282846918844E-4</v>
      </c>
      <c r="AE5412" s="15">
        <f t="shared" si="509"/>
        <v>0.33424657534246577</v>
      </c>
      <c r="AF5412" s="5">
        <f>IFERROR(AD5412*AE5412*48,0)</f>
        <v>3.5786229137412815E-3</v>
      </c>
    </row>
    <row r="5413" spans="1:32" x14ac:dyDescent="0.15">
      <c r="A5413" s="17">
        <v>45898</v>
      </c>
      <c r="B5413" s="1" t="s">
        <v>37</v>
      </c>
      <c r="C5413" s="1" t="s">
        <v>33</v>
      </c>
      <c r="D5413" s="9">
        <v>125.5308</v>
      </c>
      <c r="E5413" s="6">
        <v>3.15</v>
      </c>
      <c r="F5413" s="18">
        <v>0.72916666666666696</v>
      </c>
      <c r="G5413" s="1">
        <v>28</v>
      </c>
      <c r="H5413" s="1">
        <v>76</v>
      </c>
      <c r="I5413" s="1">
        <v>28.4</v>
      </c>
      <c r="J5413" s="1">
        <v>0.1</v>
      </c>
      <c r="K5413" s="1">
        <v>525</v>
      </c>
      <c r="L5413" s="1">
        <v>1555</v>
      </c>
      <c r="M5413" s="6">
        <f t="shared" si="512"/>
        <v>28.522219146021087</v>
      </c>
      <c r="N5413" s="19">
        <v>0.5</v>
      </c>
      <c r="O5413" s="11" cm="1">
        <f t="array" ref="O5413">ROUND(_xlfn.SWITCH(C5413,"建筑专教",IF(S5413&gt;0.1,1.38,1.28),"阶梯教室",IF(S5413&gt;0.1,1.15,1.05),"公共教室",IF(S5413&gt;0.1,1.22,1.12),IF(S5413&gt;0.1,1.2,1.1))+(MOD(ROW()*11,31)/31-0.5)*0.06,2)</f>
        <v>1.1100000000000001</v>
      </c>
      <c r="P5413" s="12">
        <f t="shared" si="510"/>
        <v>0.12</v>
      </c>
      <c r="Q5413" s="13">
        <f t="shared" si="511"/>
        <v>0.51765845004575906</v>
      </c>
      <c r="R5413" s="1">
        <v>0</v>
      </c>
      <c r="S5413" s="1">
        <v>0</v>
      </c>
      <c r="T5413" s="1">
        <v>4.2000000000000003E-2</v>
      </c>
      <c r="U5413" s="4" t="s">
        <v>60</v>
      </c>
      <c r="V5413">
        <v>0.41</v>
      </c>
      <c r="W5413">
        <v>0.3</v>
      </c>
      <c r="X5413" s="14">
        <v>0.73</v>
      </c>
      <c r="Y5413" s="14">
        <v>2.38</v>
      </c>
      <c r="Z5413" s="14">
        <v>0.25</v>
      </c>
      <c r="AA5413" s="5">
        <f t="shared" si="507"/>
        <v>4.2000000000000003E-2</v>
      </c>
      <c r="AB5413" s="15" cm="1">
        <f t="array" ref="AB5413">_xlfn.SWITCH(U5413,"夏",122,"冬",90,"春",153,"秋",153,0)</f>
        <v>122</v>
      </c>
      <c r="AC5413" s="16">
        <f t="shared" si="508"/>
        <v>5.1240000000000006</v>
      </c>
      <c r="AD5413" s="5">
        <f>IFERROR(AA5413/D5413,0)</f>
        <v>3.3457924270378269E-4</v>
      </c>
      <c r="AE5413" s="15">
        <f t="shared" si="509"/>
        <v>0.33424657534246577</v>
      </c>
      <c r="AF5413" s="5">
        <f>IFERROR(AD5413*AE5413*48,0)</f>
        <v>5.3679343706119226E-3</v>
      </c>
    </row>
    <row r="5414" spans="1:32" x14ac:dyDescent="0.15">
      <c r="A5414" s="17">
        <v>45898</v>
      </c>
      <c r="B5414" s="1" t="s">
        <v>37</v>
      </c>
      <c r="C5414" s="1" t="s">
        <v>33</v>
      </c>
      <c r="D5414" s="9">
        <v>125.5308</v>
      </c>
      <c r="E5414" s="6">
        <v>3.15</v>
      </c>
      <c r="F5414" s="18">
        <v>0.75</v>
      </c>
      <c r="G5414" s="1">
        <v>27.8</v>
      </c>
      <c r="H5414" s="1">
        <v>78</v>
      </c>
      <c r="I5414" s="1">
        <v>28.2</v>
      </c>
      <c r="J5414" s="1">
        <v>0.12</v>
      </c>
      <c r="K5414" s="1">
        <v>512</v>
      </c>
      <c r="L5414" s="1">
        <v>1625</v>
      </c>
      <c r="M5414" s="6">
        <f t="shared" si="512"/>
        <v>28.336609569294581</v>
      </c>
      <c r="N5414" s="19">
        <v>0.5</v>
      </c>
      <c r="O5414" s="11" cm="1">
        <f t="array" ref="O5414">ROUND(_xlfn.SWITCH(C5414,"建筑专教",IF(S5414&gt;0.1,1.38,1.28),"阶梯教室",IF(S5414&gt;0.1,1.15,1.05),"公共教室",IF(S5414&gt;0.1,1.22,1.12),IF(S5414&gt;0.1,1.2,1.1))+(MOD(ROW()*11,31)/31-0.5)*0.06,2)</f>
        <v>1.08</v>
      </c>
      <c r="P5414" s="12">
        <f t="shared" si="510"/>
        <v>0.11</v>
      </c>
      <c r="Q5414" s="13">
        <f t="shared" si="511"/>
        <v>0.39735018328775623</v>
      </c>
      <c r="R5414" s="1">
        <v>0</v>
      </c>
      <c r="S5414" s="1">
        <v>0</v>
      </c>
      <c r="T5414" s="1">
        <v>3.2000000000000001E-2</v>
      </c>
      <c r="U5414" s="4" t="s">
        <v>60</v>
      </c>
      <c r="V5414">
        <v>0.41</v>
      </c>
      <c r="W5414">
        <v>0.3</v>
      </c>
      <c r="X5414" s="14">
        <v>0.73</v>
      </c>
      <c r="Y5414" s="14">
        <v>2.38</v>
      </c>
      <c r="Z5414" s="14">
        <v>0.25</v>
      </c>
      <c r="AA5414" s="5">
        <f t="shared" si="507"/>
        <v>3.2000000000000001E-2</v>
      </c>
      <c r="AB5414" s="15" cm="1">
        <f t="array" ref="AB5414">_xlfn.SWITCH(U5414,"夏",122,"冬",90,"春",153,"秋",153,0)</f>
        <v>122</v>
      </c>
      <c r="AC5414" s="16">
        <f t="shared" si="508"/>
        <v>3.9039999999999999</v>
      </c>
      <c r="AD5414" s="5">
        <f>IFERROR(AA5414/D5414,0)</f>
        <v>2.5491751825050107E-4</v>
      </c>
      <c r="AE5414" s="15">
        <f t="shared" si="509"/>
        <v>0.33424657534246577</v>
      </c>
      <c r="AF5414" s="5">
        <f>IFERROR(AD5414*AE5414*48,0)</f>
        <v>4.089854758561464E-3</v>
      </c>
    </row>
    <row r="5415" spans="1:32" x14ac:dyDescent="0.15">
      <c r="A5415" s="17">
        <v>45898</v>
      </c>
      <c r="B5415" s="1" t="s">
        <v>37</v>
      </c>
      <c r="C5415" s="1" t="s">
        <v>33</v>
      </c>
      <c r="D5415" s="9">
        <v>125.5308</v>
      </c>
      <c r="E5415" s="6">
        <v>3.15</v>
      </c>
      <c r="F5415" s="18">
        <v>0.79166666666666696</v>
      </c>
      <c r="G5415" s="1">
        <v>27.4</v>
      </c>
      <c r="H5415" s="1">
        <v>74</v>
      </c>
      <c r="I5415" s="1">
        <v>27.8</v>
      </c>
      <c r="J5415" s="1">
        <v>0.14000000000000001</v>
      </c>
      <c r="K5415" s="1">
        <v>485</v>
      </c>
      <c r="L5415" s="1">
        <v>1765</v>
      </c>
      <c r="M5415" s="6">
        <f t="shared" si="512"/>
        <v>27.950435184505352</v>
      </c>
      <c r="N5415" s="19">
        <v>0.5</v>
      </c>
      <c r="O5415" s="11" cm="1">
        <f t="array" ref="O5415">ROUND(_xlfn.SWITCH(C5415,"建筑专教",IF(S5415&gt;0.1,1.38,1.28),"阶梯教室",IF(S5415&gt;0.1,1.15,1.05),"公共教室",IF(S5415&gt;0.1,1.22,1.12),IF(S5415&gt;0.1,1.2,1.1))+(MOD(ROW()*11,31)/31-0.5)*0.06,2)</f>
        <v>1.1000000000000001</v>
      </c>
      <c r="P5415" s="12">
        <f t="shared" si="510"/>
        <v>0.08</v>
      </c>
      <c r="Q5415" s="13">
        <f t="shared" si="511"/>
        <v>0.29480676488966329</v>
      </c>
      <c r="R5415" s="1">
        <v>0</v>
      </c>
      <c r="S5415" s="1">
        <v>0</v>
      </c>
      <c r="T5415" s="1">
        <v>4.0000000000000001E-3</v>
      </c>
      <c r="U5415" s="4" t="s">
        <v>60</v>
      </c>
      <c r="V5415">
        <v>0.41</v>
      </c>
      <c r="W5415">
        <v>0.3</v>
      </c>
      <c r="X5415" s="14">
        <v>0.73</v>
      </c>
      <c r="Y5415" s="14">
        <v>2.38</v>
      </c>
      <c r="Z5415" s="14">
        <v>0.25</v>
      </c>
      <c r="AA5415" s="5">
        <f t="shared" si="507"/>
        <v>4.0000000000000001E-3</v>
      </c>
      <c r="AB5415" s="15" cm="1">
        <f t="array" ref="AB5415">_xlfn.SWITCH(U5415,"夏",122,"冬",90,"春",153,"秋",153,0)</f>
        <v>122</v>
      </c>
      <c r="AC5415" s="16">
        <f t="shared" si="508"/>
        <v>0.48799999999999999</v>
      </c>
      <c r="AD5415" s="5">
        <f>IFERROR(AA5415/D5415,0)</f>
        <v>3.1864689781312633E-5</v>
      </c>
      <c r="AE5415" s="15">
        <f t="shared" si="509"/>
        <v>0.33424657534246577</v>
      </c>
      <c r="AF5415" s="5">
        <f>IFERROR(AD5415*AE5415*48,0)</f>
        <v>5.1123184482018301E-4</v>
      </c>
    </row>
    <row r="5416" spans="1:32" x14ac:dyDescent="0.15">
      <c r="A5416" s="17">
        <v>45898</v>
      </c>
      <c r="B5416" s="1" t="s">
        <v>37</v>
      </c>
      <c r="C5416" s="1" t="s">
        <v>33</v>
      </c>
      <c r="D5416" s="9">
        <v>125.5308</v>
      </c>
      <c r="E5416" s="6">
        <v>3.15</v>
      </c>
      <c r="F5416" s="18">
        <v>0.8125</v>
      </c>
      <c r="G5416" s="1">
        <v>27.2</v>
      </c>
      <c r="H5416" s="1">
        <v>72</v>
      </c>
      <c r="I5416" s="1">
        <v>27.6</v>
      </c>
      <c r="J5416" s="1">
        <v>0.12</v>
      </c>
      <c r="K5416" s="1">
        <v>472</v>
      </c>
      <c r="L5416" s="1">
        <v>1835</v>
      </c>
      <c r="M5416" s="6">
        <f t="shared" si="512"/>
        <v>27.737428067511928</v>
      </c>
      <c r="N5416" s="19">
        <v>0.5</v>
      </c>
      <c r="O5416" s="11" cm="1">
        <f t="array" ref="O5416">ROUND(_xlfn.SWITCH(C5416,"建筑专教",IF(S5416&gt;0.1,1.38,1.28),"阶梯教室",IF(S5416&gt;0.1,1.15,1.05),"公共教室",IF(S5416&gt;0.1,1.22,1.12),IF(S5416&gt;0.1,1.2,1.1))+(MOD(ROW()*11,31)/31-0.5)*0.06,2)</f>
        <v>1.1200000000000001</v>
      </c>
      <c r="P5416" s="12">
        <f t="shared" si="510"/>
        <v>7.0000000000000007E-2</v>
      </c>
      <c r="Q5416" s="13">
        <f t="shared" si="511"/>
        <v>0.26087127401455507</v>
      </c>
      <c r="R5416" s="1">
        <v>0</v>
      </c>
      <c r="S5416" s="1">
        <v>0</v>
      </c>
      <c r="T5416" s="1">
        <v>2.8000000000000001E-2</v>
      </c>
      <c r="U5416" s="4" t="s">
        <v>60</v>
      </c>
      <c r="V5416">
        <v>0.41</v>
      </c>
      <c r="W5416">
        <v>0.3</v>
      </c>
      <c r="X5416" s="14">
        <v>0.73</v>
      </c>
      <c r="Y5416" s="14">
        <v>2.38</v>
      </c>
      <c r="Z5416" s="14">
        <v>0.25</v>
      </c>
      <c r="AA5416" s="5">
        <f t="shared" ref="AA5416:AA5479" si="513">R5416+S5416+T5416</f>
        <v>2.8000000000000001E-2</v>
      </c>
      <c r="AB5416" s="15" cm="1">
        <f t="array" ref="AB5416">_xlfn.SWITCH(U5416,"夏",122,"冬",90,"春",153,"秋",153,0)</f>
        <v>122</v>
      </c>
      <c r="AC5416" s="16">
        <f t="shared" ref="AC5416:AC5479" si="514">AA5416*AB5416</f>
        <v>3.4159999999999999</v>
      </c>
      <c r="AD5416" s="5">
        <f>IFERROR(AA5416/D5416,0)</f>
        <v>2.2305282846918844E-4</v>
      </c>
      <c r="AE5416" s="15">
        <f t="shared" ref="AE5416:AE5479" si="515">IF(U5416="夏",122/365,IF(U5416="冬",90/365,IF(OR(U5416="春",U5416="秋"),153/365,0)))</f>
        <v>0.33424657534246577</v>
      </c>
      <c r="AF5416" s="5">
        <f>IFERROR(AD5416*AE5416*48,0)</f>
        <v>3.5786229137412815E-3</v>
      </c>
    </row>
    <row r="5417" spans="1:32" x14ac:dyDescent="0.15">
      <c r="A5417" s="17">
        <v>45898</v>
      </c>
      <c r="B5417" s="1" t="s">
        <v>37</v>
      </c>
      <c r="C5417" s="1" t="s">
        <v>33</v>
      </c>
      <c r="D5417" s="9">
        <v>125.5308</v>
      </c>
      <c r="E5417" s="6">
        <v>3.15</v>
      </c>
      <c r="F5417" s="18">
        <v>0.83333333333333304</v>
      </c>
      <c r="G5417" s="1">
        <v>27</v>
      </c>
      <c r="H5417" s="1">
        <v>70</v>
      </c>
      <c r="I5417" s="1">
        <v>27.4</v>
      </c>
      <c r="J5417" s="1">
        <v>0.12</v>
      </c>
      <c r="K5417" s="1">
        <v>458</v>
      </c>
      <c r="L5417" s="1">
        <v>1905</v>
      </c>
      <c r="M5417" s="6">
        <f t="shared" si="512"/>
        <v>27.537702351982375</v>
      </c>
      <c r="N5417" s="19">
        <v>0.5</v>
      </c>
      <c r="O5417" s="11" cm="1">
        <f t="array" ref="O5417">ROUND(_xlfn.SWITCH(C5417,"建筑专教",IF(S5417&gt;0.1,1.38,1.28),"阶梯教室",IF(S5417&gt;0.1,1.15,1.05),"公共教室",IF(S5417&gt;0.1,1.22,1.12),IF(S5417&gt;0.1,1.2,1.1))+(MOD(ROW()*11,31)/31-0.5)*0.06,2)</f>
        <v>1.08</v>
      </c>
      <c r="P5417" s="12">
        <f t="shared" si="510"/>
        <v>0.06</v>
      </c>
      <c r="Q5417" s="13">
        <f t="shared" si="511"/>
        <v>0.10836208527402548</v>
      </c>
      <c r="R5417" s="1">
        <v>0</v>
      </c>
      <c r="S5417" s="1">
        <v>0</v>
      </c>
      <c r="T5417" s="1">
        <v>3.5000000000000003E-2</v>
      </c>
      <c r="U5417" s="4" t="s">
        <v>60</v>
      </c>
      <c r="V5417">
        <v>0.41</v>
      </c>
      <c r="W5417">
        <v>0.3</v>
      </c>
      <c r="X5417" s="14">
        <v>0.73</v>
      </c>
      <c r="Y5417" s="14">
        <v>2.38</v>
      </c>
      <c r="Z5417" s="14">
        <v>0.25</v>
      </c>
      <c r="AA5417" s="5">
        <f t="shared" si="513"/>
        <v>3.5000000000000003E-2</v>
      </c>
      <c r="AB5417" s="15" cm="1">
        <f t="array" ref="AB5417">_xlfn.SWITCH(U5417,"夏",122,"冬",90,"春",153,"秋",153,0)</f>
        <v>122</v>
      </c>
      <c r="AC5417" s="16">
        <f t="shared" si="514"/>
        <v>4.2700000000000005</v>
      </c>
      <c r="AD5417" s="5">
        <f>IFERROR(AA5417/D5417,0)</f>
        <v>2.7881603558648556E-4</v>
      </c>
      <c r="AE5417" s="15">
        <f t="shared" si="515"/>
        <v>0.33424657534246577</v>
      </c>
      <c r="AF5417" s="5">
        <f>IFERROR(AD5417*AE5417*48,0)</f>
        <v>4.4732786421766016E-3</v>
      </c>
    </row>
    <row r="5418" spans="1:32" x14ac:dyDescent="0.15">
      <c r="A5418" s="17">
        <v>45898</v>
      </c>
      <c r="B5418" s="1" t="s">
        <v>37</v>
      </c>
      <c r="C5418" s="1" t="s">
        <v>33</v>
      </c>
      <c r="D5418" s="9">
        <v>125.5308</v>
      </c>
      <c r="E5418" s="6">
        <v>3.15</v>
      </c>
      <c r="F5418" s="18">
        <v>0.85416666666666696</v>
      </c>
      <c r="G5418" s="1">
        <v>26.8</v>
      </c>
      <c r="H5418" s="1">
        <v>68</v>
      </c>
      <c r="I5418" s="1">
        <v>27.2</v>
      </c>
      <c r="J5418" s="1">
        <v>0.14000000000000001</v>
      </c>
      <c r="K5418" s="1">
        <v>445</v>
      </c>
      <c r="L5418" s="1">
        <v>1975</v>
      </c>
      <c r="M5418" s="6">
        <f t="shared" si="512"/>
        <v>27.351337637321649</v>
      </c>
      <c r="N5418" s="19">
        <v>0.5</v>
      </c>
      <c r="O5418" s="11" cm="1">
        <f t="array" ref="O5418">ROUND(_xlfn.SWITCH(C5418,"建筑专教",IF(S5418&gt;0.1,1.38,1.28),"阶梯教室",IF(S5418&gt;0.1,1.15,1.05),"公共教室",IF(S5418&gt;0.1,1.22,1.12),IF(S5418&gt;0.1,1.2,1.1))+(MOD(ROW()*11,31)/31-0.5)*0.06,2)</f>
        <v>1.1000000000000001</v>
      </c>
      <c r="P5418" s="12">
        <f t="shared" si="510"/>
        <v>0.04</v>
      </c>
      <c r="Q5418" s="13">
        <f t="shared" si="511"/>
        <v>8.1676047786091971E-2</v>
      </c>
      <c r="R5418" s="1">
        <v>0</v>
      </c>
      <c r="S5418" s="1">
        <v>0</v>
      </c>
      <c r="T5418" s="1">
        <v>4.2000000000000003E-2</v>
      </c>
      <c r="U5418" s="4" t="s">
        <v>60</v>
      </c>
      <c r="V5418">
        <v>0.41</v>
      </c>
      <c r="W5418">
        <v>0.3</v>
      </c>
      <c r="X5418" s="14">
        <v>0.73</v>
      </c>
      <c r="Y5418" s="14">
        <v>2.38</v>
      </c>
      <c r="Z5418" s="14">
        <v>0.25</v>
      </c>
      <c r="AA5418" s="5">
        <f t="shared" si="513"/>
        <v>4.2000000000000003E-2</v>
      </c>
      <c r="AB5418" s="15" cm="1">
        <f t="array" ref="AB5418">_xlfn.SWITCH(U5418,"夏",122,"冬",90,"春",153,"秋",153,0)</f>
        <v>122</v>
      </c>
      <c r="AC5418" s="16">
        <f t="shared" si="514"/>
        <v>5.1240000000000006</v>
      </c>
      <c r="AD5418" s="5">
        <f>IFERROR(AA5418/D5418,0)</f>
        <v>3.3457924270378269E-4</v>
      </c>
      <c r="AE5418" s="15">
        <f t="shared" si="515"/>
        <v>0.33424657534246577</v>
      </c>
      <c r="AF5418" s="5">
        <f>IFERROR(AD5418*AE5418*48,0)</f>
        <v>5.3679343706119226E-3</v>
      </c>
    </row>
    <row r="5419" spans="1:32" x14ac:dyDescent="0.15">
      <c r="A5419" s="17">
        <v>45898</v>
      </c>
      <c r="B5419" s="1" t="s">
        <v>37</v>
      </c>
      <c r="C5419" s="1" t="s">
        <v>33</v>
      </c>
      <c r="D5419" s="9">
        <v>125.5308</v>
      </c>
      <c r="E5419" s="6">
        <v>3.15</v>
      </c>
      <c r="F5419" s="18">
        <v>0.875</v>
      </c>
      <c r="G5419" s="1">
        <v>26.6</v>
      </c>
      <c r="H5419" s="1">
        <v>66</v>
      </c>
      <c r="I5419" s="1">
        <v>27</v>
      </c>
      <c r="J5419" s="1">
        <v>0.14000000000000001</v>
      </c>
      <c r="K5419" s="1">
        <v>432</v>
      </c>
      <c r="L5419" s="1">
        <v>2045</v>
      </c>
      <c r="M5419" s="6">
        <f t="shared" si="512"/>
        <v>27.151640057437078</v>
      </c>
      <c r="N5419" s="19">
        <v>0.5</v>
      </c>
      <c r="O5419" s="11" cm="1">
        <f t="array" ref="O5419">ROUND(_xlfn.SWITCH(C5419,"建筑专教",IF(S5419&gt;0.1,1.38,1.28),"阶梯教室",IF(S5419&gt;0.1,1.15,1.05),"公共教室",IF(S5419&gt;0.1,1.22,1.12),IF(S5419&gt;0.1,1.2,1.1))+(MOD(ROW()*11,31)/31-0.5)*0.06,2)</f>
        <v>1.1200000000000001</v>
      </c>
      <c r="P5419" s="12">
        <f t="shared" si="510"/>
        <v>0.03</v>
      </c>
      <c r="Q5419" s="13">
        <f t="shared" si="511"/>
        <v>5.3757432089426842E-2</v>
      </c>
      <c r="R5419" s="1">
        <v>0</v>
      </c>
      <c r="S5419" s="1">
        <v>0</v>
      </c>
      <c r="T5419" s="1">
        <v>3.5000000000000003E-2</v>
      </c>
      <c r="U5419" s="4" t="s">
        <v>60</v>
      </c>
      <c r="V5419">
        <v>0.41</v>
      </c>
      <c r="W5419">
        <v>0.3</v>
      </c>
      <c r="X5419" s="14">
        <v>0.73</v>
      </c>
      <c r="Y5419" s="14">
        <v>2.38</v>
      </c>
      <c r="Z5419" s="14">
        <v>0.25</v>
      </c>
      <c r="AA5419" s="5">
        <f t="shared" si="513"/>
        <v>3.5000000000000003E-2</v>
      </c>
      <c r="AB5419" s="15" cm="1">
        <f t="array" ref="AB5419">_xlfn.SWITCH(U5419,"夏",122,"冬",90,"春",153,"秋",153,0)</f>
        <v>122</v>
      </c>
      <c r="AC5419" s="16">
        <f t="shared" si="514"/>
        <v>4.2700000000000005</v>
      </c>
      <c r="AD5419" s="5">
        <f>IFERROR(AA5419/D5419,0)</f>
        <v>2.7881603558648556E-4</v>
      </c>
      <c r="AE5419" s="15">
        <f t="shared" si="515"/>
        <v>0.33424657534246577</v>
      </c>
      <c r="AF5419" s="5">
        <f>IFERROR(AD5419*AE5419*48,0)</f>
        <v>4.4732786421766016E-3</v>
      </c>
    </row>
    <row r="5420" spans="1:32" x14ac:dyDescent="0.15">
      <c r="A5420" s="17">
        <v>45898</v>
      </c>
      <c r="B5420" s="1" t="s">
        <v>37</v>
      </c>
      <c r="C5420" s="1" t="s">
        <v>33</v>
      </c>
      <c r="D5420" s="9">
        <v>125.5308</v>
      </c>
      <c r="E5420" s="6">
        <v>3.15</v>
      </c>
      <c r="F5420" s="18">
        <v>0.89583333333333304</v>
      </c>
      <c r="G5420" s="1">
        <v>26.4</v>
      </c>
      <c r="H5420" s="1">
        <v>64</v>
      </c>
      <c r="I5420" s="1">
        <v>26.8</v>
      </c>
      <c r="J5420" s="1">
        <v>0.12</v>
      </c>
      <c r="K5420" s="1">
        <v>418</v>
      </c>
      <c r="L5420" s="1">
        <v>2115</v>
      </c>
      <c r="M5420" s="6">
        <f t="shared" si="512"/>
        <v>26.938529594432794</v>
      </c>
      <c r="N5420" s="19">
        <v>0.5</v>
      </c>
      <c r="O5420" s="11" cm="1">
        <f t="array" ref="O5420">ROUND(_xlfn.SWITCH(C5420,"建筑专教",IF(S5420&gt;0.1,1.38,1.28),"阶梯教室",IF(S5420&gt;0.1,1.15,1.05),"公共教室",IF(S5420&gt;0.1,1.22,1.12),IF(S5420&gt;0.1,1.2,1.1))+(MOD(ROW()*11,31)/31-0.5)*0.06,2)</f>
        <v>1.08</v>
      </c>
      <c r="P5420" s="12">
        <f t="shared" si="510"/>
        <v>0.02</v>
      </c>
      <c r="Q5420" s="13">
        <f t="shared" si="511"/>
        <v>-0.11110779047502541</v>
      </c>
      <c r="R5420" s="1">
        <v>0</v>
      </c>
      <c r="S5420" s="1">
        <v>0</v>
      </c>
      <c r="T5420" s="1">
        <v>4.2000000000000003E-2</v>
      </c>
      <c r="U5420" s="4" t="s">
        <v>60</v>
      </c>
      <c r="V5420">
        <v>0.41</v>
      </c>
      <c r="W5420">
        <v>0.3</v>
      </c>
      <c r="X5420" s="14">
        <v>0.73</v>
      </c>
      <c r="Y5420" s="14">
        <v>2.38</v>
      </c>
      <c r="Z5420" s="14">
        <v>0.25</v>
      </c>
      <c r="AA5420" s="5">
        <f t="shared" si="513"/>
        <v>4.2000000000000003E-2</v>
      </c>
      <c r="AB5420" s="15" cm="1">
        <f t="array" ref="AB5420">_xlfn.SWITCH(U5420,"夏",122,"冬",90,"春",153,"秋",153,0)</f>
        <v>122</v>
      </c>
      <c r="AC5420" s="16">
        <f t="shared" si="514"/>
        <v>5.1240000000000006</v>
      </c>
      <c r="AD5420" s="5">
        <f>IFERROR(AA5420/D5420,0)</f>
        <v>3.3457924270378269E-4</v>
      </c>
      <c r="AE5420" s="15">
        <f t="shared" si="515"/>
        <v>0.33424657534246577</v>
      </c>
      <c r="AF5420" s="5">
        <f>IFERROR(AD5420*AE5420*48,0)</f>
        <v>5.3679343706119226E-3</v>
      </c>
    </row>
    <row r="5421" spans="1:32" x14ac:dyDescent="0.15">
      <c r="A5421" s="17">
        <v>45898</v>
      </c>
      <c r="B5421" s="1" t="s">
        <v>37</v>
      </c>
      <c r="C5421" s="1" t="s">
        <v>33</v>
      </c>
      <c r="D5421" s="9">
        <v>125.5308</v>
      </c>
      <c r="E5421" s="6">
        <v>3.15</v>
      </c>
      <c r="F5421" s="18">
        <v>0.91666666666666696</v>
      </c>
      <c r="G5421" s="1">
        <v>26.2</v>
      </c>
      <c r="H5421" s="1">
        <v>62</v>
      </c>
      <c r="I5421" s="1">
        <v>26.6</v>
      </c>
      <c r="J5421" s="1">
        <v>0.1</v>
      </c>
      <c r="K5421" s="1">
        <v>405</v>
      </c>
      <c r="L5421" s="1">
        <v>2185</v>
      </c>
      <c r="M5421" s="6">
        <f t="shared" si="512"/>
        <v>26.724432341350223</v>
      </c>
      <c r="N5421" s="19">
        <v>0.5</v>
      </c>
      <c r="O5421" s="11" cm="1">
        <f t="array" ref="O5421">ROUND(_xlfn.SWITCH(C5421,"建筑专教",IF(S5421&gt;0.1,1.38,1.28),"阶梯教室",IF(S5421&gt;0.1,1.15,1.05),"公共教室",IF(S5421&gt;0.1,1.22,1.12),IF(S5421&gt;0.1,1.2,1.1))+(MOD(ROW()*11,31)/31-0.5)*0.06,2)</f>
        <v>1.1000000000000001</v>
      </c>
      <c r="P5421" s="12">
        <f t="shared" si="510"/>
        <v>0</v>
      </c>
      <c r="Q5421" s="13">
        <f t="shared" si="511"/>
        <v>-0.13826273687125898</v>
      </c>
      <c r="R5421" s="1">
        <v>0</v>
      </c>
      <c r="S5421" s="1">
        <v>0</v>
      </c>
      <c r="T5421" s="1">
        <v>3.5000000000000003E-2</v>
      </c>
      <c r="U5421" s="4" t="s">
        <v>60</v>
      </c>
      <c r="V5421">
        <v>0.41</v>
      </c>
      <c r="W5421">
        <v>0.3</v>
      </c>
      <c r="X5421" s="14">
        <v>0.73</v>
      </c>
      <c r="Y5421" s="14">
        <v>2.38</v>
      </c>
      <c r="Z5421" s="14">
        <v>0.25</v>
      </c>
      <c r="AA5421" s="5">
        <f t="shared" si="513"/>
        <v>3.5000000000000003E-2</v>
      </c>
      <c r="AB5421" s="15" cm="1">
        <f t="array" ref="AB5421">_xlfn.SWITCH(U5421,"夏",122,"冬",90,"春",153,"秋",153,0)</f>
        <v>122</v>
      </c>
      <c r="AC5421" s="16">
        <f t="shared" si="514"/>
        <v>4.2700000000000005</v>
      </c>
      <c r="AD5421" s="5">
        <f>IFERROR(AA5421/D5421,0)</f>
        <v>2.7881603558648556E-4</v>
      </c>
      <c r="AE5421" s="15">
        <f t="shared" si="515"/>
        <v>0.33424657534246577</v>
      </c>
      <c r="AF5421" s="5">
        <f>IFERROR(AD5421*AE5421*48,0)</f>
        <v>4.4732786421766016E-3</v>
      </c>
    </row>
    <row r="5422" spans="1:32" x14ac:dyDescent="0.15">
      <c r="A5422" s="17">
        <v>45898</v>
      </c>
      <c r="B5422" s="1" t="s">
        <v>38</v>
      </c>
      <c r="C5422" s="1" t="s">
        <v>57</v>
      </c>
      <c r="D5422" s="9">
        <v>547.83000000000004</v>
      </c>
      <c r="E5422" s="6">
        <v>6.36</v>
      </c>
      <c r="F5422" s="18">
        <v>0.33333333333333298</v>
      </c>
      <c r="G5422" s="1">
        <v>23.5</v>
      </c>
      <c r="H5422" s="1">
        <v>65</v>
      </c>
      <c r="I5422" s="1">
        <v>24</v>
      </c>
      <c r="J5422" s="1">
        <v>0.12</v>
      </c>
      <c r="K5422" s="1">
        <v>412</v>
      </c>
      <c r="L5422" s="1">
        <v>185</v>
      </c>
      <c r="M5422" s="6">
        <f t="shared" si="512"/>
        <v>24.178066600170894</v>
      </c>
      <c r="N5422" s="19">
        <v>0.5</v>
      </c>
      <c r="O5422" s="11" cm="1">
        <f t="array" ref="O5422">ROUND(_xlfn.SWITCH(C5422,"建筑专教",IF(S5422&gt;0.1,1.38,1.28),"阶梯教室",IF(S5422&gt;0.1,1.15,1.05),"公共教室",IF(S5422&gt;0.1,1.22,1.12),IF(S5422&gt;0.1,1.2,1.1))+(MOD(ROW()*11,31)/31-0.5)*0.06,2)</f>
        <v>1.18</v>
      </c>
      <c r="P5422" s="12">
        <f t="shared" si="510"/>
        <v>0.01</v>
      </c>
      <c r="Q5422" s="13">
        <f t="shared" si="511"/>
        <v>-0.85306980277403677</v>
      </c>
      <c r="R5422" s="1">
        <v>0</v>
      </c>
      <c r="S5422" s="1">
        <v>0.18</v>
      </c>
      <c r="T5422" s="1">
        <v>2E-3</v>
      </c>
      <c r="U5422" s="4" t="s">
        <v>60</v>
      </c>
      <c r="V5422">
        <v>0.42</v>
      </c>
      <c r="W5422">
        <v>0.3</v>
      </c>
      <c r="X5422" s="14">
        <v>0.73</v>
      </c>
      <c r="Y5422" s="14">
        <v>2.38</v>
      </c>
      <c r="Z5422" s="14">
        <v>0.25</v>
      </c>
      <c r="AA5422" s="5">
        <f t="shared" si="513"/>
        <v>0.182</v>
      </c>
      <c r="AB5422" s="15" cm="1">
        <f t="array" ref="AB5422">_xlfn.SWITCH(U5422,"夏",122,"冬",90,"春",153,"秋",153,0)</f>
        <v>122</v>
      </c>
      <c r="AC5422" s="16">
        <f t="shared" si="514"/>
        <v>22.204000000000001</v>
      </c>
      <c r="AD5422" s="5">
        <f>IFERROR(AA5422/D5422,0)</f>
        <v>3.3221984922329918E-4</v>
      </c>
      <c r="AE5422" s="15">
        <f t="shared" si="515"/>
        <v>0.33424657534246577</v>
      </c>
      <c r="AF5422" s="5">
        <f>IFERROR(AD5422*AE5422*48,0)</f>
        <v>5.3300806494565485E-3</v>
      </c>
    </row>
    <row r="5423" spans="1:32" x14ac:dyDescent="0.15">
      <c r="A5423" s="17">
        <v>45898</v>
      </c>
      <c r="B5423" s="1" t="s">
        <v>38</v>
      </c>
      <c r="C5423" s="1" t="s">
        <v>57</v>
      </c>
      <c r="D5423" s="9">
        <v>547.83000000000004</v>
      </c>
      <c r="E5423" s="6">
        <v>6.36</v>
      </c>
      <c r="F5423" s="18">
        <v>0.35416666666666702</v>
      </c>
      <c r="G5423" s="1">
        <v>24.1</v>
      </c>
      <c r="H5423" s="1">
        <v>63</v>
      </c>
      <c r="I5423" s="1">
        <v>24.6</v>
      </c>
      <c r="J5423" s="1">
        <v>0.15</v>
      </c>
      <c r="K5423" s="1">
        <v>525</v>
      </c>
      <c r="L5423" s="1">
        <v>260</v>
      </c>
      <c r="M5423" s="6">
        <f t="shared" si="512"/>
        <v>24.802324318925344</v>
      </c>
      <c r="N5423" s="19">
        <v>0.5</v>
      </c>
      <c r="O5423" s="11" cm="1">
        <f t="array" ref="O5423">ROUND(_xlfn.SWITCH(C5423,"建筑专教",IF(S5423&gt;0.1,1.38,1.28),"阶梯教室",IF(S5423&gt;0.1,1.15,1.05),"公共教室",IF(S5423&gt;0.1,1.22,1.12),IF(S5423&gt;0.1,1.2,1.1))+(MOD(ROW()*11,31)/31-0.5)*0.06,2)</f>
        <v>1.1399999999999999</v>
      </c>
      <c r="P5423" s="12">
        <f t="shared" si="510"/>
        <v>0.05</v>
      </c>
      <c r="Q5423" s="13">
        <f t="shared" si="511"/>
        <v>-0.75638159447091657</v>
      </c>
      <c r="R5423" s="1">
        <v>1.6</v>
      </c>
      <c r="S5423" s="1">
        <v>0.35</v>
      </c>
      <c r="T5423" s="1">
        <v>1.7999999999999999E-2</v>
      </c>
      <c r="U5423" s="4" t="s">
        <v>60</v>
      </c>
      <c r="V5423">
        <v>0.42</v>
      </c>
      <c r="W5423">
        <v>0.3</v>
      </c>
      <c r="X5423" s="14">
        <v>0.73</v>
      </c>
      <c r="Y5423" s="14">
        <v>2.38</v>
      </c>
      <c r="Z5423" s="14">
        <v>0.25</v>
      </c>
      <c r="AA5423" s="5">
        <f t="shared" si="513"/>
        <v>1.9680000000000002</v>
      </c>
      <c r="AB5423" s="15" cm="1">
        <f t="array" ref="AB5423">_xlfn.SWITCH(U5423,"夏",122,"冬",90,"春",153,"秋",153,0)</f>
        <v>122</v>
      </c>
      <c r="AC5423" s="16">
        <f t="shared" si="514"/>
        <v>240.09600000000003</v>
      </c>
      <c r="AD5423" s="5">
        <f>IFERROR(AA5423/D5423,0)</f>
        <v>3.5923552927002904E-3</v>
      </c>
      <c r="AE5423" s="15">
        <f t="shared" si="515"/>
        <v>0.33424657534246577</v>
      </c>
      <c r="AF5423" s="5">
        <f>IFERROR(AD5423*AE5423*48,0)</f>
        <v>5.763515779192576E-2</v>
      </c>
    </row>
    <row r="5424" spans="1:32" x14ac:dyDescent="0.15">
      <c r="A5424" s="17">
        <v>45898</v>
      </c>
      <c r="B5424" s="1" t="s">
        <v>38</v>
      </c>
      <c r="C5424" s="1" t="s">
        <v>57</v>
      </c>
      <c r="D5424" s="9">
        <v>547.83000000000004</v>
      </c>
      <c r="E5424" s="6">
        <v>6.36</v>
      </c>
      <c r="F5424" s="18">
        <v>0.375</v>
      </c>
      <c r="G5424" s="1">
        <v>24.6</v>
      </c>
      <c r="H5424" s="1">
        <v>61</v>
      </c>
      <c r="I5424" s="1">
        <v>25.1</v>
      </c>
      <c r="J5424" s="1">
        <v>0.17</v>
      </c>
      <c r="K5424" s="1">
        <v>685</v>
      </c>
      <c r="L5424" s="1">
        <v>335</v>
      </c>
      <c r="M5424" s="6">
        <f t="shared" si="512"/>
        <v>25.316992810376178</v>
      </c>
      <c r="N5424" s="19">
        <v>0.5</v>
      </c>
      <c r="O5424" s="11" cm="1">
        <f t="array" ref="O5424">ROUND(_xlfn.SWITCH(C5424,"建筑专教",IF(S5424&gt;0.1,1.38,1.28),"阶梯教室",IF(S5424&gt;0.1,1.15,1.05),"公共教室",IF(S5424&gt;0.1,1.22,1.12),IF(S5424&gt;0.1,1.2,1.1))+(MOD(ROW()*11,31)/31-0.5)*0.06,2)</f>
        <v>1.1599999999999999</v>
      </c>
      <c r="P5424" s="12">
        <f t="shared" si="510"/>
        <v>0.12</v>
      </c>
      <c r="Q5424" s="13">
        <f t="shared" si="511"/>
        <v>-0.5224034724501937</v>
      </c>
      <c r="R5424" s="1">
        <v>2.2000000000000002</v>
      </c>
      <c r="S5424" s="1">
        <v>0.28000000000000003</v>
      </c>
      <c r="T5424" s="1">
        <v>4.2000000000000003E-2</v>
      </c>
      <c r="U5424" s="4" t="s">
        <v>60</v>
      </c>
      <c r="V5424">
        <v>0.42</v>
      </c>
      <c r="W5424">
        <v>0.3</v>
      </c>
      <c r="X5424" s="14">
        <v>0.73</v>
      </c>
      <c r="Y5424" s="14">
        <v>2.38</v>
      </c>
      <c r="Z5424" s="14">
        <v>0.25</v>
      </c>
      <c r="AA5424" s="5">
        <f t="shared" si="513"/>
        <v>2.5220000000000002</v>
      </c>
      <c r="AB5424" s="15" cm="1">
        <f t="array" ref="AB5424">_xlfn.SWITCH(U5424,"夏",122,"冬",90,"春",153,"秋",153,0)</f>
        <v>122</v>
      </c>
      <c r="AC5424" s="16">
        <f t="shared" si="514"/>
        <v>307.68400000000003</v>
      </c>
      <c r="AD5424" s="5">
        <f>IFERROR(AA5424/D5424,0)</f>
        <v>4.6036179106657173E-3</v>
      </c>
      <c r="AE5424" s="15">
        <f t="shared" si="515"/>
        <v>0.33424657534246577</v>
      </c>
      <c r="AF5424" s="5">
        <f>IFERROR(AD5424*AE5424*48,0)</f>
        <v>7.3859688999612177E-2</v>
      </c>
    </row>
    <row r="5425" spans="1:32" x14ac:dyDescent="0.15">
      <c r="A5425" s="17">
        <v>45898</v>
      </c>
      <c r="B5425" s="1" t="s">
        <v>38</v>
      </c>
      <c r="C5425" s="1" t="s">
        <v>57</v>
      </c>
      <c r="D5425" s="9">
        <v>547.83000000000004</v>
      </c>
      <c r="E5425" s="6">
        <v>6.36</v>
      </c>
      <c r="F5425" s="18">
        <v>0.39583333333333298</v>
      </c>
      <c r="G5425" s="1">
        <v>25</v>
      </c>
      <c r="H5425" s="1">
        <v>59</v>
      </c>
      <c r="I5425" s="1">
        <v>25.5</v>
      </c>
      <c r="J5425" s="1">
        <v>0.15</v>
      </c>
      <c r="K5425" s="1">
        <v>758</v>
      </c>
      <c r="L5425" s="1">
        <v>410</v>
      </c>
      <c r="M5425" s="6">
        <f t="shared" si="512"/>
        <v>25.700503125204705</v>
      </c>
      <c r="N5425" s="19">
        <v>0.5</v>
      </c>
      <c r="O5425" s="11" cm="1">
        <f t="array" ref="O5425">ROUND(_xlfn.SWITCH(C5425,"建筑专教",IF(S5425&gt;0.1,1.38,1.28),"阶梯教室",IF(S5425&gt;0.1,1.15,1.05),"公共教室",IF(S5425&gt;0.1,1.22,1.12),IF(S5425&gt;0.1,1.2,1.1))+(MOD(ROW()*11,31)/31-0.5)*0.06,2)</f>
        <v>1.1200000000000001</v>
      </c>
      <c r="P5425" s="12">
        <f t="shared" si="510"/>
        <v>0.15</v>
      </c>
      <c r="Q5425" s="13">
        <f t="shared" si="511"/>
        <v>-0.49099754463137846</v>
      </c>
      <c r="R5425" s="1">
        <v>2.6</v>
      </c>
      <c r="S5425" s="1">
        <v>0.22</v>
      </c>
      <c r="T5425" s="1">
        <v>3.5000000000000003E-2</v>
      </c>
      <c r="U5425" s="4" t="s">
        <v>60</v>
      </c>
      <c r="V5425">
        <v>0.42</v>
      </c>
      <c r="W5425">
        <v>0.3</v>
      </c>
      <c r="X5425" s="14">
        <v>0.73</v>
      </c>
      <c r="Y5425" s="14">
        <v>2.38</v>
      </c>
      <c r="Z5425" s="14">
        <v>0.25</v>
      </c>
      <c r="AA5425" s="5">
        <f t="shared" si="513"/>
        <v>2.8550000000000004</v>
      </c>
      <c r="AB5425" s="15" cm="1">
        <f t="array" ref="AB5425">_xlfn.SWITCH(U5425,"夏",122,"冬",90,"春",153,"秋",153,0)</f>
        <v>122</v>
      </c>
      <c r="AC5425" s="16">
        <f t="shared" si="514"/>
        <v>348.31000000000006</v>
      </c>
      <c r="AD5425" s="5">
        <f>IFERROR(AA5425/D5425,0)</f>
        <v>5.2114707117171385E-3</v>
      </c>
      <c r="AE5425" s="15">
        <f t="shared" si="515"/>
        <v>0.33424657534246577</v>
      </c>
      <c r="AF5425" s="5">
        <f>IFERROR(AD5425*AE5425*48,0)</f>
        <v>8.361197941867278E-2</v>
      </c>
    </row>
    <row r="5426" spans="1:32" x14ac:dyDescent="0.15">
      <c r="A5426" s="17">
        <v>45898</v>
      </c>
      <c r="B5426" s="1" t="s">
        <v>38</v>
      </c>
      <c r="C5426" s="1" t="s">
        <v>57</v>
      </c>
      <c r="D5426" s="9">
        <v>547.83000000000004</v>
      </c>
      <c r="E5426" s="6">
        <v>6.36</v>
      </c>
      <c r="F5426" s="18">
        <v>0.41666666666666702</v>
      </c>
      <c r="G5426" s="1">
        <v>25.2</v>
      </c>
      <c r="H5426" s="1">
        <v>59</v>
      </c>
      <c r="I5426" s="1">
        <v>25.7</v>
      </c>
      <c r="J5426" s="1">
        <v>0.13</v>
      </c>
      <c r="K5426" s="1">
        <v>582</v>
      </c>
      <c r="L5426" s="1">
        <v>485</v>
      </c>
      <c r="M5426" s="6">
        <f t="shared" si="512"/>
        <v>25.883652649784835</v>
      </c>
      <c r="N5426" s="19">
        <v>0.5</v>
      </c>
      <c r="O5426" s="11" cm="1">
        <f t="array" ref="O5426">ROUND(_xlfn.SWITCH(C5426,"建筑专教",IF(S5426&gt;0.1,1.38,1.28),"阶梯教室",IF(S5426&gt;0.1,1.15,1.05),"公共教室",IF(S5426&gt;0.1,1.22,1.12),IF(S5426&gt;0.1,1.2,1.1))+(MOD(ROW()*11,31)/31-0.5)*0.06,2)</f>
        <v>1.1399999999999999</v>
      </c>
      <c r="P5426" s="12">
        <f t="shared" ref="P5426:P5489" si="516">IF(O5426=0,0,ROUND(MIN(MAX((K5426-400)/(320*E5426*IF(C5426="公共教室",0.95,IF(C5426="建筑专教",0.85,IF(C5426="阶梯教室",1.15,1)))),0),2),2))</f>
        <v>0.08</v>
      </c>
      <c r="Q5426" s="13">
        <f t="shared" si="511"/>
        <v>-0.36999285583695685</v>
      </c>
      <c r="R5426" s="1">
        <v>0</v>
      </c>
      <c r="S5426" s="1">
        <v>0.15</v>
      </c>
      <c r="T5426" s="1">
        <v>0.01</v>
      </c>
      <c r="U5426" s="4" t="s">
        <v>60</v>
      </c>
      <c r="V5426">
        <v>0.42</v>
      </c>
      <c r="W5426">
        <v>0.3</v>
      </c>
      <c r="X5426" s="14">
        <v>0.73</v>
      </c>
      <c r="Y5426" s="14">
        <v>2.38</v>
      </c>
      <c r="Z5426" s="14">
        <v>0.25</v>
      </c>
      <c r="AA5426" s="5">
        <f t="shared" si="513"/>
        <v>0.16</v>
      </c>
      <c r="AB5426" s="15" cm="1">
        <f t="array" ref="AB5426">_xlfn.SWITCH(U5426,"夏",122,"冬",90,"春",153,"秋",153,0)</f>
        <v>122</v>
      </c>
      <c r="AC5426" s="16">
        <f t="shared" si="514"/>
        <v>19.52</v>
      </c>
      <c r="AD5426" s="5">
        <f>IFERROR(AA5426/D5426,0)</f>
        <v>2.9206140591059266E-4</v>
      </c>
      <c r="AE5426" s="15">
        <f t="shared" si="515"/>
        <v>0.33424657534246577</v>
      </c>
      <c r="AF5426" s="5">
        <f>IFERROR(AD5426*AE5426*48,0)</f>
        <v>4.6857851863354259E-3</v>
      </c>
    </row>
    <row r="5427" spans="1:32" x14ac:dyDescent="0.15">
      <c r="A5427" s="17">
        <v>45898</v>
      </c>
      <c r="B5427" s="1" t="s">
        <v>38</v>
      </c>
      <c r="C5427" s="1" t="s">
        <v>57</v>
      </c>
      <c r="D5427" s="9">
        <v>547.83000000000004</v>
      </c>
      <c r="E5427" s="6">
        <v>6.36</v>
      </c>
      <c r="F5427" s="18">
        <v>0.4375</v>
      </c>
      <c r="G5427" s="1">
        <v>25.6</v>
      </c>
      <c r="H5427" s="1">
        <v>61</v>
      </c>
      <c r="I5427" s="1">
        <v>26.1</v>
      </c>
      <c r="J5427" s="1">
        <v>0.15</v>
      </c>
      <c r="K5427" s="1">
        <v>695</v>
      </c>
      <c r="L5427" s="1">
        <v>560</v>
      </c>
      <c r="M5427" s="6">
        <f t="shared" si="512"/>
        <v>26.299301110913746</v>
      </c>
      <c r="N5427" s="19">
        <v>0.5</v>
      </c>
      <c r="O5427" s="11" cm="1">
        <f t="array" ref="O5427">ROUND(_xlfn.SWITCH(C5427,"建筑专教",IF(S5427&gt;0.1,1.38,1.28),"阶梯教室",IF(S5427&gt;0.1,1.15,1.05),"公共教室",IF(S5427&gt;0.1,1.22,1.12),IF(S5427&gt;0.1,1.2,1.1))+(MOD(ROW()*11,31)/31-0.5)*0.06,2)</f>
        <v>1.1599999999999999</v>
      </c>
      <c r="P5427" s="12">
        <f t="shared" si="516"/>
        <v>0.13</v>
      </c>
      <c r="Q5427" s="13">
        <f t="shared" si="511"/>
        <v>-0.1806872571117436</v>
      </c>
      <c r="R5427" s="1">
        <v>2.2999999999999998</v>
      </c>
      <c r="S5427" s="1">
        <v>0.18</v>
      </c>
      <c r="T5427" s="1">
        <v>3.7999999999999999E-2</v>
      </c>
      <c r="U5427" s="4" t="s">
        <v>60</v>
      </c>
      <c r="V5427">
        <v>0.42</v>
      </c>
      <c r="W5427">
        <v>0.3</v>
      </c>
      <c r="X5427" s="14">
        <v>0.73</v>
      </c>
      <c r="Y5427" s="14">
        <v>2.38</v>
      </c>
      <c r="Z5427" s="14">
        <v>0.25</v>
      </c>
      <c r="AA5427" s="5">
        <f t="shared" si="513"/>
        <v>2.5179999999999998</v>
      </c>
      <c r="AB5427" s="15" cm="1">
        <f t="array" ref="AB5427">_xlfn.SWITCH(U5427,"夏",122,"冬",90,"春",153,"秋",153,0)</f>
        <v>122</v>
      </c>
      <c r="AC5427" s="16">
        <f t="shared" si="514"/>
        <v>307.19599999999997</v>
      </c>
      <c r="AD5427" s="5">
        <f>IFERROR(AA5427/D5427,0)</f>
        <v>4.5963163755179523E-3</v>
      </c>
      <c r="AE5427" s="15">
        <f t="shared" si="515"/>
        <v>0.33424657534246577</v>
      </c>
      <c r="AF5427" s="5">
        <f>IFERROR(AD5427*AE5427*48,0)</f>
        <v>7.3742544369953783E-2</v>
      </c>
    </row>
    <row r="5428" spans="1:32" x14ac:dyDescent="0.15">
      <c r="A5428" s="17">
        <v>45898</v>
      </c>
      <c r="B5428" s="1" t="s">
        <v>38</v>
      </c>
      <c r="C5428" s="1" t="s">
        <v>57</v>
      </c>
      <c r="D5428" s="9">
        <v>547.83000000000004</v>
      </c>
      <c r="E5428" s="6">
        <v>6.36</v>
      </c>
      <c r="F5428" s="18">
        <v>0.45833333333333298</v>
      </c>
      <c r="G5428" s="1">
        <v>25.9</v>
      </c>
      <c r="H5428" s="1">
        <v>63</v>
      </c>
      <c r="I5428" s="1">
        <v>26.4</v>
      </c>
      <c r="J5428" s="1">
        <v>0.17</v>
      </c>
      <c r="K5428" s="1">
        <v>768</v>
      </c>
      <c r="L5428" s="1">
        <v>635</v>
      </c>
      <c r="M5428" s="6">
        <f t="shared" si="512"/>
        <v>26.614183935565109</v>
      </c>
      <c r="N5428" s="19">
        <v>0.5</v>
      </c>
      <c r="O5428" s="11" cm="1">
        <f t="array" ref="O5428">ROUND(_xlfn.SWITCH(C5428,"建筑专教",IF(S5428&gt;0.1,1.38,1.28),"阶梯教室",IF(S5428&gt;0.1,1.15,1.05),"公共教室",IF(S5428&gt;0.1,1.22,1.12),IF(S5428&gt;0.1,1.2,1.1))+(MOD(ROW()*11,31)/31-0.5)*0.06,2)</f>
        <v>1.1200000000000001</v>
      </c>
      <c r="P5428" s="12">
        <f t="shared" si="516"/>
        <v>0.16</v>
      </c>
      <c r="Q5428" s="13">
        <f t="shared" si="511"/>
        <v>-0.16709401836988869</v>
      </c>
      <c r="R5428" s="1">
        <v>2.7</v>
      </c>
      <c r="S5428" s="1">
        <v>0.12</v>
      </c>
      <c r="T5428" s="1">
        <v>4.4999999999999998E-2</v>
      </c>
      <c r="U5428" s="4" t="s">
        <v>60</v>
      </c>
      <c r="V5428">
        <v>0.42</v>
      </c>
      <c r="W5428">
        <v>0.3</v>
      </c>
      <c r="X5428" s="14">
        <v>0.73</v>
      </c>
      <c r="Y5428" s="14">
        <v>2.38</v>
      </c>
      <c r="Z5428" s="14">
        <v>0.25</v>
      </c>
      <c r="AA5428" s="5">
        <f t="shared" si="513"/>
        <v>2.8650000000000002</v>
      </c>
      <c r="AB5428" s="15" cm="1">
        <f t="array" ref="AB5428">_xlfn.SWITCH(U5428,"夏",122,"冬",90,"春",153,"秋",153,0)</f>
        <v>122</v>
      </c>
      <c r="AC5428" s="16">
        <f t="shared" si="514"/>
        <v>349.53000000000003</v>
      </c>
      <c r="AD5428" s="5">
        <f>IFERROR(AA5428/D5428,0)</f>
        <v>5.2297245495865506E-3</v>
      </c>
      <c r="AE5428" s="15">
        <f t="shared" si="515"/>
        <v>0.33424657534246577</v>
      </c>
      <c r="AF5428" s="5">
        <f>IFERROR(AD5428*AE5428*48,0)</f>
        <v>8.3904840992818752E-2</v>
      </c>
    </row>
    <row r="5429" spans="1:32" x14ac:dyDescent="0.15">
      <c r="A5429" s="17">
        <v>45898</v>
      </c>
      <c r="B5429" s="1" t="s">
        <v>38</v>
      </c>
      <c r="C5429" s="1" t="s">
        <v>57</v>
      </c>
      <c r="D5429" s="9">
        <v>547.83000000000004</v>
      </c>
      <c r="E5429" s="6">
        <v>6.36</v>
      </c>
      <c r="F5429" s="18">
        <v>0.47916666666666702</v>
      </c>
      <c r="G5429" s="1">
        <v>26.1</v>
      </c>
      <c r="H5429" s="1">
        <v>65</v>
      </c>
      <c r="I5429" s="1">
        <v>26.6</v>
      </c>
      <c r="J5429" s="1">
        <v>0.15</v>
      </c>
      <c r="K5429" s="1">
        <v>712</v>
      </c>
      <c r="L5429" s="1">
        <v>710</v>
      </c>
      <c r="M5429" s="6">
        <f t="shared" si="512"/>
        <v>26.798306754002056</v>
      </c>
      <c r="N5429" s="19">
        <v>0.5</v>
      </c>
      <c r="O5429" s="11" cm="1">
        <f t="array" ref="O5429">ROUND(_xlfn.SWITCH(C5429,"建筑专教",IF(S5429&gt;0.1,1.38,1.28),"阶梯教室",IF(S5429&gt;0.1,1.15,1.05),"公共教室",IF(S5429&gt;0.1,1.22,1.12),IF(S5429&gt;0.1,1.2,1.1))+(MOD(ROW()*11,31)/31-0.5)*0.06,2)</f>
        <v>1.05</v>
      </c>
      <c r="P5429" s="12">
        <f t="shared" si="516"/>
        <v>0.13</v>
      </c>
      <c r="Q5429" s="13">
        <f t="shared" si="511"/>
        <v>-0.27268014529757362</v>
      </c>
      <c r="R5429" s="1">
        <v>2.4</v>
      </c>
      <c r="S5429" s="1">
        <v>0.05</v>
      </c>
      <c r="T5429" s="1">
        <v>3.5000000000000003E-2</v>
      </c>
      <c r="U5429" s="4" t="s">
        <v>60</v>
      </c>
      <c r="V5429">
        <v>0.42</v>
      </c>
      <c r="W5429">
        <v>0.3</v>
      </c>
      <c r="X5429" s="14">
        <v>0.73</v>
      </c>
      <c r="Y5429" s="14">
        <v>2.38</v>
      </c>
      <c r="Z5429" s="14">
        <v>0.25</v>
      </c>
      <c r="AA5429" s="5">
        <f t="shared" si="513"/>
        <v>2.4849999999999999</v>
      </c>
      <c r="AB5429" s="15" cm="1">
        <f t="array" ref="AB5429">_xlfn.SWITCH(U5429,"夏",122,"冬",90,"春",153,"秋",153,0)</f>
        <v>122</v>
      </c>
      <c r="AC5429" s="16">
        <f t="shared" si="514"/>
        <v>303.16999999999996</v>
      </c>
      <c r="AD5429" s="5">
        <f>IFERROR(AA5429/D5429,0)</f>
        <v>4.5360787105488921E-3</v>
      </c>
      <c r="AE5429" s="15">
        <f t="shared" si="515"/>
        <v>0.33424657534246577</v>
      </c>
      <c r="AF5429" s="5">
        <f>IFERROR(AD5429*AE5429*48,0)</f>
        <v>7.2776101175272084E-2</v>
      </c>
    </row>
    <row r="5430" spans="1:32" x14ac:dyDescent="0.15">
      <c r="A5430" s="17">
        <v>45898</v>
      </c>
      <c r="B5430" s="1" t="s">
        <v>38</v>
      </c>
      <c r="C5430" s="1" t="s">
        <v>57</v>
      </c>
      <c r="D5430" s="9">
        <v>547.83000000000004</v>
      </c>
      <c r="E5430" s="6">
        <v>6.36</v>
      </c>
      <c r="F5430" s="18">
        <v>0.5</v>
      </c>
      <c r="G5430" s="1">
        <v>26.3</v>
      </c>
      <c r="H5430" s="1">
        <v>67</v>
      </c>
      <c r="I5430" s="1">
        <v>26.8</v>
      </c>
      <c r="J5430" s="1">
        <v>0.13</v>
      </c>
      <c r="K5430" s="1">
        <v>552</v>
      </c>
      <c r="L5430" s="1">
        <v>785</v>
      </c>
      <c r="M5430" s="6">
        <f t="shared" si="512"/>
        <v>26.981641974812419</v>
      </c>
      <c r="N5430" s="19">
        <v>0.5</v>
      </c>
      <c r="O5430" s="11" cm="1">
        <f t="array" ref="O5430">ROUND(_xlfn.SWITCH(C5430,"建筑专教",IF(S5430&gt;0.1,1.38,1.28),"阶梯教室",IF(S5430&gt;0.1,1.15,1.05),"公共教室",IF(S5430&gt;0.1,1.22,1.12),IF(S5430&gt;0.1,1.2,1.1))+(MOD(ROW()*11,31)/31-0.5)*0.06,2)</f>
        <v>1.17</v>
      </c>
      <c r="P5430" s="12">
        <f t="shared" si="516"/>
        <v>0.06</v>
      </c>
      <c r="Q5430" s="13">
        <f t="shared" ref="Q5430:Q5493" si="517">(0.303*EXP(-0.036*(O5430*58.15))+0.028)*((O5430*58.15)-0.00305*(5733-6.99*(O5430*58.15)-(EXP(16.6536-4030.183/(G5430+235))*(H5430/100)))-0.42*((O5430*58.15)-58.15)-0.000017*(O5430*58.15)*(5867-(EXP(16.6536-4030.183/(G5430+235))*(H5430/100)))-0.0014*(O5430*58.15)*(34-G5430)-0.0000000396*IF(N5430*0.155&gt;0.078,1.05+0.645*N5430*0.155,1)*(POWER((35.7-0.028*(O5430*58.15)-N5430*0.155*(0.0000000396*IF(N5430*0.155&gt;0.078,1.05+0.645*N5430*0.155,1)*(POWER((35.7-0.028*(O5430*58.15)-N5430*0.155*0.1)+273,4)-POWER(M5430+273,4))+IF(N5430*0.155&gt;0.078,1.05+0.645*N5430*0.155,1)*IF(J5430&lt;0.2,2.38*ABS(35.7-0.028*(O5430*58.15)-G5430)^0.25,12.1*SQRT(J5430))*(35.7-0.028*(O5430*58.15)-G5430))+273),4)-POWER(M5430+273,4))-IF(N5430*0.155&gt;0.078,1.05+0.645*N5430*0.155,1)*IF(J5430&lt;0.2,2.38*ABS(35.7-0.028*(O5430*58.15)-N5430*0.155*0.1-G5430)^0.25,12.1*SQRT(J5430))*(35.7-0.028*(O5430*58.15)-N5430*0.155*0.1-G5430))</f>
        <v>7.4892224156740808E-2</v>
      </c>
      <c r="R5430" s="1">
        <v>0</v>
      </c>
      <c r="S5430" s="1">
        <v>0.17</v>
      </c>
      <c r="T5430" s="1">
        <v>4.0000000000000001E-3</v>
      </c>
      <c r="U5430" s="4" t="s">
        <v>60</v>
      </c>
      <c r="V5430">
        <v>0.42</v>
      </c>
      <c r="W5430">
        <v>0.3</v>
      </c>
      <c r="X5430" s="14">
        <v>0.73</v>
      </c>
      <c r="Y5430" s="14">
        <v>2.38</v>
      </c>
      <c r="Z5430" s="14">
        <v>0.25</v>
      </c>
      <c r="AA5430" s="5">
        <f t="shared" si="513"/>
        <v>0.17400000000000002</v>
      </c>
      <c r="AB5430" s="15" cm="1">
        <f t="array" ref="AB5430">_xlfn.SWITCH(U5430,"夏",122,"冬",90,"春",153,"秋",153,0)</f>
        <v>122</v>
      </c>
      <c r="AC5430" s="16">
        <f t="shared" si="514"/>
        <v>21.228000000000002</v>
      </c>
      <c r="AD5430" s="5">
        <f>IFERROR(AA5430/D5430,0)</f>
        <v>3.1761677892776956E-4</v>
      </c>
      <c r="AE5430" s="15">
        <f t="shared" si="515"/>
        <v>0.33424657534246577</v>
      </c>
      <c r="AF5430" s="5">
        <f>IFERROR(AD5430*AE5430*48,0)</f>
        <v>5.0957913901397769E-3</v>
      </c>
    </row>
    <row r="5431" spans="1:32" x14ac:dyDescent="0.15">
      <c r="A5431" s="17">
        <v>45898</v>
      </c>
      <c r="B5431" s="1" t="s">
        <v>38</v>
      </c>
      <c r="C5431" s="1" t="s">
        <v>57</v>
      </c>
      <c r="D5431" s="9">
        <v>547.83000000000004</v>
      </c>
      <c r="E5431" s="6">
        <v>6.36</v>
      </c>
      <c r="F5431" s="18">
        <v>0.52083333333333304</v>
      </c>
      <c r="G5431" s="1">
        <v>26.5</v>
      </c>
      <c r="H5431" s="1">
        <v>69</v>
      </c>
      <c r="I5431" s="1">
        <v>27</v>
      </c>
      <c r="J5431" s="1">
        <v>0.11</v>
      </c>
      <c r="K5431" s="1">
        <v>525</v>
      </c>
      <c r="L5431" s="1">
        <v>860</v>
      </c>
      <c r="M5431" s="6">
        <f t="shared" si="512"/>
        <v>27.164004554777705</v>
      </c>
      <c r="N5431" s="19">
        <v>0.5</v>
      </c>
      <c r="O5431" s="11" cm="1">
        <f t="array" ref="O5431">ROUND(_xlfn.SWITCH(C5431,"建筑专教",IF(S5431&gt;0.1,1.38,1.28),"阶梯教室",IF(S5431&gt;0.1,1.15,1.05),"公共教室",IF(S5431&gt;0.1,1.22,1.12),IF(S5431&gt;0.1,1.2,1.1))+(MOD(ROW()*11,31)/31-0.5)*0.06,2)</f>
        <v>1.1299999999999999</v>
      </c>
      <c r="P5431" s="12">
        <f t="shared" si="516"/>
        <v>0.05</v>
      </c>
      <c r="Q5431" s="13">
        <f t="shared" si="517"/>
        <v>5.8117890190078757E-2</v>
      </c>
      <c r="R5431" s="1">
        <v>0</v>
      </c>
      <c r="S5431" s="1">
        <v>0.21</v>
      </c>
      <c r="T5431" s="1">
        <v>4.0000000000000001E-3</v>
      </c>
      <c r="U5431" s="4" t="s">
        <v>60</v>
      </c>
      <c r="V5431">
        <v>0.42</v>
      </c>
      <c r="W5431">
        <v>0.3</v>
      </c>
      <c r="X5431" s="14">
        <v>0.73</v>
      </c>
      <c r="Y5431" s="14">
        <v>2.38</v>
      </c>
      <c r="Z5431" s="14">
        <v>0.25</v>
      </c>
      <c r="AA5431" s="5">
        <f t="shared" si="513"/>
        <v>0.214</v>
      </c>
      <c r="AB5431" s="15" cm="1">
        <f t="array" ref="AB5431">_xlfn.SWITCH(U5431,"夏",122,"冬",90,"春",153,"秋",153,0)</f>
        <v>122</v>
      </c>
      <c r="AC5431" s="16">
        <f t="shared" si="514"/>
        <v>26.108000000000001</v>
      </c>
      <c r="AD5431" s="5">
        <f>IFERROR(AA5431/D5431,0)</f>
        <v>3.9063213040541772E-4</v>
      </c>
      <c r="AE5431" s="15">
        <f t="shared" si="515"/>
        <v>0.33424657534246577</v>
      </c>
      <c r="AF5431" s="5">
        <f>IFERROR(AD5431*AE5431*48,0)</f>
        <v>6.267237686723633E-3</v>
      </c>
    </row>
    <row r="5432" spans="1:32" x14ac:dyDescent="0.15">
      <c r="A5432" s="17">
        <v>45898</v>
      </c>
      <c r="B5432" s="1" t="s">
        <v>38</v>
      </c>
      <c r="C5432" s="1" t="s">
        <v>57</v>
      </c>
      <c r="D5432" s="9">
        <v>547.83000000000004</v>
      </c>
      <c r="E5432" s="6">
        <v>6.36</v>
      </c>
      <c r="F5432" s="18">
        <v>0.54166666666666696</v>
      </c>
      <c r="G5432" s="1">
        <v>26.7</v>
      </c>
      <c r="H5432" s="1">
        <v>69</v>
      </c>
      <c r="I5432" s="1">
        <v>27.2</v>
      </c>
      <c r="J5432" s="1">
        <v>0.13</v>
      </c>
      <c r="K5432" s="1">
        <v>645</v>
      </c>
      <c r="L5432" s="1">
        <v>935</v>
      </c>
      <c r="M5432" s="6">
        <f t="shared" si="512"/>
        <v>27.380918092486866</v>
      </c>
      <c r="N5432" s="19">
        <v>0.5</v>
      </c>
      <c r="O5432" s="11" cm="1">
        <f t="array" ref="O5432">ROUND(_xlfn.SWITCH(C5432,"建筑专教",IF(S5432&gt;0.1,1.38,1.28),"阶梯教室",IF(S5432&gt;0.1,1.15,1.05),"公共教室",IF(S5432&gt;0.1,1.22,1.12),IF(S5432&gt;0.1,1.2,1.1))+(MOD(ROW()*11,31)/31-0.5)*0.06,2)</f>
        <v>1.1499999999999999</v>
      </c>
      <c r="P5432" s="12">
        <f t="shared" si="516"/>
        <v>0.1</v>
      </c>
      <c r="Q5432" s="13">
        <f t="shared" si="517"/>
        <v>0.17002708001600952</v>
      </c>
      <c r="R5432" s="1">
        <v>1.9</v>
      </c>
      <c r="S5432" s="1">
        <v>0.25</v>
      </c>
      <c r="T5432" s="1">
        <v>3.2000000000000001E-2</v>
      </c>
      <c r="U5432" s="4" t="s">
        <v>60</v>
      </c>
      <c r="V5432">
        <v>0.42</v>
      </c>
      <c r="W5432">
        <v>0.3</v>
      </c>
      <c r="X5432" s="14">
        <v>0.73</v>
      </c>
      <c r="Y5432" s="14">
        <v>2.38</v>
      </c>
      <c r="Z5432" s="14">
        <v>0.25</v>
      </c>
      <c r="AA5432" s="5">
        <f t="shared" si="513"/>
        <v>2.1819999999999999</v>
      </c>
      <c r="AB5432" s="15" cm="1">
        <f t="array" ref="AB5432">_xlfn.SWITCH(U5432,"夏",122,"冬",90,"春",153,"秋",153,0)</f>
        <v>122</v>
      </c>
      <c r="AC5432" s="16">
        <f t="shared" si="514"/>
        <v>266.20400000000001</v>
      </c>
      <c r="AD5432" s="5">
        <f>IFERROR(AA5432/D5432,0)</f>
        <v>3.9829874231057079E-3</v>
      </c>
      <c r="AE5432" s="15">
        <f t="shared" si="515"/>
        <v>0.33424657534246577</v>
      </c>
      <c r="AF5432" s="5">
        <f>IFERROR(AD5432*AE5432*48,0)</f>
        <v>6.3902395478649385E-2</v>
      </c>
    </row>
    <row r="5433" spans="1:32" x14ac:dyDescent="0.15">
      <c r="A5433" s="17">
        <v>45898</v>
      </c>
      <c r="B5433" s="1" t="s">
        <v>38</v>
      </c>
      <c r="C5433" s="1" t="s">
        <v>57</v>
      </c>
      <c r="D5433" s="9">
        <v>547.83000000000004</v>
      </c>
      <c r="E5433" s="6">
        <v>6.36</v>
      </c>
      <c r="F5433" s="18">
        <v>0.5625</v>
      </c>
      <c r="G5433" s="1">
        <v>26.9</v>
      </c>
      <c r="H5433" s="1">
        <v>67</v>
      </c>
      <c r="I5433" s="1">
        <v>27.4</v>
      </c>
      <c r="J5433" s="1">
        <v>0.15</v>
      </c>
      <c r="K5433" s="1">
        <v>728</v>
      </c>
      <c r="L5433" s="1">
        <v>1010</v>
      </c>
      <c r="M5433" s="6">
        <f t="shared" si="512"/>
        <v>27.596729482534613</v>
      </c>
      <c r="N5433" s="19">
        <v>0.5</v>
      </c>
      <c r="O5433" s="11" cm="1">
        <f t="array" ref="O5433">ROUND(_xlfn.SWITCH(C5433,"建筑专教",IF(S5433&gt;0.1,1.38,1.28),"阶梯教室",IF(S5433&gt;0.1,1.15,1.05),"公共教室",IF(S5433&gt;0.1,1.22,1.12),IF(S5433&gt;0.1,1.2,1.1))+(MOD(ROW()*11,31)/31-0.5)*0.06,2)</f>
        <v>1.17</v>
      </c>
      <c r="P5433" s="12">
        <f t="shared" si="516"/>
        <v>0.14000000000000001</v>
      </c>
      <c r="Q5433" s="13">
        <f t="shared" si="517"/>
        <v>0.27695479637847381</v>
      </c>
      <c r="R5433" s="1">
        <v>2.4</v>
      </c>
      <c r="S5433" s="1">
        <v>0.28999999999999998</v>
      </c>
      <c r="T5433" s="1">
        <v>3.7999999999999999E-2</v>
      </c>
      <c r="U5433" s="4" t="s">
        <v>60</v>
      </c>
      <c r="V5433">
        <v>0.42</v>
      </c>
      <c r="W5433">
        <v>0.3</v>
      </c>
      <c r="X5433" s="14">
        <v>0.73</v>
      </c>
      <c r="Y5433" s="14">
        <v>2.38</v>
      </c>
      <c r="Z5433" s="14">
        <v>0.25</v>
      </c>
      <c r="AA5433" s="5">
        <f t="shared" si="513"/>
        <v>2.7279999999999998</v>
      </c>
      <c r="AB5433" s="15" cm="1">
        <f t="array" ref="AB5433">_xlfn.SWITCH(U5433,"夏",122,"冬",90,"春",153,"秋",153,0)</f>
        <v>122</v>
      </c>
      <c r="AC5433" s="16">
        <f t="shared" si="514"/>
        <v>332.81599999999997</v>
      </c>
      <c r="AD5433" s="5">
        <f>IFERROR(AA5433/D5433,0)</f>
        <v>4.9796469707756048E-3</v>
      </c>
      <c r="AE5433" s="15">
        <f t="shared" si="515"/>
        <v>0.33424657534246577</v>
      </c>
      <c r="AF5433" s="5">
        <f>IFERROR(AD5433*AE5433*48,0)</f>
        <v>7.989263742701902E-2</v>
      </c>
    </row>
    <row r="5434" spans="1:32" x14ac:dyDescent="0.15">
      <c r="A5434" s="17">
        <v>45898</v>
      </c>
      <c r="B5434" s="1" t="s">
        <v>38</v>
      </c>
      <c r="C5434" s="1" t="s">
        <v>57</v>
      </c>
      <c r="D5434" s="9">
        <v>547.83000000000004</v>
      </c>
      <c r="E5434" s="6">
        <v>6.36</v>
      </c>
      <c r="F5434" s="18">
        <v>0.58333333333333304</v>
      </c>
      <c r="G5434" s="1">
        <v>27.1</v>
      </c>
      <c r="H5434" s="1">
        <v>65</v>
      </c>
      <c r="I5434" s="1">
        <v>27.6</v>
      </c>
      <c r="J5434" s="1">
        <v>0.17</v>
      </c>
      <c r="K5434" s="1">
        <v>785</v>
      </c>
      <c r="L5434" s="1">
        <v>1085</v>
      </c>
      <c r="M5434" s="6">
        <f t="shared" si="512"/>
        <v>27.811633950645216</v>
      </c>
      <c r="N5434" s="19">
        <v>0.5</v>
      </c>
      <c r="O5434" s="11" cm="1">
        <f t="array" ref="O5434">ROUND(_xlfn.SWITCH(C5434,"建筑专教",IF(S5434&gt;0.1,1.38,1.28),"阶梯教室",IF(S5434&gt;0.1,1.15,1.05),"公共教室",IF(S5434&gt;0.1,1.22,1.12),IF(S5434&gt;0.1,1.2,1.1))+(MOD(ROW()*11,31)/31-0.5)*0.06,2)</f>
        <v>1.1299999999999999</v>
      </c>
      <c r="P5434" s="12">
        <f t="shared" si="516"/>
        <v>0.16</v>
      </c>
      <c r="Q5434" s="13">
        <f t="shared" si="517"/>
        <v>0.2732855344645152</v>
      </c>
      <c r="R5434" s="1">
        <v>2.8</v>
      </c>
      <c r="S5434" s="1">
        <v>0.33</v>
      </c>
      <c r="T5434" s="1">
        <v>4.4999999999999998E-2</v>
      </c>
      <c r="U5434" s="4" t="s">
        <v>60</v>
      </c>
      <c r="V5434">
        <v>0.42</v>
      </c>
      <c r="W5434">
        <v>0.3</v>
      </c>
      <c r="X5434" s="14">
        <v>0.73</v>
      </c>
      <c r="Y5434" s="14">
        <v>2.38</v>
      </c>
      <c r="Z5434" s="14">
        <v>0.25</v>
      </c>
      <c r="AA5434" s="5">
        <f t="shared" si="513"/>
        <v>3.1749999999999998</v>
      </c>
      <c r="AB5434" s="15" cm="1">
        <f t="array" ref="AB5434">_xlfn.SWITCH(U5434,"夏",122,"冬",90,"春",153,"秋",153,0)</f>
        <v>122</v>
      </c>
      <c r="AC5434" s="16">
        <f t="shared" si="514"/>
        <v>387.34999999999997</v>
      </c>
      <c r="AD5434" s="5">
        <f>IFERROR(AA5434/D5434,0)</f>
        <v>5.7955935235383229E-3</v>
      </c>
      <c r="AE5434" s="15">
        <f t="shared" si="515"/>
        <v>0.33424657534246577</v>
      </c>
      <c r="AF5434" s="5">
        <f>IFERROR(AD5434*AE5434*48,0)</f>
        <v>9.2983549791343614E-2</v>
      </c>
    </row>
    <row r="5435" spans="1:32" x14ac:dyDescent="0.15">
      <c r="A5435" s="17">
        <v>45898</v>
      </c>
      <c r="B5435" s="1" t="s">
        <v>38</v>
      </c>
      <c r="C5435" s="1" t="s">
        <v>57</v>
      </c>
      <c r="D5435" s="9">
        <v>547.83000000000004</v>
      </c>
      <c r="E5435" s="6">
        <v>6.36</v>
      </c>
      <c r="F5435" s="18">
        <v>0.60416666666666696</v>
      </c>
      <c r="G5435" s="1">
        <v>26.9</v>
      </c>
      <c r="H5435" s="1">
        <v>63</v>
      </c>
      <c r="I5435" s="1">
        <v>27.4</v>
      </c>
      <c r="J5435" s="1">
        <v>0.15</v>
      </c>
      <c r="K5435" s="1">
        <v>732</v>
      </c>
      <c r="L5435" s="1">
        <v>1160</v>
      </c>
      <c r="M5435" s="6">
        <f t="shared" si="512"/>
        <v>27.596729482534613</v>
      </c>
      <c r="N5435" s="19">
        <v>0.5</v>
      </c>
      <c r="O5435" s="11" cm="1">
        <f t="array" ref="O5435">ROUND(_xlfn.SWITCH(C5435,"建筑专教",IF(S5435&gt;0.1,1.38,1.28),"阶梯教室",IF(S5435&gt;0.1,1.15,1.05),"公共教室",IF(S5435&gt;0.1,1.22,1.12),IF(S5435&gt;0.1,1.2,1.1))+(MOD(ROW()*11,31)/31-0.5)*0.06,2)</f>
        <v>1.1499999999999999</v>
      </c>
      <c r="P5435" s="12">
        <f t="shared" si="516"/>
        <v>0.14000000000000001</v>
      </c>
      <c r="Q5435" s="13">
        <f t="shared" si="517"/>
        <v>0.24020107552075287</v>
      </c>
      <c r="R5435" s="1">
        <v>2.5</v>
      </c>
      <c r="S5435" s="1">
        <v>0.37</v>
      </c>
      <c r="T5435" s="1">
        <v>3.7999999999999999E-2</v>
      </c>
      <c r="U5435" s="4" t="s">
        <v>60</v>
      </c>
      <c r="V5435">
        <v>0.42</v>
      </c>
      <c r="W5435">
        <v>0.3</v>
      </c>
      <c r="X5435" s="14">
        <v>0.73</v>
      </c>
      <c r="Y5435" s="14">
        <v>2.38</v>
      </c>
      <c r="Z5435" s="14">
        <v>0.25</v>
      </c>
      <c r="AA5435" s="5">
        <f t="shared" si="513"/>
        <v>2.9079999999999999</v>
      </c>
      <c r="AB5435" s="15" cm="1">
        <f t="array" ref="AB5435">_xlfn.SWITCH(U5435,"夏",122,"冬",90,"春",153,"秋",153,0)</f>
        <v>122</v>
      </c>
      <c r="AC5435" s="16">
        <f t="shared" si="514"/>
        <v>354.77600000000001</v>
      </c>
      <c r="AD5435" s="5">
        <f>IFERROR(AA5435/D5435,0)</f>
        <v>5.3082160524250219E-3</v>
      </c>
      <c r="AE5435" s="15">
        <f t="shared" si="515"/>
        <v>0.33424657534246577</v>
      </c>
      <c r="AF5435" s="5">
        <f>IFERROR(AD5435*AE5435*48,0)</f>
        <v>8.5164145761646382E-2</v>
      </c>
    </row>
    <row r="5436" spans="1:32" x14ac:dyDescent="0.15">
      <c r="A5436" s="17">
        <v>45898</v>
      </c>
      <c r="B5436" s="1" t="s">
        <v>38</v>
      </c>
      <c r="C5436" s="1" t="s">
        <v>57</v>
      </c>
      <c r="D5436" s="9">
        <v>547.83000000000004</v>
      </c>
      <c r="E5436" s="6">
        <v>6.36</v>
      </c>
      <c r="F5436" s="18">
        <v>0.625</v>
      </c>
      <c r="G5436" s="1">
        <v>26.7</v>
      </c>
      <c r="H5436" s="1">
        <v>63</v>
      </c>
      <c r="I5436" s="1">
        <v>27.2</v>
      </c>
      <c r="J5436" s="1">
        <v>0.13</v>
      </c>
      <c r="K5436" s="1">
        <v>552</v>
      </c>
      <c r="L5436" s="1">
        <v>1235</v>
      </c>
      <c r="M5436" s="6">
        <f t="shared" si="512"/>
        <v>27.380918092486866</v>
      </c>
      <c r="N5436" s="19">
        <v>0.5</v>
      </c>
      <c r="O5436" s="11" cm="1">
        <f t="array" ref="O5436">ROUND(_xlfn.SWITCH(C5436,"建筑专教",IF(S5436&gt;0.1,1.38,1.28),"阶梯教室",IF(S5436&gt;0.1,1.15,1.05),"公共教室",IF(S5436&gt;0.1,1.22,1.12),IF(S5436&gt;0.1,1.2,1.1))+(MOD(ROW()*11,31)/31-0.5)*0.06,2)</f>
        <v>1.17</v>
      </c>
      <c r="P5436" s="12">
        <f t="shared" si="516"/>
        <v>0.06</v>
      </c>
      <c r="Q5436" s="13">
        <f t="shared" si="517"/>
        <v>0.20814044438545634</v>
      </c>
      <c r="R5436" s="1">
        <v>0</v>
      </c>
      <c r="S5436" s="1">
        <v>0.41</v>
      </c>
      <c r="T5436" s="1">
        <v>8.0000000000000002E-3</v>
      </c>
      <c r="U5436" s="4" t="s">
        <v>60</v>
      </c>
      <c r="V5436">
        <v>0.42</v>
      </c>
      <c r="W5436">
        <v>0.3</v>
      </c>
      <c r="X5436" s="14">
        <v>0.73</v>
      </c>
      <c r="Y5436" s="14">
        <v>2.38</v>
      </c>
      <c r="Z5436" s="14">
        <v>0.25</v>
      </c>
      <c r="AA5436" s="5">
        <f t="shared" si="513"/>
        <v>0.41799999999999998</v>
      </c>
      <c r="AB5436" s="15" cm="1">
        <f t="array" ref="AB5436">_xlfn.SWITCH(U5436,"夏",122,"冬",90,"春",153,"秋",153,0)</f>
        <v>122</v>
      </c>
      <c r="AC5436" s="16">
        <f t="shared" si="514"/>
        <v>50.995999999999995</v>
      </c>
      <c r="AD5436" s="5">
        <f>IFERROR(AA5436/D5436,0)</f>
        <v>7.6301042294142337E-4</v>
      </c>
      <c r="AE5436" s="15">
        <f t="shared" si="515"/>
        <v>0.33424657534246577</v>
      </c>
      <c r="AF5436" s="5">
        <f>IFERROR(AD5436*AE5436*48,0)</f>
        <v>1.2241613799301302E-2</v>
      </c>
    </row>
    <row r="5437" spans="1:32" x14ac:dyDescent="0.15">
      <c r="A5437" s="17">
        <v>45898</v>
      </c>
      <c r="B5437" s="1" t="s">
        <v>38</v>
      </c>
      <c r="C5437" s="1" t="s">
        <v>57</v>
      </c>
      <c r="D5437" s="9">
        <v>547.83000000000004</v>
      </c>
      <c r="E5437" s="6">
        <v>6.36</v>
      </c>
      <c r="F5437" s="18">
        <v>0.64583333333333304</v>
      </c>
      <c r="G5437" s="1">
        <v>26.9</v>
      </c>
      <c r="H5437" s="1">
        <v>65</v>
      </c>
      <c r="I5437" s="1">
        <v>27.3</v>
      </c>
      <c r="J5437" s="1">
        <v>0.15</v>
      </c>
      <c r="K5437" s="1">
        <v>675</v>
      </c>
      <c r="L5437" s="1">
        <v>1310</v>
      </c>
      <c r="M5437" s="6">
        <f t="shared" si="512"/>
        <v>27.457571533367741</v>
      </c>
      <c r="N5437" s="19">
        <v>0.5</v>
      </c>
      <c r="O5437" s="11" cm="1">
        <f t="array" ref="O5437">ROUND(_xlfn.SWITCH(C5437,"建筑专教",IF(S5437&gt;0.1,1.38,1.28),"阶梯教室",IF(S5437&gt;0.1,1.15,1.05),"公共教室",IF(S5437&gt;0.1,1.22,1.12),IF(S5437&gt;0.1,1.2,1.1))+(MOD(ROW()*11,31)/31-0.5)*0.06,2)</f>
        <v>1.1399999999999999</v>
      </c>
      <c r="P5437" s="12">
        <f t="shared" si="516"/>
        <v>0.12</v>
      </c>
      <c r="Q5437" s="13">
        <f t="shared" si="517"/>
        <v>0.19922698469464928</v>
      </c>
      <c r="R5437" s="1">
        <v>2</v>
      </c>
      <c r="S5437" s="1">
        <v>0.45</v>
      </c>
      <c r="T5437" s="1">
        <v>2.8000000000000001E-2</v>
      </c>
      <c r="U5437" s="4" t="s">
        <v>60</v>
      </c>
      <c r="V5437">
        <v>0.42</v>
      </c>
      <c r="W5437">
        <v>0.3</v>
      </c>
      <c r="X5437" s="14">
        <v>0.73</v>
      </c>
      <c r="Y5437" s="14">
        <v>2.38</v>
      </c>
      <c r="Z5437" s="14">
        <v>0.25</v>
      </c>
      <c r="AA5437" s="5">
        <f t="shared" si="513"/>
        <v>2.4780000000000002</v>
      </c>
      <c r="AB5437" s="15" cm="1">
        <f t="array" ref="AB5437">_xlfn.SWITCH(U5437,"夏",122,"冬",90,"春",153,"秋",153,0)</f>
        <v>122</v>
      </c>
      <c r="AC5437" s="16">
        <f t="shared" si="514"/>
        <v>302.31600000000003</v>
      </c>
      <c r="AD5437" s="5">
        <f>IFERROR(AA5437/D5437,0)</f>
        <v>4.5233010240403049E-3</v>
      </c>
      <c r="AE5437" s="15">
        <f t="shared" si="515"/>
        <v>0.33424657534246577</v>
      </c>
      <c r="AF5437" s="5">
        <f>IFERROR(AD5437*AE5437*48,0)</f>
        <v>7.2571098073369936E-2</v>
      </c>
    </row>
    <row r="5438" spans="1:32" x14ac:dyDescent="0.15">
      <c r="A5438" s="17">
        <v>45898</v>
      </c>
      <c r="B5438" s="1" t="s">
        <v>38</v>
      </c>
      <c r="C5438" s="1" t="s">
        <v>57</v>
      </c>
      <c r="D5438" s="9">
        <v>547.83000000000004</v>
      </c>
      <c r="E5438" s="6">
        <v>6.36</v>
      </c>
      <c r="F5438" s="18">
        <v>0.66666666666666696</v>
      </c>
      <c r="G5438" s="1">
        <v>27.1</v>
      </c>
      <c r="H5438" s="1">
        <v>67</v>
      </c>
      <c r="I5438" s="1">
        <v>27.5</v>
      </c>
      <c r="J5438" s="1">
        <v>0.17</v>
      </c>
      <c r="K5438" s="1">
        <v>748</v>
      </c>
      <c r="L5438" s="1">
        <v>1385</v>
      </c>
      <c r="M5438" s="6">
        <f t="shared" si="512"/>
        <v>27.669511714710382</v>
      </c>
      <c r="N5438" s="19">
        <v>0.5</v>
      </c>
      <c r="O5438" s="11" cm="1">
        <f t="array" ref="O5438">ROUND(_xlfn.SWITCH(C5438,"建筑专教",IF(S5438&gt;0.1,1.38,1.28),"阶梯教室",IF(S5438&gt;0.1,1.15,1.05),"公共教室",IF(S5438&gt;0.1,1.22,1.12),IF(S5438&gt;0.1,1.2,1.1))+(MOD(ROW()*11,31)/31-0.5)*0.06,2)</f>
        <v>1.1599999999999999</v>
      </c>
      <c r="P5438" s="12">
        <f t="shared" si="516"/>
        <v>0.15</v>
      </c>
      <c r="Q5438" s="13">
        <f t="shared" si="517"/>
        <v>0.30581016528807586</v>
      </c>
      <c r="R5438" s="1">
        <v>2.4</v>
      </c>
      <c r="S5438" s="1">
        <v>0.49</v>
      </c>
      <c r="T5438" s="1">
        <v>3.5000000000000003E-2</v>
      </c>
      <c r="U5438" s="4" t="s">
        <v>60</v>
      </c>
      <c r="V5438">
        <v>0.42</v>
      </c>
      <c r="W5438">
        <v>0.3</v>
      </c>
      <c r="X5438" s="14">
        <v>0.73</v>
      </c>
      <c r="Y5438" s="14">
        <v>2.38</v>
      </c>
      <c r="Z5438" s="14">
        <v>0.25</v>
      </c>
      <c r="AA5438" s="5">
        <f t="shared" si="513"/>
        <v>2.9249999999999998</v>
      </c>
      <c r="AB5438" s="15" cm="1">
        <f t="array" ref="AB5438">_xlfn.SWITCH(U5438,"夏",122,"冬",90,"春",153,"秋",153,0)</f>
        <v>122</v>
      </c>
      <c r="AC5438" s="16">
        <f t="shared" si="514"/>
        <v>356.84999999999997</v>
      </c>
      <c r="AD5438" s="5">
        <f>IFERROR(AA5438/D5438,0)</f>
        <v>5.3392475768030221E-3</v>
      </c>
      <c r="AE5438" s="15">
        <f t="shared" si="515"/>
        <v>0.33424657534246577</v>
      </c>
      <c r="AF5438" s="5">
        <f>IFERROR(AD5438*AE5438*48,0)</f>
        <v>8.5662010437694516E-2</v>
      </c>
    </row>
    <row r="5439" spans="1:32" x14ac:dyDescent="0.15">
      <c r="A5439" s="17">
        <v>45898</v>
      </c>
      <c r="B5439" s="1" t="s">
        <v>38</v>
      </c>
      <c r="C5439" s="1" t="s">
        <v>57</v>
      </c>
      <c r="D5439" s="9">
        <v>547.83000000000004</v>
      </c>
      <c r="E5439" s="6">
        <v>6.36</v>
      </c>
      <c r="F5439" s="18">
        <v>0.6875</v>
      </c>
      <c r="G5439" s="1">
        <v>27.3</v>
      </c>
      <c r="H5439" s="1">
        <v>69</v>
      </c>
      <c r="I5439" s="1">
        <v>27.7</v>
      </c>
      <c r="J5439" s="1">
        <v>0.15</v>
      </c>
      <c r="K5439" s="1">
        <v>692</v>
      </c>
      <c r="L5439" s="1">
        <v>1460</v>
      </c>
      <c r="M5439" s="6">
        <f t="shared" si="512"/>
        <v>27.856944518007708</v>
      </c>
      <c r="N5439" s="19">
        <v>0.5</v>
      </c>
      <c r="O5439" s="11" cm="1">
        <f t="array" ref="O5439">ROUND(_xlfn.SWITCH(C5439,"建筑专教",IF(S5439&gt;0.1,1.38,1.28),"阶梯教室",IF(S5439&gt;0.1,1.15,1.05),"公共教室",IF(S5439&gt;0.1,1.22,1.12),IF(S5439&gt;0.1,1.2,1.1))+(MOD(ROW()*11,31)/31-0.5)*0.06,2)</f>
        <v>1.08</v>
      </c>
      <c r="P5439" s="12">
        <f t="shared" si="516"/>
        <v>0.12</v>
      </c>
      <c r="Q5439" s="13">
        <f t="shared" si="517"/>
        <v>0.22052854279432929</v>
      </c>
      <c r="R5439" s="1">
        <v>2.1</v>
      </c>
      <c r="S5439" s="1">
        <v>0</v>
      </c>
      <c r="T5439" s="1">
        <v>4.2000000000000003E-2</v>
      </c>
      <c r="U5439" s="4" t="s">
        <v>60</v>
      </c>
      <c r="V5439">
        <v>0.42</v>
      </c>
      <c r="W5439">
        <v>0.3</v>
      </c>
      <c r="X5439" s="14">
        <v>0.73</v>
      </c>
      <c r="Y5439" s="14">
        <v>2.38</v>
      </c>
      <c r="Z5439" s="14">
        <v>0.25</v>
      </c>
      <c r="AA5439" s="5">
        <f t="shared" si="513"/>
        <v>2.1419999999999999</v>
      </c>
      <c r="AB5439" s="15" cm="1">
        <f t="array" ref="AB5439">_xlfn.SWITCH(U5439,"夏",122,"冬",90,"春",153,"秋",153,0)</f>
        <v>122</v>
      </c>
      <c r="AC5439" s="16">
        <f t="shared" si="514"/>
        <v>261.32400000000001</v>
      </c>
      <c r="AD5439" s="5">
        <f>IFERROR(AA5439/D5439,0)</f>
        <v>3.9099720716280597E-3</v>
      </c>
      <c r="AE5439" s="15">
        <f t="shared" si="515"/>
        <v>0.33424657534246577</v>
      </c>
      <c r="AF5439" s="5">
        <f>IFERROR(AD5439*AE5439*48,0)</f>
        <v>6.2730949182065537E-2</v>
      </c>
    </row>
    <row r="5440" spans="1:32" x14ac:dyDescent="0.15">
      <c r="A5440" s="17">
        <v>45898</v>
      </c>
      <c r="B5440" s="1" t="s">
        <v>38</v>
      </c>
      <c r="C5440" s="1" t="s">
        <v>57</v>
      </c>
      <c r="D5440" s="9">
        <v>547.83000000000004</v>
      </c>
      <c r="E5440" s="6">
        <v>6.36</v>
      </c>
      <c r="F5440" s="18">
        <v>0.70833333333333304</v>
      </c>
      <c r="G5440" s="1">
        <v>27.5</v>
      </c>
      <c r="H5440" s="1">
        <v>71</v>
      </c>
      <c r="I5440" s="1">
        <v>27.9</v>
      </c>
      <c r="J5440" s="1">
        <v>0.13</v>
      </c>
      <c r="K5440" s="1">
        <v>542</v>
      </c>
      <c r="L5440" s="1">
        <v>1535</v>
      </c>
      <c r="M5440" s="6">
        <f t="shared" si="512"/>
        <v>28.04375412828108</v>
      </c>
      <c r="N5440" s="19">
        <v>0.5</v>
      </c>
      <c r="O5440" s="11" cm="1">
        <f t="array" ref="O5440">ROUND(_xlfn.SWITCH(C5440,"建筑专教",IF(S5440&gt;0.1,1.38,1.28),"阶梯教室",IF(S5440&gt;0.1,1.15,1.05),"公共教室",IF(S5440&gt;0.1,1.22,1.12),IF(S5440&gt;0.1,1.2,1.1))+(MOD(ROW()*11,31)/31-0.5)*0.06,2)</f>
        <v>1.04</v>
      </c>
      <c r="P5440" s="12">
        <f t="shared" si="516"/>
        <v>0.06</v>
      </c>
      <c r="Q5440" s="13">
        <f t="shared" si="517"/>
        <v>0.2083944905489597</v>
      </c>
      <c r="R5440" s="1">
        <v>0</v>
      </c>
      <c r="S5440" s="1">
        <v>0</v>
      </c>
      <c r="T5440" s="1">
        <v>3.5000000000000003E-2</v>
      </c>
      <c r="U5440" s="4" t="s">
        <v>60</v>
      </c>
      <c r="V5440">
        <v>0.42</v>
      </c>
      <c r="W5440">
        <v>0.3</v>
      </c>
      <c r="X5440" s="14">
        <v>0.73</v>
      </c>
      <c r="Y5440" s="14">
        <v>2.38</v>
      </c>
      <c r="Z5440" s="14">
        <v>0.25</v>
      </c>
      <c r="AA5440" s="5">
        <f t="shared" si="513"/>
        <v>3.5000000000000003E-2</v>
      </c>
      <c r="AB5440" s="15" cm="1">
        <f t="array" ref="AB5440">_xlfn.SWITCH(U5440,"夏",122,"冬",90,"春",153,"秋",153,0)</f>
        <v>122</v>
      </c>
      <c r="AC5440" s="16">
        <f t="shared" si="514"/>
        <v>4.2700000000000005</v>
      </c>
      <c r="AD5440" s="5">
        <f>IFERROR(AA5440/D5440,0)</f>
        <v>6.388843254294216E-5</v>
      </c>
      <c r="AE5440" s="15">
        <f t="shared" si="515"/>
        <v>0.33424657534246577</v>
      </c>
      <c r="AF5440" s="5">
        <f>IFERROR(AD5440*AE5440*48,0)</f>
        <v>1.0250155095108747E-3</v>
      </c>
    </row>
    <row r="5441" spans="1:32" x14ac:dyDescent="0.15">
      <c r="A5441" s="17">
        <v>45898</v>
      </c>
      <c r="B5441" s="1" t="s">
        <v>38</v>
      </c>
      <c r="C5441" s="1" t="s">
        <v>57</v>
      </c>
      <c r="D5441" s="9">
        <v>547.83000000000004</v>
      </c>
      <c r="E5441" s="6">
        <v>6.36</v>
      </c>
      <c r="F5441" s="18">
        <v>0.72916666666666696</v>
      </c>
      <c r="G5441" s="1">
        <v>27.7</v>
      </c>
      <c r="H5441" s="1">
        <v>73</v>
      </c>
      <c r="I5441" s="1">
        <v>28.1</v>
      </c>
      <c r="J5441" s="1">
        <v>0.11</v>
      </c>
      <c r="K5441" s="1">
        <v>515</v>
      </c>
      <c r="L5441" s="1">
        <v>1610</v>
      </c>
      <c r="M5441" s="6">
        <f t="shared" si="512"/>
        <v>28.22979412805779</v>
      </c>
      <c r="N5441" s="19">
        <v>0.5</v>
      </c>
      <c r="O5441" s="11" cm="1">
        <f t="array" ref="O5441">ROUND(_xlfn.SWITCH(C5441,"建筑专教",IF(S5441&gt;0.1,1.38,1.28),"阶梯教室",IF(S5441&gt;0.1,1.15,1.05),"公共教室",IF(S5441&gt;0.1,1.22,1.12),IF(S5441&gt;0.1,1.2,1.1))+(MOD(ROW()*11,31)/31-0.5)*0.06,2)</f>
        <v>1.06</v>
      </c>
      <c r="P5441" s="12">
        <f t="shared" si="516"/>
        <v>0.05</v>
      </c>
      <c r="Q5441" s="13">
        <f t="shared" si="517"/>
        <v>0.32169664853563995</v>
      </c>
      <c r="R5441" s="1">
        <v>0</v>
      </c>
      <c r="S5441" s="1">
        <v>0</v>
      </c>
      <c r="T5441" s="1">
        <v>4.2000000000000003E-2</v>
      </c>
      <c r="U5441" s="4" t="s">
        <v>60</v>
      </c>
      <c r="V5441">
        <v>0.42</v>
      </c>
      <c r="W5441">
        <v>0.3</v>
      </c>
      <c r="X5441" s="14">
        <v>0.73</v>
      </c>
      <c r="Y5441" s="14">
        <v>2.38</v>
      </c>
      <c r="Z5441" s="14">
        <v>0.25</v>
      </c>
      <c r="AA5441" s="5">
        <f t="shared" si="513"/>
        <v>4.2000000000000003E-2</v>
      </c>
      <c r="AB5441" s="15" cm="1">
        <f t="array" ref="AB5441">_xlfn.SWITCH(U5441,"夏",122,"冬",90,"春",153,"秋",153,0)</f>
        <v>122</v>
      </c>
      <c r="AC5441" s="16">
        <f t="shared" si="514"/>
        <v>5.1240000000000006</v>
      </c>
      <c r="AD5441" s="5">
        <f>IFERROR(AA5441/D5441,0)</f>
        <v>7.6666119051530584E-5</v>
      </c>
      <c r="AE5441" s="15">
        <f t="shared" si="515"/>
        <v>0.33424657534246577</v>
      </c>
      <c r="AF5441" s="5">
        <f>IFERROR(AD5441*AE5441*48,0)</f>
        <v>1.2300186114130498E-3</v>
      </c>
    </row>
    <row r="5442" spans="1:32" x14ac:dyDescent="0.15">
      <c r="A5442" s="17">
        <v>45898</v>
      </c>
      <c r="B5442" s="1" t="s">
        <v>38</v>
      </c>
      <c r="C5442" s="1" t="s">
        <v>57</v>
      </c>
      <c r="D5442" s="9">
        <v>547.83000000000004</v>
      </c>
      <c r="E5442" s="6">
        <v>6.36</v>
      </c>
      <c r="F5442" s="18">
        <v>0.75</v>
      </c>
      <c r="G5442" s="1">
        <v>27.5</v>
      </c>
      <c r="H5442" s="1">
        <v>75</v>
      </c>
      <c r="I5442" s="1">
        <v>27.9</v>
      </c>
      <c r="J5442" s="1">
        <v>0.13</v>
      </c>
      <c r="K5442" s="1">
        <v>502</v>
      </c>
      <c r="L5442" s="1">
        <v>1685</v>
      </c>
      <c r="M5442" s="6">
        <f t="shared" si="512"/>
        <v>28.04375412828108</v>
      </c>
      <c r="N5442" s="19">
        <v>0.5</v>
      </c>
      <c r="O5442" s="11" cm="1">
        <f t="array" ref="O5442">ROUND(_xlfn.SWITCH(C5442,"建筑专教",IF(S5442&gt;0.1,1.38,1.28),"阶梯教室",IF(S5442&gt;0.1,1.15,1.05),"公共教室",IF(S5442&gt;0.1,1.22,1.12),IF(S5442&gt;0.1,1.2,1.1))+(MOD(ROW()*11,31)/31-0.5)*0.06,2)</f>
        <v>1.02</v>
      </c>
      <c r="P5442" s="12">
        <f t="shared" si="516"/>
        <v>0.04</v>
      </c>
      <c r="Q5442" s="13">
        <f t="shared" si="517"/>
        <v>0.16437711772758495</v>
      </c>
      <c r="R5442" s="1">
        <v>0</v>
      </c>
      <c r="S5442" s="1">
        <v>0</v>
      </c>
      <c r="T5442" s="1">
        <v>3.5000000000000003E-2</v>
      </c>
      <c r="U5442" s="4" t="s">
        <v>60</v>
      </c>
      <c r="V5442">
        <v>0.42</v>
      </c>
      <c r="W5442">
        <v>0.3</v>
      </c>
      <c r="X5442" s="14">
        <v>0.73</v>
      </c>
      <c r="Y5442" s="14">
        <v>2.38</v>
      </c>
      <c r="Z5442" s="14">
        <v>0.25</v>
      </c>
      <c r="AA5442" s="5">
        <f t="shared" si="513"/>
        <v>3.5000000000000003E-2</v>
      </c>
      <c r="AB5442" s="15" cm="1">
        <f t="array" ref="AB5442">_xlfn.SWITCH(U5442,"夏",122,"冬",90,"春",153,"秋",153,0)</f>
        <v>122</v>
      </c>
      <c r="AC5442" s="16">
        <f t="shared" si="514"/>
        <v>4.2700000000000005</v>
      </c>
      <c r="AD5442" s="5">
        <f>IFERROR(AA5442/D5442,0)</f>
        <v>6.388843254294216E-5</v>
      </c>
      <c r="AE5442" s="15">
        <f t="shared" si="515"/>
        <v>0.33424657534246577</v>
      </c>
      <c r="AF5442" s="5">
        <f>IFERROR(AD5442*AE5442*48,0)</f>
        <v>1.0250155095108747E-3</v>
      </c>
    </row>
    <row r="5443" spans="1:32" x14ac:dyDescent="0.15">
      <c r="A5443" s="17">
        <v>45898</v>
      </c>
      <c r="B5443" s="1" t="s">
        <v>38</v>
      </c>
      <c r="C5443" s="1" t="s">
        <v>57</v>
      </c>
      <c r="D5443" s="9">
        <v>547.83000000000004</v>
      </c>
      <c r="E5443" s="6">
        <v>6.36</v>
      </c>
      <c r="F5443" s="18">
        <v>0.79166666666666696</v>
      </c>
      <c r="G5443" s="1">
        <v>27.1</v>
      </c>
      <c r="H5443" s="1">
        <v>77</v>
      </c>
      <c r="I5443" s="1">
        <v>27.5</v>
      </c>
      <c r="J5443" s="1">
        <v>0.15</v>
      </c>
      <c r="K5443" s="1">
        <v>475</v>
      </c>
      <c r="L5443" s="1">
        <v>1835</v>
      </c>
      <c r="M5443" s="6">
        <f t="shared" si="512"/>
        <v>27.657257609344185</v>
      </c>
      <c r="N5443" s="19">
        <v>0.5</v>
      </c>
      <c r="O5443" s="11" cm="1">
        <f t="array" ref="O5443">ROUND(_xlfn.SWITCH(C5443,"建筑专教",IF(S5443&gt;0.1,1.38,1.28),"阶梯教室",IF(S5443&gt;0.1,1.15,1.05),"公共教室",IF(S5443&gt;0.1,1.22,1.12),IF(S5443&gt;0.1,1.2,1.1))+(MOD(ROW()*11,31)/31-0.5)*0.06,2)</f>
        <v>1.04</v>
      </c>
      <c r="P5443" s="12">
        <f t="shared" si="516"/>
        <v>0.03</v>
      </c>
      <c r="Q5443" s="13">
        <f t="shared" si="517"/>
        <v>5.9208757008262787E-2</v>
      </c>
      <c r="R5443" s="1">
        <v>0</v>
      </c>
      <c r="S5443" s="1">
        <v>0</v>
      </c>
      <c r="T5443" s="1">
        <v>3.5000000000000003E-2</v>
      </c>
      <c r="U5443" s="4" t="s">
        <v>60</v>
      </c>
      <c r="V5443">
        <v>0.42</v>
      </c>
      <c r="W5443">
        <v>0.3</v>
      </c>
      <c r="X5443" s="14">
        <v>0.73</v>
      </c>
      <c r="Y5443" s="14">
        <v>2.38</v>
      </c>
      <c r="Z5443" s="14">
        <v>0.25</v>
      </c>
      <c r="AA5443" s="5">
        <f t="shared" si="513"/>
        <v>3.5000000000000003E-2</v>
      </c>
      <c r="AB5443" s="15" cm="1">
        <f t="array" ref="AB5443">_xlfn.SWITCH(U5443,"夏",122,"冬",90,"春",153,"秋",153,0)</f>
        <v>122</v>
      </c>
      <c r="AC5443" s="16">
        <f t="shared" si="514"/>
        <v>4.2700000000000005</v>
      </c>
      <c r="AD5443" s="5">
        <f>IFERROR(AA5443/D5443,0)</f>
        <v>6.388843254294216E-5</v>
      </c>
      <c r="AE5443" s="15">
        <f t="shared" si="515"/>
        <v>0.33424657534246577</v>
      </c>
      <c r="AF5443" s="5">
        <f>IFERROR(AD5443*AE5443*48,0)</f>
        <v>1.0250155095108747E-3</v>
      </c>
    </row>
    <row r="5444" spans="1:32" x14ac:dyDescent="0.15">
      <c r="A5444" s="17">
        <v>45898</v>
      </c>
      <c r="B5444" s="1" t="s">
        <v>38</v>
      </c>
      <c r="C5444" s="1" t="s">
        <v>57</v>
      </c>
      <c r="D5444" s="9">
        <v>547.83000000000004</v>
      </c>
      <c r="E5444" s="6">
        <v>6.36</v>
      </c>
      <c r="F5444" s="18">
        <v>0.8125</v>
      </c>
      <c r="G5444" s="1">
        <v>26.9</v>
      </c>
      <c r="H5444" s="1">
        <v>75</v>
      </c>
      <c r="I5444" s="1">
        <v>27.3</v>
      </c>
      <c r="J5444" s="1">
        <v>0.13</v>
      </c>
      <c r="K5444" s="1">
        <v>462</v>
      </c>
      <c r="L5444" s="1">
        <v>1910</v>
      </c>
      <c r="M5444" s="6">
        <f t="shared" si="512"/>
        <v>27.444616252987373</v>
      </c>
      <c r="N5444" s="19">
        <v>0.5</v>
      </c>
      <c r="O5444" s="11" cm="1">
        <f t="array" ref="O5444">ROUND(_xlfn.SWITCH(C5444,"建筑专教",IF(S5444&gt;0.1,1.38,1.28),"阶梯教室",IF(S5444&gt;0.1,1.15,1.05),"公共教室",IF(S5444&gt;0.1,1.22,1.12),IF(S5444&gt;0.1,1.2,1.1))+(MOD(ROW()*11,31)/31-0.5)*0.06,2)</f>
        <v>1.06</v>
      </c>
      <c r="P5444" s="12">
        <f t="shared" si="516"/>
        <v>0.03</v>
      </c>
      <c r="Q5444" s="13">
        <f t="shared" si="517"/>
        <v>2.7982906498602834E-2</v>
      </c>
      <c r="R5444" s="1">
        <v>0</v>
      </c>
      <c r="S5444" s="1">
        <v>0</v>
      </c>
      <c r="T5444" s="1">
        <v>3.7999999999999999E-2</v>
      </c>
      <c r="U5444" s="4" t="s">
        <v>60</v>
      </c>
      <c r="V5444">
        <v>0.42</v>
      </c>
      <c r="W5444">
        <v>0.3</v>
      </c>
      <c r="X5444" s="14">
        <v>0.73</v>
      </c>
      <c r="Y5444" s="14">
        <v>2.38</v>
      </c>
      <c r="Z5444" s="14">
        <v>0.25</v>
      </c>
      <c r="AA5444" s="5">
        <f t="shared" si="513"/>
        <v>3.7999999999999999E-2</v>
      </c>
      <c r="AB5444" s="15" cm="1">
        <f t="array" ref="AB5444">_xlfn.SWITCH(U5444,"夏",122,"冬",90,"春",153,"秋",153,0)</f>
        <v>122</v>
      </c>
      <c r="AC5444" s="16">
        <f t="shared" si="514"/>
        <v>4.6360000000000001</v>
      </c>
      <c r="AD5444" s="5">
        <f>IFERROR(AA5444/D5444,0)</f>
        <v>6.9364583903765761E-5</v>
      </c>
      <c r="AE5444" s="15">
        <f t="shared" si="515"/>
        <v>0.33424657534246577</v>
      </c>
      <c r="AF5444" s="5">
        <f>IFERROR(AD5444*AE5444*48,0)</f>
        <v>1.1128739817546638E-3</v>
      </c>
    </row>
    <row r="5445" spans="1:32" x14ac:dyDescent="0.15">
      <c r="A5445" s="17">
        <v>45898</v>
      </c>
      <c r="B5445" s="1" t="s">
        <v>38</v>
      </c>
      <c r="C5445" s="1" t="s">
        <v>57</v>
      </c>
      <c r="D5445" s="9">
        <v>547.83000000000004</v>
      </c>
      <c r="E5445" s="6">
        <v>6.36</v>
      </c>
      <c r="F5445" s="18">
        <v>0.83333333333333304</v>
      </c>
      <c r="G5445" s="1">
        <v>26.7</v>
      </c>
      <c r="H5445" s="1">
        <v>73</v>
      </c>
      <c r="I5445" s="1">
        <v>27.1</v>
      </c>
      <c r="J5445" s="1">
        <v>0.11</v>
      </c>
      <c r="K5445" s="1">
        <v>448</v>
      </c>
      <c r="L5445" s="1">
        <v>1985</v>
      </c>
      <c r="M5445" s="6">
        <f t="shared" si="512"/>
        <v>27.231094179150887</v>
      </c>
      <c r="N5445" s="19">
        <v>0.5</v>
      </c>
      <c r="O5445" s="11" cm="1">
        <f t="array" ref="O5445">ROUND(_xlfn.SWITCH(C5445,"建筑专教",IF(S5445&gt;0.1,1.38,1.28),"阶梯教室",IF(S5445&gt;0.1,1.15,1.05),"公共教室",IF(S5445&gt;0.1,1.22,1.12),IF(S5445&gt;0.1,1.2,1.1))+(MOD(ROW()*11,31)/31-0.5)*0.06,2)</f>
        <v>1.03</v>
      </c>
      <c r="P5445" s="12">
        <f t="shared" si="516"/>
        <v>0.02</v>
      </c>
      <c r="Q5445" s="13">
        <f t="shared" si="517"/>
        <v>-0.12355420643455729</v>
      </c>
      <c r="R5445" s="1">
        <v>0</v>
      </c>
      <c r="S5445" s="1">
        <v>0</v>
      </c>
      <c r="T5445" s="1">
        <v>3.2000000000000001E-2</v>
      </c>
      <c r="U5445" s="4" t="s">
        <v>60</v>
      </c>
      <c r="V5445">
        <v>0.42</v>
      </c>
      <c r="W5445">
        <v>0.3</v>
      </c>
      <c r="X5445" s="14">
        <v>0.73</v>
      </c>
      <c r="Y5445" s="14">
        <v>2.38</v>
      </c>
      <c r="Z5445" s="14">
        <v>0.25</v>
      </c>
      <c r="AA5445" s="5">
        <f t="shared" si="513"/>
        <v>3.2000000000000001E-2</v>
      </c>
      <c r="AB5445" s="15" cm="1">
        <f t="array" ref="AB5445">_xlfn.SWITCH(U5445,"夏",122,"冬",90,"春",153,"秋",153,0)</f>
        <v>122</v>
      </c>
      <c r="AC5445" s="16">
        <f t="shared" si="514"/>
        <v>3.9039999999999999</v>
      </c>
      <c r="AD5445" s="5">
        <f>IFERROR(AA5445/D5445,0)</f>
        <v>5.8412281182118539E-5</v>
      </c>
      <c r="AE5445" s="15">
        <f t="shared" si="515"/>
        <v>0.33424657534246577</v>
      </c>
      <c r="AF5445" s="5">
        <f>IFERROR(AD5445*AE5445*48,0)</f>
        <v>9.3715703726708545E-4</v>
      </c>
    </row>
    <row r="5446" spans="1:32" x14ac:dyDescent="0.15">
      <c r="A5446" s="17">
        <v>45898</v>
      </c>
      <c r="B5446" s="1" t="s">
        <v>38</v>
      </c>
      <c r="C5446" s="1" t="s">
        <v>57</v>
      </c>
      <c r="D5446" s="9">
        <v>547.83000000000004</v>
      </c>
      <c r="E5446" s="6">
        <v>6.36</v>
      </c>
      <c r="F5446" s="18">
        <v>0.85416666666666696</v>
      </c>
      <c r="G5446" s="1">
        <v>26.5</v>
      </c>
      <c r="H5446" s="1">
        <v>71</v>
      </c>
      <c r="I5446" s="1">
        <v>26.9</v>
      </c>
      <c r="J5446" s="1">
        <v>0.13</v>
      </c>
      <c r="K5446" s="1">
        <v>435</v>
      </c>
      <c r="L5446" s="1">
        <v>2060</v>
      </c>
      <c r="M5446" s="6">
        <f t="shared" si="512"/>
        <v>27.045194833305629</v>
      </c>
      <c r="N5446" s="19">
        <v>0.5</v>
      </c>
      <c r="O5446" s="11" cm="1">
        <f t="array" ref="O5446">ROUND(_xlfn.SWITCH(C5446,"建筑专教",IF(S5446&gt;0.1,1.38,1.28),"阶梯教室",IF(S5446&gt;0.1,1.15,1.05),"公共教室",IF(S5446&gt;0.1,1.22,1.12),IF(S5446&gt;0.1,1.2,1.1))+(MOD(ROW()*11,31)/31-0.5)*0.06,2)</f>
        <v>1.05</v>
      </c>
      <c r="P5446" s="12">
        <f t="shared" si="516"/>
        <v>0.01</v>
      </c>
      <c r="Q5446" s="13">
        <f t="shared" si="517"/>
        <v>-0.14677937331796687</v>
      </c>
      <c r="R5446" s="1">
        <v>0</v>
      </c>
      <c r="S5446" s="1">
        <v>0</v>
      </c>
      <c r="T5446" s="1">
        <v>0.02</v>
      </c>
      <c r="U5446" s="4" t="s">
        <v>60</v>
      </c>
      <c r="V5446">
        <v>0.42</v>
      </c>
      <c r="W5446">
        <v>0.3</v>
      </c>
      <c r="X5446" s="14">
        <v>0.73</v>
      </c>
      <c r="Y5446" s="14">
        <v>2.38</v>
      </c>
      <c r="Z5446" s="14">
        <v>0.25</v>
      </c>
      <c r="AA5446" s="5">
        <f t="shared" si="513"/>
        <v>0.02</v>
      </c>
      <c r="AB5446" s="15" cm="1">
        <f t="array" ref="AB5446">_xlfn.SWITCH(U5446,"夏",122,"冬",90,"春",153,"秋",153,0)</f>
        <v>122</v>
      </c>
      <c r="AC5446" s="16">
        <f t="shared" si="514"/>
        <v>2.44</v>
      </c>
      <c r="AD5446" s="5">
        <f>IFERROR(AA5446/D5446,0)</f>
        <v>3.6507675738824083E-5</v>
      </c>
      <c r="AE5446" s="15">
        <f t="shared" si="515"/>
        <v>0.33424657534246577</v>
      </c>
      <c r="AF5446" s="5">
        <f>IFERROR(AD5446*AE5446*48,0)</f>
        <v>5.8572314829192823E-4</v>
      </c>
    </row>
    <row r="5447" spans="1:32" x14ac:dyDescent="0.15">
      <c r="A5447" s="17">
        <v>45898</v>
      </c>
      <c r="B5447" s="1" t="s">
        <v>38</v>
      </c>
      <c r="C5447" s="1" t="s">
        <v>57</v>
      </c>
      <c r="D5447" s="9">
        <v>547.83000000000004</v>
      </c>
      <c r="E5447" s="6">
        <v>6.36</v>
      </c>
      <c r="F5447" s="18">
        <v>0.875</v>
      </c>
      <c r="G5447" s="1">
        <v>26.3</v>
      </c>
      <c r="H5447" s="1">
        <v>69</v>
      </c>
      <c r="I5447" s="1">
        <v>26.7</v>
      </c>
      <c r="J5447" s="1">
        <v>0.15</v>
      </c>
      <c r="K5447" s="1">
        <v>422</v>
      </c>
      <c r="L5447" s="1">
        <v>2135</v>
      </c>
      <c r="M5447" s="6">
        <f t="shared" si="512"/>
        <v>26.858518329288643</v>
      </c>
      <c r="N5447" s="19">
        <v>0.5</v>
      </c>
      <c r="O5447" s="11" cm="1">
        <f t="array" ref="O5447">ROUND(_xlfn.SWITCH(C5447,"建筑专教",IF(S5447&gt;0.1,1.38,1.28),"阶梯教室",IF(S5447&gt;0.1,1.15,1.05),"公共教室",IF(S5447&gt;0.1,1.22,1.12),IF(S5447&gt;0.1,1.2,1.1))+(MOD(ROW()*11,31)/31-0.5)*0.06,2)</f>
        <v>1.07</v>
      </c>
      <c r="P5447" s="12">
        <f t="shared" si="516"/>
        <v>0.01</v>
      </c>
      <c r="Q5447" s="13">
        <f t="shared" si="517"/>
        <v>-0.16930574243895771</v>
      </c>
      <c r="R5447" s="1">
        <v>0</v>
      </c>
      <c r="S5447" s="1">
        <v>0</v>
      </c>
      <c r="T5447" s="1">
        <v>4.2000000000000003E-2</v>
      </c>
      <c r="U5447" s="4" t="s">
        <v>60</v>
      </c>
      <c r="V5447">
        <v>0.42</v>
      </c>
      <c r="W5447">
        <v>0.3</v>
      </c>
      <c r="X5447" s="14">
        <v>0.73</v>
      </c>
      <c r="Y5447" s="14">
        <v>2.38</v>
      </c>
      <c r="Z5447" s="14">
        <v>0.25</v>
      </c>
      <c r="AA5447" s="5">
        <f t="shared" si="513"/>
        <v>4.2000000000000003E-2</v>
      </c>
      <c r="AB5447" s="15" cm="1">
        <f t="array" ref="AB5447">_xlfn.SWITCH(U5447,"夏",122,"冬",90,"春",153,"秋",153,0)</f>
        <v>122</v>
      </c>
      <c r="AC5447" s="16">
        <f t="shared" si="514"/>
        <v>5.1240000000000006</v>
      </c>
      <c r="AD5447" s="5">
        <f>IFERROR(AA5447/D5447,0)</f>
        <v>7.6666119051530584E-5</v>
      </c>
      <c r="AE5447" s="15">
        <f t="shared" si="515"/>
        <v>0.33424657534246577</v>
      </c>
      <c r="AF5447" s="5">
        <f>IFERROR(AD5447*AE5447*48,0)</f>
        <v>1.2300186114130498E-3</v>
      </c>
    </row>
    <row r="5448" spans="1:32" x14ac:dyDescent="0.15">
      <c r="A5448" s="17">
        <v>45898</v>
      </c>
      <c r="B5448" s="1" t="s">
        <v>38</v>
      </c>
      <c r="C5448" s="1" t="s">
        <v>57</v>
      </c>
      <c r="D5448" s="9">
        <v>547.83000000000004</v>
      </c>
      <c r="E5448" s="6">
        <v>6.36</v>
      </c>
      <c r="F5448" s="18">
        <v>0.89583333333333304</v>
      </c>
      <c r="G5448" s="1">
        <v>26.1</v>
      </c>
      <c r="H5448" s="1">
        <v>67</v>
      </c>
      <c r="I5448" s="1">
        <v>26.5</v>
      </c>
      <c r="J5448" s="1">
        <v>0.15</v>
      </c>
      <c r="K5448" s="1">
        <v>408</v>
      </c>
      <c r="L5448" s="1">
        <v>2210</v>
      </c>
      <c r="M5448" s="6">
        <f t="shared" si="512"/>
        <v>26.658835611842449</v>
      </c>
      <c r="N5448" s="19">
        <v>0.5</v>
      </c>
      <c r="O5448" s="11" cm="1">
        <f t="array" ref="O5448">ROUND(_xlfn.SWITCH(C5448,"建筑专教",IF(S5448&gt;0.1,1.38,1.28),"阶梯教室",IF(S5448&gt;0.1,1.15,1.05),"公共教室",IF(S5448&gt;0.1,1.22,1.12),IF(S5448&gt;0.1,1.2,1.1))+(MOD(ROW()*11,31)/31-0.5)*0.06,2)</f>
        <v>1.03</v>
      </c>
      <c r="P5448" s="12">
        <f t="shared" si="516"/>
        <v>0</v>
      </c>
      <c r="Q5448" s="13">
        <f t="shared" si="517"/>
        <v>-0.35239791434230394</v>
      </c>
      <c r="R5448" s="1">
        <v>0</v>
      </c>
      <c r="S5448" s="1">
        <v>0</v>
      </c>
      <c r="T5448" s="1">
        <v>4.2000000000000003E-2</v>
      </c>
      <c r="U5448" s="4" t="s">
        <v>60</v>
      </c>
      <c r="V5448">
        <v>0.42</v>
      </c>
      <c r="W5448">
        <v>0.3</v>
      </c>
      <c r="X5448" s="14">
        <v>0.73</v>
      </c>
      <c r="Y5448" s="14">
        <v>2.38</v>
      </c>
      <c r="Z5448" s="14">
        <v>0.25</v>
      </c>
      <c r="AA5448" s="5">
        <f t="shared" si="513"/>
        <v>4.2000000000000003E-2</v>
      </c>
      <c r="AB5448" s="15" cm="1">
        <f t="array" ref="AB5448">_xlfn.SWITCH(U5448,"夏",122,"冬",90,"春",153,"秋",153,0)</f>
        <v>122</v>
      </c>
      <c r="AC5448" s="16">
        <f t="shared" si="514"/>
        <v>5.1240000000000006</v>
      </c>
      <c r="AD5448" s="5">
        <f>IFERROR(AA5448/D5448,0)</f>
        <v>7.6666119051530584E-5</v>
      </c>
      <c r="AE5448" s="15">
        <f t="shared" si="515"/>
        <v>0.33424657534246577</v>
      </c>
      <c r="AF5448" s="5">
        <f>IFERROR(AD5448*AE5448*48,0)</f>
        <v>1.2300186114130498E-3</v>
      </c>
    </row>
    <row r="5449" spans="1:32" x14ac:dyDescent="0.15">
      <c r="A5449" s="17">
        <v>45898</v>
      </c>
      <c r="B5449" s="1" t="s">
        <v>38</v>
      </c>
      <c r="C5449" s="1" t="s">
        <v>57</v>
      </c>
      <c r="D5449" s="9">
        <v>547.83000000000004</v>
      </c>
      <c r="E5449" s="6">
        <v>6.36</v>
      </c>
      <c r="F5449" s="18">
        <v>0.91666666666666696</v>
      </c>
      <c r="G5449" s="1">
        <v>25.9</v>
      </c>
      <c r="H5449" s="1">
        <v>65</v>
      </c>
      <c r="I5449" s="1">
        <v>26.3</v>
      </c>
      <c r="J5449" s="1">
        <v>0.13</v>
      </c>
      <c r="K5449" s="1">
        <v>395</v>
      </c>
      <c r="L5449" s="1">
        <v>2285</v>
      </c>
      <c r="M5449" s="6">
        <f t="shared" si="512"/>
        <v>26.446068500674585</v>
      </c>
      <c r="N5449" s="19">
        <v>0.5</v>
      </c>
      <c r="O5449" s="11" cm="1">
        <f t="array" ref="O5449">ROUND(_xlfn.SWITCH(C5449,"建筑专教",IF(S5449&gt;0.1,1.38,1.28),"阶梯教室",IF(S5449&gt;0.1,1.15,1.05),"公共教室",IF(S5449&gt;0.1,1.22,1.12),IF(S5449&gt;0.1,1.2,1.1))+(MOD(ROW()*11,31)/31-0.5)*0.06,2)</f>
        <v>1.05</v>
      </c>
      <c r="P5449" s="12">
        <f t="shared" si="516"/>
        <v>0</v>
      </c>
      <c r="Q5449" s="13">
        <f t="shared" si="517"/>
        <v>-0.37576816559485032</v>
      </c>
      <c r="R5449" s="1">
        <v>0</v>
      </c>
      <c r="S5449" s="1">
        <v>0</v>
      </c>
      <c r="T5449" s="1">
        <v>8.0000000000000002E-3</v>
      </c>
      <c r="U5449" s="4" t="s">
        <v>60</v>
      </c>
      <c r="V5449">
        <v>0.42</v>
      </c>
      <c r="W5449">
        <v>0.3</v>
      </c>
      <c r="X5449" s="14">
        <v>0.73</v>
      </c>
      <c r="Y5449" s="14">
        <v>2.38</v>
      </c>
      <c r="Z5449" s="14">
        <v>0.25</v>
      </c>
      <c r="AA5449" s="5">
        <f t="shared" si="513"/>
        <v>8.0000000000000002E-3</v>
      </c>
      <c r="AB5449" s="15" cm="1">
        <f t="array" ref="AB5449">_xlfn.SWITCH(U5449,"夏",122,"冬",90,"春",153,"秋",153,0)</f>
        <v>122</v>
      </c>
      <c r="AC5449" s="16">
        <f t="shared" si="514"/>
        <v>0.97599999999999998</v>
      </c>
      <c r="AD5449" s="5">
        <f>IFERROR(AA5449/D5449,0)</f>
        <v>1.4603070295529635E-5</v>
      </c>
      <c r="AE5449" s="15">
        <f t="shared" si="515"/>
        <v>0.33424657534246577</v>
      </c>
      <c r="AF5449" s="5">
        <f>IFERROR(AD5449*AE5449*48,0)</f>
        <v>2.3428925931677136E-4</v>
      </c>
    </row>
    <row r="5450" spans="1:32" x14ac:dyDescent="0.15">
      <c r="A5450" s="17">
        <v>45898</v>
      </c>
      <c r="B5450" s="1" t="s">
        <v>39</v>
      </c>
      <c r="C5450" s="1" t="s">
        <v>33</v>
      </c>
      <c r="D5450" s="6">
        <v>78.14</v>
      </c>
      <c r="E5450" s="6">
        <v>3.9</v>
      </c>
      <c r="F5450" s="18">
        <v>0.33333333333333298</v>
      </c>
      <c r="G5450" s="1">
        <v>22.8</v>
      </c>
      <c r="H5450" s="1">
        <v>68</v>
      </c>
      <c r="I5450" s="1">
        <v>23.3</v>
      </c>
      <c r="J5450" s="1">
        <v>0.11</v>
      </c>
      <c r="K5450" s="1">
        <v>408</v>
      </c>
      <c r="L5450" s="1">
        <v>195</v>
      </c>
      <c r="M5450" s="6">
        <f t="shared" si="512"/>
        <v>23.470215262831744</v>
      </c>
      <c r="N5450" s="19">
        <v>0.5</v>
      </c>
      <c r="O5450" s="11" cm="1">
        <f t="array" ref="O5450">ROUND(_xlfn.SWITCH(C5450,"建筑专教",IF(S5450&gt;0.1,1.38,1.28),"阶梯教室",IF(S5450&gt;0.1,1.15,1.05),"公共教室",IF(S5450&gt;0.1,1.22,1.12),IF(S5450&gt;0.1,1.2,1.1))+(MOD(ROW()*11,31)/31-0.5)*0.06,2)</f>
        <v>1.22</v>
      </c>
      <c r="P5450" s="12">
        <f t="shared" si="516"/>
        <v>0.01</v>
      </c>
      <c r="Q5450" s="13">
        <f t="shared" si="517"/>
        <v>-0.97490980395268634</v>
      </c>
      <c r="R5450" s="1">
        <v>0</v>
      </c>
      <c r="S5450" s="1">
        <v>0.15</v>
      </c>
      <c r="T5450" s="1">
        <v>4.0000000000000001E-3</v>
      </c>
      <c r="U5450" s="4" t="s">
        <v>60</v>
      </c>
      <c r="V5450">
        <v>0.42</v>
      </c>
      <c r="W5450">
        <v>0.4</v>
      </c>
      <c r="X5450">
        <v>0.76</v>
      </c>
      <c r="Y5450">
        <v>2.4300000000000002</v>
      </c>
      <c r="Z5450">
        <v>0.23</v>
      </c>
      <c r="AA5450" s="5">
        <f t="shared" si="513"/>
        <v>0.154</v>
      </c>
      <c r="AB5450" s="15" cm="1">
        <f t="array" ref="AB5450">_xlfn.SWITCH(U5450,"夏",122,"冬",90,"春",153,"秋",153,0)</f>
        <v>122</v>
      </c>
      <c r="AC5450" s="16">
        <f t="shared" si="514"/>
        <v>18.788</v>
      </c>
      <c r="AD5450" s="5">
        <f>IFERROR(AA5450/D5450,0)</f>
        <v>1.9708216022523675E-3</v>
      </c>
      <c r="AE5450" s="15">
        <f t="shared" si="515"/>
        <v>0.33424657534246577</v>
      </c>
      <c r="AF5450" s="5">
        <f>IFERROR(AD5450*AE5450*48,0)</f>
        <v>3.1619537815862644E-2</v>
      </c>
    </row>
    <row r="5451" spans="1:32" x14ac:dyDescent="0.15">
      <c r="A5451" s="17">
        <v>45898</v>
      </c>
      <c r="B5451" s="1" t="s">
        <v>39</v>
      </c>
      <c r="C5451" s="1" t="s">
        <v>33</v>
      </c>
      <c r="D5451" s="6">
        <v>78.14</v>
      </c>
      <c r="E5451" s="6">
        <v>3.9</v>
      </c>
      <c r="F5451" s="18">
        <v>0.35416666666666702</v>
      </c>
      <c r="G5451" s="1">
        <v>23.4</v>
      </c>
      <c r="H5451" s="1">
        <v>66</v>
      </c>
      <c r="I5451" s="1">
        <v>23.9</v>
      </c>
      <c r="J5451" s="1">
        <v>0.14000000000000001</v>
      </c>
      <c r="K5451" s="1">
        <v>525</v>
      </c>
      <c r="L5451" s="1">
        <v>265</v>
      </c>
      <c r="M5451" s="6">
        <f t="shared" si="512"/>
        <v>24.095501777711945</v>
      </c>
      <c r="N5451" s="19">
        <v>0.5</v>
      </c>
      <c r="O5451" s="11" cm="1">
        <f t="array" ref="O5451">ROUND(_xlfn.SWITCH(C5451,"建筑专教",IF(S5451&gt;0.1,1.38,1.28),"阶梯教室",IF(S5451&gt;0.1,1.15,1.05),"公共教室",IF(S5451&gt;0.1,1.22,1.12),IF(S5451&gt;0.1,1.2,1.1))+(MOD(ROW()*11,31)/31-0.5)*0.06,2)</f>
        <v>1.18</v>
      </c>
      <c r="P5451" s="12">
        <f t="shared" si="516"/>
        <v>0.1</v>
      </c>
      <c r="Q5451" s="13">
        <f t="shared" si="517"/>
        <v>-0.88497917589635711</v>
      </c>
      <c r="R5451" s="1">
        <v>1.4</v>
      </c>
      <c r="S5451" s="1">
        <v>0.28000000000000003</v>
      </c>
      <c r="T5451" s="1">
        <v>4.0000000000000001E-3</v>
      </c>
      <c r="U5451" s="4" t="s">
        <v>60</v>
      </c>
      <c r="V5451">
        <v>0.42</v>
      </c>
      <c r="W5451">
        <v>0.4</v>
      </c>
      <c r="X5451">
        <v>0.76</v>
      </c>
      <c r="Y5451">
        <v>2.4300000000000002</v>
      </c>
      <c r="Z5451">
        <v>0.23</v>
      </c>
      <c r="AA5451" s="5">
        <f t="shared" si="513"/>
        <v>1.6839999999999999</v>
      </c>
      <c r="AB5451" s="15" cm="1">
        <f t="array" ref="AB5451">_xlfn.SWITCH(U5451,"夏",122,"冬",90,"春",153,"秋",153,0)</f>
        <v>122</v>
      </c>
      <c r="AC5451" s="16">
        <f t="shared" si="514"/>
        <v>205.44799999999998</v>
      </c>
      <c r="AD5451" s="5">
        <f>IFERROR(AA5451/D5451,0)</f>
        <v>2.1551062196058356E-2</v>
      </c>
      <c r="AE5451" s="15">
        <f t="shared" si="515"/>
        <v>0.33424657534246577</v>
      </c>
      <c r="AF5451" s="5">
        <f>IFERROR(AD5451*AE5451*48,0)</f>
        <v>0.34576169923319927</v>
      </c>
    </row>
    <row r="5452" spans="1:32" x14ac:dyDescent="0.15">
      <c r="A5452" s="17">
        <v>45898</v>
      </c>
      <c r="B5452" s="1" t="s">
        <v>39</v>
      </c>
      <c r="C5452" s="1" t="s">
        <v>33</v>
      </c>
      <c r="D5452" s="6">
        <v>78.14</v>
      </c>
      <c r="E5452" s="6">
        <v>3.9</v>
      </c>
      <c r="F5452" s="18">
        <v>0.375</v>
      </c>
      <c r="G5452" s="1">
        <v>23.9</v>
      </c>
      <c r="H5452" s="1">
        <v>64</v>
      </c>
      <c r="I5452" s="1">
        <v>24.4</v>
      </c>
      <c r="J5452" s="1">
        <v>0.16</v>
      </c>
      <c r="K5452" s="1">
        <v>685</v>
      </c>
      <c r="L5452" s="1">
        <v>335</v>
      </c>
      <c r="M5452" s="6">
        <f t="shared" si="512"/>
        <v>24.610727916935218</v>
      </c>
      <c r="N5452" s="19">
        <v>0.5</v>
      </c>
      <c r="O5452" s="11" cm="1">
        <f t="array" ref="O5452">ROUND(_xlfn.SWITCH(C5452,"建筑专教",IF(S5452&gt;0.1,1.38,1.28),"阶梯教室",IF(S5452&gt;0.1,1.15,1.05),"公共教室",IF(S5452&gt;0.1,1.22,1.12),IF(S5452&gt;0.1,1.2,1.1))+(MOD(ROW()*11,31)/31-0.5)*0.06,2)</f>
        <v>1.2</v>
      </c>
      <c r="P5452" s="12">
        <f t="shared" si="516"/>
        <v>0.23</v>
      </c>
      <c r="Q5452" s="13">
        <f t="shared" si="517"/>
        <v>-0.65610007433784612</v>
      </c>
      <c r="R5452" s="1">
        <v>2</v>
      </c>
      <c r="S5452" s="1">
        <v>0.22</v>
      </c>
      <c r="T5452" s="1">
        <v>3.2000000000000001E-2</v>
      </c>
      <c r="U5452" s="4" t="s">
        <v>60</v>
      </c>
      <c r="V5452">
        <v>0.42</v>
      </c>
      <c r="W5452">
        <v>0.4</v>
      </c>
      <c r="X5452">
        <v>0.76</v>
      </c>
      <c r="Y5452">
        <v>2.4300000000000002</v>
      </c>
      <c r="Z5452">
        <v>0.23</v>
      </c>
      <c r="AA5452" s="5">
        <f t="shared" si="513"/>
        <v>2.2520000000000002</v>
      </c>
      <c r="AB5452" s="15" cm="1">
        <f t="array" ref="AB5452">_xlfn.SWITCH(U5452,"夏",122,"冬",90,"春",153,"秋",153,0)</f>
        <v>122</v>
      </c>
      <c r="AC5452" s="16">
        <f t="shared" si="514"/>
        <v>274.74400000000003</v>
      </c>
      <c r="AD5452" s="5">
        <f>IFERROR(AA5452/D5452,0)</f>
        <v>2.8820066547222935E-2</v>
      </c>
      <c r="AE5452" s="15">
        <f t="shared" si="515"/>
        <v>0.33424657534246577</v>
      </c>
      <c r="AF5452" s="5">
        <f>IFERROR(AD5452*AE5452*48,0)</f>
        <v>0.46238441013845899</v>
      </c>
    </row>
    <row r="5453" spans="1:32" x14ac:dyDescent="0.15">
      <c r="A5453" s="17">
        <v>45898</v>
      </c>
      <c r="B5453" s="1" t="s">
        <v>39</v>
      </c>
      <c r="C5453" s="1" t="s">
        <v>33</v>
      </c>
      <c r="D5453" s="6">
        <v>78.14</v>
      </c>
      <c r="E5453" s="6">
        <v>3.9</v>
      </c>
      <c r="F5453" s="18">
        <v>0.39583333333333298</v>
      </c>
      <c r="G5453" s="1">
        <v>24.3</v>
      </c>
      <c r="H5453" s="1">
        <v>62</v>
      </c>
      <c r="I5453" s="1">
        <v>24.8</v>
      </c>
      <c r="J5453" s="1">
        <v>0.14000000000000001</v>
      </c>
      <c r="K5453" s="1">
        <v>758</v>
      </c>
      <c r="L5453" s="1">
        <v>405</v>
      </c>
      <c r="M5453" s="6">
        <f t="shared" si="512"/>
        <v>24.993737799644293</v>
      </c>
      <c r="N5453" s="19">
        <v>0.5</v>
      </c>
      <c r="O5453" s="11" cm="1">
        <f t="array" ref="O5453">ROUND(_xlfn.SWITCH(C5453,"建筑专教",IF(S5453&gt;0.1,1.38,1.28),"阶梯教室",IF(S5453&gt;0.1,1.15,1.05),"公共教室",IF(S5453&gt;0.1,1.22,1.12),IF(S5453&gt;0.1,1.2,1.1))+(MOD(ROW()*11,31)/31-0.5)*0.06,2)</f>
        <v>1.23</v>
      </c>
      <c r="P5453" s="12">
        <f t="shared" si="516"/>
        <v>0.28999999999999998</v>
      </c>
      <c r="Q5453" s="13">
        <f t="shared" si="517"/>
        <v>-0.45041131112246191</v>
      </c>
      <c r="R5453" s="1">
        <v>2.4</v>
      </c>
      <c r="S5453" s="1">
        <v>0.15</v>
      </c>
      <c r="T5453" s="1">
        <v>3.7999999999999999E-2</v>
      </c>
      <c r="U5453" s="4" t="s">
        <v>60</v>
      </c>
      <c r="V5453">
        <v>0.42</v>
      </c>
      <c r="W5453">
        <v>0.4</v>
      </c>
      <c r="X5453">
        <v>0.76</v>
      </c>
      <c r="Y5453">
        <v>2.4300000000000002</v>
      </c>
      <c r="Z5453">
        <v>0.23</v>
      </c>
      <c r="AA5453" s="5">
        <f t="shared" si="513"/>
        <v>2.5879999999999996</v>
      </c>
      <c r="AB5453" s="15" cm="1">
        <f t="array" ref="AB5453">_xlfn.SWITCH(U5453,"夏",122,"冬",90,"春",153,"秋",153,0)</f>
        <v>122</v>
      </c>
      <c r="AC5453" s="16">
        <f t="shared" si="514"/>
        <v>315.73599999999993</v>
      </c>
      <c r="AD5453" s="5">
        <f>IFERROR(AA5453/D5453,0)</f>
        <v>3.3120040952137185E-2</v>
      </c>
      <c r="AE5453" s="15">
        <f t="shared" si="515"/>
        <v>0.33424657534246577</v>
      </c>
      <c r="AF5453" s="5">
        <f>IFERROR(AD5453*AE5453*48,0)</f>
        <v>0.53137249264579545</v>
      </c>
    </row>
    <row r="5454" spans="1:32" x14ac:dyDescent="0.15">
      <c r="A5454" s="17">
        <v>45898</v>
      </c>
      <c r="B5454" s="1" t="s">
        <v>39</v>
      </c>
      <c r="C5454" s="1" t="s">
        <v>33</v>
      </c>
      <c r="D5454" s="6">
        <v>78.14</v>
      </c>
      <c r="E5454" s="6">
        <v>3.9</v>
      </c>
      <c r="F5454" s="18">
        <v>0.41666666666666702</v>
      </c>
      <c r="G5454" s="1">
        <v>24.5</v>
      </c>
      <c r="H5454" s="1">
        <v>62</v>
      </c>
      <c r="I5454" s="1">
        <v>25</v>
      </c>
      <c r="J5454" s="1">
        <v>0.12</v>
      </c>
      <c r="K5454" s="1">
        <v>582</v>
      </c>
      <c r="L5454" s="1">
        <v>475</v>
      </c>
      <c r="M5454" s="6">
        <f t="shared" ref="M5454:M5517" si="518">IFERROR(POWER((I5454+273.15)^4+133500000*POWER(J5454,0.6)*(I5454-G5454),0.25)-273.15,I5454)</f>
        <v>25.176283001070033</v>
      </c>
      <c r="N5454" s="19">
        <v>0.5</v>
      </c>
      <c r="O5454" s="11" cm="1">
        <f t="array" ref="O5454">ROUND(_xlfn.SWITCH(C5454,"建筑专教",IF(S5454&gt;0.1,1.38,1.28),"阶梯教室",IF(S5454&gt;0.1,1.15,1.05),"公共教室",IF(S5454&gt;0.1,1.22,1.12),IF(S5454&gt;0.1,1.2,1.1))+(MOD(ROW()*11,31)/31-0.5)*0.06,2)</f>
        <v>1.0900000000000001</v>
      </c>
      <c r="P5454" s="12">
        <f t="shared" si="516"/>
        <v>0.15</v>
      </c>
      <c r="Q5454" s="13">
        <f t="shared" si="517"/>
        <v>-0.76586534432304443</v>
      </c>
      <c r="R5454" s="1">
        <v>0</v>
      </c>
      <c r="S5454" s="1">
        <v>0.08</v>
      </c>
      <c r="T5454" s="1">
        <v>4.4999999999999998E-2</v>
      </c>
      <c r="U5454" s="4" t="s">
        <v>60</v>
      </c>
      <c r="V5454">
        <v>0.42</v>
      </c>
      <c r="W5454">
        <v>0.4</v>
      </c>
      <c r="X5454">
        <v>0.76</v>
      </c>
      <c r="Y5454">
        <v>2.4300000000000002</v>
      </c>
      <c r="Z5454">
        <v>0.23</v>
      </c>
      <c r="AA5454" s="5">
        <f t="shared" si="513"/>
        <v>0.125</v>
      </c>
      <c r="AB5454" s="15" cm="1">
        <f t="array" ref="AB5454">_xlfn.SWITCH(U5454,"夏",122,"冬",90,"春",153,"秋",153,0)</f>
        <v>122</v>
      </c>
      <c r="AC5454" s="16">
        <f t="shared" si="514"/>
        <v>15.25</v>
      </c>
      <c r="AD5454" s="5">
        <f>IFERROR(AA5454/D5454,0)</f>
        <v>1.5996928589710776E-3</v>
      </c>
      <c r="AE5454" s="15">
        <f t="shared" si="515"/>
        <v>0.33424657534246577</v>
      </c>
      <c r="AF5454" s="5">
        <f>IFERROR(AD5454*AE5454*48,0)</f>
        <v>2.5665209266122275E-2</v>
      </c>
    </row>
    <row r="5455" spans="1:32" x14ac:dyDescent="0.15">
      <c r="A5455" s="17">
        <v>45898</v>
      </c>
      <c r="B5455" s="1" t="s">
        <v>39</v>
      </c>
      <c r="C5455" s="1" t="s">
        <v>33</v>
      </c>
      <c r="D5455" s="6">
        <v>78.14</v>
      </c>
      <c r="E5455" s="6">
        <v>3.9</v>
      </c>
      <c r="F5455" s="18">
        <v>0.4375</v>
      </c>
      <c r="G5455" s="1">
        <v>24.9</v>
      </c>
      <c r="H5455" s="1">
        <v>64</v>
      </c>
      <c r="I5455" s="1">
        <v>25.4</v>
      </c>
      <c r="J5455" s="1">
        <v>0.14000000000000001</v>
      </c>
      <c r="K5455" s="1">
        <v>695</v>
      </c>
      <c r="L5455" s="1">
        <v>545</v>
      </c>
      <c r="M5455" s="6">
        <f t="shared" si="518"/>
        <v>25.592573576829295</v>
      </c>
      <c r="N5455" s="19">
        <v>0.5</v>
      </c>
      <c r="O5455" s="11" cm="1">
        <f t="array" ref="O5455">ROUND(_xlfn.SWITCH(C5455,"建筑专教",IF(S5455&gt;0.1,1.38,1.28),"阶梯教室",IF(S5455&gt;0.1,1.15,1.05),"公共教室",IF(S5455&gt;0.1,1.22,1.12),IF(S5455&gt;0.1,1.2,1.1))+(MOD(ROW()*11,31)/31-0.5)*0.06,2)</f>
        <v>1.21</v>
      </c>
      <c r="P5455" s="12">
        <f t="shared" si="516"/>
        <v>0.24</v>
      </c>
      <c r="Q5455" s="13">
        <f t="shared" si="517"/>
        <v>-0.3014741918411814</v>
      </c>
      <c r="R5455" s="1">
        <v>2.1</v>
      </c>
      <c r="S5455" s="1">
        <v>0.12</v>
      </c>
      <c r="T5455" s="1">
        <v>3.2000000000000001E-2</v>
      </c>
      <c r="U5455" s="4" t="s">
        <v>60</v>
      </c>
      <c r="V5455">
        <v>0.42</v>
      </c>
      <c r="W5455">
        <v>0.4</v>
      </c>
      <c r="X5455">
        <v>0.76</v>
      </c>
      <c r="Y5455">
        <v>2.4300000000000002</v>
      </c>
      <c r="Z5455">
        <v>0.23</v>
      </c>
      <c r="AA5455" s="5">
        <f t="shared" si="513"/>
        <v>2.2520000000000002</v>
      </c>
      <c r="AB5455" s="15" cm="1">
        <f t="array" ref="AB5455">_xlfn.SWITCH(U5455,"夏",122,"冬",90,"春",153,"秋",153,0)</f>
        <v>122</v>
      </c>
      <c r="AC5455" s="16">
        <f t="shared" si="514"/>
        <v>274.74400000000003</v>
      </c>
      <c r="AD5455" s="5">
        <f>IFERROR(AA5455/D5455,0)</f>
        <v>2.8820066547222935E-2</v>
      </c>
      <c r="AE5455" s="15">
        <f t="shared" si="515"/>
        <v>0.33424657534246577</v>
      </c>
      <c r="AF5455" s="5">
        <f>IFERROR(AD5455*AE5455*48,0)</f>
        <v>0.46238441013845899</v>
      </c>
    </row>
    <row r="5456" spans="1:32" x14ac:dyDescent="0.15">
      <c r="A5456" s="17">
        <v>45898</v>
      </c>
      <c r="B5456" s="1" t="s">
        <v>39</v>
      </c>
      <c r="C5456" s="1" t="s">
        <v>33</v>
      </c>
      <c r="D5456" s="6">
        <v>78.14</v>
      </c>
      <c r="E5456" s="6">
        <v>3.9</v>
      </c>
      <c r="F5456" s="18">
        <v>0.45833333333333298</v>
      </c>
      <c r="G5456" s="1">
        <v>25.2</v>
      </c>
      <c r="H5456" s="1">
        <v>66</v>
      </c>
      <c r="I5456" s="1">
        <v>25.7</v>
      </c>
      <c r="J5456" s="1">
        <v>0.16</v>
      </c>
      <c r="K5456" s="1">
        <v>768</v>
      </c>
      <c r="L5456" s="1">
        <v>615</v>
      </c>
      <c r="M5456" s="6">
        <f t="shared" si="518"/>
        <v>25.907993672671182</v>
      </c>
      <c r="N5456" s="19">
        <v>0.5</v>
      </c>
      <c r="O5456" s="11" cm="1">
        <f t="array" ref="O5456">ROUND(_xlfn.SWITCH(C5456,"建筑专教",IF(S5456&gt;0.1,1.38,1.28),"阶梯教室",IF(S5456&gt;0.1,1.15,1.05),"公共教室",IF(S5456&gt;0.1,1.22,1.12),IF(S5456&gt;0.1,1.2,1.1))+(MOD(ROW()*11,31)/31-0.5)*0.06,2)</f>
        <v>1.07</v>
      </c>
      <c r="P5456" s="12">
        <f t="shared" si="516"/>
        <v>0.28999999999999998</v>
      </c>
      <c r="Q5456" s="13">
        <f t="shared" si="517"/>
        <v>-0.55746551155779067</v>
      </c>
      <c r="R5456" s="1">
        <v>2.5</v>
      </c>
      <c r="S5456" s="1">
        <v>0.05</v>
      </c>
      <c r="T5456" s="1">
        <v>3.7999999999999999E-2</v>
      </c>
      <c r="U5456" s="4" t="s">
        <v>60</v>
      </c>
      <c r="V5456">
        <v>0.42</v>
      </c>
      <c r="W5456">
        <v>0.4</v>
      </c>
      <c r="X5456">
        <v>0.76</v>
      </c>
      <c r="Y5456">
        <v>2.4300000000000002</v>
      </c>
      <c r="Z5456">
        <v>0.23</v>
      </c>
      <c r="AA5456" s="5">
        <f t="shared" si="513"/>
        <v>2.5879999999999996</v>
      </c>
      <c r="AB5456" s="15" cm="1">
        <f t="array" ref="AB5456">_xlfn.SWITCH(U5456,"夏",122,"冬",90,"春",153,"秋",153,0)</f>
        <v>122</v>
      </c>
      <c r="AC5456" s="16">
        <f t="shared" si="514"/>
        <v>315.73599999999993</v>
      </c>
      <c r="AD5456" s="5">
        <f>IFERROR(AA5456/D5456,0)</f>
        <v>3.3120040952137185E-2</v>
      </c>
      <c r="AE5456" s="15">
        <f t="shared" si="515"/>
        <v>0.33424657534246577</v>
      </c>
      <c r="AF5456" s="5">
        <f>IFERROR(AD5456*AE5456*48,0)</f>
        <v>0.53137249264579545</v>
      </c>
    </row>
    <row r="5457" spans="1:32" x14ac:dyDescent="0.15">
      <c r="A5457" s="17">
        <v>45898</v>
      </c>
      <c r="B5457" s="1" t="s">
        <v>39</v>
      </c>
      <c r="C5457" s="1" t="s">
        <v>33</v>
      </c>
      <c r="D5457" s="6">
        <v>78.14</v>
      </c>
      <c r="E5457" s="6">
        <v>3.9</v>
      </c>
      <c r="F5457" s="18">
        <v>0.47916666666666702</v>
      </c>
      <c r="G5457" s="1">
        <v>25.4</v>
      </c>
      <c r="H5457" s="1">
        <v>68</v>
      </c>
      <c r="I5457" s="1">
        <v>25.9</v>
      </c>
      <c r="J5457" s="1">
        <v>0.14000000000000001</v>
      </c>
      <c r="K5457" s="1">
        <v>712</v>
      </c>
      <c r="L5457" s="1">
        <v>685</v>
      </c>
      <c r="M5457" s="6">
        <f t="shared" si="518"/>
        <v>26.091610499709986</v>
      </c>
      <c r="N5457" s="19">
        <v>0.5</v>
      </c>
      <c r="O5457" s="11" cm="1">
        <f t="array" ref="O5457">ROUND(_xlfn.SWITCH(C5457,"建筑专教",IF(S5457&gt;0.1,1.38,1.28),"阶梯教室",IF(S5457&gt;0.1,1.15,1.05),"公共教室",IF(S5457&gt;0.1,1.22,1.12),IF(S5457&gt;0.1,1.2,1.1))+(MOD(ROW()*11,31)/31-0.5)*0.06,2)</f>
        <v>1.0900000000000001</v>
      </c>
      <c r="P5457" s="12">
        <f t="shared" si="516"/>
        <v>0.25</v>
      </c>
      <c r="Q5457" s="13">
        <f t="shared" si="517"/>
        <v>-0.42846915276375941</v>
      </c>
      <c r="R5457" s="1">
        <v>2.2000000000000002</v>
      </c>
      <c r="S5457" s="1">
        <v>0.02</v>
      </c>
      <c r="T5457" s="1">
        <v>2.8000000000000001E-2</v>
      </c>
      <c r="U5457" s="4" t="s">
        <v>60</v>
      </c>
      <c r="V5457">
        <v>0.42</v>
      </c>
      <c r="W5457">
        <v>0.4</v>
      </c>
      <c r="X5457">
        <v>0.76</v>
      </c>
      <c r="Y5457">
        <v>2.4300000000000002</v>
      </c>
      <c r="Z5457">
        <v>0.23</v>
      </c>
      <c r="AA5457" s="5">
        <f t="shared" si="513"/>
        <v>2.2480000000000002</v>
      </c>
      <c r="AB5457" s="15" cm="1">
        <f t="array" ref="AB5457">_xlfn.SWITCH(U5457,"夏",122,"冬",90,"春",153,"秋",153,0)</f>
        <v>122</v>
      </c>
      <c r="AC5457" s="16">
        <f t="shared" si="514"/>
        <v>274.25600000000003</v>
      </c>
      <c r="AD5457" s="5">
        <f>IFERROR(AA5457/D5457,0)</f>
        <v>2.8768876375735861E-2</v>
      </c>
      <c r="AE5457" s="15">
        <f t="shared" si="515"/>
        <v>0.33424657534246577</v>
      </c>
      <c r="AF5457" s="5">
        <f>IFERROR(AD5457*AE5457*48,0)</f>
        <v>0.46156312344194306</v>
      </c>
    </row>
    <row r="5458" spans="1:32" x14ac:dyDescent="0.15">
      <c r="A5458" s="17">
        <v>45898</v>
      </c>
      <c r="B5458" s="1" t="s">
        <v>39</v>
      </c>
      <c r="C5458" s="1" t="s">
        <v>33</v>
      </c>
      <c r="D5458" s="6">
        <v>78.14</v>
      </c>
      <c r="E5458" s="6">
        <v>3.9</v>
      </c>
      <c r="F5458" s="18">
        <v>0.5</v>
      </c>
      <c r="G5458" s="1">
        <v>25.6</v>
      </c>
      <c r="H5458" s="1">
        <v>70</v>
      </c>
      <c r="I5458" s="1">
        <v>26.1</v>
      </c>
      <c r="J5458" s="1">
        <v>0.12</v>
      </c>
      <c r="K5458" s="1">
        <v>552</v>
      </c>
      <c r="L5458" s="1">
        <v>755</v>
      </c>
      <c r="M5458" s="6">
        <f t="shared" si="518"/>
        <v>26.274348423965023</v>
      </c>
      <c r="N5458" s="19">
        <v>0.5</v>
      </c>
      <c r="O5458" s="11" cm="1">
        <f t="array" ref="O5458">ROUND(_xlfn.SWITCH(C5458,"建筑专教",IF(S5458&gt;0.1,1.38,1.28),"阶梯教室",IF(S5458&gt;0.1,1.15,1.05),"公共教室",IF(S5458&gt;0.1,1.22,1.12),IF(S5458&gt;0.1,1.2,1.1))+(MOD(ROW()*11,31)/31-0.5)*0.06,2)</f>
        <v>1.1100000000000001</v>
      </c>
      <c r="P5458" s="12">
        <f t="shared" si="516"/>
        <v>0.12</v>
      </c>
      <c r="Q5458" s="13">
        <f t="shared" si="517"/>
        <v>-0.30540082345723119</v>
      </c>
      <c r="R5458" s="1">
        <v>0</v>
      </c>
      <c r="S5458" s="1">
        <v>0.01</v>
      </c>
      <c r="T5458" s="1">
        <v>3.0000000000000001E-3</v>
      </c>
      <c r="U5458" s="4" t="s">
        <v>60</v>
      </c>
      <c r="V5458">
        <v>0.42</v>
      </c>
      <c r="W5458">
        <v>0.4</v>
      </c>
      <c r="X5458">
        <v>0.76</v>
      </c>
      <c r="Y5458">
        <v>2.4300000000000002</v>
      </c>
      <c r="Z5458">
        <v>0.23</v>
      </c>
      <c r="AA5458" s="5">
        <f t="shared" si="513"/>
        <v>1.3000000000000001E-2</v>
      </c>
      <c r="AB5458" s="15" cm="1">
        <f t="array" ref="AB5458">_xlfn.SWITCH(U5458,"夏",122,"冬",90,"春",153,"秋",153,0)</f>
        <v>122</v>
      </c>
      <c r="AC5458" s="16">
        <f t="shared" si="514"/>
        <v>1.5860000000000001</v>
      </c>
      <c r="AD5458" s="5">
        <f>IFERROR(AA5458/D5458,0)</f>
        <v>1.6636805733299208E-4</v>
      </c>
      <c r="AE5458" s="15">
        <f t="shared" si="515"/>
        <v>0.33424657534246577</v>
      </c>
      <c r="AF5458" s="5">
        <f>IFERROR(AD5458*AE5458*48,0)</f>
        <v>2.669181763676717E-3</v>
      </c>
    </row>
    <row r="5459" spans="1:32" x14ac:dyDescent="0.15">
      <c r="A5459" s="17">
        <v>45898</v>
      </c>
      <c r="B5459" s="1" t="s">
        <v>39</v>
      </c>
      <c r="C5459" s="1" t="s">
        <v>33</v>
      </c>
      <c r="D5459" s="6">
        <v>78.14</v>
      </c>
      <c r="E5459" s="6">
        <v>3.9</v>
      </c>
      <c r="F5459" s="18">
        <v>0.52083333333333304</v>
      </c>
      <c r="G5459" s="1">
        <v>25.8</v>
      </c>
      <c r="H5459" s="1">
        <v>72</v>
      </c>
      <c r="I5459" s="1">
        <v>26.3</v>
      </c>
      <c r="J5459" s="1">
        <v>0.1</v>
      </c>
      <c r="K5459" s="1">
        <v>525</v>
      </c>
      <c r="L5459" s="1">
        <v>825</v>
      </c>
      <c r="M5459" s="6">
        <f t="shared" si="518"/>
        <v>26.455983623553891</v>
      </c>
      <c r="N5459" s="19">
        <v>0.5</v>
      </c>
      <c r="O5459" s="11" cm="1">
        <f t="array" ref="O5459">ROUND(_xlfn.SWITCH(C5459,"建筑专教",IF(S5459&gt;0.1,1.38,1.28),"阶梯教室",IF(S5459&gt;0.1,1.15,1.05),"公共教室",IF(S5459&gt;0.1,1.22,1.12),IF(S5459&gt;0.1,1.2,1.1))+(MOD(ROW()*11,31)/31-0.5)*0.06,2)</f>
        <v>1.07</v>
      </c>
      <c r="P5459" s="12">
        <f t="shared" si="516"/>
        <v>0.1</v>
      </c>
      <c r="Q5459" s="13">
        <f t="shared" si="517"/>
        <v>-0.33978629224465284</v>
      </c>
      <c r="R5459" s="1">
        <v>0</v>
      </c>
      <c r="S5459" s="1">
        <v>0.01</v>
      </c>
      <c r="T5459" s="1">
        <v>3.0000000000000001E-3</v>
      </c>
      <c r="U5459" s="4" t="s">
        <v>60</v>
      </c>
      <c r="V5459">
        <v>0.42</v>
      </c>
      <c r="W5459">
        <v>0.4</v>
      </c>
      <c r="X5459">
        <v>0.76</v>
      </c>
      <c r="Y5459">
        <v>2.4300000000000002</v>
      </c>
      <c r="Z5459">
        <v>0.23</v>
      </c>
      <c r="AA5459" s="5">
        <f t="shared" si="513"/>
        <v>1.3000000000000001E-2</v>
      </c>
      <c r="AB5459" s="15" cm="1">
        <f t="array" ref="AB5459">_xlfn.SWITCH(U5459,"夏",122,"冬",90,"春",153,"秋",153,0)</f>
        <v>122</v>
      </c>
      <c r="AC5459" s="16">
        <f t="shared" si="514"/>
        <v>1.5860000000000001</v>
      </c>
      <c r="AD5459" s="5">
        <f>IFERROR(AA5459/D5459,0)</f>
        <v>1.6636805733299208E-4</v>
      </c>
      <c r="AE5459" s="15">
        <f t="shared" si="515"/>
        <v>0.33424657534246577</v>
      </c>
      <c r="AF5459" s="5">
        <f>IFERROR(AD5459*AE5459*48,0)</f>
        <v>2.669181763676717E-3</v>
      </c>
    </row>
    <row r="5460" spans="1:32" x14ac:dyDescent="0.15">
      <c r="A5460" s="17">
        <v>45898</v>
      </c>
      <c r="B5460" s="1" t="s">
        <v>39</v>
      </c>
      <c r="C5460" s="1" t="s">
        <v>33</v>
      </c>
      <c r="D5460" s="6">
        <v>78.14</v>
      </c>
      <c r="E5460" s="6">
        <v>3.9</v>
      </c>
      <c r="F5460" s="18">
        <v>0.54166666666666696</v>
      </c>
      <c r="G5460" s="1">
        <v>26</v>
      </c>
      <c r="H5460" s="1">
        <v>72</v>
      </c>
      <c r="I5460" s="1">
        <v>26.5</v>
      </c>
      <c r="J5460" s="1">
        <v>0.12</v>
      </c>
      <c r="K5460" s="1">
        <v>645</v>
      </c>
      <c r="L5460" s="1">
        <v>895</v>
      </c>
      <c r="M5460" s="6">
        <f t="shared" si="518"/>
        <v>26.673651955233424</v>
      </c>
      <c r="N5460" s="19">
        <v>0.5</v>
      </c>
      <c r="O5460" s="11" cm="1">
        <f t="array" ref="O5460">ROUND(_xlfn.SWITCH(C5460,"建筑专教",IF(S5460&gt;0.1,1.38,1.28),"阶梯教室",IF(S5460&gt;0.1,1.15,1.05),"公共教室",IF(S5460&gt;0.1,1.22,1.12),IF(S5460&gt;0.1,1.2,1.1))+(MOD(ROW()*11,31)/31-0.5)*0.06,2)</f>
        <v>1.2</v>
      </c>
      <c r="P5460" s="12">
        <f t="shared" si="516"/>
        <v>0.2</v>
      </c>
      <c r="Q5460" s="13">
        <f t="shared" si="517"/>
        <v>3.452226239529483E-2</v>
      </c>
      <c r="R5460" s="1">
        <v>1.7</v>
      </c>
      <c r="S5460" s="1">
        <v>0.12</v>
      </c>
      <c r="T5460" s="1">
        <v>2.5000000000000001E-2</v>
      </c>
      <c r="U5460" s="4" t="s">
        <v>60</v>
      </c>
      <c r="V5460">
        <v>0.42</v>
      </c>
      <c r="W5460">
        <v>0.4</v>
      </c>
      <c r="X5460">
        <v>0.76</v>
      </c>
      <c r="Y5460">
        <v>2.4300000000000002</v>
      </c>
      <c r="Z5460">
        <v>0.23</v>
      </c>
      <c r="AA5460" s="5">
        <f t="shared" si="513"/>
        <v>1.8449999999999998</v>
      </c>
      <c r="AB5460" s="15" cm="1">
        <f t="array" ref="AB5460">_xlfn.SWITCH(U5460,"夏",122,"冬",90,"春",153,"秋",153,0)</f>
        <v>122</v>
      </c>
      <c r="AC5460" s="16">
        <f t="shared" si="514"/>
        <v>225.08999999999997</v>
      </c>
      <c r="AD5460" s="5">
        <f>IFERROR(AA5460/D5460,0)</f>
        <v>2.3611466598413101E-2</v>
      </c>
      <c r="AE5460" s="15">
        <f t="shared" si="515"/>
        <v>0.33424657534246577</v>
      </c>
      <c r="AF5460" s="5">
        <f>IFERROR(AD5460*AE5460*48,0)</f>
        <v>0.3788184887679647</v>
      </c>
    </row>
    <row r="5461" spans="1:32" x14ac:dyDescent="0.15">
      <c r="A5461" s="17">
        <v>45898</v>
      </c>
      <c r="B5461" s="1" t="s">
        <v>39</v>
      </c>
      <c r="C5461" s="1" t="s">
        <v>33</v>
      </c>
      <c r="D5461" s="6">
        <v>78.14</v>
      </c>
      <c r="E5461" s="6">
        <v>3.9</v>
      </c>
      <c r="F5461" s="18">
        <v>0.5625</v>
      </c>
      <c r="G5461" s="1">
        <v>26.2</v>
      </c>
      <c r="H5461" s="1">
        <v>70</v>
      </c>
      <c r="I5461" s="1">
        <v>26.7</v>
      </c>
      <c r="J5461" s="1">
        <v>0.14000000000000001</v>
      </c>
      <c r="K5461" s="1">
        <v>728</v>
      </c>
      <c r="L5461" s="1">
        <v>965</v>
      </c>
      <c r="M5461" s="6">
        <f t="shared" si="518"/>
        <v>26.890082876825829</v>
      </c>
      <c r="N5461" s="19">
        <v>0.5</v>
      </c>
      <c r="O5461" s="11" cm="1">
        <f t="array" ref="O5461">ROUND(_xlfn.SWITCH(C5461,"建筑专教",IF(S5461&gt;0.1,1.38,1.28),"阶梯教室",IF(S5461&gt;0.1,1.15,1.05),"公共教室",IF(S5461&gt;0.1,1.22,1.12),IF(S5461&gt;0.1,1.2,1.1))+(MOD(ROW()*11,31)/31-0.5)*0.06,2)</f>
        <v>1.1200000000000001</v>
      </c>
      <c r="P5461" s="12">
        <f t="shared" si="516"/>
        <v>0.26</v>
      </c>
      <c r="Q5461" s="13">
        <f t="shared" si="517"/>
        <v>-6.4683642291708088E-2</v>
      </c>
      <c r="R5461" s="1">
        <v>2.2000000000000002</v>
      </c>
      <c r="S5461" s="1">
        <v>0.05</v>
      </c>
      <c r="T5461" s="1">
        <v>3.2000000000000001E-2</v>
      </c>
      <c r="U5461" s="4" t="s">
        <v>60</v>
      </c>
      <c r="V5461">
        <v>0.42</v>
      </c>
      <c r="W5461">
        <v>0.4</v>
      </c>
      <c r="X5461">
        <v>0.76</v>
      </c>
      <c r="Y5461">
        <v>2.4300000000000002</v>
      </c>
      <c r="Z5461">
        <v>0.23</v>
      </c>
      <c r="AA5461" s="5">
        <f t="shared" si="513"/>
        <v>2.282</v>
      </c>
      <c r="AB5461" s="15" cm="1">
        <f t="array" ref="AB5461">_xlfn.SWITCH(U5461,"夏",122,"冬",90,"春",153,"秋",153,0)</f>
        <v>122</v>
      </c>
      <c r="AC5461" s="16">
        <f t="shared" si="514"/>
        <v>278.404</v>
      </c>
      <c r="AD5461" s="5">
        <f>IFERROR(AA5461/D5461,0)</f>
        <v>2.9203992833375991E-2</v>
      </c>
      <c r="AE5461" s="15">
        <f t="shared" si="515"/>
        <v>0.33424657534246577</v>
      </c>
      <c r="AF5461" s="5">
        <f>IFERROR(AD5461*AE5461*48,0)</f>
        <v>0.46854406036232821</v>
      </c>
    </row>
    <row r="5462" spans="1:32" x14ac:dyDescent="0.15">
      <c r="A5462" s="17">
        <v>45898</v>
      </c>
      <c r="B5462" s="1" t="s">
        <v>39</v>
      </c>
      <c r="C5462" s="1" t="s">
        <v>33</v>
      </c>
      <c r="D5462" s="6">
        <v>78.14</v>
      </c>
      <c r="E5462" s="6">
        <v>3.9</v>
      </c>
      <c r="F5462" s="18">
        <v>0.58333333333333304</v>
      </c>
      <c r="G5462" s="1">
        <v>26.4</v>
      </c>
      <c r="H5462" s="1">
        <v>68</v>
      </c>
      <c r="I5462" s="1">
        <v>26.9</v>
      </c>
      <c r="J5462" s="1">
        <v>0.16</v>
      </c>
      <c r="K5462" s="1">
        <v>785</v>
      </c>
      <c r="L5462" s="1">
        <v>1035</v>
      </c>
      <c r="M5462" s="6">
        <f t="shared" si="518"/>
        <v>27.105511539319366</v>
      </c>
      <c r="N5462" s="19">
        <v>0.5</v>
      </c>
      <c r="O5462" s="11" cm="1">
        <f t="array" ref="O5462">ROUND(_xlfn.SWITCH(C5462,"建筑专教",IF(S5462&gt;0.1,1.38,1.28),"阶梯教室",IF(S5462&gt;0.1,1.15,1.05),"公共教室",IF(S5462&gt;0.1,1.22,1.12),IF(S5462&gt;0.1,1.2,1.1))+(MOD(ROW()*11,31)/31-0.5)*0.06,2)</f>
        <v>1.08</v>
      </c>
      <c r="P5462" s="12">
        <f t="shared" si="516"/>
        <v>0.31</v>
      </c>
      <c r="Q5462" s="13">
        <f t="shared" si="517"/>
        <v>-8.2938556144373399E-2</v>
      </c>
      <c r="R5462" s="1">
        <v>2.6</v>
      </c>
      <c r="S5462" s="1">
        <v>0.02</v>
      </c>
      <c r="T5462" s="1">
        <v>3.7999999999999999E-2</v>
      </c>
      <c r="U5462" s="4" t="s">
        <v>60</v>
      </c>
      <c r="V5462">
        <v>0.42</v>
      </c>
      <c r="W5462">
        <v>0.4</v>
      </c>
      <c r="X5462">
        <v>0.76</v>
      </c>
      <c r="Y5462">
        <v>2.4300000000000002</v>
      </c>
      <c r="Z5462">
        <v>0.23</v>
      </c>
      <c r="AA5462" s="5">
        <f t="shared" si="513"/>
        <v>2.6579999999999999</v>
      </c>
      <c r="AB5462" s="15" cm="1">
        <f t="array" ref="AB5462">_xlfn.SWITCH(U5462,"夏",122,"冬",90,"春",153,"秋",153,0)</f>
        <v>122</v>
      </c>
      <c r="AC5462" s="16">
        <f t="shared" si="514"/>
        <v>324.27600000000001</v>
      </c>
      <c r="AD5462" s="5">
        <f>IFERROR(AA5462/D5462,0)</f>
        <v>3.4015868953160992E-2</v>
      </c>
      <c r="AE5462" s="15">
        <f t="shared" si="515"/>
        <v>0.33424657534246577</v>
      </c>
      <c r="AF5462" s="5">
        <f>IFERROR(AD5462*AE5462*48,0)</f>
        <v>0.54574500983482399</v>
      </c>
    </row>
    <row r="5463" spans="1:32" x14ac:dyDescent="0.15">
      <c r="A5463" s="17">
        <v>45898</v>
      </c>
      <c r="B5463" s="1" t="s">
        <v>39</v>
      </c>
      <c r="C5463" s="1" t="s">
        <v>33</v>
      </c>
      <c r="D5463" s="6">
        <v>78.14</v>
      </c>
      <c r="E5463" s="6">
        <v>3.9</v>
      </c>
      <c r="F5463" s="18">
        <v>0.60416666666666696</v>
      </c>
      <c r="G5463" s="1">
        <v>26.2</v>
      </c>
      <c r="H5463" s="1">
        <v>66</v>
      </c>
      <c r="I5463" s="1">
        <v>26.7</v>
      </c>
      <c r="J5463" s="1">
        <v>0.14000000000000001</v>
      </c>
      <c r="K5463" s="1">
        <v>732</v>
      </c>
      <c r="L5463" s="1">
        <v>1105</v>
      </c>
      <c r="M5463" s="6">
        <f t="shared" si="518"/>
        <v>26.890082876825829</v>
      </c>
      <c r="N5463" s="19">
        <v>0.5</v>
      </c>
      <c r="O5463" s="11" cm="1">
        <f t="array" ref="O5463">ROUND(_xlfn.SWITCH(C5463,"建筑专教",IF(S5463&gt;0.1,1.38,1.28),"阶梯教室",IF(S5463&gt;0.1,1.15,1.05),"公共教室",IF(S5463&gt;0.1,1.22,1.12),IF(S5463&gt;0.1,1.2,1.1))+(MOD(ROW()*11,31)/31-0.5)*0.06,2)</f>
        <v>1.1000000000000001</v>
      </c>
      <c r="P5463" s="12">
        <f t="shared" si="516"/>
        <v>0.27</v>
      </c>
      <c r="Q5463" s="13">
        <f t="shared" si="517"/>
        <v>-0.11096244023046105</v>
      </c>
      <c r="R5463" s="1">
        <v>2.2999999999999998</v>
      </c>
      <c r="S5463" s="1">
        <v>0</v>
      </c>
      <c r="T5463" s="1">
        <v>3.2000000000000001E-2</v>
      </c>
      <c r="U5463" s="4" t="s">
        <v>60</v>
      </c>
      <c r="V5463">
        <v>0.42</v>
      </c>
      <c r="W5463">
        <v>0.4</v>
      </c>
      <c r="X5463">
        <v>0.76</v>
      </c>
      <c r="Y5463">
        <v>2.4300000000000002</v>
      </c>
      <c r="Z5463">
        <v>0.23</v>
      </c>
      <c r="AA5463" s="5">
        <f t="shared" si="513"/>
        <v>2.3319999999999999</v>
      </c>
      <c r="AB5463" s="15" cm="1">
        <f t="array" ref="AB5463">_xlfn.SWITCH(U5463,"夏",122,"冬",90,"春",153,"秋",153,0)</f>
        <v>122</v>
      </c>
      <c r="AC5463" s="16">
        <f t="shared" si="514"/>
        <v>284.50399999999996</v>
      </c>
      <c r="AD5463" s="5">
        <f>IFERROR(AA5463/D5463,0)</f>
        <v>2.9843869976964421E-2</v>
      </c>
      <c r="AE5463" s="15">
        <f t="shared" si="515"/>
        <v>0.33424657534246577</v>
      </c>
      <c r="AF5463" s="5">
        <f>IFERROR(AD5463*AE5463*48,0)</f>
        <v>0.47881014406877709</v>
      </c>
    </row>
    <row r="5464" spans="1:32" x14ac:dyDescent="0.15">
      <c r="A5464" s="17">
        <v>45898</v>
      </c>
      <c r="B5464" s="1" t="s">
        <v>39</v>
      </c>
      <c r="C5464" s="1" t="s">
        <v>33</v>
      </c>
      <c r="D5464" s="6">
        <v>78.14</v>
      </c>
      <c r="E5464" s="6">
        <v>3.9</v>
      </c>
      <c r="F5464" s="18">
        <v>0.625</v>
      </c>
      <c r="G5464" s="1">
        <v>26</v>
      </c>
      <c r="H5464" s="1">
        <v>66</v>
      </c>
      <c r="I5464" s="1">
        <v>26.5</v>
      </c>
      <c r="J5464" s="1">
        <v>0.12</v>
      </c>
      <c r="K5464" s="1">
        <v>552</v>
      </c>
      <c r="L5464" s="1">
        <v>1175</v>
      </c>
      <c r="M5464" s="6">
        <f t="shared" si="518"/>
        <v>26.673651955233424</v>
      </c>
      <c r="N5464" s="19">
        <v>0.5</v>
      </c>
      <c r="O5464" s="11" cm="1">
        <f t="array" ref="O5464">ROUND(_xlfn.SWITCH(C5464,"建筑专教",IF(S5464&gt;0.1,1.38,1.28),"阶梯教室",IF(S5464&gt;0.1,1.15,1.05),"公共教室",IF(S5464&gt;0.1,1.22,1.12),IF(S5464&gt;0.1,1.2,1.1))+(MOD(ROW()*11,31)/31-0.5)*0.06,2)</f>
        <v>1.1200000000000001</v>
      </c>
      <c r="P5464" s="12">
        <f t="shared" si="516"/>
        <v>0.12</v>
      </c>
      <c r="Q5464" s="13">
        <f t="shared" si="517"/>
        <v>-0.13812668021566091</v>
      </c>
      <c r="R5464" s="1">
        <v>0</v>
      </c>
      <c r="S5464" s="1">
        <v>0</v>
      </c>
      <c r="T5464" s="1">
        <v>5.0000000000000001E-3</v>
      </c>
      <c r="U5464" s="4" t="s">
        <v>60</v>
      </c>
      <c r="V5464">
        <v>0.42</v>
      </c>
      <c r="W5464">
        <v>0.4</v>
      </c>
      <c r="X5464">
        <v>0.76</v>
      </c>
      <c r="Y5464">
        <v>2.4300000000000002</v>
      </c>
      <c r="Z5464">
        <v>0.23</v>
      </c>
      <c r="AA5464" s="5">
        <f t="shared" si="513"/>
        <v>5.0000000000000001E-3</v>
      </c>
      <c r="AB5464" s="15" cm="1">
        <f t="array" ref="AB5464">_xlfn.SWITCH(U5464,"夏",122,"冬",90,"春",153,"秋",153,0)</f>
        <v>122</v>
      </c>
      <c r="AC5464" s="16">
        <f t="shared" si="514"/>
        <v>0.61</v>
      </c>
      <c r="AD5464" s="5">
        <f>IFERROR(AA5464/D5464,0)</f>
        <v>6.3987714358843098E-5</v>
      </c>
      <c r="AE5464" s="15">
        <f t="shared" si="515"/>
        <v>0.33424657534246577</v>
      </c>
      <c r="AF5464" s="5">
        <f>IFERROR(AD5464*AE5464*48,0)</f>
        <v>1.0266083706448911E-3</v>
      </c>
    </row>
    <row r="5465" spans="1:32" x14ac:dyDescent="0.15">
      <c r="A5465" s="17">
        <v>45898</v>
      </c>
      <c r="B5465" s="1" t="s">
        <v>39</v>
      </c>
      <c r="C5465" s="1" t="s">
        <v>33</v>
      </c>
      <c r="D5465" s="6">
        <v>78.14</v>
      </c>
      <c r="E5465" s="6">
        <v>3.9</v>
      </c>
      <c r="F5465" s="18">
        <v>0.64583333333333304</v>
      </c>
      <c r="G5465" s="1">
        <v>26.2</v>
      </c>
      <c r="H5465" s="1">
        <v>68</v>
      </c>
      <c r="I5465" s="1">
        <v>26.6</v>
      </c>
      <c r="J5465" s="1">
        <v>0.14000000000000001</v>
      </c>
      <c r="K5465" s="1">
        <v>675</v>
      </c>
      <c r="L5465" s="1">
        <v>1245</v>
      </c>
      <c r="M5465" s="6">
        <f t="shared" si="518"/>
        <v>26.752247317445665</v>
      </c>
      <c r="N5465" s="19">
        <v>0.5</v>
      </c>
      <c r="O5465" s="11" cm="1">
        <f t="array" ref="O5465">ROUND(_xlfn.SWITCH(C5465,"建筑专教",IF(S5465&gt;0.1,1.38,1.28),"阶梯教室",IF(S5465&gt;0.1,1.15,1.05),"公共教室",IF(S5465&gt;0.1,1.22,1.12),IF(S5465&gt;0.1,1.2,1.1))+(MOD(ROW()*11,31)/31-0.5)*0.06,2)</f>
        <v>1.08</v>
      </c>
      <c r="P5465" s="12">
        <f t="shared" si="516"/>
        <v>0.22</v>
      </c>
      <c r="Q5465" s="13">
        <f t="shared" si="517"/>
        <v>-0.18244581291233813</v>
      </c>
      <c r="R5465" s="1">
        <v>1.9</v>
      </c>
      <c r="S5465" s="1">
        <v>0.05</v>
      </c>
      <c r="T5465" s="1">
        <v>2.8000000000000001E-2</v>
      </c>
      <c r="U5465" s="4" t="s">
        <v>60</v>
      </c>
      <c r="V5465">
        <v>0.42</v>
      </c>
      <c r="W5465">
        <v>0.4</v>
      </c>
      <c r="X5465">
        <v>0.76</v>
      </c>
      <c r="Y5465">
        <v>2.4300000000000002</v>
      </c>
      <c r="Z5465">
        <v>0.23</v>
      </c>
      <c r="AA5465" s="5">
        <f t="shared" si="513"/>
        <v>1.978</v>
      </c>
      <c r="AB5465" s="15" cm="1">
        <f t="array" ref="AB5465">_xlfn.SWITCH(U5465,"夏",122,"冬",90,"春",153,"秋",153,0)</f>
        <v>122</v>
      </c>
      <c r="AC5465" s="16">
        <f t="shared" si="514"/>
        <v>241.316</v>
      </c>
      <c r="AD5465" s="5">
        <f>IFERROR(AA5465/D5465,0)</f>
        <v>2.5313539800358331E-2</v>
      </c>
      <c r="AE5465" s="15">
        <f t="shared" si="515"/>
        <v>0.33424657534246577</v>
      </c>
      <c r="AF5465" s="5">
        <f>IFERROR(AD5465*AE5465*48,0)</f>
        <v>0.40612627142711888</v>
      </c>
    </row>
    <row r="5466" spans="1:32" x14ac:dyDescent="0.15">
      <c r="A5466" s="17">
        <v>45898</v>
      </c>
      <c r="B5466" s="1" t="s">
        <v>39</v>
      </c>
      <c r="C5466" s="1" t="s">
        <v>33</v>
      </c>
      <c r="D5466" s="6">
        <v>78.14</v>
      </c>
      <c r="E5466" s="6">
        <v>3.9</v>
      </c>
      <c r="F5466" s="18">
        <v>0.66666666666666696</v>
      </c>
      <c r="G5466" s="1">
        <v>26.4</v>
      </c>
      <c r="H5466" s="1">
        <v>70</v>
      </c>
      <c r="I5466" s="1">
        <v>26.8</v>
      </c>
      <c r="J5466" s="1">
        <v>0.16</v>
      </c>
      <c r="K5466" s="1">
        <v>748</v>
      </c>
      <c r="L5466" s="1">
        <v>1315</v>
      </c>
      <c r="M5466" s="6">
        <f t="shared" si="518"/>
        <v>26.96460733092357</v>
      </c>
      <c r="N5466" s="19">
        <v>0.5</v>
      </c>
      <c r="O5466" s="11" cm="1">
        <f t="array" ref="O5466">ROUND(_xlfn.SWITCH(C5466,"建筑专教",IF(S5466&gt;0.1,1.38,1.28),"阶梯教室",IF(S5466&gt;0.1,1.15,1.05),"公共教室",IF(S5466&gt;0.1,1.22,1.12),IF(S5466&gt;0.1,1.2,1.1))+(MOD(ROW()*11,31)/31-0.5)*0.06,2)</f>
        <v>1.1000000000000001</v>
      </c>
      <c r="P5466" s="12">
        <f t="shared" si="516"/>
        <v>0.28000000000000003</v>
      </c>
      <c r="Q5466" s="13">
        <f t="shared" si="517"/>
        <v>-5.9523227060677981E-2</v>
      </c>
      <c r="R5466" s="1">
        <v>2.2999999999999998</v>
      </c>
      <c r="S5466" s="1">
        <v>0</v>
      </c>
      <c r="T5466" s="1">
        <v>2.8000000000000001E-2</v>
      </c>
      <c r="U5466" s="4" t="s">
        <v>60</v>
      </c>
      <c r="V5466">
        <v>0.42</v>
      </c>
      <c r="W5466">
        <v>0.4</v>
      </c>
      <c r="X5466">
        <v>0.76</v>
      </c>
      <c r="Y5466">
        <v>2.4300000000000002</v>
      </c>
      <c r="Z5466">
        <v>0.23</v>
      </c>
      <c r="AA5466" s="5">
        <f t="shared" si="513"/>
        <v>2.3279999999999998</v>
      </c>
      <c r="AB5466" s="15" cm="1">
        <f t="array" ref="AB5466">_xlfn.SWITCH(U5466,"夏",122,"冬",90,"春",153,"秋",153,0)</f>
        <v>122</v>
      </c>
      <c r="AC5466" s="16">
        <f t="shared" si="514"/>
        <v>284.01599999999996</v>
      </c>
      <c r="AD5466" s="5">
        <f>IFERROR(AA5466/D5466,0)</f>
        <v>2.9792679805477347E-2</v>
      </c>
      <c r="AE5466" s="15">
        <f t="shared" si="515"/>
        <v>0.33424657534246577</v>
      </c>
      <c r="AF5466" s="5">
        <f>IFERROR(AD5466*AE5466*48,0)</f>
        <v>0.47798885737226127</v>
      </c>
    </row>
    <row r="5467" spans="1:32" x14ac:dyDescent="0.15">
      <c r="A5467" s="17">
        <v>45898</v>
      </c>
      <c r="B5467" s="1" t="s">
        <v>39</v>
      </c>
      <c r="C5467" s="1" t="s">
        <v>33</v>
      </c>
      <c r="D5467" s="6">
        <v>78.14</v>
      </c>
      <c r="E5467" s="6">
        <v>3.9</v>
      </c>
      <c r="F5467" s="18">
        <v>0.6875</v>
      </c>
      <c r="G5467" s="1">
        <v>26.6</v>
      </c>
      <c r="H5467" s="1">
        <v>72</v>
      </c>
      <c r="I5467" s="1">
        <v>27</v>
      </c>
      <c r="J5467" s="1">
        <v>0.14000000000000001</v>
      </c>
      <c r="K5467" s="1">
        <v>692</v>
      </c>
      <c r="L5467" s="1">
        <v>1385</v>
      </c>
      <c r="M5467" s="6">
        <f t="shared" si="518"/>
        <v>27.151640057437078</v>
      </c>
      <c r="N5467" s="19">
        <v>0.5</v>
      </c>
      <c r="O5467" s="11" cm="1">
        <f t="array" ref="O5467">ROUND(_xlfn.SWITCH(C5467,"建筑专教",IF(S5467&gt;0.1,1.38,1.28),"阶梯教室",IF(S5467&gt;0.1,1.15,1.05),"公共教室",IF(S5467&gt;0.1,1.22,1.12),IF(S5467&gt;0.1,1.2,1.1))+(MOD(ROW()*11,31)/31-0.5)*0.06,2)</f>
        <v>1.1200000000000001</v>
      </c>
      <c r="P5467" s="12">
        <f t="shared" si="516"/>
        <v>0.23</v>
      </c>
      <c r="Q5467" s="13">
        <f t="shared" si="517"/>
        <v>5.3806988378676222E-2</v>
      </c>
      <c r="R5467" s="1">
        <v>2</v>
      </c>
      <c r="S5467" s="1">
        <v>0</v>
      </c>
      <c r="T5467" s="1">
        <v>3.5000000000000003E-2</v>
      </c>
      <c r="U5467" s="4" t="s">
        <v>60</v>
      </c>
      <c r="V5467">
        <v>0.42</v>
      </c>
      <c r="W5467">
        <v>0.4</v>
      </c>
      <c r="X5467">
        <v>0.76</v>
      </c>
      <c r="Y5467">
        <v>2.4300000000000002</v>
      </c>
      <c r="Z5467">
        <v>0.23</v>
      </c>
      <c r="AA5467" s="5">
        <f t="shared" si="513"/>
        <v>2.0350000000000001</v>
      </c>
      <c r="AB5467" s="15" cm="1">
        <f t="array" ref="AB5467">_xlfn.SWITCH(U5467,"夏",122,"冬",90,"春",153,"秋",153,0)</f>
        <v>122</v>
      </c>
      <c r="AC5467" s="16">
        <f t="shared" si="514"/>
        <v>248.27</v>
      </c>
      <c r="AD5467" s="5">
        <f>IFERROR(AA5467/D5467,0)</f>
        <v>2.6042999744049146E-2</v>
      </c>
      <c r="AE5467" s="15">
        <f t="shared" si="515"/>
        <v>0.33424657534246577</v>
      </c>
      <c r="AF5467" s="5">
        <f>IFERROR(AD5467*AE5467*48,0)</f>
        <v>0.41782960685247073</v>
      </c>
    </row>
    <row r="5468" spans="1:32" x14ac:dyDescent="0.15">
      <c r="A5468" s="17">
        <v>45898</v>
      </c>
      <c r="B5468" s="1" t="s">
        <v>39</v>
      </c>
      <c r="C5468" s="1" t="s">
        <v>33</v>
      </c>
      <c r="D5468" s="6">
        <v>78.14</v>
      </c>
      <c r="E5468" s="6">
        <v>3.9</v>
      </c>
      <c r="F5468" s="18">
        <v>0.70833333333333304</v>
      </c>
      <c r="G5468" s="1">
        <v>26.8</v>
      </c>
      <c r="H5468" s="1">
        <v>74</v>
      </c>
      <c r="I5468" s="1">
        <v>27.2</v>
      </c>
      <c r="J5468" s="1">
        <v>0.12</v>
      </c>
      <c r="K5468" s="1">
        <v>542</v>
      </c>
      <c r="L5468" s="1">
        <v>1455</v>
      </c>
      <c r="M5468" s="6">
        <f t="shared" si="518"/>
        <v>27.337977366339601</v>
      </c>
      <c r="N5468" s="19">
        <v>0.5</v>
      </c>
      <c r="O5468" s="11" cm="1">
        <f t="array" ref="O5468">ROUND(_xlfn.SWITCH(C5468,"建筑专教",IF(S5468&gt;0.1,1.38,1.28),"阶梯教室",IF(S5468&gt;0.1,1.15,1.05),"公共教室",IF(S5468&gt;0.1,1.22,1.12),IF(S5468&gt;0.1,1.2,1.1))+(MOD(ROW()*11,31)/31-0.5)*0.06,2)</f>
        <v>1.0900000000000001</v>
      </c>
      <c r="P5468" s="12">
        <f t="shared" si="516"/>
        <v>0.11</v>
      </c>
      <c r="Q5468" s="13">
        <f t="shared" si="517"/>
        <v>5.7757268336112604E-2</v>
      </c>
      <c r="R5468" s="1">
        <v>0</v>
      </c>
      <c r="S5468" s="1">
        <v>0</v>
      </c>
      <c r="T5468" s="1">
        <v>4.2000000000000003E-2</v>
      </c>
      <c r="U5468" s="4" t="s">
        <v>60</v>
      </c>
      <c r="V5468">
        <v>0.42</v>
      </c>
      <c r="W5468">
        <v>0.4</v>
      </c>
      <c r="X5468">
        <v>0.76</v>
      </c>
      <c r="Y5468">
        <v>2.4300000000000002</v>
      </c>
      <c r="Z5468">
        <v>0.23</v>
      </c>
      <c r="AA5468" s="5">
        <f t="shared" si="513"/>
        <v>4.2000000000000003E-2</v>
      </c>
      <c r="AB5468" s="15" cm="1">
        <f t="array" ref="AB5468">_xlfn.SWITCH(U5468,"夏",122,"冬",90,"春",153,"秋",153,0)</f>
        <v>122</v>
      </c>
      <c r="AC5468" s="16">
        <f t="shared" si="514"/>
        <v>5.1240000000000006</v>
      </c>
      <c r="AD5468" s="5">
        <f>IFERROR(AA5468/D5468,0)</f>
        <v>5.3749680061428206E-4</v>
      </c>
      <c r="AE5468" s="15">
        <f t="shared" si="515"/>
        <v>0.33424657534246577</v>
      </c>
      <c r="AF5468" s="5">
        <f>IFERROR(AD5468*AE5468*48,0)</f>
        <v>8.6235103134170848E-3</v>
      </c>
    </row>
    <row r="5469" spans="1:32" x14ac:dyDescent="0.15">
      <c r="A5469" s="17">
        <v>45898</v>
      </c>
      <c r="B5469" s="1" t="s">
        <v>39</v>
      </c>
      <c r="C5469" s="1" t="s">
        <v>33</v>
      </c>
      <c r="D5469" s="6">
        <v>78.14</v>
      </c>
      <c r="E5469" s="6">
        <v>3.9</v>
      </c>
      <c r="F5469" s="18">
        <v>0.72916666666666696</v>
      </c>
      <c r="G5469" s="1">
        <v>27</v>
      </c>
      <c r="H5469" s="1">
        <v>76</v>
      </c>
      <c r="I5469" s="1">
        <v>27.4</v>
      </c>
      <c r="J5469" s="1">
        <v>0.1</v>
      </c>
      <c r="K5469" s="1">
        <v>515</v>
      </c>
      <c r="L5469" s="1">
        <v>1525</v>
      </c>
      <c r="M5469" s="6">
        <f t="shared" si="518"/>
        <v>27.523442161361629</v>
      </c>
      <c r="N5469" s="19">
        <v>0.5</v>
      </c>
      <c r="O5469" s="11" cm="1">
        <f t="array" ref="O5469">ROUND(_xlfn.SWITCH(C5469,"建筑专教",IF(S5469&gt;0.1,1.38,1.28),"阶梯教室",IF(S5469&gt;0.1,1.15,1.05),"公共教室",IF(S5469&gt;0.1,1.22,1.12),IF(S5469&gt;0.1,1.2,1.1))+(MOD(ROW()*11,31)/31-0.5)*0.06,2)</f>
        <v>1.1100000000000001</v>
      </c>
      <c r="P5469" s="12">
        <f t="shared" si="516"/>
        <v>0.09</v>
      </c>
      <c r="Q5469" s="13">
        <f t="shared" si="517"/>
        <v>0.16900326973080973</v>
      </c>
      <c r="R5469" s="1">
        <v>0</v>
      </c>
      <c r="S5469" s="1">
        <v>0</v>
      </c>
      <c r="T5469" s="1">
        <v>3.5000000000000003E-2</v>
      </c>
      <c r="U5469" s="4" t="s">
        <v>60</v>
      </c>
      <c r="V5469">
        <v>0.42</v>
      </c>
      <c r="W5469">
        <v>0.4</v>
      </c>
      <c r="X5469">
        <v>0.76</v>
      </c>
      <c r="Y5469">
        <v>2.4300000000000002</v>
      </c>
      <c r="Z5469">
        <v>0.23</v>
      </c>
      <c r="AA5469" s="5">
        <f t="shared" si="513"/>
        <v>3.5000000000000003E-2</v>
      </c>
      <c r="AB5469" s="15" cm="1">
        <f t="array" ref="AB5469">_xlfn.SWITCH(U5469,"夏",122,"冬",90,"春",153,"秋",153,0)</f>
        <v>122</v>
      </c>
      <c r="AC5469" s="16">
        <f t="shared" si="514"/>
        <v>4.2700000000000005</v>
      </c>
      <c r="AD5469" s="5">
        <f>IFERROR(AA5469/D5469,0)</f>
        <v>4.4791400051190177E-4</v>
      </c>
      <c r="AE5469" s="15">
        <f t="shared" si="515"/>
        <v>0.33424657534246577</v>
      </c>
      <c r="AF5469" s="5">
        <f>IFERROR(AD5469*AE5469*48,0)</f>
        <v>7.1862585945142374E-3</v>
      </c>
    </row>
    <row r="5470" spans="1:32" x14ac:dyDescent="0.15">
      <c r="A5470" s="17">
        <v>45898</v>
      </c>
      <c r="B5470" s="1" t="s">
        <v>39</v>
      </c>
      <c r="C5470" s="1" t="s">
        <v>33</v>
      </c>
      <c r="D5470" s="6">
        <v>78.14</v>
      </c>
      <c r="E5470" s="6">
        <v>3.9</v>
      </c>
      <c r="F5470" s="18">
        <v>0.75</v>
      </c>
      <c r="G5470" s="1">
        <v>26.8</v>
      </c>
      <c r="H5470" s="1">
        <v>78</v>
      </c>
      <c r="I5470" s="1">
        <v>27.2</v>
      </c>
      <c r="J5470" s="1">
        <v>0.12</v>
      </c>
      <c r="K5470" s="1">
        <v>502</v>
      </c>
      <c r="L5470" s="1">
        <v>1595</v>
      </c>
      <c r="M5470" s="6">
        <f t="shared" si="518"/>
        <v>27.337977366339601</v>
      </c>
      <c r="N5470" s="19">
        <v>0.5</v>
      </c>
      <c r="O5470" s="11" cm="1">
        <f t="array" ref="O5470">ROUND(_xlfn.SWITCH(C5470,"建筑专教",IF(S5470&gt;0.1,1.38,1.28),"阶梯教室",IF(S5470&gt;0.1,1.15,1.05),"公共教室",IF(S5470&gt;0.1,1.22,1.12),IF(S5470&gt;0.1,1.2,1.1))+(MOD(ROW()*11,31)/31-0.5)*0.06,2)</f>
        <v>1.1299999999999999</v>
      </c>
      <c r="P5470" s="12">
        <f t="shared" si="516"/>
        <v>0.08</v>
      </c>
      <c r="Q5470" s="13">
        <f t="shared" si="517"/>
        <v>0.14207819867281143</v>
      </c>
      <c r="R5470" s="1">
        <v>0</v>
      </c>
      <c r="S5470" s="1">
        <v>0</v>
      </c>
      <c r="T5470" s="1">
        <v>4.2000000000000003E-2</v>
      </c>
      <c r="U5470" s="4" t="s">
        <v>60</v>
      </c>
      <c r="V5470">
        <v>0.42</v>
      </c>
      <c r="W5470">
        <v>0.4</v>
      </c>
      <c r="X5470">
        <v>0.76</v>
      </c>
      <c r="Y5470">
        <v>2.4300000000000002</v>
      </c>
      <c r="Z5470">
        <v>0.23</v>
      </c>
      <c r="AA5470" s="5">
        <f t="shared" si="513"/>
        <v>4.2000000000000003E-2</v>
      </c>
      <c r="AB5470" s="15" cm="1">
        <f t="array" ref="AB5470">_xlfn.SWITCH(U5470,"夏",122,"冬",90,"春",153,"秋",153,0)</f>
        <v>122</v>
      </c>
      <c r="AC5470" s="16">
        <f t="shared" si="514"/>
        <v>5.1240000000000006</v>
      </c>
      <c r="AD5470" s="5">
        <f>IFERROR(AA5470/D5470,0)</f>
        <v>5.3749680061428206E-4</v>
      </c>
      <c r="AE5470" s="15">
        <f t="shared" si="515"/>
        <v>0.33424657534246577</v>
      </c>
      <c r="AF5470" s="5">
        <f>IFERROR(AD5470*AE5470*48,0)</f>
        <v>8.6235103134170848E-3</v>
      </c>
    </row>
    <row r="5471" spans="1:32" x14ac:dyDescent="0.15">
      <c r="A5471" s="17">
        <v>45898</v>
      </c>
      <c r="B5471" s="1" t="s">
        <v>39</v>
      </c>
      <c r="C5471" s="1" t="s">
        <v>33</v>
      </c>
      <c r="D5471" s="6">
        <v>78.14</v>
      </c>
      <c r="E5471" s="6">
        <v>3.9</v>
      </c>
      <c r="F5471" s="18">
        <v>0.79166666666666696</v>
      </c>
      <c r="G5471" s="1">
        <v>26.4</v>
      </c>
      <c r="H5471" s="1">
        <v>74</v>
      </c>
      <c r="I5471" s="1">
        <v>26.8</v>
      </c>
      <c r="J5471" s="1">
        <v>0.14000000000000001</v>
      </c>
      <c r="K5471" s="1">
        <v>475</v>
      </c>
      <c r="L5471" s="1">
        <v>1735</v>
      </c>
      <c r="M5471" s="6">
        <f t="shared" si="518"/>
        <v>26.951943283251126</v>
      </c>
      <c r="N5471" s="19">
        <v>0.5</v>
      </c>
      <c r="O5471" s="11" cm="1">
        <f t="array" ref="O5471">ROUND(_xlfn.SWITCH(C5471,"建筑专教",IF(S5471&gt;0.1,1.38,1.28),"阶梯教室",IF(S5471&gt;0.1,1.15,1.05),"公共教室",IF(S5471&gt;0.1,1.22,1.12),IF(S5471&gt;0.1,1.2,1.1))+(MOD(ROW()*11,31)/31-0.5)*0.06,2)</f>
        <v>1.0900000000000001</v>
      </c>
      <c r="P5471" s="12">
        <f t="shared" si="516"/>
        <v>0.06</v>
      </c>
      <c r="Q5471" s="13">
        <f t="shared" si="517"/>
        <v>-8.4911034845655778E-2</v>
      </c>
      <c r="R5471" s="1">
        <v>0</v>
      </c>
      <c r="S5471" s="1">
        <v>0</v>
      </c>
      <c r="T5471" s="1">
        <v>2E-3</v>
      </c>
      <c r="U5471" s="4" t="s">
        <v>60</v>
      </c>
      <c r="V5471">
        <v>0.42</v>
      </c>
      <c r="W5471">
        <v>0.4</v>
      </c>
      <c r="X5471">
        <v>0.76</v>
      </c>
      <c r="Y5471">
        <v>2.4300000000000002</v>
      </c>
      <c r="Z5471">
        <v>0.23</v>
      </c>
      <c r="AA5471" s="5">
        <f t="shared" si="513"/>
        <v>2E-3</v>
      </c>
      <c r="AB5471" s="15" cm="1">
        <f t="array" ref="AB5471">_xlfn.SWITCH(U5471,"夏",122,"冬",90,"春",153,"秋",153,0)</f>
        <v>122</v>
      </c>
      <c r="AC5471" s="16">
        <f t="shared" si="514"/>
        <v>0.24399999999999999</v>
      </c>
      <c r="AD5471" s="5">
        <f>IFERROR(AA5471/D5471,0)</f>
        <v>2.5595085743537241E-5</v>
      </c>
      <c r="AE5471" s="15">
        <f t="shared" si="515"/>
        <v>0.33424657534246577</v>
      </c>
      <c r="AF5471" s="5">
        <f>IFERROR(AD5471*AE5471*48,0)</f>
        <v>4.1064334825795636E-4</v>
      </c>
    </row>
    <row r="5472" spans="1:32" x14ac:dyDescent="0.15">
      <c r="A5472" s="17">
        <v>45898</v>
      </c>
      <c r="B5472" s="1" t="s">
        <v>39</v>
      </c>
      <c r="C5472" s="1" t="s">
        <v>33</v>
      </c>
      <c r="D5472" s="6">
        <v>78.14</v>
      </c>
      <c r="E5472" s="6">
        <v>3.9</v>
      </c>
      <c r="F5472" s="18">
        <v>0.8125</v>
      </c>
      <c r="G5472" s="1">
        <v>26.2</v>
      </c>
      <c r="H5472" s="1">
        <v>72</v>
      </c>
      <c r="I5472" s="1">
        <v>26.6</v>
      </c>
      <c r="J5472" s="1">
        <v>0.12</v>
      </c>
      <c r="K5472" s="1">
        <v>462</v>
      </c>
      <c r="L5472" s="1">
        <v>1805</v>
      </c>
      <c r="M5472" s="6">
        <f t="shared" si="518"/>
        <v>26.738806813052179</v>
      </c>
      <c r="N5472" s="19">
        <v>0.5</v>
      </c>
      <c r="O5472" s="11" cm="1">
        <f t="array" ref="O5472">ROUND(_xlfn.SWITCH(C5472,"建筑专教",IF(S5472&gt;0.1,1.38,1.28),"阶梯教室",IF(S5472&gt;0.1,1.15,1.05),"公共教室",IF(S5472&gt;0.1,1.22,1.12),IF(S5472&gt;0.1,1.2,1.1))+(MOD(ROW()*11,31)/31-0.5)*0.06,2)</f>
        <v>1.1100000000000001</v>
      </c>
      <c r="P5472" s="12">
        <f t="shared" si="516"/>
        <v>0.05</v>
      </c>
      <c r="Q5472" s="13">
        <f t="shared" si="517"/>
        <v>-0.11217615300703156</v>
      </c>
      <c r="R5472" s="1">
        <v>0</v>
      </c>
      <c r="S5472" s="1">
        <v>0</v>
      </c>
      <c r="T5472" s="1">
        <v>3.5000000000000003E-2</v>
      </c>
      <c r="U5472" s="4" t="s">
        <v>60</v>
      </c>
      <c r="V5472">
        <v>0.42</v>
      </c>
      <c r="W5472">
        <v>0.4</v>
      </c>
      <c r="X5472">
        <v>0.76</v>
      </c>
      <c r="Y5472">
        <v>2.4300000000000002</v>
      </c>
      <c r="Z5472">
        <v>0.23</v>
      </c>
      <c r="AA5472" s="5">
        <f t="shared" si="513"/>
        <v>3.5000000000000003E-2</v>
      </c>
      <c r="AB5472" s="15" cm="1">
        <f t="array" ref="AB5472">_xlfn.SWITCH(U5472,"夏",122,"冬",90,"春",153,"秋",153,0)</f>
        <v>122</v>
      </c>
      <c r="AC5472" s="16">
        <f t="shared" si="514"/>
        <v>4.2700000000000005</v>
      </c>
      <c r="AD5472" s="5">
        <f>IFERROR(AA5472/D5472,0)</f>
        <v>4.4791400051190177E-4</v>
      </c>
      <c r="AE5472" s="15">
        <f t="shared" si="515"/>
        <v>0.33424657534246577</v>
      </c>
      <c r="AF5472" s="5">
        <f>IFERROR(AD5472*AE5472*48,0)</f>
        <v>7.1862585945142374E-3</v>
      </c>
    </row>
    <row r="5473" spans="1:32" x14ac:dyDescent="0.15">
      <c r="A5473" s="17">
        <v>45898</v>
      </c>
      <c r="B5473" s="1" t="s">
        <v>39</v>
      </c>
      <c r="C5473" s="1" t="s">
        <v>33</v>
      </c>
      <c r="D5473" s="6">
        <v>78.14</v>
      </c>
      <c r="E5473" s="6">
        <v>3.9</v>
      </c>
      <c r="F5473" s="18">
        <v>0.83333333333333304</v>
      </c>
      <c r="G5473" s="1">
        <v>26</v>
      </c>
      <c r="H5473" s="1">
        <v>70</v>
      </c>
      <c r="I5473" s="1">
        <v>26.4</v>
      </c>
      <c r="J5473" s="1">
        <v>0.12</v>
      </c>
      <c r="K5473" s="1">
        <v>448</v>
      </c>
      <c r="L5473" s="1">
        <v>1875</v>
      </c>
      <c r="M5473" s="6">
        <f t="shared" si="518"/>
        <v>26.539084771324895</v>
      </c>
      <c r="N5473" s="19">
        <v>0.5</v>
      </c>
      <c r="O5473" s="11" cm="1">
        <f t="array" ref="O5473">ROUND(_xlfn.SWITCH(C5473,"建筑专教",IF(S5473&gt;0.1,1.38,1.28),"阶梯教室",IF(S5473&gt;0.1,1.15,1.05),"公共教室",IF(S5473&gt;0.1,1.22,1.12),IF(S5473&gt;0.1,1.2,1.1))+(MOD(ROW()*11,31)/31-0.5)*0.06,2)</f>
        <v>1.07</v>
      </c>
      <c r="P5473" s="12">
        <f t="shared" si="516"/>
        <v>0.04</v>
      </c>
      <c r="Q5473" s="13">
        <f t="shared" si="517"/>
        <v>-0.28464780185165772</v>
      </c>
      <c r="R5473" s="1">
        <v>0</v>
      </c>
      <c r="S5473" s="1">
        <v>0</v>
      </c>
      <c r="T5473" s="1">
        <v>3.7999999999999999E-2</v>
      </c>
      <c r="U5473" s="4" t="s">
        <v>60</v>
      </c>
      <c r="V5473">
        <v>0.42</v>
      </c>
      <c r="W5473">
        <v>0.4</v>
      </c>
      <c r="X5473">
        <v>0.76</v>
      </c>
      <c r="Y5473">
        <v>2.4300000000000002</v>
      </c>
      <c r="Z5473">
        <v>0.23</v>
      </c>
      <c r="AA5473" s="5">
        <f t="shared" si="513"/>
        <v>3.7999999999999999E-2</v>
      </c>
      <c r="AB5473" s="15" cm="1">
        <f t="array" ref="AB5473">_xlfn.SWITCH(U5473,"夏",122,"冬",90,"春",153,"秋",153,0)</f>
        <v>122</v>
      </c>
      <c r="AC5473" s="16">
        <f t="shared" si="514"/>
        <v>4.6360000000000001</v>
      </c>
      <c r="AD5473" s="5">
        <f>IFERROR(AA5473/D5473,0)</f>
        <v>4.8630662912720757E-4</v>
      </c>
      <c r="AE5473" s="15">
        <f t="shared" si="515"/>
        <v>0.33424657534246577</v>
      </c>
      <c r="AF5473" s="5">
        <f>IFERROR(AD5473*AE5473*48,0)</f>
        <v>7.8022236169011713E-3</v>
      </c>
    </row>
    <row r="5474" spans="1:32" x14ac:dyDescent="0.15">
      <c r="A5474" s="17">
        <v>45899</v>
      </c>
      <c r="B5474" s="1" t="s">
        <v>39</v>
      </c>
      <c r="C5474" s="1" t="s">
        <v>33</v>
      </c>
      <c r="D5474" s="6">
        <v>78.14</v>
      </c>
      <c r="E5474" s="6">
        <v>3.9</v>
      </c>
      <c r="F5474" s="18">
        <v>0.85416666666666696</v>
      </c>
      <c r="G5474" s="1">
        <v>25.8</v>
      </c>
      <c r="H5474" s="1">
        <v>68</v>
      </c>
      <c r="I5474" s="1">
        <v>26.2</v>
      </c>
      <c r="J5474" s="1">
        <v>0.14000000000000001</v>
      </c>
      <c r="K5474" s="1">
        <v>435</v>
      </c>
      <c r="L5474" s="1">
        <v>1945</v>
      </c>
      <c r="M5474" s="6">
        <f t="shared" si="518"/>
        <v>26.352857821758334</v>
      </c>
      <c r="N5474" s="19">
        <v>0.5</v>
      </c>
      <c r="O5474" s="11" cm="1">
        <f t="array" ref="O5474">ROUND(_xlfn.SWITCH(C5474,"建筑专教",IF(S5474&gt;0.1,1.38,1.28),"阶梯教室",IF(S5474&gt;0.1,1.15,1.05),"公共教室",IF(S5474&gt;0.1,1.22,1.12),IF(S5474&gt;0.1,1.2,1.1))+(MOD(ROW()*11,31)/31-0.5)*0.06,2)</f>
        <v>1.0900000000000001</v>
      </c>
      <c r="P5474" s="12">
        <f t="shared" si="516"/>
        <v>0.03</v>
      </c>
      <c r="Q5474" s="13">
        <f t="shared" si="517"/>
        <v>-0.30410293633544211</v>
      </c>
      <c r="R5474" s="1">
        <v>0</v>
      </c>
      <c r="S5474" s="1">
        <v>0</v>
      </c>
      <c r="T5474" s="1">
        <v>3.2000000000000001E-2</v>
      </c>
      <c r="U5474" s="4" t="s">
        <v>60</v>
      </c>
      <c r="V5474">
        <v>0.42</v>
      </c>
      <c r="W5474">
        <v>0.4</v>
      </c>
      <c r="X5474">
        <v>0.76</v>
      </c>
      <c r="Y5474">
        <v>2.4300000000000002</v>
      </c>
      <c r="Z5474">
        <v>0.23</v>
      </c>
      <c r="AA5474" s="5">
        <f t="shared" si="513"/>
        <v>3.2000000000000001E-2</v>
      </c>
      <c r="AB5474" s="15" cm="1">
        <f t="array" ref="AB5474">_xlfn.SWITCH(U5474,"夏",122,"冬",90,"春",153,"秋",153,0)</f>
        <v>122</v>
      </c>
      <c r="AC5474" s="16">
        <f t="shared" si="514"/>
        <v>3.9039999999999999</v>
      </c>
      <c r="AD5474" s="5">
        <f>IFERROR(AA5474/D5474,0)</f>
        <v>4.0952137189659586E-4</v>
      </c>
      <c r="AE5474" s="15">
        <f t="shared" si="515"/>
        <v>0.33424657534246577</v>
      </c>
      <c r="AF5474" s="5">
        <f>IFERROR(AD5474*AE5474*48,0)</f>
        <v>6.5702935721273018E-3</v>
      </c>
    </row>
    <row r="5475" spans="1:32" x14ac:dyDescent="0.15">
      <c r="A5475" s="17">
        <v>45899</v>
      </c>
      <c r="B5475" s="1" t="s">
        <v>39</v>
      </c>
      <c r="C5475" s="1" t="s">
        <v>33</v>
      </c>
      <c r="D5475" s="6">
        <v>78.14</v>
      </c>
      <c r="E5475" s="6">
        <v>3.9</v>
      </c>
      <c r="F5475" s="18">
        <v>0.875</v>
      </c>
      <c r="G5475" s="1">
        <v>25.6</v>
      </c>
      <c r="H5475" s="1">
        <v>66</v>
      </c>
      <c r="I5475" s="1">
        <v>26</v>
      </c>
      <c r="J5475" s="1">
        <v>0.16</v>
      </c>
      <c r="K5475" s="1">
        <v>422</v>
      </c>
      <c r="L5475" s="1">
        <v>2015</v>
      </c>
      <c r="M5475" s="6">
        <f t="shared" si="518"/>
        <v>26.165930000412118</v>
      </c>
      <c r="N5475" s="19">
        <v>0.5</v>
      </c>
      <c r="O5475" s="11" cm="1">
        <f t="array" ref="O5475">ROUND(_xlfn.SWITCH(C5475,"建筑专教",IF(S5475&gt;0.1,1.38,1.28),"阶梯教室",IF(S5475&gt;0.1,1.15,1.05),"公共教室",IF(S5475&gt;0.1,1.22,1.12),IF(S5475&gt;0.1,1.2,1.1))+(MOD(ROW()*11,31)/31-0.5)*0.06,2)</f>
        <v>1.1100000000000001</v>
      </c>
      <c r="P5475" s="12">
        <f t="shared" si="516"/>
        <v>0.02</v>
      </c>
      <c r="Q5475" s="13">
        <f t="shared" si="517"/>
        <v>-0.32302150123418161</v>
      </c>
      <c r="R5475" s="1">
        <v>0</v>
      </c>
      <c r="S5475" s="1">
        <v>0</v>
      </c>
      <c r="T5475" s="1">
        <v>0.02</v>
      </c>
      <c r="U5475" s="4" t="s">
        <v>60</v>
      </c>
      <c r="V5475">
        <v>0.42</v>
      </c>
      <c r="W5475">
        <v>0.4</v>
      </c>
      <c r="X5475">
        <v>0.76</v>
      </c>
      <c r="Y5475">
        <v>2.4300000000000002</v>
      </c>
      <c r="Z5475">
        <v>0.23</v>
      </c>
      <c r="AA5475" s="5">
        <f t="shared" si="513"/>
        <v>0.02</v>
      </c>
      <c r="AB5475" s="15" cm="1">
        <f t="array" ref="AB5475">_xlfn.SWITCH(U5475,"夏",122,"冬",90,"春",153,"秋",153,0)</f>
        <v>122</v>
      </c>
      <c r="AC5475" s="16">
        <f t="shared" si="514"/>
        <v>2.44</v>
      </c>
      <c r="AD5475" s="5">
        <f>IFERROR(AA5475/D5475,0)</f>
        <v>2.5595085743537239E-4</v>
      </c>
      <c r="AE5475" s="15">
        <f t="shared" si="515"/>
        <v>0.33424657534246577</v>
      </c>
      <c r="AF5475" s="5">
        <f>IFERROR(AD5475*AE5475*48,0)</f>
        <v>4.1064334825795645E-3</v>
      </c>
    </row>
    <row r="5476" spans="1:32" x14ac:dyDescent="0.15">
      <c r="A5476" s="17">
        <v>45899</v>
      </c>
      <c r="B5476" s="1" t="s">
        <v>39</v>
      </c>
      <c r="C5476" s="1" t="s">
        <v>33</v>
      </c>
      <c r="D5476" s="6">
        <v>78.14</v>
      </c>
      <c r="E5476" s="6">
        <v>3.9</v>
      </c>
      <c r="F5476" s="18">
        <v>0.89583333333333304</v>
      </c>
      <c r="G5476" s="1">
        <v>25.4</v>
      </c>
      <c r="H5476" s="1">
        <v>64</v>
      </c>
      <c r="I5476" s="1">
        <v>25.8</v>
      </c>
      <c r="J5476" s="1">
        <v>0.14000000000000001</v>
      </c>
      <c r="K5476" s="1">
        <v>408</v>
      </c>
      <c r="L5476" s="1">
        <v>2085</v>
      </c>
      <c r="M5476" s="6">
        <f t="shared" si="518"/>
        <v>25.953471592046981</v>
      </c>
      <c r="N5476" s="19">
        <v>0.5</v>
      </c>
      <c r="O5476" s="11" cm="1">
        <f t="array" ref="O5476">ROUND(_xlfn.SWITCH(C5476,"建筑专教",IF(S5476&gt;0.1,1.38,1.28),"阶梯教室",IF(S5476&gt;0.1,1.15,1.05),"公共教室",IF(S5476&gt;0.1,1.22,1.12),IF(S5476&gt;0.1,1.2,1.1))+(MOD(ROW()*11,31)/31-0.5)*0.06,2)</f>
        <v>1.08</v>
      </c>
      <c r="P5476" s="12">
        <f t="shared" si="516"/>
        <v>0.01</v>
      </c>
      <c r="Q5476" s="13">
        <f t="shared" si="517"/>
        <v>-0.47934169962747863</v>
      </c>
      <c r="R5476" s="1">
        <v>0</v>
      </c>
      <c r="S5476" s="1">
        <v>0</v>
      </c>
      <c r="T5476" s="1">
        <v>4.2000000000000003E-2</v>
      </c>
      <c r="U5476" s="4" t="s">
        <v>60</v>
      </c>
      <c r="V5476">
        <v>0.42</v>
      </c>
      <c r="W5476">
        <v>0.4</v>
      </c>
      <c r="X5476">
        <v>0.76</v>
      </c>
      <c r="Y5476">
        <v>2.4300000000000002</v>
      </c>
      <c r="Z5476">
        <v>0.23</v>
      </c>
      <c r="AA5476" s="5">
        <f t="shared" si="513"/>
        <v>4.2000000000000003E-2</v>
      </c>
      <c r="AB5476" s="15" cm="1">
        <f t="array" ref="AB5476">_xlfn.SWITCH(U5476,"夏",122,"冬",90,"春",153,"秋",153,0)</f>
        <v>122</v>
      </c>
      <c r="AC5476" s="16">
        <f t="shared" si="514"/>
        <v>5.1240000000000006</v>
      </c>
      <c r="AD5476" s="5">
        <f>IFERROR(AA5476/D5476,0)</f>
        <v>5.3749680061428206E-4</v>
      </c>
      <c r="AE5476" s="15">
        <f t="shared" si="515"/>
        <v>0.33424657534246577</v>
      </c>
      <c r="AF5476" s="5">
        <f>IFERROR(AD5476*AE5476*48,0)</f>
        <v>8.6235103134170848E-3</v>
      </c>
    </row>
    <row r="5477" spans="1:32" x14ac:dyDescent="0.15">
      <c r="A5477" s="17">
        <v>45899</v>
      </c>
      <c r="B5477" s="1" t="s">
        <v>39</v>
      </c>
      <c r="C5477" s="1" t="s">
        <v>33</v>
      </c>
      <c r="D5477" s="6">
        <v>78.14</v>
      </c>
      <c r="E5477" s="6">
        <v>3.9</v>
      </c>
      <c r="F5477" s="18">
        <v>0.91666666666666696</v>
      </c>
      <c r="G5477" s="1">
        <v>25.2</v>
      </c>
      <c r="H5477" s="1">
        <v>62</v>
      </c>
      <c r="I5477" s="1">
        <v>25.6</v>
      </c>
      <c r="J5477" s="1">
        <v>0.12</v>
      </c>
      <c r="K5477" s="1">
        <v>395</v>
      </c>
      <c r="L5477" s="1">
        <v>2155</v>
      </c>
      <c r="M5477" s="6">
        <f t="shared" si="518"/>
        <v>25.74020405042063</v>
      </c>
      <c r="N5477" s="19">
        <v>0.5</v>
      </c>
      <c r="O5477" s="11" cm="1">
        <f t="array" ref="O5477">ROUND(_xlfn.SWITCH(C5477,"建筑专教",IF(S5477&gt;0.1,1.38,1.28),"阶梯教室",IF(S5477&gt;0.1,1.15,1.05),"公共教室",IF(S5477&gt;0.1,1.22,1.12),IF(S5477&gt;0.1,1.2,1.1))+(MOD(ROW()*11,31)/31-0.5)*0.06,2)</f>
        <v>1.1000000000000001</v>
      </c>
      <c r="P5477" s="12">
        <f t="shared" si="516"/>
        <v>0</v>
      </c>
      <c r="Q5477" s="13">
        <f t="shared" si="517"/>
        <v>-0.49938702461918782</v>
      </c>
      <c r="R5477" s="1">
        <v>0</v>
      </c>
      <c r="S5477" s="1">
        <v>0</v>
      </c>
      <c r="T5477" s="1">
        <v>4.2000000000000003E-2</v>
      </c>
      <c r="U5477" s="4" t="s">
        <v>60</v>
      </c>
      <c r="V5477">
        <v>0.42</v>
      </c>
      <c r="W5477">
        <v>0.4</v>
      </c>
      <c r="X5477">
        <v>0.76</v>
      </c>
      <c r="Y5477">
        <v>2.4300000000000002</v>
      </c>
      <c r="Z5477">
        <v>0.23</v>
      </c>
      <c r="AA5477" s="5">
        <f t="shared" si="513"/>
        <v>4.2000000000000003E-2</v>
      </c>
      <c r="AB5477" s="15" cm="1">
        <f t="array" ref="AB5477">_xlfn.SWITCH(U5477,"夏",122,"冬",90,"春",153,"秋",153,0)</f>
        <v>122</v>
      </c>
      <c r="AC5477" s="16">
        <f t="shared" si="514"/>
        <v>5.1240000000000006</v>
      </c>
      <c r="AD5477" s="5">
        <f>IFERROR(AA5477/D5477,0)</f>
        <v>5.3749680061428206E-4</v>
      </c>
      <c r="AE5477" s="15">
        <f t="shared" si="515"/>
        <v>0.33424657534246577</v>
      </c>
      <c r="AF5477" s="5">
        <f>IFERROR(AD5477*AE5477*48,0)</f>
        <v>8.6235103134170848E-3</v>
      </c>
    </row>
    <row r="5478" spans="1:32" x14ac:dyDescent="0.15">
      <c r="A5478" s="17">
        <v>45899</v>
      </c>
      <c r="B5478" s="1" t="s">
        <v>40</v>
      </c>
      <c r="C5478" s="1" t="s">
        <v>33</v>
      </c>
      <c r="D5478" s="6">
        <v>78.14</v>
      </c>
      <c r="E5478" s="6">
        <v>3.9</v>
      </c>
      <c r="F5478" s="18">
        <v>0.33333333333333298</v>
      </c>
      <c r="G5478" s="1">
        <v>23.5</v>
      </c>
      <c r="H5478" s="1">
        <v>68</v>
      </c>
      <c r="I5478" s="1">
        <v>24</v>
      </c>
      <c r="J5478" s="1">
        <v>0.12</v>
      </c>
      <c r="K5478" s="1">
        <v>415</v>
      </c>
      <c r="L5478" s="1">
        <v>210</v>
      </c>
      <c r="M5478" s="6">
        <f t="shared" si="518"/>
        <v>24.178066600170894</v>
      </c>
      <c r="N5478" s="19">
        <v>0.5</v>
      </c>
      <c r="O5478" s="11" cm="1">
        <f t="array" ref="O5478">ROUND(_xlfn.SWITCH(C5478,"建筑专教",IF(S5478&gt;0.1,1.38,1.28),"阶梯教室",IF(S5478&gt;0.1,1.15,1.05),"公共教室",IF(S5478&gt;0.1,1.22,1.12),IF(S5478&gt;0.1,1.2,1.1))+(MOD(ROW()*11,31)/31-0.5)*0.06,2)</f>
        <v>1.22</v>
      </c>
      <c r="P5478" s="12">
        <f t="shared" si="516"/>
        <v>0.01</v>
      </c>
      <c r="Q5478" s="13">
        <f t="shared" si="517"/>
        <v>-0.74068026014827482</v>
      </c>
      <c r="R5478" s="1">
        <v>0</v>
      </c>
      <c r="S5478" s="1">
        <v>0.16</v>
      </c>
      <c r="T5478" s="1">
        <v>3.5000000000000003E-2</v>
      </c>
      <c r="U5478" s="4" t="s">
        <v>60</v>
      </c>
      <c r="V5478">
        <v>0.42</v>
      </c>
      <c r="W5478">
        <v>0.4</v>
      </c>
      <c r="X5478">
        <v>0.76</v>
      </c>
      <c r="Y5478">
        <v>2.4300000000000002</v>
      </c>
      <c r="Z5478">
        <v>0.23</v>
      </c>
      <c r="AA5478" s="5">
        <f t="shared" si="513"/>
        <v>0.19500000000000001</v>
      </c>
      <c r="AB5478" s="15" cm="1">
        <f t="array" ref="AB5478">_xlfn.SWITCH(U5478,"夏",122,"冬",90,"春",153,"秋",153,0)</f>
        <v>122</v>
      </c>
      <c r="AC5478" s="16">
        <f t="shared" si="514"/>
        <v>23.79</v>
      </c>
      <c r="AD5478" s="5">
        <f>IFERROR(AA5478/D5478,0)</f>
        <v>2.4955208599948811E-3</v>
      </c>
      <c r="AE5478" s="15">
        <f t="shared" si="515"/>
        <v>0.33424657534246577</v>
      </c>
      <c r="AF5478" s="5">
        <f>IFERROR(AD5478*AE5478*48,0)</f>
        <v>4.0037726455150746E-2</v>
      </c>
    </row>
    <row r="5479" spans="1:32" x14ac:dyDescent="0.15">
      <c r="A5479" s="17">
        <v>45899</v>
      </c>
      <c r="B5479" s="1" t="s">
        <v>40</v>
      </c>
      <c r="C5479" s="1" t="s">
        <v>33</v>
      </c>
      <c r="D5479" s="6">
        <v>78.14</v>
      </c>
      <c r="E5479" s="6">
        <v>3.9</v>
      </c>
      <c r="F5479" s="18">
        <v>0.35416666666666702</v>
      </c>
      <c r="G5479" s="1">
        <v>24.1</v>
      </c>
      <c r="H5479" s="1">
        <v>66</v>
      </c>
      <c r="I5479" s="1">
        <v>24.6</v>
      </c>
      <c r="J5479" s="1">
        <v>0.15</v>
      </c>
      <c r="K5479" s="1">
        <v>535</v>
      </c>
      <c r="L5479" s="1">
        <v>280</v>
      </c>
      <c r="M5479" s="6">
        <f t="shared" si="518"/>
        <v>24.802324318925344</v>
      </c>
      <c r="N5479" s="19">
        <v>0.5</v>
      </c>
      <c r="O5479" s="11" cm="1">
        <f t="array" ref="O5479">ROUND(_xlfn.SWITCH(C5479,"建筑专教",IF(S5479&gt;0.1,1.38,1.28),"阶梯教室",IF(S5479&gt;0.1,1.15,1.05),"公共教室",IF(S5479&gt;0.1,1.22,1.12),IF(S5479&gt;0.1,1.2,1.1))+(MOD(ROW()*11,31)/31-0.5)*0.06,2)</f>
        <v>1.18</v>
      </c>
      <c r="P5479" s="12">
        <f t="shared" si="516"/>
        <v>0.11</v>
      </c>
      <c r="Q5479" s="13">
        <f t="shared" si="517"/>
        <v>-0.64330017089163682</v>
      </c>
      <c r="R5479" s="1">
        <v>1.5</v>
      </c>
      <c r="S5479" s="1">
        <v>0.3</v>
      </c>
      <c r="T5479" s="1">
        <v>4.0000000000000001E-3</v>
      </c>
      <c r="U5479" s="4" t="s">
        <v>60</v>
      </c>
      <c r="V5479">
        <v>0.42</v>
      </c>
      <c r="W5479">
        <v>0.4</v>
      </c>
      <c r="X5479">
        <v>0.76</v>
      </c>
      <c r="Y5479">
        <v>2.4300000000000002</v>
      </c>
      <c r="Z5479">
        <v>0.23</v>
      </c>
      <c r="AA5479" s="5">
        <f t="shared" si="513"/>
        <v>1.804</v>
      </c>
      <c r="AB5479" s="15" cm="1">
        <f t="array" ref="AB5479">_xlfn.SWITCH(U5479,"夏",122,"冬",90,"春",153,"秋",153,0)</f>
        <v>122</v>
      </c>
      <c r="AC5479" s="16">
        <f t="shared" si="514"/>
        <v>220.08799999999999</v>
      </c>
      <c r="AD5479" s="5">
        <f>IFERROR(AA5479/D5479,0)</f>
        <v>2.308676734067059E-2</v>
      </c>
      <c r="AE5479" s="15">
        <f t="shared" si="515"/>
        <v>0.33424657534246577</v>
      </c>
      <c r="AF5479" s="5">
        <f>IFERROR(AD5479*AE5479*48,0)</f>
        <v>0.37040030012867664</v>
      </c>
    </row>
    <row r="5480" spans="1:32" x14ac:dyDescent="0.15">
      <c r="A5480" s="17">
        <v>45899</v>
      </c>
      <c r="B5480" s="1" t="s">
        <v>40</v>
      </c>
      <c r="C5480" s="1" t="s">
        <v>33</v>
      </c>
      <c r="D5480" s="6">
        <v>78.14</v>
      </c>
      <c r="E5480" s="6">
        <v>3.9</v>
      </c>
      <c r="F5480" s="18">
        <v>0.375</v>
      </c>
      <c r="G5480" s="1">
        <v>24.6</v>
      </c>
      <c r="H5480" s="1">
        <v>64</v>
      </c>
      <c r="I5480" s="1">
        <v>25.1</v>
      </c>
      <c r="J5480" s="1">
        <v>0.17</v>
      </c>
      <c r="K5480" s="1">
        <v>695</v>
      </c>
      <c r="L5480" s="1">
        <v>350</v>
      </c>
      <c r="M5480" s="6">
        <f t="shared" si="518"/>
        <v>25.316992810376178</v>
      </c>
      <c r="N5480" s="19">
        <v>0.5</v>
      </c>
      <c r="O5480" s="11" cm="1">
        <f t="array" ref="O5480">ROUND(_xlfn.SWITCH(C5480,"建筑专教",IF(S5480&gt;0.1,1.38,1.28),"阶梯教室",IF(S5480&gt;0.1,1.15,1.05),"公共教室",IF(S5480&gt;0.1,1.22,1.12),IF(S5480&gt;0.1,1.2,1.1))+(MOD(ROW()*11,31)/31-0.5)*0.06,2)</f>
        <v>1.2</v>
      </c>
      <c r="P5480" s="12">
        <f t="shared" si="516"/>
        <v>0.24</v>
      </c>
      <c r="Q5480" s="13">
        <f t="shared" si="517"/>
        <v>-0.42082411370249795</v>
      </c>
      <c r="R5480" s="1">
        <v>2.1</v>
      </c>
      <c r="S5480" s="1">
        <v>0.24</v>
      </c>
      <c r="T5480" s="1">
        <v>4.0000000000000001E-3</v>
      </c>
      <c r="U5480" s="4" t="s">
        <v>60</v>
      </c>
      <c r="V5480">
        <v>0.42</v>
      </c>
      <c r="W5480">
        <v>0.4</v>
      </c>
      <c r="X5480">
        <v>0.76</v>
      </c>
      <c r="Y5480">
        <v>2.4300000000000002</v>
      </c>
      <c r="Z5480">
        <v>0.23</v>
      </c>
      <c r="AA5480" s="5">
        <f t="shared" ref="AA5480:AA5543" si="519">R5480+S5480+T5480</f>
        <v>2.3439999999999999</v>
      </c>
      <c r="AB5480" s="15" cm="1">
        <f t="array" ref="AB5480">_xlfn.SWITCH(U5480,"夏",122,"冬",90,"春",153,"秋",153,0)</f>
        <v>122</v>
      </c>
      <c r="AC5480" s="16">
        <f t="shared" ref="AC5480:AC5543" si="520">AA5480*AB5480</f>
        <v>285.96799999999996</v>
      </c>
      <c r="AD5480" s="5">
        <f>IFERROR(AA5480/D5480,0)</f>
        <v>2.9997440491425643E-2</v>
      </c>
      <c r="AE5480" s="15">
        <f t="shared" ref="AE5480:AE5543" si="521">IF(U5480="夏",122/365,IF(U5480="冬",90/365,IF(OR(U5480="春",U5480="秋"),153/365,0)))</f>
        <v>0.33424657534246577</v>
      </c>
      <c r="AF5480" s="5">
        <f>IFERROR(AD5480*AE5480*48,0)</f>
        <v>0.48127400415832483</v>
      </c>
    </row>
    <row r="5481" spans="1:32" x14ac:dyDescent="0.15">
      <c r="A5481" s="17">
        <v>45899</v>
      </c>
      <c r="B5481" s="1" t="s">
        <v>40</v>
      </c>
      <c r="C5481" s="1" t="s">
        <v>33</v>
      </c>
      <c r="D5481" s="6">
        <v>78.14</v>
      </c>
      <c r="E5481" s="6">
        <v>3.9</v>
      </c>
      <c r="F5481" s="18">
        <v>0.39583333333333298</v>
      </c>
      <c r="G5481" s="1">
        <v>25</v>
      </c>
      <c r="H5481" s="1">
        <v>62</v>
      </c>
      <c r="I5481" s="1">
        <v>25.5</v>
      </c>
      <c r="J5481" s="1">
        <v>0.15</v>
      </c>
      <c r="K5481" s="1">
        <v>768</v>
      </c>
      <c r="L5481" s="1">
        <v>420</v>
      </c>
      <c r="M5481" s="6">
        <f t="shared" si="518"/>
        <v>25.700503125204705</v>
      </c>
      <c r="N5481" s="19">
        <v>0.5</v>
      </c>
      <c r="O5481" s="11" cm="1">
        <f t="array" ref="O5481">ROUND(_xlfn.SWITCH(C5481,"建筑专教",IF(S5481&gt;0.1,1.38,1.28),"阶梯教室",IF(S5481&gt;0.1,1.15,1.05),"公共教室",IF(S5481&gt;0.1,1.22,1.12),IF(S5481&gt;0.1,1.2,1.1))+(MOD(ROW()*11,31)/31-0.5)*0.06,2)</f>
        <v>1.22</v>
      </c>
      <c r="P5481" s="12">
        <f t="shared" si="516"/>
        <v>0.28999999999999998</v>
      </c>
      <c r="Q5481" s="13">
        <f t="shared" si="517"/>
        <v>-0.24507980866875309</v>
      </c>
      <c r="R5481" s="1">
        <v>2.5</v>
      </c>
      <c r="S5481" s="1">
        <v>0.17</v>
      </c>
      <c r="T5481" s="1">
        <v>3.2000000000000001E-2</v>
      </c>
      <c r="U5481" s="4" t="s">
        <v>60</v>
      </c>
      <c r="V5481">
        <v>0.42</v>
      </c>
      <c r="W5481">
        <v>0.4</v>
      </c>
      <c r="X5481">
        <v>0.76</v>
      </c>
      <c r="Y5481">
        <v>2.4300000000000002</v>
      </c>
      <c r="Z5481">
        <v>0.23</v>
      </c>
      <c r="AA5481" s="5">
        <f t="shared" si="519"/>
        <v>2.702</v>
      </c>
      <c r="AB5481" s="15" cm="1">
        <f t="array" ref="AB5481">_xlfn.SWITCH(U5481,"夏",122,"冬",90,"春",153,"秋",153,0)</f>
        <v>122</v>
      </c>
      <c r="AC5481" s="16">
        <f t="shared" si="520"/>
        <v>329.64400000000001</v>
      </c>
      <c r="AD5481" s="5">
        <f>IFERROR(AA5481/D5481,0)</f>
        <v>3.4578960839518814E-2</v>
      </c>
      <c r="AE5481" s="15">
        <f t="shared" si="521"/>
        <v>0.33424657534246577</v>
      </c>
      <c r="AF5481" s="5">
        <f>IFERROR(AD5481*AE5481*48,0)</f>
        <v>0.55477916349649914</v>
      </c>
    </row>
    <row r="5482" spans="1:32" x14ac:dyDescent="0.15">
      <c r="A5482" s="17">
        <v>45899</v>
      </c>
      <c r="B5482" s="1" t="s">
        <v>40</v>
      </c>
      <c r="C5482" s="1" t="s">
        <v>33</v>
      </c>
      <c r="D5482" s="6">
        <v>78.14</v>
      </c>
      <c r="E5482" s="6">
        <v>3.9</v>
      </c>
      <c r="F5482" s="18">
        <v>0.41666666666666702</v>
      </c>
      <c r="G5482" s="1">
        <v>25.2</v>
      </c>
      <c r="H5482" s="1">
        <v>62</v>
      </c>
      <c r="I5482" s="1">
        <v>25.7</v>
      </c>
      <c r="J5482" s="1">
        <v>0.13</v>
      </c>
      <c r="K5482" s="1">
        <v>592</v>
      </c>
      <c r="L5482" s="1">
        <v>490</v>
      </c>
      <c r="M5482" s="6">
        <f t="shared" si="518"/>
        <v>25.883652649784835</v>
      </c>
      <c r="N5482" s="19">
        <v>0.5</v>
      </c>
      <c r="O5482" s="11" cm="1">
        <f t="array" ref="O5482">ROUND(_xlfn.SWITCH(C5482,"建筑专教",IF(S5482&gt;0.1,1.38,1.28),"阶梯教室",IF(S5482&gt;0.1,1.15,1.05),"公共教室",IF(S5482&gt;0.1,1.22,1.12),IF(S5482&gt;0.1,1.2,1.1))+(MOD(ROW()*11,31)/31-0.5)*0.06,2)</f>
        <v>1.08</v>
      </c>
      <c r="P5482" s="12">
        <f t="shared" si="516"/>
        <v>0.15</v>
      </c>
      <c r="Q5482" s="13">
        <f t="shared" si="517"/>
        <v>-0.53242280579692369</v>
      </c>
      <c r="R5482" s="1">
        <v>0</v>
      </c>
      <c r="S5482" s="1">
        <v>0.1</v>
      </c>
      <c r="T5482" s="1">
        <v>3.7999999999999999E-2</v>
      </c>
      <c r="U5482" s="4" t="s">
        <v>60</v>
      </c>
      <c r="V5482">
        <v>0.42</v>
      </c>
      <c r="W5482">
        <v>0.4</v>
      </c>
      <c r="X5482">
        <v>0.76</v>
      </c>
      <c r="Y5482">
        <v>2.4300000000000002</v>
      </c>
      <c r="Z5482">
        <v>0.23</v>
      </c>
      <c r="AA5482" s="5">
        <f t="shared" si="519"/>
        <v>0.13800000000000001</v>
      </c>
      <c r="AB5482" s="15" cm="1">
        <f t="array" ref="AB5482">_xlfn.SWITCH(U5482,"夏",122,"冬",90,"春",153,"秋",153,0)</f>
        <v>122</v>
      </c>
      <c r="AC5482" s="16">
        <f t="shared" si="520"/>
        <v>16.836000000000002</v>
      </c>
      <c r="AD5482" s="5">
        <f>IFERROR(AA5482/D5482,0)</f>
        <v>1.7660609163040698E-3</v>
      </c>
      <c r="AE5482" s="15">
        <f t="shared" si="521"/>
        <v>0.33424657534246577</v>
      </c>
      <c r="AF5482" s="5">
        <f>IFERROR(AD5482*AE5482*48,0)</f>
        <v>2.8334391029798997E-2</v>
      </c>
    </row>
    <row r="5483" spans="1:32" x14ac:dyDescent="0.15">
      <c r="A5483" s="17">
        <v>45899</v>
      </c>
      <c r="B5483" s="1" t="s">
        <v>40</v>
      </c>
      <c r="C5483" s="1" t="s">
        <v>33</v>
      </c>
      <c r="D5483" s="6">
        <v>78.14</v>
      </c>
      <c r="E5483" s="6">
        <v>3.9</v>
      </c>
      <c r="F5483" s="18">
        <v>0.4375</v>
      </c>
      <c r="G5483" s="1">
        <v>25.6</v>
      </c>
      <c r="H5483" s="1">
        <v>64</v>
      </c>
      <c r="I5483" s="1">
        <v>26.1</v>
      </c>
      <c r="J5483" s="1">
        <v>0.15</v>
      </c>
      <c r="K5483" s="1">
        <v>705</v>
      </c>
      <c r="L5483" s="1">
        <v>560</v>
      </c>
      <c r="M5483" s="6">
        <f t="shared" si="518"/>
        <v>26.299301110913746</v>
      </c>
      <c r="N5483" s="19">
        <v>0.5</v>
      </c>
      <c r="O5483" s="11" cm="1">
        <f t="array" ref="O5483">ROUND(_xlfn.SWITCH(C5483,"建筑专教",IF(S5483&gt;0.1,1.38,1.28),"阶梯教室",IF(S5483&gt;0.1,1.15,1.05),"公共教室",IF(S5483&gt;0.1,1.22,1.12),IF(S5483&gt;0.1,1.2,1.1))+(MOD(ROW()*11,31)/31-0.5)*0.06,2)</f>
        <v>1.2</v>
      </c>
      <c r="P5483" s="12">
        <f t="shared" si="516"/>
        <v>0.24</v>
      </c>
      <c r="Q5483" s="13">
        <f t="shared" si="517"/>
        <v>-9.264692347591047E-2</v>
      </c>
      <c r="R5483" s="1">
        <v>2.2000000000000002</v>
      </c>
      <c r="S5483" s="1">
        <v>0.14000000000000001</v>
      </c>
      <c r="T5483" s="1">
        <v>4.4999999999999998E-2</v>
      </c>
      <c r="U5483" s="4" t="s">
        <v>60</v>
      </c>
      <c r="V5483">
        <v>0.42</v>
      </c>
      <c r="W5483">
        <v>0.4</v>
      </c>
      <c r="X5483">
        <v>0.76</v>
      </c>
      <c r="Y5483">
        <v>2.4300000000000002</v>
      </c>
      <c r="Z5483">
        <v>0.23</v>
      </c>
      <c r="AA5483" s="5">
        <f t="shared" si="519"/>
        <v>2.3850000000000002</v>
      </c>
      <c r="AB5483" s="15" cm="1">
        <f t="array" ref="AB5483">_xlfn.SWITCH(U5483,"夏",122,"冬",90,"春",153,"秋",153,0)</f>
        <v>122</v>
      </c>
      <c r="AC5483" s="16">
        <f t="shared" si="520"/>
        <v>290.97000000000003</v>
      </c>
      <c r="AD5483" s="5">
        <f>IFERROR(AA5483/D5483,0)</f>
        <v>3.0522139749168162E-2</v>
      </c>
      <c r="AE5483" s="15">
        <f t="shared" si="521"/>
        <v>0.33424657534246577</v>
      </c>
      <c r="AF5483" s="5">
        <f>IFERROR(AD5483*AE5483*48,0)</f>
        <v>0.489692192797613</v>
      </c>
    </row>
    <row r="5484" spans="1:32" x14ac:dyDescent="0.15">
      <c r="A5484" s="17">
        <v>45899</v>
      </c>
      <c r="B5484" s="1" t="s">
        <v>40</v>
      </c>
      <c r="C5484" s="1" t="s">
        <v>33</v>
      </c>
      <c r="D5484" s="6">
        <v>78.14</v>
      </c>
      <c r="E5484" s="6">
        <v>3.9</v>
      </c>
      <c r="F5484" s="18">
        <v>0.45833333333333298</v>
      </c>
      <c r="G5484" s="1">
        <v>25.9</v>
      </c>
      <c r="H5484" s="1">
        <v>66</v>
      </c>
      <c r="I5484" s="1">
        <v>26.4</v>
      </c>
      <c r="J5484" s="1">
        <v>0.17</v>
      </c>
      <c r="K5484" s="1">
        <v>778</v>
      </c>
      <c r="L5484" s="1">
        <v>630</v>
      </c>
      <c r="M5484" s="6">
        <f t="shared" si="518"/>
        <v>26.614183935565109</v>
      </c>
      <c r="N5484" s="19">
        <v>0.5</v>
      </c>
      <c r="O5484" s="11" cm="1">
        <f t="array" ref="O5484">ROUND(_xlfn.SWITCH(C5484,"建筑专教",IF(S5484&gt;0.1,1.38,1.28),"阶梯教室",IF(S5484&gt;0.1,1.15,1.05),"公共教室",IF(S5484&gt;0.1,1.22,1.12),IF(S5484&gt;0.1,1.2,1.1))+(MOD(ROW()*11,31)/31-0.5)*0.06,2)</f>
        <v>1.1299999999999999</v>
      </c>
      <c r="P5484" s="12">
        <f t="shared" si="516"/>
        <v>0.3</v>
      </c>
      <c r="Q5484" s="13">
        <f t="shared" si="517"/>
        <v>-0.14358721416132378</v>
      </c>
      <c r="R5484" s="1">
        <v>2.6</v>
      </c>
      <c r="S5484" s="1">
        <v>7.0000000000000007E-2</v>
      </c>
      <c r="T5484" s="1">
        <v>4.2000000000000003E-2</v>
      </c>
      <c r="U5484" s="4" t="s">
        <v>60</v>
      </c>
      <c r="V5484">
        <v>0.42</v>
      </c>
      <c r="W5484">
        <v>0.4</v>
      </c>
      <c r="X5484">
        <v>0.76</v>
      </c>
      <c r="Y5484">
        <v>2.4300000000000002</v>
      </c>
      <c r="Z5484">
        <v>0.23</v>
      </c>
      <c r="AA5484" s="5">
        <f t="shared" si="519"/>
        <v>2.7119999999999997</v>
      </c>
      <c r="AB5484" s="15" cm="1">
        <f t="array" ref="AB5484">_xlfn.SWITCH(U5484,"夏",122,"冬",90,"春",153,"秋",153,0)</f>
        <v>122</v>
      </c>
      <c r="AC5484" s="16">
        <f t="shared" si="520"/>
        <v>330.86399999999998</v>
      </c>
      <c r="AD5484" s="5">
        <f>IFERROR(AA5484/D5484,0)</f>
        <v>3.4706936268236496E-2</v>
      </c>
      <c r="AE5484" s="15">
        <f t="shared" si="521"/>
        <v>0.33424657534246577</v>
      </c>
      <c r="AF5484" s="5">
        <f>IFERROR(AD5484*AE5484*48,0)</f>
        <v>0.5568323802377888</v>
      </c>
    </row>
    <row r="5485" spans="1:32" x14ac:dyDescent="0.15">
      <c r="A5485" s="17">
        <v>45899</v>
      </c>
      <c r="B5485" s="1" t="s">
        <v>40</v>
      </c>
      <c r="C5485" s="1" t="s">
        <v>33</v>
      </c>
      <c r="D5485" s="6">
        <v>78.14</v>
      </c>
      <c r="E5485" s="6">
        <v>3.9</v>
      </c>
      <c r="F5485" s="18">
        <v>0.47916666666666702</v>
      </c>
      <c r="G5485" s="1">
        <v>26.1</v>
      </c>
      <c r="H5485" s="1">
        <v>68</v>
      </c>
      <c r="I5485" s="1">
        <v>26.6</v>
      </c>
      <c r="J5485" s="1">
        <v>0.15</v>
      </c>
      <c r="K5485" s="1">
        <v>722</v>
      </c>
      <c r="L5485" s="1">
        <v>700</v>
      </c>
      <c r="M5485" s="6">
        <f t="shared" si="518"/>
        <v>26.798306754002056</v>
      </c>
      <c r="N5485" s="19">
        <v>0.5</v>
      </c>
      <c r="O5485" s="11" cm="1">
        <f t="array" ref="O5485">ROUND(_xlfn.SWITCH(C5485,"建筑专教",IF(S5485&gt;0.1,1.38,1.28),"阶梯教室",IF(S5485&gt;0.1,1.15,1.05),"公共教室",IF(S5485&gt;0.1,1.22,1.12),IF(S5485&gt;0.1,1.2,1.1))+(MOD(ROW()*11,31)/31-0.5)*0.06,2)</f>
        <v>1.0900000000000001</v>
      </c>
      <c r="P5485" s="12">
        <f t="shared" si="516"/>
        <v>0.26</v>
      </c>
      <c r="Q5485" s="13">
        <f t="shared" si="517"/>
        <v>-0.1699995268661631</v>
      </c>
      <c r="R5485" s="1">
        <v>2.2999999999999998</v>
      </c>
      <c r="S5485" s="1">
        <v>0.03</v>
      </c>
      <c r="T5485" s="1">
        <v>3.2000000000000001E-2</v>
      </c>
      <c r="U5485" s="4" t="s">
        <v>60</v>
      </c>
      <c r="V5485">
        <v>0.42</v>
      </c>
      <c r="W5485">
        <v>0.4</v>
      </c>
      <c r="X5485">
        <v>0.76</v>
      </c>
      <c r="Y5485">
        <v>2.4300000000000002</v>
      </c>
      <c r="Z5485">
        <v>0.23</v>
      </c>
      <c r="AA5485" s="5">
        <f t="shared" si="519"/>
        <v>2.3619999999999997</v>
      </c>
      <c r="AB5485" s="15" cm="1">
        <f t="array" ref="AB5485">_xlfn.SWITCH(U5485,"夏",122,"冬",90,"春",153,"秋",153,0)</f>
        <v>122</v>
      </c>
      <c r="AC5485" s="16">
        <f t="shared" si="520"/>
        <v>288.16399999999993</v>
      </c>
      <c r="AD5485" s="5">
        <f>IFERROR(AA5485/D5485,0)</f>
        <v>3.0227796263117477E-2</v>
      </c>
      <c r="AE5485" s="15">
        <f t="shared" si="521"/>
        <v>0.33424657534246577</v>
      </c>
      <c r="AF5485" s="5">
        <f>IFERROR(AD5485*AE5485*48,0)</f>
        <v>0.48496979429264642</v>
      </c>
    </row>
    <row r="5486" spans="1:32" x14ac:dyDescent="0.15">
      <c r="A5486" s="17">
        <v>45899</v>
      </c>
      <c r="B5486" s="1" t="s">
        <v>40</v>
      </c>
      <c r="C5486" s="1" t="s">
        <v>33</v>
      </c>
      <c r="D5486" s="6">
        <v>78.14</v>
      </c>
      <c r="E5486" s="6">
        <v>3.9</v>
      </c>
      <c r="F5486" s="18">
        <v>0.5</v>
      </c>
      <c r="G5486" s="1">
        <v>26.3</v>
      </c>
      <c r="H5486" s="1">
        <v>70</v>
      </c>
      <c r="I5486" s="1">
        <v>26.8</v>
      </c>
      <c r="J5486" s="1">
        <v>0.13</v>
      </c>
      <c r="K5486" s="1">
        <v>562</v>
      </c>
      <c r="L5486" s="1">
        <v>770</v>
      </c>
      <c r="M5486" s="6">
        <f t="shared" si="518"/>
        <v>26.981641974812419</v>
      </c>
      <c r="N5486" s="19">
        <v>0.5</v>
      </c>
      <c r="O5486" s="11" cm="1">
        <f t="array" ref="O5486">ROUND(_xlfn.SWITCH(C5486,"建筑专教",IF(S5486&gt;0.1,1.38,1.28),"阶梯教室",IF(S5486&gt;0.1,1.15,1.05),"公共教室",IF(S5486&gt;0.1,1.22,1.12),IF(S5486&gt;0.1,1.2,1.1))+(MOD(ROW()*11,31)/31-0.5)*0.06,2)</f>
        <v>1.1100000000000001</v>
      </c>
      <c r="P5486" s="12">
        <f t="shared" si="516"/>
        <v>0.13</v>
      </c>
      <c r="Q5486" s="13">
        <f t="shared" si="517"/>
        <v>-5.3251646912500096E-2</v>
      </c>
      <c r="R5486" s="1">
        <v>0</v>
      </c>
      <c r="S5486" s="1">
        <v>0.02</v>
      </c>
      <c r="T5486" s="1">
        <v>4.0000000000000001E-3</v>
      </c>
      <c r="U5486" s="4" t="s">
        <v>60</v>
      </c>
      <c r="V5486">
        <v>0.42</v>
      </c>
      <c r="W5486">
        <v>0.4</v>
      </c>
      <c r="X5486">
        <v>0.76</v>
      </c>
      <c r="Y5486">
        <v>2.4300000000000002</v>
      </c>
      <c r="Z5486">
        <v>0.23</v>
      </c>
      <c r="AA5486" s="5">
        <f t="shared" si="519"/>
        <v>2.4E-2</v>
      </c>
      <c r="AB5486" s="15" cm="1">
        <f t="array" ref="AB5486">_xlfn.SWITCH(U5486,"夏",122,"冬",90,"春",153,"秋",153,0)</f>
        <v>122</v>
      </c>
      <c r="AC5486" s="16">
        <f t="shared" si="520"/>
        <v>2.9279999999999999</v>
      </c>
      <c r="AD5486" s="5">
        <f>IFERROR(AA5486/D5486,0)</f>
        <v>3.0714102892244688E-4</v>
      </c>
      <c r="AE5486" s="15">
        <f t="shared" si="521"/>
        <v>0.33424657534246577</v>
      </c>
      <c r="AF5486" s="5">
        <f>IFERROR(AD5486*AE5486*48,0)</f>
        <v>4.9277201790954772E-3</v>
      </c>
    </row>
    <row r="5487" spans="1:32" x14ac:dyDescent="0.15">
      <c r="A5487" s="17">
        <v>45899</v>
      </c>
      <c r="B5487" s="1" t="s">
        <v>40</v>
      </c>
      <c r="C5487" s="1" t="s">
        <v>33</v>
      </c>
      <c r="D5487" s="6">
        <v>78.14</v>
      </c>
      <c r="E5487" s="6">
        <v>3.9</v>
      </c>
      <c r="F5487" s="18">
        <v>0.52083333333333304</v>
      </c>
      <c r="G5487" s="1">
        <v>26.5</v>
      </c>
      <c r="H5487" s="1">
        <v>72</v>
      </c>
      <c r="I5487" s="1">
        <v>27</v>
      </c>
      <c r="J5487" s="1">
        <v>0.11</v>
      </c>
      <c r="K5487" s="1">
        <v>535</v>
      </c>
      <c r="L5487" s="1">
        <v>840</v>
      </c>
      <c r="M5487" s="6">
        <f t="shared" si="518"/>
        <v>27.164004554777705</v>
      </c>
      <c r="N5487" s="19">
        <v>0.5</v>
      </c>
      <c r="O5487" s="11" cm="1">
        <f t="array" ref="O5487">ROUND(_xlfn.SWITCH(C5487,"建筑专教",IF(S5487&gt;0.1,1.38,1.28),"阶梯教室",IF(S5487&gt;0.1,1.15,1.05),"公共教室",IF(S5487&gt;0.1,1.22,1.12),IF(S5487&gt;0.1,1.2,1.1))+(MOD(ROW()*11,31)/31-0.5)*0.06,2)</f>
        <v>1.07</v>
      </c>
      <c r="P5487" s="12">
        <f t="shared" si="516"/>
        <v>0.11</v>
      </c>
      <c r="Q5487" s="13">
        <f t="shared" si="517"/>
        <v>-7.6900526326188601E-2</v>
      </c>
      <c r="R5487" s="1">
        <v>0</v>
      </c>
      <c r="S5487" s="1">
        <v>0.02</v>
      </c>
      <c r="T5487" s="1">
        <v>4.0000000000000001E-3</v>
      </c>
      <c r="U5487" s="4" t="s">
        <v>60</v>
      </c>
      <c r="V5487">
        <v>0.42</v>
      </c>
      <c r="W5487">
        <v>0.4</v>
      </c>
      <c r="X5487">
        <v>0.76</v>
      </c>
      <c r="Y5487">
        <v>2.4300000000000002</v>
      </c>
      <c r="Z5487">
        <v>0.23</v>
      </c>
      <c r="AA5487" s="5">
        <f t="shared" si="519"/>
        <v>2.4E-2</v>
      </c>
      <c r="AB5487" s="15" cm="1">
        <f t="array" ref="AB5487">_xlfn.SWITCH(U5487,"夏",122,"冬",90,"春",153,"秋",153,0)</f>
        <v>122</v>
      </c>
      <c r="AC5487" s="16">
        <f t="shared" si="520"/>
        <v>2.9279999999999999</v>
      </c>
      <c r="AD5487" s="5">
        <f>IFERROR(AA5487/D5487,0)</f>
        <v>3.0714102892244688E-4</v>
      </c>
      <c r="AE5487" s="15">
        <f t="shared" si="521"/>
        <v>0.33424657534246577</v>
      </c>
      <c r="AF5487" s="5">
        <f>IFERROR(AD5487*AE5487*48,0)</f>
        <v>4.9277201790954772E-3</v>
      </c>
    </row>
    <row r="5488" spans="1:32" x14ac:dyDescent="0.15">
      <c r="A5488" s="17">
        <v>45899</v>
      </c>
      <c r="B5488" s="1" t="s">
        <v>40</v>
      </c>
      <c r="C5488" s="1" t="s">
        <v>33</v>
      </c>
      <c r="D5488" s="6">
        <v>78.14</v>
      </c>
      <c r="E5488" s="6">
        <v>3.9</v>
      </c>
      <c r="F5488" s="18">
        <v>0.54166666666666696</v>
      </c>
      <c r="G5488" s="1">
        <v>26.7</v>
      </c>
      <c r="H5488" s="1">
        <v>72</v>
      </c>
      <c r="I5488" s="1">
        <v>27.2</v>
      </c>
      <c r="J5488" s="1">
        <v>0.13</v>
      </c>
      <c r="K5488" s="1">
        <v>655</v>
      </c>
      <c r="L5488" s="1">
        <v>910</v>
      </c>
      <c r="M5488" s="6">
        <f t="shared" si="518"/>
        <v>27.380918092486866</v>
      </c>
      <c r="N5488" s="19">
        <v>0.5</v>
      </c>
      <c r="O5488" s="11" cm="1">
        <f t="array" ref="O5488">ROUND(_xlfn.SWITCH(C5488,"建筑专教",IF(S5488&gt;0.1,1.38,1.28),"阶梯教室",IF(S5488&gt;0.1,1.15,1.05),"公共教室",IF(S5488&gt;0.1,1.22,1.12),IF(S5488&gt;0.1,1.2,1.1))+(MOD(ROW()*11,31)/31-0.5)*0.06,2)</f>
        <v>1.19</v>
      </c>
      <c r="P5488" s="12">
        <f t="shared" si="516"/>
        <v>0.2</v>
      </c>
      <c r="Q5488" s="13">
        <f t="shared" si="517"/>
        <v>0.24486048903993954</v>
      </c>
      <c r="R5488" s="1">
        <v>1.8</v>
      </c>
      <c r="S5488" s="1">
        <v>0.14000000000000001</v>
      </c>
      <c r="T5488" s="1">
        <v>2.8000000000000001E-2</v>
      </c>
      <c r="U5488" s="4" t="s">
        <v>60</v>
      </c>
      <c r="V5488">
        <v>0.42</v>
      </c>
      <c r="W5488">
        <v>0.4</v>
      </c>
      <c r="X5488">
        <v>0.76</v>
      </c>
      <c r="Y5488">
        <v>2.4300000000000002</v>
      </c>
      <c r="Z5488">
        <v>0.23</v>
      </c>
      <c r="AA5488" s="5">
        <f t="shared" si="519"/>
        <v>1.968</v>
      </c>
      <c r="AB5488" s="15" cm="1">
        <f t="array" ref="AB5488">_xlfn.SWITCH(U5488,"夏",122,"冬",90,"春",153,"秋",153,0)</f>
        <v>122</v>
      </c>
      <c r="AC5488" s="16">
        <f t="shared" si="520"/>
        <v>240.096</v>
      </c>
      <c r="AD5488" s="5">
        <f>IFERROR(AA5488/D5488,0)</f>
        <v>2.5185564371640646E-2</v>
      </c>
      <c r="AE5488" s="15">
        <f t="shared" si="521"/>
        <v>0.33424657534246577</v>
      </c>
      <c r="AF5488" s="5">
        <f>IFERROR(AD5488*AE5488*48,0)</f>
        <v>0.4040730546858291</v>
      </c>
    </row>
    <row r="5489" spans="1:32" x14ac:dyDescent="0.15">
      <c r="A5489" s="17">
        <v>45899</v>
      </c>
      <c r="B5489" s="1" t="s">
        <v>40</v>
      </c>
      <c r="C5489" s="1" t="s">
        <v>33</v>
      </c>
      <c r="D5489" s="6">
        <v>78.14</v>
      </c>
      <c r="E5489" s="6">
        <v>3.9</v>
      </c>
      <c r="F5489" s="18">
        <v>0.5625</v>
      </c>
      <c r="G5489" s="1">
        <v>26.9</v>
      </c>
      <c r="H5489" s="1">
        <v>70</v>
      </c>
      <c r="I5489" s="1">
        <v>27.4</v>
      </c>
      <c r="J5489" s="1">
        <v>0.15</v>
      </c>
      <c r="K5489" s="1">
        <v>738</v>
      </c>
      <c r="L5489" s="1">
        <v>980</v>
      </c>
      <c r="M5489" s="6">
        <f t="shared" si="518"/>
        <v>27.596729482534613</v>
      </c>
      <c r="N5489" s="19">
        <v>0.5</v>
      </c>
      <c r="O5489" s="11" cm="1">
        <f t="array" ref="O5489">ROUND(_xlfn.SWITCH(C5489,"建筑专教",IF(S5489&gt;0.1,1.38,1.28),"阶梯教室",IF(S5489&gt;0.1,1.15,1.05),"公共教室",IF(S5489&gt;0.1,1.22,1.12),IF(S5489&gt;0.1,1.2,1.1))+(MOD(ROW()*11,31)/31-0.5)*0.06,2)</f>
        <v>1.1100000000000001</v>
      </c>
      <c r="P5489" s="12">
        <f t="shared" si="516"/>
        <v>0.27</v>
      </c>
      <c r="Q5489" s="13">
        <f t="shared" si="517"/>
        <v>0.16205444965804588</v>
      </c>
      <c r="R5489" s="1">
        <v>2.2999999999999998</v>
      </c>
      <c r="S5489" s="1">
        <v>7.0000000000000007E-2</v>
      </c>
      <c r="T5489" s="1">
        <v>3.5000000000000003E-2</v>
      </c>
      <c r="U5489" s="4" t="s">
        <v>60</v>
      </c>
      <c r="V5489">
        <v>0.42</v>
      </c>
      <c r="W5489">
        <v>0.4</v>
      </c>
      <c r="X5489">
        <v>0.76</v>
      </c>
      <c r="Y5489">
        <v>2.4300000000000002</v>
      </c>
      <c r="Z5489">
        <v>0.23</v>
      </c>
      <c r="AA5489" s="5">
        <f t="shared" si="519"/>
        <v>2.4049999999999998</v>
      </c>
      <c r="AB5489" s="15" cm="1">
        <f t="array" ref="AB5489">_xlfn.SWITCH(U5489,"夏",122,"冬",90,"春",153,"秋",153,0)</f>
        <v>122</v>
      </c>
      <c r="AC5489" s="16">
        <f t="shared" si="520"/>
        <v>293.40999999999997</v>
      </c>
      <c r="AD5489" s="5">
        <f>IFERROR(AA5489/D5489,0)</f>
        <v>3.0778090606603529E-2</v>
      </c>
      <c r="AE5489" s="15">
        <f t="shared" si="521"/>
        <v>0.33424657534246577</v>
      </c>
      <c r="AF5489" s="5">
        <f>IFERROR(AD5489*AE5489*48,0)</f>
        <v>0.4937986262801925</v>
      </c>
    </row>
    <row r="5490" spans="1:32" x14ac:dyDescent="0.15">
      <c r="A5490" s="17">
        <v>45899</v>
      </c>
      <c r="B5490" s="1" t="s">
        <v>40</v>
      </c>
      <c r="C5490" s="1" t="s">
        <v>33</v>
      </c>
      <c r="D5490" s="6">
        <v>78.14</v>
      </c>
      <c r="E5490" s="6">
        <v>3.9</v>
      </c>
      <c r="F5490" s="18">
        <v>0.58333333333333304</v>
      </c>
      <c r="G5490" s="1">
        <v>27.1</v>
      </c>
      <c r="H5490" s="1">
        <v>68</v>
      </c>
      <c r="I5490" s="1">
        <v>27.6</v>
      </c>
      <c r="J5490" s="1">
        <v>0.17</v>
      </c>
      <c r="K5490" s="1">
        <v>795</v>
      </c>
      <c r="L5490" s="1">
        <v>1050</v>
      </c>
      <c r="M5490" s="6">
        <f t="shared" si="518"/>
        <v>27.811633950645216</v>
      </c>
      <c r="N5490" s="19">
        <v>0.5</v>
      </c>
      <c r="O5490" s="11" cm="1">
        <f t="array" ref="O5490">ROUND(_xlfn.SWITCH(C5490,"建筑专教",IF(S5490&gt;0.1,1.38,1.28),"阶梯教室",IF(S5490&gt;0.1,1.15,1.05),"公共教室",IF(S5490&gt;0.1,1.22,1.12),IF(S5490&gt;0.1,1.2,1.1))+(MOD(ROW()*11,31)/31-0.5)*0.06,2)</f>
        <v>1.07</v>
      </c>
      <c r="P5490" s="12">
        <f t="shared" ref="P5490:P5553" si="522">IF(O5490=0,0,ROUND(MIN(MAX((K5490-400)/(320*E5490*IF(C5490="公共教室",0.95,IF(C5490="建筑专教",0.85,IF(C5490="阶梯教室",1.15,1)))),0),2),2))</f>
        <v>0.32</v>
      </c>
      <c r="Q5490" s="13">
        <f t="shared" si="517"/>
        <v>0.1529734996093087</v>
      </c>
      <c r="R5490" s="1">
        <v>2.7</v>
      </c>
      <c r="S5490" s="1">
        <v>0.03</v>
      </c>
      <c r="T5490" s="1">
        <v>4.2000000000000003E-2</v>
      </c>
      <c r="U5490" s="4" t="s">
        <v>60</v>
      </c>
      <c r="V5490">
        <v>0.42</v>
      </c>
      <c r="W5490">
        <v>0.4</v>
      </c>
      <c r="X5490">
        <v>0.76</v>
      </c>
      <c r="Y5490">
        <v>2.4300000000000002</v>
      </c>
      <c r="Z5490">
        <v>0.23</v>
      </c>
      <c r="AA5490" s="5">
        <f t="shared" si="519"/>
        <v>2.7719999999999998</v>
      </c>
      <c r="AB5490" s="15" cm="1">
        <f t="array" ref="AB5490">_xlfn.SWITCH(U5490,"夏",122,"冬",90,"春",153,"秋",153,0)</f>
        <v>122</v>
      </c>
      <c r="AC5490" s="16">
        <f t="shared" si="520"/>
        <v>338.18399999999997</v>
      </c>
      <c r="AD5490" s="5">
        <f>IFERROR(AA5490/D5490,0)</f>
        <v>3.5474788840542615E-2</v>
      </c>
      <c r="AE5490" s="15">
        <f t="shared" si="521"/>
        <v>0.33424657534246577</v>
      </c>
      <c r="AF5490" s="5">
        <f>IFERROR(AD5490*AE5490*48,0)</f>
        <v>0.56915168068552757</v>
      </c>
    </row>
    <row r="5491" spans="1:32" x14ac:dyDescent="0.15">
      <c r="A5491" s="17">
        <v>45899</v>
      </c>
      <c r="B5491" s="1" t="s">
        <v>40</v>
      </c>
      <c r="C5491" s="1" t="s">
        <v>33</v>
      </c>
      <c r="D5491" s="6">
        <v>78.14</v>
      </c>
      <c r="E5491" s="6">
        <v>3.9</v>
      </c>
      <c r="F5491" s="18">
        <v>0.60416666666666696</v>
      </c>
      <c r="G5491" s="1">
        <v>26.9</v>
      </c>
      <c r="H5491" s="1">
        <v>66</v>
      </c>
      <c r="I5491" s="1">
        <v>27.4</v>
      </c>
      <c r="J5491" s="1">
        <v>0.15</v>
      </c>
      <c r="K5491" s="1">
        <v>742</v>
      </c>
      <c r="L5491" s="1">
        <v>1120</v>
      </c>
      <c r="M5491" s="6">
        <f t="shared" si="518"/>
        <v>27.596729482534613</v>
      </c>
      <c r="N5491" s="19">
        <v>0.5</v>
      </c>
      <c r="O5491" s="11" cm="1">
        <f t="array" ref="O5491">ROUND(_xlfn.SWITCH(C5491,"建筑专教",IF(S5491&gt;0.1,1.38,1.28),"阶梯教室",IF(S5491&gt;0.1,1.15,1.05),"公共教室",IF(S5491&gt;0.1,1.22,1.12),IF(S5491&gt;0.1,1.2,1.1))+(MOD(ROW()*11,31)/31-0.5)*0.06,2)</f>
        <v>1.1000000000000001</v>
      </c>
      <c r="P5491" s="12">
        <f t="shared" si="522"/>
        <v>0.27</v>
      </c>
      <c r="Q5491" s="13">
        <f t="shared" si="517"/>
        <v>0.14139886878854585</v>
      </c>
      <c r="R5491" s="1">
        <v>2.4</v>
      </c>
      <c r="S5491" s="1">
        <v>0.01</v>
      </c>
      <c r="T5491" s="1">
        <v>3.5000000000000003E-2</v>
      </c>
      <c r="U5491" s="4" t="s">
        <v>60</v>
      </c>
      <c r="V5491">
        <v>0.42</v>
      </c>
      <c r="W5491">
        <v>0.4</v>
      </c>
      <c r="X5491">
        <v>0.76</v>
      </c>
      <c r="Y5491">
        <v>2.4300000000000002</v>
      </c>
      <c r="Z5491">
        <v>0.23</v>
      </c>
      <c r="AA5491" s="5">
        <f t="shared" si="519"/>
        <v>2.4449999999999998</v>
      </c>
      <c r="AB5491" s="15" cm="1">
        <f t="array" ref="AB5491">_xlfn.SWITCH(U5491,"夏",122,"冬",90,"春",153,"秋",153,0)</f>
        <v>122</v>
      </c>
      <c r="AC5491" s="16">
        <f t="shared" si="520"/>
        <v>298.28999999999996</v>
      </c>
      <c r="AD5491" s="5">
        <f>IFERROR(AA5491/D5491,0)</f>
        <v>3.1289992321474273E-2</v>
      </c>
      <c r="AE5491" s="15">
        <f t="shared" si="521"/>
        <v>0.33424657534246577</v>
      </c>
      <c r="AF5491" s="5">
        <f>IFERROR(AD5491*AE5491*48,0)</f>
        <v>0.50201149324535166</v>
      </c>
    </row>
    <row r="5492" spans="1:32" x14ac:dyDescent="0.15">
      <c r="A5492" s="17">
        <v>45899</v>
      </c>
      <c r="B5492" s="1" t="s">
        <v>40</v>
      </c>
      <c r="C5492" s="1" t="s">
        <v>33</v>
      </c>
      <c r="D5492" s="6">
        <v>78.14</v>
      </c>
      <c r="E5492" s="6">
        <v>3.9</v>
      </c>
      <c r="F5492" s="18">
        <v>0.625</v>
      </c>
      <c r="G5492" s="1">
        <v>26.7</v>
      </c>
      <c r="H5492" s="1">
        <v>66</v>
      </c>
      <c r="I5492" s="1">
        <v>27.2</v>
      </c>
      <c r="J5492" s="1">
        <v>0.13</v>
      </c>
      <c r="K5492" s="1">
        <v>562</v>
      </c>
      <c r="L5492" s="1">
        <v>1190</v>
      </c>
      <c r="M5492" s="6">
        <f t="shared" si="518"/>
        <v>27.380918092486866</v>
      </c>
      <c r="N5492" s="19">
        <v>0.5</v>
      </c>
      <c r="O5492" s="11" cm="1">
        <f t="array" ref="O5492">ROUND(_xlfn.SWITCH(C5492,"建筑专教",IF(S5492&gt;0.1,1.38,1.28),"阶梯教室",IF(S5492&gt;0.1,1.15,1.05),"公共教室",IF(S5492&gt;0.1,1.22,1.12),IF(S5492&gt;0.1,1.2,1.1))+(MOD(ROW()*11,31)/31-0.5)*0.06,2)</f>
        <v>1.1200000000000001</v>
      </c>
      <c r="P5492" s="12">
        <f t="shared" si="522"/>
        <v>0.13</v>
      </c>
      <c r="Q5492" s="13">
        <f t="shared" si="517"/>
        <v>0.10970034182117161</v>
      </c>
      <c r="R5492" s="1">
        <v>0</v>
      </c>
      <c r="S5492" s="1">
        <v>0</v>
      </c>
      <c r="T5492" s="1">
        <v>8.0000000000000002E-3</v>
      </c>
      <c r="U5492" s="4" t="s">
        <v>60</v>
      </c>
      <c r="V5492">
        <v>0.42</v>
      </c>
      <c r="W5492">
        <v>0.4</v>
      </c>
      <c r="X5492">
        <v>0.76</v>
      </c>
      <c r="Y5492">
        <v>2.4300000000000002</v>
      </c>
      <c r="Z5492">
        <v>0.23</v>
      </c>
      <c r="AA5492" s="5">
        <f t="shared" si="519"/>
        <v>8.0000000000000002E-3</v>
      </c>
      <c r="AB5492" s="15" cm="1">
        <f t="array" ref="AB5492">_xlfn.SWITCH(U5492,"夏",122,"冬",90,"春",153,"秋",153,0)</f>
        <v>122</v>
      </c>
      <c r="AC5492" s="16">
        <f t="shared" si="520"/>
        <v>0.97599999999999998</v>
      </c>
      <c r="AD5492" s="5">
        <f>IFERROR(AA5492/D5492,0)</f>
        <v>1.0238034297414896E-4</v>
      </c>
      <c r="AE5492" s="15">
        <f t="shared" si="521"/>
        <v>0.33424657534246577</v>
      </c>
      <c r="AF5492" s="5">
        <f>IFERROR(AD5492*AE5492*48,0)</f>
        <v>1.6425733930318254E-3</v>
      </c>
    </row>
    <row r="5493" spans="1:32" x14ac:dyDescent="0.15">
      <c r="A5493" s="17">
        <v>45899</v>
      </c>
      <c r="B5493" s="1" t="s">
        <v>40</v>
      </c>
      <c r="C5493" s="1" t="s">
        <v>33</v>
      </c>
      <c r="D5493" s="6">
        <v>78.14</v>
      </c>
      <c r="E5493" s="6">
        <v>3.9</v>
      </c>
      <c r="F5493" s="18">
        <v>0.64583333333333304</v>
      </c>
      <c r="G5493" s="1">
        <v>26.9</v>
      </c>
      <c r="H5493" s="1">
        <v>68</v>
      </c>
      <c r="I5493" s="1">
        <v>27.3</v>
      </c>
      <c r="J5493" s="1">
        <v>0.15</v>
      </c>
      <c r="K5493" s="1">
        <v>685</v>
      </c>
      <c r="L5493" s="1">
        <v>1260</v>
      </c>
      <c r="M5493" s="6">
        <f t="shared" si="518"/>
        <v>27.457571533367741</v>
      </c>
      <c r="N5493" s="19">
        <v>0.5</v>
      </c>
      <c r="O5493" s="11" cm="1">
        <f t="array" ref="O5493">ROUND(_xlfn.SWITCH(C5493,"建筑专教",IF(S5493&gt;0.1,1.38,1.28),"阶梯教室",IF(S5493&gt;0.1,1.15,1.05),"公共教室",IF(S5493&gt;0.1,1.22,1.12),IF(S5493&gt;0.1,1.2,1.1))+(MOD(ROW()*11,31)/31-0.5)*0.06,2)</f>
        <v>1.08</v>
      </c>
      <c r="P5493" s="12">
        <f t="shared" si="522"/>
        <v>0.23</v>
      </c>
      <c r="Q5493" s="13">
        <f t="shared" si="517"/>
        <v>7.5265591791326192E-2</v>
      </c>
      <c r="R5493" s="1">
        <v>2</v>
      </c>
      <c r="S5493" s="1">
        <v>7.0000000000000007E-2</v>
      </c>
      <c r="T5493" s="1">
        <v>3.2000000000000001E-2</v>
      </c>
      <c r="U5493" s="4" t="s">
        <v>60</v>
      </c>
      <c r="V5493">
        <v>0.42</v>
      </c>
      <c r="W5493">
        <v>0.4</v>
      </c>
      <c r="X5493">
        <v>0.76</v>
      </c>
      <c r="Y5493">
        <v>2.4300000000000002</v>
      </c>
      <c r="Z5493">
        <v>0.23</v>
      </c>
      <c r="AA5493" s="5">
        <f t="shared" si="519"/>
        <v>2.1019999999999999</v>
      </c>
      <c r="AB5493" s="15" cm="1">
        <f t="array" ref="AB5493">_xlfn.SWITCH(U5493,"夏",122,"冬",90,"春",153,"秋",153,0)</f>
        <v>122</v>
      </c>
      <c r="AC5493" s="16">
        <f t="shared" si="520"/>
        <v>256.44399999999996</v>
      </c>
      <c r="AD5493" s="5">
        <f>IFERROR(AA5493/D5493,0)</f>
        <v>2.6900435116457639E-2</v>
      </c>
      <c r="AE5493" s="15">
        <f t="shared" si="521"/>
        <v>0.33424657534246577</v>
      </c>
      <c r="AF5493" s="5">
        <f>IFERROR(AD5493*AE5493*48,0)</f>
        <v>0.43158615901911218</v>
      </c>
    </row>
    <row r="5494" spans="1:32" x14ac:dyDescent="0.15">
      <c r="A5494" s="17">
        <v>45899</v>
      </c>
      <c r="B5494" s="1" t="s">
        <v>40</v>
      </c>
      <c r="C5494" s="1" t="s">
        <v>33</v>
      </c>
      <c r="D5494" s="6">
        <v>78.14</v>
      </c>
      <c r="E5494" s="6">
        <v>3.9</v>
      </c>
      <c r="F5494" s="18">
        <v>0.66666666666666696</v>
      </c>
      <c r="G5494" s="1">
        <v>27.1</v>
      </c>
      <c r="H5494" s="1">
        <v>70</v>
      </c>
      <c r="I5494" s="1">
        <v>27.5</v>
      </c>
      <c r="J5494" s="1">
        <v>0.17</v>
      </c>
      <c r="K5494" s="1">
        <v>758</v>
      </c>
      <c r="L5494" s="1">
        <v>1330</v>
      </c>
      <c r="M5494" s="6">
        <f t="shared" si="518"/>
        <v>27.669511714710382</v>
      </c>
      <c r="N5494" s="19">
        <v>0.5</v>
      </c>
      <c r="O5494" s="11" cm="1">
        <f t="array" ref="O5494">ROUND(_xlfn.SWITCH(C5494,"建筑专教",IF(S5494&gt;0.1,1.38,1.28),"阶梯教室",IF(S5494&gt;0.1,1.15,1.05),"公共教室",IF(S5494&gt;0.1,1.22,1.12),IF(S5494&gt;0.1,1.2,1.1))+(MOD(ROW()*11,31)/31-0.5)*0.06,2)</f>
        <v>1.1000000000000001</v>
      </c>
      <c r="P5494" s="12">
        <f t="shared" si="522"/>
        <v>0.28999999999999998</v>
      </c>
      <c r="Q5494" s="13">
        <f t="shared" ref="Q5494:Q5557" si="523">(0.303*EXP(-0.036*(O5494*58.15))+0.028)*((O5494*58.15)-0.00305*(5733-6.99*(O5494*58.15)-(EXP(16.6536-4030.183/(G5494+235))*(H5494/100)))-0.42*((O5494*58.15)-58.15)-0.000017*(O5494*58.15)*(5867-(EXP(16.6536-4030.183/(G5494+235))*(H5494/100)))-0.0014*(O5494*58.15)*(34-G5494)-0.0000000396*IF(N5494*0.155&gt;0.078,1.05+0.645*N5494*0.155,1)*(POWER((35.7-0.028*(O5494*58.15)-N5494*0.155*(0.0000000396*IF(N5494*0.155&gt;0.078,1.05+0.645*N5494*0.155,1)*(POWER((35.7-0.028*(O5494*58.15)-N5494*0.155*0.1)+273,4)-POWER(M5494+273,4))+IF(N5494*0.155&gt;0.078,1.05+0.645*N5494*0.155,1)*IF(J5494&lt;0.2,2.38*ABS(35.7-0.028*(O5494*58.15)-G5494)^0.25,12.1*SQRT(J5494))*(35.7-0.028*(O5494*58.15)-G5494))+273),4)-POWER(M5494+273,4))-IF(N5494*0.155&gt;0.078,1.05+0.645*N5494*0.155,1)*IF(J5494&lt;0.2,2.38*ABS(35.7-0.028*(O5494*58.15)-N5494*0.155*0.1-G5494)^0.25,12.1*SQRT(J5494))*(35.7-0.028*(O5494*58.15)-N5494*0.155*0.1-G5494))</f>
        <v>0.19160299408126602</v>
      </c>
      <c r="R5494" s="1">
        <v>2.4</v>
      </c>
      <c r="S5494" s="1">
        <v>0.03</v>
      </c>
      <c r="T5494" s="1">
        <v>3.7999999999999999E-2</v>
      </c>
      <c r="U5494" s="4" t="s">
        <v>60</v>
      </c>
      <c r="V5494">
        <v>0.42</v>
      </c>
      <c r="W5494">
        <v>0.4</v>
      </c>
      <c r="X5494">
        <v>0.76</v>
      </c>
      <c r="Y5494">
        <v>2.4300000000000002</v>
      </c>
      <c r="Z5494">
        <v>0.23</v>
      </c>
      <c r="AA5494" s="5">
        <f t="shared" si="519"/>
        <v>2.4679999999999995</v>
      </c>
      <c r="AB5494" s="15" cm="1">
        <f t="array" ref="AB5494">_xlfn.SWITCH(U5494,"夏",122,"冬",90,"春",153,"秋",153,0)</f>
        <v>122</v>
      </c>
      <c r="AC5494" s="16">
        <f t="shared" si="520"/>
        <v>301.09599999999995</v>
      </c>
      <c r="AD5494" s="5">
        <f>IFERROR(AA5494/D5494,0)</f>
        <v>3.1584335807524948E-2</v>
      </c>
      <c r="AE5494" s="15">
        <f t="shared" si="521"/>
        <v>0.33424657534246577</v>
      </c>
      <c r="AF5494" s="5">
        <f>IFERROR(AD5494*AE5494*48,0)</f>
        <v>0.50673389175031813</v>
      </c>
    </row>
    <row r="5495" spans="1:32" x14ac:dyDescent="0.15">
      <c r="A5495" s="17">
        <v>45899</v>
      </c>
      <c r="B5495" s="1" t="s">
        <v>40</v>
      </c>
      <c r="C5495" s="1" t="s">
        <v>33</v>
      </c>
      <c r="D5495" s="6">
        <v>78.14</v>
      </c>
      <c r="E5495" s="6">
        <v>3.9</v>
      </c>
      <c r="F5495" s="18">
        <v>0.6875</v>
      </c>
      <c r="G5495" s="1">
        <v>27.3</v>
      </c>
      <c r="H5495" s="1">
        <v>72</v>
      </c>
      <c r="I5495" s="1">
        <v>27.7</v>
      </c>
      <c r="J5495" s="1">
        <v>0.15</v>
      </c>
      <c r="K5495" s="1">
        <v>702</v>
      </c>
      <c r="L5495" s="1">
        <v>1400</v>
      </c>
      <c r="M5495" s="6">
        <f t="shared" si="518"/>
        <v>27.856944518007708</v>
      </c>
      <c r="N5495" s="19">
        <v>0.5</v>
      </c>
      <c r="O5495" s="11" cm="1">
        <f t="array" ref="O5495">ROUND(_xlfn.SWITCH(C5495,"建筑专教",IF(S5495&gt;0.1,1.38,1.28),"阶梯教室",IF(S5495&gt;0.1,1.15,1.05),"公共教室",IF(S5495&gt;0.1,1.22,1.12),IF(S5495&gt;0.1,1.2,1.1))+(MOD(ROW()*11,31)/31-0.5)*0.06,2)</f>
        <v>1.1200000000000001</v>
      </c>
      <c r="P5495" s="12">
        <f t="shared" si="522"/>
        <v>0.24</v>
      </c>
      <c r="Q5495" s="13">
        <f t="shared" si="523"/>
        <v>0.29871049563677682</v>
      </c>
      <c r="R5495" s="1">
        <v>2.1</v>
      </c>
      <c r="S5495" s="1">
        <v>0</v>
      </c>
      <c r="T5495" s="1">
        <v>3.2000000000000001E-2</v>
      </c>
      <c r="U5495" s="4" t="s">
        <v>60</v>
      </c>
      <c r="V5495">
        <v>0.42</v>
      </c>
      <c r="W5495">
        <v>0.4</v>
      </c>
      <c r="X5495">
        <v>0.76</v>
      </c>
      <c r="Y5495">
        <v>2.4300000000000002</v>
      </c>
      <c r="Z5495">
        <v>0.23</v>
      </c>
      <c r="AA5495" s="5">
        <f t="shared" si="519"/>
        <v>2.1320000000000001</v>
      </c>
      <c r="AB5495" s="15" cm="1">
        <f t="array" ref="AB5495">_xlfn.SWITCH(U5495,"夏",122,"冬",90,"春",153,"秋",153,0)</f>
        <v>122</v>
      </c>
      <c r="AC5495" s="16">
        <f t="shared" si="520"/>
        <v>260.10400000000004</v>
      </c>
      <c r="AD5495" s="5">
        <f>IFERROR(AA5495/D5495,0)</f>
        <v>2.7284361402610702E-2</v>
      </c>
      <c r="AE5495" s="15">
        <f t="shared" si="521"/>
        <v>0.33424657534246577</v>
      </c>
      <c r="AF5495" s="5">
        <f>IFERROR(AD5495*AE5495*48,0)</f>
        <v>0.43774580924298157</v>
      </c>
    </row>
    <row r="5496" spans="1:32" x14ac:dyDescent="0.15">
      <c r="A5496" s="17">
        <v>45899</v>
      </c>
      <c r="B5496" s="1" t="s">
        <v>40</v>
      </c>
      <c r="C5496" s="1" t="s">
        <v>33</v>
      </c>
      <c r="D5496" s="6">
        <v>78.14</v>
      </c>
      <c r="E5496" s="6">
        <v>3.9</v>
      </c>
      <c r="F5496" s="18">
        <v>0.70833333333333304</v>
      </c>
      <c r="G5496" s="1">
        <v>27.5</v>
      </c>
      <c r="H5496" s="1">
        <v>74</v>
      </c>
      <c r="I5496" s="1">
        <v>27.9</v>
      </c>
      <c r="J5496" s="1">
        <v>0.13</v>
      </c>
      <c r="K5496" s="1">
        <v>552</v>
      </c>
      <c r="L5496" s="1">
        <v>1470</v>
      </c>
      <c r="M5496" s="6">
        <f t="shared" si="518"/>
        <v>28.04375412828108</v>
      </c>
      <c r="N5496" s="19">
        <v>0.5</v>
      </c>
      <c r="O5496" s="11" cm="1">
        <f t="array" ref="O5496">ROUND(_xlfn.SWITCH(C5496,"建筑专教",IF(S5496&gt;0.1,1.38,1.28),"阶梯教室",IF(S5496&gt;0.1,1.15,1.05),"公共教室",IF(S5496&gt;0.1,1.22,1.12),IF(S5496&gt;0.1,1.2,1.1))+(MOD(ROW()*11,31)/31-0.5)*0.06,2)</f>
        <v>1.08</v>
      </c>
      <c r="P5496" s="12">
        <f t="shared" si="522"/>
        <v>0.12</v>
      </c>
      <c r="Q5496" s="13">
        <f t="shared" si="523"/>
        <v>0.29061973194825408</v>
      </c>
      <c r="R5496" s="1">
        <v>0</v>
      </c>
      <c r="S5496" s="1">
        <v>0</v>
      </c>
      <c r="T5496" s="1">
        <v>8.0000000000000002E-3</v>
      </c>
      <c r="U5496" s="4" t="s">
        <v>60</v>
      </c>
      <c r="V5496">
        <v>0.42</v>
      </c>
      <c r="W5496">
        <v>0.4</v>
      </c>
      <c r="X5496">
        <v>0.76</v>
      </c>
      <c r="Y5496">
        <v>2.4300000000000002</v>
      </c>
      <c r="Z5496">
        <v>0.23</v>
      </c>
      <c r="AA5496" s="5">
        <f t="shared" si="519"/>
        <v>8.0000000000000002E-3</v>
      </c>
      <c r="AB5496" s="15" cm="1">
        <f t="array" ref="AB5496">_xlfn.SWITCH(U5496,"夏",122,"冬",90,"春",153,"秋",153,0)</f>
        <v>122</v>
      </c>
      <c r="AC5496" s="16">
        <f t="shared" si="520"/>
        <v>0.97599999999999998</v>
      </c>
      <c r="AD5496" s="5">
        <f>IFERROR(AA5496/D5496,0)</f>
        <v>1.0238034297414896E-4</v>
      </c>
      <c r="AE5496" s="15">
        <f t="shared" si="521"/>
        <v>0.33424657534246577</v>
      </c>
      <c r="AF5496" s="5">
        <f>IFERROR(AD5496*AE5496*48,0)</f>
        <v>1.6425733930318254E-3</v>
      </c>
    </row>
    <row r="5497" spans="1:32" x14ac:dyDescent="0.15">
      <c r="A5497" s="17">
        <v>45899</v>
      </c>
      <c r="B5497" s="1" t="s">
        <v>40</v>
      </c>
      <c r="C5497" s="1" t="s">
        <v>33</v>
      </c>
      <c r="D5497" s="6">
        <v>78.14</v>
      </c>
      <c r="E5497" s="6">
        <v>3.9</v>
      </c>
      <c r="F5497" s="18">
        <v>0.70833333333333304</v>
      </c>
      <c r="G5497" s="1">
        <v>27.7</v>
      </c>
      <c r="H5497" s="1">
        <v>76</v>
      </c>
      <c r="I5497" s="1">
        <v>28.1</v>
      </c>
      <c r="J5497" s="1">
        <v>0.11</v>
      </c>
      <c r="K5497" s="1">
        <v>525</v>
      </c>
      <c r="L5497" s="1">
        <v>1540</v>
      </c>
      <c r="M5497" s="6">
        <f t="shared" si="518"/>
        <v>28.22979412805779</v>
      </c>
      <c r="N5497" s="19">
        <v>0.5</v>
      </c>
      <c r="O5497" s="11" cm="1">
        <f t="array" ref="O5497">ROUND(_xlfn.SWITCH(C5497,"建筑专教",IF(S5497&gt;0.1,1.38,1.28),"阶梯教室",IF(S5497&gt;0.1,1.15,1.05),"公共教室",IF(S5497&gt;0.1,1.22,1.12),IF(S5497&gt;0.1,1.2,1.1))+(MOD(ROW()*11,31)/31-0.5)*0.06,2)</f>
        <v>1.1000000000000001</v>
      </c>
      <c r="P5497" s="12">
        <f t="shared" si="522"/>
        <v>0.1</v>
      </c>
      <c r="Q5497" s="13">
        <f t="shared" si="523"/>
        <v>0.39712656612150082</v>
      </c>
      <c r="R5497" s="1">
        <v>0</v>
      </c>
      <c r="S5497" s="1">
        <v>0</v>
      </c>
      <c r="T5497" s="1">
        <v>3.2000000000000001E-2</v>
      </c>
      <c r="U5497" s="4" t="s">
        <v>60</v>
      </c>
      <c r="V5497">
        <v>0.42</v>
      </c>
      <c r="W5497">
        <v>0.4</v>
      </c>
      <c r="X5497">
        <v>0.76</v>
      </c>
      <c r="Y5497">
        <v>2.4300000000000002</v>
      </c>
      <c r="Z5497">
        <v>0.23</v>
      </c>
      <c r="AA5497" s="5">
        <f t="shared" si="519"/>
        <v>3.2000000000000001E-2</v>
      </c>
      <c r="AB5497" s="15" cm="1">
        <f t="array" ref="AB5497">_xlfn.SWITCH(U5497,"夏",122,"冬",90,"春",153,"秋",153,0)</f>
        <v>122</v>
      </c>
      <c r="AC5497" s="16">
        <f t="shared" si="520"/>
        <v>3.9039999999999999</v>
      </c>
      <c r="AD5497" s="5">
        <f>IFERROR(AA5497/D5497,0)</f>
        <v>4.0952137189659586E-4</v>
      </c>
      <c r="AE5497" s="15">
        <f t="shared" si="521"/>
        <v>0.33424657534246577</v>
      </c>
      <c r="AF5497" s="5">
        <f>IFERROR(AD5497*AE5497*48,0)</f>
        <v>6.5702935721273018E-3</v>
      </c>
    </row>
    <row r="5498" spans="1:32" x14ac:dyDescent="0.15">
      <c r="A5498" s="17">
        <v>45899</v>
      </c>
      <c r="B5498" s="1" t="s">
        <v>40</v>
      </c>
      <c r="C5498" s="1" t="s">
        <v>33</v>
      </c>
      <c r="D5498" s="6">
        <v>78.14</v>
      </c>
      <c r="E5498" s="6">
        <v>3.9</v>
      </c>
      <c r="F5498" s="18">
        <v>0.75</v>
      </c>
      <c r="G5498" s="1">
        <v>27.5</v>
      </c>
      <c r="H5498" s="1">
        <v>78</v>
      </c>
      <c r="I5498" s="1">
        <v>27.9</v>
      </c>
      <c r="J5498" s="1">
        <v>0.13</v>
      </c>
      <c r="K5498" s="1">
        <v>512</v>
      </c>
      <c r="L5498" s="1">
        <v>1610</v>
      </c>
      <c r="M5498" s="6">
        <f t="shared" si="518"/>
        <v>28.04375412828108</v>
      </c>
      <c r="N5498" s="19">
        <v>0.5</v>
      </c>
      <c r="O5498" s="11" cm="1">
        <f t="array" ref="O5498">ROUND(_xlfn.SWITCH(C5498,"建筑专教",IF(S5498&gt;0.1,1.38,1.28),"阶梯教室",IF(S5498&gt;0.1,1.15,1.05),"公共教室",IF(S5498&gt;0.1,1.22,1.12),IF(S5498&gt;0.1,1.2,1.1))+(MOD(ROW()*11,31)/31-0.5)*0.06,2)</f>
        <v>1.1200000000000001</v>
      </c>
      <c r="P5498" s="12">
        <f t="shared" si="522"/>
        <v>0.09</v>
      </c>
      <c r="Q5498" s="13">
        <f t="shared" si="523"/>
        <v>0.36578027989572343</v>
      </c>
      <c r="R5498" s="1">
        <v>0</v>
      </c>
      <c r="S5498" s="1">
        <v>0</v>
      </c>
      <c r="T5498" s="1">
        <v>3.7999999999999999E-2</v>
      </c>
      <c r="U5498" s="4" t="s">
        <v>60</v>
      </c>
      <c r="V5498">
        <v>0.42</v>
      </c>
      <c r="W5498">
        <v>0.4</v>
      </c>
      <c r="X5498">
        <v>0.76</v>
      </c>
      <c r="Y5498">
        <v>2.4300000000000002</v>
      </c>
      <c r="Z5498">
        <v>0.23</v>
      </c>
      <c r="AA5498" s="5">
        <f t="shared" si="519"/>
        <v>3.7999999999999999E-2</v>
      </c>
      <c r="AB5498" s="15" cm="1">
        <f t="array" ref="AB5498">_xlfn.SWITCH(U5498,"夏",122,"冬",90,"春",153,"秋",153,0)</f>
        <v>122</v>
      </c>
      <c r="AC5498" s="16">
        <f t="shared" si="520"/>
        <v>4.6360000000000001</v>
      </c>
      <c r="AD5498" s="5">
        <f>IFERROR(AA5498/D5498,0)</f>
        <v>4.8630662912720757E-4</v>
      </c>
      <c r="AE5498" s="15">
        <f t="shared" si="521"/>
        <v>0.33424657534246577</v>
      </c>
      <c r="AF5498" s="5">
        <f>IFERROR(AD5498*AE5498*48,0)</f>
        <v>7.8022236169011713E-3</v>
      </c>
    </row>
    <row r="5499" spans="1:32" x14ac:dyDescent="0.15">
      <c r="A5499" s="17">
        <v>45899</v>
      </c>
      <c r="B5499" s="1" t="s">
        <v>40</v>
      </c>
      <c r="C5499" s="1" t="s">
        <v>33</v>
      </c>
      <c r="D5499" s="6">
        <v>78.14</v>
      </c>
      <c r="E5499" s="6">
        <v>3.9</v>
      </c>
      <c r="F5499" s="18">
        <v>0.79166666666666696</v>
      </c>
      <c r="G5499" s="1">
        <v>27.1</v>
      </c>
      <c r="H5499" s="1">
        <v>74</v>
      </c>
      <c r="I5499" s="1">
        <v>27.5</v>
      </c>
      <c r="J5499" s="1">
        <v>0.15</v>
      </c>
      <c r="K5499" s="1">
        <v>485</v>
      </c>
      <c r="L5499" s="1">
        <v>1750</v>
      </c>
      <c r="M5499" s="6">
        <f t="shared" si="518"/>
        <v>27.657257609344185</v>
      </c>
      <c r="N5499" s="19">
        <v>0.5</v>
      </c>
      <c r="O5499" s="11" cm="1">
        <f t="array" ref="O5499">ROUND(_xlfn.SWITCH(C5499,"建筑专教",IF(S5499&gt;0.1,1.38,1.28),"阶梯教室",IF(S5499&gt;0.1,1.15,1.05),"公共教室",IF(S5499&gt;0.1,1.22,1.12),IF(S5499&gt;0.1,1.2,1.1))+(MOD(ROW()*11,31)/31-0.5)*0.06,2)</f>
        <v>1.0900000000000001</v>
      </c>
      <c r="P5499" s="12">
        <f t="shared" si="522"/>
        <v>7.0000000000000007E-2</v>
      </c>
      <c r="Q5499" s="13">
        <f t="shared" si="523"/>
        <v>0.16907271617163289</v>
      </c>
      <c r="R5499" s="1">
        <v>0</v>
      </c>
      <c r="S5499" s="1">
        <v>0</v>
      </c>
      <c r="T5499" s="1">
        <v>3.5000000000000003E-2</v>
      </c>
      <c r="U5499" s="4" t="s">
        <v>60</v>
      </c>
      <c r="V5499">
        <v>0.42</v>
      </c>
      <c r="W5499">
        <v>0.4</v>
      </c>
      <c r="X5499">
        <v>0.76</v>
      </c>
      <c r="Y5499">
        <v>2.4300000000000002</v>
      </c>
      <c r="Z5499">
        <v>0.23</v>
      </c>
      <c r="AA5499" s="5">
        <f t="shared" si="519"/>
        <v>3.5000000000000003E-2</v>
      </c>
      <c r="AB5499" s="15" cm="1">
        <f t="array" ref="AB5499">_xlfn.SWITCH(U5499,"夏",122,"冬",90,"春",153,"秋",153,0)</f>
        <v>122</v>
      </c>
      <c r="AC5499" s="16">
        <f t="shared" si="520"/>
        <v>4.2700000000000005</v>
      </c>
      <c r="AD5499" s="5">
        <f>IFERROR(AA5499/D5499,0)</f>
        <v>4.4791400051190177E-4</v>
      </c>
      <c r="AE5499" s="15">
        <f t="shared" si="521"/>
        <v>0.33424657534246577</v>
      </c>
      <c r="AF5499" s="5">
        <f>IFERROR(AD5499*AE5499*48,0)</f>
        <v>7.1862585945142374E-3</v>
      </c>
    </row>
    <row r="5500" spans="1:32" x14ac:dyDescent="0.15">
      <c r="A5500" s="17">
        <v>45899</v>
      </c>
      <c r="B5500" s="1" t="s">
        <v>40</v>
      </c>
      <c r="C5500" s="1" t="s">
        <v>33</v>
      </c>
      <c r="D5500" s="6">
        <v>78.14</v>
      </c>
      <c r="E5500" s="6">
        <v>3.9</v>
      </c>
      <c r="F5500" s="18">
        <v>0.8125</v>
      </c>
      <c r="G5500" s="1">
        <v>26.9</v>
      </c>
      <c r="H5500" s="1">
        <v>72</v>
      </c>
      <c r="I5500" s="1">
        <v>27.3</v>
      </c>
      <c r="J5500" s="1">
        <v>0.13</v>
      </c>
      <c r="K5500" s="1">
        <v>472</v>
      </c>
      <c r="L5500" s="1">
        <v>1820</v>
      </c>
      <c r="M5500" s="6">
        <f t="shared" si="518"/>
        <v>27.444616252987373</v>
      </c>
      <c r="N5500" s="19">
        <v>0.5</v>
      </c>
      <c r="O5500" s="11" cm="1">
        <f t="array" ref="O5500">ROUND(_xlfn.SWITCH(C5500,"建筑专教",IF(S5500&gt;0.1,1.38,1.28),"阶梯教室",IF(S5500&gt;0.1,1.15,1.05),"公共教室",IF(S5500&gt;0.1,1.22,1.12),IF(S5500&gt;0.1,1.2,1.1))+(MOD(ROW()*11,31)/31-0.5)*0.06,2)</f>
        <v>1.1100000000000001</v>
      </c>
      <c r="P5500" s="12">
        <f t="shared" si="522"/>
        <v>0.06</v>
      </c>
      <c r="Q5500" s="13">
        <f t="shared" si="523"/>
        <v>0.13718786592969576</v>
      </c>
      <c r="R5500" s="1">
        <v>0</v>
      </c>
      <c r="S5500" s="1">
        <v>0</v>
      </c>
      <c r="T5500" s="1">
        <v>3.7999999999999999E-2</v>
      </c>
      <c r="U5500" s="4" t="s">
        <v>60</v>
      </c>
      <c r="V5500">
        <v>0.42</v>
      </c>
      <c r="W5500">
        <v>0.4</v>
      </c>
      <c r="X5500">
        <v>0.76</v>
      </c>
      <c r="Y5500">
        <v>2.4300000000000002</v>
      </c>
      <c r="Z5500">
        <v>0.23</v>
      </c>
      <c r="AA5500" s="5">
        <f t="shared" si="519"/>
        <v>3.7999999999999999E-2</v>
      </c>
      <c r="AB5500" s="15" cm="1">
        <f t="array" ref="AB5500">_xlfn.SWITCH(U5500,"夏",122,"冬",90,"春",153,"秋",153,0)</f>
        <v>122</v>
      </c>
      <c r="AC5500" s="16">
        <f t="shared" si="520"/>
        <v>4.6360000000000001</v>
      </c>
      <c r="AD5500" s="5">
        <f>IFERROR(AA5500/D5500,0)</f>
        <v>4.8630662912720757E-4</v>
      </c>
      <c r="AE5500" s="15">
        <f t="shared" si="521"/>
        <v>0.33424657534246577</v>
      </c>
      <c r="AF5500" s="5">
        <f>IFERROR(AD5500*AE5500*48,0)</f>
        <v>7.8022236169011713E-3</v>
      </c>
    </row>
    <row r="5501" spans="1:32" x14ac:dyDescent="0.15">
      <c r="A5501" s="17">
        <v>45899</v>
      </c>
      <c r="B5501" s="1" t="s">
        <v>40</v>
      </c>
      <c r="C5501" s="1" t="s">
        <v>33</v>
      </c>
      <c r="D5501" s="6">
        <v>78.14</v>
      </c>
      <c r="E5501" s="6">
        <v>3.9</v>
      </c>
      <c r="F5501" s="18">
        <v>0.83333333333333304</v>
      </c>
      <c r="G5501" s="1">
        <v>26.7</v>
      </c>
      <c r="H5501" s="1">
        <v>70</v>
      </c>
      <c r="I5501" s="1">
        <v>27.1</v>
      </c>
      <c r="J5501" s="1">
        <v>0.13</v>
      </c>
      <c r="K5501" s="1">
        <v>458</v>
      </c>
      <c r="L5501" s="1">
        <v>1890</v>
      </c>
      <c r="M5501" s="6">
        <f t="shared" si="518"/>
        <v>27.244905158397842</v>
      </c>
      <c r="N5501" s="19">
        <v>0.5</v>
      </c>
      <c r="O5501" s="11" cm="1">
        <f t="array" ref="O5501">ROUND(_xlfn.SWITCH(C5501,"建筑专教",IF(S5501&gt;0.1,1.38,1.28),"阶梯教室",IF(S5501&gt;0.1,1.15,1.05),"公共教室",IF(S5501&gt;0.1,1.22,1.12),IF(S5501&gt;0.1,1.2,1.1))+(MOD(ROW()*11,31)/31-0.5)*0.06,2)</f>
        <v>1.1299999999999999</v>
      </c>
      <c r="P5501" s="12">
        <f t="shared" si="522"/>
        <v>0.05</v>
      </c>
      <c r="Q5501" s="13">
        <f t="shared" si="523"/>
        <v>0.10850761159569755</v>
      </c>
      <c r="R5501" s="1">
        <v>0</v>
      </c>
      <c r="S5501" s="1">
        <v>0</v>
      </c>
      <c r="T5501" s="1">
        <v>2E-3</v>
      </c>
      <c r="U5501" s="4" t="s">
        <v>60</v>
      </c>
      <c r="V5501">
        <v>0.42</v>
      </c>
      <c r="W5501">
        <v>0.4</v>
      </c>
      <c r="X5501">
        <v>0.76</v>
      </c>
      <c r="Y5501">
        <v>2.4300000000000002</v>
      </c>
      <c r="Z5501">
        <v>0.23</v>
      </c>
      <c r="AA5501" s="5">
        <f t="shared" si="519"/>
        <v>2E-3</v>
      </c>
      <c r="AB5501" s="15" cm="1">
        <f t="array" ref="AB5501">_xlfn.SWITCH(U5501,"夏",122,"冬",90,"春",153,"秋",153,0)</f>
        <v>122</v>
      </c>
      <c r="AC5501" s="16">
        <f t="shared" si="520"/>
        <v>0.24399999999999999</v>
      </c>
      <c r="AD5501" s="5">
        <f>IFERROR(AA5501/D5501,0)</f>
        <v>2.5595085743537241E-5</v>
      </c>
      <c r="AE5501" s="15">
        <f t="shared" si="521"/>
        <v>0.33424657534246577</v>
      </c>
      <c r="AF5501" s="5">
        <f>IFERROR(AD5501*AE5501*48,0)</f>
        <v>4.1064334825795636E-4</v>
      </c>
    </row>
    <row r="5502" spans="1:32" x14ac:dyDescent="0.15">
      <c r="A5502" s="17">
        <v>45899</v>
      </c>
      <c r="B5502" s="1" t="s">
        <v>40</v>
      </c>
      <c r="C5502" s="1" t="s">
        <v>33</v>
      </c>
      <c r="D5502" s="6">
        <v>78.14</v>
      </c>
      <c r="E5502" s="6">
        <v>3.9</v>
      </c>
      <c r="F5502" s="18">
        <v>0.85416666666666696</v>
      </c>
      <c r="G5502" s="1">
        <v>26.5</v>
      </c>
      <c r="H5502" s="1">
        <v>68</v>
      </c>
      <c r="I5502" s="1">
        <v>26.9</v>
      </c>
      <c r="J5502" s="1">
        <v>0.15</v>
      </c>
      <c r="K5502" s="1">
        <v>445</v>
      </c>
      <c r="L5502" s="1">
        <v>1960</v>
      </c>
      <c r="M5502" s="6">
        <f t="shared" si="518"/>
        <v>27.058201890556461</v>
      </c>
      <c r="N5502" s="19">
        <v>0.5</v>
      </c>
      <c r="O5502" s="11" cm="1">
        <f t="array" ref="O5502">ROUND(_xlfn.SWITCH(C5502,"建筑专教",IF(S5502&gt;0.1,1.38,1.28),"阶梯教室",IF(S5502&gt;0.1,1.15,1.05),"公共教室",IF(S5502&gt;0.1,1.22,1.12),IF(S5502&gt;0.1,1.2,1.1))+(MOD(ROW()*11,31)/31-0.5)*0.06,2)</f>
        <v>1.0900000000000001</v>
      </c>
      <c r="P5502" s="12">
        <f t="shared" si="522"/>
        <v>0.04</v>
      </c>
      <c r="Q5502" s="13">
        <f t="shared" si="523"/>
        <v>-4.757669599542539E-2</v>
      </c>
      <c r="R5502" s="1">
        <v>0</v>
      </c>
      <c r="S5502" s="1">
        <v>0</v>
      </c>
      <c r="T5502" s="1">
        <v>1.7999999999999999E-2</v>
      </c>
      <c r="U5502" s="4" t="s">
        <v>60</v>
      </c>
      <c r="V5502">
        <v>0.42</v>
      </c>
      <c r="W5502">
        <v>0.4</v>
      </c>
      <c r="X5502">
        <v>0.76</v>
      </c>
      <c r="Y5502">
        <v>2.4300000000000002</v>
      </c>
      <c r="Z5502">
        <v>0.23</v>
      </c>
      <c r="AA5502" s="5">
        <f t="shared" si="519"/>
        <v>1.7999999999999999E-2</v>
      </c>
      <c r="AB5502" s="15" cm="1">
        <f t="array" ref="AB5502">_xlfn.SWITCH(U5502,"夏",122,"冬",90,"春",153,"秋",153,0)</f>
        <v>122</v>
      </c>
      <c r="AC5502" s="16">
        <f t="shared" si="520"/>
        <v>2.1959999999999997</v>
      </c>
      <c r="AD5502" s="5">
        <f>IFERROR(AA5502/D5502,0)</f>
        <v>2.3035577169183515E-4</v>
      </c>
      <c r="AE5502" s="15">
        <f t="shared" si="521"/>
        <v>0.33424657534246577</v>
      </c>
      <c r="AF5502" s="5">
        <f>IFERROR(AD5502*AE5502*48,0)</f>
        <v>3.6957901343216072E-3</v>
      </c>
    </row>
    <row r="5503" spans="1:32" x14ac:dyDescent="0.15">
      <c r="A5503" s="17">
        <v>45899</v>
      </c>
      <c r="B5503" s="1" t="s">
        <v>40</v>
      </c>
      <c r="C5503" s="1" t="s">
        <v>33</v>
      </c>
      <c r="D5503" s="6">
        <v>78.14</v>
      </c>
      <c r="E5503" s="6">
        <v>3.9</v>
      </c>
      <c r="F5503" s="18">
        <v>0.875</v>
      </c>
      <c r="G5503" s="1">
        <v>26.3</v>
      </c>
      <c r="H5503" s="1">
        <v>66</v>
      </c>
      <c r="I5503" s="1">
        <v>26.7</v>
      </c>
      <c r="J5503" s="1">
        <v>0.15</v>
      </c>
      <c r="K5503" s="1">
        <v>432</v>
      </c>
      <c r="L5503" s="1">
        <v>2030</v>
      </c>
      <c r="M5503" s="6">
        <f t="shared" si="518"/>
        <v>26.858518329288643</v>
      </c>
      <c r="N5503" s="19">
        <v>0.5</v>
      </c>
      <c r="O5503" s="11" cm="1">
        <f t="array" ref="O5503">ROUND(_xlfn.SWITCH(C5503,"建筑专教",IF(S5503&gt;0.1,1.38,1.28),"阶梯教室",IF(S5503&gt;0.1,1.15,1.05),"公共教室",IF(S5503&gt;0.1,1.22,1.12),IF(S5503&gt;0.1,1.2,1.1))+(MOD(ROW()*11,31)/31-0.5)*0.06,2)</f>
        <v>1.1100000000000001</v>
      </c>
      <c r="P5503" s="12">
        <f t="shared" si="522"/>
        <v>0.03</v>
      </c>
      <c r="Q5503" s="13">
        <f t="shared" si="523"/>
        <v>-7.3348732218761883E-2</v>
      </c>
      <c r="R5503" s="1">
        <v>0</v>
      </c>
      <c r="S5503" s="1">
        <v>0</v>
      </c>
      <c r="T5503" s="1">
        <v>4.2000000000000003E-2</v>
      </c>
      <c r="U5503" s="4" t="s">
        <v>60</v>
      </c>
      <c r="V5503">
        <v>0.42</v>
      </c>
      <c r="W5503">
        <v>0.4</v>
      </c>
      <c r="X5503">
        <v>0.76</v>
      </c>
      <c r="Y5503">
        <v>2.4300000000000002</v>
      </c>
      <c r="Z5503">
        <v>0.23</v>
      </c>
      <c r="AA5503" s="5">
        <f t="shared" si="519"/>
        <v>4.2000000000000003E-2</v>
      </c>
      <c r="AB5503" s="15" cm="1">
        <f t="array" ref="AB5503">_xlfn.SWITCH(U5503,"夏",122,"冬",90,"春",153,"秋",153,0)</f>
        <v>122</v>
      </c>
      <c r="AC5503" s="16">
        <f t="shared" si="520"/>
        <v>5.1240000000000006</v>
      </c>
      <c r="AD5503" s="5">
        <f>IFERROR(AA5503/D5503,0)</f>
        <v>5.3749680061428206E-4</v>
      </c>
      <c r="AE5503" s="15">
        <f t="shared" si="521"/>
        <v>0.33424657534246577</v>
      </c>
      <c r="AF5503" s="5">
        <f>IFERROR(AD5503*AE5503*48,0)</f>
        <v>8.6235103134170848E-3</v>
      </c>
    </row>
    <row r="5504" spans="1:32" x14ac:dyDescent="0.15">
      <c r="A5504" s="17">
        <v>45899</v>
      </c>
      <c r="B5504" s="1" t="s">
        <v>40</v>
      </c>
      <c r="C5504" s="1" t="s">
        <v>33</v>
      </c>
      <c r="D5504" s="6">
        <v>78.14</v>
      </c>
      <c r="E5504" s="6">
        <v>3.9</v>
      </c>
      <c r="F5504" s="18">
        <v>0.89583333333333304</v>
      </c>
      <c r="G5504" s="1">
        <v>26.1</v>
      </c>
      <c r="H5504" s="1">
        <v>64</v>
      </c>
      <c r="I5504" s="1">
        <v>26.5</v>
      </c>
      <c r="J5504" s="1">
        <v>0.13</v>
      </c>
      <c r="K5504" s="1">
        <v>418</v>
      </c>
      <c r="L5504" s="1">
        <v>2100</v>
      </c>
      <c r="M5504" s="6">
        <f t="shared" si="518"/>
        <v>26.645776501867715</v>
      </c>
      <c r="N5504" s="19">
        <v>0.5</v>
      </c>
      <c r="O5504" s="11" cm="1">
        <f t="array" ref="O5504">ROUND(_xlfn.SWITCH(C5504,"建筑专教",IF(S5504&gt;0.1,1.38,1.28),"阶梯教室",IF(S5504&gt;0.1,1.15,1.05),"公共教室",IF(S5504&gt;0.1,1.22,1.12),IF(S5504&gt;0.1,1.2,1.1))+(MOD(ROW()*11,31)/31-0.5)*0.06,2)</f>
        <v>1.07</v>
      </c>
      <c r="P5504" s="12">
        <f t="shared" si="522"/>
        <v>0.01</v>
      </c>
      <c r="Q5504" s="13">
        <f t="shared" si="523"/>
        <v>-0.24615313441021305</v>
      </c>
      <c r="R5504" s="1">
        <v>0</v>
      </c>
      <c r="S5504" s="1">
        <v>0</v>
      </c>
      <c r="T5504" s="1">
        <v>3.5000000000000003E-2</v>
      </c>
      <c r="U5504" s="4" t="s">
        <v>60</v>
      </c>
      <c r="V5504">
        <v>0.42</v>
      </c>
      <c r="W5504">
        <v>0.4</v>
      </c>
      <c r="X5504">
        <v>0.76</v>
      </c>
      <c r="Y5504">
        <v>2.4300000000000002</v>
      </c>
      <c r="Z5504">
        <v>0.23</v>
      </c>
      <c r="AA5504" s="5">
        <f t="shared" si="519"/>
        <v>3.5000000000000003E-2</v>
      </c>
      <c r="AB5504" s="15" cm="1">
        <f t="array" ref="AB5504">_xlfn.SWITCH(U5504,"夏",122,"冬",90,"春",153,"秋",153,0)</f>
        <v>122</v>
      </c>
      <c r="AC5504" s="16">
        <f t="shared" si="520"/>
        <v>4.2700000000000005</v>
      </c>
      <c r="AD5504" s="5">
        <f>IFERROR(AA5504/D5504,0)</f>
        <v>4.4791400051190177E-4</v>
      </c>
      <c r="AE5504" s="15">
        <f t="shared" si="521"/>
        <v>0.33424657534246577</v>
      </c>
      <c r="AF5504" s="5">
        <f>IFERROR(AD5504*AE5504*48,0)</f>
        <v>7.1862585945142374E-3</v>
      </c>
    </row>
    <row r="5505" spans="1:32" x14ac:dyDescent="0.15">
      <c r="A5505" s="17">
        <v>45899</v>
      </c>
      <c r="B5505" s="1" t="s">
        <v>40</v>
      </c>
      <c r="C5505" s="1" t="s">
        <v>33</v>
      </c>
      <c r="D5505" s="6">
        <v>78.14</v>
      </c>
      <c r="E5505" s="6">
        <v>3.9</v>
      </c>
      <c r="F5505" s="18">
        <v>0.91666666666666696</v>
      </c>
      <c r="G5505" s="1">
        <v>25.9</v>
      </c>
      <c r="H5505" s="1">
        <v>62</v>
      </c>
      <c r="I5505" s="1">
        <v>26.3</v>
      </c>
      <c r="J5505" s="1">
        <v>0.11</v>
      </c>
      <c r="K5505" s="1">
        <v>405</v>
      </c>
      <c r="L5505" s="1">
        <v>2170</v>
      </c>
      <c r="M5505" s="6">
        <f t="shared" si="518"/>
        <v>26.432146740399048</v>
      </c>
      <c r="N5505" s="19">
        <v>0.5</v>
      </c>
      <c r="O5505" s="11" cm="1">
        <f t="array" ref="O5505">ROUND(_xlfn.SWITCH(C5505,"建筑专教",IF(S5505&gt;0.1,1.38,1.28),"阶梯教室",IF(S5505&gt;0.1,1.15,1.05),"公共教室",IF(S5505&gt;0.1,1.22,1.12),IF(S5505&gt;0.1,1.2,1.1))+(MOD(ROW()*11,31)/31-0.5)*0.06,2)</f>
        <v>1.0900000000000001</v>
      </c>
      <c r="P5505" s="12">
        <f t="shared" si="522"/>
        <v>0</v>
      </c>
      <c r="Q5505" s="13">
        <f t="shared" si="523"/>
        <v>-0.27089549065491175</v>
      </c>
      <c r="R5505" s="1">
        <v>0</v>
      </c>
      <c r="S5505" s="1">
        <v>0</v>
      </c>
      <c r="T5505" s="1">
        <v>0.01</v>
      </c>
      <c r="U5505" s="4" t="s">
        <v>60</v>
      </c>
      <c r="V5505">
        <v>0.42</v>
      </c>
      <c r="W5505">
        <v>0.4</v>
      </c>
      <c r="X5505">
        <v>0.76</v>
      </c>
      <c r="Y5505">
        <v>2.4300000000000002</v>
      </c>
      <c r="Z5505">
        <v>0.23</v>
      </c>
      <c r="AA5505" s="5">
        <f t="shared" si="519"/>
        <v>0.01</v>
      </c>
      <c r="AB5505" s="15" cm="1">
        <f t="array" ref="AB5505">_xlfn.SWITCH(U5505,"夏",122,"冬",90,"春",153,"秋",153,0)</f>
        <v>122</v>
      </c>
      <c r="AC5505" s="16">
        <f t="shared" si="520"/>
        <v>1.22</v>
      </c>
      <c r="AD5505" s="5">
        <f>IFERROR(AA5505/D5505,0)</f>
        <v>1.279754287176862E-4</v>
      </c>
      <c r="AE5505" s="15">
        <f t="shared" si="521"/>
        <v>0.33424657534246577</v>
      </c>
      <c r="AF5505" s="5">
        <f>IFERROR(AD5505*AE5505*48,0)</f>
        <v>2.0532167412897822E-3</v>
      </c>
    </row>
    <row r="5506" spans="1:32" x14ac:dyDescent="0.15">
      <c r="A5506" s="17">
        <v>45899</v>
      </c>
      <c r="B5506" s="1" t="s">
        <v>41</v>
      </c>
      <c r="C5506" s="1" t="s">
        <v>33</v>
      </c>
      <c r="D5506" s="6">
        <v>78.14</v>
      </c>
      <c r="E5506" s="6">
        <v>3.9</v>
      </c>
      <c r="F5506" s="18">
        <v>0.33333333333333298</v>
      </c>
      <c r="G5506" s="1">
        <v>22.7</v>
      </c>
      <c r="H5506" s="1">
        <v>68</v>
      </c>
      <c r="I5506" s="1">
        <v>23.2</v>
      </c>
      <c r="J5506" s="1">
        <v>0.1</v>
      </c>
      <c r="K5506" s="1">
        <v>408</v>
      </c>
      <c r="L5506" s="1">
        <v>190</v>
      </c>
      <c r="M5506" s="6">
        <f t="shared" si="518"/>
        <v>23.36092471641939</v>
      </c>
      <c r="N5506" s="19">
        <v>0.5</v>
      </c>
      <c r="O5506" s="11" cm="1">
        <f t="array" ref="O5506">ROUND(_xlfn.SWITCH(C5506,"建筑专教",IF(S5506&gt;0.1,1.38,1.28),"阶梯教室",IF(S5506&gt;0.1,1.15,1.05),"公共教室",IF(S5506&gt;0.1,1.22,1.12),IF(S5506&gt;0.1,1.2,1.1))+(MOD(ROW()*11,31)/31-0.5)*0.06,2)</f>
        <v>1.21</v>
      </c>
      <c r="P5506" s="12">
        <f t="shared" si="522"/>
        <v>0.01</v>
      </c>
      <c r="Q5506" s="13">
        <f t="shared" si="523"/>
        <v>-1.0395755522242789</v>
      </c>
      <c r="R5506" s="1">
        <v>0</v>
      </c>
      <c r="S5506" s="1">
        <v>0.12</v>
      </c>
      <c r="T5506" s="1">
        <v>0.02</v>
      </c>
      <c r="U5506" s="4" t="s">
        <v>60</v>
      </c>
      <c r="V5506">
        <v>0.42</v>
      </c>
      <c r="W5506">
        <v>0.4</v>
      </c>
      <c r="X5506">
        <v>0.76</v>
      </c>
      <c r="Y5506">
        <v>2.4300000000000002</v>
      </c>
      <c r="Z5506">
        <v>0.23</v>
      </c>
      <c r="AA5506" s="5">
        <f t="shared" si="519"/>
        <v>0.13999999999999999</v>
      </c>
      <c r="AB5506" s="15" cm="1">
        <f t="array" ref="AB5506">_xlfn.SWITCH(U5506,"夏",122,"冬",90,"春",153,"秋",153,0)</f>
        <v>122</v>
      </c>
      <c r="AC5506" s="16">
        <f t="shared" si="520"/>
        <v>17.079999999999998</v>
      </c>
      <c r="AD5506" s="5">
        <f>IFERROR(AA5506/D5506,0)</f>
        <v>1.7916560020476066E-3</v>
      </c>
      <c r="AE5506" s="15">
        <f t="shared" si="521"/>
        <v>0.33424657534246577</v>
      </c>
      <c r="AF5506" s="5">
        <f>IFERROR(AD5506*AE5506*48,0)</f>
        <v>2.8745034378056943E-2</v>
      </c>
    </row>
    <row r="5507" spans="1:32" x14ac:dyDescent="0.15">
      <c r="A5507" s="17">
        <v>45899</v>
      </c>
      <c r="B5507" s="1" t="s">
        <v>41</v>
      </c>
      <c r="C5507" s="1" t="s">
        <v>33</v>
      </c>
      <c r="D5507" s="6">
        <v>78.14</v>
      </c>
      <c r="E5507" s="6">
        <v>3.9</v>
      </c>
      <c r="F5507" s="18">
        <v>0.35416666666666702</v>
      </c>
      <c r="G5507" s="1">
        <v>23.3</v>
      </c>
      <c r="H5507" s="1">
        <v>66</v>
      </c>
      <c r="I5507" s="1">
        <v>23.8</v>
      </c>
      <c r="J5507" s="1">
        <v>0.13</v>
      </c>
      <c r="K5507" s="1">
        <v>525</v>
      </c>
      <c r="L5507" s="1">
        <v>260</v>
      </c>
      <c r="M5507" s="6">
        <f t="shared" si="518"/>
        <v>23.987196039738478</v>
      </c>
      <c r="N5507" s="19">
        <v>0.5</v>
      </c>
      <c r="O5507" s="11" cm="1">
        <f t="array" ref="O5507">ROUND(_xlfn.SWITCH(C5507,"建筑专教",IF(S5507&gt;0.1,1.38,1.28),"阶梯教室",IF(S5507&gt;0.1,1.15,1.05),"公共教室",IF(S5507&gt;0.1,1.22,1.12),IF(S5507&gt;0.1,1.2,1.1))+(MOD(ROW()*11,31)/31-0.5)*0.06,2)</f>
        <v>1.18</v>
      </c>
      <c r="P5507" s="12">
        <f t="shared" si="522"/>
        <v>0.1</v>
      </c>
      <c r="Q5507" s="13">
        <f t="shared" si="523"/>
        <v>-0.9207710306332122</v>
      </c>
      <c r="R5507" s="1">
        <v>1.4</v>
      </c>
      <c r="S5507" s="1">
        <v>0.25</v>
      </c>
      <c r="T5507" s="1">
        <v>4.2000000000000003E-2</v>
      </c>
      <c r="U5507" s="4" t="s">
        <v>60</v>
      </c>
      <c r="V5507">
        <v>0.42</v>
      </c>
      <c r="W5507">
        <v>0.4</v>
      </c>
      <c r="X5507">
        <v>0.76</v>
      </c>
      <c r="Y5507">
        <v>2.4300000000000002</v>
      </c>
      <c r="Z5507">
        <v>0.23</v>
      </c>
      <c r="AA5507" s="5">
        <f t="shared" si="519"/>
        <v>1.6919999999999999</v>
      </c>
      <c r="AB5507" s="15" cm="1">
        <f t="array" ref="AB5507">_xlfn.SWITCH(U5507,"夏",122,"冬",90,"春",153,"秋",153,0)</f>
        <v>122</v>
      </c>
      <c r="AC5507" s="16">
        <f t="shared" si="520"/>
        <v>206.42400000000001</v>
      </c>
      <c r="AD5507" s="5">
        <f>IFERROR(AA5507/D5507,0)</f>
        <v>2.1653442539032505E-2</v>
      </c>
      <c r="AE5507" s="15">
        <f t="shared" si="521"/>
        <v>0.33424657534246577</v>
      </c>
      <c r="AF5507" s="5">
        <f>IFERROR(AD5507*AE5507*48,0)</f>
        <v>0.34740427262623108</v>
      </c>
    </row>
    <row r="5508" spans="1:32" x14ac:dyDescent="0.15">
      <c r="A5508" s="17">
        <v>45899</v>
      </c>
      <c r="B5508" s="1" t="s">
        <v>41</v>
      </c>
      <c r="C5508" s="1" t="s">
        <v>33</v>
      </c>
      <c r="D5508" s="6">
        <v>78.14</v>
      </c>
      <c r="E5508" s="6">
        <v>3.9</v>
      </c>
      <c r="F5508" s="18">
        <v>0.375</v>
      </c>
      <c r="G5508" s="1">
        <v>23.8</v>
      </c>
      <c r="H5508" s="1">
        <v>64</v>
      </c>
      <c r="I5508" s="1">
        <v>24.3</v>
      </c>
      <c r="J5508" s="1">
        <v>0.15</v>
      </c>
      <c r="K5508" s="1">
        <v>685</v>
      </c>
      <c r="L5508" s="1">
        <v>330</v>
      </c>
      <c r="M5508" s="6">
        <f t="shared" si="518"/>
        <v>24.502936278220773</v>
      </c>
      <c r="N5508" s="19">
        <v>0.5</v>
      </c>
      <c r="O5508" s="11" cm="1">
        <f t="array" ref="O5508">ROUND(_xlfn.SWITCH(C5508,"建筑专教",IF(S5508&gt;0.1,1.38,1.28),"阶梯教室",IF(S5508&gt;0.1,1.15,1.05),"公共教室",IF(S5508&gt;0.1,1.22,1.12),IF(S5508&gt;0.1,1.2,1.1))+(MOD(ROW()*11,31)/31-0.5)*0.06,2)</f>
        <v>1.2</v>
      </c>
      <c r="P5508" s="12">
        <f t="shared" si="522"/>
        <v>0.23</v>
      </c>
      <c r="Q5508" s="13">
        <f t="shared" si="523"/>
        <v>-0.69089924478377429</v>
      </c>
      <c r="R5508" s="1">
        <v>2</v>
      </c>
      <c r="S5508" s="1">
        <v>0.18</v>
      </c>
      <c r="T5508" s="1">
        <v>4.2000000000000003E-2</v>
      </c>
      <c r="U5508" s="4" t="s">
        <v>60</v>
      </c>
      <c r="V5508">
        <v>0.42</v>
      </c>
      <c r="W5508">
        <v>0.4</v>
      </c>
      <c r="X5508">
        <v>0.76</v>
      </c>
      <c r="Y5508">
        <v>2.4300000000000002</v>
      </c>
      <c r="Z5508">
        <v>0.23</v>
      </c>
      <c r="AA5508" s="5">
        <f t="shared" si="519"/>
        <v>2.222</v>
      </c>
      <c r="AB5508" s="15" cm="1">
        <f t="array" ref="AB5508">_xlfn.SWITCH(U5508,"夏",122,"冬",90,"春",153,"秋",153,0)</f>
        <v>122</v>
      </c>
      <c r="AC5508" s="16">
        <f t="shared" si="520"/>
        <v>271.084</v>
      </c>
      <c r="AD5508" s="5">
        <f>IFERROR(AA5508/D5508,0)</f>
        <v>2.8436140261069873E-2</v>
      </c>
      <c r="AE5508" s="15">
        <f t="shared" si="521"/>
        <v>0.33424657534246577</v>
      </c>
      <c r="AF5508" s="5">
        <f>IFERROR(AD5508*AE5508*48,0)</f>
        <v>0.45622475991458955</v>
      </c>
    </row>
    <row r="5509" spans="1:32" x14ac:dyDescent="0.15">
      <c r="A5509" s="17">
        <v>45899</v>
      </c>
      <c r="B5509" s="1" t="s">
        <v>41</v>
      </c>
      <c r="C5509" s="1" t="s">
        <v>33</v>
      </c>
      <c r="D5509" s="6">
        <v>78.14</v>
      </c>
      <c r="E5509" s="6">
        <v>3.9</v>
      </c>
      <c r="F5509" s="18">
        <v>0.39583333333333298</v>
      </c>
      <c r="G5509" s="1">
        <v>24.2</v>
      </c>
      <c r="H5509" s="1">
        <v>62</v>
      </c>
      <c r="I5509" s="1">
        <v>24.7</v>
      </c>
      <c r="J5509" s="1">
        <v>0.13</v>
      </c>
      <c r="K5509" s="1">
        <v>758</v>
      </c>
      <c r="L5509" s="1">
        <v>400</v>
      </c>
      <c r="M5509" s="6">
        <f t="shared" si="518"/>
        <v>24.885506344805776</v>
      </c>
      <c r="N5509" s="19">
        <v>0.5</v>
      </c>
      <c r="O5509" s="11" cm="1">
        <f t="array" ref="O5509">ROUND(_xlfn.SWITCH(C5509,"建筑专教",IF(S5509&gt;0.1,1.38,1.28),"阶梯教室",IF(S5509&gt;0.1,1.15,1.05),"公共教室",IF(S5509&gt;0.1,1.22,1.12),IF(S5509&gt;0.1,1.2,1.1))+(MOD(ROW()*11,31)/31-0.5)*0.06,2)</f>
        <v>1.22</v>
      </c>
      <c r="P5509" s="12">
        <f t="shared" si="522"/>
        <v>0.28999999999999998</v>
      </c>
      <c r="Q5509" s="13">
        <f t="shared" si="523"/>
        <v>-0.50861414876553457</v>
      </c>
      <c r="R5509" s="1">
        <v>2.4</v>
      </c>
      <c r="S5509" s="1">
        <v>0.12</v>
      </c>
      <c r="T5509" s="1">
        <v>8.0000000000000002E-3</v>
      </c>
      <c r="U5509" s="4" t="s">
        <v>60</v>
      </c>
      <c r="V5509">
        <v>0.42</v>
      </c>
      <c r="W5509">
        <v>0.4</v>
      </c>
      <c r="X5509">
        <v>0.76</v>
      </c>
      <c r="Y5509">
        <v>2.4300000000000002</v>
      </c>
      <c r="Z5509">
        <v>0.23</v>
      </c>
      <c r="AA5509" s="5">
        <f t="shared" si="519"/>
        <v>2.528</v>
      </c>
      <c r="AB5509" s="15" cm="1">
        <f t="array" ref="AB5509">_xlfn.SWITCH(U5509,"夏",122,"冬",90,"春",153,"秋",153,0)</f>
        <v>122</v>
      </c>
      <c r="AC5509" s="16">
        <f t="shared" si="520"/>
        <v>308.416</v>
      </c>
      <c r="AD5509" s="5">
        <f>IFERROR(AA5509/D5509,0)</f>
        <v>3.2352188379831073E-2</v>
      </c>
      <c r="AE5509" s="15">
        <f t="shared" si="521"/>
        <v>0.33424657534246577</v>
      </c>
      <c r="AF5509" s="5">
        <f>IFERROR(AD5509*AE5509*48,0)</f>
        <v>0.5190531921980569</v>
      </c>
    </row>
    <row r="5510" spans="1:32" x14ac:dyDescent="0.15">
      <c r="A5510" s="17">
        <v>45899</v>
      </c>
      <c r="B5510" s="1" t="s">
        <v>41</v>
      </c>
      <c r="C5510" s="1" t="s">
        <v>33</v>
      </c>
      <c r="D5510" s="6">
        <v>78.14</v>
      </c>
      <c r="E5510" s="6">
        <v>3.9</v>
      </c>
      <c r="F5510" s="18">
        <v>0.41666666666666702</v>
      </c>
      <c r="G5510" s="1">
        <v>24.4</v>
      </c>
      <c r="H5510" s="1">
        <v>62</v>
      </c>
      <c r="I5510" s="1">
        <v>24.9</v>
      </c>
      <c r="J5510" s="1">
        <v>0.11</v>
      </c>
      <c r="K5510" s="1">
        <v>582</v>
      </c>
      <c r="L5510" s="1">
        <v>470</v>
      </c>
      <c r="M5510" s="6">
        <f t="shared" si="518"/>
        <v>25.067491759626932</v>
      </c>
      <c r="N5510" s="19">
        <v>0.5</v>
      </c>
      <c r="O5510" s="11" cm="1">
        <f t="array" ref="O5510">ROUND(_xlfn.SWITCH(C5510,"建筑专教",IF(S5510&gt;0.1,1.38,1.28),"阶梯教室",IF(S5510&gt;0.1,1.15,1.05),"公共教室",IF(S5510&gt;0.1,1.22,1.12),IF(S5510&gt;0.1,1.2,1.1))+(MOD(ROW()*11,31)/31-0.5)*0.06,2)</f>
        <v>1.08</v>
      </c>
      <c r="P5510" s="12">
        <f t="shared" si="522"/>
        <v>0.15</v>
      </c>
      <c r="Q5510" s="13">
        <f t="shared" si="523"/>
        <v>-0.83670229766513859</v>
      </c>
      <c r="R5510" s="1">
        <v>0</v>
      </c>
      <c r="S5510" s="1">
        <v>0.08</v>
      </c>
      <c r="T5510" s="1">
        <v>4.0000000000000001E-3</v>
      </c>
      <c r="U5510" s="4" t="s">
        <v>60</v>
      </c>
      <c r="V5510">
        <v>0.42</v>
      </c>
      <c r="W5510">
        <v>0.4</v>
      </c>
      <c r="X5510">
        <v>0.76</v>
      </c>
      <c r="Y5510">
        <v>2.4300000000000002</v>
      </c>
      <c r="Z5510">
        <v>0.23</v>
      </c>
      <c r="AA5510" s="5">
        <f t="shared" si="519"/>
        <v>8.4000000000000005E-2</v>
      </c>
      <c r="AB5510" s="15" cm="1">
        <f t="array" ref="AB5510">_xlfn.SWITCH(U5510,"夏",122,"冬",90,"春",153,"秋",153,0)</f>
        <v>122</v>
      </c>
      <c r="AC5510" s="16">
        <f t="shared" si="520"/>
        <v>10.248000000000001</v>
      </c>
      <c r="AD5510" s="5">
        <f>IFERROR(AA5510/D5510,0)</f>
        <v>1.0749936012285641E-3</v>
      </c>
      <c r="AE5510" s="15">
        <f t="shared" si="521"/>
        <v>0.33424657534246577</v>
      </c>
      <c r="AF5510" s="5">
        <f>IFERROR(AD5510*AE5510*48,0)</f>
        <v>1.724702062683417E-2</v>
      </c>
    </row>
    <row r="5511" spans="1:32" x14ac:dyDescent="0.15">
      <c r="A5511" s="17">
        <v>45899</v>
      </c>
      <c r="B5511" s="1" t="s">
        <v>41</v>
      </c>
      <c r="C5511" s="1" t="s">
        <v>33</v>
      </c>
      <c r="D5511" s="6">
        <v>78.14</v>
      </c>
      <c r="E5511" s="6">
        <v>3.9</v>
      </c>
      <c r="F5511" s="18">
        <v>0.4375</v>
      </c>
      <c r="G5511" s="1">
        <v>24.8</v>
      </c>
      <c r="H5511" s="1">
        <v>64</v>
      </c>
      <c r="I5511" s="1">
        <v>25.3</v>
      </c>
      <c r="J5511" s="1">
        <v>0.13</v>
      </c>
      <c r="K5511" s="1">
        <v>695</v>
      </c>
      <c r="L5511" s="1">
        <v>540</v>
      </c>
      <c r="M5511" s="6">
        <f t="shared" si="518"/>
        <v>25.484391153589513</v>
      </c>
      <c r="N5511" s="19">
        <v>0.5</v>
      </c>
      <c r="O5511" s="11" cm="1">
        <f t="array" ref="O5511">ROUND(_xlfn.SWITCH(C5511,"建筑专教",IF(S5511&gt;0.1,1.38,1.28),"阶梯教室",IF(S5511&gt;0.1,1.15,1.05),"公共教室",IF(S5511&gt;0.1,1.22,1.12),IF(S5511&gt;0.1,1.2,1.1))+(MOD(ROW()*11,31)/31-0.5)*0.06,2)</f>
        <v>1.1000000000000001</v>
      </c>
      <c r="P5511" s="12">
        <f t="shared" si="522"/>
        <v>0.24</v>
      </c>
      <c r="Q5511" s="13">
        <f t="shared" si="523"/>
        <v>-0.62286199460726355</v>
      </c>
      <c r="R5511" s="1">
        <v>2.1</v>
      </c>
      <c r="S5511" s="1">
        <v>0.1</v>
      </c>
      <c r="T5511" s="1">
        <v>8.0000000000000002E-3</v>
      </c>
      <c r="U5511" s="4" t="s">
        <v>60</v>
      </c>
      <c r="V5511">
        <v>0.42</v>
      </c>
      <c r="W5511">
        <v>0.4</v>
      </c>
      <c r="X5511">
        <v>0.76</v>
      </c>
      <c r="Y5511">
        <v>2.4300000000000002</v>
      </c>
      <c r="Z5511">
        <v>0.23</v>
      </c>
      <c r="AA5511" s="5">
        <f t="shared" si="519"/>
        <v>2.2080000000000002</v>
      </c>
      <c r="AB5511" s="15" cm="1">
        <f t="array" ref="AB5511">_xlfn.SWITCH(U5511,"夏",122,"冬",90,"春",153,"秋",153,0)</f>
        <v>122</v>
      </c>
      <c r="AC5511" s="16">
        <f t="shared" si="520"/>
        <v>269.37600000000003</v>
      </c>
      <c r="AD5511" s="5">
        <f>IFERROR(AA5511/D5511,0)</f>
        <v>2.8256974660865117E-2</v>
      </c>
      <c r="AE5511" s="15">
        <f t="shared" si="521"/>
        <v>0.33424657534246577</v>
      </c>
      <c r="AF5511" s="5">
        <f>IFERROR(AD5511*AE5511*48,0)</f>
        <v>0.45335025647678395</v>
      </c>
    </row>
    <row r="5512" spans="1:32" x14ac:dyDescent="0.15">
      <c r="A5512" s="17">
        <v>45899</v>
      </c>
      <c r="B5512" s="1" t="s">
        <v>41</v>
      </c>
      <c r="C5512" s="1" t="s">
        <v>33</v>
      </c>
      <c r="D5512" s="6">
        <v>78.14</v>
      </c>
      <c r="E5512" s="6">
        <v>3.9</v>
      </c>
      <c r="F5512" s="18">
        <v>0.45833333333333298</v>
      </c>
      <c r="G5512" s="1">
        <v>25.1</v>
      </c>
      <c r="H5512" s="1">
        <v>66</v>
      </c>
      <c r="I5512" s="1">
        <v>25.6</v>
      </c>
      <c r="J5512" s="1">
        <v>0.15</v>
      </c>
      <c r="K5512" s="1">
        <v>768</v>
      </c>
      <c r="L5512" s="1">
        <v>610</v>
      </c>
      <c r="M5512" s="6">
        <f t="shared" si="518"/>
        <v>25.80030212018147</v>
      </c>
      <c r="N5512" s="19">
        <v>0.5</v>
      </c>
      <c r="O5512" s="11" cm="1">
        <f t="array" ref="O5512">ROUND(_xlfn.SWITCH(C5512,"建筑专教",IF(S5512&gt;0.1,1.38,1.28),"阶梯教室",IF(S5512&gt;0.1,1.15,1.05),"公共教室",IF(S5512&gt;0.1,1.22,1.12),IF(S5512&gt;0.1,1.2,1.1))+(MOD(ROW()*11,31)/31-0.5)*0.06,2)</f>
        <v>1.1200000000000001</v>
      </c>
      <c r="P5512" s="12">
        <f t="shared" si="522"/>
        <v>0.28999999999999998</v>
      </c>
      <c r="Q5512" s="13">
        <f t="shared" si="523"/>
        <v>-0.45502296129283631</v>
      </c>
      <c r="R5512" s="1">
        <v>2.5</v>
      </c>
      <c r="S5512" s="1">
        <v>0.05</v>
      </c>
      <c r="T5512" s="1">
        <v>3.5000000000000003E-2</v>
      </c>
      <c r="U5512" s="4" t="s">
        <v>60</v>
      </c>
      <c r="V5512">
        <v>0.42</v>
      </c>
      <c r="W5512">
        <v>0.4</v>
      </c>
      <c r="X5512">
        <v>0.76</v>
      </c>
      <c r="Y5512">
        <v>2.4300000000000002</v>
      </c>
      <c r="Z5512">
        <v>0.23</v>
      </c>
      <c r="AA5512" s="5">
        <f t="shared" si="519"/>
        <v>2.585</v>
      </c>
      <c r="AB5512" s="15" cm="1">
        <f t="array" ref="AB5512">_xlfn.SWITCH(U5512,"夏",122,"冬",90,"春",153,"秋",153,0)</f>
        <v>122</v>
      </c>
      <c r="AC5512" s="16">
        <f t="shared" si="520"/>
        <v>315.37</v>
      </c>
      <c r="AD5512" s="5">
        <f>IFERROR(AA5512/D5512,0)</f>
        <v>3.3081648323521881E-2</v>
      </c>
      <c r="AE5512" s="15">
        <f t="shared" si="521"/>
        <v>0.33424657534246577</v>
      </c>
      <c r="AF5512" s="5">
        <f>IFERROR(AD5512*AE5512*48,0)</f>
        <v>0.53075652762340864</v>
      </c>
    </row>
    <row r="5513" spans="1:32" x14ac:dyDescent="0.15">
      <c r="A5513" s="17">
        <v>45899</v>
      </c>
      <c r="B5513" s="1" t="s">
        <v>41</v>
      </c>
      <c r="C5513" s="1" t="s">
        <v>33</v>
      </c>
      <c r="D5513" s="6">
        <v>78.14</v>
      </c>
      <c r="E5513" s="6">
        <v>3.9</v>
      </c>
      <c r="F5513" s="18">
        <v>0.47916666666666702</v>
      </c>
      <c r="G5513" s="1">
        <v>25.3</v>
      </c>
      <c r="H5513" s="1">
        <v>68</v>
      </c>
      <c r="I5513" s="1">
        <v>25.8</v>
      </c>
      <c r="J5513" s="1">
        <v>0.13</v>
      </c>
      <c r="K5513" s="1">
        <v>712</v>
      </c>
      <c r="L5513" s="1">
        <v>680</v>
      </c>
      <c r="M5513" s="6">
        <f t="shared" si="518"/>
        <v>25.983468639676346</v>
      </c>
      <c r="N5513" s="19">
        <v>0.5</v>
      </c>
      <c r="O5513" s="11" cm="1">
        <f t="array" ref="O5513">ROUND(_xlfn.SWITCH(C5513,"建筑专教",IF(S5513&gt;0.1,1.38,1.28),"阶梯教室",IF(S5513&gt;0.1,1.15,1.05),"公共教室",IF(S5513&gt;0.1,1.22,1.12),IF(S5513&gt;0.1,1.2,1.1))+(MOD(ROW()*11,31)/31-0.5)*0.06,2)</f>
        <v>1.08</v>
      </c>
      <c r="P5513" s="12">
        <f t="shared" si="522"/>
        <v>0.25</v>
      </c>
      <c r="Q5513" s="13">
        <f t="shared" si="523"/>
        <v>-0.49494866570611168</v>
      </c>
      <c r="R5513" s="1">
        <v>2.2000000000000002</v>
      </c>
      <c r="S5513" s="1">
        <v>0.02</v>
      </c>
      <c r="T5513" s="1">
        <v>4.2000000000000003E-2</v>
      </c>
      <c r="U5513" s="4" t="s">
        <v>60</v>
      </c>
      <c r="V5513">
        <v>0.42</v>
      </c>
      <c r="W5513">
        <v>0.4</v>
      </c>
      <c r="X5513">
        <v>0.76</v>
      </c>
      <c r="Y5513">
        <v>2.4300000000000002</v>
      </c>
      <c r="Z5513">
        <v>0.23</v>
      </c>
      <c r="AA5513" s="5">
        <f t="shared" si="519"/>
        <v>2.262</v>
      </c>
      <c r="AB5513" s="15" cm="1">
        <f t="array" ref="AB5513">_xlfn.SWITCH(U5513,"夏",122,"冬",90,"春",153,"秋",153,0)</f>
        <v>122</v>
      </c>
      <c r="AC5513" s="16">
        <f t="shared" si="520"/>
        <v>275.964</v>
      </c>
      <c r="AD5513" s="5">
        <f>IFERROR(AA5513/D5513,0)</f>
        <v>2.8948041975940621E-2</v>
      </c>
      <c r="AE5513" s="15">
        <f t="shared" si="521"/>
        <v>0.33424657534246577</v>
      </c>
      <c r="AF5513" s="5">
        <f>IFERROR(AD5513*AE5513*48,0)</f>
        <v>0.46443762687974866</v>
      </c>
    </row>
    <row r="5514" spans="1:32" x14ac:dyDescent="0.15">
      <c r="A5514" s="17">
        <v>45899</v>
      </c>
      <c r="B5514" s="1" t="s">
        <v>41</v>
      </c>
      <c r="C5514" s="1" t="s">
        <v>33</v>
      </c>
      <c r="D5514" s="6">
        <v>78.14</v>
      </c>
      <c r="E5514" s="6">
        <v>3.9</v>
      </c>
      <c r="F5514" s="18">
        <v>0.5</v>
      </c>
      <c r="G5514" s="1">
        <v>25.5</v>
      </c>
      <c r="H5514" s="1">
        <v>70</v>
      </c>
      <c r="I5514" s="1">
        <v>26</v>
      </c>
      <c r="J5514" s="1">
        <v>0.11</v>
      </c>
      <c r="K5514" s="1">
        <v>552</v>
      </c>
      <c r="L5514" s="1">
        <v>750</v>
      </c>
      <c r="M5514" s="6">
        <f t="shared" si="518"/>
        <v>26.165652941500412</v>
      </c>
      <c r="N5514" s="19">
        <v>0.5</v>
      </c>
      <c r="O5514" s="11" cm="1">
        <f t="array" ref="O5514">ROUND(_xlfn.SWITCH(C5514,"建筑专教",IF(S5514&gt;0.1,1.38,1.28),"阶梯教室",IF(S5514&gt;0.1,1.15,1.05),"公共教室",IF(S5514&gt;0.1,1.22,1.12),IF(S5514&gt;0.1,1.2,1.1))+(MOD(ROW()*11,31)/31-0.5)*0.06,2)</f>
        <v>1.1000000000000001</v>
      </c>
      <c r="P5514" s="12">
        <f t="shared" si="522"/>
        <v>0.12</v>
      </c>
      <c r="Q5514" s="13">
        <f t="shared" si="523"/>
        <v>-0.36906737407490675</v>
      </c>
      <c r="R5514" s="1">
        <v>0</v>
      </c>
      <c r="S5514" s="1">
        <v>0.01</v>
      </c>
      <c r="T5514" s="1">
        <v>3.0000000000000001E-3</v>
      </c>
      <c r="U5514" s="4" t="s">
        <v>60</v>
      </c>
      <c r="V5514">
        <v>0.42</v>
      </c>
      <c r="W5514">
        <v>0.4</v>
      </c>
      <c r="X5514">
        <v>0.76</v>
      </c>
      <c r="Y5514">
        <v>2.4300000000000002</v>
      </c>
      <c r="Z5514">
        <v>0.23</v>
      </c>
      <c r="AA5514" s="5">
        <f t="shared" si="519"/>
        <v>1.3000000000000001E-2</v>
      </c>
      <c r="AB5514" s="15" cm="1">
        <f t="array" ref="AB5514">_xlfn.SWITCH(U5514,"夏",122,"冬",90,"春",153,"秋",153,0)</f>
        <v>122</v>
      </c>
      <c r="AC5514" s="16">
        <f t="shared" si="520"/>
        <v>1.5860000000000001</v>
      </c>
      <c r="AD5514" s="5">
        <f>IFERROR(AA5514/D5514,0)</f>
        <v>1.6636805733299208E-4</v>
      </c>
      <c r="AE5514" s="15">
        <f t="shared" si="521"/>
        <v>0.33424657534246577</v>
      </c>
      <c r="AF5514" s="5">
        <f>IFERROR(AD5514*AE5514*48,0)</f>
        <v>2.669181763676717E-3</v>
      </c>
    </row>
    <row r="5515" spans="1:32" x14ac:dyDescent="0.15">
      <c r="A5515" s="17">
        <v>45899</v>
      </c>
      <c r="B5515" s="1" t="s">
        <v>41</v>
      </c>
      <c r="C5515" s="1" t="s">
        <v>33</v>
      </c>
      <c r="D5515" s="6">
        <v>78.14</v>
      </c>
      <c r="E5515" s="6">
        <v>3.9</v>
      </c>
      <c r="F5515" s="18">
        <v>0.52083333333333304</v>
      </c>
      <c r="G5515" s="1">
        <v>25.7</v>
      </c>
      <c r="H5515" s="1">
        <v>72</v>
      </c>
      <c r="I5515" s="1">
        <v>26.2</v>
      </c>
      <c r="J5515" s="1">
        <v>0.09</v>
      </c>
      <c r="K5515" s="1">
        <v>525</v>
      </c>
      <c r="L5515" s="1">
        <v>820</v>
      </c>
      <c r="M5515" s="6">
        <f t="shared" si="518"/>
        <v>26.346581789888205</v>
      </c>
      <c r="N5515" s="19">
        <v>0.5</v>
      </c>
      <c r="O5515" s="11" cm="1">
        <f t="array" ref="O5515">ROUND(_xlfn.SWITCH(C5515,"建筑专教",IF(S5515&gt;0.1,1.38,1.28),"阶梯教室",IF(S5515&gt;0.1,1.15,1.05),"公共教室",IF(S5515&gt;0.1,1.22,1.12),IF(S5515&gt;0.1,1.2,1.1))+(MOD(ROW()*11,31)/31-0.5)*0.06,2)</f>
        <v>1.1299999999999999</v>
      </c>
      <c r="P5515" s="12">
        <f t="shared" si="522"/>
        <v>0.1</v>
      </c>
      <c r="Q5515" s="13">
        <f t="shared" si="523"/>
        <v>-0.22463803520780651</v>
      </c>
      <c r="R5515" s="1">
        <v>0</v>
      </c>
      <c r="S5515" s="1">
        <v>0.01</v>
      </c>
      <c r="T5515" s="1">
        <v>3.0000000000000001E-3</v>
      </c>
      <c r="U5515" s="4" t="s">
        <v>60</v>
      </c>
      <c r="V5515">
        <v>0.42</v>
      </c>
      <c r="W5515">
        <v>0.4</v>
      </c>
      <c r="X5515">
        <v>0.76</v>
      </c>
      <c r="Y5515">
        <v>2.4300000000000002</v>
      </c>
      <c r="Z5515">
        <v>0.23</v>
      </c>
      <c r="AA5515" s="5">
        <f t="shared" si="519"/>
        <v>1.3000000000000001E-2</v>
      </c>
      <c r="AB5515" s="15" cm="1">
        <f t="array" ref="AB5515">_xlfn.SWITCH(U5515,"夏",122,"冬",90,"春",153,"秋",153,0)</f>
        <v>122</v>
      </c>
      <c r="AC5515" s="16">
        <f t="shared" si="520"/>
        <v>1.5860000000000001</v>
      </c>
      <c r="AD5515" s="5">
        <f>IFERROR(AA5515/D5515,0)</f>
        <v>1.6636805733299208E-4</v>
      </c>
      <c r="AE5515" s="15">
        <f t="shared" si="521"/>
        <v>0.33424657534246577</v>
      </c>
      <c r="AF5515" s="5">
        <f>IFERROR(AD5515*AE5515*48,0)</f>
        <v>2.669181763676717E-3</v>
      </c>
    </row>
    <row r="5516" spans="1:32" x14ac:dyDescent="0.15">
      <c r="A5516" s="17">
        <v>45899</v>
      </c>
      <c r="B5516" s="1" t="s">
        <v>41</v>
      </c>
      <c r="C5516" s="1" t="s">
        <v>33</v>
      </c>
      <c r="D5516" s="6">
        <v>78.14</v>
      </c>
      <c r="E5516" s="6">
        <v>3.9</v>
      </c>
      <c r="F5516" s="18">
        <v>0.54166666666666696</v>
      </c>
      <c r="G5516" s="1">
        <v>25.9</v>
      </c>
      <c r="H5516" s="1">
        <v>72</v>
      </c>
      <c r="I5516" s="1">
        <v>26.4</v>
      </c>
      <c r="J5516" s="1">
        <v>0.11</v>
      </c>
      <c r="K5516" s="1">
        <v>645</v>
      </c>
      <c r="L5516" s="1">
        <v>890</v>
      </c>
      <c r="M5516" s="6">
        <f t="shared" si="518"/>
        <v>26.564990949933019</v>
      </c>
      <c r="N5516" s="19">
        <v>0.5</v>
      </c>
      <c r="O5516" s="11" cm="1">
        <f t="array" ref="O5516">ROUND(_xlfn.SWITCH(C5516,"建筑专教",IF(S5516&gt;0.1,1.38,1.28),"阶梯教室",IF(S5516&gt;0.1,1.15,1.05),"公共教室",IF(S5516&gt;0.1,1.22,1.12),IF(S5516&gt;0.1,1.2,1.1))+(MOD(ROW()*11,31)/31-0.5)*0.06,2)</f>
        <v>1.0900000000000001</v>
      </c>
      <c r="P5516" s="12">
        <f t="shared" si="522"/>
        <v>0.2</v>
      </c>
      <c r="Q5516" s="13">
        <f t="shared" si="523"/>
        <v>-0.248750836892112</v>
      </c>
      <c r="R5516" s="1">
        <v>1.7</v>
      </c>
      <c r="S5516" s="1">
        <v>0.1</v>
      </c>
      <c r="T5516" s="1">
        <v>2.1999999999999999E-2</v>
      </c>
      <c r="U5516" s="4" t="s">
        <v>60</v>
      </c>
      <c r="V5516">
        <v>0.42</v>
      </c>
      <c r="W5516">
        <v>0.4</v>
      </c>
      <c r="X5516">
        <v>0.76</v>
      </c>
      <c r="Y5516">
        <v>2.4300000000000002</v>
      </c>
      <c r="Z5516">
        <v>0.23</v>
      </c>
      <c r="AA5516" s="5">
        <f t="shared" si="519"/>
        <v>1.8220000000000001</v>
      </c>
      <c r="AB5516" s="15" cm="1">
        <f t="array" ref="AB5516">_xlfn.SWITCH(U5516,"夏",122,"冬",90,"春",153,"秋",153,0)</f>
        <v>122</v>
      </c>
      <c r="AC5516" s="16">
        <f t="shared" si="520"/>
        <v>222.28400000000002</v>
      </c>
      <c r="AD5516" s="5">
        <f>IFERROR(AA5516/D5516,0)</f>
        <v>2.3317123112362427E-2</v>
      </c>
      <c r="AE5516" s="15">
        <f t="shared" si="521"/>
        <v>0.33424657534246577</v>
      </c>
      <c r="AF5516" s="5">
        <f>IFERROR(AD5516*AE5516*48,0)</f>
        <v>0.37409609026299828</v>
      </c>
    </row>
    <row r="5517" spans="1:32" x14ac:dyDescent="0.15">
      <c r="A5517" s="17">
        <v>45899</v>
      </c>
      <c r="B5517" s="1" t="s">
        <v>41</v>
      </c>
      <c r="C5517" s="1" t="s">
        <v>33</v>
      </c>
      <c r="D5517" s="6">
        <v>78.14</v>
      </c>
      <c r="E5517" s="6">
        <v>3.9</v>
      </c>
      <c r="F5517" s="18">
        <v>0.5625</v>
      </c>
      <c r="G5517" s="1">
        <v>26.1</v>
      </c>
      <c r="H5517" s="1">
        <v>70</v>
      </c>
      <c r="I5517" s="1">
        <v>26.6</v>
      </c>
      <c r="J5517" s="1">
        <v>0.13</v>
      </c>
      <c r="K5517" s="1">
        <v>728</v>
      </c>
      <c r="L5517" s="1">
        <v>960</v>
      </c>
      <c r="M5517" s="6">
        <f t="shared" si="518"/>
        <v>26.782005363164046</v>
      </c>
      <c r="N5517" s="19">
        <v>0.5</v>
      </c>
      <c r="O5517" s="11" cm="1">
        <f t="array" ref="O5517">ROUND(_xlfn.SWITCH(C5517,"建筑专教",IF(S5517&gt;0.1,1.38,1.28),"阶梯教室",IF(S5517&gt;0.1,1.15,1.05),"公共教室",IF(S5517&gt;0.1,1.22,1.12),IF(S5517&gt;0.1,1.2,1.1))+(MOD(ROW()*11,31)/31-0.5)*0.06,2)</f>
        <v>1.1100000000000001</v>
      </c>
      <c r="P5517" s="12">
        <f t="shared" si="522"/>
        <v>0.26</v>
      </c>
      <c r="Q5517" s="13">
        <f t="shared" si="523"/>
        <v>-0.12461233086585803</v>
      </c>
      <c r="R5517" s="1">
        <v>2.2000000000000002</v>
      </c>
      <c r="S5517" s="1">
        <v>0.05</v>
      </c>
      <c r="T5517" s="1">
        <v>0.03</v>
      </c>
      <c r="U5517" s="4" t="s">
        <v>60</v>
      </c>
      <c r="V5517">
        <v>0.42</v>
      </c>
      <c r="W5517">
        <v>0.4</v>
      </c>
      <c r="X5517">
        <v>0.76</v>
      </c>
      <c r="Y5517">
        <v>2.4300000000000002</v>
      </c>
      <c r="Z5517">
        <v>0.23</v>
      </c>
      <c r="AA5517" s="5">
        <f t="shared" si="519"/>
        <v>2.2799999999999998</v>
      </c>
      <c r="AB5517" s="15" cm="1">
        <f t="array" ref="AB5517">_xlfn.SWITCH(U5517,"夏",122,"冬",90,"春",153,"秋",153,0)</f>
        <v>122</v>
      </c>
      <c r="AC5517" s="16">
        <f t="shared" si="520"/>
        <v>278.15999999999997</v>
      </c>
      <c r="AD5517" s="5">
        <f>IFERROR(AA5517/D5517,0)</f>
        <v>2.9178397747632451E-2</v>
      </c>
      <c r="AE5517" s="15">
        <f t="shared" si="521"/>
        <v>0.33424657534246577</v>
      </c>
      <c r="AF5517" s="5">
        <f>IFERROR(AD5517*AE5517*48,0)</f>
        <v>0.46813341701407019</v>
      </c>
    </row>
    <row r="5518" spans="1:32" x14ac:dyDescent="0.15">
      <c r="A5518" s="17">
        <v>45899</v>
      </c>
      <c r="B5518" s="1" t="s">
        <v>41</v>
      </c>
      <c r="C5518" s="1" t="s">
        <v>33</v>
      </c>
      <c r="D5518" s="6">
        <v>78.14</v>
      </c>
      <c r="E5518" s="6">
        <v>3.9</v>
      </c>
      <c r="F5518" s="18">
        <v>0.58333333333333304</v>
      </c>
      <c r="G5518" s="1">
        <v>26.3</v>
      </c>
      <c r="H5518" s="1">
        <v>68</v>
      </c>
      <c r="I5518" s="1">
        <v>26.8</v>
      </c>
      <c r="J5518" s="1">
        <v>0.15</v>
      </c>
      <c r="K5518" s="1">
        <v>785</v>
      </c>
      <c r="L5518" s="1">
        <v>1030</v>
      </c>
      <c r="M5518" s="6">
        <f t="shared" ref="M5518:M5581" si="524">IFERROR(POWER((I5518+273.15)^4+133500000*POWER(J5518,0.6)*(I5518-G5518),0.25)-273.15,I5518)</f>
        <v>26.997910861537491</v>
      </c>
      <c r="N5518" s="19">
        <v>0.5</v>
      </c>
      <c r="O5518" s="11" cm="1">
        <f t="array" ref="O5518">ROUND(_xlfn.SWITCH(C5518,"建筑专教",IF(S5518&gt;0.1,1.38,1.28),"阶梯教室",IF(S5518&gt;0.1,1.15,1.05),"公共教室",IF(S5518&gt;0.1,1.22,1.12),IF(S5518&gt;0.1,1.2,1.1))+(MOD(ROW()*11,31)/31-0.5)*0.06,2)</f>
        <v>1.07</v>
      </c>
      <c r="P5518" s="12">
        <f t="shared" si="522"/>
        <v>0.31</v>
      </c>
      <c r="Q5518" s="13">
        <f t="shared" si="523"/>
        <v>-0.14557841831026982</v>
      </c>
      <c r="R5518" s="1">
        <v>2.6</v>
      </c>
      <c r="S5518" s="1">
        <v>0.02</v>
      </c>
      <c r="T5518" s="1">
        <v>3.5000000000000003E-2</v>
      </c>
      <c r="U5518" s="4" t="s">
        <v>60</v>
      </c>
      <c r="V5518">
        <v>0.42</v>
      </c>
      <c r="W5518">
        <v>0.4</v>
      </c>
      <c r="X5518">
        <v>0.76</v>
      </c>
      <c r="Y5518">
        <v>2.4300000000000002</v>
      </c>
      <c r="Z5518">
        <v>0.23</v>
      </c>
      <c r="AA5518" s="5">
        <f t="shared" si="519"/>
        <v>2.6550000000000002</v>
      </c>
      <c r="AB5518" s="15" cm="1">
        <f t="array" ref="AB5518">_xlfn.SWITCH(U5518,"夏",122,"冬",90,"春",153,"秋",153,0)</f>
        <v>122</v>
      </c>
      <c r="AC5518" s="16">
        <f t="shared" si="520"/>
        <v>323.91000000000003</v>
      </c>
      <c r="AD5518" s="5">
        <f>IFERROR(AA5518/D5518,0)</f>
        <v>3.3977476324545688E-2</v>
      </c>
      <c r="AE5518" s="15">
        <f t="shared" si="521"/>
        <v>0.33424657534246577</v>
      </c>
      <c r="AF5518" s="5">
        <f>IFERROR(AD5518*AE5518*48,0)</f>
        <v>0.54512904481243718</v>
      </c>
    </row>
    <row r="5519" spans="1:32" x14ac:dyDescent="0.15">
      <c r="A5519" s="17">
        <v>45899</v>
      </c>
      <c r="B5519" s="1" t="s">
        <v>41</v>
      </c>
      <c r="C5519" s="1" t="s">
        <v>33</v>
      </c>
      <c r="D5519" s="6">
        <v>78.14</v>
      </c>
      <c r="E5519" s="6">
        <v>3.9</v>
      </c>
      <c r="F5519" s="18">
        <v>0.60416666666666696</v>
      </c>
      <c r="G5519" s="1">
        <v>26.1</v>
      </c>
      <c r="H5519" s="1">
        <v>66</v>
      </c>
      <c r="I5519" s="1">
        <v>26.6</v>
      </c>
      <c r="J5519" s="1">
        <v>0.13</v>
      </c>
      <c r="K5519" s="1">
        <v>732</v>
      </c>
      <c r="L5519" s="1">
        <v>1100</v>
      </c>
      <c r="M5519" s="6">
        <f t="shared" si="524"/>
        <v>26.782005363164046</v>
      </c>
      <c r="N5519" s="19">
        <v>0.5</v>
      </c>
      <c r="O5519" s="11" cm="1">
        <f t="array" ref="O5519">ROUND(_xlfn.SWITCH(C5519,"建筑专教",IF(S5519&gt;0.1,1.38,1.28),"阶梯教室",IF(S5519&gt;0.1,1.15,1.05),"公共教室",IF(S5519&gt;0.1,1.22,1.12),IF(S5519&gt;0.1,1.2,1.1))+(MOD(ROW()*11,31)/31-0.5)*0.06,2)</f>
        <v>1.0900000000000001</v>
      </c>
      <c r="P5519" s="12">
        <f t="shared" si="522"/>
        <v>0.27</v>
      </c>
      <c r="Q5519" s="13">
        <f t="shared" si="523"/>
        <v>-0.17272890974458724</v>
      </c>
      <c r="R5519" s="1">
        <v>2.2999999999999998</v>
      </c>
      <c r="S5519" s="1">
        <v>0</v>
      </c>
      <c r="T5519" s="1">
        <v>0.03</v>
      </c>
      <c r="U5519" s="4" t="s">
        <v>60</v>
      </c>
      <c r="V5519">
        <v>0.42</v>
      </c>
      <c r="W5519">
        <v>0.4</v>
      </c>
      <c r="X5519">
        <v>0.76</v>
      </c>
      <c r="Y5519">
        <v>2.4300000000000002</v>
      </c>
      <c r="Z5519">
        <v>0.23</v>
      </c>
      <c r="AA5519" s="5">
        <f t="shared" si="519"/>
        <v>2.3299999999999996</v>
      </c>
      <c r="AB5519" s="15" cm="1">
        <f t="array" ref="AB5519">_xlfn.SWITCH(U5519,"夏",122,"冬",90,"春",153,"秋",153,0)</f>
        <v>122</v>
      </c>
      <c r="AC5519" s="16">
        <f t="shared" si="520"/>
        <v>284.25999999999993</v>
      </c>
      <c r="AD5519" s="5">
        <f>IFERROR(AA5519/D5519,0)</f>
        <v>2.9818274891220881E-2</v>
      </c>
      <c r="AE5519" s="15">
        <f t="shared" si="521"/>
        <v>0.33424657534246577</v>
      </c>
      <c r="AF5519" s="5">
        <f>IFERROR(AD5519*AE5519*48,0)</f>
        <v>0.47839950072051907</v>
      </c>
    </row>
    <row r="5520" spans="1:32" x14ac:dyDescent="0.15">
      <c r="A5520" s="17">
        <v>45899</v>
      </c>
      <c r="B5520" s="1" t="s">
        <v>41</v>
      </c>
      <c r="C5520" s="1" t="s">
        <v>33</v>
      </c>
      <c r="D5520" s="6">
        <v>78.14</v>
      </c>
      <c r="E5520" s="6">
        <v>3.9</v>
      </c>
      <c r="F5520" s="18">
        <v>0.625</v>
      </c>
      <c r="G5520" s="1">
        <v>25.9</v>
      </c>
      <c r="H5520" s="1">
        <v>66</v>
      </c>
      <c r="I5520" s="1">
        <v>26.4</v>
      </c>
      <c r="J5520" s="1">
        <v>0.11</v>
      </c>
      <c r="K5520" s="1">
        <v>552</v>
      </c>
      <c r="L5520" s="1">
        <v>1170</v>
      </c>
      <c r="M5520" s="6">
        <f t="shared" si="524"/>
        <v>26.564990949933019</v>
      </c>
      <c r="N5520" s="19">
        <v>0.5</v>
      </c>
      <c r="O5520" s="11" cm="1">
        <f t="array" ref="O5520">ROUND(_xlfn.SWITCH(C5520,"建筑专教",IF(S5520&gt;0.1,1.38,1.28),"阶梯教室",IF(S5520&gt;0.1,1.15,1.05),"公共教室",IF(S5520&gt;0.1,1.22,1.12),IF(S5520&gt;0.1,1.2,1.1))+(MOD(ROW()*11,31)/31-0.5)*0.06,2)</f>
        <v>1.1100000000000001</v>
      </c>
      <c r="P5520" s="12">
        <f t="shared" si="522"/>
        <v>0.12</v>
      </c>
      <c r="Q5520" s="13">
        <f t="shared" si="523"/>
        <v>-0.19906077994804169</v>
      </c>
      <c r="R5520" s="1">
        <v>0</v>
      </c>
      <c r="S5520" s="1">
        <v>0</v>
      </c>
      <c r="T5520" s="1">
        <v>5.0000000000000001E-3</v>
      </c>
      <c r="U5520" s="4" t="s">
        <v>60</v>
      </c>
      <c r="V5520">
        <v>0.42</v>
      </c>
      <c r="W5520">
        <v>0.4</v>
      </c>
      <c r="X5520">
        <v>0.76</v>
      </c>
      <c r="Y5520">
        <v>2.4300000000000002</v>
      </c>
      <c r="Z5520">
        <v>0.23</v>
      </c>
      <c r="AA5520" s="5">
        <f t="shared" si="519"/>
        <v>5.0000000000000001E-3</v>
      </c>
      <c r="AB5520" s="15" cm="1">
        <f t="array" ref="AB5520">_xlfn.SWITCH(U5520,"夏",122,"冬",90,"春",153,"秋",153,0)</f>
        <v>122</v>
      </c>
      <c r="AC5520" s="16">
        <f t="shared" si="520"/>
        <v>0.61</v>
      </c>
      <c r="AD5520" s="5">
        <f>IFERROR(AA5520/D5520,0)</f>
        <v>6.3987714358843098E-5</v>
      </c>
      <c r="AE5520" s="15">
        <f t="shared" si="521"/>
        <v>0.33424657534246577</v>
      </c>
      <c r="AF5520" s="5">
        <f>IFERROR(AD5520*AE5520*48,0)</f>
        <v>1.0266083706448911E-3</v>
      </c>
    </row>
    <row r="5521" spans="1:32" x14ac:dyDescent="0.15">
      <c r="A5521" s="17">
        <v>45899</v>
      </c>
      <c r="B5521" s="1" t="s">
        <v>41</v>
      </c>
      <c r="C5521" s="1" t="s">
        <v>33</v>
      </c>
      <c r="D5521" s="6">
        <v>78.14</v>
      </c>
      <c r="E5521" s="6">
        <v>3.9</v>
      </c>
      <c r="F5521" s="18">
        <v>0.64583333333333304</v>
      </c>
      <c r="G5521" s="1">
        <v>26.1</v>
      </c>
      <c r="H5521" s="1">
        <v>68</v>
      </c>
      <c r="I5521" s="1">
        <v>26.5</v>
      </c>
      <c r="J5521" s="1">
        <v>0.13</v>
      </c>
      <c r="K5521" s="1">
        <v>675</v>
      </c>
      <c r="L5521" s="1">
        <v>1240</v>
      </c>
      <c r="M5521" s="6">
        <f t="shared" si="524"/>
        <v>26.645776501867715</v>
      </c>
      <c r="N5521" s="19">
        <v>0.5</v>
      </c>
      <c r="O5521" s="11" cm="1">
        <f t="array" ref="O5521">ROUND(_xlfn.SWITCH(C5521,"建筑专教",IF(S5521&gt;0.1,1.38,1.28),"阶梯教室",IF(S5521&gt;0.1,1.15,1.05),"公共教室",IF(S5521&gt;0.1,1.22,1.12),IF(S5521&gt;0.1,1.2,1.1))+(MOD(ROW()*11,31)/31-0.5)*0.06,2)</f>
        <v>1.07</v>
      </c>
      <c r="P5521" s="12">
        <f t="shared" si="522"/>
        <v>0.22</v>
      </c>
      <c r="Q5521" s="13">
        <f t="shared" si="523"/>
        <v>-0.24611965770809013</v>
      </c>
      <c r="R5521" s="1">
        <v>1.9</v>
      </c>
      <c r="S5521" s="1">
        <v>0.05</v>
      </c>
      <c r="T5521" s="1">
        <v>2.5000000000000001E-2</v>
      </c>
      <c r="U5521" s="4" t="s">
        <v>60</v>
      </c>
      <c r="V5521">
        <v>0.42</v>
      </c>
      <c r="W5521">
        <v>0.4</v>
      </c>
      <c r="X5521">
        <v>0.76</v>
      </c>
      <c r="Y5521">
        <v>2.4300000000000002</v>
      </c>
      <c r="Z5521">
        <v>0.23</v>
      </c>
      <c r="AA5521" s="5">
        <f t="shared" si="519"/>
        <v>1.9749999999999999</v>
      </c>
      <c r="AB5521" s="15" cm="1">
        <f t="array" ref="AB5521">_xlfn.SWITCH(U5521,"夏",122,"冬",90,"春",153,"秋",153,0)</f>
        <v>122</v>
      </c>
      <c r="AC5521" s="16">
        <f t="shared" si="520"/>
        <v>240.95</v>
      </c>
      <c r="AD5521" s="5">
        <f>IFERROR(AA5521/D5521,0)</f>
        <v>2.5275147171743024E-2</v>
      </c>
      <c r="AE5521" s="15">
        <f t="shared" si="521"/>
        <v>0.33424657534246577</v>
      </c>
      <c r="AF5521" s="5">
        <f>IFERROR(AD5521*AE5521*48,0)</f>
        <v>0.40551030640473196</v>
      </c>
    </row>
    <row r="5522" spans="1:32" x14ac:dyDescent="0.15">
      <c r="A5522" s="17">
        <v>45899</v>
      </c>
      <c r="B5522" s="1" t="s">
        <v>41</v>
      </c>
      <c r="C5522" s="1" t="s">
        <v>33</v>
      </c>
      <c r="D5522" s="6">
        <v>78.14</v>
      </c>
      <c r="E5522" s="6">
        <v>3.9</v>
      </c>
      <c r="F5522" s="18">
        <v>0.66666666666666696</v>
      </c>
      <c r="G5522" s="1">
        <v>26.3</v>
      </c>
      <c r="H5522" s="1">
        <v>70</v>
      </c>
      <c r="I5522" s="1">
        <v>26.7</v>
      </c>
      <c r="J5522" s="1">
        <v>0.15</v>
      </c>
      <c r="K5522" s="1">
        <v>748</v>
      </c>
      <c r="L5522" s="1">
        <v>1310</v>
      </c>
      <c r="M5522" s="6">
        <f t="shared" si="524"/>
        <v>26.858518329288643</v>
      </c>
      <c r="N5522" s="19">
        <v>0.5</v>
      </c>
      <c r="O5522" s="11" cm="1">
        <f t="array" ref="O5522">ROUND(_xlfn.SWITCH(C5522,"建筑专教",IF(S5522&gt;0.1,1.38,1.28),"阶梯教室",IF(S5522&gt;0.1,1.15,1.05),"公共教室",IF(S5522&gt;0.1,1.22,1.12),IF(S5522&gt;0.1,1.2,1.1))+(MOD(ROW()*11,31)/31-0.5)*0.06,2)</f>
        <v>1.1000000000000001</v>
      </c>
      <c r="P5522" s="12">
        <f t="shared" si="522"/>
        <v>0.28000000000000003</v>
      </c>
      <c r="Q5522" s="13">
        <f t="shared" si="523"/>
        <v>-9.6528352595950773E-2</v>
      </c>
      <c r="R5522" s="1">
        <v>2.2999999999999998</v>
      </c>
      <c r="S5522" s="1">
        <v>0</v>
      </c>
      <c r="T5522" s="1">
        <v>3.2000000000000001E-2</v>
      </c>
      <c r="U5522" s="4" t="s">
        <v>60</v>
      </c>
      <c r="V5522">
        <v>0.42</v>
      </c>
      <c r="W5522">
        <v>0.4</v>
      </c>
      <c r="X5522">
        <v>0.76</v>
      </c>
      <c r="Y5522">
        <v>2.4300000000000002</v>
      </c>
      <c r="Z5522">
        <v>0.23</v>
      </c>
      <c r="AA5522" s="5">
        <f t="shared" si="519"/>
        <v>2.3319999999999999</v>
      </c>
      <c r="AB5522" s="15" cm="1">
        <f t="array" ref="AB5522">_xlfn.SWITCH(U5522,"夏",122,"冬",90,"春",153,"秋",153,0)</f>
        <v>122</v>
      </c>
      <c r="AC5522" s="16">
        <f t="shared" si="520"/>
        <v>284.50399999999996</v>
      </c>
      <c r="AD5522" s="5">
        <f>IFERROR(AA5522/D5522,0)</f>
        <v>2.9843869976964421E-2</v>
      </c>
      <c r="AE5522" s="15">
        <f t="shared" si="521"/>
        <v>0.33424657534246577</v>
      </c>
      <c r="AF5522" s="5">
        <f>IFERROR(AD5522*AE5522*48,0)</f>
        <v>0.47881014406877709</v>
      </c>
    </row>
    <row r="5523" spans="1:32" x14ac:dyDescent="0.15">
      <c r="A5523" s="17">
        <v>45899</v>
      </c>
      <c r="B5523" s="1" t="s">
        <v>41</v>
      </c>
      <c r="C5523" s="1" t="s">
        <v>33</v>
      </c>
      <c r="D5523" s="6">
        <v>78.14</v>
      </c>
      <c r="E5523" s="6">
        <v>3.9</v>
      </c>
      <c r="F5523" s="18">
        <v>0.6875</v>
      </c>
      <c r="G5523" s="1">
        <v>26.5</v>
      </c>
      <c r="H5523" s="1">
        <v>72</v>
      </c>
      <c r="I5523" s="1">
        <v>26.9</v>
      </c>
      <c r="J5523" s="1">
        <v>0.13</v>
      </c>
      <c r="K5523" s="1">
        <v>692</v>
      </c>
      <c r="L5523" s="1">
        <v>1380</v>
      </c>
      <c r="M5523" s="6">
        <f t="shared" si="524"/>
        <v>27.045194833305629</v>
      </c>
      <c r="N5523" s="19">
        <v>0.5</v>
      </c>
      <c r="O5523" s="11" cm="1">
        <f t="array" ref="O5523">ROUND(_xlfn.SWITCH(C5523,"建筑专教",IF(S5523&gt;0.1,1.38,1.28),"阶梯教室",IF(S5523&gt;0.1,1.15,1.05),"公共教室",IF(S5523&gt;0.1,1.22,1.12),IF(S5523&gt;0.1,1.2,1.1))+(MOD(ROW()*11,31)/31-0.5)*0.06,2)</f>
        <v>1.1200000000000001</v>
      </c>
      <c r="P5523" s="12">
        <f t="shared" si="522"/>
        <v>0.23</v>
      </c>
      <c r="Q5523" s="13">
        <f t="shared" si="523"/>
        <v>1.7659939123229794E-2</v>
      </c>
      <c r="R5523" s="1">
        <v>2</v>
      </c>
      <c r="S5523" s="1">
        <v>0</v>
      </c>
      <c r="T5523" s="1">
        <v>2.5000000000000001E-2</v>
      </c>
      <c r="U5523" s="4" t="s">
        <v>60</v>
      </c>
      <c r="V5523">
        <v>0.42</v>
      </c>
      <c r="W5523">
        <v>0.4</v>
      </c>
      <c r="X5523">
        <v>0.76</v>
      </c>
      <c r="Y5523">
        <v>2.4300000000000002</v>
      </c>
      <c r="Z5523">
        <v>0.23</v>
      </c>
      <c r="AA5523" s="5">
        <f t="shared" si="519"/>
        <v>2.0249999999999999</v>
      </c>
      <c r="AB5523" s="15" cm="1">
        <f t="array" ref="AB5523">_xlfn.SWITCH(U5523,"夏",122,"冬",90,"春",153,"秋",153,0)</f>
        <v>122</v>
      </c>
      <c r="AC5523" s="16">
        <f t="shared" si="520"/>
        <v>247.04999999999998</v>
      </c>
      <c r="AD5523" s="5">
        <f>IFERROR(AA5523/D5523,0)</f>
        <v>2.5915024315331454E-2</v>
      </c>
      <c r="AE5523" s="15">
        <f t="shared" si="521"/>
        <v>0.33424657534246577</v>
      </c>
      <c r="AF5523" s="5">
        <f>IFERROR(AD5523*AE5523*48,0)</f>
        <v>0.41577639011118084</v>
      </c>
    </row>
    <row r="5524" spans="1:32" x14ac:dyDescent="0.15">
      <c r="A5524" s="17">
        <v>45899</v>
      </c>
      <c r="B5524" s="1" t="s">
        <v>41</v>
      </c>
      <c r="C5524" s="1" t="s">
        <v>33</v>
      </c>
      <c r="D5524" s="6">
        <v>78.14</v>
      </c>
      <c r="E5524" s="6">
        <v>3.9</v>
      </c>
      <c r="F5524" s="18">
        <v>0.70833333333333304</v>
      </c>
      <c r="G5524" s="1">
        <v>26.7</v>
      </c>
      <c r="H5524" s="1">
        <v>74</v>
      </c>
      <c r="I5524" s="1">
        <v>27.1</v>
      </c>
      <c r="J5524" s="1">
        <v>0.11</v>
      </c>
      <c r="K5524" s="1">
        <v>542</v>
      </c>
      <c r="L5524" s="1">
        <v>1450</v>
      </c>
      <c r="M5524" s="6">
        <f t="shared" si="524"/>
        <v>27.231094179150887</v>
      </c>
      <c r="N5524" s="19">
        <v>0.5</v>
      </c>
      <c r="O5524" s="11" cm="1">
        <f t="array" ref="O5524">ROUND(_xlfn.SWITCH(C5524,"建筑专教",IF(S5524&gt;0.1,1.38,1.28),"阶梯教室",IF(S5524&gt;0.1,1.15,1.05),"公共教室",IF(S5524&gt;0.1,1.22,1.12),IF(S5524&gt;0.1,1.2,1.1))+(MOD(ROW()*11,31)/31-0.5)*0.06,2)</f>
        <v>1.08</v>
      </c>
      <c r="P5524" s="12">
        <f t="shared" si="522"/>
        <v>0.11</v>
      </c>
      <c r="Q5524" s="13">
        <f t="shared" si="523"/>
        <v>-2.215869740441914E-3</v>
      </c>
      <c r="R5524" s="1">
        <v>0</v>
      </c>
      <c r="S5524" s="1">
        <v>0</v>
      </c>
      <c r="T5524" s="1">
        <v>3.2000000000000001E-2</v>
      </c>
      <c r="U5524" s="4" t="s">
        <v>60</v>
      </c>
      <c r="V5524">
        <v>0.42</v>
      </c>
      <c r="W5524">
        <v>0.4</v>
      </c>
      <c r="X5524">
        <v>0.76</v>
      </c>
      <c r="Y5524">
        <v>2.4300000000000002</v>
      </c>
      <c r="Z5524">
        <v>0.23</v>
      </c>
      <c r="AA5524" s="5">
        <f t="shared" si="519"/>
        <v>3.2000000000000001E-2</v>
      </c>
      <c r="AB5524" s="15" cm="1">
        <f t="array" ref="AB5524">_xlfn.SWITCH(U5524,"夏",122,"冬",90,"春",153,"秋",153,0)</f>
        <v>122</v>
      </c>
      <c r="AC5524" s="16">
        <f t="shared" si="520"/>
        <v>3.9039999999999999</v>
      </c>
      <c r="AD5524" s="5">
        <f>IFERROR(AA5524/D5524,0)</f>
        <v>4.0952137189659586E-4</v>
      </c>
      <c r="AE5524" s="15">
        <f t="shared" si="521"/>
        <v>0.33424657534246577</v>
      </c>
      <c r="AF5524" s="5">
        <f>IFERROR(AD5524*AE5524*48,0)</f>
        <v>6.5702935721273018E-3</v>
      </c>
    </row>
    <row r="5525" spans="1:32" x14ac:dyDescent="0.15">
      <c r="A5525" s="17">
        <v>45899</v>
      </c>
      <c r="B5525" s="1" t="s">
        <v>41</v>
      </c>
      <c r="C5525" s="1" t="s">
        <v>33</v>
      </c>
      <c r="D5525" s="6">
        <v>78.14</v>
      </c>
      <c r="E5525" s="6">
        <v>3.9</v>
      </c>
      <c r="F5525" s="18">
        <v>0.72916666666666696</v>
      </c>
      <c r="G5525" s="1">
        <v>26.9</v>
      </c>
      <c r="H5525" s="1">
        <v>76</v>
      </c>
      <c r="I5525" s="1">
        <v>27.3</v>
      </c>
      <c r="J5525" s="1">
        <v>0.09</v>
      </c>
      <c r="K5525" s="1">
        <v>515</v>
      </c>
      <c r="L5525" s="1">
        <v>1520</v>
      </c>
      <c r="M5525" s="6">
        <f t="shared" si="524"/>
        <v>27.416000173956547</v>
      </c>
      <c r="N5525" s="19">
        <v>0.5</v>
      </c>
      <c r="O5525" s="11" cm="1">
        <f t="array" ref="O5525">ROUND(_xlfn.SWITCH(C5525,"建筑专教",IF(S5525&gt;0.1,1.38,1.28),"阶梯教室",IF(S5525&gt;0.1,1.15,1.05),"公共教室",IF(S5525&gt;0.1,1.22,1.12),IF(S5525&gt;0.1,1.2,1.1))+(MOD(ROW()*11,31)/31-0.5)*0.06,2)</f>
        <v>1.1000000000000001</v>
      </c>
      <c r="P5525" s="12">
        <f t="shared" si="522"/>
        <v>0.09</v>
      </c>
      <c r="Q5525" s="13">
        <f t="shared" si="523"/>
        <v>0.11160209154817317</v>
      </c>
      <c r="R5525" s="1">
        <v>0</v>
      </c>
      <c r="S5525" s="1">
        <v>0</v>
      </c>
      <c r="T5525" s="1">
        <v>3.7999999999999999E-2</v>
      </c>
      <c r="U5525" s="4" t="s">
        <v>60</v>
      </c>
      <c r="V5525">
        <v>0.42</v>
      </c>
      <c r="W5525">
        <v>0.4</v>
      </c>
      <c r="X5525">
        <v>0.76</v>
      </c>
      <c r="Y5525">
        <v>2.4300000000000002</v>
      </c>
      <c r="Z5525">
        <v>0.23</v>
      </c>
      <c r="AA5525" s="5">
        <f t="shared" si="519"/>
        <v>3.7999999999999999E-2</v>
      </c>
      <c r="AB5525" s="15" cm="1">
        <f t="array" ref="AB5525">_xlfn.SWITCH(U5525,"夏",122,"冬",90,"春",153,"秋",153,0)</f>
        <v>122</v>
      </c>
      <c r="AC5525" s="16">
        <f t="shared" si="520"/>
        <v>4.6360000000000001</v>
      </c>
      <c r="AD5525" s="5">
        <f>IFERROR(AA5525/D5525,0)</f>
        <v>4.8630662912720757E-4</v>
      </c>
      <c r="AE5525" s="15">
        <f t="shared" si="521"/>
        <v>0.33424657534246577</v>
      </c>
      <c r="AF5525" s="5">
        <f>IFERROR(AD5525*AE5525*48,0)</f>
        <v>7.8022236169011713E-3</v>
      </c>
    </row>
    <row r="5526" spans="1:32" x14ac:dyDescent="0.15">
      <c r="A5526" s="17">
        <v>45899</v>
      </c>
      <c r="B5526" s="1" t="s">
        <v>41</v>
      </c>
      <c r="C5526" s="1" t="s">
        <v>33</v>
      </c>
      <c r="D5526" s="6">
        <v>78.14</v>
      </c>
      <c r="E5526" s="6">
        <v>3.9</v>
      </c>
      <c r="F5526" s="18">
        <v>0.75</v>
      </c>
      <c r="G5526" s="1">
        <v>26.7</v>
      </c>
      <c r="H5526" s="1">
        <v>78</v>
      </c>
      <c r="I5526" s="1">
        <v>27.1</v>
      </c>
      <c r="J5526" s="1">
        <v>0.11</v>
      </c>
      <c r="K5526" s="1">
        <v>502</v>
      </c>
      <c r="L5526" s="1">
        <v>1590</v>
      </c>
      <c r="M5526" s="6">
        <f t="shared" si="524"/>
        <v>27.231094179150887</v>
      </c>
      <c r="N5526" s="19">
        <v>0.5</v>
      </c>
      <c r="O5526" s="11" cm="1">
        <f t="array" ref="O5526">ROUND(_xlfn.SWITCH(C5526,"建筑专教",IF(S5526&gt;0.1,1.38,1.28),"阶梯教室",IF(S5526&gt;0.1,1.15,1.05),"公共教室",IF(S5526&gt;0.1,1.22,1.12),IF(S5526&gt;0.1,1.2,1.1))+(MOD(ROW()*11,31)/31-0.5)*0.06,2)</f>
        <v>1.1200000000000001</v>
      </c>
      <c r="P5526" s="12">
        <f t="shared" si="522"/>
        <v>0.08</v>
      </c>
      <c r="Q5526" s="13">
        <f t="shared" si="523"/>
        <v>8.5585466428196061E-2</v>
      </c>
      <c r="R5526" s="1">
        <v>0</v>
      </c>
      <c r="S5526" s="1">
        <v>0</v>
      </c>
      <c r="T5526" s="1">
        <v>2.8000000000000001E-2</v>
      </c>
      <c r="U5526" s="4" t="s">
        <v>60</v>
      </c>
      <c r="V5526">
        <v>0.42</v>
      </c>
      <c r="W5526">
        <v>0.4</v>
      </c>
      <c r="X5526">
        <v>0.76</v>
      </c>
      <c r="Y5526">
        <v>2.4300000000000002</v>
      </c>
      <c r="Z5526">
        <v>0.23</v>
      </c>
      <c r="AA5526" s="5">
        <f t="shared" si="519"/>
        <v>2.8000000000000001E-2</v>
      </c>
      <c r="AB5526" s="15" cm="1">
        <f t="array" ref="AB5526">_xlfn.SWITCH(U5526,"夏",122,"冬",90,"春",153,"秋",153,0)</f>
        <v>122</v>
      </c>
      <c r="AC5526" s="16">
        <f t="shared" si="520"/>
        <v>3.4159999999999999</v>
      </c>
      <c r="AD5526" s="5">
        <f>IFERROR(AA5526/D5526,0)</f>
        <v>3.5833120040952137E-4</v>
      </c>
      <c r="AE5526" s="15">
        <f t="shared" si="521"/>
        <v>0.33424657534246577</v>
      </c>
      <c r="AF5526" s="5">
        <f>IFERROR(AD5526*AE5526*48,0)</f>
        <v>5.7490068756113899E-3</v>
      </c>
    </row>
    <row r="5527" spans="1:32" x14ac:dyDescent="0.15">
      <c r="A5527" s="17">
        <v>45899</v>
      </c>
      <c r="B5527" s="1" t="s">
        <v>41</v>
      </c>
      <c r="C5527" s="1" t="s">
        <v>33</v>
      </c>
      <c r="D5527" s="6">
        <v>78.14</v>
      </c>
      <c r="E5527" s="6">
        <v>3.9</v>
      </c>
      <c r="F5527" s="18">
        <v>0.79166666666666696</v>
      </c>
      <c r="G5527" s="1">
        <v>26.3</v>
      </c>
      <c r="H5527" s="1">
        <v>74</v>
      </c>
      <c r="I5527" s="1">
        <v>26.7</v>
      </c>
      <c r="J5527" s="1">
        <v>0.15</v>
      </c>
      <c r="K5527" s="1">
        <v>475</v>
      </c>
      <c r="L5527" s="1">
        <v>1730</v>
      </c>
      <c r="M5527" s="6">
        <f t="shared" si="524"/>
        <v>26.858518329288643</v>
      </c>
      <c r="N5527" s="19">
        <v>0.5</v>
      </c>
      <c r="O5527" s="11" cm="1">
        <f t="array" ref="O5527">ROUND(_xlfn.SWITCH(C5527,"建筑专教",IF(S5527&gt;0.1,1.38,1.28),"阶梯教室",IF(S5527&gt;0.1,1.15,1.05),"公共教室",IF(S5527&gt;0.1,1.22,1.12),IF(S5527&gt;0.1,1.2,1.1))+(MOD(ROW()*11,31)/31-0.5)*0.06,2)</f>
        <v>1.08</v>
      </c>
      <c r="P5527" s="12">
        <f t="shared" si="522"/>
        <v>0.06</v>
      </c>
      <c r="Q5527" s="13">
        <f t="shared" si="523"/>
        <v>-0.14446914097859248</v>
      </c>
      <c r="R5527" s="1">
        <v>0</v>
      </c>
      <c r="S5527" s="1">
        <v>0</v>
      </c>
      <c r="T5527" s="1">
        <v>4.0000000000000001E-3</v>
      </c>
      <c r="U5527" s="4" t="s">
        <v>60</v>
      </c>
      <c r="V5527">
        <v>0.42</v>
      </c>
      <c r="W5527">
        <v>0.4</v>
      </c>
      <c r="X5527">
        <v>0.76</v>
      </c>
      <c r="Y5527">
        <v>2.4300000000000002</v>
      </c>
      <c r="Z5527">
        <v>0.23</v>
      </c>
      <c r="AA5527" s="5">
        <f t="shared" si="519"/>
        <v>4.0000000000000001E-3</v>
      </c>
      <c r="AB5527" s="15" cm="1">
        <f t="array" ref="AB5527">_xlfn.SWITCH(U5527,"夏",122,"冬",90,"春",153,"秋",153,0)</f>
        <v>122</v>
      </c>
      <c r="AC5527" s="16">
        <f t="shared" si="520"/>
        <v>0.48799999999999999</v>
      </c>
      <c r="AD5527" s="5">
        <f>IFERROR(AA5527/D5527,0)</f>
        <v>5.1190171487074482E-5</v>
      </c>
      <c r="AE5527" s="15">
        <f t="shared" si="521"/>
        <v>0.33424657534246577</v>
      </c>
      <c r="AF5527" s="5">
        <f>IFERROR(AD5527*AE5527*48,0)</f>
        <v>8.2128669651591272E-4</v>
      </c>
    </row>
    <row r="5528" spans="1:32" x14ac:dyDescent="0.15">
      <c r="A5528" s="17">
        <v>45899</v>
      </c>
      <c r="B5528" s="1" t="s">
        <v>41</v>
      </c>
      <c r="C5528" s="1" t="s">
        <v>33</v>
      </c>
      <c r="D5528" s="6">
        <v>78.14</v>
      </c>
      <c r="E5528" s="6">
        <v>3.9</v>
      </c>
      <c r="F5528" s="18">
        <v>0.8125</v>
      </c>
      <c r="G5528" s="1">
        <v>26.1</v>
      </c>
      <c r="H5528" s="1">
        <v>72</v>
      </c>
      <c r="I5528" s="1">
        <v>26.5</v>
      </c>
      <c r="J5528" s="1">
        <v>0.13</v>
      </c>
      <c r="K5528" s="1">
        <v>462</v>
      </c>
      <c r="L5528" s="1">
        <v>1800</v>
      </c>
      <c r="M5528" s="6">
        <f t="shared" si="524"/>
        <v>26.645776501867715</v>
      </c>
      <c r="N5528" s="19">
        <v>0.5</v>
      </c>
      <c r="O5528" s="11" cm="1">
        <f t="array" ref="O5528">ROUND(_xlfn.SWITCH(C5528,"建筑专教",IF(S5528&gt;0.1,1.38,1.28),"阶梯教室",IF(S5528&gt;0.1,1.15,1.05),"公共教室",IF(S5528&gt;0.1,1.22,1.12),IF(S5528&gt;0.1,1.2,1.1))+(MOD(ROW()*11,31)/31-0.5)*0.06,2)</f>
        <v>1.1000000000000001</v>
      </c>
      <c r="P5528" s="12">
        <f t="shared" si="522"/>
        <v>0.05</v>
      </c>
      <c r="Q5528" s="13">
        <f t="shared" si="523"/>
        <v>-0.17078763757001325</v>
      </c>
      <c r="R5528" s="1">
        <v>0</v>
      </c>
      <c r="S5528" s="1">
        <v>0</v>
      </c>
      <c r="T5528" s="1">
        <v>2.5000000000000001E-2</v>
      </c>
      <c r="U5528" s="4" t="s">
        <v>60</v>
      </c>
      <c r="V5528">
        <v>0.42</v>
      </c>
      <c r="W5528">
        <v>0.4</v>
      </c>
      <c r="X5528">
        <v>0.76</v>
      </c>
      <c r="Y5528">
        <v>2.4300000000000002</v>
      </c>
      <c r="Z5528">
        <v>0.23</v>
      </c>
      <c r="AA5528" s="5">
        <f t="shared" si="519"/>
        <v>2.5000000000000001E-2</v>
      </c>
      <c r="AB5528" s="15" cm="1">
        <f t="array" ref="AB5528">_xlfn.SWITCH(U5528,"夏",122,"冬",90,"春",153,"秋",153,0)</f>
        <v>122</v>
      </c>
      <c r="AC5528" s="16">
        <f t="shared" si="520"/>
        <v>3.0500000000000003</v>
      </c>
      <c r="AD5528" s="5">
        <f>IFERROR(AA5528/D5528,0)</f>
        <v>3.1993857179421552E-4</v>
      </c>
      <c r="AE5528" s="15">
        <f t="shared" si="521"/>
        <v>0.33424657534246577</v>
      </c>
      <c r="AF5528" s="5">
        <f>IFERROR(AD5528*AE5528*48,0)</f>
        <v>5.1330418532244551E-3</v>
      </c>
    </row>
    <row r="5529" spans="1:32" x14ac:dyDescent="0.15">
      <c r="A5529" s="17">
        <v>45899</v>
      </c>
      <c r="B5529" s="1" t="s">
        <v>41</v>
      </c>
      <c r="C5529" s="1" t="s">
        <v>33</v>
      </c>
      <c r="D5529" s="6">
        <v>78.14</v>
      </c>
      <c r="E5529" s="6">
        <v>3.9</v>
      </c>
      <c r="F5529" s="18">
        <v>0.83333333333333304</v>
      </c>
      <c r="G5529" s="1">
        <v>25.9</v>
      </c>
      <c r="H5529" s="1">
        <v>70</v>
      </c>
      <c r="I5529" s="1">
        <v>26.3</v>
      </c>
      <c r="J5529" s="1">
        <v>0.13</v>
      </c>
      <c r="K5529" s="1">
        <v>448</v>
      </c>
      <c r="L5529" s="1">
        <v>1870</v>
      </c>
      <c r="M5529" s="6">
        <f t="shared" si="524"/>
        <v>26.446068500674585</v>
      </c>
      <c r="N5529" s="19">
        <v>0.5</v>
      </c>
      <c r="O5529" s="11" cm="1">
        <f t="array" ref="O5529">ROUND(_xlfn.SWITCH(C5529,"建筑专教",IF(S5529&gt;0.1,1.38,1.28),"阶梯教室",IF(S5529&gt;0.1,1.15,1.05),"公共教室",IF(S5529&gt;0.1,1.22,1.12),IF(S5529&gt;0.1,1.2,1.1))+(MOD(ROW()*11,31)/31-0.5)*0.06,2)</f>
        <v>1.1200000000000001</v>
      </c>
      <c r="P5529" s="12">
        <f t="shared" si="522"/>
        <v>0.04</v>
      </c>
      <c r="Q5529" s="13">
        <f t="shared" si="523"/>
        <v>-0.19407663186542076</v>
      </c>
      <c r="R5529" s="1">
        <v>0</v>
      </c>
      <c r="S5529" s="1">
        <v>0</v>
      </c>
      <c r="T5529" s="1">
        <v>3.2000000000000001E-2</v>
      </c>
      <c r="U5529" s="4" t="s">
        <v>60</v>
      </c>
      <c r="V5529">
        <v>0.42</v>
      </c>
      <c r="W5529">
        <v>0.4</v>
      </c>
      <c r="X5529">
        <v>0.76</v>
      </c>
      <c r="Y5529">
        <v>2.4300000000000002</v>
      </c>
      <c r="Z5529">
        <v>0.23</v>
      </c>
      <c r="AA5529" s="5">
        <f t="shared" si="519"/>
        <v>3.2000000000000001E-2</v>
      </c>
      <c r="AB5529" s="15" cm="1">
        <f t="array" ref="AB5529">_xlfn.SWITCH(U5529,"夏",122,"冬",90,"春",153,"秋",153,0)</f>
        <v>122</v>
      </c>
      <c r="AC5529" s="16">
        <f t="shared" si="520"/>
        <v>3.9039999999999999</v>
      </c>
      <c r="AD5529" s="5">
        <f>IFERROR(AA5529/D5529,0)</f>
        <v>4.0952137189659586E-4</v>
      </c>
      <c r="AE5529" s="15">
        <f t="shared" si="521"/>
        <v>0.33424657534246577</v>
      </c>
      <c r="AF5529" s="5">
        <f>IFERROR(AD5529*AE5529*48,0)</f>
        <v>6.5702935721273018E-3</v>
      </c>
    </row>
    <row r="5530" spans="1:32" x14ac:dyDescent="0.15">
      <c r="A5530" s="17">
        <v>45899</v>
      </c>
      <c r="B5530" s="1" t="s">
        <v>41</v>
      </c>
      <c r="C5530" s="1" t="s">
        <v>33</v>
      </c>
      <c r="D5530" s="6">
        <v>78.14</v>
      </c>
      <c r="E5530" s="6">
        <v>3.9</v>
      </c>
      <c r="F5530" s="18">
        <v>0.85416666666666696</v>
      </c>
      <c r="G5530" s="1">
        <v>25.7</v>
      </c>
      <c r="H5530" s="1">
        <v>68</v>
      </c>
      <c r="I5530" s="1">
        <v>26.1</v>
      </c>
      <c r="J5530" s="1">
        <v>0.15</v>
      </c>
      <c r="K5530" s="1">
        <v>435</v>
      </c>
      <c r="L5530" s="1">
        <v>1940</v>
      </c>
      <c r="M5530" s="6">
        <f t="shared" si="524"/>
        <v>26.259472719672715</v>
      </c>
      <c r="N5530" s="19">
        <v>0.5</v>
      </c>
      <c r="O5530" s="11" cm="1">
        <f t="array" ref="O5530">ROUND(_xlfn.SWITCH(C5530,"建筑专教",IF(S5530&gt;0.1,1.38,1.28),"阶梯教室",IF(S5530&gt;0.1,1.15,1.05),"公共教室",IF(S5530&gt;0.1,1.22,1.12),IF(S5530&gt;0.1,1.2,1.1))+(MOD(ROW()*11,31)/31-0.5)*0.06,2)</f>
        <v>1.0900000000000001</v>
      </c>
      <c r="P5530" s="12">
        <f t="shared" si="522"/>
        <v>0.03</v>
      </c>
      <c r="Q5530" s="13">
        <f t="shared" si="523"/>
        <v>-0.33975742757706323</v>
      </c>
      <c r="R5530" s="1">
        <v>0</v>
      </c>
      <c r="S5530" s="1">
        <v>0</v>
      </c>
      <c r="T5530" s="1">
        <v>3.7999999999999999E-2</v>
      </c>
      <c r="U5530" s="4" t="s">
        <v>60</v>
      </c>
      <c r="V5530">
        <v>0.42</v>
      </c>
      <c r="W5530">
        <v>0.4</v>
      </c>
      <c r="X5530">
        <v>0.76</v>
      </c>
      <c r="Y5530">
        <v>2.4300000000000002</v>
      </c>
      <c r="Z5530">
        <v>0.23</v>
      </c>
      <c r="AA5530" s="5">
        <f t="shared" si="519"/>
        <v>3.7999999999999999E-2</v>
      </c>
      <c r="AB5530" s="15" cm="1">
        <f t="array" ref="AB5530">_xlfn.SWITCH(U5530,"夏",122,"冬",90,"春",153,"秋",153,0)</f>
        <v>122</v>
      </c>
      <c r="AC5530" s="16">
        <f t="shared" si="520"/>
        <v>4.6360000000000001</v>
      </c>
      <c r="AD5530" s="5">
        <f>IFERROR(AA5530/D5530,0)</f>
        <v>4.8630662912720757E-4</v>
      </c>
      <c r="AE5530" s="15">
        <f t="shared" si="521"/>
        <v>0.33424657534246577</v>
      </c>
      <c r="AF5530" s="5">
        <f>IFERROR(AD5530*AE5530*48,0)</f>
        <v>7.8022236169011713E-3</v>
      </c>
    </row>
    <row r="5531" spans="1:32" x14ac:dyDescent="0.15">
      <c r="A5531" s="17">
        <v>45899</v>
      </c>
      <c r="B5531" s="1" t="s">
        <v>41</v>
      </c>
      <c r="C5531" s="1" t="s">
        <v>33</v>
      </c>
      <c r="D5531" s="6">
        <v>78.14</v>
      </c>
      <c r="E5531" s="6">
        <v>3.9</v>
      </c>
      <c r="F5531" s="18">
        <v>0.875</v>
      </c>
      <c r="G5531" s="1">
        <v>25.5</v>
      </c>
      <c r="H5531" s="1">
        <v>66</v>
      </c>
      <c r="I5531" s="1">
        <v>25.9</v>
      </c>
      <c r="J5531" s="1">
        <v>0.15</v>
      </c>
      <c r="K5531" s="1">
        <v>422</v>
      </c>
      <c r="L5531" s="1">
        <v>2010</v>
      </c>
      <c r="M5531" s="6">
        <f t="shared" si="524"/>
        <v>26.05979255060555</v>
      </c>
      <c r="N5531" s="19">
        <v>0.5</v>
      </c>
      <c r="O5531" s="11" cm="1">
        <f t="array" ref="O5531">ROUND(_xlfn.SWITCH(C5531,"建筑专教",IF(S5531&gt;0.1,1.38,1.28),"阶梯教室",IF(S5531&gt;0.1,1.15,1.05),"公共教室",IF(S5531&gt;0.1,1.22,1.12),IF(S5531&gt;0.1,1.2,1.1))+(MOD(ROW()*11,31)/31-0.5)*0.06,2)</f>
        <v>1.1100000000000001</v>
      </c>
      <c r="P5531" s="12">
        <f t="shared" si="522"/>
        <v>0.02</v>
      </c>
      <c r="Q5531" s="13">
        <f t="shared" si="523"/>
        <v>-0.36007967840583954</v>
      </c>
      <c r="R5531" s="1">
        <v>0</v>
      </c>
      <c r="S5531" s="1">
        <v>0</v>
      </c>
      <c r="T5531" s="1">
        <v>3.2000000000000001E-2</v>
      </c>
      <c r="U5531" s="4" t="s">
        <v>60</v>
      </c>
      <c r="V5531">
        <v>0.42</v>
      </c>
      <c r="W5531">
        <v>0.4</v>
      </c>
      <c r="X5531">
        <v>0.76</v>
      </c>
      <c r="Y5531">
        <v>2.4300000000000002</v>
      </c>
      <c r="Z5531">
        <v>0.23</v>
      </c>
      <c r="AA5531" s="5">
        <f t="shared" si="519"/>
        <v>3.2000000000000001E-2</v>
      </c>
      <c r="AB5531" s="15" cm="1">
        <f t="array" ref="AB5531">_xlfn.SWITCH(U5531,"夏",122,"冬",90,"春",153,"秋",153,0)</f>
        <v>122</v>
      </c>
      <c r="AC5531" s="16">
        <f t="shared" si="520"/>
        <v>3.9039999999999999</v>
      </c>
      <c r="AD5531" s="5">
        <f>IFERROR(AA5531/D5531,0)</f>
        <v>4.0952137189659586E-4</v>
      </c>
      <c r="AE5531" s="15">
        <f t="shared" si="521"/>
        <v>0.33424657534246577</v>
      </c>
      <c r="AF5531" s="5">
        <f>IFERROR(AD5531*AE5531*48,0)</f>
        <v>6.5702935721273018E-3</v>
      </c>
    </row>
    <row r="5532" spans="1:32" x14ac:dyDescent="0.15">
      <c r="A5532" s="17">
        <v>45899</v>
      </c>
      <c r="B5532" s="1" t="s">
        <v>41</v>
      </c>
      <c r="C5532" s="1" t="s">
        <v>33</v>
      </c>
      <c r="D5532" s="6">
        <v>78.14</v>
      </c>
      <c r="E5532" s="6">
        <v>3.9</v>
      </c>
      <c r="F5532" s="18">
        <v>0.89583333333333304</v>
      </c>
      <c r="G5532" s="1">
        <v>25.3</v>
      </c>
      <c r="H5532" s="1">
        <v>64</v>
      </c>
      <c r="I5532" s="1">
        <v>25.7</v>
      </c>
      <c r="J5532" s="1">
        <v>0.13</v>
      </c>
      <c r="K5532" s="1">
        <v>408</v>
      </c>
      <c r="L5532" s="1">
        <v>2080</v>
      </c>
      <c r="M5532" s="6">
        <f t="shared" si="524"/>
        <v>25.846949186331756</v>
      </c>
      <c r="N5532" s="19">
        <v>0.5</v>
      </c>
      <c r="O5532" s="11" cm="1">
        <f t="array" ref="O5532">ROUND(_xlfn.SWITCH(C5532,"建筑专教",IF(S5532&gt;0.1,1.38,1.28),"阶梯教室",IF(S5532&gt;0.1,1.15,1.05),"公共教室",IF(S5532&gt;0.1,1.22,1.12),IF(S5532&gt;0.1,1.2,1.1))+(MOD(ROW()*11,31)/31-0.5)*0.06,2)</f>
        <v>1.1299999999999999</v>
      </c>
      <c r="P5532" s="12">
        <f t="shared" si="522"/>
        <v>0.01</v>
      </c>
      <c r="Q5532" s="13">
        <f t="shared" si="523"/>
        <v>-0.38180854913753703</v>
      </c>
      <c r="R5532" s="1">
        <v>0</v>
      </c>
      <c r="S5532" s="1">
        <v>0</v>
      </c>
      <c r="T5532" s="1">
        <v>8.0000000000000002E-3</v>
      </c>
      <c r="U5532" s="4" t="s">
        <v>60</v>
      </c>
      <c r="V5532">
        <v>0.42</v>
      </c>
      <c r="W5532">
        <v>0.4</v>
      </c>
      <c r="X5532">
        <v>0.76</v>
      </c>
      <c r="Y5532">
        <v>2.4300000000000002</v>
      </c>
      <c r="Z5532">
        <v>0.23</v>
      </c>
      <c r="AA5532" s="5">
        <f t="shared" si="519"/>
        <v>8.0000000000000002E-3</v>
      </c>
      <c r="AB5532" s="15" cm="1">
        <f t="array" ref="AB5532">_xlfn.SWITCH(U5532,"夏",122,"冬",90,"春",153,"秋",153,0)</f>
        <v>122</v>
      </c>
      <c r="AC5532" s="16">
        <f t="shared" si="520"/>
        <v>0.97599999999999998</v>
      </c>
      <c r="AD5532" s="5">
        <f>IFERROR(AA5532/D5532,0)</f>
        <v>1.0238034297414896E-4</v>
      </c>
      <c r="AE5532" s="15">
        <f t="shared" si="521"/>
        <v>0.33424657534246577</v>
      </c>
      <c r="AF5532" s="5">
        <f>IFERROR(AD5532*AE5532*48,0)</f>
        <v>1.6425733930318254E-3</v>
      </c>
    </row>
    <row r="5533" spans="1:32" x14ac:dyDescent="0.15">
      <c r="A5533" s="17">
        <v>45899</v>
      </c>
      <c r="B5533" s="1" t="s">
        <v>41</v>
      </c>
      <c r="C5533" s="1" t="s">
        <v>33</v>
      </c>
      <c r="D5533" s="6">
        <v>78.14</v>
      </c>
      <c r="E5533" s="6">
        <v>3.9</v>
      </c>
      <c r="F5533" s="18">
        <v>0.91666666666666696</v>
      </c>
      <c r="G5533" s="1">
        <v>25.1</v>
      </c>
      <c r="H5533" s="1">
        <v>62</v>
      </c>
      <c r="I5533" s="1">
        <v>25.5</v>
      </c>
      <c r="J5533" s="1">
        <v>0.11</v>
      </c>
      <c r="K5533" s="1">
        <v>395</v>
      </c>
      <c r="L5533" s="1">
        <v>2150</v>
      </c>
      <c r="M5533" s="6">
        <f t="shared" si="524"/>
        <v>25.633210592401156</v>
      </c>
      <c r="N5533" s="19">
        <v>0.5</v>
      </c>
      <c r="O5533" s="11" cm="1">
        <f t="array" ref="O5533">ROUND(_xlfn.SWITCH(C5533,"建筑专教",IF(S5533&gt;0.1,1.38,1.28),"阶梯教室",IF(S5533&gt;0.1,1.15,1.05),"公共教室",IF(S5533&gt;0.1,1.22,1.12),IF(S5533&gt;0.1,1.2,1.1))+(MOD(ROW()*11,31)/31-0.5)*0.06,2)</f>
        <v>1.0900000000000001</v>
      </c>
      <c r="P5533" s="12">
        <f t="shared" si="522"/>
        <v>0</v>
      </c>
      <c r="Q5533" s="13">
        <f t="shared" si="523"/>
        <v>-0.56582216057278945</v>
      </c>
      <c r="R5533" s="1">
        <v>0</v>
      </c>
      <c r="S5533" s="1">
        <v>0</v>
      </c>
      <c r="T5533" s="1">
        <v>2.8000000000000001E-2</v>
      </c>
      <c r="U5533" s="4" t="s">
        <v>60</v>
      </c>
      <c r="V5533">
        <v>0.42</v>
      </c>
      <c r="W5533">
        <v>0.4</v>
      </c>
      <c r="X5533">
        <v>0.76</v>
      </c>
      <c r="Y5533">
        <v>2.4300000000000002</v>
      </c>
      <c r="Z5533">
        <v>0.23</v>
      </c>
      <c r="AA5533" s="5">
        <f t="shared" si="519"/>
        <v>2.8000000000000001E-2</v>
      </c>
      <c r="AB5533" s="15" cm="1">
        <f t="array" ref="AB5533">_xlfn.SWITCH(U5533,"夏",122,"冬",90,"春",153,"秋",153,0)</f>
        <v>122</v>
      </c>
      <c r="AC5533" s="16">
        <f t="shared" si="520"/>
        <v>3.4159999999999999</v>
      </c>
      <c r="AD5533" s="5">
        <f>IFERROR(AA5533/D5533,0)</f>
        <v>3.5833120040952137E-4</v>
      </c>
      <c r="AE5533" s="15">
        <f t="shared" si="521"/>
        <v>0.33424657534246577</v>
      </c>
      <c r="AF5533" s="5">
        <f>IFERROR(AD5533*AE5533*48,0)</f>
        <v>5.7490068756113899E-3</v>
      </c>
    </row>
    <row r="5534" spans="1:32" x14ac:dyDescent="0.15">
      <c r="A5534" s="17">
        <v>45899</v>
      </c>
      <c r="B5534" s="1" t="s">
        <v>42</v>
      </c>
      <c r="C5534" s="1" t="s">
        <v>33</v>
      </c>
      <c r="D5534" s="6">
        <v>78.14</v>
      </c>
      <c r="E5534" s="6">
        <v>3.9</v>
      </c>
      <c r="F5534" s="18">
        <v>0.33333333333333298</v>
      </c>
      <c r="G5534" s="1">
        <v>23.6</v>
      </c>
      <c r="H5534" s="1">
        <v>68</v>
      </c>
      <c r="I5534" s="1">
        <v>24.1</v>
      </c>
      <c r="J5534" s="1">
        <v>0.12</v>
      </c>
      <c r="K5534" s="1">
        <v>415</v>
      </c>
      <c r="L5534" s="1">
        <v>205</v>
      </c>
      <c r="M5534" s="6">
        <f t="shared" si="524"/>
        <v>24.277887161491151</v>
      </c>
      <c r="N5534" s="19">
        <v>0.5</v>
      </c>
      <c r="O5534" s="11" cm="1">
        <f t="array" ref="O5534">ROUND(_xlfn.SWITCH(C5534,"建筑专教",IF(S5534&gt;0.1,1.38,1.28),"阶梯教室",IF(S5534&gt;0.1,1.15,1.05),"公共教室",IF(S5534&gt;0.1,1.22,1.12),IF(S5534&gt;0.1,1.2,1.1))+(MOD(ROW()*11,31)/31-0.5)*0.06,2)</f>
        <v>1.21</v>
      </c>
      <c r="P5534" s="12">
        <f t="shared" si="522"/>
        <v>0.01</v>
      </c>
      <c r="Q5534" s="13">
        <f t="shared" si="523"/>
        <v>-0.73450727883787381</v>
      </c>
      <c r="R5534" s="1">
        <v>0</v>
      </c>
      <c r="S5534" s="1">
        <v>0.14000000000000001</v>
      </c>
      <c r="T5534" s="1">
        <v>3.2000000000000001E-2</v>
      </c>
      <c r="U5534" s="4" t="s">
        <v>60</v>
      </c>
      <c r="V5534">
        <v>0.42</v>
      </c>
      <c r="W5534">
        <v>0.4</v>
      </c>
      <c r="X5534">
        <v>0.76</v>
      </c>
      <c r="Y5534">
        <v>2.4300000000000002</v>
      </c>
      <c r="Z5534">
        <v>0.23</v>
      </c>
      <c r="AA5534" s="5">
        <f t="shared" si="519"/>
        <v>0.17200000000000001</v>
      </c>
      <c r="AB5534" s="15" cm="1">
        <f t="array" ref="AB5534">_xlfn.SWITCH(U5534,"夏",122,"冬",90,"春",153,"秋",153,0)</f>
        <v>122</v>
      </c>
      <c r="AC5534" s="16">
        <f t="shared" si="520"/>
        <v>20.984000000000002</v>
      </c>
      <c r="AD5534" s="5">
        <f>IFERROR(AA5534/D5534,0)</f>
        <v>2.2011773739442028E-3</v>
      </c>
      <c r="AE5534" s="15">
        <f t="shared" si="521"/>
        <v>0.33424657534246577</v>
      </c>
      <c r="AF5534" s="5">
        <f>IFERROR(AD5534*AE5534*48,0)</f>
        <v>3.5315327950184251E-2</v>
      </c>
    </row>
    <row r="5535" spans="1:32" x14ac:dyDescent="0.15">
      <c r="A5535" s="17">
        <v>45899</v>
      </c>
      <c r="B5535" s="1" t="s">
        <v>42</v>
      </c>
      <c r="C5535" s="1" t="s">
        <v>33</v>
      </c>
      <c r="D5535" s="6">
        <v>78.14</v>
      </c>
      <c r="E5535" s="6">
        <v>3.9</v>
      </c>
      <c r="F5535" s="18">
        <v>0.35416666666666702</v>
      </c>
      <c r="G5535" s="1">
        <v>24.2</v>
      </c>
      <c r="H5535" s="1">
        <v>66</v>
      </c>
      <c r="I5535" s="1">
        <v>24.7</v>
      </c>
      <c r="J5535" s="1">
        <v>0.15</v>
      </c>
      <c r="K5535" s="1">
        <v>535</v>
      </c>
      <c r="L5535" s="1">
        <v>275</v>
      </c>
      <c r="M5535" s="6">
        <f t="shared" si="524"/>
        <v>24.902120878777055</v>
      </c>
      <c r="N5535" s="19">
        <v>0.5</v>
      </c>
      <c r="O5535" s="11" cm="1">
        <f t="array" ref="O5535">ROUND(_xlfn.SWITCH(C5535,"建筑专教",IF(S5535&gt;0.1,1.38,1.28),"阶梯教室",IF(S5535&gt;0.1,1.15,1.05),"公共教室",IF(S5535&gt;0.1,1.22,1.12),IF(S5535&gt;0.1,1.2,1.1))+(MOD(ROW()*11,31)/31-0.5)*0.06,2)</f>
        <v>1.17</v>
      </c>
      <c r="P5535" s="12">
        <f t="shared" si="522"/>
        <v>0.11</v>
      </c>
      <c r="Q5535" s="13">
        <f t="shared" si="523"/>
        <v>-0.63618186191238557</v>
      </c>
      <c r="R5535" s="1">
        <v>1.5</v>
      </c>
      <c r="S5535" s="1">
        <v>0.28000000000000003</v>
      </c>
      <c r="T5535" s="1">
        <v>3.7999999999999999E-2</v>
      </c>
      <c r="U5535" s="4" t="s">
        <v>60</v>
      </c>
      <c r="V5535">
        <v>0.42</v>
      </c>
      <c r="W5535">
        <v>0.4</v>
      </c>
      <c r="X5535">
        <v>0.76</v>
      </c>
      <c r="Y5535">
        <v>2.4300000000000002</v>
      </c>
      <c r="Z5535">
        <v>0.23</v>
      </c>
      <c r="AA5535" s="5">
        <f t="shared" si="519"/>
        <v>1.8180000000000001</v>
      </c>
      <c r="AB5535" s="15" cm="1">
        <f t="array" ref="AB5535">_xlfn.SWITCH(U5535,"夏",122,"冬",90,"春",153,"秋",153,0)</f>
        <v>122</v>
      </c>
      <c r="AC5535" s="16">
        <f t="shared" si="520"/>
        <v>221.79600000000002</v>
      </c>
      <c r="AD5535" s="5">
        <f>IFERROR(AA5535/D5535,0)</f>
        <v>2.3265932940875353E-2</v>
      </c>
      <c r="AE5535" s="15">
        <f t="shared" si="521"/>
        <v>0.33424657534246577</v>
      </c>
      <c r="AF5535" s="5">
        <f>IFERROR(AD5535*AE5535*48,0)</f>
        <v>0.3732748035664824</v>
      </c>
    </row>
    <row r="5536" spans="1:32" x14ac:dyDescent="0.15">
      <c r="A5536" s="17">
        <v>45899</v>
      </c>
      <c r="B5536" s="1" t="s">
        <v>42</v>
      </c>
      <c r="C5536" s="1" t="s">
        <v>33</v>
      </c>
      <c r="D5536" s="6">
        <v>78.14</v>
      </c>
      <c r="E5536" s="6">
        <v>3.9</v>
      </c>
      <c r="F5536" s="18">
        <v>0.375</v>
      </c>
      <c r="G5536" s="1">
        <v>24.7</v>
      </c>
      <c r="H5536" s="1">
        <v>64</v>
      </c>
      <c r="I5536" s="1">
        <v>25.2</v>
      </c>
      <c r="J5536" s="1">
        <v>0.17</v>
      </c>
      <c r="K5536" s="1">
        <v>695</v>
      </c>
      <c r="L5536" s="1">
        <v>345</v>
      </c>
      <c r="M5536" s="6">
        <f t="shared" si="524"/>
        <v>25.416775007262117</v>
      </c>
      <c r="N5536" s="19">
        <v>0.5</v>
      </c>
      <c r="O5536" s="11" cm="1">
        <f t="array" ref="O5536">ROUND(_xlfn.SWITCH(C5536,"建筑专教",IF(S5536&gt;0.1,1.38,1.28),"阶梯教室",IF(S5536&gt;0.1,1.15,1.05),"公共教室",IF(S5536&gt;0.1,1.22,1.12),IF(S5536&gt;0.1,1.2,1.1))+(MOD(ROW()*11,31)/31-0.5)*0.06,2)</f>
        <v>1.19</v>
      </c>
      <c r="P5536" s="12">
        <f t="shared" si="522"/>
        <v>0.24</v>
      </c>
      <c r="Q5536" s="13">
        <f t="shared" si="523"/>
        <v>-0.41185502674854407</v>
      </c>
      <c r="R5536" s="1">
        <v>2.1</v>
      </c>
      <c r="S5536" s="1">
        <v>0.22</v>
      </c>
      <c r="T5536" s="1">
        <v>2.8000000000000001E-2</v>
      </c>
      <c r="U5536" s="4" t="s">
        <v>60</v>
      </c>
      <c r="V5536">
        <v>0.42</v>
      </c>
      <c r="W5536">
        <v>0.4</v>
      </c>
      <c r="X5536">
        <v>0.76</v>
      </c>
      <c r="Y5536">
        <v>2.4300000000000002</v>
      </c>
      <c r="Z5536">
        <v>0.23</v>
      </c>
      <c r="AA5536" s="5">
        <f t="shared" si="519"/>
        <v>2.3480000000000003</v>
      </c>
      <c r="AB5536" s="15" cm="1">
        <f t="array" ref="AB5536">_xlfn.SWITCH(U5536,"夏",122,"冬",90,"春",153,"秋",153,0)</f>
        <v>122</v>
      </c>
      <c r="AC5536" s="16">
        <f t="shared" si="520"/>
        <v>286.45600000000002</v>
      </c>
      <c r="AD5536" s="5">
        <f>IFERROR(AA5536/D5536,0)</f>
        <v>3.0048630662912724E-2</v>
      </c>
      <c r="AE5536" s="15">
        <f t="shared" si="521"/>
        <v>0.33424657534246577</v>
      </c>
      <c r="AF5536" s="5">
        <f>IFERROR(AD5536*AE5536*48,0)</f>
        <v>0.48209529085484087</v>
      </c>
    </row>
    <row r="5537" spans="1:32" x14ac:dyDescent="0.15">
      <c r="A5537" s="17">
        <v>45899</v>
      </c>
      <c r="B5537" s="1" t="s">
        <v>42</v>
      </c>
      <c r="C5537" s="1" t="s">
        <v>33</v>
      </c>
      <c r="D5537" s="6">
        <v>78.14</v>
      </c>
      <c r="E5537" s="6">
        <v>3.9</v>
      </c>
      <c r="F5537" s="18">
        <v>0.39583333333333298</v>
      </c>
      <c r="G5537" s="1">
        <v>25.1</v>
      </c>
      <c r="H5537" s="1">
        <v>62</v>
      </c>
      <c r="I5537" s="1">
        <v>25.6</v>
      </c>
      <c r="J5537" s="1">
        <v>0.15</v>
      </c>
      <c r="K5537" s="1">
        <v>768</v>
      </c>
      <c r="L5537" s="1">
        <v>415</v>
      </c>
      <c r="M5537" s="6">
        <f t="shared" si="524"/>
        <v>25.80030212018147</v>
      </c>
      <c r="N5537" s="19">
        <v>0.5</v>
      </c>
      <c r="O5537" s="11" cm="1">
        <f t="array" ref="O5537">ROUND(_xlfn.SWITCH(C5537,"建筑专教",IF(S5537&gt;0.1,1.38,1.28),"阶梯教室",IF(S5537&gt;0.1,1.15,1.05),"公共教室",IF(S5537&gt;0.1,1.22,1.12),IF(S5537&gt;0.1,1.2,1.1))+(MOD(ROW()*11,31)/31-0.5)*0.06,2)</f>
        <v>1.21</v>
      </c>
      <c r="P5537" s="12">
        <f t="shared" si="522"/>
        <v>0.28999999999999998</v>
      </c>
      <c r="Q5537" s="13">
        <f t="shared" si="523"/>
        <v>-0.23475253745359209</v>
      </c>
      <c r="R5537" s="1">
        <v>2.5</v>
      </c>
      <c r="S5537" s="1">
        <v>0.15</v>
      </c>
      <c r="T5537" s="1">
        <v>4.0000000000000001E-3</v>
      </c>
      <c r="U5537" s="4" t="s">
        <v>60</v>
      </c>
      <c r="V5537">
        <v>0.42</v>
      </c>
      <c r="W5537">
        <v>0.4</v>
      </c>
      <c r="X5537">
        <v>0.76</v>
      </c>
      <c r="Y5537">
        <v>2.4300000000000002</v>
      </c>
      <c r="Z5537">
        <v>0.23</v>
      </c>
      <c r="AA5537" s="5">
        <f t="shared" si="519"/>
        <v>2.6539999999999999</v>
      </c>
      <c r="AB5537" s="15" cm="1">
        <f t="array" ref="AB5537">_xlfn.SWITCH(U5537,"夏",122,"冬",90,"春",153,"秋",153,0)</f>
        <v>122</v>
      </c>
      <c r="AC5537" s="16">
        <f t="shared" si="520"/>
        <v>323.78800000000001</v>
      </c>
      <c r="AD5537" s="5">
        <f>IFERROR(AA5537/D5537,0)</f>
        <v>3.3964678781673918E-2</v>
      </c>
      <c r="AE5537" s="15">
        <f t="shared" si="521"/>
        <v>0.33424657534246577</v>
      </c>
      <c r="AF5537" s="5">
        <f>IFERROR(AD5537*AE5537*48,0)</f>
        <v>0.54492372313830817</v>
      </c>
    </row>
    <row r="5538" spans="1:32" x14ac:dyDescent="0.15">
      <c r="A5538" s="17">
        <v>45899</v>
      </c>
      <c r="B5538" s="1" t="s">
        <v>42</v>
      </c>
      <c r="C5538" s="1" t="s">
        <v>33</v>
      </c>
      <c r="D5538" s="6">
        <v>78.14</v>
      </c>
      <c r="E5538" s="6">
        <v>3.9</v>
      </c>
      <c r="F5538" s="18">
        <v>0.41666666666666702</v>
      </c>
      <c r="G5538" s="1">
        <v>25.3</v>
      </c>
      <c r="H5538" s="1">
        <v>62</v>
      </c>
      <c r="I5538" s="1">
        <v>25.8</v>
      </c>
      <c r="J5538" s="1">
        <v>0.13</v>
      </c>
      <c r="K5538" s="1">
        <v>592</v>
      </c>
      <c r="L5538" s="1">
        <v>485</v>
      </c>
      <c r="M5538" s="6">
        <f t="shared" si="524"/>
        <v>25.983468639676346</v>
      </c>
      <c r="N5538" s="19">
        <v>0.5</v>
      </c>
      <c r="O5538" s="11" cm="1">
        <f t="array" ref="O5538">ROUND(_xlfn.SWITCH(C5538,"建筑专教",IF(S5538&gt;0.1,1.38,1.28),"阶梯教室",IF(S5538&gt;0.1,1.15,1.05),"公共教室",IF(S5538&gt;0.1,1.22,1.12),IF(S5538&gt;0.1,1.2,1.1))+(MOD(ROW()*11,31)/31-0.5)*0.06,2)</f>
        <v>1.08</v>
      </c>
      <c r="P5538" s="12">
        <f t="shared" si="522"/>
        <v>0.15</v>
      </c>
      <c r="Q5538" s="13">
        <f t="shared" si="523"/>
        <v>-0.49499613710762264</v>
      </c>
      <c r="R5538" s="1">
        <v>0</v>
      </c>
      <c r="S5538" s="1">
        <v>0.1</v>
      </c>
      <c r="T5538" s="1">
        <v>4.0000000000000001E-3</v>
      </c>
      <c r="U5538" s="4" t="s">
        <v>60</v>
      </c>
      <c r="V5538">
        <v>0.42</v>
      </c>
      <c r="W5538">
        <v>0.4</v>
      </c>
      <c r="X5538">
        <v>0.76</v>
      </c>
      <c r="Y5538">
        <v>2.4300000000000002</v>
      </c>
      <c r="Z5538">
        <v>0.23</v>
      </c>
      <c r="AA5538" s="5">
        <f t="shared" si="519"/>
        <v>0.10400000000000001</v>
      </c>
      <c r="AB5538" s="15" cm="1">
        <f t="array" ref="AB5538">_xlfn.SWITCH(U5538,"夏",122,"冬",90,"春",153,"秋",153,0)</f>
        <v>122</v>
      </c>
      <c r="AC5538" s="16">
        <f t="shared" si="520"/>
        <v>12.688000000000001</v>
      </c>
      <c r="AD5538" s="5">
        <f>IFERROR(AA5538/D5538,0)</f>
        <v>1.3309444586639366E-3</v>
      </c>
      <c r="AE5538" s="15">
        <f t="shared" si="521"/>
        <v>0.33424657534246577</v>
      </c>
      <c r="AF5538" s="5">
        <f>IFERROR(AD5538*AE5538*48,0)</f>
        <v>2.1353454109413736E-2</v>
      </c>
    </row>
    <row r="5539" spans="1:32" x14ac:dyDescent="0.15">
      <c r="A5539" s="17">
        <v>45899</v>
      </c>
      <c r="B5539" s="1" t="s">
        <v>42</v>
      </c>
      <c r="C5539" s="1" t="s">
        <v>33</v>
      </c>
      <c r="D5539" s="6">
        <v>78.14</v>
      </c>
      <c r="E5539" s="6">
        <v>3.9</v>
      </c>
      <c r="F5539" s="18">
        <v>0.4375</v>
      </c>
      <c r="G5539" s="1">
        <v>25.7</v>
      </c>
      <c r="H5539" s="1">
        <v>64</v>
      </c>
      <c r="I5539" s="1">
        <v>26.2</v>
      </c>
      <c r="J5539" s="1">
        <v>0.15</v>
      </c>
      <c r="K5539" s="1">
        <v>705</v>
      </c>
      <c r="L5539" s="1">
        <v>555</v>
      </c>
      <c r="M5539" s="6">
        <f t="shared" si="524"/>
        <v>26.399101709113665</v>
      </c>
      <c r="N5539" s="19">
        <v>0.5</v>
      </c>
      <c r="O5539" s="11" cm="1">
        <f t="array" ref="O5539">ROUND(_xlfn.SWITCH(C5539,"建筑专教",IF(S5539&gt;0.1,1.38,1.28),"阶梯教室",IF(S5539&gt;0.1,1.15,1.05),"公共教室",IF(S5539&gt;0.1,1.22,1.12),IF(S5539&gt;0.1,1.2,1.1))+(MOD(ROW()*11,31)/31-0.5)*0.06,2)</f>
        <v>1.2</v>
      </c>
      <c r="P5539" s="12">
        <f t="shared" si="522"/>
        <v>0.24</v>
      </c>
      <c r="Q5539" s="13">
        <f t="shared" si="523"/>
        <v>-5.9870389348785268E-2</v>
      </c>
      <c r="R5539" s="1">
        <v>2.2000000000000002</v>
      </c>
      <c r="S5539" s="1">
        <v>0.12</v>
      </c>
      <c r="T5539" s="1">
        <v>2.5000000000000001E-2</v>
      </c>
      <c r="U5539" s="4" t="s">
        <v>60</v>
      </c>
      <c r="V5539">
        <v>0.42</v>
      </c>
      <c r="W5539">
        <v>0.4</v>
      </c>
      <c r="X5539">
        <v>0.76</v>
      </c>
      <c r="Y5539">
        <v>2.4300000000000002</v>
      </c>
      <c r="Z5539">
        <v>0.23</v>
      </c>
      <c r="AA5539" s="5">
        <f t="shared" si="519"/>
        <v>2.3450000000000002</v>
      </c>
      <c r="AB5539" s="15" cm="1">
        <f t="array" ref="AB5539">_xlfn.SWITCH(U5539,"夏",122,"冬",90,"春",153,"秋",153,0)</f>
        <v>122</v>
      </c>
      <c r="AC5539" s="16">
        <f t="shared" si="520"/>
        <v>286.09000000000003</v>
      </c>
      <c r="AD5539" s="5">
        <f>IFERROR(AA5539/D5539,0)</f>
        <v>3.0010238034297417E-2</v>
      </c>
      <c r="AE5539" s="15">
        <f t="shared" si="521"/>
        <v>0.33424657534246577</v>
      </c>
      <c r="AF5539" s="5">
        <f>IFERROR(AD5539*AE5539*48,0)</f>
        <v>0.4814793258324539</v>
      </c>
    </row>
    <row r="5540" spans="1:32" x14ac:dyDescent="0.15">
      <c r="A5540" s="17">
        <v>45899</v>
      </c>
      <c r="B5540" s="1" t="s">
        <v>42</v>
      </c>
      <c r="C5540" s="1" t="s">
        <v>33</v>
      </c>
      <c r="D5540" s="6">
        <v>78.14</v>
      </c>
      <c r="E5540" s="6">
        <v>3.9</v>
      </c>
      <c r="F5540" s="18">
        <v>0.45833333333333298</v>
      </c>
      <c r="G5540" s="1">
        <v>26</v>
      </c>
      <c r="H5540" s="1">
        <v>66</v>
      </c>
      <c r="I5540" s="1">
        <v>26.5</v>
      </c>
      <c r="J5540" s="1">
        <v>0.17</v>
      </c>
      <c r="K5540" s="1">
        <v>778</v>
      </c>
      <c r="L5540" s="1">
        <v>625</v>
      </c>
      <c r="M5540" s="6">
        <f t="shared" si="524"/>
        <v>26.71396987883486</v>
      </c>
      <c r="N5540" s="19">
        <v>0.5</v>
      </c>
      <c r="O5540" s="11" cm="1">
        <f t="array" ref="O5540">ROUND(_xlfn.SWITCH(C5540,"建筑专教",IF(S5540&gt;0.1,1.38,1.28),"阶梯教室",IF(S5540&gt;0.1,1.15,1.05),"公共教室",IF(S5540&gt;0.1,1.22,1.12),IF(S5540&gt;0.1,1.2,1.1))+(MOD(ROW()*11,31)/31-0.5)*0.06,2)</f>
        <v>1.1200000000000001</v>
      </c>
      <c r="P5540" s="12">
        <f t="shared" si="522"/>
        <v>0.3</v>
      </c>
      <c r="Q5540" s="13">
        <f t="shared" si="523"/>
        <v>-0.13163474598793376</v>
      </c>
      <c r="R5540" s="1">
        <v>2.6</v>
      </c>
      <c r="S5540" s="1">
        <v>0.05</v>
      </c>
      <c r="T5540" s="1">
        <v>3.2000000000000001E-2</v>
      </c>
      <c r="U5540" s="4" t="s">
        <v>60</v>
      </c>
      <c r="V5540">
        <v>0.42</v>
      </c>
      <c r="W5540">
        <v>0.4</v>
      </c>
      <c r="X5540">
        <v>0.76</v>
      </c>
      <c r="Y5540">
        <v>2.4300000000000002</v>
      </c>
      <c r="Z5540">
        <v>0.23</v>
      </c>
      <c r="AA5540" s="5">
        <f t="shared" si="519"/>
        <v>2.6819999999999999</v>
      </c>
      <c r="AB5540" s="15" cm="1">
        <f t="array" ref="AB5540">_xlfn.SWITCH(U5540,"夏",122,"冬",90,"春",153,"秋",153,0)</f>
        <v>122</v>
      </c>
      <c r="AC5540" s="16">
        <f t="shared" si="520"/>
        <v>327.20400000000001</v>
      </c>
      <c r="AD5540" s="5">
        <f>IFERROR(AA5540/D5540,0)</f>
        <v>3.4323009982083437E-2</v>
      </c>
      <c r="AE5540" s="15">
        <f t="shared" si="521"/>
        <v>0.33424657534246577</v>
      </c>
      <c r="AF5540" s="5">
        <f>IFERROR(AD5540*AE5540*48,0)</f>
        <v>0.55067273001391959</v>
      </c>
    </row>
    <row r="5541" spans="1:32" x14ac:dyDescent="0.15">
      <c r="A5541" s="17">
        <v>45899</v>
      </c>
      <c r="B5541" s="1" t="s">
        <v>42</v>
      </c>
      <c r="C5541" s="1" t="s">
        <v>33</v>
      </c>
      <c r="D5541" s="6">
        <v>78.14</v>
      </c>
      <c r="E5541" s="6">
        <v>3.9</v>
      </c>
      <c r="F5541" s="18">
        <v>0.47916666666666702</v>
      </c>
      <c r="G5541" s="1">
        <v>26.2</v>
      </c>
      <c r="H5541" s="1">
        <v>68</v>
      </c>
      <c r="I5541" s="1">
        <v>26.7</v>
      </c>
      <c r="J5541" s="1">
        <v>0.15</v>
      </c>
      <c r="K5541" s="1">
        <v>722</v>
      </c>
      <c r="L5541" s="1">
        <v>695</v>
      </c>
      <c r="M5541" s="6">
        <f t="shared" si="524"/>
        <v>26.898108676044444</v>
      </c>
      <c r="N5541" s="19">
        <v>0.5</v>
      </c>
      <c r="O5541" s="11" cm="1">
        <f t="array" ref="O5541">ROUND(_xlfn.SWITCH(C5541,"建筑专教",IF(S5541&gt;0.1,1.38,1.28),"阶梯教室",IF(S5541&gt;0.1,1.15,1.05),"公共教室",IF(S5541&gt;0.1,1.22,1.12),IF(S5541&gt;0.1,1.2,1.1))+(MOD(ROW()*11,31)/31-0.5)*0.06,2)</f>
        <v>1.18</v>
      </c>
      <c r="P5541" s="12">
        <f t="shared" si="522"/>
        <v>0.26</v>
      </c>
      <c r="Q5541" s="13">
        <f t="shared" si="523"/>
        <v>6.4106528459619547E-2</v>
      </c>
      <c r="R5541" s="1">
        <v>2.2999999999999998</v>
      </c>
      <c r="S5541" s="1">
        <v>0.17</v>
      </c>
      <c r="T5541" s="1">
        <v>3.7999999999999999E-2</v>
      </c>
      <c r="U5541" s="4" t="s">
        <v>60</v>
      </c>
      <c r="V5541">
        <v>0.42</v>
      </c>
      <c r="W5541">
        <v>0.4</v>
      </c>
      <c r="X5541">
        <v>0.76</v>
      </c>
      <c r="Y5541">
        <v>2.4300000000000002</v>
      </c>
      <c r="Z5541">
        <v>0.23</v>
      </c>
      <c r="AA5541" s="5">
        <f t="shared" si="519"/>
        <v>2.5079999999999996</v>
      </c>
      <c r="AB5541" s="15" cm="1">
        <f t="array" ref="AB5541">_xlfn.SWITCH(U5541,"夏",122,"冬",90,"春",153,"秋",153,0)</f>
        <v>122</v>
      </c>
      <c r="AC5541" s="16">
        <f t="shared" si="520"/>
        <v>305.97599999999994</v>
      </c>
      <c r="AD5541" s="5">
        <f>IFERROR(AA5541/D5541,0)</f>
        <v>3.2096237522395696E-2</v>
      </c>
      <c r="AE5541" s="15">
        <f t="shared" si="521"/>
        <v>0.33424657534246577</v>
      </c>
      <c r="AF5541" s="5">
        <f>IFERROR(AD5541*AE5541*48,0)</f>
        <v>0.51494675871547724</v>
      </c>
    </row>
    <row r="5542" spans="1:32" x14ac:dyDescent="0.15">
      <c r="A5542" s="17">
        <v>45899</v>
      </c>
      <c r="B5542" s="1" t="s">
        <v>42</v>
      </c>
      <c r="C5542" s="1" t="s">
        <v>33</v>
      </c>
      <c r="D5542" s="6">
        <v>78.14</v>
      </c>
      <c r="E5542" s="6">
        <v>3.9</v>
      </c>
      <c r="F5542" s="18">
        <v>0.5</v>
      </c>
      <c r="G5542" s="1">
        <v>26.4</v>
      </c>
      <c r="H5542" s="1">
        <v>70</v>
      </c>
      <c r="I5542" s="1">
        <v>26.9</v>
      </c>
      <c r="J5542" s="1">
        <v>0.13</v>
      </c>
      <c r="K5542" s="1">
        <v>562</v>
      </c>
      <c r="L5542" s="1">
        <v>765</v>
      </c>
      <c r="M5542" s="6">
        <f t="shared" si="524"/>
        <v>27.081460643034745</v>
      </c>
      <c r="N5542" s="19">
        <v>0.5</v>
      </c>
      <c r="O5542" s="11" cm="1">
        <f t="array" ref="O5542">ROUND(_xlfn.SWITCH(C5542,"建筑专教",IF(S5542&gt;0.1,1.38,1.28),"阶梯教室",IF(S5542&gt;0.1,1.15,1.05),"公共教室",IF(S5542&gt;0.1,1.22,1.12),IF(S5542&gt;0.1,1.2,1.1))+(MOD(ROW()*11,31)/31-0.5)*0.06,2)</f>
        <v>1.2</v>
      </c>
      <c r="P5542" s="12">
        <f t="shared" si="522"/>
        <v>0.13</v>
      </c>
      <c r="Q5542" s="13">
        <f t="shared" si="523"/>
        <v>0.1657339437099595</v>
      </c>
      <c r="R5542" s="1">
        <v>0</v>
      </c>
      <c r="S5542" s="1">
        <v>0.21</v>
      </c>
      <c r="T5542" s="1">
        <v>3.2000000000000001E-2</v>
      </c>
      <c r="U5542" s="4" t="s">
        <v>60</v>
      </c>
      <c r="V5542">
        <v>0.42</v>
      </c>
      <c r="W5542">
        <v>0.4</v>
      </c>
      <c r="X5542">
        <v>0.76</v>
      </c>
      <c r="Y5542">
        <v>2.4300000000000002</v>
      </c>
      <c r="Z5542">
        <v>0.23</v>
      </c>
      <c r="AA5542" s="5">
        <f t="shared" si="519"/>
        <v>0.24199999999999999</v>
      </c>
      <c r="AB5542" s="15" cm="1">
        <f t="array" ref="AB5542">_xlfn.SWITCH(U5542,"夏",122,"冬",90,"春",153,"秋",153,0)</f>
        <v>122</v>
      </c>
      <c r="AC5542" s="16">
        <f t="shared" si="520"/>
        <v>29.524000000000001</v>
      </c>
      <c r="AD5542" s="5">
        <f>IFERROR(AA5542/D5542,0)</f>
        <v>3.0970053749680062E-3</v>
      </c>
      <c r="AE5542" s="15">
        <f t="shared" si="521"/>
        <v>0.33424657534246577</v>
      </c>
      <c r="AF5542" s="5">
        <f>IFERROR(AD5542*AE5542*48,0)</f>
        <v>4.9687845139212719E-2</v>
      </c>
    </row>
    <row r="5543" spans="1:32" x14ac:dyDescent="0.15">
      <c r="A5543" s="17">
        <v>45899</v>
      </c>
      <c r="B5543" s="1" t="s">
        <v>42</v>
      </c>
      <c r="C5543" s="1" t="s">
        <v>33</v>
      </c>
      <c r="D5543" s="6">
        <v>78.14</v>
      </c>
      <c r="E5543" s="6">
        <v>3.9</v>
      </c>
      <c r="F5543" s="18">
        <v>0.52083333333333304</v>
      </c>
      <c r="G5543" s="1">
        <v>26.6</v>
      </c>
      <c r="H5543" s="1">
        <v>72</v>
      </c>
      <c r="I5543" s="1">
        <v>27.1</v>
      </c>
      <c r="J5543" s="1">
        <v>0.11</v>
      </c>
      <c r="K5543" s="1">
        <v>535</v>
      </c>
      <c r="L5543" s="1">
        <v>835</v>
      </c>
      <c r="M5543" s="6">
        <f t="shared" si="524"/>
        <v>27.263840919997904</v>
      </c>
      <c r="N5543" s="19">
        <v>0.5</v>
      </c>
      <c r="O5543" s="11" cm="1">
        <f t="array" ref="O5543">ROUND(_xlfn.SWITCH(C5543,"建筑专教",IF(S5543&gt;0.1,1.38,1.28),"阶梯教室",IF(S5543&gt;0.1,1.15,1.05),"公共教室",IF(S5543&gt;0.1,1.22,1.12),IF(S5543&gt;0.1,1.2,1.1))+(MOD(ROW()*11,31)/31-0.5)*0.06,2)</f>
        <v>1.22</v>
      </c>
      <c r="P5543" s="12">
        <f t="shared" si="522"/>
        <v>0.11</v>
      </c>
      <c r="Q5543" s="13">
        <f t="shared" si="523"/>
        <v>0.26306693373542483</v>
      </c>
      <c r="R5543" s="1">
        <v>0</v>
      </c>
      <c r="S5543" s="1">
        <v>0.25</v>
      </c>
      <c r="T5543" s="1">
        <v>8.0000000000000002E-3</v>
      </c>
      <c r="U5543" s="4" t="s">
        <v>60</v>
      </c>
      <c r="V5543">
        <v>0.42</v>
      </c>
      <c r="W5543">
        <v>0.4</v>
      </c>
      <c r="X5543">
        <v>0.76</v>
      </c>
      <c r="Y5543">
        <v>2.4300000000000002</v>
      </c>
      <c r="Z5543">
        <v>0.23</v>
      </c>
      <c r="AA5543" s="5">
        <f t="shared" si="519"/>
        <v>0.25800000000000001</v>
      </c>
      <c r="AB5543" s="15" cm="1">
        <f t="array" ref="AB5543">_xlfn.SWITCH(U5543,"夏",122,"冬",90,"春",153,"秋",153,0)</f>
        <v>122</v>
      </c>
      <c r="AC5543" s="16">
        <f t="shared" si="520"/>
        <v>31.475999999999999</v>
      </c>
      <c r="AD5543" s="5">
        <f>IFERROR(AA5543/D5543,0)</f>
        <v>3.3017660609163039E-3</v>
      </c>
      <c r="AE5543" s="15">
        <f t="shared" si="521"/>
        <v>0.33424657534246577</v>
      </c>
      <c r="AF5543" s="5">
        <f>IFERROR(AD5543*AE5543*48,0)</f>
        <v>5.297299192527638E-2</v>
      </c>
    </row>
    <row r="5544" spans="1:32" x14ac:dyDescent="0.15">
      <c r="A5544" s="17">
        <v>45899</v>
      </c>
      <c r="B5544" s="1" t="s">
        <v>42</v>
      </c>
      <c r="C5544" s="1" t="s">
        <v>33</v>
      </c>
      <c r="D5544" s="6">
        <v>78.14</v>
      </c>
      <c r="E5544" s="6">
        <v>3.9</v>
      </c>
      <c r="F5544" s="18">
        <v>0.54166666666666696</v>
      </c>
      <c r="G5544" s="1">
        <v>26.8</v>
      </c>
      <c r="H5544" s="1">
        <v>72</v>
      </c>
      <c r="I5544" s="1">
        <v>27.3</v>
      </c>
      <c r="J5544" s="1">
        <v>0.13</v>
      </c>
      <c r="K5544" s="1">
        <v>655</v>
      </c>
      <c r="L5544" s="1">
        <v>905</v>
      </c>
      <c r="M5544" s="6">
        <f t="shared" si="524"/>
        <v>27.480737722568904</v>
      </c>
      <c r="N5544" s="19">
        <v>0.5</v>
      </c>
      <c r="O5544" s="11" cm="1">
        <f t="array" ref="O5544">ROUND(_xlfn.SWITCH(C5544,"建筑专教",IF(S5544&gt;0.1,1.38,1.28),"阶梯教室",IF(S5544&gt;0.1,1.15,1.05),"公共教室",IF(S5544&gt;0.1,1.22,1.12),IF(S5544&gt;0.1,1.2,1.1))+(MOD(ROW()*11,31)/31-0.5)*0.06,2)</f>
        <v>1.18</v>
      </c>
      <c r="P5544" s="12">
        <f t="shared" si="522"/>
        <v>0.2</v>
      </c>
      <c r="Q5544" s="13">
        <f t="shared" si="523"/>
        <v>0.25955982519949378</v>
      </c>
      <c r="R5544" s="1">
        <v>1.8</v>
      </c>
      <c r="S5544" s="1">
        <v>0.28999999999999998</v>
      </c>
      <c r="T5544" s="1">
        <v>2.8000000000000001E-2</v>
      </c>
      <c r="U5544" s="4" t="s">
        <v>60</v>
      </c>
      <c r="V5544">
        <v>0.42</v>
      </c>
      <c r="W5544">
        <v>0.4</v>
      </c>
      <c r="X5544">
        <v>0.76</v>
      </c>
      <c r="Y5544">
        <v>2.4300000000000002</v>
      </c>
      <c r="Z5544">
        <v>0.23</v>
      </c>
      <c r="AA5544" s="5">
        <f t="shared" ref="AA5544:AA5607" si="525">R5544+S5544+T5544</f>
        <v>2.1179999999999999</v>
      </c>
      <c r="AB5544" s="15" cm="1">
        <f t="array" ref="AB5544">_xlfn.SWITCH(U5544,"夏",122,"冬",90,"春",153,"秋",153,0)</f>
        <v>122</v>
      </c>
      <c r="AC5544" s="16">
        <f t="shared" ref="AC5544:AC5607" si="526">AA5544*AB5544</f>
        <v>258.39599999999996</v>
      </c>
      <c r="AD5544" s="5">
        <f>IFERROR(AA5544/D5544,0)</f>
        <v>2.7105195802405935E-2</v>
      </c>
      <c r="AE5544" s="15">
        <f t="shared" ref="AE5544:AE5607" si="527">IF(U5544="夏",122/365,IF(U5544="冬",90/365,IF(OR(U5544="春",U5544="秋"),153/365,0)))</f>
        <v>0.33424657534246577</v>
      </c>
      <c r="AF5544" s="5">
        <f>IFERROR(AD5544*AE5544*48,0)</f>
        <v>0.43487130580517575</v>
      </c>
    </row>
    <row r="5545" spans="1:32" x14ac:dyDescent="0.15">
      <c r="A5545" s="17">
        <v>45899</v>
      </c>
      <c r="B5545" s="1" t="s">
        <v>42</v>
      </c>
      <c r="C5545" s="1" t="s">
        <v>33</v>
      </c>
      <c r="D5545" s="6">
        <v>78.14</v>
      </c>
      <c r="E5545" s="6">
        <v>3.9</v>
      </c>
      <c r="F5545" s="18">
        <v>0.5625</v>
      </c>
      <c r="G5545" s="1">
        <v>27</v>
      </c>
      <c r="H5545" s="1">
        <v>70</v>
      </c>
      <c r="I5545" s="1">
        <v>27.5</v>
      </c>
      <c r="J5545" s="1">
        <v>0.15</v>
      </c>
      <c r="K5545" s="1">
        <v>738</v>
      </c>
      <c r="L5545" s="1">
        <v>975</v>
      </c>
      <c r="M5545" s="6">
        <f t="shared" si="524"/>
        <v>27.696533499987879</v>
      </c>
      <c r="N5545" s="19">
        <v>0.5</v>
      </c>
      <c r="O5545" s="11" cm="1">
        <f t="array" ref="O5545">ROUND(_xlfn.SWITCH(C5545,"建筑专教",IF(S5545&gt;0.1,1.38,1.28),"阶梯教室",IF(S5545&gt;0.1,1.15,1.05),"公共教室",IF(S5545&gt;0.1,1.22,1.12),IF(S5545&gt;0.1,1.2,1.1))+(MOD(ROW()*11,31)/31-0.5)*0.06,2)</f>
        <v>1.2</v>
      </c>
      <c r="P5545" s="12">
        <f t="shared" si="522"/>
        <v>0.27</v>
      </c>
      <c r="Q5545" s="13">
        <f t="shared" si="523"/>
        <v>0.36143545855587095</v>
      </c>
      <c r="R5545" s="1">
        <v>2.2999999999999998</v>
      </c>
      <c r="S5545" s="1">
        <v>0.33</v>
      </c>
      <c r="T5545" s="1">
        <v>3.2000000000000001E-2</v>
      </c>
      <c r="U5545" s="4" t="s">
        <v>60</v>
      </c>
      <c r="V5545">
        <v>0.42</v>
      </c>
      <c r="W5545">
        <v>0.4</v>
      </c>
      <c r="X5545">
        <v>0.76</v>
      </c>
      <c r="Y5545">
        <v>2.4300000000000002</v>
      </c>
      <c r="Z5545">
        <v>0.23</v>
      </c>
      <c r="AA5545" s="5">
        <f t="shared" si="525"/>
        <v>2.6619999999999999</v>
      </c>
      <c r="AB5545" s="15" cm="1">
        <f t="array" ref="AB5545">_xlfn.SWITCH(U5545,"夏",122,"冬",90,"春",153,"秋",153,0)</f>
        <v>122</v>
      </c>
      <c r="AC5545" s="16">
        <f t="shared" si="526"/>
        <v>324.76400000000001</v>
      </c>
      <c r="AD5545" s="5">
        <f>IFERROR(AA5545/D5545,0)</f>
        <v>3.4067059124648066E-2</v>
      </c>
      <c r="AE5545" s="15">
        <f t="shared" si="527"/>
        <v>0.33424657534246577</v>
      </c>
      <c r="AF5545" s="5">
        <f>IFERROR(AD5545*AE5545*48,0)</f>
        <v>0.54656629653134003</v>
      </c>
    </row>
    <row r="5546" spans="1:32" x14ac:dyDescent="0.15">
      <c r="A5546" s="17">
        <v>45899</v>
      </c>
      <c r="B5546" s="1" t="s">
        <v>42</v>
      </c>
      <c r="C5546" s="1" t="s">
        <v>33</v>
      </c>
      <c r="D5546" s="6">
        <v>78.14</v>
      </c>
      <c r="E5546" s="6">
        <v>3.9</v>
      </c>
      <c r="F5546" s="18">
        <v>0.58333333333333304</v>
      </c>
      <c r="G5546" s="1">
        <v>27.2</v>
      </c>
      <c r="H5546" s="1">
        <v>68</v>
      </c>
      <c r="I5546" s="1">
        <v>27.7</v>
      </c>
      <c r="J5546" s="1">
        <v>0.17</v>
      </c>
      <c r="K5546" s="1">
        <v>795</v>
      </c>
      <c r="L5546" s="1">
        <v>1045</v>
      </c>
      <c r="M5546" s="6">
        <f t="shared" si="524"/>
        <v>27.911423280984877</v>
      </c>
      <c r="N5546" s="19">
        <v>0.5</v>
      </c>
      <c r="O5546" s="11" cm="1">
        <f t="array" ref="O5546">ROUND(_xlfn.SWITCH(C5546,"建筑专教",IF(S5546&gt;0.1,1.38,1.28),"阶梯教室",IF(S5546&gt;0.1,1.15,1.05),"公共教室",IF(S5546&gt;0.1,1.22,1.12),IF(S5546&gt;0.1,1.2,1.1))+(MOD(ROW()*11,31)/31-0.5)*0.06,2)</f>
        <v>1.23</v>
      </c>
      <c r="P5546" s="12">
        <f t="shared" si="522"/>
        <v>0.32</v>
      </c>
      <c r="Q5546" s="13">
        <f t="shared" si="523"/>
        <v>0.47425505168109366</v>
      </c>
      <c r="R5546" s="1">
        <v>2.7</v>
      </c>
      <c r="S5546" s="1">
        <v>0.37</v>
      </c>
      <c r="T5546" s="1">
        <v>3.7999999999999999E-2</v>
      </c>
      <c r="U5546" s="4" t="s">
        <v>60</v>
      </c>
      <c r="V5546">
        <v>0.42</v>
      </c>
      <c r="W5546">
        <v>0.4</v>
      </c>
      <c r="X5546">
        <v>0.76</v>
      </c>
      <c r="Y5546">
        <v>2.4300000000000002</v>
      </c>
      <c r="Z5546">
        <v>0.23</v>
      </c>
      <c r="AA5546" s="5">
        <f t="shared" si="525"/>
        <v>3.1080000000000001</v>
      </c>
      <c r="AB5546" s="15" cm="1">
        <f t="array" ref="AB5546">_xlfn.SWITCH(U5546,"夏",122,"冬",90,"春",153,"秋",153,0)</f>
        <v>122</v>
      </c>
      <c r="AC5546" s="16">
        <f t="shared" si="526"/>
        <v>379.17599999999999</v>
      </c>
      <c r="AD5546" s="5">
        <f>IFERROR(AA5546/D5546,0)</f>
        <v>3.9774763245456875E-2</v>
      </c>
      <c r="AE5546" s="15">
        <f t="shared" si="527"/>
        <v>0.33424657534246577</v>
      </c>
      <c r="AF5546" s="5">
        <f>IFERROR(AD5546*AE5546*48,0)</f>
        <v>0.63813976319286425</v>
      </c>
    </row>
    <row r="5547" spans="1:32" x14ac:dyDescent="0.15">
      <c r="A5547" s="17">
        <v>45899</v>
      </c>
      <c r="B5547" s="1" t="s">
        <v>42</v>
      </c>
      <c r="C5547" s="1" t="s">
        <v>33</v>
      </c>
      <c r="D5547" s="6">
        <v>78.14</v>
      </c>
      <c r="E5547" s="6">
        <v>3.9</v>
      </c>
      <c r="F5547" s="18">
        <v>0.60416666666666696</v>
      </c>
      <c r="G5547" s="1">
        <v>27</v>
      </c>
      <c r="H5547" s="1">
        <v>66</v>
      </c>
      <c r="I5547" s="1">
        <v>27.5</v>
      </c>
      <c r="J5547" s="1">
        <v>0.15</v>
      </c>
      <c r="K5547" s="1">
        <v>742</v>
      </c>
      <c r="L5547" s="1">
        <v>1115</v>
      </c>
      <c r="M5547" s="6">
        <f t="shared" si="524"/>
        <v>27.696533499987879</v>
      </c>
      <c r="N5547" s="19">
        <v>0.5</v>
      </c>
      <c r="O5547" s="11" cm="1">
        <f t="array" ref="O5547">ROUND(_xlfn.SWITCH(C5547,"建筑专教",IF(S5547&gt;0.1,1.38,1.28),"阶梯教室",IF(S5547&gt;0.1,1.15,1.05),"公共教室",IF(S5547&gt;0.1,1.22,1.12),IF(S5547&gt;0.1,1.2,1.1))+(MOD(ROW()*11,31)/31-0.5)*0.06,2)</f>
        <v>1.19</v>
      </c>
      <c r="P5547" s="12">
        <f t="shared" si="522"/>
        <v>0.27</v>
      </c>
      <c r="Q5547" s="13">
        <f t="shared" si="523"/>
        <v>0.34460798044407659</v>
      </c>
      <c r="R5547" s="1">
        <v>2.4</v>
      </c>
      <c r="S5547" s="1">
        <v>0.41</v>
      </c>
      <c r="T5547" s="1">
        <v>3.2000000000000001E-2</v>
      </c>
      <c r="U5547" s="4" t="s">
        <v>60</v>
      </c>
      <c r="V5547">
        <v>0.42</v>
      </c>
      <c r="W5547">
        <v>0.4</v>
      </c>
      <c r="X5547">
        <v>0.76</v>
      </c>
      <c r="Y5547">
        <v>2.4300000000000002</v>
      </c>
      <c r="Z5547">
        <v>0.23</v>
      </c>
      <c r="AA5547" s="5">
        <f t="shared" si="525"/>
        <v>2.8420000000000001</v>
      </c>
      <c r="AB5547" s="15" cm="1">
        <f t="array" ref="AB5547">_xlfn.SWITCH(U5547,"夏",122,"冬",90,"春",153,"秋",153,0)</f>
        <v>122</v>
      </c>
      <c r="AC5547" s="16">
        <f t="shared" si="526"/>
        <v>346.72399999999999</v>
      </c>
      <c r="AD5547" s="5">
        <f>IFERROR(AA5547/D5547,0)</f>
        <v>3.6370616841566422E-2</v>
      </c>
      <c r="AE5547" s="15">
        <f t="shared" si="527"/>
        <v>0.33424657534246577</v>
      </c>
      <c r="AF5547" s="5">
        <f>IFERROR(AD5547*AE5547*48,0)</f>
        <v>0.58352419787455612</v>
      </c>
    </row>
    <row r="5548" spans="1:32" x14ac:dyDescent="0.15">
      <c r="A5548" s="17">
        <v>45899</v>
      </c>
      <c r="B5548" s="1" t="s">
        <v>42</v>
      </c>
      <c r="C5548" s="1" t="s">
        <v>33</v>
      </c>
      <c r="D5548" s="6">
        <v>78.14</v>
      </c>
      <c r="E5548" s="6">
        <v>3.9</v>
      </c>
      <c r="F5548" s="18">
        <v>0.625</v>
      </c>
      <c r="G5548" s="1">
        <v>26.8</v>
      </c>
      <c r="H5548" s="1">
        <v>66</v>
      </c>
      <c r="I5548" s="1">
        <v>27.3</v>
      </c>
      <c r="J5548" s="1">
        <v>0.13</v>
      </c>
      <c r="K5548" s="1">
        <v>562</v>
      </c>
      <c r="L5548" s="1">
        <v>1185</v>
      </c>
      <c r="M5548" s="6">
        <f t="shared" si="524"/>
        <v>27.480737722568904</v>
      </c>
      <c r="N5548" s="19">
        <v>0.5</v>
      </c>
      <c r="O5548" s="11" cm="1">
        <f t="array" ref="O5548">ROUND(_xlfn.SWITCH(C5548,"建筑专教",IF(S5548&gt;0.1,1.38,1.28),"阶梯教室",IF(S5548&gt;0.1,1.15,1.05),"公共教室",IF(S5548&gt;0.1,1.22,1.12),IF(S5548&gt;0.1,1.2,1.1))+(MOD(ROW()*11,31)/31-0.5)*0.06,2)</f>
        <v>1.21</v>
      </c>
      <c r="P5548" s="12">
        <f t="shared" si="522"/>
        <v>0.13</v>
      </c>
      <c r="Q5548" s="13">
        <f t="shared" si="523"/>
        <v>0.31191626273786055</v>
      </c>
      <c r="R5548" s="1">
        <v>0</v>
      </c>
      <c r="S5548" s="1">
        <v>0.45</v>
      </c>
      <c r="T5548" s="1">
        <v>8.0000000000000002E-3</v>
      </c>
      <c r="U5548" s="4" t="s">
        <v>60</v>
      </c>
      <c r="V5548">
        <v>0.42</v>
      </c>
      <c r="W5548">
        <v>0.4</v>
      </c>
      <c r="X5548">
        <v>0.76</v>
      </c>
      <c r="Y5548">
        <v>2.4300000000000002</v>
      </c>
      <c r="Z5548">
        <v>0.23</v>
      </c>
      <c r="AA5548" s="5">
        <f t="shared" si="525"/>
        <v>0.45800000000000002</v>
      </c>
      <c r="AB5548" s="15" cm="1">
        <f t="array" ref="AB5548">_xlfn.SWITCH(U5548,"夏",122,"冬",90,"春",153,"秋",153,0)</f>
        <v>122</v>
      </c>
      <c r="AC5548" s="16">
        <f t="shared" si="526"/>
        <v>55.876000000000005</v>
      </c>
      <c r="AD5548" s="5">
        <f>IFERROR(AA5548/D5548,0)</f>
        <v>5.8612746352700281E-3</v>
      </c>
      <c r="AE5548" s="15">
        <f t="shared" si="527"/>
        <v>0.33424657534246577</v>
      </c>
      <c r="AF5548" s="5">
        <f>IFERROR(AD5548*AE5548*48,0)</f>
        <v>9.4037326751072015E-2</v>
      </c>
    </row>
    <row r="5549" spans="1:32" x14ac:dyDescent="0.15">
      <c r="A5549" s="17">
        <v>45899</v>
      </c>
      <c r="B5549" s="1" t="s">
        <v>42</v>
      </c>
      <c r="C5549" s="1" t="s">
        <v>33</v>
      </c>
      <c r="D5549" s="6">
        <v>78.14</v>
      </c>
      <c r="E5549" s="6">
        <v>3.9</v>
      </c>
      <c r="F5549" s="18">
        <v>0.64583333333333304</v>
      </c>
      <c r="G5549" s="1">
        <v>27</v>
      </c>
      <c r="H5549" s="1">
        <v>68</v>
      </c>
      <c r="I5549" s="1">
        <v>27.4</v>
      </c>
      <c r="J5549" s="1">
        <v>0.15</v>
      </c>
      <c r="K5549" s="1">
        <v>685</v>
      </c>
      <c r="L5549" s="1">
        <v>1255</v>
      </c>
      <c r="M5549" s="6">
        <f t="shared" si="524"/>
        <v>27.557414467097431</v>
      </c>
      <c r="N5549" s="19">
        <v>0.5</v>
      </c>
      <c r="O5549" s="11" cm="1">
        <f t="array" ref="O5549">ROUND(_xlfn.SWITCH(C5549,"建筑专教",IF(S5549&gt;0.1,1.38,1.28),"阶梯教室",IF(S5549&gt;0.1,1.15,1.05),"公共教室",IF(S5549&gt;0.1,1.22,1.12),IF(S5549&gt;0.1,1.2,1.1))+(MOD(ROW()*11,31)/31-0.5)*0.06,2)</f>
        <v>1.17</v>
      </c>
      <c r="P5549" s="12">
        <f t="shared" si="522"/>
        <v>0.23</v>
      </c>
      <c r="Q5549" s="13">
        <f t="shared" si="523"/>
        <v>0.28862825670414449</v>
      </c>
      <c r="R5549" s="1">
        <v>2</v>
      </c>
      <c r="S5549" s="1">
        <v>0.49</v>
      </c>
      <c r="T5549" s="1">
        <v>2.8000000000000001E-2</v>
      </c>
      <c r="U5549" s="4" t="s">
        <v>60</v>
      </c>
      <c r="V5549">
        <v>0.42</v>
      </c>
      <c r="W5549">
        <v>0.4</v>
      </c>
      <c r="X5549">
        <v>0.76</v>
      </c>
      <c r="Y5549">
        <v>2.4300000000000002</v>
      </c>
      <c r="Z5549">
        <v>0.23</v>
      </c>
      <c r="AA5549" s="5">
        <f t="shared" si="525"/>
        <v>2.5180000000000002</v>
      </c>
      <c r="AB5549" s="15" cm="1">
        <f t="array" ref="AB5549">_xlfn.SWITCH(U5549,"夏",122,"冬",90,"春",153,"秋",153,0)</f>
        <v>122</v>
      </c>
      <c r="AC5549" s="16">
        <f t="shared" si="526"/>
        <v>307.19600000000003</v>
      </c>
      <c r="AD5549" s="5">
        <f>IFERROR(AA5549/D5549,0)</f>
        <v>3.2224212951113392E-2</v>
      </c>
      <c r="AE5549" s="15">
        <f t="shared" si="527"/>
        <v>0.33424657534246577</v>
      </c>
      <c r="AF5549" s="5">
        <f>IFERROR(AD5549*AE5549*48,0)</f>
        <v>0.51699997545676724</v>
      </c>
    </row>
    <row r="5550" spans="1:32" x14ac:dyDescent="0.15">
      <c r="A5550" s="17">
        <v>45899</v>
      </c>
      <c r="B5550" s="1" t="s">
        <v>42</v>
      </c>
      <c r="C5550" s="1" t="s">
        <v>33</v>
      </c>
      <c r="D5550" s="6">
        <v>78.14</v>
      </c>
      <c r="E5550" s="6">
        <v>3.9</v>
      </c>
      <c r="F5550" s="18">
        <v>0.66666666666666696</v>
      </c>
      <c r="G5550" s="1">
        <v>27.2</v>
      </c>
      <c r="H5550" s="1">
        <v>70</v>
      </c>
      <c r="I5550" s="1">
        <v>27.6</v>
      </c>
      <c r="J5550" s="1">
        <v>0.17</v>
      </c>
      <c r="K5550" s="1">
        <v>758</v>
      </c>
      <c r="L5550" s="1">
        <v>1325</v>
      </c>
      <c r="M5550" s="6">
        <f t="shared" si="524"/>
        <v>27.769342872141578</v>
      </c>
      <c r="N5550" s="19">
        <v>0.5</v>
      </c>
      <c r="O5550" s="11" cm="1">
        <f t="array" ref="O5550">ROUND(_xlfn.SWITCH(C5550,"建筑专教",IF(S5550&gt;0.1,1.38,1.28),"阶梯教室",IF(S5550&gt;0.1,1.15,1.05),"公共教室",IF(S5550&gt;0.1,1.22,1.12),IF(S5550&gt;0.1,1.2,1.1))+(MOD(ROW()*11,31)/31-0.5)*0.06,2)</f>
        <v>1.0900000000000001</v>
      </c>
      <c r="P5550" s="12">
        <f t="shared" si="522"/>
        <v>0.28999999999999998</v>
      </c>
      <c r="Q5550" s="13">
        <f t="shared" si="523"/>
        <v>0.20696461253499782</v>
      </c>
      <c r="R5550" s="1">
        <v>2.4</v>
      </c>
      <c r="S5550" s="1">
        <v>0.03</v>
      </c>
      <c r="T5550" s="1">
        <v>3.5000000000000003E-2</v>
      </c>
      <c r="U5550" s="4" t="s">
        <v>60</v>
      </c>
      <c r="V5550">
        <v>0.42</v>
      </c>
      <c r="W5550">
        <v>0.4</v>
      </c>
      <c r="X5550">
        <v>0.76</v>
      </c>
      <c r="Y5550">
        <v>2.4300000000000002</v>
      </c>
      <c r="Z5550">
        <v>0.23</v>
      </c>
      <c r="AA5550" s="5">
        <f t="shared" si="525"/>
        <v>2.4649999999999999</v>
      </c>
      <c r="AB5550" s="15" cm="1">
        <f t="array" ref="AB5550">_xlfn.SWITCH(U5550,"夏",122,"冬",90,"春",153,"秋",153,0)</f>
        <v>122</v>
      </c>
      <c r="AC5550" s="16">
        <f t="shared" si="526"/>
        <v>300.72999999999996</v>
      </c>
      <c r="AD5550" s="5">
        <f>IFERROR(AA5550/D5550,0)</f>
        <v>3.1545943178909644E-2</v>
      </c>
      <c r="AE5550" s="15">
        <f t="shared" si="527"/>
        <v>0.33424657534246577</v>
      </c>
      <c r="AF5550" s="5">
        <f>IFERROR(AD5550*AE5550*48,0)</f>
        <v>0.50611792672793121</v>
      </c>
    </row>
    <row r="5551" spans="1:32" x14ac:dyDescent="0.15">
      <c r="A5551" s="17">
        <v>45899</v>
      </c>
      <c r="B5551" s="1" t="s">
        <v>42</v>
      </c>
      <c r="C5551" s="1" t="s">
        <v>33</v>
      </c>
      <c r="D5551" s="6">
        <v>78.14</v>
      </c>
      <c r="E5551" s="6">
        <v>3.9</v>
      </c>
      <c r="F5551" s="18">
        <v>0.6875</v>
      </c>
      <c r="G5551" s="1">
        <v>27.4</v>
      </c>
      <c r="H5551" s="1">
        <v>72</v>
      </c>
      <c r="I5551" s="1">
        <v>27.8</v>
      </c>
      <c r="J5551" s="1">
        <v>0.15</v>
      </c>
      <c r="K5551" s="1">
        <v>702</v>
      </c>
      <c r="L5551" s="1">
        <v>1395</v>
      </c>
      <c r="M5551" s="6">
        <f t="shared" si="524"/>
        <v>27.956788283735534</v>
      </c>
      <c r="N5551" s="19">
        <v>0.5</v>
      </c>
      <c r="O5551" s="11" cm="1">
        <f t="array" ref="O5551">ROUND(_xlfn.SWITCH(C5551,"建筑专教",IF(S5551&gt;0.1,1.38,1.28),"阶梯教室",IF(S5551&gt;0.1,1.15,1.05),"公共教室",IF(S5551&gt;0.1,1.22,1.12),IF(S5551&gt;0.1,1.2,1.1))+(MOD(ROW()*11,31)/31-0.5)*0.06,2)</f>
        <v>1.1100000000000001</v>
      </c>
      <c r="P5551" s="12">
        <f t="shared" si="522"/>
        <v>0.24</v>
      </c>
      <c r="Q5551" s="13">
        <f t="shared" si="523"/>
        <v>0.31477342610785569</v>
      </c>
      <c r="R5551" s="1">
        <v>2.1</v>
      </c>
      <c r="S5551" s="1">
        <v>0</v>
      </c>
      <c r="T5551" s="1">
        <v>2.8000000000000001E-2</v>
      </c>
      <c r="U5551" s="4" t="s">
        <v>60</v>
      </c>
      <c r="V5551">
        <v>0.42</v>
      </c>
      <c r="W5551">
        <v>0.4</v>
      </c>
      <c r="X5551">
        <v>0.76</v>
      </c>
      <c r="Y5551">
        <v>2.4300000000000002</v>
      </c>
      <c r="Z5551">
        <v>0.23</v>
      </c>
      <c r="AA5551" s="5">
        <f t="shared" si="525"/>
        <v>2.1280000000000001</v>
      </c>
      <c r="AB5551" s="15" cm="1">
        <f t="array" ref="AB5551">_xlfn.SWITCH(U5551,"夏",122,"冬",90,"春",153,"秋",153,0)</f>
        <v>122</v>
      </c>
      <c r="AC5551" s="16">
        <f t="shared" si="526"/>
        <v>259.61599999999999</v>
      </c>
      <c r="AD5551" s="5">
        <f>IFERROR(AA5551/D5551,0)</f>
        <v>2.7233171231123624E-2</v>
      </c>
      <c r="AE5551" s="15">
        <f t="shared" si="527"/>
        <v>0.33424657534246577</v>
      </c>
      <c r="AF5551" s="5">
        <f>IFERROR(AD5551*AE5551*48,0)</f>
        <v>0.43692452254646563</v>
      </c>
    </row>
    <row r="5552" spans="1:32" x14ac:dyDescent="0.15">
      <c r="A5552" s="17">
        <v>45899</v>
      </c>
      <c r="B5552" s="1" t="s">
        <v>42</v>
      </c>
      <c r="C5552" s="1" t="s">
        <v>33</v>
      </c>
      <c r="D5552" s="6">
        <v>78.14</v>
      </c>
      <c r="E5552" s="6">
        <v>3.9</v>
      </c>
      <c r="F5552" s="18">
        <v>0.70833333333333304</v>
      </c>
      <c r="G5552" s="1">
        <v>27.6</v>
      </c>
      <c r="H5552" s="1">
        <v>74</v>
      </c>
      <c r="I5552" s="1">
        <v>28</v>
      </c>
      <c r="J5552" s="1">
        <v>0.13</v>
      </c>
      <c r="K5552" s="1">
        <v>552</v>
      </c>
      <c r="L5552" s="1">
        <v>1465</v>
      </c>
      <c r="M5552" s="6">
        <f t="shared" si="524"/>
        <v>28.143611107104505</v>
      </c>
      <c r="N5552" s="19">
        <v>0.5</v>
      </c>
      <c r="O5552" s="11" cm="1">
        <f t="array" ref="O5552">ROUND(_xlfn.SWITCH(C5552,"建筑专教",IF(S5552&gt;0.1,1.38,1.28),"阶梯教室",IF(S5552&gt;0.1,1.15,1.05),"公共教室",IF(S5552&gt;0.1,1.22,1.12),IF(S5552&gt;0.1,1.2,1.1))+(MOD(ROW()*11,31)/31-0.5)*0.06,2)</f>
        <v>1.07</v>
      </c>
      <c r="P5552" s="12">
        <f t="shared" si="522"/>
        <v>0.12</v>
      </c>
      <c r="Q5552" s="13">
        <f t="shared" si="523"/>
        <v>0.30719432377751626</v>
      </c>
      <c r="R5552" s="1">
        <v>0</v>
      </c>
      <c r="S5552" s="1">
        <v>0</v>
      </c>
      <c r="T5552" s="1">
        <v>3.7999999999999999E-2</v>
      </c>
      <c r="U5552" s="4" t="s">
        <v>60</v>
      </c>
      <c r="V5552">
        <v>0.42</v>
      </c>
      <c r="W5552">
        <v>0.4</v>
      </c>
      <c r="X5552">
        <v>0.76</v>
      </c>
      <c r="Y5552">
        <v>2.4300000000000002</v>
      </c>
      <c r="Z5552">
        <v>0.23</v>
      </c>
      <c r="AA5552" s="5">
        <f t="shared" si="525"/>
        <v>3.7999999999999999E-2</v>
      </c>
      <c r="AB5552" s="15" cm="1">
        <f t="array" ref="AB5552">_xlfn.SWITCH(U5552,"夏",122,"冬",90,"春",153,"秋",153,0)</f>
        <v>122</v>
      </c>
      <c r="AC5552" s="16">
        <f t="shared" si="526"/>
        <v>4.6360000000000001</v>
      </c>
      <c r="AD5552" s="5">
        <f>IFERROR(AA5552/D5552,0)</f>
        <v>4.8630662912720757E-4</v>
      </c>
      <c r="AE5552" s="15">
        <f t="shared" si="527"/>
        <v>0.33424657534246577</v>
      </c>
      <c r="AF5552" s="5">
        <f>IFERROR(AD5552*AE5552*48,0)</f>
        <v>7.8022236169011713E-3</v>
      </c>
    </row>
    <row r="5553" spans="1:32" x14ac:dyDescent="0.15">
      <c r="A5553" s="17">
        <v>45899</v>
      </c>
      <c r="B5553" s="1" t="s">
        <v>42</v>
      </c>
      <c r="C5553" s="1" t="s">
        <v>33</v>
      </c>
      <c r="D5553" s="6">
        <v>78.14</v>
      </c>
      <c r="E5553" s="6">
        <v>3.9</v>
      </c>
      <c r="F5553" s="18">
        <v>0.72916666666666696</v>
      </c>
      <c r="G5553" s="1">
        <v>27.8</v>
      </c>
      <c r="H5553" s="1">
        <v>76</v>
      </c>
      <c r="I5553" s="1">
        <v>28.2</v>
      </c>
      <c r="J5553" s="1">
        <v>0.11</v>
      </c>
      <c r="K5553" s="1">
        <v>525</v>
      </c>
      <c r="L5553" s="1">
        <v>1535</v>
      </c>
      <c r="M5553" s="6">
        <f t="shared" si="524"/>
        <v>28.329665069357134</v>
      </c>
      <c r="N5553" s="19">
        <v>0.5</v>
      </c>
      <c r="O5553" s="11" cm="1">
        <f t="array" ref="O5553">ROUND(_xlfn.SWITCH(C5553,"建筑专教",IF(S5553&gt;0.1,1.38,1.28),"阶梯教室",IF(S5553&gt;0.1,1.15,1.05),"公共教室",IF(S5553&gt;0.1,1.22,1.12),IF(S5553&gt;0.1,1.2,1.1))+(MOD(ROW()*11,31)/31-0.5)*0.06,2)</f>
        <v>1.1000000000000001</v>
      </c>
      <c r="P5553" s="12">
        <f t="shared" si="522"/>
        <v>0.1</v>
      </c>
      <c r="Q5553" s="13">
        <f t="shared" si="523"/>
        <v>0.43221046046935252</v>
      </c>
      <c r="R5553" s="1">
        <v>0</v>
      </c>
      <c r="S5553" s="1">
        <v>0</v>
      </c>
      <c r="T5553" s="1">
        <v>3.2000000000000001E-2</v>
      </c>
      <c r="U5553" s="4" t="s">
        <v>60</v>
      </c>
      <c r="V5553">
        <v>0.42</v>
      </c>
      <c r="W5553">
        <v>0.4</v>
      </c>
      <c r="X5553">
        <v>0.76</v>
      </c>
      <c r="Y5553">
        <v>2.4300000000000002</v>
      </c>
      <c r="Z5553">
        <v>0.23</v>
      </c>
      <c r="AA5553" s="5">
        <f t="shared" si="525"/>
        <v>3.2000000000000001E-2</v>
      </c>
      <c r="AB5553" s="15" cm="1">
        <f t="array" ref="AB5553">_xlfn.SWITCH(U5553,"夏",122,"冬",90,"春",153,"秋",153,0)</f>
        <v>122</v>
      </c>
      <c r="AC5553" s="16">
        <f t="shared" si="526"/>
        <v>3.9039999999999999</v>
      </c>
      <c r="AD5553" s="5">
        <f>IFERROR(AA5553/D5553,0)</f>
        <v>4.0952137189659586E-4</v>
      </c>
      <c r="AE5553" s="15">
        <f t="shared" si="527"/>
        <v>0.33424657534246577</v>
      </c>
      <c r="AF5553" s="5">
        <f>IFERROR(AD5553*AE5553*48,0)</f>
        <v>6.5702935721273018E-3</v>
      </c>
    </row>
    <row r="5554" spans="1:32" x14ac:dyDescent="0.15">
      <c r="A5554" s="17">
        <v>45899</v>
      </c>
      <c r="B5554" s="1" t="s">
        <v>42</v>
      </c>
      <c r="C5554" s="1" t="s">
        <v>33</v>
      </c>
      <c r="D5554" s="6">
        <v>78.14</v>
      </c>
      <c r="E5554" s="6">
        <v>3.9</v>
      </c>
      <c r="F5554" s="18">
        <v>0.75</v>
      </c>
      <c r="G5554" s="1">
        <v>27.6</v>
      </c>
      <c r="H5554" s="1">
        <v>78</v>
      </c>
      <c r="I5554" s="1">
        <v>28</v>
      </c>
      <c r="J5554" s="1">
        <v>0.13</v>
      </c>
      <c r="K5554" s="1">
        <v>512</v>
      </c>
      <c r="L5554" s="1">
        <v>1605</v>
      </c>
      <c r="M5554" s="6">
        <f t="shared" si="524"/>
        <v>28.143611107104505</v>
      </c>
      <c r="N5554" s="19">
        <v>0.5</v>
      </c>
      <c r="O5554" s="11" cm="1">
        <f t="array" ref="O5554">ROUND(_xlfn.SWITCH(C5554,"建筑专教",IF(S5554&gt;0.1,1.38,1.28),"阶梯教室",IF(S5554&gt;0.1,1.15,1.05),"公共教室",IF(S5554&gt;0.1,1.22,1.12),IF(S5554&gt;0.1,1.2,1.1))+(MOD(ROW()*11,31)/31-0.5)*0.06,2)</f>
        <v>1.1200000000000001</v>
      </c>
      <c r="P5554" s="12">
        <f t="shared" ref="P5554:P5617" si="528">IF(O5554=0,0,ROUND(MIN(MAX((K5554-400)/(320*E5554*IF(C5554="公共教室",0.95,IF(C5554="建筑专教",0.85,IF(C5554="阶梯教室",1.15,1)))),0),2),2))</f>
        <v>0.09</v>
      </c>
      <c r="Q5554" s="13">
        <f t="shared" si="523"/>
        <v>0.40023733137297457</v>
      </c>
      <c r="R5554" s="1">
        <v>0</v>
      </c>
      <c r="S5554" s="1">
        <v>0</v>
      </c>
      <c r="T5554" s="1">
        <v>8.0000000000000002E-3</v>
      </c>
      <c r="U5554" s="4" t="s">
        <v>60</v>
      </c>
      <c r="V5554">
        <v>0.42</v>
      </c>
      <c r="W5554">
        <v>0.4</v>
      </c>
      <c r="X5554">
        <v>0.76</v>
      </c>
      <c r="Y5554">
        <v>2.4300000000000002</v>
      </c>
      <c r="Z5554">
        <v>0.23</v>
      </c>
      <c r="AA5554" s="5">
        <f t="shared" si="525"/>
        <v>8.0000000000000002E-3</v>
      </c>
      <c r="AB5554" s="15" cm="1">
        <f t="array" ref="AB5554">_xlfn.SWITCH(U5554,"夏",122,"冬",90,"春",153,"秋",153,0)</f>
        <v>122</v>
      </c>
      <c r="AC5554" s="16">
        <f t="shared" si="526"/>
        <v>0.97599999999999998</v>
      </c>
      <c r="AD5554" s="5">
        <f>IFERROR(AA5554/D5554,0)</f>
        <v>1.0238034297414896E-4</v>
      </c>
      <c r="AE5554" s="15">
        <f t="shared" si="527"/>
        <v>0.33424657534246577</v>
      </c>
      <c r="AF5554" s="5">
        <f>IFERROR(AD5554*AE5554*48,0)</f>
        <v>1.6425733930318254E-3</v>
      </c>
    </row>
    <row r="5555" spans="1:32" x14ac:dyDescent="0.15">
      <c r="A5555" s="17">
        <v>45899</v>
      </c>
      <c r="B5555" s="1" t="s">
        <v>42</v>
      </c>
      <c r="C5555" s="1" t="s">
        <v>33</v>
      </c>
      <c r="D5555" s="6">
        <v>78.14</v>
      </c>
      <c r="E5555" s="6">
        <v>3.9</v>
      </c>
      <c r="F5555" s="18">
        <v>0.79166666666666696</v>
      </c>
      <c r="G5555" s="1">
        <v>27.2</v>
      </c>
      <c r="H5555" s="1">
        <v>74</v>
      </c>
      <c r="I5555" s="1">
        <v>27.6</v>
      </c>
      <c r="J5555" s="1">
        <v>0.15</v>
      </c>
      <c r="K5555" s="1">
        <v>485</v>
      </c>
      <c r="L5555" s="1">
        <v>1745</v>
      </c>
      <c r="M5555" s="6">
        <f t="shared" si="524"/>
        <v>27.757100959762624</v>
      </c>
      <c r="N5555" s="19">
        <v>0.5</v>
      </c>
      <c r="O5555" s="11" cm="1">
        <f t="array" ref="O5555">ROUND(_xlfn.SWITCH(C5555,"建筑专教",IF(S5555&gt;0.1,1.38,1.28),"阶梯教室",IF(S5555&gt;0.1,1.15,1.05),"公共教室",IF(S5555&gt;0.1,1.22,1.12),IF(S5555&gt;0.1,1.2,1.1))+(MOD(ROW()*11,31)/31-0.5)*0.06,2)</f>
        <v>1.08</v>
      </c>
      <c r="P5555" s="12">
        <f t="shared" si="528"/>
        <v>7.0000000000000007E-2</v>
      </c>
      <c r="Q5555" s="13">
        <f t="shared" si="523"/>
        <v>0.18435744116941016</v>
      </c>
      <c r="R5555" s="1">
        <v>0</v>
      </c>
      <c r="S5555" s="1">
        <v>0</v>
      </c>
      <c r="T5555" s="1">
        <v>3.5000000000000003E-2</v>
      </c>
      <c r="U5555" s="4" t="s">
        <v>60</v>
      </c>
      <c r="V5555">
        <v>0.42</v>
      </c>
      <c r="W5555">
        <v>0.4</v>
      </c>
      <c r="X5555">
        <v>0.76</v>
      </c>
      <c r="Y5555">
        <v>2.4300000000000002</v>
      </c>
      <c r="Z5555">
        <v>0.23</v>
      </c>
      <c r="AA5555" s="5">
        <f t="shared" si="525"/>
        <v>3.5000000000000003E-2</v>
      </c>
      <c r="AB5555" s="15" cm="1">
        <f t="array" ref="AB5555">_xlfn.SWITCH(U5555,"夏",122,"冬",90,"春",153,"秋",153,0)</f>
        <v>122</v>
      </c>
      <c r="AC5555" s="16">
        <f t="shared" si="526"/>
        <v>4.2700000000000005</v>
      </c>
      <c r="AD5555" s="5">
        <f>IFERROR(AA5555/D5555,0)</f>
        <v>4.4791400051190177E-4</v>
      </c>
      <c r="AE5555" s="15">
        <f t="shared" si="527"/>
        <v>0.33424657534246577</v>
      </c>
      <c r="AF5555" s="5">
        <f>IFERROR(AD5555*AE5555*48,0)</f>
        <v>7.1862585945142374E-3</v>
      </c>
    </row>
    <row r="5556" spans="1:32" x14ac:dyDescent="0.15">
      <c r="A5556" s="17">
        <v>45899</v>
      </c>
      <c r="B5556" s="1" t="s">
        <v>42</v>
      </c>
      <c r="C5556" s="1" t="s">
        <v>33</v>
      </c>
      <c r="D5556" s="6">
        <v>78.14</v>
      </c>
      <c r="E5556" s="6">
        <v>3.9</v>
      </c>
      <c r="F5556" s="18">
        <v>0.8125</v>
      </c>
      <c r="G5556" s="1">
        <v>27</v>
      </c>
      <c r="H5556" s="1">
        <v>72</v>
      </c>
      <c r="I5556" s="1">
        <v>27.4</v>
      </c>
      <c r="J5556" s="1">
        <v>0.13</v>
      </c>
      <c r="K5556" s="1">
        <v>472</v>
      </c>
      <c r="L5556" s="1">
        <v>1815</v>
      </c>
      <c r="M5556" s="6">
        <f t="shared" si="524"/>
        <v>27.544472088045779</v>
      </c>
      <c r="N5556" s="19">
        <v>0.5</v>
      </c>
      <c r="O5556" s="11" cm="1">
        <f t="array" ref="O5556">ROUND(_xlfn.SWITCH(C5556,"建筑专教",IF(S5556&gt;0.1,1.38,1.28),"阶梯教室",IF(S5556&gt;0.1,1.15,1.05),"公共教室",IF(S5556&gt;0.1,1.22,1.12),IF(S5556&gt;0.1,1.2,1.1))+(MOD(ROW()*11,31)/31-0.5)*0.06,2)</f>
        <v>1.1000000000000001</v>
      </c>
      <c r="P5556" s="12">
        <f t="shared" si="528"/>
        <v>0.06</v>
      </c>
      <c r="Q5556" s="13">
        <f t="shared" si="523"/>
        <v>0.15190625553588302</v>
      </c>
      <c r="R5556" s="1">
        <v>0</v>
      </c>
      <c r="S5556" s="1">
        <v>0</v>
      </c>
      <c r="T5556" s="1">
        <v>3.5000000000000003E-2</v>
      </c>
      <c r="U5556" s="4" t="s">
        <v>60</v>
      </c>
      <c r="V5556">
        <v>0.42</v>
      </c>
      <c r="W5556">
        <v>0.4</v>
      </c>
      <c r="X5556">
        <v>0.76</v>
      </c>
      <c r="Y5556">
        <v>2.4300000000000002</v>
      </c>
      <c r="Z5556">
        <v>0.23</v>
      </c>
      <c r="AA5556" s="5">
        <f t="shared" si="525"/>
        <v>3.5000000000000003E-2</v>
      </c>
      <c r="AB5556" s="15" cm="1">
        <f t="array" ref="AB5556">_xlfn.SWITCH(U5556,"夏",122,"冬",90,"春",153,"秋",153,0)</f>
        <v>122</v>
      </c>
      <c r="AC5556" s="16">
        <f t="shared" si="526"/>
        <v>4.2700000000000005</v>
      </c>
      <c r="AD5556" s="5">
        <f>IFERROR(AA5556/D5556,0)</f>
        <v>4.4791400051190177E-4</v>
      </c>
      <c r="AE5556" s="15">
        <f t="shared" si="527"/>
        <v>0.33424657534246577</v>
      </c>
      <c r="AF5556" s="5">
        <f>IFERROR(AD5556*AE5556*48,0)</f>
        <v>7.1862585945142374E-3</v>
      </c>
    </row>
    <row r="5557" spans="1:32" x14ac:dyDescent="0.15">
      <c r="A5557" s="17">
        <v>45899</v>
      </c>
      <c r="B5557" s="1" t="s">
        <v>42</v>
      </c>
      <c r="C5557" s="1" t="s">
        <v>33</v>
      </c>
      <c r="D5557" s="6">
        <v>78.14</v>
      </c>
      <c r="E5557" s="6">
        <v>3.9</v>
      </c>
      <c r="F5557" s="18">
        <v>0.83333333333333304</v>
      </c>
      <c r="G5557" s="1">
        <v>26.8</v>
      </c>
      <c r="H5557" s="1">
        <v>70</v>
      </c>
      <c r="I5557" s="1">
        <v>27.2</v>
      </c>
      <c r="J5557" s="1">
        <v>0.13</v>
      </c>
      <c r="K5557" s="1">
        <v>458</v>
      </c>
      <c r="L5557" s="1">
        <v>1885</v>
      </c>
      <c r="M5557" s="6">
        <f t="shared" si="524"/>
        <v>27.344760609665173</v>
      </c>
      <c r="N5557" s="19">
        <v>0.5</v>
      </c>
      <c r="O5557" s="11" cm="1">
        <f t="array" ref="O5557">ROUND(_xlfn.SWITCH(C5557,"建筑专教",IF(S5557&gt;0.1,1.38,1.28),"阶梯教室",IF(S5557&gt;0.1,1.15,1.05),"公共教室",IF(S5557&gt;0.1,1.22,1.12),IF(S5557&gt;0.1,1.2,1.1))+(MOD(ROW()*11,31)/31-0.5)*0.06,2)</f>
        <v>1.1200000000000001</v>
      </c>
      <c r="P5557" s="12">
        <f t="shared" si="528"/>
        <v>0.05</v>
      </c>
      <c r="Q5557" s="13">
        <f t="shared" si="523"/>
        <v>0.1227128759487882</v>
      </c>
      <c r="R5557" s="1">
        <v>0</v>
      </c>
      <c r="S5557" s="1">
        <v>0</v>
      </c>
      <c r="T5557" s="1">
        <v>8.0000000000000002E-3</v>
      </c>
      <c r="U5557" s="4" t="s">
        <v>60</v>
      </c>
      <c r="V5557">
        <v>0.42</v>
      </c>
      <c r="W5557">
        <v>0.4</v>
      </c>
      <c r="X5557">
        <v>0.76</v>
      </c>
      <c r="Y5557">
        <v>2.4300000000000002</v>
      </c>
      <c r="Z5557">
        <v>0.23</v>
      </c>
      <c r="AA5557" s="5">
        <f t="shared" si="525"/>
        <v>8.0000000000000002E-3</v>
      </c>
      <c r="AB5557" s="15" cm="1">
        <f t="array" ref="AB5557">_xlfn.SWITCH(U5557,"夏",122,"冬",90,"春",153,"秋",153,0)</f>
        <v>122</v>
      </c>
      <c r="AC5557" s="16">
        <f t="shared" si="526"/>
        <v>0.97599999999999998</v>
      </c>
      <c r="AD5557" s="5">
        <f>IFERROR(AA5557/D5557,0)</f>
        <v>1.0238034297414896E-4</v>
      </c>
      <c r="AE5557" s="15">
        <f t="shared" si="527"/>
        <v>0.33424657534246577</v>
      </c>
      <c r="AF5557" s="5">
        <f>IFERROR(AD5557*AE5557*48,0)</f>
        <v>1.6425733930318254E-3</v>
      </c>
    </row>
    <row r="5558" spans="1:32" x14ac:dyDescent="0.15">
      <c r="A5558" s="17">
        <v>45899</v>
      </c>
      <c r="B5558" s="1" t="s">
        <v>42</v>
      </c>
      <c r="C5558" s="1" t="s">
        <v>33</v>
      </c>
      <c r="D5558" s="6">
        <v>78.14</v>
      </c>
      <c r="E5558" s="6">
        <v>3.9</v>
      </c>
      <c r="F5558" s="18">
        <v>0.85416666666666696</v>
      </c>
      <c r="G5558" s="1">
        <v>26.6</v>
      </c>
      <c r="H5558" s="1">
        <v>68</v>
      </c>
      <c r="I5558" s="1">
        <v>27</v>
      </c>
      <c r="J5558" s="1">
        <v>0.15</v>
      </c>
      <c r="K5558" s="1">
        <v>445</v>
      </c>
      <c r="L5558" s="1">
        <v>1955</v>
      </c>
      <c r="M5558" s="6">
        <f t="shared" si="524"/>
        <v>27.158043986748055</v>
      </c>
      <c r="N5558" s="19">
        <v>0.5</v>
      </c>
      <c r="O5558" s="11" cm="1">
        <f t="array" ref="O5558">ROUND(_xlfn.SWITCH(C5558,"建筑专教",IF(S5558&gt;0.1,1.38,1.28),"阶梯教室",IF(S5558&gt;0.1,1.15,1.05),"公共教室",IF(S5558&gt;0.1,1.22,1.12),IF(S5558&gt;0.1,1.2,1.1))+(MOD(ROW()*11,31)/31-0.5)*0.06,2)</f>
        <v>1.08</v>
      </c>
      <c r="P5558" s="12">
        <f t="shared" si="528"/>
        <v>0.04</v>
      </c>
      <c r="Q5558" s="13">
        <f t="shared" ref="Q5558:Q5611" si="529">(0.303*EXP(-0.036*(O5558*58.15))+0.028)*((O5558*58.15)-0.00305*(5733-6.99*(O5558*58.15)-(EXP(16.6536-4030.183/(G5558+235))*(H5558/100)))-0.42*((O5558*58.15)-58.15)-0.000017*(O5558*58.15)*(5867-(EXP(16.6536-4030.183/(G5558+235))*(H5558/100)))-0.0014*(O5558*58.15)*(34-G5558)-0.0000000396*IF(N5558*0.155&gt;0.078,1.05+0.645*N5558*0.155,1)*(POWER((35.7-0.028*(O5558*58.15)-N5558*0.155*(0.0000000396*IF(N5558*0.155&gt;0.078,1.05+0.645*N5558*0.155,1)*(POWER((35.7-0.028*(O5558*58.15)-N5558*0.155*0.1)+273,4)-POWER(M5558+273,4))+IF(N5558*0.155&gt;0.078,1.05+0.645*N5558*0.155,1)*IF(J5558&lt;0.2,2.38*ABS(35.7-0.028*(O5558*58.15)-G5558)^0.25,12.1*SQRT(J5558))*(35.7-0.028*(O5558*58.15)-G5558))+273),4)-POWER(M5558+273,4))-IF(N5558*0.155&gt;0.078,1.05+0.645*N5558*0.155,1)*IF(J5558&lt;0.2,2.38*ABS(35.7-0.028*(O5558*58.15)-N5558*0.155*0.1-G5558)^0.25,12.1*SQRT(J5558))*(35.7-0.028*(O5558*58.15)-N5558*0.155*0.1-G5558))</f>
        <v>-3.4348100860636742E-2</v>
      </c>
      <c r="R5558" s="1">
        <v>0</v>
      </c>
      <c r="S5558" s="1">
        <v>0</v>
      </c>
      <c r="T5558" s="1">
        <v>4.0000000000000001E-3</v>
      </c>
      <c r="U5558" s="4" t="s">
        <v>60</v>
      </c>
      <c r="V5558">
        <v>0.42</v>
      </c>
      <c r="W5558">
        <v>0.4</v>
      </c>
      <c r="X5558">
        <v>0.76</v>
      </c>
      <c r="Y5558">
        <v>2.4300000000000002</v>
      </c>
      <c r="Z5558">
        <v>0.23</v>
      </c>
      <c r="AA5558" s="5">
        <f t="shared" si="525"/>
        <v>4.0000000000000001E-3</v>
      </c>
      <c r="AB5558" s="15" cm="1">
        <f t="array" ref="AB5558">_xlfn.SWITCH(U5558,"夏",122,"冬",90,"春",153,"秋",153,0)</f>
        <v>122</v>
      </c>
      <c r="AC5558" s="16">
        <f t="shared" si="526"/>
        <v>0.48799999999999999</v>
      </c>
      <c r="AD5558" s="5">
        <f>IFERROR(AA5558/D5558,0)</f>
        <v>5.1190171487074482E-5</v>
      </c>
      <c r="AE5558" s="15">
        <f t="shared" si="527"/>
        <v>0.33424657534246577</v>
      </c>
      <c r="AF5558" s="5">
        <f>IFERROR(AD5558*AE5558*48,0)</f>
        <v>8.2128669651591272E-4</v>
      </c>
    </row>
    <row r="5559" spans="1:32" x14ac:dyDescent="0.15">
      <c r="A5559" s="17">
        <v>45899</v>
      </c>
      <c r="B5559" s="1" t="s">
        <v>42</v>
      </c>
      <c r="C5559" s="1" t="s">
        <v>33</v>
      </c>
      <c r="D5559" s="6">
        <v>78.14</v>
      </c>
      <c r="E5559" s="6">
        <v>3.9</v>
      </c>
      <c r="F5559" s="18">
        <v>0.875</v>
      </c>
      <c r="G5559" s="1">
        <v>26.4</v>
      </c>
      <c r="H5559" s="1">
        <v>66</v>
      </c>
      <c r="I5559" s="1">
        <v>26.8</v>
      </c>
      <c r="J5559" s="1">
        <v>0.15</v>
      </c>
      <c r="K5559" s="1">
        <v>432</v>
      </c>
      <c r="L5559" s="1">
        <v>2025</v>
      </c>
      <c r="M5559" s="6">
        <f t="shared" si="524"/>
        <v>26.95836000462009</v>
      </c>
      <c r="N5559" s="19">
        <v>0.5</v>
      </c>
      <c r="O5559" s="11" cm="1">
        <f t="array" ref="O5559">ROUND(_xlfn.SWITCH(C5559,"建筑专教",IF(S5559&gt;0.1,1.38,1.28),"阶梯教室",IF(S5559&gt;0.1,1.15,1.05),"公共教室",IF(S5559&gt;0.1,1.22,1.12),IF(S5559&gt;0.1,1.2,1.1))+(MOD(ROW()*11,31)/31-0.5)*0.06,2)</f>
        <v>1.1000000000000001</v>
      </c>
      <c r="P5559" s="12">
        <f t="shared" si="528"/>
        <v>0.03</v>
      </c>
      <c r="Q5559" s="13">
        <f t="shared" si="529"/>
        <v>-6.0585712131632816E-2</v>
      </c>
      <c r="R5559" s="1">
        <v>0</v>
      </c>
      <c r="S5559" s="1">
        <v>0</v>
      </c>
      <c r="T5559" s="1">
        <v>8.0000000000000002E-3</v>
      </c>
      <c r="U5559" s="4" t="s">
        <v>60</v>
      </c>
      <c r="V5559">
        <v>0.42</v>
      </c>
      <c r="W5559">
        <v>0.4</v>
      </c>
      <c r="X5559">
        <v>0.76</v>
      </c>
      <c r="Y5559">
        <v>2.4300000000000002</v>
      </c>
      <c r="Z5559">
        <v>0.23</v>
      </c>
      <c r="AA5559" s="5">
        <f t="shared" si="525"/>
        <v>8.0000000000000002E-3</v>
      </c>
      <c r="AB5559" s="15" cm="1">
        <f t="array" ref="AB5559">_xlfn.SWITCH(U5559,"夏",122,"冬",90,"春",153,"秋",153,0)</f>
        <v>122</v>
      </c>
      <c r="AC5559" s="16">
        <f t="shared" si="526"/>
        <v>0.97599999999999998</v>
      </c>
      <c r="AD5559" s="5">
        <f>IFERROR(AA5559/D5559,0)</f>
        <v>1.0238034297414896E-4</v>
      </c>
      <c r="AE5559" s="15">
        <f t="shared" si="527"/>
        <v>0.33424657534246577</v>
      </c>
      <c r="AF5559" s="5">
        <f>IFERROR(AD5559*AE5559*48,0)</f>
        <v>1.6425733930318254E-3</v>
      </c>
    </row>
    <row r="5560" spans="1:32" x14ac:dyDescent="0.15">
      <c r="A5560" s="17">
        <v>45899</v>
      </c>
      <c r="B5560" s="1" t="s">
        <v>42</v>
      </c>
      <c r="C5560" s="1" t="s">
        <v>33</v>
      </c>
      <c r="D5560" s="6">
        <v>78.14</v>
      </c>
      <c r="E5560" s="6">
        <v>3.9</v>
      </c>
      <c r="F5560" s="18">
        <v>0.89583333333333304</v>
      </c>
      <c r="G5560" s="1">
        <v>26.2</v>
      </c>
      <c r="H5560" s="1">
        <v>64</v>
      </c>
      <c r="I5560" s="1">
        <v>26.6</v>
      </c>
      <c r="J5560" s="1">
        <v>0.13</v>
      </c>
      <c r="K5560" s="1">
        <v>418</v>
      </c>
      <c r="L5560" s="1">
        <v>2095</v>
      </c>
      <c r="M5560" s="6">
        <f t="shared" si="524"/>
        <v>26.74563079408</v>
      </c>
      <c r="N5560" s="19">
        <v>0.5</v>
      </c>
      <c r="O5560" s="11" cm="1">
        <f t="array" ref="O5560">ROUND(_xlfn.SWITCH(C5560,"建筑专教",IF(S5560&gt;0.1,1.38,1.28),"阶梯教室",IF(S5560&gt;0.1,1.15,1.05),"公共教室",IF(S5560&gt;0.1,1.22,1.12),IF(S5560&gt;0.1,1.2,1.1))+(MOD(ROW()*11,31)/31-0.5)*0.06,2)</f>
        <v>1.1200000000000001</v>
      </c>
      <c r="P5560" s="12">
        <f t="shared" si="528"/>
        <v>0.01</v>
      </c>
      <c r="Q5560" s="13">
        <f t="shared" si="529"/>
        <v>-8.8006453522239819E-2</v>
      </c>
      <c r="R5560" s="1">
        <v>0</v>
      </c>
      <c r="S5560" s="1">
        <v>0</v>
      </c>
      <c r="T5560" s="1">
        <v>2.8000000000000001E-2</v>
      </c>
      <c r="U5560" s="4" t="s">
        <v>60</v>
      </c>
      <c r="V5560">
        <v>0.42</v>
      </c>
      <c r="W5560">
        <v>0.4</v>
      </c>
      <c r="X5560">
        <v>0.76</v>
      </c>
      <c r="Y5560">
        <v>2.4300000000000002</v>
      </c>
      <c r="Z5560">
        <v>0.23</v>
      </c>
      <c r="AA5560" s="5">
        <f t="shared" si="525"/>
        <v>2.8000000000000001E-2</v>
      </c>
      <c r="AB5560" s="15" cm="1">
        <f t="array" ref="AB5560">_xlfn.SWITCH(U5560,"夏",122,"冬",90,"春",153,"秋",153,0)</f>
        <v>122</v>
      </c>
      <c r="AC5560" s="16">
        <f t="shared" si="526"/>
        <v>3.4159999999999999</v>
      </c>
      <c r="AD5560" s="5">
        <f>IFERROR(AA5560/D5560,0)</f>
        <v>3.5833120040952137E-4</v>
      </c>
      <c r="AE5560" s="15">
        <f t="shared" si="527"/>
        <v>0.33424657534246577</v>
      </c>
      <c r="AF5560" s="5">
        <f>IFERROR(AD5560*AE5560*48,0)</f>
        <v>5.7490068756113899E-3</v>
      </c>
    </row>
    <row r="5561" spans="1:32" x14ac:dyDescent="0.15">
      <c r="A5561" s="17">
        <v>45899</v>
      </c>
      <c r="B5561" s="1" t="s">
        <v>42</v>
      </c>
      <c r="C5561" s="1" t="s">
        <v>33</v>
      </c>
      <c r="D5561" s="6">
        <v>78.14</v>
      </c>
      <c r="E5561" s="6">
        <v>3.9</v>
      </c>
      <c r="F5561" s="18">
        <v>0.91666666666666696</v>
      </c>
      <c r="G5561" s="1">
        <v>26</v>
      </c>
      <c r="H5561" s="1">
        <v>62</v>
      </c>
      <c r="I5561" s="1">
        <v>26.4</v>
      </c>
      <c r="J5561" s="1">
        <v>0.11</v>
      </c>
      <c r="K5561" s="1">
        <v>405</v>
      </c>
      <c r="L5561" s="1">
        <v>2165</v>
      </c>
      <c r="M5561" s="6">
        <f t="shared" si="524"/>
        <v>26.532014555863668</v>
      </c>
      <c r="N5561" s="19">
        <v>0.5</v>
      </c>
      <c r="O5561" s="11" cm="1">
        <f t="array" ref="O5561">ROUND(_xlfn.SWITCH(C5561,"建筑专教",IF(S5561&gt;0.1,1.38,1.28),"阶梯教室",IF(S5561&gt;0.1,1.15,1.05),"公共教室",IF(S5561&gt;0.1,1.22,1.12),IF(S5561&gt;0.1,1.2,1.1))+(MOD(ROW()*11,31)/31-0.5)*0.06,2)</f>
        <v>1.0900000000000001</v>
      </c>
      <c r="P5561" s="12">
        <f t="shared" si="528"/>
        <v>0</v>
      </c>
      <c r="Q5561" s="13">
        <f t="shared" si="529"/>
        <v>-0.2342829838506213</v>
      </c>
      <c r="R5561" s="1">
        <v>0</v>
      </c>
      <c r="S5561" s="1">
        <v>0</v>
      </c>
      <c r="T5561" s="1">
        <v>3.5000000000000003E-2</v>
      </c>
      <c r="U5561" s="4" t="s">
        <v>60</v>
      </c>
      <c r="V5561">
        <v>0.42</v>
      </c>
      <c r="W5561">
        <v>0.4</v>
      </c>
      <c r="X5561">
        <v>0.76</v>
      </c>
      <c r="Y5561">
        <v>2.4300000000000002</v>
      </c>
      <c r="Z5561">
        <v>0.23</v>
      </c>
      <c r="AA5561" s="5">
        <f t="shared" si="525"/>
        <v>3.5000000000000003E-2</v>
      </c>
      <c r="AB5561" s="15" cm="1">
        <f t="array" ref="AB5561">_xlfn.SWITCH(U5561,"夏",122,"冬",90,"春",153,"秋",153,0)</f>
        <v>122</v>
      </c>
      <c r="AC5561" s="16">
        <f t="shared" si="526"/>
        <v>4.2700000000000005</v>
      </c>
      <c r="AD5561" s="5">
        <f>IFERROR(AA5561/D5561,0)</f>
        <v>4.4791400051190177E-4</v>
      </c>
      <c r="AE5561" s="15">
        <f t="shared" si="527"/>
        <v>0.33424657534246577</v>
      </c>
      <c r="AF5561" s="5">
        <f>IFERROR(AD5561*AE5561*48,0)</f>
        <v>7.1862585945142374E-3</v>
      </c>
    </row>
    <row r="5562" spans="1:32" x14ac:dyDescent="0.15">
      <c r="A5562" s="17">
        <v>45899</v>
      </c>
      <c r="B5562" s="1" t="s">
        <v>43</v>
      </c>
      <c r="C5562" s="1" t="s">
        <v>33</v>
      </c>
      <c r="D5562" s="6">
        <v>78.14</v>
      </c>
      <c r="E5562" s="6">
        <v>3.9</v>
      </c>
      <c r="F5562" s="18">
        <v>0.33333333333333298</v>
      </c>
      <c r="G5562" s="1">
        <v>23.8</v>
      </c>
      <c r="H5562" s="1">
        <v>65</v>
      </c>
      <c r="I5562" s="1">
        <v>24.3</v>
      </c>
      <c r="J5562" s="1">
        <v>0.12</v>
      </c>
      <c r="K5562" s="1">
        <v>415</v>
      </c>
      <c r="L5562" s="1">
        <v>220</v>
      </c>
      <c r="M5562" s="6">
        <f t="shared" si="524"/>
        <v>24.477529006123177</v>
      </c>
      <c r="N5562" s="19">
        <v>0.5</v>
      </c>
      <c r="O5562" s="11" cm="1">
        <f t="array" ref="O5562">ROUND(_xlfn.SWITCH(C5562,"建筑专教",IF(S5562&gt;0.1,1.38,1.28),"阶梯教室",IF(S5562&gt;0.1,1.15,1.05),"公共教室",IF(S5562&gt;0.1,1.22,1.12),IF(S5562&gt;0.1,1.2,1.1))+(MOD(ROW()*11,31)/31-0.5)*0.06,2)</f>
        <v>1.21</v>
      </c>
      <c r="P5562" s="12">
        <f t="shared" si="528"/>
        <v>0.01</v>
      </c>
      <c r="Q5562" s="13">
        <f t="shared" si="529"/>
        <v>-0.66779337468889421</v>
      </c>
      <c r="R5562" s="1">
        <v>0</v>
      </c>
      <c r="S5562" s="1">
        <v>0.16</v>
      </c>
      <c r="T5562" s="1">
        <v>3.7999999999999999E-2</v>
      </c>
      <c r="U5562" s="4" t="s">
        <v>60</v>
      </c>
      <c r="V5562">
        <v>0.42</v>
      </c>
      <c r="W5562">
        <v>0.4</v>
      </c>
      <c r="X5562">
        <v>0.76</v>
      </c>
      <c r="Y5562">
        <v>2.4300000000000002</v>
      </c>
      <c r="Z5562">
        <v>0.23</v>
      </c>
      <c r="AA5562" s="5">
        <f t="shared" si="525"/>
        <v>0.19800000000000001</v>
      </c>
      <c r="AB5562" s="15" cm="1">
        <f t="array" ref="AB5562">_xlfn.SWITCH(U5562,"夏",122,"冬",90,"春",153,"秋",153,0)</f>
        <v>122</v>
      </c>
      <c r="AC5562" s="16">
        <f t="shared" si="526"/>
        <v>24.156000000000002</v>
      </c>
      <c r="AD5562" s="5">
        <f>IFERROR(AA5562/D5562,0)</f>
        <v>2.5339134886101871E-3</v>
      </c>
      <c r="AE5562" s="15">
        <f t="shared" si="527"/>
        <v>0.33424657534246577</v>
      </c>
      <c r="AF5562" s="5">
        <f>IFERROR(AD5562*AE5562*48,0)</f>
        <v>4.0653691477537689E-2</v>
      </c>
    </row>
    <row r="5563" spans="1:32" x14ac:dyDescent="0.15">
      <c r="A5563" s="17">
        <v>45899</v>
      </c>
      <c r="B5563" s="1" t="s">
        <v>43</v>
      </c>
      <c r="C5563" s="1" t="s">
        <v>33</v>
      </c>
      <c r="D5563" s="6">
        <v>78.14</v>
      </c>
      <c r="E5563" s="6">
        <v>3.9</v>
      </c>
      <c r="F5563" s="18">
        <v>0.35416666666666702</v>
      </c>
      <c r="G5563" s="1">
        <v>24.4</v>
      </c>
      <c r="H5563" s="1">
        <v>63</v>
      </c>
      <c r="I5563" s="1">
        <v>24.9</v>
      </c>
      <c r="J5563" s="1">
        <v>0.15</v>
      </c>
      <c r="K5563" s="1">
        <v>535</v>
      </c>
      <c r="L5563" s="1">
        <v>290</v>
      </c>
      <c r="M5563" s="6">
        <f t="shared" si="524"/>
        <v>25.101714815169316</v>
      </c>
      <c r="N5563" s="19">
        <v>0.5</v>
      </c>
      <c r="O5563" s="11" cm="1">
        <f t="array" ref="O5563">ROUND(_xlfn.SWITCH(C5563,"建筑专教",IF(S5563&gt;0.1,1.38,1.28),"阶梯教室",IF(S5563&gt;0.1,1.15,1.05),"公共教室",IF(S5563&gt;0.1,1.22,1.12),IF(S5563&gt;0.1,1.2,1.1))+(MOD(ROW()*11,31)/31-0.5)*0.06,2)</f>
        <v>1.23</v>
      </c>
      <c r="P5563" s="12">
        <f t="shared" si="528"/>
        <v>0.11</v>
      </c>
      <c r="Q5563" s="13">
        <f t="shared" si="529"/>
        <v>-0.41679347592951982</v>
      </c>
      <c r="R5563" s="1">
        <v>1.5</v>
      </c>
      <c r="S5563" s="1">
        <v>0.3</v>
      </c>
      <c r="T5563" s="1">
        <v>3.2000000000000001E-2</v>
      </c>
      <c r="U5563" s="4" t="s">
        <v>60</v>
      </c>
      <c r="V5563">
        <v>0.42</v>
      </c>
      <c r="W5563">
        <v>0.4</v>
      </c>
      <c r="X5563">
        <v>0.76</v>
      </c>
      <c r="Y5563">
        <v>2.4300000000000002</v>
      </c>
      <c r="Z5563">
        <v>0.23</v>
      </c>
      <c r="AA5563" s="5">
        <f t="shared" si="525"/>
        <v>1.8320000000000001</v>
      </c>
      <c r="AB5563" s="15" cm="1">
        <f t="array" ref="AB5563">_xlfn.SWITCH(U5563,"夏",122,"冬",90,"春",153,"秋",153,0)</f>
        <v>122</v>
      </c>
      <c r="AC5563" s="16">
        <f t="shared" si="526"/>
        <v>223.50400000000002</v>
      </c>
      <c r="AD5563" s="5">
        <f>IFERROR(AA5563/D5563,0)</f>
        <v>2.3445098541080112E-2</v>
      </c>
      <c r="AE5563" s="15">
        <f t="shared" si="527"/>
        <v>0.33424657534246577</v>
      </c>
      <c r="AF5563" s="5">
        <f>IFERROR(AD5563*AE5563*48,0)</f>
        <v>0.37614930700428806</v>
      </c>
    </row>
    <row r="5564" spans="1:32" x14ac:dyDescent="0.15">
      <c r="A5564" s="17">
        <v>45899</v>
      </c>
      <c r="B5564" s="1" t="s">
        <v>43</v>
      </c>
      <c r="C5564" s="1" t="s">
        <v>33</v>
      </c>
      <c r="D5564" s="6">
        <v>78.14</v>
      </c>
      <c r="E5564" s="6">
        <v>3.9</v>
      </c>
      <c r="F5564" s="18">
        <v>0.375</v>
      </c>
      <c r="G5564" s="1">
        <v>24.9</v>
      </c>
      <c r="H5564" s="1">
        <v>61</v>
      </c>
      <c r="I5564" s="1">
        <v>25.4</v>
      </c>
      <c r="J5564" s="1">
        <v>0.17</v>
      </c>
      <c r="K5564" s="1">
        <v>695</v>
      </c>
      <c r="L5564" s="1">
        <v>360</v>
      </c>
      <c r="M5564" s="6">
        <f t="shared" si="524"/>
        <v>25.616340273771357</v>
      </c>
      <c r="N5564" s="19">
        <v>0.5</v>
      </c>
      <c r="O5564" s="11" cm="1">
        <f t="array" ref="O5564">ROUND(_xlfn.SWITCH(C5564,"建筑专教",IF(S5564&gt;0.1,1.38,1.28),"阶梯教室",IF(S5564&gt;0.1,1.15,1.05),"公共教室",IF(S5564&gt;0.1,1.22,1.12),IF(S5564&gt;0.1,1.2,1.1))+(MOD(ROW()*11,31)/31-0.5)*0.06,2)</f>
        <v>1.19</v>
      </c>
      <c r="P5564" s="12">
        <f t="shared" si="528"/>
        <v>0.24</v>
      </c>
      <c r="Q5564" s="13">
        <f t="shared" si="529"/>
        <v>-0.34482695253810269</v>
      </c>
      <c r="R5564" s="1">
        <v>2.1</v>
      </c>
      <c r="S5564" s="1">
        <v>0.24</v>
      </c>
      <c r="T5564" s="1">
        <v>8.0000000000000002E-3</v>
      </c>
      <c r="U5564" s="4" t="s">
        <v>60</v>
      </c>
      <c r="V5564">
        <v>0.42</v>
      </c>
      <c r="W5564">
        <v>0.4</v>
      </c>
      <c r="X5564">
        <v>0.76</v>
      </c>
      <c r="Y5564">
        <v>2.4300000000000002</v>
      </c>
      <c r="Z5564">
        <v>0.23</v>
      </c>
      <c r="AA5564" s="5">
        <f t="shared" si="525"/>
        <v>2.3479999999999999</v>
      </c>
      <c r="AB5564" s="15" cm="1">
        <f t="array" ref="AB5564">_xlfn.SWITCH(U5564,"夏",122,"冬",90,"春",153,"秋",153,0)</f>
        <v>122</v>
      </c>
      <c r="AC5564" s="16">
        <f t="shared" si="526"/>
        <v>286.45599999999996</v>
      </c>
      <c r="AD5564" s="5">
        <f>IFERROR(AA5564/D5564,0)</f>
        <v>3.0048630662912718E-2</v>
      </c>
      <c r="AE5564" s="15">
        <f t="shared" si="527"/>
        <v>0.33424657534246577</v>
      </c>
      <c r="AF5564" s="5">
        <f>IFERROR(AD5564*AE5564*48,0)</f>
        <v>0.48209529085484082</v>
      </c>
    </row>
    <row r="5565" spans="1:32" x14ac:dyDescent="0.15">
      <c r="A5565" s="17">
        <v>45899</v>
      </c>
      <c r="B5565" s="1" t="s">
        <v>43</v>
      </c>
      <c r="C5565" s="1" t="s">
        <v>33</v>
      </c>
      <c r="D5565" s="6">
        <v>78.14</v>
      </c>
      <c r="E5565" s="6">
        <v>3.9</v>
      </c>
      <c r="F5565" s="18">
        <v>0.39583333333333298</v>
      </c>
      <c r="G5565" s="1">
        <v>25.3</v>
      </c>
      <c r="H5565" s="1">
        <v>59</v>
      </c>
      <c r="I5565" s="1">
        <v>25.8</v>
      </c>
      <c r="J5565" s="1">
        <v>0.15</v>
      </c>
      <c r="K5565" s="1">
        <v>768</v>
      </c>
      <c r="L5565" s="1">
        <v>430</v>
      </c>
      <c r="M5565" s="6">
        <f t="shared" si="524"/>
        <v>25.999900914642581</v>
      </c>
      <c r="N5565" s="19">
        <v>0.5</v>
      </c>
      <c r="O5565" s="11" cm="1">
        <f t="array" ref="O5565">ROUND(_xlfn.SWITCH(C5565,"建筑专教",IF(S5565&gt;0.1,1.38,1.28),"阶梯教室",IF(S5565&gt;0.1,1.15,1.05),"公共教室",IF(S5565&gt;0.1,1.22,1.12),IF(S5565&gt;0.1,1.2,1.1))+(MOD(ROW()*11,31)/31-0.5)*0.06,2)</f>
        <v>1.21</v>
      </c>
      <c r="P5565" s="12">
        <f t="shared" si="528"/>
        <v>0.28999999999999998</v>
      </c>
      <c r="Q5565" s="13">
        <f t="shared" si="529"/>
        <v>-0.16941767627447693</v>
      </c>
      <c r="R5565" s="1">
        <v>2.5</v>
      </c>
      <c r="S5565" s="1">
        <v>0.17</v>
      </c>
      <c r="T5565" s="1">
        <v>2.8000000000000001E-2</v>
      </c>
      <c r="U5565" s="4" t="s">
        <v>60</v>
      </c>
      <c r="V5565">
        <v>0.42</v>
      </c>
      <c r="W5565">
        <v>0.4</v>
      </c>
      <c r="X5565">
        <v>0.76</v>
      </c>
      <c r="Y5565">
        <v>2.4300000000000002</v>
      </c>
      <c r="Z5565">
        <v>0.23</v>
      </c>
      <c r="AA5565" s="5">
        <f t="shared" si="525"/>
        <v>2.698</v>
      </c>
      <c r="AB5565" s="15" cm="1">
        <f t="array" ref="AB5565">_xlfn.SWITCH(U5565,"夏",122,"冬",90,"春",153,"秋",153,0)</f>
        <v>122</v>
      </c>
      <c r="AC5565" s="16">
        <f t="shared" si="526"/>
        <v>329.15600000000001</v>
      </c>
      <c r="AD5565" s="5">
        <f>IFERROR(AA5565/D5565,0)</f>
        <v>3.452777066803174E-2</v>
      </c>
      <c r="AE5565" s="15">
        <f t="shared" si="527"/>
        <v>0.33424657534246577</v>
      </c>
      <c r="AF5565" s="5">
        <f>IFERROR(AD5565*AE5565*48,0)</f>
        <v>0.55395787679998321</v>
      </c>
    </row>
    <row r="5566" spans="1:32" x14ac:dyDescent="0.15">
      <c r="A5566" s="17">
        <v>45899</v>
      </c>
      <c r="B5566" s="1" t="s">
        <v>43</v>
      </c>
      <c r="C5566" s="1" t="s">
        <v>33</v>
      </c>
      <c r="D5566" s="6">
        <v>78.14</v>
      </c>
      <c r="E5566" s="6">
        <v>3.9</v>
      </c>
      <c r="F5566" s="18">
        <v>0.41666666666666702</v>
      </c>
      <c r="G5566" s="1">
        <v>25.5</v>
      </c>
      <c r="H5566" s="1">
        <v>59</v>
      </c>
      <c r="I5566" s="1">
        <v>26</v>
      </c>
      <c r="J5566" s="1">
        <v>0.13</v>
      </c>
      <c r="K5566" s="1">
        <v>592</v>
      </c>
      <c r="L5566" s="1">
        <v>500</v>
      </c>
      <c r="M5566" s="6">
        <f t="shared" si="524"/>
        <v>26.183101355599831</v>
      </c>
      <c r="N5566" s="19">
        <v>0.5</v>
      </c>
      <c r="O5566" s="11" cm="1">
        <f t="array" ref="O5566">ROUND(_xlfn.SWITCH(C5566,"建筑专教",IF(S5566&gt;0.1,1.38,1.28),"阶梯教室",IF(S5566&gt;0.1,1.15,1.05),"公共教室",IF(S5566&gt;0.1,1.22,1.12),IF(S5566&gt;0.1,1.2,1.1))+(MOD(ROW()*11,31)/31-0.5)*0.06,2)</f>
        <v>1.07</v>
      </c>
      <c r="P5566" s="12">
        <f t="shared" si="528"/>
        <v>0.15</v>
      </c>
      <c r="Q5566" s="13">
        <f t="shared" si="529"/>
        <v>-0.44825605017883036</v>
      </c>
      <c r="R5566" s="1">
        <v>0</v>
      </c>
      <c r="S5566" s="1">
        <v>0.1</v>
      </c>
      <c r="T5566" s="1">
        <v>3.2000000000000001E-2</v>
      </c>
      <c r="U5566" s="4" t="s">
        <v>60</v>
      </c>
      <c r="V5566">
        <v>0.42</v>
      </c>
      <c r="W5566">
        <v>0.4</v>
      </c>
      <c r="X5566">
        <v>0.76</v>
      </c>
      <c r="Y5566">
        <v>2.4300000000000002</v>
      </c>
      <c r="Z5566">
        <v>0.23</v>
      </c>
      <c r="AA5566" s="5">
        <f t="shared" si="525"/>
        <v>0.13200000000000001</v>
      </c>
      <c r="AB5566" s="15" cm="1">
        <f t="array" ref="AB5566">_xlfn.SWITCH(U5566,"夏",122,"冬",90,"春",153,"秋",153,0)</f>
        <v>122</v>
      </c>
      <c r="AC5566" s="16">
        <f t="shared" si="526"/>
        <v>16.103999999999999</v>
      </c>
      <c r="AD5566" s="5">
        <f>IFERROR(AA5566/D5566,0)</f>
        <v>1.689275659073458E-3</v>
      </c>
      <c r="AE5566" s="15">
        <f t="shared" si="527"/>
        <v>0.33424657534246577</v>
      </c>
      <c r="AF5566" s="5">
        <f>IFERROR(AD5566*AE5566*48,0)</f>
        <v>2.7102460985025122E-2</v>
      </c>
    </row>
    <row r="5567" spans="1:32" x14ac:dyDescent="0.15">
      <c r="A5567" s="17">
        <v>45899</v>
      </c>
      <c r="B5567" s="1" t="s">
        <v>43</v>
      </c>
      <c r="C5567" s="1" t="s">
        <v>33</v>
      </c>
      <c r="D5567" s="6">
        <v>78.14</v>
      </c>
      <c r="E5567" s="6">
        <v>3.9</v>
      </c>
      <c r="F5567" s="18">
        <v>0.4375</v>
      </c>
      <c r="G5567" s="1">
        <v>25.9</v>
      </c>
      <c r="H5567" s="1">
        <v>61</v>
      </c>
      <c r="I5567" s="1">
        <v>26.4</v>
      </c>
      <c r="J5567" s="1">
        <v>0.15</v>
      </c>
      <c r="K5567" s="1">
        <v>705</v>
      </c>
      <c r="L5567" s="1">
        <v>570</v>
      </c>
      <c r="M5567" s="6">
        <f t="shared" si="524"/>
        <v>26.598703702022249</v>
      </c>
      <c r="N5567" s="19">
        <v>0.5</v>
      </c>
      <c r="O5567" s="11" cm="1">
        <f t="array" ref="O5567">ROUND(_xlfn.SWITCH(C5567,"建筑专教",IF(S5567&gt;0.1,1.38,1.28),"阶梯教室",IF(S5567&gt;0.1,1.15,1.05),"公共教室",IF(S5567&gt;0.1,1.22,1.12),IF(S5567&gt;0.1,1.2,1.1))+(MOD(ROW()*11,31)/31-0.5)*0.06,2)</f>
        <v>1.19</v>
      </c>
      <c r="P5567" s="12">
        <f t="shared" si="528"/>
        <v>0.24</v>
      </c>
      <c r="Q5567" s="13">
        <f t="shared" si="529"/>
        <v>-1.4858316187294838E-2</v>
      </c>
      <c r="R5567" s="1">
        <v>2.2000000000000002</v>
      </c>
      <c r="S5567" s="1">
        <v>0.14000000000000001</v>
      </c>
      <c r="T5567" s="1">
        <v>3.7999999999999999E-2</v>
      </c>
      <c r="U5567" s="4" t="s">
        <v>60</v>
      </c>
      <c r="V5567">
        <v>0.42</v>
      </c>
      <c r="W5567">
        <v>0.4</v>
      </c>
      <c r="X5567">
        <v>0.76</v>
      </c>
      <c r="Y5567">
        <v>2.4300000000000002</v>
      </c>
      <c r="Z5567">
        <v>0.23</v>
      </c>
      <c r="AA5567" s="5">
        <f t="shared" si="525"/>
        <v>2.3780000000000001</v>
      </c>
      <c r="AB5567" s="15" cm="1">
        <f t="array" ref="AB5567">_xlfn.SWITCH(U5567,"夏",122,"冬",90,"春",153,"秋",153,0)</f>
        <v>122</v>
      </c>
      <c r="AC5567" s="16">
        <f t="shared" si="526"/>
        <v>290.11599999999999</v>
      </c>
      <c r="AD5567" s="5">
        <f>IFERROR(AA5567/D5567,0)</f>
        <v>3.043255694906578E-2</v>
      </c>
      <c r="AE5567" s="15">
        <f t="shared" si="527"/>
        <v>0.33424657534246577</v>
      </c>
      <c r="AF5567" s="5">
        <f>IFERROR(AD5567*AE5567*48,0)</f>
        <v>0.4882549410787102</v>
      </c>
    </row>
    <row r="5568" spans="1:32" x14ac:dyDescent="0.15">
      <c r="A5568" s="17">
        <v>45899</v>
      </c>
      <c r="B5568" s="1" t="s">
        <v>43</v>
      </c>
      <c r="C5568" s="1" t="s">
        <v>33</v>
      </c>
      <c r="D5568" s="6">
        <v>78.14</v>
      </c>
      <c r="E5568" s="6">
        <v>3.9</v>
      </c>
      <c r="F5568" s="18">
        <v>0.45833333333333298</v>
      </c>
      <c r="G5568" s="1">
        <v>26.2</v>
      </c>
      <c r="H5568" s="1">
        <v>63</v>
      </c>
      <c r="I5568" s="1">
        <v>26.7</v>
      </c>
      <c r="J5568" s="1">
        <v>0.17</v>
      </c>
      <c r="K5568" s="1">
        <v>778</v>
      </c>
      <c r="L5568" s="1">
        <v>640</v>
      </c>
      <c r="M5568" s="6">
        <f t="shared" si="524"/>
        <v>26.913542619420753</v>
      </c>
      <c r="N5568" s="19">
        <v>0.5</v>
      </c>
      <c r="O5568" s="11" cm="1">
        <f t="array" ref="O5568">ROUND(_xlfn.SWITCH(C5568,"建筑专教",IF(S5568&gt;0.1,1.38,1.28),"阶梯教室",IF(S5568&gt;0.1,1.15,1.05),"公共教室",IF(S5568&gt;0.1,1.22,1.12),IF(S5568&gt;0.1,1.2,1.1))+(MOD(ROW()*11,31)/31-0.5)*0.06,2)</f>
        <v>1.1100000000000001</v>
      </c>
      <c r="P5568" s="12">
        <f t="shared" si="528"/>
        <v>0.3</v>
      </c>
      <c r="Q5568" s="13">
        <f t="shared" si="529"/>
        <v>-8.3790933075056459E-2</v>
      </c>
      <c r="R5568" s="1">
        <v>2.6</v>
      </c>
      <c r="S5568" s="1">
        <v>7.0000000000000007E-2</v>
      </c>
      <c r="T5568" s="1">
        <v>3.2000000000000001E-2</v>
      </c>
      <c r="U5568" s="4" t="s">
        <v>60</v>
      </c>
      <c r="V5568">
        <v>0.42</v>
      </c>
      <c r="W5568">
        <v>0.4</v>
      </c>
      <c r="X5568">
        <v>0.76</v>
      </c>
      <c r="Y5568">
        <v>2.4300000000000002</v>
      </c>
      <c r="Z5568">
        <v>0.23</v>
      </c>
      <c r="AA5568" s="5">
        <f t="shared" si="525"/>
        <v>2.702</v>
      </c>
      <c r="AB5568" s="15" cm="1">
        <f t="array" ref="AB5568">_xlfn.SWITCH(U5568,"夏",122,"冬",90,"春",153,"秋",153,0)</f>
        <v>122</v>
      </c>
      <c r="AC5568" s="16">
        <f t="shared" si="526"/>
        <v>329.64400000000001</v>
      </c>
      <c r="AD5568" s="5">
        <f>IFERROR(AA5568/D5568,0)</f>
        <v>3.4578960839518814E-2</v>
      </c>
      <c r="AE5568" s="15">
        <f t="shared" si="527"/>
        <v>0.33424657534246577</v>
      </c>
      <c r="AF5568" s="5">
        <f>IFERROR(AD5568*AE5568*48,0)</f>
        <v>0.55477916349649914</v>
      </c>
    </row>
    <row r="5569" spans="1:32" x14ac:dyDescent="0.15">
      <c r="A5569" s="17">
        <v>45899</v>
      </c>
      <c r="B5569" s="1" t="s">
        <v>43</v>
      </c>
      <c r="C5569" s="1" t="s">
        <v>33</v>
      </c>
      <c r="D5569" s="6">
        <v>78.14</v>
      </c>
      <c r="E5569" s="6">
        <v>3.9</v>
      </c>
      <c r="F5569" s="18">
        <v>0.47916666666666702</v>
      </c>
      <c r="G5569" s="1">
        <v>26.4</v>
      </c>
      <c r="H5569" s="1">
        <v>65</v>
      </c>
      <c r="I5569" s="1">
        <v>26.9</v>
      </c>
      <c r="J5569" s="1">
        <v>0.15</v>
      </c>
      <c r="K5569" s="1">
        <v>722</v>
      </c>
      <c r="L5569" s="1">
        <v>710</v>
      </c>
      <c r="M5569" s="6">
        <f t="shared" si="524"/>
        <v>27.097713310044014</v>
      </c>
      <c r="N5569" s="19">
        <v>0.5</v>
      </c>
      <c r="O5569" s="11" cm="1">
        <f t="array" ref="O5569">ROUND(_xlfn.SWITCH(C5569,"建筑专教",IF(S5569&gt;0.1,1.38,1.28),"阶梯教室",IF(S5569&gt;0.1,1.15,1.05),"公共教室",IF(S5569&gt;0.1,1.22,1.12),IF(S5569&gt;0.1,1.2,1.1))+(MOD(ROW()*11,31)/31-0.5)*0.06,2)</f>
        <v>1.08</v>
      </c>
      <c r="P5569" s="12">
        <f t="shared" si="528"/>
        <v>0.26</v>
      </c>
      <c r="Q5569" s="13">
        <f t="shared" si="529"/>
        <v>-8.4278713921782253E-2</v>
      </c>
      <c r="R5569" s="1">
        <v>2.2999999999999998</v>
      </c>
      <c r="S5569" s="1">
        <v>0.03</v>
      </c>
      <c r="T5569" s="1">
        <v>3.2000000000000001E-2</v>
      </c>
      <c r="U5569" s="4" t="s">
        <v>60</v>
      </c>
      <c r="V5569">
        <v>0.42</v>
      </c>
      <c r="W5569">
        <v>0.4</v>
      </c>
      <c r="X5569">
        <v>0.76</v>
      </c>
      <c r="Y5569">
        <v>2.4300000000000002</v>
      </c>
      <c r="Z5569">
        <v>0.23</v>
      </c>
      <c r="AA5569" s="5">
        <f t="shared" si="525"/>
        <v>2.3619999999999997</v>
      </c>
      <c r="AB5569" s="15" cm="1">
        <f t="array" ref="AB5569">_xlfn.SWITCH(U5569,"夏",122,"冬",90,"春",153,"秋",153,0)</f>
        <v>122</v>
      </c>
      <c r="AC5569" s="16">
        <f t="shared" si="526"/>
        <v>288.16399999999993</v>
      </c>
      <c r="AD5569" s="5">
        <f>IFERROR(AA5569/D5569,0)</f>
        <v>3.0227796263117477E-2</v>
      </c>
      <c r="AE5569" s="15">
        <f t="shared" si="527"/>
        <v>0.33424657534246577</v>
      </c>
      <c r="AF5569" s="5">
        <f>IFERROR(AD5569*AE5569*48,0)</f>
        <v>0.48496979429264642</v>
      </c>
    </row>
    <row r="5570" spans="1:32" x14ac:dyDescent="0.15">
      <c r="A5570" s="17">
        <v>45899</v>
      </c>
      <c r="B5570" s="1" t="s">
        <v>43</v>
      </c>
      <c r="C5570" s="1" t="s">
        <v>33</v>
      </c>
      <c r="D5570" s="6">
        <v>78.14</v>
      </c>
      <c r="E5570" s="6">
        <v>3.9</v>
      </c>
      <c r="F5570" s="18">
        <v>0.5</v>
      </c>
      <c r="G5570" s="1">
        <v>26.6</v>
      </c>
      <c r="H5570" s="1">
        <v>67</v>
      </c>
      <c r="I5570" s="1">
        <v>27.1</v>
      </c>
      <c r="J5570" s="1">
        <v>0.13</v>
      </c>
      <c r="K5570" s="1">
        <v>562</v>
      </c>
      <c r="L5570" s="1">
        <v>780</v>
      </c>
      <c r="M5570" s="6">
        <f t="shared" si="524"/>
        <v>27.281098702271493</v>
      </c>
      <c r="N5570" s="19">
        <v>0.5</v>
      </c>
      <c r="O5570" s="11" cm="1">
        <f t="array" ref="O5570">ROUND(_xlfn.SWITCH(C5570,"建筑专教",IF(S5570&gt;0.1,1.38,1.28),"阶梯教室",IF(S5570&gt;0.1,1.15,1.05),"公共教室",IF(S5570&gt;0.1,1.22,1.12),IF(S5570&gt;0.1,1.2,1.1))+(MOD(ROW()*11,31)/31-0.5)*0.06,2)</f>
        <v>1.1000000000000001</v>
      </c>
      <c r="P5570" s="12">
        <f t="shared" si="528"/>
        <v>0.13</v>
      </c>
      <c r="Q5570" s="13">
        <f t="shared" si="529"/>
        <v>3.1504110597382229E-2</v>
      </c>
      <c r="R5570" s="1">
        <v>0</v>
      </c>
      <c r="S5570" s="1">
        <v>0.02</v>
      </c>
      <c r="T5570" s="1">
        <v>4.0000000000000001E-3</v>
      </c>
      <c r="U5570" s="4" t="s">
        <v>60</v>
      </c>
      <c r="V5570">
        <v>0.42</v>
      </c>
      <c r="W5570">
        <v>0.4</v>
      </c>
      <c r="X5570">
        <v>0.76</v>
      </c>
      <c r="Y5570">
        <v>2.4300000000000002</v>
      </c>
      <c r="Z5570">
        <v>0.23</v>
      </c>
      <c r="AA5570" s="5">
        <f t="shared" si="525"/>
        <v>2.4E-2</v>
      </c>
      <c r="AB5570" s="15" cm="1">
        <f t="array" ref="AB5570">_xlfn.SWITCH(U5570,"夏",122,"冬",90,"春",153,"秋",153,0)</f>
        <v>122</v>
      </c>
      <c r="AC5570" s="16">
        <f t="shared" si="526"/>
        <v>2.9279999999999999</v>
      </c>
      <c r="AD5570" s="5">
        <f>IFERROR(AA5570/D5570,0)</f>
        <v>3.0714102892244688E-4</v>
      </c>
      <c r="AE5570" s="15">
        <f t="shared" si="527"/>
        <v>0.33424657534246577</v>
      </c>
      <c r="AF5570" s="5">
        <f>IFERROR(AD5570*AE5570*48,0)</f>
        <v>4.9277201790954772E-3</v>
      </c>
    </row>
    <row r="5571" spans="1:32" x14ac:dyDescent="0.15">
      <c r="A5571" s="17">
        <v>45899</v>
      </c>
      <c r="B5571" s="1" t="s">
        <v>43</v>
      </c>
      <c r="C5571" s="1" t="s">
        <v>33</v>
      </c>
      <c r="D5571" s="6">
        <v>78.14</v>
      </c>
      <c r="E5571" s="6">
        <v>3.9</v>
      </c>
      <c r="F5571" s="18">
        <v>0.52083333333333304</v>
      </c>
      <c r="G5571" s="1">
        <v>26.8</v>
      </c>
      <c r="H5571" s="1">
        <v>69</v>
      </c>
      <c r="I5571" s="1">
        <v>27.3</v>
      </c>
      <c r="J5571" s="1">
        <v>0.11</v>
      </c>
      <c r="K5571" s="1">
        <v>535</v>
      </c>
      <c r="L5571" s="1">
        <v>850</v>
      </c>
      <c r="M5571" s="6">
        <f t="shared" si="524"/>
        <v>27.463514302390479</v>
      </c>
      <c r="N5571" s="19">
        <v>0.5</v>
      </c>
      <c r="O5571" s="11" cm="1">
        <f t="array" ref="O5571">ROUND(_xlfn.SWITCH(C5571,"建筑专教",IF(S5571&gt;0.1,1.38,1.28),"阶梯教室",IF(S5571&gt;0.1,1.15,1.05),"公共教室",IF(S5571&gt;0.1,1.22,1.12),IF(S5571&gt;0.1,1.2,1.1))+(MOD(ROW()*11,31)/31-0.5)*0.06,2)</f>
        <v>1.1200000000000001</v>
      </c>
      <c r="P5571" s="12">
        <f t="shared" si="528"/>
        <v>0.11</v>
      </c>
      <c r="Q5571" s="13">
        <f t="shared" si="529"/>
        <v>0.14190944402163688</v>
      </c>
      <c r="R5571" s="1">
        <v>0</v>
      </c>
      <c r="S5571" s="1">
        <v>0.02</v>
      </c>
      <c r="T5571" s="1">
        <v>4.0000000000000001E-3</v>
      </c>
      <c r="U5571" s="4" t="s">
        <v>60</v>
      </c>
      <c r="V5571">
        <v>0.42</v>
      </c>
      <c r="W5571">
        <v>0.4</v>
      </c>
      <c r="X5571">
        <v>0.76</v>
      </c>
      <c r="Y5571">
        <v>2.4300000000000002</v>
      </c>
      <c r="Z5571">
        <v>0.23</v>
      </c>
      <c r="AA5571" s="5">
        <f t="shared" si="525"/>
        <v>2.4E-2</v>
      </c>
      <c r="AB5571" s="15" cm="1">
        <f t="array" ref="AB5571">_xlfn.SWITCH(U5571,"夏",122,"冬",90,"春",153,"秋",153,0)</f>
        <v>122</v>
      </c>
      <c r="AC5571" s="16">
        <f t="shared" si="526"/>
        <v>2.9279999999999999</v>
      </c>
      <c r="AD5571" s="5">
        <f>IFERROR(AA5571/D5571,0)</f>
        <v>3.0714102892244688E-4</v>
      </c>
      <c r="AE5571" s="15">
        <f t="shared" si="527"/>
        <v>0.33424657534246577</v>
      </c>
      <c r="AF5571" s="5">
        <f>IFERROR(AD5571*AE5571*48,0)</f>
        <v>4.9277201790954772E-3</v>
      </c>
    </row>
    <row r="5572" spans="1:32" x14ac:dyDescent="0.15">
      <c r="A5572" s="17">
        <v>45899</v>
      </c>
      <c r="B5572" s="1" t="s">
        <v>43</v>
      </c>
      <c r="C5572" s="1" t="s">
        <v>33</v>
      </c>
      <c r="D5572" s="6">
        <v>78.14</v>
      </c>
      <c r="E5572" s="6">
        <v>3.9</v>
      </c>
      <c r="F5572" s="18">
        <v>0.54166666666666696</v>
      </c>
      <c r="G5572" s="1">
        <v>27</v>
      </c>
      <c r="H5572" s="1">
        <v>69</v>
      </c>
      <c r="I5572" s="1">
        <v>27.5</v>
      </c>
      <c r="J5572" s="1">
        <v>0.13</v>
      </c>
      <c r="K5572" s="1">
        <v>655</v>
      </c>
      <c r="L5572" s="1">
        <v>920</v>
      </c>
      <c r="M5572" s="6">
        <f t="shared" si="524"/>
        <v>27.680377700743293</v>
      </c>
      <c r="N5572" s="19">
        <v>0.5</v>
      </c>
      <c r="O5572" s="11" cm="1">
        <f t="array" ref="O5572">ROUND(_xlfn.SWITCH(C5572,"建筑专教",IF(S5572&gt;0.1,1.38,1.28),"阶梯教室",IF(S5572&gt;0.1,1.15,1.05),"公共教室",IF(S5572&gt;0.1,1.22,1.12),IF(S5572&gt;0.1,1.2,1.1))+(MOD(ROW()*11,31)/31-0.5)*0.06,2)</f>
        <v>1.18</v>
      </c>
      <c r="P5572" s="12">
        <f t="shared" si="528"/>
        <v>0.2</v>
      </c>
      <c r="Q5572" s="13">
        <f t="shared" si="529"/>
        <v>0.32504237525598823</v>
      </c>
      <c r="R5572" s="1">
        <v>1.8</v>
      </c>
      <c r="S5572" s="1">
        <v>0.14000000000000001</v>
      </c>
      <c r="T5572" s="1">
        <v>2.8000000000000001E-2</v>
      </c>
      <c r="U5572" s="4" t="s">
        <v>60</v>
      </c>
      <c r="V5572">
        <v>0.42</v>
      </c>
      <c r="W5572">
        <v>0.4</v>
      </c>
      <c r="X5572">
        <v>0.76</v>
      </c>
      <c r="Y5572">
        <v>2.4300000000000002</v>
      </c>
      <c r="Z5572">
        <v>0.23</v>
      </c>
      <c r="AA5572" s="5">
        <f t="shared" si="525"/>
        <v>1.968</v>
      </c>
      <c r="AB5572" s="15" cm="1">
        <f t="array" ref="AB5572">_xlfn.SWITCH(U5572,"夏",122,"冬",90,"春",153,"秋",153,0)</f>
        <v>122</v>
      </c>
      <c r="AC5572" s="16">
        <f t="shared" si="526"/>
        <v>240.096</v>
      </c>
      <c r="AD5572" s="5">
        <f>IFERROR(AA5572/D5572,0)</f>
        <v>2.5185564371640646E-2</v>
      </c>
      <c r="AE5572" s="15">
        <f t="shared" si="527"/>
        <v>0.33424657534246577</v>
      </c>
      <c r="AF5572" s="5">
        <f>IFERROR(AD5572*AE5572*48,0)</f>
        <v>0.4040730546858291</v>
      </c>
    </row>
    <row r="5573" spans="1:32" x14ac:dyDescent="0.15">
      <c r="A5573" s="17">
        <v>45899</v>
      </c>
      <c r="B5573" s="1" t="s">
        <v>43</v>
      </c>
      <c r="C5573" s="1" t="s">
        <v>33</v>
      </c>
      <c r="D5573" s="6">
        <v>78.14</v>
      </c>
      <c r="E5573" s="6">
        <v>3.9</v>
      </c>
      <c r="F5573" s="18">
        <v>0.5625</v>
      </c>
      <c r="G5573" s="1">
        <v>27.2</v>
      </c>
      <c r="H5573" s="1">
        <v>67</v>
      </c>
      <c r="I5573" s="1">
        <v>27.7</v>
      </c>
      <c r="J5573" s="1">
        <v>0.15</v>
      </c>
      <c r="K5573" s="1">
        <v>738</v>
      </c>
      <c r="L5573" s="1">
        <v>990</v>
      </c>
      <c r="M5573" s="6">
        <f t="shared" si="524"/>
        <v>27.896142314394694</v>
      </c>
      <c r="N5573" s="19">
        <v>0.5</v>
      </c>
      <c r="O5573" s="11" cm="1">
        <f t="array" ref="O5573">ROUND(_xlfn.SWITCH(C5573,"建筑专教",IF(S5573&gt;0.1,1.38,1.28),"阶梯教室",IF(S5573&gt;0.1,1.15,1.05),"公共教室",IF(S5573&gt;0.1,1.22,1.12),IF(S5573&gt;0.1,1.2,1.1))+(MOD(ROW()*11,31)/31-0.5)*0.06,2)</f>
        <v>1.1000000000000001</v>
      </c>
      <c r="P5573" s="12">
        <f t="shared" si="528"/>
        <v>0.27</v>
      </c>
      <c r="Q5573" s="13">
        <f t="shared" si="529"/>
        <v>0.24806774696035361</v>
      </c>
      <c r="R5573" s="1">
        <v>2.2999999999999998</v>
      </c>
      <c r="S5573" s="1">
        <v>7.0000000000000007E-2</v>
      </c>
      <c r="T5573" s="1">
        <v>3.5000000000000003E-2</v>
      </c>
      <c r="U5573" s="4" t="s">
        <v>60</v>
      </c>
      <c r="V5573">
        <v>0.42</v>
      </c>
      <c r="W5573">
        <v>0.4</v>
      </c>
      <c r="X5573">
        <v>0.76</v>
      </c>
      <c r="Y5573">
        <v>2.4300000000000002</v>
      </c>
      <c r="Z5573">
        <v>0.23</v>
      </c>
      <c r="AA5573" s="5">
        <f t="shared" si="525"/>
        <v>2.4049999999999998</v>
      </c>
      <c r="AB5573" s="15" cm="1">
        <f t="array" ref="AB5573">_xlfn.SWITCH(U5573,"夏",122,"冬",90,"春",153,"秋",153,0)</f>
        <v>122</v>
      </c>
      <c r="AC5573" s="16">
        <f t="shared" si="526"/>
        <v>293.40999999999997</v>
      </c>
      <c r="AD5573" s="5">
        <f>IFERROR(AA5573/D5573,0)</f>
        <v>3.0778090606603529E-2</v>
      </c>
      <c r="AE5573" s="15">
        <f t="shared" si="527"/>
        <v>0.33424657534246577</v>
      </c>
      <c r="AF5573" s="5">
        <f>IFERROR(AD5573*AE5573*48,0)</f>
        <v>0.4937986262801925</v>
      </c>
    </row>
    <row r="5574" spans="1:32" x14ac:dyDescent="0.15">
      <c r="A5574" s="17">
        <v>45899</v>
      </c>
      <c r="B5574" s="1" t="s">
        <v>43</v>
      </c>
      <c r="C5574" s="1" t="s">
        <v>33</v>
      </c>
      <c r="D5574" s="6">
        <v>78.14</v>
      </c>
      <c r="E5574" s="6">
        <v>3.9</v>
      </c>
      <c r="F5574" s="18">
        <v>0.58333333333333304</v>
      </c>
      <c r="G5574" s="1">
        <v>27.4</v>
      </c>
      <c r="H5574" s="1">
        <v>65</v>
      </c>
      <c r="I5574" s="1">
        <v>27.9</v>
      </c>
      <c r="J5574" s="1">
        <v>0.17</v>
      </c>
      <c r="K5574" s="1">
        <v>795</v>
      </c>
      <c r="L5574" s="1">
        <v>1060</v>
      </c>
      <c r="M5574" s="6">
        <f t="shared" si="524"/>
        <v>28.111002778880845</v>
      </c>
      <c r="N5574" s="19">
        <v>0.5</v>
      </c>
      <c r="O5574" s="11" cm="1">
        <f t="array" ref="O5574">ROUND(_xlfn.SWITCH(C5574,"建筑专教",IF(S5574&gt;0.1,1.38,1.28),"阶梯教室",IF(S5574&gt;0.1,1.15,1.05),"公共教室",IF(S5574&gt;0.1,1.22,1.12),IF(S5574&gt;0.1,1.2,1.1))+(MOD(ROW()*11,31)/31-0.5)*0.06,2)</f>
        <v>1.1200000000000001</v>
      </c>
      <c r="P5574" s="12">
        <f t="shared" si="528"/>
        <v>0.32</v>
      </c>
      <c r="Q5574" s="13">
        <f t="shared" si="529"/>
        <v>0.35827792226304894</v>
      </c>
      <c r="R5574" s="1">
        <v>2.7</v>
      </c>
      <c r="S5574" s="1">
        <v>0.03</v>
      </c>
      <c r="T5574" s="1">
        <v>4.2000000000000003E-2</v>
      </c>
      <c r="U5574" s="4" t="s">
        <v>60</v>
      </c>
      <c r="V5574">
        <v>0.42</v>
      </c>
      <c r="W5574">
        <v>0.4</v>
      </c>
      <c r="X5574">
        <v>0.76</v>
      </c>
      <c r="Y5574">
        <v>2.4300000000000002</v>
      </c>
      <c r="Z5574">
        <v>0.23</v>
      </c>
      <c r="AA5574" s="5">
        <f t="shared" si="525"/>
        <v>2.7719999999999998</v>
      </c>
      <c r="AB5574" s="15" cm="1">
        <f t="array" ref="AB5574">_xlfn.SWITCH(U5574,"夏",122,"冬",90,"春",153,"秋",153,0)</f>
        <v>122</v>
      </c>
      <c r="AC5574" s="16">
        <f t="shared" si="526"/>
        <v>338.18399999999997</v>
      </c>
      <c r="AD5574" s="5">
        <f>IFERROR(AA5574/D5574,0)</f>
        <v>3.5474788840542615E-2</v>
      </c>
      <c r="AE5574" s="15">
        <f t="shared" si="527"/>
        <v>0.33424657534246577</v>
      </c>
      <c r="AF5574" s="5">
        <f>IFERROR(AD5574*AE5574*48,0)</f>
        <v>0.56915168068552757</v>
      </c>
    </row>
    <row r="5575" spans="1:32" x14ac:dyDescent="0.15">
      <c r="A5575" s="17">
        <v>45899</v>
      </c>
      <c r="B5575" s="1" t="s">
        <v>43</v>
      </c>
      <c r="C5575" s="1" t="s">
        <v>33</v>
      </c>
      <c r="D5575" s="6">
        <v>78.14</v>
      </c>
      <c r="E5575" s="6">
        <v>3.9</v>
      </c>
      <c r="F5575" s="18">
        <v>0.60416666666666696</v>
      </c>
      <c r="G5575" s="1">
        <v>27.2</v>
      </c>
      <c r="H5575" s="1">
        <v>63</v>
      </c>
      <c r="I5575" s="1">
        <v>27.7</v>
      </c>
      <c r="J5575" s="1">
        <v>0.15</v>
      </c>
      <c r="K5575" s="1">
        <v>742</v>
      </c>
      <c r="L5575" s="1">
        <v>1130</v>
      </c>
      <c r="M5575" s="6">
        <f t="shared" si="524"/>
        <v>27.896142314394694</v>
      </c>
      <c r="N5575" s="19">
        <v>0.5</v>
      </c>
      <c r="O5575" s="11" cm="1">
        <f t="array" ref="O5575">ROUND(_xlfn.SWITCH(C5575,"建筑专教",IF(S5575&gt;0.1,1.38,1.28),"阶梯教室",IF(S5575&gt;0.1,1.15,1.05),"公共教室",IF(S5575&gt;0.1,1.22,1.12),IF(S5575&gt;0.1,1.2,1.1))+(MOD(ROW()*11,31)/31-0.5)*0.06,2)</f>
        <v>1.08</v>
      </c>
      <c r="P5575" s="12">
        <f t="shared" si="528"/>
        <v>0.27</v>
      </c>
      <c r="Q5575" s="13">
        <f t="shared" si="529"/>
        <v>0.20780812958044056</v>
      </c>
      <c r="R5575" s="1">
        <v>2.4</v>
      </c>
      <c r="S5575" s="1">
        <v>0.01</v>
      </c>
      <c r="T5575" s="1">
        <v>3.5000000000000003E-2</v>
      </c>
      <c r="U5575" s="4" t="s">
        <v>60</v>
      </c>
      <c r="V5575">
        <v>0.42</v>
      </c>
      <c r="W5575">
        <v>0.4</v>
      </c>
      <c r="X5575">
        <v>0.76</v>
      </c>
      <c r="Y5575">
        <v>2.4300000000000002</v>
      </c>
      <c r="Z5575">
        <v>0.23</v>
      </c>
      <c r="AA5575" s="5">
        <f t="shared" si="525"/>
        <v>2.4449999999999998</v>
      </c>
      <c r="AB5575" s="15" cm="1">
        <f t="array" ref="AB5575">_xlfn.SWITCH(U5575,"夏",122,"冬",90,"春",153,"秋",153,0)</f>
        <v>122</v>
      </c>
      <c r="AC5575" s="16">
        <f t="shared" si="526"/>
        <v>298.28999999999996</v>
      </c>
      <c r="AD5575" s="5">
        <f>IFERROR(AA5575/D5575,0)</f>
        <v>3.1289992321474273E-2</v>
      </c>
      <c r="AE5575" s="15">
        <f t="shared" si="527"/>
        <v>0.33424657534246577</v>
      </c>
      <c r="AF5575" s="5">
        <f>IFERROR(AD5575*AE5575*48,0)</f>
        <v>0.50201149324535166</v>
      </c>
    </row>
    <row r="5576" spans="1:32" x14ac:dyDescent="0.15">
      <c r="A5576" s="17">
        <v>45899</v>
      </c>
      <c r="B5576" s="1" t="s">
        <v>43</v>
      </c>
      <c r="C5576" s="1" t="s">
        <v>33</v>
      </c>
      <c r="D5576" s="6">
        <v>78.14</v>
      </c>
      <c r="E5576" s="6">
        <v>3.9</v>
      </c>
      <c r="F5576" s="18">
        <v>0.625</v>
      </c>
      <c r="G5576" s="1">
        <v>27</v>
      </c>
      <c r="H5576" s="1">
        <v>63</v>
      </c>
      <c r="I5576" s="1">
        <v>27.5</v>
      </c>
      <c r="J5576" s="1">
        <v>0.13</v>
      </c>
      <c r="K5576" s="1">
        <v>562</v>
      </c>
      <c r="L5576" s="1">
        <v>1200</v>
      </c>
      <c r="M5576" s="6">
        <f t="shared" si="524"/>
        <v>27.680377700743293</v>
      </c>
      <c r="N5576" s="19">
        <v>0.5</v>
      </c>
      <c r="O5576" s="11" cm="1">
        <f t="array" ref="O5576">ROUND(_xlfn.SWITCH(C5576,"建筑专教",IF(S5576&gt;0.1,1.38,1.28),"阶梯教室",IF(S5576&gt;0.1,1.15,1.05),"公共教室",IF(S5576&gt;0.1,1.22,1.12),IF(S5576&gt;0.1,1.2,1.1))+(MOD(ROW()*11,31)/31-0.5)*0.06,2)</f>
        <v>1.1000000000000001</v>
      </c>
      <c r="P5576" s="12">
        <f t="shared" si="528"/>
        <v>0.13</v>
      </c>
      <c r="Q5576" s="13">
        <f t="shared" si="529"/>
        <v>0.17431528863547571</v>
      </c>
      <c r="R5576" s="1">
        <v>2.2000000000000002</v>
      </c>
      <c r="S5576" s="1">
        <v>0</v>
      </c>
      <c r="T5576" s="1">
        <v>8.0000000000000002E-3</v>
      </c>
      <c r="U5576" s="4" t="s">
        <v>60</v>
      </c>
      <c r="V5576">
        <v>0.42</v>
      </c>
      <c r="W5576">
        <v>0.4</v>
      </c>
      <c r="X5576">
        <v>0.76</v>
      </c>
      <c r="Y5576">
        <v>2.4300000000000002</v>
      </c>
      <c r="Z5576">
        <v>0.23</v>
      </c>
      <c r="AA5576" s="5">
        <f t="shared" si="525"/>
        <v>2.2080000000000002</v>
      </c>
      <c r="AB5576" s="15" cm="1">
        <f t="array" ref="AB5576">_xlfn.SWITCH(U5576,"夏",122,"冬",90,"春",153,"秋",153,0)</f>
        <v>122</v>
      </c>
      <c r="AC5576" s="16">
        <f t="shared" si="526"/>
        <v>269.37600000000003</v>
      </c>
      <c r="AD5576" s="5">
        <f>IFERROR(AA5576/D5576,0)</f>
        <v>2.8256974660865117E-2</v>
      </c>
      <c r="AE5576" s="15">
        <f t="shared" si="527"/>
        <v>0.33424657534246577</v>
      </c>
      <c r="AF5576" s="5">
        <f>IFERROR(AD5576*AE5576*48,0)</f>
        <v>0.45335025647678395</v>
      </c>
    </row>
    <row r="5577" spans="1:32" x14ac:dyDescent="0.15">
      <c r="A5577" s="17">
        <v>45899</v>
      </c>
      <c r="B5577" s="1" t="s">
        <v>43</v>
      </c>
      <c r="C5577" s="1" t="s">
        <v>33</v>
      </c>
      <c r="D5577" s="6">
        <v>78.14</v>
      </c>
      <c r="E5577" s="6">
        <v>3.9</v>
      </c>
      <c r="F5577" s="18">
        <v>0.64583333333333304</v>
      </c>
      <c r="G5577" s="1">
        <v>27.2</v>
      </c>
      <c r="H5577" s="1">
        <v>65</v>
      </c>
      <c r="I5577" s="1">
        <v>27.6</v>
      </c>
      <c r="J5577" s="1">
        <v>0.15</v>
      </c>
      <c r="K5577" s="1">
        <v>685</v>
      </c>
      <c r="L5577" s="1">
        <v>1270</v>
      </c>
      <c r="M5577" s="6">
        <f t="shared" si="524"/>
        <v>27.757100959762624</v>
      </c>
      <c r="N5577" s="19">
        <v>0.5</v>
      </c>
      <c r="O5577" s="11" cm="1">
        <f t="array" ref="O5577">ROUND(_xlfn.SWITCH(C5577,"建筑专教",IF(S5577&gt;0.1,1.38,1.28),"阶梯教室",IF(S5577&gt;0.1,1.15,1.05),"公共教室",IF(S5577&gt;0.1,1.22,1.12),IF(S5577&gt;0.1,1.2,1.1))+(MOD(ROW()*11,31)/31-0.5)*0.06,2)</f>
        <v>1.1299999999999999</v>
      </c>
      <c r="P5577" s="12">
        <f t="shared" si="528"/>
        <v>0.23</v>
      </c>
      <c r="Q5577" s="13">
        <f t="shared" si="529"/>
        <v>0.28287176589114416</v>
      </c>
      <c r="R5577" s="1">
        <v>2</v>
      </c>
      <c r="S5577" s="1">
        <v>0.08</v>
      </c>
      <c r="T5577" s="1">
        <v>3.2000000000000001E-2</v>
      </c>
      <c r="U5577" s="4" t="s">
        <v>60</v>
      </c>
      <c r="V5577">
        <v>0.42</v>
      </c>
      <c r="W5577">
        <v>0.4</v>
      </c>
      <c r="X5577">
        <v>0.76</v>
      </c>
      <c r="Y5577">
        <v>2.4300000000000002</v>
      </c>
      <c r="Z5577">
        <v>0.23</v>
      </c>
      <c r="AA5577" s="5">
        <f t="shared" si="525"/>
        <v>2.1120000000000001</v>
      </c>
      <c r="AB5577" s="15" cm="1">
        <f t="array" ref="AB5577">_xlfn.SWITCH(U5577,"夏",122,"冬",90,"春",153,"秋",153,0)</f>
        <v>122</v>
      </c>
      <c r="AC5577" s="16">
        <f t="shared" si="526"/>
        <v>257.66399999999999</v>
      </c>
      <c r="AD5577" s="5">
        <f>IFERROR(AA5577/D5577,0)</f>
        <v>2.7028410545175328E-2</v>
      </c>
      <c r="AE5577" s="15">
        <f t="shared" si="527"/>
        <v>0.33424657534246577</v>
      </c>
      <c r="AF5577" s="5">
        <f>IFERROR(AD5577*AE5577*48,0)</f>
        <v>0.43363937576040196</v>
      </c>
    </row>
    <row r="5578" spans="1:32" x14ac:dyDescent="0.15">
      <c r="A5578" s="17">
        <v>45899</v>
      </c>
      <c r="B5578" s="1" t="s">
        <v>43</v>
      </c>
      <c r="C5578" s="1" t="s">
        <v>33</v>
      </c>
      <c r="D5578" s="6">
        <v>78.14</v>
      </c>
      <c r="E5578" s="6">
        <v>3.9</v>
      </c>
      <c r="F5578" s="18">
        <v>0.66666666666666696</v>
      </c>
      <c r="G5578" s="1">
        <v>27.4</v>
      </c>
      <c r="H5578" s="1">
        <v>67</v>
      </c>
      <c r="I5578" s="1">
        <v>27.8</v>
      </c>
      <c r="J5578" s="1">
        <v>0.17</v>
      </c>
      <c r="K5578" s="1">
        <v>758</v>
      </c>
      <c r="L5578" s="1">
        <v>1340</v>
      </c>
      <c r="M5578" s="6">
        <f t="shared" si="524"/>
        <v>27.969005858547064</v>
      </c>
      <c r="N5578" s="19">
        <v>0.5</v>
      </c>
      <c r="O5578" s="11" cm="1">
        <f t="array" ref="O5578">ROUND(_xlfn.SWITCH(C5578,"建筑专教",IF(S5578&gt;0.1,1.38,1.28),"阶梯教室",IF(S5578&gt;0.1,1.15,1.05),"公共教室",IF(S5578&gt;0.1,1.22,1.12),IF(S5578&gt;0.1,1.2,1.1))+(MOD(ROW()*11,31)/31-0.5)*0.06,2)</f>
        <v>1.0900000000000001</v>
      </c>
      <c r="P5578" s="12">
        <f t="shared" si="528"/>
        <v>0.28999999999999998</v>
      </c>
      <c r="Q5578" s="13">
        <f t="shared" si="529"/>
        <v>0.27849437518488696</v>
      </c>
      <c r="R5578" s="1">
        <v>2.4</v>
      </c>
      <c r="S5578" s="1">
        <v>0.03</v>
      </c>
      <c r="T5578" s="1">
        <v>3.7999999999999999E-2</v>
      </c>
      <c r="U5578" s="4" t="s">
        <v>60</v>
      </c>
      <c r="V5578">
        <v>0.42</v>
      </c>
      <c r="W5578">
        <v>0.4</v>
      </c>
      <c r="X5578">
        <v>0.76</v>
      </c>
      <c r="Y5578">
        <v>2.4300000000000002</v>
      </c>
      <c r="Z5578">
        <v>0.23</v>
      </c>
      <c r="AA5578" s="5">
        <f t="shared" si="525"/>
        <v>2.4679999999999995</v>
      </c>
      <c r="AB5578" s="15" cm="1">
        <f t="array" ref="AB5578">_xlfn.SWITCH(U5578,"夏",122,"冬",90,"春",153,"秋",153,0)</f>
        <v>122</v>
      </c>
      <c r="AC5578" s="16">
        <f t="shared" si="526"/>
        <v>301.09599999999995</v>
      </c>
      <c r="AD5578" s="5">
        <f>IFERROR(AA5578/D5578,0)</f>
        <v>3.1584335807524948E-2</v>
      </c>
      <c r="AE5578" s="15">
        <f t="shared" si="527"/>
        <v>0.33424657534246577</v>
      </c>
      <c r="AF5578" s="5">
        <f>IFERROR(AD5578*AE5578*48,0)</f>
        <v>0.50673389175031813</v>
      </c>
    </row>
    <row r="5579" spans="1:32" x14ac:dyDescent="0.15">
      <c r="A5579" s="17">
        <v>45899</v>
      </c>
      <c r="B5579" s="1" t="s">
        <v>43</v>
      </c>
      <c r="C5579" s="1" t="s">
        <v>33</v>
      </c>
      <c r="D5579" s="6">
        <v>78.14</v>
      </c>
      <c r="E5579" s="6">
        <v>3.9</v>
      </c>
      <c r="F5579" s="18">
        <v>0.6875</v>
      </c>
      <c r="G5579" s="1">
        <v>27.6</v>
      </c>
      <c r="H5579" s="1">
        <v>69</v>
      </c>
      <c r="I5579" s="1">
        <v>28</v>
      </c>
      <c r="J5579" s="1">
        <v>0.15</v>
      </c>
      <c r="K5579" s="1">
        <v>702</v>
      </c>
      <c r="L5579" s="1">
        <v>1410</v>
      </c>
      <c r="M5579" s="6">
        <f t="shared" si="524"/>
        <v>28.156476436266075</v>
      </c>
      <c r="N5579" s="19">
        <v>0.5</v>
      </c>
      <c r="O5579" s="11" cm="1">
        <f t="array" ref="O5579">ROUND(_xlfn.SWITCH(C5579,"建筑专教",IF(S5579&gt;0.1,1.38,1.28),"阶梯教室",IF(S5579&gt;0.1,1.15,1.05),"公共教室",IF(S5579&gt;0.1,1.22,1.12),IF(S5579&gt;0.1,1.2,1.1))+(MOD(ROW()*11,31)/31-0.5)*0.06,2)</f>
        <v>1.1100000000000001</v>
      </c>
      <c r="P5579" s="12">
        <f t="shared" si="528"/>
        <v>0.24</v>
      </c>
      <c r="Q5579" s="13">
        <f t="shared" si="529"/>
        <v>0.384479685209418</v>
      </c>
      <c r="R5579" s="1">
        <v>2.1</v>
      </c>
      <c r="S5579" s="1">
        <v>0</v>
      </c>
      <c r="T5579" s="1">
        <v>3.2000000000000001E-2</v>
      </c>
      <c r="U5579" s="4" t="s">
        <v>60</v>
      </c>
      <c r="V5579">
        <v>0.42</v>
      </c>
      <c r="W5579">
        <v>0.4</v>
      </c>
      <c r="X5579">
        <v>0.76</v>
      </c>
      <c r="Y5579">
        <v>2.4300000000000002</v>
      </c>
      <c r="Z5579">
        <v>0.23</v>
      </c>
      <c r="AA5579" s="5">
        <f t="shared" si="525"/>
        <v>2.1320000000000001</v>
      </c>
      <c r="AB5579" s="15" cm="1">
        <f t="array" ref="AB5579">_xlfn.SWITCH(U5579,"夏",122,"冬",90,"春",153,"秋",153,0)</f>
        <v>122</v>
      </c>
      <c r="AC5579" s="16">
        <f t="shared" si="526"/>
        <v>260.10400000000004</v>
      </c>
      <c r="AD5579" s="5">
        <f>IFERROR(AA5579/D5579,0)</f>
        <v>2.7284361402610702E-2</v>
      </c>
      <c r="AE5579" s="15">
        <f t="shared" si="527"/>
        <v>0.33424657534246577</v>
      </c>
      <c r="AF5579" s="5">
        <f>IFERROR(AD5579*AE5579*48,0)</f>
        <v>0.43774580924298157</v>
      </c>
    </row>
    <row r="5580" spans="1:32" x14ac:dyDescent="0.15">
      <c r="A5580" s="17">
        <v>45899</v>
      </c>
      <c r="B5580" s="1" t="s">
        <v>43</v>
      </c>
      <c r="C5580" s="1" t="s">
        <v>33</v>
      </c>
      <c r="D5580" s="6">
        <v>78.14</v>
      </c>
      <c r="E5580" s="6">
        <v>3.9</v>
      </c>
      <c r="F5580" s="18">
        <v>0.70833333333333304</v>
      </c>
      <c r="G5580" s="1">
        <v>27.8</v>
      </c>
      <c r="H5580" s="1">
        <v>71</v>
      </c>
      <c r="I5580" s="1">
        <v>28.2</v>
      </c>
      <c r="J5580" s="1">
        <v>0.13</v>
      </c>
      <c r="K5580" s="1">
        <v>552</v>
      </c>
      <c r="L5580" s="1">
        <v>1480</v>
      </c>
      <c r="M5580" s="6">
        <f t="shared" si="524"/>
        <v>28.343325633010522</v>
      </c>
      <c r="N5580" s="19">
        <v>0.5</v>
      </c>
      <c r="O5580" s="11" cm="1">
        <f t="array" ref="O5580">ROUND(_xlfn.SWITCH(C5580,"建筑专教",IF(S5580&gt;0.1,1.38,1.28),"阶梯教室",IF(S5580&gt;0.1,1.15,1.05),"公共教室",IF(S5580&gt;0.1,1.22,1.12),IF(S5580&gt;0.1,1.2,1.1))+(MOD(ROW()*11,31)/31-0.5)*0.06,2)</f>
        <v>1.07</v>
      </c>
      <c r="P5580" s="12">
        <f t="shared" si="528"/>
        <v>0.12</v>
      </c>
      <c r="Q5580" s="13">
        <f t="shared" si="529"/>
        <v>0.37980543391940735</v>
      </c>
      <c r="R5580" s="1">
        <v>0</v>
      </c>
      <c r="S5580" s="1">
        <v>0</v>
      </c>
      <c r="T5580" s="1">
        <v>4.0000000000000001E-3</v>
      </c>
      <c r="U5580" s="4" t="s">
        <v>60</v>
      </c>
      <c r="V5580">
        <v>0.42</v>
      </c>
      <c r="W5580">
        <v>0.4</v>
      </c>
      <c r="X5580">
        <v>0.76</v>
      </c>
      <c r="Y5580">
        <v>2.4300000000000002</v>
      </c>
      <c r="Z5580">
        <v>0.23</v>
      </c>
      <c r="AA5580" s="5">
        <f t="shared" si="525"/>
        <v>4.0000000000000001E-3</v>
      </c>
      <c r="AB5580" s="15" cm="1">
        <f t="array" ref="AB5580">_xlfn.SWITCH(U5580,"夏",122,"冬",90,"春",153,"秋",153,0)</f>
        <v>122</v>
      </c>
      <c r="AC5580" s="16">
        <f t="shared" si="526"/>
        <v>0.48799999999999999</v>
      </c>
      <c r="AD5580" s="5">
        <f>IFERROR(AA5580/D5580,0)</f>
        <v>5.1190171487074482E-5</v>
      </c>
      <c r="AE5580" s="15">
        <f t="shared" si="527"/>
        <v>0.33424657534246577</v>
      </c>
      <c r="AF5580" s="5">
        <f>IFERROR(AD5580*AE5580*48,0)</f>
        <v>8.2128669651591272E-4</v>
      </c>
    </row>
    <row r="5581" spans="1:32" x14ac:dyDescent="0.15">
      <c r="A5581" s="17">
        <v>45899</v>
      </c>
      <c r="B5581" s="1" t="s">
        <v>43</v>
      </c>
      <c r="C5581" s="1" t="s">
        <v>33</v>
      </c>
      <c r="D5581" s="6">
        <v>78.14</v>
      </c>
      <c r="E5581" s="6">
        <v>3.9</v>
      </c>
      <c r="F5581" s="18">
        <v>0.72916666666666696</v>
      </c>
      <c r="G5581" s="1">
        <v>28</v>
      </c>
      <c r="H5581" s="1">
        <v>73</v>
      </c>
      <c r="I5581" s="1">
        <v>28.4</v>
      </c>
      <c r="J5581" s="1">
        <v>0.11</v>
      </c>
      <c r="K5581" s="1">
        <v>525</v>
      </c>
      <c r="L5581" s="1">
        <v>1550</v>
      </c>
      <c r="M5581" s="6">
        <f t="shared" si="524"/>
        <v>28.52940746448229</v>
      </c>
      <c r="N5581" s="19">
        <v>0.5</v>
      </c>
      <c r="O5581" s="11" cm="1">
        <f t="array" ref="O5581">ROUND(_xlfn.SWITCH(C5581,"建筑专教",IF(S5581&gt;0.1,1.38,1.28),"阶梯教室",IF(S5581&gt;0.1,1.15,1.05),"公共教室",IF(S5581&gt;0.1,1.22,1.12),IF(S5581&gt;0.1,1.2,1.1))+(MOD(ROW()*11,31)/31-0.5)*0.06,2)</f>
        <v>1.0900000000000001</v>
      </c>
      <c r="P5581" s="12">
        <f t="shared" si="528"/>
        <v>0.1</v>
      </c>
      <c r="Q5581" s="13">
        <f t="shared" si="529"/>
        <v>0.48509625649208754</v>
      </c>
      <c r="R5581" s="1">
        <v>0</v>
      </c>
      <c r="S5581" s="1">
        <v>0</v>
      </c>
      <c r="T5581" s="1">
        <v>3.5000000000000003E-2</v>
      </c>
      <c r="U5581" s="4" t="s">
        <v>60</v>
      </c>
      <c r="V5581">
        <v>0.42</v>
      </c>
      <c r="W5581">
        <v>0.4</v>
      </c>
      <c r="X5581">
        <v>0.76</v>
      </c>
      <c r="Y5581">
        <v>2.4300000000000002</v>
      </c>
      <c r="Z5581">
        <v>0.23</v>
      </c>
      <c r="AA5581" s="5">
        <f t="shared" si="525"/>
        <v>3.5000000000000003E-2</v>
      </c>
      <c r="AB5581" s="15" cm="1">
        <f t="array" ref="AB5581">_xlfn.SWITCH(U5581,"夏",122,"冬",90,"春",153,"秋",153,0)</f>
        <v>122</v>
      </c>
      <c r="AC5581" s="16">
        <f t="shared" si="526"/>
        <v>4.2700000000000005</v>
      </c>
      <c r="AD5581" s="5">
        <f>IFERROR(AA5581/D5581,0)</f>
        <v>4.4791400051190177E-4</v>
      </c>
      <c r="AE5581" s="15">
        <f t="shared" si="527"/>
        <v>0.33424657534246577</v>
      </c>
      <c r="AF5581" s="5">
        <f>IFERROR(AD5581*AE5581*48,0)</f>
        <v>7.1862585945142374E-3</v>
      </c>
    </row>
    <row r="5582" spans="1:32" x14ac:dyDescent="0.15">
      <c r="A5582" s="17">
        <v>45899</v>
      </c>
      <c r="B5582" s="1" t="s">
        <v>43</v>
      </c>
      <c r="C5582" s="1" t="s">
        <v>33</v>
      </c>
      <c r="D5582" s="6">
        <v>78.14</v>
      </c>
      <c r="E5582" s="6">
        <v>3.9</v>
      </c>
      <c r="F5582" s="18">
        <v>0.75</v>
      </c>
      <c r="G5582" s="1">
        <v>27.8</v>
      </c>
      <c r="H5582" s="1">
        <v>75</v>
      </c>
      <c r="I5582" s="1">
        <v>28.2</v>
      </c>
      <c r="J5582" s="1">
        <v>0.13</v>
      </c>
      <c r="K5582" s="1">
        <v>512</v>
      </c>
      <c r="L5582" s="1">
        <v>1620</v>
      </c>
      <c r="M5582" s="6">
        <f t="shared" ref="M5582:M5645" si="530">IFERROR(POWER((I5582+273.15)^4+133500000*POWER(J5582,0.6)*(I5582-G5582),0.25)-273.15,I5582)</f>
        <v>28.343325633010522</v>
      </c>
      <c r="N5582" s="19">
        <v>0.5</v>
      </c>
      <c r="O5582" s="11" cm="1">
        <f t="array" ref="O5582">ROUND(_xlfn.SWITCH(C5582,"建筑专教",IF(S5582&gt;0.1,1.38,1.28),"阶梯教室",IF(S5582&gt;0.1,1.15,1.05),"公共教室",IF(S5582&gt;0.1,1.22,1.12),IF(S5582&gt;0.1,1.2,1.1))+(MOD(ROW()*11,31)/31-0.5)*0.06,2)</f>
        <v>1.1100000000000001</v>
      </c>
      <c r="P5582" s="12">
        <f t="shared" si="528"/>
        <v>0.09</v>
      </c>
      <c r="Q5582" s="13">
        <f t="shared" si="529"/>
        <v>0.45188596608274711</v>
      </c>
      <c r="R5582" s="1">
        <v>0</v>
      </c>
      <c r="S5582" s="1">
        <v>0</v>
      </c>
      <c r="T5582" s="1">
        <v>2.5000000000000001E-2</v>
      </c>
      <c r="U5582" s="4" t="s">
        <v>60</v>
      </c>
      <c r="V5582">
        <v>0.42</v>
      </c>
      <c r="W5582">
        <v>0.4</v>
      </c>
      <c r="X5582">
        <v>0.76</v>
      </c>
      <c r="Y5582">
        <v>2.4300000000000002</v>
      </c>
      <c r="Z5582">
        <v>0.23</v>
      </c>
      <c r="AA5582" s="5">
        <f t="shared" si="525"/>
        <v>2.5000000000000001E-2</v>
      </c>
      <c r="AB5582" s="15" cm="1">
        <f t="array" ref="AB5582">_xlfn.SWITCH(U5582,"夏",122,"冬",90,"春",153,"秋",153,0)</f>
        <v>122</v>
      </c>
      <c r="AC5582" s="16">
        <f t="shared" si="526"/>
        <v>3.0500000000000003</v>
      </c>
      <c r="AD5582" s="5">
        <f>IFERROR(AA5582/D5582,0)</f>
        <v>3.1993857179421552E-4</v>
      </c>
      <c r="AE5582" s="15">
        <f t="shared" si="527"/>
        <v>0.33424657534246577</v>
      </c>
      <c r="AF5582" s="5">
        <f>IFERROR(AD5582*AE5582*48,0)</f>
        <v>5.1330418532244551E-3</v>
      </c>
    </row>
    <row r="5583" spans="1:32" x14ac:dyDescent="0.15">
      <c r="A5583" s="17">
        <v>45899</v>
      </c>
      <c r="B5583" s="1" t="s">
        <v>43</v>
      </c>
      <c r="C5583" s="1" t="s">
        <v>33</v>
      </c>
      <c r="D5583" s="6">
        <v>78.14</v>
      </c>
      <c r="E5583" s="6">
        <v>3.9</v>
      </c>
      <c r="F5583" s="18">
        <v>0.79166666666666696</v>
      </c>
      <c r="G5583" s="1">
        <v>27.4</v>
      </c>
      <c r="H5583" s="1">
        <v>77</v>
      </c>
      <c r="I5583" s="1">
        <v>27.8</v>
      </c>
      <c r="J5583" s="1">
        <v>0.15</v>
      </c>
      <c r="K5583" s="1">
        <v>485</v>
      </c>
      <c r="L5583" s="1">
        <v>1760</v>
      </c>
      <c r="M5583" s="6">
        <f t="shared" si="530"/>
        <v>27.956788283735534</v>
      </c>
      <c r="N5583" s="19">
        <v>0.5</v>
      </c>
      <c r="O5583" s="11" cm="1">
        <f t="array" ref="O5583">ROUND(_xlfn.SWITCH(C5583,"建筑专教",IF(S5583&gt;0.1,1.38,1.28),"阶梯教室",IF(S5583&gt;0.1,1.15,1.05),"公共教室",IF(S5583&gt;0.1,1.22,1.12),IF(S5583&gt;0.1,1.2,1.1))+(MOD(ROW()*11,31)/31-0.5)*0.06,2)</f>
        <v>1.07</v>
      </c>
      <c r="P5583" s="12">
        <f t="shared" si="528"/>
        <v>7.0000000000000007E-2</v>
      </c>
      <c r="Q5583" s="13">
        <f t="shared" si="529"/>
        <v>0.23651318742711827</v>
      </c>
      <c r="R5583" s="1">
        <v>0</v>
      </c>
      <c r="S5583" s="1">
        <v>0</v>
      </c>
      <c r="T5583" s="1">
        <v>3.2000000000000001E-2</v>
      </c>
      <c r="U5583" s="4" t="s">
        <v>60</v>
      </c>
      <c r="V5583">
        <v>0.42</v>
      </c>
      <c r="W5583">
        <v>0.4</v>
      </c>
      <c r="X5583">
        <v>0.76</v>
      </c>
      <c r="Y5583">
        <v>2.4300000000000002</v>
      </c>
      <c r="Z5583">
        <v>0.23</v>
      </c>
      <c r="AA5583" s="5">
        <f t="shared" si="525"/>
        <v>3.2000000000000001E-2</v>
      </c>
      <c r="AB5583" s="15" cm="1">
        <f t="array" ref="AB5583">_xlfn.SWITCH(U5583,"夏",122,"冬",90,"春",153,"秋",153,0)</f>
        <v>122</v>
      </c>
      <c r="AC5583" s="16">
        <f t="shared" si="526"/>
        <v>3.9039999999999999</v>
      </c>
      <c r="AD5583" s="5">
        <f>IFERROR(AA5583/D5583,0)</f>
        <v>4.0952137189659586E-4</v>
      </c>
      <c r="AE5583" s="15">
        <f t="shared" si="527"/>
        <v>0.33424657534246577</v>
      </c>
      <c r="AF5583" s="5">
        <f>IFERROR(AD5583*AE5583*48,0)</f>
        <v>6.5702935721273018E-3</v>
      </c>
    </row>
    <row r="5584" spans="1:32" x14ac:dyDescent="0.15">
      <c r="A5584" s="17">
        <v>45899</v>
      </c>
      <c r="B5584" s="1" t="s">
        <v>43</v>
      </c>
      <c r="C5584" s="1" t="s">
        <v>33</v>
      </c>
      <c r="D5584" s="6">
        <v>78.14</v>
      </c>
      <c r="E5584" s="6">
        <v>3.9</v>
      </c>
      <c r="F5584" s="18">
        <v>0.8125</v>
      </c>
      <c r="G5584" s="1">
        <v>27.2</v>
      </c>
      <c r="H5584" s="1">
        <v>75</v>
      </c>
      <c r="I5584" s="1">
        <v>27.6</v>
      </c>
      <c r="J5584" s="1">
        <v>0.13</v>
      </c>
      <c r="K5584" s="1">
        <v>472</v>
      </c>
      <c r="L5584" s="1">
        <v>1830</v>
      </c>
      <c r="M5584" s="6">
        <f t="shared" si="530"/>
        <v>27.744184332101554</v>
      </c>
      <c r="N5584" s="19">
        <v>0.5</v>
      </c>
      <c r="O5584" s="11" cm="1">
        <f t="array" ref="O5584">ROUND(_xlfn.SWITCH(C5584,"建筑专教",IF(S5584&gt;0.1,1.38,1.28),"阶梯教室",IF(S5584&gt;0.1,1.15,1.05),"公共教室",IF(S5584&gt;0.1,1.22,1.12),IF(S5584&gt;0.1,1.2,1.1))+(MOD(ROW()*11,31)/31-0.5)*0.06,2)</f>
        <v>1.1000000000000001</v>
      </c>
      <c r="P5584" s="12">
        <f t="shared" si="528"/>
        <v>0.06</v>
      </c>
      <c r="Q5584" s="13">
        <f t="shared" si="529"/>
        <v>0.22296134913231339</v>
      </c>
      <c r="R5584" s="1">
        <v>0</v>
      </c>
      <c r="S5584" s="1">
        <v>0</v>
      </c>
      <c r="T5584" s="1">
        <v>3.7999999999999999E-2</v>
      </c>
      <c r="U5584" s="4" t="s">
        <v>60</v>
      </c>
      <c r="V5584">
        <v>0.42</v>
      </c>
      <c r="W5584">
        <v>0.4</v>
      </c>
      <c r="X5584">
        <v>0.76</v>
      </c>
      <c r="Y5584">
        <v>2.4300000000000002</v>
      </c>
      <c r="Z5584">
        <v>0.23</v>
      </c>
      <c r="AA5584" s="5">
        <f t="shared" si="525"/>
        <v>3.7999999999999999E-2</v>
      </c>
      <c r="AB5584" s="15" cm="1">
        <f t="array" ref="AB5584">_xlfn.SWITCH(U5584,"夏",122,"冬",90,"春",153,"秋",153,0)</f>
        <v>122</v>
      </c>
      <c r="AC5584" s="16">
        <f t="shared" si="526"/>
        <v>4.6360000000000001</v>
      </c>
      <c r="AD5584" s="5">
        <f>IFERROR(AA5584/D5584,0)</f>
        <v>4.8630662912720757E-4</v>
      </c>
      <c r="AE5584" s="15">
        <f t="shared" si="527"/>
        <v>0.33424657534246577</v>
      </c>
      <c r="AF5584" s="5">
        <f>IFERROR(AD5584*AE5584*48,0)</f>
        <v>7.8022236169011713E-3</v>
      </c>
    </row>
    <row r="5585" spans="1:32" x14ac:dyDescent="0.15">
      <c r="A5585" s="17">
        <v>45899</v>
      </c>
      <c r="B5585" s="1" t="s">
        <v>43</v>
      </c>
      <c r="C5585" s="1" t="s">
        <v>33</v>
      </c>
      <c r="D5585" s="6">
        <v>78.14</v>
      </c>
      <c r="E5585" s="6">
        <v>3.9</v>
      </c>
      <c r="F5585" s="18">
        <v>0.83333333333333304</v>
      </c>
      <c r="G5585" s="1">
        <v>27</v>
      </c>
      <c r="H5585" s="1">
        <v>73</v>
      </c>
      <c r="I5585" s="1">
        <v>27.4</v>
      </c>
      <c r="J5585" s="1">
        <v>0.13</v>
      </c>
      <c r="K5585" s="1">
        <v>458</v>
      </c>
      <c r="L5585" s="1">
        <v>1900</v>
      </c>
      <c r="M5585" s="6">
        <f t="shared" si="530"/>
        <v>27.544472088045779</v>
      </c>
      <c r="N5585" s="19">
        <v>0.5</v>
      </c>
      <c r="O5585" s="11" cm="1">
        <f t="array" ref="O5585">ROUND(_xlfn.SWITCH(C5585,"建筑专教",IF(S5585&gt;0.1,1.38,1.28),"阶梯教室",IF(S5585&gt;0.1,1.15,1.05),"公共教室",IF(S5585&gt;0.1,1.22,1.12),IF(S5585&gt;0.1,1.2,1.1))+(MOD(ROW()*11,31)/31-0.5)*0.06,2)</f>
        <v>1.1200000000000001</v>
      </c>
      <c r="P5585" s="12">
        <f t="shared" si="528"/>
        <v>0.05</v>
      </c>
      <c r="Q5585" s="13">
        <f t="shared" si="529"/>
        <v>0.19248078100986368</v>
      </c>
      <c r="R5585" s="1">
        <v>0</v>
      </c>
      <c r="S5585" s="1">
        <v>0</v>
      </c>
      <c r="T5585" s="1">
        <v>2.8000000000000001E-2</v>
      </c>
      <c r="U5585" s="4" t="s">
        <v>60</v>
      </c>
      <c r="V5585">
        <v>0.42</v>
      </c>
      <c r="W5585">
        <v>0.4</v>
      </c>
      <c r="X5585">
        <v>0.76</v>
      </c>
      <c r="Y5585">
        <v>2.4300000000000002</v>
      </c>
      <c r="Z5585">
        <v>0.23</v>
      </c>
      <c r="AA5585" s="5">
        <f t="shared" si="525"/>
        <v>2.8000000000000001E-2</v>
      </c>
      <c r="AB5585" s="15" cm="1">
        <f t="array" ref="AB5585">_xlfn.SWITCH(U5585,"夏",122,"冬",90,"春",153,"秋",153,0)</f>
        <v>122</v>
      </c>
      <c r="AC5585" s="16">
        <f t="shared" si="526"/>
        <v>3.4159999999999999</v>
      </c>
      <c r="AD5585" s="5">
        <f>IFERROR(AA5585/D5585,0)</f>
        <v>3.5833120040952137E-4</v>
      </c>
      <c r="AE5585" s="15">
        <f t="shared" si="527"/>
        <v>0.33424657534246577</v>
      </c>
      <c r="AF5585" s="5">
        <f>IFERROR(AD5585*AE5585*48,0)</f>
        <v>5.7490068756113899E-3</v>
      </c>
    </row>
    <row r="5586" spans="1:32" x14ac:dyDescent="0.15">
      <c r="A5586" s="17">
        <v>45899</v>
      </c>
      <c r="B5586" s="1" t="s">
        <v>43</v>
      </c>
      <c r="C5586" s="1" t="s">
        <v>33</v>
      </c>
      <c r="D5586" s="6">
        <v>78.14</v>
      </c>
      <c r="E5586" s="6">
        <v>3.9</v>
      </c>
      <c r="F5586" s="18">
        <v>0.85416666666666696</v>
      </c>
      <c r="G5586" s="1">
        <v>26.8</v>
      </c>
      <c r="H5586" s="1">
        <v>71</v>
      </c>
      <c r="I5586" s="1">
        <v>27.2</v>
      </c>
      <c r="J5586" s="1">
        <v>0.15</v>
      </c>
      <c r="K5586" s="1">
        <v>445</v>
      </c>
      <c r="L5586" s="1">
        <v>1970</v>
      </c>
      <c r="M5586" s="6">
        <f t="shared" si="530"/>
        <v>27.35772880850169</v>
      </c>
      <c r="N5586" s="19">
        <v>0.5</v>
      </c>
      <c r="O5586" s="11" cm="1">
        <f t="array" ref="O5586">ROUND(_xlfn.SWITCH(C5586,"建筑专教",IF(S5586&gt;0.1,1.38,1.28),"阶梯教室",IF(S5586&gt;0.1,1.15,1.05),"公共教室",IF(S5586&gt;0.1,1.22,1.12),IF(S5586&gt;0.1,1.2,1.1))+(MOD(ROW()*11,31)/31-0.5)*0.06,2)</f>
        <v>1.08</v>
      </c>
      <c r="P5586" s="12">
        <f t="shared" si="528"/>
        <v>0.04</v>
      </c>
      <c r="Q5586" s="13">
        <f t="shared" si="529"/>
        <v>3.8816637277717524E-2</v>
      </c>
      <c r="R5586" s="1">
        <v>0</v>
      </c>
      <c r="S5586" s="1">
        <v>0</v>
      </c>
      <c r="T5586" s="1">
        <v>4.0000000000000001E-3</v>
      </c>
      <c r="U5586" s="4" t="s">
        <v>60</v>
      </c>
      <c r="V5586">
        <v>0.42</v>
      </c>
      <c r="W5586">
        <v>0.4</v>
      </c>
      <c r="X5586">
        <v>0.76</v>
      </c>
      <c r="Y5586">
        <v>2.4300000000000002</v>
      </c>
      <c r="Z5586">
        <v>0.23</v>
      </c>
      <c r="AA5586" s="5">
        <f t="shared" si="525"/>
        <v>4.0000000000000001E-3</v>
      </c>
      <c r="AB5586" s="15" cm="1">
        <f t="array" ref="AB5586">_xlfn.SWITCH(U5586,"夏",122,"冬",90,"春",153,"秋",153,0)</f>
        <v>122</v>
      </c>
      <c r="AC5586" s="16">
        <f t="shared" si="526"/>
        <v>0.48799999999999999</v>
      </c>
      <c r="AD5586" s="5">
        <f>IFERROR(AA5586/D5586,0)</f>
        <v>5.1190171487074482E-5</v>
      </c>
      <c r="AE5586" s="15">
        <f t="shared" si="527"/>
        <v>0.33424657534246577</v>
      </c>
      <c r="AF5586" s="5">
        <f>IFERROR(AD5586*AE5586*48,0)</f>
        <v>8.2128669651591272E-4</v>
      </c>
    </row>
    <row r="5587" spans="1:32" x14ac:dyDescent="0.15">
      <c r="A5587" s="17">
        <v>45899</v>
      </c>
      <c r="B5587" s="1" t="s">
        <v>43</v>
      </c>
      <c r="C5587" s="1" t="s">
        <v>33</v>
      </c>
      <c r="D5587" s="6">
        <v>78.14</v>
      </c>
      <c r="E5587" s="6">
        <v>3.9</v>
      </c>
      <c r="F5587" s="18">
        <v>0.875</v>
      </c>
      <c r="G5587" s="1">
        <v>26.6</v>
      </c>
      <c r="H5587" s="1">
        <v>69</v>
      </c>
      <c r="I5587" s="1">
        <v>27</v>
      </c>
      <c r="J5587" s="1">
        <v>0.15</v>
      </c>
      <c r="K5587" s="1">
        <v>432</v>
      </c>
      <c r="L5587" s="1">
        <v>2040</v>
      </c>
      <c r="M5587" s="6">
        <f t="shared" si="530"/>
        <v>27.158043986748055</v>
      </c>
      <c r="N5587" s="19">
        <v>0.5</v>
      </c>
      <c r="O5587" s="11" cm="1">
        <f t="array" ref="O5587">ROUND(_xlfn.SWITCH(C5587,"建筑专教",IF(S5587&gt;0.1,1.38,1.28),"阶梯教室",IF(S5587&gt;0.1,1.15,1.05),"公共教室",IF(S5587&gt;0.1,1.22,1.12),IF(S5587&gt;0.1,1.2,1.1))+(MOD(ROW()*11,31)/31-0.5)*0.06,2)</f>
        <v>1.1000000000000001</v>
      </c>
      <c r="P5587" s="12">
        <f t="shared" si="528"/>
        <v>0.03</v>
      </c>
      <c r="Q5587" s="13">
        <f t="shared" si="529"/>
        <v>1.1211304385509296E-2</v>
      </c>
      <c r="R5587" s="1">
        <v>0</v>
      </c>
      <c r="S5587" s="1">
        <v>0</v>
      </c>
      <c r="T5587" s="1">
        <v>4.0000000000000001E-3</v>
      </c>
      <c r="U5587" s="4" t="s">
        <v>60</v>
      </c>
      <c r="V5587">
        <v>0.42</v>
      </c>
      <c r="W5587">
        <v>0.4</v>
      </c>
      <c r="X5587">
        <v>0.76</v>
      </c>
      <c r="Y5587">
        <v>2.4300000000000002</v>
      </c>
      <c r="Z5587">
        <v>0.23</v>
      </c>
      <c r="AA5587" s="5">
        <f t="shared" si="525"/>
        <v>4.0000000000000001E-3</v>
      </c>
      <c r="AB5587" s="15" cm="1">
        <f t="array" ref="AB5587">_xlfn.SWITCH(U5587,"夏",122,"冬",90,"春",153,"秋",153,0)</f>
        <v>122</v>
      </c>
      <c r="AC5587" s="16">
        <f t="shared" si="526"/>
        <v>0.48799999999999999</v>
      </c>
      <c r="AD5587" s="5">
        <f>IFERROR(AA5587/D5587,0)</f>
        <v>5.1190171487074482E-5</v>
      </c>
      <c r="AE5587" s="15">
        <f t="shared" si="527"/>
        <v>0.33424657534246577</v>
      </c>
      <c r="AF5587" s="5">
        <f>IFERROR(AD5587*AE5587*48,0)</f>
        <v>8.2128669651591272E-4</v>
      </c>
    </row>
    <row r="5588" spans="1:32" x14ac:dyDescent="0.15">
      <c r="A5588" s="17">
        <v>45899</v>
      </c>
      <c r="B5588" s="1" t="s">
        <v>43</v>
      </c>
      <c r="C5588" s="1" t="s">
        <v>33</v>
      </c>
      <c r="D5588" s="6">
        <v>78.14</v>
      </c>
      <c r="E5588" s="6">
        <v>3.9</v>
      </c>
      <c r="F5588" s="18">
        <v>0.89583333333333304</v>
      </c>
      <c r="G5588" s="1">
        <v>26.4</v>
      </c>
      <c r="H5588" s="1">
        <v>67</v>
      </c>
      <c r="I5588" s="1">
        <v>26.8</v>
      </c>
      <c r="J5588" s="1">
        <v>0.13</v>
      </c>
      <c r="K5588" s="1">
        <v>418</v>
      </c>
      <c r="L5588" s="1">
        <v>2110</v>
      </c>
      <c r="M5588" s="6">
        <f t="shared" si="530"/>
        <v>26.945339960120975</v>
      </c>
      <c r="N5588" s="19">
        <v>0.5</v>
      </c>
      <c r="O5588" s="11" cm="1">
        <f t="array" ref="O5588">ROUND(_xlfn.SWITCH(C5588,"建筑专教",IF(S5588&gt;0.1,1.38,1.28),"阶梯教室",IF(S5588&gt;0.1,1.15,1.05),"公共教室",IF(S5588&gt;0.1,1.22,1.12),IF(S5588&gt;0.1,1.2,1.1))+(MOD(ROW()*11,31)/31-0.5)*0.06,2)</f>
        <v>1.1200000000000001</v>
      </c>
      <c r="P5588" s="12">
        <f t="shared" si="528"/>
        <v>0.01</v>
      </c>
      <c r="Q5588" s="13">
        <f t="shared" si="529"/>
        <v>-1.7523132521106332E-2</v>
      </c>
      <c r="R5588" s="1">
        <v>0</v>
      </c>
      <c r="S5588" s="1">
        <v>0</v>
      </c>
      <c r="T5588" s="1">
        <v>2.5000000000000001E-2</v>
      </c>
      <c r="U5588" s="4" t="s">
        <v>60</v>
      </c>
      <c r="V5588">
        <v>0.42</v>
      </c>
      <c r="W5588">
        <v>0.4</v>
      </c>
      <c r="X5588">
        <v>0.76</v>
      </c>
      <c r="Y5588">
        <v>2.4300000000000002</v>
      </c>
      <c r="Z5588">
        <v>0.23</v>
      </c>
      <c r="AA5588" s="5">
        <f t="shared" si="525"/>
        <v>2.5000000000000001E-2</v>
      </c>
      <c r="AB5588" s="15" cm="1">
        <f t="array" ref="AB5588">_xlfn.SWITCH(U5588,"夏",122,"冬",90,"春",153,"秋",153,0)</f>
        <v>122</v>
      </c>
      <c r="AC5588" s="16">
        <f t="shared" si="526"/>
        <v>3.0500000000000003</v>
      </c>
      <c r="AD5588" s="5">
        <f>IFERROR(AA5588/D5588,0)</f>
        <v>3.1993857179421552E-4</v>
      </c>
      <c r="AE5588" s="15">
        <f t="shared" si="527"/>
        <v>0.33424657534246577</v>
      </c>
      <c r="AF5588" s="5">
        <f>IFERROR(AD5588*AE5588*48,0)</f>
        <v>5.1330418532244551E-3</v>
      </c>
    </row>
    <row r="5589" spans="1:32" x14ac:dyDescent="0.15">
      <c r="A5589" s="17">
        <v>45899</v>
      </c>
      <c r="B5589" s="1" t="s">
        <v>43</v>
      </c>
      <c r="C5589" s="1" t="s">
        <v>33</v>
      </c>
      <c r="D5589" s="6">
        <v>78.14</v>
      </c>
      <c r="E5589" s="6">
        <v>3.9</v>
      </c>
      <c r="F5589" s="18">
        <v>0.91666666666666696</v>
      </c>
      <c r="G5589" s="1">
        <v>26.2</v>
      </c>
      <c r="H5589" s="1">
        <v>65</v>
      </c>
      <c r="I5589" s="1">
        <v>26.6</v>
      </c>
      <c r="J5589" s="1">
        <v>0.11</v>
      </c>
      <c r="K5589" s="1">
        <v>405</v>
      </c>
      <c r="L5589" s="1">
        <v>2180</v>
      </c>
      <c r="M5589" s="6">
        <f t="shared" si="530"/>
        <v>26.731750714864347</v>
      </c>
      <c r="N5589" s="19">
        <v>0.5</v>
      </c>
      <c r="O5589" s="11" cm="1">
        <f t="array" ref="O5589">ROUND(_xlfn.SWITCH(C5589,"建筑专教",IF(S5589&gt;0.1,1.38,1.28),"阶梯教室",IF(S5589&gt;0.1,1.15,1.05),"公共教室",IF(S5589&gt;0.1,1.22,1.12),IF(S5589&gt;0.1,1.2,1.1))+(MOD(ROW()*11,31)/31-0.5)*0.06,2)</f>
        <v>1.08</v>
      </c>
      <c r="P5589" s="12">
        <f t="shared" si="528"/>
        <v>0</v>
      </c>
      <c r="Q5589" s="13">
        <f t="shared" si="529"/>
        <v>-0.18591771045371885</v>
      </c>
      <c r="R5589" s="1">
        <v>0</v>
      </c>
      <c r="S5589" s="1">
        <v>0</v>
      </c>
      <c r="T5589" s="1">
        <v>3.2000000000000001E-2</v>
      </c>
      <c r="U5589" s="4" t="s">
        <v>60</v>
      </c>
      <c r="V5589">
        <v>0.42</v>
      </c>
      <c r="W5589">
        <v>0.4</v>
      </c>
      <c r="X5589">
        <v>0.76</v>
      </c>
      <c r="Y5589">
        <v>2.4300000000000002</v>
      </c>
      <c r="Z5589">
        <v>0.23</v>
      </c>
      <c r="AA5589" s="5">
        <f t="shared" si="525"/>
        <v>3.2000000000000001E-2</v>
      </c>
      <c r="AB5589" s="15" cm="1">
        <f t="array" ref="AB5589">_xlfn.SWITCH(U5589,"夏",122,"冬",90,"春",153,"秋",153,0)</f>
        <v>122</v>
      </c>
      <c r="AC5589" s="16">
        <f t="shared" si="526"/>
        <v>3.9039999999999999</v>
      </c>
      <c r="AD5589" s="5">
        <f>IFERROR(AA5589/D5589,0)</f>
        <v>4.0952137189659586E-4</v>
      </c>
      <c r="AE5589" s="15">
        <f t="shared" si="527"/>
        <v>0.33424657534246577</v>
      </c>
      <c r="AF5589" s="5">
        <f>IFERROR(AD5589*AE5589*48,0)</f>
        <v>6.5702935721273018E-3</v>
      </c>
    </row>
    <row r="5590" spans="1:32" x14ac:dyDescent="0.15">
      <c r="A5590" s="17">
        <v>45899</v>
      </c>
      <c r="B5590" s="1" t="s">
        <v>44</v>
      </c>
      <c r="C5590" s="1" t="s">
        <v>33</v>
      </c>
      <c r="D5590" s="6">
        <v>78.14</v>
      </c>
      <c r="E5590" s="6">
        <v>3.9</v>
      </c>
      <c r="F5590" s="18">
        <v>0.33333333333333298</v>
      </c>
      <c r="G5590" s="1">
        <v>22.9</v>
      </c>
      <c r="H5590" s="1">
        <v>68</v>
      </c>
      <c r="I5590" s="1">
        <v>23.4</v>
      </c>
      <c r="J5590" s="1">
        <v>0.11</v>
      </c>
      <c r="K5590" s="1">
        <v>408</v>
      </c>
      <c r="L5590" s="1">
        <v>200</v>
      </c>
      <c r="M5590" s="6">
        <f t="shared" si="530"/>
        <v>23.570043322634149</v>
      </c>
      <c r="N5590" s="19">
        <v>0.5</v>
      </c>
      <c r="O5590" s="11" cm="1">
        <f t="array" ref="O5590">ROUND(_xlfn.SWITCH(C5590,"建筑专教",IF(S5590&gt;0.1,1.38,1.28),"阶梯教室",IF(S5590&gt;0.1,1.15,1.05),"公共教室",IF(S5590&gt;0.1,1.22,1.12),IF(S5590&gt;0.1,1.2,1.1))+(MOD(ROW()*11,31)/31-0.5)*0.06,2)</f>
        <v>1.2</v>
      </c>
      <c r="P5590" s="12">
        <f t="shared" si="528"/>
        <v>0.01</v>
      </c>
      <c r="Q5590" s="13">
        <f t="shared" si="529"/>
        <v>-1.0005253436725206</v>
      </c>
      <c r="R5590" s="1">
        <v>0</v>
      </c>
      <c r="S5590" s="1">
        <v>0.14000000000000001</v>
      </c>
      <c r="T5590" s="1">
        <v>3.5000000000000003E-2</v>
      </c>
      <c r="U5590" s="4" t="s">
        <v>60</v>
      </c>
      <c r="V5590">
        <v>0.42</v>
      </c>
      <c r="W5590">
        <v>0.4</v>
      </c>
      <c r="X5590">
        <v>0.76</v>
      </c>
      <c r="Y5590">
        <v>2.4300000000000002</v>
      </c>
      <c r="Z5590">
        <v>0.23</v>
      </c>
      <c r="AA5590" s="5">
        <f t="shared" si="525"/>
        <v>0.17500000000000002</v>
      </c>
      <c r="AB5590" s="15" cm="1">
        <f t="array" ref="AB5590">_xlfn.SWITCH(U5590,"夏",122,"冬",90,"春",153,"秋",153,0)</f>
        <v>122</v>
      </c>
      <c r="AC5590" s="16">
        <f t="shared" si="526"/>
        <v>21.35</v>
      </c>
      <c r="AD5590" s="5">
        <f>IFERROR(AA5590/D5590,0)</f>
        <v>2.2395700025595088E-3</v>
      </c>
      <c r="AE5590" s="15">
        <f t="shared" si="527"/>
        <v>0.33424657534246577</v>
      </c>
      <c r="AF5590" s="5">
        <f>IFERROR(AD5590*AE5590*48,0)</f>
        <v>3.5931292972571187E-2</v>
      </c>
    </row>
    <row r="5591" spans="1:32" x14ac:dyDescent="0.15">
      <c r="A5591" s="17">
        <v>45899</v>
      </c>
      <c r="B5591" s="1" t="s">
        <v>44</v>
      </c>
      <c r="C5591" s="1" t="s">
        <v>33</v>
      </c>
      <c r="D5591" s="6">
        <v>78.14</v>
      </c>
      <c r="E5591" s="6">
        <v>3.9</v>
      </c>
      <c r="F5591" s="18">
        <v>0.35416666666666702</v>
      </c>
      <c r="G5591" s="1">
        <v>23.5</v>
      </c>
      <c r="H5591" s="1">
        <v>66</v>
      </c>
      <c r="I5591" s="1">
        <v>24</v>
      </c>
      <c r="J5591" s="1">
        <v>0.14000000000000001</v>
      </c>
      <c r="K5591" s="1">
        <v>525</v>
      </c>
      <c r="L5591" s="1">
        <v>270</v>
      </c>
      <c r="M5591" s="6">
        <f t="shared" si="530"/>
        <v>24.195304726398035</v>
      </c>
      <c r="N5591" s="19">
        <v>0.5</v>
      </c>
      <c r="O5591" s="11" cm="1">
        <f t="array" ref="O5591">ROUND(_xlfn.SWITCH(C5591,"建筑专教",IF(S5591&gt;0.1,1.38,1.28),"阶梯教室",IF(S5591&gt;0.1,1.15,1.05),"公共教室",IF(S5591&gt;0.1,1.22,1.12),IF(S5591&gt;0.1,1.2,1.1))+(MOD(ROW()*11,31)/31-0.5)*0.06,2)</f>
        <v>1.22</v>
      </c>
      <c r="P5591" s="12">
        <f t="shared" si="528"/>
        <v>0.1</v>
      </c>
      <c r="Q5591" s="13">
        <f t="shared" si="529"/>
        <v>-0.73822380516829256</v>
      </c>
      <c r="R5591" s="1">
        <v>1.4</v>
      </c>
      <c r="S5591" s="1">
        <v>0.25</v>
      </c>
      <c r="T5591" s="1">
        <v>3.5000000000000003E-2</v>
      </c>
      <c r="U5591" s="4" t="s">
        <v>60</v>
      </c>
      <c r="V5591">
        <v>0.42</v>
      </c>
      <c r="W5591">
        <v>0.4</v>
      </c>
      <c r="X5591">
        <v>0.76</v>
      </c>
      <c r="Y5591">
        <v>2.4300000000000002</v>
      </c>
      <c r="Z5591">
        <v>0.23</v>
      </c>
      <c r="AA5591" s="5">
        <f t="shared" si="525"/>
        <v>1.6849999999999998</v>
      </c>
      <c r="AB5591" s="15" cm="1">
        <f t="array" ref="AB5591">_xlfn.SWITCH(U5591,"夏",122,"冬",90,"春",153,"秋",153,0)</f>
        <v>122</v>
      </c>
      <c r="AC5591" s="16">
        <f t="shared" si="526"/>
        <v>205.57</v>
      </c>
      <c r="AD5591" s="5">
        <f>IFERROR(AA5591/D5591,0)</f>
        <v>2.1563859738930123E-2</v>
      </c>
      <c r="AE5591" s="15">
        <f t="shared" si="527"/>
        <v>0.33424657534246577</v>
      </c>
      <c r="AF5591" s="5">
        <f>IFERROR(AD5591*AE5591*48,0)</f>
        <v>0.34596702090732823</v>
      </c>
    </row>
    <row r="5592" spans="1:32" x14ac:dyDescent="0.15">
      <c r="A5592" s="17">
        <v>45899</v>
      </c>
      <c r="B5592" s="1" t="s">
        <v>44</v>
      </c>
      <c r="C5592" s="1" t="s">
        <v>33</v>
      </c>
      <c r="D5592" s="6">
        <v>78.14</v>
      </c>
      <c r="E5592" s="6">
        <v>3.9</v>
      </c>
      <c r="F5592" s="18">
        <v>0.375</v>
      </c>
      <c r="G5592" s="1">
        <v>24</v>
      </c>
      <c r="H5592" s="1">
        <v>64</v>
      </c>
      <c r="I5592" s="1">
        <v>24.5</v>
      </c>
      <c r="J5592" s="1">
        <v>0.16</v>
      </c>
      <c r="K5592" s="1">
        <v>685</v>
      </c>
      <c r="L5592" s="1">
        <v>340</v>
      </c>
      <c r="M5592" s="6">
        <f t="shared" si="530"/>
        <v>24.710515896659729</v>
      </c>
      <c r="N5592" s="19">
        <v>0.5</v>
      </c>
      <c r="O5592" s="11" cm="1">
        <f t="array" ref="O5592">ROUND(_xlfn.SWITCH(C5592,"建筑专教",IF(S5592&gt;0.1,1.38,1.28),"阶梯教室",IF(S5592&gt;0.1,1.15,1.05),"公共教室",IF(S5592&gt;0.1,1.22,1.12),IF(S5592&gt;0.1,1.2,1.1))+(MOD(ROW()*11,31)/31-0.5)*0.06,2)</f>
        <v>1.19</v>
      </c>
      <c r="P5592" s="12">
        <f t="shared" si="528"/>
        <v>0.23</v>
      </c>
      <c r="Q5592" s="13">
        <f t="shared" si="529"/>
        <v>-0.64915546629890253</v>
      </c>
      <c r="R5592" s="1">
        <v>2</v>
      </c>
      <c r="S5592" s="1">
        <v>0.18</v>
      </c>
      <c r="T5592" s="1">
        <v>2.5000000000000001E-2</v>
      </c>
      <c r="U5592" s="4" t="s">
        <v>60</v>
      </c>
      <c r="V5592">
        <v>0.42</v>
      </c>
      <c r="W5592">
        <v>0.4</v>
      </c>
      <c r="X5592">
        <v>0.76</v>
      </c>
      <c r="Y5592">
        <v>2.4300000000000002</v>
      </c>
      <c r="Z5592">
        <v>0.23</v>
      </c>
      <c r="AA5592" s="5">
        <f t="shared" si="525"/>
        <v>2.2050000000000001</v>
      </c>
      <c r="AB5592" s="15" cm="1">
        <f t="array" ref="AB5592">_xlfn.SWITCH(U5592,"夏",122,"冬",90,"春",153,"秋",153,0)</f>
        <v>122</v>
      </c>
      <c r="AC5592" s="16">
        <f t="shared" si="526"/>
        <v>269.01</v>
      </c>
      <c r="AD5592" s="5">
        <f>IFERROR(AA5592/D5592,0)</f>
        <v>2.8218582032249809E-2</v>
      </c>
      <c r="AE5592" s="15">
        <f t="shared" si="527"/>
        <v>0.33424657534246577</v>
      </c>
      <c r="AF5592" s="5">
        <f>IFERROR(AD5592*AE5592*48,0)</f>
        <v>0.45273429145439698</v>
      </c>
    </row>
    <row r="5593" spans="1:32" x14ac:dyDescent="0.15">
      <c r="A5593" s="17">
        <v>45899</v>
      </c>
      <c r="B5593" s="1" t="s">
        <v>44</v>
      </c>
      <c r="C5593" s="1" t="s">
        <v>33</v>
      </c>
      <c r="D5593" s="6">
        <v>78.14</v>
      </c>
      <c r="E5593" s="6">
        <v>3.9</v>
      </c>
      <c r="F5593" s="18">
        <v>0.39583333333333298</v>
      </c>
      <c r="G5593" s="1">
        <v>24.4</v>
      </c>
      <c r="H5593" s="1">
        <v>62</v>
      </c>
      <c r="I5593" s="1">
        <v>24.9</v>
      </c>
      <c r="J5593" s="1">
        <v>0.14000000000000001</v>
      </c>
      <c r="K5593" s="1">
        <v>758</v>
      </c>
      <c r="L5593" s="1">
        <v>410</v>
      </c>
      <c r="M5593" s="6">
        <f t="shared" si="530"/>
        <v>25.093543112672421</v>
      </c>
      <c r="N5593" s="19">
        <v>0.5</v>
      </c>
      <c r="O5593" s="11" cm="1">
        <f t="array" ref="O5593">ROUND(_xlfn.SWITCH(C5593,"建筑专教",IF(S5593&gt;0.1,1.38,1.28),"阶梯教室",IF(S5593&gt;0.1,1.15,1.05),"公共教室",IF(S5593&gt;0.1,1.22,1.12),IF(S5593&gt;0.1,1.2,1.1))+(MOD(ROW()*11,31)/31-0.5)*0.06,2)</f>
        <v>1.21</v>
      </c>
      <c r="P5593" s="12">
        <f t="shared" si="528"/>
        <v>0.28999999999999998</v>
      </c>
      <c r="Q5593" s="13">
        <f t="shared" si="529"/>
        <v>-0.46618551035749833</v>
      </c>
      <c r="R5593" s="1">
        <v>2.4</v>
      </c>
      <c r="S5593" s="1">
        <v>0.12</v>
      </c>
      <c r="T5593" s="1">
        <v>1.2E-2</v>
      </c>
      <c r="U5593" s="4" t="s">
        <v>60</v>
      </c>
      <c r="V5593">
        <v>0.42</v>
      </c>
      <c r="W5593">
        <v>0.4</v>
      </c>
      <c r="X5593">
        <v>0.76</v>
      </c>
      <c r="Y5593">
        <v>2.4300000000000002</v>
      </c>
      <c r="Z5593">
        <v>0.23</v>
      </c>
      <c r="AA5593" s="5">
        <f t="shared" si="525"/>
        <v>2.532</v>
      </c>
      <c r="AB5593" s="15" cm="1">
        <f t="array" ref="AB5593">_xlfn.SWITCH(U5593,"夏",122,"冬",90,"春",153,"秋",153,0)</f>
        <v>122</v>
      </c>
      <c r="AC5593" s="16">
        <f t="shared" si="526"/>
        <v>308.904</v>
      </c>
      <c r="AD5593" s="5">
        <f>IFERROR(AA5593/D5593,0)</f>
        <v>3.2403378551318147E-2</v>
      </c>
      <c r="AE5593" s="15">
        <f t="shared" si="527"/>
        <v>0.33424657534246577</v>
      </c>
      <c r="AF5593" s="5">
        <f>IFERROR(AD5593*AE5593*48,0)</f>
        <v>0.51987447889457283</v>
      </c>
    </row>
    <row r="5594" spans="1:32" x14ac:dyDescent="0.15">
      <c r="A5594" s="17">
        <v>45899</v>
      </c>
      <c r="B5594" s="1" t="s">
        <v>44</v>
      </c>
      <c r="C5594" s="1" t="s">
        <v>33</v>
      </c>
      <c r="D5594" s="6">
        <v>78.14</v>
      </c>
      <c r="E5594" s="6">
        <v>3.9</v>
      </c>
      <c r="F5594" s="18">
        <v>0.41666666666666702</v>
      </c>
      <c r="G5594" s="1">
        <v>24.6</v>
      </c>
      <c r="H5594" s="1">
        <v>62</v>
      </c>
      <c r="I5594" s="1">
        <v>25.1</v>
      </c>
      <c r="J5594" s="1">
        <v>0.12</v>
      </c>
      <c r="K5594" s="1">
        <v>582</v>
      </c>
      <c r="L5594" s="1">
        <v>480</v>
      </c>
      <c r="M5594" s="6">
        <f t="shared" si="530"/>
        <v>25.2761059523217</v>
      </c>
      <c r="N5594" s="19">
        <v>0.5</v>
      </c>
      <c r="O5594" s="11" cm="1">
        <f t="array" ref="O5594">ROUND(_xlfn.SWITCH(C5594,"建筑专教",IF(S5594&gt;0.1,1.38,1.28),"阶梯教室",IF(S5594&gt;0.1,1.15,1.05),"公共教室",IF(S5594&gt;0.1,1.22,1.12),IF(S5594&gt;0.1,1.2,1.1))+(MOD(ROW()*11,31)/31-0.5)*0.06,2)</f>
        <v>1.1299999999999999</v>
      </c>
      <c r="P5594" s="12">
        <f t="shared" si="528"/>
        <v>0.15</v>
      </c>
      <c r="Q5594" s="13">
        <f t="shared" si="529"/>
        <v>-0.61068556186629452</v>
      </c>
      <c r="R5594" s="1">
        <v>0</v>
      </c>
      <c r="S5594" s="1">
        <v>0.08</v>
      </c>
      <c r="T5594" s="1">
        <v>2.8000000000000001E-2</v>
      </c>
      <c r="U5594" s="4" t="s">
        <v>60</v>
      </c>
      <c r="V5594">
        <v>0.42</v>
      </c>
      <c r="W5594">
        <v>0.4</v>
      </c>
      <c r="X5594">
        <v>0.76</v>
      </c>
      <c r="Y5594">
        <v>2.4300000000000002</v>
      </c>
      <c r="Z5594">
        <v>0.23</v>
      </c>
      <c r="AA5594" s="5">
        <f t="shared" si="525"/>
        <v>0.108</v>
      </c>
      <c r="AB5594" s="15" cm="1">
        <f t="array" ref="AB5594">_xlfn.SWITCH(U5594,"夏",122,"冬",90,"春",153,"秋",153,0)</f>
        <v>122</v>
      </c>
      <c r="AC5594" s="16">
        <f t="shared" si="526"/>
        <v>13.176</v>
      </c>
      <c r="AD5594" s="5">
        <f>IFERROR(AA5594/D5594,0)</f>
        <v>1.3821346301510109E-3</v>
      </c>
      <c r="AE5594" s="15">
        <f t="shared" si="527"/>
        <v>0.33424657534246577</v>
      </c>
      <c r="AF5594" s="5">
        <f>IFERROR(AD5594*AE5594*48,0)</f>
        <v>2.2174740805929648E-2</v>
      </c>
    </row>
    <row r="5595" spans="1:32" x14ac:dyDescent="0.15">
      <c r="A5595" s="17">
        <v>45899</v>
      </c>
      <c r="B5595" s="1" t="s">
        <v>44</v>
      </c>
      <c r="C5595" s="1" t="s">
        <v>33</v>
      </c>
      <c r="D5595" s="6">
        <v>78.14</v>
      </c>
      <c r="E5595" s="6">
        <v>3.9</v>
      </c>
      <c r="F5595" s="18">
        <v>0.4375</v>
      </c>
      <c r="G5595" s="1">
        <v>25</v>
      </c>
      <c r="H5595" s="1">
        <v>64</v>
      </c>
      <c r="I5595" s="1">
        <v>25.5</v>
      </c>
      <c r="J5595" s="1">
        <v>0.14000000000000001</v>
      </c>
      <c r="K5595" s="1">
        <v>695</v>
      </c>
      <c r="L5595" s="1">
        <v>550</v>
      </c>
      <c r="M5595" s="6">
        <f t="shared" si="530"/>
        <v>25.692380446431343</v>
      </c>
      <c r="N5595" s="19">
        <v>0.5</v>
      </c>
      <c r="O5595" s="11" cm="1">
        <f t="array" ref="O5595">ROUND(_xlfn.SWITCH(C5595,"建筑专教",IF(S5595&gt;0.1,1.38,1.28),"阶梯教室",IF(S5595&gt;0.1,1.15,1.05),"公共教室",IF(S5595&gt;0.1,1.22,1.12),IF(S5595&gt;0.1,1.2,1.1))+(MOD(ROW()*11,31)/31-0.5)*0.06,2)</f>
        <v>1.0900000000000001</v>
      </c>
      <c r="P5595" s="12">
        <f t="shared" si="528"/>
        <v>0.24</v>
      </c>
      <c r="Q5595" s="13">
        <f t="shared" si="529"/>
        <v>-0.57665362216493588</v>
      </c>
      <c r="R5595" s="1">
        <v>2.1</v>
      </c>
      <c r="S5595" s="1">
        <v>0.1</v>
      </c>
      <c r="T5595" s="1">
        <v>3.5000000000000003E-2</v>
      </c>
      <c r="U5595" s="4" t="s">
        <v>60</v>
      </c>
      <c r="V5595">
        <v>0.42</v>
      </c>
      <c r="W5595">
        <v>0.4</v>
      </c>
      <c r="X5595">
        <v>0.76</v>
      </c>
      <c r="Y5595">
        <v>2.4300000000000002</v>
      </c>
      <c r="Z5595">
        <v>0.23</v>
      </c>
      <c r="AA5595" s="5">
        <f t="shared" si="525"/>
        <v>2.2350000000000003</v>
      </c>
      <c r="AB5595" s="15" cm="1">
        <f t="array" ref="AB5595">_xlfn.SWITCH(U5595,"夏",122,"冬",90,"春",153,"秋",153,0)</f>
        <v>122</v>
      </c>
      <c r="AC5595" s="16">
        <f t="shared" si="526"/>
        <v>272.67</v>
      </c>
      <c r="AD5595" s="5">
        <f>IFERROR(AA5595/D5595,0)</f>
        <v>2.8602508318402872E-2</v>
      </c>
      <c r="AE5595" s="15">
        <f t="shared" si="527"/>
        <v>0.33424657534246577</v>
      </c>
      <c r="AF5595" s="5">
        <f>IFERROR(AD5595*AE5595*48,0)</f>
        <v>0.45889394167826636</v>
      </c>
    </row>
    <row r="5596" spans="1:32" x14ac:dyDescent="0.15">
      <c r="A5596" s="17">
        <v>45899</v>
      </c>
      <c r="B5596" s="1" t="s">
        <v>44</v>
      </c>
      <c r="C5596" s="1" t="s">
        <v>33</v>
      </c>
      <c r="D5596" s="6">
        <v>78.14</v>
      </c>
      <c r="E5596" s="6">
        <v>3.9</v>
      </c>
      <c r="F5596" s="18">
        <v>0.45833333333333298</v>
      </c>
      <c r="G5596" s="1">
        <v>25.3</v>
      </c>
      <c r="H5596" s="1">
        <v>66</v>
      </c>
      <c r="I5596" s="1">
        <v>25.8</v>
      </c>
      <c r="J5596" s="1">
        <v>0.16</v>
      </c>
      <c r="K5596" s="1">
        <v>768</v>
      </c>
      <c r="L5596" s="1">
        <v>620</v>
      </c>
      <c r="M5596" s="6">
        <f t="shared" si="530"/>
        <v>26.007785308038308</v>
      </c>
      <c r="N5596" s="19">
        <v>0.5</v>
      </c>
      <c r="O5596" s="11" cm="1">
        <f t="array" ref="O5596">ROUND(_xlfn.SWITCH(C5596,"建筑专教",IF(S5596&gt;0.1,1.38,1.28),"阶梯教室",IF(S5596&gt;0.1,1.15,1.05),"公共教室",IF(S5596&gt;0.1,1.22,1.12),IF(S5596&gt;0.1,1.2,1.1))+(MOD(ROW()*11,31)/31-0.5)*0.06,2)</f>
        <v>1.1100000000000001</v>
      </c>
      <c r="P5596" s="12">
        <f t="shared" si="528"/>
        <v>0.28999999999999998</v>
      </c>
      <c r="Q5596" s="13">
        <f t="shared" si="529"/>
        <v>-0.40840200455246944</v>
      </c>
      <c r="R5596" s="1">
        <v>2.5</v>
      </c>
      <c r="S5596" s="1">
        <v>0.05</v>
      </c>
      <c r="T5596" s="1">
        <v>3.5000000000000003E-2</v>
      </c>
      <c r="U5596" s="4" t="s">
        <v>60</v>
      </c>
      <c r="V5596">
        <v>0.42</v>
      </c>
      <c r="W5596">
        <v>0.4</v>
      </c>
      <c r="X5596">
        <v>0.76</v>
      </c>
      <c r="Y5596">
        <v>2.4300000000000002</v>
      </c>
      <c r="Z5596">
        <v>0.23</v>
      </c>
      <c r="AA5596" s="5">
        <f t="shared" si="525"/>
        <v>2.585</v>
      </c>
      <c r="AB5596" s="15" cm="1">
        <f t="array" ref="AB5596">_xlfn.SWITCH(U5596,"夏",122,"冬",90,"春",153,"秋",153,0)</f>
        <v>122</v>
      </c>
      <c r="AC5596" s="16">
        <f t="shared" si="526"/>
        <v>315.37</v>
      </c>
      <c r="AD5596" s="5">
        <f>IFERROR(AA5596/D5596,0)</f>
        <v>3.3081648323521881E-2</v>
      </c>
      <c r="AE5596" s="15">
        <f t="shared" si="527"/>
        <v>0.33424657534246577</v>
      </c>
      <c r="AF5596" s="5">
        <f>IFERROR(AD5596*AE5596*48,0)</f>
        <v>0.53075652762340864</v>
      </c>
    </row>
    <row r="5597" spans="1:32" x14ac:dyDescent="0.15">
      <c r="A5597" s="17">
        <v>45899</v>
      </c>
      <c r="B5597" s="1" t="s">
        <v>44</v>
      </c>
      <c r="C5597" s="1" t="s">
        <v>33</v>
      </c>
      <c r="D5597" s="6">
        <v>78.14</v>
      </c>
      <c r="E5597" s="6">
        <v>3.9</v>
      </c>
      <c r="F5597" s="18">
        <v>0.47916666666666702</v>
      </c>
      <c r="G5597" s="1">
        <v>25.5</v>
      </c>
      <c r="H5597" s="1">
        <v>68</v>
      </c>
      <c r="I5597" s="1">
        <v>26</v>
      </c>
      <c r="J5597" s="1">
        <v>0.14000000000000001</v>
      </c>
      <c r="K5597" s="1">
        <v>712</v>
      </c>
      <c r="L5597" s="1">
        <v>690</v>
      </c>
      <c r="M5597" s="6">
        <f t="shared" si="530"/>
        <v>26.191418654605059</v>
      </c>
      <c r="N5597" s="19">
        <v>0.5</v>
      </c>
      <c r="O5597" s="11" cm="1">
        <f t="array" ref="O5597">ROUND(_xlfn.SWITCH(C5597,"建筑专教",IF(S5597&gt;0.1,1.38,1.28),"阶梯教室",IF(S5597&gt;0.1,1.15,1.05),"公共教室",IF(S5597&gt;0.1,1.22,1.12),IF(S5597&gt;0.1,1.2,1.1))+(MOD(ROW()*11,31)/31-0.5)*0.06,2)</f>
        <v>1.07</v>
      </c>
      <c r="P5597" s="12">
        <f t="shared" si="528"/>
        <v>0.25</v>
      </c>
      <c r="Q5597" s="13">
        <f t="shared" si="529"/>
        <v>-0.44677359417758761</v>
      </c>
      <c r="R5597" s="1">
        <v>2.2000000000000002</v>
      </c>
      <c r="S5597" s="1">
        <v>0.02</v>
      </c>
      <c r="T5597" s="1">
        <v>2.5000000000000001E-2</v>
      </c>
      <c r="U5597" s="4" t="s">
        <v>60</v>
      </c>
      <c r="V5597">
        <v>0.42</v>
      </c>
      <c r="W5597">
        <v>0.4</v>
      </c>
      <c r="X5597">
        <v>0.76</v>
      </c>
      <c r="Y5597">
        <v>2.4300000000000002</v>
      </c>
      <c r="Z5597">
        <v>0.23</v>
      </c>
      <c r="AA5597" s="5">
        <f t="shared" si="525"/>
        <v>2.2450000000000001</v>
      </c>
      <c r="AB5597" s="15" cm="1">
        <f t="array" ref="AB5597">_xlfn.SWITCH(U5597,"夏",122,"冬",90,"春",153,"秋",153,0)</f>
        <v>122</v>
      </c>
      <c r="AC5597" s="16">
        <f t="shared" si="526"/>
        <v>273.89</v>
      </c>
      <c r="AD5597" s="5">
        <f>IFERROR(AA5597/D5597,0)</f>
        <v>2.8730483747120554E-2</v>
      </c>
      <c r="AE5597" s="15">
        <f t="shared" si="527"/>
        <v>0.33424657534246577</v>
      </c>
      <c r="AF5597" s="5">
        <f>IFERROR(AD5597*AE5597*48,0)</f>
        <v>0.46094715841955608</v>
      </c>
    </row>
    <row r="5598" spans="1:32" x14ac:dyDescent="0.15">
      <c r="A5598" s="17">
        <v>45899</v>
      </c>
      <c r="B5598" s="1" t="s">
        <v>44</v>
      </c>
      <c r="C5598" s="1" t="s">
        <v>33</v>
      </c>
      <c r="D5598" s="6">
        <v>78.14</v>
      </c>
      <c r="E5598" s="6">
        <v>3.9</v>
      </c>
      <c r="F5598" s="18">
        <v>0.5</v>
      </c>
      <c r="G5598" s="1">
        <v>25.7</v>
      </c>
      <c r="H5598" s="1">
        <v>70</v>
      </c>
      <c r="I5598" s="1">
        <v>26.2</v>
      </c>
      <c r="J5598" s="1">
        <v>0.12</v>
      </c>
      <c r="K5598" s="1">
        <v>552</v>
      </c>
      <c r="L5598" s="1">
        <v>760</v>
      </c>
      <c r="M5598" s="6">
        <f t="shared" si="530"/>
        <v>26.374173958423569</v>
      </c>
      <c r="N5598" s="19">
        <v>0.5</v>
      </c>
      <c r="O5598" s="11" cm="1">
        <f t="array" ref="O5598">ROUND(_xlfn.SWITCH(C5598,"建筑专教",IF(S5598&gt;0.1,1.38,1.28),"阶梯教室",IF(S5598&gt;0.1,1.15,1.05),"公共教室",IF(S5598&gt;0.1,1.22,1.12),IF(S5598&gt;0.1,1.2,1.1))+(MOD(ROW()*11,31)/31-0.5)*0.06,2)</f>
        <v>1.0900000000000001</v>
      </c>
      <c r="P5598" s="12">
        <f t="shared" si="528"/>
        <v>0.12</v>
      </c>
      <c r="Q5598" s="13">
        <f t="shared" si="529"/>
        <v>-0.32071264826505902</v>
      </c>
      <c r="R5598" s="1">
        <v>0</v>
      </c>
      <c r="S5598" s="1">
        <v>0.01</v>
      </c>
      <c r="T5598" s="1">
        <v>3.0000000000000001E-3</v>
      </c>
      <c r="U5598" s="4" t="s">
        <v>60</v>
      </c>
      <c r="V5598">
        <v>0.42</v>
      </c>
      <c r="W5598">
        <v>0.4</v>
      </c>
      <c r="X5598">
        <v>0.76</v>
      </c>
      <c r="Y5598">
        <v>2.4300000000000002</v>
      </c>
      <c r="Z5598">
        <v>0.23</v>
      </c>
      <c r="AA5598" s="5">
        <f t="shared" si="525"/>
        <v>1.3000000000000001E-2</v>
      </c>
      <c r="AB5598" s="15" cm="1">
        <f t="array" ref="AB5598">_xlfn.SWITCH(U5598,"夏",122,"冬",90,"春",153,"秋",153,0)</f>
        <v>122</v>
      </c>
      <c r="AC5598" s="16">
        <f t="shared" si="526"/>
        <v>1.5860000000000001</v>
      </c>
      <c r="AD5598" s="5">
        <f>IFERROR(AA5598/D5598,0)</f>
        <v>1.6636805733299208E-4</v>
      </c>
      <c r="AE5598" s="15">
        <f t="shared" si="527"/>
        <v>0.33424657534246577</v>
      </c>
      <c r="AF5598" s="5">
        <f>IFERROR(AD5598*AE5598*48,0)</f>
        <v>2.669181763676717E-3</v>
      </c>
    </row>
    <row r="5599" spans="1:32" x14ac:dyDescent="0.15">
      <c r="A5599" s="17">
        <v>45899</v>
      </c>
      <c r="B5599" s="1" t="s">
        <v>44</v>
      </c>
      <c r="C5599" s="1" t="s">
        <v>33</v>
      </c>
      <c r="D5599" s="6">
        <v>78.14</v>
      </c>
      <c r="E5599" s="6">
        <v>3.9</v>
      </c>
      <c r="F5599" s="18">
        <v>0.52083333333333304</v>
      </c>
      <c r="G5599" s="1">
        <v>25.9</v>
      </c>
      <c r="H5599" s="1">
        <v>72</v>
      </c>
      <c r="I5599" s="1">
        <v>26.4</v>
      </c>
      <c r="J5599" s="1">
        <v>0.1</v>
      </c>
      <c r="K5599" s="1">
        <v>525</v>
      </c>
      <c r="L5599" s="1">
        <v>830</v>
      </c>
      <c r="M5599" s="6">
        <f t="shared" si="530"/>
        <v>26.555827620111245</v>
      </c>
      <c r="N5599" s="19">
        <v>0.5</v>
      </c>
      <c r="O5599" s="11" cm="1">
        <f t="array" ref="O5599">ROUND(_xlfn.SWITCH(C5599,"建筑专教",IF(S5599&gt;0.1,1.38,1.28),"阶梯教室",IF(S5599&gt;0.1,1.15,1.05),"公共教室",IF(S5599&gt;0.1,1.22,1.12),IF(S5599&gt;0.1,1.2,1.1))+(MOD(ROW()*11,31)/31-0.5)*0.06,2)</f>
        <v>1.1100000000000001</v>
      </c>
      <c r="P5599" s="12">
        <f t="shared" si="528"/>
        <v>0.1</v>
      </c>
      <c r="Q5599" s="13">
        <f t="shared" si="529"/>
        <v>-0.20050279585078978</v>
      </c>
      <c r="R5599" s="1">
        <v>0</v>
      </c>
      <c r="S5599" s="1">
        <v>0.01</v>
      </c>
      <c r="T5599" s="1">
        <v>3.0000000000000001E-3</v>
      </c>
      <c r="U5599" s="4" t="s">
        <v>60</v>
      </c>
      <c r="V5599">
        <v>0.42</v>
      </c>
      <c r="W5599">
        <v>0.4</v>
      </c>
      <c r="X5599">
        <v>0.76</v>
      </c>
      <c r="Y5599">
        <v>2.4300000000000002</v>
      </c>
      <c r="Z5599">
        <v>0.23</v>
      </c>
      <c r="AA5599" s="5">
        <f t="shared" si="525"/>
        <v>1.3000000000000001E-2</v>
      </c>
      <c r="AB5599" s="15" cm="1">
        <f t="array" ref="AB5599">_xlfn.SWITCH(U5599,"夏",122,"冬",90,"春",153,"秋",153,0)</f>
        <v>122</v>
      </c>
      <c r="AC5599" s="16">
        <f t="shared" si="526"/>
        <v>1.5860000000000001</v>
      </c>
      <c r="AD5599" s="5">
        <f>IFERROR(AA5599/D5599,0)</f>
        <v>1.6636805733299208E-4</v>
      </c>
      <c r="AE5599" s="15">
        <f t="shared" si="527"/>
        <v>0.33424657534246577</v>
      </c>
      <c r="AF5599" s="5">
        <f>IFERROR(AD5599*AE5599*48,0)</f>
        <v>2.669181763676717E-3</v>
      </c>
    </row>
    <row r="5600" spans="1:32" x14ac:dyDescent="0.15">
      <c r="A5600" s="17">
        <v>45899</v>
      </c>
      <c r="B5600" s="1" t="s">
        <v>44</v>
      </c>
      <c r="C5600" s="1" t="s">
        <v>33</v>
      </c>
      <c r="D5600" s="6">
        <v>78.14</v>
      </c>
      <c r="E5600" s="6">
        <v>3.9</v>
      </c>
      <c r="F5600" s="18">
        <v>0.54166666666666696</v>
      </c>
      <c r="G5600" s="1">
        <v>26.1</v>
      </c>
      <c r="H5600" s="1">
        <v>72</v>
      </c>
      <c r="I5600" s="1">
        <v>26.6</v>
      </c>
      <c r="J5600" s="1">
        <v>0.12</v>
      </c>
      <c r="K5600" s="1">
        <v>645</v>
      </c>
      <c r="L5600" s="1">
        <v>900</v>
      </c>
      <c r="M5600" s="6">
        <f t="shared" si="530"/>
        <v>26.773478417361844</v>
      </c>
      <c r="N5600" s="19">
        <v>0.5</v>
      </c>
      <c r="O5600" s="11" cm="1">
        <f t="array" ref="O5600">ROUND(_xlfn.SWITCH(C5600,"建筑专教",IF(S5600&gt;0.1,1.38,1.28),"阶梯教室",IF(S5600&gt;0.1,1.15,1.05),"公共教室",IF(S5600&gt;0.1,1.22,1.12),IF(S5600&gt;0.1,1.2,1.1))+(MOD(ROW()*11,31)/31-0.5)*0.06,2)</f>
        <v>1.08</v>
      </c>
      <c r="P5600" s="12">
        <f t="shared" si="528"/>
        <v>0.2</v>
      </c>
      <c r="Q5600" s="13">
        <f t="shared" si="529"/>
        <v>-0.19895701418705261</v>
      </c>
      <c r="R5600" s="1">
        <v>1.7</v>
      </c>
      <c r="S5600" s="1">
        <v>0.1</v>
      </c>
      <c r="T5600" s="1">
        <v>2.1999999999999999E-2</v>
      </c>
      <c r="U5600" s="4" t="s">
        <v>60</v>
      </c>
      <c r="V5600">
        <v>0.42</v>
      </c>
      <c r="W5600">
        <v>0.4</v>
      </c>
      <c r="X5600">
        <v>0.76</v>
      </c>
      <c r="Y5600">
        <v>2.4300000000000002</v>
      </c>
      <c r="Z5600">
        <v>0.23</v>
      </c>
      <c r="AA5600" s="5">
        <f t="shared" si="525"/>
        <v>1.8220000000000001</v>
      </c>
      <c r="AB5600" s="15" cm="1">
        <f t="array" ref="AB5600">_xlfn.SWITCH(U5600,"夏",122,"冬",90,"春",153,"秋",153,0)</f>
        <v>122</v>
      </c>
      <c r="AC5600" s="16">
        <f t="shared" si="526"/>
        <v>222.28400000000002</v>
      </c>
      <c r="AD5600" s="5">
        <f>IFERROR(AA5600/D5600,0)</f>
        <v>2.3317123112362427E-2</v>
      </c>
      <c r="AE5600" s="15">
        <f t="shared" si="527"/>
        <v>0.33424657534246577</v>
      </c>
      <c r="AF5600" s="5">
        <f>IFERROR(AD5600*AE5600*48,0)</f>
        <v>0.37409609026299828</v>
      </c>
    </row>
    <row r="5601" spans="1:32" x14ac:dyDescent="0.15">
      <c r="A5601" s="17">
        <v>45899</v>
      </c>
      <c r="B5601" s="1" t="s">
        <v>44</v>
      </c>
      <c r="C5601" s="1" t="s">
        <v>33</v>
      </c>
      <c r="D5601" s="6">
        <v>78.14</v>
      </c>
      <c r="E5601" s="6">
        <v>3.9</v>
      </c>
      <c r="F5601" s="18">
        <v>0.5625</v>
      </c>
      <c r="G5601" s="1">
        <v>26.3</v>
      </c>
      <c r="H5601" s="1">
        <v>70</v>
      </c>
      <c r="I5601" s="1">
        <v>26.8</v>
      </c>
      <c r="J5601" s="1">
        <v>0.14000000000000001</v>
      </c>
      <c r="K5601" s="1">
        <v>728</v>
      </c>
      <c r="L5601" s="1">
        <v>970</v>
      </c>
      <c r="M5601" s="6">
        <f t="shared" si="530"/>
        <v>26.989893066060631</v>
      </c>
      <c r="N5601" s="19">
        <v>0.5</v>
      </c>
      <c r="O5601" s="11" cm="1">
        <f t="array" ref="O5601">ROUND(_xlfn.SWITCH(C5601,"建筑专教",IF(S5601&gt;0.1,1.38,1.28),"阶梯教室",IF(S5601&gt;0.1,1.15,1.05),"公共教室",IF(S5601&gt;0.1,1.22,1.12),IF(S5601&gt;0.1,1.2,1.1))+(MOD(ROW()*11,31)/31-0.5)*0.06,2)</f>
        <v>1.1000000000000001</v>
      </c>
      <c r="P5601" s="12">
        <f t="shared" si="528"/>
        <v>0.26</v>
      </c>
      <c r="Q5601" s="13">
        <f t="shared" si="529"/>
        <v>-7.4886120079809299E-2</v>
      </c>
      <c r="R5601" s="1">
        <v>2.2000000000000002</v>
      </c>
      <c r="S5601" s="1">
        <v>0.05</v>
      </c>
      <c r="T5601" s="1">
        <v>0.03</v>
      </c>
      <c r="U5601" s="4" t="s">
        <v>60</v>
      </c>
      <c r="V5601">
        <v>0.42</v>
      </c>
      <c r="W5601">
        <v>0.4</v>
      </c>
      <c r="X5601">
        <v>0.76</v>
      </c>
      <c r="Y5601">
        <v>2.4300000000000002</v>
      </c>
      <c r="Z5601">
        <v>0.23</v>
      </c>
      <c r="AA5601" s="5">
        <f t="shared" si="525"/>
        <v>2.2799999999999998</v>
      </c>
      <c r="AB5601" s="15" cm="1">
        <f t="array" ref="AB5601">_xlfn.SWITCH(U5601,"夏",122,"冬",90,"春",153,"秋",153,0)</f>
        <v>122</v>
      </c>
      <c r="AC5601" s="16">
        <f t="shared" si="526"/>
        <v>278.15999999999997</v>
      </c>
      <c r="AD5601" s="5">
        <f>IFERROR(AA5601/D5601,0)</f>
        <v>2.9178397747632451E-2</v>
      </c>
      <c r="AE5601" s="15">
        <f t="shared" si="527"/>
        <v>0.33424657534246577</v>
      </c>
      <c r="AF5601" s="5">
        <f>IFERROR(AD5601*AE5601*48,0)</f>
        <v>0.46813341701407019</v>
      </c>
    </row>
    <row r="5602" spans="1:32" x14ac:dyDescent="0.15">
      <c r="A5602" s="17">
        <v>45899</v>
      </c>
      <c r="B5602" s="1" t="s">
        <v>44</v>
      </c>
      <c r="C5602" s="1" t="s">
        <v>33</v>
      </c>
      <c r="D5602" s="6">
        <v>78.14</v>
      </c>
      <c r="E5602" s="6">
        <v>3.9</v>
      </c>
      <c r="F5602" s="18">
        <v>0.58333333333333304</v>
      </c>
      <c r="G5602" s="1">
        <v>26.5</v>
      </c>
      <c r="H5602" s="1">
        <v>68</v>
      </c>
      <c r="I5602" s="1">
        <v>27</v>
      </c>
      <c r="J5602" s="1">
        <v>0.16</v>
      </c>
      <c r="K5602" s="1">
        <v>785</v>
      </c>
      <c r="L5602" s="1">
        <v>1040</v>
      </c>
      <c r="M5602" s="6">
        <f t="shared" si="530"/>
        <v>27.205306479550075</v>
      </c>
      <c r="N5602" s="19">
        <v>0.5</v>
      </c>
      <c r="O5602" s="11" cm="1">
        <f t="array" ref="O5602">ROUND(_xlfn.SWITCH(C5602,"建筑专教",IF(S5602&gt;0.1,1.38,1.28),"阶梯教室",IF(S5602&gt;0.1,1.15,1.05),"公共教室",IF(S5602&gt;0.1,1.22,1.12),IF(S5602&gt;0.1,1.2,1.1))+(MOD(ROW()*11,31)/31-0.5)*0.06,2)</f>
        <v>1.1200000000000001</v>
      </c>
      <c r="P5602" s="12">
        <f t="shared" si="528"/>
        <v>0.31</v>
      </c>
      <c r="Q5602" s="13">
        <f t="shared" si="529"/>
        <v>4.3475560837706123E-2</v>
      </c>
      <c r="R5602" s="1">
        <v>2.6</v>
      </c>
      <c r="S5602" s="1">
        <v>0.02</v>
      </c>
      <c r="T5602" s="1">
        <v>3.5000000000000003E-2</v>
      </c>
      <c r="U5602" s="4" t="s">
        <v>60</v>
      </c>
      <c r="V5602">
        <v>0.42</v>
      </c>
      <c r="W5602">
        <v>0.4</v>
      </c>
      <c r="X5602">
        <v>0.76</v>
      </c>
      <c r="Y5602">
        <v>2.4300000000000002</v>
      </c>
      <c r="Z5602">
        <v>0.23</v>
      </c>
      <c r="AA5602" s="5">
        <f t="shared" si="525"/>
        <v>2.6550000000000002</v>
      </c>
      <c r="AB5602" s="15" cm="1">
        <f t="array" ref="AB5602">_xlfn.SWITCH(U5602,"夏",122,"冬",90,"春",153,"秋",153,0)</f>
        <v>122</v>
      </c>
      <c r="AC5602" s="16">
        <f t="shared" si="526"/>
        <v>323.91000000000003</v>
      </c>
      <c r="AD5602" s="5">
        <f>IFERROR(AA5602/D5602,0)</f>
        <v>3.3977476324545688E-2</v>
      </c>
      <c r="AE5602" s="15">
        <f t="shared" si="527"/>
        <v>0.33424657534246577</v>
      </c>
      <c r="AF5602" s="5">
        <f>IFERROR(AD5602*AE5602*48,0)</f>
        <v>0.54512904481243718</v>
      </c>
    </row>
    <row r="5603" spans="1:32" x14ac:dyDescent="0.15">
      <c r="A5603" s="17">
        <v>45899</v>
      </c>
      <c r="B5603" s="1" t="s">
        <v>44</v>
      </c>
      <c r="C5603" s="1" t="s">
        <v>33</v>
      </c>
      <c r="D5603" s="6">
        <v>78.14</v>
      </c>
      <c r="E5603" s="6">
        <v>3.9</v>
      </c>
      <c r="F5603" s="18">
        <v>0.60416666666666696</v>
      </c>
      <c r="G5603" s="1">
        <v>26.3</v>
      </c>
      <c r="H5603" s="1">
        <v>66</v>
      </c>
      <c r="I5603" s="1">
        <v>26.8</v>
      </c>
      <c r="J5603" s="1">
        <v>0.14000000000000001</v>
      </c>
      <c r="K5603" s="1">
        <v>732</v>
      </c>
      <c r="L5603" s="1">
        <v>1110</v>
      </c>
      <c r="M5603" s="6">
        <f t="shared" si="530"/>
        <v>26.989893066060631</v>
      </c>
      <c r="N5603" s="19">
        <v>0.5</v>
      </c>
      <c r="O5603" s="11" cm="1">
        <f t="array" ref="O5603">ROUND(_xlfn.SWITCH(C5603,"建筑专教",IF(S5603&gt;0.1,1.38,1.28),"阶梯教室",IF(S5603&gt;0.1,1.15,1.05),"公共教室",IF(S5603&gt;0.1,1.22,1.12),IF(S5603&gt;0.1,1.2,1.1))+(MOD(ROW()*11,31)/31-0.5)*0.06,2)</f>
        <v>1.08</v>
      </c>
      <c r="P5603" s="12">
        <f t="shared" si="528"/>
        <v>0.27</v>
      </c>
      <c r="Q5603" s="13">
        <f t="shared" si="529"/>
        <v>-0.12241413332182173</v>
      </c>
      <c r="R5603" s="1">
        <v>2.2999999999999998</v>
      </c>
      <c r="S5603" s="1">
        <v>0</v>
      </c>
      <c r="T5603" s="1">
        <v>0.03</v>
      </c>
      <c r="U5603" s="4" t="s">
        <v>60</v>
      </c>
      <c r="V5603">
        <v>0.42</v>
      </c>
      <c r="W5603">
        <v>0.4</v>
      </c>
      <c r="X5603">
        <v>0.76</v>
      </c>
      <c r="Y5603">
        <v>2.4300000000000002</v>
      </c>
      <c r="Z5603">
        <v>0.23</v>
      </c>
      <c r="AA5603" s="5">
        <f t="shared" si="525"/>
        <v>2.3299999999999996</v>
      </c>
      <c r="AB5603" s="15" cm="1">
        <f t="array" ref="AB5603">_xlfn.SWITCH(U5603,"夏",122,"冬",90,"春",153,"秋",153,0)</f>
        <v>122</v>
      </c>
      <c r="AC5603" s="16">
        <f t="shared" si="526"/>
        <v>284.25999999999993</v>
      </c>
      <c r="AD5603" s="5">
        <f>IFERROR(AA5603/D5603,0)</f>
        <v>2.9818274891220881E-2</v>
      </c>
      <c r="AE5603" s="15">
        <f t="shared" si="527"/>
        <v>0.33424657534246577</v>
      </c>
      <c r="AF5603" s="5">
        <f>IFERROR(AD5603*AE5603*48,0)</f>
        <v>0.47839950072051907</v>
      </c>
    </row>
    <row r="5604" spans="1:32" x14ac:dyDescent="0.15">
      <c r="A5604" s="17">
        <v>45899</v>
      </c>
      <c r="B5604" s="1" t="s">
        <v>44</v>
      </c>
      <c r="C5604" s="1" t="s">
        <v>33</v>
      </c>
      <c r="D5604" s="6">
        <v>78.14</v>
      </c>
      <c r="E5604" s="6">
        <v>3.9</v>
      </c>
      <c r="F5604" s="18">
        <v>0.625</v>
      </c>
      <c r="G5604" s="1">
        <v>26.1</v>
      </c>
      <c r="H5604" s="1">
        <v>66</v>
      </c>
      <c r="I5604" s="1">
        <v>26.6</v>
      </c>
      <c r="J5604" s="1">
        <v>0.12</v>
      </c>
      <c r="K5604" s="1">
        <v>552</v>
      </c>
      <c r="L5604" s="1">
        <v>1180</v>
      </c>
      <c r="M5604" s="6">
        <f t="shared" si="530"/>
        <v>26.773478417361844</v>
      </c>
      <c r="N5604" s="19">
        <v>0.5</v>
      </c>
      <c r="O5604" s="11" cm="1">
        <f t="array" ref="O5604">ROUND(_xlfn.SWITCH(C5604,"建筑专教",IF(S5604&gt;0.1,1.38,1.28),"阶梯教室",IF(S5604&gt;0.1,1.15,1.05),"公共教室",IF(S5604&gt;0.1,1.22,1.12),IF(S5604&gt;0.1,1.2,1.1))+(MOD(ROW()*11,31)/31-0.5)*0.06,2)</f>
        <v>1.1000000000000001</v>
      </c>
      <c r="P5604" s="12">
        <f t="shared" si="528"/>
        <v>0.12</v>
      </c>
      <c r="Q5604" s="13">
        <f t="shared" si="529"/>
        <v>-0.14982872846173254</v>
      </c>
      <c r="R5604" s="1">
        <v>0</v>
      </c>
      <c r="S5604" s="1">
        <v>0</v>
      </c>
      <c r="T5604" s="1">
        <v>5.0000000000000001E-3</v>
      </c>
      <c r="U5604" s="4" t="s">
        <v>60</v>
      </c>
      <c r="V5604">
        <v>0.42</v>
      </c>
      <c r="W5604">
        <v>0.4</v>
      </c>
      <c r="X5604">
        <v>0.76</v>
      </c>
      <c r="Y5604">
        <v>2.4300000000000002</v>
      </c>
      <c r="Z5604">
        <v>0.23</v>
      </c>
      <c r="AA5604" s="5">
        <f t="shared" si="525"/>
        <v>5.0000000000000001E-3</v>
      </c>
      <c r="AB5604" s="15" cm="1">
        <f t="array" ref="AB5604">_xlfn.SWITCH(U5604,"夏",122,"冬",90,"春",153,"秋",153,0)</f>
        <v>122</v>
      </c>
      <c r="AC5604" s="16">
        <f t="shared" si="526"/>
        <v>0.61</v>
      </c>
      <c r="AD5604" s="5">
        <f>IFERROR(AA5604/D5604,0)</f>
        <v>6.3987714358843098E-5</v>
      </c>
      <c r="AE5604" s="15">
        <f t="shared" si="527"/>
        <v>0.33424657534246577</v>
      </c>
      <c r="AF5604" s="5">
        <f>IFERROR(AD5604*AE5604*48,0)</f>
        <v>1.0266083706448911E-3</v>
      </c>
    </row>
    <row r="5605" spans="1:32" x14ac:dyDescent="0.15">
      <c r="A5605" s="17">
        <v>45899</v>
      </c>
      <c r="B5605" s="1" t="s">
        <v>44</v>
      </c>
      <c r="C5605" s="1" t="s">
        <v>33</v>
      </c>
      <c r="D5605" s="6">
        <v>78.14</v>
      </c>
      <c r="E5605" s="6">
        <v>3.9</v>
      </c>
      <c r="F5605" s="18">
        <v>0.64583333333333304</v>
      </c>
      <c r="G5605" s="1">
        <v>26.3</v>
      </c>
      <c r="H5605" s="1">
        <v>68</v>
      </c>
      <c r="I5605" s="1">
        <v>26.7</v>
      </c>
      <c r="J5605" s="1">
        <v>0.14000000000000001</v>
      </c>
      <c r="K5605" s="1">
        <v>675</v>
      </c>
      <c r="L5605" s="1">
        <v>1250</v>
      </c>
      <c r="M5605" s="6">
        <f t="shared" si="530"/>
        <v>26.852095199132691</v>
      </c>
      <c r="N5605" s="19">
        <v>0.5</v>
      </c>
      <c r="O5605" s="11" cm="1">
        <f t="array" ref="O5605">ROUND(_xlfn.SWITCH(C5605,"建筑专教",IF(S5605&gt;0.1,1.38,1.28),"阶梯教室",IF(S5605&gt;0.1,1.15,1.05),"公共教室",IF(S5605&gt;0.1,1.22,1.12),IF(S5605&gt;0.1,1.2,1.1))+(MOD(ROW()*11,31)/31-0.5)*0.06,2)</f>
        <v>1.1200000000000001</v>
      </c>
      <c r="P5605" s="12">
        <f t="shared" si="528"/>
        <v>0.22</v>
      </c>
      <c r="Q5605" s="13">
        <f t="shared" si="529"/>
        <v>-5.1650514506169268E-2</v>
      </c>
      <c r="R5605" s="1">
        <v>1.9</v>
      </c>
      <c r="S5605" s="1">
        <v>0.05</v>
      </c>
      <c r="T5605" s="1">
        <v>2.5000000000000001E-2</v>
      </c>
      <c r="U5605" s="4" t="s">
        <v>60</v>
      </c>
      <c r="V5605">
        <v>0.42</v>
      </c>
      <c r="W5605">
        <v>0.4</v>
      </c>
      <c r="X5605">
        <v>0.76</v>
      </c>
      <c r="Y5605">
        <v>2.4300000000000002</v>
      </c>
      <c r="Z5605">
        <v>0.23</v>
      </c>
      <c r="AA5605" s="5">
        <f t="shared" si="525"/>
        <v>1.9749999999999999</v>
      </c>
      <c r="AB5605" s="15" cm="1">
        <f t="array" ref="AB5605">_xlfn.SWITCH(U5605,"夏",122,"冬",90,"春",153,"秋",153,0)</f>
        <v>122</v>
      </c>
      <c r="AC5605" s="16">
        <f t="shared" si="526"/>
        <v>240.95</v>
      </c>
      <c r="AD5605" s="5">
        <f>IFERROR(AA5605/D5605,0)</f>
        <v>2.5275147171743024E-2</v>
      </c>
      <c r="AE5605" s="15">
        <f t="shared" si="527"/>
        <v>0.33424657534246577</v>
      </c>
      <c r="AF5605" s="5">
        <f>IFERROR(AD5605*AE5605*48,0)</f>
        <v>0.40551030640473196</v>
      </c>
    </row>
    <row r="5606" spans="1:32" x14ac:dyDescent="0.15">
      <c r="A5606" s="17">
        <v>45899</v>
      </c>
      <c r="B5606" s="1" t="s">
        <v>44</v>
      </c>
      <c r="C5606" s="1" t="s">
        <v>33</v>
      </c>
      <c r="D5606" s="6">
        <v>78.14</v>
      </c>
      <c r="E5606" s="6">
        <v>3.9</v>
      </c>
      <c r="F5606" s="18">
        <v>0.66666666666666696</v>
      </c>
      <c r="G5606" s="1">
        <v>26.5</v>
      </c>
      <c r="H5606" s="1">
        <v>70</v>
      </c>
      <c r="I5606" s="1">
        <v>26.9</v>
      </c>
      <c r="J5606" s="1">
        <v>0.16</v>
      </c>
      <c r="K5606" s="1">
        <v>748</v>
      </c>
      <c r="L5606" s="1">
        <v>1320</v>
      </c>
      <c r="M5606" s="6">
        <f t="shared" si="530"/>
        <v>27.064442986069309</v>
      </c>
      <c r="N5606" s="19">
        <v>0.5</v>
      </c>
      <c r="O5606" s="11" cm="1">
        <f t="array" ref="O5606">ROUND(_xlfn.SWITCH(C5606,"建筑专教",IF(S5606&gt;0.1,1.38,1.28),"阶梯教室",IF(S5606&gt;0.1,1.15,1.05),"公共教室",IF(S5606&gt;0.1,1.22,1.12),IF(S5606&gt;0.1,1.2,1.1))+(MOD(ROW()*11,31)/31-0.5)*0.06,2)</f>
        <v>1.08</v>
      </c>
      <c r="P5606" s="12">
        <f t="shared" si="528"/>
        <v>0.28000000000000003</v>
      </c>
      <c r="Q5606" s="13">
        <f t="shared" si="529"/>
        <v>-6.994203448654418E-2</v>
      </c>
      <c r="R5606" s="1">
        <v>2.2999999999999998</v>
      </c>
      <c r="S5606" s="1">
        <v>0</v>
      </c>
      <c r="T5606" s="1">
        <v>3.2000000000000001E-2</v>
      </c>
      <c r="U5606" s="4" t="s">
        <v>60</v>
      </c>
      <c r="V5606">
        <v>0.42</v>
      </c>
      <c r="W5606">
        <v>0.4</v>
      </c>
      <c r="X5606">
        <v>0.76</v>
      </c>
      <c r="Y5606">
        <v>2.4300000000000002</v>
      </c>
      <c r="Z5606">
        <v>0.23</v>
      </c>
      <c r="AA5606" s="5">
        <f t="shared" si="525"/>
        <v>2.3319999999999999</v>
      </c>
      <c r="AB5606" s="15" cm="1">
        <f t="array" ref="AB5606">_xlfn.SWITCH(U5606,"夏",122,"冬",90,"春",153,"秋",153,0)</f>
        <v>122</v>
      </c>
      <c r="AC5606" s="16">
        <f t="shared" si="526"/>
        <v>284.50399999999996</v>
      </c>
      <c r="AD5606" s="5">
        <f>IFERROR(AA5606/D5606,0)</f>
        <v>2.9843869976964421E-2</v>
      </c>
      <c r="AE5606" s="15">
        <f t="shared" si="527"/>
        <v>0.33424657534246577</v>
      </c>
      <c r="AF5606" s="5">
        <f>IFERROR(AD5606*AE5606*48,0)</f>
        <v>0.47881014406877709</v>
      </c>
    </row>
    <row r="5607" spans="1:32" x14ac:dyDescent="0.15">
      <c r="A5607" s="17">
        <v>45899</v>
      </c>
      <c r="B5607" s="1" t="s">
        <v>44</v>
      </c>
      <c r="C5607" s="1" t="s">
        <v>33</v>
      </c>
      <c r="D5607" s="6">
        <v>78.14</v>
      </c>
      <c r="E5607" s="6">
        <v>3.9</v>
      </c>
      <c r="F5607" s="18">
        <v>0.6875</v>
      </c>
      <c r="G5607" s="1">
        <v>26.7</v>
      </c>
      <c r="H5607" s="1">
        <v>72</v>
      </c>
      <c r="I5607" s="1">
        <v>27.1</v>
      </c>
      <c r="J5607" s="1">
        <v>0.14000000000000001</v>
      </c>
      <c r="K5607" s="1">
        <v>692</v>
      </c>
      <c r="L5607" s="1">
        <v>1390</v>
      </c>
      <c r="M5607" s="6">
        <f t="shared" si="530"/>
        <v>27.251488746834355</v>
      </c>
      <c r="N5607" s="19">
        <v>0.5</v>
      </c>
      <c r="O5607" s="11" cm="1">
        <f t="array" ref="O5607">ROUND(_xlfn.SWITCH(C5607,"建筑专教",IF(S5607&gt;0.1,1.38,1.28),"阶梯教室",IF(S5607&gt;0.1,1.15,1.05),"公共教室",IF(S5607&gt;0.1,1.22,1.12),IF(S5607&gt;0.1,1.2,1.1))+(MOD(ROW()*11,31)/31-0.5)*0.06,2)</f>
        <v>1.1000000000000001</v>
      </c>
      <c r="P5607" s="12">
        <f t="shared" si="528"/>
        <v>0.23</v>
      </c>
      <c r="Q5607" s="13">
        <f t="shared" si="529"/>
        <v>4.5975799176150446E-2</v>
      </c>
      <c r="R5607" s="1">
        <v>2</v>
      </c>
      <c r="S5607" s="1">
        <v>0</v>
      </c>
      <c r="T5607" s="1">
        <v>3.5000000000000003E-2</v>
      </c>
      <c r="U5607" s="4" t="s">
        <v>60</v>
      </c>
      <c r="V5607">
        <v>0.42</v>
      </c>
      <c r="W5607">
        <v>0.4</v>
      </c>
      <c r="X5607">
        <v>0.76</v>
      </c>
      <c r="Y5607">
        <v>2.4300000000000002</v>
      </c>
      <c r="Z5607">
        <v>0.23</v>
      </c>
      <c r="AA5607" s="5">
        <f t="shared" si="525"/>
        <v>2.0350000000000001</v>
      </c>
      <c r="AB5607" s="15" cm="1">
        <f t="array" ref="AB5607">_xlfn.SWITCH(U5607,"夏",122,"冬",90,"春",153,"秋",153,0)</f>
        <v>122</v>
      </c>
      <c r="AC5607" s="16">
        <f t="shared" si="526"/>
        <v>248.27</v>
      </c>
      <c r="AD5607" s="5">
        <f>IFERROR(AA5607/D5607,0)</f>
        <v>2.6042999744049146E-2</v>
      </c>
      <c r="AE5607" s="15">
        <f t="shared" si="527"/>
        <v>0.33424657534246577</v>
      </c>
      <c r="AF5607" s="5">
        <f>IFERROR(AD5607*AE5607*48,0)</f>
        <v>0.41782960685247073</v>
      </c>
    </row>
    <row r="5608" spans="1:32" x14ac:dyDescent="0.15">
      <c r="A5608" s="17">
        <v>45899</v>
      </c>
      <c r="B5608" s="1" t="s">
        <v>44</v>
      </c>
      <c r="C5608" s="1" t="s">
        <v>33</v>
      </c>
      <c r="D5608" s="6">
        <v>78.14</v>
      </c>
      <c r="E5608" s="6">
        <v>3.9</v>
      </c>
      <c r="F5608" s="18">
        <v>0.70833333333333304</v>
      </c>
      <c r="G5608" s="1">
        <v>26.9</v>
      </c>
      <c r="H5608" s="1">
        <v>74</v>
      </c>
      <c r="I5608" s="1">
        <v>27.3</v>
      </c>
      <c r="J5608" s="1">
        <v>0.12</v>
      </c>
      <c r="K5608" s="1">
        <v>542</v>
      </c>
      <c r="L5608" s="1">
        <v>1460</v>
      </c>
      <c r="M5608" s="6">
        <f t="shared" si="530"/>
        <v>27.437839767773823</v>
      </c>
      <c r="N5608" s="19">
        <v>0.5</v>
      </c>
      <c r="O5608" s="11" cm="1">
        <f t="array" ref="O5608">ROUND(_xlfn.SWITCH(C5608,"建筑专教",IF(S5608&gt;0.1,1.38,1.28),"阶梯教室",IF(S5608&gt;0.1,1.15,1.05),"公共教室",IF(S5608&gt;0.1,1.22,1.12),IF(S5608&gt;0.1,1.2,1.1))+(MOD(ROW()*11,31)/31-0.5)*0.06,2)</f>
        <v>1.1299999999999999</v>
      </c>
      <c r="P5608" s="12">
        <f t="shared" si="528"/>
        <v>0.11</v>
      </c>
      <c r="Q5608" s="13">
        <f t="shared" si="529"/>
        <v>0.17657438314470764</v>
      </c>
      <c r="R5608" s="1">
        <v>0</v>
      </c>
      <c r="S5608" s="1">
        <v>0</v>
      </c>
      <c r="T5608" s="1">
        <v>2.5000000000000001E-2</v>
      </c>
      <c r="U5608" s="4" t="s">
        <v>60</v>
      </c>
      <c r="V5608">
        <v>0.42</v>
      </c>
      <c r="W5608">
        <v>0.4</v>
      </c>
      <c r="X5608">
        <v>0.76</v>
      </c>
      <c r="Y5608">
        <v>2.4300000000000002</v>
      </c>
      <c r="Z5608">
        <v>0.23</v>
      </c>
      <c r="AA5608" s="5">
        <f t="shared" ref="AA5608:AA5671" si="531">R5608+S5608+T5608</f>
        <v>2.5000000000000001E-2</v>
      </c>
      <c r="AB5608" s="15" cm="1">
        <f t="array" ref="AB5608">_xlfn.SWITCH(U5608,"夏",122,"冬",90,"春",153,"秋",153,0)</f>
        <v>122</v>
      </c>
      <c r="AC5608" s="16">
        <f t="shared" ref="AC5608:AC5671" si="532">AA5608*AB5608</f>
        <v>3.0500000000000003</v>
      </c>
      <c r="AD5608" s="5">
        <f>IFERROR(AA5608/D5608,0)</f>
        <v>3.1993857179421552E-4</v>
      </c>
      <c r="AE5608" s="15">
        <f t="shared" ref="AE5608:AE5671" si="533">IF(U5608="夏",122/365,IF(U5608="冬",90/365,IF(OR(U5608="春",U5608="秋"),153/365,0)))</f>
        <v>0.33424657534246577</v>
      </c>
      <c r="AF5608" s="5">
        <f>IFERROR(AD5608*AE5608*48,0)</f>
        <v>5.1330418532244551E-3</v>
      </c>
    </row>
    <row r="5609" spans="1:32" x14ac:dyDescent="0.15">
      <c r="A5609" s="17">
        <v>45899</v>
      </c>
      <c r="B5609" s="1" t="s">
        <v>44</v>
      </c>
      <c r="C5609" s="1" t="s">
        <v>33</v>
      </c>
      <c r="D5609" s="6">
        <v>78.14</v>
      </c>
      <c r="E5609" s="6">
        <v>3.9</v>
      </c>
      <c r="F5609" s="18">
        <v>0.72916666666666696</v>
      </c>
      <c r="G5609" s="1">
        <v>27.1</v>
      </c>
      <c r="H5609" s="1">
        <v>76</v>
      </c>
      <c r="I5609" s="1">
        <v>27.5</v>
      </c>
      <c r="J5609" s="1">
        <v>0.1</v>
      </c>
      <c r="K5609" s="1">
        <v>515</v>
      </c>
      <c r="L5609" s="1">
        <v>1530</v>
      </c>
      <c r="M5609" s="6">
        <f t="shared" si="530"/>
        <v>27.623319128006131</v>
      </c>
      <c r="N5609" s="19">
        <v>0.5</v>
      </c>
      <c r="O5609" s="11" cm="1">
        <f t="array" ref="O5609">ROUND(_xlfn.SWITCH(C5609,"建筑专教",IF(S5609&gt;0.1,1.38,1.28),"阶梯教室",IF(S5609&gt;0.1,1.15,1.05),"公共教室",IF(S5609&gt;0.1,1.22,1.12),IF(S5609&gt;0.1,1.2,1.1))+(MOD(ROW()*11,31)/31-0.5)*0.06,2)</f>
        <v>1.0900000000000001</v>
      </c>
      <c r="P5609" s="12">
        <f t="shared" si="528"/>
        <v>0.09</v>
      </c>
      <c r="Q5609" s="13">
        <f t="shared" si="529"/>
        <v>0.16341300262509939</v>
      </c>
      <c r="R5609" s="1">
        <v>0</v>
      </c>
      <c r="S5609" s="1">
        <v>0</v>
      </c>
      <c r="T5609" s="1">
        <v>1.2E-2</v>
      </c>
      <c r="U5609" s="4" t="s">
        <v>60</v>
      </c>
      <c r="V5609">
        <v>0.42</v>
      </c>
      <c r="W5609">
        <v>0.4</v>
      </c>
      <c r="X5609">
        <v>0.76</v>
      </c>
      <c r="Y5609">
        <v>2.4300000000000002</v>
      </c>
      <c r="Z5609">
        <v>0.23</v>
      </c>
      <c r="AA5609" s="5">
        <f t="shared" si="531"/>
        <v>1.2E-2</v>
      </c>
      <c r="AB5609" s="15" cm="1">
        <f t="array" ref="AB5609">_xlfn.SWITCH(U5609,"夏",122,"冬",90,"春",153,"秋",153,0)</f>
        <v>122</v>
      </c>
      <c r="AC5609" s="16">
        <f t="shared" si="532"/>
        <v>1.464</v>
      </c>
      <c r="AD5609" s="5">
        <f>IFERROR(AA5609/D5609,0)</f>
        <v>1.5357051446122344E-4</v>
      </c>
      <c r="AE5609" s="15">
        <f t="shared" si="533"/>
        <v>0.33424657534246577</v>
      </c>
      <c r="AF5609" s="5">
        <f>IFERROR(AD5609*AE5609*48,0)</f>
        <v>2.4638600895477386E-3</v>
      </c>
    </row>
    <row r="5610" spans="1:32" x14ac:dyDescent="0.15">
      <c r="A5610" s="17">
        <v>45899</v>
      </c>
      <c r="B5610" s="1" t="s">
        <v>44</v>
      </c>
      <c r="C5610" s="1" t="s">
        <v>33</v>
      </c>
      <c r="D5610" s="6">
        <v>78.14</v>
      </c>
      <c r="E5610" s="6">
        <v>3.9</v>
      </c>
      <c r="F5610" s="18">
        <v>0.75</v>
      </c>
      <c r="G5610" s="1">
        <v>26.9</v>
      </c>
      <c r="H5610" s="1">
        <v>78</v>
      </c>
      <c r="I5610" s="1">
        <v>27.3</v>
      </c>
      <c r="J5610" s="1">
        <v>0.12</v>
      </c>
      <c r="K5610" s="1">
        <v>502</v>
      </c>
      <c r="L5610" s="1">
        <v>1600</v>
      </c>
      <c r="M5610" s="6">
        <f t="shared" si="530"/>
        <v>27.437839767773823</v>
      </c>
      <c r="N5610" s="19">
        <v>0.5</v>
      </c>
      <c r="O5610" s="11" cm="1">
        <f t="array" ref="O5610">ROUND(_xlfn.SWITCH(C5610,"建筑专教",IF(S5610&gt;0.1,1.38,1.28),"阶梯教室",IF(S5610&gt;0.1,1.15,1.05),"公共教室",IF(S5610&gt;0.1,1.22,1.12),IF(S5610&gt;0.1,1.2,1.1))+(MOD(ROW()*11,31)/31-0.5)*0.06,2)</f>
        <v>1.1100000000000001</v>
      </c>
      <c r="P5610" s="12">
        <f t="shared" si="528"/>
        <v>0.08</v>
      </c>
      <c r="Q5610" s="13">
        <f t="shared" si="529"/>
        <v>0.13613092022898812</v>
      </c>
      <c r="R5610" s="1">
        <v>0</v>
      </c>
      <c r="S5610" s="1">
        <v>0</v>
      </c>
      <c r="T5610" s="1">
        <v>3.2000000000000001E-2</v>
      </c>
      <c r="U5610" s="4" t="s">
        <v>60</v>
      </c>
      <c r="V5610">
        <v>0.42</v>
      </c>
      <c r="W5610">
        <v>0.4</v>
      </c>
      <c r="X5610">
        <v>0.76</v>
      </c>
      <c r="Y5610">
        <v>2.4300000000000002</v>
      </c>
      <c r="Z5610">
        <v>0.23</v>
      </c>
      <c r="AA5610" s="5">
        <f t="shared" si="531"/>
        <v>3.2000000000000001E-2</v>
      </c>
      <c r="AB5610" s="15" cm="1">
        <f t="array" ref="AB5610">_xlfn.SWITCH(U5610,"夏",122,"冬",90,"春",153,"秋",153,0)</f>
        <v>122</v>
      </c>
      <c r="AC5610" s="16">
        <f t="shared" si="532"/>
        <v>3.9039999999999999</v>
      </c>
      <c r="AD5610" s="5">
        <f>IFERROR(AA5610/D5610,0)</f>
        <v>4.0952137189659586E-4</v>
      </c>
      <c r="AE5610" s="15">
        <f t="shared" si="533"/>
        <v>0.33424657534246577</v>
      </c>
      <c r="AF5610" s="5">
        <f>IFERROR(AD5610*AE5610*48,0)</f>
        <v>6.5702935721273018E-3</v>
      </c>
    </row>
    <row r="5611" spans="1:32" x14ac:dyDescent="0.15">
      <c r="A5611" s="17">
        <v>45899</v>
      </c>
      <c r="B5611" s="1" t="s">
        <v>44</v>
      </c>
      <c r="C5611" s="1" t="s">
        <v>33</v>
      </c>
      <c r="D5611" s="6">
        <v>78.14</v>
      </c>
      <c r="E5611" s="6">
        <v>3.9</v>
      </c>
      <c r="F5611" s="18">
        <v>0.79166666666666696</v>
      </c>
      <c r="G5611" s="1">
        <v>26.5</v>
      </c>
      <c r="H5611" s="1">
        <v>74</v>
      </c>
      <c r="I5611" s="1">
        <v>26.9</v>
      </c>
      <c r="J5611" s="1">
        <v>0.14000000000000001</v>
      </c>
      <c r="K5611" s="1">
        <v>475</v>
      </c>
      <c r="L5611" s="1">
        <v>1740</v>
      </c>
      <c r="M5611" s="6">
        <f t="shared" si="530"/>
        <v>27.051791569464172</v>
      </c>
      <c r="N5611" s="19">
        <v>0.5</v>
      </c>
      <c r="O5611" s="11" cm="1">
        <f t="array" ref="O5611">ROUND(_xlfn.SWITCH(C5611,"建筑专教",IF(S5611&gt;0.1,1.38,1.28),"阶梯教室",IF(S5611&gt;0.1,1.15,1.05),"公共教室",IF(S5611&gt;0.1,1.22,1.12),IF(S5611&gt;0.1,1.2,1.1))+(MOD(ROW()*11,31)/31-0.5)*0.06,2)</f>
        <v>1.07</v>
      </c>
      <c r="P5611" s="12">
        <f t="shared" si="528"/>
        <v>0.06</v>
      </c>
      <c r="Q5611" s="13">
        <f t="shared" si="529"/>
        <v>-9.6012152918589708E-2</v>
      </c>
      <c r="R5611" s="1">
        <v>0</v>
      </c>
      <c r="S5611" s="1">
        <v>0</v>
      </c>
      <c r="T5611" s="1">
        <v>2.8000000000000001E-2</v>
      </c>
      <c r="U5611" s="4" t="s">
        <v>60</v>
      </c>
      <c r="V5611">
        <v>0.42</v>
      </c>
      <c r="W5611">
        <v>0.4</v>
      </c>
      <c r="X5611">
        <v>0.76</v>
      </c>
      <c r="Y5611">
        <v>2.4300000000000002</v>
      </c>
      <c r="Z5611">
        <v>0.23</v>
      </c>
      <c r="AA5611" s="5">
        <f t="shared" si="531"/>
        <v>2.8000000000000001E-2</v>
      </c>
      <c r="AB5611" s="15" cm="1">
        <f t="array" ref="AB5611">_xlfn.SWITCH(U5611,"夏",122,"冬",90,"春",153,"秋",153,0)</f>
        <v>122</v>
      </c>
      <c r="AC5611" s="16">
        <f t="shared" si="532"/>
        <v>3.4159999999999999</v>
      </c>
      <c r="AD5611" s="5">
        <f>IFERROR(AA5611/D5611,0)</f>
        <v>3.5833120040952137E-4</v>
      </c>
      <c r="AE5611" s="15">
        <f t="shared" si="533"/>
        <v>0.33424657534246577</v>
      </c>
      <c r="AF5611" s="5">
        <f>IFERROR(AD5611*AE5611*48,0)</f>
        <v>5.7490068756113899E-3</v>
      </c>
    </row>
    <row r="5612" spans="1:32" x14ac:dyDescent="0.15">
      <c r="A5612" s="17">
        <v>45899</v>
      </c>
      <c r="B5612" s="1" t="s">
        <v>44</v>
      </c>
      <c r="C5612" s="1" t="s">
        <v>33</v>
      </c>
      <c r="D5612" s="6">
        <v>78.14</v>
      </c>
      <c r="E5612" s="6">
        <v>3.9</v>
      </c>
      <c r="F5612" s="18">
        <v>0.8125</v>
      </c>
      <c r="G5612" s="1">
        <v>26.3</v>
      </c>
      <c r="H5612" s="1">
        <v>72</v>
      </c>
      <c r="I5612" s="1">
        <v>26.7</v>
      </c>
      <c r="J5612" s="1">
        <v>0.12</v>
      </c>
      <c r="K5612" s="1">
        <v>462</v>
      </c>
      <c r="L5612" s="1">
        <v>1810</v>
      </c>
      <c r="M5612" s="6">
        <f t="shared" si="530"/>
        <v>26.838668111439517</v>
      </c>
      <c r="N5612" s="19">
        <v>0.5</v>
      </c>
      <c r="O5612" s="11" cm="1">
        <f t="array" ref="O5612">ROUND(_xlfn.SWITCH(C5612,"建筑专教",IF(S5612&gt;0.1,1.38,1.28),"阶梯教室",IF(S5612&gt;0.1,1.15,1.05),"公共教室",IF(S5612&gt;0.1,1.22,1.12),IF(S5612&gt;0.1,1.2,1.1))+(MOD(ROW()*11,31)/31-0.5)*0.06,2)</f>
        <v>1.0900000000000001</v>
      </c>
      <c r="P5612" s="12">
        <f t="shared" si="528"/>
        <v>0.05</v>
      </c>
      <c r="Q5612" s="13">
        <f t="shared" ref="Q5612:Q5643" si="534">(0.303*EXP(-0.036*(O5612*58.15))+0.028)*((O5612*58.15)-0.00305*(5733-6.99*(O5612*58.15)-(EXP(16.6536-4030.183/(G5612+235))*(H5612/100)))-0.42*((O5612*58.15)-58.15)-0.000017*(O5612*58.15)*(5867-(EXP(16.6536-4030.183/(G5612+235))*(H5612/100)))-0.0014*(O5612*58.15)*(34-G5612)-0.0000000396*IF(N5612*0.155&gt;0.078,1.05+0.645*N5612*0.155,1)*(POWER((35.7-0.028*(O5612*58.15)-N5612*0.155*(0.0000000396*IF(N5612*0.155&gt;0.078,1.05+0.645*N5612*0.155,1)*(POWER((35.7-0.028*(O5612*58.15)-N5612*0.155*0.1)+273,4)-POWER(M5612+273,4))+IF(N5612*0.155&gt;0.078,1.05+0.645*N5612*0.155,1)*IF(J5612&lt;0.2,2.38*ABS(35.7-0.028*(O5612*58.15)-G5612)^0.25,12.1*SQRT(J5612))*(35.7-0.028*(O5612*58.15)-G5612))+273),4)-POWER(M5612+273,4))-IF(N5612*0.155&gt;0.078,1.05+0.645*N5612*0.155,1)*IF(J5612&lt;0.2,2.38*ABS(35.7-0.028*(O5612*58.15)-N5612*0.155*0.1-G5612)^0.25,12.1*SQRT(J5612))*(35.7-0.028*(O5612*58.15)-N5612*0.155*0.1-G5612))</f>
        <v>-0.12353912351566609</v>
      </c>
      <c r="R5612" s="1">
        <v>0</v>
      </c>
      <c r="S5612" s="1">
        <v>0</v>
      </c>
      <c r="T5612" s="1">
        <v>4.0000000000000001E-3</v>
      </c>
      <c r="U5612" s="4" t="s">
        <v>60</v>
      </c>
      <c r="V5612">
        <v>0.42</v>
      </c>
      <c r="W5612">
        <v>0.4</v>
      </c>
      <c r="X5612">
        <v>0.76</v>
      </c>
      <c r="Y5612">
        <v>2.4300000000000002</v>
      </c>
      <c r="Z5612">
        <v>0.23</v>
      </c>
      <c r="AA5612" s="5">
        <f t="shared" si="531"/>
        <v>4.0000000000000001E-3</v>
      </c>
      <c r="AB5612" s="15" cm="1">
        <f t="array" ref="AB5612">_xlfn.SWITCH(U5612,"夏",122,"冬",90,"春",153,"秋",153,0)</f>
        <v>122</v>
      </c>
      <c r="AC5612" s="16">
        <f t="shared" si="532"/>
        <v>0.48799999999999999</v>
      </c>
      <c r="AD5612" s="5">
        <f>IFERROR(AA5612/D5612,0)</f>
        <v>5.1190171487074482E-5</v>
      </c>
      <c r="AE5612" s="15">
        <f t="shared" si="533"/>
        <v>0.33424657534246577</v>
      </c>
      <c r="AF5612" s="5">
        <f>IFERROR(AD5612*AE5612*48,0)</f>
        <v>8.2128669651591272E-4</v>
      </c>
    </row>
    <row r="5613" spans="1:32" x14ac:dyDescent="0.15">
      <c r="A5613" s="17">
        <v>45899</v>
      </c>
      <c r="B5613" s="1" t="s">
        <v>44</v>
      </c>
      <c r="C5613" s="1" t="s">
        <v>33</v>
      </c>
      <c r="D5613" s="6">
        <v>78.14</v>
      </c>
      <c r="E5613" s="6">
        <v>3.9</v>
      </c>
      <c r="F5613" s="18">
        <v>0.83333333333333304</v>
      </c>
      <c r="G5613" s="1">
        <v>26.1</v>
      </c>
      <c r="H5613" s="1">
        <v>70</v>
      </c>
      <c r="I5613" s="1">
        <v>26.5</v>
      </c>
      <c r="J5613" s="1">
        <v>0.12</v>
      </c>
      <c r="K5613" s="1">
        <v>448</v>
      </c>
      <c r="L5613" s="1">
        <v>1880</v>
      </c>
      <c r="M5613" s="6">
        <f t="shared" si="530"/>
        <v>26.638945699577732</v>
      </c>
      <c r="N5613" s="19">
        <v>0.5</v>
      </c>
      <c r="O5613" s="11" cm="1">
        <f t="array" ref="O5613">ROUND(_xlfn.SWITCH(C5613,"建筑专教",IF(S5613&gt;0.1,1.38,1.28),"阶梯教室",IF(S5613&gt;0.1,1.15,1.05),"公共教室",IF(S5613&gt;0.1,1.22,1.12),IF(S5613&gt;0.1,1.2,1.1))+(MOD(ROW()*11,31)/31-0.5)*0.06,2)</f>
        <v>1.1100000000000001</v>
      </c>
      <c r="P5613" s="12">
        <f t="shared" si="528"/>
        <v>0.04</v>
      </c>
      <c r="Q5613" s="13">
        <f t="shared" si="534"/>
        <v>-0.14789391741944524</v>
      </c>
      <c r="R5613" s="1">
        <v>0</v>
      </c>
      <c r="S5613" s="1">
        <v>0</v>
      </c>
      <c r="T5613" s="1">
        <v>4.0000000000000001E-3</v>
      </c>
      <c r="U5613" s="4" t="s">
        <v>60</v>
      </c>
      <c r="V5613">
        <v>0.42</v>
      </c>
      <c r="W5613">
        <v>0.4</v>
      </c>
      <c r="X5613">
        <v>0.76</v>
      </c>
      <c r="Y5613">
        <v>2.4300000000000002</v>
      </c>
      <c r="Z5613">
        <v>0.23</v>
      </c>
      <c r="AA5613" s="5">
        <f t="shared" si="531"/>
        <v>4.0000000000000001E-3</v>
      </c>
      <c r="AB5613" s="15" cm="1">
        <f t="array" ref="AB5613">_xlfn.SWITCH(U5613,"夏",122,"冬",90,"春",153,"秋",153,0)</f>
        <v>122</v>
      </c>
      <c r="AC5613" s="16">
        <f t="shared" si="532"/>
        <v>0.48799999999999999</v>
      </c>
      <c r="AD5613" s="5">
        <f>IFERROR(AA5613/D5613,0)</f>
        <v>5.1190171487074482E-5</v>
      </c>
      <c r="AE5613" s="15">
        <f t="shared" si="533"/>
        <v>0.33424657534246577</v>
      </c>
      <c r="AF5613" s="5">
        <f>IFERROR(AD5613*AE5613*48,0)</f>
        <v>8.2128669651591272E-4</v>
      </c>
    </row>
    <row r="5614" spans="1:32" x14ac:dyDescent="0.15">
      <c r="A5614" s="17">
        <v>45899</v>
      </c>
      <c r="B5614" s="1" t="s">
        <v>44</v>
      </c>
      <c r="C5614" s="1" t="s">
        <v>33</v>
      </c>
      <c r="D5614" s="6">
        <v>78.14</v>
      </c>
      <c r="E5614" s="6">
        <v>3.9</v>
      </c>
      <c r="F5614" s="18">
        <v>0.85416666666666696</v>
      </c>
      <c r="G5614" s="1">
        <v>25.9</v>
      </c>
      <c r="H5614" s="1">
        <v>68</v>
      </c>
      <c r="I5614" s="1">
        <v>26.3</v>
      </c>
      <c r="J5614" s="1">
        <v>0.14000000000000001</v>
      </c>
      <c r="K5614" s="1">
        <v>435</v>
      </c>
      <c r="L5614" s="1">
        <v>1950</v>
      </c>
      <c r="M5614" s="6">
        <f t="shared" si="530"/>
        <v>26.452704890344421</v>
      </c>
      <c r="N5614" s="19">
        <v>0.5</v>
      </c>
      <c r="O5614" s="11" cm="1">
        <f t="array" ref="O5614">ROUND(_xlfn.SWITCH(C5614,"建筑专教",IF(S5614&gt;0.1,1.38,1.28),"阶梯教室",IF(S5614&gt;0.1,1.15,1.05),"公共教室",IF(S5614&gt;0.1,1.22,1.12),IF(S5614&gt;0.1,1.2,1.1))+(MOD(ROW()*11,31)/31-0.5)*0.06,2)</f>
        <v>1.07</v>
      </c>
      <c r="P5614" s="12">
        <f t="shared" si="528"/>
        <v>0.03</v>
      </c>
      <c r="Q5614" s="13">
        <f t="shared" si="534"/>
        <v>-0.31981936787888599</v>
      </c>
      <c r="R5614" s="1">
        <v>0</v>
      </c>
      <c r="S5614" s="1">
        <v>0</v>
      </c>
      <c r="T5614" s="1">
        <v>2.5000000000000001E-2</v>
      </c>
      <c r="U5614" s="4" t="s">
        <v>60</v>
      </c>
      <c r="V5614">
        <v>0.42</v>
      </c>
      <c r="W5614">
        <v>0.4</v>
      </c>
      <c r="X5614">
        <v>0.76</v>
      </c>
      <c r="Y5614">
        <v>2.4300000000000002</v>
      </c>
      <c r="Z5614">
        <v>0.23</v>
      </c>
      <c r="AA5614" s="5">
        <f t="shared" si="531"/>
        <v>2.5000000000000001E-2</v>
      </c>
      <c r="AB5614" s="15" cm="1">
        <f t="array" ref="AB5614">_xlfn.SWITCH(U5614,"夏",122,"冬",90,"春",153,"秋",153,0)</f>
        <v>122</v>
      </c>
      <c r="AC5614" s="16">
        <f t="shared" si="532"/>
        <v>3.0500000000000003</v>
      </c>
      <c r="AD5614" s="5">
        <f>IFERROR(AA5614/D5614,0)</f>
        <v>3.1993857179421552E-4</v>
      </c>
      <c r="AE5614" s="15">
        <f t="shared" si="533"/>
        <v>0.33424657534246577</v>
      </c>
      <c r="AF5614" s="5">
        <f>IFERROR(AD5614*AE5614*48,0)</f>
        <v>5.1330418532244551E-3</v>
      </c>
    </row>
    <row r="5615" spans="1:32" x14ac:dyDescent="0.15">
      <c r="A5615" s="17">
        <v>45899</v>
      </c>
      <c r="B5615" s="1" t="s">
        <v>44</v>
      </c>
      <c r="C5615" s="1" t="s">
        <v>33</v>
      </c>
      <c r="D5615" s="6">
        <v>78.14</v>
      </c>
      <c r="E5615" s="6">
        <v>3.9</v>
      </c>
      <c r="F5615" s="18">
        <v>0.875</v>
      </c>
      <c r="G5615" s="1">
        <v>25.7</v>
      </c>
      <c r="H5615" s="1">
        <v>66</v>
      </c>
      <c r="I5615" s="1">
        <v>26.1</v>
      </c>
      <c r="J5615" s="1">
        <v>0.16</v>
      </c>
      <c r="K5615" s="1">
        <v>422</v>
      </c>
      <c r="L5615" s="1">
        <v>2020</v>
      </c>
      <c r="M5615" s="6">
        <f t="shared" si="530"/>
        <v>26.265763894215979</v>
      </c>
      <c r="N5615" s="19">
        <v>0.5</v>
      </c>
      <c r="O5615" s="11" cm="1">
        <f t="array" ref="O5615">ROUND(_xlfn.SWITCH(C5615,"建筑专教",IF(S5615&gt;0.1,1.38,1.28),"阶梯教室",IF(S5615&gt;0.1,1.15,1.05),"公共教室",IF(S5615&gt;0.1,1.22,1.12),IF(S5615&gt;0.1,1.2,1.1))+(MOD(ROW()*11,31)/31-0.5)*0.06,2)</f>
        <v>1.1000000000000001</v>
      </c>
      <c r="P5615" s="12">
        <f t="shared" si="528"/>
        <v>0.02</v>
      </c>
      <c r="Q5615" s="13">
        <f t="shared" si="534"/>
        <v>-0.31260457216016069</v>
      </c>
      <c r="R5615" s="1">
        <v>0</v>
      </c>
      <c r="S5615" s="1">
        <v>0</v>
      </c>
      <c r="T5615" s="1">
        <v>3.2000000000000001E-2</v>
      </c>
      <c r="U5615" s="4" t="s">
        <v>60</v>
      </c>
      <c r="V5615">
        <v>0.42</v>
      </c>
      <c r="W5615">
        <v>0.4</v>
      </c>
      <c r="X5615">
        <v>0.76</v>
      </c>
      <c r="Y5615">
        <v>2.4300000000000002</v>
      </c>
      <c r="Z5615">
        <v>0.23</v>
      </c>
      <c r="AA5615" s="5">
        <f t="shared" si="531"/>
        <v>3.2000000000000001E-2</v>
      </c>
      <c r="AB5615" s="15" cm="1">
        <f t="array" ref="AB5615">_xlfn.SWITCH(U5615,"夏",122,"冬",90,"春",153,"秋",153,0)</f>
        <v>122</v>
      </c>
      <c r="AC5615" s="16">
        <f t="shared" si="532"/>
        <v>3.9039999999999999</v>
      </c>
      <c r="AD5615" s="5">
        <f>IFERROR(AA5615/D5615,0)</f>
        <v>4.0952137189659586E-4</v>
      </c>
      <c r="AE5615" s="15">
        <f t="shared" si="533"/>
        <v>0.33424657534246577</v>
      </c>
      <c r="AF5615" s="5">
        <f>IFERROR(AD5615*AE5615*48,0)</f>
        <v>6.5702935721273018E-3</v>
      </c>
    </row>
    <row r="5616" spans="1:32" x14ac:dyDescent="0.15">
      <c r="A5616" s="17">
        <v>45899</v>
      </c>
      <c r="B5616" s="1" t="s">
        <v>44</v>
      </c>
      <c r="C5616" s="1" t="s">
        <v>33</v>
      </c>
      <c r="D5616" s="6">
        <v>78.14</v>
      </c>
      <c r="E5616" s="6">
        <v>3.9</v>
      </c>
      <c r="F5616" s="18">
        <v>0.89583333333333304</v>
      </c>
      <c r="G5616" s="1">
        <v>25.5</v>
      </c>
      <c r="H5616" s="1">
        <v>64</v>
      </c>
      <c r="I5616" s="1">
        <v>25.9</v>
      </c>
      <c r="J5616" s="1">
        <v>0.14000000000000001</v>
      </c>
      <c r="K5616" s="1">
        <v>408</v>
      </c>
      <c r="L5616" s="1">
        <v>2090</v>
      </c>
      <c r="M5616" s="6">
        <f t="shared" si="530"/>
        <v>26.05331784209784</v>
      </c>
      <c r="N5616" s="19">
        <v>0.5</v>
      </c>
      <c r="O5616" s="11" cm="1">
        <f t="array" ref="O5616">ROUND(_xlfn.SWITCH(C5616,"建筑专教",IF(S5616&gt;0.1,1.38,1.28),"阶梯教室",IF(S5616&gt;0.1,1.15,1.05),"公共教室",IF(S5616&gt;0.1,1.22,1.12),IF(S5616&gt;0.1,1.2,1.1))+(MOD(ROW()*11,31)/31-0.5)*0.06,2)</f>
        <v>1.1200000000000001</v>
      </c>
      <c r="P5616" s="12">
        <f t="shared" si="528"/>
        <v>0.01</v>
      </c>
      <c r="Q5616" s="13">
        <f t="shared" si="534"/>
        <v>-0.33532623275334084</v>
      </c>
      <c r="R5616" s="1">
        <v>0</v>
      </c>
      <c r="S5616" s="1">
        <v>0</v>
      </c>
      <c r="T5616" s="1">
        <v>3.7999999999999999E-2</v>
      </c>
      <c r="U5616" s="4" t="s">
        <v>60</v>
      </c>
      <c r="V5616">
        <v>0.42</v>
      </c>
      <c r="W5616">
        <v>0.4</v>
      </c>
      <c r="X5616">
        <v>0.76</v>
      </c>
      <c r="Y5616">
        <v>2.4300000000000002</v>
      </c>
      <c r="Z5616">
        <v>0.23</v>
      </c>
      <c r="AA5616" s="5">
        <f t="shared" si="531"/>
        <v>3.7999999999999999E-2</v>
      </c>
      <c r="AB5616" s="15" cm="1">
        <f t="array" ref="AB5616">_xlfn.SWITCH(U5616,"夏",122,"冬",90,"春",153,"秋",153,0)</f>
        <v>122</v>
      </c>
      <c r="AC5616" s="16">
        <f t="shared" si="532"/>
        <v>4.6360000000000001</v>
      </c>
      <c r="AD5616" s="5">
        <f>IFERROR(AA5616/D5616,0)</f>
        <v>4.8630662912720757E-4</v>
      </c>
      <c r="AE5616" s="15">
        <f t="shared" si="533"/>
        <v>0.33424657534246577</v>
      </c>
      <c r="AF5616" s="5">
        <f>IFERROR(AD5616*AE5616*48,0)</f>
        <v>7.8022236169011713E-3</v>
      </c>
    </row>
    <row r="5617" spans="1:32" x14ac:dyDescent="0.15">
      <c r="A5617" s="17">
        <v>45899</v>
      </c>
      <c r="B5617" s="1" t="s">
        <v>44</v>
      </c>
      <c r="C5617" s="1" t="s">
        <v>33</v>
      </c>
      <c r="D5617" s="6">
        <v>78.14</v>
      </c>
      <c r="E5617" s="6">
        <v>3.9</v>
      </c>
      <c r="F5617" s="18">
        <v>0.91666666666666696</v>
      </c>
      <c r="G5617" s="1">
        <v>25.3</v>
      </c>
      <c r="H5617" s="1">
        <v>62</v>
      </c>
      <c r="I5617" s="1">
        <v>25.7</v>
      </c>
      <c r="J5617" s="1">
        <v>0.12</v>
      </c>
      <c r="K5617" s="1">
        <v>395</v>
      </c>
      <c r="L5617" s="1">
        <v>2160</v>
      </c>
      <c r="M5617" s="6">
        <f t="shared" si="530"/>
        <v>25.840063485743997</v>
      </c>
      <c r="N5617" s="19">
        <v>0.5</v>
      </c>
      <c r="O5617" s="11" cm="1">
        <f t="array" ref="O5617">ROUND(_xlfn.SWITCH(C5617,"建筑专教",IF(S5617&gt;0.1,1.38,1.28),"阶梯教室",IF(S5617&gt;0.1,1.15,1.05),"公共教室",IF(S5617&gt;0.1,1.22,1.12),IF(S5617&gt;0.1,1.2,1.1))+(MOD(ROW()*11,31)/31-0.5)*0.06,2)</f>
        <v>1.08</v>
      </c>
      <c r="P5617" s="12">
        <f t="shared" si="528"/>
        <v>0</v>
      </c>
      <c r="Q5617" s="13">
        <f t="shared" si="534"/>
        <v>-0.51898808294155485</v>
      </c>
      <c r="R5617" s="1">
        <v>0</v>
      </c>
      <c r="S5617" s="1">
        <v>0</v>
      </c>
      <c r="T5617" s="1">
        <v>3.2000000000000001E-2</v>
      </c>
      <c r="U5617" s="4" t="s">
        <v>60</v>
      </c>
      <c r="V5617">
        <v>0.42</v>
      </c>
      <c r="W5617">
        <v>0.4</v>
      </c>
      <c r="X5617">
        <v>0.76</v>
      </c>
      <c r="Y5617">
        <v>2.4300000000000002</v>
      </c>
      <c r="Z5617">
        <v>0.23</v>
      </c>
      <c r="AA5617" s="5">
        <f t="shared" si="531"/>
        <v>3.2000000000000001E-2</v>
      </c>
      <c r="AB5617" s="15" cm="1">
        <f t="array" ref="AB5617">_xlfn.SWITCH(U5617,"夏",122,"冬",90,"春",153,"秋",153,0)</f>
        <v>122</v>
      </c>
      <c r="AC5617" s="16">
        <f t="shared" si="532"/>
        <v>3.9039999999999999</v>
      </c>
      <c r="AD5617" s="5">
        <f>IFERROR(AA5617/D5617,0)</f>
        <v>4.0952137189659586E-4</v>
      </c>
      <c r="AE5617" s="15">
        <f t="shared" si="533"/>
        <v>0.33424657534246577</v>
      </c>
      <c r="AF5617" s="5">
        <f>IFERROR(AD5617*AE5617*48,0)</f>
        <v>6.5702935721273018E-3</v>
      </c>
    </row>
    <row r="5618" spans="1:32" x14ac:dyDescent="0.15">
      <c r="A5618" s="17">
        <v>45899</v>
      </c>
      <c r="B5618" s="1" t="s">
        <v>39</v>
      </c>
      <c r="C5618" s="1" t="s">
        <v>33</v>
      </c>
      <c r="D5618" s="6">
        <v>78.14</v>
      </c>
      <c r="E5618" s="6">
        <v>3.9</v>
      </c>
      <c r="F5618" s="18">
        <v>0.33333333333333298</v>
      </c>
      <c r="G5618" s="1">
        <v>22.6</v>
      </c>
      <c r="H5618" s="1">
        <v>68</v>
      </c>
      <c r="I5618" s="1">
        <v>23.1</v>
      </c>
      <c r="J5618" s="1">
        <v>0.1</v>
      </c>
      <c r="K5618" s="1">
        <v>408</v>
      </c>
      <c r="L5618" s="1">
        <v>195</v>
      </c>
      <c r="M5618" s="6">
        <f t="shared" si="530"/>
        <v>23.261087556079644</v>
      </c>
      <c r="N5618" s="19">
        <v>0.5</v>
      </c>
      <c r="O5618" s="11" cm="1">
        <f t="array" ref="O5618">ROUND(_xlfn.SWITCH(C5618,"建筑专教",IF(S5618&gt;0.1,1.38,1.28),"阶梯教室",IF(S5618&gt;0.1,1.15,1.05),"公共教室",IF(S5618&gt;0.1,1.22,1.12),IF(S5618&gt;0.1,1.2,1.1))+(MOD(ROW()*11,31)/31-0.5)*0.06,2)</f>
        <v>1.2</v>
      </c>
      <c r="P5618" s="12">
        <f t="shared" ref="P5618:P5681" si="535">IF(O5618=0,0,ROUND(MIN(MAX((K5618-400)/(320*E5618*IF(C5618="公共教室",0.95,IF(C5618="建筑专教",0.85,IF(C5618="阶梯教室",1.15,1)))),0),2),2))</f>
        <v>0.01</v>
      </c>
      <c r="Q5618" s="13">
        <f t="shared" si="534"/>
        <v>-1.1041930652564764</v>
      </c>
      <c r="R5618" s="1">
        <v>0</v>
      </c>
      <c r="S5618" s="1">
        <v>0.12</v>
      </c>
      <c r="T5618" s="1">
        <v>2.5000000000000001E-2</v>
      </c>
      <c r="U5618" s="4" t="s">
        <v>60</v>
      </c>
      <c r="V5618">
        <v>0.42</v>
      </c>
      <c r="W5618">
        <v>0.4</v>
      </c>
      <c r="X5618">
        <v>0.76</v>
      </c>
      <c r="Y5618">
        <v>2.4300000000000002</v>
      </c>
      <c r="Z5618">
        <v>0.23</v>
      </c>
      <c r="AA5618" s="5">
        <f t="shared" si="531"/>
        <v>0.14499999999999999</v>
      </c>
      <c r="AB5618" s="15" cm="1">
        <f t="array" ref="AB5618">_xlfn.SWITCH(U5618,"夏",122,"冬",90,"春",153,"秋",153,0)</f>
        <v>122</v>
      </c>
      <c r="AC5618" s="16">
        <f t="shared" si="532"/>
        <v>17.689999999999998</v>
      </c>
      <c r="AD5618" s="5">
        <f>IFERROR(AA5618/D5618,0)</f>
        <v>1.8556437164064499E-3</v>
      </c>
      <c r="AE5618" s="15">
        <f t="shared" si="533"/>
        <v>0.33424657534246577</v>
      </c>
      <c r="AF5618" s="5">
        <f>IFERROR(AD5618*AE5618*48,0)</f>
        <v>2.9771642748701838E-2</v>
      </c>
    </row>
    <row r="5619" spans="1:32" x14ac:dyDescent="0.15">
      <c r="A5619" s="17">
        <v>45899</v>
      </c>
      <c r="B5619" s="1" t="s">
        <v>39</v>
      </c>
      <c r="C5619" s="1" t="s">
        <v>33</v>
      </c>
      <c r="D5619" s="6">
        <v>78.14</v>
      </c>
      <c r="E5619" s="6">
        <v>3.9</v>
      </c>
      <c r="F5619" s="18">
        <v>0.35416666666666702</v>
      </c>
      <c r="G5619" s="1">
        <v>23.2</v>
      </c>
      <c r="H5619" s="1">
        <v>66</v>
      </c>
      <c r="I5619" s="1">
        <v>23.7</v>
      </c>
      <c r="J5619" s="1">
        <v>0.13</v>
      </c>
      <c r="K5619" s="1">
        <v>518</v>
      </c>
      <c r="L5619" s="1">
        <v>262</v>
      </c>
      <c r="M5619" s="6">
        <f t="shared" si="530"/>
        <v>23.887385047300768</v>
      </c>
      <c r="N5619" s="19">
        <v>0.5</v>
      </c>
      <c r="O5619" s="11" cm="1">
        <f t="array" ref="O5619">ROUND(_xlfn.SWITCH(C5619,"建筑专教",IF(S5619&gt;0.1,1.38,1.28),"阶梯教室",IF(S5619&gt;0.1,1.15,1.05),"公共教室",IF(S5619&gt;0.1,1.22,1.12),IF(S5619&gt;0.1,1.2,1.1))+(MOD(ROW()*11,31)/31-0.5)*0.06,2)</f>
        <v>1.22</v>
      </c>
      <c r="P5619" s="12">
        <f t="shared" si="535"/>
        <v>0.09</v>
      </c>
      <c r="Q5619" s="13">
        <f t="shared" si="534"/>
        <v>-0.83901668821051112</v>
      </c>
      <c r="R5619" s="1">
        <v>1.4</v>
      </c>
      <c r="S5619" s="1">
        <v>0.25</v>
      </c>
      <c r="T5619" s="1">
        <v>1.2E-2</v>
      </c>
      <c r="U5619" s="4" t="s">
        <v>60</v>
      </c>
      <c r="V5619">
        <v>0.42</v>
      </c>
      <c r="W5619">
        <v>0.4</v>
      </c>
      <c r="X5619">
        <v>0.76</v>
      </c>
      <c r="Y5619">
        <v>2.4300000000000002</v>
      </c>
      <c r="Z5619">
        <v>0.23</v>
      </c>
      <c r="AA5619" s="5">
        <f t="shared" si="531"/>
        <v>1.6619999999999999</v>
      </c>
      <c r="AB5619" s="15" cm="1">
        <f t="array" ref="AB5619">_xlfn.SWITCH(U5619,"夏",122,"冬",90,"春",153,"秋",153,0)</f>
        <v>122</v>
      </c>
      <c r="AC5619" s="16">
        <f t="shared" si="532"/>
        <v>202.76399999999998</v>
      </c>
      <c r="AD5619" s="5">
        <f>IFERROR(AA5619/D5619,0)</f>
        <v>2.1269516252879445E-2</v>
      </c>
      <c r="AE5619" s="15">
        <f t="shared" si="533"/>
        <v>0.33424657534246577</v>
      </c>
      <c r="AF5619" s="5">
        <f>IFERROR(AD5619*AE5619*48,0)</f>
        <v>0.34124462240236175</v>
      </c>
    </row>
    <row r="5620" spans="1:32" x14ac:dyDescent="0.15">
      <c r="A5620" s="17">
        <v>45899</v>
      </c>
      <c r="B5620" s="1" t="s">
        <v>39</v>
      </c>
      <c r="C5620" s="1" t="s">
        <v>33</v>
      </c>
      <c r="D5620" s="6">
        <v>78.14</v>
      </c>
      <c r="E5620" s="6">
        <v>3.9</v>
      </c>
      <c r="F5620" s="18">
        <v>0.375</v>
      </c>
      <c r="G5620" s="1">
        <v>23.7</v>
      </c>
      <c r="H5620" s="1">
        <v>64</v>
      </c>
      <c r="I5620" s="1">
        <v>24.2</v>
      </c>
      <c r="J5620" s="1">
        <v>0.15</v>
      </c>
      <c r="K5620" s="1">
        <v>678</v>
      </c>
      <c r="L5620" s="1">
        <v>328</v>
      </c>
      <c r="M5620" s="6">
        <f t="shared" si="530"/>
        <v>24.403140812462539</v>
      </c>
      <c r="N5620" s="19">
        <v>0.5</v>
      </c>
      <c r="O5620" s="11" cm="1">
        <f t="array" ref="O5620">ROUND(_xlfn.SWITCH(C5620,"建筑专教",IF(S5620&gt;0.1,1.38,1.28),"阶梯教室",IF(S5620&gt;0.1,1.15,1.05),"公共教室",IF(S5620&gt;0.1,1.22,1.12),IF(S5620&gt;0.1,1.2,1.1))+(MOD(ROW()*11,31)/31-0.5)*0.06,2)</f>
        <v>1.18</v>
      </c>
      <c r="P5620" s="12">
        <f t="shared" si="535"/>
        <v>0.22</v>
      </c>
      <c r="Q5620" s="13">
        <f t="shared" si="534"/>
        <v>-0.78044638369090125</v>
      </c>
      <c r="R5620" s="1">
        <v>2</v>
      </c>
      <c r="S5620" s="1">
        <v>0.18</v>
      </c>
      <c r="T5620" s="1">
        <v>2.8000000000000001E-2</v>
      </c>
      <c r="U5620" s="4" t="s">
        <v>60</v>
      </c>
      <c r="V5620">
        <v>0.42</v>
      </c>
      <c r="W5620">
        <v>0.4</v>
      </c>
      <c r="X5620">
        <v>0.76</v>
      </c>
      <c r="Y5620">
        <v>2.4300000000000002</v>
      </c>
      <c r="Z5620">
        <v>0.23</v>
      </c>
      <c r="AA5620" s="5">
        <f t="shared" si="531"/>
        <v>2.2080000000000002</v>
      </c>
      <c r="AB5620" s="15" cm="1">
        <f t="array" ref="AB5620">_xlfn.SWITCH(U5620,"夏",122,"冬",90,"春",153,"秋",153,0)</f>
        <v>122</v>
      </c>
      <c r="AC5620" s="16">
        <f t="shared" si="532"/>
        <v>269.37600000000003</v>
      </c>
      <c r="AD5620" s="5">
        <f>IFERROR(AA5620/D5620,0)</f>
        <v>2.8256974660865117E-2</v>
      </c>
      <c r="AE5620" s="15">
        <f t="shared" si="533"/>
        <v>0.33424657534246577</v>
      </c>
      <c r="AF5620" s="5">
        <f>IFERROR(AD5620*AE5620*48,0)</f>
        <v>0.45335025647678395</v>
      </c>
    </row>
    <row r="5621" spans="1:32" x14ac:dyDescent="0.15">
      <c r="A5621" s="17">
        <v>45899</v>
      </c>
      <c r="B5621" s="1" t="s">
        <v>39</v>
      </c>
      <c r="C5621" s="1" t="s">
        <v>33</v>
      </c>
      <c r="D5621" s="6">
        <v>78.14</v>
      </c>
      <c r="E5621" s="6">
        <v>3.9</v>
      </c>
      <c r="F5621" s="18">
        <v>0.39583333333333298</v>
      </c>
      <c r="G5621" s="1">
        <v>24.1</v>
      </c>
      <c r="H5621" s="1">
        <v>62</v>
      </c>
      <c r="I5621" s="1">
        <v>24.6</v>
      </c>
      <c r="J5621" s="1">
        <v>0.13</v>
      </c>
      <c r="K5621" s="1">
        <v>752</v>
      </c>
      <c r="L5621" s="1">
        <v>395</v>
      </c>
      <c r="M5621" s="6">
        <f t="shared" si="530"/>
        <v>24.785693082812998</v>
      </c>
      <c r="N5621" s="19">
        <v>0.5</v>
      </c>
      <c r="O5621" s="11" cm="1">
        <f t="array" ref="O5621">ROUND(_xlfn.SWITCH(C5621,"建筑专教",IF(S5621&gt;0.1,1.38,1.28),"阶梯教室",IF(S5621&gt;0.1,1.15,1.05),"公共教室",IF(S5621&gt;0.1,1.22,1.12),IF(S5621&gt;0.1,1.2,1.1))+(MOD(ROW()*11,31)/31-0.5)*0.06,2)</f>
        <v>1.2</v>
      </c>
      <c r="P5621" s="12">
        <f t="shared" si="535"/>
        <v>0.28000000000000003</v>
      </c>
      <c r="Q5621" s="13">
        <f t="shared" si="534"/>
        <v>-0.5925990898364043</v>
      </c>
      <c r="R5621" s="1">
        <v>2.4</v>
      </c>
      <c r="S5621" s="1">
        <v>0.12</v>
      </c>
      <c r="T5621" s="1">
        <v>3.5000000000000003E-2</v>
      </c>
      <c r="U5621" s="4" t="s">
        <v>60</v>
      </c>
      <c r="V5621">
        <v>0.42</v>
      </c>
      <c r="W5621">
        <v>0.4</v>
      </c>
      <c r="X5621">
        <v>0.76</v>
      </c>
      <c r="Y5621">
        <v>2.4300000000000002</v>
      </c>
      <c r="Z5621">
        <v>0.23</v>
      </c>
      <c r="AA5621" s="5">
        <f t="shared" si="531"/>
        <v>2.5550000000000002</v>
      </c>
      <c r="AB5621" s="15" cm="1">
        <f t="array" ref="AB5621">_xlfn.SWITCH(U5621,"夏",122,"冬",90,"春",153,"秋",153,0)</f>
        <v>122</v>
      </c>
      <c r="AC5621" s="16">
        <f t="shared" si="532"/>
        <v>311.71000000000004</v>
      </c>
      <c r="AD5621" s="5">
        <f>IFERROR(AA5621/D5621,0)</f>
        <v>3.2697722037368829E-2</v>
      </c>
      <c r="AE5621" s="15">
        <f t="shared" si="533"/>
        <v>0.33424657534246577</v>
      </c>
      <c r="AF5621" s="5">
        <f>IFERROR(AD5621*AE5621*48,0)</f>
        <v>0.52459687739953942</v>
      </c>
    </row>
    <row r="5622" spans="1:32" x14ac:dyDescent="0.15">
      <c r="A5622" s="17">
        <v>45899</v>
      </c>
      <c r="B5622" s="1" t="s">
        <v>39</v>
      </c>
      <c r="C5622" s="1" t="s">
        <v>33</v>
      </c>
      <c r="D5622" s="6">
        <v>78.14</v>
      </c>
      <c r="E5622" s="6">
        <v>3.9</v>
      </c>
      <c r="F5622" s="18">
        <v>0.41666666666666702</v>
      </c>
      <c r="G5622" s="1">
        <v>24.3</v>
      </c>
      <c r="H5622" s="1">
        <v>62</v>
      </c>
      <c r="I5622" s="1">
        <v>24.8</v>
      </c>
      <c r="J5622" s="1">
        <v>0.11</v>
      </c>
      <c r="K5622" s="1">
        <v>575</v>
      </c>
      <c r="L5622" s="1">
        <v>462</v>
      </c>
      <c r="M5622" s="6">
        <f t="shared" si="530"/>
        <v>24.967660270745455</v>
      </c>
      <c r="N5622" s="19">
        <v>0.5</v>
      </c>
      <c r="O5622" s="11" cm="1">
        <f t="array" ref="O5622">ROUND(_xlfn.SWITCH(C5622,"建筑专教",IF(S5622&gt;0.1,1.38,1.28),"阶梯教室",IF(S5622&gt;0.1,1.15,1.05),"公共教室",IF(S5622&gt;0.1,1.22,1.12),IF(S5622&gt;0.1,1.2,1.1))+(MOD(ROW()*11,31)/31-0.5)*0.06,2)</f>
        <v>1.1200000000000001</v>
      </c>
      <c r="P5622" s="12">
        <f t="shared" si="535"/>
        <v>0.14000000000000001</v>
      </c>
      <c r="Q5622" s="13">
        <f t="shared" si="534"/>
        <v>-0.7493094840855512</v>
      </c>
      <c r="R5622" s="1">
        <v>0</v>
      </c>
      <c r="S5622" s="1">
        <v>0.08</v>
      </c>
      <c r="T5622" s="1">
        <v>3.5000000000000003E-2</v>
      </c>
      <c r="U5622" s="4" t="s">
        <v>60</v>
      </c>
      <c r="V5622">
        <v>0.42</v>
      </c>
      <c r="W5622">
        <v>0.4</v>
      </c>
      <c r="X5622">
        <v>0.76</v>
      </c>
      <c r="Y5622">
        <v>2.4300000000000002</v>
      </c>
      <c r="Z5622">
        <v>0.23</v>
      </c>
      <c r="AA5622" s="5">
        <f t="shared" si="531"/>
        <v>0.115</v>
      </c>
      <c r="AB5622" s="15" cm="1">
        <f t="array" ref="AB5622">_xlfn.SWITCH(U5622,"夏",122,"冬",90,"春",153,"秋",153,0)</f>
        <v>122</v>
      </c>
      <c r="AC5622" s="16">
        <f t="shared" si="532"/>
        <v>14.030000000000001</v>
      </c>
      <c r="AD5622" s="5">
        <f>IFERROR(AA5622/D5622,0)</f>
        <v>1.4717174302533915E-3</v>
      </c>
      <c r="AE5622" s="15">
        <f t="shared" si="533"/>
        <v>0.33424657534246577</v>
      </c>
      <c r="AF5622" s="5">
        <f>IFERROR(AD5622*AE5622*48,0)</f>
        <v>2.3611992524832495E-2</v>
      </c>
    </row>
    <row r="5623" spans="1:32" x14ac:dyDescent="0.15">
      <c r="A5623" s="17">
        <v>45899</v>
      </c>
      <c r="B5623" s="1" t="s">
        <v>39</v>
      </c>
      <c r="C5623" s="1" t="s">
        <v>33</v>
      </c>
      <c r="D5623" s="6">
        <v>78.14</v>
      </c>
      <c r="E5623" s="6">
        <v>3.9</v>
      </c>
      <c r="F5623" s="18">
        <v>0.4375</v>
      </c>
      <c r="G5623" s="1">
        <v>24.7</v>
      </c>
      <c r="H5623" s="1">
        <v>64</v>
      </c>
      <c r="I5623" s="1">
        <v>25.2</v>
      </c>
      <c r="J5623" s="1">
        <v>0.13</v>
      </c>
      <c r="K5623" s="1">
        <v>688</v>
      </c>
      <c r="L5623" s="1">
        <v>528</v>
      </c>
      <c r="M5623" s="6">
        <f t="shared" si="530"/>
        <v>25.384576397441606</v>
      </c>
      <c r="N5623" s="19">
        <v>0.5</v>
      </c>
      <c r="O5623" s="11" cm="1">
        <f t="array" ref="O5623">ROUND(_xlfn.SWITCH(C5623,"建筑专教",IF(S5623&gt;0.1,1.38,1.28),"阶梯教室",IF(S5623&gt;0.1,1.15,1.05),"公共教室",IF(S5623&gt;0.1,1.22,1.12),IF(S5623&gt;0.1,1.2,1.1))+(MOD(ROW()*11,31)/31-0.5)*0.06,2)</f>
        <v>1.0900000000000001</v>
      </c>
      <c r="P5623" s="12">
        <f t="shared" si="535"/>
        <v>0.23</v>
      </c>
      <c r="Q5623" s="13">
        <f t="shared" si="534"/>
        <v>-0.68971156399687028</v>
      </c>
      <c r="R5623" s="1">
        <v>2.1</v>
      </c>
      <c r="S5623" s="1">
        <v>0.1</v>
      </c>
      <c r="T5623" s="1">
        <v>0.03</v>
      </c>
      <c r="U5623" s="4" t="s">
        <v>60</v>
      </c>
      <c r="V5623">
        <v>0.42</v>
      </c>
      <c r="W5623">
        <v>0.4</v>
      </c>
      <c r="X5623">
        <v>0.76</v>
      </c>
      <c r="Y5623">
        <v>2.4300000000000002</v>
      </c>
      <c r="Z5623">
        <v>0.23</v>
      </c>
      <c r="AA5623" s="5">
        <f t="shared" si="531"/>
        <v>2.23</v>
      </c>
      <c r="AB5623" s="15" cm="1">
        <f t="array" ref="AB5623">_xlfn.SWITCH(U5623,"夏",122,"冬",90,"春",153,"秋",153,0)</f>
        <v>122</v>
      </c>
      <c r="AC5623" s="16">
        <f t="shared" si="532"/>
        <v>272.06</v>
      </c>
      <c r="AD5623" s="5">
        <f>IFERROR(AA5623/D5623,0)</f>
        <v>2.8538520604044024E-2</v>
      </c>
      <c r="AE5623" s="15">
        <f t="shared" si="533"/>
        <v>0.33424657534246577</v>
      </c>
      <c r="AF5623" s="5">
        <f>IFERROR(AD5623*AE5623*48,0)</f>
        <v>0.45786733330762142</v>
      </c>
    </row>
    <row r="5624" spans="1:32" x14ac:dyDescent="0.15">
      <c r="A5624" s="17">
        <v>45899</v>
      </c>
      <c r="B5624" s="1" t="s">
        <v>39</v>
      </c>
      <c r="C5624" s="1" t="s">
        <v>33</v>
      </c>
      <c r="D5624" s="6">
        <v>78.14</v>
      </c>
      <c r="E5624" s="6">
        <v>3.9</v>
      </c>
      <c r="F5624" s="18">
        <v>0.45833333333333298</v>
      </c>
      <c r="G5624" s="1">
        <v>25</v>
      </c>
      <c r="H5624" s="1">
        <v>66</v>
      </c>
      <c r="I5624" s="1">
        <v>25.5</v>
      </c>
      <c r="J5624" s="1">
        <v>0.15</v>
      </c>
      <c r="K5624" s="1">
        <v>762</v>
      </c>
      <c r="L5624" s="1">
        <v>595</v>
      </c>
      <c r="M5624" s="6">
        <f t="shared" si="530"/>
        <v>25.700503125204705</v>
      </c>
      <c r="N5624" s="19">
        <v>0.5</v>
      </c>
      <c r="O5624" s="11" cm="1">
        <f t="array" ref="O5624">ROUND(_xlfn.SWITCH(C5624,"建筑专教",IF(S5624&gt;0.1,1.38,1.28),"阶梯教室",IF(S5624&gt;0.1,1.15,1.05),"公共教室",IF(S5624&gt;0.1,1.22,1.12),IF(S5624&gt;0.1,1.2,1.1))+(MOD(ROW()*11,31)/31-0.5)*0.06,2)</f>
        <v>1.1100000000000001</v>
      </c>
      <c r="P5624" s="12">
        <f t="shared" si="535"/>
        <v>0.28999999999999998</v>
      </c>
      <c r="Q5624" s="13">
        <f t="shared" si="534"/>
        <v>-0.5184590427365563</v>
      </c>
      <c r="R5624" s="1">
        <v>2.5</v>
      </c>
      <c r="S5624" s="1">
        <v>0.05</v>
      </c>
      <c r="T5624" s="1">
        <v>3.5000000000000003E-2</v>
      </c>
      <c r="U5624" s="4" t="s">
        <v>60</v>
      </c>
      <c r="V5624">
        <v>0.42</v>
      </c>
      <c r="W5624">
        <v>0.4</v>
      </c>
      <c r="X5624">
        <v>0.76</v>
      </c>
      <c r="Y5624">
        <v>2.4300000000000002</v>
      </c>
      <c r="Z5624">
        <v>0.23</v>
      </c>
      <c r="AA5624" s="5">
        <f t="shared" si="531"/>
        <v>2.585</v>
      </c>
      <c r="AB5624" s="15" cm="1">
        <f t="array" ref="AB5624">_xlfn.SWITCH(U5624,"夏",122,"冬",90,"春",153,"秋",153,0)</f>
        <v>122</v>
      </c>
      <c r="AC5624" s="16">
        <f t="shared" si="532"/>
        <v>315.37</v>
      </c>
      <c r="AD5624" s="5">
        <f>IFERROR(AA5624/D5624,0)</f>
        <v>3.3081648323521881E-2</v>
      </c>
      <c r="AE5624" s="15">
        <f t="shared" si="533"/>
        <v>0.33424657534246577</v>
      </c>
      <c r="AF5624" s="5">
        <f>IFERROR(AD5624*AE5624*48,0)</f>
        <v>0.53075652762340864</v>
      </c>
    </row>
    <row r="5625" spans="1:32" x14ac:dyDescent="0.15">
      <c r="A5625" s="17">
        <v>45899</v>
      </c>
      <c r="B5625" s="1" t="s">
        <v>39</v>
      </c>
      <c r="C5625" s="1" t="s">
        <v>33</v>
      </c>
      <c r="D5625" s="6">
        <v>78.14</v>
      </c>
      <c r="E5625" s="6">
        <v>3.9</v>
      </c>
      <c r="F5625" s="18">
        <v>0.47916666666666702</v>
      </c>
      <c r="G5625" s="1">
        <v>25.2</v>
      </c>
      <c r="H5625" s="1">
        <v>68</v>
      </c>
      <c r="I5625" s="1">
        <v>25.7</v>
      </c>
      <c r="J5625" s="1">
        <v>0.13</v>
      </c>
      <c r="K5625" s="1">
        <v>705</v>
      </c>
      <c r="L5625" s="1">
        <v>662</v>
      </c>
      <c r="M5625" s="6">
        <f t="shared" si="530"/>
        <v>25.883652649784835</v>
      </c>
      <c r="N5625" s="19">
        <v>0.5</v>
      </c>
      <c r="O5625" s="11" cm="1">
        <f t="array" ref="O5625">ROUND(_xlfn.SWITCH(C5625,"建筑专教",IF(S5625&gt;0.1,1.38,1.28),"阶梯教室",IF(S5625&gt;0.1,1.15,1.05),"公共教室",IF(S5625&gt;0.1,1.22,1.12),IF(S5625&gt;0.1,1.2,1.1))+(MOD(ROW()*11,31)/31-0.5)*0.06,2)</f>
        <v>1.1299999999999999</v>
      </c>
      <c r="P5625" s="12">
        <f t="shared" si="535"/>
        <v>0.24</v>
      </c>
      <c r="Q5625" s="13">
        <f t="shared" si="534"/>
        <v>-0.3955754419380339</v>
      </c>
      <c r="R5625" s="1">
        <v>2.2000000000000002</v>
      </c>
      <c r="S5625" s="1">
        <v>0.02</v>
      </c>
      <c r="T5625" s="1">
        <v>2.5000000000000001E-2</v>
      </c>
      <c r="U5625" s="4" t="s">
        <v>60</v>
      </c>
      <c r="V5625">
        <v>0.42</v>
      </c>
      <c r="W5625">
        <v>0.4</v>
      </c>
      <c r="X5625">
        <v>0.76</v>
      </c>
      <c r="Y5625">
        <v>2.4300000000000002</v>
      </c>
      <c r="Z5625">
        <v>0.23</v>
      </c>
      <c r="AA5625" s="5">
        <f t="shared" si="531"/>
        <v>2.2450000000000001</v>
      </c>
      <c r="AB5625" s="15" cm="1">
        <f t="array" ref="AB5625">_xlfn.SWITCH(U5625,"夏",122,"冬",90,"春",153,"秋",153,0)</f>
        <v>122</v>
      </c>
      <c r="AC5625" s="16">
        <f t="shared" si="532"/>
        <v>273.89</v>
      </c>
      <c r="AD5625" s="5">
        <f>IFERROR(AA5625/D5625,0)</f>
        <v>2.8730483747120554E-2</v>
      </c>
      <c r="AE5625" s="15">
        <f t="shared" si="533"/>
        <v>0.33424657534246577</v>
      </c>
      <c r="AF5625" s="5">
        <f>IFERROR(AD5625*AE5625*48,0)</f>
        <v>0.46094715841955608</v>
      </c>
    </row>
    <row r="5626" spans="1:32" x14ac:dyDescent="0.15">
      <c r="A5626" s="17">
        <v>45899</v>
      </c>
      <c r="B5626" s="1" t="s">
        <v>39</v>
      </c>
      <c r="C5626" s="1" t="s">
        <v>33</v>
      </c>
      <c r="D5626" s="6">
        <v>78.14</v>
      </c>
      <c r="E5626" s="6">
        <v>3.9</v>
      </c>
      <c r="F5626" s="18">
        <v>0.5</v>
      </c>
      <c r="G5626" s="1">
        <v>25.4</v>
      </c>
      <c r="H5626" s="1">
        <v>70</v>
      </c>
      <c r="I5626" s="1">
        <v>25.9</v>
      </c>
      <c r="J5626" s="1">
        <v>0.11</v>
      </c>
      <c r="K5626" s="1">
        <v>545</v>
      </c>
      <c r="L5626" s="1">
        <v>728</v>
      </c>
      <c r="M5626" s="6">
        <f t="shared" si="530"/>
        <v>26.065818992102322</v>
      </c>
      <c r="N5626" s="19">
        <v>0.5</v>
      </c>
      <c r="O5626" s="11" cm="1">
        <f t="array" ref="O5626">ROUND(_xlfn.SWITCH(C5626,"建筑专教",IF(S5626&gt;0.1,1.38,1.28),"阶梯教室",IF(S5626&gt;0.1,1.15,1.05),"公共教室",IF(S5626&gt;0.1,1.22,1.12),IF(S5626&gt;0.1,1.2,1.1))+(MOD(ROW()*11,31)/31-0.5)*0.06,2)</f>
        <v>1.0900000000000001</v>
      </c>
      <c r="P5626" s="12">
        <f t="shared" si="535"/>
        <v>0.12</v>
      </c>
      <c r="Q5626" s="13">
        <f t="shared" si="534"/>
        <v>-0.43272615981672419</v>
      </c>
      <c r="R5626" s="1">
        <v>0</v>
      </c>
      <c r="S5626" s="1">
        <v>0.01</v>
      </c>
      <c r="T5626" s="1">
        <v>3.0000000000000001E-3</v>
      </c>
      <c r="U5626" s="4" t="s">
        <v>60</v>
      </c>
      <c r="V5626">
        <v>0.42</v>
      </c>
      <c r="W5626">
        <v>0.4</v>
      </c>
      <c r="X5626">
        <v>0.76</v>
      </c>
      <c r="Y5626">
        <v>2.4300000000000002</v>
      </c>
      <c r="Z5626">
        <v>0.23</v>
      </c>
      <c r="AA5626" s="5">
        <f t="shared" si="531"/>
        <v>1.3000000000000001E-2</v>
      </c>
      <c r="AB5626" s="15" cm="1">
        <f t="array" ref="AB5626">_xlfn.SWITCH(U5626,"夏",122,"冬",90,"春",153,"秋",153,0)</f>
        <v>122</v>
      </c>
      <c r="AC5626" s="16">
        <f t="shared" si="532"/>
        <v>1.5860000000000001</v>
      </c>
      <c r="AD5626" s="5">
        <f>IFERROR(AA5626/D5626,0)</f>
        <v>1.6636805733299208E-4</v>
      </c>
      <c r="AE5626" s="15">
        <f t="shared" si="533"/>
        <v>0.33424657534246577</v>
      </c>
      <c r="AF5626" s="5">
        <f>IFERROR(AD5626*AE5626*48,0)</f>
        <v>2.669181763676717E-3</v>
      </c>
    </row>
    <row r="5627" spans="1:32" x14ac:dyDescent="0.15">
      <c r="A5627" s="17">
        <v>45899</v>
      </c>
      <c r="B5627" s="1" t="s">
        <v>39</v>
      </c>
      <c r="C5627" s="1" t="s">
        <v>33</v>
      </c>
      <c r="D5627" s="6">
        <v>78.14</v>
      </c>
      <c r="E5627" s="6">
        <v>3.9</v>
      </c>
      <c r="F5627" s="18">
        <v>0.52083333333333304</v>
      </c>
      <c r="G5627" s="1">
        <v>25.6</v>
      </c>
      <c r="H5627" s="1">
        <v>72</v>
      </c>
      <c r="I5627" s="1">
        <v>26.1</v>
      </c>
      <c r="J5627" s="1">
        <v>0.09</v>
      </c>
      <c r="K5627" s="1">
        <v>518</v>
      </c>
      <c r="L5627" s="1">
        <v>795</v>
      </c>
      <c r="M5627" s="6">
        <f t="shared" si="530"/>
        <v>26.246728644151119</v>
      </c>
      <c r="N5627" s="19">
        <v>0.5</v>
      </c>
      <c r="O5627" s="11" cm="1">
        <f t="array" ref="O5627">ROUND(_xlfn.SWITCH(C5627,"建筑专教",IF(S5627&gt;0.1,1.38,1.28),"阶梯教室",IF(S5627&gt;0.1,1.15,1.05),"公共教室",IF(S5627&gt;0.1,1.22,1.12),IF(S5627&gt;0.1,1.2,1.1))+(MOD(ROW()*11,31)/31-0.5)*0.06,2)</f>
        <v>1.1100000000000001</v>
      </c>
      <c r="P5627" s="12">
        <f t="shared" si="535"/>
        <v>0.09</v>
      </c>
      <c r="Q5627" s="13">
        <f t="shared" si="534"/>
        <v>-0.30986753495422831</v>
      </c>
      <c r="R5627" s="1">
        <v>0</v>
      </c>
      <c r="S5627" s="1">
        <v>0.01</v>
      </c>
      <c r="T5627" s="1">
        <v>3.0000000000000001E-3</v>
      </c>
      <c r="U5627" s="4" t="s">
        <v>60</v>
      </c>
      <c r="V5627">
        <v>0.42</v>
      </c>
      <c r="W5627">
        <v>0.4</v>
      </c>
      <c r="X5627">
        <v>0.76</v>
      </c>
      <c r="Y5627">
        <v>2.4300000000000002</v>
      </c>
      <c r="Z5627">
        <v>0.23</v>
      </c>
      <c r="AA5627" s="5">
        <f t="shared" si="531"/>
        <v>1.3000000000000001E-2</v>
      </c>
      <c r="AB5627" s="15" cm="1">
        <f t="array" ref="AB5627">_xlfn.SWITCH(U5627,"夏",122,"冬",90,"春",153,"秋",153,0)</f>
        <v>122</v>
      </c>
      <c r="AC5627" s="16">
        <f t="shared" si="532"/>
        <v>1.5860000000000001</v>
      </c>
      <c r="AD5627" s="5">
        <f>IFERROR(AA5627/D5627,0)</f>
        <v>1.6636805733299208E-4</v>
      </c>
      <c r="AE5627" s="15">
        <f t="shared" si="533"/>
        <v>0.33424657534246577</v>
      </c>
      <c r="AF5627" s="5">
        <f>IFERROR(AD5627*AE5627*48,0)</f>
        <v>2.669181763676717E-3</v>
      </c>
    </row>
    <row r="5628" spans="1:32" x14ac:dyDescent="0.15">
      <c r="A5628" s="17">
        <v>45899</v>
      </c>
      <c r="B5628" s="1" t="s">
        <v>39</v>
      </c>
      <c r="C5628" s="1" t="s">
        <v>33</v>
      </c>
      <c r="D5628" s="6">
        <v>78.14</v>
      </c>
      <c r="E5628" s="6">
        <v>3.9</v>
      </c>
      <c r="F5628" s="18">
        <v>0.54166666666666696</v>
      </c>
      <c r="G5628" s="1">
        <v>25.8</v>
      </c>
      <c r="H5628" s="1">
        <v>72</v>
      </c>
      <c r="I5628" s="1">
        <v>26.3</v>
      </c>
      <c r="J5628" s="1">
        <v>0.11</v>
      </c>
      <c r="K5628" s="1">
        <v>638</v>
      </c>
      <c r="L5628" s="1">
        <v>862</v>
      </c>
      <c r="M5628" s="6">
        <f t="shared" si="530"/>
        <v>26.465156116934452</v>
      </c>
      <c r="N5628" s="19">
        <v>0.5</v>
      </c>
      <c r="O5628" s="11" cm="1">
        <f t="array" ref="O5628">ROUND(_xlfn.SWITCH(C5628,"建筑专教",IF(S5628&gt;0.1,1.38,1.28),"阶梯教室",IF(S5628&gt;0.1,1.15,1.05),"公共教室",IF(S5628&gt;0.1,1.22,1.12),IF(S5628&gt;0.1,1.2,1.1))+(MOD(ROW()*11,31)/31-0.5)*0.06,2)</f>
        <v>1.07</v>
      </c>
      <c r="P5628" s="12">
        <f t="shared" si="535"/>
        <v>0.19</v>
      </c>
      <c r="Q5628" s="13">
        <f t="shared" si="534"/>
        <v>-0.3382289449910052</v>
      </c>
      <c r="R5628" s="1">
        <v>1.7</v>
      </c>
      <c r="S5628" s="1">
        <v>0.1</v>
      </c>
      <c r="T5628" s="1">
        <v>2.1999999999999999E-2</v>
      </c>
      <c r="U5628" s="4" t="s">
        <v>60</v>
      </c>
      <c r="V5628">
        <v>0.42</v>
      </c>
      <c r="W5628">
        <v>0.4</v>
      </c>
      <c r="X5628">
        <v>0.76</v>
      </c>
      <c r="Y5628">
        <v>2.4300000000000002</v>
      </c>
      <c r="Z5628">
        <v>0.23</v>
      </c>
      <c r="AA5628" s="5">
        <f t="shared" si="531"/>
        <v>1.8220000000000001</v>
      </c>
      <c r="AB5628" s="15" cm="1">
        <f t="array" ref="AB5628">_xlfn.SWITCH(U5628,"夏",122,"冬",90,"春",153,"秋",153,0)</f>
        <v>122</v>
      </c>
      <c r="AC5628" s="16">
        <f t="shared" si="532"/>
        <v>222.28400000000002</v>
      </c>
      <c r="AD5628" s="5">
        <f>IFERROR(AA5628/D5628,0)</f>
        <v>2.3317123112362427E-2</v>
      </c>
      <c r="AE5628" s="15">
        <f t="shared" si="533"/>
        <v>0.33424657534246577</v>
      </c>
      <c r="AF5628" s="5">
        <f>IFERROR(AD5628*AE5628*48,0)</f>
        <v>0.37409609026299828</v>
      </c>
    </row>
    <row r="5629" spans="1:32" x14ac:dyDescent="0.15">
      <c r="A5629" s="17">
        <v>45899</v>
      </c>
      <c r="B5629" s="1" t="s">
        <v>39</v>
      </c>
      <c r="C5629" s="1" t="s">
        <v>33</v>
      </c>
      <c r="D5629" s="6">
        <v>78.14</v>
      </c>
      <c r="E5629" s="6">
        <v>3.9</v>
      </c>
      <c r="F5629" s="18">
        <v>0.5625</v>
      </c>
      <c r="G5629" s="1">
        <v>26</v>
      </c>
      <c r="H5629" s="1">
        <v>70</v>
      </c>
      <c r="I5629" s="1">
        <v>26.5</v>
      </c>
      <c r="J5629" s="1">
        <v>0.13</v>
      </c>
      <c r="K5629" s="1">
        <v>722</v>
      </c>
      <c r="L5629" s="1">
        <v>928</v>
      </c>
      <c r="M5629" s="6">
        <f t="shared" si="530"/>
        <v>26.682187420541709</v>
      </c>
      <c r="N5629" s="19">
        <v>0.5</v>
      </c>
      <c r="O5629" s="11" cm="1">
        <f t="array" ref="O5629">ROUND(_xlfn.SWITCH(C5629,"建筑专教",IF(S5629&gt;0.1,1.38,1.28),"阶梯教室",IF(S5629&gt;0.1,1.15,1.05),"公共教室",IF(S5629&gt;0.1,1.22,1.12),IF(S5629&gt;0.1,1.2,1.1))+(MOD(ROW()*11,31)/31-0.5)*0.06,2)</f>
        <v>1.0900000000000001</v>
      </c>
      <c r="P5629" s="12">
        <f t="shared" si="535"/>
        <v>0.26</v>
      </c>
      <c r="Q5629" s="13">
        <f t="shared" si="534"/>
        <v>-0.20925849150646098</v>
      </c>
      <c r="R5629" s="1">
        <v>2.2000000000000002</v>
      </c>
      <c r="S5629" s="1">
        <v>0.05</v>
      </c>
      <c r="T5629" s="1">
        <v>0.03</v>
      </c>
      <c r="U5629" s="4" t="s">
        <v>60</v>
      </c>
      <c r="V5629">
        <v>0.42</v>
      </c>
      <c r="W5629">
        <v>0.4</v>
      </c>
      <c r="X5629">
        <v>0.76</v>
      </c>
      <c r="Y5629">
        <v>2.4300000000000002</v>
      </c>
      <c r="Z5629">
        <v>0.23</v>
      </c>
      <c r="AA5629" s="5">
        <f t="shared" si="531"/>
        <v>2.2799999999999998</v>
      </c>
      <c r="AB5629" s="15" cm="1">
        <f t="array" ref="AB5629">_xlfn.SWITCH(U5629,"夏",122,"冬",90,"春",153,"秋",153,0)</f>
        <v>122</v>
      </c>
      <c r="AC5629" s="16">
        <f t="shared" si="532"/>
        <v>278.15999999999997</v>
      </c>
      <c r="AD5629" s="5">
        <f>IFERROR(AA5629/D5629,0)</f>
        <v>2.9178397747632451E-2</v>
      </c>
      <c r="AE5629" s="15">
        <f t="shared" si="533"/>
        <v>0.33424657534246577</v>
      </c>
      <c r="AF5629" s="5">
        <f>IFERROR(AD5629*AE5629*48,0)</f>
        <v>0.46813341701407019</v>
      </c>
    </row>
    <row r="5630" spans="1:32" x14ac:dyDescent="0.15">
      <c r="A5630" s="17">
        <v>45899</v>
      </c>
      <c r="B5630" s="1" t="s">
        <v>39</v>
      </c>
      <c r="C5630" s="1" t="s">
        <v>33</v>
      </c>
      <c r="D5630" s="6">
        <v>78.14</v>
      </c>
      <c r="E5630" s="6">
        <v>3.9</v>
      </c>
      <c r="F5630" s="18">
        <v>0.58333333333333304</v>
      </c>
      <c r="G5630" s="1">
        <v>26.2</v>
      </c>
      <c r="H5630" s="1">
        <v>68</v>
      </c>
      <c r="I5630" s="1">
        <v>26.7</v>
      </c>
      <c r="J5630" s="1">
        <v>0.15</v>
      </c>
      <c r="K5630" s="1">
        <v>778</v>
      </c>
      <c r="L5630" s="1">
        <v>995</v>
      </c>
      <c r="M5630" s="6">
        <f t="shared" si="530"/>
        <v>26.898108676044444</v>
      </c>
      <c r="N5630" s="19">
        <v>0.5</v>
      </c>
      <c r="O5630" s="11" cm="1">
        <f t="array" ref="O5630">ROUND(_xlfn.SWITCH(C5630,"建筑专教",IF(S5630&gt;0.1,1.38,1.28),"阶梯教室",IF(S5630&gt;0.1,1.15,1.05),"公共教室",IF(S5630&gt;0.1,1.22,1.12),IF(S5630&gt;0.1,1.2,1.1))+(MOD(ROW()*11,31)/31-0.5)*0.06,2)</f>
        <v>1.1100000000000001</v>
      </c>
      <c r="P5630" s="12">
        <f t="shared" si="535"/>
        <v>0.3</v>
      </c>
      <c r="Q5630" s="13">
        <f t="shared" si="534"/>
        <v>-8.6265584658163821E-2</v>
      </c>
      <c r="R5630" s="1">
        <v>2.6</v>
      </c>
      <c r="S5630" s="1">
        <v>0.02</v>
      </c>
      <c r="T5630" s="1">
        <v>3.5000000000000003E-2</v>
      </c>
      <c r="U5630" s="4" t="s">
        <v>60</v>
      </c>
      <c r="V5630">
        <v>0.42</v>
      </c>
      <c r="W5630">
        <v>0.4</v>
      </c>
      <c r="X5630">
        <v>0.76</v>
      </c>
      <c r="Y5630">
        <v>2.4300000000000002</v>
      </c>
      <c r="Z5630">
        <v>0.23</v>
      </c>
      <c r="AA5630" s="5">
        <f t="shared" si="531"/>
        <v>2.6550000000000002</v>
      </c>
      <c r="AB5630" s="15" cm="1">
        <f t="array" ref="AB5630">_xlfn.SWITCH(U5630,"夏",122,"冬",90,"春",153,"秋",153,0)</f>
        <v>122</v>
      </c>
      <c r="AC5630" s="16">
        <f t="shared" si="532"/>
        <v>323.91000000000003</v>
      </c>
      <c r="AD5630" s="5">
        <f>IFERROR(AA5630/D5630,0)</f>
        <v>3.3977476324545688E-2</v>
      </c>
      <c r="AE5630" s="15">
        <f t="shared" si="533"/>
        <v>0.33424657534246577</v>
      </c>
      <c r="AF5630" s="5">
        <f>IFERROR(AD5630*AE5630*48,0)</f>
        <v>0.54512904481243718</v>
      </c>
    </row>
    <row r="5631" spans="1:32" x14ac:dyDescent="0.15">
      <c r="A5631" s="17">
        <v>45899</v>
      </c>
      <c r="B5631" s="1" t="s">
        <v>39</v>
      </c>
      <c r="C5631" s="1" t="s">
        <v>33</v>
      </c>
      <c r="D5631" s="6">
        <v>78.14</v>
      </c>
      <c r="E5631" s="6">
        <v>3.9</v>
      </c>
      <c r="F5631" s="18">
        <v>0.60416666666666696</v>
      </c>
      <c r="G5631" s="1">
        <v>26</v>
      </c>
      <c r="H5631" s="1">
        <v>66</v>
      </c>
      <c r="I5631" s="1">
        <v>26.5</v>
      </c>
      <c r="J5631" s="1">
        <v>0.13</v>
      </c>
      <c r="K5631" s="1">
        <v>725</v>
      </c>
      <c r="L5631" s="1">
        <v>1062</v>
      </c>
      <c r="M5631" s="6">
        <f t="shared" si="530"/>
        <v>26.682187420541709</v>
      </c>
      <c r="N5631" s="19">
        <v>0.5</v>
      </c>
      <c r="O5631" s="11" cm="1">
        <f t="array" ref="O5631">ROUND(_xlfn.SWITCH(C5631,"建筑专教",IF(S5631&gt;0.1,1.38,1.28),"阶梯教室",IF(S5631&gt;0.1,1.15,1.05),"公共教室",IF(S5631&gt;0.1,1.22,1.12),IF(S5631&gt;0.1,1.2,1.1))+(MOD(ROW()*11,31)/31-0.5)*0.06,2)</f>
        <v>1.08</v>
      </c>
      <c r="P5631" s="12">
        <f t="shared" si="535"/>
        <v>0.26</v>
      </c>
      <c r="Q5631" s="13">
        <f t="shared" si="534"/>
        <v>-0.23454493826076267</v>
      </c>
      <c r="R5631" s="1">
        <v>2.2999999999999998</v>
      </c>
      <c r="S5631" s="1">
        <v>0</v>
      </c>
      <c r="T5631" s="1">
        <v>0.03</v>
      </c>
      <c r="U5631" s="4" t="s">
        <v>60</v>
      </c>
      <c r="V5631">
        <v>0.42</v>
      </c>
      <c r="W5631">
        <v>0.4</v>
      </c>
      <c r="X5631">
        <v>0.76</v>
      </c>
      <c r="Y5631">
        <v>2.4300000000000002</v>
      </c>
      <c r="Z5631">
        <v>0.23</v>
      </c>
      <c r="AA5631" s="5">
        <f t="shared" si="531"/>
        <v>2.3299999999999996</v>
      </c>
      <c r="AB5631" s="15" cm="1">
        <f t="array" ref="AB5631">_xlfn.SWITCH(U5631,"夏",122,"冬",90,"春",153,"秋",153,0)</f>
        <v>122</v>
      </c>
      <c r="AC5631" s="16">
        <f t="shared" si="532"/>
        <v>284.25999999999993</v>
      </c>
      <c r="AD5631" s="5">
        <f>IFERROR(AA5631/D5631,0)</f>
        <v>2.9818274891220881E-2</v>
      </c>
      <c r="AE5631" s="15">
        <f t="shared" si="533"/>
        <v>0.33424657534246577</v>
      </c>
      <c r="AF5631" s="5">
        <f>IFERROR(AD5631*AE5631*48,0)</f>
        <v>0.47839950072051907</v>
      </c>
    </row>
    <row r="5632" spans="1:32" x14ac:dyDescent="0.15">
      <c r="A5632" s="17">
        <v>45899</v>
      </c>
      <c r="B5632" s="1" t="s">
        <v>39</v>
      </c>
      <c r="C5632" s="1" t="s">
        <v>33</v>
      </c>
      <c r="D5632" s="6">
        <v>78.14</v>
      </c>
      <c r="E5632" s="6">
        <v>3.9</v>
      </c>
      <c r="F5632" s="18">
        <v>0.625</v>
      </c>
      <c r="G5632" s="1">
        <v>25.8</v>
      </c>
      <c r="H5632" s="1">
        <v>66</v>
      </c>
      <c r="I5632" s="1">
        <v>26.3</v>
      </c>
      <c r="J5632" s="1">
        <v>0.11</v>
      </c>
      <c r="K5632" s="1">
        <v>545</v>
      </c>
      <c r="L5632" s="1">
        <v>1128</v>
      </c>
      <c r="M5632" s="6">
        <f t="shared" si="530"/>
        <v>26.465156116934452</v>
      </c>
      <c r="N5632" s="19">
        <v>0.5</v>
      </c>
      <c r="O5632" s="11" cm="1">
        <f t="array" ref="O5632">ROUND(_xlfn.SWITCH(C5632,"建筑专教",IF(S5632&gt;0.1,1.38,1.28),"阶梯教室",IF(S5632&gt;0.1,1.15,1.05),"公共教室",IF(S5632&gt;0.1,1.22,1.12),IF(S5632&gt;0.1,1.2,1.1))+(MOD(ROW()*11,31)/31-0.5)*0.06,2)</f>
        <v>1.1000000000000001</v>
      </c>
      <c r="P5632" s="12">
        <f t="shared" si="535"/>
        <v>0.12</v>
      </c>
      <c r="Q5632" s="13">
        <f t="shared" si="534"/>
        <v>-0.25993556908349891</v>
      </c>
      <c r="R5632" s="1">
        <v>0</v>
      </c>
      <c r="S5632" s="1">
        <v>0</v>
      </c>
      <c r="T5632" s="1">
        <v>5.0000000000000001E-3</v>
      </c>
      <c r="U5632" s="4" t="s">
        <v>60</v>
      </c>
      <c r="V5632">
        <v>0.42</v>
      </c>
      <c r="W5632">
        <v>0.4</v>
      </c>
      <c r="X5632">
        <v>0.76</v>
      </c>
      <c r="Y5632">
        <v>2.4300000000000002</v>
      </c>
      <c r="Z5632">
        <v>0.23</v>
      </c>
      <c r="AA5632" s="5">
        <f t="shared" si="531"/>
        <v>5.0000000000000001E-3</v>
      </c>
      <c r="AB5632" s="15" cm="1">
        <f t="array" ref="AB5632">_xlfn.SWITCH(U5632,"夏",122,"冬",90,"春",153,"秋",153,0)</f>
        <v>122</v>
      </c>
      <c r="AC5632" s="16">
        <f t="shared" si="532"/>
        <v>0.61</v>
      </c>
      <c r="AD5632" s="5">
        <f>IFERROR(AA5632/D5632,0)</f>
        <v>6.3987714358843098E-5</v>
      </c>
      <c r="AE5632" s="15">
        <f t="shared" si="533"/>
        <v>0.33424657534246577</v>
      </c>
      <c r="AF5632" s="5">
        <f>IFERROR(AD5632*AE5632*48,0)</f>
        <v>1.0266083706448911E-3</v>
      </c>
    </row>
    <row r="5633" spans="1:32" x14ac:dyDescent="0.15">
      <c r="A5633" s="17">
        <v>45899</v>
      </c>
      <c r="B5633" s="1" t="s">
        <v>39</v>
      </c>
      <c r="C5633" s="1" t="s">
        <v>33</v>
      </c>
      <c r="D5633" s="6">
        <v>78.14</v>
      </c>
      <c r="E5633" s="6">
        <v>3.9</v>
      </c>
      <c r="F5633" s="18">
        <v>0.64583333333333304</v>
      </c>
      <c r="G5633" s="1">
        <v>26</v>
      </c>
      <c r="H5633" s="1">
        <v>68</v>
      </c>
      <c r="I5633" s="1">
        <v>26.4</v>
      </c>
      <c r="J5633" s="1">
        <v>0.13</v>
      </c>
      <c r="K5633" s="1">
        <v>668</v>
      </c>
      <c r="L5633" s="1">
        <v>1195</v>
      </c>
      <c r="M5633" s="6">
        <f t="shared" si="530"/>
        <v>26.545922403957775</v>
      </c>
      <c r="N5633" s="19">
        <v>0.5</v>
      </c>
      <c r="O5633" s="11" cm="1">
        <f t="array" ref="O5633">ROUND(_xlfn.SWITCH(C5633,"建筑专教",IF(S5633&gt;0.1,1.38,1.28),"阶梯教室",IF(S5633&gt;0.1,1.15,1.05),"公共教室",IF(S5633&gt;0.1,1.22,1.12),IF(S5633&gt;0.1,1.2,1.1))+(MOD(ROW()*11,31)/31-0.5)*0.06,2)</f>
        <v>1.1200000000000001</v>
      </c>
      <c r="P5633" s="12">
        <f t="shared" si="535"/>
        <v>0.21</v>
      </c>
      <c r="Q5633" s="13">
        <f t="shared" si="534"/>
        <v>-0.1586631651431544</v>
      </c>
      <c r="R5633" s="1">
        <v>1.9</v>
      </c>
      <c r="S5633" s="1">
        <v>0.05</v>
      </c>
      <c r="T5633" s="1">
        <v>2.5000000000000001E-2</v>
      </c>
      <c r="U5633" s="4" t="s">
        <v>60</v>
      </c>
      <c r="V5633">
        <v>0.42</v>
      </c>
      <c r="W5633">
        <v>0.4</v>
      </c>
      <c r="X5633">
        <v>0.76</v>
      </c>
      <c r="Y5633">
        <v>2.4300000000000002</v>
      </c>
      <c r="Z5633">
        <v>0.23</v>
      </c>
      <c r="AA5633" s="5">
        <f t="shared" si="531"/>
        <v>1.9749999999999999</v>
      </c>
      <c r="AB5633" s="15" cm="1">
        <f t="array" ref="AB5633">_xlfn.SWITCH(U5633,"夏",122,"冬",90,"春",153,"秋",153,0)</f>
        <v>122</v>
      </c>
      <c r="AC5633" s="16">
        <f t="shared" si="532"/>
        <v>240.95</v>
      </c>
      <c r="AD5633" s="5">
        <f>IFERROR(AA5633/D5633,0)</f>
        <v>2.5275147171743024E-2</v>
      </c>
      <c r="AE5633" s="15">
        <f t="shared" si="533"/>
        <v>0.33424657534246577</v>
      </c>
      <c r="AF5633" s="5">
        <f>IFERROR(AD5633*AE5633*48,0)</f>
        <v>0.40551030640473196</v>
      </c>
    </row>
    <row r="5634" spans="1:32" x14ac:dyDescent="0.15">
      <c r="A5634" s="17">
        <v>45899</v>
      </c>
      <c r="B5634" s="1" t="s">
        <v>39</v>
      </c>
      <c r="C5634" s="1" t="s">
        <v>33</v>
      </c>
      <c r="D5634" s="6">
        <v>78.14</v>
      </c>
      <c r="E5634" s="6">
        <v>3.9</v>
      </c>
      <c r="F5634" s="18">
        <v>0.66666666666666696</v>
      </c>
      <c r="G5634" s="1">
        <v>26.2</v>
      </c>
      <c r="H5634" s="1">
        <v>70</v>
      </c>
      <c r="I5634" s="1">
        <v>26.6</v>
      </c>
      <c r="J5634" s="1">
        <v>0.15</v>
      </c>
      <c r="K5634" s="1">
        <v>742</v>
      </c>
      <c r="L5634" s="1">
        <v>1262</v>
      </c>
      <c r="M5634" s="6">
        <f t="shared" si="530"/>
        <v>26.758676864912331</v>
      </c>
      <c r="N5634" s="19">
        <v>0.5</v>
      </c>
      <c r="O5634" s="11" cm="1">
        <f t="array" ref="O5634">ROUND(_xlfn.SWITCH(C5634,"建筑专教",IF(S5634&gt;0.1,1.38,1.28),"阶梯教室",IF(S5634&gt;0.1,1.15,1.05),"公共教室",IF(S5634&gt;0.1,1.22,1.12),IF(S5634&gt;0.1,1.2,1.1))+(MOD(ROW()*11,31)/31-0.5)*0.06,2)</f>
        <v>1.08</v>
      </c>
      <c r="P5634" s="12">
        <f t="shared" si="535"/>
        <v>0.27</v>
      </c>
      <c r="Q5634" s="13">
        <f t="shared" si="534"/>
        <v>-0.18134776022958277</v>
      </c>
      <c r="R5634" s="1">
        <v>2.2999999999999998</v>
      </c>
      <c r="S5634" s="1">
        <v>0</v>
      </c>
      <c r="T5634" s="1">
        <v>3.2000000000000001E-2</v>
      </c>
      <c r="U5634" s="4" t="s">
        <v>60</v>
      </c>
      <c r="V5634">
        <v>0.42</v>
      </c>
      <c r="W5634">
        <v>0.4</v>
      </c>
      <c r="X5634">
        <v>0.76</v>
      </c>
      <c r="Y5634">
        <v>2.4300000000000002</v>
      </c>
      <c r="Z5634">
        <v>0.23</v>
      </c>
      <c r="AA5634" s="5">
        <f t="shared" si="531"/>
        <v>2.3319999999999999</v>
      </c>
      <c r="AB5634" s="15" cm="1">
        <f t="array" ref="AB5634">_xlfn.SWITCH(U5634,"夏",122,"冬",90,"春",153,"秋",153,0)</f>
        <v>122</v>
      </c>
      <c r="AC5634" s="16">
        <f t="shared" si="532"/>
        <v>284.50399999999996</v>
      </c>
      <c r="AD5634" s="5">
        <f>IFERROR(AA5634/D5634,0)</f>
        <v>2.9843869976964421E-2</v>
      </c>
      <c r="AE5634" s="15">
        <f t="shared" si="533"/>
        <v>0.33424657534246577</v>
      </c>
      <c r="AF5634" s="5">
        <f>IFERROR(AD5634*AE5634*48,0)</f>
        <v>0.47881014406877709</v>
      </c>
    </row>
    <row r="5635" spans="1:32" x14ac:dyDescent="0.15">
      <c r="A5635" s="17">
        <v>45899</v>
      </c>
      <c r="B5635" s="1" t="s">
        <v>39</v>
      </c>
      <c r="C5635" s="1" t="s">
        <v>33</v>
      </c>
      <c r="D5635" s="6">
        <v>78.14</v>
      </c>
      <c r="E5635" s="6">
        <v>3.9</v>
      </c>
      <c r="F5635" s="18">
        <v>0.6875</v>
      </c>
      <c r="G5635" s="1">
        <v>26.4</v>
      </c>
      <c r="H5635" s="1">
        <v>72</v>
      </c>
      <c r="I5635" s="1">
        <v>26.8</v>
      </c>
      <c r="J5635" s="1">
        <v>0.13</v>
      </c>
      <c r="K5635" s="1">
        <v>685</v>
      </c>
      <c r="L5635" s="1">
        <v>1328</v>
      </c>
      <c r="M5635" s="6">
        <f t="shared" si="530"/>
        <v>26.945339960120975</v>
      </c>
      <c r="N5635" s="19">
        <v>0.5</v>
      </c>
      <c r="O5635" s="11" cm="1">
        <f t="array" ref="O5635">ROUND(_xlfn.SWITCH(C5635,"建筑专教",IF(S5635&gt;0.1,1.38,1.28),"阶梯教室",IF(S5635&gt;0.1,1.15,1.05),"公共教室",IF(S5635&gt;0.1,1.22,1.12),IF(S5635&gt;0.1,1.2,1.1))+(MOD(ROW()*11,31)/31-0.5)*0.06,2)</f>
        <v>1.1000000000000001</v>
      </c>
      <c r="P5635" s="12">
        <f t="shared" si="535"/>
        <v>0.23</v>
      </c>
      <c r="Q5635" s="13">
        <f t="shared" si="534"/>
        <v>-6.2680862535929041E-2</v>
      </c>
      <c r="R5635" s="1">
        <v>2</v>
      </c>
      <c r="S5635" s="1">
        <v>0</v>
      </c>
      <c r="T5635" s="1">
        <v>3.7999999999999999E-2</v>
      </c>
      <c r="U5635" s="4" t="s">
        <v>60</v>
      </c>
      <c r="V5635">
        <v>0.42</v>
      </c>
      <c r="W5635">
        <v>0.4</v>
      </c>
      <c r="X5635">
        <v>0.76</v>
      </c>
      <c r="Y5635">
        <v>2.4300000000000002</v>
      </c>
      <c r="Z5635">
        <v>0.23</v>
      </c>
      <c r="AA5635" s="5">
        <f t="shared" si="531"/>
        <v>2.0379999999999998</v>
      </c>
      <c r="AB5635" s="15" cm="1">
        <f t="array" ref="AB5635">_xlfn.SWITCH(U5635,"夏",122,"冬",90,"春",153,"秋",153,0)</f>
        <v>122</v>
      </c>
      <c r="AC5635" s="16">
        <f t="shared" si="532"/>
        <v>248.63599999999997</v>
      </c>
      <c r="AD5635" s="5">
        <f>IFERROR(AA5635/D5635,0)</f>
        <v>2.6081392372664446E-2</v>
      </c>
      <c r="AE5635" s="15">
        <f t="shared" si="533"/>
        <v>0.33424657534246577</v>
      </c>
      <c r="AF5635" s="5">
        <f>IFERROR(AD5635*AE5635*48,0)</f>
        <v>0.41844557187485754</v>
      </c>
    </row>
    <row r="5636" spans="1:32" x14ac:dyDescent="0.15">
      <c r="A5636" s="17">
        <v>45899</v>
      </c>
      <c r="B5636" s="1" t="s">
        <v>39</v>
      </c>
      <c r="C5636" s="1" t="s">
        <v>33</v>
      </c>
      <c r="D5636" s="6">
        <v>78.14</v>
      </c>
      <c r="E5636" s="6">
        <v>3.9</v>
      </c>
      <c r="F5636" s="18">
        <v>0.70833333333333304</v>
      </c>
      <c r="G5636" s="1">
        <v>26.6</v>
      </c>
      <c r="H5636" s="1">
        <v>74</v>
      </c>
      <c r="I5636" s="1">
        <v>27</v>
      </c>
      <c r="J5636" s="1">
        <v>0.11</v>
      </c>
      <c r="K5636" s="1">
        <v>535</v>
      </c>
      <c r="L5636" s="1">
        <v>1395</v>
      </c>
      <c r="M5636" s="6">
        <f t="shared" si="530"/>
        <v>27.131225136968055</v>
      </c>
      <c r="N5636" s="19">
        <v>0.5</v>
      </c>
      <c r="O5636" s="11" cm="1">
        <f t="array" ref="O5636">ROUND(_xlfn.SWITCH(C5636,"建筑专教",IF(S5636&gt;0.1,1.38,1.28),"阶梯教室",IF(S5636&gt;0.1,1.15,1.05),"公共教室",IF(S5636&gt;0.1,1.22,1.12),IF(S5636&gt;0.1,1.2,1.1))+(MOD(ROW()*11,31)/31-0.5)*0.06,2)</f>
        <v>1.1200000000000001</v>
      </c>
      <c r="P5636" s="12">
        <f t="shared" si="535"/>
        <v>0.11</v>
      </c>
      <c r="Q5636" s="13">
        <f t="shared" si="534"/>
        <v>5.0527911263671857E-2</v>
      </c>
      <c r="R5636" s="1">
        <v>0</v>
      </c>
      <c r="S5636" s="1">
        <v>0</v>
      </c>
      <c r="T5636" s="1">
        <v>3.2000000000000001E-2</v>
      </c>
      <c r="U5636" s="4" t="s">
        <v>60</v>
      </c>
      <c r="V5636">
        <v>0.42</v>
      </c>
      <c r="W5636">
        <v>0.4</v>
      </c>
      <c r="X5636">
        <v>0.76</v>
      </c>
      <c r="Y5636">
        <v>2.4300000000000002</v>
      </c>
      <c r="Z5636">
        <v>0.23</v>
      </c>
      <c r="AA5636" s="5">
        <f t="shared" si="531"/>
        <v>3.2000000000000001E-2</v>
      </c>
      <c r="AB5636" s="15" cm="1">
        <f t="array" ref="AB5636">_xlfn.SWITCH(U5636,"夏",122,"冬",90,"春",153,"秋",153,0)</f>
        <v>122</v>
      </c>
      <c r="AC5636" s="16">
        <f t="shared" si="532"/>
        <v>3.9039999999999999</v>
      </c>
      <c r="AD5636" s="5">
        <f>IFERROR(AA5636/D5636,0)</f>
        <v>4.0952137189659586E-4</v>
      </c>
      <c r="AE5636" s="15">
        <f t="shared" si="533"/>
        <v>0.33424657534246577</v>
      </c>
      <c r="AF5636" s="5">
        <f>IFERROR(AD5636*AE5636*48,0)</f>
        <v>6.5702935721273018E-3</v>
      </c>
    </row>
    <row r="5637" spans="1:32" x14ac:dyDescent="0.15">
      <c r="A5637" s="17">
        <v>45899</v>
      </c>
      <c r="B5637" s="1" t="s">
        <v>39</v>
      </c>
      <c r="C5637" s="1" t="s">
        <v>33</v>
      </c>
      <c r="D5637" s="6">
        <v>78.14</v>
      </c>
      <c r="E5637" s="6">
        <v>3.9</v>
      </c>
      <c r="F5637" s="18">
        <v>0.72916666666666696</v>
      </c>
      <c r="G5637" s="1">
        <v>26.8</v>
      </c>
      <c r="H5637" s="1">
        <v>76</v>
      </c>
      <c r="I5637" s="1">
        <v>27.2</v>
      </c>
      <c r="J5637" s="1">
        <v>0.09</v>
      </c>
      <c r="K5637" s="1">
        <v>515</v>
      </c>
      <c r="L5637" s="1">
        <v>1462</v>
      </c>
      <c r="M5637" s="6">
        <f t="shared" si="530"/>
        <v>27.316115987990997</v>
      </c>
      <c r="N5637" s="19">
        <v>0.5</v>
      </c>
      <c r="O5637" s="11" cm="1">
        <f t="array" ref="O5637">ROUND(_xlfn.SWITCH(C5637,"建筑专教",IF(S5637&gt;0.1,1.38,1.28),"阶梯教室",IF(S5637&gt;0.1,1.15,1.05),"公共教室",IF(S5637&gt;0.1,1.22,1.12),IF(S5637&gt;0.1,1.2,1.1))+(MOD(ROW()*11,31)/31-0.5)*0.06,2)</f>
        <v>1.08</v>
      </c>
      <c r="P5637" s="12">
        <f t="shared" si="535"/>
        <v>0.09</v>
      </c>
      <c r="Q5637" s="13">
        <f t="shared" si="534"/>
        <v>3.1835441880068399E-2</v>
      </c>
      <c r="R5637" s="1">
        <v>0</v>
      </c>
      <c r="S5637" s="1">
        <v>0</v>
      </c>
      <c r="T5637" s="1">
        <v>8.0000000000000002E-3</v>
      </c>
      <c r="U5637" s="4" t="s">
        <v>60</v>
      </c>
      <c r="V5637">
        <v>0.42</v>
      </c>
      <c r="W5637">
        <v>0.4</v>
      </c>
      <c r="X5637">
        <v>0.76</v>
      </c>
      <c r="Y5637">
        <v>2.4300000000000002</v>
      </c>
      <c r="Z5637">
        <v>0.23</v>
      </c>
      <c r="AA5637" s="5">
        <f t="shared" si="531"/>
        <v>8.0000000000000002E-3</v>
      </c>
      <c r="AB5637" s="15" cm="1">
        <f t="array" ref="AB5637">_xlfn.SWITCH(U5637,"夏",122,"冬",90,"春",153,"秋",153,0)</f>
        <v>122</v>
      </c>
      <c r="AC5637" s="16">
        <f t="shared" si="532"/>
        <v>0.97599999999999998</v>
      </c>
      <c r="AD5637" s="5">
        <f>IFERROR(AA5637/D5637,0)</f>
        <v>1.0238034297414896E-4</v>
      </c>
      <c r="AE5637" s="15">
        <f t="shared" si="533"/>
        <v>0.33424657534246577</v>
      </c>
      <c r="AF5637" s="5">
        <f>IFERROR(AD5637*AE5637*48,0)</f>
        <v>1.6425733930318254E-3</v>
      </c>
    </row>
    <row r="5638" spans="1:32" x14ac:dyDescent="0.15">
      <c r="A5638" s="17">
        <v>45899</v>
      </c>
      <c r="B5638" s="1" t="s">
        <v>39</v>
      </c>
      <c r="C5638" s="1" t="s">
        <v>33</v>
      </c>
      <c r="D5638" s="6">
        <v>78.14</v>
      </c>
      <c r="E5638" s="6">
        <v>3.9</v>
      </c>
      <c r="F5638" s="18">
        <v>0.75</v>
      </c>
      <c r="G5638" s="1">
        <v>26.6</v>
      </c>
      <c r="H5638" s="1">
        <v>78</v>
      </c>
      <c r="I5638" s="1">
        <v>27</v>
      </c>
      <c r="J5638" s="1">
        <v>0.11</v>
      </c>
      <c r="K5638" s="1">
        <v>502</v>
      </c>
      <c r="L5638" s="1">
        <v>1528</v>
      </c>
      <c r="M5638" s="6">
        <f t="shared" si="530"/>
        <v>27.131225136968055</v>
      </c>
      <c r="N5638" s="19">
        <v>0.5</v>
      </c>
      <c r="O5638" s="11" cm="1">
        <f t="array" ref="O5638">ROUND(_xlfn.SWITCH(C5638,"建筑专教",IF(S5638&gt;0.1,1.38,1.28),"阶梯教室",IF(S5638&gt;0.1,1.15,1.05),"公共教室",IF(S5638&gt;0.1,1.22,1.12),IF(S5638&gt;0.1,1.2,1.1))+(MOD(ROW()*11,31)/31-0.5)*0.06,2)</f>
        <v>1.1000000000000001</v>
      </c>
      <c r="P5638" s="12">
        <f t="shared" si="535"/>
        <v>0.08</v>
      </c>
      <c r="Q5638" s="13">
        <f t="shared" si="534"/>
        <v>6.8633231975675718E-3</v>
      </c>
      <c r="R5638" s="1">
        <v>0</v>
      </c>
      <c r="S5638" s="1">
        <v>0</v>
      </c>
      <c r="T5638" s="1">
        <v>2.8000000000000001E-2</v>
      </c>
      <c r="U5638" s="4" t="s">
        <v>60</v>
      </c>
      <c r="V5638">
        <v>0.42</v>
      </c>
      <c r="W5638">
        <v>0.4</v>
      </c>
      <c r="X5638">
        <v>0.76</v>
      </c>
      <c r="Y5638">
        <v>2.4300000000000002</v>
      </c>
      <c r="Z5638">
        <v>0.23</v>
      </c>
      <c r="AA5638" s="5">
        <f t="shared" si="531"/>
        <v>2.8000000000000001E-2</v>
      </c>
      <c r="AB5638" s="15" cm="1">
        <f t="array" ref="AB5638">_xlfn.SWITCH(U5638,"夏",122,"冬",90,"春",153,"秋",153,0)</f>
        <v>122</v>
      </c>
      <c r="AC5638" s="16">
        <f t="shared" si="532"/>
        <v>3.4159999999999999</v>
      </c>
      <c r="AD5638" s="5">
        <f>IFERROR(AA5638/D5638,0)</f>
        <v>3.5833120040952137E-4</v>
      </c>
      <c r="AE5638" s="15">
        <f t="shared" si="533"/>
        <v>0.33424657534246577</v>
      </c>
      <c r="AF5638" s="5">
        <f>IFERROR(AD5638*AE5638*48,0)</f>
        <v>5.7490068756113899E-3</v>
      </c>
    </row>
    <row r="5639" spans="1:32" x14ac:dyDescent="0.15">
      <c r="A5639" s="17">
        <v>45899</v>
      </c>
      <c r="B5639" s="1" t="s">
        <v>39</v>
      </c>
      <c r="C5639" s="1" t="s">
        <v>33</v>
      </c>
      <c r="D5639" s="6">
        <v>78.14</v>
      </c>
      <c r="E5639" s="6">
        <v>3.9</v>
      </c>
      <c r="F5639" s="18">
        <v>0.79166666666666696</v>
      </c>
      <c r="G5639" s="1">
        <v>26.2</v>
      </c>
      <c r="H5639" s="1">
        <v>74</v>
      </c>
      <c r="I5639" s="1">
        <v>26.6</v>
      </c>
      <c r="J5639" s="1">
        <v>0.15</v>
      </c>
      <c r="K5639" s="1">
        <v>475</v>
      </c>
      <c r="L5639" s="1">
        <v>1662</v>
      </c>
      <c r="M5639" s="6">
        <f t="shared" si="530"/>
        <v>26.758676864912331</v>
      </c>
      <c r="N5639" s="19">
        <v>0.5</v>
      </c>
      <c r="O5639" s="11" cm="1">
        <f t="array" ref="O5639">ROUND(_xlfn.SWITCH(C5639,"建筑专教",IF(S5639&gt;0.1,1.38,1.28),"阶梯教室",IF(S5639&gt;0.1,1.15,1.05),"公共教室",IF(S5639&gt;0.1,1.22,1.12),IF(S5639&gt;0.1,1.2,1.1))+(MOD(ROW()*11,31)/31-0.5)*0.06,2)</f>
        <v>1.1299999999999999</v>
      </c>
      <c r="P5639" s="12">
        <f t="shared" si="535"/>
        <v>0.06</v>
      </c>
      <c r="Q5639" s="13">
        <f t="shared" si="534"/>
        <v>-6.3212400444807734E-2</v>
      </c>
      <c r="R5639" s="1">
        <v>0</v>
      </c>
      <c r="S5639" s="1">
        <v>0</v>
      </c>
      <c r="T5639" s="1">
        <v>3.5000000000000003E-2</v>
      </c>
      <c r="U5639" s="4" t="s">
        <v>60</v>
      </c>
      <c r="V5639">
        <v>0.42</v>
      </c>
      <c r="W5639">
        <v>0.4</v>
      </c>
      <c r="X5639">
        <v>0.76</v>
      </c>
      <c r="Y5639">
        <v>2.4300000000000002</v>
      </c>
      <c r="Z5639">
        <v>0.23</v>
      </c>
      <c r="AA5639" s="5">
        <f t="shared" si="531"/>
        <v>3.5000000000000003E-2</v>
      </c>
      <c r="AB5639" s="15" cm="1">
        <f t="array" ref="AB5639">_xlfn.SWITCH(U5639,"夏",122,"冬",90,"春",153,"秋",153,0)</f>
        <v>122</v>
      </c>
      <c r="AC5639" s="16">
        <f t="shared" si="532"/>
        <v>4.2700000000000005</v>
      </c>
      <c r="AD5639" s="5">
        <f>IFERROR(AA5639/D5639,0)</f>
        <v>4.4791400051190177E-4</v>
      </c>
      <c r="AE5639" s="15">
        <f t="shared" si="533"/>
        <v>0.33424657534246577</v>
      </c>
      <c r="AF5639" s="5">
        <f>IFERROR(AD5639*AE5639*48,0)</f>
        <v>7.1862585945142374E-3</v>
      </c>
    </row>
    <row r="5640" spans="1:32" x14ac:dyDescent="0.15">
      <c r="A5640" s="17">
        <v>45899</v>
      </c>
      <c r="B5640" s="1" t="s">
        <v>39</v>
      </c>
      <c r="C5640" s="1" t="s">
        <v>33</v>
      </c>
      <c r="D5640" s="6">
        <v>78.14</v>
      </c>
      <c r="E5640" s="6">
        <v>3.9</v>
      </c>
      <c r="F5640" s="18">
        <v>0.8125</v>
      </c>
      <c r="G5640" s="1">
        <v>26</v>
      </c>
      <c r="H5640" s="1">
        <v>72</v>
      </c>
      <c r="I5640" s="1">
        <v>26.4</v>
      </c>
      <c r="J5640" s="1">
        <v>0.13</v>
      </c>
      <c r="K5640" s="1">
        <v>462</v>
      </c>
      <c r="L5640" s="1">
        <v>1728</v>
      </c>
      <c r="M5640" s="6">
        <f t="shared" si="530"/>
        <v>26.545922403957775</v>
      </c>
      <c r="N5640" s="19">
        <v>0.5</v>
      </c>
      <c r="O5640" s="11" cm="1">
        <f t="array" ref="O5640">ROUND(_xlfn.SWITCH(C5640,"建筑专教",IF(S5640&gt;0.1,1.38,1.28),"阶梯教室",IF(S5640&gt;0.1,1.15,1.05),"公共教室",IF(S5640&gt;0.1,1.22,1.12),IF(S5640&gt;0.1,1.2,1.1))+(MOD(ROW()*11,31)/31-0.5)*0.06,2)</f>
        <v>1.0900000000000001</v>
      </c>
      <c r="P5640" s="12">
        <f t="shared" si="535"/>
        <v>0.05</v>
      </c>
      <c r="Q5640" s="13">
        <f t="shared" si="534"/>
        <v>-0.23189101646202709</v>
      </c>
      <c r="R5640" s="1">
        <v>0</v>
      </c>
      <c r="S5640" s="1">
        <v>0</v>
      </c>
      <c r="T5640" s="1">
        <v>8.0000000000000002E-3</v>
      </c>
      <c r="U5640" s="4" t="s">
        <v>60</v>
      </c>
      <c r="V5640">
        <v>0.42</v>
      </c>
      <c r="W5640">
        <v>0.4</v>
      </c>
      <c r="X5640">
        <v>0.76</v>
      </c>
      <c r="Y5640">
        <v>2.4300000000000002</v>
      </c>
      <c r="Z5640">
        <v>0.23</v>
      </c>
      <c r="AA5640" s="5">
        <f t="shared" si="531"/>
        <v>8.0000000000000002E-3</v>
      </c>
      <c r="AB5640" s="15" cm="1">
        <f t="array" ref="AB5640">_xlfn.SWITCH(U5640,"夏",122,"冬",90,"春",153,"秋",153,0)</f>
        <v>122</v>
      </c>
      <c r="AC5640" s="16">
        <f t="shared" si="532"/>
        <v>0.97599999999999998</v>
      </c>
      <c r="AD5640" s="5">
        <f>IFERROR(AA5640/D5640,0)</f>
        <v>1.0238034297414896E-4</v>
      </c>
      <c r="AE5640" s="15">
        <f t="shared" si="533"/>
        <v>0.33424657534246577</v>
      </c>
      <c r="AF5640" s="5">
        <f>IFERROR(AD5640*AE5640*48,0)</f>
        <v>1.6425733930318254E-3</v>
      </c>
    </row>
    <row r="5641" spans="1:32" x14ac:dyDescent="0.15">
      <c r="A5641" s="17">
        <v>45899</v>
      </c>
      <c r="B5641" s="1" t="s">
        <v>39</v>
      </c>
      <c r="C5641" s="1" t="s">
        <v>33</v>
      </c>
      <c r="D5641" s="6">
        <v>78.14</v>
      </c>
      <c r="E5641" s="6">
        <v>3.9</v>
      </c>
      <c r="F5641" s="18">
        <v>0.83333333333333304</v>
      </c>
      <c r="G5641" s="1">
        <v>25.8</v>
      </c>
      <c r="H5641" s="1">
        <v>70</v>
      </c>
      <c r="I5641" s="1">
        <v>26.2</v>
      </c>
      <c r="J5641" s="1">
        <v>0.13</v>
      </c>
      <c r="K5641" s="1">
        <v>448</v>
      </c>
      <c r="L5641" s="1">
        <v>1795</v>
      </c>
      <c r="M5641" s="6">
        <f t="shared" si="530"/>
        <v>26.346214792341527</v>
      </c>
      <c r="N5641" s="19">
        <v>0.5</v>
      </c>
      <c r="O5641" s="11" cm="1">
        <f t="array" ref="O5641">ROUND(_xlfn.SWITCH(C5641,"建筑专教",IF(S5641&gt;0.1,1.38,1.28),"阶梯教室",IF(S5641&gt;0.1,1.15,1.05),"公共教室",IF(S5641&gt;0.1,1.22,1.12),IF(S5641&gt;0.1,1.2,1.1))+(MOD(ROW()*11,31)/31-0.5)*0.06,2)</f>
        <v>1.1100000000000001</v>
      </c>
      <c r="P5641" s="12">
        <f t="shared" si="535"/>
        <v>0.04</v>
      </c>
      <c r="Q5641" s="13">
        <f t="shared" si="534"/>
        <v>-0.25422862688052078</v>
      </c>
      <c r="R5641" s="1">
        <v>0</v>
      </c>
      <c r="S5641" s="1">
        <v>0</v>
      </c>
      <c r="T5641" s="1">
        <v>4.0000000000000001E-3</v>
      </c>
      <c r="U5641" s="4" t="s">
        <v>60</v>
      </c>
      <c r="V5641">
        <v>0.42</v>
      </c>
      <c r="W5641">
        <v>0.4</v>
      </c>
      <c r="X5641">
        <v>0.76</v>
      </c>
      <c r="Y5641">
        <v>2.4300000000000002</v>
      </c>
      <c r="Z5641">
        <v>0.23</v>
      </c>
      <c r="AA5641" s="5">
        <f t="shared" si="531"/>
        <v>4.0000000000000001E-3</v>
      </c>
      <c r="AB5641" s="15" cm="1">
        <f t="array" ref="AB5641">_xlfn.SWITCH(U5641,"夏",122,"冬",90,"春",153,"秋",153,0)</f>
        <v>122</v>
      </c>
      <c r="AC5641" s="16">
        <f t="shared" si="532"/>
        <v>0.48799999999999999</v>
      </c>
      <c r="AD5641" s="5">
        <f>IFERROR(AA5641/D5641,0)</f>
        <v>5.1190171487074482E-5</v>
      </c>
      <c r="AE5641" s="15">
        <f t="shared" si="533"/>
        <v>0.33424657534246577</v>
      </c>
      <c r="AF5641" s="5">
        <f>IFERROR(AD5641*AE5641*48,0)</f>
        <v>8.2128669651591272E-4</v>
      </c>
    </row>
    <row r="5642" spans="1:32" x14ac:dyDescent="0.15">
      <c r="A5642" s="1"/>
      <c r="B5642" s="1" t="s">
        <v>39</v>
      </c>
      <c r="C5642" s="1" t="s">
        <v>33</v>
      </c>
      <c r="D5642" s="6">
        <v>78.14</v>
      </c>
      <c r="E5642" s="6">
        <v>3.9</v>
      </c>
      <c r="F5642" s="18">
        <v>0.85416666666666696</v>
      </c>
      <c r="G5642" s="1">
        <v>25.6</v>
      </c>
      <c r="H5642" s="1">
        <v>68</v>
      </c>
      <c r="I5642" s="1">
        <v>26</v>
      </c>
      <c r="J5642" s="1">
        <v>0.15</v>
      </c>
      <c r="K5642" s="1">
        <v>435</v>
      </c>
      <c r="L5642" s="1">
        <v>1862</v>
      </c>
      <c r="M5642" s="6">
        <f t="shared" si="530"/>
        <v>26.159632528425277</v>
      </c>
      <c r="N5642" s="19">
        <v>0.5</v>
      </c>
      <c r="O5642" s="11" cm="1">
        <f t="array" ref="O5642">ROUND(_xlfn.SWITCH(C5642,"建筑专教",IF(S5642&gt;0.1,1.38,1.28),"阶梯教室",IF(S5642&gt;0.1,1.15,1.05),"公共教室",IF(S5642&gt;0.1,1.22,1.12),IF(S5642&gt;0.1,1.2,1.1))+(MOD(ROW()*11,31)/31-0.5)*0.06,2)</f>
        <v>1.07</v>
      </c>
      <c r="P5642" s="12">
        <f t="shared" si="535"/>
        <v>0.03</v>
      </c>
      <c r="Q5642" s="13">
        <f t="shared" si="534"/>
        <v>-0.43139944282041526</v>
      </c>
      <c r="R5642" s="1">
        <v>0</v>
      </c>
      <c r="S5642" s="1">
        <v>0</v>
      </c>
      <c r="T5642" s="1">
        <v>8.0000000000000002E-3</v>
      </c>
      <c r="U5642" s="4" t="s">
        <v>60</v>
      </c>
      <c r="V5642">
        <v>0.42</v>
      </c>
      <c r="W5642">
        <v>0.4</v>
      </c>
      <c r="X5642">
        <v>0.76</v>
      </c>
      <c r="Y5642">
        <v>2.4300000000000002</v>
      </c>
      <c r="Z5642">
        <v>0.23</v>
      </c>
      <c r="AA5642" s="5">
        <f t="shared" si="531"/>
        <v>8.0000000000000002E-3</v>
      </c>
      <c r="AB5642" s="15" cm="1">
        <f t="array" ref="AB5642">_xlfn.SWITCH(U5642,"夏",122,"冬",90,"春",153,"秋",153,0)</f>
        <v>122</v>
      </c>
      <c r="AC5642" s="16">
        <f t="shared" si="532"/>
        <v>0.97599999999999998</v>
      </c>
      <c r="AD5642" s="5">
        <f>IFERROR(AA5642/D5642,0)</f>
        <v>1.0238034297414896E-4</v>
      </c>
      <c r="AE5642" s="15">
        <f t="shared" si="533"/>
        <v>0.33424657534246577</v>
      </c>
      <c r="AF5642" s="5">
        <f>IFERROR(AD5642*AE5642*48,0)</f>
        <v>1.6425733930318254E-3</v>
      </c>
    </row>
    <row r="5643" spans="1:32" x14ac:dyDescent="0.15">
      <c r="A5643" s="1"/>
      <c r="B5643" s="1" t="s">
        <v>39</v>
      </c>
      <c r="C5643" s="1" t="s">
        <v>33</v>
      </c>
      <c r="D5643" s="6">
        <v>78.14</v>
      </c>
      <c r="E5643" s="6">
        <v>3.9</v>
      </c>
      <c r="F5643" s="18">
        <v>0.875</v>
      </c>
      <c r="G5643" s="1">
        <v>25.4</v>
      </c>
      <c r="H5643" s="1">
        <v>66</v>
      </c>
      <c r="I5643" s="1">
        <v>25.8</v>
      </c>
      <c r="J5643" s="1">
        <v>0.15</v>
      </c>
      <c r="K5643" s="1">
        <v>422</v>
      </c>
      <c r="L5643" s="1">
        <v>1928</v>
      </c>
      <c r="M5643" s="6">
        <f t="shared" si="530"/>
        <v>25.959952786569204</v>
      </c>
      <c r="N5643" s="19">
        <v>0.5</v>
      </c>
      <c r="O5643" s="11" cm="1">
        <f t="array" ref="O5643">ROUND(_xlfn.SWITCH(C5643,"建筑专教",IF(S5643&gt;0.1,1.38,1.28),"阶梯教室",IF(S5643&gt;0.1,1.15,1.05),"公共教室",IF(S5643&gt;0.1,1.22,1.12),IF(S5643&gt;0.1,1.2,1.1))+(MOD(ROW()*11,31)/31-0.5)*0.06,2)</f>
        <v>1.0900000000000001</v>
      </c>
      <c r="P5643" s="12">
        <f t="shared" si="535"/>
        <v>0.02</v>
      </c>
      <c r="Q5643" s="13">
        <f t="shared" si="534"/>
        <v>-0.45028653735647695</v>
      </c>
      <c r="R5643" s="1">
        <v>0</v>
      </c>
      <c r="S5643" s="1">
        <v>0</v>
      </c>
      <c r="T5643" s="1">
        <v>2.8000000000000001E-2</v>
      </c>
      <c r="U5643" s="4" t="s">
        <v>60</v>
      </c>
      <c r="V5643">
        <v>0.42</v>
      </c>
      <c r="W5643">
        <v>0.4</v>
      </c>
      <c r="X5643">
        <v>0.76</v>
      </c>
      <c r="Y5643">
        <v>2.4300000000000002</v>
      </c>
      <c r="Z5643">
        <v>0.23</v>
      </c>
      <c r="AA5643" s="5">
        <f t="shared" si="531"/>
        <v>2.8000000000000001E-2</v>
      </c>
      <c r="AB5643" s="15" cm="1">
        <f t="array" ref="AB5643">_xlfn.SWITCH(U5643,"夏",122,"冬",90,"春",153,"秋",153,0)</f>
        <v>122</v>
      </c>
      <c r="AC5643" s="16">
        <f t="shared" si="532"/>
        <v>3.4159999999999999</v>
      </c>
      <c r="AD5643" s="5">
        <f>IFERROR(AA5643/D5643,0)</f>
        <v>3.5833120040952137E-4</v>
      </c>
      <c r="AE5643" s="15">
        <f t="shared" si="533"/>
        <v>0.33424657534246577</v>
      </c>
      <c r="AF5643" s="5">
        <f>IFERROR(AD5643*AE5643*48,0)</f>
        <v>5.7490068756113899E-3</v>
      </c>
    </row>
    <row r="5644" spans="1:32" x14ac:dyDescent="0.15">
      <c r="A5644" s="1"/>
      <c r="B5644" s="1" t="s">
        <v>39</v>
      </c>
      <c r="C5644" s="1" t="s">
        <v>33</v>
      </c>
      <c r="D5644" s="6">
        <v>78.14</v>
      </c>
      <c r="E5644" s="6">
        <v>3.9</v>
      </c>
      <c r="F5644" s="18">
        <v>0.89583333333333304</v>
      </c>
      <c r="G5644" s="1">
        <v>25.2</v>
      </c>
      <c r="H5644" s="1">
        <v>64</v>
      </c>
      <c r="I5644" s="1">
        <v>25.6</v>
      </c>
      <c r="J5644" s="1">
        <v>0.13</v>
      </c>
      <c r="K5644" s="1">
        <v>408</v>
      </c>
      <c r="L5644" s="1">
        <v>1995</v>
      </c>
      <c r="M5644" s="6">
        <f t="shared" si="530"/>
        <v>25.747096654549011</v>
      </c>
      <c r="N5644" s="19">
        <v>0.5</v>
      </c>
      <c r="O5644" s="11" cm="1">
        <f t="array" ref="O5644">ROUND(_xlfn.SWITCH(C5644,"建筑专教",IF(S5644&gt;0.1,1.38,1.28),"阶梯教室",IF(S5644&gt;0.1,1.15,1.05),"公共教室",IF(S5644&gt;0.1,1.22,1.12),IF(S5644&gt;0.1,1.2,1.1))+(MOD(ROW()*11,31)/31-0.5)*0.06,2)</f>
        <v>1.1100000000000001</v>
      </c>
      <c r="P5644" s="12">
        <f t="shared" si="535"/>
        <v>0.01</v>
      </c>
      <c r="Q5644" s="13">
        <f t="shared" ref="Q5644:Q5675" si="536">(0.303*EXP(-0.036*(O5644*58.15))+0.028)*((O5644*58.15)-0.00305*(5733-6.99*(O5644*58.15)-(EXP(16.6536-4030.183/(G5644+235))*(H5644/100)))-0.42*((O5644*58.15)-58.15)-0.000017*(O5644*58.15)*(5867-(EXP(16.6536-4030.183/(G5644+235))*(H5644/100)))-0.0014*(O5644*58.15)*(34-G5644)-0.0000000396*IF(N5644*0.155&gt;0.078,1.05+0.645*N5644*0.155,1)*(POWER((35.7-0.028*(O5644*58.15)-N5644*0.155*(0.0000000396*IF(N5644*0.155&gt;0.078,1.05+0.645*N5644*0.155,1)*(POWER((35.7-0.028*(O5644*58.15)-N5644*0.155*0.1)+273,4)-POWER(M5644+273,4))+IF(N5644*0.155&gt;0.078,1.05+0.645*N5644*0.155,1)*IF(J5644&lt;0.2,2.38*ABS(35.7-0.028*(O5644*58.15)-G5644)^0.25,12.1*SQRT(J5644))*(35.7-0.028*(O5644*58.15)-G5644))+273),4)-POWER(M5644+273,4))-IF(N5644*0.155&gt;0.078,1.05+0.645*N5644*0.155,1)*IF(J5644&lt;0.2,2.38*ABS(35.7-0.028*(O5644*58.15)-N5644*0.155*0.1-G5644)^0.25,12.1*SQRT(J5644))*(35.7-0.028*(O5644*58.15)-N5644*0.155*0.1-G5644))</f>
        <v>-0.47066190347870174</v>
      </c>
      <c r="R5644" s="1">
        <v>0</v>
      </c>
      <c r="S5644" s="1">
        <v>0</v>
      </c>
      <c r="T5644" s="1">
        <v>3.5000000000000003E-2</v>
      </c>
      <c r="U5644" s="4" t="s">
        <v>60</v>
      </c>
      <c r="V5644">
        <v>0.42</v>
      </c>
      <c r="W5644">
        <v>0.4</v>
      </c>
      <c r="X5644">
        <v>0.76</v>
      </c>
      <c r="Y5644">
        <v>2.4300000000000002</v>
      </c>
      <c r="Z5644">
        <v>0.23</v>
      </c>
      <c r="AA5644" s="5">
        <f t="shared" si="531"/>
        <v>3.5000000000000003E-2</v>
      </c>
      <c r="AB5644" s="15" cm="1">
        <f t="array" ref="AB5644">_xlfn.SWITCH(U5644,"夏",122,"冬",90,"春",153,"秋",153,0)</f>
        <v>122</v>
      </c>
      <c r="AC5644" s="16">
        <f t="shared" si="532"/>
        <v>4.2700000000000005</v>
      </c>
      <c r="AD5644" s="5">
        <f>IFERROR(AA5644/D5644,0)</f>
        <v>4.4791400051190177E-4</v>
      </c>
      <c r="AE5644" s="15">
        <f t="shared" si="533"/>
        <v>0.33424657534246577</v>
      </c>
      <c r="AF5644" s="5">
        <f>IFERROR(AD5644*AE5644*48,0)</f>
        <v>7.1862585945142374E-3</v>
      </c>
    </row>
    <row r="5645" spans="1:32" x14ac:dyDescent="0.15">
      <c r="A5645" s="1"/>
      <c r="B5645" s="1" t="s">
        <v>39</v>
      </c>
      <c r="C5645" s="1" t="s">
        <v>33</v>
      </c>
      <c r="D5645" s="6">
        <v>78.14</v>
      </c>
      <c r="E5645" s="6">
        <v>3.9</v>
      </c>
      <c r="F5645" s="18">
        <v>0.91666666666666696</v>
      </c>
      <c r="G5645" s="1">
        <v>25</v>
      </c>
      <c r="H5645" s="1">
        <v>62</v>
      </c>
      <c r="I5645" s="1">
        <v>25.4</v>
      </c>
      <c r="J5645" s="1">
        <v>0.11</v>
      </c>
      <c r="K5645" s="1">
        <v>395</v>
      </c>
      <c r="L5645" s="1">
        <v>2062</v>
      </c>
      <c r="M5645" s="6">
        <f t="shared" si="530"/>
        <v>25.533344375309298</v>
      </c>
      <c r="N5645" s="19">
        <v>0.5</v>
      </c>
      <c r="O5645" s="11" cm="1">
        <f t="array" ref="O5645">ROUND(_xlfn.SWITCH(C5645,"建筑专教",IF(S5645&gt;0.1,1.38,1.28),"阶梯教室",IF(S5645&gt;0.1,1.15,1.05),"公共教室",IF(S5645&gt;0.1,1.22,1.12),IF(S5645&gt;0.1,1.2,1.1))+(MOD(ROW()*11,31)/31-0.5)*0.06,2)</f>
        <v>1.07</v>
      </c>
      <c r="P5645" s="12">
        <f t="shared" si="535"/>
        <v>0</v>
      </c>
      <c r="Q5645" s="13">
        <f t="shared" si="536"/>
        <v>-0.66292222948340807</v>
      </c>
      <c r="R5645" s="1">
        <v>0</v>
      </c>
      <c r="S5645" s="1">
        <v>0</v>
      </c>
      <c r="T5645" s="1">
        <v>3.5000000000000003E-2</v>
      </c>
      <c r="U5645" s="4" t="s">
        <v>60</v>
      </c>
      <c r="V5645">
        <v>0.42</v>
      </c>
      <c r="W5645">
        <v>0.4</v>
      </c>
      <c r="X5645">
        <v>0.76</v>
      </c>
      <c r="Y5645">
        <v>2.4300000000000002</v>
      </c>
      <c r="Z5645">
        <v>0.23</v>
      </c>
      <c r="AA5645" s="5">
        <f t="shared" si="531"/>
        <v>3.5000000000000003E-2</v>
      </c>
      <c r="AB5645" s="15" cm="1">
        <f t="array" ref="AB5645">_xlfn.SWITCH(U5645,"夏",122,"冬",90,"春",153,"秋",153,0)</f>
        <v>122</v>
      </c>
      <c r="AC5645" s="16">
        <f t="shared" si="532"/>
        <v>4.2700000000000005</v>
      </c>
      <c r="AD5645" s="5">
        <f>IFERROR(AA5645/D5645,0)</f>
        <v>4.4791400051190177E-4</v>
      </c>
      <c r="AE5645" s="15">
        <f t="shared" si="533"/>
        <v>0.33424657534246577</v>
      </c>
      <c r="AF5645" s="5">
        <f>IFERROR(AD5645*AE5645*48,0)</f>
        <v>7.1862585945142374E-3</v>
      </c>
    </row>
    <row r="5646" spans="1:32" x14ac:dyDescent="0.15">
      <c r="A5646" s="1"/>
      <c r="B5646" s="1" t="s">
        <v>40</v>
      </c>
      <c r="C5646" s="1" t="s">
        <v>33</v>
      </c>
      <c r="D5646" s="6">
        <v>78.14</v>
      </c>
      <c r="E5646" s="6">
        <v>3.9</v>
      </c>
      <c r="F5646" s="18">
        <v>0.33333333333333298</v>
      </c>
      <c r="G5646" s="1">
        <v>23.7</v>
      </c>
      <c r="H5646" s="1">
        <v>68</v>
      </c>
      <c r="I5646" s="1">
        <v>24.2</v>
      </c>
      <c r="J5646" s="1">
        <v>0.12</v>
      </c>
      <c r="K5646" s="1">
        <v>415</v>
      </c>
      <c r="L5646" s="1">
        <v>210</v>
      </c>
      <c r="M5646" s="6">
        <f t="shared" ref="M5646:M5709" si="537">IFERROR(POWER((I5646+273.15)^4+133500000*POWER(J5646,0.6)*(I5646-G5646),0.25)-273.15,I5646)</f>
        <v>24.377707963609623</v>
      </c>
      <c r="N5646" s="19">
        <v>0.5</v>
      </c>
      <c r="O5646" s="11" cm="1">
        <f t="array" ref="O5646">ROUND(_xlfn.SWITCH(C5646,"建筑专教",IF(S5646&gt;0.1,1.38,1.28),"阶梯教室",IF(S5646&gt;0.1,1.15,1.05),"公共教室",IF(S5646&gt;0.1,1.22,1.12),IF(S5646&gt;0.1,1.2,1.1))+(MOD(ROW()*11,31)/31-0.5)*0.06,2)</f>
        <v>1.2</v>
      </c>
      <c r="P5646" s="12">
        <f t="shared" si="535"/>
        <v>0.01</v>
      </c>
      <c r="Q5646" s="13">
        <f t="shared" si="536"/>
        <v>-0.72826431893172539</v>
      </c>
      <c r="R5646" s="1">
        <v>0</v>
      </c>
      <c r="S5646" s="1">
        <v>0.14000000000000001</v>
      </c>
      <c r="T5646" s="1">
        <v>3.2000000000000001E-2</v>
      </c>
      <c r="U5646" s="4" t="s">
        <v>60</v>
      </c>
      <c r="V5646">
        <v>0.42</v>
      </c>
      <c r="W5646">
        <v>0.4</v>
      </c>
      <c r="X5646">
        <v>0.76</v>
      </c>
      <c r="Y5646">
        <v>2.4300000000000002</v>
      </c>
      <c r="Z5646">
        <v>0.23</v>
      </c>
      <c r="AA5646" s="5">
        <f t="shared" si="531"/>
        <v>0.17200000000000001</v>
      </c>
      <c r="AB5646" s="15" cm="1">
        <f t="array" ref="AB5646">_xlfn.SWITCH(U5646,"夏",122,"冬",90,"春",153,"秋",153,0)</f>
        <v>122</v>
      </c>
      <c r="AC5646" s="16">
        <f t="shared" si="532"/>
        <v>20.984000000000002</v>
      </c>
      <c r="AD5646" s="5">
        <f>IFERROR(AA5646/D5646,0)</f>
        <v>2.2011773739442028E-3</v>
      </c>
      <c r="AE5646" s="15">
        <f t="shared" si="533"/>
        <v>0.33424657534246577</v>
      </c>
      <c r="AF5646" s="5">
        <f>IFERROR(AD5646*AE5646*48,0)</f>
        <v>3.5315327950184251E-2</v>
      </c>
    </row>
    <row r="5647" spans="1:32" x14ac:dyDescent="0.15">
      <c r="A5647" s="1"/>
      <c r="B5647" s="1" t="s">
        <v>40</v>
      </c>
      <c r="C5647" s="1" t="s">
        <v>33</v>
      </c>
      <c r="D5647" s="6">
        <v>78.14</v>
      </c>
      <c r="E5647" s="6">
        <v>3.9</v>
      </c>
      <c r="F5647" s="18">
        <v>0.35416666666666702</v>
      </c>
      <c r="G5647" s="1">
        <v>24.3</v>
      </c>
      <c r="H5647" s="1">
        <v>66</v>
      </c>
      <c r="I5647" s="1">
        <v>24.8</v>
      </c>
      <c r="J5647" s="1">
        <v>0.15</v>
      </c>
      <c r="K5647" s="1">
        <v>535</v>
      </c>
      <c r="L5647" s="1">
        <v>280</v>
      </c>
      <c r="M5647" s="6">
        <f t="shared" si="537"/>
        <v>25.001917711010321</v>
      </c>
      <c r="N5647" s="19">
        <v>0.5</v>
      </c>
      <c r="O5647" s="11" cm="1">
        <f t="array" ref="O5647">ROUND(_xlfn.SWITCH(C5647,"建筑专教",IF(S5647&gt;0.1,1.38,1.28),"阶梯教室",IF(S5647&gt;0.1,1.15,1.05),"公共教室",IF(S5647&gt;0.1,1.22,1.12),IF(S5647&gt;0.1,1.2,1.1))+(MOD(ROW()*11,31)/31-0.5)*0.06,2)</f>
        <v>1.22</v>
      </c>
      <c r="P5647" s="12">
        <f t="shared" si="535"/>
        <v>0.11</v>
      </c>
      <c r="Q5647" s="13">
        <f t="shared" si="536"/>
        <v>-0.47339439975522174</v>
      </c>
      <c r="R5647" s="1">
        <v>1.5</v>
      </c>
      <c r="S5647" s="1">
        <v>0.28000000000000003</v>
      </c>
      <c r="T5647" s="1">
        <v>8.0000000000000002E-3</v>
      </c>
      <c r="U5647" s="4" t="s">
        <v>60</v>
      </c>
      <c r="V5647">
        <v>0.42</v>
      </c>
      <c r="W5647">
        <v>0.4</v>
      </c>
      <c r="X5647">
        <v>0.76</v>
      </c>
      <c r="Y5647">
        <v>2.4300000000000002</v>
      </c>
      <c r="Z5647">
        <v>0.23</v>
      </c>
      <c r="AA5647" s="5">
        <f t="shared" si="531"/>
        <v>1.788</v>
      </c>
      <c r="AB5647" s="15" cm="1">
        <f t="array" ref="AB5647">_xlfn.SWITCH(U5647,"夏",122,"冬",90,"春",153,"秋",153,0)</f>
        <v>122</v>
      </c>
      <c r="AC5647" s="16">
        <f t="shared" si="532"/>
        <v>218.136</v>
      </c>
      <c r="AD5647" s="5">
        <f>IFERROR(AA5647/D5647,0)</f>
        <v>2.2882006654722294E-2</v>
      </c>
      <c r="AE5647" s="15">
        <f t="shared" si="533"/>
        <v>0.33424657534246577</v>
      </c>
      <c r="AF5647" s="5">
        <f>IFERROR(AD5647*AE5647*48,0)</f>
        <v>0.36711515334261302</v>
      </c>
    </row>
    <row r="5648" spans="1:32" x14ac:dyDescent="0.15">
      <c r="A5648" s="1"/>
      <c r="B5648" s="1" t="s">
        <v>40</v>
      </c>
      <c r="C5648" s="1" t="s">
        <v>33</v>
      </c>
      <c r="D5648" s="6">
        <v>78.14</v>
      </c>
      <c r="E5648" s="6">
        <v>3.9</v>
      </c>
      <c r="F5648" s="18">
        <v>0.375</v>
      </c>
      <c r="G5648" s="1">
        <v>24.8</v>
      </c>
      <c r="H5648" s="1">
        <v>64</v>
      </c>
      <c r="I5648" s="1">
        <v>25.3</v>
      </c>
      <c r="J5648" s="1">
        <v>0.17</v>
      </c>
      <c r="K5648" s="1">
        <v>695</v>
      </c>
      <c r="L5648" s="1">
        <v>350</v>
      </c>
      <c r="M5648" s="6">
        <f t="shared" si="537"/>
        <v>25.516557495222173</v>
      </c>
      <c r="N5648" s="19">
        <v>0.5</v>
      </c>
      <c r="O5648" s="11" cm="1">
        <f t="array" ref="O5648">ROUND(_xlfn.SWITCH(C5648,"建筑专教",IF(S5648&gt;0.1,1.38,1.28),"阶梯教室",IF(S5648&gt;0.1,1.15,1.05),"公共教室",IF(S5648&gt;0.1,1.22,1.12),IF(S5648&gt;0.1,1.2,1.1))+(MOD(ROW()*11,31)/31-0.5)*0.06,2)</f>
        <v>1.18</v>
      </c>
      <c r="P5648" s="12">
        <f t="shared" si="535"/>
        <v>0.24</v>
      </c>
      <c r="Q5648" s="13">
        <f t="shared" si="536"/>
        <v>-0.40275401894881807</v>
      </c>
      <c r="R5648" s="1">
        <v>2.1</v>
      </c>
      <c r="S5648" s="1">
        <v>0.22</v>
      </c>
      <c r="T5648" s="1">
        <v>2.8000000000000001E-2</v>
      </c>
      <c r="U5648" s="4" t="s">
        <v>60</v>
      </c>
      <c r="V5648">
        <v>0.42</v>
      </c>
      <c r="W5648">
        <v>0.4</v>
      </c>
      <c r="X5648">
        <v>0.76</v>
      </c>
      <c r="Y5648">
        <v>2.4300000000000002</v>
      </c>
      <c r="Z5648">
        <v>0.23</v>
      </c>
      <c r="AA5648" s="5">
        <f t="shared" si="531"/>
        <v>2.3480000000000003</v>
      </c>
      <c r="AB5648" s="15" cm="1">
        <f t="array" ref="AB5648">_xlfn.SWITCH(U5648,"夏",122,"冬",90,"春",153,"秋",153,0)</f>
        <v>122</v>
      </c>
      <c r="AC5648" s="16">
        <f t="shared" si="532"/>
        <v>286.45600000000002</v>
      </c>
      <c r="AD5648" s="5">
        <f>IFERROR(AA5648/D5648,0)</f>
        <v>3.0048630662912724E-2</v>
      </c>
      <c r="AE5648" s="15">
        <f t="shared" si="533"/>
        <v>0.33424657534246577</v>
      </c>
      <c r="AF5648" s="5">
        <f>IFERROR(AD5648*AE5648*48,0)</f>
        <v>0.48209529085484087</v>
      </c>
    </row>
    <row r="5649" spans="1:32" x14ac:dyDescent="0.15">
      <c r="A5649" s="1"/>
      <c r="B5649" s="1" t="s">
        <v>40</v>
      </c>
      <c r="C5649" s="1" t="s">
        <v>33</v>
      </c>
      <c r="D5649" s="6">
        <v>78.14</v>
      </c>
      <c r="E5649" s="6">
        <v>3.9</v>
      </c>
      <c r="F5649" s="18">
        <v>0.39583333333333298</v>
      </c>
      <c r="G5649" s="1">
        <v>25.2</v>
      </c>
      <c r="H5649" s="1">
        <v>62</v>
      </c>
      <c r="I5649" s="1">
        <v>25.7</v>
      </c>
      <c r="J5649" s="1">
        <v>0.15</v>
      </c>
      <c r="K5649" s="1">
        <v>768</v>
      </c>
      <c r="L5649" s="1">
        <v>420</v>
      </c>
      <c r="M5649" s="6">
        <f t="shared" si="537"/>
        <v>25.90010138347634</v>
      </c>
      <c r="N5649" s="19">
        <v>0.5</v>
      </c>
      <c r="O5649" s="11" cm="1">
        <f t="array" ref="O5649">ROUND(_xlfn.SWITCH(C5649,"建筑专教",IF(S5649&gt;0.1,1.38,1.28),"阶梯教室",IF(S5649&gt;0.1,1.15,1.05),"公共教室",IF(S5649&gt;0.1,1.22,1.12),IF(S5649&gt;0.1,1.2,1.1))+(MOD(ROW()*11,31)/31-0.5)*0.06,2)</f>
        <v>1.2</v>
      </c>
      <c r="P5649" s="12">
        <f t="shared" si="535"/>
        <v>0.28999999999999998</v>
      </c>
      <c r="Q5649" s="13">
        <f t="shared" si="536"/>
        <v>-0.22427004158400574</v>
      </c>
      <c r="R5649" s="1">
        <v>2.5</v>
      </c>
      <c r="S5649" s="1">
        <v>0.15</v>
      </c>
      <c r="T5649" s="1">
        <v>3.2000000000000001E-2</v>
      </c>
      <c r="U5649" s="4" t="s">
        <v>60</v>
      </c>
      <c r="V5649">
        <v>0.42</v>
      </c>
      <c r="W5649">
        <v>0.4</v>
      </c>
      <c r="X5649">
        <v>0.76</v>
      </c>
      <c r="Y5649">
        <v>2.4300000000000002</v>
      </c>
      <c r="Z5649">
        <v>0.23</v>
      </c>
      <c r="AA5649" s="5">
        <f t="shared" si="531"/>
        <v>2.6819999999999999</v>
      </c>
      <c r="AB5649" s="15" cm="1">
        <f t="array" ref="AB5649">_xlfn.SWITCH(U5649,"夏",122,"冬",90,"春",153,"秋",153,0)</f>
        <v>122</v>
      </c>
      <c r="AC5649" s="16">
        <f t="shared" si="532"/>
        <v>327.20400000000001</v>
      </c>
      <c r="AD5649" s="5">
        <f>IFERROR(AA5649/D5649,0)</f>
        <v>3.4323009982083437E-2</v>
      </c>
      <c r="AE5649" s="15">
        <f t="shared" si="533"/>
        <v>0.33424657534246577</v>
      </c>
      <c r="AF5649" s="5">
        <f>IFERROR(AD5649*AE5649*48,0)</f>
        <v>0.55067273001391959</v>
      </c>
    </row>
    <row r="5650" spans="1:32" x14ac:dyDescent="0.15">
      <c r="A5650" s="1"/>
      <c r="B5650" s="1" t="s">
        <v>40</v>
      </c>
      <c r="C5650" s="1" t="s">
        <v>33</v>
      </c>
      <c r="D5650" s="6">
        <v>78.14</v>
      </c>
      <c r="E5650" s="6">
        <v>3.9</v>
      </c>
      <c r="F5650" s="18">
        <v>0.41666666666666702</v>
      </c>
      <c r="G5650" s="1">
        <v>25.4</v>
      </c>
      <c r="H5650" s="1">
        <v>62</v>
      </c>
      <c r="I5650" s="1">
        <v>25.9</v>
      </c>
      <c r="J5650" s="1">
        <v>0.13</v>
      </c>
      <c r="K5650" s="1">
        <v>592</v>
      </c>
      <c r="L5650" s="1">
        <v>490</v>
      </c>
      <c r="M5650" s="6">
        <f t="shared" si="537"/>
        <v>26.083284875084132</v>
      </c>
      <c r="N5650" s="19">
        <v>0.5</v>
      </c>
      <c r="O5650" s="11" cm="1">
        <f t="array" ref="O5650">ROUND(_xlfn.SWITCH(C5650,"建筑专教",IF(S5650&gt;0.1,1.38,1.28),"阶梯教室",IF(S5650&gt;0.1,1.15,1.05),"公共教室",IF(S5650&gt;0.1,1.22,1.12),IF(S5650&gt;0.1,1.2,1.1))+(MOD(ROW()*11,31)/31-0.5)*0.06,2)</f>
        <v>1.1200000000000001</v>
      </c>
      <c r="P5650" s="12">
        <f t="shared" si="535"/>
        <v>0.15</v>
      </c>
      <c r="Q5650" s="13">
        <f t="shared" si="536"/>
        <v>-0.35023544669711731</v>
      </c>
      <c r="R5650" s="1">
        <v>0</v>
      </c>
      <c r="S5650" s="1">
        <v>0.1</v>
      </c>
      <c r="T5650" s="1">
        <v>3.7999999999999999E-2</v>
      </c>
      <c r="U5650" s="4" t="s">
        <v>60</v>
      </c>
      <c r="V5650">
        <v>0.42</v>
      </c>
      <c r="W5650">
        <v>0.4</v>
      </c>
      <c r="X5650">
        <v>0.76</v>
      </c>
      <c r="Y5650">
        <v>2.4300000000000002</v>
      </c>
      <c r="Z5650">
        <v>0.23</v>
      </c>
      <c r="AA5650" s="5">
        <f t="shared" si="531"/>
        <v>0.13800000000000001</v>
      </c>
      <c r="AB5650" s="15" cm="1">
        <f t="array" ref="AB5650">_xlfn.SWITCH(U5650,"夏",122,"冬",90,"春",153,"秋",153,0)</f>
        <v>122</v>
      </c>
      <c r="AC5650" s="16">
        <f t="shared" si="532"/>
        <v>16.836000000000002</v>
      </c>
      <c r="AD5650" s="5">
        <f>IFERROR(AA5650/D5650,0)</f>
        <v>1.7660609163040698E-3</v>
      </c>
      <c r="AE5650" s="15">
        <f t="shared" si="533"/>
        <v>0.33424657534246577</v>
      </c>
      <c r="AF5650" s="5">
        <f>IFERROR(AD5650*AE5650*48,0)</f>
        <v>2.8334391029798997E-2</v>
      </c>
    </row>
    <row r="5651" spans="1:32" x14ac:dyDescent="0.15">
      <c r="A5651" s="1"/>
      <c r="B5651" s="1" t="s">
        <v>40</v>
      </c>
      <c r="C5651" s="1" t="s">
        <v>33</v>
      </c>
      <c r="D5651" s="6">
        <v>78.14</v>
      </c>
      <c r="E5651" s="6">
        <v>3.9</v>
      </c>
      <c r="F5651" s="18">
        <v>0.4375</v>
      </c>
      <c r="G5651" s="1">
        <v>25.8</v>
      </c>
      <c r="H5651" s="1">
        <v>64</v>
      </c>
      <c r="I5651" s="1">
        <v>26.3</v>
      </c>
      <c r="J5651" s="1">
        <v>0.15</v>
      </c>
      <c r="K5651" s="1">
        <v>705</v>
      </c>
      <c r="L5651" s="1">
        <v>560</v>
      </c>
      <c r="M5651" s="6">
        <f t="shared" si="537"/>
        <v>26.498902572963686</v>
      </c>
      <c r="N5651" s="19">
        <v>0.5</v>
      </c>
      <c r="O5651" s="11" cm="1">
        <f t="array" ref="O5651">ROUND(_xlfn.SWITCH(C5651,"建筑专教",IF(S5651&gt;0.1,1.38,1.28),"阶梯教室",IF(S5651&gt;0.1,1.15,1.05),"公共教室",IF(S5651&gt;0.1,1.22,1.12),IF(S5651&gt;0.1,1.2,1.1))+(MOD(ROW()*11,31)/31-0.5)*0.06,2)</f>
        <v>1.18</v>
      </c>
      <c r="P5651" s="12">
        <f t="shared" si="535"/>
        <v>0.24</v>
      </c>
      <c r="Q5651" s="13">
        <f t="shared" si="536"/>
        <v>-6.894366965971449E-2</v>
      </c>
      <c r="R5651" s="1">
        <v>2.2000000000000002</v>
      </c>
      <c r="S5651" s="1">
        <v>0.12</v>
      </c>
      <c r="T5651" s="1">
        <v>3.2000000000000001E-2</v>
      </c>
      <c r="U5651" s="4" t="s">
        <v>60</v>
      </c>
      <c r="V5651">
        <v>0.42</v>
      </c>
      <c r="W5651">
        <v>0.4</v>
      </c>
      <c r="X5651">
        <v>0.76</v>
      </c>
      <c r="Y5651">
        <v>2.4300000000000002</v>
      </c>
      <c r="Z5651">
        <v>0.23</v>
      </c>
      <c r="AA5651" s="5">
        <f t="shared" si="531"/>
        <v>2.3520000000000003</v>
      </c>
      <c r="AB5651" s="15" cm="1">
        <f t="array" ref="AB5651">_xlfn.SWITCH(U5651,"夏",122,"冬",90,"春",153,"秋",153,0)</f>
        <v>122</v>
      </c>
      <c r="AC5651" s="16">
        <f t="shared" si="532"/>
        <v>286.94400000000002</v>
      </c>
      <c r="AD5651" s="5">
        <f>IFERROR(AA5651/D5651,0)</f>
        <v>3.0099820834399799E-2</v>
      </c>
      <c r="AE5651" s="15">
        <f t="shared" si="533"/>
        <v>0.33424657534246577</v>
      </c>
      <c r="AF5651" s="5">
        <f>IFERROR(AD5651*AE5651*48,0)</f>
        <v>0.48291657755135675</v>
      </c>
    </row>
    <row r="5652" spans="1:32" x14ac:dyDescent="0.15">
      <c r="A5652" s="1"/>
      <c r="B5652" s="1" t="s">
        <v>40</v>
      </c>
      <c r="C5652" s="1" t="s">
        <v>33</v>
      </c>
      <c r="D5652" s="6">
        <v>78.14</v>
      </c>
      <c r="E5652" s="6">
        <v>3.9</v>
      </c>
      <c r="F5652" s="18">
        <v>0.45833333333333298</v>
      </c>
      <c r="G5652" s="1">
        <v>26.1</v>
      </c>
      <c r="H5652" s="1">
        <v>66</v>
      </c>
      <c r="I5652" s="1">
        <v>26.6</v>
      </c>
      <c r="J5652" s="1">
        <v>0.17</v>
      </c>
      <c r="K5652" s="1">
        <v>778</v>
      </c>
      <c r="L5652" s="1">
        <v>630</v>
      </c>
      <c r="M5652" s="6">
        <f t="shared" si="537"/>
        <v>26.813756106944368</v>
      </c>
      <c r="N5652" s="19">
        <v>0.5</v>
      </c>
      <c r="O5652" s="11" cm="1">
        <f t="array" ref="O5652">ROUND(_xlfn.SWITCH(C5652,"建筑专教",IF(S5652&gt;0.1,1.38,1.28),"阶梯教室",IF(S5652&gt;0.1,1.15,1.05),"公共教室",IF(S5652&gt;0.1,1.22,1.12),IF(S5652&gt;0.1,1.2,1.1))+(MOD(ROW()*11,31)/31-0.5)*0.06,2)</f>
        <v>1.1000000000000001</v>
      </c>
      <c r="P5652" s="12">
        <f t="shared" si="535"/>
        <v>0.3</v>
      </c>
      <c r="Q5652" s="13">
        <f t="shared" si="536"/>
        <v>-0.14319813604137527</v>
      </c>
      <c r="R5652" s="1">
        <v>2.6</v>
      </c>
      <c r="S5652" s="1">
        <v>0.05</v>
      </c>
      <c r="T5652" s="1">
        <v>3.7999999999999999E-2</v>
      </c>
      <c r="U5652" s="4" t="s">
        <v>60</v>
      </c>
      <c r="V5652">
        <v>0.42</v>
      </c>
      <c r="W5652">
        <v>0.4</v>
      </c>
      <c r="X5652">
        <v>0.76</v>
      </c>
      <c r="Y5652">
        <v>2.4300000000000002</v>
      </c>
      <c r="Z5652">
        <v>0.23</v>
      </c>
      <c r="AA5652" s="5">
        <f t="shared" si="531"/>
        <v>2.6879999999999997</v>
      </c>
      <c r="AB5652" s="15" cm="1">
        <f t="array" ref="AB5652">_xlfn.SWITCH(U5652,"夏",122,"冬",90,"春",153,"秋",153,0)</f>
        <v>122</v>
      </c>
      <c r="AC5652" s="16">
        <f t="shared" si="532"/>
        <v>327.93599999999998</v>
      </c>
      <c r="AD5652" s="5">
        <f>IFERROR(AA5652/D5652,0)</f>
        <v>3.4399795239314045E-2</v>
      </c>
      <c r="AE5652" s="15">
        <f t="shared" si="533"/>
        <v>0.33424657534246577</v>
      </c>
      <c r="AF5652" s="5">
        <f>IFERROR(AD5652*AE5652*48,0)</f>
        <v>0.55190466005869321</v>
      </c>
    </row>
    <row r="5653" spans="1:32" x14ac:dyDescent="0.15">
      <c r="A5653" s="1"/>
      <c r="B5653" s="1" t="s">
        <v>40</v>
      </c>
      <c r="C5653" s="1" t="s">
        <v>33</v>
      </c>
      <c r="D5653" s="6">
        <v>78.14</v>
      </c>
      <c r="E5653" s="6">
        <v>3.9</v>
      </c>
      <c r="F5653" s="18">
        <v>0.47916666666666702</v>
      </c>
      <c r="G5653" s="1">
        <v>26.3</v>
      </c>
      <c r="H5653" s="1">
        <v>68</v>
      </c>
      <c r="I5653" s="1">
        <v>26.8</v>
      </c>
      <c r="J5653" s="1">
        <v>0.15</v>
      </c>
      <c r="K5653" s="1">
        <v>722</v>
      </c>
      <c r="L5653" s="1">
        <v>700</v>
      </c>
      <c r="M5653" s="6">
        <f t="shared" si="537"/>
        <v>26.997910861537491</v>
      </c>
      <c r="N5653" s="19">
        <v>0.5</v>
      </c>
      <c r="O5653" s="11" cm="1">
        <f t="array" ref="O5653">ROUND(_xlfn.SWITCH(C5653,"建筑专教",IF(S5653&gt;0.1,1.38,1.28),"阶梯教室",IF(S5653&gt;0.1,1.15,1.05),"公共教室",IF(S5653&gt;0.1,1.22,1.12),IF(S5653&gt;0.1,1.2,1.1))+(MOD(ROW()*11,31)/31-0.5)*0.06,2)</f>
        <v>1.1200000000000001</v>
      </c>
      <c r="P5653" s="12">
        <f t="shared" si="535"/>
        <v>0.26</v>
      </c>
      <c r="Q5653" s="13">
        <f t="shared" si="536"/>
        <v>-2.8140023234374086E-2</v>
      </c>
      <c r="R5653" s="1">
        <v>2.2999999999999998</v>
      </c>
      <c r="S5653" s="1">
        <v>0.02</v>
      </c>
      <c r="T5653" s="1">
        <v>2.8000000000000001E-2</v>
      </c>
      <c r="U5653" s="4" t="s">
        <v>60</v>
      </c>
      <c r="V5653">
        <v>0.42</v>
      </c>
      <c r="W5653">
        <v>0.4</v>
      </c>
      <c r="X5653">
        <v>0.76</v>
      </c>
      <c r="Y5653">
        <v>2.4300000000000002</v>
      </c>
      <c r="Z5653">
        <v>0.23</v>
      </c>
      <c r="AA5653" s="5">
        <f t="shared" si="531"/>
        <v>2.3479999999999999</v>
      </c>
      <c r="AB5653" s="15" cm="1">
        <f t="array" ref="AB5653">_xlfn.SWITCH(U5653,"夏",122,"冬",90,"春",153,"秋",153,0)</f>
        <v>122</v>
      </c>
      <c r="AC5653" s="16">
        <f t="shared" si="532"/>
        <v>286.45599999999996</v>
      </c>
      <c r="AD5653" s="5">
        <f>IFERROR(AA5653/D5653,0)</f>
        <v>3.0048630662912718E-2</v>
      </c>
      <c r="AE5653" s="15">
        <f t="shared" si="533"/>
        <v>0.33424657534246577</v>
      </c>
      <c r="AF5653" s="5">
        <f>IFERROR(AD5653*AE5653*48,0)</f>
        <v>0.48209529085484082</v>
      </c>
    </row>
    <row r="5654" spans="1:32" x14ac:dyDescent="0.15">
      <c r="A5654" s="1"/>
      <c r="B5654" s="1" t="s">
        <v>40</v>
      </c>
      <c r="C5654" s="1" t="s">
        <v>33</v>
      </c>
      <c r="D5654" s="6">
        <v>78.14</v>
      </c>
      <c r="E5654" s="6">
        <v>3.9</v>
      </c>
      <c r="F5654" s="18">
        <v>0.5</v>
      </c>
      <c r="G5654" s="1">
        <v>26.5</v>
      </c>
      <c r="H5654" s="1">
        <v>70</v>
      </c>
      <c r="I5654" s="1">
        <v>27</v>
      </c>
      <c r="J5654" s="1">
        <v>0.13</v>
      </c>
      <c r="K5654" s="1">
        <v>562</v>
      </c>
      <c r="L5654" s="1">
        <v>770</v>
      </c>
      <c r="M5654" s="6">
        <f t="shared" si="537"/>
        <v>27.181279552320859</v>
      </c>
      <c r="N5654" s="19">
        <v>0.5</v>
      </c>
      <c r="O5654" s="11" cm="1">
        <f t="array" ref="O5654">ROUND(_xlfn.SWITCH(C5654,"建筑专教",IF(S5654&gt;0.1,1.38,1.28),"阶梯教室",IF(S5654&gt;0.1,1.15,1.05),"公共教室",IF(S5654&gt;0.1,1.22,1.12),IF(S5654&gt;0.1,1.2,1.1))+(MOD(ROW()*11,31)/31-0.5)*0.06,2)</f>
        <v>1.0900000000000001</v>
      </c>
      <c r="P5654" s="12">
        <f t="shared" si="535"/>
        <v>0.13</v>
      </c>
      <c r="Q5654" s="13">
        <f t="shared" si="536"/>
        <v>-2.7036633603787261E-2</v>
      </c>
      <c r="R5654" s="1">
        <v>0</v>
      </c>
      <c r="S5654" s="1">
        <v>0.02</v>
      </c>
      <c r="T5654" s="1">
        <v>4.0000000000000001E-3</v>
      </c>
      <c r="U5654" s="4" t="s">
        <v>60</v>
      </c>
      <c r="V5654">
        <v>0.42</v>
      </c>
      <c r="W5654">
        <v>0.4</v>
      </c>
      <c r="X5654">
        <v>0.76</v>
      </c>
      <c r="Y5654">
        <v>2.4300000000000002</v>
      </c>
      <c r="Z5654">
        <v>0.23</v>
      </c>
      <c r="AA5654" s="5">
        <f t="shared" si="531"/>
        <v>2.4E-2</v>
      </c>
      <c r="AB5654" s="15" cm="1">
        <f t="array" ref="AB5654">_xlfn.SWITCH(U5654,"夏",122,"冬",90,"春",153,"秋",153,0)</f>
        <v>122</v>
      </c>
      <c r="AC5654" s="16">
        <f t="shared" si="532"/>
        <v>2.9279999999999999</v>
      </c>
      <c r="AD5654" s="5">
        <f>IFERROR(AA5654/D5654,0)</f>
        <v>3.0714102892244688E-4</v>
      </c>
      <c r="AE5654" s="15">
        <f t="shared" si="533"/>
        <v>0.33424657534246577</v>
      </c>
      <c r="AF5654" s="5">
        <f>IFERROR(AD5654*AE5654*48,0)</f>
        <v>4.9277201790954772E-3</v>
      </c>
    </row>
    <row r="5655" spans="1:32" x14ac:dyDescent="0.15">
      <c r="A5655" s="1"/>
      <c r="B5655" s="1" t="s">
        <v>40</v>
      </c>
      <c r="C5655" s="1" t="s">
        <v>33</v>
      </c>
      <c r="D5655" s="6">
        <v>78.14</v>
      </c>
      <c r="E5655" s="6">
        <v>3.9</v>
      </c>
      <c r="F5655" s="18">
        <v>0.52083333333333304</v>
      </c>
      <c r="G5655" s="1">
        <v>26.7</v>
      </c>
      <c r="H5655" s="1">
        <v>72</v>
      </c>
      <c r="I5655" s="1">
        <v>27.2</v>
      </c>
      <c r="J5655" s="1">
        <v>0.11</v>
      </c>
      <c r="K5655" s="1">
        <v>535</v>
      </c>
      <c r="L5655" s="1">
        <v>840</v>
      </c>
      <c r="M5655" s="6">
        <f t="shared" si="537"/>
        <v>27.363677502655662</v>
      </c>
      <c r="N5655" s="19">
        <v>0.5</v>
      </c>
      <c r="O5655" s="11" cm="1">
        <f t="array" ref="O5655">ROUND(_xlfn.SWITCH(C5655,"建筑专教",IF(S5655&gt;0.1,1.38,1.28),"阶梯教室",IF(S5655&gt;0.1,1.15,1.05),"公共教室",IF(S5655&gt;0.1,1.22,1.12),IF(S5655&gt;0.1,1.2,1.1))+(MOD(ROW()*11,31)/31-0.5)*0.06,2)</f>
        <v>1.1100000000000001</v>
      </c>
      <c r="P5655" s="12">
        <f t="shared" si="535"/>
        <v>0.11</v>
      </c>
      <c r="Q5655" s="13">
        <f t="shared" si="536"/>
        <v>8.5961779972632074E-2</v>
      </c>
      <c r="R5655" s="1">
        <v>0</v>
      </c>
      <c r="S5655" s="1">
        <v>0.02</v>
      </c>
      <c r="T5655" s="1">
        <v>4.0000000000000001E-3</v>
      </c>
      <c r="U5655" s="4" t="s">
        <v>60</v>
      </c>
      <c r="V5655">
        <v>0.42</v>
      </c>
      <c r="W5655">
        <v>0.4</v>
      </c>
      <c r="X5655">
        <v>0.76</v>
      </c>
      <c r="Y5655">
        <v>2.4300000000000002</v>
      </c>
      <c r="Z5655">
        <v>0.23</v>
      </c>
      <c r="AA5655" s="5">
        <f t="shared" si="531"/>
        <v>2.4E-2</v>
      </c>
      <c r="AB5655" s="15" cm="1">
        <f t="array" ref="AB5655">_xlfn.SWITCH(U5655,"夏",122,"冬",90,"春",153,"秋",153,0)</f>
        <v>122</v>
      </c>
      <c r="AC5655" s="16">
        <f t="shared" si="532"/>
        <v>2.9279999999999999</v>
      </c>
      <c r="AD5655" s="5">
        <f>IFERROR(AA5655/D5655,0)</f>
        <v>3.0714102892244688E-4</v>
      </c>
      <c r="AE5655" s="15">
        <f t="shared" si="533"/>
        <v>0.33424657534246577</v>
      </c>
      <c r="AF5655" s="5">
        <f>IFERROR(AD5655*AE5655*48,0)</f>
        <v>4.9277201790954772E-3</v>
      </c>
    </row>
    <row r="5656" spans="1:32" x14ac:dyDescent="0.15">
      <c r="A5656" s="1"/>
      <c r="B5656" s="1" t="s">
        <v>40</v>
      </c>
      <c r="C5656" s="1" t="s">
        <v>33</v>
      </c>
      <c r="D5656" s="6">
        <v>78.14</v>
      </c>
      <c r="E5656" s="6">
        <v>3.9</v>
      </c>
      <c r="F5656" s="18">
        <v>0.54166666666666696</v>
      </c>
      <c r="G5656" s="1">
        <v>26.9</v>
      </c>
      <c r="H5656" s="1">
        <v>72</v>
      </c>
      <c r="I5656" s="1">
        <v>27.4</v>
      </c>
      <c r="J5656" s="1">
        <v>0.13</v>
      </c>
      <c r="K5656" s="1">
        <v>655</v>
      </c>
      <c r="L5656" s="1">
        <v>910</v>
      </c>
      <c r="M5656" s="6">
        <f t="shared" si="537"/>
        <v>27.580557592119987</v>
      </c>
      <c r="N5656" s="19">
        <v>0.5</v>
      </c>
      <c r="O5656" s="11" cm="1">
        <f t="array" ref="O5656">ROUND(_xlfn.SWITCH(C5656,"建筑专教",IF(S5656&gt;0.1,1.38,1.28),"阶梯教室",IF(S5656&gt;0.1,1.15,1.05),"公共教室",IF(S5656&gt;0.1,1.22,1.12),IF(S5656&gt;0.1,1.2,1.1))+(MOD(ROW()*11,31)/31-0.5)*0.06,2)</f>
        <v>1.23</v>
      </c>
      <c r="P5656" s="12">
        <f t="shared" si="535"/>
        <v>0.2</v>
      </c>
      <c r="Q5656" s="13">
        <f t="shared" si="536"/>
        <v>0.37645692741457693</v>
      </c>
      <c r="R5656" s="1">
        <v>1.8</v>
      </c>
      <c r="S5656" s="1">
        <v>0.14000000000000001</v>
      </c>
      <c r="T5656" s="1">
        <v>2.5000000000000001E-2</v>
      </c>
      <c r="U5656" s="4" t="s">
        <v>60</v>
      </c>
      <c r="V5656">
        <v>0.42</v>
      </c>
      <c r="W5656">
        <v>0.4</v>
      </c>
      <c r="X5656">
        <v>0.76</v>
      </c>
      <c r="Y5656">
        <v>2.4300000000000002</v>
      </c>
      <c r="Z5656">
        <v>0.23</v>
      </c>
      <c r="AA5656" s="5">
        <f t="shared" si="531"/>
        <v>1.9649999999999999</v>
      </c>
      <c r="AB5656" s="15" cm="1">
        <f t="array" ref="AB5656">_xlfn.SWITCH(U5656,"夏",122,"冬",90,"春",153,"秋",153,0)</f>
        <v>122</v>
      </c>
      <c r="AC5656" s="16">
        <f t="shared" si="532"/>
        <v>239.73</v>
      </c>
      <c r="AD5656" s="5">
        <f>IFERROR(AA5656/D5656,0)</f>
        <v>2.5147171743025339E-2</v>
      </c>
      <c r="AE5656" s="15">
        <f t="shared" si="533"/>
        <v>0.33424657534246577</v>
      </c>
      <c r="AF5656" s="5">
        <f>IFERROR(AD5656*AE5656*48,0)</f>
        <v>0.40345708966344218</v>
      </c>
    </row>
    <row r="5657" spans="1:32" x14ac:dyDescent="0.15">
      <c r="A5657" s="1"/>
      <c r="B5657" s="1" t="s">
        <v>40</v>
      </c>
      <c r="C5657" s="1" t="s">
        <v>33</v>
      </c>
      <c r="D5657" s="6">
        <v>78.14</v>
      </c>
      <c r="E5657" s="6">
        <v>3.9</v>
      </c>
      <c r="F5657" s="18">
        <v>0.5625</v>
      </c>
      <c r="G5657" s="1">
        <v>27.1</v>
      </c>
      <c r="H5657" s="1">
        <v>70</v>
      </c>
      <c r="I5657" s="1">
        <v>27.6</v>
      </c>
      <c r="J5657" s="1">
        <v>0.15</v>
      </c>
      <c r="K5657" s="1">
        <v>738</v>
      </c>
      <c r="L5657" s="1">
        <v>980</v>
      </c>
      <c r="M5657" s="6">
        <f t="shared" si="537"/>
        <v>27.796337777418159</v>
      </c>
      <c r="N5657" s="19">
        <v>0.5</v>
      </c>
      <c r="O5657" s="11" cm="1">
        <f t="array" ref="O5657">ROUND(_xlfn.SWITCH(C5657,"建筑专教",IF(S5657&gt;0.1,1.38,1.28),"阶梯教室",IF(S5657&gt;0.1,1.15,1.05),"公共教室",IF(S5657&gt;0.1,1.22,1.12),IF(S5657&gt;0.1,1.2,1.1))+(MOD(ROW()*11,31)/31-0.5)*0.06,2)</f>
        <v>1.0900000000000001</v>
      </c>
      <c r="P5657" s="12">
        <f t="shared" si="535"/>
        <v>0.27</v>
      </c>
      <c r="Q5657" s="13">
        <f t="shared" si="536"/>
        <v>0.1923195211485933</v>
      </c>
      <c r="R5657" s="1">
        <v>2.2999999999999998</v>
      </c>
      <c r="S5657" s="1">
        <v>7.0000000000000007E-2</v>
      </c>
      <c r="T5657" s="1">
        <v>3.2000000000000001E-2</v>
      </c>
      <c r="U5657" s="4" t="s">
        <v>60</v>
      </c>
      <c r="V5657">
        <v>0.42</v>
      </c>
      <c r="W5657">
        <v>0.4</v>
      </c>
      <c r="X5657">
        <v>0.76</v>
      </c>
      <c r="Y5657">
        <v>2.4300000000000002</v>
      </c>
      <c r="Z5657">
        <v>0.23</v>
      </c>
      <c r="AA5657" s="5">
        <f t="shared" si="531"/>
        <v>2.4019999999999997</v>
      </c>
      <c r="AB5657" s="15" cm="1">
        <f t="array" ref="AB5657">_xlfn.SWITCH(U5657,"夏",122,"冬",90,"春",153,"秋",153,0)</f>
        <v>122</v>
      </c>
      <c r="AC5657" s="16">
        <f t="shared" si="532"/>
        <v>293.04399999999998</v>
      </c>
      <c r="AD5657" s="5">
        <f>IFERROR(AA5657/D5657,0)</f>
        <v>3.0739697977988222E-2</v>
      </c>
      <c r="AE5657" s="15">
        <f t="shared" si="533"/>
        <v>0.33424657534246577</v>
      </c>
      <c r="AF5657" s="5">
        <f>IFERROR(AD5657*AE5657*48,0)</f>
        <v>0.49318266125780552</v>
      </c>
    </row>
    <row r="5658" spans="1:32" x14ac:dyDescent="0.15">
      <c r="A5658" s="1"/>
      <c r="B5658" s="1" t="s">
        <v>40</v>
      </c>
      <c r="C5658" s="1" t="s">
        <v>33</v>
      </c>
      <c r="D5658" s="6">
        <v>78.14</v>
      </c>
      <c r="E5658" s="6">
        <v>3.9</v>
      </c>
      <c r="F5658" s="18">
        <v>0.58333333333333304</v>
      </c>
      <c r="G5658" s="1">
        <v>27.3</v>
      </c>
      <c r="H5658" s="1">
        <v>68</v>
      </c>
      <c r="I5658" s="1">
        <v>27.8</v>
      </c>
      <c r="J5658" s="1">
        <v>0.17</v>
      </c>
      <c r="K5658" s="1">
        <v>795</v>
      </c>
      <c r="L5658" s="1">
        <v>1050</v>
      </c>
      <c r="M5658" s="6">
        <f t="shared" si="537"/>
        <v>28.011212890550723</v>
      </c>
      <c r="N5658" s="19">
        <v>0.5</v>
      </c>
      <c r="O5658" s="11" cm="1">
        <f t="array" ref="O5658">ROUND(_xlfn.SWITCH(C5658,"建筑专教",IF(S5658&gt;0.1,1.38,1.28),"阶梯教室",IF(S5658&gt;0.1,1.15,1.05),"公共教室",IF(S5658&gt;0.1,1.22,1.12),IF(S5658&gt;0.1,1.2,1.1))+(MOD(ROW()*11,31)/31-0.5)*0.06,2)</f>
        <v>1.1100000000000001</v>
      </c>
      <c r="P5658" s="12">
        <f t="shared" si="535"/>
        <v>0.32</v>
      </c>
      <c r="Q5658" s="13">
        <f t="shared" si="536"/>
        <v>0.30507673875620928</v>
      </c>
      <c r="R5658" s="1">
        <v>2.7</v>
      </c>
      <c r="S5658" s="1">
        <v>0.03</v>
      </c>
      <c r="T5658" s="1">
        <v>3.7999999999999999E-2</v>
      </c>
      <c r="U5658" s="4" t="s">
        <v>60</v>
      </c>
      <c r="V5658">
        <v>0.42</v>
      </c>
      <c r="W5658">
        <v>0.4</v>
      </c>
      <c r="X5658">
        <v>0.76</v>
      </c>
      <c r="Y5658">
        <v>2.4300000000000002</v>
      </c>
      <c r="Z5658">
        <v>0.23</v>
      </c>
      <c r="AA5658" s="5">
        <f t="shared" si="531"/>
        <v>2.7679999999999998</v>
      </c>
      <c r="AB5658" s="15" cm="1">
        <f t="array" ref="AB5658">_xlfn.SWITCH(U5658,"夏",122,"冬",90,"春",153,"秋",153,0)</f>
        <v>122</v>
      </c>
      <c r="AC5658" s="16">
        <f t="shared" si="532"/>
        <v>337.69599999999997</v>
      </c>
      <c r="AD5658" s="5">
        <f>IFERROR(AA5658/D5658,0)</f>
        <v>3.5423598669055541E-2</v>
      </c>
      <c r="AE5658" s="15">
        <f t="shared" si="533"/>
        <v>0.33424657534246577</v>
      </c>
      <c r="AF5658" s="5">
        <f>IFERROR(AD5658*AE5658*48,0)</f>
        <v>0.56833039398901164</v>
      </c>
    </row>
    <row r="5659" spans="1:32" x14ac:dyDescent="0.15">
      <c r="A5659" s="1"/>
      <c r="B5659" s="1" t="s">
        <v>40</v>
      </c>
      <c r="C5659" s="1" t="s">
        <v>33</v>
      </c>
      <c r="D5659" s="6">
        <v>78.14</v>
      </c>
      <c r="E5659" s="6">
        <v>3.9</v>
      </c>
      <c r="F5659" s="18">
        <v>0.60416666666666696</v>
      </c>
      <c r="G5659" s="1">
        <v>27.1</v>
      </c>
      <c r="H5659" s="1">
        <v>66</v>
      </c>
      <c r="I5659" s="1">
        <v>27.6</v>
      </c>
      <c r="J5659" s="1">
        <v>0.15</v>
      </c>
      <c r="K5659" s="1">
        <v>742</v>
      </c>
      <c r="L5659" s="1">
        <v>1120</v>
      </c>
      <c r="M5659" s="6">
        <f t="shared" si="537"/>
        <v>27.796337777418159</v>
      </c>
      <c r="N5659" s="19">
        <v>0.5</v>
      </c>
      <c r="O5659" s="11" cm="1">
        <f t="array" ref="O5659">ROUND(_xlfn.SWITCH(C5659,"建筑专教",IF(S5659&gt;0.1,1.38,1.28),"阶梯教室",IF(S5659&gt;0.1,1.15,1.05),"公共教室",IF(S5659&gt;0.1,1.22,1.12),IF(S5659&gt;0.1,1.2,1.1))+(MOD(ROW()*11,31)/31-0.5)*0.06,2)</f>
        <v>1.07</v>
      </c>
      <c r="P5659" s="12">
        <f t="shared" si="535"/>
        <v>0.27</v>
      </c>
      <c r="Q5659" s="13">
        <f t="shared" si="536"/>
        <v>0.15033618255026335</v>
      </c>
      <c r="R5659" s="1">
        <v>2.4</v>
      </c>
      <c r="S5659" s="1">
        <v>0.01</v>
      </c>
      <c r="T5659" s="1">
        <v>3.2000000000000001E-2</v>
      </c>
      <c r="U5659" s="4" t="s">
        <v>60</v>
      </c>
      <c r="V5659">
        <v>0.42</v>
      </c>
      <c r="W5659">
        <v>0.4</v>
      </c>
      <c r="X5659">
        <v>0.76</v>
      </c>
      <c r="Y5659">
        <v>2.4300000000000002</v>
      </c>
      <c r="Z5659">
        <v>0.23</v>
      </c>
      <c r="AA5659" s="5">
        <f t="shared" si="531"/>
        <v>2.4419999999999997</v>
      </c>
      <c r="AB5659" s="15" cm="1">
        <f t="array" ref="AB5659">_xlfn.SWITCH(U5659,"夏",122,"冬",90,"春",153,"秋",153,0)</f>
        <v>122</v>
      </c>
      <c r="AC5659" s="16">
        <f t="shared" si="532"/>
        <v>297.92399999999998</v>
      </c>
      <c r="AD5659" s="5">
        <f>IFERROR(AA5659/D5659,0)</f>
        <v>3.125159969285897E-2</v>
      </c>
      <c r="AE5659" s="15">
        <f t="shared" si="533"/>
        <v>0.33424657534246577</v>
      </c>
      <c r="AF5659" s="5">
        <f>IFERROR(AD5659*AE5659*48,0)</f>
        <v>0.50139552822296474</v>
      </c>
    </row>
    <row r="5660" spans="1:32" x14ac:dyDescent="0.15">
      <c r="A5660" s="1"/>
      <c r="B5660" s="1" t="s">
        <v>40</v>
      </c>
      <c r="C5660" s="1" t="s">
        <v>33</v>
      </c>
      <c r="D5660" s="6">
        <v>78.14</v>
      </c>
      <c r="E5660" s="6">
        <v>3.9</v>
      </c>
      <c r="F5660" s="18">
        <v>0.625</v>
      </c>
      <c r="G5660" s="1">
        <v>26.9</v>
      </c>
      <c r="H5660" s="1">
        <v>66</v>
      </c>
      <c r="I5660" s="1">
        <v>27.4</v>
      </c>
      <c r="J5660" s="1">
        <v>0.13</v>
      </c>
      <c r="K5660" s="1">
        <v>562</v>
      </c>
      <c r="L5660" s="1">
        <v>1190</v>
      </c>
      <c r="M5660" s="6">
        <f t="shared" si="537"/>
        <v>27.580557592119987</v>
      </c>
      <c r="N5660" s="19">
        <v>0.5</v>
      </c>
      <c r="O5660" s="11" cm="1">
        <f t="array" ref="O5660">ROUND(_xlfn.SWITCH(C5660,"建筑专教",IF(S5660&gt;0.1,1.38,1.28),"阶梯教室",IF(S5660&gt;0.1,1.15,1.05),"公共教室",IF(S5660&gt;0.1,1.22,1.12),IF(S5660&gt;0.1,1.2,1.1))+(MOD(ROW()*11,31)/31-0.5)*0.06,2)</f>
        <v>1.0900000000000001</v>
      </c>
      <c r="P5660" s="12">
        <f t="shared" si="535"/>
        <v>0.13</v>
      </c>
      <c r="Q5660" s="13">
        <f t="shared" si="536"/>
        <v>0.11761563110221665</v>
      </c>
      <c r="R5660" s="1">
        <v>0</v>
      </c>
      <c r="S5660" s="1">
        <v>0</v>
      </c>
      <c r="T5660" s="1">
        <v>8.0000000000000002E-3</v>
      </c>
      <c r="U5660" s="4" t="s">
        <v>60</v>
      </c>
      <c r="V5660">
        <v>0.42</v>
      </c>
      <c r="W5660">
        <v>0.4</v>
      </c>
      <c r="X5660">
        <v>0.76</v>
      </c>
      <c r="Y5660">
        <v>2.4300000000000002</v>
      </c>
      <c r="Z5660">
        <v>0.23</v>
      </c>
      <c r="AA5660" s="5">
        <f t="shared" si="531"/>
        <v>8.0000000000000002E-3</v>
      </c>
      <c r="AB5660" s="15" cm="1">
        <f t="array" ref="AB5660">_xlfn.SWITCH(U5660,"夏",122,"冬",90,"春",153,"秋",153,0)</f>
        <v>122</v>
      </c>
      <c r="AC5660" s="16">
        <f t="shared" si="532"/>
        <v>0.97599999999999998</v>
      </c>
      <c r="AD5660" s="5">
        <f>IFERROR(AA5660/D5660,0)</f>
        <v>1.0238034297414896E-4</v>
      </c>
      <c r="AE5660" s="15">
        <f t="shared" si="533"/>
        <v>0.33424657534246577</v>
      </c>
      <c r="AF5660" s="5">
        <f>IFERROR(AD5660*AE5660*48,0)</f>
        <v>1.6425733930318254E-3</v>
      </c>
    </row>
    <row r="5661" spans="1:32" x14ac:dyDescent="0.15">
      <c r="A5661" s="1"/>
      <c r="B5661" s="1" t="s">
        <v>40</v>
      </c>
      <c r="C5661" s="1" t="s">
        <v>33</v>
      </c>
      <c r="D5661" s="6">
        <v>78.14</v>
      </c>
      <c r="E5661" s="6">
        <v>3.9</v>
      </c>
      <c r="F5661" s="18">
        <v>0.64583333333333304</v>
      </c>
      <c r="G5661" s="1">
        <v>27.1</v>
      </c>
      <c r="H5661" s="1">
        <v>68</v>
      </c>
      <c r="I5661" s="1">
        <v>27.5</v>
      </c>
      <c r="J5661" s="1">
        <v>0.15</v>
      </c>
      <c r="K5661" s="1">
        <v>685</v>
      </c>
      <c r="L5661" s="1">
        <v>1260</v>
      </c>
      <c r="M5661" s="6">
        <f t="shared" si="537"/>
        <v>27.657257609344185</v>
      </c>
      <c r="N5661" s="19">
        <v>0.5</v>
      </c>
      <c r="O5661" s="11" cm="1">
        <f t="array" ref="O5661">ROUND(_xlfn.SWITCH(C5661,"建筑专教",IF(S5661&gt;0.1,1.38,1.28),"阶梯教室",IF(S5661&gt;0.1,1.15,1.05),"公共教室",IF(S5661&gt;0.1,1.22,1.12),IF(S5661&gt;0.1,1.2,1.1))+(MOD(ROW()*11,31)/31-0.5)*0.06,2)</f>
        <v>1.1100000000000001</v>
      </c>
      <c r="P5661" s="12">
        <f t="shared" si="535"/>
        <v>0.23</v>
      </c>
      <c r="Q5661" s="13">
        <f t="shared" si="536"/>
        <v>0.20964973767810971</v>
      </c>
      <c r="R5661" s="1">
        <v>2</v>
      </c>
      <c r="S5661" s="1">
        <v>0.08</v>
      </c>
      <c r="T5661" s="1">
        <v>2.8000000000000001E-2</v>
      </c>
      <c r="U5661" s="4" t="s">
        <v>60</v>
      </c>
      <c r="V5661">
        <v>0.42</v>
      </c>
      <c r="W5661">
        <v>0.4</v>
      </c>
      <c r="X5661">
        <v>0.76</v>
      </c>
      <c r="Y5661">
        <v>2.4300000000000002</v>
      </c>
      <c r="Z5661">
        <v>0.23</v>
      </c>
      <c r="AA5661" s="5">
        <f t="shared" si="531"/>
        <v>2.1080000000000001</v>
      </c>
      <c r="AB5661" s="15" cm="1">
        <f t="array" ref="AB5661">_xlfn.SWITCH(U5661,"夏",122,"冬",90,"春",153,"秋",153,0)</f>
        <v>122</v>
      </c>
      <c r="AC5661" s="16">
        <f t="shared" si="532"/>
        <v>257.17599999999999</v>
      </c>
      <c r="AD5661" s="5">
        <f>IFERROR(AA5661/D5661,0)</f>
        <v>2.6977220373688254E-2</v>
      </c>
      <c r="AE5661" s="15">
        <f t="shared" si="533"/>
        <v>0.33424657534246577</v>
      </c>
      <c r="AF5661" s="5">
        <f>IFERROR(AD5661*AE5661*48,0)</f>
        <v>0.43281808906388608</v>
      </c>
    </row>
    <row r="5662" spans="1:32" x14ac:dyDescent="0.15">
      <c r="A5662" s="1"/>
      <c r="B5662" s="1" t="s">
        <v>40</v>
      </c>
      <c r="C5662" s="1" t="s">
        <v>33</v>
      </c>
      <c r="D5662" s="6">
        <v>78.14</v>
      </c>
      <c r="E5662" s="6">
        <v>3.9</v>
      </c>
      <c r="F5662" s="18">
        <v>0.66666666666666696</v>
      </c>
      <c r="G5662" s="1">
        <v>27.3</v>
      </c>
      <c r="H5662" s="1">
        <v>70</v>
      </c>
      <c r="I5662" s="1">
        <v>27.7</v>
      </c>
      <c r="J5662" s="1">
        <v>0.17</v>
      </c>
      <c r="K5662" s="1">
        <v>758</v>
      </c>
      <c r="L5662" s="1">
        <v>1330</v>
      </c>
      <c r="M5662" s="6">
        <f t="shared" si="537"/>
        <v>27.869174253544145</v>
      </c>
      <c r="N5662" s="19">
        <v>0.5</v>
      </c>
      <c r="O5662" s="11" cm="1">
        <f t="array" ref="O5662">ROUND(_xlfn.SWITCH(C5662,"建筑专教",IF(S5662&gt;0.1,1.38,1.28),"阶梯教室",IF(S5662&gt;0.1,1.15,1.05),"公共教室",IF(S5662&gt;0.1,1.22,1.12),IF(S5662&gt;0.1,1.2,1.1))+(MOD(ROW()*11,31)/31-0.5)*0.06,2)</f>
        <v>1.08</v>
      </c>
      <c r="P5662" s="12">
        <f t="shared" si="535"/>
        <v>0.28999999999999998</v>
      </c>
      <c r="Q5662" s="13">
        <f t="shared" si="536"/>
        <v>0.22260890442955511</v>
      </c>
      <c r="R5662" s="1">
        <v>2.4</v>
      </c>
      <c r="S5662" s="1">
        <v>0.03</v>
      </c>
      <c r="T5662" s="1">
        <v>3.5000000000000003E-2</v>
      </c>
      <c r="U5662" s="4" t="s">
        <v>60</v>
      </c>
      <c r="V5662">
        <v>0.42</v>
      </c>
      <c r="W5662">
        <v>0.4</v>
      </c>
      <c r="X5662">
        <v>0.76</v>
      </c>
      <c r="Y5662">
        <v>2.4300000000000002</v>
      </c>
      <c r="Z5662">
        <v>0.23</v>
      </c>
      <c r="AA5662" s="5">
        <f t="shared" si="531"/>
        <v>2.4649999999999999</v>
      </c>
      <c r="AB5662" s="15" cm="1">
        <f t="array" ref="AB5662">_xlfn.SWITCH(U5662,"夏",122,"冬",90,"春",153,"秋",153,0)</f>
        <v>122</v>
      </c>
      <c r="AC5662" s="16">
        <f t="shared" si="532"/>
        <v>300.72999999999996</v>
      </c>
      <c r="AD5662" s="5">
        <f>IFERROR(AA5662/D5662,0)</f>
        <v>3.1545943178909644E-2</v>
      </c>
      <c r="AE5662" s="15">
        <f t="shared" si="533"/>
        <v>0.33424657534246577</v>
      </c>
      <c r="AF5662" s="5">
        <f>IFERROR(AD5662*AE5662*48,0)</f>
        <v>0.50611792672793121</v>
      </c>
    </row>
    <row r="5663" spans="1:32" x14ac:dyDescent="0.15">
      <c r="A5663" s="1"/>
      <c r="B5663" s="1" t="s">
        <v>40</v>
      </c>
      <c r="C5663" s="1" t="s">
        <v>33</v>
      </c>
      <c r="D5663" s="6">
        <v>78.14</v>
      </c>
      <c r="E5663" s="6">
        <v>3.9</v>
      </c>
      <c r="F5663" s="18">
        <v>0.6875</v>
      </c>
      <c r="G5663" s="1">
        <v>27.5</v>
      </c>
      <c r="H5663" s="1">
        <v>72</v>
      </c>
      <c r="I5663" s="1">
        <v>27.9</v>
      </c>
      <c r="J5663" s="1">
        <v>0.15</v>
      </c>
      <c r="K5663" s="1">
        <v>702</v>
      </c>
      <c r="L5663" s="1">
        <v>1400</v>
      </c>
      <c r="M5663" s="6">
        <f t="shared" si="537"/>
        <v>28.056632256602654</v>
      </c>
      <c r="N5663" s="19">
        <v>0.5</v>
      </c>
      <c r="O5663" s="11" cm="1">
        <f t="array" ref="O5663">ROUND(_xlfn.SWITCH(C5663,"建筑专教",IF(S5663&gt;0.1,1.38,1.28),"阶梯教室",IF(S5663&gt;0.1,1.15,1.05),"公共教室",IF(S5663&gt;0.1,1.22,1.12),IF(S5663&gt;0.1,1.2,1.1))+(MOD(ROW()*11,31)/31-0.5)*0.06,2)</f>
        <v>1.1000000000000001</v>
      </c>
      <c r="P5663" s="12">
        <f t="shared" si="535"/>
        <v>0.24</v>
      </c>
      <c r="Q5663" s="13">
        <f t="shared" si="536"/>
        <v>0.33112779981730023</v>
      </c>
      <c r="R5663" s="1">
        <v>2.1</v>
      </c>
      <c r="S5663" s="1">
        <v>0</v>
      </c>
      <c r="T5663" s="1">
        <v>2.8000000000000001E-2</v>
      </c>
      <c r="U5663" s="4" t="s">
        <v>60</v>
      </c>
      <c r="V5663">
        <v>0.42</v>
      </c>
      <c r="W5663">
        <v>0.4</v>
      </c>
      <c r="X5663">
        <v>0.76</v>
      </c>
      <c r="Y5663">
        <v>2.4300000000000002</v>
      </c>
      <c r="Z5663">
        <v>0.23</v>
      </c>
      <c r="AA5663" s="5">
        <f t="shared" si="531"/>
        <v>2.1280000000000001</v>
      </c>
      <c r="AB5663" s="15" cm="1">
        <f t="array" ref="AB5663">_xlfn.SWITCH(U5663,"夏",122,"冬",90,"春",153,"秋",153,0)</f>
        <v>122</v>
      </c>
      <c r="AC5663" s="16">
        <f t="shared" si="532"/>
        <v>259.61599999999999</v>
      </c>
      <c r="AD5663" s="5">
        <f>IFERROR(AA5663/D5663,0)</f>
        <v>2.7233171231123624E-2</v>
      </c>
      <c r="AE5663" s="15">
        <f t="shared" si="533"/>
        <v>0.33424657534246577</v>
      </c>
      <c r="AF5663" s="5">
        <f>IFERROR(AD5663*AE5663*48,0)</f>
        <v>0.43692452254646563</v>
      </c>
    </row>
    <row r="5664" spans="1:32" x14ac:dyDescent="0.15">
      <c r="A5664" s="1"/>
      <c r="B5664" s="1" t="s">
        <v>40</v>
      </c>
      <c r="C5664" s="1" t="s">
        <v>33</v>
      </c>
      <c r="D5664" s="6">
        <v>78.14</v>
      </c>
      <c r="E5664" s="6">
        <v>3.9</v>
      </c>
      <c r="F5664" s="18">
        <v>0.70833333333333304</v>
      </c>
      <c r="G5664" s="1">
        <v>27.7</v>
      </c>
      <c r="H5664" s="1">
        <v>74</v>
      </c>
      <c r="I5664" s="1">
        <v>28.1</v>
      </c>
      <c r="J5664" s="1">
        <v>0.13</v>
      </c>
      <c r="K5664" s="1">
        <v>552</v>
      </c>
      <c r="L5664" s="1">
        <v>1470</v>
      </c>
      <c r="M5664" s="6">
        <f t="shared" si="537"/>
        <v>28.243468275452187</v>
      </c>
      <c r="N5664" s="19">
        <v>0.5</v>
      </c>
      <c r="O5664" s="11" cm="1">
        <f t="array" ref="O5664">ROUND(_xlfn.SWITCH(C5664,"建筑专教",IF(S5664&gt;0.1,1.38,1.28),"阶梯教室",IF(S5664&gt;0.1,1.15,1.05),"公共教室",IF(S5664&gt;0.1,1.22,1.12),IF(S5664&gt;0.1,1.2,1.1))+(MOD(ROW()*11,31)/31-0.5)*0.06,2)</f>
        <v>1.1200000000000001</v>
      </c>
      <c r="P5664" s="12">
        <f t="shared" si="535"/>
        <v>0.12</v>
      </c>
      <c r="Q5664" s="13">
        <f t="shared" si="536"/>
        <v>0.43459259909340886</v>
      </c>
      <c r="R5664" s="1">
        <v>0</v>
      </c>
      <c r="S5664" s="1">
        <v>0</v>
      </c>
      <c r="T5664" s="1">
        <v>3.5000000000000003E-2</v>
      </c>
      <c r="U5664" s="4" t="s">
        <v>60</v>
      </c>
      <c r="V5664">
        <v>0.42</v>
      </c>
      <c r="W5664">
        <v>0.4</v>
      </c>
      <c r="X5664">
        <v>0.76</v>
      </c>
      <c r="Y5664">
        <v>2.4300000000000002</v>
      </c>
      <c r="Z5664">
        <v>0.23</v>
      </c>
      <c r="AA5664" s="5">
        <f t="shared" si="531"/>
        <v>3.5000000000000003E-2</v>
      </c>
      <c r="AB5664" s="15" cm="1">
        <f t="array" ref="AB5664">_xlfn.SWITCH(U5664,"夏",122,"冬",90,"春",153,"秋",153,0)</f>
        <v>122</v>
      </c>
      <c r="AC5664" s="16">
        <f t="shared" si="532"/>
        <v>4.2700000000000005</v>
      </c>
      <c r="AD5664" s="5">
        <f>IFERROR(AA5664/D5664,0)</f>
        <v>4.4791400051190177E-4</v>
      </c>
      <c r="AE5664" s="15">
        <f t="shared" si="533"/>
        <v>0.33424657534246577</v>
      </c>
      <c r="AF5664" s="5">
        <f>IFERROR(AD5664*AE5664*48,0)</f>
        <v>7.1862585945142374E-3</v>
      </c>
    </row>
    <row r="5665" spans="1:32" x14ac:dyDescent="0.15">
      <c r="A5665" s="1"/>
      <c r="B5665" s="1" t="s">
        <v>40</v>
      </c>
      <c r="C5665" s="1" t="s">
        <v>33</v>
      </c>
      <c r="D5665" s="6">
        <v>78.14</v>
      </c>
      <c r="E5665" s="6">
        <v>3.9</v>
      </c>
      <c r="F5665" s="18">
        <v>0.72916666666666696</v>
      </c>
      <c r="G5665" s="1">
        <v>27.9</v>
      </c>
      <c r="H5665" s="1">
        <v>76</v>
      </c>
      <c r="I5665" s="1">
        <v>28.3</v>
      </c>
      <c r="J5665" s="1">
        <v>0.11</v>
      </c>
      <c r="K5665" s="1">
        <v>525</v>
      </c>
      <c r="L5665" s="1">
        <v>1540</v>
      </c>
      <c r="M5665" s="6">
        <f t="shared" si="537"/>
        <v>28.429536181592937</v>
      </c>
      <c r="N5665" s="19">
        <v>0.5</v>
      </c>
      <c r="O5665" s="11" cm="1">
        <f t="array" ref="O5665">ROUND(_xlfn.SWITCH(C5665,"建筑专教",IF(S5665&gt;0.1,1.38,1.28),"阶梯教室",IF(S5665&gt;0.1,1.15,1.05),"公共教室",IF(S5665&gt;0.1,1.22,1.12),IF(S5665&gt;0.1,1.2,1.1))+(MOD(ROW()*11,31)/31-0.5)*0.06,2)</f>
        <v>1.08</v>
      </c>
      <c r="P5665" s="12">
        <f t="shared" si="535"/>
        <v>0.1</v>
      </c>
      <c r="Q5665" s="13">
        <f t="shared" si="536"/>
        <v>0.43195787528951518</v>
      </c>
      <c r="R5665" s="1">
        <v>0</v>
      </c>
      <c r="S5665" s="1">
        <v>0</v>
      </c>
      <c r="T5665" s="1">
        <v>2.5000000000000001E-2</v>
      </c>
      <c r="U5665" s="4" t="s">
        <v>60</v>
      </c>
      <c r="V5665">
        <v>0.42</v>
      </c>
      <c r="W5665">
        <v>0.4</v>
      </c>
      <c r="X5665">
        <v>0.76</v>
      </c>
      <c r="Y5665">
        <v>2.4300000000000002</v>
      </c>
      <c r="Z5665">
        <v>0.23</v>
      </c>
      <c r="AA5665" s="5">
        <f t="shared" si="531"/>
        <v>2.5000000000000001E-2</v>
      </c>
      <c r="AB5665" s="15" cm="1">
        <f t="array" ref="AB5665">_xlfn.SWITCH(U5665,"夏",122,"冬",90,"春",153,"秋",153,0)</f>
        <v>122</v>
      </c>
      <c r="AC5665" s="16">
        <f t="shared" si="532"/>
        <v>3.0500000000000003</v>
      </c>
      <c r="AD5665" s="5">
        <f>IFERROR(AA5665/D5665,0)</f>
        <v>3.1993857179421552E-4</v>
      </c>
      <c r="AE5665" s="15">
        <f t="shared" si="533"/>
        <v>0.33424657534246577</v>
      </c>
      <c r="AF5665" s="5">
        <f>IFERROR(AD5665*AE5665*48,0)</f>
        <v>5.1330418532244551E-3</v>
      </c>
    </row>
    <row r="5666" spans="1:32" x14ac:dyDescent="0.15">
      <c r="A5666" s="1"/>
      <c r="B5666" s="1" t="s">
        <v>40</v>
      </c>
      <c r="C5666" s="1" t="s">
        <v>33</v>
      </c>
      <c r="D5666" s="6">
        <v>78.14</v>
      </c>
      <c r="E5666" s="6">
        <v>3.9</v>
      </c>
      <c r="F5666" s="18">
        <v>0.75</v>
      </c>
      <c r="G5666" s="1">
        <v>27.7</v>
      </c>
      <c r="H5666" s="1">
        <v>78</v>
      </c>
      <c r="I5666" s="1">
        <v>28.1</v>
      </c>
      <c r="J5666" s="1">
        <v>0.13</v>
      </c>
      <c r="K5666" s="1">
        <v>512</v>
      </c>
      <c r="L5666" s="1">
        <v>1610</v>
      </c>
      <c r="M5666" s="6">
        <f t="shared" si="537"/>
        <v>28.243468275452187</v>
      </c>
      <c r="N5666" s="19">
        <v>0.5</v>
      </c>
      <c r="O5666" s="11" cm="1">
        <f t="array" ref="O5666">ROUND(_xlfn.SWITCH(C5666,"建筑专教",IF(S5666&gt;0.1,1.38,1.28),"阶梯教室",IF(S5666&gt;0.1,1.15,1.05),"公共教室",IF(S5666&gt;0.1,1.22,1.12),IF(S5666&gt;0.1,1.2,1.1))+(MOD(ROW()*11,31)/31-0.5)*0.06,2)</f>
        <v>1.1000000000000001</v>
      </c>
      <c r="P5666" s="12">
        <f t="shared" si="535"/>
        <v>0.09</v>
      </c>
      <c r="Q5666" s="13">
        <f t="shared" si="536"/>
        <v>0.39941563117388484</v>
      </c>
      <c r="R5666" s="1">
        <v>0</v>
      </c>
      <c r="S5666" s="1">
        <v>0</v>
      </c>
      <c r="T5666" s="1">
        <v>1.2E-2</v>
      </c>
      <c r="U5666" s="4" t="s">
        <v>60</v>
      </c>
      <c r="V5666">
        <v>0.42</v>
      </c>
      <c r="W5666">
        <v>0.4</v>
      </c>
      <c r="X5666">
        <v>0.76</v>
      </c>
      <c r="Y5666">
        <v>2.4300000000000002</v>
      </c>
      <c r="Z5666">
        <v>0.23</v>
      </c>
      <c r="AA5666" s="5">
        <f t="shared" si="531"/>
        <v>1.2E-2</v>
      </c>
      <c r="AB5666" s="15" cm="1">
        <f t="array" ref="AB5666">_xlfn.SWITCH(U5666,"夏",122,"冬",90,"春",153,"秋",153,0)</f>
        <v>122</v>
      </c>
      <c r="AC5666" s="16">
        <f t="shared" si="532"/>
        <v>1.464</v>
      </c>
      <c r="AD5666" s="5">
        <f>IFERROR(AA5666/D5666,0)</f>
        <v>1.5357051446122344E-4</v>
      </c>
      <c r="AE5666" s="15">
        <f t="shared" si="533"/>
        <v>0.33424657534246577</v>
      </c>
      <c r="AF5666" s="5">
        <f>IFERROR(AD5666*AE5666*48,0)</f>
        <v>2.4638600895477386E-3</v>
      </c>
    </row>
    <row r="5667" spans="1:32" x14ac:dyDescent="0.15">
      <c r="A5667" s="1"/>
      <c r="B5667" s="1" t="s">
        <v>40</v>
      </c>
      <c r="C5667" s="1" t="s">
        <v>33</v>
      </c>
      <c r="D5667" s="6">
        <v>78.14</v>
      </c>
      <c r="E5667" s="6">
        <v>3.9</v>
      </c>
      <c r="F5667" s="18">
        <v>0.79166666666666696</v>
      </c>
      <c r="G5667" s="1">
        <v>27.3</v>
      </c>
      <c r="H5667" s="1">
        <v>74</v>
      </c>
      <c r="I5667" s="1">
        <v>27.7</v>
      </c>
      <c r="J5667" s="1">
        <v>0.15</v>
      </c>
      <c r="K5667" s="1">
        <v>485</v>
      </c>
      <c r="L5667" s="1">
        <v>1750</v>
      </c>
      <c r="M5667" s="6">
        <f t="shared" si="537"/>
        <v>27.856944518007708</v>
      </c>
      <c r="N5667" s="19">
        <v>0.5</v>
      </c>
      <c r="O5667" s="11" cm="1">
        <f t="array" ref="O5667">ROUND(_xlfn.SWITCH(C5667,"建筑专教",IF(S5667&gt;0.1,1.38,1.28),"阶梯教室",IF(S5667&gt;0.1,1.15,1.05),"公共教室",IF(S5667&gt;0.1,1.22,1.12),IF(S5667&gt;0.1,1.2,1.1))+(MOD(ROW()*11,31)/31-0.5)*0.06,2)</f>
        <v>1.1200000000000001</v>
      </c>
      <c r="P5667" s="12">
        <f t="shared" si="535"/>
        <v>7.0000000000000007E-2</v>
      </c>
      <c r="Q5667" s="13">
        <f t="shared" si="536"/>
        <v>0.29872770770212503</v>
      </c>
      <c r="R5667" s="1">
        <v>0</v>
      </c>
      <c r="S5667" s="1">
        <v>0</v>
      </c>
      <c r="T5667" s="1">
        <v>3.7999999999999999E-2</v>
      </c>
      <c r="U5667" s="4" t="s">
        <v>60</v>
      </c>
      <c r="V5667">
        <v>0.42</v>
      </c>
      <c r="W5667">
        <v>0.4</v>
      </c>
      <c r="X5667">
        <v>0.76</v>
      </c>
      <c r="Y5667">
        <v>2.4300000000000002</v>
      </c>
      <c r="Z5667">
        <v>0.23</v>
      </c>
      <c r="AA5667" s="5">
        <f t="shared" si="531"/>
        <v>3.7999999999999999E-2</v>
      </c>
      <c r="AB5667" s="15" cm="1">
        <f t="array" ref="AB5667">_xlfn.SWITCH(U5667,"夏",122,"冬",90,"春",153,"秋",153,0)</f>
        <v>122</v>
      </c>
      <c r="AC5667" s="16">
        <f t="shared" si="532"/>
        <v>4.6360000000000001</v>
      </c>
      <c r="AD5667" s="5">
        <f>IFERROR(AA5667/D5667,0)</f>
        <v>4.8630662912720757E-4</v>
      </c>
      <c r="AE5667" s="15">
        <f t="shared" si="533"/>
        <v>0.33424657534246577</v>
      </c>
      <c r="AF5667" s="5">
        <f>IFERROR(AD5667*AE5667*48,0)</f>
        <v>7.8022236169011713E-3</v>
      </c>
    </row>
    <row r="5668" spans="1:32" x14ac:dyDescent="0.15">
      <c r="A5668" s="1"/>
      <c r="B5668" s="1" t="s">
        <v>40</v>
      </c>
      <c r="C5668" s="1" t="s">
        <v>33</v>
      </c>
      <c r="D5668" s="6">
        <v>78.14</v>
      </c>
      <c r="E5668" s="6">
        <v>3.9</v>
      </c>
      <c r="F5668" s="18">
        <v>0.8125</v>
      </c>
      <c r="G5668" s="1">
        <v>27.1</v>
      </c>
      <c r="H5668" s="1">
        <v>72</v>
      </c>
      <c r="I5668" s="1">
        <v>27.5</v>
      </c>
      <c r="J5668" s="1">
        <v>0.13</v>
      </c>
      <c r="K5668" s="1">
        <v>472</v>
      </c>
      <c r="L5668" s="1">
        <v>1820</v>
      </c>
      <c r="M5668" s="6">
        <f t="shared" si="537"/>
        <v>27.644328114523091</v>
      </c>
      <c r="N5668" s="19">
        <v>0.5</v>
      </c>
      <c r="O5668" s="11" cm="1">
        <f t="array" ref="O5668">ROUND(_xlfn.SWITCH(C5668,"建筑专教",IF(S5668&gt;0.1,1.38,1.28),"阶梯教室",IF(S5668&gt;0.1,1.15,1.05),"公共教室",IF(S5668&gt;0.1,1.22,1.12),IF(S5668&gt;0.1,1.2,1.1))+(MOD(ROW()*11,31)/31-0.5)*0.06,2)</f>
        <v>1.08</v>
      </c>
      <c r="P5668" s="12">
        <f t="shared" si="535"/>
        <v>0.06</v>
      </c>
      <c r="Q5668" s="13">
        <f t="shared" si="536"/>
        <v>0.14587130968956102</v>
      </c>
      <c r="R5668" s="1">
        <v>0</v>
      </c>
      <c r="S5668" s="1">
        <v>0</v>
      </c>
      <c r="T5668" s="1">
        <v>2.8000000000000001E-2</v>
      </c>
      <c r="U5668" s="4" t="s">
        <v>60</v>
      </c>
      <c r="V5668">
        <v>0.42</v>
      </c>
      <c r="W5668">
        <v>0.4</v>
      </c>
      <c r="X5668">
        <v>0.76</v>
      </c>
      <c r="Y5668">
        <v>2.4300000000000002</v>
      </c>
      <c r="Z5668">
        <v>0.23</v>
      </c>
      <c r="AA5668" s="5">
        <f t="shared" si="531"/>
        <v>2.8000000000000001E-2</v>
      </c>
      <c r="AB5668" s="15" cm="1">
        <f t="array" ref="AB5668">_xlfn.SWITCH(U5668,"夏",122,"冬",90,"春",153,"秋",153,0)</f>
        <v>122</v>
      </c>
      <c r="AC5668" s="16">
        <f t="shared" si="532"/>
        <v>3.4159999999999999</v>
      </c>
      <c r="AD5668" s="5">
        <f>IFERROR(AA5668/D5668,0)</f>
        <v>3.5833120040952137E-4</v>
      </c>
      <c r="AE5668" s="15">
        <f t="shared" si="533"/>
        <v>0.33424657534246577</v>
      </c>
      <c r="AF5668" s="5">
        <f>IFERROR(AD5668*AE5668*48,0)</f>
        <v>5.7490068756113899E-3</v>
      </c>
    </row>
    <row r="5669" spans="1:32" x14ac:dyDescent="0.15">
      <c r="A5669" s="1"/>
      <c r="B5669" s="1" t="s">
        <v>40</v>
      </c>
      <c r="C5669" s="1" t="s">
        <v>33</v>
      </c>
      <c r="D5669" s="6">
        <v>78.14</v>
      </c>
      <c r="E5669" s="6">
        <v>3.9</v>
      </c>
      <c r="F5669" s="18">
        <v>0.83333333333333304</v>
      </c>
      <c r="G5669" s="1">
        <v>26.9</v>
      </c>
      <c r="H5669" s="1">
        <v>70</v>
      </c>
      <c r="I5669" s="1">
        <v>27.3</v>
      </c>
      <c r="J5669" s="1">
        <v>0.13</v>
      </c>
      <c r="K5669" s="1">
        <v>458</v>
      </c>
      <c r="L5669" s="1">
        <v>1890</v>
      </c>
      <c r="M5669" s="6">
        <f t="shared" si="537"/>
        <v>27.444616252987373</v>
      </c>
      <c r="N5669" s="19">
        <v>0.5</v>
      </c>
      <c r="O5669" s="11" cm="1">
        <f t="array" ref="O5669">ROUND(_xlfn.SWITCH(C5669,"建筑专教",IF(S5669&gt;0.1,1.38,1.28),"阶梯教室",IF(S5669&gt;0.1,1.15,1.05),"公共教室",IF(S5669&gt;0.1,1.22,1.12),IF(S5669&gt;0.1,1.2,1.1))+(MOD(ROW()*11,31)/31-0.5)*0.06,2)</f>
        <v>1.1000000000000001</v>
      </c>
      <c r="P5669" s="12">
        <f t="shared" si="535"/>
        <v>0.05</v>
      </c>
      <c r="Q5669" s="13">
        <f t="shared" si="536"/>
        <v>0.11627927856656442</v>
      </c>
      <c r="R5669" s="1">
        <v>0</v>
      </c>
      <c r="S5669" s="1">
        <v>0</v>
      </c>
      <c r="T5669" s="1">
        <v>4.0000000000000001E-3</v>
      </c>
      <c r="U5669" s="4" t="s">
        <v>60</v>
      </c>
      <c r="V5669">
        <v>0.42</v>
      </c>
      <c r="W5669">
        <v>0.4</v>
      </c>
      <c r="X5669">
        <v>0.76</v>
      </c>
      <c r="Y5669">
        <v>2.4300000000000002</v>
      </c>
      <c r="Z5669">
        <v>0.23</v>
      </c>
      <c r="AA5669" s="5">
        <f t="shared" si="531"/>
        <v>4.0000000000000001E-3</v>
      </c>
      <c r="AB5669" s="15" cm="1">
        <f t="array" ref="AB5669">_xlfn.SWITCH(U5669,"夏",122,"冬",90,"春",153,"秋",153,0)</f>
        <v>122</v>
      </c>
      <c r="AC5669" s="16">
        <f t="shared" si="532"/>
        <v>0.48799999999999999</v>
      </c>
      <c r="AD5669" s="5">
        <f>IFERROR(AA5669/D5669,0)</f>
        <v>5.1190171487074482E-5</v>
      </c>
      <c r="AE5669" s="15">
        <f t="shared" si="533"/>
        <v>0.33424657534246577</v>
      </c>
      <c r="AF5669" s="5">
        <f>IFERROR(AD5669*AE5669*48,0)</f>
        <v>8.2128669651591272E-4</v>
      </c>
    </row>
    <row r="5670" spans="1:32" x14ac:dyDescent="0.15">
      <c r="A5670" s="1"/>
      <c r="B5670" s="1" t="s">
        <v>40</v>
      </c>
      <c r="C5670" s="1" t="s">
        <v>33</v>
      </c>
      <c r="D5670" s="6">
        <v>78.14</v>
      </c>
      <c r="E5670" s="6">
        <v>3.9</v>
      </c>
      <c r="F5670" s="18">
        <v>0.85416666666666696</v>
      </c>
      <c r="G5670" s="1">
        <v>26.7</v>
      </c>
      <c r="H5670" s="1">
        <v>68</v>
      </c>
      <c r="I5670" s="1">
        <v>27.1</v>
      </c>
      <c r="J5670" s="1">
        <v>0.15</v>
      </c>
      <c r="K5670" s="1">
        <v>445</v>
      </c>
      <c r="L5670" s="1">
        <v>1960</v>
      </c>
      <c r="M5670" s="6">
        <f t="shared" si="537"/>
        <v>27.257886292845797</v>
      </c>
      <c r="N5670" s="19">
        <v>0.5</v>
      </c>
      <c r="O5670" s="11" cm="1">
        <f t="array" ref="O5670">ROUND(_xlfn.SWITCH(C5670,"建筑专教",IF(S5670&gt;0.1,1.38,1.28),"阶梯教室",IF(S5670&gt;0.1,1.15,1.05),"公共教室",IF(S5670&gt;0.1,1.22,1.12),IF(S5670&gt;0.1,1.2,1.1))+(MOD(ROW()*11,31)/31-0.5)*0.06,2)</f>
        <v>1.1299999999999999</v>
      </c>
      <c r="P5670" s="12">
        <f t="shared" si="535"/>
        <v>0.04</v>
      </c>
      <c r="Q5670" s="13">
        <f t="shared" si="536"/>
        <v>0.11056611846960586</v>
      </c>
      <c r="R5670" s="1">
        <v>0</v>
      </c>
      <c r="S5670" s="1">
        <v>0</v>
      </c>
      <c r="T5670" s="1">
        <v>4.0000000000000001E-3</v>
      </c>
      <c r="U5670" s="4" t="s">
        <v>60</v>
      </c>
      <c r="V5670">
        <v>0.42</v>
      </c>
      <c r="W5670">
        <v>0.4</v>
      </c>
      <c r="X5670">
        <v>0.76</v>
      </c>
      <c r="Y5670">
        <v>2.4300000000000002</v>
      </c>
      <c r="Z5670">
        <v>0.23</v>
      </c>
      <c r="AA5670" s="5">
        <f t="shared" si="531"/>
        <v>4.0000000000000001E-3</v>
      </c>
      <c r="AB5670" s="15" cm="1">
        <f t="array" ref="AB5670">_xlfn.SWITCH(U5670,"夏",122,"冬",90,"春",153,"秋",153,0)</f>
        <v>122</v>
      </c>
      <c r="AC5670" s="16">
        <f t="shared" si="532"/>
        <v>0.48799999999999999</v>
      </c>
      <c r="AD5670" s="5">
        <f>IFERROR(AA5670/D5670,0)</f>
        <v>5.1190171487074482E-5</v>
      </c>
      <c r="AE5670" s="15">
        <f t="shared" si="533"/>
        <v>0.33424657534246577</v>
      </c>
      <c r="AF5670" s="5">
        <f>IFERROR(AD5670*AE5670*48,0)</f>
        <v>8.2128669651591272E-4</v>
      </c>
    </row>
    <row r="5671" spans="1:32" x14ac:dyDescent="0.15">
      <c r="A5671" s="1"/>
      <c r="B5671" s="1" t="s">
        <v>40</v>
      </c>
      <c r="C5671" s="1" t="s">
        <v>33</v>
      </c>
      <c r="D5671" s="6">
        <v>78.14</v>
      </c>
      <c r="E5671" s="6">
        <v>3.9</v>
      </c>
      <c r="F5671" s="18">
        <v>0.875</v>
      </c>
      <c r="G5671" s="1">
        <v>26.5</v>
      </c>
      <c r="H5671" s="1">
        <v>66</v>
      </c>
      <c r="I5671" s="1">
        <v>26.9</v>
      </c>
      <c r="J5671" s="1">
        <v>0.15</v>
      </c>
      <c r="K5671" s="1">
        <v>432</v>
      </c>
      <c r="L5671" s="1">
        <v>2030</v>
      </c>
      <c r="M5671" s="6">
        <f t="shared" si="537"/>
        <v>27.058201890556461</v>
      </c>
      <c r="N5671" s="19">
        <v>0.5</v>
      </c>
      <c r="O5671" s="11" cm="1">
        <f t="array" ref="O5671">ROUND(_xlfn.SWITCH(C5671,"建筑专教",IF(S5671&gt;0.1,1.38,1.28),"阶梯教室",IF(S5671&gt;0.1,1.15,1.05),"公共教室",IF(S5671&gt;0.1,1.22,1.12),IF(S5671&gt;0.1,1.2,1.1))+(MOD(ROW()*11,31)/31-0.5)*0.06,2)</f>
        <v>1.0900000000000001</v>
      </c>
      <c r="P5671" s="12">
        <f t="shared" si="535"/>
        <v>0.03</v>
      </c>
      <c r="Q5671" s="13">
        <f t="shared" si="536"/>
        <v>-4.7593538729161611E-2</v>
      </c>
      <c r="R5671" s="1">
        <v>0</v>
      </c>
      <c r="S5671" s="1">
        <v>0</v>
      </c>
      <c r="T5671" s="1">
        <v>2.5000000000000001E-2</v>
      </c>
      <c r="U5671" s="4" t="s">
        <v>60</v>
      </c>
      <c r="V5671">
        <v>0.42</v>
      </c>
      <c r="W5671">
        <v>0.4</v>
      </c>
      <c r="X5671">
        <v>0.76</v>
      </c>
      <c r="Y5671">
        <v>2.4300000000000002</v>
      </c>
      <c r="Z5671">
        <v>0.23</v>
      </c>
      <c r="AA5671" s="5">
        <f t="shared" si="531"/>
        <v>2.5000000000000001E-2</v>
      </c>
      <c r="AB5671" s="15" cm="1">
        <f t="array" ref="AB5671">_xlfn.SWITCH(U5671,"夏",122,"冬",90,"春",153,"秋",153,0)</f>
        <v>122</v>
      </c>
      <c r="AC5671" s="16">
        <f t="shared" si="532"/>
        <v>3.0500000000000003</v>
      </c>
      <c r="AD5671" s="5">
        <f>IFERROR(AA5671/D5671,0)</f>
        <v>3.1993857179421552E-4</v>
      </c>
      <c r="AE5671" s="15">
        <f t="shared" si="533"/>
        <v>0.33424657534246577</v>
      </c>
      <c r="AF5671" s="5">
        <f>IFERROR(AD5671*AE5671*48,0)</f>
        <v>5.1330418532244551E-3</v>
      </c>
    </row>
    <row r="5672" spans="1:32" x14ac:dyDescent="0.15">
      <c r="A5672" s="1"/>
      <c r="B5672" s="1" t="s">
        <v>40</v>
      </c>
      <c r="C5672" s="1" t="s">
        <v>33</v>
      </c>
      <c r="D5672" s="6">
        <v>78.14</v>
      </c>
      <c r="E5672" s="6">
        <v>3.9</v>
      </c>
      <c r="F5672" s="18">
        <v>0.89583333333333304</v>
      </c>
      <c r="G5672" s="1">
        <v>26.3</v>
      </c>
      <c r="H5672" s="1">
        <v>64</v>
      </c>
      <c r="I5672" s="1">
        <v>26.7</v>
      </c>
      <c r="J5672" s="1">
        <v>0.13</v>
      </c>
      <c r="K5672" s="1">
        <v>418</v>
      </c>
      <c r="L5672" s="1">
        <v>2100</v>
      </c>
      <c r="M5672" s="6">
        <f t="shared" si="537"/>
        <v>26.84548528027176</v>
      </c>
      <c r="N5672" s="19">
        <v>0.5</v>
      </c>
      <c r="O5672" s="11" cm="1">
        <f t="array" ref="O5672">ROUND(_xlfn.SWITCH(C5672,"建筑专教",IF(S5672&gt;0.1,1.38,1.28),"阶梯教室",IF(S5672&gt;0.1,1.15,1.05),"公共教室",IF(S5672&gt;0.1,1.22,1.12),IF(S5672&gt;0.1,1.2,1.1))+(MOD(ROW()*11,31)/31-0.5)*0.06,2)</f>
        <v>1.1100000000000001</v>
      </c>
      <c r="P5672" s="12">
        <f t="shared" si="535"/>
        <v>0.01</v>
      </c>
      <c r="Q5672" s="13">
        <f t="shared" si="536"/>
        <v>-7.5487773490829996E-2</v>
      </c>
      <c r="R5672" s="1">
        <v>0</v>
      </c>
      <c r="S5672" s="1">
        <v>0</v>
      </c>
      <c r="T5672" s="1">
        <v>3.2000000000000001E-2</v>
      </c>
      <c r="U5672" s="4" t="s">
        <v>60</v>
      </c>
      <c r="V5672">
        <v>0.42</v>
      </c>
      <c r="W5672">
        <v>0.4</v>
      </c>
      <c r="X5672">
        <v>0.76</v>
      </c>
      <c r="Y5672">
        <v>2.4300000000000002</v>
      </c>
      <c r="Z5672">
        <v>0.23</v>
      </c>
      <c r="AA5672" s="5">
        <f t="shared" ref="AA5672:AA5735" si="538">R5672+S5672+T5672</f>
        <v>3.2000000000000001E-2</v>
      </c>
      <c r="AB5672" s="15" cm="1">
        <f t="array" ref="AB5672">_xlfn.SWITCH(U5672,"夏",122,"冬",90,"春",153,"秋",153,0)</f>
        <v>122</v>
      </c>
      <c r="AC5672" s="16">
        <f t="shared" ref="AC5672:AC5735" si="539">AA5672*AB5672</f>
        <v>3.9039999999999999</v>
      </c>
      <c r="AD5672" s="5">
        <f>IFERROR(AA5672/D5672,0)</f>
        <v>4.0952137189659586E-4</v>
      </c>
      <c r="AE5672" s="15">
        <f t="shared" ref="AE5672:AE5735" si="540">IF(U5672="夏",122/365,IF(U5672="冬",90/365,IF(OR(U5672="春",U5672="秋"),153/365,0)))</f>
        <v>0.33424657534246577</v>
      </c>
      <c r="AF5672" s="5">
        <f>IFERROR(AD5672*AE5672*48,0)</f>
        <v>6.5702935721273018E-3</v>
      </c>
    </row>
    <row r="5673" spans="1:32" x14ac:dyDescent="0.15">
      <c r="A5673" s="1"/>
      <c r="B5673" s="1" t="s">
        <v>40</v>
      </c>
      <c r="C5673" s="1" t="s">
        <v>33</v>
      </c>
      <c r="D5673" s="6">
        <v>78.14</v>
      </c>
      <c r="E5673" s="6">
        <v>3.9</v>
      </c>
      <c r="F5673" s="18">
        <v>0.91666666666666696</v>
      </c>
      <c r="G5673" s="1">
        <v>26.1</v>
      </c>
      <c r="H5673" s="1">
        <v>62</v>
      </c>
      <c r="I5673" s="1">
        <v>26.5</v>
      </c>
      <c r="J5673" s="1">
        <v>0.11</v>
      </c>
      <c r="K5673" s="1">
        <v>405</v>
      </c>
      <c r="L5673" s="1">
        <v>2170</v>
      </c>
      <c r="M5673" s="6">
        <f t="shared" si="537"/>
        <v>26.63188254744972</v>
      </c>
      <c r="N5673" s="19">
        <v>0.5</v>
      </c>
      <c r="O5673" s="11" cm="1">
        <f t="array" ref="O5673">ROUND(_xlfn.SWITCH(C5673,"建筑专教",IF(S5673&gt;0.1,1.38,1.28),"阶梯教室",IF(S5673&gt;0.1,1.15,1.05),"公共教室",IF(S5673&gt;0.1,1.22,1.12),IF(S5673&gt;0.1,1.2,1.1))+(MOD(ROW()*11,31)/31-0.5)*0.06,2)</f>
        <v>1.07</v>
      </c>
      <c r="P5673" s="12">
        <f t="shared" si="535"/>
        <v>0</v>
      </c>
      <c r="Q5673" s="13">
        <f t="shared" si="536"/>
        <v>-0.24853096776111641</v>
      </c>
      <c r="R5673" s="1">
        <v>0</v>
      </c>
      <c r="S5673" s="1">
        <v>0</v>
      </c>
      <c r="T5673" s="1">
        <v>3.7999999999999999E-2</v>
      </c>
      <c r="U5673" s="4" t="s">
        <v>60</v>
      </c>
      <c r="V5673">
        <v>0.42</v>
      </c>
      <c r="W5673">
        <v>0.4</v>
      </c>
      <c r="X5673">
        <v>0.76</v>
      </c>
      <c r="Y5673">
        <v>2.4300000000000002</v>
      </c>
      <c r="Z5673">
        <v>0.23</v>
      </c>
      <c r="AA5673" s="5">
        <f t="shared" si="538"/>
        <v>3.7999999999999999E-2</v>
      </c>
      <c r="AB5673" s="15" cm="1">
        <f t="array" ref="AB5673">_xlfn.SWITCH(U5673,"夏",122,"冬",90,"春",153,"秋",153,0)</f>
        <v>122</v>
      </c>
      <c r="AC5673" s="16">
        <f t="shared" si="539"/>
        <v>4.6360000000000001</v>
      </c>
      <c r="AD5673" s="5">
        <f>IFERROR(AA5673/D5673,0)</f>
        <v>4.8630662912720757E-4</v>
      </c>
      <c r="AE5673" s="15">
        <f t="shared" si="540"/>
        <v>0.33424657534246577</v>
      </c>
      <c r="AF5673" s="5">
        <f>IFERROR(AD5673*AE5673*48,0)</f>
        <v>7.8022236169011713E-3</v>
      </c>
    </row>
    <row r="5674" spans="1:32" x14ac:dyDescent="0.15">
      <c r="A5674" s="1"/>
      <c r="B5674" s="1" t="s">
        <v>41</v>
      </c>
      <c r="C5674" s="1" t="s">
        <v>33</v>
      </c>
      <c r="D5674" s="6">
        <v>78.14</v>
      </c>
      <c r="E5674" s="6">
        <v>3.9</v>
      </c>
      <c r="F5674" s="18">
        <v>0.33333333333333298</v>
      </c>
      <c r="G5674" s="1">
        <v>22.8</v>
      </c>
      <c r="H5674" s="1">
        <v>68</v>
      </c>
      <c r="I5674" s="1">
        <v>23.3</v>
      </c>
      <c r="J5674" s="1">
        <v>0.11</v>
      </c>
      <c r="K5674" s="1">
        <v>408</v>
      </c>
      <c r="L5674" s="1">
        <v>198</v>
      </c>
      <c r="M5674" s="6">
        <f t="shared" si="537"/>
        <v>23.470215262831744</v>
      </c>
      <c r="N5674" s="19">
        <v>0.5</v>
      </c>
      <c r="O5674" s="11" cm="1">
        <f t="array" ref="O5674">ROUND(_xlfn.SWITCH(C5674,"建筑专教",IF(S5674&gt;0.1,1.38,1.28),"阶梯教室",IF(S5674&gt;0.1,1.15,1.05),"公共教室",IF(S5674&gt;0.1,1.22,1.12),IF(S5674&gt;0.1,1.2,1.1))+(MOD(ROW()*11,31)/31-0.5)*0.06,2)</f>
        <v>1.19</v>
      </c>
      <c r="P5674" s="12">
        <f t="shared" si="535"/>
        <v>0.01</v>
      </c>
      <c r="Q5674" s="13">
        <f t="shared" si="536"/>
        <v>-1.065325260120829</v>
      </c>
      <c r="R5674" s="1">
        <v>0</v>
      </c>
      <c r="S5674" s="1">
        <v>0.15</v>
      </c>
      <c r="T5674" s="1">
        <v>3.5000000000000003E-2</v>
      </c>
      <c r="U5674" s="4" t="s">
        <v>60</v>
      </c>
      <c r="V5674">
        <v>0.42</v>
      </c>
      <c r="W5674">
        <v>0.4</v>
      </c>
      <c r="X5674">
        <v>0.76</v>
      </c>
      <c r="Y5674">
        <v>2.4300000000000002</v>
      </c>
      <c r="Z5674">
        <v>0.23</v>
      </c>
      <c r="AA5674" s="5">
        <f t="shared" si="538"/>
        <v>0.185</v>
      </c>
      <c r="AB5674" s="15" cm="1">
        <f t="array" ref="AB5674">_xlfn.SWITCH(U5674,"夏",122,"冬",90,"春",153,"秋",153,0)</f>
        <v>122</v>
      </c>
      <c r="AC5674" s="16">
        <f t="shared" si="539"/>
        <v>22.57</v>
      </c>
      <c r="AD5674" s="5">
        <f>IFERROR(AA5674/D5674,0)</f>
        <v>2.3675454312771949E-3</v>
      </c>
      <c r="AE5674" s="15">
        <f t="shared" si="540"/>
        <v>0.33424657534246577</v>
      </c>
      <c r="AF5674" s="5">
        <f>IFERROR(AD5674*AE5674*48,0)</f>
        <v>3.798450971386097E-2</v>
      </c>
    </row>
    <row r="5675" spans="1:32" x14ac:dyDescent="0.15">
      <c r="A5675" s="1"/>
      <c r="B5675" s="1" t="s">
        <v>41</v>
      </c>
      <c r="C5675" s="1" t="s">
        <v>33</v>
      </c>
      <c r="D5675" s="6">
        <v>78.14</v>
      </c>
      <c r="E5675" s="6">
        <v>3.9</v>
      </c>
      <c r="F5675" s="18">
        <v>0.35416666666666702</v>
      </c>
      <c r="G5675" s="1">
        <v>23.4</v>
      </c>
      <c r="H5675" s="1">
        <v>66</v>
      </c>
      <c r="I5675" s="1">
        <v>23.9</v>
      </c>
      <c r="J5675" s="1">
        <v>0.14000000000000001</v>
      </c>
      <c r="K5675" s="1">
        <v>518</v>
      </c>
      <c r="L5675" s="1">
        <v>265</v>
      </c>
      <c r="M5675" s="6">
        <f t="shared" si="537"/>
        <v>24.095501777711945</v>
      </c>
      <c r="N5675" s="19">
        <v>0.5</v>
      </c>
      <c r="O5675" s="11" cm="1">
        <f t="array" ref="O5675">ROUND(_xlfn.SWITCH(C5675,"建筑专教",IF(S5675&gt;0.1,1.38,1.28),"阶梯教室",IF(S5675&gt;0.1,1.15,1.05),"公共教室",IF(S5675&gt;0.1,1.22,1.12),IF(S5675&gt;0.1,1.2,1.1))+(MOD(ROW()*11,31)/31-0.5)*0.06,2)</f>
        <v>1.21</v>
      </c>
      <c r="P5675" s="12">
        <f t="shared" si="535"/>
        <v>0.09</v>
      </c>
      <c r="Q5675" s="13">
        <f t="shared" si="536"/>
        <v>-0.79893147001535669</v>
      </c>
      <c r="R5675" s="1">
        <v>1.4</v>
      </c>
      <c r="S5675" s="1">
        <v>0.28000000000000003</v>
      </c>
      <c r="T5675" s="1">
        <v>2.5000000000000001E-2</v>
      </c>
      <c r="U5675" s="4" t="s">
        <v>60</v>
      </c>
      <c r="V5675">
        <v>0.42</v>
      </c>
      <c r="W5675">
        <v>0.4</v>
      </c>
      <c r="X5675">
        <v>0.76</v>
      </c>
      <c r="Y5675">
        <v>2.4300000000000002</v>
      </c>
      <c r="Z5675">
        <v>0.23</v>
      </c>
      <c r="AA5675" s="5">
        <f t="shared" si="538"/>
        <v>1.7049999999999998</v>
      </c>
      <c r="AB5675" s="15" cm="1">
        <f t="array" ref="AB5675">_xlfn.SWITCH(U5675,"夏",122,"冬",90,"春",153,"秋",153,0)</f>
        <v>122</v>
      </c>
      <c r="AC5675" s="16">
        <f t="shared" si="539"/>
        <v>208.01</v>
      </c>
      <c r="AD5675" s="5">
        <f>IFERROR(AA5675/D5675,0)</f>
        <v>2.1819810596365497E-2</v>
      </c>
      <c r="AE5675" s="15">
        <f t="shared" si="540"/>
        <v>0.33424657534246577</v>
      </c>
      <c r="AF5675" s="5">
        <f>IFERROR(AD5675*AE5675*48,0)</f>
        <v>0.35007345438990783</v>
      </c>
    </row>
    <row r="5676" spans="1:32" x14ac:dyDescent="0.15">
      <c r="A5676" s="1"/>
      <c r="B5676" s="1" t="s">
        <v>41</v>
      </c>
      <c r="C5676" s="1" t="s">
        <v>33</v>
      </c>
      <c r="D5676" s="6">
        <v>78.14</v>
      </c>
      <c r="E5676" s="6">
        <v>3.9</v>
      </c>
      <c r="F5676" s="18">
        <v>0.375</v>
      </c>
      <c r="G5676" s="1">
        <v>23.9</v>
      </c>
      <c r="H5676" s="1">
        <v>64</v>
      </c>
      <c r="I5676" s="1">
        <v>24.4</v>
      </c>
      <c r="J5676" s="1">
        <v>0.16</v>
      </c>
      <c r="K5676" s="1">
        <v>678</v>
      </c>
      <c r="L5676" s="1">
        <v>332</v>
      </c>
      <c r="M5676" s="6">
        <f t="shared" si="537"/>
        <v>24.610727916935218</v>
      </c>
      <c r="N5676" s="19">
        <v>0.5</v>
      </c>
      <c r="O5676" s="11" cm="1">
        <f t="array" ref="O5676">ROUND(_xlfn.SWITCH(C5676,"建筑专教",IF(S5676&gt;0.1,1.38,1.28),"阶梯教室",IF(S5676&gt;0.1,1.15,1.05),"公共教室",IF(S5676&gt;0.1,1.22,1.12),IF(S5676&gt;0.1,1.2,1.1))+(MOD(ROW()*11,31)/31-0.5)*0.06,2)</f>
        <v>1.17</v>
      </c>
      <c r="P5676" s="12">
        <f t="shared" si="535"/>
        <v>0.22</v>
      </c>
      <c r="Q5676" s="13">
        <f t="shared" ref="Q5676:Q5707" si="541">(0.303*EXP(-0.036*(O5676*58.15))+0.028)*((O5676*58.15)-0.00305*(5733-6.99*(O5676*58.15)-(EXP(16.6536-4030.183/(G5676+235))*(H5676/100)))-0.42*((O5676*58.15)-58.15)-0.000017*(O5676*58.15)*(5867-(EXP(16.6536-4030.183/(G5676+235))*(H5676/100)))-0.0014*(O5676*58.15)*(34-G5676)-0.0000000396*IF(N5676*0.155&gt;0.078,1.05+0.645*N5676*0.155,1)*(POWER((35.7-0.028*(O5676*58.15)-N5676*0.155*(0.0000000396*IF(N5676*0.155&gt;0.078,1.05+0.645*N5676*0.155,1)*(POWER((35.7-0.028*(O5676*58.15)-N5676*0.155*0.1)+273,4)-POWER(M5676+273,4))+IF(N5676*0.155&gt;0.078,1.05+0.645*N5676*0.155,1)*IF(J5676&lt;0.2,2.38*ABS(35.7-0.028*(O5676*58.15)-G5676)^0.25,12.1*SQRT(J5676))*(35.7-0.028*(O5676*58.15)-G5676))+273),4)-POWER(M5676+273,4))-IF(N5676*0.155&gt;0.078,1.05+0.645*N5676*0.155,1)*IF(J5676&lt;0.2,2.38*ABS(35.7-0.028*(O5676*58.15)-N5676*0.155*0.1-G5676)^0.25,12.1*SQRT(J5676))*(35.7-0.028*(O5676*58.15)-N5676*0.155*0.1-G5676))</f>
        <v>-0.73868147214735547</v>
      </c>
      <c r="R5676" s="1">
        <v>2</v>
      </c>
      <c r="S5676" s="1">
        <v>0.22</v>
      </c>
      <c r="T5676" s="1">
        <v>1.2E-2</v>
      </c>
      <c r="U5676" s="4" t="s">
        <v>60</v>
      </c>
      <c r="V5676">
        <v>0.42</v>
      </c>
      <c r="W5676">
        <v>0.4</v>
      </c>
      <c r="X5676">
        <v>0.76</v>
      </c>
      <c r="Y5676">
        <v>2.4300000000000002</v>
      </c>
      <c r="Z5676">
        <v>0.23</v>
      </c>
      <c r="AA5676" s="5">
        <f t="shared" si="538"/>
        <v>2.2320000000000002</v>
      </c>
      <c r="AB5676" s="15" cm="1">
        <f t="array" ref="AB5676">_xlfn.SWITCH(U5676,"夏",122,"冬",90,"春",153,"秋",153,0)</f>
        <v>122</v>
      </c>
      <c r="AC5676" s="16">
        <f t="shared" si="539"/>
        <v>272.30400000000003</v>
      </c>
      <c r="AD5676" s="5">
        <f>IFERROR(AA5676/D5676,0)</f>
        <v>2.8564115689787565E-2</v>
      </c>
      <c r="AE5676" s="15">
        <f t="shared" si="540"/>
        <v>0.33424657534246577</v>
      </c>
      <c r="AF5676" s="5">
        <f>IFERROR(AD5676*AE5676*48,0)</f>
        <v>0.45827797665587944</v>
      </c>
    </row>
    <row r="5677" spans="1:32" x14ac:dyDescent="0.15">
      <c r="A5677" s="1"/>
      <c r="B5677" s="1" t="s">
        <v>41</v>
      </c>
      <c r="C5677" s="1" t="s">
        <v>33</v>
      </c>
      <c r="D5677" s="6">
        <v>78.14</v>
      </c>
      <c r="E5677" s="6">
        <v>3.9</v>
      </c>
      <c r="F5677" s="18">
        <v>0.39583333333333298</v>
      </c>
      <c r="G5677" s="1">
        <v>24.3</v>
      </c>
      <c r="H5677" s="1">
        <v>62</v>
      </c>
      <c r="I5677" s="1">
        <v>24.8</v>
      </c>
      <c r="J5677" s="1">
        <v>0.14000000000000001</v>
      </c>
      <c r="K5677" s="1">
        <v>752</v>
      </c>
      <c r="L5677" s="1">
        <v>398</v>
      </c>
      <c r="M5677" s="6">
        <f t="shared" si="537"/>
        <v>24.993737799644293</v>
      </c>
      <c r="N5677" s="19">
        <v>0.5</v>
      </c>
      <c r="O5677" s="11" cm="1">
        <f t="array" ref="O5677">ROUND(_xlfn.SWITCH(C5677,"建筑专教",IF(S5677&gt;0.1,1.38,1.28),"阶梯教室",IF(S5677&gt;0.1,1.15,1.05),"公共教室",IF(S5677&gt;0.1,1.22,1.12),IF(S5677&gt;0.1,1.2,1.1))+(MOD(ROW()*11,31)/31-0.5)*0.06,2)</f>
        <v>1.2</v>
      </c>
      <c r="P5677" s="12">
        <f t="shared" si="535"/>
        <v>0.28000000000000003</v>
      </c>
      <c r="Q5677" s="13">
        <f t="shared" si="541"/>
        <v>-0.52441807363349169</v>
      </c>
      <c r="R5677" s="1">
        <v>2.4</v>
      </c>
      <c r="S5677" s="1">
        <v>0.15</v>
      </c>
      <c r="T5677" s="1">
        <v>2.8000000000000001E-2</v>
      </c>
      <c r="U5677" s="4" t="s">
        <v>60</v>
      </c>
      <c r="V5677">
        <v>0.42</v>
      </c>
      <c r="W5677">
        <v>0.4</v>
      </c>
      <c r="X5677">
        <v>0.76</v>
      </c>
      <c r="Y5677">
        <v>2.4300000000000002</v>
      </c>
      <c r="Z5677">
        <v>0.23</v>
      </c>
      <c r="AA5677" s="5">
        <f t="shared" si="538"/>
        <v>2.5779999999999998</v>
      </c>
      <c r="AB5677" s="15" cm="1">
        <f t="array" ref="AB5677">_xlfn.SWITCH(U5677,"夏",122,"冬",90,"春",153,"秋",153,0)</f>
        <v>122</v>
      </c>
      <c r="AC5677" s="16">
        <f t="shared" si="539"/>
        <v>314.51599999999996</v>
      </c>
      <c r="AD5677" s="5">
        <f>IFERROR(AA5677/D5677,0)</f>
        <v>3.2992065523419503E-2</v>
      </c>
      <c r="AE5677" s="15">
        <f t="shared" si="540"/>
        <v>0.33424657534246577</v>
      </c>
      <c r="AF5677" s="5">
        <f>IFERROR(AD5677*AE5677*48,0)</f>
        <v>0.52931927590450578</v>
      </c>
    </row>
    <row r="5678" spans="1:32" x14ac:dyDescent="0.15">
      <c r="A5678" s="1"/>
      <c r="B5678" s="1" t="s">
        <v>41</v>
      </c>
      <c r="C5678" s="1" t="s">
        <v>33</v>
      </c>
      <c r="D5678" s="6">
        <v>78.14</v>
      </c>
      <c r="E5678" s="6">
        <v>3.9</v>
      </c>
      <c r="F5678" s="18">
        <v>0.41666666666666702</v>
      </c>
      <c r="G5678" s="1">
        <v>24.5</v>
      </c>
      <c r="H5678" s="1">
        <v>62</v>
      </c>
      <c r="I5678" s="1">
        <v>25</v>
      </c>
      <c r="J5678" s="1">
        <v>0.12</v>
      </c>
      <c r="K5678" s="1">
        <v>575</v>
      </c>
      <c r="L5678" s="1">
        <v>465</v>
      </c>
      <c r="M5678" s="6">
        <f t="shared" si="537"/>
        <v>25.176283001070033</v>
      </c>
      <c r="N5678" s="19">
        <v>0.5</v>
      </c>
      <c r="O5678" s="11" cm="1">
        <f t="array" ref="O5678">ROUND(_xlfn.SWITCH(C5678,"建筑专教",IF(S5678&gt;0.1,1.38,1.28),"阶梯教室",IF(S5678&gt;0.1,1.15,1.05),"公共教室",IF(S5678&gt;0.1,1.22,1.12),IF(S5678&gt;0.1,1.2,1.1))+(MOD(ROW()*11,31)/31-0.5)*0.06,2)</f>
        <v>1.1200000000000001</v>
      </c>
      <c r="P5678" s="12">
        <f t="shared" si="535"/>
        <v>0.14000000000000001</v>
      </c>
      <c r="Q5678" s="13">
        <f t="shared" si="541"/>
        <v>-0.67537526636134571</v>
      </c>
      <c r="R5678" s="1">
        <v>0</v>
      </c>
      <c r="S5678" s="1">
        <v>0.1</v>
      </c>
      <c r="T5678" s="1">
        <v>3.5000000000000003E-2</v>
      </c>
      <c r="U5678" s="4" t="s">
        <v>60</v>
      </c>
      <c r="V5678">
        <v>0.42</v>
      </c>
      <c r="W5678">
        <v>0.4</v>
      </c>
      <c r="X5678">
        <v>0.76</v>
      </c>
      <c r="Y5678">
        <v>2.4300000000000002</v>
      </c>
      <c r="Z5678">
        <v>0.23</v>
      </c>
      <c r="AA5678" s="5">
        <f t="shared" si="538"/>
        <v>0.13500000000000001</v>
      </c>
      <c r="AB5678" s="15" cm="1">
        <f t="array" ref="AB5678">_xlfn.SWITCH(U5678,"夏",122,"冬",90,"春",153,"秋",153,0)</f>
        <v>122</v>
      </c>
      <c r="AC5678" s="16">
        <f t="shared" si="539"/>
        <v>16.470000000000002</v>
      </c>
      <c r="AD5678" s="5">
        <f>IFERROR(AA5678/D5678,0)</f>
        <v>1.7276682876887638E-3</v>
      </c>
      <c r="AE5678" s="15">
        <f t="shared" si="540"/>
        <v>0.33424657534246577</v>
      </c>
      <c r="AF5678" s="5">
        <f>IFERROR(AD5678*AE5678*48,0)</f>
        <v>2.7718426007412054E-2</v>
      </c>
    </row>
    <row r="5679" spans="1:32" x14ac:dyDescent="0.15">
      <c r="A5679" s="1"/>
      <c r="B5679" s="1" t="s">
        <v>41</v>
      </c>
      <c r="C5679" s="1" t="s">
        <v>33</v>
      </c>
      <c r="D5679" s="6">
        <v>78.14</v>
      </c>
      <c r="E5679" s="6">
        <v>3.9</v>
      </c>
      <c r="F5679" s="18">
        <v>0.4375</v>
      </c>
      <c r="G5679" s="1">
        <v>24.9</v>
      </c>
      <c r="H5679" s="1">
        <v>64</v>
      </c>
      <c r="I5679" s="1">
        <v>25.4</v>
      </c>
      <c r="J5679" s="1">
        <v>0.14000000000000001</v>
      </c>
      <c r="K5679" s="1">
        <v>688</v>
      </c>
      <c r="L5679" s="1">
        <v>532</v>
      </c>
      <c r="M5679" s="6">
        <f t="shared" si="537"/>
        <v>25.592573576829295</v>
      </c>
      <c r="N5679" s="19">
        <v>0.5</v>
      </c>
      <c r="O5679" s="11" cm="1">
        <f t="array" ref="O5679">ROUND(_xlfn.SWITCH(C5679,"建筑专教",IF(S5679&gt;0.1,1.38,1.28),"阶梯教室",IF(S5679&gt;0.1,1.15,1.05),"公共教室",IF(S5679&gt;0.1,1.22,1.12),IF(S5679&gt;0.1,1.2,1.1))+(MOD(ROW()*11,31)/31-0.5)*0.06,2)</f>
        <v>1.18</v>
      </c>
      <c r="P5679" s="12">
        <f t="shared" si="535"/>
        <v>0.23</v>
      </c>
      <c r="Q5679" s="13">
        <f t="shared" si="541"/>
        <v>-0.37248745176176895</v>
      </c>
      <c r="R5679" s="1">
        <v>2.1</v>
      </c>
      <c r="S5679" s="1">
        <v>0.12</v>
      </c>
      <c r="T5679" s="1">
        <v>3.5000000000000003E-2</v>
      </c>
      <c r="U5679" s="4" t="s">
        <v>60</v>
      </c>
      <c r="V5679">
        <v>0.42</v>
      </c>
      <c r="W5679">
        <v>0.4</v>
      </c>
      <c r="X5679">
        <v>0.76</v>
      </c>
      <c r="Y5679">
        <v>2.4300000000000002</v>
      </c>
      <c r="Z5679">
        <v>0.23</v>
      </c>
      <c r="AA5679" s="5">
        <f t="shared" si="538"/>
        <v>2.2550000000000003</v>
      </c>
      <c r="AB5679" s="15" cm="1">
        <f t="array" ref="AB5679">_xlfn.SWITCH(U5679,"夏",122,"冬",90,"春",153,"秋",153,0)</f>
        <v>122</v>
      </c>
      <c r="AC5679" s="16">
        <f t="shared" si="539"/>
        <v>275.11</v>
      </c>
      <c r="AD5679" s="5">
        <f>IFERROR(AA5679/D5679,0)</f>
        <v>2.8858459175838243E-2</v>
      </c>
      <c r="AE5679" s="15">
        <f t="shared" si="540"/>
        <v>0.33424657534246577</v>
      </c>
      <c r="AF5679" s="5">
        <f>IFERROR(AD5679*AE5679*48,0)</f>
        <v>0.46300037516084591</v>
      </c>
    </row>
    <row r="5680" spans="1:32" x14ac:dyDescent="0.15">
      <c r="A5680" s="1"/>
      <c r="B5680" s="1" t="s">
        <v>41</v>
      </c>
      <c r="C5680" s="1" t="s">
        <v>33</v>
      </c>
      <c r="D5680" s="6">
        <v>78.14</v>
      </c>
      <c r="E5680" s="6">
        <v>3.9</v>
      </c>
      <c r="F5680" s="18">
        <v>0.45833333333333298</v>
      </c>
      <c r="G5680" s="1">
        <v>25.2</v>
      </c>
      <c r="H5680" s="1">
        <v>66</v>
      </c>
      <c r="I5680" s="1">
        <v>25.7</v>
      </c>
      <c r="J5680" s="1">
        <v>0.16</v>
      </c>
      <c r="K5680" s="1">
        <v>762</v>
      </c>
      <c r="L5680" s="1">
        <v>598</v>
      </c>
      <c r="M5680" s="6">
        <f t="shared" si="537"/>
        <v>25.907993672671182</v>
      </c>
      <c r="N5680" s="19">
        <v>0.5</v>
      </c>
      <c r="O5680" s="11" cm="1">
        <f t="array" ref="O5680">ROUND(_xlfn.SWITCH(C5680,"建筑专教",IF(S5680&gt;0.1,1.38,1.28),"阶梯教室",IF(S5680&gt;0.1,1.15,1.05),"公共教室",IF(S5680&gt;0.1,1.22,1.12),IF(S5680&gt;0.1,1.2,1.1))+(MOD(ROW()*11,31)/31-0.5)*0.06,2)</f>
        <v>1.1000000000000001</v>
      </c>
      <c r="P5680" s="12">
        <f t="shared" si="535"/>
        <v>0.28999999999999998</v>
      </c>
      <c r="Q5680" s="13">
        <f t="shared" si="541"/>
        <v>-0.47190836629226046</v>
      </c>
      <c r="R5680" s="1">
        <v>2.5</v>
      </c>
      <c r="S5680" s="1">
        <v>0.05</v>
      </c>
      <c r="T5680" s="1">
        <v>3.7999999999999999E-2</v>
      </c>
      <c r="U5680" s="4" t="s">
        <v>60</v>
      </c>
      <c r="V5680">
        <v>0.42</v>
      </c>
      <c r="W5680">
        <v>0.4</v>
      </c>
      <c r="X5680">
        <v>0.76</v>
      </c>
      <c r="Y5680">
        <v>2.4300000000000002</v>
      </c>
      <c r="Z5680">
        <v>0.23</v>
      </c>
      <c r="AA5680" s="5">
        <f t="shared" si="538"/>
        <v>2.5879999999999996</v>
      </c>
      <c r="AB5680" s="15" cm="1">
        <f t="array" ref="AB5680">_xlfn.SWITCH(U5680,"夏",122,"冬",90,"春",153,"秋",153,0)</f>
        <v>122</v>
      </c>
      <c r="AC5680" s="16">
        <f t="shared" si="539"/>
        <v>315.73599999999993</v>
      </c>
      <c r="AD5680" s="5">
        <f>IFERROR(AA5680/D5680,0)</f>
        <v>3.3120040952137185E-2</v>
      </c>
      <c r="AE5680" s="15">
        <f t="shared" si="540"/>
        <v>0.33424657534246577</v>
      </c>
      <c r="AF5680" s="5">
        <f>IFERROR(AD5680*AE5680*48,0)</f>
        <v>0.53137249264579545</v>
      </c>
    </row>
    <row r="5681" spans="1:32" x14ac:dyDescent="0.15">
      <c r="A5681" s="1"/>
      <c r="B5681" s="1" t="s">
        <v>41</v>
      </c>
      <c r="C5681" s="1" t="s">
        <v>33</v>
      </c>
      <c r="D5681" s="6">
        <v>78.14</v>
      </c>
      <c r="E5681" s="6">
        <v>3.9</v>
      </c>
      <c r="F5681" s="18">
        <v>0.47916666666666702</v>
      </c>
      <c r="G5681" s="1">
        <v>25.4</v>
      </c>
      <c r="H5681" s="1">
        <v>68</v>
      </c>
      <c r="I5681" s="1">
        <v>25.9</v>
      </c>
      <c r="J5681" s="1">
        <v>0.14000000000000001</v>
      </c>
      <c r="K5681" s="1">
        <v>705</v>
      </c>
      <c r="L5681" s="1">
        <v>665</v>
      </c>
      <c r="M5681" s="6">
        <f t="shared" si="537"/>
        <v>26.091610499709986</v>
      </c>
      <c r="N5681" s="19">
        <v>0.5</v>
      </c>
      <c r="O5681" s="11" cm="1">
        <f t="array" ref="O5681">ROUND(_xlfn.SWITCH(C5681,"建筑专教",IF(S5681&gt;0.1,1.38,1.28),"阶梯教室",IF(S5681&gt;0.1,1.15,1.05),"公共教室",IF(S5681&gt;0.1,1.22,1.12),IF(S5681&gt;0.1,1.2,1.1))+(MOD(ROW()*11,31)/31-0.5)*0.06,2)</f>
        <v>1.1200000000000001</v>
      </c>
      <c r="P5681" s="12">
        <f t="shared" si="535"/>
        <v>0.24</v>
      </c>
      <c r="Q5681" s="13">
        <f t="shared" si="541"/>
        <v>-0.34885389940455674</v>
      </c>
      <c r="R5681" s="1">
        <v>2.2000000000000002</v>
      </c>
      <c r="S5681" s="1">
        <v>0.02</v>
      </c>
      <c r="T5681" s="1">
        <v>2.8000000000000001E-2</v>
      </c>
      <c r="U5681" s="4" t="s">
        <v>60</v>
      </c>
      <c r="V5681">
        <v>0.42</v>
      </c>
      <c r="W5681">
        <v>0.4</v>
      </c>
      <c r="X5681">
        <v>0.76</v>
      </c>
      <c r="Y5681">
        <v>2.4300000000000002</v>
      </c>
      <c r="Z5681">
        <v>0.23</v>
      </c>
      <c r="AA5681" s="5">
        <f t="shared" si="538"/>
        <v>2.2480000000000002</v>
      </c>
      <c r="AB5681" s="15" cm="1">
        <f t="array" ref="AB5681">_xlfn.SWITCH(U5681,"夏",122,"冬",90,"春",153,"秋",153,0)</f>
        <v>122</v>
      </c>
      <c r="AC5681" s="16">
        <f t="shared" si="539"/>
        <v>274.25600000000003</v>
      </c>
      <c r="AD5681" s="5">
        <f>IFERROR(AA5681/D5681,0)</f>
        <v>2.8768876375735861E-2</v>
      </c>
      <c r="AE5681" s="15">
        <f t="shared" si="540"/>
        <v>0.33424657534246577</v>
      </c>
      <c r="AF5681" s="5">
        <f>IFERROR(AD5681*AE5681*48,0)</f>
        <v>0.46156312344194306</v>
      </c>
    </row>
    <row r="5682" spans="1:32" x14ac:dyDescent="0.15">
      <c r="A5682" s="1"/>
      <c r="B5682" s="1" t="s">
        <v>41</v>
      </c>
      <c r="C5682" s="1" t="s">
        <v>33</v>
      </c>
      <c r="D5682" s="6">
        <v>78.14</v>
      </c>
      <c r="E5682" s="6">
        <v>3.9</v>
      </c>
      <c r="F5682" s="18">
        <v>0.5</v>
      </c>
      <c r="G5682" s="1">
        <v>25.6</v>
      </c>
      <c r="H5682" s="1">
        <v>70</v>
      </c>
      <c r="I5682" s="1">
        <v>26.1</v>
      </c>
      <c r="J5682" s="1">
        <v>0.12</v>
      </c>
      <c r="K5682" s="1">
        <v>545</v>
      </c>
      <c r="L5682" s="1">
        <v>732</v>
      </c>
      <c r="M5682" s="6">
        <f t="shared" si="537"/>
        <v>26.274348423965023</v>
      </c>
      <c r="N5682" s="19">
        <v>0.5</v>
      </c>
      <c r="O5682" s="11" cm="1">
        <f t="array" ref="O5682">ROUND(_xlfn.SWITCH(C5682,"建筑专教",IF(S5682&gt;0.1,1.38,1.28),"阶梯教室",IF(S5682&gt;0.1,1.15,1.05),"公共教室",IF(S5682&gt;0.1,1.22,1.12),IF(S5682&gt;0.1,1.2,1.1))+(MOD(ROW()*11,31)/31-0.5)*0.06,2)</f>
        <v>1.08</v>
      </c>
      <c r="P5682" s="12">
        <f t="shared" ref="P5682:P5745" si="542">IF(O5682=0,0,ROUND(MIN(MAX((K5682-400)/(320*E5682*IF(C5682="公共教室",0.95,IF(C5682="建筑专教",0.85,IF(C5682="阶梯教室",1.15,1)))),0),2),2))</f>
        <v>0.12</v>
      </c>
      <c r="Q5682" s="13">
        <f t="shared" si="541"/>
        <v>-0.38442123055418687</v>
      </c>
      <c r="R5682" s="1">
        <v>0</v>
      </c>
      <c r="S5682" s="1">
        <v>0.02</v>
      </c>
      <c r="T5682" s="1">
        <v>4.0000000000000001E-3</v>
      </c>
      <c r="U5682" s="4" t="s">
        <v>60</v>
      </c>
      <c r="V5682">
        <v>0.42</v>
      </c>
      <c r="W5682">
        <v>0.4</v>
      </c>
      <c r="X5682">
        <v>0.76</v>
      </c>
      <c r="Y5682">
        <v>2.4300000000000002</v>
      </c>
      <c r="Z5682">
        <v>0.23</v>
      </c>
      <c r="AA5682" s="5">
        <f t="shared" si="538"/>
        <v>2.4E-2</v>
      </c>
      <c r="AB5682" s="15" cm="1">
        <f t="array" ref="AB5682">_xlfn.SWITCH(U5682,"夏",122,"冬",90,"春",153,"秋",153,0)</f>
        <v>122</v>
      </c>
      <c r="AC5682" s="16">
        <f t="shared" si="539"/>
        <v>2.9279999999999999</v>
      </c>
      <c r="AD5682" s="5">
        <f>IFERROR(AA5682/D5682,0)</f>
        <v>3.0714102892244688E-4</v>
      </c>
      <c r="AE5682" s="15">
        <f t="shared" si="540"/>
        <v>0.33424657534246577</v>
      </c>
      <c r="AF5682" s="5">
        <f>IFERROR(AD5682*AE5682*48,0)</f>
        <v>4.9277201790954772E-3</v>
      </c>
    </row>
    <row r="5683" spans="1:32" x14ac:dyDescent="0.15">
      <c r="A5683" s="1"/>
      <c r="B5683" s="1" t="s">
        <v>41</v>
      </c>
      <c r="C5683" s="1" t="s">
        <v>33</v>
      </c>
      <c r="D5683" s="6">
        <v>78.14</v>
      </c>
      <c r="E5683" s="6">
        <v>3.9</v>
      </c>
      <c r="F5683" s="18">
        <v>0.52083333333333304</v>
      </c>
      <c r="G5683" s="1">
        <v>25.8</v>
      </c>
      <c r="H5683" s="1">
        <v>72</v>
      </c>
      <c r="I5683" s="1">
        <v>16.3</v>
      </c>
      <c r="J5683" s="1">
        <v>0.1</v>
      </c>
      <c r="K5683" s="1">
        <v>518</v>
      </c>
      <c r="L5683" s="1">
        <v>798</v>
      </c>
      <c r="M5683" s="6">
        <f t="shared" si="537"/>
        <v>12.958418982794285</v>
      </c>
      <c r="N5683" s="19">
        <v>0.5</v>
      </c>
      <c r="O5683" s="11" cm="1">
        <f t="array" ref="O5683">ROUND(_xlfn.SWITCH(C5683,"建筑专教",IF(S5683&gt;0.1,1.38,1.28),"阶梯教室",IF(S5683&gt;0.1,1.15,1.05),"公共教室",IF(S5683&gt;0.1,1.22,1.12),IF(S5683&gt;0.1,1.2,1.1))+(MOD(ROW()*11,31)/31-0.5)*0.06,2)</f>
        <v>1.1000000000000001</v>
      </c>
      <c r="P5683" s="12">
        <f t="shared" si="542"/>
        <v>0.09</v>
      </c>
      <c r="Q5683" s="13">
        <f t="shared" si="541"/>
        <v>-2.3546201642846047</v>
      </c>
      <c r="R5683" s="1">
        <v>0</v>
      </c>
      <c r="S5683" s="1">
        <v>0.02</v>
      </c>
      <c r="T5683" s="1">
        <v>4.0000000000000001E-3</v>
      </c>
      <c r="U5683" s="4" t="s">
        <v>60</v>
      </c>
      <c r="V5683">
        <v>0.42</v>
      </c>
      <c r="W5683">
        <v>0.4</v>
      </c>
      <c r="X5683">
        <v>0.76</v>
      </c>
      <c r="Y5683">
        <v>2.4300000000000002</v>
      </c>
      <c r="Z5683">
        <v>0.23</v>
      </c>
      <c r="AA5683" s="5">
        <f t="shared" si="538"/>
        <v>2.4E-2</v>
      </c>
      <c r="AB5683" s="15" cm="1">
        <f t="array" ref="AB5683">_xlfn.SWITCH(U5683,"夏",122,"冬",90,"春",153,"秋",153,0)</f>
        <v>122</v>
      </c>
      <c r="AC5683" s="16">
        <f t="shared" si="539"/>
        <v>2.9279999999999999</v>
      </c>
      <c r="AD5683" s="5">
        <f>IFERROR(AA5683/D5683,0)</f>
        <v>3.0714102892244688E-4</v>
      </c>
      <c r="AE5683" s="15">
        <f t="shared" si="540"/>
        <v>0.33424657534246577</v>
      </c>
      <c r="AF5683" s="5">
        <f>IFERROR(AD5683*AE5683*48,0)</f>
        <v>4.9277201790954772E-3</v>
      </c>
    </row>
    <row r="5684" spans="1:32" x14ac:dyDescent="0.15">
      <c r="A5684" s="1"/>
      <c r="B5684" s="1" t="s">
        <v>41</v>
      </c>
      <c r="C5684" s="1" t="s">
        <v>33</v>
      </c>
      <c r="D5684" s="6">
        <v>78.14</v>
      </c>
      <c r="E5684" s="6">
        <v>3.9</v>
      </c>
      <c r="F5684" s="18">
        <v>0.54166666666666696</v>
      </c>
      <c r="G5684" s="1">
        <v>26</v>
      </c>
      <c r="H5684" s="1">
        <v>72</v>
      </c>
      <c r="I5684" s="1">
        <v>26.5</v>
      </c>
      <c r="J5684" s="1">
        <v>0.12</v>
      </c>
      <c r="K5684" s="1">
        <v>638</v>
      </c>
      <c r="L5684" s="1">
        <v>865</v>
      </c>
      <c r="M5684" s="6">
        <f t="shared" si="537"/>
        <v>26.673651955233424</v>
      </c>
      <c r="N5684" s="19">
        <v>0.5</v>
      </c>
      <c r="O5684" s="11" cm="1">
        <f t="array" ref="O5684">ROUND(_xlfn.SWITCH(C5684,"建筑专教",IF(S5684&gt;0.1,1.38,1.28),"阶梯教室",IF(S5684&gt;0.1,1.15,1.05),"公共教室",IF(S5684&gt;0.1,1.22,1.12),IF(S5684&gt;0.1,1.2,1.1))+(MOD(ROW()*11,31)/31-0.5)*0.06,2)</f>
        <v>1.22</v>
      </c>
      <c r="P5684" s="12">
        <f t="shared" si="542"/>
        <v>0.19</v>
      </c>
      <c r="Q5684" s="13">
        <f t="shared" si="541"/>
        <v>7.3512467408575116E-2</v>
      </c>
      <c r="R5684" s="1">
        <v>1.7</v>
      </c>
      <c r="S5684" s="1">
        <v>0.12</v>
      </c>
      <c r="T5684" s="1">
        <v>2.5000000000000001E-2</v>
      </c>
      <c r="U5684" s="4" t="s">
        <v>60</v>
      </c>
      <c r="V5684">
        <v>0.42</v>
      </c>
      <c r="W5684">
        <v>0.4</v>
      </c>
      <c r="X5684">
        <v>0.76</v>
      </c>
      <c r="Y5684">
        <v>2.4300000000000002</v>
      </c>
      <c r="Z5684">
        <v>0.23</v>
      </c>
      <c r="AA5684" s="5">
        <f t="shared" si="538"/>
        <v>1.8449999999999998</v>
      </c>
      <c r="AB5684" s="15" cm="1">
        <f t="array" ref="AB5684">_xlfn.SWITCH(U5684,"夏",122,"冬",90,"春",153,"秋",153,0)</f>
        <v>122</v>
      </c>
      <c r="AC5684" s="16">
        <f t="shared" si="539"/>
        <v>225.08999999999997</v>
      </c>
      <c r="AD5684" s="5">
        <f>IFERROR(AA5684/D5684,0)</f>
        <v>2.3611466598413101E-2</v>
      </c>
      <c r="AE5684" s="15">
        <f t="shared" si="540"/>
        <v>0.33424657534246577</v>
      </c>
      <c r="AF5684" s="5">
        <f>IFERROR(AD5684*AE5684*48,0)</f>
        <v>0.3788184887679647</v>
      </c>
    </row>
    <row r="5685" spans="1:32" x14ac:dyDescent="0.15">
      <c r="A5685" s="1"/>
      <c r="B5685" s="1" t="s">
        <v>41</v>
      </c>
      <c r="C5685" s="1" t="s">
        <v>33</v>
      </c>
      <c r="D5685" s="6">
        <v>78.14</v>
      </c>
      <c r="E5685" s="6">
        <v>3.9</v>
      </c>
      <c r="F5685" s="18">
        <v>0.5625</v>
      </c>
      <c r="G5685" s="1">
        <v>26.2</v>
      </c>
      <c r="H5685" s="1">
        <v>70</v>
      </c>
      <c r="I5685" s="1">
        <v>26.7</v>
      </c>
      <c r="J5685" s="1">
        <v>0.14000000000000001</v>
      </c>
      <c r="K5685" s="1">
        <v>722</v>
      </c>
      <c r="L5685" s="1">
        <v>932</v>
      </c>
      <c r="M5685" s="6">
        <f t="shared" si="537"/>
        <v>26.890082876825829</v>
      </c>
      <c r="N5685" s="19">
        <v>0.5</v>
      </c>
      <c r="O5685" s="11" cm="1">
        <f t="array" ref="O5685">ROUND(_xlfn.SWITCH(C5685,"建筑专教",IF(S5685&gt;0.1,1.38,1.28),"阶梯教室",IF(S5685&gt;0.1,1.15,1.05),"公共教室",IF(S5685&gt;0.1,1.22,1.12),IF(S5685&gt;0.1,1.2,1.1))+(MOD(ROW()*11,31)/31-0.5)*0.06,2)</f>
        <v>1.0900000000000001</v>
      </c>
      <c r="P5685" s="12">
        <f t="shared" si="542"/>
        <v>0.26</v>
      </c>
      <c r="Q5685" s="13">
        <f t="shared" si="541"/>
        <v>-0.13481665658748151</v>
      </c>
      <c r="R5685" s="1">
        <v>2.2000000000000002</v>
      </c>
      <c r="S5685" s="1">
        <v>0.05</v>
      </c>
      <c r="T5685" s="1">
        <v>3.2000000000000001E-2</v>
      </c>
      <c r="U5685" s="4" t="s">
        <v>60</v>
      </c>
      <c r="V5685">
        <v>0.42</v>
      </c>
      <c r="W5685">
        <v>0.4</v>
      </c>
      <c r="X5685">
        <v>0.76</v>
      </c>
      <c r="Y5685">
        <v>2.4300000000000002</v>
      </c>
      <c r="Z5685">
        <v>0.23</v>
      </c>
      <c r="AA5685" s="5">
        <f t="shared" si="538"/>
        <v>2.282</v>
      </c>
      <c r="AB5685" s="15" cm="1">
        <f t="array" ref="AB5685">_xlfn.SWITCH(U5685,"夏",122,"冬",90,"春",153,"秋",153,0)</f>
        <v>122</v>
      </c>
      <c r="AC5685" s="16">
        <f t="shared" si="539"/>
        <v>278.404</v>
      </c>
      <c r="AD5685" s="5">
        <f>IFERROR(AA5685/D5685,0)</f>
        <v>2.9203992833375991E-2</v>
      </c>
      <c r="AE5685" s="15">
        <f t="shared" si="540"/>
        <v>0.33424657534246577</v>
      </c>
      <c r="AF5685" s="5">
        <f>IFERROR(AD5685*AE5685*48,0)</f>
        <v>0.46854406036232821</v>
      </c>
    </row>
    <row r="5686" spans="1:32" x14ac:dyDescent="0.15">
      <c r="A5686" s="1"/>
      <c r="B5686" s="1" t="s">
        <v>41</v>
      </c>
      <c r="C5686" s="1" t="s">
        <v>33</v>
      </c>
      <c r="D5686" s="6">
        <v>78.14</v>
      </c>
      <c r="E5686" s="6">
        <v>3.9</v>
      </c>
      <c r="F5686" s="18">
        <v>0.58333333333333304</v>
      </c>
      <c r="G5686" s="1">
        <v>26.4</v>
      </c>
      <c r="H5686" s="1">
        <v>68</v>
      </c>
      <c r="I5686" s="1">
        <v>26.9</v>
      </c>
      <c r="J5686" s="1">
        <v>0.16</v>
      </c>
      <c r="K5686" s="1">
        <v>778</v>
      </c>
      <c r="L5686" s="1">
        <v>998</v>
      </c>
      <c r="M5686" s="6">
        <f t="shared" si="537"/>
        <v>27.105511539319366</v>
      </c>
      <c r="N5686" s="19">
        <v>0.5</v>
      </c>
      <c r="O5686" s="11" cm="1">
        <f t="array" ref="O5686">ROUND(_xlfn.SWITCH(C5686,"建筑专教",IF(S5686&gt;0.1,1.38,1.28),"阶梯教室",IF(S5686&gt;0.1,1.15,1.05),"公共教室",IF(S5686&gt;0.1,1.22,1.12),IF(S5686&gt;0.1,1.2,1.1))+(MOD(ROW()*11,31)/31-0.5)*0.06,2)</f>
        <v>1.1100000000000001</v>
      </c>
      <c r="P5686" s="12">
        <f t="shared" si="542"/>
        <v>0.3</v>
      </c>
      <c r="Q5686" s="13">
        <f t="shared" si="541"/>
        <v>-1.3751008189232397E-2</v>
      </c>
      <c r="R5686" s="1">
        <v>2.6</v>
      </c>
      <c r="S5686" s="1">
        <v>0.02</v>
      </c>
      <c r="T5686" s="1">
        <v>3.7999999999999999E-2</v>
      </c>
      <c r="U5686" s="4" t="s">
        <v>60</v>
      </c>
      <c r="V5686">
        <v>0.42</v>
      </c>
      <c r="W5686">
        <v>0.4</v>
      </c>
      <c r="X5686">
        <v>0.76</v>
      </c>
      <c r="Y5686">
        <v>2.4300000000000002</v>
      </c>
      <c r="Z5686">
        <v>0.23</v>
      </c>
      <c r="AA5686" s="5">
        <f t="shared" si="538"/>
        <v>2.6579999999999999</v>
      </c>
      <c r="AB5686" s="15" cm="1">
        <f t="array" ref="AB5686">_xlfn.SWITCH(U5686,"夏",122,"冬",90,"春",153,"秋",153,0)</f>
        <v>122</v>
      </c>
      <c r="AC5686" s="16">
        <f t="shared" si="539"/>
        <v>324.27600000000001</v>
      </c>
      <c r="AD5686" s="5">
        <f>IFERROR(AA5686/D5686,0)</f>
        <v>3.4015868953160992E-2</v>
      </c>
      <c r="AE5686" s="15">
        <f t="shared" si="540"/>
        <v>0.33424657534246577</v>
      </c>
      <c r="AF5686" s="5">
        <f>IFERROR(AD5686*AE5686*48,0)</f>
        <v>0.54574500983482399</v>
      </c>
    </row>
    <row r="5687" spans="1:32" x14ac:dyDescent="0.15">
      <c r="A5687" s="1"/>
      <c r="B5687" s="1" t="s">
        <v>41</v>
      </c>
      <c r="C5687" s="1" t="s">
        <v>33</v>
      </c>
      <c r="D5687" s="6">
        <v>78.14</v>
      </c>
      <c r="E5687" s="6">
        <v>3.9</v>
      </c>
      <c r="F5687" s="18">
        <v>0.60416666666666696</v>
      </c>
      <c r="G5687" s="1">
        <v>26.2</v>
      </c>
      <c r="H5687" s="1">
        <v>66</v>
      </c>
      <c r="I5687" s="1">
        <v>26.7</v>
      </c>
      <c r="J5687" s="1">
        <v>0.14000000000000001</v>
      </c>
      <c r="K5687" s="1">
        <v>725</v>
      </c>
      <c r="L5687" s="1">
        <v>1065</v>
      </c>
      <c r="M5687" s="6">
        <f t="shared" si="537"/>
        <v>26.890082876825829</v>
      </c>
      <c r="N5687" s="19">
        <v>0.5</v>
      </c>
      <c r="O5687" s="11" cm="1">
        <f t="array" ref="O5687">ROUND(_xlfn.SWITCH(C5687,"建筑专教",IF(S5687&gt;0.1,1.38,1.28),"阶梯教室",IF(S5687&gt;0.1,1.15,1.05),"公共教室",IF(S5687&gt;0.1,1.22,1.12),IF(S5687&gt;0.1,1.2,1.1))+(MOD(ROW()*11,31)/31-0.5)*0.06,2)</f>
        <v>1.1299999999999999</v>
      </c>
      <c r="P5687" s="12">
        <f t="shared" si="542"/>
        <v>0.26</v>
      </c>
      <c r="Q5687" s="13">
        <f t="shared" si="541"/>
        <v>-4.232576969735935E-2</v>
      </c>
      <c r="R5687" s="1">
        <v>2.2999999999999998</v>
      </c>
      <c r="S5687" s="1">
        <v>0</v>
      </c>
      <c r="T5687" s="1">
        <v>3.2000000000000001E-2</v>
      </c>
      <c r="U5687" s="4" t="s">
        <v>60</v>
      </c>
      <c r="V5687">
        <v>0.42</v>
      </c>
      <c r="W5687">
        <v>0.4</v>
      </c>
      <c r="X5687">
        <v>0.76</v>
      </c>
      <c r="Y5687">
        <v>2.4300000000000002</v>
      </c>
      <c r="Z5687">
        <v>0.23</v>
      </c>
      <c r="AA5687" s="5">
        <f t="shared" si="538"/>
        <v>2.3319999999999999</v>
      </c>
      <c r="AB5687" s="15" cm="1">
        <f t="array" ref="AB5687">_xlfn.SWITCH(U5687,"夏",122,"冬",90,"春",153,"秋",153,0)</f>
        <v>122</v>
      </c>
      <c r="AC5687" s="16">
        <f t="shared" si="539"/>
        <v>284.50399999999996</v>
      </c>
      <c r="AD5687" s="5">
        <f>IFERROR(AA5687/D5687,0)</f>
        <v>2.9843869976964421E-2</v>
      </c>
      <c r="AE5687" s="15">
        <f t="shared" si="540"/>
        <v>0.33424657534246577</v>
      </c>
      <c r="AF5687" s="5">
        <f>IFERROR(AD5687*AE5687*48,0)</f>
        <v>0.47881014406877709</v>
      </c>
    </row>
    <row r="5688" spans="1:32" x14ac:dyDescent="0.15">
      <c r="A5688" s="1"/>
      <c r="B5688" s="1" t="s">
        <v>41</v>
      </c>
      <c r="C5688" s="1" t="s">
        <v>33</v>
      </c>
      <c r="D5688" s="6">
        <v>78.14</v>
      </c>
      <c r="E5688" s="6">
        <v>3.9</v>
      </c>
      <c r="F5688" s="18">
        <v>0.625</v>
      </c>
      <c r="G5688" s="1">
        <v>26</v>
      </c>
      <c r="H5688" s="1">
        <v>66</v>
      </c>
      <c r="I5688" s="1">
        <v>26.5</v>
      </c>
      <c r="J5688" s="1">
        <v>0.12</v>
      </c>
      <c r="K5688" s="1">
        <v>545</v>
      </c>
      <c r="L5688" s="1">
        <v>1132</v>
      </c>
      <c r="M5688" s="6">
        <f t="shared" si="537"/>
        <v>26.673651955233424</v>
      </c>
      <c r="N5688" s="19">
        <v>0.5</v>
      </c>
      <c r="O5688" s="11" cm="1">
        <f t="array" ref="O5688">ROUND(_xlfn.SWITCH(C5688,"建筑专教",IF(S5688&gt;0.1,1.38,1.28),"阶梯教室",IF(S5688&gt;0.1,1.15,1.05),"公共教室",IF(S5688&gt;0.1,1.22,1.12),IF(S5688&gt;0.1,1.2,1.1))+(MOD(ROW()*11,31)/31-0.5)*0.06,2)</f>
        <v>1.0900000000000001</v>
      </c>
      <c r="P5688" s="12">
        <f t="shared" si="542"/>
        <v>0.12</v>
      </c>
      <c r="Q5688" s="13">
        <f t="shared" si="541"/>
        <v>-0.21071064899632674</v>
      </c>
      <c r="R5688" s="1">
        <v>0</v>
      </c>
      <c r="S5688" s="1">
        <v>0</v>
      </c>
      <c r="T5688" s="1">
        <v>8.0000000000000002E-3</v>
      </c>
      <c r="U5688" s="4" t="s">
        <v>60</v>
      </c>
      <c r="V5688">
        <v>0.42</v>
      </c>
      <c r="W5688">
        <v>0.4</v>
      </c>
      <c r="X5688">
        <v>0.76</v>
      </c>
      <c r="Y5688">
        <v>2.4300000000000002</v>
      </c>
      <c r="Z5688">
        <v>0.23</v>
      </c>
      <c r="AA5688" s="5">
        <f t="shared" si="538"/>
        <v>8.0000000000000002E-3</v>
      </c>
      <c r="AB5688" s="15" cm="1">
        <f t="array" ref="AB5688">_xlfn.SWITCH(U5688,"夏",122,"冬",90,"春",153,"秋",153,0)</f>
        <v>122</v>
      </c>
      <c r="AC5688" s="16">
        <f t="shared" si="539"/>
        <v>0.97599999999999998</v>
      </c>
      <c r="AD5688" s="5">
        <f>IFERROR(AA5688/D5688,0)</f>
        <v>1.0238034297414896E-4</v>
      </c>
      <c r="AE5688" s="15">
        <f t="shared" si="540"/>
        <v>0.33424657534246577</v>
      </c>
      <c r="AF5688" s="5">
        <f>IFERROR(AD5688*AE5688*48,0)</f>
        <v>1.6425733930318254E-3</v>
      </c>
    </row>
    <row r="5689" spans="1:32" x14ac:dyDescent="0.15">
      <c r="A5689" s="1"/>
      <c r="B5689" s="1" t="s">
        <v>41</v>
      </c>
      <c r="C5689" s="1" t="s">
        <v>33</v>
      </c>
      <c r="D5689" s="6">
        <v>78.14</v>
      </c>
      <c r="E5689" s="6">
        <v>3.9</v>
      </c>
      <c r="F5689" s="18">
        <v>0.64583333333333304</v>
      </c>
      <c r="G5689" s="1">
        <v>26.2</v>
      </c>
      <c r="H5689" s="1">
        <v>68</v>
      </c>
      <c r="I5689" s="1">
        <v>26.6</v>
      </c>
      <c r="J5689" s="1">
        <v>0.14000000000000001</v>
      </c>
      <c r="K5689" s="1">
        <v>668</v>
      </c>
      <c r="L5689" s="1">
        <v>1198</v>
      </c>
      <c r="M5689" s="6">
        <f t="shared" si="537"/>
        <v>26.752247317445665</v>
      </c>
      <c r="N5689" s="19">
        <v>0.5</v>
      </c>
      <c r="O5689" s="11" cm="1">
        <f t="array" ref="O5689">ROUND(_xlfn.SWITCH(C5689,"建筑专教",IF(S5689&gt;0.1,1.38,1.28),"阶梯教室",IF(S5689&gt;0.1,1.15,1.05),"公共教室",IF(S5689&gt;0.1,1.22,1.12),IF(S5689&gt;0.1,1.2,1.1))+(MOD(ROW()*11,31)/31-0.5)*0.06,2)</f>
        <v>1.1100000000000001</v>
      </c>
      <c r="P5689" s="12">
        <f t="shared" si="542"/>
        <v>0.21</v>
      </c>
      <c r="Q5689" s="13">
        <f t="shared" si="541"/>
        <v>-0.11002116576492768</v>
      </c>
      <c r="R5689" s="1">
        <v>1.9</v>
      </c>
      <c r="S5689" s="1">
        <v>0.08</v>
      </c>
      <c r="T5689" s="1">
        <v>2.8000000000000001E-2</v>
      </c>
      <c r="U5689" s="4" t="s">
        <v>60</v>
      </c>
      <c r="V5689">
        <v>0.42</v>
      </c>
      <c r="W5689">
        <v>0.4</v>
      </c>
      <c r="X5689">
        <v>0.76</v>
      </c>
      <c r="Y5689">
        <v>2.4300000000000002</v>
      </c>
      <c r="Z5689">
        <v>0.23</v>
      </c>
      <c r="AA5689" s="5">
        <f t="shared" si="538"/>
        <v>2.008</v>
      </c>
      <c r="AB5689" s="15" cm="1">
        <f t="array" ref="AB5689">_xlfn.SWITCH(U5689,"夏",122,"冬",90,"春",153,"秋",153,0)</f>
        <v>122</v>
      </c>
      <c r="AC5689" s="16">
        <f t="shared" si="539"/>
        <v>244.976</v>
      </c>
      <c r="AD5689" s="5">
        <f>IFERROR(AA5689/D5689,0)</f>
        <v>2.569746608651139E-2</v>
      </c>
      <c r="AE5689" s="15">
        <f t="shared" si="540"/>
        <v>0.33424657534246577</v>
      </c>
      <c r="AF5689" s="5">
        <f>IFERROR(AD5689*AE5689*48,0)</f>
        <v>0.41228592165098821</v>
      </c>
    </row>
    <row r="5690" spans="1:32" x14ac:dyDescent="0.15">
      <c r="A5690" s="1"/>
      <c r="B5690" s="1" t="s">
        <v>41</v>
      </c>
      <c r="C5690" s="1" t="s">
        <v>33</v>
      </c>
      <c r="D5690" s="6">
        <v>78.14</v>
      </c>
      <c r="E5690" s="6">
        <v>3.9</v>
      </c>
      <c r="F5690" s="18">
        <v>0.66666666666666696</v>
      </c>
      <c r="G5690" s="1">
        <v>26.4</v>
      </c>
      <c r="H5690" s="1">
        <v>70</v>
      </c>
      <c r="I5690" s="1">
        <v>26.8</v>
      </c>
      <c r="J5690" s="1">
        <v>0.16</v>
      </c>
      <c r="K5690" s="1">
        <v>742</v>
      </c>
      <c r="L5690" s="1">
        <v>1265</v>
      </c>
      <c r="M5690" s="6">
        <f t="shared" si="537"/>
        <v>26.96460733092357</v>
      </c>
      <c r="N5690" s="19">
        <v>0.5</v>
      </c>
      <c r="O5690" s="11" cm="1">
        <f t="array" ref="O5690">ROUND(_xlfn.SWITCH(C5690,"建筑专教",IF(S5690&gt;0.1,1.38,1.28),"阶梯教室",IF(S5690&gt;0.1,1.15,1.05),"公共教室",IF(S5690&gt;0.1,1.22,1.12),IF(S5690&gt;0.1,1.2,1.1))+(MOD(ROW()*11,31)/31-0.5)*0.06,2)</f>
        <v>1.07</v>
      </c>
      <c r="P5690" s="12">
        <f t="shared" si="542"/>
        <v>0.27</v>
      </c>
      <c r="Q5690" s="13">
        <f t="shared" si="541"/>
        <v>-0.13103115908363383</v>
      </c>
      <c r="R5690" s="1">
        <v>2.2999999999999998</v>
      </c>
      <c r="S5690" s="1">
        <v>0.03</v>
      </c>
      <c r="T5690" s="1">
        <v>3.5000000000000003E-2</v>
      </c>
      <c r="U5690" s="4" t="s">
        <v>60</v>
      </c>
      <c r="V5690">
        <v>0.42</v>
      </c>
      <c r="W5690">
        <v>0.4</v>
      </c>
      <c r="X5690">
        <v>0.76</v>
      </c>
      <c r="Y5690">
        <v>2.4300000000000002</v>
      </c>
      <c r="Z5690">
        <v>0.23</v>
      </c>
      <c r="AA5690" s="5">
        <f t="shared" si="538"/>
        <v>2.3649999999999998</v>
      </c>
      <c r="AB5690" s="15" cm="1">
        <f t="array" ref="AB5690">_xlfn.SWITCH(U5690,"夏",122,"冬",90,"春",153,"秋",153,0)</f>
        <v>122</v>
      </c>
      <c r="AC5690" s="16">
        <f t="shared" si="539"/>
        <v>288.52999999999997</v>
      </c>
      <c r="AD5690" s="5">
        <f>IFERROR(AA5690/D5690,0)</f>
        <v>3.0266188891732784E-2</v>
      </c>
      <c r="AE5690" s="15">
        <f t="shared" si="540"/>
        <v>0.33424657534246577</v>
      </c>
      <c r="AF5690" s="5">
        <f>IFERROR(AD5690*AE5690*48,0)</f>
        <v>0.48558575931503339</v>
      </c>
    </row>
    <row r="5691" spans="1:32" x14ac:dyDescent="0.15">
      <c r="A5691" s="1"/>
      <c r="B5691" s="1" t="s">
        <v>41</v>
      </c>
      <c r="C5691" s="1" t="s">
        <v>33</v>
      </c>
      <c r="D5691" s="6">
        <v>78.14</v>
      </c>
      <c r="E5691" s="6">
        <v>3.9</v>
      </c>
      <c r="F5691" s="18">
        <v>0.6875</v>
      </c>
      <c r="G5691" s="1">
        <v>26.6</v>
      </c>
      <c r="H5691" s="1">
        <v>72</v>
      </c>
      <c r="I5691" s="1">
        <v>27</v>
      </c>
      <c r="J5691" s="1">
        <v>0.14000000000000001</v>
      </c>
      <c r="K5691" s="1">
        <v>685</v>
      </c>
      <c r="L5691" s="1">
        <v>1332</v>
      </c>
      <c r="M5691" s="6">
        <f t="shared" si="537"/>
        <v>27.151640057437078</v>
      </c>
      <c r="N5691" s="19">
        <v>0.5</v>
      </c>
      <c r="O5691" s="11" cm="1">
        <f t="array" ref="O5691">ROUND(_xlfn.SWITCH(C5691,"建筑专教",IF(S5691&gt;0.1,1.38,1.28),"阶梯教室",IF(S5691&gt;0.1,1.15,1.05),"公共教室",IF(S5691&gt;0.1,1.22,1.12),IF(S5691&gt;0.1,1.2,1.1))+(MOD(ROW()*11,31)/31-0.5)*0.06,2)</f>
        <v>1.0900000000000001</v>
      </c>
      <c r="P5691" s="12">
        <f t="shared" si="542"/>
        <v>0.23</v>
      </c>
      <c r="Q5691" s="13">
        <f t="shared" si="541"/>
        <v>-1.2355713237024054E-2</v>
      </c>
      <c r="R5691" s="1">
        <v>2</v>
      </c>
      <c r="S5691" s="1">
        <v>0</v>
      </c>
      <c r="T5691" s="1">
        <v>2.8000000000000001E-2</v>
      </c>
      <c r="U5691" s="4" t="s">
        <v>60</v>
      </c>
      <c r="V5691">
        <v>0.42</v>
      </c>
      <c r="W5691">
        <v>0.4</v>
      </c>
      <c r="X5691">
        <v>0.76</v>
      </c>
      <c r="Y5691">
        <v>2.4300000000000002</v>
      </c>
      <c r="Z5691">
        <v>0.23</v>
      </c>
      <c r="AA5691" s="5">
        <f t="shared" si="538"/>
        <v>2.028</v>
      </c>
      <c r="AB5691" s="15" cm="1">
        <f t="array" ref="AB5691">_xlfn.SWITCH(U5691,"夏",122,"冬",90,"春",153,"秋",153,0)</f>
        <v>122</v>
      </c>
      <c r="AC5691" s="16">
        <f t="shared" si="539"/>
        <v>247.416</v>
      </c>
      <c r="AD5691" s="5">
        <f>IFERROR(AA5691/D5691,0)</f>
        <v>2.5953416943946761E-2</v>
      </c>
      <c r="AE5691" s="15">
        <f t="shared" si="540"/>
        <v>0.33424657534246577</v>
      </c>
      <c r="AF5691" s="5">
        <f>IFERROR(AD5691*AE5691*48,0)</f>
        <v>0.41639235513356776</v>
      </c>
    </row>
    <row r="5692" spans="1:32" x14ac:dyDescent="0.15">
      <c r="A5692" s="1"/>
      <c r="B5692" s="1" t="s">
        <v>41</v>
      </c>
      <c r="C5692" s="1" t="s">
        <v>33</v>
      </c>
      <c r="D5692" s="6">
        <v>78.14</v>
      </c>
      <c r="E5692" s="6">
        <v>3.9</v>
      </c>
      <c r="F5692" s="18">
        <v>0.70833333333333304</v>
      </c>
      <c r="G5692" s="1">
        <v>26.8</v>
      </c>
      <c r="H5692" s="1">
        <v>74</v>
      </c>
      <c r="I5692" s="1">
        <v>27.2</v>
      </c>
      <c r="J5692" s="1">
        <v>0.12</v>
      </c>
      <c r="K5692" s="1">
        <v>535</v>
      </c>
      <c r="L5692" s="1">
        <v>1398</v>
      </c>
      <c r="M5692" s="6">
        <f t="shared" si="537"/>
        <v>27.337977366339601</v>
      </c>
      <c r="N5692" s="19">
        <v>0.5</v>
      </c>
      <c r="O5692" s="11" cm="1">
        <f t="array" ref="O5692">ROUND(_xlfn.SWITCH(C5692,"建筑专教",IF(S5692&gt;0.1,1.38,1.28),"阶梯教室",IF(S5692&gt;0.1,1.15,1.05),"公共教室",IF(S5692&gt;0.1,1.22,1.12),IF(S5692&gt;0.1,1.2,1.1))+(MOD(ROW()*11,31)/31-0.5)*0.06,2)</f>
        <v>1.1100000000000001</v>
      </c>
      <c r="P5692" s="12">
        <f t="shared" si="542"/>
        <v>0.11</v>
      </c>
      <c r="Q5692" s="13">
        <f t="shared" si="541"/>
        <v>0.10081316962292303</v>
      </c>
      <c r="R5692" s="1">
        <v>0</v>
      </c>
      <c r="S5692" s="1">
        <v>0</v>
      </c>
      <c r="T5692" s="1">
        <v>3.5000000000000003E-2</v>
      </c>
      <c r="U5692" s="4" t="s">
        <v>60</v>
      </c>
      <c r="V5692">
        <v>0.42</v>
      </c>
      <c r="W5692">
        <v>0.4</v>
      </c>
      <c r="X5692">
        <v>0.76</v>
      </c>
      <c r="Y5692">
        <v>2.4300000000000002</v>
      </c>
      <c r="Z5692">
        <v>0.23</v>
      </c>
      <c r="AA5692" s="5">
        <f t="shared" si="538"/>
        <v>3.5000000000000003E-2</v>
      </c>
      <c r="AB5692" s="15" cm="1">
        <f t="array" ref="AB5692">_xlfn.SWITCH(U5692,"夏",122,"冬",90,"春",153,"秋",153,0)</f>
        <v>122</v>
      </c>
      <c r="AC5692" s="16">
        <f t="shared" si="539"/>
        <v>4.2700000000000005</v>
      </c>
      <c r="AD5692" s="5">
        <f>IFERROR(AA5692/D5692,0)</f>
        <v>4.4791400051190177E-4</v>
      </c>
      <c r="AE5692" s="15">
        <f t="shared" si="540"/>
        <v>0.33424657534246577</v>
      </c>
      <c r="AF5692" s="5">
        <f>IFERROR(AD5692*AE5692*48,0)</f>
        <v>7.1862585945142374E-3</v>
      </c>
    </row>
    <row r="5693" spans="1:32" x14ac:dyDescent="0.15">
      <c r="A5693" s="1"/>
      <c r="B5693" s="1" t="s">
        <v>41</v>
      </c>
      <c r="C5693" s="1" t="s">
        <v>33</v>
      </c>
      <c r="D5693" s="6">
        <v>78.14</v>
      </c>
      <c r="E5693" s="6">
        <v>3.9</v>
      </c>
      <c r="F5693" s="18">
        <v>0.72916666666666696</v>
      </c>
      <c r="G5693" s="1">
        <v>27</v>
      </c>
      <c r="H5693" s="1">
        <v>76</v>
      </c>
      <c r="I5693" s="1">
        <v>27.4</v>
      </c>
      <c r="J5693" s="1">
        <v>0.1</v>
      </c>
      <c r="K5693" s="1">
        <v>515</v>
      </c>
      <c r="L5693" s="1">
        <v>1465</v>
      </c>
      <c r="M5693" s="6">
        <f t="shared" si="537"/>
        <v>27.523442161361629</v>
      </c>
      <c r="N5693" s="19">
        <v>0.5</v>
      </c>
      <c r="O5693" s="11" cm="1">
        <f t="array" ref="O5693">ROUND(_xlfn.SWITCH(C5693,"建筑专教",IF(S5693&gt;0.1,1.38,1.28),"阶梯教室",IF(S5693&gt;0.1,1.15,1.05),"公共教室",IF(S5693&gt;0.1,1.22,1.12),IF(S5693&gt;0.1,1.2,1.1))+(MOD(ROW()*11,31)/31-0.5)*0.06,2)</f>
        <v>1.08</v>
      </c>
      <c r="P5693" s="12">
        <f t="shared" si="542"/>
        <v>0.09</v>
      </c>
      <c r="Q5693" s="13">
        <f t="shared" si="541"/>
        <v>0.10600445182991415</v>
      </c>
      <c r="R5693" s="1">
        <v>0</v>
      </c>
      <c r="S5693" s="1">
        <v>0</v>
      </c>
      <c r="T5693" s="1">
        <v>2.5000000000000001E-2</v>
      </c>
      <c r="U5693" s="4" t="s">
        <v>60</v>
      </c>
      <c r="V5693">
        <v>0.42</v>
      </c>
      <c r="W5693">
        <v>0.4</v>
      </c>
      <c r="X5693">
        <v>0.76</v>
      </c>
      <c r="Y5693">
        <v>2.4300000000000002</v>
      </c>
      <c r="Z5693">
        <v>0.23</v>
      </c>
      <c r="AA5693" s="5">
        <f t="shared" si="538"/>
        <v>2.5000000000000001E-2</v>
      </c>
      <c r="AB5693" s="15" cm="1">
        <f t="array" ref="AB5693">_xlfn.SWITCH(U5693,"夏",122,"冬",90,"春",153,"秋",153,0)</f>
        <v>122</v>
      </c>
      <c r="AC5693" s="16">
        <f t="shared" si="539"/>
        <v>3.0500000000000003</v>
      </c>
      <c r="AD5693" s="5">
        <f>IFERROR(AA5693/D5693,0)</f>
        <v>3.1993857179421552E-4</v>
      </c>
      <c r="AE5693" s="15">
        <f t="shared" si="540"/>
        <v>0.33424657534246577</v>
      </c>
      <c r="AF5693" s="5">
        <f>IFERROR(AD5693*AE5693*48,0)</f>
        <v>5.1330418532244551E-3</v>
      </c>
    </row>
    <row r="5694" spans="1:32" x14ac:dyDescent="0.15">
      <c r="A5694" s="1"/>
      <c r="B5694" s="1" t="s">
        <v>41</v>
      </c>
      <c r="C5694" s="1" t="s">
        <v>33</v>
      </c>
      <c r="D5694" s="6">
        <v>78.14</v>
      </c>
      <c r="E5694" s="6">
        <v>3.9</v>
      </c>
      <c r="F5694" s="18">
        <v>0.75</v>
      </c>
      <c r="G5694" s="1">
        <v>26.8</v>
      </c>
      <c r="H5694" s="1">
        <v>78</v>
      </c>
      <c r="I5694" s="1">
        <v>27.2</v>
      </c>
      <c r="J5694" s="1">
        <v>0.12</v>
      </c>
      <c r="K5694" s="1">
        <v>502</v>
      </c>
      <c r="L5694" s="1">
        <v>1532</v>
      </c>
      <c r="M5694" s="6">
        <f t="shared" si="537"/>
        <v>27.337977366339601</v>
      </c>
      <c r="N5694" s="19">
        <v>0.5</v>
      </c>
      <c r="O5694" s="11" cm="1">
        <f t="array" ref="O5694">ROUND(_xlfn.SWITCH(C5694,"建筑专教",IF(S5694&gt;0.1,1.38,1.28),"阶梯教室",IF(S5694&gt;0.1,1.15,1.05),"公共教室",IF(S5694&gt;0.1,1.22,1.12),IF(S5694&gt;0.1,1.2,1.1))+(MOD(ROW()*11,31)/31-0.5)*0.06,2)</f>
        <v>1.1000000000000001</v>
      </c>
      <c r="P5694" s="12">
        <f t="shared" si="542"/>
        <v>0.08</v>
      </c>
      <c r="Q5694" s="13">
        <f t="shared" si="541"/>
        <v>7.9554544472085001E-2</v>
      </c>
      <c r="R5694" s="1">
        <v>0</v>
      </c>
      <c r="S5694" s="1">
        <v>0</v>
      </c>
      <c r="T5694" s="1">
        <v>1.2E-2</v>
      </c>
      <c r="U5694" s="4" t="s">
        <v>60</v>
      </c>
      <c r="V5694">
        <v>0.42</v>
      </c>
      <c r="W5694">
        <v>0.4</v>
      </c>
      <c r="X5694">
        <v>0.76</v>
      </c>
      <c r="Y5694">
        <v>2.4300000000000002</v>
      </c>
      <c r="Z5694">
        <v>0.23</v>
      </c>
      <c r="AA5694" s="5">
        <f t="shared" si="538"/>
        <v>1.2E-2</v>
      </c>
      <c r="AB5694" s="15" cm="1">
        <f t="array" ref="AB5694">_xlfn.SWITCH(U5694,"夏",122,"冬",90,"春",153,"秋",153,0)</f>
        <v>122</v>
      </c>
      <c r="AC5694" s="16">
        <f t="shared" si="539"/>
        <v>1.464</v>
      </c>
      <c r="AD5694" s="5">
        <f>IFERROR(AA5694/D5694,0)</f>
        <v>1.5357051446122344E-4</v>
      </c>
      <c r="AE5694" s="15">
        <f t="shared" si="540"/>
        <v>0.33424657534246577</v>
      </c>
      <c r="AF5694" s="5">
        <f>IFERROR(AD5694*AE5694*48,0)</f>
        <v>2.4638600895477386E-3</v>
      </c>
    </row>
    <row r="5695" spans="1:32" x14ac:dyDescent="0.15">
      <c r="A5695" s="1"/>
      <c r="B5695" s="1" t="s">
        <v>41</v>
      </c>
      <c r="C5695" s="1" t="s">
        <v>33</v>
      </c>
      <c r="D5695" s="6">
        <v>78.14</v>
      </c>
      <c r="E5695" s="6">
        <v>3.9</v>
      </c>
      <c r="F5695" s="18">
        <v>0.79166666666666696</v>
      </c>
      <c r="G5695" s="1">
        <v>26.4</v>
      </c>
      <c r="H5695" s="1">
        <v>74</v>
      </c>
      <c r="I5695" s="1">
        <v>26.8</v>
      </c>
      <c r="J5695" s="1">
        <v>0.14000000000000001</v>
      </c>
      <c r="K5695" s="1">
        <v>475</v>
      </c>
      <c r="L5695" s="1">
        <v>1665</v>
      </c>
      <c r="M5695" s="6">
        <f t="shared" si="537"/>
        <v>26.951943283251126</v>
      </c>
      <c r="N5695" s="19">
        <v>0.5</v>
      </c>
      <c r="O5695" s="11" cm="1">
        <f t="array" ref="O5695">ROUND(_xlfn.SWITCH(C5695,"建筑专教",IF(S5695&gt;0.1,1.38,1.28),"阶梯教室",IF(S5695&gt;0.1,1.15,1.05),"公共教室",IF(S5695&gt;0.1,1.22,1.12),IF(S5695&gt;0.1,1.2,1.1))+(MOD(ROW()*11,31)/31-0.5)*0.06,2)</f>
        <v>1.1200000000000001</v>
      </c>
      <c r="P5695" s="12">
        <f t="shared" si="542"/>
        <v>0.06</v>
      </c>
      <c r="Q5695" s="13">
        <f t="shared" si="541"/>
        <v>-1.6401309432116776E-2</v>
      </c>
      <c r="R5695" s="1">
        <v>0</v>
      </c>
      <c r="S5695" s="1">
        <v>0</v>
      </c>
      <c r="T5695" s="1">
        <v>3.7999999999999999E-2</v>
      </c>
      <c r="U5695" s="4" t="s">
        <v>60</v>
      </c>
      <c r="V5695">
        <v>0.42</v>
      </c>
      <c r="W5695">
        <v>0.4</v>
      </c>
      <c r="X5695">
        <v>0.76</v>
      </c>
      <c r="Y5695">
        <v>2.4300000000000002</v>
      </c>
      <c r="Z5695">
        <v>0.23</v>
      </c>
      <c r="AA5695" s="5">
        <f t="shared" si="538"/>
        <v>3.7999999999999999E-2</v>
      </c>
      <c r="AB5695" s="15" cm="1">
        <f t="array" ref="AB5695">_xlfn.SWITCH(U5695,"夏",122,"冬",90,"春",153,"秋",153,0)</f>
        <v>122</v>
      </c>
      <c r="AC5695" s="16">
        <f t="shared" si="539"/>
        <v>4.6360000000000001</v>
      </c>
      <c r="AD5695" s="5">
        <f>IFERROR(AA5695/D5695,0)</f>
        <v>4.8630662912720757E-4</v>
      </c>
      <c r="AE5695" s="15">
        <f t="shared" si="540"/>
        <v>0.33424657534246577</v>
      </c>
      <c r="AF5695" s="5">
        <f>IFERROR(AD5695*AE5695*48,0)</f>
        <v>7.8022236169011713E-3</v>
      </c>
    </row>
    <row r="5696" spans="1:32" x14ac:dyDescent="0.15">
      <c r="A5696" s="1"/>
      <c r="B5696" s="1" t="s">
        <v>41</v>
      </c>
      <c r="C5696" s="1" t="s">
        <v>33</v>
      </c>
      <c r="D5696" s="6">
        <v>78.14</v>
      </c>
      <c r="E5696" s="6">
        <v>3.9</v>
      </c>
      <c r="F5696" s="18">
        <v>0.8125</v>
      </c>
      <c r="G5696" s="1">
        <v>26.2</v>
      </c>
      <c r="H5696" s="1">
        <v>72</v>
      </c>
      <c r="I5696" s="1">
        <v>26.6</v>
      </c>
      <c r="J5696" s="1">
        <v>0.12</v>
      </c>
      <c r="K5696" s="1">
        <v>462</v>
      </c>
      <c r="L5696" s="1">
        <v>1732</v>
      </c>
      <c r="M5696" s="6">
        <f t="shared" si="537"/>
        <v>26.738806813052179</v>
      </c>
      <c r="N5696" s="19">
        <v>0.5</v>
      </c>
      <c r="O5696" s="11" cm="1">
        <f t="array" ref="O5696">ROUND(_xlfn.SWITCH(C5696,"建筑专教",IF(S5696&gt;0.1,1.38,1.28),"阶梯教室",IF(S5696&gt;0.1,1.15,1.05),"公共教室",IF(S5696&gt;0.1,1.22,1.12),IF(S5696&gt;0.1,1.2,1.1))+(MOD(ROW()*11,31)/31-0.5)*0.06,2)</f>
        <v>1.08</v>
      </c>
      <c r="P5696" s="12">
        <f t="shared" si="542"/>
        <v>0.05</v>
      </c>
      <c r="Q5696" s="13">
        <f t="shared" si="541"/>
        <v>-0.18467275276443326</v>
      </c>
      <c r="R5696" s="1">
        <v>0</v>
      </c>
      <c r="S5696" s="1">
        <v>0</v>
      </c>
      <c r="T5696" s="1">
        <v>2.8000000000000001E-2</v>
      </c>
      <c r="U5696" s="4" t="s">
        <v>60</v>
      </c>
      <c r="V5696">
        <v>0.42</v>
      </c>
      <c r="W5696">
        <v>0.4</v>
      </c>
      <c r="X5696">
        <v>0.76</v>
      </c>
      <c r="Y5696">
        <v>2.4300000000000002</v>
      </c>
      <c r="Z5696">
        <v>0.23</v>
      </c>
      <c r="AA5696" s="5">
        <f t="shared" si="538"/>
        <v>2.8000000000000001E-2</v>
      </c>
      <c r="AB5696" s="15" cm="1">
        <f t="array" ref="AB5696">_xlfn.SWITCH(U5696,"夏",122,"冬",90,"春",153,"秋",153,0)</f>
        <v>122</v>
      </c>
      <c r="AC5696" s="16">
        <f t="shared" si="539"/>
        <v>3.4159999999999999</v>
      </c>
      <c r="AD5696" s="5">
        <f>IFERROR(AA5696/D5696,0)</f>
        <v>3.5833120040952137E-4</v>
      </c>
      <c r="AE5696" s="15">
        <f t="shared" si="540"/>
        <v>0.33424657534246577</v>
      </c>
      <c r="AF5696" s="5">
        <f>IFERROR(AD5696*AE5696*48,0)</f>
        <v>5.7490068756113899E-3</v>
      </c>
    </row>
    <row r="5697" spans="1:32" x14ac:dyDescent="0.15">
      <c r="A5697" s="1"/>
      <c r="B5697" s="1" t="s">
        <v>41</v>
      </c>
      <c r="C5697" s="1" t="s">
        <v>33</v>
      </c>
      <c r="D5697" s="6">
        <v>78.14</v>
      </c>
      <c r="E5697" s="6">
        <v>3.9</v>
      </c>
      <c r="F5697" s="18">
        <v>0.83333333333333304</v>
      </c>
      <c r="G5697" s="1">
        <v>26</v>
      </c>
      <c r="H5697" s="1">
        <v>70</v>
      </c>
      <c r="I5697" s="1">
        <v>26.4</v>
      </c>
      <c r="J5697" s="1">
        <v>0.12</v>
      </c>
      <c r="K5697" s="1">
        <v>448</v>
      </c>
      <c r="L5697" s="1">
        <v>1798</v>
      </c>
      <c r="M5697" s="6">
        <f t="shared" si="537"/>
        <v>26.539084771324895</v>
      </c>
      <c r="N5697" s="19">
        <v>0.5</v>
      </c>
      <c r="O5697" s="11" cm="1">
        <f t="array" ref="O5697">ROUND(_xlfn.SWITCH(C5697,"建筑专教",IF(S5697&gt;0.1,1.38,1.28),"阶梯教室",IF(S5697&gt;0.1,1.15,1.05),"公共教室",IF(S5697&gt;0.1,1.22,1.12),IF(S5697&gt;0.1,1.2,1.1))+(MOD(ROW()*11,31)/31-0.5)*0.06,2)</f>
        <v>1.1000000000000001</v>
      </c>
      <c r="P5697" s="12">
        <f t="shared" si="542"/>
        <v>0.04</v>
      </c>
      <c r="Q5697" s="13">
        <f t="shared" si="541"/>
        <v>-0.20807958144483643</v>
      </c>
      <c r="R5697" s="1">
        <v>0</v>
      </c>
      <c r="S5697" s="1">
        <v>0</v>
      </c>
      <c r="T5697" s="1">
        <v>4.0000000000000001E-3</v>
      </c>
      <c r="U5697" s="4" t="s">
        <v>60</v>
      </c>
      <c r="V5697">
        <v>0.42</v>
      </c>
      <c r="W5697">
        <v>0.4</v>
      </c>
      <c r="X5697">
        <v>0.76</v>
      </c>
      <c r="Y5697">
        <v>2.4300000000000002</v>
      </c>
      <c r="Z5697">
        <v>0.23</v>
      </c>
      <c r="AA5697" s="5">
        <f t="shared" si="538"/>
        <v>4.0000000000000001E-3</v>
      </c>
      <c r="AB5697" s="15" cm="1">
        <f t="array" ref="AB5697">_xlfn.SWITCH(U5697,"夏",122,"冬",90,"春",153,"秋",153,0)</f>
        <v>122</v>
      </c>
      <c r="AC5697" s="16">
        <f t="shared" si="539"/>
        <v>0.48799999999999999</v>
      </c>
      <c r="AD5697" s="5">
        <f>IFERROR(AA5697/D5697,0)</f>
        <v>5.1190171487074482E-5</v>
      </c>
      <c r="AE5697" s="15">
        <f t="shared" si="540"/>
        <v>0.33424657534246577</v>
      </c>
      <c r="AF5697" s="5">
        <f>IFERROR(AD5697*AE5697*48,0)</f>
        <v>8.2128669651591272E-4</v>
      </c>
    </row>
    <row r="5698" spans="1:32" x14ac:dyDescent="0.15">
      <c r="A5698" s="1"/>
      <c r="B5698" s="1" t="s">
        <v>41</v>
      </c>
      <c r="C5698" s="1" t="s">
        <v>33</v>
      </c>
      <c r="D5698" s="6">
        <v>78.14</v>
      </c>
      <c r="E5698" s="6">
        <v>3.9</v>
      </c>
      <c r="F5698" s="18">
        <v>0.85416666666666696</v>
      </c>
      <c r="G5698" s="1">
        <v>25.8</v>
      </c>
      <c r="H5698" s="1">
        <v>68</v>
      </c>
      <c r="I5698" s="1">
        <v>26.2</v>
      </c>
      <c r="J5698" s="1">
        <v>0.14000000000000001</v>
      </c>
      <c r="K5698" s="1">
        <v>435</v>
      </c>
      <c r="L5698" s="1">
        <v>1865</v>
      </c>
      <c r="M5698" s="6">
        <f t="shared" si="537"/>
        <v>26.352857821758334</v>
      </c>
      <c r="N5698" s="19">
        <v>0.5</v>
      </c>
      <c r="O5698" s="11" cm="1">
        <f t="array" ref="O5698">ROUND(_xlfn.SWITCH(C5698,"建筑专教",IF(S5698&gt;0.1,1.38,1.28),"阶梯教室",IF(S5698&gt;0.1,1.15,1.05),"公共教室",IF(S5698&gt;0.1,1.22,1.12),IF(S5698&gt;0.1,1.2,1.1))+(MOD(ROW()*11,31)/31-0.5)*0.06,2)</f>
        <v>1.1200000000000001</v>
      </c>
      <c r="P5698" s="12">
        <f t="shared" si="542"/>
        <v>0.03</v>
      </c>
      <c r="Q5698" s="13">
        <f t="shared" si="541"/>
        <v>-0.22851066112094717</v>
      </c>
      <c r="R5698" s="1">
        <v>0</v>
      </c>
      <c r="S5698" s="1">
        <v>0</v>
      </c>
      <c r="T5698" s="1">
        <v>4.0000000000000001E-3</v>
      </c>
      <c r="U5698" s="4" t="s">
        <v>60</v>
      </c>
      <c r="V5698">
        <v>0.42</v>
      </c>
      <c r="W5698">
        <v>0.4</v>
      </c>
      <c r="X5698">
        <v>0.76</v>
      </c>
      <c r="Y5698">
        <v>2.4300000000000002</v>
      </c>
      <c r="Z5698">
        <v>0.23</v>
      </c>
      <c r="AA5698" s="5">
        <f t="shared" si="538"/>
        <v>4.0000000000000001E-3</v>
      </c>
      <c r="AB5698" s="15" cm="1">
        <f t="array" ref="AB5698">_xlfn.SWITCH(U5698,"夏",122,"冬",90,"春",153,"秋",153,0)</f>
        <v>122</v>
      </c>
      <c r="AC5698" s="16">
        <f t="shared" si="539"/>
        <v>0.48799999999999999</v>
      </c>
      <c r="AD5698" s="5">
        <f>IFERROR(AA5698/D5698,0)</f>
        <v>5.1190171487074482E-5</v>
      </c>
      <c r="AE5698" s="15">
        <f t="shared" si="540"/>
        <v>0.33424657534246577</v>
      </c>
      <c r="AF5698" s="5">
        <f>IFERROR(AD5698*AE5698*48,0)</f>
        <v>8.2128669651591272E-4</v>
      </c>
    </row>
    <row r="5699" spans="1:32" x14ac:dyDescent="0.15">
      <c r="A5699" s="1"/>
      <c r="B5699" s="1" t="s">
        <v>41</v>
      </c>
      <c r="C5699" s="1" t="s">
        <v>33</v>
      </c>
      <c r="D5699" s="6">
        <v>78.14</v>
      </c>
      <c r="E5699" s="6">
        <v>3.9</v>
      </c>
      <c r="F5699" s="18">
        <v>0.875</v>
      </c>
      <c r="G5699" s="1">
        <v>25.6</v>
      </c>
      <c r="H5699" s="1">
        <v>66</v>
      </c>
      <c r="I5699" s="1">
        <v>26</v>
      </c>
      <c r="J5699" s="1">
        <v>0.14000000000000001</v>
      </c>
      <c r="K5699" s="1">
        <v>422</v>
      </c>
      <c r="L5699" s="1">
        <v>1932</v>
      </c>
      <c r="M5699" s="6">
        <f t="shared" si="537"/>
        <v>26.153164297294381</v>
      </c>
      <c r="N5699" s="19">
        <v>0.5</v>
      </c>
      <c r="O5699" s="11" cm="1">
        <f t="array" ref="O5699">ROUND(_xlfn.SWITCH(C5699,"建筑专教",IF(S5699&gt;0.1,1.38,1.28),"阶梯教室",IF(S5699&gt;0.1,1.15,1.05),"公共教室",IF(S5699&gt;0.1,1.22,1.12),IF(S5699&gt;0.1,1.2,1.1))+(MOD(ROW()*11,31)/31-0.5)*0.06,2)</f>
        <v>1.08</v>
      </c>
      <c r="P5699" s="12">
        <f t="shared" si="542"/>
        <v>0.02</v>
      </c>
      <c r="Q5699" s="13">
        <f t="shared" si="541"/>
        <v>-0.40476698958661295</v>
      </c>
      <c r="R5699" s="1">
        <v>0</v>
      </c>
      <c r="S5699" s="1">
        <v>0</v>
      </c>
      <c r="T5699" s="1">
        <v>2.5000000000000001E-2</v>
      </c>
      <c r="U5699" s="4" t="s">
        <v>60</v>
      </c>
      <c r="V5699">
        <v>0.42</v>
      </c>
      <c r="W5699">
        <v>0.4</v>
      </c>
      <c r="X5699">
        <v>0.76</v>
      </c>
      <c r="Y5699">
        <v>2.4300000000000002</v>
      </c>
      <c r="Z5699">
        <v>0.23</v>
      </c>
      <c r="AA5699" s="5">
        <f t="shared" si="538"/>
        <v>2.5000000000000001E-2</v>
      </c>
      <c r="AB5699" s="15" cm="1">
        <f t="array" ref="AB5699">_xlfn.SWITCH(U5699,"夏",122,"冬",90,"春",153,"秋",153,0)</f>
        <v>122</v>
      </c>
      <c r="AC5699" s="16">
        <f t="shared" si="539"/>
        <v>3.0500000000000003</v>
      </c>
      <c r="AD5699" s="5">
        <f>IFERROR(AA5699/D5699,0)</f>
        <v>3.1993857179421552E-4</v>
      </c>
      <c r="AE5699" s="15">
        <f t="shared" si="540"/>
        <v>0.33424657534246577</v>
      </c>
      <c r="AF5699" s="5">
        <f>IFERROR(AD5699*AE5699*48,0)</f>
        <v>5.1330418532244551E-3</v>
      </c>
    </row>
    <row r="5700" spans="1:32" x14ac:dyDescent="0.15">
      <c r="A5700" s="1"/>
      <c r="B5700" s="1" t="s">
        <v>41</v>
      </c>
      <c r="C5700" s="1" t="s">
        <v>33</v>
      </c>
      <c r="D5700" s="6">
        <v>78.14</v>
      </c>
      <c r="E5700" s="6">
        <v>3.9</v>
      </c>
      <c r="F5700" s="18">
        <v>0.89583333333333304</v>
      </c>
      <c r="G5700" s="1">
        <v>25.4</v>
      </c>
      <c r="H5700" s="1">
        <v>64</v>
      </c>
      <c r="I5700" s="1">
        <v>25.8</v>
      </c>
      <c r="J5700" s="1">
        <v>0.12</v>
      </c>
      <c r="K5700" s="1">
        <v>408</v>
      </c>
      <c r="L5700" s="1">
        <v>1998</v>
      </c>
      <c r="M5700" s="6">
        <f t="shared" si="537"/>
        <v>25.939923108774224</v>
      </c>
      <c r="N5700" s="19">
        <v>0.5</v>
      </c>
      <c r="O5700" s="11" cm="1">
        <f t="array" ref="O5700">ROUND(_xlfn.SWITCH(C5700,"建筑专教",IF(S5700&gt;0.1,1.38,1.28),"阶梯教室",IF(S5700&gt;0.1,1.15,1.05),"公共教室",IF(S5700&gt;0.1,1.22,1.12),IF(S5700&gt;0.1,1.2,1.1))+(MOD(ROW()*11,31)/31-0.5)*0.06,2)</f>
        <v>1.1000000000000001</v>
      </c>
      <c r="P5700" s="12">
        <f t="shared" si="542"/>
        <v>0.01</v>
      </c>
      <c r="Q5700" s="13">
        <f t="shared" si="541"/>
        <v>-0.42623003239692264</v>
      </c>
      <c r="R5700" s="1">
        <v>0</v>
      </c>
      <c r="S5700" s="1">
        <v>0</v>
      </c>
      <c r="T5700" s="1">
        <v>3.2000000000000001E-2</v>
      </c>
      <c r="U5700" s="4" t="s">
        <v>60</v>
      </c>
      <c r="V5700">
        <v>0.42</v>
      </c>
      <c r="W5700">
        <v>0.4</v>
      </c>
      <c r="X5700">
        <v>0.76</v>
      </c>
      <c r="Y5700">
        <v>2.4300000000000002</v>
      </c>
      <c r="Z5700">
        <v>0.23</v>
      </c>
      <c r="AA5700" s="5">
        <f t="shared" si="538"/>
        <v>3.2000000000000001E-2</v>
      </c>
      <c r="AB5700" s="15" cm="1">
        <f t="array" ref="AB5700">_xlfn.SWITCH(U5700,"夏",122,"冬",90,"春",153,"秋",153,0)</f>
        <v>122</v>
      </c>
      <c r="AC5700" s="16">
        <f t="shared" si="539"/>
        <v>3.9039999999999999</v>
      </c>
      <c r="AD5700" s="5">
        <f>IFERROR(AA5700/D5700,0)</f>
        <v>4.0952137189659586E-4</v>
      </c>
      <c r="AE5700" s="15">
        <f t="shared" si="540"/>
        <v>0.33424657534246577</v>
      </c>
      <c r="AF5700" s="5">
        <f>IFERROR(AD5700*AE5700*48,0)</f>
        <v>6.5702935721273018E-3</v>
      </c>
    </row>
    <row r="5701" spans="1:32" x14ac:dyDescent="0.15">
      <c r="A5701" s="1"/>
      <c r="B5701" s="1" t="s">
        <v>41</v>
      </c>
      <c r="C5701" s="1" t="s">
        <v>33</v>
      </c>
      <c r="D5701" s="6">
        <v>78.14</v>
      </c>
      <c r="E5701" s="6">
        <v>3.9</v>
      </c>
      <c r="F5701" s="18">
        <v>0.91666666666666696</v>
      </c>
      <c r="G5701" s="1">
        <v>25.2</v>
      </c>
      <c r="H5701" s="1">
        <v>62</v>
      </c>
      <c r="I5701" s="1">
        <v>25.6</v>
      </c>
      <c r="J5701" s="1">
        <v>0.1</v>
      </c>
      <c r="K5701" s="1">
        <v>395</v>
      </c>
      <c r="L5701" s="1">
        <v>2065</v>
      </c>
      <c r="M5701" s="6">
        <f t="shared" si="537"/>
        <v>25.725685005936953</v>
      </c>
      <c r="N5701" s="19">
        <v>0.5</v>
      </c>
      <c r="O5701" s="11" cm="1">
        <f t="array" ref="O5701">ROUND(_xlfn.SWITCH(C5701,"建筑专教",IF(S5701&gt;0.1,1.38,1.28),"阶梯教室",IF(S5701&gt;0.1,1.15,1.05),"公共教室",IF(S5701&gt;0.1,1.22,1.12),IF(S5701&gt;0.1,1.2,1.1))+(MOD(ROW()*11,31)/31-0.5)*0.06,2)</f>
        <v>1.1299999999999999</v>
      </c>
      <c r="P5701" s="12">
        <f t="shared" si="542"/>
        <v>0</v>
      </c>
      <c r="Q5701" s="13">
        <f t="shared" si="541"/>
        <v>-0.42064170765398412</v>
      </c>
      <c r="R5701" s="1">
        <v>0</v>
      </c>
      <c r="S5701" s="1">
        <v>0</v>
      </c>
      <c r="T5701" s="1">
        <v>3.7999999999999999E-2</v>
      </c>
      <c r="U5701" s="4" t="s">
        <v>60</v>
      </c>
      <c r="V5701">
        <v>0.42</v>
      </c>
      <c r="W5701">
        <v>0.4</v>
      </c>
      <c r="X5701">
        <v>0.76</v>
      </c>
      <c r="Y5701">
        <v>2.4300000000000002</v>
      </c>
      <c r="Z5701">
        <v>0.23</v>
      </c>
      <c r="AA5701" s="5">
        <f t="shared" si="538"/>
        <v>3.7999999999999999E-2</v>
      </c>
      <c r="AB5701" s="15" cm="1">
        <f t="array" ref="AB5701">_xlfn.SWITCH(U5701,"夏",122,"冬",90,"春",153,"秋",153,0)</f>
        <v>122</v>
      </c>
      <c r="AC5701" s="16">
        <f t="shared" si="539"/>
        <v>4.6360000000000001</v>
      </c>
      <c r="AD5701" s="5">
        <f>IFERROR(AA5701/D5701,0)</f>
        <v>4.8630662912720757E-4</v>
      </c>
      <c r="AE5701" s="15">
        <f t="shared" si="540"/>
        <v>0.33424657534246577</v>
      </c>
      <c r="AF5701" s="5">
        <f>IFERROR(AD5701*AE5701*48,0)</f>
        <v>7.8022236169011713E-3</v>
      </c>
    </row>
    <row r="5702" spans="1:32" x14ac:dyDescent="0.15">
      <c r="A5702" s="1"/>
      <c r="B5702" s="1" t="s">
        <v>42</v>
      </c>
      <c r="C5702" s="1" t="s">
        <v>33</v>
      </c>
      <c r="D5702" s="6">
        <v>78.14</v>
      </c>
      <c r="E5702" s="6">
        <v>3.9</v>
      </c>
      <c r="F5702" s="18">
        <v>0.33333333333333298</v>
      </c>
      <c r="G5702" s="1">
        <v>24.2</v>
      </c>
      <c r="H5702" s="1">
        <v>68</v>
      </c>
      <c r="I5702" s="1">
        <v>24.7</v>
      </c>
      <c r="J5702" s="1">
        <v>0.12</v>
      </c>
      <c r="K5702" s="1">
        <v>415</v>
      </c>
      <c r="L5702" s="1">
        <v>215</v>
      </c>
      <c r="M5702" s="6">
        <f t="shared" si="537"/>
        <v>24.876815572089413</v>
      </c>
      <c r="N5702" s="19">
        <v>0.5</v>
      </c>
      <c r="O5702" s="11" cm="1">
        <f t="array" ref="O5702">ROUND(_xlfn.SWITCH(C5702,"建筑专教",IF(S5702&gt;0.1,1.38,1.28),"阶梯教室",IF(S5702&gt;0.1,1.15,1.05),"公共教室",IF(S5702&gt;0.1,1.22,1.12),IF(S5702&gt;0.1,1.2,1.1))+(MOD(ROW()*11,31)/31-0.5)*0.06,2)</f>
        <v>1.19</v>
      </c>
      <c r="P5702" s="12">
        <f t="shared" si="542"/>
        <v>0.01</v>
      </c>
      <c r="Q5702" s="13">
        <f t="shared" si="541"/>
        <v>-0.58635667241902867</v>
      </c>
      <c r="R5702" s="1">
        <v>0</v>
      </c>
      <c r="S5702" s="1">
        <v>0.16</v>
      </c>
      <c r="T5702" s="1">
        <v>3.5000000000000003E-2</v>
      </c>
      <c r="U5702" s="4" t="s">
        <v>60</v>
      </c>
      <c r="V5702">
        <v>0.42</v>
      </c>
      <c r="W5702">
        <v>0.4</v>
      </c>
      <c r="X5702">
        <v>0.76</v>
      </c>
      <c r="Y5702">
        <v>2.4300000000000002</v>
      </c>
      <c r="Z5702">
        <v>0.23</v>
      </c>
      <c r="AA5702" s="5">
        <f t="shared" si="538"/>
        <v>0.19500000000000001</v>
      </c>
      <c r="AB5702" s="15" cm="1">
        <f t="array" ref="AB5702">_xlfn.SWITCH(U5702,"夏",122,"冬",90,"春",153,"秋",153,0)</f>
        <v>122</v>
      </c>
      <c r="AC5702" s="16">
        <f t="shared" si="539"/>
        <v>23.79</v>
      </c>
      <c r="AD5702" s="5">
        <f>IFERROR(AA5702/D5702,0)</f>
        <v>2.4955208599948811E-3</v>
      </c>
      <c r="AE5702" s="15">
        <f t="shared" si="540"/>
        <v>0.33424657534246577</v>
      </c>
      <c r="AF5702" s="5">
        <f>IFERROR(AD5702*AE5702*48,0)</f>
        <v>4.0037726455150746E-2</v>
      </c>
    </row>
    <row r="5703" spans="1:32" x14ac:dyDescent="0.15">
      <c r="A5703" s="1"/>
      <c r="B5703" s="1" t="s">
        <v>42</v>
      </c>
      <c r="C5703" s="1" t="s">
        <v>33</v>
      </c>
      <c r="D5703" s="6">
        <v>78.14</v>
      </c>
      <c r="E5703" s="6">
        <v>3.9</v>
      </c>
      <c r="F5703" s="18">
        <v>0.35416666666666702</v>
      </c>
      <c r="G5703" s="1">
        <v>24.8</v>
      </c>
      <c r="H5703" s="1">
        <v>66</v>
      </c>
      <c r="I5703" s="1">
        <v>25.3</v>
      </c>
      <c r="J5703" s="1">
        <v>0.15</v>
      </c>
      <c r="K5703" s="1">
        <v>535</v>
      </c>
      <c r="L5703" s="1">
        <v>285</v>
      </c>
      <c r="M5703" s="6">
        <f t="shared" si="537"/>
        <v>25.500905941998326</v>
      </c>
      <c r="N5703" s="19">
        <v>0.5</v>
      </c>
      <c r="O5703" s="11" cm="1">
        <f t="array" ref="O5703">ROUND(_xlfn.SWITCH(C5703,"建筑专教",IF(S5703&gt;0.1,1.38,1.28),"阶梯教室",IF(S5703&gt;0.1,1.15,1.05),"公共教室",IF(S5703&gt;0.1,1.22,1.12),IF(S5703&gt;0.1,1.2,1.1))+(MOD(ROW()*11,31)/31-0.5)*0.06,2)</f>
        <v>1.21</v>
      </c>
      <c r="P5703" s="12">
        <f t="shared" si="542"/>
        <v>0.11</v>
      </c>
      <c r="Q5703" s="13">
        <f t="shared" si="541"/>
        <v>-0.33311959088614618</v>
      </c>
      <c r="R5703" s="1">
        <v>1.5</v>
      </c>
      <c r="S5703" s="1">
        <v>0.3</v>
      </c>
      <c r="T5703" s="1">
        <v>2.5000000000000001E-2</v>
      </c>
      <c r="U5703" s="4" t="s">
        <v>60</v>
      </c>
      <c r="V5703">
        <v>0.42</v>
      </c>
      <c r="W5703">
        <v>0.4</v>
      </c>
      <c r="X5703">
        <v>0.76</v>
      </c>
      <c r="Y5703">
        <v>2.4300000000000002</v>
      </c>
      <c r="Z5703">
        <v>0.23</v>
      </c>
      <c r="AA5703" s="5">
        <f t="shared" si="538"/>
        <v>1.825</v>
      </c>
      <c r="AB5703" s="15" cm="1">
        <f t="array" ref="AB5703">_xlfn.SWITCH(U5703,"夏",122,"冬",90,"春",153,"秋",153,0)</f>
        <v>122</v>
      </c>
      <c r="AC5703" s="16">
        <f t="shared" si="539"/>
        <v>222.65</v>
      </c>
      <c r="AD5703" s="5">
        <f>IFERROR(AA5703/D5703,0)</f>
        <v>2.3355515740977731E-2</v>
      </c>
      <c r="AE5703" s="15">
        <f t="shared" si="540"/>
        <v>0.33424657534246577</v>
      </c>
      <c r="AF5703" s="5">
        <f>IFERROR(AD5703*AE5703*48,0)</f>
        <v>0.3747120552853852</v>
      </c>
    </row>
    <row r="5704" spans="1:32" x14ac:dyDescent="0.15">
      <c r="A5704" s="1"/>
      <c r="B5704" s="1" t="s">
        <v>42</v>
      </c>
      <c r="C5704" s="1" t="s">
        <v>33</v>
      </c>
      <c r="D5704" s="6">
        <v>78.14</v>
      </c>
      <c r="E5704" s="6">
        <v>3.9</v>
      </c>
      <c r="F5704" s="18">
        <v>0.375</v>
      </c>
      <c r="G5704" s="1">
        <v>25.3</v>
      </c>
      <c r="H5704" s="1">
        <v>64</v>
      </c>
      <c r="I5704" s="1">
        <v>25.8</v>
      </c>
      <c r="J5704" s="1">
        <v>0.17</v>
      </c>
      <c r="K5704" s="1">
        <v>695</v>
      </c>
      <c r="L5704" s="1">
        <v>355</v>
      </c>
      <c r="M5704" s="6">
        <f t="shared" si="537"/>
        <v>26.015474284183313</v>
      </c>
      <c r="N5704" s="19">
        <v>0.5</v>
      </c>
      <c r="O5704" s="11" cm="1">
        <f t="array" ref="O5704">ROUND(_xlfn.SWITCH(C5704,"建筑专教",IF(S5704&gt;0.1,1.38,1.28),"阶梯教室",IF(S5704&gt;0.1,1.15,1.05),"公共教室",IF(S5704&gt;0.1,1.22,1.12),IF(S5704&gt;0.1,1.2,1.1))+(MOD(ROW()*11,31)/31-0.5)*0.06,2)</f>
        <v>1.17</v>
      </c>
      <c r="P5704" s="12">
        <f t="shared" si="542"/>
        <v>0.24</v>
      </c>
      <c r="Q5704" s="13">
        <f t="shared" si="541"/>
        <v>-0.25727290414985016</v>
      </c>
      <c r="R5704" s="1">
        <v>2.1</v>
      </c>
      <c r="S5704" s="1">
        <v>0.24</v>
      </c>
      <c r="T5704" s="1">
        <v>1.2E-2</v>
      </c>
      <c r="U5704" s="4" t="s">
        <v>60</v>
      </c>
      <c r="V5704">
        <v>0.42</v>
      </c>
      <c r="W5704">
        <v>0.4</v>
      </c>
      <c r="X5704">
        <v>0.76</v>
      </c>
      <c r="Y5704">
        <v>2.4300000000000002</v>
      </c>
      <c r="Z5704">
        <v>0.23</v>
      </c>
      <c r="AA5704" s="5">
        <f t="shared" si="538"/>
        <v>2.3519999999999999</v>
      </c>
      <c r="AB5704" s="15" cm="1">
        <f t="array" ref="AB5704">_xlfn.SWITCH(U5704,"夏",122,"冬",90,"春",153,"秋",153,0)</f>
        <v>122</v>
      </c>
      <c r="AC5704" s="16">
        <f t="shared" si="539"/>
        <v>286.94399999999996</v>
      </c>
      <c r="AD5704" s="5">
        <f>IFERROR(AA5704/D5704,0)</f>
        <v>3.0099820834399792E-2</v>
      </c>
      <c r="AE5704" s="15">
        <f t="shared" si="540"/>
        <v>0.33424657534246577</v>
      </c>
      <c r="AF5704" s="5">
        <f>IFERROR(AD5704*AE5704*48,0)</f>
        <v>0.48291657755135664</v>
      </c>
    </row>
    <row r="5705" spans="1:32" x14ac:dyDescent="0.15">
      <c r="A5705" s="1"/>
      <c r="B5705" s="1" t="s">
        <v>42</v>
      </c>
      <c r="C5705" s="1" t="s">
        <v>33</v>
      </c>
      <c r="D5705" s="6">
        <v>78.14</v>
      </c>
      <c r="E5705" s="6">
        <v>3.9</v>
      </c>
      <c r="F5705" s="18">
        <v>0.39583333333333298</v>
      </c>
      <c r="G5705" s="1">
        <v>25.7</v>
      </c>
      <c r="H5705" s="1">
        <v>62</v>
      </c>
      <c r="I5705" s="1">
        <v>26.2</v>
      </c>
      <c r="J5705" s="1">
        <v>0.15</v>
      </c>
      <c r="K5705" s="1">
        <v>768</v>
      </c>
      <c r="L5705" s="1">
        <v>425</v>
      </c>
      <c r="M5705" s="6">
        <f t="shared" si="537"/>
        <v>26.399101709113665</v>
      </c>
      <c r="N5705" s="19">
        <v>0.5</v>
      </c>
      <c r="O5705" s="11" cm="1">
        <f t="array" ref="O5705">ROUND(_xlfn.SWITCH(C5705,"建筑专教",IF(S5705&gt;0.1,1.38,1.28),"阶梯教室",IF(S5705&gt;0.1,1.15,1.05),"公共教室",IF(S5705&gt;0.1,1.22,1.12),IF(S5705&gt;0.1,1.2,1.1))+(MOD(ROW()*11,31)/31-0.5)*0.06,2)</f>
        <v>1.19</v>
      </c>
      <c r="P5705" s="12">
        <f t="shared" si="542"/>
        <v>0.28999999999999998</v>
      </c>
      <c r="Q5705" s="13">
        <f t="shared" si="541"/>
        <v>-8.0904371808916839E-2</v>
      </c>
      <c r="R5705" s="1">
        <v>2.5</v>
      </c>
      <c r="S5705" s="1">
        <v>0.17</v>
      </c>
      <c r="T5705" s="1">
        <v>2.8000000000000001E-2</v>
      </c>
      <c r="U5705" s="4" t="s">
        <v>60</v>
      </c>
      <c r="V5705">
        <v>0.42</v>
      </c>
      <c r="W5705">
        <v>0.4</v>
      </c>
      <c r="X5705">
        <v>0.76</v>
      </c>
      <c r="Y5705">
        <v>2.4300000000000002</v>
      </c>
      <c r="Z5705">
        <v>0.23</v>
      </c>
      <c r="AA5705" s="5">
        <f t="shared" si="538"/>
        <v>2.698</v>
      </c>
      <c r="AB5705" s="15" cm="1">
        <f t="array" ref="AB5705">_xlfn.SWITCH(U5705,"夏",122,"冬",90,"春",153,"秋",153,0)</f>
        <v>122</v>
      </c>
      <c r="AC5705" s="16">
        <f t="shared" si="539"/>
        <v>329.15600000000001</v>
      </c>
      <c r="AD5705" s="5">
        <f>IFERROR(AA5705/D5705,0)</f>
        <v>3.452777066803174E-2</v>
      </c>
      <c r="AE5705" s="15">
        <f t="shared" si="540"/>
        <v>0.33424657534246577</v>
      </c>
      <c r="AF5705" s="5">
        <f>IFERROR(AD5705*AE5705*48,0)</f>
        <v>0.55395787679998321</v>
      </c>
    </row>
    <row r="5706" spans="1:32" x14ac:dyDescent="0.15">
      <c r="A5706" s="1"/>
      <c r="B5706" s="1" t="s">
        <v>42</v>
      </c>
      <c r="C5706" s="1" t="s">
        <v>33</v>
      </c>
      <c r="D5706" s="6">
        <v>78.14</v>
      </c>
      <c r="E5706" s="6">
        <v>3.9</v>
      </c>
      <c r="F5706" s="18">
        <v>0.41666666666666702</v>
      </c>
      <c r="G5706" s="1">
        <v>25.9</v>
      </c>
      <c r="H5706" s="1">
        <v>62</v>
      </c>
      <c r="I5706" s="1">
        <v>26.4</v>
      </c>
      <c r="J5706" s="1">
        <v>0.13</v>
      </c>
      <c r="K5706" s="1">
        <v>592</v>
      </c>
      <c r="L5706" s="1">
        <v>495</v>
      </c>
      <c r="M5706" s="6">
        <f t="shared" si="537"/>
        <v>26.58236972059143</v>
      </c>
      <c r="N5706" s="19">
        <v>0.5</v>
      </c>
      <c r="O5706" s="11" cm="1">
        <f t="array" ref="O5706">ROUND(_xlfn.SWITCH(C5706,"建筑专教",IF(S5706&gt;0.1,1.38,1.28),"阶梯教室",IF(S5706&gt;0.1,1.15,1.05),"公共教室",IF(S5706&gt;0.1,1.22,1.12),IF(S5706&gt;0.1,1.2,1.1))+(MOD(ROW()*11,31)/31-0.5)*0.06,2)</f>
        <v>1.1100000000000001</v>
      </c>
      <c r="P5706" s="12">
        <f t="shared" si="542"/>
        <v>0.15</v>
      </c>
      <c r="Q5706" s="13">
        <f t="shared" si="541"/>
        <v>-0.19626663253636517</v>
      </c>
      <c r="R5706" s="1">
        <v>0</v>
      </c>
      <c r="S5706" s="1">
        <v>0.1</v>
      </c>
      <c r="T5706" s="1">
        <v>3.5000000000000003E-2</v>
      </c>
      <c r="U5706" s="4" t="s">
        <v>60</v>
      </c>
      <c r="V5706">
        <v>0.42</v>
      </c>
      <c r="W5706">
        <v>0.4</v>
      </c>
      <c r="X5706">
        <v>0.76</v>
      </c>
      <c r="Y5706">
        <v>2.4300000000000002</v>
      </c>
      <c r="Z5706">
        <v>0.23</v>
      </c>
      <c r="AA5706" s="5">
        <f t="shared" si="538"/>
        <v>0.13500000000000001</v>
      </c>
      <c r="AB5706" s="15" cm="1">
        <f t="array" ref="AB5706">_xlfn.SWITCH(U5706,"夏",122,"冬",90,"春",153,"秋",153,0)</f>
        <v>122</v>
      </c>
      <c r="AC5706" s="16">
        <f t="shared" si="539"/>
        <v>16.470000000000002</v>
      </c>
      <c r="AD5706" s="5">
        <f>IFERROR(AA5706/D5706,0)</f>
        <v>1.7276682876887638E-3</v>
      </c>
      <c r="AE5706" s="15">
        <f t="shared" si="540"/>
        <v>0.33424657534246577</v>
      </c>
      <c r="AF5706" s="5">
        <f>IFERROR(AD5706*AE5706*48,0)</f>
        <v>2.7718426007412054E-2</v>
      </c>
    </row>
    <row r="5707" spans="1:32" x14ac:dyDescent="0.15">
      <c r="A5707" s="1"/>
      <c r="B5707" s="1" t="s">
        <v>42</v>
      </c>
      <c r="C5707" s="1" t="s">
        <v>33</v>
      </c>
      <c r="D5707" s="6">
        <v>78.14</v>
      </c>
      <c r="E5707" s="6">
        <v>3.9</v>
      </c>
      <c r="F5707" s="18">
        <v>0.4375</v>
      </c>
      <c r="G5707" s="1">
        <v>26.3</v>
      </c>
      <c r="H5707" s="1">
        <v>64</v>
      </c>
      <c r="I5707" s="1">
        <v>26.8</v>
      </c>
      <c r="J5707" s="1">
        <v>0.15</v>
      </c>
      <c r="K5707" s="1">
        <v>705</v>
      </c>
      <c r="L5707" s="1">
        <v>565</v>
      </c>
      <c r="M5707" s="6">
        <f t="shared" si="537"/>
        <v>26.997910861537491</v>
      </c>
      <c r="N5707" s="19">
        <v>0.5</v>
      </c>
      <c r="O5707" s="11" cm="1">
        <f t="array" ref="O5707">ROUND(_xlfn.SWITCH(C5707,"建筑专教",IF(S5707&gt;0.1,1.38,1.28),"阶梯教室",IF(S5707&gt;0.1,1.15,1.05),"公共教室",IF(S5707&gt;0.1,1.22,1.12),IF(S5707&gt;0.1,1.2,1.1))+(MOD(ROW()*11,31)/31-0.5)*0.06,2)</f>
        <v>1.17</v>
      </c>
      <c r="P5707" s="12">
        <f t="shared" si="542"/>
        <v>0.24</v>
      </c>
      <c r="Q5707" s="13">
        <f t="shared" si="541"/>
        <v>7.7360808684979493E-2</v>
      </c>
      <c r="R5707" s="1">
        <v>2.2000000000000002</v>
      </c>
      <c r="S5707" s="1">
        <v>0.14000000000000001</v>
      </c>
      <c r="T5707" s="1">
        <v>3.5000000000000003E-2</v>
      </c>
      <c r="U5707" s="4" t="s">
        <v>60</v>
      </c>
      <c r="V5707">
        <v>0.42</v>
      </c>
      <c r="W5707">
        <v>0.4</v>
      </c>
      <c r="X5707">
        <v>0.76</v>
      </c>
      <c r="Y5707">
        <v>2.4300000000000002</v>
      </c>
      <c r="Z5707">
        <v>0.23</v>
      </c>
      <c r="AA5707" s="5">
        <f t="shared" si="538"/>
        <v>2.3750000000000004</v>
      </c>
      <c r="AB5707" s="15" cm="1">
        <f t="array" ref="AB5707">_xlfn.SWITCH(U5707,"夏",122,"冬",90,"春",153,"秋",153,0)</f>
        <v>122</v>
      </c>
      <c r="AC5707" s="16">
        <f t="shared" si="539"/>
        <v>289.75000000000006</v>
      </c>
      <c r="AD5707" s="5">
        <f>IFERROR(AA5707/D5707,0)</f>
        <v>3.039416432045048E-2</v>
      </c>
      <c r="AE5707" s="15">
        <f t="shared" si="540"/>
        <v>0.33424657534246577</v>
      </c>
      <c r="AF5707" s="5">
        <f>IFERROR(AD5707*AE5707*48,0)</f>
        <v>0.48763897605632334</v>
      </c>
    </row>
    <row r="5708" spans="1:32" x14ac:dyDescent="0.15">
      <c r="A5708" s="1"/>
      <c r="B5708" s="1" t="s">
        <v>42</v>
      </c>
      <c r="C5708" s="1" t="s">
        <v>33</v>
      </c>
      <c r="D5708" s="6">
        <v>78.14</v>
      </c>
      <c r="E5708" s="6">
        <v>3.9</v>
      </c>
      <c r="F5708" s="18">
        <v>0.45833333333333298</v>
      </c>
      <c r="G5708" s="1">
        <v>26.6</v>
      </c>
      <c r="H5708" s="1">
        <v>66</v>
      </c>
      <c r="I5708" s="1">
        <v>27.1</v>
      </c>
      <c r="J5708" s="1">
        <v>0.17</v>
      </c>
      <c r="K5708" s="1">
        <v>778</v>
      </c>
      <c r="L5708" s="1">
        <v>635</v>
      </c>
      <c r="M5708" s="6">
        <f t="shared" si="537"/>
        <v>27.312691503568374</v>
      </c>
      <c r="N5708" s="19">
        <v>0.5</v>
      </c>
      <c r="O5708" s="11" cm="1">
        <f t="array" ref="O5708">ROUND(_xlfn.SWITCH(C5708,"建筑专教",IF(S5708&gt;0.1,1.38,1.28),"阶梯教室",IF(S5708&gt;0.1,1.15,1.05),"公共教室",IF(S5708&gt;0.1,1.22,1.12),IF(S5708&gt;0.1,1.2,1.1))+(MOD(ROW()*11,31)/31-0.5)*0.06,2)</f>
        <v>1.1000000000000001</v>
      </c>
      <c r="P5708" s="12">
        <f t="shared" si="542"/>
        <v>0.3</v>
      </c>
      <c r="Q5708" s="13">
        <f t="shared" ref="Q5708:Q5739" si="543">(0.303*EXP(-0.036*(O5708*58.15))+0.028)*((O5708*58.15)-0.00305*(5733-6.99*(O5708*58.15)-(EXP(16.6536-4030.183/(G5708+235))*(H5708/100)))-0.42*((O5708*58.15)-58.15)-0.000017*(O5708*58.15)*(5867-(EXP(16.6536-4030.183/(G5708+235))*(H5708/100)))-0.0014*(O5708*58.15)*(34-G5708)-0.0000000396*IF(N5708*0.155&gt;0.078,1.05+0.645*N5708*0.155,1)*(POWER((35.7-0.028*(O5708*58.15)-N5708*0.155*(0.0000000396*IF(N5708*0.155&gt;0.078,1.05+0.645*N5708*0.155,1)*(POWER((35.7-0.028*(O5708*58.15)-N5708*0.155*0.1)+273,4)-POWER(M5708+273,4))+IF(N5708*0.155&gt;0.078,1.05+0.645*N5708*0.155,1)*IF(J5708&lt;0.2,2.38*ABS(35.7-0.028*(O5708*58.15)-G5708)^0.25,12.1*SQRT(J5708))*(35.7-0.028*(O5708*58.15)-G5708))+273),4)-POWER(M5708+273,4))-IF(N5708*0.155&gt;0.078,1.05+0.645*N5708*0.155,1)*IF(J5708&lt;0.2,2.38*ABS(35.7-0.028*(O5708*58.15)-N5708*0.155*0.1-G5708)^0.25,12.1*SQRT(J5708))*(35.7-0.028*(O5708*58.15)-N5708*0.155*0.1-G5708))</f>
        <v>3.6713301599146403E-2</v>
      </c>
      <c r="R5708" s="1">
        <v>2.6</v>
      </c>
      <c r="S5708" s="1">
        <v>7.0000000000000007E-2</v>
      </c>
      <c r="T5708" s="1">
        <v>4.2000000000000003E-2</v>
      </c>
      <c r="U5708" s="4" t="s">
        <v>60</v>
      </c>
      <c r="V5708">
        <v>0.42</v>
      </c>
      <c r="W5708">
        <v>0.4</v>
      </c>
      <c r="X5708">
        <v>0.76</v>
      </c>
      <c r="Y5708">
        <v>2.4300000000000002</v>
      </c>
      <c r="Z5708">
        <v>0.23</v>
      </c>
      <c r="AA5708" s="5">
        <f t="shared" si="538"/>
        <v>2.7119999999999997</v>
      </c>
      <c r="AB5708" s="15" cm="1">
        <f t="array" ref="AB5708">_xlfn.SWITCH(U5708,"夏",122,"冬",90,"春",153,"秋",153,0)</f>
        <v>122</v>
      </c>
      <c r="AC5708" s="16">
        <f t="shared" si="539"/>
        <v>330.86399999999998</v>
      </c>
      <c r="AD5708" s="5">
        <f>IFERROR(AA5708/D5708,0)</f>
        <v>3.4706936268236496E-2</v>
      </c>
      <c r="AE5708" s="15">
        <f t="shared" si="540"/>
        <v>0.33424657534246577</v>
      </c>
      <c r="AF5708" s="5">
        <f>IFERROR(AD5708*AE5708*48,0)</f>
        <v>0.5568323802377888</v>
      </c>
    </row>
    <row r="5709" spans="1:32" x14ac:dyDescent="0.15">
      <c r="A5709" s="1"/>
      <c r="B5709" s="1" t="s">
        <v>42</v>
      </c>
      <c r="C5709" s="1" t="s">
        <v>33</v>
      </c>
      <c r="D5709" s="6">
        <v>78.14</v>
      </c>
      <c r="E5709" s="6">
        <v>3.9</v>
      </c>
      <c r="F5709" s="18">
        <v>0.47916666666666702</v>
      </c>
      <c r="G5709" s="1">
        <v>26.8</v>
      </c>
      <c r="H5709" s="1">
        <v>68</v>
      </c>
      <c r="I5709" s="1">
        <v>27.3</v>
      </c>
      <c r="J5709" s="1">
        <v>0.15</v>
      </c>
      <c r="K5709" s="1">
        <v>722</v>
      </c>
      <c r="L5709" s="1">
        <v>705</v>
      </c>
      <c r="M5709" s="6">
        <f t="shared" si="537"/>
        <v>27.496925725489746</v>
      </c>
      <c r="N5709" s="19">
        <v>0.5</v>
      </c>
      <c r="O5709" s="11" cm="1">
        <f t="array" ref="O5709">ROUND(_xlfn.SWITCH(C5709,"建筑专教",IF(S5709&gt;0.1,1.38,1.28),"阶梯教室",IF(S5709&gt;0.1,1.15,1.05),"公共教室",IF(S5709&gt;0.1,1.22,1.12),IF(S5709&gt;0.1,1.2,1.1))+(MOD(ROW()*11,31)/31-0.5)*0.06,2)</f>
        <v>1.1200000000000001</v>
      </c>
      <c r="P5709" s="12">
        <f t="shared" si="542"/>
        <v>0.26</v>
      </c>
      <c r="Q5709" s="13">
        <f t="shared" si="543"/>
        <v>0.14730781119380001</v>
      </c>
      <c r="R5709" s="1">
        <v>2.2999999999999998</v>
      </c>
      <c r="S5709" s="1">
        <v>0.03</v>
      </c>
      <c r="T5709" s="1">
        <v>3.2000000000000001E-2</v>
      </c>
      <c r="U5709" s="4" t="s">
        <v>60</v>
      </c>
      <c r="V5709">
        <v>0.42</v>
      </c>
      <c r="W5709">
        <v>0.4</v>
      </c>
      <c r="X5709">
        <v>0.76</v>
      </c>
      <c r="Y5709">
        <v>2.4300000000000002</v>
      </c>
      <c r="Z5709">
        <v>0.23</v>
      </c>
      <c r="AA5709" s="5">
        <f t="shared" si="538"/>
        <v>2.3619999999999997</v>
      </c>
      <c r="AB5709" s="15" cm="1">
        <f t="array" ref="AB5709">_xlfn.SWITCH(U5709,"夏",122,"冬",90,"春",153,"秋",153,0)</f>
        <v>122</v>
      </c>
      <c r="AC5709" s="16">
        <f t="shared" si="539"/>
        <v>288.16399999999993</v>
      </c>
      <c r="AD5709" s="5">
        <f>IFERROR(AA5709/D5709,0)</f>
        <v>3.0227796263117477E-2</v>
      </c>
      <c r="AE5709" s="15">
        <f t="shared" si="540"/>
        <v>0.33424657534246577</v>
      </c>
      <c r="AF5709" s="5">
        <f>IFERROR(AD5709*AE5709*48,0)</f>
        <v>0.48496979429264642</v>
      </c>
    </row>
    <row r="5710" spans="1:32" x14ac:dyDescent="0.15">
      <c r="A5710" s="1"/>
      <c r="B5710" s="1" t="s">
        <v>42</v>
      </c>
      <c r="C5710" s="1" t="s">
        <v>33</v>
      </c>
      <c r="D5710" s="6">
        <v>78.14</v>
      </c>
      <c r="E5710" s="6">
        <v>3.9</v>
      </c>
      <c r="F5710" s="18">
        <v>0.5</v>
      </c>
      <c r="G5710" s="1">
        <v>27</v>
      </c>
      <c r="H5710" s="1">
        <v>70</v>
      </c>
      <c r="I5710" s="1">
        <v>27.5</v>
      </c>
      <c r="J5710" s="1">
        <v>0.13</v>
      </c>
      <c r="K5710" s="1">
        <v>562</v>
      </c>
      <c r="L5710" s="1">
        <v>775</v>
      </c>
      <c r="M5710" s="6">
        <f t="shared" ref="M5710:M5773" si="544">IFERROR(POWER((I5710+273.15)^4+133500000*POWER(J5710,0.6)*(I5710-G5710),0.25)-273.15,I5710)</f>
        <v>27.680377700743293</v>
      </c>
      <c r="N5710" s="19">
        <v>0.5</v>
      </c>
      <c r="O5710" s="11" cm="1">
        <f t="array" ref="O5710">ROUND(_xlfn.SWITCH(C5710,"建筑专教",IF(S5710&gt;0.1,1.38,1.28),"阶梯教室",IF(S5710&gt;0.1,1.15,1.05),"公共教室",IF(S5710&gt;0.1,1.22,1.12),IF(S5710&gt;0.1,1.2,1.1))+(MOD(ROW()*11,31)/31-0.5)*0.06,2)</f>
        <v>1.08</v>
      </c>
      <c r="P5710" s="12">
        <f t="shared" si="542"/>
        <v>0.13</v>
      </c>
      <c r="Q5710" s="13">
        <f t="shared" si="543"/>
        <v>0.13249137910112718</v>
      </c>
      <c r="R5710" s="1">
        <v>0</v>
      </c>
      <c r="S5710" s="1">
        <v>0.02</v>
      </c>
      <c r="T5710" s="1">
        <v>4.0000000000000001E-3</v>
      </c>
      <c r="U5710" s="4" t="s">
        <v>60</v>
      </c>
      <c r="V5710">
        <v>0.42</v>
      </c>
      <c r="W5710">
        <v>0.4</v>
      </c>
      <c r="X5710">
        <v>0.76</v>
      </c>
      <c r="Y5710">
        <v>2.4300000000000002</v>
      </c>
      <c r="Z5710">
        <v>0.23</v>
      </c>
      <c r="AA5710" s="5">
        <f t="shared" si="538"/>
        <v>2.4E-2</v>
      </c>
      <c r="AB5710" s="15" cm="1">
        <f t="array" ref="AB5710">_xlfn.SWITCH(U5710,"夏",122,"冬",90,"春",153,"秋",153,0)</f>
        <v>122</v>
      </c>
      <c r="AC5710" s="16">
        <f t="shared" si="539"/>
        <v>2.9279999999999999</v>
      </c>
      <c r="AD5710" s="5">
        <f>IFERROR(AA5710/D5710,0)</f>
        <v>3.0714102892244688E-4</v>
      </c>
      <c r="AE5710" s="15">
        <f t="shared" si="540"/>
        <v>0.33424657534246577</v>
      </c>
      <c r="AF5710" s="5">
        <f>IFERROR(AD5710*AE5710*48,0)</f>
        <v>4.9277201790954772E-3</v>
      </c>
    </row>
    <row r="5711" spans="1:32" x14ac:dyDescent="0.15">
      <c r="A5711" s="1"/>
      <c r="B5711" s="1" t="s">
        <v>42</v>
      </c>
      <c r="C5711" s="1" t="s">
        <v>33</v>
      </c>
      <c r="D5711" s="6">
        <v>78.14</v>
      </c>
      <c r="E5711" s="6">
        <v>3.9</v>
      </c>
      <c r="F5711" s="18">
        <v>0.52083333333333304</v>
      </c>
      <c r="G5711" s="1">
        <v>27.2</v>
      </c>
      <c r="H5711" s="1">
        <v>72</v>
      </c>
      <c r="I5711" s="1">
        <v>27.7</v>
      </c>
      <c r="J5711" s="1">
        <v>0.11</v>
      </c>
      <c r="K5711" s="1">
        <v>535</v>
      </c>
      <c r="L5711" s="1">
        <v>845</v>
      </c>
      <c r="M5711" s="6">
        <f t="shared" si="544"/>
        <v>27.862863664912084</v>
      </c>
      <c r="N5711" s="19">
        <v>0.5</v>
      </c>
      <c r="O5711" s="11" cm="1">
        <f t="array" ref="O5711">ROUND(_xlfn.SWITCH(C5711,"建筑专教",IF(S5711&gt;0.1,1.38,1.28),"阶梯教室",IF(S5711&gt;0.1,1.15,1.05),"公共教室",IF(S5711&gt;0.1,1.22,1.12),IF(S5711&gt;0.1,1.2,1.1))+(MOD(ROW()*11,31)/31-0.5)*0.06,2)</f>
        <v>1.1000000000000001</v>
      </c>
      <c r="P5711" s="12">
        <f t="shared" si="542"/>
        <v>0.11</v>
      </c>
      <c r="Q5711" s="13">
        <f t="shared" si="543"/>
        <v>0.24259502692553472</v>
      </c>
      <c r="R5711" s="1">
        <v>0</v>
      </c>
      <c r="S5711" s="1">
        <v>0.02</v>
      </c>
      <c r="T5711" s="1">
        <v>4.0000000000000001E-3</v>
      </c>
      <c r="U5711" s="4" t="s">
        <v>60</v>
      </c>
      <c r="V5711">
        <v>0.42</v>
      </c>
      <c r="W5711">
        <v>0.4</v>
      </c>
      <c r="X5711">
        <v>0.76</v>
      </c>
      <c r="Y5711">
        <v>2.4300000000000002</v>
      </c>
      <c r="Z5711">
        <v>0.23</v>
      </c>
      <c r="AA5711" s="5">
        <f t="shared" si="538"/>
        <v>2.4E-2</v>
      </c>
      <c r="AB5711" s="15" cm="1">
        <f t="array" ref="AB5711">_xlfn.SWITCH(U5711,"夏",122,"冬",90,"春",153,"秋",153,0)</f>
        <v>122</v>
      </c>
      <c r="AC5711" s="16">
        <f t="shared" si="539"/>
        <v>2.9279999999999999</v>
      </c>
      <c r="AD5711" s="5">
        <f>IFERROR(AA5711/D5711,0)</f>
        <v>3.0714102892244688E-4</v>
      </c>
      <c r="AE5711" s="15">
        <f t="shared" si="540"/>
        <v>0.33424657534246577</v>
      </c>
      <c r="AF5711" s="5">
        <f>IFERROR(AD5711*AE5711*48,0)</f>
        <v>4.9277201790954772E-3</v>
      </c>
    </row>
    <row r="5712" spans="1:32" x14ac:dyDescent="0.15">
      <c r="A5712" s="1"/>
      <c r="B5712" s="1" t="s">
        <v>42</v>
      </c>
      <c r="C5712" s="1" t="s">
        <v>33</v>
      </c>
      <c r="D5712" s="6">
        <v>78.14</v>
      </c>
      <c r="E5712" s="6">
        <v>3.9</v>
      </c>
      <c r="F5712" s="18">
        <v>0.54166666666666696</v>
      </c>
      <c r="G5712" s="1">
        <v>27.4</v>
      </c>
      <c r="H5712" s="1">
        <v>72</v>
      </c>
      <c r="I5712" s="1">
        <v>27.9</v>
      </c>
      <c r="J5712" s="1">
        <v>0.13</v>
      </c>
      <c r="K5712" s="1">
        <v>655</v>
      </c>
      <c r="L5712" s="1">
        <v>915</v>
      </c>
      <c r="M5712" s="6">
        <f t="shared" si="544"/>
        <v>28.079660518051526</v>
      </c>
      <c r="N5712" s="19">
        <v>0.5</v>
      </c>
      <c r="O5712" s="11" cm="1">
        <f t="array" ref="O5712">ROUND(_xlfn.SWITCH(C5712,"建筑专教",IF(S5712&gt;0.1,1.38,1.28),"阶梯教室",IF(S5712&gt;0.1,1.15,1.05),"公共教室",IF(S5712&gt;0.1,1.22,1.12),IF(S5712&gt;0.1,1.2,1.1))+(MOD(ROW()*11,31)/31-0.5)*0.06,2)</f>
        <v>1.22</v>
      </c>
      <c r="P5712" s="12">
        <f t="shared" si="542"/>
        <v>0.2</v>
      </c>
      <c r="Q5712" s="13">
        <f t="shared" si="543"/>
        <v>0.51693467212108035</v>
      </c>
      <c r="R5712" s="1">
        <v>1.8</v>
      </c>
      <c r="S5712" s="1">
        <v>0.14000000000000001</v>
      </c>
      <c r="T5712" s="1">
        <v>2.8000000000000001E-2</v>
      </c>
      <c r="U5712" s="4" t="s">
        <v>60</v>
      </c>
      <c r="V5712">
        <v>0.42</v>
      </c>
      <c r="W5712">
        <v>0.4</v>
      </c>
      <c r="X5712">
        <v>0.76</v>
      </c>
      <c r="Y5712">
        <v>2.4300000000000002</v>
      </c>
      <c r="Z5712">
        <v>0.23</v>
      </c>
      <c r="AA5712" s="5">
        <f t="shared" si="538"/>
        <v>1.968</v>
      </c>
      <c r="AB5712" s="15" cm="1">
        <f t="array" ref="AB5712">_xlfn.SWITCH(U5712,"夏",122,"冬",90,"春",153,"秋",153,0)</f>
        <v>122</v>
      </c>
      <c r="AC5712" s="16">
        <f t="shared" si="539"/>
        <v>240.096</v>
      </c>
      <c r="AD5712" s="5">
        <f>IFERROR(AA5712/D5712,0)</f>
        <v>2.5185564371640646E-2</v>
      </c>
      <c r="AE5712" s="15">
        <f t="shared" si="540"/>
        <v>0.33424657534246577</v>
      </c>
      <c r="AF5712" s="5">
        <f>IFERROR(AD5712*AE5712*48,0)</f>
        <v>0.4040730546858291</v>
      </c>
    </row>
    <row r="5713" spans="1:32" x14ac:dyDescent="0.15">
      <c r="A5713" s="1"/>
      <c r="B5713" s="1" t="s">
        <v>42</v>
      </c>
      <c r="C5713" s="1" t="s">
        <v>33</v>
      </c>
      <c r="D5713" s="6">
        <v>78.14</v>
      </c>
      <c r="E5713" s="6">
        <v>3.9</v>
      </c>
      <c r="F5713" s="18">
        <v>0.5625</v>
      </c>
      <c r="G5713" s="1">
        <v>27.6</v>
      </c>
      <c r="H5713" s="1">
        <v>70</v>
      </c>
      <c r="I5713" s="1">
        <v>28.1</v>
      </c>
      <c r="J5713" s="1">
        <v>0.15</v>
      </c>
      <c r="K5713" s="1">
        <v>738</v>
      </c>
      <c r="L5713" s="1">
        <v>985</v>
      </c>
      <c r="M5713" s="6">
        <f t="shared" si="544"/>
        <v>28.295363049189518</v>
      </c>
      <c r="N5713" s="19">
        <v>0.5</v>
      </c>
      <c r="O5713" s="11" cm="1">
        <f t="array" ref="O5713">ROUND(_xlfn.SWITCH(C5713,"建筑专教",IF(S5713&gt;0.1,1.38,1.28),"阶梯教室",IF(S5713&gt;0.1,1.15,1.05),"公共教室",IF(S5713&gt;0.1,1.22,1.12),IF(S5713&gt;0.1,1.2,1.1))+(MOD(ROW()*11,31)/31-0.5)*0.06,2)</f>
        <v>1.08</v>
      </c>
      <c r="P5713" s="12">
        <f t="shared" si="542"/>
        <v>0.27</v>
      </c>
      <c r="Q5713" s="13">
        <f t="shared" si="543"/>
        <v>0.35236225345334804</v>
      </c>
      <c r="R5713" s="1">
        <v>2.2999999999999998</v>
      </c>
      <c r="S5713" s="1">
        <v>7.0000000000000007E-2</v>
      </c>
      <c r="T5713" s="1">
        <v>3.5000000000000003E-2</v>
      </c>
      <c r="U5713" s="4" t="s">
        <v>60</v>
      </c>
      <c r="V5713">
        <v>0.42</v>
      </c>
      <c r="W5713">
        <v>0.4</v>
      </c>
      <c r="X5713">
        <v>0.76</v>
      </c>
      <c r="Y5713">
        <v>2.4300000000000002</v>
      </c>
      <c r="Z5713">
        <v>0.23</v>
      </c>
      <c r="AA5713" s="5">
        <f t="shared" si="538"/>
        <v>2.4049999999999998</v>
      </c>
      <c r="AB5713" s="15" cm="1">
        <f t="array" ref="AB5713">_xlfn.SWITCH(U5713,"夏",122,"冬",90,"春",153,"秋",153,0)</f>
        <v>122</v>
      </c>
      <c r="AC5713" s="16">
        <f t="shared" si="539"/>
        <v>293.40999999999997</v>
      </c>
      <c r="AD5713" s="5">
        <f>IFERROR(AA5713/D5713,0)</f>
        <v>3.0778090606603529E-2</v>
      </c>
      <c r="AE5713" s="15">
        <f t="shared" si="540"/>
        <v>0.33424657534246577</v>
      </c>
      <c r="AF5713" s="5">
        <f>IFERROR(AD5713*AE5713*48,0)</f>
        <v>0.4937986262801925</v>
      </c>
    </row>
    <row r="5714" spans="1:32" x14ac:dyDescent="0.15">
      <c r="A5714" s="1"/>
      <c r="B5714" s="1" t="s">
        <v>42</v>
      </c>
      <c r="C5714" s="1" t="s">
        <v>33</v>
      </c>
      <c r="D5714" s="6">
        <v>78.14</v>
      </c>
      <c r="E5714" s="6">
        <v>3.9</v>
      </c>
      <c r="F5714" s="18">
        <v>0.58333333333333304</v>
      </c>
      <c r="G5714" s="1">
        <v>27.8</v>
      </c>
      <c r="H5714" s="1">
        <v>68</v>
      </c>
      <c r="I5714" s="1">
        <v>28.3</v>
      </c>
      <c r="J5714" s="1">
        <v>0.17</v>
      </c>
      <c r="K5714" s="1">
        <v>795</v>
      </c>
      <c r="L5714" s="1">
        <v>1055</v>
      </c>
      <c r="M5714" s="6">
        <f t="shared" si="544"/>
        <v>28.510165110642731</v>
      </c>
      <c r="N5714" s="19">
        <v>0.5</v>
      </c>
      <c r="O5714" s="11" cm="1">
        <f t="array" ref="O5714">ROUND(_xlfn.SWITCH(C5714,"建筑专教",IF(S5714&gt;0.1,1.38,1.28),"阶梯教室",IF(S5714&gt;0.1,1.15,1.05),"公共教室",IF(S5714&gt;0.1,1.22,1.12),IF(S5714&gt;0.1,1.2,1.1))+(MOD(ROW()*11,31)/31-0.5)*0.06,2)</f>
        <v>1.1000000000000001</v>
      </c>
      <c r="P5714" s="12">
        <f t="shared" si="542"/>
        <v>0.32</v>
      </c>
      <c r="Q5714" s="13">
        <f t="shared" si="543"/>
        <v>0.4621573638495588</v>
      </c>
      <c r="R5714" s="1">
        <v>2.7</v>
      </c>
      <c r="S5714" s="1">
        <v>0.03</v>
      </c>
      <c r="T5714" s="1">
        <v>4.2000000000000003E-2</v>
      </c>
      <c r="U5714" s="4" t="s">
        <v>60</v>
      </c>
      <c r="V5714">
        <v>0.42</v>
      </c>
      <c r="W5714">
        <v>0.4</v>
      </c>
      <c r="X5714">
        <v>0.76</v>
      </c>
      <c r="Y5714">
        <v>2.4300000000000002</v>
      </c>
      <c r="Z5714">
        <v>0.23</v>
      </c>
      <c r="AA5714" s="5">
        <f t="shared" si="538"/>
        <v>2.7719999999999998</v>
      </c>
      <c r="AB5714" s="15" cm="1">
        <f t="array" ref="AB5714">_xlfn.SWITCH(U5714,"夏",122,"冬",90,"春",153,"秋",153,0)</f>
        <v>122</v>
      </c>
      <c r="AC5714" s="16">
        <f t="shared" si="539"/>
        <v>338.18399999999997</v>
      </c>
      <c r="AD5714" s="5">
        <f>IFERROR(AA5714/D5714,0)</f>
        <v>3.5474788840542615E-2</v>
      </c>
      <c r="AE5714" s="15">
        <f t="shared" si="540"/>
        <v>0.33424657534246577</v>
      </c>
      <c r="AF5714" s="5">
        <f>IFERROR(AD5714*AE5714*48,0)</f>
        <v>0.56915168068552757</v>
      </c>
    </row>
    <row r="5715" spans="1:32" x14ac:dyDescent="0.15">
      <c r="A5715" s="1"/>
      <c r="B5715" s="1" t="s">
        <v>42</v>
      </c>
      <c r="C5715" s="1" t="s">
        <v>33</v>
      </c>
      <c r="D5715" s="6">
        <v>78.14</v>
      </c>
      <c r="E5715" s="6">
        <v>3.9</v>
      </c>
      <c r="F5715" s="18">
        <v>0.60416666666666696</v>
      </c>
      <c r="G5715" s="1">
        <v>27.6</v>
      </c>
      <c r="H5715" s="1">
        <v>66</v>
      </c>
      <c r="I5715" s="1">
        <v>28.1</v>
      </c>
      <c r="J5715" s="1">
        <v>0.15</v>
      </c>
      <c r="K5715" s="1">
        <v>742</v>
      </c>
      <c r="L5715" s="1">
        <v>1125</v>
      </c>
      <c r="M5715" s="6">
        <f t="shared" si="544"/>
        <v>28.295363049189518</v>
      </c>
      <c r="N5715" s="19">
        <v>0.5</v>
      </c>
      <c r="O5715" s="11" cm="1">
        <f t="array" ref="O5715">ROUND(_xlfn.SWITCH(C5715,"建筑专教",IF(S5715&gt;0.1,1.38,1.28),"阶梯教室",IF(S5715&gt;0.1,1.15,1.05),"公共教室",IF(S5715&gt;0.1,1.22,1.12),IF(S5715&gt;0.1,1.2,1.1))+(MOD(ROW()*11,31)/31-0.5)*0.06,2)</f>
        <v>1.1200000000000001</v>
      </c>
      <c r="P5715" s="12">
        <f t="shared" si="542"/>
        <v>0.27</v>
      </c>
      <c r="Q5715" s="13">
        <f t="shared" si="543"/>
        <v>0.42480201828555147</v>
      </c>
      <c r="R5715" s="1">
        <v>2.4</v>
      </c>
      <c r="S5715" s="1">
        <v>0.01</v>
      </c>
      <c r="T5715" s="1">
        <v>3.5000000000000003E-2</v>
      </c>
      <c r="U5715" s="4" t="s">
        <v>60</v>
      </c>
      <c r="V5715">
        <v>0.42</v>
      </c>
      <c r="W5715">
        <v>0.4</v>
      </c>
      <c r="X5715">
        <v>0.76</v>
      </c>
      <c r="Y5715">
        <v>2.4300000000000002</v>
      </c>
      <c r="Z5715">
        <v>0.23</v>
      </c>
      <c r="AA5715" s="5">
        <f t="shared" si="538"/>
        <v>2.4449999999999998</v>
      </c>
      <c r="AB5715" s="15" cm="1">
        <f t="array" ref="AB5715">_xlfn.SWITCH(U5715,"夏",122,"冬",90,"春",153,"秋",153,0)</f>
        <v>122</v>
      </c>
      <c r="AC5715" s="16">
        <f t="shared" si="539"/>
        <v>298.28999999999996</v>
      </c>
      <c r="AD5715" s="5">
        <f>IFERROR(AA5715/D5715,0)</f>
        <v>3.1289992321474273E-2</v>
      </c>
      <c r="AE5715" s="15">
        <f t="shared" si="540"/>
        <v>0.33424657534246577</v>
      </c>
      <c r="AF5715" s="5">
        <f>IFERROR(AD5715*AE5715*48,0)</f>
        <v>0.50201149324535166</v>
      </c>
    </row>
    <row r="5716" spans="1:32" x14ac:dyDescent="0.15">
      <c r="A5716" s="1"/>
      <c r="B5716" s="1" t="s">
        <v>42</v>
      </c>
      <c r="C5716" s="1" t="s">
        <v>33</v>
      </c>
      <c r="D5716" s="6">
        <v>78.14</v>
      </c>
      <c r="E5716" s="6">
        <v>3.9</v>
      </c>
      <c r="F5716" s="18">
        <v>0.625</v>
      </c>
      <c r="G5716" s="1">
        <v>27.4</v>
      </c>
      <c r="H5716" s="1">
        <v>66</v>
      </c>
      <c r="I5716" s="1">
        <v>27.9</v>
      </c>
      <c r="J5716" s="1">
        <v>0.13</v>
      </c>
      <c r="K5716" s="1">
        <v>562</v>
      </c>
      <c r="L5716" s="1">
        <v>1195</v>
      </c>
      <c r="M5716" s="6">
        <f t="shared" si="544"/>
        <v>28.079660518051526</v>
      </c>
      <c r="N5716" s="19">
        <v>0.5</v>
      </c>
      <c r="O5716" s="11" cm="1">
        <f t="array" ref="O5716">ROUND(_xlfn.SWITCH(C5716,"建筑专教",IF(S5716&gt;0.1,1.38,1.28),"阶梯教室",IF(S5716&gt;0.1,1.15,1.05),"公共教室",IF(S5716&gt;0.1,1.22,1.12),IF(S5716&gt;0.1,1.2,1.1))+(MOD(ROW()*11,31)/31-0.5)*0.06,2)</f>
        <v>1.0900000000000001</v>
      </c>
      <c r="P5716" s="12">
        <f t="shared" si="542"/>
        <v>0.13</v>
      </c>
      <c r="Q5716" s="13">
        <f t="shared" si="543"/>
        <v>0.29704381394783563</v>
      </c>
      <c r="R5716" s="1">
        <v>0</v>
      </c>
      <c r="S5716" s="1">
        <v>0</v>
      </c>
      <c r="T5716" s="1">
        <v>8.0000000000000002E-3</v>
      </c>
      <c r="U5716" s="4" t="s">
        <v>60</v>
      </c>
      <c r="V5716">
        <v>0.42</v>
      </c>
      <c r="W5716">
        <v>0.4</v>
      </c>
      <c r="X5716">
        <v>0.76</v>
      </c>
      <c r="Y5716">
        <v>2.4300000000000002</v>
      </c>
      <c r="Z5716">
        <v>0.23</v>
      </c>
      <c r="AA5716" s="5">
        <f t="shared" si="538"/>
        <v>8.0000000000000002E-3</v>
      </c>
      <c r="AB5716" s="15" cm="1">
        <f t="array" ref="AB5716">_xlfn.SWITCH(U5716,"夏",122,"冬",90,"春",153,"秋",153,0)</f>
        <v>122</v>
      </c>
      <c r="AC5716" s="16">
        <f t="shared" si="539"/>
        <v>0.97599999999999998</v>
      </c>
      <c r="AD5716" s="5">
        <f>IFERROR(AA5716/D5716,0)</f>
        <v>1.0238034297414896E-4</v>
      </c>
      <c r="AE5716" s="15">
        <f t="shared" si="540"/>
        <v>0.33424657534246577</v>
      </c>
      <c r="AF5716" s="5">
        <f>IFERROR(AD5716*AE5716*48,0)</f>
        <v>1.6425733930318254E-3</v>
      </c>
    </row>
    <row r="5717" spans="1:32" x14ac:dyDescent="0.15">
      <c r="A5717" s="1"/>
      <c r="B5717" s="1" t="s">
        <v>42</v>
      </c>
      <c r="C5717" s="1" t="s">
        <v>33</v>
      </c>
      <c r="D5717" s="6">
        <v>78.14</v>
      </c>
      <c r="E5717" s="6">
        <v>3.9</v>
      </c>
      <c r="F5717" s="18">
        <v>0.64583333333333304</v>
      </c>
      <c r="G5717" s="1">
        <v>27.6</v>
      </c>
      <c r="H5717" s="1">
        <v>68</v>
      </c>
      <c r="I5717" s="1">
        <v>28</v>
      </c>
      <c r="J5717" s="1">
        <v>0.15</v>
      </c>
      <c r="K5717" s="1">
        <v>685</v>
      </c>
      <c r="L5717" s="1">
        <v>1265</v>
      </c>
      <c r="M5717" s="6">
        <f t="shared" si="544"/>
        <v>28.156476436266075</v>
      </c>
      <c r="N5717" s="19">
        <v>0.5</v>
      </c>
      <c r="O5717" s="11" cm="1">
        <f t="array" ref="O5717">ROUND(_xlfn.SWITCH(C5717,"建筑专教",IF(S5717&gt;0.1,1.38,1.28),"阶梯教室",IF(S5717&gt;0.1,1.15,1.05),"公共教室",IF(S5717&gt;0.1,1.22,1.12),IF(S5717&gt;0.1,1.2,1.1))+(MOD(ROW()*11,31)/31-0.5)*0.06,2)</f>
        <v>1.1100000000000001</v>
      </c>
      <c r="P5717" s="12">
        <f t="shared" si="542"/>
        <v>0.23</v>
      </c>
      <c r="Q5717" s="13">
        <f t="shared" si="543"/>
        <v>0.38447085348150034</v>
      </c>
      <c r="R5717" s="1">
        <v>2</v>
      </c>
      <c r="S5717" s="1">
        <v>0.1</v>
      </c>
      <c r="T5717" s="1">
        <v>3.2000000000000001E-2</v>
      </c>
      <c r="U5717" s="4" t="s">
        <v>60</v>
      </c>
      <c r="V5717">
        <v>0.42</v>
      </c>
      <c r="W5717">
        <v>0.4</v>
      </c>
      <c r="X5717">
        <v>0.76</v>
      </c>
      <c r="Y5717">
        <v>2.4300000000000002</v>
      </c>
      <c r="Z5717">
        <v>0.23</v>
      </c>
      <c r="AA5717" s="5">
        <f t="shared" si="538"/>
        <v>2.1320000000000001</v>
      </c>
      <c r="AB5717" s="15" cm="1">
        <f t="array" ref="AB5717">_xlfn.SWITCH(U5717,"夏",122,"冬",90,"春",153,"秋",153,0)</f>
        <v>122</v>
      </c>
      <c r="AC5717" s="16">
        <f t="shared" si="539"/>
        <v>260.10400000000004</v>
      </c>
      <c r="AD5717" s="5">
        <f>IFERROR(AA5717/D5717,0)</f>
        <v>2.7284361402610702E-2</v>
      </c>
      <c r="AE5717" s="15">
        <f t="shared" si="540"/>
        <v>0.33424657534246577</v>
      </c>
      <c r="AF5717" s="5">
        <f>IFERROR(AD5717*AE5717*48,0)</f>
        <v>0.43774580924298157</v>
      </c>
    </row>
    <row r="5718" spans="1:32" x14ac:dyDescent="0.15">
      <c r="A5718" s="1"/>
      <c r="B5718" s="1" t="s">
        <v>42</v>
      </c>
      <c r="C5718" s="1" t="s">
        <v>33</v>
      </c>
      <c r="D5718" s="6">
        <v>78.14</v>
      </c>
      <c r="E5718" s="6">
        <v>3.9</v>
      </c>
      <c r="F5718" s="18">
        <v>0.66666666666666696</v>
      </c>
      <c r="G5718" s="1">
        <v>27.8</v>
      </c>
      <c r="H5718" s="1">
        <v>70</v>
      </c>
      <c r="I5718" s="1">
        <v>28.2</v>
      </c>
      <c r="J5718" s="1">
        <v>0.17</v>
      </c>
      <c r="K5718" s="1">
        <v>758</v>
      </c>
      <c r="L5718" s="1">
        <v>1335</v>
      </c>
      <c r="M5718" s="6">
        <f t="shared" si="544"/>
        <v>28.368334507174382</v>
      </c>
      <c r="N5718" s="19">
        <v>0.5</v>
      </c>
      <c r="O5718" s="11" cm="1">
        <f t="array" ref="O5718">ROUND(_xlfn.SWITCH(C5718,"建筑专教",IF(S5718&gt;0.1,1.38,1.28),"阶梯教室",IF(S5718&gt;0.1,1.15,1.05),"公共教室",IF(S5718&gt;0.1,1.22,1.12),IF(S5718&gt;0.1,1.2,1.1))+(MOD(ROW()*11,31)/31-0.5)*0.06,2)</f>
        <v>1.1299999999999999</v>
      </c>
      <c r="P5718" s="12">
        <f t="shared" si="542"/>
        <v>0.28999999999999998</v>
      </c>
      <c r="Q5718" s="13">
        <f t="shared" si="543"/>
        <v>0.48958171078728135</v>
      </c>
      <c r="R5718" s="1">
        <v>2.4</v>
      </c>
      <c r="S5718" s="1">
        <v>0.05</v>
      </c>
      <c r="T5718" s="1">
        <v>3.7999999999999999E-2</v>
      </c>
      <c r="U5718" s="4" t="s">
        <v>60</v>
      </c>
      <c r="V5718">
        <v>0.42</v>
      </c>
      <c r="W5718">
        <v>0.4</v>
      </c>
      <c r="X5718">
        <v>0.76</v>
      </c>
      <c r="Y5718">
        <v>2.4300000000000002</v>
      </c>
      <c r="Z5718">
        <v>0.23</v>
      </c>
      <c r="AA5718" s="5">
        <f t="shared" si="538"/>
        <v>2.4879999999999995</v>
      </c>
      <c r="AB5718" s="15" cm="1">
        <f t="array" ref="AB5718">_xlfn.SWITCH(U5718,"夏",122,"冬",90,"春",153,"秋",153,0)</f>
        <v>122</v>
      </c>
      <c r="AC5718" s="16">
        <f t="shared" si="539"/>
        <v>303.53599999999994</v>
      </c>
      <c r="AD5718" s="5">
        <f>IFERROR(AA5718/D5718,0)</f>
        <v>3.1840286664960318E-2</v>
      </c>
      <c r="AE5718" s="15">
        <f t="shared" si="540"/>
        <v>0.33424657534246577</v>
      </c>
      <c r="AF5718" s="5">
        <f>IFERROR(AD5718*AE5718*48,0)</f>
        <v>0.51084032523289769</v>
      </c>
    </row>
    <row r="5719" spans="1:32" x14ac:dyDescent="0.15">
      <c r="A5719" s="1"/>
      <c r="B5719" s="1" t="s">
        <v>42</v>
      </c>
      <c r="C5719" s="1" t="s">
        <v>33</v>
      </c>
      <c r="D5719" s="6">
        <v>78.14</v>
      </c>
      <c r="E5719" s="6">
        <v>3.9</v>
      </c>
      <c r="F5719" s="18">
        <v>0.6875</v>
      </c>
      <c r="G5719" s="1">
        <v>28</v>
      </c>
      <c r="H5719" s="1">
        <v>72</v>
      </c>
      <c r="I5719" s="1">
        <v>28.4</v>
      </c>
      <c r="J5719" s="1">
        <v>0.15</v>
      </c>
      <c r="K5719" s="1">
        <v>702</v>
      </c>
      <c r="L5719" s="1">
        <v>1405</v>
      </c>
      <c r="M5719" s="6">
        <f t="shared" si="544"/>
        <v>28.555855216051611</v>
      </c>
      <c r="N5719" s="19">
        <v>0.5</v>
      </c>
      <c r="O5719" s="11" cm="1">
        <f t="array" ref="O5719">ROUND(_xlfn.SWITCH(C5719,"建筑专教",IF(S5719&gt;0.1,1.38,1.28),"阶梯教室",IF(S5719&gt;0.1,1.15,1.05),"公共教室",IF(S5719&gt;0.1,1.22,1.12),IF(S5719&gt;0.1,1.2,1.1))+(MOD(ROW()*11,31)/31-0.5)*0.06,2)</f>
        <v>1.0900000000000001</v>
      </c>
      <c r="P5719" s="12">
        <f t="shared" si="542"/>
        <v>0.24</v>
      </c>
      <c r="Q5719" s="13">
        <f t="shared" si="543"/>
        <v>0.48953667231080106</v>
      </c>
      <c r="R5719" s="1">
        <v>2.1</v>
      </c>
      <c r="S5719" s="1">
        <v>0.02</v>
      </c>
      <c r="T5719" s="1">
        <v>3.2000000000000001E-2</v>
      </c>
      <c r="U5719" s="4" t="s">
        <v>60</v>
      </c>
      <c r="V5719">
        <v>0.42</v>
      </c>
      <c r="W5719">
        <v>0.4</v>
      </c>
      <c r="X5719">
        <v>0.76</v>
      </c>
      <c r="Y5719">
        <v>2.4300000000000002</v>
      </c>
      <c r="Z5719">
        <v>0.23</v>
      </c>
      <c r="AA5719" s="5">
        <f t="shared" si="538"/>
        <v>2.1520000000000001</v>
      </c>
      <c r="AB5719" s="15" cm="1">
        <f t="array" ref="AB5719">_xlfn.SWITCH(U5719,"夏",122,"冬",90,"春",153,"秋",153,0)</f>
        <v>122</v>
      </c>
      <c r="AC5719" s="16">
        <f t="shared" si="539"/>
        <v>262.54400000000004</v>
      </c>
      <c r="AD5719" s="5">
        <f>IFERROR(AA5719/D5719,0)</f>
        <v>2.7540312260046072E-2</v>
      </c>
      <c r="AE5719" s="15">
        <f t="shared" si="540"/>
        <v>0.33424657534246577</v>
      </c>
      <c r="AF5719" s="5">
        <f>IFERROR(AD5719*AE5719*48,0)</f>
        <v>0.44185224272556112</v>
      </c>
    </row>
    <row r="5720" spans="1:32" x14ac:dyDescent="0.15">
      <c r="A5720" s="1"/>
      <c r="B5720" s="1" t="s">
        <v>42</v>
      </c>
      <c r="C5720" s="1" t="s">
        <v>33</v>
      </c>
      <c r="D5720" s="6">
        <v>78.14</v>
      </c>
      <c r="E5720" s="6">
        <v>3.9</v>
      </c>
      <c r="F5720" s="18">
        <v>0.70833333333333304</v>
      </c>
      <c r="G5720" s="1">
        <v>28.2</v>
      </c>
      <c r="H5720" s="1">
        <v>74</v>
      </c>
      <c r="I5720" s="1">
        <v>28.6</v>
      </c>
      <c r="J5720" s="1">
        <v>0.13</v>
      </c>
      <c r="K5720" s="1">
        <v>552</v>
      </c>
      <c r="L5720" s="1">
        <v>1475</v>
      </c>
      <c r="M5720" s="6">
        <f t="shared" si="544"/>
        <v>28.74275694910358</v>
      </c>
      <c r="N5720" s="19">
        <v>0.5</v>
      </c>
      <c r="O5720" s="11" cm="1">
        <f t="array" ref="O5720">ROUND(_xlfn.SWITCH(C5720,"建筑专教",IF(S5720&gt;0.1,1.38,1.28),"阶梯教室",IF(S5720&gt;0.1,1.15,1.05),"公共教室",IF(S5720&gt;0.1,1.22,1.12),IF(S5720&gt;0.1,1.2,1.1))+(MOD(ROW()*11,31)/31-0.5)*0.06,2)</f>
        <v>1.1100000000000001</v>
      </c>
      <c r="P5720" s="12">
        <f t="shared" si="542"/>
        <v>0.12</v>
      </c>
      <c r="Q5720" s="13">
        <f t="shared" si="543"/>
        <v>0.58997696536091926</v>
      </c>
      <c r="R5720" s="1">
        <v>0</v>
      </c>
      <c r="S5720" s="1">
        <v>0</v>
      </c>
      <c r="T5720" s="1">
        <v>2.8000000000000001E-2</v>
      </c>
      <c r="U5720" s="4" t="s">
        <v>60</v>
      </c>
      <c r="V5720">
        <v>0.42</v>
      </c>
      <c r="W5720">
        <v>0.4</v>
      </c>
      <c r="X5720">
        <v>0.76</v>
      </c>
      <c r="Y5720">
        <v>2.4300000000000002</v>
      </c>
      <c r="Z5720">
        <v>0.23</v>
      </c>
      <c r="AA5720" s="5">
        <f t="shared" si="538"/>
        <v>2.8000000000000001E-2</v>
      </c>
      <c r="AB5720" s="15" cm="1">
        <f t="array" ref="AB5720">_xlfn.SWITCH(U5720,"夏",122,"冬",90,"春",153,"秋",153,0)</f>
        <v>122</v>
      </c>
      <c r="AC5720" s="16">
        <f t="shared" si="539"/>
        <v>3.4159999999999999</v>
      </c>
      <c r="AD5720" s="5">
        <f>IFERROR(AA5720/D5720,0)</f>
        <v>3.5833120040952137E-4</v>
      </c>
      <c r="AE5720" s="15">
        <f t="shared" si="540"/>
        <v>0.33424657534246577</v>
      </c>
      <c r="AF5720" s="5">
        <f>IFERROR(AD5720*AE5720*48,0)</f>
        <v>5.7490068756113899E-3</v>
      </c>
    </row>
    <row r="5721" spans="1:32" x14ac:dyDescent="0.15">
      <c r="A5721" s="1"/>
      <c r="B5721" s="1" t="s">
        <v>42</v>
      </c>
      <c r="C5721" s="1" t="s">
        <v>33</v>
      </c>
      <c r="D5721" s="6">
        <v>78.14</v>
      </c>
      <c r="E5721" s="6">
        <v>3.9</v>
      </c>
      <c r="F5721" s="18">
        <v>0.72916666666666696</v>
      </c>
      <c r="G5721" s="1">
        <v>28.4</v>
      </c>
      <c r="H5721" s="1">
        <v>76</v>
      </c>
      <c r="I5721" s="1">
        <v>28.8</v>
      </c>
      <c r="J5721" s="1">
        <v>0.11</v>
      </c>
      <c r="K5721" s="1">
        <v>525</v>
      </c>
      <c r="L5721" s="1">
        <v>1545</v>
      </c>
      <c r="M5721" s="6">
        <f t="shared" si="544"/>
        <v>28.928894296943838</v>
      </c>
      <c r="N5721" s="19">
        <v>0.5</v>
      </c>
      <c r="O5721" s="11" cm="1">
        <f t="array" ref="O5721">ROUND(_xlfn.SWITCH(C5721,"建筑专教",IF(S5721&gt;0.1,1.38,1.28),"阶梯教室",IF(S5721&gt;0.1,1.15,1.05),"公共教室",IF(S5721&gt;0.1,1.22,1.12),IF(S5721&gt;0.1,1.2,1.1))+(MOD(ROW()*11,31)/31-0.5)*0.06,2)</f>
        <v>1.07</v>
      </c>
      <c r="P5721" s="12">
        <f t="shared" si="542"/>
        <v>0.1</v>
      </c>
      <c r="Q5721" s="13">
        <f t="shared" si="543"/>
        <v>0.59368823689848882</v>
      </c>
      <c r="R5721" s="1">
        <v>0</v>
      </c>
      <c r="S5721" s="1">
        <v>0</v>
      </c>
      <c r="T5721" s="1">
        <v>3.2000000000000001E-2</v>
      </c>
      <c r="U5721" s="4" t="s">
        <v>60</v>
      </c>
      <c r="V5721">
        <v>0.42</v>
      </c>
      <c r="W5721">
        <v>0.4</v>
      </c>
      <c r="X5721">
        <v>0.76</v>
      </c>
      <c r="Y5721">
        <v>2.4300000000000002</v>
      </c>
      <c r="Z5721">
        <v>0.23</v>
      </c>
      <c r="AA5721" s="5">
        <f t="shared" si="538"/>
        <v>3.2000000000000001E-2</v>
      </c>
      <c r="AB5721" s="15" cm="1">
        <f t="array" ref="AB5721">_xlfn.SWITCH(U5721,"夏",122,"冬",90,"春",153,"秋",153,0)</f>
        <v>122</v>
      </c>
      <c r="AC5721" s="16">
        <f t="shared" si="539"/>
        <v>3.9039999999999999</v>
      </c>
      <c r="AD5721" s="5">
        <f>IFERROR(AA5721/D5721,0)</f>
        <v>4.0952137189659586E-4</v>
      </c>
      <c r="AE5721" s="15">
        <f t="shared" si="540"/>
        <v>0.33424657534246577</v>
      </c>
      <c r="AF5721" s="5">
        <f>IFERROR(AD5721*AE5721*48,0)</f>
        <v>6.5702935721273018E-3</v>
      </c>
    </row>
    <row r="5722" spans="1:32" x14ac:dyDescent="0.15">
      <c r="A5722" s="1"/>
      <c r="B5722" s="1" t="s">
        <v>42</v>
      </c>
      <c r="C5722" s="1" t="s">
        <v>33</v>
      </c>
      <c r="D5722" s="6">
        <v>78.14</v>
      </c>
      <c r="E5722" s="6">
        <v>3.9</v>
      </c>
      <c r="F5722" s="18">
        <v>0.75</v>
      </c>
      <c r="G5722" s="1">
        <v>28.2</v>
      </c>
      <c r="H5722" s="1">
        <v>78</v>
      </c>
      <c r="I5722" s="1">
        <v>28.6</v>
      </c>
      <c r="J5722" s="1">
        <v>0.13</v>
      </c>
      <c r="K5722" s="1">
        <v>512</v>
      </c>
      <c r="L5722" s="1">
        <v>1615</v>
      </c>
      <c r="M5722" s="6">
        <f t="shared" si="544"/>
        <v>28.74275694910358</v>
      </c>
      <c r="N5722" s="19">
        <v>0.5</v>
      </c>
      <c r="O5722" s="11" cm="1">
        <f t="array" ref="O5722">ROUND(_xlfn.SWITCH(C5722,"建筑专教",IF(S5722&gt;0.1,1.38,1.28),"阶梯教室",IF(S5722&gt;0.1,1.15,1.05),"公共教室",IF(S5722&gt;0.1,1.22,1.12),IF(S5722&gt;0.1,1.2,1.1))+(MOD(ROW()*11,31)/31-0.5)*0.06,2)</f>
        <v>1.0900000000000001</v>
      </c>
      <c r="P5722" s="12">
        <f t="shared" si="542"/>
        <v>0.09</v>
      </c>
      <c r="Q5722" s="13">
        <f t="shared" si="543"/>
        <v>0.55788867862983749</v>
      </c>
      <c r="R5722" s="1">
        <v>0</v>
      </c>
      <c r="S5722" s="1">
        <v>0</v>
      </c>
      <c r="T5722" s="1">
        <v>3.7999999999999999E-2</v>
      </c>
      <c r="U5722" s="4" t="s">
        <v>60</v>
      </c>
      <c r="V5722">
        <v>0.42</v>
      </c>
      <c r="W5722">
        <v>0.4</v>
      </c>
      <c r="X5722">
        <v>0.76</v>
      </c>
      <c r="Y5722">
        <v>2.4300000000000002</v>
      </c>
      <c r="Z5722">
        <v>0.23</v>
      </c>
      <c r="AA5722" s="5">
        <f t="shared" si="538"/>
        <v>3.7999999999999999E-2</v>
      </c>
      <c r="AB5722" s="15" cm="1">
        <f t="array" ref="AB5722">_xlfn.SWITCH(U5722,"夏",122,"冬",90,"春",153,"秋",153,0)</f>
        <v>122</v>
      </c>
      <c r="AC5722" s="16">
        <f t="shared" si="539"/>
        <v>4.6360000000000001</v>
      </c>
      <c r="AD5722" s="5">
        <f>IFERROR(AA5722/D5722,0)</f>
        <v>4.8630662912720757E-4</v>
      </c>
      <c r="AE5722" s="15">
        <f t="shared" si="540"/>
        <v>0.33424657534246577</v>
      </c>
      <c r="AF5722" s="5">
        <f>IFERROR(AD5722*AE5722*48,0)</f>
        <v>7.8022236169011713E-3</v>
      </c>
    </row>
    <row r="5723" spans="1:32" x14ac:dyDescent="0.15">
      <c r="A5723" s="1"/>
      <c r="B5723" s="1" t="s">
        <v>42</v>
      </c>
      <c r="C5723" s="1" t="s">
        <v>33</v>
      </c>
      <c r="D5723" s="6">
        <v>78.14</v>
      </c>
      <c r="E5723" s="6">
        <v>3.9</v>
      </c>
      <c r="F5723" s="18">
        <v>0.79166666666666696</v>
      </c>
      <c r="G5723" s="1">
        <v>27.8</v>
      </c>
      <c r="H5723" s="1">
        <v>74</v>
      </c>
      <c r="I5723" s="1">
        <v>28.2</v>
      </c>
      <c r="J5723" s="1">
        <v>0.15</v>
      </c>
      <c r="K5723" s="1">
        <v>485</v>
      </c>
      <c r="L5723" s="1">
        <v>1755</v>
      </c>
      <c r="M5723" s="6">
        <f t="shared" si="544"/>
        <v>28.356165414614566</v>
      </c>
      <c r="N5723" s="19">
        <v>0.5</v>
      </c>
      <c r="O5723" s="11" cm="1">
        <f t="array" ref="O5723">ROUND(_xlfn.SWITCH(C5723,"建筑专教",IF(S5723&gt;0.1,1.38,1.28),"阶梯教室",IF(S5723&gt;0.1,1.15,1.05),"公共教室",IF(S5723&gt;0.1,1.22,1.12),IF(S5723&gt;0.1,1.2,1.1))+(MOD(ROW()*11,31)/31-0.5)*0.06,2)</f>
        <v>1.1100000000000001</v>
      </c>
      <c r="P5723" s="12">
        <f t="shared" si="542"/>
        <v>7.0000000000000007E-2</v>
      </c>
      <c r="Q5723" s="13">
        <f t="shared" si="543"/>
        <v>0.45398825861287062</v>
      </c>
      <c r="R5723" s="1">
        <v>0</v>
      </c>
      <c r="S5723" s="1">
        <v>0</v>
      </c>
      <c r="T5723" s="1">
        <v>3.5000000000000003E-2</v>
      </c>
      <c r="U5723" s="4" t="s">
        <v>60</v>
      </c>
      <c r="V5723">
        <v>0.42</v>
      </c>
      <c r="W5723">
        <v>0.4</v>
      </c>
      <c r="X5723">
        <v>0.76</v>
      </c>
      <c r="Y5723">
        <v>2.4300000000000002</v>
      </c>
      <c r="Z5723">
        <v>0.23</v>
      </c>
      <c r="AA5723" s="5">
        <f t="shared" si="538"/>
        <v>3.5000000000000003E-2</v>
      </c>
      <c r="AB5723" s="15" cm="1">
        <f t="array" ref="AB5723">_xlfn.SWITCH(U5723,"夏",122,"冬",90,"春",153,"秋",153,0)</f>
        <v>122</v>
      </c>
      <c r="AC5723" s="16">
        <f t="shared" si="539"/>
        <v>4.2700000000000005</v>
      </c>
      <c r="AD5723" s="5">
        <f>IFERROR(AA5723/D5723,0)</f>
        <v>4.4791400051190177E-4</v>
      </c>
      <c r="AE5723" s="15">
        <f t="shared" si="540"/>
        <v>0.33424657534246577</v>
      </c>
      <c r="AF5723" s="5">
        <f>IFERROR(AD5723*AE5723*48,0)</f>
        <v>7.1862585945142374E-3</v>
      </c>
    </row>
    <row r="5724" spans="1:32" x14ac:dyDescent="0.15">
      <c r="A5724" s="1"/>
      <c r="B5724" s="1" t="s">
        <v>42</v>
      </c>
      <c r="C5724" s="1" t="s">
        <v>33</v>
      </c>
      <c r="D5724" s="6">
        <v>78.14</v>
      </c>
      <c r="E5724" s="6">
        <v>3.9</v>
      </c>
      <c r="F5724" s="18">
        <v>0.8125</v>
      </c>
      <c r="G5724" s="1">
        <v>27.6</v>
      </c>
      <c r="H5724" s="1">
        <v>72</v>
      </c>
      <c r="I5724" s="1">
        <v>28</v>
      </c>
      <c r="J5724" s="1">
        <v>0.13</v>
      </c>
      <c r="K5724" s="1">
        <v>472</v>
      </c>
      <c r="L5724" s="1">
        <v>1825</v>
      </c>
      <c r="M5724" s="6">
        <f t="shared" si="544"/>
        <v>28.143611107104505</v>
      </c>
      <c r="N5724" s="19">
        <v>0.5</v>
      </c>
      <c r="O5724" s="11" cm="1">
        <f t="array" ref="O5724">ROUND(_xlfn.SWITCH(C5724,"建筑专教",IF(S5724&gt;0.1,1.38,1.28),"阶梯教室",IF(S5724&gt;0.1,1.15,1.05),"公共教室",IF(S5724&gt;0.1,1.22,1.12),IF(S5724&gt;0.1,1.2,1.1))+(MOD(ROW()*11,31)/31-0.5)*0.06,2)</f>
        <v>1.08</v>
      </c>
      <c r="P5724" s="12">
        <f t="shared" si="542"/>
        <v>0.06</v>
      </c>
      <c r="Q5724" s="13">
        <f t="shared" si="543"/>
        <v>0.32661576288974975</v>
      </c>
      <c r="R5724" s="1">
        <v>0</v>
      </c>
      <c r="S5724" s="1">
        <v>0</v>
      </c>
      <c r="T5724" s="1">
        <v>8.0000000000000002E-3</v>
      </c>
      <c r="U5724" s="4" t="s">
        <v>60</v>
      </c>
      <c r="V5724">
        <v>0.42</v>
      </c>
      <c r="W5724">
        <v>0.4</v>
      </c>
      <c r="X5724">
        <v>0.76</v>
      </c>
      <c r="Y5724">
        <v>2.4300000000000002</v>
      </c>
      <c r="Z5724">
        <v>0.23</v>
      </c>
      <c r="AA5724" s="5">
        <f t="shared" si="538"/>
        <v>8.0000000000000002E-3</v>
      </c>
      <c r="AB5724" s="15" cm="1">
        <f t="array" ref="AB5724">_xlfn.SWITCH(U5724,"夏",122,"冬",90,"春",153,"秋",153,0)</f>
        <v>122</v>
      </c>
      <c r="AC5724" s="16">
        <f t="shared" si="539"/>
        <v>0.97599999999999998</v>
      </c>
      <c r="AD5724" s="5">
        <f>IFERROR(AA5724/D5724,0)</f>
        <v>1.0238034297414896E-4</v>
      </c>
      <c r="AE5724" s="15">
        <f t="shared" si="540"/>
        <v>0.33424657534246577</v>
      </c>
      <c r="AF5724" s="5">
        <f>IFERROR(AD5724*AE5724*48,0)</f>
        <v>1.6425733930318254E-3</v>
      </c>
    </row>
    <row r="5725" spans="1:32" x14ac:dyDescent="0.15">
      <c r="A5725" s="1"/>
      <c r="B5725" s="1" t="s">
        <v>42</v>
      </c>
      <c r="C5725" s="1" t="s">
        <v>33</v>
      </c>
      <c r="D5725" s="6">
        <v>78.14</v>
      </c>
      <c r="E5725" s="6">
        <v>3.9</v>
      </c>
      <c r="F5725" s="18">
        <v>0.83333333333333304</v>
      </c>
      <c r="G5725" s="1">
        <v>27.4</v>
      </c>
      <c r="H5725" s="1">
        <v>70</v>
      </c>
      <c r="I5725" s="1">
        <v>27.8</v>
      </c>
      <c r="J5725" s="1">
        <v>0.13</v>
      </c>
      <c r="K5725" s="1">
        <v>458</v>
      </c>
      <c r="L5725" s="1">
        <v>1895</v>
      </c>
      <c r="M5725" s="6">
        <f t="shared" si="544"/>
        <v>27.9438973392962</v>
      </c>
      <c r="N5725" s="19">
        <v>0.5</v>
      </c>
      <c r="O5725" s="11" cm="1">
        <f t="array" ref="O5725">ROUND(_xlfn.SWITCH(C5725,"建筑专教",IF(S5725&gt;0.1,1.38,1.28),"阶梯教室",IF(S5725&gt;0.1,1.15,1.05),"公共教室",IF(S5725&gt;0.1,1.22,1.12),IF(S5725&gt;0.1,1.2,1.1))+(MOD(ROW()*11,31)/31-0.5)*0.06,2)</f>
        <v>1.1000000000000001</v>
      </c>
      <c r="P5725" s="12">
        <f t="shared" si="542"/>
        <v>0.05</v>
      </c>
      <c r="Q5725" s="13">
        <f t="shared" si="543"/>
        <v>0.29368765446642259</v>
      </c>
      <c r="R5725" s="1">
        <v>0</v>
      </c>
      <c r="S5725" s="1">
        <v>0</v>
      </c>
      <c r="T5725" s="1">
        <v>4.0000000000000001E-3</v>
      </c>
      <c r="U5725" s="4" t="s">
        <v>60</v>
      </c>
      <c r="V5725">
        <v>0.42</v>
      </c>
      <c r="W5725">
        <v>0.4</v>
      </c>
      <c r="X5725">
        <v>0.76</v>
      </c>
      <c r="Y5725">
        <v>2.4300000000000002</v>
      </c>
      <c r="Z5725">
        <v>0.23</v>
      </c>
      <c r="AA5725" s="5">
        <f t="shared" si="538"/>
        <v>4.0000000000000001E-3</v>
      </c>
      <c r="AB5725" s="15" cm="1">
        <f t="array" ref="AB5725">_xlfn.SWITCH(U5725,"夏",122,"冬",90,"春",153,"秋",153,0)</f>
        <v>122</v>
      </c>
      <c r="AC5725" s="16">
        <f t="shared" si="539"/>
        <v>0.48799999999999999</v>
      </c>
      <c r="AD5725" s="5">
        <f>IFERROR(AA5725/D5725,0)</f>
        <v>5.1190171487074482E-5</v>
      </c>
      <c r="AE5725" s="15">
        <f t="shared" si="540"/>
        <v>0.33424657534246577</v>
      </c>
      <c r="AF5725" s="5">
        <f>IFERROR(AD5725*AE5725*48,0)</f>
        <v>8.2128669651591272E-4</v>
      </c>
    </row>
    <row r="5726" spans="1:32" x14ac:dyDescent="0.15">
      <c r="A5726" s="1"/>
      <c r="B5726" s="1" t="s">
        <v>42</v>
      </c>
      <c r="C5726" s="1" t="s">
        <v>33</v>
      </c>
      <c r="D5726" s="6">
        <v>78.14</v>
      </c>
      <c r="E5726" s="6">
        <v>3.9</v>
      </c>
      <c r="F5726" s="18">
        <v>0.85416666666666696</v>
      </c>
      <c r="G5726" s="1">
        <v>27.2</v>
      </c>
      <c r="H5726" s="1">
        <v>68</v>
      </c>
      <c r="I5726" s="1">
        <v>27.6</v>
      </c>
      <c r="J5726" s="1">
        <v>0.15</v>
      </c>
      <c r="K5726" s="1">
        <v>445</v>
      </c>
      <c r="L5726" s="1">
        <v>1965</v>
      </c>
      <c r="M5726" s="6">
        <f t="shared" si="544"/>
        <v>27.757100959762624</v>
      </c>
      <c r="N5726" s="19">
        <v>0.5</v>
      </c>
      <c r="O5726" s="11" cm="1">
        <f t="array" ref="O5726">ROUND(_xlfn.SWITCH(C5726,"建筑专教",IF(S5726&gt;0.1,1.38,1.28),"阶梯教室",IF(S5726&gt;0.1,1.15,1.05),"公共教室",IF(S5726&gt;0.1,1.22,1.12),IF(S5726&gt;0.1,1.2,1.1))+(MOD(ROW()*11,31)/31-0.5)*0.06,2)</f>
        <v>1.1200000000000001</v>
      </c>
      <c r="P5726" s="12">
        <f t="shared" si="542"/>
        <v>0.04</v>
      </c>
      <c r="Q5726" s="13">
        <f t="shared" si="543"/>
        <v>0.26402517574233197</v>
      </c>
      <c r="R5726" s="1">
        <v>0</v>
      </c>
      <c r="S5726" s="1">
        <v>0</v>
      </c>
      <c r="T5726" s="1">
        <v>8.0000000000000002E-3</v>
      </c>
      <c r="U5726" s="4" t="s">
        <v>60</v>
      </c>
      <c r="V5726">
        <v>0.42</v>
      </c>
      <c r="W5726">
        <v>0.4</v>
      </c>
      <c r="X5726">
        <v>0.76</v>
      </c>
      <c r="Y5726">
        <v>2.4300000000000002</v>
      </c>
      <c r="Z5726">
        <v>0.23</v>
      </c>
      <c r="AA5726" s="5">
        <f t="shared" si="538"/>
        <v>8.0000000000000002E-3</v>
      </c>
      <c r="AB5726" s="15" cm="1">
        <f t="array" ref="AB5726">_xlfn.SWITCH(U5726,"夏",122,"冬",90,"春",153,"秋",153,0)</f>
        <v>122</v>
      </c>
      <c r="AC5726" s="16">
        <f t="shared" si="539"/>
        <v>0.97599999999999998</v>
      </c>
      <c r="AD5726" s="5">
        <f>IFERROR(AA5726/D5726,0)</f>
        <v>1.0238034297414896E-4</v>
      </c>
      <c r="AE5726" s="15">
        <f t="shared" si="540"/>
        <v>0.33424657534246577</v>
      </c>
      <c r="AF5726" s="5">
        <f>IFERROR(AD5726*AE5726*48,0)</f>
        <v>1.6425733930318254E-3</v>
      </c>
    </row>
    <row r="5727" spans="1:32" x14ac:dyDescent="0.15">
      <c r="A5727" s="1"/>
      <c r="B5727" s="1" t="s">
        <v>42</v>
      </c>
      <c r="C5727" s="1" t="s">
        <v>33</v>
      </c>
      <c r="D5727" s="6">
        <v>78.14</v>
      </c>
      <c r="E5727" s="6">
        <v>3.9</v>
      </c>
      <c r="F5727" s="18">
        <v>0.875</v>
      </c>
      <c r="G5727" s="1">
        <v>27</v>
      </c>
      <c r="H5727" s="1">
        <v>66</v>
      </c>
      <c r="I5727" s="1">
        <v>27.4</v>
      </c>
      <c r="J5727" s="1">
        <v>0.15</v>
      </c>
      <c r="K5727" s="1">
        <v>432</v>
      </c>
      <c r="L5727" s="1">
        <v>2035</v>
      </c>
      <c r="M5727" s="6">
        <f t="shared" si="544"/>
        <v>27.557414467097431</v>
      </c>
      <c r="N5727" s="19">
        <v>0.5</v>
      </c>
      <c r="O5727" s="11" cm="1">
        <f t="array" ref="O5727">ROUND(_xlfn.SWITCH(C5727,"建筑专教",IF(S5727&gt;0.1,1.38,1.28),"阶梯教室",IF(S5727&gt;0.1,1.15,1.05),"公共教室",IF(S5727&gt;0.1,1.22,1.12),IF(S5727&gt;0.1,1.2,1.1))+(MOD(ROW()*11,31)/31-0.5)*0.06,2)</f>
        <v>1.08</v>
      </c>
      <c r="P5727" s="12">
        <f t="shared" si="542"/>
        <v>0.03</v>
      </c>
      <c r="Q5727" s="13">
        <f t="shared" si="543"/>
        <v>0.11165911563646264</v>
      </c>
      <c r="R5727" s="1">
        <v>0</v>
      </c>
      <c r="S5727" s="1">
        <v>0</v>
      </c>
      <c r="T5727" s="1">
        <v>2.8000000000000001E-2</v>
      </c>
      <c r="U5727" s="4" t="s">
        <v>60</v>
      </c>
      <c r="V5727">
        <v>0.42</v>
      </c>
      <c r="W5727">
        <v>0.4</v>
      </c>
      <c r="X5727">
        <v>0.76</v>
      </c>
      <c r="Y5727">
        <v>2.4300000000000002</v>
      </c>
      <c r="Z5727">
        <v>0.23</v>
      </c>
      <c r="AA5727" s="5">
        <f t="shared" si="538"/>
        <v>2.8000000000000001E-2</v>
      </c>
      <c r="AB5727" s="15" cm="1">
        <f t="array" ref="AB5727">_xlfn.SWITCH(U5727,"夏",122,"冬",90,"春",153,"秋",153,0)</f>
        <v>122</v>
      </c>
      <c r="AC5727" s="16">
        <f t="shared" si="539"/>
        <v>3.4159999999999999</v>
      </c>
      <c r="AD5727" s="5">
        <f>IFERROR(AA5727/D5727,0)</f>
        <v>3.5833120040952137E-4</v>
      </c>
      <c r="AE5727" s="15">
        <f t="shared" si="540"/>
        <v>0.33424657534246577</v>
      </c>
      <c r="AF5727" s="5">
        <f>IFERROR(AD5727*AE5727*48,0)</f>
        <v>5.7490068756113899E-3</v>
      </c>
    </row>
    <row r="5728" spans="1:32" x14ac:dyDescent="0.15">
      <c r="A5728" s="1"/>
      <c r="B5728" s="1" t="s">
        <v>42</v>
      </c>
      <c r="C5728" s="1" t="s">
        <v>33</v>
      </c>
      <c r="D5728" s="6">
        <v>78.14</v>
      </c>
      <c r="E5728" s="6">
        <v>3.9</v>
      </c>
      <c r="F5728" s="18">
        <v>0.89583333333333304</v>
      </c>
      <c r="G5728" s="1">
        <v>26.8</v>
      </c>
      <c r="H5728" s="1">
        <v>64</v>
      </c>
      <c r="I5728" s="1">
        <v>27.2</v>
      </c>
      <c r="J5728" s="1">
        <v>0.13</v>
      </c>
      <c r="K5728" s="1">
        <v>418</v>
      </c>
      <c r="L5728" s="1">
        <v>2105</v>
      </c>
      <c r="M5728" s="6">
        <f t="shared" si="544"/>
        <v>27.344760609665173</v>
      </c>
      <c r="N5728" s="19">
        <v>0.5</v>
      </c>
      <c r="O5728" s="11" cm="1">
        <f t="array" ref="O5728">ROUND(_xlfn.SWITCH(C5728,"建筑专教",IF(S5728&gt;0.1,1.38,1.28),"阶梯教室",IF(S5728&gt;0.1,1.15,1.05),"公共教室",IF(S5728&gt;0.1,1.22,1.12),IF(S5728&gt;0.1,1.2,1.1))+(MOD(ROW()*11,31)/31-0.5)*0.06,2)</f>
        <v>1.1000000000000001</v>
      </c>
      <c r="P5728" s="12">
        <f t="shared" si="542"/>
        <v>0.01</v>
      </c>
      <c r="Q5728" s="13">
        <f t="shared" si="543"/>
        <v>8.0555807544913732E-2</v>
      </c>
      <c r="R5728" s="1">
        <v>0</v>
      </c>
      <c r="S5728" s="1">
        <v>0</v>
      </c>
      <c r="T5728" s="1">
        <v>3.5000000000000003E-2</v>
      </c>
      <c r="U5728" s="4" t="s">
        <v>60</v>
      </c>
      <c r="V5728">
        <v>0.42</v>
      </c>
      <c r="W5728">
        <v>0.4</v>
      </c>
      <c r="X5728">
        <v>0.76</v>
      </c>
      <c r="Y5728">
        <v>2.4300000000000002</v>
      </c>
      <c r="Z5728">
        <v>0.23</v>
      </c>
      <c r="AA5728" s="5">
        <f t="shared" si="538"/>
        <v>3.5000000000000003E-2</v>
      </c>
      <c r="AB5728" s="15" cm="1">
        <f t="array" ref="AB5728">_xlfn.SWITCH(U5728,"夏",122,"冬",90,"春",153,"秋",153,0)</f>
        <v>122</v>
      </c>
      <c r="AC5728" s="16">
        <f t="shared" si="539"/>
        <v>4.2700000000000005</v>
      </c>
      <c r="AD5728" s="5">
        <f>IFERROR(AA5728/D5728,0)</f>
        <v>4.4791400051190177E-4</v>
      </c>
      <c r="AE5728" s="15">
        <f t="shared" si="540"/>
        <v>0.33424657534246577</v>
      </c>
      <c r="AF5728" s="5">
        <f>IFERROR(AD5728*AE5728*48,0)</f>
        <v>7.1862585945142374E-3</v>
      </c>
    </row>
    <row r="5729" spans="1:32" x14ac:dyDescent="0.15">
      <c r="A5729" s="1"/>
      <c r="B5729" s="1" t="s">
        <v>42</v>
      </c>
      <c r="C5729" s="1" t="s">
        <v>33</v>
      </c>
      <c r="D5729" s="6">
        <v>78.14</v>
      </c>
      <c r="E5729" s="6">
        <v>3.9</v>
      </c>
      <c r="F5729" s="18">
        <v>0.91666666666666696</v>
      </c>
      <c r="G5729" s="1">
        <v>26.6</v>
      </c>
      <c r="H5729" s="1">
        <v>62</v>
      </c>
      <c r="I5729" s="1">
        <v>27</v>
      </c>
      <c r="J5729" s="1">
        <v>0.11</v>
      </c>
      <c r="K5729" s="1">
        <v>405</v>
      </c>
      <c r="L5729" s="1">
        <v>2175</v>
      </c>
      <c r="M5729" s="6">
        <f t="shared" si="544"/>
        <v>27.131225136968055</v>
      </c>
      <c r="N5729" s="19">
        <v>0.5</v>
      </c>
      <c r="O5729" s="11" cm="1">
        <f t="array" ref="O5729">ROUND(_xlfn.SWITCH(C5729,"建筑专教",IF(S5729&gt;0.1,1.38,1.28),"阶梯教室",IF(S5729&gt;0.1,1.15,1.05),"公共教室",IF(S5729&gt;0.1,1.22,1.12),IF(S5729&gt;0.1,1.2,1.1))+(MOD(ROW()*11,31)/31-0.5)*0.06,2)</f>
        <v>1.1200000000000001</v>
      </c>
      <c r="P5729" s="12">
        <f t="shared" si="542"/>
        <v>0</v>
      </c>
      <c r="Q5729" s="13">
        <f t="shared" si="543"/>
        <v>5.0428798685173512E-2</v>
      </c>
      <c r="R5729" s="1">
        <v>0</v>
      </c>
      <c r="S5729" s="1">
        <v>0</v>
      </c>
      <c r="T5729" s="1">
        <v>3.5000000000000003E-2</v>
      </c>
      <c r="U5729" s="4" t="s">
        <v>60</v>
      </c>
      <c r="V5729">
        <v>0.42</v>
      </c>
      <c r="W5729">
        <v>0.4</v>
      </c>
      <c r="X5729">
        <v>0.76</v>
      </c>
      <c r="Y5729">
        <v>2.4300000000000002</v>
      </c>
      <c r="Z5729">
        <v>0.23</v>
      </c>
      <c r="AA5729" s="5">
        <f t="shared" si="538"/>
        <v>3.5000000000000003E-2</v>
      </c>
      <c r="AB5729" s="15" cm="1">
        <f t="array" ref="AB5729">_xlfn.SWITCH(U5729,"夏",122,"冬",90,"春",153,"秋",153,0)</f>
        <v>122</v>
      </c>
      <c r="AC5729" s="16">
        <f t="shared" si="539"/>
        <v>4.2700000000000005</v>
      </c>
      <c r="AD5729" s="5">
        <f>IFERROR(AA5729/D5729,0)</f>
        <v>4.4791400051190177E-4</v>
      </c>
      <c r="AE5729" s="15">
        <f t="shared" si="540"/>
        <v>0.33424657534246577</v>
      </c>
      <c r="AF5729" s="5">
        <f>IFERROR(AD5729*AE5729*48,0)</f>
        <v>7.1862585945142374E-3</v>
      </c>
    </row>
    <row r="5730" spans="1:32" x14ac:dyDescent="0.15">
      <c r="A5730" s="1"/>
      <c r="B5730" s="1" t="s">
        <v>43</v>
      </c>
      <c r="C5730" s="1" t="s">
        <v>33</v>
      </c>
      <c r="D5730" s="6">
        <v>78.14</v>
      </c>
      <c r="E5730" s="6">
        <v>3.9</v>
      </c>
      <c r="F5730" s="18">
        <v>0.33333333333333298</v>
      </c>
      <c r="G5730" s="1">
        <v>23.8</v>
      </c>
      <c r="H5730" s="1">
        <v>65</v>
      </c>
      <c r="I5730" s="1">
        <v>24.3</v>
      </c>
      <c r="J5730" s="1">
        <v>0.12</v>
      </c>
      <c r="K5730" s="1">
        <v>415</v>
      </c>
      <c r="L5730" s="1">
        <v>220</v>
      </c>
      <c r="M5730" s="6">
        <f t="shared" si="544"/>
        <v>24.477529006123177</v>
      </c>
      <c r="N5730" s="19">
        <v>0.5</v>
      </c>
      <c r="O5730" s="11" cm="1">
        <f t="array" ref="O5730">ROUND(_xlfn.SWITCH(C5730,"建筑专教",IF(S5730&gt;0.1,1.38,1.28),"阶梯教室",IF(S5730&gt;0.1,1.15,1.05),"公共教室",IF(S5730&gt;0.1,1.22,1.12),IF(S5730&gt;0.1,1.2,1.1))+(MOD(ROW()*11,31)/31-0.5)*0.06,2)</f>
        <v>1.18</v>
      </c>
      <c r="P5730" s="12">
        <f t="shared" si="542"/>
        <v>0.01</v>
      </c>
      <c r="Q5730" s="13">
        <f t="shared" si="543"/>
        <v>-0.74988084369122521</v>
      </c>
      <c r="R5730" s="1">
        <v>0</v>
      </c>
      <c r="S5730" s="1">
        <v>0.16</v>
      </c>
      <c r="T5730" s="1">
        <v>3.2000000000000001E-2</v>
      </c>
      <c r="U5730" s="4" t="s">
        <v>60</v>
      </c>
      <c r="V5730">
        <v>0.42</v>
      </c>
      <c r="W5730">
        <v>0.4</v>
      </c>
      <c r="X5730">
        <v>0.76</v>
      </c>
      <c r="Y5730">
        <v>2.4300000000000002</v>
      </c>
      <c r="Z5730">
        <v>0.23</v>
      </c>
      <c r="AA5730" s="5">
        <f t="shared" si="538"/>
        <v>0.192</v>
      </c>
      <c r="AB5730" s="15" cm="1">
        <f t="array" ref="AB5730">_xlfn.SWITCH(U5730,"夏",122,"冬",90,"春",153,"秋",153,0)</f>
        <v>122</v>
      </c>
      <c r="AC5730" s="16">
        <f t="shared" si="539"/>
        <v>23.423999999999999</v>
      </c>
      <c r="AD5730" s="5">
        <f>IFERROR(AA5730/D5730,0)</f>
        <v>2.4571282313795751E-3</v>
      </c>
      <c r="AE5730" s="15">
        <f t="shared" si="540"/>
        <v>0.33424657534246577</v>
      </c>
      <c r="AF5730" s="5">
        <f>IFERROR(AD5730*AE5730*48,0)</f>
        <v>3.9421761432763817E-2</v>
      </c>
    </row>
    <row r="5731" spans="1:32" x14ac:dyDescent="0.15">
      <c r="A5731" s="1"/>
      <c r="B5731" s="1" t="s">
        <v>43</v>
      </c>
      <c r="C5731" s="1" t="s">
        <v>33</v>
      </c>
      <c r="D5731" s="6">
        <v>78.14</v>
      </c>
      <c r="E5731" s="6">
        <v>3.9</v>
      </c>
      <c r="F5731" s="18">
        <v>0.35416666666666702</v>
      </c>
      <c r="G5731" s="1">
        <v>24.4</v>
      </c>
      <c r="H5731" s="1">
        <v>63</v>
      </c>
      <c r="I5731" s="1">
        <v>24.9</v>
      </c>
      <c r="J5731" s="1">
        <v>0.15</v>
      </c>
      <c r="K5731" s="1">
        <v>535</v>
      </c>
      <c r="L5731" s="1">
        <v>290</v>
      </c>
      <c r="M5731" s="6">
        <f t="shared" si="544"/>
        <v>25.101714815169316</v>
      </c>
      <c r="N5731" s="19">
        <v>0.5</v>
      </c>
      <c r="O5731" s="11" cm="1">
        <f t="array" ref="O5731">ROUND(_xlfn.SWITCH(C5731,"建筑专教",IF(S5731&gt;0.1,1.38,1.28),"阶梯教室",IF(S5731&gt;0.1,1.15,1.05),"公共教室",IF(S5731&gt;0.1,1.22,1.12),IF(S5731&gt;0.1,1.2,1.1))+(MOD(ROW()*11,31)/31-0.5)*0.06,2)</f>
        <v>1.2</v>
      </c>
      <c r="P5731" s="12">
        <f t="shared" si="542"/>
        <v>0.11</v>
      </c>
      <c r="Q5731" s="13">
        <f t="shared" si="543"/>
        <v>-0.489806904814301</v>
      </c>
      <c r="R5731" s="1">
        <v>1.5</v>
      </c>
      <c r="S5731" s="1">
        <v>0.3</v>
      </c>
      <c r="T5731" s="1">
        <v>8.0000000000000002E-3</v>
      </c>
      <c r="U5731" s="4" t="s">
        <v>60</v>
      </c>
      <c r="V5731">
        <v>0.42</v>
      </c>
      <c r="W5731">
        <v>0.4</v>
      </c>
      <c r="X5731">
        <v>0.76</v>
      </c>
      <c r="Y5731">
        <v>2.4300000000000002</v>
      </c>
      <c r="Z5731">
        <v>0.23</v>
      </c>
      <c r="AA5731" s="5">
        <f t="shared" si="538"/>
        <v>1.8080000000000001</v>
      </c>
      <c r="AB5731" s="15" cm="1">
        <f t="array" ref="AB5731">_xlfn.SWITCH(U5731,"夏",122,"冬",90,"春",153,"秋",153,0)</f>
        <v>122</v>
      </c>
      <c r="AC5731" s="16">
        <f t="shared" si="539"/>
        <v>220.57599999999999</v>
      </c>
      <c r="AD5731" s="5">
        <f>IFERROR(AA5731/D5731,0)</f>
        <v>2.3137957512157668E-2</v>
      </c>
      <c r="AE5731" s="15">
        <f t="shared" si="540"/>
        <v>0.33424657534246577</v>
      </c>
      <c r="AF5731" s="5">
        <f>IFERROR(AD5731*AE5731*48,0)</f>
        <v>0.37122158682519263</v>
      </c>
    </row>
    <row r="5732" spans="1:32" x14ac:dyDescent="0.15">
      <c r="A5732" s="1"/>
      <c r="B5732" s="1" t="s">
        <v>43</v>
      </c>
      <c r="C5732" s="1" t="s">
        <v>33</v>
      </c>
      <c r="D5732" s="6">
        <v>78.14</v>
      </c>
      <c r="E5732" s="6">
        <v>3.9</v>
      </c>
      <c r="F5732" s="18">
        <v>0.375</v>
      </c>
      <c r="G5732" s="1">
        <v>24.9</v>
      </c>
      <c r="H5732" s="1">
        <v>61</v>
      </c>
      <c r="I5732" s="1">
        <v>25.4</v>
      </c>
      <c r="J5732" s="1">
        <v>0.17</v>
      </c>
      <c r="K5732" s="1">
        <v>695</v>
      </c>
      <c r="L5732" s="1">
        <v>360</v>
      </c>
      <c r="M5732" s="6">
        <f t="shared" si="544"/>
        <v>25.616340273771357</v>
      </c>
      <c r="N5732" s="19">
        <v>0.5</v>
      </c>
      <c r="O5732" s="11" cm="1">
        <f t="array" ref="O5732">ROUND(_xlfn.SWITCH(C5732,"建筑专教",IF(S5732&gt;0.1,1.38,1.28),"阶梯教室",IF(S5732&gt;0.1,1.15,1.05),"公共教室",IF(S5732&gt;0.1,1.22,1.12),IF(S5732&gt;0.1,1.2,1.1))+(MOD(ROW()*11,31)/31-0.5)*0.06,2)</f>
        <v>1.23</v>
      </c>
      <c r="P5732" s="12">
        <f t="shared" si="542"/>
        <v>0.24</v>
      </c>
      <c r="Q5732" s="13">
        <f t="shared" si="543"/>
        <v>-0.25302492639121821</v>
      </c>
      <c r="R5732" s="1">
        <v>2.1</v>
      </c>
      <c r="S5732" s="1">
        <v>0.24</v>
      </c>
      <c r="T5732" s="1">
        <v>2.8000000000000001E-2</v>
      </c>
      <c r="U5732" s="4" t="s">
        <v>60</v>
      </c>
      <c r="V5732">
        <v>0.42</v>
      </c>
      <c r="W5732">
        <v>0.4</v>
      </c>
      <c r="X5732">
        <v>0.76</v>
      </c>
      <c r="Y5732">
        <v>2.4300000000000002</v>
      </c>
      <c r="Z5732">
        <v>0.23</v>
      </c>
      <c r="AA5732" s="5">
        <f t="shared" si="538"/>
        <v>2.3679999999999999</v>
      </c>
      <c r="AB5732" s="15" cm="1">
        <f t="array" ref="AB5732">_xlfn.SWITCH(U5732,"夏",122,"冬",90,"春",153,"秋",153,0)</f>
        <v>122</v>
      </c>
      <c r="AC5732" s="16">
        <f t="shared" si="539"/>
        <v>288.89599999999996</v>
      </c>
      <c r="AD5732" s="5">
        <f>IFERROR(AA5732/D5732,0)</f>
        <v>3.0304581520348092E-2</v>
      </c>
      <c r="AE5732" s="15">
        <f t="shared" si="540"/>
        <v>0.33424657534246577</v>
      </c>
      <c r="AF5732" s="5">
        <f>IFERROR(AD5732*AE5732*48,0)</f>
        <v>0.48620172433742037</v>
      </c>
    </row>
    <row r="5733" spans="1:32" x14ac:dyDescent="0.15">
      <c r="A5733" s="1"/>
      <c r="B5733" s="1" t="s">
        <v>43</v>
      </c>
      <c r="C5733" s="1" t="s">
        <v>33</v>
      </c>
      <c r="D5733" s="6">
        <v>78.14</v>
      </c>
      <c r="E5733" s="6">
        <v>3.9</v>
      </c>
      <c r="F5733" s="18">
        <v>0.39583333333333298</v>
      </c>
      <c r="G5733" s="1">
        <v>25.3</v>
      </c>
      <c r="H5733" s="1">
        <v>59</v>
      </c>
      <c r="I5733" s="1">
        <v>25.8</v>
      </c>
      <c r="J5733" s="1">
        <v>0.15</v>
      </c>
      <c r="K5733" s="1">
        <v>768</v>
      </c>
      <c r="L5733" s="1">
        <v>430</v>
      </c>
      <c r="M5733" s="6">
        <f t="shared" si="544"/>
        <v>25.999900914642581</v>
      </c>
      <c r="N5733" s="19">
        <v>0.5</v>
      </c>
      <c r="O5733" s="11" cm="1">
        <f t="array" ref="O5733">ROUND(_xlfn.SWITCH(C5733,"建筑专教",IF(S5733&gt;0.1,1.38,1.28),"阶梯教室",IF(S5733&gt;0.1,1.15,1.05),"公共教室",IF(S5733&gt;0.1,1.22,1.12),IF(S5733&gt;0.1,1.2,1.1))+(MOD(ROW()*11,31)/31-0.5)*0.06,2)</f>
        <v>1.19</v>
      </c>
      <c r="P5733" s="12">
        <f t="shared" si="542"/>
        <v>0.28999999999999998</v>
      </c>
      <c r="Q5733" s="13">
        <f t="shared" si="543"/>
        <v>-0.21364872233490775</v>
      </c>
      <c r="R5733" s="1">
        <v>2.5</v>
      </c>
      <c r="S5733" s="1">
        <v>0.17</v>
      </c>
      <c r="T5733" s="1">
        <v>3.5000000000000003E-2</v>
      </c>
      <c r="U5733" s="4" t="s">
        <v>60</v>
      </c>
      <c r="V5733">
        <v>0.42</v>
      </c>
      <c r="W5733">
        <v>0.4</v>
      </c>
      <c r="X5733">
        <v>0.76</v>
      </c>
      <c r="Y5733">
        <v>2.4300000000000002</v>
      </c>
      <c r="Z5733">
        <v>0.23</v>
      </c>
      <c r="AA5733" s="5">
        <f t="shared" si="538"/>
        <v>2.7050000000000001</v>
      </c>
      <c r="AB5733" s="15" cm="1">
        <f t="array" ref="AB5733">_xlfn.SWITCH(U5733,"夏",122,"冬",90,"春",153,"秋",153,0)</f>
        <v>122</v>
      </c>
      <c r="AC5733" s="16">
        <f t="shared" si="539"/>
        <v>330.01</v>
      </c>
      <c r="AD5733" s="5">
        <f>IFERROR(AA5733/D5733,0)</f>
        <v>3.4617353468134118E-2</v>
      </c>
      <c r="AE5733" s="15">
        <f t="shared" si="540"/>
        <v>0.33424657534246577</v>
      </c>
      <c r="AF5733" s="5">
        <f>IFERROR(AD5733*AE5733*48,0)</f>
        <v>0.55539512851888606</v>
      </c>
    </row>
    <row r="5734" spans="1:32" x14ac:dyDescent="0.15">
      <c r="A5734" s="1"/>
      <c r="B5734" s="1" t="s">
        <v>43</v>
      </c>
      <c r="C5734" s="1" t="s">
        <v>33</v>
      </c>
      <c r="D5734" s="6">
        <v>78.14</v>
      </c>
      <c r="E5734" s="6">
        <v>3.9</v>
      </c>
      <c r="F5734" s="18">
        <v>0.41666666666666702</v>
      </c>
      <c r="G5734" s="1">
        <v>25.5</v>
      </c>
      <c r="H5734" s="1">
        <v>59</v>
      </c>
      <c r="I5734" s="1">
        <v>26</v>
      </c>
      <c r="J5734" s="1">
        <v>0.13</v>
      </c>
      <c r="K5734" s="1">
        <v>592</v>
      </c>
      <c r="L5734" s="1">
        <v>500</v>
      </c>
      <c r="M5734" s="6">
        <f t="shared" si="544"/>
        <v>26.183101355599831</v>
      </c>
      <c r="N5734" s="19">
        <v>0.5</v>
      </c>
      <c r="O5734" s="11" cm="1">
        <f t="array" ref="O5734">ROUND(_xlfn.SWITCH(C5734,"建筑专教",IF(S5734&gt;0.1,1.38,1.28),"阶梯教室",IF(S5734&gt;0.1,1.15,1.05),"公共教室",IF(S5734&gt;0.1,1.22,1.12),IF(S5734&gt;0.1,1.2,1.1))+(MOD(ROW()*11,31)/31-0.5)*0.06,2)</f>
        <v>1.1100000000000001</v>
      </c>
      <c r="P5734" s="12">
        <f t="shared" si="542"/>
        <v>0.15</v>
      </c>
      <c r="Q5734" s="13">
        <f t="shared" si="543"/>
        <v>-0.34014184013358545</v>
      </c>
      <c r="R5734" s="1">
        <v>0</v>
      </c>
      <c r="S5734" s="1">
        <v>0.1</v>
      </c>
      <c r="T5734" s="1">
        <v>2.8000000000000001E-2</v>
      </c>
      <c r="U5734" s="4" t="s">
        <v>60</v>
      </c>
      <c r="V5734">
        <v>0.42</v>
      </c>
      <c r="W5734">
        <v>0.4</v>
      </c>
      <c r="X5734">
        <v>0.76</v>
      </c>
      <c r="Y5734">
        <v>2.4300000000000002</v>
      </c>
      <c r="Z5734">
        <v>0.23</v>
      </c>
      <c r="AA5734" s="5">
        <f t="shared" si="538"/>
        <v>0.128</v>
      </c>
      <c r="AB5734" s="15" cm="1">
        <f t="array" ref="AB5734">_xlfn.SWITCH(U5734,"夏",122,"冬",90,"春",153,"秋",153,0)</f>
        <v>122</v>
      </c>
      <c r="AC5734" s="16">
        <f t="shared" si="539"/>
        <v>15.616</v>
      </c>
      <c r="AD5734" s="5">
        <f>IFERROR(AA5734/D5734,0)</f>
        <v>1.6380854875863834E-3</v>
      </c>
      <c r="AE5734" s="15">
        <f t="shared" si="540"/>
        <v>0.33424657534246577</v>
      </c>
      <c r="AF5734" s="5">
        <f>IFERROR(AD5734*AE5734*48,0)</f>
        <v>2.6281174288509207E-2</v>
      </c>
    </row>
    <row r="5735" spans="1:32" x14ac:dyDescent="0.15">
      <c r="A5735" s="1"/>
      <c r="B5735" s="1" t="s">
        <v>43</v>
      </c>
      <c r="C5735" s="1" t="s">
        <v>33</v>
      </c>
      <c r="D5735" s="6">
        <v>78.14</v>
      </c>
      <c r="E5735" s="6">
        <v>3.9</v>
      </c>
      <c r="F5735" s="18">
        <v>0.4375</v>
      </c>
      <c r="G5735" s="1">
        <v>25.9</v>
      </c>
      <c r="H5735" s="1">
        <v>61</v>
      </c>
      <c r="I5735" s="1">
        <v>26.4</v>
      </c>
      <c r="J5735" s="1">
        <v>0.15</v>
      </c>
      <c r="K5735" s="1">
        <v>705</v>
      </c>
      <c r="L5735" s="1">
        <v>570</v>
      </c>
      <c r="M5735" s="6">
        <f t="shared" si="544"/>
        <v>26.598703702022249</v>
      </c>
      <c r="N5735" s="19">
        <v>0.5</v>
      </c>
      <c r="O5735" s="11" cm="1">
        <f t="array" ref="O5735">ROUND(_xlfn.SWITCH(C5735,"建筑专教",IF(S5735&gt;0.1,1.38,1.28),"阶梯教室",IF(S5735&gt;0.1,1.15,1.05),"公共教室",IF(S5735&gt;0.1,1.22,1.12),IF(S5735&gt;0.1,1.2,1.1))+(MOD(ROW()*11,31)/31-0.5)*0.06,2)</f>
        <v>1.17</v>
      </c>
      <c r="P5735" s="12">
        <f t="shared" si="542"/>
        <v>0.24</v>
      </c>
      <c r="Q5735" s="13">
        <f t="shared" si="543"/>
        <v>-5.6826138519337335E-2</v>
      </c>
      <c r="R5735" s="1">
        <v>2.2000000000000002</v>
      </c>
      <c r="S5735" s="1">
        <v>0.14000000000000001</v>
      </c>
      <c r="T5735" s="1">
        <v>3.5000000000000003E-2</v>
      </c>
      <c r="U5735" s="4" t="s">
        <v>60</v>
      </c>
      <c r="V5735">
        <v>0.42</v>
      </c>
      <c r="W5735">
        <v>0.4</v>
      </c>
      <c r="X5735">
        <v>0.76</v>
      </c>
      <c r="Y5735">
        <v>2.4300000000000002</v>
      </c>
      <c r="Z5735">
        <v>0.23</v>
      </c>
      <c r="AA5735" s="5">
        <f t="shared" si="538"/>
        <v>2.3750000000000004</v>
      </c>
      <c r="AB5735" s="15" cm="1">
        <f t="array" ref="AB5735">_xlfn.SWITCH(U5735,"夏",122,"冬",90,"春",153,"秋",153,0)</f>
        <v>122</v>
      </c>
      <c r="AC5735" s="16">
        <f t="shared" si="539"/>
        <v>289.75000000000006</v>
      </c>
      <c r="AD5735" s="5">
        <f>IFERROR(AA5735/D5735,0)</f>
        <v>3.039416432045048E-2</v>
      </c>
      <c r="AE5735" s="15">
        <f t="shared" si="540"/>
        <v>0.33424657534246577</v>
      </c>
      <c r="AF5735" s="5">
        <f>IFERROR(AD5735*AE5735*48,0)</f>
        <v>0.48763897605632334</v>
      </c>
    </row>
    <row r="5736" spans="1:32" x14ac:dyDescent="0.15">
      <c r="A5736" s="1"/>
      <c r="B5736" s="1" t="s">
        <v>43</v>
      </c>
      <c r="C5736" s="1" t="s">
        <v>33</v>
      </c>
      <c r="D5736" s="6">
        <v>78.14</v>
      </c>
      <c r="E5736" s="6">
        <v>3.9</v>
      </c>
      <c r="F5736" s="18">
        <v>0.45833333333333298</v>
      </c>
      <c r="G5736" s="1">
        <v>26.2</v>
      </c>
      <c r="H5736" s="1">
        <v>63</v>
      </c>
      <c r="I5736" s="1">
        <v>26.7</v>
      </c>
      <c r="J5736" s="1">
        <v>0.17</v>
      </c>
      <c r="K5736" s="1">
        <v>778</v>
      </c>
      <c r="L5736" s="1">
        <v>640</v>
      </c>
      <c r="M5736" s="6">
        <f t="shared" si="544"/>
        <v>26.913542619420753</v>
      </c>
      <c r="N5736" s="19">
        <v>0.5</v>
      </c>
      <c r="O5736" s="11" cm="1">
        <f t="array" ref="O5736">ROUND(_xlfn.SWITCH(C5736,"建筑专教",IF(S5736&gt;0.1,1.38,1.28),"阶梯教室",IF(S5736&gt;0.1,1.15,1.05),"公共教室",IF(S5736&gt;0.1,1.22,1.12),IF(S5736&gt;0.1,1.2,1.1))+(MOD(ROW()*11,31)/31-0.5)*0.06,2)</f>
        <v>1.0900000000000001</v>
      </c>
      <c r="P5736" s="12">
        <f t="shared" si="542"/>
        <v>0.3</v>
      </c>
      <c r="Q5736" s="13">
        <f t="shared" si="543"/>
        <v>-0.13096745551465522</v>
      </c>
      <c r="R5736" s="1">
        <v>2.6</v>
      </c>
      <c r="S5736" s="1">
        <v>7.0000000000000007E-2</v>
      </c>
      <c r="T5736" s="1">
        <v>2.5000000000000001E-2</v>
      </c>
      <c r="U5736" s="4" t="s">
        <v>60</v>
      </c>
      <c r="V5736">
        <v>0.42</v>
      </c>
      <c r="W5736">
        <v>0.4</v>
      </c>
      <c r="X5736">
        <v>0.76</v>
      </c>
      <c r="Y5736">
        <v>2.4300000000000002</v>
      </c>
      <c r="Z5736">
        <v>0.23</v>
      </c>
      <c r="AA5736" s="5">
        <f t="shared" ref="AA5736:AA5799" si="545">R5736+S5736+T5736</f>
        <v>2.6949999999999998</v>
      </c>
      <c r="AB5736" s="15" cm="1">
        <f t="array" ref="AB5736">_xlfn.SWITCH(U5736,"夏",122,"冬",90,"春",153,"秋",153,0)</f>
        <v>122</v>
      </c>
      <c r="AC5736" s="16">
        <f t="shared" ref="AC5736:AC5799" si="546">AA5736*AB5736</f>
        <v>328.78999999999996</v>
      </c>
      <c r="AD5736" s="5">
        <f>IFERROR(AA5736/D5736,0)</f>
        <v>3.448937803941643E-2</v>
      </c>
      <c r="AE5736" s="15">
        <f t="shared" ref="AE5736:AE5799" si="547">IF(U5736="夏",122/365,IF(U5736="冬",90/365,IF(OR(U5736="春",U5736="秋"),153/365,0)))</f>
        <v>0.33424657534246577</v>
      </c>
      <c r="AF5736" s="5">
        <f>IFERROR(AD5736*AE5736*48,0)</f>
        <v>0.55334191177759628</v>
      </c>
    </row>
    <row r="5737" spans="1:32" x14ac:dyDescent="0.15">
      <c r="A5737" s="1"/>
      <c r="B5737" s="1" t="s">
        <v>43</v>
      </c>
      <c r="C5737" s="1" t="s">
        <v>33</v>
      </c>
      <c r="D5737" s="6">
        <v>78.14</v>
      </c>
      <c r="E5737" s="6">
        <v>3.9</v>
      </c>
      <c r="F5737" s="18">
        <v>0.47916666666666702</v>
      </c>
      <c r="G5737" s="1">
        <v>26.4</v>
      </c>
      <c r="H5737" s="1">
        <v>65</v>
      </c>
      <c r="I5737" s="1">
        <v>26.9</v>
      </c>
      <c r="J5737" s="1">
        <v>0.15</v>
      </c>
      <c r="K5737" s="1">
        <v>722</v>
      </c>
      <c r="L5737" s="1">
        <v>710</v>
      </c>
      <c r="M5737" s="6">
        <f t="shared" si="544"/>
        <v>27.097713310044014</v>
      </c>
      <c r="N5737" s="19">
        <v>0.5</v>
      </c>
      <c r="O5737" s="11" cm="1">
        <f t="array" ref="O5737">ROUND(_xlfn.SWITCH(C5737,"建筑专教",IF(S5737&gt;0.1,1.38,1.28),"阶梯教室",IF(S5737&gt;0.1,1.15,1.05),"公共教室",IF(S5737&gt;0.1,1.22,1.12),IF(S5737&gt;0.1,1.2,1.1))+(MOD(ROW()*11,31)/31-0.5)*0.06,2)</f>
        <v>1.1100000000000001</v>
      </c>
      <c r="P5737" s="12">
        <f t="shared" si="542"/>
        <v>0.26</v>
      </c>
      <c r="Q5737" s="13">
        <f t="shared" si="543"/>
        <v>-1.5048180087954317E-2</v>
      </c>
      <c r="R5737" s="1">
        <v>2.2999999999999998</v>
      </c>
      <c r="S5737" s="1">
        <v>0.03</v>
      </c>
      <c r="T5737" s="1">
        <v>1.2E-2</v>
      </c>
      <c r="U5737" s="4" t="s">
        <v>60</v>
      </c>
      <c r="V5737">
        <v>0.42</v>
      </c>
      <c r="W5737">
        <v>0.4</v>
      </c>
      <c r="X5737">
        <v>0.76</v>
      </c>
      <c r="Y5737">
        <v>2.4300000000000002</v>
      </c>
      <c r="Z5737">
        <v>0.23</v>
      </c>
      <c r="AA5737" s="5">
        <f t="shared" si="545"/>
        <v>2.3419999999999996</v>
      </c>
      <c r="AB5737" s="15" cm="1">
        <f t="array" ref="AB5737">_xlfn.SWITCH(U5737,"夏",122,"冬",90,"春",153,"秋",153,0)</f>
        <v>122</v>
      </c>
      <c r="AC5737" s="16">
        <f t="shared" si="546"/>
        <v>285.72399999999993</v>
      </c>
      <c r="AD5737" s="5">
        <f>IFERROR(AA5737/D5737,0)</f>
        <v>2.9971845405682103E-2</v>
      </c>
      <c r="AE5737" s="15">
        <f t="shared" si="547"/>
        <v>0.33424657534246577</v>
      </c>
      <c r="AF5737" s="5">
        <f>IFERROR(AD5737*AE5737*48,0)</f>
        <v>0.48086336081006686</v>
      </c>
    </row>
    <row r="5738" spans="1:32" x14ac:dyDescent="0.15">
      <c r="A5738" s="1"/>
      <c r="B5738" s="1" t="s">
        <v>43</v>
      </c>
      <c r="C5738" s="1" t="s">
        <v>33</v>
      </c>
      <c r="D5738" s="6">
        <v>78.14</v>
      </c>
      <c r="E5738" s="6">
        <v>3.9</v>
      </c>
      <c r="F5738" s="18">
        <v>0.5</v>
      </c>
      <c r="G5738" s="1">
        <v>26.6</v>
      </c>
      <c r="H5738" s="1">
        <v>67</v>
      </c>
      <c r="I5738" s="1">
        <v>27.1</v>
      </c>
      <c r="J5738" s="1">
        <v>0.13</v>
      </c>
      <c r="K5738" s="1">
        <v>562</v>
      </c>
      <c r="L5738" s="1">
        <v>780</v>
      </c>
      <c r="M5738" s="6">
        <f t="shared" si="544"/>
        <v>27.281098702271493</v>
      </c>
      <c r="N5738" s="19">
        <v>0.5</v>
      </c>
      <c r="O5738" s="11" cm="1">
        <f t="array" ref="O5738">ROUND(_xlfn.SWITCH(C5738,"建筑专教",IF(S5738&gt;0.1,1.38,1.28),"阶梯教室",IF(S5738&gt;0.1,1.15,1.05),"公共教室",IF(S5738&gt;0.1,1.22,1.12),IF(S5738&gt;0.1,1.2,1.1))+(MOD(ROW()*11,31)/31-0.5)*0.06,2)</f>
        <v>1.07</v>
      </c>
      <c r="P5738" s="12">
        <f t="shared" si="542"/>
        <v>0.13</v>
      </c>
      <c r="Q5738" s="13">
        <f t="shared" si="543"/>
        <v>-3.690873583743047E-2</v>
      </c>
      <c r="R5738" s="1">
        <v>0</v>
      </c>
      <c r="S5738" s="1">
        <v>0.02</v>
      </c>
      <c r="T5738" s="1">
        <v>3.2000000000000001E-2</v>
      </c>
      <c r="U5738" s="4" t="s">
        <v>60</v>
      </c>
      <c r="V5738">
        <v>0.42</v>
      </c>
      <c r="W5738">
        <v>0.4</v>
      </c>
      <c r="X5738">
        <v>0.76</v>
      </c>
      <c r="Y5738">
        <v>2.4300000000000002</v>
      </c>
      <c r="Z5738">
        <v>0.23</v>
      </c>
      <c r="AA5738" s="5">
        <f t="shared" si="545"/>
        <v>5.2000000000000005E-2</v>
      </c>
      <c r="AB5738" s="15" cm="1">
        <f t="array" ref="AB5738">_xlfn.SWITCH(U5738,"夏",122,"冬",90,"春",153,"秋",153,0)</f>
        <v>122</v>
      </c>
      <c r="AC5738" s="16">
        <f t="shared" si="546"/>
        <v>6.3440000000000003</v>
      </c>
      <c r="AD5738" s="5">
        <f>IFERROR(AA5738/D5738,0)</f>
        <v>6.6547222933196831E-4</v>
      </c>
      <c r="AE5738" s="15">
        <f t="shared" si="547"/>
        <v>0.33424657534246577</v>
      </c>
      <c r="AF5738" s="5">
        <f>IFERROR(AD5738*AE5738*48,0)</f>
        <v>1.0676727054706868E-2</v>
      </c>
    </row>
    <row r="5739" spans="1:32" x14ac:dyDescent="0.15">
      <c r="A5739" s="1"/>
      <c r="B5739" s="1" t="s">
        <v>43</v>
      </c>
      <c r="C5739" s="1" t="s">
        <v>33</v>
      </c>
      <c r="D5739" s="6">
        <v>78.14</v>
      </c>
      <c r="E5739" s="6">
        <v>3.9</v>
      </c>
      <c r="F5739" s="18">
        <v>0.52083333333333304</v>
      </c>
      <c r="G5739" s="1">
        <v>26.8</v>
      </c>
      <c r="H5739" s="1">
        <v>69</v>
      </c>
      <c r="I5739" s="1">
        <v>27.3</v>
      </c>
      <c r="J5739" s="1">
        <v>0.11</v>
      </c>
      <c r="K5739" s="1">
        <v>535</v>
      </c>
      <c r="L5739" s="1">
        <v>850</v>
      </c>
      <c r="M5739" s="6">
        <f t="shared" si="544"/>
        <v>27.463514302390479</v>
      </c>
      <c r="N5739" s="19">
        <v>0.5</v>
      </c>
      <c r="O5739" s="11" cm="1">
        <f t="array" ref="O5739">ROUND(_xlfn.SWITCH(C5739,"建筑专教",IF(S5739&gt;0.1,1.38,1.28),"阶梯教室",IF(S5739&gt;0.1,1.15,1.05),"公共教室",IF(S5739&gt;0.1,1.22,1.12),IF(S5739&gt;0.1,1.2,1.1))+(MOD(ROW()*11,31)/31-0.5)*0.06,2)</f>
        <v>1.1000000000000001</v>
      </c>
      <c r="P5739" s="12">
        <f t="shared" si="542"/>
        <v>0.11</v>
      </c>
      <c r="Q5739" s="13">
        <f t="shared" si="543"/>
        <v>0.10022049697676584</v>
      </c>
      <c r="R5739" s="1">
        <v>0</v>
      </c>
      <c r="S5739" s="1">
        <v>0.02</v>
      </c>
      <c r="T5739" s="1">
        <v>3.7999999999999999E-2</v>
      </c>
      <c r="U5739" s="4" t="s">
        <v>60</v>
      </c>
      <c r="V5739">
        <v>0.42</v>
      </c>
      <c r="W5739">
        <v>0.4</v>
      </c>
      <c r="X5739">
        <v>0.76</v>
      </c>
      <c r="Y5739">
        <v>2.4300000000000002</v>
      </c>
      <c r="Z5739">
        <v>0.23</v>
      </c>
      <c r="AA5739" s="5">
        <f t="shared" si="545"/>
        <v>5.7999999999999996E-2</v>
      </c>
      <c r="AB5739" s="15" cm="1">
        <f t="array" ref="AB5739">_xlfn.SWITCH(U5739,"夏",122,"冬",90,"春",153,"秋",153,0)</f>
        <v>122</v>
      </c>
      <c r="AC5739" s="16">
        <f t="shared" si="546"/>
        <v>7.0759999999999996</v>
      </c>
      <c r="AD5739" s="5">
        <f>IFERROR(AA5739/D5739,0)</f>
        <v>7.422574865625799E-4</v>
      </c>
      <c r="AE5739" s="15">
        <f t="shared" si="547"/>
        <v>0.33424657534246577</v>
      </c>
      <c r="AF5739" s="5">
        <f>IFERROR(AD5739*AE5739*48,0)</f>
        <v>1.1908657099480734E-2</v>
      </c>
    </row>
    <row r="5740" spans="1:32" x14ac:dyDescent="0.15">
      <c r="A5740" s="1"/>
      <c r="B5740" s="1" t="s">
        <v>43</v>
      </c>
      <c r="C5740" s="1" t="s">
        <v>33</v>
      </c>
      <c r="D5740" s="6">
        <v>78.14</v>
      </c>
      <c r="E5740" s="6">
        <v>3.9</v>
      </c>
      <c r="F5740" s="18">
        <v>0.54166666666666696</v>
      </c>
      <c r="G5740" s="1">
        <v>27</v>
      </c>
      <c r="H5740" s="1">
        <v>69</v>
      </c>
      <c r="I5740" s="1">
        <v>27.5</v>
      </c>
      <c r="J5740" s="1">
        <v>0.13</v>
      </c>
      <c r="K5740" s="1">
        <v>655</v>
      </c>
      <c r="L5740" s="1">
        <v>920</v>
      </c>
      <c r="M5740" s="6">
        <f t="shared" si="544"/>
        <v>27.680377700743293</v>
      </c>
      <c r="N5740" s="19">
        <v>0.5</v>
      </c>
      <c r="O5740" s="11" cm="1">
        <f t="array" ref="O5740">ROUND(_xlfn.SWITCH(C5740,"建筑专教",IF(S5740&gt;0.1,1.38,1.28),"阶梯教室",IF(S5740&gt;0.1,1.15,1.05),"公共教室",IF(S5740&gt;0.1,1.22,1.12),IF(S5740&gt;0.1,1.2,1.1))+(MOD(ROW()*11,31)/31-0.5)*0.06,2)</f>
        <v>1.22</v>
      </c>
      <c r="P5740" s="12">
        <f t="shared" si="542"/>
        <v>0.2</v>
      </c>
      <c r="Q5740" s="13">
        <f t="shared" ref="Q5740:Q5773" si="548">(0.303*EXP(-0.036*(O5740*58.15))+0.028)*((O5740*58.15)-0.00305*(5733-6.99*(O5740*58.15)-(EXP(16.6536-4030.183/(G5740+235))*(H5740/100)))-0.42*((O5740*58.15)-58.15)-0.000017*(O5740*58.15)*(5867-(EXP(16.6536-4030.183/(G5740+235))*(H5740/100)))-0.0014*(O5740*58.15)*(34-G5740)-0.0000000396*IF(N5740*0.155&gt;0.078,1.05+0.645*N5740*0.155,1)*(POWER((35.7-0.028*(O5740*58.15)-N5740*0.155*(0.0000000396*IF(N5740*0.155&gt;0.078,1.05+0.645*N5740*0.155,1)*(POWER((35.7-0.028*(O5740*58.15)-N5740*0.155*0.1)+273,4)-POWER(M5740+273,4))+IF(N5740*0.155&gt;0.078,1.05+0.645*N5740*0.155,1)*IF(J5740&lt;0.2,2.38*ABS(35.7-0.028*(O5740*58.15)-G5740)^0.25,12.1*SQRT(J5740))*(35.7-0.028*(O5740*58.15)-G5740))+273),4)-POWER(M5740+273,4))-IF(N5740*0.155&gt;0.078,1.05+0.645*N5740*0.155,1)*IF(J5740&lt;0.2,2.38*ABS(35.7-0.028*(O5740*58.15)-N5740*0.155*0.1-G5740)^0.25,12.1*SQRT(J5740))*(35.7-0.028*(O5740*58.15)-N5740*0.155*0.1-G5740))</f>
        <v>0.39169621639428415</v>
      </c>
      <c r="R5740" s="1">
        <v>1.8</v>
      </c>
      <c r="S5740" s="1">
        <v>0.14000000000000001</v>
      </c>
      <c r="T5740" s="1">
        <v>2.8000000000000001E-2</v>
      </c>
      <c r="U5740" s="4" t="s">
        <v>60</v>
      </c>
      <c r="V5740">
        <v>0.42</v>
      </c>
      <c r="W5740">
        <v>0.4</v>
      </c>
      <c r="X5740">
        <v>0.76</v>
      </c>
      <c r="Y5740">
        <v>2.4300000000000002</v>
      </c>
      <c r="Z5740">
        <v>0.23</v>
      </c>
      <c r="AA5740" s="5">
        <f t="shared" si="545"/>
        <v>1.968</v>
      </c>
      <c r="AB5740" s="15" cm="1">
        <f t="array" ref="AB5740">_xlfn.SWITCH(U5740,"夏",122,"冬",90,"春",153,"秋",153,0)</f>
        <v>122</v>
      </c>
      <c r="AC5740" s="16">
        <f t="shared" si="546"/>
        <v>240.096</v>
      </c>
      <c r="AD5740" s="5">
        <f>IFERROR(AA5740/D5740,0)</f>
        <v>2.5185564371640646E-2</v>
      </c>
      <c r="AE5740" s="15">
        <f t="shared" si="547"/>
        <v>0.33424657534246577</v>
      </c>
      <c r="AF5740" s="5">
        <f>IFERROR(AD5740*AE5740*48,0)</f>
        <v>0.4040730546858291</v>
      </c>
    </row>
    <row r="5741" spans="1:32" x14ac:dyDescent="0.15">
      <c r="A5741" s="1"/>
      <c r="B5741" s="1" t="s">
        <v>43</v>
      </c>
      <c r="C5741" s="1" t="s">
        <v>33</v>
      </c>
      <c r="D5741" s="6">
        <v>78.14</v>
      </c>
      <c r="E5741" s="6">
        <v>3.9</v>
      </c>
      <c r="F5741" s="18">
        <v>0.5625</v>
      </c>
      <c r="G5741" s="1">
        <v>27.2</v>
      </c>
      <c r="H5741" s="1">
        <v>67</v>
      </c>
      <c r="I5741" s="1">
        <v>27.7</v>
      </c>
      <c r="J5741" s="1">
        <v>0.15</v>
      </c>
      <c r="K5741" s="1">
        <v>738</v>
      </c>
      <c r="L5741" s="1">
        <v>990</v>
      </c>
      <c r="M5741" s="6">
        <f t="shared" si="544"/>
        <v>27.896142314394694</v>
      </c>
      <c r="N5741" s="19">
        <v>0.5</v>
      </c>
      <c r="O5741" s="11" cm="1">
        <f t="array" ref="O5741">ROUND(_xlfn.SWITCH(C5741,"建筑专教",IF(S5741&gt;0.1,1.38,1.28),"阶梯教室",IF(S5741&gt;0.1,1.15,1.05),"公共教室",IF(S5741&gt;0.1,1.22,1.12),IF(S5741&gt;0.1,1.2,1.1))+(MOD(ROW()*11,31)/31-0.5)*0.06,2)</f>
        <v>1.08</v>
      </c>
      <c r="P5741" s="12">
        <f t="shared" si="542"/>
        <v>0.27</v>
      </c>
      <c r="Q5741" s="13">
        <f t="shared" si="548"/>
        <v>0.2078435347142997</v>
      </c>
      <c r="R5741" s="1">
        <v>2.2999999999999998</v>
      </c>
      <c r="S5741" s="1">
        <v>7.0000000000000007E-2</v>
      </c>
      <c r="T5741" s="1">
        <v>3.5000000000000003E-2</v>
      </c>
      <c r="U5741" s="4" t="s">
        <v>60</v>
      </c>
      <c r="V5741">
        <v>0.42</v>
      </c>
      <c r="W5741">
        <v>0.4</v>
      </c>
      <c r="X5741">
        <v>0.76</v>
      </c>
      <c r="Y5741">
        <v>2.4300000000000002</v>
      </c>
      <c r="Z5741">
        <v>0.23</v>
      </c>
      <c r="AA5741" s="5">
        <f t="shared" si="545"/>
        <v>2.4049999999999998</v>
      </c>
      <c r="AB5741" s="15" cm="1">
        <f t="array" ref="AB5741">_xlfn.SWITCH(U5741,"夏",122,"冬",90,"春",153,"秋",153,0)</f>
        <v>122</v>
      </c>
      <c r="AC5741" s="16">
        <f t="shared" si="546"/>
        <v>293.40999999999997</v>
      </c>
      <c r="AD5741" s="5">
        <f>IFERROR(AA5741/D5741,0)</f>
        <v>3.0778090606603529E-2</v>
      </c>
      <c r="AE5741" s="15">
        <f t="shared" si="547"/>
        <v>0.33424657534246577</v>
      </c>
      <c r="AF5741" s="5">
        <f>IFERROR(AD5741*AE5741*48,0)</f>
        <v>0.4937986262801925</v>
      </c>
    </row>
    <row r="5742" spans="1:32" x14ac:dyDescent="0.15">
      <c r="A5742" s="1"/>
      <c r="B5742" s="1" t="s">
        <v>43</v>
      </c>
      <c r="C5742" s="1" t="s">
        <v>33</v>
      </c>
      <c r="D5742" s="6">
        <v>78.14</v>
      </c>
      <c r="E5742" s="6">
        <v>3.9</v>
      </c>
      <c r="F5742" s="18">
        <v>0.58333333333333304</v>
      </c>
      <c r="G5742" s="1">
        <v>27.4</v>
      </c>
      <c r="H5742" s="1">
        <v>65</v>
      </c>
      <c r="I5742" s="1">
        <v>27.9</v>
      </c>
      <c r="J5742" s="1">
        <v>0.17</v>
      </c>
      <c r="K5742" s="1">
        <v>795</v>
      </c>
      <c r="L5742" s="1">
        <v>1060</v>
      </c>
      <c r="M5742" s="6">
        <f t="shared" si="544"/>
        <v>28.111002778880845</v>
      </c>
      <c r="N5742" s="19">
        <v>0.5</v>
      </c>
      <c r="O5742" s="11" cm="1">
        <f t="array" ref="O5742">ROUND(_xlfn.SWITCH(C5742,"建筑专教",IF(S5742&gt;0.1,1.38,1.28),"阶梯教室",IF(S5742&gt;0.1,1.15,1.05),"公共教室",IF(S5742&gt;0.1,1.22,1.12),IF(S5742&gt;0.1,1.2,1.1))+(MOD(ROW()*11,31)/31-0.5)*0.06,2)</f>
        <v>1.1000000000000001</v>
      </c>
      <c r="P5742" s="12">
        <f t="shared" si="542"/>
        <v>0.32</v>
      </c>
      <c r="Q5742" s="13">
        <f t="shared" si="548"/>
        <v>0.321366127004651</v>
      </c>
      <c r="R5742" s="1">
        <v>2.5</v>
      </c>
      <c r="S5742" s="1">
        <v>0.03</v>
      </c>
      <c r="T5742" s="1">
        <v>4.2000000000000003E-2</v>
      </c>
      <c r="U5742" s="4" t="s">
        <v>60</v>
      </c>
      <c r="V5742">
        <v>0.42</v>
      </c>
      <c r="W5742">
        <v>0.4</v>
      </c>
      <c r="X5742">
        <v>0.76</v>
      </c>
      <c r="Y5742">
        <v>2.4300000000000002</v>
      </c>
      <c r="Z5742">
        <v>0.23</v>
      </c>
      <c r="AA5742" s="5">
        <f t="shared" si="545"/>
        <v>2.5719999999999996</v>
      </c>
      <c r="AB5742" s="15" cm="1">
        <f t="array" ref="AB5742">_xlfn.SWITCH(U5742,"夏",122,"冬",90,"春",153,"秋",153,0)</f>
        <v>122</v>
      </c>
      <c r="AC5742" s="16">
        <f t="shared" si="546"/>
        <v>313.78399999999993</v>
      </c>
      <c r="AD5742" s="5">
        <f>IFERROR(AA5742/D5742,0)</f>
        <v>3.2915280266188889E-2</v>
      </c>
      <c r="AE5742" s="15">
        <f t="shared" si="547"/>
        <v>0.33424657534246577</v>
      </c>
      <c r="AF5742" s="5">
        <f>IFERROR(AD5742*AE5742*48,0)</f>
        <v>0.52808734585973194</v>
      </c>
    </row>
    <row r="5743" spans="1:32" x14ac:dyDescent="0.15">
      <c r="A5743" s="1"/>
      <c r="B5743" s="1" t="s">
        <v>43</v>
      </c>
      <c r="C5743" s="1" t="s">
        <v>33</v>
      </c>
      <c r="D5743" s="6">
        <v>78.14</v>
      </c>
      <c r="E5743" s="6">
        <v>3.9</v>
      </c>
      <c r="F5743" s="18">
        <v>0.60416666666666696</v>
      </c>
      <c r="G5743" s="1">
        <v>27.2</v>
      </c>
      <c r="H5743" s="1">
        <v>63</v>
      </c>
      <c r="I5743" s="1">
        <v>27.7</v>
      </c>
      <c r="J5743" s="1">
        <v>0.15</v>
      </c>
      <c r="K5743" s="1">
        <v>742</v>
      </c>
      <c r="L5743" s="1">
        <v>1130</v>
      </c>
      <c r="M5743" s="6">
        <f t="shared" si="544"/>
        <v>27.896142314394694</v>
      </c>
      <c r="N5743" s="19">
        <v>0.5</v>
      </c>
      <c r="O5743" s="11" cm="1">
        <f t="array" ref="O5743">ROUND(_xlfn.SWITCH(C5743,"建筑专教",IF(S5743&gt;0.1,1.38,1.28),"阶梯教室",IF(S5743&gt;0.1,1.15,1.05),"公共教室",IF(S5743&gt;0.1,1.22,1.12),IF(S5743&gt;0.1,1.2,1.1))+(MOD(ROW()*11,31)/31-0.5)*0.06,2)</f>
        <v>1.1200000000000001</v>
      </c>
      <c r="P5743" s="12">
        <f t="shared" si="542"/>
        <v>0.27</v>
      </c>
      <c r="Q5743" s="13">
        <f t="shared" si="548"/>
        <v>0.28652976464483892</v>
      </c>
      <c r="R5743" s="1">
        <v>2.4</v>
      </c>
      <c r="S5743" s="1">
        <v>0.01</v>
      </c>
      <c r="T5743" s="1">
        <v>3.5000000000000003E-2</v>
      </c>
      <c r="U5743" s="4" t="s">
        <v>60</v>
      </c>
      <c r="V5743">
        <v>0.42</v>
      </c>
      <c r="W5743">
        <v>0.4</v>
      </c>
      <c r="X5743">
        <v>0.76</v>
      </c>
      <c r="Y5743">
        <v>2.4300000000000002</v>
      </c>
      <c r="Z5743">
        <v>0.23</v>
      </c>
      <c r="AA5743" s="5">
        <f t="shared" si="545"/>
        <v>2.4449999999999998</v>
      </c>
      <c r="AB5743" s="15" cm="1">
        <f t="array" ref="AB5743">_xlfn.SWITCH(U5743,"夏",122,"冬",90,"春",153,"秋",153,0)</f>
        <v>122</v>
      </c>
      <c r="AC5743" s="16">
        <f t="shared" si="546"/>
        <v>298.28999999999996</v>
      </c>
      <c r="AD5743" s="5">
        <f>IFERROR(AA5743/D5743,0)</f>
        <v>3.1289992321474273E-2</v>
      </c>
      <c r="AE5743" s="15">
        <f t="shared" si="547"/>
        <v>0.33424657534246577</v>
      </c>
      <c r="AF5743" s="5">
        <f>IFERROR(AD5743*AE5743*48,0)</f>
        <v>0.50201149324535166</v>
      </c>
    </row>
    <row r="5744" spans="1:32" x14ac:dyDescent="0.15">
      <c r="A5744" s="1"/>
      <c r="B5744" s="1" t="s">
        <v>43</v>
      </c>
      <c r="C5744" s="1" t="s">
        <v>33</v>
      </c>
      <c r="D5744" s="6">
        <v>78.14</v>
      </c>
      <c r="E5744" s="6">
        <v>3.9</v>
      </c>
      <c r="F5744" s="18">
        <v>0.625</v>
      </c>
      <c r="G5744" s="1">
        <v>27</v>
      </c>
      <c r="H5744" s="1">
        <v>63</v>
      </c>
      <c r="I5744" s="1">
        <v>27.5</v>
      </c>
      <c r="J5744" s="1">
        <v>0.13</v>
      </c>
      <c r="K5744" s="1">
        <v>562</v>
      </c>
      <c r="L5744" s="1">
        <v>1200</v>
      </c>
      <c r="M5744" s="6">
        <f t="shared" si="544"/>
        <v>27.680377700743293</v>
      </c>
      <c r="N5744" s="19">
        <v>0.5</v>
      </c>
      <c r="O5744" s="11" cm="1">
        <f t="array" ref="O5744">ROUND(_xlfn.SWITCH(C5744,"建筑专教",IF(S5744&gt;0.1,1.38,1.28),"阶梯教室",IF(S5744&gt;0.1,1.15,1.05),"公共教室",IF(S5744&gt;0.1,1.22,1.12),IF(S5744&gt;0.1,1.2,1.1))+(MOD(ROW()*11,31)/31-0.5)*0.06,2)</f>
        <v>1.08</v>
      </c>
      <c r="P5744" s="12">
        <f t="shared" si="542"/>
        <v>0.13</v>
      </c>
      <c r="Q5744" s="13">
        <f t="shared" si="548"/>
        <v>0.13243014285290594</v>
      </c>
      <c r="R5744" s="1">
        <v>0</v>
      </c>
      <c r="S5744" s="1">
        <v>0</v>
      </c>
      <c r="T5744" s="1">
        <v>8.0000000000000002E-3</v>
      </c>
      <c r="U5744" s="4" t="s">
        <v>60</v>
      </c>
      <c r="V5744">
        <v>0.42</v>
      </c>
      <c r="W5744">
        <v>0.4</v>
      </c>
      <c r="X5744">
        <v>0.76</v>
      </c>
      <c r="Y5744">
        <v>2.4300000000000002</v>
      </c>
      <c r="Z5744">
        <v>0.23</v>
      </c>
      <c r="AA5744" s="5">
        <f t="shared" si="545"/>
        <v>8.0000000000000002E-3</v>
      </c>
      <c r="AB5744" s="15" cm="1">
        <f t="array" ref="AB5744">_xlfn.SWITCH(U5744,"夏",122,"冬",90,"春",153,"秋",153,0)</f>
        <v>122</v>
      </c>
      <c r="AC5744" s="16">
        <f t="shared" si="546"/>
        <v>0.97599999999999998</v>
      </c>
      <c r="AD5744" s="5">
        <f>IFERROR(AA5744/D5744,0)</f>
        <v>1.0238034297414896E-4</v>
      </c>
      <c r="AE5744" s="15">
        <f t="shared" si="547"/>
        <v>0.33424657534246577</v>
      </c>
      <c r="AF5744" s="5">
        <f>IFERROR(AD5744*AE5744*48,0)</f>
        <v>1.6425733930318254E-3</v>
      </c>
    </row>
    <row r="5745" spans="1:32" x14ac:dyDescent="0.15">
      <c r="A5745" s="1"/>
      <c r="B5745" s="1" t="s">
        <v>43</v>
      </c>
      <c r="C5745" s="1" t="s">
        <v>33</v>
      </c>
      <c r="D5745" s="6">
        <v>78.14</v>
      </c>
      <c r="E5745" s="6">
        <v>3.9</v>
      </c>
      <c r="F5745" s="18">
        <v>0.64583333333333304</v>
      </c>
      <c r="G5745" s="1">
        <v>27.2</v>
      </c>
      <c r="H5745" s="1">
        <v>65</v>
      </c>
      <c r="I5745" s="1">
        <v>27.6</v>
      </c>
      <c r="J5745" s="1">
        <v>0.15</v>
      </c>
      <c r="K5745" s="1">
        <v>685</v>
      </c>
      <c r="L5745" s="1">
        <v>1270</v>
      </c>
      <c r="M5745" s="6">
        <f t="shared" si="544"/>
        <v>27.757100959762624</v>
      </c>
      <c r="N5745" s="19">
        <v>0.5</v>
      </c>
      <c r="O5745" s="11" cm="1">
        <f t="array" ref="O5745">ROUND(_xlfn.SWITCH(C5745,"建筑专教",IF(S5745&gt;0.1,1.38,1.28),"阶梯教室",IF(S5745&gt;0.1,1.15,1.05),"公共教室",IF(S5745&gt;0.1,1.22,1.12),IF(S5745&gt;0.1,1.2,1.1))+(MOD(ROW()*11,31)/31-0.5)*0.06,2)</f>
        <v>1.1000000000000001</v>
      </c>
      <c r="P5745" s="12">
        <f t="shared" si="542"/>
        <v>0.23</v>
      </c>
      <c r="Q5745" s="13">
        <f t="shared" si="548"/>
        <v>0.2250131087780928</v>
      </c>
      <c r="R5745" s="1">
        <v>2</v>
      </c>
      <c r="S5745" s="1">
        <v>0.08</v>
      </c>
      <c r="T5745" s="1">
        <v>3.2000000000000001E-2</v>
      </c>
      <c r="U5745" s="4" t="s">
        <v>60</v>
      </c>
      <c r="V5745">
        <v>0.42</v>
      </c>
      <c r="W5745">
        <v>0.4</v>
      </c>
      <c r="X5745">
        <v>0.76</v>
      </c>
      <c r="Y5745">
        <v>2.4300000000000002</v>
      </c>
      <c r="Z5745">
        <v>0.23</v>
      </c>
      <c r="AA5745" s="5">
        <f t="shared" si="545"/>
        <v>2.1120000000000001</v>
      </c>
      <c r="AB5745" s="15" cm="1">
        <f t="array" ref="AB5745">_xlfn.SWITCH(U5745,"夏",122,"冬",90,"春",153,"秋",153,0)</f>
        <v>122</v>
      </c>
      <c r="AC5745" s="16">
        <f t="shared" si="546"/>
        <v>257.66399999999999</v>
      </c>
      <c r="AD5745" s="5">
        <f>IFERROR(AA5745/D5745,0)</f>
        <v>2.7028410545175328E-2</v>
      </c>
      <c r="AE5745" s="15">
        <f t="shared" si="547"/>
        <v>0.33424657534246577</v>
      </c>
      <c r="AF5745" s="5">
        <f>IFERROR(AD5745*AE5745*48,0)</f>
        <v>0.43363937576040196</v>
      </c>
    </row>
    <row r="5746" spans="1:32" x14ac:dyDescent="0.15">
      <c r="A5746" s="1"/>
      <c r="B5746" s="1" t="s">
        <v>43</v>
      </c>
      <c r="C5746" s="1" t="s">
        <v>33</v>
      </c>
      <c r="D5746" s="6">
        <v>78.14</v>
      </c>
      <c r="E5746" s="6">
        <v>3.9</v>
      </c>
      <c r="F5746" s="18">
        <v>0.66666666666666696</v>
      </c>
      <c r="G5746" s="1">
        <v>27.4</v>
      </c>
      <c r="H5746" s="1">
        <v>67</v>
      </c>
      <c r="I5746" s="1">
        <v>27.8</v>
      </c>
      <c r="J5746" s="1">
        <v>0.17</v>
      </c>
      <c r="K5746" s="1">
        <v>758</v>
      </c>
      <c r="L5746" s="1">
        <v>1340</v>
      </c>
      <c r="M5746" s="6">
        <f t="shared" si="544"/>
        <v>27.969005858547064</v>
      </c>
      <c r="N5746" s="19">
        <v>0.5</v>
      </c>
      <c r="O5746" s="11" cm="1">
        <f t="array" ref="O5746">ROUND(_xlfn.SWITCH(C5746,"建筑专教",IF(S5746&gt;0.1,1.38,1.28),"阶梯教室",IF(S5746&gt;0.1,1.15,1.05),"公共教室",IF(S5746&gt;0.1,1.22,1.12),IF(S5746&gt;0.1,1.2,1.1))+(MOD(ROW()*11,31)/31-0.5)*0.06,2)</f>
        <v>1.1200000000000001</v>
      </c>
      <c r="P5746" s="12">
        <f t="shared" ref="P5746:P5809" si="549">IF(O5746=0,0,ROUND(MIN(MAX((K5746-400)/(320*E5746*IF(C5746="公共教室",0.95,IF(C5746="建筑专教",0.85,IF(C5746="阶梯教室",1.15,1)))),0),2),2))</f>
        <v>0.28999999999999998</v>
      </c>
      <c r="Q5746" s="13">
        <f t="shared" si="548"/>
        <v>0.33523672838858326</v>
      </c>
      <c r="R5746" s="1">
        <v>2.4</v>
      </c>
      <c r="S5746" s="1">
        <v>0.03</v>
      </c>
      <c r="T5746" s="1">
        <v>2.8000000000000001E-2</v>
      </c>
      <c r="U5746" s="4" t="s">
        <v>60</v>
      </c>
      <c r="V5746">
        <v>0.42</v>
      </c>
      <c r="W5746">
        <v>0.4</v>
      </c>
      <c r="X5746">
        <v>0.76</v>
      </c>
      <c r="Y5746">
        <v>2.4300000000000002</v>
      </c>
      <c r="Z5746">
        <v>0.23</v>
      </c>
      <c r="AA5746" s="5">
        <f t="shared" si="545"/>
        <v>2.4579999999999997</v>
      </c>
      <c r="AB5746" s="15" cm="1">
        <f t="array" ref="AB5746">_xlfn.SWITCH(U5746,"夏",122,"冬",90,"春",153,"秋",153,0)</f>
        <v>122</v>
      </c>
      <c r="AC5746" s="16">
        <f t="shared" si="546"/>
        <v>299.87599999999998</v>
      </c>
      <c r="AD5746" s="5">
        <f>IFERROR(AA5746/D5746,0)</f>
        <v>3.1456360378807266E-2</v>
      </c>
      <c r="AE5746" s="15">
        <f t="shared" si="547"/>
        <v>0.33424657534246577</v>
      </c>
      <c r="AF5746" s="5">
        <f>IFERROR(AD5746*AE5746*48,0)</f>
        <v>0.50468067500902847</v>
      </c>
    </row>
    <row r="5747" spans="1:32" x14ac:dyDescent="0.15">
      <c r="A5747" s="1"/>
      <c r="B5747" s="1" t="s">
        <v>43</v>
      </c>
      <c r="C5747" s="1" t="s">
        <v>33</v>
      </c>
      <c r="D5747" s="6">
        <v>78.14</v>
      </c>
      <c r="E5747" s="6">
        <v>3.9</v>
      </c>
      <c r="F5747" s="18">
        <v>0.6875</v>
      </c>
      <c r="G5747" s="1">
        <v>27.6</v>
      </c>
      <c r="H5747" s="1">
        <v>69</v>
      </c>
      <c r="I5747" s="1">
        <v>28</v>
      </c>
      <c r="J5747" s="1">
        <v>0.15</v>
      </c>
      <c r="K5747" s="1">
        <v>702</v>
      </c>
      <c r="L5747" s="1">
        <v>1410</v>
      </c>
      <c r="M5747" s="6">
        <f t="shared" si="544"/>
        <v>28.156476436266075</v>
      </c>
      <c r="N5747" s="19">
        <v>0.5</v>
      </c>
      <c r="O5747" s="11" cm="1">
        <f t="array" ref="O5747">ROUND(_xlfn.SWITCH(C5747,"建筑专教",IF(S5747&gt;0.1,1.38,1.28),"阶梯教室",IF(S5747&gt;0.1,1.15,1.05),"公共教室",IF(S5747&gt;0.1,1.22,1.12),IF(S5747&gt;0.1,1.2,1.1))+(MOD(ROW()*11,31)/31-0.5)*0.06,2)</f>
        <v>1.0900000000000001</v>
      </c>
      <c r="P5747" s="12">
        <f t="shared" si="549"/>
        <v>0.24</v>
      </c>
      <c r="Q5747" s="13">
        <f t="shared" si="548"/>
        <v>0.34775468034201601</v>
      </c>
      <c r="R5747" s="1">
        <v>2.1</v>
      </c>
      <c r="S5747" s="1">
        <v>0</v>
      </c>
      <c r="T5747" s="1">
        <v>3.5000000000000003E-2</v>
      </c>
      <c r="U5747" s="4" t="s">
        <v>60</v>
      </c>
      <c r="V5747">
        <v>0.42</v>
      </c>
      <c r="W5747">
        <v>0.4</v>
      </c>
      <c r="X5747">
        <v>0.76</v>
      </c>
      <c r="Y5747">
        <v>2.4300000000000002</v>
      </c>
      <c r="Z5747">
        <v>0.23</v>
      </c>
      <c r="AA5747" s="5">
        <f t="shared" si="545"/>
        <v>2.1350000000000002</v>
      </c>
      <c r="AB5747" s="15" cm="1">
        <f t="array" ref="AB5747">_xlfn.SWITCH(U5747,"夏",122,"冬",90,"春",153,"秋",153,0)</f>
        <v>122</v>
      </c>
      <c r="AC5747" s="16">
        <f t="shared" si="546"/>
        <v>260.47000000000003</v>
      </c>
      <c r="AD5747" s="5">
        <f>IFERROR(AA5747/D5747,0)</f>
        <v>2.7322754031226009E-2</v>
      </c>
      <c r="AE5747" s="15">
        <f t="shared" si="547"/>
        <v>0.33424657534246577</v>
      </c>
      <c r="AF5747" s="5">
        <f>IFERROR(AD5747*AE5747*48,0)</f>
        <v>0.43836177426536854</v>
      </c>
    </row>
    <row r="5748" spans="1:32" x14ac:dyDescent="0.15">
      <c r="A5748" s="1"/>
      <c r="B5748" s="1" t="s">
        <v>43</v>
      </c>
      <c r="C5748" s="1" t="s">
        <v>33</v>
      </c>
      <c r="D5748" s="6">
        <v>78.14</v>
      </c>
      <c r="E5748" s="6">
        <v>3.9</v>
      </c>
      <c r="F5748" s="18">
        <v>0.70833333333333304</v>
      </c>
      <c r="G5748" s="1">
        <v>27.8</v>
      </c>
      <c r="H5748" s="1">
        <v>71</v>
      </c>
      <c r="I5748" s="1">
        <v>28.2</v>
      </c>
      <c r="J5748" s="1">
        <v>0.13</v>
      </c>
      <c r="K5748" s="1">
        <v>552</v>
      </c>
      <c r="L5748" s="1">
        <v>1480</v>
      </c>
      <c r="M5748" s="6">
        <f t="shared" si="544"/>
        <v>28.343325633010522</v>
      </c>
      <c r="N5748" s="19">
        <v>0.5</v>
      </c>
      <c r="O5748" s="11" cm="1">
        <f t="array" ref="O5748">ROUND(_xlfn.SWITCH(C5748,"建筑专教",IF(S5748&gt;0.1,1.38,1.28),"阶梯教室",IF(S5748&gt;0.1,1.15,1.05),"公共教室",IF(S5748&gt;0.1,1.22,1.12),IF(S5748&gt;0.1,1.2,1.1))+(MOD(ROW()*11,31)/31-0.5)*0.06,2)</f>
        <v>1.1100000000000001</v>
      </c>
      <c r="P5748" s="12">
        <f t="shared" si="549"/>
        <v>0.12</v>
      </c>
      <c r="Q5748" s="13">
        <f t="shared" si="548"/>
        <v>0.45185022414149567</v>
      </c>
      <c r="R5748" s="1">
        <v>0</v>
      </c>
      <c r="S5748" s="1">
        <v>0</v>
      </c>
      <c r="T5748" s="1">
        <v>3.5000000000000003E-2</v>
      </c>
      <c r="U5748" s="4" t="s">
        <v>60</v>
      </c>
      <c r="V5748">
        <v>0.42</v>
      </c>
      <c r="W5748">
        <v>0.4</v>
      </c>
      <c r="X5748">
        <v>0.76</v>
      </c>
      <c r="Y5748">
        <v>2.4300000000000002</v>
      </c>
      <c r="Z5748">
        <v>0.23</v>
      </c>
      <c r="AA5748" s="5">
        <f t="shared" si="545"/>
        <v>3.5000000000000003E-2</v>
      </c>
      <c r="AB5748" s="15" cm="1">
        <f t="array" ref="AB5748">_xlfn.SWITCH(U5748,"夏",122,"冬",90,"春",153,"秋",153,0)</f>
        <v>122</v>
      </c>
      <c r="AC5748" s="16">
        <f t="shared" si="546"/>
        <v>4.2700000000000005</v>
      </c>
      <c r="AD5748" s="5">
        <f>IFERROR(AA5748/D5748,0)</f>
        <v>4.4791400051190177E-4</v>
      </c>
      <c r="AE5748" s="15">
        <f t="shared" si="547"/>
        <v>0.33424657534246577</v>
      </c>
      <c r="AF5748" s="5">
        <f>IFERROR(AD5748*AE5748*48,0)</f>
        <v>7.1862585945142374E-3</v>
      </c>
    </row>
    <row r="5749" spans="1:32" x14ac:dyDescent="0.15">
      <c r="A5749" s="1"/>
      <c r="B5749" s="1" t="s">
        <v>43</v>
      </c>
      <c r="C5749" s="1" t="s">
        <v>33</v>
      </c>
      <c r="D5749" s="6">
        <v>78.14</v>
      </c>
      <c r="E5749" s="6">
        <v>3.9</v>
      </c>
      <c r="F5749" s="18">
        <v>0.72916666666666696</v>
      </c>
      <c r="G5749" s="1">
        <v>28</v>
      </c>
      <c r="H5749" s="1">
        <v>73</v>
      </c>
      <c r="I5749" s="1">
        <v>28.4</v>
      </c>
      <c r="J5749" s="1">
        <v>0.11</v>
      </c>
      <c r="K5749" s="1">
        <v>525</v>
      </c>
      <c r="L5749" s="1">
        <v>1550</v>
      </c>
      <c r="M5749" s="6">
        <f t="shared" si="544"/>
        <v>28.52940746448229</v>
      </c>
      <c r="N5749" s="19">
        <v>0.5</v>
      </c>
      <c r="O5749" s="11" cm="1">
        <f t="array" ref="O5749">ROUND(_xlfn.SWITCH(C5749,"建筑专教",IF(S5749&gt;0.1,1.38,1.28),"阶梯教室",IF(S5749&gt;0.1,1.15,1.05),"公共教室",IF(S5749&gt;0.1,1.22,1.12),IF(S5749&gt;0.1,1.2,1.1))+(MOD(ROW()*11,31)/31-0.5)*0.06,2)</f>
        <v>1.1299999999999999</v>
      </c>
      <c r="P5749" s="12">
        <f t="shared" si="549"/>
        <v>0.1</v>
      </c>
      <c r="Q5749" s="13">
        <f t="shared" si="548"/>
        <v>0.55109089456337024</v>
      </c>
      <c r="R5749" s="1">
        <v>0</v>
      </c>
      <c r="S5749" s="1">
        <v>0</v>
      </c>
      <c r="T5749" s="1">
        <v>3.7999999999999999E-2</v>
      </c>
      <c r="U5749" s="4" t="s">
        <v>60</v>
      </c>
      <c r="V5749">
        <v>0.42</v>
      </c>
      <c r="W5749">
        <v>0.4</v>
      </c>
      <c r="X5749">
        <v>0.76</v>
      </c>
      <c r="Y5749">
        <v>2.4300000000000002</v>
      </c>
      <c r="Z5749">
        <v>0.23</v>
      </c>
      <c r="AA5749" s="5">
        <f t="shared" si="545"/>
        <v>3.7999999999999999E-2</v>
      </c>
      <c r="AB5749" s="15" cm="1">
        <f t="array" ref="AB5749">_xlfn.SWITCH(U5749,"夏",122,"冬",90,"春",153,"秋",153,0)</f>
        <v>122</v>
      </c>
      <c r="AC5749" s="16">
        <f t="shared" si="546"/>
        <v>4.6360000000000001</v>
      </c>
      <c r="AD5749" s="5">
        <f>IFERROR(AA5749/D5749,0)</f>
        <v>4.8630662912720757E-4</v>
      </c>
      <c r="AE5749" s="15">
        <f t="shared" si="547"/>
        <v>0.33424657534246577</v>
      </c>
      <c r="AF5749" s="5">
        <f>IFERROR(AD5749*AE5749*48,0)</f>
        <v>7.8022236169011713E-3</v>
      </c>
    </row>
    <row r="5750" spans="1:32" x14ac:dyDescent="0.15">
      <c r="A5750" s="1"/>
      <c r="B5750" s="1" t="s">
        <v>43</v>
      </c>
      <c r="C5750" s="1" t="s">
        <v>33</v>
      </c>
      <c r="D5750" s="6">
        <v>78.14</v>
      </c>
      <c r="E5750" s="6">
        <v>3.9</v>
      </c>
      <c r="F5750" s="18">
        <v>0.75</v>
      </c>
      <c r="G5750" s="1">
        <v>27.8</v>
      </c>
      <c r="H5750" s="1">
        <v>75</v>
      </c>
      <c r="I5750" s="1">
        <v>28.2</v>
      </c>
      <c r="J5750" s="1">
        <v>0.13</v>
      </c>
      <c r="K5750" s="1">
        <v>512</v>
      </c>
      <c r="L5750" s="1">
        <v>1620</v>
      </c>
      <c r="M5750" s="6">
        <f t="shared" si="544"/>
        <v>28.343325633010522</v>
      </c>
      <c r="N5750" s="19">
        <v>0.5</v>
      </c>
      <c r="O5750" s="11" cm="1">
        <f t="array" ref="O5750">ROUND(_xlfn.SWITCH(C5750,"建筑专教",IF(S5750&gt;0.1,1.38,1.28),"阶梯教室",IF(S5750&gt;0.1,1.15,1.05),"公共教室",IF(S5750&gt;0.1,1.22,1.12),IF(S5750&gt;0.1,1.2,1.1))+(MOD(ROW()*11,31)/31-0.5)*0.06,2)</f>
        <v>1.0900000000000001</v>
      </c>
      <c r="P5750" s="12">
        <f t="shared" si="549"/>
        <v>0.09</v>
      </c>
      <c r="Q5750" s="13">
        <f t="shared" si="548"/>
        <v>0.41666882007014833</v>
      </c>
      <c r="R5750" s="1">
        <v>0</v>
      </c>
      <c r="S5750" s="1">
        <v>0</v>
      </c>
      <c r="T5750" s="1">
        <v>2.8000000000000001E-2</v>
      </c>
      <c r="U5750" s="4" t="s">
        <v>60</v>
      </c>
      <c r="V5750">
        <v>0.42</v>
      </c>
      <c r="W5750">
        <v>0.4</v>
      </c>
      <c r="X5750">
        <v>0.76</v>
      </c>
      <c r="Y5750">
        <v>2.4300000000000002</v>
      </c>
      <c r="Z5750">
        <v>0.23</v>
      </c>
      <c r="AA5750" s="5">
        <f t="shared" si="545"/>
        <v>2.8000000000000001E-2</v>
      </c>
      <c r="AB5750" s="15" cm="1">
        <f t="array" ref="AB5750">_xlfn.SWITCH(U5750,"夏",122,"冬",90,"春",153,"秋",153,0)</f>
        <v>122</v>
      </c>
      <c r="AC5750" s="16">
        <f t="shared" si="546"/>
        <v>3.4159999999999999</v>
      </c>
      <c r="AD5750" s="5">
        <f>IFERROR(AA5750/D5750,0)</f>
        <v>3.5833120040952137E-4</v>
      </c>
      <c r="AE5750" s="15">
        <f t="shared" si="547"/>
        <v>0.33424657534246577</v>
      </c>
      <c r="AF5750" s="5">
        <f>IFERROR(AD5750*AE5750*48,0)</f>
        <v>5.7490068756113899E-3</v>
      </c>
    </row>
    <row r="5751" spans="1:32" x14ac:dyDescent="0.15">
      <c r="A5751" s="1"/>
      <c r="B5751" s="1" t="s">
        <v>43</v>
      </c>
      <c r="C5751" s="1" t="s">
        <v>33</v>
      </c>
      <c r="D5751" s="6">
        <v>78.14</v>
      </c>
      <c r="E5751" s="6">
        <v>3.9</v>
      </c>
      <c r="F5751" s="18">
        <v>0.79166666666666696</v>
      </c>
      <c r="G5751" s="1">
        <v>27.4</v>
      </c>
      <c r="H5751" s="1">
        <v>77</v>
      </c>
      <c r="I5751" s="1">
        <v>27.8</v>
      </c>
      <c r="J5751" s="1">
        <v>0.15</v>
      </c>
      <c r="K5751" s="1">
        <v>485</v>
      </c>
      <c r="L5751" s="1">
        <v>1760</v>
      </c>
      <c r="M5751" s="6">
        <f t="shared" si="544"/>
        <v>27.956788283735534</v>
      </c>
      <c r="N5751" s="19">
        <v>0.5</v>
      </c>
      <c r="O5751" s="11" cm="1">
        <f t="array" ref="O5751">ROUND(_xlfn.SWITCH(C5751,"建筑专教",IF(S5751&gt;0.1,1.38,1.28),"阶梯教室",IF(S5751&gt;0.1,1.15,1.05),"公共教室",IF(S5751&gt;0.1,1.22,1.12),IF(S5751&gt;0.1,1.2,1.1))+(MOD(ROW()*11,31)/31-0.5)*0.06,2)</f>
        <v>1.1100000000000001</v>
      </c>
      <c r="P5751" s="12">
        <f t="shared" si="549"/>
        <v>7.0000000000000007E-2</v>
      </c>
      <c r="Q5751" s="13">
        <f t="shared" si="548"/>
        <v>0.31481707120744756</v>
      </c>
      <c r="R5751" s="1">
        <v>0</v>
      </c>
      <c r="S5751" s="1">
        <v>0</v>
      </c>
      <c r="T5751" s="1">
        <v>4.0000000000000001E-3</v>
      </c>
      <c r="U5751" s="4" t="s">
        <v>60</v>
      </c>
      <c r="V5751">
        <v>0.42</v>
      </c>
      <c r="W5751">
        <v>0.4</v>
      </c>
      <c r="X5751">
        <v>0.76</v>
      </c>
      <c r="Y5751">
        <v>2.4300000000000002</v>
      </c>
      <c r="Z5751">
        <v>0.23</v>
      </c>
      <c r="AA5751" s="5">
        <f t="shared" si="545"/>
        <v>4.0000000000000001E-3</v>
      </c>
      <c r="AB5751" s="15" cm="1">
        <f t="array" ref="AB5751">_xlfn.SWITCH(U5751,"夏",122,"冬",90,"春",153,"秋",153,0)</f>
        <v>122</v>
      </c>
      <c r="AC5751" s="16">
        <f t="shared" si="546"/>
        <v>0.48799999999999999</v>
      </c>
      <c r="AD5751" s="5">
        <f>IFERROR(AA5751/D5751,0)</f>
        <v>5.1190171487074482E-5</v>
      </c>
      <c r="AE5751" s="15">
        <f t="shared" si="547"/>
        <v>0.33424657534246577</v>
      </c>
      <c r="AF5751" s="5">
        <f>IFERROR(AD5751*AE5751*48,0)</f>
        <v>8.2128669651591272E-4</v>
      </c>
    </row>
    <row r="5752" spans="1:32" x14ac:dyDescent="0.15">
      <c r="A5752" s="1"/>
      <c r="B5752" s="1" t="s">
        <v>43</v>
      </c>
      <c r="C5752" s="1" t="s">
        <v>33</v>
      </c>
      <c r="D5752" s="6">
        <v>78.14</v>
      </c>
      <c r="E5752" s="6">
        <v>3.9</v>
      </c>
      <c r="F5752" s="18">
        <v>0.8125</v>
      </c>
      <c r="G5752" s="1">
        <v>27.2</v>
      </c>
      <c r="H5752" s="1">
        <v>75</v>
      </c>
      <c r="I5752" s="1">
        <v>27.6</v>
      </c>
      <c r="J5752" s="1">
        <v>0.13</v>
      </c>
      <c r="K5752" s="1">
        <v>472</v>
      </c>
      <c r="L5752" s="1">
        <v>1830</v>
      </c>
      <c r="M5752" s="6">
        <f t="shared" si="544"/>
        <v>27.744184332101554</v>
      </c>
      <c r="N5752" s="19">
        <v>0.5</v>
      </c>
      <c r="O5752" s="11" cm="1">
        <f t="array" ref="O5752">ROUND(_xlfn.SWITCH(C5752,"建筑专教",IF(S5752&gt;0.1,1.38,1.28),"阶梯教室",IF(S5752&gt;0.1,1.15,1.05),"公共教室",IF(S5752&gt;0.1,1.22,1.12),IF(S5752&gt;0.1,1.2,1.1))+(MOD(ROW()*11,31)/31-0.5)*0.06,2)</f>
        <v>1.07</v>
      </c>
      <c r="P5752" s="12">
        <f t="shared" si="549"/>
        <v>0.06</v>
      </c>
      <c r="Q5752" s="13">
        <f t="shared" si="548"/>
        <v>0.16109647223140858</v>
      </c>
      <c r="R5752" s="1">
        <v>0</v>
      </c>
      <c r="S5752" s="1">
        <v>0</v>
      </c>
      <c r="T5752" s="1">
        <v>2.5000000000000001E-2</v>
      </c>
      <c r="U5752" s="4" t="s">
        <v>60</v>
      </c>
      <c r="V5752">
        <v>0.42</v>
      </c>
      <c r="W5752">
        <v>0.4</v>
      </c>
      <c r="X5752">
        <v>0.76</v>
      </c>
      <c r="Y5752">
        <v>2.4300000000000002</v>
      </c>
      <c r="Z5752">
        <v>0.23</v>
      </c>
      <c r="AA5752" s="5">
        <f t="shared" si="545"/>
        <v>2.5000000000000001E-2</v>
      </c>
      <c r="AB5752" s="15" cm="1">
        <f t="array" ref="AB5752">_xlfn.SWITCH(U5752,"夏",122,"冬",90,"春",153,"秋",153,0)</f>
        <v>122</v>
      </c>
      <c r="AC5752" s="16">
        <f t="shared" si="546"/>
        <v>3.0500000000000003</v>
      </c>
      <c r="AD5752" s="5">
        <f>IFERROR(AA5752/D5752,0)</f>
        <v>3.1993857179421552E-4</v>
      </c>
      <c r="AE5752" s="15">
        <f t="shared" si="547"/>
        <v>0.33424657534246577</v>
      </c>
      <c r="AF5752" s="5">
        <f>IFERROR(AD5752*AE5752*48,0)</f>
        <v>5.1330418532244551E-3</v>
      </c>
    </row>
    <row r="5753" spans="1:32" x14ac:dyDescent="0.15">
      <c r="A5753" s="1"/>
      <c r="B5753" s="1" t="s">
        <v>43</v>
      </c>
      <c r="C5753" s="1" t="s">
        <v>33</v>
      </c>
      <c r="D5753" s="6">
        <v>78.14</v>
      </c>
      <c r="E5753" s="6">
        <v>3.9</v>
      </c>
      <c r="F5753" s="18">
        <v>0.83333333333333304</v>
      </c>
      <c r="G5753" s="1">
        <v>27</v>
      </c>
      <c r="H5753" s="1">
        <v>73</v>
      </c>
      <c r="I5753" s="1">
        <v>27.4</v>
      </c>
      <c r="J5753" s="1">
        <v>0.13</v>
      </c>
      <c r="K5753" s="1">
        <v>458</v>
      </c>
      <c r="L5753" s="1">
        <v>1900</v>
      </c>
      <c r="M5753" s="6">
        <f t="shared" si="544"/>
        <v>27.544472088045779</v>
      </c>
      <c r="N5753" s="19">
        <v>0.5</v>
      </c>
      <c r="O5753" s="11" cm="1">
        <f t="array" ref="O5753">ROUND(_xlfn.SWITCH(C5753,"建筑专教",IF(S5753&gt;0.1,1.38,1.28),"阶梯教室",IF(S5753&gt;0.1,1.15,1.05),"公共教室",IF(S5753&gt;0.1,1.22,1.12),IF(S5753&gt;0.1,1.2,1.1))+(MOD(ROW()*11,31)/31-0.5)*0.06,2)</f>
        <v>1.0900000000000001</v>
      </c>
      <c r="P5753" s="12">
        <f t="shared" si="549"/>
        <v>0.05</v>
      </c>
      <c r="Q5753" s="13">
        <f t="shared" si="548"/>
        <v>0.13095812342156229</v>
      </c>
      <c r="R5753" s="1">
        <v>0</v>
      </c>
      <c r="S5753" s="1">
        <v>0</v>
      </c>
      <c r="T5753" s="1">
        <v>3.2000000000000001E-2</v>
      </c>
      <c r="U5753" s="4" t="s">
        <v>60</v>
      </c>
      <c r="V5753">
        <v>0.42</v>
      </c>
      <c r="W5753">
        <v>0.4</v>
      </c>
      <c r="X5753">
        <v>0.76</v>
      </c>
      <c r="Y5753">
        <v>2.4300000000000002</v>
      </c>
      <c r="Z5753">
        <v>0.23</v>
      </c>
      <c r="AA5753" s="5">
        <f t="shared" si="545"/>
        <v>3.2000000000000001E-2</v>
      </c>
      <c r="AB5753" s="15" cm="1">
        <f t="array" ref="AB5753">_xlfn.SWITCH(U5753,"夏",122,"冬",90,"春",153,"秋",153,0)</f>
        <v>122</v>
      </c>
      <c r="AC5753" s="16">
        <f t="shared" si="546"/>
        <v>3.9039999999999999</v>
      </c>
      <c r="AD5753" s="5">
        <f>IFERROR(AA5753/D5753,0)</f>
        <v>4.0952137189659586E-4</v>
      </c>
      <c r="AE5753" s="15">
        <f t="shared" si="547"/>
        <v>0.33424657534246577</v>
      </c>
      <c r="AF5753" s="5">
        <f>IFERROR(AD5753*AE5753*48,0)</f>
        <v>6.5702935721273018E-3</v>
      </c>
    </row>
    <row r="5754" spans="1:32" x14ac:dyDescent="0.15">
      <c r="A5754" s="1"/>
      <c r="B5754" s="1" t="s">
        <v>43</v>
      </c>
      <c r="C5754" s="1" t="s">
        <v>33</v>
      </c>
      <c r="D5754" s="6">
        <v>78.14</v>
      </c>
      <c r="E5754" s="6">
        <v>3.9</v>
      </c>
      <c r="F5754" s="18">
        <v>0.85416666666666696</v>
      </c>
      <c r="G5754" s="1">
        <v>26.8</v>
      </c>
      <c r="H5754" s="1">
        <v>71</v>
      </c>
      <c r="I5754" s="1">
        <v>27.2</v>
      </c>
      <c r="J5754" s="1">
        <v>0.15</v>
      </c>
      <c r="K5754" s="1">
        <v>445</v>
      </c>
      <c r="L5754" s="1">
        <v>1970</v>
      </c>
      <c r="M5754" s="6">
        <f t="shared" si="544"/>
        <v>27.35772880850169</v>
      </c>
      <c r="N5754" s="19">
        <v>0.5</v>
      </c>
      <c r="O5754" s="11" cm="1">
        <f t="array" ref="O5754">ROUND(_xlfn.SWITCH(C5754,"建筑专教",IF(S5754&gt;0.1,1.38,1.28),"阶梯教室",IF(S5754&gt;0.1,1.15,1.05),"公共教室",IF(S5754&gt;0.1,1.22,1.12),IF(S5754&gt;0.1,1.2,1.1))+(MOD(ROW()*11,31)/31-0.5)*0.06,2)</f>
        <v>1.1100000000000001</v>
      </c>
      <c r="P5754" s="12">
        <f t="shared" si="549"/>
        <v>0.04</v>
      </c>
      <c r="Q5754" s="13">
        <f t="shared" si="548"/>
        <v>0.10401493630705201</v>
      </c>
      <c r="R5754" s="1">
        <v>0</v>
      </c>
      <c r="S5754" s="1">
        <v>0</v>
      </c>
      <c r="T5754" s="1">
        <v>3.7999999999999999E-2</v>
      </c>
      <c r="U5754" s="4" t="s">
        <v>60</v>
      </c>
      <c r="V5754">
        <v>0.42</v>
      </c>
      <c r="W5754">
        <v>0.4</v>
      </c>
      <c r="X5754">
        <v>0.76</v>
      </c>
      <c r="Y5754">
        <v>2.4300000000000002</v>
      </c>
      <c r="Z5754">
        <v>0.23</v>
      </c>
      <c r="AA5754" s="5">
        <f t="shared" si="545"/>
        <v>3.7999999999999999E-2</v>
      </c>
      <c r="AB5754" s="15" cm="1">
        <f t="array" ref="AB5754">_xlfn.SWITCH(U5754,"夏",122,"冬",90,"春",153,"秋",153,0)</f>
        <v>122</v>
      </c>
      <c r="AC5754" s="16">
        <f t="shared" si="546"/>
        <v>4.6360000000000001</v>
      </c>
      <c r="AD5754" s="5">
        <f>IFERROR(AA5754/D5754,0)</f>
        <v>4.8630662912720757E-4</v>
      </c>
      <c r="AE5754" s="15">
        <f t="shared" si="547"/>
        <v>0.33424657534246577</v>
      </c>
      <c r="AF5754" s="5">
        <f>IFERROR(AD5754*AE5754*48,0)</f>
        <v>7.8022236169011713E-3</v>
      </c>
    </row>
    <row r="5755" spans="1:32" x14ac:dyDescent="0.15">
      <c r="A5755" s="1"/>
      <c r="B5755" s="1" t="s">
        <v>43</v>
      </c>
      <c r="C5755" s="1" t="s">
        <v>33</v>
      </c>
      <c r="D5755" s="6">
        <v>78.14</v>
      </c>
      <c r="E5755" s="6">
        <v>3.9</v>
      </c>
      <c r="F5755" s="18">
        <v>0.875</v>
      </c>
      <c r="G5755" s="1">
        <v>26.6</v>
      </c>
      <c r="H5755" s="1">
        <v>69</v>
      </c>
      <c r="I5755" s="1">
        <v>27</v>
      </c>
      <c r="J5755" s="1">
        <v>0.15</v>
      </c>
      <c r="K5755" s="1">
        <v>432</v>
      </c>
      <c r="L5755" s="1">
        <v>2040</v>
      </c>
      <c r="M5755" s="6">
        <f t="shared" si="544"/>
        <v>27.158043986748055</v>
      </c>
      <c r="N5755" s="19">
        <v>0.5</v>
      </c>
      <c r="O5755" s="11" cm="1">
        <f t="array" ref="O5755">ROUND(_xlfn.SWITCH(C5755,"建筑专教",IF(S5755&gt;0.1,1.38,1.28),"阶梯教室",IF(S5755&gt;0.1,1.15,1.05),"公共教室",IF(S5755&gt;0.1,1.22,1.12),IF(S5755&gt;0.1,1.2,1.1))+(MOD(ROW()*11,31)/31-0.5)*0.06,2)</f>
        <v>1.08</v>
      </c>
      <c r="P5755" s="12">
        <f t="shared" si="549"/>
        <v>0.03</v>
      </c>
      <c r="Q5755" s="13">
        <f t="shared" si="548"/>
        <v>-3.4339556182056752E-2</v>
      </c>
      <c r="R5755" s="1">
        <v>0</v>
      </c>
      <c r="S5755" s="1">
        <v>0</v>
      </c>
      <c r="T5755" s="1">
        <v>3.2000000000000001E-2</v>
      </c>
      <c r="U5755" s="4" t="s">
        <v>60</v>
      </c>
      <c r="V5755">
        <v>0.42</v>
      </c>
      <c r="W5755">
        <v>0.4</v>
      </c>
      <c r="X5755">
        <v>0.76</v>
      </c>
      <c r="Y5755">
        <v>2.4300000000000002</v>
      </c>
      <c r="Z5755">
        <v>0.23</v>
      </c>
      <c r="AA5755" s="5">
        <f t="shared" si="545"/>
        <v>3.2000000000000001E-2</v>
      </c>
      <c r="AB5755" s="15" cm="1">
        <f t="array" ref="AB5755">_xlfn.SWITCH(U5755,"夏",122,"冬",90,"春",153,"秋",153,0)</f>
        <v>122</v>
      </c>
      <c r="AC5755" s="16">
        <f t="shared" si="546"/>
        <v>3.9039999999999999</v>
      </c>
      <c r="AD5755" s="5">
        <f>IFERROR(AA5755/D5755,0)</f>
        <v>4.0952137189659586E-4</v>
      </c>
      <c r="AE5755" s="15">
        <f t="shared" si="547"/>
        <v>0.33424657534246577</v>
      </c>
      <c r="AF5755" s="5">
        <f>IFERROR(AD5755*AE5755*48,0)</f>
        <v>6.5702935721273018E-3</v>
      </c>
    </row>
    <row r="5756" spans="1:32" x14ac:dyDescent="0.15">
      <c r="A5756" s="1"/>
      <c r="B5756" s="1" t="s">
        <v>43</v>
      </c>
      <c r="C5756" s="1" t="s">
        <v>33</v>
      </c>
      <c r="D5756" s="6">
        <v>78.14</v>
      </c>
      <c r="E5756" s="6">
        <v>3.9</v>
      </c>
      <c r="F5756" s="18">
        <v>0.89583333333333304</v>
      </c>
      <c r="G5756" s="1">
        <v>26.4</v>
      </c>
      <c r="H5756" s="1">
        <v>67</v>
      </c>
      <c r="I5756" s="1">
        <v>26.8</v>
      </c>
      <c r="J5756" s="1">
        <v>0.13</v>
      </c>
      <c r="K5756" s="1">
        <v>418</v>
      </c>
      <c r="L5756" s="1">
        <v>2110</v>
      </c>
      <c r="M5756" s="6">
        <f t="shared" si="544"/>
        <v>26.945339960120975</v>
      </c>
      <c r="N5756" s="19">
        <v>0.5</v>
      </c>
      <c r="O5756" s="11" cm="1">
        <f t="array" ref="O5756">ROUND(_xlfn.SWITCH(C5756,"建筑专教",IF(S5756&gt;0.1,1.38,1.28),"阶梯教室",IF(S5756&gt;0.1,1.15,1.05),"公共教室",IF(S5756&gt;0.1,1.22,1.12),IF(S5756&gt;0.1,1.2,1.1))+(MOD(ROW()*11,31)/31-0.5)*0.06,2)</f>
        <v>1.1000000000000001</v>
      </c>
      <c r="P5756" s="12">
        <f t="shared" si="549"/>
        <v>0.01</v>
      </c>
      <c r="Q5756" s="13">
        <f t="shared" si="548"/>
        <v>-6.2722365819819159E-2</v>
      </c>
      <c r="R5756" s="1">
        <v>0</v>
      </c>
      <c r="S5756" s="1">
        <v>0</v>
      </c>
      <c r="T5756" s="1">
        <v>8.0000000000000002E-3</v>
      </c>
      <c r="U5756" s="4" t="s">
        <v>60</v>
      </c>
      <c r="V5756">
        <v>0.42</v>
      </c>
      <c r="W5756">
        <v>0.4</v>
      </c>
      <c r="X5756">
        <v>0.76</v>
      </c>
      <c r="Y5756">
        <v>2.4300000000000002</v>
      </c>
      <c r="Z5756">
        <v>0.23</v>
      </c>
      <c r="AA5756" s="5">
        <f t="shared" si="545"/>
        <v>8.0000000000000002E-3</v>
      </c>
      <c r="AB5756" s="15" cm="1">
        <f t="array" ref="AB5756">_xlfn.SWITCH(U5756,"夏",122,"冬",90,"春",153,"秋",153,0)</f>
        <v>122</v>
      </c>
      <c r="AC5756" s="16">
        <f t="shared" si="546"/>
        <v>0.97599999999999998</v>
      </c>
      <c r="AD5756" s="5">
        <f>IFERROR(AA5756/D5756,0)</f>
        <v>1.0238034297414896E-4</v>
      </c>
      <c r="AE5756" s="15">
        <f t="shared" si="547"/>
        <v>0.33424657534246577</v>
      </c>
      <c r="AF5756" s="5">
        <f>IFERROR(AD5756*AE5756*48,0)</f>
        <v>1.6425733930318254E-3</v>
      </c>
    </row>
    <row r="5757" spans="1:32" x14ac:dyDescent="0.15">
      <c r="A5757" s="1"/>
      <c r="B5757" s="1" t="s">
        <v>43</v>
      </c>
      <c r="C5757" s="1" t="s">
        <v>33</v>
      </c>
      <c r="D5757" s="6">
        <v>78.14</v>
      </c>
      <c r="E5757" s="6">
        <v>3.9</v>
      </c>
      <c r="F5757" s="18">
        <v>0.91666666666666696</v>
      </c>
      <c r="G5757" s="1">
        <v>26.2</v>
      </c>
      <c r="H5757" s="1">
        <v>65</v>
      </c>
      <c r="I5757" s="1">
        <v>26.6</v>
      </c>
      <c r="J5757" s="1">
        <v>0.11</v>
      </c>
      <c r="K5757" s="1">
        <v>405</v>
      </c>
      <c r="L5757" s="1">
        <v>2180</v>
      </c>
      <c r="M5757" s="6">
        <f t="shared" si="544"/>
        <v>26.731750714864347</v>
      </c>
      <c r="N5757" s="19">
        <v>0.5</v>
      </c>
      <c r="O5757" s="11" cm="1">
        <f t="array" ref="O5757">ROUND(_xlfn.SWITCH(C5757,"建筑专教",IF(S5757&gt;0.1,1.38,1.28),"阶梯教室",IF(S5757&gt;0.1,1.15,1.05),"公共教室",IF(S5757&gt;0.1,1.22,1.12),IF(S5757&gt;0.1,1.2,1.1))+(MOD(ROW()*11,31)/31-0.5)*0.06,2)</f>
        <v>1.1200000000000001</v>
      </c>
      <c r="P5757" s="12">
        <f t="shared" si="549"/>
        <v>0</v>
      </c>
      <c r="Q5757" s="13">
        <f t="shared" si="548"/>
        <v>-9.0233299174292445E-2</v>
      </c>
      <c r="R5757" s="1">
        <v>0</v>
      </c>
      <c r="S5757" s="1">
        <v>0</v>
      </c>
      <c r="T5757" s="1">
        <v>2.8000000000000001E-2</v>
      </c>
      <c r="U5757" s="4" t="s">
        <v>60</v>
      </c>
      <c r="V5757">
        <v>0.42</v>
      </c>
      <c r="W5757">
        <v>0.4</v>
      </c>
      <c r="X5757">
        <v>0.76</v>
      </c>
      <c r="Y5757">
        <v>2.4300000000000002</v>
      </c>
      <c r="Z5757">
        <v>0.23</v>
      </c>
      <c r="AA5757" s="5">
        <f t="shared" si="545"/>
        <v>2.8000000000000001E-2</v>
      </c>
      <c r="AB5757" s="15" cm="1">
        <f t="array" ref="AB5757">_xlfn.SWITCH(U5757,"夏",122,"冬",90,"春",153,"秋",153,0)</f>
        <v>122</v>
      </c>
      <c r="AC5757" s="16">
        <f t="shared" si="546"/>
        <v>3.4159999999999999</v>
      </c>
      <c r="AD5757" s="5">
        <f>IFERROR(AA5757/D5757,0)</f>
        <v>3.5833120040952137E-4</v>
      </c>
      <c r="AE5757" s="15">
        <f t="shared" si="547"/>
        <v>0.33424657534246577</v>
      </c>
      <c r="AF5757" s="5">
        <f>IFERROR(AD5757*AE5757*48,0)</f>
        <v>5.7490068756113899E-3</v>
      </c>
    </row>
    <row r="5758" spans="1:32" x14ac:dyDescent="0.15">
      <c r="A5758" s="1"/>
      <c r="B5758" s="1" t="s">
        <v>44</v>
      </c>
      <c r="C5758" s="1" t="s">
        <v>33</v>
      </c>
      <c r="D5758" s="6">
        <v>78.14</v>
      </c>
      <c r="E5758" s="6">
        <v>3.9</v>
      </c>
      <c r="F5758" s="18">
        <v>0.33333333333333298</v>
      </c>
      <c r="G5758" s="1">
        <v>22.9</v>
      </c>
      <c r="H5758" s="1">
        <v>68</v>
      </c>
      <c r="I5758" s="1">
        <v>23.4</v>
      </c>
      <c r="J5758" s="1">
        <v>0.11</v>
      </c>
      <c r="K5758" s="1">
        <v>408</v>
      </c>
      <c r="L5758" s="1">
        <v>200</v>
      </c>
      <c r="M5758" s="6">
        <f t="shared" si="544"/>
        <v>23.570043322634149</v>
      </c>
      <c r="N5758" s="19">
        <v>0.5</v>
      </c>
      <c r="O5758" s="11" cm="1">
        <f t="array" ref="O5758">ROUND(_xlfn.SWITCH(C5758,"建筑专教",IF(S5758&gt;0.1,1.38,1.28),"阶梯教室",IF(S5758&gt;0.1,1.15,1.05),"公共教室",IF(S5758&gt;0.1,1.22,1.12),IF(S5758&gt;0.1,1.2,1.1))+(MOD(ROW()*11,31)/31-0.5)*0.06,2)</f>
        <v>1.18</v>
      </c>
      <c r="P5758" s="12">
        <f t="shared" si="549"/>
        <v>0.01</v>
      </c>
      <c r="Q5758" s="13">
        <f t="shared" si="548"/>
        <v>-1.0619545035037241</v>
      </c>
      <c r="R5758" s="1">
        <v>0</v>
      </c>
      <c r="S5758" s="1">
        <v>0.14000000000000001</v>
      </c>
      <c r="T5758" s="1">
        <v>3.2000000000000001E-2</v>
      </c>
      <c r="U5758" s="4" t="s">
        <v>60</v>
      </c>
      <c r="V5758">
        <v>0.42</v>
      </c>
      <c r="W5758">
        <v>0.4</v>
      </c>
      <c r="X5758">
        <v>0.76</v>
      </c>
      <c r="Y5758">
        <v>2.4300000000000002</v>
      </c>
      <c r="Z5758">
        <v>0.23</v>
      </c>
      <c r="AA5758" s="5">
        <f t="shared" si="545"/>
        <v>0.17200000000000001</v>
      </c>
      <c r="AB5758" s="15" cm="1">
        <f t="array" ref="AB5758">_xlfn.SWITCH(U5758,"夏",122,"冬",90,"春",153,"秋",153,0)</f>
        <v>122</v>
      </c>
      <c r="AC5758" s="16">
        <f t="shared" si="546"/>
        <v>20.984000000000002</v>
      </c>
      <c r="AD5758" s="5">
        <f>IFERROR(AA5758/D5758,0)</f>
        <v>2.2011773739442028E-3</v>
      </c>
      <c r="AE5758" s="15">
        <f t="shared" si="547"/>
        <v>0.33424657534246577</v>
      </c>
      <c r="AF5758" s="5">
        <f>IFERROR(AD5758*AE5758*48,0)</f>
        <v>3.5315327950184251E-2</v>
      </c>
    </row>
    <row r="5759" spans="1:32" x14ac:dyDescent="0.15">
      <c r="A5759" s="1"/>
      <c r="B5759" s="1" t="s">
        <v>44</v>
      </c>
      <c r="C5759" s="1" t="s">
        <v>33</v>
      </c>
      <c r="D5759" s="6">
        <v>78.14</v>
      </c>
      <c r="E5759" s="6">
        <v>3.9</v>
      </c>
      <c r="F5759" s="18">
        <v>0.35416666666666702</v>
      </c>
      <c r="G5759" s="1">
        <v>23.5</v>
      </c>
      <c r="H5759" s="1">
        <v>66</v>
      </c>
      <c r="I5759" s="1">
        <v>24</v>
      </c>
      <c r="J5759" s="1">
        <v>0.14000000000000001</v>
      </c>
      <c r="K5759" s="1">
        <v>518</v>
      </c>
      <c r="L5759" s="1">
        <v>270</v>
      </c>
      <c r="M5759" s="6">
        <f t="shared" si="544"/>
        <v>24.195304726398035</v>
      </c>
      <c r="N5759" s="19">
        <v>0.5</v>
      </c>
      <c r="O5759" s="11" cm="1">
        <f t="array" ref="O5759">ROUND(_xlfn.SWITCH(C5759,"建筑专教",IF(S5759&gt;0.1,1.38,1.28),"阶梯教室",IF(S5759&gt;0.1,1.15,1.05),"公共教室",IF(S5759&gt;0.1,1.22,1.12),IF(S5759&gt;0.1,1.2,1.1))+(MOD(ROW()*11,31)/31-0.5)*0.06,2)</f>
        <v>1.2</v>
      </c>
      <c r="P5759" s="12">
        <f t="shared" si="549"/>
        <v>0.09</v>
      </c>
      <c r="Q5759" s="13">
        <f t="shared" si="548"/>
        <v>-0.79323809909909249</v>
      </c>
      <c r="R5759" s="1">
        <v>1.4</v>
      </c>
      <c r="S5759" s="1">
        <v>0.25</v>
      </c>
      <c r="T5759" s="1">
        <v>3.2000000000000001E-2</v>
      </c>
      <c r="U5759" s="4" t="s">
        <v>60</v>
      </c>
      <c r="V5759">
        <v>0.42</v>
      </c>
      <c r="W5759">
        <v>0.4</v>
      </c>
      <c r="X5759">
        <v>0.76</v>
      </c>
      <c r="Y5759">
        <v>2.4300000000000002</v>
      </c>
      <c r="Z5759">
        <v>0.23</v>
      </c>
      <c r="AA5759" s="5">
        <f t="shared" si="545"/>
        <v>1.6819999999999999</v>
      </c>
      <c r="AB5759" s="15" cm="1">
        <f t="array" ref="AB5759">_xlfn.SWITCH(U5759,"夏",122,"冬",90,"春",153,"秋",153,0)</f>
        <v>122</v>
      </c>
      <c r="AC5759" s="16">
        <f t="shared" si="546"/>
        <v>205.20399999999998</v>
      </c>
      <c r="AD5759" s="5">
        <f>IFERROR(AA5759/D5759,0)</f>
        <v>2.1525467110314819E-2</v>
      </c>
      <c r="AE5759" s="15">
        <f t="shared" si="547"/>
        <v>0.33424657534246577</v>
      </c>
      <c r="AF5759" s="5">
        <f>IFERROR(AD5759*AE5759*48,0)</f>
        <v>0.3453510558849413</v>
      </c>
    </row>
    <row r="5760" spans="1:32" x14ac:dyDescent="0.15">
      <c r="A5760" s="1"/>
      <c r="B5760" s="1" t="s">
        <v>44</v>
      </c>
      <c r="C5760" s="1" t="s">
        <v>33</v>
      </c>
      <c r="D5760" s="6">
        <v>78.14</v>
      </c>
      <c r="E5760" s="6">
        <v>3.9</v>
      </c>
      <c r="F5760" s="18">
        <v>0.375</v>
      </c>
      <c r="G5760" s="1">
        <v>24</v>
      </c>
      <c r="H5760" s="1">
        <v>64</v>
      </c>
      <c r="I5760" s="1">
        <v>24.5</v>
      </c>
      <c r="J5760" s="1">
        <v>0.16</v>
      </c>
      <c r="K5760" s="1">
        <v>678</v>
      </c>
      <c r="L5760" s="1">
        <v>340</v>
      </c>
      <c r="M5760" s="6">
        <f t="shared" si="544"/>
        <v>24.710515896659729</v>
      </c>
      <c r="N5760" s="19">
        <v>0.5</v>
      </c>
      <c r="O5760" s="11" cm="1">
        <f t="array" ref="O5760">ROUND(_xlfn.SWITCH(C5760,"建筑专教",IF(S5760&gt;0.1,1.38,1.28),"阶梯教室",IF(S5760&gt;0.1,1.15,1.05),"公共教室",IF(S5760&gt;0.1,1.22,1.12),IF(S5760&gt;0.1,1.2,1.1))+(MOD(ROW()*11,31)/31-0.5)*0.06,2)</f>
        <v>1.22</v>
      </c>
      <c r="P5760" s="12">
        <f t="shared" si="549"/>
        <v>0.22</v>
      </c>
      <c r="Q5760" s="13">
        <f t="shared" si="548"/>
        <v>-0.57080015632195602</v>
      </c>
      <c r="R5760" s="1">
        <v>2</v>
      </c>
      <c r="S5760" s="1">
        <v>0.18</v>
      </c>
      <c r="T5760" s="1">
        <v>3.7999999999999999E-2</v>
      </c>
      <c r="U5760" s="4" t="s">
        <v>60</v>
      </c>
      <c r="V5760">
        <v>0.42</v>
      </c>
      <c r="W5760">
        <v>0.4</v>
      </c>
      <c r="X5760">
        <v>0.76</v>
      </c>
      <c r="Y5760">
        <v>2.4300000000000002</v>
      </c>
      <c r="Z5760">
        <v>0.23</v>
      </c>
      <c r="AA5760" s="5">
        <f t="shared" si="545"/>
        <v>2.218</v>
      </c>
      <c r="AB5760" s="15" cm="1">
        <f t="array" ref="AB5760">_xlfn.SWITCH(U5760,"夏",122,"冬",90,"春",153,"秋",153,0)</f>
        <v>122</v>
      </c>
      <c r="AC5760" s="16">
        <f t="shared" si="546"/>
        <v>270.596</v>
      </c>
      <c r="AD5760" s="5">
        <f>IFERROR(AA5760/D5760,0)</f>
        <v>2.8384950089582799E-2</v>
      </c>
      <c r="AE5760" s="15">
        <f t="shared" si="547"/>
        <v>0.33424657534246577</v>
      </c>
      <c r="AF5760" s="5">
        <f>IFERROR(AD5760*AE5760*48,0)</f>
        <v>0.45540347321807362</v>
      </c>
    </row>
    <row r="5761" spans="1:32" x14ac:dyDescent="0.15">
      <c r="A5761" s="1"/>
      <c r="B5761" s="1" t="s">
        <v>44</v>
      </c>
      <c r="C5761" s="1" t="s">
        <v>33</v>
      </c>
      <c r="D5761" s="6">
        <v>78.14</v>
      </c>
      <c r="E5761" s="6">
        <v>3.9</v>
      </c>
      <c r="F5761" s="18">
        <v>0.39583333333333298</v>
      </c>
      <c r="G5761" s="1">
        <v>24.4</v>
      </c>
      <c r="H5761" s="1">
        <v>62</v>
      </c>
      <c r="I5761" s="1">
        <v>24.9</v>
      </c>
      <c r="J5761" s="1">
        <v>0.14000000000000001</v>
      </c>
      <c r="K5761" s="1">
        <v>752</v>
      </c>
      <c r="L5761" s="1">
        <v>410</v>
      </c>
      <c r="M5761" s="6">
        <f t="shared" si="544"/>
        <v>25.093543112672421</v>
      </c>
      <c r="N5761" s="19">
        <v>0.5</v>
      </c>
      <c r="O5761" s="11" cm="1">
        <f t="array" ref="O5761">ROUND(_xlfn.SWITCH(C5761,"建筑专教",IF(S5761&gt;0.1,1.38,1.28),"阶梯教室",IF(S5761&gt;0.1,1.15,1.05),"公共教室",IF(S5761&gt;0.1,1.22,1.12),IF(S5761&gt;0.1,1.2,1.1))+(MOD(ROW()*11,31)/31-0.5)*0.06,2)</f>
        <v>1.18</v>
      </c>
      <c r="P5761" s="12">
        <f t="shared" si="549"/>
        <v>0.28000000000000003</v>
      </c>
      <c r="Q5761" s="13">
        <f t="shared" si="548"/>
        <v>-0.54218126318969817</v>
      </c>
      <c r="R5761" s="1">
        <v>2.4</v>
      </c>
      <c r="S5761" s="1">
        <v>0.12</v>
      </c>
      <c r="T5761" s="1">
        <v>3.2000000000000001E-2</v>
      </c>
      <c r="U5761" s="4" t="s">
        <v>60</v>
      </c>
      <c r="V5761">
        <v>0.42</v>
      </c>
      <c r="W5761">
        <v>0.4</v>
      </c>
      <c r="X5761">
        <v>0.76</v>
      </c>
      <c r="Y5761">
        <v>2.4300000000000002</v>
      </c>
      <c r="Z5761">
        <v>0.23</v>
      </c>
      <c r="AA5761" s="5">
        <f t="shared" si="545"/>
        <v>2.552</v>
      </c>
      <c r="AB5761" s="15" cm="1">
        <f t="array" ref="AB5761">_xlfn.SWITCH(U5761,"夏",122,"冬",90,"春",153,"秋",153,0)</f>
        <v>122</v>
      </c>
      <c r="AC5761" s="16">
        <f t="shared" si="546"/>
        <v>311.34399999999999</v>
      </c>
      <c r="AD5761" s="5">
        <f>IFERROR(AA5761/D5761,0)</f>
        <v>3.2659329408753518E-2</v>
      </c>
      <c r="AE5761" s="15">
        <f t="shared" si="547"/>
        <v>0.33424657534246577</v>
      </c>
      <c r="AF5761" s="5">
        <f>IFERROR(AD5761*AE5761*48,0)</f>
        <v>0.52398091237715239</v>
      </c>
    </row>
    <row r="5762" spans="1:32" x14ac:dyDescent="0.15">
      <c r="A5762" s="1"/>
      <c r="B5762" s="1" t="s">
        <v>44</v>
      </c>
      <c r="C5762" s="1" t="s">
        <v>33</v>
      </c>
      <c r="D5762" s="6">
        <v>78.14</v>
      </c>
      <c r="E5762" s="6">
        <v>3.9</v>
      </c>
      <c r="F5762" s="18">
        <v>0.41666666666666702</v>
      </c>
      <c r="G5762" s="1">
        <v>24.6</v>
      </c>
      <c r="H5762" s="1">
        <v>62</v>
      </c>
      <c r="I5762" s="1">
        <v>25.1</v>
      </c>
      <c r="J5762" s="1">
        <v>0.12</v>
      </c>
      <c r="K5762" s="1">
        <v>575</v>
      </c>
      <c r="L5762" s="1">
        <v>480</v>
      </c>
      <c r="M5762" s="6">
        <f t="shared" si="544"/>
        <v>25.2761059523217</v>
      </c>
      <c r="N5762" s="19">
        <v>0.5</v>
      </c>
      <c r="O5762" s="11" cm="1">
        <f t="array" ref="O5762">ROUND(_xlfn.SWITCH(C5762,"建筑专教",IF(S5762&gt;0.1,1.38,1.28),"阶梯教室",IF(S5762&gt;0.1,1.15,1.05),"公共教室",IF(S5762&gt;0.1,1.22,1.12),IF(S5762&gt;0.1,1.2,1.1))+(MOD(ROW()*11,31)/31-0.5)*0.06,2)</f>
        <v>1.1000000000000001</v>
      </c>
      <c r="P5762" s="12">
        <f t="shared" si="549"/>
        <v>0.14000000000000001</v>
      </c>
      <c r="Q5762" s="13">
        <f t="shared" si="548"/>
        <v>-0.69807805678231027</v>
      </c>
      <c r="R5762" s="1">
        <v>0</v>
      </c>
      <c r="S5762" s="1">
        <v>0.08</v>
      </c>
      <c r="T5762" s="1">
        <v>8.0000000000000002E-3</v>
      </c>
      <c r="U5762" s="4" t="s">
        <v>60</v>
      </c>
      <c r="V5762">
        <v>0.42</v>
      </c>
      <c r="W5762">
        <v>0.4</v>
      </c>
      <c r="X5762">
        <v>0.76</v>
      </c>
      <c r="Y5762">
        <v>2.4300000000000002</v>
      </c>
      <c r="Z5762">
        <v>0.23</v>
      </c>
      <c r="AA5762" s="5">
        <f t="shared" si="545"/>
        <v>8.7999999999999995E-2</v>
      </c>
      <c r="AB5762" s="15" cm="1">
        <f t="array" ref="AB5762">_xlfn.SWITCH(U5762,"夏",122,"冬",90,"春",153,"秋",153,0)</f>
        <v>122</v>
      </c>
      <c r="AC5762" s="16">
        <f t="shared" si="546"/>
        <v>10.735999999999999</v>
      </c>
      <c r="AD5762" s="5">
        <f>IFERROR(AA5762/D5762,0)</f>
        <v>1.1261837727156384E-3</v>
      </c>
      <c r="AE5762" s="15">
        <f t="shared" si="547"/>
        <v>0.33424657534246577</v>
      </c>
      <c r="AF5762" s="5">
        <f>IFERROR(AD5762*AE5762*48,0)</f>
        <v>1.8068307323350082E-2</v>
      </c>
    </row>
    <row r="5763" spans="1:32" x14ac:dyDescent="0.15">
      <c r="A5763" s="1"/>
      <c r="B5763" s="1" t="s">
        <v>44</v>
      </c>
      <c r="C5763" s="1" t="s">
        <v>33</v>
      </c>
      <c r="D5763" s="6">
        <v>78.14</v>
      </c>
      <c r="E5763" s="6">
        <v>3.9</v>
      </c>
      <c r="F5763" s="18">
        <v>0.4375</v>
      </c>
      <c r="G5763" s="1">
        <v>25</v>
      </c>
      <c r="H5763" s="1">
        <v>64</v>
      </c>
      <c r="I5763" s="1">
        <v>25.5</v>
      </c>
      <c r="J5763" s="1">
        <v>0.14000000000000001</v>
      </c>
      <c r="K5763" s="1">
        <v>688</v>
      </c>
      <c r="L5763" s="1">
        <v>550</v>
      </c>
      <c r="M5763" s="6">
        <f t="shared" si="544"/>
        <v>25.692380446431343</v>
      </c>
      <c r="N5763" s="19">
        <v>0.5</v>
      </c>
      <c r="O5763" s="11" cm="1">
        <f t="array" ref="O5763">ROUND(_xlfn.SWITCH(C5763,"建筑专教",IF(S5763&gt;0.1,1.38,1.28),"阶梯教室",IF(S5763&gt;0.1,1.15,1.05),"公共教室",IF(S5763&gt;0.1,1.22,1.12),IF(S5763&gt;0.1,1.2,1.1))+(MOD(ROW()*11,31)/31-0.5)*0.06,2)</f>
        <v>1.1299999999999999</v>
      </c>
      <c r="P5763" s="12">
        <f t="shared" si="549"/>
        <v>0.23</v>
      </c>
      <c r="Q5763" s="13">
        <f t="shared" si="548"/>
        <v>-0.46531135406689828</v>
      </c>
      <c r="R5763" s="1">
        <v>2.1</v>
      </c>
      <c r="S5763" s="1">
        <v>0.1</v>
      </c>
      <c r="T5763" s="1">
        <v>2.8000000000000001E-2</v>
      </c>
      <c r="U5763" s="4" t="s">
        <v>60</v>
      </c>
      <c r="V5763">
        <v>0.42</v>
      </c>
      <c r="W5763">
        <v>0.4</v>
      </c>
      <c r="X5763">
        <v>0.76</v>
      </c>
      <c r="Y5763">
        <v>2.4300000000000002</v>
      </c>
      <c r="Z5763">
        <v>0.23</v>
      </c>
      <c r="AA5763" s="5">
        <f t="shared" si="545"/>
        <v>2.2280000000000002</v>
      </c>
      <c r="AB5763" s="15" cm="1">
        <f t="array" ref="AB5763">_xlfn.SWITCH(U5763,"夏",122,"冬",90,"春",153,"秋",153,0)</f>
        <v>122</v>
      </c>
      <c r="AC5763" s="16">
        <f t="shared" si="546"/>
        <v>271.81600000000003</v>
      </c>
      <c r="AD5763" s="5">
        <f>IFERROR(AA5763/D5763,0)</f>
        <v>2.8512925518300487E-2</v>
      </c>
      <c r="AE5763" s="15">
        <f t="shared" si="547"/>
        <v>0.33424657534246577</v>
      </c>
      <c r="AF5763" s="5">
        <f>IFERROR(AD5763*AE5763*48,0)</f>
        <v>0.4574566899593635</v>
      </c>
    </row>
    <row r="5764" spans="1:32" x14ac:dyDescent="0.15">
      <c r="A5764" s="1"/>
      <c r="B5764" s="1" t="s">
        <v>44</v>
      </c>
      <c r="C5764" s="1" t="s">
        <v>33</v>
      </c>
      <c r="D5764" s="6">
        <v>78.14</v>
      </c>
      <c r="E5764" s="6">
        <v>3.9</v>
      </c>
      <c r="F5764" s="18">
        <v>0.45833333333333298</v>
      </c>
      <c r="G5764" s="1">
        <v>25.3</v>
      </c>
      <c r="H5764" s="1">
        <v>66</v>
      </c>
      <c r="I5764" s="1">
        <v>25.8</v>
      </c>
      <c r="J5764" s="1">
        <v>0.16</v>
      </c>
      <c r="K5764" s="1">
        <v>762</v>
      </c>
      <c r="L5764" s="1">
        <v>620</v>
      </c>
      <c r="M5764" s="6">
        <f t="shared" si="544"/>
        <v>26.007785308038308</v>
      </c>
      <c r="N5764" s="19">
        <v>0.5</v>
      </c>
      <c r="O5764" s="11" cm="1">
        <f t="array" ref="O5764">ROUND(_xlfn.SWITCH(C5764,"建筑专教",IF(S5764&gt;0.1,1.38,1.28),"阶梯教室",IF(S5764&gt;0.1,1.15,1.05),"公共教室",IF(S5764&gt;0.1,1.22,1.12),IF(S5764&gt;0.1,1.2,1.1))+(MOD(ROW()*11,31)/31-0.5)*0.06,2)</f>
        <v>1.0900000000000001</v>
      </c>
      <c r="P5764" s="12">
        <f t="shared" si="549"/>
        <v>0.28999999999999998</v>
      </c>
      <c r="Q5764" s="13">
        <f t="shared" si="548"/>
        <v>-0.46279531952269637</v>
      </c>
      <c r="R5764" s="1">
        <v>2.5</v>
      </c>
      <c r="S5764" s="1">
        <v>0.05</v>
      </c>
      <c r="T5764" s="1">
        <v>3.5000000000000003E-2</v>
      </c>
      <c r="U5764" s="4" t="s">
        <v>60</v>
      </c>
      <c r="V5764">
        <v>0.42</v>
      </c>
      <c r="W5764">
        <v>0.4</v>
      </c>
      <c r="X5764">
        <v>0.76</v>
      </c>
      <c r="Y5764">
        <v>2.4300000000000002</v>
      </c>
      <c r="Z5764">
        <v>0.23</v>
      </c>
      <c r="AA5764" s="5">
        <f t="shared" si="545"/>
        <v>2.585</v>
      </c>
      <c r="AB5764" s="15" cm="1">
        <f t="array" ref="AB5764">_xlfn.SWITCH(U5764,"夏",122,"冬",90,"春",153,"秋",153,0)</f>
        <v>122</v>
      </c>
      <c r="AC5764" s="16">
        <f t="shared" si="546"/>
        <v>315.37</v>
      </c>
      <c r="AD5764" s="5">
        <f>IFERROR(AA5764/D5764,0)</f>
        <v>3.3081648323521881E-2</v>
      </c>
      <c r="AE5764" s="15">
        <f t="shared" si="547"/>
        <v>0.33424657534246577</v>
      </c>
      <c r="AF5764" s="5">
        <f>IFERROR(AD5764*AE5764*48,0)</f>
        <v>0.53075652762340864</v>
      </c>
    </row>
    <row r="5765" spans="1:32" x14ac:dyDescent="0.15">
      <c r="A5765" s="1"/>
      <c r="B5765" s="1" t="s">
        <v>44</v>
      </c>
      <c r="C5765" s="1" t="s">
        <v>33</v>
      </c>
      <c r="D5765" s="6">
        <v>78.14</v>
      </c>
      <c r="E5765" s="6">
        <v>3.9</v>
      </c>
      <c r="F5765" s="18">
        <v>0.47916666666666702</v>
      </c>
      <c r="G5765" s="1">
        <v>25.5</v>
      </c>
      <c r="H5765" s="1">
        <v>68</v>
      </c>
      <c r="I5765" s="1">
        <v>26</v>
      </c>
      <c r="J5765" s="1">
        <v>0.14000000000000001</v>
      </c>
      <c r="K5765" s="1">
        <v>705</v>
      </c>
      <c r="L5765" s="1">
        <v>690</v>
      </c>
      <c r="M5765" s="6">
        <f t="shared" si="544"/>
        <v>26.191418654605059</v>
      </c>
      <c r="N5765" s="19">
        <v>0.5</v>
      </c>
      <c r="O5765" s="11" cm="1">
        <f t="array" ref="O5765">ROUND(_xlfn.SWITCH(C5765,"建筑专教",IF(S5765&gt;0.1,1.38,1.28),"阶梯教室",IF(S5765&gt;0.1,1.15,1.05),"公共教室",IF(S5765&gt;0.1,1.22,1.12),IF(S5765&gt;0.1,1.2,1.1))+(MOD(ROW()*11,31)/31-0.5)*0.06,2)</f>
        <v>1.1100000000000001</v>
      </c>
      <c r="P5765" s="12">
        <f t="shared" si="549"/>
        <v>0.24</v>
      </c>
      <c r="Q5765" s="13">
        <f t="shared" si="548"/>
        <v>-0.33872235043229654</v>
      </c>
      <c r="R5765" s="1">
        <v>2.2000000000000002</v>
      </c>
      <c r="S5765" s="1">
        <v>0.02</v>
      </c>
      <c r="T5765" s="1">
        <v>2.5000000000000001E-2</v>
      </c>
      <c r="U5765" s="4" t="s">
        <v>60</v>
      </c>
      <c r="V5765">
        <v>0.42</v>
      </c>
      <c r="W5765">
        <v>0.4</v>
      </c>
      <c r="X5765">
        <v>0.76</v>
      </c>
      <c r="Y5765">
        <v>2.4300000000000002</v>
      </c>
      <c r="Z5765">
        <v>0.23</v>
      </c>
      <c r="AA5765" s="5">
        <f t="shared" si="545"/>
        <v>2.2450000000000001</v>
      </c>
      <c r="AB5765" s="15" cm="1">
        <f t="array" ref="AB5765">_xlfn.SWITCH(U5765,"夏",122,"冬",90,"春",153,"秋",153,0)</f>
        <v>122</v>
      </c>
      <c r="AC5765" s="16">
        <f t="shared" si="546"/>
        <v>273.89</v>
      </c>
      <c r="AD5765" s="5">
        <f>IFERROR(AA5765/D5765,0)</f>
        <v>2.8730483747120554E-2</v>
      </c>
      <c r="AE5765" s="15">
        <f t="shared" si="547"/>
        <v>0.33424657534246577</v>
      </c>
      <c r="AF5765" s="5">
        <f>IFERROR(AD5765*AE5765*48,0)</f>
        <v>0.46094715841955608</v>
      </c>
    </row>
    <row r="5766" spans="1:32" x14ac:dyDescent="0.15">
      <c r="A5766" s="1"/>
      <c r="B5766" s="1" t="s">
        <v>44</v>
      </c>
      <c r="C5766" s="1" t="s">
        <v>33</v>
      </c>
      <c r="D5766" s="6">
        <v>78.14</v>
      </c>
      <c r="E5766" s="6">
        <v>3.9</v>
      </c>
      <c r="F5766" s="18">
        <v>0.5</v>
      </c>
      <c r="G5766" s="1">
        <v>25.7</v>
      </c>
      <c r="H5766" s="1">
        <v>70</v>
      </c>
      <c r="I5766" s="1">
        <v>26.2</v>
      </c>
      <c r="J5766" s="1">
        <v>0.12</v>
      </c>
      <c r="K5766" s="1">
        <v>545</v>
      </c>
      <c r="L5766" s="1">
        <v>760</v>
      </c>
      <c r="M5766" s="6">
        <f t="shared" si="544"/>
        <v>26.374173958423569</v>
      </c>
      <c r="N5766" s="19">
        <v>0.5</v>
      </c>
      <c r="O5766" s="11" cm="1">
        <f t="array" ref="O5766">ROUND(_xlfn.SWITCH(C5766,"建筑专教",IF(S5766&gt;0.1,1.38,1.28),"阶梯教室",IF(S5766&gt;0.1,1.15,1.05),"公共教室",IF(S5766&gt;0.1,1.22,1.12),IF(S5766&gt;0.1,1.2,1.1))+(MOD(ROW()*11,31)/31-0.5)*0.06,2)</f>
        <v>1.07</v>
      </c>
      <c r="P5766" s="12">
        <f t="shared" si="549"/>
        <v>0.12</v>
      </c>
      <c r="Q5766" s="13">
        <f t="shared" si="548"/>
        <v>-0.37431217894567653</v>
      </c>
      <c r="R5766" s="1">
        <v>0</v>
      </c>
      <c r="S5766" s="1">
        <v>0.01</v>
      </c>
      <c r="T5766" s="1">
        <v>3.0000000000000001E-3</v>
      </c>
      <c r="U5766" s="4" t="s">
        <v>60</v>
      </c>
      <c r="V5766">
        <v>0.42</v>
      </c>
      <c r="W5766">
        <v>0.4</v>
      </c>
      <c r="X5766">
        <v>0.76</v>
      </c>
      <c r="Y5766">
        <v>2.4300000000000002</v>
      </c>
      <c r="Z5766">
        <v>0.23</v>
      </c>
      <c r="AA5766" s="5">
        <f t="shared" si="545"/>
        <v>1.3000000000000001E-2</v>
      </c>
      <c r="AB5766" s="15" cm="1">
        <f t="array" ref="AB5766">_xlfn.SWITCH(U5766,"夏",122,"冬",90,"春",153,"秋",153,0)</f>
        <v>122</v>
      </c>
      <c r="AC5766" s="16">
        <f t="shared" si="546"/>
        <v>1.5860000000000001</v>
      </c>
      <c r="AD5766" s="5">
        <f>IFERROR(AA5766/D5766,0)</f>
        <v>1.6636805733299208E-4</v>
      </c>
      <c r="AE5766" s="15">
        <f t="shared" si="547"/>
        <v>0.33424657534246577</v>
      </c>
      <c r="AF5766" s="5">
        <f>IFERROR(AD5766*AE5766*48,0)</f>
        <v>2.669181763676717E-3</v>
      </c>
    </row>
    <row r="5767" spans="1:32" x14ac:dyDescent="0.15">
      <c r="A5767" s="1"/>
      <c r="B5767" s="1" t="s">
        <v>44</v>
      </c>
      <c r="C5767" s="1" t="s">
        <v>33</v>
      </c>
      <c r="D5767" s="6">
        <v>78.14</v>
      </c>
      <c r="E5767" s="6">
        <v>3.9</v>
      </c>
      <c r="F5767" s="18">
        <v>0.52083333333333304</v>
      </c>
      <c r="G5767" s="1">
        <v>25.9</v>
      </c>
      <c r="H5767" s="1">
        <v>72</v>
      </c>
      <c r="I5767" s="1">
        <v>26.4</v>
      </c>
      <c r="J5767" s="1">
        <v>0.1</v>
      </c>
      <c r="K5767" s="1">
        <v>518</v>
      </c>
      <c r="L5767" s="1">
        <v>830</v>
      </c>
      <c r="M5767" s="6">
        <f t="shared" si="544"/>
        <v>26.555827620111245</v>
      </c>
      <c r="N5767" s="19">
        <v>0.5</v>
      </c>
      <c r="O5767" s="11" cm="1">
        <f t="array" ref="O5767">ROUND(_xlfn.SWITCH(C5767,"建筑专教",IF(S5767&gt;0.1,1.38,1.28),"阶梯教室",IF(S5767&gt;0.1,1.15,1.05),"公共教室",IF(S5767&gt;0.1,1.22,1.12),IF(S5767&gt;0.1,1.2,1.1))+(MOD(ROW()*11,31)/31-0.5)*0.06,2)</f>
        <v>1.0900000000000001</v>
      </c>
      <c r="P5767" s="12">
        <f t="shared" si="549"/>
        <v>0.09</v>
      </c>
      <c r="Q5767" s="13">
        <f t="shared" si="548"/>
        <v>-0.25027350995239994</v>
      </c>
      <c r="R5767" s="1">
        <v>0</v>
      </c>
      <c r="S5767" s="1">
        <v>0.01</v>
      </c>
      <c r="T5767" s="1">
        <v>3.0000000000000001E-3</v>
      </c>
      <c r="U5767" s="4" t="s">
        <v>60</v>
      </c>
      <c r="V5767">
        <v>0.42</v>
      </c>
      <c r="W5767">
        <v>0.4</v>
      </c>
      <c r="X5767">
        <v>0.76</v>
      </c>
      <c r="Y5767">
        <v>2.4300000000000002</v>
      </c>
      <c r="Z5767">
        <v>0.23</v>
      </c>
      <c r="AA5767" s="5">
        <f t="shared" si="545"/>
        <v>1.3000000000000001E-2</v>
      </c>
      <c r="AB5767" s="15" cm="1">
        <f t="array" ref="AB5767">_xlfn.SWITCH(U5767,"夏",122,"冬",90,"春",153,"秋",153,0)</f>
        <v>122</v>
      </c>
      <c r="AC5767" s="16">
        <f t="shared" si="546"/>
        <v>1.5860000000000001</v>
      </c>
      <c r="AD5767" s="5">
        <f>IFERROR(AA5767/D5767,0)</f>
        <v>1.6636805733299208E-4</v>
      </c>
      <c r="AE5767" s="15">
        <f t="shared" si="547"/>
        <v>0.33424657534246577</v>
      </c>
      <c r="AF5767" s="5">
        <f>IFERROR(AD5767*AE5767*48,0)</f>
        <v>2.669181763676717E-3</v>
      </c>
    </row>
    <row r="5768" spans="1:32" x14ac:dyDescent="0.15">
      <c r="A5768" s="1"/>
      <c r="B5768" s="1" t="s">
        <v>44</v>
      </c>
      <c r="C5768" s="1" t="s">
        <v>33</v>
      </c>
      <c r="D5768" s="6">
        <v>78.14</v>
      </c>
      <c r="E5768" s="6">
        <v>3.9</v>
      </c>
      <c r="F5768" s="18">
        <v>0.54166666666666696</v>
      </c>
      <c r="G5768" s="1">
        <v>26.1</v>
      </c>
      <c r="H5768" s="1">
        <v>72</v>
      </c>
      <c r="I5768" s="1">
        <v>26.6</v>
      </c>
      <c r="J5768" s="1">
        <v>0.12</v>
      </c>
      <c r="K5768" s="1">
        <v>638</v>
      </c>
      <c r="L5768" s="1">
        <v>900</v>
      </c>
      <c r="M5768" s="6">
        <f t="shared" si="544"/>
        <v>26.773478417361844</v>
      </c>
      <c r="N5768" s="19">
        <v>0.5</v>
      </c>
      <c r="O5768" s="11" cm="1">
        <f t="array" ref="O5768">ROUND(_xlfn.SWITCH(C5768,"建筑专教",IF(S5768&gt;0.1,1.38,1.28),"阶梯教室",IF(S5768&gt;0.1,1.15,1.05),"公共教室",IF(S5768&gt;0.1,1.22,1.12),IF(S5768&gt;0.1,1.2,1.1))+(MOD(ROW()*11,31)/31-0.5)*0.06,2)</f>
        <v>1.1100000000000001</v>
      </c>
      <c r="P5768" s="12">
        <f t="shared" si="549"/>
        <v>0.19</v>
      </c>
      <c r="Q5768" s="13">
        <f t="shared" si="548"/>
        <v>-0.12598461439548259</v>
      </c>
      <c r="R5768" s="1">
        <v>1.7</v>
      </c>
      <c r="S5768" s="1">
        <v>0.1</v>
      </c>
      <c r="T5768" s="1">
        <v>2.1999999999999999E-2</v>
      </c>
      <c r="U5768" s="4" t="s">
        <v>60</v>
      </c>
      <c r="V5768">
        <v>0.42</v>
      </c>
      <c r="W5768">
        <v>0.4</v>
      </c>
      <c r="X5768">
        <v>0.76</v>
      </c>
      <c r="Y5768">
        <v>2.4300000000000002</v>
      </c>
      <c r="Z5768">
        <v>0.23</v>
      </c>
      <c r="AA5768" s="5">
        <f t="shared" si="545"/>
        <v>1.8220000000000001</v>
      </c>
      <c r="AB5768" s="15" cm="1">
        <f t="array" ref="AB5768">_xlfn.SWITCH(U5768,"夏",122,"冬",90,"春",153,"秋",153,0)</f>
        <v>122</v>
      </c>
      <c r="AC5768" s="16">
        <f t="shared" si="546"/>
        <v>222.28400000000002</v>
      </c>
      <c r="AD5768" s="5">
        <f>IFERROR(AA5768/D5768,0)</f>
        <v>2.3317123112362427E-2</v>
      </c>
      <c r="AE5768" s="15">
        <f t="shared" si="547"/>
        <v>0.33424657534246577</v>
      </c>
      <c r="AF5768" s="5">
        <f>IFERROR(AD5768*AE5768*48,0)</f>
        <v>0.37409609026299828</v>
      </c>
    </row>
    <row r="5769" spans="1:32" x14ac:dyDescent="0.15">
      <c r="A5769" s="1"/>
      <c r="B5769" s="1" t="s">
        <v>44</v>
      </c>
      <c r="C5769" s="1" t="s">
        <v>33</v>
      </c>
      <c r="D5769" s="6">
        <v>78.14</v>
      </c>
      <c r="E5769" s="6">
        <v>3.9</v>
      </c>
      <c r="F5769" s="18">
        <v>0.5625</v>
      </c>
      <c r="G5769" s="1">
        <v>26.3</v>
      </c>
      <c r="H5769" s="1">
        <v>70</v>
      </c>
      <c r="I5769" s="1">
        <v>26.8</v>
      </c>
      <c r="J5769" s="1">
        <v>0.14000000000000001</v>
      </c>
      <c r="K5769" s="1">
        <v>722</v>
      </c>
      <c r="L5769" s="1">
        <v>970</v>
      </c>
      <c r="M5769" s="6">
        <f t="shared" si="544"/>
        <v>26.989893066060631</v>
      </c>
      <c r="N5769" s="19">
        <v>0.5</v>
      </c>
      <c r="O5769" s="11" cm="1">
        <f t="array" ref="O5769">ROUND(_xlfn.SWITCH(C5769,"建筑专教",IF(S5769&gt;0.1,1.38,1.28),"阶梯教室",IF(S5769&gt;0.1,1.15,1.05),"公共教室",IF(S5769&gt;0.1,1.22,1.12),IF(S5769&gt;0.1,1.2,1.1))+(MOD(ROW()*11,31)/31-0.5)*0.06,2)</f>
        <v>1.07</v>
      </c>
      <c r="P5769" s="12">
        <f t="shared" si="549"/>
        <v>0.26</v>
      </c>
      <c r="Q5769" s="13">
        <f t="shared" si="548"/>
        <v>-0.14692749906779562</v>
      </c>
      <c r="R5769" s="1">
        <v>2.2000000000000002</v>
      </c>
      <c r="S5769" s="1">
        <v>0.05</v>
      </c>
      <c r="T5769" s="1">
        <v>0.03</v>
      </c>
      <c r="U5769" s="4" t="s">
        <v>60</v>
      </c>
      <c r="V5769">
        <v>0.42</v>
      </c>
      <c r="W5769">
        <v>0.4</v>
      </c>
      <c r="X5769">
        <v>0.76</v>
      </c>
      <c r="Y5769">
        <v>2.4300000000000002</v>
      </c>
      <c r="Z5769">
        <v>0.23</v>
      </c>
      <c r="AA5769" s="5">
        <f t="shared" si="545"/>
        <v>2.2799999999999998</v>
      </c>
      <c r="AB5769" s="15" cm="1">
        <f t="array" ref="AB5769">_xlfn.SWITCH(U5769,"夏",122,"冬",90,"春",153,"秋",153,0)</f>
        <v>122</v>
      </c>
      <c r="AC5769" s="16">
        <f t="shared" si="546"/>
        <v>278.15999999999997</v>
      </c>
      <c r="AD5769" s="5">
        <f>IFERROR(AA5769/D5769,0)</f>
        <v>2.9178397747632451E-2</v>
      </c>
      <c r="AE5769" s="15">
        <f t="shared" si="547"/>
        <v>0.33424657534246577</v>
      </c>
      <c r="AF5769" s="5">
        <f>IFERROR(AD5769*AE5769*48,0)</f>
        <v>0.46813341701407019</v>
      </c>
    </row>
    <row r="5770" spans="1:32" x14ac:dyDescent="0.15">
      <c r="A5770" s="1"/>
      <c r="B5770" s="1" t="s">
        <v>44</v>
      </c>
      <c r="C5770" s="1" t="s">
        <v>33</v>
      </c>
      <c r="D5770" s="6">
        <v>78.14</v>
      </c>
      <c r="E5770" s="6">
        <v>3.9</v>
      </c>
      <c r="F5770" s="18">
        <v>0.58333333333333304</v>
      </c>
      <c r="G5770" s="1">
        <v>26.5</v>
      </c>
      <c r="H5770" s="1">
        <v>68</v>
      </c>
      <c r="I5770" s="1">
        <v>27</v>
      </c>
      <c r="J5770" s="1">
        <v>0.16</v>
      </c>
      <c r="K5770" s="1">
        <v>778</v>
      </c>
      <c r="L5770" s="1">
        <v>1040</v>
      </c>
      <c r="M5770" s="6">
        <f t="shared" si="544"/>
        <v>27.205306479550075</v>
      </c>
      <c r="N5770" s="19">
        <v>0.5</v>
      </c>
      <c r="O5770" s="11" cm="1">
        <f t="array" ref="O5770">ROUND(_xlfn.SWITCH(C5770,"建筑专教",IF(S5770&gt;0.1,1.38,1.28),"阶梯教室",IF(S5770&gt;0.1,1.15,1.05),"公共教室",IF(S5770&gt;0.1,1.22,1.12),IF(S5770&gt;0.1,1.2,1.1))+(MOD(ROW()*11,31)/31-0.5)*0.06,2)</f>
        <v>1.1000000000000001</v>
      </c>
      <c r="P5770" s="12">
        <f t="shared" si="549"/>
        <v>0.3</v>
      </c>
      <c r="Q5770" s="13">
        <f t="shared" si="548"/>
        <v>-3.8707054337424061E-4</v>
      </c>
      <c r="R5770" s="1">
        <v>2.6</v>
      </c>
      <c r="S5770" s="1">
        <v>0.02</v>
      </c>
      <c r="T5770" s="1">
        <v>3.5000000000000003E-2</v>
      </c>
      <c r="U5770" s="4" t="s">
        <v>60</v>
      </c>
      <c r="V5770">
        <v>0.42</v>
      </c>
      <c r="W5770">
        <v>0.4</v>
      </c>
      <c r="X5770">
        <v>0.76</v>
      </c>
      <c r="Y5770">
        <v>2.4300000000000002</v>
      </c>
      <c r="Z5770">
        <v>0.23</v>
      </c>
      <c r="AA5770" s="5">
        <f t="shared" si="545"/>
        <v>2.6550000000000002</v>
      </c>
      <c r="AB5770" s="15" cm="1">
        <f t="array" ref="AB5770">_xlfn.SWITCH(U5770,"夏",122,"冬",90,"春",153,"秋",153,0)</f>
        <v>122</v>
      </c>
      <c r="AC5770" s="16">
        <f t="shared" si="546"/>
        <v>323.91000000000003</v>
      </c>
      <c r="AD5770" s="5">
        <f>IFERROR(AA5770/D5770,0)</f>
        <v>3.3977476324545688E-2</v>
      </c>
      <c r="AE5770" s="15">
        <f t="shared" si="547"/>
        <v>0.33424657534246577</v>
      </c>
      <c r="AF5770" s="5">
        <f>IFERROR(AD5770*AE5770*48,0)</f>
        <v>0.54512904481243718</v>
      </c>
    </row>
    <row r="5771" spans="1:32" x14ac:dyDescent="0.15">
      <c r="A5771" s="1"/>
      <c r="B5771" s="1" t="s">
        <v>44</v>
      </c>
      <c r="C5771" s="1" t="s">
        <v>33</v>
      </c>
      <c r="D5771" s="6">
        <v>78.14</v>
      </c>
      <c r="E5771" s="6">
        <v>3.9</v>
      </c>
      <c r="F5771" s="18">
        <v>0.60416666666666696</v>
      </c>
      <c r="G5771" s="1">
        <v>26.3</v>
      </c>
      <c r="H5771" s="1">
        <v>66</v>
      </c>
      <c r="I5771" s="1">
        <v>26.8</v>
      </c>
      <c r="J5771" s="1">
        <v>0.14000000000000001</v>
      </c>
      <c r="K5771" s="1">
        <v>725</v>
      </c>
      <c r="L5771" s="1">
        <v>1110</v>
      </c>
      <c r="M5771" s="6">
        <f t="shared" si="544"/>
        <v>26.989893066060631</v>
      </c>
      <c r="N5771" s="19">
        <v>0.5</v>
      </c>
      <c r="O5771" s="11" cm="1">
        <f t="array" ref="O5771">ROUND(_xlfn.SWITCH(C5771,"建筑专教",IF(S5771&gt;0.1,1.38,1.28),"阶梯教室",IF(S5771&gt;0.1,1.15,1.05),"公共教室",IF(S5771&gt;0.1,1.22,1.12),IF(S5771&gt;0.1,1.2,1.1))+(MOD(ROW()*11,31)/31-0.5)*0.06,2)</f>
        <v>1.1200000000000001</v>
      </c>
      <c r="P5771" s="12">
        <f t="shared" si="549"/>
        <v>0.26</v>
      </c>
      <c r="Q5771" s="13">
        <f t="shared" si="548"/>
        <v>-2.94497372240459E-2</v>
      </c>
      <c r="R5771" s="1">
        <v>2.2999999999999998</v>
      </c>
      <c r="S5771" s="1">
        <v>0</v>
      </c>
      <c r="T5771" s="1">
        <v>0.03</v>
      </c>
      <c r="U5771" s="4" t="s">
        <v>60</v>
      </c>
      <c r="V5771">
        <v>0.42</v>
      </c>
      <c r="W5771">
        <v>0.4</v>
      </c>
      <c r="X5771">
        <v>0.76</v>
      </c>
      <c r="Y5771">
        <v>2.4300000000000002</v>
      </c>
      <c r="Z5771">
        <v>0.23</v>
      </c>
      <c r="AA5771" s="5">
        <f t="shared" si="545"/>
        <v>2.3299999999999996</v>
      </c>
      <c r="AB5771" s="15" cm="1">
        <f t="array" ref="AB5771">_xlfn.SWITCH(U5771,"夏",122,"冬",90,"春",153,"秋",153,0)</f>
        <v>122</v>
      </c>
      <c r="AC5771" s="16">
        <f t="shared" si="546"/>
        <v>284.25999999999993</v>
      </c>
      <c r="AD5771" s="5">
        <f>IFERROR(AA5771/D5771,0)</f>
        <v>2.9818274891220881E-2</v>
      </c>
      <c r="AE5771" s="15">
        <f t="shared" si="547"/>
        <v>0.33424657534246577</v>
      </c>
      <c r="AF5771" s="5">
        <f>IFERROR(AD5771*AE5771*48,0)</f>
        <v>0.47839950072051907</v>
      </c>
    </row>
    <row r="5772" spans="1:32" x14ac:dyDescent="0.15">
      <c r="A5772" s="1"/>
      <c r="B5772" s="1" t="s">
        <v>44</v>
      </c>
      <c r="C5772" s="1" t="s">
        <v>33</v>
      </c>
      <c r="D5772" s="6">
        <v>78.14</v>
      </c>
      <c r="E5772" s="6">
        <v>3.9</v>
      </c>
      <c r="F5772" s="18">
        <v>0.625</v>
      </c>
      <c r="G5772" s="1">
        <v>26.1</v>
      </c>
      <c r="H5772" s="1">
        <v>66</v>
      </c>
      <c r="I5772" s="1">
        <v>26.6</v>
      </c>
      <c r="J5772" s="1">
        <v>0.12</v>
      </c>
      <c r="K5772" s="1">
        <v>545</v>
      </c>
      <c r="L5772" s="1">
        <v>1180</v>
      </c>
      <c r="M5772" s="6">
        <f t="shared" si="544"/>
        <v>26.773478417361844</v>
      </c>
      <c r="N5772" s="19">
        <v>0.5</v>
      </c>
      <c r="O5772" s="11" cm="1">
        <f t="array" ref="O5772">ROUND(_xlfn.SWITCH(C5772,"建筑专教",IF(S5772&gt;0.1,1.38,1.28),"阶梯教室",IF(S5772&gt;0.1,1.15,1.05),"公共教室",IF(S5772&gt;0.1,1.22,1.12),IF(S5772&gt;0.1,1.2,1.1))+(MOD(ROW()*11,31)/31-0.5)*0.06,2)</f>
        <v>1.08</v>
      </c>
      <c r="P5772" s="12">
        <f t="shared" si="549"/>
        <v>0.12</v>
      </c>
      <c r="Q5772" s="13">
        <f t="shared" si="548"/>
        <v>-0.19900679184552644</v>
      </c>
      <c r="R5772" s="1">
        <v>0</v>
      </c>
      <c r="S5772" s="1">
        <v>0</v>
      </c>
      <c r="T5772" s="1">
        <v>5.0000000000000001E-3</v>
      </c>
      <c r="U5772" s="4" t="s">
        <v>60</v>
      </c>
      <c r="V5772">
        <v>0.42</v>
      </c>
      <c r="W5772">
        <v>0.4</v>
      </c>
      <c r="X5772">
        <v>0.76</v>
      </c>
      <c r="Y5772">
        <v>2.4300000000000002</v>
      </c>
      <c r="Z5772">
        <v>0.23</v>
      </c>
      <c r="AA5772" s="5">
        <f t="shared" si="545"/>
        <v>5.0000000000000001E-3</v>
      </c>
      <c r="AB5772" s="15" cm="1">
        <f t="array" ref="AB5772">_xlfn.SWITCH(U5772,"夏",122,"冬",90,"春",153,"秋",153,0)</f>
        <v>122</v>
      </c>
      <c r="AC5772" s="16">
        <f t="shared" si="546"/>
        <v>0.61</v>
      </c>
      <c r="AD5772" s="5">
        <f>IFERROR(AA5772/D5772,0)</f>
        <v>6.3987714358843098E-5</v>
      </c>
      <c r="AE5772" s="15">
        <f t="shared" si="547"/>
        <v>0.33424657534246577</v>
      </c>
      <c r="AF5772" s="5">
        <f>IFERROR(AD5772*AE5772*48,0)</f>
        <v>1.0266083706448911E-3</v>
      </c>
    </row>
    <row r="5773" spans="1:32" x14ac:dyDescent="0.15">
      <c r="A5773" s="1"/>
      <c r="B5773" s="1" t="s">
        <v>44</v>
      </c>
      <c r="C5773" s="1" t="s">
        <v>33</v>
      </c>
      <c r="D5773" s="6">
        <v>78.14</v>
      </c>
      <c r="E5773" s="6">
        <v>3.9</v>
      </c>
      <c r="F5773" s="18">
        <v>0.64583333333333304</v>
      </c>
      <c r="G5773" s="1">
        <v>26.3</v>
      </c>
      <c r="H5773" s="1">
        <v>68</v>
      </c>
      <c r="I5773" s="1">
        <v>26.7</v>
      </c>
      <c r="J5773" s="1">
        <v>0.14000000000000001</v>
      </c>
      <c r="K5773" s="1">
        <v>668</v>
      </c>
      <c r="L5773" s="1">
        <v>1250</v>
      </c>
      <c r="M5773" s="6">
        <f t="shared" si="544"/>
        <v>26.852095199132691</v>
      </c>
      <c r="N5773" s="19">
        <v>0.5</v>
      </c>
      <c r="O5773" s="11" cm="1">
        <f t="array" ref="O5773">ROUND(_xlfn.SWITCH(C5773,"建筑专教",IF(S5773&gt;0.1,1.38,1.28),"阶梯教室",IF(S5773&gt;0.1,1.15,1.05),"公共教室",IF(S5773&gt;0.1,1.22,1.12),IF(S5773&gt;0.1,1.2,1.1))+(MOD(ROW()*11,31)/31-0.5)*0.06,2)</f>
        <v>1.1000000000000001</v>
      </c>
      <c r="P5773" s="12">
        <f t="shared" si="549"/>
        <v>0.21</v>
      </c>
      <c r="Q5773" s="13">
        <f t="shared" si="548"/>
        <v>-9.7602374715318976E-2</v>
      </c>
      <c r="R5773" s="1">
        <v>1.9</v>
      </c>
      <c r="S5773" s="1">
        <v>0.05</v>
      </c>
      <c r="T5773" s="1">
        <v>2.5000000000000001E-2</v>
      </c>
      <c r="U5773" s="4" t="s">
        <v>60</v>
      </c>
      <c r="V5773">
        <v>0.42</v>
      </c>
      <c r="W5773">
        <v>0.4</v>
      </c>
      <c r="X5773">
        <v>0.76</v>
      </c>
      <c r="Y5773">
        <v>2.4300000000000002</v>
      </c>
      <c r="Z5773">
        <v>0.23</v>
      </c>
      <c r="AA5773" s="5">
        <f t="shared" si="545"/>
        <v>1.9749999999999999</v>
      </c>
      <c r="AB5773" s="15" cm="1">
        <f t="array" ref="AB5773">_xlfn.SWITCH(U5773,"夏",122,"冬",90,"春",153,"秋",153,0)</f>
        <v>122</v>
      </c>
      <c r="AC5773" s="16">
        <f t="shared" si="546"/>
        <v>240.95</v>
      </c>
      <c r="AD5773" s="5">
        <f>IFERROR(AA5773/D5773,0)</f>
        <v>2.5275147171743024E-2</v>
      </c>
      <c r="AE5773" s="15">
        <f t="shared" si="547"/>
        <v>0.33424657534246577</v>
      </c>
      <c r="AF5773" s="5">
        <f>IFERROR(AD5773*AE5773*48,0)</f>
        <v>0.40551030640473196</v>
      </c>
    </row>
    <row r="5774" spans="1:32" x14ac:dyDescent="0.15">
      <c r="A5774" s="1"/>
      <c r="B5774" s="1" t="s">
        <v>44</v>
      </c>
      <c r="C5774" s="1" t="s">
        <v>33</v>
      </c>
      <c r="D5774" s="6">
        <v>78.14</v>
      </c>
      <c r="E5774" s="6">
        <v>3.9</v>
      </c>
      <c r="F5774" s="18">
        <v>0.66666666666666696</v>
      </c>
      <c r="G5774" s="1">
        <v>26.5</v>
      </c>
      <c r="H5774" s="1">
        <v>70</v>
      </c>
      <c r="I5774" s="1">
        <v>26.9</v>
      </c>
      <c r="J5774" s="1">
        <v>0.16</v>
      </c>
      <c r="K5774" s="1">
        <v>742</v>
      </c>
      <c r="L5774" s="1">
        <v>1320</v>
      </c>
      <c r="M5774" s="6">
        <f t="shared" ref="M5774:M5837" si="550">IFERROR(POWER((I5774+273.15)^4+133500000*POWER(J5774,0.6)*(I5774-G5774),0.25)-273.15,I5774)</f>
        <v>27.064442986069309</v>
      </c>
      <c r="N5774" s="19">
        <v>0.5</v>
      </c>
      <c r="O5774" s="11" cm="1">
        <f t="array" ref="O5774">ROUND(_xlfn.SWITCH(C5774,"建筑专教",IF(S5774&gt;0.1,1.38,1.28),"阶梯教室",IF(S5774&gt;0.1,1.15,1.05),"公共教室",IF(S5774&gt;0.1,1.22,1.12),IF(S5774&gt;0.1,1.2,1.1))+(MOD(ROW()*11,31)/31-0.5)*0.06,2)</f>
        <v>1.1200000000000001</v>
      </c>
      <c r="P5774" s="12">
        <f t="shared" si="549"/>
        <v>0.27</v>
      </c>
      <c r="Q5774" s="13">
        <f t="shared" ref="Q5774:Q5837" si="551">(0.303*EXP(-0.036*(O5774*58.15))+0.028)*((O5774*58.15)-0.00305*(5733-6.99*(O5774*58.15)-(EXP(16.6536-4030.183/(G5774+235))*(H5774/100)))-0.42*((O5774*58.15)-58.15)-0.000017*(O5774*58.15)*(5867-(EXP(16.6536-4030.183/(G5774+235))*(H5774/100)))-0.0014*(O5774*58.15)*(34-G5774)-0.0000000396*IF(N5774*0.155&gt;0.078,1.05+0.645*N5774*0.155,1)*(POWER((35.7-0.028*(O5774*58.15)-N5774*0.155*(0.0000000396*IF(N5774*0.155&gt;0.078,1.05+0.645*N5774*0.155,1)*(POWER((35.7-0.028*(O5774*58.15)-N5774*0.155*0.1)+273,4)-POWER(M5774+273,4))+IF(N5774*0.155&gt;0.078,1.05+0.645*N5774*0.155,1)*IF(J5774&lt;0.2,2.38*ABS(35.7-0.028*(O5774*58.15)-G5774)^0.25,12.1*SQRT(J5774))*(35.7-0.028*(O5774*58.15)-G5774))+273),4)-POWER(M5774+273,4))-IF(N5774*0.155&gt;0.078,1.05+0.645*N5774*0.155,1)*IF(J5774&lt;0.2,2.38*ABS(35.7-0.028*(O5774*58.15)-N5774*0.155*0.1-G5774)^0.25,12.1*SQRT(J5774))*(35.7-0.028*(O5774*58.15)-N5774*0.155*0.1-G5774))</f>
        <v>2.0749126433903288E-2</v>
      </c>
      <c r="R5774" s="1">
        <v>2.2999999999999998</v>
      </c>
      <c r="S5774" s="1">
        <v>0</v>
      </c>
      <c r="T5774" s="1">
        <v>3.2000000000000001E-2</v>
      </c>
      <c r="U5774" s="4" t="s">
        <v>60</v>
      </c>
      <c r="V5774">
        <v>0.42</v>
      </c>
      <c r="W5774">
        <v>0.4</v>
      </c>
      <c r="X5774">
        <v>0.76</v>
      </c>
      <c r="Y5774">
        <v>2.4300000000000002</v>
      </c>
      <c r="Z5774">
        <v>0.23</v>
      </c>
      <c r="AA5774" s="5">
        <f t="shared" si="545"/>
        <v>2.3319999999999999</v>
      </c>
      <c r="AB5774" s="15" cm="1">
        <f t="array" ref="AB5774">_xlfn.SWITCH(U5774,"夏",122,"冬",90,"春",153,"秋",153,0)</f>
        <v>122</v>
      </c>
      <c r="AC5774" s="16">
        <f t="shared" si="546"/>
        <v>284.50399999999996</v>
      </c>
      <c r="AD5774" s="5">
        <f>IFERROR(AA5774/D5774,0)</f>
        <v>2.9843869976964421E-2</v>
      </c>
      <c r="AE5774" s="15">
        <f t="shared" si="547"/>
        <v>0.33424657534246577</v>
      </c>
      <c r="AF5774" s="5">
        <f>IFERROR(AD5774*AE5774*48,0)</f>
        <v>0.47881014406877709</v>
      </c>
    </row>
    <row r="5775" spans="1:32" x14ac:dyDescent="0.15">
      <c r="A5775" s="1"/>
      <c r="B5775" s="1" t="s">
        <v>44</v>
      </c>
      <c r="C5775" s="1" t="s">
        <v>33</v>
      </c>
      <c r="D5775" s="6">
        <v>78.14</v>
      </c>
      <c r="E5775" s="6">
        <v>3.9</v>
      </c>
      <c r="F5775" s="18">
        <v>0.6875</v>
      </c>
      <c r="G5775" s="1">
        <v>26.7</v>
      </c>
      <c r="H5775" s="1">
        <v>72</v>
      </c>
      <c r="I5775" s="1">
        <v>27.1</v>
      </c>
      <c r="J5775" s="1">
        <v>0.14000000000000001</v>
      </c>
      <c r="K5775" s="1">
        <v>685</v>
      </c>
      <c r="L5775" s="1">
        <v>1390</v>
      </c>
      <c r="M5775" s="6">
        <f t="shared" si="550"/>
        <v>27.251488746834355</v>
      </c>
      <c r="N5775" s="19">
        <v>0.5</v>
      </c>
      <c r="O5775" s="11" cm="1">
        <f t="array" ref="O5775">ROUND(_xlfn.SWITCH(C5775,"建筑专教",IF(S5775&gt;0.1,1.38,1.28),"阶梯教室",IF(S5775&gt;0.1,1.15,1.05),"公共教室",IF(S5775&gt;0.1,1.22,1.12),IF(S5775&gt;0.1,1.2,1.1))+(MOD(ROW()*11,31)/31-0.5)*0.06,2)</f>
        <v>1.08</v>
      </c>
      <c r="P5775" s="12">
        <f t="shared" si="549"/>
        <v>0.23</v>
      </c>
      <c r="Q5775" s="13">
        <f t="shared" si="551"/>
        <v>1.2075649448336414E-3</v>
      </c>
      <c r="R5775" s="1">
        <v>2</v>
      </c>
      <c r="S5775" s="1">
        <v>0</v>
      </c>
      <c r="T5775" s="1">
        <v>2.8000000000000001E-2</v>
      </c>
      <c r="U5775" s="4" t="s">
        <v>60</v>
      </c>
      <c r="V5775">
        <v>0.42</v>
      </c>
      <c r="W5775">
        <v>0.4</v>
      </c>
      <c r="X5775">
        <v>0.76</v>
      </c>
      <c r="Y5775">
        <v>2.4300000000000002</v>
      </c>
      <c r="Z5775">
        <v>0.23</v>
      </c>
      <c r="AA5775" s="5">
        <f t="shared" si="545"/>
        <v>2.028</v>
      </c>
      <c r="AB5775" s="15" cm="1">
        <f t="array" ref="AB5775">_xlfn.SWITCH(U5775,"夏",122,"冬",90,"春",153,"秋",153,0)</f>
        <v>122</v>
      </c>
      <c r="AC5775" s="16">
        <f t="shared" si="546"/>
        <v>247.416</v>
      </c>
      <c r="AD5775" s="5">
        <f>IFERROR(AA5775/D5775,0)</f>
        <v>2.5953416943946761E-2</v>
      </c>
      <c r="AE5775" s="15">
        <f t="shared" si="547"/>
        <v>0.33424657534246577</v>
      </c>
      <c r="AF5775" s="5">
        <f>IFERROR(AD5775*AE5775*48,0)</f>
        <v>0.41639235513356776</v>
      </c>
    </row>
    <row r="5776" spans="1:32" x14ac:dyDescent="0.15">
      <c r="A5776" s="1"/>
      <c r="B5776" s="1" t="s">
        <v>44</v>
      </c>
      <c r="C5776" s="1" t="s">
        <v>33</v>
      </c>
      <c r="D5776" s="6">
        <v>78.14</v>
      </c>
      <c r="E5776" s="6">
        <v>3.9</v>
      </c>
      <c r="F5776" s="18">
        <v>0.70833333333333304</v>
      </c>
      <c r="G5776" s="1">
        <v>26.9</v>
      </c>
      <c r="H5776" s="1">
        <v>74</v>
      </c>
      <c r="I5776" s="1">
        <v>27.3</v>
      </c>
      <c r="J5776" s="1">
        <v>0.12</v>
      </c>
      <c r="K5776" s="1">
        <v>535</v>
      </c>
      <c r="L5776" s="1">
        <v>1460</v>
      </c>
      <c r="M5776" s="6">
        <f t="shared" si="550"/>
        <v>27.437839767773823</v>
      </c>
      <c r="N5776" s="19">
        <v>0.5</v>
      </c>
      <c r="O5776" s="11" cm="1">
        <f t="array" ref="O5776">ROUND(_xlfn.SWITCH(C5776,"建筑专教",IF(S5776&gt;0.1,1.38,1.28),"阶梯教室",IF(S5776&gt;0.1,1.15,1.05),"公共教室",IF(S5776&gt;0.1,1.22,1.12),IF(S5776&gt;0.1,1.2,1.1))+(MOD(ROW()*11,31)/31-0.5)*0.06,2)</f>
        <v>1.1000000000000001</v>
      </c>
      <c r="P5776" s="12">
        <f t="shared" si="549"/>
        <v>0.11</v>
      </c>
      <c r="Q5776" s="13">
        <f t="shared" si="551"/>
        <v>0.11519363529160888</v>
      </c>
      <c r="R5776" s="1">
        <v>0</v>
      </c>
      <c r="S5776" s="1">
        <v>0</v>
      </c>
      <c r="T5776" s="1">
        <v>3.2000000000000001E-2</v>
      </c>
      <c r="U5776" s="4" t="s">
        <v>60</v>
      </c>
      <c r="V5776">
        <v>0.42</v>
      </c>
      <c r="W5776">
        <v>0.4</v>
      </c>
      <c r="X5776">
        <v>0.76</v>
      </c>
      <c r="Y5776">
        <v>2.4300000000000002</v>
      </c>
      <c r="Z5776">
        <v>0.23</v>
      </c>
      <c r="AA5776" s="5">
        <f t="shared" si="545"/>
        <v>3.2000000000000001E-2</v>
      </c>
      <c r="AB5776" s="15" cm="1">
        <f t="array" ref="AB5776">_xlfn.SWITCH(U5776,"夏",122,"冬",90,"春",153,"秋",153,0)</f>
        <v>122</v>
      </c>
      <c r="AC5776" s="16">
        <f t="shared" si="546"/>
        <v>3.9039999999999999</v>
      </c>
      <c r="AD5776" s="5">
        <f>IFERROR(AA5776/D5776,0)</f>
        <v>4.0952137189659586E-4</v>
      </c>
      <c r="AE5776" s="15">
        <f t="shared" si="547"/>
        <v>0.33424657534246577</v>
      </c>
      <c r="AF5776" s="5">
        <f>IFERROR(AD5776*AE5776*48,0)</f>
        <v>6.5702935721273018E-3</v>
      </c>
    </row>
    <row r="5777" spans="1:32" x14ac:dyDescent="0.15">
      <c r="A5777" s="1"/>
      <c r="B5777" s="1" t="s">
        <v>44</v>
      </c>
      <c r="C5777" s="1" t="s">
        <v>33</v>
      </c>
      <c r="D5777" s="6">
        <v>78.14</v>
      </c>
      <c r="E5777" s="6">
        <v>3.9</v>
      </c>
      <c r="F5777" s="18">
        <v>0.72916666666666696</v>
      </c>
      <c r="G5777" s="1">
        <v>27.1</v>
      </c>
      <c r="H5777" s="1">
        <v>76</v>
      </c>
      <c r="I5777" s="1">
        <v>27.5</v>
      </c>
      <c r="J5777" s="1">
        <v>0.1</v>
      </c>
      <c r="K5777" s="1">
        <v>515</v>
      </c>
      <c r="L5777" s="1">
        <v>1530</v>
      </c>
      <c r="M5777" s="6">
        <f t="shared" si="550"/>
        <v>27.623319128006131</v>
      </c>
      <c r="N5777" s="19">
        <v>0.5</v>
      </c>
      <c r="O5777" s="11" cm="1">
        <f t="array" ref="O5777">ROUND(_xlfn.SWITCH(C5777,"建筑专教",IF(S5777&gt;0.1,1.38,1.28),"阶梯教室",IF(S5777&gt;0.1,1.15,1.05),"公共教室",IF(S5777&gt;0.1,1.22,1.12),IF(S5777&gt;0.1,1.2,1.1))+(MOD(ROW()*11,31)/31-0.5)*0.06,2)</f>
        <v>1.1200000000000001</v>
      </c>
      <c r="P5777" s="12">
        <f t="shared" si="549"/>
        <v>0.09</v>
      </c>
      <c r="Q5777" s="13">
        <f t="shared" si="551"/>
        <v>0.22388259140693983</v>
      </c>
      <c r="R5777" s="1">
        <v>0</v>
      </c>
      <c r="S5777" s="1">
        <v>0</v>
      </c>
      <c r="T5777" s="1">
        <v>3.7999999999999999E-2</v>
      </c>
      <c r="U5777" s="4" t="s">
        <v>60</v>
      </c>
      <c r="V5777">
        <v>0.42</v>
      </c>
      <c r="W5777">
        <v>0.4</v>
      </c>
      <c r="X5777">
        <v>0.76</v>
      </c>
      <c r="Y5777">
        <v>2.4300000000000002</v>
      </c>
      <c r="Z5777">
        <v>0.23</v>
      </c>
      <c r="AA5777" s="5">
        <f t="shared" si="545"/>
        <v>3.7999999999999999E-2</v>
      </c>
      <c r="AB5777" s="15" cm="1">
        <f t="array" ref="AB5777">_xlfn.SWITCH(U5777,"夏",122,"冬",90,"春",153,"秋",153,0)</f>
        <v>122</v>
      </c>
      <c r="AC5777" s="16">
        <f t="shared" si="546"/>
        <v>4.6360000000000001</v>
      </c>
      <c r="AD5777" s="5">
        <f>IFERROR(AA5777/D5777,0)</f>
        <v>4.8630662912720757E-4</v>
      </c>
      <c r="AE5777" s="15">
        <f t="shared" si="547"/>
        <v>0.33424657534246577</v>
      </c>
      <c r="AF5777" s="5">
        <f>IFERROR(AD5777*AE5777*48,0)</f>
        <v>7.8022236169011713E-3</v>
      </c>
    </row>
    <row r="5778" spans="1:32" x14ac:dyDescent="0.15">
      <c r="A5778" s="1"/>
      <c r="B5778" s="1" t="s">
        <v>44</v>
      </c>
      <c r="C5778" s="1" t="s">
        <v>33</v>
      </c>
      <c r="D5778" s="6">
        <v>78.14</v>
      </c>
      <c r="E5778" s="6">
        <v>3.9</v>
      </c>
      <c r="F5778" s="18">
        <v>0.75</v>
      </c>
      <c r="G5778" s="1">
        <v>26.9</v>
      </c>
      <c r="H5778" s="1">
        <v>78</v>
      </c>
      <c r="I5778" s="1">
        <v>27.3</v>
      </c>
      <c r="J5778" s="1">
        <v>0.12</v>
      </c>
      <c r="K5778" s="1">
        <v>502</v>
      </c>
      <c r="L5778" s="1">
        <v>1600</v>
      </c>
      <c r="M5778" s="6">
        <f t="shared" si="550"/>
        <v>27.437839767773823</v>
      </c>
      <c r="N5778" s="19">
        <v>0.5</v>
      </c>
      <c r="O5778" s="11" cm="1">
        <f t="array" ref="O5778">ROUND(_xlfn.SWITCH(C5778,"建筑专教",IF(S5778&gt;0.1,1.38,1.28),"阶梯教室",IF(S5778&gt;0.1,1.15,1.05),"公共教室",IF(S5778&gt;0.1,1.22,1.12),IF(S5778&gt;0.1,1.2,1.1))+(MOD(ROW()*11,31)/31-0.5)*0.06,2)</f>
        <v>1.0900000000000001</v>
      </c>
      <c r="P5778" s="12">
        <f t="shared" si="549"/>
        <v>0.08</v>
      </c>
      <c r="Q5778" s="13">
        <f t="shared" si="551"/>
        <v>9.3862302426335822E-2</v>
      </c>
      <c r="R5778" s="1">
        <v>0</v>
      </c>
      <c r="S5778" s="1">
        <v>0</v>
      </c>
      <c r="T5778" s="1">
        <v>3.2000000000000001E-2</v>
      </c>
      <c r="U5778" s="4" t="s">
        <v>60</v>
      </c>
      <c r="V5778">
        <v>0.42</v>
      </c>
      <c r="W5778">
        <v>0.4</v>
      </c>
      <c r="X5778">
        <v>0.76</v>
      </c>
      <c r="Y5778">
        <v>2.4300000000000002</v>
      </c>
      <c r="Z5778">
        <v>0.23</v>
      </c>
      <c r="AA5778" s="5">
        <f t="shared" si="545"/>
        <v>3.2000000000000001E-2</v>
      </c>
      <c r="AB5778" s="15" cm="1">
        <f t="array" ref="AB5778">_xlfn.SWITCH(U5778,"夏",122,"冬",90,"春",153,"秋",153,0)</f>
        <v>122</v>
      </c>
      <c r="AC5778" s="16">
        <f t="shared" si="546"/>
        <v>3.9039999999999999</v>
      </c>
      <c r="AD5778" s="5">
        <f>IFERROR(AA5778/D5778,0)</f>
        <v>4.0952137189659586E-4</v>
      </c>
      <c r="AE5778" s="15">
        <f t="shared" si="547"/>
        <v>0.33424657534246577</v>
      </c>
      <c r="AF5778" s="5">
        <f>IFERROR(AD5778*AE5778*48,0)</f>
        <v>6.5702935721273018E-3</v>
      </c>
    </row>
    <row r="5779" spans="1:32" x14ac:dyDescent="0.15">
      <c r="A5779" s="1"/>
      <c r="B5779" s="1" t="s">
        <v>44</v>
      </c>
      <c r="C5779" s="1" t="s">
        <v>33</v>
      </c>
      <c r="D5779" s="6">
        <v>78.14</v>
      </c>
      <c r="E5779" s="6">
        <v>3.9</v>
      </c>
      <c r="F5779" s="18">
        <v>0.79166666666666696</v>
      </c>
      <c r="G5779" s="1">
        <v>26.5</v>
      </c>
      <c r="H5779" s="1">
        <v>74</v>
      </c>
      <c r="I5779" s="1">
        <v>26.9</v>
      </c>
      <c r="J5779" s="1">
        <v>0.14000000000000001</v>
      </c>
      <c r="K5779" s="1">
        <v>475</v>
      </c>
      <c r="L5779" s="1">
        <v>1740</v>
      </c>
      <c r="M5779" s="6">
        <f t="shared" si="550"/>
        <v>27.051791569464172</v>
      </c>
      <c r="N5779" s="19">
        <v>0.5</v>
      </c>
      <c r="O5779" s="11" cm="1">
        <f t="array" ref="O5779">ROUND(_xlfn.SWITCH(C5779,"建筑专教",IF(S5779&gt;0.1,1.38,1.28),"阶梯教室",IF(S5779&gt;0.1,1.15,1.05),"公共教室",IF(S5779&gt;0.1,1.22,1.12),IF(S5779&gt;0.1,1.2,1.1))+(MOD(ROW()*11,31)/31-0.5)*0.06,2)</f>
        <v>1.1100000000000001</v>
      </c>
      <c r="P5779" s="12">
        <f t="shared" si="549"/>
        <v>0.06</v>
      </c>
      <c r="Q5779" s="13">
        <f t="shared" si="551"/>
        <v>-3.2196794536701648E-3</v>
      </c>
      <c r="R5779" s="1">
        <v>0</v>
      </c>
      <c r="S5779" s="1">
        <v>0</v>
      </c>
      <c r="T5779" s="1">
        <v>8.0000000000000002E-3</v>
      </c>
      <c r="U5779" s="4" t="s">
        <v>60</v>
      </c>
      <c r="V5779">
        <v>0.42</v>
      </c>
      <c r="W5779">
        <v>0.4</v>
      </c>
      <c r="X5779">
        <v>0.76</v>
      </c>
      <c r="Y5779">
        <v>2.4300000000000002</v>
      </c>
      <c r="Z5779">
        <v>0.23</v>
      </c>
      <c r="AA5779" s="5">
        <f t="shared" si="545"/>
        <v>8.0000000000000002E-3</v>
      </c>
      <c r="AB5779" s="15" cm="1">
        <f t="array" ref="AB5779">_xlfn.SWITCH(U5779,"夏",122,"冬",90,"春",153,"秋",153,0)</f>
        <v>122</v>
      </c>
      <c r="AC5779" s="16">
        <f t="shared" si="546"/>
        <v>0.97599999999999998</v>
      </c>
      <c r="AD5779" s="5">
        <f>IFERROR(AA5779/D5779,0)</f>
        <v>1.0238034297414896E-4</v>
      </c>
      <c r="AE5779" s="15">
        <f t="shared" si="547"/>
        <v>0.33424657534246577</v>
      </c>
      <c r="AF5779" s="5">
        <f>IFERROR(AD5779*AE5779*48,0)</f>
        <v>1.6425733930318254E-3</v>
      </c>
    </row>
    <row r="5780" spans="1:32" x14ac:dyDescent="0.15">
      <c r="A5780" s="1"/>
      <c r="B5780" s="1" t="s">
        <v>44</v>
      </c>
      <c r="C5780" s="1" t="s">
        <v>33</v>
      </c>
      <c r="D5780" s="6">
        <v>78.14</v>
      </c>
      <c r="E5780" s="6">
        <v>3.9</v>
      </c>
      <c r="F5780" s="18">
        <v>0.8125</v>
      </c>
      <c r="G5780" s="1">
        <v>26.3</v>
      </c>
      <c r="H5780" s="1">
        <v>72</v>
      </c>
      <c r="I5780" s="1">
        <v>26.7</v>
      </c>
      <c r="J5780" s="1">
        <v>0.12</v>
      </c>
      <c r="K5780" s="1">
        <v>462</v>
      </c>
      <c r="L5780" s="1">
        <v>1810</v>
      </c>
      <c r="M5780" s="6">
        <f t="shared" si="550"/>
        <v>26.838668111439517</v>
      </c>
      <c r="N5780" s="19">
        <v>0.5</v>
      </c>
      <c r="O5780" s="11" cm="1">
        <f t="array" ref="O5780">ROUND(_xlfn.SWITCH(C5780,"建筑专教",IF(S5780&gt;0.1,1.38,1.28),"阶梯教室",IF(S5780&gt;0.1,1.15,1.05),"公共教室",IF(S5780&gt;0.1,1.22,1.12),IF(S5780&gt;0.1,1.2,1.1))+(MOD(ROW()*11,31)/31-0.5)*0.06,2)</f>
        <v>1.1299999999999999</v>
      </c>
      <c r="P5780" s="12">
        <f t="shared" si="549"/>
        <v>0.05</v>
      </c>
      <c r="Q5780" s="13">
        <f t="shared" si="551"/>
        <v>-3.1511672838552024E-2</v>
      </c>
      <c r="R5780" s="1">
        <v>0</v>
      </c>
      <c r="S5780" s="1">
        <v>0</v>
      </c>
      <c r="T5780" s="1">
        <v>4.0000000000000001E-3</v>
      </c>
      <c r="U5780" s="4" t="s">
        <v>60</v>
      </c>
      <c r="V5780">
        <v>0.42</v>
      </c>
      <c r="W5780">
        <v>0.4</v>
      </c>
      <c r="X5780">
        <v>0.76</v>
      </c>
      <c r="Y5780">
        <v>2.4300000000000002</v>
      </c>
      <c r="Z5780">
        <v>0.23</v>
      </c>
      <c r="AA5780" s="5">
        <f t="shared" si="545"/>
        <v>4.0000000000000001E-3</v>
      </c>
      <c r="AB5780" s="15" cm="1">
        <f t="array" ref="AB5780">_xlfn.SWITCH(U5780,"夏",122,"冬",90,"春",153,"秋",153,0)</f>
        <v>122</v>
      </c>
      <c r="AC5780" s="16">
        <f t="shared" si="546"/>
        <v>0.48799999999999999</v>
      </c>
      <c r="AD5780" s="5">
        <f>IFERROR(AA5780/D5780,0)</f>
        <v>5.1190171487074482E-5</v>
      </c>
      <c r="AE5780" s="15">
        <f t="shared" si="547"/>
        <v>0.33424657534246577</v>
      </c>
      <c r="AF5780" s="5">
        <f>IFERROR(AD5780*AE5780*48,0)</f>
        <v>8.2128669651591272E-4</v>
      </c>
    </row>
    <row r="5781" spans="1:32" x14ac:dyDescent="0.15">
      <c r="A5781" s="1"/>
      <c r="B5781" s="1" t="s">
        <v>44</v>
      </c>
      <c r="C5781" s="1" t="s">
        <v>33</v>
      </c>
      <c r="D5781" s="6">
        <v>78.14</v>
      </c>
      <c r="E5781" s="6">
        <v>3.9</v>
      </c>
      <c r="F5781" s="18">
        <v>0.83333333333333304</v>
      </c>
      <c r="G5781" s="1">
        <v>26.2</v>
      </c>
      <c r="H5781" s="1">
        <v>70</v>
      </c>
      <c r="I5781" s="1">
        <v>26.5</v>
      </c>
      <c r="J5781" s="1">
        <v>0.12</v>
      </c>
      <c r="K5781" s="1">
        <v>448</v>
      </c>
      <c r="L5781" s="1">
        <v>1880</v>
      </c>
      <c r="M5781" s="6">
        <f t="shared" si="550"/>
        <v>26.604227386012326</v>
      </c>
      <c r="N5781" s="19">
        <v>0.5</v>
      </c>
      <c r="O5781" s="11" cm="1">
        <f t="array" ref="O5781">ROUND(_xlfn.SWITCH(C5781,"建筑专教",IF(S5781&gt;0.1,1.38,1.28),"阶梯教室",IF(S5781&gt;0.1,1.15,1.05),"公共教室",IF(S5781&gt;0.1,1.22,1.12),IF(S5781&gt;0.1,1.2,1.1))+(MOD(ROW()*11,31)/31-0.5)*0.06,2)</f>
        <v>1.0900000000000001</v>
      </c>
      <c r="P5781" s="12">
        <f t="shared" si="549"/>
        <v>0.04</v>
      </c>
      <c r="Q5781" s="13">
        <f t="shared" si="551"/>
        <v>-0.18236337318915127</v>
      </c>
      <c r="R5781" s="1">
        <v>0</v>
      </c>
      <c r="S5781" s="1">
        <v>0</v>
      </c>
      <c r="T5781" s="1">
        <v>8.0000000000000002E-3</v>
      </c>
      <c r="U5781" s="4" t="s">
        <v>60</v>
      </c>
      <c r="V5781">
        <v>0.42</v>
      </c>
      <c r="W5781">
        <v>0.4</v>
      </c>
      <c r="X5781">
        <v>0.76</v>
      </c>
      <c r="Y5781">
        <v>2.4300000000000002</v>
      </c>
      <c r="Z5781">
        <v>0.23</v>
      </c>
      <c r="AA5781" s="5">
        <f t="shared" si="545"/>
        <v>8.0000000000000002E-3</v>
      </c>
      <c r="AB5781" s="15" cm="1">
        <f t="array" ref="AB5781">_xlfn.SWITCH(U5781,"夏",122,"冬",90,"春",153,"秋",153,0)</f>
        <v>122</v>
      </c>
      <c r="AC5781" s="16">
        <f t="shared" si="546"/>
        <v>0.97599999999999998</v>
      </c>
      <c r="AD5781" s="5">
        <f>IFERROR(AA5781/D5781,0)</f>
        <v>1.0238034297414896E-4</v>
      </c>
      <c r="AE5781" s="15">
        <f t="shared" si="547"/>
        <v>0.33424657534246577</v>
      </c>
      <c r="AF5781" s="5">
        <f>IFERROR(AD5781*AE5781*48,0)</f>
        <v>1.6425733930318254E-3</v>
      </c>
    </row>
    <row r="5782" spans="1:32" x14ac:dyDescent="0.15">
      <c r="A5782" s="1"/>
      <c r="B5782" s="1" t="s">
        <v>44</v>
      </c>
      <c r="C5782" s="1" t="s">
        <v>33</v>
      </c>
      <c r="D5782" s="6">
        <v>78.14</v>
      </c>
      <c r="E5782" s="6">
        <v>3.9</v>
      </c>
      <c r="F5782" s="18">
        <v>0.85416666666666696</v>
      </c>
      <c r="G5782" s="1">
        <v>25.9</v>
      </c>
      <c r="H5782" s="1">
        <v>68</v>
      </c>
      <c r="I5782" s="1">
        <v>26.3</v>
      </c>
      <c r="J5782" s="1">
        <v>0.14000000000000001</v>
      </c>
      <c r="K5782" s="1">
        <v>435</v>
      </c>
      <c r="L5782" s="1">
        <v>1950</v>
      </c>
      <c r="M5782" s="6">
        <f t="shared" si="550"/>
        <v>26.452704890344421</v>
      </c>
      <c r="N5782" s="19">
        <v>0.5</v>
      </c>
      <c r="O5782" s="11" cm="1">
        <f t="array" ref="O5782">ROUND(_xlfn.SWITCH(C5782,"建筑专教",IF(S5782&gt;0.1,1.38,1.28),"阶梯教室",IF(S5782&gt;0.1,1.15,1.05),"公共教室",IF(S5782&gt;0.1,1.22,1.12),IF(S5782&gt;0.1,1.2,1.1))+(MOD(ROW()*11,31)/31-0.5)*0.06,2)</f>
        <v>1.1100000000000001</v>
      </c>
      <c r="P5782" s="12">
        <f t="shared" si="549"/>
        <v>0.03</v>
      </c>
      <c r="Q5782" s="13">
        <f t="shared" si="551"/>
        <v>-0.21729473274733502</v>
      </c>
      <c r="R5782" s="1">
        <v>0</v>
      </c>
      <c r="S5782" s="1">
        <v>0</v>
      </c>
      <c r="T5782" s="1">
        <v>2.8000000000000001E-2</v>
      </c>
      <c r="U5782" s="4" t="s">
        <v>60</v>
      </c>
      <c r="V5782">
        <v>0.42</v>
      </c>
      <c r="W5782">
        <v>0.4</v>
      </c>
      <c r="X5782">
        <v>0.76</v>
      </c>
      <c r="Y5782">
        <v>2.4300000000000002</v>
      </c>
      <c r="Z5782">
        <v>0.23</v>
      </c>
      <c r="AA5782" s="5">
        <f t="shared" si="545"/>
        <v>2.8000000000000001E-2</v>
      </c>
      <c r="AB5782" s="15" cm="1">
        <f t="array" ref="AB5782">_xlfn.SWITCH(U5782,"夏",122,"冬",90,"春",153,"秋",153,0)</f>
        <v>122</v>
      </c>
      <c r="AC5782" s="16">
        <f t="shared" si="546"/>
        <v>3.4159999999999999</v>
      </c>
      <c r="AD5782" s="5">
        <f>IFERROR(AA5782/D5782,0)</f>
        <v>3.5833120040952137E-4</v>
      </c>
      <c r="AE5782" s="15">
        <f t="shared" si="547"/>
        <v>0.33424657534246577</v>
      </c>
      <c r="AF5782" s="5">
        <f>IFERROR(AD5782*AE5782*48,0)</f>
        <v>5.7490068756113899E-3</v>
      </c>
    </row>
    <row r="5783" spans="1:32" x14ac:dyDescent="0.15">
      <c r="A5783" s="1"/>
      <c r="B5783" s="1" t="s">
        <v>44</v>
      </c>
      <c r="C5783" s="1" t="s">
        <v>33</v>
      </c>
      <c r="D5783" s="6">
        <v>78.14</v>
      </c>
      <c r="E5783" s="6">
        <v>3.9</v>
      </c>
      <c r="F5783" s="18">
        <v>0.875</v>
      </c>
      <c r="G5783" s="1">
        <v>25.7</v>
      </c>
      <c r="H5783" s="1">
        <v>66</v>
      </c>
      <c r="I5783" s="1">
        <v>26.1</v>
      </c>
      <c r="J5783" s="1">
        <v>0.16</v>
      </c>
      <c r="K5783" s="1">
        <v>422</v>
      </c>
      <c r="L5783" s="1">
        <v>2020</v>
      </c>
      <c r="M5783" s="6">
        <f t="shared" si="550"/>
        <v>26.265763894215979</v>
      </c>
      <c r="N5783" s="19">
        <v>0.5</v>
      </c>
      <c r="O5783" s="11" cm="1">
        <f t="array" ref="O5783">ROUND(_xlfn.SWITCH(C5783,"建筑专教",IF(S5783&gt;0.1,1.38,1.28),"阶梯教室",IF(S5783&gt;0.1,1.15,1.05),"公共教室",IF(S5783&gt;0.1,1.22,1.12),IF(S5783&gt;0.1,1.2,1.1))+(MOD(ROW()*11,31)/31-0.5)*0.06,2)</f>
        <v>1.07</v>
      </c>
      <c r="P5783" s="12">
        <f t="shared" si="549"/>
        <v>0.02</v>
      </c>
      <c r="Q5783" s="13">
        <f t="shared" si="551"/>
        <v>-0.39273325200213322</v>
      </c>
      <c r="R5783" s="1">
        <v>0</v>
      </c>
      <c r="S5783" s="1">
        <v>0</v>
      </c>
      <c r="T5783" s="1">
        <v>3.5000000000000003E-2</v>
      </c>
      <c r="U5783" s="4" t="s">
        <v>60</v>
      </c>
      <c r="V5783">
        <v>0.42</v>
      </c>
      <c r="W5783">
        <v>0.4</v>
      </c>
      <c r="X5783">
        <v>0.76</v>
      </c>
      <c r="Y5783">
        <v>2.4300000000000002</v>
      </c>
      <c r="Z5783">
        <v>0.23</v>
      </c>
      <c r="AA5783" s="5">
        <f t="shared" si="545"/>
        <v>3.5000000000000003E-2</v>
      </c>
      <c r="AB5783" s="15" cm="1">
        <f t="array" ref="AB5783">_xlfn.SWITCH(U5783,"夏",122,"冬",90,"春",153,"秋",153,0)</f>
        <v>122</v>
      </c>
      <c r="AC5783" s="16">
        <f t="shared" si="546"/>
        <v>4.2700000000000005</v>
      </c>
      <c r="AD5783" s="5">
        <f>IFERROR(AA5783/D5783,0)</f>
        <v>4.4791400051190177E-4</v>
      </c>
      <c r="AE5783" s="15">
        <f t="shared" si="547"/>
        <v>0.33424657534246577</v>
      </c>
      <c r="AF5783" s="5">
        <f>IFERROR(AD5783*AE5783*48,0)</f>
        <v>7.1862585945142374E-3</v>
      </c>
    </row>
    <row r="5784" spans="1:32" x14ac:dyDescent="0.15">
      <c r="A5784" s="1"/>
      <c r="B5784" s="1" t="s">
        <v>44</v>
      </c>
      <c r="C5784" s="1" t="s">
        <v>33</v>
      </c>
      <c r="D5784" s="6">
        <v>78.14</v>
      </c>
      <c r="E5784" s="6">
        <v>3.9</v>
      </c>
      <c r="F5784" s="18">
        <v>0.89583333333333304</v>
      </c>
      <c r="G5784" s="1">
        <v>25.5</v>
      </c>
      <c r="H5784" s="1">
        <v>64</v>
      </c>
      <c r="I5784" s="1">
        <v>25.9</v>
      </c>
      <c r="J5784" s="1">
        <v>0.14000000000000001</v>
      </c>
      <c r="K5784" s="1">
        <v>408</v>
      </c>
      <c r="L5784" s="1">
        <v>2090</v>
      </c>
      <c r="M5784" s="6">
        <f t="shared" si="550"/>
        <v>26.05331784209784</v>
      </c>
      <c r="N5784" s="19">
        <v>0.5</v>
      </c>
      <c r="O5784" s="11" cm="1">
        <f t="array" ref="O5784">ROUND(_xlfn.SWITCH(C5784,"建筑专教",IF(S5784&gt;0.1,1.38,1.28),"阶梯教室",IF(S5784&gt;0.1,1.15,1.05),"公共教室",IF(S5784&gt;0.1,1.22,1.12),IF(S5784&gt;0.1,1.2,1.1))+(MOD(ROW()*11,31)/31-0.5)*0.06,2)</f>
        <v>1.0900000000000001</v>
      </c>
      <c r="P5784" s="12">
        <f t="shared" si="549"/>
        <v>0.01</v>
      </c>
      <c r="Q5784" s="13">
        <f t="shared" si="551"/>
        <v>-0.41448133319461955</v>
      </c>
      <c r="R5784" s="1">
        <v>0</v>
      </c>
      <c r="S5784" s="1">
        <v>0</v>
      </c>
      <c r="T5784" s="1">
        <v>3.5000000000000003E-2</v>
      </c>
      <c r="U5784" s="4" t="s">
        <v>60</v>
      </c>
      <c r="V5784">
        <v>0.42</v>
      </c>
      <c r="W5784">
        <v>0.4</v>
      </c>
      <c r="X5784">
        <v>0.76</v>
      </c>
      <c r="Y5784">
        <v>2.4300000000000002</v>
      </c>
      <c r="Z5784">
        <v>0.23</v>
      </c>
      <c r="AA5784" s="5">
        <f t="shared" si="545"/>
        <v>3.5000000000000003E-2</v>
      </c>
      <c r="AB5784" s="15" cm="1">
        <f t="array" ref="AB5784">_xlfn.SWITCH(U5784,"夏",122,"冬",90,"春",153,"秋",153,0)</f>
        <v>122</v>
      </c>
      <c r="AC5784" s="16">
        <f t="shared" si="546"/>
        <v>4.2700000000000005</v>
      </c>
      <c r="AD5784" s="5">
        <f>IFERROR(AA5784/D5784,0)</f>
        <v>4.4791400051190177E-4</v>
      </c>
      <c r="AE5784" s="15">
        <f t="shared" si="547"/>
        <v>0.33424657534246577</v>
      </c>
      <c r="AF5784" s="5">
        <f>IFERROR(AD5784*AE5784*48,0)</f>
        <v>7.1862585945142374E-3</v>
      </c>
    </row>
    <row r="5785" spans="1:32" x14ac:dyDescent="0.15">
      <c r="A5785" s="1"/>
      <c r="B5785" s="1" t="s">
        <v>44</v>
      </c>
      <c r="C5785" s="1" t="s">
        <v>33</v>
      </c>
      <c r="D5785" s="6">
        <v>78.14</v>
      </c>
      <c r="E5785" s="6">
        <v>3.9</v>
      </c>
      <c r="F5785" s="18">
        <v>0.91666666666666696</v>
      </c>
      <c r="G5785" s="1">
        <v>25.3</v>
      </c>
      <c r="H5785" s="1">
        <v>62</v>
      </c>
      <c r="I5785" s="1">
        <v>25.7</v>
      </c>
      <c r="J5785" s="1">
        <v>0.12</v>
      </c>
      <c r="K5785" s="1">
        <v>395</v>
      </c>
      <c r="L5785" s="1">
        <v>2160</v>
      </c>
      <c r="M5785" s="6">
        <f t="shared" si="550"/>
        <v>25.840063485743997</v>
      </c>
      <c r="N5785" s="19">
        <v>0.5</v>
      </c>
      <c r="O5785" s="11" cm="1">
        <f t="array" ref="O5785">ROUND(_xlfn.SWITCH(C5785,"建筑专教",IF(S5785&gt;0.1,1.38,1.28),"阶梯教室",IF(S5785&gt;0.1,1.15,1.05),"公共教室",IF(S5785&gt;0.1,1.22,1.12),IF(S5785&gt;0.1,1.2,1.1))+(MOD(ROW()*11,31)/31-0.5)*0.06,2)</f>
        <v>1.1100000000000001</v>
      </c>
      <c r="P5785" s="12">
        <f t="shared" si="549"/>
        <v>0</v>
      </c>
      <c r="Q5785" s="13">
        <f t="shared" si="551"/>
        <v>-0.43559198297055879</v>
      </c>
      <c r="R5785" s="1">
        <v>0</v>
      </c>
      <c r="S5785" s="1">
        <v>0</v>
      </c>
      <c r="T5785" s="1">
        <v>2.5000000000000001E-2</v>
      </c>
      <c r="U5785" s="4" t="s">
        <v>60</v>
      </c>
      <c r="V5785">
        <v>0.42</v>
      </c>
      <c r="W5785">
        <v>0.4</v>
      </c>
      <c r="X5785">
        <v>0.76</v>
      </c>
      <c r="Y5785">
        <v>2.4300000000000002</v>
      </c>
      <c r="Z5785">
        <v>0.23</v>
      </c>
      <c r="AA5785" s="5">
        <f t="shared" si="545"/>
        <v>2.5000000000000001E-2</v>
      </c>
      <c r="AB5785" s="15" cm="1">
        <f t="array" ref="AB5785">_xlfn.SWITCH(U5785,"夏",122,"冬",90,"春",153,"秋",153,0)</f>
        <v>122</v>
      </c>
      <c r="AC5785" s="16">
        <f t="shared" si="546"/>
        <v>3.0500000000000003</v>
      </c>
      <c r="AD5785" s="5">
        <f>IFERROR(AA5785/D5785,0)</f>
        <v>3.1993857179421552E-4</v>
      </c>
      <c r="AE5785" s="15">
        <f t="shared" si="547"/>
        <v>0.33424657534246577</v>
      </c>
      <c r="AF5785" s="5">
        <f>IFERROR(AD5785*AE5785*48,0)</f>
        <v>5.1330418532244551E-3</v>
      </c>
    </row>
    <row r="5786" spans="1:32" x14ac:dyDescent="0.15">
      <c r="A5786" s="1"/>
      <c r="B5786" s="1" t="s">
        <v>39</v>
      </c>
      <c r="C5786" s="1" t="s">
        <v>33</v>
      </c>
      <c r="D5786" s="6">
        <v>78.14</v>
      </c>
      <c r="E5786" s="6">
        <v>3.9</v>
      </c>
      <c r="F5786" s="18">
        <v>0.33333333333333298</v>
      </c>
      <c r="G5786" s="1">
        <v>22.7</v>
      </c>
      <c r="H5786" s="1">
        <v>68</v>
      </c>
      <c r="I5786" s="1">
        <v>23.2</v>
      </c>
      <c r="J5786" s="1">
        <v>0.11</v>
      </c>
      <c r="K5786" s="1">
        <v>408</v>
      </c>
      <c r="L5786" s="1">
        <v>198</v>
      </c>
      <c r="M5786" s="6">
        <f t="shared" si="550"/>
        <v>23.370387434718793</v>
      </c>
      <c r="N5786" s="19">
        <v>0.5</v>
      </c>
      <c r="O5786" s="11" cm="1">
        <f t="array" ref="O5786">ROUND(_xlfn.SWITCH(C5786,"建筑专教",IF(S5786&gt;0.1,1.38,1.28),"阶梯教室",IF(S5786&gt;0.1,1.15,1.05),"公共教室",IF(S5786&gt;0.1,1.22,1.12),IF(S5786&gt;0.1,1.2,1.1))+(MOD(ROW()*11,31)/31-0.5)*0.06,2)</f>
        <v>1.18</v>
      </c>
      <c r="P5786" s="12">
        <f t="shared" si="549"/>
        <v>0.01</v>
      </c>
      <c r="Q5786" s="13">
        <f t="shared" si="551"/>
        <v>-1.1314797250106279</v>
      </c>
      <c r="R5786" s="1">
        <v>0</v>
      </c>
      <c r="S5786" s="1">
        <v>0.15</v>
      </c>
      <c r="T5786" s="1">
        <v>8.0000000000000002E-3</v>
      </c>
      <c r="U5786" s="4" t="s">
        <v>60</v>
      </c>
      <c r="V5786">
        <v>0.42</v>
      </c>
      <c r="W5786">
        <v>0.4</v>
      </c>
      <c r="X5786">
        <v>0.76</v>
      </c>
      <c r="Y5786">
        <v>2.4300000000000002</v>
      </c>
      <c r="Z5786">
        <v>0.23</v>
      </c>
      <c r="AA5786" s="5">
        <f t="shared" si="545"/>
        <v>0.158</v>
      </c>
      <c r="AB5786" s="15" cm="1">
        <f t="array" ref="AB5786">_xlfn.SWITCH(U5786,"夏",122,"冬",90,"春",153,"秋",153,0)</f>
        <v>122</v>
      </c>
      <c r="AC5786" s="16">
        <f t="shared" si="546"/>
        <v>19.276</v>
      </c>
      <c r="AD5786" s="5">
        <f>IFERROR(AA5786/D5786,0)</f>
        <v>2.0220117737394421E-3</v>
      </c>
      <c r="AE5786" s="15">
        <f t="shared" si="547"/>
        <v>0.33424657534246577</v>
      </c>
      <c r="AF5786" s="5">
        <f>IFERROR(AD5786*AE5786*48,0)</f>
        <v>3.2440824512378556E-2</v>
      </c>
    </row>
    <row r="5787" spans="1:32" x14ac:dyDescent="0.15">
      <c r="A5787" s="1"/>
      <c r="B5787" s="1" t="s">
        <v>39</v>
      </c>
      <c r="C5787" s="1" t="s">
        <v>33</v>
      </c>
      <c r="D5787" s="6">
        <v>78.14</v>
      </c>
      <c r="E5787" s="6">
        <v>3.9</v>
      </c>
      <c r="F5787" s="18">
        <v>0.35416666666666702</v>
      </c>
      <c r="G5787" s="1">
        <v>23.3</v>
      </c>
      <c r="H5787" s="1">
        <v>66</v>
      </c>
      <c r="I5787" s="1">
        <v>23.8</v>
      </c>
      <c r="J5787" s="1">
        <v>0.14000000000000001</v>
      </c>
      <c r="K5787" s="1">
        <v>518</v>
      </c>
      <c r="L5787" s="1">
        <v>265</v>
      </c>
      <c r="M5787" s="6">
        <f t="shared" si="550"/>
        <v>23.995699093938015</v>
      </c>
      <c r="N5787" s="19">
        <v>0.5</v>
      </c>
      <c r="O5787" s="11" cm="1">
        <f t="array" ref="O5787">ROUND(_xlfn.SWITCH(C5787,"建筑专教",IF(S5787&gt;0.1,1.38,1.28),"阶梯教室",IF(S5787&gt;0.1,1.15,1.05),"公共教室",IF(S5787&gt;0.1,1.22,1.12),IF(S5787&gt;0.1,1.2,1.1))+(MOD(ROW()*11,31)/31-0.5)*0.06,2)</f>
        <v>1.2</v>
      </c>
      <c r="P5787" s="12">
        <f t="shared" si="549"/>
        <v>0.09</v>
      </c>
      <c r="Q5787" s="13">
        <f t="shared" si="551"/>
        <v>-0.86088650012320889</v>
      </c>
      <c r="R5787" s="1">
        <v>1.4</v>
      </c>
      <c r="S5787" s="1">
        <v>0.28000000000000003</v>
      </c>
      <c r="T5787" s="1">
        <v>2.8000000000000001E-2</v>
      </c>
      <c r="U5787" s="4" t="s">
        <v>60</v>
      </c>
      <c r="V5787">
        <v>0.42</v>
      </c>
      <c r="W5787">
        <v>0.4</v>
      </c>
      <c r="X5787">
        <v>0.76</v>
      </c>
      <c r="Y5787">
        <v>2.4300000000000002</v>
      </c>
      <c r="Z5787">
        <v>0.23</v>
      </c>
      <c r="AA5787" s="5">
        <f t="shared" si="545"/>
        <v>1.708</v>
      </c>
      <c r="AB5787" s="15" cm="1">
        <f t="array" ref="AB5787">_xlfn.SWITCH(U5787,"夏",122,"冬",90,"春",153,"秋",153,0)</f>
        <v>122</v>
      </c>
      <c r="AC5787" s="16">
        <f t="shared" si="546"/>
        <v>208.376</v>
      </c>
      <c r="AD5787" s="5">
        <f>IFERROR(AA5787/D5787,0)</f>
        <v>2.1858203224980804E-2</v>
      </c>
      <c r="AE5787" s="15">
        <f t="shared" si="547"/>
        <v>0.33424657534246577</v>
      </c>
      <c r="AF5787" s="5">
        <f>IFERROR(AD5787*AE5787*48,0)</f>
        <v>0.35068941941229481</v>
      </c>
    </row>
    <row r="5788" spans="1:32" x14ac:dyDescent="0.15">
      <c r="A5788" s="1"/>
      <c r="B5788" s="1" t="s">
        <v>39</v>
      </c>
      <c r="C5788" s="1" t="s">
        <v>33</v>
      </c>
      <c r="D5788" s="6">
        <v>78.14</v>
      </c>
      <c r="E5788" s="6">
        <v>3.9</v>
      </c>
      <c r="F5788" s="18">
        <v>0.375</v>
      </c>
      <c r="G5788" s="1">
        <v>23.8</v>
      </c>
      <c r="H5788" s="1">
        <v>64</v>
      </c>
      <c r="I5788" s="1">
        <v>24.3</v>
      </c>
      <c r="J5788" s="1">
        <v>0.16</v>
      </c>
      <c r="K5788" s="1">
        <v>678</v>
      </c>
      <c r="L5788" s="1">
        <v>332</v>
      </c>
      <c r="M5788" s="6">
        <f t="shared" si="550"/>
        <v>24.510940221717647</v>
      </c>
      <c r="N5788" s="19">
        <v>0.5</v>
      </c>
      <c r="O5788" s="11" cm="1">
        <f t="array" ref="O5788">ROUND(_xlfn.SWITCH(C5788,"建筑专教",IF(S5788&gt;0.1,1.38,1.28),"阶梯教室",IF(S5788&gt;0.1,1.15,1.05),"公共教室",IF(S5788&gt;0.1,1.22,1.12),IF(S5788&gt;0.1,1.2,1.1))+(MOD(ROW()*11,31)/31-0.5)*0.06,2)</f>
        <v>1.22</v>
      </c>
      <c r="P5788" s="12">
        <f t="shared" si="549"/>
        <v>0.22</v>
      </c>
      <c r="Q5788" s="13">
        <f t="shared" si="551"/>
        <v>-0.63671277298326989</v>
      </c>
      <c r="R5788" s="1">
        <v>2</v>
      </c>
      <c r="S5788" s="1">
        <v>0.22</v>
      </c>
      <c r="T5788" s="1">
        <v>3.5000000000000003E-2</v>
      </c>
      <c r="U5788" s="4" t="s">
        <v>60</v>
      </c>
      <c r="V5788">
        <v>0.42</v>
      </c>
      <c r="W5788">
        <v>0.4</v>
      </c>
      <c r="X5788">
        <v>0.76</v>
      </c>
      <c r="Y5788">
        <v>2.4300000000000002</v>
      </c>
      <c r="Z5788">
        <v>0.23</v>
      </c>
      <c r="AA5788" s="5">
        <f t="shared" si="545"/>
        <v>2.2550000000000003</v>
      </c>
      <c r="AB5788" s="15" cm="1">
        <f t="array" ref="AB5788">_xlfn.SWITCH(U5788,"夏",122,"冬",90,"春",153,"秋",153,0)</f>
        <v>122</v>
      </c>
      <c r="AC5788" s="16">
        <f t="shared" si="546"/>
        <v>275.11</v>
      </c>
      <c r="AD5788" s="5">
        <f>IFERROR(AA5788/D5788,0)</f>
        <v>2.8858459175838243E-2</v>
      </c>
      <c r="AE5788" s="15">
        <f t="shared" si="547"/>
        <v>0.33424657534246577</v>
      </c>
      <c r="AF5788" s="5">
        <f>IFERROR(AD5788*AE5788*48,0)</f>
        <v>0.46300037516084591</v>
      </c>
    </row>
    <row r="5789" spans="1:32" x14ac:dyDescent="0.15">
      <c r="A5789" s="1"/>
      <c r="B5789" s="1" t="s">
        <v>39</v>
      </c>
      <c r="C5789" s="1" t="s">
        <v>33</v>
      </c>
      <c r="D5789" s="6">
        <v>78.14</v>
      </c>
      <c r="E5789" s="6">
        <v>3.9</v>
      </c>
      <c r="F5789" s="18">
        <v>0.39583333333333298</v>
      </c>
      <c r="G5789" s="1">
        <v>24.2</v>
      </c>
      <c r="H5789" s="1">
        <v>62</v>
      </c>
      <c r="I5789" s="1">
        <v>24.7</v>
      </c>
      <c r="J5789" s="1">
        <v>0.14000000000000001</v>
      </c>
      <c r="K5789" s="1">
        <v>752</v>
      </c>
      <c r="L5789" s="1">
        <v>398</v>
      </c>
      <c r="M5789" s="6">
        <f t="shared" si="550"/>
        <v>24.893932747565486</v>
      </c>
      <c r="N5789" s="19">
        <v>0.5</v>
      </c>
      <c r="O5789" s="11" cm="1">
        <f t="array" ref="O5789">ROUND(_xlfn.SWITCH(C5789,"建筑专教",IF(S5789&gt;0.1,1.38,1.28),"阶梯教室",IF(S5789&gt;0.1,1.15,1.05),"公共教室",IF(S5789&gt;0.1,1.22,1.12),IF(S5789&gt;0.1,1.2,1.1))+(MOD(ROW()*11,31)/31-0.5)*0.06,2)</f>
        <v>1.18</v>
      </c>
      <c r="P5789" s="12">
        <f t="shared" si="549"/>
        <v>0.28000000000000003</v>
      </c>
      <c r="Q5789" s="13">
        <f t="shared" si="551"/>
        <v>-0.61038289499844389</v>
      </c>
      <c r="R5789" s="1">
        <v>2.4</v>
      </c>
      <c r="S5789" s="1">
        <v>0.15</v>
      </c>
      <c r="T5789" s="1">
        <v>2.8000000000000001E-2</v>
      </c>
      <c r="U5789" s="4" t="s">
        <v>60</v>
      </c>
      <c r="V5789">
        <v>0.42</v>
      </c>
      <c r="W5789">
        <v>0.4</v>
      </c>
      <c r="X5789">
        <v>0.76</v>
      </c>
      <c r="Y5789">
        <v>2.4300000000000002</v>
      </c>
      <c r="Z5789">
        <v>0.23</v>
      </c>
      <c r="AA5789" s="5">
        <f t="shared" si="545"/>
        <v>2.5779999999999998</v>
      </c>
      <c r="AB5789" s="15" cm="1">
        <f t="array" ref="AB5789">_xlfn.SWITCH(U5789,"夏",122,"冬",90,"春",153,"秋",153,0)</f>
        <v>122</v>
      </c>
      <c r="AC5789" s="16">
        <f t="shared" si="546"/>
        <v>314.51599999999996</v>
      </c>
      <c r="AD5789" s="5">
        <f>IFERROR(AA5789/D5789,0)</f>
        <v>3.2992065523419503E-2</v>
      </c>
      <c r="AE5789" s="15">
        <f t="shared" si="547"/>
        <v>0.33424657534246577</v>
      </c>
      <c r="AF5789" s="5">
        <f>IFERROR(AD5789*AE5789*48,0)</f>
        <v>0.52931927590450578</v>
      </c>
    </row>
    <row r="5790" spans="1:32" x14ac:dyDescent="0.15">
      <c r="A5790" s="1"/>
      <c r="B5790" s="1" t="s">
        <v>39</v>
      </c>
      <c r="C5790" s="1" t="s">
        <v>33</v>
      </c>
      <c r="D5790" s="6">
        <v>78.14</v>
      </c>
      <c r="E5790" s="6">
        <v>3.9</v>
      </c>
      <c r="F5790" s="18">
        <v>0.41666666666666702</v>
      </c>
      <c r="G5790" s="1">
        <v>24.4</v>
      </c>
      <c r="H5790" s="1">
        <v>62</v>
      </c>
      <c r="I5790" s="1">
        <v>24.9</v>
      </c>
      <c r="J5790" s="1">
        <v>0.12</v>
      </c>
      <c r="K5790" s="1">
        <v>575</v>
      </c>
      <c r="L5790" s="1">
        <v>465</v>
      </c>
      <c r="M5790" s="6">
        <f t="shared" si="550"/>
        <v>25.076460287016005</v>
      </c>
      <c r="N5790" s="19">
        <v>0.5</v>
      </c>
      <c r="O5790" s="11" cm="1">
        <f t="array" ref="O5790">ROUND(_xlfn.SWITCH(C5790,"建筑专教",IF(S5790&gt;0.1,1.38,1.28),"阶梯教室",IF(S5790&gt;0.1,1.15,1.05),"公共教室",IF(S5790&gt;0.1,1.22,1.12),IF(S5790&gt;0.1,1.2,1.1))+(MOD(ROW()*11,31)/31-0.5)*0.06,2)</f>
        <v>1.1000000000000001</v>
      </c>
      <c r="P5790" s="12">
        <f t="shared" si="549"/>
        <v>0.14000000000000001</v>
      </c>
      <c r="Q5790" s="13">
        <f t="shared" si="551"/>
        <v>-0.77207316744578725</v>
      </c>
      <c r="R5790" s="1">
        <v>0</v>
      </c>
      <c r="S5790" s="1">
        <v>0.1</v>
      </c>
      <c r="T5790" s="1">
        <v>3.5000000000000003E-2</v>
      </c>
      <c r="U5790" s="4" t="s">
        <v>60</v>
      </c>
      <c r="V5790">
        <v>0.42</v>
      </c>
      <c r="W5790">
        <v>0.4</v>
      </c>
      <c r="X5790">
        <v>0.76</v>
      </c>
      <c r="Y5790">
        <v>2.4300000000000002</v>
      </c>
      <c r="Z5790">
        <v>0.23</v>
      </c>
      <c r="AA5790" s="5">
        <f t="shared" si="545"/>
        <v>0.13500000000000001</v>
      </c>
      <c r="AB5790" s="15" cm="1">
        <f t="array" ref="AB5790">_xlfn.SWITCH(U5790,"夏",122,"冬",90,"春",153,"秋",153,0)</f>
        <v>122</v>
      </c>
      <c r="AC5790" s="16">
        <f t="shared" si="546"/>
        <v>16.470000000000002</v>
      </c>
      <c r="AD5790" s="5">
        <f>IFERROR(AA5790/D5790,0)</f>
        <v>1.7276682876887638E-3</v>
      </c>
      <c r="AE5790" s="15">
        <f t="shared" si="547"/>
        <v>0.33424657534246577</v>
      </c>
      <c r="AF5790" s="5">
        <f>IFERROR(AD5790*AE5790*48,0)</f>
        <v>2.7718426007412054E-2</v>
      </c>
    </row>
    <row r="5791" spans="1:32" x14ac:dyDescent="0.15">
      <c r="A5791" s="1"/>
      <c r="B5791" s="1" t="s">
        <v>39</v>
      </c>
      <c r="C5791" s="1" t="s">
        <v>33</v>
      </c>
      <c r="D5791" s="6">
        <v>78.14</v>
      </c>
      <c r="E5791" s="6">
        <v>3.9</v>
      </c>
      <c r="F5791" s="18">
        <v>0.4375</v>
      </c>
      <c r="G5791" s="1">
        <v>24.8</v>
      </c>
      <c r="H5791" s="1">
        <v>64</v>
      </c>
      <c r="I5791" s="1">
        <v>25.3</v>
      </c>
      <c r="J5791" s="1">
        <v>0.14000000000000001</v>
      </c>
      <c r="K5791" s="1">
        <v>688</v>
      </c>
      <c r="L5791" s="1">
        <v>532</v>
      </c>
      <c r="M5791" s="6">
        <f t="shared" si="550"/>
        <v>25.492766965574731</v>
      </c>
      <c r="N5791" s="19">
        <v>0.5</v>
      </c>
      <c r="O5791" s="11" cm="1">
        <f t="array" ref="O5791">ROUND(_xlfn.SWITCH(C5791,"建筑专教",IF(S5791&gt;0.1,1.38,1.28),"阶梯教室",IF(S5791&gt;0.1,1.15,1.05),"公共教室",IF(S5791&gt;0.1,1.22,1.12),IF(S5791&gt;0.1,1.2,1.1))+(MOD(ROW()*11,31)/31-0.5)*0.06,2)</f>
        <v>1.22</v>
      </c>
      <c r="P5791" s="12">
        <f t="shared" si="549"/>
        <v>0.23</v>
      </c>
      <c r="Q5791" s="13">
        <f t="shared" si="551"/>
        <v>-0.31125083061628461</v>
      </c>
      <c r="R5791" s="1">
        <v>2.1</v>
      </c>
      <c r="S5791" s="1">
        <v>0.12</v>
      </c>
      <c r="T5791" s="1">
        <v>2.5000000000000001E-2</v>
      </c>
      <c r="U5791" s="4" t="s">
        <v>60</v>
      </c>
      <c r="V5791">
        <v>0.42</v>
      </c>
      <c r="W5791">
        <v>0.4</v>
      </c>
      <c r="X5791">
        <v>0.76</v>
      </c>
      <c r="Y5791">
        <v>2.4300000000000002</v>
      </c>
      <c r="Z5791">
        <v>0.23</v>
      </c>
      <c r="AA5791" s="5">
        <f t="shared" si="545"/>
        <v>2.2450000000000001</v>
      </c>
      <c r="AB5791" s="15" cm="1">
        <f t="array" ref="AB5791">_xlfn.SWITCH(U5791,"夏",122,"冬",90,"春",153,"秋",153,0)</f>
        <v>122</v>
      </c>
      <c r="AC5791" s="16">
        <f t="shared" si="546"/>
        <v>273.89</v>
      </c>
      <c r="AD5791" s="5">
        <f>IFERROR(AA5791/D5791,0)</f>
        <v>2.8730483747120554E-2</v>
      </c>
      <c r="AE5791" s="15">
        <f t="shared" si="547"/>
        <v>0.33424657534246577</v>
      </c>
      <c r="AF5791" s="5">
        <f>IFERROR(AD5791*AE5791*48,0)</f>
        <v>0.46094715841955608</v>
      </c>
    </row>
    <row r="5792" spans="1:32" x14ac:dyDescent="0.15">
      <c r="A5792" s="1"/>
      <c r="B5792" s="1" t="s">
        <v>39</v>
      </c>
      <c r="C5792" s="1" t="s">
        <v>33</v>
      </c>
      <c r="D5792" s="6">
        <v>78.14</v>
      </c>
      <c r="E5792" s="6">
        <v>3.9</v>
      </c>
      <c r="F5792" s="18">
        <v>0.45833333333333298</v>
      </c>
      <c r="G5792" s="1">
        <v>25.1</v>
      </c>
      <c r="H5792" s="1">
        <v>66</v>
      </c>
      <c r="I5792" s="1">
        <v>25.6</v>
      </c>
      <c r="J5792" s="1">
        <v>0.16</v>
      </c>
      <c r="K5792" s="1">
        <v>762</v>
      </c>
      <c r="L5792" s="1">
        <v>598</v>
      </c>
      <c r="M5792" s="6">
        <f t="shared" si="550"/>
        <v>25.808202315700157</v>
      </c>
      <c r="N5792" s="19">
        <v>0.5</v>
      </c>
      <c r="O5792" s="11" cm="1">
        <f t="array" ref="O5792">ROUND(_xlfn.SWITCH(C5792,"建筑专教",IF(S5792&gt;0.1,1.38,1.28),"阶梯教室",IF(S5792&gt;0.1,1.15,1.05),"公共教室",IF(S5792&gt;0.1,1.22,1.12),IF(S5792&gt;0.1,1.2,1.1))+(MOD(ROW()*11,31)/31-0.5)*0.06,2)</f>
        <v>1.08</v>
      </c>
      <c r="P5792" s="12">
        <f t="shared" si="549"/>
        <v>0.28999999999999998</v>
      </c>
      <c r="Q5792" s="13">
        <f t="shared" si="551"/>
        <v>-0.5657987655945772</v>
      </c>
      <c r="R5792" s="1">
        <v>2.5</v>
      </c>
      <c r="S5792" s="1">
        <v>0.05</v>
      </c>
      <c r="T5792" s="1">
        <v>1.2E-2</v>
      </c>
      <c r="U5792" s="4" t="s">
        <v>60</v>
      </c>
      <c r="V5792">
        <v>0.42</v>
      </c>
      <c r="W5792">
        <v>0.4</v>
      </c>
      <c r="X5792">
        <v>0.76</v>
      </c>
      <c r="Y5792">
        <v>2.4300000000000002</v>
      </c>
      <c r="Z5792">
        <v>0.23</v>
      </c>
      <c r="AA5792" s="5">
        <f t="shared" si="545"/>
        <v>2.5619999999999998</v>
      </c>
      <c r="AB5792" s="15" cm="1">
        <f t="array" ref="AB5792">_xlfn.SWITCH(U5792,"夏",122,"冬",90,"春",153,"秋",153,0)</f>
        <v>122</v>
      </c>
      <c r="AC5792" s="16">
        <f t="shared" si="546"/>
        <v>312.56399999999996</v>
      </c>
      <c r="AD5792" s="5">
        <f>IFERROR(AA5792/D5792,0)</f>
        <v>3.27873048374712E-2</v>
      </c>
      <c r="AE5792" s="15">
        <f t="shared" si="547"/>
        <v>0.33424657534246577</v>
      </c>
      <c r="AF5792" s="5">
        <f>IFERROR(AD5792*AE5792*48,0)</f>
        <v>0.52603412911844205</v>
      </c>
    </row>
    <row r="5793" spans="1:32" x14ac:dyDescent="0.15">
      <c r="A5793" s="1"/>
      <c r="B5793" s="1" t="s">
        <v>39</v>
      </c>
      <c r="C5793" s="1" t="s">
        <v>33</v>
      </c>
      <c r="D5793" s="6">
        <v>78.14</v>
      </c>
      <c r="E5793" s="6">
        <v>3.9</v>
      </c>
      <c r="F5793" s="18">
        <v>0.47916666666666702</v>
      </c>
      <c r="G5793" s="1">
        <v>25.3</v>
      </c>
      <c r="H5793" s="1">
        <v>68</v>
      </c>
      <c r="I5793" s="1">
        <v>25.8</v>
      </c>
      <c r="J5793" s="1">
        <v>0.14000000000000001</v>
      </c>
      <c r="K5793" s="1">
        <v>705</v>
      </c>
      <c r="L5793" s="1">
        <v>665</v>
      </c>
      <c r="M5793" s="6">
        <f t="shared" si="550"/>
        <v>25.991802601017639</v>
      </c>
      <c r="N5793" s="19">
        <v>0.5</v>
      </c>
      <c r="O5793" s="11" cm="1">
        <f t="array" ref="O5793">ROUND(_xlfn.SWITCH(C5793,"建筑专教",IF(S5793&gt;0.1,1.38,1.28),"阶梯教室",IF(S5793&gt;0.1,1.15,1.05),"公共教室",IF(S5793&gt;0.1,1.22,1.12),IF(S5793&gt;0.1,1.2,1.1))+(MOD(ROW()*11,31)/31-0.5)*0.06,2)</f>
        <v>1.2</v>
      </c>
      <c r="P5793" s="12">
        <f t="shared" si="549"/>
        <v>0.24</v>
      </c>
      <c r="Q5793" s="13">
        <f t="shared" si="551"/>
        <v>-0.19244674309248708</v>
      </c>
      <c r="R5793" s="1">
        <v>2.2000000000000002</v>
      </c>
      <c r="S5793" s="1">
        <v>0.22</v>
      </c>
      <c r="T5793" s="1">
        <v>3.2000000000000001E-2</v>
      </c>
      <c r="U5793" s="4" t="s">
        <v>60</v>
      </c>
      <c r="V5793">
        <v>0.42</v>
      </c>
      <c r="W5793">
        <v>0.4</v>
      </c>
      <c r="X5793">
        <v>0.76</v>
      </c>
      <c r="Y5793">
        <v>2.4300000000000002</v>
      </c>
      <c r="Z5793">
        <v>0.23</v>
      </c>
      <c r="AA5793" s="5">
        <f t="shared" si="545"/>
        <v>2.4520000000000004</v>
      </c>
      <c r="AB5793" s="15" cm="1">
        <f t="array" ref="AB5793">_xlfn.SWITCH(U5793,"夏",122,"冬",90,"春",153,"秋",153,0)</f>
        <v>122</v>
      </c>
      <c r="AC5793" s="16">
        <f t="shared" si="546"/>
        <v>299.14400000000006</v>
      </c>
      <c r="AD5793" s="5">
        <f>IFERROR(AA5793/D5793,0)</f>
        <v>3.1379575121576665E-2</v>
      </c>
      <c r="AE5793" s="15">
        <f t="shared" si="547"/>
        <v>0.33424657534246577</v>
      </c>
      <c r="AF5793" s="5">
        <f>IFERROR(AD5793*AE5793*48,0)</f>
        <v>0.50344874496425462</v>
      </c>
    </row>
    <row r="5794" spans="1:32" x14ac:dyDescent="0.15">
      <c r="A5794" s="1"/>
      <c r="B5794" s="1" t="s">
        <v>39</v>
      </c>
      <c r="C5794" s="1" t="s">
        <v>33</v>
      </c>
      <c r="D5794" s="6">
        <v>78.14</v>
      </c>
      <c r="E5794" s="6">
        <v>3.9</v>
      </c>
      <c r="F5794" s="18">
        <v>0.5</v>
      </c>
      <c r="G5794" s="1">
        <v>25.5</v>
      </c>
      <c r="H5794" s="1">
        <v>70</v>
      </c>
      <c r="I5794" s="1">
        <v>26</v>
      </c>
      <c r="J5794" s="1">
        <v>0.12</v>
      </c>
      <c r="K5794" s="1">
        <v>545</v>
      </c>
      <c r="L5794" s="1">
        <v>732</v>
      </c>
      <c r="M5794" s="6">
        <f t="shared" si="550"/>
        <v>26.17452312239044</v>
      </c>
      <c r="N5794" s="19">
        <v>0.5</v>
      </c>
      <c r="O5794" s="11" cm="1">
        <f t="array" ref="O5794">ROUND(_xlfn.SWITCH(C5794,"建筑专教",IF(S5794&gt;0.1,1.38,1.28),"阶梯教室",IF(S5794&gt;0.1,1.15,1.05),"公共教室",IF(S5794&gt;0.1,1.22,1.12),IF(S5794&gt;0.1,1.2,1.1))+(MOD(ROW()*11,31)/31-0.5)*0.06,2)</f>
        <v>1.23</v>
      </c>
      <c r="P5794" s="12">
        <f t="shared" si="549"/>
        <v>0.12</v>
      </c>
      <c r="Q5794" s="13">
        <f t="shared" si="551"/>
        <v>-6.6481493305966144E-2</v>
      </c>
      <c r="R5794" s="1">
        <v>0</v>
      </c>
      <c r="S5794" s="1">
        <v>0.15</v>
      </c>
      <c r="T5794" s="1">
        <v>3.7999999999999999E-2</v>
      </c>
      <c r="U5794" s="4" t="s">
        <v>60</v>
      </c>
      <c r="V5794">
        <v>0.42</v>
      </c>
      <c r="W5794">
        <v>0.4</v>
      </c>
      <c r="X5794">
        <v>0.76</v>
      </c>
      <c r="Y5794">
        <v>2.4300000000000002</v>
      </c>
      <c r="Z5794">
        <v>0.23</v>
      </c>
      <c r="AA5794" s="5">
        <f t="shared" si="545"/>
        <v>0.188</v>
      </c>
      <c r="AB5794" s="15" cm="1">
        <f t="array" ref="AB5794">_xlfn.SWITCH(U5794,"夏",122,"冬",90,"春",153,"秋",153,0)</f>
        <v>122</v>
      </c>
      <c r="AC5794" s="16">
        <f t="shared" si="546"/>
        <v>22.936</v>
      </c>
      <c r="AD5794" s="5">
        <f>IFERROR(AA5794/D5794,0)</f>
        <v>2.4059380598925005E-3</v>
      </c>
      <c r="AE5794" s="15">
        <f t="shared" si="547"/>
        <v>0.33424657534246577</v>
      </c>
      <c r="AF5794" s="5">
        <f>IFERROR(AD5794*AE5794*48,0)</f>
        <v>3.8600474736247906E-2</v>
      </c>
    </row>
    <row r="5795" spans="1:32" x14ac:dyDescent="0.15">
      <c r="A5795" s="1"/>
      <c r="B5795" s="1" t="s">
        <v>39</v>
      </c>
      <c r="C5795" s="1" t="s">
        <v>33</v>
      </c>
      <c r="D5795" s="6">
        <v>78.14</v>
      </c>
      <c r="E5795" s="6">
        <v>3.9</v>
      </c>
      <c r="F5795" s="18">
        <v>0.52083333333333304</v>
      </c>
      <c r="G5795" s="1">
        <v>25.7</v>
      </c>
      <c r="H5795" s="1">
        <v>72</v>
      </c>
      <c r="I5795" s="1">
        <v>26.2</v>
      </c>
      <c r="J5795" s="1">
        <v>0.1</v>
      </c>
      <c r="K5795" s="1">
        <v>518</v>
      </c>
      <c r="L5795" s="1">
        <v>798</v>
      </c>
      <c r="M5795" s="6">
        <f t="shared" si="550"/>
        <v>26.356139835142073</v>
      </c>
      <c r="N5795" s="19">
        <v>0.5</v>
      </c>
      <c r="O5795" s="11" cm="1">
        <f t="array" ref="O5795">ROUND(_xlfn.SWITCH(C5795,"建筑专教",IF(S5795&gt;0.1,1.38,1.28),"阶梯教室",IF(S5795&gt;0.1,1.15,1.05),"公共教室",IF(S5795&gt;0.1,1.22,1.12),IF(S5795&gt;0.1,1.2,1.1))+(MOD(ROW()*11,31)/31-0.5)*0.06,2)</f>
        <v>1.19</v>
      </c>
      <c r="P5795" s="12">
        <f t="shared" si="549"/>
        <v>0.09</v>
      </c>
      <c r="Q5795" s="13">
        <f t="shared" si="551"/>
        <v>-8.7255550313532965E-2</v>
      </c>
      <c r="R5795" s="1">
        <v>0</v>
      </c>
      <c r="S5795" s="1">
        <v>0.18</v>
      </c>
      <c r="T5795" s="1">
        <v>4.0000000000000001E-3</v>
      </c>
      <c r="U5795" s="4" t="s">
        <v>60</v>
      </c>
      <c r="V5795">
        <v>0.42</v>
      </c>
      <c r="W5795">
        <v>0.4</v>
      </c>
      <c r="X5795">
        <v>0.76</v>
      </c>
      <c r="Y5795">
        <v>2.4300000000000002</v>
      </c>
      <c r="Z5795">
        <v>0.23</v>
      </c>
      <c r="AA5795" s="5">
        <f t="shared" si="545"/>
        <v>0.184</v>
      </c>
      <c r="AB5795" s="15" cm="1">
        <f t="array" ref="AB5795">_xlfn.SWITCH(U5795,"夏",122,"冬",90,"春",153,"秋",153,0)</f>
        <v>122</v>
      </c>
      <c r="AC5795" s="16">
        <f t="shared" si="546"/>
        <v>22.448</v>
      </c>
      <c r="AD5795" s="5">
        <f>IFERROR(AA5795/D5795,0)</f>
        <v>2.354747888405426E-3</v>
      </c>
      <c r="AE5795" s="15">
        <f t="shared" si="547"/>
        <v>0.33424657534246577</v>
      </c>
      <c r="AF5795" s="5">
        <f>IFERROR(AD5795*AE5795*48,0)</f>
        <v>3.7779188039731987E-2</v>
      </c>
    </row>
    <row r="5796" spans="1:32" x14ac:dyDescent="0.15">
      <c r="A5796" s="1"/>
      <c r="B5796" s="1" t="s">
        <v>39</v>
      </c>
      <c r="C5796" s="1" t="s">
        <v>33</v>
      </c>
      <c r="D5796" s="6">
        <v>78.14</v>
      </c>
      <c r="E5796" s="6">
        <v>3.9</v>
      </c>
      <c r="F5796" s="18">
        <v>0.54166666666666696</v>
      </c>
      <c r="G5796" s="1">
        <v>25.9</v>
      </c>
      <c r="H5796" s="1">
        <v>72</v>
      </c>
      <c r="I5796" s="1">
        <v>26.4</v>
      </c>
      <c r="J5796" s="1">
        <v>0.12</v>
      </c>
      <c r="K5796" s="1">
        <v>638</v>
      </c>
      <c r="L5796" s="1">
        <v>865</v>
      </c>
      <c r="M5796" s="6">
        <f t="shared" si="550"/>
        <v>26.573825724444191</v>
      </c>
      <c r="N5796" s="19">
        <v>0.5</v>
      </c>
      <c r="O5796" s="11" cm="1">
        <f t="array" ref="O5796">ROUND(_xlfn.SWITCH(C5796,"建筑专教",IF(S5796&gt;0.1,1.38,1.28),"阶梯教室",IF(S5796&gt;0.1,1.15,1.05),"公共教室",IF(S5796&gt;0.1,1.22,1.12),IF(S5796&gt;0.1,1.2,1.1))+(MOD(ROW()*11,31)/31-0.5)*0.06,2)</f>
        <v>1.21</v>
      </c>
      <c r="P5796" s="12">
        <f t="shared" si="549"/>
        <v>0.19</v>
      </c>
      <c r="Q5796" s="13">
        <f t="shared" si="551"/>
        <v>2.1902828460747106E-2</v>
      </c>
      <c r="R5796" s="1">
        <v>1.7</v>
      </c>
      <c r="S5796" s="1">
        <v>0.12</v>
      </c>
      <c r="T5796" s="1">
        <v>2.5000000000000001E-2</v>
      </c>
      <c r="U5796" s="4" t="s">
        <v>60</v>
      </c>
      <c r="V5796">
        <v>0.42</v>
      </c>
      <c r="W5796">
        <v>0.4</v>
      </c>
      <c r="X5796">
        <v>0.76</v>
      </c>
      <c r="Y5796">
        <v>2.4300000000000002</v>
      </c>
      <c r="Z5796">
        <v>0.23</v>
      </c>
      <c r="AA5796" s="5">
        <f t="shared" si="545"/>
        <v>1.8449999999999998</v>
      </c>
      <c r="AB5796" s="15" cm="1">
        <f t="array" ref="AB5796">_xlfn.SWITCH(U5796,"夏",122,"冬",90,"春",153,"秋",153,0)</f>
        <v>122</v>
      </c>
      <c r="AC5796" s="16">
        <f t="shared" si="546"/>
        <v>225.08999999999997</v>
      </c>
      <c r="AD5796" s="5">
        <f>IFERROR(AA5796/D5796,0)</f>
        <v>2.3611466598413101E-2</v>
      </c>
      <c r="AE5796" s="15">
        <f t="shared" si="547"/>
        <v>0.33424657534246577</v>
      </c>
      <c r="AF5796" s="5">
        <f>IFERROR(AD5796*AE5796*48,0)</f>
        <v>0.3788184887679647</v>
      </c>
    </row>
    <row r="5797" spans="1:32" x14ac:dyDescent="0.15">
      <c r="A5797" s="1"/>
      <c r="B5797" s="1" t="s">
        <v>39</v>
      </c>
      <c r="C5797" s="1" t="s">
        <v>33</v>
      </c>
      <c r="D5797" s="6">
        <v>78.14</v>
      </c>
      <c r="E5797" s="6">
        <v>3.9</v>
      </c>
      <c r="F5797" s="18">
        <v>0.5625</v>
      </c>
      <c r="G5797" s="1">
        <v>26.1</v>
      </c>
      <c r="H5797" s="1">
        <v>70</v>
      </c>
      <c r="I5797" s="1">
        <v>26.6</v>
      </c>
      <c r="J5797" s="1">
        <v>0.14000000000000001</v>
      </c>
      <c r="K5797" s="1">
        <v>722</v>
      </c>
      <c r="L5797" s="1">
        <v>932</v>
      </c>
      <c r="M5797" s="6">
        <f t="shared" si="550"/>
        <v>26.790272940405885</v>
      </c>
      <c r="N5797" s="19">
        <v>0.5</v>
      </c>
      <c r="O5797" s="11" cm="1">
        <f t="array" ref="O5797">ROUND(_xlfn.SWITCH(C5797,"建筑专教",IF(S5797&gt;0.1,1.38,1.28),"阶梯教室",IF(S5797&gt;0.1,1.15,1.05),"公共教室",IF(S5797&gt;0.1,1.22,1.12),IF(S5797&gt;0.1,1.2,1.1))+(MOD(ROW()*11,31)/31-0.5)*0.06,2)</f>
        <v>1.07</v>
      </c>
      <c r="P5797" s="12">
        <f t="shared" si="549"/>
        <v>0.26</v>
      </c>
      <c r="Q5797" s="13">
        <f t="shared" si="551"/>
        <v>-0.22153143710659692</v>
      </c>
      <c r="R5797" s="1">
        <v>2.2000000000000002</v>
      </c>
      <c r="S5797" s="1">
        <v>0.05</v>
      </c>
      <c r="T5797" s="1">
        <v>3.2000000000000001E-2</v>
      </c>
      <c r="U5797" s="4" t="s">
        <v>60</v>
      </c>
      <c r="V5797">
        <v>0.42</v>
      </c>
      <c r="W5797">
        <v>0.4</v>
      </c>
      <c r="X5797">
        <v>0.76</v>
      </c>
      <c r="Y5797">
        <v>2.4300000000000002</v>
      </c>
      <c r="Z5797">
        <v>0.23</v>
      </c>
      <c r="AA5797" s="5">
        <f t="shared" si="545"/>
        <v>2.282</v>
      </c>
      <c r="AB5797" s="15" cm="1">
        <f t="array" ref="AB5797">_xlfn.SWITCH(U5797,"夏",122,"冬",90,"春",153,"秋",153,0)</f>
        <v>122</v>
      </c>
      <c r="AC5797" s="16">
        <f t="shared" si="546"/>
        <v>278.404</v>
      </c>
      <c r="AD5797" s="5">
        <f>IFERROR(AA5797/D5797,0)</f>
        <v>2.9203992833375991E-2</v>
      </c>
      <c r="AE5797" s="15">
        <f t="shared" si="547"/>
        <v>0.33424657534246577</v>
      </c>
      <c r="AF5797" s="5">
        <f>IFERROR(AD5797*AE5797*48,0)</f>
        <v>0.46854406036232821</v>
      </c>
    </row>
    <row r="5798" spans="1:32" x14ac:dyDescent="0.15">
      <c r="A5798" s="1"/>
      <c r="B5798" s="1" t="s">
        <v>39</v>
      </c>
      <c r="C5798" s="1" t="s">
        <v>33</v>
      </c>
      <c r="D5798" s="6">
        <v>78.14</v>
      </c>
      <c r="E5798" s="6">
        <v>3.9</v>
      </c>
      <c r="F5798" s="18">
        <v>0.58333333333333304</v>
      </c>
      <c r="G5798" s="1">
        <v>26.3</v>
      </c>
      <c r="H5798" s="1">
        <v>68</v>
      </c>
      <c r="I5798" s="1">
        <v>26.8</v>
      </c>
      <c r="J5798" s="1">
        <v>0.16</v>
      </c>
      <c r="K5798" s="1">
        <v>778</v>
      </c>
      <c r="L5798" s="1">
        <v>998</v>
      </c>
      <c r="M5798" s="6">
        <f t="shared" si="550"/>
        <v>27.005716871983623</v>
      </c>
      <c r="N5798" s="19">
        <v>0.5</v>
      </c>
      <c r="O5798" s="11" cm="1">
        <f t="array" ref="O5798">ROUND(_xlfn.SWITCH(C5798,"建筑专教",IF(S5798&gt;0.1,1.38,1.28),"阶梯教室",IF(S5798&gt;0.1,1.15,1.05),"公共教室",IF(S5798&gt;0.1,1.22,1.12),IF(S5798&gt;0.1,1.2,1.1))+(MOD(ROW()*11,31)/31-0.5)*0.06,2)</f>
        <v>1.0900000000000001</v>
      </c>
      <c r="P5798" s="12">
        <f t="shared" si="549"/>
        <v>0.3</v>
      </c>
      <c r="Q5798" s="13">
        <f t="shared" si="551"/>
        <v>-9.5751893378370756E-2</v>
      </c>
      <c r="R5798" s="1">
        <v>2.6</v>
      </c>
      <c r="S5798" s="1">
        <v>0.02</v>
      </c>
      <c r="T5798" s="1">
        <v>3.7999999999999999E-2</v>
      </c>
      <c r="U5798" s="4" t="s">
        <v>60</v>
      </c>
      <c r="V5798">
        <v>0.42</v>
      </c>
      <c r="W5798">
        <v>0.4</v>
      </c>
      <c r="X5798">
        <v>0.76</v>
      </c>
      <c r="Y5798">
        <v>2.4300000000000002</v>
      </c>
      <c r="Z5798">
        <v>0.23</v>
      </c>
      <c r="AA5798" s="5">
        <f t="shared" si="545"/>
        <v>2.6579999999999999</v>
      </c>
      <c r="AB5798" s="15" cm="1">
        <f t="array" ref="AB5798">_xlfn.SWITCH(U5798,"夏",122,"冬",90,"春",153,"秋",153,0)</f>
        <v>122</v>
      </c>
      <c r="AC5798" s="16">
        <f t="shared" si="546"/>
        <v>324.27600000000001</v>
      </c>
      <c r="AD5798" s="5">
        <f>IFERROR(AA5798/D5798,0)</f>
        <v>3.4015868953160992E-2</v>
      </c>
      <c r="AE5798" s="15">
        <f t="shared" si="547"/>
        <v>0.33424657534246577</v>
      </c>
      <c r="AF5798" s="5">
        <f>IFERROR(AD5798*AE5798*48,0)</f>
        <v>0.54574500983482399</v>
      </c>
    </row>
    <row r="5799" spans="1:32" x14ac:dyDescent="0.15">
      <c r="A5799" s="1"/>
      <c r="B5799" s="1" t="s">
        <v>39</v>
      </c>
      <c r="C5799" s="1" t="s">
        <v>33</v>
      </c>
      <c r="D5799" s="6">
        <v>78.14</v>
      </c>
      <c r="E5799" s="6">
        <v>3.9</v>
      </c>
      <c r="F5799" s="18">
        <v>0.60416666666666696</v>
      </c>
      <c r="G5799" s="1">
        <v>26.1</v>
      </c>
      <c r="H5799" s="1">
        <v>66</v>
      </c>
      <c r="I5799" s="1">
        <v>26.6</v>
      </c>
      <c r="J5799" s="1">
        <v>0.14000000000000001</v>
      </c>
      <c r="K5799" s="1">
        <v>725</v>
      </c>
      <c r="L5799" s="1">
        <v>1065</v>
      </c>
      <c r="M5799" s="6">
        <f t="shared" si="550"/>
        <v>26.790272940405885</v>
      </c>
      <c r="N5799" s="19">
        <v>0.5</v>
      </c>
      <c r="O5799" s="11" cm="1">
        <f t="array" ref="O5799">ROUND(_xlfn.SWITCH(C5799,"建筑专教",IF(S5799&gt;0.1,1.38,1.28),"阶梯教室",IF(S5799&gt;0.1,1.15,1.05),"公共教室",IF(S5799&gt;0.1,1.22,1.12),IF(S5799&gt;0.1,1.2,1.1))+(MOD(ROW()*11,31)/31-0.5)*0.06,2)</f>
        <v>1.1100000000000001</v>
      </c>
      <c r="P5799" s="12">
        <f t="shared" si="549"/>
        <v>0.26</v>
      </c>
      <c r="Q5799" s="13">
        <f t="shared" si="551"/>
        <v>-0.12329835936409213</v>
      </c>
      <c r="R5799" s="1">
        <v>2.2999999999999998</v>
      </c>
      <c r="S5799" s="1">
        <v>0</v>
      </c>
      <c r="T5799" s="1">
        <v>3.2000000000000001E-2</v>
      </c>
      <c r="U5799" s="4" t="s">
        <v>60</v>
      </c>
      <c r="V5799">
        <v>0.42</v>
      </c>
      <c r="W5799">
        <v>0.4</v>
      </c>
      <c r="X5799">
        <v>0.76</v>
      </c>
      <c r="Y5799">
        <v>2.4300000000000002</v>
      </c>
      <c r="Z5799">
        <v>0.23</v>
      </c>
      <c r="AA5799" s="5">
        <f t="shared" si="545"/>
        <v>2.3319999999999999</v>
      </c>
      <c r="AB5799" s="15" cm="1">
        <f t="array" ref="AB5799">_xlfn.SWITCH(U5799,"夏",122,"冬",90,"春",153,"秋",153,0)</f>
        <v>122</v>
      </c>
      <c r="AC5799" s="16">
        <f t="shared" si="546"/>
        <v>284.50399999999996</v>
      </c>
      <c r="AD5799" s="5">
        <f>IFERROR(AA5799/D5799,0)</f>
        <v>2.9843869976964421E-2</v>
      </c>
      <c r="AE5799" s="15">
        <f t="shared" si="547"/>
        <v>0.33424657534246577</v>
      </c>
      <c r="AF5799" s="5">
        <f>IFERROR(AD5799*AE5799*48,0)</f>
        <v>0.47881014406877709</v>
      </c>
    </row>
    <row r="5800" spans="1:32" x14ac:dyDescent="0.15">
      <c r="A5800" s="1"/>
      <c r="B5800" s="1" t="s">
        <v>39</v>
      </c>
      <c r="C5800" s="1" t="s">
        <v>33</v>
      </c>
      <c r="D5800" s="6">
        <v>78.14</v>
      </c>
      <c r="E5800" s="6">
        <v>3.9</v>
      </c>
      <c r="F5800" s="18">
        <v>0.625</v>
      </c>
      <c r="G5800" s="1">
        <v>25.9</v>
      </c>
      <c r="H5800" s="1">
        <v>66</v>
      </c>
      <c r="I5800" s="1">
        <v>26.4</v>
      </c>
      <c r="J5800" s="1">
        <v>0.12</v>
      </c>
      <c r="K5800" s="1">
        <v>545</v>
      </c>
      <c r="L5800" s="1">
        <v>1132</v>
      </c>
      <c r="M5800" s="6">
        <f t="shared" si="550"/>
        <v>26.573825724444191</v>
      </c>
      <c r="N5800" s="19">
        <v>0.5</v>
      </c>
      <c r="O5800" s="11" cm="1">
        <f t="array" ref="O5800">ROUND(_xlfn.SWITCH(C5800,"建筑专教",IF(S5800&gt;0.1,1.38,1.28),"阶梯教室",IF(S5800&gt;0.1,1.15,1.05),"公共教室",IF(S5800&gt;0.1,1.22,1.12),IF(S5800&gt;0.1,1.2,1.1))+(MOD(ROW()*11,31)/31-0.5)*0.06,2)</f>
        <v>1.07</v>
      </c>
      <c r="P5800" s="12">
        <f t="shared" si="549"/>
        <v>0.12</v>
      </c>
      <c r="Q5800" s="13">
        <f t="shared" si="551"/>
        <v>-0.29926647790999117</v>
      </c>
      <c r="R5800" s="1">
        <v>0</v>
      </c>
      <c r="S5800" s="1">
        <v>0</v>
      </c>
      <c r="T5800" s="1">
        <v>8.0000000000000002E-3</v>
      </c>
      <c r="U5800" s="4" t="s">
        <v>60</v>
      </c>
      <c r="V5800">
        <v>0.42</v>
      </c>
      <c r="W5800">
        <v>0.4</v>
      </c>
      <c r="X5800">
        <v>0.76</v>
      </c>
      <c r="Y5800">
        <v>2.4300000000000002</v>
      </c>
      <c r="Z5800">
        <v>0.23</v>
      </c>
      <c r="AA5800" s="5">
        <f t="shared" ref="AA5800:AA5863" si="552">R5800+S5800+T5800</f>
        <v>8.0000000000000002E-3</v>
      </c>
      <c r="AB5800" s="15" cm="1">
        <f t="array" ref="AB5800">_xlfn.SWITCH(U5800,"夏",122,"冬",90,"春",153,"秋",153,0)</f>
        <v>122</v>
      </c>
      <c r="AC5800" s="16">
        <f t="shared" ref="AC5800:AC5863" si="553">AA5800*AB5800</f>
        <v>0.97599999999999998</v>
      </c>
      <c r="AD5800" s="5">
        <f>IFERROR(AA5800/D5800,0)</f>
        <v>1.0238034297414896E-4</v>
      </c>
      <c r="AE5800" s="15">
        <f t="shared" ref="AE5800:AE5863" si="554">IF(U5800="夏",122/365,IF(U5800="冬",90/365,IF(OR(U5800="春",U5800="秋"),153/365,0)))</f>
        <v>0.33424657534246577</v>
      </c>
      <c r="AF5800" s="5">
        <f>IFERROR(AD5800*AE5800*48,0)</f>
        <v>1.6425733930318254E-3</v>
      </c>
    </row>
    <row r="5801" spans="1:32" x14ac:dyDescent="0.15">
      <c r="A5801" s="1"/>
      <c r="B5801" s="1" t="s">
        <v>39</v>
      </c>
      <c r="C5801" s="1" t="s">
        <v>33</v>
      </c>
      <c r="D5801" s="6">
        <v>78.14</v>
      </c>
      <c r="E5801" s="6">
        <v>3.9</v>
      </c>
      <c r="F5801" s="18">
        <v>0.64583333333333304</v>
      </c>
      <c r="G5801" s="1">
        <v>26.1</v>
      </c>
      <c r="H5801" s="1">
        <v>68</v>
      </c>
      <c r="I5801" s="1">
        <v>26.5</v>
      </c>
      <c r="J5801" s="1">
        <v>0.14000000000000001</v>
      </c>
      <c r="K5801" s="1">
        <v>668</v>
      </c>
      <c r="L5801" s="1">
        <v>1198</v>
      </c>
      <c r="M5801" s="6">
        <f t="shared" si="550"/>
        <v>26.652399638526674</v>
      </c>
      <c r="N5801" s="19">
        <v>0.5</v>
      </c>
      <c r="O5801" s="11" cm="1">
        <f t="array" ref="O5801">ROUND(_xlfn.SWITCH(C5801,"建筑专教",IF(S5801&gt;0.1,1.38,1.28),"阶梯教室",IF(S5801&gt;0.1,1.15,1.05),"公共教室",IF(S5801&gt;0.1,1.22,1.12),IF(S5801&gt;0.1,1.2,1.1))+(MOD(ROW()*11,31)/31-0.5)*0.06,2)</f>
        <v>1.2</v>
      </c>
      <c r="P5801" s="12">
        <f t="shared" si="549"/>
        <v>0.21</v>
      </c>
      <c r="Q5801" s="13">
        <f t="shared" si="551"/>
        <v>4.9095370356684646E-2</v>
      </c>
      <c r="R5801" s="1">
        <v>1.9</v>
      </c>
      <c r="S5801" s="1">
        <v>0.12</v>
      </c>
      <c r="T5801" s="1">
        <v>2.8000000000000001E-2</v>
      </c>
      <c r="U5801" s="4" t="s">
        <v>60</v>
      </c>
      <c r="V5801">
        <v>0.42</v>
      </c>
      <c r="W5801">
        <v>0.4</v>
      </c>
      <c r="X5801">
        <v>0.76</v>
      </c>
      <c r="Y5801">
        <v>2.4300000000000002</v>
      </c>
      <c r="Z5801">
        <v>0.23</v>
      </c>
      <c r="AA5801" s="5">
        <f t="shared" si="552"/>
        <v>2.048</v>
      </c>
      <c r="AB5801" s="15" cm="1">
        <f t="array" ref="AB5801">_xlfn.SWITCH(U5801,"夏",122,"冬",90,"春",153,"秋",153,0)</f>
        <v>122</v>
      </c>
      <c r="AC5801" s="16">
        <f t="shared" si="553"/>
        <v>249.85599999999999</v>
      </c>
      <c r="AD5801" s="5">
        <f>IFERROR(AA5801/D5801,0)</f>
        <v>2.6209367801382135E-2</v>
      </c>
      <c r="AE5801" s="15">
        <f t="shared" si="554"/>
        <v>0.33424657534246577</v>
      </c>
      <c r="AF5801" s="5">
        <f>IFERROR(AD5801*AE5801*48,0)</f>
        <v>0.42049878861614731</v>
      </c>
    </row>
    <row r="5802" spans="1:32" x14ac:dyDescent="0.15">
      <c r="A5802" s="1"/>
      <c r="B5802" s="1" t="s">
        <v>39</v>
      </c>
      <c r="C5802" s="1" t="s">
        <v>33</v>
      </c>
      <c r="D5802" s="6">
        <v>78.14</v>
      </c>
      <c r="E5802" s="6">
        <v>3.9</v>
      </c>
      <c r="F5802" s="18">
        <v>0.66666666666666696</v>
      </c>
      <c r="G5802" s="1">
        <v>26.3</v>
      </c>
      <c r="H5802" s="1">
        <v>70</v>
      </c>
      <c r="I5802" s="1">
        <v>26.7</v>
      </c>
      <c r="J5802" s="1">
        <v>0.16</v>
      </c>
      <c r="K5802" s="1">
        <v>742</v>
      </c>
      <c r="L5802" s="1">
        <v>1265</v>
      </c>
      <c r="M5802" s="6">
        <f t="shared" si="550"/>
        <v>26.864771894666262</v>
      </c>
      <c r="N5802" s="19">
        <v>0.5</v>
      </c>
      <c r="O5802" s="11" cm="1">
        <f t="array" ref="O5802">ROUND(_xlfn.SWITCH(C5802,"建筑专教",IF(S5802&gt;0.1,1.38,1.28),"阶梯教室",IF(S5802&gt;0.1,1.15,1.05),"公共教室",IF(S5802&gt;0.1,1.22,1.12),IF(S5802&gt;0.1,1.2,1.1))+(MOD(ROW()*11,31)/31-0.5)*0.06,2)</f>
        <v>1.1200000000000001</v>
      </c>
      <c r="P5802" s="12">
        <f t="shared" si="549"/>
        <v>0.27</v>
      </c>
      <c r="Q5802" s="13">
        <f t="shared" si="551"/>
        <v>-4.9591498551327877E-2</v>
      </c>
      <c r="R5802" s="1">
        <v>2.2999999999999998</v>
      </c>
      <c r="S5802" s="1">
        <v>0.03</v>
      </c>
      <c r="T5802" s="1">
        <v>3.5000000000000003E-2</v>
      </c>
      <c r="U5802" s="4" t="s">
        <v>60</v>
      </c>
      <c r="V5802">
        <v>0.42</v>
      </c>
      <c r="W5802">
        <v>0.4</v>
      </c>
      <c r="X5802">
        <v>0.76</v>
      </c>
      <c r="Y5802">
        <v>2.4300000000000002</v>
      </c>
      <c r="Z5802">
        <v>0.23</v>
      </c>
      <c r="AA5802" s="5">
        <f t="shared" si="552"/>
        <v>2.3649999999999998</v>
      </c>
      <c r="AB5802" s="15" cm="1">
        <f t="array" ref="AB5802">_xlfn.SWITCH(U5802,"夏",122,"冬",90,"春",153,"秋",153,0)</f>
        <v>122</v>
      </c>
      <c r="AC5802" s="16">
        <f t="shared" si="553"/>
        <v>288.52999999999997</v>
      </c>
      <c r="AD5802" s="5">
        <f>IFERROR(AA5802/D5802,0)</f>
        <v>3.0266188891732784E-2</v>
      </c>
      <c r="AE5802" s="15">
        <f t="shared" si="554"/>
        <v>0.33424657534246577</v>
      </c>
      <c r="AF5802" s="5">
        <f>IFERROR(AD5802*AE5802*48,0)</f>
        <v>0.48558575931503339</v>
      </c>
    </row>
    <row r="5803" spans="1:32" x14ac:dyDescent="0.15">
      <c r="A5803" s="1"/>
      <c r="B5803" s="1" t="s">
        <v>39</v>
      </c>
      <c r="C5803" s="1" t="s">
        <v>33</v>
      </c>
      <c r="D5803" s="6">
        <v>78.14</v>
      </c>
      <c r="E5803" s="6">
        <v>3.9</v>
      </c>
      <c r="F5803" s="18">
        <v>0.6875</v>
      </c>
      <c r="G5803" s="1">
        <v>26.5</v>
      </c>
      <c r="H5803" s="1">
        <v>72</v>
      </c>
      <c r="I5803" s="1">
        <v>26.9</v>
      </c>
      <c r="J5803" s="1">
        <v>0.14000000000000001</v>
      </c>
      <c r="K5803" s="1">
        <v>685</v>
      </c>
      <c r="L5803" s="1">
        <v>1332</v>
      </c>
      <c r="M5803" s="6">
        <f t="shared" si="550"/>
        <v>27.051791569464172</v>
      </c>
      <c r="N5803" s="19">
        <v>0.5</v>
      </c>
      <c r="O5803" s="11" cm="1">
        <f t="array" ref="O5803">ROUND(_xlfn.SWITCH(C5803,"建筑专教",IF(S5803&gt;0.1,1.38,1.28),"阶梯教室",IF(S5803&gt;0.1,1.15,1.05),"公共教室",IF(S5803&gt;0.1,1.22,1.12),IF(S5803&gt;0.1,1.2,1.1))+(MOD(ROW()*11,31)/31-0.5)*0.06,2)</f>
        <v>1.08</v>
      </c>
      <c r="P5803" s="12">
        <f t="shared" si="549"/>
        <v>0.23</v>
      </c>
      <c r="Q5803" s="13">
        <f t="shared" si="551"/>
        <v>-7.2056958713498986E-2</v>
      </c>
      <c r="R5803" s="1">
        <v>2</v>
      </c>
      <c r="S5803" s="1">
        <v>0</v>
      </c>
      <c r="T5803" s="1">
        <v>2.8000000000000001E-2</v>
      </c>
      <c r="U5803" s="4" t="s">
        <v>60</v>
      </c>
      <c r="V5803">
        <v>0.42</v>
      </c>
      <c r="W5803">
        <v>0.4</v>
      </c>
      <c r="X5803">
        <v>0.76</v>
      </c>
      <c r="Y5803">
        <v>2.4300000000000002</v>
      </c>
      <c r="Z5803">
        <v>0.23</v>
      </c>
      <c r="AA5803" s="5">
        <f t="shared" si="552"/>
        <v>2.028</v>
      </c>
      <c r="AB5803" s="15" cm="1">
        <f t="array" ref="AB5803">_xlfn.SWITCH(U5803,"夏",122,"冬",90,"春",153,"秋",153,0)</f>
        <v>122</v>
      </c>
      <c r="AC5803" s="16">
        <f t="shared" si="553"/>
        <v>247.416</v>
      </c>
      <c r="AD5803" s="5">
        <f>IFERROR(AA5803/D5803,0)</f>
        <v>2.5953416943946761E-2</v>
      </c>
      <c r="AE5803" s="15">
        <f t="shared" si="554"/>
        <v>0.33424657534246577</v>
      </c>
      <c r="AF5803" s="5">
        <f>IFERROR(AD5803*AE5803*48,0)</f>
        <v>0.41639235513356776</v>
      </c>
    </row>
    <row r="5804" spans="1:32" x14ac:dyDescent="0.15">
      <c r="A5804" s="1"/>
      <c r="B5804" s="1" t="s">
        <v>39</v>
      </c>
      <c r="C5804" s="1" t="s">
        <v>33</v>
      </c>
      <c r="D5804" s="6">
        <v>78.14</v>
      </c>
      <c r="E5804" s="6">
        <v>3.9</v>
      </c>
      <c r="F5804" s="18">
        <v>0.70833333333333304</v>
      </c>
      <c r="G5804" s="1">
        <v>26.7</v>
      </c>
      <c r="H5804" s="1">
        <v>74</v>
      </c>
      <c r="I5804" s="1">
        <v>27.1</v>
      </c>
      <c r="J5804" s="1">
        <v>0.12</v>
      </c>
      <c r="K5804" s="1">
        <v>535</v>
      </c>
      <c r="L5804" s="1">
        <v>1398</v>
      </c>
      <c r="M5804" s="6">
        <f t="shared" si="550"/>
        <v>27.238115147983876</v>
      </c>
      <c r="N5804" s="19">
        <v>0.5</v>
      </c>
      <c r="O5804" s="11" cm="1">
        <f t="array" ref="O5804">ROUND(_xlfn.SWITCH(C5804,"建筑专教",IF(S5804&gt;0.1,1.38,1.28),"阶梯教室",IF(S5804&gt;0.1,1.15,1.05),"公共教室",IF(S5804&gt;0.1,1.22,1.12),IF(S5804&gt;0.1,1.2,1.1))+(MOD(ROW()*11,31)/31-0.5)*0.06,2)</f>
        <v>1.1000000000000001</v>
      </c>
      <c r="P5804" s="12">
        <f t="shared" si="549"/>
        <v>0.11</v>
      </c>
      <c r="Q5804" s="13">
        <f t="shared" si="551"/>
        <v>4.3785410569886676E-2</v>
      </c>
      <c r="R5804" s="1">
        <v>0</v>
      </c>
      <c r="S5804" s="1">
        <v>0</v>
      </c>
      <c r="T5804" s="1">
        <v>3.5000000000000003E-2</v>
      </c>
      <c r="U5804" s="4" t="s">
        <v>60</v>
      </c>
      <c r="V5804">
        <v>0.42</v>
      </c>
      <c r="W5804">
        <v>0.4</v>
      </c>
      <c r="X5804">
        <v>0.76</v>
      </c>
      <c r="Y5804">
        <v>2.4300000000000002</v>
      </c>
      <c r="Z5804">
        <v>0.23</v>
      </c>
      <c r="AA5804" s="5">
        <f t="shared" si="552"/>
        <v>3.5000000000000003E-2</v>
      </c>
      <c r="AB5804" s="15" cm="1">
        <f t="array" ref="AB5804">_xlfn.SWITCH(U5804,"夏",122,"冬",90,"春",153,"秋",153,0)</f>
        <v>122</v>
      </c>
      <c r="AC5804" s="16">
        <f t="shared" si="553"/>
        <v>4.2700000000000005</v>
      </c>
      <c r="AD5804" s="5">
        <f>IFERROR(AA5804/D5804,0)</f>
        <v>4.4791400051190177E-4</v>
      </c>
      <c r="AE5804" s="15">
        <f t="shared" si="554"/>
        <v>0.33424657534246577</v>
      </c>
      <c r="AF5804" s="5">
        <f>IFERROR(AD5804*AE5804*48,0)</f>
        <v>7.1862585945142374E-3</v>
      </c>
    </row>
    <row r="5805" spans="1:32" x14ac:dyDescent="0.15">
      <c r="A5805" s="1"/>
      <c r="B5805" s="1" t="s">
        <v>39</v>
      </c>
      <c r="C5805" s="1" t="s">
        <v>33</v>
      </c>
      <c r="D5805" s="6">
        <v>78.14</v>
      </c>
      <c r="E5805" s="6">
        <v>3.9</v>
      </c>
      <c r="F5805" s="18">
        <v>0.72916666666666696</v>
      </c>
      <c r="G5805" s="1">
        <v>26.9</v>
      </c>
      <c r="H5805" s="1">
        <v>76</v>
      </c>
      <c r="I5805" s="1">
        <v>27.3</v>
      </c>
      <c r="J5805" s="1">
        <v>0.1</v>
      </c>
      <c r="K5805" s="1">
        <v>515</v>
      </c>
      <c r="L5805" s="1">
        <v>1465</v>
      </c>
      <c r="M5805" s="6">
        <f t="shared" si="550"/>
        <v>27.423565358334884</v>
      </c>
      <c r="N5805" s="19">
        <v>0.5</v>
      </c>
      <c r="O5805" s="11" cm="1">
        <f t="array" ref="O5805">ROUND(_xlfn.SWITCH(C5805,"建筑专教",IF(S5805&gt;0.1,1.38,1.28),"阶梯教室",IF(S5805&gt;0.1,1.15,1.05),"公共教室",IF(S5805&gt;0.1,1.22,1.12),IF(S5805&gt;0.1,1.2,1.1))+(MOD(ROW()*11,31)/31-0.5)*0.06,2)</f>
        <v>1.1200000000000001</v>
      </c>
      <c r="P5805" s="12">
        <f t="shared" si="549"/>
        <v>0.09</v>
      </c>
      <c r="Q5805" s="13">
        <f t="shared" si="551"/>
        <v>0.15426081590053217</v>
      </c>
      <c r="R5805" s="1">
        <v>0</v>
      </c>
      <c r="S5805" s="1">
        <v>0</v>
      </c>
      <c r="T5805" s="1">
        <v>3.5000000000000003E-2</v>
      </c>
      <c r="U5805" s="4" t="s">
        <v>60</v>
      </c>
      <c r="V5805">
        <v>0.42</v>
      </c>
      <c r="W5805">
        <v>0.4</v>
      </c>
      <c r="X5805">
        <v>0.76</v>
      </c>
      <c r="Y5805">
        <v>2.4300000000000002</v>
      </c>
      <c r="Z5805">
        <v>0.23</v>
      </c>
      <c r="AA5805" s="5">
        <f t="shared" si="552"/>
        <v>3.5000000000000003E-2</v>
      </c>
      <c r="AB5805" s="15" cm="1">
        <f t="array" ref="AB5805">_xlfn.SWITCH(U5805,"夏",122,"冬",90,"春",153,"秋",153,0)</f>
        <v>122</v>
      </c>
      <c r="AC5805" s="16">
        <f t="shared" si="553"/>
        <v>4.2700000000000005</v>
      </c>
      <c r="AD5805" s="5">
        <f>IFERROR(AA5805/D5805,0)</f>
        <v>4.4791400051190177E-4</v>
      </c>
      <c r="AE5805" s="15">
        <f t="shared" si="554"/>
        <v>0.33424657534246577</v>
      </c>
      <c r="AF5805" s="5">
        <f>IFERROR(AD5805*AE5805*48,0)</f>
        <v>7.1862585945142374E-3</v>
      </c>
    </row>
    <row r="5806" spans="1:32" x14ac:dyDescent="0.15">
      <c r="A5806" s="1"/>
      <c r="B5806" s="1" t="s">
        <v>39</v>
      </c>
      <c r="C5806" s="1" t="s">
        <v>33</v>
      </c>
      <c r="D5806" s="6">
        <v>78.14</v>
      </c>
      <c r="E5806" s="6">
        <v>3.9</v>
      </c>
      <c r="F5806" s="18">
        <v>0.75</v>
      </c>
      <c r="G5806" s="1">
        <v>26.7</v>
      </c>
      <c r="H5806" s="1">
        <v>78</v>
      </c>
      <c r="I5806" s="1">
        <v>27.1</v>
      </c>
      <c r="J5806" s="1">
        <v>0.12</v>
      </c>
      <c r="K5806" s="1">
        <v>502</v>
      </c>
      <c r="L5806" s="1">
        <v>1532</v>
      </c>
      <c r="M5806" s="6">
        <f t="shared" si="550"/>
        <v>27.238115147983876</v>
      </c>
      <c r="N5806" s="19">
        <v>0.5</v>
      </c>
      <c r="O5806" s="11" cm="1">
        <f t="array" ref="O5806">ROUND(_xlfn.SWITCH(C5806,"建筑专教",IF(S5806&gt;0.1,1.38,1.28),"阶梯教室",IF(S5806&gt;0.1,1.15,1.05),"公共教室",IF(S5806&gt;0.1,1.22,1.12),IF(S5806&gt;0.1,1.2,1.1))+(MOD(ROW()*11,31)/31-0.5)*0.06,2)</f>
        <v>1.08</v>
      </c>
      <c r="P5806" s="12">
        <f t="shared" si="549"/>
        <v>0.08</v>
      </c>
      <c r="Q5806" s="13">
        <f t="shared" si="551"/>
        <v>-9.9709637076187134E-4</v>
      </c>
      <c r="R5806" s="1">
        <v>0</v>
      </c>
      <c r="S5806" s="1">
        <v>0</v>
      </c>
      <c r="T5806" s="1">
        <v>3.7999999999999999E-2</v>
      </c>
      <c r="U5806" s="4" t="s">
        <v>60</v>
      </c>
      <c r="V5806">
        <v>0.42</v>
      </c>
      <c r="W5806">
        <v>0.4</v>
      </c>
      <c r="X5806">
        <v>0.76</v>
      </c>
      <c r="Y5806">
        <v>2.4300000000000002</v>
      </c>
      <c r="Z5806">
        <v>0.23</v>
      </c>
      <c r="AA5806" s="5">
        <f t="shared" si="552"/>
        <v>3.7999999999999999E-2</v>
      </c>
      <c r="AB5806" s="15" cm="1">
        <f t="array" ref="AB5806">_xlfn.SWITCH(U5806,"夏",122,"冬",90,"春",153,"秋",153,0)</f>
        <v>122</v>
      </c>
      <c r="AC5806" s="16">
        <f t="shared" si="553"/>
        <v>4.6360000000000001</v>
      </c>
      <c r="AD5806" s="5">
        <f>IFERROR(AA5806/D5806,0)</f>
        <v>4.8630662912720757E-4</v>
      </c>
      <c r="AE5806" s="15">
        <f t="shared" si="554"/>
        <v>0.33424657534246577</v>
      </c>
      <c r="AF5806" s="5">
        <f>IFERROR(AD5806*AE5806*48,0)</f>
        <v>7.8022236169011713E-3</v>
      </c>
    </row>
    <row r="5807" spans="1:32" x14ac:dyDescent="0.15">
      <c r="A5807" s="1"/>
      <c r="B5807" s="1" t="s">
        <v>39</v>
      </c>
      <c r="C5807" s="1" t="s">
        <v>33</v>
      </c>
      <c r="D5807" s="6">
        <v>78.14</v>
      </c>
      <c r="E5807" s="6">
        <v>3.9</v>
      </c>
      <c r="F5807" s="18">
        <v>0.79166666666666696</v>
      </c>
      <c r="G5807" s="1">
        <v>26.3</v>
      </c>
      <c r="H5807" s="1">
        <v>74</v>
      </c>
      <c r="I5807" s="1">
        <v>26.7</v>
      </c>
      <c r="J5807" s="1">
        <v>0.14000000000000001</v>
      </c>
      <c r="K5807" s="1">
        <v>475</v>
      </c>
      <c r="L5807" s="1">
        <v>1665</v>
      </c>
      <c r="M5807" s="6">
        <f t="shared" si="550"/>
        <v>26.852095199132691</v>
      </c>
      <c r="N5807" s="19">
        <v>0.5</v>
      </c>
      <c r="O5807" s="11" cm="1">
        <f t="array" ref="O5807">ROUND(_xlfn.SWITCH(C5807,"建筑专教",IF(S5807&gt;0.1,1.38,1.28),"阶梯教室",IF(S5807&gt;0.1,1.15,1.05),"公共教室",IF(S5807&gt;0.1,1.22,1.12),IF(S5807&gt;0.1,1.2,1.1))+(MOD(ROW()*11,31)/31-0.5)*0.06,2)</f>
        <v>1.1000000000000001</v>
      </c>
      <c r="P5807" s="12">
        <f t="shared" si="549"/>
        <v>0.06</v>
      </c>
      <c r="Q5807" s="13">
        <f t="shared" si="551"/>
        <v>-9.7552863771439235E-2</v>
      </c>
      <c r="R5807" s="1">
        <v>0</v>
      </c>
      <c r="S5807" s="1">
        <v>0</v>
      </c>
      <c r="T5807" s="1">
        <v>4.0000000000000001E-3</v>
      </c>
      <c r="U5807" s="4" t="s">
        <v>60</v>
      </c>
      <c r="V5807">
        <v>0.42</v>
      </c>
      <c r="W5807">
        <v>0.4</v>
      </c>
      <c r="X5807">
        <v>0.76</v>
      </c>
      <c r="Y5807">
        <v>2.4300000000000002</v>
      </c>
      <c r="Z5807">
        <v>0.23</v>
      </c>
      <c r="AA5807" s="5">
        <f t="shared" si="552"/>
        <v>4.0000000000000001E-3</v>
      </c>
      <c r="AB5807" s="15" cm="1">
        <f t="array" ref="AB5807">_xlfn.SWITCH(U5807,"夏",122,"冬",90,"春",153,"秋",153,0)</f>
        <v>122</v>
      </c>
      <c r="AC5807" s="16">
        <f t="shared" si="553"/>
        <v>0.48799999999999999</v>
      </c>
      <c r="AD5807" s="5">
        <f>IFERROR(AA5807/D5807,0)</f>
        <v>5.1190171487074482E-5</v>
      </c>
      <c r="AE5807" s="15">
        <f t="shared" si="554"/>
        <v>0.33424657534246577</v>
      </c>
      <c r="AF5807" s="5">
        <f>IFERROR(AD5807*AE5807*48,0)</f>
        <v>8.2128669651591272E-4</v>
      </c>
    </row>
    <row r="5808" spans="1:32" x14ac:dyDescent="0.15">
      <c r="A5808" s="1"/>
      <c r="B5808" s="1" t="s">
        <v>39</v>
      </c>
      <c r="C5808" s="1" t="s">
        <v>33</v>
      </c>
      <c r="D5808" s="6">
        <v>78.14</v>
      </c>
      <c r="E5808" s="6">
        <v>3.9</v>
      </c>
      <c r="F5808" s="18">
        <v>0.8125</v>
      </c>
      <c r="G5808" s="1">
        <v>26.1</v>
      </c>
      <c r="H5808" s="1">
        <v>72</v>
      </c>
      <c r="I5808" s="1">
        <v>26.5</v>
      </c>
      <c r="J5808" s="1">
        <v>0.12</v>
      </c>
      <c r="K5808" s="1">
        <v>462</v>
      </c>
      <c r="L5808" s="1">
        <v>1732</v>
      </c>
      <c r="M5808" s="6">
        <f t="shared" si="550"/>
        <v>26.638945699577732</v>
      </c>
      <c r="N5808" s="19">
        <v>0.5</v>
      </c>
      <c r="O5808" s="11" cm="1">
        <f t="array" ref="O5808">ROUND(_xlfn.SWITCH(C5808,"建筑专教",IF(S5808&gt;0.1,1.38,1.28),"阶梯教室",IF(S5808&gt;0.1,1.15,1.05),"公共教室",IF(S5808&gt;0.1,1.22,1.12),IF(S5808&gt;0.1,1.2,1.1))+(MOD(ROW()*11,31)/31-0.5)*0.06,2)</f>
        <v>1.1200000000000001</v>
      </c>
      <c r="P5808" s="12">
        <f t="shared" si="549"/>
        <v>0.05</v>
      </c>
      <c r="Q5808" s="13">
        <f t="shared" si="551"/>
        <v>-0.12435734748793904</v>
      </c>
      <c r="R5808" s="1">
        <v>0</v>
      </c>
      <c r="S5808" s="1">
        <v>0</v>
      </c>
      <c r="T5808" s="1">
        <v>4.0000000000000001E-3</v>
      </c>
      <c r="U5808" s="4" t="s">
        <v>60</v>
      </c>
      <c r="V5808">
        <v>0.42</v>
      </c>
      <c r="W5808">
        <v>0.4</v>
      </c>
      <c r="X5808">
        <v>0.76</v>
      </c>
      <c r="Y5808">
        <v>2.4300000000000002</v>
      </c>
      <c r="Z5808">
        <v>0.23</v>
      </c>
      <c r="AA5808" s="5">
        <f t="shared" si="552"/>
        <v>4.0000000000000001E-3</v>
      </c>
      <c r="AB5808" s="15" cm="1">
        <f t="array" ref="AB5808">_xlfn.SWITCH(U5808,"夏",122,"冬",90,"春",153,"秋",153,0)</f>
        <v>122</v>
      </c>
      <c r="AC5808" s="16">
        <f t="shared" si="553"/>
        <v>0.48799999999999999</v>
      </c>
      <c r="AD5808" s="5">
        <f>IFERROR(AA5808/D5808,0)</f>
        <v>5.1190171487074482E-5</v>
      </c>
      <c r="AE5808" s="15">
        <f t="shared" si="554"/>
        <v>0.33424657534246577</v>
      </c>
      <c r="AF5808" s="5">
        <f>IFERROR(AD5808*AE5808*48,0)</f>
        <v>8.2128669651591272E-4</v>
      </c>
    </row>
    <row r="5809" spans="1:32" x14ac:dyDescent="0.15">
      <c r="A5809" s="1"/>
      <c r="B5809" s="1" t="s">
        <v>39</v>
      </c>
      <c r="C5809" s="1" t="s">
        <v>33</v>
      </c>
      <c r="D5809" s="6">
        <v>78.14</v>
      </c>
      <c r="E5809" s="6">
        <v>3.9</v>
      </c>
      <c r="F5809" s="18">
        <v>0.83333333333333304</v>
      </c>
      <c r="G5809" s="1">
        <v>25.9</v>
      </c>
      <c r="H5809" s="1">
        <v>70</v>
      </c>
      <c r="I5809" s="1">
        <v>26.3</v>
      </c>
      <c r="J5809" s="1">
        <v>0.12</v>
      </c>
      <c r="K5809" s="1">
        <v>448</v>
      </c>
      <c r="L5809" s="1">
        <v>1798</v>
      </c>
      <c r="M5809" s="6">
        <f t="shared" si="550"/>
        <v>26.439224028601586</v>
      </c>
      <c r="N5809" s="19">
        <v>0.5</v>
      </c>
      <c r="O5809" s="11" cm="1">
        <f t="array" ref="O5809">ROUND(_xlfn.SWITCH(C5809,"建筑专教",IF(S5809&gt;0.1,1.38,1.28),"阶梯教室",IF(S5809&gt;0.1,1.15,1.05),"公共教室",IF(S5809&gt;0.1,1.22,1.12),IF(S5809&gt;0.1,1.2,1.1))+(MOD(ROW()*11,31)/31-0.5)*0.06,2)</f>
        <v>1.0900000000000001</v>
      </c>
      <c r="P5809" s="12">
        <f t="shared" si="549"/>
        <v>0.04</v>
      </c>
      <c r="Q5809" s="13">
        <f t="shared" si="551"/>
        <v>-0.26965565421693999</v>
      </c>
      <c r="R5809" s="1">
        <v>0</v>
      </c>
      <c r="S5809" s="1">
        <v>0</v>
      </c>
      <c r="T5809" s="1">
        <v>2.5000000000000001E-2</v>
      </c>
      <c r="U5809" s="4" t="s">
        <v>60</v>
      </c>
      <c r="V5809">
        <v>0.42</v>
      </c>
      <c r="W5809">
        <v>0.4</v>
      </c>
      <c r="X5809">
        <v>0.76</v>
      </c>
      <c r="Y5809">
        <v>2.4300000000000002</v>
      </c>
      <c r="Z5809">
        <v>0.23</v>
      </c>
      <c r="AA5809" s="5">
        <f t="shared" si="552"/>
        <v>2.5000000000000001E-2</v>
      </c>
      <c r="AB5809" s="15" cm="1">
        <f t="array" ref="AB5809">_xlfn.SWITCH(U5809,"夏",122,"冬",90,"春",153,"秋",153,0)</f>
        <v>122</v>
      </c>
      <c r="AC5809" s="16">
        <f t="shared" si="553"/>
        <v>3.0500000000000003</v>
      </c>
      <c r="AD5809" s="5">
        <f>IFERROR(AA5809/D5809,0)</f>
        <v>3.1993857179421552E-4</v>
      </c>
      <c r="AE5809" s="15">
        <f t="shared" si="554"/>
        <v>0.33424657534246577</v>
      </c>
      <c r="AF5809" s="5">
        <f>IFERROR(AD5809*AE5809*48,0)</f>
        <v>5.1330418532244551E-3</v>
      </c>
    </row>
    <row r="5810" spans="1:32" x14ac:dyDescent="0.15">
      <c r="A5810" s="1"/>
      <c r="B5810" s="1" t="s">
        <v>39</v>
      </c>
      <c r="C5810" s="1" t="s">
        <v>33</v>
      </c>
      <c r="D5810" s="6">
        <v>78.14</v>
      </c>
      <c r="E5810" s="6">
        <v>3.9</v>
      </c>
      <c r="F5810" s="18">
        <v>0.85416666666666696</v>
      </c>
      <c r="G5810" s="1">
        <v>25.7</v>
      </c>
      <c r="H5810" s="1">
        <v>68</v>
      </c>
      <c r="I5810" s="1">
        <v>26.1</v>
      </c>
      <c r="J5810" s="1">
        <v>0.14000000000000001</v>
      </c>
      <c r="K5810" s="1">
        <v>435</v>
      </c>
      <c r="L5810" s="1">
        <v>1865</v>
      </c>
      <c r="M5810" s="6">
        <f t="shared" si="550"/>
        <v>26.253010957294919</v>
      </c>
      <c r="N5810" s="19">
        <v>0.5</v>
      </c>
      <c r="O5810" s="11" cm="1">
        <f t="array" ref="O5810">ROUND(_xlfn.SWITCH(C5810,"建筑专教",IF(S5810&gt;0.1,1.38,1.28),"阶梯教室",IF(S5810&gt;0.1,1.15,1.05),"公共教室",IF(S5810&gt;0.1,1.22,1.12),IF(S5810&gt;0.1,1.2,1.1))+(MOD(ROW()*11,31)/31-0.5)*0.06,2)</f>
        <v>1.1100000000000001</v>
      </c>
      <c r="P5810" s="12">
        <f t="shared" ref="P5810:P5873" si="555">IF(O5810=0,0,ROUND(MIN(MAX((K5810-400)/(320*E5810*IF(C5810="公共教室",0.95,IF(C5810="建筑专教",0.85,IF(C5810="阶梯教室",1.15,1)))),0),2),2))</f>
        <v>0.03</v>
      </c>
      <c r="Q5810" s="13">
        <f t="shared" si="551"/>
        <v>-0.28909322733837872</v>
      </c>
      <c r="R5810" s="1">
        <v>0</v>
      </c>
      <c r="S5810" s="1">
        <v>0</v>
      </c>
      <c r="T5810" s="1">
        <v>3.2000000000000001E-2</v>
      </c>
      <c r="U5810" s="4" t="s">
        <v>60</v>
      </c>
      <c r="V5810">
        <v>0.42</v>
      </c>
      <c r="W5810">
        <v>0.4</v>
      </c>
      <c r="X5810">
        <v>0.76</v>
      </c>
      <c r="Y5810">
        <v>2.4300000000000002</v>
      </c>
      <c r="Z5810">
        <v>0.23</v>
      </c>
      <c r="AA5810" s="5">
        <f t="shared" si="552"/>
        <v>3.2000000000000001E-2</v>
      </c>
      <c r="AB5810" s="15" cm="1">
        <f t="array" ref="AB5810">_xlfn.SWITCH(U5810,"夏",122,"冬",90,"春",153,"秋",153,0)</f>
        <v>122</v>
      </c>
      <c r="AC5810" s="16">
        <f t="shared" si="553"/>
        <v>3.9039999999999999</v>
      </c>
      <c r="AD5810" s="5">
        <f>IFERROR(AA5810/D5810,0)</f>
        <v>4.0952137189659586E-4</v>
      </c>
      <c r="AE5810" s="15">
        <f t="shared" si="554"/>
        <v>0.33424657534246577</v>
      </c>
      <c r="AF5810" s="5">
        <f>IFERROR(AD5810*AE5810*48,0)</f>
        <v>6.5702935721273018E-3</v>
      </c>
    </row>
    <row r="5811" spans="1:32" x14ac:dyDescent="0.15">
      <c r="A5811" s="1"/>
      <c r="B5811" s="1" t="s">
        <v>39</v>
      </c>
      <c r="C5811" s="1" t="s">
        <v>33</v>
      </c>
      <c r="D5811" s="6">
        <v>78.14</v>
      </c>
      <c r="E5811" s="6">
        <v>3.9</v>
      </c>
      <c r="F5811" s="18">
        <v>0.875</v>
      </c>
      <c r="G5811" s="1">
        <v>25.5</v>
      </c>
      <c r="H5811" s="1">
        <v>66</v>
      </c>
      <c r="I5811" s="1">
        <v>25.9</v>
      </c>
      <c r="J5811" s="1">
        <v>0.14000000000000001</v>
      </c>
      <c r="K5811" s="1">
        <v>422</v>
      </c>
      <c r="L5811" s="1">
        <v>1932</v>
      </c>
      <c r="M5811" s="6">
        <f t="shared" si="550"/>
        <v>26.05331784209784</v>
      </c>
      <c r="N5811" s="19">
        <v>0.5</v>
      </c>
      <c r="O5811" s="11" cm="1">
        <f t="array" ref="O5811">ROUND(_xlfn.SWITCH(C5811,"建筑专教",IF(S5811&gt;0.1,1.38,1.28),"阶梯教室",IF(S5811&gt;0.1,1.15,1.05),"公共教室",IF(S5811&gt;0.1,1.22,1.12),IF(S5811&gt;0.1,1.2,1.1))+(MOD(ROW()*11,31)/31-0.5)*0.06,2)</f>
        <v>1.1299999999999999</v>
      </c>
      <c r="P5811" s="12">
        <f t="shared" si="555"/>
        <v>0.02</v>
      </c>
      <c r="Q5811" s="13">
        <f t="shared" si="551"/>
        <v>-0.31003721076116958</v>
      </c>
      <c r="R5811" s="1">
        <v>0</v>
      </c>
      <c r="S5811" s="1">
        <v>0</v>
      </c>
      <c r="T5811" s="1">
        <v>3.7999999999999999E-2</v>
      </c>
      <c r="U5811" s="4" t="s">
        <v>60</v>
      </c>
      <c r="V5811">
        <v>0.42</v>
      </c>
      <c r="W5811">
        <v>0.4</v>
      </c>
      <c r="X5811">
        <v>0.76</v>
      </c>
      <c r="Y5811">
        <v>2.4300000000000002</v>
      </c>
      <c r="Z5811">
        <v>0.23</v>
      </c>
      <c r="AA5811" s="5">
        <f t="shared" si="552"/>
        <v>3.7999999999999999E-2</v>
      </c>
      <c r="AB5811" s="15" cm="1">
        <f t="array" ref="AB5811">_xlfn.SWITCH(U5811,"夏",122,"冬",90,"春",153,"秋",153,0)</f>
        <v>122</v>
      </c>
      <c r="AC5811" s="16">
        <f t="shared" si="553"/>
        <v>4.6360000000000001</v>
      </c>
      <c r="AD5811" s="5">
        <f>IFERROR(AA5811/D5811,0)</f>
        <v>4.8630662912720757E-4</v>
      </c>
      <c r="AE5811" s="15">
        <f t="shared" si="554"/>
        <v>0.33424657534246577</v>
      </c>
      <c r="AF5811" s="5">
        <f>IFERROR(AD5811*AE5811*48,0)</f>
        <v>7.8022236169011713E-3</v>
      </c>
    </row>
    <row r="5812" spans="1:32" x14ac:dyDescent="0.15">
      <c r="A5812" s="1"/>
      <c r="B5812" s="1" t="s">
        <v>39</v>
      </c>
      <c r="C5812" s="1" t="s">
        <v>33</v>
      </c>
      <c r="D5812" s="6">
        <v>78.14</v>
      </c>
      <c r="E5812" s="6">
        <v>3.9</v>
      </c>
      <c r="F5812" s="18">
        <v>0.89583333333333304</v>
      </c>
      <c r="G5812" s="1">
        <v>25.3</v>
      </c>
      <c r="H5812" s="1">
        <v>64</v>
      </c>
      <c r="I5812" s="1">
        <v>25.7</v>
      </c>
      <c r="J5812" s="1">
        <v>0.12</v>
      </c>
      <c r="K5812" s="1">
        <v>408</v>
      </c>
      <c r="L5812" s="1">
        <v>1998</v>
      </c>
      <c r="M5812" s="6">
        <f t="shared" si="550"/>
        <v>25.840063485743997</v>
      </c>
      <c r="N5812" s="19">
        <v>0.5</v>
      </c>
      <c r="O5812" s="11" cm="1">
        <f t="array" ref="O5812">ROUND(_xlfn.SWITCH(C5812,"建筑专教",IF(S5812&gt;0.1,1.38,1.28),"阶梯教室",IF(S5812&gt;0.1,1.15,1.05),"公共教室",IF(S5812&gt;0.1,1.22,1.12),IF(S5812&gt;0.1,1.2,1.1))+(MOD(ROW()*11,31)/31-0.5)*0.06,2)</f>
        <v>1.0900000000000001</v>
      </c>
      <c r="P5812" s="12">
        <f t="shared" si="555"/>
        <v>0.01</v>
      </c>
      <c r="Q5812" s="13">
        <f t="shared" si="551"/>
        <v>-0.49056640816701458</v>
      </c>
      <c r="R5812" s="1">
        <v>0</v>
      </c>
      <c r="S5812" s="1">
        <v>0</v>
      </c>
      <c r="T5812" s="1">
        <v>3.2000000000000001E-2</v>
      </c>
      <c r="U5812" s="4" t="s">
        <v>60</v>
      </c>
      <c r="V5812">
        <v>0.42</v>
      </c>
      <c r="W5812">
        <v>0.4</v>
      </c>
      <c r="X5812">
        <v>0.76</v>
      </c>
      <c r="Y5812">
        <v>2.4300000000000002</v>
      </c>
      <c r="Z5812">
        <v>0.23</v>
      </c>
      <c r="AA5812" s="5">
        <f t="shared" si="552"/>
        <v>3.2000000000000001E-2</v>
      </c>
      <c r="AB5812" s="15" cm="1">
        <f t="array" ref="AB5812">_xlfn.SWITCH(U5812,"夏",122,"冬",90,"春",153,"秋",153,0)</f>
        <v>122</v>
      </c>
      <c r="AC5812" s="16">
        <f t="shared" si="553"/>
        <v>3.9039999999999999</v>
      </c>
      <c r="AD5812" s="5">
        <f>IFERROR(AA5812/D5812,0)</f>
        <v>4.0952137189659586E-4</v>
      </c>
      <c r="AE5812" s="15">
        <f t="shared" si="554"/>
        <v>0.33424657534246577</v>
      </c>
      <c r="AF5812" s="5">
        <f>IFERROR(AD5812*AE5812*48,0)</f>
        <v>6.5702935721273018E-3</v>
      </c>
    </row>
    <row r="5813" spans="1:32" x14ac:dyDescent="0.15">
      <c r="A5813" s="1"/>
      <c r="B5813" s="1" t="s">
        <v>39</v>
      </c>
      <c r="C5813" s="1" t="s">
        <v>33</v>
      </c>
      <c r="D5813" s="6">
        <v>78.14</v>
      </c>
      <c r="E5813" s="6">
        <v>3.9</v>
      </c>
      <c r="F5813" s="18">
        <v>0.91666666666666696</v>
      </c>
      <c r="G5813" s="1">
        <v>25.1</v>
      </c>
      <c r="H5813" s="1">
        <v>62</v>
      </c>
      <c r="I5813" s="1">
        <v>25.5</v>
      </c>
      <c r="J5813" s="1">
        <v>0.1</v>
      </c>
      <c r="K5813" s="1">
        <v>395</v>
      </c>
      <c r="L5813" s="1">
        <v>2065</v>
      </c>
      <c r="M5813" s="6">
        <f t="shared" si="550"/>
        <v>25.625811195045515</v>
      </c>
      <c r="N5813" s="19">
        <v>0.5</v>
      </c>
      <c r="O5813" s="11" cm="1">
        <f t="array" ref="O5813">ROUND(_xlfn.SWITCH(C5813,"建筑专教",IF(S5813&gt;0.1,1.38,1.28),"阶梯教室",IF(S5813&gt;0.1,1.15,1.05),"公共教室",IF(S5813&gt;0.1,1.22,1.12),IF(S5813&gt;0.1,1.2,1.1))+(MOD(ROW()*11,31)/31-0.5)*0.06,2)</f>
        <v>1.1100000000000001</v>
      </c>
      <c r="P5813" s="12">
        <f t="shared" si="555"/>
        <v>0</v>
      </c>
      <c r="Q5813" s="13">
        <f t="shared" si="551"/>
        <v>-0.51039348858467826</v>
      </c>
      <c r="R5813" s="1">
        <v>0</v>
      </c>
      <c r="S5813" s="1">
        <v>0</v>
      </c>
      <c r="T5813" s="1">
        <v>8.0000000000000002E-3</v>
      </c>
      <c r="U5813" s="4" t="s">
        <v>60</v>
      </c>
      <c r="V5813">
        <v>0.42</v>
      </c>
      <c r="W5813">
        <v>0.4</v>
      </c>
      <c r="X5813">
        <v>0.76</v>
      </c>
      <c r="Y5813">
        <v>2.4300000000000002</v>
      </c>
      <c r="Z5813">
        <v>0.23</v>
      </c>
      <c r="AA5813" s="5">
        <f t="shared" si="552"/>
        <v>8.0000000000000002E-3</v>
      </c>
      <c r="AB5813" s="15" cm="1">
        <f t="array" ref="AB5813">_xlfn.SWITCH(U5813,"夏",122,"冬",90,"春",153,"秋",153,0)</f>
        <v>122</v>
      </c>
      <c r="AC5813" s="16">
        <f t="shared" si="553"/>
        <v>0.97599999999999998</v>
      </c>
      <c r="AD5813" s="5">
        <f>IFERROR(AA5813/D5813,0)</f>
        <v>1.0238034297414896E-4</v>
      </c>
      <c r="AE5813" s="15">
        <f t="shared" si="554"/>
        <v>0.33424657534246577</v>
      </c>
      <c r="AF5813" s="5">
        <f>IFERROR(AD5813*AE5813*48,0)</f>
        <v>1.6425733930318254E-3</v>
      </c>
    </row>
    <row r="5814" spans="1:32" x14ac:dyDescent="0.15">
      <c r="A5814" s="1"/>
      <c r="B5814" s="1" t="s">
        <v>40</v>
      </c>
      <c r="C5814" s="1" t="s">
        <v>33</v>
      </c>
      <c r="D5814" s="6">
        <v>78.14</v>
      </c>
      <c r="E5814" s="6">
        <v>3.9</v>
      </c>
      <c r="F5814" s="18">
        <v>0.33333333333333298</v>
      </c>
      <c r="G5814" s="1">
        <v>24.1</v>
      </c>
      <c r="H5814" s="1">
        <v>68</v>
      </c>
      <c r="I5814" s="1">
        <v>24.6</v>
      </c>
      <c r="J5814" s="1">
        <v>0.12</v>
      </c>
      <c r="K5814" s="1">
        <v>415</v>
      </c>
      <c r="L5814" s="1">
        <v>215</v>
      </c>
      <c r="M5814" s="6">
        <f t="shared" si="550"/>
        <v>24.7769935720126</v>
      </c>
      <c r="N5814" s="19">
        <v>0.5</v>
      </c>
      <c r="O5814" s="11" cm="1">
        <f t="array" ref="O5814">ROUND(_xlfn.SWITCH(C5814,"建筑专教",IF(S5814&gt;0.1,1.38,1.28),"阶梯教室",IF(S5814&gt;0.1,1.15,1.05),"公共教室",IF(S5814&gt;0.1,1.22,1.12),IF(S5814&gt;0.1,1.2,1.1))+(MOD(ROW()*11,31)/31-0.5)*0.06,2)</f>
        <v>1.17</v>
      </c>
      <c r="P5814" s="12">
        <f t="shared" si="555"/>
        <v>0.01</v>
      </c>
      <c r="Q5814" s="13">
        <f t="shared" si="551"/>
        <v>-0.67451208064685908</v>
      </c>
      <c r="R5814" s="1">
        <v>0</v>
      </c>
      <c r="S5814" s="1">
        <v>0.16</v>
      </c>
      <c r="T5814" s="1">
        <v>1.2E-2</v>
      </c>
      <c r="U5814" s="4" t="s">
        <v>60</v>
      </c>
      <c r="V5814">
        <v>0.42</v>
      </c>
      <c r="W5814">
        <v>0.4</v>
      </c>
      <c r="X5814">
        <v>0.76</v>
      </c>
      <c r="Y5814">
        <v>2.4300000000000002</v>
      </c>
      <c r="Z5814">
        <v>0.23</v>
      </c>
      <c r="AA5814" s="5">
        <f t="shared" si="552"/>
        <v>0.17200000000000001</v>
      </c>
      <c r="AB5814" s="15" cm="1">
        <f t="array" ref="AB5814">_xlfn.SWITCH(U5814,"夏",122,"冬",90,"春",153,"秋",153,0)</f>
        <v>122</v>
      </c>
      <c r="AC5814" s="16">
        <f t="shared" si="553"/>
        <v>20.984000000000002</v>
      </c>
      <c r="AD5814" s="5">
        <f>IFERROR(AA5814/D5814,0)</f>
        <v>2.2011773739442028E-3</v>
      </c>
      <c r="AE5814" s="15">
        <f t="shared" si="554"/>
        <v>0.33424657534246577</v>
      </c>
      <c r="AF5814" s="5">
        <f>IFERROR(AD5814*AE5814*48,0)</f>
        <v>3.5315327950184251E-2</v>
      </c>
    </row>
    <row r="5815" spans="1:32" x14ac:dyDescent="0.15">
      <c r="A5815" s="1"/>
      <c r="B5815" s="1" t="s">
        <v>40</v>
      </c>
      <c r="C5815" s="1" t="s">
        <v>33</v>
      </c>
      <c r="D5815" s="6">
        <v>78.14</v>
      </c>
      <c r="E5815" s="6">
        <v>3.9</v>
      </c>
      <c r="F5815" s="18">
        <v>0.35416666666666702</v>
      </c>
      <c r="G5815" s="1">
        <v>24.7</v>
      </c>
      <c r="H5815" s="1">
        <v>66</v>
      </c>
      <c r="I5815" s="1">
        <v>25.2</v>
      </c>
      <c r="J5815" s="1">
        <v>0.15</v>
      </c>
      <c r="K5815" s="1">
        <v>535</v>
      </c>
      <c r="L5815" s="1">
        <v>285</v>
      </c>
      <c r="M5815" s="6">
        <f t="shared" si="550"/>
        <v>25.401107754666953</v>
      </c>
      <c r="N5815" s="19">
        <v>0.5</v>
      </c>
      <c r="O5815" s="11" cm="1">
        <f t="array" ref="O5815">ROUND(_xlfn.SWITCH(C5815,"建筑专教",IF(S5815&gt;0.1,1.38,1.28),"阶梯教室",IF(S5815&gt;0.1,1.15,1.05),"公共教室",IF(S5815&gt;0.1,1.22,1.12),IF(S5815&gt;0.1,1.2,1.1))+(MOD(ROW()*11,31)/31-0.5)*0.06,2)</f>
        <v>1.19</v>
      </c>
      <c r="P5815" s="12">
        <f t="shared" si="555"/>
        <v>0.11</v>
      </c>
      <c r="Q5815" s="13">
        <f t="shared" si="551"/>
        <v>-0.41416988622611733</v>
      </c>
      <c r="R5815" s="1">
        <v>1.5</v>
      </c>
      <c r="S5815" s="1">
        <v>0.3</v>
      </c>
      <c r="T5815" s="1">
        <v>3.2000000000000001E-2</v>
      </c>
      <c r="U5815" s="4" t="s">
        <v>60</v>
      </c>
      <c r="V5815">
        <v>0.42</v>
      </c>
      <c r="W5815">
        <v>0.4</v>
      </c>
      <c r="X5815">
        <v>0.76</v>
      </c>
      <c r="Y5815">
        <v>2.4300000000000002</v>
      </c>
      <c r="Z5815">
        <v>0.23</v>
      </c>
      <c r="AA5815" s="5">
        <f t="shared" si="552"/>
        <v>1.8320000000000001</v>
      </c>
      <c r="AB5815" s="15" cm="1">
        <f t="array" ref="AB5815">_xlfn.SWITCH(U5815,"夏",122,"冬",90,"春",153,"秋",153,0)</f>
        <v>122</v>
      </c>
      <c r="AC5815" s="16">
        <f t="shared" si="553"/>
        <v>223.50400000000002</v>
      </c>
      <c r="AD5815" s="5">
        <f>IFERROR(AA5815/D5815,0)</f>
        <v>2.3445098541080112E-2</v>
      </c>
      <c r="AE5815" s="15">
        <f t="shared" si="554"/>
        <v>0.33424657534246577</v>
      </c>
      <c r="AF5815" s="5">
        <f>IFERROR(AD5815*AE5815*48,0)</f>
        <v>0.37614930700428806</v>
      </c>
    </row>
    <row r="5816" spans="1:32" x14ac:dyDescent="0.15">
      <c r="A5816" s="1"/>
      <c r="B5816" s="1" t="s">
        <v>40</v>
      </c>
      <c r="C5816" s="1" t="s">
        <v>33</v>
      </c>
      <c r="D5816" s="6">
        <v>78.14</v>
      </c>
      <c r="E5816" s="6">
        <v>3.9</v>
      </c>
      <c r="F5816" s="18">
        <v>0.375</v>
      </c>
      <c r="G5816" s="1">
        <v>25.2</v>
      </c>
      <c r="H5816" s="1">
        <v>64</v>
      </c>
      <c r="I5816" s="1">
        <v>25.7</v>
      </c>
      <c r="J5816" s="1">
        <v>0.17</v>
      </c>
      <c r="K5816" s="1">
        <v>695</v>
      </c>
      <c r="L5816" s="1">
        <v>355</v>
      </c>
      <c r="M5816" s="6">
        <f t="shared" si="550"/>
        <v>25.915690348112719</v>
      </c>
      <c r="N5816" s="19">
        <v>0.5</v>
      </c>
      <c r="O5816" s="11" cm="1">
        <f t="array" ref="O5816">ROUND(_xlfn.SWITCH(C5816,"建筑专教",IF(S5816&gt;0.1,1.38,1.28),"阶梯教室",IF(S5816&gt;0.1,1.15,1.05),"公共教室",IF(S5816&gt;0.1,1.22,1.12),IF(S5816&gt;0.1,1.2,1.1))+(MOD(ROW()*11,31)/31-0.5)*0.06,2)</f>
        <v>1.21</v>
      </c>
      <c r="P5816" s="12">
        <f t="shared" si="555"/>
        <v>0.24</v>
      </c>
      <c r="Q5816" s="13">
        <f t="shared" si="551"/>
        <v>-0.19975631049873935</v>
      </c>
      <c r="R5816" s="1">
        <v>2.1</v>
      </c>
      <c r="S5816" s="1">
        <v>0.24</v>
      </c>
      <c r="T5816" s="1">
        <v>3.2000000000000001E-2</v>
      </c>
      <c r="U5816" s="4" t="s">
        <v>60</v>
      </c>
      <c r="V5816">
        <v>0.42</v>
      </c>
      <c r="W5816">
        <v>0.4</v>
      </c>
      <c r="X5816">
        <v>0.76</v>
      </c>
      <c r="Y5816">
        <v>2.4300000000000002</v>
      </c>
      <c r="Z5816">
        <v>0.23</v>
      </c>
      <c r="AA5816" s="5">
        <f t="shared" si="552"/>
        <v>2.3719999999999999</v>
      </c>
      <c r="AB5816" s="15" cm="1">
        <f t="array" ref="AB5816">_xlfn.SWITCH(U5816,"夏",122,"冬",90,"春",153,"秋",153,0)</f>
        <v>122</v>
      </c>
      <c r="AC5816" s="16">
        <f t="shared" si="553"/>
        <v>289.38400000000001</v>
      </c>
      <c r="AD5816" s="5">
        <f>IFERROR(AA5816/D5816,0)</f>
        <v>3.0355771691835166E-2</v>
      </c>
      <c r="AE5816" s="15">
        <f t="shared" si="554"/>
        <v>0.33424657534246577</v>
      </c>
      <c r="AF5816" s="5">
        <f>IFERROR(AD5816*AE5816*48,0)</f>
        <v>0.4870230110339363</v>
      </c>
    </row>
    <row r="5817" spans="1:32" x14ac:dyDescent="0.15">
      <c r="A5817" s="1"/>
      <c r="B5817" s="1" t="s">
        <v>40</v>
      </c>
      <c r="C5817" s="1" t="s">
        <v>33</v>
      </c>
      <c r="D5817" s="6">
        <v>78.14</v>
      </c>
      <c r="E5817" s="6">
        <v>3.9</v>
      </c>
      <c r="F5817" s="18">
        <v>0.39583333333333298</v>
      </c>
      <c r="G5817" s="1">
        <v>25.6</v>
      </c>
      <c r="H5817" s="1">
        <v>62</v>
      </c>
      <c r="I5817" s="1">
        <v>26.1</v>
      </c>
      <c r="J5817" s="1">
        <v>0.15</v>
      </c>
      <c r="K5817" s="1">
        <v>768</v>
      </c>
      <c r="L5817" s="1">
        <v>425</v>
      </c>
      <c r="M5817" s="6">
        <f t="shared" si="550"/>
        <v>26.299301110913746</v>
      </c>
      <c r="N5817" s="19">
        <v>0.5</v>
      </c>
      <c r="O5817" s="11" cm="1">
        <f t="array" ref="O5817">ROUND(_xlfn.SWITCH(C5817,"建筑专教",IF(S5817&gt;0.1,1.38,1.28),"阶梯教室",IF(S5817&gt;0.1,1.15,1.05),"公共教室",IF(S5817&gt;0.1,1.22,1.12),IF(S5817&gt;0.1,1.2,1.1))+(MOD(ROW()*11,31)/31-0.5)*0.06,2)</f>
        <v>1.18</v>
      </c>
      <c r="P5817" s="12">
        <f t="shared" si="555"/>
        <v>0.28999999999999998</v>
      </c>
      <c r="Q5817" s="13">
        <f t="shared" si="551"/>
        <v>-0.13578520877733702</v>
      </c>
      <c r="R5817" s="1">
        <v>2.5</v>
      </c>
      <c r="S5817" s="1">
        <v>0.17</v>
      </c>
      <c r="T5817" s="1">
        <v>3.7999999999999999E-2</v>
      </c>
      <c r="U5817" s="4" t="s">
        <v>60</v>
      </c>
      <c r="V5817">
        <v>0.42</v>
      </c>
      <c r="W5817">
        <v>0.4</v>
      </c>
      <c r="X5817">
        <v>0.76</v>
      </c>
      <c r="Y5817">
        <v>2.4300000000000002</v>
      </c>
      <c r="Z5817">
        <v>0.23</v>
      </c>
      <c r="AA5817" s="5">
        <f t="shared" si="552"/>
        <v>2.7079999999999997</v>
      </c>
      <c r="AB5817" s="15" cm="1">
        <f t="array" ref="AB5817">_xlfn.SWITCH(U5817,"夏",122,"冬",90,"春",153,"秋",153,0)</f>
        <v>122</v>
      </c>
      <c r="AC5817" s="16">
        <f t="shared" si="553"/>
        <v>330.37599999999998</v>
      </c>
      <c r="AD5817" s="5">
        <f>IFERROR(AA5817/D5817,0)</f>
        <v>3.4655746096749422E-2</v>
      </c>
      <c r="AE5817" s="15">
        <f t="shared" si="554"/>
        <v>0.33424657534246577</v>
      </c>
      <c r="AF5817" s="5">
        <f>IFERROR(AD5817*AE5817*48,0)</f>
        <v>0.55601109354127298</v>
      </c>
    </row>
    <row r="5818" spans="1:32" x14ac:dyDescent="0.15">
      <c r="A5818" s="1"/>
      <c r="B5818" s="1" t="s">
        <v>40</v>
      </c>
      <c r="C5818" s="1" t="s">
        <v>33</v>
      </c>
      <c r="D5818" s="6">
        <v>78.14</v>
      </c>
      <c r="E5818" s="6">
        <v>3.9</v>
      </c>
      <c r="F5818" s="18">
        <v>0.41666666666666702</v>
      </c>
      <c r="G5818" s="1">
        <v>25.8</v>
      </c>
      <c r="H5818" s="1">
        <v>62</v>
      </c>
      <c r="I5818" s="1">
        <v>26.3</v>
      </c>
      <c r="J5818" s="1">
        <v>0.13</v>
      </c>
      <c r="K5818" s="1">
        <v>592</v>
      </c>
      <c r="L5818" s="1">
        <v>495</v>
      </c>
      <c r="M5818" s="6">
        <f t="shared" si="550"/>
        <v>26.482552263716912</v>
      </c>
      <c r="N5818" s="19">
        <v>0.5</v>
      </c>
      <c r="O5818" s="11" cm="1">
        <f t="array" ref="O5818">ROUND(_xlfn.SWITCH(C5818,"建筑专教",IF(S5818&gt;0.1,1.38,1.28),"阶梯教室",IF(S5818&gt;0.1,1.15,1.05),"公共教室",IF(S5818&gt;0.1,1.22,1.12),IF(S5818&gt;0.1,1.2,1.1))+(MOD(ROW()*11,31)/31-0.5)*0.06,2)</f>
        <v>1.1000000000000001</v>
      </c>
      <c r="P5818" s="12">
        <f t="shared" si="555"/>
        <v>0.15</v>
      </c>
      <c r="Q5818" s="13">
        <f t="shared" si="551"/>
        <v>-0.25710976778414008</v>
      </c>
      <c r="R5818" s="1">
        <v>0</v>
      </c>
      <c r="S5818" s="1">
        <v>0.1</v>
      </c>
      <c r="T5818" s="1">
        <v>3.2000000000000001E-2</v>
      </c>
      <c r="U5818" s="4" t="s">
        <v>60</v>
      </c>
      <c r="V5818">
        <v>0.42</v>
      </c>
      <c r="W5818">
        <v>0.4</v>
      </c>
      <c r="X5818">
        <v>0.76</v>
      </c>
      <c r="Y5818">
        <v>2.4300000000000002</v>
      </c>
      <c r="Z5818">
        <v>0.23</v>
      </c>
      <c r="AA5818" s="5">
        <f t="shared" si="552"/>
        <v>0.13200000000000001</v>
      </c>
      <c r="AB5818" s="15" cm="1">
        <f t="array" ref="AB5818">_xlfn.SWITCH(U5818,"夏",122,"冬",90,"春",153,"秋",153,0)</f>
        <v>122</v>
      </c>
      <c r="AC5818" s="16">
        <f t="shared" si="553"/>
        <v>16.103999999999999</v>
      </c>
      <c r="AD5818" s="5">
        <f>IFERROR(AA5818/D5818,0)</f>
        <v>1.689275659073458E-3</v>
      </c>
      <c r="AE5818" s="15">
        <f t="shared" si="554"/>
        <v>0.33424657534246577</v>
      </c>
      <c r="AF5818" s="5">
        <f>IFERROR(AD5818*AE5818*48,0)</f>
        <v>2.7102460985025122E-2</v>
      </c>
    </row>
    <row r="5819" spans="1:32" x14ac:dyDescent="0.15">
      <c r="A5819" s="1"/>
      <c r="B5819" s="1" t="s">
        <v>40</v>
      </c>
      <c r="C5819" s="1" t="s">
        <v>33</v>
      </c>
      <c r="D5819" s="6">
        <v>78.14</v>
      </c>
      <c r="E5819" s="6">
        <v>3.9</v>
      </c>
      <c r="F5819" s="18">
        <v>0.4375</v>
      </c>
      <c r="G5819" s="1">
        <v>26.2</v>
      </c>
      <c r="H5819" s="1">
        <v>64</v>
      </c>
      <c r="I5819" s="1">
        <v>26.7</v>
      </c>
      <c r="J5819" s="1">
        <v>0.15</v>
      </c>
      <c r="K5819" s="1">
        <v>705</v>
      </c>
      <c r="L5819" s="1">
        <v>565</v>
      </c>
      <c r="M5819" s="6">
        <f t="shared" si="550"/>
        <v>26.898108676044444</v>
      </c>
      <c r="N5819" s="19">
        <v>0.5</v>
      </c>
      <c r="O5819" s="11" cm="1">
        <f t="array" ref="O5819">ROUND(_xlfn.SWITCH(C5819,"建筑专教",IF(S5819&gt;0.1,1.38,1.28),"阶梯教室",IF(S5819&gt;0.1,1.15,1.05),"公共教室",IF(S5819&gt;0.1,1.22,1.12),IF(S5819&gt;0.1,1.2,1.1))+(MOD(ROW()*11,31)/31-0.5)*0.06,2)</f>
        <v>1.22</v>
      </c>
      <c r="P5819" s="12">
        <f t="shared" si="555"/>
        <v>0.24</v>
      </c>
      <c r="Q5819" s="13">
        <f t="shared" si="551"/>
        <v>0.14089201519373046</v>
      </c>
      <c r="R5819" s="1">
        <v>2.2000000000000002</v>
      </c>
      <c r="S5819" s="1">
        <v>0.14000000000000001</v>
      </c>
      <c r="T5819" s="1">
        <v>8.0000000000000002E-3</v>
      </c>
      <c r="U5819" s="4" t="s">
        <v>60</v>
      </c>
      <c r="V5819">
        <v>0.42</v>
      </c>
      <c r="W5819">
        <v>0.4</v>
      </c>
      <c r="X5819">
        <v>0.76</v>
      </c>
      <c r="Y5819">
        <v>2.4300000000000002</v>
      </c>
      <c r="Z5819">
        <v>0.23</v>
      </c>
      <c r="AA5819" s="5">
        <f t="shared" si="552"/>
        <v>2.3480000000000003</v>
      </c>
      <c r="AB5819" s="15" cm="1">
        <f t="array" ref="AB5819">_xlfn.SWITCH(U5819,"夏",122,"冬",90,"春",153,"秋",153,0)</f>
        <v>122</v>
      </c>
      <c r="AC5819" s="16">
        <f t="shared" si="553"/>
        <v>286.45600000000002</v>
      </c>
      <c r="AD5819" s="5">
        <f>IFERROR(AA5819/D5819,0)</f>
        <v>3.0048630662912724E-2</v>
      </c>
      <c r="AE5819" s="15">
        <f t="shared" si="554"/>
        <v>0.33424657534246577</v>
      </c>
      <c r="AF5819" s="5">
        <f>IFERROR(AD5819*AE5819*48,0)</f>
        <v>0.48209529085484087</v>
      </c>
    </row>
    <row r="5820" spans="1:32" x14ac:dyDescent="0.15">
      <c r="A5820" s="1"/>
      <c r="B5820" s="1" t="s">
        <v>40</v>
      </c>
      <c r="C5820" s="1" t="s">
        <v>33</v>
      </c>
      <c r="D5820" s="6">
        <v>78.14</v>
      </c>
      <c r="E5820" s="6">
        <v>3.9</v>
      </c>
      <c r="F5820" s="18">
        <v>0.45833333333333298</v>
      </c>
      <c r="G5820" s="1">
        <v>26.5</v>
      </c>
      <c r="H5820" s="1">
        <v>66</v>
      </c>
      <c r="I5820" s="1">
        <v>27</v>
      </c>
      <c r="J5820" s="1">
        <v>0.17</v>
      </c>
      <c r="K5820" s="1">
        <v>778</v>
      </c>
      <c r="L5820" s="1">
        <v>635</v>
      </c>
      <c r="M5820" s="6">
        <f t="shared" si="550"/>
        <v>27.212903858335153</v>
      </c>
      <c r="N5820" s="19">
        <v>0.5</v>
      </c>
      <c r="O5820" s="11" cm="1">
        <f t="array" ref="O5820">ROUND(_xlfn.SWITCH(C5820,"建筑专教",IF(S5820&gt;0.1,1.38,1.28),"阶梯教室",IF(S5820&gt;0.1,1.15,1.05),"公共教室",IF(S5820&gt;0.1,1.22,1.12),IF(S5820&gt;0.1,1.2,1.1))+(MOD(ROW()*11,31)/31-0.5)*0.06,2)</f>
        <v>1.08</v>
      </c>
      <c r="P5820" s="12">
        <f t="shared" si="555"/>
        <v>0.3</v>
      </c>
      <c r="Q5820" s="13">
        <f t="shared" si="551"/>
        <v>-4.4941854968214061E-2</v>
      </c>
      <c r="R5820" s="1">
        <v>2.6</v>
      </c>
      <c r="S5820" s="1">
        <v>7.0000000000000007E-2</v>
      </c>
      <c r="T5820" s="1">
        <v>2.8000000000000001E-2</v>
      </c>
      <c r="U5820" s="4" t="s">
        <v>60</v>
      </c>
      <c r="V5820">
        <v>0.42</v>
      </c>
      <c r="W5820">
        <v>0.4</v>
      </c>
      <c r="X5820">
        <v>0.76</v>
      </c>
      <c r="Y5820">
        <v>2.4300000000000002</v>
      </c>
      <c r="Z5820">
        <v>0.23</v>
      </c>
      <c r="AA5820" s="5">
        <f t="shared" si="552"/>
        <v>2.698</v>
      </c>
      <c r="AB5820" s="15" cm="1">
        <f t="array" ref="AB5820">_xlfn.SWITCH(U5820,"夏",122,"冬",90,"春",153,"秋",153,0)</f>
        <v>122</v>
      </c>
      <c r="AC5820" s="16">
        <f t="shared" si="553"/>
        <v>329.15600000000001</v>
      </c>
      <c r="AD5820" s="5">
        <f>IFERROR(AA5820/D5820,0)</f>
        <v>3.452777066803174E-2</v>
      </c>
      <c r="AE5820" s="15">
        <f t="shared" si="554"/>
        <v>0.33424657534246577</v>
      </c>
      <c r="AF5820" s="5">
        <f>IFERROR(AD5820*AE5820*48,0)</f>
        <v>0.55395787679998321</v>
      </c>
    </row>
    <row r="5821" spans="1:32" x14ac:dyDescent="0.15">
      <c r="A5821" s="1"/>
      <c r="B5821" s="1" t="s">
        <v>40</v>
      </c>
      <c r="C5821" s="1" t="s">
        <v>33</v>
      </c>
      <c r="D5821" s="6">
        <v>78.14</v>
      </c>
      <c r="E5821" s="6">
        <v>3.9</v>
      </c>
      <c r="F5821" s="18">
        <v>0.47916666666666702</v>
      </c>
      <c r="G5821" s="1">
        <v>26.7</v>
      </c>
      <c r="H5821" s="1">
        <v>68</v>
      </c>
      <c r="I5821" s="1">
        <v>27.2</v>
      </c>
      <c r="J5821" s="1">
        <v>0.15</v>
      </c>
      <c r="K5821" s="1">
        <v>722</v>
      </c>
      <c r="L5821" s="1">
        <v>705</v>
      </c>
      <c r="M5821" s="6">
        <f t="shared" si="550"/>
        <v>27.397122229284548</v>
      </c>
      <c r="N5821" s="19">
        <v>0.5</v>
      </c>
      <c r="O5821" s="11" cm="1">
        <f t="array" ref="O5821">ROUND(_xlfn.SWITCH(C5821,"建筑专教",IF(S5821&gt;0.1,1.38,1.28),"阶梯教室",IF(S5821&gt;0.1,1.15,1.05),"公共教室",IF(S5821&gt;0.1,1.22,1.12),IF(S5821&gt;0.1,1.2,1.1))+(MOD(ROW()*11,31)/31-0.5)*0.06,2)</f>
        <v>1.1000000000000001</v>
      </c>
      <c r="P5821" s="12">
        <f t="shared" si="555"/>
        <v>0.26</v>
      </c>
      <c r="Q5821" s="13">
        <f t="shared" si="551"/>
        <v>6.999437811519596E-2</v>
      </c>
      <c r="R5821" s="1">
        <v>2.2999999999999998</v>
      </c>
      <c r="S5821" s="1">
        <v>0.03</v>
      </c>
      <c r="T5821" s="1">
        <v>3.5000000000000003E-2</v>
      </c>
      <c r="U5821" s="4" t="s">
        <v>60</v>
      </c>
      <c r="V5821">
        <v>0.42</v>
      </c>
      <c r="W5821">
        <v>0.4</v>
      </c>
      <c r="X5821">
        <v>0.76</v>
      </c>
      <c r="Y5821">
        <v>2.4300000000000002</v>
      </c>
      <c r="Z5821">
        <v>0.23</v>
      </c>
      <c r="AA5821" s="5">
        <f t="shared" si="552"/>
        <v>2.3649999999999998</v>
      </c>
      <c r="AB5821" s="15" cm="1">
        <f t="array" ref="AB5821">_xlfn.SWITCH(U5821,"夏",122,"冬",90,"春",153,"秋",153,0)</f>
        <v>122</v>
      </c>
      <c r="AC5821" s="16">
        <f t="shared" si="553"/>
        <v>288.52999999999997</v>
      </c>
      <c r="AD5821" s="5">
        <f>IFERROR(AA5821/D5821,0)</f>
        <v>3.0266188891732784E-2</v>
      </c>
      <c r="AE5821" s="15">
        <f t="shared" si="554"/>
        <v>0.33424657534246577</v>
      </c>
      <c r="AF5821" s="5">
        <f>IFERROR(AD5821*AE5821*48,0)</f>
        <v>0.48558575931503339</v>
      </c>
    </row>
    <row r="5822" spans="1:32" x14ac:dyDescent="0.15">
      <c r="A5822" s="1"/>
      <c r="B5822" s="1" t="s">
        <v>40</v>
      </c>
      <c r="C5822" s="1" t="s">
        <v>33</v>
      </c>
      <c r="D5822" s="6">
        <v>78.14</v>
      </c>
      <c r="E5822" s="6">
        <v>3.9</v>
      </c>
      <c r="F5822" s="18">
        <v>0.5</v>
      </c>
      <c r="G5822" s="1">
        <v>26.9</v>
      </c>
      <c r="H5822" s="1">
        <v>70</v>
      </c>
      <c r="I5822" s="1">
        <v>27.4</v>
      </c>
      <c r="J5822" s="1">
        <v>0.13</v>
      </c>
      <c r="K5822" s="1">
        <v>562</v>
      </c>
      <c r="L5822" s="1">
        <v>775</v>
      </c>
      <c r="M5822" s="6">
        <f t="shared" si="550"/>
        <v>27.580557592119987</v>
      </c>
      <c r="N5822" s="19">
        <v>0.5</v>
      </c>
      <c r="O5822" s="11" cm="1">
        <f t="array" ref="O5822">ROUND(_xlfn.SWITCH(C5822,"建筑专教",IF(S5822&gt;0.1,1.38,1.28),"阶梯教室",IF(S5822&gt;0.1,1.15,1.05),"公共教室",IF(S5822&gt;0.1,1.22,1.12),IF(S5822&gt;0.1,1.2,1.1))+(MOD(ROW()*11,31)/31-0.5)*0.06,2)</f>
        <v>1.22</v>
      </c>
      <c r="P5822" s="12">
        <f t="shared" si="555"/>
        <v>0.13</v>
      </c>
      <c r="Q5822" s="13">
        <f t="shared" si="551"/>
        <v>0.36025562970512748</v>
      </c>
      <c r="R5822" s="1">
        <v>0</v>
      </c>
      <c r="S5822" s="1">
        <v>0.24</v>
      </c>
      <c r="T5822" s="1">
        <v>4.0000000000000001E-3</v>
      </c>
      <c r="U5822" s="4" t="s">
        <v>60</v>
      </c>
      <c r="V5822">
        <v>0.42</v>
      </c>
      <c r="W5822">
        <v>0.4</v>
      </c>
      <c r="X5822">
        <v>0.76</v>
      </c>
      <c r="Y5822">
        <v>2.4300000000000002</v>
      </c>
      <c r="Z5822">
        <v>0.23</v>
      </c>
      <c r="AA5822" s="5">
        <f t="shared" si="552"/>
        <v>0.24399999999999999</v>
      </c>
      <c r="AB5822" s="15" cm="1">
        <f t="array" ref="AB5822">_xlfn.SWITCH(U5822,"夏",122,"冬",90,"春",153,"秋",153,0)</f>
        <v>122</v>
      </c>
      <c r="AC5822" s="16">
        <f t="shared" si="553"/>
        <v>29.768000000000001</v>
      </c>
      <c r="AD5822" s="5">
        <f>IFERROR(AA5822/D5822,0)</f>
        <v>3.1226004607115432E-3</v>
      </c>
      <c r="AE5822" s="15">
        <f t="shared" si="554"/>
        <v>0.33424657534246577</v>
      </c>
      <c r="AF5822" s="5">
        <f>IFERROR(AD5822*AE5822*48,0)</f>
        <v>5.0098488487470685E-2</v>
      </c>
    </row>
    <row r="5823" spans="1:32" x14ac:dyDescent="0.15">
      <c r="A5823" s="1"/>
      <c r="B5823" s="1" t="s">
        <v>40</v>
      </c>
      <c r="C5823" s="1" t="s">
        <v>33</v>
      </c>
      <c r="D5823" s="6">
        <v>78.14</v>
      </c>
      <c r="E5823" s="6">
        <v>3.9</v>
      </c>
      <c r="F5823" s="18">
        <v>0.52083333333333304</v>
      </c>
      <c r="G5823" s="1">
        <v>27.1</v>
      </c>
      <c r="H5823" s="1">
        <v>72</v>
      </c>
      <c r="I5823" s="1">
        <v>27.6</v>
      </c>
      <c r="J5823" s="1">
        <v>0.11</v>
      </c>
      <c r="K5823" s="1">
        <v>535</v>
      </c>
      <c r="L5823" s="1">
        <v>845</v>
      </c>
      <c r="M5823" s="6">
        <f t="shared" si="550"/>
        <v>27.763026000461252</v>
      </c>
      <c r="N5823" s="19">
        <v>0.5</v>
      </c>
      <c r="O5823" s="11" cm="1">
        <f t="array" ref="O5823">ROUND(_xlfn.SWITCH(C5823,"建筑专教",IF(S5823&gt;0.1,1.38,1.28),"阶梯教室",IF(S5823&gt;0.1,1.15,1.05),"公共教室",IF(S5823&gt;0.1,1.22,1.12),IF(S5823&gt;0.1,1.2,1.1))+(MOD(ROW()*11,31)/31-0.5)*0.06,2)</f>
        <v>1.08</v>
      </c>
      <c r="P5823" s="12">
        <f t="shared" si="555"/>
        <v>0.11</v>
      </c>
      <c r="Q5823" s="13">
        <f t="shared" si="551"/>
        <v>0.16595740645256313</v>
      </c>
      <c r="R5823" s="1">
        <v>0</v>
      </c>
      <c r="S5823" s="1">
        <v>0.02</v>
      </c>
      <c r="T5823" s="1">
        <v>4.0000000000000001E-3</v>
      </c>
      <c r="U5823" s="4" t="s">
        <v>60</v>
      </c>
      <c r="V5823">
        <v>0.42</v>
      </c>
      <c r="W5823">
        <v>0.4</v>
      </c>
      <c r="X5823">
        <v>0.76</v>
      </c>
      <c r="Y5823">
        <v>2.4300000000000002</v>
      </c>
      <c r="Z5823">
        <v>0.23</v>
      </c>
      <c r="AA5823" s="5">
        <f t="shared" si="552"/>
        <v>2.4E-2</v>
      </c>
      <c r="AB5823" s="15" cm="1">
        <f t="array" ref="AB5823">_xlfn.SWITCH(U5823,"夏",122,"冬",90,"春",153,"秋",153,0)</f>
        <v>122</v>
      </c>
      <c r="AC5823" s="16">
        <f t="shared" si="553"/>
        <v>2.9279999999999999</v>
      </c>
      <c r="AD5823" s="5">
        <f>IFERROR(AA5823/D5823,0)</f>
        <v>3.0714102892244688E-4</v>
      </c>
      <c r="AE5823" s="15">
        <f t="shared" si="554"/>
        <v>0.33424657534246577</v>
      </c>
      <c r="AF5823" s="5">
        <f>IFERROR(AD5823*AE5823*48,0)</f>
        <v>4.9277201790954772E-3</v>
      </c>
    </row>
    <row r="5824" spans="1:32" x14ac:dyDescent="0.15">
      <c r="A5824" s="1"/>
      <c r="B5824" s="1" t="s">
        <v>40</v>
      </c>
      <c r="C5824" s="1" t="s">
        <v>33</v>
      </c>
      <c r="D5824" s="6">
        <v>78.14</v>
      </c>
      <c r="E5824" s="6">
        <v>3.9</v>
      </c>
      <c r="F5824" s="18">
        <v>0.54166666666666696</v>
      </c>
      <c r="G5824" s="1">
        <v>27.3</v>
      </c>
      <c r="H5824" s="1">
        <v>72</v>
      </c>
      <c r="I5824" s="1">
        <v>27.8</v>
      </c>
      <c r="J5824" s="1">
        <v>0.13</v>
      </c>
      <c r="K5824" s="1">
        <v>655</v>
      </c>
      <c r="L5824" s="1">
        <v>915</v>
      </c>
      <c r="M5824" s="6">
        <f t="shared" si="550"/>
        <v>27.979839457091089</v>
      </c>
      <c r="N5824" s="19">
        <v>0.5</v>
      </c>
      <c r="O5824" s="11" cm="1">
        <f t="array" ref="O5824">ROUND(_xlfn.SWITCH(C5824,"建筑专教",IF(S5824&gt;0.1,1.38,1.28),"阶梯教室",IF(S5824&gt;0.1,1.15,1.05),"公共教室",IF(S5824&gt;0.1,1.22,1.12),IF(S5824&gt;0.1,1.2,1.1))+(MOD(ROW()*11,31)/31-0.5)*0.06,2)</f>
        <v>1.2</v>
      </c>
      <c r="P5824" s="12">
        <f t="shared" si="555"/>
        <v>0.2</v>
      </c>
      <c r="Q5824" s="13">
        <f t="shared" si="551"/>
        <v>0.4549060376213091</v>
      </c>
      <c r="R5824" s="1">
        <v>1.8</v>
      </c>
      <c r="S5824" s="1">
        <v>0.14000000000000001</v>
      </c>
      <c r="T5824" s="1">
        <v>2.8000000000000001E-2</v>
      </c>
      <c r="U5824" s="4" t="s">
        <v>60</v>
      </c>
      <c r="V5824">
        <v>0.42</v>
      </c>
      <c r="W5824">
        <v>0.4</v>
      </c>
      <c r="X5824">
        <v>0.76</v>
      </c>
      <c r="Y5824">
        <v>2.4300000000000002</v>
      </c>
      <c r="Z5824">
        <v>0.23</v>
      </c>
      <c r="AA5824" s="5">
        <f t="shared" si="552"/>
        <v>1.968</v>
      </c>
      <c r="AB5824" s="15" cm="1">
        <f t="array" ref="AB5824">_xlfn.SWITCH(U5824,"夏",122,"冬",90,"春",153,"秋",153,0)</f>
        <v>122</v>
      </c>
      <c r="AC5824" s="16">
        <f t="shared" si="553"/>
        <v>240.096</v>
      </c>
      <c r="AD5824" s="5">
        <f>IFERROR(AA5824/D5824,0)</f>
        <v>2.5185564371640646E-2</v>
      </c>
      <c r="AE5824" s="15">
        <f t="shared" si="554"/>
        <v>0.33424657534246577</v>
      </c>
      <c r="AF5824" s="5">
        <f>IFERROR(AD5824*AE5824*48,0)</f>
        <v>0.4040730546858291</v>
      </c>
    </row>
    <row r="5825" spans="1:32" x14ac:dyDescent="0.15">
      <c r="A5825" s="1"/>
      <c r="B5825" s="1" t="s">
        <v>40</v>
      </c>
      <c r="C5825" s="1" t="s">
        <v>33</v>
      </c>
      <c r="D5825" s="6">
        <v>78.14</v>
      </c>
      <c r="E5825" s="6">
        <v>3.9</v>
      </c>
      <c r="F5825" s="18">
        <v>0.5625</v>
      </c>
      <c r="G5825" s="1">
        <v>27.5</v>
      </c>
      <c r="H5825" s="1">
        <v>70</v>
      </c>
      <c r="I5825" s="1">
        <v>28</v>
      </c>
      <c r="J5825" s="1">
        <v>0.15</v>
      </c>
      <c r="K5825" s="1">
        <v>738</v>
      </c>
      <c r="L5825" s="1">
        <v>985</v>
      </c>
      <c r="M5825" s="6">
        <f t="shared" si="550"/>
        <v>28.195557478313219</v>
      </c>
      <c r="N5825" s="19">
        <v>0.5</v>
      </c>
      <c r="O5825" s="11" cm="1">
        <f t="array" ref="O5825">ROUND(_xlfn.SWITCH(C5825,"建筑专教",IF(S5825&gt;0.1,1.38,1.28),"阶梯教室",IF(S5825&gt;0.1,1.15,1.05),"公共教室",IF(S5825&gt;0.1,1.22,1.12),IF(S5825&gt;0.1,1.2,1.1))+(MOD(ROW()*11,31)/31-0.5)*0.06,2)</f>
        <v>1.1299999999999999</v>
      </c>
      <c r="P5825" s="12">
        <f t="shared" si="555"/>
        <v>0.27</v>
      </c>
      <c r="Q5825" s="13">
        <f t="shared" si="551"/>
        <v>0.40789580503230577</v>
      </c>
      <c r="R5825" s="1">
        <v>2.2999999999999998</v>
      </c>
      <c r="S5825" s="1">
        <v>7.0000000000000007E-2</v>
      </c>
      <c r="T5825" s="1">
        <v>3.2000000000000001E-2</v>
      </c>
      <c r="U5825" s="4" t="s">
        <v>60</v>
      </c>
      <c r="V5825">
        <v>0.42</v>
      </c>
      <c r="W5825">
        <v>0.4</v>
      </c>
      <c r="X5825">
        <v>0.76</v>
      </c>
      <c r="Y5825">
        <v>2.4300000000000002</v>
      </c>
      <c r="Z5825">
        <v>0.23</v>
      </c>
      <c r="AA5825" s="5">
        <f t="shared" si="552"/>
        <v>2.4019999999999997</v>
      </c>
      <c r="AB5825" s="15" cm="1">
        <f t="array" ref="AB5825">_xlfn.SWITCH(U5825,"夏",122,"冬",90,"春",153,"秋",153,0)</f>
        <v>122</v>
      </c>
      <c r="AC5825" s="16">
        <f t="shared" si="553"/>
        <v>293.04399999999998</v>
      </c>
      <c r="AD5825" s="5">
        <f>IFERROR(AA5825/D5825,0)</f>
        <v>3.0739697977988222E-2</v>
      </c>
      <c r="AE5825" s="15">
        <f t="shared" si="554"/>
        <v>0.33424657534246577</v>
      </c>
      <c r="AF5825" s="5">
        <f>IFERROR(AD5825*AE5825*48,0)</f>
        <v>0.49318266125780552</v>
      </c>
    </row>
    <row r="5826" spans="1:32" x14ac:dyDescent="0.15">
      <c r="A5826" s="1"/>
      <c r="B5826" s="1" t="s">
        <v>40</v>
      </c>
      <c r="C5826" s="1" t="s">
        <v>33</v>
      </c>
      <c r="D5826" s="6">
        <v>78.14</v>
      </c>
      <c r="E5826" s="6">
        <v>3.9</v>
      </c>
      <c r="F5826" s="18">
        <v>0.58333333333333304</v>
      </c>
      <c r="G5826" s="1">
        <v>27.7</v>
      </c>
      <c r="H5826" s="1">
        <v>68</v>
      </c>
      <c r="I5826" s="1">
        <v>28.2</v>
      </c>
      <c r="J5826" s="1">
        <v>0.17</v>
      </c>
      <c r="K5826" s="1">
        <v>795</v>
      </c>
      <c r="L5826" s="1">
        <v>1055</v>
      </c>
      <c r="M5826" s="6">
        <f t="shared" si="550"/>
        <v>28.410374111854082</v>
      </c>
      <c r="N5826" s="19">
        <v>0.5</v>
      </c>
      <c r="O5826" s="11" cm="1">
        <f t="array" ref="O5826">ROUND(_xlfn.SWITCH(C5826,"建筑专教",IF(S5826&gt;0.1,1.38,1.28),"阶梯教室",IF(S5826&gt;0.1,1.15,1.05),"公共教室",IF(S5826&gt;0.1,1.22,1.12),IF(S5826&gt;0.1,1.2,1.1))+(MOD(ROW()*11,31)/31-0.5)*0.06,2)</f>
        <v>1.0900000000000001</v>
      </c>
      <c r="P5826" s="12">
        <f t="shared" si="555"/>
        <v>0.32</v>
      </c>
      <c r="Q5826" s="13">
        <f t="shared" si="551"/>
        <v>0.40917689803602231</v>
      </c>
      <c r="R5826" s="1">
        <v>2.7</v>
      </c>
      <c r="S5826" s="1">
        <v>0.03</v>
      </c>
      <c r="T5826" s="1">
        <v>3.7999999999999999E-2</v>
      </c>
      <c r="U5826" s="4" t="s">
        <v>60</v>
      </c>
      <c r="V5826">
        <v>0.42</v>
      </c>
      <c r="W5826">
        <v>0.4</v>
      </c>
      <c r="X5826">
        <v>0.76</v>
      </c>
      <c r="Y5826">
        <v>2.4300000000000002</v>
      </c>
      <c r="Z5826">
        <v>0.23</v>
      </c>
      <c r="AA5826" s="5">
        <f t="shared" si="552"/>
        <v>2.7679999999999998</v>
      </c>
      <c r="AB5826" s="15" cm="1">
        <f t="array" ref="AB5826">_xlfn.SWITCH(U5826,"夏",122,"冬",90,"春",153,"秋",153,0)</f>
        <v>122</v>
      </c>
      <c r="AC5826" s="16">
        <f t="shared" si="553"/>
        <v>337.69599999999997</v>
      </c>
      <c r="AD5826" s="5">
        <f>IFERROR(AA5826/D5826,0)</f>
        <v>3.5423598669055541E-2</v>
      </c>
      <c r="AE5826" s="15">
        <f t="shared" si="554"/>
        <v>0.33424657534246577</v>
      </c>
      <c r="AF5826" s="5">
        <f>IFERROR(AD5826*AE5826*48,0)</f>
        <v>0.56833039398901164</v>
      </c>
    </row>
    <row r="5827" spans="1:32" x14ac:dyDescent="0.15">
      <c r="A5827" s="1"/>
      <c r="B5827" s="1" t="s">
        <v>40</v>
      </c>
      <c r="C5827" s="1" t="s">
        <v>33</v>
      </c>
      <c r="D5827" s="6">
        <v>78.14</v>
      </c>
      <c r="E5827" s="6">
        <v>3.9</v>
      </c>
      <c r="F5827" s="18">
        <v>0.60416666666666696</v>
      </c>
      <c r="G5827" s="1">
        <v>27.5</v>
      </c>
      <c r="H5827" s="1">
        <v>66</v>
      </c>
      <c r="I5827" s="1">
        <v>28</v>
      </c>
      <c r="J5827" s="1">
        <v>0.15</v>
      </c>
      <c r="K5827" s="1">
        <v>742</v>
      </c>
      <c r="L5827" s="1">
        <v>1125</v>
      </c>
      <c r="M5827" s="6">
        <f t="shared" si="550"/>
        <v>28.195557478313219</v>
      </c>
      <c r="N5827" s="19">
        <v>0.5</v>
      </c>
      <c r="O5827" s="11" cm="1">
        <f t="array" ref="O5827">ROUND(_xlfn.SWITCH(C5827,"建筑专教",IF(S5827&gt;0.1,1.38,1.28),"阶梯教室",IF(S5827&gt;0.1,1.15,1.05),"公共教室",IF(S5827&gt;0.1,1.22,1.12),IF(S5827&gt;0.1,1.2,1.1))+(MOD(ROW()*11,31)/31-0.5)*0.06,2)</f>
        <v>1.1100000000000001</v>
      </c>
      <c r="P5827" s="12">
        <f t="shared" si="555"/>
        <v>0.27</v>
      </c>
      <c r="Q5827" s="13">
        <f t="shared" si="551"/>
        <v>0.37243438482869107</v>
      </c>
      <c r="R5827" s="1">
        <v>2.4</v>
      </c>
      <c r="S5827" s="1">
        <v>0.01</v>
      </c>
      <c r="T5827" s="1">
        <v>3.2000000000000001E-2</v>
      </c>
      <c r="U5827" s="4" t="s">
        <v>60</v>
      </c>
      <c r="V5827">
        <v>0.42</v>
      </c>
      <c r="W5827">
        <v>0.4</v>
      </c>
      <c r="X5827">
        <v>0.76</v>
      </c>
      <c r="Y5827">
        <v>2.4300000000000002</v>
      </c>
      <c r="Z5827">
        <v>0.23</v>
      </c>
      <c r="AA5827" s="5">
        <f t="shared" si="552"/>
        <v>2.4419999999999997</v>
      </c>
      <c r="AB5827" s="15" cm="1">
        <f t="array" ref="AB5827">_xlfn.SWITCH(U5827,"夏",122,"冬",90,"春",153,"秋",153,0)</f>
        <v>122</v>
      </c>
      <c r="AC5827" s="16">
        <f t="shared" si="553"/>
        <v>297.92399999999998</v>
      </c>
      <c r="AD5827" s="5">
        <f>IFERROR(AA5827/D5827,0)</f>
        <v>3.125159969285897E-2</v>
      </c>
      <c r="AE5827" s="15">
        <f t="shared" si="554"/>
        <v>0.33424657534246577</v>
      </c>
      <c r="AF5827" s="5">
        <f>IFERROR(AD5827*AE5827*48,0)</f>
        <v>0.50139552822296474</v>
      </c>
    </row>
    <row r="5828" spans="1:32" x14ac:dyDescent="0.15">
      <c r="A5828" s="1"/>
      <c r="B5828" s="1" t="s">
        <v>40</v>
      </c>
      <c r="C5828" s="1" t="s">
        <v>33</v>
      </c>
      <c r="D5828" s="6">
        <v>78.14</v>
      </c>
      <c r="E5828" s="6">
        <v>3.9</v>
      </c>
      <c r="F5828" s="18">
        <v>0.625</v>
      </c>
      <c r="G5828" s="1">
        <v>27.3</v>
      </c>
      <c r="H5828" s="1">
        <v>66</v>
      </c>
      <c r="I5828" s="1">
        <v>27.8</v>
      </c>
      <c r="J5828" s="1">
        <v>0.13</v>
      </c>
      <c r="K5828" s="1">
        <v>562</v>
      </c>
      <c r="L5828" s="1">
        <v>1195</v>
      </c>
      <c r="M5828" s="6">
        <f t="shared" si="550"/>
        <v>27.979839457091089</v>
      </c>
      <c r="N5828" s="19">
        <v>0.5</v>
      </c>
      <c r="O5828" s="11" cm="1">
        <f t="array" ref="O5828">ROUND(_xlfn.SWITCH(C5828,"建筑专教",IF(S5828&gt;0.1,1.38,1.28),"阶梯教室",IF(S5828&gt;0.1,1.15,1.05),"公共教室",IF(S5828&gt;0.1,1.22,1.12),IF(S5828&gt;0.1,1.2,1.1))+(MOD(ROW()*11,31)/31-0.5)*0.06,2)</f>
        <v>1.07</v>
      </c>
      <c r="P5828" s="12">
        <f t="shared" si="555"/>
        <v>0.13</v>
      </c>
      <c r="Q5828" s="13">
        <f t="shared" si="551"/>
        <v>0.22091231081176882</v>
      </c>
      <c r="R5828" s="1">
        <v>0</v>
      </c>
      <c r="S5828" s="1">
        <v>0</v>
      </c>
      <c r="T5828" s="1">
        <v>3.5000000000000003E-2</v>
      </c>
      <c r="U5828" s="4" t="s">
        <v>60</v>
      </c>
      <c r="V5828">
        <v>0.42</v>
      </c>
      <c r="W5828">
        <v>0.4</v>
      </c>
      <c r="X5828">
        <v>0.76</v>
      </c>
      <c r="Y5828">
        <v>2.4300000000000002</v>
      </c>
      <c r="Z5828">
        <v>0.23</v>
      </c>
      <c r="AA5828" s="5">
        <f t="shared" si="552"/>
        <v>3.5000000000000003E-2</v>
      </c>
      <c r="AB5828" s="15" cm="1">
        <f t="array" ref="AB5828">_xlfn.SWITCH(U5828,"夏",122,"冬",90,"春",153,"秋",153,0)</f>
        <v>122</v>
      </c>
      <c r="AC5828" s="16">
        <f t="shared" si="553"/>
        <v>4.2700000000000005</v>
      </c>
      <c r="AD5828" s="5">
        <f>IFERROR(AA5828/D5828,0)</f>
        <v>4.4791400051190177E-4</v>
      </c>
      <c r="AE5828" s="15">
        <f t="shared" si="554"/>
        <v>0.33424657534246577</v>
      </c>
      <c r="AF5828" s="5">
        <f>IFERROR(AD5828*AE5828*48,0)</f>
        <v>7.1862585945142374E-3</v>
      </c>
    </row>
    <row r="5829" spans="1:32" x14ac:dyDescent="0.15">
      <c r="A5829" s="1"/>
      <c r="B5829" s="1" t="s">
        <v>40</v>
      </c>
      <c r="C5829" s="1" t="s">
        <v>33</v>
      </c>
      <c r="D5829" s="6">
        <v>78.14</v>
      </c>
      <c r="E5829" s="6">
        <v>3.9</v>
      </c>
      <c r="F5829" s="18">
        <v>0.64583333333333304</v>
      </c>
      <c r="G5829" s="1">
        <v>27.5</v>
      </c>
      <c r="H5829" s="1">
        <v>68</v>
      </c>
      <c r="I5829" s="1">
        <v>27.9</v>
      </c>
      <c r="J5829" s="1">
        <v>0.15</v>
      </c>
      <c r="K5829" s="1">
        <v>685</v>
      </c>
      <c r="L5829" s="1">
        <v>1265</v>
      </c>
      <c r="M5829" s="6">
        <f t="shared" si="550"/>
        <v>28.056632256602654</v>
      </c>
      <c r="N5829" s="19">
        <v>0.5</v>
      </c>
      <c r="O5829" s="11" cm="1">
        <f t="array" ref="O5829">ROUND(_xlfn.SWITCH(C5829,"建筑专教",IF(S5829&gt;0.1,1.38,1.28),"阶梯教室",IF(S5829&gt;0.1,1.15,1.05),"公共教室",IF(S5829&gt;0.1,1.22,1.12),IF(S5829&gt;0.1,1.2,1.1))+(MOD(ROW()*11,31)/31-0.5)*0.06,2)</f>
        <v>1.0900000000000001</v>
      </c>
      <c r="P5829" s="12">
        <f t="shared" si="555"/>
        <v>0.23</v>
      </c>
      <c r="Q5829" s="13">
        <f t="shared" si="551"/>
        <v>0.31213424573669946</v>
      </c>
      <c r="R5829" s="1">
        <v>2</v>
      </c>
      <c r="S5829" s="1">
        <v>0.1</v>
      </c>
      <c r="T5829" s="1">
        <v>8.0000000000000002E-3</v>
      </c>
      <c r="U5829" s="4" t="s">
        <v>60</v>
      </c>
      <c r="V5829">
        <v>0.42</v>
      </c>
      <c r="W5829">
        <v>0.4</v>
      </c>
      <c r="X5829">
        <v>0.76</v>
      </c>
      <c r="Y5829">
        <v>2.4300000000000002</v>
      </c>
      <c r="Z5829">
        <v>0.23</v>
      </c>
      <c r="AA5829" s="5">
        <f t="shared" si="552"/>
        <v>2.1080000000000001</v>
      </c>
      <c r="AB5829" s="15" cm="1">
        <f t="array" ref="AB5829">_xlfn.SWITCH(U5829,"夏",122,"冬",90,"春",153,"秋",153,0)</f>
        <v>122</v>
      </c>
      <c r="AC5829" s="16">
        <f t="shared" si="553"/>
        <v>257.17599999999999</v>
      </c>
      <c r="AD5829" s="5">
        <f>IFERROR(AA5829/D5829,0)</f>
        <v>2.6977220373688254E-2</v>
      </c>
      <c r="AE5829" s="15">
        <f t="shared" si="554"/>
        <v>0.33424657534246577</v>
      </c>
      <c r="AF5829" s="5">
        <f>IFERROR(AD5829*AE5829*48,0)</f>
        <v>0.43281808906388608</v>
      </c>
    </row>
    <row r="5830" spans="1:32" x14ac:dyDescent="0.15">
      <c r="A5830" s="1"/>
      <c r="B5830" s="1" t="s">
        <v>40</v>
      </c>
      <c r="C5830" s="1" t="s">
        <v>33</v>
      </c>
      <c r="D5830" s="6">
        <v>78.14</v>
      </c>
      <c r="E5830" s="6">
        <v>3.9</v>
      </c>
      <c r="F5830" s="18">
        <v>0.66666666666666696</v>
      </c>
      <c r="G5830" s="1">
        <v>27.7</v>
      </c>
      <c r="H5830" s="1">
        <v>70</v>
      </c>
      <c r="I5830" s="1">
        <v>28.1</v>
      </c>
      <c r="J5830" s="1">
        <v>0.17</v>
      </c>
      <c r="K5830" s="1">
        <v>758</v>
      </c>
      <c r="L5830" s="1">
        <v>1335</v>
      </c>
      <c r="M5830" s="6">
        <f t="shared" si="550"/>
        <v>28.268502011462544</v>
      </c>
      <c r="N5830" s="19">
        <v>0.5</v>
      </c>
      <c r="O5830" s="11" cm="1">
        <f t="array" ref="O5830">ROUND(_xlfn.SWITCH(C5830,"建筑专教",IF(S5830&gt;0.1,1.38,1.28),"阶梯教室",IF(S5830&gt;0.1,1.15,1.05),"公共教室",IF(S5830&gt;0.1,1.22,1.12),IF(S5830&gt;0.1,1.2,1.1))+(MOD(ROW()*11,31)/31-0.5)*0.06,2)</f>
        <v>1.1100000000000001</v>
      </c>
      <c r="P5830" s="12">
        <f t="shared" si="555"/>
        <v>0.28999999999999998</v>
      </c>
      <c r="Q5830" s="13">
        <f t="shared" si="551"/>
        <v>0.42125635258696281</v>
      </c>
      <c r="R5830" s="1">
        <v>2.4</v>
      </c>
      <c r="S5830" s="1">
        <v>0.05</v>
      </c>
      <c r="T5830" s="1">
        <v>4.0000000000000001E-3</v>
      </c>
      <c r="U5830" s="4" t="s">
        <v>60</v>
      </c>
      <c r="V5830">
        <v>0.42</v>
      </c>
      <c r="W5830">
        <v>0.4</v>
      </c>
      <c r="X5830">
        <v>0.76</v>
      </c>
      <c r="Y5830">
        <v>2.4300000000000002</v>
      </c>
      <c r="Z5830">
        <v>0.23</v>
      </c>
      <c r="AA5830" s="5">
        <f t="shared" si="552"/>
        <v>2.4539999999999997</v>
      </c>
      <c r="AB5830" s="15" cm="1">
        <f t="array" ref="AB5830">_xlfn.SWITCH(U5830,"夏",122,"冬",90,"春",153,"秋",153,0)</f>
        <v>122</v>
      </c>
      <c r="AC5830" s="16">
        <f t="shared" si="553"/>
        <v>299.38799999999998</v>
      </c>
      <c r="AD5830" s="5">
        <f>IFERROR(AA5830/D5830,0)</f>
        <v>3.1405170207320192E-2</v>
      </c>
      <c r="AE5830" s="15">
        <f t="shared" si="554"/>
        <v>0.33424657534246577</v>
      </c>
      <c r="AF5830" s="5">
        <f>IFERROR(AD5830*AE5830*48,0)</f>
        <v>0.50385938831251242</v>
      </c>
    </row>
    <row r="5831" spans="1:32" x14ac:dyDescent="0.15">
      <c r="A5831" s="1"/>
      <c r="B5831" s="1" t="s">
        <v>40</v>
      </c>
      <c r="C5831" s="1" t="s">
        <v>33</v>
      </c>
      <c r="D5831" s="6">
        <v>78.14</v>
      </c>
      <c r="E5831" s="6">
        <v>3.9</v>
      </c>
      <c r="F5831" s="18">
        <v>0.6875</v>
      </c>
      <c r="G5831" s="1">
        <v>27.9</v>
      </c>
      <c r="H5831" s="1">
        <v>72</v>
      </c>
      <c r="I5831" s="1">
        <v>28.3</v>
      </c>
      <c r="J5831" s="1">
        <v>0.15</v>
      </c>
      <c r="K5831" s="1">
        <v>702</v>
      </c>
      <c r="L5831" s="1">
        <v>1405</v>
      </c>
      <c r="M5831" s="6">
        <f t="shared" si="550"/>
        <v>28.456010212617173</v>
      </c>
      <c r="N5831" s="19">
        <v>0.5</v>
      </c>
      <c r="O5831" s="11" cm="1">
        <f t="array" ref="O5831">ROUND(_xlfn.SWITCH(C5831,"建筑专教",IF(S5831&gt;0.1,1.38,1.28),"阶梯教室",IF(S5831&gt;0.1,1.15,1.05),"公共教室",IF(S5831&gt;0.1,1.22,1.12),IF(S5831&gt;0.1,1.2,1.1))+(MOD(ROW()*11,31)/31-0.5)*0.06,2)</f>
        <v>1.07</v>
      </c>
      <c r="P5831" s="12">
        <f t="shared" si="555"/>
        <v>0.24</v>
      </c>
      <c r="Q5831" s="13">
        <f t="shared" si="551"/>
        <v>0.41823261823478042</v>
      </c>
      <c r="R5831" s="1">
        <v>2.1</v>
      </c>
      <c r="S5831" s="1">
        <v>0.02</v>
      </c>
      <c r="T5831" s="1">
        <v>8.0000000000000002E-3</v>
      </c>
      <c r="U5831" s="4" t="s">
        <v>60</v>
      </c>
      <c r="V5831">
        <v>0.42</v>
      </c>
      <c r="W5831">
        <v>0.4</v>
      </c>
      <c r="X5831">
        <v>0.76</v>
      </c>
      <c r="Y5831">
        <v>2.4300000000000002</v>
      </c>
      <c r="Z5831">
        <v>0.23</v>
      </c>
      <c r="AA5831" s="5">
        <f t="shared" si="552"/>
        <v>2.1280000000000001</v>
      </c>
      <c r="AB5831" s="15" cm="1">
        <f t="array" ref="AB5831">_xlfn.SWITCH(U5831,"夏",122,"冬",90,"春",153,"秋",153,0)</f>
        <v>122</v>
      </c>
      <c r="AC5831" s="16">
        <f t="shared" si="553"/>
        <v>259.61599999999999</v>
      </c>
      <c r="AD5831" s="5">
        <f>IFERROR(AA5831/D5831,0)</f>
        <v>2.7233171231123624E-2</v>
      </c>
      <c r="AE5831" s="15">
        <f t="shared" si="554"/>
        <v>0.33424657534246577</v>
      </c>
      <c r="AF5831" s="5">
        <f>IFERROR(AD5831*AE5831*48,0)</f>
        <v>0.43692452254646563</v>
      </c>
    </row>
    <row r="5832" spans="1:32" x14ac:dyDescent="0.15">
      <c r="A5832" s="1"/>
      <c r="B5832" s="1" t="s">
        <v>40</v>
      </c>
      <c r="C5832" s="1" t="s">
        <v>33</v>
      </c>
      <c r="D5832" s="6">
        <v>78.14</v>
      </c>
      <c r="E5832" s="6">
        <v>3.9</v>
      </c>
      <c r="F5832" s="18">
        <v>0.70833333333333304</v>
      </c>
      <c r="G5832" s="1">
        <v>28.1</v>
      </c>
      <c r="H5832" s="1">
        <v>74</v>
      </c>
      <c r="I5832" s="1">
        <v>28.5</v>
      </c>
      <c r="J5832" s="1">
        <v>0.13</v>
      </c>
      <c r="K5832" s="1">
        <v>552</v>
      </c>
      <c r="L5832" s="1">
        <v>1475</v>
      </c>
      <c r="M5832" s="6">
        <f t="shared" si="550"/>
        <v>28.642898837824532</v>
      </c>
      <c r="N5832" s="19">
        <v>0.5</v>
      </c>
      <c r="O5832" s="11" cm="1">
        <f t="array" ref="O5832">ROUND(_xlfn.SWITCH(C5832,"建筑专教",IF(S5832&gt;0.1,1.38,1.28),"阶梯教室",IF(S5832&gt;0.1,1.15,1.05),"公共教室",IF(S5832&gt;0.1,1.22,1.12),IF(S5832&gt;0.1,1.2,1.1))+(MOD(ROW()*11,31)/31-0.5)*0.06,2)</f>
        <v>1.1000000000000001</v>
      </c>
      <c r="P5832" s="12">
        <f t="shared" si="555"/>
        <v>0.12</v>
      </c>
      <c r="Q5832" s="13">
        <f t="shared" si="551"/>
        <v>0.53929212453839337</v>
      </c>
      <c r="R5832" s="1">
        <v>0</v>
      </c>
      <c r="S5832" s="1">
        <v>0</v>
      </c>
      <c r="T5832" s="1">
        <v>2.8000000000000001E-2</v>
      </c>
      <c r="U5832" s="4" t="s">
        <v>60</v>
      </c>
      <c r="V5832">
        <v>0.42</v>
      </c>
      <c r="W5832">
        <v>0.4</v>
      </c>
      <c r="X5832">
        <v>0.76</v>
      </c>
      <c r="Y5832">
        <v>2.4300000000000002</v>
      </c>
      <c r="Z5832">
        <v>0.23</v>
      </c>
      <c r="AA5832" s="5">
        <f t="shared" si="552"/>
        <v>2.8000000000000001E-2</v>
      </c>
      <c r="AB5832" s="15" cm="1">
        <f t="array" ref="AB5832">_xlfn.SWITCH(U5832,"夏",122,"冬",90,"春",153,"秋",153,0)</f>
        <v>122</v>
      </c>
      <c r="AC5832" s="16">
        <f t="shared" si="553"/>
        <v>3.4159999999999999</v>
      </c>
      <c r="AD5832" s="5">
        <f>IFERROR(AA5832/D5832,0)</f>
        <v>3.5833120040952137E-4</v>
      </c>
      <c r="AE5832" s="15">
        <f t="shared" si="554"/>
        <v>0.33424657534246577</v>
      </c>
      <c r="AF5832" s="5">
        <f>IFERROR(AD5832*AE5832*48,0)</f>
        <v>5.7490068756113899E-3</v>
      </c>
    </row>
    <row r="5833" spans="1:32" x14ac:dyDescent="0.15">
      <c r="A5833" s="1"/>
      <c r="B5833" s="1" t="s">
        <v>40</v>
      </c>
      <c r="C5833" s="1" t="s">
        <v>33</v>
      </c>
      <c r="D5833" s="6">
        <v>78.14</v>
      </c>
      <c r="E5833" s="6">
        <v>3.9</v>
      </c>
      <c r="F5833" s="18">
        <v>0.72916666666666696</v>
      </c>
      <c r="G5833" s="1">
        <v>28.3</v>
      </c>
      <c r="H5833" s="1">
        <v>76</v>
      </c>
      <c r="I5833" s="1">
        <v>28.7</v>
      </c>
      <c r="J5833" s="1">
        <v>0.11</v>
      </c>
      <c r="K5833" s="1">
        <v>525</v>
      </c>
      <c r="L5833" s="1">
        <v>1545</v>
      </c>
      <c r="M5833" s="6">
        <f t="shared" si="550"/>
        <v>28.829022334255001</v>
      </c>
      <c r="N5833" s="19">
        <v>0.5</v>
      </c>
      <c r="O5833" s="11" cm="1">
        <f t="array" ref="O5833">ROUND(_xlfn.SWITCH(C5833,"建筑专教",IF(S5833&gt;0.1,1.38,1.28),"阶梯教室",IF(S5833&gt;0.1,1.15,1.05),"公共教室",IF(S5833&gt;0.1,1.22,1.12),IF(S5833&gt;0.1,1.2,1.1))+(MOD(ROW()*11,31)/31-0.5)*0.06,2)</f>
        <v>1.1200000000000001</v>
      </c>
      <c r="P5833" s="12">
        <f t="shared" si="555"/>
        <v>0.1</v>
      </c>
      <c r="Q5833" s="13">
        <f t="shared" si="551"/>
        <v>0.63729103163339351</v>
      </c>
      <c r="R5833" s="1">
        <v>0</v>
      </c>
      <c r="S5833" s="1">
        <v>0</v>
      </c>
      <c r="T5833" s="1">
        <v>3.5000000000000003E-2</v>
      </c>
      <c r="U5833" s="4" t="s">
        <v>60</v>
      </c>
      <c r="V5833">
        <v>0.42</v>
      </c>
      <c r="W5833">
        <v>0.4</v>
      </c>
      <c r="X5833">
        <v>0.76</v>
      </c>
      <c r="Y5833">
        <v>2.4300000000000002</v>
      </c>
      <c r="Z5833">
        <v>0.23</v>
      </c>
      <c r="AA5833" s="5">
        <f t="shared" si="552"/>
        <v>3.5000000000000003E-2</v>
      </c>
      <c r="AB5833" s="15" cm="1">
        <f t="array" ref="AB5833">_xlfn.SWITCH(U5833,"夏",122,"冬",90,"春",153,"秋",153,0)</f>
        <v>122</v>
      </c>
      <c r="AC5833" s="16">
        <f t="shared" si="553"/>
        <v>4.2700000000000005</v>
      </c>
      <c r="AD5833" s="5">
        <f>IFERROR(AA5833/D5833,0)</f>
        <v>4.4791400051190177E-4</v>
      </c>
      <c r="AE5833" s="15">
        <f t="shared" si="554"/>
        <v>0.33424657534246577</v>
      </c>
      <c r="AF5833" s="5">
        <f>IFERROR(AD5833*AE5833*48,0)</f>
        <v>7.1862585945142374E-3</v>
      </c>
    </row>
    <row r="5834" spans="1:32" x14ac:dyDescent="0.15">
      <c r="A5834" s="1"/>
      <c r="B5834" s="1" t="s">
        <v>40</v>
      </c>
      <c r="C5834" s="1" t="s">
        <v>33</v>
      </c>
      <c r="D5834" s="6">
        <v>78.14</v>
      </c>
      <c r="E5834" s="6">
        <v>3.9</v>
      </c>
      <c r="F5834" s="18">
        <v>0.75</v>
      </c>
      <c r="G5834" s="1">
        <v>28.1</v>
      </c>
      <c r="H5834" s="1">
        <v>78</v>
      </c>
      <c r="I5834" s="1">
        <v>28.5</v>
      </c>
      <c r="J5834" s="1">
        <v>0.13</v>
      </c>
      <c r="K5834" s="1">
        <v>512</v>
      </c>
      <c r="L5834" s="1">
        <v>1615</v>
      </c>
      <c r="M5834" s="6">
        <f t="shared" si="550"/>
        <v>28.642898837824532</v>
      </c>
      <c r="N5834" s="19">
        <v>0.5</v>
      </c>
      <c r="O5834" s="11" cm="1">
        <f t="array" ref="O5834">ROUND(_xlfn.SWITCH(C5834,"建筑专教",IF(S5834&gt;0.1,1.38,1.28),"阶梯教室",IF(S5834&gt;0.1,1.15,1.05),"公共教室",IF(S5834&gt;0.1,1.22,1.12),IF(S5834&gt;0.1,1.2,1.1))+(MOD(ROW()*11,31)/31-0.5)*0.06,2)</f>
        <v>1.08</v>
      </c>
      <c r="P5834" s="12">
        <f t="shared" si="555"/>
        <v>0.09</v>
      </c>
      <c r="Q5834" s="13">
        <f t="shared" si="551"/>
        <v>0.50569086099061666</v>
      </c>
      <c r="R5834" s="1">
        <v>0</v>
      </c>
      <c r="S5834" s="1">
        <v>0</v>
      </c>
      <c r="T5834" s="1">
        <v>3.5000000000000003E-2</v>
      </c>
      <c r="U5834" s="4" t="s">
        <v>60</v>
      </c>
      <c r="V5834">
        <v>0.42</v>
      </c>
      <c r="W5834">
        <v>0.4</v>
      </c>
      <c r="X5834">
        <v>0.76</v>
      </c>
      <c r="Y5834">
        <v>2.4300000000000002</v>
      </c>
      <c r="Z5834">
        <v>0.23</v>
      </c>
      <c r="AA5834" s="5">
        <f t="shared" si="552"/>
        <v>3.5000000000000003E-2</v>
      </c>
      <c r="AB5834" s="15" cm="1">
        <f t="array" ref="AB5834">_xlfn.SWITCH(U5834,"夏",122,"冬",90,"春",153,"秋",153,0)</f>
        <v>122</v>
      </c>
      <c r="AC5834" s="16">
        <f t="shared" si="553"/>
        <v>4.2700000000000005</v>
      </c>
      <c r="AD5834" s="5">
        <f>IFERROR(AA5834/D5834,0)</f>
        <v>4.4791400051190177E-4</v>
      </c>
      <c r="AE5834" s="15">
        <f t="shared" si="554"/>
        <v>0.33424657534246577</v>
      </c>
      <c r="AF5834" s="5">
        <f>IFERROR(AD5834*AE5834*48,0)</f>
        <v>7.1862585945142374E-3</v>
      </c>
    </row>
    <row r="5835" spans="1:32" x14ac:dyDescent="0.15">
      <c r="A5835" s="1"/>
      <c r="B5835" s="1" t="s">
        <v>40</v>
      </c>
      <c r="C5835" s="1" t="s">
        <v>33</v>
      </c>
      <c r="D5835" s="6">
        <v>78.14</v>
      </c>
      <c r="E5835" s="6">
        <v>3.9</v>
      </c>
      <c r="F5835" s="18">
        <v>0.79166666666666696</v>
      </c>
      <c r="G5835" s="1">
        <v>27.7</v>
      </c>
      <c r="H5835" s="1">
        <v>74</v>
      </c>
      <c r="I5835" s="1">
        <v>28.1</v>
      </c>
      <c r="J5835" s="1">
        <v>0.15</v>
      </c>
      <c r="K5835" s="1">
        <v>485</v>
      </c>
      <c r="L5835" s="1">
        <v>1755</v>
      </c>
      <c r="M5835" s="6">
        <f t="shared" si="550"/>
        <v>28.256320822384055</v>
      </c>
      <c r="N5835" s="19">
        <v>0.5</v>
      </c>
      <c r="O5835" s="11" cm="1">
        <f t="array" ref="O5835">ROUND(_xlfn.SWITCH(C5835,"建筑专教",IF(S5835&gt;0.1,1.38,1.28),"阶梯教室",IF(S5835&gt;0.1,1.15,1.05),"公共教室",IF(S5835&gt;0.1,1.22,1.12),IF(S5835&gt;0.1,1.2,1.1))+(MOD(ROW()*11,31)/31-0.5)*0.06,2)</f>
        <v>1.1000000000000001</v>
      </c>
      <c r="P5835" s="12">
        <f t="shared" si="555"/>
        <v>7.0000000000000007E-2</v>
      </c>
      <c r="Q5835" s="13">
        <f t="shared" si="551"/>
        <v>0.40151471670073124</v>
      </c>
      <c r="R5835" s="1">
        <v>0</v>
      </c>
      <c r="S5835" s="1">
        <v>0</v>
      </c>
      <c r="T5835" s="1">
        <v>1.2E-2</v>
      </c>
      <c r="U5835" s="4" t="s">
        <v>60</v>
      </c>
      <c r="V5835">
        <v>0.42</v>
      </c>
      <c r="W5835">
        <v>0.4</v>
      </c>
      <c r="X5835">
        <v>0.76</v>
      </c>
      <c r="Y5835">
        <v>2.4300000000000002</v>
      </c>
      <c r="Z5835">
        <v>0.23</v>
      </c>
      <c r="AA5835" s="5">
        <f t="shared" si="552"/>
        <v>1.2E-2</v>
      </c>
      <c r="AB5835" s="15" cm="1">
        <f t="array" ref="AB5835">_xlfn.SWITCH(U5835,"夏",122,"冬",90,"春",153,"秋",153,0)</f>
        <v>122</v>
      </c>
      <c r="AC5835" s="16">
        <f t="shared" si="553"/>
        <v>1.464</v>
      </c>
      <c r="AD5835" s="5">
        <f>IFERROR(AA5835/D5835,0)</f>
        <v>1.5357051446122344E-4</v>
      </c>
      <c r="AE5835" s="15">
        <f t="shared" si="554"/>
        <v>0.33424657534246577</v>
      </c>
      <c r="AF5835" s="5">
        <f>IFERROR(AD5835*AE5835*48,0)</f>
        <v>2.4638600895477386E-3</v>
      </c>
    </row>
    <row r="5836" spans="1:32" x14ac:dyDescent="0.15">
      <c r="A5836" s="1"/>
      <c r="B5836" s="1" t="s">
        <v>40</v>
      </c>
      <c r="C5836" s="1" t="s">
        <v>33</v>
      </c>
      <c r="D5836" s="6">
        <v>78.14</v>
      </c>
      <c r="E5836" s="6">
        <v>3.9</v>
      </c>
      <c r="F5836" s="18">
        <v>0.8125</v>
      </c>
      <c r="G5836" s="1">
        <v>27.5</v>
      </c>
      <c r="H5836" s="1">
        <v>72</v>
      </c>
      <c r="I5836" s="1">
        <v>27.9</v>
      </c>
      <c r="J5836" s="1">
        <v>0.13</v>
      </c>
      <c r="K5836" s="1">
        <v>472</v>
      </c>
      <c r="L5836" s="1">
        <v>1825</v>
      </c>
      <c r="M5836" s="6">
        <f t="shared" si="550"/>
        <v>28.04375412828108</v>
      </c>
      <c r="N5836" s="19">
        <v>0.5</v>
      </c>
      <c r="O5836" s="11" cm="1">
        <f t="array" ref="O5836">ROUND(_xlfn.SWITCH(C5836,"建筑专教",IF(S5836&gt;0.1,1.38,1.28),"阶梯教室",IF(S5836&gt;0.1,1.15,1.05),"公共教室",IF(S5836&gt;0.1,1.22,1.12),IF(S5836&gt;0.1,1.2,1.1))+(MOD(ROW()*11,31)/31-0.5)*0.06,2)</f>
        <v>1.1200000000000001</v>
      </c>
      <c r="P5836" s="12">
        <f t="shared" si="555"/>
        <v>0.06</v>
      </c>
      <c r="Q5836" s="13">
        <f t="shared" si="551"/>
        <v>0.3657280356684019</v>
      </c>
      <c r="R5836" s="1">
        <v>0</v>
      </c>
      <c r="S5836" s="1">
        <v>0</v>
      </c>
      <c r="T5836" s="1">
        <v>3.2000000000000001E-2</v>
      </c>
      <c r="U5836" s="4" t="s">
        <v>60</v>
      </c>
      <c r="V5836">
        <v>0.42</v>
      </c>
      <c r="W5836">
        <v>0.4</v>
      </c>
      <c r="X5836">
        <v>0.76</v>
      </c>
      <c r="Y5836">
        <v>2.4300000000000002</v>
      </c>
      <c r="Z5836">
        <v>0.23</v>
      </c>
      <c r="AA5836" s="5">
        <f t="shared" si="552"/>
        <v>3.2000000000000001E-2</v>
      </c>
      <c r="AB5836" s="15" cm="1">
        <f t="array" ref="AB5836">_xlfn.SWITCH(U5836,"夏",122,"冬",90,"春",153,"秋",153,0)</f>
        <v>122</v>
      </c>
      <c r="AC5836" s="16">
        <f t="shared" si="553"/>
        <v>3.9039999999999999</v>
      </c>
      <c r="AD5836" s="5">
        <f>IFERROR(AA5836/D5836,0)</f>
        <v>4.0952137189659586E-4</v>
      </c>
      <c r="AE5836" s="15">
        <f t="shared" si="554"/>
        <v>0.33424657534246577</v>
      </c>
      <c r="AF5836" s="5">
        <f>IFERROR(AD5836*AE5836*48,0)</f>
        <v>6.5702935721273018E-3</v>
      </c>
    </row>
    <row r="5837" spans="1:32" x14ac:dyDescent="0.15">
      <c r="A5837" s="1"/>
      <c r="B5837" s="1" t="s">
        <v>40</v>
      </c>
      <c r="C5837" s="1" t="s">
        <v>33</v>
      </c>
      <c r="D5837" s="6">
        <v>78.14</v>
      </c>
      <c r="E5837" s="6">
        <v>3.9</v>
      </c>
      <c r="F5837" s="18">
        <v>0.83333333333333304</v>
      </c>
      <c r="G5837" s="1">
        <v>27.3</v>
      </c>
      <c r="H5837" s="1">
        <v>70</v>
      </c>
      <c r="I5837" s="1">
        <v>27.7</v>
      </c>
      <c r="J5837" s="1">
        <v>0.13</v>
      </c>
      <c r="K5837" s="1">
        <v>458</v>
      </c>
      <c r="L5837" s="1">
        <v>1895</v>
      </c>
      <c r="M5837" s="6">
        <f t="shared" si="550"/>
        <v>27.844040740464663</v>
      </c>
      <c r="N5837" s="19">
        <v>0.5</v>
      </c>
      <c r="O5837" s="11" cm="1">
        <f t="array" ref="O5837">ROUND(_xlfn.SWITCH(C5837,"建筑专教",IF(S5837&gt;0.1,1.38,1.28),"阶梯教室",IF(S5837&gt;0.1,1.15,1.05),"公共教室",IF(S5837&gt;0.1,1.22,1.12),IF(S5837&gt;0.1,1.2,1.1))+(MOD(ROW()*11,31)/31-0.5)*0.06,2)</f>
        <v>1.08</v>
      </c>
      <c r="P5837" s="12">
        <f t="shared" si="555"/>
        <v>0.05</v>
      </c>
      <c r="Q5837" s="13">
        <f t="shared" si="551"/>
        <v>0.21835204610703238</v>
      </c>
      <c r="R5837" s="1">
        <v>0</v>
      </c>
      <c r="S5837" s="1">
        <v>0</v>
      </c>
      <c r="T5837" s="1">
        <v>3.2000000000000001E-2</v>
      </c>
      <c r="U5837" s="4" t="s">
        <v>60</v>
      </c>
      <c r="V5837">
        <v>0.42</v>
      </c>
      <c r="W5837">
        <v>0.4</v>
      </c>
      <c r="X5837">
        <v>0.76</v>
      </c>
      <c r="Y5837">
        <v>2.4300000000000002</v>
      </c>
      <c r="Z5837">
        <v>0.23</v>
      </c>
      <c r="AA5837" s="5">
        <f t="shared" si="552"/>
        <v>3.2000000000000001E-2</v>
      </c>
      <c r="AB5837" s="15" cm="1">
        <f t="array" ref="AB5837">_xlfn.SWITCH(U5837,"夏",122,"冬",90,"春",153,"秋",153,0)</f>
        <v>122</v>
      </c>
      <c r="AC5837" s="16">
        <f t="shared" si="553"/>
        <v>3.9039999999999999</v>
      </c>
      <c r="AD5837" s="5">
        <f>IFERROR(AA5837/D5837,0)</f>
        <v>4.0952137189659586E-4</v>
      </c>
      <c r="AE5837" s="15">
        <f t="shared" si="554"/>
        <v>0.33424657534246577</v>
      </c>
      <c r="AF5837" s="5">
        <f>IFERROR(AD5837*AE5837*48,0)</f>
        <v>6.5702935721273018E-3</v>
      </c>
    </row>
    <row r="5838" spans="1:32" x14ac:dyDescent="0.15">
      <c r="A5838" s="1"/>
      <c r="B5838" s="1" t="s">
        <v>40</v>
      </c>
      <c r="C5838" s="1" t="s">
        <v>33</v>
      </c>
      <c r="D5838" s="6">
        <v>78.14</v>
      </c>
      <c r="E5838" s="6">
        <v>3.9</v>
      </c>
      <c r="F5838" s="18">
        <v>0.85416666666666696</v>
      </c>
      <c r="G5838" s="1">
        <v>27.1</v>
      </c>
      <c r="H5838" s="1">
        <v>68</v>
      </c>
      <c r="I5838" s="1">
        <v>27.5</v>
      </c>
      <c r="J5838" s="1">
        <v>0.15</v>
      </c>
      <c r="K5838" s="1">
        <v>445</v>
      </c>
      <c r="L5838" s="1">
        <v>1965</v>
      </c>
      <c r="M5838" s="6">
        <f t="shared" ref="M5838:M5901" si="556">IFERROR(POWER((I5838+273.15)^4+133500000*POWER(J5838,0.6)*(I5838-G5838),0.25)-273.15,I5838)</f>
        <v>27.657257609344185</v>
      </c>
      <c r="N5838" s="19">
        <v>0.5</v>
      </c>
      <c r="O5838" s="11" cm="1">
        <f t="array" ref="O5838">ROUND(_xlfn.SWITCH(C5838,"建筑专教",IF(S5838&gt;0.1,1.38,1.28),"阶梯教室",IF(S5838&gt;0.1,1.15,1.05),"公共教室",IF(S5838&gt;0.1,1.22,1.12),IF(S5838&gt;0.1,1.2,1.1))+(MOD(ROW()*11,31)/31-0.5)*0.06,2)</f>
        <v>1.1000000000000001</v>
      </c>
      <c r="P5838" s="12">
        <f t="shared" si="555"/>
        <v>0.04</v>
      </c>
      <c r="Q5838" s="13">
        <f t="shared" ref="Q5838:Q5901" si="557">(0.303*EXP(-0.036*(O5838*58.15))+0.028)*((O5838*58.15)-0.00305*(5733-6.99*(O5838*58.15)-(EXP(16.6536-4030.183/(G5838+235))*(H5838/100)))-0.42*((O5838*58.15)-58.15)-0.000017*(O5838*58.15)*(5867-(EXP(16.6536-4030.183/(G5838+235))*(H5838/100)))-0.0014*(O5838*58.15)*(34-G5838)-0.0000000396*IF(N5838*0.155&gt;0.078,1.05+0.645*N5838*0.155,1)*(POWER((35.7-0.028*(O5838*58.15)-N5838*0.155*(0.0000000396*IF(N5838*0.155&gt;0.078,1.05+0.645*N5838*0.155,1)*(POWER((35.7-0.028*(O5838*58.15)-N5838*0.155*0.1)+273,4)-POWER(M5838+273,4))+IF(N5838*0.155&gt;0.078,1.05+0.645*N5838*0.155,1)*IF(J5838&lt;0.2,2.38*ABS(35.7-0.028*(O5838*58.15)-G5838)^0.25,12.1*SQRT(J5838))*(35.7-0.028*(O5838*58.15)-G5838))+273),4)-POWER(M5838+273,4))-IF(N5838*0.155&gt;0.078,1.05+0.645*N5838*0.155,1)*IF(J5838&lt;0.2,2.38*ABS(35.7-0.028*(O5838*58.15)-N5838*0.155*0.1-G5838)^0.25,12.1*SQRT(J5838))*(35.7-0.028*(O5838*58.15)-N5838*0.155*0.1-G5838))</f>
        <v>0.18955770981736761</v>
      </c>
      <c r="R5838" s="1">
        <v>0</v>
      </c>
      <c r="S5838" s="1">
        <v>0</v>
      </c>
      <c r="T5838" s="1">
        <v>3.7999999999999999E-2</v>
      </c>
      <c r="U5838" s="4" t="s">
        <v>60</v>
      </c>
      <c r="V5838">
        <v>0.42</v>
      </c>
      <c r="W5838">
        <v>0.4</v>
      </c>
      <c r="X5838">
        <v>0.76</v>
      </c>
      <c r="Y5838">
        <v>2.4300000000000002</v>
      </c>
      <c r="Z5838">
        <v>0.23</v>
      </c>
      <c r="AA5838" s="5">
        <f t="shared" si="552"/>
        <v>3.7999999999999999E-2</v>
      </c>
      <c r="AB5838" s="15" cm="1">
        <f t="array" ref="AB5838">_xlfn.SWITCH(U5838,"夏",122,"冬",90,"春",153,"秋",153,0)</f>
        <v>122</v>
      </c>
      <c r="AC5838" s="16">
        <f t="shared" si="553"/>
        <v>4.6360000000000001</v>
      </c>
      <c r="AD5838" s="5">
        <f>IFERROR(AA5838/D5838,0)</f>
        <v>4.8630662912720757E-4</v>
      </c>
      <c r="AE5838" s="15">
        <f t="shared" si="554"/>
        <v>0.33424657534246577</v>
      </c>
      <c r="AF5838" s="5">
        <f>IFERROR(AD5838*AE5838*48,0)</f>
        <v>7.8022236169011713E-3</v>
      </c>
    </row>
    <row r="5839" spans="1:32" x14ac:dyDescent="0.15">
      <c r="A5839" s="1"/>
      <c r="B5839" s="1" t="s">
        <v>40</v>
      </c>
      <c r="C5839" s="1" t="s">
        <v>33</v>
      </c>
      <c r="D5839" s="6">
        <v>78.14</v>
      </c>
      <c r="E5839" s="6">
        <v>3.9</v>
      </c>
      <c r="F5839" s="18">
        <v>0.875</v>
      </c>
      <c r="G5839" s="1">
        <v>26.9</v>
      </c>
      <c r="H5839" s="1">
        <v>66</v>
      </c>
      <c r="I5839" s="1">
        <v>27.3</v>
      </c>
      <c r="J5839" s="1">
        <v>0.15</v>
      </c>
      <c r="K5839" s="1">
        <v>432</v>
      </c>
      <c r="L5839" s="1">
        <v>2035</v>
      </c>
      <c r="M5839" s="6">
        <f t="shared" si="556"/>
        <v>27.457571533367741</v>
      </c>
      <c r="N5839" s="19">
        <v>0.5</v>
      </c>
      <c r="O5839" s="11" cm="1">
        <f t="array" ref="O5839">ROUND(_xlfn.SWITCH(C5839,"建筑专教",IF(S5839&gt;0.1,1.38,1.28),"阶梯教室",IF(S5839&gt;0.1,1.15,1.05),"公共教室",IF(S5839&gt;0.1,1.22,1.12),IF(S5839&gt;0.1,1.2,1.1))+(MOD(ROW()*11,31)/31-0.5)*0.06,2)</f>
        <v>1.1200000000000001</v>
      </c>
      <c r="P5839" s="12">
        <f t="shared" si="555"/>
        <v>0.03</v>
      </c>
      <c r="Q5839" s="13">
        <f t="shared" si="557"/>
        <v>0.15967685826166789</v>
      </c>
      <c r="R5839" s="1">
        <v>0</v>
      </c>
      <c r="S5839" s="1">
        <v>0</v>
      </c>
      <c r="T5839" s="1">
        <v>3.2000000000000001E-2</v>
      </c>
      <c r="U5839" s="4" t="s">
        <v>60</v>
      </c>
      <c r="V5839">
        <v>0.42</v>
      </c>
      <c r="W5839">
        <v>0.4</v>
      </c>
      <c r="X5839">
        <v>0.76</v>
      </c>
      <c r="Y5839">
        <v>2.4300000000000002</v>
      </c>
      <c r="Z5839">
        <v>0.23</v>
      </c>
      <c r="AA5839" s="5">
        <f t="shared" si="552"/>
        <v>3.2000000000000001E-2</v>
      </c>
      <c r="AB5839" s="15" cm="1">
        <f t="array" ref="AB5839">_xlfn.SWITCH(U5839,"夏",122,"冬",90,"春",153,"秋",153,0)</f>
        <v>122</v>
      </c>
      <c r="AC5839" s="16">
        <f t="shared" si="553"/>
        <v>3.9039999999999999</v>
      </c>
      <c r="AD5839" s="5">
        <f>IFERROR(AA5839/D5839,0)</f>
        <v>4.0952137189659586E-4</v>
      </c>
      <c r="AE5839" s="15">
        <f t="shared" si="554"/>
        <v>0.33424657534246577</v>
      </c>
      <c r="AF5839" s="5">
        <f>IFERROR(AD5839*AE5839*48,0)</f>
        <v>6.5702935721273018E-3</v>
      </c>
    </row>
    <row r="5840" spans="1:32" x14ac:dyDescent="0.15">
      <c r="A5840" s="1"/>
      <c r="B5840" s="1" t="s">
        <v>40</v>
      </c>
      <c r="C5840" s="1" t="s">
        <v>33</v>
      </c>
      <c r="D5840" s="6">
        <v>78.14</v>
      </c>
      <c r="E5840" s="6">
        <v>3.9</v>
      </c>
      <c r="F5840" s="18">
        <v>0.89583333333333304</v>
      </c>
      <c r="G5840" s="1">
        <v>26.7</v>
      </c>
      <c r="H5840" s="1">
        <v>64</v>
      </c>
      <c r="I5840" s="1">
        <v>27.1</v>
      </c>
      <c r="J5840" s="1">
        <v>0.13</v>
      </c>
      <c r="K5840" s="1">
        <v>418</v>
      </c>
      <c r="L5840" s="1">
        <v>2105</v>
      </c>
      <c r="M5840" s="6">
        <f t="shared" si="556"/>
        <v>27.244905158397842</v>
      </c>
      <c r="N5840" s="19">
        <v>0.5</v>
      </c>
      <c r="O5840" s="11" cm="1">
        <f t="array" ref="O5840">ROUND(_xlfn.SWITCH(C5840,"建筑专教",IF(S5840&gt;0.1,1.38,1.28),"阶梯教室",IF(S5840&gt;0.1,1.15,1.05),"公共教室",IF(S5840&gt;0.1,1.22,1.12),IF(S5840&gt;0.1,1.2,1.1))+(MOD(ROW()*11,31)/31-0.5)*0.06,2)</f>
        <v>1.0900000000000001</v>
      </c>
      <c r="P5840" s="12">
        <f t="shared" si="555"/>
        <v>0.01</v>
      </c>
      <c r="Q5840" s="13">
        <f t="shared" si="557"/>
        <v>2.2671822695864235E-2</v>
      </c>
      <c r="R5840" s="1">
        <v>0</v>
      </c>
      <c r="S5840" s="1">
        <v>0</v>
      </c>
      <c r="T5840" s="1">
        <v>8.0000000000000002E-3</v>
      </c>
      <c r="U5840" s="4" t="s">
        <v>60</v>
      </c>
      <c r="V5840">
        <v>0.42</v>
      </c>
      <c r="W5840">
        <v>0.4</v>
      </c>
      <c r="X5840">
        <v>0.76</v>
      </c>
      <c r="Y5840">
        <v>2.4300000000000002</v>
      </c>
      <c r="Z5840">
        <v>0.23</v>
      </c>
      <c r="AA5840" s="5">
        <f t="shared" si="552"/>
        <v>8.0000000000000002E-3</v>
      </c>
      <c r="AB5840" s="15" cm="1">
        <f t="array" ref="AB5840">_xlfn.SWITCH(U5840,"夏",122,"冬",90,"春",153,"秋",153,0)</f>
        <v>122</v>
      </c>
      <c r="AC5840" s="16">
        <f t="shared" si="553"/>
        <v>0.97599999999999998</v>
      </c>
      <c r="AD5840" s="5">
        <f>IFERROR(AA5840/D5840,0)</f>
        <v>1.0238034297414896E-4</v>
      </c>
      <c r="AE5840" s="15">
        <f t="shared" si="554"/>
        <v>0.33424657534246577</v>
      </c>
      <c r="AF5840" s="5">
        <f>IFERROR(AD5840*AE5840*48,0)</f>
        <v>1.6425733930318254E-3</v>
      </c>
    </row>
    <row r="5841" spans="1:32" x14ac:dyDescent="0.15">
      <c r="A5841" s="1"/>
      <c r="B5841" s="1" t="s">
        <v>40</v>
      </c>
      <c r="C5841" s="1" t="s">
        <v>33</v>
      </c>
      <c r="D5841" s="6">
        <v>78.14</v>
      </c>
      <c r="E5841" s="6">
        <v>3.9</v>
      </c>
      <c r="F5841" s="18">
        <v>0.91666666666666696</v>
      </c>
      <c r="G5841" s="1">
        <v>26.5</v>
      </c>
      <c r="H5841" s="1">
        <v>62</v>
      </c>
      <c r="I5841" s="1">
        <v>26.9</v>
      </c>
      <c r="J5841" s="1">
        <v>0.11</v>
      </c>
      <c r="K5841" s="1">
        <v>405</v>
      </c>
      <c r="L5841" s="1">
        <v>2175</v>
      </c>
      <c r="M5841" s="6">
        <f t="shared" si="556"/>
        <v>27.031356269157698</v>
      </c>
      <c r="N5841" s="19">
        <v>0.5</v>
      </c>
      <c r="O5841" s="11" cm="1">
        <f t="array" ref="O5841">ROUND(_xlfn.SWITCH(C5841,"建筑专教",IF(S5841&gt;0.1,1.38,1.28),"阶梯教室",IF(S5841&gt;0.1,1.15,1.05),"公共教室",IF(S5841&gt;0.1,1.22,1.12),IF(S5841&gt;0.1,1.2,1.1))+(MOD(ROW()*11,31)/31-0.5)*0.06,2)</f>
        <v>1.1100000000000001</v>
      </c>
      <c r="P5841" s="12">
        <f t="shared" si="555"/>
        <v>0</v>
      </c>
      <c r="Q5841" s="13">
        <f t="shared" si="557"/>
        <v>-6.651263503867938E-3</v>
      </c>
      <c r="R5841" s="1">
        <v>0</v>
      </c>
      <c r="S5841" s="1">
        <v>0</v>
      </c>
      <c r="T5841" s="1">
        <v>2.8000000000000001E-2</v>
      </c>
      <c r="U5841" s="4" t="s">
        <v>60</v>
      </c>
      <c r="V5841">
        <v>0.42</v>
      </c>
      <c r="W5841">
        <v>0.4</v>
      </c>
      <c r="X5841">
        <v>0.76</v>
      </c>
      <c r="Y5841">
        <v>2.4300000000000002</v>
      </c>
      <c r="Z5841">
        <v>0.23</v>
      </c>
      <c r="AA5841" s="5">
        <f t="shared" si="552"/>
        <v>2.8000000000000001E-2</v>
      </c>
      <c r="AB5841" s="15" cm="1">
        <f t="array" ref="AB5841">_xlfn.SWITCH(U5841,"夏",122,"冬",90,"春",153,"秋",153,0)</f>
        <v>122</v>
      </c>
      <c r="AC5841" s="16">
        <f t="shared" si="553"/>
        <v>3.4159999999999999</v>
      </c>
      <c r="AD5841" s="5">
        <f>IFERROR(AA5841/D5841,0)</f>
        <v>3.5833120040952137E-4</v>
      </c>
      <c r="AE5841" s="15">
        <f t="shared" si="554"/>
        <v>0.33424657534246577</v>
      </c>
      <c r="AF5841" s="5">
        <f>IFERROR(AD5841*AE5841*48,0)</f>
        <v>5.7490068756113899E-3</v>
      </c>
    </row>
    <row r="5842" spans="1:32" x14ac:dyDescent="0.15">
      <c r="A5842" s="1"/>
      <c r="B5842" s="1" t="s">
        <v>41</v>
      </c>
      <c r="C5842" s="1" t="s">
        <v>33</v>
      </c>
      <c r="D5842" s="6">
        <v>78.14</v>
      </c>
      <c r="E5842" s="6">
        <v>3.9</v>
      </c>
      <c r="F5842" s="18">
        <v>0.33333333333333298</v>
      </c>
      <c r="G5842" s="1">
        <v>21</v>
      </c>
      <c r="H5842" s="1">
        <v>55</v>
      </c>
      <c r="I5842" s="1">
        <v>21</v>
      </c>
      <c r="J5842" s="1">
        <v>0.1</v>
      </c>
      <c r="K5842" s="1">
        <v>407</v>
      </c>
      <c r="L5842" s="1">
        <v>120</v>
      </c>
      <c r="M5842" s="6">
        <f t="shared" si="556"/>
        <v>21.000000000000057</v>
      </c>
      <c r="N5842" s="1">
        <v>0</v>
      </c>
      <c r="O5842" s="1">
        <v>0</v>
      </c>
      <c r="P5842" s="12">
        <f t="shared" si="555"/>
        <v>0</v>
      </c>
      <c r="Q5842" s="1">
        <v>0</v>
      </c>
      <c r="R5842" s="1">
        <v>0</v>
      </c>
      <c r="S5842" s="1">
        <v>0</v>
      </c>
      <c r="T5842" s="1">
        <v>0</v>
      </c>
      <c r="U5842" s="4" t="s">
        <v>60</v>
      </c>
      <c r="V5842">
        <v>0.42</v>
      </c>
      <c r="W5842">
        <v>0.4</v>
      </c>
      <c r="X5842">
        <v>0.76</v>
      </c>
      <c r="Y5842">
        <v>2.4300000000000002</v>
      </c>
      <c r="Z5842">
        <v>0.23</v>
      </c>
      <c r="AA5842" s="5">
        <f t="shared" si="552"/>
        <v>0</v>
      </c>
      <c r="AB5842" s="15" cm="1">
        <f t="array" ref="AB5842">_xlfn.SWITCH(U5842,"夏",122,"冬",90,"春",153,"秋",153,0)</f>
        <v>122</v>
      </c>
      <c r="AC5842" s="16">
        <f t="shared" si="553"/>
        <v>0</v>
      </c>
      <c r="AD5842" s="5">
        <f>IFERROR(AA5842/D5842,0)</f>
        <v>0</v>
      </c>
      <c r="AE5842" s="15">
        <f t="shared" si="554"/>
        <v>0.33424657534246577</v>
      </c>
      <c r="AF5842" s="5">
        <f>IFERROR(AD5842*AE5842*48,0)</f>
        <v>0</v>
      </c>
    </row>
    <row r="5843" spans="1:32" x14ac:dyDescent="0.15">
      <c r="A5843" s="1"/>
      <c r="B5843" s="1" t="s">
        <v>41</v>
      </c>
      <c r="C5843" s="1" t="s">
        <v>33</v>
      </c>
      <c r="D5843" s="6">
        <v>78.14</v>
      </c>
      <c r="E5843" s="6">
        <v>3.9</v>
      </c>
      <c r="F5843" s="18">
        <v>0.35416666666666702</v>
      </c>
      <c r="G5843" s="1">
        <v>22</v>
      </c>
      <c r="H5843" s="1">
        <v>55</v>
      </c>
      <c r="I5843" s="1">
        <v>22</v>
      </c>
      <c r="J5843" s="1">
        <v>0.3</v>
      </c>
      <c r="K5843" s="1">
        <v>700</v>
      </c>
      <c r="L5843" s="1">
        <v>380</v>
      </c>
      <c r="M5843" s="6">
        <f t="shared" si="556"/>
        <v>22</v>
      </c>
      <c r="N5843" s="19">
        <v>0.5</v>
      </c>
      <c r="O5843" s="11" cm="1">
        <f t="array" ref="O5843">ROUND(_xlfn.SWITCH(C5843,"建筑专教",IF(S5843&gt;0.1,1.38,1.28),"阶梯教室",IF(S5843&gt;0.1,1.15,1.05),"公共教室",IF(S5843&gt;0.1,1.22,1.12),IF(S5843&gt;0.1,1.2,1.1))+(MOD(ROW()*11,31)/31-0.5)*0.06,2)</f>
        <v>1.19</v>
      </c>
      <c r="P5843" s="12">
        <f t="shared" si="555"/>
        <v>0.24</v>
      </c>
      <c r="Q5843" s="13">
        <f t="shared" si="557"/>
        <v>-2.3762041129879763</v>
      </c>
      <c r="R5843" s="1">
        <v>1.9</v>
      </c>
      <c r="S5843" s="1">
        <v>0.12</v>
      </c>
      <c r="T5843" s="1">
        <v>3.7999999999999999E-2</v>
      </c>
      <c r="U5843" s="4" t="s">
        <v>60</v>
      </c>
      <c r="V5843">
        <v>0.42</v>
      </c>
      <c r="W5843">
        <v>0.4</v>
      </c>
      <c r="X5843">
        <v>0.76</v>
      </c>
      <c r="Y5843">
        <v>2.4300000000000002</v>
      </c>
      <c r="Z5843">
        <v>0.23</v>
      </c>
      <c r="AA5843" s="5">
        <f t="shared" si="552"/>
        <v>2.0579999999999998</v>
      </c>
      <c r="AB5843" s="15" cm="1">
        <f t="array" ref="AB5843">_xlfn.SWITCH(U5843,"夏",122,"冬",90,"春",153,"秋",153,0)</f>
        <v>122</v>
      </c>
      <c r="AC5843" s="16">
        <f t="shared" si="553"/>
        <v>251.07599999999996</v>
      </c>
      <c r="AD5843" s="5">
        <f>IFERROR(AA5843/D5843,0)</f>
        <v>2.6337343230099817E-2</v>
      </c>
      <c r="AE5843" s="15">
        <f t="shared" si="554"/>
        <v>0.33424657534246577</v>
      </c>
      <c r="AF5843" s="5">
        <f>IFERROR(AD5843*AE5843*48,0)</f>
        <v>0.42255200535743709</v>
      </c>
    </row>
    <row r="5844" spans="1:32" x14ac:dyDescent="0.15">
      <c r="A5844" s="1"/>
      <c r="B5844" s="1" t="s">
        <v>41</v>
      </c>
      <c r="C5844" s="1" t="s">
        <v>33</v>
      </c>
      <c r="D5844" s="6">
        <v>78.14</v>
      </c>
      <c r="E5844" s="6">
        <v>3.9</v>
      </c>
      <c r="F5844" s="18">
        <v>0.375</v>
      </c>
      <c r="G5844" s="1">
        <v>24</v>
      </c>
      <c r="H5844" s="1">
        <v>55</v>
      </c>
      <c r="I5844" s="1">
        <v>24</v>
      </c>
      <c r="J5844" s="1">
        <v>0.3</v>
      </c>
      <c r="K5844" s="1">
        <v>700</v>
      </c>
      <c r="L5844" s="1">
        <v>440</v>
      </c>
      <c r="M5844" s="6">
        <f t="shared" si="556"/>
        <v>24.000000000000114</v>
      </c>
      <c r="N5844" s="19">
        <v>0.5</v>
      </c>
      <c r="O5844" s="11" cm="1">
        <f t="array" ref="O5844">ROUND(_xlfn.SWITCH(C5844,"建筑专教",IF(S5844&gt;0.1,1.38,1.28),"阶梯教室",IF(S5844&gt;0.1,1.15,1.05),"公共教室",IF(S5844&gt;0.1,1.22,1.12),IF(S5844&gt;0.1,1.2,1.1))+(MOD(ROW()*11,31)/31-0.5)*0.06,2)</f>
        <v>1.21</v>
      </c>
      <c r="P5844" s="12">
        <f t="shared" si="555"/>
        <v>0.24</v>
      </c>
      <c r="Q5844" s="13">
        <f t="shared" si="557"/>
        <v>-1.5222330166474025</v>
      </c>
      <c r="R5844" s="1">
        <v>1.9</v>
      </c>
      <c r="S5844" s="1">
        <v>0.18</v>
      </c>
      <c r="T5844" s="1">
        <v>2.5000000000000001E-2</v>
      </c>
      <c r="U5844" s="4" t="s">
        <v>60</v>
      </c>
      <c r="V5844">
        <v>0.42</v>
      </c>
      <c r="W5844">
        <v>0.4</v>
      </c>
      <c r="X5844">
        <v>0.76</v>
      </c>
      <c r="Y5844">
        <v>2.4300000000000002</v>
      </c>
      <c r="Z5844">
        <v>0.23</v>
      </c>
      <c r="AA5844" s="5">
        <f t="shared" si="552"/>
        <v>2.105</v>
      </c>
      <c r="AB5844" s="15" cm="1">
        <f t="array" ref="AB5844">_xlfn.SWITCH(U5844,"夏",122,"冬",90,"春",153,"秋",153,0)</f>
        <v>122</v>
      </c>
      <c r="AC5844" s="16">
        <f t="shared" si="553"/>
        <v>256.81</v>
      </c>
      <c r="AD5844" s="5">
        <f>IFERROR(AA5844/D5844,0)</f>
        <v>2.6938827745072946E-2</v>
      </c>
      <c r="AE5844" s="15">
        <f t="shared" si="554"/>
        <v>0.33424657534246577</v>
      </c>
      <c r="AF5844" s="5">
        <f>IFERROR(AD5844*AE5844*48,0)</f>
        <v>0.43220212404149916</v>
      </c>
    </row>
    <row r="5845" spans="1:32" x14ac:dyDescent="0.15">
      <c r="A5845" s="1"/>
      <c r="B5845" s="1" t="s">
        <v>41</v>
      </c>
      <c r="C5845" s="1" t="s">
        <v>33</v>
      </c>
      <c r="D5845" s="6">
        <v>78.14</v>
      </c>
      <c r="E5845" s="6">
        <v>3.9</v>
      </c>
      <c r="F5845" s="18">
        <v>0.39583333333333298</v>
      </c>
      <c r="G5845" s="1">
        <v>24</v>
      </c>
      <c r="H5845" s="1">
        <v>55</v>
      </c>
      <c r="I5845" s="1">
        <v>24</v>
      </c>
      <c r="J5845" s="1">
        <v>0.3</v>
      </c>
      <c r="K5845" s="1">
        <v>700</v>
      </c>
      <c r="L5845" s="1">
        <v>530</v>
      </c>
      <c r="M5845" s="6">
        <f t="shared" si="556"/>
        <v>24.000000000000114</v>
      </c>
      <c r="N5845" s="19">
        <v>0.5</v>
      </c>
      <c r="O5845" s="11" cm="1">
        <f t="array" ref="O5845">ROUND(_xlfn.SWITCH(C5845,"建筑专教",IF(S5845&gt;0.1,1.38,1.28),"阶梯教室",IF(S5845&gt;0.1,1.15,1.05),"公共教室",IF(S5845&gt;0.1,1.22,1.12),IF(S5845&gt;0.1,1.2,1.1))+(MOD(ROW()*11,31)/31-0.5)*0.06,2)</f>
        <v>1.17</v>
      </c>
      <c r="P5845" s="12">
        <f t="shared" si="555"/>
        <v>0.24</v>
      </c>
      <c r="Q5845" s="13">
        <f t="shared" si="557"/>
        <v>-1.6704593475843379</v>
      </c>
      <c r="R5845" s="1">
        <v>2.4</v>
      </c>
      <c r="S5845" s="1">
        <v>0.12</v>
      </c>
      <c r="T5845" s="1">
        <v>1.2E-2</v>
      </c>
      <c r="U5845" s="4" t="s">
        <v>60</v>
      </c>
      <c r="V5845">
        <v>0.42</v>
      </c>
      <c r="W5845">
        <v>0.4</v>
      </c>
      <c r="X5845">
        <v>0.76</v>
      </c>
      <c r="Y5845">
        <v>2.4300000000000002</v>
      </c>
      <c r="Z5845">
        <v>0.23</v>
      </c>
      <c r="AA5845" s="5">
        <f t="shared" si="552"/>
        <v>2.532</v>
      </c>
      <c r="AB5845" s="15" cm="1">
        <f t="array" ref="AB5845">_xlfn.SWITCH(U5845,"夏",122,"冬",90,"春",153,"秋",153,0)</f>
        <v>122</v>
      </c>
      <c r="AC5845" s="16">
        <f t="shared" si="553"/>
        <v>308.904</v>
      </c>
      <c r="AD5845" s="5">
        <f>IFERROR(AA5845/D5845,0)</f>
        <v>3.2403378551318147E-2</v>
      </c>
      <c r="AE5845" s="15">
        <f t="shared" si="554"/>
        <v>0.33424657534246577</v>
      </c>
      <c r="AF5845" s="5">
        <f>IFERROR(AD5845*AE5845*48,0)</f>
        <v>0.51987447889457283</v>
      </c>
    </row>
    <row r="5846" spans="1:32" x14ac:dyDescent="0.15">
      <c r="A5846" s="1"/>
      <c r="B5846" s="1" t="s">
        <v>41</v>
      </c>
      <c r="C5846" s="1" t="s">
        <v>33</v>
      </c>
      <c r="D5846" s="6">
        <v>78.14</v>
      </c>
      <c r="E5846" s="6">
        <v>3.9</v>
      </c>
      <c r="F5846" s="18">
        <v>0.41666666666666702</v>
      </c>
      <c r="G5846" s="1">
        <v>24</v>
      </c>
      <c r="H5846" s="1">
        <v>55</v>
      </c>
      <c r="I5846" s="1">
        <v>24</v>
      </c>
      <c r="J5846" s="1">
        <v>0.3</v>
      </c>
      <c r="K5846" s="1">
        <v>700</v>
      </c>
      <c r="L5846" s="1">
        <v>620</v>
      </c>
      <c r="M5846" s="6">
        <f t="shared" si="556"/>
        <v>24.000000000000114</v>
      </c>
      <c r="N5846" s="19">
        <v>0.5</v>
      </c>
      <c r="O5846" s="11" cm="1">
        <f t="array" ref="O5846">ROUND(_xlfn.SWITCH(C5846,"建筑专教",IF(S5846&gt;0.1,1.38,1.28),"阶梯教室",IF(S5846&gt;0.1,1.15,1.05),"公共教室",IF(S5846&gt;0.1,1.22,1.12),IF(S5846&gt;0.1,1.2,1.1))+(MOD(ROW()*11,31)/31-0.5)*0.06,2)</f>
        <v>1.19</v>
      </c>
      <c r="P5846" s="12">
        <f t="shared" si="555"/>
        <v>0.24</v>
      </c>
      <c r="Q5846" s="13">
        <f t="shared" si="557"/>
        <v>-1.5948440529992367</v>
      </c>
      <c r="R5846" s="1">
        <v>2.8</v>
      </c>
      <c r="S5846" s="1">
        <v>0.15</v>
      </c>
      <c r="T5846" s="1">
        <v>3.2000000000000001E-2</v>
      </c>
      <c r="U5846" s="4" t="s">
        <v>60</v>
      </c>
      <c r="V5846">
        <v>0.42</v>
      </c>
      <c r="W5846">
        <v>0.4</v>
      </c>
      <c r="X5846">
        <v>0.76</v>
      </c>
      <c r="Y5846">
        <v>2.4300000000000002</v>
      </c>
      <c r="Z5846">
        <v>0.23</v>
      </c>
      <c r="AA5846" s="5">
        <f t="shared" si="552"/>
        <v>2.9819999999999998</v>
      </c>
      <c r="AB5846" s="15" cm="1">
        <f t="array" ref="AB5846">_xlfn.SWITCH(U5846,"夏",122,"冬",90,"春",153,"秋",153,0)</f>
        <v>122</v>
      </c>
      <c r="AC5846" s="16">
        <f t="shared" si="553"/>
        <v>363.80399999999997</v>
      </c>
      <c r="AD5846" s="5">
        <f>IFERROR(AA5846/D5846,0)</f>
        <v>3.8162272843614023E-2</v>
      </c>
      <c r="AE5846" s="15">
        <f t="shared" si="554"/>
        <v>0.33424657534246577</v>
      </c>
      <c r="AF5846" s="5">
        <f>IFERROR(AD5846*AE5846*48,0)</f>
        <v>0.61226923225261298</v>
      </c>
    </row>
    <row r="5847" spans="1:32" x14ac:dyDescent="0.15">
      <c r="A5847" s="1"/>
      <c r="B5847" s="1" t="s">
        <v>41</v>
      </c>
      <c r="C5847" s="1" t="s">
        <v>33</v>
      </c>
      <c r="D5847" s="6">
        <v>78.14</v>
      </c>
      <c r="E5847" s="6">
        <v>3.9</v>
      </c>
      <c r="F5847" s="18">
        <v>0.4375</v>
      </c>
      <c r="G5847" s="1">
        <v>24</v>
      </c>
      <c r="H5847" s="1">
        <v>55</v>
      </c>
      <c r="I5847" s="1">
        <v>24</v>
      </c>
      <c r="J5847" s="1">
        <v>0.3</v>
      </c>
      <c r="K5847" s="1">
        <v>700</v>
      </c>
      <c r="L5847" s="1">
        <v>680</v>
      </c>
      <c r="M5847" s="6">
        <f t="shared" si="556"/>
        <v>24.000000000000114</v>
      </c>
      <c r="N5847" s="19">
        <v>0.5</v>
      </c>
      <c r="O5847" s="11" cm="1">
        <f t="array" ref="O5847">ROUND(_xlfn.SWITCH(C5847,"建筑专教",IF(S5847&gt;0.1,1.38,1.28),"阶梯教室",IF(S5847&gt;0.1,1.15,1.05),"公共教室",IF(S5847&gt;0.1,1.22,1.12),IF(S5847&gt;0.1,1.2,1.1))+(MOD(ROW()*11,31)/31-0.5)*0.06,2)</f>
        <v>1.1100000000000001</v>
      </c>
      <c r="P5847" s="12">
        <f t="shared" si="555"/>
        <v>0.24</v>
      </c>
      <c r="Q5847" s="13">
        <f t="shared" si="557"/>
        <v>-1.9170261996146001</v>
      </c>
      <c r="R5847" s="1">
        <v>2.5</v>
      </c>
      <c r="S5847" s="1">
        <v>0.08</v>
      </c>
      <c r="T5847" s="1">
        <v>3.2000000000000001E-2</v>
      </c>
      <c r="U5847" s="4" t="s">
        <v>60</v>
      </c>
      <c r="V5847">
        <v>0.42</v>
      </c>
      <c r="W5847">
        <v>0.4</v>
      </c>
      <c r="X5847">
        <v>0.76</v>
      </c>
      <c r="Y5847">
        <v>2.4300000000000002</v>
      </c>
      <c r="Z5847">
        <v>0.23</v>
      </c>
      <c r="AA5847" s="5">
        <f t="shared" si="552"/>
        <v>2.6120000000000001</v>
      </c>
      <c r="AB5847" s="15" cm="1">
        <f t="array" ref="AB5847">_xlfn.SWITCH(U5847,"夏",122,"冬",90,"春",153,"秋",153,0)</f>
        <v>122</v>
      </c>
      <c r="AC5847" s="16">
        <f t="shared" si="553"/>
        <v>318.66399999999999</v>
      </c>
      <c r="AD5847" s="5">
        <f>IFERROR(AA5847/D5847,0)</f>
        <v>3.3427181981059637E-2</v>
      </c>
      <c r="AE5847" s="15">
        <f t="shared" si="554"/>
        <v>0.33424657534246577</v>
      </c>
      <c r="AF5847" s="5">
        <f>IFERROR(AD5847*AE5847*48,0)</f>
        <v>0.53630021282489104</v>
      </c>
    </row>
    <row r="5848" spans="1:32" x14ac:dyDescent="0.15">
      <c r="A5848" s="1"/>
      <c r="B5848" s="1" t="s">
        <v>41</v>
      </c>
      <c r="C5848" s="1" t="s">
        <v>33</v>
      </c>
      <c r="D5848" s="6">
        <v>78.14</v>
      </c>
      <c r="E5848" s="6">
        <v>3.9</v>
      </c>
      <c r="F5848" s="18">
        <v>0.45833333333333298</v>
      </c>
      <c r="G5848" s="1">
        <v>24</v>
      </c>
      <c r="H5848" s="1">
        <v>55</v>
      </c>
      <c r="I5848" s="1">
        <v>24</v>
      </c>
      <c r="J5848" s="1">
        <v>0.3</v>
      </c>
      <c r="K5848" s="1">
        <v>700</v>
      </c>
      <c r="L5848" s="1">
        <v>740</v>
      </c>
      <c r="M5848" s="6">
        <f t="shared" si="556"/>
        <v>24.000000000000114</v>
      </c>
      <c r="N5848" s="19">
        <v>0.5</v>
      </c>
      <c r="O5848" s="11" cm="1">
        <f t="array" ref="O5848">ROUND(_xlfn.SWITCH(C5848,"建筑专教",IF(S5848&gt;0.1,1.38,1.28),"阶梯教室",IF(S5848&gt;0.1,1.15,1.05),"公共教室",IF(S5848&gt;0.1,1.22,1.12),IF(S5848&gt;0.1,1.2,1.1))+(MOD(ROW()*11,31)/31-0.5)*0.06,2)</f>
        <v>1.18</v>
      </c>
      <c r="P5848" s="12">
        <f t="shared" si="555"/>
        <v>0.24</v>
      </c>
      <c r="Q5848" s="13">
        <f t="shared" si="557"/>
        <v>-1.6322660414470345</v>
      </c>
      <c r="R5848" s="1">
        <v>2.7</v>
      </c>
      <c r="S5848" s="1">
        <v>0.25</v>
      </c>
      <c r="T5848" s="1">
        <v>3.7999999999999999E-2</v>
      </c>
      <c r="U5848" s="4" t="s">
        <v>60</v>
      </c>
      <c r="V5848">
        <v>0.42</v>
      </c>
      <c r="W5848">
        <v>0.4</v>
      </c>
      <c r="X5848">
        <v>0.76</v>
      </c>
      <c r="Y5848">
        <v>2.4300000000000002</v>
      </c>
      <c r="Z5848">
        <v>0.23</v>
      </c>
      <c r="AA5848" s="5">
        <f t="shared" si="552"/>
        <v>2.988</v>
      </c>
      <c r="AB5848" s="15" cm="1">
        <f t="array" ref="AB5848">_xlfn.SWITCH(U5848,"夏",122,"冬",90,"春",153,"秋",153,0)</f>
        <v>122</v>
      </c>
      <c r="AC5848" s="16">
        <f t="shared" si="553"/>
        <v>364.536</v>
      </c>
      <c r="AD5848" s="5">
        <f>IFERROR(AA5848/D5848,0)</f>
        <v>3.8239058100844638E-2</v>
      </c>
      <c r="AE5848" s="15">
        <f t="shared" si="554"/>
        <v>0.33424657534246577</v>
      </c>
      <c r="AF5848" s="5">
        <f>IFERROR(AD5848*AE5848*48,0)</f>
        <v>0.61350116229738694</v>
      </c>
    </row>
    <row r="5849" spans="1:32" x14ac:dyDescent="0.15">
      <c r="A5849" s="1"/>
      <c r="B5849" s="1" t="s">
        <v>41</v>
      </c>
      <c r="C5849" s="1" t="s">
        <v>33</v>
      </c>
      <c r="D5849" s="6">
        <v>78.14</v>
      </c>
      <c r="E5849" s="6">
        <v>3.9</v>
      </c>
      <c r="F5849" s="18">
        <v>0.47916666666666702</v>
      </c>
      <c r="G5849" s="1">
        <v>24</v>
      </c>
      <c r="H5849" s="1">
        <v>55</v>
      </c>
      <c r="I5849" s="1">
        <v>24</v>
      </c>
      <c r="J5849" s="1">
        <v>0.3</v>
      </c>
      <c r="K5849" s="1">
        <v>700</v>
      </c>
      <c r="L5849" s="1">
        <v>790</v>
      </c>
      <c r="M5849" s="6">
        <f t="shared" si="556"/>
        <v>24.000000000000114</v>
      </c>
      <c r="N5849" s="19">
        <v>0.5</v>
      </c>
      <c r="O5849" s="11" cm="1">
        <f t="array" ref="O5849">ROUND(_xlfn.SWITCH(C5849,"建筑专教",IF(S5849&gt;0.1,1.38,1.28),"阶梯教室",IF(S5849&gt;0.1,1.15,1.05),"公共教室",IF(S5849&gt;0.1,1.22,1.12),IF(S5849&gt;0.1,1.2,1.1))+(MOD(ROW()*11,31)/31-0.5)*0.06,2)</f>
        <v>1.2</v>
      </c>
      <c r="P5849" s="12">
        <f t="shared" si="555"/>
        <v>0.24</v>
      </c>
      <c r="Q5849" s="13">
        <f t="shared" si="557"/>
        <v>-1.55817300077176</v>
      </c>
      <c r="R5849" s="1">
        <v>2</v>
      </c>
      <c r="S5849" s="1">
        <v>0.15</v>
      </c>
      <c r="T5849" s="1">
        <v>3.5000000000000003E-2</v>
      </c>
      <c r="U5849" s="4" t="s">
        <v>60</v>
      </c>
      <c r="V5849">
        <v>0.42</v>
      </c>
      <c r="W5849">
        <v>0.4</v>
      </c>
      <c r="X5849">
        <v>0.76</v>
      </c>
      <c r="Y5849">
        <v>2.4300000000000002</v>
      </c>
      <c r="Z5849">
        <v>0.23</v>
      </c>
      <c r="AA5849" s="5">
        <f t="shared" si="552"/>
        <v>2.1850000000000001</v>
      </c>
      <c r="AB5849" s="15" cm="1">
        <f t="array" ref="AB5849">_xlfn.SWITCH(U5849,"夏",122,"冬",90,"春",153,"秋",153,0)</f>
        <v>122</v>
      </c>
      <c r="AC5849" s="16">
        <f t="shared" si="553"/>
        <v>266.57</v>
      </c>
      <c r="AD5849" s="5">
        <f>IFERROR(AA5849/D5849,0)</f>
        <v>2.7962631174814435E-2</v>
      </c>
      <c r="AE5849" s="15">
        <f t="shared" si="554"/>
        <v>0.33424657534246577</v>
      </c>
      <c r="AF5849" s="5">
        <f>IFERROR(AD5849*AE5849*48,0)</f>
        <v>0.44862785797181737</v>
      </c>
    </row>
    <row r="5850" spans="1:32" x14ac:dyDescent="0.15">
      <c r="A5850" s="1"/>
      <c r="B5850" s="1" t="s">
        <v>41</v>
      </c>
      <c r="C5850" s="1" t="s">
        <v>33</v>
      </c>
      <c r="D5850" s="6">
        <v>78.14</v>
      </c>
      <c r="E5850" s="6">
        <v>3.9</v>
      </c>
      <c r="F5850" s="18">
        <v>0.5</v>
      </c>
      <c r="G5850" s="1">
        <v>24</v>
      </c>
      <c r="H5850" s="1">
        <v>55</v>
      </c>
      <c r="I5850" s="1">
        <v>24</v>
      </c>
      <c r="J5850" s="1">
        <v>0.3</v>
      </c>
      <c r="K5850" s="1">
        <v>700</v>
      </c>
      <c r="L5850" s="1">
        <v>840</v>
      </c>
      <c r="M5850" s="6">
        <f t="shared" si="556"/>
        <v>24.000000000000114</v>
      </c>
      <c r="N5850" s="19">
        <v>0.5</v>
      </c>
      <c r="O5850" s="11" cm="1">
        <f t="array" ref="O5850">ROUND(_xlfn.SWITCH(C5850,"建筑专教",IF(S5850&gt;0.1,1.38,1.28),"阶梯教室",IF(S5850&gt;0.1,1.15,1.05),"公共教室",IF(S5850&gt;0.1,1.22,1.12),IF(S5850&gt;0.1,1.2,1.1))+(MOD(ROW()*11,31)/31-0.5)*0.06,2)</f>
        <v>1.1200000000000001</v>
      </c>
      <c r="P5850" s="12">
        <f t="shared" si="555"/>
        <v>0.24</v>
      </c>
      <c r="Q5850" s="13">
        <f t="shared" si="557"/>
        <v>-1.8737465724701086</v>
      </c>
      <c r="R5850" s="1">
        <v>2.4</v>
      </c>
      <c r="S5850" s="1">
        <v>0.08</v>
      </c>
      <c r="T5850" s="1">
        <v>3.2000000000000001E-2</v>
      </c>
      <c r="U5850" s="4" t="s">
        <v>60</v>
      </c>
      <c r="V5850">
        <v>0.42</v>
      </c>
      <c r="W5850">
        <v>0.4</v>
      </c>
      <c r="X5850">
        <v>0.76</v>
      </c>
      <c r="Y5850">
        <v>2.4300000000000002</v>
      </c>
      <c r="Z5850">
        <v>0.23</v>
      </c>
      <c r="AA5850" s="5">
        <f t="shared" si="552"/>
        <v>2.512</v>
      </c>
      <c r="AB5850" s="15" cm="1">
        <f t="array" ref="AB5850">_xlfn.SWITCH(U5850,"夏",122,"冬",90,"春",153,"秋",153,0)</f>
        <v>122</v>
      </c>
      <c r="AC5850" s="16">
        <f t="shared" si="553"/>
        <v>306.464</v>
      </c>
      <c r="AD5850" s="5">
        <f>IFERROR(AA5850/D5850,0)</f>
        <v>3.2147427693882777E-2</v>
      </c>
      <c r="AE5850" s="15">
        <f t="shared" si="554"/>
        <v>0.33424657534246577</v>
      </c>
      <c r="AF5850" s="5">
        <f>IFERROR(AD5850*AE5850*48,0)</f>
        <v>0.51576804541199328</v>
      </c>
    </row>
    <row r="5851" spans="1:32" x14ac:dyDescent="0.15">
      <c r="A5851" s="1"/>
      <c r="B5851" s="1" t="s">
        <v>41</v>
      </c>
      <c r="C5851" s="1" t="s">
        <v>33</v>
      </c>
      <c r="D5851" s="6">
        <v>78.14</v>
      </c>
      <c r="E5851" s="6">
        <v>3.9</v>
      </c>
      <c r="F5851" s="18">
        <v>0.52083333333333304</v>
      </c>
      <c r="G5851" s="1">
        <v>27</v>
      </c>
      <c r="H5851" s="1">
        <v>55</v>
      </c>
      <c r="I5851" s="1">
        <v>27</v>
      </c>
      <c r="J5851" s="1">
        <v>0.1</v>
      </c>
      <c r="K5851" s="1">
        <v>407</v>
      </c>
      <c r="L5851" s="1">
        <v>840</v>
      </c>
      <c r="M5851" s="6">
        <f t="shared" si="556"/>
        <v>27</v>
      </c>
      <c r="N5851" s="1">
        <v>0</v>
      </c>
      <c r="O5851" s="1">
        <v>0</v>
      </c>
      <c r="P5851" s="12">
        <f t="shared" si="555"/>
        <v>0</v>
      </c>
      <c r="Q5851" s="1">
        <v>0</v>
      </c>
      <c r="R5851" s="1">
        <v>0</v>
      </c>
      <c r="S5851" s="1">
        <v>0</v>
      </c>
      <c r="T5851" s="1">
        <v>0</v>
      </c>
      <c r="U5851" s="4" t="s">
        <v>60</v>
      </c>
      <c r="V5851">
        <v>0.42</v>
      </c>
      <c r="W5851">
        <v>0.4</v>
      </c>
      <c r="X5851">
        <v>0.76</v>
      </c>
      <c r="Y5851">
        <v>2.4300000000000002</v>
      </c>
      <c r="Z5851">
        <v>0.23</v>
      </c>
      <c r="AA5851" s="5">
        <f t="shared" si="552"/>
        <v>0</v>
      </c>
      <c r="AB5851" s="15" cm="1">
        <f t="array" ref="AB5851">_xlfn.SWITCH(U5851,"夏",122,"冬",90,"春",153,"秋",153,0)</f>
        <v>122</v>
      </c>
      <c r="AC5851" s="16">
        <f t="shared" si="553"/>
        <v>0</v>
      </c>
      <c r="AD5851" s="5">
        <f>IFERROR(AA5851/D5851,0)</f>
        <v>0</v>
      </c>
      <c r="AE5851" s="15">
        <f t="shared" si="554"/>
        <v>0.33424657534246577</v>
      </c>
      <c r="AF5851" s="5">
        <f>IFERROR(AD5851*AE5851*48,0)</f>
        <v>0</v>
      </c>
    </row>
    <row r="5852" spans="1:32" x14ac:dyDescent="0.15">
      <c r="A5852" s="1"/>
      <c r="B5852" s="1" t="s">
        <v>41</v>
      </c>
      <c r="C5852" s="1" t="s">
        <v>33</v>
      </c>
      <c r="D5852" s="6">
        <v>78.14</v>
      </c>
      <c r="E5852" s="6">
        <v>3.9</v>
      </c>
      <c r="F5852" s="18">
        <v>0.54166666666666696</v>
      </c>
      <c r="G5852" s="1">
        <v>28.5</v>
      </c>
      <c r="H5852" s="1">
        <v>55</v>
      </c>
      <c r="I5852" s="1">
        <v>28.5</v>
      </c>
      <c r="J5852" s="1">
        <v>0.1</v>
      </c>
      <c r="K5852" s="1">
        <v>407</v>
      </c>
      <c r="L5852" s="1">
        <v>840</v>
      </c>
      <c r="M5852" s="6">
        <f t="shared" si="556"/>
        <v>28.500000000000057</v>
      </c>
      <c r="N5852" s="1">
        <v>0</v>
      </c>
      <c r="O5852" s="1">
        <v>0</v>
      </c>
      <c r="P5852" s="12">
        <f t="shared" si="555"/>
        <v>0</v>
      </c>
      <c r="Q5852" s="1">
        <v>0</v>
      </c>
      <c r="R5852" s="1">
        <v>0</v>
      </c>
      <c r="S5852" s="1">
        <v>0</v>
      </c>
      <c r="T5852" s="1">
        <v>0</v>
      </c>
      <c r="U5852" s="4" t="s">
        <v>60</v>
      </c>
      <c r="V5852">
        <v>0.42</v>
      </c>
      <c r="W5852">
        <v>0.4</v>
      </c>
      <c r="X5852">
        <v>0.76</v>
      </c>
      <c r="Y5852">
        <v>2.4300000000000002</v>
      </c>
      <c r="Z5852">
        <v>0.23</v>
      </c>
      <c r="AA5852" s="5">
        <f t="shared" si="552"/>
        <v>0</v>
      </c>
      <c r="AB5852" s="15" cm="1">
        <f t="array" ref="AB5852">_xlfn.SWITCH(U5852,"夏",122,"冬",90,"春",153,"秋",153,0)</f>
        <v>122</v>
      </c>
      <c r="AC5852" s="16">
        <f t="shared" si="553"/>
        <v>0</v>
      </c>
      <c r="AD5852" s="5">
        <f>IFERROR(AA5852/D5852,0)</f>
        <v>0</v>
      </c>
      <c r="AE5852" s="15">
        <f t="shared" si="554"/>
        <v>0.33424657534246577</v>
      </c>
      <c r="AF5852" s="5">
        <f>IFERROR(AD5852*AE5852*48,0)</f>
        <v>0</v>
      </c>
    </row>
    <row r="5853" spans="1:32" x14ac:dyDescent="0.15">
      <c r="A5853" s="1"/>
      <c r="B5853" s="1" t="s">
        <v>41</v>
      </c>
      <c r="C5853" s="1" t="s">
        <v>33</v>
      </c>
      <c r="D5853" s="6">
        <v>78.14</v>
      </c>
      <c r="E5853" s="6">
        <v>3.9</v>
      </c>
      <c r="F5853" s="18">
        <v>0.5625</v>
      </c>
      <c r="G5853" s="1">
        <v>29.5</v>
      </c>
      <c r="H5853" s="1">
        <v>55</v>
      </c>
      <c r="I5853" s="1">
        <v>29.5</v>
      </c>
      <c r="J5853" s="1">
        <v>0.3</v>
      </c>
      <c r="K5853" s="1">
        <v>700</v>
      </c>
      <c r="L5853" s="1">
        <v>840</v>
      </c>
      <c r="M5853" s="6">
        <f t="shared" si="556"/>
        <v>29.500000000000114</v>
      </c>
      <c r="N5853" s="19">
        <v>0.5</v>
      </c>
      <c r="O5853" s="11" cm="1">
        <f t="array" ref="O5853">ROUND(_xlfn.SWITCH(C5853,"建筑专教",IF(S5853&gt;0.1,1.38,1.28),"阶梯教室",IF(S5853&gt;0.1,1.15,1.05),"公共教室",IF(S5853&gt;0.1,1.22,1.12),IF(S5853&gt;0.1,1.2,1.1))+(MOD(ROW()*11,31)/31-0.5)*0.06,2)</f>
        <v>1.22</v>
      </c>
      <c r="P5853" s="12">
        <f t="shared" si="555"/>
        <v>0.24</v>
      </c>
      <c r="Q5853" s="13">
        <f t="shared" si="557"/>
        <v>0.59891597576242772</v>
      </c>
      <c r="R5853" s="1">
        <v>2</v>
      </c>
      <c r="S5853" s="1">
        <v>0.25</v>
      </c>
      <c r="T5853" s="1">
        <v>3.2000000000000001E-2</v>
      </c>
      <c r="U5853" s="4" t="s">
        <v>60</v>
      </c>
      <c r="V5853">
        <v>0.42</v>
      </c>
      <c r="W5853">
        <v>0.4</v>
      </c>
      <c r="X5853">
        <v>0.76</v>
      </c>
      <c r="Y5853">
        <v>2.4300000000000002</v>
      </c>
      <c r="Z5853">
        <v>0.23</v>
      </c>
      <c r="AA5853" s="5">
        <f t="shared" si="552"/>
        <v>2.282</v>
      </c>
      <c r="AB5853" s="15" cm="1">
        <f t="array" ref="AB5853">_xlfn.SWITCH(U5853,"夏",122,"冬",90,"春",153,"秋",153,0)</f>
        <v>122</v>
      </c>
      <c r="AC5853" s="16">
        <f t="shared" si="553"/>
        <v>278.404</v>
      </c>
      <c r="AD5853" s="5">
        <f>IFERROR(AA5853/D5853,0)</f>
        <v>2.9203992833375991E-2</v>
      </c>
      <c r="AE5853" s="15">
        <f t="shared" si="554"/>
        <v>0.33424657534246577</v>
      </c>
      <c r="AF5853" s="5">
        <f>IFERROR(AD5853*AE5853*48,0)</f>
        <v>0.46854406036232821</v>
      </c>
    </row>
    <row r="5854" spans="1:32" x14ac:dyDescent="0.15">
      <c r="A5854" s="1"/>
      <c r="B5854" s="1" t="s">
        <v>41</v>
      </c>
      <c r="C5854" s="1" t="s">
        <v>33</v>
      </c>
      <c r="D5854" s="6">
        <v>78.14</v>
      </c>
      <c r="E5854" s="6">
        <v>3.9</v>
      </c>
      <c r="F5854" s="18">
        <v>0.58333333333333304</v>
      </c>
      <c r="G5854" s="1">
        <v>24</v>
      </c>
      <c r="H5854" s="1">
        <v>55</v>
      </c>
      <c r="I5854" s="1">
        <v>24</v>
      </c>
      <c r="J5854" s="1">
        <v>0.3</v>
      </c>
      <c r="K5854" s="1">
        <v>700</v>
      </c>
      <c r="L5854" s="1">
        <v>840</v>
      </c>
      <c r="M5854" s="6">
        <f t="shared" si="556"/>
        <v>24.000000000000114</v>
      </c>
      <c r="N5854" s="19">
        <v>0.5</v>
      </c>
      <c r="O5854" s="11" cm="1">
        <f t="array" ref="O5854">ROUND(_xlfn.SWITCH(C5854,"建筑专教",IF(S5854&gt;0.1,1.38,1.28),"阶梯教室",IF(S5854&gt;0.1,1.15,1.05),"公共教室",IF(S5854&gt;0.1,1.22,1.12),IF(S5854&gt;0.1,1.2,1.1))+(MOD(ROW()*11,31)/31-0.5)*0.06,2)</f>
        <v>1.18</v>
      </c>
      <c r="P5854" s="12">
        <f t="shared" si="555"/>
        <v>0.24</v>
      </c>
      <c r="Q5854" s="13">
        <f t="shared" si="557"/>
        <v>-1.6322660414470345</v>
      </c>
      <c r="R5854" s="1">
        <v>2.4</v>
      </c>
      <c r="S5854" s="1">
        <v>0.18</v>
      </c>
      <c r="T5854" s="1">
        <v>3.7999999999999999E-2</v>
      </c>
      <c r="U5854" s="4" t="s">
        <v>60</v>
      </c>
      <c r="V5854">
        <v>0.42</v>
      </c>
      <c r="W5854">
        <v>0.4</v>
      </c>
      <c r="X5854">
        <v>0.76</v>
      </c>
      <c r="Y5854">
        <v>2.4300000000000002</v>
      </c>
      <c r="Z5854">
        <v>0.23</v>
      </c>
      <c r="AA5854" s="5">
        <f t="shared" si="552"/>
        <v>2.6179999999999999</v>
      </c>
      <c r="AB5854" s="15" cm="1">
        <f t="array" ref="AB5854">_xlfn.SWITCH(U5854,"夏",122,"冬",90,"春",153,"秋",153,0)</f>
        <v>122</v>
      </c>
      <c r="AC5854" s="16">
        <f t="shared" si="553"/>
        <v>319.39599999999996</v>
      </c>
      <c r="AD5854" s="5">
        <f>IFERROR(AA5854/D5854,0)</f>
        <v>3.3503967238290244E-2</v>
      </c>
      <c r="AE5854" s="15">
        <f t="shared" si="554"/>
        <v>0.33424657534246577</v>
      </c>
      <c r="AF5854" s="5">
        <f>IFERROR(AD5854*AE5854*48,0)</f>
        <v>0.53753214286966489</v>
      </c>
    </row>
    <row r="5855" spans="1:32" x14ac:dyDescent="0.15">
      <c r="A5855" s="1"/>
      <c r="B5855" s="1" t="s">
        <v>41</v>
      </c>
      <c r="C5855" s="1" t="s">
        <v>33</v>
      </c>
      <c r="D5855" s="6">
        <v>78.14</v>
      </c>
      <c r="E5855" s="6">
        <v>3.9</v>
      </c>
      <c r="F5855" s="18">
        <v>0.60416666666666696</v>
      </c>
      <c r="G5855" s="1">
        <v>24</v>
      </c>
      <c r="H5855" s="1">
        <v>55</v>
      </c>
      <c r="I5855" s="1">
        <v>24</v>
      </c>
      <c r="J5855" s="1">
        <v>0.3</v>
      </c>
      <c r="K5855" s="1">
        <v>700</v>
      </c>
      <c r="L5855" s="1">
        <v>790</v>
      </c>
      <c r="M5855" s="6">
        <f t="shared" si="556"/>
        <v>24.000000000000114</v>
      </c>
      <c r="N5855" s="19">
        <v>0.5</v>
      </c>
      <c r="O5855" s="11" cm="1">
        <f t="array" ref="O5855">ROUND(_xlfn.SWITCH(C5855,"建筑专教",IF(S5855&gt;0.1,1.38,1.28),"阶梯教室",IF(S5855&gt;0.1,1.15,1.05),"公共教室",IF(S5855&gt;0.1,1.22,1.12),IF(S5855&gt;0.1,1.2,1.1))+(MOD(ROW()*11,31)/31-0.5)*0.06,2)</f>
        <v>1.2</v>
      </c>
      <c r="P5855" s="12">
        <f t="shared" si="555"/>
        <v>0.24</v>
      </c>
      <c r="Q5855" s="13">
        <f t="shared" si="557"/>
        <v>-1.55817300077176</v>
      </c>
      <c r="R5855" s="1">
        <v>2.1</v>
      </c>
      <c r="S5855" s="1">
        <v>0.12</v>
      </c>
      <c r="T5855" s="1">
        <v>3.2000000000000001E-2</v>
      </c>
      <c r="U5855" s="4" t="s">
        <v>60</v>
      </c>
      <c r="V5855">
        <v>0.42</v>
      </c>
      <c r="W5855">
        <v>0.4</v>
      </c>
      <c r="X5855">
        <v>0.76</v>
      </c>
      <c r="Y5855">
        <v>2.4300000000000002</v>
      </c>
      <c r="Z5855">
        <v>0.23</v>
      </c>
      <c r="AA5855" s="5">
        <f t="shared" si="552"/>
        <v>2.2520000000000002</v>
      </c>
      <c r="AB5855" s="15" cm="1">
        <f t="array" ref="AB5855">_xlfn.SWITCH(U5855,"夏",122,"冬",90,"春",153,"秋",153,0)</f>
        <v>122</v>
      </c>
      <c r="AC5855" s="16">
        <f t="shared" si="553"/>
        <v>274.74400000000003</v>
      </c>
      <c r="AD5855" s="5">
        <f>IFERROR(AA5855/D5855,0)</f>
        <v>2.8820066547222935E-2</v>
      </c>
      <c r="AE5855" s="15">
        <f t="shared" si="554"/>
        <v>0.33424657534246577</v>
      </c>
      <c r="AF5855" s="5">
        <f>IFERROR(AD5855*AE5855*48,0)</f>
        <v>0.46238441013845899</v>
      </c>
    </row>
    <row r="5856" spans="1:32" x14ac:dyDescent="0.15">
      <c r="A5856" s="1"/>
      <c r="B5856" s="1" t="s">
        <v>41</v>
      </c>
      <c r="C5856" s="1" t="s">
        <v>33</v>
      </c>
      <c r="D5856" s="6">
        <v>78.14</v>
      </c>
      <c r="E5856" s="6">
        <v>3.9</v>
      </c>
      <c r="F5856" s="18">
        <v>0.625</v>
      </c>
      <c r="G5856" s="1">
        <v>24</v>
      </c>
      <c r="H5856" s="1">
        <v>55</v>
      </c>
      <c r="I5856" s="1">
        <v>24</v>
      </c>
      <c r="J5856" s="1">
        <v>0.3</v>
      </c>
      <c r="K5856" s="1">
        <v>700</v>
      </c>
      <c r="L5856" s="1">
        <v>740</v>
      </c>
      <c r="M5856" s="6">
        <f t="shared" si="556"/>
        <v>24.000000000000114</v>
      </c>
      <c r="N5856" s="19">
        <v>0.5</v>
      </c>
      <c r="O5856" s="11" cm="1">
        <f t="array" ref="O5856">ROUND(_xlfn.SWITCH(C5856,"建筑专教",IF(S5856&gt;0.1,1.38,1.28),"阶梯教室",IF(S5856&gt;0.1,1.15,1.05),"公共教室",IF(S5856&gt;0.1,1.22,1.12),IF(S5856&gt;0.1,1.2,1.1))+(MOD(ROW()*11,31)/31-0.5)*0.06,2)</f>
        <v>1.23</v>
      </c>
      <c r="P5856" s="12">
        <f t="shared" si="555"/>
        <v>0.24</v>
      </c>
      <c r="Q5856" s="13">
        <f t="shared" si="557"/>
        <v>-1.4524692721673478</v>
      </c>
      <c r="R5856" s="1">
        <v>2.2000000000000002</v>
      </c>
      <c r="S5856" s="1">
        <v>0.15</v>
      </c>
      <c r="T5856" s="1">
        <v>8.0000000000000002E-3</v>
      </c>
      <c r="U5856" s="4" t="s">
        <v>60</v>
      </c>
      <c r="V5856">
        <v>0.42</v>
      </c>
      <c r="W5856">
        <v>0.4</v>
      </c>
      <c r="X5856">
        <v>0.76</v>
      </c>
      <c r="Y5856">
        <v>2.4300000000000002</v>
      </c>
      <c r="Z5856">
        <v>0.23</v>
      </c>
      <c r="AA5856" s="5">
        <f t="shared" si="552"/>
        <v>2.3580000000000001</v>
      </c>
      <c r="AB5856" s="15" cm="1">
        <f t="array" ref="AB5856">_xlfn.SWITCH(U5856,"夏",122,"冬",90,"春",153,"秋",153,0)</f>
        <v>122</v>
      </c>
      <c r="AC5856" s="16">
        <f t="shared" si="553"/>
        <v>287.67599999999999</v>
      </c>
      <c r="AD5856" s="5">
        <f>IFERROR(AA5856/D5856,0)</f>
        <v>3.0176606091630406E-2</v>
      </c>
      <c r="AE5856" s="15">
        <f t="shared" si="554"/>
        <v>0.33424657534246577</v>
      </c>
      <c r="AF5856" s="5">
        <f>IFERROR(AD5856*AE5856*48,0)</f>
        <v>0.4841485075961306</v>
      </c>
    </row>
    <row r="5857" spans="1:32" x14ac:dyDescent="0.15">
      <c r="A5857" s="1"/>
      <c r="B5857" s="1" t="s">
        <v>41</v>
      </c>
      <c r="C5857" s="1" t="s">
        <v>33</v>
      </c>
      <c r="D5857" s="6">
        <v>78.14</v>
      </c>
      <c r="E5857" s="6">
        <v>3.9</v>
      </c>
      <c r="F5857" s="18">
        <v>0.64583333333333304</v>
      </c>
      <c r="G5857" s="1">
        <v>24</v>
      </c>
      <c r="H5857" s="1">
        <v>55</v>
      </c>
      <c r="I5857" s="1">
        <v>24</v>
      </c>
      <c r="J5857" s="1">
        <v>0.3</v>
      </c>
      <c r="K5857" s="1">
        <v>700</v>
      </c>
      <c r="L5857" s="1">
        <v>690</v>
      </c>
      <c r="M5857" s="6">
        <f t="shared" si="556"/>
        <v>24.000000000000114</v>
      </c>
      <c r="N5857" s="19">
        <v>0.5</v>
      </c>
      <c r="O5857" s="11" cm="1">
        <f t="array" ref="O5857">ROUND(_xlfn.SWITCH(C5857,"建筑专教",IF(S5857&gt;0.1,1.38,1.28),"阶梯教室",IF(S5857&gt;0.1,1.15,1.05),"公共教室",IF(S5857&gt;0.1,1.22,1.12),IF(S5857&gt;0.1,1.2,1.1))+(MOD(ROW()*11,31)/31-0.5)*0.06,2)</f>
        <v>1.0900000000000001</v>
      </c>
      <c r="P5857" s="12">
        <f t="shared" si="555"/>
        <v>0.24</v>
      </c>
      <c r="Q5857" s="13">
        <f t="shared" si="557"/>
        <v>-2.0063988703692659</v>
      </c>
      <c r="R5857" s="1">
        <v>2.6</v>
      </c>
      <c r="S5857" s="1">
        <v>0.08</v>
      </c>
      <c r="T5857" s="1">
        <v>2.8000000000000001E-2</v>
      </c>
      <c r="U5857" s="4" t="s">
        <v>60</v>
      </c>
      <c r="V5857">
        <v>0.42</v>
      </c>
      <c r="W5857">
        <v>0.4</v>
      </c>
      <c r="X5857">
        <v>0.76</v>
      </c>
      <c r="Y5857">
        <v>2.4300000000000002</v>
      </c>
      <c r="Z5857">
        <v>0.23</v>
      </c>
      <c r="AA5857" s="5">
        <f t="shared" si="552"/>
        <v>2.7080000000000002</v>
      </c>
      <c r="AB5857" s="15" cm="1">
        <f t="array" ref="AB5857">_xlfn.SWITCH(U5857,"夏",122,"冬",90,"春",153,"秋",153,0)</f>
        <v>122</v>
      </c>
      <c r="AC5857" s="16">
        <f t="shared" si="553"/>
        <v>330.37600000000003</v>
      </c>
      <c r="AD5857" s="5">
        <f>IFERROR(AA5857/D5857,0)</f>
        <v>3.4655746096749429E-2</v>
      </c>
      <c r="AE5857" s="15">
        <f t="shared" si="554"/>
        <v>0.33424657534246577</v>
      </c>
      <c r="AF5857" s="5">
        <f>IFERROR(AD5857*AE5857*48,0)</f>
        <v>0.55601109354127309</v>
      </c>
    </row>
    <row r="5858" spans="1:32" x14ac:dyDescent="0.15">
      <c r="A5858" s="1"/>
      <c r="B5858" s="1" t="s">
        <v>41</v>
      </c>
      <c r="C5858" s="1" t="s">
        <v>33</v>
      </c>
      <c r="D5858" s="6">
        <v>78.14</v>
      </c>
      <c r="E5858" s="6">
        <v>3.9</v>
      </c>
      <c r="F5858" s="18">
        <v>0.66666666666666696</v>
      </c>
      <c r="G5858" s="1">
        <v>24</v>
      </c>
      <c r="H5858" s="1">
        <v>55</v>
      </c>
      <c r="I5858" s="1">
        <v>24</v>
      </c>
      <c r="J5858" s="1">
        <v>0.3</v>
      </c>
      <c r="K5858" s="1">
        <v>700</v>
      </c>
      <c r="L5858" s="1">
        <v>640</v>
      </c>
      <c r="M5858" s="6">
        <f t="shared" si="556"/>
        <v>24.000000000000114</v>
      </c>
      <c r="N5858" s="19">
        <v>0.5</v>
      </c>
      <c r="O5858" s="11" cm="1">
        <f t="array" ref="O5858">ROUND(_xlfn.SWITCH(C5858,"建筑专教",IF(S5858&gt;0.1,1.38,1.28),"阶梯教室",IF(S5858&gt;0.1,1.15,1.05),"公共教室",IF(S5858&gt;0.1,1.22,1.12),IF(S5858&gt;0.1,1.2,1.1))+(MOD(ROW()*11,31)/31-0.5)*0.06,2)</f>
        <v>1.21</v>
      </c>
      <c r="P5858" s="12">
        <f t="shared" si="555"/>
        <v>0.24</v>
      </c>
      <c r="Q5858" s="13">
        <f t="shared" si="557"/>
        <v>-1.5222330166474025</v>
      </c>
      <c r="R5858" s="1">
        <v>2.7</v>
      </c>
      <c r="S5858" s="1">
        <v>0.25</v>
      </c>
      <c r="T5858" s="1">
        <v>3.5000000000000003E-2</v>
      </c>
      <c r="U5858" s="4" t="s">
        <v>60</v>
      </c>
      <c r="V5858">
        <v>0.42</v>
      </c>
      <c r="W5858">
        <v>0.4</v>
      </c>
      <c r="X5858">
        <v>0.76</v>
      </c>
      <c r="Y5858">
        <v>2.4300000000000002</v>
      </c>
      <c r="Z5858">
        <v>0.23</v>
      </c>
      <c r="AA5858" s="5">
        <f t="shared" si="552"/>
        <v>2.9850000000000003</v>
      </c>
      <c r="AB5858" s="15" cm="1">
        <f t="array" ref="AB5858">_xlfn.SWITCH(U5858,"夏",122,"冬",90,"春",153,"秋",153,0)</f>
        <v>122</v>
      </c>
      <c r="AC5858" s="16">
        <f t="shared" si="553"/>
        <v>364.17</v>
      </c>
      <c r="AD5858" s="5">
        <f>IFERROR(AA5858/D5858,0)</f>
        <v>3.8200665472229334E-2</v>
      </c>
      <c r="AE5858" s="15">
        <f t="shared" si="554"/>
        <v>0.33424657534246577</v>
      </c>
      <c r="AF5858" s="5">
        <f>IFERROR(AD5858*AE5858*48,0)</f>
        <v>0.6128851972749999</v>
      </c>
    </row>
    <row r="5859" spans="1:32" x14ac:dyDescent="0.15">
      <c r="A5859" s="1"/>
      <c r="B5859" s="1" t="s">
        <v>41</v>
      </c>
      <c r="C5859" s="1" t="s">
        <v>33</v>
      </c>
      <c r="D5859" s="6">
        <v>78.14</v>
      </c>
      <c r="E5859" s="6">
        <v>3.9</v>
      </c>
      <c r="F5859" s="18">
        <v>0.6875</v>
      </c>
      <c r="G5859" s="1">
        <v>24</v>
      </c>
      <c r="H5859" s="1">
        <v>55</v>
      </c>
      <c r="I5859" s="1">
        <v>24</v>
      </c>
      <c r="J5859" s="1">
        <v>0.3</v>
      </c>
      <c r="K5859" s="1">
        <v>700</v>
      </c>
      <c r="L5859" s="1">
        <v>580</v>
      </c>
      <c r="M5859" s="6">
        <f t="shared" si="556"/>
        <v>24.000000000000114</v>
      </c>
      <c r="N5859" s="19">
        <v>0.5</v>
      </c>
      <c r="O5859" s="11" cm="1">
        <f t="array" ref="O5859">ROUND(_xlfn.SWITCH(C5859,"建筑专教",IF(S5859&gt;0.1,1.38,1.28),"阶梯教室",IF(S5859&gt;0.1,1.15,1.05),"公共教室",IF(S5859&gt;0.1,1.22,1.12),IF(S5859&gt;0.1,1.2,1.1))+(MOD(ROW()*11,31)/31-0.5)*0.06,2)</f>
        <v>1.17</v>
      </c>
      <c r="P5859" s="12">
        <f t="shared" si="555"/>
        <v>0.24</v>
      </c>
      <c r="Q5859" s="13">
        <f t="shared" si="557"/>
        <v>-1.6704593475843379</v>
      </c>
      <c r="R5859" s="1">
        <v>2.2999999999999998</v>
      </c>
      <c r="S5859" s="1">
        <v>0.18</v>
      </c>
      <c r="T5859" s="1">
        <v>2.8000000000000001E-2</v>
      </c>
      <c r="U5859" s="4" t="s">
        <v>60</v>
      </c>
      <c r="V5859">
        <v>0.42</v>
      </c>
      <c r="W5859">
        <v>0.4</v>
      </c>
      <c r="X5859">
        <v>0.76</v>
      </c>
      <c r="Y5859">
        <v>2.4300000000000002</v>
      </c>
      <c r="Z5859">
        <v>0.23</v>
      </c>
      <c r="AA5859" s="5">
        <f t="shared" si="552"/>
        <v>2.508</v>
      </c>
      <c r="AB5859" s="15" cm="1">
        <f t="array" ref="AB5859">_xlfn.SWITCH(U5859,"夏",122,"冬",90,"春",153,"秋",153,0)</f>
        <v>122</v>
      </c>
      <c r="AC5859" s="16">
        <f t="shared" si="553"/>
        <v>305.976</v>
      </c>
      <c r="AD5859" s="5">
        <f>IFERROR(AA5859/D5859,0)</f>
        <v>3.2096237522395703E-2</v>
      </c>
      <c r="AE5859" s="15">
        <f t="shared" si="554"/>
        <v>0.33424657534246577</v>
      </c>
      <c r="AF5859" s="5">
        <f>IFERROR(AD5859*AE5859*48,0)</f>
        <v>0.51494675871547735</v>
      </c>
    </row>
    <row r="5860" spans="1:32" x14ac:dyDescent="0.15">
      <c r="A5860" s="1"/>
      <c r="B5860" s="1" t="s">
        <v>41</v>
      </c>
      <c r="C5860" s="1" t="s">
        <v>33</v>
      </c>
      <c r="D5860" s="6">
        <v>78.14</v>
      </c>
      <c r="E5860" s="6">
        <v>3.9</v>
      </c>
      <c r="F5860" s="18">
        <v>0.70833333333333304</v>
      </c>
      <c r="G5860" s="1">
        <v>24</v>
      </c>
      <c r="H5860" s="1">
        <v>55</v>
      </c>
      <c r="I5860" s="1">
        <v>24</v>
      </c>
      <c r="J5860" s="1">
        <v>0.3</v>
      </c>
      <c r="K5860" s="1">
        <v>700</v>
      </c>
      <c r="L5860" s="1">
        <v>520</v>
      </c>
      <c r="M5860" s="6">
        <f t="shared" si="556"/>
        <v>24.000000000000114</v>
      </c>
      <c r="N5860" s="19">
        <v>0.5</v>
      </c>
      <c r="O5860" s="11" cm="1">
        <f t="array" ref="O5860">ROUND(_xlfn.SWITCH(C5860,"建筑专教",IF(S5860&gt;0.1,1.38,1.28),"阶梯教室",IF(S5860&gt;0.1,1.15,1.05),"公共教室",IF(S5860&gt;0.1,1.22,1.12),IF(S5860&gt;0.1,1.2,1.1))+(MOD(ROW()*11,31)/31-0.5)*0.06,2)</f>
        <v>1.19</v>
      </c>
      <c r="P5860" s="12">
        <f t="shared" si="555"/>
        <v>0.24</v>
      </c>
      <c r="Q5860" s="13">
        <f t="shared" si="557"/>
        <v>-1.5948440529992367</v>
      </c>
      <c r="R5860" s="1">
        <v>1.3</v>
      </c>
      <c r="S5860" s="1">
        <v>0.22</v>
      </c>
      <c r="T5860" s="1">
        <v>3.2000000000000001E-2</v>
      </c>
      <c r="U5860" s="4" t="s">
        <v>60</v>
      </c>
      <c r="V5860">
        <v>0.42</v>
      </c>
      <c r="W5860">
        <v>0.4</v>
      </c>
      <c r="X5860">
        <v>0.76</v>
      </c>
      <c r="Y5860">
        <v>2.4300000000000002</v>
      </c>
      <c r="Z5860">
        <v>0.23</v>
      </c>
      <c r="AA5860" s="5">
        <f t="shared" si="552"/>
        <v>1.552</v>
      </c>
      <c r="AB5860" s="15" cm="1">
        <f t="array" ref="AB5860">_xlfn.SWITCH(U5860,"夏",122,"冬",90,"春",153,"秋",153,0)</f>
        <v>122</v>
      </c>
      <c r="AC5860" s="16">
        <f t="shared" si="553"/>
        <v>189.34399999999999</v>
      </c>
      <c r="AD5860" s="5">
        <f>IFERROR(AA5860/D5860,0)</f>
        <v>1.98617865369849E-2</v>
      </c>
      <c r="AE5860" s="15">
        <f t="shared" si="554"/>
        <v>0.33424657534246577</v>
      </c>
      <c r="AF5860" s="5">
        <f>IFERROR(AD5860*AE5860*48,0)</f>
        <v>0.31865923824817421</v>
      </c>
    </row>
    <row r="5861" spans="1:32" x14ac:dyDescent="0.15">
      <c r="A5861" s="1"/>
      <c r="B5861" s="1" t="s">
        <v>41</v>
      </c>
      <c r="C5861" s="1" t="s">
        <v>33</v>
      </c>
      <c r="D5861" s="6">
        <v>78.14</v>
      </c>
      <c r="E5861" s="6">
        <v>3.9</v>
      </c>
      <c r="F5861" s="18">
        <v>0.72916666666666696</v>
      </c>
      <c r="G5861" s="1">
        <v>24</v>
      </c>
      <c r="H5861" s="1">
        <v>55</v>
      </c>
      <c r="I5861" s="1">
        <v>24</v>
      </c>
      <c r="J5861" s="1">
        <v>0.3</v>
      </c>
      <c r="K5861" s="1">
        <v>700</v>
      </c>
      <c r="L5861" s="1">
        <v>460</v>
      </c>
      <c r="M5861" s="6">
        <f t="shared" si="556"/>
        <v>24.000000000000114</v>
      </c>
      <c r="N5861" s="19">
        <v>0.5</v>
      </c>
      <c r="O5861" s="11" cm="1">
        <f t="array" ref="O5861">ROUND(_xlfn.SWITCH(C5861,"建筑专教",IF(S5861&gt;0.1,1.38,1.28),"阶梯教室",IF(S5861&gt;0.1,1.15,1.05),"公共教室",IF(S5861&gt;0.1,1.22,1.12),IF(S5861&gt;0.1,1.2,1.1))+(MOD(ROW()*11,31)/31-0.5)*0.06,2)</f>
        <v>1.21</v>
      </c>
      <c r="P5861" s="12">
        <f t="shared" si="555"/>
        <v>0.24</v>
      </c>
      <c r="Q5861" s="13">
        <f t="shared" si="557"/>
        <v>-1.5222330166474025</v>
      </c>
      <c r="R5861" s="1">
        <v>2.2000000000000002</v>
      </c>
      <c r="S5861" s="1">
        <v>0.15</v>
      </c>
      <c r="T5861" s="1">
        <v>8.0000000000000002E-3</v>
      </c>
      <c r="U5861" s="4" t="s">
        <v>60</v>
      </c>
      <c r="V5861">
        <v>0.42</v>
      </c>
      <c r="W5861">
        <v>0.4</v>
      </c>
      <c r="X5861">
        <v>0.76</v>
      </c>
      <c r="Y5861">
        <v>2.4300000000000002</v>
      </c>
      <c r="Z5861">
        <v>0.23</v>
      </c>
      <c r="AA5861" s="5">
        <f t="shared" si="552"/>
        <v>2.3580000000000001</v>
      </c>
      <c r="AB5861" s="15" cm="1">
        <f t="array" ref="AB5861">_xlfn.SWITCH(U5861,"夏",122,"冬",90,"春",153,"秋",153,0)</f>
        <v>122</v>
      </c>
      <c r="AC5861" s="16">
        <f t="shared" si="553"/>
        <v>287.67599999999999</v>
      </c>
      <c r="AD5861" s="5">
        <f>IFERROR(AA5861/D5861,0)</f>
        <v>3.0176606091630406E-2</v>
      </c>
      <c r="AE5861" s="15">
        <f t="shared" si="554"/>
        <v>0.33424657534246577</v>
      </c>
      <c r="AF5861" s="5">
        <f>IFERROR(AD5861*AE5861*48,0)</f>
        <v>0.4841485075961306</v>
      </c>
    </row>
    <row r="5862" spans="1:32" x14ac:dyDescent="0.15">
      <c r="A5862" s="1"/>
      <c r="B5862" s="1" t="s">
        <v>41</v>
      </c>
      <c r="C5862" s="1" t="s">
        <v>33</v>
      </c>
      <c r="D5862" s="6">
        <v>78.14</v>
      </c>
      <c r="E5862" s="6">
        <v>3.9</v>
      </c>
      <c r="F5862" s="18">
        <v>0.75</v>
      </c>
      <c r="G5862" s="1">
        <v>25.5</v>
      </c>
      <c r="H5862" s="1">
        <v>55</v>
      </c>
      <c r="I5862" s="1">
        <v>25.5</v>
      </c>
      <c r="J5862" s="1">
        <v>0.1</v>
      </c>
      <c r="K5862" s="1">
        <v>407</v>
      </c>
      <c r="L5862" s="1">
        <v>400</v>
      </c>
      <c r="M5862" s="6">
        <f t="shared" si="556"/>
        <v>25.499999999999886</v>
      </c>
      <c r="N5862" s="1">
        <v>0</v>
      </c>
      <c r="O5862" s="1">
        <v>0</v>
      </c>
      <c r="P5862" s="12">
        <f t="shared" si="555"/>
        <v>0</v>
      </c>
      <c r="Q5862" s="1">
        <v>0</v>
      </c>
      <c r="R5862" s="1">
        <v>0</v>
      </c>
      <c r="S5862" s="1">
        <v>0</v>
      </c>
      <c r="T5862" s="1">
        <v>0</v>
      </c>
      <c r="U5862" s="4" t="s">
        <v>60</v>
      </c>
      <c r="V5862">
        <v>0.42</v>
      </c>
      <c r="W5862">
        <v>0.4</v>
      </c>
      <c r="X5862">
        <v>0.76</v>
      </c>
      <c r="Y5862">
        <v>2.4300000000000002</v>
      </c>
      <c r="Z5862">
        <v>0.23</v>
      </c>
      <c r="AA5862" s="5">
        <f t="shared" si="552"/>
        <v>0</v>
      </c>
      <c r="AB5862" s="15" cm="1">
        <f t="array" ref="AB5862">_xlfn.SWITCH(U5862,"夏",122,"冬",90,"春",153,"秋",153,0)</f>
        <v>122</v>
      </c>
      <c r="AC5862" s="16">
        <f t="shared" si="553"/>
        <v>0</v>
      </c>
      <c r="AD5862" s="5">
        <f>IFERROR(AA5862/D5862,0)</f>
        <v>0</v>
      </c>
      <c r="AE5862" s="15">
        <f t="shared" si="554"/>
        <v>0.33424657534246577</v>
      </c>
      <c r="AF5862" s="5">
        <f>IFERROR(AD5862*AE5862*48,0)</f>
        <v>0</v>
      </c>
    </row>
    <row r="5863" spans="1:32" x14ac:dyDescent="0.15">
      <c r="A5863" s="1"/>
      <c r="B5863" s="1" t="s">
        <v>41</v>
      </c>
      <c r="C5863" s="1" t="s">
        <v>33</v>
      </c>
      <c r="D5863" s="6">
        <v>78.14</v>
      </c>
      <c r="E5863" s="6">
        <v>3.9</v>
      </c>
      <c r="F5863" s="18">
        <v>0.79166666666666696</v>
      </c>
      <c r="G5863" s="1">
        <v>24.5</v>
      </c>
      <c r="H5863" s="1">
        <v>55</v>
      </c>
      <c r="I5863" s="1">
        <v>24.5</v>
      </c>
      <c r="J5863" s="1">
        <v>0.1</v>
      </c>
      <c r="K5863" s="1">
        <v>407</v>
      </c>
      <c r="L5863" s="1">
        <v>280</v>
      </c>
      <c r="M5863" s="6">
        <f t="shared" si="556"/>
        <v>24.500000000000114</v>
      </c>
      <c r="N5863" s="1">
        <v>0</v>
      </c>
      <c r="O5863" s="1">
        <v>0</v>
      </c>
      <c r="P5863" s="12">
        <f t="shared" si="555"/>
        <v>0</v>
      </c>
      <c r="Q5863" s="1">
        <v>0</v>
      </c>
      <c r="R5863" s="1">
        <v>0</v>
      </c>
      <c r="S5863" s="1">
        <v>0</v>
      </c>
      <c r="T5863" s="1">
        <v>0</v>
      </c>
      <c r="U5863" s="4" t="s">
        <v>60</v>
      </c>
      <c r="V5863">
        <v>0.42</v>
      </c>
      <c r="W5863">
        <v>0.4</v>
      </c>
      <c r="X5863">
        <v>0.76</v>
      </c>
      <c r="Y5863">
        <v>2.4300000000000002</v>
      </c>
      <c r="Z5863">
        <v>0.23</v>
      </c>
      <c r="AA5863" s="5">
        <f t="shared" si="552"/>
        <v>0</v>
      </c>
      <c r="AB5863" s="15" cm="1">
        <f t="array" ref="AB5863">_xlfn.SWITCH(U5863,"夏",122,"冬",90,"春",153,"秋",153,0)</f>
        <v>122</v>
      </c>
      <c r="AC5863" s="16">
        <f t="shared" si="553"/>
        <v>0</v>
      </c>
      <c r="AD5863" s="5">
        <f>IFERROR(AA5863/D5863,0)</f>
        <v>0</v>
      </c>
      <c r="AE5863" s="15">
        <f t="shared" si="554"/>
        <v>0.33424657534246577</v>
      </c>
      <c r="AF5863" s="5">
        <f>IFERROR(AD5863*AE5863*48,0)</f>
        <v>0</v>
      </c>
    </row>
    <row r="5864" spans="1:32" x14ac:dyDescent="0.15">
      <c r="A5864" s="1"/>
      <c r="B5864" s="1" t="s">
        <v>41</v>
      </c>
      <c r="C5864" s="1" t="s">
        <v>33</v>
      </c>
      <c r="D5864" s="6">
        <v>78.14</v>
      </c>
      <c r="E5864" s="6">
        <v>3.9</v>
      </c>
      <c r="F5864" s="18">
        <v>0.8125</v>
      </c>
      <c r="G5864" s="1">
        <v>24</v>
      </c>
      <c r="H5864" s="1">
        <v>55</v>
      </c>
      <c r="I5864" s="1">
        <v>24</v>
      </c>
      <c r="J5864" s="1">
        <v>0.1</v>
      </c>
      <c r="K5864" s="1">
        <v>407</v>
      </c>
      <c r="L5864" s="1">
        <v>220</v>
      </c>
      <c r="M5864" s="6">
        <f t="shared" si="556"/>
        <v>24.000000000000114</v>
      </c>
      <c r="N5864" s="1">
        <v>0</v>
      </c>
      <c r="O5864" s="1">
        <v>0</v>
      </c>
      <c r="P5864" s="12">
        <f t="shared" si="555"/>
        <v>0</v>
      </c>
      <c r="Q5864" s="1">
        <v>0</v>
      </c>
      <c r="R5864" s="1">
        <v>0</v>
      </c>
      <c r="S5864" s="1">
        <v>0</v>
      </c>
      <c r="T5864" s="1">
        <v>0</v>
      </c>
      <c r="U5864" s="4" t="s">
        <v>60</v>
      </c>
      <c r="V5864">
        <v>0.42</v>
      </c>
      <c r="W5864">
        <v>0.4</v>
      </c>
      <c r="X5864">
        <v>0.76</v>
      </c>
      <c r="Y5864">
        <v>2.4300000000000002</v>
      </c>
      <c r="Z5864">
        <v>0.23</v>
      </c>
      <c r="AA5864" s="5">
        <f t="shared" ref="AA5864:AA5927" si="558">R5864+S5864+T5864</f>
        <v>0</v>
      </c>
      <c r="AB5864" s="15" cm="1">
        <f t="array" ref="AB5864">_xlfn.SWITCH(U5864,"夏",122,"冬",90,"春",153,"秋",153,0)</f>
        <v>122</v>
      </c>
      <c r="AC5864" s="16">
        <f t="shared" ref="AC5864:AC5927" si="559">AA5864*AB5864</f>
        <v>0</v>
      </c>
      <c r="AD5864" s="5">
        <f>IFERROR(AA5864/D5864,0)</f>
        <v>0</v>
      </c>
      <c r="AE5864" s="15">
        <f t="shared" ref="AE5864:AE5927" si="560">IF(U5864="夏",122/365,IF(U5864="冬",90/365,IF(OR(U5864="春",U5864="秋"),153/365,0)))</f>
        <v>0.33424657534246577</v>
      </c>
      <c r="AF5864" s="5">
        <f>IFERROR(AD5864*AE5864*48,0)</f>
        <v>0</v>
      </c>
    </row>
    <row r="5865" spans="1:32" x14ac:dyDescent="0.15">
      <c r="A5865" s="1"/>
      <c r="B5865" s="1" t="s">
        <v>41</v>
      </c>
      <c r="C5865" s="1" t="s">
        <v>33</v>
      </c>
      <c r="D5865" s="6">
        <v>78.14</v>
      </c>
      <c r="E5865" s="6">
        <v>3.9</v>
      </c>
      <c r="F5865" s="18">
        <v>0.83333333333333304</v>
      </c>
      <c r="G5865" s="1">
        <v>23.5</v>
      </c>
      <c r="H5865" s="1">
        <v>55</v>
      </c>
      <c r="I5865" s="1">
        <v>23.5</v>
      </c>
      <c r="J5865" s="1">
        <v>0.1</v>
      </c>
      <c r="K5865" s="1">
        <v>407</v>
      </c>
      <c r="L5865" s="1">
        <v>160</v>
      </c>
      <c r="M5865" s="6">
        <f t="shared" si="556"/>
        <v>23.499999999999886</v>
      </c>
      <c r="N5865" s="1">
        <v>0</v>
      </c>
      <c r="O5865" s="1">
        <v>0</v>
      </c>
      <c r="P5865" s="12">
        <f t="shared" si="555"/>
        <v>0</v>
      </c>
      <c r="Q5865" s="1">
        <v>0</v>
      </c>
      <c r="R5865" s="1">
        <v>0</v>
      </c>
      <c r="S5865" s="1">
        <v>0</v>
      </c>
      <c r="T5865" s="1">
        <v>0</v>
      </c>
      <c r="U5865" s="4" t="s">
        <v>60</v>
      </c>
      <c r="V5865">
        <v>0.42</v>
      </c>
      <c r="W5865">
        <v>0.4</v>
      </c>
      <c r="X5865">
        <v>0.76</v>
      </c>
      <c r="Y5865">
        <v>2.4300000000000002</v>
      </c>
      <c r="Z5865">
        <v>0.23</v>
      </c>
      <c r="AA5865" s="5">
        <f t="shared" si="558"/>
        <v>0</v>
      </c>
      <c r="AB5865" s="15" cm="1">
        <f t="array" ref="AB5865">_xlfn.SWITCH(U5865,"夏",122,"冬",90,"春",153,"秋",153,0)</f>
        <v>122</v>
      </c>
      <c r="AC5865" s="16">
        <f t="shared" si="559"/>
        <v>0</v>
      </c>
      <c r="AD5865" s="5">
        <f>IFERROR(AA5865/D5865,0)</f>
        <v>0</v>
      </c>
      <c r="AE5865" s="15">
        <f t="shared" si="560"/>
        <v>0.33424657534246577</v>
      </c>
      <c r="AF5865" s="5">
        <f>IFERROR(AD5865*AE5865*48,0)</f>
        <v>0</v>
      </c>
    </row>
    <row r="5866" spans="1:32" x14ac:dyDescent="0.15">
      <c r="A5866" s="1"/>
      <c r="B5866" s="1" t="s">
        <v>41</v>
      </c>
      <c r="C5866" s="1" t="s">
        <v>33</v>
      </c>
      <c r="D5866" s="6">
        <v>78.14</v>
      </c>
      <c r="E5866" s="6">
        <v>3.9</v>
      </c>
      <c r="F5866" s="18">
        <v>0.85416666666666696</v>
      </c>
      <c r="G5866" s="1">
        <v>23</v>
      </c>
      <c r="H5866" s="1">
        <v>55</v>
      </c>
      <c r="I5866" s="1">
        <v>23</v>
      </c>
      <c r="J5866" s="1">
        <v>0.1</v>
      </c>
      <c r="K5866" s="1">
        <v>407</v>
      </c>
      <c r="L5866" s="1">
        <v>100</v>
      </c>
      <c r="M5866" s="6">
        <f t="shared" si="556"/>
        <v>23</v>
      </c>
      <c r="N5866" s="1">
        <v>0</v>
      </c>
      <c r="O5866" s="1">
        <v>0</v>
      </c>
      <c r="P5866" s="12">
        <f t="shared" si="555"/>
        <v>0</v>
      </c>
      <c r="Q5866" s="1">
        <v>0</v>
      </c>
      <c r="R5866" s="1">
        <v>0</v>
      </c>
      <c r="S5866" s="1">
        <v>0</v>
      </c>
      <c r="T5866" s="1">
        <v>0</v>
      </c>
      <c r="U5866" s="4" t="s">
        <v>60</v>
      </c>
      <c r="V5866">
        <v>0.42</v>
      </c>
      <c r="W5866">
        <v>0.4</v>
      </c>
      <c r="X5866">
        <v>0.76</v>
      </c>
      <c r="Y5866">
        <v>2.4300000000000002</v>
      </c>
      <c r="Z5866">
        <v>0.23</v>
      </c>
      <c r="AA5866" s="5">
        <f t="shared" si="558"/>
        <v>0</v>
      </c>
      <c r="AB5866" s="15" cm="1">
        <f t="array" ref="AB5866">_xlfn.SWITCH(U5866,"夏",122,"冬",90,"春",153,"秋",153,0)</f>
        <v>122</v>
      </c>
      <c r="AC5866" s="16">
        <f t="shared" si="559"/>
        <v>0</v>
      </c>
      <c r="AD5866" s="5">
        <f>IFERROR(AA5866/D5866,0)</f>
        <v>0</v>
      </c>
      <c r="AE5866" s="15">
        <f t="shared" si="560"/>
        <v>0.33424657534246577</v>
      </c>
      <c r="AF5866" s="5">
        <f>IFERROR(AD5866*AE5866*48,0)</f>
        <v>0</v>
      </c>
    </row>
    <row r="5867" spans="1:32" x14ac:dyDescent="0.15">
      <c r="A5867" s="1"/>
      <c r="B5867" s="1" t="s">
        <v>41</v>
      </c>
      <c r="C5867" s="1" t="s">
        <v>33</v>
      </c>
      <c r="D5867" s="6">
        <v>78.14</v>
      </c>
      <c r="E5867" s="6">
        <v>3.9</v>
      </c>
      <c r="F5867" s="18">
        <v>0.875</v>
      </c>
      <c r="G5867" s="1">
        <v>22.5</v>
      </c>
      <c r="H5867" s="1">
        <v>55</v>
      </c>
      <c r="I5867" s="1">
        <v>22.5</v>
      </c>
      <c r="J5867" s="1">
        <v>0.1</v>
      </c>
      <c r="K5867" s="1">
        <v>407</v>
      </c>
      <c r="L5867" s="1">
        <v>40</v>
      </c>
      <c r="M5867" s="6">
        <f t="shared" si="556"/>
        <v>22.5</v>
      </c>
      <c r="N5867" s="1">
        <v>0</v>
      </c>
      <c r="O5867" s="1">
        <v>0</v>
      </c>
      <c r="P5867" s="12">
        <f t="shared" si="555"/>
        <v>0</v>
      </c>
      <c r="Q5867" s="1">
        <v>0</v>
      </c>
      <c r="R5867" s="1">
        <v>0</v>
      </c>
      <c r="S5867" s="1">
        <v>0</v>
      </c>
      <c r="T5867" s="1">
        <v>0</v>
      </c>
      <c r="U5867" s="4" t="s">
        <v>60</v>
      </c>
      <c r="V5867">
        <v>0.42</v>
      </c>
      <c r="W5867">
        <v>0.4</v>
      </c>
      <c r="X5867">
        <v>0.76</v>
      </c>
      <c r="Y5867">
        <v>2.4300000000000002</v>
      </c>
      <c r="Z5867">
        <v>0.23</v>
      </c>
      <c r="AA5867" s="5">
        <f t="shared" si="558"/>
        <v>0</v>
      </c>
      <c r="AB5867" s="15" cm="1">
        <f t="array" ref="AB5867">_xlfn.SWITCH(U5867,"夏",122,"冬",90,"春",153,"秋",153,0)</f>
        <v>122</v>
      </c>
      <c r="AC5867" s="16">
        <f t="shared" si="559"/>
        <v>0</v>
      </c>
      <c r="AD5867" s="5">
        <f>IFERROR(AA5867/D5867,0)</f>
        <v>0</v>
      </c>
      <c r="AE5867" s="15">
        <f t="shared" si="560"/>
        <v>0.33424657534246577</v>
      </c>
      <c r="AF5867" s="5">
        <f>IFERROR(AD5867*AE5867*48,0)</f>
        <v>0</v>
      </c>
    </row>
    <row r="5868" spans="1:32" x14ac:dyDescent="0.15">
      <c r="A5868" s="1"/>
      <c r="B5868" s="1" t="s">
        <v>41</v>
      </c>
      <c r="C5868" s="1" t="s">
        <v>33</v>
      </c>
      <c r="D5868" s="6">
        <v>78.14</v>
      </c>
      <c r="E5868" s="6">
        <v>3.9</v>
      </c>
      <c r="F5868" s="18">
        <v>0.89583333333333304</v>
      </c>
      <c r="G5868" s="1">
        <v>22</v>
      </c>
      <c r="H5868" s="1">
        <v>55</v>
      </c>
      <c r="I5868" s="1">
        <v>22</v>
      </c>
      <c r="J5868" s="1">
        <v>0.1</v>
      </c>
      <c r="K5868" s="1">
        <v>407</v>
      </c>
      <c r="L5868" s="1">
        <v>0</v>
      </c>
      <c r="M5868" s="6">
        <f t="shared" si="556"/>
        <v>22</v>
      </c>
      <c r="N5868" s="1">
        <v>0</v>
      </c>
      <c r="O5868" s="1">
        <v>0</v>
      </c>
      <c r="P5868" s="12">
        <f t="shared" si="555"/>
        <v>0</v>
      </c>
      <c r="Q5868" s="1">
        <v>0</v>
      </c>
      <c r="R5868" s="1">
        <v>0</v>
      </c>
      <c r="S5868" s="1">
        <v>0</v>
      </c>
      <c r="T5868" s="1">
        <v>0</v>
      </c>
      <c r="U5868" s="4" t="s">
        <v>60</v>
      </c>
      <c r="V5868">
        <v>0.42</v>
      </c>
      <c r="W5868">
        <v>0.4</v>
      </c>
      <c r="X5868">
        <v>0.76</v>
      </c>
      <c r="Y5868">
        <v>2.4300000000000002</v>
      </c>
      <c r="Z5868">
        <v>0.23</v>
      </c>
      <c r="AA5868" s="5">
        <f t="shared" si="558"/>
        <v>0</v>
      </c>
      <c r="AB5868" s="15" cm="1">
        <f t="array" ref="AB5868">_xlfn.SWITCH(U5868,"夏",122,"冬",90,"春",153,"秋",153,0)</f>
        <v>122</v>
      </c>
      <c r="AC5868" s="16">
        <f t="shared" si="559"/>
        <v>0</v>
      </c>
      <c r="AD5868" s="5">
        <f>IFERROR(AA5868/D5868,0)</f>
        <v>0</v>
      </c>
      <c r="AE5868" s="15">
        <f t="shared" si="560"/>
        <v>0.33424657534246577</v>
      </c>
      <c r="AF5868" s="5">
        <f>IFERROR(AD5868*AE5868*48,0)</f>
        <v>0</v>
      </c>
    </row>
    <row r="5869" spans="1:32" x14ac:dyDescent="0.15">
      <c r="A5869" s="1"/>
      <c r="B5869" s="1" t="s">
        <v>41</v>
      </c>
      <c r="C5869" s="1" t="s">
        <v>33</v>
      </c>
      <c r="D5869" s="6">
        <v>78.14</v>
      </c>
      <c r="E5869" s="6">
        <v>3.9</v>
      </c>
      <c r="F5869" s="18">
        <v>0.91666666666666696</v>
      </c>
      <c r="G5869" s="1">
        <v>21.5</v>
      </c>
      <c r="H5869" s="1">
        <v>55</v>
      </c>
      <c r="I5869" s="1">
        <v>21.5</v>
      </c>
      <c r="J5869" s="1">
        <v>0.1</v>
      </c>
      <c r="K5869" s="1">
        <v>407</v>
      </c>
      <c r="L5869" s="1">
        <v>0</v>
      </c>
      <c r="M5869" s="6">
        <f t="shared" si="556"/>
        <v>21.500000000000057</v>
      </c>
      <c r="N5869" s="1">
        <v>0</v>
      </c>
      <c r="O5869" s="1">
        <v>0</v>
      </c>
      <c r="P5869" s="12">
        <f t="shared" si="555"/>
        <v>0</v>
      </c>
      <c r="Q5869" s="1">
        <v>0</v>
      </c>
      <c r="R5869" s="1">
        <v>0</v>
      </c>
      <c r="S5869" s="1">
        <v>0</v>
      </c>
      <c r="T5869" s="1">
        <v>0</v>
      </c>
      <c r="U5869" s="4" t="s">
        <v>60</v>
      </c>
      <c r="V5869">
        <v>0.42</v>
      </c>
      <c r="W5869">
        <v>0.4</v>
      </c>
      <c r="X5869">
        <v>0.76</v>
      </c>
      <c r="Y5869">
        <v>2.4300000000000002</v>
      </c>
      <c r="Z5869">
        <v>0.23</v>
      </c>
      <c r="AA5869" s="5">
        <f t="shared" si="558"/>
        <v>0</v>
      </c>
      <c r="AB5869" s="15" cm="1">
        <f t="array" ref="AB5869">_xlfn.SWITCH(U5869,"夏",122,"冬",90,"春",153,"秋",153,0)</f>
        <v>122</v>
      </c>
      <c r="AC5869" s="16">
        <f t="shared" si="559"/>
        <v>0</v>
      </c>
      <c r="AD5869" s="5">
        <f>IFERROR(AA5869/D5869,0)</f>
        <v>0</v>
      </c>
      <c r="AE5869" s="15">
        <f t="shared" si="560"/>
        <v>0.33424657534246577</v>
      </c>
      <c r="AF5869" s="5">
        <f>IFERROR(AD5869*AE5869*48,0)</f>
        <v>0</v>
      </c>
    </row>
    <row r="5870" spans="1:32" x14ac:dyDescent="0.15">
      <c r="A5870" s="1"/>
      <c r="B5870" s="1" t="s">
        <v>42</v>
      </c>
      <c r="C5870" s="1" t="s">
        <v>33</v>
      </c>
      <c r="D5870" s="6">
        <v>78.14</v>
      </c>
      <c r="E5870" s="6">
        <v>3.9</v>
      </c>
      <c r="F5870" s="18">
        <v>0.33333333333333298</v>
      </c>
      <c r="G5870" s="1">
        <v>22.5</v>
      </c>
      <c r="H5870" s="1">
        <v>55</v>
      </c>
      <c r="I5870" s="1">
        <v>22.5</v>
      </c>
      <c r="J5870" s="1">
        <v>0.1</v>
      </c>
      <c r="K5870" s="1">
        <v>407</v>
      </c>
      <c r="L5870" s="1">
        <v>200</v>
      </c>
      <c r="M5870" s="6">
        <f t="shared" si="556"/>
        <v>22.5</v>
      </c>
      <c r="N5870" s="1">
        <v>0</v>
      </c>
      <c r="O5870" s="1">
        <v>0</v>
      </c>
      <c r="P5870" s="12">
        <f t="shared" si="555"/>
        <v>0</v>
      </c>
      <c r="Q5870" s="1">
        <v>0</v>
      </c>
      <c r="R5870" s="1">
        <v>0</v>
      </c>
      <c r="S5870" s="1">
        <v>0</v>
      </c>
      <c r="T5870" s="1">
        <v>0</v>
      </c>
      <c r="U5870" s="4" t="s">
        <v>60</v>
      </c>
      <c r="V5870">
        <v>0.42</v>
      </c>
      <c r="W5870">
        <v>0.4</v>
      </c>
      <c r="X5870">
        <v>0.76</v>
      </c>
      <c r="Y5870">
        <v>2.4300000000000002</v>
      </c>
      <c r="Z5870">
        <v>0.23</v>
      </c>
      <c r="AA5870" s="5">
        <f t="shared" si="558"/>
        <v>0</v>
      </c>
      <c r="AB5870" s="15" cm="1">
        <f t="array" ref="AB5870">_xlfn.SWITCH(U5870,"夏",122,"冬",90,"春",153,"秋",153,0)</f>
        <v>122</v>
      </c>
      <c r="AC5870" s="16">
        <f t="shared" si="559"/>
        <v>0</v>
      </c>
      <c r="AD5870" s="5">
        <f>IFERROR(AA5870/D5870,0)</f>
        <v>0</v>
      </c>
      <c r="AE5870" s="15">
        <f t="shared" si="560"/>
        <v>0.33424657534246577</v>
      </c>
      <c r="AF5870" s="5">
        <f>IFERROR(AD5870*AE5870*48,0)</f>
        <v>0</v>
      </c>
    </row>
    <row r="5871" spans="1:32" x14ac:dyDescent="0.15">
      <c r="A5871" s="1"/>
      <c r="B5871" s="1" t="s">
        <v>42</v>
      </c>
      <c r="C5871" s="1" t="s">
        <v>33</v>
      </c>
      <c r="D5871" s="6">
        <v>78.14</v>
      </c>
      <c r="E5871" s="6">
        <v>3.9</v>
      </c>
      <c r="F5871" s="18">
        <v>0.35416666666666702</v>
      </c>
      <c r="G5871" s="1">
        <v>24</v>
      </c>
      <c r="H5871" s="1">
        <v>55</v>
      </c>
      <c r="I5871" s="1">
        <v>24</v>
      </c>
      <c r="J5871" s="1">
        <v>0.3</v>
      </c>
      <c r="K5871" s="1">
        <v>700</v>
      </c>
      <c r="L5871" s="1">
        <v>500</v>
      </c>
      <c r="M5871" s="6">
        <f t="shared" si="556"/>
        <v>24.000000000000114</v>
      </c>
      <c r="N5871" s="19">
        <v>0.5</v>
      </c>
      <c r="O5871" s="11" cm="1">
        <f t="array" ref="O5871">ROUND(_xlfn.SWITCH(C5871,"建筑专教",IF(S5871&gt;0.1,1.38,1.28),"阶梯教室",IF(S5871&gt;0.1,1.15,1.05),"公共教室",IF(S5871&gt;0.1,1.22,1.12),IF(S5871&gt;0.1,1.2,1.1))+(MOD(ROW()*11,31)/31-0.5)*0.06,2)</f>
        <v>1.19</v>
      </c>
      <c r="P5871" s="12">
        <f t="shared" si="555"/>
        <v>0.24</v>
      </c>
      <c r="Q5871" s="13">
        <f t="shared" si="557"/>
        <v>-1.5948440529992367</v>
      </c>
      <c r="R5871" s="1">
        <v>2.2999999999999998</v>
      </c>
      <c r="S5871" s="1">
        <v>0.15</v>
      </c>
      <c r="T5871" s="1">
        <v>2.8000000000000001E-2</v>
      </c>
      <c r="U5871" s="4" t="s">
        <v>60</v>
      </c>
      <c r="V5871">
        <v>0.42</v>
      </c>
      <c r="W5871">
        <v>0.4</v>
      </c>
      <c r="X5871">
        <v>0.76</v>
      </c>
      <c r="Y5871">
        <v>2.4300000000000002</v>
      </c>
      <c r="Z5871">
        <v>0.23</v>
      </c>
      <c r="AA5871" s="5">
        <f t="shared" si="558"/>
        <v>2.4779999999999998</v>
      </c>
      <c r="AB5871" s="15" cm="1">
        <f t="array" ref="AB5871">_xlfn.SWITCH(U5871,"夏",122,"冬",90,"春",153,"秋",153,0)</f>
        <v>122</v>
      </c>
      <c r="AC5871" s="16">
        <f t="shared" si="559"/>
        <v>302.31599999999997</v>
      </c>
      <c r="AD5871" s="5">
        <f>IFERROR(AA5871/D5871,0)</f>
        <v>3.1712311236242637E-2</v>
      </c>
      <c r="AE5871" s="15">
        <f t="shared" si="560"/>
        <v>0.33424657534246577</v>
      </c>
      <c r="AF5871" s="5">
        <f>IFERROR(AD5871*AE5871*48,0)</f>
        <v>0.50878710849160791</v>
      </c>
    </row>
    <row r="5872" spans="1:32" x14ac:dyDescent="0.15">
      <c r="A5872" s="1"/>
      <c r="B5872" s="1" t="s">
        <v>42</v>
      </c>
      <c r="C5872" s="1" t="s">
        <v>33</v>
      </c>
      <c r="D5872" s="6">
        <v>78.14</v>
      </c>
      <c r="E5872" s="6">
        <v>3.9</v>
      </c>
      <c r="F5872" s="18">
        <v>0.375</v>
      </c>
      <c r="G5872" s="1">
        <v>24</v>
      </c>
      <c r="H5872" s="1">
        <v>55</v>
      </c>
      <c r="I5872" s="1">
        <v>24</v>
      </c>
      <c r="J5872" s="1">
        <v>0.3</v>
      </c>
      <c r="K5872" s="1">
        <v>700</v>
      </c>
      <c r="L5872" s="1">
        <v>600</v>
      </c>
      <c r="M5872" s="6">
        <f t="shared" si="556"/>
        <v>24.000000000000114</v>
      </c>
      <c r="N5872" s="19">
        <v>0.5</v>
      </c>
      <c r="O5872" s="11" cm="1">
        <f t="array" ref="O5872">ROUND(_xlfn.SWITCH(C5872,"建筑专教",IF(S5872&gt;0.1,1.38,1.28),"阶梯教室",IF(S5872&gt;0.1,1.15,1.05),"公共教室",IF(S5872&gt;0.1,1.22,1.12),IF(S5872&gt;0.1,1.2,1.1))+(MOD(ROW()*11,31)/31-0.5)*0.06,2)</f>
        <v>1.21</v>
      </c>
      <c r="P5872" s="12">
        <f t="shared" si="555"/>
        <v>0.24</v>
      </c>
      <c r="Q5872" s="13">
        <f t="shared" si="557"/>
        <v>-1.5222330166474025</v>
      </c>
      <c r="R5872" s="1">
        <v>1.3</v>
      </c>
      <c r="S5872" s="1">
        <v>0.19</v>
      </c>
      <c r="T5872" s="1">
        <v>3.5000000000000003E-2</v>
      </c>
      <c r="U5872" s="4" t="s">
        <v>60</v>
      </c>
      <c r="V5872">
        <v>0.42</v>
      </c>
      <c r="W5872">
        <v>0.4</v>
      </c>
      <c r="X5872">
        <v>0.76</v>
      </c>
      <c r="Y5872">
        <v>2.4300000000000002</v>
      </c>
      <c r="Z5872">
        <v>0.23</v>
      </c>
      <c r="AA5872" s="5">
        <f t="shared" si="558"/>
        <v>1.5249999999999999</v>
      </c>
      <c r="AB5872" s="15" cm="1">
        <f t="array" ref="AB5872">_xlfn.SWITCH(U5872,"夏",122,"冬",90,"春",153,"秋",153,0)</f>
        <v>122</v>
      </c>
      <c r="AC5872" s="16">
        <f t="shared" si="559"/>
        <v>186.04999999999998</v>
      </c>
      <c r="AD5872" s="5">
        <f>IFERROR(AA5872/D5872,0)</f>
        <v>1.9516252879447145E-2</v>
      </c>
      <c r="AE5872" s="15">
        <f t="shared" si="560"/>
        <v>0.33424657534246577</v>
      </c>
      <c r="AF5872" s="5">
        <f>IFERROR(AD5872*AE5872*48,0)</f>
        <v>0.31311555304669175</v>
      </c>
    </row>
    <row r="5873" spans="1:32" x14ac:dyDescent="0.15">
      <c r="A5873" s="1"/>
      <c r="B5873" s="1" t="s">
        <v>42</v>
      </c>
      <c r="C5873" s="1" t="s">
        <v>33</v>
      </c>
      <c r="D5873" s="6">
        <v>78.14</v>
      </c>
      <c r="E5873" s="6">
        <v>3.9</v>
      </c>
      <c r="F5873" s="18">
        <v>0.39583333333333298</v>
      </c>
      <c r="G5873" s="1">
        <v>24</v>
      </c>
      <c r="H5873" s="1">
        <v>55</v>
      </c>
      <c r="I5873" s="1">
        <v>24</v>
      </c>
      <c r="J5873" s="1">
        <v>0.3</v>
      </c>
      <c r="K5873" s="1">
        <v>700</v>
      </c>
      <c r="L5873" s="1">
        <v>750</v>
      </c>
      <c r="M5873" s="6">
        <f t="shared" si="556"/>
        <v>24.000000000000114</v>
      </c>
      <c r="N5873" s="19">
        <v>0.5</v>
      </c>
      <c r="O5873" s="11" cm="1">
        <f t="array" ref="O5873">ROUND(_xlfn.SWITCH(C5873,"建筑专教",IF(S5873&gt;0.1,1.38,1.28),"阶梯教室",IF(S5873&gt;0.1,1.15,1.05),"公共教室",IF(S5873&gt;0.1,1.22,1.12),IF(S5873&gt;0.1,1.2,1.1))+(MOD(ROW()*11,31)/31-0.5)*0.06,2)</f>
        <v>1.23</v>
      </c>
      <c r="P5873" s="12">
        <f t="shared" si="555"/>
        <v>0.24</v>
      </c>
      <c r="Q5873" s="13">
        <f t="shared" si="557"/>
        <v>-1.4524692721673478</v>
      </c>
      <c r="R5873" s="1">
        <v>2.2000000000000002</v>
      </c>
      <c r="S5873" s="1">
        <v>0.23</v>
      </c>
      <c r="T5873" s="1">
        <v>2.8000000000000001E-2</v>
      </c>
      <c r="U5873" s="4" t="s">
        <v>60</v>
      </c>
      <c r="V5873">
        <v>0.42</v>
      </c>
      <c r="W5873">
        <v>0.4</v>
      </c>
      <c r="X5873">
        <v>0.76</v>
      </c>
      <c r="Y5873">
        <v>2.4300000000000002</v>
      </c>
      <c r="Z5873">
        <v>0.23</v>
      </c>
      <c r="AA5873" s="5">
        <f t="shared" si="558"/>
        <v>2.4580000000000002</v>
      </c>
      <c r="AB5873" s="15" cm="1">
        <f t="array" ref="AB5873">_xlfn.SWITCH(U5873,"夏",122,"冬",90,"春",153,"秋",153,0)</f>
        <v>122</v>
      </c>
      <c r="AC5873" s="16">
        <f t="shared" si="559"/>
        <v>299.87600000000003</v>
      </c>
      <c r="AD5873" s="5">
        <f>IFERROR(AA5873/D5873,0)</f>
        <v>3.1456360378807273E-2</v>
      </c>
      <c r="AE5873" s="15">
        <f t="shared" si="560"/>
        <v>0.33424657534246577</v>
      </c>
      <c r="AF5873" s="5">
        <f>IFERROR(AD5873*AE5873*48,0)</f>
        <v>0.50468067500902847</v>
      </c>
    </row>
    <row r="5874" spans="1:32" x14ac:dyDescent="0.15">
      <c r="A5874" s="1"/>
      <c r="B5874" s="1" t="s">
        <v>42</v>
      </c>
      <c r="C5874" s="1" t="s">
        <v>33</v>
      </c>
      <c r="D5874" s="6">
        <v>78.14</v>
      </c>
      <c r="E5874" s="6">
        <v>3.9</v>
      </c>
      <c r="F5874" s="18">
        <v>0.41666666666666702</v>
      </c>
      <c r="G5874" s="1">
        <v>24</v>
      </c>
      <c r="H5874" s="1">
        <v>55</v>
      </c>
      <c r="I5874" s="1">
        <v>24</v>
      </c>
      <c r="J5874" s="1">
        <v>0.3</v>
      </c>
      <c r="K5874" s="1">
        <v>700</v>
      </c>
      <c r="L5874" s="1">
        <v>900</v>
      </c>
      <c r="M5874" s="6">
        <f t="shared" si="556"/>
        <v>24.000000000000114</v>
      </c>
      <c r="N5874" s="19">
        <v>0.5</v>
      </c>
      <c r="O5874" s="11" cm="1">
        <f t="array" ref="O5874">ROUND(_xlfn.SWITCH(C5874,"建筑专教",IF(S5874&gt;0.1,1.38,1.28),"阶梯教室",IF(S5874&gt;0.1,1.15,1.05),"公共教室",IF(S5874&gt;0.1,1.22,1.12),IF(S5874&gt;0.1,1.2,1.1))+(MOD(ROW()*11,31)/31-0.5)*0.06,2)</f>
        <v>1.19</v>
      </c>
      <c r="P5874" s="12">
        <f t="shared" ref="P5874:P5937" si="561">IF(O5874=0,0,ROUND(MIN(MAX((K5874-400)/(320*E5874*IF(C5874="公共教室",0.95,IF(C5874="建筑专教",0.85,IF(C5874="阶梯教室",1.15,1)))),0),2),2))</f>
        <v>0.24</v>
      </c>
      <c r="Q5874" s="13">
        <f t="shared" si="557"/>
        <v>-1.5948440529992367</v>
      </c>
      <c r="R5874" s="1">
        <v>2.5</v>
      </c>
      <c r="S5874" s="1">
        <v>0.27</v>
      </c>
      <c r="T5874" s="1">
        <v>3.5000000000000003E-2</v>
      </c>
      <c r="U5874" s="4" t="s">
        <v>60</v>
      </c>
      <c r="V5874">
        <v>0.42</v>
      </c>
      <c r="W5874">
        <v>0.4</v>
      </c>
      <c r="X5874">
        <v>0.76</v>
      </c>
      <c r="Y5874">
        <v>2.4300000000000002</v>
      </c>
      <c r="Z5874">
        <v>0.23</v>
      </c>
      <c r="AA5874" s="5">
        <f t="shared" si="558"/>
        <v>2.8050000000000002</v>
      </c>
      <c r="AB5874" s="15" cm="1">
        <f t="array" ref="AB5874">_xlfn.SWITCH(U5874,"夏",122,"冬",90,"春",153,"秋",153,0)</f>
        <v>122</v>
      </c>
      <c r="AC5874" s="16">
        <f t="shared" si="559"/>
        <v>342.21000000000004</v>
      </c>
      <c r="AD5874" s="5">
        <f>IFERROR(AA5874/D5874,0)</f>
        <v>3.5897107755310985E-2</v>
      </c>
      <c r="AE5874" s="15">
        <f t="shared" si="560"/>
        <v>0.33424657534246577</v>
      </c>
      <c r="AF5874" s="5">
        <f>IFERROR(AD5874*AE5874*48,0)</f>
        <v>0.57592729593178393</v>
      </c>
    </row>
    <row r="5875" spans="1:32" x14ac:dyDescent="0.15">
      <c r="A5875" s="1"/>
      <c r="B5875" s="1" t="s">
        <v>42</v>
      </c>
      <c r="C5875" s="1" t="s">
        <v>33</v>
      </c>
      <c r="D5875" s="6">
        <v>78.14</v>
      </c>
      <c r="E5875" s="6">
        <v>3.9</v>
      </c>
      <c r="F5875" s="18">
        <v>0.4375</v>
      </c>
      <c r="G5875" s="1">
        <v>24</v>
      </c>
      <c r="H5875" s="1">
        <v>55</v>
      </c>
      <c r="I5875" s="1">
        <v>24</v>
      </c>
      <c r="J5875" s="1">
        <v>0.3</v>
      </c>
      <c r="K5875" s="1">
        <v>700</v>
      </c>
      <c r="L5875" s="1">
        <v>1000</v>
      </c>
      <c r="M5875" s="6">
        <f t="shared" si="556"/>
        <v>24.000000000000114</v>
      </c>
      <c r="N5875" s="19">
        <v>0.5</v>
      </c>
      <c r="O5875" s="11" cm="1">
        <f t="array" ref="O5875">ROUND(_xlfn.SWITCH(C5875,"建筑专教",IF(S5875&gt;0.1,1.38,1.28),"阶梯教室",IF(S5875&gt;0.1,1.15,1.05),"公共教室",IF(S5875&gt;0.1,1.22,1.12),IF(S5875&gt;0.1,1.2,1.1))+(MOD(ROW()*11,31)/31-0.5)*0.06,2)</f>
        <v>1.21</v>
      </c>
      <c r="P5875" s="12">
        <f t="shared" si="561"/>
        <v>0.24</v>
      </c>
      <c r="Q5875" s="13">
        <f t="shared" si="557"/>
        <v>-1.5222330166474025</v>
      </c>
      <c r="R5875" s="1">
        <v>2.7</v>
      </c>
      <c r="S5875" s="1">
        <v>0.31</v>
      </c>
      <c r="T5875" s="1">
        <v>2.5000000000000001E-2</v>
      </c>
      <c r="U5875" s="4" t="s">
        <v>60</v>
      </c>
      <c r="V5875">
        <v>0.42</v>
      </c>
      <c r="W5875">
        <v>0.4</v>
      </c>
      <c r="X5875">
        <v>0.76</v>
      </c>
      <c r="Y5875">
        <v>2.4300000000000002</v>
      </c>
      <c r="Z5875">
        <v>0.23</v>
      </c>
      <c r="AA5875" s="5">
        <f t="shared" si="558"/>
        <v>3.0350000000000001</v>
      </c>
      <c r="AB5875" s="15" cm="1">
        <f t="array" ref="AB5875">_xlfn.SWITCH(U5875,"夏",122,"冬",90,"春",153,"秋",153,0)</f>
        <v>122</v>
      </c>
      <c r="AC5875" s="16">
        <f t="shared" si="559"/>
        <v>370.27000000000004</v>
      </c>
      <c r="AD5875" s="5">
        <f>IFERROR(AA5875/D5875,0)</f>
        <v>3.8840542615817764E-2</v>
      </c>
      <c r="AE5875" s="15">
        <f t="shared" si="560"/>
        <v>0.33424657534246577</v>
      </c>
      <c r="AF5875" s="5">
        <f>IFERROR(AD5875*AE5875*48,0)</f>
        <v>0.6231512809814489</v>
      </c>
    </row>
    <row r="5876" spans="1:32" x14ac:dyDescent="0.15">
      <c r="A5876" s="1"/>
      <c r="B5876" s="1" t="s">
        <v>42</v>
      </c>
      <c r="C5876" s="1" t="s">
        <v>33</v>
      </c>
      <c r="D5876" s="6">
        <v>78.14</v>
      </c>
      <c r="E5876" s="6">
        <v>3.9</v>
      </c>
      <c r="F5876" s="18">
        <v>0.45833333333333298</v>
      </c>
      <c r="G5876" s="1">
        <v>24</v>
      </c>
      <c r="H5876" s="1">
        <v>55</v>
      </c>
      <c r="I5876" s="1">
        <v>24</v>
      </c>
      <c r="J5876" s="1">
        <v>0.3</v>
      </c>
      <c r="K5876" s="1">
        <v>700</v>
      </c>
      <c r="L5876" s="1">
        <v>1100</v>
      </c>
      <c r="M5876" s="6">
        <f t="shared" si="556"/>
        <v>24.000000000000114</v>
      </c>
      <c r="N5876" s="19">
        <v>0.5</v>
      </c>
      <c r="O5876" s="11" cm="1">
        <f t="array" ref="O5876">ROUND(_xlfn.SWITCH(C5876,"建筑专教",IF(S5876&gt;0.1,1.38,1.28),"阶梯教室",IF(S5876&gt;0.1,1.15,1.05),"公共教室",IF(S5876&gt;0.1,1.22,1.12),IF(S5876&gt;0.1,1.2,1.1))+(MOD(ROW()*11,31)/31-0.5)*0.06,2)</f>
        <v>1.17</v>
      </c>
      <c r="P5876" s="12">
        <f t="shared" si="561"/>
        <v>0.24</v>
      </c>
      <c r="Q5876" s="13">
        <f t="shared" si="557"/>
        <v>-1.6704593475843379</v>
      </c>
      <c r="R5876" s="1">
        <v>2</v>
      </c>
      <c r="S5876" s="1">
        <v>0.35</v>
      </c>
      <c r="T5876" s="1">
        <v>1.2E-2</v>
      </c>
      <c r="U5876" s="4" t="s">
        <v>60</v>
      </c>
      <c r="V5876">
        <v>0.42</v>
      </c>
      <c r="W5876">
        <v>0.4</v>
      </c>
      <c r="X5876">
        <v>0.76</v>
      </c>
      <c r="Y5876">
        <v>2.4300000000000002</v>
      </c>
      <c r="Z5876">
        <v>0.23</v>
      </c>
      <c r="AA5876" s="5">
        <f t="shared" si="558"/>
        <v>2.3620000000000001</v>
      </c>
      <c r="AB5876" s="15" cm="1">
        <f t="array" ref="AB5876">_xlfn.SWITCH(U5876,"夏",122,"冬",90,"春",153,"秋",153,0)</f>
        <v>122</v>
      </c>
      <c r="AC5876" s="16">
        <f t="shared" si="559"/>
        <v>288.16399999999999</v>
      </c>
      <c r="AD5876" s="5">
        <f>IFERROR(AA5876/D5876,0)</f>
        <v>3.0227796263117484E-2</v>
      </c>
      <c r="AE5876" s="15">
        <f t="shared" si="560"/>
        <v>0.33424657534246577</v>
      </c>
      <c r="AF5876" s="5">
        <f>IFERROR(AD5876*AE5876*48,0)</f>
        <v>0.48496979429264653</v>
      </c>
    </row>
    <row r="5877" spans="1:32" x14ac:dyDescent="0.15">
      <c r="A5877" s="1"/>
      <c r="B5877" s="1" t="s">
        <v>42</v>
      </c>
      <c r="C5877" s="1" t="s">
        <v>33</v>
      </c>
      <c r="D5877" s="6">
        <v>78.14</v>
      </c>
      <c r="E5877" s="6">
        <v>3.9</v>
      </c>
      <c r="F5877" s="18">
        <v>0.47916666666666702</v>
      </c>
      <c r="G5877" s="1">
        <v>24</v>
      </c>
      <c r="H5877" s="1">
        <v>55</v>
      </c>
      <c r="I5877" s="1">
        <v>24</v>
      </c>
      <c r="J5877" s="1">
        <v>0.3</v>
      </c>
      <c r="K5877" s="1">
        <v>700</v>
      </c>
      <c r="L5877" s="1">
        <v>1150</v>
      </c>
      <c r="M5877" s="6">
        <f t="shared" si="556"/>
        <v>24.000000000000114</v>
      </c>
      <c r="N5877" s="19">
        <v>0.5</v>
      </c>
      <c r="O5877" s="11" cm="1">
        <f t="array" ref="O5877">ROUND(_xlfn.SWITCH(C5877,"建筑专教",IF(S5877&gt;0.1,1.38,1.28),"阶梯教室",IF(S5877&gt;0.1,1.15,1.05),"公共教室",IF(S5877&gt;0.1,1.22,1.12),IF(S5877&gt;0.1,1.2,1.1))+(MOD(ROW()*11,31)/31-0.5)*0.06,2)</f>
        <v>1.19</v>
      </c>
      <c r="P5877" s="12">
        <f t="shared" si="561"/>
        <v>0.24</v>
      </c>
      <c r="Q5877" s="13">
        <f t="shared" si="557"/>
        <v>-1.5948440529992367</v>
      </c>
      <c r="R5877" s="1">
        <v>2.4</v>
      </c>
      <c r="S5877" s="1">
        <v>0.39</v>
      </c>
      <c r="T5877" s="1">
        <v>3.2000000000000001E-2</v>
      </c>
      <c r="U5877" s="4" t="s">
        <v>60</v>
      </c>
      <c r="V5877">
        <v>0.42</v>
      </c>
      <c r="W5877">
        <v>0.4</v>
      </c>
      <c r="X5877">
        <v>0.76</v>
      </c>
      <c r="Y5877">
        <v>2.4300000000000002</v>
      </c>
      <c r="Z5877">
        <v>0.23</v>
      </c>
      <c r="AA5877" s="5">
        <f t="shared" si="558"/>
        <v>2.8220000000000001</v>
      </c>
      <c r="AB5877" s="15" cm="1">
        <f t="array" ref="AB5877">_xlfn.SWITCH(U5877,"夏",122,"冬",90,"春",153,"秋",153,0)</f>
        <v>122</v>
      </c>
      <c r="AC5877" s="16">
        <f t="shared" si="559"/>
        <v>344.28399999999999</v>
      </c>
      <c r="AD5877" s="5">
        <f>IFERROR(AA5877/D5877,0)</f>
        <v>3.6114665984131045E-2</v>
      </c>
      <c r="AE5877" s="15">
        <f t="shared" si="560"/>
        <v>0.33424657534246577</v>
      </c>
      <c r="AF5877" s="5">
        <f>IFERROR(AD5877*AE5877*48,0)</f>
        <v>0.57941776439197645</v>
      </c>
    </row>
    <row r="5878" spans="1:32" x14ac:dyDescent="0.15">
      <c r="A5878" s="1"/>
      <c r="B5878" s="1" t="s">
        <v>42</v>
      </c>
      <c r="C5878" s="1" t="s">
        <v>33</v>
      </c>
      <c r="D5878" s="6">
        <v>78.14</v>
      </c>
      <c r="E5878" s="6">
        <v>3.9</v>
      </c>
      <c r="F5878" s="18">
        <v>0.5</v>
      </c>
      <c r="G5878" s="1">
        <v>24</v>
      </c>
      <c r="H5878" s="1">
        <v>55</v>
      </c>
      <c r="I5878" s="1">
        <v>24</v>
      </c>
      <c r="J5878" s="1">
        <v>0.3</v>
      </c>
      <c r="K5878" s="1">
        <v>700</v>
      </c>
      <c r="L5878" s="1">
        <v>1200</v>
      </c>
      <c r="M5878" s="6">
        <f t="shared" si="556"/>
        <v>24.000000000000114</v>
      </c>
      <c r="N5878" s="19">
        <v>0.5</v>
      </c>
      <c r="O5878" s="11" cm="1">
        <f t="array" ref="O5878">ROUND(_xlfn.SWITCH(C5878,"建筑专教",IF(S5878&gt;0.1,1.38,1.28),"阶梯教室",IF(S5878&gt;0.1,1.15,1.05),"公共教室",IF(S5878&gt;0.1,1.22,1.12),IF(S5878&gt;0.1,1.2,1.1))+(MOD(ROW()*11,31)/31-0.5)*0.06,2)</f>
        <v>1.21</v>
      </c>
      <c r="P5878" s="12">
        <f t="shared" si="561"/>
        <v>0.24</v>
      </c>
      <c r="Q5878" s="13">
        <f t="shared" si="557"/>
        <v>-1.5222330166474025</v>
      </c>
      <c r="R5878" s="1">
        <v>2.1</v>
      </c>
      <c r="S5878" s="1">
        <v>0.43</v>
      </c>
      <c r="T5878" s="1">
        <v>3.7999999999999999E-2</v>
      </c>
      <c r="U5878" s="4" t="s">
        <v>60</v>
      </c>
      <c r="V5878">
        <v>0.42</v>
      </c>
      <c r="W5878">
        <v>0.4</v>
      </c>
      <c r="X5878">
        <v>0.76</v>
      </c>
      <c r="Y5878">
        <v>2.4300000000000002</v>
      </c>
      <c r="Z5878">
        <v>0.23</v>
      </c>
      <c r="AA5878" s="5">
        <f t="shared" si="558"/>
        <v>2.5680000000000001</v>
      </c>
      <c r="AB5878" s="15" cm="1">
        <f t="array" ref="AB5878">_xlfn.SWITCH(U5878,"夏",122,"冬",90,"春",153,"秋",153,0)</f>
        <v>122</v>
      </c>
      <c r="AC5878" s="16">
        <f t="shared" si="559"/>
        <v>313.29599999999999</v>
      </c>
      <c r="AD5878" s="5">
        <f>IFERROR(AA5878/D5878,0)</f>
        <v>3.2864090094701814E-2</v>
      </c>
      <c r="AE5878" s="15">
        <f t="shared" si="560"/>
        <v>0.33424657534246577</v>
      </c>
      <c r="AF5878" s="5">
        <f>IFERROR(AD5878*AE5878*48,0)</f>
        <v>0.52726605916321589</v>
      </c>
    </row>
    <row r="5879" spans="1:32" x14ac:dyDescent="0.15">
      <c r="A5879" s="1"/>
      <c r="B5879" s="1" t="s">
        <v>42</v>
      </c>
      <c r="C5879" s="1" t="s">
        <v>33</v>
      </c>
      <c r="D5879" s="6">
        <v>78.14</v>
      </c>
      <c r="E5879" s="6">
        <v>3.9</v>
      </c>
      <c r="F5879" s="18">
        <v>0.52083333333333304</v>
      </c>
      <c r="G5879" s="1">
        <v>29.5</v>
      </c>
      <c r="H5879" s="1">
        <v>55</v>
      </c>
      <c r="I5879" s="1">
        <v>29.5</v>
      </c>
      <c r="J5879" s="1">
        <v>0.1</v>
      </c>
      <c r="K5879" s="1">
        <v>407</v>
      </c>
      <c r="L5879" s="1">
        <v>1200</v>
      </c>
      <c r="M5879" s="6">
        <f t="shared" si="556"/>
        <v>29.500000000000114</v>
      </c>
      <c r="N5879" s="1">
        <v>0</v>
      </c>
      <c r="O5879" s="1">
        <v>0</v>
      </c>
      <c r="P5879" s="12">
        <f t="shared" si="561"/>
        <v>0</v>
      </c>
      <c r="Q5879" s="1">
        <v>0</v>
      </c>
      <c r="R5879" s="1">
        <v>0</v>
      </c>
      <c r="S5879" s="1">
        <v>0</v>
      </c>
      <c r="T5879" s="1">
        <v>0</v>
      </c>
      <c r="U5879" s="4" t="s">
        <v>60</v>
      </c>
      <c r="V5879">
        <v>0.42</v>
      </c>
      <c r="W5879">
        <v>0.4</v>
      </c>
      <c r="X5879">
        <v>0.76</v>
      </c>
      <c r="Y5879">
        <v>2.4300000000000002</v>
      </c>
      <c r="Z5879">
        <v>0.23</v>
      </c>
      <c r="AA5879" s="5">
        <f t="shared" si="558"/>
        <v>0</v>
      </c>
      <c r="AB5879" s="15" cm="1">
        <f t="array" ref="AB5879">_xlfn.SWITCH(U5879,"夏",122,"冬",90,"春",153,"秋",153,0)</f>
        <v>122</v>
      </c>
      <c r="AC5879" s="16">
        <f t="shared" si="559"/>
        <v>0</v>
      </c>
      <c r="AD5879" s="5">
        <f>IFERROR(AA5879/D5879,0)</f>
        <v>0</v>
      </c>
      <c r="AE5879" s="15">
        <f t="shared" si="560"/>
        <v>0.33424657534246577</v>
      </c>
      <c r="AF5879" s="5">
        <f>IFERROR(AD5879*AE5879*48,0)</f>
        <v>0</v>
      </c>
    </row>
    <row r="5880" spans="1:32" x14ac:dyDescent="0.15">
      <c r="A5880" s="1"/>
      <c r="B5880" s="1" t="s">
        <v>42</v>
      </c>
      <c r="C5880" s="1" t="s">
        <v>33</v>
      </c>
      <c r="D5880" s="6">
        <v>78.14</v>
      </c>
      <c r="E5880" s="6">
        <v>3.9</v>
      </c>
      <c r="F5880" s="18">
        <v>0.54166666666666696</v>
      </c>
      <c r="G5880" s="1">
        <v>30.3</v>
      </c>
      <c r="H5880" s="1">
        <v>55</v>
      </c>
      <c r="I5880" s="1">
        <v>30.3</v>
      </c>
      <c r="J5880" s="1">
        <v>0.1</v>
      </c>
      <c r="K5880" s="1">
        <v>407</v>
      </c>
      <c r="L5880" s="1">
        <v>1200</v>
      </c>
      <c r="M5880" s="6">
        <f t="shared" si="556"/>
        <v>30.300000000000125</v>
      </c>
      <c r="N5880" s="1">
        <v>0</v>
      </c>
      <c r="O5880" s="1">
        <v>0</v>
      </c>
      <c r="P5880" s="12">
        <f t="shared" si="561"/>
        <v>0</v>
      </c>
      <c r="Q5880" s="1">
        <v>0</v>
      </c>
      <c r="R5880" s="1">
        <v>0</v>
      </c>
      <c r="S5880" s="1">
        <v>0</v>
      </c>
      <c r="T5880" s="1">
        <v>0</v>
      </c>
      <c r="U5880" s="4" t="s">
        <v>60</v>
      </c>
      <c r="V5880">
        <v>0.42</v>
      </c>
      <c r="W5880">
        <v>0.4</v>
      </c>
      <c r="X5880">
        <v>0.76</v>
      </c>
      <c r="Y5880">
        <v>2.4300000000000002</v>
      </c>
      <c r="Z5880">
        <v>0.23</v>
      </c>
      <c r="AA5880" s="5">
        <f t="shared" si="558"/>
        <v>0</v>
      </c>
      <c r="AB5880" s="15" cm="1">
        <f t="array" ref="AB5880">_xlfn.SWITCH(U5880,"夏",122,"冬",90,"春",153,"秋",153,0)</f>
        <v>122</v>
      </c>
      <c r="AC5880" s="16">
        <f t="shared" si="559"/>
        <v>0</v>
      </c>
      <c r="AD5880" s="5">
        <f>IFERROR(AA5880/D5880,0)</f>
        <v>0</v>
      </c>
      <c r="AE5880" s="15">
        <f t="shared" si="560"/>
        <v>0.33424657534246577</v>
      </c>
      <c r="AF5880" s="5">
        <f>IFERROR(AD5880*AE5880*48,0)</f>
        <v>0</v>
      </c>
    </row>
    <row r="5881" spans="1:32" x14ac:dyDescent="0.15">
      <c r="A5881" s="1"/>
      <c r="B5881" s="1" t="s">
        <v>42</v>
      </c>
      <c r="C5881" s="1" t="s">
        <v>33</v>
      </c>
      <c r="D5881" s="6">
        <v>78.14</v>
      </c>
      <c r="E5881" s="6">
        <v>3.9</v>
      </c>
      <c r="F5881" s="18">
        <v>0.5625</v>
      </c>
      <c r="G5881" s="1">
        <v>30.8</v>
      </c>
      <c r="H5881" s="1">
        <v>55</v>
      </c>
      <c r="I5881" s="1">
        <v>30.8</v>
      </c>
      <c r="J5881" s="1">
        <v>0.3</v>
      </c>
      <c r="K5881" s="1">
        <v>700</v>
      </c>
      <c r="L5881" s="1">
        <v>1200</v>
      </c>
      <c r="M5881" s="6">
        <f t="shared" si="556"/>
        <v>30.799999999999955</v>
      </c>
      <c r="N5881" s="19">
        <v>0.5</v>
      </c>
      <c r="O5881" s="11" cm="1">
        <f t="array" ref="O5881">ROUND(_xlfn.SWITCH(C5881,"建筑专教",IF(S5881&gt;0.1,1.38,1.28),"阶梯教室",IF(S5881&gt;0.1,1.15,1.05),"公共教室",IF(S5881&gt;0.1,1.22,1.12),IF(S5881&gt;0.1,1.2,1.1))+(MOD(ROW()*11,31)/31-0.5)*0.06,2)</f>
        <v>1.22</v>
      </c>
      <c r="P5881" s="12">
        <f t="shared" si="561"/>
        <v>0.24</v>
      </c>
      <c r="Q5881" s="13">
        <f t="shared" si="557"/>
        <v>1.0913471417200717</v>
      </c>
      <c r="R5881" s="1">
        <v>2.2999999999999998</v>
      </c>
      <c r="S5881" s="1">
        <v>0.12</v>
      </c>
      <c r="T5881" s="1">
        <v>2.8000000000000001E-2</v>
      </c>
      <c r="U5881" s="4" t="s">
        <v>60</v>
      </c>
      <c r="V5881">
        <v>0.42</v>
      </c>
      <c r="W5881">
        <v>0.4</v>
      </c>
      <c r="X5881">
        <v>0.76</v>
      </c>
      <c r="Y5881">
        <v>2.4300000000000002</v>
      </c>
      <c r="Z5881">
        <v>0.23</v>
      </c>
      <c r="AA5881" s="5">
        <f t="shared" si="558"/>
        <v>2.448</v>
      </c>
      <c r="AB5881" s="15" cm="1">
        <f t="array" ref="AB5881">_xlfn.SWITCH(U5881,"夏",122,"冬",90,"春",153,"秋",153,0)</f>
        <v>122</v>
      </c>
      <c r="AC5881" s="16">
        <f t="shared" si="559"/>
        <v>298.65600000000001</v>
      </c>
      <c r="AD5881" s="5">
        <f>IFERROR(AA5881/D5881,0)</f>
        <v>3.1328384950089584E-2</v>
      </c>
      <c r="AE5881" s="15">
        <f t="shared" si="560"/>
        <v>0.33424657534246577</v>
      </c>
      <c r="AF5881" s="5">
        <f>IFERROR(AD5881*AE5881*48,0)</f>
        <v>0.50262745826773858</v>
      </c>
    </row>
    <row r="5882" spans="1:32" x14ac:dyDescent="0.15">
      <c r="A5882" s="1"/>
      <c r="B5882" s="1" t="s">
        <v>42</v>
      </c>
      <c r="C5882" s="1" t="s">
        <v>33</v>
      </c>
      <c r="D5882" s="6">
        <v>78.14</v>
      </c>
      <c r="E5882" s="6">
        <v>3.9</v>
      </c>
      <c r="F5882" s="18">
        <v>0.58333333333333304</v>
      </c>
      <c r="G5882" s="1">
        <v>24</v>
      </c>
      <c r="H5882" s="1">
        <v>55</v>
      </c>
      <c r="I5882" s="1">
        <v>24</v>
      </c>
      <c r="J5882" s="1">
        <v>0.3</v>
      </c>
      <c r="K5882" s="1">
        <v>700</v>
      </c>
      <c r="L5882" s="1">
        <v>1200</v>
      </c>
      <c r="M5882" s="6">
        <f t="shared" si="556"/>
        <v>24.000000000000114</v>
      </c>
      <c r="N5882" s="19">
        <v>0.5</v>
      </c>
      <c r="O5882" s="11" cm="1">
        <f t="array" ref="O5882">ROUND(_xlfn.SWITCH(C5882,"建筑专教",IF(S5882&gt;0.1,1.38,1.28),"阶梯教室",IF(S5882&gt;0.1,1.15,1.05),"公共教室",IF(S5882&gt;0.1,1.22,1.12),IF(S5882&gt;0.1,1.2,1.1))+(MOD(ROW()*11,31)/31-0.5)*0.06,2)</f>
        <v>1.18</v>
      </c>
      <c r="P5882" s="12">
        <f t="shared" si="561"/>
        <v>0.24</v>
      </c>
      <c r="Q5882" s="13">
        <f t="shared" si="557"/>
        <v>-1.6322660414470345</v>
      </c>
      <c r="R5882" s="1">
        <v>1.3</v>
      </c>
      <c r="S5882" s="1">
        <v>0.18</v>
      </c>
      <c r="T5882" s="1">
        <v>3.5000000000000003E-2</v>
      </c>
      <c r="U5882" s="4" t="s">
        <v>60</v>
      </c>
      <c r="V5882">
        <v>0.42</v>
      </c>
      <c r="W5882">
        <v>0.4</v>
      </c>
      <c r="X5882">
        <v>0.76</v>
      </c>
      <c r="Y5882">
        <v>2.4300000000000002</v>
      </c>
      <c r="Z5882">
        <v>0.23</v>
      </c>
      <c r="AA5882" s="5">
        <f t="shared" si="558"/>
        <v>1.5149999999999999</v>
      </c>
      <c r="AB5882" s="15" cm="1">
        <f t="array" ref="AB5882">_xlfn.SWITCH(U5882,"夏",122,"冬",90,"春",153,"秋",153,0)</f>
        <v>122</v>
      </c>
      <c r="AC5882" s="16">
        <f t="shared" si="559"/>
        <v>184.82999999999998</v>
      </c>
      <c r="AD5882" s="5">
        <f>IFERROR(AA5882/D5882,0)</f>
        <v>1.938827745072946E-2</v>
      </c>
      <c r="AE5882" s="15">
        <f t="shared" si="560"/>
        <v>0.33424657534246577</v>
      </c>
      <c r="AF5882" s="5">
        <f>IFERROR(AD5882*AE5882*48,0)</f>
        <v>0.31106233630540198</v>
      </c>
    </row>
    <row r="5883" spans="1:32" x14ac:dyDescent="0.15">
      <c r="A5883" s="1"/>
      <c r="B5883" s="1" t="s">
        <v>42</v>
      </c>
      <c r="C5883" s="1" t="s">
        <v>33</v>
      </c>
      <c r="D5883" s="6">
        <v>78.14</v>
      </c>
      <c r="E5883" s="6">
        <v>3.9</v>
      </c>
      <c r="F5883" s="18">
        <v>0.60416666666666696</v>
      </c>
      <c r="G5883" s="1">
        <v>24</v>
      </c>
      <c r="H5883" s="1">
        <v>55</v>
      </c>
      <c r="I5883" s="1">
        <v>24</v>
      </c>
      <c r="J5883" s="1">
        <v>0.3</v>
      </c>
      <c r="K5883" s="1">
        <v>700</v>
      </c>
      <c r="L5883" s="1">
        <v>1150</v>
      </c>
      <c r="M5883" s="6">
        <f t="shared" si="556"/>
        <v>24.000000000000114</v>
      </c>
      <c r="N5883" s="19">
        <v>0.5</v>
      </c>
      <c r="O5883" s="11" cm="1">
        <f t="array" ref="O5883">ROUND(_xlfn.SWITCH(C5883,"建筑专教",IF(S5883&gt;0.1,1.38,1.28),"阶梯教室",IF(S5883&gt;0.1,1.15,1.05),"公共教室",IF(S5883&gt;0.1,1.22,1.12),IF(S5883&gt;0.1,1.2,1.1))+(MOD(ROW()*11,31)/31-0.5)*0.06,2)</f>
        <v>1.2</v>
      </c>
      <c r="P5883" s="12">
        <f t="shared" si="561"/>
        <v>0.24</v>
      </c>
      <c r="Q5883" s="13">
        <f t="shared" si="557"/>
        <v>-1.55817300077176</v>
      </c>
      <c r="R5883" s="1">
        <v>2.2000000000000002</v>
      </c>
      <c r="S5883" s="1">
        <v>0.12</v>
      </c>
      <c r="T5883" s="1">
        <v>2.8000000000000001E-2</v>
      </c>
      <c r="U5883" s="4" t="s">
        <v>60</v>
      </c>
      <c r="V5883">
        <v>0.42</v>
      </c>
      <c r="W5883">
        <v>0.4</v>
      </c>
      <c r="X5883">
        <v>0.76</v>
      </c>
      <c r="Y5883">
        <v>2.4300000000000002</v>
      </c>
      <c r="Z5883">
        <v>0.23</v>
      </c>
      <c r="AA5883" s="5">
        <f t="shared" si="558"/>
        <v>2.3480000000000003</v>
      </c>
      <c r="AB5883" s="15" cm="1">
        <f t="array" ref="AB5883">_xlfn.SWITCH(U5883,"夏",122,"冬",90,"春",153,"秋",153,0)</f>
        <v>122</v>
      </c>
      <c r="AC5883" s="16">
        <f t="shared" si="559"/>
        <v>286.45600000000002</v>
      </c>
      <c r="AD5883" s="5">
        <f>IFERROR(AA5883/D5883,0)</f>
        <v>3.0048630662912724E-2</v>
      </c>
      <c r="AE5883" s="15">
        <f t="shared" si="560"/>
        <v>0.33424657534246577</v>
      </c>
      <c r="AF5883" s="5">
        <f>IFERROR(AD5883*AE5883*48,0)</f>
        <v>0.48209529085484087</v>
      </c>
    </row>
    <row r="5884" spans="1:32" x14ac:dyDescent="0.15">
      <c r="A5884" s="1"/>
      <c r="B5884" s="1" t="s">
        <v>42</v>
      </c>
      <c r="C5884" s="1" t="s">
        <v>33</v>
      </c>
      <c r="D5884" s="6">
        <v>78.14</v>
      </c>
      <c r="E5884" s="6">
        <v>3.9</v>
      </c>
      <c r="F5884" s="18">
        <v>0.625</v>
      </c>
      <c r="G5884" s="1">
        <v>24</v>
      </c>
      <c r="H5884" s="1">
        <v>55</v>
      </c>
      <c r="I5884" s="1">
        <v>24</v>
      </c>
      <c r="J5884" s="1">
        <v>0.3</v>
      </c>
      <c r="K5884" s="1">
        <v>700</v>
      </c>
      <c r="L5884" s="1">
        <v>1100</v>
      </c>
      <c r="M5884" s="6">
        <f t="shared" si="556"/>
        <v>24.000000000000114</v>
      </c>
      <c r="N5884" s="19">
        <v>0.5</v>
      </c>
      <c r="O5884" s="11" cm="1">
        <f t="array" ref="O5884">ROUND(_xlfn.SWITCH(C5884,"建筑专教",IF(S5884&gt;0.1,1.38,1.28),"阶梯教室",IF(S5884&gt;0.1,1.15,1.05),"公共教室",IF(S5884&gt;0.1,1.22,1.12),IF(S5884&gt;0.1,1.2,1.1))+(MOD(ROW()*11,31)/31-0.5)*0.06,2)</f>
        <v>1.22</v>
      </c>
      <c r="P5884" s="12">
        <f t="shared" si="561"/>
        <v>0.24</v>
      </c>
      <c r="Q5884" s="13">
        <f t="shared" si="557"/>
        <v>-1.4870047333392118</v>
      </c>
      <c r="R5884" s="1">
        <v>2.2999999999999998</v>
      </c>
      <c r="S5884" s="1">
        <v>0.15</v>
      </c>
      <c r="T5884" s="1">
        <v>3.5000000000000003E-2</v>
      </c>
      <c r="U5884" s="4" t="s">
        <v>60</v>
      </c>
      <c r="V5884">
        <v>0.42</v>
      </c>
      <c r="W5884">
        <v>0.4</v>
      </c>
      <c r="X5884">
        <v>0.76</v>
      </c>
      <c r="Y5884">
        <v>2.4300000000000002</v>
      </c>
      <c r="Z5884">
        <v>0.23</v>
      </c>
      <c r="AA5884" s="5">
        <f t="shared" si="558"/>
        <v>2.4849999999999999</v>
      </c>
      <c r="AB5884" s="15" cm="1">
        <f t="array" ref="AB5884">_xlfn.SWITCH(U5884,"夏",122,"冬",90,"春",153,"秋",153,0)</f>
        <v>122</v>
      </c>
      <c r="AC5884" s="16">
        <f t="shared" si="559"/>
        <v>303.16999999999996</v>
      </c>
      <c r="AD5884" s="5">
        <f>IFERROR(AA5884/D5884,0)</f>
        <v>3.1801894036345021E-2</v>
      </c>
      <c r="AE5884" s="15">
        <f t="shared" si="560"/>
        <v>0.33424657534246577</v>
      </c>
      <c r="AF5884" s="5">
        <f>IFERROR(AD5884*AE5884*48,0)</f>
        <v>0.51022436021051076</v>
      </c>
    </row>
    <row r="5885" spans="1:32" x14ac:dyDescent="0.15">
      <c r="A5885" s="1"/>
      <c r="B5885" s="1" t="s">
        <v>42</v>
      </c>
      <c r="C5885" s="1" t="s">
        <v>33</v>
      </c>
      <c r="D5885" s="6">
        <v>78.14</v>
      </c>
      <c r="E5885" s="6">
        <v>3.9</v>
      </c>
      <c r="F5885" s="18">
        <v>0.64583333333333304</v>
      </c>
      <c r="G5885" s="1">
        <v>24</v>
      </c>
      <c r="H5885" s="1">
        <v>55</v>
      </c>
      <c r="I5885" s="1">
        <v>24</v>
      </c>
      <c r="J5885" s="1">
        <v>0.3</v>
      </c>
      <c r="K5885" s="1">
        <v>700</v>
      </c>
      <c r="L5885" s="1">
        <v>1050</v>
      </c>
      <c r="M5885" s="6">
        <f t="shared" si="556"/>
        <v>24.000000000000114</v>
      </c>
      <c r="N5885" s="19">
        <v>0.5</v>
      </c>
      <c r="O5885" s="11" cm="1">
        <f t="array" ref="O5885">ROUND(_xlfn.SWITCH(C5885,"建筑专教",IF(S5885&gt;0.1,1.38,1.28),"阶梯教室",IF(S5885&gt;0.1,1.15,1.05),"公共教室",IF(S5885&gt;0.1,1.22,1.12),IF(S5885&gt;0.1,1.2,1.1))+(MOD(ROW()*11,31)/31-0.5)*0.06,2)</f>
        <v>1.08</v>
      </c>
      <c r="P5885" s="12">
        <f t="shared" si="561"/>
        <v>0.24</v>
      </c>
      <c r="Q5885" s="13">
        <f t="shared" si="557"/>
        <v>-2.0525425093439109</v>
      </c>
      <c r="R5885" s="1">
        <v>2.2999999999999998</v>
      </c>
      <c r="S5885" s="1">
        <v>0.08</v>
      </c>
      <c r="T5885" s="1">
        <v>2.5000000000000001E-2</v>
      </c>
      <c r="U5885" s="4" t="s">
        <v>60</v>
      </c>
      <c r="V5885">
        <v>0.42</v>
      </c>
      <c r="W5885">
        <v>0.4</v>
      </c>
      <c r="X5885">
        <v>0.76</v>
      </c>
      <c r="Y5885">
        <v>2.4300000000000002</v>
      </c>
      <c r="Z5885">
        <v>0.23</v>
      </c>
      <c r="AA5885" s="5">
        <f t="shared" si="558"/>
        <v>2.4049999999999998</v>
      </c>
      <c r="AB5885" s="15" cm="1">
        <f t="array" ref="AB5885">_xlfn.SWITCH(U5885,"夏",122,"冬",90,"春",153,"秋",153,0)</f>
        <v>122</v>
      </c>
      <c r="AC5885" s="16">
        <f t="shared" si="559"/>
        <v>293.40999999999997</v>
      </c>
      <c r="AD5885" s="5">
        <f>IFERROR(AA5885/D5885,0)</f>
        <v>3.0778090606603529E-2</v>
      </c>
      <c r="AE5885" s="15">
        <f t="shared" si="560"/>
        <v>0.33424657534246577</v>
      </c>
      <c r="AF5885" s="5">
        <f>IFERROR(AD5885*AE5885*48,0)</f>
        <v>0.4937986262801925</v>
      </c>
    </row>
    <row r="5886" spans="1:32" x14ac:dyDescent="0.15">
      <c r="A5886" s="1"/>
      <c r="B5886" s="1" t="s">
        <v>42</v>
      </c>
      <c r="C5886" s="1" t="s">
        <v>33</v>
      </c>
      <c r="D5886" s="6">
        <v>78.14</v>
      </c>
      <c r="E5886" s="6">
        <v>3.9</v>
      </c>
      <c r="F5886" s="18">
        <v>0.66666666666666696</v>
      </c>
      <c r="G5886" s="1">
        <v>24</v>
      </c>
      <c r="H5886" s="1">
        <v>55</v>
      </c>
      <c r="I5886" s="1">
        <v>24</v>
      </c>
      <c r="J5886" s="1">
        <v>0.3</v>
      </c>
      <c r="K5886" s="1">
        <v>700</v>
      </c>
      <c r="L5886" s="1">
        <v>1000</v>
      </c>
      <c r="M5886" s="6">
        <f t="shared" si="556"/>
        <v>24.000000000000114</v>
      </c>
      <c r="N5886" s="19">
        <v>0.5</v>
      </c>
      <c r="O5886" s="11" cm="1">
        <f t="array" ref="O5886">ROUND(_xlfn.SWITCH(C5886,"建筑专教",IF(S5886&gt;0.1,1.38,1.28),"阶梯教室",IF(S5886&gt;0.1,1.15,1.05),"公共教室",IF(S5886&gt;0.1,1.22,1.12),IF(S5886&gt;0.1,1.2,1.1))+(MOD(ROW()*11,31)/31-0.5)*0.06,2)</f>
        <v>1.2</v>
      </c>
      <c r="P5886" s="12">
        <f t="shared" si="561"/>
        <v>0.24</v>
      </c>
      <c r="Q5886" s="13">
        <f t="shared" si="557"/>
        <v>-1.55817300077176</v>
      </c>
      <c r="R5886" s="1">
        <v>1.3</v>
      </c>
      <c r="S5886" s="1">
        <v>0.18</v>
      </c>
      <c r="T5886" s="1">
        <v>1.2E-2</v>
      </c>
      <c r="U5886" s="4" t="s">
        <v>60</v>
      </c>
      <c r="V5886">
        <v>0.42</v>
      </c>
      <c r="W5886">
        <v>0.4</v>
      </c>
      <c r="X5886">
        <v>0.76</v>
      </c>
      <c r="Y5886">
        <v>2.4300000000000002</v>
      </c>
      <c r="Z5886">
        <v>0.23</v>
      </c>
      <c r="AA5886" s="5">
        <f t="shared" si="558"/>
        <v>1.492</v>
      </c>
      <c r="AB5886" s="15" cm="1">
        <f t="array" ref="AB5886">_xlfn.SWITCH(U5886,"夏",122,"冬",90,"春",153,"秋",153,0)</f>
        <v>122</v>
      </c>
      <c r="AC5886" s="16">
        <f t="shared" si="559"/>
        <v>182.024</v>
      </c>
      <c r="AD5886" s="5">
        <f>IFERROR(AA5886/D5886,0)</f>
        <v>1.9093933964678782E-2</v>
      </c>
      <c r="AE5886" s="15">
        <f t="shared" si="560"/>
        <v>0.33424657534246577</v>
      </c>
      <c r="AF5886" s="5">
        <f>IFERROR(AD5886*AE5886*48,0)</f>
        <v>0.3063399378004355</v>
      </c>
    </row>
    <row r="5887" spans="1:32" x14ac:dyDescent="0.15">
      <c r="A5887" s="1"/>
      <c r="B5887" s="1" t="s">
        <v>42</v>
      </c>
      <c r="C5887" s="1" t="s">
        <v>33</v>
      </c>
      <c r="D5887" s="6">
        <v>78.14</v>
      </c>
      <c r="E5887" s="6">
        <v>3.9</v>
      </c>
      <c r="F5887" s="18">
        <v>0.6875</v>
      </c>
      <c r="G5887" s="1">
        <v>24</v>
      </c>
      <c r="H5887" s="1">
        <v>55</v>
      </c>
      <c r="I5887" s="1">
        <v>24</v>
      </c>
      <c r="J5887" s="1">
        <v>0.3</v>
      </c>
      <c r="K5887" s="1">
        <v>700</v>
      </c>
      <c r="L5887" s="1">
        <v>900</v>
      </c>
      <c r="M5887" s="6">
        <f t="shared" si="556"/>
        <v>24.000000000000114</v>
      </c>
      <c r="N5887" s="19">
        <v>0.5</v>
      </c>
      <c r="O5887" s="11" cm="1">
        <f t="array" ref="O5887">ROUND(_xlfn.SWITCH(C5887,"建筑专教",IF(S5887&gt;0.1,1.38,1.28),"阶梯教室",IF(S5887&gt;0.1,1.15,1.05),"公共教室",IF(S5887&gt;0.1,1.22,1.12),IF(S5887&gt;0.1,1.2,1.1))+(MOD(ROW()*11,31)/31-0.5)*0.06,2)</f>
        <v>1.1299999999999999</v>
      </c>
      <c r="P5887" s="12">
        <f t="shared" si="561"/>
        <v>0.24</v>
      </c>
      <c r="Q5887" s="13">
        <f t="shared" si="557"/>
        <v>-1.8313720728817446</v>
      </c>
      <c r="R5887" s="1">
        <v>2.2000000000000002</v>
      </c>
      <c r="S5887" s="1">
        <v>0.1</v>
      </c>
      <c r="T5887" s="1">
        <v>3.2000000000000001E-2</v>
      </c>
      <c r="U5887" s="4" t="s">
        <v>60</v>
      </c>
      <c r="V5887">
        <v>0.42</v>
      </c>
      <c r="W5887">
        <v>0.4</v>
      </c>
      <c r="X5887">
        <v>0.76</v>
      </c>
      <c r="Y5887">
        <v>2.4300000000000002</v>
      </c>
      <c r="Z5887">
        <v>0.23</v>
      </c>
      <c r="AA5887" s="5">
        <f t="shared" si="558"/>
        <v>2.3320000000000003</v>
      </c>
      <c r="AB5887" s="15" cm="1">
        <f t="array" ref="AB5887">_xlfn.SWITCH(U5887,"夏",122,"冬",90,"春",153,"秋",153,0)</f>
        <v>122</v>
      </c>
      <c r="AC5887" s="16">
        <f t="shared" si="559"/>
        <v>284.50400000000002</v>
      </c>
      <c r="AD5887" s="5">
        <f>IFERROR(AA5887/D5887,0)</f>
        <v>2.9843869976964428E-2</v>
      </c>
      <c r="AE5887" s="15">
        <f t="shared" si="560"/>
        <v>0.33424657534246577</v>
      </c>
      <c r="AF5887" s="5">
        <f>IFERROR(AD5887*AE5887*48,0)</f>
        <v>0.47881014406877731</v>
      </c>
    </row>
    <row r="5888" spans="1:32" x14ac:dyDescent="0.15">
      <c r="A5888" s="1"/>
      <c r="B5888" s="1" t="s">
        <v>42</v>
      </c>
      <c r="C5888" s="1" t="s">
        <v>33</v>
      </c>
      <c r="D5888" s="6">
        <v>78.14</v>
      </c>
      <c r="E5888" s="6">
        <v>3.9</v>
      </c>
      <c r="F5888" s="18">
        <v>0.70833333333333304</v>
      </c>
      <c r="G5888" s="1">
        <v>24</v>
      </c>
      <c r="H5888" s="1">
        <v>55</v>
      </c>
      <c r="I5888" s="1">
        <v>24</v>
      </c>
      <c r="J5888" s="1">
        <v>0.3</v>
      </c>
      <c r="K5888" s="1">
        <v>700</v>
      </c>
      <c r="L5888" s="1">
        <v>800</v>
      </c>
      <c r="M5888" s="6">
        <f t="shared" si="556"/>
        <v>24.000000000000114</v>
      </c>
      <c r="N5888" s="19">
        <v>0.5</v>
      </c>
      <c r="O5888" s="11" cm="1">
        <f t="array" ref="O5888">ROUND(_xlfn.SWITCH(C5888,"建筑专教",IF(S5888&gt;0.1,1.38,1.28),"阶梯教室",IF(S5888&gt;0.1,1.15,1.05),"公共教室",IF(S5888&gt;0.1,1.22,1.12),IF(S5888&gt;0.1,1.2,1.1))+(MOD(ROW()*11,31)/31-0.5)*0.06,2)</f>
        <v>1.19</v>
      </c>
      <c r="P5888" s="12">
        <f t="shared" si="561"/>
        <v>0.24</v>
      </c>
      <c r="Q5888" s="13">
        <f t="shared" si="557"/>
        <v>-1.5948440529992367</v>
      </c>
      <c r="R5888" s="1">
        <v>2.2999999999999998</v>
      </c>
      <c r="S5888" s="1">
        <v>0.12</v>
      </c>
      <c r="T5888" s="1">
        <v>3.7999999999999999E-2</v>
      </c>
      <c r="U5888" s="4" t="s">
        <v>60</v>
      </c>
      <c r="V5888">
        <v>0.42</v>
      </c>
      <c r="W5888">
        <v>0.4</v>
      </c>
      <c r="X5888">
        <v>0.76</v>
      </c>
      <c r="Y5888">
        <v>2.4300000000000002</v>
      </c>
      <c r="Z5888">
        <v>0.23</v>
      </c>
      <c r="AA5888" s="5">
        <f t="shared" si="558"/>
        <v>2.4579999999999997</v>
      </c>
      <c r="AB5888" s="15" cm="1">
        <f t="array" ref="AB5888">_xlfn.SWITCH(U5888,"夏",122,"冬",90,"春",153,"秋",153,0)</f>
        <v>122</v>
      </c>
      <c r="AC5888" s="16">
        <f t="shared" si="559"/>
        <v>299.87599999999998</v>
      </c>
      <c r="AD5888" s="5">
        <f>IFERROR(AA5888/D5888,0)</f>
        <v>3.1456360378807266E-2</v>
      </c>
      <c r="AE5888" s="15">
        <f t="shared" si="560"/>
        <v>0.33424657534246577</v>
      </c>
      <c r="AF5888" s="5">
        <f>IFERROR(AD5888*AE5888*48,0)</f>
        <v>0.50468067500902847</v>
      </c>
    </row>
    <row r="5889" spans="1:32" x14ac:dyDescent="0.15">
      <c r="A5889" s="1"/>
      <c r="B5889" s="1" t="s">
        <v>42</v>
      </c>
      <c r="C5889" s="1" t="s">
        <v>33</v>
      </c>
      <c r="D5889" s="6">
        <v>78.14</v>
      </c>
      <c r="E5889" s="6">
        <v>3.9</v>
      </c>
      <c r="F5889" s="18">
        <v>0.72916666666666696</v>
      </c>
      <c r="G5889" s="1">
        <v>24</v>
      </c>
      <c r="H5889" s="1">
        <v>55</v>
      </c>
      <c r="I5889" s="1">
        <v>24</v>
      </c>
      <c r="J5889" s="1">
        <v>0.3</v>
      </c>
      <c r="K5889" s="1">
        <v>700</v>
      </c>
      <c r="L5889" s="1">
        <v>700</v>
      </c>
      <c r="M5889" s="6">
        <f t="shared" si="556"/>
        <v>24.000000000000114</v>
      </c>
      <c r="N5889" s="19">
        <v>0.5</v>
      </c>
      <c r="O5889" s="11" cm="1">
        <f t="array" ref="O5889">ROUND(_xlfn.SWITCH(C5889,"建筑专教",IF(S5889&gt;0.1,1.38,1.28),"阶梯教室",IF(S5889&gt;0.1,1.15,1.05),"公共教室",IF(S5889&gt;0.1,1.22,1.12),IF(S5889&gt;0.1,1.2,1.1))+(MOD(ROW()*11,31)/31-0.5)*0.06,2)</f>
        <v>1.1100000000000001</v>
      </c>
      <c r="P5889" s="12">
        <f t="shared" si="561"/>
        <v>0.24</v>
      </c>
      <c r="Q5889" s="13">
        <f t="shared" si="557"/>
        <v>-1.9170261996146001</v>
      </c>
      <c r="R5889" s="1">
        <v>1.9</v>
      </c>
      <c r="S5889" s="1">
        <v>0.05</v>
      </c>
      <c r="T5889" s="1">
        <v>4.0000000000000001E-3</v>
      </c>
      <c r="U5889" s="4" t="s">
        <v>60</v>
      </c>
      <c r="V5889">
        <v>0.42</v>
      </c>
      <c r="W5889">
        <v>0.4</v>
      </c>
      <c r="X5889">
        <v>0.76</v>
      </c>
      <c r="Y5889">
        <v>2.4300000000000002</v>
      </c>
      <c r="Z5889">
        <v>0.23</v>
      </c>
      <c r="AA5889" s="5">
        <f t="shared" si="558"/>
        <v>1.954</v>
      </c>
      <c r="AB5889" s="15" cm="1">
        <f t="array" ref="AB5889">_xlfn.SWITCH(U5889,"夏",122,"冬",90,"春",153,"秋",153,0)</f>
        <v>122</v>
      </c>
      <c r="AC5889" s="16">
        <f t="shared" si="559"/>
        <v>238.38800000000001</v>
      </c>
      <c r="AD5889" s="5">
        <f>IFERROR(AA5889/D5889,0)</f>
        <v>2.5006398771435883E-2</v>
      </c>
      <c r="AE5889" s="15">
        <f t="shared" si="560"/>
        <v>0.33424657534246577</v>
      </c>
      <c r="AF5889" s="5">
        <f>IFERROR(AD5889*AE5889*48,0)</f>
        <v>0.40119855124802339</v>
      </c>
    </row>
    <row r="5890" spans="1:32" x14ac:dyDescent="0.15">
      <c r="A5890" s="1"/>
      <c r="B5890" s="1" t="s">
        <v>42</v>
      </c>
      <c r="C5890" s="1" t="s">
        <v>33</v>
      </c>
      <c r="D5890" s="6">
        <v>78.14</v>
      </c>
      <c r="E5890" s="6">
        <v>3.9</v>
      </c>
      <c r="F5890" s="18">
        <v>0.75</v>
      </c>
      <c r="G5890" s="1">
        <v>26</v>
      </c>
      <c r="H5890" s="1">
        <v>55</v>
      </c>
      <c r="I5890" s="1">
        <v>26</v>
      </c>
      <c r="J5890" s="1">
        <v>0.1</v>
      </c>
      <c r="K5890" s="1">
        <v>407</v>
      </c>
      <c r="L5890" s="1">
        <v>600</v>
      </c>
      <c r="M5890" s="6">
        <f t="shared" si="556"/>
        <v>25.999999999999943</v>
      </c>
      <c r="N5890" s="1">
        <v>0</v>
      </c>
      <c r="O5890" s="1">
        <v>0</v>
      </c>
      <c r="P5890" s="12">
        <f t="shared" si="561"/>
        <v>0</v>
      </c>
      <c r="Q5890" s="1">
        <v>0</v>
      </c>
      <c r="R5890" s="1">
        <v>0</v>
      </c>
      <c r="S5890" s="1">
        <v>0</v>
      </c>
      <c r="T5890" s="1">
        <v>0</v>
      </c>
      <c r="U5890" s="4" t="s">
        <v>60</v>
      </c>
      <c r="V5890">
        <v>0.42</v>
      </c>
      <c r="W5890">
        <v>0.4</v>
      </c>
      <c r="X5890">
        <v>0.76</v>
      </c>
      <c r="Y5890">
        <v>2.4300000000000002</v>
      </c>
      <c r="Z5890">
        <v>0.23</v>
      </c>
      <c r="AA5890" s="5">
        <f t="shared" si="558"/>
        <v>0</v>
      </c>
      <c r="AB5890" s="15" cm="1">
        <f t="array" ref="AB5890">_xlfn.SWITCH(U5890,"夏",122,"冬",90,"春",153,"秋",153,0)</f>
        <v>122</v>
      </c>
      <c r="AC5890" s="16">
        <f t="shared" si="559"/>
        <v>0</v>
      </c>
      <c r="AD5890" s="5">
        <f>IFERROR(AA5890/D5890,0)</f>
        <v>0</v>
      </c>
      <c r="AE5890" s="15">
        <f t="shared" si="560"/>
        <v>0.33424657534246577</v>
      </c>
      <c r="AF5890" s="5">
        <f>IFERROR(AD5890*AE5890*48,0)</f>
        <v>0</v>
      </c>
    </row>
    <row r="5891" spans="1:32" x14ac:dyDescent="0.15">
      <c r="A5891" s="1"/>
      <c r="B5891" s="1" t="s">
        <v>42</v>
      </c>
      <c r="C5891" s="1" t="s">
        <v>33</v>
      </c>
      <c r="D5891" s="6">
        <v>78.14</v>
      </c>
      <c r="E5891" s="6">
        <v>3.9</v>
      </c>
      <c r="F5891" s="18">
        <v>0.79166666666666696</v>
      </c>
      <c r="G5891" s="1">
        <v>25</v>
      </c>
      <c r="H5891" s="1">
        <v>55</v>
      </c>
      <c r="I5891" s="1">
        <v>25</v>
      </c>
      <c r="J5891" s="1">
        <v>0.1</v>
      </c>
      <c r="K5891" s="1">
        <v>407</v>
      </c>
      <c r="L5891" s="1">
        <v>400</v>
      </c>
      <c r="M5891" s="6">
        <f t="shared" si="556"/>
        <v>25.000000000000057</v>
      </c>
      <c r="N5891" s="1">
        <v>0</v>
      </c>
      <c r="O5891" s="1">
        <v>0</v>
      </c>
      <c r="P5891" s="12">
        <f t="shared" si="561"/>
        <v>0</v>
      </c>
      <c r="Q5891" s="1">
        <v>0</v>
      </c>
      <c r="R5891" s="1">
        <v>0</v>
      </c>
      <c r="S5891" s="1">
        <v>0</v>
      </c>
      <c r="T5891" s="1">
        <v>0</v>
      </c>
      <c r="U5891" s="4" t="s">
        <v>60</v>
      </c>
      <c r="V5891">
        <v>0.42</v>
      </c>
      <c r="W5891">
        <v>0.4</v>
      </c>
      <c r="X5891">
        <v>0.76</v>
      </c>
      <c r="Y5891">
        <v>2.4300000000000002</v>
      </c>
      <c r="Z5891">
        <v>0.23</v>
      </c>
      <c r="AA5891" s="5">
        <f t="shared" si="558"/>
        <v>0</v>
      </c>
      <c r="AB5891" s="15" cm="1">
        <f t="array" ref="AB5891">_xlfn.SWITCH(U5891,"夏",122,"冬",90,"春",153,"秋",153,0)</f>
        <v>122</v>
      </c>
      <c r="AC5891" s="16">
        <f t="shared" si="559"/>
        <v>0</v>
      </c>
      <c r="AD5891" s="5">
        <f>IFERROR(AA5891/D5891,0)</f>
        <v>0</v>
      </c>
      <c r="AE5891" s="15">
        <f t="shared" si="560"/>
        <v>0.33424657534246577</v>
      </c>
      <c r="AF5891" s="5">
        <f>IFERROR(AD5891*AE5891*48,0)</f>
        <v>0</v>
      </c>
    </row>
    <row r="5892" spans="1:32" x14ac:dyDescent="0.15">
      <c r="A5892" s="1"/>
      <c r="B5892" s="1" t="s">
        <v>42</v>
      </c>
      <c r="C5892" s="1" t="s">
        <v>33</v>
      </c>
      <c r="D5892" s="6">
        <v>78.14</v>
      </c>
      <c r="E5892" s="6">
        <v>3.9</v>
      </c>
      <c r="F5892" s="18">
        <v>0.8125</v>
      </c>
      <c r="G5892" s="1">
        <v>24.5</v>
      </c>
      <c r="H5892" s="1">
        <v>55</v>
      </c>
      <c r="I5892" s="1">
        <v>24.5</v>
      </c>
      <c r="J5892" s="1">
        <v>0.1</v>
      </c>
      <c r="K5892" s="1">
        <v>407</v>
      </c>
      <c r="L5892" s="1">
        <v>300</v>
      </c>
      <c r="M5892" s="6">
        <f t="shared" si="556"/>
        <v>24.500000000000114</v>
      </c>
      <c r="N5892" s="1">
        <v>0</v>
      </c>
      <c r="O5892" s="1">
        <v>0</v>
      </c>
      <c r="P5892" s="12">
        <f t="shared" si="561"/>
        <v>0</v>
      </c>
      <c r="Q5892" s="1">
        <v>0</v>
      </c>
      <c r="R5892" s="1">
        <v>0</v>
      </c>
      <c r="S5892" s="1">
        <v>0</v>
      </c>
      <c r="T5892" s="1">
        <v>0</v>
      </c>
      <c r="U5892" s="4" t="s">
        <v>60</v>
      </c>
      <c r="V5892">
        <v>0.42</v>
      </c>
      <c r="W5892">
        <v>0.4</v>
      </c>
      <c r="X5892">
        <v>0.76</v>
      </c>
      <c r="Y5892">
        <v>2.4300000000000002</v>
      </c>
      <c r="Z5892">
        <v>0.23</v>
      </c>
      <c r="AA5892" s="5">
        <f t="shared" si="558"/>
        <v>0</v>
      </c>
      <c r="AB5892" s="15" cm="1">
        <f t="array" ref="AB5892">_xlfn.SWITCH(U5892,"夏",122,"冬",90,"春",153,"秋",153,0)</f>
        <v>122</v>
      </c>
      <c r="AC5892" s="16">
        <f t="shared" si="559"/>
        <v>0</v>
      </c>
      <c r="AD5892" s="5">
        <f>IFERROR(AA5892/D5892,0)</f>
        <v>0</v>
      </c>
      <c r="AE5892" s="15">
        <f t="shared" si="560"/>
        <v>0.33424657534246577</v>
      </c>
      <c r="AF5892" s="5">
        <f>IFERROR(AD5892*AE5892*48,0)</f>
        <v>0</v>
      </c>
    </row>
    <row r="5893" spans="1:32" x14ac:dyDescent="0.15">
      <c r="A5893" s="1"/>
      <c r="B5893" s="1" t="s">
        <v>42</v>
      </c>
      <c r="C5893" s="1" t="s">
        <v>33</v>
      </c>
      <c r="D5893" s="6">
        <v>78.14</v>
      </c>
      <c r="E5893" s="6">
        <v>3.9</v>
      </c>
      <c r="F5893" s="18">
        <v>0.83333333333333304</v>
      </c>
      <c r="G5893" s="1">
        <v>24</v>
      </c>
      <c r="H5893" s="1">
        <v>55</v>
      </c>
      <c r="I5893" s="1">
        <v>24</v>
      </c>
      <c r="J5893" s="1">
        <v>0.1</v>
      </c>
      <c r="K5893" s="1">
        <v>407</v>
      </c>
      <c r="L5893" s="1">
        <v>200</v>
      </c>
      <c r="M5893" s="6">
        <f t="shared" si="556"/>
        <v>24.000000000000114</v>
      </c>
      <c r="N5893" s="1">
        <v>0</v>
      </c>
      <c r="O5893" s="1">
        <v>0</v>
      </c>
      <c r="P5893" s="12">
        <f t="shared" si="561"/>
        <v>0</v>
      </c>
      <c r="Q5893" s="1">
        <v>0</v>
      </c>
      <c r="R5893" s="1">
        <v>0</v>
      </c>
      <c r="S5893" s="1">
        <v>0</v>
      </c>
      <c r="T5893" s="1">
        <v>0</v>
      </c>
      <c r="U5893" s="4" t="s">
        <v>60</v>
      </c>
      <c r="V5893">
        <v>0.42</v>
      </c>
      <c r="W5893">
        <v>0.4</v>
      </c>
      <c r="X5893">
        <v>0.76</v>
      </c>
      <c r="Y5893">
        <v>2.4300000000000002</v>
      </c>
      <c r="Z5893">
        <v>0.23</v>
      </c>
      <c r="AA5893" s="5">
        <f t="shared" si="558"/>
        <v>0</v>
      </c>
      <c r="AB5893" s="15" cm="1">
        <f t="array" ref="AB5893">_xlfn.SWITCH(U5893,"夏",122,"冬",90,"春",153,"秋",153,0)</f>
        <v>122</v>
      </c>
      <c r="AC5893" s="16">
        <f t="shared" si="559"/>
        <v>0</v>
      </c>
      <c r="AD5893" s="5">
        <f>IFERROR(AA5893/D5893,0)</f>
        <v>0</v>
      </c>
      <c r="AE5893" s="15">
        <f t="shared" si="560"/>
        <v>0.33424657534246577</v>
      </c>
      <c r="AF5893" s="5">
        <f>IFERROR(AD5893*AE5893*48,0)</f>
        <v>0</v>
      </c>
    </row>
    <row r="5894" spans="1:32" x14ac:dyDescent="0.15">
      <c r="A5894" s="1"/>
      <c r="B5894" s="1" t="s">
        <v>42</v>
      </c>
      <c r="C5894" s="1" t="s">
        <v>33</v>
      </c>
      <c r="D5894" s="6">
        <v>78.14</v>
      </c>
      <c r="E5894" s="6">
        <v>3.9</v>
      </c>
      <c r="F5894" s="18">
        <v>0.85416666666666696</v>
      </c>
      <c r="G5894" s="1">
        <v>23.5</v>
      </c>
      <c r="H5894" s="1">
        <v>55</v>
      </c>
      <c r="I5894" s="1">
        <v>23.5</v>
      </c>
      <c r="J5894" s="1">
        <v>0.1</v>
      </c>
      <c r="K5894" s="1">
        <v>407</v>
      </c>
      <c r="L5894" s="1">
        <v>100</v>
      </c>
      <c r="M5894" s="6">
        <f t="shared" si="556"/>
        <v>23.499999999999886</v>
      </c>
      <c r="N5894" s="1">
        <v>0</v>
      </c>
      <c r="O5894" s="1">
        <v>0</v>
      </c>
      <c r="P5894" s="12">
        <f t="shared" si="561"/>
        <v>0</v>
      </c>
      <c r="Q5894" s="1">
        <v>0</v>
      </c>
      <c r="R5894" s="1">
        <v>0</v>
      </c>
      <c r="S5894" s="1">
        <v>0</v>
      </c>
      <c r="T5894" s="1">
        <v>0</v>
      </c>
      <c r="U5894" s="4" t="s">
        <v>60</v>
      </c>
      <c r="V5894">
        <v>0.42</v>
      </c>
      <c r="W5894">
        <v>0.4</v>
      </c>
      <c r="X5894">
        <v>0.76</v>
      </c>
      <c r="Y5894">
        <v>2.4300000000000002</v>
      </c>
      <c r="Z5894">
        <v>0.23</v>
      </c>
      <c r="AA5894" s="5">
        <f t="shared" si="558"/>
        <v>0</v>
      </c>
      <c r="AB5894" s="15" cm="1">
        <f t="array" ref="AB5894">_xlfn.SWITCH(U5894,"夏",122,"冬",90,"春",153,"秋",153,0)</f>
        <v>122</v>
      </c>
      <c r="AC5894" s="16">
        <f t="shared" si="559"/>
        <v>0</v>
      </c>
      <c r="AD5894" s="5">
        <f>IFERROR(AA5894/D5894,0)</f>
        <v>0</v>
      </c>
      <c r="AE5894" s="15">
        <f t="shared" si="560"/>
        <v>0.33424657534246577</v>
      </c>
      <c r="AF5894" s="5">
        <f>IFERROR(AD5894*AE5894*48,0)</f>
        <v>0</v>
      </c>
    </row>
    <row r="5895" spans="1:32" x14ac:dyDescent="0.15">
      <c r="A5895" s="1"/>
      <c r="B5895" s="1" t="s">
        <v>42</v>
      </c>
      <c r="C5895" s="1" t="s">
        <v>33</v>
      </c>
      <c r="D5895" s="6">
        <v>78.14</v>
      </c>
      <c r="E5895" s="6">
        <v>3.9</v>
      </c>
      <c r="F5895" s="18">
        <v>0.875</v>
      </c>
      <c r="G5895" s="1">
        <v>23</v>
      </c>
      <c r="H5895" s="1">
        <v>55</v>
      </c>
      <c r="I5895" s="1">
        <v>23</v>
      </c>
      <c r="J5895" s="1">
        <v>0.1</v>
      </c>
      <c r="K5895" s="1">
        <v>407</v>
      </c>
      <c r="L5895" s="1">
        <v>0</v>
      </c>
      <c r="M5895" s="6">
        <f t="shared" si="556"/>
        <v>23</v>
      </c>
      <c r="N5895" s="1">
        <v>0</v>
      </c>
      <c r="O5895" s="1">
        <v>0</v>
      </c>
      <c r="P5895" s="12">
        <f t="shared" si="561"/>
        <v>0</v>
      </c>
      <c r="Q5895" s="1">
        <v>0</v>
      </c>
      <c r="R5895" s="1">
        <v>0</v>
      </c>
      <c r="S5895" s="1">
        <v>0</v>
      </c>
      <c r="T5895" s="1">
        <v>0</v>
      </c>
      <c r="U5895" s="4" t="s">
        <v>60</v>
      </c>
      <c r="V5895">
        <v>0.42</v>
      </c>
      <c r="W5895">
        <v>0.4</v>
      </c>
      <c r="X5895">
        <v>0.76</v>
      </c>
      <c r="Y5895">
        <v>2.4300000000000002</v>
      </c>
      <c r="Z5895">
        <v>0.23</v>
      </c>
      <c r="AA5895" s="5">
        <f t="shared" si="558"/>
        <v>0</v>
      </c>
      <c r="AB5895" s="15" cm="1">
        <f t="array" ref="AB5895">_xlfn.SWITCH(U5895,"夏",122,"冬",90,"春",153,"秋",153,0)</f>
        <v>122</v>
      </c>
      <c r="AC5895" s="16">
        <f t="shared" si="559"/>
        <v>0</v>
      </c>
      <c r="AD5895" s="5">
        <f>IFERROR(AA5895/D5895,0)</f>
        <v>0</v>
      </c>
      <c r="AE5895" s="15">
        <f t="shared" si="560"/>
        <v>0.33424657534246577</v>
      </c>
      <c r="AF5895" s="5">
        <f>IFERROR(AD5895*AE5895*48,0)</f>
        <v>0</v>
      </c>
    </row>
    <row r="5896" spans="1:32" x14ac:dyDescent="0.15">
      <c r="A5896" s="1"/>
      <c r="B5896" s="1" t="s">
        <v>42</v>
      </c>
      <c r="C5896" s="1" t="s">
        <v>33</v>
      </c>
      <c r="D5896" s="6">
        <v>78.14</v>
      </c>
      <c r="E5896" s="6">
        <v>3.9</v>
      </c>
      <c r="F5896" s="18">
        <v>0.89583333333333304</v>
      </c>
      <c r="G5896" s="1">
        <v>22.5</v>
      </c>
      <c r="H5896" s="1">
        <v>55</v>
      </c>
      <c r="I5896" s="1">
        <v>22.5</v>
      </c>
      <c r="J5896" s="1">
        <v>0.1</v>
      </c>
      <c r="K5896" s="1">
        <v>407</v>
      </c>
      <c r="L5896" s="1">
        <v>0</v>
      </c>
      <c r="M5896" s="6">
        <f t="shared" si="556"/>
        <v>22.5</v>
      </c>
      <c r="N5896" s="1">
        <v>0</v>
      </c>
      <c r="O5896" s="1">
        <v>0</v>
      </c>
      <c r="P5896" s="12">
        <f t="shared" si="561"/>
        <v>0</v>
      </c>
      <c r="Q5896" s="1">
        <v>0</v>
      </c>
      <c r="R5896" s="1">
        <v>0</v>
      </c>
      <c r="S5896" s="1">
        <v>0</v>
      </c>
      <c r="T5896" s="1">
        <v>0</v>
      </c>
      <c r="U5896" s="4" t="s">
        <v>60</v>
      </c>
      <c r="V5896">
        <v>0.42</v>
      </c>
      <c r="W5896">
        <v>0.4</v>
      </c>
      <c r="X5896">
        <v>0.76</v>
      </c>
      <c r="Y5896">
        <v>2.4300000000000002</v>
      </c>
      <c r="Z5896">
        <v>0.23</v>
      </c>
      <c r="AA5896" s="5">
        <f t="shared" si="558"/>
        <v>0</v>
      </c>
      <c r="AB5896" s="15" cm="1">
        <f t="array" ref="AB5896">_xlfn.SWITCH(U5896,"夏",122,"冬",90,"春",153,"秋",153,0)</f>
        <v>122</v>
      </c>
      <c r="AC5896" s="16">
        <f t="shared" si="559"/>
        <v>0</v>
      </c>
      <c r="AD5896" s="5">
        <f>IFERROR(AA5896/D5896,0)</f>
        <v>0</v>
      </c>
      <c r="AE5896" s="15">
        <f t="shared" si="560"/>
        <v>0.33424657534246577</v>
      </c>
      <c r="AF5896" s="5">
        <f>IFERROR(AD5896*AE5896*48,0)</f>
        <v>0</v>
      </c>
    </row>
    <row r="5897" spans="1:32" x14ac:dyDescent="0.15">
      <c r="A5897" s="1"/>
      <c r="B5897" s="1" t="s">
        <v>42</v>
      </c>
      <c r="C5897" s="1" t="s">
        <v>33</v>
      </c>
      <c r="D5897" s="6">
        <v>78.14</v>
      </c>
      <c r="E5897" s="6">
        <v>3.9</v>
      </c>
      <c r="F5897" s="18">
        <v>0.91666666666666696</v>
      </c>
      <c r="G5897" s="1">
        <v>22</v>
      </c>
      <c r="H5897" s="1">
        <v>55</v>
      </c>
      <c r="I5897" s="1">
        <v>22</v>
      </c>
      <c r="J5897" s="1">
        <v>0.1</v>
      </c>
      <c r="K5897" s="1">
        <v>407</v>
      </c>
      <c r="L5897" s="1">
        <v>0</v>
      </c>
      <c r="M5897" s="6">
        <f t="shared" si="556"/>
        <v>22</v>
      </c>
      <c r="N5897" s="1">
        <v>0</v>
      </c>
      <c r="O5897" s="1">
        <v>0</v>
      </c>
      <c r="P5897" s="12">
        <f t="shared" si="561"/>
        <v>0</v>
      </c>
      <c r="Q5897" s="1">
        <v>0</v>
      </c>
      <c r="R5897" s="1">
        <v>0</v>
      </c>
      <c r="S5897" s="1">
        <v>0</v>
      </c>
      <c r="T5897" s="1">
        <v>0</v>
      </c>
      <c r="U5897" s="4" t="s">
        <v>60</v>
      </c>
      <c r="V5897">
        <v>0.42</v>
      </c>
      <c r="W5897">
        <v>0.4</v>
      </c>
      <c r="X5897">
        <v>0.76</v>
      </c>
      <c r="Y5897">
        <v>2.4300000000000002</v>
      </c>
      <c r="Z5897">
        <v>0.23</v>
      </c>
      <c r="AA5897" s="5">
        <f t="shared" si="558"/>
        <v>0</v>
      </c>
      <c r="AB5897" s="15" cm="1">
        <f t="array" ref="AB5897">_xlfn.SWITCH(U5897,"夏",122,"冬",90,"春",153,"秋",153,0)</f>
        <v>122</v>
      </c>
      <c r="AC5897" s="16">
        <f t="shared" si="559"/>
        <v>0</v>
      </c>
      <c r="AD5897" s="5">
        <f>IFERROR(AA5897/D5897,0)</f>
        <v>0</v>
      </c>
      <c r="AE5897" s="15">
        <f t="shared" si="560"/>
        <v>0.33424657534246577</v>
      </c>
      <c r="AF5897" s="5">
        <f>IFERROR(AD5897*AE5897*48,0)</f>
        <v>0</v>
      </c>
    </row>
    <row r="5898" spans="1:32" x14ac:dyDescent="0.15">
      <c r="A5898" s="1"/>
      <c r="B5898" s="1" t="s">
        <v>43</v>
      </c>
      <c r="C5898" s="1" t="s">
        <v>33</v>
      </c>
      <c r="D5898" s="6">
        <v>78.14</v>
      </c>
      <c r="E5898" s="6">
        <v>3.9</v>
      </c>
      <c r="F5898" s="18">
        <v>0.33333333333333298</v>
      </c>
      <c r="G5898" s="1">
        <v>22.3</v>
      </c>
      <c r="H5898" s="1">
        <v>56</v>
      </c>
      <c r="I5898" s="1">
        <v>22.3</v>
      </c>
      <c r="J5898" s="1">
        <v>0.1</v>
      </c>
      <c r="K5898" s="1">
        <v>408</v>
      </c>
      <c r="L5898" s="1">
        <v>185</v>
      </c>
      <c r="M5898" s="6">
        <f t="shared" si="556"/>
        <v>22.300000000000068</v>
      </c>
      <c r="N5898" s="1">
        <v>0</v>
      </c>
      <c r="O5898" s="1">
        <v>0</v>
      </c>
      <c r="P5898" s="12">
        <f t="shared" si="561"/>
        <v>0</v>
      </c>
      <c r="Q5898" s="1">
        <v>0</v>
      </c>
      <c r="R5898" s="1">
        <v>0</v>
      </c>
      <c r="S5898" s="1">
        <v>0</v>
      </c>
      <c r="T5898" s="1">
        <v>0</v>
      </c>
      <c r="U5898" s="4" t="s">
        <v>60</v>
      </c>
      <c r="V5898">
        <v>0.42</v>
      </c>
      <c r="W5898">
        <v>0.4</v>
      </c>
      <c r="X5898">
        <v>0.76</v>
      </c>
      <c r="Y5898">
        <v>2.4300000000000002</v>
      </c>
      <c r="Z5898">
        <v>0.23</v>
      </c>
      <c r="AA5898" s="5">
        <f t="shared" si="558"/>
        <v>0</v>
      </c>
      <c r="AB5898" s="15" cm="1">
        <f t="array" ref="AB5898">_xlfn.SWITCH(U5898,"夏",122,"冬",90,"春",153,"秋",153,0)</f>
        <v>122</v>
      </c>
      <c r="AC5898" s="16">
        <f t="shared" si="559"/>
        <v>0</v>
      </c>
      <c r="AD5898" s="5">
        <f>IFERROR(AA5898/D5898,0)</f>
        <v>0</v>
      </c>
      <c r="AE5898" s="15">
        <f t="shared" si="560"/>
        <v>0.33424657534246577</v>
      </c>
      <c r="AF5898" s="5">
        <f>IFERROR(AD5898*AE5898*48,0)</f>
        <v>0</v>
      </c>
    </row>
    <row r="5899" spans="1:32" x14ac:dyDescent="0.15">
      <c r="A5899" s="1"/>
      <c r="B5899" s="1" t="s">
        <v>43</v>
      </c>
      <c r="C5899" s="1" t="s">
        <v>33</v>
      </c>
      <c r="D5899" s="6">
        <v>78.14</v>
      </c>
      <c r="E5899" s="6">
        <v>3.9</v>
      </c>
      <c r="F5899" s="18">
        <v>0.35416666666666702</v>
      </c>
      <c r="G5899" s="1">
        <v>23.8</v>
      </c>
      <c r="H5899" s="1">
        <v>56</v>
      </c>
      <c r="I5899" s="1">
        <v>23.8</v>
      </c>
      <c r="J5899" s="1">
        <v>0.3</v>
      </c>
      <c r="K5899" s="1">
        <v>705</v>
      </c>
      <c r="L5899" s="1">
        <v>480</v>
      </c>
      <c r="M5899" s="6">
        <f t="shared" si="556"/>
        <v>23.799999999999955</v>
      </c>
      <c r="N5899" s="19">
        <v>0.5</v>
      </c>
      <c r="O5899" s="11" cm="1">
        <f t="array" ref="O5899">ROUND(_xlfn.SWITCH(C5899,"建筑专教",IF(S5899&gt;0.1,1.38,1.28),"阶梯教室",IF(S5899&gt;0.1,1.15,1.05),"公共教室",IF(S5899&gt;0.1,1.22,1.12),IF(S5899&gt;0.1,1.2,1.1))+(MOD(ROW()*11,31)/31-0.5)*0.06,2)</f>
        <v>1.18</v>
      </c>
      <c r="P5899" s="12">
        <f t="shared" si="561"/>
        <v>0.24</v>
      </c>
      <c r="Q5899" s="13">
        <f t="shared" si="557"/>
        <v>-1.711157016800412</v>
      </c>
      <c r="R5899" s="1">
        <v>2.2999999999999998</v>
      </c>
      <c r="S5899" s="1">
        <v>0.15</v>
      </c>
      <c r="T5899" s="1">
        <v>3.7999999999999999E-2</v>
      </c>
      <c r="U5899" s="4" t="s">
        <v>60</v>
      </c>
      <c r="V5899">
        <v>0.42</v>
      </c>
      <c r="W5899">
        <v>0.4</v>
      </c>
      <c r="X5899">
        <v>0.76</v>
      </c>
      <c r="Y5899">
        <v>2.4300000000000002</v>
      </c>
      <c r="Z5899">
        <v>0.23</v>
      </c>
      <c r="AA5899" s="5">
        <f t="shared" si="558"/>
        <v>2.4879999999999995</v>
      </c>
      <c r="AB5899" s="15" cm="1">
        <f t="array" ref="AB5899">_xlfn.SWITCH(U5899,"夏",122,"冬",90,"春",153,"秋",153,0)</f>
        <v>122</v>
      </c>
      <c r="AC5899" s="16">
        <f t="shared" si="559"/>
        <v>303.53599999999994</v>
      </c>
      <c r="AD5899" s="5">
        <f>IFERROR(AA5899/D5899,0)</f>
        <v>3.1840286664960318E-2</v>
      </c>
      <c r="AE5899" s="15">
        <f t="shared" si="560"/>
        <v>0.33424657534246577</v>
      </c>
      <c r="AF5899" s="5">
        <f>IFERROR(AD5899*AE5899*48,0)</f>
        <v>0.51084032523289769</v>
      </c>
    </row>
    <row r="5900" spans="1:32" x14ac:dyDescent="0.15">
      <c r="A5900" s="1"/>
      <c r="B5900" s="1" t="s">
        <v>43</v>
      </c>
      <c r="C5900" s="1" t="s">
        <v>33</v>
      </c>
      <c r="D5900" s="6">
        <v>78.14</v>
      </c>
      <c r="E5900" s="6">
        <v>3.9</v>
      </c>
      <c r="F5900" s="18">
        <v>0.375</v>
      </c>
      <c r="G5900" s="1">
        <v>24</v>
      </c>
      <c r="H5900" s="1">
        <v>56</v>
      </c>
      <c r="I5900" s="1">
        <v>24</v>
      </c>
      <c r="J5900" s="1">
        <v>0.3</v>
      </c>
      <c r="K5900" s="1">
        <v>705</v>
      </c>
      <c r="L5900" s="1">
        <v>580</v>
      </c>
      <c r="M5900" s="6">
        <f t="shared" si="556"/>
        <v>24.000000000000114</v>
      </c>
      <c r="N5900" s="19">
        <v>0.5</v>
      </c>
      <c r="O5900" s="11" cm="1">
        <f t="array" ref="O5900">ROUND(_xlfn.SWITCH(C5900,"建筑专教",IF(S5900&gt;0.1,1.38,1.28),"阶梯教室",IF(S5900&gt;0.1,1.15,1.05),"公共教室",IF(S5900&gt;0.1,1.22,1.12),IF(S5900&gt;0.1,1.2,1.1))+(MOD(ROW()*11,31)/31-0.5)*0.06,2)</f>
        <v>1.1000000000000001</v>
      </c>
      <c r="P5900" s="12">
        <f t="shared" si="561"/>
        <v>0.24</v>
      </c>
      <c r="Q5900" s="13">
        <f t="shared" si="557"/>
        <v>-1.9612281108850955</v>
      </c>
      <c r="R5900" s="1">
        <v>1.3</v>
      </c>
      <c r="S5900" s="1">
        <v>0.08</v>
      </c>
      <c r="T5900" s="1">
        <v>3.2000000000000001E-2</v>
      </c>
      <c r="U5900" s="4" t="s">
        <v>60</v>
      </c>
      <c r="V5900">
        <v>0.42</v>
      </c>
      <c r="W5900">
        <v>0.4</v>
      </c>
      <c r="X5900">
        <v>0.76</v>
      </c>
      <c r="Y5900">
        <v>2.4300000000000002</v>
      </c>
      <c r="Z5900">
        <v>0.23</v>
      </c>
      <c r="AA5900" s="5">
        <f t="shared" si="558"/>
        <v>1.4120000000000001</v>
      </c>
      <c r="AB5900" s="15" cm="1">
        <f t="array" ref="AB5900">_xlfn.SWITCH(U5900,"夏",122,"冬",90,"春",153,"秋",153,0)</f>
        <v>122</v>
      </c>
      <c r="AC5900" s="16">
        <f t="shared" si="559"/>
        <v>172.26400000000001</v>
      </c>
      <c r="AD5900" s="5">
        <f>IFERROR(AA5900/D5900,0)</f>
        <v>1.8070130534937293E-2</v>
      </c>
      <c r="AE5900" s="15">
        <f t="shared" si="560"/>
        <v>0.33424657534246577</v>
      </c>
      <c r="AF5900" s="5">
        <f>IFERROR(AD5900*AE5900*48,0)</f>
        <v>0.28991420387011724</v>
      </c>
    </row>
    <row r="5901" spans="1:32" x14ac:dyDescent="0.15">
      <c r="A5901" s="1"/>
      <c r="B5901" s="1" t="s">
        <v>43</v>
      </c>
      <c r="C5901" s="1" t="s">
        <v>33</v>
      </c>
      <c r="D5901" s="6">
        <v>78.14</v>
      </c>
      <c r="E5901" s="6">
        <v>3.9</v>
      </c>
      <c r="F5901" s="18">
        <v>0.39583333333333298</v>
      </c>
      <c r="G5901" s="1">
        <v>24</v>
      </c>
      <c r="H5901" s="1">
        <v>56</v>
      </c>
      <c r="I5901" s="1">
        <v>24</v>
      </c>
      <c r="J5901" s="1">
        <v>0.3</v>
      </c>
      <c r="K5901" s="1">
        <v>705</v>
      </c>
      <c r="L5901" s="1">
        <v>710</v>
      </c>
      <c r="M5901" s="6">
        <f t="shared" si="556"/>
        <v>24.000000000000114</v>
      </c>
      <c r="N5901" s="19">
        <v>0.5</v>
      </c>
      <c r="O5901" s="11" cm="1">
        <f t="array" ref="O5901">ROUND(_xlfn.SWITCH(C5901,"建筑专教",IF(S5901&gt;0.1,1.38,1.28),"阶梯教室",IF(S5901&gt;0.1,1.15,1.05),"公共教室",IF(S5901&gt;0.1,1.22,1.12),IF(S5901&gt;0.1,1.2,1.1))+(MOD(ROW()*11,31)/31-0.5)*0.06,2)</f>
        <v>1.22</v>
      </c>
      <c r="P5901" s="12">
        <f t="shared" si="561"/>
        <v>0.24</v>
      </c>
      <c r="Q5901" s="13">
        <f t="shared" si="557"/>
        <v>-1.4869981859391086</v>
      </c>
      <c r="R5901" s="1">
        <v>2.2000000000000002</v>
      </c>
      <c r="S5901" s="1">
        <v>0.25</v>
      </c>
      <c r="T5901" s="1">
        <v>8.0000000000000002E-3</v>
      </c>
      <c r="U5901" s="4" t="s">
        <v>60</v>
      </c>
      <c r="V5901">
        <v>0.42</v>
      </c>
      <c r="W5901">
        <v>0.4</v>
      </c>
      <c r="X5901">
        <v>0.76</v>
      </c>
      <c r="Y5901">
        <v>2.4300000000000002</v>
      </c>
      <c r="Z5901">
        <v>0.23</v>
      </c>
      <c r="AA5901" s="5">
        <f t="shared" si="558"/>
        <v>2.4580000000000002</v>
      </c>
      <c r="AB5901" s="15" cm="1">
        <f t="array" ref="AB5901">_xlfn.SWITCH(U5901,"夏",122,"冬",90,"春",153,"秋",153,0)</f>
        <v>122</v>
      </c>
      <c r="AC5901" s="16">
        <f t="shared" si="559"/>
        <v>299.87600000000003</v>
      </c>
      <c r="AD5901" s="5">
        <f>IFERROR(AA5901/D5901,0)</f>
        <v>3.1456360378807273E-2</v>
      </c>
      <c r="AE5901" s="15">
        <f t="shared" si="560"/>
        <v>0.33424657534246577</v>
      </c>
      <c r="AF5901" s="5">
        <f>IFERROR(AD5901*AE5901*48,0)</f>
        <v>0.50468067500902847</v>
      </c>
    </row>
    <row r="5902" spans="1:32" x14ac:dyDescent="0.15">
      <c r="A5902" s="1"/>
      <c r="B5902" s="1" t="s">
        <v>43</v>
      </c>
      <c r="C5902" s="1" t="s">
        <v>33</v>
      </c>
      <c r="D5902" s="6">
        <v>78.14</v>
      </c>
      <c r="E5902" s="6">
        <v>3.9</v>
      </c>
      <c r="F5902" s="18">
        <v>0.41666666666666702</v>
      </c>
      <c r="G5902" s="1">
        <v>24</v>
      </c>
      <c r="H5902" s="1">
        <v>56</v>
      </c>
      <c r="I5902" s="1">
        <v>24</v>
      </c>
      <c r="J5902" s="1">
        <v>0.3</v>
      </c>
      <c r="K5902" s="1">
        <v>705</v>
      </c>
      <c r="L5902" s="1">
        <v>840</v>
      </c>
      <c r="M5902" s="6">
        <f t="shared" ref="M5902:M5965" si="562">IFERROR(POWER((I5902+273.15)^4+133500000*POWER(J5902,0.6)*(I5902-G5902),0.25)-273.15,I5902)</f>
        <v>24.000000000000114</v>
      </c>
      <c r="N5902" s="19">
        <v>0.5</v>
      </c>
      <c r="O5902" s="11" cm="1">
        <f t="array" ref="O5902">ROUND(_xlfn.SWITCH(C5902,"建筑专教",IF(S5902&gt;0.1,1.38,1.28),"阶梯教室",IF(S5902&gt;0.1,1.15,1.05),"公共教室",IF(S5902&gt;0.1,1.22,1.12),IF(S5902&gt;0.1,1.2,1.1))+(MOD(ROW()*11,31)/31-0.5)*0.06,2)</f>
        <v>1.19</v>
      </c>
      <c r="P5902" s="12">
        <f t="shared" si="561"/>
        <v>0.24</v>
      </c>
      <c r="Q5902" s="13">
        <f t="shared" ref="Q5902:Q5965" si="563">(0.303*EXP(-0.036*(O5902*58.15))+0.028)*((O5902*58.15)-0.00305*(5733-6.99*(O5902*58.15)-(EXP(16.6536-4030.183/(G5902+235))*(H5902/100)))-0.42*((O5902*58.15)-58.15)-0.000017*(O5902*58.15)*(5867-(EXP(16.6536-4030.183/(G5902+235))*(H5902/100)))-0.0014*(O5902*58.15)*(34-G5902)-0.0000000396*IF(N5902*0.155&gt;0.078,1.05+0.645*N5902*0.155,1)*(POWER((35.7-0.028*(O5902*58.15)-N5902*0.155*(0.0000000396*IF(N5902*0.155&gt;0.078,1.05+0.645*N5902*0.155,1)*(POWER((35.7-0.028*(O5902*58.15)-N5902*0.155*0.1)+273,4)-POWER(M5902+273,4))+IF(N5902*0.155&gt;0.078,1.05+0.645*N5902*0.155,1)*IF(J5902&lt;0.2,2.38*ABS(35.7-0.028*(O5902*58.15)-G5902)^0.25,12.1*SQRT(J5902))*(35.7-0.028*(O5902*58.15)-G5902))+273),4)-POWER(M5902+273,4))-IF(N5902*0.155&gt;0.078,1.05+0.645*N5902*0.155,1)*IF(J5902&lt;0.2,2.38*ABS(35.7-0.028*(O5902*58.15)-N5902*0.155*0.1-G5902)^0.25,12.1*SQRT(J5902))*(35.7-0.028*(O5902*58.15)-N5902*0.155*0.1-G5902))</f>
        <v>-1.5948373586329767</v>
      </c>
      <c r="R5902" s="1">
        <v>2.2999999999999998</v>
      </c>
      <c r="S5902" s="1">
        <v>0.18</v>
      </c>
      <c r="T5902" s="1">
        <v>2.8000000000000001E-2</v>
      </c>
      <c r="U5902" s="4" t="s">
        <v>60</v>
      </c>
      <c r="V5902">
        <v>0.42</v>
      </c>
      <c r="W5902">
        <v>0.4</v>
      </c>
      <c r="X5902">
        <v>0.76</v>
      </c>
      <c r="Y5902">
        <v>2.4300000000000002</v>
      </c>
      <c r="Z5902">
        <v>0.23</v>
      </c>
      <c r="AA5902" s="5">
        <f t="shared" si="558"/>
        <v>2.508</v>
      </c>
      <c r="AB5902" s="15" cm="1">
        <f t="array" ref="AB5902">_xlfn.SWITCH(U5902,"夏",122,"冬",90,"春",153,"秋",153,0)</f>
        <v>122</v>
      </c>
      <c r="AC5902" s="16">
        <f t="shared" si="559"/>
        <v>305.976</v>
      </c>
      <c r="AD5902" s="5">
        <f>IFERROR(AA5902/D5902,0)</f>
        <v>3.2096237522395703E-2</v>
      </c>
      <c r="AE5902" s="15">
        <f t="shared" si="560"/>
        <v>0.33424657534246577</v>
      </c>
      <c r="AF5902" s="5">
        <f>IFERROR(AD5902*AE5902*48,0)</f>
        <v>0.51494675871547735</v>
      </c>
    </row>
    <row r="5903" spans="1:32" x14ac:dyDescent="0.15">
      <c r="A5903" s="1"/>
      <c r="B5903" s="1" t="s">
        <v>43</v>
      </c>
      <c r="C5903" s="1" t="s">
        <v>33</v>
      </c>
      <c r="D5903" s="6">
        <v>78.14</v>
      </c>
      <c r="E5903" s="6">
        <v>3.9</v>
      </c>
      <c r="F5903" s="18">
        <v>0.4375</v>
      </c>
      <c r="G5903" s="1">
        <v>24</v>
      </c>
      <c r="H5903" s="1">
        <v>56</v>
      </c>
      <c r="I5903" s="1">
        <v>24</v>
      </c>
      <c r="J5903" s="1">
        <v>0.3</v>
      </c>
      <c r="K5903" s="1">
        <v>705</v>
      </c>
      <c r="L5903" s="1">
        <v>940</v>
      </c>
      <c r="M5903" s="6">
        <f t="shared" si="562"/>
        <v>24.000000000000114</v>
      </c>
      <c r="N5903" s="19">
        <v>0.5</v>
      </c>
      <c r="O5903" s="11" cm="1">
        <f t="array" ref="O5903">ROUND(_xlfn.SWITCH(C5903,"建筑专教",IF(S5903&gt;0.1,1.38,1.28),"阶梯教室",IF(S5903&gt;0.1,1.15,1.05),"公共教室",IF(S5903&gt;0.1,1.22,1.12),IF(S5903&gt;0.1,1.2,1.1))+(MOD(ROW()*11,31)/31-0.5)*0.06,2)</f>
        <v>1.1100000000000001</v>
      </c>
      <c r="P5903" s="12">
        <f t="shared" si="561"/>
        <v>0.24</v>
      </c>
      <c r="Q5903" s="13">
        <f t="shared" si="563"/>
        <v>-1.917019064487318</v>
      </c>
      <c r="R5903" s="1">
        <v>2.2999999999999998</v>
      </c>
      <c r="S5903" s="1">
        <v>0.08</v>
      </c>
      <c r="T5903" s="1">
        <v>3.5000000000000003E-2</v>
      </c>
      <c r="U5903" s="4" t="s">
        <v>60</v>
      </c>
      <c r="V5903">
        <v>0.42</v>
      </c>
      <c r="W5903">
        <v>0.4</v>
      </c>
      <c r="X5903">
        <v>0.76</v>
      </c>
      <c r="Y5903">
        <v>2.4300000000000002</v>
      </c>
      <c r="Z5903">
        <v>0.23</v>
      </c>
      <c r="AA5903" s="5">
        <f t="shared" si="558"/>
        <v>2.415</v>
      </c>
      <c r="AB5903" s="15" cm="1">
        <f t="array" ref="AB5903">_xlfn.SWITCH(U5903,"夏",122,"冬",90,"春",153,"秋",153,0)</f>
        <v>122</v>
      </c>
      <c r="AC5903" s="16">
        <f t="shared" si="559"/>
        <v>294.63</v>
      </c>
      <c r="AD5903" s="5">
        <f>IFERROR(AA5903/D5903,0)</f>
        <v>3.0906066035321218E-2</v>
      </c>
      <c r="AE5903" s="15">
        <f t="shared" si="560"/>
        <v>0.33424657534246577</v>
      </c>
      <c r="AF5903" s="5">
        <f>IFERROR(AD5903*AE5903*48,0)</f>
        <v>0.49585184302148233</v>
      </c>
    </row>
    <row r="5904" spans="1:32" x14ac:dyDescent="0.15">
      <c r="A5904" s="1"/>
      <c r="B5904" s="1" t="s">
        <v>43</v>
      </c>
      <c r="C5904" s="1" t="s">
        <v>33</v>
      </c>
      <c r="D5904" s="6">
        <v>78.14</v>
      </c>
      <c r="E5904" s="6">
        <v>3.9</v>
      </c>
      <c r="F5904" s="18">
        <v>0.45833333333333298</v>
      </c>
      <c r="G5904" s="1">
        <v>24</v>
      </c>
      <c r="H5904" s="1">
        <v>56</v>
      </c>
      <c r="I5904" s="1">
        <v>24</v>
      </c>
      <c r="J5904" s="1">
        <v>0.3</v>
      </c>
      <c r="K5904" s="1">
        <v>705</v>
      </c>
      <c r="L5904" s="1">
        <v>1040</v>
      </c>
      <c r="M5904" s="6">
        <f t="shared" si="562"/>
        <v>24.000000000000114</v>
      </c>
      <c r="N5904" s="19">
        <v>0.5</v>
      </c>
      <c r="O5904" s="11" cm="1">
        <f t="array" ref="O5904">ROUND(_xlfn.SWITCH(C5904,"建筑专教",IF(S5904&gt;0.1,1.38,1.28),"阶梯教室",IF(S5904&gt;0.1,1.15,1.05),"公共教室",IF(S5904&gt;0.1,1.22,1.12),IF(S5904&gt;0.1,1.2,1.1))+(MOD(ROW()*11,31)/31-0.5)*0.06,2)</f>
        <v>1.23</v>
      </c>
      <c r="P5904" s="12">
        <f t="shared" si="561"/>
        <v>0.24</v>
      </c>
      <c r="Q5904" s="13">
        <f t="shared" si="563"/>
        <v>-1.4524627716905958</v>
      </c>
      <c r="R5904" s="1">
        <v>1.3</v>
      </c>
      <c r="S5904" s="1">
        <v>0.25</v>
      </c>
      <c r="T5904" s="1">
        <v>2.8000000000000001E-2</v>
      </c>
      <c r="U5904" s="4" t="s">
        <v>60</v>
      </c>
      <c r="V5904">
        <v>0.42</v>
      </c>
      <c r="W5904">
        <v>0.4</v>
      </c>
      <c r="X5904">
        <v>0.76</v>
      </c>
      <c r="Y5904">
        <v>2.4300000000000002</v>
      </c>
      <c r="Z5904">
        <v>0.23</v>
      </c>
      <c r="AA5904" s="5">
        <f t="shared" si="558"/>
        <v>1.5780000000000001</v>
      </c>
      <c r="AB5904" s="15" cm="1">
        <f t="array" ref="AB5904">_xlfn.SWITCH(U5904,"夏",122,"冬",90,"春",153,"秋",153,0)</f>
        <v>122</v>
      </c>
      <c r="AC5904" s="16">
        <f t="shared" si="559"/>
        <v>192.51600000000002</v>
      </c>
      <c r="AD5904" s="5">
        <f>IFERROR(AA5904/D5904,0)</f>
        <v>2.0194522651650886E-2</v>
      </c>
      <c r="AE5904" s="15">
        <f t="shared" si="560"/>
        <v>0.33424657534246577</v>
      </c>
      <c r="AF5904" s="5">
        <f>IFERROR(AD5904*AE5904*48,0)</f>
        <v>0.32399760177552767</v>
      </c>
    </row>
    <row r="5905" spans="1:32" x14ac:dyDescent="0.15">
      <c r="A5905" s="1"/>
      <c r="B5905" s="1" t="s">
        <v>43</v>
      </c>
      <c r="C5905" s="1" t="s">
        <v>33</v>
      </c>
      <c r="D5905" s="6">
        <v>78.14</v>
      </c>
      <c r="E5905" s="6">
        <v>3.9</v>
      </c>
      <c r="F5905" s="18">
        <v>0.47916666666666702</v>
      </c>
      <c r="G5905" s="1">
        <v>24</v>
      </c>
      <c r="H5905" s="1">
        <v>56</v>
      </c>
      <c r="I5905" s="1">
        <v>24</v>
      </c>
      <c r="J5905" s="1">
        <v>0.3</v>
      </c>
      <c r="K5905" s="1">
        <v>705</v>
      </c>
      <c r="L5905" s="1">
        <v>1110</v>
      </c>
      <c r="M5905" s="6">
        <f t="shared" si="562"/>
        <v>24.000000000000114</v>
      </c>
      <c r="N5905" s="19">
        <v>0.5</v>
      </c>
      <c r="O5905" s="11" cm="1">
        <f t="array" ref="O5905">ROUND(_xlfn.SWITCH(C5905,"建筑专教",IF(S5905&gt;0.1,1.38,1.28),"阶梯教室",IF(S5905&gt;0.1,1.15,1.05),"公共教室",IF(S5905&gt;0.1,1.22,1.12),IF(S5905&gt;0.1,1.2,1.1))+(MOD(ROW()*11,31)/31-0.5)*0.06,2)</f>
        <v>1.19</v>
      </c>
      <c r="P5905" s="12">
        <f t="shared" si="561"/>
        <v>0.24</v>
      </c>
      <c r="Q5905" s="13">
        <f t="shared" si="563"/>
        <v>-1.5948373586329767</v>
      </c>
      <c r="R5905" s="1">
        <v>2.2000000000000002</v>
      </c>
      <c r="S5905" s="1">
        <v>0.18</v>
      </c>
      <c r="T5905" s="1">
        <v>8.0000000000000002E-3</v>
      </c>
      <c r="U5905" s="4" t="s">
        <v>60</v>
      </c>
      <c r="V5905">
        <v>0.42</v>
      </c>
      <c r="W5905">
        <v>0.4</v>
      </c>
      <c r="X5905">
        <v>0.76</v>
      </c>
      <c r="Y5905">
        <v>2.4300000000000002</v>
      </c>
      <c r="Z5905">
        <v>0.23</v>
      </c>
      <c r="AA5905" s="5">
        <f t="shared" si="558"/>
        <v>2.3880000000000003</v>
      </c>
      <c r="AB5905" s="15" cm="1">
        <f t="array" ref="AB5905">_xlfn.SWITCH(U5905,"夏",122,"冬",90,"春",153,"秋",153,0)</f>
        <v>122</v>
      </c>
      <c r="AC5905" s="16">
        <f t="shared" si="559"/>
        <v>291.33600000000007</v>
      </c>
      <c r="AD5905" s="5">
        <f>IFERROR(AA5905/D5905,0)</f>
        <v>3.0560532377783469E-2</v>
      </c>
      <c r="AE5905" s="15">
        <f t="shared" si="560"/>
        <v>0.33424657534246577</v>
      </c>
      <c r="AF5905" s="5">
        <f>IFERROR(AD5905*AE5905*48,0)</f>
        <v>0.49030815781999998</v>
      </c>
    </row>
    <row r="5906" spans="1:32" x14ac:dyDescent="0.15">
      <c r="A5906" s="1"/>
      <c r="B5906" s="1" t="s">
        <v>43</v>
      </c>
      <c r="C5906" s="1" t="s">
        <v>33</v>
      </c>
      <c r="D5906" s="6">
        <v>78.14</v>
      </c>
      <c r="E5906" s="6">
        <v>3.9</v>
      </c>
      <c r="F5906" s="18">
        <v>0.5</v>
      </c>
      <c r="G5906" s="1">
        <v>24</v>
      </c>
      <c r="H5906" s="1">
        <v>56</v>
      </c>
      <c r="I5906" s="1">
        <v>24</v>
      </c>
      <c r="J5906" s="1">
        <v>0.3</v>
      </c>
      <c r="K5906" s="1">
        <v>705</v>
      </c>
      <c r="L5906" s="1">
        <v>1180</v>
      </c>
      <c r="M5906" s="6">
        <f t="shared" si="562"/>
        <v>24.000000000000114</v>
      </c>
      <c r="N5906" s="19">
        <v>0.5</v>
      </c>
      <c r="O5906" s="11" cm="1">
        <f t="array" ref="O5906">ROUND(_xlfn.SWITCH(C5906,"建筑专教",IF(S5906&gt;0.1,1.38,1.28),"阶梯教室",IF(S5906&gt;0.1,1.15,1.05),"公共教室",IF(S5906&gt;0.1,1.22,1.12),IF(S5906&gt;0.1,1.2,1.1))+(MOD(ROW()*11,31)/31-0.5)*0.06,2)</f>
        <v>1.21</v>
      </c>
      <c r="P5906" s="12">
        <f t="shared" si="561"/>
        <v>0.24</v>
      </c>
      <c r="Q5906" s="13">
        <f t="shared" si="563"/>
        <v>-1.5222264213036352</v>
      </c>
      <c r="R5906" s="1">
        <v>2.2999999999999998</v>
      </c>
      <c r="S5906" s="1">
        <v>0.22</v>
      </c>
      <c r="T5906" s="1">
        <v>2.8000000000000001E-2</v>
      </c>
      <c r="U5906" s="4" t="s">
        <v>60</v>
      </c>
      <c r="V5906">
        <v>0.42</v>
      </c>
      <c r="W5906">
        <v>0.4</v>
      </c>
      <c r="X5906">
        <v>0.76</v>
      </c>
      <c r="Y5906">
        <v>2.4300000000000002</v>
      </c>
      <c r="Z5906">
        <v>0.23</v>
      </c>
      <c r="AA5906" s="5">
        <f t="shared" si="558"/>
        <v>2.548</v>
      </c>
      <c r="AB5906" s="15" cm="1">
        <f t="array" ref="AB5906">_xlfn.SWITCH(U5906,"夏",122,"冬",90,"春",153,"秋",153,0)</f>
        <v>122</v>
      </c>
      <c r="AC5906" s="16">
        <f t="shared" si="559"/>
        <v>310.85599999999999</v>
      </c>
      <c r="AD5906" s="5">
        <f>IFERROR(AA5906/D5906,0)</f>
        <v>3.2608139237266444E-2</v>
      </c>
      <c r="AE5906" s="15">
        <f t="shared" si="560"/>
        <v>0.33424657534246577</v>
      </c>
      <c r="AF5906" s="5">
        <f>IFERROR(AD5906*AE5906*48,0)</f>
        <v>0.52315962568063645</v>
      </c>
    </row>
    <row r="5907" spans="1:32" x14ac:dyDescent="0.15">
      <c r="A5907" s="1"/>
      <c r="B5907" s="1" t="s">
        <v>43</v>
      </c>
      <c r="C5907" s="1" t="s">
        <v>33</v>
      </c>
      <c r="D5907" s="6">
        <v>78.14</v>
      </c>
      <c r="E5907" s="6">
        <v>3.9</v>
      </c>
      <c r="F5907" s="18">
        <v>0.52083333333333304</v>
      </c>
      <c r="G5907" s="1">
        <v>29.2</v>
      </c>
      <c r="H5907" s="1">
        <v>56</v>
      </c>
      <c r="I5907" s="1">
        <v>29.2</v>
      </c>
      <c r="J5907" s="1">
        <v>0.1</v>
      </c>
      <c r="K5907" s="1">
        <v>408</v>
      </c>
      <c r="L5907" s="1">
        <v>1180</v>
      </c>
      <c r="M5907" s="6">
        <f t="shared" si="562"/>
        <v>29.200000000000045</v>
      </c>
      <c r="N5907" s="1">
        <v>0</v>
      </c>
      <c r="O5907" s="1">
        <v>0</v>
      </c>
      <c r="P5907" s="12">
        <f t="shared" si="561"/>
        <v>0</v>
      </c>
      <c r="Q5907" s="1">
        <v>0</v>
      </c>
      <c r="R5907" s="1">
        <v>0</v>
      </c>
      <c r="S5907" s="1">
        <v>0</v>
      </c>
      <c r="T5907" s="1">
        <v>0</v>
      </c>
      <c r="U5907" s="4" t="s">
        <v>60</v>
      </c>
      <c r="V5907">
        <v>0.42</v>
      </c>
      <c r="W5907">
        <v>0.4</v>
      </c>
      <c r="X5907">
        <v>0.76</v>
      </c>
      <c r="Y5907">
        <v>2.4300000000000002</v>
      </c>
      <c r="Z5907">
        <v>0.23</v>
      </c>
      <c r="AA5907" s="5">
        <f t="shared" si="558"/>
        <v>0</v>
      </c>
      <c r="AB5907" s="15" cm="1">
        <f t="array" ref="AB5907">_xlfn.SWITCH(U5907,"夏",122,"冬",90,"春",153,"秋",153,0)</f>
        <v>122</v>
      </c>
      <c r="AC5907" s="16">
        <f t="shared" si="559"/>
        <v>0</v>
      </c>
      <c r="AD5907" s="5">
        <f>IFERROR(AA5907/D5907,0)</f>
        <v>0</v>
      </c>
      <c r="AE5907" s="15">
        <f t="shared" si="560"/>
        <v>0.33424657534246577</v>
      </c>
      <c r="AF5907" s="5">
        <f>IFERROR(AD5907*AE5907*48,0)</f>
        <v>0</v>
      </c>
    </row>
    <row r="5908" spans="1:32" x14ac:dyDescent="0.15">
      <c r="A5908" s="1"/>
      <c r="B5908" s="1" t="s">
        <v>43</v>
      </c>
      <c r="C5908" s="1" t="s">
        <v>33</v>
      </c>
      <c r="D5908" s="6">
        <v>78.14</v>
      </c>
      <c r="E5908" s="6">
        <v>3.9</v>
      </c>
      <c r="F5908" s="18">
        <v>0.54166666666666696</v>
      </c>
      <c r="G5908" s="1">
        <v>30.2</v>
      </c>
      <c r="H5908" s="1">
        <v>56</v>
      </c>
      <c r="I5908" s="1">
        <v>30.2</v>
      </c>
      <c r="J5908" s="1">
        <v>0.1</v>
      </c>
      <c r="K5908" s="1">
        <v>408</v>
      </c>
      <c r="L5908" s="1">
        <v>1180</v>
      </c>
      <c r="M5908" s="6">
        <f t="shared" si="562"/>
        <v>30.200000000000045</v>
      </c>
      <c r="N5908" s="1">
        <v>0</v>
      </c>
      <c r="O5908" s="1">
        <v>0</v>
      </c>
      <c r="P5908" s="12">
        <f t="shared" si="561"/>
        <v>0</v>
      </c>
      <c r="Q5908" s="1">
        <v>0</v>
      </c>
      <c r="R5908" s="1">
        <v>0</v>
      </c>
      <c r="S5908" s="1">
        <v>0</v>
      </c>
      <c r="T5908" s="1">
        <v>0</v>
      </c>
      <c r="U5908" s="4" t="s">
        <v>60</v>
      </c>
      <c r="V5908">
        <v>0.42</v>
      </c>
      <c r="W5908">
        <v>0.4</v>
      </c>
      <c r="X5908">
        <v>0.76</v>
      </c>
      <c r="Y5908">
        <v>2.4300000000000002</v>
      </c>
      <c r="Z5908">
        <v>0.23</v>
      </c>
      <c r="AA5908" s="5">
        <f t="shared" si="558"/>
        <v>0</v>
      </c>
      <c r="AB5908" s="15" cm="1">
        <f t="array" ref="AB5908">_xlfn.SWITCH(U5908,"夏",122,"冬",90,"春",153,"秋",153,0)</f>
        <v>122</v>
      </c>
      <c r="AC5908" s="16">
        <f t="shared" si="559"/>
        <v>0</v>
      </c>
      <c r="AD5908" s="5">
        <f>IFERROR(AA5908/D5908,0)</f>
        <v>0</v>
      </c>
      <c r="AE5908" s="15">
        <f t="shared" si="560"/>
        <v>0.33424657534246577</v>
      </c>
      <c r="AF5908" s="5">
        <f>IFERROR(AD5908*AE5908*48,0)</f>
        <v>0</v>
      </c>
    </row>
    <row r="5909" spans="1:32" x14ac:dyDescent="0.15">
      <c r="A5909" s="1"/>
      <c r="B5909" s="1" t="s">
        <v>43</v>
      </c>
      <c r="C5909" s="1" t="s">
        <v>33</v>
      </c>
      <c r="D5909" s="6">
        <v>78.14</v>
      </c>
      <c r="E5909" s="6">
        <v>3.9</v>
      </c>
      <c r="F5909" s="18">
        <v>0.5625</v>
      </c>
      <c r="G5909" s="1">
        <v>30.8</v>
      </c>
      <c r="H5909" s="1">
        <v>56</v>
      </c>
      <c r="I5909" s="1">
        <v>30.8</v>
      </c>
      <c r="J5909" s="1">
        <v>0.3</v>
      </c>
      <c r="K5909" s="1">
        <v>705</v>
      </c>
      <c r="L5909" s="1">
        <v>1180</v>
      </c>
      <c r="M5909" s="6">
        <f t="shared" si="562"/>
        <v>30.799999999999955</v>
      </c>
      <c r="N5909" s="19">
        <v>0.5</v>
      </c>
      <c r="O5909" s="11" cm="1">
        <f t="array" ref="O5909">ROUND(_xlfn.SWITCH(C5909,"建筑专教",IF(S5909&gt;0.1,1.38,1.28),"阶梯教室",IF(S5909&gt;0.1,1.15,1.05),"公共教室",IF(S5909&gt;0.1,1.22,1.12),IF(S5909&gt;0.1,1.2,1.1))+(MOD(ROW()*11,31)/31-0.5)*0.06,2)</f>
        <v>1.21</v>
      </c>
      <c r="P5909" s="12">
        <f t="shared" si="561"/>
        <v>0.24</v>
      </c>
      <c r="Q5909" s="13">
        <f t="shared" si="563"/>
        <v>1.0807389765279236</v>
      </c>
      <c r="R5909" s="1">
        <v>2.7</v>
      </c>
      <c r="S5909" s="1">
        <v>0.28000000000000003</v>
      </c>
      <c r="T5909" s="1">
        <v>4.0000000000000001E-3</v>
      </c>
      <c r="U5909" s="4" t="s">
        <v>60</v>
      </c>
      <c r="V5909">
        <v>0.42</v>
      </c>
      <c r="W5909">
        <v>0.4</v>
      </c>
      <c r="X5909">
        <v>0.76</v>
      </c>
      <c r="Y5909">
        <v>2.4300000000000002</v>
      </c>
      <c r="Z5909">
        <v>0.23</v>
      </c>
      <c r="AA5909" s="5">
        <f t="shared" si="558"/>
        <v>2.9840000000000004</v>
      </c>
      <c r="AB5909" s="15" cm="1">
        <f t="array" ref="AB5909">_xlfn.SWITCH(U5909,"夏",122,"冬",90,"春",153,"秋",153,0)</f>
        <v>122</v>
      </c>
      <c r="AC5909" s="16">
        <f t="shared" si="559"/>
        <v>364.04800000000006</v>
      </c>
      <c r="AD5909" s="5">
        <f>IFERROR(AA5909/D5909,0)</f>
        <v>3.818786792935757E-2</v>
      </c>
      <c r="AE5909" s="15">
        <f t="shared" si="560"/>
        <v>0.33424657534246577</v>
      </c>
      <c r="AF5909" s="5">
        <f>IFERROR(AD5909*AE5909*48,0)</f>
        <v>0.61267987560087112</v>
      </c>
    </row>
    <row r="5910" spans="1:32" x14ac:dyDescent="0.15">
      <c r="A5910" s="1"/>
      <c r="B5910" s="1" t="s">
        <v>43</v>
      </c>
      <c r="C5910" s="1" t="s">
        <v>33</v>
      </c>
      <c r="D5910" s="6">
        <v>78.14</v>
      </c>
      <c r="E5910" s="6">
        <v>3.9</v>
      </c>
      <c r="F5910" s="18">
        <v>0.58333333333333304</v>
      </c>
      <c r="G5910" s="1">
        <v>24</v>
      </c>
      <c r="H5910" s="1">
        <v>56</v>
      </c>
      <c r="I5910" s="1">
        <v>24</v>
      </c>
      <c r="J5910" s="1">
        <v>0.3</v>
      </c>
      <c r="K5910" s="1">
        <v>705</v>
      </c>
      <c r="L5910" s="1">
        <v>1180</v>
      </c>
      <c r="M5910" s="6">
        <f t="shared" si="562"/>
        <v>24.000000000000114</v>
      </c>
      <c r="N5910" s="19">
        <v>0.5</v>
      </c>
      <c r="O5910" s="11" cm="1">
        <f t="array" ref="O5910">ROUND(_xlfn.SWITCH(C5910,"建筑专教",IF(S5910&gt;0.1,1.38,1.28),"阶梯教室",IF(S5910&gt;0.1,1.15,1.05),"公共教室",IF(S5910&gt;0.1,1.22,1.12),IF(S5910&gt;0.1,1.2,1.1))+(MOD(ROW()*11,31)/31-0.5)*0.06,2)</f>
        <v>1.18</v>
      </c>
      <c r="P5910" s="12">
        <f t="shared" si="561"/>
        <v>0.24</v>
      </c>
      <c r="Q5910" s="13">
        <f t="shared" si="563"/>
        <v>-1.6322592959640188</v>
      </c>
      <c r="R5910" s="1">
        <v>2</v>
      </c>
      <c r="S5910" s="1">
        <v>0.22</v>
      </c>
      <c r="T5910" s="1">
        <v>2.5000000000000001E-2</v>
      </c>
      <c r="U5910" s="4" t="s">
        <v>60</v>
      </c>
      <c r="V5910">
        <v>0.42</v>
      </c>
      <c r="W5910">
        <v>0.4</v>
      </c>
      <c r="X5910">
        <v>0.76</v>
      </c>
      <c r="Y5910">
        <v>2.4300000000000002</v>
      </c>
      <c r="Z5910">
        <v>0.23</v>
      </c>
      <c r="AA5910" s="5">
        <f t="shared" si="558"/>
        <v>2.2450000000000001</v>
      </c>
      <c r="AB5910" s="15" cm="1">
        <f t="array" ref="AB5910">_xlfn.SWITCH(U5910,"夏",122,"冬",90,"春",153,"秋",153,0)</f>
        <v>122</v>
      </c>
      <c r="AC5910" s="16">
        <f t="shared" si="559"/>
        <v>273.89</v>
      </c>
      <c r="AD5910" s="5">
        <f>IFERROR(AA5910/D5910,0)</f>
        <v>2.8730483747120554E-2</v>
      </c>
      <c r="AE5910" s="15">
        <f t="shared" si="560"/>
        <v>0.33424657534246577</v>
      </c>
      <c r="AF5910" s="5">
        <f>IFERROR(AD5910*AE5910*48,0)</f>
        <v>0.46094715841955608</v>
      </c>
    </row>
    <row r="5911" spans="1:32" x14ac:dyDescent="0.15">
      <c r="A5911" s="1"/>
      <c r="B5911" s="1" t="s">
        <v>43</v>
      </c>
      <c r="C5911" s="1" t="s">
        <v>33</v>
      </c>
      <c r="D5911" s="6">
        <v>78.14</v>
      </c>
      <c r="E5911" s="6">
        <v>3.9</v>
      </c>
      <c r="F5911" s="18">
        <v>0.60416666666666696</v>
      </c>
      <c r="G5911" s="1">
        <v>24</v>
      </c>
      <c r="H5911" s="1">
        <v>56</v>
      </c>
      <c r="I5911" s="1">
        <v>24</v>
      </c>
      <c r="J5911" s="1">
        <v>0.3</v>
      </c>
      <c r="K5911" s="1">
        <v>705</v>
      </c>
      <c r="L5911" s="1">
        <v>1110</v>
      </c>
      <c r="M5911" s="6">
        <f t="shared" si="562"/>
        <v>24.000000000000114</v>
      </c>
      <c r="N5911" s="19">
        <v>0.5</v>
      </c>
      <c r="O5911" s="11" cm="1">
        <f t="array" ref="O5911">ROUND(_xlfn.SWITCH(C5911,"建筑专教",IF(S5911&gt;0.1,1.38,1.28),"阶梯教室",IF(S5911&gt;0.1,1.15,1.05),"公共教室",IF(S5911&gt;0.1,1.22,1.12),IF(S5911&gt;0.1,1.2,1.1))+(MOD(ROW()*11,31)/31-0.5)*0.06,2)</f>
        <v>1.2</v>
      </c>
      <c r="P5911" s="12">
        <f t="shared" si="561"/>
        <v>0.24</v>
      </c>
      <c r="Q5911" s="13">
        <f t="shared" si="563"/>
        <v>-1.5581663564455392</v>
      </c>
      <c r="R5911" s="1">
        <v>2.4</v>
      </c>
      <c r="S5911" s="1">
        <v>0.15</v>
      </c>
      <c r="T5911" s="1">
        <v>3.2000000000000001E-2</v>
      </c>
      <c r="U5911" s="4" t="s">
        <v>60</v>
      </c>
      <c r="V5911">
        <v>0.42</v>
      </c>
      <c r="W5911">
        <v>0.4</v>
      </c>
      <c r="X5911">
        <v>0.76</v>
      </c>
      <c r="Y5911">
        <v>2.4300000000000002</v>
      </c>
      <c r="Z5911">
        <v>0.23</v>
      </c>
      <c r="AA5911" s="5">
        <f t="shared" si="558"/>
        <v>2.5819999999999999</v>
      </c>
      <c r="AB5911" s="15" cm="1">
        <f t="array" ref="AB5911">_xlfn.SWITCH(U5911,"夏",122,"冬",90,"春",153,"秋",153,0)</f>
        <v>122</v>
      </c>
      <c r="AC5911" s="16">
        <f t="shared" si="559"/>
        <v>315.00399999999996</v>
      </c>
      <c r="AD5911" s="5">
        <f>IFERROR(AA5911/D5911,0)</f>
        <v>3.3043255694906577E-2</v>
      </c>
      <c r="AE5911" s="15">
        <f t="shared" si="560"/>
        <v>0.33424657534246577</v>
      </c>
      <c r="AF5911" s="5">
        <f>IFERROR(AD5911*AE5911*48,0)</f>
        <v>0.53014056260102171</v>
      </c>
    </row>
    <row r="5912" spans="1:32" x14ac:dyDescent="0.15">
      <c r="A5912" s="1"/>
      <c r="B5912" s="1" t="s">
        <v>43</v>
      </c>
      <c r="C5912" s="1" t="s">
        <v>33</v>
      </c>
      <c r="D5912" s="6">
        <v>78.14</v>
      </c>
      <c r="E5912" s="6">
        <v>3.9</v>
      </c>
      <c r="F5912" s="18">
        <v>0.625</v>
      </c>
      <c r="G5912" s="1">
        <v>24</v>
      </c>
      <c r="H5912" s="1">
        <v>56</v>
      </c>
      <c r="I5912" s="1">
        <v>24</v>
      </c>
      <c r="J5912" s="1">
        <v>0.3</v>
      </c>
      <c r="K5912" s="1">
        <v>705</v>
      </c>
      <c r="L5912" s="1">
        <v>1040</v>
      </c>
      <c r="M5912" s="6">
        <f t="shared" si="562"/>
        <v>24.000000000000114</v>
      </c>
      <c r="N5912" s="19">
        <v>0.5</v>
      </c>
      <c r="O5912" s="11" cm="1">
        <f t="array" ref="O5912">ROUND(_xlfn.SWITCH(C5912,"建筑专教",IF(S5912&gt;0.1,1.38,1.28),"阶梯教室",IF(S5912&gt;0.1,1.15,1.05),"公共教室",IF(S5912&gt;0.1,1.22,1.12),IF(S5912&gt;0.1,1.2,1.1))+(MOD(ROW()*11,31)/31-0.5)*0.06,2)</f>
        <v>1.1200000000000001</v>
      </c>
      <c r="P5912" s="12">
        <f t="shared" si="561"/>
        <v>0.24</v>
      </c>
      <c r="Q5912" s="13">
        <f t="shared" si="563"/>
        <v>-1.8737394965611831</v>
      </c>
      <c r="R5912" s="1">
        <v>2.1</v>
      </c>
      <c r="S5912" s="1">
        <v>0.1</v>
      </c>
      <c r="T5912" s="1">
        <v>3.7999999999999999E-2</v>
      </c>
      <c r="U5912" s="4" t="s">
        <v>60</v>
      </c>
      <c r="V5912">
        <v>0.42</v>
      </c>
      <c r="W5912">
        <v>0.4</v>
      </c>
      <c r="X5912">
        <v>0.76</v>
      </c>
      <c r="Y5912">
        <v>2.4300000000000002</v>
      </c>
      <c r="Z5912">
        <v>0.23</v>
      </c>
      <c r="AA5912" s="5">
        <f t="shared" si="558"/>
        <v>2.238</v>
      </c>
      <c r="AB5912" s="15" cm="1">
        <f t="array" ref="AB5912">_xlfn.SWITCH(U5912,"夏",122,"冬",90,"春",153,"秋",153,0)</f>
        <v>122</v>
      </c>
      <c r="AC5912" s="16">
        <f t="shared" si="559"/>
        <v>273.036</v>
      </c>
      <c r="AD5912" s="5">
        <f>IFERROR(AA5912/D5912,0)</f>
        <v>2.8640900947018173E-2</v>
      </c>
      <c r="AE5912" s="15">
        <f t="shared" si="560"/>
        <v>0.33424657534246577</v>
      </c>
      <c r="AF5912" s="5">
        <f>IFERROR(AD5912*AE5912*48,0)</f>
        <v>0.45950990670065328</v>
      </c>
    </row>
    <row r="5913" spans="1:32" x14ac:dyDescent="0.15">
      <c r="A5913" s="1"/>
      <c r="B5913" s="1" t="s">
        <v>43</v>
      </c>
      <c r="C5913" s="1" t="s">
        <v>33</v>
      </c>
      <c r="D5913" s="6">
        <v>78.14</v>
      </c>
      <c r="E5913" s="6">
        <v>3.9</v>
      </c>
      <c r="F5913" s="18">
        <v>0.64583333333333304</v>
      </c>
      <c r="G5913" s="1">
        <v>24</v>
      </c>
      <c r="H5913" s="1">
        <v>56</v>
      </c>
      <c r="I5913" s="1">
        <v>24</v>
      </c>
      <c r="J5913" s="1">
        <v>0.3</v>
      </c>
      <c r="K5913" s="1">
        <v>705</v>
      </c>
      <c r="L5913" s="1">
        <v>970</v>
      </c>
      <c r="M5913" s="6">
        <f t="shared" si="562"/>
        <v>24.000000000000114</v>
      </c>
      <c r="N5913" s="19">
        <v>0.5</v>
      </c>
      <c r="O5913" s="11" cm="1">
        <f t="array" ref="O5913">ROUND(_xlfn.SWITCH(C5913,"建筑专教",IF(S5913&gt;0.1,1.38,1.28),"阶梯教室",IF(S5913&gt;0.1,1.15,1.05),"公共教室",IF(S5913&gt;0.1,1.22,1.12),IF(S5913&gt;0.1,1.2,1.1))+(MOD(ROW()*11,31)/31-0.5)*0.06,2)</f>
        <v>1.18</v>
      </c>
      <c r="P5913" s="12">
        <f t="shared" si="561"/>
        <v>0.24</v>
      </c>
      <c r="Q5913" s="13">
        <f t="shared" si="563"/>
        <v>-1.6322592959640188</v>
      </c>
      <c r="R5913" s="1">
        <v>2.7</v>
      </c>
      <c r="S5913" s="1">
        <v>0.12</v>
      </c>
      <c r="T5913" s="1">
        <v>3.2000000000000001E-2</v>
      </c>
      <c r="U5913" s="4" t="s">
        <v>60</v>
      </c>
      <c r="V5913">
        <v>0.42</v>
      </c>
      <c r="W5913">
        <v>0.4</v>
      </c>
      <c r="X5913">
        <v>0.76</v>
      </c>
      <c r="Y5913">
        <v>2.4300000000000002</v>
      </c>
      <c r="Z5913">
        <v>0.23</v>
      </c>
      <c r="AA5913" s="5">
        <f t="shared" si="558"/>
        <v>2.8520000000000003</v>
      </c>
      <c r="AB5913" s="15" cm="1">
        <f t="array" ref="AB5913">_xlfn.SWITCH(U5913,"夏",122,"冬",90,"春",153,"秋",153,0)</f>
        <v>122</v>
      </c>
      <c r="AC5913" s="16">
        <f t="shared" si="559"/>
        <v>347.94400000000002</v>
      </c>
      <c r="AD5913" s="5">
        <f>IFERROR(AA5913/D5913,0)</f>
        <v>3.6498592270284111E-2</v>
      </c>
      <c r="AE5913" s="15">
        <f t="shared" si="560"/>
        <v>0.33424657534246577</v>
      </c>
      <c r="AF5913" s="5">
        <f>IFERROR(AD5913*AE5913*48,0)</f>
        <v>0.58557741461584589</v>
      </c>
    </row>
    <row r="5914" spans="1:32" x14ac:dyDescent="0.15">
      <c r="A5914" s="1"/>
      <c r="B5914" s="1" t="s">
        <v>43</v>
      </c>
      <c r="C5914" s="1" t="s">
        <v>33</v>
      </c>
      <c r="D5914" s="6">
        <v>78.14</v>
      </c>
      <c r="E5914" s="6">
        <v>3.9</v>
      </c>
      <c r="F5914" s="18">
        <v>0.66666666666666696</v>
      </c>
      <c r="G5914" s="1">
        <v>24</v>
      </c>
      <c r="H5914" s="1">
        <v>56</v>
      </c>
      <c r="I5914" s="1">
        <v>24</v>
      </c>
      <c r="J5914" s="1">
        <v>0.3</v>
      </c>
      <c r="K5914" s="1">
        <v>705</v>
      </c>
      <c r="L5914" s="1">
        <v>900</v>
      </c>
      <c r="M5914" s="6">
        <f t="shared" si="562"/>
        <v>24.000000000000114</v>
      </c>
      <c r="N5914" s="19">
        <v>0.5</v>
      </c>
      <c r="O5914" s="11" cm="1">
        <f t="array" ref="O5914">ROUND(_xlfn.SWITCH(C5914,"建筑专教",IF(S5914&gt;0.1,1.38,1.28),"阶梯教室",IF(S5914&gt;0.1,1.15,1.05),"公共教室",IF(S5914&gt;0.1,1.22,1.12),IF(S5914&gt;0.1,1.2,1.1))+(MOD(ROW()*11,31)/31-0.5)*0.06,2)</f>
        <v>1.1000000000000001</v>
      </c>
      <c r="P5914" s="12">
        <f t="shared" si="561"/>
        <v>0.24</v>
      </c>
      <c r="Q5914" s="13">
        <f t="shared" si="563"/>
        <v>-1.9612281108850955</v>
      </c>
      <c r="R5914" s="1">
        <v>2</v>
      </c>
      <c r="S5914" s="1">
        <v>0.05</v>
      </c>
      <c r="T5914" s="1">
        <v>8.0000000000000002E-3</v>
      </c>
      <c r="U5914" s="4" t="s">
        <v>60</v>
      </c>
      <c r="V5914">
        <v>0.42</v>
      </c>
      <c r="W5914">
        <v>0.4</v>
      </c>
      <c r="X5914">
        <v>0.76</v>
      </c>
      <c r="Y5914">
        <v>2.4300000000000002</v>
      </c>
      <c r="Z5914">
        <v>0.23</v>
      </c>
      <c r="AA5914" s="5">
        <f t="shared" si="558"/>
        <v>2.0579999999999998</v>
      </c>
      <c r="AB5914" s="15" cm="1">
        <f t="array" ref="AB5914">_xlfn.SWITCH(U5914,"夏",122,"冬",90,"春",153,"秋",153,0)</f>
        <v>122</v>
      </c>
      <c r="AC5914" s="16">
        <f t="shared" si="559"/>
        <v>251.07599999999996</v>
      </c>
      <c r="AD5914" s="5">
        <f>IFERROR(AA5914/D5914,0)</f>
        <v>2.6337343230099817E-2</v>
      </c>
      <c r="AE5914" s="15">
        <f t="shared" si="560"/>
        <v>0.33424657534246577</v>
      </c>
      <c r="AF5914" s="5">
        <f>IFERROR(AD5914*AE5914*48,0)</f>
        <v>0.42255200535743709</v>
      </c>
    </row>
    <row r="5915" spans="1:32" x14ac:dyDescent="0.15">
      <c r="A5915" s="1"/>
      <c r="B5915" s="1" t="s">
        <v>43</v>
      </c>
      <c r="C5915" s="1" t="s">
        <v>33</v>
      </c>
      <c r="D5915" s="6">
        <v>78.14</v>
      </c>
      <c r="E5915" s="6">
        <v>3.9</v>
      </c>
      <c r="F5915" s="18">
        <v>0.6875</v>
      </c>
      <c r="G5915" s="1">
        <v>24</v>
      </c>
      <c r="H5915" s="1">
        <v>56</v>
      </c>
      <c r="I5915" s="1">
        <v>24</v>
      </c>
      <c r="J5915" s="1">
        <v>0.3</v>
      </c>
      <c r="K5915" s="1">
        <v>705</v>
      </c>
      <c r="L5915" s="1">
        <v>800</v>
      </c>
      <c r="M5915" s="6">
        <f t="shared" si="562"/>
        <v>24.000000000000114</v>
      </c>
      <c r="N5915" s="19">
        <v>0.5</v>
      </c>
      <c r="O5915" s="11" cm="1">
        <f t="array" ref="O5915">ROUND(_xlfn.SWITCH(C5915,"建筑专教",IF(S5915&gt;0.1,1.38,1.28),"阶梯教室",IF(S5915&gt;0.1,1.15,1.05),"公共教室",IF(S5915&gt;0.1,1.22,1.12),IF(S5915&gt;0.1,1.2,1.1))+(MOD(ROW()*11,31)/31-0.5)*0.06,2)</f>
        <v>1.22</v>
      </c>
      <c r="P5915" s="12">
        <f t="shared" si="561"/>
        <v>0.24</v>
      </c>
      <c r="Q5915" s="13">
        <f t="shared" si="563"/>
        <v>-1.4869981859391086</v>
      </c>
      <c r="R5915" s="1">
        <v>2.4</v>
      </c>
      <c r="S5915" s="1">
        <v>0.22</v>
      </c>
      <c r="T5915" s="1">
        <v>2.8000000000000001E-2</v>
      </c>
      <c r="U5915" s="4" t="s">
        <v>60</v>
      </c>
      <c r="V5915">
        <v>0.42</v>
      </c>
      <c r="W5915">
        <v>0.4</v>
      </c>
      <c r="X5915">
        <v>0.76</v>
      </c>
      <c r="Y5915">
        <v>2.4300000000000002</v>
      </c>
      <c r="Z5915">
        <v>0.23</v>
      </c>
      <c r="AA5915" s="5">
        <f t="shared" si="558"/>
        <v>2.6480000000000001</v>
      </c>
      <c r="AB5915" s="15" cm="1">
        <f t="array" ref="AB5915">_xlfn.SWITCH(U5915,"夏",122,"冬",90,"春",153,"秋",153,0)</f>
        <v>122</v>
      </c>
      <c r="AC5915" s="16">
        <f t="shared" si="559"/>
        <v>323.05600000000004</v>
      </c>
      <c r="AD5915" s="5">
        <f>IFERROR(AA5915/D5915,0)</f>
        <v>3.388789352444331E-2</v>
      </c>
      <c r="AE5915" s="15">
        <f t="shared" si="560"/>
        <v>0.33424657534246577</v>
      </c>
      <c r="AF5915" s="5">
        <f>IFERROR(AD5915*AE5915*48,0)</f>
        <v>0.54369179309353433</v>
      </c>
    </row>
    <row r="5916" spans="1:32" x14ac:dyDescent="0.15">
      <c r="A5916" s="1"/>
      <c r="B5916" s="1" t="s">
        <v>43</v>
      </c>
      <c r="C5916" s="1" t="s">
        <v>33</v>
      </c>
      <c r="D5916" s="6">
        <v>78.14</v>
      </c>
      <c r="E5916" s="6">
        <v>3.9</v>
      </c>
      <c r="F5916" s="18">
        <v>0.70833333333333304</v>
      </c>
      <c r="G5916" s="1">
        <v>24</v>
      </c>
      <c r="H5916" s="1">
        <v>56</v>
      </c>
      <c r="I5916" s="1">
        <v>24</v>
      </c>
      <c r="J5916" s="1">
        <v>0.3</v>
      </c>
      <c r="K5916" s="1">
        <v>705</v>
      </c>
      <c r="L5916" s="1">
        <v>700</v>
      </c>
      <c r="M5916" s="6">
        <f t="shared" si="562"/>
        <v>24.000000000000114</v>
      </c>
      <c r="N5916" s="19">
        <v>0.5</v>
      </c>
      <c r="O5916" s="11" cm="1">
        <f t="array" ref="O5916">ROUND(_xlfn.SWITCH(C5916,"建筑专教",IF(S5916&gt;0.1,1.38,1.28),"阶梯教室",IF(S5916&gt;0.1,1.15,1.05),"公共教室",IF(S5916&gt;0.1,1.22,1.12),IF(S5916&gt;0.1,1.2,1.1))+(MOD(ROW()*11,31)/31-0.5)*0.06,2)</f>
        <v>1.18</v>
      </c>
      <c r="P5916" s="12">
        <f t="shared" si="561"/>
        <v>0.24</v>
      </c>
      <c r="Q5916" s="13">
        <f t="shared" si="563"/>
        <v>-1.6322592959640188</v>
      </c>
      <c r="R5916" s="1">
        <v>2.1</v>
      </c>
      <c r="S5916" s="1">
        <v>0.15</v>
      </c>
      <c r="T5916" s="1">
        <v>3.5000000000000003E-2</v>
      </c>
      <c r="U5916" s="4" t="s">
        <v>60</v>
      </c>
      <c r="V5916">
        <v>0.42</v>
      </c>
      <c r="W5916">
        <v>0.4</v>
      </c>
      <c r="X5916">
        <v>0.76</v>
      </c>
      <c r="Y5916">
        <v>2.4300000000000002</v>
      </c>
      <c r="Z5916">
        <v>0.23</v>
      </c>
      <c r="AA5916" s="5">
        <f t="shared" si="558"/>
        <v>2.2850000000000001</v>
      </c>
      <c r="AB5916" s="15" cm="1">
        <f t="array" ref="AB5916">_xlfn.SWITCH(U5916,"夏",122,"冬",90,"春",153,"秋",153,0)</f>
        <v>122</v>
      </c>
      <c r="AC5916" s="16">
        <f t="shared" si="559"/>
        <v>278.77000000000004</v>
      </c>
      <c r="AD5916" s="5">
        <f>IFERROR(AA5916/D5916,0)</f>
        <v>2.9242385461991299E-2</v>
      </c>
      <c r="AE5916" s="15">
        <f t="shared" si="560"/>
        <v>0.33424657534246577</v>
      </c>
      <c r="AF5916" s="5">
        <f>IFERROR(AD5916*AE5916*48,0)</f>
        <v>0.46916002538471518</v>
      </c>
    </row>
    <row r="5917" spans="1:32" x14ac:dyDescent="0.15">
      <c r="A5917" s="1"/>
      <c r="B5917" s="1" t="s">
        <v>43</v>
      </c>
      <c r="C5917" s="1" t="s">
        <v>33</v>
      </c>
      <c r="D5917" s="6">
        <v>78.14</v>
      </c>
      <c r="E5917" s="6">
        <v>3.9</v>
      </c>
      <c r="F5917" s="18">
        <v>0.72916666666666696</v>
      </c>
      <c r="G5917" s="1">
        <v>24</v>
      </c>
      <c r="H5917" s="1">
        <v>56</v>
      </c>
      <c r="I5917" s="1">
        <v>24</v>
      </c>
      <c r="J5917" s="1">
        <v>0.3</v>
      </c>
      <c r="K5917" s="1">
        <v>705</v>
      </c>
      <c r="L5917" s="1">
        <v>600</v>
      </c>
      <c r="M5917" s="6">
        <f t="shared" si="562"/>
        <v>24.000000000000114</v>
      </c>
      <c r="N5917" s="19">
        <v>0.5</v>
      </c>
      <c r="O5917" s="11" cm="1">
        <f t="array" ref="O5917">ROUND(_xlfn.SWITCH(C5917,"建筑专教",IF(S5917&gt;0.1,1.38,1.28),"阶梯教室",IF(S5917&gt;0.1,1.15,1.05),"公共教室",IF(S5917&gt;0.1,1.22,1.12),IF(S5917&gt;0.1,1.2,1.1))+(MOD(ROW()*11,31)/31-0.5)*0.06,2)</f>
        <v>1.2</v>
      </c>
      <c r="P5917" s="12">
        <f t="shared" si="561"/>
        <v>0.24</v>
      </c>
      <c r="Q5917" s="13">
        <f t="shared" si="563"/>
        <v>-1.5581663564455392</v>
      </c>
      <c r="R5917" s="1">
        <v>2.2000000000000002</v>
      </c>
      <c r="S5917" s="1">
        <v>0.18</v>
      </c>
      <c r="T5917" s="1">
        <v>3.5000000000000003E-2</v>
      </c>
      <c r="U5917" s="4" t="s">
        <v>60</v>
      </c>
      <c r="V5917">
        <v>0.42</v>
      </c>
      <c r="W5917">
        <v>0.4</v>
      </c>
      <c r="X5917">
        <v>0.76</v>
      </c>
      <c r="Y5917">
        <v>2.4300000000000002</v>
      </c>
      <c r="Z5917">
        <v>0.23</v>
      </c>
      <c r="AA5917" s="5">
        <f t="shared" si="558"/>
        <v>2.4150000000000005</v>
      </c>
      <c r="AB5917" s="15" cm="1">
        <f t="array" ref="AB5917">_xlfn.SWITCH(U5917,"夏",122,"冬",90,"春",153,"秋",153,0)</f>
        <v>122</v>
      </c>
      <c r="AC5917" s="16">
        <f t="shared" si="559"/>
        <v>294.63000000000005</v>
      </c>
      <c r="AD5917" s="5">
        <f>IFERROR(AA5917/D5917,0)</f>
        <v>3.0906066035321225E-2</v>
      </c>
      <c r="AE5917" s="15">
        <f t="shared" si="560"/>
        <v>0.33424657534246577</v>
      </c>
      <c r="AF5917" s="5">
        <f>IFERROR(AD5917*AE5917*48,0)</f>
        <v>0.49585184302148244</v>
      </c>
    </row>
    <row r="5918" spans="1:32" x14ac:dyDescent="0.15">
      <c r="A5918" s="1"/>
      <c r="B5918" s="1" t="s">
        <v>43</v>
      </c>
      <c r="C5918" s="1" t="s">
        <v>33</v>
      </c>
      <c r="D5918" s="6">
        <v>78.14</v>
      </c>
      <c r="E5918" s="6">
        <v>3.9</v>
      </c>
      <c r="F5918" s="18">
        <v>0.75</v>
      </c>
      <c r="G5918" s="1">
        <v>25.9</v>
      </c>
      <c r="H5918" s="1">
        <v>56</v>
      </c>
      <c r="I5918" s="1">
        <v>25.9</v>
      </c>
      <c r="J5918" s="1">
        <v>0.1</v>
      </c>
      <c r="K5918" s="1">
        <v>408</v>
      </c>
      <c r="L5918" s="1">
        <v>500</v>
      </c>
      <c r="M5918" s="6">
        <f t="shared" si="562"/>
        <v>25.899999999999977</v>
      </c>
      <c r="N5918" s="1">
        <v>0</v>
      </c>
      <c r="O5918" s="1">
        <v>0</v>
      </c>
      <c r="P5918" s="12">
        <f t="shared" si="561"/>
        <v>0</v>
      </c>
      <c r="Q5918" s="1">
        <v>0</v>
      </c>
      <c r="R5918" s="1">
        <v>0</v>
      </c>
      <c r="S5918" s="1">
        <v>0.12</v>
      </c>
      <c r="T5918" s="1">
        <v>0</v>
      </c>
      <c r="U5918" s="4" t="s">
        <v>60</v>
      </c>
      <c r="V5918">
        <v>0.42</v>
      </c>
      <c r="W5918">
        <v>0.4</v>
      </c>
      <c r="X5918">
        <v>0.76</v>
      </c>
      <c r="Y5918">
        <v>2.4300000000000002</v>
      </c>
      <c r="Z5918">
        <v>0.23</v>
      </c>
      <c r="AA5918" s="5">
        <f t="shared" si="558"/>
        <v>0.12</v>
      </c>
      <c r="AB5918" s="15" cm="1">
        <f t="array" ref="AB5918">_xlfn.SWITCH(U5918,"夏",122,"冬",90,"春",153,"秋",153,0)</f>
        <v>122</v>
      </c>
      <c r="AC5918" s="16">
        <f t="shared" si="559"/>
        <v>14.639999999999999</v>
      </c>
      <c r="AD5918" s="5">
        <f>IFERROR(AA5918/D5918,0)</f>
        <v>1.5357051446122344E-3</v>
      </c>
      <c r="AE5918" s="15">
        <f t="shared" si="560"/>
        <v>0.33424657534246577</v>
      </c>
      <c r="AF5918" s="5">
        <f>IFERROR(AD5918*AE5918*48,0)</f>
        <v>2.4638600895477383E-2</v>
      </c>
    </row>
    <row r="5919" spans="1:32" x14ac:dyDescent="0.15">
      <c r="A5919" s="1"/>
      <c r="B5919" s="1" t="s">
        <v>43</v>
      </c>
      <c r="C5919" s="1" t="s">
        <v>33</v>
      </c>
      <c r="D5919" s="6">
        <v>78.14</v>
      </c>
      <c r="E5919" s="6">
        <v>3.9</v>
      </c>
      <c r="F5919" s="18">
        <v>0.79166666666666696</v>
      </c>
      <c r="G5919" s="1">
        <v>24.9</v>
      </c>
      <c r="H5919" s="1">
        <v>56</v>
      </c>
      <c r="I5919" s="1">
        <v>24.9</v>
      </c>
      <c r="J5919" s="1">
        <v>0.1</v>
      </c>
      <c r="K5919" s="1">
        <v>408</v>
      </c>
      <c r="L5919" s="1">
        <v>300</v>
      </c>
      <c r="M5919" s="6">
        <f t="shared" si="562"/>
        <v>24.900000000000091</v>
      </c>
      <c r="N5919" s="1">
        <v>0</v>
      </c>
      <c r="O5919" s="1">
        <v>0</v>
      </c>
      <c r="P5919" s="12">
        <f t="shared" si="561"/>
        <v>0</v>
      </c>
      <c r="Q5919" s="1">
        <v>0</v>
      </c>
      <c r="R5919" s="1">
        <v>0</v>
      </c>
      <c r="S5919" s="1">
        <v>0</v>
      </c>
      <c r="T5919" s="1">
        <v>0</v>
      </c>
      <c r="U5919" s="4" t="s">
        <v>60</v>
      </c>
      <c r="V5919">
        <v>0.42</v>
      </c>
      <c r="W5919">
        <v>0.4</v>
      </c>
      <c r="X5919">
        <v>0.76</v>
      </c>
      <c r="Y5919">
        <v>2.4300000000000002</v>
      </c>
      <c r="Z5919">
        <v>0.23</v>
      </c>
      <c r="AA5919" s="5">
        <f t="shared" si="558"/>
        <v>0</v>
      </c>
      <c r="AB5919" s="15" cm="1">
        <f t="array" ref="AB5919">_xlfn.SWITCH(U5919,"夏",122,"冬",90,"春",153,"秋",153,0)</f>
        <v>122</v>
      </c>
      <c r="AC5919" s="16">
        <f t="shared" si="559"/>
        <v>0</v>
      </c>
      <c r="AD5919" s="5">
        <f>IFERROR(AA5919/D5919,0)</f>
        <v>0</v>
      </c>
      <c r="AE5919" s="15">
        <f t="shared" si="560"/>
        <v>0.33424657534246577</v>
      </c>
      <c r="AF5919" s="5">
        <f>IFERROR(AD5919*AE5919*48,0)</f>
        <v>0</v>
      </c>
    </row>
    <row r="5920" spans="1:32" x14ac:dyDescent="0.15">
      <c r="A5920" s="1"/>
      <c r="B5920" s="1" t="s">
        <v>43</v>
      </c>
      <c r="C5920" s="1" t="s">
        <v>33</v>
      </c>
      <c r="D5920" s="6">
        <v>78.14</v>
      </c>
      <c r="E5920" s="6">
        <v>3.9</v>
      </c>
      <c r="F5920" s="18">
        <v>0.8125</v>
      </c>
      <c r="G5920" s="1">
        <v>24.4</v>
      </c>
      <c r="H5920" s="1">
        <v>56</v>
      </c>
      <c r="I5920" s="1">
        <v>24.4</v>
      </c>
      <c r="J5920" s="1">
        <v>0.1</v>
      </c>
      <c r="K5920" s="1">
        <v>408</v>
      </c>
      <c r="L5920" s="1">
        <v>200</v>
      </c>
      <c r="M5920" s="6">
        <f t="shared" si="562"/>
        <v>24.399999999999864</v>
      </c>
      <c r="N5920" s="1">
        <v>0</v>
      </c>
      <c r="O5920" s="1">
        <v>0</v>
      </c>
      <c r="P5920" s="12">
        <f t="shared" si="561"/>
        <v>0</v>
      </c>
      <c r="Q5920" s="1">
        <v>0</v>
      </c>
      <c r="R5920" s="1">
        <v>0</v>
      </c>
      <c r="S5920" s="1">
        <v>0</v>
      </c>
      <c r="T5920" s="1">
        <v>0</v>
      </c>
      <c r="U5920" s="4" t="s">
        <v>60</v>
      </c>
      <c r="V5920">
        <v>0.42</v>
      </c>
      <c r="W5920">
        <v>0.4</v>
      </c>
      <c r="X5920">
        <v>0.76</v>
      </c>
      <c r="Y5920">
        <v>2.4300000000000002</v>
      </c>
      <c r="Z5920">
        <v>0.23</v>
      </c>
      <c r="AA5920" s="5">
        <f t="shared" si="558"/>
        <v>0</v>
      </c>
      <c r="AB5920" s="15" cm="1">
        <f t="array" ref="AB5920">_xlfn.SWITCH(U5920,"夏",122,"冬",90,"春",153,"秋",153,0)</f>
        <v>122</v>
      </c>
      <c r="AC5920" s="16">
        <f t="shared" si="559"/>
        <v>0</v>
      </c>
      <c r="AD5920" s="5">
        <f>IFERROR(AA5920/D5920,0)</f>
        <v>0</v>
      </c>
      <c r="AE5920" s="15">
        <f t="shared" si="560"/>
        <v>0.33424657534246577</v>
      </c>
      <c r="AF5920" s="5">
        <f>IFERROR(AD5920*AE5920*48,0)</f>
        <v>0</v>
      </c>
    </row>
    <row r="5921" spans="1:32" x14ac:dyDescent="0.15">
      <c r="A5921" s="1"/>
      <c r="B5921" s="1" t="s">
        <v>43</v>
      </c>
      <c r="C5921" s="1" t="s">
        <v>33</v>
      </c>
      <c r="D5921" s="6">
        <v>78.14</v>
      </c>
      <c r="E5921" s="6">
        <v>3.9</v>
      </c>
      <c r="F5921" s="18">
        <v>0.83333333333333304</v>
      </c>
      <c r="G5921" s="1">
        <v>23.9</v>
      </c>
      <c r="H5921" s="1">
        <v>56</v>
      </c>
      <c r="I5921" s="1">
        <v>23.9</v>
      </c>
      <c r="J5921" s="1">
        <v>0.1</v>
      </c>
      <c r="K5921" s="1">
        <v>408</v>
      </c>
      <c r="L5921" s="1">
        <v>100</v>
      </c>
      <c r="M5921" s="6">
        <f t="shared" si="562"/>
        <v>23.89999999999992</v>
      </c>
      <c r="N5921" s="1">
        <v>0</v>
      </c>
      <c r="O5921" s="1">
        <v>0</v>
      </c>
      <c r="P5921" s="12">
        <f t="shared" si="561"/>
        <v>0</v>
      </c>
      <c r="Q5921" s="1">
        <v>0</v>
      </c>
      <c r="R5921" s="1">
        <v>0</v>
      </c>
      <c r="S5921" s="1">
        <v>0</v>
      </c>
      <c r="T5921" s="1">
        <v>0</v>
      </c>
      <c r="U5921" s="4" t="s">
        <v>60</v>
      </c>
      <c r="V5921">
        <v>0.42</v>
      </c>
      <c r="W5921">
        <v>0.4</v>
      </c>
      <c r="X5921">
        <v>0.76</v>
      </c>
      <c r="Y5921">
        <v>2.4300000000000002</v>
      </c>
      <c r="Z5921">
        <v>0.23</v>
      </c>
      <c r="AA5921" s="5">
        <f t="shared" si="558"/>
        <v>0</v>
      </c>
      <c r="AB5921" s="15" cm="1">
        <f t="array" ref="AB5921">_xlfn.SWITCH(U5921,"夏",122,"冬",90,"春",153,"秋",153,0)</f>
        <v>122</v>
      </c>
      <c r="AC5921" s="16">
        <f t="shared" si="559"/>
        <v>0</v>
      </c>
      <c r="AD5921" s="5">
        <f>IFERROR(AA5921/D5921,0)</f>
        <v>0</v>
      </c>
      <c r="AE5921" s="15">
        <f t="shared" si="560"/>
        <v>0.33424657534246577</v>
      </c>
      <c r="AF5921" s="5">
        <f>IFERROR(AD5921*AE5921*48,0)</f>
        <v>0</v>
      </c>
    </row>
    <row r="5922" spans="1:32" x14ac:dyDescent="0.15">
      <c r="A5922" s="1"/>
      <c r="B5922" s="1" t="s">
        <v>43</v>
      </c>
      <c r="C5922" s="1" t="s">
        <v>33</v>
      </c>
      <c r="D5922" s="6">
        <v>78.14</v>
      </c>
      <c r="E5922" s="6">
        <v>3.9</v>
      </c>
      <c r="F5922" s="18">
        <v>0.85416666666666696</v>
      </c>
      <c r="G5922" s="1">
        <v>23.4</v>
      </c>
      <c r="H5922" s="1">
        <v>56</v>
      </c>
      <c r="I5922" s="1">
        <v>23.4</v>
      </c>
      <c r="J5922" s="1">
        <v>0.1</v>
      </c>
      <c r="K5922" s="1">
        <v>408</v>
      </c>
      <c r="L5922" s="1">
        <v>0</v>
      </c>
      <c r="M5922" s="6">
        <f t="shared" si="562"/>
        <v>23.400000000000091</v>
      </c>
      <c r="N5922" s="1">
        <v>0</v>
      </c>
      <c r="O5922" s="1">
        <v>0</v>
      </c>
      <c r="P5922" s="12">
        <f t="shared" si="561"/>
        <v>0</v>
      </c>
      <c r="Q5922" s="1">
        <v>0</v>
      </c>
      <c r="R5922" s="1">
        <v>0</v>
      </c>
      <c r="S5922" s="1">
        <v>0</v>
      </c>
      <c r="T5922" s="1">
        <v>0</v>
      </c>
      <c r="U5922" s="4" t="s">
        <v>60</v>
      </c>
      <c r="V5922">
        <v>0.42</v>
      </c>
      <c r="W5922">
        <v>0.4</v>
      </c>
      <c r="X5922">
        <v>0.76</v>
      </c>
      <c r="Y5922">
        <v>2.4300000000000002</v>
      </c>
      <c r="Z5922">
        <v>0.23</v>
      </c>
      <c r="AA5922" s="5">
        <f t="shared" si="558"/>
        <v>0</v>
      </c>
      <c r="AB5922" s="15" cm="1">
        <f t="array" ref="AB5922">_xlfn.SWITCH(U5922,"夏",122,"冬",90,"春",153,"秋",153,0)</f>
        <v>122</v>
      </c>
      <c r="AC5922" s="16">
        <f t="shared" si="559"/>
        <v>0</v>
      </c>
      <c r="AD5922" s="5">
        <f>IFERROR(AA5922/D5922,0)</f>
        <v>0</v>
      </c>
      <c r="AE5922" s="15">
        <f t="shared" si="560"/>
        <v>0.33424657534246577</v>
      </c>
      <c r="AF5922" s="5">
        <f>IFERROR(AD5922*AE5922*48,0)</f>
        <v>0</v>
      </c>
    </row>
    <row r="5923" spans="1:32" x14ac:dyDescent="0.15">
      <c r="A5923" s="1"/>
      <c r="B5923" s="1" t="s">
        <v>43</v>
      </c>
      <c r="C5923" s="1" t="s">
        <v>33</v>
      </c>
      <c r="D5923" s="6">
        <v>78.14</v>
      </c>
      <c r="E5923" s="6">
        <v>3.9</v>
      </c>
      <c r="F5923" s="18">
        <v>0.875</v>
      </c>
      <c r="G5923" s="1">
        <v>22.9</v>
      </c>
      <c r="H5923" s="1">
        <v>56</v>
      </c>
      <c r="I5923" s="1">
        <v>22.9</v>
      </c>
      <c r="J5923" s="1">
        <v>0.1</v>
      </c>
      <c r="K5923" s="1">
        <v>408</v>
      </c>
      <c r="L5923" s="1">
        <v>0</v>
      </c>
      <c r="M5923" s="6">
        <f t="shared" si="562"/>
        <v>22.89999999999992</v>
      </c>
      <c r="N5923" s="1">
        <v>0</v>
      </c>
      <c r="O5923" s="1">
        <v>0</v>
      </c>
      <c r="P5923" s="12">
        <f t="shared" si="561"/>
        <v>0</v>
      </c>
      <c r="Q5923" s="1">
        <v>0</v>
      </c>
      <c r="R5923" s="1">
        <v>0</v>
      </c>
      <c r="S5923" s="1">
        <v>0</v>
      </c>
      <c r="T5923" s="1">
        <v>0</v>
      </c>
      <c r="U5923" s="4" t="s">
        <v>60</v>
      </c>
      <c r="V5923">
        <v>0.42</v>
      </c>
      <c r="W5923">
        <v>0.4</v>
      </c>
      <c r="X5923">
        <v>0.76</v>
      </c>
      <c r="Y5923">
        <v>2.4300000000000002</v>
      </c>
      <c r="Z5923">
        <v>0.23</v>
      </c>
      <c r="AA5923" s="5">
        <f t="shared" si="558"/>
        <v>0</v>
      </c>
      <c r="AB5923" s="15" cm="1">
        <f t="array" ref="AB5923">_xlfn.SWITCH(U5923,"夏",122,"冬",90,"春",153,"秋",153,0)</f>
        <v>122</v>
      </c>
      <c r="AC5923" s="16">
        <f t="shared" si="559"/>
        <v>0</v>
      </c>
      <c r="AD5923" s="5">
        <f>IFERROR(AA5923/D5923,0)</f>
        <v>0</v>
      </c>
      <c r="AE5923" s="15">
        <f t="shared" si="560"/>
        <v>0.33424657534246577</v>
      </c>
      <c r="AF5923" s="5">
        <f>IFERROR(AD5923*AE5923*48,0)</f>
        <v>0</v>
      </c>
    </row>
    <row r="5924" spans="1:32" x14ac:dyDescent="0.15">
      <c r="A5924" s="1"/>
      <c r="B5924" s="1" t="s">
        <v>43</v>
      </c>
      <c r="C5924" s="1" t="s">
        <v>33</v>
      </c>
      <c r="D5924" s="6">
        <v>78.14</v>
      </c>
      <c r="E5924" s="6">
        <v>3.9</v>
      </c>
      <c r="F5924" s="18">
        <v>0.89583333333333304</v>
      </c>
      <c r="G5924" s="1">
        <v>22.4</v>
      </c>
      <c r="H5924" s="1">
        <v>56</v>
      </c>
      <c r="I5924" s="1">
        <v>22.4</v>
      </c>
      <c r="J5924" s="1">
        <v>0.1</v>
      </c>
      <c r="K5924" s="1">
        <v>408</v>
      </c>
      <c r="L5924" s="1">
        <v>0</v>
      </c>
      <c r="M5924" s="6">
        <f t="shared" si="562"/>
        <v>22.400000000000034</v>
      </c>
      <c r="N5924" s="1">
        <v>0</v>
      </c>
      <c r="O5924" s="1">
        <v>0</v>
      </c>
      <c r="P5924" s="12">
        <f t="shared" si="561"/>
        <v>0</v>
      </c>
      <c r="Q5924" s="1">
        <v>0</v>
      </c>
      <c r="R5924" s="1">
        <v>0</v>
      </c>
      <c r="S5924" s="1">
        <v>0</v>
      </c>
      <c r="T5924" s="1">
        <v>0</v>
      </c>
      <c r="U5924" s="4" t="s">
        <v>60</v>
      </c>
      <c r="V5924">
        <v>0.42</v>
      </c>
      <c r="W5924">
        <v>0.4</v>
      </c>
      <c r="X5924">
        <v>0.76</v>
      </c>
      <c r="Y5924">
        <v>2.4300000000000002</v>
      </c>
      <c r="Z5924">
        <v>0.23</v>
      </c>
      <c r="AA5924" s="5">
        <f t="shared" si="558"/>
        <v>0</v>
      </c>
      <c r="AB5924" s="15" cm="1">
        <f t="array" ref="AB5924">_xlfn.SWITCH(U5924,"夏",122,"冬",90,"春",153,"秋",153,0)</f>
        <v>122</v>
      </c>
      <c r="AC5924" s="16">
        <f t="shared" si="559"/>
        <v>0</v>
      </c>
      <c r="AD5924" s="5">
        <f>IFERROR(AA5924/D5924,0)</f>
        <v>0</v>
      </c>
      <c r="AE5924" s="15">
        <f t="shared" si="560"/>
        <v>0.33424657534246577</v>
      </c>
      <c r="AF5924" s="5">
        <f>IFERROR(AD5924*AE5924*48,0)</f>
        <v>0</v>
      </c>
    </row>
    <row r="5925" spans="1:32" x14ac:dyDescent="0.15">
      <c r="A5925" s="1"/>
      <c r="B5925" s="1" t="s">
        <v>43</v>
      </c>
      <c r="C5925" s="1" t="s">
        <v>33</v>
      </c>
      <c r="D5925" s="6">
        <v>78.14</v>
      </c>
      <c r="E5925" s="6">
        <v>3.9</v>
      </c>
      <c r="F5925" s="18">
        <v>0.91666666666666696</v>
      </c>
      <c r="G5925" s="1">
        <v>21.9</v>
      </c>
      <c r="H5925" s="1">
        <v>56</v>
      </c>
      <c r="I5925" s="1">
        <v>21.9</v>
      </c>
      <c r="J5925" s="1">
        <v>0.1</v>
      </c>
      <c r="K5925" s="1">
        <v>408</v>
      </c>
      <c r="L5925" s="1">
        <v>0</v>
      </c>
      <c r="M5925" s="6">
        <f t="shared" si="562"/>
        <v>21.899999999999977</v>
      </c>
      <c r="N5925" s="1">
        <v>0</v>
      </c>
      <c r="O5925" s="1">
        <v>0</v>
      </c>
      <c r="P5925" s="12">
        <f t="shared" si="561"/>
        <v>0</v>
      </c>
      <c r="Q5925" s="1">
        <v>0</v>
      </c>
      <c r="R5925" s="1">
        <v>0</v>
      </c>
      <c r="S5925" s="1">
        <v>0</v>
      </c>
      <c r="T5925" s="1">
        <v>0</v>
      </c>
      <c r="U5925" s="4" t="s">
        <v>60</v>
      </c>
      <c r="V5925">
        <v>0.42</v>
      </c>
      <c r="W5925">
        <v>0.4</v>
      </c>
      <c r="X5925">
        <v>0.76</v>
      </c>
      <c r="Y5925">
        <v>2.4300000000000002</v>
      </c>
      <c r="Z5925">
        <v>0.23</v>
      </c>
      <c r="AA5925" s="5">
        <f t="shared" si="558"/>
        <v>0</v>
      </c>
      <c r="AB5925" s="15" cm="1">
        <f t="array" ref="AB5925">_xlfn.SWITCH(U5925,"夏",122,"冬",90,"春",153,"秋",153,0)</f>
        <v>122</v>
      </c>
      <c r="AC5925" s="16">
        <f t="shared" si="559"/>
        <v>0</v>
      </c>
      <c r="AD5925" s="5">
        <f>IFERROR(AA5925/D5925,0)</f>
        <v>0</v>
      </c>
      <c r="AE5925" s="15">
        <f t="shared" si="560"/>
        <v>0.33424657534246577</v>
      </c>
      <c r="AF5925" s="5">
        <f>IFERROR(AD5925*AE5925*48,0)</f>
        <v>0</v>
      </c>
    </row>
    <row r="5926" spans="1:32" x14ac:dyDescent="0.15">
      <c r="A5926" s="1"/>
      <c r="B5926" s="1" t="s">
        <v>44</v>
      </c>
      <c r="C5926" s="1" t="s">
        <v>33</v>
      </c>
      <c r="D5926" s="6">
        <v>78.14</v>
      </c>
      <c r="E5926" s="6">
        <v>3.9</v>
      </c>
      <c r="F5926" s="18">
        <v>0.33333333333333298</v>
      </c>
      <c r="G5926" s="1">
        <v>22.5</v>
      </c>
      <c r="H5926" s="1">
        <v>56</v>
      </c>
      <c r="I5926" s="1">
        <v>22.5</v>
      </c>
      <c r="J5926" s="1">
        <v>0.1</v>
      </c>
      <c r="K5926" s="1">
        <v>408</v>
      </c>
      <c r="L5926" s="1">
        <v>195</v>
      </c>
      <c r="M5926" s="6">
        <f t="shared" si="562"/>
        <v>22.5</v>
      </c>
      <c r="N5926" s="1">
        <v>0</v>
      </c>
      <c r="O5926" s="1">
        <v>0</v>
      </c>
      <c r="P5926" s="12">
        <f t="shared" si="561"/>
        <v>0</v>
      </c>
      <c r="Q5926" s="1">
        <v>0</v>
      </c>
      <c r="R5926" s="1">
        <v>0</v>
      </c>
      <c r="S5926" s="1">
        <v>0</v>
      </c>
      <c r="T5926" s="1">
        <v>0</v>
      </c>
      <c r="U5926" s="4" t="s">
        <v>60</v>
      </c>
      <c r="V5926">
        <v>0.42</v>
      </c>
      <c r="W5926">
        <v>0.4</v>
      </c>
      <c r="X5926">
        <v>0.76</v>
      </c>
      <c r="Y5926">
        <v>2.4300000000000002</v>
      </c>
      <c r="Z5926">
        <v>0.23</v>
      </c>
      <c r="AA5926" s="5">
        <f t="shared" si="558"/>
        <v>0</v>
      </c>
      <c r="AB5926" s="15" cm="1">
        <f t="array" ref="AB5926">_xlfn.SWITCH(U5926,"夏",122,"冬",90,"春",153,"秋",153,0)</f>
        <v>122</v>
      </c>
      <c r="AC5926" s="16">
        <f t="shared" si="559"/>
        <v>0</v>
      </c>
      <c r="AD5926" s="5">
        <f>IFERROR(AA5926/D5926,0)</f>
        <v>0</v>
      </c>
      <c r="AE5926" s="15">
        <f t="shared" si="560"/>
        <v>0.33424657534246577</v>
      </c>
      <c r="AF5926" s="5">
        <f>IFERROR(AD5926*AE5926*48,0)</f>
        <v>0</v>
      </c>
    </row>
    <row r="5927" spans="1:32" x14ac:dyDescent="0.15">
      <c r="A5927" s="1"/>
      <c r="B5927" s="1" t="s">
        <v>44</v>
      </c>
      <c r="C5927" s="1" t="s">
        <v>33</v>
      </c>
      <c r="D5927" s="6">
        <v>78.14</v>
      </c>
      <c r="E5927" s="6">
        <v>3.9</v>
      </c>
      <c r="F5927" s="18">
        <v>0.35416666666666702</v>
      </c>
      <c r="G5927" s="1">
        <v>24</v>
      </c>
      <c r="H5927" s="1">
        <v>56</v>
      </c>
      <c r="I5927" s="1">
        <v>24</v>
      </c>
      <c r="J5927" s="1">
        <v>0.3</v>
      </c>
      <c r="K5927" s="1">
        <v>705</v>
      </c>
      <c r="L5927" s="1">
        <v>505</v>
      </c>
      <c r="M5927" s="6">
        <f t="shared" si="562"/>
        <v>24.000000000000114</v>
      </c>
      <c r="N5927" s="19">
        <v>0.5</v>
      </c>
      <c r="O5927" s="11" cm="1">
        <f t="array" ref="O5927">ROUND(_xlfn.SWITCH(C5927,"建筑专教",IF(S5927&gt;0.1,1.38,1.28),"阶梯教室",IF(S5927&gt;0.1,1.15,1.05),"公共教室",IF(S5927&gt;0.1,1.22,1.12),IF(S5927&gt;0.1,1.2,1.1))+(MOD(ROW()*11,31)/31-0.5)*0.06,2)</f>
        <v>1.18</v>
      </c>
      <c r="P5927" s="12">
        <f t="shared" si="561"/>
        <v>0.24</v>
      </c>
      <c r="Q5927" s="13">
        <f t="shared" si="563"/>
        <v>-1.6322592959640188</v>
      </c>
      <c r="R5927" s="1">
        <v>2</v>
      </c>
      <c r="S5927" s="1">
        <v>0.28000000000000003</v>
      </c>
      <c r="T5927" s="1">
        <v>3.2000000000000001E-2</v>
      </c>
      <c r="U5927" s="4" t="s">
        <v>60</v>
      </c>
      <c r="V5927">
        <v>0.42</v>
      </c>
      <c r="W5927">
        <v>0.4</v>
      </c>
      <c r="X5927">
        <v>0.76</v>
      </c>
      <c r="Y5927">
        <v>2.4300000000000002</v>
      </c>
      <c r="Z5927">
        <v>0.23</v>
      </c>
      <c r="AA5927" s="5">
        <f t="shared" si="558"/>
        <v>2.3120000000000003</v>
      </c>
      <c r="AB5927" s="15" cm="1">
        <f t="array" ref="AB5927">_xlfn.SWITCH(U5927,"夏",122,"冬",90,"春",153,"秋",153,0)</f>
        <v>122</v>
      </c>
      <c r="AC5927" s="16">
        <f t="shared" si="559"/>
        <v>282.06400000000002</v>
      </c>
      <c r="AD5927" s="5">
        <f>IFERROR(AA5927/D5927,0)</f>
        <v>2.9587919119529054E-2</v>
      </c>
      <c r="AE5927" s="15">
        <f t="shared" si="560"/>
        <v>0.33424657534246577</v>
      </c>
      <c r="AF5927" s="5">
        <f>IFERROR(AD5927*AE5927*48,0)</f>
        <v>0.47470371058619765</v>
      </c>
    </row>
    <row r="5928" spans="1:32" x14ac:dyDescent="0.15">
      <c r="A5928" s="1"/>
      <c r="B5928" s="1" t="s">
        <v>44</v>
      </c>
      <c r="C5928" s="1" t="s">
        <v>33</v>
      </c>
      <c r="D5928" s="6">
        <v>78.14</v>
      </c>
      <c r="E5928" s="6">
        <v>3.9</v>
      </c>
      <c r="F5928" s="18">
        <v>0.375</v>
      </c>
      <c r="G5928" s="1">
        <v>24</v>
      </c>
      <c r="H5928" s="1">
        <v>56</v>
      </c>
      <c r="I5928" s="1">
        <v>24</v>
      </c>
      <c r="J5928" s="1">
        <v>0.3</v>
      </c>
      <c r="K5928" s="1">
        <v>705</v>
      </c>
      <c r="L5928" s="1">
        <v>615</v>
      </c>
      <c r="M5928" s="6">
        <f t="shared" si="562"/>
        <v>24.000000000000114</v>
      </c>
      <c r="N5928" s="19">
        <v>0.5</v>
      </c>
      <c r="O5928" s="11" cm="1">
        <f t="array" ref="O5928">ROUND(_xlfn.SWITCH(C5928,"建筑专教",IF(S5928&gt;0.1,1.38,1.28),"阶梯教室",IF(S5928&gt;0.1,1.15,1.05),"公共教室",IF(S5928&gt;0.1,1.22,1.12),IF(S5928&gt;0.1,1.2,1.1))+(MOD(ROW()*11,31)/31-0.5)*0.06,2)</f>
        <v>1.2</v>
      </c>
      <c r="P5928" s="12">
        <f t="shared" si="561"/>
        <v>0.24</v>
      </c>
      <c r="Q5928" s="13">
        <f t="shared" si="563"/>
        <v>-1.5581663564455392</v>
      </c>
      <c r="R5928" s="1">
        <v>2.4</v>
      </c>
      <c r="S5928" s="1">
        <v>0.22</v>
      </c>
      <c r="T5928" s="1">
        <v>3.5000000000000003E-2</v>
      </c>
      <c r="U5928" s="4" t="s">
        <v>60</v>
      </c>
      <c r="V5928">
        <v>0.42</v>
      </c>
      <c r="W5928">
        <v>0.4</v>
      </c>
      <c r="X5928">
        <v>0.76</v>
      </c>
      <c r="Y5928">
        <v>2.4300000000000002</v>
      </c>
      <c r="Z5928">
        <v>0.23</v>
      </c>
      <c r="AA5928" s="5">
        <f t="shared" ref="AA5928:AA5991" si="564">R5928+S5928+T5928</f>
        <v>2.6550000000000002</v>
      </c>
      <c r="AB5928" s="15" cm="1">
        <f t="array" ref="AB5928">_xlfn.SWITCH(U5928,"夏",122,"冬",90,"春",153,"秋",153,0)</f>
        <v>122</v>
      </c>
      <c r="AC5928" s="16">
        <f t="shared" ref="AC5928:AC5991" si="565">AA5928*AB5928</f>
        <v>323.91000000000003</v>
      </c>
      <c r="AD5928" s="5">
        <f>IFERROR(AA5928/D5928,0)</f>
        <v>3.3977476324545688E-2</v>
      </c>
      <c r="AE5928" s="15">
        <f t="shared" ref="AE5928:AE5991" si="566">IF(U5928="夏",122/365,IF(U5928="冬",90/365,IF(OR(U5928="春",U5928="秋"),153/365,0)))</f>
        <v>0.33424657534246577</v>
      </c>
      <c r="AF5928" s="5">
        <f>IFERROR(AD5928*AE5928*48,0)</f>
        <v>0.54512904481243718</v>
      </c>
    </row>
    <row r="5929" spans="1:32" x14ac:dyDescent="0.15">
      <c r="A5929" s="1"/>
      <c r="B5929" s="1" t="s">
        <v>44</v>
      </c>
      <c r="C5929" s="1" t="s">
        <v>33</v>
      </c>
      <c r="D5929" s="6">
        <v>78.14</v>
      </c>
      <c r="E5929" s="6">
        <v>3.9</v>
      </c>
      <c r="F5929" s="18">
        <v>0.39583333333333298</v>
      </c>
      <c r="G5929" s="1">
        <v>24</v>
      </c>
      <c r="H5929" s="1">
        <v>56</v>
      </c>
      <c r="I5929" s="1">
        <v>24</v>
      </c>
      <c r="J5929" s="1">
        <v>0.3</v>
      </c>
      <c r="K5929" s="1">
        <v>705</v>
      </c>
      <c r="L5929" s="1">
        <v>765</v>
      </c>
      <c r="M5929" s="6">
        <f t="shared" si="562"/>
        <v>24.000000000000114</v>
      </c>
      <c r="N5929" s="19">
        <v>0.5</v>
      </c>
      <c r="O5929" s="11" cm="1">
        <f t="array" ref="O5929">ROUND(_xlfn.SWITCH(C5929,"建筑专教",IF(S5929&gt;0.1,1.38,1.28),"阶梯教室",IF(S5929&gt;0.1,1.15,1.05),"公共教室",IF(S5929&gt;0.1,1.22,1.12),IF(S5929&gt;0.1,1.2,1.1))+(MOD(ROW()*11,31)/31-0.5)*0.06,2)</f>
        <v>1.22</v>
      </c>
      <c r="P5929" s="12">
        <f t="shared" si="561"/>
        <v>0.24</v>
      </c>
      <c r="Q5929" s="13">
        <f t="shared" si="563"/>
        <v>-1.4869981859391086</v>
      </c>
      <c r="R5929" s="1">
        <v>2.1</v>
      </c>
      <c r="S5929" s="1">
        <v>0.15</v>
      </c>
      <c r="T5929" s="1">
        <v>8.0000000000000002E-3</v>
      </c>
      <c r="U5929" s="4" t="s">
        <v>60</v>
      </c>
      <c r="V5929">
        <v>0.42</v>
      </c>
      <c r="W5929">
        <v>0.4</v>
      </c>
      <c r="X5929">
        <v>0.76</v>
      </c>
      <c r="Y5929">
        <v>2.4300000000000002</v>
      </c>
      <c r="Z5929">
        <v>0.23</v>
      </c>
      <c r="AA5929" s="5">
        <f t="shared" si="564"/>
        <v>2.258</v>
      </c>
      <c r="AB5929" s="15" cm="1">
        <f t="array" ref="AB5929">_xlfn.SWITCH(U5929,"夏",122,"冬",90,"春",153,"秋",153,0)</f>
        <v>122</v>
      </c>
      <c r="AC5929" s="16">
        <f t="shared" si="565"/>
        <v>275.476</v>
      </c>
      <c r="AD5929" s="5">
        <f>IFERROR(AA5929/D5929,0)</f>
        <v>2.8896851804453543E-2</v>
      </c>
      <c r="AE5929" s="15">
        <f t="shared" si="566"/>
        <v>0.33424657534246577</v>
      </c>
      <c r="AF5929" s="5">
        <f>IFERROR(AD5929*AE5929*48,0)</f>
        <v>0.46361634018323272</v>
      </c>
    </row>
    <row r="5930" spans="1:32" x14ac:dyDescent="0.15">
      <c r="A5930" s="1"/>
      <c r="B5930" s="1" t="s">
        <v>44</v>
      </c>
      <c r="C5930" s="1" t="s">
        <v>33</v>
      </c>
      <c r="D5930" s="6">
        <v>78.14</v>
      </c>
      <c r="E5930" s="6">
        <v>3.9</v>
      </c>
      <c r="F5930" s="18">
        <v>0.41666666666666702</v>
      </c>
      <c r="G5930" s="1">
        <v>24</v>
      </c>
      <c r="H5930" s="1">
        <v>56</v>
      </c>
      <c r="I5930" s="1">
        <v>24</v>
      </c>
      <c r="J5930" s="1">
        <v>0.3</v>
      </c>
      <c r="K5930" s="1">
        <v>705</v>
      </c>
      <c r="L5930" s="1">
        <v>915</v>
      </c>
      <c r="M5930" s="6">
        <f t="shared" si="562"/>
        <v>24.000000000000114</v>
      </c>
      <c r="N5930" s="19">
        <v>0.5</v>
      </c>
      <c r="O5930" s="11" cm="1">
        <f t="array" ref="O5930">ROUND(_xlfn.SWITCH(C5930,"建筑专教",IF(S5930&gt;0.1,1.38,1.28),"阶梯教室",IF(S5930&gt;0.1,1.15,1.05),"公共教室",IF(S5930&gt;0.1,1.22,1.12),IF(S5930&gt;0.1,1.2,1.1))+(MOD(ROW()*11,31)/31-0.5)*0.06,2)</f>
        <v>1.08</v>
      </c>
      <c r="P5930" s="12">
        <f t="shared" si="561"/>
        <v>0.24</v>
      </c>
      <c r="Q5930" s="13">
        <f t="shared" si="563"/>
        <v>-2.0525351890176702</v>
      </c>
      <c r="R5930" s="1">
        <v>2.7</v>
      </c>
      <c r="S5930" s="1">
        <v>0.1</v>
      </c>
      <c r="T5930" s="1">
        <v>4.0000000000000001E-3</v>
      </c>
      <c r="U5930" s="4" t="s">
        <v>60</v>
      </c>
      <c r="V5930">
        <v>0.42</v>
      </c>
      <c r="W5930">
        <v>0.4</v>
      </c>
      <c r="X5930">
        <v>0.76</v>
      </c>
      <c r="Y5930">
        <v>2.4300000000000002</v>
      </c>
      <c r="Z5930">
        <v>0.23</v>
      </c>
      <c r="AA5930" s="5">
        <f t="shared" si="564"/>
        <v>2.8040000000000003</v>
      </c>
      <c r="AB5930" s="15" cm="1">
        <f t="array" ref="AB5930">_xlfn.SWITCH(U5930,"夏",122,"冬",90,"春",153,"秋",153,0)</f>
        <v>122</v>
      </c>
      <c r="AC5930" s="16">
        <f t="shared" si="565"/>
        <v>342.08800000000002</v>
      </c>
      <c r="AD5930" s="5">
        <f>IFERROR(AA5930/D5930,0)</f>
        <v>3.5884310212439215E-2</v>
      </c>
      <c r="AE5930" s="15">
        <f t="shared" si="566"/>
        <v>0.33424657534246577</v>
      </c>
      <c r="AF5930" s="5">
        <f>IFERROR(AD5930*AE5930*48,0)</f>
        <v>0.57572197425765492</v>
      </c>
    </row>
    <row r="5931" spans="1:32" x14ac:dyDescent="0.15">
      <c r="A5931" s="1"/>
      <c r="B5931" s="1" t="s">
        <v>44</v>
      </c>
      <c r="C5931" s="1" t="s">
        <v>33</v>
      </c>
      <c r="D5931" s="6">
        <v>78.14</v>
      </c>
      <c r="E5931" s="6">
        <v>3.9</v>
      </c>
      <c r="F5931" s="18">
        <v>0.4375</v>
      </c>
      <c r="G5931" s="1">
        <v>24</v>
      </c>
      <c r="H5931" s="1">
        <v>56</v>
      </c>
      <c r="I5931" s="1">
        <v>24</v>
      </c>
      <c r="J5931" s="1">
        <v>0.3</v>
      </c>
      <c r="K5931" s="1">
        <v>705</v>
      </c>
      <c r="L5931" s="1">
        <v>1025</v>
      </c>
      <c r="M5931" s="6">
        <f t="shared" si="562"/>
        <v>24.000000000000114</v>
      </c>
      <c r="N5931" s="19">
        <v>0.5</v>
      </c>
      <c r="O5931" s="11" cm="1">
        <f t="array" ref="O5931">ROUND(_xlfn.SWITCH(C5931,"建筑专教",IF(S5931&gt;0.1,1.38,1.28),"阶梯教室",IF(S5931&gt;0.1,1.15,1.05),"公共教室",IF(S5931&gt;0.1,1.22,1.12),IF(S5931&gt;0.1,1.2,1.1))+(MOD(ROW()*11,31)/31-0.5)*0.06,2)</f>
        <v>1.2</v>
      </c>
      <c r="P5931" s="12">
        <f t="shared" si="561"/>
        <v>0.24</v>
      </c>
      <c r="Q5931" s="13">
        <f t="shared" si="563"/>
        <v>-1.5581663564455392</v>
      </c>
      <c r="R5931" s="1">
        <v>2</v>
      </c>
      <c r="S5931" s="1">
        <v>0.12</v>
      </c>
      <c r="T5931" s="1">
        <v>8.0000000000000002E-3</v>
      </c>
      <c r="U5931" s="4" t="s">
        <v>60</v>
      </c>
      <c r="V5931">
        <v>0.42</v>
      </c>
      <c r="W5931">
        <v>0.4</v>
      </c>
      <c r="X5931">
        <v>0.76</v>
      </c>
      <c r="Y5931">
        <v>2.4300000000000002</v>
      </c>
      <c r="Z5931">
        <v>0.23</v>
      </c>
      <c r="AA5931" s="5">
        <f t="shared" si="564"/>
        <v>2.1280000000000001</v>
      </c>
      <c r="AB5931" s="15" cm="1">
        <f t="array" ref="AB5931">_xlfn.SWITCH(U5931,"夏",122,"冬",90,"春",153,"秋",153,0)</f>
        <v>122</v>
      </c>
      <c r="AC5931" s="16">
        <f t="shared" si="565"/>
        <v>259.61599999999999</v>
      </c>
      <c r="AD5931" s="5">
        <f>IFERROR(AA5931/D5931,0)</f>
        <v>2.7233171231123624E-2</v>
      </c>
      <c r="AE5931" s="15">
        <f t="shared" si="566"/>
        <v>0.33424657534246577</v>
      </c>
      <c r="AF5931" s="5">
        <f>IFERROR(AD5931*AE5931*48,0)</f>
        <v>0.43692452254646563</v>
      </c>
    </row>
    <row r="5932" spans="1:32" x14ac:dyDescent="0.15">
      <c r="A5932" s="1"/>
      <c r="B5932" s="1" t="s">
        <v>44</v>
      </c>
      <c r="C5932" s="1" t="s">
        <v>33</v>
      </c>
      <c r="D5932" s="6">
        <v>78.14</v>
      </c>
      <c r="E5932" s="6">
        <v>3.9</v>
      </c>
      <c r="F5932" s="18">
        <v>0.45833333333333298</v>
      </c>
      <c r="G5932" s="1">
        <v>24</v>
      </c>
      <c r="H5932" s="1">
        <v>56</v>
      </c>
      <c r="I5932" s="1">
        <v>24</v>
      </c>
      <c r="J5932" s="1">
        <v>0.3</v>
      </c>
      <c r="K5932" s="1">
        <v>705</v>
      </c>
      <c r="L5932" s="1">
        <v>1135</v>
      </c>
      <c r="M5932" s="6">
        <f t="shared" si="562"/>
        <v>24.000000000000114</v>
      </c>
      <c r="N5932" s="19">
        <v>0.5</v>
      </c>
      <c r="O5932" s="11" cm="1">
        <f t="array" ref="O5932">ROUND(_xlfn.SWITCH(C5932,"建筑专教",IF(S5932&gt;0.1,1.38,1.28),"阶梯教室",IF(S5932&gt;0.1,1.15,1.05),"公共教室",IF(S5932&gt;0.1,1.22,1.12),IF(S5932&gt;0.1,1.2,1.1))+(MOD(ROW()*11,31)/31-0.5)*0.06,2)</f>
        <v>1.1200000000000001</v>
      </c>
      <c r="P5932" s="12">
        <f t="shared" si="561"/>
        <v>0.24</v>
      </c>
      <c r="Q5932" s="13">
        <f t="shared" si="563"/>
        <v>-1.8737394965611831</v>
      </c>
      <c r="R5932" s="1">
        <v>2.4</v>
      </c>
      <c r="S5932" s="1">
        <v>0.05</v>
      </c>
      <c r="T5932" s="1">
        <v>2.8000000000000001E-2</v>
      </c>
      <c r="U5932" s="4" t="s">
        <v>60</v>
      </c>
      <c r="V5932">
        <v>0.42</v>
      </c>
      <c r="W5932">
        <v>0.4</v>
      </c>
      <c r="X5932">
        <v>0.76</v>
      </c>
      <c r="Y5932">
        <v>2.4300000000000002</v>
      </c>
      <c r="Z5932">
        <v>0.23</v>
      </c>
      <c r="AA5932" s="5">
        <f t="shared" si="564"/>
        <v>2.4779999999999998</v>
      </c>
      <c r="AB5932" s="15" cm="1">
        <f t="array" ref="AB5932">_xlfn.SWITCH(U5932,"夏",122,"冬",90,"春",153,"秋",153,0)</f>
        <v>122</v>
      </c>
      <c r="AC5932" s="16">
        <f t="shared" si="565"/>
        <v>302.31599999999997</v>
      </c>
      <c r="AD5932" s="5">
        <f>IFERROR(AA5932/D5932,0)</f>
        <v>3.1712311236242637E-2</v>
      </c>
      <c r="AE5932" s="15">
        <f t="shared" si="566"/>
        <v>0.33424657534246577</v>
      </c>
      <c r="AF5932" s="5">
        <f>IFERROR(AD5932*AE5932*48,0)</f>
        <v>0.50878710849160791</v>
      </c>
    </row>
    <row r="5933" spans="1:32" x14ac:dyDescent="0.15">
      <c r="A5933" s="1"/>
      <c r="B5933" s="1" t="s">
        <v>44</v>
      </c>
      <c r="C5933" s="1" t="s">
        <v>33</v>
      </c>
      <c r="D5933" s="6">
        <v>78.14</v>
      </c>
      <c r="E5933" s="6">
        <v>3.9</v>
      </c>
      <c r="F5933" s="18">
        <v>0.47916666666666702</v>
      </c>
      <c r="G5933" s="1">
        <v>24</v>
      </c>
      <c r="H5933" s="1">
        <v>56</v>
      </c>
      <c r="I5933" s="1">
        <v>24</v>
      </c>
      <c r="J5933" s="1">
        <v>0.3</v>
      </c>
      <c r="K5933" s="1">
        <v>705</v>
      </c>
      <c r="L5933" s="1">
        <v>1205</v>
      </c>
      <c r="M5933" s="6">
        <f t="shared" si="562"/>
        <v>24.000000000000114</v>
      </c>
      <c r="N5933" s="19">
        <v>0.5</v>
      </c>
      <c r="O5933" s="11" cm="1">
        <f t="array" ref="O5933">ROUND(_xlfn.SWITCH(C5933,"建筑专教",IF(S5933&gt;0.1,1.38,1.28),"阶梯教室",IF(S5933&gt;0.1,1.15,1.05),"公共教室",IF(S5933&gt;0.1,1.22,1.12),IF(S5933&gt;0.1,1.2,1.1))+(MOD(ROW()*11,31)/31-0.5)*0.06,2)</f>
        <v>1.19</v>
      </c>
      <c r="P5933" s="12">
        <f t="shared" si="561"/>
        <v>0.24</v>
      </c>
      <c r="Q5933" s="13">
        <f t="shared" si="563"/>
        <v>-1.5948373586329767</v>
      </c>
      <c r="R5933" s="1">
        <v>2.1</v>
      </c>
      <c r="S5933" s="1">
        <v>0.22</v>
      </c>
      <c r="T5933" s="1">
        <v>3.5000000000000003E-2</v>
      </c>
      <c r="U5933" s="4" t="s">
        <v>60</v>
      </c>
      <c r="V5933">
        <v>0.42</v>
      </c>
      <c r="W5933">
        <v>0.4</v>
      </c>
      <c r="X5933">
        <v>0.76</v>
      </c>
      <c r="Y5933">
        <v>2.4300000000000002</v>
      </c>
      <c r="Z5933">
        <v>0.23</v>
      </c>
      <c r="AA5933" s="5">
        <f t="shared" si="564"/>
        <v>2.3550000000000004</v>
      </c>
      <c r="AB5933" s="15" cm="1">
        <f t="array" ref="AB5933">_xlfn.SWITCH(U5933,"夏",122,"冬",90,"春",153,"秋",153,0)</f>
        <v>122</v>
      </c>
      <c r="AC5933" s="16">
        <f t="shared" si="565"/>
        <v>287.31000000000006</v>
      </c>
      <c r="AD5933" s="5">
        <f>IFERROR(AA5933/D5933,0)</f>
        <v>3.0138213463015106E-2</v>
      </c>
      <c r="AE5933" s="15">
        <f t="shared" si="566"/>
        <v>0.33424657534246577</v>
      </c>
      <c r="AF5933" s="5">
        <f>IFERROR(AD5933*AE5933*48,0)</f>
        <v>0.48353254257374378</v>
      </c>
    </row>
    <row r="5934" spans="1:32" x14ac:dyDescent="0.15">
      <c r="A5934" s="1"/>
      <c r="B5934" s="1" t="s">
        <v>44</v>
      </c>
      <c r="C5934" s="1" t="s">
        <v>33</v>
      </c>
      <c r="D5934" s="6">
        <v>78.14</v>
      </c>
      <c r="E5934" s="6">
        <v>3.9</v>
      </c>
      <c r="F5934" s="18">
        <v>0.5</v>
      </c>
      <c r="G5934" s="1">
        <v>24</v>
      </c>
      <c r="H5934" s="1">
        <v>56</v>
      </c>
      <c r="I5934" s="1">
        <v>24</v>
      </c>
      <c r="J5934" s="1">
        <v>0.3</v>
      </c>
      <c r="K5934" s="1">
        <v>705</v>
      </c>
      <c r="L5934" s="1">
        <v>1275</v>
      </c>
      <c r="M5934" s="6">
        <f t="shared" si="562"/>
        <v>24.000000000000114</v>
      </c>
      <c r="N5934" s="19">
        <v>0.5</v>
      </c>
      <c r="O5934" s="11" cm="1">
        <f t="array" ref="O5934">ROUND(_xlfn.SWITCH(C5934,"建筑专教",IF(S5934&gt;0.1,1.38,1.28),"阶梯教室",IF(S5934&gt;0.1,1.15,1.05),"公共教室",IF(S5934&gt;0.1,1.22,1.12),IF(S5934&gt;0.1,1.2,1.1))+(MOD(ROW()*11,31)/31-0.5)*0.06,2)</f>
        <v>1.21</v>
      </c>
      <c r="P5934" s="12">
        <f t="shared" si="561"/>
        <v>0.24</v>
      </c>
      <c r="Q5934" s="13">
        <f t="shared" si="563"/>
        <v>-1.5222264213036352</v>
      </c>
      <c r="R5934" s="1">
        <v>0</v>
      </c>
      <c r="S5934" s="1">
        <v>0.15</v>
      </c>
      <c r="T5934" s="1">
        <v>3.5000000000000003E-2</v>
      </c>
      <c r="U5934" s="4" t="s">
        <v>60</v>
      </c>
      <c r="V5934">
        <v>0.42</v>
      </c>
      <c r="W5934">
        <v>0.4</v>
      </c>
      <c r="X5934">
        <v>0.76</v>
      </c>
      <c r="Y5934">
        <v>2.4300000000000002</v>
      </c>
      <c r="Z5934">
        <v>0.23</v>
      </c>
      <c r="AA5934" s="5">
        <f t="shared" si="564"/>
        <v>0.185</v>
      </c>
      <c r="AB5934" s="15" cm="1">
        <f t="array" ref="AB5934">_xlfn.SWITCH(U5934,"夏",122,"冬",90,"春",153,"秋",153,0)</f>
        <v>122</v>
      </c>
      <c r="AC5934" s="16">
        <f t="shared" si="565"/>
        <v>22.57</v>
      </c>
      <c r="AD5934" s="5">
        <f>IFERROR(AA5934/D5934,0)</f>
        <v>2.3675454312771949E-3</v>
      </c>
      <c r="AE5934" s="15">
        <f t="shared" si="566"/>
        <v>0.33424657534246577</v>
      </c>
      <c r="AF5934" s="5">
        <f>IFERROR(AD5934*AE5934*48,0)</f>
        <v>3.798450971386097E-2</v>
      </c>
    </row>
    <row r="5935" spans="1:32" x14ac:dyDescent="0.15">
      <c r="A5935" s="1"/>
      <c r="B5935" s="1" t="s">
        <v>44</v>
      </c>
      <c r="C5935" s="1" t="s">
        <v>33</v>
      </c>
      <c r="D5935" s="6">
        <v>78.14</v>
      </c>
      <c r="E5935" s="6">
        <v>3.9</v>
      </c>
      <c r="F5935" s="18">
        <v>0.52083333333333304</v>
      </c>
      <c r="G5935" s="1">
        <v>29.5</v>
      </c>
      <c r="H5935" s="1">
        <v>56</v>
      </c>
      <c r="I5935" s="1">
        <v>29.5</v>
      </c>
      <c r="J5935" s="1">
        <v>0.1</v>
      </c>
      <c r="K5935" s="1">
        <v>408</v>
      </c>
      <c r="L5935" s="1">
        <v>1275</v>
      </c>
      <c r="M5935" s="6">
        <f t="shared" si="562"/>
        <v>29.500000000000114</v>
      </c>
      <c r="N5935" s="1">
        <v>0</v>
      </c>
      <c r="O5935" s="1">
        <v>0</v>
      </c>
      <c r="P5935" s="12">
        <f t="shared" si="561"/>
        <v>0</v>
      </c>
      <c r="Q5935" s="1">
        <v>0</v>
      </c>
      <c r="R5935" s="1">
        <v>0</v>
      </c>
      <c r="S5935" s="1">
        <v>0.18</v>
      </c>
      <c r="T5935" s="1">
        <v>0</v>
      </c>
      <c r="U5935" s="4" t="s">
        <v>60</v>
      </c>
      <c r="V5935">
        <v>0.42</v>
      </c>
      <c r="W5935">
        <v>0.4</v>
      </c>
      <c r="X5935">
        <v>0.76</v>
      </c>
      <c r="Y5935">
        <v>2.4300000000000002</v>
      </c>
      <c r="Z5935">
        <v>0.23</v>
      </c>
      <c r="AA5935" s="5">
        <f t="shared" si="564"/>
        <v>0.18</v>
      </c>
      <c r="AB5935" s="15" cm="1">
        <f t="array" ref="AB5935">_xlfn.SWITCH(U5935,"夏",122,"冬",90,"春",153,"秋",153,0)</f>
        <v>122</v>
      </c>
      <c r="AC5935" s="16">
        <f t="shared" si="565"/>
        <v>21.96</v>
      </c>
      <c r="AD5935" s="5">
        <f>IFERROR(AA5935/D5935,0)</f>
        <v>2.3035577169183514E-3</v>
      </c>
      <c r="AE5935" s="15">
        <f t="shared" si="566"/>
        <v>0.33424657534246577</v>
      </c>
      <c r="AF5935" s="5">
        <f>IFERROR(AD5935*AE5935*48,0)</f>
        <v>3.6957901343216075E-2</v>
      </c>
    </row>
    <row r="5936" spans="1:32" x14ac:dyDescent="0.15">
      <c r="A5936" s="1"/>
      <c r="B5936" s="1" t="s">
        <v>44</v>
      </c>
      <c r="C5936" s="1" t="s">
        <v>33</v>
      </c>
      <c r="D5936" s="6">
        <v>78.14</v>
      </c>
      <c r="E5936" s="6">
        <v>3.9</v>
      </c>
      <c r="F5936" s="18">
        <v>0.54166666666666696</v>
      </c>
      <c r="G5936" s="1">
        <v>30.5</v>
      </c>
      <c r="H5936" s="1">
        <v>56</v>
      </c>
      <c r="I5936" s="1">
        <v>30.5</v>
      </c>
      <c r="J5936" s="1">
        <v>0.1</v>
      </c>
      <c r="K5936" s="1">
        <v>408</v>
      </c>
      <c r="L5936" s="1">
        <v>1275</v>
      </c>
      <c r="M5936" s="6">
        <f t="shared" si="562"/>
        <v>30.500000000000057</v>
      </c>
      <c r="N5936" s="1">
        <v>0</v>
      </c>
      <c r="O5936" s="1">
        <v>0</v>
      </c>
      <c r="P5936" s="12">
        <f t="shared" si="561"/>
        <v>0</v>
      </c>
      <c r="Q5936" s="1">
        <v>0</v>
      </c>
      <c r="R5936" s="1">
        <v>0</v>
      </c>
      <c r="S5936" s="1">
        <v>0.12</v>
      </c>
      <c r="T5936" s="1">
        <v>0</v>
      </c>
      <c r="U5936" s="4" t="s">
        <v>60</v>
      </c>
      <c r="V5936">
        <v>0.42</v>
      </c>
      <c r="W5936">
        <v>0.4</v>
      </c>
      <c r="X5936">
        <v>0.76</v>
      </c>
      <c r="Y5936">
        <v>2.4300000000000002</v>
      </c>
      <c r="Z5936">
        <v>0.23</v>
      </c>
      <c r="AA5936" s="5">
        <f t="shared" si="564"/>
        <v>0.12</v>
      </c>
      <c r="AB5936" s="15" cm="1">
        <f t="array" ref="AB5936">_xlfn.SWITCH(U5936,"夏",122,"冬",90,"春",153,"秋",153,0)</f>
        <v>122</v>
      </c>
      <c r="AC5936" s="16">
        <f t="shared" si="565"/>
        <v>14.639999999999999</v>
      </c>
      <c r="AD5936" s="5">
        <f>IFERROR(AA5936/D5936,0)</f>
        <v>1.5357051446122344E-3</v>
      </c>
      <c r="AE5936" s="15">
        <f t="shared" si="566"/>
        <v>0.33424657534246577</v>
      </c>
      <c r="AF5936" s="5">
        <f>IFERROR(AD5936*AE5936*48,0)</f>
        <v>2.4638600895477383E-2</v>
      </c>
    </row>
    <row r="5937" spans="1:32" x14ac:dyDescent="0.15">
      <c r="A5937" s="1"/>
      <c r="B5937" s="1" t="s">
        <v>44</v>
      </c>
      <c r="C5937" s="1" t="s">
        <v>33</v>
      </c>
      <c r="D5937" s="6">
        <v>78.14</v>
      </c>
      <c r="E5937" s="6">
        <v>3.9</v>
      </c>
      <c r="F5937" s="18">
        <v>0.5625</v>
      </c>
      <c r="G5937" s="1">
        <v>31</v>
      </c>
      <c r="H5937" s="1">
        <v>56</v>
      </c>
      <c r="I5937" s="1">
        <v>31</v>
      </c>
      <c r="J5937" s="1">
        <v>0.3</v>
      </c>
      <c r="K5937" s="1">
        <v>705</v>
      </c>
      <c r="L5937" s="1">
        <v>1275</v>
      </c>
      <c r="M5937" s="6">
        <f t="shared" si="562"/>
        <v>31</v>
      </c>
      <c r="N5937" s="19">
        <v>0.5</v>
      </c>
      <c r="O5937" s="11" cm="1">
        <f t="array" ref="O5937">ROUND(_xlfn.SWITCH(C5937,"建筑专教",IF(S5937&gt;0.1,1.38,1.28),"阶梯教室",IF(S5937&gt;0.1,1.15,1.05),"公共教室",IF(S5937&gt;0.1,1.22,1.12),IF(S5937&gt;0.1,1.2,1.1))+(MOD(ROW()*11,31)/31-0.5)*0.06,2)</f>
        <v>1.21</v>
      </c>
      <c r="P5937" s="12">
        <f t="shared" si="561"/>
        <v>0.24</v>
      </c>
      <c r="Q5937" s="13">
        <f t="shared" si="563"/>
        <v>1.1571935368137118</v>
      </c>
      <c r="R5937" s="1">
        <v>2.2000000000000002</v>
      </c>
      <c r="S5937" s="1">
        <v>0.28000000000000003</v>
      </c>
      <c r="T5937" s="1">
        <v>2.8000000000000001E-2</v>
      </c>
      <c r="U5937" s="4" t="s">
        <v>60</v>
      </c>
      <c r="V5937">
        <v>0.42</v>
      </c>
      <c r="W5937">
        <v>0.4</v>
      </c>
      <c r="X5937">
        <v>0.76</v>
      </c>
      <c r="Y5937">
        <v>2.4300000000000002</v>
      </c>
      <c r="Z5937">
        <v>0.23</v>
      </c>
      <c r="AA5937" s="5">
        <f t="shared" si="564"/>
        <v>2.5080000000000005</v>
      </c>
      <c r="AB5937" s="15" cm="1">
        <f t="array" ref="AB5937">_xlfn.SWITCH(U5937,"夏",122,"冬",90,"春",153,"秋",153,0)</f>
        <v>122</v>
      </c>
      <c r="AC5937" s="16">
        <f t="shared" si="565"/>
        <v>305.97600000000006</v>
      </c>
      <c r="AD5937" s="5">
        <f>IFERROR(AA5937/D5937,0)</f>
        <v>3.2096237522395703E-2</v>
      </c>
      <c r="AE5937" s="15">
        <f t="shared" si="566"/>
        <v>0.33424657534246577</v>
      </c>
      <c r="AF5937" s="5">
        <f>IFERROR(AD5937*AE5937*48,0)</f>
        <v>0.51494675871547735</v>
      </c>
    </row>
    <row r="5938" spans="1:32" x14ac:dyDescent="0.15">
      <c r="A5938" s="1"/>
      <c r="B5938" s="1" t="s">
        <v>44</v>
      </c>
      <c r="C5938" s="1" t="s">
        <v>33</v>
      </c>
      <c r="D5938" s="6">
        <v>78.14</v>
      </c>
      <c r="E5938" s="6">
        <v>3.9</v>
      </c>
      <c r="F5938" s="18">
        <v>0.58333333333333304</v>
      </c>
      <c r="G5938" s="1">
        <v>24</v>
      </c>
      <c r="H5938" s="1">
        <v>56</v>
      </c>
      <c r="I5938" s="1">
        <v>24</v>
      </c>
      <c r="J5938" s="1">
        <v>0.3</v>
      </c>
      <c r="K5938" s="1">
        <v>705</v>
      </c>
      <c r="L5938" s="1">
        <v>1275</v>
      </c>
      <c r="M5938" s="6">
        <f t="shared" si="562"/>
        <v>24.000000000000114</v>
      </c>
      <c r="N5938" s="19">
        <v>0.5</v>
      </c>
      <c r="O5938" s="11" cm="1">
        <f t="array" ref="O5938">ROUND(_xlfn.SWITCH(C5938,"建筑专教",IF(S5938&gt;0.1,1.38,1.28),"阶梯教室",IF(S5938&gt;0.1,1.15,1.05),"公共教室",IF(S5938&gt;0.1,1.22,1.12),IF(S5938&gt;0.1,1.2,1.1))+(MOD(ROW()*11,31)/31-0.5)*0.06,2)</f>
        <v>1.17</v>
      </c>
      <c r="P5938" s="12">
        <f t="shared" ref="P5938:P6001" si="567">IF(O5938=0,0,ROUND(MIN(MAX((K5938-400)/(320*E5938*IF(C5938="公共教室",0.95,IF(C5938="建筑专教",0.85,IF(C5938="阶梯教室",1.15,1)))),0),2),2))</f>
        <v>0.24</v>
      </c>
      <c r="Q5938" s="13">
        <f t="shared" si="563"/>
        <v>-1.6704525498883844</v>
      </c>
      <c r="R5938" s="1">
        <v>2.2999999999999998</v>
      </c>
      <c r="S5938" s="1">
        <v>0.22</v>
      </c>
      <c r="T5938" s="1">
        <v>3.5000000000000003E-2</v>
      </c>
      <c r="U5938" s="4" t="s">
        <v>60</v>
      </c>
      <c r="V5938">
        <v>0.42</v>
      </c>
      <c r="W5938">
        <v>0.4</v>
      </c>
      <c r="X5938">
        <v>0.76</v>
      </c>
      <c r="Y5938">
        <v>2.4300000000000002</v>
      </c>
      <c r="Z5938">
        <v>0.23</v>
      </c>
      <c r="AA5938" s="5">
        <f t="shared" si="564"/>
        <v>2.5550000000000002</v>
      </c>
      <c r="AB5938" s="15" cm="1">
        <f t="array" ref="AB5938">_xlfn.SWITCH(U5938,"夏",122,"冬",90,"春",153,"秋",153,0)</f>
        <v>122</v>
      </c>
      <c r="AC5938" s="16">
        <f t="shared" si="565"/>
        <v>311.71000000000004</v>
      </c>
      <c r="AD5938" s="5">
        <f>IFERROR(AA5938/D5938,0)</f>
        <v>3.2697722037368829E-2</v>
      </c>
      <c r="AE5938" s="15">
        <f t="shared" si="566"/>
        <v>0.33424657534246577</v>
      </c>
      <c r="AF5938" s="5">
        <f>IFERROR(AD5938*AE5938*48,0)</f>
        <v>0.52459687739953942</v>
      </c>
    </row>
    <row r="5939" spans="1:32" x14ac:dyDescent="0.15">
      <c r="A5939" s="1"/>
      <c r="B5939" s="1" t="s">
        <v>44</v>
      </c>
      <c r="C5939" s="1" t="s">
        <v>33</v>
      </c>
      <c r="D5939" s="6">
        <v>78.14</v>
      </c>
      <c r="E5939" s="6">
        <v>3.9</v>
      </c>
      <c r="F5939" s="18">
        <v>0.60416666666666696</v>
      </c>
      <c r="G5939" s="1">
        <v>24</v>
      </c>
      <c r="H5939" s="1">
        <v>56</v>
      </c>
      <c r="I5939" s="1">
        <v>24</v>
      </c>
      <c r="J5939" s="1">
        <v>0.3</v>
      </c>
      <c r="K5939" s="1">
        <v>705</v>
      </c>
      <c r="L5939" s="1">
        <v>1205</v>
      </c>
      <c r="M5939" s="6">
        <f t="shared" si="562"/>
        <v>24.000000000000114</v>
      </c>
      <c r="N5939" s="19">
        <v>0.5</v>
      </c>
      <c r="O5939" s="11" cm="1">
        <f t="array" ref="O5939">ROUND(_xlfn.SWITCH(C5939,"建筑专教",IF(S5939&gt;0.1,1.38,1.28),"阶梯教室",IF(S5939&gt;0.1,1.15,1.05),"公共教室",IF(S5939&gt;0.1,1.22,1.12),IF(S5939&gt;0.1,1.2,1.1))+(MOD(ROW()*11,31)/31-0.5)*0.06,2)</f>
        <v>1.19</v>
      </c>
      <c r="P5939" s="12">
        <f t="shared" si="567"/>
        <v>0.24</v>
      </c>
      <c r="Q5939" s="13">
        <f t="shared" si="563"/>
        <v>-1.5948373586329767</v>
      </c>
      <c r="R5939" s="1">
        <v>2.2999999999999998</v>
      </c>
      <c r="S5939" s="1">
        <v>0.15</v>
      </c>
      <c r="T5939" s="1">
        <v>4.0000000000000001E-3</v>
      </c>
      <c r="U5939" s="4" t="s">
        <v>60</v>
      </c>
      <c r="V5939">
        <v>0.42</v>
      </c>
      <c r="W5939">
        <v>0.4</v>
      </c>
      <c r="X5939">
        <v>0.76</v>
      </c>
      <c r="Y5939">
        <v>2.4300000000000002</v>
      </c>
      <c r="Z5939">
        <v>0.23</v>
      </c>
      <c r="AA5939" s="5">
        <f t="shared" si="564"/>
        <v>2.4539999999999997</v>
      </c>
      <c r="AB5939" s="15" cm="1">
        <f t="array" ref="AB5939">_xlfn.SWITCH(U5939,"夏",122,"冬",90,"春",153,"秋",153,0)</f>
        <v>122</v>
      </c>
      <c r="AC5939" s="16">
        <f t="shared" si="565"/>
        <v>299.38799999999998</v>
      </c>
      <c r="AD5939" s="5">
        <f>IFERROR(AA5939/D5939,0)</f>
        <v>3.1405170207320192E-2</v>
      </c>
      <c r="AE5939" s="15">
        <f t="shared" si="566"/>
        <v>0.33424657534246577</v>
      </c>
      <c r="AF5939" s="5">
        <f>IFERROR(AD5939*AE5939*48,0)</f>
        <v>0.50385938831251242</v>
      </c>
    </row>
    <row r="5940" spans="1:32" x14ac:dyDescent="0.15">
      <c r="A5940" s="1"/>
      <c r="B5940" s="1" t="s">
        <v>44</v>
      </c>
      <c r="C5940" s="1" t="s">
        <v>33</v>
      </c>
      <c r="D5940" s="6">
        <v>78.14</v>
      </c>
      <c r="E5940" s="6">
        <v>3.9</v>
      </c>
      <c r="F5940" s="18">
        <v>0.625</v>
      </c>
      <c r="G5940" s="1">
        <v>24</v>
      </c>
      <c r="H5940" s="1">
        <v>56</v>
      </c>
      <c r="I5940" s="1">
        <v>24</v>
      </c>
      <c r="J5940" s="1">
        <v>0.3</v>
      </c>
      <c r="K5940" s="1">
        <v>705</v>
      </c>
      <c r="L5940" s="1">
        <v>1135</v>
      </c>
      <c r="M5940" s="6">
        <f t="shared" si="562"/>
        <v>24.000000000000114</v>
      </c>
      <c r="N5940" s="19">
        <v>0.5</v>
      </c>
      <c r="O5940" s="11" cm="1">
        <f t="array" ref="O5940">ROUND(_xlfn.SWITCH(C5940,"建筑专教",IF(S5940&gt;0.1,1.38,1.28),"阶梯教室",IF(S5940&gt;0.1,1.15,1.05),"公共教室",IF(S5940&gt;0.1,1.22,1.12),IF(S5940&gt;0.1,1.2,1.1))+(MOD(ROW()*11,31)/31-0.5)*0.06,2)</f>
        <v>1.1100000000000001</v>
      </c>
      <c r="P5940" s="12">
        <f t="shared" si="567"/>
        <v>0.24</v>
      </c>
      <c r="Q5940" s="13">
        <f t="shared" si="563"/>
        <v>-1.917019064487318</v>
      </c>
      <c r="R5940" s="1">
        <v>1.3</v>
      </c>
      <c r="S5940" s="1">
        <v>0.1</v>
      </c>
      <c r="T5940" s="1">
        <v>8.0000000000000002E-3</v>
      </c>
      <c r="U5940" s="4" t="s">
        <v>60</v>
      </c>
      <c r="V5940">
        <v>0.42</v>
      </c>
      <c r="W5940">
        <v>0.4</v>
      </c>
      <c r="X5940">
        <v>0.76</v>
      </c>
      <c r="Y5940">
        <v>2.4300000000000002</v>
      </c>
      <c r="Z5940">
        <v>0.23</v>
      </c>
      <c r="AA5940" s="5">
        <f t="shared" si="564"/>
        <v>1.4080000000000001</v>
      </c>
      <c r="AB5940" s="15" cm="1">
        <f t="array" ref="AB5940">_xlfn.SWITCH(U5940,"夏",122,"冬",90,"春",153,"秋",153,0)</f>
        <v>122</v>
      </c>
      <c r="AC5940" s="16">
        <f t="shared" si="565"/>
        <v>171.77600000000001</v>
      </c>
      <c r="AD5940" s="5">
        <f>IFERROR(AA5940/D5940,0)</f>
        <v>1.8018940363450218E-2</v>
      </c>
      <c r="AE5940" s="15">
        <f t="shared" si="566"/>
        <v>0.33424657534246577</v>
      </c>
      <c r="AF5940" s="5">
        <f>IFERROR(AD5940*AE5940*48,0)</f>
        <v>0.2890929171736013</v>
      </c>
    </row>
    <row r="5941" spans="1:32" x14ac:dyDescent="0.15">
      <c r="A5941" s="1"/>
      <c r="B5941" s="1" t="s">
        <v>44</v>
      </c>
      <c r="C5941" s="1" t="s">
        <v>33</v>
      </c>
      <c r="D5941" s="6">
        <v>78.14</v>
      </c>
      <c r="E5941" s="6">
        <v>3.9</v>
      </c>
      <c r="F5941" s="18">
        <v>0.64583333333333304</v>
      </c>
      <c r="G5941" s="1">
        <v>24</v>
      </c>
      <c r="H5941" s="1">
        <v>56</v>
      </c>
      <c r="I5941" s="1">
        <v>24</v>
      </c>
      <c r="J5941" s="1">
        <v>0.3</v>
      </c>
      <c r="K5941" s="1">
        <v>705</v>
      </c>
      <c r="L5941" s="1">
        <v>1065</v>
      </c>
      <c r="M5941" s="6">
        <f t="shared" si="562"/>
        <v>24.000000000000114</v>
      </c>
      <c r="N5941" s="19">
        <v>0.5</v>
      </c>
      <c r="O5941" s="11" cm="1">
        <f t="array" ref="O5941">ROUND(_xlfn.SWITCH(C5941,"建筑专教",IF(S5941&gt;0.1,1.38,1.28),"阶梯教室",IF(S5941&gt;0.1,1.15,1.05),"公共教室",IF(S5941&gt;0.1,1.22,1.12),IF(S5941&gt;0.1,1.2,1.1))+(MOD(ROW()*11,31)/31-0.5)*0.06,2)</f>
        <v>1.18</v>
      </c>
      <c r="P5941" s="12">
        <f t="shared" si="567"/>
        <v>0.24</v>
      </c>
      <c r="Q5941" s="13">
        <f t="shared" si="563"/>
        <v>-1.6322592959640188</v>
      </c>
      <c r="R5941" s="1">
        <v>2.2000000000000002</v>
      </c>
      <c r="S5941" s="1">
        <v>0.12</v>
      </c>
      <c r="T5941" s="1">
        <v>2.8000000000000001E-2</v>
      </c>
      <c r="U5941" s="4" t="s">
        <v>60</v>
      </c>
      <c r="V5941">
        <v>0.42</v>
      </c>
      <c r="W5941">
        <v>0.4</v>
      </c>
      <c r="X5941">
        <v>0.76</v>
      </c>
      <c r="Y5941">
        <v>2.4300000000000002</v>
      </c>
      <c r="Z5941">
        <v>0.23</v>
      </c>
      <c r="AA5941" s="5">
        <f t="shared" si="564"/>
        <v>2.3480000000000003</v>
      </c>
      <c r="AB5941" s="15" cm="1">
        <f t="array" ref="AB5941">_xlfn.SWITCH(U5941,"夏",122,"冬",90,"春",153,"秋",153,0)</f>
        <v>122</v>
      </c>
      <c r="AC5941" s="16">
        <f t="shared" si="565"/>
        <v>286.45600000000002</v>
      </c>
      <c r="AD5941" s="5">
        <f>IFERROR(AA5941/D5941,0)</f>
        <v>3.0048630662912724E-2</v>
      </c>
      <c r="AE5941" s="15">
        <f t="shared" si="566"/>
        <v>0.33424657534246577</v>
      </c>
      <c r="AF5941" s="5">
        <f>IFERROR(AD5941*AE5941*48,0)</f>
        <v>0.48209529085484087</v>
      </c>
    </row>
    <row r="5942" spans="1:32" x14ac:dyDescent="0.15">
      <c r="A5942" s="1"/>
      <c r="B5942" s="1" t="s">
        <v>44</v>
      </c>
      <c r="C5942" s="1" t="s">
        <v>33</v>
      </c>
      <c r="D5942" s="6">
        <v>78.14</v>
      </c>
      <c r="E5942" s="6">
        <v>3.9</v>
      </c>
      <c r="F5942" s="18">
        <v>0.66666666666666696</v>
      </c>
      <c r="G5942" s="1">
        <v>24</v>
      </c>
      <c r="H5942" s="1">
        <v>56</v>
      </c>
      <c r="I5942" s="1">
        <v>24</v>
      </c>
      <c r="J5942" s="1">
        <v>0.3</v>
      </c>
      <c r="K5942" s="1">
        <v>705</v>
      </c>
      <c r="L5942" s="1">
        <v>995</v>
      </c>
      <c r="M5942" s="6">
        <f t="shared" si="562"/>
        <v>24.000000000000114</v>
      </c>
      <c r="N5942" s="19">
        <v>0.5</v>
      </c>
      <c r="O5942" s="11" cm="1">
        <f t="array" ref="O5942">ROUND(_xlfn.SWITCH(C5942,"建筑专教",IF(S5942&gt;0.1,1.38,1.28),"阶梯教室",IF(S5942&gt;0.1,1.15,1.05),"公共教室",IF(S5942&gt;0.1,1.22,1.12),IF(S5942&gt;0.1,1.2,1.1))+(MOD(ROW()*11,31)/31-0.5)*0.06,2)</f>
        <v>1.1000000000000001</v>
      </c>
      <c r="P5942" s="12">
        <f t="shared" si="567"/>
        <v>0.24</v>
      </c>
      <c r="Q5942" s="13">
        <f t="shared" si="563"/>
        <v>-1.9612281108850955</v>
      </c>
      <c r="R5942" s="1">
        <v>2.2999999999999998</v>
      </c>
      <c r="S5942" s="1">
        <v>0.05</v>
      </c>
      <c r="T5942" s="1">
        <v>3.5000000000000003E-2</v>
      </c>
      <c r="U5942" s="4" t="s">
        <v>60</v>
      </c>
      <c r="V5942">
        <v>0.42</v>
      </c>
      <c r="W5942">
        <v>0.4</v>
      </c>
      <c r="X5942">
        <v>0.76</v>
      </c>
      <c r="Y5942">
        <v>2.4300000000000002</v>
      </c>
      <c r="Z5942">
        <v>0.23</v>
      </c>
      <c r="AA5942" s="5">
        <f t="shared" si="564"/>
        <v>2.3849999999999998</v>
      </c>
      <c r="AB5942" s="15" cm="1">
        <f t="array" ref="AB5942">_xlfn.SWITCH(U5942,"夏",122,"冬",90,"春",153,"秋",153,0)</f>
        <v>122</v>
      </c>
      <c r="AC5942" s="16">
        <f t="shared" si="565"/>
        <v>290.96999999999997</v>
      </c>
      <c r="AD5942" s="5">
        <f>IFERROR(AA5942/D5942,0)</f>
        <v>3.0522139749168158E-2</v>
      </c>
      <c r="AE5942" s="15">
        <f t="shared" si="566"/>
        <v>0.33424657534246577</v>
      </c>
      <c r="AF5942" s="5">
        <f>IFERROR(AD5942*AE5942*48,0)</f>
        <v>0.489692192797613</v>
      </c>
    </row>
    <row r="5943" spans="1:32" x14ac:dyDescent="0.15">
      <c r="A5943" s="1"/>
      <c r="B5943" s="1" t="s">
        <v>44</v>
      </c>
      <c r="C5943" s="1" t="s">
        <v>33</v>
      </c>
      <c r="D5943" s="6">
        <v>78.14</v>
      </c>
      <c r="E5943" s="6">
        <v>3.9</v>
      </c>
      <c r="F5943" s="18">
        <v>0.6875</v>
      </c>
      <c r="G5943" s="1">
        <v>24</v>
      </c>
      <c r="H5943" s="1">
        <v>56</v>
      </c>
      <c r="I5943" s="1">
        <v>24</v>
      </c>
      <c r="J5943" s="1">
        <v>0.3</v>
      </c>
      <c r="K5943" s="1">
        <v>705</v>
      </c>
      <c r="L5943" s="1">
        <v>885</v>
      </c>
      <c r="M5943" s="6">
        <f t="shared" si="562"/>
        <v>24.000000000000114</v>
      </c>
      <c r="N5943" s="19">
        <v>0.5</v>
      </c>
      <c r="O5943" s="11" cm="1">
        <f t="array" ref="O5943">ROUND(_xlfn.SWITCH(C5943,"建筑专教",IF(S5943&gt;0.1,1.38,1.28),"阶梯教室",IF(S5943&gt;0.1,1.15,1.05),"公共教室",IF(S5943&gt;0.1,1.22,1.12),IF(S5943&gt;0.1,1.2,1.1))+(MOD(ROW()*11,31)/31-0.5)*0.06,2)</f>
        <v>1.22</v>
      </c>
      <c r="P5943" s="12">
        <f t="shared" si="567"/>
        <v>0.24</v>
      </c>
      <c r="Q5943" s="13">
        <f t="shared" si="563"/>
        <v>-1.4869981859391086</v>
      </c>
      <c r="R5943" s="1">
        <v>1.9</v>
      </c>
      <c r="S5943" s="1">
        <v>0.22</v>
      </c>
      <c r="T5943" s="1">
        <v>3.5000000000000003E-2</v>
      </c>
      <c r="U5943" s="4" t="s">
        <v>60</v>
      </c>
      <c r="V5943">
        <v>0.42</v>
      </c>
      <c r="W5943">
        <v>0.4</v>
      </c>
      <c r="X5943">
        <v>0.76</v>
      </c>
      <c r="Y5943">
        <v>2.4300000000000002</v>
      </c>
      <c r="Z5943">
        <v>0.23</v>
      </c>
      <c r="AA5943" s="5">
        <f t="shared" si="564"/>
        <v>2.1550000000000002</v>
      </c>
      <c r="AB5943" s="15" cm="1">
        <f t="array" ref="AB5943">_xlfn.SWITCH(U5943,"夏",122,"冬",90,"春",153,"秋",153,0)</f>
        <v>122</v>
      </c>
      <c r="AC5943" s="16">
        <f t="shared" si="565"/>
        <v>262.91000000000003</v>
      </c>
      <c r="AD5943" s="5">
        <f>IFERROR(AA5943/D5943,0)</f>
        <v>2.757870488866138E-2</v>
      </c>
      <c r="AE5943" s="15">
        <f t="shared" si="566"/>
        <v>0.33424657534246577</v>
      </c>
      <c r="AF5943" s="5">
        <f>IFERROR(AD5943*AE5943*48,0)</f>
        <v>0.44246820774794809</v>
      </c>
    </row>
    <row r="5944" spans="1:32" x14ac:dyDescent="0.15">
      <c r="A5944" s="1"/>
      <c r="B5944" s="1" t="s">
        <v>44</v>
      </c>
      <c r="C5944" s="1" t="s">
        <v>33</v>
      </c>
      <c r="D5944" s="6">
        <v>78.14</v>
      </c>
      <c r="E5944" s="6">
        <v>3.9</v>
      </c>
      <c r="F5944" s="18">
        <v>0.70833333333333304</v>
      </c>
      <c r="G5944" s="1">
        <v>24</v>
      </c>
      <c r="H5944" s="1">
        <v>56</v>
      </c>
      <c r="I5944" s="1">
        <v>24</v>
      </c>
      <c r="J5944" s="1">
        <v>0.3</v>
      </c>
      <c r="K5944" s="1">
        <v>705</v>
      </c>
      <c r="L5944" s="1">
        <v>775</v>
      </c>
      <c r="M5944" s="6">
        <f t="shared" si="562"/>
        <v>24.000000000000114</v>
      </c>
      <c r="N5944" s="19">
        <v>0.5</v>
      </c>
      <c r="O5944" s="11" cm="1">
        <f t="array" ref="O5944">ROUND(_xlfn.SWITCH(C5944,"建筑专教",IF(S5944&gt;0.1,1.38,1.28),"阶梯教室",IF(S5944&gt;0.1,1.15,1.05),"公共教室",IF(S5944&gt;0.1,1.22,1.12),IF(S5944&gt;0.1,1.2,1.1))+(MOD(ROW()*11,31)/31-0.5)*0.06,2)</f>
        <v>1.18</v>
      </c>
      <c r="P5944" s="12">
        <f t="shared" si="567"/>
        <v>0.24</v>
      </c>
      <c r="Q5944" s="13">
        <f t="shared" si="563"/>
        <v>-1.6322592959640188</v>
      </c>
      <c r="R5944" s="1">
        <v>2.4</v>
      </c>
      <c r="S5944" s="1">
        <v>0.15</v>
      </c>
      <c r="T5944" s="1">
        <v>2.5000000000000001E-2</v>
      </c>
      <c r="U5944" s="4" t="s">
        <v>60</v>
      </c>
      <c r="V5944">
        <v>0.42</v>
      </c>
      <c r="W5944">
        <v>0.4</v>
      </c>
      <c r="X5944">
        <v>0.76</v>
      </c>
      <c r="Y5944">
        <v>2.4300000000000002</v>
      </c>
      <c r="Z5944">
        <v>0.23</v>
      </c>
      <c r="AA5944" s="5">
        <f t="shared" si="564"/>
        <v>2.5749999999999997</v>
      </c>
      <c r="AB5944" s="15" cm="1">
        <f t="array" ref="AB5944">_xlfn.SWITCH(U5944,"夏",122,"冬",90,"春",153,"秋",153,0)</f>
        <v>122</v>
      </c>
      <c r="AC5944" s="16">
        <f t="shared" si="565"/>
        <v>314.14999999999998</v>
      </c>
      <c r="AD5944" s="5">
        <f>IFERROR(AA5944/D5944,0)</f>
        <v>3.2953672894804192E-2</v>
      </c>
      <c r="AE5944" s="15">
        <f t="shared" si="566"/>
        <v>0.33424657534246577</v>
      </c>
      <c r="AF5944" s="5">
        <f>IFERROR(AD5944*AE5944*48,0)</f>
        <v>0.52870331088211875</v>
      </c>
    </row>
    <row r="5945" spans="1:32" x14ac:dyDescent="0.15">
      <c r="A5945" s="1"/>
      <c r="B5945" s="1" t="s">
        <v>44</v>
      </c>
      <c r="C5945" s="1" t="s">
        <v>33</v>
      </c>
      <c r="D5945" s="6">
        <v>78.14</v>
      </c>
      <c r="E5945" s="6">
        <v>3.9</v>
      </c>
      <c r="F5945" s="18">
        <v>0.72916666666666696</v>
      </c>
      <c r="G5945" s="1">
        <v>24</v>
      </c>
      <c r="H5945" s="1">
        <v>56</v>
      </c>
      <c r="I5945" s="1">
        <v>24</v>
      </c>
      <c r="J5945" s="1">
        <v>0.3</v>
      </c>
      <c r="K5945" s="1">
        <v>705</v>
      </c>
      <c r="L5945" s="1">
        <v>665</v>
      </c>
      <c r="M5945" s="6">
        <f t="shared" si="562"/>
        <v>24.000000000000114</v>
      </c>
      <c r="N5945" s="19">
        <v>0.5</v>
      </c>
      <c r="O5945" s="11" cm="1">
        <f t="array" ref="O5945">ROUND(_xlfn.SWITCH(C5945,"建筑专教",IF(S5945&gt;0.1,1.38,1.28),"阶梯教室",IF(S5945&gt;0.1,1.15,1.05),"公共教室",IF(S5945&gt;0.1,1.22,1.12),IF(S5945&gt;0.1,1.2,1.1))+(MOD(ROW()*11,31)/31-0.5)*0.06,2)</f>
        <v>1.2</v>
      </c>
      <c r="P5945" s="12">
        <f t="shared" si="567"/>
        <v>0.24</v>
      </c>
      <c r="Q5945" s="13">
        <f t="shared" si="563"/>
        <v>-1.5581663564455392</v>
      </c>
      <c r="R5945" s="1">
        <v>2.8</v>
      </c>
      <c r="S5945" s="1">
        <v>0.18</v>
      </c>
      <c r="T5945" s="1">
        <v>1.2E-2</v>
      </c>
      <c r="U5945" s="4" t="s">
        <v>60</v>
      </c>
      <c r="V5945">
        <v>0.42</v>
      </c>
      <c r="W5945">
        <v>0.4</v>
      </c>
      <c r="X5945">
        <v>0.76</v>
      </c>
      <c r="Y5945">
        <v>2.4300000000000002</v>
      </c>
      <c r="Z5945">
        <v>0.23</v>
      </c>
      <c r="AA5945" s="5">
        <f t="shared" si="564"/>
        <v>2.992</v>
      </c>
      <c r="AB5945" s="15" cm="1">
        <f t="array" ref="AB5945">_xlfn.SWITCH(U5945,"夏",122,"冬",90,"春",153,"秋",153,0)</f>
        <v>122</v>
      </c>
      <c r="AC5945" s="16">
        <f t="shared" si="565"/>
        <v>365.024</v>
      </c>
      <c r="AD5945" s="5">
        <f>IFERROR(AA5945/D5945,0)</f>
        <v>3.8290248272331712E-2</v>
      </c>
      <c r="AE5945" s="15">
        <f t="shared" si="566"/>
        <v>0.33424657534246577</v>
      </c>
      <c r="AF5945" s="5">
        <f>IFERROR(AD5945*AE5945*48,0)</f>
        <v>0.61432244899390276</v>
      </c>
    </row>
    <row r="5946" spans="1:32" x14ac:dyDescent="0.15">
      <c r="A5946" s="1"/>
      <c r="B5946" s="1" t="s">
        <v>44</v>
      </c>
      <c r="C5946" s="1" t="s">
        <v>33</v>
      </c>
      <c r="D5946" s="6">
        <v>78.14</v>
      </c>
      <c r="E5946" s="6">
        <v>3.9</v>
      </c>
      <c r="F5946" s="18">
        <v>0.75</v>
      </c>
      <c r="G5946" s="1">
        <v>26.2</v>
      </c>
      <c r="H5946" s="1">
        <v>56</v>
      </c>
      <c r="I5946" s="1">
        <v>26.2</v>
      </c>
      <c r="J5946" s="1">
        <v>0.1</v>
      </c>
      <c r="K5946" s="1">
        <v>408</v>
      </c>
      <c r="L5946" s="1">
        <v>555</v>
      </c>
      <c r="M5946" s="6">
        <f t="shared" si="562"/>
        <v>26.200000000000102</v>
      </c>
      <c r="N5946" s="1">
        <v>0</v>
      </c>
      <c r="O5946" s="1">
        <v>0</v>
      </c>
      <c r="P5946" s="12">
        <f t="shared" si="567"/>
        <v>0</v>
      </c>
      <c r="Q5946" s="1">
        <v>0</v>
      </c>
      <c r="R5946" s="1">
        <v>0</v>
      </c>
      <c r="S5946" s="1">
        <v>0.12</v>
      </c>
      <c r="T5946" s="1">
        <v>0</v>
      </c>
      <c r="U5946" s="4" t="s">
        <v>60</v>
      </c>
      <c r="V5946">
        <v>0.42</v>
      </c>
      <c r="W5946">
        <v>0.4</v>
      </c>
      <c r="X5946">
        <v>0.76</v>
      </c>
      <c r="Y5946">
        <v>2.4300000000000002</v>
      </c>
      <c r="Z5946">
        <v>0.23</v>
      </c>
      <c r="AA5946" s="5">
        <f t="shared" si="564"/>
        <v>0.12</v>
      </c>
      <c r="AB5946" s="15" cm="1">
        <f t="array" ref="AB5946">_xlfn.SWITCH(U5946,"夏",122,"冬",90,"春",153,"秋",153,0)</f>
        <v>122</v>
      </c>
      <c r="AC5946" s="16">
        <f t="shared" si="565"/>
        <v>14.639999999999999</v>
      </c>
      <c r="AD5946" s="5">
        <f>IFERROR(AA5946/D5946,0)</f>
        <v>1.5357051446122344E-3</v>
      </c>
      <c r="AE5946" s="15">
        <f t="shared" si="566"/>
        <v>0.33424657534246577</v>
      </c>
      <c r="AF5946" s="5">
        <f>IFERROR(AD5946*AE5946*48,0)</f>
        <v>2.4638600895477383E-2</v>
      </c>
    </row>
    <row r="5947" spans="1:32" x14ac:dyDescent="0.15">
      <c r="A5947" s="1"/>
      <c r="B5947" s="1" t="s">
        <v>44</v>
      </c>
      <c r="C5947" s="1" t="s">
        <v>33</v>
      </c>
      <c r="D5947" s="6">
        <v>78.14</v>
      </c>
      <c r="E5947" s="6">
        <v>3.9</v>
      </c>
      <c r="F5947" s="18">
        <v>0.79166666666666696</v>
      </c>
      <c r="G5947" s="1">
        <v>25.2</v>
      </c>
      <c r="H5947" s="1">
        <v>56</v>
      </c>
      <c r="I5947" s="1">
        <v>25.2</v>
      </c>
      <c r="J5947" s="1">
        <v>0.1</v>
      </c>
      <c r="K5947" s="1">
        <v>408</v>
      </c>
      <c r="L5947" s="1">
        <v>335</v>
      </c>
      <c r="M5947" s="6">
        <f t="shared" si="562"/>
        <v>25.200000000000102</v>
      </c>
      <c r="N5947" s="1">
        <v>0</v>
      </c>
      <c r="O5947" s="1">
        <v>0</v>
      </c>
      <c r="P5947" s="12">
        <f t="shared" si="567"/>
        <v>0</v>
      </c>
      <c r="Q5947" s="1">
        <v>0</v>
      </c>
      <c r="R5947" s="1">
        <v>0</v>
      </c>
      <c r="S5947" s="1">
        <v>0</v>
      </c>
      <c r="T5947" s="1">
        <v>0</v>
      </c>
      <c r="U5947" s="4" t="s">
        <v>60</v>
      </c>
      <c r="V5947">
        <v>0.42</v>
      </c>
      <c r="W5947">
        <v>0.4</v>
      </c>
      <c r="X5947">
        <v>0.76</v>
      </c>
      <c r="Y5947">
        <v>2.4300000000000002</v>
      </c>
      <c r="Z5947">
        <v>0.23</v>
      </c>
      <c r="AA5947" s="5">
        <f t="shared" si="564"/>
        <v>0</v>
      </c>
      <c r="AB5947" s="15" cm="1">
        <f t="array" ref="AB5947">_xlfn.SWITCH(U5947,"夏",122,"冬",90,"春",153,"秋",153,0)</f>
        <v>122</v>
      </c>
      <c r="AC5947" s="16">
        <f t="shared" si="565"/>
        <v>0</v>
      </c>
      <c r="AD5947" s="5">
        <f>IFERROR(AA5947/D5947,0)</f>
        <v>0</v>
      </c>
      <c r="AE5947" s="15">
        <f t="shared" si="566"/>
        <v>0.33424657534246577</v>
      </c>
      <c r="AF5947" s="5">
        <f>IFERROR(AD5947*AE5947*48,0)</f>
        <v>0</v>
      </c>
    </row>
    <row r="5948" spans="1:32" x14ac:dyDescent="0.15">
      <c r="A5948" s="1"/>
      <c r="B5948" s="1" t="s">
        <v>44</v>
      </c>
      <c r="C5948" s="1" t="s">
        <v>33</v>
      </c>
      <c r="D5948" s="6">
        <v>78.14</v>
      </c>
      <c r="E5948" s="6">
        <v>3.9</v>
      </c>
      <c r="F5948" s="18">
        <v>0.8125</v>
      </c>
      <c r="G5948" s="1">
        <v>24.7</v>
      </c>
      <c r="H5948" s="1">
        <v>56</v>
      </c>
      <c r="I5948" s="1">
        <v>24.7</v>
      </c>
      <c r="J5948" s="1">
        <v>0.1</v>
      </c>
      <c r="K5948" s="1">
        <v>408</v>
      </c>
      <c r="L5948" s="1">
        <v>225</v>
      </c>
      <c r="M5948" s="6">
        <f t="shared" si="562"/>
        <v>24.700000000000102</v>
      </c>
      <c r="N5948" s="1">
        <v>0</v>
      </c>
      <c r="O5948" s="1">
        <v>0</v>
      </c>
      <c r="P5948" s="12">
        <f t="shared" si="567"/>
        <v>0</v>
      </c>
      <c r="Q5948" s="1">
        <v>0</v>
      </c>
      <c r="R5948" s="1">
        <v>0</v>
      </c>
      <c r="S5948" s="1">
        <v>0</v>
      </c>
      <c r="T5948" s="1">
        <v>0</v>
      </c>
      <c r="U5948" s="4" t="s">
        <v>60</v>
      </c>
      <c r="V5948">
        <v>0.42</v>
      </c>
      <c r="W5948">
        <v>0.4</v>
      </c>
      <c r="X5948">
        <v>0.76</v>
      </c>
      <c r="Y5948">
        <v>2.4300000000000002</v>
      </c>
      <c r="Z5948">
        <v>0.23</v>
      </c>
      <c r="AA5948" s="5">
        <f t="shared" si="564"/>
        <v>0</v>
      </c>
      <c r="AB5948" s="15" cm="1">
        <f t="array" ref="AB5948">_xlfn.SWITCH(U5948,"夏",122,"冬",90,"春",153,"秋",153,0)</f>
        <v>122</v>
      </c>
      <c r="AC5948" s="16">
        <f t="shared" si="565"/>
        <v>0</v>
      </c>
      <c r="AD5948" s="5">
        <f>IFERROR(AA5948/D5948,0)</f>
        <v>0</v>
      </c>
      <c r="AE5948" s="15">
        <f t="shared" si="566"/>
        <v>0.33424657534246577</v>
      </c>
      <c r="AF5948" s="5">
        <f>IFERROR(AD5948*AE5948*48,0)</f>
        <v>0</v>
      </c>
    </row>
    <row r="5949" spans="1:32" x14ac:dyDescent="0.15">
      <c r="A5949" s="1"/>
      <c r="B5949" s="1" t="s">
        <v>44</v>
      </c>
      <c r="C5949" s="1" t="s">
        <v>33</v>
      </c>
      <c r="D5949" s="6">
        <v>78.14</v>
      </c>
      <c r="E5949" s="6">
        <v>3.9</v>
      </c>
      <c r="F5949" s="18">
        <v>0.83333333333333304</v>
      </c>
      <c r="G5949" s="1">
        <v>24.2</v>
      </c>
      <c r="H5949" s="1">
        <v>56</v>
      </c>
      <c r="I5949" s="1">
        <v>24.2</v>
      </c>
      <c r="J5949" s="1">
        <v>0.1</v>
      </c>
      <c r="K5949" s="1">
        <v>408</v>
      </c>
      <c r="L5949" s="1">
        <v>115</v>
      </c>
      <c r="M5949" s="6">
        <f t="shared" si="562"/>
        <v>24.200000000000045</v>
      </c>
      <c r="N5949" s="1">
        <v>0</v>
      </c>
      <c r="O5949" s="1">
        <v>0</v>
      </c>
      <c r="P5949" s="12">
        <f t="shared" si="567"/>
        <v>0</v>
      </c>
      <c r="Q5949" s="1">
        <v>0</v>
      </c>
      <c r="R5949" s="1">
        <v>0</v>
      </c>
      <c r="S5949" s="1">
        <v>0</v>
      </c>
      <c r="T5949" s="1">
        <v>0</v>
      </c>
      <c r="U5949" s="4" t="s">
        <v>60</v>
      </c>
      <c r="V5949">
        <v>0.42</v>
      </c>
      <c r="W5949">
        <v>0.4</v>
      </c>
      <c r="X5949">
        <v>0.76</v>
      </c>
      <c r="Y5949">
        <v>2.4300000000000002</v>
      </c>
      <c r="Z5949">
        <v>0.23</v>
      </c>
      <c r="AA5949" s="5">
        <f t="shared" si="564"/>
        <v>0</v>
      </c>
      <c r="AB5949" s="15" cm="1">
        <f t="array" ref="AB5949">_xlfn.SWITCH(U5949,"夏",122,"冬",90,"春",153,"秋",153,0)</f>
        <v>122</v>
      </c>
      <c r="AC5949" s="16">
        <f t="shared" si="565"/>
        <v>0</v>
      </c>
      <c r="AD5949" s="5">
        <f>IFERROR(AA5949/D5949,0)</f>
        <v>0</v>
      </c>
      <c r="AE5949" s="15">
        <f t="shared" si="566"/>
        <v>0.33424657534246577</v>
      </c>
      <c r="AF5949" s="5">
        <f>IFERROR(AD5949*AE5949*48,0)</f>
        <v>0</v>
      </c>
    </row>
    <row r="5950" spans="1:32" x14ac:dyDescent="0.15">
      <c r="A5950" s="1"/>
      <c r="B5950" s="1" t="s">
        <v>44</v>
      </c>
      <c r="C5950" s="1" t="s">
        <v>33</v>
      </c>
      <c r="D5950" s="6">
        <v>78.14</v>
      </c>
      <c r="E5950" s="6">
        <v>3.9</v>
      </c>
      <c r="F5950" s="18">
        <v>0.85416666666666696</v>
      </c>
      <c r="G5950" s="1">
        <v>23.7</v>
      </c>
      <c r="H5950" s="1">
        <v>56</v>
      </c>
      <c r="I5950" s="1">
        <v>23.7</v>
      </c>
      <c r="J5950" s="1">
        <v>0.1</v>
      </c>
      <c r="K5950" s="1">
        <v>408</v>
      </c>
      <c r="L5950" s="1">
        <v>5</v>
      </c>
      <c r="M5950" s="6">
        <f t="shared" si="562"/>
        <v>23.699999999999932</v>
      </c>
      <c r="N5950" s="1">
        <v>0</v>
      </c>
      <c r="O5950" s="1">
        <v>0</v>
      </c>
      <c r="P5950" s="12">
        <f t="shared" si="567"/>
        <v>0</v>
      </c>
      <c r="Q5950" s="1">
        <v>0</v>
      </c>
      <c r="R5950" s="1">
        <v>0</v>
      </c>
      <c r="S5950" s="1">
        <v>0</v>
      </c>
      <c r="T5950" s="1">
        <v>0</v>
      </c>
      <c r="U5950" s="4" t="s">
        <v>60</v>
      </c>
      <c r="V5950">
        <v>0.42</v>
      </c>
      <c r="W5950">
        <v>0.4</v>
      </c>
      <c r="X5950">
        <v>0.76</v>
      </c>
      <c r="Y5950">
        <v>2.4300000000000002</v>
      </c>
      <c r="Z5950">
        <v>0.23</v>
      </c>
      <c r="AA5950" s="5">
        <f t="shared" si="564"/>
        <v>0</v>
      </c>
      <c r="AB5950" s="15" cm="1">
        <f t="array" ref="AB5950">_xlfn.SWITCH(U5950,"夏",122,"冬",90,"春",153,"秋",153,0)</f>
        <v>122</v>
      </c>
      <c r="AC5950" s="16">
        <f t="shared" si="565"/>
        <v>0</v>
      </c>
      <c r="AD5950" s="5">
        <f>IFERROR(AA5950/D5950,0)</f>
        <v>0</v>
      </c>
      <c r="AE5950" s="15">
        <f t="shared" si="566"/>
        <v>0.33424657534246577</v>
      </c>
      <c r="AF5950" s="5">
        <f>IFERROR(AD5950*AE5950*48,0)</f>
        <v>0</v>
      </c>
    </row>
    <row r="5951" spans="1:32" x14ac:dyDescent="0.15">
      <c r="A5951" s="1"/>
      <c r="B5951" s="1" t="s">
        <v>44</v>
      </c>
      <c r="C5951" s="1" t="s">
        <v>33</v>
      </c>
      <c r="D5951" s="6">
        <v>78.14</v>
      </c>
      <c r="E5951" s="6">
        <v>3.9</v>
      </c>
      <c r="F5951" s="18">
        <v>0.875</v>
      </c>
      <c r="G5951" s="1">
        <v>23.2</v>
      </c>
      <c r="H5951" s="1">
        <v>56</v>
      </c>
      <c r="I5951" s="1">
        <v>23.2</v>
      </c>
      <c r="J5951" s="1">
        <v>0.1</v>
      </c>
      <c r="K5951" s="1">
        <v>408</v>
      </c>
      <c r="L5951" s="1">
        <v>0</v>
      </c>
      <c r="M5951" s="6">
        <f t="shared" si="562"/>
        <v>23.199999999999989</v>
      </c>
      <c r="N5951" s="1">
        <v>0</v>
      </c>
      <c r="O5951" s="1">
        <v>0</v>
      </c>
      <c r="P5951" s="12">
        <f t="shared" si="567"/>
        <v>0</v>
      </c>
      <c r="Q5951" s="1">
        <v>0</v>
      </c>
      <c r="R5951" s="1">
        <v>0</v>
      </c>
      <c r="S5951" s="1">
        <v>0</v>
      </c>
      <c r="T5951" s="1">
        <v>0</v>
      </c>
      <c r="U5951" s="4" t="s">
        <v>60</v>
      </c>
      <c r="V5951">
        <v>0.42</v>
      </c>
      <c r="W5951">
        <v>0.4</v>
      </c>
      <c r="X5951">
        <v>0.76</v>
      </c>
      <c r="Y5951">
        <v>2.4300000000000002</v>
      </c>
      <c r="Z5951">
        <v>0.23</v>
      </c>
      <c r="AA5951" s="5">
        <f t="shared" si="564"/>
        <v>0</v>
      </c>
      <c r="AB5951" s="15" cm="1">
        <f t="array" ref="AB5951">_xlfn.SWITCH(U5951,"夏",122,"冬",90,"春",153,"秋",153,0)</f>
        <v>122</v>
      </c>
      <c r="AC5951" s="16">
        <f t="shared" si="565"/>
        <v>0</v>
      </c>
      <c r="AD5951" s="5">
        <f>IFERROR(AA5951/D5951,0)</f>
        <v>0</v>
      </c>
      <c r="AE5951" s="15">
        <f t="shared" si="566"/>
        <v>0.33424657534246577</v>
      </c>
      <c r="AF5951" s="5">
        <f>IFERROR(AD5951*AE5951*48,0)</f>
        <v>0</v>
      </c>
    </row>
    <row r="5952" spans="1:32" x14ac:dyDescent="0.15">
      <c r="A5952" s="1"/>
      <c r="B5952" s="1" t="s">
        <v>44</v>
      </c>
      <c r="C5952" s="1" t="s">
        <v>33</v>
      </c>
      <c r="D5952" s="6">
        <v>78.14</v>
      </c>
      <c r="E5952" s="6">
        <v>3.9</v>
      </c>
      <c r="F5952" s="18">
        <v>0.89583333333333304</v>
      </c>
      <c r="G5952" s="1">
        <v>22.7</v>
      </c>
      <c r="H5952" s="1">
        <v>56</v>
      </c>
      <c r="I5952" s="1">
        <v>22.7</v>
      </c>
      <c r="J5952" s="1">
        <v>0.1</v>
      </c>
      <c r="K5952" s="1">
        <v>408</v>
      </c>
      <c r="L5952" s="1">
        <v>0</v>
      </c>
      <c r="M5952" s="6">
        <f t="shared" si="562"/>
        <v>22.699999999999989</v>
      </c>
      <c r="N5952" s="1">
        <v>0</v>
      </c>
      <c r="O5952" s="1">
        <v>0</v>
      </c>
      <c r="P5952" s="12">
        <f t="shared" si="567"/>
        <v>0</v>
      </c>
      <c r="Q5952" s="1">
        <v>0</v>
      </c>
      <c r="R5952" s="1">
        <v>0</v>
      </c>
      <c r="S5952" s="1">
        <v>0</v>
      </c>
      <c r="T5952" s="1">
        <v>0</v>
      </c>
      <c r="U5952" s="4" t="s">
        <v>60</v>
      </c>
      <c r="V5952">
        <v>0.42</v>
      </c>
      <c r="W5952">
        <v>0.4</v>
      </c>
      <c r="X5952">
        <v>0.76</v>
      </c>
      <c r="Y5952">
        <v>2.4300000000000002</v>
      </c>
      <c r="Z5952">
        <v>0.23</v>
      </c>
      <c r="AA5952" s="5">
        <f t="shared" si="564"/>
        <v>0</v>
      </c>
      <c r="AB5952" s="15" cm="1">
        <f t="array" ref="AB5952">_xlfn.SWITCH(U5952,"夏",122,"冬",90,"春",153,"秋",153,0)</f>
        <v>122</v>
      </c>
      <c r="AC5952" s="16">
        <f t="shared" si="565"/>
        <v>0</v>
      </c>
      <c r="AD5952" s="5">
        <f>IFERROR(AA5952/D5952,0)</f>
        <v>0</v>
      </c>
      <c r="AE5952" s="15">
        <f t="shared" si="566"/>
        <v>0.33424657534246577</v>
      </c>
      <c r="AF5952" s="5">
        <f>IFERROR(AD5952*AE5952*48,0)</f>
        <v>0</v>
      </c>
    </row>
    <row r="5953" spans="1:32" x14ac:dyDescent="0.15">
      <c r="A5953" s="1"/>
      <c r="B5953" s="1" t="s">
        <v>44</v>
      </c>
      <c r="C5953" s="1" t="s">
        <v>33</v>
      </c>
      <c r="D5953" s="6">
        <v>78.14</v>
      </c>
      <c r="E5953" s="6">
        <v>3.9</v>
      </c>
      <c r="F5953" s="18">
        <v>0.91666666666666696</v>
      </c>
      <c r="G5953" s="1">
        <v>22.2</v>
      </c>
      <c r="H5953" s="1">
        <v>56</v>
      </c>
      <c r="I5953" s="1">
        <v>22.2</v>
      </c>
      <c r="J5953" s="1">
        <v>0.1</v>
      </c>
      <c r="K5953" s="1">
        <v>408</v>
      </c>
      <c r="L5953" s="1">
        <v>0</v>
      </c>
      <c r="M5953" s="6">
        <f t="shared" si="562"/>
        <v>22.200000000000045</v>
      </c>
      <c r="N5953" s="1">
        <v>0</v>
      </c>
      <c r="O5953" s="1">
        <v>0</v>
      </c>
      <c r="P5953" s="12">
        <f t="shared" si="567"/>
        <v>0</v>
      </c>
      <c r="Q5953" s="1">
        <v>0</v>
      </c>
      <c r="R5953" s="1">
        <v>0</v>
      </c>
      <c r="S5953" s="1">
        <v>0</v>
      </c>
      <c r="T5953" s="1">
        <v>0</v>
      </c>
      <c r="U5953" s="4" t="s">
        <v>60</v>
      </c>
      <c r="V5953">
        <v>0.42</v>
      </c>
      <c r="W5953">
        <v>0.4</v>
      </c>
      <c r="X5953">
        <v>0.76</v>
      </c>
      <c r="Y5953">
        <v>2.4300000000000002</v>
      </c>
      <c r="Z5953">
        <v>0.23</v>
      </c>
      <c r="AA5953" s="5">
        <f t="shared" si="564"/>
        <v>0</v>
      </c>
      <c r="AB5953" s="15" cm="1">
        <f t="array" ref="AB5953">_xlfn.SWITCH(U5953,"夏",122,"冬",90,"春",153,"秋",153,0)</f>
        <v>122</v>
      </c>
      <c r="AC5953" s="16">
        <f t="shared" si="565"/>
        <v>0</v>
      </c>
      <c r="AD5953" s="5">
        <f>IFERROR(AA5953/D5953,0)</f>
        <v>0</v>
      </c>
      <c r="AE5953" s="15">
        <f t="shared" si="566"/>
        <v>0.33424657534246577</v>
      </c>
      <c r="AF5953" s="5">
        <f>IFERROR(AD5953*AE5953*48,0)</f>
        <v>0</v>
      </c>
    </row>
    <row r="5954" spans="1:32" x14ac:dyDescent="0.15">
      <c r="A5954" s="1"/>
      <c r="B5954" s="1" t="s">
        <v>39</v>
      </c>
      <c r="C5954" s="1" t="s">
        <v>33</v>
      </c>
      <c r="D5954" s="6">
        <v>78.14</v>
      </c>
      <c r="E5954" s="6">
        <v>3.9</v>
      </c>
      <c r="F5954" s="18">
        <v>0.33333333333333298</v>
      </c>
      <c r="G5954" s="1">
        <v>21.2</v>
      </c>
      <c r="H5954" s="1">
        <v>57</v>
      </c>
      <c r="I5954" s="1">
        <v>21.2</v>
      </c>
      <c r="J5954" s="1">
        <v>0.1</v>
      </c>
      <c r="K5954" s="1">
        <v>408</v>
      </c>
      <c r="L5954" s="1">
        <v>110</v>
      </c>
      <c r="M5954" s="6">
        <f t="shared" si="562"/>
        <v>21.200000000000045</v>
      </c>
      <c r="N5954" s="1">
        <v>0</v>
      </c>
      <c r="O5954" s="1">
        <v>0</v>
      </c>
      <c r="P5954" s="12">
        <f t="shared" si="567"/>
        <v>0</v>
      </c>
      <c r="Q5954" s="1">
        <v>0</v>
      </c>
      <c r="R5954" s="1">
        <v>0</v>
      </c>
      <c r="S5954" s="1">
        <v>0</v>
      </c>
      <c r="T5954" s="1">
        <v>0</v>
      </c>
      <c r="U5954" s="4" t="s">
        <v>60</v>
      </c>
      <c r="V5954">
        <v>0.42</v>
      </c>
      <c r="W5954">
        <v>0.4</v>
      </c>
      <c r="X5954">
        <v>0.76</v>
      </c>
      <c r="Y5954">
        <v>2.4300000000000002</v>
      </c>
      <c r="Z5954">
        <v>0.23</v>
      </c>
      <c r="AA5954" s="5">
        <f t="shared" si="564"/>
        <v>0</v>
      </c>
      <c r="AB5954" s="15" cm="1">
        <f t="array" ref="AB5954">_xlfn.SWITCH(U5954,"夏",122,"冬",90,"春",153,"秋",153,0)</f>
        <v>122</v>
      </c>
      <c r="AC5954" s="16">
        <f t="shared" si="565"/>
        <v>0</v>
      </c>
      <c r="AD5954" s="5">
        <f>IFERROR(AA5954/D5954,0)</f>
        <v>0</v>
      </c>
      <c r="AE5954" s="15">
        <f t="shared" si="566"/>
        <v>0.33424657534246577</v>
      </c>
      <c r="AF5954" s="5">
        <f>IFERROR(AD5954*AE5954*48,0)</f>
        <v>0</v>
      </c>
    </row>
    <row r="5955" spans="1:32" x14ac:dyDescent="0.15">
      <c r="A5955" s="1"/>
      <c r="B5955" s="1" t="s">
        <v>39</v>
      </c>
      <c r="C5955" s="1" t="s">
        <v>33</v>
      </c>
      <c r="D5955" s="6">
        <v>78.14</v>
      </c>
      <c r="E5955" s="6">
        <v>3.9</v>
      </c>
      <c r="F5955" s="18">
        <v>0.35416666666666702</v>
      </c>
      <c r="G5955" s="1">
        <v>22.2</v>
      </c>
      <c r="H5955" s="1">
        <v>57</v>
      </c>
      <c r="I5955" s="1">
        <v>22.2</v>
      </c>
      <c r="J5955" s="1">
        <v>0.3</v>
      </c>
      <c r="K5955" s="1">
        <v>705</v>
      </c>
      <c r="L5955" s="1">
        <v>350</v>
      </c>
      <c r="M5955" s="6">
        <f t="shared" si="562"/>
        <v>22.200000000000045</v>
      </c>
      <c r="N5955" s="19">
        <v>0.5</v>
      </c>
      <c r="O5955" s="11" cm="1">
        <f t="array" ref="O5955">ROUND(_xlfn.SWITCH(C5955,"建筑专教",IF(S5955&gt;0.1,1.38,1.28),"阶梯教室",IF(S5955&gt;0.1,1.15,1.05),"公共教室",IF(S5955&gt;0.1,1.22,1.12),IF(S5955&gt;0.1,1.2,1.1))+(MOD(ROW()*11,31)/31-0.5)*0.06,2)</f>
        <v>1.17</v>
      </c>
      <c r="P5955" s="12">
        <f t="shared" si="567"/>
        <v>0.24</v>
      </c>
      <c r="Q5955" s="13">
        <f t="shared" si="563"/>
        <v>-2.3876997317445601</v>
      </c>
      <c r="R5955" s="1">
        <v>2.4</v>
      </c>
      <c r="S5955" s="1">
        <v>0.28000000000000003</v>
      </c>
      <c r="T5955" s="1">
        <v>2.8000000000000001E-2</v>
      </c>
      <c r="U5955" s="4" t="s">
        <v>60</v>
      </c>
      <c r="V5955">
        <v>0.42</v>
      </c>
      <c r="W5955">
        <v>0.4</v>
      </c>
      <c r="X5955">
        <v>0.76</v>
      </c>
      <c r="Y5955">
        <v>2.4300000000000002</v>
      </c>
      <c r="Z5955">
        <v>0.23</v>
      </c>
      <c r="AA5955" s="5">
        <f t="shared" si="564"/>
        <v>2.7079999999999997</v>
      </c>
      <c r="AB5955" s="15" cm="1">
        <f t="array" ref="AB5955">_xlfn.SWITCH(U5955,"夏",122,"冬",90,"春",153,"秋",153,0)</f>
        <v>122</v>
      </c>
      <c r="AC5955" s="16">
        <f t="shared" si="565"/>
        <v>330.37599999999998</v>
      </c>
      <c r="AD5955" s="5">
        <f>IFERROR(AA5955/D5955,0)</f>
        <v>3.4655746096749422E-2</v>
      </c>
      <c r="AE5955" s="15">
        <f t="shared" si="566"/>
        <v>0.33424657534246577</v>
      </c>
      <c r="AF5955" s="5">
        <f>IFERROR(AD5955*AE5955*48,0)</f>
        <v>0.55601109354127298</v>
      </c>
    </row>
    <row r="5956" spans="1:32" x14ac:dyDescent="0.15">
      <c r="A5956" s="1"/>
      <c r="B5956" s="1" t="s">
        <v>39</v>
      </c>
      <c r="C5956" s="1" t="s">
        <v>33</v>
      </c>
      <c r="D5956" s="6">
        <v>78.14</v>
      </c>
      <c r="E5956" s="6">
        <v>3.9</v>
      </c>
      <c r="F5956" s="18">
        <v>0.375</v>
      </c>
      <c r="G5956" s="1">
        <v>24</v>
      </c>
      <c r="H5956" s="1">
        <v>57</v>
      </c>
      <c r="I5956" s="1">
        <v>24</v>
      </c>
      <c r="J5956" s="1">
        <v>0.3</v>
      </c>
      <c r="K5956" s="1">
        <v>705</v>
      </c>
      <c r="L5956" s="1">
        <v>410</v>
      </c>
      <c r="M5956" s="6">
        <f t="shared" si="562"/>
        <v>24.000000000000114</v>
      </c>
      <c r="N5956" s="19">
        <v>0.5</v>
      </c>
      <c r="O5956" s="11" cm="1">
        <f t="array" ref="O5956">ROUND(_xlfn.SWITCH(C5956,"建筑专教",IF(S5956&gt;0.1,1.38,1.28),"阶梯教室",IF(S5956&gt;0.1,1.15,1.05),"公共教室",IF(S5956&gt;0.1,1.22,1.12),IF(S5956&gt;0.1,1.2,1.1))+(MOD(ROW()*11,31)/31-0.5)*0.06,2)</f>
        <v>1.2</v>
      </c>
      <c r="P5956" s="12">
        <f t="shared" si="567"/>
        <v>0.24</v>
      </c>
      <c r="Q5956" s="13">
        <f t="shared" si="563"/>
        <v>-1.5581597121193183</v>
      </c>
      <c r="R5956" s="1">
        <v>2.8</v>
      </c>
      <c r="S5956" s="1">
        <v>0.22</v>
      </c>
      <c r="T5956" s="1">
        <v>3.5000000000000003E-2</v>
      </c>
      <c r="U5956" s="4" t="s">
        <v>60</v>
      </c>
      <c r="V5956">
        <v>0.42</v>
      </c>
      <c r="W5956">
        <v>0.4</v>
      </c>
      <c r="X5956">
        <v>0.76</v>
      </c>
      <c r="Y5956">
        <v>2.4300000000000002</v>
      </c>
      <c r="Z5956">
        <v>0.23</v>
      </c>
      <c r="AA5956" s="5">
        <f t="shared" si="564"/>
        <v>3.0550000000000002</v>
      </c>
      <c r="AB5956" s="15" cm="1">
        <f t="array" ref="AB5956">_xlfn.SWITCH(U5956,"夏",122,"冬",90,"春",153,"秋",153,0)</f>
        <v>122</v>
      </c>
      <c r="AC5956" s="16">
        <f t="shared" si="565"/>
        <v>372.71000000000004</v>
      </c>
      <c r="AD5956" s="5">
        <f>IFERROR(AA5956/D5956,0)</f>
        <v>3.9096493473253134E-2</v>
      </c>
      <c r="AE5956" s="15">
        <f t="shared" si="566"/>
        <v>0.33424657534246577</v>
      </c>
      <c r="AF5956" s="5">
        <f>IFERROR(AD5956*AE5956*48,0)</f>
        <v>0.62725771446402834</v>
      </c>
    </row>
    <row r="5957" spans="1:32" x14ac:dyDescent="0.15">
      <c r="A5957" s="1"/>
      <c r="B5957" s="1" t="s">
        <v>39</v>
      </c>
      <c r="C5957" s="1" t="s">
        <v>33</v>
      </c>
      <c r="D5957" s="6">
        <v>78.14</v>
      </c>
      <c r="E5957" s="6">
        <v>3.9</v>
      </c>
      <c r="F5957" s="18">
        <v>0.39583333333333298</v>
      </c>
      <c r="G5957" s="1">
        <v>24</v>
      </c>
      <c r="H5957" s="1">
        <v>57</v>
      </c>
      <c r="I5957" s="1">
        <v>24</v>
      </c>
      <c r="J5957" s="1">
        <v>0.3</v>
      </c>
      <c r="K5957" s="1">
        <v>705</v>
      </c>
      <c r="L5957" s="1">
        <v>500</v>
      </c>
      <c r="M5957" s="6">
        <f t="shared" si="562"/>
        <v>24.000000000000114</v>
      </c>
      <c r="N5957" s="19">
        <v>0.5</v>
      </c>
      <c r="O5957" s="11" cm="1">
        <f t="array" ref="O5957">ROUND(_xlfn.SWITCH(C5957,"建筑专教",IF(S5957&gt;0.1,1.38,1.28),"阶梯教室",IF(S5957&gt;0.1,1.15,1.05),"公共教室",IF(S5957&gt;0.1,1.22,1.12),IF(S5957&gt;0.1,1.2,1.1))+(MOD(ROW()*11,31)/31-0.5)*0.06,2)</f>
        <v>1.22</v>
      </c>
      <c r="P5957" s="12">
        <f t="shared" si="567"/>
        <v>0.24</v>
      </c>
      <c r="Q5957" s="13">
        <f t="shared" si="563"/>
        <v>-1.486991638539005</v>
      </c>
      <c r="R5957" s="1">
        <v>2.5</v>
      </c>
      <c r="S5957" s="1">
        <v>0.15</v>
      </c>
      <c r="T5957" s="1">
        <v>4.0000000000000001E-3</v>
      </c>
      <c r="U5957" s="4" t="s">
        <v>60</v>
      </c>
      <c r="V5957">
        <v>0.42</v>
      </c>
      <c r="W5957">
        <v>0.4</v>
      </c>
      <c r="X5957">
        <v>0.76</v>
      </c>
      <c r="Y5957">
        <v>2.4300000000000002</v>
      </c>
      <c r="Z5957">
        <v>0.23</v>
      </c>
      <c r="AA5957" s="5">
        <f t="shared" si="564"/>
        <v>2.6539999999999999</v>
      </c>
      <c r="AB5957" s="15" cm="1">
        <f t="array" ref="AB5957">_xlfn.SWITCH(U5957,"夏",122,"冬",90,"春",153,"秋",153,0)</f>
        <v>122</v>
      </c>
      <c r="AC5957" s="16">
        <f t="shared" si="565"/>
        <v>323.78800000000001</v>
      </c>
      <c r="AD5957" s="5">
        <f>IFERROR(AA5957/D5957,0)</f>
        <v>3.3964678781673918E-2</v>
      </c>
      <c r="AE5957" s="15">
        <f t="shared" si="566"/>
        <v>0.33424657534246577</v>
      </c>
      <c r="AF5957" s="5">
        <f>IFERROR(AD5957*AE5957*48,0)</f>
        <v>0.54492372313830817</v>
      </c>
    </row>
    <row r="5958" spans="1:32" x14ac:dyDescent="0.15">
      <c r="A5958" s="1"/>
      <c r="B5958" s="1" t="s">
        <v>39</v>
      </c>
      <c r="C5958" s="1" t="s">
        <v>33</v>
      </c>
      <c r="D5958" s="6">
        <v>78.14</v>
      </c>
      <c r="E5958" s="6">
        <v>3.9</v>
      </c>
      <c r="F5958" s="18">
        <v>0.41666666666666702</v>
      </c>
      <c r="G5958" s="1">
        <v>24</v>
      </c>
      <c r="H5958" s="1">
        <v>57</v>
      </c>
      <c r="I5958" s="1">
        <v>24</v>
      </c>
      <c r="J5958" s="1">
        <v>0.3</v>
      </c>
      <c r="K5958" s="1">
        <v>705</v>
      </c>
      <c r="L5958" s="1">
        <v>590</v>
      </c>
      <c r="M5958" s="6">
        <f t="shared" si="562"/>
        <v>24.000000000000114</v>
      </c>
      <c r="N5958" s="19">
        <v>0.5</v>
      </c>
      <c r="O5958" s="11" cm="1">
        <f t="array" ref="O5958">ROUND(_xlfn.SWITCH(C5958,"建筑专教",IF(S5958&gt;0.1,1.38,1.28),"阶梯教室",IF(S5958&gt;0.1,1.15,1.05),"公共教室",IF(S5958&gt;0.1,1.22,1.12),IF(S5958&gt;0.1,1.2,1.1))+(MOD(ROW()*11,31)/31-0.5)*0.06,2)</f>
        <v>1.08</v>
      </c>
      <c r="P5958" s="12">
        <f t="shared" si="567"/>
        <v>0.24</v>
      </c>
      <c r="Q5958" s="13">
        <f t="shared" si="563"/>
        <v>-2.0525278686914294</v>
      </c>
      <c r="R5958" s="1">
        <v>2.7</v>
      </c>
      <c r="S5958" s="1">
        <v>0.1</v>
      </c>
      <c r="T5958" s="1">
        <v>8.0000000000000002E-3</v>
      </c>
      <c r="U5958" s="4" t="s">
        <v>60</v>
      </c>
      <c r="V5958">
        <v>0.42</v>
      </c>
      <c r="W5958">
        <v>0.4</v>
      </c>
      <c r="X5958">
        <v>0.76</v>
      </c>
      <c r="Y5958">
        <v>2.4300000000000002</v>
      </c>
      <c r="Z5958">
        <v>0.23</v>
      </c>
      <c r="AA5958" s="5">
        <f t="shared" si="564"/>
        <v>2.8080000000000003</v>
      </c>
      <c r="AB5958" s="15" cm="1">
        <f t="array" ref="AB5958">_xlfn.SWITCH(U5958,"夏",122,"冬",90,"春",153,"秋",153,0)</f>
        <v>122</v>
      </c>
      <c r="AC5958" s="16">
        <f t="shared" si="565"/>
        <v>342.57600000000002</v>
      </c>
      <c r="AD5958" s="5">
        <f>IFERROR(AA5958/D5958,0)</f>
        <v>3.5935500383926289E-2</v>
      </c>
      <c r="AE5958" s="15">
        <f t="shared" si="566"/>
        <v>0.33424657534246577</v>
      </c>
      <c r="AF5958" s="5">
        <f>IFERROR(AD5958*AE5958*48,0)</f>
        <v>0.57654326095417086</v>
      </c>
    </row>
    <row r="5959" spans="1:32" x14ac:dyDescent="0.15">
      <c r="A5959" s="1"/>
      <c r="B5959" s="1" t="s">
        <v>39</v>
      </c>
      <c r="C5959" s="1" t="s">
        <v>33</v>
      </c>
      <c r="D5959" s="6">
        <v>78.14</v>
      </c>
      <c r="E5959" s="6">
        <v>3.9</v>
      </c>
      <c r="F5959" s="18">
        <v>0.4375</v>
      </c>
      <c r="G5959" s="1">
        <v>24</v>
      </c>
      <c r="H5959" s="1">
        <v>57</v>
      </c>
      <c r="I5959" s="1">
        <v>24</v>
      </c>
      <c r="J5959" s="1">
        <v>0.3</v>
      </c>
      <c r="K5959" s="1">
        <v>705</v>
      </c>
      <c r="L5959" s="1">
        <v>650</v>
      </c>
      <c r="M5959" s="6">
        <f t="shared" si="562"/>
        <v>24.000000000000114</v>
      </c>
      <c r="N5959" s="19">
        <v>0.5</v>
      </c>
      <c r="O5959" s="11" cm="1">
        <f t="array" ref="O5959">ROUND(_xlfn.SWITCH(C5959,"建筑专教",IF(S5959&gt;0.1,1.38,1.28),"阶梯教室",IF(S5959&gt;0.1,1.15,1.05),"公共教室",IF(S5959&gt;0.1,1.22,1.12),IF(S5959&gt;0.1,1.2,1.1))+(MOD(ROW()*11,31)/31-0.5)*0.06,2)</f>
        <v>1.2</v>
      </c>
      <c r="P5959" s="12">
        <f t="shared" si="567"/>
        <v>0.24</v>
      </c>
      <c r="Q5959" s="13">
        <f t="shared" si="563"/>
        <v>-1.5581597121193183</v>
      </c>
      <c r="R5959" s="1">
        <v>2</v>
      </c>
      <c r="S5959" s="1">
        <v>0.12</v>
      </c>
      <c r="T5959" s="1">
        <v>2.8000000000000001E-2</v>
      </c>
      <c r="U5959" s="4" t="s">
        <v>60</v>
      </c>
      <c r="V5959">
        <v>0.42</v>
      </c>
      <c r="W5959">
        <v>0.4</v>
      </c>
      <c r="X5959">
        <v>0.76</v>
      </c>
      <c r="Y5959">
        <v>2.4300000000000002</v>
      </c>
      <c r="Z5959">
        <v>0.23</v>
      </c>
      <c r="AA5959" s="5">
        <f t="shared" si="564"/>
        <v>2.1480000000000001</v>
      </c>
      <c r="AB5959" s="15" cm="1">
        <f t="array" ref="AB5959">_xlfn.SWITCH(U5959,"夏",122,"冬",90,"春",153,"秋",153,0)</f>
        <v>122</v>
      </c>
      <c r="AC5959" s="16">
        <f t="shared" si="565"/>
        <v>262.05600000000004</v>
      </c>
      <c r="AD5959" s="5">
        <f>IFERROR(AA5959/D5959,0)</f>
        <v>2.7489122088558998E-2</v>
      </c>
      <c r="AE5959" s="15">
        <f t="shared" si="566"/>
        <v>0.33424657534246577</v>
      </c>
      <c r="AF5959" s="5">
        <f>IFERROR(AD5959*AE5959*48,0)</f>
        <v>0.44103095602904518</v>
      </c>
    </row>
    <row r="5960" spans="1:32" x14ac:dyDescent="0.15">
      <c r="A5960" s="1"/>
      <c r="B5960" s="1" t="s">
        <v>39</v>
      </c>
      <c r="C5960" s="1" t="s">
        <v>33</v>
      </c>
      <c r="D5960" s="6">
        <v>78.14</v>
      </c>
      <c r="E5960" s="6">
        <v>3.9</v>
      </c>
      <c r="F5960" s="18">
        <v>0.45833333333333298</v>
      </c>
      <c r="G5960" s="1">
        <v>24</v>
      </c>
      <c r="H5960" s="1">
        <v>57</v>
      </c>
      <c r="I5960" s="1">
        <v>24</v>
      </c>
      <c r="J5960" s="1">
        <v>0.3</v>
      </c>
      <c r="K5960" s="1">
        <v>705</v>
      </c>
      <c r="L5960" s="1">
        <v>710</v>
      </c>
      <c r="M5960" s="6">
        <f t="shared" si="562"/>
        <v>24.000000000000114</v>
      </c>
      <c r="N5960" s="19">
        <v>0.5</v>
      </c>
      <c r="O5960" s="11" cm="1">
        <f t="array" ref="O5960">ROUND(_xlfn.SWITCH(C5960,"建筑专教",IF(S5960&gt;0.1,1.38,1.28),"阶梯教室",IF(S5960&gt;0.1,1.15,1.05),"公共教室",IF(S5960&gt;0.1,1.22,1.12),IF(S5960&gt;0.1,1.2,1.1))+(MOD(ROW()*11,31)/31-0.5)*0.06,2)</f>
        <v>1.1200000000000001</v>
      </c>
      <c r="P5960" s="12">
        <f t="shared" si="567"/>
        <v>0.24</v>
      </c>
      <c r="Q5960" s="13">
        <f t="shared" si="563"/>
        <v>-1.8737324206522572</v>
      </c>
      <c r="R5960" s="1">
        <v>2.4</v>
      </c>
      <c r="S5960" s="1">
        <v>0.05</v>
      </c>
      <c r="T5960" s="1">
        <v>3.5000000000000003E-2</v>
      </c>
      <c r="U5960" s="4" t="s">
        <v>60</v>
      </c>
      <c r="V5960">
        <v>0.42</v>
      </c>
      <c r="W5960">
        <v>0.4</v>
      </c>
      <c r="X5960">
        <v>0.76</v>
      </c>
      <c r="Y5960">
        <v>2.4300000000000002</v>
      </c>
      <c r="Z5960">
        <v>0.23</v>
      </c>
      <c r="AA5960" s="5">
        <f t="shared" si="564"/>
        <v>2.4849999999999999</v>
      </c>
      <c r="AB5960" s="15" cm="1">
        <f t="array" ref="AB5960">_xlfn.SWITCH(U5960,"夏",122,"冬",90,"春",153,"秋",153,0)</f>
        <v>122</v>
      </c>
      <c r="AC5960" s="16">
        <f t="shared" si="565"/>
        <v>303.16999999999996</v>
      </c>
      <c r="AD5960" s="5">
        <f>IFERROR(AA5960/D5960,0)</f>
        <v>3.1801894036345021E-2</v>
      </c>
      <c r="AE5960" s="15">
        <f t="shared" si="566"/>
        <v>0.33424657534246577</v>
      </c>
      <c r="AF5960" s="5">
        <f>IFERROR(AD5960*AE5960*48,0)</f>
        <v>0.51022436021051076</v>
      </c>
    </row>
    <row r="5961" spans="1:32" x14ac:dyDescent="0.15">
      <c r="A5961" s="1"/>
      <c r="B5961" s="1" t="s">
        <v>39</v>
      </c>
      <c r="C5961" s="1" t="s">
        <v>33</v>
      </c>
      <c r="D5961" s="6">
        <v>78.14</v>
      </c>
      <c r="E5961" s="6">
        <v>3.9</v>
      </c>
      <c r="F5961" s="18">
        <v>0.47916666666666702</v>
      </c>
      <c r="G5961" s="1">
        <v>24</v>
      </c>
      <c r="H5961" s="1">
        <v>57</v>
      </c>
      <c r="I5961" s="1">
        <v>24</v>
      </c>
      <c r="J5961" s="1">
        <v>0.3</v>
      </c>
      <c r="K5961" s="1">
        <v>705</v>
      </c>
      <c r="L5961" s="1">
        <v>760</v>
      </c>
      <c r="M5961" s="6">
        <f t="shared" si="562"/>
        <v>24.000000000000114</v>
      </c>
      <c r="N5961" s="19">
        <v>0.5</v>
      </c>
      <c r="O5961" s="11" cm="1">
        <f t="array" ref="O5961">ROUND(_xlfn.SWITCH(C5961,"建筑专教",IF(S5961&gt;0.1,1.38,1.28),"阶梯教室",IF(S5961&gt;0.1,1.15,1.05),"公共教室",IF(S5961&gt;0.1,1.22,1.12),IF(S5961&gt;0.1,1.2,1.1))+(MOD(ROW()*11,31)/31-0.5)*0.06,2)</f>
        <v>1.18</v>
      </c>
      <c r="P5961" s="12">
        <f t="shared" si="567"/>
        <v>0.24</v>
      </c>
      <c r="Q5961" s="13">
        <f t="shared" si="563"/>
        <v>-1.6322525504810028</v>
      </c>
      <c r="R5961" s="1">
        <v>2.1</v>
      </c>
      <c r="S5961" s="1">
        <v>0.22</v>
      </c>
      <c r="T5961" s="1">
        <v>3.5000000000000003E-2</v>
      </c>
      <c r="U5961" s="4" t="s">
        <v>60</v>
      </c>
      <c r="V5961">
        <v>0.42</v>
      </c>
      <c r="W5961">
        <v>0.4</v>
      </c>
      <c r="X5961">
        <v>0.76</v>
      </c>
      <c r="Y5961">
        <v>2.4300000000000002</v>
      </c>
      <c r="Z5961">
        <v>0.23</v>
      </c>
      <c r="AA5961" s="5">
        <f t="shared" si="564"/>
        <v>2.3550000000000004</v>
      </c>
      <c r="AB5961" s="15" cm="1">
        <f t="array" ref="AB5961">_xlfn.SWITCH(U5961,"夏",122,"冬",90,"春",153,"秋",153,0)</f>
        <v>122</v>
      </c>
      <c r="AC5961" s="16">
        <f t="shared" si="565"/>
        <v>287.31000000000006</v>
      </c>
      <c r="AD5961" s="5">
        <f>IFERROR(AA5961/D5961,0)</f>
        <v>3.0138213463015106E-2</v>
      </c>
      <c r="AE5961" s="15">
        <f t="shared" si="566"/>
        <v>0.33424657534246577</v>
      </c>
      <c r="AF5961" s="5">
        <f>IFERROR(AD5961*AE5961*48,0)</f>
        <v>0.48353254257374378</v>
      </c>
    </row>
    <row r="5962" spans="1:32" x14ac:dyDescent="0.15">
      <c r="A5962" s="1"/>
      <c r="B5962" s="1" t="s">
        <v>39</v>
      </c>
      <c r="C5962" s="1" t="s">
        <v>33</v>
      </c>
      <c r="D5962" s="6">
        <v>78.14</v>
      </c>
      <c r="E5962" s="6">
        <v>3.9</v>
      </c>
      <c r="F5962" s="18">
        <v>0.5</v>
      </c>
      <c r="G5962" s="1">
        <v>24</v>
      </c>
      <c r="H5962" s="1">
        <v>57</v>
      </c>
      <c r="I5962" s="1">
        <v>24</v>
      </c>
      <c r="J5962" s="1">
        <v>0.3</v>
      </c>
      <c r="K5962" s="1">
        <v>705</v>
      </c>
      <c r="L5962" s="1">
        <v>810</v>
      </c>
      <c r="M5962" s="6">
        <f t="shared" si="562"/>
        <v>24.000000000000114</v>
      </c>
      <c r="N5962" s="19">
        <v>0.5</v>
      </c>
      <c r="O5962" s="11" cm="1">
        <f t="array" ref="O5962">ROUND(_xlfn.SWITCH(C5962,"建筑专教",IF(S5962&gt;0.1,1.38,1.28),"阶梯教室",IF(S5962&gt;0.1,1.15,1.05),"公共教室",IF(S5962&gt;0.1,1.22,1.12),IF(S5962&gt;0.1,1.2,1.1))+(MOD(ROW()*11,31)/31-0.5)*0.06,2)</f>
        <v>1.2</v>
      </c>
      <c r="P5962" s="12">
        <f t="shared" si="567"/>
        <v>0.24</v>
      </c>
      <c r="Q5962" s="13">
        <f t="shared" si="563"/>
        <v>-1.5581597121193183</v>
      </c>
      <c r="R5962" s="1">
        <v>2.7</v>
      </c>
      <c r="S5962" s="1">
        <v>0.15</v>
      </c>
      <c r="T5962" s="1">
        <v>2.5000000000000001E-2</v>
      </c>
      <c r="U5962" s="4" t="s">
        <v>60</v>
      </c>
      <c r="V5962">
        <v>0.42</v>
      </c>
      <c r="W5962">
        <v>0.4</v>
      </c>
      <c r="X5962">
        <v>0.76</v>
      </c>
      <c r="Y5962">
        <v>2.4300000000000002</v>
      </c>
      <c r="Z5962">
        <v>0.23</v>
      </c>
      <c r="AA5962" s="5">
        <f t="shared" si="564"/>
        <v>2.875</v>
      </c>
      <c r="AB5962" s="15" cm="1">
        <f t="array" ref="AB5962">_xlfn.SWITCH(U5962,"夏",122,"冬",90,"春",153,"秋",153,0)</f>
        <v>122</v>
      </c>
      <c r="AC5962" s="16">
        <f t="shared" si="565"/>
        <v>350.75</v>
      </c>
      <c r="AD5962" s="5">
        <f>IFERROR(AA5962/D5962,0)</f>
        <v>3.6792935756334785E-2</v>
      </c>
      <c r="AE5962" s="15">
        <f t="shared" si="566"/>
        <v>0.33424657534246577</v>
      </c>
      <c r="AF5962" s="5">
        <f>IFERROR(AD5962*AE5962*48,0)</f>
        <v>0.59029981312081237</v>
      </c>
    </row>
    <row r="5963" spans="1:32" x14ac:dyDescent="0.15">
      <c r="A5963" s="1"/>
      <c r="B5963" s="1" t="s">
        <v>39</v>
      </c>
      <c r="C5963" s="1" t="s">
        <v>33</v>
      </c>
      <c r="D5963" s="6">
        <v>78.14</v>
      </c>
      <c r="E5963" s="6">
        <v>3.9</v>
      </c>
      <c r="F5963" s="18">
        <v>0.52083333333333304</v>
      </c>
      <c r="G5963" s="1">
        <v>26.5</v>
      </c>
      <c r="H5963" s="1">
        <v>57</v>
      </c>
      <c r="I5963" s="1">
        <v>26.5</v>
      </c>
      <c r="J5963" s="1">
        <v>0.1</v>
      </c>
      <c r="K5963" s="1">
        <v>408</v>
      </c>
      <c r="L5963" s="1">
        <v>810</v>
      </c>
      <c r="M5963" s="6">
        <f t="shared" si="562"/>
        <v>26.500000000000114</v>
      </c>
      <c r="N5963" s="19">
        <v>0.5</v>
      </c>
      <c r="O5963" s="11" cm="1">
        <f t="array" ref="O5963">ROUND(_xlfn.SWITCH(C5963,"建筑专教",IF(S5963&gt;0.1,1.38,1.28),"阶梯教室",IF(S5963&gt;0.1,1.15,1.05),"公共教室",IF(S5963&gt;0.1,1.22,1.12),IF(S5963&gt;0.1,1.2,1.1))+(MOD(ROW()*11,31)/31-0.5)*0.06,2)</f>
        <v>1.22</v>
      </c>
      <c r="P5963" s="12">
        <f t="shared" si="567"/>
        <v>0.01</v>
      </c>
      <c r="Q5963" s="13">
        <f t="shared" si="563"/>
        <v>0.13460860574744812</v>
      </c>
      <c r="R5963" s="1">
        <v>0</v>
      </c>
      <c r="S5963" s="1">
        <v>0.18</v>
      </c>
      <c r="T5963" s="1">
        <v>1.2E-2</v>
      </c>
      <c r="U5963" s="4" t="s">
        <v>60</v>
      </c>
      <c r="V5963">
        <v>0.42</v>
      </c>
      <c r="W5963">
        <v>0.4</v>
      </c>
      <c r="X5963">
        <v>0.76</v>
      </c>
      <c r="Y5963">
        <v>2.4300000000000002</v>
      </c>
      <c r="Z5963">
        <v>0.23</v>
      </c>
      <c r="AA5963" s="5">
        <f t="shared" si="564"/>
        <v>0.192</v>
      </c>
      <c r="AB5963" s="15" cm="1">
        <f t="array" ref="AB5963">_xlfn.SWITCH(U5963,"夏",122,"冬",90,"春",153,"秋",153,0)</f>
        <v>122</v>
      </c>
      <c r="AC5963" s="16">
        <f t="shared" si="565"/>
        <v>23.423999999999999</v>
      </c>
      <c r="AD5963" s="5">
        <f>IFERROR(AA5963/D5963,0)</f>
        <v>2.4571282313795751E-3</v>
      </c>
      <c r="AE5963" s="15">
        <f t="shared" si="566"/>
        <v>0.33424657534246577</v>
      </c>
      <c r="AF5963" s="5">
        <f>IFERROR(AD5963*AE5963*48,0)</f>
        <v>3.9421761432763817E-2</v>
      </c>
    </row>
    <row r="5964" spans="1:32" x14ac:dyDescent="0.15">
      <c r="A5964" s="1"/>
      <c r="B5964" s="1" t="s">
        <v>39</v>
      </c>
      <c r="C5964" s="1" t="s">
        <v>33</v>
      </c>
      <c r="D5964" s="6">
        <v>78.14</v>
      </c>
      <c r="E5964" s="6">
        <v>3.9</v>
      </c>
      <c r="F5964" s="18">
        <v>0.54166666666666696</v>
      </c>
      <c r="G5964" s="1">
        <v>27.8</v>
      </c>
      <c r="H5964" s="1">
        <v>57</v>
      </c>
      <c r="I5964" s="1">
        <v>27.8</v>
      </c>
      <c r="J5964" s="1">
        <v>0.1</v>
      </c>
      <c r="K5964" s="1">
        <v>408</v>
      </c>
      <c r="L5964" s="1">
        <v>810</v>
      </c>
      <c r="M5964" s="6">
        <f t="shared" si="562"/>
        <v>27.800000000000068</v>
      </c>
      <c r="N5964" s="1">
        <v>0</v>
      </c>
      <c r="O5964" s="1">
        <v>0</v>
      </c>
      <c r="P5964" s="12">
        <f t="shared" si="567"/>
        <v>0</v>
      </c>
      <c r="Q5964" s="1">
        <v>0</v>
      </c>
      <c r="R5964" s="1">
        <v>0</v>
      </c>
      <c r="S5964" s="1">
        <v>0.12</v>
      </c>
      <c r="T5964" s="1">
        <v>0</v>
      </c>
      <c r="U5964" s="4" t="s">
        <v>60</v>
      </c>
      <c r="V5964">
        <v>0.42</v>
      </c>
      <c r="W5964">
        <v>0.4</v>
      </c>
      <c r="X5964">
        <v>0.76</v>
      </c>
      <c r="Y5964">
        <v>2.4300000000000002</v>
      </c>
      <c r="Z5964">
        <v>0.23</v>
      </c>
      <c r="AA5964" s="5">
        <f t="shared" si="564"/>
        <v>0.12</v>
      </c>
      <c r="AB5964" s="15" cm="1">
        <f t="array" ref="AB5964">_xlfn.SWITCH(U5964,"夏",122,"冬",90,"春",153,"秋",153,0)</f>
        <v>122</v>
      </c>
      <c r="AC5964" s="16">
        <f t="shared" si="565"/>
        <v>14.639999999999999</v>
      </c>
      <c r="AD5964" s="5">
        <f>IFERROR(AA5964/D5964,0)</f>
        <v>1.5357051446122344E-3</v>
      </c>
      <c r="AE5964" s="15">
        <f t="shared" si="566"/>
        <v>0.33424657534246577</v>
      </c>
      <c r="AF5964" s="5">
        <f>IFERROR(AD5964*AE5964*48,0)</f>
        <v>2.4638600895477383E-2</v>
      </c>
    </row>
    <row r="5965" spans="1:32" x14ac:dyDescent="0.15">
      <c r="A5965" s="1"/>
      <c r="B5965" s="1" t="s">
        <v>39</v>
      </c>
      <c r="C5965" s="1" t="s">
        <v>33</v>
      </c>
      <c r="D5965" s="6">
        <v>78.14</v>
      </c>
      <c r="E5965" s="6">
        <v>3.9</v>
      </c>
      <c r="F5965" s="18">
        <v>0.5625</v>
      </c>
      <c r="G5965" s="1">
        <v>28.5</v>
      </c>
      <c r="H5965" s="1">
        <v>57</v>
      </c>
      <c r="I5965" s="1">
        <v>28.5</v>
      </c>
      <c r="J5965" s="1">
        <v>0.3</v>
      </c>
      <c r="K5965" s="1">
        <v>705</v>
      </c>
      <c r="L5965" s="1">
        <v>810</v>
      </c>
      <c r="M5965" s="6">
        <f t="shared" si="562"/>
        <v>28.500000000000057</v>
      </c>
      <c r="N5965" s="19">
        <v>0.5</v>
      </c>
      <c r="O5965" s="11" cm="1">
        <f t="array" ref="O5965">ROUND(_xlfn.SWITCH(C5965,"建筑专教",IF(S5965&gt;0.1,1.38,1.28),"阶梯教室",IF(S5965&gt;0.1,1.15,1.05),"公共教室",IF(S5965&gt;0.1,1.22,1.12),IF(S5965&gt;0.1,1.2,1.1))+(MOD(ROW()*11,31)/31-0.5)*0.06,2)</f>
        <v>1.21</v>
      </c>
      <c r="P5965" s="12">
        <f t="shared" si="567"/>
        <v>0.24</v>
      </c>
      <c r="Q5965" s="13">
        <f t="shared" si="563"/>
        <v>0.20101587670062152</v>
      </c>
      <c r="R5965" s="1">
        <v>2.1</v>
      </c>
      <c r="S5965" s="1">
        <v>0.28000000000000003</v>
      </c>
      <c r="T5965" s="1">
        <v>3.2000000000000001E-2</v>
      </c>
      <c r="U5965" s="4" t="s">
        <v>60</v>
      </c>
      <c r="V5965">
        <v>0.42</v>
      </c>
      <c r="W5965">
        <v>0.4</v>
      </c>
      <c r="X5965">
        <v>0.76</v>
      </c>
      <c r="Y5965">
        <v>2.4300000000000002</v>
      </c>
      <c r="Z5965">
        <v>0.23</v>
      </c>
      <c r="AA5965" s="5">
        <f t="shared" si="564"/>
        <v>2.4119999999999999</v>
      </c>
      <c r="AB5965" s="15" cm="1">
        <f t="array" ref="AB5965">_xlfn.SWITCH(U5965,"夏",122,"冬",90,"春",153,"秋",153,0)</f>
        <v>122</v>
      </c>
      <c r="AC5965" s="16">
        <f t="shared" si="565"/>
        <v>294.26400000000001</v>
      </c>
      <c r="AD5965" s="5">
        <f>IFERROR(AA5965/D5965,0)</f>
        <v>3.086767340670591E-2</v>
      </c>
      <c r="AE5965" s="15">
        <f t="shared" si="566"/>
        <v>0.33424657534246577</v>
      </c>
      <c r="AF5965" s="5">
        <f>IFERROR(AD5965*AE5965*48,0)</f>
        <v>0.49523587799909541</v>
      </c>
    </row>
    <row r="5966" spans="1:32" x14ac:dyDescent="0.15">
      <c r="A5966" s="1"/>
      <c r="B5966" s="1" t="s">
        <v>39</v>
      </c>
      <c r="C5966" s="1" t="s">
        <v>33</v>
      </c>
      <c r="D5966" s="6">
        <v>78.14</v>
      </c>
      <c r="E5966" s="6">
        <v>3.9</v>
      </c>
      <c r="F5966" s="18">
        <v>0.58333333333333304</v>
      </c>
      <c r="G5966" s="1">
        <v>24</v>
      </c>
      <c r="H5966" s="1">
        <v>57</v>
      </c>
      <c r="I5966" s="1">
        <v>24</v>
      </c>
      <c r="J5966" s="1">
        <v>0.3</v>
      </c>
      <c r="K5966" s="1">
        <v>705</v>
      </c>
      <c r="L5966" s="1">
        <v>810</v>
      </c>
      <c r="M5966" s="6">
        <f t="shared" ref="M5966:M6029" si="568">IFERROR(POWER((I5966+273.15)^4+133500000*POWER(J5966,0.6)*(I5966-G5966),0.25)-273.15,I5966)</f>
        <v>24.000000000000114</v>
      </c>
      <c r="N5966" s="19">
        <v>0.5</v>
      </c>
      <c r="O5966" s="11" cm="1">
        <f t="array" ref="O5966">ROUND(_xlfn.SWITCH(C5966,"建筑专教",IF(S5966&gt;0.1,1.38,1.28),"阶梯教室",IF(S5966&gt;0.1,1.15,1.05),"公共教室",IF(S5966&gt;0.1,1.22,1.12),IF(S5966&gt;0.1,1.2,1.1))+(MOD(ROW()*11,31)/31-0.5)*0.06,2)</f>
        <v>1.23</v>
      </c>
      <c r="P5966" s="12">
        <f t="shared" si="567"/>
        <v>0.24</v>
      </c>
      <c r="Q5966" s="13">
        <f t="shared" ref="Q5966:Q6029" si="569">(0.303*EXP(-0.036*(O5966*58.15))+0.028)*((O5966*58.15)-0.00305*(5733-6.99*(O5966*58.15)-(EXP(16.6536-4030.183/(G5966+235))*(H5966/100)))-0.42*((O5966*58.15)-58.15)-0.000017*(O5966*58.15)*(5867-(EXP(16.6536-4030.183/(G5966+235))*(H5966/100)))-0.0014*(O5966*58.15)*(34-G5966)-0.0000000396*IF(N5966*0.155&gt;0.078,1.05+0.645*N5966*0.155,1)*(POWER((35.7-0.028*(O5966*58.15)-N5966*0.155*(0.0000000396*IF(N5966*0.155&gt;0.078,1.05+0.645*N5966*0.155,1)*(POWER((35.7-0.028*(O5966*58.15)-N5966*0.155*0.1)+273,4)-POWER(M5966+273,4))+IF(N5966*0.155&gt;0.078,1.05+0.645*N5966*0.155,1)*IF(J5966&lt;0.2,2.38*ABS(35.7-0.028*(O5966*58.15)-G5966)^0.25,12.1*SQRT(J5966))*(35.7-0.028*(O5966*58.15)-G5966))+273),4)-POWER(M5966+273,4))-IF(N5966*0.155&gt;0.078,1.05+0.645*N5966*0.155,1)*IF(J5966&lt;0.2,2.38*ABS(35.7-0.028*(O5966*58.15)-N5966*0.155*0.1-G5966)^0.25,12.1*SQRT(J5966))*(35.7-0.028*(O5966*58.15)-N5966*0.155*0.1-G5966))</f>
        <v>-1.4524562712138431</v>
      </c>
      <c r="R5966" s="1">
        <v>2.2000000000000002</v>
      </c>
      <c r="S5966" s="1">
        <v>0.22</v>
      </c>
      <c r="T5966" s="1">
        <v>3.7999999999999999E-2</v>
      </c>
      <c r="U5966" s="4" t="s">
        <v>60</v>
      </c>
      <c r="V5966">
        <v>0.42</v>
      </c>
      <c r="W5966">
        <v>0.4</v>
      </c>
      <c r="X5966">
        <v>0.76</v>
      </c>
      <c r="Y5966">
        <v>2.4300000000000002</v>
      </c>
      <c r="Z5966">
        <v>0.23</v>
      </c>
      <c r="AA5966" s="5">
        <f t="shared" si="564"/>
        <v>2.4580000000000002</v>
      </c>
      <c r="AB5966" s="15" cm="1">
        <f t="array" ref="AB5966">_xlfn.SWITCH(U5966,"夏",122,"冬",90,"春",153,"秋",153,0)</f>
        <v>122</v>
      </c>
      <c r="AC5966" s="16">
        <f t="shared" si="565"/>
        <v>299.87600000000003</v>
      </c>
      <c r="AD5966" s="5">
        <f>IFERROR(AA5966/D5966,0)</f>
        <v>3.1456360378807273E-2</v>
      </c>
      <c r="AE5966" s="15">
        <f t="shared" si="566"/>
        <v>0.33424657534246577</v>
      </c>
      <c r="AF5966" s="5">
        <f>IFERROR(AD5966*AE5966*48,0)</f>
        <v>0.50468067500902847</v>
      </c>
    </row>
    <row r="5967" spans="1:32" x14ac:dyDescent="0.15">
      <c r="A5967" s="1"/>
      <c r="B5967" s="1" t="s">
        <v>39</v>
      </c>
      <c r="C5967" s="1" t="s">
        <v>33</v>
      </c>
      <c r="D5967" s="6">
        <v>78.14</v>
      </c>
      <c r="E5967" s="6">
        <v>3.9</v>
      </c>
      <c r="F5967" s="18">
        <v>0.60416666666666696</v>
      </c>
      <c r="G5967" s="1">
        <v>24</v>
      </c>
      <c r="H5967" s="1">
        <v>57</v>
      </c>
      <c r="I5967" s="1">
        <v>24</v>
      </c>
      <c r="J5967" s="1">
        <v>0.3</v>
      </c>
      <c r="K5967" s="1">
        <v>705</v>
      </c>
      <c r="L5967" s="1">
        <v>760</v>
      </c>
      <c r="M5967" s="6">
        <f t="shared" si="568"/>
        <v>24.000000000000114</v>
      </c>
      <c r="N5967" s="19">
        <v>0.5</v>
      </c>
      <c r="O5967" s="11" cm="1">
        <f t="array" ref="O5967">ROUND(_xlfn.SWITCH(C5967,"建筑专教",IF(S5967&gt;0.1,1.38,1.28),"阶梯教室",IF(S5967&gt;0.1,1.15,1.05),"公共教室",IF(S5967&gt;0.1,1.22,1.12),IF(S5967&gt;0.1,1.2,1.1))+(MOD(ROW()*11,31)/31-0.5)*0.06,2)</f>
        <v>1.19</v>
      </c>
      <c r="P5967" s="12">
        <f t="shared" si="567"/>
        <v>0.24</v>
      </c>
      <c r="Q5967" s="13">
        <f t="shared" si="569"/>
        <v>-1.5948306642667167</v>
      </c>
      <c r="R5967" s="1">
        <v>2.6</v>
      </c>
      <c r="S5967" s="1">
        <v>0.15</v>
      </c>
      <c r="T5967" s="1">
        <v>3.2000000000000001E-2</v>
      </c>
      <c r="U5967" s="4" t="s">
        <v>60</v>
      </c>
      <c r="V5967">
        <v>0.42</v>
      </c>
      <c r="W5967">
        <v>0.4</v>
      </c>
      <c r="X5967">
        <v>0.76</v>
      </c>
      <c r="Y5967">
        <v>2.4300000000000002</v>
      </c>
      <c r="Z5967">
        <v>0.23</v>
      </c>
      <c r="AA5967" s="5">
        <f t="shared" si="564"/>
        <v>2.782</v>
      </c>
      <c r="AB5967" s="15" cm="1">
        <f t="array" ref="AB5967">_xlfn.SWITCH(U5967,"夏",122,"冬",90,"春",153,"秋",153,0)</f>
        <v>122</v>
      </c>
      <c r="AC5967" s="16">
        <f t="shared" si="565"/>
        <v>339.404</v>
      </c>
      <c r="AD5967" s="5">
        <f>IFERROR(AA5967/D5967,0)</f>
        <v>3.5602764269260304E-2</v>
      </c>
      <c r="AE5967" s="15">
        <f t="shared" si="566"/>
        <v>0.33424657534246577</v>
      </c>
      <c r="AF5967" s="5">
        <f>IFERROR(AD5967*AE5967*48,0)</f>
        <v>0.57120489742681735</v>
      </c>
    </row>
    <row r="5968" spans="1:32" x14ac:dyDescent="0.15">
      <c r="A5968" s="1"/>
      <c r="B5968" s="1" t="s">
        <v>39</v>
      </c>
      <c r="C5968" s="1" t="s">
        <v>33</v>
      </c>
      <c r="D5968" s="6">
        <v>78.14</v>
      </c>
      <c r="E5968" s="6">
        <v>3.9</v>
      </c>
      <c r="F5968" s="18">
        <v>0.625</v>
      </c>
      <c r="G5968" s="1">
        <v>24</v>
      </c>
      <c r="H5968" s="1">
        <v>57</v>
      </c>
      <c r="I5968" s="1">
        <v>24</v>
      </c>
      <c r="J5968" s="1">
        <v>0.3</v>
      </c>
      <c r="K5968" s="1">
        <v>705</v>
      </c>
      <c r="L5968" s="1">
        <v>710</v>
      </c>
      <c r="M5968" s="6">
        <f t="shared" si="568"/>
        <v>24.000000000000114</v>
      </c>
      <c r="N5968" s="19">
        <v>0.5</v>
      </c>
      <c r="O5968" s="11" cm="1">
        <f t="array" ref="O5968">ROUND(_xlfn.SWITCH(C5968,"建筑专教",IF(S5968&gt;0.1,1.38,1.28),"阶梯教室",IF(S5968&gt;0.1,1.15,1.05),"公共教室",IF(S5968&gt;0.1,1.22,1.12),IF(S5968&gt;0.1,1.2,1.1))+(MOD(ROW()*11,31)/31-0.5)*0.06,2)</f>
        <v>1.1100000000000001</v>
      </c>
      <c r="P5968" s="12">
        <f t="shared" si="567"/>
        <v>0.24</v>
      </c>
      <c r="Q5968" s="13">
        <f t="shared" si="569"/>
        <v>-1.9170119293600358</v>
      </c>
      <c r="R5968" s="1">
        <v>2.7</v>
      </c>
      <c r="S5968" s="1">
        <v>0.1</v>
      </c>
      <c r="T5968" s="1">
        <v>8.0000000000000002E-3</v>
      </c>
      <c r="U5968" s="4" t="s">
        <v>60</v>
      </c>
      <c r="V5968">
        <v>0.42</v>
      </c>
      <c r="W5968">
        <v>0.4</v>
      </c>
      <c r="X5968">
        <v>0.76</v>
      </c>
      <c r="Y5968">
        <v>2.4300000000000002</v>
      </c>
      <c r="Z5968">
        <v>0.23</v>
      </c>
      <c r="AA5968" s="5">
        <f t="shared" si="564"/>
        <v>2.8080000000000003</v>
      </c>
      <c r="AB5968" s="15" cm="1">
        <f t="array" ref="AB5968">_xlfn.SWITCH(U5968,"夏",122,"冬",90,"春",153,"秋",153,0)</f>
        <v>122</v>
      </c>
      <c r="AC5968" s="16">
        <f t="shared" si="565"/>
        <v>342.57600000000002</v>
      </c>
      <c r="AD5968" s="5">
        <f>IFERROR(AA5968/D5968,0)</f>
        <v>3.5935500383926289E-2</v>
      </c>
      <c r="AE5968" s="15">
        <f t="shared" si="566"/>
        <v>0.33424657534246577</v>
      </c>
      <c r="AF5968" s="5">
        <f>IFERROR(AD5968*AE5968*48,0)</f>
        <v>0.57654326095417086</v>
      </c>
    </row>
    <row r="5969" spans="1:32" x14ac:dyDescent="0.15">
      <c r="A5969" s="1"/>
      <c r="B5969" s="1" t="s">
        <v>39</v>
      </c>
      <c r="C5969" s="1" t="s">
        <v>33</v>
      </c>
      <c r="D5969" s="6">
        <v>78.14</v>
      </c>
      <c r="E5969" s="6">
        <v>3.9</v>
      </c>
      <c r="F5969" s="18">
        <v>0.64583333333333304</v>
      </c>
      <c r="G5969" s="1">
        <v>24</v>
      </c>
      <c r="H5969" s="1">
        <v>57</v>
      </c>
      <c r="I5969" s="1">
        <v>24</v>
      </c>
      <c r="J5969" s="1">
        <v>0.3</v>
      </c>
      <c r="K5969" s="1">
        <v>705</v>
      </c>
      <c r="L5969" s="1">
        <v>660</v>
      </c>
      <c r="M5969" s="6">
        <f t="shared" si="568"/>
        <v>24.000000000000114</v>
      </c>
      <c r="N5969" s="19">
        <v>0.5</v>
      </c>
      <c r="O5969" s="11" cm="1">
        <f t="array" ref="O5969">ROUND(_xlfn.SWITCH(C5969,"建筑专教",IF(S5969&gt;0.1,1.38,1.28),"阶梯教室",IF(S5969&gt;0.1,1.15,1.05),"公共教室",IF(S5969&gt;0.1,1.22,1.12),IF(S5969&gt;0.1,1.2,1.1))+(MOD(ROW()*11,31)/31-0.5)*0.06,2)</f>
        <v>1.17</v>
      </c>
      <c r="P5969" s="12">
        <f t="shared" si="567"/>
        <v>0.24</v>
      </c>
      <c r="Q5969" s="13">
        <f t="shared" si="569"/>
        <v>-1.6704457521924301</v>
      </c>
      <c r="R5969" s="1">
        <v>2.2999999999999998</v>
      </c>
      <c r="S5969" s="1">
        <v>0.12</v>
      </c>
      <c r="T5969" s="1">
        <v>2.8000000000000001E-2</v>
      </c>
      <c r="U5969" s="4" t="s">
        <v>60</v>
      </c>
      <c r="V5969">
        <v>0.42</v>
      </c>
      <c r="W5969">
        <v>0.4</v>
      </c>
      <c r="X5969">
        <v>0.76</v>
      </c>
      <c r="Y5969">
        <v>2.4300000000000002</v>
      </c>
      <c r="Z5969">
        <v>0.23</v>
      </c>
      <c r="AA5969" s="5">
        <f t="shared" si="564"/>
        <v>2.448</v>
      </c>
      <c r="AB5969" s="15" cm="1">
        <f t="array" ref="AB5969">_xlfn.SWITCH(U5969,"夏",122,"冬",90,"春",153,"秋",153,0)</f>
        <v>122</v>
      </c>
      <c r="AC5969" s="16">
        <f t="shared" si="565"/>
        <v>298.65600000000001</v>
      </c>
      <c r="AD5969" s="5">
        <f>IFERROR(AA5969/D5969,0)</f>
        <v>3.1328384950089584E-2</v>
      </c>
      <c r="AE5969" s="15">
        <f t="shared" si="566"/>
        <v>0.33424657534246577</v>
      </c>
      <c r="AF5969" s="5">
        <f>IFERROR(AD5969*AE5969*48,0)</f>
        <v>0.50262745826773858</v>
      </c>
    </row>
    <row r="5970" spans="1:32" x14ac:dyDescent="0.15">
      <c r="A5970" s="1"/>
      <c r="B5970" s="1" t="s">
        <v>39</v>
      </c>
      <c r="C5970" s="1" t="s">
        <v>33</v>
      </c>
      <c r="D5970" s="6">
        <v>78.14</v>
      </c>
      <c r="E5970" s="6">
        <v>3.9</v>
      </c>
      <c r="F5970" s="18">
        <v>0.66666666666666696</v>
      </c>
      <c r="G5970" s="1">
        <v>24</v>
      </c>
      <c r="H5970" s="1">
        <v>57</v>
      </c>
      <c r="I5970" s="1">
        <v>24</v>
      </c>
      <c r="J5970" s="1">
        <v>0.3</v>
      </c>
      <c r="K5970" s="1">
        <v>705</v>
      </c>
      <c r="L5970" s="1">
        <v>610</v>
      </c>
      <c r="M5970" s="6">
        <f t="shared" si="568"/>
        <v>24.000000000000114</v>
      </c>
      <c r="N5970" s="19">
        <v>0.5</v>
      </c>
      <c r="O5970" s="11" cm="1">
        <f t="array" ref="O5970">ROUND(_xlfn.SWITCH(C5970,"建筑专教",IF(S5970&gt;0.1,1.38,1.28),"阶梯教室",IF(S5970&gt;0.1,1.15,1.05),"公共教室",IF(S5970&gt;0.1,1.22,1.12),IF(S5970&gt;0.1,1.2,1.1))+(MOD(ROW()*11,31)/31-0.5)*0.06,2)</f>
        <v>1.0900000000000001</v>
      </c>
      <c r="P5970" s="12">
        <f t="shared" si="567"/>
        <v>0.24</v>
      </c>
      <c r="Q5970" s="13">
        <f t="shared" si="569"/>
        <v>-2.0063843557425076</v>
      </c>
      <c r="R5970" s="1">
        <v>1.3</v>
      </c>
      <c r="S5970" s="1">
        <v>0.05</v>
      </c>
      <c r="T5970" s="1">
        <v>3.5000000000000003E-2</v>
      </c>
      <c r="U5970" s="4" t="s">
        <v>60</v>
      </c>
      <c r="V5970">
        <v>0.42</v>
      </c>
      <c r="W5970">
        <v>0.4</v>
      </c>
      <c r="X5970">
        <v>0.76</v>
      </c>
      <c r="Y5970">
        <v>2.4300000000000002</v>
      </c>
      <c r="Z5970">
        <v>0.23</v>
      </c>
      <c r="AA5970" s="5">
        <f t="shared" si="564"/>
        <v>1.385</v>
      </c>
      <c r="AB5970" s="15" cm="1">
        <f t="array" ref="AB5970">_xlfn.SWITCH(U5970,"夏",122,"冬",90,"春",153,"秋",153,0)</f>
        <v>122</v>
      </c>
      <c r="AC5970" s="16">
        <f t="shared" si="565"/>
        <v>168.97</v>
      </c>
      <c r="AD5970" s="5">
        <f>IFERROR(AA5970/D5970,0)</f>
        <v>1.7724596877399541E-2</v>
      </c>
      <c r="AE5970" s="15">
        <f t="shared" si="566"/>
        <v>0.33424657534246577</v>
      </c>
      <c r="AF5970" s="5">
        <f>IFERROR(AD5970*AE5970*48,0)</f>
        <v>0.28437051866863483</v>
      </c>
    </row>
    <row r="5971" spans="1:32" x14ac:dyDescent="0.15">
      <c r="A5971" s="1"/>
      <c r="B5971" s="1" t="s">
        <v>39</v>
      </c>
      <c r="C5971" s="1" t="s">
        <v>33</v>
      </c>
      <c r="D5971" s="6">
        <v>78.14</v>
      </c>
      <c r="E5971" s="6">
        <v>3.9</v>
      </c>
      <c r="F5971" s="18">
        <v>0.6875</v>
      </c>
      <c r="G5971" s="1">
        <v>24</v>
      </c>
      <c r="H5971" s="1">
        <v>57</v>
      </c>
      <c r="I5971" s="1">
        <v>24</v>
      </c>
      <c r="J5971" s="1">
        <v>0.3</v>
      </c>
      <c r="K5971" s="1">
        <v>705</v>
      </c>
      <c r="L5971" s="1">
        <v>550</v>
      </c>
      <c r="M5971" s="6">
        <f t="shared" si="568"/>
        <v>24.000000000000114</v>
      </c>
      <c r="N5971" s="19">
        <v>0.5</v>
      </c>
      <c r="O5971" s="11" cm="1">
        <f t="array" ref="O5971">ROUND(_xlfn.SWITCH(C5971,"建筑专教",IF(S5971&gt;0.1,1.38,1.28),"阶梯教室",IF(S5971&gt;0.1,1.15,1.05),"公共教室",IF(S5971&gt;0.1,1.22,1.12),IF(S5971&gt;0.1,1.2,1.1))+(MOD(ROW()*11,31)/31-0.5)*0.06,2)</f>
        <v>1.21</v>
      </c>
      <c r="P5971" s="12">
        <f t="shared" si="567"/>
        <v>0.24</v>
      </c>
      <c r="Q5971" s="13">
        <f t="shared" si="569"/>
        <v>-1.5222198259598667</v>
      </c>
      <c r="R5971" s="1">
        <v>2.2000000000000002</v>
      </c>
      <c r="S5971" s="1">
        <v>0.22</v>
      </c>
      <c r="T5971" s="1">
        <v>2.8000000000000001E-2</v>
      </c>
      <c r="U5971" s="4" t="s">
        <v>60</v>
      </c>
      <c r="V5971">
        <v>0.42</v>
      </c>
      <c r="W5971">
        <v>0.4</v>
      </c>
      <c r="X5971">
        <v>0.76</v>
      </c>
      <c r="Y5971">
        <v>2.4300000000000002</v>
      </c>
      <c r="Z5971">
        <v>0.23</v>
      </c>
      <c r="AA5971" s="5">
        <f t="shared" si="564"/>
        <v>2.4480000000000004</v>
      </c>
      <c r="AB5971" s="15" cm="1">
        <f t="array" ref="AB5971">_xlfn.SWITCH(U5971,"夏",122,"冬",90,"春",153,"秋",153,0)</f>
        <v>122</v>
      </c>
      <c r="AC5971" s="16">
        <f t="shared" si="565"/>
        <v>298.65600000000006</v>
      </c>
      <c r="AD5971" s="5">
        <f>IFERROR(AA5971/D5971,0)</f>
        <v>3.1328384950089591E-2</v>
      </c>
      <c r="AE5971" s="15">
        <f t="shared" si="566"/>
        <v>0.33424657534246577</v>
      </c>
      <c r="AF5971" s="5">
        <f>IFERROR(AD5971*AE5971*48,0)</f>
        <v>0.5026274582677388</v>
      </c>
    </row>
    <row r="5972" spans="1:32" x14ac:dyDescent="0.15">
      <c r="A5972" s="1"/>
      <c r="B5972" s="1" t="s">
        <v>39</v>
      </c>
      <c r="C5972" s="1" t="s">
        <v>33</v>
      </c>
      <c r="D5972" s="6">
        <v>78.14</v>
      </c>
      <c r="E5972" s="6">
        <v>3.9</v>
      </c>
      <c r="F5972" s="18">
        <v>0.70833333333333304</v>
      </c>
      <c r="G5972" s="1">
        <v>24</v>
      </c>
      <c r="H5972" s="1">
        <v>57</v>
      </c>
      <c r="I5972" s="1">
        <v>24</v>
      </c>
      <c r="J5972" s="1">
        <v>0.3</v>
      </c>
      <c r="K5972" s="1">
        <v>705</v>
      </c>
      <c r="L5972" s="1">
        <v>490</v>
      </c>
      <c r="M5972" s="6">
        <f t="shared" si="568"/>
        <v>24.000000000000114</v>
      </c>
      <c r="N5972" s="19">
        <v>0.5</v>
      </c>
      <c r="O5972" s="11" cm="1">
        <f t="array" ref="O5972">ROUND(_xlfn.SWITCH(C5972,"建筑专教",IF(S5972&gt;0.1,1.38,1.28),"阶梯教室",IF(S5972&gt;0.1,1.15,1.05),"公共教室",IF(S5972&gt;0.1,1.22,1.12),IF(S5972&gt;0.1,1.2,1.1))+(MOD(ROW()*11,31)/31-0.5)*0.06,2)</f>
        <v>1.18</v>
      </c>
      <c r="P5972" s="12">
        <f t="shared" si="567"/>
        <v>0.24</v>
      </c>
      <c r="Q5972" s="13">
        <f t="shared" si="569"/>
        <v>-1.6322525504810028</v>
      </c>
      <c r="R5972" s="1">
        <v>2.4</v>
      </c>
      <c r="S5972" s="1">
        <v>0.15</v>
      </c>
      <c r="T5972" s="1">
        <v>3.5000000000000003E-2</v>
      </c>
      <c r="U5972" s="4" t="s">
        <v>60</v>
      </c>
      <c r="V5972">
        <v>0.42</v>
      </c>
      <c r="W5972">
        <v>0.4</v>
      </c>
      <c r="X5972">
        <v>0.76</v>
      </c>
      <c r="Y5972">
        <v>2.4300000000000002</v>
      </c>
      <c r="Z5972">
        <v>0.23</v>
      </c>
      <c r="AA5972" s="5">
        <f t="shared" si="564"/>
        <v>2.585</v>
      </c>
      <c r="AB5972" s="15" cm="1">
        <f t="array" ref="AB5972">_xlfn.SWITCH(U5972,"夏",122,"冬",90,"春",153,"秋",153,0)</f>
        <v>122</v>
      </c>
      <c r="AC5972" s="16">
        <f t="shared" si="565"/>
        <v>315.37</v>
      </c>
      <c r="AD5972" s="5">
        <f>IFERROR(AA5972/D5972,0)</f>
        <v>3.3081648323521881E-2</v>
      </c>
      <c r="AE5972" s="15">
        <f t="shared" si="566"/>
        <v>0.33424657534246577</v>
      </c>
      <c r="AF5972" s="5">
        <f>IFERROR(AD5972*AE5972*48,0)</f>
        <v>0.53075652762340864</v>
      </c>
    </row>
    <row r="5973" spans="1:32" x14ac:dyDescent="0.15">
      <c r="A5973" s="1"/>
      <c r="B5973" s="1" t="s">
        <v>39</v>
      </c>
      <c r="C5973" s="1" t="s">
        <v>33</v>
      </c>
      <c r="D5973" s="6">
        <v>78.14</v>
      </c>
      <c r="E5973" s="6">
        <v>3.9</v>
      </c>
      <c r="F5973" s="18">
        <v>0.72916666666666696</v>
      </c>
      <c r="G5973" s="1">
        <v>24</v>
      </c>
      <c r="H5973" s="1">
        <v>57</v>
      </c>
      <c r="I5973" s="1">
        <v>24</v>
      </c>
      <c r="J5973" s="1">
        <v>0.3</v>
      </c>
      <c r="K5973" s="1">
        <v>705</v>
      </c>
      <c r="L5973" s="1">
        <v>430</v>
      </c>
      <c r="M5973" s="6">
        <f t="shared" si="568"/>
        <v>24.000000000000114</v>
      </c>
      <c r="N5973" s="19">
        <v>0.5</v>
      </c>
      <c r="O5973" s="11" cm="1">
        <f t="array" ref="O5973">ROUND(_xlfn.SWITCH(C5973,"建筑专教",IF(S5973&gt;0.1,1.38,1.28),"阶梯教室",IF(S5973&gt;0.1,1.15,1.05),"公共教室",IF(S5973&gt;0.1,1.22,1.12),IF(S5973&gt;0.1,1.2,1.1))+(MOD(ROW()*11,31)/31-0.5)*0.06,2)</f>
        <v>1.2</v>
      </c>
      <c r="P5973" s="12">
        <f t="shared" si="567"/>
        <v>0.24</v>
      </c>
      <c r="Q5973" s="13">
        <f t="shared" si="569"/>
        <v>-1.5581597121193183</v>
      </c>
      <c r="R5973" s="1">
        <v>2.8</v>
      </c>
      <c r="S5973" s="1">
        <v>0.18</v>
      </c>
      <c r="T5973" s="1">
        <v>2.5000000000000001E-2</v>
      </c>
      <c r="U5973" s="4" t="s">
        <v>60</v>
      </c>
      <c r="V5973">
        <v>0.42</v>
      </c>
      <c r="W5973">
        <v>0.4</v>
      </c>
      <c r="X5973">
        <v>0.76</v>
      </c>
      <c r="Y5973">
        <v>2.4300000000000002</v>
      </c>
      <c r="Z5973">
        <v>0.23</v>
      </c>
      <c r="AA5973" s="5">
        <f t="shared" si="564"/>
        <v>3.0049999999999999</v>
      </c>
      <c r="AB5973" s="15" cm="1">
        <f t="array" ref="AB5973">_xlfn.SWITCH(U5973,"夏",122,"冬",90,"春",153,"秋",153,0)</f>
        <v>122</v>
      </c>
      <c r="AC5973" s="16">
        <f t="shared" si="565"/>
        <v>366.61</v>
      </c>
      <c r="AD5973" s="5">
        <f>IFERROR(AA5973/D5973,0)</f>
        <v>3.8456616329664704E-2</v>
      </c>
      <c r="AE5973" s="15">
        <f t="shared" si="566"/>
        <v>0.33424657534246577</v>
      </c>
      <c r="AF5973" s="5">
        <f>IFERROR(AD5973*AE5973*48,0)</f>
        <v>0.61699163075757946</v>
      </c>
    </row>
    <row r="5974" spans="1:32" x14ac:dyDescent="0.15">
      <c r="A5974" s="1"/>
      <c r="B5974" s="1" t="s">
        <v>39</v>
      </c>
      <c r="C5974" s="1" t="s">
        <v>33</v>
      </c>
      <c r="D5974" s="6">
        <v>78.14</v>
      </c>
      <c r="E5974" s="6">
        <v>3.9</v>
      </c>
      <c r="F5974" s="18">
        <v>0.75</v>
      </c>
      <c r="G5974" s="1">
        <v>25</v>
      </c>
      <c r="H5974" s="1">
        <v>57</v>
      </c>
      <c r="I5974" s="1">
        <v>25</v>
      </c>
      <c r="J5974" s="1">
        <v>0.1</v>
      </c>
      <c r="K5974" s="1">
        <v>408</v>
      </c>
      <c r="L5974" s="1">
        <v>370</v>
      </c>
      <c r="M5974" s="6">
        <f t="shared" si="568"/>
        <v>25.000000000000057</v>
      </c>
      <c r="N5974" s="1">
        <v>0</v>
      </c>
      <c r="O5974" s="1">
        <v>0</v>
      </c>
      <c r="P5974" s="12">
        <f t="shared" si="567"/>
        <v>0</v>
      </c>
      <c r="Q5974" s="1">
        <v>0</v>
      </c>
      <c r="R5974" s="1">
        <v>0</v>
      </c>
      <c r="S5974" s="1">
        <v>0.12</v>
      </c>
      <c r="T5974" s="1">
        <v>0</v>
      </c>
      <c r="U5974" s="4" t="s">
        <v>60</v>
      </c>
      <c r="V5974">
        <v>0.42</v>
      </c>
      <c r="W5974">
        <v>0.4</v>
      </c>
      <c r="X5974">
        <v>0.76</v>
      </c>
      <c r="Y5974">
        <v>2.4300000000000002</v>
      </c>
      <c r="Z5974">
        <v>0.23</v>
      </c>
      <c r="AA5974" s="5">
        <f t="shared" si="564"/>
        <v>0.12</v>
      </c>
      <c r="AB5974" s="15" cm="1">
        <f t="array" ref="AB5974">_xlfn.SWITCH(U5974,"夏",122,"冬",90,"春",153,"秋",153,0)</f>
        <v>122</v>
      </c>
      <c r="AC5974" s="16">
        <f t="shared" si="565"/>
        <v>14.639999999999999</v>
      </c>
      <c r="AD5974" s="5">
        <f>IFERROR(AA5974/D5974,0)</f>
        <v>1.5357051446122344E-3</v>
      </c>
      <c r="AE5974" s="15">
        <f t="shared" si="566"/>
        <v>0.33424657534246577</v>
      </c>
      <c r="AF5974" s="5">
        <f>IFERROR(AD5974*AE5974*48,0)</f>
        <v>2.4638600895477383E-2</v>
      </c>
    </row>
    <row r="5975" spans="1:32" x14ac:dyDescent="0.15">
      <c r="A5975" s="1"/>
      <c r="B5975" s="1" t="s">
        <v>39</v>
      </c>
      <c r="C5975" s="1" t="s">
        <v>33</v>
      </c>
      <c r="D5975" s="6">
        <v>78.14</v>
      </c>
      <c r="E5975" s="6">
        <v>3.9</v>
      </c>
      <c r="F5975" s="18">
        <v>0.79166666666666696</v>
      </c>
      <c r="G5975" s="1">
        <v>24</v>
      </c>
      <c r="H5975" s="1">
        <v>57</v>
      </c>
      <c r="I5975" s="1">
        <v>24</v>
      </c>
      <c r="J5975" s="1">
        <v>0.1</v>
      </c>
      <c r="K5975" s="1">
        <v>408</v>
      </c>
      <c r="L5975" s="1">
        <v>250</v>
      </c>
      <c r="M5975" s="6">
        <f t="shared" si="568"/>
        <v>24.000000000000114</v>
      </c>
      <c r="N5975" s="1">
        <v>0</v>
      </c>
      <c r="O5975" s="1">
        <v>0</v>
      </c>
      <c r="P5975" s="12">
        <f t="shared" si="567"/>
        <v>0</v>
      </c>
      <c r="Q5975" s="1">
        <v>0</v>
      </c>
      <c r="R5975" s="1">
        <v>0</v>
      </c>
      <c r="S5975" s="1">
        <v>0</v>
      </c>
      <c r="T5975" s="1">
        <v>0</v>
      </c>
      <c r="U5975" s="4" t="s">
        <v>60</v>
      </c>
      <c r="V5975">
        <v>0.42</v>
      </c>
      <c r="W5975">
        <v>0.4</v>
      </c>
      <c r="X5975">
        <v>0.76</v>
      </c>
      <c r="Y5975">
        <v>2.4300000000000002</v>
      </c>
      <c r="Z5975">
        <v>0.23</v>
      </c>
      <c r="AA5975" s="5">
        <f t="shared" si="564"/>
        <v>0</v>
      </c>
      <c r="AB5975" s="15" cm="1">
        <f t="array" ref="AB5975">_xlfn.SWITCH(U5975,"夏",122,"冬",90,"春",153,"秋",153,0)</f>
        <v>122</v>
      </c>
      <c r="AC5975" s="16">
        <f t="shared" si="565"/>
        <v>0</v>
      </c>
      <c r="AD5975" s="5">
        <f>IFERROR(AA5975/D5975,0)</f>
        <v>0</v>
      </c>
      <c r="AE5975" s="15">
        <f t="shared" si="566"/>
        <v>0.33424657534246577</v>
      </c>
      <c r="AF5975" s="5">
        <f>IFERROR(AD5975*AE5975*48,0)</f>
        <v>0</v>
      </c>
    </row>
    <row r="5976" spans="1:32" x14ac:dyDescent="0.15">
      <c r="A5976" s="1"/>
      <c r="B5976" s="1" t="s">
        <v>39</v>
      </c>
      <c r="C5976" s="1" t="s">
        <v>33</v>
      </c>
      <c r="D5976" s="6">
        <v>78.14</v>
      </c>
      <c r="E5976" s="6">
        <v>3.9</v>
      </c>
      <c r="F5976" s="18">
        <v>0.8125</v>
      </c>
      <c r="G5976" s="1">
        <v>23.5</v>
      </c>
      <c r="H5976" s="1">
        <v>57</v>
      </c>
      <c r="I5976" s="1">
        <v>23.5</v>
      </c>
      <c r="J5976" s="1">
        <v>0.1</v>
      </c>
      <c r="K5976" s="1">
        <v>408</v>
      </c>
      <c r="L5976" s="1">
        <v>190</v>
      </c>
      <c r="M5976" s="6">
        <f t="shared" si="568"/>
        <v>23.499999999999886</v>
      </c>
      <c r="N5976" s="1">
        <v>0</v>
      </c>
      <c r="O5976" s="1">
        <v>0</v>
      </c>
      <c r="P5976" s="12">
        <f t="shared" si="567"/>
        <v>0</v>
      </c>
      <c r="Q5976" s="1">
        <v>0</v>
      </c>
      <c r="R5976" s="1">
        <v>0</v>
      </c>
      <c r="S5976" s="1">
        <v>0</v>
      </c>
      <c r="T5976" s="1">
        <v>0</v>
      </c>
      <c r="U5976" s="4" t="s">
        <v>60</v>
      </c>
      <c r="V5976">
        <v>0.42</v>
      </c>
      <c r="W5976">
        <v>0.4</v>
      </c>
      <c r="X5976">
        <v>0.76</v>
      </c>
      <c r="Y5976">
        <v>2.4300000000000002</v>
      </c>
      <c r="Z5976">
        <v>0.23</v>
      </c>
      <c r="AA5976" s="5">
        <f t="shared" si="564"/>
        <v>0</v>
      </c>
      <c r="AB5976" s="15" cm="1">
        <f t="array" ref="AB5976">_xlfn.SWITCH(U5976,"夏",122,"冬",90,"春",153,"秋",153,0)</f>
        <v>122</v>
      </c>
      <c r="AC5976" s="16">
        <f t="shared" si="565"/>
        <v>0</v>
      </c>
      <c r="AD5976" s="5">
        <f>IFERROR(AA5976/D5976,0)</f>
        <v>0</v>
      </c>
      <c r="AE5976" s="15">
        <f t="shared" si="566"/>
        <v>0.33424657534246577</v>
      </c>
      <c r="AF5976" s="5">
        <f>IFERROR(AD5976*AE5976*48,0)</f>
        <v>0</v>
      </c>
    </row>
    <row r="5977" spans="1:32" x14ac:dyDescent="0.15">
      <c r="A5977" s="1"/>
      <c r="B5977" s="1" t="s">
        <v>39</v>
      </c>
      <c r="C5977" s="1" t="s">
        <v>33</v>
      </c>
      <c r="D5977" s="6">
        <v>78.14</v>
      </c>
      <c r="E5977" s="6">
        <v>3.9</v>
      </c>
      <c r="F5977" s="18">
        <v>0.83333333333333304</v>
      </c>
      <c r="G5977" s="1">
        <v>23</v>
      </c>
      <c r="H5977" s="1">
        <v>57</v>
      </c>
      <c r="I5977" s="1">
        <v>23</v>
      </c>
      <c r="J5977" s="1">
        <v>0.1</v>
      </c>
      <c r="K5977" s="1">
        <v>408</v>
      </c>
      <c r="L5977" s="1">
        <v>130</v>
      </c>
      <c r="M5977" s="6">
        <f t="shared" si="568"/>
        <v>23</v>
      </c>
      <c r="N5977" s="1">
        <v>0</v>
      </c>
      <c r="O5977" s="1">
        <v>0</v>
      </c>
      <c r="P5977" s="12">
        <f t="shared" si="567"/>
        <v>0</v>
      </c>
      <c r="Q5977" s="1">
        <v>0</v>
      </c>
      <c r="R5977" s="1">
        <v>0</v>
      </c>
      <c r="S5977" s="1">
        <v>0</v>
      </c>
      <c r="T5977" s="1">
        <v>0</v>
      </c>
      <c r="U5977" s="4" t="s">
        <v>60</v>
      </c>
      <c r="V5977">
        <v>0.42</v>
      </c>
      <c r="W5977">
        <v>0.4</v>
      </c>
      <c r="X5977">
        <v>0.76</v>
      </c>
      <c r="Y5977">
        <v>2.4300000000000002</v>
      </c>
      <c r="Z5977">
        <v>0.23</v>
      </c>
      <c r="AA5977" s="5">
        <f t="shared" si="564"/>
        <v>0</v>
      </c>
      <c r="AB5977" s="15" cm="1">
        <f t="array" ref="AB5977">_xlfn.SWITCH(U5977,"夏",122,"冬",90,"春",153,"秋",153,0)</f>
        <v>122</v>
      </c>
      <c r="AC5977" s="16">
        <f t="shared" si="565"/>
        <v>0</v>
      </c>
      <c r="AD5977" s="5">
        <f>IFERROR(AA5977/D5977,0)</f>
        <v>0</v>
      </c>
      <c r="AE5977" s="15">
        <f t="shared" si="566"/>
        <v>0.33424657534246577</v>
      </c>
      <c r="AF5977" s="5">
        <f>IFERROR(AD5977*AE5977*48,0)</f>
        <v>0</v>
      </c>
    </row>
    <row r="5978" spans="1:32" x14ac:dyDescent="0.15">
      <c r="A5978" s="1"/>
      <c r="B5978" s="1" t="s">
        <v>39</v>
      </c>
      <c r="C5978" s="1" t="s">
        <v>33</v>
      </c>
      <c r="D5978" s="6">
        <v>78.14</v>
      </c>
      <c r="E5978" s="6">
        <v>3.9</v>
      </c>
      <c r="F5978" s="18">
        <v>0.85416666666666696</v>
      </c>
      <c r="G5978" s="1">
        <v>22.5</v>
      </c>
      <c r="H5978" s="1">
        <v>57</v>
      </c>
      <c r="I5978" s="1">
        <v>22.5</v>
      </c>
      <c r="J5978" s="1">
        <v>0.1</v>
      </c>
      <c r="K5978" s="1">
        <v>408</v>
      </c>
      <c r="L5978" s="1">
        <v>70</v>
      </c>
      <c r="M5978" s="6">
        <f t="shared" si="568"/>
        <v>22.5</v>
      </c>
      <c r="N5978" s="1">
        <v>0</v>
      </c>
      <c r="O5978" s="1">
        <v>0</v>
      </c>
      <c r="P5978" s="12">
        <f t="shared" si="567"/>
        <v>0</v>
      </c>
      <c r="Q5978" s="1">
        <v>0</v>
      </c>
      <c r="R5978" s="1">
        <v>0</v>
      </c>
      <c r="S5978" s="1">
        <v>0</v>
      </c>
      <c r="T5978" s="1">
        <v>0</v>
      </c>
      <c r="U5978" s="4" t="s">
        <v>60</v>
      </c>
      <c r="V5978">
        <v>0.42</v>
      </c>
      <c r="W5978">
        <v>0.4</v>
      </c>
      <c r="X5978">
        <v>0.76</v>
      </c>
      <c r="Y5978">
        <v>2.4300000000000002</v>
      </c>
      <c r="Z5978">
        <v>0.23</v>
      </c>
      <c r="AA5978" s="5">
        <f t="shared" si="564"/>
        <v>0</v>
      </c>
      <c r="AB5978" s="15" cm="1">
        <f t="array" ref="AB5978">_xlfn.SWITCH(U5978,"夏",122,"冬",90,"春",153,"秋",153,0)</f>
        <v>122</v>
      </c>
      <c r="AC5978" s="16">
        <f t="shared" si="565"/>
        <v>0</v>
      </c>
      <c r="AD5978" s="5">
        <f>IFERROR(AA5978/D5978,0)</f>
        <v>0</v>
      </c>
      <c r="AE5978" s="15">
        <f t="shared" si="566"/>
        <v>0.33424657534246577</v>
      </c>
      <c r="AF5978" s="5">
        <f>IFERROR(AD5978*AE5978*48,0)</f>
        <v>0</v>
      </c>
    </row>
    <row r="5979" spans="1:32" x14ac:dyDescent="0.15">
      <c r="A5979" s="1"/>
      <c r="B5979" s="1" t="s">
        <v>39</v>
      </c>
      <c r="C5979" s="1" t="s">
        <v>33</v>
      </c>
      <c r="D5979" s="6">
        <v>78.14</v>
      </c>
      <c r="E5979" s="6">
        <v>3.9</v>
      </c>
      <c r="F5979" s="18">
        <v>0.875</v>
      </c>
      <c r="G5979" s="1">
        <v>22</v>
      </c>
      <c r="H5979" s="1">
        <v>57</v>
      </c>
      <c r="I5979" s="1">
        <v>22</v>
      </c>
      <c r="J5979" s="1">
        <v>0.1</v>
      </c>
      <c r="K5979" s="1">
        <v>408</v>
      </c>
      <c r="L5979" s="1">
        <v>10</v>
      </c>
      <c r="M5979" s="6">
        <f t="shared" si="568"/>
        <v>22</v>
      </c>
      <c r="N5979" s="1">
        <v>0</v>
      </c>
      <c r="O5979" s="1">
        <v>0</v>
      </c>
      <c r="P5979" s="12">
        <f t="shared" si="567"/>
        <v>0</v>
      </c>
      <c r="Q5979" s="1">
        <v>0</v>
      </c>
      <c r="R5979" s="1">
        <v>0</v>
      </c>
      <c r="S5979" s="1">
        <v>0</v>
      </c>
      <c r="T5979" s="1">
        <v>0</v>
      </c>
      <c r="U5979" s="4" t="s">
        <v>60</v>
      </c>
      <c r="V5979">
        <v>0.42</v>
      </c>
      <c r="W5979">
        <v>0.4</v>
      </c>
      <c r="X5979">
        <v>0.76</v>
      </c>
      <c r="Y5979">
        <v>2.4300000000000002</v>
      </c>
      <c r="Z5979">
        <v>0.23</v>
      </c>
      <c r="AA5979" s="5">
        <f t="shared" si="564"/>
        <v>0</v>
      </c>
      <c r="AB5979" s="15" cm="1">
        <f t="array" ref="AB5979">_xlfn.SWITCH(U5979,"夏",122,"冬",90,"春",153,"秋",153,0)</f>
        <v>122</v>
      </c>
      <c r="AC5979" s="16">
        <f t="shared" si="565"/>
        <v>0</v>
      </c>
      <c r="AD5979" s="5">
        <f>IFERROR(AA5979/D5979,0)</f>
        <v>0</v>
      </c>
      <c r="AE5979" s="15">
        <f t="shared" si="566"/>
        <v>0.33424657534246577</v>
      </c>
      <c r="AF5979" s="5">
        <f>IFERROR(AD5979*AE5979*48,0)</f>
        <v>0</v>
      </c>
    </row>
    <row r="5980" spans="1:32" x14ac:dyDescent="0.15">
      <c r="A5980" s="1"/>
      <c r="B5980" s="1" t="s">
        <v>39</v>
      </c>
      <c r="C5980" s="1" t="s">
        <v>33</v>
      </c>
      <c r="D5980" s="6">
        <v>78.14</v>
      </c>
      <c r="E5980" s="6">
        <v>3.9</v>
      </c>
      <c r="F5980" s="18">
        <v>0.89583333333333304</v>
      </c>
      <c r="G5980" s="1">
        <v>21.5</v>
      </c>
      <c r="H5980" s="1">
        <v>57</v>
      </c>
      <c r="I5980" s="1">
        <v>21.5</v>
      </c>
      <c r="J5980" s="1">
        <v>0.1</v>
      </c>
      <c r="K5980" s="1">
        <v>408</v>
      </c>
      <c r="L5980" s="1">
        <v>0</v>
      </c>
      <c r="M5980" s="6">
        <f t="shared" si="568"/>
        <v>21.500000000000057</v>
      </c>
      <c r="N5980" s="1">
        <v>0</v>
      </c>
      <c r="O5980" s="1">
        <v>0</v>
      </c>
      <c r="P5980" s="12">
        <f t="shared" si="567"/>
        <v>0</v>
      </c>
      <c r="Q5980" s="1">
        <v>0</v>
      </c>
      <c r="R5980" s="1">
        <v>0</v>
      </c>
      <c r="S5980" s="1">
        <v>0</v>
      </c>
      <c r="T5980" s="1">
        <v>0</v>
      </c>
      <c r="U5980" s="4" t="s">
        <v>60</v>
      </c>
      <c r="V5980">
        <v>0.42</v>
      </c>
      <c r="W5980">
        <v>0.4</v>
      </c>
      <c r="X5980">
        <v>0.76</v>
      </c>
      <c r="Y5980">
        <v>2.4300000000000002</v>
      </c>
      <c r="Z5980">
        <v>0.23</v>
      </c>
      <c r="AA5980" s="5">
        <f t="shared" si="564"/>
        <v>0</v>
      </c>
      <c r="AB5980" s="15" cm="1">
        <f t="array" ref="AB5980">_xlfn.SWITCH(U5980,"夏",122,"冬",90,"春",153,"秋",153,0)</f>
        <v>122</v>
      </c>
      <c r="AC5980" s="16">
        <f t="shared" si="565"/>
        <v>0</v>
      </c>
      <c r="AD5980" s="5">
        <f>IFERROR(AA5980/D5980,0)</f>
        <v>0</v>
      </c>
      <c r="AE5980" s="15">
        <f t="shared" si="566"/>
        <v>0.33424657534246577</v>
      </c>
      <c r="AF5980" s="5">
        <f>IFERROR(AD5980*AE5980*48,0)</f>
        <v>0</v>
      </c>
    </row>
    <row r="5981" spans="1:32" x14ac:dyDescent="0.15">
      <c r="A5981" s="1"/>
      <c r="B5981" s="1" t="s">
        <v>39</v>
      </c>
      <c r="C5981" s="1" t="s">
        <v>33</v>
      </c>
      <c r="D5981" s="6">
        <v>78.14</v>
      </c>
      <c r="E5981" s="6">
        <v>3.9</v>
      </c>
      <c r="F5981" s="18">
        <v>0.91666666666666696</v>
      </c>
      <c r="G5981" s="1">
        <v>21</v>
      </c>
      <c r="H5981" s="1">
        <v>57</v>
      </c>
      <c r="I5981" s="1">
        <v>21</v>
      </c>
      <c r="J5981" s="1">
        <v>0.1</v>
      </c>
      <c r="K5981" s="1">
        <v>408</v>
      </c>
      <c r="L5981" s="1">
        <v>0</v>
      </c>
      <c r="M5981" s="6">
        <f t="shared" si="568"/>
        <v>21.000000000000057</v>
      </c>
      <c r="N5981" s="1">
        <v>0</v>
      </c>
      <c r="O5981" s="1">
        <v>0</v>
      </c>
      <c r="P5981" s="12">
        <f t="shared" si="567"/>
        <v>0</v>
      </c>
      <c r="Q5981" s="1">
        <v>0</v>
      </c>
      <c r="R5981" s="1">
        <v>0</v>
      </c>
      <c r="S5981" s="1">
        <v>0</v>
      </c>
      <c r="T5981" s="1">
        <v>0</v>
      </c>
      <c r="U5981" s="4" t="s">
        <v>60</v>
      </c>
      <c r="V5981">
        <v>0.42</v>
      </c>
      <c r="W5981">
        <v>0.4</v>
      </c>
      <c r="X5981">
        <v>0.76</v>
      </c>
      <c r="Y5981">
        <v>2.4300000000000002</v>
      </c>
      <c r="Z5981">
        <v>0.23</v>
      </c>
      <c r="AA5981" s="5">
        <f t="shared" si="564"/>
        <v>0</v>
      </c>
      <c r="AB5981" s="15" cm="1">
        <f t="array" ref="AB5981">_xlfn.SWITCH(U5981,"夏",122,"冬",90,"春",153,"秋",153,0)</f>
        <v>122</v>
      </c>
      <c r="AC5981" s="16">
        <f t="shared" si="565"/>
        <v>0</v>
      </c>
      <c r="AD5981" s="5">
        <f>IFERROR(AA5981/D5981,0)</f>
        <v>0</v>
      </c>
      <c r="AE5981" s="15">
        <f t="shared" si="566"/>
        <v>0.33424657534246577</v>
      </c>
      <c r="AF5981" s="5">
        <f>IFERROR(AD5981*AE5981*48,0)</f>
        <v>0</v>
      </c>
    </row>
    <row r="5982" spans="1:32" x14ac:dyDescent="0.15">
      <c r="A5982" s="1"/>
      <c r="B5982" s="1" t="s">
        <v>40</v>
      </c>
      <c r="C5982" s="1" t="s">
        <v>33</v>
      </c>
      <c r="D5982" s="6">
        <v>78.14</v>
      </c>
      <c r="E5982" s="6">
        <v>3.9</v>
      </c>
      <c r="F5982" s="18">
        <v>0.33333333333333298</v>
      </c>
      <c r="G5982" s="1">
        <v>22.8</v>
      </c>
      <c r="H5982" s="1">
        <v>57</v>
      </c>
      <c r="I5982" s="1">
        <v>22.8</v>
      </c>
      <c r="J5982" s="1">
        <v>0.1</v>
      </c>
      <c r="K5982" s="1">
        <v>408</v>
      </c>
      <c r="L5982" s="1">
        <v>180</v>
      </c>
      <c r="M5982" s="6">
        <f t="shared" si="568"/>
        <v>22.800000000000011</v>
      </c>
      <c r="N5982" s="1">
        <v>0</v>
      </c>
      <c r="O5982" s="1">
        <v>0</v>
      </c>
      <c r="P5982" s="12">
        <f t="shared" si="567"/>
        <v>0</v>
      </c>
      <c r="Q5982" s="1">
        <v>0</v>
      </c>
      <c r="R5982" s="1">
        <v>0</v>
      </c>
      <c r="S5982" s="1">
        <v>0</v>
      </c>
      <c r="T5982" s="1">
        <v>0</v>
      </c>
      <c r="U5982" s="4" t="s">
        <v>60</v>
      </c>
      <c r="V5982">
        <v>0.42</v>
      </c>
      <c r="W5982">
        <v>0.4</v>
      </c>
      <c r="X5982">
        <v>0.76</v>
      </c>
      <c r="Y5982">
        <v>2.4300000000000002</v>
      </c>
      <c r="Z5982">
        <v>0.23</v>
      </c>
      <c r="AA5982" s="5">
        <f t="shared" si="564"/>
        <v>0</v>
      </c>
      <c r="AB5982" s="15" cm="1">
        <f t="array" ref="AB5982">_xlfn.SWITCH(U5982,"夏",122,"冬",90,"春",153,"秋",153,0)</f>
        <v>122</v>
      </c>
      <c r="AC5982" s="16">
        <f t="shared" si="565"/>
        <v>0</v>
      </c>
      <c r="AD5982" s="5">
        <f>IFERROR(AA5982/D5982,0)</f>
        <v>0</v>
      </c>
      <c r="AE5982" s="15">
        <f t="shared" si="566"/>
        <v>0.33424657534246577</v>
      </c>
      <c r="AF5982" s="5">
        <f>IFERROR(AD5982*AE5982*48,0)</f>
        <v>0</v>
      </c>
    </row>
    <row r="5983" spans="1:32" x14ac:dyDescent="0.15">
      <c r="A5983" s="1"/>
      <c r="B5983" s="1" t="s">
        <v>40</v>
      </c>
      <c r="C5983" s="1" t="s">
        <v>33</v>
      </c>
      <c r="D5983" s="6">
        <v>78.14</v>
      </c>
      <c r="E5983" s="6">
        <v>3.9</v>
      </c>
      <c r="F5983" s="18">
        <v>0.35416666666666702</v>
      </c>
      <c r="G5983" s="1">
        <v>24.3</v>
      </c>
      <c r="H5983" s="1">
        <v>57</v>
      </c>
      <c r="I5983" s="1">
        <v>24.3</v>
      </c>
      <c r="J5983" s="1">
        <v>0.3</v>
      </c>
      <c r="K5983" s="1">
        <v>705</v>
      </c>
      <c r="L5983" s="1">
        <v>450</v>
      </c>
      <c r="M5983" s="6">
        <f t="shared" si="568"/>
        <v>24.300000000000011</v>
      </c>
      <c r="N5983" s="19">
        <v>0.5</v>
      </c>
      <c r="O5983" s="11" cm="1">
        <f t="array" ref="O5983">ROUND(_xlfn.SWITCH(C5983,"建筑专教",IF(S5983&gt;0.1,1.38,1.28),"阶梯教室",IF(S5983&gt;0.1,1.15,1.05),"公共教室",IF(S5983&gt;0.1,1.22,1.12),IF(S5983&gt;0.1,1.2,1.1))+(MOD(ROW()*11,31)/31-0.5)*0.06,2)</f>
        <v>1.17</v>
      </c>
      <c r="P5983" s="12">
        <f t="shared" si="567"/>
        <v>0.24</v>
      </c>
      <c r="Q5983" s="13">
        <f t="shared" si="569"/>
        <v>-1.5509224112325699</v>
      </c>
      <c r="R5983" s="1">
        <v>1.3</v>
      </c>
      <c r="S5983" s="1">
        <v>0.28000000000000003</v>
      </c>
      <c r="T5983" s="1">
        <v>3.5000000000000003E-2</v>
      </c>
      <c r="U5983" s="4" t="s">
        <v>60</v>
      </c>
      <c r="V5983">
        <v>0.42</v>
      </c>
      <c r="W5983">
        <v>0.4</v>
      </c>
      <c r="X5983">
        <v>0.76</v>
      </c>
      <c r="Y5983">
        <v>2.4300000000000002</v>
      </c>
      <c r="Z5983">
        <v>0.23</v>
      </c>
      <c r="AA5983" s="5">
        <f t="shared" si="564"/>
        <v>1.615</v>
      </c>
      <c r="AB5983" s="15" cm="1">
        <f t="array" ref="AB5983">_xlfn.SWITCH(U5983,"夏",122,"冬",90,"春",153,"秋",153,0)</f>
        <v>122</v>
      </c>
      <c r="AC5983" s="16">
        <f t="shared" si="565"/>
        <v>197.03</v>
      </c>
      <c r="AD5983" s="5">
        <f>IFERROR(AA5983/D5983,0)</f>
        <v>2.0668031737906323E-2</v>
      </c>
      <c r="AE5983" s="15">
        <f t="shared" si="566"/>
        <v>0.33424657534246577</v>
      </c>
      <c r="AF5983" s="5">
        <f>IFERROR(AD5983*AE5983*48,0)</f>
        <v>0.33159450371829979</v>
      </c>
    </row>
    <row r="5984" spans="1:32" x14ac:dyDescent="0.15">
      <c r="A5984" s="1"/>
      <c r="B5984" s="1" t="s">
        <v>40</v>
      </c>
      <c r="C5984" s="1" t="s">
        <v>33</v>
      </c>
      <c r="D5984" s="6">
        <v>78.14</v>
      </c>
      <c r="E5984" s="6">
        <v>3.9</v>
      </c>
      <c r="F5984" s="18">
        <v>0.375</v>
      </c>
      <c r="G5984" s="1">
        <v>24</v>
      </c>
      <c r="H5984" s="1">
        <v>57</v>
      </c>
      <c r="I5984" s="1">
        <v>24</v>
      </c>
      <c r="J5984" s="1">
        <v>0.3</v>
      </c>
      <c r="K5984" s="1">
        <v>705</v>
      </c>
      <c r="L5984" s="1">
        <v>550</v>
      </c>
      <c r="M5984" s="6">
        <f t="shared" si="568"/>
        <v>24.000000000000114</v>
      </c>
      <c r="N5984" s="19">
        <v>0.5</v>
      </c>
      <c r="O5984" s="11" cm="1">
        <f t="array" ref="O5984">ROUND(_xlfn.SWITCH(C5984,"建筑专教",IF(S5984&gt;0.1,1.38,1.28),"阶梯教室",IF(S5984&gt;0.1,1.15,1.05),"公共教室",IF(S5984&gt;0.1,1.22,1.12),IF(S5984&gt;0.1,1.2,1.1))+(MOD(ROW()*11,31)/31-0.5)*0.06,2)</f>
        <v>1.19</v>
      </c>
      <c r="P5984" s="12">
        <f t="shared" si="567"/>
        <v>0.24</v>
      </c>
      <c r="Q5984" s="13">
        <f t="shared" si="569"/>
        <v>-1.5948306642667167</v>
      </c>
      <c r="R5984" s="1">
        <v>2.2000000000000002</v>
      </c>
      <c r="S5984" s="1">
        <v>0.22</v>
      </c>
      <c r="T5984" s="1">
        <v>2.5000000000000001E-2</v>
      </c>
      <c r="U5984" s="4" t="s">
        <v>60</v>
      </c>
      <c r="V5984">
        <v>0.42</v>
      </c>
      <c r="W5984">
        <v>0.4</v>
      </c>
      <c r="X5984">
        <v>0.76</v>
      </c>
      <c r="Y5984">
        <v>2.4300000000000002</v>
      </c>
      <c r="Z5984">
        <v>0.23</v>
      </c>
      <c r="AA5984" s="5">
        <f t="shared" si="564"/>
        <v>2.4450000000000003</v>
      </c>
      <c r="AB5984" s="15" cm="1">
        <f t="array" ref="AB5984">_xlfn.SWITCH(U5984,"夏",122,"冬",90,"春",153,"秋",153,0)</f>
        <v>122</v>
      </c>
      <c r="AC5984" s="16">
        <f t="shared" si="565"/>
        <v>298.29000000000002</v>
      </c>
      <c r="AD5984" s="5">
        <f>IFERROR(AA5984/D5984,0)</f>
        <v>3.128999232147428E-2</v>
      </c>
      <c r="AE5984" s="15">
        <f t="shared" si="566"/>
        <v>0.33424657534246577</v>
      </c>
      <c r="AF5984" s="5">
        <f>IFERROR(AD5984*AE5984*48,0)</f>
        <v>0.50201149324535177</v>
      </c>
    </row>
    <row r="5985" spans="1:32" x14ac:dyDescent="0.15">
      <c r="A5985" s="1"/>
      <c r="B5985" s="1" t="s">
        <v>40</v>
      </c>
      <c r="C5985" s="1" t="s">
        <v>33</v>
      </c>
      <c r="D5985" s="6">
        <v>78.14</v>
      </c>
      <c r="E5985" s="6">
        <v>3.9</v>
      </c>
      <c r="F5985" s="18">
        <v>0.39583333333333298</v>
      </c>
      <c r="G5985" s="1">
        <v>24</v>
      </c>
      <c r="H5985" s="1">
        <v>57</v>
      </c>
      <c r="I5985" s="1">
        <v>24</v>
      </c>
      <c r="J5985" s="1">
        <v>0.3</v>
      </c>
      <c r="K5985" s="1">
        <v>705</v>
      </c>
      <c r="L5985" s="1">
        <v>700</v>
      </c>
      <c r="M5985" s="6">
        <f t="shared" si="568"/>
        <v>24.000000000000114</v>
      </c>
      <c r="N5985" s="19">
        <v>0.5</v>
      </c>
      <c r="O5985" s="11" cm="1">
        <f t="array" ref="O5985">ROUND(_xlfn.SWITCH(C5985,"建筑专教",IF(S5985&gt;0.1,1.38,1.28),"阶梯教室",IF(S5985&gt;0.1,1.15,1.05),"公共教室",IF(S5985&gt;0.1,1.22,1.12),IF(S5985&gt;0.1,1.2,1.1))+(MOD(ROW()*11,31)/31-0.5)*0.06,2)</f>
        <v>1.21</v>
      </c>
      <c r="P5985" s="12">
        <f t="shared" si="567"/>
        <v>0.24</v>
      </c>
      <c r="Q5985" s="13">
        <f t="shared" si="569"/>
        <v>-1.5222198259598667</v>
      </c>
      <c r="R5985" s="1">
        <v>2.2999999999999998</v>
      </c>
      <c r="S5985" s="1">
        <v>0.15</v>
      </c>
      <c r="T5985" s="1">
        <v>1.2E-2</v>
      </c>
      <c r="U5985" s="4" t="s">
        <v>60</v>
      </c>
      <c r="V5985">
        <v>0.42</v>
      </c>
      <c r="W5985">
        <v>0.4</v>
      </c>
      <c r="X5985">
        <v>0.76</v>
      </c>
      <c r="Y5985">
        <v>2.4300000000000002</v>
      </c>
      <c r="Z5985">
        <v>0.23</v>
      </c>
      <c r="AA5985" s="5">
        <f t="shared" si="564"/>
        <v>2.4619999999999997</v>
      </c>
      <c r="AB5985" s="15" cm="1">
        <f t="array" ref="AB5985">_xlfn.SWITCH(U5985,"夏",122,"冬",90,"春",153,"秋",153,0)</f>
        <v>122</v>
      </c>
      <c r="AC5985" s="16">
        <f t="shared" si="565"/>
        <v>300.36399999999998</v>
      </c>
      <c r="AD5985" s="5">
        <f>IFERROR(AA5985/D5985,0)</f>
        <v>3.150755055029434E-2</v>
      </c>
      <c r="AE5985" s="15">
        <f t="shared" si="566"/>
        <v>0.33424657534246577</v>
      </c>
      <c r="AF5985" s="5">
        <f>IFERROR(AD5985*AE5985*48,0)</f>
        <v>0.50550196170554429</v>
      </c>
    </row>
    <row r="5986" spans="1:32" x14ac:dyDescent="0.15">
      <c r="A5986" s="1"/>
      <c r="B5986" s="1" t="s">
        <v>40</v>
      </c>
      <c r="C5986" s="1" t="s">
        <v>33</v>
      </c>
      <c r="D5986" s="6">
        <v>78.14</v>
      </c>
      <c r="E5986" s="6">
        <v>3.9</v>
      </c>
      <c r="F5986" s="18">
        <v>0.41666666666666702</v>
      </c>
      <c r="G5986" s="1">
        <v>24</v>
      </c>
      <c r="H5986" s="1">
        <v>57</v>
      </c>
      <c r="I5986" s="1">
        <v>24</v>
      </c>
      <c r="J5986" s="1">
        <v>0.3</v>
      </c>
      <c r="K5986" s="1">
        <v>705</v>
      </c>
      <c r="L5986" s="1">
        <v>850</v>
      </c>
      <c r="M5986" s="6">
        <f t="shared" si="568"/>
        <v>24.000000000000114</v>
      </c>
      <c r="N5986" s="19">
        <v>0.5</v>
      </c>
      <c r="O5986" s="11" cm="1">
        <f t="array" ref="O5986">ROUND(_xlfn.SWITCH(C5986,"建筑专教",IF(S5986&gt;0.1,1.38,1.28),"阶梯教室",IF(S5986&gt;0.1,1.15,1.05),"公共教室",IF(S5986&gt;0.1,1.22,1.12),IF(S5986&gt;0.1,1.2,1.1))+(MOD(ROW()*11,31)/31-0.5)*0.06,2)</f>
        <v>1.07</v>
      </c>
      <c r="P5986" s="12">
        <f t="shared" si="567"/>
        <v>0.24</v>
      </c>
      <c r="Q5986" s="13">
        <f t="shared" si="569"/>
        <v>-2.0996777287847261</v>
      </c>
      <c r="R5986" s="1">
        <v>2.2999999999999998</v>
      </c>
      <c r="S5986" s="1">
        <v>0.1</v>
      </c>
      <c r="T5986" s="1">
        <v>2.8000000000000001E-2</v>
      </c>
      <c r="U5986" s="4" t="s">
        <v>60</v>
      </c>
      <c r="V5986">
        <v>0.42</v>
      </c>
      <c r="W5986">
        <v>0.4</v>
      </c>
      <c r="X5986">
        <v>0.76</v>
      </c>
      <c r="Y5986">
        <v>2.4300000000000002</v>
      </c>
      <c r="Z5986">
        <v>0.23</v>
      </c>
      <c r="AA5986" s="5">
        <f t="shared" si="564"/>
        <v>2.4279999999999999</v>
      </c>
      <c r="AB5986" s="15" cm="1">
        <f t="array" ref="AB5986">_xlfn.SWITCH(U5986,"夏",122,"冬",90,"春",153,"秋",153,0)</f>
        <v>122</v>
      </c>
      <c r="AC5986" s="16">
        <f t="shared" si="565"/>
        <v>296.21600000000001</v>
      </c>
      <c r="AD5986" s="5">
        <f>IFERROR(AA5986/D5986,0)</f>
        <v>3.107243409265421E-2</v>
      </c>
      <c r="AE5986" s="15">
        <f t="shared" si="566"/>
        <v>0.33424657534246577</v>
      </c>
      <c r="AF5986" s="5">
        <f>IFERROR(AD5986*AE5986*48,0)</f>
        <v>0.49852102478515908</v>
      </c>
    </row>
    <row r="5987" spans="1:32" x14ac:dyDescent="0.15">
      <c r="A5987" s="1"/>
      <c r="B5987" s="1" t="s">
        <v>40</v>
      </c>
      <c r="C5987" s="1" t="s">
        <v>33</v>
      </c>
      <c r="D5987" s="6">
        <v>78.14</v>
      </c>
      <c r="E5987" s="6">
        <v>3.9</v>
      </c>
      <c r="F5987" s="18">
        <v>0.4375</v>
      </c>
      <c r="G5987" s="1">
        <v>24</v>
      </c>
      <c r="H5987" s="1">
        <v>57</v>
      </c>
      <c r="I5987" s="1">
        <v>24</v>
      </c>
      <c r="J5987" s="1">
        <v>0.3</v>
      </c>
      <c r="K5987" s="1">
        <v>705</v>
      </c>
      <c r="L5987" s="1">
        <v>950</v>
      </c>
      <c r="M5987" s="6">
        <f t="shared" si="568"/>
        <v>24.000000000000114</v>
      </c>
      <c r="N5987" s="19">
        <v>0.5</v>
      </c>
      <c r="O5987" s="11" cm="1">
        <f t="array" ref="O5987">ROUND(_xlfn.SWITCH(C5987,"建筑专教",IF(S5987&gt;0.1,1.38,1.28),"阶梯教室",IF(S5987&gt;0.1,1.15,1.05),"公共教室",IF(S5987&gt;0.1,1.22,1.12),IF(S5987&gt;0.1,1.2,1.1))+(MOD(ROW()*11,31)/31-0.5)*0.06,2)</f>
        <v>1.2</v>
      </c>
      <c r="P5987" s="12">
        <f t="shared" si="567"/>
        <v>0.24</v>
      </c>
      <c r="Q5987" s="13">
        <f t="shared" si="569"/>
        <v>-1.5581597121193183</v>
      </c>
      <c r="R5987" s="1">
        <v>1.3</v>
      </c>
      <c r="S5987" s="1">
        <v>0.12</v>
      </c>
      <c r="T5987" s="1">
        <v>3.5000000000000003E-2</v>
      </c>
      <c r="U5987" s="4" t="s">
        <v>60</v>
      </c>
      <c r="V5987">
        <v>0.42</v>
      </c>
      <c r="W5987">
        <v>0.4</v>
      </c>
      <c r="X5987">
        <v>0.76</v>
      </c>
      <c r="Y5987">
        <v>2.4300000000000002</v>
      </c>
      <c r="Z5987">
        <v>0.23</v>
      </c>
      <c r="AA5987" s="5">
        <f t="shared" si="564"/>
        <v>1.4549999999999998</v>
      </c>
      <c r="AB5987" s="15" cm="1">
        <f t="array" ref="AB5987">_xlfn.SWITCH(U5987,"夏",122,"冬",90,"春",153,"秋",153,0)</f>
        <v>122</v>
      </c>
      <c r="AC5987" s="16">
        <f t="shared" si="565"/>
        <v>177.51</v>
      </c>
      <c r="AD5987" s="5">
        <f>IFERROR(AA5987/D5987,0)</f>
        <v>1.8620424878423341E-2</v>
      </c>
      <c r="AE5987" s="15">
        <f t="shared" si="566"/>
        <v>0.33424657534246577</v>
      </c>
      <c r="AF5987" s="5">
        <f>IFERROR(AD5987*AE5987*48,0)</f>
        <v>0.29874303585766326</v>
      </c>
    </row>
    <row r="5988" spans="1:32" x14ac:dyDescent="0.15">
      <c r="A5988" s="1"/>
      <c r="B5988" s="1" t="s">
        <v>40</v>
      </c>
      <c r="C5988" s="1" t="s">
        <v>33</v>
      </c>
      <c r="D5988" s="6">
        <v>78.14</v>
      </c>
      <c r="E5988" s="6">
        <v>3.9</v>
      </c>
      <c r="F5988" s="18">
        <v>0.45833333333333298</v>
      </c>
      <c r="G5988" s="1">
        <v>24</v>
      </c>
      <c r="H5988" s="1">
        <v>57</v>
      </c>
      <c r="I5988" s="1">
        <v>24</v>
      </c>
      <c r="J5988" s="1">
        <v>0.3</v>
      </c>
      <c r="K5988" s="1">
        <v>705</v>
      </c>
      <c r="L5988" s="1">
        <v>1050</v>
      </c>
      <c r="M5988" s="6">
        <f t="shared" si="568"/>
        <v>24.000000000000114</v>
      </c>
      <c r="N5988" s="19">
        <v>0.5</v>
      </c>
      <c r="O5988" s="11" cm="1">
        <f t="array" ref="O5988">ROUND(_xlfn.SWITCH(C5988,"建筑专教",IF(S5988&gt;0.1,1.38,1.28),"阶梯教室",IF(S5988&gt;0.1,1.15,1.05),"公共教室",IF(S5988&gt;0.1,1.22,1.12),IF(S5988&gt;0.1,1.2,1.1))+(MOD(ROW()*11,31)/31-0.5)*0.06,2)</f>
        <v>1.1200000000000001</v>
      </c>
      <c r="P5988" s="12">
        <f t="shared" si="567"/>
        <v>0.24</v>
      </c>
      <c r="Q5988" s="13">
        <f t="shared" si="569"/>
        <v>-1.8737324206522572</v>
      </c>
      <c r="R5988" s="1">
        <v>2.6</v>
      </c>
      <c r="S5988" s="1">
        <v>0.05</v>
      </c>
      <c r="T5988" s="1">
        <v>3.5000000000000003E-2</v>
      </c>
      <c r="U5988" s="4" t="s">
        <v>60</v>
      </c>
      <c r="V5988">
        <v>0.42</v>
      </c>
      <c r="W5988">
        <v>0.4</v>
      </c>
      <c r="X5988">
        <v>0.76</v>
      </c>
      <c r="Y5988">
        <v>2.4300000000000002</v>
      </c>
      <c r="Z5988">
        <v>0.23</v>
      </c>
      <c r="AA5988" s="5">
        <f t="shared" si="564"/>
        <v>2.6850000000000001</v>
      </c>
      <c r="AB5988" s="15" cm="1">
        <f t="array" ref="AB5988">_xlfn.SWITCH(U5988,"夏",122,"冬",90,"春",153,"秋",153,0)</f>
        <v>122</v>
      </c>
      <c r="AC5988" s="16">
        <f t="shared" si="565"/>
        <v>327.57</v>
      </c>
      <c r="AD5988" s="5">
        <f>IFERROR(AA5988/D5988,0)</f>
        <v>3.4361402610698748E-2</v>
      </c>
      <c r="AE5988" s="15">
        <f t="shared" si="566"/>
        <v>0.33424657534246577</v>
      </c>
      <c r="AF5988" s="5">
        <f>IFERROR(AD5988*AE5988*48,0)</f>
        <v>0.55128869503630651</v>
      </c>
    </row>
    <row r="5989" spans="1:32" x14ac:dyDescent="0.15">
      <c r="A5989" s="1"/>
      <c r="B5989" s="1" t="s">
        <v>40</v>
      </c>
      <c r="C5989" s="1" t="s">
        <v>33</v>
      </c>
      <c r="D5989" s="6">
        <v>78.14</v>
      </c>
      <c r="E5989" s="6">
        <v>3.9</v>
      </c>
      <c r="F5989" s="18">
        <v>0.47916666666666702</v>
      </c>
      <c r="G5989" s="1">
        <v>24</v>
      </c>
      <c r="H5989" s="1">
        <v>57</v>
      </c>
      <c r="I5989" s="1">
        <v>24</v>
      </c>
      <c r="J5989" s="1">
        <v>0.3</v>
      </c>
      <c r="K5989" s="1">
        <v>705</v>
      </c>
      <c r="L5989" s="1">
        <v>1120</v>
      </c>
      <c r="M5989" s="6">
        <f t="shared" si="568"/>
        <v>24.000000000000114</v>
      </c>
      <c r="N5989" s="19">
        <v>0.5</v>
      </c>
      <c r="O5989" s="11" cm="1">
        <f t="array" ref="O5989">ROUND(_xlfn.SWITCH(C5989,"建筑专教",IF(S5989&gt;0.1,1.38,1.28),"阶梯教室",IF(S5989&gt;0.1,1.15,1.05),"公共教室",IF(S5989&gt;0.1,1.22,1.12),IF(S5989&gt;0.1,1.2,1.1))+(MOD(ROW()*11,31)/31-0.5)*0.06,2)</f>
        <v>1.18</v>
      </c>
      <c r="P5989" s="12">
        <f t="shared" si="567"/>
        <v>0.24</v>
      </c>
      <c r="Q5989" s="13">
        <f t="shared" si="569"/>
        <v>-1.6322525504810028</v>
      </c>
      <c r="R5989" s="1">
        <v>2.7</v>
      </c>
      <c r="S5989" s="1">
        <v>0.22</v>
      </c>
      <c r="T5989" s="1">
        <v>3.7999999999999999E-2</v>
      </c>
      <c r="U5989" s="4" t="s">
        <v>60</v>
      </c>
      <c r="V5989">
        <v>0.42</v>
      </c>
      <c r="W5989">
        <v>0.4</v>
      </c>
      <c r="X5989">
        <v>0.76</v>
      </c>
      <c r="Y5989">
        <v>2.4300000000000002</v>
      </c>
      <c r="Z5989">
        <v>0.23</v>
      </c>
      <c r="AA5989" s="5">
        <f t="shared" si="564"/>
        <v>2.9580000000000002</v>
      </c>
      <c r="AB5989" s="15" cm="1">
        <f t="array" ref="AB5989">_xlfn.SWITCH(U5989,"夏",122,"冬",90,"春",153,"秋",153,0)</f>
        <v>122</v>
      </c>
      <c r="AC5989" s="16">
        <f t="shared" si="565"/>
        <v>360.87600000000003</v>
      </c>
      <c r="AD5989" s="5">
        <f>IFERROR(AA5989/D5989,0)</f>
        <v>3.7855131814691578E-2</v>
      </c>
      <c r="AE5989" s="15">
        <f t="shared" si="566"/>
        <v>0.33424657534246577</v>
      </c>
      <c r="AF5989" s="5">
        <f>IFERROR(AD5989*AE5989*48,0)</f>
        <v>0.6073415120735175</v>
      </c>
    </row>
    <row r="5990" spans="1:32" x14ac:dyDescent="0.15">
      <c r="A5990" s="1"/>
      <c r="B5990" s="1" t="s">
        <v>40</v>
      </c>
      <c r="C5990" s="1" t="s">
        <v>33</v>
      </c>
      <c r="D5990" s="6">
        <v>78.14</v>
      </c>
      <c r="E5990" s="6">
        <v>3.9</v>
      </c>
      <c r="F5990" s="18">
        <v>0.5</v>
      </c>
      <c r="G5990" s="1">
        <v>24</v>
      </c>
      <c r="H5990" s="1">
        <v>57</v>
      </c>
      <c r="I5990" s="1">
        <v>24</v>
      </c>
      <c r="J5990" s="1">
        <v>0.3</v>
      </c>
      <c r="K5990" s="1">
        <v>705</v>
      </c>
      <c r="L5990" s="1">
        <v>1190</v>
      </c>
      <c r="M5990" s="6">
        <f t="shared" si="568"/>
        <v>24.000000000000114</v>
      </c>
      <c r="N5990" s="19">
        <v>0.5</v>
      </c>
      <c r="O5990" s="11" cm="1">
        <f t="array" ref="O5990">ROUND(_xlfn.SWITCH(C5990,"建筑专教",IF(S5990&gt;0.1,1.38,1.28),"阶梯教室",IF(S5990&gt;0.1,1.15,1.05),"公共教室",IF(S5990&gt;0.1,1.22,1.12),IF(S5990&gt;0.1,1.2,1.1))+(MOD(ROW()*11,31)/31-0.5)*0.06,2)</f>
        <v>1.2</v>
      </c>
      <c r="P5990" s="12">
        <f t="shared" si="567"/>
        <v>0.24</v>
      </c>
      <c r="Q5990" s="13">
        <f t="shared" si="569"/>
        <v>-1.5581597121193183</v>
      </c>
      <c r="R5990" s="1">
        <v>2.2999999999999998</v>
      </c>
      <c r="S5990" s="1">
        <v>0.15</v>
      </c>
      <c r="T5990" s="1">
        <v>2.8000000000000001E-2</v>
      </c>
      <c r="U5990" s="4" t="s">
        <v>60</v>
      </c>
      <c r="V5990">
        <v>0.42</v>
      </c>
      <c r="W5990">
        <v>0.4</v>
      </c>
      <c r="X5990">
        <v>0.76</v>
      </c>
      <c r="Y5990">
        <v>2.4300000000000002</v>
      </c>
      <c r="Z5990">
        <v>0.23</v>
      </c>
      <c r="AA5990" s="5">
        <f t="shared" si="564"/>
        <v>2.4779999999999998</v>
      </c>
      <c r="AB5990" s="15" cm="1">
        <f t="array" ref="AB5990">_xlfn.SWITCH(U5990,"夏",122,"冬",90,"春",153,"秋",153,0)</f>
        <v>122</v>
      </c>
      <c r="AC5990" s="16">
        <f t="shared" si="565"/>
        <v>302.31599999999997</v>
      </c>
      <c r="AD5990" s="5">
        <f>IFERROR(AA5990/D5990,0)</f>
        <v>3.1712311236242637E-2</v>
      </c>
      <c r="AE5990" s="15">
        <f t="shared" si="566"/>
        <v>0.33424657534246577</v>
      </c>
      <c r="AF5990" s="5">
        <f>IFERROR(AD5990*AE5990*48,0)</f>
        <v>0.50878710849160791</v>
      </c>
    </row>
    <row r="5991" spans="1:32" x14ac:dyDescent="0.15">
      <c r="A5991" s="1"/>
      <c r="B5991" s="1" t="s">
        <v>40</v>
      </c>
      <c r="C5991" s="1" t="s">
        <v>33</v>
      </c>
      <c r="D5991" s="6">
        <v>78.14</v>
      </c>
      <c r="E5991" s="6">
        <v>3.9</v>
      </c>
      <c r="F5991" s="18">
        <v>0.52083333333333304</v>
      </c>
      <c r="G5991" s="1">
        <v>29.2</v>
      </c>
      <c r="H5991" s="1">
        <v>57</v>
      </c>
      <c r="I5991" s="1">
        <v>29.2</v>
      </c>
      <c r="J5991" s="1">
        <v>0.1</v>
      </c>
      <c r="K5991" s="1">
        <v>408</v>
      </c>
      <c r="L5991" s="1">
        <v>1190</v>
      </c>
      <c r="M5991" s="6">
        <f t="shared" si="568"/>
        <v>29.200000000000045</v>
      </c>
      <c r="N5991" s="1">
        <v>0</v>
      </c>
      <c r="O5991" s="1">
        <v>0</v>
      </c>
      <c r="P5991" s="12">
        <f t="shared" si="567"/>
        <v>0</v>
      </c>
      <c r="Q5991" s="1">
        <v>0</v>
      </c>
      <c r="R5991" s="1">
        <v>0</v>
      </c>
      <c r="S5991" s="1">
        <v>0.25</v>
      </c>
      <c r="T5991" s="1">
        <v>0</v>
      </c>
      <c r="U5991" s="4" t="s">
        <v>60</v>
      </c>
      <c r="V5991">
        <v>0.42</v>
      </c>
      <c r="W5991">
        <v>0.4</v>
      </c>
      <c r="X5991">
        <v>0.76</v>
      </c>
      <c r="Y5991">
        <v>2.4300000000000002</v>
      </c>
      <c r="Z5991">
        <v>0.23</v>
      </c>
      <c r="AA5991" s="5">
        <f t="shared" si="564"/>
        <v>0.25</v>
      </c>
      <c r="AB5991" s="15" cm="1">
        <f t="array" ref="AB5991">_xlfn.SWITCH(U5991,"夏",122,"冬",90,"春",153,"秋",153,0)</f>
        <v>122</v>
      </c>
      <c r="AC5991" s="16">
        <f t="shared" si="565"/>
        <v>30.5</v>
      </c>
      <c r="AD5991" s="5">
        <f>IFERROR(AA5991/D5991,0)</f>
        <v>3.1993857179421553E-3</v>
      </c>
      <c r="AE5991" s="15">
        <f t="shared" si="566"/>
        <v>0.33424657534246577</v>
      </c>
      <c r="AF5991" s="5">
        <f>IFERROR(AD5991*AE5991*48,0)</f>
        <v>5.133041853224455E-2</v>
      </c>
    </row>
    <row r="5992" spans="1:32" x14ac:dyDescent="0.15">
      <c r="A5992" s="1"/>
      <c r="B5992" s="1" t="s">
        <v>40</v>
      </c>
      <c r="C5992" s="1" t="s">
        <v>33</v>
      </c>
      <c r="D5992" s="6">
        <v>78.14</v>
      </c>
      <c r="E5992" s="6">
        <v>3.9</v>
      </c>
      <c r="F5992" s="18">
        <v>0.54166666666666696</v>
      </c>
      <c r="G5992" s="1">
        <v>30.2</v>
      </c>
      <c r="H5992" s="1">
        <v>57</v>
      </c>
      <c r="I5992" s="1">
        <v>30.2</v>
      </c>
      <c r="J5992" s="1">
        <v>0.1</v>
      </c>
      <c r="K5992" s="1">
        <v>408</v>
      </c>
      <c r="L5992" s="1">
        <v>1190</v>
      </c>
      <c r="M5992" s="6">
        <f t="shared" si="568"/>
        <v>30.200000000000045</v>
      </c>
      <c r="N5992" s="1">
        <v>0</v>
      </c>
      <c r="O5992" s="1">
        <v>0</v>
      </c>
      <c r="P5992" s="12">
        <f t="shared" si="567"/>
        <v>0</v>
      </c>
      <c r="Q5992" s="1">
        <v>0</v>
      </c>
      <c r="R5992" s="1">
        <v>0</v>
      </c>
      <c r="S5992" s="1">
        <v>0.18</v>
      </c>
      <c r="T5992" s="1">
        <v>0</v>
      </c>
      <c r="U5992" s="4" t="s">
        <v>60</v>
      </c>
      <c r="V5992">
        <v>0.42</v>
      </c>
      <c r="W5992">
        <v>0.4</v>
      </c>
      <c r="X5992">
        <v>0.76</v>
      </c>
      <c r="Y5992">
        <v>2.4300000000000002</v>
      </c>
      <c r="Z5992">
        <v>0.23</v>
      </c>
      <c r="AA5992" s="5">
        <f t="shared" ref="AA5992:AA6055" si="570">R5992+S5992+T5992</f>
        <v>0.18</v>
      </c>
      <c r="AB5992" s="15" cm="1">
        <f t="array" ref="AB5992">_xlfn.SWITCH(U5992,"夏",122,"冬",90,"春",153,"秋",153,0)</f>
        <v>122</v>
      </c>
      <c r="AC5992" s="16">
        <f t="shared" ref="AC5992:AC6055" si="571">AA5992*AB5992</f>
        <v>21.96</v>
      </c>
      <c r="AD5992" s="5">
        <f>IFERROR(AA5992/D5992,0)</f>
        <v>2.3035577169183514E-3</v>
      </c>
      <c r="AE5992" s="15">
        <f t="shared" ref="AE5992:AE6055" si="572">IF(U5992="夏",122/365,IF(U5992="冬",90/365,IF(OR(U5992="春",U5992="秋"),153/365,0)))</f>
        <v>0.33424657534246577</v>
      </c>
      <c r="AF5992" s="5">
        <f>IFERROR(AD5992*AE5992*48,0)</f>
        <v>3.6957901343216075E-2</v>
      </c>
    </row>
    <row r="5993" spans="1:32" x14ac:dyDescent="0.15">
      <c r="A5993" s="1"/>
      <c r="B5993" s="1" t="s">
        <v>40</v>
      </c>
      <c r="C5993" s="1" t="s">
        <v>33</v>
      </c>
      <c r="D5993" s="6">
        <v>78.14</v>
      </c>
      <c r="E5993" s="6">
        <v>3.9</v>
      </c>
      <c r="F5993" s="18">
        <v>0.5625</v>
      </c>
      <c r="G5993" s="1">
        <v>30.8</v>
      </c>
      <c r="H5993" s="1">
        <v>57</v>
      </c>
      <c r="I5993" s="1">
        <v>30.8</v>
      </c>
      <c r="J5993" s="1">
        <v>0.3</v>
      </c>
      <c r="K5993" s="1">
        <v>705</v>
      </c>
      <c r="L5993" s="1">
        <v>1190</v>
      </c>
      <c r="M5993" s="6">
        <f t="shared" si="568"/>
        <v>30.799999999999955</v>
      </c>
      <c r="N5993" s="19">
        <v>0.5</v>
      </c>
      <c r="O5993" s="11" cm="1">
        <f t="array" ref="O5993">ROUND(_xlfn.SWITCH(C5993,"建筑专教",IF(S5993&gt;0.1,1.38,1.28),"阶梯教室",IF(S5993&gt;0.1,1.15,1.05),"公共教室",IF(S5993&gt;0.1,1.22,1.12),IF(S5993&gt;0.1,1.2,1.1))+(MOD(ROW()*11,31)/31-0.5)*0.06,2)</f>
        <v>1.2</v>
      </c>
      <c r="P5993" s="12">
        <f t="shared" si="567"/>
        <v>0.24</v>
      </c>
      <c r="Q5993" s="13">
        <f t="shared" si="569"/>
        <v>1.0699403963922214</v>
      </c>
      <c r="R5993" s="1">
        <v>2.7</v>
      </c>
      <c r="S5993" s="1">
        <v>0.12</v>
      </c>
      <c r="T5993" s="1">
        <v>2.5000000000000001E-2</v>
      </c>
      <c r="U5993" s="4" t="s">
        <v>60</v>
      </c>
      <c r="V5993">
        <v>0.42</v>
      </c>
      <c r="W5993">
        <v>0.4</v>
      </c>
      <c r="X5993">
        <v>0.76</v>
      </c>
      <c r="Y5993">
        <v>2.4300000000000002</v>
      </c>
      <c r="Z5993">
        <v>0.23</v>
      </c>
      <c r="AA5993" s="5">
        <f t="shared" si="570"/>
        <v>2.8450000000000002</v>
      </c>
      <c r="AB5993" s="15" cm="1">
        <f t="array" ref="AB5993">_xlfn.SWITCH(U5993,"夏",122,"冬",90,"春",153,"秋",153,0)</f>
        <v>122</v>
      </c>
      <c r="AC5993" s="16">
        <f t="shared" si="571"/>
        <v>347.09000000000003</v>
      </c>
      <c r="AD5993" s="5">
        <f>IFERROR(AA5993/D5993,0)</f>
        <v>3.6409009470181726E-2</v>
      </c>
      <c r="AE5993" s="15">
        <f t="shared" si="572"/>
        <v>0.33424657534246577</v>
      </c>
      <c r="AF5993" s="5">
        <f>IFERROR(AD5993*AE5993*48,0)</f>
        <v>0.58414016289694293</v>
      </c>
    </row>
    <row r="5994" spans="1:32" x14ac:dyDescent="0.15">
      <c r="A5994" s="1"/>
      <c r="B5994" s="1" t="s">
        <v>40</v>
      </c>
      <c r="C5994" s="1" t="s">
        <v>33</v>
      </c>
      <c r="D5994" s="6">
        <v>78.14</v>
      </c>
      <c r="E5994" s="6">
        <v>3.9</v>
      </c>
      <c r="F5994" s="18">
        <v>0.58333333333333304</v>
      </c>
      <c r="G5994" s="1">
        <v>24</v>
      </c>
      <c r="H5994" s="1">
        <v>57</v>
      </c>
      <c r="I5994" s="1">
        <v>24</v>
      </c>
      <c r="J5994" s="1">
        <v>0.3</v>
      </c>
      <c r="K5994" s="1">
        <v>705</v>
      </c>
      <c r="L5994" s="1">
        <v>1190</v>
      </c>
      <c r="M5994" s="6">
        <f t="shared" si="568"/>
        <v>24.000000000000114</v>
      </c>
      <c r="N5994" s="19">
        <v>0.5</v>
      </c>
      <c r="O5994" s="11" cm="1">
        <f t="array" ref="O5994">ROUND(_xlfn.SWITCH(C5994,"建筑专教",IF(S5994&gt;0.1,1.38,1.28),"阶梯教室",IF(S5994&gt;0.1,1.15,1.05),"公共教室",IF(S5994&gt;0.1,1.22,1.12),IF(S5994&gt;0.1,1.2,1.1))+(MOD(ROW()*11,31)/31-0.5)*0.06,2)</f>
        <v>1.22</v>
      </c>
      <c r="P5994" s="12">
        <f t="shared" si="567"/>
        <v>0.24</v>
      </c>
      <c r="Q5994" s="13">
        <f t="shared" si="569"/>
        <v>-1.486991638539005</v>
      </c>
      <c r="R5994" s="1">
        <v>2.2999999999999998</v>
      </c>
      <c r="S5994" s="1">
        <v>0.15</v>
      </c>
      <c r="T5994" s="1">
        <v>3.2000000000000001E-2</v>
      </c>
      <c r="U5994" s="4" t="s">
        <v>60</v>
      </c>
      <c r="V5994">
        <v>0.42</v>
      </c>
      <c r="W5994">
        <v>0.4</v>
      </c>
      <c r="X5994">
        <v>0.76</v>
      </c>
      <c r="Y5994">
        <v>2.4300000000000002</v>
      </c>
      <c r="Z5994">
        <v>0.23</v>
      </c>
      <c r="AA5994" s="5">
        <f t="shared" si="570"/>
        <v>2.4819999999999998</v>
      </c>
      <c r="AB5994" s="15" cm="1">
        <f t="array" ref="AB5994">_xlfn.SWITCH(U5994,"夏",122,"冬",90,"春",153,"秋",153,0)</f>
        <v>122</v>
      </c>
      <c r="AC5994" s="16">
        <f t="shared" si="571"/>
        <v>302.80399999999997</v>
      </c>
      <c r="AD5994" s="5">
        <f>IFERROR(AA5994/D5994,0)</f>
        <v>3.1763501407729711E-2</v>
      </c>
      <c r="AE5994" s="15">
        <f t="shared" si="572"/>
        <v>0.33424657534246577</v>
      </c>
      <c r="AF5994" s="5">
        <f>IFERROR(AD5994*AE5994*48,0)</f>
        <v>0.50960839518812384</v>
      </c>
    </row>
    <row r="5995" spans="1:32" x14ac:dyDescent="0.15">
      <c r="A5995" s="1"/>
      <c r="B5995" s="1" t="s">
        <v>40</v>
      </c>
      <c r="C5995" s="1" t="s">
        <v>33</v>
      </c>
      <c r="D5995" s="6">
        <v>78.14</v>
      </c>
      <c r="E5995" s="6">
        <v>3.9</v>
      </c>
      <c r="F5995" s="18">
        <v>0.60416666666666696</v>
      </c>
      <c r="G5995" s="1">
        <v>24</v>
      </c>
      <c r="H5995" s="1">
        <v>57</v>
      </c>
      <c r="I5995" s="1">
        <v>24</v>
      </c>
      <c r="J5995" s="1">
        <v>0.3</v>
      </c>
      <c r="K5995" s="1">
        <v>705</v>
      </c>
      <c r="L5995" s="1">
        <v>1120</v>
      </c>
      <c r="M5995" s="6">
        <f t="shared" si="568"/>
        <v>24.000000000000114</v>
      </c>
      <c r="N5995" s="19">
        <v>0.5</v>
      </c>
      <c r="O5995" s="11" cm="1">
        <f t="array" ref="O5995">ROUND(_xlfn.SWITCH(C5995,"建筑专教",IF(S5995&gt;0.1,1.38,1.28),"阶梯教室",IF(S5995&gt;0.1,1.15,1.05),"公共教室",IF(S5995&gt;0.1,1.22,1.12),IF(S5995&gt;0.1,1.2,1.1))+(MOD(ROW()*11,31)/31-0.5)*0.06,2)</f>
        <v>1.19</v>
      </c>
      <c r="P5995" s="12">
        <f t="shared" si="567"/>
        <v>0.24</v>
      </c>
      <c r="Q5995" s="13">
        <f t="shared" si="569"/>
        <v>-1.5948306642667167</v>
      </c>
      <c r="R5995" s="1">
        <v>1.3</v>
      </c>
      <c r="S5995" s="1">
        <v>0.25</v>
      </c>
      <c r="T5995" s="1">
        <v>3.2000000000000001E-2</v>
      </c>
      <c r="U5995" s="4" t="s">
        <v>60</v>
      </c>
      <c r="V5995">
        <v>0.42</v>
      </c>
      <c r="W5995">
        <v>0.4</v>
      </c>
      <c r="X5995">
        <v>0.76</v>
      </c>
      <c r="Y5995">
        <v>2.4300000000000002</v>
      </c>
      <c r="Z5995">
        <v>0.23</v>
      </c>
      <c r="AA5995" s="5">
        <f t="shared" si="570"/>
        <v>1.5820000000000001</v>
      </c>
      <c r="AB5995" s="15" cm="1">
        <f t="array" ref="AB5995">_xlfn.SWITCH(U5995,"夏",122,"冬",90,"春",153,"秋",153,0)</f>
        <v>122</v>
      </c>
      <c r="AC5995" s="16">
        <f t="shared" si="571"/>
        <v>193.00400000000002</v>
      </c>
      <c r="AD5995" s="5">
        <f>IFERROR(AA5995/D5995,0)</f>
        <v>2.024571282313796E-2</v>
      </c>
      <c r="AE5995" s="15">
        <f t="shared" si="572"/>
        <v>0.33424657534246577</v>
      </c>
      <c r="AF5995" s="5">
        <f>IFERROR(AD5995*AE5995*48,0)</f>
        <v>0.32481888847204354</v>
      </c>
    </row>
    <row r="5996" spans="1:32" x14ac:dyDescent="0.15">
      <c r="A5996" s="1"/>
      <c r="B5996" s="1" t="s">
        <v>40</v>
      </c>
      <c r="C5996" s="1" t="s">
        <v>33</v>
      </c>
      <c r="D5996" s="6">
        <v>78.14</v>
      </c>
      <c r="E5996" s="6">
        <v>3.9</v>
      </c>
      <c r="F5996" s="18">
        <v>0.625</v>
      </c>
      <c r="G5996" s="1">
        <v>24</v>
      </c>
      <c r="H5996" s="1">
        <v>57</v>
      </c>
      <c r="I5996" s="1">
        <v>24</v>
      </c>
      <c r="J5996" s="1">
        <v>0.3</v>
      </c>
      <c r="K5996" s="1">
        <v>705</v>
      </c>
      <c r="L5996" s="1">
        <v>1050</v>
      </c>
      <c r="M5996" s="6">
        <f t="shared" si="568"/>
        <v>24.000000000000114</v>
      </c>
      <c r="N5996" s="19">
        <v>0.5</v>
      </c>
      <c r="O5996" s="11" cm="1">
        <f t="array" ref="O5996">ROUND(_xlfn.SWITCH(C5996,"建筑专教",IF(S5996&gt;0.1,1.38,1.28),"阶梯教室",IF(S5996&gt;0.1,1.15,1.05),"公共教室",IF(S5996&gt;0.1,1.22,1.12),IF(S5996&gt;0.1,1.2,1.1))+(MOD(ROW()*11,31)/31-0.5)*0.06,2)</f>
        <v>1.21</v>
      </c>
      <c r="P5996" s="12">
        <f t="shared" si="567"/>
        <v>0.24</v>
      </c>
      <c r="Q5996" s="13">
        <f t="shared" si="569"/>
        <v>-1.5222198259598667</v>
      </c>
      <c r="R5996" s="1">
        <v>2.2000000000000002</v>
      </c>
      <c r="S5996" s="1">
        <v>0.18</v>
      </c>
      <c r="T5996" s="1">
        <v>8.0000000000000002E-3</v>
      </c>
      <c r="U5996" s="4" t="s">
        <v>60</v>
      </c>
      <c r="V5996">
        <v>0.42</v>
      </c>
      <c r="W5996">
        <v>0.4</v>
      </c>
      <c r="X5996">
        <v>0.76</v>
      </c>
      <c r="Y5996">
        <v>2.4300000000000002</v>
      </c>
      <c r="Z5996">
        <v>0.23</v>
      </c>
      <c r="AA5996" s="5">
        <f t="shared" si="570"/>
        <v>2.3880000000000003</v>
      </c>
      <c r="AB5996" s="15" cm="1">
        <f t="array" ref="AB5996">_xlfn.SWITCH(U5996,"夏",122,"冬",90,"春",153,"秋",153,0)</f>
        <v>122</v>
      </c>
      <c r="AC5996" s="16">
        <f t="shared" si="571"/>
        <v>291.33600000000007</v>
      </c>
      <c r="AD5996" s="5">
        <f>IFERROR(AA5996/D5996,0)</f>
        <v>3.0560532377783469E-2</v>
      </c>
      <c r="AE5996" s="15">
        <f t="shared" si="572"/>
        <v>0.33424657534246577</v>
      </c>
      <c r="AF5996" s="5">
        <f>IFERROR(AD5996*AE5996*48,0)</f>
        <v>0.49030815781999998</v>
      </c>
    </row>
    <row r="5997" spans="1:32" x14ac:dyDescent="0.15">
      <c r="A5997" s="1"/>
      <c r="B5997" s="1" t="s">
        <v>40</v>
      </c>
      <c r="C5997" s="1" t="s">
        <v>33</v>
      </c>
      <c r="D5997" s="6">
        <v>78.14</v>
      </c>
      <c r="E5997" s="6">
        <v>3.9</v>
      </c>
      <c r="F5997" s="18">
        <v>0.64583333333333304</v>
      </c>
      <c r="G5997" s="1">
        <v>24</v>
      </c>
      <c r="H5997" s="1">
        <v>57</v>
      </c>
      <c r="I5997" s="1">
        <v>24</v>
      </c>
      <c r="J5997" s="1">
        <v>0.3</v>
      </c>
      <c r="K5997" s="1">
        <v>705</v>
      </c>
      <c r="L5997" s="1">
        <v>980</v>
      </c>
      <c r="M5997" s="6">
        <f t="shared" si="568"/>
        <v>24.000000000000114</v>
      </c>
      <c r="N5997" s="19">
        <v>0.5</v>
      </c>
      <c r="O5997" s="11" cm="1">
        <f t="array" ref="O5997">ROUND(_xlfn.SWITCH(C5997,"建筑专教",IF(S5997&gt;0.1,1.38,1.28),"阶梯教室",IF(S5997&gt;0.1,1.15,1.05),"公共教室",IF(S5997&gt;0.1,1.22,1.12),IF(S5997&gt;0.1,1.2,1.1))+(MOD(ROW()*11,31)/31-0.5)*0.06,2)</f>
        <v>1.23</v>
      </c>
      <c r="P5997" s="12">
        <f t="shared" si="567"/>
        <v>0.24</v>
      </c>
      <c r="Q5997" s="13">
        <f t="shared" si="569"/>
        <v>-1.4524562712138431</v>
      </c>
      <c r="R5997" s="1">
        <v>2.2999999999999998</v>
      </c>
      <c r="S5997" s="1">
        <v>0.12</v>
      </c>
      <c r="T5997" s="1">
        <v>2.8000000000000001E-2</v>
      </c>
      <c r="U5997" s="4" t="s">
        <v>60</v>
      </c>
      <c r="V5997">
        <v>0.42</v>
      </c>
      <c r="W5997">
        <v>0.4</v>
      </c>
      <c r="X5997">
        <v>0.76</v>
      </c>
      <c r="Y5997">
        <v>2.4300000000000002</v>
      </c>
      <c r="Z5997">
        <v>0.23</v>
      </c>
      <c r="AA5997" s="5">
        <f t="shared" si="570"/>
        <v>2.448</v>
      </c>
      <c r="AB5997" s="15" cm="1">
        <f t="array" ref="AB5997">_xlfn.SWITCH(U5997,"夏",122,"冬",90,"春",153,"秋",153,0)</f>
        <v>122</v>
      </c>
      <c r="AC5997" s="16">
        <f t="shared" si="571"/>
        <v>298.65600000000001</v>
      </c>
      <c r="AD5997" s="5">
        <f>IFERROR(AA5997/D5997,0)</f>
        <v>3.1328384950089584E-2</v>
      </c>
      <c r="AE5997" s="15">
        <f t="shared" si="572"/>
        <v>0.33424657534246577</v>
      </c>
      <c r="AF5997" s="5">
        <f>IFERROR(AD5997*AE5997*48,0)</f>
        <v>0.50262745826773858</v>
      </c>
    </row>
    <row r="5998" spans="1:32" x14ac:dyDescent="0.15">
      <c r="A5998" s="1"/>
      <c r="B5998" s="1" t="s">
        <v>40</v>
      </c>
      <c r="C5998" s="1" t="s">
        <v>33</v>
      </c>
      <c r="D5998" s="6">
        <v>78.14</v>
      </c>
      <c r="E5998" s="6">
        <v>3.9</v>
      </c>
      <c r="F5998" s="18">
        <v>0.66666666666666696</v>
      </c>
      <c r="G5998" s="1">
        <v>24</v>
      </c>
      <c r="H5998" s="1">
        <v>57</v>
      </c>
      <c r="I5998" s="1">
        <v>24</v>
      </c>
      <c r="J5998" s="1">
        <v>0.3</v>
      </c>
      <c r="K5998" s="1">
        <v>705</v>
      </c>
      <c r="L5998" s="1">
        <v>910</v>
      </c>
      <c r="M5998" s="6">
        <f t="shared" si="568"/>
        <v>24.000000000000114</v>
      </c>
      <c r="N5998" s="19">
        <v>0.5</v>
      </c>
      <c r="O5998" s="11" cm="1">
        <f t="array" ref="O5998">ROUND(_xlfn.SWITCH(C5998,"建筑专教",IF(S5998&gt;0.1,1.38,1.28),"阶梯教室",IF(S5998&gt;0.1,1.15,1.05),"公共教室",IF(S5998&gt;0.1,1.22,1.12),IF(S5998&gt;0.1,1.2,1.1))+(MOD(ROW()*11,31)/31-0.5)*0.06,2)</f>
        <v>1.19</v>
      </c>
      <c r="P5998" s="12">
        <f t="shared" si="567"/>
        <v>0.24</v>
      </c>
      <c r="Q5998" s="13">
        <f t="shared" si="569"/>
        <v>-1.5948306642667167</v>
      </c>
      <c r="R5998" s="1">
        <v>2.2999999999999998</v>
      </c>
      <c r="S5998" s="1">
        <v>0.15</v>
      </c>
      <c r="T5998" s="1">
        <v>3.2000000000000001E-2</v>
      </c>
      <c r="U5998" s="4" t="s">
        <v>60</v>
      </c>
      <c r="V5998">
        <v>0.42</v>
      </c>
      <c r="W5998">
        <v>0.4</v>
      </c>
      <c r="X5998">
        <v>0.76</v>
      </c>
      <c r="Y5998">
        <v>2.4300000000000002</v>
      </c>
      <c r="Z5998">
        <v>0.23</v>
      </c>
      <c r="AA5998" s="5">
        <f t="shared" si="570"/>
        <v>2.4819999999999998</v>
      </c>
      <c r="AB5998" s="15" cm="1">
        <f t="array" ref="AB5998">_xlfn.SWITCH(U5998,"夏",122,"冬",90,"春",153,"秋",153,0)</f>
        <v>122</v>
      </c>
      <c r="AC5998" s="16">
        <f t="shared" si="571"/>
        <v>302.80399999999997</v>
      </c>
      <c r="AD5998" s="5">
        <f>IFERROR(AA5998/D5998,0)</f>
        <v>3.1763501407729711E-2</v>
      </c>
      <c r="AE5998" s="15">
        <f t="shared" si="572"/>
        <v>0.33424657534246577</v>
      </c>
      <c r="AF5998" s="5">
        <f>IFERROR(AD5998*AE5998*48,0)</f>
        <v>0.50960839518812384</v>
      </c>
    </row>
    <row r="5999" spans="1:32" x14ac:dyDescent="0.15">
      <c r="A5999" s="1"/>
      <c r="B5999" s="1" t="s">
        <v>40</v>
      </c>
      <c r="C5999" s="1" t="s">
        <v>33</v>
      </c>
      <c r="D5999" s="6">
        <v>78.14</v>
      </c>
      <c r="E5999" s="6">
        <v>3.9</v>
      </c>
      <c r="F5999" s="18">
        <v>0.6875</v>
      </c>
      <c r="G5999" s="1">
        <v>24</v>
      </c>
      <c r="H5999" s="1">
        <v>57</v>
      </c>
      <c r="I5999" s="1">
        <v>24</v>
      </c>
      <c r="J5999" s="1">
        <v>0.3</v>
      </c>
      <c r="K5999" s="1">
        <v>705</v>
      </c>
      <c r="L5999" s="1">
        <v>810</v>
      </c>
      <c r="M5999" s="6">
        <f t="shared" si="568"/>
        <v>24.000000000000114</v>
      </c>
      <c r="N5999" s="19">
        <v>0.5</v>
      </c>
      <c r="O5999" s="11" cm="1">
        <f t="array" ref="O5999">ROUND(_xlfn.SWITCH(C5999,"建筑专教",IF(S5999&gt;0.1,1.38,1.28),"阶梯教室",IF(S5999&gt;0.1,1.15,1.05),"公共教室",IF(S5999&gt;0.1,1.22,1.12),IF(S5999&gt;0.1,1.2,1.1))+(MOD(ROW()*11,31)/31-0.5)*0.06,2)</f>
        <v>1.1100000000000001</v>
      </c>
      <c r="P5999" s="12">
        <f t="shared" si="567"/>
        <v>0.24</v>
      </c>
      <c r="Q5999" s="13">
        <f t="shared" si="569"/>
        <v>-1.9170119293600358</v>
      </c>
      <c r="R5999" s="1">
        <v>1.3</v>
      </c>
      <c r="S5999" s="1">
        <v>0.08</v>
      </c>
      <c r="T5999" s="1">
        <v>3.7999999999999999E-2</v>
      </c>
      <c r="U5999" s="4" t="s">
        <v>60</v>
      </c>
      <c r="V5999">
        <v>0.42</v>
      </c>
      <c r="W5999">
        <v>0.4</v>
      </c>
      <c r="X5999">
        <v>0.76</v>
      </c>
      <c r="Y5999">
        <v>2.4300000000000002</v>
      </c>
      <c r="Z5999">
        <v>0.23</v>
      </c>
      <c r="AA5999" s="5">
        <f t="shared" si="570"/>
        <v>1.4180000000000001</v>
      </c>
      <c r="AB5999" s="15" cm="1">
        <f t="array" ref="AB5999">_xlfn.SWITCH(U5999,"夏",122,"冬",90,"春",153,"秋",153,0)</f>
        <v>122</v>
      </c>
      <c r="AC5999" s="16">
        <f t="shared" si="571"/>
        <v>172.99600000000001</v>
      </c>
      <c r="AD5999" s="5">
        <f>IFERROR(AA5999/D5999,0)</f>
        <v>1.8146915792167907E-2</v>
      </c>
      <c r="AE5999" s="15">
        <f t="shared" si="572"/>
        <v>0.33424657534246577</v>
      </c>
      <c r="AF5999" s="5">
        <f>IFERROR(AD5999*AE5999*48,0)</f>
        <v>0.29114613391489114</v>
      </c>
    </row>
    <row r="6000" spans="1:32" x14ac:dyDescent="0.15">
      <c r="A6000" s="1"/>
      <c r="B6000" s="1" t="s">
        <v>40</v>
      </c>
      <c r="C6000" s="1" t="s">
        <v>33</v>
      </c>
      <c r="D6000" s="6">
        <v>78.14</v>
      </c>
      <c r="E6000" s="6">
        <v>3.9</v>
      </c>
      <c r="F6000" s="18">
        <v>0.70833333333333304</v>
      </c>
      <c r="G6000" s="1">
        <v>24</v>
      </c>
      <c r="H6000" s="1">
        <v>57</v>
      </c>
      <c r="I6000" s="1">
        <v>24</v>
      </c>
      <c r="J6000" s="1">
        <v>0.3</v>
      </c>
      <c r="K6000" s="1">
        <v>705</v>
      </c>
      <c r="L6000" s="1">
        <v>710</v>
      </c>
      <c r="M6000" s="6">
        <f t="shared" si="568"/>
        <v>24.000000000000114</v>
      </c>
      <c r="N6000" s="19">
        <v>0.5</v>
      </c>
      <c r="O6000" s="11" cm="1">
        <f t="array" ref="O6000">ROUND(_xlfn.SWITCH(C6000,"建筑专教",IF(S6000&gt;0.1,1.38,1.28),"阶梯教室",IF(S6000&gt;0.1,1.15,1.05),"公共教室",IF(S6000&gt;0.1,1.22,1.12),IF(S6000&gt;0.1,1.2,1.1))+(MOD(ROW()*11,31)/31-0.5)*0.06,2)</f>
        <v>1.17</v>
      </c>
      <c r="P6000" s="12">
        <f t="shared" si="567"/>
        <v>0.24</v>
      </c>
      <c r="Q6000" s="13">
        <f t="shared" si="569"/>
        <v>-1.6704457521924301</v>
      </c>
      <c r="R6000" s="1">
        <v>2.2000000000000002</v>
      </c>
      <c r="S6000" s="1">
        <v>0.25</v>
      </c>
      <c r="T6000" s="1">
        <v>3.2000000000000001E-2</v>
      </c>
      <c r="U6000" s="4" t="s">
        <v>60</v>
      </c>
      <c r="V6000">
        <v>0.42</v>
      </c>
      <c r="W6000">
        <v>0.4</v>
      </c>
      <c r="X6000">
        <v>0.76</v>
      </c>
      <c r="Y6000">
        <v>2.4300000000000002</v>
      </c>
      <c r="Z6000">
        <v>0.23</v>
      </c>
      <c r="AA6000" s="5">
        <f t="shared" si="570"/>
        <v>2.4820000000000002</v>
      </c>
      <c r="AB6000" s="15" cm="1">
        <f t="array" ref="AB6000">_xlfn.SWITCH(U6000,"夏",122,"冬",90,"春",153,"秋",153,0)</f>
        <v>122</v>
      </c>
      <c r="AC6000" s="16">
        <f t="shared" si="571"/>
        <v>302.80400000000003</v>
      </c>
      <c r="AD6000" s="5">
        <f>IFERROR(AA6000/D6000,0)</f>
        <v>3.1763501407729718E-2</v>
      </c>
      <c r="AE6000" s="15">
        <f t="shared" si="572"/>
        <v>0.33424657534246577</v>
      </c>
      <c r="AF6000" s="5">
        <f>IFERROR(AD6000*AE6000*48,0)</f>
        <v>0.50960839518812395</v>
      </c>
    </row>
    <row r="6001" spans="1:32" x14ac:dyDescent="0.15">
      <c r="A6001" s="1"/>
      <c r="B6001" s="1" t="s">
        <v>40</v>
      </c>
      <c r="C6001" s="1" t="s">
        <v>33</v>
      </c>
      <c r="D6001" s="6">
        <v>78.14</v>
      </c>
      <c r="E6001" s="6">
        <v>3.9</v>
      </c>
      <c r="F6001" s="18">
        <v>0.72916666666666696</v>
      </c>
      <c r="G6001" s="1">
        <v>24</v>
      </c>
      <c r="H6001" s="1">
        <v>57</v>
      </c>
      <c r="I6001" s="1">
        <v>24</v>
      </c>
      <c r="J6001" s="1">
        <v>0.3</v>
      </c>
      <c r="K6001" s="1">
        <v>705</v>
      </c>
      <c r="L6001" s="1">
        <v>610</v>
      </c>
      <c r="M6001" s="6">
        <f t="shared" si="568"/>
        <v>24.000000000000114</v>
      </c>
      <c r="N6001" s="19">
        <v>0.5</v>
      </c>
      <c r="O6001" s="11" cm="1">
        <f t="array" ref="O6001">ROUND(_xlfn.SWITCH(C6001,"建筑专教",IF(S6001&gt;0.1,1.38,1.28),"阶梯教室",IF(S6001&gt;0.1,1.15,1.05),"公共教室",IF(S6001&gt;0.1,1.22,1.12),IF(S6001&gt;0.1,1.2,1.1))+(MOD(ROW()*11,31)/31-0.5)*0.06,2)</f>
        <v>1.19</v>
      </c>
      <c r="P6001" s="12">
        <f t="shared" si="567"/>
        <v>0.24</v>
      </c>
      <c r="Q6001" s="13">
        <f t="shared" si="569"/>
        <v>-1.5948306642667167</v>
      </c>
      <c r="R6001" s="1">
        <v>2.2999999999999998</v>
      </c>
      <c r="S6001" s="1">
        <v>0.18</v>
      </c>
      <c r="T6001" s="1">
        <v>3.5000000000000003E-2</v>
      </c>
      <c r="U6001" s="4" t="s">
        <v>60</v>
      </c>
      <c r="V6001">
        <v>0.42</v>
      </c>
      <c r="W6001">
        <v>0.4</v>
      </c>
      <c r="X6001">
        <v>0.76</v>
      </c>
      <c r="Y6001">
        <v>2.4300000000000002</v>
      </c>
      <c r="Z6001">
        <v>0.23</v>
      </c>
      <c r="AA6001" s="5">
        <f t="shared" si="570"/>
        <v>2.5150000000000001</v>
      </c>
      <c r="AB6001" s="15" cm="1">
        <f t="array" ref="AB6001">_xlfn.SWITCH(U6001,"夏",122,"冬",90,"春",153,"秋",153,0)</f>
        <v>122</v>
      </c>
      <c r="AC6001" s="16">
        <f t="shared" si="571"/>
        <v>306.83000000000004</v>
      </c>
      <c r="AD6001" s="5">
        <f>IFERROR(AA6001/D6001,0)</f>
        <v>3.2185820322498081E-2</v>
      </c>
      <c r="AE6001" s="15">
        <f t="shared" si="572"/>
        <v>0.33424657534246577</v>
      </c>
      <c r="AF6001" s="5">
        <f>IFERROR(AD6001*AE6001*48,0)</f>
        <v>0.5163840104343802</v>
      </c>
    </row>
    <row r="6002" spans="1:32" x14ac:dyDescent="0.15">
      <c r="A6002" s="1"/>
      <c r="B6002" s="1" t="s">
        <v>40</v>
      </c>
      <c r="C6002" s="1" t="s">
        <v>33</v>
      </c>
      <c r="D6002" s="6">
        <v>78.14</v>
      </c>
      <c r="E6002" s="6">
        <v>3.9</v>
      </c>
      <c r="F6002" s="18">
        <v>0.75</v>
      </c>
      <c r="G6002" s="1">
        <v>26</v>
      </c>
      <c r="H6002" s="1">
        <v>57</v>
      </c>
      <c r="I6002" s="1">
        <v>26</v>
      </c>
      <c r="J6002" s="1">
        <v>0.1</v>
      </c>
      <c r="K6002" s="1">
        <v>408</v>
      </c>
      <c r="L6002" s="1">
        <v>510</v>
      </c>
      <c r="M6002" s="6">
        <f t="shared" si="568"/>
        <v>25.999999999999943</v>
      </c>
      <c r="N6002" s="1">
        <v>0</v>
      </c>
      <c r="O6002" s="1">
        <v>0</v>
      </c>
      <c r="P6002" s="12">
        <f t="shared" ref="P6002:P6065" si="573">IF(O6002=0,0,ROUND(MIN(MAX((K6002-400)/(320*E6002*IF(C6002="公共教室",0.95,IF(C6002="建筑专教",0.85,IF(C6002="阶梯教室",1.15,1)))),0),2),2))</f>
        <v>0</v>
      </c>
      <c r="Q6002" s="1">
        <v>0</v>
      </c>
      <c r="R6002" s="1">
        <v>0</v>
      </c>
      <c r="S6002" s="1">
        <v>0.22</v>
      </c>
      <c r="T6002" s="1">
        <v>0</v>
      </c>
      <c r="U6002" s="4" t="s">
        <v>60</v>
      </c>
      <c r="V6002">
        <v>0.42</v>
      </c>
      <c r="W6002">
        <v>0.4</v>
      </c>
      <c r="X6002">
        <v>0.76</v>
      </c>
      <c r="Y6002">
        <v>2.4300000000000002</v>
      </c>
      <c r="Z6002">
        <v>0.23</v>
      </c>
      <c r="AA6002" s="5">
        <f t="shared" si="570"/>
        <v>0.22</v>
      </c>
      <c r="AB6002" s="15" cm="1">
        <f t="array" ref="AB6002">_xlfn.SWITCH(U6002,"夏",122,"冬",90,"春",153,"秋",153,0)</f>
        <v>122</v>
      </c>
      <c r="AC6002" s="16">
        <f t="shared" si="571"/>
        <v>26.84</v>
      </c>
      <c r="AD6002" s="5">
        <f>IFERROR(AA6002/D6002,0)</f>
        <v>2.8154594317890964E-3</v>
      </c>
      <c r="AE6002" s="15">
        <f t="shared" si="572"/>
        <v>0.33424657534246577</v>
      </c>
      <c r="AF6002" s="5">
        <f>IFERROR(AD6002*AE6002*48,0)</f>
        <v>4.5170768308375207E-2</v>
      </c>
    </row>
    <row r="6003" spans="1:32" x14ac:dyDescent="0.15">
      <c r="A6003" s="1"/>
      <c r="B6003" s="1" t="s">
        <v>40</v>
      </c>
      <c r="C6003" s="1" t="s">
        <v>33</v>
      </c>
      <c r="D6003" s="6">
        <v>78.14</v>
      </c>
      <c r="E6003" s="6">
        <v>3.9</v>
      </c>
      <c r="F6003" s="18">
        <v>0.79166666666666696</v>
      </c>
      <c r="G6003" s="1">
        <v>25</v>
      </c>
      <c r="H6003" s="1">
        <v>57</v>
      </c>
      <c r="I6003" s="1">
        <v>25</v>
      </c>
      <c r="J6003" s="1">
        <v>0.1</v>
      </c>
      <c r="K6003" s="1">
        <v>408</v>
      </c>
      <c r="L6003" s="1">
        <v>310</v>
      </c>
      <c r="M6003" s="6">
        <f t="shared" si="568"/>
        <v>25.000000000000057</v>
      </c>
      <c r="N6003" s="1">
        <v>0</v>
      </c>
      <c r="O6003" s="1">
        <v>0</v>
      </c>
      <c r="P6003" s="12">
        <f t="shared" si="573"/>
        <v>0</v>
      </c>
      <c r="Q6003" s="1">
        <v>0</v>
      </c>
      <c r="R6003" s="1">
        <v>0</v>
      </c>
      <c r="S6003" s="1">
        <v>0</v>
      </c>
      <c r="T6003" s="1">
        <v>0</v>
      </c>
      <c r="U6003" s="4" t="s">
        <v>60</v>
      </c>
      <c r="V6003">
        <v>0.42</v>
      </c>
      <c r="W6003">
        <v>0.4</v>
      </c>
      <c r="X6003">
        <v>0.76</v>
      </c>
      <c r="Y6003">
        <v>2.4300000000000002</v>
      </c>
      <c r="Z6003">
        <v>0.23</v>
      </c>
      <c r="AA6003" s="5">
        <f t="shared" si="570"/>
        <v>0</v>
      </c>
      <c r="AB6003" s="15" cm="1">
        <f t="array" ref="AB6003">_xlfn.SWITCH(U6003,"夏",122,"冬",90,"春",153,"秋",153,0)</f>
        <v>122</v>
      </c>
      <c r="AC6003" s="16">
        <f t="shared" si="571"/>
        <v>0</v>
      </c>
      <c r="AD6003" s="5">
        <f>IFERROR(AA6003/D6003,0)</f>
        <v>0</v>
      </c>
      <c r="AE6003" s="15">
        <f t="shared" si="572"/>
        <v>0.33424657534246577</v>
      </c>
      <c r="AF6003" s="5">
        <f>IFERROR(AD6003*AE6003*48,0)</f>
        <v>0</v>
      </c>
    </row>
    <row r="6004" spans="1:32" x14ac:dyDescent="0.15">
      <c r="A6004" s="1"/>
      <c r="B6004" s="1" t="s">
        <v>40</v>
      </c>
      <c r="C6004" s="1" t="s">
        <v>33</v>
      </c>
      <c r="D6004" s="6">
        <v>78.14</v>
      </c>
      <c r="E6004" s="6">
        <v>3.9</v>
      </c>
      <c r="F6004" s="18">
        <v>0.8125</v>
      </c>
      <c r="G6004" s="1">
        <v>24.5</v>
      </c>
      <c r="H6004" s="1">
        <v>57</v>
      </c>
      <c r="I6004" s="1">
        <v>24.5</v>
      </c>
      <c r="J6004" s="1">
        <v>0.1</v>
      </c>
      <c r="K6004" s="1">
        <v>408</v>
      </c>
      <c r="L6004" s="1">
        <v>210</v>
      </c>
      <c r="M6004" s="6">
        <f t="shared" si="568"/>
        <v>24.500000000000114</v>
      </c>
      <c r="N6004" s="1">
        <v>0</v>
      </c>
      <c r="O6004" s="1">
        <v>0</v>
      </c>
      <c r="P6004" s="12">
        <f t="shared" si="573"/>
        <v>0</v>
      </c>
      <c r="Q6004" s="1">
        <v>0</v>
      </c>
      <c r="R6004" s="1">
        <v>0</v>
      </c>
      <c r="S6004" s="1">
        <v>0</v>
      </c>
      <c r="T6004" s="1">
        <v>0</v>
      </c>
      <c r="U6004" s="4" t="s">
        <v>60</v>
      </c>
      <c r="V6004">
        <v>0.42</v>
      </c>
      <c r="W6004">
        <v>0.4</v>
      </c>
      <c r="X6004">
        <v>0.76</v>
      </c>
      <c r="Y6004">
        <v>2.4300000000000002</v>
      </c>
      <c r="Z6004">
        <v>0.23</v>
      </c>
      <c r="AA6004" s="5">
        <f t="shared" si="570"/>
        <v>0</v>
      </c>
      <c r="AB6004" s="15" cm="1">
        <f t="array" ref="AB6004">_xlfn.SWITCH(U6004,"夏",122,"冬",90,"春",153,"秋",153,0)</f>
        <v>122</v>
      </c>
      <c r="AC6004" s="16">
        <f t="shared" si="571"/>
        <v>0</v>
      </c>
      <c r="AD6004" s="5">
        <f>IFERROR(AA6004/D6004,0)</f>
        <v>0</v>
      </c>
      <c r="AE6004" s="15">
        <f t="shared" si="572"/>
        <v>0.33424657534246577</v>
      </c>
      <c r="AF6004" s="5">
        <f>IFERROR(AD6004*AE6004*48,0)</f>
        <v>0</v>
      </c>
    </row>
    <row r="6005" spans="1:32" x14ac:dyDescent="0.15">
      <c r="A6005" s="1"/>
      <c r="B6005" s="1" t="s">
        <v>40</v>
      </c>
      <c r="C6005" s="1" t="s">
        <v>33</v>
      </c>
      <c r="D6005" s="6">
        <v>78.14</v>
      </c>
      <c r="E6005" s="6">
        <v>3.9</v>
      </c>
      <c r="F6005" s="18">
        <v>0.83333333333333304</v>
      </c>
      <c r="G6005" s="1">
        <v>24</v>
      </c>
      <c r="H6005" s="1">
        <v>57</v>
      </c>
      <c r="I6005" s="1">
        <v>24</v>
      </c>
      <c r="J6005" s="1">
        <v>0.1</v>
      </c>
      <c r="K6005" s="1">
        <v>408</v>
      </c>
      <c r="L6005" s="1">
        <v>110</v>
      </c>
      <c r="M6005" s="6">
        <f t="shared" si="568"/>
        <v>24.000000000000114</v>
      </c>
      <c r="N6005" s="1">
        <v>0</v>
      </c>
      <c r="O6005" s="1">
        <v>0</v>
      </c>
      <c r="P6005" s="12">
        <f t="shared" si="573"/>
        <v>0</v>
      </c>
      <c r="Q6005" s="1">
        <v>0</v>
      </c>
      <c r="R6005" s="1">
        <v>0</v>
      </c>
      <c r="S6005" s="1">
        <v>0</v>
      </c>
      <c r="T6005" s="1">
        <v>0</v>
      </c>
      <c r="U6005" s="4" t="s">
        <v>60</v>
      </c>
      <c r="V6005">
        <v>0.42</v>
      </c>
      <c r="W6005">
        <v>0.4</v>
      </c>
      <c r="X6005">
        <v>0.76</v>
      </c>
      <c r="Y6005">
        <v>2.4300000000000002</v>
      </c>
      <c r="Z6005">
        <v>0.23</v>
      </c>
      <c r="AA6005" s="5">
        <f t="shared" si="570"/>
        <v>0</v>
      </c>
      <c r="AB6005" s="15" cm="1">
        <f t="array" ref="AB6005">_xlfn.SWITCH(U6005,"夏",122,"冬",90,"春",153,"秋",153,0)</f>
        <v>122</v>
      </c>
      <c r="AC6005" s="16">
        <f t="shared" si="571"/>
        <v>0</v>
      </c>
      <c r="AD6005" s="5">
        <f>IFERROR(AA6005/D6005,0)</f>
        <v>0</v>
      </c>
      <c r="AE6005" s="15">
        <f t="shared" si="572"/>
        <v>0.33424657534246577</v>
      </c>
      <c r="AF6005" s="5">
        <f>IFERROR(AD6005*AE6005*48,0)</f>
        <v>0</v>
      </c>
    </row>
    <row r="6006" spans="1:32" x14ac:dyDescent="0.15">
      <c r="A6006" s="1"/>
      <c r="B6006" s="1" t="s">
        <v>40</v>
      </c>
      <c r="C6006" s="1" t="s">
        <v>33</v>
      </c>
      <c r="D6006" s="6">
        <v>78.14</v>
      </c>
      <c r="E6006" s="6">
        <v>3.9</v>
      </c>
      <c r="F6006" s="18">
        <v>0.85416666666666696</v>
      </c>
      <c r="G6006" s="1">
        <v>23.5</v>
      </c>
      <c r="H6006" s="1">
        <v>57</v>
      </c>
      <c r="I6006" s="1">
        <v>23.5</v>
      </c>
      <c r="J6006" s="1">
        <v>0.1</v>
      </c>
      <c r="K6006" s="1">
        <v>408</v>
      </c>
      <c r="L6006" s="1">
        <v>10</v>
      </c>
      <c r="M6006" s="6">
        <f t="shared" si="568"/>
        <v>23.499999999999886</v>
      </c>
      <c r="N6006" s="1">
        <v>0</v>
      </c>
      <c r="O6006" s="1">
        <v>0</v>
      </c>
      <c r="P6006" s="12">
        <f t="shared" si="573"/>
        <v>0</v>
      </c>
      <c r="Q6006" s="1">
        <v>0</v>
      </c>
      <c r="R6006" s="1">
        <v>0</v>
      </c>
      <c r="S6006" s="1">
        <v>0</v>
      </c>
      <c r="T6006" s="1">
        <v>0</v>
      </c>
      <c r="U6006" s="4" t="s">
        <v>60</v>
      </c>
      <c r="V6006">
        <v>0.42</v>
      </c>
      <c r="W6006">
        <v>0.4</v>
      </c>
      <c r="X6006">
        <v>0.76</v>
      </c>
      <c r="Y6006">
        <v>2.4300000000000002</v>
      </c>
      <c r="Z6006">
        <v>0.23</v>
      </c>
      <c r="AA6006" s="5">
        <f t="shared" si="570"/>
        <v>0</v>
      </c>
      <c r="AB6006" s="15" cm="1">
        <f t="array" ref="AB6006">_xlfn.SWITCH(U6006,"夏",122,"冬",90,"春",153,"秋",153,0)</f>
        <v>122</v>
      </c>
      <c r="AC6006" s="16">
        <f t="shared" si="571"/>
        <v>0</v>
      </c>
      <c r="AD6006" s="5">
        <f>IFERROR(AA6006/D6006,0)</f>
        <v>0</v>
      </c>
      <c r="AE6006" s="15">
        <f t="shared" si="572"/>
        <v>0.33424657534246577</v>
      </c>
      <c r="AF6006" s="5">
        <f>IFERROR(AD6006*AE6006*48,0)</f>
        <v>0</v>
      </c>
    </row>
    <row r="6007" spans="1:32" x14ac:dyDescent="0.15">
      <c r="A6007" s="1"/>
      <c r="B6007" s="1" t="s">
        <v>40</v>
      </c>
      <c r="C6007" s="1" t="s">
        <v>33</v>
      </c>
      <c r="D6007" s="6">
        <v>78.14</v>
      </c>
      <c r="E6007" s="6">
        <v>3.9</v>
      </c>
      <c r="F6007" s="18">
        <v>0.875</v>
      </c>
      <c r="G6007" s="1">
        <v>23</v>
      </c>
      <c r="H6007" s="1">
        <v>57</v>
      </c>
      <c r="I6007" s="1">
        <v>23</v>
      </c>
      <c r="J6007" s="1">
        <v>0.1</v>
      </c>
      <c r="K6007" s="1">
        <v>408</v>
      </c>
      <c r="L6007" s="1">
        <v>0</v>
      </c>
      <c r="M6007" s="6">
        <f t="shared" si="568"/>
        <v>23</v>
      </c>
      <c r="N6007" s="1">
        <v>0</v>
      </c>
      <c r="O6007" s="1">
        <v>0</v>
      </c>
      <c r="P6007" s="12">
        <f t="shared" si="573"/>
        <v>0</v>
      </c>
      <c r="Q6007" s="1">
        <v>0</v>
      </c>
      <c r="R6007" s="1">
        <v>0</v>
      </c>
      <c r="S6007" s="1">
        <v>0</v>
      </c>
      <c r="T6007" s="1">
        <v>0</v>
      </c>
      <c r="U6007" s="4" t="s">
        <v>60</v>
      </c>
      <c r="V6007">
        <v>0.42</v>
      </c>
      <c r="W6007">
        <v>0.4</v>
      </c>
      <c r="X6007">
        <v>0.76</v>
      </c>
      <c r="Y6007">
        <v>2.4300000000000002</v>
      </c>
      <c r="Z6007">
        <v>0.23</v>
      </c>
      <c r="AA6007" s="5">
        <f t="shared" si="570"/>
        <v>0</v>
      </c>
      <c r="AB6007" s="15" cm="1">
        <f t="array" ref="AB6007">_xlfn.SWITCH(U6007,"夏",122,"冬",90,"春",153,"秋",153,0)</f>
        <v>122</v>
      </c>
      <c r="AC6007" s="16">
        <f t="shared" si="571"/>
        <v>0</v>
      </c>
      <c r="AD6007" s="5">
        <f>IFERROR(AA6007/D6007,0)</f>
        <v>0</v>
      </c>
      <c r="AE6007" s="15">
        <f t="shared" si="572"/>
        <v>0.33424657534246577</v>
      </c>
      <c r="AF6007" s="5">
        <f>IFERROR(AD6007*AE6007*48,0)</f>
        <v>0</v>
      </c>
    </row>
    <row r="6008" spans="1:32" x14ac:dyDescent="0.15">
      <c r="A6008" s="1"/>
      <c r="B6008" s="1" t="s">
        <v>40</v>
      </c>
      <c r="C6008" s="1" t="s">
        <v>33</v>
      </c>
      <c r="D6008" s="6">
        <v>78.14</v>
      </c>
      <c r="E6008" s="6">
        <v>3.9</v>
      </c>
      <c r="F6008" s="18">
        <v>0.89583333333333304</v>
      </c>
      <c r="G6008" s="1">
        <v>22.5</v>
      </c>
      <c r="H6008" s="1">
        <v>57</v>
      </c>
      <c r="I6008" s="1">
        <v>22.5</v>
      </c>
      <c r="J6008" s="1">
        <v>0.1</v>
      </c>
      <c r="K6008" s="1">
        <v>408</v>
      </c>
      <c r="L6008" s="1">
        <v>0</v>
      </c>
      <c r="M6008" s="6">
        <f t="shared" si="568"/>
        <v>22.5</v>
      </c>
      <c r="N6008" s="1">
        <v>0</v>
      </c>
      <c r="O6008" s="1">
        <v>0</v>
      </c>
      <c r="P6008" s="12">
        <f t="shared" si="573"/>
        <v>0</v>
      </c>
      <c r="Q6008" s="1">
        <v>0</v>
      </c>
      <c r="R6008" s="1">
        <v>0</v>
      </c>
      <c r="S6008" s="1">
        <v>0</v>
      </c>
      <c r="T6008" s="1">
        <v>0</v>
      </c>
      <c r="U6008" s="4" t="s">
        <v>60</v>
      </c>
      <c r="V6008">
        <v>0.42</v>
      </c>
      <c r="W6008">
        <v>0.4</v>
      </c>
      <c r="X6008">
        <v>0.76</v>
      </c>
      <c r="Y6008">
        <v>2.4300000000000002</v>
      </c>
      <c r="Z6008">
        <v>0.23</v>
      </c>
      <c r="AA6008" s="5">
        <f t="shared" si="570"/>
        <v>0</v>
      </c>
      <c r="AB6008" s="15" cm="1">
        <f t="array" ref="AB6008">_xlfn.SWITCH(U6008,"夏",122,"冬",90,"春",153,"秋",153,0)</f>
        <v>122</v>
      </c>
      <c r="AC6008" s="16">
        <f t="shared" si="571"/>
        <v>0</v>
      </c>
      <c r="AD6008" s="5">
        <f>IFERROR(AA6008/D6008,0)</f>
        <v>0</v>
      </c>
      <c r="AE6008" s="15">
        <f t="shared" si="572"/>
        <v>0.33424657534246577</v>
      </c>
      <c r="AF6008" s="5">
        <f>IFERROR(AD6008*AE6008*48,0)</f>
        <v>0</v>
      </c>
    </row>
    <row r="6009" spans="1:32" x14ac:dyDescent="0.15">
      <c r="A6009" s="1"/>
      <c r="B6009" s="1" t="s">
        <v>40</v>
      </c>
      <c r="C6009" s="1" t="s">
        <v>33</v>
      </c>
      <c r="D6009" s="6">
        <v>78.14</v>
      </c>
      <c r="E6009" s="6">
        <v>3.9</v>
      </c>
      <c r="F6009" s="18">
        <v>0.91666666666666696</v>
      </c>
      <c r="G6009" s="1">
        <v>22</v>
      </c>
      <c r="H6009" s="1">
        <v>57</v>
      </c>
      <c r="I6009" s="1">
        <v>22</v>
      </c>
      <c r="J6009" s="1">
        <v>0.1</v>
      </c>
      <c r="K6009" s="1">
        <v>408</v>
      </c>
      <c r="L6009" s="1">
        <v>0</v>
      </c>
      <c r="M6009" s="6">
        <f t="shared" si="568"/>
        <v>22</v>
      </c>
      <c r="N6009" s="1">
        <v>0</v>
      </c>
      <c r="O6009" s="1">
        <v>0</v>
      </c>
      <c r="P6009" s="12">
        <f t="shared" si="573"/>
        <v>0</v>
      </c>
      <c r="Q6009" s="1">
        <v>0</v>
      </c>
      <c r="R6009" s="1">
        <v>0</v>
      </c>
      <c r="S6009" s="1">
        <v>0</v>
      </c>
      <c r="T6009" s="1">
        <v>0</v>
      </c>
      <c r="U6009" s="4" t="s">
        <v>60</v>
      </c>
      <c r="V6009">
        <v>0.42</v>
      </c>
      <c r="W6009">
        <v>0.4</v>
      </c>
      <c r="X6009">
        <v>0.76</v>
      </c>
      <c r="Y6009">
        <v>2.4300000000000002</v>
      </c>
      <c r="Z6009">
        <v>0.23</v>
      </c>
      <c r="AA6009" s="5">
        <f t="shared" si="570"/>
        <v>0</v>
      </c>
      <c r="AB6009" s="15" cm="1">
        <f t="array" ref="AB6009">_xlfn.SWITCH(U6009,"夏",122,"冬",90,"春",153,"秋",153,0)</f>
        <v>122</v>
      </c>
      <c r="AC6009" s="16">
        <f t="shared" si="571"/>
        <v>0</v>
      </c>
      <c r="AD6009" s="5">
        <f>IFERROR(AA6009/D6009,0)</f>
        <v>0</v>
      </c>
      <c r="AE6009" s="15">
        <f t="shared" si="572"/>
        <v>0.33424657534246577</v>
      </c>
      <c r="AF6009" s="5">
        <f>IFERROR(AD6009*AE6009*48,0)</f>
        <v>0</v>
      </c>
    </row>
    <row r="6010" spans="1:32" x14ac:dyDescent="0.15">
      <c r="A6010" s="1"/>
      <c r="B6010" s="1" t="s">
        <v>41</v>
      </c>
      <c r="C6010" s="1" t="s">
        <v>33</v>
      </c>
      <c r="D6010" s="6">
        <v>78.14</v>
      </c>
      <c r="E6010" s="6">
        <v>3.9</v>
      </c>
      <c r="F6010" s="18">
        <v>0.33333333333333298</v>
      </c>
      <c r="G6010" s="1">
        <v>21.5</v>
      </c>
      <c r="H6010" s="1">
        <v>58</v>
      </c>
      <c r="I6010" s="1">
        <v>21.5</v>
      </c>
      <c r="J6010" s="1">
        <v>0.1</v>
      </c>
      <c r="K6010" s="1">
        <v>409</v>
      </c>
      <c r="L6010" s="1">
        <v>125</v>
      </c>
      <c r="M6010" s="6">
        <f t="shared" si="568"/>
        <v>21.500000000000057</v>
      </c>
      <c r="N6010" s="1">
        <v>0</v>
      </c>
      <c r="O6010" s="1">
        <v>0</v>
      </c>
      <c r="P6010" s="12">
        <f t="shared" si="573"/>
        <v>0</v>
      </c>
      <c r="Q6010" s="1">
        <v>0</v>
      </c>
      <c r="R6010" s="1">
        <v>0</v>
      </c>
      <c r="S6010" s="1">
        <v>0</v>
      </c>
      <c r="T6010" s="1">
        <v>0</v>
      </c>
      <c r="U6010" s="4" t="s">
        <v>60</v>
      </c>
      <c r="V6010">
        <v>0.42</v>
      </c>
      <c r="W6010">
        <v>0.4</v>
      </c>
      <c r="X6010">
        <v>0.76</v>
      </c>
      <c r="Y6010">
        <v>2.4300000000000002</v>
      </c>
      <c r="Z6010">
        <v>0.23</v>
      </c>
      <c r="AA6010" s="5">
        <f t="shared" si="570"/>
        <v>0</v>
      </c>
      <c r="AB6010" s="15" cm="1">
        <f t="array" ref="AB6010">_xlfn.SWITCH(U6010,"夏",122,"冬",90,"春",153,"秋",153,0)</f>
        <v>122</v>
      </c>
      <c r="AC6010" s="16">
        <f t="shared" si="571"/>
        <v>0</v>
      </c>
      <c r="AD6010" s="5">
        <f>IFERROR(AA6010/D6010,0)</f>
        <v>0</v>
      </c>
      <c r="AE6010" s="15">
        <f t="shared" si="572"/>
        <v>0.33424657534246577</v>
      </c>
      <c r="AF6010" s="5">
        <f>IFERROR(AD6010*AE6010*48,0)</f>
        <v>0</v>
      </c>
    </row>
    <row r="6011" spans="1:32" x14ac:dyDescent="0.15">
      <c r="A6011" s="1"/>
      <c r="B6011" s="1" t="s">
        <v>41</v>
      </c>
      <c r="C6011" s="1" t="s">
        <v>33</v>
      </c>
      <c r="D6011" s="6">
        <v>78.14</v>
      </c>
      <c r="E6011" s="6">
        <v>3.9</v>
      </c>
      <c r="F6011" s="18">
        <v>0.35416666666666702</v>
      </c>
      <c r="G6011" s="1">
        <v>22.5</v>
      </c>
      <c r="H6011" s="1">
        <v>58</v>
      </c>
      <c r="I6011" s="1">
        <v>22.5</v>
      </c>
      <c r="J6011" s="1">
        <v>0.3</v>
      </c>
      <c r="K6011" s="1">
        <v>710</v>
      </c>
      <c r="L6011" s="1">
        <v>385</v>
      </c>
      <c r="M6011" s="6">
        <f t="shared" si="568"/>
        <v>22.5</v>
      </c>
      <c r="N6011" s="19">
        <v>0.5</v>
      </c>
      <c r="O6011" s="11" cm="1">
        <f t="array" ref="O6011">ROUND(_xlfn.SWITCH(C6011,"建筑专教",IF(S6011&gt;0.1,1.38,1.28),"阶梯教室",IF(S6011&gt;0.1,1.15,1.05),"公共教室",IF(S6011&gt;0.1,1.22,1.12),IF(S6011&gt;0.1,1.2,1.1))+(MOD(ROW()*11,31)/31-0.5)*0.06,2)</f>
        <v>1.23</v>
      </c>
      <c r="P6011" s="12">
        <f t="shared" si="573"/>
        <v>0.25</v>
      </c>
      <c r="Q6011" s="13">
        <f t="shared" si="569"/>
        <v>-2.0164795054386402</v>
      </c>
      <c r="R6011" s="1">
        <v>2.4</v>
      </c>
      <c r="S6011" s="1">
        <v>0.28000000000000003</v>
      </c>
      <c r="T6011" s="1">
        <v>8.0000000000000002E-3</v>
      </c>
      <c r="U6011" s="4" t="s">
        <v>60</v>
      </c>
      <c r="V6011">
        <v>0.42</v>
      </c>
      <c r="W6011">
        <v>0.4</v>
      </c>
      <c r="X6011">
        <v>0.76</v>
      </c>
      <c r="Y6011">
        <v>2.4300000000000002</v>
      </c>
      <c r="Z6011">
        <v>0.23</v>
      </c>
      <c r="AA6011" s="5">
        <f t="shared" si="570"/>
        <v>2.6879999999999997</v>
      </c>
      <c r="AB6011" s="15" cm="1">
        <f t="array" ref="AB6011">_xlfn.SWITCH(U6011,"夏",122,"冬",90,"春",153,"秋",153,0)</f>
        <v>122</v>
      </c>
      <c r="AC6011" s="16">
        <f t="shared" si="571"/>
        <v>327.93599999999998</v>
      </c>
      <c r="AD6011" s="5">
        <f>IFERROR(AA6011/D6011,0)</f>
        <v>3.4399795239314045E-2</v>
      </c>
      <c r="AE6011" s="15">
        <f t="shared" si="572"/>
        <v>0.33424657534246577</v>
      </c>
      <c r="AF6011" s="5">
        <f>IFERROR(AD6011*AE6011*48,0)</f>
        <v>0.55190466005869321</v>
      </c>
    </row>
    <row r="6012" spans="1:32" x14ac:dyDescent="0.15">
      <c r="A6012" s="1"/>
      <c r="B6012" s="1" t="s">
        <v>41</v>
      </c>
      <c r="C6012" s="1" t="s">
        <v>33</v>
      </c>
      <c r="D6012" s="6">
        <v>78.14</v>
      </c>
      <c r="E6012" s="6">
        <v>3.9</v>
      </c>
      <c r="F6012" s="18">
        <v>0.375</v>
      </c>
      <c r="G6012" s="1">
        <v>24</v>
      </c>
      <c r="H6012" s="1">
        <v>58</v>
      </c>
      <c r="I6012" s="1">
        <v>24</v>
      </c>
      <c r="J6012" s="1">
        <v>0.3</v>
      </c>
      <c r="K6012" s="1">
        <v>710</v>
      </c>
      <c r="L6012" s="1">
        <v>445</v>
      </c>
      <c r="M6012" s="6">
        <f t="shared" si="568"/>
        <v>24.000000000000114</v>
      </c>
      <c r="N6012" s="19">
        <v>0.5</v>
      </c>
      <c r="O6012" s="11" cm="1">
        <f t="array" ref="O6012">ROUND(_xlfn.SWITCH(C6012,"建筑专教",IF(S6012&gt;0.1,1.38,1.28),"阶梯教室",IF(S6012&gt;0.1,1.15,1.05),"公共教室",IF(S6012&gt;0.1,1.22,1.12),IF(S6012&gt;0.1,1.2,1.1))+(MOD(ROW()*11,31)/31-0.5)*0.06,2)</f>
        <v>1.19</v>
      </c>
      <c r="P6012" s="12">
        <f t="shared" si="573"/>
        <v>0.25</v>
      </c>
      <c r="Q6012" s="13">
        <f t="shared" si="569"/>
        <v>-1.5948239699004569</v>
      </c>
      <c r="R6012" s="1">
        <v>2.8</v>
      </c>
      <c r="S6012" s="1">
        <v>0.22</v>
      </c>
      <c r="T6012" s="1">
        <v>3.2000000000000001E-2</v>
      </c>
      <c r="U6012" s="4" t="s">
        <v>60</v>
      </c>
      <c r="V6012">
        <v>0.42</v>
      </c>
      <c r="W6012">
        <v>0.4</v>
      </c>
      <c r="X6012">
        <v>0.76</v>
      </c>
      <c r="Y6012">
        <v>2.4300000000000002</v>
      </c>
      <c r="Z6012">
        <v>0.23</v>
      </c>
      <c r="AA6012" s="5">
        <f t="shared" si="570"/>
        <v>3.052</v>
      </c>
      <c r="AB6012" s="15" cm="1">
        <f t="array" ref="AB6012">_xlfn.SWITCH(U6012,"夏",122,"冬",90,"春",153,"秋",153,0)</f>
        <v>122</v>
      </c>
      <c r="AC6012" s="16">
        <f t="shared" si="571"/>
        <v>372.34399999999999</v>
      </c>
      <c r="AD6012" s="5">
        <f>IFERROR(AA6012/D6012,0)</f>
        <v>3.905810084463783E-2</v>
      </c>
      <c r="AE6012" s="15">
        <f t="shared" si="572"/>
        <v>0.33424657534246577</v>
      </c>
      <c r="AF6012" s="5">
        <f>IFERROR(AD6012*AE6012*48,0)</f>
        <v>0.62664174944164153</v>
      </c>
    </row>
    <row r="6013" spans="1:32" x14ac:dyDescent="0.15">
      <c r="A6013" s="1"/>
      <c r="B6013" s="1" t="s">
        <v>41</v>
      </c>
      <c r="C6013" s="1" t="s">
        <v>33</v>
      </c>
      <c r="D6013" s="6">
        <v>78.14</v>
      </c>
      <c r="E6013" s="6">
        <v>3.9</v>
      </c>
      <c r="F6013" s="18">
        <v>0.39583333333333298</v>
      </c>
      <c r="G6013" s="1">
        <v>24</v>
      </c>
      <c r="H6013" s="1">
        <v>58</v>
      </c>
      <c r="I6013" s="1">
        <v>24</v>
      </c>
      <c r="J6013" s="1">
        <v>0.3</v>
      </c>
      <c r="K6013" s="1">
        <v>710</v>
      </c>
      <c r="L6013" s="1">
        <v>535</v>
      </c>
      <c r="M6013" s="6">
        <f t="shared" si="568"/>
        <v>24.000000000000114</v>
      </c>
      <c r="N6013" s="19">
        <v>0.5</v>
      </c>
      <c r="O6013" s="11" cm="1">
        <f t="array" ref="O6013">ROUND(_xlfn.SWITCH(C6013,"建筑专教",IF(S6013&gt;0.1,1.38,1.28),"阶梯教室",IF(S6013&gt;0.1,1.15,1.05),"公共教室",IF(S6013&gt;0.1,1.22,1.12),IF(S6013&gt;0.1,1.2,1.1))+(MOD(ROW()*11,31)/31-0.5)*0.06,2)</f>
        <v>1.21</v>
      </c>
      <c r="P6013" s="12">
        <f t="shared" si="573"/>
        <v>0.25</v>
      </c>
      <c r="Q6013" s="13">
        <f t="shared" si="569"/>
        <v>-1.5222132306160985</v>
      </c>
      <c r="R6013" s="1">
        <v>2.5</v>
      </c>
      <c r="S6013" s="1">
        <v>0.15</v>
      </c>
      <c r="T6013" s="1">
        <v>3.7999999999999999E-2</v>
      </c>
      <c r="U6013" s="4" t="s">
        <v>60</v>
      </c>
      <c r="V6013">
        <v>0.42</v>
      </c>
      <c r="W6013">
        <v>0.4</v>
      </c>
      <c r="X6013">
        <v>0.76</v>
      </c>
      <c r="Y6013">
        <v>2.4300000000000002</v>
      </c>
      <c r="Z6013">
        <v>0.23</v>
      </c>
      <c r="AA6013" s="5">
        <f t="shared" si="570"/>
        <v>2.6879999999999997</v>
      </c>
      <c r="AB6013" s="15" cm="1">
        <f t="array" ref="AB6013">_xlfn.SWITCH(U6013,"夏",122,"冬",90,"春",153,"秋",153,0)</f>
        <v>122</v>
      </c>
      <c r="AC6013" s="16">
        <f t="shared" si="571"/>
        <v>327.93599999999998</v>
      </c>
      <c r="AD6013" s="5">
        <f>IFERROR(AA6013/D6013,0)</f>
        <v>3.4399795239314045E-2</v>
      </c>
      <c r="AE6013" s="15">
        <f t="shared" si="572"/>
        <v>0.33424657534246577</v>
      </c>
      <c r="AF6013" s="5">
        <f>IFERROR(AD6013*AE6013*48,0)</f>
        <v>0.55190466005869321</v>
      </c>
    </row>
    <row r="6014" spans="1:32" x14ac:dyDescent="0.15">
      <c r="A6014" s="1"/>
      <c r="B6014" s="1" t="s">
        <v>41</v>
      </c>
      <c r="C6014" s="1" t="s">
        <v>33</v>
      </c>
      <c r="D6014" s="6">
        <v>78.14</v>
      </c>
      <c r="E6014" s="6">
        <v>3.9</v>
      </c>
      <c r="F6014" s="18">
        <v>0.41666666666666702</v>
      </c>
      <c r="G6014" s="1">
        <v>24</v>
      </c>
      <c r="H6014" s="1">
        <v>58</v>
      </c>
      <c r="I6014" s="1">
        <v>24</v>
      </c>
      <c r="J6014" s="1">
        <v>0.3</v>
      </c>
      <c r="K6014" s="1">
        <v>710</v>
      </c>
      <c r="L6014" s="1">
        <v>625</v>
      </c>
      <c r="M6014" s="6">
        <f t="shared" si="568"/>
        <v>24.000000000000114</v>
      </c>
      <c r="N6014" s="19">
        <v>0.5</v>
      </c>
      <c r="O6014" s="11" cm="1">
        <f t="array" ref="O6014">ROUND(_xlfn.SWITCH(C6014,"建筑专教",IF(S6014&gt;0.1,1.38,1.28),"阶梯教室",IF(S6014&gt;0.1,1.15,1.05),"公共教室",IF(S6014&gt;0.1,1.22,1.12),IF(S6014&gt;0.1,1.2,1.1))+(MOD(ROW()*11,31)/31-0.5)*0.06,2)</f>
        <v>1.07</v>
      </c>
      <c r="P6014" s="12">
        <f t="shared" si="573"/>
        <v>0.25</v>
      </c>
      <c r="Q6014" s="13">
        <f t="shared" si="569"/>
        <v>-2.0996703441350104</v>
      </c>
      <c r="R6014" s="1">
        <v>2.7</v>
      </c>
      <c r="S6014" s="1">
        <v>0.1</v>
      </c>
      <c r="T6014" s="1">
        <v>3.7999999999999999E-2</v>
      </c>
      <c r="U6014" s="4" t="s">
        <v>60</v>
      </c>
      <c r="V6014">
        <v>0.42</v>
      </c>
      <c r="W6014">
        <v>0.4</v>
      </c>
      <c r="X6014">
        <v>0.76</v>
      </c>
      <c r="Y6014">
        <v>2.4300000000000002</v>
      </c>
      <c r="Z6014">
        <v>0.23</v>
      </c>
      <c r="AA6014" s="5">
        <f t="shared" si="570"/>
        <v>2.8380000000000001</v>
      </c>
      <c r="AB6014" s="15" cm="1">
        <f t="array" ref="AB6014">_xlfn.SWITCH(U6014,"夏",122,"冬",90,"春",153,"秋",153,0)</f>
        <v>122</v>
      </c>
      <c r="AC6014" s="16">
        <f t="shared" si="571"/>
        <v>346.23599999999999</v>
      </c>
      <c r="AD6014" s="5">
        <f>IFERROR(AA6014/D6014,0)</f>
        <v>3.6319426670079348E-2</v>
      </c>
      <c r="AE6014" s="15">
        <f t="shared" si="572"/>
        <v>0.33424657534246577</v>
      </c>
      <c r="AF6014" s="5">
        <f>IFERROR(AD6014*AE6014*48,0)</f>
        <v>0.58270291117804018</v>
      </c>
    </row>
    <row r="6015" spans="1:32" x14ac:dyDescent="0.15">
      <c r="A6015" s="1"/>
      <c r="B6015" s="1" t="s">
        <v>41</v>
      </c>
      <c r="C6015" s="1" t="s">
        <v>33</v>
      </c>
      <c r="D6015" s="6">
        <v>78.14</v>
      </c>
      <c r="E6015" s="6">
        <v>3.9</v>
      </c>
      <c r="F6015" s="18">
        <v>0.4375</v>
      </c>
      <c r="G6015" s="1">
        <v>24</v>
      </c>
      <c r="H6015" s="1">
        <v>58</v>
      </c>
      <c r="I6015" s="1">
        <v>24</v>
      </c>
      <c r="J6015" s="1">
        <v>0.3</v>
      </c>
      <c r="K6015" s="1">
        <v>710</v>
      </c>
      <c r="L6015" s="1">
        <v>685</v>
      </c>
      <c r="M6015" s="6">
        <f t="shared" si="568"/>
        <v>24.000000000000114</v>
      </c>
      <c r="N6015" s="19">
        <v>0.5</v>
      </c>
      <c r="O6015" s="11" cm="1">
        <f t="array" ref="O6015">ROUND(_xlfn.SWITCH(C6015,"建筑专教",IF(S6015&gt;0.1,1.38,1.28),"阶梯教室",IF(S6015&gt;0.1,1.15,1.05),"公共教室",IF(S6015&gt;0.1,1.22,1.12),IF(S6015&gt;0.1,1.2,1.1))+(MOD(ROW()*11,31)/31-0.5)*0.06,2)</f>
        <v>1.19</v>
      </c>
      <c r="P6015" s="12">
        <f t="shared" si="573"/>
        <v>0.25</v>
      </c>
      <c r="Q6015" s="13">
        <f t="shared" si="569"/>
        <v>-1.5948239699004569</v>
      </c>
      <c r="R6015" s="1">
        <v>2.4</v>
      </c>
      <c r="S6015" s="1">
        <v>0.25</v>
      </c>
      <c r="T6015" s="1">
        <v>3.5000000000000003E-2</v>
      </c>
      <c r="U6015" s="4" t="s">
        <v>60</v>
      </c>
      <c r="V6015">
        <v>0.42</v>
      </c>
      <c r="W6015">
        <v>0.4</v>
      </c>
      <c r="X6015">
        <v>0.76</v>
      </c>
      <c r="Y6015">
        <v>2.4300000000000002</v>
      </c>
      <c r="Z6015">
        <v>0.23</v>
      </c>
      <c r="AA6015" s="5">
        <f t="shared" si="570"/>
        <v>2.6850000000000001</v>
      </c>
      <c r="AB6015" s="15" cm="1">
        <f t="array" ref="AB6015">_xlfn.SWITCH(U6015,"夏",122,"冬",90,"春",153,"秋",153,0)</f>
        <v>122</v>
      </c>
      <c r="AC6015" s="16">
        <f t="shared" si="571"/>
        <v>327.57</v>
      </c>
      <c r="AD6015" s="5">
        <f>IFERROR(AA6015/D6015,0)</f>
        <v>3.4361402610698748E-2</v>
      </c>
      <c r="AE6015" s="15">
        <f t="shared" si="572"/>
        <v>0.33424657534246577</v>
      </c>
      <c r="AF6015" s="5">
        <f>IFERROR(AD6015*AE6015*48,0)</f>
        <v>0.55128869503630651</v>
      </c>
    </row>
    <row r="6016" spans="1:32" x14ac:dyDescent="0.15">
      <c r="A6016" s="1"/>
      <c r="B6016" s="1" t="s">
        <v>41</v>
      </c>
      <c r="C6016" s="1" t="s">
        <v>33</v>
      </c>
      <c r="D6016" s="6">
        <v>78.14</v>
      </c>
      <c r="E6016" s="6">
        <v>3.9</v>
      </c>
      <c r="F6016" s="18">
        <v>0.45833333333333298</v>
      </c>
      <c r="G6016" s="1">
        <v>24</v>
      </c>
      <c r="H6016" s="1">
        <v>58</v>
      </c>
      <c r="I6016" s="1">
        <v>24</v>
      </c>
      <c r="J6016" s="1">
        <v>0.3</v>
      </c>
      <c r="K6016" s="1">
        <v>710</v>
      </c>
      <c r="L6016" s="1">
        <v>745</v>
      </c>
      <c r="M6016" s="6">
        <f t="shared" si="568"/>
        <v>24.000000000000114</v>
      </c>
      <c r="N6016" s="19">
        <v>0.5</v>
      </c>
      <c r="O6016" s="11" cm="1">
        <f t="array" ref="O6016">ROUND(_xlfn.SWITCH(C6016,"建筑专教",IF(S6016&gt;0.1,1.38,1.28),"阶梯教室",IF(S6016&gt;0.1,1.15,1.05),"公共教室",IF(S6016&gt;0.1,1.22,1.12),IF(S6016&gt;0.1,1.2,1.1))+(MOD(ROW()*11,31)/31-0.5)*0.06,2)</f>
        <v>1.21</v>
      </c>
      <c r="P6016" s="12">
        <f t="shared" si="573"/>
        <v>0.25</v>
      </c>
      <c r="Q6016" s="13">
        <f t="shared" si="569"/>
        <v>-1.5222132306160985</v>
      </c>
      <c r="R6016" s="1">
        <v>2.8</v>
      </c>
      <c r="S6016" s="1">
        <v>0.18</v>
      </c>
      <c r="T6016" s="1">
        <v>3.7999999999999999E-2</v>
      </c>
      <c r="U6016" s="4" t="s">
        <v>60</v>
      </c>
      <c r="V6016">
        <v>0.42</v>
      </c>
      <c r="W6016">
        <v>0.4</v>
      </c>
      <c r="X6016">
        <v>0.76</v>
      </c>
      <c r="Y6016">
        <v>2.4300000000000002</v>
      </c>
      <c r="Z6016">
        <v>0.23</v>
      </c>
      <c r="AA6016" s="5">
        <f t="shared" si="570"/>
        <v>3.0179999999999998</v>
      </c>
      <c r="AB6016" s="15" cm="1">
        <f t="array" ref="AB6016">_xlfn.SWITCH(U6016,"夏",122,"冬",90,"春",153,"秋",153,0)</f>
        <v>122</v>
      </c>
      <c r="AC6016" s="16">
        <f t="shared" si="571"/>
        <v>368.19599999999997</v>
      </c>
      <c r="AD6016" s="5">
        <f>IFERROR(AA6016/D6016,0)</f>
        <v>3.8622984386997697E-2</v>
      </c>
      <c r="AE6016" s="15">
        <f t="shared" si="572"/>
        <v>0.33424657534246577</v>
      </c>
      <c r="AF6016" s="5">
        <f>IFERROR(AD6016*AE6016*48,0)</f>
        <v>0.61966081252125615</v>
      </c>
    </row>
    <row r="6017" spans="1:32" x14ac:dyDescent="0.15">
      <c r="A6017" s="1"/>
      <c r="B6017" s="1" t="s">
        <v>41</v>
      </c>
      <c r="C6017" s="1" t="s">
        <v>33</v>
      </c>
      <c r="D6017" s="6">
        <v>78.14</v>
      </c>
      <c r="E6017" s="6">
        <v>3.9</v>
      </c>
      <c r="F6017" s="18">
        <v>0.47916666666666702</v>
      </c>
      <c r="G6017" s="1">
        <v>24</v>
      </c>
      <c r="H6017" s="1">
        <v>58</v>
      </c>
      <c r="I6017" s="1">
        <v>24</v>
      </c>
      <c r="J6017" s="1">
        <v>0.3</v>
      </c>
      <c r="K6017" s="1">
        <v>710</v>
      </c>
      <c r="L6017" s="1">
        <v>795</v>
      </c>
      <c r="M6017" s="6">
        <f t="shared" si="568"/>
        <v>24.000000000000114</v>
      </c>
      <c r="N6017" s="19">
        <v>0.5</v>
      </c>
      <c r="O6017" s="11" cm="1">
        <f t="array" ref="O6017">ROUND(_xlfn.SWITCH(C6017,"建筑专教",IF(S6017&gt;0.1,1.38,1.28),"阶梯教室",IF(S6017&gt;0.1,1.15,1.05),"公共教室",IF(S6017&gt;0.1,1.22,1.12),IF(S6017&gt;0.1,1.2,1.1))+(MOD(ROW()*11,31)/31-0.5)*0.06,2)</f>
        <v>1.17</v>
      </c>
      <c r="P6017" s="12">
        <f t="shared" si="573"/>
        <v>0.25</v>
      </c>
      <c r="Q6017" s="13">
        <f t="shared" si="569"/>
        <v>-1.6704389544964766</v>
      </c>
      <c r="R6017" s="1">
        <v>2.5</v>
      </c>
      <c r="S6017" s="1">
        <v>0.12</v>
      </c>
      <c r="T6017" s="1">
        <v>2E-3</v>
      </c>
      <c r="U6017" s="4" t="s">
        <v>60</v>
      </c>
      <c r="V6017">
        <v>0.42</v>
      </c>
      <c r="W6017">
        <v>0.4</v>
      </c>
      <c r="X6017">
        <v>0.76</v>
      </c>
      <c r="Y6017">
        <v>2.4300000000000002</v>
      </c>
      <c r="Z6017">
        <v>0.23</v>
      </c>
      <c r="AA6017" s="5">
        <f t="shared" si="570"/>
        <v>2.6219999999999999</v>
      </c>
      <c r="AB6017" s="15" cm="1">
        <f t="array" ref="AB6017">_xlfn.SWITCH(U6017,"夏",122,"冬",90,"春",153,"秋",153,0)</f>
        <v>122</v>
      </c>
      <c r="AC6017" s="16">
        <f t="shared" si="571"/>
        <v>319.88400000000001</v>
      </c>
      <c r="AD6017" s="5">
        <f>IFERROR(AA6017/D6017,0)</f>
        <v>3.3555157409777318E-2</v>
      </c>
      <c r="AE6017" s="15">
        <f t="shared" si="572"/>
        <v>0.33424657534246577</v>
      </c>
      <c r="AF6017" s="5">
        <f>IFERROR(AD6017*AE6017*48,0)</f>
        <v>0.53835342956618082</v>
      </c>
    </row>
    <row r="6018" spans="1:32" x14ac:dyDescent="0.15">
      <c r="A6018" s="1"/>
      <c r="B6018" s="1" t="s">
        <v>41</v>
      </c>
      <c r="C6018" s="1" t="s">
        <v>33</v>
      </c>
      <c r="D6018" s="6">
        <v>78.14</v>
      </c>
      <c r="E6018" s="6">
        <v>3.9</v>
      </c>
      <c r="F6018" s="18">
        <v>0.5</v>
      </c>
      <c r="G6018" s="1">
        <v>24</v>
      </c>
      <c r="H6018" s="1">
        <v>58</v>
      </c>
      <c r="I6018" s="1">
        <v>24</v>
      </c>
      <c r="J6018" s="1">
        <v>0.3</v>
      </c>
      <c r="K6018" s="1">
        <v>710</v>
      </c>
      <c r="L6018" s="1">
        <v>845</v>
      </c>
      <c r="M6018" s="6">
        <f t="shared" si="568"/>
        <v>24.000000000000114</v>
      </c>
      <c r="N6018" s="19">
        <v>0.5</v>
      </c>
      <c r="O6018" s="11" cm="1">
        <f t="array" ref="O6018">ROUND(_xlfn.SWITCH(C6018,"建筑专教",IF(S6018&gt;0.1,1.38,1.28),"阶梯教室",IF(S6018&gt;0.1,1.15,1.05),"公共教室",IF(S6018&gt;0.1,1.22,1.12),IF(S6018&gt;0.1,1.2,1.1))+(MOD(ROW()*11,31)/31-0.5)*0.06,2)</f>
        <v>1.2</v>
      </c>
      <c r="P6018" s="12">
        <f t="shared" si="573"/>
        <v>0.25</v>
      </c>
      <c r="Q6018" s="13">
        <f t="shared" si="569"/>
        <v>-1.5581530677930984</v>
      </c>
      <c r="R6018" s="1">
        <v>2.7</v>
      </c>
      <c r="S6018" s="1">
        <v>0.15</v>
      </c>
      <c r="T6018" s="1">
        <v>1.7999999999999999E-2</v>
      </c>
      <c r="U6018" s="4" t="s">
        <v>60</v>
      </c>
      <c r="V6018">
        <v>0.42</v>
      </c>
      <c r="W6018">
        <v>0.4</v>
      </c>
      <c r="X6018">
        <v>0.76</v>
      </c>
      <c r="Y6018">
        <v>2.4300000000000002</v>
      </c>
      <c r="Z6018">
        <v>0.23</v>
      </c>
      <c r="AA6018" s="5">
        <f t="shared" si="570"/>
        <v>2.8679999999999999</v>
      </c>
      <c r="AB6018" s="15" cm="1">
        <f t="array" ref="AB6018">_xlfn.SWITCH(U6018,"夏",122,"冬",90,"春",153,"秋",153,0)</f>
        <v>122</v>
      </c>
      <c r="AC6018" s="16">
        <f t="shared" si="571"/>
        <v>349.89599999999996</v>
      </c>
      <c r="AD6018" s="5">
        <f>IFERROR(AA6018/D6018,0)</f>
        <v>3.67033529562324E-2</v>
      </c>
      <c r="AE6018" s="15">
        <f t="shared" si="572"/>
        <v>0.33424657534246577</v>
      </c>
      <c r="AF6018" s="5">
        <f>IFERROR(AD6018*AE6018*48,0)</f>
        <v>0.5888625614019094</v>
      </c>
    </row>
    <row r="6019" spans="1:32" x14ac:dyDescent="0.15">
      <c r="A6019" s="1"/>
      <c r="B6019" s="1" t="s">
        <v>41</v>
      </c>
      <c r="C6019" s="1" t="s">
        <v>33</v>
      </c>
      <c r="D6019" s="6">
        <v>78.14</v>
      </c>
      <c r="E6019" s="6">
        <v>3.9</v>
      </c>
      <c r="F6019" s="18">
        <v>0.52083333333333304</v>
      </c>
      <c r="G6019" s="1">
        <v>26.8</v>
      </c>
      <c r="H6019" s="1">
        <v>58</v>
      </c>
      <c r="I6019" s="1">
        <v>26.8</v>
      </c>
      <c r="J6019" s="1">
        <v>0.1</v>
      </c>
      <c r="K6019" s="1">
        <v>409</v>
      </c>
      <c r="L6019" s="1">
        <v>845</v>
      </c>
      <c r="M6019" s="6">
        <f t="shared" si="568"/>
        <v>26.800000000000011</v>
      </c>
      <c r="N6019" s="1">
        <v>0</v>
      </c>
      <c r="O6019" s="1">
        <v>0</v>
      </c>
      <c r="P6019" s="12">
        <f t="shared" si="573"/>
        <v>0</v>
      </c>
      <c r="Q6019" s="1">
        <v>0</v>
      </c>
      <c r="R6019" s="1">
        <v>0</v>
      </c>
      <c r="S6019" s="1">
        <v>0.08</v>
      </c>
      <c r="T6019" s="1">
        <v>0</v>
      </c>
      <c r="U6019" s="4" t="s">
        <v>60</v>
      </c>
      <c r="V6019">
        <v>0.42</v>
      </c>
      <c r="W6019">
        <v>0.4</v>
      </c>
      <c r="X6019">
        <v>0.76</v>
      </c>
      <c r="Y6019">
        <v>2.4300000000000002</v>
      </c>
      <c r="Z6019">
        <v>0.23</v>
      </c>
      <c r="AA6019" s="5">
        <f t="shared" si="570"/>
        <v>0.08</v>
      </c>
      <c r="AB6019" s="15" cm="1">
        <f t="array" ref="AB6019">_xlfn.SWITCH(U6019,"夏",122,"冬",90,"春",153,"秋",153,0)</f>
        <v>122</v>
      </c>
      <c r="AC6019" s="16">
        <f t="shared" si="571"/>
        <v>9.76</v>
      </c>
      <c r="AD6019" s="5">
        <f>IFERROR(AA6019/D6019,0)</f>
        <v>1.0238034297414896E-3</v>
      </c>
      <c r="AE6019" s="15">
        <f t="shared" si="572"/>
        <v>0.33424657534246577</v>
      </c>
      <c r="AF6019" s="5">
        <f>IFERROR(AD6019*AE6019*48,0)</f>
        <v>1.6425733930318258E-2</v>
      </c>
    </row>
    <row r="6020" spans="1:32" x14ac:dyDescent="0.15">
      <c r="A6020" s="1"/>
      <c r="B6020" s="1" t="s">
        <v>41</v>
      </c>
      <c r="C6020" s="1" t="s">
        <v>33</v>
      </c>
      <c r="D6020" s="6">
        <v>78.14</v>
      </c>
      <c r="E6020" s="6">
        <v>3.9</v>
      </c>
      <c r="F6020" s="18">
        <v>0.54166666666666696</v>
      </c>
      <c r="G6020" s="1">
        <v>28</v>
      </c>
      <c r="H6020" s="1">
        <v>58</v>
      </c>
      <c r="I6020" s="1">
        <v>28</v>
      </c>
      <c r="J6020" s="1">
        <v>0.1</v>
      </c>
      <c r="K6020" s="1">
        <v>409</v>
      </c>
      <c r="L6020" s="1">
        <v>845</v>
      </c>
      <c r="M6020" s="6">
        <f t="shared" si="568"/>
        <v>28.000000000000057</v>
      </c>
      <c r="N6020" s="1">
        <v>0</v>
      </c>
      <c r="O6020" s="1">
        <v>0</v>
      </c>
      <c r="P6020" s="12">
        <f t="shared" si="573"/>
        <v>0</v>
      </c>
      <c r="Q6020" s="1">
        <v>0</v>
      </c>
      <c r="R6020" s="1">
        <v>0</v>
      </c>
      <c r="S6020" s="1">
        <v>0.28000000000000003</v>
      </c>
      <c r="T6020" s="1">
        <v>0</v>
      </c>
      <c r="U6020" s="4" t="s">
        <v>60</v>
      </c>
      <c r="V6020">
        <v>0.42</v>
      </c>
      <c r="W6020">
        <v>0.4</v>
      </c>
      <c r="X6020">
        <v>0.76</v>
      </c>
      <c r="Y6020">
        <v>2.4300000000000002</v>
      </c>
      <c r="Z6020">
        <v>0.23</v>
      </c>
      <c r="AA6020" s="5">
        <f t="shared" si="570"/>
        <v>0.28000000000000003</v>
      </c>
      <c r="AB6020" s="15" cm="1">
        <f t="array" ref="AB6020">_xlfn.SWITCH(U6020,"夏",122,"冬",90,"春",153,"秋",153,0)</f>
        <v>122</v>
      </c>
      <c r="AC6020" s="16">
        <f t="shared" si="571"/>
        <v>34.160000000000004</v>
      </c>
      <c r="AD6020" s="5">
        <f>IFERROR(AA6020/D6020,0)</f>
        <v>3.5833120040952141E-3</v>
      </c>
      <c r="AE6020" s="15">
        <f t="shared" si="572"/>
        <v>0.33424657534246577</v>
      </c>
      <c r="AF6020" s="5">
        <f>IFERROR(AD6020*AE6020*48,0)</f>
        <v>5.7490068756113899E-2</v>
      </c>
    </row>
    <row r="6021" spans="1:32" x14ac:dyDescent="0.15">
      <c r="A6021" s="1"/>
      <c r="B6021" s="1" t="s">
        <v>41</v>
      </c>
      <c r="C6021" s="1" t="s">
        <v>33</v>
      </c>
      <c r="D6021" s="6">
        <v>78.14</v>
      </c>
      <c r="E6021" s="6">
        <v>3.9</v>
      </c>
      <c r="F6021" s="18">
        <v>0.5625</v>
      </c>
      <c r="G6021" s="1">
        <v>28.8</v>
      </c>
      <c r="H6021" s="1">
        <v>58</v>
      </c>
      <c r="I6021" s="1">
        <v>28.8</v>
      </c>
      <c r="J6021" s="1">
        <v>0.3</v>
      </c>
      <c r="K6021" s="1">
        <v>710</v>
      </c>
      <c r="L6021" s="1">
        <v>845</v>
      </c>
      <c r="M6021" s="6">
        <f t="shared" si="568"/>
        <v>28.799999999999898</v>
      </c>
      <c r="N6021" s="19">
        <v>0.5</v>
      </c>
      <c r="O6021" s="11" cm="1">
        <f t="array" ref="O6021">ROUND(_xlfn.SWITCH(C6021,"建筑专教",IF(S6021&gt;0.1,1.38,1.28),"阶梯教室",IF(S6021&gt;0.1,1.15,1.05),"公共教室",IF(S6021&gt;0.1,1.22,1.12),IF(S6021&gt;0.1,1.2,1.1))+(MOD(ROW()*11,31)/31-0.5)*0.06,2)</f>
        <v>1.2</v>
      </c>
      <c r="P6021" s="12">
        <f t="shared" si="573"/>
        <v>0.25</v>
      </c>
      <c r="Q6021" s="13">
        <f t="shared" si="569"/>
        <v>0.29762733775041045</v>
      </c>
      <c r="R6021" s="1">
        <v>2.5</v>
      </c>
      <c r="S6021" s="1">
        <v>0.22</v>
      </c>
      <c r="T6021" s="1">
        <v>0.01</v>
      </c>
      <c r="U6021" s="4" t="s">
        <v>60</v>
      </c>
      <c r="V6021">
        <v>0.42</v>
      </c>
      <c r="W6021">
        <v>0.4</v>
      </c>
      <c r="X6021">
        <v>0.76</v>
      </c>
      <c r="Y6021">
        <v>2.4300000000000002</v>
      </c>
      <c r="Z6021">
        <v>0.23</v>
      </c>
      <c r="AA6021" s="5">
        <f t="shared" si="570"/>
        <v>2.73</v>
      </c>
      <c r="AB6021" s="15" cm="1">
        <f t="array" ref="AB6021">_xlfn.SWITCH(U6021,"夏",122,"冬",90,"春",153,"秋",153,0)</f>
        <v>122</v>
      </c>
      <c r="AC6021" s="16">
        <f t="shared" si="571"/>
        <v>333.06</v>
      </c>
      <c r="AD6021" s="5">
        <f>IFERROR(AA6021/D6021,0)</f>
        <v>3.4937292039928333E-2</v>
      </c>
      <c r="AE6021" s="15">
        <f t="shared" si="572"/>
        <v>0.33424657534246577</v>
      </c>
      <c r="AF6021" s="5">
        <f>IFERROR(AD6021*AE6021*48,0)</f>
        <v>0.56052817037211045</v>
      </c>
    </row>
    <row r="6022" spans="1:32" x14ac:dyDescent="0.15">
      <c r="A6022" s="1"/>
      <c r="B6022" s="1" t="s">
        <v>41</v>
      </c>
      <c r="C6022" s="1" t="s">
        <v>33</v>
      </c>
      <c r="D6022" s="6">
        <v>78.14</v>
      </c>
      <c r="E6022" s="6">
        <v>3.9</v>
      </c>
      <c r="F6022" s="18">
        <v>0.58333333333333304</v>
      </c>
      <c r="G6022" s="1">
        <v>24</v>
      </c>
      <c r="H6022" s="1">
        <v>58</v>
      </c>
      <c r="I6022" s="1">
        <v>24</v>
      </c>
      <c r="J6022" s="1">
        <v>0.3</v>
      </c>
      <c r="K6022" s="1">
        <v>710</v>
      </c>
      <c r="L6022" s="1">
        <v>845</v>
      </c>
      <c r="M6022" s="6">
        <f t="shared" si="568"/>
        <v>24.000000000000114</v>
      </c>
      <c r="N6022" s="19">
        <v>0.5</v>
      </c>
      <c r="O6022" s="11" cm="1">
        <f t="array" ref="O6022">ROUND(_xlfn.SWITCH(C6022,"建筑专教",IF(S6022&gt;0.1,1.38,1.28),"阶梯教室",IF(S6022&gt;0.1,1.15,1.05),"公共教室",IF(S6022&gt;0.1,1.22,1.12),IF(S6022&gt;0.1,1.2,1.1))+(MOD(ROW()*11,31)/31-0.5)*0.06,2)</f>
        <v>1.22</v>
      </c>
      <c r="P6022" s="12">
        <f t="shared" si="573"/>
        <v>0.25</v>
      </c>
      <c r="Q6022" s="13">
        <f t="shared" si="569"/>
        <v>-1.4869850911389015</v>
      </c>
      <c r="R6022" s="1">
        <v>2.7</v>
      </c>
      <c r="S6022" s="1">
        <v>0.15</v>
      </c>
      <c r="T6022" s="1">
        <v>3.7999999999999999E-2</v>
      </c>
      <c r="U6022" s="4" t="s">
        <v>60</v>
      </c>
      <c r="V6022">
        <v>0.42</v>
      </c>
      <c r="W6022">
        <v>0.4</v>
      </c>
      <c r="X6022">
        <v>0.76</v>
      </c>
      <c r="Y6022">
        <v>2.4300000000000002</v>
      </c>
      <c r="Z6022">
        <v>0.23</v>
      </c>
      <c r="AA6022" s="5">
        <f t="shared" si="570"/>
        <v>2.8879999999999999</v>
      </c>
      <c r="AB6022" s="15" cm="1">
        <f t="array" ref="AB6022">_xlfn.SWITCH(U6022,"夏",122,"冬",90,"春",153,"秋",153,0)</f>
        <v>122</v>
      </c>
      <c r="AC6022" s="16">
        <f t="shared" si="571"/>
        <v>352.33600000000001</v>
      </c>
      <c r="AD6022" s="5">
        <f>IFERROR(AA6022/D6022,0)</f>
        <v>3.6959303813667771E-2</v>
      </c>
      <c r="AE6022" s="15">
        <f t="shared" si="572"/>
        <v>0.33424657534246577</v>
      </c>
      <c r="AF6022" s="5">
        <f>IFERROR(AD6022*AE6022*48,0)</f>
        <v>0.59296899488448895</v>
      </c>
    </row>
    <row r="6023" spans="1:32" x14ac:dyDescent="0.15">
      <c r="A6023" s="1"/>
      <c r="B6023" s="1" t="s">
        <v>41</v>
      </c>
      <c r="C6023" s="1" t="s">
        <v>33</v>
      </c>
      <c r="D6023" s="6">
        <v>78.14</v>
      </c>
      <c r="E6023" s="6">
        <v>3.9</v>
      </c>
      <c r="F6023" s="18">
        <v>0.60416666666666696</v>
      </c>
      <c r="G6023" s="1">
        <v>24</v>
      </c>
      <c r="H6023" s="1">
        <v>58</v>
      </c>
      <c r="I6023" s="1">
        <v>24</v>
      </c>
      <c r="J6023" s="1">
        <v>0.3</v>
      </c>
      <c r="K6023" s="1">
        <v>710</v>
      </c>
      <c r="L6023" s="1">
        <v>795</v>
      </c>
      <c r="M6023" s="6">
        <f t="shared" si="568"/>
        <v>24.000000000000114</v>
      </c>
      <c r="N6023" s="19">
        <v>0.5</v>
      </c>
      <c r="O6023" s="11" cm="1">
        <f t="array" ref="O6023">ROUND(_xlfn.SWITCH(C6023,"建筑专教",IF(S6023&gt;0.1,1.38,1.28),"阶梯教室",IF(S6023&gt;0.1,1.15,1.05),"公共教室",IF(S6023&gt;0.1,1.22,1.12),IF(S6023&gt;0.1,1.2,1.1))+(MOD(ROW()*11,31)/31-0.5)*0.06,2)</f>
        <v>1.08</v>
      </c>
      <c r="P6023" s="12">
        <f t="shared" si="573"/>
        <v>0.25</v>
      </c>
      <c r="Q6023" s="13">
        <f t="shared" si="569"/>
        <v>-2.0525205483651887</v>
      </c>
      <c r="R6023" s="1">
        <v>2</v>
      </c>
      <c r="S6023" s="1">
        <v>0.1</v>
      </c>
      <c r="T6023" s="1">
        <v>4.4999999999999998E-2</v>
      </c>
      <c r="U6023" s="4" t="s">
        <v>60</v>
      </c>
      <c r="V6023">
        <v>0.42</v>
      </c>
      <c r="W6023">
        <v>0.4</v>
      </c>
      <c r="X6023">
        <v>0.76</v>
      </c>
      <c r="Y6023">
        <v>2.4300000000000002</v>
      </c>
      <c r="Z6023">
        <v>0.23</v>
      </c>
      <c r="AA6023" s="5">
        <f t="shared" si="570"/>
        <v>2.145</v>
      </c>
      <c r="AB6023" s="15" cm="1">
        <f t="array" ref="AB6023">_xlfn.SWITCH(U6023,"夏",122,"冬",90,"春",153,"秋",153,0)</f>
        <v>122</v>
      </c>
      <c r="AC6023" s="16">
        <f t="shared" si="571"/>
        <v>261.69</v>
      </c>
      <c r="AD6023" s="5">
        <f>IFERROR(AA6023/D6023,0)</f>
        <v>2.7450729459943691E-2</v>
      </c>
      <c r="AE6023" s="15">
        <f t="shared" si="572"/>
        <v>0.33424657534246577</v>
      </c>
      <c r="AF6023" s="5">
        <f>IFERROR(AD6023*AE6023*48,0)</f>
        <v>0.44041499100665826</v>
      </c>
    </row>
    <row r="6024" spans="1:32" x14ac:dyDescent="0.15">
      <c r="A6024" s="1"/>
      <c r="B6024" s="1" t="s">
        <v>41</v>
      </c>
      <c r="C6024" s="1" t="s">
        <v>33</v>
      </c>
      <c r="D6024" s="6">
        <v>78.14</v>
      </c>
      <c r="E6024" s="6">
        <v>3.9</v>
      </c>
      <c r="F6024" s="18">
        <v>0.625</v>
      </c>
      <c r="G6024" s="1">
        <v>24</v>
      </c>
      <c r="H6024" s="1">
        <v>58</v>
      </c>
      <c r="I6024" s="1">
        <v>24</v>
      </c>
      <c r="J6024" s="1">
        <v>0.3</v>
      </c>
      <c r="K6024" s="1">
        <v>710</v>
      </c>
      <c r="L6024" s="1">
        <v>745</v>
      </c>
      <c r="M6024" s="6">
        <f t="shared" si="568"/>
        <v>24.000000000000114</v>
      </c>
      <c r="N6024" s="19">
        <v>0.5</v>
      </c>
      <c r="O6024" s="11" cm="1">
        <f t="array" ref="O6024">ROUND(_xlfn.SWITCH(C6024,"建筑专教",IF(S6024&gt;0.1,1.38,1.28),"阶梯教室",IF(S6024&gt;0.1,1.15,1.05),"公共教室",IF(S6024&gt;0.1,1.22,1.12),IF(S6024&gt;0.1,1.2,1.1))+(MOD(ROW()*11,31)/31-0.5)*0.06,2)</f>
        <v>1.2</v>
      </c>
      <c r="P6024" s="12">
        <f t="shared" si="573"/>
        <v>0.25</v>
      </c>
      <c r="Q6024" s="13">
        <f t="shared" si="569"/>
        <v>-1.5581530677930984</v>
      </c>
      <c r="R6024" s="1">
        <v>2.4</v>
      </c>
      <c r="S6024" s="1">
        <v>0.12</v>
      </c>
      <c r="T6024" s="1">
        <v>3.5000000000000003E-2</v>
      </c>
      <c r="U6024" s="4" t="s">
        <v>60</v>
      </c>
      <c r="V6024">
        <v>0.42</v>
      </c>
      <c r="W6024">
        <v>0.4</v>
      </c>
      <c r="X6024">
        <v>0.76</v>
      </c>
      <c r="Y6024">
        <v>2.4300000000000002</v>
      </c>
      <c r="Z6024">
        <v>0.23</v>
      </c>
      <c r="AA6024" s="5">
        <f t="shared" si="570"/>
        <v>2.5550000000000002</v>
      </c>
      <c r="AB6024" s="15" cm="1">
        <f t="array" ref="AB6024">_xlfn.SWITCH(U6024,"夏",122,"冬",90,"春",153,"秋",153,0)</f>
        <v>122</v>
      </c>
      <c r="AC6024" s="16">
        <f t="shared" si="571"/>
        <v>311.71000000000004</v>
      </c>
      <c r="AD6024" s="5">
        <f>IFERROR(AA6024/D6024,0)</f>
        <v>3.2697722037368829E-2</v>
      </c>
      <c r="AE6024" s="15">
        <f t="shared" si="572"/>
        <v>0.33424657534246577</v>
      </c>
      <c r="AF6024" s="5">
        <f>IFERROR(AD6024*AE6024*48,0)</f>
        <v>0.52459687739953942</v>
      </c>
    </row>
    <row r="6025" spans="1:32" x14ac:dyDescent="0.15">
      <c r="A6025" s="1"/>
      <c r="B6025" s="1" t="s">
        <v>41</v>
      </c>
      <c r="C6025" s="1" t="s">
        <v>33</v>
      </c>
      <c r="D6025" s="6">
        <v>78.14</v>
      </c>
      <c r="E6025" s="6">
        <v>3.9</v>
      </c>
      <c r="F6025" s="18">
        <v>0.64583333333333304</v>
      </c>
      <c r="G6025" s="1">
        <v>24</v>
      </c>
      <c r="H6025" s="1">
        <v>58</v>
      </c>
      <c r="I6025" s="1">
        <v>24</v>
      </c>
      <c r="J6025" s="1">
        <v>0.3</v>
      </c>
      <c r="K6025" s="1">
        <v>710</v>
      </c>
      <c r="L6025" s="1">
        <v>695</v>
      </c>
      <c r="M6025" s="6">
        <f t="shared" si="568"/>
        <v>24.000000000000114</v>
      </c>
      <c r="N6025" s="19">
        <v>0.5</v>
      </c>
      <c r="O6025" s="11" cm="1">
        <f t="array" ref="O6025">ROUND(_xlfn.SWITCH(C6025,"建筑专教",IF(S6025&gt;0.1,1.38,1.28),"阶梯教室",IF(S6025&gt;0.1,1.15,1.05),"公共教室",IF(S6025&gt;0.1,1.22,1.12),IF(S6025&gt;0.1,1.2,1.1))+(MOD(ROW()*11,31)/31-0.5)*0.06,2)</f>
        <v>1.1200000000000001</v>
      </c>
      <c r="P6025" s="12">
        <f t="shared" si="573"/>
        <v>0.25</v>
      </c>
      <c r="Q6025" s="13">
        <f t="shared" si="569"/>
        <v>-1.8737253447433322</v>
      </c>
      <c r="R6025" s="1">
        <v>2.1</v>
      </c>
      <c r="S6025" s="1">
        <v>0.05</v>
      </c>
      <c r="T6025" s="1">
        <v>4.0000000000000001E-3</v>
      </c>
      <c r="U6025" s="4" t="s">
        <v>60</v>
      </c>
      <c r="V6025">
        <v>0.42</v>
      </c>
      <c r="W6025">
        <v>0.4</v>
      </c>
      <c r="X6025">
        <v>0.76</v>
      </c>
      <c r="Y6025">
        <v>2.4300000000000002</v>
      </c>
      <c r="Z6025">
        <v>0.23</v>
      </c>
      <c r="AA6025" s="5">
        <f t="shared" si="570"/>
        <v>2.1539999999999999</v>
      </c>
      <c r="AB6025" s="15" cm="1">
        <f t="array" ref="AB6025">_xlfn.SWITCH(U6025,"夏",122,"冬",90,"春",153,"秋",153,0)</f>
        <v>122</v>
      </c>
      <c r="AC6025" s="16">
        <f t="shared" si="571"/>
        <v>262.78800000000001</v>
      </c>
      <c r="AD6025" s="5">
        <f>IFERROR(AA6025/D6025,0)</f>
        <v>2.7565907345789606E-2</v>
      </c>
      <c r="AE6025" s="15">
        <f t="shared" si="572"/>
        <v>0.33424657534246577</v>
      </c>
      <c r="AF6025" s="5">
        <f>IFERROR(AD6025*AE6025*48,0)</f>
        <v>0.44226288607381903</v>
      </c>
    </row>
    <row r="6026" spans="1:32" x14ac:dyDescent="0.15">
      <c r="A6026" s="1"/>
      <c r="B6026" s="1" t="s">
        <v>41</v>
      </c>
      <c r="C6026" s="1" t="s">
        <v>33</v>
      </c>
      <c r="D6026" s="6">
        <v>78.14</v>
      </c>
      <c r="E6026" s="6">
        <v>3.9</v>
      </c>
      <c r="F6026" s="18">
        <v>0.66666666666666696</v>
      </c>
      <c r="G6026" s="1">
        <v>24</v>
      </c>
      <c r="H6026" s="1">
        <v>58</v>
      </c>
      <c r="I6026" s="1">
        <v>24</v>
      </c>
      <c r="J6026" s="1">
        <v>0.3</v>
      </c>
      <c r="K6026" s="1">
        <v>710</v>
      </c>
      <c r="L6026" s="1">
        <v>645</v>
      </c>
      <c r="M6026" s="6">
        <f t="shared" si="568"/>
        <v>24.000000000000114</v>
      </c>
      <c r="N6026" s="19">
        <v>0.5</v>
      </c>
      <c r="O6026" s="11" cm="1">
        <f t="array" ref="O6026">ROUND(_xlfn.SWITCH(C6026,"建筑专教",IF(S6026&gt;0.1,1.38,1.28),"阶梯教室",IF(S6026&gt;0.1,1.15,1.05),"公共教室",IF(S6026&gt;0.1,1.22,1.12),IF(S6026&gt;0.1,1.2,1.1))+(MOD(ROW()*11,31)/31-0.5)*0.06,2)</f>
        <v>1.19</v>
      </c>
      <c r="P6026" s="12">
        <f t="shared" si="573"/>
        <v>0.25</v>
      </c>
      <c r="Q6026" s="13">
        <f t="shared" si="569"/>
        <v>-1.5948239699004569</v>
      </c>
      <c r="R6026" s="1">
        <v>2.7</v>
      </c>
      <c r="S6026" s="1">
        <v>0.22</v>
      </c>
      <c r="T6026" s="1">
        <v>4.0000000000000001E-3</v>
      </c>
      <c r="U6026" s="4" t="s">
        <v>60</v>
      </c>
      <c r="V6026">
        <v>0.42</v>
      </c>
      <c r="W6026">
        <v>0.4</v>
      </c>
      <c r="X6026">
        <v>0.76</v>
      </c>
      <c r="Y6026">
        <v>2.4300000000000002</v>
      </c>
      <c r="Z6026">
        <v>0.23</v>
      </c>
      <c r="AA6026" s="5">
        <f t="shared" si="570"/>
        <v>2.9240000000000004</v>
      </c>
      <c r="AB6026" s="15" cm="1">
        <f t="array" ref="AB6026">_xlfn.SWITCH(U6026,"夏",122,"冬",90,"春",153,"秋",153,0)</f>
        <v>122</v>
      </c>
      <c r="AC6026" s="16">
        <f t="shared" si="571"/>
        <v>356.72800000000007</v>
      </c>
      <c r="AD6026" s="5">
        <f>IFERROR(AA6026/D6026,0)</f>
        <v>3.7420015357051452E-2</v>
      </c>
      <c r="AE6026" s="15">
        <f t="shared" si="572"/>
        <v>0.33424657534246577</v>
      </c>
      <c r="AF6026" s="5">
        <f>IFERROR(AD6026*AE6026*48,0)</f>
        <v>0.60036057515313235</v>
      </c>
    </row>
    <row r="6027" spans="1:32" x14ac:dyDescent="0.15">
      <c r="A6027" s="1"/>
      <c r="B6027" s="1" t="s">
        <v>41</v>
      </c>
      <c r="C6027" s="1" t="s">
        <v>33</v>
      </c>
      <c r="D6027" s="6">
        <v>78.14</v>
      </c>
      <c r="E6027" s="6">
        <v>3.9</v>
      </c>
      <c r="F6027" s="18">
        <v>0.6875</v>
      </c>
      <c r="G6027" s="1">
        <v>24</v>
      </c>
      <c r="H6027" s="1">
        <v>58</v>
      </c>
      <c r="I6027" s="1">
        <v>24</v>
      </c>
      <c r="J6027" s="1">
        <v>0.3</v>
      </c>
      <c r="K6027" s="1">
        <v>710</v>
      </c>
      <c r="L6027" s="1">
        <v>585</v>
      </c>
      <c r="M6027" s="6">
        <f t="shared" si="568"/>
        <v>24.000000000000114</v>
      </c>
      <c r="N6027" s="19">
        <v>0.5</v>
      </c>
      <c r="O6027" s="11" cm="1">
        <f t="array" ref="O6027">ROUND(_xlfn.SWITCH(C6027,"建筑专教",IF(S6027&gt;0.1,1.38,1.28),"阶梯教室",IF(S6027&gt;0.1,1.15,1.05),"公共教室",IF(S6027&gt;0.1,1.22,1.12),IF(S6027&gt;0.1,1.2,1.1))+(MOD(ROW()*11,31)/31-0.5)*0.06,2)</f>
        <v>1.21</v>
      </c>
      <c r="P6027" s="12">
        <f t="shared" si="573"/>
        <v>0.25</v>
      </c>
      <c r="Q6027" s="13">
        <f t="shared" si="569"/>
        <v>-1.5222132306160985</v>
      </c>
      <c r="R6027" s="1">
        <v>2</v>
      </c>
      <c r="S6027" s="1">
        <v>0.15</v>
      </c>
      <c r="T6027" s="1">
        <v>3.2000000000000001E-2</v>
      </c>
      <c r="U6027" s="4" t="s">
        <v>60</v>
      </c>
      <c r="V6027">
        <v>0.42</v>
      </c>
      <c r="W6027">
        <v>0.4</v>
      </c>
      <c r="X6027">
        <v>0.76</v>
      </c>
      <c r="Y6027">
        <v>2.4300000000000002</v>
      </c>
      <c r="Z6027">
        <v>0.23</v>
      </c>
      <c r="AA6027" s="5">
        <f t="shared" si="570"/>
        <v>2.1819999999999999</v>
      </c>
      <c r="AB6027" s="15" cm="1">
        <f t="array" ref="AB6027">_xlfn.SWITCH(U6027,"夏",122,"冬",90,"春",153,"秋",153,0)</f>
        <v>122</v>
      </c>
      <c r="AC6027" s="16">
        <f t="shared" si="571"/>
        <v>266.20400000000001</v>
      </c>
      <c r="AD6027" s="5">
        <f>IFERROR(AA6027/D6027,0)</f>
        <v>2.7924238546199128E-2</v>
      </c>
      <c r="AE6027" s="15">
        <f t="shared" si="572"/>
        <v>0.33424657534246577</v>
      </c>
      <c r="AF6027" s="5">
        <f>IFERROR(AD6027*AE6027*48,0)</f>
        <v>0.44801189294943039</v>
      </c>
    </row>
    <row r="6028" spans="1:32" x14ac:dyDescent="0.15">
      <c r="A6028" s="1"/>
      <c r="B6028" s="1" t="s">
        <v>41</v>
      </c>
      <c r="C6028" s="1" t="s">
        <v>33</v>
      </c>
      <c r="D6028" s="6">
        <v>78.14</v>
      </c>
      <c r="E6028" s="6">
        <v>3.9</v>
      </c>
      <c r="F6028" s="18">
        <v>0.70833333333333304</v>
      </c>
      <c r="G6028" s="1">
        <v>24</v>
      </c>
      <c r="H6028" s="1">
        <v>58</v>
      </c>
      <c r="I6028" s="1">
        <v>24</v>
      </c>
      <c r="J6028" s="1">
        <v>0.3</v>
      </c>
      <c r="K6028" s="1">
        <v>710</v>
      </c>
      <c r="L6028" s="1">
        <v>525</v>
      </c>
      <c r="M6028" s="6">
        <f t="shared" si="568"/>
        <v>24.000000000000114</v>
      </c>
      <c r="N6028" s="19">
        <v>0.5</v>
      </c>
      <c r="O6028" s="11" cm="1">
        <f t="array" ref="O6028">ROUND(_xlfn.SWITCH(C6028,"建筑专教",IF(S6028&gt;0.1,1.38,1.28),"阶梯教室",IF(S6028&gt;0.1,1.15,1.05),"公共教室",IF(S6028&gt;0.1,1.22,1.12),IF(S6028&gt;0.1,1.2,1.1))+(MOD(ROW()*11,31)/31-0.5)*0.06,2)</f>
        <v>1.23</v>
      </c>
      <c r="P6028" s="12">
        <f t="shared" si="573"/>
        <v>0.25</v>
      </c>
      <c r="Q6028" s="13">
        <f t="shared" si="569"/>
        <v>-1.4524497707370914</v>
      </c>
      <c r="R6028" s="1">
        <v>2.4</v>
      </c>
      <c r="S6028" s="1">
        <v>0.18</v>
      </c>
      <c r="T6028" s="1">
        <v>3.7999999999999999E-2</v>
      </c>
      <c r="U6028" s="4" t="s">
        <v>60</v>
      </c>
      <c r="V6028">
        <v>0.42</v>
      </c>
      <c r="W6028">
        <v>0.4</v>
      </c>
      <c r="X6028">
        <v>0.76</v>
      </c>
      <c r="Y6028">
        <v>2.4300000000000002</v>
      </c>
      <c r="Z6028">
        <v>0.23</v>
      </c>
      <c r="AA6028" s="5">
        <f t="shared" si="570"/>
        <v>2.6179999999999999</v>
      </c>
      <c r="AB6028" s="15" cm="1">
        <f t="array" ref="AB6028">_xlfn.SWITCH(U6028,"夏",122,"冬",90,"春",153,"秋",153,0)</f>
        <v>122</v>
      </c>
      <c r="AC6028" s="16">
        <f t="shared" si="571"/>
        <v>319.39599999999996</v>
      </c>
      <c r="AD6028" s="5">
        <f>IFERROR(AA6028/D6028,0)</f>
        <v>3.3503967238290244E-2</v>
      </c>
      <c r="AE6028" s="15">
        <f t="shared" si="572"/>
        <v>0.33424657534246577</v>
      </c>
      <c r="AF6028" s="5">
        <f>IFERROR(AD6028*AE6028*48,0)</f>
        <v>0.53753214286966489</v>
      </c>
    </row>
    <row r="6029" spans="1:32" x14ac:dyDescent="0.15">
      <c r="A6029" s="1"/>
      <c r="B6029" s="1" t="s">
        <v>41</v>
      </c>
      <c r="C6029" s="1" t="s">
        <v>33</v>
      </c>
      <c r="D6029" s="6">
        <v>78.14</v>
      </c>
      <c r="E6029" s="6">
        <v>3.9</v>
      </c>
      <c r="F6029" s="18">
        <v>0.72916666666666696</v>
      </c>
      <c r="G6029" s="1">
        <v>24</v>
      </c>
      <c r="H6029" s="1">
        <v>58</v>
      </c>
      <c r="I6029" s="1">
        <v>24</v>
      </c>
      <c r="J6029" s="1">
        <v>0.3</v>
      </c>
      <c r="K6029" s="1">
        <v>710</v>
      </c>
      <c r="L6029" s="1">
        <v>465</v>
      </c>
      <c r="M6029" s="6">
        <f t="shared" si="568"/>
        <v>24.000000000000114</v>
      </c>
      <c r="N6029" s="19">
        <v>0.5</v>
      </c>
      <c r="O6029" s="11" cm="1">
        <f t="array" ref="O6029">ROUND(_xlfn.SWITCH(C6029,"建筑专教",IF(S6029&gt;0.1,1.38,1.28),"阶梯教室",IF(S6029&gt;0.1,1.15,1.05),"公共教室",IF(S6029&gt;0.1,1.22,1.12),IF(S6029&gt;0.1,1.2,1.1))+(MOD(ROW()*11,31)/31-0.5)*0.06,2)</f>
        <v>1.19</v>
      </c>
      <c r="P6029" s="12">
        <f t="shared" si="573"/>
        <v>0.25</v>
      </c>
      <c r="Q6029" s="13">
        <f t="shared" si="569"/>
        <v>-1.5948239699004569</v>
      </c>
      <c r="R6029" s="1">
        <v>2.1</v>
      </c>
      <c r="S6029" s="1">
        <v>0.12</v>
      </c>
      <c r="T6029" s="1">
        <v>4.4999999999999998E-2</v>
      </c>
      <c r="U6029" s="4" t="s">
        <v>60</v>
      </c>
      <c r="V6029">
        <v>0.42</v>
      </c>
      <c r="W6029">
        <v>0.4</v>
      </c>
      <c r="X6029">
        <v>0.76</v>
      </c>
      <c r="Y6029">
        <v>2.4300000000000002</v>
      </c>
      <c r="Z6029">
        <v>0.23</v>
      </c>
      <c r="AA6029" s="5">
        <f t="shared" si="570"/>
        <v>2.2650000000000001</v>
      </c>
      <c r="AB6029" s="15" cm="1">
        <f t="array" ref="AB6029">_xlfn.SWITCH(U6029,"夏",122,"冬",90,"春",153,"秋",153,0)</f>
        <v>122</v>
      </c>
      <c r="AC6029" s="16">
        <f t="shared" si="571"/>
        <v>276.33000000000004</v>
      </c>
      <c r="AD6029" s="5">
        <f>IFERROR(AA6029/D6029,0)</f>
        <v>2.8986434604555928E-2</v>
      </c>
      <c r="AE6029" s="15">
        <f t="shared" si="572"/>
        <v>0.33424657534246577</v>
      </c>
      <c r="AF6029" s="5">
        <f>IFERROR(AD6029*AE6029*48,0)</f>
        <v>0.46505359190213569</v>
      </c>
    </row>
    <row r="6030" spans="1:32" x14ac:dyDescent="0.15">
      <c r="A6030" s="1"/>
      <c r="B6030" s="1" t="s">
        <v>41</v>
      </c>
      <c r="C6030" s="1" t="s">
        <v>33</v>
      </c>
      <c r="D6030" s="6">
        <v>78.14</v>
      </c>
      <c r="E6030" s="6">
        <v>3.9</v>
      </c>
      <c r="F6030" s="18">
        <v>0.75</v>
      </c>
      <c r="G6030" s="1">
        <v>25.3</v>
      </c>
      <c r="H6030" s="1">
        <v>58</v>
      </c>
      <c r="I6030" s="1">
        <v>25.3</v>
      </c>
      <c r="J6030" s="1">
        <v>0.1</v>
      </c>
      <c r="K6030" s="1">
        <v>409</v>
      </c>
      <c r="L6030" s="1">
        <v>405</v>
      </c>
      <c r="M6030" s="6">
        <f t="shared" ref="M6030:M6093" si="574">IFERROR(POWER((I6030+273.15)^4+133500000*POWER(J6030,0.6)*(I6030-G6030),0.25)-273.15,I6030)</f>
        <v>25.300000000000125</v>
      </c>
      <c r="N6030" s="1">
        <v>0</v>
      </c>
      <c r="O6030" s="1">
        <v>0</v>
      </c>
      <c r="P6030" s="12">
        <f t="shared" si="573"/>
        <v>0</v>
      </c>
      <c r="Q6030" s="1">
        <v>0</v>
      </c>
      <c r="R6030" s="1">
        <v>0</v>
      </c>
      <c r="S6030" s="1">
        <v>0</v>
      </c>
      <c r="T6030" s="1">
        <v>0</v>
      </c>
      <c r="U6030" s="4" t="s">
        <v>60</v>
      </c>
      <c r="V6030">
        <v>0.42</v>
      </c>
      <c r="W6030">
        <v>0.4</v>
      </c>
      <c r="X6030">
        <v>0.76</v>
      </c>
      <c r="Y6030">
        <v>2.4300000000000002</v>
      </c>
      <c r="Z6030">
        <v>0.23</v>
      </c>
      <c r="AA6030" s="5">
        <f t="shared" si="570"/>
        <v>0</v>
      </c>
      <c r="AB6030" s="15" cm="1">
        <f t="array" ref="AB6030">_xlfn.SWITCH(U6030,"夏",122,"冬",90,"春",153,"秋",153,0)</f>
        <v>122</v>
      </c>
      <c r="AC6030" s="16">
        <f t="shared" si="571"/>
        <v>0</v>
      </c>
      <c r="AD6030" s="5">
        <f>IFERROR(AA6030/D6030,0)</f>
        <v>0</v>
      </c>
      <c r="AE6030" s="15">
        <f t="shared" si="572"/>
        <v>0.33424657534246577</v>
      </c>
      <c r="AF6030" s="5">
        <f>IFERROR(AD6030*AE6030*48,0)</f>
        <v>0</v>
      </c>
    </row>
    <row r="6031" spans="1:32" x14ac:dyDescent="0.15">
      <c r="A6031" s="1"/>
      <c r="B6031" s="1" t="s">
        <v>41</v>
      </c>
      <c r="C6031" s="1" t="s">
        <v>33</v>
      </c>
      <c r="D6031" s="6">
        <v>78.14</v>
      </c>
      <c r="E6031" s="6">
        <v>3.9</v>
      </c>
      <c r="F6031" s="18">
        <v>0.79166666666666696</v>
      </c>
      <c r="G6031" s="1">
        <v>24.3</v>
      </c>
      <c r="H6031" s="1">
        <v>58</v>
      </c>
      <c r="I6031" s="1">
        <v>24.3</v>
      </c>
      <c r="J6031" s="1">
        <v>0.1</v>
      </c>
      <c r="K6031" s="1">
        <v>409</v>
      </c>
      <c r="L6031" s="1">
        <v>285</v>
      </c>
      <c r="M6031" s="6">
        <f t="shared" si="574"/>
        <v>24.300000000000011</v>
      </c>
      <c r="N6031" s="1">
        <v>0</v>
      </c>
      <c r="O6031" s="1">
        <v>0</v>
      </c>
      <c r="P6031" s="12">
        <f t="shared" si="573"/>
        <v>0</v>
      </c>
      <c r="Q6031" s="1">
        <v>0</v>
      </c>
      <c r="R6031" s="1">
        <v>0</v>
      </c>
      <c r="S6031" s="1">
        <v>0</v>
      </c>
      <c r="T6031" s="1">
        <v>0</v>
      </c>
      <c r="U6031" s="4" t="s">
        <v>60</v>
      </c>
      <c r="V6031">
        <v>0.42</v>
      </c>
      <c r="W6031">
        <v>0.4</v>
      </c>
      <c r="X6031">
        <v>0.76</v>
      </c>
      <c r="Y6031">
        <v>2.4300000000000002</v>
      </c>
      <c r="Z6031">
        <v>0.23</v>
      </c>
      <c r="AA6031" s="5">
        <f t="shared" si="570"/>
        <v>0</v>
      </c>
      <c r="AB6031" s="15" cm="1">
        <f t="array" ref="AB6031">_xlfn.SWITCH(U6031,"夏",122,"冬",90,"春",153,"秋",153,0)</f>
        <v>122</v>
      </c>
      <c r="AC6031" s="16">
        <f t="shared" si="571"/>
        <v>0</v>
      </c>
      <c r="AD6031" s="5">
        <f>IFERROR(AA6031/D6031,0)</f>
        <v>0</v>
      </c>
      <c r="AE6031" s="15">
        <f t="shared" si="572"/>
        <v>0.33424657534246577</v>
      </c>
      <c r="AF6031" s="5">
        <f>IFERROR(AD6031*AE6031*48,0)</f>
        <v>0</v>
      </c>
    </row>
    <row r="6032" spans="1:32" x14ac:dyDescent="0.15">
      <c r="A6032" s="1"/>
      <c r="B6032" s="1" t="s">
        <v>41</v>
      </c>
      <c r="C6032" s="1" t="s">
        <v>33</v>
      </c>
      <c r="D6032" s="6">
        <v>78.14</v>
      </c>
      <c r="E6032" s="6">
        <v>3.9</v>
      </c>
      <c r="F6032" s="18">
        <v>0.8125</v>
      </c>
      <c r="G6032" s="1">
        <v>23.8</v>
      </c>
      <c r="H6032" s="1">
        <v>58</v>
      </c>
      <c r="I6032" s="1">
        <v>23.8</v>
      </c>
      <c r="J6032" s="1">
        <v>0.1</v>
      </c>
      <c r="K6032" s="1">
        <v>409</v>
      </c>
      <c r="L6032" s="1">
        <v>225</v>
      </c>
      <c r="M6032" s="6">
        <f t="shared" si="574"/>
        <v>23.799999999999955</v>
      </c>
      <c r="N6032" s="1">
        <v>0</v>
      </c>
      <c r="O6032" s="1">
        <v>0</v>
      </c>
      <c r="P6032" s="12">
        <f t="shared" si="573"/>
        <v>0</v>
      </c>
      <c r="Q6032" s="1">
        <v>0</v>
      </c>
      <c r="R6032" s="1">
        <v>0</v>
      </c>
      <c r="S6032" s="1">
        <v>0</v>
      </c>
      <c r="T6032" s="1">
        <v>0</v>
      </c>
      <c r="U6032" s="4" t="s">
        <v>60</v>
      </c>
      <c r="V6032">
        <v>0.42</v>
      </c>
      <c r="W6032">
        <v>0.4</v>
      </c>
      <c r="X6032">
        <v>0.76</v>
      </c>
      <c r="Y6032">
        <v>2.4300000000000002</v>
      </c>
      <c r="Z6032">
        <v>0.23</v>
      </c>
      <c r="AA6032" s="5">
        <f t="shared" si="570"/>
        <v>0</v>
      </c>
      <c r="AB6032" s="15" cm="1">
        <f t="array" ref="AB6032">_xlfn.SWITCH(U6032,"夏",122,"冬",90,"春",153,"秋",153,0)</f>
        <v>122</v>
      </c>
      <c r="AC6032" s="16">
        <f t="shared" si="571"/>
        <v>0</v>
      </c>
      <c r="AD6032" s="5">
        <f>IFERROR(AA6032/D6032,0)</f>
        <v>0</v>
      </c>
      <c r="AE6032" s="15">
        <f t="shared" si="572"/>
        <v>0.33424657534246577</v>
      </c>
      <c r="AF6032" s="5">
        <f>IFERROR(AD6032*AE6032*48,0)</f>
        <v>0</v>
      </c>
    </row>
    <row r="6033" spans="1:32" x14ac:dyDescent="0.15">
      <c r="A6033" s="1"/>
      <c r="B6033" s="1" t="s">
        <v>41</v>
      </c>
      <c r="C6033" s="1" t="s">
        <v>33</v>
      </c>
      <c r="D6033" s="6">
        <v>78.14</v>
      </c>
      <c r="E6033" s="6">
        <v>3.9</v>
      </c>
      <c r="F6033" s="18">
        <v>0.83333333333333304</v>
      </c>
      <c r="G6033" s="1">
        <v>23.3</v>
      </c>
      <c r="H6033" s="1">
        <v>58</v>
      </c>
      <c r="I6033" s="1">
        <v>23.3</v>
      </c>
      <c r="J6033" s="1">
        <v>0.1</v>
      </c>
      <c r="K6033" s="1">
        <v>409</v>
      </c>
      <c r="L6033" s="1">
        <v>165</v>
      </c>
      <c r="M6033" s="6">
        <f t="shared" si="574"/>
        <v>23.300000000000068</v>
      </c>
      <c r="N6033" s="1">
        <v>0</v>
      </c>
      <c r="O6033" s="1">
        <v>0</v>
      </c>
      <c r="P6033" s="12">
        <f t="shared" si="573"/>
        <v>0</v>
      </c>
      <c r="Q6033" s="1">
        <v>0</v>
      </c>
      <c r="R6033" s="1">
        <v>0</v>
      </c>
      <c r="S6033" s="1">
        <v>0</v>
      </c>
      <c r="T6033" s="1">
        <v>0</v>
      </c>
      <c r="U6033" s="4" t="s">
        <v>60</v>
      </c>
      <c r="V6033">
        <v>0.42</v>
      </c>
      <c r="W6033">
        <v>0.4</v>
      </c>
      <c r="X6033">
        <v>0.76</v>
      </c>
      <c r="Y6033">
        <v>2.4300000000000002</v>
      </c>
      <c r="Z6033">
        <v>0.23</v>
      </c>
      <c r="AA6033" s="5">
        <f t="shared" si="570"/>
        <v>0</v>
      </c>
      <c r="AB6033" s="15" cm="1">
        <f t="array" ref="AB6033">_xlfn.SWITCH(U6033,"夏",122,"冬",90,"春",153,"秋",153,0)</f>
        <v>122</v>
      </c>
      <c r="AC6033" s="16">
        <f t="shared" si="571"/>
        <v>0</v>
      </c>
      <c r="AD6033" s="5">
        <f>IFERROR(AA6033/D6033,0)</f>
        <v>0</v>
      </c>
      <c r="AE6033" s="15">
        <f t="shared" si="572"/>
        <v>0.33424657534246577</v>
      </c>
      <c r="AF6033" s="5">
        <f>IFERROR(AD6033*AE6033*48,0)</f>
        <v>0</v>
      </c>
    </row>
    <row r="6034" spans="1:32" x14ac:dyDescent="0.15">
      <c r="A6034" s="1"/>
      <c r="B6034" s="1" t="s">
        <v>41</v>
      </c>
      <c r="C6034" s="1" t="s">
        <v>33</v>
      </c>
      <c r="D6034" s="6">
        <v>78.14</v>
      </c>
      <c r="E6034" s="6">
        <v>3.9</v>
      </c>
      <c r="F6034" s="18">
        <v>0.85416666666666696</v>
      </c>
      <c r="G6034" s="1">
        <v>22.8</v>
      </c>
      <c r="H6034" s="1">
        <v>58</v>
      </c>
      <c r="I6034" s="1">
        <v>22.8</v>
      </c>
      <c r="J6034" s="1">
        <v>0.1</v>
      </c>
      <c r="K6034" s="1">
        <v>409</v>
      </c>
      <c r="L6034" s="1">
        <v>105</v>
      </c>
      <c r="M6034" s="6">
        <f t="shared" si="574"/>
        <v>22.800000000000011</v>
      </c>
      <c r="N6034" s="1">
        <v>0</v>
      </c>
      <c r="O6034" s="1">
        <v>0</v>
      </c>
      <c r="P6034" s="12">
        <f t="shared" si="573"/>
        <v>0</v>
      </c>
      <c r="Q6034" s="1">
        <v>0</v>
      </c>
      <c r="R6034" s="1">
        <v>0</v>
      </c>
      <c r="S6034" s="1">
        <v>0</v>
      </c>
      <c r="T6034" s="1">
        <v>0</v>
      </c>
      <c r="U6034" s="4" t="s">
        <v>60</v>
      </c>
      <c r="V6034">
        <v>0.42</v>
      </c>
      <c r="W6034">
        <v>0.4</v>
      </c>
      <c r="X6034">
        <v>0.76</v>
      </c>
      <c r="Y6034">
        <v>2.4300000000000002</v>
      </c>
      <c r="Z6034">
        <v>0.23</v>
      </c>
      <c r="AA6034" s="5">
        <f t="shared" si="570"/>
        <v>0</v>
      </c>
      <c r="AB6034" s="15" cm="1">
        <f t="array" ref="AB6034">_xlfn.SWITCH(U6034,"夏",122,"冬",90,"春",153,"秋",153,0)</f>
        <v>122</v>
      </c>
      <c r="AC6034" s="16">
        <f t="shared" si="571"/>
        <v>0</v>
      </c>
      <c r="AD6034" s="5">
        <f>IFERROR(AA6034/D6034,0)</f>
        <v>0</v>
      </c>
      <c r="AE6034" s="15">
        <f t="shared" si="572"/>
        <v>0.33424657534246577</v>
      </c>
      <c r="AF6034" s="5">
        <f>IFERROR(AD6034*AE6034*48,0)</f>
        <v>0</v>
      </c>
    </row>
    <row r="6035" spans="1:32" x14ac:dyDescent="0.15">
      <c r="A6035" s="1"/>
      <c r="B6035" s="1" t="s">
        <v>41</v>
      </c>
      <c r="C6035" s="1" t="s">
        <v>33</v>
      </c>
      <c r="D6035" s="6">
        <v>78.14</v>
      </c>
      <c r="E6035" s="6">
        <v>3.9</v>
      </c>
      <c r="F6035" s="18">
        <v>0.875</v>
      </c>
      <c r="G6035" s="1">
        <v>22.3</v>
      </c>
      <c r="H6035" s="1">
        <v>58</v>
      </c>
      <c r="I6035" s="1">
        <v>22.3</v>
      </c>
      <c r="J6035" s="1">
        <v>0.1</v>
      </c>
      <c r="K6035" s="1">
        <v>409</v>
      </c>
      <c r="L6035" s="1">
        <v>45</v>
      </c>
      <c r="M6035" s="6">
        <f t="shared" si="574"/>
        <v>22.300000000000068</v>
      </c>
      <c r="N6035" s="1">
        <v>0</v>
      </c>
      <c r="O6035" s="1">
        <v>0</v>
      </c>
      <c r="P6035" s="12">
        <f t="shared" si="573"/>
        <v>0</v>
      </c>
      <c r="Q6035" s="1">
        <v>0</v>
      </c>
      <c r="R6035" s="1">
        <v>0</v>
      </c>
      <c r="S6035" s="1">
        <v>0</v>
      </c>
      <c r="T6035" s="1">
        <v>0</v>
      </c>
      <c r="U6035" s="4" t="s">
        <v>60</v>
      </c>
      <c r="V6035">
        <v>0.42</v>
      </c>
      <c r="W6035">
        <v>0.4</v>
      </c>
      <c r="X6035">
        <v>0.76</v>
      </c>
      <c r="Y6035">
        <v>2.4300000000000002</v>
      </c>
      <c r="Z6035">
        <v>0.23</v>
      </c>
      <c r="AA6035" s="5">
        <f t="shared" si="570"/>
        <v>0</v>
      </c>
      <c r="AB6035" s="15" cm="1">
        <f t="array" ref="AB6035">_xlfn.SWITCH(U6035,"夏",122,"冬",90,"春",153,"秋",153,0)</f>
        <v>122</v>
      </c>
      <c r="AC6035" s="16">
        <f t="shared" si="571"/>
        <v>0</v>
      </c>
      <c r="AD6035" s="5">
        <f>IFERROR(AA6035/D6035,0)</f>
        <v>0</v>
      </c>
      <c r="AE6035" s="15">
        <f t="shared" si="572"/>
        <v>0.33424657534246577</v>
      </c>
      <c r="AF6035" s="5">
        <f>IFERROR(AD6035*AE6035*48,0)</f>
        <v>0</v>
      </c>
    </row>
    <row r="6036" spans="1:32" x14ac:dyDescent="0.15">
      <c r="A6036" s="1"/>
      <c r="B6036" s="1" t="s">
        <v>41</v>
      </c>
      <c r="C6036" s="1" t="s">
        <v>33</v>
      </c>
      <c r="D6036" s="6">
        <v>78.14</v>
      </c>
      <c r="E6036" s="6">
        <v>3.9</v>
      </c>
      <c r="F6036" s="18">
        <v>0.89583333333333304</v>
      </c>
      <c r="G6036" s="1">
        <v>21.8</v>
      </c>
      <c r="H6036" s="1">
        <v>58</v>
      </c>
      <c r="I6036" s="1">
        <v>21.8</v>
      </c>
      <c r="J6036" s="1">
        <v>0.1</v>
      </c>
      <c r="K6036" s="1">
        <v>409</v>
      </c>
      <c r="L6036" s="1">
        <v>0</v>
      </c>
      <c r="M6036" s="6">
        <f t="shared" si="574"/>
        <v>21.800000000000011</v>
      </c>
      <c r="N6036" s="1">
        <v>0</v>
      </c>
      <c r="O6036" s="1">
        <v>0</v>
      </c>
      <c r="P6036" s="12">
        <f t="shared" si="573"/>
        <v>0</v>
      </c>
      <c r="Q6036" s="1">
        <v>0</v>
      </c>
      <c r="R6036" s="1">
        <v>0</v>
      </c>
      <c r="S6036" s="1">
        <v>0</v>
      </c>
      <c r="T6036" s="1">
        <v>0</v>
      </c>
      <c r="U6036" s="4" t="s">
        <v>60</v>
      </c>
      <c r="V6036">
        <v>0.42</v>
      </c>
      <c r="W6036">
        <v>0.4</v>
      </c>
      <c r="X6036">
        <v>0.76</v>
      </c>
      <c r="Y6036">
        <v>2.4300000000000002</v>
      </c>
      <c r="Z6036">
        <v>0.23</v>
      </c>
      <c r="AA6036" s="5">
        <f t="shared" si="570"/>
        <v>0</v>
      </c>
      <c r="AB6036" s="15" cm="1">
        <f t="array" ref="AB6036">_xlfn.SWITCH(U6036,"夏",122,"冬",90,"春",153,"秋",153,0)</f>
        <v>122</v>
      </c>
      <c r="AC6036" s="16">
        <f t="shared" si="571"/>
        <v>0</v>
      </c>
      <c r="AD6036" s="5">
        <f>IFERROR(AA6036/D6036,0)</f>
        <v>0</v>
      </c>
      <c r="AE6036" s="15">
        <f t="shared" si="572"/>
        <v>0.33424657534246577</v>
      </c>
      <c r="AF6036" s="5">
        <f>IFERROR(AD6036*AE6036*48,0)</f>
        <v>0</v>
      </c>
    </row>
    <row r="6037" spans="1:32" x14ac:dyDescent="0.15">
      <c r="A6037" s="1"/>
      <c r="B6037" s="1" t="s">
        <v>41</v>
      </c>
      <c r="C6037" s="1" t="s">
        <v>33</v>
      </c>
      <c r="D6037" s="6">
        <v>78.14</v>
      </c>
      <c r="E6037" s="6">
        <v>3.9</v>
      </c>
      <c r="F6037" s="18">
        <v>0.91666666666666696</v>
      </c>
      <c r="G6037" s="1">
        <v>21.3</v>
      </c>
      <c r="H6037" s="1">
        <v>58</v>
      </c>
      <c r="I6037" s="1">
        <v>21.6</v>
      </c>
      <c r="J6037" s="1">
        <v>0.1</v>
      </c>
      <c r="K6037" s="1">
        <v>409</v>
      </c>
      <c r="L6037" s="1">
        <v>0</v>
      </c>
      <c r="M6037" s="6">
        <f t="shared" si="574"/>
        <v>21.698166686175171</v>
      </c>
      <c r="N6037" s="1">
        <v>0</v>
      </c>
      <c r="O6037" s="1">
        <v>0</v>
      </c>
      <c r="P6037" s="12">
        <f t="shared" si="573"/>
        <v>0</v>
      </c>
      <c r="Q6037" s="1">
        <v>0</v>
      </c>
      <c r="R6037" s="1">
        <v>0</v>
      </c>
      <c r="S6037" s="1">
        <v>0</v>
      </c>
      <c r="T6037" s="1">
        <v>0</v>
      </c>
      <c r="U6037" s="4" t="s">
        <v>60</v>
      </c>
      <c r="V6037">
        <v>0.42</v>
      </c>
      <c r="W6037">
        <v>0.4</v>
      </c>
      <c r="X6037">
        <v>0.76</v>
      </c>
      <c r="Y6037">
        <v>2.4300000000000002</v>
      </c>
      <c r="Z6037">
        <v>0.23</v>
      </c>
      <c r="AA6037" s="5">
        <f t="shared" si="570"/>
        <v>0</v>
      </c>
      <c r="AB6037" s="15" cm="1">
        <f t="array" ref="AB6037">_xlfn.SWITCH(U6037,"夏",122,"冬",90,"春",153,"秋",153,0)</f>
        <v>122</v>
      </c>
      <c r="AC6037" s="16">
        <f t="shared" si="571"/>
        <v>0</v>
      </c>
      <c r="AD6037" s="5">
        <f>IFERROR(AA6037/D6037,0)</f>
        <v>0</v>
      </c>
      <c r="AE6037" s="15">
        <f t="shared" si="572"/>
        <v>0.33424657534246577</v>
      </c>
      <c r="AF6037" s="5">
        <f>IFERROR(AD6037*AE6037*48,0)</f>
        <v>0</v>
      </c>
    </row>
    <row r="6038" spans="1:32" x14ac:dyDescent="0.15">
      <c r="A6038" s="1"/>
      <c r="B6038" s="1" t="s">
        <v>42</v>
      </c>
      <c r="C6038" s="1" t="s">
        <v>33</v>
      </c>
      <c r="D6038" s="6">
        <v>78.14</v>
      </c>
      <c r="E6038" s="6">
        <v>3.9</v>
      </c>
      <c r="F6038" s="18">
        <v>0.33333333333333298</v>
      </c>
      <c r="G6038" s="1">
        <v>22.8</v>
      </c>
      <c r="H6038" s="1">
        <v>58</v>
      </c>
      <c r="I6038" s="1">
        <v>22.8</v>
      </c>
      <c r="J6038" s="1">
        <v>0.1</v>
      </c>
      <c r="K6038" s="1">
        <v>409</v>
      </c>
      <c r="L6038" s="1">
        <v>195</v>
      </c>
      <c r="M6038" s="6">
        <f t="shared" si="574"/>
        <v>22.800000000000011</v>
      </c>
      <c r="N6038" s="1">
        <v>0</v>
      </c>
      <c r="O6038" s="1">
        <v>0</v>
      </c>
      <c r="P6038" s="12">
        <f t="shared" si="573"/>
        <v>0</v>
      </c>
      <c r="Q6038" s="1">
        <v>0</v>
      </c>
      <c r="R6038" s="1">
        <v>0</v>
      </c>
      <c r="S6038" s="1">
        <v>0</v>
      </c>
      <c r="T6038" s="1">
        <v>0</v>
      </c>
      <c r="U6038" s="4" t="s">
        <v>60</v>
      </c>
      <c r="V6038">
        <v>0.42</v>
      </c>
      <c r="W6038">
        <v>0.4</v>
      </c>
      <c r="X6038">
        <v>0.76</v>
      </c>
      <c r="Y6038">
        <v>2.4300000000000002</v>
      </c>
      <c r="Z6038">
        <v>0.23</v>
      </c>
      <c r="AA6038" s="5">
        <f t="shared" si="570"/>
        <v>0</v>
      </c>
      <c r="AB6038" s="15" cm="1">
        <f t="array" ref="AB6038">_xlfn.SWITCH(U6038,"夏",122,"冬",90,"春",153,"秋",153,0)</f>
        <v>122</v>
      </c>
      <c r="AC6038" s="16">
        <f t="shared" si="571"/>
        <v>0</v>
      </c>
      <c r="AD6038" s="5">
        <f>IFERROR(AA6038/D6038,0)</f>
        <v>0</v>
      </c>
      <c r="AE6038" s="15">
        <f t="shared" si="572"/>
        <v>0.33424657534246577</v>
      </c>
      <c r="AF6038" s="5">
        <f>IFERROR(AD6038*AE6038*48,0)</f>
        <v>0</v>
      </c>
    </row>
    <row r="6039" spans="1:32" x14ac:dyDescent="0.15">
      <c r="A6039" s="1"/>
      <c r="B6039" s="1" t="s">
        <v>42</v>
      </c>
      <c r="C6039" s="1" t="s">
        <v>33</v>
      </c>
      <c r="D6039" s="6">
        <v>78.14</v>
      </c>
      <c r="E6039" s="6">
        <v>3.9</v>
      </c>
      <c r="F6039" s="18">
        <v>0.35416666666666702</v>
      </c>
      <c r="G6039" s="1">
        <v>24.3</v>
      </c>
      <c r="H6039" s="1">
        <v>58</v>
      </c>
      <c r="I6039" s="1">
        <v>24.3</v>
      </c>
      <c r="J6039" s="1">
        <v>0.3</v>
      </c>
      <c r="K6039" s="1">
        <v>710</v>
      </c>
      <c r="L6039" s="1">
        <v>485</v>
      </c>
      <c r="M6039" s="6">
        <f t="shared" si="574"/>
        <v>24.300000000000011</v>
      </c>
      <c r="N6039" s="19">
        <v>0.5</v>
      </c>
      <c r="O6039" s="11" cm="1">
        <f t="array" ref="O6039">ROUND(_xlfn.SWITCH(C6039,"建筑专教",IF(S6039&gt;0.1,1.38,1.28),"阶梯教室",IF(S6039&gt;0.1,1.15,1.05),"公共教室",IF(S6039&gt;0.1,1.22,1.12),IF(S6039&gt;0.1,1.2,1.1))+(MOD(ROW()*11,31)/31-0.5)*0.06,2)</f>
        <v>1.22</v>
      </c>
      <c r="P6039" s="12">
        <f t="shared" si="573"/>
        <v>0.25</v>
      </c>
      <c r="Q6039" s="13">
        <f t="shared" ref="Q6039:Q6085" si="575">(0.303*EXP(-0.036*(O6039*58.15))+0.028)*((O6039*58.15)-0.00305*(5733-6.99*(O6039*58.15)-(EXP(16.6536-4030.183/(G6039+235))*(H6039/100)))-0.42*((O6039*58.15)-58.15)-0.000017*(O6039*58.15)*(5867-(EXP(16.6536-4030.183/(G6039+235))*(H6039/100)))-0.0014*(O6039*58.15)*(34-G6039)-0.0000000396*IF(N6039*0.155&gt;0.078,1.05+0.645*N6039*0.155,1)*(POWER((35.7-0.028*(O6039*58.15)-N6039*0.155*(0.0000000396*IF(N6039*0.155&gt;0.078,1.05+0.645*N6039*0.155,1)*(POWER((35.7-0.028*(O6039*58.15)-N6039*0.155*0.1)+273,4)-POWER(M6039+273,4))+IF(N6039*0.155&gt;0.078,1.05+0.645*N6039*0.155,1)*IF(J6039&lt;0.2,2.38*ABS(35.7-0.028*(O6039*58.15)-G6039)^0.25,12.1*SQRT(J6039))*(35.7-0.028*(O6039*58.15)-G6039))+273),4)-POWER(M6039+273,4))-IF(N6039*0.155&gt;0.078,1.05+0.645*N6039*0.155,1)*IF(J6039&lt;0.2,2.38*ABS(35.7-0.028*(O6039*58.15)-N6039*0.155*0.1-G6039)^0.25,12.1*SQRT(J6039))*(35.7-0.028*(O6039*58.15)-N6039*0.155*0.1-G6039))</f>
        <v>-1.37313060356025</v>
      </c>
      <c r="R6039" s="1">
        <v>2.6</v>
      </c>
      <c r="S6039" s="1">
        <v>0.28000000000000003</v>
      </c>
      <c r="T6039" s="1">
        <v>3.7999999999999999E-2</v>
      </c>
      <c r="U6039" s="4" t="s">
        <v>60</v>
      </c>
      <c r="V6039">
        <v>0.42</v>
      </c>
      <c r="W6039">
        <v>0.4</v>
      </c>
      <c r="X6039">
        <v>0.76</v>
      </c>
      <c r="Y6039">
        <v>2.4300000000000002</v>
      </c>
      <c r="Z6039">
        <v>0.23</v>
      </c>
      <c r="AA6039" s="5">
        <f t="shared" si="570"/>
        <v>2.9179999999999997</v>
      </c>
      <c r="AB6039" s="15" cm="1">
        <f t="array" ref="AB6039">_xlfn.SWITCH(U6039,"夏",122,"冬",90,"春",153,"秋",153,0)</f>
        <v>122</v>
      </c>
      <c r="AC6039" s="16">
        <f t="shared" si="571"/>
        <v>355.99599999999998</v>
      </c>
      <c r="AD6039" s="5">
        <f>IFERROR(AA6039/D6039,0)</f>
        <v>3.734323009982083E-2</v>
      </c>
      <c r="AE6039" s="15">
        <f t="shared" si="572"/>
        <v>0.33424657534246577</v>
      </c>
      <c r="AF6039" s="5">
        <f>IFERROR(AD6039*AE6039*48,0)</f>
        <v>0.59912864510835839</v>
      </c>
    </row>
    <row r="6040" spans="1:32" x14ac:dyDescent="0.15">
      <c r="A6040" s="1"/>
      <c r="B6040" s="1" t="s">
        <v>42</v>
      </c>
      <c r="C6040" s="1" t="s">
        <v>33</v>
      </c>
      <c r="D6040" s="6">
        <v>78.14</v>
      </c>
      <c r="E6040" s="6">
        <v>3.9</v>
      </c>
      <c r="F6040" s="18">
        <v>0.375</v>
      </c>
      <c r="G6040" s="1">
        <v>24</v>
      </c>
      <c r="H6040" s="1">
        <v>58</v>
      </c>
      <c r="I6040" s="1">
        <v>24</v>
      </c>
      <c r="J6040" s="1">
        <v>0.3</v>
      </c>
      <c r="K6040" s="1">
        <v>710</v>
      </c>
      <c r="L6040" s="1">
        <v>585</v>
      </c>
      <c r="M6040" s="6">
        <f t="shared" si="574"/>
        <v>24.000000000000114</v>
      </c>
      <c r="N6040" s="19">
        <v>0.5</v>
      </c>
      <c r="O6040" s="11" cm="1">
        <f t="array" ref="O6040">ROUND(_xlfn.SWITCH(C6040,"建筑专教",IF(S6040&gt;0.1,1.38,1.28),"阶梯教室",IF(S6040&gt;0.1,1.15,1.05),"公共教室",IF(S6040&gt;0.1,1.22,1.12),IF(S6040&gt;0.1,1.2,1.1))+(MOD(ROW()*11,31)/31-0.5)*0.06,2)</f>
        <v>1.18</v>
      </c>
      <c r="P6040" s="12">
        <f t="shared" si="573"/>
        <v>0.25</v>
      </c>
      <c r="Q6040" s="13">
        <f t="shared" si="575"/>
        <v>-1.6322458049979871</v>
      </c>
      <c r="R6040" s="1">
        <v>2.7</v>
      </c>
      <c r="S6040" s="1">
        <v>0.22</v>
      </c>
      <c r="T6040" s="1">
        <v>3.7999999999999999E-2</v>
      </c>
      <c r="U6040" s="4" t="s">
        <v>60</v>
      </c>
      <c r="V6040">
        <v>0.42</v>
      </c>
      <c r="W6040">
        <v>0.4</v>
      </c>
      <c r="X6040">
        <v>0.76</v>
      </c>
      <c r="Y6040">
        <v>2.4300000000000002</v>
      </c>
      <c r="Z6040">
        <v>0.23</v>
      </c>
      <c r="AA6040" s="5">
        <f t="shared" si="570"/>
        <v>2.9580000000000002</v>
      </c>
      <c r="AB6040" s="15" cm="1">
        <f t="array" ref="AB6040">_xlfn.SWITCH(U6040,"夏",122,"冬",90,"春",153,"秋",153,0)</f>
        <v>122</v>
      </c>
      <c r="AC6040" s="16">
        <f t="shared" si="571"/>
        <v>360.87600000000003</v>
      </c>
      <c r="AD6040" s="5">
        <f>IFERROR(AA6040/D6040,0)</f>
        <v>3.7855131814691578E-2</v>
      </c>
      <c r="AE6040" s="15">
        <f t="shared" si="572"/>
        <v>0.33424657534246577</v>
      </c>
      <c r="AF6040" s="5">
        <f>IFERROR(AD6040*AE6040*48,0)</f>
        <v>0.6073415120735175</v>
      </c>
    </row>
    <row r="6041" spans="1:32" x14ac:dyDescent="0.15">
      <c r="A6041" s="1"/>
      <c r="B6041" s="1" t="s">
        <v>42</v>
      </c>
      <c r="C6041" s="1" t="s">
        <v>33</v>
      </c>
      <c r="D6041" s="6">
        <v>78.14</v>
      </c>
      <c r="E6041" s="6">
        <v>3.9</v>
      </c>
      <c r="F6041" s="18">
        <v>0.39583333333333298</v>
      </c>
      <c r="G6041" s="1">
        <v>24</v>
      </c>
      <c r="H6041" s="1">
        <v>58</v>
      </c>
      <c r="I6041" s="1">
        <v>24</v>
      </c>
      <c r="J6041" s="1">
        <v>0.3</v>
      </c>
      <c r="K6041" s="1">
        <v>710</v>
      </c>
      <c r="L6041" s="1">
        <v>735</v>
      </c>
      <c r="M6041" s="6">
        <f t="shared" si="574"/>
        <v>24.000000000000114</v>
      </c>
      <c r="N6041" s="19">
        <v>0.5</v>
      </c>
      <c r="O6041" s="11" cm="1">
        <f t="array" ref="O6041">ROUND(_xlfn.SWITCH(C6041,"建筑专教",IF(S6041&gt;0.1,1.38,1.28),"阶梯教室",IF(S6041&gt;0.1,1.15,1.05),"公共教室",IF(S6041&gt;0.1,1.22,1.12),IF(S6041&gt;0.1,1.2,1.1))+(MOD(ROW()*11,31)/31-0.5)*0.06,2)</f>
        <v>1.2</v>
      </c>
      <c r="P6041" s="12">
        <f t="shared" si="573"/>
        <v>0.25</v>
      </c>
      <c r="Q6041" s="13">
        <f t="shared" si="575"/>
        <v>-1.5581530677930984</v>
      </c>
      <c r="R6041" s="1">
        <v>2.2999999999999998</v>
      </c>
      <c r="S6041" s="1">
        <v>0.25</v>
      </c>
      <c r="T6041" s="1">
        <v>3.5000000000000003E-2</v>
      </c>
      <c r="U6041" s="4" t="s">
        <v>60</v>
      </c>
      <c r="V6041">
        <v>0.42</v>
      </c>
      <c r="W6041">
        <v>0.4</v>
      </c>
      <c r="X6041">
        <v>0.76</v>
      </c>
      <c r="Y6041">
        <v>2.4300000000000002</v>
      </c>
      <c r="Z6041">
        <v>0.23</v>
      </c>
      <c r="AA6041" s="5">
        <f t="shared" si="570"/>
        <v>2.585</v>
      </c>
      <c r="AB6041" s="15" cm="1">
        <f t="array" ref="AB6041">_xlfn.SWITCH(U6041,"夏",122,"冬",90,"春",153,"秋",153,0)</f>
        <v>122</v>
      </c>
      <c r="AC6041" s="16">
        <f t="shared" si="571"/>
        <v>315.37</v>
      </c>
      <c r="AD6041" s="5">
        <f>IFERROR(AA6041/D6041,0)</f>
        <v>3.3081648323521881E-2</v>
      </c>
      <c r="AE6041" s="15">
        <f t="shared" si="572"/>
        <v>0.33424657534246577</v>
      </c>
      <c r="AF6041" s="5">
        <f>IFERROR(AD6041*AE6041*48,0)</f>
        <v>0.53075652762340864</v>
      </c>
    </row>
    <row r="6042" spans="1:32" x14ac:dyDescent="0.15">
      <c r="A6042" s="1"/>
      <c r="B6042" s="1" t="s">
        <v>42</v>
      </c>
      <c r="C6042" s="1" t="s">
        <v>33</v>
      </c>
      <c r="D6042" s="6">
        <v>78.14</v>
      </c>
      <c r="E6042" s="6">
        <v>3.9</v>
      </c>
      <c r="F6042" s="18">
        <v>0.41666666666666702</v>
      </c>
      <c r="G6042" s="1">
        <v>24</v>
      </c>
      <c r="H6042" s="1">
        <v>58</v>
      </c>
      <c r="I6042" s="1">
        <v>24</v>
      </c>
      <c r="J6042" s="1">
        <v>0.3</v>
      </c>
      <c r="K6042" s="1">
        <v>710</v>
      </c>
      <c r="L6042" s="1">
        <v>885</v>
      </c>
      <c r="M6042" s="6">
        <f t="shared" si="574"/>
        <v>24.000000000000114</v>
      </c>
      <c r="N6042" s="19">
        <v>0.5</v>
      </c>
      <c r="O6042" s="11" cm="1">
        <f t="array" ref="O6042">ROUND(_xlfn.SWITCH(C6042,"建筑专教",IF(S6042&gt;0.1,1.38,1.28),"阶梯教室",IF(S6042&gt;0.1,1.15,1.05),"公共教室",IF(S6042&gt;0.1,1.22,1.12),IF(S6042&gt;0.1,1.2,1.1))+(MOD(ROW()*11,31)/31-0.5)*0.06,2)</f>
        <v>1.23</v>
      </c>
      <c r="P6042" s="12">
        <f t="shared" si="573"/>
        <v>0.25</v>
      </c>
      <c r="Q6042" s="13">
        <f t="shared" si="575"/>
        <v>-1.4524497707370914</v>
      </c>
      <c r="R6042" s="1">
        <v>1.3</v>
      </c>
      <c r="S6042" s="1">
        <v>0.18</v>
      </c>
      <c r="T6042" s="1">
        <v>3.7999999999999999E-2</v>
      </c>
      <c r="U6042" s="4" t="s">
        <v>60</v>
      </c>
      <c r="V6042">
        <v>0.42</v>
      </c>
      <c r="W6042">
        <v>0.4</v>
      </c>
      <c r="X6042">
        <v>0.76</v>
      </c>
      <c r="Y6042">
        <v>2.4300000000000002</v>
      </c>
      <c r="Z6042">
        <v>0.23</v>
      </c>
      <c r="AA6042" s="5">
        <f t="shared" si="570"/>
        <v>1.518</v>
      </c>
      <c r="AB6042" s="15" cm="1">
        <f t="array" ref="AB6042">_xlfn.SWITCH(U6042,"夏",122,"冬",90,"春",153,"秋",153,0)</f>
        <v>122</v>
      </c>
      <c r="AC6042" s="16">
        <f t="shared" si="571"/>
        <v>185.196</v>
      </c>
      <c r="AD6042" s="5">
        <f>IFERROR(AA6042/D6042,0)</f>
        <v>1.9426670079344767E-2</v>
      </c>
      <c r="AE6042" s="15">
        <f t="shared" si="572"/>
        <v>0.33424657534246577</v>
      </c>
      <c r="AF6042" s="5">
        <f>IFERROR(AD6042*AE6042*48,0)</f>
        <v>0.3116783013277889</v>
      </c>
    </row>
    <row r="6043" spans="1:32" x14ac:dyDescent="0.15">
      <c r="A6043" s="1"/>
      <c r="B6043" s="1" t="s">
        <v>42</v>
      </c>
      <c r="C6043" s="1" t="s">
        <v>33</v>
      </c>
      <c r="D6043" s="6">
        <v>78.14</v>
      </c>
      <c r="E6043" s="6">
        <v>3.9</v>
      </c>
      <c r="F6043" s="18">
        <v>0.4375</v>
      </c>
      <c r="G6043" s="1">
        <v>24</v>
      </c>
      <c r="H6043" s="1">
        <v>58</v>
      </c>
      <c r="I6043" s="1">
        <v>24</v>
      </c>
      <c r="J6043" s="1">
        <v>0.3</v>
      </c>
      <c r="K6043" s="1">
        <v>710</v>
      </c>
      <c r="L6043" s="1">
        <v>985</v>
      </c>
      <c r="M6043" s="6">
        <f t="shared" si="574"/>
        <v>24.000000000000114</v>
      </c>
      <c r="N6043" s="19">
        <v>0.5</v>
      </c>
      <c r="O6043" s="11" cm="1">
        <f t="array" ref="O6043">ROUND(_xlfn.SWITCH(C6043,"建筑专教",IF(S6043&gt;0.1,1.38,1.28),"阶梯教室",IF(S6043&gt;0.1,1.15,1.05),"公共教室",IF(S6043&gt;0.1,1.22,1.12),IF(S6043&gt;0.1,1.2,1.1))+(MOD(ROW()*11,31)/31-0.5)*0.06,2)</f>
        <v>1.19</v>
      </c>
      <c r="P6043" s="12">
        <f t="shared" si="573"/>
        <v>0.25</v>
      </c>
      <c r="Q6043" s="13">
        <f t="shared" si="575"/>
        <v>-1.5948239699004569</v>
      </c>
      <c r="R6043" s="1">
        <v>2.6</v>
      </c>
      <c r="S6043" s="1">
        <v>0.12</v>
      </c>
      <c r="T6043" s="1">
        <v>2E-3</v>
      </c>
      <c r="U6043" s="4" t="s">
        <v>60</v>
      </c>
      <c r="V6043">
        <v>0.42</v>
      </c>
      <c r="W6043">
        <v>0.4</v>
      </c>
      <c r="X6043">
        <v>0.76</v>
      </c>
      <c r="Y6043">
        <v>2.4300000000000002</v>
      </c>
      <c r="Z6043">
        <v>0.23</v>
      </c>
      <c r="AA6043" s="5">
        <f t="shared" si="570"/>
        <v>2.722</v>
      </c>
      <c r="AB6043" s="15" cm="1">
        <f t="array" ref="AB6043">_xlfn.SWITCH(U6043,"夏",122,"冬",90,"春",153,"秋",153,0)</f>
        <v>122</v>
      </c>
      <c r="AC6043" s="16">
        <f t="shared" si="571"/>
        <v>332.084</v>
      </c>
      <c r="AD6043" s="5">
        <f>IFERROR(AA6043/D6043,0)</f>
        <v>3.4834911696954185E-2</v>
      </c>
      <c r="AE6043" s="15">
        <f t="shared" si="572"/>
        <v>0.33424657534246577</v>
      </c>
      <c r="AF6043" s="5">
        <f>IFERROR(AD6043*AE6043*48,0)</f>
        <v>0.55888559697907869</v>
      </c>
    </row>
    <row r="6044" spans="1:32" x14ac:dyDescent="0.15">
      <c r="A6044" s="1"/>
      <c r="B6044" s="1" t="s">
        <v>42</v>
      </c>
      <c r="C6044" s="1" t="s">
        <v>33</v>
      </c>
      <c r="D6044" s="6">
        <v>78.14</v>
      </c>
      <c r="E6044" s="6">
        <v>3.9</v>
      </c>
      <c r="F6044" s="18">
        <v>0.45833333333333298</v>
      </c>
      <c r="G6044" s="1">
        <v>24</v>
      </c>
      <c r="H6044" s="1">
        <v>58</v>
      </c>
      <c r="I6044" s="1">
        <v>24</v>
      </c>
      <c r="J6044" s="1">
        <v>0.3</v>
      </c>
      <c r="K6044" s="1">
        <v>710</v>
      </c>
      <c r="L6044" s="1">
        <v>1085</v>
      </c>
      <c r="M6044" s="6">
        <f t="shared" si="574"/>
        <v>24.000000000000114</v>
      </c>
      <c r="N6044" s="19">
        <v>0.5</v>
      </c>
      <c r="O6044" s="11" cm="1">
        <f t="array" ref="O6044">ROUND(_xlfn.SWITCH(C6044,"建筑专教",IF(S6044&gt;0.1,1.38,1.28),"阶梯教室",IF(S6044&gt;0.1,1.15,1.05),"公共教室",IF(S6044&gt;0.1,1.22,1.12),IF(S6044&gt;0.1,1.2,1.1))+(MOD(ROW()*11,31)/31-0.5)*0.06,2)</f>
        <v>1.21</v>
      </c>
      <c r="P6044" s="12">
        <f t="shared" si="573"/>
        <v>0.25</v>
      </c>
      <c r="Q6044" s="13">
        <f t="shared" si="575"/>
        <v>-1.5222132306160985</v>
      </c>
      <c r="R6044" s="1">
        <v>2.7</v>
      </c>
      <c r="S6044" s="1">
        <v>0.15</v>
      </c>
      <c r="T6044" s="1">
        <v>1.7999999999999999E-2</v>
      </c>
      <c r="U6044" s="4" t="s">
        <v>60</v>
      </c>
      <c r="V6044">
        <v>0.42</v>
      </c>
      <c r="W6044">
        <v>0.4</v>
      </c>
      <c r="X6044">
        <v>0.76</v>
      </c>
      <c r="Y6044">
        <v>2.4300000000000002</v>
      </c>
      <c r="Z6044">
        <v>0.23</v>
      </c>
      <c r="AA6044" s="5">
        <f t="shared" si="570"/>
        <v>2.8679999999999999</v>
      </c>
      <c r="AB6044" s="15" cm="1">
        <f t="array" ref="AB6044">_xlfn.SWITCH(U6044,"夏",122,"冬",90,"春",153,"秋",153,0)</f>
        <v>122</v>
      </c>
      <c r="AC6044" s="16">
        <f t="shared" si="571"/>
        <v>349.89599999999996</v>
      </c>
      <c r="AD6044" s="5">
        <f>IFERROR(AA6044/D6044,0)</f>
        <v>3.67033529562324E-2</v>
      </c>
      <c r="AE6044" s="15">
        <f t="shared" si="572"/>
        <v>0.33424657534246577</v>
      </c>
      <c r="AF6044" s="5">
        <f>IFERROR(AD6044*AE6044*48,0)</f>
        <v>0.5888625614019094</v>
      </c>
    </row>
    <row r="6045" spans="1:32" x14ac:dyDescent="0.15">
      <c r="A6045" s="1"/>
      <c r="B6045" s="1" t="s">
        <v>42</v>
      </c>
      <c r="C6045" s="1" t="s">
        <v>33</v>
      </c>
      <c r="D6045" s="6">
        <v>78.14</v>
      </c>
      <c r="E6045" s="6">
        <v>3.9</v>
      </c>
      <c r="F6045" s="18">
        <v>0.47916666666666702</v>
      </c>
      <c r="G6045" s="1">
        <v>24</v>
      </c>
      <c r="H6045" s="1">
        <v>58</v>
      </c>
      <c r="I6045" s="1">
        <v>24</v>
      </c>
      <c r="J6045" s="1">
        <v>0.3</v>
      </c>
      <c r="K6045" s="1">
        <v>710</v>
      </c>
      <c r="L6045" s="1">
        <v>1155</v>
      </c>
      <c r="M6045" s="6">
        <f t="shared" si="574"/>
        <v>24.000000000000114</v>
      </c>
      <c r="N6045" s="19">
        <v>0.5</v>
      </c>
      <c r="O6045" s="11" cm="1">
        <f t="array" ref="O6045">ROUND(_xlfn.SWITCH(C6045,"建筑专教",IF(S6045&gt;0.1,1.38,1.28),"阶梯教室",IF(S6045&gt;0.1,1.15,1.05),"公共教室",IF(S6045&gt;0.1,1.22,1.12),IF(S6045&gt;0.1,1.2,1.1))+(MOD(ROW()*11,31)/31-0.5)*0.06,2)</f>
        <v>1.07</v>
      </c>
      <c r="P6045" s="12">
        <f t="shared" si="573"/>
        <v>0.25</v>
      </c>
      <c r="Q6045" s="13">
        <f t="shared" si="575"/>
        <v>-2.0996703441350104</v>
      </c>
      <c r="R6045" s="1">
        <v>2.2999999999999998</v>
      </c>
      <c r="S6045" s="1">
        <v>0.08</v>
      </c>
      <c r="T6045" s="1">
        <v>4.2000000000000003E-2</v>
      </c>
      <c r="U6045" s="4" t="s">
        <v>60</v>
      </c>
      <c r="V6045">
        <v>0.42</v>
      </c>
      <c r="W6045">
        <v>0.4</v>
      </c>
      <c r="X6045">
        <v>0.76</v>
      </c>
      <c r="Y6045">
        <v>2.4300000000000002</v>
      </c>
      <c r="Z6045">
        <v>0.23</v>
      </c>
      <c r="AA6045" s="5">
        <f t="shared" si="570"/>
        <v>2.4219999999999997</v>
      </c>
      <c r="AB6045" s="15" cm="1">
        <f t="array" ref="AB6045">_xlfn.SWITCH(U6045,"夏",122,"冬",90,"春",153,"秋",153,0)</f>
        <v>122</v>
      </c>
      <c r="AC6045" s="16">
        <f t="shared" si="571"/>
        <v>295.48399999999998</v>
      </c>
      <c r="AD6045" s="5">
        <f>IFERROR(AA6045/D6045,0)</f>
        <v>3.0995648835423596E-2</v>
      </c>
      <c r="AE6045" s="15">
        <f t="shared" si="572"/>
        <v>0.33424657534246577</v>
      </c>
      <c r="AF6045" s="5">
        <f>IFERROR(AD6045*AE6045*48,0)</f>
        <v>0.49728909474038518</v>
      </c>
    </row>
    <row r="6046" spans="1:32" x14ac:dyDescent="0.15">
      <c r="A6046" s="1"/>
      <c r="B6046" s="1" t="s">
        <v>42</v>
      </c>
      <c r="C6046" s="1" t="s">
        <v>33</v>
      </c>
      <c r="D6046" s="6">
        <v>78.14</v>
      </c>
      <c r="E6046" s="6">
        <v>3.9</v>
      </c>
      <c r="F6046" s="18">
        <v>0.5</v>
      </c>
      <c r="G6046" s="1">
        <v>24</v>
      </c>
      <c r="H6046" s="1">
        <v>58</v>
      </c>
      <c r="I6046" s="1">
        <v>24</v>
      </c>
      <c r="J6046" s="1">
        <v>0.3</v>
      </c>
      <c r="K6046" s="1">
        <v>710</v>
      </c>
      <c r="L6046" s="1">
        <v>1225</v>
      </c>
      <c r="M6046" s="6">
        <f t="shared" si="574"/>
        <v>24.000000000000114</v>
      </c>
      <c r="N6046" s="19">
        <v>0.5</v>
      </c>
      <c r="O6046" s="11" cm="1">
        <f t="array" ref="O6046">ROUND(_xlfn.SWITCH(C6046,"建筑专教",IF(S6046&gt;0.1,1.38,1.28),"阶梯教室",IF(S6046&gt;0.1,1.15,1.05),"公共教室",IF(S6046&gt;0.1,1.22,1.12),IF(S6046&gt;0.1,1.2,1.1))+(MOD(ROW()*11,31)/31-0.5)*0.06,2)</f>
        <v>1.19</v>
      </c>
      <c r="P6046" s="12">
        <f t="shared" si="573"/>
        <v>0.25</v>
      </c>
      <c r="Q6046" s="13">
        <f t="shared" si="575"/>
        <v>-1.5948239699004569</v>
      </c>
      <c r="R6046" s="1">
        <v>1.3</v>
      </c>
      <c r="S6046" s="1">
        <v>0.25</v>
      </c>
      <c r="T6046" s="1">
        <v>0.4</v>
      </c>
      <c r="U6046" s="4" t="s">
        <v>60</v>
      </c>
      <c r="V6046">
        <v>0.42</v>
      </c>
      <c r="W6046">
        <v>0.4</v>
      </c>
      <c r="X6046">
        <v>0.76</v>
      </c>
      <c r="Y6046">
        <v>2.4300000000000002</v>
      </c>
      <c r="Z6046">
        <v>0.23</v>
      </c>
      <c r="AA6046" s="5">
        <f t="shared" si="570"/>
        <v>1.9500000000000002</v>
      </c>
      <c r="AB6046" s="15" cm="1">
        <f t="array" ref="AB6046">_xlfn.SWITCH(U6046,"夏",122,"冬",90,"春",153,"秋",153,0)</f>
        <v>122</v>
      </c>
      <c r="AC6046" s="16">
        <f t="shared" si="571"/>
        <v>237.90000000000003</v>
      </c>
      <c r="AD6046" s="5">
        <f>IFERROR(AA6046/D6046,0)</f>
        <v>2.4955208599948812E-2</v>
      </c>
      <c r="AE6046" s="15">
        <f t="shared" si="572"/>
        <v>0.33424657534246577</v>
      </c>
      <c r="AF6046" s="5">
        <f>IFERROR(AD6046*AE6046*48,0)</f>
        <v>0.40037726455150752</v>
      </c>
    </row>
    <row r="6047" spans="1:32" x14ac:dyDescent="0.15">
      <c r="A6047" s="1"/>
      <c r="B6047" s="1" t="s">
        <v>42</v>
      </c>
      <c r="C6047" s="1" t="s">
        <v>33</v>
      </c>
      <c r="D6047" s="6">
        <v>78.14</v>
      </c>
      <c r="E6047" s="6">
        <v>3.9</v>
      </c>
      <c r="F6047" s="18">
        <v>0.52083333333333304</v>
      </c>
      <c r="G6047" s="1">
        <v>29.5</v>
      </c>
      <c r="H6047" s="1">
        <v>58</v>
      </c>
      <c r="I6047" s="1">
        <v>29.5</v>
      </c>
      <c r="J6047" s="1">
        <v>0.1</v>
      </c>
      <c r="K6047" s="1">
        <v>409</v>
      </c>
      <c r="L6047" s="1">
        <v>1225</v>
      </c>
      <c r="M6047" s="6">
        <f t="shared" si="574"/>
        <v>29.500000000000114</v>
      </c>
      <c r="N6047" s="1">
        <v>0</v>
      </c>
      <c r="O6047" s="1">
        <v>0</v>
      </c>
      <c r="P6047" s="12">
        <f t="shared" si="573"/>
        <v>0</v>
      </c>
      <c r="Q6047" s="1">
        <v>0</v>
      </c>
      <c r="R6047" s="1">
        <v>0</v>
      </c>
      <c r="S6047" s="1">
        <v>0.18</v>
      </c>
      <c r="T6047" s="1">
        <v>0</v>
      </c>
      <c r="U6047" s="4" t="s">
        <v>60</v>
      </c>
      <c r="V6047">
        <v>0.42</v>
      </c>
      <c r="W6047">
        <v>0.4</v>
      </c>
      <c r="X6047">
        <v>0.76</v>
      </c>
      <c r="Y6047">
        <v>2.4300000000000002</v>
      </c>
      <c r="Z6047">
        <v>0.23</v>
      </c>
      <c r="AA6047" s="5">
        <f t="shared" si="570"/>
        <v>0.18</v>
      </c>
      <c r="AB6047" s="15" cm="1">
        <f t="array" ref="AB6047">_xlfn.SWITCH(U6047,"夏",122,"冬",90,"春",153,"秋",153,0)</f>
        <v>122</v>
      </c>
      <c r="AC6047" s="16">
        <f t="shared" si="571"/>
        <v>21.96</v>
      </c>
      <c r="AD6047" s="5">
        <f>IFERROR(AA6047/D6047,0)</f>
        <v>2.3035577169183514E-3</v>
      </c>
      <c r="AE6047" s="15">
        <f t="shared" si="572"/>
        <v>0.33424657534246577</v>
      </c>
      <c r="AF6047" s="5">
        <f>IFERROR(AD6047*AE6047*48,0)</f>
        <v>3.6957901343216075E-2</v>
      </c>
    </row>
    <row r="6048" spans="1:32" x14ac:dyDescent="0.15">
      <c r="A6048" s="1"/>
      <c r="B6048" s="1" t="s">
        <v>42</v>
      </c>
      <c r="C6048" s="1" t="s">
        <v>33</v>
      </c>
      <c r="D6048" s="6">
        <v>78.14</v>
      </c>
      <c r="E6048" s="6">
        <v>3.9</v>
      </c>
      <c r="F6048" s="18">
        <v>0.54166666666666696</v>
      </c>
      <c r="G6048" s="1">
        <v>30.5</v>
      </c>
      <c r="H6048" s="1">
        <v>58</v>
      </c>
      <c r="I6048" s="1">
        <v>30.5</v>
      </c>
      <c r="J6048" s="1">
        <v>0.1</v>
      </c>
      <c r="K6048" s="1">
        <v>409</v>
      </c>
      <c r="L6048" s="1">
        <v>1225</v>
      </c>
      <c r="M6048" s="6">
        <f t="shared" si="574"/>
        <v>30.500000000000057</v>
      </c>
      <c r="N6048" s="1">
        <v>0</v>
      </c>
      <c r="O6048" s="1">
        <v>0</v>
      </c>
      <c r="P6048" s="12">
        <f t="shared" si="573"/>
        <v>0</v>
      </c>
      <c r="Q6048" s="1">
        <v>0</v>
      </c>
      <c r="R6048" s="1">
        <v>0</v>
      </c>
      <c r="S6048" s="1">
        <v>0.28000000000000003</v>
      </c>
      <c r="T6048" s="1">
        <v>0</v>
      </c>
      <c r="U6048" s="4" t="s">
        <v>60</v>
      </c>
      <c r="V6048">
        <v>0.42</v>
      </c>
      <c r="W6048">
        <v>0.4</v>
      </c>
      <c r="X6048">
        <v>0.76</v>
      </c>
      <c r="Y6048">
        <v>2.4300000000000002</v>
      </c>
      <c r="Z6048">
        <v>0.23</v>
      </c>
      <c r="AA6048" s="5">
        <f t="shared" si="570"/>
        <v>0.28000000000000003</v>
      </c>
      <c r="AB6048" s="15" cm="1">
        <f t="array" ref="AB6048">_xlfn.SWITCH(U6048,"夏",122,"冬",90,"春",153,"秋",153,0)</f>
        <v>122</v>
      </c>
      <c r="AC6048" s="16">
        <f t="shared" si="571"/>
        <v>34.160000000000004</v>
      </c>
      <c r="AD6048" s="5">
        <f>IFERROR(AA6048/D6048,0)</f>
        <v>3.5833120040952141E-3</v>
      </c>
      <c r="AE6048" s="15">
        <f t="shared" si="572"/>
        <v>0.33424657534246577</v>
      </c>
      <c r="AF6048" s="5">
        <f>IFERROR(AD6048*AE6048*48,0)</f>
        <v>5.7490068756113899E-2</v>
      </c>
    </row>
    <row r="6049" spans="1:32" x14ac:dyDescent="0.15">
      <c r="A6049" s="1"/>
      <c r="B6049" s="1" t="s">
        <v>42</v>
      </c>
      <c r="C6049" s="1" t="s">
        <v>33</v>
      </c>
      <c r="D6049" s="6">
        <v>78.14</v>
      </c>
      <c r="E6049" s="6">
        <v>3.9</v>
      </c>
      <c r="F6049" s="18">
        <v>0.5625</v>
      </c>
      <c r="G6049" s="1">
        <v>31</v>
      </c>
      <c r="H6049" s="1">
        <v>58</v>
      </c>
      <c r="I6049" s="1">
        <v>31</v>
      </c>
      <c r="J6049" s="1">
        <v>0.3</v>
      </c>
      <c r="K6049" s="1">
        <v>710</v>
      </c>
      <c r="L6049" s="1">
        <v>1225</v>
      </c>
      <c r="M6049" s="6">
        <f t="shared" si="574"/>
        <v>31</v>
      </c>
      <c r="N6049" s="19">
        <v>0.5</v>
      </c>
      <c r="O6049" s="11" cm="1">
        <f t="array" ref="O6049">ROUND(_xlfn.SWITCH(C6049,"建筑专教",IF(S6049&gt;0.1,1.38,1.28),"阶梯教室",IF(S6049&gt;0.1,1.15,1.05),"公共教室",IF(S6049&gt;0.1,1.22,1.12),IF(S6049&gt;0.1,1.2,1.1))+(MOD(ROW()*11,31)/31-0.5)*0.06,2)</f>
        <v>1.2</v>
      </c>
      <c r="P6049" s="12">
        <f t="shared" si="573"/>
        <v>0.25</v>
      </c>
      <c r="Q6049" s="13">
        <f t="shared" si="575"/>
        <v>1.1471431976046533</v>
      </c>
      <c r="R6049" s="1">
        <v>2.2999999999999998</v>
      </c>
      <c r="S6049" s="1">
        <v>0.22</v>
      </c>
      <c r="T6049" s="1">
        <v>3.7999999999999999E-2</v>
      </c>
      <c r="U6049" s="4" t="s">
        <v>60</v>
      </c>
      <c r="V6049">
        <v>0.42</v>
      </c>
      <c r="W6049">
        <v>0.4</v>
      </c>
      <c r="X6049">
        <v>0.76</v>
      </c>
      <c r="Y6049">
        <v>2.4300000000000002</v>
      </c>
      <c r="Z6049">
        <v>0.23</v>
      </c>
      <c r="AA6049" s="5">
        <f t="shared" si="570"/>
        <v>2.5579999999999998</v>
      </c>
      <c r="AB6049" s="15" cm="1">
        <f t="array" ref="AB6049">_xlfn.SWITCH(U6049,"夏",122,"冬",90,"春",153,"秋",153,0)</f>
        <v>122</v>
      </c>
      <c r="AC6049" s="16">
        <f t="shared" si="571"/>
        <v>312.07599999999996</v>
      </c>
      <c r="AD6049" s="5">
        <f>IFERROR(AA6049/D6049,0)</f>
        <v>3.2736114665984126E-2</v>
      </c>
      <c r="AE6049" s="15">
        <f t="shared" si="572"/>
        <v>0.33424657534246577</v>
      </c>
      <c r="AF6049" s="5">
        <f>IFERROR(AD6049*AE6049*48,0)</f>
        <v>0.52521284242192623</v>
      </c>
    </row>
    <row r="6050" spans="1:32" x14ac:dyDescent="0.15">
      <c r="A6050" s="1"/>
      <c r="B6050" s="1" t="s">
        <v>42</v>
      </c>
      <c r="C6050" s="1" t="s">
        <v>33</v>
      </c>
      <c r="D6050" s="6">
        <v>78.14</v>
      </c>
      <c r="E6050" s="6">
        <v>3.9</v>
      </c>
      <c r="F6050" s="18">
        <v>0.58333333333333304</v>
      </c>
      <c r="G6050" s="1">
        <v>24</v>
      </c>
      <c r="H6050" s="1">
        <v>58</v>
      </c>
      <c r="I6050" s="1">
        <v>24</v>
      </c>
      <c r="J6050" s="1">
        <v>0.3</v>
      </c>
      <c r="K6050" s="1">
        <v>710</v>
      </c>
      <c r="L6050" s="1">
        <v>1225</v>
      </c>
      <c r="M6050" s="6">
        <f t="shared" si="574"/>
        <v>24.000000000000114</v>
      </c>
      <c r="N6050" s="19">
        <v>0.5</v>
      </c>
      <c r="O6050" s="11" cm="1">
        <f t="array" ref="O6050">ROUND(_xlfn.SWITCH(C6050,"建筑专教",IF(S6050&gt;0.1,1.38,1.28),"阶梯教室",IF(S6050&gt;0.1,1.15,1.05),"公共教室",IF(S6050&gt;0.1,1.22,1.12),IF(S6050&gt;0.1,1.2,1.1))+(MOD(ROW()*11,31)/31-0.5)*0.06,2)</f>
        <v>1.22</v>
      </c>
      <c r="P6050" s="12">
        <f t="shared" si="573"/>
        <v>0.25</v>
      </c>
      <c r="Q6050" s="13">
        <f t="shared" si="575"/>
        <v>-1.4869850911389015</v>
      </c>
      <c r="R6050" s="1">
        <v>1.3</v>
      </c>
      <c r="S6050" s="1">
        <v>0.15</v>
      </c>
      <c r="T6050" s="1">
        <v>3.7999999999999999E-2</v>
      </c>
      <c r="U6050" s="4" t="s">
        <v>60</v>
      </c>
      <c r="V6050">
        <v>0.42</v>
      </c>
      <c r="W6050">
        <v>0.4</v>
      </c>
      <c r="X6050">
        <v>0.76</v>
      </c>
      <c r="Y6050">
        <v>2.4300000000000002</v>
      </c>
      <c r="Z6050">
        <v>0.23</v>
      </c>
      <c r="AA6050" s="5">
        <f t="shared" si="570"/>
        <v>1.488</v>
      </c>
      <c r="AB6050" s="15" cm="1">
        <f t="array" ref="AB6050">_xlfn.SWITCH(U6050,"夏",122,"冬",90,"春",153,"秋",153,0)</f>
        <v>122</v>
      </c>
      <c r="AC6050" s="16">
        <f t="shared" si="571"/>
        <v>181.536</v>
      </c>
      <c r="AD6050" s="5">
        <f>IFERROR(AA6050/D6050,0)</f>
        <v>1.9042743793191708E-2</v>
      </c>
      <c r="AE6050" s="15">
        <f t="shared" si="572"/>
        <v>0.33424657534246577</v>
      </c>
      <c r="AF6050" s="5">
        <f>IFERROR(AD6050*AE6050*48,0)</f>
        <v>0.30551865110391957</v>
      </c>
    </row>
    <row r="6051" spans="1:32" x14ac:dyDescent="0.15">
      <c r="A6051" s="1"/>
      <c r="B6051" s="1" t="s">
        <v>42</v>
      </c>
      <c r="C6051" s="1" t="s">
        <v>33</v>
      </c>
      <c r="D6051" s="6">
        <v>78.14</v>
      </c>
      <c r="E6051" s="6">
        <v>3.9</v>
      </c>
      <c r="F6051" s="18">
        <v>0.60416666666666696</v>
      </c>
      <c r="G6051" s="1">
        <v>24</v>
      </c>
      <c r="H6051" s="1">
        <v>58</v>
      </c>
      <c r="I6051" s="1">
        <v>24</v>
      </c>
      <c r="J6051" s="1">
        <v>0.3</v>
      </c>
      <c r="K6051" s="1">
        <v>710</v>
      </c>
      <c r="L6051" s="1">
        <v>1155</v>
      </c>
      <c r="M6051" s="6">
        <f t="shared" si="574"/>
        <v>24.000000000000114</v>
      </c>
      <c r="N6051" s="19">
        <v>0.5</v>
      </c>
      <c r="O6051" s="11" cm="1">
        <f t="array" ref="O6051">ROUND(_xlfn.SWITCH(C6051,"建筑专教",IF(S6051&gt;0.1,1.38,1.28),"阶梯教室",IF(S6051&gt;0.1,1.15,1.05),"公共教室",IF(S6051&gt;0.1,1.22,1.12),IF(S6051&gt;0.1,1.2,1.1))+(MOD(ROW()*11,31)/31-0.5)*0.06,2)</f>
        <v>1.08</v>
      </c>
      <c r="P6051" s="12">
        <f t="shared" si="573"/>
        <v>0.25</v>
      </c>
      <c r="Q6051" s="13">
        <f t="shared" si="575"/>
        <v>-2.0525205483651887</v>
      </c>
      <c r="R6051" s="1">
        <v>2.2000000000000002</v>
      </c>
      <c r="S6051" s="1">
        <v>0.1</v>
      </c>
      <c r="T6051" s="1">
        <v>3.5000000000000003E-2</v>
      </c>
      <c r="U6051" s="4" t="s">
        <v>60</v>
      </c>
      <c r="V6051">
        <v>0.42</v>
      </c>
      <c r="W6051">
        <v>0.4</v>
      </c>
      <c r="X6051">
        <v>0.76</v>
      </c>
      <c r="Y6051">
        <v>2.4300000000000002</v>
      </c>
      <c r="Z6051">
        <v>0.23</v>
      </c>
      <c r="AA6051" s="5">
        <f t="shared" si="570"/>
        <v>2.3350000000000004</v>
      </c>
      <c r="AB6051" s="15" cm="1">
        <f t="array" ref="AB6051">_xlfn.SWITCH(U6051,"夏",122,"冬",90,"春",153,"秋",153,0)</f>
        <v>122</v>
      </c>
      <c r="AC6051" s="16">
        <f t="shared" si="571"/>
        <v>284.87000000000006</v>
      </c>
      <c r="AD6051" s="5">
        <f>IFERROR(AA6051/D6051,0)</f>
        <v>2.9882262605579735E-2</v>
      </c>
      <c r="AE6051" s="15">
        <f t="shared" si="572"/>
        <v>0.33424657534246577</v>
      </c>
      <c r="AF6051" s="5">
        <f>IFERROR(AD6051*AE6051*48,0)</f>
        <v>0.47942610909116423</v>
      </c>
    </row>
    <row r="6052" spans="1:32" x14ac:dyDescent="0.15">
      <c r="A6052" s="1"/>
      <c r="B6052" s="1" t="s">
        <v>42</v>
      </c>
      <c r="C6052" s="1" t="s">
        <v>33</v>
      </c>
      <c r="D6052" s="6">
        <v>78.14</v>
      </c>
      <c r="E6052" s="6">
        <v>3.9</v>
      </c>
      <c r="F6052" s="18">
        <v>0.625</v>
      </c>
      <c r="G6052" s="1">
        <v>24</v>
      </c>
      <c r="H6052" s="1">
        <v>58</v>
      </c>
      <c r="I6052" s="1">
        <v>24</v>
      </c>
      <c r="J6052" s="1">
        <v>0.3</v>
      </c>
      <c r="K6052" s="1">
        <v>710</v>
      </c>
      <c r="L6052" s="1">
        <v>1085</v>
      </c>
      <c r="M6052" s="6">
        <f t="shared" si="574"/>
        <v>24.000000000000114</v>
      </c>
      <c r="N6052" s="19">
        <v>0.5</v>
      </c>
      <c r="O6052" s="11" cm="1">
        <f t="array" ref="O6052">ROUND(_xlfn.SWITCH(C6052,"建筑专教",IF(S6052&gt;0.1,1.38,1.28),"阶梯教室",IF(S6052&gt;0.1,1.15,1.05),"公共教室",IF(S6052&gt;0.1,1.22,1.12),IF(S6052&gt;0.1,1.2,1.1))+(MOD(ROW()*11,31)/31-0.5)*0.06,2)</f>
        <v>1.2</v>
      </c>
      <c r="P6052" s="12">
        <f t="shared" si="573"/>
        <v>0.25</v>
      </c>
      <c r="Q6052" s="13">
        <f t="shared" si="575"/>
        <v>-1.5581530677930984</v>
      </c>
      <c r="R6052" s="1">
        <v>2.2999999999999998</v>
      </c>
      <c r="S6052" s="1">
        <v>0.12</v>
      </c>
      <c r="T6052" s="1">
        <v>3.7999999999999999E-2</v>
      </c>
      <c r="U6052" s="4" t="s">
        <v>60</v>
      </c>
      <c r="V6052">
        <v>0.42</v>
      </c>
      <c r="W6052">
        <v>0.4</v>
      </c>
      <c r="X6052">
        <v>0.76</v>
      </c>
      <c r="Y6052">
        <v>2.4300000000000002</v>
      </c>
      <c r="Z6052">
        <v>0.23</v>
      </c>
      <c r="AA6052" s="5">
        <f t="shared" si="570"/>
        <v>2.4579999999999997</v>
      </c>
      <c r="AB6052" s="15" cm="1">
        <f t="array" ref="AB6052">_xlfn.SWITCH(U6052,"夏",122,"冬",90,"春",153,"秋",153,0)</f>
        <v>122</v>
      </c>
      <c r="AC6052" s="16">
        <f t="shared" si="571"/>
        <v>299.87599999999998</v>
      </c>
      <c r="AD6052" s="5">
        <f>IFERROR(AA6052/D6052,0)</f>
        <v>3.1456360378807266E-2</v>
      </c>
      <c r="AE6052" s="15">
        <f t="shared" si="572"/>
        <v>0.33424657534246577</v>
      </c>
      <c r="AF6052" s="5">
        <f>IFERROR(AD6052*AE6052*48,0)</f>
        <v>0.50468067500902847</v>
      </c>
    </row>
    <row r="6053" spans="1:32" x14ac:dyDescent="0.15">
      <c r="A6053" s="1"/>
      <c r="B6053" s="1" t="s">
        <v>42</v>
      </c>
      <c r="C6053" s="1" t="s">
        <v>33</v>
      </c>
      <c r="D6053" s="6">
        <v>78.14</v>
      </c>
      <c r="E6053" s="6">
        <v>3.9</v>
      </c>
      <c r="F6053" s="18">
        <v>0.64583333333333304</v>
      </c>
      <c r="G6053" s="1">
        <v>24</v>
      </c>
      <c r="H6053" s="1">
        <v>58</v>
      </c>
      <c r="I6053" s="1">
        <v>24</v>
      </c>
      <c r="J6053" s="1">
        <v>0.3</v>
      </c>
      <c r="K6053" s="1">
        <v>710</v>
      </c>
      <c r="L6053" s="1">
        <v>1015</v>
      </c>
      <c r="M6053" s="6">
        <f t="shared" si="574"/>
        <v>24.000000000000114</v>
      </c>
      <c r="N6053" s="19">
        <v>0.5</v>
      </c>
      <c r="O6053" s="11" cm="1">
        <f t="array" ref="O6053">ROUND(_xlfn.SWITCH(C6053,"建筑专教",IF(S6053&gt;0.1,1.38,1.28),"阶梯教室",IF(S6053&gt;0.1,1.15,1.05),"公共教室",IF(S6053&gt;0.1,1.22,1.12),IF(S6053&gt;0.1,1.2,1.1))+(MOD(ROW()*11,31)/31-0.5)*0.06,2)</f>
        <v>1.1200000000000001</v>
      </c>
      <c r="P6053" s="12">
        <f t="shared" si="573"/>
        <v>0.25</v>
      </c>
      <c r="Q6053" s="13">
        <f t="shared" si="575"/>
        <v>-1.8737253447433322</v>
      </c>
      <c r="R6053" s="1">
        <v>2.2999999999999998</v>
      </c>
      <c r="S6053" s="1">
        <v>0.05</v>
      </c>
      <c r="T6053" s="1">
        <v>2E-3</v>
      </c>
      <c r="U6053" s="4" t="s">
        <v>60</v>
      </c>
      <c r="V6053">
        <v>0.42</v>
      </c>
      <c r="W6053">
        <v>0.4</v>
      </c>
      <c r="X6053">
        <v>0.76</v>
      </c>
      <c r="Y6053">
        <v>2.4300000000000002</v>
      </c>
      <c r="Z6053">
        <v>0.23</v>
      </c>
      <c r="AA6053" s="5">
        <f t="shared" si="570"/>
        <v>2.3519999999999994</v>
      </c>
      <c r="AB6053" s="15" cm="1">
        <f t="array" ref="AB6053">_xlfn.SWITCH(U6053,"夏",122,"冬",90,"春",153,"秋",153,0)</f>
        <v>122</v>
      </c>
      <c r="AC6053" s="16">
        <f t="shared" si="571"/>
        <v>286.9439999999999</v>
      </c>
      <c r="AD6053" s="5">
        <f>IFERROR(AA6053/D6053,0)</f>
        <v>3.0099820834399788E-2</v>
      </c>
      <c r="AE6053" s="15">
        <f t="shared" si="572"/>
        <v>0.33424657534246577</v>
      </c>
      <c r="AF6053" s="5">
        <f>IFERROR(AD6053*AE6053*48,0)</f>
        <v>0.48291657755135659</v>
      </c>
    </row>
    <row r="6054" spans="1:32" x14ac:dyDescent="0.15">
      <c r="A6054" s="1"/>
      <c r="B6054" s="1" t="s">
        <v>42</v>
      </c>
      <c r="C6054" s="1" t="s">
        <v>33</v>
      </c>
      <c r="D6054" s="6">
        <v>78.14</v>
      </c>
      <c r="E6054" s="6">
        <v>3.9</v>
      </c>
      <c r="F6054" s="18">
        <v>0.66666666666666696</v>
      </c>
      <c r="G6054" s="1">
        <v>24</v>
      </c>
      <c r="H6054" s="1">
        <v>58</v>
      </c>
      <c r="I6054" s="1">
        <v>24</v>
      </c>
      <c r="J6054" s="1">
        <v>0.3</v>
      </c>
      <c r="K6054" s="1">
        <v>710</v>
      </c>
      <c r="L6054" s="1">
        <v>945</v>
      </c>
      <c r="M6054" s="6">
        <f t="shared" si="574"/>
        <v>24.000000000000114</v>
      </c>
      <c r="N6054" s="19">
        <v>0.5</v>
      </c>
      <c r="O6054" s="11" cm="1">
        <f t="array" ref="O6054">ROUND(_xlfn.SWITCH(C6054,"建筑专教",IF(S6054&gt;0.1,1.38,1.28),"阶梯教室",IF(S6054&gt;0.1,1.15,1.05),"公共教室",IF(S6054&gt;0.1,1.22,1.12),IF(S6054&gt;0.1,1.2,1.1))+(MOD(ROW()*11,31)/31-0.5)*0.06,2)</f>
        <v>1.18</v>
      </c>
      <c r="P6054" s="12">
        <f t="shared" si="573"/>
        <v>0.25</v>
      </c>
      <c r="Q6054" s="13">
        <f t="shared" si="575"/>
        <v>-1.6322458049979871</v>
      </c>
      <c r="R6054" s="1">
        <v>1.3</v>
      </c>
      <c r="S6054" s="1">
        <v>0.22</v>
      </c>
      <c r="T6054" s="1">
        <v>1.7999999999999999E-2</v>
      </c>
      <c r="U6054" s="4" t="s">
        <v>60</v>
      </c>
      <c r="V6054">
        <v>0.42</v>
      </c>
      <c r="W6054">
        <v>0.4</v>
      </c>
      <c r="X6054">
        <v>0.76</v>
      </c>
      <c r="Y6054">
        <v>2.4300000000000002</v>
      </c>
      <c r="Z6054">
        <v>0.23</v>
      </c>
      <c r="AA6054" s="5">
        <f t="shared" si="570"/>
        <v>1.538</v>
      </c>
      <c r="AB6054" s="15" cm="1">
        <f t="array" ref="AB6054">_xlfn.SWITCH(U6054,"夏",122,"冬",90,"春",153,"秋",153,0)</f>
        <v>122</v>
      </c>
      <c r="AC6054" s="16">
        <f t="shared" si="571"/>
        <v>187.636</v>
      </c>
      <c r="AD6054" s="5">
        <f>IFERROR(AA6054/D6054,0)</f>
        <v>1.9682620936780137E-2</v>
      </c>
      <c r="AE6054" s="15">
        <f t="shared" si="572"/>
        <v>0.33424657534246577</v>
      </c>
      <c r="AF6054" s="5">
        <f>IFERROR(AD6054*AE6054*48,0)</f>
        <v>0.31578473481036845</v>
      </c>
    </row>
    <row r="6055" spans="1:32" x14ac:dyDescent="0.15">
      <c r="A6055" s="1"/>
      <c r="B6055" s="1" t="s">
        <v>42</v>
      </c>
      <c r="C6055" s="1" t="s">
        <v>33</v>
      </c>
      <c r="D6055" s="6">
        <v>78.14</v>
      </c>
      <c r="E6055" s="6">
        <v>3.9</v>
      </c>
      <c r="F6055" s="18">
        <v>0.6875</v>
      </c>
      <c r="G6055" s="1">
        <v>24</v>
      </c>
      <c r="H6055" s="1">
        <v>58</v>
      </c>
      <c r="I6055" s="1">
        <v>24</v>
      </c>
      <c r="J6055" s="1">
        <v>0.3</v>
      </c>
      <c r="K6055" s="1">
        <v>710</v>
      </c>
      <c r="L6055" s="1">
        <v>845</v>
      </c>
      <c r="M6055" s="6">
        <f t="shared" si="574"/>
        <v>24.000000000000114</v>
      </c>
      <c r="N6055" s="19">
        <v>0.5</v>
      </c>
      <c r="O6055" s="11" cm="1">
        <f t="array" ref="O6055">ROUND(_xlfn.SWITCH(C6055,"建筑专教",IF(S6055&gt;0.1,1.38,1.28),"阶梯教室",IF(S6055&gt;0.1,1.15,1.05),"公共教室",IF(S6055&gt;0.1,1.22,1.12),IF(S6055&gt;0.1,1.2,1.1))+(MOD(ROW()*11,31)/31-0.5)*0.06,2)</f>
        <v>1.2</v>
      </c>
      <c r="P6055" s="12">
        <f t="shared" si="573"/>
        <v>0.25</v>
      </c>
      <c r="Q6055" s="13">
        <f t="shared" si="575"/>
        <v>-1.5581530677930984</v>
      </c>
      <c r="R6055" s="1">
        <v>2.2000000000000002</v>
      </c>
      <c r="S6055" s="1">
        <v>0.15</v>
      </c>
      <c r="T6055" s="1">
        <v>4.2000000000000003E-2</v>
      </c>
      <c r="U6055" s="4" t="s">
        <v>60</v>
      </c>
      <c r="V6055">
        <v>0.42</v>
      </c>
      <c r="W6055">
        <v>0.4</v>
      </c>
      <c r="X6055">
        <v>0.76</v>
      </c>
      <c r="Y6055">
        <v>2.4300000000000002</v>
      </c>
      <c r="Z6055">
        <v>0.23</v>
      </c>
      <c r="AA6055" s="5">
        <f t="shared" si="570"/>
        <v>2.3919999999999999</v>
      </c>
      <c r="AB6055" s="15" cm="1">
        <f t="array" ref="AB6055">_xlfn.SWITCH(U6055,"夏",122,"冬",90,"春",153,"秋",153,0)</f>
        <v>122</v>
      </c>
      <c r="AC6055" s="16">
        <f t="shared" si="571"/>
        <v>291.82400000000001</v>
      </c>
      <c r="AD6055" s="5">
        <f>IFERROR(AA6055/D6055,0)</f>
        <v>3.061172254927054E-2</v>
      </c>
      <c r="AE6055" s="15">
        <f t="shared" si="572"/>
        <v>0.33424657534246577</v>
      </c>
      <c r="AF6055" s="5">
        <f>IFERROR(AD6055*AE6055*48,0)</f>
        <v>0.49112944451651586</v>
      </c>
    </row>
    <row r="6056" spans="1:32" x14ac:dyDescent="0.15">
      <c r="A6056" s="1"/>
      <c r="B6056" s="1" t="s">
        <v>42</v>
      </c>
      <c r="C6056" s="1" t="s">
        <v>33</v>
      </c>
      <c r="D6056" s="6">
        <v>78.14</v>
      </c>
      <c r="E6056" s="6">
        <v>3.9</v>
      </c>
      <c r="F6056" s="18">
        <v>0.70833333333333304</v>
      </c>
      <c r="G6056" s="1">
        <v>24</v>
      </c>
      <c r="H6056" s="1">
        <v>58</v>
      </c>
      <c r="I6056" s="1">
        <v>24</v>
      </c>
      <c r="J6056" s="1">
        <v>0.3</v>
      </c>
      <c r="K6056" s="1">
        <v>710</v>
      </c>
      <c r="L6056" s="1">
        <v>745</v>
      </c>
      <c r="M6056" s="6">
        <f t="shared" si="574"/>
        <v>24.000000000000114</v>
      </c>
      <c r="N6056" s="19">
        <v>0.5</v>
      </c>
      <c r="O6056" s="11" cm="1">
        <f t="array" ref="O6056">ROUND(_xlfn.SWITCH(C6056,"建筑专教",IF(S6056&gt;0.1,1.38,1.28),"阶梯教室",IF(S6056&gt;0.1,1.15,1.05),"公共教室",IF(S6056&gt;0.1,1.22,1.12),IF(S6056&gt;0.1,1.2,1.1))+(MOD(ROW()*11,31)/31-0.5)*0.06,2)</f>
        <v>1.22</v>
      </c>
      <c r="P6056" s="12">
        <f t="shared" si="573"/>
        <v>0.25</v>
      </c>
      <c r="Q6056" s="13">
        <f t="shared" si="575"/>
        <v>-1.4869850911389015</v>
      </c>
      <c r="R6056" s="1">
        <v>2.2999999999999998</v>
      </c>
      <c r="S6056" s="1">
        <v>0.18</v>
      </c>
      <c r="T6056" s="1">
        <v>3.5000000000000003E-2</v>
      </c>
      <c r="U6056" s="4" t="s">
        <v>60</v>
      </c>
      <c r="V6056">
        <v>0.42</v>
      </c>
      <c r="W6056">
        <v>0.4</v>
      </c>
      <c r="X6056">
        <v>0.76</v>
      </c>
      <c r="Y6056">
        <v>2.4300000000000002</v>
      </c>
      <c r="Z6056">
        <v>0.23</v>
      </c>
      <c r="AA6056" s="5">
        <f t="shared" ref="AA6056:AA6119" si="576">R6056+S6056+T6056</f>
        <v>2.5150000000000001</v>
      </c>
      <c r="AB6056" s="15" cm="1">
        <f t="array" ref="AB6056">_xlfn.SWITCH(U6056,"夏",122,"冬",90,"春",153,"秋",153,0)</f>
        <v>122</v>
      </c>
      <c r="AC6056" s="16">
        <f t="shared" ref="AC6056:AC6119" si="577">AA6056*AB6056</f>
        <v>306.83000000000004</v>
      </c>
      <c r="AD6056" s="5">
        <f>IFERROR(AA6056/D6056,0)</f>
        <v>3.2185820322498081E-2</v>
      </c>
      <c r="AE6056" s="15">
        <f t="shared" ref="AE6056:AE6119" si="578">IF(U6056="夏",122/365,IF(U6056="冬",90/365,IF(OR(U6056="春",U6056="秋"),153/365,0)))</f>
        <v>0.33424657534246577</v>
      </c>
      <c r="AF6056" s="5">
        <f>IFERROR(AD6056*AE6056*48,0)</f>
        <v>0.5163840104343802</v>
      </c>
    </row>
    <row r="6057" spans="1:32" x14ac:dyDescent="0.15">
      <c r="A6057" s="1"/>
      <c r="B6057" s="1" t="s">
        <v>42</v>
      </c>
      <c r="C6057" s="1" t="s">
        <v>33</v>
      </c>
      <c r="D6057" s="6">
        <v>78.14</v>
      </c>
      <c r="E6057" s="6">
        <v>3.9</v>
      </c>
      <c r="F6057" s="18">
        <v>0.72916666666666696</v>
      </c>
      <c r="G6057" s="1">
        <v>24</v>
      </c>
      <c r="H6057" s="1">
        <v>58</v>
      </c>
      <c r="I6057" s="1">
        <v>24</v>
      </c>
      <c r="J6057" s="1">
        <v>0.3</v>
      </c>
      <c r="K6057" s="1">
        <v>710</v>
      </c>
      <c r="L6057" s="1">
        <v>645</v>
      </c>
      <c r="M6057" s="6">
        <f t="shared" si="574"/>
        <v>24.000000000000114</v>
      </c>
      <c r="N6057" s="19">
        <v>0.5</v>
      </c>
      <c r="O6057" s="11" cm="1">
        <f t="array" ref="O6057">ROUND(_xlfn.SWITCH(C6057,"建筑专教",IF(S6057&gt;0.1,1.38,1.28),"阶梯教室",IF(S6057&gt;0.1,1.15,1.05),"公共教室",IF(S6057&gt;0.1,1.22,1.12),IF(S6057&gt;0.1,1.2,1.1))+(MOD(ROW()*11,31)/31-0.5)*0.06,2)</f>
        <v>1.19</v>
      </c>
      <c r="P6057" s="12">
        <f t="shared" si="573"/>
        <v>0.25</v>
      </c>
      <c r="Q6057" s="13">
        <f t="shared" si="575"/>
        <v>-1.5948239699004569</v>
      </c>
      <c r="R6057" s="1">
        <v>2.1</v>
      </c>
      <c r="S6057" s="1">
        <v>0.12</v>
      </c>
      <c r="T6057" s="1">
        <v>4.2000000000000003E-2</v>
      </c>
      <c r="U6057" s="4" t="s">
        <v>60</v>
      </c>
      <c r="V6057">
        <v>0.42</v>
      </c>
      <c r="W6057">
        <v>0.4</v>
      </c>
      <c r="X6057">
        <v>0.76</v>
      </c>
      <c r="Y6057">
        <v>2.4300000000000002</v>
      </c>
      <c r="Z6057">
        <v>0.23</v>
      </c>
      <c r="AA6057" s="5">
        <f t="shared" si="576"/>
        <v>2.262</v>
      </c>
      <c r="AB6057" s="15" cm="1">
        <f t="array" ref="AB6057">_xlfn.SWITCH(U6057,"夏",122,"冬",90,"春",153,"秋",153,0)</f>
        <v>122</v>
      </c>
      <c r="AC6057" s="16">
        <f t="shared" si="577"/>
        <v>275.964</v>
      </c>
      <c r="AD6057" s="5">
        <f>IFERROR(AA6057/D6057,0)</f>
        <v>2.8948041975940621E-2</v>
      </c>
      <c r="AE6057" s="15">
        <f t="shared" si="578"/>
        <v>0.33424657534246577</v>
      </c>
      <c r="AF6057" s="5">
        <f>IFERROR(AD6057*AE6057*48,0)</f>
        <v>0.46443762687974866</v>
      </c>
    </row>
    <row r="6058" spans="1:32" x14ac:dyDescent="0.15">
      <c r="A6058" s="1"/>
      <c r="B6058" s="1" t="s">
        <v>42</v>
      </c>
      <c r="C6058" s="1" t="s">
        <v>33</v>
      </c>
      <c r="D6058" s="6">
        <v>78.14</v>
      </c>
      <c r="E6058" s="6">
        <v>3.9</v>
      </c>
      <c r="F6058" s="18">
        <v>0.75</v>
      </c>
      <c r="G6058" s="1">
        <v>26.2</v>
      </c>
      <c r="H6058" s="1">
        <v>58</v>
      </c>
      <c r="I6058" s="1">
        <v>26.2</v>
      </c>
      <c r="J6058" s="1">
        <v>0.1</v>
      </c>
      <c r="K6058" s="1">
        <v>409</v>
      </c>
      <c r="L6058" s="1">
        <v>545</v>
      </c>
      <c r="M6058" s="6">
        <f t="shared" si="574"/>
        <v>26.200000000000102</v>
      </c>
      <c r="N6058" s="1">
        <v>0</v>
      </c>
      <c r="O6058" s="1">
        <v>0</v>
      </c>
      <c r="P6058" s="12">
        <f t="shared" si="573"/>
        <v>0</v>
      </c>
      <c r="Q6058" s="1">
        <v>0</v>
      </c>
      <c r="R6058" s="1">
        <v>0</v>
      </c>
      <c r="S6058" s="1">
        <v>0</v>
      </c>
      <c r="T6058" s="1">
        <v>0</v>
      </c>
      <c r="U6058" s="4" t="s">
        <v>60</v>
      </c>
      <c r="V6058">
        <v>0.42</v>
      </c>
      <c r="W6058">
        <v>0.4</v>
      </c>
      <c r="X6058">
        <v>0.76</v>
      </c>
      <c r="Y6058">
        <v>2.4300000000000002</v>
      </c>
      <c r="Z6058">
        <v>0.23</v>
      </c>
      <c r="AA6058" s="5">
        <f t="shared" si="576"/>
        <v>0</v>
      </c>
      <c r="AB6058" s="15" cm="1">
        <f t="array" ref="AB6058">_xlfn.SWITCH(U6058,"夏",122,"冬",90,"春",153,"秋",153,0)</f>
        <v>122</v>
      </c>
      <c r="AC6058" s="16">
        <f t="shared" si="577"/>
        <v>0</v>
      </c>
      <c r="AD6058" s="5">
        <f>IFERROR(AA6058/D6058,0)</f>
        <v>0</v>
      </c>
      <c r="AE6058" s="15">
        <f t="shared" si="578"/>
        <v>0.33424657534246577</v>
      </c>
      <c r="AF6058" s="5">
        <f>IFERROR(AD6058*AE6058*48,0)</f>
        <v>0</v>
      </c>
    </row>
    <row r="6059" spans="1:32" x14ac:dyDescent="0.15">
      <c r="A6059" s="1"/>
      <c r="B6059" s="1" t="s">
        <v>42</v>
      </c>
      <c r="C6059" s="1" t="s">
        <v>33</v>
      </c>
      <c r="D6059" s="6">
        <v>78.14</v>
      </c>
      <c r="E6059" s="6">
        <v>3.9</v>
      </c>
      <c r="F6059" s="18">
        <v>0.79166666666666696</v>
      </c>
      <c r="G6059" s="1">
        <v>25.2</v>
      </c>
      <c r="H6059" s="1">
        <v>58</v>
      </c>
      <c r="I6059" s="1">
        <v>25.2</v>
      </c>
      <c r="J6059" s="1">
        <v>0.1</v>
      </c>
      <c r="K6059" s="1">
        <v>409</v>
      </c>
      <c r="L6059" s="1">
        <v>345</v>
      </c>
      <c r="M6059" s="6">
        <f t="shared" si="574"/>
        <v>25.200000000000102</v>
      </c>
      <c r="N6059" s="1">
        <v>0</v>
      </c>
      <c r="O6059" s="1">
        <v>0</v>
      </c>
      <c r="P6059" s="12">
        <f t="shared" si="573"/>
        <v>0</v>
      </c>
      <c r="Q6059" s="1">
        <v>0</v>
      </c>
      <c r="R6059" s="1">
        <v>0</v>
      </c>
      <c r="S6059" s="1">
        <v>0</v>
      </c>
      <c r="T6059" s="1">
        <v>0</v>
      </c>
      <c r="U6059" s="4" t="s">
        <v>60</v>
      </c>
      <c r="V6059">
        <v>0.42</v>
      </c>
      <c r="W6059">
        <v>0.4</v>
      </c>
      <c r="X6059">
        <v>0.76</v>
      </c>
      <c r="Y6059">
        <v>2.4300000000000002</v>
      </c>
      <c r="Z6059">
        <v>0.23</v>
      </c>
      <c r="AA6059" s="5">
        <f t="shared" si="576"/>
        <v>0</v>
      </c>
      <c r="AB6059" s="15" cm="1">
        <f t="array" ref="AB6059">_xlfn.SWITCH(U6059,"夏",122,"冬",90,"春",153,"秋",153,0)</f>
        <v>122</v>
      </c>
      <c r="AC6059" s="16">
        <f t="shared" si="577"/>
        <v>0</v>
      </c>
      <c r="AD6059" s="5">
        <f>IFERROR(AA6059/D6059,0)</f>
        <v>0</v>
      </c>
      <c r="AE6059" s="15">
        <f t="shared" si="578"/>
        <v>0.33424657534246577</v>
      </c>
      <c r="AF6059" s="5">
        <f>IFERROR(AD6059*AE6059*48,0)</f>
        <v>0</v>
      </c>
    </row>
    <row r="6060" spans="1:32" x14ac:dyDescent="0.15">
      <c r="A6060" s="1"/>
      <c r="B6060" s="1" t="s">
        <v>42</v>
      </c>
      <c r="C6060" s="1" t="s">
        <v>33</v>
      </c>
      <c r="D6060" s="6">
        <v>78.14</v>
      </c>
      <c r="E6060" s="6">
        <v>3.9</v>
      </c>
      <c r="F6060" s="18">
        <v>0.8125</v>
      </c>
      <c r="G6060" s="1">
        <v>24.7</v>
      </c>
      <c r="H6060" s="1">
        <v>58</v>
      </c>
      <c r="I6060" s="1">
        <v>24.7</v>
      </c>
      <c r="J6060" s="1">
        <v>0.1</v>
      </c>
      <c r="K6060" s="1">
        <v>409</v>
      </c>
      <c r="L6060" s="1">
        <v>245</v>
      </c>
      <c r="M6060" s="6">
        <f t="shared" si="574"/>
        <v>24.700000000000102</v>
      </c>
      <c r="N6060" s="1">
        <v>0</v>
      </c>
      <c r="O6060" s="1">
        <v>0</v>
      </c>
      <c r="P6060" s="12">
        <f t="shared" si="573"/>
        <v>0</v>
      </c>
      <c r="Q6060" s="1">
        <v>0</v>
      </c>
      <c r="R6060" s="1">
        <v>0</v>
      </c>
      <c r="S6060" s="1">
        <v>0</v>
      </c>
      <c r="T6060" s="1">
        <v>0</v>
      </c>
      <c r="U6060" s="4" t="s">
        <v>60</v>
      </c>
      <c r="V6060">
        <v>0.42</v>
      </c>
      <c r="W6060">
        <v>0.4</v>
      </c>
      <c r="X6060">
        <v>0.76</v>
      </c>
      <c r="Y6060">
        <v>2.4300000000000002</v>
      </c>
      <c r="Z6060">
        <v>0.23</v>
      </c>
      <c r="AA6060" s="5">
        <f t="shared" si="576"/>
        <v>0</v>
      </c>
      <c r="AB6060" s="15" cm="1">
        <f t="array" ref="AB6060">_xlfn.SWITCH(U6060,"夏",122,"冬",90,"春",153,"秋",153,0)</f>
        <v>122</v>
      </c>
      <c r="AC6060" s="16">
        <f t="shared" si="577"/>
        <v>0</v>
      </c>
      <c r="AD6060" s="5">
        <f>IFERROR(AA6060/D6060,0)</f>
        <v>0</v>
      </c>
      <c r="AE6060" s="15">
        <f t="shared" si="578"/>
        <v>0.33424657534246577</v>
      </c>
      <c r="AF6060" s="5">
        <f>IFERROR(AD6060*AE6060*48,0)</f>
        <v>0</v>
      </c>
    </row>
    <row r="6061" spans="1:32" x14ac:dyDescent="0.15">
      <c r="A6061" s="1"/>
      <c r="B6061" s="1" t="s">
        <v>42</v>
      </c>
      <c r="C6061" s="1" t="s">
        <v>33</v>
      </c>
      <c r="D6061" s="6">
        <v>78.14</v>
      </c>
      <c r="E6061" s="6">
        <v>3.9</v>
      </c>
      <c r="F6061" s="18">
        <v>0.83333333333333304</v>
      </c>
      <c r="G6061" s="1">
        <v>24.2</v>
      </c>
      <c r="H6061" s="1">
        <v>58</v>
      </c>
      <c r="I6061" s="1">
        <v>24.2</v>
      </c>
      <c r="J6061" s="1">
        <v>0.1</v>
      </c>
      <c r="K6061" s="1">
        <v>409</v>
      </c>
      <c r="L6061" s="1">
        <v>145</v>
      </c>
      <c r="M6061" s="6">
        <f t="shared" si="574"/>
        <v>24.200000000000045</v>
      </c>
      <c r="N6061" s="1">
        <v>0</v>
      </c>
      <c r="O6061" s="1">
        <v>0</v>
      </c>
      <c r="P6061" s="12">
        <f t="shared" si="573"/>
        <v>0</v>
      </c>
      <c r="Q6061" s="1">
        <v>0</v>
      </c>
      <c r="R6061" s="1">
        <v>0</v>
      </c>
      <c r="S6061" s="1">
        <v>0</v>
      </c>
      <c r="T6061" s="1">
        <v>0</v>
      </c>
      <c r="U6061" s="4" t="s">
        <v>60</v>
      </c>
      <c r="V6061">
        <v>0.42</v>
      </c>
      <c r="W6061">
        <v>0.4</v>
      </c>
      <c r="X6061">
        <v>0.76</v>
      </c>
      <c r="Y6061">
        <v>2.4300000000000002</v>
      </c>
      <c r="Z6061">
        <v>0.23</v>
      </c>
      <c r="AA6061" s="5">
        <f t="shared" si="576"/>
        <v>0</v>
      </c>
      <c r="AB6061" s="15" cm="1">
        <f t="array" ref="AB6061">_xlfn.SWITCH(U6061,"夏",122,"冬",90,"春",153,"秋",153,0)</f>
        <v>122</v>
      </c>
      <c r="AC6061" s="16">
        <f t="shared" si="577"/>
        <v>0</v>
      </c>
      <c r="AD6061" s="5">
        <f>IFERROR(AA6061/D6061,0)</f>
        <v>0</v>
      </c>
      <c r="AE6061" s="15">
        <f t="shared" si="578"/>
        <v>0.33424657534246577</v>
      </c>
      <c r="AF6061" s="5">
        <f>IFERROR(AD6061*AE6061*48,0)</f>
        <v>0</v>
      </c>
    </row>
    <row r="6062" spans="1:32" x14ac:dyDescent="0.15">
      <c r="A6062" s="1"/>
      <c r="B6062" s="1" t="s">
        <v>42</v>
      </c>
      <c r="C6062" s="1" t="s">
        <v>33</v>
      </c>
      <c r="D6062" s="6">
        <v>78.14</v>
      </c>
      <c r="E6062" s="6">
        <v>3.9</v>
      </c>
      <c r="F6062" s="18">
        <v>0.85416666666666696</v>
      </c>
      <c r="G6062" s="1">
        <v>23.7</v>
      </c>
      <c r="H6062" s="1">
        <v>58</v>
      </c>
      <c r="I6062" s="1">
        <v>23.7</v>
      </c>
      <c r="J6062" s="1">
        <v>0.1</v>
      </c>
      <c r="K6062" s="1">
        <v>409</v>
      </c>
      <c r="L6062" s="1">
        <v>45</v>
      </c>
      <c r="M6062" s="6">
        <f t="shared" si="574"/>
        <v>23.699999999999932</v>
      </c>
      <c r="N6062" s="1">
        <v>0</v>
      </c>
      <c r="O6062" s="1">
        <v>0</v>
      </c>
      <c r="P6062" s="12">
        <f t="shared" si="573"/>
        <v>0</v>
      </c>
      <c r="Q6062" s="1">
        <v>0</v>
      </c>
      <c r="R6062" s="1">
        <v>0</v>
      </c>
      <c r="S6062" s="1">
        <v>0</v>
      </c>
      <c r="T6062" s="1">
        <v>0</v>
      </c>
      <c r="U6062" s="4" t="s">
        <v>60</v>
      </c>
      <c r="V6062">
        <v>0.42</v>
      </c>
      <c r="W6062">
        <v>0.4</v>
      </c>
      <c r="X6062">
        <v>0.76</v>
      </c>
      <c r="Y6062">
        <v>2.4300000000000002</v>
      </c>
      <c r="Z6062">
        <v>0.23</v>
      </c>
      <c r="AA6062" s="5">
        <f t="shared" si="576"/>
        <v>0</v>
      </c>
      <c r="AB6062" s="15" cm="1">
        <f t="array" ref="AB6062">_xlfn.SWITCH(U6062,"夏",122,"冬",90,"春",153,"秋",153,0)</f>
        <v>122</v>
      </c>
      <c r="AC6062" s="16">
        <f t="shared" si="577"/>
        <v>0</v>
      </c>
      <c r="AD6062" s="5">
        <f>IFERROR(AA6062/D6062,0)</f>
        <v>0</v>
      </c>
      <c r="AE6062" s="15">
        <f t="shared" si="578"/>
        <v>0.33424657534246577</v>
      </c>
      <c r="AF6062" s="5">
        <f>IFERROR(AD6062*AE6062*48,0)</f>
        <v>0</v>
      </c>
    </row>
    <row r="6063" spans="1:32" x14ac:dyDescent="0.15">
      <c r="A6063" s="1"/>
      <c r="B6063" s="1" t="s">
        <v>42</v>
      </c>
      <c r="C6063" s="1" t="s">
        <v>33</v>
      </c>
      <c r="D6063" s="6">
        <v>78.14</v>
      </c>
      <c r="E6063" s="6">
        <v>3.9</v>
      </c>
      <c r="F6063" s="18">
        <v>0.875</v>
      </c>
      <c r="G6063" s="1">
        <v>23.2</v>
      </c>
      <c r="H6063" s="1">
        <v>58</v>
      </c>
      <c r="I6063" s="1">
        <v>23.2</v>
      </c>
      <c r="J6063" s="1">
        <v>0.1</v>
      </c>
      <c r="K6063" s="1">
        <v>409</v>
      </c>
      <c r="L6063" s="1">
        <v>0</v>
      </c>
      <c r="M6063" s="6">
        <f t="shared" si="574"/>
        <v>23.199999999999989</v>
      </c>
      <c r="N6063" s="1">
        <v>0</v>
      </c>
      <c r="O6063" s="1">
        <v>0</v>
      </c>
      <c r="P6063" s="12">
        <f t="shared" si="573"/>
        <v>0</v>
      </c>
      <c r="Q6063" s="1">
        <v>0</v>
      </c>
      <c r="R6063" s="1">
        <v>0</v>
      </c>
      <c r="S6063" s="1">
        <v>0</v>
      </c>
      <c r="T6063" s="1">
        <v>0</v>
      </c>
      <c r="U6063" s="4" t="s">
        <v>60</v>
      </c>
      <c r="V6063">
        <v>0.42</v>
      </c>
      <c r="W6063">
        <v>0.4</v>
      </c>
      <c r="X6063">
        <v>0.76</v>
      </c>
      <c r="Y6063">
        <v>2.4300000000000002</v>
      </c>
      <c r="Z6063">
        <v>0.23</v>
      </c>
      <c r="AA6063" s="5">
        <f t="shared" si="576"/>
        <v>0</v>
      </c>
      <c r="AB6063" s="15" cm="1">
        <f t="array" ref="AB6063">_xlfn.SWITCH(U6063,"夏",122,"冬",90,"春",153,"秋",153,0)</f>
        <v>122</v>
      </c>
      <c r="AC6063" s="16">
        <f t="shared" si="577"/>
        <v>0</v>
      </c>
      <c r="AD6063" s="5">
        <f>IFERROR(AA6063/D6063,0)</f>
        <v>0</v>
      </c>
      <c r="AE6063" s="15">
        <f t="shared" si="578"/>
        <v>0.33424657534246577</v>
      </c>
      <c r="AF6063" s="5">
        <f>IFERROR(AD6063*AE6063*48,0)</f>
        <v>0</v>
      </c>
    </row>
    <row r="6064" spans="1:32" x14ac:dyDescent="0.15">
      <c r="A6064" s="1"/>
      <c r="B6064" s="1" t="s">
        <v>42</v>
      </c>
      <c r="C6064" s="1" t="s">
        <v>33</v>
      </c>
      <c r="D6064" s="6">
        <v>78.14</v>
      </c>
      <c r="E6064" s="6">
        <v>3.9</v>
      </c>
      <c r="F6064" s="18">
        <v>0.89583333333333304</v>
      </c>
      <c r="G6064" s="1">
        <v>22.7</v>
      </c>
      <c r="H6064" s="1">
        <v>58</v>
      </c>
      <c r="I6064" s="1">
        <v>22.7</v>
      </c>
      <c r="J6064" s="1">
        <v>0.1</v>
      </c>
      <c r="K6064" s="1">
        <v>409</v>
      </c>
      <c r="L6064" s="1">
        <v>0</v>
      </c>
      <c r="M6064" s="6">
        <f t="shared" si="574"/>
        <v>22.699999999999989</v>
      </c>
      <c r="N6064" s="1">
        <v>0</v>
      </c>
      <c r="O6064" s="1">
        <v>0</v>
      </c>
      <c r="P6064" s="12">
        <f t="shared" si="573"/>
        <v>0</v>
      </c>
      <c r="Q6064" s="1">
        <v>0</v>
      </c>
      <c r="R6064" s="1">
        <v>0</v>
      </c>
      <c r="S6064" s="1">
        <v>0</v>
      </c>
      <c r="T6064" s="1">
        <v>0</v>
      </c>
      <c r="U6064" s="4" t="s">
        <v>60</v>
      </c>
      <c r="V6064">
        <v>0.42</v>
      </c>
      <c r="W6064">
        <v>0.4</v>
      </c>
      <c r="X6064">
        <v>0.76</v>
      </c>
      <c r="Y6064">
        <v>2.4300000000000002</v>
      </c>
      <c r="Z6064">
        <v>0.23</v>
      </c>
      <c r="AA6064" s="5">
        <f t="shared" si="576"/>
        <v>0</v>
      </c>
      <c r="AB6064" s="15" cm="1">
        <f t="array" ref="AB6064">_xlfn.SWITCH(U6064,"夏",122,"冬",90,"春",153,"秋",153,0)</f>
        <v>122</v>
      </c>
      <c r="AC6064" s="16">
        <f t="shared" si="577"/>
        <v>0</v>
      </c>
      <c r="AD6064" s="5">
        <f>IFERROR(AA6064/D6064,0)</f>
        <v>0</v>
      </c>
      <c r="AE6064" s="15">
        <f t="shared" si="578"/>
        <v>0.33424657534246577</v>
      </c>
      <c r="AF6064" s="5">
        <f>IFERROR(AD6064*AE6064*48,0)</f>
        <v>0</v>
      </c>
    </row>
    <row r="6065" spans="1:32" x14ac:dyDescent="0.15">
      <c r="A6065" s="1"/>
      <c r="B6065" s="1" t="s">
        <v>42</v>
      </c>
      <c r="C6065" s="1" t="s">
        <v>33</v>
      </c>
      <c r="D6065" s="6">
        <v>78.14</v>
      </c>
      <c r="E6065" s="6">
        <v>3.9</v>
      </c>
      <c r="F6065" s="18">
        <v>0.91666666666666696</v>
      </c>
      <c r="G6065" s="1">
        <v>22.2</v>
      </c>
      <c r="H6065" s="1">
        <v>58</v>
      </c>
      <c r="I6065" s="1">
        <v>22.2</v>
      </c>
      <c r="J6065" s="1">
        <v>0.1</v>
      </c>
      <c r="K6065" s="1">
        <v>409</v>
      </c>
      <c r="L6065" s="1">
        <v>0</v>
      </c>
      <c r="M6065" s="6">
        <f t="shared" si="574"/>
        <v>22.200000000000045</v>
      </c>
      <c r="N6065" s="1">
        <v>0</v>
      </c>
      <c r="O6065" s="1">
        <v>0</v>
      </c>
      <c r="P6065" s="12">
        <f t="shared" si="573"/>
        <v>0</v>
      </c>
      <c r="Q6065" s="1">
        <v>0</v>
      </c>
      <c r="R6065" s="1">
        <v>0</v>
      </c>
      <c r="S6065" s="1">
        <v>0</v>
      </c>
      <c r="T6065" s="1">
        <v>0</v>
      </c>
      <c r="U6065" s="4" t="s">
        <v>60</v>
      </c>
      <c r="V6065">
        <v>0.42</v>
      </c>
      <c r="W6065">
        <v>0.4</v>
      </c>
      <c r="X6065">
        <v>0.76</v>
      </c>
      <c r="Y6065">
        <v>2.4300000000000002</v>
      </c>
      <c r="Z6065">
        <v>0.23</v>
      </c>
      <c r="AA6065" s="5">
        <f t="shared" si="576"/>
        <v>0</v>
      </c>
      <c r="AB6065" s="15" cm="1">
        <f t="array" ref="AB6065">_xlfn.SWITCH(U6065,"夏",122,"冬",90,"春",153,"秋",153,0)</f>
        <v>122</v>
      </c>
      <c r="AC6065" s="16">
        <f t="shared" si="577"/>
        <v>0</v>
      </c>
      <c r="AD6065" s="5">
        <f>IFERROR(AA6065/D6065,0)</f>
        <v>0</v>
      </c>
      <c r="AE6065" s="15">
        <f t="shared" si="578"/>
        <v>0.33424657534246577</v>
      </c>
      <c r="AF6065" s="5">
        <f>IFERROR(AD6065*AE6065*48,0)</f>
        <v>0</v>
      </c>
    </row>
    <row r="6066" spans="1:32" x14ac:dyDescent="0.15">
      <c r="A6066" s="1"/>
      <c r="B6066" s="1" t="s">
        <v>43</v>
      </c>
      <c r="C6066" s="1" t="s">
        <v>33</v>
      </c>
      <c r="D6066" s="6">
        <v>78.14</v>
      </c>
      <c r="E6066" s="6">
        <v>3.9</v>
      </c>
      <c r="F6066" s="18">
        <v>0.33333333333333298</v>
      </c>
      <c r="G6066" s="1">
        <v>22.5</v>
      </c>
      <c r="H6066" s="1">
        <v>58</v>
      </c>
      <c r="I6066" s="1">
        <v>22.5</v>
      </c>
      <c r="J6066" s="1">
        <v>0.1</v>
      </c>
      <c r="K6066" s="1">
        <v>409</v>
      </c>
      <c r="L6066" s="1">
        <v>190</v>
      </c>
      <c r="M6066" s="6">
        <f t="shared" si="574"/>
        <v>22.5</v>
      </c>
      <c r="N6066" s="1">
        <v>0</v>
      </c>
      <c r="O6066" s="1">
        <v>0</v>
      </c>
      <c r="P6066" s="12">
        <f t="shared" ref="P6066:P6129" si="579">IF(O6066=0,0,ROUND(MIN(MAX((K6066-400)/(320*E6066*IF(C6066="公共教室",0.95,IF(C6066="建筑专教",0.85,IF(C6066="阶梯教室",1.15,1)))),0),2),2))</f>
        <v>0</v>
      </c>
      <c r="Q6066" s="1">
        <v>0</v>
      </c>
      <c r="R6066" s="1">
        <v>0</v>
      </c>
      <c r="S6066" s="1">
        <v>0</v>
      </c>
      <c r="T6066" s="1">
        <v>0</v>
      </c>
      <c r="U6066" s="4" t="s">
        <v>60</v>
      </c>
      <c r="V6066">
        <v>0.42</v>
      </c>
      <c r="W6066">
        <v>0.4</v>
      </c>
      <c r="X6066">
        <v>0.76</v>
      </c>
      <c r="Y6066">
        <v>2.4300000000000002</v>
      </c>
      <c r="Z6066">
        <v>0.23</v>
      </c>
      <c r="AA6066" s="5">
        <f t="shared" si="576"/>
        <v>0</v>
      </c>
      <c r="AB6066" s="15" cm="1">
        <f t="array" ref="AB6066">_xlfn.SWITCH(U6066,"夏",122,"冬",90,"春",153,"秋",153,0)</f>
        <v>122</v>
      </c>
      <c r="AC6066" s="16">
        <f t="shared" si="577"/>
        <v>0</v>
      </c>
      <c r="AD6066" s="5">
        <f>IFERROR(AA6066/D6066,0)</f>
        <v>0</v>
      </c>
      <c r="AE6066" s="15">
        <f t="shared" si="578"/>
        <v>0.33424657534246577</v>
      </c>
      <c r="AF6066" s="5">
        <f>IFERROR(AD6066*AE6066*48,0)</f>
        <v>0</v>
      </c>
    </row>
    <row r="6067" spans="1:32" x14ac:dyDescent="0.15">
      <c r="A6067" s="1"/>
      <c r="B6067" s="1" t="s">
        <v>43</v>
      </c>
      <c r="C6067" s="1" t="s">
        <v>33</v>
      </c>
      <c r="D6067" s="6">
        <v>78.14</v>
      </c>
      <c r="E6067" s="6">
        <v>3.9</v>
      </c>
      <c r="F6067" s="18">
        <v>0.35416666666666702</v>
      </c>
      <c r="G6067" s="1">
        <v>24</v>
      </c>
      <c r="H6067" s="1">
        <v>58</v>
      </c>
      <c r="I6067" s="1">
        <v>24</v>
      </c>
      <c r="J6067" s="1">
        <v>0.3</v>
      </c>
      <c r="K6067" s="1">
        <v>710</v>
      </c>
      <c r="L6067" s="1">
        <v>490</v>
      </c>
      <c r="M6067" s="6">
        <f t="shared" si="574"/>
        <v>24.000000000000114</v>
      </c>
      <c r="N6067" s="19">
        <v>0.5</v>
      </c>
      <c r="O6067" s="11" cm="1">
        <f t="array" ref="O6067">ROUND(_xlfn.SWITCH(C6067,"建筑专教",IF(S6067&gt;0.1,1.38,1.28),"阶梯教室",IF(S6067&gt;0.1,1.15,1.05),"公共教室",IF(S6067&gt;0.1,1.22,1.12),IF(S6067&gt;0.1,1.2,1.1))+(MOD(ROW()*11,31)/31-0.5)*0.06,2)</f>
        <v>1.22</v>
      </c>
      <c r="P6067" s="12">
        <f t="shared" si="579"/>
        <v>0.25</v>
      </c>
      <c r="Q6067" s="13">
        <f t="shared" si="575"/>
        <v>-1.4869850911389015</v>
      </c>
      <c r="R6067" s="1">
        <v>2.4</v>
      </c>
      <c r="S6067" s="1">
        <v>0.28000000000000003</v>
      </c>
      <c r="T6067" s="1">
        <v>0.02</v>
      </c>
      <c r="U6067" s="4" t="s">
        <v>60</v>
      </c>
      <c r="V6067">
        <v>0.42</v>
      </c>
      <c r="W6067">
        <v>0.4</v>
      </c>
      <c r="X6067">
        <v>0.76</v>
      </c>
      <c r="Y6067">
        <v>2.4300000000000002</v>
      </c>
      <c r="Z6067">
        <v>0.23</v>
      </c>
      <c r="AA6067" s="5">
        <f t="shared" si="576"/>
        <v>2.6999999999999997</v>
      </c>
      <c r="AB6067" s="15" cm="1">
        <f t="array" ref="AB6067">_xlfn.SWITCH(U6067,"夏",122,"冬",90,"春",153,"秋",153,0)</f>
        <v>122</v>
      </c>
      <c r="AC6067" s="16">
        <f t="shared" si="577"/>
        <v>329.4</v>
      </c>
      <c r="AD6067" s="5">
        <f>IFERROR(AA6067/D6067,0)</f>
        <v>3.4553365753775274E-2</v>
      </c>
      <c r="AE6067" s="15">
        <f t="shared" si="578"/>
        <v>0.33424657534246577</v>
      </c>
      <c r="AF6067" s="5">
        <f>IFERROR(AD6067*AE6067*48,0)</f>
        <v>0.55436852014824112</v>
      </c>
    </row>
    <row r="6068" spans="1:32" x14ac:dyDescent="0.15">
      <c r="A6068" s="1"/>
      <c r="B6068" s="1" t="s">
        <v>43</v>
      </c>
      <c r="C6068" s="1" t="s">
        <v>33</v>
      </c>
      <c r="D6068" s="6">
        <v>78.14</v>
      </c>
      <c r="E6068" s="6">
        <v>3.9</v>
      </c>
      <c r="F6068" s="18">
        <v>0.375</v>
      </c>
      <c r="G6068" s="1">
        <v>24</v>
      </c>
      <c r="H6068" s="1">
        <v>58</v>
      </c>
      <c r="I6068" s="1">
        <v>24</v>
      </c>
      <c r="J6068" s="1">
        <v>0.3</v>
      </c>
      <c r="K6068" s="1">
        <v>710</v>
      </c>
      <c r="L6068" s="1">
        <v>590</v>
      </c>
      <c r="M6068" s="6">
        <f t="shared" si="574"/>
        <v>24.000000000000114</v>
      </c>
      <c r="N6068" s="19">
        <v>0.5</v>
      </c>
      <c r="O6068" s="11" cm="1">
        <f t="array" ref="O6068">ROUND(_xlfn.SWITCH(C6068,"建筑专教",IF(S6068&gt;0.1,1.38,1.28),"阶梯教室",IF(S6068&gt;0.1,1.15,1.05),"公共教室",IF(S6068&gt;0.1,1.22,1.12),IF(S6068&gt;0.1,1.2,1.1))+(MOD(ROW()*11,31)/31-0.5)*0.06,2)</f>
        <v>1.18</v>
      </c>
      <c r="P6068" s="12">
        <f t="shared" si="579"/>
        <v>0.25</v>
      </c>
      <c r="Q6068" s="13">
        <f t="shared" si="575"/>
        <v>-1.6322458049979871</v>
      </c>
      <c r="R6068" s="1">
        <v>2.8</v>
      </c>
      <c r="S6068" s="1">
        <v>0.28000000000000003</v>
      </c>
      <c r="T6068" s="1">
        <v>4.2000000000000003E-2</v>
      </c>
      <c r="U6068" s="4" t="s">
        <v>60</v>
      </c>
      <c r="V6068">
        <v>0.42</v>
      </c>
      <c r="W6068">
        <v>0.4</v>
      </c>
      <c r="X6068">
        <v>0.76</v>
      </c>
      <c r="Y6068">
        <v>2.4300000000000002</v>
      </c>
      <c r="Z6068">
        <v>0.23</v>
      </c>
      <c r="AA6068" s="5">
        <f t="shared" si="576"/>
        <v>3.1219999999999999</v>
      </c>
      <c r="AB6068" s="15" cm="1">
        <f t="array" ref="AB6068">_xlfn.SWITCH(U6068,"夏",122,"冬",90,"春",153,"秋",153,0)</f>
        <v>122</v>
      </c>
      <c r="AC6068" s="16">
        <f t="shared" si="577"/>
        <v>380.88400000000001</v>
      </c>
      <c r="AD6068" s="5">
        <f>IFERROR(AA6068/D6068,0)</f>
        <v>3.9953928845661631E-2</v>
      </c>
      <c r="AE6068" s="15">
        <f t="shared" si="578"/>
        <v>0.33424657534246577</v>
      </c>
      <c r="AF6068" s="5">
        <f>IFERROR(AD6068*AE6068*48,0)</f>
        <v>0.64101426663066996</v>
      </c>
    </row>
    <row r="6069" spans="1:32" x14ac:dyDescent="0.15">
      <c r="A6069" s="1"/>
      <c r="B6069" s="1" t="s">
        <v>43</v>
      </c>
      <c r="C6069" s="1" t="s">
        <v>33</v>
      </c>
      <c r="D6069" s="6">
        <v>78.14</v>
      </c>
      <c r="E6069" s="6">
        <v>3.9</v>
      </c>
      <c r="F6069" s="18">
        <v>0.39583333333333298</v>
      </c>
      <c r="G6069" s="1">
        <v>24</v>
      </c>
      <c r="H6069" s="1">
        <v>58</v>
      </c>
      <c r="I6069" s="1">
        <v>24</v>
      </c>
      <c r="J6069" s="1">
        <v>0.3</v>
      </c>
      <c r="K6069" s="1">
        <v>710</v>
      </c>
      <c r="L6069" s="1">
        <v>740</v>
      </c>
      <c r="M6069" s="6">
        <f t="shared" si="574"/>
        <v>24.000000000000114</v>
      </c>
      <c r="N6069" s="19">
        <v>0.5</v>
      </c>
      <c r="O6069" s="11" cm="1">
        <f t="array" ref="O6069">ROUND(_xlfn.SWITCH(C6069,"建筑专教",IF(S6069&gt;0.1,1.38,1.28),"阶梯教室",IF(S6069&gt;0.1,1.15,1.05),"公共教室",IF(S6069&gt;0.1,1.22,1.12),IF(S6069&gt;0.1,1.2,1.1))+(MOD(ROW()*11,31)/31-0.5)*0.06,2)</f>
        <v>1.2</v>
      </c>
      <c r="P6069" s="12">
        <f t="shared" si="579"/>
        <v>0.25</v>
      </c>
      <c r="Q6069" s="13">
        <f t="shared" si="575"/>
        <v>-1.5581530677930984</v>
      </c>
      <c r="R6069" s="1">
        <v>2.5</v>
      </c>
      <c r="S6069" s="1">
        <v>0.22</v>
      </c>
      <c r="T6069" s="1">
        <v>4.2000000000000003E-2</v>
      </c>
      <c r="U6069" s="4" t="s">
        <v>60</v>
      </c>
      <c r="V6069">
        <v>0.42</v>
      </c>
      <c r="W6069">
        <v>0.4</v>
      </c>
      <c r="X6069">
        <v>0.76</v>
      </c>
      <c r="Y6069">
        <v>2.4300000000000002</v>
      </c>
      <c r="Z6069">
        <v>0.23</v>
      </c>
      <c r="AA6069" s="5">
        <f t="shared" si="576"/>
        <v>2.762</v>
      </c>
      <c r="AB6069" s="15" cm="1">
        <f t="array" ref="AB6069">_xlfn.SWITCH(U6069,"夏",122,"冬",90,"春",153,"秋",153,0)</f>
        <v>122</v>
      </c>
      <c r="AC6069" s="16">
        <f t="shared" si="577"/>
        <v>336.964</v>
      </c>
      <c r="AD6069" s="5">
        <f>IFERROR(AA6069/D6069,0)</f>
        <v>3.5346813411824926E-2</v>
      </c>
      <c r="AE6069" s="15">
        <f t="shared" si="578"/>
        <v>0.33424657534246577</v>
      </c>
      <c r="AF6069" s="5">
        <f>IFERROR(AD6069*AE6069*48,0)</f>
        <v>0.5670984639442378</v>
      </c>
    </row>
    <row r="6070" spans="1:32" x14ac:dyDescent="0.15">
      <c r="A6070" s="1"/>
      <c r="B6070" s="1" t="s">
        <v>43</v>
      </c>
      <c r="C6070" s="1" t="s">
        <v>33</v>
      </c>
      <c r="D6070" s="6">
        <v>78.14</v>
      </c>
      <c r="E6070" s="6">
        <v>3.9</v>
      </c>
      <c r="F6070" s="18">
        <v>0.41666666666666702</v>
      </c>
      <c r="G6070" s="1">
        <v>24</v>
      </c>
      <c r="H6070" s="1">
        <v>58</v>
      </c>
      <c r="I6070" s="1">
        <v>24</v>
      </c>
      <c r="J6070" s="1">
        <v>0.3</v>
      </c>
      <c r="K6070" s="1">
        <v>710</v>
      </c>
      <c r="L6070" s="1">
        <v>890</v>
      </c>
      <c r="M6070" s="6">
        <f t="shared" si="574"/>
        <v>24.000000000000114</v>
      </c>
      <c r="N6070" s="19">
        <v>0.5</v>
      </c>
      <c r="O6070" s="11" cm="1">
        <f t="array" ref="O6070">ROUND(_xlfn.SWITCH(C6070,"建筑专教",IF(S6070&gt;0.1,1.38,1.28),"阶梯教室",IF(S6070&gt;0.1,1.15,1.05),"公共教室",IF(S6070&gt;0.1,1.22,1.12),IF(S6070&gt;0.1,1.2,1.1))+(MOD(ROW()*11,31)/31-0.5)*0.06,2)</f>
        <v>1.22</v>
      </c>
      <c r="P6070" s="12">
        <f t="shared" si="579"/>
        <v>0.25</v>
      </c>
      <c r="Q6070" s="13">
        <f t="shared" si="575"/>
        <v>-1.4869850911389015</v>
      </c>
      <c r="R6070" s="1">
        <v>2.6</v>
      </c>
      <c r="S6070" s="1">
        <v>0.15</v>
      </c>
      <c r="T6070" s="1">
        <v>8.0000000000000002E-3</v>
      </c>
      <c r="U6070" s="4" t="s">
        <v>60</v>
      </c>
      <c r="V6070">
        <v>0.42</v>
      </c>
      <c r="W6070">
        <v>0.4</v>
      </c>
      <c r="X6070">
        <v>0.76</v>
      </c>
      <c r="Y6070">
        <v>2.4300000000000002</v>
      </c>
      <c r="Z6070">
        <v>0.23</v>
      </c>
      <c r="AA6070" s="5">
        <f t="shared" si="576"/>
        <v>2.758</v>
      </c>
      <c r="AB6070" s="15" cm="1">
        <f t="array" ref="AB6070">_xlfn.SWITCH(U6070,"夏",122,"冬",90,"春",153,"秋",153,0)</f>
        <v>122</v>
      </c>
      <c r="AC6070" s="16">
        <f t="shared" si="577"/>
        <v>336.476</v>
      </c>
      <c r="AD6070" s="5">
        <f>IFERROR(AA6070/D6070,0)</f>
        <v>3.5295623240337852E-2</v>
      </c>
      <c r="AE6070" s="15">
        <f t="shared" si="578"/>
        <v>0.33424657534246577</v>
      </c>
      <c r="AF6070" s="5">
        <f>IFERROR(AD6070*AE6070*48,0)</f>
        <v>0.56627717724772186</v>
      </c>
    </row>
    <row r="6071" spans="1:32" x14ac:dyDescent="0.15">
      <c r="A6071" s="1"/>
      <c r="B6071" s="1" t="s">
        <v>43</v>
      </c>
      <c r="C6071" s="1" t="s">
        <v>33</v>
      </c>
      <c r="D6071" s="6">
        <v>78.14</v>
      </c>
      <c r="E6071" s="6">
        <v>3.9</v>
      </c>
      <c r="F6071" s="18">
        <v>0.4375</v>
      </c>
      <c r="G6071" s="1">
        <v>24</v>
      </c>
      <c r="H6071" s="1">
        <v>58</v>
      </c>
      <c r="I6071" s="1">
        <v>24</v>
      </c>
      <c r="J6071" s="1">
        <v>0.3</v>
      </c>
      <c r="K6071" s="1">
        <v>710</v>
      </c>
      <c r="L6071" s="1">
        <v>990</v>
      </c>
      <c r="M6071" s="6">
        <f t="shared" si="574"/>
        <v>24.000000000000114</v>
      </c>
      <c r="N6071" s="19">
        <v>0.5</v>
      </c>
      <c r="O6071" s="11" cm="1">
        <f t="array" ref="O6071">ROUND(_xlfn.SWITCH(C6071,"建筑专教",IF(S6071&gt;0.1,1.38,1.28),"阶梯教室",IF(S6071&gt;0.1,1.15,1.05),"公共教室",IF(S6071&gt;0.1,1.22,1.12),IF(S6071&gt;0.1,1.2,1.1))+(MOD(ROW()*11,31)/31-0.5)*0.06,2)</f>
        <v>1.08</v>
      </c>
      <c r="P6071" s="12">
        <f t="shared" si="579"/>
        <v>0.25</v>
      </c>
      <c r="Q6071" s="13">
        <f t="shared" si="575"/>
        <v>-2.0525205483651887</v>
      </c>
      <c r="R6071" s="1">
        <v>2.7</v>
      </c>
      <c r="S6071" s="1">
        <v>0.1</v>
      </c>
      <c r="T6071" s="1">
        <v>3.5000000000000003E-2</v>
      </c>
      <c r="U6071" s="4" t="s">
        <v>60</v>
      </c>
      <c r="V6071">
        <v>0.42</v>
      </c>
      <c r="W6071">
        <v>0.4</v>
      </c>
      <c r="X6071">
        <v>0.76</v>
      </c>
      <c r="Y6071">
        <v>2.4300000000000002</v>
      </c>
      <c r="Z6071">
        <v>0.23</v>
      </c>
      <c r="AA6071" s="5">
        <f t="shared" si="576"/>
        <v>2.8350000000000004</v>
      </c>
      <c r="AB6071" s="15" cm="1">
        <f t="array" ref="AB6071">_xlfn.SWITCH(U6071,"夏",122,"冬",90,"春",153,"秋",153,0)</f>
        <v>122</v>
      </c>
      <c r="AC6071" s="16">
        <f t="shared" si="577"/>
        <v>345.87000000000006</v>
      </c>
      <c r="AD6071" s="5">
        <f>IFERROR(AA6071/D6071,0)</f>
        <v>3.6281034041464044E-2</v>
      </c>
      <c r="AE6071" s="15">
        <f t="shared" si="578"/>
        <v>0.33424657534246577</v>
      </c>
      <c r="AF6071" s="5">
        <f>IFERROR(AD6071*AE6071*48,0)</f>
        <v>0.58208694615565326</v>
      </c>
    </row>
    <row r="6072" spans="1:32" x14ac:dyDescent="0.15">
      <c r="A6072" s="1"/>
      <c r="B6072" s="1" t="s">
        <v>43</v>
      </c>
      <c r="C6072" s="1" t="s">
        <v>33</v>
      </c>
      <c r="D6072" s="6">
        <v>78.14</v>
      </c>
      <c r="E6072" s="6">
        <v>3.9</v>
      </c>
      <c r="F6072" s="18">
        <v>0.45833333333333298</v>
      </c>
      <c r="G6072" s="1">
        <v>24</v>
      </c>
      <c r="H6072" s="1">
        <v>58</v>
      </c>
      <c r="I6072" s="1">
        <v>24</v>
      </c>
      <c r="J6072" s="1">
        <v>0.3</v>
      </c>
      <c r="K6072" s="1">
        <v>710</v>
      </c>
      <c r="L6072" s="1">
        <v>1090</v>
      </c>
      <c r="M6072" s="6">
        <f t="shared" si="574"/>
        <v>24.000000000000114</v>
      </c>
      <c r="N6072" s="19">
        <v>0.5</v>
      </c>
      <c r="O6072" s="11" cm="1">
        <f t="array" ref="O6072">ROUND(_xlfn.SWITCH(C6072,"建筑专教",IF(S6072&gt;0.1,1.38,1.28),"阶梯教室",IF(S6072&gt;0.1,1.15,1.05),"公共教室",IF(S6072&gt;0.1,1.22,1.12),IF(S6072&gt;0.1,1.2,1.1))+(MOD(ROW()*11,31)/31-0.5)*0.06,2)</f>
        <v>1.2</v>
      </c>
      <c r="P6072" s="12">
        <f t="shared" si="579"/>
        <v>0.25</v>
      </c>
      <c r="Q6072" s="13">
        <f t="shared" si="575"/>
        <v>-1.5581530677930984</v>
      </c>
      <c r="R6072" s="1">
        <v>2.2999999999999998</v>
      </c>
      <c r="S6072" s="1">
        <v>0.12</v>
      </c>
      <c r="T6072" s="1">
        <v>8.0000000000000002E-3</v>
      </c>
      <c r="U6072" s="4" t="s">
        <v>60</v>
      </c>
      <c r="V6072">
        <v>0.42</v>
      </c>
      <c r="W6072">
        <v>0.4</v>
      </c>
      <c r="X6072">
        <v>0.76</v>
      </c>
      <c r="Y6072">
        <v>2.4300000000000002</v>
      </c>
      <c r="Z6072">
        <v>0.23</v>
      </c>
      <c r="AA6072" s="5">
        <f t="shared" si="576"/>
        <v>2.4279999999999999</v>
      </c>
      <c r="AB6072" s="15" cm="1">
        <f t="array" ref="AB6072">_xlfn.SWITCH(U6072,"夏",122,"冬",90,"春",153,"秋",153,0)</f>
        <v>122</v>
      </c>
      <c r="AC6072" s="16">
        <f t="shared" si="577"/>
        <v>296.21600000000001</v>
      </c>
      <c r="AD6072" s="5">
        <f>IFERROR(AA6072/D6072,0)</f>
        <v>3.107243409265421E-2</v>
      </c>
      <c r="AE6072" s="15">
        <f t="shared" si="578"/>
        <v>0.33424657534246577</v>
      </c>
      <c r="AF6072" s="5">
        <f>IFERROR(AD6072*AE6072*48,0)</f>
        <v>0.49852102478515908</v>
      </c>
    </row>
    <row r="6073" spans="1:32" x14ac:dyDescent="0.15">
      <c r="A6073" s="1"/>
      <c r="B6073" s="1" t="s">
        <v>43</v>
      </c>
      <c r="C6073" s="1" t="s">
        <v>33</v>
      </c>
      <c r="D6073" s="6">
        <v>78.14</v>
      </c>
      <c r="E6073" s="6">
        <v>3.9</v>
      </c>
      <c r="F6073" s="18">
        <v>0.47916666666666702</v>
      </c>
      <c r="G6073" s="1">
        <v>24</v>
      </c>
      <c r="H6073" s="1">
        <v>58</v>
      </c>
      <c r="I6073" s="1">
        <v>24</v>
      </c>
      <c r="J6073" s="1">
        <v>0.3</v>
      </c>
      <c r="K6073" s="1">
        <v>710</v>
      </c>
      <c r="L6073" s="1">
        <v>1160</v>
      </c>
      <c r="M6073" s="6">
        <f t="shared" si="574"/>
        <v>24.000000000000114</v>
      </c>
      <c r="N6073" s="19">
        <v>0.5</v>
      </c>
      <c r="O6073" s="11" cm="1">
        <f t="array" ref="O6073">ROUND(_xlfn.SWITCH(C6073,"建筑专教",IF(S6073&gt;0.1,1.38,1.28),"阶梯教室",IF(S6073&gt;0.1,1.15,1.05),"公共教室",IF(S6073&gt;0.1,1.22,1.12),IF(S6073&gt;0.1,1.2,1.1))+(MOD(ROW()*11,31)/31-0.5)*0.06,2)</f>
        <v>1.1299999999999999</v>
      </c>
      <c r="P6073" s="12">
        <f t="shared" si="579"/>
        <v>0.25</v>
      </c>
      <c r="Q6073" s="13">
        <f t="shared" si="575"/>
        <v>-1.8313510191489664</v>
      </c>
      <c r="R6073" s="1">
        <v>1.3</v>
      </c>
      <c r="S6073" s="1">
        <v>0.05</v>
      </c>
      <c r="T6073" s="1">
        <v>3.5000000000000003E-2</v>
      </c>
      <c r="U6073" s="4" t="s">
        <v>60</v>
      </c>
      <c r="V6073">
        <v>0.42</v>
      </c>
      <c r="W6073">
        <v>0.4</v>
      </c>
      <c r="X6073">
        <v>0.76</v>
      </c>
      <c r="Y6073">
        <v>2.4300000000000002</v>
      </c>
      <c r="Z6073">
        <v>0.23</v>
      </c>
      <c r="AA6073" s="5">
        <f t="shared" si="576"/>
        <v>1.385</v>
      </c>
      <c r="AB6073" s="15" cm="1">
        <f t="array" ref="AB6073">_xlfn.SWITCH(U6073,"夏",122,"冬",90,"春",153,"秋",153,0)</f>
        <v>122</v>
      </c>
      <c r="AC6073" s="16">
        <f t="shared" si="577"/>
        <v>168.97</v>
      </c>
      <c r="AD6073" s="5">
        <f>IFERROR(AA6073/D6073,0)</f>
        <v>1.7724596877399541E-2</v>
      </c>
      <c r="AE6073" s="15">
        <f t="shared" si="578"/>
        <v>0.33424657534246577</v>
      </c>
      <c r="AF6073" s="5">
        <f>IFERROR(AD6073*AE6073*48,0)</f>
        <v>0.28437051866863483</v>
      </c>
    </row>
    <row r="6074" spans="1:32" x14ac:dyDescent="0.15">
      <c r="A6074" s="1"/>
      <c r="B6074" s="1" t="s">
        <v>43</v>
      </c>
      <c r="C6074" s="1" t="s">
        <v>33</v>
      </c>
      <c r="D6074" s="6">
        <v>78.14</v>
      </c>
      <c r="E6074" s="6">
        <v>3.9</v>
      </c>
      <c r="F6074" s="18">
        <v>0.5</v>
      </c>
      <c r="G6074" s="1">
        <v>24</v>
      </c>
      <c r="H6074" s="1">
        <v>58</v>
      </c>
      <c r="I6074" s="1">
        <v>24</v>
      </c>
      <c r="J6074" s="1">
        <v>0.3</v>
      </c>
      <c r="K6074" s="1">
        <v>710</v>
      </c>
      <c r="L6074" s="1">
        <v>1230</v>
      </c>
      <c r="M6074" s="6">
        <f t="shared" si="574"/>
        <v>24.000000000000114</v>
      </c>
      <c r="N6074" s="19">
        <v>0.5</v>
      </c>
      <c r="O6074" s="11" cm="1">
        <f t="array" ref="O6074">ROUND(_xlfn.SWITCH(C6074,"建筑专教",IF(S6074&gt;0.1,1.38,1.28),"阶梯教室",IF(S6074&gt;0.1,1.15,1.05),"公共教室",IF(S6074&gt;0.1,1.22,1.12),IF(S6074&gt;0.1,1.2,1.1))+(MOD(ROW()*11,31)/31-0.5)*0.06,2)</f>
        <v>1.19</v>
      </c>
      <c r="P6074" s="12">
        <f t="shared" si="579"/>
        <v>0.25</v>
      </c>
      <c r="Q6074" s="13">
        <f t="shared" si="575"/>
        <v>-1.5948239699004569</v>
      </c>
      <c r="R6074" s="1">
        <v>2.6</v>
      </c>
      <c r="S6074" s="1">
        <v>0.22</v>
      </c>
      <c r="T6074" s="1">
        <v>3.7999999999999999E-2</v>
      </c>
      <c r="U6074" s="4" t="s">
        <v>60</v>
      </c>
      <c r="V6074">
        <v>0.42</v>
      </c>
      <c r="W6074">
        <v>0.4</v>
      </c>
      <c r="X6074">
        <v>0.76</v>
      </c>
      <c r="Y6074">
        <v>2.4300000000000002</v>
      </c>
      <c r="Z6074">
        <v>0.23</v>
      </c>
      <c r="AA6074" s="5">
        <f t="shared" si="576"/>
        <v>2.8580000000000001</v>
      </c>
      <c r="AB6074" s="15" cm="1">
        <f t="array" ref="AB6074">_xlfn.SWITCH(U6074,"夏",122,"冬",90,"春",153,"秋",153,0)</f>
        <v>122</v>
      </c>
      <c r="AC6074" s="16">
        <f t="shared" si="577"/>
        <v>348.67599999999999</v>
      </c>
      <c r="AD6074" s="5">
        <f>IFERROR(AA6074/D6074,0)</f>
        <v>3.6575377527514719E-2</v>
      </c>
      <c r="AE6074" s="15">
        <f t="shared" si="578"/>
        <v>0.33424657534246577</v>
      </c>
      <c r="AF6074" s="5">
        <f>IFERROR(AD6074*AE6074*48,0)</f>
        <v>0.58680934466061974</v>
      </c>
    </row>
    <row r="6075" spans="1:32" x14ac:dyDescent="0.15">
      <c r="A6075" s="1"/>
      <c r="B6075" s="1" t="s">
        <v>43</v>
      </c>
      <c r="C6075" s="1" t="s">
        <v>33</v>
      </c>
      <c r="D6075" s="6">
        <v>78.14</v>
      </c>
      <c r="E6075" s="6">
        <v>3.9</v>
      </c>
      <c r="F6075" s="18">
        <v>0.52083333333333304</v>
      </c>
      <c r="G6075" s="1">
        <v>29.2</v>
      </c>
      <c r="H6075" s="1">
        <v>58</v>
      </c>
      <c r="I6075" s="1">
        <v>29.2</v>
      </c>
      <c r="J6075" s="1">
        <v>0.1</v>
      </c>
      <c r="K6075" s="1">
        <v>409</v>
      </c>
      <c r="L6075" s="1">
        <v>1230</v>
      </c>
      <c r="M6075" s="6">
        <f t="shared" si="574"/>
        <v>29.200000000000045</v>
      </c>
      <c r="N6075" s="1">
        <v>0</v>
      </c>
      <c r="O6075" s="1">
        <v>0</v>
      </c>
      <c r="P6075" s="12">
        <f t="shared" si="579"/>
        <v>0</v>
      </c>
      <c r="Q6075" s="1">
        <v>0</v>
      </c>
      <c r="R6075" s="1">
        <v>0</v>
      </c>
      <c r="S6075" s="1">
        <v>0.15</v>
      </c>
      <c r="T6075" s="1">
        <v>0</v>
      </c>
      <c r="U6075" s="4" t="s">
        <v>60</v>
      </c>
      <c r="V6075">
        <v>0.42</v>
      </c>
      <c r="W6075">
        <v>0.4</v>
      </c>
      <c r="X6075">
        <v>0.76</v>
      </c>
      <c r="Y6075">
        <v>2.4300000000000002</v>
      </c>
      <c r="Z6075">
        <v>0.23</v>
      </c>
      <c r="AA6075" s="5">
        <f t="shared" si="576"/>
        <v>0.15</v>
      </c>
      <c r="AB6075" s="15" cm="1">
        <f t="array" ref="AB6075">_xlfn.SWITCH(U6075,"夏",122,"冬",90,"春",153,"秋",153,0)</f>
        <v>122</v>
      </c>
      <c r="AC6075" s="16">
        <f t="shared" si="577"/>
        <v>18.3</v>
      </c>
      <c r="AD6075" s="5">
        <f>IFERROR(AA6075/D6075,0)</f>
        <v>1.919631430765293E-3</v>
      </c>
      <c r="AE6075" s="15">
        <f t="shared" si="578"/>
        <v>0.33424657534246577</v>
      </c>
      <c r="AF6075" s="5">
        <f>IFERROR(AD6075*AE6075*48,0)</f>
        <v>3.0798251119346733E-2</v>
      </c>
    </row>
    <row r="6076" spans="1:32" x14ac:dyDescent="0.15">
      <c r="A6076" s="1"/>
      <c r="B6076" s="1" t="s">
        <v>43</v>
      </c>
      <c r="C6076" s="1" t="s">
        <v>33</v>
      </c>
      <c r="D6076" s="6">
        <v>78.14</v>
      </c>
      <c r="E6076" s="6">
        <v>3.9</v>
      </c>
      <c r="F6076" s="18">
        <v>0.54166666666666696</v>
      </c>
      <c r="G6076" s="1">
        <v>30.2</v>
      </c>
      <c r="H6076" s="1">
        <v>58</v>
      </c>
      <c r="I6076" s="1">
        <v>30.2</v>
      </c>
      <c r="J6076" s="1">
        <v>0.1</v>
      </c>
      <c r="K6076" s="1">
        <v>409</v>
      </c>
      <c r="L6076" s="1">
        <v>1230</v>
      </c>
      <c r="M6076" s="6">
        <f t="shared" si="574"/>
        <v>30.200000000000045</v>
      </c>
      <c r="N6076" s="1">
        <v>0</v>
      </c>
      <c r="O6076" s="1">
        <v>0</v>
      </c>
      <c r="P6076" s="12">
        <f t="shared" si="579"/>
        <v>0</v>
      </c>
      <c r="Q6076" s="1">
        <v>0</v>
      </c>
      <c r="R6076" s="1">
        <v>0</v>
      </c>
      <c r="S6076" s="1">
        <v>0.28000000000000003</v>
      </c>
      <c r="T6076" s="1">
        <v>0</v>
      </c>
      <c r="U6076" s="4" t="s">
        <v>60</v>
      </c>
      <c r="V6076">
        <v>0.42</v>
      </c>
      <c r="W6076">
        <v>0.4</v>
      </c>
      <c r="X6076">
        <v>0.76</v>
      </c>
      <c r="Y6076">
        <v>2.4300000000000002</v>
      </c>
      <c r="Z6076">
        <v>0.23</v>
      </c>
      <c r="AA6076" s="5">
        <f t="shared" si="576"/>
        <v>0.28000000000000003</v>
      </c>
      <c r="AB6076" s="15" cm="1">
        <f t="array" ref="AB6076">_xlfn.SWITCH(U6076,"夏",122,"冬",90,"春",153,"秋",153,0)</f>
        <v>122</v>
      </c>
      <c r="AC6076" s="16">
        <f t="shared" si="577"/>
        <v>34.160000000000004</v>
      </c>
      <c r="AD6076" s="5">
        <f>IFERROR(AA6076/D6076,0)</f>
        <v>3.5833120040952141E-3</v>
      </c>
      <c r="AE6076" s="15">
        <f t="shared" si="578"/>
        <v>0.33424657534246577</v>
      </c>
      <c r="AF6076" s="5">
        <f>IFERROR(AD6076*AE6076*48,0)</f>
        <v>5.7490068756113899E-2</v>
      </c>
    </row>
    <row r="6077" spans="1:32" x14ac:dyDescent="0.15">
      <c r="A6077" s="1"/>
      <c r="B6077" s="1" t="s">
        <v>43</v>
      </c>
      <c r="C6077" s="1" t="s">
        <v>33</v>
      </c>
      <c r="D6077" s="6">
        <v>78.14</v>
      </c>
      <c r="E6077" s="6">
        <v>3.9</v>
      </c>
      <c r="F6077" s="18">
        <v>0.5625</v>
      </c>
      <c r="G6077" s="1">
        <v>30.8</v>
      </c>
      <c r="H6077" s="1">
        <v>58</v>
      </c>
      <c r="I6077" s="1">
        <v>30.8</v>
      </c>
      <c r="J6077" s="1">
        <v>0.3</v>
      </c>
      <c r="K6077" s="1">
        <v>710</v>
      </c>
      <c r="L6077" s="1">
        <v>1230</v>
      </c>
      <c r="M6077" s="6">
        <f t="shared" si="574"/>
        <v>30.799999999999955</v>
      </c>
      <c r="N6077" s="19">
        <v>0.5</v>
      </c>
      <c r="O6077" s="11" cm="1">
        <f t="array" ref="O6077">ROUND(_xlfn.SWITCH(C6077,"建筑专教",IF(S6077&gt;0.1,1.38,1.28),"阶梯教室",IF(S6077&gt;0.1,1.15,1.05),"公共教室",IF(S6077&gt;0.1,1.22,1.12),IF(S6077&gt;0.1,1.2,1.1))+(MOD(ROW()*11,31)/31-0.5)*0.06,2)</f>
        <v>1.19</v>
      </c>
      <c r="P6077" s="12">
        <f t="shared" si="579"/>
        <v>0.25</v>
      </c>
      <c r="Q6077" s="13">
        <f t="shared" si="575"/>
        <v>1.05894299792925</v>
      </c>
      <c r="R6077" s="1">
        <v>1.3</v>
      </c>
      <c r="S6077" s="1">
        <v>0.22</v>
      </c>
      <c r="T6077" s="1">
        <v>4.2000000000000003E-2</v>
      </c>
      <c r="U6077" s="4" t="s">
        <v>60</v>
      </c>
      <c r="V6077">
        <v>0.42</v>
      </c>
      <c r="W6077">
        <v>0.4</v>
      </c>
      <c r="X6077">
        <v>0.76</v>
      </c>
      <c r="Y6077">
        <v>2.4300000000000002</v>
      </c>
      <c r="Z6077">
        <v>0.23</v>
      </c>
      <c r="AA6077" s="5">
        <f t="shared" si="576"/>
        <v>1.5620000000000001</v>
      </c>
      <c r="AB6077" s="15" cm="1">
        <f t="array" ref="AB6077">_xlfn.SWITCH(U6077,"夏",122,"冬",90,"春",153,"秋",153,0)</f>
        <v>122</v>
      </c>
      <c r="AC6077" s="16">
        <f t="shared" si="577"/>
        <v>190.56399999999999</v>
      </c>
      <c r="AD6077" s="5">
        <f>IFERROR(AA6077/D6077,0)</f>
        <v>1.9989761965702586E-2</v>
      </c>
      <c r="AE6077" s="15">
        <f t="shared" si="578"/>
        <v>0.33424657534246577</v>
      </c>
      <c r="AF6077" s="5">
        <f>IFERROR(AD6077*AE6077*48,0)</f>
        <v>0.32071245498946399</v>
      </c>
    </row>
    <row r="6078" spans="1:32" x14ac:dyDescent="0.15">
      <c r="A6078" s="1"/>
      <c r="B6078" s="1" t="s">
        <v>43</v>
      </c>
      <c r="C6078" s="1" t="s">
        <v>33</v>
      </c>
      <c r="D6078" s="6">
        <v>78.14</v>
      </c>
      <c r="E6078" s="6">
        <v>3.9</v>
      </c>
      <c r="F6078" s="18">
        <v>0.58333333333333304</v>
      </c>
      <c r="G6078" s="1">
        <v>24</v>
      </c>
      <c r="H6078" s="1">
        <v>58</v>
      </c>
      <c r="I6078" s="1">
        <v>24</v>
      </c>
      <c r="J6078" s="1">
        <v>0.3</v>
      </c>
      <c r="K6078" s="1">
        <v>710</v>
      </c>
      <c r="L6078" s="1">
        <v>1230</v>
      </c>
      <c r="M6078" s="6">
        <f t="shared" si="574"/>
        <v>24.000000000000114</v>
      </c>
      <c r="N6078" s="19">
        <v>0.5</v>
      </c>
      <c r="O6078" s="11" cm="1">
        <f t="array" ref="O6078">ROUND(_xlfn.SWITCH(C6078,"建筑专教",IF(S6078&gt;0.1,1.38,1.28),"阶梯教室",IF(S6078&gt;0.1,1.15,1.05),"公共教室",IF(S6078&gt;0.1,1.22,1.12),IF(S6078&gt;0.1,1.2,1.1))+(MOD(ROW()*11,31)/31-0.5)*0.06,2)</f>
        <v>1.21</v>
      </c>
      <c r="P6078" s="12">
        <f t="shared" si="579"/>
        <v>0.25</v>
      </c>
      <c r="Q6078" s="13">
        <f t="shared" si="575"/>
        <v>-1.5222132306160985</v>
      </c>
      <c r="R6078" s="1">
        <v>2.6</v>
      </c>
      <c r="S6078" s="1">
        <v>0.15</v>
      </c>
      <c r="T6078" s="1">
        <v>3.5000000000000003E-2</v>
      </c>
      <c r="U6078" s="4" t="s">
        <v>60</v>
      </c>
      <c r="V6078">
        <v>0.42</v>
      </c>
      <c r="W6078">
        <v>0.4</v>
      </c>
      <c r="X6078">
        <v>0.76</v>
      </c>
      <c r="Y6078">
        <v>2.4300000000000002</v>
      </c>
      <c r="Z6078">
        <v>0.23</v>
      </c>
      <c r="AA6078" s="5">
        <f t="shared" si="576"/>
        <v>2.7850000000000001</v>
      </c>
      <c r="AB6078" s="15" cm="1">
        <f t="array" ref="AB6078">_xlfn.SWITCH(U6078,"夏",122,"冬",90,"春",153,"秋",153,0)</f>
        <v>122</v>
      </c>
      <c r="AC6078" s="16">
        <f t="shared" si="577"/>
        <v>339.77000000000004</v>
      </c>
      <c r="AD6078" s="5">
        <f>IFERROR(AA6078/D6078,0)</f>
        <v>3.5641156897875607E-2</v>
      </c>
      <c r="AE6078" s="15">
        <f t="shared" si="578"/>
        <v>0.33424657534246577</v>
      </c>
      <c r="AF6078" s="5">
        <f>IFERROR(AD6078*AE6078*48,0)</f>
        <v>0.57182086244920427</v>
      </c>
    </row>
    <row r="6079" spans="1:32" x14ac:dyDescent="0.15">
      <c r="A6079" s="1"/>
      <c r="B6079" s="1" t="s">
        <v>43</v>
      </c>
      <c r="C6079" s="1" t="s">
        <v>33</v>
      </c>
      <c r="D6079" s="6">
        <v>78.14</v>
      </c>
      <c r="E6079" s="6">
        <v>3.9</v>
      </c>
      <c r="F6079" s="18">
        <v>0.60416666666666696</v>
      </c>
      <c r="G6079" s="1">
        <v>24</v>
      </c>
      <c r="H6079" s="1">
        <v>58</v>
      </c>
      <c r="I6079" s="1">
        <v>24</v>
      </c>
      <c r="J6079" s="1">
        <v>0.3</v>
      </c>
      <c r="K6079" s="1">
        <v>710</v>
      </c>
      <c r="L6079" s="1">
        <v>1160</v>
      </c>
      <c r="M6079" s="6">
        <f t="shared" si="574"/>
        <v>24.000000000000114</v>
      </c>
      <c r="N6079" s="19">
        <v>0.5</v>
      </c>
      <c r="O6079" s="11" cm="1">
        <f t="array" ref="O6079">ROUND(_xlfn.SWITCH(C6079,"建筑专教",IF(S6079&gt;0.1,1.38,1.28),"阶梯教室",IF(S6079&gt;0.1,1.15,1.05),"公共教室",IF(S6079&gt;0.1,1.22,1.12),IF(S6079&gt;0.1,1.2,1.1))+(MOD(ROW()*11,31)/31-0.5)*0.06,2)</f>
        <v>1.07</v>
      </c>
      <c r="P6079" s="12">
        <f t="shared" si="579"/>
        <v>0.25</v>
      </c>
      <c r="Q6079" s="13">
        <f t="shared" si="575"/>
        <v>-2.0996703441350104</v>
      </c>
      <c r="R6079" s="1">
        <v>2.7</v>
      </c>
      <c r="S6079" s="1">
        <v>0.1</v>
      </c>
      <c r="T6079" s="1">
        <v>3.7999999999999999E-2</v>
      </c>
      <c r="U6079" s="4" t="s">
        <v>60</v>
      </c>
      <c r="V6079">
        <v>0.42</v>
      </c>
      <c r="W6079">
        <v>0.4</v>
      </c>
      <c r="X6079">
        <v>0.76</v>
      </c>
      <c r="Y6079">
        <v>2.4300000000000002</v>
      </c>
      <c r="Z6079">
        <v>0.23</v>
      </c>
      <c r="AA6079" s="5">
        <f t="shared" si="576"/>
        <v>2.8380000000000001</v>
      </c>
      <c r="AB6079" s="15" cm="1">
        <f t="array" ref="AB6079">_xlfn.SWITCH(U6079,"夏",122,"冬",90,"春",153,"秋",153,0)</f>
        <v>122</v>
      </c>
      <c r="AC6079" s="16">
        <f t="shared" si="577"/>
        <v>346.23599999999999</v>
      </c>
      <c r="AD6079" s="5">
        <f>IFERROR(AA6079/D6079,0)</f>
        <v>3.6319426670079348E-2</v>
      </c>
      <c r="AE6079" s="15">
        <f t="shared" si="578"/>
        <v>0.33424657534246577</v>
      </c>
      <c r="AF6079" s="5">
        <f>IFERROR(AD6079*AE6079*48,0)</f>
        <v>0.58270291117804018</v>
      </c>
    </row>
    <row r="6080" spans="1:32" x14ac:dyDescent="0.15">
      <c r="A6080" s="1"/>
      <c r="B6080" s="1" t="s">
        <v>43</v>
      </c>
      <c r="C6080" s="1" t="s">
        <v>33</v>
      </c>
      <c r="D6080" s="6">
        <v>78.14</v>
      </c>
      <c r="E6080" s="6">
        <v>3.9</v>
      </c>
      <c r="F6080" s="18">
        <v>0.625</v>
      </c>
      <c r="G6080" s="1">
        <v>24</v>
      </c>
      <c r="H6080" s="1">
        <v>58</v>
      </c>
      <c r="I6080" s="1">
        <v>24</v>
      </c>
      <c r="J6080" s="1">
        <v>0.3</v>
      </c>
      <c r="K6080" s="1">
        <v>710</v>
      </c>
      <c r="L6080" s="1">
        <v>1090</v>
      </c>
      <c r="M6080" s="6">
        <f t="shared" si="574"/>
        <v>24.000000000000114</v>
      </c>
      <c r="N6080" s="19">
        <v>0.5</v>
      </c>
      <c r="O6080" s="11" cm="1">
        <f t="array" ref="O6080">ROUND(_xlfn.SWITCH(C6080,"建筑专教",IF(S6080&gt;0.1,1.38,1.28),"阶梯教室",IF(S6080&gt;0.1,1.15,1.05),"公共教室",IF(S6080&gt;0.1,1.22,1.12),IF(S6080&gt;0.1,1.2,1.1))+(MOD(ROW()*11,31)/31-0.5)*0.06,2)</f>
        <v>1.2</v>
      </c>
      <c r="P6080" s="12">
        <f t="shared" si="579"/>
        <v>0.25</v>
      </c>
      <c r="Q6080" s="13">
        <f t="shared" si="575"/>
        <v>-1.5581530677930984</v>
      </c>
      <c r="R6080" s="1">
        <v>2.2999999999999998</v>
      </c>
      <c r="S6080" s="1">
        <v>0.12</v>
      </c>
      <c r="T6080" s="1">
        <v>2E-3</v>
      </c>
      <c r="U6080" s="4" t="s">
        <v>60</v>
      </c>
      <c r="V6080">
        <v>0.42</v>
      </c>
      <c r="W6080">
        <v>0.4</v>
      </c>
      <c r="X6080">
        <v>0.76</v>
      </c>
      <c r="Y6080">
        <v>2.4300000000000002</v>
      </c>
      <c r="Z6080">
        <v>0.23</v>
      </c>
      <c r="AA6080" s="5">
        <f t="shared" si="576"/>
        <v>2.4219999999999997</v>
      </c>
      <c r="AB6080" s="15" cm="1">
        <f t="array" ref="AB6080">_xlfn.SWITCH(U6080,"夏",122,"冬",90,"春",153,"秋",153,0)</f>
        <v>122</v>
      </c>
      <c r="AC6080" s="16">
        <f t="shared" si="577"/>
        <v>295.48399999999998</v>
      </c>
      <c r="AD6080" s="5">
        <f>IFERROR(AA6080/D6080,0)</f>
        <v>3.0995648835423596E-2</v>
      </c>
      <c r="AE6080" s="15">
        <f t="shared" si="578"/>
        <v>0.33424657534246577</v>
      </c>
      <c r="AF6080" s="5">
        <f>IFERROR(AD6080*AE6080*48,0)</f>
        <v>0.49728909474038518</v>
      </c>
    </row>
    <row r="6081" spans="1:32" x14ac:dyDescent="0.15">
      <c r="A6081" s="1"/>
      <c r="B6081" s="1" t="s">
        <v>43</v>
      </c>
      <c r="C6081" s="1" t="s">
        <v>33</v>
      </c>
      <c r="D6081" s="6">
        <v>78.14</v>
      </c>
      <c r="E6081" s="6">
        <v>3.9</v>
      </c>
      <c r="F6081" s="18">
        <v>0.64583333333333304</v>
      </c>
      <c r="G6081" s="1">
        <v>24</v>
      </c>
      <c r="H6081" s="1">
        <v>58</v>
      </c>
      <c r="I6081" s="1">
        <v>24</v>
      </c>
      <c r="J6081" s="1">
        <v>0.3</v>
      </c>
      <c r="K6081" s="1">
        <v>710</v>
      </c>
      <c r="L6081" s="1">
        <v>1020</v>
      </c>
      <c r="M6081" s="6">
        <f t="shared" si="574"/>
        <v>24.000000000000114</v>
      </c>
      <c r="N6081" s="19">
        <v>0.5</v>
      </c>
      <c r="O6081" s="11" cm="1">
        <f t="array" ref="O6081">ROUND(_xlfn.SWITCH(C6081,"建筑专教",IF(S6081&gt;0.1,1.38,1.28),"阶梯教室",IF(S6081&gt;0.1,1.15,1.05),"公共教室",IF(S6081&gt;0.1,1.22,1.12),IF(S6081&gt;0.1,1.2,1.1))+(MOD(ROW()*11,31)/31-0.5)*0.06,2)</f>
        <v>1.1200000000000001</v>
      </c>
      <c r="P6081" s="12">
        <f t="shared" si="579"/>
        <v>0.25</v>
      </c>
      <c r="Q6081" s="13">
        <f t="shared" si="575"/>
        <v>-1.8737253447433322</v>
      </c>
      <c r="R6081" s="1">
        <v>1.3</v>
      </c>
      <c r="S6081" s="1">
        <v>0.05</v>
      </c>
      <c r="T6081" s="1">
        <v>1.7999999999999999E-2</v>
      </c>
      <c r="U6081" s="4" t="s">
        <v>60</v>
      </c>
      <c r="V6081">
        <v>0.42</v>
      </c>
      <c r="W6081">
        <v>0.4</v>
      </c>
      <c r="X6081">
        <v>0.76</v>
      </c>
      <c r="Y6081">
        <v>2.4300000000000002</v>
      </c>
      <c r="Z6081">
        <v>0.23</v>
      </c>
      <c r="AA6081" s="5">
        <f t="shared" si="576"/>
        <v>1.3680000000000001</v>
      </c>
      <c r="AB6081" s="15" cm="1">
        <f t="array" ref="AB6081">_xlfn.SWITCH(U6081,"夏",122,"冬",90,"春",153,"秋",153,0)</f>
        <v>122</v>
      </c>
      <c r="AC6081" s="16">
        <f t="shared" si="577"/>
        <v>166.89600000000002</v>
      </c>
      <c r="AD6081" s="5">
        <f>IFERROR(AA6081/D6081,0)</f>
        <v>1.7507038648579474E-2</v>
      </c>
      <c r="AE6081" s="15">
        <f t="shared" si="578"/>
        <v>0.33424657534246577</v>
      </c>
      <c r="AF6081" s="5">
        <f>IFERROR(AD6081*AE6081*48,0)</f>
        <v>0.2808800502084422</v>
      </c>
    </row>
    <row r="6082" spans="1:32" x14ac:dyDescent="0.15">
      <c r="A6082" s="1"/>
      <c r="B6082" s="1" t="s">
        <v>43</v>
      </c>
      <c r="C6082" s="1" t="s">
        <v>33</v>
      </c>
      <c r="D6082" s="6">
        <v>78.14</v>
      </c>
      <c r="E6082" s="6">
        <v>3.9</v>
      </c>
      <c r="F6082" s="18">
        <v>0.66666666666666696</v>
      </c>
      <c r="G6082" s="1">
        <v>24</v>
      </c>
      <c r="H6082" s="1">
        <v>58</v>
      </c>
      <c r="I6082" s="1">
        <v>24</v>
      </c>
      <c r="J6082" s="1">
        <v>0.3</v>
      </c>
      <c r="K6082" s="1">
        <v>710</v>
      </c>
      <c r="L6082" s="1">
        <v>950</v>
      </c>
      <c r="M6082" s="6">
        <f t="shared" si="574"/>
        <v>24.000000000000114</v>
      </c>
      <c r="N6082" s="19">
        <v>0.5</v>
      </c>
      <c r="O6082" s="11" cm="1">
        <f t="array" ref="O6082">ROUND(_xlfn.SWITCH(C6082,"建筑专教",IF(S6082&gt;0.1,1.38,1.28),"阶梯教室",IF(S6082&gt;0.1,1.15,1.05),"公共教室",IF(S6082&gt;0.1,1.22,1.12),IF(S6082&gt;0.1,1.2,1.1))+(MOD(ROW()*11,31)/31-0.5)*0.06,2)</f>
        <v>1.18</v>
      </c>
      <c r="P6082" s="12">
        <f t="shared" si="579"/>
        <v>0.25</v>
      </c>
      <c r="Q6082" s="13">
        <f t="shared" si="575"/>
        <v>-1.6322458049979871</v>
      </c>
      <c r="R6082" s="1">
        <v>2.2000000000000002</v>
      </c>
      <c r="S6082" s="1">
        <v>0.22</v>
      </c>
      <c r="T6082" s="1">
        <v>4.2000000000000003E-2</v>
      </c>
      <c r="U6082" s="4" t="s">
        <v>60</v>
      </c>
      <c r="V6082">
        <v>0.42</v>
      </c>
      <c r="W6082">
        <v>0.4</v>
      </c>
      <c r="X6082">
        <v>0.76</v>
      </c>
      <c r="Y6082">
        <v>2.4300000000000002</v>
      </c>
      <c r="Z6082">
        <v>0.23</v>
      </c>
      <c r="AA6082" s="5">
        <f t="shared" si="576"/>
        <v>2.4620000000000002</v>
      </c>
      <c r="AB6082" s="15" cm="1">
        <f t="array" ref="AB6082">_xlfn.SWITCH(U6082,"夏",122,"冬",90,"春",153,"秋",153,0)</f>
        <v>122</v>
      </c>
      <c r="AC6082" s="16">
        <f t="shared" si="577"/>
        <v>300.36400000000003</v>
      </c>
      <c r="AD6082" s="5">
        <f>IFERROR(AA6082/D6082,0)</f>
        <v>3.1507550550294347E-2</v>
      </c>
      <c r="AE6082" s="15">
        <f t="shared" si="578"/>
        <v>0.33424657534246577</v>
      </c>
      <c r="AF6082" s="5">
        <f>IFERROR(AD6082*AE6082*48,0)</f>
        <v>0.5055019617055444</v>
      </c>
    </row>
    <row r="6083" spans="1:32" x14ac:dyDescent="0.15">
      <c r="A6083" s="1"/>
      <c r="B6083" s="1" t="s">
        <v>43</v>
      </c>
      <c r="C6083" s="1" t="s">
        <v>33</v>
      </c>
      <c r="D6083" s="6">
        <v>78.14</v>
      </c>
      <c r="E6083" s="6">
        <v>3.9</v>
      </c>
      <c r="F6083" s="18">
        <v>0.6875</v>
      </c>
      <c r="G6083" s="1">
        <v>24</v>
      </c>
      <c r="H6083" s="1">
        <v>58</v>
      </c>
      <c r="I6083" s="1">
        <v>24</v>
      </c>
      <c r="J6083" s="1">
        <v>0.3</v>
      </c>
      <c r="K6083" s="1">
        <v>710</v>
      </c>
      <c r="L6083" s="1">
        <v>850</v>
      </c>
      <c r="M6083" s="6">
        <f t="shared" si="574"/>
        <v>24.000000000000114</v>
      </c>
      <c r="N6083" s="19">
        <v>0.5</v>
      </c>
      <c r="O6083" s="11" cm="1">
        <f t="array" ref="O6083">ROUND(_xlfn.SWITCH(C6083,"建筑专教",IF(S6083&gt;0.1,1.38,1.28),"阶梯教室",IF(S6083&gt;0.1,1.15,1.05),"公共教室",IF(S6083&gt;0.1,1.22,1.12),IF(S6083&gt;0.1,1.2,1.1))+(MOD(ROW()*11,31)/31-0.5)*0.06,2)</f>
        <v>1.2</v>
      </c>
      <c r="P6083" s="12">
        <f t="shared" si="579"/>
        <v>0.25</v>
      </c>
      <c r="Q6083" s="13">
        <f t="shared" si="575"/>
        <v>-1.5581530677930984</v>
      </c>
      <c r="R6083" s="1">
        <v>2.2999999999999998</v>
      </c>
      <c r="S6083" s="1">
        <v>0.15</v>
      </c>
      <c r="T6083" s="1">
        <v>4.2000000000000003E-2</v>
      </c>
      <c r="U6083" s="4" t="s">
        <v>60</v>
      </c>
      <c r="V6083">
        <v>0.42</v>
      </c>
      <c r="W6083">
        <v>0.4</v>
      </c>
      <c r="X6083">
        <v>0.76</v>
      </c>
      <c r="Y6083">
        <v>2.4300000000000002</v>
      </c>
      <c r="Z6083">
        <v>0.23</v>
      </c>
      <c r="AA6083" s="5">
        <f t="shared" si="576"/>
        <v>2.4919999999999995</v>
      </c>
      <c r="AB6083" s="15" cm="1">
        <f t="array" ref="AB6083">_xlfn.SWITCH(U6083,"夏",122,"冬",90,"春",153,"秋",153,0)</f>
        <v>122</v>
      </c>
      <c r="AC6083" s="16">
        <f t="shared" si="577"/>
        <v>304.02399999999994</v>
      </c>
      <c r="AD6083" s="5">
        <f>IFERROR(AA6083/D6083,0)</f>
        <v>3.1891476836447399E-2</v>
      </c>
      <c r="AE6083" s="15">
        <f t="shared" si="578"/>
        <v>0.33424657534246577</v>
      </c>
      <c r="AF6083" s="5">
        <f>IFERROR(AD6083*AE6083*48,0)</f>
        <v>0.51166161192941362</v>
      </c>
    </row>
    <row r="6084" spans="1:32" x14ac:dyDescent="0.15">
      <c r="A6084" s="1"/>
      <c r="B6084" s="1" t="s">
        <v>43</v>
      </c>
      <c r="C6084" s="1" t="s">
        <v>33</v>
      </c>
      <c r="D6084" s="6">
        <v>78.14</v>
      </c>
      <c r="E6084" s="6">
        <v>3.9</v>
      </c>
      <c r="F6084" s="18">
        <v>0.70833333333333304</v>
      </c>
      <c r="G6084" s="1">
        <v>24</v>
      </c>
      <c r="H6084" s="1">
        <v>58</v>
      </c>
      <c r="I6084" s="1">
        <v>24</v>
      </c>
      <c r="J6084" s="1">
        <v>0.3</v>
      </c>
      <c r="K6084" s="1">
        <v>710</v>
      </c>
      <c r="L6084" s="1">
        <v>750</v>
      </c>
      <c r="M6084" s="6">
        <f t="shared" si="574"/>
        <v>24.000000000000114</v>
      </c>
      <c r="N6084" s="19">
        <v>0.5</v>
      </c>
      <c r="O6084" s="11" cm="1">
        <f t="array" ref="O6084">ROUND(_xlfn.SWITCH(C6084,"建筑专教",IF(S6084&gt;0.1,1.38,1.28),"阶梯教室",IF(S6084&gt;0.1,1.15,1.05),"公共教室",IF(S6084&gt;0.1,1.22,1.12),IF(S6084&gt;0.1,1.2,1.1))+(MOD(ROW()*11,31)/31-0.5)*0.06,2)</f>
        <v>1.22</v>
      </c>
      <c r="P6084" s="12">
        <f t="shared" si="579"/>
        <v>0.25</v>
      </c>
      <c r="Q6084" s="13">
        <f t="shared" si="575"/>
        <v>-1.4869850911389015</v>
      </c>
      <c r="R6084" s="1">
        <v>2.2999999999999998</v>
      </c>
      <c r="S6084" s="1">
        <v>0.18</v>
      </c>
      <c r="T6084" s="1">
        <v>3.7999999999999999E-2</v>
      </c>
      <c r="U6084" s="4" t="s">
        <v>60</v>
      </c>
      <c r="V6084">
        <v>0.42</v>
      </c>
      <c r="W6084">
        <v>0.4</v>
      </c>
      <c r="X6084">
        <v>0.76</v>
      </c>
      <c r="Y6084">
        <v>2.4300000000000002</v>
      </c>
      <c r="Z6084">
        <v>0.23</v>
      </c>
      <c r="AA6084" s="5">
        <f t="shared" si="576"/>
        <v>2.5179999999999998</v>
      </c>
      <c r="AB6084" s="15" cm="1">
        <f t="array" ref="AB6084">_xlfn.SWITCH(U6084,"夏",122,"冬",90,"春",153,"秋",153,0)</f>
        <v>122</v>
      </c>
      <c r="AC6084" s="16">
        <f t="shared" si="577"/>
        <v>307.19599999999997</v>
      </c>
      <c r="AD6084" s="5">
        <f>IFERROR(AA6084/D6084,0)</f>
        <v>3.2224212951113385E-2</v>
      </c>
      <c r="AE6084" s="15">
        <f t="shared" si="578"/>
        <v>0.33424657534246577</v>
      </c>
      <c r="AF6084" s="5">
        <f>IFERROR(AD6084*AE6084*48,0)</f>
        <v>0.51699997545676712</v>
      </c>
    </row>
    <row r="6085" spans="1:32" x14ac:dyDescent="0.15">
      <c r="A6085" s="1"/>
      <c r="B6085" s="1" t="s">
        <v>43</v>
      </c>
      <c r="C6085" s="1" t="s">
        <v>33</v>
      </c>
      <c r="D6085" s="6">
        <v>78.14</v>
      </c>
      <c r="E6085" s="6">
        <v>3.9</v>
      </c>
      <c r="F6085" s="18">
        <v>0.72916666666666696</v>
      </c>
      <c r="G6085" s="1">
        <v>24</v>
      </c>
      <c r="H6085" s="1">
        <v>58</v>
      </c>
      <c r="I6085" s="1">
        <v>24</v>
      </c>
      <c r="J6085" s="1">
        <v>0.3</v>
      </c>
      <c r="K6085" s="1">
        <v>710</v>
      </c>
      <c r="L6085" s="1">
        <v>650</v>
      </c>
      <c r="M6085" s="6">
        <f t="shared" si="574"/>
        <v>24.000000000000114</v>
      </c>
      <c r="N6085" s="19">
        <v>0.5</v>
      </c>
      <c r="O6085" s="11" cm="1">
        <f t="array" ref="O6085">ROUND(_xlfn.SWITCH(C6085,"建筑专教",IF(S6085&gt;0.1,1.38,1.28),"阶梯教室",IF(S6085&gt;0.1,1.15,1.05),"公共教室",IF(S6085&gt;0.1,1.22,1.12),IF(S6085&gt;0.1,1.2,1.1))+(MOD(ROW()*11,31)/31-0.5)*0.06,2)</f>
        <v>1.18</v>
      </c>
      <c r="P6085" s="12">
        <f t="shared" si="579"/>
        <v>0.25</v>
      </c>
      <c r="Q6085" s="13">
        <f t="shared" si="575"/>
        <v>-1.6322458049979871</v>
      </c>
      <c r="R6085" s="1">
        <v>1.3</v>
      </c>
      <c r="S6085" s="1">
        <v>0.12</v>
      </c>
      <c r="T6085" s="1">
        <v>2E-3</v>
      </c>
      <c r="U6085" s="4" t="s">
        <v>60</v>
      </c>
      <c r="V6085">
        <v>0.42</v>
      </c>
      <c r="W6085">
        <v>0.4</v>
      </c>
      <c r="X6085">
        <v>0.76</v>
      </c>
      <c r="Y6085">
        <v>2.4300000000000002</v>
      </c>
      <c r="Z6085">
        <v>0.23</v>
      </c>
      <c r="AA6085" s="5">
        <f t="shared" si="576"/>
        <v>1.4219999999999999</v>
      </c>
      <c r="AB6085" s="15" cm="1">
        <f t="array" ref="AB6085">_xlfn.SWITCH(U6085,"夏",122,"冬",90,"春",153,"秋",153,0)</f>
        <v>122</v>
      </c>
      <c r="AC6085" s="16">
        <f t="shared" si="577"/>
        <v>173.48399999999998</v>
      </c>
      <c r="AD6085" s="5">
        <f>IFERROR(AA6085/D6085,0)</f>
        <v>1.8198105963654978E-2</v>
      </c>
      <c r="AE6085" s="15">
        <f t="shared" si="578"/>
        <v>0.33424657534246577</v>
      </c>
      <c r="AF6085" s="5">
        <f>IFERROR(AD6085*AE6085*48,0)</f>
        <v>0.29196742061140701</v>
      </c>
    </row>
    <row r="6086" spans="1:32" x14ac:dyDescent="0.15">
      <c r="A6086" s="1"/>
      <c r="B6086" s="1" t="s">
        <v>43</v>
      </c>
      <c r="C6086" s="1" t="s">
        <v>33</v>
      </c>
      <c r="D6086" s="6">
        <v>78.14</v>
      </c>
      <c r="E6086" s="6">
        <v>3.9</v>
      </c>
      <c r="F6086" s="18">
        <v>0.75</v>
      </c>
      <c r="G6086" s="1">
        <v>25.9</v>
      </c>
      <c r="H6086" s="1">
        <v>58</v>
      </c>
      <c r="I6086" s="1">
        <v>25.9</v>
      </c>
      <c r="J6086" s="1">
        <v>0.1</v>
      </c>
      <c r="K6086" s="1">
        <v>409</v>
      </c>
      <c r="L6086" s="1">
        <v>550</v>
      </c>
      <c r="M6086" s="6">
        <f t="shared" si="574"/>
        <v>25.899999999999977</v>
      </c>
      <c r="N6086" s="1">
        <v>0</v>
      </c>
      <c r="O6086" s="1">
        <v>0</v>
      </c>
      <c r="P6086" s="12">
        <f t="shared" si="579"/>
        <v>0</v>
      </c>
      <c r="Q6086" s="1">
        <v>0</v>
      </c>
      <c r="R6086" s="1">
        <v>0</v>
      </c>
      <c r="S6086" s="1">
        <v>0</v>
      </c>
      <c r="T6086" s="1">
        <v>0</v>
      </c>
      <c r="U6086" s="4" t="s">
        <v>60</v>
      </c>
      <c r="V6086">
        <v>0.42</v>
      </c>
      <c r="W6086">
        <v>0.4</v>
      </c>
      <c r="X6086">
        <v>0.76</v>
      </c>
      <c r="Y6086">
        <v>2.4300000000000002</v>
      </c>
      <c r="Z6086">
        <v>0.23</v>
      </c>
      <c r="AA6086" s="5">
        <f t="shared" si="576"/>
        <v>0</v>
      </c>
      <c r="AB6086" s="15" cm="1">
        <f t="array" ref="AB6086">_xlfn.SWITCH(U6086,"夏",122,"冬",90,"春",153,"秋",153,0)</f>
        <v>122</v>
      </c>
      <c r="AC6086" s="16">
        <f t="shared" si="577"/>
        <v>0</v>
      </c>
      <c r="AD6086" s="5">
        <f>IFERROR(AA6086/D6086,0)</f>
        <v>0</v>
      </c>
      <c r="AE6086" s="15">
        <f t="shared" si="578"/>
        <v>0.33424657534246577</v>
      </c>
      <c r="AF6086" s="5">
        <f>IFERROR(AD6086*AE6086*48,0)</f>
        <v>0</v>
      </c>
    </row>
    <row r="6087" spans="1:32" x14ac:dyDescent="0.15">
      <c r="A6087" s="1"/>
      <c r="B6087" s="1" t="s">
        <v>43</v>
      </c>
      <c r="C6087" s="1" t="s">
        <v>33</v>
      </c>
      <c r="D6087" s="6">
        <v>78.14</v>
      </c>
      <c r="E6087" s="6">
        <v>3.9</v>
      </c>
      <c r="F6087" s="18">
        <v>0.79166666666666696</v>
      </c>
      <c r="G6087" s="1">
        <v>24.9</v>
      </c>
      <c r="H6087" s="1">
        <v>58</v>
      </c>
      <c r="I6087" s="1">
        <v>24.9</v>
      </c>
      <c r="J6087" s="1">
        <v>0.1</v>
      </c>
      <c r="K6087" s="1">
        <v>409</v>
      </c>
      <c r="L6087" s="1">
        <v>350</v>
      </c>
      <c r="M6087" s="6">
        <f t="shared" si="574"/>
        <v>24.900000000000091</v>
      </c>
      <c r="N6087" s="1">
        <v>0</v>
      </c>
      <c r="O6087" s="1">
        <v>0</v>
      </c>
      <c r="P6087" s="12">
        <f t="shared" si="579"/>
        <v>0</v>
      </c>
      <c r="Q6087" s="1">
        <v>0</v>
      </c>
      <c r="R6087" s="1">
        <v>0</v>
      </c>
      <c r="S6087" s="1">
        <v>0</v>
      </c>
      <c r="T6087" s="1">
        <v>0</v>
      </c>
      <c r="U6087" s="4" t="s">
        <v>60</v>
      </c>
      <c r="V6087">
        <v>0.42</v>
      </c>
      <c r="W6087">
        <v>0.4</v>
      </c>
      <c r="X6087">
        <v>0.76</v>
      </c>
      <c r="Y6087">
        <v>2.4300000000000002</v>
      </c>
      <c r="Z6087">
        <v>0.23</v>
      </c>
      <c r="AA6087" s="5">
        <f t="shared" si="576"/>
        <v>0</v>
      </c>
      <c r="AB6087" s="15" cm="1">
        <f t="array" ref="AB6087">_xlfn.SWITCH(U6087,"夏",122,"冬",90,"春",153,"秋",153,0)</f>
        <v>122</v>
      </c>
      <c r="AC6087" s="16">
        <f t="shared" si="577"/>
        <v>0</v>
      </c>
      <c r="AD6087" s="5">
        <f>IFERROR(AA6087/D6087,0)</f>
        <v>0</v>
      </c>
      <c r="AE6087" s="15">
        <f t="shared" si="578"/>
        <v>0.33424657534246577</v>
      </c>
      <c r="AF6087" s="5">
        <f>IFERROR(AD6087*AE6087*48,0)</f>
        <v>0</v>
      </c>
    </row>
    <row r="6088" spans="1:32" x14ac:dyDescent="0.15">
      <c r="A6088" s="1"/>
      <c r="B6088" s="1" t="s">
        <v>43</v>
      </c>
      <c r="C6088" s="1" t="s">
        <v>33</v>
      </c>
      <c r="D6088" s="6">
        <v>78.14</v>
      </c>
      <c r="E6088" s="6">
        <v>3.9</v>
      </c>
      <c r="F6088" s="18">
        <v>0.8125</v>
      </c>
      <c r="G6088" s="1">
        <v>24.4</v>
      </c>
      <c r="H6088" s="1">
        <v>58</v>
      </c>
      <c r="I6088" s="1">
        <v>24.4</v>
      </c>
      <c r="J6088" s="1">
        <v>0.1</v>
      </c>
      <c r="K6088" s="1">
        <v>409</v>
      </c>
      <c r="L6088" s="1">
        <v>250</v>
      </c>
      <c r="M6088" s="6">
        <f t="shared" si="574"/>
        <v>24.399999999999864</v>
      </c>
      <c r="N6088" s="1">
        <v>0</v>
      </c>
      <c r="O6088" s="1">
        <v>0</v>
      </c>
      <c r="P6088" s="12">
        <f t="shared" si="579"/>
        <v>0</v>
      </c>
      <c r="Q6088" s="1">
        <v>0</v>
      </c>
      <c r="R6088" s="1">
        <v>0</v>
      </c>
      <c r="S6088" s="1">
        <v>0</v>
      </c>
      <c r="T6088" s="1">
        <v>0</v>
      </c>
      <c r="U6088" s="4" t="s">
        <v>60</v>
      </c>
      <c r="V6088">
        <v>0.42</v>
      </c>
      <c r="W6088">
        <v>0.4</v>
      </c>
      <c r="X6088">
        <v>0.76</v>
      </c>
      <c r="Y6088">
        <v>2.4300000000000002</v>
      </c>
      <c r="Z6088">
        <v>0.23</v>
      </c>
      <c r="AA6088" s="5">
        <f t="shared" si="576"/>
        <v>0</v>
      </c>
      <c r="AB6088" s="15" cm="1">
        <f t="array" ref="AB6088">_xlfn.SWITCH(U6088,"夏",122,"冬",90,"春",153,"秋",153,0)</f>
        <v>122</v>
      </c>
      <c r="AC6088" s="16">
        <f t="shared" si="577"/>
        <v>0</v>
      </c>
      <c r="AD6088" s="5">
        <f>IFERROR(AA6088/D6088,0)</f>
        <v>0</v>
      </c>
      <c r="AE6088" s="15">
        <f t="shared" si="578"/>
        <v>0.33424657534246577</v>
      </c>
      <c r="AF6088" s="5">
        <f>IFERROR(AD6088*AE6088*48,0)</f>
        <v>0</v>
      </c>
    </row>
    <row r="6089" spans="1:32" x14ac:dyDescent="0.15">
      <c r="A6089" s="1"/>
      <c r="B6089" s="1" t="s">
        <v>43</v>
      </c>
      <c r="C6089" s="1" t="s">
        <v>33</v>
      </c>
      <c r="D6089" s="6">
        <v>78.14</v>
      </c>
      <c r="E6089" s="6">
        <v>3.9</v>
      </c>
      <c r="F6089" s="18">
        <v>0.83333333333333304</v>
      </c>
      <c r="G6089" s="1">
        <v>23.9</v>
      </c>
      <c r="H6089" s="1">
        <v>58</v>
      </c>
      <c r="I6089" s="1">
        <v>23.9</v>
      </c>
      <c r="J6089" s="1">
        <v>0.1</v>
      </c>
      <c r="K6089" s="1">
        <v>409</v>
      </c>
      <c r="L6089" s="1">
        <v>150</v>
      </c>
      <c r="M6089" s="6">
        <f t="shared" si="574"/>
        <v>23.89999999999992</v>
      </c>
      <c r="N6089" s="1">
        <v>0</v>
      </c>
      <c r="O6089" s="1">
        <v>0</v>
      </c>
      <c r="P6089" s="12">
        <f t="shared" si="579"/>
        <v>0</v>
      </c>
      <c r="Q6089" s="1">
        <v>0</v>
      </c>
      <c r="R6089" s="1">
        <v>0</v>
      </c>
      <c r="S6089" s="1">
        <v>0</v>
      </c>
      <c r="T6089" s="1">
        <v>0</v>
      </c>
      <c r="U6089" s="4" t="s">
        <v>60</v>
      </c>
      <c r="V6089">
        <v>0.42</v>
      </c>
      <c r="W6089">
        <v>0.4</v>
      </c>
      <c r="X6089">
        <v>0.76</v>
      </c>
      <c r="Y6089">
        <v>2.4300000000000002</v>
      </c>
      <c r="Z6089">
        <v>0.23</v>
      </c>
      <c r="AA6089" s="5">
        <f t="shared" si="576"/>
        <v>0</v>
      </c>
      <c r="AB6089" s="15" cm="1">
        <f t="array" ref="AB6089">_xlfn.SWITCH(U6089,"夏",122,"冬",90,"春",153,"秋",153,0)</f>
        <v>122</v>
      </c>
      <c r="AC6089" s="16">
        <f t="shared" si="577"/>
        <v>0</v>
      </c>
      <c r="AD6089" s="5">
        <f>IFERROR(AA6089/D6089,0)</f>
        <v>0</v>
      </c>
      <c r="AE6089" s="15">
        <f t="shared" si="578"/>
        <v>0.33424657534246577</v>
      </c>
      <c r="AF6089" s="5">
        <f>IFERROR(AD6089*AE6089*48,0)</f>
        <v>0</v>
      </c>
    </row>
    <row r="6090" spans="1:32" x14ac:dyDescent="0.15">
      <c r="A6090" s="1"/>
      <c r="B6090" s="1" t="s">
        <v>43</v>
      </c>
      <c r="C6090" s="1" t="s">
        <v>33</v>
      </c>
      <c r="D6090" s="6">
        <v>78.14</v>
      </c>
      <c r="E6090" s="6">
        <v>3.9</v>
      </c>
      <c r="F6090" s="18">
        <v>0.85416666666666696</v>
      </c>
      <c r="G6090" s="1">
        <v>23.4</v>
      </c>
      <c r="H6090" s="1">
        <v>58</v>
      </c>
      <c r="I6090" s="1">
        <v>23.4</v>
      </c>
      <c r="J6090" s="1">
        <v>0.1</v>
      </c>
      <c r="K6090" s="1">
        <v>409</v>
      </c>
      <c r="L6090" s="1">
        <v>50</v>
      </c>
      <c r="M6090" s="6">
        <f t="shared" si="574"/>
        <v>23.400000000000091</v>
      </c>
      <c r="N6090" s="1">
        <v>0</v>
      </c>
      <c r="O6090" s="1">
        <v>0</v>
      </c>
      <c r="P6090" s="12">
        <f t="shared" si="579"/>
        <v>0</v>
      </c>
      <c r="Q6090" s="1">
        <v>0</v>
      </c>
      <c r="R6090" s="1">
        <v>0</v>
      </c>
      <c r="S6090" s="1">
        <v>0</v>
      </c>
      <c r="T6090" s="1">
        <v>0</v>
      </c>
      <c r="U6090" s="4" t="s">
        <v>60</v>
      </c>
      <c r="V6090">
        <v>0.42</v>
      </c>
      <c r="W6090">
        <v>0.4</v>
      </c>
      <c r="X6090">
        <v>0.76</v>
      </c>
      <c r="Y6090">
        <v>2.4300000000000002</v>
      </c>
      <c r="Z6090">
        <v>0.23</v>
      </c>
      <c r="AA6090" s="5">
        <f t="shared" si="576"/>
        <v>0</v>
      </c>
      <c r="AB6090" s="15" cm="1">
        <f t="array" ref="AB6090">_xlfn.SWITCH(U6090,"夏",122,"冬",90,"春",153,"秋",153,0)</f>
        <v>122</v>
      </c>
      <c r="AC6090" s="16">
        <f t="shared" si="577"/>
        <v>0</v>
      </c>
      <c r="AD6090" s="5">
        <f>IFERROR(AA6090/D6090,0)</f>
        <v>0</v>
      </c>
      <c r="AE6090" s="15">
        <f t="shared" si="578"/>
        <v>0.33424657534246577</v>
      </c>
      <c r="AF6090" s="5">
        <f>IFERROR(AD6090*AE6090*48,0)</f>
        <v>0</v>
      </c>
    </row>
    <row r="6091" spans="1:32" x14ac:dyDescent="0.15">
      <c r="A6091" s="1"/>
      <c r="B6091" s="1" t="s">
        <v>43</v>
      </c>
      <c r="C6091" s="1" t="s">
        <v>33</v>
      </c>
      <c r="D6091" s="6">
        <v>78.14</v>
      </c>
      <c r="E6091" s="6">
        <v>3.9</v>
      </c>
      <c r="F6091" s="18">
        <v>0.875</v>
      </c>
      <c r="G6091" s="1">
        <v>22.9</v>
      </c>
      <c r="H6091" s="1">
        <v>58</v>
      </c>
      <c r="I6091" s="1">
        <v>22.9</v>
      </c>
      <c r="J6091" s="1">
        <v>0.1</v>
      </c>
      <c r="K6091" s="1">
        <v>409</v>
      </c>
      <c r="L6091" s="1">
        <v>0</v>
      </c>
      <c r="M6091" s="6">
        <f t="shared" si="574"/>
        <v>22.89999999999992</v>
      </c>
      <c r="N6091" s="1">
        <v>0</v>
      </c>
      <c r="O6091" s="1">
        <v>0</v>
      </c>
      <c r="P6091" s="12">
        <f t="shared" si="579"/>
        <v>0</v>
      </c>
      <c r="Q6091" s="1">
        <v>0</v>
      </c>
      <c r="R6091" s="1">
        <v>0</v>
      </c>
      <c r="S6091" s="1">
        <v>0</v>
      </c>
      <c r="T6091" s="1">
        <v>0</v>
      </c>
      <c r="U6091" s="4" t="s">
        <v>60</v>
      </c>
      <c r="V6091">
        <v>0.42</v>
      </c>
      <c r="W6091">
        <v>0.4</v>
      </c>
      <c r="X6091">
        <v>0.76</v>
      </c>
      <c r="Y6091">
        <v>2.4300000000000002</v>
      </c>
      <c r="Z6091">
        <v>0.23</v>
      </c>
      <c r="AA6091" s="5">
        <f t="shared" si="576"/>
        <v>0</v>
      </c>
      <c r="AB6091" s="15" cm="1">
        <f t="array" ref="AB6091">_xlfn.SWITCH(U6091,"夏",122,"冬",90,"春",153,"秋",153,0)</f>
        <v>122</v>
      </c>
      <c r="AC6091" s="16">
        <f t="shared" si="577"/>
        <v>0</v>
      </c>
      <c r="AD6091" s="5">
        <f>IFERROR(AA6091/D6091,0)</f>
        <v>0</v>
      </c>
      <c r="AE6091" s="15">
        <f t="shared" si="578"/>
        <v>0.33424657534246577</v>
      </c>
      <c r="AF6091" s="5">
        <f>IFERROR(AD6091*AE6091*48,0)</f>
        <v>0</v>
      </c>
    </row>
    <row r="6092" spans="1:32" x14ac:dyDescent="0.15">
      <c r="A6092" s="1"/>
      <c r="B6092" s="1" t="s">
        <v>43</v>
      </c>
      <c r="C6092" s="1" t="s">
        <v>33</v>
      </c>
      <c r="D6092" s="6">
        <v>78.14</v>
      </c>
      <c r="E6092" s="6">
        <v>3.9</v>
      </c>
      <c r="F6092" s="18">
        <v>0.89583333333333304</v>
      </c>
      <c r="G6092" s="1">
        <v>22.4</v>
      </c>
      <c r="H6092" s="1">
        <v>58</v>
      </c>
      <c r="I6092" s="1">
        <v>22.4</v>
      </c>
      <c r="J6092" s="1">
        <v>0.1</v>
      </c>
      <c r="K6092" s="1">
        <v>409</v>
      </c>
      <c r="L6092" s="1">
        <v>0</v>
      </c>
      <c r="M6092" s="6">
        <f t="shared" si="574"/>
        <v>22.400000000000034</v>
      </c>
      <c r="N6092" s="1">
        <v>0</v>
      </c>
      <c r="O6092" s="1">
        <v>0</v>
      </c>
      <c r="P6092" s="12">
        <f t="shared" si="579"/>
        <v>0</v>
      </c>
      <c r="Q6092" s="1">
        <v>0</v>
      </c>
      <c r="R6092" s="1">
        <v>0</v>
      </c>
      <c r="S6092" s="1">
        <v>0</v>
      </c>
      <c r="T6092" s="1">
        <v>0</v>
      </c>
      <c r="U6092" s="4" t="s">
        <v>60</v>
      </c>
      <c r="V6092">
        <v>0.42</v>
      </c>
      <c r="W6092">
        <v>0.4</v>
      </c>
      <c r="X6092">
        <v>0.76</v>
      </c>
      <c r="Y6092">
        <v>2.4300000000000002</v>
      </c>
      <c r="Z6092">
        <v>0.23</v>
      </c>
      <c r="AA6092" s="5">
        <f t="shared" si="576"/>
        <v>0</v>
      </c>
      <c r="AB6092" s="15" cm="1">
        <f t="array" ref="AB6092">_xlfn.SWITCH(U6092,"夏",122,"冬",90,"春",153,"秋",153,0)</f>
        <v>122</v>
      </c>
      <c r="AC6092" s="16">
        <f t="shared" si="577"/>
        <v>0</v>
      </c>
      <c r="AD6092" s="5">
        <f>IFERROR(AA6092/D6092,0)</f>
        <v>0</v>
      </c>
      <c r="AE6092" s="15">
        <f t="shared" si="578"/>
        <v>0.33424657534246577</v>
      </c>
      <c r="AF6092" s="5">
        <f>IFERROR(AD6092*AE6092*48,0)</f>
        <v>0</v>
      </c>
    </row>
    <row r="6093" spans="1:32" x14ac:dyDescent="0.15">
      <c r="A6093" s="1"/>
      <c r="B6093" s="1" t="s">
        <v>43</v>
      </c>
      <c r="C6093" s="1" t="s">
        <v>33</v>
      </c>
      <c r="D6093" s="6">
        <v>78.14</v>
      </c>
      <c r="E6093" s="6">
        <v>3.9</v>
      </c>
      <c r="F6093" s="18">
        <v>0.91666666666666696</v>
      </c>
      <c r="G6093" s="1">
        <v>21.9</v>
      </c>
      <c r="H6093" s="1">
        <v>58</v>
      </c>
      <c r="I6093" s="1">
        <v>21.9</v>
      </c>
      <c r="J6093" s="1">
        <v>0.1</v>
      </c>
      <c r="K6093" s="1">
        <v>409</v>
      </c>
      <c r="L6093" s="1">
        <v>0</v>
      </c>
      <c r="M6093" s="6">
        <f t="shared" si="574"/>
        <v>21.899999999999977</v>
      </c>
      <c r="N6093" s="1">
        <v>0</v>
      </c>
      <c r="O6093" s="1">
        <v>0</v>
      </c>
      <c r="P6093" s="12">
        <f t="shared" si="579"/>
        <v>0</v>
      </c>
      <c r="Q6093" s="1">
        <v>0</v>
      </c>
      <c r="R6093" s="1">
        <v>0</v>
      </c>
      <c r="S6093" s="1">
        <v>0</v>
      </c>
      <c r="T6093" s="1">
        <v>0</v>
      </c>
      <c r="U6093" s="4" t="s">
        <v>60</v>
      </c>
      <c r="V6093">
        <v>0.42</v>
      </c>
      <c r="W6093">
        <v>0.4</v>
      </c>
      <c r="X6093">
        <v>0.76</v>
      </c>
      <c r="Y6093">
        <v>2.4300000000000002</v>
      </c>
      <c r="Z6093">
        <v>0.23</v>
      </c>
      <c r="AA6093" s="5">
        <f t="shared" si="576"/>
        <v>0</v>
      </c>
      <c r="AB6093" s="15" cm="1">
        <f t="array" ref="AB6093">_xlfn.SWITCH(U6093,"夏",122,"冬",90,"春",153,"秋",153,0)</f>
        <v>122</v>
      </c>
      <c r="AC6093" s="16">
        <f t="shared" si="577"/>
        <v>0</v>
      </c>
      <c r="AD6093" s="5">
        <f>IFERROR(AA6093/D6093,0)</f>
        <v>0</v>
      </c>
      <c r="AE6093" s="15">
        <f t="shared" si="578"/>
        <v>0.33424657534246577</v>
      </c>
      <c r="AF6093" s="5">
        <f>IFERROR(AD6093*AE6093*48,0)</f>
        <v>0</v>
      </c>
    </row>
    <row r="6094" spans="1:32" x14ac:dyDescent="0.15">
      <c r="A6094" s="1"/>
      <c r="B6094" s="1" t="s">
        <v>44</v>
      </c>
      <c r="C6094" s="1" t="s">
        <v>33</v>
      </c>
      <c r="D6094" s="6">
        <v>78.14</v>
      </c>
      <c r="E6094" s="6">
        <v>3.9</v>
      </c>
      <c r="F6094" s="18">
        <v>0.33333333333333298</v>
      </c>
      <c r="G6094" s="1">
        <v>22.8</v>
      </c>
      <c r="H6094" s="1">
        <v>58</v>
      </c>
      <c r="I6094" s="1">
        <v>22.8</v>
      </c>
      <c r="J6094" s="1">
        <v>0.1</v>
      </c>
      <c r="K6094" s="1">
        <v>409</v>
      </c>
      <c r="L6094" s="1">
        <v>200</v>
      </c>
      <c r="M6094" s="6">
        <f t="shared" ref="M6094:M6157" si="580">IFERROR(POWER((I6094+273.15)^4+133500000*POWER(J6094,0.6)*(I6094-G6094),0.25)-273.15,I6094)</f>
        <v>22.800000000000011</v>
      </c>
      <c r="N6094" s="1">
        <v>0</v>
      </c>
      <c r="O6094" s="1">
        <v>0</v>
      </c>
      <c r="P6094" s="12">
        <f t="shared" si="579"/>
        <v>0</v>
      </c>
      <c r="Q6094" s="1">
        <v>0</v>
      </c>
      <c r="R6094" s="1">
        <v>0</v>
      </c>
      <c r="S6094" s="1">
        <v>0</v>
      </c>
      <c r="T6094" s="1">
        <v>0</v>
      </c>
      <c r="U6094" s="4" t="s">
        <v>60</v>
      </c>
      <c r="V6094">
        <v>0.42</v>
      </c>
      <c r="W6094">
        <v>0.4</v>
      </c>
      <c r="X6094">
        <v>0.76</v>
      </c>
      <c r="Y6094">
        <v>2.4300000000000002</v>
      </c>
      <c r="Z6094">
        <v>0.23</v>
      </c>
      <c r="AA6094" s="5">
        <f t="shared" si="576"/>
        <v>0</v>
      </c>
      <c r="AB6094" s="15" cm="1">
        <f t="array" ref="AB6094">_xlfn.SWITCH(U6094,"夏",122,"冬",90,"春",153,"秋",153,0)</f>
        <v>122</v>
      </c>
      <c r="AC6094" s="16">
        <f t="shared" si="577"/>
        <v>0</v>
      </c>
      <c r="AD6094" s="5">
        <f>IFERROR(AA6094/D6094,0)</f>
        <v>0</v>
      </c>
      <c r="AE6094" s="15">
        <f t="shared" si="578"/>
        <v>0.33424657534246577</v>
      </c>
      <c r="AF6094" s="5">
        <f>IFERROR(AD6094*AE6094*48,0)</f>
        <v>0</v>
      </c>
    </row>
    <row r="6095" spans="1:32" x14ac:dyDescent="0.15">
      <c r="A6095" s="1"/>
      <c r="B6095" s="1" t="s">
        <v>44</v>
      </c>
      <c r="C6095" s="1" t="s">
        <v>33</v>
      </c>
      <c r="D6095" s="6">
        <v>78.14</v>
      </c>
      <c r="E6095" s="6">
        <v>3.9</v>
      </c>
      <c r="F6095" s="18">
        <v>0.35416666666666702</v>
      </c>
      <c r="G6095" s="1">
        <v>24.3</v>
      </c>
      <c r="H6095" s="1">
        <v>58</v>
      </c>
      <c r="I6095" s="1">
        <v>23.3</v>
      </c>
      <c r="J6095" s="1">
        <v>0.3</v>
      </c>
      <c r="K6095" s="1">
        <v>710</v>
      </c>
      <c r="L6095" s="1">
        <v>510</v>
      </c>
      <c r="M6095" s="6">
        <f t="shared" si="580"/>
        <v>22.675961747225699</v>
      </c>
      <c r="N6095" s="19">
        <v>0.5</v>
      </c>
      <c r="O6095" s="11" cm="1">
        <f t="array" ref="O6095">ROUND(_xlfn.SWITCH(C6095,"建筑专教",IF(S6095&gt;0.1,1.38,1.28),"阶梯教室",IF(S6095&gt;0.1,1.15,1.05),"公共教室",IF(S6095&gt;0.1,1.22,1.12),IF(S6095&gt;0.1,1.2,1.1))+(MOD(ROW()*11,31)/31-0.5)*0.06,2)</f>
        <v>1.21</v>
      </c>
      <c r="P6095" s="12">
        <f t="shared" si="579"/>
        <v>0.25</v>
      </c>
      <c r="Q6095" s="13">
        <f t="shared" ref="Q6095:Q6157" si="581">(0.303*EXP(-0.036*(O6095*58.15))+0.028)*((O6095*58.15)-0.00305*(5733-6.99*(O6095*58.15)-(EXP(16.6536-4030.183/(G6095+235))*(H6095/100)))-0.42*((O6095*58.15)-58.15)-0.000017*(O6095*58.15)*(5867-(EXP(16.6536-4030.183/(G6095+235))*(H6095/100)))-0.0014*(O6095*58.15)*(34-G6095)-0.0000000396*IF(N6095*0.155&gt;0.078,1.05+0.645*N6095*0.155,1)*(POWER((35.7-0.028*(O6095*58.15)-N6095*0.155*(0.0000000396*IF(N6095*0.155&gt;0.078,1.05+0.645*N6095*0.155,1)*(POWER((35.7-0.028*(O6095*58.15)-N6095*0.155*0.1)+273,4)-POWER(M6095+273,4))+IF(N6095*0.155&gt;0.078,1.05+0.645*N6095*0.155,1)*IF(J6095&lt;0.2,2.38*ABS(35.7-0.028*(O6095*58.15)-G6095)^0.25,12.1*SQRT(J6095))*(35.7-0.028*(O6095*58.15)-G6095))+273),4)-POWER(M6095+273,4))-IF(N6095*0.155&gt;0.078,1.05+0.645*N6095*0.155,1)*IF(J6095&lt;0.2,2.38*ABS(35.7-0.028*(O6095*58.15)-N6095*0.155*0.1-G6095)^0.25,12.1*SQRT(J6095))*(35.7-0.028*(O6095*58.15)-N6095*0.155*0.1-G6095))</f>
        <v>-1.6424385968393165</v>
      </c>
      <c r="R6095" s="1">
        <v>2.6</v>
      </c>
      <c r="S6095" s="1">
        <v>0.28000000000000003</v>
      </c>
      <c r="T6095" s="1">
        <v>4.2000000000000003E-2</v>
      </c>
      <c r="U6095" s="4" t="s">
        <v>60</v>
      </c>
      <c r="V6095">
        <v>0.42</v>
      </c>
      <c r="W6095">
        <v>0.4</v>
      </c>
      <c r="X6095">
        <v>0.76</v>
      </c>
      <c r="Y6095">
        <v>2.4300000000000002</v>
      </c>
      <c r="Z6095">
        <v>0.23</v>
      </c>
      <c r="AA6095" s="5">
        <f t="shared" si="576"/>
        <v>2.9219999999999997</v>
      </c>
      <c r="AB6095" s="15" cm="1">
        <f t="array" ref="AB6095">_xlfn.SWITCH(U6095,"夏",122,"冬",90,"春",153,"秋",153,0)</f>
        <v>122</v>
      </c>
      <c r="AC6095" s="16">
        <f t="shared" si="577"/>
        <v>356.48399999999998</v>
      </c>
      <c r="AD6095" s="5">
        <f>IFERROR(AA6095/D6095,0)</f>
        <v>3.7394420271307904E-2</v>
      </c>
      <c r="AE6095" s="15">
        <f t="shared" si="578"/>
        <v>0.33424657534246577</v>
      </c>
      <c r="AF6095" s="5">
        <f>IFERROR(AD6095*AE6095*48,0)</f>
        <v>0.59994993180487421</v>
      </c>
    </row>
    <row r="6096" spans="1:32" x14ac:dyDescent="0.15">
      <c r="A6096" s="1"/>
      <c r="B6096" s="1" t="s">
        <v>44</v>
      </c>
      <c r="C6096" s="1" t="s">
        <v>33</v>
      </c>
      <c r="D6096" s="6">
        <v>78.14</v>
      </c>
      <c r="E6096" s="6">
        <v>3.9</v>
      </c>
      <c r="F6096" s="18">
        <v>0.375</v>
      </c>
      <c r="G6096" s="1">
        <v>24</v>
      </c>
      <c r="H6096" s="1">
        <v>58</v>
      </c>
      <c r="I6096" s="1">
        <v>24</v>
      </c>
      <c r="J6096" s="1">
        <v>0.3</v>
      </c>
      <c r="K6096" s="1">
        <v>710</v>
      </c>
      <c r="L6096" s="1">
        <v>620</v>
      </c>
      <c r="M6096" s="6">
        <f t="shared" si="580"/>
        <v>24.000000000000114</v>
      </c>
      <c r="N6096" s="19">
        <v>0.5</v>
      </c>
      <c r="O6096" s="11" cm="1">
        <f t="array" ref="O6096">ROUND(_xlfn.SWITCH(C6096,"建筑专教",IF(S6096&gt;0.1,1.38,1.28),"阶梯教室",IF(S6096&gt;0.1,1.15,1.05),"公共教室",IF(S6096&gt;0.1,1.22,1.12),IF(S6096&gt;0.1,1.2,1.1))+(MOD(ROW()*11,31)/31-0.5)*0.06,2)</f>
        <v>1.18</v>
      </c>
      <c r="P6096" s="12">
        <f t="shared" si="579"/>
        <v>0.25</v>
      </c>
      <c r="Q6096" s="13">
        <f t="shared" si="581"/>
        <v>-1.6322458049979871</v>
      </c>
      <c r="R6096" s="1">
        <v>2.7</v>
      </c>
      <c r="S6096" s="1">
        <v>0.22</v>
      </c>
      <c r="T6096" s="1">
        <v>3.5000000000000003E-2</v>
      </c>
      <c r="U6096" s="4" t="s">
        <v>60</v>
      </c>
      <c r="V6096">
        <v>0.42</v>
      </c>
      <c r="W6096">
        <v>0.4</v>
      </c>
      <c r="X6096">
        <v>0.76</v>
      </c>
      <c r="Y6096">
        <v>2.4300000000000002</v>
      </c>
      <c r="Z6096">
        <v>0.23</v>
      </c>
      <c r="AA6096" s="5">
        <f t="shared" si="576"/>
        <v>2.9550000000000005</v>
      </c>
      <c r="AB6096" s="15" cm="1">
        <f t="array" ref="AB6096">_xlfn.SWITCH(U6096,"夏",122,"冬",90,"春",153,"秋",153,0)</f>
        <v>122</v>
      </c>
      <c r="AC6096" s="16">
        <f t="shared" si="577"/>
        <v>360.51000000000005</v>
      </c>
      <c r="AD6096" s="5">
        <f>IFERROR(AA6096/D6096,0)</f>
        <v>3.7816739186076281E-2</v>
      </c>
      <c r="AE6096" s="15">
        <f t="shared" si="578"/>
        <v>0.33424657534246577</v>
      </c>
      <c r="AF6096" s="5">
        <f>IFERROR(AD6096*AE6096*48,0)</f>
        <v>0.60672554705113069</v>
      </c>
    </row>
    <row r="6097" spans="1:32" x14ac:dyDescent="0.15">
      <c r="A6097" s="1"/>
      <c r="B6097" s="1" t="s">
        <v>44</v>
      </c>
      <c r="C6097" s="1" t="s">
        <v>33</v>
      </c>
      <c r="D6097" s="6">
        <v>78.14</v>
      </c>
      <c r="E6097" s="6">
        <v>3.9</v>
      </c>
      <c r="F6097" s="18">
        <v>0.39583333333333298</v>
      </c>
      <c r="G6097" s="1">
        <v>24</v>
      </c>
      <c r="H6097" s="1">
        <v>58</v>
      </c>
      <c r="I6097" s="1">
        <v>24</v>
      </c>
      <c r="J6097" s="1">
        <v>0.3</v>
      </c>
      <c r="K6097" s="1">
        <v>710</v>
      </c>
      <c r="L6097" s="1">
        <v>770</v>
      </c>
      <c r="M6097" s="6">
        <f t="shared" si="580"/>
        <v>24.000000000000114</v>
      </c>
      <c r="N6097" s="19">
        <v>0.5</v>
      </c>
      <c r="O6097" s="11" cm="1">
        <f t="array" ref="O6097">ROUND(_xlfn.SWITCH(C6097,"建筑专教",IF(S6097&gt;0.1,1.38,1.28),"阶梯教室",IF(S6097&gt;0.1,1.15,1.05),"公共教室",IF(S6097&gt;0.1,1.22,1.12),IF(S6097&gt;0.1,1.2,1.1))+(MOD(ROW()*11,31)/31-0.5)*0.06,2)</f>
        <v>1.2</v>
      </c>
      <c r="P6097" s="12">
        <f t="shared" si="579"/>
        <v>0.25</v>
      </c>
      <c r="Q6097" s="13">
        <f t="shared" si="581"/>
        <v>-1.5581530677930984</v>
      </c>
      <c r="R6097" s="1">
        <v>2.4</v>
      </c>
      <c r="S6097" s="1">
        <v>0.15</v>
      </c>
      <c r="T6097" s="1">
        <v>3.7999999999999999E-2</v>
      </c>
      <c r="U6097" s="4" t="s">
        <v>60</v>
      </c>
      <c r="V6097">
        <v>0.42</v>
      </c>
      <c r="W6097">
        <v>0.4</v>
      </c>
      <c r="X6097">
        <v>0.76</v>
      </c>
      <c r="Y6097">
        <v>2.4300000000000002</v>
      </c>
      <c r="Z6097">
        <v>0.23</v>
      </c>
      <c r="AA6097" s="5">
        <f t="shared" si="576"/>
        <v>2.5879999999999996</v>
      </c>
      <c r="AB6097" s="15" cm="1">
        <f t="array" ref="AB6097">_xlfn.SWITCH(U6097,"夏",122,"冬",90,"春",153,"秋",153,0)</f>
        <v>122</v>
      </c>
      <c r="AC6097" s="16">
        <f t="shared" si="577"/>
        <v>315.73599999999993</v>
      </c>
      <c r="AD6097" s="5">
        <f>IFERROR(AA6097/D6097,0)</f>
        <v>3.3120040952137185E-2</v>
      </c>
      <c r="AE6097" s="15">
        <f t="shared" si="578"/>
        <v>0.33424657534246577</v>
      </c>
      <c r="AF6097" s="5">
        <f>IFERROR(AD6097*AE6097*48,0)</f>
        <v>0.53137249264579545</v>
      </c>
    </row>
    <row r="6098" spans="1:32" x14ac:dyDescent="0.15">
      <c r="A6098" s="1"/>
      <c r="B6098" s="1" t="s">
        <v>44</v>
      </c>
      <c r="C6098" s="1" t="s">
        <v>33</v>
      </c>
      <c r="D6098" s="6">
        <v>78.14</v>
      </c>
      <c r="E6098" s="6">
        <v>3.9</v>
      </c>
      <c r="F6098" s="18">
        <v>0.41666666666666702</v>
      </c>
      <c r="G6098" s="1">
        <v>24</v>
      </c>
      <c r="H6098" s="1">
        <v>58</v>
      </c>
      <c r="I6098" s="1">
        <v>24</v>
      </c>
      <c r="J6098" s="1">
        <v>0.3</v>
      </c>
      <c r="K6098" s="1">
        <v>710</v>
      </c>
      <c r="L6098" s="1">
        <v>920</v>
      </c>
      <c r="M6098" s="6">
        <f t="shared" si="580"/>
        <v>24.000000000000114</v>
      </c>
      <c r="N6098" s="19">
        <v>0.5</v>
      </c>
      <c r="O6098" s="11" cm="1">
        <f t="array" ref="O6098">ROUND(_xlfn.SWITCH(C6098,"建筑专教",IF(S6098&gt;0.1,1.38,1.28),"阶梯教室",IF(S6098&gt;0.1,1.15,1.05),"公共教室",IF(S6098&gt;0.1,1.22,1.12),IF(S6098&gt;0.1,1.2,1.1))+(MOD(ROW()*11,31)/31-0.5)*0.06,2)</f>
        <v>1.1200000000000001</v>
      </c>
      <c r="P6098" s="12">
        <f t="shared" si="579"/>
        <v>0.25</v>
      </c>
      <c r="Q6098" s="13">
        <f t="shared" si="581"/>
        <v>-1.8737253447433322</v>
      </c>
      <c r="R6098" s="1">
        <v>2.8</v>
      </c>
      <c r="S6098" s="1">
        <v>0.1</v>
      </c>
      <c r="T6098" s="1">
        <v>2E-3</v>
      </c>
      <c r="U6098" s="4" t="s">
        <v>60</v>
      </c>
      <c r="V6098">
        <v>0.42</v>
      </c>
      <c r="W6098">
        <v>0.4</v>
      </c>
      <c r="X6098">
        <v>0.76</v>
      </c>
      <c r="Y6098">
        <v>2.4300000000000002</v>
      </c>
      <c r="Z6098">
        <v>0.23</v>
      </c>
      <c r="AA6098" s="5">
        <f t="shared" si="576"/>
        <v>2.9019999999999997</v>
      </c>
      <c r="AB6098" s="15" cm="1">
        <f t="array" ref="AB6098">_xlfn.SWITCH(U6098,"夏",122,"冬",90,"春",153,"秋",153,0)</f>
        <v>122</v>
      </c>
      <c r="AC6098" s="16">
        <f t="shared" si="577"/>
        <v>354.04399999999998</v>
      </c>
      <c r="AD6098" s="5">
        <f>IFERROR(AA6098/D6098,0)</f>
        <v>3.7138469413872534E-2</v>
      </c>
      <c r="AE6098" s="15">
        <f t="shared" si="578"/>
        <v>0.33424657534246577</v>
      </c>
      <c r="AF6098" s="5">
        <f>IFERROR(AD6098*AE6098*48,0)</f>
        <v>0.59584349832229466</v>
      </c>
    </row>
    <row r="6099" spans="1:32" x14ac:dyDescent="0.15">
      <c r="A6099" s="1"/>
      <c r="B6099" s="1" t="s">
        <v>44</v>
      </c>
      <c r="C6099" s="1" t="s">
        <v>33</v>
      </c>
      <c r="D6099" s="6">
        <v>78.14</v>
      </c>
      <c r="E6099" s="6">
        <v>3.9</v>
      </c>
      <c r="F6099" s="18">
        <v>0.4375</v>
      </c>
      <c r="G6099" s="1">
        <v>24</v>
      </c>
      <c r="H6099" s="1">
        <v>58</v>
      </c>
      <c r="I6099" s="1">
        <v>24</v>
      </c>
      <c r="J6099" s="1">
        <v>0.3</v>
      </c>
      <c r="K6099" s="1">
        <v>710</v>
      </c>
      <c r="L6099" s="1">
        <v>1030</v>
      </c>
      <c r="M6099" s="6">
        <f t="shared" si="580"/>
        <v>24.000000000000114</v>
      </c>
      <c r="N6099" s="19">
        <v>0.5</v>
      </c>
      <c r="O6099" s="11" cm="1">
        <f t="array" ref="O6099">ROUND(_xlfn.SWITCH(C6099,"建筑专教",IF(S6099&gt;0.1,1.38,1.28),"阶梯教室",IF(S6099&gt;0.1,1.15,1.05),"公共教室",IF(S6099&gt;0.1,1.22,1.12),IF(S6099&gt;0.1,1.2,1.1))+(MOD(ROW()*11,31)/31-0.5)*0.06,2)</f>
        <v>1.18</v>
      </c>
      <c r="P6099" s="12">
        <f t="shared" si="579"/>
        <v>0.25</v>
      </c>
      <c r="Q6099" s="13">
        <f t="shared" si="581"/>
        <v>-1.6322458049979871</v>
      </c>
      <c r="R6099" s="1">
        <v>2.5</v>
      </c>
      <c r="S6099" s="1">
        <v>0.28000000000000003</v>
      </c>
      <c r="T6099" s="1">
        <v>1.7999999999999999E-2</v>
      </c>
      <c r="U6099" s="4" t="s">
        <v>60</v>
      </c>
      <c r="V6099">
        <v>0.42</v>
      </c>
      <c r="W6099">
        <v>0.4</v>
      </c>
      <c r="X6099">
        <v>0.76</v>
      </c>
      <c r="Y6099">
        <v>2.4300000000000002</v>
      </c>
      <c r="Z6099">
        <v>0.23</v>
      </c>
      <c r="AA6099" s="5">
        <f t="shared" si="576"/>
        <v>2.798</v>
      </c>
      <c r="AB6099" s="15" cm="1">
        <f t="array" ref="AB6099">_xlfn.SWITCH(U6099,"夏",122,"冬",90,"春",153,"秋",153,0)</f>
        <v>122</v>
      </c>
      <c r="AC6099" s="16">
        <f t="shared" si="577"/>
        <v>341.35599999999999</v>
      </c>
      <c r="AD6099" s="5">
        <f>IFERROR(AA6099/D6099,0)</f>
        <v>3.58075249552086E-2</v>
      </c>
      <c r="AE6099" s="15">
        <f t="shared" si="578"/>
        <v>0.33424657534246577</v>
      </c>
      <c r="AF6099" s="5">
        <f>IFERROR(AD6099*AE6099*48,0)</f>
        <v>0.57449004421288108</v>
      </c>
    </row>
    <row r="6100" spans="1:32" x14ac:dyDescent="0.15">
      <c r="A6100" s="1"/>
      <c r="B6100" s="1" t="s">
        <v>44</v>
      </c>
      <c r="C6100" s="1" t="s">
        <v>33</v>
      </c>
      <c r="D6100" s="6">
        <v>78.14</v>
      </c>
      <c r="E6100" s="6">
        <v>3.9</v>
      </c>
      <c r="F6100" s="18">
        <v>0.45833333333333298</v>
      </c>
      <c r="G6100" s="1">
        <v>24</v>
      </c>
      <c r="H6100" s="1">
        <v>58</v>
      </c>
      <c r="I6100" s="1">
        <v>24</v>
      </c>
      <c r="J6100" s="1">
        <v>0.3</v>
      </c>
      <c r="K6100" s="1">
        <v>710</v>
      </c>
      <c r="L6100" s="1">
        <v>1140</v>
      </c>
      <c r="M6100" s="6">
        <f t="shared" si="580"/>
        <v>24.000000000000114</v>
      </c>
      <c r="N6100" s="19">
        <v>0.5</v>
      </c>
      <c r="O6100" s="11" cm="1">
        <f t="array" ref="O6100">ROUND(_xlfn.SWITCH(C6100,"建筑专教",IF(S6100&gt;0.1,1.38,1.28),"阶梯教室",IF(S6100&gt;0.1,1.15,1.05),"公共教室",IF(S6100&gt;0.1,1.22,1.12),IF(S6100&gt;0.1,1.2,1.1))+(MOD(ROW()*11,31)/31-0.5)*0.06,2)</f>
        <v>1.2</v>
      </c>
      <c r="P6100" s="12">
        <f t="shared" si="579"/>
        <v>0.25</v>
      </c>
      <c r="Q6100" s="13">
        <f t="shared" si="581"/>
        <v>-1.5581530677930984</v>
      </c>
      <c r="R6100" s="1">
        <v>2.7</v>
      </c>
      <c r="S6100" s="1">
        <v>0.22</v>
      </c>
      <c r="T6100" s="1">
        <v>4.2000000000000003E-2</v>
      </c>
      <c r="U6100" s="4" t="s">
        <v>60</v>
      </c>
      <c r="V6100">
        <v>0.42</v>
      </c>
      <c r="W6100">
        <v>0.4</v>
      </c>
      <c r="X6100">
        <v>0.76</v>
      </c>
      <c r="Y6100">
        <v>2.4300000000000002</v>
      </c>
      <c r="Z6100">
        <v>0.23</v>
      </c>
      <c r="AA6100" s="5">
        <f t="shared" si="576"/>
        <v>2.9620000000000002</v>
      </c>
      <c r="AB6100" s="15" cm="1">
        <f t="array" ref="AB6100">_xlfn.SWITCH(U6100,"夏",122,"冬",90,"春",153,"秋",153,0)</f>
        <v>122</v>
      </c>
      <c r="AC6100" s="16">
        <f t="shared" si="577"/>
        <v>361.36400000000003</v>
      </c>
      <c r="AD6100" s="5">
        <f>IFERROR(AA6100/D6100,0)</f>
        <v>3.7906321986178652E-2</v>
      </c>
      <c r="AE6100" s="15">
        <f t="shared" si="578"/>
        <v>0.33424657534246577</v>
      </c>
      <c r="AF6100" s="5">
        <f>IFERROR(AD6100*AE6100*48,0)</f>
        <v>0.60816279877003343</v>
      </c>
    </row>
    <row r="6101" spans="1:32" x14ac:dyDescent="0.15">
      <c r="A6101" s="1"/>
      <c r="B6101" s="1" t="s">
        <v>44</v>
      </c>
      <c r="C6101" s="1" t="s">
        <v>33</v>
      </c>
      <c r="D6101" s="6">
        <v>78.14</v>
      </c>
      <c r="E6101" s="6">
        <v>3.9</v>
      </c>
      <c r="F6101" s="18">
        <v>0.47916666666666702</v>
      </c>
      <c r="G6101" s="1">
        <v>24</v>
      </c>
      <c r="H6101" s="1">
        <v>58</v>
      </c>
      <c r="I6101" s="1">
        <v>24</v>
      </c>
      <c r="J6101" s="1">
        <v>0.3</v>
      </c>
      <c r="K6101" s="1">
        <v>710</v>
      </c>
      <c r="L6101" s="1">
        <v>1210</v>
      </c>
      <c r="M6101" s="6">
        <f t="shared" si="580"/>
        <v>24.000000000000114</v>
      </c>
      <c r="N6101" s="19">
        <v>0.5</v>
      </c>
      <c r="O6101" s="11" cm="1">
        <f t="array" ref="O6101">ROUND(_xlfn.SWITCH(C6101,"建筑专教",IF(S6101&gt;0.1,1.38,1.28),"阶梯教室",IF(S6101&gt;0.1,1.15,1.05),"公共教室",IF(S6101&gt;0.1,1.22,1.12),IF(S6101&gt;0.1,1.2,1.1))+(MOD(ROW()*11,31)/31-0.5)*0.06,2)</f>
        <v>1.22</v>
      </c>
      <c r="P6101" s="12">
        <f t="shared" si="579"/>
        <v>0.25</v>
      </c>
      <c r="Q6101" s="13">
        <f t="shared" si="581"/>
        <v>-1.4869850911389015</v>
      </c>
      <c r="R6101" s="1">
        <v>2.4</v>
      </c>
      <c r="S6101" s="1">
        <v>0.15</v>
      </c>
      <c r="T6101" s="1">
        <v>4.2000000000000003E-2</v>
      </c>
      <c r="U6101" s="4" t="s">
        <v>60</v>
      </c>
      <c r="V6101">
        <v>0.42</v>
      </c>
      <c r="W6101">
        <v>0.4</v>
      </c>
      <c r="X6101">
        <v>0.76</v>
      </c>
      <c r="Y6101">
        <v>2.4300000000000002</v>
      </c>
      <c r="Z6101">
        <v>0.23</v>
      </c>
      <c r="AA6101" s="5">
        <f t="shared" si="576"/>
        <v>2.5919999999999996</v>
      </c>
      <c r="AB6101" s="15" cm="1">
        <f t="array" ref="AB6101">_xlfn.SWITCH(U6101,"夏",122,"冬",90,"春",153,"秋",153,0)</f>
        <v>122</v>
      </c>
      <c r="AC6101" s="16">
        <f t="shared" si="577"/>
        <v>316.22399999999993</v>
      </c>
      <c r="AD6101" s="5">
        <f>IFERROR(AA6101/D6101,0)</f>
        <v>3.3171231123624259E-2</v>
      </c>
      <c r="AE6101" s="15">
        <f t="shared" si="578"/>
        <v>0.33424657534246577</v>
      </c>
      <c r="AF6101" s="5">
        <f>IFERROR(AD6101*AE6101*48,0)</f>
        <v>0.53219377934231149</v>
      </c>
    </row>
    <row r="6102" spans="1:32" x14ac:dyDescent="0.15">
      <c r="A6102" s="1"/>
      <c r="B6102" s="1" t="s">
        <v>44</v>
      </c>
      <c r="C6102" s="1" t="s">
        <v>33</v>
      </c>
      <c r="D6102" s="6">
        <v>78.14</v>
      </c>
      <c r="E6102" s="6">
        <v>3.9</v>
      </c>
      <c r="F6102" s="18">
        <v>0.5</v>
      </c>
      <c r="G6102" s="1">
        <v>24</v>
      </c>
      <c r="H6102" s="1">
        <v>58</v>
      </c>
      <c r="I6102" s="1">
        <v>24</v>
      </c>
      <c r="J6102" s="1">
        <v>0.3</v>
      </c>
      <c r="K6102" s="1">
        <v>710</v>
      </c>
      <c r="L6102" s="1">
        <v>1280</v>
      </c>
      <c r="M6102" s="6">
        <f t="shared" si="580"/>
        <v>24.000000000000114</v>
      </c>
      <c r="N6102" s="19">
        <v>0.5</v>
      </c>
      <c r="O6102" s="11" cm="1">
        <f t="array" ref="O6102">ROUND(_xlfn.SWITCH(C6102,"建筑专教",IF(S6102&gt;0.1,1.38,1.28),"阶梯教室",IF(S6102&gt;0.1,1.15,1.05),"公共教室",IF(S6102&gt;0.1,1.22,1.12),IF(S6102&gt;0.1,1.2,1.1))+(MOD(ROW()*11,31)/31-0.5)*0.06,2)</f>
        <v>1.08</v>
      </c>
      <c r="P6102" s="12">
        <f t="shared" si="579"/>
        <v>0.25</v>
      </c>
      <c r="Q6102" s="13">
        <f t="shared" si="581"/>
        <v>-2.0525205483651887</v>
      </c>
      <c r="R6102" s="1">
        <v>2.8</v>
      </c>
      <c r="S6102" s="1">
        <v>0.1</v>
      </c>
      <c r="T6102" s="1">
        <v>3.7999999999999999E-2</v>
      </c>
      <c r="U6102" s="4" t="s">
        <v>60</v>
      </c>
      <c r="V6102">
        <v>0.42</v>
      </c>
      <c r="W6102">
        <v>0.4</v>
      </c>
      <c r="X6102">
        <v>0.76</v>
      </c>
      <c r="Y6102">
        <v>2.4300000000000002</v>
      </c>
      <c r="Z6102">
        <v>0.23</v>
      </c>
      <c r="AA6102" s="5">
        <f t="shared" si="576"/>
        <v>2.9379999999999997</v>
      </c>
      <c r="AB6102" s="15" cm="1">
        <f t="array" ref="AB6102">_xlfn.SWITCH(U6102,"夏",122,"冬",90,"春",153,"秋",153,0)</f>
        <v>122</v>
      </c>
      <c r="AC6102" s="16">
        <f t="shared" si="577"/>
        <v>358.43599999999998</v>
      </c>
      <c r="AD6102" s="5">
        <f>IFERROR(AA6102/D6102,0)</f>
        <v>3.7599180957256201E-2</v>
      </c>
      <c r="AE6102" s="15">
        <f t="shared" si="578"/>
        <v>0.33424657534246577</v>
      </c>
      <c r="AF6102" s="5">
        <f>IFERROR(AD6102*AE6102*48,0)</f>
        <v>0.60323507859093783</v>
      </c>
    </row>
    <row r="6103" spans="1:32" x14ac:dyDescent="0.15">
      <c r="A6103" s="1"/>
      <c r="B6103" s="1" t="s">
        <v>44</v>
      </c>
      <c r="C6103" s="1" t="s">
        <v>33</v>
      </c>
      <c r="D6103" s="6">
        <v>78.14</v>
      </c>
      <c r="E6103" s="6">
        <v>3.9</v>
      </c>
      <c r="F6103" s="18">
        <v>0.52083333333333304</v>
      </c>
      <c r="G6103" s="1">
        <v>29.5</v>
      </c>
      <c r="H6103" s="1">
        <v>58</v>
      </c>
      <c r="I6103" s="1">
        <v>29.5</v>
      </c>
      <c r="J6103" s="1">
        <v>0.1</v>
      </c>
      <c r="K6103" s="1">
        <v>409</v>
      </c>
      <c r="L6103" s="1">
        <v>1280</v>
      </c>
      <c r="M6103" s="6">
        <f t="shared" si="580"/>
        <v>29.500000000000114</v>
      </c>
      <c r="N6103" s="1">
        <v>0</v>
      </c>
      <c r="O6103" s="1">
        <v>0</v>
      </c>
      <c r="P6103" s="12">
        <f t="shared" si="579"/>
        <v>0</v>
      </c>
      <c r="Q6103" s="1">
        <v>0</v>
      </c>
      <c r="R6103" s="1">
        <v>0</v>
      </c>
      <c r="S6103" s="1">
        <v>0.12</v>
      </c>
      <c r="T6103" s="1">
        <v>0</v>
      </c>
      <c r="U6103" s="4" t="s">
        <v>60</v>
      </c>
      <c r="V6103">
        <v>0.42</v>
      </c>
      <c r="W6103">
        <v>0.4</v>
      </c>
      <c r="X6103">
        <v>0.76</v>
      </c>
      <c r="Y6103">
        <v>2.4300000000000002</v>
      </c>
      <c r="Z6103">
        <v>0.23</v>
      </c>
      <c r="AA6103" s="5">
        <f t="shared" si="576"/>
        <v>0.12</v>
      </c>
      <c r="AB6103" s="15" cm="1">
        <f t="array" ref="AB6103">_xlfn.SWITCH(U6103,"夏",122,"冬",90,"春",153,"秋",153,0)</f>
        <v>122</v>
      </c>
      <c r="AC6103" s="16">
        <f t="shared" si="577"/>
        <v>14.639999999999999</v>
      </c>
      <c r="AD6103" s="5">
        <f>IFERROR(AA6103/D6103,0)</f>
        <v>1.5357051446122344E-3</v>
      </c>
      <c r="AE6103" s="15">
        <f t="shared" si="578"/>
        <v>0.33424657534246577</v>
      </c>
      <c r="AF6103" s="5">
        <f>IFERROR(AD6103*AE6103*48,0)</f>
        <v>2.4638600895477383E-2</v>
      </c>
    </row>
    <row r="6104" spans="1:32" x14ac:dyDescent="0.15">
      <c r="A6104" s="1"/>
      <c r="B6104" s="1" t="s">
        <v>44</v>
      </c>
      <c r="C6104" s="1" t="s">
        <v>33</v>
      </c>
      <c r="D6104" s="6">
        <v>78.14</v>
      </c>
      <c r="E6104" s="6">
        <v>3.9</v>
      </c>
      <c r="F6104" s="18">
        <v>0.54166666666666696</v>
      </c>
      <c r="G6104" s="1">
        <v>30.5</v>
      </c>
      <c r="H6104" s="1">
        <v>58</v>
      </c>
      <c r="I6104" s="1">
        <v>30.5</v>
      </c>
      <c r="J6104" s="1">
        <v>0.1</v>
      </c>
      <c r="K6104" s="1">
        <v>409</v>
      </c>
      <c r="L6104" s="1">
        <v>1280</v>
      </c>
      <c r="M6104" s="6">
        <f t="shared" si="580"/>
        <v>30.500000000000057</v>
      </c>
      <c r="N6104" s="1">
        <v>0</v>
      </c>
      <c r="O6104" s="1">
        <v>0</v>
      </c>
      <c r="P6104" s="12">
        <f t="shared" si="579"/>
        <v>0</v>
      </c>
      <c r="Q6104" s="1">
        <v>0</v>
      </c>
      <c r="R6104" s="1">
        <v>0</v>
      </c>
      <c r="S6104" s="1">
        <v>0.25</v>
      </c>
      <c r="T6104" s="1">
        <v>0</v>
      </c>
      <c r="U6104" s="4" t="s">
        <v>60</v>
      </c>
      <c r="V6104">
        <v>0.42</v>
      </c>
      <c r="W6104">
        <v>0.4</v>
      </c>
      <c r="X6104">
        <v>0.76</v>
      </c>
      <c r="Y6104">
        <v>2.4300000000000002</v>
      </c>
      <c r="Z6104">
        <v>0.23</v>
      </c>
      <c r="AA6104" s="5">
        <f t="shared" si="576"/>
        <v>0.25</v>
      </c>
      <c r="AB6104" s="15" cm="1">
        <f t="array" ref="AB6104">_xlfn.SWITCH(U6104,"夏",122,"冬",90,"春",153,"秋",153,0)</f>
        <v>122</v>
      </c>
      <c r="AC6104" s="16">
        <f t="shared" si="577"/>
        <v>30.5</v>
      </c>
      <c r="AD6104" s="5">
        <f>IFERROR(AA6104/D6104,0)</f>
        <v>3.1993857179421553E-3</v>
      </c>
      <c r="AE6104" s="15">
        <f t="shared" si="578"/>
        <v>0.33424657534246577</v>
      </c>
      <c r="AF6104" s="5">
        <f>IFERROR(AD6104*AE6104*48,0)</f>
        <v>5.133041853224455E-2</v>
      </c>
    </row>
    <row r="6105" spans="1:32" x14ac:dyDescent="0.15">
      <c r="A6105" s="1"/>
      <c r="B6105" s="1" t="s">
        <v>44</v>
      </c>
      <c r="C6105" s="1" t="s">
        <v>33</v>
      </c>
      <c r="D6105" s="6">
        <v>78.14</v>
      </c>
      <c r="E6105" s="6">
        <v>3.9</v>
      </c>
      <c r="F6105" s="18">
        <v>0.5625</v>
      </c>
      <c r="G6105" s="1">
        <v>31</v>
      </c>
      <c r="H6105" s="1">
        <v>58</v>
      </c>
      <c r="I6105" s="1">
        <v>31</v>
      </c>
      <c r="J6105" s="1">
        <v>0.3</v>
      </c>
      <c r="K6105" s="1">
        <v>710</v>
      </c>
      <c r="L6105" s="1">
        <v>1280</v>
      </c>
      <c r="M6105" s="6">
        <f t="shared" si="580"/>
        <v>31</v>
      </c>
      <c r="N6105" s="19">
        <v>0.5</v>
      </c>
      <c r="O6105" s="11" cm="1">
        <f t="array" ref="O6105">ROUND(_xlfn.SWITCH(C6105,"建筑专教",IF(S6105&gt;0.1,1.38,1.28),"阶梯教室",IF(S6105&gt;0.1,1.15,1.05),"公共教室",IF(S6105&gt;0.1,1.22,1.12),IF(S6105&gt;0.1,1.2,1.1))+(MOD(ROW()*11,31)/31-0.5)*0.06,2)</f>
        <v>1.19</v>
      </c>
      <c r="P6105" s="12">
        <f t="shared" si="579"/>
        <v>0.25</v>
      </c>
      <c r="Q6105" s="13">
        <f t="shared" si="581"/>
        <v>1.1368896564921931</v>
      </c>
      <c r="R6105" s="1">
        <v>2.4</v>
      </c>
      <c r="S6105" s="1">
        <v>0.18</v>
      </c>
      <c r="T6105" s="1">
        <v>3.7999999999999999E-2</v>
      </c>
      <c r="U6105" s="4" t="s">
        <v>60</v>
      </c>
      <c r="V6105">
        <v>0.42</v>
      </c>
      <c r="W6105">
        <v>0.4</v>
      </c>
      <c r="X6105">
        <v>0.76</v>
      </c>
      <c r="Y6105">
        <v>2.4300000000000002</v>
      </c>
      <c r="Z6105">
        <v>0.23</v>
      </c>
      <c r="AA6105" s="5">
        <f t="shared" si="576"/>
        <v>2.6179999999999999</v>
      </c>
      <c r="AB6105" s="15" cm="1">
        <f t="array" ref="AB6105">_xlfn.SWITCH(U6105,"夏",122,"冬",90,"春",153,"秋",153,0)</f>
        <v>122</v>
      </c>
      <c r="AC6105" s="16">
        <f t="shared" si="577"/>
        <v>319.39599999999996</v>
      </c>
      <c r="AD6105" s="5">
        <f>IFERROR(AA6105/D6105,0)</f>
        <v>3.3503967238290244E-2</v>
      </c>
      <c r="AE6105" s="15">
        <f t="shared" si="578"/>
        <v>0.33424657534246577</v>
      </c>
      <c r="AF6105" s="5">
        <f>IFERROR(AD6105*AE6105*48,0)</f>
        <v>0.53753214286966489</v>
      </c>
    </row>
    <row r="6106" spans="1:32" x14ac:dyDescent="0.15">
      <c r="A6106" s="1"/>
      <c r="B6106" s="1" t="s">
        <v>44</v>
      </c>
      <c r="C6106" s="1" t="s">
        <v>33</v>
      </c>
      <c r="D6106" s="6">
        <v>78.14</v>
      </c>
      <c r="E6106" s="6">
        <v>3.9</v>
      </c>
      <c r="F6106" s="18">
        <v>0.58333333333333304</v>
      </c>
      <c r="G6106" s="1">
        <v>24</v>
      </c>
      <c r="H6106" s="1">
        <v>58</v>
      </c>
      <c r="I6106" s="1">
        <v>24</v>
      </c>
      <c r="J6106" s="1">
        <v>0.3</v>
      </c>
      <c r="K6106" s="1">
        <v>710</v>
      </c>
      <c r="L6106" s="1">
        <v>1280</v>
      </c>
      <c r="M6106" s="6">
        <f t="shared" si="580"/>
        <v>24.000000000000114</v>
      </c>
      <c r="N6106" s="19">
        <v>0.5</v>
      </c>
      <c r="O6106" s="11" cm="1">
        <f t="array" ref="O6106">ROUND(_xlfn.SWITCH(C6106,"建筑专教",IF(S6106&gt;0.1,1.38,1.28),"阶梯教室",IF(S6106&gt;0.1,1.15,1.05),"公共教室",IF(S6106&gt;0.1,1.22,1.12),IF(S6106&gt;0.1,1.2,1.1))+(MOD(ROW()*11,31)/31-0.5)*0.06,2)</f>
        <v>1.21</v>
      </c>
      <c r="P6106" s="12">
        <f t="shared" si="579"/>
        <v>0.25</v>
      </c>
      <c r="Q6106" s="13">
        <f t="shared" si="581"/>
        <v>-1.5222132306160985</v>
      </c>
      <c r="R6106" s="1">
        <v>2.8</v>
      </c>
      <c r="S6106" s="1">
        <v>0.12</v>
      </c>
      <c r="T6106" s="1">
        <v>2E-3</v>
      </c>
      <c r="U6106" s="4" t="s">
        <v>60</v>
      </c>
      <c r="V6106">
        <v>0.42</v>
      </c>
      <c r="W6106">
        <v>0.4</v>
      </c>
      <c r="X6106">
        <v>0.76</v>
      </c>
      <c r="Y6106">
        <v>2.4300000000000002</v>
      </c>
      <c r="Z6106">
        <v>0.23</v>
      </c>
      <c r="AA6106" s="5">
        <f t="shared" si="576"/>
        <v>2.9219999999999997</v>
      </c>
      <c r="AB6106" s="15" cm="1">
        <f t="array" ref="AB6106">_xlfn.SWITCH(U6106,"夏",122,"冬",90,"春",153,"秋",153,0)</f>
        <v>122</v>
      </c>
      <c r="AC6106" s="16">
        <f t="shared" si="577"/>
        <v>356.48399999999998</v>
      </c>
      <c r="AD6106" s="5">
        <f>IFERROR(AA6106/D6106,0)</f>
        <v>3.7394420271307904E-2</v>
      </c>
      <c r="AE6106" s="15">
        <f t="shared" si="578"/>
        <v>0.33424657534246577</v>
      </c>
      <c r="AF6106" s="5">
        <f>IFERROR(AD6106*AE6106*48,0)</f>
        <v>0.59994993180487421</v>
      </c>
    </row>
    <row r="6107" spans="1:32" x14ac:dyDescent="0.15">
      <c r="A6107" s="1"/>
      <c r="B6107" s="1" t="s">
        <v>44</v>
      </c>
      <c r="C6107" s="1" t="s">
        <v>33</v>
      </c>
      <c r="D6107" s="6">
        <v>78.14</v>
      </c>
      <c r="E6107" s="6">
        <v>3.9</v>
      </c>
      <c r="F6107" s="18">
        <v>0.60416666666666696</v>
      </c>
      <c r="G6107" s="1">
        <v>24</v>
      </c>
      <c r="H6107" s="1">
        <v>58</v>
      </c>
      <c r="I6107" s="1">
        <v>24</v>
      </c>
      <c r="J6107" s="1">
        <v>0.3</v>
      </c>
      <c r="K6107" s="1">
        <v>710</v>
      </c>
      <c r="L6107" s="1">
        <v>1210</v>
      </c>
      <c r="M6107" s="6">
        <f t="shared" si="580"/>
        <v>24.000000000000114</v>
      </c>
      <c r="N6107" s="19">
        <v>0.5</v>
      </c>
      <c r="O6107" s="11" cm="1">
        <f t="array" ref="O6107">ROUND(_xlfn.SWITCH(C6107,"建筑专教",IF(S6107&gt;0.1,1.38,1.28),"阶梯教室",IF(S6107&gt;0.1,1.15,1.05),"公共教室",IF(S6107&gt;0.1,1.22,1.12),IF(S6107&gt;0.1,1.2,1.1))+(MOD(ROW()*11,31)/31-0.5)*0.06,2)</f>
        <v>1.17</v>
      </c>
      <c r="P6107" s="12">
        <f t="shared" si="579"/>
        <v>0.25</v>
      </c>
      <c r="Q6107" s="13">
        <f t="shared" si="581"/>
        <v>-1.6704389544964766</v>
      </c>
      <c r="R6107" s="1">
        <v>2.5</v>
      </c>
      <c r="S6107" s="1">
        <v>0.28000000000000003</v>
      </c>
      <c r="T6107" s="1">
        <v>1.7999999999999999E-2</v>
      </c>
      <c r="U6107" s="4" t="s">
        <v>60</v>
      </c>
      <c r="V6107">
        <v>0.42</v>
      </c>
      <c r="W6107">
        <v>0.4</v>
      </c>
      <c r="X6107">
        <v>0.76</v>
      </c>
      <c r="Y6107">
        <v>2.4300000000000002</v>
      </c>
      <c r="Z6107">
        <v>0.23</v>
      </c>
      <c r="AA6107" s="5">
        <f t="shared" si="576"/>
        <v>2.798</v>
      </c>
      <c r="AB6107" s="15" cm="1">
        <f t="array" ref="AB6107">_xlfn.SWITCH(U6107,"夏",122,"冬",90,"春",153,"秋",153,0)</f>
        <v>122</v>
      </c>
      <c r="AC6107" s="16">
        <f t="shared" si="577"/>
        <v>341.35599999999999</v>
      </c>
      <c r="AD6107" s="5">
        <f>IFERROR(AA6107/D6107,0)</f>
        <v>3.58075249552086E-2</v>
      </c>
      <c r="AE6107" s="15">
        <f t="shared" si="578"/>
        <v>0.33424657534246577</v>
      </c>
      <c r="AF6107" s="5">
        <f>IFERROR(AD6107*AE6107*48,0)</f>
        <v>0.57449004421288108</v>
      </c>
    </row>
    <row r="6108" spans="1:32" x14ac:dyDescent="0.15">
      <c r="A6108" s="1"/>
      <c r="B6108" s="1" t="s">
        <v>44</v>
      </c>
      <c r="C6108" s="1" t="s">
        <v>33</v>
      </c>
      <c r="D6108" s="6">
        <v>78.14</v>
      </c>
      <c r="E6108" s="6">
        <v>3.9</v>
      </c>
      <c r="F6108" s="18">
        <v>0.625</v>
      </c>
      <c r="G6108" s="1">
        <v>24</v>
      </c>
      <c r="H6108" s="1">
        <v>58</v>
      </c>
      <c r="I6108" s="1">
        <v>24</v>
      </c>
      <c r="J6108" s="1">
        <v>0.3</v>
      </c>
      <c r="K6108" s="1">
        <v>710</v>
      </c>
      <c r="L6108" s="1">
        <v>1140</v>
      </c>
      <c r="M6108" s="6">
        <f t="shared" si="580"/>
        <v>24.000000000000114</v>
      </c>
      <c r="N6108" s="19">
        <v>0.5</v>
      </c>
      <c r="O6108" s="11" cm="1">
        <f t="array" ref="O6108">ROUND(_xlfn.SWITCH(C6108,"建筑专教",IF(S6108&gt;0.1,1.38,1.28),"阶梯教室",IF(S6108&gt;0.1,1.15,1.05),"公共教室",IF(S6108&gt;0.1,1.22,1.12),IF(S6108&gt;0.1,1.2,1.1))+(MOD(ROW()*11,31)/31-0.5)*0.06,2)</f>
        <v>1.19</v>
      </c>
      <c r="P6108" s="12">
        <f t="shared" si="579"/>
        <v>0.25</v>
      </c>
      <c r="Q6108" s="13">
        <f t="shared" si="581"/>
        <v>-1.5948239699004569</v>
      </c>
      <c r="R6108" s="1">
        <v>2.8</v>
      </c>
      <c r="S6108" s="1">
        <v>0.22</v>
      </c>
      <c r="T6108" s="1">
        <v>3.5000000000000003E-2</v>
      </c>
      <c r="U6108" s="4" t="s">
        <v>60</v>
      </c>
      <c r="V6108">
        <v>0.42</v>
      </c>
      <c r="W6108">
        <v>0.4</v>
      </c>
      <c r="X6108">
        <v>0.76</v>
      </c>
      <c r="Y6108">
        <v>2.4300000000000002</v>
      </c>
      <c r="Z6108">
        <v>0.23</v>
      </c>
      <c r="AA6108" s="5">
        <f t="shared" si="576"/>
        <v>3.0550000000000002</v>
      </c>
      <c r="AB6108" s="15" cm="1">
        <f t="array" ref="AB6108">_xlfn.SWITCH(U6108,"夏",122,"冬",90,"春",153,"秋",153,0)</f>
        <v>122</v>
      </c>
      <c r="AC6108" s="16">
        <f t="shared" si="577"/>
        <v>372.71000000000004</v>
      </c>
      <c r="AD6108" s="5">
        <f>IFERROR(AA6108/D6108,0)</f>
        <v>3.9096493473253134E-2</v>
      </c>
      <c r="AE6108" s="15">
        <f t="shared" si="578"/>
        <v>0.33424657534246577</v>
      </c>
      <c r="AF6108" s="5">
        <f>IFERROR(AD6108*AE6108*48,0)</f>
        <v>0.62725771446402834</v>
      </c>
    </row>
    <row r="6109" spans="1:32" x14ac:dyDescent="0.15">
      <c r="A6109" s="1"/>
      <c r="B6109" s="1" t="s">
        <v>44</v>
      </c>
      <c r="C6109" s="1" t="s">
        <v>33</v>
      </c>
      <c r="D6109" s="6">
        <v>78.14</v>
      </c>
      <c r="E6109" s="6">
        <v>3.9</v>
      </c>
      <c r="F6109" s="18">
        <v>0.64583333333333304</v>
      </c>
      <c r="G6109" s="1">
        <v>24</v>
      </c>
      <c r="H6109" s="1">
        <v>58</v>
      </c>
      <c r="I6109" s="1">
        <v>24</v>
      </c>
      <c r="J6109" s="1">
        <v>0.3</v>
      </c>
      <c r="K6109" s="1">
        <v>710</v>
      </c>
      <c r="L6109" s="1">
        <v>1070</v>
      </c>
      <c r="M6109" s="6">
        <f t="shared" si="580"/>
        <v>24.000000000000114</v>
      </c>
      <c r="N6109" s="19">
        <v>0.5</v>
      </c>
      <c r="O6109" s="11" cm="1">
        <f t="array" ref="O6109">ROUND(_xlfn.SWITCH(C6109,"建筑专教",IF(S6109&gt;0.1,1.38,1.28),"阶梯教室",IF(S6109&gt;0.1,1.15,1.05),"公共教室",IF(S6109&gt;0.1,1.22,1.12),IF(S6109&gt;0.1,1.2,1.1))+(MOD(ROW()*11,31)/31-0.5)*0.06,2)</f>
        <v>1.21</v>
      </c>
      <c r="P6109" s="12">
        <f t="shared" si="579"/>
        <v>0.25</v>
      </c>
      <c r="Q6109" s="13">
        <f t="shared" si="581"/>
        <v>-1.5222132306160985</v>
      </c>
      <c r="R6109" s="1">
        <v>2.8</v>
      </c>
      <c r="S6109" s="1">
        <v>0.15</v>
      </c>
      <c r="T6109" s="1">
        <v>4.2000000000000003E-2</v>
      </c>
      <c r="U6109" s="4" t="s">
        <v>60</v>
      </c>
      <c r="V6109">
        <v>0.42</v>
      </c>
      <c r="W6109">
        <v>0.4</v>
      </c>
      <c r="X6109">
        <v>0.76</v>
      </c>
      <c r="Y6109">
        <v>2.4300000000000002</v>
      </c>
      <c r="Z6109">
        <v>0.23</v>
      </c>
      <c r="AA6109" s="5">
        <f t="shared" si="576"/>
        <v>2.9919999999999995</v>
      </c>
      <c r="AB6109" s="15" cm="1">
        <f t="array" ref="AB6109">_xlfn.SWITCH(U6109,"夏",122,"冬",90,"春",153,"秋",153,0)</f>
        <v>122</v>
      </c>
      <c r="AC6109" s="16">
        <f t="shared" si="577"/>
        <v>365.02399999999994</v>
      </c>
      <c r="AD6109" s="5">
        <f>IFERROR(AA6109/D6109,0)</f>
        <v>3.8290248272331705E-2</v>
      </c>
      <c r="AE6109" s="15">
        <f t="shared" si="578"/>
        <v>0.33424657534246577</v>
      </c>
      <c r="AF6109" s="5">
        <f>IFERROR(AD6109*AE6109*48,0)</f>
        <v>0.61432244899390265</v>
      </c>
    </row>
    <row r="6110" spans="1:32" x14ac:dyDescent="0.15">
      <c r="A6110" s="1"/>
      <c r="B6110" s="1" t="s">
        <v>44</v>
      </c>
      <c r="C6110" s="1" t="s">
        <v>33</v>
      </c>
      <c r="D6110" s="6">
        <v>78.14</v>
      </c>
      <c r="E6110" s="6">
        <v>3.9</v>
      </c>
      <c r="F6110" s="18">
        <v>0.66666666666666696</v>
      </c>
      <c r="G6110" s="1">
        <v>24</v>
      </c>
      <c r="H6110" s="1">
        <v>58</v>
      </c>
      <c r="I6110" s="1">
        <v>24</v>
      </c>
      <c r="J6110" s="1">
        <v>0.3</v>
      </c>
      <c r="K6110" s="1">
        <v>710</v>
      </c>
      <c r="L6110" s="1">
        <v>1000</v>
      </c>
      <c r="M6110" s="6">
        <f t="shared" si="580"/>
        <v>24.000000000000114</v>
      </c>
      <c r="N6110" s="19">
        <v>0.5</v>
      </c>
      <c r="O6110" s="11" cm="1">
        <f t="array" ref="O6110">ROUND(_xlfn.SWITCH(C6110,"建筑专教",IF(S6110&gt;0.1,1.38,1.28),"阶梯教室",IF(S6110&gt;0.1,1.15,1.05),"公共教室",IF(S6110&gt;0.1,1.22,1.12),IF(S6110&gt;0.1,1.2,1.1))+(MOD(ROW()*11,31)/31-0.5)*0.06,2)</f>
        <v>1.07</v>
      </c>
      <c r="P6110" s="12">
        <f t="shared" si="579"/>
        <v>0.25</v>
      </c>
      <c r="Q6110" s="13">
        <f t="shared" si="581"/>
        <v>-2.0996703441350104</v>
      </c>
      <c r="R6110" s="1">
        <v>2.8</v>
      </c>
      <c r="S6110" s="1">
        <v>0.1</v>
      </c>
      <c r="T6110" s="1">
        <v>3.7999999999999999E-2</v>
      </c>
      <c r="U6110" s="4" t="s">
        <v>60</v>
      </c>
      <c r="V6110">
        <v>0.42</v>
      </c>
      <c r="W6110">
        <v>0.4</v>
      </c>
      <c r="X6110">
        <v>0.76</v>
      </c>
      <c r="Y6110">
        <v>2.4300000000000002</v>
      </c>
      <c r="Z6110">
        <v>0.23</v>
      </c>
      <c r="AA6110" s="5">
        <f t="shared" si="576"/>
        <v>2.9379999999999997</v>
      </c>
      <c r="AB6110" s="15" cm="1">
        <f t="array" ref="AB6110">_xlfn.SWITCH(U6110,"夏",122,"冬",90,"春",153,"秋",153,0)</f>
        <v>122</v>
      </c>
      <c r="AC6110" s="16">
        <f t="shared" si="577"/>
        <v>358.43599999999998</v>
      </c>
      <c r="AD6110" s="5">
        <f>IFERROR(AA6110/D6110,0)</f>
        <v>3.7599180957256201E-2</v>
      </c>
      <c r="AE6110" s="15">
        <f t="shared" si="578"/>
        <v>0.33424657534246577</v>
      </c>
      <c r="AF6110" s="5">
        <f>IFERROR(AD6110*AE6110*48,0)</f>
        <v>0.60323507859093783</v>
      </c>
    </row>
    <row r="6111" spans="1:32" x14ac:dyDescent="0.15">
      <c r="A6111" s="1"/>
      <c r="B6111" s="1" t="s">
        <v>44</v>
      </c>
      <c r="C6111" s="1" t="s">
        <v>33</v>
      </c>
      <c r="D6111" s="6">
        <v>78.14</v>
      </c>
      <c r="E6111" s="6">
        <v>3.9</v>
      </c>
      <c r="F6111" s="18">
        <v>0.6875</v>
      </c>
      <c r="G6111" s="1">
        <v>24</v>
      </c>
      <c r="H6111" s="1">
        <v>58</v>
      </c>
      <c r="I6111" s="1">
        <v>24</v>
      </c>
      <c r="J6111" s="1">
        <v>0.3</v>
      </c>
      <c r="K6111" s="1">
        <v>710</v>
      </c>
      <c r="L6111" s="1">
        <v>900</v>
      </c>
      <c r="M6111" s="6">
        <f t="shared" si="580"/>
        <v>24.000000000000114</v>
      </c>
      <c r="N6111" s="19">
        <v>0.5</v>
      </c>
      <c r="O6111" s="11" cm="1">
        <f t="array" ref="O6111">ROUND(_xlfn.SWITCH(C6111,"建筑专教",IF(S6111&gt;0.1,1.38,1.28),"阶梯教室",IF(S6111&gt;0.1,1.15,1.05),"公共教室",IF(S6111&gt;0.1,1.22,1.12),IF(S6111&gt;0.1,1.2,1.1))+(MOD(ROW()*11,31)/31-0.5)*0.06,2)</f>
        <v>1.2</v>
      </c>
      <c r="P6111" s="12">
        <f t="shared" si="579"/>
        <v>0.25</v>
      </c>
      <c r="Q6111" s="13">
        <f t="shared" si="581"/>
        <v>-1.5581530677930984</v>
      </c>
      <c r="R6111" s="1">
        <v>2.5</v>
      </c>
      <c r="S6111" s="1">
        <v>0.12</v>
      </c>
      <c r="T6111" s="1">
        <v>2E-3</v>
      </c>
      <c r="U6111" s="4" t="s">
        <v>60</v>
      </c>
      <c r="V6111">
        <v>0.42</v>
      </c>
      <c r="W6111">
        <v>0.4</v>
      </c>
      <c r="X6111">
        <v>0.76</v>
      </c>
      <c r="Y6111">
        <v>2.4300000000000002</v>
      </c>
      <c r="Z6111">
        <v>0.23</v>
      </c>
      <c r="AA6111" s="5">
        <f t="shared" si="576"/>
        <v>2.6219999999999999</v>
      </c>
      <c r="AB6111" s="15" cm="1">
        <f t="array" ref="AB6111">_xlfn.SWITCH(U6111,"夏",122,"冬",90,"春",153,"秋",153,0)</f>
        <v>122</v>
      </c>
      <c r="AC6111" s="16">
        <f t="shared" si="577"/>
        <v>319.88400000000001</v>
      </c>
      <c r="AD6111" s="5">
        <f>IFERROR(AA6111/D6111,0)</f>
        <v>3.3555157409777318E-2</v>
      </c>
      <c r="AE6111" s="15">
        <f t="shared" si="578"/>
        <v>0.33424657534246577</v>
      </c>
      <c r="AF6111" s="5">
        <f>IFERROR(AD6111*AE6111*48,0)</f>
        <v>0.53835342956618082</v>
      </c>
    </row>
    <row r="6112" spans="1:32" x14ac:dyDescent="0.15">
      <c r="A6112" s="1"/>
      <c r="B6112" s="1" t="s">
        <v>44</v>
      </c>
      <c r="C6112" s="1" t="s">
        <v>33</v>
      </c>
      <c r="D6112" s="6">
        <v>78.14</v>
      </c>
      <c r="E6112" s="6">
        <v>3.9</v>
      </c>
      <c r="F6112" s="18">
        <v>0.70833333333333304</v>
      </c>
      <c r="G6112" s="1">
        <v>24</v>
      </c>
      <c r="H6112" s="1">
        <v>58</v>
      </c>
      <c r="I6112" s="1">
        <v>24</v>
      </c>
      <c r="J6112" s="1">
        <v>0.3</v>
      </c>
      <c r="K6112" s="1">
        <v>710</v>
      </c>
      <c r="L6112" s="1">
        <v>800</v>
      </c>
      <c r="M6112" s="6">
        <f t="shared" si="580"/>
        <v>24.000000000000114</v>
      </c>
      <c r="N6112" s="19">
        <v>0.5</v>
      </c>
      <c r="O6112" s="11" cm="1">
        <f t="array" ref="O6112">ROUND(_xlfn.SWITCH(C6112,"建筑专教",IF(S6112&gt;0.1,1.38,1.28),"阶梯教室",IF(S6112&gt;0.1,1.15,1.05),"公共教室",IF(S6112&gt;0.1,1.22,1.12),IF(S6112&gt;0.1,1.2,1.1))+(MOD(ROW()*11,31)/31-0.5)*0.06,2)</f>
        <v>1.1200000000000001</v>
      </c>
      <c r="P6112" s="12">
        <f t="shared" si="579"/>
        <v>0.25</v>
      </c>
      <c r="Q6112" s="13">
        <f t="shared" si="581"/>
        <v>-1.8737253447433322</v>
      </c>
      <c r="R6112" s="1">
        <v>2.7</v>
      </c>
      <c r="S6112" s="1">
        <v>0.05</v>
      </c>
      <c r="T6112" s="1">
        <v>1.7999999999999999E-2</v>
      </c>
      <c r="U6112" s="4" t="s">
        <v>60</v>
      </c>
      <c r="V6112">
        <v>0.42</v>
      </c>
      <c r="W6112">
        <v>0.4</v>
      </c>
      <c r="X6112">
        <v>0.76</v>
      </c>
      <c r="Y6112">
        <v>2.4300000000000002</v>
      </c>
      <c r="Z6112">
        <v>0.23</v>
      </c>
      <c r="AA6112" s="5">
        <f t="shared" si="576"/>
        <v>2.7679999999999998</v>
      </c>
      <c r="AB6112" s="15" cm="1">
        <f t="array" ref="AB6112">_xlfn.SWITCH(U6112,"夏",122,"冬",90,"春",153,"秋",153,0)</f>
        <v>122</v>
      </c>
      <c r="AC6112" s="16">
        <f t="shared" si="577"/>
        <v>337.69599999999997</v>
      </c>
      <c r="AD6112" s="5">
        <f>IFERROR(AA6112/D6112,0)</f>
        <v>3.5423598669055541E-2</v>
      </c>
      <c r="AE6112" s="15">
        <f t="shared" si="578"/>
        <v>0.33424657534246577</v>
      </c>
      <c r="AF6112" s="5">
        <f>IFERROR(AD6112*AE6112*48,0)</f>
        <v>0.56833039398901164</v>
      </c>
    </row>
    <row r="6113" spans="1:32" x14ac:dyDescent="0.15">
      <c r="A6113" s="1"/>
      <c r="B6113" s="1" t="s">
        <v>44</v>
      </c>
      <c r="C6113" s="1" t="s">
        <v>33</v>
      </c>
      <c r="D6113" s="6">
        <v>78.14</v>
      </c>
      <c r="E6113" s="6">
        <v>3.9</v>
      </c>
      <c r="F6113" s="18">
        <v>0.72916666666666696</v>
      </c>
      <c r="G6113" s="1">
        <v>24</v>
      </c>
      <c r="H6113" s="1">
        <v>58</v>
      </c>
      <c r="I6113" s="1">
        <v>24</v>
      </c>
      <c r="J6113" s="1">
        <v>0.3</v>
      </c>
      <c r="K6113" s="1">
        <v>710</v>
      </c>
      <c r="L6113" s="1">
        <v>700</v>
      </c>
      <c r="M6113" s="6">
        <f t="shared" si="580"/>
        <v>24.000000000000114</v>
      </c>
      <c r="N6113" s="19">
        <v>0.5</v>
      </c>
      <c r="O6113" s="11" cm="1">
        <f t="array" ref="O6113">ROUND(_xlfn.SWITCH(C6113,"建筑专教",IF(S6113&gt;0.1,1.38,1.28),"阶梯教室",IF(S6113&gt;0.1,1.15,1.05),"公共教室",IF(S6113&gt;0.1,1.22,1.12),IF(S6113&gt;0.1,1.2,1.1))+(MOD(ROW()*11,31)/31-0.5)*0.06,2)</f>
        <v>1.18</v>
      </c>
      <c r="P6113" s="12">
        <f t="shared" si="579"/>
        <v>0.25</v>
      </c>
      <c r="Q6113" s="13">
        <f t="shared" si="581"/>
        <v>-1.6322458049979871</v>
      </c>
      <c r="R6113" s="1">
        <v>2</v>
      </c>
      <c r="S6113" s="1">
        <v>0.22</v>
      </c>
      <c r="T6113" s="1">
        <v>3.5000000000000003E-2</v>
      </c>
      <c r="U6113" s="4" t="s">
        <v>60</v>
      </c>
      <c r="V6113">
        <v>0.42</v>
      </c>
      <c r="W6113">
        <v>0.4</v>
      </c>
      <c r="X6113">
        <v>0.76</v>
      </c>
      <c r="Y6113">
        <v>2.4300000000000002</v>
      </c>
      <c r="Z6113">
        <v>0.23</v>
      </c>
      <c r="AA6113" s="5">
        <f t="shared" si="576"/>
        <v>2.2550000000000003</v>
      </c>
      <c r="AB6113" s="15" cm="1">
        <f t="array" ref="AB6113">_xlfn.SWITCH(U6113,"夏",122,"冬",90,"春",153,"秋",153,0)</f>
        <v>122</v>
      </c>
      <c r="AC6113" s="16">
        <f t="shared" si="577"/>
        <v>275.11</v>
      </c>
      <c r="AD6113" s="5">
        <f>IFERROR(AA6113/D6113,0)</f>
        <v>2.8858459175838243E-2</v>
      </c>
      <c r="AE6113" s="15">
        <f t="shared" si="578"/>
        <v>0.33424657534246577</v>
      </c>
      <c r="AF6113" s="5">
        <f>IFERROR(AD6113*AE6113*48,0)</f>
        <v>0.46300037516084591</v>
      </c>
    </row>
    <row r="6114" spans="1:32" x14ac:dyDescent="0.15">
      <c r="A6114" s="1"/>
      <c r="B6114" s="1" t="s">
        <v>44</v>
      </c>
      <c r="C6114" s="1" t="s">
        <v>33</v>
      </c>
      <c r="D6114" s="6">
        <v>78.14</v>
      </c>
      <c r="E6114" s="6">
        <v>3.9</v>
      </c>
      <c r="F6114" s="18">
        <v>0.75</v>
      </c>
      <c r="G6114" s="1">
        <v>26.2</v>
      </c>
      <c r="H6114" s="1">
        <v>58</v>
      </c>
      <c r="I6114" s="1">
        <v>26.2</v>
      </c>
      <c r="J6114" s="1">
        <v>0.1</v>
      </c>
      <c r="K6114" s="1">
        <v>409</v>
      </c>
      <c r="L6114" s="1">
        <v>600</v>
      </c>
      <c r="M6114" s="6">
        <f t="shared" si="580"/>
        <v>26.200000000000102</v>
      </c>
      <c r="N6114" s="1">
        <v>0</v>
      </c>
      <c r="O6114" s="1">
        <v>0</v>
      </c>
      <c r="P6114" s="12">
        <f t="shared" si="579"/>
        <v>0</v>
      </c>
      <c r="Q6114" s="1">
        <v>0</v>
      </c>
      <c r="R6114" s="1">
        <v>0</v>
      </c>
      <c r="S6114" s="1">
        <v>0.15</v>
      </c>
      <c r="T6114" s="1">
        <v>0</v>
      </c>
      <c r="U6114" s="4" t="s">
        <v>60</v>
      </c>
      <c r="V6114">
        <v>0.42</v>
      </c>
      <c r="W6114">
        <v>0.4</v>
      </c>
      <c r="X6114">
        <v>0.76</v>
      </c>
      <c r="Y6114">
        <v>2.4300000000000002</v>
      </c>
      <c r="Z6114">
        <v>0.23</v>
      </c>
      <c r="AA6114" s="5">
        <f t="shared" si="576"/>
        <v>0.15</v>
      </c>
      <c r="AB6114" s="15" cm="1">
        <f t="array" ref="AB6114">_xlfn.SWITCH(U6114,"夏",122,"冬",90,"春",153,"秋",153,0)</f>
        <v>122</v>
      </c>
      <c r="AC6114" s="16">
        <f t="shared" si="577"/>
        <v>18.3</v>
      </c>
      <c r="AD6114" s="5">
        <f>IFERROR(AA6114/D6114,0)</f>
        <v>1.919631430765293E-3</v>
      </c>
      <c r="AE6114" s="15">
        <f t="shared" si="578"/>
        <v>0.33424657534246577</v>
      </c>
      <c r="AF6114" s="5">
        <f>IFERROR(AD6114*AE6114*48,0)</f>
        <v>3.0798251119346733E-2</v>
      </c>
    </row>
    <row r="6115" spans="1:32" x14ac:dyDescent="0.15">
      <c r="A6115" s="1"/>
      <c r="B6115" s="1" t="s">
        <v>44</v>
      </c>
      <c r="C6115" s="1" t="s">
        <v>33</v>
      </c>
      <c r="D6115" s="6">
        <v>78.14</v>
      </c>
      <c r="E6115" s="6">
        <v>3.9</v>
      </c>
      <c r="F6115" s="18">
        <v>0.79166666666666696</v>
      </c>
      <c r="G6115" s="1">
        <v>25.2</v>
      </c>
      <c r="H6115" s="1">
        <v>58</v>
      </c>
      <c r="I6115" s="1">
        <v>25.2</v>
      </c>
      <c r="J6115" s="1">
        <v>0.1</v>
      </c>
      <c r="K6115" s="1">
        <v>409</v>
      </c>
      <c r="L6115" s="1">
        <v>400</v>
      </c>
      <c r="M6115" s="6">
        <f t="shared" si="580"/>
        <v>25.200000000000102</v>
      </c>
      <c r="N6115" s="1">
        <v>0</v>
      </c>
      <c r="O6115" s="1">
        <v>0</v>
      </c>
      <c r="P6115" s="12">
        <f t="shared" si="579"/>
        <v>0</v>
      </c>
      <c r="Q6115" s="1">
        <v>0</v>
      </c>
      <c r="R6115" s="1">
        <v>0</v>
      </c>
      <c r="S6115" s="1">
        <v>0.12</v>
      </c>
      <c r="T6115" s="1">
        <v>0</v>
      </c>
      <c r="U6115" s="4" t="s">
        <v>60</v>
      </c>
      <c r="V6115">
        <v>0.42</v>
      </c>
      <c r="W6115">
        <v>0.4</v>
      </c>
      <c r="X6115">
        <v>0.76</v>
      </c>
      <c r="Y6115">
        <v>2.4300000000000002</v>
      </c>
      <c r="Z6115">
        <v>0.23</v>
      </c>
      <c r="AA6115" s="5">
        <f t="shared" si="576"/>
        <v>0.12</v>
      </c>
      <c r="AB6115" s="15" cm="1">
        <f t="array" ref="AB6115">_xlfn.SWITCH(U6115,"夏",122,"冬",90,"春",153,"秋",153,0)</f>
        <v>122</v>
      </c>
      <c r="AC6115" s="16">
        <f t="shared" si="577"/>
        <v>14.639999999999999</v>
      </c>
      <c r="AD6115" s="5">
        <f>IFERROR(AA6115/D6115,0)</f>
        <v>1.5357051446122344E-3</v>
      </c>
      <c r="AE6115" s="15">
        <f t="shared" si="578"/>
        <v>0.33424657534246577</v>
      </c>
      <c r="AF6115" s="5">
        <f>IFERROR(AD6115*AE6115*48,0)</f>
        <v>2.4638600895477383E-2</v>
      </c>
    </row>
    <row r="6116" spans="1:32" x14ac:dyDescent="0.15">
      <c r="A6116" s="1"/>
      <c r="B6116" s="1" t="s">
        <v>44</v>
      </c>
      <c r="C6116" s="1" t="s">
        <v>33</v>
      </c>
      <c r="D6116" s="6">
        <v>78.14</v>
      </c>
      <c r="E6116" s="6">
        <v>3.9</v>
      </c>
      <c r="F6116" s="18">
        <v>0.8125</v>
      </c>
      <c r="G6116" s="1">
        <v>24.7</v>
      </c>
      <c r="H6116" s="1">
        <v>58</v>
      </c>
      <c r="I6116" s="1">
        <v>24.7</v>
      </c>
      <c r="J6116" s="1">
        <v>0.1</v>
      </c>
      <c r="K6116" s="1">
        <v>409</v>
      </c>
      <c r="L6116" s="1">
        <v>300</v>
      </c>
      <c r="M6116" s="6">
        <f t="shared" si="580"/>
        <v>24.700000000000102</v>
      </c>
      <c r="N6116" s="1">
        <v>0</v>
      </c>
      <c r="O6116" s="1">
        <v>0</v>
      </c>
      <c r="P6116" s="12">
        <f t="shared" si="579"/>
        <v>0</v>
      </c>
      <c r="Q6116" s="1">
        <v>0</v>
      </c>
      <c r="R6116" s="1">
        <v>0</v>
      </c>
      <c r="S6116" s="1">
        <v>0</v>
      </c>
      <c r="T6116" s="1">
        <v>0</v>
      </c>
      <c r="U6116" s="4" t="s">
        <v>60</v>
      </c>
      <c r="V6116">
        <v>0.42</v>
      </c>
      <c r="W6116">
        <v>0.4</v>
      </c>
      <c r="X6116">
        <v>0.76</v>
      </c>
      <c r="Y6116">
        <v>2.4300000000000002</v>
      </c>
      <c r="Z6116">
        <v>0.23</v>
      </c>
      <c r="AA6116" s="5">
        <f t="shared" si="576"/>
        <v>0</v>
      </c>
      <c r="AB6116" s="15" cm="1">
        <f t="array" ref="AB6116">_xlfn.SWITCH(U6116,"夏",122,"冬",90,"春",153,"秋",153,0)</f>
        <v>122</v>
      </c>
      <c r="AC6116" s="16">
        <f t="shared" si="577"/>
        <v>0</v>
      </c>
      <c r="AD6116" s="5">
        <f>IFERROR(AA6116/D6116,0)</f>
        <v>0</v>
      </c>
      <c r="AE6116" s="15">
        <f t="shared" si="578"/>
        <v>0.33424657534246577</v>
      </c>
      <c r="AF6116" s="5">
        <f>IFERROR(AD6116*AE6116*48,0)</f>
        <v>0</v>
      </c>
    </row>
    <row r="6117" spans="1:32" x14ac:dyDescent="0.15">
      <c r="A6117" s="1"/>
      <c r="B6117" s="1" t="s">
        <v>44</v>
      </c>
      <c r="C6117" s="1" t="s">
        <v>33</v>
      </c>
      <c r="D6117" s="6">
        <v>78.14</v>
      </c>
      <c r="E6117" s="6">
        <v>3.9</v>
      </c>
      <c r="F6117" s="18">
        <v>0.83333333333333304</v>
      </c>
      <c r="G6117" s="1">
        <v>24.2</v>
      </c>
      <c r="H6117" s="1">
        <v>58</v>
      </c>
      <c r="I6117" s="1">
        <v>24.2</v>
      </c>
      <c r="J6117" s="1">
        <v>0.1</v>
      </c>
      <c r="K6117" s="1">
        <v>409</v>
      </c>
      <c r="L6117" s="1">
        <v>200</v>
      </c>
      <c r="M6117" s="6">
        <f t="shared" si="580"/>
        <v>24.200000000000045</v>
      </c>
      <c r="N6117" s="1">
        <v>0</v>
      </c>
      <c r="O6117" s="1">
        <v>0</v>
      </c>
      <c r="P6117" s="12">
        <f t="shared" si="579"/>
        <v>0</v>
      </c>
      <c r="Q6117" s="1">
        <v>0</v>
      </c>
      <c r="R6117" s="1">
        <v>0</v>
      </c>
      <c r="S6117" s="1">
        <v>0</v>
      </c>
      <c r="T6117" s="1">
        <v>0</v>
      </c>
      <c r="U6117" s="4" t="s">
        <v>60</v>
      </c>
      <c r="V6117">
        <v>0.42</v>
      </c>
      <c r="W6117">
        <v>0.4</v>
      </c>
      <c r="X6117">
        <v>0.76</v>
      </c>
      <c r="Y6117">
        <v>2.4300000000000002</v>
      </c>
      <c r="Z6117">
        <v>0.23</v>
      </c>
      <c r="AA6117" s="5">
        <f t="shared" si="576"/>
        <v>0</v>
      </c>
      <c r="AB6117" s="15" cm="1">
        <f t="array" ref="AB6117">_xlfn.SWITCH(U6117,"夏",122,"冬",90,"春",153,"秋",153,0)</f>
        <v>122</v>
      </c>
      <c r="AC6117" s="16">
        <f t="shared" si="577"/>
        <v>0</v>
      </c>
      <c r="AD6117" s="5">
        <f>IFERROR(AA6117/D6117,0)</f>
        <v>0</v>
      </c>
      <c r="AE6117" s="15">
        <f t="shared" si="578"/>
        <v>0.33424657534246577</v>
      </c>
      <c r="AF6117" s="5">
        <f>IFERROR(AD6117*AE6117*48,0)</f>
        <v>0</v>
      </c>
    </row>
    <row r="6118" spans="1:32" x14ac:dyDescent="0.15">
      <c r="A6118" s="1"/>
      <c r="B6118" s="1" t="s">
        <v>44</v>
      </c>
      <c r="C6118" s="1" t="s">
        <v>33</v>
      </c>
      <c r="D6118" s="6">
        <v>78.14</v>
      </c>
      <c r="E6118" s="6">
        <v>3.9</v>
      </c>
      <c r="F6118" s="18">
        <v>0.85416666666666696</v>
      </c>
      <c r="G6118" s="1">
        <v>23.7</v>
      </c>
      <c r="H6118" s="1">
        <v>58</v>
      </c>
      <c r="I6118" s="1">
        <v>23.7</v>
      </c>
      <c r="J6118" s="1">
        <v>0.1</v>
      </c>
      <c r="K6118" s="1">
        <v>409</v>
      </c>
      <c r="L6118" s="1">
        <v>100</v>
      </c>
      <c r="M6118" s="6">
        <f t="shared" si="580"/>
        <v>23.699999999999932</v>
      </c>
      <c r="N6118" s="1">
        <v>0</v>
      </c>
      <c r="O6118" s="1">
        <v>0</v>
      </c>
      <c r="P6118" s="12">
        <f t="shared" si="579"/>
        <v>0</v>
      </c>
      <c r="Q6118" s="1">
        <v>0</v>
      </c>
      <c r="R6118" s="1">
        <v>0</v>
      </c>
      <c r="S6118" s="1">
        <v>0</v>
      </c>
      <c r="T6118" s="1">
        <v>0</v>
      </c>
      <c r="U6118" s="4" t="s">
        <v>60</v>
      </c>
      <c r="V6118">
        <v>0.42</v>
      </c>
      <c r="W6118">
        <v>0.4</v>
      </c>
      <c r="X6118">
        <v>0.76</v>
      </c>
      <c r="Y6118">
        <v>2.4300000000000002</v>
      </c>
      <c r="Z6118">
        <v>0.23</v>
      </c>
      <c r="AA6118" s="5">
        <f t="shared" si="576"/>
        <v>0</v>
      </c>
      <c r="AB6118" s="15" cm="1">
        <f t="array" ref="AB6118">_xlfn.SWITCH(U6118,"夏",122,"冬",90,"春",153,"秋",153,0)</f>
        <v>122</v>
      </c>
      <c r="AC6118" s="16">
        <f t="shared" si="577"/>
        <v>0</v>
      </c>
      <c r="AD6118" s="5">
        <f>IFERROR(AA6118/D6118,0)</f>
        <v>0</v>
      </c>
      <c r="AE6118" s="15">
        <f t="shared" si="578"/>
        <v>0.33424657534246577</v>
      </c>
      <c r="AF6118" s="5">
        <f>IFERROR(AD6118*AE6118*48,0)</f>
        <v>0</v>
      </c>
    </row>
    <row r="6119" spans="1:32" x14ac:dyDescent="0.15">
      <c r="A6119" s="1"/>
      <c r="B6119" s="1" t="s">
        <v>44</v>
      </c>
      <c r="C6119" s="1" t="s">
        <v>33</v>
      </c>
      <c r="D6119" s="6">
        <v>78.14</v>
      </c>
      <c r="E6119" s="6">
        <v>3.9</v>
      </c>
      <c r="F6119" s="18">
        <v>0.875</v>
      </c>
      <c r="G6119" s="1">
        <v>23.2</v>
      </c>
      <c r="H6119" s="1">
        <v>58</v>
      </c>
      <c r="I6119" s="1">
        <v>23.2</v>
      </c>
      <c r="J6119" s="1">
        <v>0.1</v>
      </c>
      <c r="K6119" s="1">
        <v>409</v>
      </c>
      <c r="L6119" s="1">
        <v>0</v>
      </c>
      <c r="M6119" s="6">
        <f t="shared" si="580"/>
        <v>23.199999999999989</v>
      </c>
      <c r="N6119" s="1">
        <v>0</v>
      </c>
      <c r="O6119" s="1">
        <v>0</v>
      </c>
      <c r="P6119" s="12">
        <f t="shared" si="579"/>
        <v>0</v>
      </c>
      <c r="Q6119" s="1">
        <v>0</v>
      </c>
      <c r="R6119" s="1">
        <v>0</v>
      </c>
      <c r="S6119" s="1">
        <v>0</v>
      </c>
      <c r="T6119" s="1">
        <v>0</v>
      </c>
      <c r="U6119" s="4" t="s">
        <v>60</v>
      </c>
      <c r="V6119">
        <v>0.42</v>
      </c>
      <c r="W6119">
        <v>0.4</v>
      </c>
      <c r="X6119">
        <v>0.76</v>
      </c>
      <c r="Y6119">
        <v>2.4300000000000002</v>
      </c>
      <c r="Z6119">
        <v>0.23</v>
      </c>
      <c r="AA6119" s="5">
        <f t="shared" si="576"/>
        <v>0</v>
      </c>
      <c r="AB6119" s="15" cm="1">
        <f t="array" ref="AB6119">_xlfn.SWITCH(U6119,"夏",122,"冬",90,"春",153,"秋",153,0)</f>
        <v>122</v>
      </c>
      <c r="AC6119" s="16">
        <f t="shared" si="577"/>
        <v>0</v>
      </c>
      <c r="AD6119" s="5">
        <f>IFERROR(AA6119/D6119,0)</f>
        <v>0</v>
      </c>
      <c r="AE6119" s="15">
        <f t="shared" si="578"/>
        <v>0.33424657534246577</v>
      </c>
      <c r="AF6119" s="5">
        <f>IFERROR(AD6119*AE6119*48,0)</f>
        <v>0</v>
      </c>
    </row>
    <row r="6120" spans="1:32" x14ac:dyDescent="0.15">
      <c r="A6120" s="1"/>
      <c r="B6120" s="1" t="s">
        <v>44</v>
      </c>
      <c r="C6120" s="1" t="s">
        <v>33</v>
      </c>
      <c r="D6120" s="6">
        <v>78.14</v>
      </c>
      <c r="E6120" s="6">
        <v>3.9</v>
      </c>
      <c r="F6120" s="18">
        <v>0.89583333333333304</v>
      </c>
      <c r="G6120" s="1">
        <v>22.7</v>
      </c>
      <c r="H6120" s="1">
        <v>58</v>
      </c>
      <c r="I6120" s="1">
        <v>22.7</v>
      </c>
      <c r="J6120" s="1">
        <v>0.1</v>
      </c>
      <c r="K6120" s="1">
        <v>409</v>
      </c>
      <c r="L6120" s="1">
        <v>0</v>
      </c>
      <c r="M6120" s="6">
        <f t="shared" si="580"/>
        <v>22.699999999999989</v>
      </c>
      <c r="N6120" s="1">
        <v>0</v>
      </c>
      <c r="O6120" s="1">
        <v>0</v>
      </c>
      <c r="P6120" s="12">
        <f t="shared" si="579"/>
        <v>0</v>
      </c>
      <c r="Q6120" s="1">
        <v>0</v>
      </c>
      <c r="R6120" s="1">
        <v>0</v>
      </c>
      <c r="S6120" s="1">
        <v>0</v>
      </c>
      <c r="T6120" s="1">
        <v>0</v>
      </c>
      <c r="U6120" s="4" t="s">
        <v>60</v>
      </c>
      <c r="V6120">
        <v>0.42</v>
      </c>
      <c r="W6120">
        <v>0.4</v>
      </c>
      <c r="X6120">
        <v>0.76</v>
      </c>
      <c r="Y6120">
        <v>2.4300000000000002</v>
      </c>
      <c r="Z6120">
        <v>0.23</v>
      </c>
      <c r="AA6120" s="5">
        <f t="shared" ref="AA6120:AA6183" si="582">R6120+S6120+T6120</f>
        <v>0</v>
      </c>
      <c r="AB6120" s="15" cm="1">
        <f t="array" ref="AB6120">_xlfn.SWITCH(U6120,"夏",122,"冬",90,"春",153,"秋",153,0)</f>
        <v>122</v>
      </c>
      <c r="AC6120" s="16">
        <f t="shared" ref="AC6120:AC6183" si="583">AA6120*AB6120</f>
        <v>0</v>
      </c>
      <c r="AD6120" s="5">
        <f>IFERROR(AA6120/D6120,0)</f>
        <v>0</v>
      </c>
      <c r="AE6120" s="15">
        <f t="shared" ref="AE6120:AE6183" si="584">IF(U6120="夏",122/365,IF(U6120="冬",90/365,IF(OR(U6120="春",U6120="秋"),153/365,0)))</f>
        <v>0.33424657534246577</v>
      </c>
      <c r="AF6120" s="5">
        <f>IFERROR(AD6120*AE6120*48,0)</f>
        <v>0</v>
      </c>
    </row>
    <row r="6121" spans="1:32" x14ac:dyDescent="0.15">
      <c r="A6121" s="1"/>
      <c r="B6121" s="1" t="s">
        <v>44</v>
      </c>
      <c r="C6121" s="1" t="s">
        <v>33</v>
      </c>
      <c r="D6121" s="6">
        <v>78.14</v>
      </c>
      <c r="E6121" s="6">
        <v>3.9</v>
      </c>
      <c r="F6121" s="18">
        <v>0.91666666666666696</v>
      </c>
      <c r="G6121" s="1">
        <v>22.2</v>
      </c>
      <c r="H6121" s="1">
        <v>58</v>
      </c>
      <c r="I6121" s="1">
        <v>22.2</v>
      </c>
      <c r="J6121" s="1">
        <v>0.1</v>
      </c>
      <c r="K6121" s="1">
        <v>409</v>
      </c>
      <c r="L6121" s="1">
        <v>0</v>
      </c>
      <c r="M6121" s="6">
        <f t="shared" si="580"/>
        <v>22.200000000000045</v>
      </c>
      <c r="N6121" s="1">
        <v>0</v>
      </c>
      <c r="O6121" s="1">
        <v>0</v>
      </c>
      <c r="P6121" s="12">
        <f t="shared" si="579"/>
        <v>0</v>
      </c>
      <c r="Q6121" s="1">
        <v>0</v>
      </c>
      <c r="R6121" s="1">
        <v>0</v>
      </c>
      <c r="S6121" s="1">
        <v>0</v>
      </c>
      <c r="T6121" s="1">
        <v>0</v>
      </c>
      <c r="U6121" s="4" t="s">
        <v>60</v>
      </c>
      <c r="V6121">
        <v>0.42</v>
      </c>
      <c r="W6121">
        <v>0.4</v>
      </c>
      <c r="X6121">
        <v>0.76</v>
      </c>
      <c r="Y6121">
        <v>2.4300000000000002</v>
      </c>
      <c r="Z6121">
        <v>0.23</v>
      </c>
      <c r="AA6121" s="5">
        <f t="shared" si="582"/>
        <v>0</v>
      </c>
      <c r="AB6121" s="15" cm="1">
        <f t="array" ref="AB6121">_xlfn.SWITCH(U6121,"夏",122,"冬",90,"春",153,"秋",153,0)</f>
        <v>122</v>
      </c>
      <c r="AC6121" s="16">
        <f t="shared" si="583"/>
        <v>0</v>
      </c>
      <c r="AD6121" s="5">
        <f>IFERROR(AA6121/D6121,0)</f>
        <v>0</v>
      </c>
      <c r="AE6121" s="15">
        <f t="shared" si="584"/>
        <v>0.33424657534246577</v>
      </c>
      <c r="AF6121" s="5">
        <f>IFERROR(AD6121*AE6121*48,0)</f>
        <v>0</v>
      </c>
    </row>
    <row r="6122" spans="1:32" x14ac:dyDescent="0.15">
      <c r="A6122" s="1"/>
      <c r="B6122" s="1" t="s">
        <v>39</v>
      </c>
      <c r="C6122" s="1" t="s">
        <v>33</v>
      </c>
      <c r="D6122" s="6">
        <v>78.14</v>
      </c>
      <c r="E6122" s="6">
        <v>3.9</v>
      </c>
      <c r="F6122" s="18">
        <v>0.33333333333333298</v>
      </c>
      <c r="G6122" s="1">
        <v>21.3</v>
      </c>
      <c r="H6122" s="1">
        <v>59</v>
      </c>
      <c r="I6122" s="1">
        <v>21.3</v>
      </c>
      <c r="J6122" s="1">
        <v>0.1</v>
      </c>
      <c r="K6122" s="1">
        <v>410</v>
      </c>
      <c r="L6122" s="1">
        <v>130</v>
      </c>
      <c r="M6122" s="6">
        <f t="shared" si="580"/>
        <v>21.299999999999898</v>
      </c>
      <c r="N6122" s="1">
        <v>0</v>
      </c>
      <c r="O6122" s="1">
        <v>0</v>
      </c>
      <c r="P6122" s="12">
        <f t="shared" si="579"/>
        <v>0</v>
      </c>
      <c r="Q6122" s="1">
        <v>0</v>
      </c>
      <c r="R6122" s="1">
        <v>0</v>
      </c>
      <c r="S6122" s="1">
        <v>0</v>
      </c>
      <c r="T6122" s="1">
        <v>0</v>
      </c>
      <c r="U6122" s="4" t="s">
        <v>60</v>
      </c>
      <c r="V6122">
        <v>0.42</v>
      </c>
      <c r="W6122">
        <v>0.4</v>
      </c>
      <c r="X6122">
        <v>0.76</v>
      </c>
      <c r="Y6122">
        <v>2.4300000000000002</v>
      </c>
      <c r="Z6122">
        <v>0.23</v>
      </c>
      <c r="AA6122" s="5">
        <f t="shared" si="582"/>
        <v>0</v>
      </c>
      <c r="AB6122" s="15" cm="1">
        <f t="array" ref="AB6122">_xlfn.SWITCH(U6122,"夏",122,"冬",90,"春",153,"秋",153,0)</f>
        <v>122</v>
      </c>
      <c r="AC6122" s="16">
        <f t="shared" si="583"/>
        <v>0</v>
      </c>
      <c r="AD6122" s="5">
        <f>IFERROR(AA6122/D6122,0)</f>
        <v>0</v>
      </c>
      <c r="AE6122" s="15">
        <f t="shared" si="584"/>
        <v>0.33424657534246577</v>
      </c>
      <c r="AF6122" s="5">
        <f>IFERROR(AD6122*AE6122*48,0)</f>
        <v>0</v>
      </c>
    </row>
    <row r="6123" spans="1:32" x14ac:dyDescent="0.15">
      <c r="A6123" s="1"/>
      <c r="B6123" s="1" t="s">
        <v>39</v>
      </c>
      <c r="C6123" s="1" t="s">
        <v>33</v>
      </c>
      <c r="D6123" s="6">
        <v>78.14</v>
      </c>
      <c r="E6123" s="6">
        <v>3.9</v>
      </c>
      <c r="F6123" s="18">
        <v>0.35416666666666702</v>
      </c>
      <c r="G6123" s="1">
        <v>22.3</v>
      </c>
      <c r="H6123" s="1">
        <v>59</v>
      </c>
      <c r="I6123" s="1">
        <v>22.3</v>
      </c>
      <c r="J6123" s="1">
        <v>0.3</v>
      </c>
      <c r="K6123" s="1">
        <v>715</v>
      </c>
      <c r="L6123" s="1">
        <v>395</v>
      </c>
      <c r="M6123" s="6">
        <f t="shared" si="580"/>
        <v>22.300000000000068</v>
      </c>
      <c r="N6123" s="19">
        <v>0.5</v>
      </c>
      <c r="O6123" s="11" cm="1">
        <f t="array" ref="O6123">ROUND(_xlfn.SWITCH(C6123,"建筑专教",IF(S6123&gt;0.1,1.38,1.28),"阶梯教室",IF(S6123&gt;0.1,1.15,1.05),"公共教室",IF(S6123&gt;0.1,1.22,1.12),IF(S6123&gt;0.1,1.2,1.1))+(MOD(ROW()*11,31)/31-0.5)*0.06,2)</f>
        <v>1.21</v>
      </c>
      <c r="P6123" s="12">
        <f t="shared" si="579"/>
        <v>0.25</v>
      </c>
      <c r="Q6123" s="13">
        <f t="shared" si="581"/>
        <v>-2.173640306088878</v>
      </c>
      <c r="R6123" s="1">
        <v>2.6</v>
      </c>
      <c r="S6123" s="1">
        <v>0.28000000000000003</v>
      </c>
      <c r="T6123" s="1">
        <v>4.0000000000000001E-3</v>
      </c>
      <c r="U6123" s="4" t="s">
        <v>60</v>
      </c>
      <c r="V6123">
        <v>0.42</v>
      </c>
      <c r="W6123">
        <v>0.4</v>
      </c>
      <c r="X6123">
        <v>0.76</v>
      </c>
      <c r="Y6123">
        <v>2.4300000000000002</v>
      </c>
      <c r="Z6123">
        <v>0.23</v>
      </c>
      <c r="AA6123" s="5">
        <f t="shared" si="582"/>
        <v>2.8839999999999999</v>
      </c>
      <c r="AB6123" s="15" cm="1">
        <f t="array" ref="AB6123">_xlfn.SWITCH(U6123,"夏",122,"冬",90,"春",153,"秋",153,0)</f>
        <v>122</v>
      </c>
      <c r="AC6123" s="16">
        <f t="shared" si="583"/>
        <v>351.84800000000001</v>
      </c>
      <c r="AD6123" s="5">
        <f>IFERROR(AA6123/D6123,0)</f>
        <v>3.6908113642180697E-2</v>
      </c>
      <c r="AE6123" s="15">
        <f t="shared" si="584"/>
        <v>0.33424657534246577</v>
      </c>
      <c r="AF6123" s="5">
        <f>IFERROR(AD6123*AE6123*48,0)</f>
        <v>0.59214770818797313</v>
      </c>
    </row>
    <row r="6124" spans="1:32" x14ac:dyDescent="0.15">
      <c r="A6124" s="1"/>
      <c r="B6124" s="1" t="s">
        <v>39</v>
      </c>
      <c r="C6124" s="1" t="s">
        <v>33</v>
      </c>
      <c r="D6124" s="6">
        <v>78.14</v>
      </c>
      <c r="E6124" s="6">
        <v>3.9</v>
      </c>
      <c r="F6124" s="18">
        <v>0.375</v>
      </c>
      <c r="G6124" s="1">
        <v>24</v>
      </c>
      <c r="H6124" s="1">
        <v>59</v>
      </c>
      <c r="I6124" s="1">
        <v>24</v>
      </c>
      <c r="J6124" s="1">
        <v>0.3</v>
      </c>
      <c r="K6124" s="1">
        <v>715</v>
      </c>
      <c r="L6124" s="1">
        <v>455</v>
      </c>
      <c r="M6124" s="6">
        <f t="shared" si="580"/>
        <v>24.000000000000114</v>
      </c>
      <c r="N6124" s="19">
        <v>0.5</v>
      </c>
      <c r="O6124" s="11" cm="1">
        <f t="array" ref="O6124">ROUND(_xlfn.SWITCH(C6124,"建筑专教",IF(S6124&gt;0.1,1.38,1.28),"阶梯教室",IF(S6124&gt;0.1,1.15,1.05),"公共教室",IF(S6124&gt;0.1,1.22,1.12),IF(S6124&gt;0.1,1.2,1.1))+(MOD(ROW()*11,31)/31-0.5)*0.06,2)</f>
        <v>1.17</v>
      </c>
      <c r="P6124" s="12">
        <f t="shared" si="579"/>
        <v>0.25</v>
      </c>
      <c r="Q6124" s="13">
        <f t="shared" si="581"/>
        <v>-1.6704321568005227</v>
      </c>
      <c r="R6124" s="1">
        <v>2.6</v>
      </c>
      <c r="S6124" s="1">
        <v>0.22</v>
      </c>
      <c r="T6124" s="1">
        <v>8.0000000000000002E-3</v>
      </c>
      <c r="U6124" s="4" t="s">
        <v>60</v>
      </c>
      <c r="V6124">
        <v>0.42</v>
      </c>
      <c r="W6124">
        <v>0.4</v>
      </c>
      <c r="X6124">
        <v>0.76</v>
      </c>
      <c r="Y6124">
        <v>2.4300000000000002</v>
      </c>
      <c r="Z6124">
        <v>0.23</v>
      </c>
      <c r="AA6124" s="5">
        <f t="shared" si="582"/>
        <v>2.8280000000000003</v>
      </c>
      <c r="AB6124" s="15" cm="1">
        <f t="array" ref="AB6124">_xlfn.SWITCH(U6124,"夏",122,"冬",90,"春",153,"秋",153,0)</f>
        <v>122</v>
      </c>
      <c r="AC6124" s="16">
        <f t="shared" si="583"/>
        <v>345.01600000000002</v>
      </c>
      <c r="AD6124" s="5">
        <f>IFERROR(AA6124/D6124,0)</f>
        <v>3.6191451241361659E-2</v>
      </c>
      <c r="AE6124" s="15">
        <f t="shared" si="584"/>
        <v>0.33424657534246577</v>
      </c>
      <c r="AF6124" s="5">
        <f>IFERROR(AD6124*AE6124*48,0)</f>
        <v>0.58064969443675041</v>
      </c>
    </row>
    <row r="6125" spans="1:32" x14ac:dyDescent="0.15">
      <c r="A6125" s="1"/>
      <c r="B6125" s="1" t="s">
        <v>39</v>
      </c>
      <c r="C6125" s="1" t="s">
        <v>33</v>
      </c>
      <c r="D6125" s="6">
        <v>78.14</v>
      </c>
      <c r="E6125" s="6">
        <v>3.9</v>
      </c>
      <c r="F6125" s="18">
        <v>0.39583333333333298</v>
      </c>
      <c r="G6125" s="1">
        <v>24</v>
      </c>
      <c r="H6125" s="1">
        <v>59</v>
      </c>
      <c r="I6125" s="1">
        <v>24</v>
      </c>
      <c r="J6125" s="1">
        <v>0.3</v>
      </c>
      <c r="K6125" s="1">
        <v>715</v>
      </c>
      <c r="L6125" s="1">
        <v>545</v>
      </c>
      <c r="M6125" s="6">
        <f t="shared" si="580"/>
        <v>24.000000000000114</v>
      </c>
      <c r="N6125" s="19">
        <v>0.5</v>
      </c>
      <c r="O6125" s="11" cm="1">
        <f t="array" ref="O6125">ROUND(_xlfn.SWITCH(C6125,"建筑专教",IF(S6125&gt;0.1,1.38,1.28),"阶梯教室",IF(S6125&gt;0.1,1.15,1.05),"公共教室",IF(S6125&gt;0.1,1.22,1.12),IF(S6125&gt;0.1,1.2,1.1))+(MOD(ROW()*11,31)/31-0.5)*0.06,2)</f>
        <v>1.19</v>
      </c>
      <c r="P6125" s="12">
        <f t="shared" si="579"/>
        <v>0.25</v>
      </c>
      <c r="Q6125" s="13">
        <f t="shared" si="581"/>
        <v>-1.5948172755341969</v>
      </c>
      <c r="R6125" s="1">
        <v>2.7</v>
      </c>
      <c r="S6125" s="1">
        <v>0.28000000000000003</v>
      </c>
      <c r="T6125" s="1">
        <v>2.8000000000000001E-2</v>
      </c>
      <c r="U6125" s="4" t="s">
        <v>60</v>
      </c>
      <c r="V6125">
        <v>0.42</v>
      </c>
      <c r="W6125">
        <v>0.4</v>
      </c>
      <c r="X6125">
        <v>0.76</v>
      </c>
      <c r="Y6125">
        <v>2.4300000000000002</v>
      </c>
      <c r="Z6125">
        <v>0.23</v>
      </c>
      <c r="AA6125" s="5">
        <f t="shared" si="582"/>
        <v>3.0080000000000005</v>
      </c>
      <c r="AB6125" s="15" cm="1">
        <f t="array" ref="AB6125">_xlfn.SWITCH(U6125,"夏",122,"冬",90,"春",153,"秋",153,0)</f>
        <v>122</v>
      </c>
      <c r="AC6125" s="16">
        <f t="shared" si="583"/>
        <v>366.97600000000006</v>
      </c>
      <c r="AD6125" s="5">
        <f>IFERROR(AA6125/D6125,0)</f>
        <v>3.8495008958280015E-2</v>
      </c>
      <c r="AE6125" s="15">
        <f t="shared" si="584"/>
        <v>0.33424657534246577</v>
      </c>
      <c r="AF6125" s="5">
        <f>IFERROR(AD6125*AE6125*48,0)</f>
        <v>0.61760759577996649</v>
      </c>
    </row>
    <row r="6126" spans="1:32" x14ac:dyDescent="0.15">
      <c r="A6126" s="1"/>
      <c r="B6126" s="1" t="s">
        <v>39</v>
      </c>
      <c r="C6126" s="1" t="s">
        <v>33</v>
      </c>
      <c r="D6126" s="6">
        <v>78.14</v>
      </c>
      <c r="E6126" s="6">
        <v>3.9</v>
      </c>
      <c r="F6126" s="18">
        <v>0.41666666666666702</v>
      </c>
      <c r="G6126" s="1">
        <v>24</v>
      </c>
      <c r="H6126" s="1">
        <v>59</v>
      </c>
      <c r="I6126" s="1">
        <v>24</v>
      </c>
      <c r="J6126" s="1">
        <v>0.3</v>
      </c>
      <c r="K6126" s="1">
        <v>715</v>
      </c>
      <c r="L6126" s="1">
        <v>635</v>
      </c>
      <c r="M6126" s="6">
        <f t="shared" si="580"/>
        <v>24.000000000000114</v>
      </c>
      <c r="N6126" s="19">
        <v>0.5</v>
      </c>
      <c r="O6126" s="11" cm="1">
        <f t="array" ref="O6126">ROUND(_xlfn.SWITCH(C6126,"建筑专教",IF(S6126&gt;0.1,1.38,1.28),"阶梯教室",IF(S6126&gt;0.1,1.15,1.05),"公共教室",IF(S6126&gt;0.1,1.22,1.12),IF(S6126&gt;0.1,1.2,1.1))+(MOD(ROW()*11,31)/31-0.5)*0.06,2)</f>
        <v>1.21</v>
      </c>
      <c r="P6126" s="12">
        <f t="shared" si="579"/>
        <v>0.25</v>
      </c>
      <c r="Q6126" s="13">
        <f t="shared" si="581"/>
        <v>-1.52220663527233</v>
      </c>
      <c r="R6126" s="1">
        <v>2.2999999999999998</v>
      </c>
      <c r="S6126" s="1">
        <v>0.22</v>
      </c>
      <c r="T6126" s="1">
        <v>3.5000000000000003E-2</v>
      </c>
      <c r="U6126" s="4" t="s">
        <v>60</v>
      </c>
      <c r="V6126">
        <v>0.42</v>
      </c>
      <c r="W6126">
        <v>0.4</v>
      </c>
      <c r="X6126">
        <v>0.76</v>
      </c>
      <c r="Y6126">
        <v>2.4300000000000002</v>
      </c>
      <c r="Z6126">
        <v>0.23</v>
      </c>
      <c r="AA6126" s="5">
        <f t="shared" si="582"/>
        <v>2.5550000000000002</v>
      </c>
      <c r="AB6126" s="15" cm="1">
        <f t="array" ref="AB6126">_xlfn.SWITCH(U6126,"夏",122,"冬",90,"春",153,"秋",153,0)</f>
        <v>122</v>
      </c>
      <c r="AC6126" s="16">
        <f t="shared" si="583"/>
        <v>311.71000000000004</v>
      </c>
      <c r="AD6126" s="5">
        <f>IFERROR(AA6126/D6126,0)</f>
        <v>3.2697722037368829E-2</v>
      </c>
      <c r="AE6126" s="15">
        <f t="shared" si="584"/>
        <v>0.33424657534246577</v>
      </c>
      <c r="AF6126" s="5">
        <f>IFERROR(AD6126*AE6126*48,0)</f>
        <v>0.52459687739953942</v>
      </c>
    </row>
    <row r="6127" spans="1:32" x14ac:dyDescent="0.15">
      <c r="A6127" s="1"/>
      <c r="B6127" s="1" t="s">
        <v>39</v>
      </c>
      <c r="C6127" s="1" t="s">
        <v>33</v>
      </c>
      <c r="D6127" s="6">
        <v>78.14</v>
      </c>
      <c r="E6127" s="6">
        <v>3.9</v>
      </c>
      <c r="F6127" s="18">
        <v>0.4375</v>
      </c>
      <c r="G6127" s="1">
        <v>24</v>
      </c>
      <c r="H6127" s="1">
        <v>59</v>
      </c>
      <c r="I6127" s="1">
        <v>24</v>
      </c>
      <c r="J6127" s="1">
        <v>0.3</v>
      </c>
      <c r="K6127" s="1">
        <v>715</v>
      </c>
      <c r="L6127" s="1">
        <v>695</v>
      </c>
      <c r="M6127" s="6">
        <f t="shared" si="580"/>
        <v>24.000000000000114</v>
      </c>
      <c r="N6127" s="19">
        <v>0.5</v>
      </c>
      <c r="O6127" s="11" cm="1">
        <f t="array" ref="O6127">ROUND(_xlfn.SWITCH(C6127,"建筑专教",IF(S6127&gt;0.1,1.38,1.28),"阶梯教室",IF(S6127&gt;0.1,1.15,1.05),"公共教室",IF(S6127&gt;0.1,1.22,1.12),IF(S6127&gt;0.1,1.2,1.1))+(MOD(ROW()*11,31)/31-0.5)*0.06,2)</f>
        <v>1.18</v>
      </c>
      <c r="P6127" s="12">
        <f t="shared" si="579"/>
        <v>0.25</v>
      </c>
      <c r="Q6127" s="13">
        <f t="shared" si="581"/>
        <v>-1.6322390595149712</v>
      </c>
      <c r="R6127" s="1">
        <v>2.8</v>
      </c>
      <c r="S6127" s="1">
        <v>0.15</v>
      </c>
      <c r="T6127" s="1">
        <v>3.5000000000000003E-2</v>
      </c>
      <c r="U6127" s="4" t="s">
        <v>60</v>
      </c>
      <c r="V6127">
        <v>0.42</v>
      </c>
      <c r="W6127">
        <v>0.4</v>
      </c>
      <c r="X6127">
        <v>0.76</v>
      </c>
      <c r="Y6127">
        <v>2.4300000000000002</v>
      </c>
      <c r="Z6127">
        <v>0.23</v>
      </c>
      <c r="AA6127" s="5">
        <f t="shared" si="582"/>
        <v>2.9849999999999999</v>
      </c>
      <c r="AB6127" s="15" cm="1">
        <f t="array" ref="AB6127">_xlfn.SWITCH(U6127,"夏",122,"冬",90,"春",153,"秋",153,0)</f>
        <v>122</v>
      </c>
      <c r="AC6127" s="16">
        <f t="shared" si="583"/>
        <v>364.16999999999996</v>
      </c>
      <c r="AD6127" s="5">
        <f>IFERROR(AA6127/D6127,0)</f>
        <v>3.8200665472229327E-2</v>
      </c>
      <c r="AE6127" s="15">
        <f t="shared" si="584"/>
        <v>0.33424657534246577</v>
      </c>
      <c r="AF6127" s="5">
        <f>IFERROR(AD6127*AE6127*48,0)</f>
        <v>0.61288519727499979</v>
      </c>
    </row>
    <row r="6128" spans="1:32" x14ac:dyDescent="0.15">
      <c r="A6128" s="1"/>
      <c r="B6128" s="1" t="s">
        <v>39</v>
      </c>
      <c r="C6128" s="1" t="s">
        <v>33</v>
      </c>
      <c r="D6128" s="6">
        <v>78.14</v>
      </c>
      <c r="E6128" s="6">
        <v>3.9</v>
      </c>
      <c r="F6128" s="18">
        <v>0.45833333333333298</v>
      </c>
      <c r="G6128" s="1">
        <v>24</v>
      </c>
      <c r="H6128" s="1">
        <v>59</v>
      </c>
      <c r="I6128" s="1">
        <v>24</v>
      </c>
      <c r="J6128" s="1">
        <v>0.3</v>
      </c>
      <c r="K6128" s="1">
        <v>715</v>
      </c>
      <c r="L6128" s="1">
        <v>755</v>
      </c>
      <c r="M6128" s="6">
        <f t="shared" si="580"/>
        <v>24.000000000000114</v>
      </c>
      <c r="N6128" s="19">
        <v>0.5</v>
      </c>
      <c r="O6128" s="11" cm="1">
        <f t="array" ref="O6128">ROUND(_xlfn.SWITCH(C6128,"建筑专教",IF(S6128&gt;0.1,1.38,1.28),"阶梯教室",IF(S6128&gt;0.1,1.15,1.05),"公共教室",IF(S6128&gt;0.1,1.22,1.12),IF(S6128&gt;0.1,1.2,1.1))+(MOD(ROW()*11,31)/31-0.5)*0.06,2)</f>
        <v>1.1000000000000001</v>
      </c>
      <c r="P6128" s="12">
        <f t="shared" si="579"/>
        <v>0.25</v>
      </c>
      <c r="Q6128" s="13">
        <f t="shared" si="581"/>
        <v>-1.96120652412116</v>
      </c>
      <c r="R6128" s="1">
        <v>2.5</v>
      </c>
      <c r="S6128" s="1">
        <v>0.1</v>
      </c>
      <c r="T6128" s="1">
        <v>2.5000000000000001E-2</v>
      </c>
      <c r="U6128" s="4" t="s">
        <v>60</v>
      </c>
      <c r="V6128">
        <v>0.42</v>
      </c>
      <c r="W6128">
        <v>0.4</v>
      </c>
      <c r="X6128">
        <v>0.76</v>
      </c>
      <c r="Y6128">
        <v>2.4300000000000002</v>
      </c>
      <c r="Z6128">
        <v>0.23</v>
      </c>
      <c r="AA6128" s="5">
        <f t="shared" si="582"/>
        <v>2.625</v>
      </c>
      <c r="AB6128" s="15" cm="1">
        <f t="array" ref="AB6128">_xlfn.SWITCH(U6128,"夏",122,"冬",90,"春",153,"秋",153,0)</f>
        <v>122</v>
      </c>
      <c r="AC6128" s="16">
        <f t="shared" si="583"/>
        <v>320.25</v>
      </c>
      <c r="AD6128" s="5">
        <f>IFERROR(AA6128/D6128,0)</f>
        <v>3.3593550038392629E-2</v>
      </c>
      <c r="AE6128" s="15">
        <f t="shared" si="584"/>
        <v>0.33424657534246577</v>
      </c>
      <c r="AF6128" s="5">
        <f>IFERROR(AD6128*AE6128*48,0)</f>
        <v>0.53896939458856785</v>
      </c>
    </row>
    <row r="6129" spans="1:32" x14ac:dyDescent="0.15">
      <c r="A6129" s="1"/>
      <c r="B6129" s="1" t="s">
        <v>39</v>
      </c>
      <c r="C6129" s="1" t="s">
        <v>33</v>
      </c>
      <c r="D6129" s="6">
        <v>78.14</v>
      </c>
      <c r="E6129" s="6">
        <v>3.9</v>
      </c>
      <c r="F6129" s="18">
        <v>0.47916666666666702</v>
      </c>
      <c r="G6129" s="1">
        <v>24</v>
      </c>
      <c r="H6129" s="1">
        <v>59</v>
      </c>
      <c r="I6129" s="1">
        <v>24</v>
      </c>
      <c r="J6129" s="1">
        <v>0.3</v>
      </c>
      <c r="K6129" s="1">
        <v>715</v>
      </c>
      <c r="L6129" s="1">
        <v>805</v>
      </c>
      <c r="M6129" s="6">
        <f t="shared" si="580"/>
        <v>24.000000000000114</v>
      </c>
      <c r="N6129" s="19">
        <v>0.5</v>
      </c>
      <c r="O6129" s="11" cm="1">
        <f t="array" ref="O6129">ROUND(_xlfn.SWITCH(C6129,"建筑专教",IF(S6129&gt;0.1,1.38,1.28),"阶梯教室",IF(S6129&gt;0.1,1.15,1.05),"公共教室",IF(S6129&gt;0.1,1.22,1.12),IF(S6129&gt;0.1,1.2,1.1))+(MOD(ROW()*11,31)/31-0.5)*0.06,2)</f>
        <v>1.22</v>
      </c>
      <c r="P6129" s="12">
        <f t="shared" si="579"/>
        <v>0.25</v>
      </c>
      <c r="Q6129" s="13">
        <f t="shared" si="581"/>
        <v>-1.4869785437387981</v>
      </c>
      <c r="R6129" s="1">
        <v>2.7</v>
      </c>
      <c r="S6129" s="1">
        <v>0.12</v>
      </c>
      <c r="T6129" s="1">
        <v>1.2E-2</v>
      </c>
      <c r="U6129" s="4" t="s">
        <v>60</v>
      </c>
      <c r="V6129">
        <v>0.42</v>
      </c>
      <c r="W6129">
        <v>0.4</v>
      </c>
      <c r="X6129">
        <v>0.76</v>
      </c>
      <c r="Y6129">
        <v>2.4300000000000002</v>
      </c>
      <c r="Z6129">
        <v>0.23</v>
      </c>
      <c r="AA6129" s="5">
        <f t="shared" si="582"/>
        <v>2.8320000000000003</v>
      </c>
      <c r="AB6129" s="15" cm="1">
        <f t="array" ref="AB6129">_xlfn.SWITCH(U6129,"夏",122,"冬",90,"春",153,"秋",153,0)</f>
        <v>122</v>
      </c>
      <c r="AC6129" s="16">
        <f t="shared" si="583"/>
        <v>345.50400000000002</v>
      </c>
      <c r="AD6129" s="5">
        <f>IFERROR(AA6129/D6129,0)</f>
        <v>3.6242641412848733E-2</v>
      </c>
      <c r="AE6129" s="15">
        <f t="shared" si="584"/>
        <v>0.33424657534246577</v>
      </c>
      <c r="AF6129" s="5">
        <f>IFERROR(AD6129*AE6129*48,0)</f>
        <v>0.58147098113326623</v>
      </c>
    </row>
    <row r="6130" spans="1:32" x14ac:dyDescent="0.15">
      <c r="A6130" s="1"/>
      <c r="B6130" s="1" t="s">
        <v>39</v>
      </c>
      <c r="C6130" s="1" t="s">
        <v>33</v>
      </c>
      <c r="D6130" s="6">
        <v>78.14</v>
      </c>
      <c r="E6130" s="6">
        <v>3.9</v>
      </c>
      <c r="F6130" s="18">
        <v>0.5</v>
      </c>
      <c r="G6130" s="1">
        <v>24</v>
      </c>
      <c r="H6130" s="1">
        <v>59</v>
      </c>
      <c r="I6130" s="1">
        <v>24</v>
      </c>
      <c r="J6130" s="1">
        <v>0.3</v>
      </c>
      <c r="K6130" s="1">
        <v>715</v>
      </c>
      <c r="L6130" s="1">
        <v>855</v>
      </c>
      <c r="M6130" s="6">
        <f t="shared" si="580"/>
        <v>24.000000000000114</v>
      </c>
      <c r="N6130" s="19">
        <v>0.5</v>
      </c>
      <c r="O6130" s="11" cm="1">
        <f t="array" ref="O6130">ROUND(_xlfn.SWITCH(C6130,"建筑专教",IF(S6130&gt;0.1,1.38,1.28),"阶梯教室",IF(S6130&gt;0.1,1.15,1.05),"公共教室",IF(S6130&gt;0.1,1.22,1.12),IF(S6130&gt;0.1,1.2,1.1))+(MOD(ROW()*11,31)/31-0.5)*0.06,2)</f>
        <v>1.08</v>
      </c>
      <c r="P6130" s="12">
        <f t="shared" ref="P6130:P6140" si="585">IF(O6130=0,0,ROUND(MIN(MAX((K6130-400)/(320*E6130*IF(C6130="公共教室",0.95,IF(C6130="建筑专教",0.85,IF(C6130="阶梯教室",1.15,1)))),0),2),2))</f>
        <v>0.25</v>
      </c>
      <c r="Q6130" s="13">
        <f t="shared" si="581"/>
        <v>-2.0525132280389484</v>
      </c>
      <c r="R6130" s="1">
        <v>2</v>
      </c>
      <c r="S6130" s="1">
        <v>0.05</v>
      </c>
      <c r="T6130" s="1">
        <v>3.2000000000000001E-2</v>
      </c>
      <c r="U6130" s="4" t="s">
        <v>60</v>
      </c>
      <c r="V6130">
        <v>0.42</v>
      </c>
      <c r="W6130">
        <v>0.4</v>
      </c>
      <c r="X6130">
        <v>0.76</v>
      </c>
      <c r="Y6130">
        <v>2.4300000000000002</v>
      </c>
      <c r="Z6130">
        <v>0.23</v>
      </c>
      <c r="AA6130" s="5">
        <f t="shared" si="582"/>
        <v>2.0819999999999999</v>
      </c>
      <c r="AB6130" s="15" cm="1">
        <f t="array" ref="AB6130">_xlfn.SWITCH(U6130,"夏",122,"冬",90,"春",153,"秋",153,0)</f>
        <v>122</v>
      </c>
      <c r="AC6130" s="16">
        <f t="shared" si="583"/>
        <v>254.00399999999999</v>
      </c>
      <c r="AD6130" s="5">
        <f>IFERROR(AA6130/D6130,0)</f>
        <v>2.6644484259022265E-2</v>
      </c>
      <c r="AE6130" s="15">
        <f t="shared" si="584"/>
        <v>0.33424657534246577</v>
      </c>
      <c r="AF6130" s="5">
        <f>IFERROR(AD6130*AE6130*48,0)</f>
        <v>0.42747972553653257</v>
      </c>
    </row>
    <row r="6131" spans="1:32" x14ac:dyDescent="0.15">
      <c r="A6131" s="1"/>
      <c r="B6131" s="1" t="s">
        <v>39</v>
      </c>
      <c r="C6131" s="1" t="s">
        <v>33</v>
      </c>
      <c r="D6131" s="6">
        <v>78.14</v>
      </c>
      <c r="E6131" s="6">
        <v>3.9</v>
      </c>
      <c r="F6131" s="18">
        <v>0.52083333333333304</v>
      </c>
      <c r="G6131" s="1">
        <v>26.5</v>
      </c>
      <c r="H6131" s="1">
        <v>59</v>
      </c>
      <c r="I6131" s="1">
        <v>26.5</v>
      </c>
      <c r="J6131" s="1">
        <v>0.1</v>
      </c>
      <c r="K6131" s="1">
        <v>410</v>
      </c>
      <c r="L6131" s="1">
        <v>855</v>
      </c>
      <c r="M6131" s="6">
        <f t="shared" si="580"/>
        <v>26.500000000000114</v>
      </c>
      <c r="N6131" s="19">
        <v>0.5</v>
      </c>
      <c r="O6131" s="11" cm="1">
        <f t="array" ref="O6131">ROUND(_xlfn.SWITCH(C6131,"建筑专教",IF(S6131&gt;0.1,1.38,1.28),"阶梯教室",IF(S6131&gt;0.1,1.15,1.05),"公共教室",IF(S6131&gt;0.1,1.22,1.12),IF(S6131&gt;0.1,1.2,1.1))+(MOD(ROW()*11,31)/31-0.5)*0.06,2)</f>
        <v>1.2</v>
      </c>
      <c r="P6131" s="12">
        <f t="shared" si="585"/>
        <v>0.01</v>
      </c>
      <c r="Q6131" s="13">
        <f t="shared" si="581"/>
        <v>9.6875977561386176E-2</v>
      </c>
      <c r="R6131" s="1">
        <v>0</v>
      </c>
      <c r="S6131" s="1">
        <v>0.22</v>
      </c>
      <c r="T6131" s="1">
        <v>3.2000000000000001E-2</v>
      </c>
      <c r="U6131" s="4" t="s">
        <v>60</v>
      </c>
      <c r="V6131">
        <v>0.42</v>
      </c>
      <c r="W6131">
        <v>0.4</v>
      </c>
      <c r="X6131">
        <v>0.76</v>
      </c>
      <c r="Y6131">
        <v>2.4300000000000002</v>
      </c>
      <c r="Z6131">
        <v>0.23</v>
      </c>
      <c r="AA6131" s="5">
        <f t="shared" si="582"/>
        <v>0.252</v>
      </c>
      <c r="AB6131" s="15" cm="1">
        <f t="array" ref="AB6131">_xlfn.SWITCH(U6131,"夏",122,"冬",90,"春",153,"秋",153,0)</f>
        <v>122</v>
      </c>
      <c r="AC6131" s="16">
        <f t="shared" si="583"/>
        <v>30.744</v>
      </c>
      <c r="AD6131" s="5">
        <f>IFERROR(AA6131/D6131,0)</f>
        <v>3.2249808036856923E-3</v>
      </c>
      <c r="AE6131" s="15">
        <f t="shared" si="584"/>
        <v>0.33424657534246577</v>
      </c>
      <c r="AF6131" s="5">
        <f>IFERROR(AD6131*AE6131*48,0)</f>
        <v>5.1741061880502509E-2</v>
      </c>
    </row>
    <row r="6132" spans="1:32" x14ac:dyDescent="0.15">
      <c r="A6132" s="1"/>
      <c r="B6132" s="1" t="s">
        <v>39</v>
      </c>
      <c r="C6132" s="1" t="s">
        <v>33</v>
      </c>
      <c r="D6132" s="6">
        <v>78.14</v>
      </c>
      <c r="E6132" s="6">
        <v>3.9</v>
      </c>
      <c r="F6132" s="18">
        <v>0.54166666666666696</v>
      </c>
      <c r="G6132" s="1">
        <v>27.8</v>
      </c>
      <c r="H6132" s="1">
        <v>59</v>
      </c>
      <c r="I6132" s="1">
        <v>27.8</v>
      </c>
      <c r="J6132" s="1">
        <v>0.1</v>
      </c>
      <c r="K6132" s="1">
        <v>410</v>
      </c>
      <c r="L6132" s="1">
        <v>855</v>
      </c>
      <c r="M6132" s="6">
        <f t="shared" si="580"/>
        <v>27.800000000000068</v>
      </c>
      <c r="N6132" s="19">
        <v>0.5</v>
      </c>
      <c r="O6132" s="11" cm="1">
        <f t="array" ref="O6132">ROUND(_xlfn.SWITCH(C6132,"建筑专教",IF(S6132&gt;0.1,1.38,1.28),"阶梯教室",IF(S6132&gt;0.1,1.15,1.05),"公共教室",IF(S6132&gt;0.1,1.22,1.12),IF(S6132&gt;0.1,1.2,1.1))+(MOD(ROW()*11,31)/31-0.5)*0.06,2)</f>
        <v>1.22</v>
      </c>
      <c r="P6132" s="12">
        <f t="shared" si="585"/>
        <v>0.01</v>
      </c>
      <c r="Q6132" s="13">
        <f t="shared" si="581"/>
        <v>0.54140547007613549</v>
      </c>
      <c r="R6132" s="1">
        <v>0</v>
      </c>
      <c r="S6132" s="1">
        <v>0.25</v>
      </c>
      <c r="T6132" s="1">
        <v>3.7999999999999999E-2</v>
      </c>
      <c r="U6132" s="4" t="s">
        <v>60</v>
      </c>
      <c r="V6132">
        <v>0.42</v>
      </c>
      <c r="W6132">
        <v>0.4</v>
      </c>
      <c r="X6132">
        <v>0.76</v>
      </c>
      <c r="Y6132">
        <v>2.4300000000000002</v>
      </c>
      <c r="Z6132">
        <v>0.23</v>
      </c>
      <c r="AA6132" s="5">
        <f t="shared" si="582"/>
        <v>0.28799999999999998</v>
      </c>
      <c r="AB6132" s="15" cm="1">
        <f t="array" ref="AB6132">_xlfn.SWITCH(U6132,"夏",122,"冬",90,"春",153,"秋",153,0)</f>
        <v>122</v>
      </c>
      <c r="AC6132" s="16">
        <f t="shared" si="583"/>
        <v>35.135999999999996</v>
      </c>
      <c r="AD6132" s="5">
        <f>IFERROR(AA6132/D6132,0)</f>
        <v>3.6856923470693624E-3</v>
      </c>
      <c r="AE6132" s="15">
        <f t="shared" si="584"/>
        <v>0.33424657534246577</v>
      </c>
      <c r="AF6132" s="5">
        <f>IFERROR(AD6132*AE6132*48,0)</f>
        <v>5.9132642149145716E-2</v>
      </c>
    </row>
    <row r="6133" spans="1:32" x14ac:dyDescent="0.15">
      <c r="A6133" s="1"/>
      <c r="B6133" s="1" t="s">
        <v>39</v>
      </c>
      <c r="C6133" s="1" t="s">
        <v>33</v>
      </c>
      <c r="D6133" s="6">
        <v>78.14</v>
      </c>
      <c r="E6133" s="6">
        <v>3.9</v>
      </c>
      <c r="F6133" s="18">
        <v>0.5625</v>
      </c>
      <c r="G6133" s="1">
        <v>28.5</v>
      </c>
      <c r="H6133" s="1">
        <v>59</v>
      </c>
      <c r="I6133" s="1">
        <v>28.5</v>
      </c>
      <c r="J6133" s="1">
        <v>0.3</v>
      </c>
      <c r="K6133" s="1">
        <v>715</v>
      </c>
      <c r="L6133" s="1">
        <v>855</v>
      </c>
      <c r="M6133" s="6">
        <f t="shared" si="580"/>
        <v>28.500000000000057</v>
      </c>
      <c r="N6133" s="19">
        <v>0.5</v>
      </c>
      <c r="O6133" s="11" cm="1">
        <f t="array" ref="O6133">ROUND(_xlfn.SWITCH(C6133,"建筑专教",IF(S6133&gt;0.1,1.38,1.28),"阶梯教室",IF(S6133&gt;0.1,1.15,1.05),"公共教室",IF(S6133&gt;0.1,1.22,1.12),IF(S6133&gt;0.1,1.2,1.1))+(MOD(ROW()*11,31)/31-0.5)*0.06,2)</f>
        <v>1.18</v>
      </c>
      <c r="P6133" s="12">
        <f t="shared" si="585"/>
        <v>0.25</v>
      </c>
      <c r="Q6133" s="13">
        <f t="shared" si="581"/>
        <v>0.14197905875186337</v>
      </c>
      <c r="R6133" s="1">
        <v>2.6</v>
      </c>
      <c r="S6133" s="1">
        <v>0.18</v>
      </c>
      <c r="T6133" s="1">
        <v>3.2000000000000001E-2</v>
      </c>
      <c r="U6133" s="4" t="s">
        <v>60</v>
      </c>
      <c r="V6133">
        <v>0.42</v>
      </c>
      <c r="W6133">
        <v>0.4</v>
      </c>
      <c r="X6133">
        <v>0.76</v>
      </c>
      <c r="Y6133">
        <v>2.4300000000000002</v>
      </c>
      <c r="Z6133">
        <v>0.23</v>
      </c>
      <c r="AA6133" s="5">
        <f t="shared" si="582"/>
        <v>2.8120000000000003</v>
      </c>
      <c r="AB6133" s="15" cm="1">
        <f t="array" ref="AB6133">_xlfn.SWITCH(U6133,"夏",122,"冬",90,"春",153,"秋",153,0)</f>
        <v>122</v>
      </c>
      <c r="AC6133" s="16">
        <f t="shared" si="583"/>
        <v>343.06400000000002</v>
      </c>
      <c r="AD6133" s="5">
        <f>IFERROR(AA6133/D6133,0)</f>
        <v>3.5986690555413363E-2</v>
      </c>
      <c r="AE6133" s="15">
        <f t="shared" si="584"/>
        <v>0.33424657534246577</v>
      </c>
      <c r="AF6133" s="5">
        <f>IFERROR(AD6133*AE6133*48,0)</f>
        <v>0.57736454765068668</v>
      </c>
    </row>
    <row r="6134" spans="1:32" x14ac:dyDescent="0.15">
      <c r="A6134" s="1"/>
      <c r="B6134" s="1" t="s">
        <v>39</v>
      </c>
      <c r="C6134" s="1" t="s">
        <v>33</v>
      </c>
      <c r="D6134" s="6">
        <v>78.14</v>
      </c>
      <c r="E6134" s="6">
        <v>3.9</v>
      </c>
      <c r="F6134" s="18">
        <v>0.58333333333333304</v>
      </c>
      <c r="G6134" s="1">
        <v>24</v>
      </c>
      <c r="H6134" s="1">
        <v>59</v>
      </c>
      <c r="I6134" s="1">
        <v>24</v>
      </c>
      <c r="J6134" s="1">
        <v>0.3</v>
      </c>
      <c r="K6134" s="1">
        <v>715</v>
      </c>
      <c r="L6134" s="1">
        <v>855</v>
      </c>
      <c r="M6134" s="6">
        <f t="shared" si="580"/>
        <v>24.000000000000114</v>
      </c>
      <c r="N6134" s="19">
        <v>0.5</v>
      </c>
      <c r="O6134" s="11" cm="1">
        <f t="array" ref="O6134">ROUND(_xlfn.SWITCH(C6134,"建筑专教",IF(S6134&gt;0.1,1.38,1.28),"阶梯教室",IF(S6134&gt;0.1,1.15,1.05),"公共教室",IF(S6134&gt;0.1,1.22,1.12),IF(S6134&gt;0.1,1.2,1.1))+(MOD(ROW()*11,31)/31-0.5)*0.06,2)</f>
        <v>1.2</v>
      </c>
      <c r="P6134" s="12">
        <f t="shared" si="585"/>
        <v>0.25</v>
      </c>
      <c r="Q6134" s="13">
        <f t="shared" si="581"/>
        <v>-1.5581464234668774</v>
      </c>
      <c r="R6134" s="1">
        <v>2.7</v>
      </c>
      <c r="S6134" s="1">
        <v>0.12</v>
      </c>
      <c r="T6134" s="1">
        <v>8.0000000000000002E-3</v>
      </c>
      <c r="U6134" s="4" t="s">
        <v>60</v>
      </c>
      <c r="V6134">
        <v>0.42</v>
      </c>
      <c r="W6134">
        <v>0.4</v>
      </c>
      <c r="X6134">
        <v>0.76</v>
      </c>
      <c r="Y6134">
        <v>2.4300000000000002</v>
      </c>
      <c r="Z6134">
        <v>0.23</v>
      </c>
      <c r="AA6134" s="5">
        <f t="shared" si="582"/>
        <v>2.8280000000000003</v>
      </c>
      <c r="AB6134" s="15" cm="1">
        <f t="array" ref="AB6134">_xlfn.SWITCH(U6134,"夏",122,"冬",90,"春",153,"秋",153,0)</f>
        <v>122</v>
      </c>
      <c r="AC6134" s="16">
        <f t="shared" si="583"/>
        <v>345.01600000000002</v>
      </c>
      <c r="AD6134" s="5">
        <f>IFERROR(AA6134/D6134,0)</f>
        <v>3.6191451241361659E-2</v>
      </c>
      <c r="AE6134" s="15">
        <f t="shared" si="584"/>
        <v>0.33424657534246577</v>
      </c>
      <c r="AF6134" s="5">
        <f>IFERROR(AD6134*AE6134*48,0)</f>
        <v>0.58064969443675041</v>
      </c>
    </row>
    <row r="6135" spans="1:32" x14ac:dyDescent="0.15">
      <c r="A6135" s="1"/>
      <c r="B6135" s="1" t="s">
        <v>39</v>
      </c>
      <c r="C6135" s="1" t="s">
        <v>33</v>
      </c>
      <c r="D6135" s="6">
        <v>78.14</v>
      </c>
      <c r="E6135" s="6">
        <v>3.9</v>
      </c>
      <c r="F6135" s="18">
        <v>0.60416666666666696</v>
      </c>
      <c r="G6135" s="1">
        <v>24</v>
      </c>
      <c r="H6135" s="1">
        <v>59</v>
      </c>
      <c r="I6135" s="1">
        <v>24</v>
      </c>
      <c r="J6135" s="1">
        <v>0.3</v>
      </c>
      <c r="K6135" s="1">
        <v>715</v>
      </c>
      <c r="L6135" s="1">
        <v>805</v>
      </c>
      <c r="M6135" s="6">
        <f t="shared" si="580"/>
        <v>24.000000000000114</v>
      </c>
      <c r="N6135" s="19">
        <v>0.5</v>
      </c>
      <c r="O6135" s="11" cm="1">
        <f t="array" ref="O6135">ROUND(_xlfn.SWITCH(C6135,"建筑专教",IF(S6135&gt;0.1,1.38,1.28),"阶梯教室",IF(S6135&gt;0.1,1.15,1.05),"公共教室",IF(S6135&gt;0.1,1.22,1.12),IF(S6135&gt;0.1,1.2,1.1))+(MOD(ROW()*11,31)/31-0.5)*0.06,2)</f>
        <v>1.23</v>
      </c>
      <c r="P6135" s="12">
        <f t="shared" si="585"/>
        <v>0.25</v>
      </c>
      <c r="Q6135" s="13">
        <f t="shared" si="581"/>
        <v>-1.4524432702603387</v>
      </c>
      <c r="R6135" s="1">
        <v>2.4</v>
      </c>
      <c r="S6135" s="1">
        <v>0.15</v>
      </c>
      <c r="T6135" s="1">
        <v>2.8000000000000001E-2</v>
      </c>
      <c r="U6135" s="4" t="s">
        <v>60</v>
      </c>
      <c r="V6135">
        <v>0.42</v>
      </c>
      <c r="W6135">
        <v>0.4</v>
      </c>
      <c r="X6135">
        <v>0.76</v>
      </c>
      <c r="Y6135">
        <v>2.4300000000000002</v>
      </c>
      <c r="Z6135">
        <v>0.23</v>
      </c>
      <c r="AA6135" s="5">
        <f t="shared" si="582"/>
        <v>2.5779999999999998</v>
      </c>
      <c r="AB6135" s="15" cm="1">
        <f t="array" ref="AB6135">_xlfn.SWITCH(U6135,"夏",122,"冬",90,"春",153,"秋",153,0)</f>
        <v>122</v>
      </c>
      <c r="AC6135" s="16">
        <f t="shared" si="583"/>
        <v>314.51599999999996</v>
      </c>
      <c r="AD6135" s="5">
        <f>IFERROR(AA6135/D6135,0)</f>
        <v>3.2992065523419503E-2</v>
      </c>
      <c r="AE6135" s="15">
        <f t="shared" si="584"/>
        <v>0.33424657534246577</v>
      </c>
      <c r="AF6135" s="5">
        <f>IFERROR(AD6135*AE6135*48,0)</f>
        <v>0.52931927590450578</v>
      </c>
    </row>
    <row r="6136" spans="1:32" x14ac:dyDescent="0.15">
      <c r="A6136" s="1"/>
      <c r="B6136" s="1" t="s">
        <v>39</v>
      </c>
      <c r="C6136" s="1" t="s">
        <v>33</v>
      </c>
      <c r="D6136" s="6">
        <v>78.14</v>
      </c>
      <c r="E6136" s="6">
        <v>3.9</v>
      </c>
      <c r="F6136" s="18">
        <v>0.625</v>
      </c>
      <c r="G6136" s="1">
        <v>24</v>
      </c>
      <c r="H6136" s="1">
        <v>59</v>
      </c>
      <c r="I6136" s="1">
        <v>24</v>
      </c>
      <c r="J6136" s="1">
        <v>0.3</v>
      </c>
      <c r="K6136" s="1">
        <v>715</v>
      </c>
      <c r="L6136" s="1">
        <v>755</v>
      </c>
      <c r="M6136" s="6">
        <f t="shared" si="580"/>
        <v>24.000000000000114</v>
      </c>
      <c r="N6136" s="19">
        <v>0.5</v>
      </c>
      <c r="O6136" s="11" cm="1">
        <f t="array" ref="O6136">ROUND(_xlfn.SWITCH(C6136,"建筑专教",IF(S6136&gt;0.1,1.38,1.28),"阶梯教室",IF(S6136&gt;0.1,1.15,1.05),"公共教室",IF(S6136&gt;0.1,1.22,1.12),IF(S6136&gt;0.1,1.2,1.1))+(MOD(ROW()*11,31)/31-0.5)*0.06,2)</f>
        <v>1.0900000000000001</v>
      </c>
      <c r="P6136" s="12">
        <f t="shared" si="585"/>
        <v>0.25</v>
      </c>
      <c r="Q6136" s="13">
        <f t="shared" si="581"/>
        <v>-2.0063698411157493</v>
      </c>
      <c r="R6136" s="1">
        <v>2.8</v>
      </c>
      <c r="S6136" s="1">
        <v>0.08</v>
      </c>
      <c r="T6136" s="1">
        <v>3.5000000000000003E-2</v>
      </c>
      <c r="U6136" s="4" t="s">
        <v>60</v>
      </c>
      <c r="V6136">
        <v>0.42</v>
      </c>
      <c r="W6136">
        <v>0.4</v>
      </c>
      <c r="X6136">
        <v>0.76</v>
      </c>
      <c r="Y6136">
        <v>2.4300000000000002</v>
      </c>
      <c r="Z6136">
        <v>0.23</v>
      </c>
      <c r="AA6136" s="5">
        <f t="shared" si="582"/>
        <v>2.915</v>
      </c>
      <c r="AB6136" s="15" cm="1">
        <f t="array" ref="AB6136">_xlfn.SWITCH(U6136,"夏",122,"冬",90,"春",153,"秋",153,0)</f>
        <v>122</v>
      </c>
      <c r="AC6136" s="16">
        <f t="shared" si="583"/>
        <v>355.63</v>
      </c>
      <c r="AD6136" s="5">
        <f>IFERROR(AA6136/D6136,0)</f>
        <v>3.7304837471205526E-2</v>
      </c>
      <c r="AE6136" s="15">
        <f t="shared" si="584"/>
        <v>0.33424657534246577</v>
      </c>
      <c r="AF6136" s="5">
        <f>IFERROR(AD6136*AE6136*48,0)</f>
        <v>0.59851268008597147</v>
      </c>
    </row>
    <row r="6137" spans="1:32" x14ac:dyDescent="0.15">
      <c r="A6137" s="1"/>
      <c r="B6137" s="1" t="s">
        <v>39</v>
      </c>
      <c r="C6137" s="1" t="s">
        <v>33</v>
      </c>
      <c r="D6137" s="6">
        <v>78.14</v>
      </c>
      <c r="E6137" s="6">
        <v>3.9</v>
      </c>
      <c r="F6137" s="18">
        <v>0.64583333333333304</v>
      </c>
      <c r="G6137" s="1">
        <v>24</v>
      </c>
      <c r="H6137" s="1">
        <v>59</v>
      </c>
      <c r="I6137" s="1">
        <v>24</v>
      </c>
      <c r="J6137" s="1">
        <v>0.3</v>
      </c>
      <c r="K6137" s="1">
        <v>715</v>
      </c>
      <c r="L6137" s="1">
        <v>705</v>
      </c>
      <c r="M6137" s="6">
        <f t="shared" si="580"/>
        <v>24.000000000000114</v>
      </c>
      <c r="N6137" s="19">
        <v>0.5</v>
      </c>
      <c r="O6137" s="11" cm="1">
        <f t="array" ref="O6137">ROUND(_xlfn.SWITCH(C6137,"建筑专教",IF(S6137&gt;0.1,1.38,1.28),"阶梯教室",IF(S6137&gt;0.1,1.15,1.05),"公共教室",IF(S6137&gt;0.1,1.22,1.12),IF(S6137&gt;0.1,1.2,1.1))+(MOD(ROW()*11,31)/31-0.5)*0.06,2)</f>
        <v>1.21</v>
      </c>
      <c r="P6137" s="12">
        <f t="shared" si="585"/>
        <v>0.25</v>
      </c>
      <c r="Q6137" s="13">
        <f t="shared" si="581"/>
        <v>-1.52220663527233</v>
      </c>
      <c r="R6137" s="1">
        <v>2.5</v>
      </c>
      <c r="S6137" s="1">
        <v>0.25</v>
      </c>
      <c r="T6137" s="1">
        <v>8.0000000000000002E-3</v>
      </c>
      <c r="U6137" s="4" t="s">
        <v>60</v>
      </c>
      <c r="V6137">
        <v>0.42</v>
      </c>
      <c r="W6137">
        <v>0.4</v>
      </c>
      <c r="X6137">
        <v>0.76</v>
      </c>
      <c r="Y6137">
        <v>2.4300000000000002</v>
      </c>
      <c r="Z6137">
        <v>0.23</v>
      </c>
      <c r="AA6137" s="5">
        <f t="shared" si="582"/>
        <v>2.758</v>
      </c>
      <c r="AB6137" s="15" cm="1">
        <f t="array" ref="AB6137">_xlfn.SWITCH(U6137,"夏",122,"冬",90,"春",153,"秋",153,0)</f>
        <v>122</v>
      </c>
      <c r="AC6137" s="16">
        <f t="shared" si="583"/>
        <v>336.476</v>
      </c>
      <c r="AD6137" s="5">
        <f>IFERROR(AA6137/D6137,0)</f>
        <v>3.5295623240337852E-2</v>
      </c>
      <c r="AE6137" s="15">
        <f t="shared" si="584"/>
        <v>0.33424657534246577</v>
      </c>
      <c r="AF6137" s="5">
        <f>IFERROR(AD6137*AE6137*48,0)</f>
        <v>0.56627717724772186</v>
      </c>
    </row>
    <row r="6138" spans="1:32" x14ac:dyDescent="0.15">
      <c r="A6138" s="1"/>
      <c r="B6138" s="1" t="s">
        <v>39</v>
      </c>
      <c r="C6138" s="1" t="s">
        <v>33</v>
      </c>
      <c r="D6138" s="6">
        <v>78.14</v>
      </c>
      <c r="E6138" s="6">
        <v>3.9</v>
      </c>
      <c r="F6138" s="18">
        <v>0.66666666666666696</v>
      </c>
      <c r="G6138" s="1">
        <v>24</v>
      </c>
      <c r="H6138" s="1">
        <v>59</v>
      </c>
      <c r="I6138" s="1">
        <v>24</v>
      </c>
      <c r="J6138" s="1">
        <v>0.3</v>
      </c>
      <c r="K6138" s="1">
        <v>715</v>
      </c>
      <c r="L6138" s="1">
        <v>655</v>
      </c>
      <c r="M6138" s="6">
        <f t="shared" si="580"/>
        <v>24.000000000000114</v>
      </c>
      <c r="N6138" s="19">
        <v>0.5</v>
      </c>
      <c r="O6138" s="11" cm="1">
        <f t="array" ref="O6138">ROUND(_xlfn.SWITCH(C6138,"建筑专教",IF(S6138&gt;0.1,1.38,1.28),"阶梯教室",IF(S6138&gt;0.1,1.15,1.05),"公共教室",IF(S6138&gt;0.1,1.22,1.12),IF(S6138&gt;0.1,1.2,1.1))+(MOD(ROW()*11,31)/31-0.5)*0.06,2)</f>
        <v>1.17</v>
      </c>
      <c r="P6138" s="12">
        <f t="shared" si="585"/>
        <v>0.25</v>
      </c>
      <c r="Q6138" s="13">
        <f t="shared" si="581"/>
        <v>-1.6704321568005227</v>
      </c>
      <c r="R6138" s="1">
        <v>2.5</v>
      </c>
      <c r="S6138" s="1">
        <v>0.18</v>
      </c>
      <c r="T6138" s="1">
        <v>3.2000000000000001E-2</v>
      </c>
      <c r="U6138" s="4" t="s">
        <v>60</v>
      </c>
      <c r="V6138">
        <v>0.42</v>
      </c>
      <c r="W6138">
        <v>0.4</v>
      </c>
      <c r="X6138">
        <v>0.76</v>
      </c>
      <c r="Y6138">
        <v>2.4300000000000002</v>
      </c>
      <c r="Z6138">
        <v>0.23</v>
      </c>
      <c r="AA6138" s="5">
        <f t="shared" si="582"/>
        <v>2.7120000000000002</v>
      </c>
      <c r="AB6138" s="15" cm="1">
        <f t="array" ref="AB6138">_xlfn.SWITCH(U6138,"夏",122,"冬",90,"春",153,"秋",153,0)</f>
        <v>122</v>
      </c>
      <c r="AC6138" s="16">
        <f t="shared" si="583"/>
        <v>330.86400000000003</v>
      </c>
      <c r="AD6138" s="5">
        <f>IFERROR(AA6138/D6138,0)</f>
        <v>3.4706936268236503E-2</v>
      </c>
      <c r="AE6138" s="15">
        <f t="shared" si="584"/>
        <v>0.33424657534246577</v>
      </c>
      <c r="AF6138" s="5">
        <f>IFERROR(AD6138*AE6138*48,0)</f>
        <v>0.55683238023778892</v>
      </c>
    </row>
    <row r="6139" spans="1:32" x14ac:dyDescent="0.15">
      <c r="A6139" s="1"/>
      <c r="B6139" s="1" t="s">
        <v>39</v>
      </c>
      <c r="C6139" s="1" t="s">
        <v>33</v>
      </c>
      <c r="D6139" s="6">
        <v>78.14</v>
      </c>
      <c r="E6139" s="6">
        <v>3.9</v>
      </c>
      <c r="F6139" s="18">
        <v>0.6875</v>
      </c>
      <c r="G6139" s="1">
        <v>24</v>
      </c>
      <c r="H6139" s="1">
        <v>59</v>
      </c>
      <c r="I6139" s="1">
        <v>24</v>
      </c>
      <c r="J6139" s="1">
        <v>0.3</v>
      </c>
      <c r="K6139" s="1">
        <v>715</v>
      </c>
      <c r="L6139" s="1">
        <v>595</v>
      </c>
      <c r="M6139" s="6">
        <f t="shared" si="580"/>
        <v>24.000000000000114</v>
      </c>
      <c r="N6139" s="19">
        <v>0.5</v>
      </c>
      <c r="O6139" s="11" cm="1">
        <f t="array" ref="O6139">ROUND(_xlfn.SWITCH(C6139,"建筑专教",IF(S6139&gt;0.1,1.38,1.28),"阶梯教室",IF(S6139&gt;0.1,1.15,1.05),"公共教室",IF(S6139&gt;0.1,1.22,1.12),IF(S6139&gt;0.1,1.2,1.1))+(MOD(ROW()*11,31)/31-0.5)*0.06,2)</f>
        <v>1.19</v>
      </c>
      <c r="P6139" s="12">
        <f t="shared" si="585"/>
        <v>0.25</v>
      </c>
      <c r="Q6139" s="13">
        <f t="shared" si="581"/>
        <v>-1.5948172755341969</v>
      </c>
      <c r="R6139" s="1">
        <v>2.6</v>
      </c>
      <c r="S6139" s="1">
        <v>0.25</v>
      </c>
      <c r="T6139" s="1">
        <v>3.7999999999999999E-2</v>
      </c>
      <c r="U6139" s="4" t="s">
        <v>60</v>
      </c>
      <c r="V6139">
        <v>0.42</v>
      </c>
      <c r="W6139">
        <v>0.4</v>
      </c>
      <c r="X6139">
        <v>0.76</v>
      </c>
      <c r="Y6139">
        <v>2.4300000000000002</v>
      </c>
      <c r="Z6139">
        <v>0.23</v>
      </c>
      <c r="AA6139" s="5">
        <f t="shared" si="582"/>
        <v>2.8879999999999999</v>
      </c>
      <c r="AB6139" s="15" cm="1">
        <f t="array" ref="AB6139">_xlfn.SWITCH(U6139,"夏",122,"冬",90,"春",153,"秋",153,0)</f>
        <v>122</v>
      </c>
      <c r="AC6139" s="16">
        <f t="shared" si="583"/>
        <v>352.33600000000001</v>
      </c>
      <c r="AD6139" s="5">
        <f>IFERROR(AA6139/D6139,0)</f>
        <v>3.6959303813667771E-2</v>
      </c>
      <c r="AE6139" s="15">
        <f t="shared" si="584"/>
        <v>0.33424657534246577</v>
      </c>
      <c r="AF6139" s="5">
        <f>IFERROR(AD6139*AE6139*48,0)</f>
        <v>0.59296899488448895</v>
      </c>
    </row>
    <row r="6140" spans="1:32" x14ac:dyDescent="0.15">
      <c r="A6140" s="1"/>
      <c r="B6140" s="1" t="s">
        <v>39</v>
      </c>
      <c r="C6140" s="1" t="s">
        <v>33</v>
      </c>
      <c r="D6140" s="6">
        <v>78.14</v>
      </c>
      <c r="E6140" s="6">
        <v>3.9</v>
      </c>
      <c r="F6140" s="18">
        <v>0.70833333333333304</v>
      </c>
      <c r="G6140" s="1">
        <v>24</v>
      </c>
      <c r="H6140" s="1">
        <v>59</v>
      </c>
      <c r="I6140" s="1">
        <v>24</v>
      </c>
      <c r="J6140" s="1">
        <v>0.3</v>
      </c>
      <c r="K6140" s="1">
        <v>715</v>
      </c>
      <c r="L6140" s="1">
        <v>535</v>
      </c>
      <c r="M6140" s="6">
        <f t="shared" si="580"/>
        <v>24.000000000000114</v>
      </c>
      <c r="N6140" s="19">
        <v>0.5</v>
      </c>
      <c r="O6140" s="11" cm="1">
        <f t="array" ref="O6140">ROUND(_xlfn.SWITCH(C6140,"建筑专教",IF(S6140&gt;0.1,1.38,1.28),"阶梯教室",IF(S6140&gt;0.1,1.15,1.05),"公共教室",IF(S6140&gt;0.1,1.22,1.12),IF(S6140&gt;0.1,1.2,1.1))+(MOD(ROW()*11,31)/31-0.5)*0.06,2)</f>
        <v>1.21</v>
      </c>
      <c r="P6140" s="12">
        <f t="shared" si="585"/>
        <v>0.25</v>
      </c>
      <c r="Q6140" s="13">
        <f t="shared" si="581"/>
        <v>-1.52220663527233</v>
      </c>
      <c r="R6140" s="1">
        <v>2.7</v>
      </c>
      <c r="S6140" s="1">
        <v>0.18</v>
      </c>
      <c r="T6140" s="1">
        <v>3.7999999999999999E-2</v>
      </c>
      <c r="U6140" s="4" t="s">
        <v>60</v>
      </c>
      <c r="V6140">
        <v>0.42</v>
      </c>
      <c r="W6140">
        <v>0.4</v>
      </c>
      <c r="X6140">
        <v>0.76</v>
      </c>
      <c r="Y6140">
        <v>2.4300000000000002</v>
      </c>
      <c r="Z6140">
        <v>0.23</v>
      </c>
      <c r="AA6140" s="5">
        <f t="shared" si="582"/>
        <v>2.9180000000000001</v>
      </c>
      <c r="AB6140" s="15" cm="1">
        <f t="array" ref="AB6140">_xlfn.SWITCH(U6140,"夏",122,"冬",90,"春",153,"秋",153,0)</f>
        <v>122</v>
      </c>
      <c r="AC6140" s="16">
        <f t="shared" si="583"/>
        <v>355.99600000000004</v>
      </c>
      <c r="AD6140" s="5">
        <f>IFERROR(AA6140/D6140,0)</f>
        <v>3.7343230099820837E-2</v>
      </c>
      <c r="AE6140" s="15">
        <f t="shared" si="584"/>
        <v>0.33424657534246577</v>
      </c>
      <c r="AF6140" s="5">
        <f>IFERROR(AD6140*AE6140*48,0)</f>
        <v>0.59912864510835839</v>
      </c>
    </row>
    <row r="6141" spans="1:32" x14ac:dyDescent="0.15">
      <c r="A6141" s="1"/>
      <c r="B6141" s="1" t="s">
        <v>39</v>
      </c>
      <c r="C6141" s="1" t="s">
        <v>33</v>
      </c>
      <c r="D6141" s="6">
        <v>78.14</v>
      </c>
      <c r="E6141" s="6">
        <v>3.9</v>
      </c>
      <c r="F6141" s="18">
        <v>0.72916666666666696</v>
      </c>
      <c r="G6141" s="1">
        <v>24</v>
      </c>
      <c r="H6141" s="1">
        <v>59</v>
      </c>
      <c r="I6141" s="1">
        <v>24</v>
      </c>
      <c r="J6141" s="1">
        <v>0.3</v>
      </c>
      <c r="K6141" s="1">
        <v>715</v>
      </c>
      <c r="L6141" s="1">
        <v>475</v>
      </c>
      <c r="M6141" s="6">
        <f t="shared" si="580"/>
        <v>24.000000000000114</v>
      </c>
      <c r="N6141" s="19">
        <v>0.5</v>
      </c>
      <c r="O6141" s="11" cm="1">
        <f t="array" ref="O6141">ROUND(_xlfn.SWITCH(C6141,"建筑专教",IF(S6141&gt;0.1,1.38,1.28),"阶梯教室",IF(S6141&gt;0.1,1.15,1.05),"公共教室",IF(S6141&gt;0.1,1.22,1.12),IF(S6141&gt;0.1,1.2,1.1))+(MOD(ROW()*11,31)/31-0.5)*0.06,2)</f>
        <v>1.17</v>
      </c>
      <c r="P6141" s="12">
        <f t="shared" ref="P6141:P6204" si="586">IF(O6141=0,0,ROUND(MIN(MAX((K6141-400)/(320*E6141*IF(C6141="公共教室",0.95,IF(C6141="建筑专教",0.85,IF(C6141="阶梯教室",1.15,1)))),0),2),2))</f>
        <v>0.25</v>
      </c>
      <c r="Q6141" s="13">
        <f t="shared" si="581"/>
        <v>-1.6704321568005227</v>
      </c>
      <c r="R6141" s="1">
        <v>2.2999999999999998</v>
      </c>
      <c r="S6141" s="1">
        <v>0.12</v>
      </c>
      <c r="T6141" s="1">
        <v>2.8000000000000001E-2</v>
      </c>
      <c r="U6141" s="4" t="s">
        <v>60</v>
      </c>
      <c r="V6141">
        <v>0.42</v>
      </c>
      <c r="W6141">
        <v>0.4</v>
      </c>
      <c r="X6141">
        <v>0.76</v>
      </c>
      <c r="Y6141">
        <v>2.4300000000000002</v>
      </c>
      <c r="Z6141">
        <v>0.23</v>
      </c>
      <c r="AA6141" s="5">
        <f t="shared" si="582"/>
        <v>2.448</v>
      </c>
      <c r="AB6141" s="15" cm="1">
        <f t="array" ref="AB6141">_xlfn.SWITCH(U6141,"夏",122,"冬",90,"春",153,"秋",153,0)</f>
        <v>122</v>
      </c>
      <c r="AC6141" s="16">
        <f t="shared" si="583"/>
        <v>298.65600000000001</v>
      </c>
      <c r="AD6141" s="5">
        <f>IFERROR(AA6141/D6141,0)</f>
        <v>3.1328384950089584E-2</v>
      </c>
      <c r="AE6141" s="15">
        <f t="shared" si="584"/>
        <v>0.33424657534246577</v>
      </c>
      <c r="AF6141" s="5">
        <f>IFERROR(AD6141*AE6141*48,0)</f>
        <v>0.50262745826773858</v>
      </c>
    </row>
    <row r="6142" spans="1:32" x14ac:dyDescent="0.15">
      <c r="A6142" s="1"/>
      <c r="B6142" s="1" t="s">
        <v>39</v>
      </c>
      <c r="C6142" s="1" t="s">
        <v>33</v>
      </c>
      <c r="D6142" s="6">
        <v>78.14</v>
      </c>
      <c r="E6142" s="6">
        <v>3.9</v>
      </c>
      <c r="F6142" s="18">
        <v>0.75</v>
      </c>
      <c r="G6142" s="1">
        <v>25</v>
      </c>
      <c r="H6142" s="1">
        <v>59</v>
      </c>
      <c r="I6142" s="1">
        <v>25</v>
      </c>
      <c r="J6142" s="1">
        <v>0.1</v>
      </c>
      <c r="K6142" s="1">
        <v>410</v>
      </c>
      <c r="L6142" s="1">
        <v>415</v>
      </c>
      <c r="M6142" s="6">
        <f t="shared" si="580"/>
        <v>25.000000000000057</v>
      </c>
      <c r="N6142" s="1">
        <v>0</v>
      </c>
      <c r="O6142" s="1">
        <v>0</v>
      </c>
      <c r="P6142" s="12">
        <f t="shared" si="586"/>
        <v>0</v>
      </c>
      <c r="Q6142" s="1">
        <v>0</v>
      </c>
      <c r="R6142" s="1">
        <v>0</v>
      </c>
      <c r="S6142" s="1">
        <v>0.15</v>
      </c>
      <c r="T6142" s="1">
        <v>0</v>
      </c>
      <c r="U6142" s="4" t="s">
        <v>60</v>
      </c>
      <c r="V6142">
        <v>0.42</v>
      </c>
      <c r="W6142">
        <v>0.4</v>
      </c>
      <c r="X6142">
        <v>0.76</v>
      </c>
      <c r="Y6142">
        <v>2.4300000000000002</v>
      </c>
      <c r="Z6142">
        <v>0.23</v>
      </c>
      <c r="AA6142" s="5">
        <f t="shared" si="582"/>
        <v>0.15</v>
      </c>
      <c r="AB6142" s="15" cm="1">
        <f t="array" ref="AB6142">_xlfn.SWITCH(U6142,"夏",122,"冬",90,"春",153,"秋",153,0)</f>
        <v>122</v>
      </c>
      <c r="AC6142" s="16">
        <f t="shared" si="583"/>
        <v>18.3</v>
      </c>
      <c r="AD6142" s="5">
        <f>IFERROR(AA6142/D6142,0)</f>
        <v>1.919631430765293E-3</v>
      </c>
      <c r="AE6142" s="15">
        <f t="shared" si="584"/>
        <v>0.33424657534246577</v>
      </c>
      <c r="AF6142" s="5">
        <f>IFERROR(AD6142*AE6142*48,0)</f>
        <v>3.0798251119346733E-2</v>
      </c>
    </row>
    <row r="6143" spans="1:32" x14ac:dyDescent="0.15">
      <c r="A6143" s="1"/>
      <c r="B6143" s="1" t="s">
        <v>39</v>
      </c>
      <c r="C6143" s="1" t="s">
        <v>33</v>
      </c>
      <c r="D6143" s="6">
        <v>78.14</v>
      </c>
      <c r="E6143" s="6">
        <v>3.9</v>
      </c>
      <c r="F6143" s="18">
        <v>0.79166666666666696</v>
      </c>
      <c r="G6143" s="1">
        <v>24</v>
      </c>
      <c r="H6143" s="1">
        <v>59</v>
      </c>
      <c r="I6143" s="1">
        <v>24</v>
      </c>
      <c r="J6143" s="1">
        <v>0.1</v>
      </c>
      <c r="K6143" s="1">
        <v>410</v>
      </c>
      <c r="L6143" s="1">
        <v>295</v>
      </c>
      <c r="M6143" s="6">
        <f t="shared" si="580"/>
        <v>24.000000000000114</v>
      </c>
      <c r="N6143" s="1">
        <v>0</v>
      </c>
      <c r="O6143" s="1">
        <v>0</v>
      </c>
      <c r="P6143" s="12">
        <f t="shared" si="586"/>
        <v>0</v>
      </c>
      <c r="Q6143" s="1">
        <v>0</v>
      </c>
      <c r="R6143" s="1">
        <v>0</v>
      </c>
      <c r="S6143" s="1">
        <v>0.25</v>
      </c>
      <c r="T6143" s="1">
        <v>0</v>
      </c>
      <c r="U6143" s="4" t="s">
        <v>60</v>
      </c>
      <c r="V6143">
        <v>0.42</v>
      </c>
      <c r="W6143">
        <v>0.4</v>
      </c>
      <c r="X6143">
        <v>0.76</v>
      </c>
      <c r="Y6143">
        <v>2.4300000000000002</v>
      </c>
      <c r="Z6143">
        <v>0.23</v>
      </c>
      <c r="AA6143" s="5">
        <f t="shared" si="582"/>
        <v>0.25</v>
      </c>
      <c r="AB6143" s="15" cm="1">
        <f t="array" ref="AB6143">_xlfn.SWITCH(U6143,"夏",122,"冬",90,"春",153,"秋",153,0)</f>
        <v>122</v>
      </c>
      <c r="AC6143" s="16">
        <f t="shared" si="583"/>
        <v>30.5</v>
      </c>
      <c r="AD6143" s="5">
        <f>IFERROR(AA6143/D6143,0)</f>
        <v>3.1993857179421553E-3</v>
      </c>
      <c r="AE6143" s="15">
        <f t="shared" si="584"/>
        <v>0.33424657534246577</v>
      </c>
      <c r="AF6143" s="5">
        <f>IFERROR(AD6143*AE6143*48,0)</f>
        <v>5.133041853224455E-2</v>
      </c>
    </row>
    <row r="6144" spans="1:32" x14ac:dyDescent="0.15">
      <c r="A6144" s="1"/>
      <c r="B6144" s="1" t="s">
        <v>39</v>
      </c>
      <c r="C6144" s="1" t="s">
        <v>33</v>
      </c>
      <c r="D6144" s="6">
        <v>78.14</v>
      </c>
      <c r="E6144" s="6">
        <v>3.9</v>
      </c>
      <c r="F6144" s="18">
        <v>0.8125</v>
      </c>
      <c r="G6144" s="1">
        <v>23.5</v>
      </c>
      <c r="H6144" s="1">
        <v>59</v>
      </c>
      <c r="I6144" s="1">
        <v>23.5</v>
      </c>
      <c r="J6144" s="1">
        <v>0.1</v>
      </c>
      <c r="K6144" s="1">
        <v>410</v>
      </c>
      <c r="L6144" s="1">
        <v>235</v>
      </c>
      <c r="M6144" s="6">
        <f t="shared" si="580"/>
        <v>23.499999999999886</v>
      </c>
      <c r="N6144" s="1">
        <v>0</v>
      </c>
      <c r="O6144" s="1">
        <v>0</v>
      </c>
      <c r="P6144" s="12">
        <f t="shared" si="586"/>
        <v>0</v>
      </c>
      <c r="Q6144" s="1">
        <v>0</v>
      </c>
      <c r="R6144" s="1">
        <v>0</v>
      </c>
      <c r="S6144" s="1">
        <v>0.18</v>
      </c>
      <c r="T6144" s="1">
        <v>0</v>
      </c>
      <c r="U6144" s="4" t="s">
        <v>60</v>
      </c>
      <c r="V6144">
        <v>0.42</v>
      </c>
      <c r="W6144">
        <v>0.4</v>
      </c>
      <c r="X6144">
        <v>0.76</v>
      </c>
      <c r="Y6144">
        <v>2.4300000000000002</v>
      </c>
      <c r="Z6144">
        <v>0.23</v>
      </c>
      <c r="AA6144" s="5">
        <f t="shared" si="582"/>
        <v>0.18</v>
      </c>
      <c r="AB6144" s="15" cm="1">
        <f t="array" ref="AB6144">_xlfn.SWITCH(U6144,"夏",122,"冬",90,"春",153,"秋",153,0)</f>
        <v>122</v>
      </c>
      <c r="AC6144" s="16">
        <f t="shared" si="583"/>
        <v>21.96</v>
      </c>
      <c r="AD6144" s="5">
        <f>IFERROR(AA6144/D6144,0)</f>
        <v>2.3035577169183514E-3</v>
      </c>
      <c r="AE6144" s="15">
        <f t="shared" si="584"/>
        <v>0.33424657534246577</v>
      </c>
      <c r="AF6144" s="5">
        <f>IFERROR(AD6144*AE6144*48,0)</f>
        <v>3.6957901343216075E-2</v>
      </c>
    </row>
    <row r="6145" spans="1:32" x14ac:dyDescent="0.15">
      <c r="A6145" s="1"/>
      <c r="B6145" s="1" t="s">
        <v>39</v>
      </c>
      <c r="C6145" s="1" t="s">
        <v>33</v>
      </c>
      <c r="D6145" s="6">
        <v>78.14</v>
      </c>
      <c r="E6145" s="6">
        <v>3.9</v>
      </c>
      <c r="F6145" s="18">
        <v>0.83333333333333304</v>
      </c>
      <c r="G6145" s="1">
        <v>23</v>
      </c>
      <c r="H6145" s="1">
        <v>59</v>
      </c>
      <c r="I6145" s="1">
        <v>23</v>
      </c>
      <c r="J6145" s="1">
        <v>0.1</v>
      </c>
      <c r="K6145" s="1">
        <v>410</v>
      </c>
      <c r="L6145" s="1">
        <v>175</v>
      </c>
      <c r="M6145" s="6">
        <f t="shared" si="580"/>
        <v>23</v>
      </c>
      <c r="N6145" s="1">
        <v>0</v>
      </c>
      <c r="O6145" s="1">
        <v>0</v>
      </c>
      <c r="P6145" s="12">
        <f t="shared" si="586"/>
        <v>0</v>
      </c>
      <c r="Q6145" s="1">
        <v>0</v>
      </c>
      <c r="R6145" s="1">
        <v>0</v>
      </c>
      <c r="S6145" s="1">
        <v>0.22</v>
      </c>
      <c r="T6145" s="1">
        <v>0</v>
      </c>
      <c r="U6145" s="4" t="s">
        <v>60</v>
      </c>
      <c r="V6145">
        <v>0.42</v>
      </c>
      <c r="W6145">
        <v>0.4</v>
      </c>
      <c r="X6145">
        <v>0.76</v>
      </c>
      <c r="Y6145">
        <v>2.4300000000000002</v>
      </c>
      <c r="Z6145">
        <v>0.23</v>
      </c>
      <c r="AA6145" s="5">
        <f t="shared" si="582"/>
        <v>0.22</v>
      </c>
      <c r="AB6145" s="15" cm="1">
        <f t="array" ref="AB6145">_xlfn.SWITCH(U6145,"夏",122,"冬",90,"春",153,"秋",153,0)</f>
        <v>122</v>
      </c>
      <c r="AC6145" s="16">
        <f t="shared" si="583"/>
        <v>26.84</v>
      </c>
      <c r="AD6145" s="5">
        <f>IFERROR(AA6145/D6145,0)</f>
        <v>2.8154594317890964E-3</v>
      </c>
      <c r="AE6145" s="15">
        <f t="shared" si="584"/>
        <v>0.33424657534246577</v>
      </c>
      <c r="AF6145" s="5">
        <f>IFERROR(AD6145*AE6145*48,0)</f>
        <v>4.5170768308375207E-2</v>
      </c>
    </row>
    <row r="6146" spans="1:32" x14ac:dyDescent="0.15">
      <c r="A6146" s="1"/>
      <c r="B6146" s="1" t="s">
        <v>39</v>
      </c>
      <c r="C6146" s="1" t="s">
        <v>33</v>
      </c>
      <c r="D6146" s="6">
        <v>78.14</v>
      </c>
      <c r="E6146" s="6">
        <v>3.9</v>
      </c>
      <c r="F6146" s="18">
        <v>0.85416666666666696</v>
      </c>
      <c r="G6146" s="1">
        <v>22.5</v>
      </c>
      <c r="H6146" s="1">
        <v>59</v>
      </c>
      <c r="I6146" s="1">
        <v>22.5</v>
      </c>
      <c r="J6146" s="1">
        <v>0.1</v>
      </c>
      <c r="K6146" s="1">
        <v>410</v>
      </c>
      <c r="L6146" s="1">
        <v>115</v>
      </c>
      <c r="M6146" s="6">
        <f t="shared" si="580"/>
        <v>22.5</v>
      </c>
      <c r="N6146" s="1">
        <v>0</v>
      </c>
      <c r="O6146" s="1">
        <v>0</v>
      </c>
      <c r="P6146" s="12">
        <f t="shared" si="586"/>
        <v>0</v>
      </c>
      <c r="Q6146" s="1">
        <v>0</v>
      </c>
      <c r="R6146" s="1">
        <v>0</v>
      </c>
      <c r="S6146" s="1">
        <v>0.15</v>
      </c>
      <c r="T6146" s="1">
        <v>0</v>
      </c>
      <c r="U6146" s="4" t="s">
        <v>60</v>
      </c>
      <c r="V6146">
        <v>0.42</v>
      </c>
      <c r="W6146">
        <v>0.4</v>
      </c>
      <c r="X6146">
        <v>0.76</v>
      </c>
      <c r="Y6146">
        <v>2.4300000000000002</v>
      </c>
      <c r="Z6146">
        <v>0.23</v>
      </c>
      <c r="AA6146" s="5">
        <f t="shared" si="582"/>
        <v>0.15</v>
      </c>
      <c r="AB6146" s="15" cm="1">
        <f t="array" ref="AB6146">_xlfn.SWITCH(U6146,"夏",122,"冬",90,"春",153,"秋",153,0)</f>
        <v>122</v>
      </c>
      <c r="AC6146" s="16">
        <f t="shared" si="583"/>
        <v>18.3</v>
      </c>
      <c r="AD6146" s="5">
        <f>IFERROR(AA6146/D6146,0)</f>
        <v>1.919631430765293E-3</v>
      </c>
      <c r="AE6146" s="15">
        <f t="shared" si="584"/>
        <v>0.33424657534246577</v>
      </c>
      <c r="AF6146" s="5">
        <f>IFERROR(AD6146*AE6146*48,0)</f>
        <v>3.0798251119346733E-2</v>
      </c>
    </row>
    <row r="6147" spans="1:32" x14ac:dyDescent="0.15">
      <c r="A6147" s="1"/>
      <c r="B6147" s="1" t="s">
        <v>39</v>
      </c>
      <c r="C6147" s="1" t="s">
        <v>33</v>
      </c>
      <c r="D6147" s="6">
        <v>78.14</v>
      </c>
      <c r="E6147" s="6">
        <v>3.9</v>
      </c>
      <c r="F6147" s="18">
        <v>0.875</v>
      </c>
      <c r="G6147" s="1">
        <v>22</v>
      </c>
      <c r="H6147" s="1">
        <v>59</v>
      </c>
      <c r="I6147" s="1">
        <v>22</v>
      </c>
      <c r="J6147" s="1">
        <v>0.1</v>
      </c>
      <c r="K6147" s="1">
        <v>410</v>
      </c>
      <c r="L6147" s="1">
        <v>55</v>
      </c>
      <c r="M6147" s="6">
        <f t="shared" si="580"/>
        <v>22</v>
      </c>
      <c r="N6147" s="1">
        <v>0</v>
      </c>
      <c r="O6147" s="1">
        <v>0</v>
      </c>
      <c r="P6147" s="12">
        <f t="shared" si="586"/>
        <v>0</v>
      </c>
      <c r="Q6147" s="1">
        <v>0</v>
      </c>
      <c r="R6147" s="1">
        <v>0</v>
      </c>
      <c r="S6147" s="1">
        <v>0</v>
      </c>
      <c r="T6147" s="1">
        <v>0</v>
      </c>
      <c r="U6147" s="4" t="s">
        <v>60</v>
      </c>
      <c r="V6147">
        <v>0.42</v>
      </c>
      <c r="W6147">
        <v>0.4</v>
      </c>
      <c r="X6147">
        <v>0.76</v>
      </c>
      <c r="Y6147">
        <v>2.4300000000000002</v>
      </c>
      <c r="Z6147">
        <v>0.23</v>
      </c>
      <c r="AA6147" s="5">
        <f t="shared" si="582"/>
        <v>0</v>
      </c>
      <c r="AB6147" s="15" cm="1">
        <f t="array" ref="AB6147">_xlfn.SWITCH(U6147,"夏",122,"冬",90,"春",153,"秋",153,0)</f>
        <v>122</v>
      </c>
      <c r="AC6147" s="16">
        <f t="shared" si="583"/>
        <v>0</v>
      </c>
      <c r="AD6147" s="5">
        <f>IFERROR(AA6147/D6147,0)</f>
        <v>0</v>
      </c>
      <c r="AE6147" s="15">
        <f t="shared" si="584"/>
        <v>0.33424657534246577</v>
      </c>
      <c r="AF6147" s="5">
        <f>IFERROR(AD6147*AE6147*48,0)</f>
        <v>0</v>
      </c>
    </row>
    <row r="6148" spans="1:32" x14ac:dyDescent="0.15">
      <c r="A6148" s="1"/>
      <c r="B6148" s="1" t="s">
        <v>39</v>
      </c>
      <c r="C6148" s="1" t="s">
        <v>33</v>
      </c>
      <c r="D6148" s="6">
        <v>78.14</v>
      </c>
      <c r="E6148" s="6">
        <v>3.9</v>
      </c>
      <c r="F6148" s="18">
        <v>0.89583333333333304</v>
      </c>
      <c r="G6148" s="1">
        <v>21.5</v>
      </c>
      <c r="H6148" s="1">
        <v>59</v>
      </c>
      <c r="I6148" s="1">
        <v>21.5</v>
      </c>
      <c r="J6148" s="1">
        <v>0.1</v>
      </c>
      <c r="K6148" s="1">
        <v>410</v>
      </c>
      <c r="L6148" s="1">
        <v>0</v>
      </c>
      <c r="M6148" s="6">
        <f t="shared" si="580"/>
        <v>21.500000000000057</v>
      </c>
      <c r="N6148" s="1">
        <v>0</v>
      </c>
      <c r="O6148" s="1">
        <v>0</v>
      </c>
      <c r="P6148" s="12">
        <f t="shared" si="586"/>
        <v>0</v>
      </c>
      <c r="Q6148" s="1">
        <v>0</v>
      </c>
      <c r="R6148" s="1">
        <v>0</v>
      </c>
      <c r="S6148" s="1">
        <v>0</v>
      </c>
      <c r="T6148" s="1">
        <v>0</v>
      </c>
      <c r="U6148" s="4" t="s">
        <v>60</v>
      </c>
      <c r="V6148">
        <v>0.42</v>
      </c>
      <c r="W6148">
        <v>0.4</v>
      </c>
      <c r="X6148">
        <v>0.76</v>
      </c>
      <c r="Y6148">
        <v>2.4300000000000002</v>
      </c>
      <c r="Z6148">
        <v>0.23</v>
      </c>
      <c r="AA6148" s="5">
        <f t="shared" si="582"/>
        <v>0</v>
      </c>
      <c r="AB6148" s="15" cm="1">
        <f t="array" ref="AB6148">_xlfn.SWITCH(U6148,"夏",122,"冬",90,"春",153,"秋",153,0)</f>
        <v>122</v>
      </c>
      <c r="AC6148" s="16">
        <f t="shared" si="583"/>
        <v>0</v>
      </c>
      <c r="AD6148" s="5">
        <f>IFERROR(AA6148/D6148,0)</f>
        <v>0</v>
      </c>
      <c r="AE6148" s="15">
        <f t="shared" si="584"/>
        <v>0.33424657534246577</v>
      </c>
      <c r="AF6148" s="5">
        <f>IFERROR(AD6148*AE6148*48,0)</f>
        <v>0</v>
      </c>
    </row>
    <row r="6149" spans="1:32" x14ac:dyDescent="0.15">
      <c r="A6149" s="1"/>
      <c r="B6149" s="1" t="s">
        <v>39</v>
      </c>
      <c r="C6149" s="1" t="s">
        <v>33</v>
      </c>
      <c r="D6149" s="6">
        <v>78.14</v>
      </c>
      <c r="E6149" s="6">
        <v>3.9</v>
      </c>
      <c r="F6149" s="18">
        <v>0.91666666666666696</v>
      </c>
      <c r="G6149" s="1">
        <v>21</v>
      </c>
      <c r="H6149" s="1">
        <v>59</v>
      </c>
      <c r="I6149" s="1">
        <v>21</v>
      </c>
      <c r="J6149" s="1">
        <v>0.1</v>
      </c>
      <c r="K6149" s="1">
        <v>410</v>
      </c>
      <c r="L6149" s="1">
        <v>0</v>
      </c>
      <c r="M6149" s="6">
        <f t="shared" si="580"/>
        <v>21.000000000000057</v>
      </c>
      <c r="N6149" s="1">
        <v>0</v>
      </c>
      <c r="O6149" s="1">
        <v>0</v>
      </c>
      <c r="P6149" s="12">
        <f t="shared" si="586"/>
        <v>0</v>
      </c>
      <c r="Q6149" s="1">
        <v>0</v>
      </c>
      <c r="R6149" s="1">
        <v>0</v>
      </c>
      <c r="S6149" s="1">
        <v>0</v>
      </c>
      <c r="T6149" s="1">
        <v>0</v>
      </c>
      <c r="U6149" s="4" t="s">
        <v>60</v>
      </c>
      <c r="V6149">
        <v>0.42</v>
      </c>
      <c r="W6149">
        <v>0.4</v>
      </c>
      <c r="X6149">
        <v>0.76</v>
      </c>
      <c r="Y6149">
        <v>2.4300000000000002</v>
      </c>
      <c r="Z6149">
        <v>0.23</v>
      </c>
      <c r="AA6149" s="5">
        <f t="shared" si="582"/>
        <v>0</v>
      </c>
      <c r="AB6149" s="15" cm="1">
        <f t="array" ref="AB6149">_xlfn.SWITCH(U6149,"夏",122,"冬",90,"春",153,"秋",153,0)</f>
        <v>122</v>
      </c>
      <c r="AC6149" s="16">
        <f t="shared" si="583"/>
        <v>0</v>
      </c>
      <c r="AD6149" s="5">
        <f>IFERROR(AA6149/D6149,0)</f>
        <v>0</v>
      </c>
      <c r="AE6149" s="15">
        <f t="shared" si="584"/>
        <v>0.33424657534246577</v>
      </c>
      <c r="AF6149" s="5">
        <f>IFERROR(AD6149*AE6149*48,0)</f>
        <v>0</v>
      </c>
    </row>
    <row r="6150" spans="1:32" x14ac:dyDescent="0.15">
      <c r="A6150" s="1"/>
      <c r="B6150" s="1" t="s">
        <v>40</v>
      </c>
      <c r="C6150" s="1" t="s">
        <v>33</v>
      </c>
      <c r="D6150" s="6">
        <v>78.14</v>
      </c>
      <c r="E6150" s="6">
        <v>3.9</v>
      </c>
      <c r="F6150" s="18">
        <v>0.33333333333333298</v>
      </c>
      <c r="G6150" s="1">
        <v>22.5</v>
      </c>
      <c r="H6150" s="1">
        <v>59</v>
      </c>
      <c r="I6150" s="1">
        <v>22.5</v>
      </c>
      <c r="J6150" s="1">
        <v>0.1</v>
      </c>
      <c r="K6150" s="1">
        <v>410</v>
      </c>
      <c r="L6150" s="1">
        <v>205</v>
      </c>
      <c r="M6150" s="6">
        <f t="shared" si="580"/>
        <v>22.5</v>
      </c>
      <c r="N6150" s="1">
        <v>0</v>
      </c>
      <c r="O6150" s="1">
        <v>0</v>
      </c>
      <c r="P6150" s="12">
        <f t="shared" si="586"/>
        <v>0</v>
      </c>
      <c r="Q6150" s="1">
        <v>0</v>
      </c>
      <c r="R6150" s="1">
        <v>0</v>
      </c>
      <c r="S6150" s="1">
        <v>0</v>
      </c>
      <c r="T6150" s="1">
        <v>0</v>
      </c>
      <c r="U6150" s="4" t="s">
        <v>60</v>
      </c>
      <c r="V6150">
        <v>0.42</v>
      </c>
      <c r="W6150">
        <v>0.4</v>
      </c>
      <c r="X6150">
        <v>0.76</v>
      </c>
      <c r="Y6150">
        <v>2.4300000000000002</v>
      </c>
      <c r="Z6150">
        <v>0.23</v>
      </c>
      <c r="AA6150" s="5">
        <f t="shared" si="582"/>
        <v>0</v>
      </c>
      <c r="AB6150" s="15" cm="1">
        <f t="array" ref="AB6150">_xlfn.SWITCH(U6150,"夏",122,"冬",90,"春",153,"秋",153,0)</f>
        <v>122</v>
      </c>
      <c r="AC6150" s="16">
        <f t="shared" si="583"/>
        <v>0</v>
      </c>
      <c r="AD6150" s="5">
        <f>IFERROR(AA6150/D6150,0)</f>
        <v>0</v>
      </c>
      <c r="AE6150" s="15">
        <f t="shared" si="584"/>
        <v>0.33424657534246577</v>
      </c>
      <c r="AF6150" s="5">
        <f>IFERROR(AD6150*AE6150*48,0)</f>
        <v>0</v>
      </c>
    </row>
    <row r="6151" spans="1:32" x14ac:dyDescent="0.15">
      <c r="A6151" s="1"/>
      <c r="B6151" s="1" t="s">
        <v>40</v>
      </c>
      <c r="C6151" s="1" t="s">
        <v>33</v>
      </c>
      <c r="D6151" s="6">
        <v>78.14</v>
      </c>
      <c r="E6151" s="6">
        <v>3.9</v>
      </c>
      <c r="F6151" s="18">
        <v>0.35416666666666702</v>
      </c>
      <c r="G6151" s="1">
        <v>24</v>
      </c>
      <c r="H6151" s="1">
        <v>59</v>
      </c>
      <c r="I6151" s="1">
        <v>24</v>
      </c>
      <c r="J6151" s="1">
        <v>0.3</v>
      </c>
      <c r="K6151" s="1">
        <v>715</v>
      </c>
      <c r="L6151" s="1">
        <v>505</v>
      </c>
      <c r="M6151" s="6">
        <f t="shared" si="580"/>
        <v>24.000000000000114</v>
      </c>
      <c r="N6151" s="19">
        <v>0.5</v>
      </c>
      <c r="O6151" s="11" cm="1">
        <f t="array" ref="O6151">ROUND(_xlfn.SWITCH(C6151,"建筑专教",IF(S6151&gt;0.1,1.38,1.28),"阶梯教室",IF(S6151&gt;0.1,1.15,1.05),"公共教室",IF(S6151&gt;0.1,1.22,1.12),IF(S6151&gt;0.1,1.2,1.1))+(MOD(ROW()*11,31)/31-0.5)*0.06,2)</f>
        <v>1.21</v>
      </c>
      <c r="P6151" s="12">
        <f t="shared" si="586"/>
        <v>0.25</v>
      </c>
      <c r="Q6151" s="13">
        <f t="shared" si="581"/>
        <v>-1.52220663527233</v>
      </c>
      <c r="R6151" s="1">
        <v>2.7</v>
      </c>
      <c r="S6151" s="1">
        <v>0.28000000000000003</v>
      </c>
      <c r="T6151" s="1">
        <v>2.8000000000000001E-2</v>
      </c>
      <c r="U6151" s="4" t="s">
        <v>60</v>
      </c>
      <c r="V6151">
        <v>0.42</v>
      </c>
      <c r="W6151">
        <v>0.4</v>
      </c>
      <c r="X6151">
        <v>0.76</v>
      </c>
      <c r="Y6151">
        <v>2.4300000000000002</v>
      </c>
      <c r="Z6151">
        <v>0.23</v>
      </c>
      <c r="AA6151" s="5">
        <f t="shared" si="582"/>
        <v>3.0080000000000005</v>
      </c>
      <c r="AB6151" s="15" cm="1">
        <f t="array" ref="AB6151">_xlfn.SWITCH(U6151,"夏",122,"冬",90,"春",153,"秋",153,0)</f>
        <v>122</v>
      </c>
      <c r="AC6151" s="16">
        <f t="shared" si="583"/>
        <v>366.97600000000006</v>
      </c>
      <c r="AD6151" s="5">
        <f>IFERROR(AA6151/D6151,0)</f>
        <v>3.8495008958280015E-2</v>
      </c>
      <c r="AE6151" s="15">
        <f t="shared" si="584"/>
        <v>0.33424657534246577</v>
      </c>
      <c r="AF6151" s="5">
        <f>IFERROR(AD6151*AE6151*48,0)</f>
        <v>0.61760759577996649</v>
      </c>
    </row>
    <row r="6152" spans="1:32" x14ac:dyDescent="0.15">
      <c r="A6152" s="1"/>
      <c r="B6152" s="1" t="s">
        <v>40</v>
      </c>
      <c r="C6152" s="1" t="s">
        <v>33</v>
      </c>
      <c r="D6152" s="6">
        <v>78.14</v>
      </c>
      <c r="E6152" s="6">
        <v>3.9</v>
      </c>
      <c r="F6152" s="18">
        <v>0.375</v>
      </c>
      <c r="G6152" s="1">
        <v>24</v>
      </c>
      <c r="H6152" s="1">
        <v>59</v>
      </c>
      <c r="I6152" s="1">
        <v>24</v>
      </c>
      <c r="J6152" s="1">
        <v>0.3</v>
      </c>
      <c r="K6152" s="1">
        <v>715</v>
      </c>
      <c r="L6152" s="1">
        <v>605</v>
      </c>
      <c r="M6152" s="6">
        <f t="shared" si="580"/>
        <v>24.000000000000114</v>
      </c>
      <c r="N6152" s="19">
        <v>0.5</v>
      </c>
      <c r="O6152" s="11" cm="1">
        <f t="array" ref="O6152">ROUND(_xlfn.SWITCH(C6152,"建筑专教",IF(S6152&gt;0.1,1.38,1.28),"阶梯教室",IF(S6152&gt;0.1,1.15,1.05),"公共教室",IF(S6152&gt;0.1,1.22,1.12),IF(S6152&gt;0.1,1.2,1.1))+(MOD(ROW()*11,31)/31-0.5)*0.06,2)</f>
        <v>1.23</v>
      </c>
      <c r="P6152" s="12">
        <f t="shared" si="586"/>
        <v>0.25</v>
      </c>
      <c r="Q6152" s="13">
        <f t="shared" si="581"/>
        <v>-1.4524432702603387</v>
      </c>
      <c r="R6152" s="1">
        <v>2.4</v>
      </c>
      <c r="S6152" s="1">
        <v>0.22</v>
      </c>
      <c r="T6152" s="1">
        <v>3.5000000000000003E-2</v>
      </c>
      <c r="U6152" s="4" t="s">
        <v>60</v>
      </c>
      <c r="V6152">
        <v>0.42</v>
      </c>
      <c r="W6152">
        <v>0.4</v>
      </c>
      <c r="X6152">
        <v>0.76</v>
      </c>
      <c r="Y6152">
        <v>2.4300000000000002</v>
      </c>
      <c r="Z6152">
        <v>0.23</v>
      </c>
      <c r="AA6152" s="5">
        <f t="shared" si="582"/>
        <v>2.6550000000000002</v>
      </c>
      <c r="AB6152" s="15" cm="1">
        <f t="array" ref="AB6152">_xlfn.SWITCH(U6152,"夏",122,"冬",90,"春",153,"秋",153,0)</f>
        <v>122</v>
      </c>
      <c r="AC6152" s="16">
        <f t="shared" si="583"/>
        <v>323.91000000000003</v>
      </c>
      <c r="AD6152" s="5">
        <f>IFERROR(AA6152/D6152,0)</f>
        <v>3.3977476324545688E-2</v>
      </c>
      <c r="AE6152" s="15">
        <f t="shared" si="584"/>
        <v>0.33424657534246577</v>
      </c>
      <c r="AF6152" s="5">
        <f>IFERROR(AD6152*AE6152*48,0)</f>
        <v>0.54512904481243718</v>
      </c>
    </row>
    <row r="6153" spans="1:32" x14ac:dyDescent="0.15">
      <c r="A6153" s="1"/>
      <c r="B6153" s="1" t="s">
        <v>40</v>
      </c>
      <c r="C6153" s="1" t="s">
        <v>33</v>
      </c>
      <c r="D6153" s="6">
        <v>78.14</v>
      </c>
      <c r="E6153" s="6">
        <v>3.9</v>
      </c>
      <c r="F6153" s="18">
        <v>0.39583333333333298</v>
      </c>
      <c r="G6153" s="1">
        <v>24</v>
      </c>
      <c r="H6153" s="1">
        <v>59</v>
      </c>
      <c r="I6153" s="1">
        <v>24</v>
      </c>
      <c r="J6153" s="1">
        <v>0.3</v>
      </c>
      <c r="K6153" s="1">
        <v>715</v>
      </c>
      <c r="L6153" s="1">
        <v>755</v>
      </c>
      <c r="M6153" s="6">
        <f t="shared" si="580"/>
        <v>24.000000000000114</v>
      </c>
      <c r="N6153" s="19">
        <v>0.5</v>
      </c>
      <c r="O6153" s="11" cm="1">
        <f t="array" ref="O6153">ROUND(_xlfn.SWITCH(C6153,"建筑专教",IF(S6153&gt;0.1,1.38,1.28),"阶梯教室",IF(S6153&gt;0.1,1.15,1.05),"公共教室",IF(S6153&gt;0.1,1.22,1.12),IF(S6153&gt;0.1,1.2,1.1))+(MOD(ROW()*11,31)/31-0.5)*0.06,2)</f>
        <v>1.19</v>
      </c>
      <c r="P6153" s="12">
        <f t="shared" si="586"/>
        <v>0.25</v>
      </c>
      <c r="Q6153" s="13">
        <f t="shared" si="581"/>
        <v>-1.5948172755341969</v>
      </c>
      <c r="R6153" s="1">
        <v>2.8</v>
      </c>
      <c r="S6153" s="1">
        <v>0.15</v>
      </c>
      <c r="T6153" s="1">
        <v>2.5000000000000001E-2</v>
      </c>
      <c r="U6153" s="4" t="s">
        <v>60</v>
      </c>
      <c r="V6153">
        <v>0.42</v>
      </c>
      <c r="W6153">
        <v>0.4</v>
      </c>
      <c r="X6153">
        <v>0.76</v>
      </c>
      <c r="Y6153">
        <v>2.4300000000000002</v>
      </c>
      <c r="Z6153">
        <v>0.23</v>
      </c>
      <c r="AA6153" s="5">
        <f t="shared" si="582"/>
        <v>2.9749999999999996</v>
      </c>
      <c r="AB6153" s="15" cm="1">
        <f t="array" ref="AB6153">_xlfn.SWITCH(U6153,"夏",122,"冬",90,"春",153,"秋",153,0)</f>
        <v>122</v>
      </c>
      <c r="AC6153" s="16">
        <f t="shared" si="583"/>
        <v>362.94999999999993</v>
      </c>
      <c r="AD6153" s="5">
        <f>IFERROR(AA6153/D6153,0)</f>
        <v>3.8072690043511638E-2</v>
      </c>
      <c r="AE6153" s="15">
        <f t="shared" si="584"/>
        <v>0.33424657534246577</v>
      </c>
      <c r="AF6153" s="5">
        <f>IFERROR(AD6153*AE6153*48,0)</f>
        <v>0.61083198053371013</v>
      </c>
    </row>
    <row r="6154" spans="1:32" x14ac:dyDescent="0.15">
      <c r="A6154" s="1"/>
      <c r="B6154" s="1" t="s">
        <v>40</v>
      </c>
      <c r="C6154" s="1" t="s">
        <v>33</v>
      </c>
      <c r="D6154" s="6">
        <v>78.14</v>
      </c>
      <c r="E6154" s="6">
        <v>3.9</v>
      </c>
      <c r="F6154" s="18">
        <v>0.41666666666666702</v>
      </c>
      <c r="G6154" s="1">
        <v>24</v>
      </c>
      <c r="H6154" s="1">
        <v>59</v>
      </c>
      <c r="I6154" s="1">
        <v>24</v>
      </c>
      <c r="J6154" s="1">
        <v>0.3</v>
      </c>
      <c r="K6154" s="1">
        <v>715</v>
      </c>
      <c r="L6154" s="1">
        <v>905</v>
      </c>
      <c r="M6154" s="6">
        <f t="shared" si="580"/>
        <v>24.000000000000114</v>
      </c>
      <c r="N6154" s="19">
        <v>0.5</v>
      </c>
      <c r="O6154" s="11" cm="1">
        <f t="array" ref="O6154">ROUND(_xlfn.SWITCH(C6154,"建筑专教",IF(S6154&gt;0.1,1.38,1.28),"阶梯教室",IF(S6154&gt;0.1,1.15,1.05),"公共教室",IF(S6154&gt;0.1,1.22,1.12),IF(S6154&gt;0.1,1.2,1.1))+(MOD(ROW()*11,31)/31-0.5)*0.06,2)</f>
        <v>1.21</v>
      </c>
      <c r="P6154" s="12">
        <f t="shared" si="586"/>
        <v>0.25</v>
      </c>
      <c r="Q6154" s="13">
        <f t="shared" si="581"/>
        <v>-1.52220663527233</v>
      </c>
      <c r="R6154" s="1">
        <v>2.5</v>
      </c>
      <c r="S6154" s="1">
        <v>0.28000000000000003</v>
      </c>
      <c r="T6154" s="1">
        <v>1.2E-2</v>
      </c>
      <c r="U6154" s="4" t="s">
        <v>60</v>
      </c>
      <c r="V6154">
        <v>0.42</v>
      </c>
      <c r="W6154">
        <v>0.4</v>
      </c>
      <c r="X6154">
        <v>0.76</v>
      </c>
      <c r="Y6154">
        <v>2.4300000000000002</v>
      </c>
      <c r="Z6154">
        <v>0.23</v>
      </c>
      <c r="AA6154" s="5">
        <f t="shared" si="582"/>
        <v>2.7920000000000003</v>
      </c>
      <c r="AB6154" s="15" cm="1">
        <f t="array" ref="AB6154">_xlfn.SWITCH(U6154,"夏",122,"冬",90,"春",153,"秋",153,0)</f>
        <v>122</v>
      </c>
      <c r="AC6154" s="16">
        <f t="shared" si="583"/>
        <v>340.62400000000002</v>
      </c>
      <c r="AD6154" s="5">
        <f>IFERROR(AA6154/D6154,0)</f>
        <v>3.5730739697977992E-2</v>
      </c>
      <c r="AE6154" s="15">
        <f t="shared" si="584"/>
        <v>0.33424657534246577</v>
      </c>
      <c r="AF6154" s="5">
        <f>IFERROR(AD6154*AE6154*48,0)</f>
        <v>0.57325811416810724</v>
      </c>
    </row>
    <row r="6155" spans="1:32" x14ac:dyDescent="0.15">
      <c r="A6155" s="1"/>
      <c r="B6155" s="1" t="s">
        <v>40</v>
      </c>
      <c r="C6155" s="1" t="s">
        <v>33</v>
      </c>
      <c r="D6155" s="6">
        <v>78.14</v>
      </c>
      <c r="E6155" s="6">
        <v>3.9</v>
      </c>
      <c r="F6155" s="18">
        <v>0.4375</v>
      </c>
      <c r="G6155" s="1">
        <v>24</v>
      </c>
      <c r="H6155" s="1">
        <v>59</v>
      </c>
      <c r="I6155" s="1">
        <v>24</v>
      </c>
      <c r="J6155" s="1">
        <v>0.3</v>
      </c>
      <c r="K6155" s="1">
        <v>715</v>
      </c>
      <c r="L6155" s="1">
        <v>1005</v>
      </c>
      <c r="M6155" s="6">
        <f t="shared" si="580"/>
        <v>24.000000000000114</v>
      </c>
      <c r="N6155" s="19">
        <v>0.5</v>
      </c>
      <c r="O6155" s="11" cm="1">
        <f t="array" ref="O6155">ROUND(_xlfn.SWITCH(C6155,"建筑专教",IF(S6155&gt;0.1,1.38,1.28),"阶梯教室",IF(S6155&gt;0.1,1.15,1.05),"公共教室",IF(S6155&gt;0.1,1.22,1.12),IF(S6155&gt;0.1,1.2,1.1))+(MOD(ROW()*11,31)/31-0.5)*0.06,2)</f>
        <v>1.17</v>
      </c>
      <c r="P6155" s="12">
        <f t="shared" si="586"/>
        <v>0.25</v>
      </c>
      <c r="Q6155" s="13">
        <f t="shared" si="581"/>
        <v>-1.6704321568005227</v>
      </c>
      <c r="R6155" s="1">
        <v>2.5</v>
      </c>
      <c r="S6155" s="1">
        <v>0.22</v>
      </c>
      <c r="T6155" s="1">
        <v>3.2000000000000001E-2</v>
      </c>
      <c r="U6155" s="4" t="s">
        <v>60</v>
      </c>
      <c r="V6155">
        <v>0.42</v>
      </c>
      <c r="W6155">
        <v>0.4</v>
      </c>
      <c r="X6155">
        <v>0.76</v>
      </c>
      <c r="Y6155">
        <v>2.4300000000000002</v>
      </c>
      <c r="Z6155">
        <v>0.23</v>
      </c>
      <c r="AA6155" s="5">
        <f t="shared" si="582"/>
        <v>2.7520000000000002</v>
      </c>
      <c r="AB6155" s="15" cm="1">
        <f t="array" ref="AB6155">_xlfn.SWITCH(U6155,"夏",122,"冬",90,"春",153,"秋",153,0)</f>
        <v>122</v>
      </c>
      <c r="AC6155" s="16">
        <f t="shared" si="583"/>
        <v>335.74400000000003</v>
      </c>
      <c r="AD6155" s="5">
        <f>IFERROR(AA6155/D6155,0)</f>
        <v>3.5218837983107244E-2</v>
      </c>
      <c r="AE6155" s="15">
        <f t="shared" si="584"/>
        <v>0.33424657534246577</v>
      </c>
      <c r="AF6155" s="5">
        <f>IFERROR(AD6155*AE6155*48,0)</f>
        <v>0.56504524720294802</v>
      </c>
    </row>
    <row r="6156" spans="1:32" x14ac:dyDescent="0.15">
      <c r="A6156" s="1"/>
      <c r="B6156" s="1" t="s">
        <v>40</v>
      </c>
      <c r="C6156" s="1" t="s">
        <v>33</v>
      </c>
      <c r="D6156" s="6">
        <v>78.14</v>
      </c>
      <c r="E6156" s="6">
        <v>3.9</v>
      </c>
      <c r="F6156" s="18">
        <v>0.45833333333333298</v>
      </c>
      <c r="G6156" s="1">
        <v>24</v>
      </c>
      <c r="H6156" s="1">
        <v>59</v>
      </c>
      <c r="I6156" s="1">
        <v>24</v>
      </c>
      <c r="J6156" s="1">
        <v>0.3</v>
      </c>
      <c r="K6156" s="1">
        <v>715</v>
      </c>
      <c r="L6156" s="1">
        <v>1105</v>
      </c>
      <c r="M6156" s="6">
        <f t="shared" si="580"/>
        <v>24.000000000000114</v>
      </c>
      <c r="N6156" s="19">
        <v>0.5</v>
      </c>
      <c r="O6156" s="11" cm="1">
        <f t="array" ref="O6156">ROUND(_xlfn.SWITCH(C6156,"建筑专教",IF(S6156&gt;0.1,1.38,1.28),"阶梯教室",IF(S6156&gt;0.1,1.15,1.05),"公共教室",IF(S6156&gt;0.1,1.22,1.12),IF(S6156&gt;0.1,1.2,1.1))+(MOD(ROW()*11,31)/31-0.5)*0.06,2)</f>
        <v>1.19</v>
      </c>
      <c r="P6156" s="12">
        <f t="shared" si="586"/>
        <v>0.25</v>
      </c>
      <c r="Q6156" s="13">
        <f t="shared" si="581"/>
        <v>-1.5948172755341969</v>
      </c>
      <c r="R6156" s="1">
        <v>2.6</v>
      </c>
      <c r="S6156" s="1">
        <v>0.15</v>
      </c>
      <c r="T6156" s="1">
        <v>3.7999999999999999E-2</v>
      </c>
      <c r="U6156" s="4" t="s">
        <v>60</v>
      </c>
      <c r="V6156">
        <v>0.42</v>
      </c>
      <c r="W6156">
        <v>0.4</v>
      </c>
      <c r="X6156">
        <v>0.76</v>
      </c>
      <c r="Y6156">
        <v>2.4300000000000002</v>
      </c>
      <c r="Z6156">
        <v>0.23</v>
      </c>
      <c r="AA6156" s="5">
        <f t="shared" si="582"/>
        <v>2.7879999999999998</v>
      </c>
      <c r="AB6156" s="15" cm="1">
        <f t="array" ref="AB6156">_xlfn.SWITCH(U6156,"夏",122,"冬",90,"春",153,"秋",153,0)</f>
        <v>122</v>
      </c>
      <c r="AC6156" s="16">
        <f t="shared" si="583"/>
        <v>340.13599999999997</v>
      </c>
      <c r="AD6156" s="5">
        <f>IFERROR(AA6156/D6156,0)</f>
        <v>3.5679549526490911E-2</v>
      </c>
      <c r="AE6156" s="15">
        <f t="shared" si="584"/>
        <v>0.33424657534246577</v>
      </c>
      <c r="AF6156" s="5">
        <f>IFERROR(AD6156*AE6156*48,0)</f>
        <v>0.57243682747159119</v>
      </c>
    </row>
    <row r="6157" spans="1:32" x14ac:dyDescent="0.15">
      <c r="A6157" s="1"/>
      <c r="B6157" s="1" t="s">
        <v>40</v>
      </c>
      <c r="C6157" s="1" t="s">
        <v>33</v>
      </c>
      <c r="D6157" s="6">
        <v>78.14</v>
      </c>
      <c r="E6157" s="6">
        <v>3.9</v>
      </c>
      <c r="F6157" s="18">
        <v>0.47916666666666702</v>
      </c>
      <c r="G6157" s="1">
        <v>24</v>
      </c>
      <c r="H6157" s="1">
        <v>59</v>
      </c>
      <c r="I6157" s="1">
        <v>24</v>
      </c>
      <c r="J6157" s="1">
        <v>0.3</v>
      </c>
      <c r="K6157" s="1">
        <v>715</v>
      </c>
      <c r="L6157" s="1">
        <v>1175</v>
      </c>
      <c r="M6157" s="6">
        <f t="shared" si="580"/>
        <v>24.000000000000114</v>
      </c>
      <c r="N6157" s="19">
        <v>0.5</v>
      </c>
      <c r="O6157" s="11" cm="1">
        <f t="array" ref="O6157">ROUND(_xlfn.SWITCH(C6157,"建筑专教",IF(S6157&gt;0.1,1.38,1.28),"阶梯教室",IF(S6157&gt;0.1,1.15,1.05),"公共教室",IF(S6157&gt;0.1,1.22,1.12),IF(S6157&gt;0.1,1.2,1.1))+(MOD(ROW()*11,31)/31-0.5)*0.06,2)</f>
        <v>1.1100000000000001</v>
      </c>
      <c r="P6157" s="12">
        <f t="shared" si="586"/>
        <v>0.25</v>
      </c>
      <c r="Q6157" s="13">
        <f t="shared" si="581"/>
        <v>-1.9169976591054712</v>
      </c>
      <c r="R6157" s="1">
        <v>2.7</v>
      </c>
      <c r="S6157" s="1">
        <v>0.1</v>
      </c>
      <c r="T6157" s="1">
        <v>2.8000000000000001E-2</v>
      </c>
      <c r="U6157" s="4" t="s">
        <v>60</v>
      </c>
      <c r="V6157">
        <v>0.42</v>
      </c>
      <c r="W6157">
        <v>0.4</v>
      </c>
      <c r="X6157">
        <v>0.76</v>
      </c>
      <c r="Y6157">
        <v>2.4300000000000002</v>
      </c>
      <c r="Z6157">
        <v>0.23</v>
      </c>
      <c r="AA6157" s="5">
        <f t="shared" si="582"/>
        <v>2.8280000000000003</v>
      </c>
      <c r="AB6157" s="15" cm="1">
        <f t="array" ref="AB6157">_xlfn.SWITCH(U6157,"夏",122,"冬",90,"春",153,"秋",153,0)</f>
        <v>122</v>
      </c>
      <c r="AC6157" s="16">
        <f t="shared" si="583"/>
        <v>345.01600000000002</v>
      </c>
      <c r="AD6157" s="5">
        <f>IFERROR(AA6157/D6157,0)</f>
        <v>3.6191451241361659E-2</v>
      </c>
      <c r="AE6157" s="15">
        <f t="shared" si="584"/>
        <v>0.33424657534246577</v>
      </c>
      <c r="AF6157" s="5">
        <f>IFERROR(AD6157*AE6157*48,0)</f>
        <v>0.58064969443675041</v>
      </c>
    </row>
    <row r="6158" spans="1:32" x14ac:dyDescent="0.15">
      <c r="A6158" s="1"/>
      <c r="B6158" s="1" t="s">
        <v>40</v>
      </c>
      <c r="C6158" s="1" t="s">
        <v>33</v>
      </c>
      <c r="D6158" s="6">
        <v>78.14</v>
      </c>
      <c r="E6158" s="6">
        <v>3.9</v>
      </c>
      <c r="F6158" s="18">
        <v>0.5</v>
      </c>
      <c r="G6158" s="1">
        <v>24</v>
      </c>
      <c r="H6158" s="1">
        <v>59</v>
      </c>
      <c r="I6158" s="1">
        <v>24</v>
      </c>
      <c r="J6158" s="1">
        <v>0.3</v>
      </c>
      <c r="K6158" s="1">
        <v>715</v>
      </c>
      <c r="L6158" s="1">
        <v>1245</v>
      </c>
      <c r="M6158" s="6">
        <f t="shared" ref="M6158:M6221" si="587">IFERROR(POWER((I6158+273.15)^4+133500000*POWER(J6158,0.6)*(I6158-G6158),0.25)-273.15,I6158)</f>
        <v>24.000000000000114</v>
      </c>
      <c r="N6158" s="19">
        <v>0.5</v>
      </c>
      <c r="O6158" s="11" cm="1">
        <f t="array" ref="O6158">ROUND(_xlfn.SWITCH(C6158,"建筑专教",IF(S6158&gt;0.1,1.38,1.28),"阶梯教室",IF(S6158&gt;0.1,1.15,1.05),"公共教室",IF(S6158&gt;0.1,1.22,1.12),IF(S6158&gt;0.1,1.2,1.1))+(MOD(ROW()*11,31)/31-0.5)*0.06,2)</f>
        <v>1.18</v>
      </c>
      <c r="P6158" s="12">
        <f t="shared" si="586"/>
        <v>0.25</v>
      </c>
      <c r="Q6158" s="13">
        <f t="shared" ref="Q6158:Q6221" si="588">(0.303*EXP(-0.036*(O6158*58.15))+0.028)*((O6158*58.15)-0.00305*(5733-6.99*(O6158*58.15)-(EXP(16.6536-4030.183/(G6158+235))*(H6158/100)))-0.42*((O6158*58.15)-58.15)-0.000017*(O6158*58.15)*(5867-(EXP(16.6536-4030.183/(G6158+235))*(H6158/100)))-0.0014*(O6158*58.15)*(34-G6158)-0.0000000396*IF(N6158*0.155&gt;0.078,1.05+0.645*N6158*0.155,1)*(POWER((35.7-0.028*(O6158*58.15)-N6158*0.155*(0.0000000396*IF(N6158*0.155&gt;0.078,1.05+0.645*N6158*0.155,1)*(POWER((35.7-0.028*(O6158*58.15)-N6158*0.155*0.1)+273,4)-POWER(M6158+273,4))+IF(N6158*0.155&gt;0.078,1.05+0.645*N6158*0.155,1)*IF(J6158&lt;0.2,2.38*ABS(35.7-0.028*(O6158*58.15)-G6158)^0.25,12.1*SQRT(J6158))*(35.7-0.028*(O6158*58.15)-G6158))+273),4)-POWER(M6158+273,4))-IF(N6158*0.155&gt;0.078,1.05+0.645*N6158*0.155,1)*IF(J6158&lt;0.2,2.38*ABS(35.7-0.028*(O6158*58.15)-N6158*0.155*0.1-G6158)^0.25,12.1*SQRT(J6158))*(35.7-0.028*(O6158*58.15)-N6158*0.155*0.1-G6158))</f>
        <v>-1.6322390595149712</v>
      </c>
      <c r="R6158" s="1">
        <v>2.2999999999999998</v>
      </c>
      <c r="S6158" s="1">
        <v>0.12</v>
      </c>
      <c r="T6158" s="1">
        <v>3.5000000000000003E-2</v>
      </c>
      <c r="U6158" s="4" t="s">
        <v>60</v>
      </c>
      <c r="V6158">
        <v>0.42</v>
      </c>
      <c r="W6158">
        <v>0.4</v>
      </c>
      <c r="X6158">
        <v>0.76</v>
      </c>
      <c r="Y6158">
        <v>2.4300000000000002</v>
      </c>
      <c r="Z6158">
        <v>0.23</v>
      </c>
      <c r="AA6158" s="5">
        <f t="shared" si="582"/>
        <v>2.4550000000000001</v>
      </c>
      <c r="AB6158" s="15" cm="1">
        <f t="array" ref="AB6158">_xlfn.SWITCH(U6158,"夏",122,"冬",90,"春",153,"秋",153,0)</f>
        <v>122</v>
      </c>
      <c r="AC6158" s="16">
        <f t="shared" si="583"/>
        <v>299.51</v>
      </c>
      <c r="AD6158" s="5">
        <f>IFERROR(AA6158/D6158,0)</f>
        <v>3.1417967750191962E-2</v>
      </c>
      <c r="AE6158" s="15">
        <f t="shared" si="584"/>
        <v>0.33424657534246577</v>
      </c>
      <c r="AF6158" s="5">
        <f>IFERROR(AD6158*AE6158*48,0)</f>
        <v>0.50406470998664143</v>
      </c>
    </row>
    <row r="6159" spans="1:32" x14ac:dyDescent="0.15">
      <c r="A6159" s="1"/>
      <c r="B6159" s="1" t="s">
        <v>40</v>
      </c>
      <c r="C6159" s="1" t="s">
        <v>33</v>
      </c>
      <c r="D6159" s="6">
        <v>78.14</v>
      </c>
      <c r="E6159" s="6">
        <v>3.9</v>
      </c>
      <c r="F6159" s="18">
        <v>0.52083333333333304</v>
      </c>
      <c r="G6159" s="1">
        <v>29.2</v>
      </c>
      <c r="H6159" s="1">
        <v>59</v>
      </c>
      <c r="I6159" s="1">
        <v>29.2</v>
      </c>
      <c r="J6159" s="1">
        <v>0.1</v>
      </c>
      <c r="K6159" s="1">
        <v>410</v>
      </c>
      <c r="L6159" s="1">
        <v>1245</v>
      </c>
      <c r="M6159" s="6">
        <f t="shared" si="587"/>
        <v>29.200000000000045</v>
      </c>
      <c r="N6159" s="19">
        <v>0.5</v>
      </c>
      <c r="O6159" s="11" cm="1">
        <f t="array" ref="O6159">ROUND(_xlfn.SWITCH(C6159,"建筑专教",IF(S6159&gt;0.1,1.38,1.28),"阶梯教室",IF(S6159&gt;0.1,1.15,1.05),"公共教室",IF(S6159&gt;0.1,1.22,1.12),IF(S6159&gt;0.1,1.2,1.1))+(MOD(ROW()*11,31)/31-0.5)*0.06,2)</f>
        <v>1.1000000000000001</v>
      </c>
      <c r="P6159" s="12">
        <f t="shared" si="586"/>
        <v>0.01</v>
      </c>
      <c r="Q6159" s="13">
        <f t="shared" si="588"/>
        <v>0.82719033574755374</v>
      </c>
      <c r="R6159" s="1">
        <v>0</v>
      </c>
      <c r="S6159" s="1">
        <v>0.05</v>
      </c>
      <c r="T6159" s="1">
        <v>4.2000000000000003E-2</v>
      </c>
      <c r="U6159" s="4" t="s">
        <v>60</v>
      </c>
      <c r="V6159">
        <v>0.42</v>
      </c>
      <c r="W6159">
        <v>0.4</v>
      </c>
      <c r="X6159">
        <v>0.76</v>
      </c>
      <c r="Y6159">
        <v>2.4300000000000002</v>
      </c>
      <c r="Z6159">
        <v>0.23</v>
      </c>
      <c r="AA6159" s="5">
        <f t="shared" si="582"/>
        <v>9.1999999999999998E-2</v>
      </c>
      <c r="AB6159" s="15" cm="1">
        <f t="array" ref="AB6159">_xlfn.SWITCH(U6159,"夏",122,"冬",90,"春",153,"秋",153,0)</f>
        <v>122</v>
      </c>
      <c r="AC6159" s="16">
        <f t="shared" si="583"/>
        <v>11.224</v>
      </c>
      <c r="AD6159" s="5">
        <f>IFERROR(AA6159/D6159,0)</f>
        <v>1.177373944202713E-3</v>
      </c>
      <c r="AE6159" s="15">
        <f t="shared" si="584"/>
        <v>0.33424657534246577</v>
      </c>
      <c r="AF6159" s="5">
        <f>IFERROR(AD6159*AE6159*48,0)</f>
        <v>1.8889594019865993E-2</v>
      </c>
    </row>
    <row r="6160" spans="1:32" x14ac:dyDescent="0.15">
      <c r="A6160" s="1"/>
      <c r="B6160" s="1" t="s">
        <v>40</v>
      </c>
      <c r="C6160" s="1" t="s">
        <v>33</v>
      </c>
      <c r="D6160" s="6">
        <v>78.14</v>
      </c>
      <c r="E6160" s="6">
        <v>3.9</v>
      </c>
      <c r="F6160" s="18">
        <v>0.54166666666666696</v>
      </c>
      <c r="G6160" s="1">
        <v>30.2</v>
      </c>
      <c r="H6160" s="1">
        <v>59</v>
      </c>
      <c r="I6160" s="1">
        <v>30.2</v>
      </c>
      <c r="J6160" s="1">
        <v>0.1</v>
      </c>
      <c r="K6160" s="1">
        <v>410</v>
      </c>
      <c r="L6160" s="1">
        <v>1245</v>
      </c>
      <c r="M6160" s="6">
        <f t="shared" si="587"/>
        <v>30.200000000000045</v>
      </c>
      <c r="N6160" s="19">
        <v>0.5</v>
      </c>
      <c r="O6160" s="11" cm="1">
        <f t="array" ref="O6160">ROUND(_xlfn.SWITCH(C6160,"建筑专教",IF(S6160&gt;0.1,1.38,1.28),"阶梯教室",IF(S6160&gt;0.1,1.15,1.05),"公共教室",IF(S6160&gt;0.1,1.22,1.12),IF(S6160&gt;0.1,1.2,1.1))+(MOD(ROW()*11,31)/31-0.5)*0.06,2)</f>
        <v>1.22</v>
      </c>
      <c r="P6160" s="12">
        <f t="shared" si="586"/>
        <v>0.01</v>
      </c>
      <c r="Q6160" s="13">
        <f t="shared" si="588"/>
        <v>1.2626925283279444</v>
      </c>
      <c r="R6160" s="1">
        <v>0</v>
      </c>
      <c r="S6160" s="1">
        <v>0.22</v>
      </c>
      <c r="T6160" s="1">
        <v>3.5000000000000003E-2</v>
      </c>
      <c r="U6160" s="4" t="s">
        <v>60</v>
      </c>
      <c r="V6160">
        <v>0.42</v>
      </c>
      <c r="W6160">
        <v>0.4</v>
      </c>
      <c r="X6160">
        <v>0.76</v>
      </c>
      <c r="Y6160">
        <v>2.4300000000000002</v>
      </c>
      <c r="Z6160">
        <v>0.23</v>
      </c>
      <c r="AA6160" s="5">
        <f t="shared" si="582"/>
        <v>0.255</v>
      </c>
      <c r="AB6160" s="15" cm="1">
        <f t="array" ref="AB6160">_xlfn.SWITCH(U6160,"夏",122,"冬",90,"春",153,"秋",153,0)</f>
        <v>122</v>
      </c>
      <c r="AC6160" s="16">
        <f t="shared" si="583"/>
        <v>31.11</v>
      </c>
      <c r="AD6160" s="5">
        <f>IFERROR(AA6160/D6160,0)</f>
        <v>3.2633734323009984E-3</v>
      </c>
      <c r="AE6160" s="15">
        <f t="shared" si="584"/>
        <v>0.33424657534246577</v>
      </c>
      <c r="AF6160" s="5">
        <f>IFERROR(AD6160*AE6160*48,0)</f>
        <v>5.2357026902889445E-2</v>
      </c>
    </row>
    <row r="6161" spans="1:32" x14ac:dyDescent="0.15">
      <c r="A6161" s="1"/>
      <c r="B6161" s="1" t="s">
        <v>40</v>
      </c>
      <c r="C6161" s="1" t="s">
        <v>33</v>
      </c>
      <c r="D6161" s="6">
        <v>78.14</v>
      </c>
      <c r="E6161" s="6">
        <v>3.9</v>
      </c>
      <c r="F6161" s="18">
        <v>0.5625</v>
      </c>
      <c r="G6161" s="1">
        <v>30.8</v>
      </c>
      <c r="H6161" s="1">
        <v>59</v>
      </c>
      <c r="I6161" s="1">
        <v>30.8</v>
      </c>
      <c r="J6161" s="1">
        <v>0.1</v>
      </c>
      <c r="K6161" s="1">
        <v>715</v>
      </c>
      <c r="L6161" s="1">
        <v>1245</v>
      </c>
      <c r="M6161" s="6">
        <f t="shared" si="587"/>
        <v>30.799999999999955</v>
      </c>
      <c r="N6161" s="19">
        <v>0.5</v>
      </c>
      <c r="O6161" s="11" cm="1">
        <f t="array" ref="O6161">ROUND(_xlfn.SWITCH(C6161,"建筑专教",IF(S6161&gt;0.1,1.38,1.28),"阶梯教室",IF(S6161&gt;0.1,1.15,1.05),"公共教室",IF(S6161&gt;0.1,1.22,1.12),IF(S6161&gt;0.1,1.2,1.1))+(MOD(ROW()*11,31)/31-0.5)*0.06,2)</f>
        <v>1.18</v>
      </c>
      <c r="P6161" s="12">
        <f t="shared" si="586"/>
        <v>0.25</v>
      </c>
      <c r="Q6161" s="13">
        <f t="shared" si="588"/>
        <v>1.4117580559704286</v>
      </c>
      <c r="R6161" s="1">
        <v>2.7</v>
      </c>
      <c r="S6161" s="1">
        <v>0.15</v>
      </c>
      <c r="T6161" s="1">
        <v>8.0000000000000002E-3</v>
      </c>
      <c r="U6161" s="4" t="s">
        <v>60</v>
      </c>
      <c r="V6161">
        <v>0.42</v>
      </c>
      <c r="W6161">
        <v>0.4</v>
      </c>
      <c r="X6161">
        <v>0.76</v>
      </c>
      <c r="Y6161">
        <v>2.4300000000000002</v>
      </c>
      <c r="Z6161">
        <v>0.23</v>
      </c>
      <c r="AA6161" s="5">
        <f t="shared" si="582"/>
        <v>2.8580000000000001</v>
      </c>
      <c r="AB6161" s="15" cm="1">
        <f t="array" ref="AB6161">_xlfn.SWITCH(U6161,"夏",122,"冬",90,"春",153,"秋",153,0)</f>
        <v>122</v>
      </c>
      <c r="AC6161" s="16">
        <f t="shared" si="583"/>
        <v>348.67599999999999</v>
      </c>
      <c r="AD6161" s="5">
        <f>IFERROR(AA6161/D6161,0)</f>
        <v>3.6575377527514719E-2</v>
      </c>
      <c r="AE6161" s="15">
        <f t="shared" si="584"/>
        <v>0.33424657534246577</v>
      </c>
      <c r="AF6161" s="5">
        <f>IFERROR(AD6161*AE6161*48,0)</f>
        <v>0.58680934466061974</v>
      </c>
    </row>
    <row r="6162" spans="1:32" x14ac:dyDescent="0.15">
      <c r="A6162" s="1"/>
      <c r="B6162" s="1" t="s">
        <v>40</v>
      </c>
      <c r="C6162" s="1" t="s">
        <v>33</v>
      </c>
      <c r="D6162" s="6">
        <v>78.14</v>
      </c>
      <c r="E6162" s="6">
        <v>3.9</v>
      </c>
      <c r="F6162" s="18">
        <v>0.58333333333333304</v>
      </c>
      <c r="G6162" s="1">
        <v>24</v>
      </c>
      <c r="H6162" s="1">
        <v>59</v>
      </c>
      <c r="I6162" s="1">
        <v>24</v>
      </c>
      <c r="J6162" s="1">
        <v>0.3</v>
      </c>
      <c r="K6162" s="1">
        <v>715</v>
      </c>
      <c r="L6162" s="1">
        <v>1245</v>
      </c>
      <c r="M6162" s="6">
        <f t="shared" si="587"/>
        <v>24.000000000000114</v>
      </c>
      <c r="N6162" s="19">
        <v>0.5</v>
      </c>
      <c r="O6162" s="11" cm="1">
        <f t="array" ref="O6162">ROUND(_xlfn.SWITCH(C6162,"建筑专教",IF(S6162&gt;0.1,1.38,1.28),"阶梯教室",IF(S6162&gt;0.1,1.15,1.05),"公共教室",IF(S6162&gt;0.1,1.22,1.12),IF(S6162&gt;0.1,1.2,1.1))+(MOD(ROW()*11,31)/31-0.5)*0.06,2)</f>
        <v>1.2</v>
      </c>
      <c r="P6162" s="12">
        <f t="shared" si="586"/>
        <v>0.25</v>
      </c>
      <c r="Q6162" s="13">
        <f t="shared" si="588"/>
        <v>-1.5581464234668774</v>
      </c>
      <c r="R6162" s="1">
        <v>2.4</v>
      </c>
      <c r="S6162" s="1">
        <v>0.25</v>
      </c>
      <c r="T6162" s="1">
        <v>3.2000000000000001E-2</v>
      </c>
      <c r="U6162" s="4" t="s">
        <v>60</v>
      </c>
      <c r="V6162">
        <v>0.42</v>
      </c>
      <c r="W6162">
        <v>0.4</v>
      </c>
      <c r="X6162">
        <v>0.76</v>
      </c>
      <c r="Y6162">
        <v>2.4300000000000002</v>
      </c>
      <c r="Z6162">
        <v>0.23</v>
      </c>
      <c r="AA6162" s="5">
        <f t="shared" si="582"/>
        <v>2.6819999999999999</v>
      </c>
      <c r="AB6162" s="15" cm="1">
        <f t="array" ref="AB6162">_xlfn.SWITCH(U6162,"夏",122,"冬",90,"春",153,"秋",153,0)</f>
        <v>122</v>
      </c>
      <c r="AC6162" s="16">
        <f t="shared" si="583"/>
        <v>327.20400000000001</v>
      </c>
      <c r="AD6162" s="5">
        <f>IFERROR(AA6162/D6162,0)</f>
        <v>3.4323009982083437E-2</v>
      </c>
      <c r="AE6162" s="15">
        <f t="shared" si="584"/>
        <v>0.33424657534246577</v>
      </c>
      <c r="AF6162" s="5">
        <f>IFERROR(AD6162*AE6162*48,0)</f>
        <v>0.55067273001391959</v>
      </c>
    </row>
    <row r="6163" spans="1:32" x14ac:dyDescent="0.15">
      <c r="A6163" s="1"/>
      <c r="B6163" s="1" t="s">
        <v>40</v>
      </c>
      <c r="C6163" s="1" t="s">
        <v>33</v>
      </c>
      <c r="D6163" s="6">
        <v>78.14</v>
      </c>
      <c r="E6163" s="6">
        <v>3.9</v>
      </c>
      <c r="F6163" s="18">
        <v>0.60416666666666696</v>
      </c>
      <c r="G6163" s="1">
        <v>24</v>
      </c>
      <c r="H6163" s="1">
        <v>59</v>
      </c>
      <c r="I6163" s="1">
        <v>24</v>
      </c>
      <c r="J6163" s="1">
        <v>0.3</v>
      </c>
      <c r="K6163" s="1">
        <v>715</v>
      </c>
      <c r="L6163" s="1">
        <v>1175</v>
      </c>
      <c r="M6163" s="6">
        <f t="shared" si="587"/>
        <v>24.000000000000114</v>
      </c>
      <c r="N6163" s="19">
        <v>0.5</v>
      </c>
      <c r="O6163" s="11" cm="1">
        <f t="array" ref="O6163">ROUND(_xlfn.SWITCH(C6163,"建筑专教",IF(S6163&gt;0.1,1.38,1.28),"阶梯教室",IF(S6163&gt;0.1,1.15,1.05),"公共教室",IF(S6163&gt;0.1,1.22,1.12),IF(S6163&gt;0.1,1.2,1.1))+(MOD(ROW()*11,31)/31-0.5)*0.06,2)</f>
        <v>1.22</v>
      </c>
      <c r="P6163" s="12">
        <f t="shared" si="586"/>
        <v>0.25</v>
      </c>
      <c r="Q6163" s="13">
        <f t="shared" si="588"/>
        <v>-1.4869785437387981</v>
      </c>
      <c r="R6163" s="1">
        <v>2.5</v>
      </c>
      <c r="S6163" s="1">
        <v>0.18</v>
      </c>
      <c r="T6163" s="1">
        <v>2.8000000000000001E-2</v>
      </c>
      <c r="U6163" s="4" t="s">
        <v>60</v>
      </c>
      <c r="V6163">
        <v>0.42</v>
      </c>
      <c r="W6163">
        <v>0.4</v>
      </c>
      <c r="X6163">
        <v>0.76</v>
      </c>
      <c r="Y6163">
        <v>2.4300000000000002</v>
      </c>
      <c r="Z6163">
        <v>0.23</v>
      </c>
      <c r="AA6163" s="5">
        <f t="shared" si="582"/>
        <v>2.7080000000000002</v>
      </c>
      <c r="AB6163" s="15" cm="1">
        <f t="array" ref="AB6163">_xlfn.SWITCH(U6163,"夏",122,"冬",90,"春",153,"秋",153,0)</f>
        <v>122</v>
      </c>
      <c r="AC6163" s="16">
        <f t="shared" si="583"/>
        <v>330.37600000000003</v>
      </c>
      <c r="AD6163" s="5">
        <f>IFERROR(AA6163/D6163,0)</f>
        <v>3.4655746096749429E-2</v>
      </c>
      <c r="AE6163" s="15">
        <f t="shared" si="584"/>
        <v>0.33424657534246577</v>
      </c>
      <c r="AF6163" s="5">
        <f>IFERROR(AD6163*AE6163*48,0)</f>
        <v>0.55601109354127309</v>
      </c>
    </row>
    <row r="6164" spans="1:32" x14ac:dyDescent="0.15">
      <c r="A6164" s="1"/>
      <c r="B6164" s="1" t="s">
        <v>40</v>
      </c>
      <c r="C6164" s="1" t="s">
        <v>33</v>
      </c>
      <c r="D6164" s="6">
        <v>78.14</v>
      </c>
      <c r="E6164" s="6">
        <v>3.9</v>
      </c>
      <c r="F6164" s="18">
        <v>0.625</v>
      </c>
      <c r="G6164" s="1">
        <v>24</v>
      </c>
      <c r="H6164" s="1">
        <v>59</v>
      </c>
      <c r="I6164" s="1">
        <v>24</v>
      </c>
      <c r="J6164" s="1">
        <v>0.3</v>
      </c>
      <c r="K6164" s="1">
        <v>715</v>
      </c>
      <c r="L6164" s="1">
        <v>1105</v>
      </c>
      <c r="M6164" s="6">
        <f t="shared" si="587"/>
        <v>24.000000000000114</v>
      </c>
      <c r="N6164" s="19">
        <v>0.5</v>
      </c>
      <c r="O6164" s="11" cm="1">
        <f t="array" ref="O6164">ROUND(_xlfn.SWITCH(C6164,"建筑专教",IF(S6164&gt;0.1,1.38,1.28),"阶梯教室",IF(S6164&gt;0.1,1.15,1.05),"公共教室",IF(S6164&gt;0.1,1.22,1.12),IF(S6164&gt;0.1,1.2,1.1))+(MOD(ROW()*11,31)/31-0.5)*0.06,2)</f>
        <v>1.18</v>
      </c>
      <c r="P6164" s="12">
        <f t="shared" si="586"/>
        <v>0.25</v>
      </c>
      <c r="Q6164" s="13">
        <f t="shared" si="588"/>
        <v>-1.6322390595149712</v>
      </c>
      <c r="R6164" s="1">
        <v>2.4</v>
      </c>
      <c r="S6164" s="1">
        <v>0.12</v>
      </c>
      <c r="T6164" s="1">
        <v>3.5000000000000003E-2</v>
      </c>
      <c r="U6164" s="4" t="s">
        <v>60</v>
      </c>
      <c r="V6164">
        <v>0.42</v>
      </c>
      <c r="W6164">
        <v>0.4</v>
      </c>
      <c r="X6164">
        <v>0.76</v>
      </c>
      <c r="Y6164">
        <v>2.4300000000000002</v>
      </c>
      <c r="Z6164">
        <v>0.23</v>
      </c>
      <c r="AA6164" s="5">
        <f t="shared" si="582"/>
        <v>2.5550000000000002</v>
      </c>
      <c r="AB6164" s="15" cm="1">
        <f t="array" ref="AB6164">_xlfn.SWITCH(U6164,"夏",122,"冬",90,"春",153,"秋",153,0)</f>
        <v>122</v>
      </c>
      <c r="AC6164" s="16">
        <f t="shared" si="583"/>
        <v>311.71000000000004</v>
      </c>
      <c r="AD6164" s="5">
        <f>IFERROR(AA6164/D6164,0)</f>
        <v>3.2697722037368829E-2</v>
      </c>
      <c r="AE6164" s="15">
        <f t="shared" si="584"/>
        <v>0.33424657534246577</v>
      </c>
      <c r="AF6164" s="5">
        <f>IFERROR(AD6164*AE6164*48,0)</f>
        <v>0.52459687739953942</v>
      </c>
    </row>
    <row r="6165" spans="1:32" x14ac:dyDescent="0.15">
      <c r="A6165" s="1"/>
      <c r="B6165" s="1" t="s">
        <v>40</v>
      </c>
      <c r="C6165" s="1" t="s">
        <v>33</v>
      </c>
      <c r="D6165" s="6">
        <v>78.14</v>
      </c>
      <c r="E6165" s="6">
        <v>3.9</v>
      </c>
      <c r="F6165" s="18">
        <v>0.64583333333333304</v>
      </c>
      <c r="G6165" s="1">
        <v>24</v>
      </c>
      <c r="H6165" s="1">
        <v>59</v>
      </c>
      <c r="I6165" s="1">
        <v>24</v>
      </c>
      <c r="J6165" s="1">
        <v>0.3</v>
      </c>
      <c r="K6165" s="1">
        <v>715</v>
      </c>
      <c r="L6165" s="1">
        <v>1035</v>
      </c>
      <c r="M6165" s="6">
        <f t="shared" si="587"/>
        <v>24.000000000000114</v>
      </c>
      <c r="N6165" s="19">
        <v>0.5</v>
      </c>
      <c r="O6165" s="11" cm="1">
        <f t="array" ref="O6165">ROUND(_xlfn.SWITCH(C6165,"建筑专教",IF(S6165&gt;0.1,1.38,1.28),"阶梯教室",IF(S6165&gt;0.1,1.15,1.05),"公共教室",IF(S6165&gt;0.1,1.22,1.12),IF(S6165&gt;0.1,1.2,1.1))+(MOD(ROW()*11,31)/31-0.5)*0.06,2)</f>
        <v>1.2</v>
      </c>
      <c r="P6165" s="12">
        <f t="shared" si="586"/>
        <v>0.25</v>
      </c>
      <c r="Q6165" s="13">
        <f t="shared" si="588"/>
        <v>-1.5581464234668774</v>
      </c>
      <c r="R6165" s="1">
        <v>2.4</v>
      </c>
      <c r="S6165" s="1">
        <v>0.15</v>
      </c>
      <c r="T6165" s="1">
        <v>3.5000000000000003E-2</v>
      </c>
      <c r="U6165" s="4" t="s">
        <v>60</v>
      </c>
      <c r="V6165">
        <v>0.42</v>
      </c>
      <c r="W6165">
        <v>0.4</v>
      </c>
      <c r="X6165">
        <v>0.76</v>
      </c>
      <c r="Y6165">
        <v>2.4300000000000002</v>
      </c>
      <c r="Z6165">
        <v>0.23</v>
      </c>
      <c r="AA6165" s="5">
        <f t="shared" si="582"/>
        <v>2.585</v>
      </c>
      <c r="AB6165" s="15" cm="1">
        <f t="array" ref="AB6165">_xlfn.SWITCH(U6165,"夏",122,"冬",90,"春",153,"秋",153,0)</f>
        <v>122</v>
      </c>
      <c r="AC6165" s="16">
        <f t="shared" si="583"/>
        <v>315.37</v>
      </c>
      <c r="AD6165" s="5">
        <f>IFERROR(AA6165/D6165,0)</f>
        <v>3.3081648323521881E-2</v>
      </c>
      <c r="AE6165" s="15">
        <f t="shared" si="584"/>
        <v>0.33424657534246577</v>
      </c>
      <c r="AF6165" s="5">
        <f>IFERROR(AD6165*AE6165*48,0)</f>
        <v>0.53075652762340864</v>
      </c>
    </row>
    <row r="6166" spans="1:32" x14ac:dyDescent="0.15">
      <c r="A6166" s="1"/>
      <c r="B6166" s="1" t="s">
        <v>40</v>
      </c>
      <c r="C6166" s="1" t="s">
        <v>33</v>
      </c>
      <c r="D6166" s="6">
        <v>78.14</v>
      </c>
      <c r="E6166" s="6">
        <v>3.9</v>
      </c>
      <c r="F6166" s="18">
        <v>0.66666666666666696</v>
      </c>
      <c r="G6166" s="1">
        <v>24</v>
      </c>
      <c r="H6166" s="1">
        <v>59</v>
      </c>
      <c r="I6166" s="1">
        <v>24</v>
      </c>
      <c r="J6166" s="1">
        <v>0.3</v>
      </c>
      <c r="K6166" s="1">
        <v>715</v>
      </c>
      <c r="L6166" s="1">
        <v>965</v>
      </c>
      <c r="M6166" s="6">
        <f t="shared" si="587"/>
        <v>24.000000000000114</v>
      </c>
      <c r="N6166" s="19">
        <v>0.5</v>
      </c>
      <c r="O6166" s="11" cm="1">
        <f t="array" ref="O6166">ROUND(_xlfn.SWITCH(C6166,"建筑专教",IF(S6166&gt;0.1,1.38,1.28),"阶梯教室",IF(S6166&gt;0.1,1.15,1.05),"公共教室",IF(S6166&gt;0.1,1.22,1.12),IF(S6166&gt;0.1,1.2,1.1))+(MOD(ROW()*11,31)/31-0.5)*0.06,2)</f>
        <v>1.1299999999999999</v>
      </c>
      <c r="P6166" s="12">
        <f t="shared" si="586"/>
        <v>0.25</v>
      </c>
      <c r="Q6166" s="13">
        <f t="shared" si="588"/>
        <v>-1.8313440012380402</v>
      </c>
      <c r="R6166" s="1">
        <v>2.8</v>
      </c>
      <c r="S6166" s="1">
        <v>0.08</v>
      </c>
      <c r="T6166" s="1">
        <v>8.0000000000000002E-3</v>
      </c>
      <c r="U6166" s="4" t="s">
        <v>60</v>
      </c>
      <c r="V6166">
        <v>0.42</v>
      </c>
      <c r="W6166">
        <v>0.4</v>
      </c>
      <c r="X6166">
        <v>0.76</v>
      </c>
      <c r="Y6166">
        <v>2.4300000000000002</v>
      </c>
      <c r="Z6166">
        <v>0.23</v>
      </c>
      <c r="AA6166" s="5">
        <f t="shared" si="582"/>
        <v>2.8879999999999999</v>
      </c>
      <c r="AB6166" s="15" cm="1">
        <f t="array" ref="AB6166">_xlfn.SWITCH(U6166,"夏",122,"冬",90,"春",153,"秋",153,0)</f>
        <v>122</v>
      </c>
      <c r="AC6166" s="16">
        <f t="shared" si="583"/>
        <v>352.33600000000001</v>
      </c>
      <c r="AD6166" s="5">
        <f>IFERROR(AA6166/D6166,0)</f>
        <v>3.6959303813667771E-2</v>
      </c>
      <c r="AE6166" s="15">
        <f t="shared" si="584"/>
        <v>0.33424657534246577</v>
      </c>
      <c r="AF6166" s="5">
        <f>IFERROR(AD6166*AE6166*48,0)</f>
        <v>0.59296899488448895</v>
      </c>
    </row>
    <row r="6167" spans="1:32" x14ac:dyDescent="0.15">
      <c r="A6167" s="1"/>
      <c r="B6167" s="1" t="s">
        <v>40</v>
      </c>
      <c r="C6167" s="1" t="s">
        <v>33</v>
      </c>
      <c r="D6167" s="6">
        <v>78.14</v>
      </c>
      <c r="E6167" s="6">
        <v>3.9</v>
      </c>
      <c r="F6167" s="18">
        <v>0.6875</v>
      </c>
      <c r="G6167" s="1">
        <v>24</v>
      </c>
      <c r="H6167" s="1">
        <v>59</v>
      </c>
      <c r="I6167" s="1">
        <v>24</v>
      </c>
      <c r="J6167" s="1">
        <v>0.3</v>
      </c>
      <c r="K6167" s="1">
        <v>715</v>
      </c>
      <c r="L6167" s="1">
        <v>865</v>
      </c>
      <c r="M6167" s="6">
        <f t="shared" si="587"/>
        <v>24.000000000000114</v>
      </c>
      <c r="N6167" s="19">
        <v>0.5</v>
      </c>
      <c r="O6167" s="11" cm="1">
        <f t="array" ref="O6167">ROUND(_xlfn.SWITCH(C6167,"建筑专教",IF(S6167&gt;0.1,1.38,1.28),"阶梯教室",IF(S6167&gt;0.1,1.15,1.05),"公共教室",IF(S6167&gt;0.1,1.22,1.12),IF(S6167&gt;0.1,1.2,1.1))+(MOD(ROW()*11,31)/31-0.5)*0.06,2)</f>
        <v>1.19</v>
      </c>
      <c r="P6167" s="12">
        <f t="shared" si="586"/>
        <v>0.25</v>
      </c>
      <c r="Q6167" s="13">
        <f t="shared" si="588"/>
        <v>-1.5948172755341969</v>
      </c>
      <c r="R6167" s="1">
        <v>2.5</v>
      </c>
      <c r="S6167" s="1">
        <v>0.25</v>
      </c>
      <c r="T6167" s="1">
        <v>3.2000000000000001E-2</v>
      </c>
      <c r="U6167" s="4" t="s">
        <v>60</v>
      </c>
      <c r="V6167">
        <v>0.42</v>
      </c>
      <c r="W6167">
        <v>0.4</v>
      </c>
      <c r="X6167">
        <v>0.76</v>
      </c>
      <c r="Y6167">
        <v>2.4300000000000002</v>
      </c>
      <c r="Z6167">
        <v>0.23</v>
      </c>
      <c r="AA6167" s="5">
        <f t="shared" si="582"/>
        <v>2.782</v>
      </c>
      <c r="AB6167" s="15" cm="1">
        <f t="array" ref="AB6167">_xlfn.SWITCH(U6167,"夏",122,"冬",90,"春",153,"秋",153,0)</f>
        <v>122</v>
      </c>
      <c r="AC6167" s="16">
        <f t="shared" si="583"/>
        <v>339.404</v>
      </c>
      <c r="AD6167" s="5">
        <f>IFERROR(AA6167/D6167,0)</f>
        <v>3.5602764269260304E-2</v>
      </c>
      <c r="AE6167" s="15">
        <f t="shared" si="584"/>
        <v>0.33424657534246577</v>
      </c>
      <c r="AF6167" s="5">
        <f>IFERROR(AD6167*AE6167*48,0)</f>
        <v>0.57120489742681735</v>
      </c>
    </row>
    <row r="6168" spans="1:32" x14ac:dyDescent="0.15">
      <c r="A6168" s="1"/>
      <c r="B6168" s="1" t="s">
        <v>40</v>
      </c>
      <c r="C6168" s="1" t="s">
        <v>33</v>
      </c>
      <c r="D6168" s="6">
        <v>78.14</v>
      </c>
      <c r="E6168" s="6">
        <v>3.9</v>
      </c>
      <c r="F6168" s="18">
        <v>0.70833333333333304</v>
      </c>
      <c r="G6168" s="1">
        <v>24</v>
      </c>
      <c r="H6168" s="1">
        <v>59</v>
      </c>
      <c r="I6168" s="1">
        <v>24</v>
      </c>
      <c r="J6168" s="1">
        <v>0.3</v>
      </c>
      <c r="K6168" s="1">
        <v>715</v>
      </c>
      <c r="L6168" s="1">
        <v>765</v>
      </c>
      <c r="M6168" s="6">
        <f t="shared" si="587"/>
        <v>24.000000000000114</v>
      </c>
      <c r="N6168" s="19">
        <v>0.5</v>
      </c>
      <c r="O6168" s="11" cm="1">
        <f t="array" ref="O6168">ROUND(_xlfn.SWITCH(C6168,"建筑专教",IF(S6168&gt;0.1,1.38,1.28),"阶梯教室",IF(S6168&gt;0.1,1.15,1.05),"公共教室",IF(S6168&gt;0.1,1.22,1.12),IF(S6168&gt;0.1,1.2,1.1))+(MOD(ROW()*11,31)/31-0.5)*0.06,2)</f>
        <v>1.21</v>
      </c>
      <c r="P6168" s="12">
        <f t="shared" si="586"/>
        <v>0.25</v>
      </c>
      <c r="Q6168" s="13">
        <f t="shared" si="588"/>
        <v>-1.52220663527233</v>
      </c>
      <c r="R6168" s="1">
        <v>2.5</v>
      </c>
      <c r="S6168" s="1">
        <v>0.18</v>
      </c>
      <c r="T6168" s="1">
        <v>3.7999999999999999E-2</v>
      </c>
      <c r="U6168" s="4" t="s">
        <v>60</v>
      </c>
      <c r="V6168">
        <v>0.42</v>
      </c>
      <c r="W6168">
        <v>0.4</v>
      </c>
      <c r="X6168">
        <v>0.76</v>
      </c>
      <c r="Y6168">
        <v>2.4300000000000002</v>
      </c>
      <c r="Z6168">
        <v>0.23</v>
      </c>
      <c r="AA6168" s="5">
        <f t="shared" si="582"/>
        <v>2.718</v>
      </c>
      <c r="AB6168" s="15" cm="1">
        <f t="array" ref="AB6168">_xlfn.SWITCH(U6168,"夏",122,"冬",90,"春",153,"秋",153,0)</f>
        <v>122</v>
      </c>
      <c r="AC6168" s="16">
        <f t="shared" si="583"/>
        <v>331.596</v>
      </c>
      <c r="AD6168" s="5">
        <f>IFERROR(AA6168/D6168,0)</f>
        <v>3.4783721525467111E-2</v>
      </c>
      <c r="AE6168" s="15">
        <f t="shared" si="584"/>
        <v>0.33424657534246577</v>
      </c>
      <c r="AF6168" s="5">
        <f>IFERROR(AD6168*AE6168*48,0)</f>
        <v>0.55806431028256276</v>
      </c>
    </row>
    <row r="6169" spans="1:32" x14ac:dyDescent="0.15">
      <c r="A6169" s="1"/>
      <c r="B6169" s="1" t="s">
        <v>40</v>
      </c>
      <c r="C6169" s="1" t="s">
        <v>33</v>
      </c>
      <c r="D6169" s="6">
        <v>78.14</v>
      </c>
      <c r="E6169" s="6">
        <v>3.9</v>
      </c>
      <c r="F6169" s="18">
        <v>0.72916666666666696</v>
      </c>
      <c r="G6169" s="1">
        <v>24</v>
      </c>
      <c r="H6169" s="1">
        <v>59</v>
      </c>
      <c r="I6169" s="1">
        <v>24</v>
      </c>
      <c r="J6169" s="1">
        <v>0.3</v>
      </c>
      <c r="K6169" s="1">
        <v>715</v>
      </c>
      <c r="L6169" s="1">
        <v>665</v>
      </c>
      <c r="M6169" s="6">
        <f t="shared" si="587"/>
        <v>24.000000000000114</v>
      </c>
      <c r="N6169" s="19">
        <v>0.5</v>
      </c>
      <c r="O6169" s="11" cm="1">
        <f t="array" ref="O6169">ROUND(_xlfn.SWITCH(C6169,"建筑专教",IF(S6169&gt;0.1,1.38,1.28),"阶梯教室",IF(S6169&gt;0.1,1.15,1.05),"公共教室",IF(S6169&gt;0.1,1.22,1.12),IF(S6169&gt;0.1,1.2,1.1))+(MOD(ROW()*11,31)/31-0.5)*0.06,2)</f>
        <v>1.17</v>
      </c>
      <c r="P6169" s="12">
        <f t="shared" si="586"/>
        <v>0.25</v>
      </c>
      <c r="Q6169" s="13">
        <f t="shared" si="588"/>
        <v>-1.6704321568005227</v>
      </c>
      <c r="R6169" s="1">
        <v>2.6</v>
      </c>
      <c r="S6169" s="1">
        <v>0.22</v>
      </c>
      <c r="T6169" s="1">
        <v>3.7999999999999999E-2</v>
      </c>
      <c r="U6169" s="4" t="s">
        <v>60</v>
      </c>
      <c r="V6169">
        <v>0.42</v>
      </c>
      <c r="W6169">
        <v>0.4</v>
      </c>
      <c r="X6169">
        <v>0.76</v>
      </c>
      <c r="Y6169">
        <v>2.4300000000000002</v>
      </c>
      <c r="Z6169">
        <v>0.23</v>
      </c>
      <c r="AA6169" s="5">
        <f t="shared" si="582"/>
        <v>2.8580000000000001</v>
      </c>
      <c r="AB6169" s="15" cm="1">
        <f t="array" ref="AB6169">_xlfn.SWITCH(U6169,"夏",122,"冬",90,"春",153,"秋",153,0)</f>
        <v>122</v>
      </c>
      <c r="AC6169" s="16">
        <f t="shared" si="583"/>
        <v>348.67599999999999</v>
      </c>
      <c r="AD6169" s="5">
        <f>IFERROR(AA6169/D6169,0)</f>
        <v>3.6575377527514719E-2</v>
      </c>
      <c r="AE6169" s="15">
        <f t="shared" si="584"/>
        <v>0.33424657534246577</v>
      </c>
      <c r="AF6169" s="5">
        <f>IFERROR(AD6169*AE6169*48,0)</f>
        <v>0.58680934466061974</v>
      </c>
    </row>
    <row r="6170" spans="1:32" x14ac:dyDescent="0.15">
      <c r="A6170" s="1"/>
      <c r="B6170" s="1" t="s">
        <v>40</v>
      </c>
      <c r="C6170" s="1" t="s">
        <v>33</v>
      </c>
      <c r="D6170" s="6">
        <v>78.14</v>
      </c>
      <c r="E6170" s="6">
        <v>3.9</v>
      </c>
      <c r="F6170" s="18">
        <v>0.75</v>
      </c>
      <c r="G6170" s="1">
        <v>26</v>
      </c>
      <c r="H6170" s="1">
        <v>59</v>
      </c>
      <c r="I6170" s="1">
        <v>26</v>
      </c>
      <c r="J6170" s="1">
        <v>0.1</v>
      </c>
      <c r="K6170" s="1">
        <v>410</v>
      </c>
      <c r="L6170" s="1">
        <v>565</v>
      </c>
      <c r="M6170" s="6">
        <f t="shared" si="587"/>
        <v>25.999999999999943</v>
      </c>
      <c r="N6170" s="1">
        <v>0</v>
      </c>
      <c r="O6170" s="1">
        <v>0</v>
      </c>
      <c r="P6170" s="12">
        <f t="shared" si="586"/>
        <v>0</v>
      </c>
      <c r="Q6170" s="1">
        <v>0</v>
      </c>
      <c r="R6170" s="1">
        <v>0</v>
      </c>
      <c r="S6170" s="1">
        <v>0.15</v>
      </c>
      <c r="T6170" s="1">
        <v>0</v>
      </c>
      <c r="U6170" s="4" t="s">
        <v>60</v>
      </c>
      <c r="V6170">
        <v>0.42</v>
      </c>
      <c r="W6170">
        <v>0.4</v>
      </c>
      <c r="X6170">
        <v>0.76</v>
      </c>
      <c r="Y6170">
        <v>2.4300000000000002</v>
      </c>
      <c r="Z6170">
        <v>0.23</v>
      </c>
      <c r="AA6170" s="5">
        <f t="shared" si="582"/>
        <v>0.15</v>
      </c>
      <c r="AB6170" s="15" cm="1">
        <f t="array" ref="AB6170">_xlfn.SWITCH(U6170,"夏",122,"冬",90,"春",153,"秋",153,0)</f>
        <v>122</v>
      </c>
      <c r="AC6170" s="16">
        <f t="shared" si="583"/>
        <v>18.3</v>
      </c>
      <c r="AD6170" s="5">
        <f>IFERROR(AA6170/D6170,0)</f>
        <v>1.919631430765293E-3</v>
      </c>
      <c r="AE6170" s="15">
        <f t="shared" si="584"/>
        <v>0.33424657534246577</v>
      </c>
      <c r="AF6170" s="5">
        <f>IFERROR(AD6170*AE6170*48,0)</f>
        <v>3.0798251119346733E-2</v>
      </c>
    </row>
    <row r="6171" spans="1:32" x14ac:dyDescent="0.15">
      <c r="A6171" s="1"/>
      <c r="B6171" s="1" t="s">
        <v>40</v>
      </c>
      <c r="C6171" s="1" t="s">
        <v>33</v>
      </c>
      <c r="D6171" s="6">
        <v>78.14</v>
      </c>
      <c r="E6171" s="6">
        <v>3.9</v>
      </c>
      <c r="F6171" s="18">
        <v>0.79166666666666696</v>
      </c>
      <c r="G6171" s="1">
        <v>25</v>
      </c>
      <c r="H6171" s="1">
        <v>59</v>
      </c>
      <c r="I6171" s="1">
        <v>25</v>
      </c>
      <c r="J6171" s="1">
        <v>0.1</v>
      </c>
      <c r="K6171" s="1">
        <v>410</v>
      </c>
      <c r="L6171" s="1">
        <v>365</v>
      </c>
      <c r="M6171" s="6">
        <f t="shared" si="587"/>
        <v>25.000000000000057</v>
      </c>
      <c r="N6171" s="1">
        <v>0</v>
      </c>
      <c r="O6171" s="1">
        <v>0</v>
      </c>
      <c r="P6171" s="12">
        <f t="shared" si="586"/>
        <v>0</v>
      </c>
      <c r="Q6171" s="1">
        <v>0</v>
      </c>
      <c r="R6171" s="1">
        <v>0</v>
      </c>
      <c r="S6171" s="1">
        <v>0.22</v>
      </c>
      <c r="T6171" s="1">
        <v>0</v>
      </c>
      <c r="U6171" s="4" t="s">
        <v>60</v>
      </c>
      <c r="V6171">
        <v>0.42</v>
      </c>
      <c r="W6171">
        <v>0.4</v>
      </c>
      <c r="X6171">
        <v>0.76</v>
      </c>
      <c r="Y6171">
        <v>2.4300000000000002</v>
      </c>
      <c r="Z6171">
        <v>0.23</v>
      </c>
      <c r="AA6171" s="5">
        <f t="shared" si="582"/>
        <v>0.22</v>
      </c>
      <c r="AB6171" s="15" cm="1">
        <f t="array" ref="AB6171">_xlfn.SWITCH(U6171,"夏",122,"冬",90,"春",153,"秋",153,0)</f>
        <v>122</v>
      </c>
      <c r="AC6171" s="16">
        <f t="shared" si="583"/>
        <v>26.84</v>
      </c>
      <c r="AD6171" s="5">
        <f>IFERROR(AA6171/D6171,0)</f>
        <v>2.8154594317890964E-3</v>
      </c>
      <c r="AE6171" s="15">
        <f t="shared" si="584"/>
        <v>0.33424657534246577</v>
      </c>
      <c r="AF6171" s="5">
        <f>IFERROR(AD6171*AE6171*48,0)</f>
        <v>4.5170768308375207E-2</v>
      </c>
    </row>
    <row r="6172" spans="1:32" x14ac:dyDescent="0.15">
      <c r="A6172" s="1"/>
      <c r="B6172" s="1" t="s">
        <v>40</v>
      </c>
      <c r="C6172" s="1" t="s">
        <v>33</v>
      </c>
      <c r="D6172" s="6">
        <v>78.14</v>
      </c>
      <c r="E6172" s="6">
        <v>3.9</v>
      </c>
      <c r="F6172" s="18">
        <v>0.8125</v>
      </c>
      <c r="G6172" s="1">
        <v>24.5</v>
      </c>
      <c r="H6172" s="1">
        <v>59</v>
      </c>
      <c r="I6172" s="1">
        <v>24.5</v>
      </c>
      <c r="J6172" s="1">
        <v>0.1</v>
      </c>
      <c r="K6172" s="1">
        <v>410</v>
      </c>
      <c r="L6172" s="1">
        <v>265</v>
      </c>
      <c r="M6172" s="6">
        <f t="shared" si="587"/>
        <v>24.500000000000114</v>
      </c>
      <c r="N6172" s="1">
        <v>0</v>
      </c>
      <c r="O6172" s="1">
        <v>0</v>
      </c>
      <c r="P6172" s="12">
        <f t="shared" si="586"/>
        <v>0</v>
      </c>
      <c r="Q6172" s="1">
        <v>0</v>
      </c>
      <c r="R6172" s="1">
        <v>0</v>
      </c>
      <c r="S6172" s="1">
        <v>0.15</v>
      </c>
      <c r="T6172" s="1">
        <v>0</v>
      </c>
      <c r="U6172" s="4" t="s">
        <v>60</v>
      </c>
      <c r="V6172">
        <v>0.42</v>
      </c>
      <c r="W6172">
        <v>0.4</v>
      </c>
      <c r="X6172">
        <v>0.76</v>
      </c>
      <c r="Y6172">
        <v>2.4300000000000002</v>
      </c>
      <c r="Z6172">
        <v>0.23</v>
      </c>
      <c r="AA6172" s="5">
        <f t="shared" si="582"/>
        <v>0.15</v>
      </c>
      <c r="AB6172" s="15" cm="1">
        <f t="array" ref="AB6172">_xlfn.SWITCH(U6172,"夏",122,"冬",90,"春",153,"秋",153,0)</f>
        <v>122</v>
      </c>
      <c r="AC6172" s="16">
        <f t="shared" si="583"/>
        <v>18.3</v>
      </c>
      <c r="AD6172" s="5">
        <f>IFERROR(AA6172/D6172,0)</f>
        <v>1.919631430765293E-3</v>
      </c>
      <c r="AE6172" s="15">
        <f t="shared" si="584"/>
        <v>0.33424657534246577</v>
      </c>
      <c r="AF6172" s="5">
        <f>IFERROR(AD6172*AE6172*48,0)</f>
        <v>3.0798251119346733E-2</v>
      </c>
    </row>
    <row r="6173" spans="1:32" x14ac:dyDescent="0.15">
      <c r="A6173" s="1"/>
      <c r="B6173" s="1" t="s">
        <v>40</v>
      </c>
      <c r="C6173" s="1" t="s">
        <v>33</v>
      </c>
      <c r="D6173" s="6">
        <v>78.14</v>
      </c>
      <c r="E6173" s="6">
        <v>3.9</v>
      </c>
      <c r="F6173" s="18">
        <v>0.83333333333333304</v>
      </c>
      <c r="G6173" s="1">
        <v>24</v>
      </c>
      <c r="H6173" s="1">
        <v>59</v>
      </c>
      <c r="I6173" s="1">
        <v>24</v>
      </c>
      <c r="J6173" s="1">
        <v>0.1</v>
      </c>
      <c r="K6173" s="1">
        <v>410</v>
      </c>
      <c r="L6173" s="1">
        <v>165</v>
      </c>
      <c r="M6173" s="6">
        <f t="shared" si="587"/>
        <v>24.000000000000114</v>
      </c>
      <c r="N6173" s="1">
        <v>0</v>
      </c>
      <c r="O6173" s="1">
        <v>0</v>
      </c>
      <c r="P6173" s="12">
        <f t="shared" si="586"/>
        <v>0</v>
      </c>
      <c r="Q6173" s="1">
        <v>0</v>
      </c>
      <c r="R6173" s="1">
        <v>0</v>
      </c>
      <c r="S6173" s="1">
        <v>0</v>
      </c>
      <c r="T6173" s="1">
        <v>0</v>
      </c>
      <c r="U6173" s="4" t="s">
        <v>60</v>
      </c>
      <c r="V6173">
        <v>0.42</v>
      </c>
      <c r="W6173">
        <v>0.4</v>
      </c>
      <c r="X6173">
        <v>0.76</v>
      </c>
      <c r="Y6173">
        <v>2.4300000000000002</v>
      </c>
      <c r="Z6173">
        <v>0.23</v>
      </c>
      <c r="AA6173" s="5">
        <f t="shared" si="582"/>
        <v>0</v>
      </c>
      <c r="AB6173" s="15" cm="1">
        <f t="array" ref="AB6173">_xlfn.SWITCH(U6173,"夏",122,"冬",90,"春",153,"秋",153,0)</f>
        <v>122</v>
      </c>
      <c r="AC6173" s="16">
        <f t="shared" si="583"/>
        <v>0</v>
      </c>
      <c r="AD6173" s="5">
        <f>IFERROR(AA6173/D6173,0)</f>
        <v>0</v>
      </c>
      <c r="AE6173" s="15">
        <f t="shared" si="584"/>
        <v>0.33424657534246577</v>
      </c>
      <c r="AF6173" s="5">
        <f>IFERROR(AD6173*AE6173*48,0)</f>
        <v>0</v>
      </c>
    </row>
    <row r="6174" spans="1:32" x14ac:dyDescent="0.15">
      <c r="A6174" s="1"/>
      <c r="B6174" s="1" t="s">
        <v>40</v>
      </c>
      <c r="C6174" s="1" t="s">
        <v>33</v>
      </c>
      <c r="D6174" s="6">
        <v>78.14</v>
      </c>
      <c r="E6174" s="6">
        <v>3.9</v>
      </c>
      <c r="F6174" s="18">
        <v>0.85416666666666696</v>
      </c>
      <c r="G6174" s="1">
        <v>23.5</v>
      </c>
      <c r="H6174" s="1">
        <v>59</v>
      </c>
      <c r="I6174" s="1">
        <v>23.5</v>
      </c>
      <c r="J6174" s="1">
        <v>0.1</v>
      </c>
      <c r="K6174" s="1">
        <v>410</v>
      </c>
      <c r="L6174" s="1">
        <v>65</v>
      </c>
      <c r="M6174" s="6">
        <f t="shared" si="587"/>
        <v>23.499999999999886</v>
      </c>
      <c r="N6174" s="1">
        <v>0</v>
      </c>
      <c r="O6174" s="1">
        <v>0</v>
      </c>
      <c r="P6174" s="12">
        <f t="shared" si="586"/>
        <v>0</v>
      </c>
      <c r="Q6174" s="1">
        <v>0</v>
      </c>
      <c r="R6174" s="1">
        <v>0</v>
      </c>
      <c r="S6174" s="1">
        <v>0</v>
      </c>
      <c r="T6174" s="1">
        <v>0</v>
      </c>
      <c r="U6174" s="4" t="s">
        <v>60</v>
      </c>
      <c r="V6174">
        <v>0.42</v>
      </c>
      <c r="W6174">
        <v>0.4</v>
      </c>
      <c r="X6174">
        <v>0.76</v>
      </c>
      <c r="Y6174">
        <v>2.4300000000000002</v>
      </c>
      <c r="Z6174">
        <v>0.23</v>
      </c>
      <c r="AA6174" s="5">
        <f t="shared" si="582"/>
        <v>0</v>
      </c>
      <c r="AB6174" s="15" cm="1">
        <f t="array" ref="AB6174">_xlfn.SWITCH(U6174,"夏",122,"冬",90,"春",153,"秋",153,0)</f>
        <v>122</v>
      </c>
      <c r="AC6174" s="16">
        <f t="shared" si="583"/>
        <v>0</v>
      </c>
      <c r="AD6174" s="5">
        <f>IFERROR(AA6174/D6174,0)</f>
        <v>0</v>
      </c>
      <c r="AE6174" s="15">
        <f t="shared" si="584"/>
        <v>0.33424657534246577</v>
      </c>
      <c r="AF6174" s="5">
        <f>IFERROR(AD6174*AE6174*48,0)</f>
        <v>0</v>
      </c>
    </row>
    <row r="6175" spans="1:32" x14ac:dyDescent="0.15">
      <c r="A6175" s="1"/>
      <c r="B6175" s="1" t="s">
        <v>40</v>
      </c>
      <c r="C6175" s="1" t="s">
        <v>33</v>
      </c>
      <c r="D6175" s="6">
        <v>78.14</v>
      </c>
      <c r="E6175" s="6">
        <v>3.9</v>
      </c>
      <c r="F6175" s="18">
        <v>0.875</v>
      </c>
      <c r="G6175" s="1">
        <v>23</v>
      </c>
      <c r="H6175" s="1">
        <v>59</v>
      </c>
      <c r="I6175" s="1">
        <v>23</v>
      </c>
      <c r="J6175" s="1">
        <v>0.1</v>
      </c>
      <c r="K6175" s="1">
        <v>410</v>
      </c>
      <c r="L6175" s="1">
        <v>0</v>
      </c>
      <c r="M6175" s="6">
        <f t="shared" si="587"/>
        <v>23</v>
      </c>
      <c r="N6175" s="1">
        <v>0</v>
      </c>
      <c r="O6175" s="1">
        <v>0</v>
      </c>
      <c r="P6175" s="12">
        <f t="shared" si="586"/>
        <v>0</v>
      </c>
      <c r="Q6175" s="1">
        <v>0</v>
      </c>
      <c r="R6175" s="1">
        <v>0</v>
      </c>
      <c r="S6175" s="1">
        <v>0</v>
      </c>
      <c r="T6175" s="1">
        <v>0</v>
      </c>
      <c r="U6175" s="4" t="s">
        <v>60</v>
      </c>
      <c r="V6175">
        <v>0.42</v>
      </c>
      <c r="W6175">
        <v>0.4</v>
      </c>
      <c r="X6175">
        <v>0.76</v>
      </c>
      <c r="Y6175">
        <v>2.4300000000000002</v>
      </c>
      <c r="Z6175">
        <v>0.23</v>
      </c>
      <c r="AA6175" s="5">
        <f t="shared" si="582"/>
        <v>0</v>
      </c>
      <c r="AB6175" s="15" cm="1">
        <f t="array" ref="AB6175">_xlfn.SWITCH(U6175,"夏",122,"冬",90,"春",153,"秋",153,0)</f>
        <v>122</v>
      </c>
      <c r="AC6175" s="16">
        <f t="shared" si="583"/>
        <v>0</v>
      </c>
      <c r="AD6175" s="5">
        <f>IFERROR(AA6175/D6175,0)</f>
        <v>0</v>
      </c>
      <c r="AE6175" s="15">
        <f t="shared" si="584"/>
        <v>0.33424657534246577</v>
      </c>
      <c r="AF6175" s="5">
        <f>IFERROR(AD6175*AE6175*48,0)</f>
        <v>0</v>
      </c>
    </row>
    <row r="6176" spans="1:32" x14ac:dyDescent="0.15">
      <c r="A6176" s="1"/>
      <c r="B6176" s="1" t="s">
        <v>40</v>
      </c>
      <c r="C6176" s="1" t="s">
        <v>33</v>
      </c>
      <c r="D6176" s="6">
        <v>78.14</v>
      </c>
      <c r="E6176" s="6">
        <v>3.9</v>
      </c>
      <c r="F6176" s="18">
        <v>0.89583333333333304</v>
      </c>
      <c r="G6176" s="1">
        <v>22.5</v>
      </c>
      <c r="H6176" s="1">
        <v>59</v>
      </c>
      <c r="I6176" s="1">
        <v>22.5</v>
      </c>
      <c r="J6176" s="1">
        <v>0.1</v>
      </c>
      <c r="K6176" s="1">
        <v>410</v>
      </c>
      <c r="L6176" s="1">
        <v>0</v>
      </c>
      <c r="M6176" s="6">
        <f t="shared" si="587"/>
        <v>22.5</v>
      </c>
      <c r="N6176" s="1">
        <v>0</v>
      </c>
      <c r="O6176" s="1">
        <v>0</v>
      </c>
      <c r="P6176" s="12">
        <f t="shared" si="586"/>
        <v>0</v>
      </c>
      <c r="Q6176" s="1">
        <v>0</v>
      </c>
      <c r="R6176" s="1">
        <v>0</v>
      </c>
      <c r="S6176" s="1">
        <v>0</v>
      </c>
      <c r="T6176" s="1">
        <v>0</v>
      </c>
      <c r="U6176" s="4" t="s">
        <v>60</v>
      </c>
      <c r="V6176">
        <v>0.42</v>
      </c>
      <c r="W6176">
        <v>0.4</v>
      </c>
      <c r="X6176">
        <v>0.76</v>
      </c>
      <c r="Y6176">
        <v>2.4300000000000002</v>
      </c>
      <c r="Z6176">
        <v>0.23</v>
      </c>
      <c r="AA6176" s="5">
        <f t="shared" si="582"/>
        <v>0</v>
      </c>
      <c r="AB6176" s="15" cm="1">
        <f t="array" ref="AB6176">_xlfn.SWITCH(U6176,"夏",122,"冬",90,"春",153,"秋",153,0)</f>
        <v>122</v>
      </c>
      <c r="AC6176" s="16">
        <f t="shared" si="583"/>
        <v>0</v>
      </c>
      <c r="AD6176" s="5">
        <f>IFERROR(AA6176/D6176,0)</f>
        <v>0</v>
      </c>
      <c r="AE6176" s="15">
        <f t="shared" si="584"/>
        <v>0.33424657534246577</v>
      </c>
      <c r="AF6176" s="5">
        <f>IFERROR(AD6176*AE6176*48,0)</f>
        <v>0</v>
      </c>
    </row>
    <row r="6177" spans="1:32" x14ac:dyDescent="0.15">
      <c r="A6177" s="1"/>
      <c r="B6177" s="1" t="s">
        <v>40</v>
      </c>
      <c r="C6177" s="1" t="s">
        <v>33</v>
      </c>
      <c r="D6177" s="6">
        <v>78.14</v>
      </c>
      <c r="E6177" s="6">
        <v>3.9</v>
      </c>
      <c r="F6177" s="18">
        <v>0.91666666666666696</v>
      </c>
      <c r="G6177" s="1">
        <v>22</v>
      </c>
      <c r="H6177" s="1">
        <v>59</v>
      </c>
      <c r="I6177" s="1">
        <v>22</v>
      </c>
      <c r="J6177" s="1">
        <v>0.1</v>
      </c>
      <c r="K6177" s="1">
        <v>410</v>
      </c>
      <c r="L6177" s="1">
        <v>0</v>
      </c>
      <c r="M6177" s="6">
        <f t="shared" si="587"/>
        <v>22</v>
      </c>
      <c r="N6177" s="1">
        <v>0</v>
      </c>
      <c r="O6177" s="1">
        <v>0</v>
      </c>
      <c r="P6177" s="12">
        <f t="shared" si="586"/>
        <v>0</v>
      </c>
      <c r="Q6177" s="1">
        <v>0</v>
      </c>
      <c r="R6177" s="1">
        <v>0</v>
      </c>
      <c r="S6177" s="1">
        <v>0</v>
      </c>
      <c r="T6177" s="1">
        <v>0</v>
      </c>
      <c r="U6177" s="4" t="s">
        <v>60</v>
      </c>
      <c r="V6177">
        <v>0.42</v>
      </c>
      <c r="W6177">
        <v>0.4</v>
      </c>
      <c r="X6177">
        <v>0.76</v>
      </c>
      <c r="Y6177">
        <v>2.4300000000000002</v>
      </c>
      <c r="Z6177">
        <v>0.23</v>
      </c>
      <c r="AA6177" s="5">
        <f t="shared" si="582"/>
        <v>0</v>
      </c>
      <c r="AB6177" s="15" cm="1">
        <f t="array" ref="AB6177">_xlfn.SWITCH(U6177,"夏",122,"冬",90,"春",153,"秋",153,0)</f>
        <v>122</v>
      </c>
      <c r="AC6177" s="16">
        <f t="shared" si="583"/>
        <v>0</v>
      </c>
      <c r="AD6177" s="5">
        <f>IFERROR(AA6177/D6177,0)</f>
        <v>0</v>
      </c>
      <c r="AE6177" s="15">
        <f t="shared" si="584"/>
        <v>0.33424657534246577</v>
      </c>
      <c r="AF6177" s="5">
        <f>IFERROR(AD6177*AE6177*48,0)</f>
        <v>0</v>
      </c>
    </row>
    <row r="6178" spans="1:32" x14ac:dyDescent="0.15">
      <c r="A6178" s="1"/>
      <c r="B6178" s="1" t="s">
        <v>41</v>
      </c>
      <c r="C6178" s="1" t="s">
        <v>33</v>
      </c>
      <c r="D6178" s="6">
        <v>78.14</v>
      </c>
      <c r="E6178" s="6">
        <v>3.9</v>
      </c>
      <c r="F6178" s="18">
        <v>0.33333333333333298</v>
      </c>
      <c r="G6178" s="1">
        <v>21.2</v>
      </c>
      <c r="H6178" s="1">
        <v>68</v>
      </c>
      <c r="I6178" s="1">
        <v>21.2</v>
      </c>
      <c r="J6178" s="1">
        <v>0.1</v>
      </c>
      <c r="K6178" s="1">
        <v>410</v>
      </c>
      <c r="L6178" s="1">
        <v>120</v>
      </c>
      <c r="M6178" s="6">
        <f t="shared" si="587"/>
        <v>21.200000000000045</v>
      </c>
      <c r="N6178" s="1">
        <v>0</v>
      </c>
      <c r="O6178" s="1">
        <v>0</v>
      </c>
      <c r="P6178" s="12">
        <f t="shared" si="586"/>
        <v>0</v>
      </c>
      <c r="Q6178" s="1">
        <v>0</v>
      </c>
      <c r="R6178" s="1">
        <v>0</v>
      </c>
      <c r="S6178" s="1">
        <v>0</v>
      </c>
      <c r="T6178" s="1">
        <v>0</v>
      </c>
      <c r="U6178" s="4" t="s">
        <v>60</v>
      </c>
      <c r="V6178">
        <v>0.42</v>
      </c>
      <c r="W6178">
        <v>0.4</v>
      </c>
      <c r="X6178">
        <v>0.76</v>
      </c>
      <c r="Y6178">
        <v>2.4300000000000002</v>
      </c>
      <c r="Z6178">
        <v>0.23</v>
      </c>
      <c r="AA6178" s="5">
        <f t="shared" si="582"/>
        <v>0</v>
      </c>
      <c r="AB6178" s="15" cm="1">
        <f t="array" ref="AB6178">_xlfn.SWITCH(U6178,"夏",122,"冬",90,"春",153,"秋",153,0)</f>
        <v>122</v>
      </c>
      <c r="AC6178" s="16">
        <f t="shared" si="583"/>
        <v>0</v>
      </c>
      <c r="AD6178" s="5">
        <f>IFERROR(AA6178/D6178,0)</f>
        <v>0</v>
      </c>
      <c r="AE6178" s="15">
        <f t="shared" si="584"/>
        <v>0.33424657534246577</v>
      </c>
      <c r="AF6178" s="5">
        <f>IFERROR(AD6178*AE6178*48,0)</f>
        <v>0</v>
      </c>
    </row>
    <row r="6179" spans="1:32" x14ac:dyDescent="0.15">
      <c r="A6179" s="1"/>
      <c r="B6179" s="1" t="s">
        <v>41</v>
      </c>
      <c r="C6179" s="1" t="s">
        <v>33</v>
      </c>
      <c r="D6179" s="6">
        <v>78.14</v>
      </c>
      <c r="E6179" s="6">
        <v>3.9</v>
      </c>
      <c r="F6179" s="18">
        <v>0.35416666666666702</v>
      </c>
      <c r="G6179" s="1">
        <v>22.2</v>
      </c>
      <c r="H6179" s="1">
        <v>65</v>
      </c>
      <c r="I6179" s="1">
        <v>22.2</v>
      </c>
      <c r="J6179" s="1">
        <v>0.3</v>
      </c>
      <c r="K6179" s="1">
        <v>715</v>
      </c>
      <c r="L6179" s="1">
        <v>380</v>
      </c>
      <c r="M6179" s="6">
        <f t="shared" si="587"/>
        <v>22.200000000000045</v>
      </c>
      <c r="N6179" s="19">
        <v>0.5</v>
      </c>
      <c r="O6179" s="11" cm="1">
        <f t="array" ref="O6179">ROUND(_xlfn.SWITCH(C6179,"建筑专教",IF(S6179&gt;0.1,1.38,1.28),"阶梯教室",IF(S6179&gt;0.1,1.15,1.05),"公共教室",IF(S6179&gt;0.1,1.22,1.12),IF(S6179&gt;0.1,1.2,1.1))+(MOD(ROW()*11,31)/31-0.5)*0.06,2)</f>
        <v>1.2</v>
      </c>
      <c r="P6179" s="12">
        <f t="shared" si="586"/>
        <v>0.25</v>
      </c>
      <c r="Q6179" s="13">
        <f t="shared" si="588"/>
        <v>-2.2545281626392422</v>
      </c>
      <c r="R6179" s="1">
        <v>2.5</v>
      </c>
      <c r="S6179" s="1">
        <v>0.28000000000000003</v>
      </c>
      <c r="T6179" s="1">
        <v>8.0000000000000002E-3</v>
      </c>
      <c r="U6179" s="4" t="s">
        <v>60</v>
      </c>
      <c r="V6179">
        <v>0.42</v>
      </c>
      <c r="W6179">
        <v>0.4</v>
      </c>
      <c r="X6179">
        <v>0.76</v>
      </c>
      <c r="Y6179">
        <v>2.4300000000000002</v>
      </c>
      <c r="Z6179">
        <v>0.23</v>
      </c>
      <c r="AA6179" s="5">
        <f t="shared" si="582"/>
        <v>2.7880000000000003</v>
      </c>
      <c r="AB6179" s="15" cm="1">
        <f t="array" ref="AB6179">_xlfn.SWITCH(U6179,"夏",122,"冬",90,"春",153,"秋",153,0)</f>
        <v>122</v>
      </c>
      <c r="AC6179" s="16">
        <f t="shared" si="583"/>
        <v>340.13600000000002</v>
      </c>
      <c r="AD6179" s="5">
        <f>IFERROR(AA6179/D6179,0)</f>
        <v>3.5679549526490918E-2</v>
      </c>
      <c r="AE6179" s="15">
        <f t="shared" si="584"/>
        <v>0.33424657534246577</v>
      </c>
      <c r="AF6179" s="5">
        <f>IFERROR(AD6179*AE6179*48,0)</f>
        <v>0.5724368274715913</v>
      </c>
    </row>
    <row r="6180" spans="1:32" x14ac:dyDescent="0.15">
      <c r="A6180" s="1"/>
      <c r="B6180" s="1" t="s">
        <v>41</v>
      </c>
      <c r="C6180" s="1" t="s">
        <v>33</v>
      </c>
      <c r="D6180" s="6">
        <v>78.14</v>
      </c>
      <c r="E6180" s="6">
        <v>3.9</v>
      </c>
      <c r="F6180" s="18">
        <v>0.375</v>
      </c>
      <c r="G6180" s="1">
        <v>24</v>
      </c>
      <c r="H6180" s="1">
        <v>60</v>
      </c>
      <c r="I6180" s="1">
        <v>24</v>
      </c>
      <c r="J6180" s="1">
        <v>0.3</v>
      </c>
      <c r="K6180" s="1">
        <v>715</v>
      </c>
      <c r="L6180" s="1">
        <v>440</v>
      </c>
      <c r="M6180" s="6">
        <f t="shared" si="587"/>
        <v>24.000000000000114</v>
      </c>
      <c r="N6180" s="19">
        <v>0.5</v>
      </c>
      <c r="O6180" s="11" cm="1">
        <f t="array" ref="O6180">ROUND(_xlfn.SWITCH(C6180,"建筑专教",IF(S6180&gt;0.1,1.38,1.28),"阶梯教室",IF(S6180&gt;0.1,1.15,1.05),"公共教室",IF(S6180&gt;0.1,1.22,1.12),IF(S6180&gt;0.1,1.2,1.1))+(MOD(ROW()*11,31)/31-0.5)*0.06,2)</f>
        <v>1.22</v>
      </c>
      <c r="P6180" s="12">
        <f t="shared" si="586"/>
        <v>0.25</v>
      </c>
      <c r="Q6180" s="13">
        <f t="shared" si="588"/>
        <v>-1.4869719963386947</v>
      </c>
      <c r="R6180" s="1">
        <v>2.6</v>
      </c>
      <c r="S6180" s="1">
        <v>0.22</v>
      </c>
      <c r="T6180" s="1">
        <v>2.8000000000000001E-2</v>
      </c>
      <c r="U6180" s="4" t="s">
        <v>60</v>
      </c>
      <c r="V6180">
        <v>0.42</v>
      </c>
      <c r="W6180">
        <v>0.4</v>
      </c>
      <c r="X6180">
        <v>0.76</v>
      </c>
      <c r="Y6180">
        <v>2.4300000000000002</v>
      </c>
      <c r="Z6180">
        <v>0.23</v>
      </c>
      <c r="AA6180" s="5">
        <f t="shared" si="582"/>
        <v>2.8480000000000003</v>
      </c>
      <c r="AB6180" s="15" cm="1">
        <f t="array" ref="AB6180">_xlfn.SWITCH(U6180,"夏",122,"冬",90,"春",153,"秋",153,0)</f>
        <v>122</v>
      </c>
      <c r="AC6180" s="16">
        <f t="shared" si="583"/>
        <v>347.45600000000002</v>
      </c>
      <c r="AD6180" s="5">
        <f>IFERROR(AA6180/D6180,0)</f>
        <v>3.6447402098797037E-2</v>
      </c>
      <c r="AE6180" s="15">
        <f t="shared" si="584"/>
        <v>0.33424657534246577</v>
      </c>
      <c r="AF6180" s="5">
        <f>IFERROR(AD6180*AE6180*48,0)</f>
        <v>0.58475612791933007</v>
      </c>
    </row>
    <row r="6181" spans="1:32" x14ac:dyDescent="0.15">
      <c r="A6181" s="1"/>
      <c r="B6181" s="1" t="s">
        <v>41</v>
      </c>
      <c r="C6181" s="1" t="s">
        <v>33</v>
      </c>
      <c r="D6181" s="6">
        <v>78.14</v>
      </c>
      <c r="E6181" s="6">
        <v>3.9</v>
      </c>
      <c r="F6181" s="18">
        <v>0.39583333333333298</v>
      </c>
      <c r="G6181" s="1">
        <v>24</v>
      </c>
      <c r="H6181" s="1">
        <v>57</v>
      </c>
      <c r="I6181" s="1">
        <v>24</v>
      </c>
      <c r="J6181" s="1">
        <v>0.3</v>
      </c>
      <c r="K6181" s="1">
        <v>715</v>
      </c>
      <c r="L6181" s="1">
        <v>530</v>
      </c>
      <c r="M6181" s="6">
        <f t="shared" si="587"/>
        <v>24.000000000000114</v>
      </c>
      <c r="N6181" s="19">
        <v>0.5</v>
      </c>
      <c r="O6181" s="11" cm="1">
        <f t="array" ref="O6181">ROUND(_xlfn.SWITCH(C6181,"建筑专教",IF(S6181&gt;0.1,1.38,1.28),"阶梯教室",IF(S6181&gt;0.1,1.15,1.05),"公共教室",IF(S6181&gt;0.1,1.22,1.12),IF(S6181&gt;0.1,1.2,1.1))+(MOD(ROW()*11,31)/31-0.5)*0.06,2)</f>
        <v>1.19</v>
      </c>
      <c r="P6181" s="12">
        <f t="shared" si="586"/>
        <v>0.25</v>
      </c>
      <c r="Q6181" s="13">
        <f t="shared" si="588"/>
        <v>-1.5948306642667167</v>
      </c>
      <c r="R6181" s="1">
        <v>2.7</v>
      </c>
      <c r="S6181" s="1">
        <v>0.25</v>
      </c>
      <c r="T6181" s="1">
        <v>3.5000000000000003E-2</v>
      </c>
      <c r="U6181" s="4" t="s">
        <v>60</v>
      </c>
      <c r="V6181">
        <v>0.42</v>
      </c>
      <c r="W6181">
        <v>0.4</v>
      </c>
      <c r="X6181">
        <v>0.76</v>
      </c>
      <c r="Y6181">
        <v>2.4300000000000002</v>
      </c>
      <c r="Z6181">
        <v>0.23</v>
      </c>
      <c r="AA6181" s="5">
        <f t="shared" si="582"/>
        <v>2.9850000000000003</v>
      </c>
      <c r="AB6181" s="15" cm="1">
        <f t="array" ref="AB6181">_xlfn.SWITCH(U6181,"夏",122,"冬",90,"春",153,"秋",153,0)</f>
        <v>122</v>
      </c>
      <c r="AC6181" s="16">
        <f t="shared" si="583"/>
        <v>364.17</v>
      </c>
      <c r="AD6181" s="5">
        <f>IFERROR(AA6181/D6181,0)</f>
        <v>3.8200665472229334E-2</v>
      </c>
      <c r="AE6181" s="15">
        <f t="shared" si="584"/>
        <v>0.33424657534246577</v>
      </c>
      <c r="AF6181" s="5">
        <f>IFERROR(AD6181*AE6181*48,0)</f>
        <v>0.6128851972749999</v>
      </c>
    </row>
    <row r="6182" spans="1:32" x14ac:dyDescent="0.15">
      <c r="A6182" s="1"/>
      <c r="B6182" s="1" t="s">
        <v>41</v>
      </c>
      <c r="C6182" s="1" t="s">
        <v>33</v>
      </c>
      <c r="D6182" s="6">
        <v>78.14</v>
      </c>
      <c r="E6182" s="6">
        <v>3.9</v>
      </c>
      <c r="F6182" s="18">
        <v>0.41666666666666702</v>
      </c>
      <c r="G6182" s="1">
        <v>24</v>
      </c>
      <c r="H6182" s="1">
        <v>55</v>
      </c>
      <c r="I6182" s="1">
        <v>24</v>
      </c>
      <c r="J6182" s="1">
        <v>0.3</v>
      </c>
      <c r="K6182" s="1">
        <v>715</v>
      </c>
      <c r="L6182" s="1">
        <v>620</v>
      </c>
      <c r="M6182" s="6">
        <f t="shared" si="587"/>
        <v>24.000000000000114</v>
      </c>
      <c r="N6182" s="19">
        <v>0.5</v>
      </c>
      <c r="O6182" s="11" cm="1">
        <f t="array" ref="O6182">ROUND(_xlfn.SWITCH(C6182,"建筑专教",IF(S6182&gt;0.1,1.38,1.28),"阶梯教室",IF(S6182&gt;0.1,1.15,1.05),"公共教室",IF(S6182&gt;0.1,1.22,1.12),IF(S6182&gt;0.1,1.2,1.1))+(MOD(ROW()*11,31)/31-0.5)*0.06,2)</f>
        <v>1.21</v>
      </c>
      <c r="P6182" s="12">
        <f t="shared" si="586"/>
        <v>0.25</v>
      </c>
      <c r="Q6182" s="13">
        <f t="shared" si="588"/>
        <v>-1.5222330166474025</v>
      </c>
      <c r="R6182" s="1">
        <v>2.5</v>
      </c>
      <c r="S6182" s="1">
        <v>0.18</v>
      </c>
      <c r="T6182" s="1">
        <v>3.5000000000000003E-2</v>
      </c>
      <c r="U6182" s="4" t="s">
        <v>60</v>
      </c>
      <c r="V6182">
        <v>0.42</v>
      </c>
      <c r="W6182">
        <v>0.4</v>
      </c>
      <c r="X6182">
        <v>0.76</v>
      </c>
      <c r="Y6182">
        <v>2.4300000000000002</v>
      </c>
      <c r="Z6182">
        <v>0.23</v>
      </c>
      <c r="AA6182" s="5">
        <f t="shared" si="582"/>
        <v>2.7150000000000003</v>
      </c>
      <c r="AB6182" s="15" cm="1">
        <f t="array" ref="AB6182">_xlfn.SWITCH(U6182,"夏",122,"冬",90,"春",153,"秋",153,0)</f>
        <v>122</v>
      </c>
      <c r="AC6182" s="16">
        <f t="shared" si="583"/>
        <v>331.23</v>
      </c>
      <c r="AD6182" s="5">
        <f>IFERROR(AA6182/D6182,0)</f>
        <v>3.4745328896851807E-2</v>
      </c>
      <c r="AE6182" s="15">
        <f t="shared" si="584"/>
        <v>0.33424657534246577</v>
      </c>
      <c r="AF6182" s="5">
        <f>IFERROR(AD6182*AE6182*48,0)</f>
        <v>0.55744834526017595</v>
      </c>
    </row>
    <row r="6183" spans="1:32" x14ac:dyDescent="0.15">
      <c r="A6183" s="1"/>
      <c r="B6183" s="1" t="s">
        <v>41</v>
      </c>
      <c r="C6183" s="1" t="s">
        <v>33</v>
      </c>
      <c r="D6183" s="6">
        <v>78.14</v>
      </c>
      <c r="E6183" s="6">
        <v>3.9</v>
      </c>
      <c r="F6183" s="18">
        <v>0.4375</v>
      </c>
      <c r="G6183" s="1">
        <v>24</v>
      </c>
      <c r="H6183" s="1">
        <v>53</v>
      </c>
      <c r="I6183" s="1">
        <v>24</v>
      </c>
      <c r="J6183" s="1">
        <v>0.3</v>
      </c>
      <c r="K6183" s="1">
        <v>715</v>
      </c>
      <c r="L6183" s="1">
        <v>680</v>
      </c>
      <c r="M6183" s="6">
        <f t="shared" si="587"/>
        <v>24.000000000000114</v>
      </c>
      <c r="N6183" s="19">
        <v>0.5</v>
      </c>
      <c r="O6183" s="11" cm="1">
        <f t="array" ref="O6183">ROUND(_xlfn.SWITCH(C6183,"建筑专教",IF(S6183&gt;0.1,1.38,1.28),"阶梯教室",IF(S6183&gt;0.1,1.15,1.05),"公共教室",IF(S6183&gt;0.1,1.22,1.12),IF(S6183&gt;0.1,1.2,1.1))+(MOD(ROW()*11,31)/31-0.5)*0.06,2)</f>
        <v>1.23</v>
      </c>
      <c r="P6183" s="12">
        <f t="shared" si="586"/>
        <v>0.25</v>
      </c>
      <c r="Q6183" s="13">
        <f t="shared" si="588"/>
        <v>-1.4524822731208524</v>
      </c>
      <c r="R6183" s="1">
        <v>2.5</v>
      </c>
      <c r="S6183" s="1">
        <v>0.12</v>
      </c>
      <c r="T6183" s="1">
        <v>2.5000000000000001E-2</v>
      </c>
      <c r="U6183" s="4" t="s">
        <v>60</v>
      </c>
      <c r="V6183">
        <v>0.42</v>
      </c>
      <c r="W6183">
        <v>0.4</v>
      </c>
      <c r="X6183">
        <v>0.76</v>
      </c>
      <c r="Y6183">
        <v>2.4300000000000002</v>
      </c>
      <c r="Z6183">
        <v>0.23</v>
      </c>
      <c r="AA6183" s="5">
        <f t="shared" si="582"/>
        <v>2.645</v>
      </c>
      <c r="AB6183" s="15" cm="1">
        <f t="array" ref="AB6183">_xlfn.SWITCH(U6183,"夏",122,"冬",90,"春",153,"秋",153,0)</f>
        <v>122</v>
      </c>
      <c r="AC6183" s="16">
        <f t="shared" si="583"/>
        <v>322.69</v>
      </c>
      <c r="AD6183" s="5">
        <f>IFERROR(AA6183/D6183,0)</f>
        <v>3.3849500895828E-2</v>
      </c>
      <c r="AE6183" s="15">
        <f t="shared" si="584"/>
        <v>0.33424657534246577</v>
      </c>
      <c r="AF6183" s="5">
        <f>IFERROR(AD6183*AE6183*48,0)</f>
        <v>0.54307582807114729</v>
      </c>
    </row>
    <row r="6184" spans="1:32" x14ac:dyDescent="0.15">
      <c r="A6184" s="1"/>
      <c r="B6184" s="1" t="s">
        <v>41</v>
      </c>
      <c r="C6184" s="1" t="s">
        <v>33</v>
      </c>
      <c r="D6184" s="6">
        <v>78.14</v>
      </c>
      <c r="E6184" s="6">
        <v>3.9</v>
      </c>
      <c r="F6184" s="18">
        <v>0.45833333333333298</v>
      </c>
      <c r="G6184" s="1">
        <v>24</v>
      </c>
      <c r="H6184" s="1">
        <v>51</v>
      </c>
      <c r="I6184" s="1">
        <v>24</v>
      </c>
      <c r="J6184" s="1">
        <v>0.3</v>
      </c>
      <c r="K6184" s="1">
        <v>715</v>
      </c>
      <c r="L6184" s="1">
        <v>740</v>
      </c>
      <c r="M6184" s="6">
        <f t="shared" si="587"/>
        <v>24.000000000000114</v>
      </c>
      <c r="N6184" s="19">
        <v>0.5</v>
      </c>
      <c r="O6184" s="11" cm="1">
        <f t="array" ref="O6184">ROUND(_xlfn.SWITCH(C6184,"建筑专教",IF(S6184&gt;0.1,1.38,1.28),"阶梯教室",IF(S6184&gt;0.1,1.15,1.05),"公共教室",IF(S6184&gt;0.1,1.22,1.12),IF(S6184&gt;0.1,1.2,1.1))+(MOD(ROW()*11,31)/31-0.5)*0.06,2)</f>
        <v>1.19</v>
      </c>
      <c r="P6184" s="12">
        <f t="shared" si="586"/>
        <v>0.25</v>
      </c>
      <c r="Q6184" s="13">
        <f t="shared" si="588"/>
        <v>-1.5948708304642762</v>
      </c>
      <c r="R6184" s="1">
        <v>2.6</v>
      </c>
      <c r="S6184" s="1">
        <v>0.15</v>
      </c>
      <c r="T6184" s="1">
        <v>1.2E-2</v>
      </c>
      <c r="U6184" s="4" t="s">
        <v>60</v>
      </c>
      <c r="V6184">
        <v>0.42</v>
      </c>
      <c r="W6184">
        <v>0.4</v>
      </c>
      <c r="X6184">
        <v>0.76</v>
      </c>
      <c r="Y6184">
        <v>2.4300000000000002</v>
      </c>
      <c r="Z6184">
        <v>0.23</v>
      </c>
      <c r="AA6184" s="5">
        <f t="shared" ref="AA6184:AA6247" si="589">R6184+S6184+T6184</f>
        <v>2.762</v>
      </c>
      <c r="AB6184" s="15" cm="1">
        <f t="array" ref="AB6184">_xlfn.SWITCH(U6184,"夏",122,"冬",90,"春",153,"秋",153,0)</f>
        <v>122</v>
      </c>
      <c r="AC6184" s="16">
        <f t="shared" ref="AC6184:AC6247" si="590">AA6184*AB6184</f>
        <v>336.964</v>
      </c>
      <c r="AD6184" s="5">
        <f>IFERROR(AA6184/D6184,0)</f>
        <v>3.5346813411824926E-2</v>
      </c>
      <c r="AE6184" s="15">
        <f t="shared" ref="AE6184:AE6247" si="591">IF(U6184="夏",122/365,IF(U6184="冬",90/365,IF(OR(U6184="春",U6184="秋"),153/365,0)))</f>
        <v>0.33424657534246577</v>
      </c>
      <c r="AF6184" s="5">
        <f>IFERROR(AD6184*AE6184*48,0)</f>
        <v>0.5670984639442378</v>
      </c>
    </row>
    <row r="6185" spans="1:32" x14ac:dyDescent="0.15">
      <c r="A6185" s="1"/>
      <c r="B6185" s="1" t="s">
        <v>41</v>
      </c>
      <c r="C6185" s="1" t="s">
        <v>33</v>
      </c>
      <c r="D6185" s="6">
        <v>78.14</v>
      </c>
      <c r="E6185" s="6">
        <v>3.9</v>
      </c>
      <c r="F6185" s="18">
        <v>0.47916666666666702</v>
      </c>
      <c r="G6185" s="1">
        <v>24</v>
      </c>
      <c r="H6185" s="1">
        <v>50</v>
      </c>
      <c r="I6185" s="1">
        <v>24</v>
      </c>
      <c r="J6185" s="1">
        <v>0.3</v>
      </c>
      <c r="K6185" s="1">
        <v>715</v>
      </c>
      <c r="L6185" s="1">
        <v>790</v>
      </c>
      <c r="M6185" s="6">
        <f t="shared" si="587"/>
        <v>24.000000000000114</v>
      </c>
      <c r="N6185" s="19">
        <v>0.5</v>
      </c>
      <c r="O6185" s="11" cm="1">
        <f t="array" ref="O6185">ROUND(_xlfn.SWITCH(C6185,"建筑专教",IF(S6185&gt;0.1,1.38,1.28),"阶梯教室",IF(S6185&gt;0.1,1.15,1.05),"公共教室",IF(S6185&gt;0.1,1.22,1.12),IF(S6185&gt;0.1,1.2,1.1))+(MOD(ROW()*11,31)/31-0.5)*0.06,2)</f>
        <v>1.1100000000000001</v>
      </c>
      <c r="P6185" s="12">
        <f t="shared" si="586"/>
        <v>0.25</v>
      </c>
      <c r="Q6185" s="13">
        <f t="shared" si="588"/>
        <v>-1.9170618752510118</v>
      </c>
      <c r="R6185" s="1">
        <v>2.7</v>
      </c>
      <c r="S6185" s="1">
        <v>0.08</v>
      </c>
      <c r="T6185" s="1">
        <v>3.2000000000000001E-2</v>
      </c>
      <c r="U6185" s="4" t="s">
        <v>60</v>
      </c>
      <c r="V6185">
        <v>0.42</v>
      </c>
      <c r="W6185">
        <v>0.4</v>
      </c>
      <c r="X6185">
        <v>0.76</v>
      </c>
      <c r="Y6185">
        <v>2.4300000000000002</v>
      </c>
      <c r="Z6185">
        <v>0.23</v>
      </c>
      <c r="AA6185" s="5">
        <f t="shared" si="589"/>
        <v>2.8120000000000003</v>
      </c>
      <c r="AB6185" s="15" cm="1">
        <f t="array" ref="AB6185">_xlfn.SWITCH(U6185,"夏",122,"冬",90,"春",153,"秋",153,0)</f>
        <v>122</v>
      </c>
      <c r="AC6185" s="16">
        <f t="shared" si="590"/>
        <v>343.06400000000002</v>
      </c>
      <c r="AD6185" s="5">
        <f>IFERROR(AA6185/D6185,0)</f>
        <v>3.5986690555413363E-2</v>
      </c>
      <c r="AE6185" s="15">
        <f t="shared" si="591"/>
        <v>0.33424657534246577</v>
      </c>
      <c r="AF6185" s="5">
        <f>IFERROR(AD6185*AE6185*48,0)</f>
        <v>0.57736454765068668</v>
      </c>
    </row>
    <row r="6186" spans="1:32" x14ac:dyDescent="0.15">
      <c r="A6186" s="1"/>
      <c r="B6186" s="1" t="s">
        <v>41</v>
      </c>
      <c r="C6186" s="1" t="s">
        <v>33</v>
      </c>
      <c r="D6186" s="6">
        <v>78.14</v>
      </c>
      <c r="E6186" s="6">
        <v>3.9</v>
      </c>
      <c r="F6186" s="18">
        <v>0.5</v>
      </c>
      <c r="G6186" s="1">
        <v>24</v>
      </c>
      <c r="H6186" s="1">
        <v>50</v>
      </c>
      <c r="I6186" s="1">
        <v>24</v>
      </c>
      <c r="J6186" s="1">
        <v>0.3</v>
      </c>
      <c r="K6186" s="1">
        <v>715</v>
      </c>
      <c r="L6186" s="1">
        <v>840</v>
      </c>
      <c r="M6186" s="6">
        <f t="shared" si="587"/>
        <v>24.000000000000114</v>
      </c>
      <c r="N6186" s="19">
        <v>0.5</v>
      </c>
      <c r="O6186" s="11" cm="1">
        <f t="array" ref="O6186">ROUND(_xlfn.SWITCH(C6186,"建筑专教",IF(S6186&gt;0.1,1.38,1.28),"阶梯教室",IF(S6186&gt;0.1,1.15,1.05),"公共教室",IF(S6186&gt;0.1,1.22,1.12),IF(S6186&gt;0.1,1.2,1.1))+(MOD(ROW()*11,31)/31-0.5)*0.06,2)</f>
        <v>1.17</v>
      </c>
      <c r="P6186" s="12">
        <f t="shared" si="586"/>
        <v>0.25</v>
      </c>
      <c r="Q6186" s="13">
        <f t="shared" si="588"/>
        <v>-1.6704933360641079</v>
      </c>
      <c r="R6186" s="1">
        <v>2.7</v>
      </c>
      <c r="S6186" s="1">
        <v>0.25</v>
      </c>
      <c r="T6186" s="1">
        <v>3.2000000000000001E-2</v>
      </c>
      <c r="U6186" s="4" t="s">
        <v>60</v>
      </c>
      <c r="V6186">
        <v>0.42</v>
      </c>
      <c r="W6186">
        <v>0.4</v>
      </c>
      <c r="X6186">
        <v>0.76</v>
      </c>
      <c r="Y6186">
        <v>2.4300000000000002</v>
      </c>
      <c r="Z6186">
        <v>0.23</v>
      </c>
      <c r="AA6186" s="5">
        <f t="shared" si="589"/>
        <v>2.9820000000000002</v>
      </c>
      <c r="AB6186" s="15" cm="1">
        <f t="array" ref="AB6186">_xlfn.SWITCH(U6186,"夏",122,"冬",90,"春",153,"秋",153,0)</f>
        <v>122</v>
      </c>
      <c r="AC6186" s="16">
        <f t="shared" si="590"/>
        <v>363.80400000000003</v>
      </c>
      <c r="AD6186" s="5">
        <f>IFERROR(AA6186/D6186,0)</f>
        <v>3.816227284361403E-2</v>
      </c>
      <c r="AE6186" s="15">
        <f t="shared" si="591"/>
        <v>0.33424657534246577</v>
      </c>
      <c r="AF6186" s="5">
        <f>IFERROR(AD6186*AE6186*48,0)</f>
        <v>0.61226923225261309</v>
      </c>
    </row>
    <row r="6187" spans="1:32" x14ac:dyDescent="0.15">
      <c r="A6187" s="1"/>
      <c r="B6187" s="1" t="s">
        <v>41</v>
      </c>
      <c r="C6187" s="1" t="s">
        <v>33</v>
      </c>
      <c r="D6187" s="6">
        <v>78.14</v>
      </c>
      <c r="E6187" s="6">
        <v>3.9</v>
      </c>
      <c r="F6187" s="18">
        <v>0.52083333333333304</v>
      </c>
      <c r="G6187" s="1">
        <v>26.8</v>
      </c>
      <c r="H6187" s="1">
        <v>54</v>
      </c>
      <c r="I6187" s="1">
        <v>26.8</v>
      </c>
      <c r="J6187" s="1">
        <v>0.1</v>
      </c>
      <c r="K6187" s="1">
        <v>410</v>
      </c>
      <c r="L6187" s="1">
        <v>840</v>
      </c>
      <c r="M6187" s="6">
        <f t="shared" si="587"/>
        <v>26.800000000000011</v>
      </c>
      <c r="N6187" s="19">
        <v>0.5</v>
      </c>
      <c r="O6187" s="11" cm="1">
        <f t="array" ref="O6187">ROUND(_xlfn.SWITCH(C6187,"建筑专教",IF(S6187&gt;0.1,1.38,1.28),"阶梯教室",IF(S6187&gt;0.1,1.15,1.05),"公共教室",IF(S6187&gt;0.1,1.22,1.12),IF(S6187&gt;0.1,1.2,1.1))+(MOD(ROW()*11,31)/31-0.5)*0.06,2)</f>
        <v>1.19</v>
      </c>
      <c r="P6187" s="12">
        <f t="shared" si="586"/>
        <v>0.01</v>
      </c>
      <c r="Q6187" s="13">
        <f t="shared" si="588"/>
        <v>0.17498869265989569</v>
      </c>
      <c r="R6187" s="1">
        <v>0</v>
      </c>
      <c r="S6187" s="1">
        <v>0.28000000000000003</v>
      </c>
      <c r="T6187" s="1">
        <v>3.7999999999999999E-2</v>
      </c>
      <c r="U6187" s="4" t="s">
        <v>60</v>
      </c>
      <c r="V6187">
        <v>0.42</v>
      </c>
      <c r="W6187">
        <v>0.4</v>
      </c>
      <c r="X6187">
        <v>0.76</v>
      </c>
      <c r="Y6187">
        <v>2.4300000000000002</v>
      </c>
      <c r="Z6187">
        <v>0.23</v>
      </c>
      <c r="AA6187" s="5">
        <f t="shared" si="589"/>
        <v>0.318</v>
      </c>
      <c r="AB6187" s="15" cm="1">
        <f t="array" ref="AB6187">_xlfn.SWITCH(U6187,"夏",122,"冬",90,"春",153,"秋",153,0)</f>
        <v>122</v>
      </c>
      <c r="AC6187" s="16">
        <f t="shared" si="590"/>
        <v>38.795999999999999</v>
      </c>
      <c r="AD6187" s="5">
        <f>IFERROR(AA6187/D6187,0)</f>
        <v>4.0696186332224212E-3</v>
      </c>
      <c r="AE6187" s="15">
        <f t="shared" si="591"/>
        <v>0.33424657534246577</v>
      </c>
      <c r="AF6187" s="5">
        <f>IFERROR(AD6187*AE6187*48,0)</f>
        <v>6.5292292373015065E-2</v>
      </c>
    </row>
    <row r="6188" spans="1:32" x14ac:dyDescent="0.15">
      <c r="A6188" s="1"/>
      <c r="B6188" s="1" t="s">
        <v>41</v>
      </c>
      <c r="C6188" s="1" t="s">
        <v>33</v>
      </c>
      <c r="D6188" s="6">
        <v>78.14</v>
      </c>
      <c r="E6188" s="6">
        <v>3.9</v>
      </c>
      <c r="F6188" s="18">
        <v>0.54166666666666696</v>
      </c>
      <c r="G6188" s="1">
        <v>28</v>
      </c>
      <c r="H6188" s="1">
        <v>58</v>
      </c>
      <c r="I6188" s="1">
        <v>28</v>
      </c>
      <c r="J6188" s="1">
        <v>0.1</v>
      </c>
      <c r="K6188" s="1">
        <v>410</v>
      </c>
      <c r="L6188" s="1">
        <v>840</v>
      </c>
      <c r="M6188" s="6">
        <f t="shared" si="587"/>
        <v>28.000000000000057</v>
      </c>
      <c r="N6188" s="19">
        <v>0.5</v>
      </c>
      <c r="O6188" s="11" cm="1">
        <f t="array" ref="O6188">ROUND(_xlfn.SWITCH(C6188,"建筑专教",IF(S6188&gt;0.1,1.38,1.28),"阶梯教室",IF(S6188&gt;0.1,1.15,1.05),"公共教室",IF(S6188&gt;0.1,1.22,1.12),IF(S6188&gt;0.1,1.2,1.1))+(MOD(ROW()*11,31)/31-0.5)*0.06,2)</f>
        <v>1.21</v>
      </c>
      <c r="P6188" s="12">
        <f t="shared" si="586"/>
        <v>0.01</v>
      </c>
      <c r="Q6188" s="13">
        <f t="shared" si="588"/>
        <v>0.58899204849453579</v>
      </c>
      <c r="R6188" s="1">
        <v>0</v>
      </c>
      <c r="S6188" s="1">
        <v>0.28000000000000003</v>
      </c>
      <c r="T6188" s="1">
        <v>3.2000000000000001E-2</v>
      </c>
      <c r="U6188" s="4" t="s">
        <v>60</v>
      </c>
      <c r="V6188">
        <v>0.42</v>
      </c>
      <c r="W6188">
        <v>0.4</v>
      </c>
      <c r="X6188">
        <v>0.76</v>
      </c>
      <c r="Y6188">
        <v>2.4300000000000002</v>
      </c>
      <c r="Z6188">
        <v>0.23</v>
      </c>
      <c r="AA6188" s="5">
        <f t="shared" si="589"/>
        <v>0.31200000000000006</v>
      </c>
      <c r="AB6188" s="15" cm="1">
        <f t="array" ref="AB6188">_xlfn.SWITCH(U6188,"夏",122,"冬",90,"春",153,"秋",153,0)</f>
        <v>122</v>
      </c>
      <c r="AC6188" s="16">
        <f t="shared" si="590"/>
        <v>38.064000000000007</v>
      </c>
      <c r="AD6188" s="5">
        <f>IFERROR(AA6188/D6188,0)</f>
        <v>3.9928333759918101E-3</v>
      </c>
      <c r="AE6188" s="15">
        <f t="shared" si="591"/>
        <v>0.33424657534246577</v>
      </c>
      <c r="AF6188" s="5">
        <f>IFERROR(AD6188*AE6188*48,0)</f>
        <v>6.4060362328241208E-2</v>
      </c>
    </row>
    <row r="6189" spans="1:32" x14ac:dyDescent="0.15">
      <c r="A6189" s="1"/>
      <c r="B6189" s="1" t="s">
        <v>41</v>
      </c>
      <c r="C6189" s="1" t="s">
        <v>33</v>
      </c>
      <c r="D6189" s="6">
        <v>78.14</v>
      </c>
      <c r="E6189" s="6">
        <v>3.9</v>
      </c>
      <c r="F6189" s="18">
        <v>0.5625</v>
      </c>
      <c r="G6189" s="1">
        <v>28.8</v>
      </c>
      <c r="H6189" s="1">
        <v>58</v>
      </c>
      <c r="I6189" s="1">
        <v>28.8</v>
      </c>
      <c r="J6189" s="1">
        <v>0.3</v>
      </c>
      <c r="K6189" s="1">
        <v>715</v>
      </c>
      <c r="L6189" s="1">
        <v>840</v>
      </c>
      <c r="M6189" s="6">
        <f t="shared" si="587"/>
        <v>28.799999999999898</v>
      </c>
      <c r="N6189" s="19">
        <v>0.5</v>
      </c>
      <c r="O6189" s="11" cm="1">
        <f t="array" ref="O6189">ROUND(_xlfn.SWITCH(C6189,"建筑专教",IF(S6189&gt;0.1,1.38,1.28),"阶梯教室",IF(S6189&gt;0.1,1.15,1.05),"公共教室",IF(S6189&gt;0.1,1.22,1.12),IF(S6189&gt;0.1,1.2,1.1))+(MOD(ROW()*11,31)/31-0.5)*0.06,2)</f>
        <v>1.18</v>
      </c>
      <c r="P6189" s="12">
        <f t="shared" si="586"/>
        <v>0.25</v>
      </c>
      <c r="Q6189" s="13">
        <f t="shared" si="588"/>
        <v>0.26016246231673579</v>
      </c>
      <c r="R6189" s="1">
        <v>2.5</v>
      </c>
      <c r="S6189" s="1">
        <v>0.22</v>
      </c>
      <c r="T6189" s="1">
        <v>8.0000000000000002E-3</v>
      </c>
      <c r="U6189" s="4" t="s">
        <v>60</v>
      </c>
      <c r="V6189">
        <v>0.42</v>
      </c>
      <c r="W6189">
        <v>0.4</v>
      </c>
      <c r="X6189">
        <v>0.76</v>
      </c>
      <c r="Y6189">
        <v>2.4300000000000002</v>
      </c>
      <c r="Z6189">
        <v>0.23</v>
      </c>
      <c r="AA6189" s="5">
        <f t="shared" si="589"/>
        <v>2.7280000000000002</v>
      </c>
      <c r="AB6189" s="15" cm="1">
        <f t="array" ref="AB6189">_xlfn.SWITCH(U6189,"夏",122,"冬",90,"春",153,"秋",153,0)</f>
        <v>122</v>
      </c>
      <c r="AC6189" s="16">
        <f t="shared" si="590"/>
        <v>332.81600000000003</v>
      </c>
      <c r="AD6189" s="5">
        <f>IFERROR(AA6189/D6189,0)</f>
        <v>3.49116969541848E-2</v>
      </c>
      <c r="AE6189" s="15">
        <f t="shared" si="591"/>
        <v>0.33424657534246577</v>
      </c>
      <c r="AF6189" s="5">
        <f>IFERROR(AD6189*AE6189*48,0)</f>
        <v>0.56011752702385265</v>
      </c>
    </row>
    <row r="6190" spans="1:32" x14ac:dyDescent="0.15">
      <c r="A6190" s="1"/>
      <c r="B6190" s="1" t="s">
        <v>41</v>
      </c>
      <c r="C6190" s="1" t="s">
        <v>33</v>
      </c>
      <c r="D6190" s="6">
        <v>78.14</v>
      </c>
      <c r="E6190" s="6">
        <v>3.9</v>
      </c>
      <c r="F6190" s="18">
        <v>0.58333333333333304</v>
      </c>
      <c r="G6190" s="1">
        <v>24</v>
      </c>
      <c r="H6190" s="1">
        <v>54</v>
      </c>
      <c r="I6190" s="1">
        <v>24</v>
      </c>
      <c r="J6190" s="1">
        <v>0.3</v>
      </c>
      <c r="K6190" s="1">
        <v>715</v>
      </c>
      <c r="L6190" s="1">
        <v>840</v>
      </c>
      <c r="M6190" s="6">
        <f t="shared" si="587"/>
        <v>24.000000000000114</v>
      </c>
      <c r="N6190" s="19">
        <v>0.5</v>
      </c>
      <c r="O6190" s="11" cm="1">
        <f t="array" ref="O6190">ROUND(_xlfn.SWITCH(C6190,"建筑专教",IF(S6190&gt;0.1,1.38,1.28),"阶梯教室",IF(S6190&gt;0.1,1.15,1.05),"公共教室",IF(S6190&gt;0.1,1.22,1.12),IF(S6190&gt;0.1,1.2,1.1))+(MOD(ROW()*11,31)/31-0.5)*0.06,2)</f>
        <v>1.2</v>
      </c>
      <c r="P6190" s="12">
        <f t="shared" si="586"/>
        <v>0.25</v>
      </c>
      <c r="Q6190" s="13">
        <f t="shared" si="588"/>
        <v>-1.5581796450979806</v>
      </c>
      <c r="R6190" s="1">
        <v>2.6</v>
      </c>
      <c r="S6190" s="1">
        <v>0.15</v>
      </c>
      <c r="T6190" s="1">
        <v>2.8000000000000001E-2</v>
      </c>
      <c r="U6190" s="4" t="s">
        <v>60</v>
      </c>
      <c r="V6190">
        <v>0.42</v>
      </c>
      <c r="W6190">
        <v>0.4</v>
      </c>
      <c r="X6190">
        <v>0.76</v>
      </c>
      <c r="Y6190">
        <v>2.4300000000000002</v>
      </c>
      <c r="Z6190">
        <v>0.23</v>
      </c>
      <c r="AA6190" s="5">
        <f t="shared" si="589"/>
        <v>2.778</v>
      </c>
      <c r="AB6190" s="15" cm="1">
        <f t="array" ref="AB6190">_xlfn.SWITCH(U6190,"夏",122,"冬",90,"春",153,"秋",153,0)</f>
        <v>122</v>
      </c>
      <c r="AC6190" s="16">
        <f t="shared" si="590"/>
        <v>338.916</v>
      </c>
      <c r="AD6190" s="5">
        <f>IFERROR(AA6190/D6190,0)</f>
        <v>3.5551574097773229E-2</v>
      </c>
      <c r="AE6190" s="15">
        <f t="shared" si="591"/>
        <v>0.33424657534246577</v>
      </c>
      <c r="AF6190" s="5">
        <f>IFERROR(AD6190*AE6190*48,0)</f>
        <v>0.57038361073030153</v>
      </c>
    </row>
    <row r="6191" spans="1:32" x14ac:dyDescent="0.15">
      <c r="A6191" s="1"/>
      <c r="B6191" s="1" t="s">
        <v>41</v>
      </c>
      <c r="C6191" s="1" t="s">
        <v>33</v>
      </c>
      <c r="D6191" s="6">
        <v>78.14</v>
      </c>
      <c r="E6191" s="6">
        <v>3.9</v>
      </c>
      <c r="F6191" s="18">
        <v>0.60416666666666696</v>
      </c>
      <c r="G6191" s="1">
        <v>24</v>
      </c>
      <c r="H6191" s="1">
        <v>52</v>
      </c>
      <c r="I6191" s="1">
        <v>24</v>
      </c>
      <c r="J6191" s="1">
        <v>0.3</v>
      </c>
      <c r="K6191" s="1">
        <v>715</v>
      </c>
      <c r="L6191" s="1">
        <v>790</v>
      </c>
      <c r="M6191" s="6">
        <f t="shared" si="587"/>
        <v>24.000000000000114</v>
      </c>
      <c r="N6191" s="19">
        <v>0.5</v>
      </c>
      <c r="O6191" s="11" cm="1">
        <f t="array" ref="O6191">ROUND(_xlfn.SWITCH(C6191,"建筑专教",IF(S6191&gt;0.1,1.38,1.28),"阶梯教室",IF(S6191&gt;0.1,1.15,1.05),"公共教室",IF(S6191&gt;0.1,1.22,1.12),IF(S6191&gt;0.1,1.2,1.1))+(MOD(ROW()*11,31)/31-0.5)*0.06,2)</f>
        <v>1.1200000000000001</v>
      </c>
      <c r="P6191" s="12">
        <f t="shared" si="586"/>
        <v>0.25</v>
      </c>
      <c r="Q6191" s="13">
        <f t="shared" si="588"/>
        <v>-1.8737678001968854</v>
      </c>
      <c r="R6191" s="1">
        <v>2.7</v>
      </c>
      <c r="S6191" s="1">
        <v>0.1</v>
      </c>
      <c r="T6191" s="1">
        <v>3.5000000000000003E-2</v>
      </c>
      <c r="U6191" s="4" t="s">
        <v>60</v>
      </c>
      <c r="V6191">
        <v>0.42</v>
      </c>
      <c r="W6191">
        <v>0.4</v>
      </c>
      <c r="X6191">
        <v>0.76</v>
      </c>
      <c r="Y6191">
        <v>2.4300000000000002</v>
      </c>
      <c r="Z6191">
        <v>0.23</v>
      </c>
      <c r="AA6191" s="5">
        <f t="shared" si="589"/>
        <v>2.8350000000000004</v>
      </c>
      <c r="AB6191" s="15" cm="1">
        <f t="array" ref="AB6191">_xlfn.SWITCH(U6191,"夏",122,"冬",90,"春",153,"秋",153,0)</f>
        <v>122</v>
      </c>
      <c r="AC6191" s="16">
        <f t="shared" si="590"/>
        <v>345.87000000000006</v>
      </c>
      <c r="AD6191" s="5">
        <f>IFERROR(AA6191/D6191,0)</f>
        <v>3.6281034041464044E-2</v>
      </c>
      <c r="AE6191" s="15">
        <f t="shared" si="591"/>
        <v>0.33424657534246577</v>
      </c>
      <c r="AF6191" s="5">
        <f>IFERROR(AD6191*AE6191*48,0)</f>
        <v>0.58208694615565326</v>
      </c>
    </row>
    <row r="6192" spans="1:32" x14ac:dyDescent="0.15">
      <c r="A6192" s="1"/>
      <c r="B6192" s="1" t="s">
        <v>41</v>
      </c>
      <c r="C6192" s="1" t="s">
        <v>33</v>
      </c>
      <c r="D6192" s="6">
        <v>78.14</v>
      </c>
      <c r="E6192" s="6">
        <v>3.9</v>
      </c>
      <c r="F6192" s="18">
        <v>0.625</v>
      </c>
      <c r="G6192" s="1">
        <v>24</v>
      </c>
      <c r="H6192" s="1">
        <v>50</v>
      </c>
      <c r="I6192" s="1">
        <v>24</v>
      </c>
      <c r="J6192" s="1">
        <v>0.3</v>
      </c>
      <c r="K6192" s="1">
        <v>715</v>
      </c>
      <c r="L6192" s="1">
        <v>740</v>
      </c>
      <c r="M6192" s="6">
        <f t="shared" si="587"/>
        <v>24.000000000000114</v>
      </c>
      <c r="N6192" s="19">
        <v>0.5</v>
      </c>
      <c r="O6192" s="11" cm="1">
        <f t="array" ref="O6192">ROUND(_xlfn.SWITCH(C6192,"建筑专教",IF(S6192&gt;0.1,1.38,1.28),"阶梯教室",IF(S6192&gt;0.1,1.15,1.05),"公共教室",IF(S6192&gt;0.1,1.22,1.12),IF(S6192&gt;0.1,1.2,1.1))+(MOD(ROW()*11,31)/31-0.5)*0.06,2)</f>
        <v>1.18</v>
      </c>
      <c r="P6192" s="12">
        <f t="shared" si="586"/>
        <v>0.25</v>
      </c>
      <c r="Q6192" s="13">
        <f t="shared" si="588"/>
        <v>-1.632299768862113</v>
      </c>
      <c r="R6192" s="1">
        <v>2.4</v>
      </c>
      <c r="S6192" s="1">
        <v>0.12</v>
      </c>
      <c r="T6192" s="1">
        <v>8.0000000000000002E-3</v>
      </c>
      <c r="U6192" s="4" t="s">
        <v>60</v>
      </c>
      <c r="V6192">
        <v>0.42</v>
      </c>
      <c r="W6192">
        <v>0.4</v>
      </c>
      <c r="X6192">
        <v>0.76</v>
      </c>
      <c r="Y6192">
        <v>2.4300000000000002</v>
      </c>
      <c r="Z6192">
        <v>0.23</v>
      </c>
      <c r="AA6192" s="5">
        <f t="shared" si="589"/>
        <v>2.528</v>
      </c>
      <c r="AB6192" s="15" cm="1">
        <f t="array" ref="AB6192">_xlfn.SWITCH(U6192,"夏",122,"冬",90,"春",153,"秋",153,0)</f>
        <v>122</v>
      </c>
      <c r="AC6192" s="16">
        <f t="shared" si="590"/>
        <v>308.416</v>
      </c>
      <c r="AD6192" s="5">
        <f>IFERROR(AA6192/D6192,0)</f>
        <v>3.2352188379831073E-2</v>
      </c>
      <c r="AE6192" s="15">
        <f t="shared" si="591"/>
        <v>0.33424657534246577</v>
      </c>
      <c r="AF6192" s="5">
        <f>IFERROR(AD6192*AE6192*48,0)</f>
        <v>0.5190531921980569</v>
      </c>
    </row>
    <row r="6193" spans="1:32" x14ac:dyDescent="0.15">
      <c r="A6193" s="1"/>
      <c r="B6193" s="1" t="s">
        <v>41</v>
      </c>
      <c r="C6193" s="1" t="s">
        <v>33</v>
      </c>
      <c r="D6193" s="6">
        <v>78.14</v>
      </c>
      <c r="E6193" s="6">
        <v>3.9</v>
      </c>
      <c r="F6193" s="18">
        <v>0.64583333333333304</v>
      </c>
      <c r="G6193" s="1">
        <v>24</v>
      </c>
      <c r="H6193" s="1">
        <v>50</v>
      </c>
      <c r="I6193" s="1">
        <v>24</v>
      </c>
      <c r="J6193" s="1">
        <v>0.3</v>
      </c>
      <c r="K6193" s="1">
        <v>715</v>
      </c>
      <c r="L6193" s="1">
        <v>690</v>
      </c>
      <c r="M6193" s="6">
        <f t="shared" si="587"/>
        <v>24.000000000000114</v>
      </c>
      <c r="N6193" s="19">
        <v>0.5</v>
      </c>
      <c r="O6193" s="11" cm="1">
        <f t="array" ref="O6193">ROUND(_xlfn.SWITCH(C6193,"建筑专教",IF(S6193&gt;0.1,1.38,1.28),"阶梯教室",IF(S6193&gt;0.1,1.15,1.05),"公共教室",IF(S6193&gt;0.1,1.22,1.12),IF(S6193&gt;0.1,1.2,1.1))+(MOD(ROW()*11,31)/31-0.5)*0.06,2)</f>
        <v>1.1000000000000001</v>
      </c>
      <c r="P6193" s="12">
        <f t="shared" si="586"/>
        <v>0.25</v>
      </c>
      <c r="Q6193" s="13">
        <f t="shared" si="588"/>
        <v>-1.9612712844129647</v>
      </c>
      <c r="R6193" s="1">
        <v>2.8</v>
      </c>
      <c r="S6193" s="1">
        <v>0.05</v>
      </c>
      <c r="T6193" s="1">
        <v>3.2000000000000001E-2</v>
      </c>
      <c r="U6193" s="4" t="s">
        <v>60</v>
      </c>
      <c r="V6193">
        <v>0.42</v>
      </c>
      <c r="W6193">
        <v>0.4</v>
      </c>
      <c r="X6193">
        <v>0.76</v>
      </c>
      <c r="Y6193">
        <v>2.4300000000000002</v>
      </c>
      <c r="Z6193">
        <v>0.23</v>
      </c>
      <c r="AA6193" s="5">
        <f t="shared" si="589"/>
        <v>2.8819999999999997</v>
      </c>
      <c r="AB6193" s="15" cm="1">
        <f t="array" ref="AB6193">_xlfn.SWITCH(U6193,"夏",122,"冬",90,"春",153,"秋",153,0)</f>
        <v>122</v>
      </c>
      <c r="AC6193" s="16">
        <f t="shared" si="590"/>
        <v>351.60399999999998</v>
      </c>
      <c r="AD6193" s="5">
        <f>IFERROR(AA6193/D6193,0)</f>
        <v>3.6882518556437156E-2</v>
      </c>
      <c r="AE6193" s="15">
        <f t="shared" si="591"/>
        <v>0.33424657534246577</v>
      </c>
      <c r="AF6193" s="5">
        <f>IFERROR(AD6193*AE6193*48,0)</f>
        <v>0.59173706483971511</v>
      </c>
    </row>
    <row r="6194" spans="1:32" x14ac:dyDescent="0.15">
      <c r="A6194" s="1"/>
      <c r="B6194" s="1" t="s">
        <v>41</v>
      </c>
      <c r="C6194" s="1" t="s">
        <v>33</v>
      </c>
      <c r="D6194" s="6">
        <v>78.14</v>
      </c>
      <c r="E6194" s="6">
        <v>3.9</v>
      </c>
      <c r="F6194" s="18">
        <v>0.66666666666666696</v>
      </c>
      <c r="G6194" s="1">
        <v>24</v>
      </c>
      <c r="H6194" s="1">
        <v>52</v>
      </c>
      <c r="I6194" s="1">
        <v>24</v>
      </c>
      <c r="J6194" s="1">
        <v>0.3</v>
      </c>
      <c r="K6194" s="1">
        <v>715</v>
      </c>
      <c r="L6194" s="1">
        <v>640</v>
      </c>
      <c r="M6194" s="6">
        <f t="shared" si="587"/>
        <v>24.000000000000114</v>
      </c>
      <c r="N6194" s="19">
        <v>0.5</v>
      </c>
      <c r="O6194" s="11" cm="1">
        <f t="array" ref="O6194">ROUND(_xlfn.SWITCH(C6194,"建筑专教",IF(S6194&gt;0.1,1.38,1.28),"阶梯教室",IF(S6194&gt;0.1,1.15,1.05),"公共教室",IF(S6194&gt;0.1,1.22,1.12),IF(S6194&gt;0.1,1.2,1.1))+(MOD(ROW()*11,31)/31-0.5)*0.06,2)</f>
        <v>1.22</v>
      </c>
      <c r="P6194" s="12">
        <f t="shared" si="586"/>
        <v>0.25</v>
      </c>
      <c r="Q6194" s="13">
        <f t="shared" si="588"/>
        <v>-1.487024375539522</v>
      </c>
      <c r="R6194" s="1">
        <v>2.5</v>
      </c>
      <c r="S6194" s="1">
        <v>0.22</v>
      </c>
      <c r="T6194" s="1">
        <v>3.7999999999999999E-2</v>
      </c>
      <c r="U6194" s="4" t="s">
        <v>60</v>
      </c>
      <c r="V6194">
        <v>0.42</v>
      </c>
      <c r="W6194">
        <v>0.4</v>
      </c>
      <c r="X6194">
        <v>0.76</v>
      </c>
      <c r="Y6194">
        <v>2.4300000000000002</v>
      </c>
      <c r="Z6194">
        <v>0.23</v>
      </c>
      <c r="AA6194" s="5">
        <f t="shared" si="589"/>
        <v>2.758</v>
      </c>
      <c r="AB6194" s="15" cm="1">
        <f t="array" ref="AB6194">_xlfn.SWITCH(U6194,"夏",122,"冬",90,"春",153,"秋",153,0)</f>
        <v>122</v>
      </c>
      <c r="AC6194" s="16">
        <f t="shared" si="590"/>
        <v>336.476</v>
      </c>
      <c r="AD6194" s="5">
        <f>IFERROR(AA6194/D6194,0)</f>
        <v>3.5295623240337852E-2</v>
      </c>
      <c r="AE6194" s="15">
        <f t="shared" si="591"/>
        <v>0.33424657534246577</v>
      </c>
      <c r="AF6194" s="5">
        <f>IFERROR(AD6194*AE6194*48,0)</f>
        <v>0.56627717724772186</v>
      </c>
    </row>
    <row r="6195" spans="1:32" x14ac:dyDescent="0.15">
      <c r="A6195" s="1"/>
      <c r="B6195" s="1" t="s">
        <v>41</v>
      </c>
      <c r="C6195" s="1" t="s">
        <v>33</v>
      </c>
      <c r="D6195" s="6">
        <v>78.14</v>
      </c>
      <c r="E6195" s="6">
        <v>3.9</v>
      </c>
      <c r="F6195" s="18">
        <v>0.6875</v>
      </c>
      <c r="G6195" s="1">
        <v>24</v>
      </c>
      <c r="H6195" s="1">
        <v>54</v>
      </c>
      <c r="I6195" s="1">
        <v>24</v>
      </c>
      <c r="J6195" s="1">
        <v>0.3</v>
      </c>
      <c r="K6195" s="1">
        <v>715</v>
      </c>
      <c r="L6195" s="1">
        <v>580</v>
      </c>
      <c r="M6195" s="6">
        <f t="shared" si="587"/>
        <v>24.000000000000114</v>
      </c>
      <c r="N6195" s="19">
        <v>0.5</v>
      </c>
      <c r="O6195" s="11" cm="1">
        <f t="array" ref="O6195">ROUND(_xlfn.SWITCH(C6195,"建筑专教",IF(S6195&gt;0.1,1.38,1.28),"阶梯教室",IF(S6195&gt;0.1,1.15,1.05),"公共教室",IF(S6195&gt;0.1,1.22,1.12),IF(S6195&gt;0.1,1.2,1.1))+(MOD(ROW()*11,31)/31-0.5)*0.06,2)</f>
        <v>1.18</v>
      </c>
      <c r="P6195" s="12">
        <f t="shared" si="586"/>
        <v>0.25</v>
      </c>
      <c r="Q6195" s="13">
        <f t="shared" si="588"/>
        <v>-1.6322727869300504</v>
      </c>
      <c r="R6195" s="1">
        <v>2.6</v>
      </c>
      <c r="S6195" s="1">
        <v>0.15</v>
      </c>
      <c r="T6195" s="1">
        <v>3.7999999999999999E-2</v>
      </c>
      <c r="U6195" s="4" t="s">
        <v>60</v>
      </c>
      <c r="V6195">
        <v>0.42</v>
      </c>
      <c r="W6195">
        <v>0.4</v>
      </c>
      <c r="X6195">
        <v>0.76</v>
      </c>
      <c r="Y6195">
        <v>2.4300000000000002</v>
      </c>
      <c r="Z6195">
        <v>0.23</v>
      </c>
      <c r="AA6195" s="5">
        <f t="shared" si="589"/>
        <v>2.7879999999999998</v>
      </c>
      <c r="AB6195" s="15" cm="1">
        <f t="array" ref="AB6195">_xlfn.SWITCH(U6195,"夏",122,"冬",90,"春",153,"秋",153,0)</f>
        <v>122</v>
      </c>
      <c r="AC6195" s="16">
        <f t="shared" si="590"/>
        <v>340.13599999999997</v>
      </c>
      <c r="AD6195" s="5">
        <f>IFERROR(AA6195/D6195,0)</f>
        <v>3.5679549526490911E-2</v>
      </c>
      <c r="AE6195" s="15">
        <f t="shared" si="591"/>
        <v>0.33424657534246577</v>
      </c>
      <c r="AF6195" s="5">
        <f>IFERROR(AD6195*AE6195*48,0)</f>
        <v>0.57243682747159119</v>
      </c>
    </row>
    <row r="6196" spans="1:32" x14ac:dyDescent="0.15">
      <c r="A6196" s="1"/>
      <c r="B6196" s="1" t="s">
        <v>41</v>
      </c>
      <c r="C6196" s="1" t="s">
        <v>33</v>
      </c>
      <c r="D6196" s="6">
        <v>78.14</v>
      </c>
      <c r="E6196" s="6">
        <v>3.9</v>
      </c>
      <c r="F6196" s="18">
        <v>0.70833333333333304</v>
      </c>
      <c r="G6196" s="1">
        <v>24</v>
      </c>
      <c r="H6196" s="1">
        <v>56</v>
      </c>
      <c r="I6196" s="1">
        <v>24</v>
      </c>
      <c r="J6196" s="1">
        <v>0.3</v>
      </c>
      <c r="K6196" s="1">
        <v>715</v>
      </c>
      <c r="L6196" s="1">
        <v>520</v>
      </c>
      <c r="M6196" s="6">
        <f t="shared" si="587"/>
        <v>24.000000000000114</v>
      </c>
      <c r="N6196" s="19">
        <v>0.5</v>
      </c>
      <c r="O6196" s="11" cm="1">
        <f t="array" ref="O6196">ROUND(_xlfn.SWITCH(C6196,"建筑专教",IF(S6196&gt;0.1,1.38,1.28),"阶梯教室",IF(S6196&gt;0.1,1.15,1.05),"公共教室",IF(S6196&gt;0.1,1.22,1.12),IF(S6196&gt;0.1,1.2,1.1))+(MOD(ROW()*11,31)/31-0.5)*0.06,2)</f>
        <v>1.2</v>
      </c>
      <c r="P6196" s="12">
        <f t="shared" si="586"/>
        <v>0.25</v>
      </c>
      <c r="Q6196" s="13">
        <f t="shared" si="588"/>
        <v>-1.5581663564455392</v>
      </c>
      <c r="R6196" s="1">
        <v>2.7</v>
      </c>
      <c r="S6196" s="1">
        <v>0.18</v>
      </c>
      <c r="T6196" s="1">
        <v>2.8000000000000001E-2</v>
      </c>
      <c r="U6196" s="4" t="s">
        <v>60</v>
      </c>
      <c r="V6196">
        <v>0.42</v>
      </c>
      <c r="W6196">
        <v>0.4</v>
      </c>
      <c r="X6196">
        <v>0.76</v>
      </c>
      <c r="Y6196">
        <v>2.4300000000000002</v>
      </c>
      <c r="Z6196">
        <v>0.23</v>
      </c>
      <c r="AA6196" s="5">
        <f t="shared" si="589"/>
        <v>2.9080000000000004</v>
      </c>
      <c r="AB6196" s="15" cm="1">
        <f t="array" ref="AB6196">_xlfn.SWITCH(U6196,"夏",122,"冬",90,"春",153,"秋",153,0)</f>
        <v>122</v>
      </c>
      <c r="AC6196" s="16">
        <f t="shared" si="590"/>
        <v>354.77600000000007</v>
      </c>
      <c r="AD6196" s="5">
        <f>IFERROR(AA6196/D6196,0)</f>
        <v>3.7215254671103155E-2</v>
      </c>
      <c r="AE6196" s="15">
        <f t="shared" si="591"/>
        <v>0.33424657534246577</v>
      </c>
      <c r="AF6196" s="5">
        <f>IFERROR(AD6196*AE6196*48,0)</f>
        <v>0.59707542836706873</v>
      </c>
    </row>
    <row r="6197" spans="1:32" x14ac:dyDescent="0.15">
      <c r="A6197" s="1"/>
      <c r="B6197" s="1" t="s">
        <v>41</v>
      </c>
      <c r="C6197" s="1" t="s">
        <v>33</v>
      </c>
      <c r="D6197" s="6">
        <v>78.14</v>
      </c>
      <c r="E6197" s="6">
        <v>3.9</v>
      </c>
      <c r="F6197" s="18">
        <v>0.72916666666666696</v>
      </c>
      <c r="G6197" s="1">
        <v>24</v>
      </c>
      <c r="H6197" s="1">
        <v>58</v>
      </c>
      <c r="I6197" s="1">
        <v>24</v>
      </c>
      <c r="J6197" s="1">
        <v>0.3</v>
      </c>
      <c r="K6197" s="1">
        <v>715</v>
      </c>
      <c r="L6197" s="1">
        <v>460</v>
      </c>
      <c r="M6197" s="6">
        <f t="shared" si="587"/>
        <v>24.000000000000114</v>
      </c>
      <c r="N6197" s="19">
        <v>0.5</v>
      </c>
      <c r="O6197" s="11" cm="1">
        <f t="array" ref="O6197">ROUND(_xlfn.SWITCH(C6197,"建筑专教",IF(S6197&gt;0.1,1.38,1.28),"阶梯教室",IF(S6197&gt;0.1,1.15,1.05),"公共教室",IF(S6197&gt;0.1,1.22,1.12),IF(S6197&gt;0.1,1.2,1.1))+(MOD(ROW()*11,31)/31-0.5)*0.06,2)</f>
        <v>1.23</v>
      </c>
      <c r="P6197" s="12">
        <f t="shared" si="586"/>
        <v>0.25</v>
      </c>
      <c r="Q6197" s="13">
        <f t="shared" si="588"/>
        <v>-1.4524497707370914</v>
      </c>
      <c r="R6197" s="1">
        <v>2.7</v>
      </c>
      <c r="S6197" s="1">
        <v>0.12</v>
      </c>
      <c r="T6197" s="1">
        <v>1.4999999999999999E-2</v>
      </c>
      <c r="U6197" s="4" t="s">
        <v>60</v>
      </c>
      <c r="V6197">
        <v>0.42</v>
      </c>
      <c r="W6197">
        <v>0.4</v>
      </c>
      <c r="X6197">
        <v>0.76</v>
      </c>
      <c r="Y6197">
        <v>2.4300000000000002</v>
      </c>
      <c r="Z6197">
        <v>0.23</v>
      </c>
      <c r="AA6197" s="5">
        <f t="shared" si="589"/>
        <v>2.8350000000000004</v>
      </c>
      <c r="AB6197" s="15" cm="1">
        <f t="array" ref="AB6197">_xlfn.SWITCH(U6197,"夏",122,"冬",90,"春",153,"秋",153,0)</f>
        <v>122</v>
      </c>
      <c r="AC6197" s="16">
        <f t="shared" si="590"/>
        <v>345.87000000000006</v>
      </c>
      <c r="AD6197" s="5">
        <f>IFERROR(AA6197/D6197,0)</f>
        <v>3.6281034041464044E-2</v>
      </c>
      <c r="AE6197" s="15">
        <f t="shared" si="591"/>
        <v>0.33424657534246577</v>
      </c>
      <c r="AF6197" s="5">
        <f>IFERROR(AD6197*AE6197*48,0)</f>
        <v>0.58208694615565326</v>
      </c>
    </row>
    <row r="6198" spans="1:32" x14ac:dyDescent="0.15">
      <c r="A6198" s="1"/>
      <c r="B6198" s="1" t="s">
        <v>41</v>
      </c>
      <c r="C6198" s="1" t="s">
        <v>33</v>
      </c>
      <c r="D6198" s="6">
        <v>78.14</v>
      </c>
      <c r="E6198" s="6">
        <v>3.9</v>
      </c>
      <c r="F6198" s="18">
        <v>0.75</v>
      </c>
      <c r="G6198" s="1">
        <v>25</v>
      </c>
      <c r="H6198" s="1">
        <v>62</v>
      </c>
      <c r="I6198" s="1">
        <v>25</v>
      </c>
      <c r="J6198" s="1">
        <v>0.1</v>
      </c>
      <c r="K6198" s="1">
        <v>410</v>
      </c>
      <c r="L6198" s="1">
        <v>400</v>
      </c>
      <c r="M6198" s="6">
        <f t="shared" si="587"/>
        <v>25.000000000000057</v>
      </c>
      <c r="N6198" s="1">
        <v>0</v>
      </c>
      <c r="O6198" s="1">
        <v>0</v>
      </c>
      <c r="P6198" s="12">
        <f t="shared" si="586"/>
        <v>0</v>
      </c>
      <c r="Q6198" s="1">
        <v>0</v>
      </c>
      <c r="R6198" s="1">
        <v>0</v>
      </c>
      <c r="S6198" s="1">
        <v>0</v>
      </c>
      <c r="T6198" s="1">
        <v>0</v>
      </c>
      <c r="U6198" s="4" t="s">
        <v>60</v>
      </c>
      <c r="V6198">
        <v>0.42</v>
      </c>
      <c r="W6198">
        <v>0.4</v>
      </c>
      <c r="X6198">
        <v>0.76</v>
      </c>
      <c r="Y6198">
        <v>2.4300000000000002</v>
      </c>
      <c r="Z6198">
        <v>0.23</v>
      </c>
      <c r="AA6198" s="5">
        <f t="shared" si="589"/>
        <v>0</v>
      </c>
      <c r="AB6198" s="15" cm="1">
        <f t="array" ref="AB6198">_xlfn.SWITCH(U6198,"夏",122,"冬",90,"春",153,"秋",153,0)</f>
        <v>122</v>
      </c>
      <c r="AC6198" s="16">
        <f t="shared" si="590"/>
        <v>0</v>
      </c>
      <c r="AD6198" s="5">
        <f>IFERROR(AA6198/D6198,0)</f>
        <v>0</v>
      </c>
      <c r="AE6198" s="15">
        <f t="shared" si="591"/>
        <v>0.33424657534246577</v>
      </c>
      <c r="AF6198" s="5">
        <f>IFERROR(AD6198*AE6198*48,0)</f>
        <v>0</v>
      </c>
    </row>
    <row r="6199" spans="1:32" x14ac:dyDescent="0.15">
      <c r="A6199" s="1"/>
      <c r="B6199" s="1" t="s">
        <v>41</v>
      </c>
      <c r="C6199" s="1" t="s">
        <v>33</v>
      </c>
      <c r="D6199" s="6">
        <v>78.14</v>
      </c>
      <c r="E6199" s="6">
        <v>3.9</v>
      </c>
      <c r="F6199" s="18">
        <v>0.79166666666666696</v>
      </c>
      <c r="G6199" s="1">
        <v>24</v>
      </c>
      <c r="H6199" s="1">
        <v>70</v>
      </c>
      <c r="I6199" s="1">
        <v>24</v>
      </c>
      <c r="J6199" s="1">
        <v>0.1</v>
      </c>
      <c r="K6199" s="1">
        <v>410</v>
      </c>
      <c r="L6199" s="1">
        <v>280</v>
      </c>
      <c r="M6199" s="6">
        <f t="shared" si="587"/>
        <v>24.000000000000114</v>
      </c>
      <c r="N6199" s="1">
        <v>0</v>
      </c>
      <c r="O6199" s="1">
        <v>0</v>
      </c>
      <c r="P6199" s="12">
        <f t="shared" si="586"/>
        <v>0</v>
      </c>
      <c r="Q6199" s="1">
        <v>0</v>
      </c>
      <c r="R6199" s="1">
        <v>0</v>
      </c>
      <c r="S6199" s="1">
        <v>0</v>
      </c>
      <c r="T6199" s="1">
        <v>0</v>
      </c>
      <c r="U6199" s="4" t="s">
        <v>60</v>
      </c>
      <c r="V6199">
        <v>0.42</v>
      </c>
      <c r="W6199">
        <v>0.4</v>
      </c>
      <c r="X6199">
        <v>0.76</v>
      </c>
      <c r="Y6199">
        <v>2.4300000000000002</v>
      </c>
      <c r="Z6199">
        <v>0.23</v>
      </c>
      <c r="AA6199" s="5">
        <f t="shared" si="589"/>
        <v>0</v>
      </c>
      <c r="AB6199" s="15" cm="1">
        <f t="array" ref="AB6199">_xlfn.SWITCH(U6199,"夏",122,"冬",90,"春",153,"秋",153,0)</f>
        <v>122</v>
      </c>
      <c r="AC6199" s="16">
        <f t="shared" si="590"/>
        <v>0</v>
      </c>
      <c r="AD6199" s="5">
        <f>IFERROR(AA6199/D6199,0)</f>
        <v>0</v>
      </c>
      <c r="AE6199" s="15">
        <f t="shared" si="591"/>
        <v>0.33424657534246577</v>
      </c>
      <c r="AF6199" s="5">
        <f>IFERROR(AD6199*AE6199*48,0)</f>
        <v>0</v>
      </c>
    </row>
    <row r="6200" spans="1:32" x14ac:dyDescent="0.15">
      <c r="A6200" s="1"/>
      <c r="B6200" s="1" t="s">
        <v>41</v>
      </c>
      <c r="C6200" s="1" t="s">
        <v>33</v>
      </c>
      <c r="D6200" s="6">
        <v>78.14</v>
      </c>
      <c r="E6200" s="6">
        <v>3.9</v>
      </c>
      <c r="F6200" s="18">
        <v>0.8125</v>
      </c>
      <c r="G6200" s="1">
        <v>23.5</v>
      </c>
      <c r="H6200" s="1">
        <v>74</v>
      </c>
      <c r="I6200" s="1">
        <v>23.5</v>
      </c>
      <c r="J6200" s="1">
        <v>0.1</v>
      </c>
      <c r="K6200" s="1">
        <v>410</v>
      </c>
      <c r="L6200" s="1">
        <v>220</v>
      </c>
      <c r="M6200" s="6">
        <f t="shared" si="587"/>
        <v>23.499999999999886</v>
      </c>
      <c r="N6200" s="1">
        <v>0</v>
      </c>
      <c r="O6200" s="1">
        <v>0</v>
      </c>
      <c r="P6200" s="12">
        <f t="shared" si="586"/>
        <v>0</v>
      </c>
      <c r="Q6200" s="1">
        <v>0</v>
      </c>
      <c r="R6200" s="1">
        <v>0</v>
      </c>
      <c r="S6200" s="1">
        <v>0</v>
      </c>
      <c r="T6200" s="1">
        <v>0</v>
      </c>
      <c r="U6200" s="4" t="s">
        <v>60</v>
      </c>
      <c r="V6200">
        <v>0.42</v>
      </c>
      <c r="W6200">
        <v>0.4</v>
      </c>
      <c r="X6200">
        <v>0.76</v>
      </c>
      <c r="Y6200">
        <v>2.4300000000000002</v>
      </c>
      <c r="Z6200">
        <v>0.23</v>
      </c>
      <c r="AA6200" s="5">
        <f t="shared" si="589"/>
        <v>0</v>
      </c>
      <c r="AB6200" s="15" cm="1">
        <f t="array" ref="AB6200">_xlfn.SWITCH(U6200,"夏",122,"冬",90,"春",153,"秋",153,0)</f>
        <v>122</v>
      </c>
      <c r="AC6200" s="16">
        <f t="shared" si="590"/>
        <v>0</v>
      </c>
      <c r="AD6200" s="5">
        <f>IFERROR(AA6200/D6200,0)</f>
        <v>0</v>
      </c>
      <c r="AE6200" s="15">
        <f t="shared" si="591"/>
        <v>0.33424657534246577</v>
      </c>
      <c r="AF6200" s="5">
        <f>IFERROR(AD6200*AE6200*48,0)</f>
        <v>0</v>
      </c>
    </row>
    <row r="6201" spans="1:32" x14ac:dyDescent="0.15">
      <c r="A6201" s="1"/>
      <c r="B6201" s="1" t="s">
        <v>41</v>
      </c>
      <c r="C6201" s="1" t="s">
        <v>33</v>
      </c>
      <c r="D6201" s="6">
        <v>78.14</v>
      </c>
      <c r="E6201" s="6">
        <v>3.9</v>
      </c>
      <c r="F6201" s="18">
        <v>0.83333333333333304</v>
      </c>
      <c r="G6201" s="1">
        <v>23</v>
      </c>
      <c r="H6201" s="1">
        <v>78</v>
      </c>
      <c r="I6201" s="1">
        <v>23</v>
      </c>
      <c r="J6201" s="1">
        <v>0.1</v>
      </c>
      <c r="K6201" s="1">
        <v>410</v>
      </c>
      <c r="L6201" s="1">
        <v>160</v>
      </c>
      <c r="M6201" s="6">
        <f t="shared" si="587"/>
        <v>23</v>
      </c>
      <c r="N6201" s="1">
        <v>0</v>
      </c>
      <c r="O6201" s="1">
        <v>0</v>
      </c>
      <c r="P6201" s="12">
        <f t="shared" si="586"/>
        <v>0</v>
      </c>
      <c r="Q6201" s="1">
        <v>0</v>
      </c>
      <c r="R6201" s="1">
        <v>0</v>
      </c>
      <c r="S6201" s="1">
        <v>0</v>
      </c>
      <c r="T6201" s="1">
        <v>0</v>
      </c>
      <c r="U6201" s="4" t="s">
        <v>60</v>
      </c>
      <c r="V6201">
        <v>0.42</v>
      </c>
      <c r="W6201">
        <v>0.4</v>
      </c>
      <c r="X6201">
        <v>0.76</v>
      </c>
      <c r="Y6201">
        <v>2.4300000000000002</v>
      </c>
      <c r="Z6201">
        <v>0.23</v>
      </c>
      <c r="AA6201" s="5">
        <f t="shared" si="589"/>
        <v>0</v>
      </c>
      <c r="AB6201" s="15" cm="1">
        <f t="array" ref="AB6201">_xlfn.SWITCH(U6201,"夏",122,"冬",90,"春",153,"秋",153,0)</f>
        <v>122</v>
      </c>
      <c r="AC6201" s="16">
        <f t="shared" si="590"/>
        <v>0</v>
      </c>
      <c r="AD6201" s="5">
        <f>IFERROR(AA6201/D6201,0)</f>
        <v>0</v>
      </c>
      <c r="AE6201" s="15">
        <f t="shared" si="591"/>
        <v>0.33424657534246577</v>
      </c>
      <c r="AF6201" s="5">
        <f>IFERROR(AD6201*AE6201*48,0)</f>
        <v>0</v>
      </c>
    </row>
    <row r="6202" spans="1:32" x14ac:dyDescent="0.15">
      <c r="A6202" s="1"/>
      <c r="B6202" s="1" t="s">
        <v>41</v>
      </c>
      <c r="C6202" s="1" t="s">
        <v>33</v>
      </c>
      <c r="D6202" s="6">
        <v>78.14</v>
      </c>
      <c r="E6202" s="6">
        <v>3.9</v>
      </c>
      <c r="F6202" s="18">
        <v>0.85416666666666696</v>
      </c>
      <c r="G6202" s="1">
        <v>22.5</v>
      </c>
      <c r="H6202" s="1">
        <v>82</v>
      </c>
      <c r="I6202" s="1">
        <v>22.5</v>
      </c>
      <c r="J6202" s="1">
        <v>0.1</v>
      </c>
      <c r="K6202" s="1">
        <v>410</v>
      </c>
      <c r="L6202" s="1">
        <v>100</v>
      </c>
      <c r="M6202" s="6">
        <f t="shared" si="587"/>
        <v>22.5</v>
      </c>
      <c r="N6202" s="1">
        <v>0</v>
      </c>
      <c r="O6202" s="1">
        <v>0</v>
      </c>
      <c r="P6202" s="12">
        <f t="shared" si="586"/>
        <v>0</v>
      </c>
      <c r="Q6202" s="1">
        <v>0</v>
      </c>
      <c r="R6202" s="1">
        <v>0</v>
      </c>
      <c r="S6202" s="1">
        <v>0</v>
      </c>
      <c r="T6202" s="1">
        <v>0</v>
      </c>
      <c r="U6202" s="4" t="s">
        <v>60</v>
      </c>
      <c r="V6202">
        <v>0.42</v>
      </c>
      <c r="W6202">
        <v>0.4</v>
      </c>
      <c r="X6202">
        <v>0.76</v>
      </c>
      <c r="Y6202">
        <v>2.4300000000000002</v>
      </c>
      <c r="Z6202">
        <v>0.23</v>
      </c>
      <c r="AA6202" s="5">
        <f t="shared" si="589"/>
        <v>0</v>
      </c>
      <c r="AB6202" s="15" cm="1">
        <f t="array" ref="AB6202">_xlfn.SWITCH(U6202,"夏",122,"冬",90,"春",153,"秋",153,0)</f>
        <v>122</v>
      </c>
      <c r="AC6202" s="16">
        <f t="shared" si="590"/>
        <v>0</v>
      </c>
      <c r="AD6202" s="5">
        <f>IFERROR(AA6202/D6202,0)</f>
        <v>0</v>
      </c>
      <c r="AE6202" s="15">
        <f t="shared" si="591"/>
        <v>0.33424657534246577</v>
      </c>
      <c r="AF6202" s="5">
        <f>IFERROR(AD6202*AE6202*48,0)</f>
        <v>0</v>
      </c>
    </row>
    <row r="6203" spans="1:32" x14ac:dyDescent="0.15">
      <c r="A6203" s="1"/>
      <c r="B6203" s="1" t="s">
        <v>41</v>
      </c>
      <c r="C6203" s="1" t="s">
        <v>33</v>
      </c>
      <c r="D6203" s="6">
        <v>78.14</v>
      </c>
      <c r="E6203" s="6">
        <v>3.9</v>
      </c>
      <c r="F6203" s="18">
        <v>0.875</v>
      </c>
      <c r="G6203" s="1">
        <v>22</v>
      </c>
      <c r="H6203" s="1">
        <v>86</v>
      </c>
      <c r="I6203" s="1">
        <v>22</v>
      </c>
      <c r="J6203" s="1">
        <v>0.1</v>
      </c>
      <c r="K6203" s="1">
        <v>410</v>
      </c>
      <c r="L6203" s="1">
        <v>40</v>
      </c>
      <c r="M6203" s="6">
        <f t="shared" si="587"/>
        <v>22</v>
      </c>
      <c r="N6203" s="1">
        <v>0</v>
      </c>
      <c r="O6203" s="1">
        <v>0</v>
      </c>
      <c r="P6203" s="12">
        <f t="shared" si="586"/>
        <v>0</v>
      </c>
      <c r="Q6203" s="1">
        <v>0</v>
      </c>
      <c r="R6203" s="1">
        <v>0</v>
      </c>
      <c r="S6203" s="1">
        <v>0</v>
      </c>
      <c r="T6203" s="1">
        <v>0</v>
      </c>
      <c r="U6203" s="4" t="s">
        <v>60</v>
      </c>
      <c r="V6203">
        <v>0.42</v>
      </c>
      <c r="W6203">
        <v>0.4</v>
      </c>
      <c r="X6203">
        <v>0.76</v>
      </c>
      <c r="Y6203">
        <v>2.4300000000000002</v>
      </c>
      <c r="Z6203">
        <v>0.23</v>
      </c>
      <c r="AA6203" s="5">
        <f t="shared" si="589"/>
        <v>0</v>
      </c>
      <c r="AB6203" s="15" cm="1">
        <f t="array" ref="AB6203">_xlfn.SWITCH(U6203,"夏",122,"冬",90,"春",153,"秋",153,0)</f>
        <v>122</v>
      </c>
      <c r="AC6203" s="16">
        <f t="shared" si="590"/>
        <v>0</v>
      </c>
      <c r="AD6203" s="5">
        <f>IFERROR(AA6203/D6203,0)</f>
        <v>0</v>
      </c>
      <c r="AE6203" s="15">
        <f t="shared" si="591"/>
        <v>0.33424657534246577</v>
      </c>
      <c r="AF6203" s="5">
        <f>IFERROR(AD6203*AE6203*48,0)</f>
        <v>0</v>
      </c>
    </row>
    <row r="6204" spans="1:32" x14ac:dyDescent="0.15">
      <c r="A6204" s="1"/>
      <c r="B6204" s="1" t="s">
        <v>41</v>
      </c>
      <c r="C6204" s="1" t="s">
        <v>33</v>
      </c>
      <c r="D6204" s="6">
        <v>78.14</v>
      </c>
      <c r="E6204" s="6">
        <v>3.9</v>
      </c>
      <c r="F6204" s="18">
        <v>0.89583333333333304</v>
      </c>
      <c r="G6204" s="1">
        <v>21.5</v>
      </c>
      <c r="H6204" s="1">
        <v>90</v>
      </c>
      <c r="I6204" s="1">
        <v>21.5</v>
      </c>
      <c r="J6204" s="1">
        <v>0.1</v>
      </c>
      <c r="K6204" s="1">
        <v>410</v>
      </c>
      <c r="L6204" s="1">
        <v>0</v>
      </c>
      <c r="M6204" s="6">
        <f t="shared" si="587"/>
        <v>21.500000000000057</v>
      </c>
      <c r="N6204" s="1">
        <v>0</v>
      </c>
      <c r="O6204" s="1">
        <v>0</v>
      </c>
      <c r="P6204" s="12">
        <f t="shared" si="586"/>
        <v>0</v>
      </c>
      <c r="Q6204" s="1">
        <v>0</v>
      </c>
      <c r="R6204" s="1">
        <v>0</v>
      </c>
      <c r="S6204" s="1">
        <v>0</v>
      </c>
      <c r="T6204" s="1">
        <v>0</v>
      </c>
      <c r="U6204" s="4" t="s">
        <v>60</v>
      </c>
      <c r="V6204">
        <v>0.42</v>
      </c>
      <c r="W6204">
        <v>0.4</v>
      </c>
      <c r="X6204">
        <v>0.76</v>
      </c>
      <c r="Y6204">
        <v>2.4300000000000002</v>
      </c>
      <c r="Z6204">
        <v>0.23</v>
      </c>
      <c r="AA6204" s="5">
        <f t="shared" si="589"/>
        <v>0</v>
      </c>
      <c r="AB6204" s="15" cm="1">
        <f t="array" ref="AB6204">_xlfn.SWITCH(U6204,"夏",122,"冬",90,"春",153,"秋",153,0)</f>
        <v>122</v>
      </c>
      <c r="AC6204" s="16">
        <f t="shared" si="590"/>
        <v>0</v>
      </c>
      <c r="AD6204" s="5">
        <f>IFERROR(AA6204/D6204,0)</f>
        <v>0</v>
      </c>
      <c r="AE6204" s="15">
        <f t="shared" si="591"/>
        <v>0.33424657534246577</v>
      </c>
      <c r="AF6204" s="5">
        <f>IFERROR(AD6204*AE6204*48,0)</f>
        <v>0</v>
      </c>
    </row>
    <row r="6205" spans="1:32" x14ac:dyDescent="0.15">
      <c r="A6205" s="1"/>
      <c r="B6205" s="1" t="s">
        <v>41</v>
      </c>
      <c r="C6205" s="1" t="s">
        <v>33</v>
      </c>
      <c r="D6205" s="6">
        <v>78.14</v>
      </c>
      <c r="E6205" s="6">
        <v>3.9</v>
      </c>
      <c r="F6205" s="18">
        <v>0.91666666666666696</v>
      </c>
      <c r="G6205" s="1">
        <v>21</v>
      </c>
      <c r="H6205" s="1">
        <v>94</v>
      </c>
      <c r="I6205" s="1">
        <v>21</v>
      </c>
      <c r="J6205" s="1">
        <v>0.1</v>
      </c>
      <c r="K6205" s="1">
        <v>410</v>
      </c>
      <c r="L6205" s="1">
        <v>0</v>
      </c>
      <c r="M6205" s="6">
        <f t="shared" si="587"/>
        <v>21.000000000000057</v>
      </c>
      <c r="N6205" s="1">
        <v>0</v>
      </c>
      <c r="O6205" s="1">
        <v>0</v>
      </c>
      <c r="P6205" s="12">
        <f t="shared" ref="P6205:P6268" si="592">IF(O6205=0,0,ROUND(MIN(MAX((K6205-400)/(320*E6205*IF(C6205="公共教室",0.95,IF(C6205="建筑专教",0.85,IF(C6205="阶梯教室",1.15,1)))),0),2),2))</f>
        <v>0</v>
      </c>
      <c r="Q6205" s="1">
        <v>0</v>
      </c>
      <c r="R6205" s="1">
        <v>0</v>
      </c>
      <c r="S6205" s="1">
        <v>0</v>
      </c>
      <c r="T6205" s="1">
        <v>0</v>
      </c>
      <c r="U6205" s="4" t="s">
        <v>60</v>
      </c>
      <c r="V6205">
        <v>0.42</v>
      </c>
      <c r="W6205">
        <v>0.4</v>
      </c>
      <c r="X6205">
        <v>0.76</v>
      </c>
      <c r="Y6205">
        <v>2.4300000000000002</v>
      </c>
      <c r="Z6205">
        <v>0.23</v>
      </c>
      <c r="AA6205" s="5">
        <f t="shared" si="589"/>
        <v>0</v>
      </c>
      <c r="AB6205" s="15" cm="1">
        <f t="array" ref="AB6205">_xlfn.SWITCH(U6205,"夏",122,"冬",90,"春",153,"秋",153,0)</f>
        <v>122</v>
      </c>
      <c r="AC6205" s="16">
        <f t="shared" si="590"/>
        <v>0</v>
      </c>
      <c r="AD6205" s="5">
        <f>IFERROR(AA6205/D6205,0)</f>
        <v>0</v>
      </c>
      <c r="AE6205" s="15">
        <f t="shared" si="591"/>
        <v>0.33424657534246577</v>
      </c>
      <c r="AF6205" s="5">
        <f>IFERROR(AD6205*AE6205*48,0)</f>
        <v>0</v>
      </c>
    </row>
    <row r="6206" spans="1:32" x14ac:dyDescent="0.15">
      <c r="A6206" s="1"/>
      <c r="B6206" s="1" t="s">
        <v>42</v>
      </c>
      <c r="C6206" s="1" t="s">
        <v>33</v>
      </c>
      <c r="D6206" s="6">
        <v>78.14</v>
      </c>
      <c r="E6206" s="6">
        <v>3.9</v>
      </c>
      <c r="F6206" s="18">
        <v>0.33333333333333298</v>
      </c>
      <c r="G6206" s="1">
        <v>22.8</v>
      </c>
      <c r="H6206" s="1">
        <v>65</v>
      </c>
      <c r="I6206" s="1">
        <v>22.8</v>
      </c>
      <c r="J6206" s="1">
        <v>0.1</v>
      </c>
      <c r="K6206" s="1">
        <v>410</v>
      </c>
      <c r="L6206" s="1">
        <v>200</v>
      </c>
      <c r="M6206" s="6">
        <f t="shared" si="587"/>
        <v>22.800000000000011</v>
      </c>
      <c r="N6206" s="1">
        <v>0</v>
      </c>
      <c r="O6206" s="1">
        <v>0</v>
      </c>
      <c r="P6206" s="12">
        <f t="shared" si="592"/>
        <v>0</v>
      </c>
      <c r="Q6206" s="1">
        <v>0</v>
      </c>
      <c r="R6206" s="1">
        <v>0</v>
      </c>
      <c r="S6206" s="1">
        <v>0</v>
      </c>
      <c r="T6206" s="1">
        <v>0</v>
      </c>
      <c r="U6206" s="4" t="s">
        <v>60</v>
      </c>
      <c r="V6206">
        <v>0.42</v>
      </c>
      <c r="W6206">
        <v>0.4</v>
      </c>
      <c r="X6206">
        <v>0.76</v>
      </c>
      <c r="Y6206">
        <v>2.4300000000000002</v>
      </c>
      <c r="Z6206">
        <v>0.23</v>
      </c>
      <c r="AA6206" s="5">
        <f t="shared" si="589"/>
        <v>0</v>
      </c>
      <c r="AB6206" s="15" cm="1">
        <f t="array" ref="AB6206">_xlfn.SWITCH(U6206,"夏",122,"冬",90,"春",153,"秋",153,0)</f>
        <v>122</v>
      </c>
      <c r="AC6206" s="16">
        <f t="shared" si="590"/>
        <v>0</v>
      </c>
      <c r="AD6206" s="5">
        <f>IFERROR(AA6206/D6206,0)</f>
        <v>0</v>
      </c>
      <c r="AE6206" s="15">
        <f t="shared" si="591"/>
        <v>0.33424657534246577</v>
      </c>
      <c r="AF6206" s="5">
        <f>IFERROR(AD6206*AE6206*48,0)</f>
        <v>0</v>
      </c>
    </row>
    <row r="6207" spans="1:32" x14ac:dyDescent="0.15">
      <c r="A6207" s="1"/>
      <c r="B6207" s="1" t="s">
        <v>42</v>
      </c>
      <c r="C6207" s="1" t="s">
        <v>33</v>
      </c>
      <c r="D6207" s="6">
        <v>78.14</v>
      </c>
      <c r="E6207" s="6">
        <v>3.9</v>
      </c>
      <c r="F6207" s="18">
        <v>0.35416666666666702</v>
      </c>
      <c r="G6207" s="1">
        <v>24.3</v>
      </c>
      <c r="H6207" s="1">
        <v>60</v>
      </c>
      <c r="I6207" s="1">
        <v>24.3</v>
      </c>
      <c r="J6207" s="1">
        <v>0.3</v>
      </c>
      <c r="K6207" s="1">
        <v>715</v>
      </c>
      <c r="L6207" s="1">
        <v>490</v>
      </c>
      <c r="M6207" s="6">
        <f t="shared" si="587"/>
        <v>24.300000000000011</v>
      </c>
      <c r="N6207" s="19">
        <v>0.5</v>
      </c>
      <c r="O6207" s="11" cm="1">
        <f t="array" ref="O6207">ROUND(_xlfn.SWITCH(C6207,"建筑专教",IF(S6207&gt;0.1,1.38,1.28),"阶梯教室",IF(S6207&gt;0.1,1.15,1.05),"公共教室",IF(S6207&gt;0.1,1.22,1.12),IF(S6207&gt;0.1,1.2,1.1))+(MOD(ROW()*11,31)/31-0.5)*0.06,2)</f>
        <v>1.2</v>
      </c>
      <c r="P6207" s="12">
        <f t="shared" si="592"/>
        <v>0.25</v>
      </c>
      <c r="Q6207" s="13">
        <f t="shared" si="588"/>
        <v>-1.4420884560166194</v>
      </c>
      <c r="R6207" s="1">
        <v>2.5</v>
      </c>
      <c r="S6207" s="1">
        <v>0.28000000000000003</v>
      </c>
      <c r="T6207" s="1">
        <v>8.0000000000000002E-3</v>
      </c>
      <c r="U6207" s="4" t="s">
        <v>60</v>
      </c>
      <c r="V6207">
        <v>0.42</v>
      </c>
      <c r="W6207">
        <v>0.4</v>
      </c>
      <c r="X6207">
        <v>0.76</v>
      </c>
      <c r="Y6207">
        <v>2.4300000000000002</v>
      </c>
      <c r="Z6207">
        <v>0.23</v>
      </c>
      <c r="AA6207" s="5">
        <f t="shared" si="589"/>
        <v>2.7880000000000003</v>
      </c>
      <c r="AB6207" s="15" cm="1">
        <f t="array" ref="AB6207">_xlfn.SWITCH(U6207,"夏",122,"冬",90,"春",153,"秋",153,0)</f>
        <v>122</v>
      </c>
      <c r="AC6207" s="16">
        <f t="shared" si="590"/>
        <v>340.13600000000002</v>
      </c>
      <c r="AD6207" s="5">
        <f>IFERROR(AA6207/D6207,0)</f>
        <v>3.5679549526490918E-2</v>
      </c>
      <c r="AE6207" s="15">
        <f t="shared" si="591"/>
        <v>0.33424657534246577</v>
      </c>
      <c r="AF6207" s="5">
        <f>IFERROR(AD6207*AE6207*48,0)</f>
        <v>0.5724368274715913</v>
      </c>
    </row>
    <row r="6208" spans="1:32" x14ac:dyDescent="0.15">
      <c r="A6208" s="1"/>
      <c r="B6208" s="1" t="s">
        <v>42</v>
      </c>
      <c r="C6208" s="1" t="s">
        <v>33</v>
      </c>
      <c r="D6208" s="6">
        <v>78.14</v>
      </c>
      <c r="E6208" s="6">
        <v>3.9</v>
      </c>
      <c r="F6208" s="18">
        <v>0.375</v>
      </c>
      <c r="G6208" s="1">
        <v>24</v>
      </c>
      <c r="H6208" s="1">
        <v>56</v>
      </c>
      <c r="I6208" s="1">
        <v>24</v>
      </c>
      <c r="J6208" s="1">
        <v>0.3</v>
      </c>
      <c r="K6208" s="1">
        <v>715</v>
      </c>
      <c r="L6208" s="1">
        <v>590</v>
      </c>
      <c r="M6208" s="6">
        <f t="shared" si="587"/>
        <v>24.000000000000114</v>
      </c>
      <c r="N6208" s="19">
        <v>0.5</v>
      </c>
      <c r="O6208" s="11" cm="1">
        <f t="array" ref="O6208">ROUND(_xlfn.SWITCH(C6208,"建筑专教",IF(S6208&gt;0.1,1.38,1.28),"阶梯教室",IF(S6208&gt;0.1,1.15,1.05),"公共教室",IF(S6208&gt;0.1,1.22,1.12),IF(S6208&gt;0.1,1.2,1.1))+(MOD(ROW()*11,31)/31-0.5)*0.06,2)</f>
        <v>1.22</v>
      </c>
      <c r="P6208" s="12">
        <f t="shared" si="592"/>
        <v>0.25</v>
      </c>
      <c r="Q6208" s="13">
        <f t="shared" si="588"/>
        <v>-1.4869981859391086</v>
      </c>
      <c r="R6208" s="1">
        <v>2.6</v>
      </c>
      <c r="S6208" s="1">
        <v>0.22</v>
      </c>
      <c r="T6208" s="1">
        <v>2.8000000000000001E-2</v>
      </c>
      <c r="U6208" s="4" t="s">
        <v>60</v>
      </c>
      <c r="V6208">
        <v>0.42</v>
      </c>
      <c r="W6208">
        <v>0.4</v>
      </c>
      <c r="X6208">
        <v>0.76</v>
      </c>
      <c r="Y6208">
        <v>2.4300000000000002</v>
      </c>
      <c r="Z6208">
        <v>0.23</v>
      </c>
      <c r="AA6208" s="5">
        <f t="shared" si="589"/>
        <v>2.8480000000000003</v>
      </c>
      <c r="AB6208" s="15" cm="1">
        <f t="array" ref="AB6208">_xlfn.SWITCH(U6208,"夏",122,"冬",90,"春",153,"秋",153,0)</f>
        <v>122</v>
      </c>
      <c r="AC6208" s="16">
        <f t="shared" si="590"/>
        <v>347.45600000000002</v>
      </c>
      <c r="AD6208" s="5">
        <f>IFERROR(AA6208/D6208,0)</f>
        <v>3.6447402098797037E-2</v>
      </c>
      <c r="AE6208" s="15">
        <f t="shared" si="591"/>
        <v>0.33424657534246577</v>
      </c>
      <c r="AF6208" s="5">
        <f>IFERROR(AD6208*AE6208*48,0)</f>
        <v>0.58475612791933007</v>
      </c>
    </row>
    <row r="6209" spans="1:32" x14ac:dyDescent="0.15">
      <c r="A6209" s="1"/>
      <c r="B6209" s="1" t="s">
        <v>42</v>
      </c>
      <c r="C6209" s="1" t="s">
        <v>33</v>
      </c>
      <c r="D6209" s="6">
        <v>78.14</v>
      </c>
      <c r="E6209" s="6">
        <v>3.9</v>
      </c>
      <c r="F6209" s="18">
        <v>0.39583333333333298</v>
      </c>
      <c r="G6209" s="1">
        <v>24</v>
      </c>
      <c r="H6209" s="1">
        <v>52</v>
      </c>
      <c r="I6209" s="1">
        <v>24</v>
      </c>
      <c r="J6209" s="1">
        <v>0.3</v>
      </c>
      <c r="K6209" s="1">
        <v>715</v>
      </c>
      <c r="L6209" s="1">
        <v>740</v>
      </c>
      <c r="M6209" s="6">
        <f t="shared" si="587"/>
        <v>24.000000000000114</v>
      </c>
      <c r="N6209" s="19">
        <v>0.5</v>
      </c>
      <c r="O6209" s="11" cm="1">
        <f t="array" ref="O6209">ROUND(_xlfn.SWITCH(C6209,"建筑专教",IF(S6209&gt;0.1,1.38,1.28),"阶梯教室",IF(S6209&gt;0.1,1.15,1.05),"公共教室",IF(S6209&gt;0.1,1.22,1.12),IF(S6209&gt;0.1,1.2,1.1))+(MOD(ROW()*11,31)/31-0.5)*0.06,2)</f>
        <v>1.18</v>
      </c>
      <c r="P6209" s="12">
        <f t="shared" si="592"/>
        <v>0.25</v>
      </c>
      <c r="Q6209" s="13">
        <f t="shared" si="588"/>
        <v>-1.6322862778960818</v>
      </c>
      <c r="R6209" s="1">
        <v>2.7</v>
      </c>
      <c r="S6209" s="1">
        <v>0.15</v>
      </c>
      <c r="T6209" s="1">
        <v>3.5000000000000003E-2</v>
      </c>
      <c r="U6209" s="4" t="s">
        <v>60</v>
      </c>
      <c r="V6209">
        <v>0.42</v>
      </c>
      <c r="W6209">
        <v>0.4</v>
      </c>
      <c r="X6209">
        <v>0.76</v>
      </c>
      <c r="Y6209">
        <v>2.4300000000000002</v>
      </c>
      <c r="Z6209">
        <v>0.23</v>
      </c>
      <c r="AA6209" s="5">
        <f t="shared" si="589"/>
        <v>2.8850000000000002</v>
      </c>
      <c r="AB6209" s="15" cm="1">
        <f t="array" ref="AB6209">_xlfn.SWITCH(U6209,"夏",122,"冬",90,"春",153,"秋",153,0)</f>
        <v>122</v>
      </c>
      <c r="AC6209" s="16">
        <f t="shared" si="590"/>
        <v>351.97</v>
      </c>
      <c r="AD6209" s="5">
        <f>IFERROR(AA6209/D6209,0)</f>
        <v>3.6920911185052474E-2</v>
      </c>
      <c r="AE6209" s="15">
        <f t="shared" si="591"/>
        <v>0.33424657534246577</v>
      </c>
      <c r="AF6209" s="5">
        <f>IFERROR(AD6209*AE6209*48,0)</f>
        <v>0.59235302986210214</v>
      </c>
    </row>
    <row r="6210" spans="1:32" x14ac:dyDescent="0.15">
      <c r="A6210" s="1"/>
      <c r="B6210" s="1" t="s">
        <v>42</v>
      </c>
      <c r="C6210" s="1" t="s">
        <v>33</v>
      </c>
      <c r="D6210" s="6">
        <v>78.14</v>
      </c>
      <c r="E6210" s="6">
        <v>3.9</v>
      </c>
      <c r="F6210" s="18">
        <v>0.41666666666666702</v>
      </c>
      <c r="G6210" s="1">
        <v>24</v>
      </c>
      <c r="H6210" s="1">
        <v>49</v>
      </c>
      <c r="I6210" s="1">
        <v>24</v>
      </c>
      <c r="J6210" s="1">
        <v>0.3</v>
      </c>
      <c r="K6210" s="1">
        <v>715</v>
      </c>
      <c r="L6210" s="1">
        <v>890</v>
      </c>
      <c r="M6210" s="6">
        <f t="shared" si="587"/>
        <v>24.000000000000114</v>
      </c>
      <c r="N6210" s="19">
        <v>0.5</v>
      </c>
      <c r="O6210" s="11" cm="1">
        <f t="array" ref="O6210">ROUND(_xlfn.SWITCH(C6210,"建筑专教",IF(S6210&gt;0.1,1.38,1.28),"阶梯教室",IF(S6210&gt;0.1,1.15,1.05),"公共教室",IF(S6210&gt;0.1,1.22,1.12),IF(S6210&gt;0.1,1.2,1.1))+(MOD(ROW()*11,31)/31-0.5)*0.06,2)</f>
        <v>1.1000000000000001</v>
      </c>
      <c r="P6210" s="12">
        <f t="shared" si="592"/>
        <v>0.25</v>
      </c>
      <c r="Q6210" s="13">
        <f t="shared" si="588"/>
        <v>-1.9612784800009424</v>
      </c>
      <c r="R6210" s="1">
        <v>2.5</v>
      </c>
      <c r="S6210" s="1">
        <v>0.1</v>
      </c>
      <c r="T6210" s="1">
        <v>3.5000000000000003E-2</v>
      </c>
      <c r="U6210" s="4" t="s">
        <v>60</v>
      </c>
      <c r="V6210">
        <v>0.42</v>
      </c>
      <c r="W6210">
        <v>0.4</v>
      </c>
      <c r="X6210">
        <v>0.76</v>
      </c>
      <c r="Y6210">
        <v>2.4300000000000002</v>
      </c>
      <c r="Z6210">
        <v>0.23</v>
      </c>
      <c r="AA6210" s="5">
        <f t="shared" si="589"/>
        <v>2.6350000000000002</v>
      </c>
      <c r="AB6210" s="15" cm="1">
        <f t="array" ref="AB6210">_xlfn.SWITCH(U6210,"夏",122,"冬",90,"春",153,"秋",153,0)</f>
        <v>122</v>
      </c>
      <c r="AC6210" s="16">
        <f t="shared" si="590"/>
        <v>321.47000000000003</v>
      </c>
      <c r="AD6210" s="5">
        <f>IFERROR(AA6210/D6210,0)</f>
        <v>3.3721525467110318E-2</v>
      </c>
      <c r="AE6210" s="15">
        <f t="shared" si="591"/>
        <v>0.33424657534246577</v>
      </c>
      <c r="AF6210" s="5">
        <f>IFERROR(AD6210*AE6210*48,0)</f>
        <v>0.54102261132985763</v>
      </c>
    </row>
    <row r="6211" spans="1:32" x14ac:dyDescent="0.15">
      <c r="A6211" s="1"/>
      <c r="B6211" s="1" t="s">
        <v>42</v>
      </c>
      <c r="C6211" s="1" t="s">
        <v>33</v>
      </c>
      <c r="D6211" s="6">
        <v>78.14</v>
      </c>
      <c r="E6211" s="6">
        <v>3.9</v>
      </c>
      <c r="F6211" s="18">
        <v>0.4375</v>
      </c>
      <c r="G6211" s="1">
        <v>24</v>
      </c>
      <c r="H6211" s="1">
        <v>47</v>
      </c>
      <c r="I6211" s="1">
        <v>24</v>
      </c>
      <c r="J6211" s="1">
        <v>0.3</v>
      </c>
      <c r="K6211" s="1">
        <v>715</v>
      </c>
      <c r="L6211" s="1">
        <v>990</v>
      </c>
      <c r="M6211" s="6">
        <f t="shared" si="587"/>
        <v>24.000000000000114</v>
      </c>
      <c r="N6211" s="19">
        <v>0.5</v>
      </c>
      <c r="O6211" s="11" cm="1">
        <f t="array" ref="O6211">ROUND(_xlfn.SWITCH(C6211,"建筑专教",IF(S6211&gt;0.1,1.38,1.28),"阶梯教室",IF(S6211&gt;0.1,1.15,1.05),"公共教室",IF(S6211&gt;0.1,1.22,1.12),IF(S6211&gt;0.1,1.2,1.1))+(MOD(ROW()*11,31)/31-0.5)*0.06,2)</f>
        <v>1.22</v>
      </c>
      <c r="P6211" s="12">
        <f t="shared" si="592"/>
        <v>0.25</v>
      </c>
      <c r="Q6211" s="13">
        <f t="shared" si="588"/>
        <v>-1.4870571125400391</v>
      </c>
      <c r="R6211" s="1">
        <v>2.6</v>
      </c>
      <c r="S6211" s="1">
        <v>0.12</v>
      </c>
      <c r="T6211" s="1">
        <v>2.5000000000000001E-2</v>
      </c>
      <c r="U6211" s="4" t="s">
        <v>60</v>
      </c>
      <c r="V6211">
        <v>0.42</v>
      </c>
      <c r="W6211">
        <v>0.4</v>
      </c>
      <c r="X6211">
        <v>0.76</v>
      </c>
      <c r="Y6211">
        <v>2.4300000000000002</v>
      </c>
      <c r="Z6211">
        <v>0.23</v>
      </c>
      <c r="AA6211" s="5">
        <f t="shared" si="589"/>
        <v>2.7450000000000001</v>
      </c>
      <c r="AB6211" s="15" cm="1">
        <f t="array" ref="AB6211">_xlfn.SWITCH(U6211,"夏",122,"冬",90,"春",153,"秋",153,0)</f>
        <v>122</v>
      </c>
      <c r="AC6211" s="16">
        <f t="shared" si="590"/>
        <v>334.89</v>
      </c>
      <c r="AD6211" s="5">
        <f>IFERROR(AA6211/D6211,0)</f>
        <v>3.5129255183004866E-2</v>
      </c>
      <c r="AE6211" s="15">
        <f t="shared" si="591"/>
        <v>0.33424657534246577</v>
      </c>
      <c r="AF6211" s="5">
        <f>IFERROR(AD6211*AE6211*48,0)</f>
        <v>0.56360799548404517</v>
      </c>
    </row>
    <row r="6212" spans="1:32" x14ac:dyDescent="0.15">
      <c r="A6212" s="1"/>
      <c r="B6212" s="1" t="s">
        <v>42</v>
      </c>
      <c r="C6212" s="1" t="s">
        <v>33</v>
      </c>
      <c r="D6212" s="6">
        <v>78.14</v>
      </c>
      <c r="E6212" s="6">
        <v>3.9</v>
      </c>
      <c r="F6212" s="18">
        <v>0.45833333333333298</v>
      </c>
      <c r="G6212" s="1">
        <v>24</v>
      </c>
      <c r="H6212" s="1">
        <v>45</v>
      </c>
      <c r="I6212" s="1">
        <v>24</v>
      </c>
      <c r="J6212" s="1">
        <v>0.3</v>
      </c>
      <c r="K6212" s="1">
        <v>715</v>
      </c>
      <c r="L6212" s="1">
        <v>1090</v>
      </c>
      <c r="M6212" s="6">
        <f t="shared" si="587"/>
        <v>24.000000000000114</v>
      </c>
      <c r="N6212" s="19">
        <v>0.5</v>
      </c>
      <c r="O6212" s="11" cm="1">
        <f t="array" ref="O6212">ROUND(_xlfn.SWITCH(C6212,"建筑专教",IF(S6212&gt;0.1,1.38,1.28),"阶梯教室",IF(S6212&gt;0.1,1.15,1.05),"公共教室",IF(S6212&gt;0.1,1.22,1.12),IF(S6212&gt;0.1,1.2,1.1))+(MOD(ROW()*11,31)/31-0.5)*0.06,2)</f>
        <v>1.0900000000000001</v>
      </c>
      <c r="P6212" s="12">
        <f t="shared" si="592"/>
        <v>0.25</v>
      </c>
      <c r="Q6212" s="13">
        <f t="shared" si="588"/>
        <v>-2.0064714435030564</v>
      </c>
      <c r="R6212" s="1">
        <v>2.7</v>
      </c>
      <c r="S6212" s="1">
        <v>0.05</v>
      </c>
      <c r="T6212" s="1">
        <v>1.2E-2</v>
      </c>
      <c r="U6212" s="4" t="s">
        <v>60</v>
      </c>
      <c r="V6212">
        <v>0.42</v>
      </c>
      <c r="W6212">
        <v>0.4</v>
      </c>
      <c r="X6212">
        <v>0.76</v>
      </c>
      <c r="Y6212">
        <v>2.4300000000000002</v>
      </c>
      <c r="Z6212">
        <v>0.23</v>
      </c>
      <c r="AA6212" s="5">
        <f t="shared" si="589"/>
        <v>2.762</v>
      </c>
      <c r="AB6212" s="15" cm="1">
        <f t="array" ref="AB6212">_xlfn.SWITCH(U6212,"夏",122,"冬",90,"春",153,"秋",153,0)</f>
        <v>122</v>
      </c>
      <c r="AC6212" s="16">
        <f t="shared" si="590"/>
        <v>336.964</v>
      </c>
      <c r="AD6212" s="5">
        <f>IFERROR(AA6212/D6212,0)</f>
        <v>3.5346813411824926E-2</v>
      </c>
      <c r="AE6212" s="15">
        <f t="shared" si="591"/>
        <v>0.33424657534246577</v>
      </c>
      <c r="AF6212" s="5">
        <f>IFERROR(AD6212*AE6212*48,0)</f>
        <v>0.5670984639442378</v>
      </c>
    </row>
    <row r="6213" spans="1:32" x14ac:dyDescent="0.15">
      <c r="A6213" s="1"/>
      <c r="B6213" s="1" t="s">
        <v>42</v>
      </c>
      <c r="C6213" s="1" t="s">
        <v>33</v>
      </c>
      <c r="D6213" s="6">
        <v>78.14</v>
      </c>
      <c r="E6213" s="6">
        <v>3.9</v>
      </c>
      <c r="F6213" s="18">
        <v>0.47916666666666702</v>
      </c>
      <c r="G6213" s="1">
        <v>24</v>
      </c>
      <c r="H6213" s="1">
        <v>45</v>
      </c>
      <c r="I6213" s="1">
        <v>24</v>
      </c>
      <c r="J6213" s="1">
        <v>0.3</v>
      </c>
      <c r="K6213" s="1">
        <v>715</v>
      </c>
      <c r="L6213" s="1">
        <v>1160</v>
      </c>
      <c r="M6213" s="6">
        <f t="shared" si="587"/>
        <v>24.000000000000114</v>
      </c>
      <c r="N6213" s="19">
        <v>0.5</v>
      </c>
      <c r="O6213" s="11" cm="1">
        <f t="array" ref="O6213">ROUND(_xlfn.SWITCH(C6213,"建筑专教",IF(S6213&gt;0.1,1.38,1.28),"阶梯教室",IF(S6213&gt;0.1,1.15,1.05),"公共教室",IF(S6213&gt;0.1,1.22,1.12),IF(S6213&gt;0.1,1.2,1.1))+(MOD(ROW()*11,31)/31-0.5)*0.06,2)</f>
        <v>1.21</v>
      </c>
      <c r="P6213" s="12">
        <f t="shared" si="592"/>
        <v>0.25</v>
      </c>
      <c r="Q6213" s="13">
        <f t="shared" si="588"/>
        <v>-1.522298970085084</v>
      </c>
      <c r="R6213" s="1">
        <v>2.7</v>
      </c>
      <c r="S6213" s="1">
        <v>0.22</v>
      </c>
      <c r="T6213" s="1">
        <v>3.2000000000000001E-2</v>
      </c>
      <c r="U6213" s="4" t="s">
        <v>60</v>
      </c>
      <c r="V6213">
        <v>0.42</v>
      </c>
      <c r="W6213">
        <v>0.4</v>
      </c>
      <c r="X6213">
        <v>0.76</v>
      </c>
      <c r="Y6213">
        <v>2.4300000000000002</v>
      </c>
      <c r="Z6213">
        <v>0.23</v>
      </c>
      <c r="AA6213" s="5">
        <f t="shared" si="589"/>
        <v>2.9520000000000004</v>
      </c>
      <c r="AB6213" s="15" cm="1">
        <f t="array" ref="AB6213">_xlfn.SWITCH(U6213,"夏",122,"冬",90,"春",153,"秋",153,0)</f>
        <v>122</v>
      </c>
      <c r="AC6213" s="16">
        <f t="shared" si="590"/>
        <v>360.14400000000006</v>
      </c>
      <c r="AD6213" s="5">
        <f>IFERROR(AA6213/D6213,0)</f>
        <v>3.7778346557460971E-2</v>
      </c>
      <c r="AE6213" s="15">
        <f t="shared" si="591"/>
        <v>0.33424657534246577</v>
      </c>
      <c r="AF6213" s="5">
        <f>IFERROR(AD6213*AE6213*48,0)</f>
        <v>0.60610958202874377</v>
      </c>
    </row>
    <row r="6214" spans="1:32" x14ac:dyDescent="0.15">
      <c r="A6214" s="1"/>
      <c r="B6214" s="1" t="s">
        <v>42</v>
      </c>
      <c r="C6214" s="1" t="s">
        <v>33</v>
      </c>
      <c r="D6214" s="6">
        <v>78.14</v>
      </c>
      <c r="E6214" s="6">
        <v>3.9</v>
      </c>
      <c r="F6214" s="18">
        <v>0.5</v>
      </c>
      <c r="G6214" s="1">
        <v>24</v>
      </c>
      <c r="H6214" s="1">
        <v>45</v>
      </c>
      <c r="I6214" s="1">
        <v>24</v>
      </c>
      <c r="J6214" s="1">
        <v>0.3</v>
      </c>
      <c r="K6214" s="1">
        <v>715</v>
      </c>
      <c r="L6214" s="1">
        <v>1230</v>
      </c>
      <c r="M6214" s="6">
        <f t="shared" si="587"/>
        <v>24.000000000000114</v>
      </c>
      <c r="N6214" s="19">
        <v>0.5</v>
      </c>
      <c r="O6214" s="11" cm="1">
        <f t="array" ref="O6214">ROUND(_xlfn.SWITCH(C6214,"建筑专教",IF(S6214&gt;0.1,1.38,1.28),"阶梯教室",IF(S6214&gt;0.1,1.15,1.05),"公共教室",IF(S6214&gt;0.1,1.22,1.12),IF(S6214&gt;0.1,1.2,1.1))+(MOD(ROW()*11,31)/31-0.5)*0.06,2)</f>
        <v>1.23</v>
      </c>
      <c r="P6214" s="12">
        <f t="shared" si="592"/>
        <v>0.25</v>
      </c>
      <c r="Q6214" s="13">
        <f t="shared" si="588"/>
        <v>-1.4525342769348701</v>
      </c>
      <c r="R6214" s="1">
        <v>2.4</v>
      </c>
      <c r="S6214" s="1">
        <v>0.15</v>
      </c>
      <c r="T6214" s="1">
        <v>3.2000000000000001E-2</v>
      </c>
      <c r="U6214" s="4" t="s">
        <v>60</v>
      </c>
      <c r="V6214">
        <v>0.42</v>
      </c>
      <c r="W6214">
        <v>0.4</v>
      </c>
      <c r="X6214">
        <v>0.76</v>
      </c>
      <c r="Y6214">
        <v>2.4300000000000002</v>
      </c>
      <c r="Z6214">
        <v>0.23</v>
      </c>
      <c r="AA6214" s="5">
        <f t="shared" si="589"/>
        <v>2.5819999999999999</v>
      </c>
      <c r="AB6214" s="15" cm="1">
        <f t="array" ref="AB6214">_xlfn.SWITCH(U6214,"夏",122,"冬",90,"春",153,"秋",153,0)</f>
        <v>122</v>
      </c>
      <c r="AC6214" s="16">
        <f t="shared" si="590"/>
        <v>315.00399999999996</v>
      </c>
      <c r="AD6214" s="5">
        <f>IFERROR(AA6214/D6214,0)</f>
        <v>3.3043255694906577E-2</v>
      </c>
      <c r="AE6214" s="15">
        <f t="shared" si="591"/>
        <v>0.33424657534246577</v>
      </c>
      <c r="AF6214" s="5">
        <f>IFERROR(AD6214*AE6214*48,0)</f>
        <v>0.53014056260102171</v>
      </c>
    </row>
    <row r="6215" spans="1:32" x14ac:dyDescent="0.15">
      <c r="A6215" s="1"/>
      <c r="B6215" s="1" t="s">
        <v>42</v>
      </c>
      <c r="C6215" s="1" t="s">
        <v>33</v>
      </c>
      <c r="D6215" s="6">
        <v>78.14</v>
      </c>
      <c r="E6215" s="6">
        <v>3.9</v>
      </c>
      <c r="F6215" s="18">
        <v>0.52083333333333304</v>
      </c>
      <c r="G6215" s="1">
        <v>29.5</v>
      </c>
      <c r="H6215" s="1">
        <v>49</v>
      </c>
      <c r="I6215" s="1">
        <v>29.5</v>
      </c>
      <c r="J6215" s="1">
        <v>0.1</v>
      </c>
      <c r="K6215" s="1">
        <v>410</v>
      </c>
      <c r="L6215" s="1">
        <v>1230</v>
      </c>
      <c r="M6215" s="6">
        <f t="shared" si="587"/>
        <v>29.500000000000114</v>
      </c>
      <c r="N6215" s="19">
        <v>0.5</v>
      </c>
      <c r="O6215" s="11" cm="1">
        <f t="array" ref="O6215">ROUND(_xlfn.SWITCH(C6215,"建筑专教",IF(S6215&gt;0.1,1.38,1.28),"阶梯教室",IF(S6215&gt;0.1,1.15,1.05),"公共教室",IF(S6215&gt;0.1,1.22,1.12),IF(S6215&gt;0.1,1.2,1.1))+(MOD(ROW()*11,31)/31-0.5)*0.06,2)</f>
        <v>1.19</v>
      </c>
      <c r="P6215" s="12">
        <f t="shared" si="592"/>
        <v>0.01</v>
      </c>
      <c r="Q6215" s="13">
        <f t="shared" si="588"/>
        <v>1.0275400230967193</v>
      </c>
      <c r="R6215" s="1">
        <v>0</v>
      </c>
      <c r="S6215" s="1">
        <v>0.18</v>
      </c>
      <c r="T6215" s="1">
        <v>3.7999999999999999E-2</v>
      </c>
      <c r="U6215" s="4" t="s">
        <v>60</v>
      </c>
      <c r="V6215">
        <v>0.42</v>
      </c>
      <c r="W6215">
        <v>0.4</v>
      </c>
      <c r="X6215">
        <v>0.76</v>
      </c>
      <c r="Y6215">
        <v>2.4300000000000002</v>
      </c>
      <c r="Z6215">
        <v>0.23</v>
      </c>
      <c r="AA6215" s="5">
        <f t="shared" si="589"/>
        <v>0.218</v>
      </c>
      <c r="AB6215" s="15" cm="1">
        <f t="array" ref="AB6215">_xlfn.SWITCH(U6215,"夏",122,"冬",90,"春",153,"秋",153,0)</f>
        <v>122</v>
      </c>
      <c r="AC6215" s="16">
        <f t="shared" si="590"/>
        <v>26.596</v>
      </c>
      <c r="AD6215" s="5">
        <f>IFERROR(AA6215/D6215,0)</f>
        <v>2.7898643460455594E-3</v>
      </c>
      <c r="AE6215" s="15">
        <f t="shared" si="591"/>
        <v>0.33424657534246577</v>
      </c>
      <c r="AF6215" s="5">
        <f>IFERROR(AD6215*AE6215*48,0)</f>
        <v>4.4760124960117248E-2</v>
      </c>
    </row>
    <row r="6216" spans="1:32" x14ac:dyDescent="0.15">
      <c r="A6216" s="1"/>
      <c r="B6216" s="1" t="s">
        <v>42</v>
      </c>
      <c r="C6216" s="1" t="s">
        <v>33</v>
      </c>
      <c r="D6216" s="6">
        <v>78.14</v>
      </c>
      <c r="E6216" s="6">
        <v>3.9</v>
      </c>
      <c r="F6216" s="18">
        <v>0.54166666666666696</v>
      </c>
      <c r="G6216" s="1">
        <v>30.5</v>
      </c>
      <c r="H6216" s="1">
        <v>53</v>
      </c>
      <c r="I6216" s="1">
        <v>30.5</v>
      </c>
      <c r="J6216" s="1">
        <v>0.1</v>
      </c>
      <c r="K6216" s="1">
        <v>410</v>
      </c>
      <c r="L6216" s="1">
        <v>1230</v>
      </c>
      <c r="M6216" s="6">
        <f t="shared" si="587"/>
        <v>30.500000000000057</v>
      </c>
      <c r="N6216" s="19">
        <v>0.5</v>
      </c>
      <c r="O6216" s="11" cm="1">
        <f t="array" ref="O6216">ROUND(_xlfn.SWITCH(C6216,"建筑专教",IF(S6216&gt;0.1,1.38,1.28),"阶梯教室",IF(S6216&gt;0.1,1.15,1.05),"公共教室",IF(S6216&gt;0.1,1.22,1.12),IF(S6216&gt;0.1,1.2,1.1))+(MOD(ROW()*11,31)/31-0.5)*0.06,2)</f>
        <v>1.21</v>
      </c>
      <c r="P6216" s="12">
        <f t="shared" si="592"/>
        <v>0.01</v>
      </c>
      <c r="Q6216" s="13">
        <f t="shared" si="588"/>
        <v>1.3428202796693054</v>
      </c>
      <c r="R6216" s="1">
        <v>0</v>
      </c>
      <c r="S6216" s="1">
        <v>0.12</v>
      </c>
      <c r="T6216" s="1">
        <v>3.2000000000000001E-2</v>
      </c>
      <c r="U6216" s="4" t="s">
        <v>60</v>
      </c>
      <c r="V6216">
        <v>0.42</v>
      </c>
      <c r="W6216">
        <v>0.4</v>
      </c>
      <c r="X6216">
        <v>0.76</v>
      </c>
      <c r="Y6216">
        <v>2.4300000000000002</v>
      </c>
      <c r="Z6216">
        <v>0.23</v>
      </c>
      <c r="AA6216" s="5">
        <f t="shared" si="589"/>
        <v>0.152</v>
      </c>
      <c r="AB6216" s="15" cm="1">
        <f t="array" ref="AB6216">_xlfn.SWITCH(U6216,"夏",122,"冬",90,"春",153,"秋",153,0)</f>
        <v>122</v>
      </c>
      <c r="AC6216" s="16">
        <f t="shared" si="590"/>
        <v>18.544</v>
      </c>
      <c r="AD6216" s="5">
        <f>IFERROR(AA6216/D6216,0)</f>
        <v>1.9452265165088303E-3</v>
      </c>
      <c r="AE6216" s="15">
        <f t="shared" si="591"/>
        <v>0.33424657534246577</v>
      </c>
      <c r="AF6216" s="5">
        <f>IFERROR(AD6216*AE6216*48,0)</f>
        <v>3.1208894467604685E-2</v>
      </c>
    </row>
    <row r="6217" spans="1:32" x14ac:dyDescent="0.15">
      <c r="A6217" s="1"/>
      <c r="B6217" s="1" t="s">
        <v>42</v>
      </c>
      <c r="C6217" s="1" t="s">
        <v>33</v>
      </c>
      <c r="D6217" s="6">
        <v>78.14</v>
      </c>
      <c r="E6217" s="6">
        <v>3.9</v>
      </c>
      <c r="F6217" s="18">
        <v>0.5625</v>
      </c>
      <c r="G6217" s="1">
        <v>31</v>
      </c>
      <c r="H6217" s="1">
        <v>53</v>
      </c>
      <c r="I6217" s="1">
        <v>31</v>
      </c>
      <c r="J6217" s="1">
        <v>0.3</v>
      </c>
      <c r="K6217" s="1">
        <v>715</v>
      </c>
      <c r="L6217" s="1">
        <v>1230</v>
      </c>
      <c r="M6217" s="6">
        <f t="shared" si="587"/>
        <v>31</v>
      </c>
      <c r="N6217" s="19">
        <v>0.5</v>
      </c>
      <c r="O6217" s="11" cm="1">
        <f t="array" ref="O6217">ROUND(_xlfn.SWITCH(C6217,"建筑专教",IF(S6217&gt;0.1,1.38,1.28),"阶梯教室",IF(S6217&gt;0.1,1.15,1.05),"公共教室",IF(S6217&gt;0.1,1.22,1.12),IF(S6217&gt;0.1,1.2,1.1))+(MOD(ROW()*11,31)/31-0.5)*0.06,2)</f>
        <v>1.17</v>
      </c>
      <c r="P6217" s="12">
        <f t="shared" si="592"/>
        <v>0.25</v>
      </c>
      <c r="Q6217" s="13">
        <f t="shared" si="588"/>
        <v>1.1157477075409958</v>
      </c>
      <c r="R6217" s="1">
        <v>2.5</v>
      </c>
      <c r="S6217" s="1">
        <v>0.155</v>
      </c>
      <c r="T6217" s="1">
        <v>8.0000000000000002E-3</v>
      </c>
      <c r="U6217" s="4" t="s">
        <v>60</v>
      </c>
      <c r="V6217">
        <v>0.42</v>
      </c>
      <c r="W6217">
        <v>0.4</v>
      </c>
      <c r="X6217">
        <v>0.76</v>
      </c>
      <c r="Y6217">
        <v>2.4300000000000002</v>
      </c>
      <c r="Z6217">
        <v>0.23</v>
      </c>
      <c r="AA6217" s="5">
        <f t="shared" si="589"/>
        <v>2.6629999999999998</v>
      </c>
      <c r="AB6217" s="15" cm="1">
        <f t="array" ref="AB6217">_xlfn.SWITCH(U6217,"夏",122,"冬",90,"春",153,"秋",153,0)</f>
        <v>122</v>
      </c>
      <c r="AC6217" s="16">
        <f t="shared" si="590"/>
        <v>324.88599999999997</v>
      </c>
      <c r="AD6217" s="5">
        <f>IFERROR(AA6217/D6217,0)</f>
        <v>3.4079856667519837E-2</v>
      </c>
      <c r="AE6217" s="15">
        <f t="shared" si="591"/>
        <v>0.33424657534246577</v>
      </c>
      <c r="AF6217" s="5">
        <f>IFERROR(AD6217*AE6217*48,0)</f>
        <v>0.54677161820546893</v>
      </c>
    </row>
    <row r="6218" spans="1:32" x14ac:dyDescent="0.15">
      <c r="A6218" s="1"/>
      <c r="B6218" s="1" t="s">
        <v>42</v>
      </c>
      <c r="C6218" s="1" t="s">
        <v>33</v>
      </c>
      <c r="D6218" s="6">
        <v>78.14</v>
      </c>
      <c r="E6218" s="6">
        <v>3.9</v>
      </c>
      <c r="F6218" s="18">
        <v>0.58333333333333304</v>
      </c>
      <c r="G6218" s="1">
        <v>24</v>
      </c>
      <c r="H6218" s="1">
        <v>49</v>
      </c>
      <c r="I6218" s="1">
        <v>24</v>
      </c>
      <c r="J6218" s="1">
        <v>0.3</v>
      </c>
      <c r="K6218" s="1">
        <v>715</v>
      </c>
      <c r="L6218" s="1">
        <v>1230</v>
      </c>
      <c r="M6218" s="6">
        <f t="shared" si="587"/>
        <v>24.000000000000114</v>
      </c>
      <c r="N6218" s="19">
        <v>0.5</v>
      </c>
      <c r="O6218" s="11" cm="1">
        <f t="array" ref="O6218">ROUND(_xlfn.SWITCH(C6218,"建筑专教",IF(S6218&gt;0.1,1.38,1.28),"阶梯教室",IF(S6218&gt;0.1,1.15,1.05),"公共教室",IF(S6218&gt;0.1,1.22,1.12),IF(S6218&gt;0.1,1.2,1.1))+(MOD(ROW()*11,31)/31-0.5)*0.06,2)</f>
        <v>1.19</v>
      </c>
      <c r="P6218" s="12">
        <f t="shared" si="592"/>
        <v>0.25</v>
      </c>
      <c r="Q6218" s="13">
        <f t="shared" si="588"/>
        <v>-1.594884219196796</v>
      </c>
      <c r="R6218" s="1">
        <v>2.5</v>
      </c>
      <c r="S6218" s="1">
        <v>0.153</v>
      </c>
      <c r="T6218" s="1">
        <v>2.8000000000000001E-2</v>
      </c>
      <c r="U6218" s="4" t="s">
        <v>60</v>
      </c>
      <c r="V6218">
        <v>0.42</v>
      </c>
      <c r="W6218">
        <v>0.4</v>
      </c>
      <c r="X6218">
        <v>0.76</v>
      </c>
      <c r="Y6218">
        <v>2.4300000000000002</v>
      </c>
      <c r="Z6218">
        <v>0.23</v>
      </c>
      <c r="AA6218" s="5">
        <f t="shared" si="589"/>
        <v>2.681</v>
      </c>
      <c r="AB6218" s="15" cm="1">
        <f t="array" ref="AB6218">_xlfn.SWITCH(U6218,"夏",122,"冬",90,"春",153,"秋",153,0)</f>
        <v>122</v>
      </c>
      <c r="AC6218" s="16">
        <f t="shared" si="590"/>
        <v>327.08199999999999</v>
      </c>
      <c r="AD6218" s="5">
        <f>IFERROR(AA6218/D6218,0)</f>
        <v>3.4310212439211674E-2</v>
      </c>
      <c r="AE6218" s="15">
        <f t="shared" si="591"/>
        <v>0.33424657534246577</v>
      </c>
      <c r="AF6218" s="5">
        <f>IFERROR(AD6218*AE6218*48,0)</f>
        <v>0.55046740833979058</v>
      </c>
    </row>
    <row r="6219" spans="1:32" x14ac:dyDescent="0.15">
      <c r="A6219" s="1"/>
      <c r="B6219" s="1" t="s">
        <v>42</v>
      </c>
      <c r="C6219" s="1" t="s">
        <v>33</v>
      </c>
      <c r="D6219" s="6">
        <v>78.14</v>
      </c>
      <c r="E6219" s="6">
        <v>3.9</v>
      </c>
      <c r="F6219" s="18">
        <v>0.60416666666666696</v>
      </c>
      <c r="G6219" s="1">
        <v>24</v>
      </c>
      <c r="H6219" s="1">
        <v>47</v>
      </c>
      <c r="I6219" s="1">
        <v>24</v>
      </c>
      <c r="J6219" s="1">
        <v>0.3</v>
      </c>
      <c r="K6219" s="1">
        <v>715</v>
      </c>
      <c r="L6219" s="1">
        <v>1160</v>
      </c>
      <c r="M6219" s="6">
        <f t="shared" si="587"/>
        <v>24.000000000000114</v>
      </c>
      <c r="N6219" s="19">
        <v>0.5</v>
      </c>
      <c r="O6219" s="11" cm="1">
        <f t="array" ref="O6219">ROUND(_xlfn.SWITCH(C6219,"建筑专教",IF(S6219&gt;0.1,1.38,1.28),"阶梯教室",IF(S6219&gt;0.1,1.15,1.05),"公共教室",IF(S6219&gt;0.1,1.22,1.12),IF(S6219&gt;0.1,1.2,1.1))+(MOD(ROW()*11,31)/31-0.5)*0.06,2)</f>
        <v>1.21</v>
      </c>
      <c r="P6219" s="12">
        <f t="shared" si="592"/>
        <v>0.25</v>
      </c>
      <c r="Q6219" s="13">
        <f t="shared" si="588"/>
        <v>-1.5222857793975482</v>
      </c>
      <c r="R6219" s="1">
        <v>2.6</v>
      </c>
      <c r="S6219" s="1">
        <v>0.151</v>
      </c>
      <c r="T6219" s="1">
        <v>3.5000000000000003E-2</v>
      </c>
      <c r="U6219" s="4" t="s">
        <v>60</v>
      </c>
      <c r="V6219">
        <v>0.42</v>
      </c>
      <c r="W6219">
        <v>0.4</v>
      </c>
      <c r="X6219">
        <v>0.76</v>
      </c>
      <c r="Y6219">
        <v>2.4300000000000002</v>
      </c>
      <c r="Z6219">
        <v>0.23</v>
      </c>
      <c r="AA6219" s="5">
        <f t="shared" si="589"/>
        <v>2.786</v>
      </c>
      <c r="AB6219" s="15" cm="1">
        <f t="array" ref="AB6219">_xlfn.SWITCH(U6219,"夏",122,"冬",90,"春",153,"秋",153,0)</f>
        <v>122</v>
      </c>
      <c r="AC6219" s="16">
        <f t="shared" si="590"/>
        <v>339.892</v>
      </c>
      <c r="AD6219" s="5">
        <f>IFERROR(AA6219/D6219,0)</f>
        <v>3.5653954440747378E-2</v>
      </c>
      <c r="AE6219" s="15">
        <f t="shared" si="591"/>
        <v>0.33424657534246577</v>
      </c>
      <c r="AF6219" s="5">
        <f>IFERROR(AD6219*AE6219*48,0)</f>
        <v>0.57202618412333339</v>
      </c>
    </row>
    <row r="6220" spans="1:32" x14ac:dyDescent="0.15">
      <c r="A6220" s="1"/>
      <c r="B6220" s="1" t="s">
        <v>42</v>
      </c>
      <c r="C6220" s="1" t="s">
        <v>33</v>
      </c>
      <c r="D6220" s="6">
        <v>78.14</v>
      </c>
      <c r="E6220" s="6">
        <v>3.9</v>
      </c>
      <c r="F6220" s="18">
        <v>0.625</v>
      </c>
      <c r="G6220" s="1">
        <v>24</v>
      </c>
      <c r="H6220" s="1">
        <v>45</v>
      </c>
      <c r="I6220" s="1">
        <v>24</v>
      </c>
      <c r="J6220" s="1">
        <v>0.3</v>
      </c>
      <c r="K6220" s="1">
        <v>715</v>
      </c>
      <c r="L6220" s="1">
        <v>1090</v>
      </c>
      <c r="M6220" s="6">
        <f t="shared" si="587"/>
        <v>24.000000000000114</v>
      </c>
      <c r="N6220" s="19">
        <v>0.5</v>
      </c>
      <c r="O6220" s="11" cm="1">
        <f t="array" ref="O6220">ROUND(_xlfn.SWITCH(C6220,"建筑专教",IF(S6220&gt;0.1,1.38,1.28),"阶梯教室",IF(S6220&gt;0.1,1.15,1.05),"公共教室",IF(S6220&gt;0.1,1.22,1.12),IF(S6220&gt;0.1,1.2,1.1))+(MOD(ROW()*11,31)/31-0.5)*0.06,2)</f>
        <v>1.18</v>
      </c>
      <c r="P6220" s="12">
        <f t="shared" si="592"/>
        <v>0.25</v>
      </c>
      <c r="Q6220" s="13">
        <f t="shared" si="588"/>
        <v>-1.6323334962771923</v>
      </c>
      <c r="R6220" s="1">
        <v>2.7</v>
      </c>
      <c r="S6220" s="1">
        <v>0.14899999999999999</v>
      </c>
      <c r="T6220" s="1">
        <v>8.0000000000000002E-3</v>
      </c>
      <c r="U6220" s="4" t="s">
        <v>60</v>
      </c>
      <c r="V6220">
        <v>0.42</v>
      </c>
      <c r="W6220">
        <v>0.4</v>
      </c>
      <c r="X6220">
        <v>0.76</v>
      </c>
      <c r="Y6220">
        <v>2.4300000000000002</v>
      </c>
      <c r="Z6220">
        <v>0.23</v>
      </c>
      <c r="AA6220" s="5">
        <f t="shared" si="589"/>
        <v>2.8570000000000002</v>
      </c>
      <c r="AB6220" s="15" cm="1">
        <f t="array" ref="AB6220">_xlfn.SWITCH(U6220,"夏",122,"冬",90,"春",153,"秋",153,0)</f>
        <v>122</v>
      </c>
      <c r="AC6220" s="16">
        <f t="shared" si="590"/>
        <v>348.55400000000003</v>
      </c>
      <c r="AD6220" s="5">
        <f>IFERROR(AA6220/D6220,0)</f>
        <v>3.6562579984642948E-2</v>
      </c>
      <c r="AE6220" s="15">
        <f t="shared" si="591"/>
        <v>0.33424657534246577</v>
      </c>
      <c r="AF6220" s="5">
        <f>IFERROR(AD6220*AE6220*48,0)</f>
        <v>0.58660402298649073</v>
      </c>
    </row>
    <row r="6221" spans="1:32" x14ac:dyDescent="0.15">
      <c r="A6221" s="1"/>
      <c r="B6221" s="1" t="s">
        <v>42</v>
      </c>
      <c r="C6221" s="1" t="s">
        <v>33</v>
      </c>
      <c r="D6221" s="6">
        <v>78.14</v>
      </c>
      <c r="E6221" s="6">
        <v>3.9</v>
      </c>
      <c r="F6221" s="18">
        <v>0.64583333333333304</v>
      </c>
      <c r="G6221" s="1">
        <v>24</v>
      </c>
      <c r="H6221" s="1">
        <v>45</v>
      </c>
      <c r="I6221" s="1">
        <v>24</v>
      </c>
      <c r="J6221" s="1">
        <v>0.3</v>
      </c>
      <c r="K6221" s="1">
        <v>715</v>
      </c>
      <c r="L6221" s="1">
        <v>1020</v>
      </c>
      <c r="M6221" s="6">
        <f t="shared" si="587"/>
        <v>24.000000000000114</v>
      </c>
      <c r="N6221" s="19">
        <v>0.5</v>
      </c>
      <c r="O6221" s="11" cm="1">
        <f t="array" ref="O6221">ROUND(_xlfn.SWITCH(C6221,"建筑专教",IF(S6221&gt;0.1,1.38,1.28),"阶梯教室",IF(S6221&gt;0.1,1.15,1.05),"公共教室",IF(S6221&gt;0.1,1.22,1.12),IF(S6221&gt;0.1,1.2,1.1))+(MOD(ROW()*11,31)/31-0.5)*0.06,2)</f>
        <v>1.2</v>
      </c>
      <c r="P6221" s="12">
        <f t="shared" si="592"/>
        <v>0.25</v>
      </c>
      <c r="Q6221" s="13">
        <f t="shared" si="588"/>
        <v>-1.558239444033966</v>
      </c>
      <c r="R6221" s="1">
        <v>2.5</v>
      </c>
      <c r="S6221" s="1">
        <v>0.14699999999999999</v>
      </c>
      <c r="T6221" s="1">
        <v>3.2000000000000001E-2</v>
      </c>
      <c r="U6221" s="4" t="s">
        <v>60</v>
      </c>
      <c r="V6221">
        <v>0.42</v>
      </c>
      <c r="W6221">
        <v>0.4</v>
      </c>
      <c r="X6221">
        <v>0.76</v>
      </c>
      <c r="Y6221">
        <v>2.4300000000000002</v>
      </c>
      <c r="Z6221">
        <v>0.23</v>
      </c>
      <c r="AA6221" s="5">
        <f t="shared" si="589"/>
        <v>2.6789999999999998</v>
      </c>
      <c r="AB6221" s="15" cm="1">
        <f t="array" ref="AB6221">_xlfn.SWITCH(U6221,"夏",122,"冬",90,"春",153,"秋",153,0)</f>
        <v>122</v>
      </c>
      <c r="AC6221" s="16">
        <f t="shared" si="590"/>
        <v>326.83799999999997</v>
      </c>
      <c r="AD6221" s="5">
        <f>IFERROR(AA6221/D6221,0)</f>
        <v>3.4284617353468133E-2</v>
      </c>
      <c r="AE6221" s="15">
        <f t="shared" si="591"/>
        <v>0.33424657534246577</v>
      </c>
      <c r="AF6221" s="5">
        <f>IFERROR(AD6221*AE6221*48,0)</f>
        <v>0.55005676499153255</v>
      </c>
    </row>
    <row r="6222" spans="1:32" x14ac:dyDescent="0.15">
      <c r="A6222" s="1"/>
      <c r="B6222" s="1" t="s">
        <v>42</v>
      </c>
      <c r="C6222" s="1" t="s">
        <v>33</v>
      </c>
      <c r="D6222" s="6">
        <v>78.14</v>
      </c>
      <c r="E6222" s="6">
        <v>3.9</v>
      </c>
      <c r="F6222" s="18">
        <v>0.66666666666666696</v>
      </c>
      <c r="G6222" s="1">
        <v>24</v>
      </c>
      <c r="H6222" s="1">
        <v>47</v>
      </c>
      <c r="I6222" s="1">
        <v>24</v>
      </c>
      <c r="J6222" s="1">
        <v>0.3</v>
      </c>
      <c r="K6222" s="1">
        <v>715</v>
      </c>
      <c r="L6222" s="1">
        <v>950</v>
      </c>
      <c r="M6222" s="6">
        <f t="shared" ref="M6222:M6285" si="593">IFERROR(POWER((I6222+273.15)^4+133500000*POWER(J6222,0.6)*(I6222-G6222),0.25)-273.15,I6222)</f>
        <v>24.000000000000114</v>
      </c>
      <c r="N6222" s="19">
        <v>0.5</v>
      </c>
      <c r="O6222" s="11" cm="1">
        <f t="array" ref="O6222">ROUND(_xlfn.SWITCH(C6222,"建筑专教",IF(S6222&gt;0.1,1.38,1.28),"阶梯教室",IF(S6222&gt;0.1,1.15,1.05),"公共教室",IF(S6222&gt;0.1,1.22,1.12),IF(S6222&gt;0.1,1.2,1.1))+(MOD(ROW()*11,31)/31-0.5)*0.06,2)</f>
        <v>1.22</v>
      </c>
      <c r="P6222" s="12">
        <f t="shared" si="592"/>
        <v>0.25</v>
      </c>
      <c r="Q6222" s="13">
        <f t="shared" ref="Q6222:Q6281" si="594">(0.303*EXP(-0.036*(O6222*58.15))+0.028)*((O6222*58.15)-0.00305*(5733-6.99*(O6222*58.15)-(EXP(16.6536-4030.183/(G6222+235))*(H6222/100)))-0.42*((O6222*58.15)-58.15)-0.000017*(O6222*58.15)*(5867-(EXP(16.6536-4030.183/(G6222+235))*(H6222/100)))-0.0014*(O6222*58.15)*(34-G6222)-0.0000000396*IF(N6222*0.155&gt;0.078,1.05+0.645*N6222*0.155,1)*(POWER((35.7-0.028*(O6222*58.15)-N6222*0.155*(0.0000000396*IF(N6222*0.155&gt;0.078,1.05+0.645*N6222*0.155,1)*(POWER((35.7-0.028*(O6222*58.15)-N6222*0.155*0.1)+273,4)-POWER(M6222+273,4))+IF(N6222*0.155&gt;0.078,1.05+0.645*N6222*0.155,1)*IF(J6222&lt;0.2,2.38*ABS(35.7-0.028*(O6222*58.15)-G6222)^0.25,12.1*SQRT(J6222))*(35.7-0.028*(O6222*58.15)-G6222))+273),4)-POWER(M6222+273,4))-IF(N6222*0.155&gt;0.078,1.05+0.645*N6222*0.155,1)*IF(J6222&lt;0.2,2.38*ABS(35.7-0.028*(O6222*58.15)-N6222*0.155*0.1-G6222)^0.25,12.1*SQRT(J6222))*(35.7-0.028*(O6222*58.15)-N6222*0.155*0.1-G6222))</f>
        <v>-1.4870571125400391</v>
      </c>
      <c r="R6222" s="1">
        <v>2.6</v>
      </c>
      <c r="S6222" s="1">
        <v>0.14499999999999999</v>
      </c>
      <c r="T6222" s="1">
        <v>3.7999999999999999E-2</v>
      </c>
      <c r="U6222" s="4" t="s">
        <v>60</v>
      </c>
      <c r="V6222">
        <v>0.42</v>
      </c>
      <c r="W6222">
        <v>0.4</v>
      </c>
      <c r="X6222">
        <v>0.76</v>
      </c>
      <c r="Y6222">
        <v>2.4300000000000002</v>
      </c>
      <c r="Z6222">
        <v>0.23</v>
      </c>
      <c r="AA6222" s="5">
        <f t="shared" si="589"/>
        <v>2.7829999999999999</v>
      </c>
      <c r="AB6222" s="15" cm="1">
        <f t="array" ref="AB6222">_xlfn.SWITCH(U6222,"夏",122,"冬",90,"春",153,"秋",153,0)</f>
        <v>122</v>
      </c>
      <c r="AC6222" s="16">
        <f t="shared" si="590"/>
        <v>339.52600000000001</v>
      </c>
      <c r="AD6222" s="5">
        <f>IFERROR(AA6222/D6222,0)</f>
        <v>3.5615561812132067E-2</v>
      </c>
      <c r="AE6222" s="15">
        <f t="shared" si="591"/>
        <v>0.33424657534246577</v>
      </c>
      <c r="AF6222" s="5">
        <f>IFERROR(AD6222*AE6222*48,0)</f>
        <v>0.57141021910094625</v>
      </c>
    </row>
    <row r="6223" spans="1:32" x14ac:dyDescent="0.15">
      <c r="A6223" s="1"/>
      <c r="B6223" s="1" t="s">
        <v>42</v>
      </c>
      <c r="C6223" s="1" t="s">
        <v>33</v>
      </c>
      <c r="D6223" s="6">
        <v>78.14</v>
      </c>
      <c r="E6223" s="6">
        <v>3.9</v>
      </c>
      <c r="F6223" s="18">
        <v>0.6875</v>
      </c>
      <c r="G6223" s="1">
        <v>24</v>
      </c>
      <c r="H6223" s="1">
        <v>49</v>
      </c>
      <c r="I6223" s="1">
        <v>24</v>
      </c>
      <c r="J6223" s="1">
        <v>0.3</v>
      </c>
      <c r="K6223" s="1">
        <v>715</v>
      </c>
      <c r="L6223" s="1">
        <v>850</v>
      </c>
      <c r="M6223" s="6">
        <f t="shared" si="593"/>
        <v>24.000000000000114</v>
      </c>
      <c r="N6223" s="19">
        <v>0.5</v>
      </c>
      <c r="O6223" s="11" cm="1">
        <f t="array" ref="O6223">ROUND(_xlfn.SWITCH(C6223,"建筑专教",IF(S6223&gt;0.1,1.38,1.28),"阶梯教室",IF(S6223&gt;0.1,1.15,1.05),"公共教室",IF(S6223&gt;0.1,1.22,1.12),IF(S6223&gt;0.1,1.2,1.1))+(MOD(ROW()*11,31)/31-0.5)*0.06,2)</f>
        <v>1.18</v>
      </c>
      <c r="P6223" s="12">
        <f t="shared" si="592"/>
        <v>0.25</v>
      </c>
      <c r="Q6223" s="13">
        <f t="shared" si="594"/>
        <v>-1.632306514345129</v>
      </c>
      <c r="R6223" s="1">
        <v>2.7</v>
      </c>
      <c r="S6223" s="1">
        <v>0.14299999999999999</v>
      </c>
      <c r="T6223" s="1">
        <v>3.7999999999999999E-2</v>
      </c>
      <c r="U6223" s="4" t="s">
        <v>60</v>
      </c>
      <c r="V6223">
        <v>0.42</v>
      </c>
      <c r="W6223">
        <v>0.4</v>
      </c>
      <c r="X6223">
        <v>0.76</v>
      </c>
      <c r="Y6223">
        <v>2.4300000000000002</v>
      </c>
      <c r="Z6223">
        <v>0.23</v>
      </c>
      <c r="AA6223" s="5">
        <f t="shared" si="589"/>
        <v>2.8809999999999998</v>
      </c>
      <c r="AB6223" s="15" cm="1">
        <f t="array" ref="AB6223">_xlfn.SWITCH(U6223,"夏",122,"冬",90,"春",153,"秋",153,0)</f>
        <v>122</v>
      </c>
      <c r="AC6223" s="16">
        <f t="shared" si="590"/>
        <v>351.48199999999997</v>
      </c>
      <c r="AD6223" s="5">
        <f>IFERROR(AA6223/D6223,0)</f>
        <v>3.6869721013565393E-2</v>
      </c>
      <c r="AE6223" s="15">
        <f t="shared" si="591"/>
        <v>0.33424657534246577</v>
      </c>
      <c r="AF6223" s="5">
        <f>IFERROR(AD6223*AE6223*48,0)</f>
        <v>0.5915317431655861</v>
      </c>
    </row>
    <row r="6224" spans="1:32" x14ac:dyDescent="0.15">
      <c r="A6224" s="1"/>
      <c r="B6224" s="1" t="s">
        <v>42</v>
      </c>
      <c r="C6224" s="1" t="s">
        <v>33</v>
      </c>
      <c r="D6224" s="6">
        <v>78.14</v>
      </c>
      <c r="E6224" s="6">
        <v>3.9</v>
      </c>
      <c r="F6224" s="18">
        <v>0.70833333333333304</v>
      </c>
      <c r="G6224" s="1">
        <v>24</v>
      </c>
      <c r="H6224" s="1">
        <v>51</v>
      </c>
      <c r="I6224" s="1">
        <v>24</v>
      </c>
      <c r="J6224" s="1">
        <v>0.3</v>
      </c>
      <c r="K6224" s="1">
        <v>715</v>
      </c>
      <c r="L6224" s="1">
        <v>750</v>
      </c>
      <c r="M6224" s="6">
        <f t="shared" si="593"/>
        <v>24.000000000000114</v>
      </c>
      <c r="N6224" s="19">
        <v>0.5</v>
      </c>
      <c r="O6224" s="11" cm="1">
        <f t="array" ref="O6224">ROUND(_xlfn.SWITCH(C6224,"建筑专教",IF(S6224&gt;0.1,1.38,1.28),"阶梯教室",IF(S6224&gt;0.1,1.15,1.05),"公共教室",IF(S6224&gt;0.1,1.22,1.12),IF(S6224&gt;0.1,1.2,1.1))+(MOD(ROW()*11,31)/31-0.5)*0.06,2)</f>
        <v>1.2</v>
      </c>
      <c r="P6224" s="12">
        <f t="shared" si="592"/>
        <v>0.25</v>
      </c>
      <c r="Q6224" s="13">
        <f t="shared" si="594"/>
        <v>-1.5581995780766427</v>
      </c>
      <c r="R6224" s="1">
        <v>2.7</v>
      </c>
      <c r="S6224" s="1">
        <v>0.14099999999999999</v>
      </c>
      <c r="T6224" s="1">
        <v>2.8000000000000001E-2</v>
      </c>
      <c r="U6224" s="4" t="s">
        <v>60</v>
      </c>
      <c r="V6224">
        <v>0.42</v>
      </c>
      <c r="W6224">
        <v>0.4</v>
      </c>
      <c r="X6224">
        <v>0.76</v>
      </c>
      <c r="Y6224">
        <v>2.4300000000000002</v>
      </c>
      <c r="Z6224">
        <v>0.23</v>
      </c>
      <c r="AA6224" s="5">
        <f t="shared" si="589"/>
        <v>2.8690000000000002</v>
      </c>
      <c r="AB6224" s="15" cm="1">
        <f t="array" ref="AB6224">_xlfn.SWITCH(U6224,"夏",122,"冬",90,"春",153,"秋",153,0)</f>
        <v>122</v>
      </c>
      <c r="AC6224" s="16">
        <f t="shared" si="590"/>
        <v>350.01800000000003</v>
      </c>
      <c r="AD6224" s="5">
        <f>IFERROR(AA6224/D6224,0)</f>
        <v>3.6716150499104178E-2</v>
      </c>
      <c r="AE6224" s="15">
        <f t="shared" si="591"/>
        <v>0.33424657534246577</v>
      </c>
      <c r="AF6224" s="5">
        <f>IFERROR(AD6224*AE6224*48,0)</f>
        <v>0.58906788307603852</v>
      </c>
    </row>
    <row r="6225" spans="1:32" x14ac:dyDescent="0.15">
      <c r="A6225" s="1"/>
      <c r="B6225" s="1" t="s">
        <v>42</v>
      </c>
      <c r="C6225" s="1" t="s">
        <v>33</v>
      </c>
      <c r="D6225" s="6">
        <v>78.14</v>
      </c>
      <c r="E6225" s="6">
        <v>3.9</v>
      </c>
      <c r="F6225" s="18">
        <v>0.72916666666666696</v>
      </c>
      <c r="G6225" s="1">
        <v>24</v>
      </c>
      <c r="H6225" s="1">
        <v>53</v>
      </c>
      <c r="I6225" s="1">
        <v>24</v>
      </c>
      <c r="J6225" s="1">
        <v>0.3</v>
      </c>
      <c r="K6225" s="1">
        <v>715</v>
      </c>
      <c r="L6225" s="1">
        <v>650</v>
      </c>
      <c r="M6225" s="6">
        <f t="shared" si="593"/>
        <v>24.000000000000114</v>
      </c>
      <c r="N6225" s="19">
        <v>0.5</v>
      </c>
      <c r="O6225" s="11" cm="1">
        <f t="array" ref="O6225">ROUND(_xlfn.SWITCH(C6225,"建筑专教",IF(S6225&gt;0.1,1.38,1.28),"阶梯教室",IF(S6225&gt;0.1,1.15,1.05),"公共教室",IF(S6225&gt;0.1,1.22,1.12),IF(S6225&gt;0.1,1.2,1.1))+(MOD(ROW()*11,31)/31-0.5)*0.06,2)</f>
        <v>1.22</v>
      </c>
      <c r="P6225" s="12">
        <f t="shared" si="592"/>
        <v>0.25</v>
      </c>
      <c r="Q6225" s="13">
        <f t="shared" si="594"/>
        <v>-1.4870178281394186</v>
      </c>
      <c r="R6225" s="1">
        <v>2.4</v>
      </c>
      <c r="S6225" s="1">
        <v>0.13900000000000001</v>
      </c>
      <c r="T6225" s="1">
        <v>1.4999999999999999E-2</v>
      </c>
      <c r="U6225" s="4" t="s">
        <v>60</v>
      </c>
      <c r="V6225">
        <v>0.42</v>
      </c>
      <c r="W6225">
        <v>0.4</v>
      </c>
      <c r="X6225">
        <v>0.76</v>
      </c>
      <c r="Y6225">
        <v>2.4300000000000002</v>
      </c>
      <c r="Z6225">
        <v>0.23</v>
      </c>
      <c r="AA6225" s="5">
        <f t="shared" si="589"/>
        <v>2.5539999999999998</v>
      </c>
      <c r="AB6225" s="15" cm="1">
        <f t="array" ref="AB6225">_xlfn.SWITCH(U6225,"夏",122,"冬",90,"春",153,"秋",153,0)</f>
        <v>122</v>
      </c>
      <c r="AC6225" s="16">
        <f t="shared" si="590"/>
        <v>311.58799999999997</v>
      </c>
      <c r="AD6225" s="5">
        <f>IFERROR(AA6225/D6225,0)</f>
        <v>3.2684924494497052E-2</v>
      </c>
      <c r="AE6225" s="15">
        <f t="shared" si="591"/>
        <v>0.33424657534246577</v>
      </c>
      <c r="AF6225" s="5">
        <f>IFERROR(AD6225*AE6225*48,0)</f>
        <v>0.52439155572541019</v>
      </c>
    </row>
    <row r="6226" spans="1:32" x14ac:dyDescent="0.15">
      <c r="A6226" s="1"/>
      <c r="B6226" s="1" t="s">
        <v>42</v>
      </c>
      <c r="C6226" s="1" t="s">
        <v>33</v>
      </c>
      <c r="D6226" s="6">
        <v>78.14</v>
      </c>
      <c r="E6226" s="6">
        <v>3.9</v>
      </c>
      <c r="F6226" s="18">
        <v>0.75</v>
      </c>
      <c r="G6226" s="1">
        <v>26.2</v>
      </c>
      <c r="H6226" s="1">
        <v>57</v>
      </c>
      <c r="I6226" s="1">
        <v>26.2</v>
      </c>
      <c r="J6226" s="1">
        <v>0.1</v>
      </c>
      <c r="K6226" s="1">
        <v>410</v>
      </c>
      <c r="L6226" s="1">
        <v>550</v>
      </c>
      <c r="M6226" s="6">
        <f t="shared" si="593"/>
        <v>26.200000000000102</v>
      </c>
      <c r="N6226" s="1">
        <v>0</v>
      </c>
      <c r="O6226" s="1">
        <v>0</v>
      </c>
      <c r="P6226" s="12">
        <f t="shared" si="592"/>
        <v>0</v>
      </c>
      <c r="Q6226" s="1">
        <v>0</v>
      </c>
      <c r="R6226" s="1">
        <v>0</v>
      </c>
      <c r="S6226" s="1">
        <v>0</v>
      </c>
      <c r="T6226" s="1">
        <v>0</v>
      </c>
      <c r="U6226" s="4" t="s">
        <v>60</v>
      </c>
      <c r="V6226">
        <v>0.42</v>
      </c>
      <c r="W6226">
        <v>0.4</v>
      </c>
      <c r="X6226">
        <v>0.76</v>
      </c>
      <c r="Y6226">
        <v>2.4300000000000002</v>
      </c>
      <c r="Z6226">
        <v>0.23</v>
      </c>
      <c r="AA6226" s="5">
        <f t="shared" si="589"/>
        <v>0</v>
      </c>
      <c r="AB6226" s="15" cm="1">
        <f t="array" ref="AB6226">_xlfn.SWITCH(U6226,"夏",122,"冬",90,"春",153,"秋",153,0)</f>
        <v>122</v>
      </c>
      <c r="AC6226" s="16">
        <f t="shared" si="590"/>
        <v>0</v>
      </c>
      <c r="AD6226" s="5">
        <f>IFERROR(AA6226/D6226,0)</f>
        <v>0</v>
      </c>
      <c r="AE6226" s="15">
        <f t="shared" si="591"/>
        <v>0.33424657534246577</v>
      </c>
      <c r="AF6226" s="5">
        <f>IFERROR(AD6226*AE6226*48,0)</f>
        <v>0</v>
      </c>
    </row>
    <row r="6227" spans="1:32" x14ac:dyDescent="0.15">
      <c r="A6227" s="1"/>
      <c r="B6227" s="1" t="s">
        <v>42</v>
      </c>
      <c r="C6227" s="1" t="s">
        <v>33</v>
      </c>
      <c r="D6227" s="6">
        <v>78.14</v>
      </c>
      <c r="E6227" s="6">
        <v>3.9</v>
      </c>
      <c r="F6227" s="18">
        <v>0.79166666666666696</v>
      </c>
      <c r="G6227" s="1">
        <v>25.2</v>
      </c>
      <c r="H6227" s="1">
        <v>65</v>
      </c>
      <c r="I6227" s="1">
        <v>25.2</v>
      </c>
      <c r="J6227" s="1">
        <v>0.1</v>
      </c>
      <c r="K6227" s="1">
        <v>410</v>
      </c>
      <c r="L6227" s="1">
        <v>350</v>
      </c>
      <c r="M6227" s="6">
        <f t="shared" si="593"/>
        <v>25.200000000000102</v>
      </c>
      <c r="N6227" s="1">
        <v>0</v>
      </c>
      <c r="O6227" s="1">
        <v>0</v>
      </c>
      <c r="P6227" s="12">
        <f t="shared" si="592"/>
        <v>0</v>
      </c>
      <c r="Q6227" s="1">
        <v>0</v>
      </c>
      <c r="R6227" s="1">
        <v>0</v>
      </c>
      <c r="S6227" s="1">
        <v>0</v>
      </c>
      <c r="T6227" s="1">
        <v>0</v>
      </c>
      <c r="U6227" s="4" t="s">
        <v>60</v>
      </c>
      <c r="V6227">
        <v>0.42</v>
      </c>
      <c r="W6227">
        <v>0.4</v>
      </c>
      <c r="X6227">
        <v>0.76</v>
      </c>
      <c r="Y6227">
        <v>2.4300000000000002</v>
      </c>
      <c r="Z6227">
        <v>0.23</v>
      </c>
      <c r="AA6227" s="5">
        <f t="shared" si="589"/>
        <v>0</v>
      </c>
      <c r="AB6227" s="15" cm="1">
        <f t="array" ref="AB6227">_xlfn.SWITCH(U6227,"夏",122,"冬",90,"春",153,"秋",153,0)</f>
        <v>122</v>
      </c>
      <c r="AC6227" s="16">
        <f t="shared" si="590"/>
        <v>0</v>
      </c>
      <c r="AD6227" s="5">
        <f>IFERROR(AA6227/D6227,0)</f>
        <v>0</v>
      </c>
      <c r="AE6227" s="15">
        <f t="shared" si="591"/>
        <v>0.33424657534246577</v>
      </c>
      <c r="AF6227" s="5">
        <f>IFERROR(AD6227*AE6227*48,0)</f>
        <v>0</v>
      </c>
    </row>
    <row r="6228" spans="1:32" x14ac:dyDescent="0.15">
      <c r="A6228" s="1"/>
      <c r="B6228" s="1" t="s">
        <v>42</v>
      </c>
      <c r="C6228" s="1" t="s">
        <v>33</v>
      </c>
      <c r="D6228" s="6">
        <v>78.14</v>
      </c>
      <c r="E6228" s="6">
        <v>3.9</v>
      </c>
      <c r="F6228" s="18">
        <v>0.8125</v>
      </c>
      <c r="G6228" s="1">
        <v>24.7</v>
      </c>
      <c r="H6228" s="1">
        <v>69</v>
      </c>
      <c r="I6228" s="1">
        <v>24.7</v>
      </c>
      <c r="J6228" s="1">
        <v>0.1</v>
      </c>
      <c r="K6228" s="1">
        <v>410</v>
      </c>
      <c r="L6228" s="1">
        <v>250</v>
      </c>
      <c r="M6228" s="6">
        <f t="shared" si="593"/>
        <v>24.700000000000102</v>
      </c>
      <c r="N6228" s="1">
        <v>0</v>
      </c>
      <c r="O6228" s="1">
        <v>0</v>
      </c>
      <c r="P6228" s="12">
        <f t="shared" si="592"/>
        <v>0</v>
      </c>
      <c r="Q6228" s="1">
        <v>0</v>
      </c>
      <c r="R6228" s="1">
        <v>0</v>
      </c>
      <c r="S6228" s="1">
        <v>0</v>
      </c>
      <c r="T6228" s="1">
        <v>0</v>
      </c>
      <c r="U6228" s="4" t="s">
        <v>60</v>
      </c>
      <c r="V6228">
        <v>0.42</v>
      </c>
      <c r="W6228">
        <v>0.4</v>
      </c>
      <c r="X6228">
        <v>0.76</v>
      </c>
      <c r="Y6228">
        <v>2.4300000000000002</v>
      </c>
      <c r="Z6228">
        <v>0.23</v>
      </c>
      <c r="AA6228" s="5">
        <f t="shared" si="589"/>
        <v>0</v>
      </c>
      <c r="AB6228" s="15" cm="1">
        <f t="array" ref="AB6228">_xlfn.SWITCH(U6228,"夏",122,"冬",90,"春",153,"秋",153,0)</f>
        <v>122</v>
      </c>
      <c r="AC6228" s="16">
        <f t="shared" si="590"/>
        <v>0</v>
      </c>
      <c r="AD6228" s="5">
        <f>IFERROR(AA6228/D6228,0)</f>
        <v>0</v>
      </c>
      <c r="AE6228" s="15">
        <f t="shared" si="591"/>
        <v>0.33424657534246577</v>
      </c>
      <c r="AF6228" s="5">
        <f>IFERROR(AD6228*AE6228*48,0)</f>
        <v>0</v>
      </c>
    </row>
    <row r="6229" spans="1:32" x14ac:dyDescent="0.15">
      <c r="A6229" s="1"/>
      <c r="B6229" s="1" t="s">
        <v>42</v>
      </c>
      <c r="C6229" s="1" t="s">
        <v>33</v>
      </c>
      <c r="D6229" s="6">
        <v>78.14</v>
      </c>
      <c r="E6229" s="6">
        <v>3.9</v>
      </c>
      <c r="F6229" s="18">
        <v>0.83333333333333304</v>
      </c>
      <c r="G6229" s="1">
        <v>24.2</v>
      </c>
      <c r="H6229" s="1">
        <v>73</v>
      </c>
      <c r="I6229" s="1">
        <v>24.2</v>
      </c>
      <c r="J6229" s="1">
        <v>0.1</v>
      </c>
      <c r="K6229" s="1">
        <v>410</v>
      </c>
      <c r="L6229" s="1">
        <v>150</v>
      </c>
      <c r="M6229" s="6">
        <f t="shared" si="593"/>
        <v>24.200000000000045</v>
      </c>
      <c r="N6229" s="1">
        <v>0</v>
      </c>
      <c r="O6229" s="1">
        <v>0</v>
      </c>
      <c r="P6229" s="12">
        <f t="shared" si="592"/>
        <v>0</v>
      </c>
      <c r="Q6229" s="1">
        <v>0</v>
      </c>
      <c r="R6229" s="1">
        <v>0</v>
      </c>
      <c r="S6229" s="1">
        <v>0</v>
      </c>
      <c r="T6229" s="1">
        <v>0</v>
      </c>
      <c r="U6229" s="4" t="s">
        <v>60</v>
      </c>
      <c r="V6229">
        <v>0.42</v>
      </c>
      <c r="W6229">
        <v>0.4</v>
      </c>
      <c r="X6229">
        <v>0.76</v>
      </c>
      <c r="Y6229">
        <v>2.4300000000000002</v>
      </c>
      <c r="Z6229">
        <v>0.23</v>
      </c>
      <c r="AA6229" s="5">
        <f t="shared" si="589"/>
        <v>0</v>
      </c>
      <c r="AB6229" s="15" cm="1">
        <f t="array" ref="AB6229">_xlfn.SWITCH(U6229,"夏",122,"冬",90,"春",153,"秋",153,0)</f>
        <v>122</v>
      </c>
      <c r="AC6229" s="16">
        <f t="shared" si="590"/>
        <v>0</v>
      </c>
      <c r="AD6229" s="5">
        <f>IFERROR(AA6229/D6229,0)</f>
        <v>0</v>
      </c>
      <c r="AE6229" s="15">
        <f t="shared" si="591"/>
        <v>0.33424657534246577</v>
      </c>
      <c r="AF6229" s="5">
        <f>IFERROR(AD6229*AE6229*48,0)</f>
        <v>0</v>
      </c>
    </row>
    <row r="6230" spans="1:32" x14ac:dyDescent="0.15">
      <c r="A6230" s="1"/>
      <c r="B6230" s="1" t="s">
        <v>42</v>
      </c>
      <c r="C6230" s="1" t="s">
        <v>33</v>
      </c>
      <c r="D6230" s="6">
        <v>78.14</v>
      </c>
      <c r="E6230" s="6">
        <v>3.9</v>
      </c>
      <c r="F6230" s="18">
        <v>0.85416666666666696</v>
      </c>
      <c r="G6230" s="1">
        <v>23.7</v>
      </c>
      <c r="H6230" s="1">
        <v>77</v>
      </c>
      <c r="I6230" s="1">
        <v>23.7</v>
      </c>
      <c r="J6230" s="1">
        <v>0.1</v>
      </c>
      <c r="K6230" s="1">
        <v>410</v>
      </c>
      <c r="L6230" s="1">
        <v>50</v>
      </c>
      <c r="M6230" s="6">
        <f t="shared" si="593"/>
        <v>23.699999999999932</v>
      </c>
      <c r="N6230" s="1">
        <v>0</v>
      </c>
      <c r="O6230" s="1">
        <v>0</v>
      </c>
      <c r="P6230" s="12">
        <f t="shared" si="592"/>
        <v>0</v>
      </c>
      <c r="Q6230" s="1">
        <v>0</v>
      </c>
      <c r="R6230" s="1">
        <v>0</v>
      </c>
      <c r="S6230" s="1">
        <v>0</v>
      </c>
      <c r="T6230" s="1">
        <v>0</v>
      </c>
      <c r="U6230" s="4" t="s">
        <v>60</v>
      </c>
      <c r="V6230">
        <v>0.42</v>
      </c>
      <c r="W6230">
        <v>0.4</v>
      </c>
      <c r="X6230">
        <v>0.76</v>
      </c>
      <c r="Y6230">
        <v>2.4300000000000002</v>
      </c>
      <c r="Z6230">
        <v>0.23</v>
      </c>
      <c r="AA6230" s="5">
        <f t="shared" si="589"/>
        <v>0</v>
      </c>
      <c r="AB6230" s="15" cm="1">
        <f t="array" ref="AB6230">_xlfn.SWITCH(U6230,"夏",122,"冬",90,"春",153,"秋",153,0)</f>
        <v>122</v>
      </c>
      <c r="AC6230" s="16">
        <f t="shared" si="590"/>
        <v>0</v>
      </c>
      <c r="AD6230" s="5">
        <f>IFERROR(AA6230/D6230,0)</f>
        <v>0</v>
      </c>
      <c r="AE6230" s="15">
        <f t="shared" si="591"/>
        <v>0.33424657534246577</v>
      </c>
      <c r="AF6230" s="5">
        <f>IFERROR(AD6230*AE6230*48,0)</f>
        <v>0</v>
      </c>
    </row>
    <row r="6231" spans="1:32" x14ac:dyDescent="0.15">
      <c r="A6231" s="1"/>
      <c r="B6231" s="1" t="s">
        <v>42</v>
      </c>
      <c r="C6231" s="1" t="s">
        <v>33</v>
      </c>
      <c r="D6231" s="6">
        <v>78.14</v>
      </c>
      <c r="E6231" s="6">
        <v>3.9</v>
      </c>
      <c r="F6231" s="18">
        <v>0.875</v>
      </c>
      <c r="G6231" s="1">
        <v>23.2</v>
      </c>
      <c r="H6231" s="1">
        <v>81</v>
      </c>
      <c r="I6231" s="1">
        <v>23.2</v>
      </c>
      <c r="J6231" s="1">
        <v>0.1</v>
      </c>
      <c r="K6231" s="1">
        <v>410</v>
      </c>
      <c r="L6231" s="1">
        <v>0</v>
      </c>
      <c r="M6231" s="6">
        <f t="shared" si="593"/>
        <v>23.199999999999989</v>
      </c>
      <c r="N6231" s="1">
        <v>0</v>
      </c>
      <c r="O6231" s="1">
        <v>0</v>
      </c>
      <c r="P6231" s="12">
        <f t="shared" si="592"/>
        <v>0</v>
      </c>
      <c r="Q6231" s="1">
        <v>0</v>
      </c>
      <c r="R6231" s="1">
        <v>0</v>
      </c>
      <c r="S6231" s="1">
        <v>0</v>
      </c>
      <c r="T6231" s="1">
        <v>0</v>
      </c>
      <c r="U6231" s="4" t="s">
        <v>60</v>
      </c>
      <c r="V6231">
        <v>0.42</v>
      </c>
      <c r="W6231">
        <v>0.4</v>
      </c>
      <c r="X6231">
        <v>0.76</v>
      </c>
      <c r="Y6231">
        <v>2.4300000000000002</v>
      </c>
      <c r="Z6231">
        <v>0.23</v>
      </c>
      <c r="AA6231" s="5">
        <f t="shared" si="589"/>
        <v>0</v>
      </c>
      <c r="AB6231" s="15" cm="1">
        <f t="array" ref="AB6231">_xlfn.SWITCH(U6231,"夏",122,"冬",90,"春",153,"秋",153,0)</f>
        <v>122</v>
      </c>
      <c r="AC6231" s="16">
        <f t="shared" si="590"/>
        <v>0</v>
      </c>
      <c r="AD6231" s="5">
        <f>IFERROR(AA6231/D6231,0)</f>
        <v>0</v>
      </c>
      <c r="AE6231" s="15">
        <f t="shared" si="591"/>
        <v>0.33424657534246577</v>
      </c>
      <c r="AF6231" s="5">
        <f>IFERROR(AD6231*AE6231*48,0)</f>
        <v>0</v>
      </c>
    </row>
    <row r="6232" spans="1:32" x14ac:dyDescent="0.15">
      <c r="A6232" s="1"/>
      <c r="B6232" s="1" t="s">
        <v>42</v>
      </c>
      <c r="C6232" s="1" t="s">
        <v>33</v>
      </c>
      <c r="D6232" s="6">
        <v>78.14</v>
      </c>
      <c r="E6232" s="6">
        <v>3.9</v>
      </c>
      <c r="F6232" s="18">
        <v>0.89583333333333304</v>
      </c>
      <c r="G6232" s="1">
        <v>22.7</v>
      </c>
      <c r="H6232" s="1">
        <v>85</v>
      </c>
      <c r="I6232" s="1">
        <v>22.7</v>
      </c>
      <c r="J6232" s="1">
        <v>0.1</v>
      </c>
      <c r="K6232" s="1">
        <v>410</v>
      </c>
      <c r="L6232" s="1">
        <v>0</v>
      </c>
      <c r="M6232" s="6">
        <f t="shared" si="593"/>
        <v>22.699999999999989</v>
      </c>
      <c r="N6232" s="1">
        <v>0</v>
      </c>
      <c r="O6232" s="1">
        <v>0</v>
      </c>
      <c r="P6232" s="12">
        <f t="shared" si="592"/>
        <v>0</v>
      </c>
      <c r="Q6232" s="1">
        <v>0</v>
      </c>
      <c r="R6232" s="1">
        <v>0</v>
      </c>
      <c r="S6232" s="1">
        <v>0</v>
      </c>
      <c r="T6232" s="1">
        <v>0</v>
      </c>
      <c r="U6232" s="4" t="s">
        <v>60</v>
      </c>
      <c r="V6232">
        <v>0.42</v>
      </c>
      <c r="W6232">
        <v>0.4</v>
      </c>
      <c r="X6232">
        <v>0.76</v>
      </c>
      <c r="Y6232">
        <v>2.4300000000000002</v>
      </c>
      <c r="Z6232">
        <v>0.23</v>
      </c>
      <c r="AA6232" s="5">
        <f t="shared" si="589"/>
        <v>0</v>
      </c>
      <c r="AB6232" s="15" cm="1">
        <f t="array" ref="AB6232">_xlfn.SWITCH(U6232,"夏",122,"冬",90,"春",153,"秋",153,0)</f>
        <v>122</v>
      </c>
      <c r="AC6232" s="16">
        <f t="shared" si="590"/>
        <v>0</v>
      </c>
      <c r="AD6232" s="5">
        <f>IFERROR(AA6232/D6232,0)</f>
        <v>0</v>
      </c>
      <c r="AE6232" s="15">
        <f t="shared" si="591"/>
        <v>0.33424657534246577</v>
      </c>
      <c r="AF6232" s="5">
        <f>IFERROR(AD6232*AE6232*48,0)</f>
        <v>0</v>
      </c>
    </row>
    <row r="6233" spans="1:32" x14ac:dyDescent="0.15">
      <c r="A6233" s="1"/>
      <c r="B6233" s="1" t="s">
        <v>42</v>
      </c>
      <c r="C6233" s="1" t="s">
        <v>33</v>
      </c>
      <c r="D6233" s="6">
        <v>78.14</v>
      </c>
      <c r="E6233" s="6">
        <v>3.9</v>
      </c>
      <c r="F6233" s="18">
        <v>0.91666666666666696</v>
      </c>
      <c r="G6233" s="1">
        <v>22.2</v>
      </c>
      <c r="H6233" s="1">
        <v>89</v>
      </c>
      <c r="I6233" s="1">
        <v>22.2</v>
      </c>
      <c r="J6233" s="1">
        <v>0.1</v>
      </c>
      <c r="K6233" s="1">
        <v>410</v>
      </c>
      <c r="L6233" s="1">
        <v>0</v>
      </c>
      <c r="M6233" s="6">
        <f t="shared" si="593"/>
        <v>22.200000000000045</v>
      </c>
      <c r="N6233" s="1">
        <v>0</v>
      </c>
      <c r="O6233" s="1">
        <v>0</v>
      </c>
      <c r="P6233" s="12">
        <f t="shared" si="592"/>
        <v>0</v>
      </c>
      <c r="Q6233" s="1">
        <v>0</v>
      </c>
      <c r="R6233" s="1">
        <v>0</v>
      </c>
      <c r="S6233" s="1">
        <v>0</v>
      </c>
      <c r="T6233" s="1">
        <v>0</v>
      </c>
      <c r="U6233" s="4" t="s">
        <v>60</v>
      </c>
      <c r="V6233">
        <v>0.42</v>
      </c>
      <c r="W6233">
        <v>0.4</v>
      </c>
      <c r="X6233">
        <v>0.76</v>
      </c>
      <c r="Y6233">
        <v>2.4300000000000002</v>
      </c>
      <c r="Z6233">
        <v>0.23</v>
      </c>
      <c r="AA6233" s="5">
        <f t="shared" si="589"/>
        <v>0</v>
      </c>
      <c r="AB6233" s="15" cm="1">
        <f t="array" ref="AB6233">_xlfn.SWITCH(U6233,"夏",122,"冬",90,"春",153,"秋",153,0)</f>
        <v>122</v>
      </c>
      <c r="AC6233" s="16">
        <f t="shared" si="590"/>
        <v>0</v>
      </c>
      <c r="AD6233" s="5">
        <f>IFERROR(AA6233/D6233,0)</f>
        <v>0</v>
      </c>
      <c r="AE6233" s="15">
        <f t="shared" si="591"/>
        <v>0.33424657534246577</v>
      </c>
      <c r="AF6233" s="5">
        <f>IFERROR(AD6233*AE6233*48,0)</f>
        <v>0</v>
      </c>
    </row>
    <row r="6234" spans="1:32" x14ac:dyDescent="0.15">
      <c r="A6234" s="1"/>
      <c r="B6234" s="1" t="s">
        <v>43</v>
      </c>
      <c r="C6234" s="1" t="s">
        <v>33</v>
      </c>
      <c r="D6234" s="6">
        <v>78.14</v>
      </c>
      <c r="E6234" s="6">
        <v>3.9</v>
      </c>
      <c r="F6234" s="18">
        <v>0.33333333333333298</v>
      </c>
      <c r="G6234" s="1">
        <v>22.5</v>
      </c>
      <c r="H6234" s="1">
        <v>68</v>
      </c>
      <c r="I6234" s="1">
        <v>22.5</v>
      </c>
      <c r="J6234" s="1">
        <v>0.1</v>
      </c>
      <c r="K6234" s="1">
        <v>412</v>
      </c>
      <c r="L6234" s="1">
        <v>190</v>
      </c>
      <c r="M6234" s="6">
        <f t="shared" si="593"/>
        <v>22.5</v>
      </c>
      <c r="N6234" s="1">
        <v>0</v>
      </c>
      <c r="O6234" s="1">
        <v>0</v>
      </c>
      <c r="P6234" s="12">
        <f t="shared" si="592"/>
        <v>0</v>
      </c>
      <c r="Q6234" s="1">
        <v>0</v>
      </c>
      <c r="R6234" s="1">
        <v>0</v>
      </c>
      <c r="S6234" s="1">
        <v>0</v>
      </c>
      <c r="T6234" s="1">
        <v>0</v>
      </c>
      <c r="U6234" s="4" t="s">
        <v>60</v>
      </c>
      <c r="V6234">
        <v>0.42</v>
      </c>
      <c r="W6234">
        <v>0.4</v>
      </c>
      <c r="X6234">
        <v>0.76</v>
      </c>
      <c r="Y6234">
        <v>2.4300000000000002</v>
      </c>
      <c r="Z6234">
        <v>0.23</v>
      </c>
      <c r="AA6234" s="5">
        <f t="shared" si="589"/>
        <v>0</v>
      </c>
      <c r="AB6234" s="15" cm="1">
        <f t="array" ref="AB6234">_xlfn.SWITCH(U6234,"夏",122,"冬",90,"春",153,"秋",153,0)</f>
        <v>122</v>
      </c>
      <c r="AC6234" s="16">
        <f t="shared" si="590"/>
        <v>0</v>
      </c>
      <c r="AD6234" s="5">
        <f>IFERROR(AA6234/D6234,0)</f>
        <v>0</v>
      </c>
      <c r="AE6234" s="15">
        <f t="shared" si="591"/>
        <v>0.33424657534246577</v>
      </c>
      <c r="AF6234" s="5">
        <f>IFERROR(AD6234*AE6234*48,0)</f>
        <v>0</v>
      </c>
    </row>
    <row r="6235" spans="1:32" x14ac:dyDescent="0.15">
      <c r="A6235" s="1"/>
      <c r="B6235" s="1" t="s">
        <v>43</v>
      </c>
      <c r="C6235" s="1" t="s">
        <v>33</v>
      </c>
      <c r="D6235" s="6">
        <v>78.14</v>
      </c>
      <c r="E6235" s="6">
        <v>3.9</v>
      </c>
      <c r="F6235" s="18">
        <v>0.35416666666666702</v>
      </c>
      <c r="G6235" s="1">
        <v>24</v>
      </c>
      <c r="H6235" s="1">
        <v>65</v>
      </c>
      <c r="I6235" s="1">
        <v>24</v>
      </c>
      <c r="J6235" s="1">
        <v>0.3</v>
      </c>
      <c r="K6235" s="1">
        <v>718</v>
      </c>
      <c r="L6235" s="1">
        <v>490</v>
      </c>
      <c r="M6235" s="6">
        <f t="shared" si="593"/>
        <v>24.000000000000114</v>
      </c>
      <c r="N6235" s="19">
        <v>0.5</v>
      </c>
      <c r="O6235" s="11" cm="1">
        <f t="array" ref="O6235">ROUND(_xlfn.SWITCH(C6235,"建筑专教",IF(S6235&gt;0.1,1.38,1.28),"阶梯教室",IF(S6235&gt;0.1,1.15,1.05),"公共教室",IF(S6235&gt;0.1,1.22,1.12),IF(S6235&gt;0.1,1.2,1.1))+(MOD(ROW()*11,31)/31-0.5)*0.06,2)</f>
        <v>1.2</v>
      </c>
      <c r="P6235" s="12">
        <f t="shared" si="592"/>
        <v>0.25</v>
      </c>
      <c r="Q6235" s="13">
        <f t="shared" si="594"/>
        <v>-1.5581065575095538</v>
      </c>
      <c r="R6235" s="1">
        <v>2.5</v>
      </c>
      <c r="S6235" s="1">
        <v>0.159</v>
      </c>
      <c r="T6235" s="1">
        <v>0.104</v>
      </c>
      <c r="U6235" s="4" t="s">
        <v>60</v>
      </c>
      <c r="V6235">
        <v>0.42</v>
      </c>
      <c r="W6235">
        <v>0.4</v>
      </c>
      <c r="X6235">
        <v>0.76</v>
      </c>
      <c r="Y6235">
        <v>2.4300000000000002</v>
      </c>
      <c r="Z6235">
        <v>0.23</v>
      </c>
      <c r="AA6235" s="5">
        <f t="shared" si="589"/>
        <v>2.7629999999999999</v>
      </c>
      <c r="AB6235" s="15" cm="1">
        <f t="array" ref="AB6235">_xlfn.SWITCH(U6235,"夏",122,"冬",90,"春",153,"秋",153,0)</f>
        <v>122</v>
      </c>
      <c r="AC6235" s="16">
        <f t="shared" si="590"/>
        <v>337.08600000000001</v>
      </c>
      <c r="AD6235" s="5">
        <f>IFERROR(AA6235/D6235,0)</f>
        <v>3.5359610954696696E-2</v>
      </c>
      <c r="AE6235" s="15">
        <f t="shared" si="591"/>
        <v>0.33424657534246577</v>
      </c>
      <c r="AF6235" s="5">
        <f>IFERROR(AD6235*AE6235*48,0)</f>
        <v>0.5673037856183667</v>
      </c>
    </row>
    <row r="6236" spans="1:32" x14ac:dyDescent="0.15">
      <c r="A6236" s="1"/>
      <c r="B6236" s="1" t="s">
        <v>43</v>
      </c>
      <c r="C6236" s="1" t="s">
        <v>33</v>
      </c>
      <c r="D6236" s="6">
        <v>78.14</v>
      </c>
      <c r="E6236" s="6">
        <v>3.9</v>
      </c>
      <c r="F6236" s="18">
        <v>0.375</v>
      </c>
      <c r="G6236" s="1">
        <v>24</v>
      </c>
      <c r="H6236" s="1">
        <v>61</v>
      </c>
      <c r="I6236" s="1">
        <v>24</v>
      </c>
      <c r="J6236" s="1">
        <v>0.3</v>
      </c>
      <c r="K6236" s="1">
        <v>718</v>
      </c>
      <c r="L6236" s="1">
        <v>590</v>
      </c>
      <c r="M6236" s="6">
        <f t="shared" si="593"/>
        <v>24.000000000000114</v>
      </c>
      <c r="N6236" s="19">
        <v>0.5</v>
      </c>
      <c r="O6236" s="11" cm="1">
        <f t="array" ref="O6236">ROUND(_xlfn.SWITCH(C6236,"建筑专教",IF(S6236&gt;0.1,1.38,1.28),"阶梯教室",IF(S6236&gt;0.1,1.15,1.05),"公共教室",IF(S6236&gt;0.1,1.22,1.12),IF(S6236&gt;0.1,1.2,1.1))+(MOD(ROW()*11,31)/31-0.5)*0.06,2)</f>
        <v>1.22</v>
      </c>
      <c r="P6236" s="12">
        <f t="shared" si="592"/>
        <v>0.25</v>
      </c>
      <c r="Q6236" s="13">
        <f t="shared" si="594"/>
        <v>-1.4869654489385915</v>
      </c>
      <c r="R6236" s="1">
        <v>2.6</v>
      </c>
      <c r="S6236" s="1">
        <v>0.157</v>
      </c>
      <c r="T6236" s="1">
        <v>0.10299999999999999</v>
      </c>
      <c r="U6236" s="4" t="s">
        <v>60</v>
      </c>
      <c r="V6236">
        <v>0.42</v>
      </c>
      <c r="W6236">
        <v>0.4</v>
      </c>
      <c r="X6236">
        <v>0.76</v>
      </c>
      <c r="Y6236">
        <v>2.4300000000000002</v>
      </c>
      <c r="Z6236">
        <v>0.23</v>
      </c>
      <c r="AA6236" s="5">
        <f t="shared" si="589"/>
        <v>2.8600000000000003</v>
      </c>
      <c r="AB6236" s="15" cm="1">
        <f t="array" ref="AB6236">_xlfn.SWITCH(U6236,"夏",122,"冬",90,"春",153,"秋",153,0)</f>
        <v>122</v>
      </c>
      <c r="AC6236" s="16">
        <f t="shared" si="590"/>
        <v>348.92</v>
      </c>
      <c r="AD6236" s="5">
        <f>IFERROR(AA6236/D6236,0)</f>
        <v>3.6600972613258259E-2</v>
      </c>
      <c r="AE6236" s="15">
        <f t="shared" si="591"/>
        <v>0.33424657534246577</v>
      </c>
      <c r="AF6236" s="5">
        <f>IFERROR(AD6236*AE6236*48,0)</f>
        <v>0.58721998800887776</v>
      </c>
    </row>
    <row r="6237" spans="1:32" x14ac:dyDescent="0.15">
      <c r="A6237" s="1"/>
      <c r="B6237" s="1" t="s">
        <v>43</v>
      </c>
      <c r="C6237" s="1" t="s">
        <v>33</v>
      </c>
      <c r="D6237" s="6">
        <v>78.14</v>
      </c>
      <c r="E6237" s="6">
        <v>3.9</v>
      </c>
      <c r="F6237" s="18">
        <v>0.39583333333333298</v>
      </c>
      <c r="G6237" s="1">
        <v>24</v>
      </c>
      <c r="H6237" s="1">
        <v>57</v>
      </c>
      <c r="I6237" s="1">
        <v>24</v>
      </c>
      <c r="J6237" s="1">
        <v>0.3</v>
      </c>
      <c r="K6237" s="1">
        <v>718</v>
      </c>
      <c r="L6237" s="1">
        <v>740</v>
      </c>
      <c r="M6237" s="6">
        <f t="shared" si="593"/>
        <v>24.000000000000114</v>
      </c>
      <c r="N6237" s="19">
        <v>0.5</v>
      </c>
      <c r="O6237" s="11" cm="1">
        <f t="array" ref="O6237">ROUND(_xlfn.SWITCH(C6237,"建筑专教",IF(S6237&gt;0.1,1.38,1.28),"阶梯教室",IF(S6237&gt;0.1,1.15,1.05),"公共教室",IF(S6237&gt;0.1,1.22,1.12),IF(S6237&gt;0.1,1.2,1.1))+(MOD(ROW()*11,31)/31-0.5)*0.06,2)</f>
        <v>1.18</v>
      </c>
      <c r="P6237" s="12">
        <f t="shared" si="592"/>
        <v>0.25</v>
      </c>
      <c r="Q6237" s="13">
        <f t="shared" si="594"/>
        <v>-1.6322525504810028</v>
      </c>
      <c r="R6237" s="1">
        <v>2.7</v>
      </c>
      <c r="S6237" s="1">
        <v>0.155</v>
      </c>
      <c r="T6237" s="1">
        <v>0.10100000000000001</v>
      </c>
      <c r="U6237" s="4" t="s">
        <v>60</v>
      </c>
      <c r="V6237">
        <v>0.42</v>
      </c>
      <c r="W6237">
        <v>0.4</v>
      </c>
      <c r="X6237">
        <v>0.76</v>
      </c>
      <c r="Y6237">
        <v>2.4300000000000002</v>
      </c>
      <c r="Z6237">
        <v>0.23</v>
      </c>
      <c r="AA6237" s="5">
        <f t="shared" si="589"/>
        <v>2.956</v>
      </c>
      <c r="AB6237" s="15" cm="1">
        <f t="array" ref="AB6237">_xlfn.SWITCH(U6237,"夏",122,"冬",90,"春",153,"秋",153,0)</f>
        <v>122</v>
      </c>
      <c r="AC6237" s="16">
        <f t="shared" si="590"/>
        <v>360.63200000000001</v>
      </c>
      <c r="AD6237" s="5">
        <f>IFERROR(AA6237/D6237,0)</f>
        <v>3.7829536728948038E-2</v>
      </c>
      <c r="AE6237" s="15">
        <f t="shared" si="591"/>
        <v>0.33424657534246577</v>
      </c>
      <c r="AF6237" s="5">
        <f>IFERROR(AD6237*AE6237*48,0)</f>
        <v>0.60693086872525948</v>
      </c>
    </row>
    <row r="6238" spans="1:32" x14ac:dyDescent="0.15">
      <c r="A6238" s="1"/>
      <c r="B6238" s="1" t="s">
        <v>43</v>
      </c>
      <c r="C6238" s="1" t="s">
        <v>33</v>
      </c>
      <c r="D6238" s="6">
        <v>78.14</v>
      </c>
      <c r="E6238" s="6">
        <v>3.9</v>
      </c>
      <c r="F6238" s="18">
        <v>0.41666666666666702</v>
      </c>
      <c r="G6238" s="1">
        <v>24</v>
      </c>
      <c r="H6238" s="1">
        <v>53</v>
      </c>
      <c r="I6238" s="1">
        <v>24</v>
      </c>
      <c r="J6238" s="1">
        <v>0.3</v>
      </c>
      <c r="K6238" s="1">
        <v>718</v>
      </c>
      <c r="L6238" s="1">
        <v>890</v>
      </c>
      <c r="M6238" s="6">
        <f t="shared" si="593"/>
        <v>24.000000000000114</v>
      </c>
      <c r="N6238" s="19">
        <v>0.5</v>
      </c>
      <c r="O6238" s="11" cm="1">
        <f t="array" ref="O6238">ROUND(_xlfn.SWITCH(C6238,"建筑专教",IF(S6238&gt;0.1,1.38,1.28),"阶梯教室",IF(S6238&gt;0.1,1.15,1.05),"公共教室",IF(S6238&gt;0.1,1.22,1.12),IF(S6238&gt;0.1,1.2,1.1))+(MOD(ROW()*11,31)/31-0.5)*0.06,2)</f>
        <v>1.2</v>
      </c>
      <c r="P6238" s="12">
        <f t="shared" si="592"/>
        <v>0.25</v>
      </c>
      <c r="Q6238" s="13">
        <f t="shared" si="594"/>
        <v>-1.5581862894242013</v>
      </c>
      <c r="R6238" s="1">
        <v>2.4</v>
      </c>
      <c r="S6238" s="1">
        <v>0.153</v>
      </c>
      <c r="T6238" s="1">
        <v>0.1</v>
      </c>
      <c r="U6238" s="4" t="s">
        <v>60</v>
      </c>
      <c r="V6238">
        <v>0.42</v>
      </c>
      <c r="W6238">
        <v>0.4</v>
      </c>
      <c r="X6238">
        <v>0.76</v>
      </c>
      <c r="Y6238">
        <v>2.4300000000000002</v>
      </c>
      <c r="Z6238">
        <v>0.23</v>
      </c>
      <c r="AA6238" s="5">
        <f t="shared" si="589"/>
        <v>2.653</v>
      </c>
      <c r="AB6238" s="15" cm="1">
        <f t="array" ref="AB6238">_xlfn.SWITCH(U6238,"夏",122,"冬",90,"春",153,"秋",153,0)</f>
        <v>122</v>
      </c>
      <c r="AC6238" s="16">
        <f t="shared" si="590"/>
        <v>323.666</v>
      </c>
      <c r="AD6238" s="5">
        <f>IFERROR(AA6238/D6238,0)</f>
        <v>3.3951881238802148E-2</v>
      </c>
      <c r="AE6238" s="15">
        <f t="shared" si="591"/>
        <v>0.33424657534246577</v>
      </c>
      <c r="AF6238" s="5">
        <f>IFERROR(AD6238*AE6238*48,0)</f>
        <v>0.54471840146417916</v>
      </c>
    </row>
    <row r="6239" spans="1:32" x14ac:dyDescent="0.15">
      <c r="A6239" s="1"/>
      <c r="B6239" s="1" t="s">
        <v>43</v>
      </c>
      <c r="C6239" s="1" t="s">
        <v>33</v>
      </c>
      <c r="D6239" s="6">
        <v>78.14</v>
      </c>
      <c r="E6239" s="6">
        <v>3.9</v>
      </c>
      <c r="F6239" s="18">
        <v>0.4375</v>
      </c>
      <c r="G6239" s="1">
        <v>24</v>
      </c>
      <c r="H6239" s="1">
        <v>51</v>
      </c>
      <c r="I6239" s="1">
        <v>24</v>
      </c>
      <c r="J6239" s="1">
        <v>0.3</v>
      </c>
      <c r="K6239" s="1">
        <v>718</v>
      </c>
      <c r="L6239" s="1">
        <v>990</v>
      </c>
      <c r="M6239" s="6">
        <f t="shared" si="593"/>
        <v>24.000000000000114</v>
      </c>
      <c r="N6239" s="19">
        <v>0.5</v>
      </c>
      <c r="O6239" s="11" cm="1">
        <f t="array" ref="O6239">ROUND(_xlfn.SWITCH(C6239,"建筑专教",IF(S6239&gt;0.1,1.38,1.28),"阶梯教室",IF(S6239&gt;0.1,1.15,1.05),"公共教室",IF(S6239&gt;0.1,1.22,1.12),IF(S6239&gt;0.1,1.2,1.1))+(MOD(ROW()*11,31)/31-0.5)*0.06,2)</f>
        <v>1.22</v>
      </c>
      <c r="P6239" s="12">
        <f t="shared" si="592"/>
        <v>0.25</v>
      </c>
      <c r="Q6239" s="13">
        <f t="shared" si="594"/>
        <v>-1.4870309229396259</v>
      </c>
      <c r="R6239" s="1">
        <v>2.8</v>
      </c>
      <c r="S6239" s="1">
        <v>0.151</v>
      </c>
      <c r="T6239" s="1">
        <v>0.10199999999999999</v>
      </c>
      <c r="U6239" s="4" t="s">
        <v>60</v>
      </c>
      <c r="V6239">
        <v>0.42</v>
      </c>
      <c r="W6239">
        <v>0.4</v>
      </c>
      <c r="X6239">
        <v>0.76</v>
      </c>
      <c r="Y6239">
        <v>2.4300000000000002</v>
      </c>
      <c r="Z6239">
        <v>0.23</v>
      </c>
      <c r="AA6239" s="5">
        <f t="shared" si="589"/>
        <v>3.0529999999999995</v>
      </c>
      <c r="AB6239" s="15" cm="1">
        <f t="array" ref="AB6239">_xlfn.SWITCH(U6239,"夏",122,"冬",90,"春",153,"秋",153,0)</f>
        <v>122</v>
      </c>
      <c r="AC6239" s="16">
        <f t="shared" si="590"/>
        <v>372.46599999999995</v>
      </c>
      <c r="AD6239" s="5">
        <f>IFERROR(AA6239/D6239,0)</f>
        <v>3.9070898387509594E-2</v>
      </c>
      <c r="AE6239" s="15">
        <f t="shared" si="591"/>
        <v>0.33424657534246577</v>
      </c>
      <c r="AF6239" s="5">
        <f>IFERROR(AD6239*AE6239*48,0)</f>
        <v>0.62684707111577032</v>
      </c>
    </row>
    <row r="6240" spans="1:32" x14ac:dyDescent="0.15">
      <c r="A6240" s="1"/>
      <c r="B6240" s="1" t="s">
        <v>43</v>
      </c>
      <c r="C6240" s="1" t="s">
        <v>33</v>
      </c>
      <c r="D6240" s="6">
        <v>78.14</v>
      </c>
      <c r="E6240" s="6">
        <v>3.9</v>
      </c>
      <c r="F6240" s="18">
        <v>0.45833333333333298</v>
      </c>
      <c r="G6240" s="1">
        <v>24</v>
      </c>
      <c r="H6240" s="1">
        <v>50</v>
      </c>
      <c r="I6240" s="1">
        <v>24</v>
      </c>
      <c r="J6240" s="1">
        <v>0.3</v>
      </c>
      <c r="K6240" s="1">
        <v>718</v>
      </c>
      <c r="L6240" s="1">
        <v>1090</v>
      </c>
      <c r="M6240" s="6">
        <f t="shared" si="593"/>
        <v>24.000000000000114</v>
      </c>
      <c r="N6240" s="19">
        <v>0.5</v>
      </c>
      <c r="O6240" s="11" cm="1">
        <f t="array" ref="O6240">ROUND(_xlfn.SWITCH(C6240,"建筑专教",IF(S6240&gt;0.1,1.38,1.28),"阶梯教室",IF(S6240&gt;0.1,1.15,1.05),"公共教室",IF(S6240&gt;0.1,1.22,1.12),IF(S6240&gt;0.1,1.2,1.1))+(MOD(ROW()*11,31)/31-0.5)*0.06,2)</f>
        <v>1.18</v>
      </c>
      <c r="P6240" s="12">
        <f t="shared" si="592"/>
        <v>0.25</v>
      </c>
      <c r="Q6240" s="13">
        <f t="shared" si="594"/>
        <v>-1.632299768862113</v>
      </c>
      <c r="R6240" s="1">
        <v>2.5</v>
      </c>
      <c r="S6240" s="1">
        <v>0.14899999999999999</v>
      </c>
      <c r="T6240" s="1">
        <v>0.10299999999999999</v>
      </c>
      <c r="U6240" s="4" t="s">
        <v>60</v>
      </c>
      <c r="V6240">
        <v>0.42</v>
      </c>
      <c r="W6240">
        <v>0.4</v>
      </c>
      <c r="X6240">
        <v>0.76</v>
      </c>
      <c r="Y6240">
        <v>2.4300000000000002</v>
      </c>
      <c r="Z6240">
        <v>0.23</v>
      </c>
      <c r="AA6240" s="5">
        <f t="shared" si="589"/>
        <v>2.7520000000000002</v>
      </c>
      <c r="AB6240" s="15" cm="1">
        <f t="array" ref="AB6240">_xlfn.SWITCH(U6240,"夏",122,"冬",90,"春",153,"秋",153,0)</f>
        <v>122</v>
      </c>
      <c r="AC6240" s="16">
        <f t="shared" si="590"/>
        <v>335.74400000000003</v>
      </c>
      <c r="AD6240" s="5">
        <f>IFERROR(AA6240/D6240,0)</f>
        <v>3.5218837983107244E-2</v>
      </c>
      <c r="AE6240" s="15">
        <f t="shared" si="591"/>
        <v>0.33424657534246577</v>
      </c>
      <c r="AF6240" s="5">
        <f>IFERROR(AD6240*AE6240*48,0)</f>
        <v>0.56504524720294802</v>
      </c>
    </row>
    <row r="6241" spans="1:32" x14ac:dyDescent="0.15">
      <c r="A6241" s="1"/>
      <c r="B6241" s="1" t="s">
        <v>43</v>
      </c>
      <c r="C6241" s="1" t="s">
        <v>33</v>
      </c>
      <c r="D6241" s="6">
        <v>78.14</v>
      </c>
      <c r="E6241" s="6">
        <v>3.9</v>
      </c>
      <c r="F6241" s="18">
        <v>0.47916666666666702</v>
      </c>
      <c r="G6241" s="1">
        <v>24</v>
      </c>
      <c r="H6241" s="1">
        <v>50</v>
      </c>
      <c r="I6241" s="1">
        <v>24</v>
      </c>
      <c r="J6241" s="1">
        <v>0.3</v>
      </c>
      <c r="K6241" s="1">
        <v>718</v>
      </c>
      <c r="L6241" s="1">
        <v>1160</v>
      </c>
      <c r="M6241" s="6">
        <f t="shared" si="593"/>
        <v>24.000000000000114</v>
      </c>
      <c r="N6241" s="19">
        <v>0.5</v>
      </c>
      <c r="O6241" s="11" cm="1">
        <f t="array" ref="O6241">ROUND(_xlfn.SWITCH(C6241,"建筑专教",IF(S6241&gt;0.1,1.38,1.28),"阶梯教室",IF(S6241&gt;0.1,1.15,1.05),"公共教室",IF(S6241&gt;0.1,1.22,1.12),IF(S6241&gt;0.1,1.2,1.1))+(MOD(ROW()*11,31)/31-0.5)*0.06,2)</f>
        <v>1.2</v>
      </c>
      <c r="P6241" s="12">
        <f t="shared" si="592"/>
        <v>0.25</v>
      </c>
      <c r="Q6241" s="13">
        <f t="shared" si="594"/>
        <v>-1.5582062224028634</v>
      </c>
      <c r="R6241" s="1">
        <v>2.5</v>
      </c>
      <c r="S6241" s="1">
        <v>0.14699999999999999</v>
      </c>
      <c r="T6241" s="1">
        <v>0.105</v>
      </c>
      <c r="U6241" s="4" t="s">
        <v>60</v>
      </c>
      <c r="V6241">
        <v>0.42</v>
      </c>
      <c r="W6241">
        <v>0.4</v>
      </c>
      <c r="X6241">
        <v>0.76</v>
      </c>
      <c r="Y6241">
        <v>2.4300000000000002</v>
      </c>
      <c r="Z6241">
        <v>0.23</v>
      </c>
      <c r="AA6241" s="5">
        <f t="shared" si="589"/>
        <v>2.7519999999999998</v>
      </c>
      <c r="AB6241" s="15" cm="1">
        <f t="array" ref="AB6241">_xlfn.SWITCH(U6241,"夏",122,"冬",90,"春",153,"秋",153,0)</f>
        <v>122</v>
      </c>
      <c r="AC6241" s="16">
        <f t="shared" si="590"/>
        <v>335.74399999999997</v>
      </c>
      <c r="AD6241" s="5">
        <f>IFERROR(AA6241/D6241,0)</f>
        <v>3.5218837983107237E-2</v>
      </c>
      <c r="AE6241" s="15">
        <f t="shared" si="591"/>
        <v>0.33424657534246577</v>
      </c>
      <c r="AF6241" s="5">
        <f>IFERROR(AD6241*AE6241*48,0)</f>
        <v>0.56504524720294791</v>
      </c>
    </row>
    <row r="6242" spans="1:32" x14ac:dyDescent="0.15">
      <c r="A6242" s="1"/>
      <c r="B6242" s="1" t="s">
        <v>43</v>
      </c>
      <c r="C6242" s="1" t="s">
        <v>33</v>
      </c>
      <c r="D6242" s="6">
        <v>78.14</v>
      </c>
      <c r="E6242" s="6">
        <v>3.9</v>
      </c>
      <c r="F6242" s="18">
        <v>0.5</v>
      </c>
      <c r="G6242" s="1">
        <v>24</v>
      </c>
      <c r="H6242" s="1">
        <v>50</v>
      </c>
      <c r="I6242" s="1">
        <v>24</v>
      </c>
      <c r="J6242" s="1">
        <v>0.3</v>
      </c>
      <c r="K6242" s="1">
        <v>718</v>
      </c>
      <c r="L6242" s="1">
        <v>1230</v>
      </c>
      <c r="M6242" s="6">
        <f t="shared" si="593"/>
        <v>24.000000000000114</v>
      </c>
      <c r="N6242" s="19">
        <v>0.5</v>
      </c>
      <c r="O6242" s="11" cm="1">
        <f t="array" ref="O6242">ROUND(_xlfn.SWITCH(C6242,"建筑专教",IF(S6242&gt;0.1,1.38,1.28),"阶梯教室",IF(S6242&gt;0.1,1.15,1.05),"公共教室",IF(S6242&gt;0.1,1.22,1.12),IF(S6242&gt;0.1,1.2,1.1))+(MOD(ROW()*11,31)/31-0.5)*0.06,2)</f>
        <v>1.22</v>
      </c>
      <c r="P6242" s="12">
        <f t="shared" si="592"/>
        <v>0.25</v>
      </c>
      <c r="Q6242" s="13">
        <f t="shared" si="594"/>
        <v>-1.4870374703397289</v>
      </c>
      <c r="R6242" s="1">
        <v>2.6</v>
      </c>
      <c r="S6242" s="1">
        <v>0.14499999999999999</v>
      </c>
      <c r="T6242" s="1">
        <v>0.106</v>
      </c>
      <c r="U6242" s="4" t="s">
        <v>60</v>
      </c>
      <c r="V6242">
        <v>0.42</v>
      </c>
      <c r="W6242">
        <v>0.4</v>
      </c>
      <c r="X6242">
        <v>0.76</v>
      </c>
      <c r="Y6242">
        <v>2.4300000000000002</v>
      </c>
      <c r="Z6242">
        <v>0.23</v>
      </c>
      <c r="AA6242" s="5">
        <f t="shared" si="589"/>
        <v>2.851</v>
      </c>
      <c r="AB6242" s="15" cm="1">
        <f t="array" ref="AB6242">_xlfn.SWITCH(U6242,"夏",122,"冬",90,"春",153,"秋",153,0)</f>
        <v>122</v>
      </c>
      <c r="AC6242" s="16">
        <f t="shared" si="590"/>
        <v>347.822</v>
      </c>
      <c r="AD6242" s="5">
        <f>IFERROR(AA6242/D6242,0)</f>
        <v>3.6485794727412334E-2</v>
      </c>
      <c r="AE6242" s="15">
        <f t="shared" si="591"/>
        <v>0.33424657534246577</v>
      </c>
      <c r="AF6242" s="5">
        <f>IFERROR(AD6242*AE6242*48,0)</f>
        <v>0.58537209294171677</v>
      </c>
    </row>
    <row r="6243" spans="1:32" x14ac:dyDescent="0.15">
      <c r="A6243" s="1"/>
      <c r="B6243" s="1" t="s">
        <v>43</v>
      </c>
      <c r="C6243" s="1" t="s">
        <v>33</v>
      </c>
      <c r="D6243" s="6">
        <v>78.14</v>
      </c>
      <c r="E6243" s="6">
        <v>3.9</v>
      </c>
      <c r="F6243" s="18">
        <v>0.52083333333333304</v>
      </c>
      <c r="G6243" s="1">
        <v>29.2</v>
      </c>
      <c r="H6243" s="1">
        <v>54</v>
      </c>
      <c r="I6243" s="1">
        <v>29.2</v>
      </c>
      <c r="J6243" s="1">
        <v>0.1</v>
      </c>
      <c r="K6243" s="1">
        <v>412</v>
      </c>
      <c r="L6243" s="1">
        <v>1230</v>
      </c>
      <c r="M6243" s="6">
        <f t="shared" si="593"/>
        <v>29.200000000000045</v>
      </c>
      <c r="N6243" s="1">
        <v>0</v>
      </c>
      <c r="O6243" s="1">
        <v>0</v>
      </c>
      <c r="P6243" s="12">
        <f t="shared" si="592"/>
        <v>0</v>
      </c>
      <c r="Q6243" s="1">
        <v>0</v>
      </c>
      <c r="R6243" s="1">
        <v>0</v>
      </c>
      <c r="S6243" s="1">
        <v>0</v>
      </c>
      <c r="T6243" s="1">
        <v>0</v>
      </c>
      <c r="U6243" s="4" t="s">
        <v>60</v>
      </c>
      <c r="V6243">
        <v>0.42</v>
      </c>
      <c r="W6243">
        <v>0.4</v>
      </c>
      <c r="X6243">
        <v>0.76</v>
      </c>
      <c r="Y6243">
        <v>2.4300000000000002</v>
      </c>
      <c r="Z6243">
        <v>0.23</v>
      </c>
      <c r="AA6243" s="5">
        <f t="shared" si="589"/>
        <v>0</v>
      </c>
      <c r="AB6243" s="15" cm="1">
        <f t="array" ref="AB6243">_xlfn.SWITCH(U6243,"夏",122,"冬",90,"春",153,"秋",153,0)</f>
        <v>122</v>
      </c>
      <c r="AC6243" s="16">
        <f t="shared" si="590"/>
        <v>0</v>
      </c>
      <c r="AD6243" s="5">
        <f>IFERROR(AA6243/D6243,0)</f>
        <v>0</v>
      </c>
      <c r="AE6243" s="15">
        <f t="shared" si="591"/>
        <v>0.33424657534246577</v>
      </c>
      <c r="AF6243" s="5">
        <f>IFERROR(AD6243*AE6243*48,0)</f>
        <v>0</v>
      </c>
    </row>
    <row r="6244" spans="1:32" x14ac:dyDescent="0.15">
      <c r="A6244" s="1"/>
      <c r="B6244" s="1" t="s">
        <v>43</v>
      </c>
      <c r="C6244" s="1" t="s">
        <v>33</v>
      </c>
      <c r="D6244" s="6">
        <v>78.14</v>
      </c>
      <c r="E6244" s="6">
        <v>3.9</v>
      </c>
      <c r="F6244" s="18">
        <v>0.54166666666666696</v>
      </c>
      <c r="G6244" s="1">
        <v>30.2</v>
      </c>
      <c r="H6244" s="1">
        <v>58</v>
      </c>
      <c r="I6244" s="1">
        <v>30.2</v>
      </c>
      <c r="J6244" s="1">
        <v>0.1</v>
      </c>
      <c r="K6244" s="1">
        <v>412</v>
      </c>
      <c r="L6244" s="1">
        <v>1230</v>
      </c>
      <c r="M6244" s="6">
        <f t="shared" si="593"/>
        <v>30.200000000000045</v>
      </c>
      <c r="N6244" s="1">
        <v>0</v>
      </c>
      <c r="O6244" s="1">
        <v>0</v>
      </c>
      <c r="P6244" s="12">
        <f t="shared" si="592"/>
        <v>0</v>
      </c>
      <c r="Q6244" s="1">
        <v>0</v>
      </c>
      <c r="R6244" s="1">
        <v>0</v>
      </c>
      <c r="S6244" s="1">
        <v>0</v>
      </c>
      <c r="T6244" s="1">
        <v>0</v>
      </c>
      <c r="U6244" s="4" t="s">
        <v>60</v>
      </c>
      <c r="V6244">
        <v>0.42</v>
      </c>
      <c r="W6244">
        <v>0.4</v>
      </c>
      <c r="X6244">
        <v>0.76</v>
      </c>
      <c r="Y6244">
        <v>2.4300000000000002</v>
      </c>
      <c r="Z6244">
        <v>0.23</v>
      </c>
      <c r="AA6244" s="5">
        <f t="shared" si="589"/>
        <v>0</v>
      </c>
      <c r="AB6244" s="15" cm="1">
        <f t="array" ref="AB6244">_xlfn.SWITCH(U6244,"夏",122,"冬",90,"春",153,"秋",153,0)</f>
        <v>122</v>
      </c>
      <c r="AC6244" s="16">
        <f t="shared" si="590"/>
        <v>0</v>
      </c>
      <c r="AD6244" s="5">
        <f>IFERROR(AA6244/D6244,0)</f>
        <v>0</v>
      </c>
      <c r="AE6244" s="15">
        <f t="shared" si="591"/>
        <v>0.33424657534246577</v>
      </c>
      <c r="AF6244" s="5">
        <f>IFERROR(AD6244*AE6244*48,0)</f>
        <v>0</v>
      </c>
    </row>
    <row r="6245" spans="1:32" x14ac:dyDescent="0.15">
      <c r="A6245" s="1"/>
      <c r="B6245" s="1" t="s">
        <v>43</v>
      </c>
      <c r="C6245" s="1" t="s">
        <v>33</v>
      </c>
      <c r="D6245" s="6">
        <v>78.14</v>
      </c>
      <c r="E6245" s="6">
        <v>3.9</v>
      </c>
      <c r="F6245" s="18">
        <v>0.5625</v>
      </c>
      <c r="G6245" s="1">
        <v>30.8</v>
      </c>
      <c r="H6245" s="1">
        <v>58</v>
      </c>
      <c r="I6245" s="1">
        <v>30.8</v>
      </c>
      <c r="J6245" s="1">
        <v>0.3</v>
      </c>
      <c r="K6245" s="1">
        <v>718</v>
      </c>
      <c r="L6245" s="1">
        <v>1230</v>
      </c>
      <c r="M6245" s="6">
        <f t="shared" si="593"/>
        <v>30.799999999999955</v>
      </c>
      <c r="N6245" s="19">
        <v>0.5</v>
      </c>
      <c r="O6245" s="11" cm="1">
        <f t="array" ref="O6245">ROUND(_xlfn.SWITCH(C6245,"建筑专教",IF(S6245&gt;0.1,1.38,1.28),"阶梯教室",IF(S6245&gt;0.1,1.15,1.05),"公共教室",IF(S6245&gt;0.1,1.22,1.12),IF(S6245&gt;0.1,1.2,1.1))+(MOD(ROW()*11,31)/31-0.5)*0.06,2)</f>
        <v>1.23</v>
      </c>
      <c r="P6245" s="12">
        <f t="shared" si="592"/>
        <v>0.25</v>
      </c>
      <c r="Q6245" s="13">
        <f t="shared" si="594"/>
        <v>1.1018117487561956</v>
      </c>
      <c r="R6245" s="1">
        <v>2.5</v>
      </c>
      <c r="S6245" s="1">
        <v>0.13900000000000001</v>
      </c>
      <c r="T6245" s="1">
        <v>0.106</v>
      </c>
      <c r="U6245" s="4" t="s">
        <v>60</v>
      </c>
      <c r="V6245">
        <v>0.42</v>
      </c>
      <c r="W6245">
        <v>0.4</v>
      </c>
      <c r="X6245">
        <v>0.76</v>
      </c>
      <c r="Y6245">
        <v>2.4300000000000002</v>
      </c>
      <c r="Z6245">
        <v>0.23</v>
      </c>
      <c r="AA6245" s="5">
        <f t="shared" si="589"/>
        <v>2.7450000000000001</v>
      </c>
      <c r="AB6245" s="15" cm="1">
        <f t="array" ref="AB6245">_xlfn.SWITCH(U6245,"夏",122,"冬",90,"春",153,"秋",153,0)</f>
        <v>122</v>
      </c>
      <c r="AC6245" s="16">
        <f t="shared" si="590"/>
        <v>334.89</v>
      </c>
      <c r="AD6245" s="5">
        <f>IFERROR(AA6245/D6245,0)</f>
        <v>3.5129255183004866E-2</v>
      </c>
      <c r="AE6245" s="15">
        <f t="shared" si="591"/>
        <v>0.33424657534246577</v>
      </c>
      <c r="AF6245" s="5">
        <f>IFERROR(AD6245*AE6245*48,0)</f>
        <v>0.56360799548404517</v>
      </c>
    </row>
    <row r="6246" spans="1:32" x14ac:dyDescent="0.15">
      <c r="A6246" s="1"/>
      <c r="B6246" s="1" t="s">
        <v>43</v>
      </c>
      <c r="C6246" s="1" t="s">
        <v>33</v>
      </c>
      <c r="D6246" s="6">
        <v>78.14</v>
      </c>
      <c r="E6246" s="6">
        <v>3.9</v>
      </c>
      <c r="F6246" s="18">
        <v>0.58333333333333304</v>
      </c>
      <c r="G6246" s="1">
        <v>24</v>
      </c>
      <c r="H6246" s="1">
        <v>54</v>
      </c>
      <c r="I6246" s="1">
        <v>24</v>
      </c>
      <c r="J6246" s="1">
        <v>0.3</v>
      </c>
      <c r="K6246" s="1">
        <v>718</v>
      </c>
      <c r="L6246" s="1">
        <v>1230</v>
      </c>
      <c r="M6246" s="6">
        <f t="shared" si="593"/>
        <v>24.000000000000114</v>
      </c>
      <c r="N6246" s="19">
        <v>0.5</v>
      </c>
      <c r="O6246" s="11" cm="1">
        <f t="array" ref="O6246">ROUND(_xlfn.SWITCH(C6246,"建筑专教",IF(S6246&gt;0.1,1.38,1.28),"阶梯教室",IF(S6246&gt;0.1,1.15,1.05),"公共教室",IF(S6246&gt;0.1,1.22,1.12),IF(S6246&gt;0.1,1.2,1.1))+(MOD(ROW()*11,31)/31-0.5)*0.06,2)</f>
        <v>1.19</v>
      </c>
      <c r="P6246" s="12">
        <f t="shared" si="592"/>
        <v>0.25</v>
      </c>
      <c r="Q6246" s="13">
        <f t="shared" si="594"/>
        <v>-1.5948507473654969</v>
      </c>
      <c r="R6246" s="1">
        <v>2.6</v>
      </c>
      <c r="S6246" s="1">
        <v>0.13700000000000001</v>
      </c>
      <c r="T6246" s="1">
        <v>8.0000000000000002E-3</v>
      </c>
      <c r="U6246" s="4" t="s">
        <v>60</v>
      </c>
      <c r="V6246">
        <v>0.42</v>
      </c>
      <c r="W6246">
        <v>0.4</v>
      </c>
      <c r="X6246">
        <v>0.76</v>
      </c>
      <c r="Y6246">
        <v>2.4300000000000002</v>
      </c>
      <c r="Z6246">
        <v>0.23</v>
      </c>
      <c r="AA6246" s="5">
        <f t="shared" si="589"/>
        <v>2.7450000000000001</v>
      </c>
      <c r="AB6246" s="15" cm="1">
        <f t="array" ref="AB6246">_xlfn.SWITCH(U6246,"夏",122,"冬",90,"春",153,"秋",153,0)</f>
        <v>122</v>
      </c>
      <c r="AC6246" s="16">
        <f t="shared" si="590"/>
        <v>334.89</v>
      </c>
      <c r="AD6246" s="5">
        <f>IFERROR(AA6246/D6246,0)</f>
        <v>3.5129255183004866E-2</v>
      </c>
      <c r="AE6246" s="15">
        <f t="shared" si="591"/>
        <v>0.33424657534246577</v>
      </c>
      <c r="AF6246" s="5">
        <f>IFERROR(AD6246*AE6246*48,0)</f>
        <v>0.56360799548404517</v>
      </c>
    </row>
    <row r="6247" spans="1:32" x14ac:dyDescent="0.15">
      <c r="A6247" s="1"/>
      <c r="B6247" s="1" t="s">
        <v>43</v>
      </c>
      <c r="C6247" s="1" t="s">
        <v>33</v>
      </c>
      <c r="D6247" s="6">
        <v>78.14</v>
      </c>
      <c r="E6247" s="6">
        <v>3.9</v>
      </c>
      <c r="F6247" s="18">
        <v>0.60416666666666696</v>
      </c>
      <c r="G6247" s="1">
        <v>24</v>
      </c>
      <c r="H6247" s="1">
        <v>52</v>
      </c>
      <c r="I6247" s="1">
        <v>24</v>
      </c>
      <c r="J6247" s="1">
        <v>0.3</v>
      </c>
      <c r="K6247" s="1">
        <v>718</v>
      </c>
      <c r="L6247" s="1">
        <v>1160</v>
      </c>
      <c r="M6247" s="6">
        <f t="shared" si="593"/>
        <v>24.000000000000114</v>
      </c>
      <c r="N6247" s="19">
        <v>0.5</v>
      </c>
      <c r="O6247" s="11" cm="1">
        <f t="array" ref="O6247">ROUND(_xlfn.SWITCH(C6247,"建筑专教",IF(S6247&gt;0.1,1.38,1.28),"阶梯教室",IF(S6247&gt;0.1,1.15,1.05),"公共教室",IF(S6247&gt;0.1,1.22,1.12),IF(S6247&gt;0.1,1.2,1.1))+(MOD(ROW()*11,31)/31-0.5)*0.06,2)</f>
        <v>1.21</v>
      </c>
      <c r="P6247" s="12">
        <f t="shared" si="592"/>
        <v>0.25</v>
      </c>
      <c r="Q6247" s="13">
        <f t="shared" si="594"/>
        <v>-1.522252802678707</v>
      </c>
      <c r="R6247" s="1">
        <v>2.5</v>
      </c>
      <c r="S6247" s="1">
        <v>0.13500000000000001</v>
      </c>
      <c r="T6247" s="1">
        <v>2.8000000000000001E-2</v>
      </c>
      <c r="U6247" s="4" t="s">
        <v>60</v>
      </c>
      <c r="V6247">
        <v>0.42</v>
      </c>
      <c r="W6247">
        <v>0.4</v>
      </c>
      <c r="X6247">
        <v>0.76</v>
      </c>
      <c r="Y6247">
        <v>2.4300000000000002</v>
      </c>
      <c r="Z6247">
        <v>0.23</v>
      </c>
      <c r="AA6247" s="5">
        <f t="shared" si="589"/>
        <v>2.6629999999999998</v>
      </c>
      <c r="AB6247" s="15" cm="1">
        <f t="array" ref="AB6247">_xlfn.SWITCH(U6247,"夏",122,"冬",90,"春",153,"秋",153,0)</f>
        <v>122</v>
      </c>
      <c r="AC6247" s="16">
        <f t="shared" si="590"/>
        <v>324.88599999999997</v>
      </c>
      <c r="AD6247" s="5">
        <f>IFERROR(AA6247/D6247,0)</f>
        <v>3.4079856667519837E-2</v>
      </c>
      <c r="AE6247" s="15">
        <f t="shared" si="591"/>
        <v>0.33424657534246577</v>
      </c>
      <c r="AF6247" s="5">
        <f>IFERROR(AD6247*AE6247*48,0)</f>
        <v>0.54677161820546893</v>
      </c>
    </row>
    <row r="6248" spans="1:32" x14ac:dyDescent="0.15">
      <c r="A6248" s="1"/>
      <c r="B6248" s="1" t="s">
        <v>43</v>
      </c>
      <c r="C6248" s="1" t="s">
        <v>33</v>
      </c>
      <c r="D6248" s="6">
        <v>78.14</v>
      </c>
      <c r="E6248" s="6">
        <v>3.9</v>
      </c>
      <c r="F6248" s="18">
        <v>0.625</v>
      </c>
      <c r="G6248" s="1">
        <v>24</v>
      </c>
      <c r="H6248" s="1">
        <v>50</v>
      </c>
      <c r="I6248" s="1">
        <v>24</v>
      </c>
      <c r="J6248" s="1">
        <v>0.3</v>
      </c>
      <c r="K6248" s="1">
        <v>718</v>
      </c>
      <c r="L6248" s="1">
        <v>1090</v>
      </c>
      <c r="M6248" s="6">
        <f t="shared" si="593"/>
        <v>24.000000000000114</v>
      </c>
      <c r="N6248" s="19">
        <v>0.5</v>
      </c>
      <c r="O6248" s="11" cm="1">
        <f t="array" ref="O6248">ROUND(_xlfn.SWITCH(C6248,"建筑专教",IF(S6248&gt;0.1,1.38,1.28),"阶梯教室",IF(S6248&gt;0.1,1.15,1.05),"公共教室",IF(S6248&gt;0.1,1.22,1.12),IF(S6248&gt;0.1,1.2,1.1))+(MOD(ROW()*11,31)/31-0.5)*0.06,2)</f>
        <v>1.17</v>
      </c>
      <c r="P6248" s="12">
        <f t="shared" si="592"/>
        <v>0.25</v>
      </c>
      <c r="Q6248" s="13">
        <f t="shared" si="594"/>
        <v>-1.6704933360641079</v>
      </c>
      <c r="R6248" s="1">
        <v>2.6</v>
      </c>
      <c r="S6248" s="1">
        <v>0.13300000000000001</v>
      </c>
      <c r="T6248" s="1">
        <v>3.5000000000000003E-2</v>
      </c>
      <c r="U6248" s="4" t="s">
        <v>60</v>
      </c>
      <c r="V6248">
        <v>0.42</v>
      </c>
      <c r="W6248">
        <v>0.4</v>
      </c>
      <c r="X6248">
        <v>0.76</v>
      </c>
      <c r="Y6248">
        <v>2.4300000000000002</v>
      </c>
      <c r="Z6248">
        <v>0.23</v>
      </c>
      <c r="AA6248" s="5">
        <f t="shared" ref="AA6248:AA6311" si="595">R6248+S6248+T6248</f>
        <v>2.7680000000000002</v>
      </c>
      <c r="AB6248" s="15" cm="1">
        <f t="array" ref="AB6248">_xlfn.SWITCH(U6248,"夏",122,"冬",90,"春",153,"秋",153,0)</f>
        <v>122</v>
      </c>
      <c r="AC6248" s="16">
        <f t="shared" ref="AC6248:AC6311" si="596">AA6248*AB6248</f>
        <v>337.69600000000003</v>
      </c>
      <c r="AD6248" s="5">
        <f>IFERROR(AA6248/D6248,0)</f>
        <v>3.5423598669055541E-2</v>
      </c>
      <c r="AE6248" s="15">
        <f t="shared" ref="AE6248:AE6311" si="597">IF(U6248="夏",122/365,IF(U6248="冬",90/365,IF(OR(U6248="春",U6248="秋"),153/365,0)))</f>
        <v>0.33424657534246577</v>
      </c>
      <c r="AF6248" s="5">
        <f>IFERROR(AD6248*AE6248*48,0)</f>
        <v>0.56833039398901164</v>
      </c>
    </row>
    <row r="6249" spans="1:32" x14ac:dyDescent="0.15">
      <c r="A6249" s="1"/>
      <c r="B6249" s="1" t="s">
        <v>43</v>
      </c>
      <c r="C6249" s="1" t="s">
        <v>33</v>
      </c>
      <c r="D6249" s="6">
        <v>78.14</v>
      </c>
      <c r="E6249" s="6">
        <v>3.9</v>
      </c>
      <c r="F6249" s="18">
        <v>0.64583333333333304</v>
      </c>
      <c r="G6249" s="1">
        <v>24</v>
      </c>
      <c r="H6249" s="1">
        <v>50</v>
      </c>
      <c r="I6249" s="1">
        <v>24</v>
      </c>
      <c r="J6249" s="1">
        <v>0.3</v>
      </c>
      <c r="K6249" s="1">
        <v>718</v>
      </c>
      <c r="L6249" s="1">
        <v>1020</v>
      </c>
      <c r="M6249" s="6">
        <f t="shared" si="593"/>
        <v>24.000000000000114</v>
      </c>
      <c r="N6249" s="19">
        <v>0.5</v>
      </c>
      <c r="O6249" s="11" cm="1">
        <f t="array" ref="O6249">ROUND(_xlfn.SWITCH(C6249,"建筑专教",IF(S6249&gt;0.1,1.38,1.28),"阶梯教室",IF(S6249&gt;0.1,1.15,1.05),"公共教室",IF(S6249&gt;0.1,1.22,1.12),IF(S6249&gt;0.1,1.2,1.1))+(MOD(ROW()*11,31)/31-0.5)*0.06,2)</f>
        <v>1.19</v>
      </c>
      <c r="P6249" s="12">
        <f t="shared" si="592"/>
        <v>0.25</v>
      </c>
      <c r="Q6249" s="13">
        <f t="shared" si="594"/>
        <v>-1.5948775248305365</v>
      </c>
      <c r="R6249" s="1">
        <v>2.7</v>
      </c>
      <c r="S6249" s="1">
        <v>0.13100000000000001</v>
      </c>
      <c r="T6249" s="1">
        <v>3.5000000000000003E-2</v>
      </c>
      <c r="U6249" s="4" t="s">
        <v>60</v>
      </c>
      <c r="V6249">
        <v>0.42</v>
      </c>
      <c r="W6249">
        <v>0.4</v>
      </c>
      <c r="X6249">
        <v>0.76</v>
      </c>
      <c r="Y6249">
        <v>2.4300000000000002</v>
      </c>
      <c r="Z6249">
        <v>0.23</v>
      </c>
      <c r="AA6249" s="5">
        <f t="shared" si="595"/>
        <v>2.8660000000000005</v>
      </c>
      <c r="AB6249" s="15" cm="1">
        <f t="array" ref="AB6249">_xlfn.SWITCH(U6249,"夏",122,"冬",90,"春",153,"秋",153,0)</f>
        <v>122</v>
      </c>
      <c r="AC6249" s="16">
        <f t="shared" si="596"/>
        <v>349.65200000000004</v>
      </c>
      <c r="AD6249" s="5">
        <f>IFERROR(AA6249/D6249,0)</f>
        <v>3.6677757870488874E-2</v>
      </c>
      <c r="AE6249" s="15">
        <f t="shared" si="597"/>
        <v>0.33424657534246577</v>
      </c>
      <c r="AF6249" s="5">
        <f>IFERROR(AD6249*AE6249*48,0)</f>
        <v>0.5884519180536516</v>
      </c>
    </row>
    <row r="6250" spans="1:32" x14ac:dyDescent="0.15">
      <c r="A6250" s="1"/>
      <c r="B6250" s="1" t="s">
        <v>43</v>
      </c>
      <c r="C6250" s="1" t="s">
        <v>33</v>
      </c>
      <c r="D6250" s="6">
        <v>78.14</v>
      </c>
      <c r="E6250" s="6">
        <v>3.9</v>
      </c>
      <c r="F6250" s="18">
        <v>0.66666666666666696</v>
      </c>
      <c r="G6250" s="1">
        <v>24</v>
      </c>
      <c r="H6250" s="1">
        <v>52</v>
      </c>
      <c r="I6250" s="1">
        <v>24</v>
      </c>
      <c r="J6250" s="1">
        <v>0.3</v>
      </c>
      <c r="K6250" s="1">
        <v>718</v>
      </c>
      <c r="L6250" s="1">
        <v>950</v>
      </c>
      <c r="M6250" s="6">
        <f t="shared" si="593"/>
        <v>24.000000000000114</v>
      </c>
      <c r="N6250" s="19">
        <v>0.5</v>
      </c>
      <c r="O6250" s="11" cm="1">
        <f t="array" ref="O6250">ROUND(_xlfn.SWITCH(C6250,"建筑专教",IF(S6250&gt;0.1,1.38,1.28),"阶梯教室",IF(S6250&gt;0.1,1.15,1.05),"公共教室",IF(S6250&gt;0.1,1.22,1.12),IF(S6250&gt;0.1,1.2,1.1))+(MOD(ROW()*11,31)/31-0.5)*0.06,2)</f>
        <v>1.21</v>
      </c>
      <c r="P6250" s="12">
        <f t="shared" si="592"/>
        <v>0.25</v>
      </c>
      <c r="Q6250" s="13">
        <f t="shared" si="594"/>
        <v>-1.522252802678707</v>
      </c>
      <c r="R6250" s="1">
        <v>2.7</v>
      </c>
      <c r="S6250" s="1">
        <v>0.129</v>
      </c>
      <c r="T6250" s="1">
        <v>2.5000000000000001E-2</v>
      </c>
      <c r="U6250" s="4" t="s">
        <v>60</v>
      </c>
      <c r="V6250">
        <v>0.42</v>
      </c>
      <c r="W6250">
        <v>0.4</v>
      </c>
      <c r="X6250">
        <v>0.76</v>
      </c>
      <c r="Y6250">
        <v>2.4300000000000002</v>
      </c>
      <c r="Z6250">
        <v>0.23</v>
      </c>
      <c r="AA6250" s="5">
        <f t="shared" si="595"/>
        <v>2.8540000000000001</v>
      </c>
      <c r="AB6250" s="15" cm="1">
        <f t="array" ref="AB6250">_xlfn.SWITCH(U6250,"夏",122,"冬",90,"春",153,"秋",153,0)</f>
        <v>122</v>
      </c>
      <c r="AC6250" s="16">
        <f t="shared" si="596"/>
        <v>348.18799999999999</v>
      </c>
      <c r="AD6250" s="5">
        <f>IFERROR(AA6250/D6250,0)</f>
        <v>3.6524187356027644E-2</v>
      </c>
      <c r="AE6250" s="15">
        <f t="shared" si="597"/>
        <v>0.33424657534246577</v>
      </c>
      <c r="AF6250" s="5">
        <f>IFERROR(AD6250*AE6250*48,0)</f>
        <v>0.5859880579641038</v>
      </c>
    </row>
    <row r="6251" spans="1:32" x14ac:dyDescent="0.15">
      <c r="A6251" s="1"/>
      <c r="B6251" s="1" t="s">
        <v>43</v>
      </c>
      <c r="C6251" s="1" t="s">
        <v>33</v>
      </c>
      <c r="D6251" s="6">
        <v>78.14</v>
      </c>
      <c r="E6251" s="6">
        <v>3.9</v>
      </c>
      <c r="F6251" s="18">
        <v>0.6875</v>
      </c>
      <c r="G6251" s="1">
        <v>24</v>
      </c>
      <c r="H6251" s="1">
        <v>54</v>
      </c>
      <c r="I6251" s="1">
        <v>24</v>
      </c>
      <c r="J6251" s="1">
        <v>0.3</v>
      </c>
      <c r="K6251" s="1">
        <v>718</v>
      </c>
      <c r="L6251" s="1">
        <v>850</v>
      </c>
      <c r="M6251" s="6">
        <f t="shared" si="593"/>
        <v>24.000000000000114</v>
      </c>
      <c r="N6251" s="19">
        <v>0.5</v>
      </c>
      <c r="O6251" s="11" cm="1">
        <f t="array" ref="O6251">ROUND(_xlfn.SWITCH(C6251,"建筑专教",IF(S6251&gt;0.1,1.38,1.28),"阶梯教室",IF(S6251&gt;0.1,1.15,1.05),"公共教室",IF(S6251&gt;0.1,1.22,1.12),IF(S6251&gt;0.1,1.2,1.1))+(MOD(ROW()*11,31)/31-0.5)*0.06,2)</f>
        <v>1.18</v>
      </c>
      <c r="P6251" s="12">
        <f t="shared" si="592"/>
        <v>0.25</v>
      </c>
      <c r="Q6251" s="13">
        <f t="shared" si="594"/>
        <v>-1.6322727869300504</v>
      </c>
      <c r="R6251" s="1">
        <v>2.4</v>
      </c>
      <c r="S6251" s="1">
        <v>0.127</v>
      </c>
      <c r="T6251" s="1">
        <v>1.2E-2</v>
      </c>
      <c r="U6251" s="4" t="s">
        <v>60</v>
      </c>
      <c r="V6251">
        <v>0.42</v>
      </c>
      <c r="W6251">
        <v>0.4</v>
      </c>
      <c r="X6251">
        <v>0.76</v>
      </c>
      <c r="Y6251">
        <v>2.4300000000000002</v>
      </c>
      <c r="Z6251">
        <v>0.23</v>
      </c>
      <c r="AA6251" s="5">
        <f t="shared" si="595"/>
        <v>2.5390000000000001</v>
      </c>
      <c r="AB6251" s="15" cm="1">
        <f t="array" ref="AB6251">_xlfn.SWITCH(U6251,"夏",122,"冬",90,"春",153,"秋",153,0)</f>
        <v>122</v>
      </c>
      <c r="AC6251" s="16">
        <f t="shared" si="596"/>
        <v>309.75800000000004</v>
      </c>
      <c r="AD6251" s="5">
        <f>IFERROR(AA6251/D6251,0)</f>
        <v>3.2492961351420532E-2</v>
      </c>
      <c r="AE6251" s="15">
        <f t="shared" si="597"/>
        <v>0.33424657534246577</v>
      </c>
      <c r="AF6251" s="5">
        <f>IFERROR(AD6251*AE6251*48,0)</f>
        <v>0.52131173061347569</v>
      </c>
    </row>
    <row r="6252" spans="1:32" x14ac:dyDescent="0.15">
      <c r="A6252" s="1"/>
      <c r="B6252" s="1" t="s">
        <v>43</v>
      </c>
      <c r="C6252" s="1" t="s">
        <v>33</v>
      </c>
      <c r="D6252" s="6">
        <v>78.14</v>
      </c>
      <c r="E6252" s="6">
        <v>3.9</v>
      </c>
      <c r="F6252" s="18">
        <v>0.70833333333333304</v>
      </c>
      <c r="G6252" s="1">
        <v>24</v>
      </c>
      <c r="H6252" s="1">
        <v>56</v>
      </c>
      <c r="I6252" s="1">
        <v>24</v>
      </c>
      <c r="J6252" s="1">
        <v>0.3</v>
      </c>
      <c r="K6252" s="1">
        <v>718</v>
      </c>
      <c r="L6252" s="1">
        <v>750</v>
      </c>
      <c r="M6252" s="6">
        <f t="shared" si="593"/>
        <v>24.000000000000114</v>
      </c>
      <c r="N6252" s="19">
        <v>0.5</v>
      </c>
      <c r="O6252" s="11" cm="1">
        <f t="array" ref="O6252">ROUND(_xlfn.SWITCH(C6252,"建筑专教",IF(S6252&gt;0.1,1.38,1.28),"阶梯教室",IF(S6252&gt;0.1,1.15,1.05),"公共教室",IF(S6252&gt;0.1,1.22,1.12),IF(S6252&gt;0.1,1.2,1.1))+(MOD(ROW()*11,31)/31-0.5)*0.06,2)</f>
        <v>1.2</v>
      </c>
      <c r="P6252" s="12">
        <f t="shared" si="592"/>
        <v>0.25</v>
      </c>
      <c r="Q6252" s="13">
        <f t="shared" si="594"/>
        <v>-1.5581663564455392</v>
      </c>
      <c r="R6252" s="1">
        <v>2.8</v>
      </c>
      <c r="S6252" s="1">
        <v>0.125</v>
      </c>
      <c r="T6252" s="1">
        <v>3.2000000000000001E-2</v>
      </c>
      <c r="U6252" s="4" t="s">
        <v>60</v>
      </c>
      <c r="V6252">
        <v>0.42</v>
      </c>
      <c r="W6252">
        <v>0.4</v>
      </c>
      <c r="X6252">
        <v>0.76</v>
      </c>
      <c r="Y6252">
        <v>2.4300000000000002</v>
      </c>
      <c r="Z6252">
        <v>0.23</v>
      </c>
      <c r="AA6252" s="5">
        <f t="shared" si="595"/>
        <v>2.9569999999999999</v>
      </c>
      <c r="AB6252" s="15" cm="1">
        <f t="array" ref="AB6252">_xlfn.SWITCH(U6252,"夏",122,"冬",90,"春",153,"秋",153,0)</f>
        <v>122</v>
      </c>
      <c r="AC6252" s="16">
        <f t="shared" si="596"/>
        <v>360.75399999999996</v>
      </c>
      <c r="AD6252" s="5">
        <f>IFERROR(AA6252/D6252,0)</f>
        <v>3.7842334271819808E-2</v>
      </c>
      <c r="AE6252" s="15">
        <f t="shared" si="597"/>
        <v>0.33424657534246577</v>
      </c>
      <c r="AF6252" s="5">
        <f>IFERROR(AD6252*AE6252*48,0)</f>
        <v>0.6071361903993886</v>
      </c>
    </row>
    <row r="6253" spans="1:32" x14ac:dyDescent="0.15">
      <c r="A6253" s="1"/>
      <c r="B6253" s="1" t="s">
        <v>43</v>
      </c>
      <c r="C6253" s="1" t="s">
        <v>33</v>
      </c>
      <c r="D6253" s="6">
        <v>78.14</v>
      </c>
      <c r="E6253" s="6">
        <v>3.9</v>
      </c>
      <c r="F6253" s="18">
        <v>0.72916666666666696</v>
      </c>
      <c r="G6253" s="1">
        <v>24</v>
      </c>
      <c r="H6253" s="1">
        <v>58</v>
      </c>
      <c r="I6253" s="1">
        <v>24</v>
      </c>
      <c r="J6253" s="1">
        <v>0.3</v>
      </c>
      <c r="K6253" s="1">
        <v>718</v>
      </c>
      <c r="L6253" s="1">
        <v>650</v>
      </c>
      <c r="M6253" s="6">
        <f t="shared" si="593"/>
        <v>24.000000000000114</v>
      </c>
      <c r="N6253" s="19">
        <v>0.5</v>
      </c>
      <c r="O6253" s="11" cm="1">
        <f t="array" ref="O6253">ROUND(_xlfn.SWITCH(C6253,"建筑专教",IF(S6253&gt;0.1,1.38,1.28),"阶梯教室",IF(S6253&gt;0.1,1.15,1.05),"公共教室",IF(S6253&gt;0.1,1.22,1.12),IF(S6253&gt;0.1,1.2,1.1))+(MOD(ROW()*11,31)/31-0.5)*0.06,2)</f>
        <v>1.22</v>
      </c>
      <c r="P6253" s="12">
        <f t="shared" si="592"/>
        <v>0.25</v>
      </c>
      <c r="Q6253" s="13">
        <f t="shared" si="594"/>
        <v>-1.4869850911389015</v>
      </c>
      <c r="R6253" s="1">
        <v>2.5</v>
      </c>
      <c r="S6253" s="1">
        <v>0.123</v>
      </c>
      <c r="T6253" s="1">
        <v>3.2000000000000001E-2</v>
      </c>
      <c r="U6253" s="4" t="s">
        <v>60</v>
      </c>
      <c r="V6253">
        <v>0.42</v>
      </c>
      <c r="W6253">
        <v>0.4</v>
      </c>
      <c r="X6253">
        <v>0.76</v>
      </c>
      <c r="Y6253">
        <v>2.4300000000000002</v>
      </c>
      <c r="Z6253">
        <v>0.23</v>
      </c>
      <c r="AA6253" s="5">
        <f t="shared" si="595"/>
        <v>2.6550000000000002</v>
      </c>
      <c r="AB6253" s="15" cm="1">
        <f t="array" ref="AB6253">_xlfn.SWITCH(U6253,"夏",122,"冬",90,"春",153,"秋",153,0)</f>
        <v>122</v>
      </c>
      <c r="AC6253" s="16">
        <f t="shared" si="596"/>
        <v>323.91000000000003</v>
      </c>
      <c r="AD6253" s="5">
        <f>IFERROR(AA6253/D6253,0)</f>
        <v>3.3977476324545688E-2</v>
      </c>
      <c r="AE6253" s="15">
        <f t="shared" si="597"/>
        <v>0.33424657534246577</v>
      </c>
      <c r="AF6253" s="5">
        <f>IFERROR(AD6253*AE6253*48,0)</f>
        <v>0.54512904481243718</v>
      </c>
    </row>
    <row r="6254" spans="1:32" x14ac:dyDescent="0.15">
      <c r="A6254" s="1"/>
      <c r="B6254" s="1" t="s">
        <v>43</v>
      </c>
      <c r="C6254" s="1" t="s">
        <v>33</v>
      </c>
      <c r="D6254" s="6">
        <v>78.14</v>
      </c>
      <c r="E6254" s="6">
        <v>3.9</v>
      </c>
      <c r="F6254" s="18">
        <v>0.75</v>
      </c>
      <c r="G6254" s="1">
        <v>25.9</v>
      </c>
      <c r="H6254" s="1">
        <v>62</v>
      </c>
      <c r="I6254" s="1">
        <v>25.9</v>
      </c>
      <c r="J6254" s="1">
        <v>0.1</v>
      </c>
      <c r="K6254" s="1">
        <v>412</v>
      </c>
      <c r="L6254" s="1">
        <v>550</v>
      </c>
      <c r="M6254" s="6">
        <f t="shared" si="593"/>
        <v>25.899999999999977</v>
      </c>
      <c r="N6254" s="19">
        <v>0.5</v>
      </c>
      <c r="O6254" s="11" cm="1">
        <f t="array" ref="O6254">ROUND(_xlfn.SWITCH(C6254,"建筑专教",IF(S6254&gt;0.1,1.38,1.28),"阶梯教室",IF(S6254&gt;0.1,1.15,1.05),"公共教室",IF(S6254&gt;0.1,1.22,1.12),IF(S6254&gt;0.1,1.2,1.1))+(MOD(ROW()*11,31)/31-0.5)*0.06,2)</f>
        <v>1.08</v>
      </c>
      <c r="P6254" s="12">
        <f t="shared" si="592"/>
        <v>0.01</v>
      </c>
      <c r="Q6254" s="13">
        <f t="shared" si="594"/>
        <v>-0.38595012886002905</v>
      </c>
      <c r="R6254" s="1">
        <v>0</v>
      </c>
      <c r="S6254" s="1">
        <v>0</v>
      </c>
      <c r="T6254" s="1">
        <v>3.7999999999999999E-2</v>
      </c>
      <c r="U6254" s="4" t="s">
        <v>60</v>
      </c>
      <c r="V6254">
        <v>0.42</v>
      </c>
      <c r="W6254">
        <v>0.4</v>
      </c>
      <c r="X6254">
        <v>0.76</v>
      </c>
      <c r="Y6254">
        <v>2.4300000000000002</v>
      </c>
      <c r="Z6254">
        <v>0.23</v>
      </c>
      <c r="AA6254" s="5">
        <f t="shared" si="595"/>
        <v>3.7999999999999999E-2</v>
      </c>
      <c r="AB6254" s="15" cm="1">
        <f t="array" ref="AB6254">_xlfn.SWITCH(U6254,"夏",122,"冬",90,"春",153,"秋",153,0)</f>
        <v>122</v>
      </c>
      <c r="AC6254" s="16">
        <f t="shared" si="596"/>
        <v>4.6360000000000001</v>
      </c>
      <c r="AD6254" s="5">
        <f>IFERROR(AA6254/D6254,0)</f>
        <v>4.8630662912720757E-4</v>
      </c>
      <c r="AE6254" s="15">
        <f t="shared" si="597"/>
        <v>0.33424657534246577</v>
      </c>
      <c r="AF6254" s="5">
        <f>IFERROR(AD6254*AE6254*48,0)</f>
        <v>7.8022236169011713E-3</v>
      </c>
    </row>
    <row r="6255" spans="1:32" x14ac:dyDescent="0.15">
      <c r="A6255" s="1"/>
      <c r="B6255" s="1" t="s">
        <v>43</v>
      </c>
      <c r="C6255" s="1" t="s">
        <v>33</v>
      </c>
      <c r="D6255" s="6">
        <v>78.14</v>
      </c>
      <c r="E6255" s="6">
        <v>3.9</v>
      </c>
      <c r="F6255" s="18">
        <v>0.79166666666666696</v>
      </c>
      <c r="G6255" s="1">
        <v>24.9</v>
      </c>
      <c r="H6255" s="1">
        <v>70</v>
      </c>
      <c r="I6255" s="1">
        <v>24.9</v>
      </c>
      <c r="J6255" s="1">
        <v>0.1</v>
      </c>
      <c r="K6255" s="1">
        <v>412</v>
      </c>
      <c r="L6255" s="1">
        <v>350</v>
      </c>
      <c r="M6255" s="6">
        <f t="shared" si="593"/>
        <v>24.900000000000091</v>
      </c>
      <c r="N6255" s="19">
        <v>0.5</v>
      </c>
      <c r="O6255" s="11" cm="1">
        <f t="array" ref="O6255">ROUND(_xlfn.SWITCH(C6255,"建筑专教",IF(S6255&gt;0.1,1.38,1.28),"阶梯教室",IF(S6255&gt;0.1,1.15,1.05),"公共教室",IF(S6255&gt;0.1,1.22,1.12),IF(S6255&gt;0.1,1.2,1.1))+(MOD(ROW()*11,31)/31-0.5)*0.06,2)</f>
        <v>1.1000000000000001</v>
      </c>
      <c r="P6255" s="12">
        <f t="shared" si="592"/>
        <v>0.01</v>
      </c>
      <c r="Q6255" s="13">
        <f t="shared" si="594"/>
        <v>-0.69744506697904951</v>
      </c>
      <c r="R6255" s="1">
        <v>0</v>
      </c>
      <c r="S6255" s="1">
        <v>0</v>
      </c>
      <c r="T6255" s="1">
        <v>8.0000000000000002E-3</v>
      </c>
      <c r="U6255" s="4" t="s">
        <v>60</v>
      </c>
      <c r="V6255">
        <v>0.42</v>
      </c>
      <c r="W6255">
        <v>0.4</v>
      </c>
      <c r="X6255">
        <v>0.76</v>
      </c>
      <c r="Y6255">
        <v>2.4300000000000002</v>
      </c>
      <c r="Z6255">
        <v>0.23</v>
      </c>
      <c r="AA6255" s="5">
        <f t="shared" si="595"/>
        <v>8.0000000000000002E-3</v>
      </c>
      <c r="AB6255" s="15" cm="1">
        <f t="array" ref="AB6255">_xlfn.SWITCH(U6255,"夏",122,"冬",90,"春",153,"秋",153,0)</f>
        <v>122</v>
      </c>
      <c r="AC6255" s="16">
        <f t="shared" si="596"/>
        <v>0.97599999999999998</v>
      </c>
      <c r="AD6255" s="5">
        <f>IFERROR(AA6255/D6255,0)</f>
        <v>1.0238034297414896E-4</v>
      </c>
      <c r="AE6255" s="15">
        <f t="shared" si="597"/>
        <v>0.33424657534246577</v>
      </c>
      <c r="AF6255" s="5">
        <f>IFERROR(AD6255*AE6255*48,0)</f>
        <v>1.6425733930318254E-3</v>
      </c>
    </row>
    <row r="6256" spans="1:32" x14ac:dyDescent="0.15">
      <c r="A6256" s="1"/>
      <c r="B6256" s="1" t="s">
        <v>43</v>
      </c>
      <c r="C6256" s="1" t="s">
        <v>33</v>
      </c>
      <c r="D6256" s="6">
        <v>78.14</v>
      </c>
      <c r="E6256" s="6">
        <v>3.9</v>
      </c>
      <c r="F6256" s="18">
        <v>0.8125</v>
      </c>
      <c r="G6256" s="1">
        <v>24.4</v>
      </c>
      <c r="H6256" s="1">
        <v>74</v>
      </c>
      <c r="I6256" s="1">
        <v>24.4</v>
      </c>
      <c r="J6256" s="1">
        <v>0.1</v>
      </c>
      <c r="K6256" s="1">
        <v>412</v>
      </c>
      <c r="L6256" s="1">
        <v>250</v>
      </c>
      <c r="M6256" s="6">
        <f t="shared" si="593"/>
        <v>24.399999999999864</v>
      </c>
      <c r="N6256" s="19">
        <v>0.5</v>
      </c>
      <c r="O6256" s="11" cm="1">
        <f t="array" ref="O6256">ROUND(_xlfn.SWITCH(C6256,"建筑专教",IF(S6256&gt;0.1,1.38,1.28),"阶梯教室",IF(S6256&gt;0.1,1.15,1.05),"公共教室",IF(S6256&gt;0.1,1.22,1.12),IF(S6256&gt;0.1,1.2,1.1))+(MOD(ROW()*11,31)/31-0.5)*0.06,2)</f>
        <v>1.1200000000000001</v>
      </c>
      <c r="P6256" s="12">
        <f t="shared" si="592"/>
        <v>0.01</v>
      </c>
      <c r="Q6256" s="13">
        <f t="shared" si="594"/>
        <v>-0.81900709844911979</v>
      </c>
      <c r="R6256" s="1">
        <v>0</v>
      </c>
      <c r="S6256" s="1">
        <v>0</v>
      </c>
      <c r="T6256" s="1">
        <v>2.8000000000000001E-2</v>
      </c>
      <c r="U6256" s="4" t="s">
        <v>60</v>
      </c>
      <c r="V6256">
        <v>0.42</v>
      </c>
      <c r="W6256">
        <v>0.4</v>
      </c>
      <c r="X6256">
        <v>0.76</v>
      </c>
      <c r="Y6256">
        <v>2.4300000000000002</v>
      </c>
      <c r="Z6256">
        <v>0.23</v>
      </c>
      <c r="AA6256" s="5">
        <f t="shared" si="595"/>
        <v>2.8000000000000001E-2</v>
      </c>
      <c r="AB6256" s="15" cm="1">
        <f t="array" ref="AB6256">_xlfn.SWITCH(U6256,"夏",122,"冬",90,"春",153,"秋",153,0)</f>
        <v>122</v>
      </c>
      <c r="AC6256" s="16">
        <f t="shared" si="596"/>
        <v>3.4159999999999999</v>
      </c>
      <c r="AD6256" s="5">
        <f>IFERROR(AA6256/D6256,0)</f>
        <v>3.5833120040952137E-4</v>
      </c>
      <c r="AE6256" s="15">
        <f t="shared" si="597"/>
        <v>0.33424657534246577</v>
      </c>
      <c r="AF6256" s="5">
        <f>IFERROR(AD6256*AE6256*48,0)</f>
        <v>5.7490068756113899E-3</v>
      </c>
    </row>
    <row r="6257" spans="1:32" x14ac:dyDescent="0.15">
      <c r="A6257" s="1"/>
      <c r="B6257" s="1" t="s">
        <v>43</v>
      </c>
      <c r="C6257" s="1" t="s">
        <v>33</v>
      </c>
      <c r="D6257" s="6">
        <v>78.14</v>
      </c>
      <c r="E6257" s="6">
        <v>3.9</v>
      </c>
      <c r="F6257" s="18">
        <v>0.83333333333333304</v>
      </c>
      <c r="G6257" s="1">
        <v>23.9</v>
      </c>
      <c r="H6257" s="1">
        <v>78</v>
      </c>
      <c r="I6257" s="1">
        <v>23.9</v>
      </c>
      <c r="J6257" s="1">
        <v>0.1</v>
      </c>
      <c r="K6257" s="1">
        <v>412</v>
      </c>
      <c r="L6257" s="1">
        <v>150</v>
      </c>
      <c r="M6257" s="6">
        <f t="shared" si="593"/>
        <v>23.89999999999992</v>
      </c>
      <c r="N6257" s="19">
        <v>0.5</v>
      </c>
      <c r="O6257" s="11" cm="1">
        <f t="array" ref="O6257">ROUND(_xlfn.SWITCH(C6257,"建筑专教",IF(S6257&gt;0.1,1.38,1.28),"阶梯教室",IF(S6257&gt;0.1,1.15,1.05),"公共教室",IF(S6257&gt;0.1,1.22,1.12),IF(S6257&gt;0.1,1.2,1.1))+(MOD(ROW()*11,31)/31-0.5)*0.06,2)</f>
        <v>1.08</v>
      </c>
      <c r="P6257" s="12">
        <f t="shared" si="592"/>
        <v>0.01</v>
      </c>
      <c r="Q6257" s="13">
        <f t="shared" si="594"/>
        <v>-1.1371665259132056</v>
      </c>
      <c r="R6257" s="1">
        <v>0</v>
      </c>
      <c r="S6257" s="1">
        <v>0</v>
      </c>
      <c r="T6257" s="1">
        <v>3.5000000000000003E-2</v>
      </c>
      <c r="U6257" s="4" t="s">
        <v>60</v>
      </c>
      <c r="V6257">
        <v>0.42</v>
      </c>
      <c r="W6257">
        <v>0.4</v>
      </c>
      <c r="X6257">
        <v>0.76</v>
      </c>
      <c r="Y6257">
        <v>2.4300000000000002</v>
      </c>
      <c r="Z6257">
        <v>0.23</v>
      </c>
      <c r="AA6257" s="5">
        <f t="shared" si="595"/>
        <v>3.5000000000000003E-2</v>
      </c>
      <c r="AB6257" s="15" cm="1">
        <f t="array" ref="AB6257">_xlfn.SWITCH(U6257,"夏",122,"冬",90,"春",153,"秋",153,0)</f>
        <v>122</v>
      </c>
      <c r="AC6257" s="16">
        <f t="shared" si="596"/>
        <v>4.2700000000000005</v>
      </c>
      <c r="AD6257" s="5">
        <f>IFERROR(AA6257/D6257,0)</f>
        <v>4.4791400051190177E-4</v>
      </c>
      <c r="AE6257" s="15">
        <f t="shared" si="597"/>
        <v>0.33424657534246577</v>
      </c>
      <c r="AF6257" s="5">
        <f>IFERROR(AD6257*AE6257*48,0)</f>
        <v>7.1862585945142374E-3</v>
      </c>
    </row>
    <row r="6258" spans="1:32" x14ac:dyDescent="0.15">
      <c r="A6258" s="1"/>
      <c r="B6258" s="1" t="s">
        <v>43</v>
      </c>
      <c r="C6258" s="1" t="s">
        <v>33</v>
      </c>
      <c r="D6258" s="6">
        <v>78.14</v>
      </c>
      <c r="E6258" s="6">
        <v>3.9</v>
      </c>
      <c r="F6258" s="18">
        <v>0.85416666666666696</v>
      </c>
      <c r="G6258" s="1">
        <v>23.4</v>
      </c>
      <c r="H6258" s="1">
        <v>82</v>
      </c>
      <c r="I6258" s="1">
        <v>23.4</v>
      </c>
      <c r="J6258" s="1">
        <v>0.1</v>
      </c>
      <c r="K6258" s="1">
        <v>412</v>
      </c>
      <c r="L6258" s="1">
        <v>50</v>
      </c>
      <c r="M6258" s="6">
        <f t="shared" si="593"/>
        <v>23.400000000000091</v>
      </c>
      <c r="N6258" s="19">
        <v>0.5</v>
      </c>
      <c r="O6258" s="11" cm="1">
        <f t="array" ref="O6258">ROUND(_xlfn.SWITCH(C6258,"建筑专教",IF(S6258&gt;0.1,1.38,1.28),"阶梯教室",IF(S6258&gt;0.1,1.15,1.05),"公共教室",IF(S6258&gt;0.1,1.22,1.12),IF(S6258&gt;0.1,1.2,1.1))+(MOD(ROW()*11,31)/31-0.5)*0.06,2)</f>
        <v>1.1000000000000001</v>
      </c>
      <c r="P6258" s="12">
        <f t="shared" si="592"/>
        <v>0.01</v>
      </c>
      <c r="Q6258" s="13">
        <f t="shared" si="594"/>
        <v>-1.254281908611192</v>
      </c>
      <c r="R6258" s="1">
        <v>0</v>
      </c>
      <c r="S6258" s="1">
        <v>0</v>
      </c>
      <c r="T6258" s="1">
        <v>8.0000000000000002E-3</v>
      </c>
      <c r="U6258" s="4" t="s">
        <v>60</v>
      </c>
      <c r="V6258">
        <v>0.42</v>
      </c>
      <c r="W6258">
        <v>0.4</v>
      </c>
      <c r="X6258">
        <v>0.76</v>
      </c>
      <c r="Y6258">
        <v>2.4300000000000002</v>
      </c>
      <c r="Z6258">
        <v>0.23</v>
      </c>
      <c r="AA6258" s="5">
        <f t="shared" si="595"/>
        <v>8.0000000000000002E-3</v>
      </c>
      <c r="AB6258" s="15" cm="1">
        <f t="array" ref="AB6258">_xlfn.SWITCH(U6258,"夏",122,"冬",90,"春",153,"秋",153,0)</f>
        <v>122</v>
      </c>
      <c r="AC6258" s="16">
        <f t="shared" si="596"/>
        <v>0.97599999999999998</v>
      </c>
      <c r="AD6258" s="5">
        <f>IFERROR(AA6258/D6258,0)</f>
        <v>1.0238034297414896E-4</v>
      </c>
      <c r="AE6258" s="15">
        <f t="shared" si="597"/>
        <v>0.33424657534246577</v>
      </c>
      <c r="AF6258" s="5">
        <f>IFERROR(AD6258*AE6258*48,0)</f>
        <v>1.6425733930318254E-3</v>
      </c>
    </row>
    <row r="6259" spans="1:32" x14ac:dyDescent="0.15">
      <c r="A6259" s="1"/>
      <c r="B6259" s="1" t="s">
        <v>43</v>
      </c>
      <c r="C6259" s="1" t="s">
        <v>33</v>
      </c>
      <c r="D6259" s="6">
        <v>78.14</v>
      </c>
      <c r="E6259" s="6">
        <v>3.9</v>
      </c>
      <c r="F6259" s="18">
        <v>0.875</v>
      </c>
      <c r="G6259" s="1">
        <v>22.9</v>
      </c>
      <c r="H6259" s="1">
        <v>86</v>
      </c>
      <c r="I6259" s="1">
        <v>22.9</v>
      </c>
      <c r="J6259" s="1">
        <v>0.1</v>
      </c>
      <c r="K6259" s="1">
        <v>412</v>
      </c>
      <c r="L6259" s="1">
        <v>0</v>
      </c>
      <c r="M6259" s="6">
        <f t="shared" si="593"/>
        <v>22.89999999999992</v>
      </c>
      <c r="N6259" s="19">
        <v>0.5</v>
      </c>
      <c r="O6259" s="11" cm="1">
        <f t="array" ref="O6259">ROUND(_xlfn.SWITCH(C6259,"建筑专教",IF(S6259&gt;0.1,1.38,1.28),"阶梯教室",IF(S6259&gt;0.1,1.15,1.05),"公共教室",IF(S6259&gt;0.1,1.22,1.12),IF(S6259&gt;0.1,1.2,1.1))+(MOD(ROW()*11,31)/31-0.5)*0.06,2)</f>
        <v>1.1299999999999999</v>
      </c>
      <c r="P6259" s="12">
        <f t="shared" si="592"/>
        <v>0.01</v>
      </c>
      <c r="Q6259" s="13">
        <f t="shared" si="594"/>
        <v>-1.331226836747085</v>
      </c>
      <c r="R6259" s="1">
        <v>0</v>
      </c>
      <c r="S6259" s="1">
        <v>0</v>
      </c>
      <c r="T6259" s="1">
        <v>3.2000000000000001E-2</v>
      </c>
      <c r="U6259" s="4" t="s">
        <v>60</v>
      </c>
      <c r="V6259">
        <v>0.42</v>
      </c>
      <c r="W6259">
        <v>0.4</v>
      </c>
      <c r="X6259">
        <v>0.76</v>
      </c>
      <c r="Y6259">
        <v>2.4300000000000002</v>
      </c>
      <c r="Z6259">
        <v>0.23</v>
      </c>
      <c r="AA6259" s="5">
        <f t="shared" si="595"/>
        <v>3.2000000000000001E-2</v>
      </c>
      <c r="AB6259" s="15" cm="1">
        <f t="array" ref="AB6259">_xlfn.SWITCH(U6259,"夏",122,"冬",90,"春",153,"秋",153,0)</f>
        <v>122</v>
      </c>
      <c r="AC6259" s="16">
        <f t="shared" si="596"/>
        <v>3.9039999999999999</v>
      </c>
      <c r="AD6259" s="5">
        <f>IFERROR(AA6259/D6259,0)</f>
        <v>4.0952137189659586E-4</v>
      </c>
      <c r="AE6259" s="15">
        <f t="shared" si="597"/>
        <v>0.33424657534246577</v>
      </c>
      <c r="AF6259" s="5">
        <f>IFERROR(AD6259*AE6259*48,0)</f>
        <v>6.5702935721273018E-3</v>
      </c>
    </row>
    <row r="6260" spans="1:32" x14ac:dyDescent="0.15">
      <c r="A6260" s="1"/>
      <c r="B6260" s="1" t="s">
        <v>43</v>
      </c>
      <c r="C6260" s="1" t="s">
        <v>33</v>
      </c>
      <c r="D6260" s="6">
        <v>78.14</v>
      </c>
      <c r="E6260" s="6">
        <v>3.9</v>
      </c>
      <c r="F6260" s="18">
        <v>0.89583333333333304</v>
      </c>
      <c r="G6260" s="1">
        <v>22.4</v>
      </c>
      <c r="H6260" s="1">
        <v>90</v>
      </c>
      <c r="I6260" s="1">
        <v>22.4</v>
      </c>
      <c r="J6260" s="1">
        <v>0.1</v>
      </c>
      <c r="K6260" s="1">
        <v>412</v>
      </c>
      <c r="L6260" s="1">
        <v>0</v>
      </c>
      <c r="M6260" s="6">
        <f t="shared" si="593"/>
        <v>22.400000000000034</v>
      </c>
      <c r="N6260" s="19">
        <v>0.5</v>
      </c>
      <c r="O6260" s="11" cm="1">
        <f t="array" ref="O6260">ROUND(_xlfn.SWITCH(C6260,"建筑专教",IF(S6260&gt;0.1,1.38,1.28),"阶梯教室",IF(S6260&gt;0.1,1.15,1.05),"公共教室",IF(S6260&gt;0.1,1.22,1.12),IF(S6260&gt;0.1,1.2,1.1))+(MOD(ROW()*11,31)/31-0.5)*0.06,2)</f>
        <v>1.0900000000000001</v>
      </c>
      <c r="P6260" s="12">
        <f t="shared" si="592"/>
        <v>0.01</v>
      </c>
      <c r="Q6260" s="13">
        <f t="shared" si="594"/>
        <v>-1.6721769452456514</v>
      </c>
      <c r="R6260" s="1">
        <v>0</v>
      </c>
      <c r="S6260" s="1">
        <v>0</v>
      </c>
      <c r="T6260" s="1">
        <v>3.7999999999999999E-2</v>
      </c>
      <c r="U6260" s="4" t="s">
        <v>60</v>
      </c>
      <c r="V6260">
        <v>0.42</v>
      </c>
      <c r="W6260">
        <v>0.4</v>
      </c>
      <c r="X6260">
        <v>0.76</v>
      </c>
      <c r="Y6260">
        <v>2.4300000000000002</v>
      </c>
      <c r="Z6260">
        <v>0.23</v>
      </c>
      <c r="AA6260" s="5">
        <f t="shared" si="595"/>
        <v>3.7999999999999999E-2</v>
      </c>
      <c r="AB6260" s="15" cm="1">
        <f t="array" ref="AB6260">_xlfn.SWITCH(U6260,"夏",122,"冬",90,"春",153,"秋",153,0)</f>
        <v>122</v>
      </c>
      <c r="AC6260" s="16">
        <f t="shared" si="596"/>
        <v>4.6360000000000001</v>
      </c>
      <c r="AD6260" s="5">
        <f>IFERROR(AA6260/D6260,0)</f>
        <v>4.8630662912720757E-4</v>
      </c>
      <c r="AE6260" s="15">
        <f t="shared" si="597"/>
        <v>0.33424657534246577</v>
      </c>
      <c r="AF6260" s="5">
        <f>IFERROR(AD6260*AE6260*48,0)</f>
        <v>7.8022236169011713E-3</v>
      </c>
    </row>
    <row r="6261" spans="1:32" x14ac:dyDescent="0.15">
      <c r="A6261" s="1"/>
      <c r="B6261" s="1" t="s">
        <v>43</v>
      </c>
      <c r="C6261" s="1" t="s">
        <v>33</v>
      </c>
      <c r="D6261" s="6">
        <v>78.14</v>
      </c>
      <c r="E6261" s="6">
        <v>3.9</v>
      </c>
      <c r="F6261" s="18">
        <v>0.91666666666666696</v>
      </c>
      <c r="G6261" s="1">
        <v>21.9</v>
      </c>
      <c r="H6261" s="1">
        <v>94</v>
      </c>
      <c r="I6261" s="1">
        <v>21.9</v>
      </c>
      <c r="J6261" s="1">
        <v>0.1</v>
      </c>
      <c r="K6261" s="1">
        <v>412</v>
      </c>
      <c r="L6261" s="1">
        <v>0</v>
      </c>
      <c r="M6261" s="6">
        <f t="shared" si="593"/>
        <v>21.899999999999977</v>
      </c>
      <c r="N6261" s="19">
        <v>0.5</v>
      </c>
      <c r="O6261" s="11" cm="1">
        <f t="array" ref="O6261">ROUND(_xlfn.SWITCH(C6261,"建筑专教",IF(S6261&gt;0.1,1.38,1.28),"阶梯教室",IF(S6261&gt;0.1,1.15,1.05),"公共教室",IF(S6261&gt;0.1,1.22,1.12),IF(S6261&gt;0.1,1.2,1.1))+(MOD(ROW()*11,31)/31-0.5)*0.06,2)</f>
        <v>1.1100000000000001</v>
      </c>
      <c r="P6261" s="12">
        <f t="shared" si="592"/>
        <v>0.01</v>
      </c>
      <c r="Q6261" s="13">
        <f t="shared" si="594"/>
        <v>-1.7797849049128385</v>
      </c>
      <c r="R6261" s="1">
        <v>0</v>
      </c>
      <c r="S6261" s="1">
        <v>0</v>
      </c>
      <c r="T6261" s="1">
        <v>3.7999999999999999E-2</v>
      </c>
      <c r="U6261" s="4" t="s">
        <v>60</v>
      </c>
      <c r="V6261">
        <v>0.42</v>
      </c>
      <c r="W6261">
        <v>0.4</v>
      </c>
      <c r="X6261">
        <v>0.76</v>
      </c>
      <c r="Y6261">
        <v>2.4300000000000002</v>
      </c>
      <c r="Z6261">
        <v>0.23</v>
      </c>
      <c r="AA6261" s="5">
        <f t="shared" si="595"/>
        <v>3.7999999999999999E-2</v>
      </c>
      <c r="AB6261" s="15" cm="1">
        <f t="array" ref="AB6261">_xlfn.SWITCH(U6261,"夏",122,"冬",90,"春",153,"秋",153,0)</f>
        <v>122</v>
      </c>
      <c r="AC6261" s="16">
        <f t="shared" si="596"/>
        <v>4.6360000000000001</v>
      </c>
      <c r="AD6261" s="5">
        <f>IFERROR(AA6261/D6261,0)</f>
        <v>4.8630662912720757E-4</v>
      </c>
      <c r="AE6261" s="15">
        <f t="shared" si="597"/>
        <v>0.33424657534246577</v>
      </c>
      <c r="AF6261" s="5">
        <f>IFERROR(AD6261*AE6261*48,0)</f>
        <v>7.8022236169011713E-3</v>
      </c>
    </row>
    <row r="6262" spans="1:32" x14ac:dyDescent="0.15">
      <c r="A6262" s="1"/>
      <c r="B6262" s="1" t="s">
        <v>44</v>
      </c>
      <c r="C6262" s="1" t="s">
        <v>33</v>
      </c>
      <c r="D6262" s="6">
        <v>78.14</v>
      </c>
      <c r="E6262" s="6">
        <v>3.9</v>
      </c>
      <c r="F6262" s="18">
        <v>0.33333333333333298</v>
      </c>
      <c r="G6262" s="1">
        <v>22.8</v>
      </c>
      <c r="H6262" s="1">
        <v>65</v>
      </c>
      <c r="I6262" s="1">
        <v>22.8</v>
      </c>
      <c r="J6262" s="1">
        <v>0.1</v>
      </c>
      <c r="K6262" s="1">
        <v>412</v>
      </c>
      <c r="L6262" s="1">
        <v>200</v>
      </c>
      <c r="M6262" s="6">
        <f t="shared" si="593"/>
        <v>22.800000000000011</v>
      </c>
      <c r="N6262" s="19">
        <v>0.5</v>
      </c>
      <c r="O6262" s="11" cm="1">
        <f t="array" ref="O6262">ROUND(_xlfn.SWITCH(C6262,"建筑专教",IF(S6262&gt;0.1,1.38,1.28),"阶梯教室",IF(S6262&gt;0.1,1.15,1.05),"公共教室",IF(S6262&gt;0.1,1.22,1.12),IF(S6262&gt;0.1,1.2,1.1))+(MOD(ROW()*11,31)/31-0.5)*0.06,2)</f>
        <v>1.07</v>
      </c>
      <c r="P6262" s="12">
        <f t="shared" si="592"/>
        <v>0.01</v>
      </c>
      <c r="Q6262" s="13">
        <f t="shared" si="594"/>
        <v>-1.5999212228793334</v>
      </c>
      <c r="R6262" s="1">
        <v>0</v>
      </c>
      <c r="S6262" s="1">
        <v>0</v>
      </c>
      <c r="T6262" s="1">
        <v>3.5000000000000003E-2</v>
      </c>
      <c r="U6262" s="4" t="s">
        <v>60</v>
      </c>
      <c r="V6262">
        <v>0.42</v>
      </c>
      <c r="W6262">
        <v>0.4</v>
      </c>
      <c r="X6262">
        <v>0.76</v>
      </c>
      <c r="Y6262">
        <v>2.4300000000000002</v>
      </c>
      <c r="Z6262">
        <v>0.23</v>
      </c>
      <c r="AA6262" s="5">
        <f t="shared" si="595"/>
        <v>3.5000000000000003E-2</v>
      </c>
      <c r="AB6262" s="15" cm="1">
        <f t="array" ref="AB6262">_xlfn.SWITCH(U6262,"夏",122,"冬",90,"春",153,"秋",153,0)</f>
        <v>122</v>
      </c>
      <c r="AC6262" s="16">
        <f t="shared" si="596"/>
        <v>4.2700000000000005</v>
      </c>
      <c r="AD6262" s="5">
        <f>IFERROR(AA6262/D6262,0)</f>
        <v>4.4791400051190177E-4</v>
      </c>
      <c r="AE6262" s="15">
        <f t="shared" si="597"/>
        <v>0.33424657534246577</v>
      </c>
      <c r="AF6262" s="5">
        <f>IFERROR(AD6262*AE6262*48,0)</f>
        <v>7.1862585945142374E-3</v>
      </c>
    </row>
    <row r="6263" spans="1:32" x14ac:dyDescent="0.15">
      <c r="A6263" s="1"/>
      <c r="B6263" s="1" t="s">
        <v>44</v>
      </c>
      <c r="C6263" s="1" t="s">
        <v>33</v>
      </c>
      <c r="D6263" s="6">
        <v>78.14</v>
      </c>
      <c r="E6263" s="6">
        <v>3.9</v>
      </c>
      <c r="F6263" s="18">
        <v>0.35416666666666702</v>
      </c>
      <c r="G6263" s="1">
        <v>24.3</v>
      </c>
      <c r="H6263" s="1">
        <v>60</v>
      </c>
      <c r="I6263" s="1">
        <v>24.3</v>
      </c>
      <c r="J6263" s="1">
        <v>0.3</v>
      </c>
      <c r="K6263" s="1">
        <v>718</v>
      </c>
      <c r="L6263" s="1">
        <v>510</v>
      </c>
      <c r="M6263" s="6">
        <f t="shared" si="593"/>
        <v>24.300000000000011</v>
      </c>
      <c r="N6263" s="19">
        <v>0.5</v>
      </c>
      <c r="O6263" s="11" cm="1">
        <f t="array" ref="O6263">ROUND(_xlfn.SWITCH(C6263,"建筑专教",IF(S6263&gt;0.1,1.38,1.28),"阶梯教室",IF(S6263&gt;0.1,1.15,1.05),"公共教室",IF(S6263&gt;0.1,1.22,1.12),IF(S6263&gt;0.1,1.2,1.1))+(MOD(ROW()*11,31)/31-0.5)*0.06,2)</f>
        <v>1.19</v>
      </c>
      <c r="P6263" s="12">
        <f t="shared" si="592"/>
        <v>0.25</v>
      </c>
      <c r="Q6263" s="13">
        <f t="shared" si="594"/>
        <v>-1.4776259550384363</v>
      </c>
      <c r="R6263" s="1">
        <v>2.5</v>
      </c>
      <c r="S6263" s="1">
        <v>0.17100000000000001</v>
      </c>
      <c r="T6263" s="1">
        <v>2.5000000000000001E-2</v>
      </c>
      <c r="U6263" s="4" t="s">
        <v>60</v>
      </c>
      <c r="V6263">
        <v>0.42</v>
      </c>
      <c r="W6263">
        <v>0.4</v>
      </c>
      <c r="X6263">
        <v>0.76</v>
      </c>
      <c r="Y6263">
        <v>2.4300000000000002</v>
      </c>
      <c r="Z6263">
        <v>0.23</v>
      </c>
      <c r="AA6263" s="5">
        <f t="shared" si="595"/>
        <v>2.6959999999999997</v>
      </c>
      <c r="AB6263" s="15" cm="1">
        <f t="array" ref="AB6263">_xlfn.SWITCH(U6263,"夏",122,"冬",90,"春",153,"秋",153,0)</f>
        <v>122</v>
      </c>
      <c r="AC6263" s="16">
        <f t="shared" si="596"/>
        <v>328.91199999999998</v>
      </c>
      <c r="AD6263" s="5">
        <f>IFERROR(AA6263/D6263,0)</f>
        <v>3.45021755822882E-2</v>
      </c>
      <c r="AE6263" s="15">
        <f t="shared" si="597"/>
        <v>0.33424657534246577</v>
      </c>
      <c r="AF6263" s="5">
        <f>IFERROR(AD6263*AE6263*48,0)</f>
        <v>0.55354723345172518</v>
      </c>
    </row>
    <row r="6264" spans="1:32" x14ac:dyDescent="0.15">
      <c r="A6264" s="1"/>
      <c r="B6264" s="1" t="s">
        <v>44</v>
      </c>
      <c r="C6264" s="1" t="s">
        <v>33</v>
      </c>
      <c r="D6264" s="6">
        <v>78.14</v>
      </c>
      <c r="E6264" s="6">
        <v>3.9</v>
      </c>
      <c r="F6264" s="18">
        <v>0.375</v>
      </c>
      <c r="G6264" s="1">
        <v>24</v>
      </c>
      <c r="H6264" s="1">
        <v>56</v>
      </c>
      <c r="I6264" s="1">
        <v>24</v>
      </c>
      <c r="J6264" s="1">
        <v>0.3</v>
      </c>
      <c r="K6264" s="1">
        <v>718</v>
      </c>
      <c r="L6264" s="1">
        <v>620</v>
      </c>
      <c r="M6264" s="6">
        <f t="shared" si="593"/>
        <v>24.000000000000114</v>
      </c>
      <c r="N6264" s="19">
        <v>0.5</v>
      </c>
      <c r="O6264" s="11" cm="1">
        <f t="array" ref="O6264">ROUND(_xlfn.SWITCH(C6264,"建筑专教",IF(S6264&gt;0.1,1.38,1.28),"阶梯教室",IF(S6264&gt;0.1,1.15,1.05),"公共教室",IF(S6264&gt;0.1,1.22,1.12),IF(S6264&gt;0.1,1.2,1.1))+(MOD(ROW()*11,31)/31-0.5)*0.06,2)</f>
        <v>1.21</v>
      </c>
      <c r="P6264" s="12">
        <f t="shared" si="592"/>
        <v>0.25</v>
      </c>
      <c r="Q6264" s="13">
        <f t="shared" si="594"/>
        <v>-1.5222264213036352</v>
      </c>
      <c r="R6264" s="1">
        <v>2.6</v>
      </c>
      <c r="S6264" s="1">
        <v>0.16900000000000001</v>
      </c>
      <c r="T6264" s="1">
        <v>3.2000000000000001E-2</v>
      </c>
      <c r="U6264" s="4" t="s">
        <v>60</v>
      </c>
      <c r="V6264">
        <v>0.42</v>
      </c>
      <c r="W6264">
        <v>0.4</v>
      </c>
      <c r="X6264">
        <v>0.76</v>
      </c>
      <c r="Y6264">
        <v>2.4300000000000002</v>
      </c>
      <c r="Z6264">
        <v>0.23</v>
      </c>
      <c r="AA6264" s="5">
        <f t="shared" si="595"/>
        <v>2.8010000000000002</v>
      </c>
      <c r="AB6264" s="15" cm="1">
        <f t="array" ref="AB6264">_xlfn.SWITCH(U6264,"夏",122,"冬",90,"春",153,"秋",153,0)</f>
        <v>122</v>
      </c>
      <c r="AC6264" s="16">
        <f t="shared" si="596"/>
        <v>341.72200000000004</v>
      </c>
      <c r="AD6264" s="5">
        <f>IFERROR(AA6264/D6264,0)</f>
        <v>3.5845917583823911E-2</v>
      </c>
      <c r="AE6264" s="15">
        <f t="shared" si="597"/>
        <v>0.33424657534246577</v>
      </c>
      <c r="AF6264" s="5">
        <f>IFERROR(AD6264*AE6264*48,0)</f>
        <v>0.575106009235268</v>
      </c>
    </row>
    <row r="6265" spans="1:32" x14ac:dyDescent="0.15">
      <c r="A6265" s="1"/>
      <c r="B6265" s="1" t="s">
        <v>44</v>
      </c>
      <c r="C6265" s="1" t="s">
        <v>33</v>
      </c>
      <c r="D6265" s="6">
        <v>78.14</v>
      </c>
      <c r="E6265" s="6">
        <v>3.9</v>
      </c>
      <c r="F6265" s="18">
        <v>0.39583333333333298</v>
      </c>
      <c r="G6265" s="1">
        <v>24</v>
      </c>
      <c r="H6265" s="1">
        <v>52</v>
      </c>
      <c r="I6265" s="1">
        <v>24</v>
      </c>
      <c r="J6265" s="1">
        <v>0.3</v>
      </c>
      <c r="K6265" s="1">
        <v>718</v>
      </c>
      <c r="L6265" s="1">
        <v>770</v>
      </c>
      <c r="M6265" s="6">
        <f t="shared" si="593"/>
        <v>24.000000000000114</v>
      </c>
      <c r="N6265" s="19">
        <v>0.5</v>
      </c>
      <c r="O6265" s="11" cm="1">
        <f t="array" ref="O6265">ROUND(_xlfn.SWITCH(C6265,"建筑专教",IF(S6265&gt;0.1,1.38,1.28),"阶梯教室",IF(S6265&gt;0.1,1.15,1.05),"公共教室",IF(S6265&gt;0.1,1.22,1.12),IF(S6265&gt;0.1,1.2,1.1))+(MOD(ROW()*11,31)/31-0.5)*0.06,2)</f>
        <v>1.17</v>
      </c>
      <c r="P6265" s="12">
        <f t="shared" si="592"/>
        <v>0.25</v>
      </c>
      <c r="Q6265" s="13">
        <f t="shared" si="594"/>
        <v>-1.6704797406721996</v>
      </c>
      <c r="R6265" s="1">
        <v>2.4</v>
      </c>
      <c r="S6265" s="1">
        <v>0.16700000000000001</v>
      </c>
      <c r="T6265" s="1">
        <v>3.7999999999999999E-2</v>
      </c>
      <c r="U6265" s="4" t="s">
        <v>60</v>
      </c>
      <c r="V6265">
        <v>0.42</v>
      </c>
      <c r="W6265">
        <v>0.4</v>
      </c>
      <c r="X6265">
        <v>0.76</v>
      </c>
      <c r="Y6265">
        <v>2.4300000000000002</v>
      </c>
      <c r="Z6265">
        <v>0.23</v>
      </c>
      <c r="AA6265" s="5">
        <f t="shared" si="595"/>
        <v>2.6049999999999995</v>
      </c>
      <c r="AB6265" s="15" cm="1">
        <f t="array" ref="AB6265">_xlfn.SWITCH(U6265,"夏",122,"冬",90,"春",153,"秋",153,0)</f>
        <v>122</v>
      </c>
      <c r="AC6265" s="16">
        <f t="shared" si="596"/>
        <v>317.80999999999995</v>
      </c>
      <c r="AD6265" s="5">
        <f>IFERROR(AA6265/D6265,0)</f>
        <v>3.3337599180957252E-2</v>
      </c>
      <c r="AE6265" s="15">
        <f t="shared" si="597"/>
        <v>0.33424657534246577</v>
      </c>
      <c r="AF6265" s="5">
        <f>IFERROR(AD6265*AE6265*48,0)</f>
        <v>0.53486296110598819</v>
      </c>
    </row>
    <row r="6266" spans="1:32" x14ac:dyDescent="0.15">
      <c r="A6266" s="1"/>
      <c r="B6266" s="1" t="s">
        <v>44</v>
      </c>
      <c r="C6266" s="1" t="s">
        <v>33</v>
      </c>
      <c r="D6266" s="6">
        <v>78.14</v>
      </c>
      <c r="E6266" s="6">
        <v>3.9</v>
      </c>
      <c r="F6266" s="18">
        <v>0.41666666666666702</v>
      </c>
      <c r="G6266" s="1">
        <v>24</v>
      </c>
      <c r="H6266" s="1">
        <v>49</v>
      </c>
      <c r="I6266" s="1">
        <v>24</v>
      </c>
      <c r="J6266" s="1">
        <v>0.3</v>
      </c>
      <c r="K6266" s="1">
        <v>718</v>
      </c>
      <c r="L6266" s="1">
        <v>920</v>
      </c>
      <c r="M6266" s="6">
        <f t="shared" si="593"/>
        <v>24.000000000000114</v>
      </c>
      <c r="N6266" s="19">
        <v>0.5</v>
      </c>
      <c r="O6266" s="11" cm="1">
        <f t="array" ref="O6266">ROUND(_xlfn.SWITCH(C6266,"建筑专教",IF(S6266&gt;0.1,1.38,1.28),"阶梯教室",IF(S6266&gt;0.1,1.15,1.05),"公共教室",IF(S6266&gt;0.1,1.22,1.12),IF(S6266&gt;0.1,1.2,1.1))+(MOD(ROW()*11,31)/31-0.5)*0.06,2)</f>
        <v>1.2</v>
      </c>
      <c r="P6266" s="12">
        <f t="shared" si="592"/>
        <v>0.25</v>
      </c>
      <c r="Q6266" s="13">
        <f t="shared" si="594"/>
        <v>-1.5582128667290835</v>
      </c>
      <c r="R6266" s="1">
        <v>2.8</v>
      </c>
      <c r="S6266" s="1">
        <v>0.16500000000000001</v>
      </c>
      <c r="T6266" s="1">
        <v>3.2000000000000001E-2</v>
      </c>
      <c r="U6266" s="4" t="s">
        <v>60</v>
      </c>
      <c r="V6266">
        <v>0.42</v>
      </c>
      <c r="W6266">
        <v>0.4</v>
      </c>
      <c r="X6266">
        <v>0.76</v>
      </c>
      <c r="Y6266">
        <v>2.4300000000000002</v>
      </c>
      <c r="Z6266">
        <v>0.23</v>
      </c>
      <c r="AA6266" s="5">
        <f t="shared" si="595"/>
        <v>2.9969999999999999</v>
      </c>
      <c r="AB6266" s="15" cm="1">
        <f t="array" ref="AB6266">_xlfn.SWITCH(U6266,"夏",122,"冬",90,"春",153,"秋",153,0)</f>
        <v>122</v>
      </c>
      <c r="AC6266" s="16">
        <f t="shared" si="596"/>
        <v>365.63400000000001</v>
      </c>
      <c r="AD6266" s="5">
        <f>IFERROR(AA6266/D6266,0)</f>
        <v>3.8354235986690556E-2</v>
      </c>
      <c r="AE6266" s="15">
        <f t="shared" si="597"/>
        <v>0.33424657534246577</v>
      </c>
      <c r="AF6266" s="5">
        <f>IFERROR(AD6266*AE6266*48,0)</f>
        <v>0.6153490573645477</v>
      </c>
    </row>
    <row r="6267" spans="1:32" x14ac:dyDescent="0.15">
      <c r="A6267" s="1"/>
      <c r="B6267" s="1" t="s">
        <v>44</v>
      </c>
      <c r="C6267" s="1" t="s">
        <v>33</v>
      </c>
      <c r="D6267" s="6">
        <v>78.14</v>
      </c>
      <c r="E6267" s="6">
        <v>3.9</v>
      </c>
      <c r="F6267" s="18">
        <v>0.4375</v>
      </c>
      <c r="G6267" s="1">
        <v>24</v>
      </c>
      <c r="H6267" s="1">
        <v>47</v>
      </c>
      <c r="I6267" s="1">
        <v>24</v>
      </c>
      <c r="J6267" s="1">
        <v>0.3</v>
      </c>
      <c r="K6267" s="1">
        <v>718</v>
      </c>
      <c r="L6267" s="1">
        <v>1030</v>
      </c>
      <c r="M6267" s="6">
        <f t="shared" si="593"/>
        <v>24.000000000000114</v>
      </c>
      <c r="N6267" s="19">
        <v>0.5</v>
      </c>
      <c r="O6267" s="11" cm="1">
        <f t="array" ref="O6267">ROUND(_xlfn.SWITCH(C6267,"建筑专教",IF(S6267&gt;0.1,1.38,1.28),"阶梯教室",IF(S6267&gt;0.1,1.15,1.05),"公共教室",IF(S6267&gt;0.1,1.22,1.12),IF(S6267&gt;0.1,1.2,1.1))+(MOD(ROW()*11,31)/31-0.5)*0.06,2)</f>
        <v>1.22</v>
      </c>
      <c r="P6267" s="12">
        <f t="shared" si="592"/>
        <v>0.25</v>
      </c>
      <c r="Q6267" s="13">
        <f t="shared" si="594"/>
        <v>-1.4870571125400391</v>
      </c>
      <c r="R6267" s="1">
        <v>2.5</v>
      </c>
      <c r="S6267" s="1">
        <v>0.16300000000000001</v>
      </c>
      <c r="T6267" s="1">
        <v>8.0000000000000002E-3</v>
      </c>
      <c r="U6267" s="4" t="s">
        <v>60</v>
      </c>
      <c r="V6267">
        <v>0.42</v>
      </c>
      <c r="W6267">
        <v>0.4</v>
      </c>
      <c r="X6267">
        <v>0.76</v>
      </c>
      <c r="Y6267">
        <v>2.4300000000000002</v>
      </c>
      <c r="Z6267">
        <v>0.23</v>
      </c>
      <c r="AA6267" s="5">
        <f t="shared" si="595"/>
        <v>2.6709999999999998</v>
      </c>
      <c r="AB6267" s="15" cm="1">
        <f t="array" ref="AB6267">_xlfn.SWITCH(U6267,"夏",122,"冬",90,"春",153,"秋",153,0)</f>
        <v>122</v>
      </c>
      <c r="AC6267" s="16">
        <f t="shared" si="596"/>
        <v>325.86199999999997</v>
      </c>
      <c r="AD6267" s="5">
        <f>IFERROR(AA6267/D6267,0)</f>
        <v>3.4182237010493985E-2</v>
      </c>
      <c r="AE6267" s="15">
        <f t="shared" si="597"/>
        <v>0.33424657534246577</v>
      </c>
      <c r="AF6267" s="5">
        <f>IFERROR(AD6267*AE6267*48,0)</f>
        <v>0.5484141915985008</v>
      </c>
    </row>
    <row r="6268" spans="1:32" x14ac:dyDescent="0.15">
      <c r="A6268" s="1"/>
      <c r="B6268" s="1" t="s">
        <v>44</v>
      </c>
      <c r="C6268" s="1" t="s">
        <v>33</v>
      </c>
      <c r="D6268" s="6">
        <v>78.14</v>
      </c>
      <c r="E6268" s="6">
        <v>3.9</v>
      </c>
      <c r="F6268" s="18">
        <v>0.45833333333333298</v>
      </c>
      <c r="G6268" s="1">
        <v>24</v>
      </c>
      <c r="H6268" s="1">
        <v>45</v>
      </c>
      <c r="I6268" s="1">
        <v>24</v>
      </c>
      <c r="J6268" s="1">
        <v>0.3</v>
      </c>
      <c r="K6268" s="1">
        <v>718</v>
      </c>
      <c r="L6268" s="1">
        <v>1140</v>
      </c>
      <c r="M6268" s="6">
        <f t="shared" si="593"/>
        <v>24.000000000000114</v>
      </c>
      <c r="N6268" s="19">
        <v>0.5</v>
      </c>
      <c r="O6268" s="11" cm="1">
        <f t="array" ref="O6268">ROUND(_xlfn.SWITCH(C6268,"建筑专教",IF(S6268&gt;0.1,1.38,1.28),"阶梯教室",IF(S6268&gt;0.1,1.15,1.05),"公共教室",IF(S6268&gt;0.1,1.22,1.12),IF(S6268&gt;0.1,1.2,1.1))+(MOD(ROW()*11,31)/31-0.5)*0.06,2)</f>
        <v>1.18</v>
      </c>
      <c r="P6268" s="12">
        <f t="shared" si="592"/>
        <v>0.25</v>
      </c>
      <c r="Q6268" s="13">
        <f t="shared" si="594"/>
        <v>-1.6323334962771923</v>
      </c>
      <c r="R6268" s="1">
        <v>2.6</v>
      </c>
      <c r="S6268" s="1">
        <v>0.161</v>
      </c>
      <c r="T6268" s="1">
        <v>2.8000000000000001E-2</v>
      </c>
      <c r="U6268" s="4" t="s">
        <v>60</v>
      </c>
      <c r="V6268">
        <v>0.42</v>
      </c>
      <c r="W6268">
        <v>0.4</v>
      </c>
      <c r="X6268">
        <v>0.76</v>
      </c>
      <c r="Y6268">
        <v>2.4300000000000002</v>
      </c>
      <c r="Z6268">
        <v>0.23</v>
      </c>
      <c r="AA6268" s="5">
        <f t="shared" si="595"/>
        <v>2.7890000000000001</v>
      </c>
      <c r="AB6268" s="15" cm="1">
        <f t="array" ref="AB6268">_xlfn.SWITCH(U6268,"夏",122,"冬",90,"春",153,"秋",153,0)</f>
        <v>122</v>
      </c>
      <c r="AC6268" s="16">
        <f t="shared" si="596"/>
        <v>340.25800000000004</v>
      </c>
      <c r="AD6268" s="5">
        <f>IFERROR(AA6268/D6268,0)</f>
        <v>3.5692347069362682E-2</v>
      </c>
      <c r="AE6268" s="15">
        <f t="shared" si="597"/>
        <v>0.33424657534246577</v>
      </c>
      <c r="AF6268" s="5">
        <f>IFERROR(AD6268*AE6268*48,0)</f>
        <v>0.5726421491457202</v>
      </c>
    </row>
    <row r="6269" spans="1:32" x14ac:dyDescent="0.15">
      <c r="A6269" s="1"/>
      <c r="B6269" s="1" t="s">
        <v>44</v>
      </c>
      <c r="C6269" s="1" t="s">
        <v>33</v>
      </c>
      <c r="D6269" s="6">
        <v>78.14</v>
      </c>
      <c r="E6269" s="6">
        <v>3.9</v>
      </c>
      <c r="F6269" s="18">
        <v>0.47916666666666702</v>
      </c>
      <c r="G6269" s="1">
        <v>24</v>
      </c>
      <c r="H6269" s="1">
        <v>45</v>
      </c>
      <c r="I6269" s="1">
        <v>24</v>
      </c>
      <c r="J6269" s="1">
        <v>0.3</v>
      </c>
      <c r="K6269" s="1">
        <v>718</v>
      </c>
      <c r="L6269" s="1">
        <v>1210</v>
      </c>
      <c r="M6269" s="6">
        <f t="shared" si="593"/>
        <v>24.000000000000114</v>
      </c>
      <c r="N6269" s="19">
        <v>0.5</v>
      </c>
      <c r="O6269" s="11" cm="1">
        <f t="array" ref="O6269">ROUND(_xlfn.SWITCH(C6269,"建筑专教",IF(S6269&gt;0.1,1.38,1.28),"阶梯教室",IF(S6269&gt;0.1,1.15,1.05),"公共教室",IF(S6269&gt;0.1,1.22,1.12),IF(S6269&gt;0.1,1.2,1.1))+(MOD(ROW()*11,31)/31-0.5)*0.06,2)</f>
        <v>1.2</v>
      </c>
      <c r="P6269" s="12">
        <f t="shared" ref="P6269:P6332" si="598">IF(O6269=0,0,ROUND(MIN(MAX((K6269-400)/(320*E6269*IF(C6269="公共教室",0.95,IF(C6269="建筑专教",0.85,IF(C6269="阶梯教室",1.15,1)))),0),2),2))</f>
        <v>0.25</v>
      </c>
      <c r="Q6269" s="13">
        <f t="shared" si="594"/>
        <v>-1.558239444033966</v>
      </c>
      <c r="R6269" s="1">
        <v>2.7</v>
      </c>
      <c r="S6269" s="1">
        <v>0.159</v>
      </c>
      <c r="T6269" s="1">
        <v>3.5000000000000003E-2</v>
      </c>
      <c r="U6269" s="4" t="s">
        <v>60</v>
      </c>
      <c r="V6269">
        <v>0.42</v>
      </c>
      <c r="W6269">
        <v>0.4</v>
      </c>
      <c r="X6269">
        <v>0.76</v>
      </c>
      <c r="Y6269">
        <v>2.4300000000000002</v>
      </c>
      <c r="Z6269">
        <v>0.23</v>
      </c>
      <c r="AA6269" s="5">
        <f t="shared" si="595"/>
        <v>2.8940000000000001</v>
      </c>
      <c r="AB6269" s="15" cm="1">
        <f t="array" ref="AB6269">_xlfn.SWITCH(U6269,"夏",122,"冬",90,"春",153,"秋",153,0)</f>
        <v>122</v>
      </c>
      <c r="AC6269" s="16">
        <f t="shared" si="596"/>
        <v>353.06800000000004</v>
      </c>
      <c r="AD6269" s="5">
        <f>IFERROR(AA6269/D6269,0)</f>
        <v>3.7036089070898386E-2</v>
      </c>
      <c r="AE6269" s="15">
        <f t="shared" si="597"/>
        <v>0.33424657534246577</v>
      </c>
      <c r="AF6269" s="5">
        <f>IFERROR(AD6269*AE6269*48,0)</f>
        <v>0.5942009249292628</v>
      </c>
    </row>
    <row r="6270" spans="1:32" x14ac:dyDescent="0.15">
      <c r="A6270" s="1"/>
      <c r="B6270" s="1" t="s">
        <v>44</v>
      </c>
      <c r="C6270" s="1" t="s">
        <v>33</v>
      </c>
      <c r="D6270" s="6">
        <v>78.14</v>
      </c>
      <c r="E6270" s="6">
        <v>3.9</v>
      </c>
      <c r="F6270" s="18">
        <v>0.5</v>
      </c>
      <c r="G6270" s="1">
        <v>24</v>
      </c>
      <c r="H6270" s="1">
        <v>45</v>
      </c>
      <c r="I6270" s="1">
        <v>24</v>
      </c>
      <c r="J6270" s="1">
        <v>0.3</v>
      </c>
      <c r="K6270" s="1">
        <v>718</v>
      </c>
      <c r="L6270" s="1">
        <v>1280</v>
      </c>
      <c r="M6270" s="6">
        <f t="shared" si="593"/>
        <v>24.000000000000114</v>
      </c>
      <c r="N6270" s="19">
        <v>0.5</v>
      </c>
      <c r="O6270" s="11" cm="1">
        <f t="array" ref="O6270">ROUND(_xlfn.SWITCH(C6270,"建筑专教",IF(S6270&gt;0.1,1.38,1.28),"阶梯教室",IF(S6270&gt;0.1,1.15,1.05),"公共教室",IF(S6270&gt;0.1,1.22,1.12),IF(S6270&gt;0.1,1.2,1.1))+(MOD(ROW()*11,31)/31-0.5)*0.06,2)</f>
        <v>1.22</v>
      </c>
      <c r="P6270" s="12">
        <f t="shared" si="598"/>
        <v>0.25</v>
      </c>
      <c r="Q6270" s="13">
        <f t="shared" si="594"/>
        <v>-1.487070207340246</v>
      </c>
      <c r="R6270" s="1">
        <v>2.7</v>
      </c>
      <c r="S6270" s="1">
        <v>0.157</v>
      </c>
      <c r="T6270" s="1">
        <v>2.8000000000000001E-2</v>
      </c>
      <c r="U6270" s="4" t="s">
        <v>60</v>
      </c>
      <c r="V6270">
        <v>0.42</v>
      </c>
      <c r="W6270">
        <v>0.4</v>
      </c>
      <c r="X6270">
        <v>0.76</v>
      </c>
      <c r="Y6270">
        <v>2.4300000000000002</v>
      </c>
      <c r="Z6270">
        <v>0.23</v>
      </c>
      <c r="AA6270" s="5">
        <f t="shared" si="595"/>
        <v>2.8850000000000002</v>
      </c>
      <c r="AB6270" s="15" cm="1">
        <f t="array" ref="AB6270">_xlfn.SWITCH(U6270,"夏",122,"冬",90,"春",153,"秋",153,0)</f>
        <v>122</v>
      </c>
      <c r="AC6270" s="16">
        <f t="shared" si="596"/>
        <v>351.97</v>
      </c>
      <c r="AD6270" s="5">
        <f>IFERROR(AA6270/D6270,0)</f>
        <v>3.6920911185052474E-2</v>
      </c>
      <c r="AE6270" s="15">
        <f t="shared" si="597"/>
        <v>0.33424657534246577</v>
      </c>
      <c r="AF6270" s="5">
        <f>IFERROR(AD6270*AE6270*48,0)</f>
        <v>0.59235302986210214</v>
      </c>
    </row>
    <row r="6271" spans="1:32" x14ac:dyDescent="0.15">
      <c r="A6271" s="1"/>
      <c r="B6271" s="1" t="s">
        <v>44</v>
      </c>
      <c r="C6271" s="1" t="s">
        <v>33</v>
      </c>
      <c r="D6271" s="6">
        <v>78.14</v>
      </c>
      <c r="E6271" s="6">
        <v>3.9</v>
      </c>
      <c r="F6271" s="18">
        <v>0.52083333333333304</v>
      </c>
      <c r="G6271" s="1">
        <v>29.5</v>
      </c>
      <c r="H6271" s="1">
        <v>49</v>
      </c>
      <c r="I6271" s="1">
        <v>29.5</v>
      </c>
      <c r="J6271" s="1">
        <v>0.1</v>
      </c>
      <c r="K6271" s="1">
        <v>412</v>
      </c>
      <c r="L6271" s="1">
        <v>1280</v>
      </c>
      <c r="M6271" s="6">
        <f t="shared" si="593"/>
        <v>29.500000000000114</v>
      </c>
      <c r="N6271" s="1">
        <v>0</v>
      </c>
      <c r="O6271" s="1">
        <v>0</v>
      </c>
      <c r="P6271" s="12">
        <f t="shared" si="598"/>
        <v>0</v>
      </c>
      <c r="Q6271" s="1">
        <v>0</v>
      </c>
      <c r="R6271" s="1">
        <v>0</v>
      </c>
      <c r="S6271" s="1">
        <v>0</v>
      </c>
      <c r="T6271" s="1">
        <v>0</v>
      </c>
      <c r="U6271" s="4" t="s">
        <v>60</v>
      </c>
      <c r="V6271">
        <v>0.42</v>
      </c>
      <c r="W6271">
        <v>0.4</v>
      </c>
      <c r="X6271">
        <v>0.76</v>
      </c>
      <c r="Y6271">
        <v>2.4300000000000002</v>
      </c>
      <c r="Z6271">
        <v>0.23</v>
      </c>
      <c r="AA6271" s="5">
        <f t="shared" si="595"/>
        <v>0</v>
      </c>
      <c r="AB6271" s="15" cm="1">
        <f t="array" ref="AB6271">_xlfn.SWITCH(U6271,"夏",122,"冬",90,"春",153,"秋",153,0)</f>
        <v>122</v>
      </c>
      <c r="AC6271" s="16">
        <f t="shared" si="596"/>
        <v>0</v>
      </c>
      <c r="AD6271" s="5">
        <f>IFERROR(AA6271/D6271,0)</f>
        <v>0</v>
      </c>
      <c r="AE6271" s="15">
        <f t="shared" si="597"/>
        <v>0.33424657534246577</v>
      </c>
      <c r="AF6271" s="5">
        <f>IFERROR(AD6271*AE6271*48,0)</f>
        <v>0</v>
      </c>
    </row>
    <row r="6272" spans="1:32" x14ac:dyDescent="0.15">
      <c r="A6272" s="1"/>
      <c r="B6272" s="1" t="s">
        <v>44</v>
      </c>
      <c r="C6272" s="1" t="s">
        <v>33</v>
      </c>
      <c r="D6272" s="6">
        <v>78.14</v>
      </c>
      <c r="E6272" s="6">
        <v>3.9</v>
      </c>
      <c r="F6272" s="18">
        <v>0.54166666666666696</v>
      </c>
      <c r="G6272" s="1">
        <v>30.5</v>
      </c>
      <c r="H6272" s="1">
        <v>53</v>
      </c>
      <c r="I6272" s="1">
        <v>30.1</v>
      </c>
      <c r="J6272" s="1">
        <v>0.1</v>
      </c>
      <c r="K6272" s="1">
        <v>412</v>
      </c>
      <c r="L6272" s="1">
        <v>1280</v>
      </c>
      <c r="M6272" s="6">
        <f t="shared" si="593"/>
        <v>29.979680140315622</v>
      </c>
      <c r="N6272" s="1">
        <v>0</v>
      </c>
      <c r="O6272" s="1">
        <v>0</v>
      </c>
      <c r="P6272" s="12">
        <f t="shared" si="598"/>
        <v>0</v>
      </c>
      <c r="Q6272" s="1">
        <v>0</v>
      </c>
      <c r="R6272" s="1">
        <v>0</v>
      </c>
      <c r="S6272" s="1">
        <v>0</v>
      </c>
      <c r="T6272" s="1">
        <v>0</v>
      </c>
      <c r="U6272" s="4" t="s">
        <v>60</v>
      </c>
      <c r="V6272">
        <v>0.42</v>
      </c>
      <c r="W6272">
        <v>0.4</v>
      </c>
      <c r="X6272">
        <v>0.76</v>
      </c>
      <c r="Y6272">
        <v>2.4300000000000002</v>
      </c>
      <c r="Z6272">
        <v>0.23</v>
      </c>
      <c r="AA6272" s="5">
        <f t="shared" si="595"/>
        <v>0</v>
      </c>
      <c r="AB6272" s="15" cm="1">
        <f t="array" ref="AB6272">_xlfn.SWITCH(U6272,"夏",122,"冬",90,"春",153,"秋",153,0)</f>
        <v>122</v>
      </c>
      <c r="AC6272" s="16">
        <f t="shared" si="596"/>
        <v>0</v>
      </c>
      <c r="AD6272" s="5">
        <f>IFERROR(AA6272/D6272,0)</f>
        <v>0</v>
      </c>
      <c r="AE6272" s="15">
        <f t="shared" si="597"/>
        <v>0.33424657534246577</v>
      </c>
      <c r="AF6272" s="5">
        <f>IFERROR(AD6272*AE6272*48,0)</f>
        <v>0</v>
      </c>
    </row>
    <row r="6273" spans="1:32" x14ac:dyDescent="0.15">
      <c r="A6273" s="1"/>
      <c r="B6273" s="1" t="s">
        <v>44</v>
      </c>
      <c r="C6273" s="1" t="s">
        <v>33</v>
      </c>
      <c r="D6273" s="6">
        <v>78.14</v>
      </c>
      <c r="E6273" s="6">
        <v>3.9</v>
      </c>
      <c r="F6273" s="18">
        <v>0.5625</v>
      </c>
      <c r="G6273" s="1">
        <v>31</v>
      </c>
      <c r="H6273" s="1">
        <v>53</v>
      </c>
      <c r="I6273" s="1">
        <v>31</v>
      </c>
      <c r="J6273" s="1">
        <v>0.3</v>
      </c>
      <c r="K6273" s="1">
        <v>718</v>
      </c>
      <c r="L6273" s="1">
        <v>1280</v>
      </c>
      <c r="M6273" s="6">
        <f t="shared" si="593"/>
        <v>31</v>
      </c>
      <c r="N6273" s="19">
        <v>0.5</v>
      </c>
      <c r="O6273" s="11" cm="1">
        <f t="array" ref="O6273">ROUND(_xlfn.SWITCH(C6273,"建筑专教",IF(S6273&gt;0.1,1.38,1.28),"阶梯教室",IF(S6273&gt;0.1,1.15,1.05),"公共教室",IF(S6273&gt;0.1,1.22,1.12),IF(S6273&gt;0.1,1.2,1.1))+(MOD(ROW()*11,31)/31-0.5)*0.06,2)</f>
        <v>1.22</v>
      </c>
      <c r="P6273" s="12">
        <f t="shared" si="598"/>
        <v>0.25</v>
      </c>
      <c r="Q6273" s="13">
        <f t="shared" si="594"/>
        <v>1.1670590541975563</v>
      </c>
      <c r="R6273" s="1">
        <v>2.5</v>
      </c>
      <c r="S6273" s="1">
        <v>0.151</v>
      </c>
      <c r="T6273" s="1">
        <v>1.2E-2</v>
      </c>
      <c r="U6273" s="4" t="s">
        <v>60</v>
      </c>
      <c r="V6273">
        <v>0.42</v>
      </c>
      <c r="W6273">
        <v>0.4</v>
      </c>
      <c r="X6273">
        <v>0.76</v>
      </c>
      <c r="Y6273">
        <v>2.4300000000000002</v>
      </c>
      <c r="Z6273">
        <v>0.23</v>
      </c>
      <c r="AA6273" s="5">
        <f t="shared" si="595"/>
        <v>2.6629999999999998</v>
      </c>
      <c r="AB6273" s="15" cm="1">
        <f t="array" ref="AB6273">_xlfn.SWITCH(U6273,"夏",122,"冬",90,"春",153,"秋",153,0)</f>
        <v>122</v>
      </c>
      <c r="AC6273" s="16">
        <f t="shared" si="596"/>
        <v>324.88599999999997</v>
      </c>
      <c r="AD6273" s="5">
        <f>IFERROR(AA6273/D6273,0)</f>
        <v>3.4079856667519837E-2</v>
      </c>
      <c r="AE6273" s="15">
        <f t="shared" si="597"/>
        <v>0.33424657534246577</v>
      </c>
      <c r="AF6273" s="5">
        <f>IFERROR(AD6273*AE6273*48,0)</f>
        <v>0.54677161820546893</v>
      </c>
    </row>
    <row r="6274" spans="1:32" x14ac:dyDescent="0.15">
      <c r="A6274" s="1"/>
      <c r="B6274" s="1" t="s">
        <v>44</v>
      </c>
      <c r="C6274" s="1" t="s">
        <v>33</v>
      </c>
      <c r="D6274" s="6">
        <v>78.14</v>
      </c>
      <c r="E6274" s="6">
        <v>3.9</v>
      </c>
      <c r="F6274" s="18">
        <v>0.58333333333333304</v>
      </c>
      <c r="G6274" s="1">
        <v>24</v>
      </c>
      <c r="H6274" s="1">
        <v>49</v>
      </c>
      <c r="I6274" s="1">
        <v>24</v>
      </c>
      <c r="J6274" s="1">
        <v>0.3</v>
      </c>
      <c r="K6274" s="1">
        <v>718</v>
      </c>
      <c r="L6274" s="1">
        <v>1280</v>
      </c>
      <c r="M6274" s="6">
        <f t="shared" si="593"/>
        <v>24.000000000000114</v>
      </c>
      <c r="N6274" s="19">
        <v>0.5</v>
      </c>
      <c r="O6274" s="11" cm="1">
        <f t="array" ref="O6274">ROUND(_xlfn.SWITCH(C6274,"建筑专教",IF(S6274&gt;0.1,1.38,1.28),"阶梯教室",IF(S6274&gt;0.1,1.15,1.05),"公共教室",IF(S6274&gt;0.1,1.22,1.12),IF(S6274&gt;0.1,1.2,1.1))+(MOD(ROW()*11,31)/31-0.5)*0.06,2)</f>
        <v>1.19</v>
      </c>
      <c r="P6274" s="12">
        <f t="shared" si="598"/>
        <v>0.25</v>
      </c>
      <c r="Q6274" s="13">
        <f t="shared" si="594"/>
        <v>-1.594884219196796</v>
      </c>
      <c r="R6274" s="1">
        <v>2.6</v>
      </c>
      <c r="S6274" s="1">
        <v>0.14899999999999999</v>
      </c>
      <c r="T6274" s="1">
        <v>3.2000000000000001E-2</v>
      </c>
      <c r="U6274" s="4" t="s">
        <v>60</v>
      </c>
      <c r="V6274">
        <v>0.42</v>
      </c>
      <c r="W6274">
        <v>0.4</v>
      </c>
      <c r="X6274">
        <v>0.76</v>
      </c>
      <c r="Y6274">
        <v>2.4300000000000002</v>
      </c>
      <c r="Z6274">
        <v>0.23</v>
      </c>
      <c r="AA6274" s="5">
        <f t="shared" si="595"/>
        <v>2.7810000000000001</v>
      </c>
      <c r="AB6274" s="15" cm="1">
        <f t="array" ref="AB6274">_xlfn.SWITCH(U6274,"夏",122,"冬",90,"春",153,"秋",153,0)</f>
        <v>122</v>
      </c>
      <c r="AC6274" s="16">
        <f t="shared" si="596"/>
        <v>339.28200000000004</v>
      </c>
      <c r="AD6274" s="5">
        <f>IFERROR(AA6274/D6274,0)</f>
        <v>3.5589966726388533E-2</v>
      </c>
      <c r="AE6274" s="15">
        <f t="shared" si="597"/>
        <v>0.33424657534246577</v>
      </c>
      <c r="AF6274" s="5">
        <f>IFERROR(AD6274*AE6274*48,0)</f>
        <v>0.57099957575268834</v>
      </c>
    </row>
    <row r="6275" spans="1:32" x14ac:dyDescent="0.15">
      <c r="A6275" s="1"/>
      <c r="B6275" s="1" t="s">
        <v>44</v>
      </c>
      <c r="C6275" s="1" t="s">
        <v>33</v>
      </c>
      <c r="D6275" s="6">
        <v>78.14</v>
      </c>
      <c r="E6275" s="6">
        <v>3.9</v>
      </c>
      <c r="F6275" s="18">
        <v>0.60416666666666696</v>
      </c>
      <c r="G6275" s="1">
        <v>24</v>
      </c>
      <c r="H6275" s="1">
        <v>47</v>
      </c>
      <c r="I6275" s="1">
        <v>24</v>
      </c>
      <c r="J6275" s="1">
        <v>0.3</v>
      </c>
      <c r="K6275" s="1">
        <v>718</v>
      </c>
      <c r="L6275" s="1">
        <v>1210</v>
      </c>
      <c r="M6275" s="6">
        <f t="shared" si="593"/>
        <v>24.000000000000114</v>
      </c>
      <c r="N6275" s="19">
        <v>0.5</v>
      </c>
      <c r="O6275" s="11" cm="1">
        <f t="array" ref="O6275">ROUND(_xlfn.SWITCH(C6275,"建筑专教",IF(S6275&gt;0.1,1.38,1.28),"阶梯教室",IF(S6275&gt;0.1,1.15,1.05),"公共教室",IF(S6275&gt;0.1,1.22,1.12),IF(S6275&gt;0.1,1.2,1.1))+(MOD(ROW()*11,31)/31-0.5)*0.06,2)</f>
        <v>1.21</v>
      </c>
      <c r="P6275" s="12">
        <f t="shared" si="598"/>
        <v>0.25</v>
      </c>
      <c r="Q6275" s="13">
        <f t="shared" si="594"/>
        <v>-1.5222857793975482</v>
      </c>
      <c r="R6275" s="1">
        <v>2.4</v>
      </c>
      <c r="S6275" s="1">
        <v>0.14699999999999999</v>
      </c>
      <c r="T6275" s="1">
        <v>3.7999999999999999E-2</v>
      </c>
      <c r="U6275" s="4" t="s">
        <v>60</v>
      </c>
      <c r="V6275">
        <v>0.42</v>
      </c>
      <c r="W6275">
        <v>0.4</v>
      </c>
      <c r="X6275">
        <v>0.76</v>
      </c>
      <c r="Y6275">
        <v>2.4300000000000002</v>
      </c>
      <c r="Z6275">
        <v>0.23</v>
      </c>
      <c r="AA6275" s="5">
        <f t="shared" si="595"/>
        <v>2.5849999999999995</v>
      </c>
      <c r="AB6275" s="15" cm="1">
        <f t="array" ref="AB6275">_xlfn.SWITCH(U6275,"夏",122,"冬",90,"春",153,"秋",153,0)</f>
        <v>122</v>
      </c>
      <c r="AC6275" s="16">
        <f t="shared" si="596"/>
        <v>315.36999999999995</v>
      </c>
      <c r="AD6275" s="5">
        <f>IFERROR(AA6275/D6275,0)</f>
        <v>3.3081648323521874E-2</v>
      </c>
      <c r="AE6275" s="15">
        <f t="shared" si="597"/>
        <v>0.33424657534246577</v>
      </c>
      <c r="AF6275" s="5">
        <f>IFERROR(AD6275*AE6275*48,0)</f>
        <v>0.53075652762340852</v>
      </c>
    </row>
    <row r="6276" spans="1:32" x14ac:dyDescent="0.15">
      <c r="A6276" s="1"/>
      <c r="B6276" s="1" t="s">
        <v>44</v>
      </c>
      <c r="C6276" s="1" t="s">
        <v>33</v>
      </c>
      <c r="D6276" s="6">
        <v>78.14</v>
      </c>
      <c r="E6276" s="6">
        <v>3.9</v>
      </c>
      <c r="F6276" s="18">
        <v>0.625</v>
      </c>
      <c r="G6276" s="1">
        <v>24</v>
      </c>
      <c r="H6276" s="1">
        <v>45</v>
      </c>
      <c r="I6276" s="1">
        <v>24</v>
      </c>
      <c r="J6276" s="1">
        <v>0.3</v>
      </c>
      <c r="K6276" s="1">
        <v>718</v>
      </c>
      <c r="L6276" s="1">
        <v>1140</v>
      </c>
      <c r="M6276" s="6">
        <f t="shared" si="593"/>
        <v>24.000000000000114</v>
      </c>
      <c r="N6276" s="19">
        <v>0.5</v>
      </c>
      <c r="O6276" s="11" cm="1">
        <f t="array" ref="O6276">ROUND(_xlfn.SWITCH(C6276,"建筑专教",IF(S6276&gt;0.1,1.38,1.28),"阶梯教室",IF(S6276&gt;0.1,1.15,1.05),"公共教室",IF(S6276&gt;0.1,1.22,1.12),IF(S6276&gt;0.1,1.2,1.1))+(MOD(ROW()*11,31)/31-0.5)*0.06,2)</f>
        <v>1.23</v>
      </c>
      <c r="P6276" s="12">
        <f t="shared" si="598"/>
        <v>0.25</v>
      </c>
      <c r="Q6276" s="13">
        <f t="shared" si="594"/>
        <v>-1.4525342769348701</v>
      </c>
      <c r="R6276" s="1">
        <v>2.8</v>
      </c>
      <c r="S6276" s="1">
        <v>0.14499999999999999</v>
      </c>
      <c r="T6276" s="1">
        <v>2.8000000000000001E-2</v>
      </c>
      <c r="U6276" s="4" t="s">
        <v>60</v>
      </c>
      <c r="V6276">
        <v>0.42</v>
      </c>
      <c r="W6276">
        <v>0.4</v>
      </c>
      <c r="X6276">
        <v>0.76</v>
      </c>
      <c r="Y6276">
        <v>2.4300000000000002</v>
      </c>
      <c r="Z6276">
        <v>0.23</v>
      </c>
      <c r="AA6276" s="5">
        <f t="shared" si="595"/>
        <v>2.9729999999999999</v>
      </c>
      <c r="AB6276" s="15" cm="1">
        <f t="array" ref="AB6276">_xlfn.SWITCH(U6276,"夏",122,"冬",90,"春",153,"秋",153,0)</f>
        <v>122</v>
      </c>
      <c r="AC6276" s="16">
        <f t="shared" si="596"/>
        <v>362.70599999999996</v>
      </c>
      <c r="AD6276" s="5">
        <f>IFERROR(AA6276/D6276,0)</f>
        <v>3.8047094957768104E-2</v>
      </c>
      <c r="AE6276" s="15">
        <f t="shared" si="597"/>
        <v>0.33424657534246577</v>
      </c>
      <c r="AF6276" s="5">
        <f>IFERROR(AD6276*AE6276*48,0)</f>
        <v>0.61042133718545211</v>
      </c>
    </row>
    <row r="6277" spans="1:32" x14ac:dyDescent="0.15">
      <c r="A6277" s="1"/>
      <c r="B6277" s="1" t="s">
        <v>44</v>
      </c>
      <c r="C6277" s="1" t="s">
        <v>33</v>
      </c>
      <c r="D6277" s="6">
        <v>78.14</v>
      </c>
      <c r="E6277" s="6">
        <v>3.9</v>
      </c>
      <c r="F6277" s="18">
        <v>0.64583333333333304</v>
      </c>
      <c r="G6277" s="1">
        <v>24</v>
      </c>
      <c r="H6277" s="1">
        <v>45</v>
      </c>
      <c r="I6277" s="1">
        <v>24</v>
      </c>
      <c r="J6277" s="1">
        <v>0.3</v>
      </c>
      <c r="K6277" s="1">
        <v>718</v>
      </c>
      <c r="L6277" s="1">
        <v>1070</v>
      </c>
      <c r="M6277" s="6">
        <f t="shared" si="593"/>
        <v>24.000000000000114</v>
      </c>
      <c r="N6277" s="19">
        <v>0.5</v>
      </c>
      <c r="O6277" s="11" cm="1">
        <f t="array" ref="O6277">ROUND(_xlfn.SWITCH(C6277,"建筑专教",IF(S6277&gt;0.1,1.38,1.28),"阶梯教室",IF(S6277&gt;0.1,1.15,1.05),"公共教室",IF(S6277&gt;0.1,1.22,1.12),IF(S6277&gt;0.1,1.2,1.1))+(MOD(ROW()*11,31)/31-0.5)*0.06,2)</f>
        <v>1.19</v>
      </c>
      <c r="P6277" s="12">
        <f t="shared" si="598"/>
        <v>0.25</v>
      </c>
      <c r="Q6277" s="13">
        <f t="shared" si="594"/>
        <v>-1.594910996661836</v>
      </c>
      <c r="R6277" s="1">
        <v>2.5</v>
      </c>
      <c r="S6277" s="1">
        <v>0.14299999999999999</v>
      </c>
      <c r="T6277" s="1">
        <v>3.5000000000000003E-2</v>
      </c>
      <c r="U6277" s="4" t="s">
        <v>60</v>
      </c>
      <c r="V6277">
        <v>0.42</v>
      </c>
      <c r="W6277">
        <v>0.4</v>
      </c>
      <c r="X6277">
        <v>0.76</v>
      </c>
      <c r="Y6277">
        <v>2.4300000000000002</v>
      </c>
      <c r="Z6277">
        <v>0.23</v>
      </c>
      <c r="AA6277" s="5">
        <f t="shared" si="595"/>
        <v>2.6779999999999999</v>
      </c>
      <c r="AB6277" s="15" cm="1">
        <f t="array" ref="AB6277">_xlfn.SWITCH(U6277,"夏",122,"冬",90,"春",153,"秋",153,0)</f>
        <v>122</v>
      </c>
      <c r="AC6277" s="16">
        <f t="shared" si="596"/>
        <v>326.71600000000001</v>
      </c>
      <c r="AD6277" s="5">
        <f>IFERROR(AA6277/D6277,0)</f>
        <v>3.4271819810596363E-2</v>
      </c>
      <c r="AE6277" s="15">
        <f t="shared" si="597"/>
        <v>0.33424657534246577</v>
      </c>
      <c r="AF6277" s="5">
        <f>IFERROR(AD6277*AE6277*48,0)</f>
        <v>0.54985144331740354</v>
      </c>
    </row>
    <row r="6278" spans="1:32" x14ac:dyDescent="0.15">
      <c r="A6278" s="1"/>
      <c r="B6278" s="1" t="s">
        <v>44</v>
      </c>
      <c r="C6278" s="1" t="s">
        <v>33</v>
      </c>
      <c r="D6278" s="6">
        <v>78.14</v>
      </c>
      <c r="E6278" s="6">
        <v>3.9</v>
      </c>
      <c r="F6278" s="18">
        <v>0.66666666666666696</v>
      </c>
      <c r="G6278" s="1">
        <v>24</v>
      </c>
      <c r="H6278" s="1">
        <v>47</v>
      </c>
      <c r="I6278" s="1">
        <v>24</v>
      </c>
      <c r="J6278" s="1">
        <v>0.3</v>
      </c>
      <c r="K6278" s="1">
        <v>718</v>
      </c>
      <c r="L6278" s="1">
        <v>1000</v>
      </c>
      <c r="M6278" s="6">
        <f t="shared" si="593"/>
        <v>24.000000000000114</v>
      </c>
      <c r="N6278" s="19">
        <v>0.5</v>
      </c>
      <c r="O6278" s="11" cm="1">
        <f t="array" ref="O6278">ROUND(_xlfn.SWITCH(C6278,"建筑专教",IF(S6278&gt;0.1,1.38,1.28),"阶梯教室",IF(S6278&gt;0.1,1.15,1.05),"公共教室",IF(S6278&gt;0.1,1.22,1.12),IF(S6278&gt;0.1,1.2,1.1))+(MOD(ROW()*11,31)/31-0.5)*0.06,2)</f>
        <v>1.21</v>
      </c>
      <c r="P6278" s="12">
        <f t="shared" si="598"/>
        <v>0.25</v>
      </c>
      <c r="Q6278" s="13">
        <f t="shared" si="594"/>
        <v>-1.5222857793975482</v>
      </c>
      <c r="R6278" s="1">
        <v>2.5</v>
      </c>
      <c r="S6278" s="1">
        <v>0.14099999999999999</v>
      </c>
      <c r="T6278" s="1">
        <v>4.2000000000000003E-2</v>
      </c>
      <c r="U6278" s="4" t="s">
        <v>60</v>
      </c>
      <c r="V6278">
        <v>0.42</v>
      </c>
      <c r="W6278">
        <v>0.4</v>
      </c>
      <c r="X6278">
        <v>0.76</v>
      </c>
      <c r="Y6278">
        <v>2.4300000000000002</v>
      </c>
      <c r="Z6278">
        <v>0.23</v>
      </c>
      <c r="AA6278" s="5">
        <f t="shared" si="595"/>
        <v>2.6829999999999998</v>
      </c>
      <c r="AB6278" s="15" cm="1">
        <f t="array" ref="AB6278">_xlfn.SWITCH(U6278,"夏",122,"冬",90,"春",153,"秋",153,0)</f>
        <v>122</v>
      </c>
      <c r="AC6278" s="16">
        <f t="shared" si="596"/>
        <v>327.32599999999996</v>
      </c>
      <c r="AD6278" s="5">
        <f>IFERROR(AA6278/D6278,0)</f>
        <v>3.4335807524955207E-2</v>
      </c>
      <c r="AE6278" s="15">
        <f t="shared" si="597"/>
        <v>0.33424657534246577</v>
      </c>
      <c r="AF6278" s="5">
        <f>IFERROR(AD6278*AE6278*48,0)</f>
        <v>0.55087805168804849</v>
      </c>
    </row>
    <row r="6279" spans="1:32" x14ac:dyDescent="0.15">
      <c r="A6279" s="1"/>
      <c r="B6279" s="1" t="s">
        <v>44</v>
      </c>
      <c r="C6279" s="1" t="s">
        <v>33</v>
      </c>
      <c r="D6279" s="6">
        <v>78.14</v>
      </c>
      <c r="E6279" s="6">
        <v>3.9</v>
      </c>
      <c r="F6279" s="18">
        <v>0.6875</v>
      </c>
      <c r="G6279" s="1">
        <v>24</v>
      </c>
      <c r="H6279" s="1">
        <v>49</v>
      </c>
      <c r="I6279" s="1">
        <v>24</v>
      </c>
      <c r="J6279" s="1">
        <v>0.3</v>
      </c>
      <c r="K6279" s="1">
        <v>718</v>
      </c>
      <c r="L6279" s="1">
        <v>900</v>
      </c>
      <c r="M6279" s="6">
        <f t="shared" si="593"/>
        <v>24.000000000000114</v>
      </c>
      <c r="N6279" s="19">
        <v>0.5</v>
      </c>
      <c r="O6279" s="11" cm="1">
        <f t="array" ref="O6279">ROUND(_xlfn.SWITCH(C6279,"建筑专教",IF(S6279&gt;0.1,1.38,1.28),"阶梯教室",IF(S6279&gt;0.1,1.15,1.05),"公共教室",IF(S6279&gt;0.1,1.22,1.12),IF(S6279&gt;0.1,1.2,1.1))+(MOD(ROW()*11,31)/31-0.5)*0.06,2)</f>
        <v>1.17</v>
      </c>
      <c r="P6279" s="12">
        <f t="shared" si="598"/>
        <v>0.25</v>
      </c>
      <c r="Q6279" s="13">
        <f t="shared" si="594"/>
        <v>-1.6705001337600618</v>
      </c>
      <c r="R6279" s="1">
        <v>2.6</v>
      </c>
      <c r="S6279" s="1">
        <v>0.13900000000000001</v>
      </c>
      <c r="T6279" s="1">
        <v>3.5000000000000003E-2</v>
      </c>
      <c r="U6279" s="4" t="s">
        <v>60</v>
      </c>
      <c r="V6279">
        <v>0.42</v>
      </c>
      <c r="W6279">
        <v>0.4</v>
      </c>
      <c r="X6279">
        <v>0.76</v>
      </c>
      <c r="Y6279">
        <v>2.4300000000000002</v>
      </c>
      <c r="Z6279">
        <v>0.23</v>
      </c>
      <c r="AA6279" s="5">
        <f t="shared" si="595"/>
        <v>2.774</v>
      </c>
      <c r="AB6279" s="15" cm="1">
        <f t="array" ref="AB6279">_xlfn.SWITCH(U6279,"夏",122,"冬",90,"春",153,"秋",153,0)</f>
        <v>122</v>
      </c>
      <c r="AC6279" s="16">
        <f t="shared" si="596"/>
        <v>338.428</v>
      </c>
      <c r="AD6279" s="5">
        <f>IFERROR(AA6279/D6279,0)</f>
        <v>3.5500383926286155E-2</v>
      </c>
      <c r="AE6279" s="15">
        <f t="shared" si="597"/>
        <v>0.33424657534246577</v>
      </c>
      <c r="AF6279" s="5">
        <f>IFERROR(AD6279*AE6279*48,0)</f>
        <v>0.56956232403378548</v>
      </c>
    </row>
    <row r="6280" spans="1:32" x14ac:dyDescent="0.15">
      <c r="A6280" s="1"/>
      <c r="B6280" s="1" t="s">
        <v>44</v>
      </c>
      <c r="C6280" s="1" t="s">
        <v>33</v>
      </c>
      <c r="D6280" s="6">
        <v>78.14</v>
      </c>
      <c r="E6280" s="6">
        <v>3.9</v>
      </c>
      <c r="F6280" s="18">
        <v>0.70833333333333304</v>
      </c>
      <c r="G6280" s="1">
        <v>24</v>
      </c>
      <c r="H6280" s="1">
        <v>51</v>
      </c>
      <c r="I6280" s="1">
        <v>24</v>
      </c>
      <c r="J6280" s="1">
        <v>0.3</v>
      </c>
      <c r="K6280" s="1">
        <v>718</v>
      </c>
      <c r="L6280" s="1">
        <v>800</v>
      </c>
      <c r="M6280" s="6">
        <f t="shared" si="593"/>
        <v>24.000000000000114</v>
      </c>
      <c r="N6280" s="19">
        <v>0.5</v>
      </c>
      <c r="O6280" s="11" cm="1">
        <f t="array" ref="O6280">ROUND(_xlfn.SWITCH(C6280,"建筑专教",IF(S6280&gt;0.1,1.38,1.28),"阶梯教室",IF(S6280&gt;0.1,1.15,1.05),"公共教室",IF(S6280&gt;0.1,1.22,1.12),IF(S6280&gt;0.1,1.2,1.1))+(MOD(ROW()*11,31)/31-0.5)*0.06,2)</f>
        <v>1.19</v>
      </c>
      <c r="P6280" s="12">
        <f t="shared" si="598"/>
        <v>0.25</v>
      </c>
      <c r="Q6280" s="13">
        <f t="shared" si="594"/>
        <v>-1.5948708304642762</v>
      </c>
      <c r="R6280" s="1">
        <v>2.2999999999999998</v>
      </c>
      <c r="S6280" s="1">
        <v>0.13700000000000001</v>
      </c>
      <c r="T6280" s="1">
        <v>8.0000000000000002E-3</v>
      </c>
      <c r="U6280" s="4" t="s">
        <v>60</v>
      </c>
      <c r="V6280">
        <v>0.42</v>
      </c>
      <c r="W6280">
        <v>0.4</v>
      </c>
      <c r="X6280">
        <v>0.76</v>
      </c>
      <c r="Y6280">
        <v>2.4300000000000002</v>
      </c>
      <c r="Z6280">
        <v>0.23</v>
      </c>
      <c r="AA6280" s="5">
        <f t="shared" si="595"/>
        <v>2.4449999999999998</v>
      </c>
      <c r="AB6280" s="15" cm="1">
        <f t="array" ref="AB6280">_xlfn.SWITCH(U6280,"夏",122,"冬",90,"春",153,"秋",153,0)</f>
        <v>122</v>
      </c>
      <c r="AC6280" s="16">
        <f t="shared" si="596"/>
        <v>298.28999999999996</v>
      </c>
      <c r="AD6280" s="5">
        <f>IFERROR(AA6280/D6280,0)</f>
        <v>3.1289992321474273E-2</v>
      </c>
      <c r="AE6280" s="15">
        <f t="shared" si="597"/>
        <v>0.33424657534246577</v>
      </c>
      <c r="AF6280" s="5">
        <f>IFERROR(AD6280*AE6280*48,0)</f>
        <v>0.50201149324535166</v>
      </c>
    </row>
    <row r="6281" spans="1:32" x14ac:dyDescent="0.15">
      <c r="A6281" s="1"/>
      <c r="B6281" s="1" t="s">
        <v>44</v>
      </c>
      <c r="C6281" s="1" t="s">
        <v>33</v>
      </c>
      <c r="D6281" s="6">
        <v>78.14</v>
      </c>
      <c r="E6281" s="6">
        <v>3.9</v>
      </c>
      <c r="F6281" s="18">
        <v>0.72916666666666696</v>
      </c>
      <c r="G6281" s="1">
        <v>24</v>
      </c>
      <c r="H6281" s="1">
        <v>52</v>
      </c>
      <c r="I6281" s="1">
        <v>24</v>
      </c>
      <c r="J6281" s="1">
        <v>0.3</v>
      </c>
      <c r="K6281" s="1">
        <v>718</v>
      </c>
      <c r="L6281" s="1">
        <v>750</v>
      </c>
      <c r="M6281" s="6">
        <f t="shared" si="593"/>
        <v>24.000000000000114</v>
      </c>
      <c r="N6281" s="19">
        <v>0.5</v>
      </c>
      <c r="O6281" s="11" cm="1">
        <f t="array" ref="O6281">ROUND(_xlfn.SWITCH(C6281,"建筑专教",IF(S6281&gt;0.1,1.38,1.28),"阶梯教室",IF(S6281&gt;0.1,1.15,1.05),"公共教室",IF(S6281&gt;0.1,1.22,1.12),IF(S6281&gt;0.1,1.2,1.1))+(MOD(ROW()*11,31)/31-0.5)*0.06,2)</f>
        <v>1.21</v>
      </c>
      <c r="P6281" s="12">
        <f t="shared" si="598"/>
        <v>0.25</v>
      </c>
      <c r="Q6281" s="13">
        <f t="shared" si="594"/>
        <v>-1.522252802678707</v>
      </c>
      <c r="R6281" s="1">
        <v>2.2999999999999998</v>
      </c>
      <c r="S6281" s="1">
        <v>0.17399999999999999</v>
      </c>
      <c r="T6281" s="1">
        <v>1.4999999999999999E-2</v>
      </c>
      <c r="U6281" s="4" t="s">
        <v>60</v>
      </c>
      <c r="V6281">
        <v>0.42</v>
      </c>
      <c r="W6281">
        <v>0.4</v>
      </c>
      <c r="X6281">
        <v>0.76</v>
      </c>
      <c r="Y6281">
        <v>2.4300000000000002</v>
      </c>
      <c r="Z6281">
        <v>0.23</v>
      </c>
      <c r="AA6281" s="5">
        <f t="shared" si="595"/>
        <v>2.4889999999999999</v>
      </c>
      <c r="AB6281" s="15" cm="1">
        <f t="array" ref="AB6281">_xlfn.SWITCH(U6281,"夏",122,"冬",90,"春",153,"秋",153,0)</f>
        <v>122</v>
      </c>
      <c r="AC6281" s="16">
        <f t="shared" si="596"/>
        <v>303.65799999999996</v>
      </c>
      <c r="AD6281" s="5">
        <f>IFERROR(AA6281/D6281,0)</f>
        <v>3.1853084207832096E-2</v>
      </c>
      <c r="AE6281" s="15">
        <f t="shared" si="597"/>
        <v>0.33424657534246577</v>
      </c>
      <c r="AF6281" s="5">
        <f>IFERROR(AD6281*AE6281*48,0)</f>
        <v>0.51104564690702681</v>
      </c>
    </row>
    <row r="6282" spans="1:32" x14ac:dyDescent="0.15">
      <c r="A6282" s="1"/>
      <c r="B6282" s="1" t="s">
        <v>44</v>
      </c>
      <c r="C6282" s="1" t="s">
        <v>33</v>
      </c>
      <c r="D6282" s="6">
        <v>78.14</v>
      </c>
      <c r="E6282" s="6">
        <v>3.9</v>
      </c>
      <c r="F6282" s="18">
        <v>0.75</v>
      </c>
      <c r="G6282" s="1">
        <v>26.2</v>
      </c>
      <c r="H6282" s="1">
        <v>56</v>
      </c>
      <c r="I6282" s="1">
        <v>26.2</v>
      </c>
      <c r="J6282" s="1">
        <v>0.1</v>
      </c>
      <c r="K6282" s="1">
        <v>412</v>
      </c>
      <c r="L6282" s="1">
        <v>650</v>
      </c>
      <c r="M6282" s="6">
        <f t="shared" si="593"/>
        <v>26.200000000000102</v>
      </c>
      <c r="N6282" s="1">
        <v>0</v>
      </c>
      <c r="O6282" s="1">
        <v>0</v>
      </c>
      <c r="P6282" s="12">
        <f t="shared" si="598"/>
        <v>0</v>
      </c>
      <c r="Q6282" s="1">
        <v>0</v>
      </c>
      <c r="R6282" s="1">
        <v>0</v>
      </c>
      <c r="S6282" s="1">
        <v>0</v>
      </c>
      <c r="T6282" s="1">
        <v>0</v>
      </c>
      <c r="U6282" s="4" t="s">
        <v>60</v>
      </c>
      <c r="V6282">
        <v>0.42</v>
      </c>
      <c r="W6282">
        <v>0.4</v>
      </c>
      <c r="X6282">
        <v>0.76</v>
      </c>
      <c r="Y6282">
        <v>2.4300000000000002</v>
      </c>
      <c r="Z6282">
        <v>0.23</v>
      </c>
      <c r="AA6282" s="5">
        <f t="shared" si="595"/>
        <v>0</v>
      </c>
      <c r="AB6282" s="15" cm="1">
        <f t="array" ref="AB6282">_xlfn.SWITCH(U6282,"夏",122,"冬",90,"春",153,"秋",153,0)</f>
        <v>122</v>
      </c>
      <c r="AC6282" s="16">
        <f t="shared" si="596"/>
        <v>0</v>
      </c>
      <c r="AD6282" s="5">
        <f>IFERROR(AA6282/D6282,0)</f>
        <v>0</v>
      </c>
      <c r="AE6282" s="15">
        <f t="shared" si="597"/>
        <v>0.33424657534246577</v>
      </c>
      <c r="AF6282" s="5">
        <f>IFERROR(AD6282*AE6282*48,0)</f>
        <v>0</v>
      </c>
    </row>
    <row r="6283" spans="1:32" x14ac:dyDescent="0.15">
      <c r="A6283" s="1"/>
      <c r="B6283" s="1" t="s">
        <v>44</v>
      </c>
      <c r="C6283" s="1" t="s">
        <v>33</v>
      </c>
      <c r="D6283" s="6">
        <v>78.14</v>
      </c>
      <c r="E6283" s="6">
        <v>3.9</v>
      </c>
      <c r="F6283" s="18">
        <v>0.79166666666666696</v>
      </c>
      <c r="G6283" s="1">
        <v>25.2</v>
      </c>
      <c r="H6283" s="1">
        <v>64</v>
      </c>
      <c r="I6283" s="1">
        <v>25.2</v>
      </c>
      <c r="J6283" s="1">
        <v>0.1</v>
      </c>
      <c r="K6283" s="1">
        <v>412</v>
      </c>
      <c r="L6283" s="1">
        <v>450</v>
      </c>
      <c r="M6283" s="6">
        <f t="shared" si="593"/>
        <v>25.200000000000102</v>
      </c>
      <c r="N6283" s="1">
        <v>0</v>
      </c>
      <c r="O6283" s="1">
        <v>0</v>
      </c>
      <c r="P6283" s="12">
        <f t="shared" si="598"/>
        <v>0</v>
      </c>
      <c r="Q6283" s="1">
        <v>0</v>
      </c>
      <c r="R6283" s="1">
        <v>0</v>
      </c>
      <c r="S6283" s="1">
        <v>0</v>
      </c>
      <c r="T6283" s="1">
        <v>0</v>
      </c>
      <c r="U6283" s="4" t="s">
        <v>60</v>
      </c>
      <c r="V6283">
        <v>0.42</v>
      </c>
      <c r="W6283">
        <v>0.4</v>
      </c>
      <c r="X6283">
        <v>0.76</v>
      </c>
      <c r="Y6283">
        <v>2.4300000000000002</v>
      </c>
      <c r="Z6283">
        <v>0.23</v>
      </c>
      <c r="AA6283" s="5">
        <f t="shared" si="595"/>
        <v>0</v>
      </c>
      <c r="AB6283" s="15" cm="1">
        <f t="array" ref="AB6283">_xlfn.SWITCH(U6283,"夏",122,"冬",90,"春",153,"秋",153,0)</f>
        <v>122</v>
      </c>
      <c r="AC6283" s="16">
        <f t="shared" si="596"/>
        <v>0</v>
      </c>
      <c r="AD6283" s="5">
        <f>IFERROR(AA6283/D6283,0)</f>
        <v>0</v>
      </c>
      <c r="AE6283" s="15">
        <f t="shared" si="597"/>
        <v>0.33424657534246577</v>
      </c>
      <c r="AF6283" s="5">
        <f>IFERROR(AD6283*AE6283*48,0)</f>
        <v>0</v>
      </c>
    </row>
    <row r="6284" spans="1:32" x14ac:dyDescent="0.15">
      <c r="A6284" s="1"/>
      <c r="B6284" s="1" t="s">
        <v>44</v>
      </c>
      <c r="C6284" s="1" t="s">
        <v>33</v>
      </c>
      <c r="D6284" s="6">
        <v>78.14</v>
      </c>
      <c r="E6284" s="6">
        <v>3.9</v>
      </c>
      <c r="F6284" s="18">
        <v>0.8125</v>
      </c>
      <c r="G6284" s="1">
        <v>24.7</v>
      </c>
      <c r="H6284" s="1">
        <v>68</v>
      </c>
      <c r="I6284" s="1">
        <v>24.7</v>
      </c>
      <c r="J6284" s="1">
        <v>0.1</v>
      </c>
      <c r="K6284" s="1">
        <v>412</v>
      </c>
      <c r="L6284" s="1">
        <v>350</v>
      </c>
      <c r="M6284" s="6">
        <f t="shared" si="593"/>
        <v>24.700000000000102</v>
      </c>
      <c r="N6284" s="1">
        <v>0</v>
      </c>
      <c r="O6284" s="1">
        <v>0</v>
      </c>
      <c r="P6284" s="12">
        <f t="shared" si="598"/>
        <v>0</v>
      </c>
      <c r="Q6284" s="1">
        <v>0</v>
      </c>
      <c r="R6284" s="1">
        <v>0</v>
      </c>
      <c r="S6284" s="1">
        <v>0</v>
      </c>
      <c r="T6284" s="1">
        <v>0</v>
      </c>
      <c r="U6284" s="4" t="s">
        <v>60</v>
      </c>
      <c r="V6284">
        <v>0.42</v>
      </c>
      <c r="W6284">
        <v>0.4</v>
      </c>
      <c r="X6284">
        <v>0.76</v>
      </c>
      <c r="Y6284">
        <v>2.4300000000000002</v>
      </c>
      <c r="Z6284">
        <v>0.23</v>
      </c>
      <c r="AA6284" s="5">
        <f t="shared" si="595"/>
        <v>0</v>
      </c>
      <c r="AB6284" s="15" cm="1">
        <f t="array" ref="AB6284">_xlfn.SWITCH(U6284,"夏",122,"冬",90,"春",153,"秋",153,0)</f>
        <v>122</v>
      </c>
      <c r="AC6284" s="16">
        <f t="shared" si="596"/>
        <v>0</v>
      </c>
      <c r="AD6284" s="5">
        <f>IFERROR(AA6284/D6284,0)</f>
        <v>0</v>
      </c>
      <c r="AE6284" s="15">
        <f t="shared" si="597"/>
        <v>0.33424657534246577</v>
      </c>
      <c r="AF6284" s="5">
        <f>IFERROR(AD6284*AE6284*48,0)</f>
        <v>0</v>
      </c>
    </row>
    <row r="6285" spans="1:32" x14ac:dyDescent="0.15">
      <c r="A6285" s="1"/>
      <c r="B6285" s="1" t="s">
        <v>44</v>
      </c>
      <c r="C6285" s="1" t="s">
        <v>33</v>
      </c>
      <c r="D6285" s="6">
        <v>78.14</v>
      </c>
      <c r="E6285" s="6">
        <v>3.9</v>
      </c>
      <c r="F6285" s="18">
        <v>0.83333333333333304</v>
      </c>
      <c r="G6285" s="1">
        <v>24.2</v>
      </c>
      <c r="H6285" s="1">
        <v>72</v>
      </c>
      <c r="I6285" s="1">
        <v>24.2</v>
      </c>
      <c r="J6285" s="1">
        <v>0.1</v>
      </c>
      <c r="K6285" s="1">
        <v>412</v>
      </c>
      <c r="L6285" s="1">
        <v>250</v>
      </c>
      <c r="M6285" s="6">
        <f t="shared" si="593"/>
        <v>24.200000000000045</v>
      </c>
      <c r="N6285" s="1">
        <v>0</v>
      </c>
      <c r="O6285" s="1">
        <v>0</v>
      </c>
      <c r="P6285" s="12">
        <f t="shared" si="598"/>
        <v>0</v>
      </c>
      <c r="Q6285" s="1">
        <v>0</v>
      </c>
      <c r="R6285" s="1">
        <v>0</v>
      </c>
      <c r="S6285" s="1">
        <v>0</v>
      </c>
      <c r="T6285" s="1">
        <v>0</v>
      </c>
      <c r="U6285" s="4" t="s">
        <v>60</v>
      </c>
      <c r="V6285">
        <v>0.42</v>
      </c>
      <c r="W6285">
        <v>0.4</v>
      </c>
      <c r="X6285">
        <v>0.76</v>
      </c>
      <c r="Y6285">
        <v>2.4300000000000002</v>
      </c>
      <c r="Z6285">
        <v>0.23</v>
      </c>
      <c r="AA6285" s="5">
        <f t="shared" si="595"/>
        <v>0</v>
      </c>
      <c r="AB6285" s="15" cm="1">
        <f t="array" ref="AB6285">_xlfn.SWITCH(U6285,"夏",122,"冬",90,"春",153,"秋",153,0)</f>
        <v>122</v>
      </c>
      <c r="AC6285" s="16">
        <f t="shared" si="596"/>
        <v>0</v>
      </c>
      <c r="AD6285" s="5">
        <f>IFERROR(AA6285/D6285,0)</f>
        <v>0</v>
      </c>
      <c r="AE6285" s="15">
        <f t="shared" si="597"/>
        <v>0.33424657534246577</v>
      </c>
      <c r="AF6285" s="5">
        <f>IFERROR(AD6285*AE6285*48,0)</f>
        <v>0</v>
      </c>
    </row>
    <row r="6286" spans="1:32" x14ac:dyDescent="0.15">
      <c r="A6286" s="1"/>
      <c r="B6286" s="1" t="s">
        <v>44</v>
      </c>
      <c r="C6286" s="1" t="s">
        <v>33</v>
      </c>
      <c r="D6286" s="6">
        <v>78.14</v>
      </c>
      <c r="E6286" s="6">
        <v>3.9</v>
      </c>
      <c r="F6286" s="18">
        <v>0.85416666666666696</v>
      </c>
      <c r="G6286" s="1">
        <v>23.7</v>
      </c>
      <c r="H6286" s="1">
        <v>76</v>
      </c>
      <c r="I6286" s="1">
        <v>23.7</v>
      </c>
      <c r="J6286" s="1">
        <v>0.1</v>
      </c>
      <c r="K6286" s="1">
        <v>412</v>
      </c>
      <c r="L6286" s="1">
        <v>150</v>
      </c>
      <c r="M6286" s="6">
        <f t="shared" ref="M6286:M6349" si="599">IFERROR(POWER((I6286+273.15)^4+133500000*POWER(J6286,0.6)*(I6286-G6286),0.25)-273.15,I6286)</f>
        <v>23.699999999999932</v>
      </c>
      <c r="N6286" s="1">
        <v>0</v>
      </c>
      <c r="O6286" s="1">
        <v>0</v>
      </c>
      <c r="P6286" s="12">
        <f t="shared" si="598"/>
        <v>0</v>
      </c>
      <c r="Q6286" s="1">
        <v>0</v>
      </c>
      <c r="R6286" s="1">
        <v>0</v>
      </c>
      <c r="S6286" s="1">
        <v>0</v>
      </c>
      <c r="T6286" s="1">
        <v>0</v>
      </c>
      <c r="U6286" s="4" t="s">
        <v>60</v>
      </c>
      <c r="V6286">
        <v>0.42</v>
      </c>
      <c r="W6286">
        <v>0.4</v>
      </c>
      <c r="X6286">
        <v>0.76</v>
      </c>
      <c r="Y6286">
        <v>2.4300000000000002</v>
      </c>
      <c r="Z6286">
        <v>0.23</v>
      </c>
      <c r="AA6286" s="5">
        <f t="shared" si="595"/>
        <v>0</v>
      </c>
      <c r="AB6286" s="15" cm="1">
        <f t="array" ref="AB6286">_xlfn.SWITCH(U6286,"夏",122,"冬",90,"春",153,"秋",153,0)</f>
        <v>122</v>
      </c>
      <c r="AC6286" s="16">
        <f t="shared" si="596"/>
        <v>0</v>
      </c>
      <c r="AD6286" s="5">
        <f>IFERROR(AA6286/D6286,0)</f>
        <v>0</v>
      </c>
      <c r="AE6286" s="15">
        <f t="shared" si="597"/>
        <v>0.33424657534246577</v>
      </c>
      <c r="AF6286" s="5">
        <f>IFERROR(AD6286*AE6286*48,0)</f>
        <v>0</v>
      </c>
    </row>
    <row r="6287" spans="1:32" x14ac:dyDescent="0.15">
      <c r="A6287" s="1"/>
      <c r="B6287" s="1" t="s">
        <v>44</v>
      </c>
      <c r="C6287" s="1" t="s">
        <v>33</v>
      </c>
      <c r="D6287" s="6">
        <v>78.14</v>
      </c>
      <c r="E6287" s="6">
        <v>3.9</v>
      </c>
      <c r="F6287" s="18">
        <v>0.875</v>
      </c>
      <c r="G6287" s="1">
        <v>23.2</v>
      </c>
      <c r="H6287" s="1">
        <v>80</v>
      </c>
      <c r="I6287" s="1">
        <v>23.2</v>
      </c>
      <c r="J6287" s="1">
        <v>0.1</v>
      </c>
      <c r="K6287" s="1">
        <v>412</v>
      </c>
      <c r="L6287" s="1">
        <v>50</v>
      </c>
      <c r="M6287" s="6">
        <f t="shared" si="599"/>
        <v>23.199999999999989</v>
      </c>
      <c r="N6287" s="1">
        <v>0</v>
      </c>
      <c r="O6287" s="1">
        <v>0</v>
      </c>
      <c r="P6287" s="12">
        <f t="shared" si="598"/>
        <v>0</v>
      </c>
      <c r="Q6287" s="1">
        <v>0</v>
      </c>
      <c r="R6287" s="1">
        <v>0</v>
      </c>
      <c r="S6287" s="1">
        <v>0</v>
      </c>
      <c r="T6287" s="1">
        <v>0</v>
      </c>
      <c r="U6287" s="4" t="s">
        <v>60</v>
      </c>
      <c r="V6287">
        <v>0.42</v>
      </c>
      <c r="W6287">
        <v>0.4</v>
      </c>
      <c r="X6287">
        <v>0.76</v>
      </c>
      <c r="Y6287">
        <v>2.4300000000000002</v>
      </c>
      <c r="Z6287">
        <v>0.23</v>
      </c>
      <c r="AA6287" s="5">
        <f t="shared" si="595"/>
        <v>0</v>
      </c>
      <c r="AB6287" s="15" cm="1">
        <f t="array" ref="AB6287">_xlfn.SWITCH(U6287,"夏",122,"冬",90,"春",153,"秋",153,0)</f>
        <v>122</v>
      </c>
      <c r="AC6287" s="16">
        <f t="shared" si="596"/>
        <v>0</v>
      </c>
      <c r="AD6287" s="5">
        <f>IFERROR(AA6287/D6287,0)</f>
        <v>0</v>
      </c>
      <c r="AE6287" s="15">
        <f t="shared" si="597"/>
        <v>0.33424657534246577</v>
      </c>
      <c r="AF6287" s="5">
        <f>IFERROR(AD6287*AE6287*48,0)</f>
        <v>0</v>
      </c>
    </row>
    <row r="6288" spans="1:32" x14ac:dyDescent="0.15">
      <c r="A6288" s="1"/>
      <c r="B6288" s="1" t="s">
        <v>44</v>
      </c>
      <c r="C6288" s="1" t="s">
        <v>33</v>
      </c>
      <c r="D6288" s="6">
        <v>78.14</v>
      </c>
      <c r="E6288" s="6">
        <v>3.9</v>
      </c>
      <c r="F6288" s="18">
        <v>0.89583333333333304</v>
      </c>
      <c r="G6288" s="1">
        <v>22.7</v>
      </c>
      <c r="H6288" s="1">
        <v>84</v>
      </c>
      <c r="I6288" s="1">
        <v>22.7</v>
      </c>
      <c r="J6288" s="1">
        <v>0.1</v>
      </c>
      <c r="K6288" s="1">
        <v>412</v>
      </c>
      <c r="L6288" s="1">
        <v>0</v>
      </c>
      <c r="M6288" s="6">
        <f t="shared" si="599"/>
        <v>22.699999999999989</v>
      </c>
      <c r="N6288" s="1">
        <v>0</v>
      </c>
      <c r="O6288" s="1">
        <v>0</v>
      </c>
      <c r="P6288" s="12">
        <f t="shared" si="598"/>
        <v>0</v>
      </c>
      <c r="Q6288" s="1">
        <v>0</v>
      </c>
      <c r="R6288" s="1">
        <v>0</v>
      </c>
      <c r="S6288" s="1">
        <v>0</v>
      </c>
      <c r="T6288" s="1">
        <v>0</v>
      </c>
      <c r="U6288" s="4" t="s">
        <v>60</v>
      </c>
      <c r="V6288">
        <v>0.42</v>
      </c>
      <c r="W6288">
        <v>0.4</v>
      </c>
      <c r="X6288">
        <v>0.76</v>
      </c>
      <c r="Y6288">
        <v>2.4300000000000002</v>
      </c>
      <c r="Z6288">
        <v>0.23</v>
      </c>
      <c r="AA6288" s="5">
        <f t="shared" si="595"/>
        <v>0</v>
      </c>
      <c r="AB6288" s="15" cm="1">
        <f t="array" ref="AB6288">_xlfn.SWITCH(U6288,"夏",122,"冬",90,"春",153,"秋",153,0)</f>
        <v>122</v>
      </c>
      <c r="AC6288" s="16">
        <f t="shared" si="596"/>
        <v>0</v>
      </c>
      <c r="AD6288" s="5">
        <f>IFERROR(AA6288/D6288,0)</f>
        <v>0</v>
      </c>
      <c r="AE6288" s="15">
        <f t="shared" si="597"/>
        <v>0.33424657534246577</v>
      </c>
      <c r="AF6288" s="5">
        <f>IFERROR(AD6288*AE6288*48,0)</f>
        <v>0</v>
      </c>
    </row>
    <row r="6289" spans="1:32" x14ac:dyDescent="0.15">
      <c r="A6289" s="1"/>
      <c r="B6289" s="1" t="s">
        <v>44</v>
      </c>
      <c r="C6289" s="1" t="s">
        <v>33</v>
      </c>
      <c r="D6289" s="6">
        <v>78.14</v>
      </c>
      <c r="E6289" s="6">
        <v>3.9</v>
      </c>
      <c r="F6289" s="18">
        <v>0.91666666666666696</v>
      </c>
      <c r="G6289" s="1">
        <v>22.2</v>
      </c>
      <c r="H6289" s="1">
        <v>88</v>
      </c>
      <c r="I6289" s="1">
        <v>22.2</v>
      </c>
      <c r="J6289" s="1">
        <v>0.1</v>
      </c>
      <c r="K6289" s="1">
        <v>412</v>
      </c>
      <c r="L6289" s="1">
        <v>0</v>
      </c>
      <c r="M6289" s="6">
        <f t="shared" si="599"/>
        <v>22.200000000000045</v>
      </c>
      <c r="N6289" s="1">
        <v>0</v>
      </c>
      <c r="O6289" s="1">
        <v>0</v>
      </c>
      <c r="P6289" s="12">
        <f t="shared" si="598"/>
        <v>0</v>
      </c>
      <c r="Q6289" s="1">
        <v>0</v>
      </c>
      <c r="R6289" s="1">
        <v>0</v>
      </c>
      <c r="S6289" s="1">
        <v>0</v>
      </c>
      <c r="T6289" s="1">
        <v>0</v>
      </c>
      <c r="U6289" s="4" t="s">
        <v>60</v>
      </c>
      <c r="V6289">
        <v>0.42</v>
      </c>
      <c r="W6289">
        <v>0.4</v>
      </c>
      <c r="X6289">
        <v>0.76</v>
      </c>
      <c r="Y6289">
        <v>2.4300000000000002</v>
      </c>
      <c r="Z6289">
        <v>0.23</v>
      </c>
      <c r="AA6289" s="5">
        <f t="shared" si="595"/>
        <v>0</v>
      </c>
      <c r="AB6289" s="15" cm="1">
        <f t="array" ref="AB6289">_xlfn.SWITCH(U6289,"夏",122,"冬",90,"春",153,"秋",153,0)</f>
        <v>122</v>
      </c>
      <c r="AC6289" s="16">
        <f t="shared" si="596"/>
        <v>0</v>
      </c>
      <c r="AD6289" s="5">
        <f>IFERROR(AA6289/D6289,0)</f>
        <v>0</v>
      </c>
      <c r="AE6289" s="15">
        <f t="shared" si="597"/>
        <v>0.33424657534246577</v>
      </c>
      <c r="AF6289" s="5">
        <f>IFERROR(AD6289*AE6289*48,0)</f>
        <v>0</v>
      </c>
    </row>
    <row r="6290" spans="1:32" x14ac:dyDescent="0.15">
      <c r="A6290" s="1"/>
      <c r="B6290" s="1" t="s">
        <v>39</v>
      </c>
      <c r="C6290" s="1" t="s">
        <v>33</v>
      </c>
      <c r="D6290" s="6">
        <v>78.14</v>
      </c>
      <c r="E6290" s="6">
        <v>3.9</v>
      </c>
      <c r="F6290" s="18">
        <v>0.33333333333333298</v>
      </c>
      <c r="G6290" s="1">
        <v>21.1</v>
      </c>
      <c r="H6290" s="1">
        <v>80</v>
      </c>
      <c r="I6290" s="1">
        <v>21.3</v>
      </c>
      <c r="J6290" s="1">
        <v>0.12</v>
      </c>
      <c r="K6290" s="1">
        <v>445</v>
      </c>
      <c r="L6290" s="1">
        <v>50</v>
      </c>
      <c r="M6290" s="6">
        <f t="shared" si="599"/>
        <v>21.373242524188242</v>
      </c>
      <c r="N6290" s="19">
        <v>0.5</v>
      </c>
      <c r="O6290" s="11" cm="1">
        <f t="array" ref="O6290">ROUND(_xlfn.SWITCH(C6290,"建筑专教",IF(S6290&gt;0.1,1.38,1.28),"阶梯教室",IF(S6290&gt;0.1,1.15,1.05),"公共教室",IF(S6290&gt;0.1,1.22,1.12),IF(S6290&gt;0.1,1.2,1.1))+(MOD(ROW()*11,31)/31-0.5)*0.06,2)</f>
        <v>1.23</v>
      </c>
      <c r="P6290" s="12">
        <f t="shared" si="598"/>
        <v>0.04</v>
      </c>
      <c r="Q6290" s="13">
        <f t="shared" ref="Q6290:Q6349" si="600">(0.303*EXP(-0.036*(O6290*58.15))+0.028)*((O6290*58.15)-0.00305*(5733-6.99*(O6290*58.15)-(EXP(16.6536-4030.183/(G6290+235))*(H6290/100)))-0.42*((O6290*58.15)-58.15)-0.000017*(O6290*58.15)*(5867-(EXP(16.6536-4030.183/(G6290+235))*(H6290/100)))-0.0014*(O6290*58.15)*(34-G6290)-0.0000000396*IF(N6290*0.155&gt;0.078,1.05+0.645*N6290*0.155,1)*(POWER((35.7-0.028*(O6290*58.15)-N6290*0.155*(0.0000000396*IF(N6290*0.155&gt;0.078,1.05+0.645*N6290*0.155,1)*(POWER((35.7-0.028*(O6290*58.15)-N6290*0.155*0.1)+273,4)-POWER(M6290+273,4))+IF(N6290*0.155&gt;0.078,1.05+0.645*N6290*0.155,1)*IF(J6290&lt;0.2,2.38*ABS(35.7-0.028*(O6290*58.15)-G6290)^0.25,12.1*SQRT(J6290))*(35.7-0.028*(O6290*58.15)-G6290))+273),4)-POWER(M6290+273,4))-IF(N6290*0.155&gt;0.078,1.05+0.645*N6290*0.155,1)*IF(J6290&lt;0.2,2.38*ABS(35.7-0.028*(O6290*58.15)-N6290*0.155*0.1-G6290)^0.25,12.1*SQRT(J6290))*(35.7-0.028*(O6290*58.15)-N6290*0.155*0.1-G6290))</f>
        <v>-1.5699564087704738</v>
      </c>
      <c r="R6290" s="1">
        <v>0</v>
      </c>
      <c r="S6290" s="1">
        <v>0.17100000000000001</v>
      </c>
      <c r="T6290" s="1">
        <v>9.5000000000000001E-2</v>
      </c>
      <c r="U6290" s="4" t="s">
        <v>60</v>
      </c>
      <c r="V6290">
        <v>0.42</v>
      </c>
      <c r="W6290">
        <v>0.4</v>
      </c>
      <c r="X6290">
        <v>0.76</v>
      </c>
      <c r="Y6290">
        <v>2.4300000000000002</v>
      </c>
      <c r="Z6290">
        <v>0.23</v>
      </c>
      <c r="AA6290" s="5">
        <f t="shared" si="595"/>
        <v>0.26600000000000001</v>
      </c>
      <c r="AB6290" s="15" cm="1">
        <f t="array" ref="AB6290">_xlfn.SWITCH(U6290,"夏",122,"冬",90,"春",153,"秋",153,0)</f>
        <v>122</v>
      </c>
      <c r="AC6290" s="16">
        <f t="shared" si="596"/>
        <v>32.451999999999998</v>
      </c>
      <c r="AD6290" s="5">
        <f>IFERROR(AA6290/D6290,0)</f>
        <v>3.404146403890453E-3</v>
      </c>
      <c r="AE6290" s="15">
        <f t="shared" si="597"/>
        <v>0.33424657534246577</v>
      </c>
      <c r="AF6290" s="5">
        <f>IFERROR(AD6290*AE6290*48,0)</f>
        <v>5.4615565318308204E-2</v>
      </c>
    </row>
    <row r="6291" spans="1:32" x14ac:dyDescent="0.15">
      <c r="A6291" s="1"/>
      <c r="B6291" s="1" t="s">
        <v>39</v>
      </c>
      <c r="C6291" s="1" t="s">
        <v>33</v>
      </c>
      <c r="D6291" s="6">
        <v>78.14</v>
      </c>
      <c r="E6291" s="6">
        <v>3.9</v>
      </c>
      <c r="F6291" s="18">
        <v>0.35416666666666702</v>
      </c>
      <c r="G6291" s="1">
        <v>21.3</v>
      </c>
      <c r="H6291" s="1">
        <v>78</v>
      </c>
      <c r="I6291" s="1">
        <v>21.5</v>
      </c>
      <c r="J6291" s="1">
        <v>0.13</v>
      </c>
      <c r="K6291" s="1">
        <v>447</v>
      </c>
      <c r="L6291" s="1">
        <v>60</v>
      </c>
      <c r="M6291" s="6">
        <f t="shared" si="599"/>
        <v>21.576688174331821</v>
      </c>
      <c r="N6291" s="19">
        <v>0.5</v>
      </c>
      <c r="O6291" s="11" cm="1">
        <f t="array" ref="O6291">ROUND(_xlfn.SWITCH(C6291,"建筑专教",IF(S6291&gt;0.1,1.38,1.28),"阶梯教室",IF(S6291&gt;0.1,1.15,1.05),"公共教室",IF(S6291&gt;0.1,1.22,1.12),IF(S6291&gt;0.1,1.2,1.1))+(MOD(ROW()*11,31)/31-0.5)*0.06,2)</f>
        <v>1.19</v>
      </c>
      <c r="P6291" s="12">
        <f t="shared" si="598"/>
        <v>0.04</v>
      </c>
      <c r="Q6291" s="13">
        <f t="shared" si="600"/>
        <v>-1.6435225227339807</v>
      </c>
      <c r="R6291" s="1">
        <v>0</v>
      </c>
      <c r="S6291" s="1">
        <v>0.16900000000000001</v>
      </c>
      <c r="T6291" s="1">
        <v>9.6000000000000002E-2</v>
      </c>
      <c r="U6291" s="4" t="s">
        <v>60</v>
      </c>
      <c r="V6291">
        <v>0.42</v>
      </c>
      <c r="W6291">
        <v>0.4</v>
      </c>
      <c r="X6291">
        <v>0.76</v>
      </c>
      <c r="Y6291">
        <v>2.4300000000000002</v>
      </c>
      <c r="Z6291">
        <v>0.23</v>
      </c>
      <c r="AA6291" s="5">
        <f t="shared" si="595"/>
        <v>0.26500000000000001</v>
      </c>
      <c r="AB6291" s="15" cm="1">
        <f t="array" ref="AB6291">_xlfn.SWITCH(U6291,"夏",122,"冬",90,"春",153,"秋",153,0)</f>
        <v>122</v>
      </c>
      <c r="AC6291" s="16">
        <f t="shared" si="596"/>
        <v>32.33</v>
      </c>
      <c r="AD6291" s="5">
        <f>IFERROR(AA6291/D6291,0)</f>
        <v>3.3913488610186845E-3</v>
      </c>
      <c r="AE6291" s="15">
        <f t="shared" si="597"/>
        <v>0.33424657534246577</v>
      </c>
      <c r="AF6291" s="5">
        <f>IFERROR(AD6291*AE6291*48,0)</f>
        <v>5.4410243644179221E-2</v>
      </c>
    </row>
    <row r="6292" spans="1:32" x14ac:dyDescent="0.15">
      <c r="A6292" s="1"/>
      <c r="B6292" s="1" t="s">
        <v>39</v>
      </c>
      <c r="C6292" s="1" t="s">
        <v>33</v>
      </c>
      <c r="D6292" s="6">
        <v>78.14</v>
      </c>
      <c r="E6292" s="6">
        <v>3.9</v>
      </c>
      <c r="F6292" s="18">
        <v>0.375</v>
      </c>
      <c r="G6292" s="1">
        <v>21.8</v>
      </c>
      <c r="H6292" s="1">
        <v>76</v>
      </c>
      <c r="I6292" s="1">
        <v>22</v>
      </c>
      <c r="J6292" s="1">
        <v>0.15</v>
      </c>
      <c r="K6292" s="1">
        <v>450</v>
      </c>
      <c r="L6292" s="1">
        <v>70</v>
      </c>
      <c r="M6292" s="6">
        <f t="shared" si="599"/>
        <v>22.083136965930805</v>
      </c>
      <c r="N6292" s="19">
        <v>0.5</v>
      </c>
      <c r="O6292" s="11" cm="1">
        <f t="array" ref="O6292">ROUND(_xlfn.SWITCH(C6292,"建筑专教",IF(S6292&gt;0.1,1.38,1.28),"阶梯教室",IF(S6292&gt;0.1,1.15,1.05),"公共教室",IF(S6292&gt;0.1,1.22,1.12),IF(S6292&gt;0.1,1.2,1.1))+(MOD(ROW()*11,31)/31-0.5)*0.06,2)</f>
        <v>1.21</v>
      </c>
      <c r="P6292" s="12">
        <f t="shared" si="598"/>
        <v>0.04</v>
      </c>
      <c r="Q6292" s="13">
        <f t="shared" si="600"/>
        <v>-1.3993621623490247</v>
      </c>
      <c r="R6292" s="1">
        <v>0</v>
      </c>
      <c r="S6292" s="1">
        <v>0.16700000000000001</v>
      </c>
      <c r="T6292" s="1">
        <v>9.8000000000000004E-2</v>
      </c>
      <c r="U6292" s="4" t="s">
        <v>60</v>
      </c>
      <c r="V6292">
        <v>0.42</v>
      </c>
      <c r="W6292">
        <v>0.4</v>
      </c>
      <c r="X6292">
        <v>0.76</v>
      </c>
      <c r="Y6292">
        <v>2.4300000000000002</v>
      </c>
      <c r="Z6292">
        <v>0.23</v>
      </c>
      <c r="AA6292" s="5">
        <f t="shared" si="595"/>
        <v>0.26500000000000001</v>
      </c>
      <c r="AB6292" s="15" cm="1">
        <f t="array" ref="AB6292">_xlfn.SWITCH(U6292,"夏",122,"冬",90,"春",153,"秋",153,0)</f>
        <v>122</v>
      </c>
      <c r="AC6292" s="16">
        <f t="shared" si="596"/>
        <v>32.33</v>
      </c>
      <c r="AD6292" s="5">
        <f>IFERROR(AA6292/D6292,0)</f>
        <v>3.3913488610186845E-3</v>
      </c>
      <c r="AE6292" s="15">
        <f t="shared" si="597"/>
        <v>0.33424657534246577</v>
      </c>
      <c r="AF6292" s="5">
        <f>IFERROR(AD6292*AE6292*48,0)</f>
        <v>5.4410243644179221E-2</v>
      </c>
    </row>
    <row r="6293" spans="1:32" x14ac:dyDescent="0.15">
      <c r="A6293" s="1"/>
      <c r="B6293" s="1" t="s">
        <v>39</v>
      </c>
      <c r="C6293" s="1" t="s">
        <v>33</v>
      </c>
      <c r="D6293" s="6">
        <v>78.14</v>
      </c>
      <c r="E6293" s="6">
        <v>3.9</v>
      </c>
      <c r="F6293" s="18">
        <v>0.39583333333333298</v>
      </c>
      <c r="G6293" s="1">
        <v>22.3</v>
      </c>
      <c r="H6293" s="1">
        <v>74</v>
      </c>
      <c r="I6293" s="1">
        <v>22.5</v>
      </c>
      <c r="J6293" s="1">
        <v>0.17</v>
      </c>
      <c r="K6293" s="1">
        <v>455</v>
      </c>
      <c r="L6293" s="1">
        <v>80</v>
      </c>
      <c r="M6293" s="6">
        <f t="shared" si="599"/>
        <v>22.589164198787444</v>
      </c>
      <c r="N6293" s="19">
        <v>0.5</v>
      </c>
      <c r="O6293" s="11" cm="1">
        <f t="array" ref="O6293">ROUND(_xlfn.SWITCH(C6293,"建筑专教",IF(S6293&gt;0.1,1.38,1.28),"阶梯教室",IF(S6293&gt;0.1,1.15,1.05),"公共教室",IF(S6293&gt;0.1,1.22,1.12),IF(S6293&gt;0.1,1.2,1.1))+(MOD(ROW()*11,31)/31-0.5)*0.06,2)</f>
        <v>1.17</v>
      </c>
      <c r="P6293" s="12">
        <f t="shared" si="598"/>
        <v>0.04</v>
      </c>
      <c r="Q6293" s="13">
        <f t="shared" si="600"/>
        <v>-1.3616922371137252</v>
      </c>
      <c r="R6293" s="1">
        <v>0</v>
      </c>
      <c r="S6293" s="1">
        <v>0.16500000000000001</v>
      </c>
      <c r="T6293" s="1">
        <v>9.9000000000000005E-2</v>
      </c>
      <c r="U6293" s="4" t="s">
        <v>60</v>
      </c>
      <c r="V6293">
        <v>0.42</v>
      </c>
      <c r="W6293">
        <v>0.4</v>
      </c>
      <c r="X6293">
        <v>0.76</v>
      </c>
      <c r="Y6293">
        <v>2.4300000000000002</v>
      </c>
      <c r="Z6293">
        <v>0.23</v>
      </c>
      <c r="AA6293" s="5">
        <f t="shared" si="595"/>
        <v>0.26400000000000001</v>
      </c>
      <c r="AB6293" s="15" cm="1">
        <f t="array" ref="AB6293">_xlfn.SWITCH(U6293,"夏",122,"冬",90,"春",153,"秋",153,0)</f>
        <v>122</v>
      </c>
      <c r="AC6293" s="16">
        <f t="shared" si="596"/>
        <v>32.207999999999998</v>
      </c>
      <c r="AD6293" s="5">
        <f>IFERROR(AA6293/D6293,0)</f>
        <v>3.378551318146916E-3</v>
      </c>
      <c r="AE6293" s="15">
        <f t="shared" si="597"/>
        <v>0.33424657534246577</v>
      </c>
      <c r="AF6293" s="5">
        <f>IFERROR(AD6293*AE6293*48,0)</f>
        <v>5.4204921970050245E-2</v>
      </c>
    </row>
    <row r="6294" spans="1:32" x14ac:dyDescent="0.15">
      <c r="A6294" s="1"/>
      <c r="B6294" s="1" t="s">
        <v>39</v>
      </c>
      <c r="C6294" s="1" t="s">
        <v>33</v>
      </c>
      <c r="D6294" s="6">
        <v>78.14</v>
      </c>
      <c r="E6294" s="6">
        <v>3.9</v>
      </c>
      <c r="F6294" s="18">
        <v>0.41666666666666702</v>
      </c>
      <c r="G6294" s="1">
        <v>22.8</v>
      </c>
      <c r="H6294" s="1">
        <v>72</v>
      </c>
      <c r="I6294" s="1">
        <v>23</v>
      </c>
      <c r="J6294" s="1">
        <v>0.19</v>
      </c>
      <c r="K6294" s="1">
        <v>460</v>
      </c>
      <c r="L6294" s="1">
        <v>90</v>
      </c>
      <c r="M6294" s="6">
        <f t="shared" si="599"/>
        <v>23.094833028684093</v>
      </c>
      <c r="N6294" s="19">
        <v>0.5</v>
      </c>
      <c r="O6294" s="11" cm="1">
        <f t="array" ref="O6294">ROUND(_xlfn.SWITCH(C6294,"建筑专教",IF(S6294&gt;0.1,1.38,1.28),"阶梯教室",IF(S6294&gt;0.1,1.15,1.05),"公共教室",IF(S6294&gt;0.1,1.22,1.12),IF(S6294&gt;0.1,1.2,1.1))+(MOD(ROW()*11,31)/31-0.5)*0.06,2)</f>
        <v>1.19</v>
      </c>
      <c r="P6294" s="12">
        <f t="shared" si="598"/>
        <v>0.05</v>
      </c>
      <c r="Q6294" s="13">
        <f t="shared" si="600"/>
        <v>-1.1203133755831653</v>
      </c>
      <c r="R6294" s="1">
        <v>0</v>
      </c>
      <c r="S6294" s="1">
        <v>0.16300000000000001</v>
      </c>
      <c r="T6294" s="1">
        <v>0.10100000000000001</v>
      </c>
      <c r="U6294" s="4" t="s">
        <v>60</v>
      </c>
      <c r="V6294">
        <v>0.42</v>
      </c>
      <c r="W6294">
        <v>0.4</v>
      </c>
      <c r="X6294">
        <v>0.76</v>
      </c>
      <c r="Y6294">
        <v>2.4300000000000002</v>
      </c>
      <c r="Z6294">
        <v>0.23</v>
      </c>
      <c r="AA6294" s="5">
        <f t="shared" si="595"/>
        <v>0.26400000000000001</v>
      </c>
      <c r="AB6294" s="15" cm="1">
        <f t="array" ref="AB6294">_xlfn.SWITCH(U6294,"夏",122,"冬",90,"春",153,"秋",153,0)</f>
        <v>122</v>
      </c>
      <c r="AC6294" s="16">
        <f t="shared" si="596"/>
        <v>32.207999999999998</v>
      </c>
      <c r="AD6294" s="5">
        <f>IFERROR(AA6294/D6294,0)</f>
        <v>3.378551318146916E-3</v>
      </c>
      <c r="AE6294" s="15">
        <f t="shared" si="597"/>
        <v>0.33424657534246577</v>
      </c>
      <c r="AF6294" s="5">
        <f>IFERROR(AD6294*AE6294*48,0)</f>
        <v>5.4204921970050245E-2</v>
      </c>
    </row>
    <row r="6295" spans="1:32" x14ac:dyDescent="0.15">
      <c r="A6295" s="1"/>
      <c r="B6295" s="1" t="s">
        <v>39</v>
      </c>
      <c r="C6295" s="1" t="s">
        <v>33</v>
      </c>
      <c r="D6295" s="6">
        <v>78.14</v>
      </c>
      <c r="E6295" s="6">
        <v>3.9</v>
      </c>
      <c r="F6295" s="18">
        <v>0.4375</v>
      </c>
      <c r="G6295" s="1">
        <v>23.3</v>
      </c>
      <c r="H6295" s="1">
        <v>70</v>
      </c>
      <c r="I6295" s="1">
        <v>23.5</v>
      </c>
      <c r="J6295" s="1">
        <v>0.21</v>
      </c>
      <c r="K6295" s="1">
        <v>466</v>
      </c>
      <c r="L6295" s="1">
        <v>100</v>
      </c>
      <c r="M6295" s="6">
        <f t="shared" si="599"/>
        <v>23.600191245543954</v>
      </c>
      <c r="N6295" s="19">
        <v>0.5</v>
      </c>
      <c r="O6295" s="11" cm="1">
        <f t="array" ref="O6295">ROUND(_xlfn.SWITCH(C6295,"建筑专教",IF(S6295&gt;0.1,1.38,1.28),"阶梯教室",IF(S6295&gt;0.1,1.15,1.05),"公共教室",IF(S6295&gt;0.1,1.22,1.12),IF(S6295&gt;0.1,1.2,1.1))+(MOD(ROW()*11,31)/31-0.5)*0.06,2)</f>
        <v>1.21</v>
      </c>
      <c r="P6295" s="12">
        <f t="shared" si="598"/>
        <v>0.05</v>
      </c>
      <c r="Q6295" s="13">
        <f t="shared" si="600"/>
        <v>-1.3511301164333678</v>
      </c>
      <c r="R6295" s="1">
        <v>0</v>
      </c>
      <c r="S6295" s="1">
        <v>0.161</v>
      </c>
      <c r="T6295" s="1">
        <v>0.104</v>
      </c>
      <c r="U6295" s="4" t="s">
        <v>60</v>
      </c>
      <c r="V6295">
        <v>0.42</v>
      </c>
      <c r="W6295">
        <v>0.4</v>
      </c>
      <c r="X6295">
        <v>0.76</v>
      </c>
      <c r="Y6295">
        <v>2.4300000000000002</v>
      </c>
      <c r="Z6295">
        <v>0.23</v>
      </c>
      <c r="AA6295" s="5">
        <f t="shared" si="595"/>
        <v>0.26500000000000001</v>
      </c>
      <c r="AB6295" s="15" cm="1">
        <f t="array" ref="AB6295">_xlfn.SWITCH(U6295,"夏",122,"冬",90,"春",153,"秋",153,0)</f>
        <v>122</v>
      </c>
      <c r="AC6295" s="16">
        <f t="shared" si="596"/>
        <v>32.33</v>
      </c>
      <c r="AD6295" s="5">
        <f>IFERROR(AA6295/D6295,0)</f>
        <v>3.3913488610186845E-3</v>
      </c>
      <c r="AE6295" s="15">
        <f t="shared" si="597"/>
        <v>0.33424657534246577</v>
      </c>
      <c r="AF6295" s="5">
        <f>IFERROR(AD6295*AE6295*48,0)</f>
        <v>5.4410243644179221E-2</v>
      </c>
    </row>
    <row r="6296" spans="1:32" x14ac:dyDescent="0.15">
      <c r="A6296" s="1"/>
      <c r="B6296" s="1" t="s">
        <v>39</v>
      </c>
      <c r="C6296" s="1" t="s">
        <v>33</v>
      </c>
      <c r="D6296" s="6">
        <v>78.14</v>
      </c>
      <c r="E6296" s="6">
        <v>3.9</v>
      </c>
      <c r="F6296" s="18">
        <v>0.45833333333333298</v>
      </c>
      <c r="G6296" s="1">
        <v>23.8</v>
      </c>
      <c r="H6296" s="1">
        <v>68</v>
      </c>
      <c r="I6296" s="1">
        <v>24</v>
      </c>
      <c r="J6296" s="1">
        <v>0.23</v>
      </c>
      <c r="K6296" s="1">
        <v>473</v>
      </c>
      <c r="L6296" s="1">
        <v>110</v>
      </c>
      <c r="M6296" s="6">
        <f t="shared" si="599"/>
        <v>24.105276146040183</v>
      </c>
      <c r="N6296" s="19">
        <v>0.5</v>
      </c>
      <c r="O6296" s="11" cm="1">
        <f t="array" ref="O6296">ROUND(_xlfn.SWITCH(C6296,"建筑专教",IF(S6296&gt;0.1,1.38,1.28),"阶梯教室",IF(S6296&gt;0.1,1.15,1.05),"公共教室",IF(S6296&gt;0.1,1.22,1.12),IF(S6296&gt;0.1,1.2,1.1))+(MOD(ROW()*11,31)/31-0.5)*0.06,2)</f>
        <v>1.17</v>
      </c>
      <c r="P6296" s="12">
        <f t="shared" si="598"/>
        <v>0.06</v>
      </c>
      <c r="Q6296" s="13">
        <f t="shared" si="600"/>
        <v>-1.4038539769598364</v>
      </c>
      <c r="R6296" s="1">
        <v>0</v>
      </c>
      <c r="S6296" s="1">
        <v>0.159</v>
      </c>
      <c r="T6296" s="1">
        <v>0.105</v>
      </c>
      <c r="U6296" s="4" t="s">
        <v>60</v>
      </c>
      <c r="V6296">
        <v>0.42</v>
      </c>
      <c r="W6296">
        <v>0.4</v>
      </c>
      <c r="X6296">
        <v>0.76</v>
      </c>
      <c r="Y6296">
        <v>2.4300000000000002</v>
      </c>
      <c r="Z6296">
        <v>0.23</v>
      </c>
      <c r="AA6296" s="5">
        <f t="shared" si="595"/>
        <v>0.26400000000000001</v>
      </c>
      <c r="AB6296" s="15" cm="1">
        <f t="array" ref="AB6296">_xlfn.SWITCH(U6296,"夏",122,"冬",90,"春",153,"秋",153,0)</f>
        <v>122</v>
      </c>
      <c r="AC6296" s="16">
        <f t="shared" si="596"/>
        <v>32.207999999999998</v>
      </c>
      <c r="AD6296" s="5">
        <f>IFERROR(AA6296/D6296,0)</f>
        <v>3.378551318146916E-3</v>
      </c>
      <c r="AE6296" s="15">
        <f t="shared" si="597"/>
        <v>0.33424657534246577</v>
      </c>
      <c r="AF6296" s="5">
        <f>IFERROR(AD6296*AE6296*48,0)</f>
        <v>5.4204921970050245E-2</v>
      </c>
    </row>
    <row r="6297" spans="1:32" x14ac:dyDescent="0.15">
      <c r="A6297" s="1"/>
      <c r="B6297" s="1" t="s">
        <v>39</v>
      </c>
      <c r="C6297" s="1" t="s">
        <v>33</v>
      </c>
      <c r="D6297" s="6">
        <v>78.14</v>
      </c>
      <c r="E6297" s="6">
        <v>3.9</v>
      </c>
      <c r="F6297" s="18">
        <v>0.47916666666666702</v>
      </c>
      <c r="G6297" s="1">
        <v>24.2</v>
      </c>
      <c r="H6297" s="1">
        <v>66</v>
      </c>
      <c r="I6297" s="1">
        <v>24.4</v>
      </c>
      <c r="J6297" s="1">
        <v>0.25</v>
      </c>
      <c r="K6297" s="1">
        <v>480</v>
      </c>
      <c r="L6297" s="1">
        <v>120</v>
      </c>
      <c r="M6297" s="6">
        <f t="shared" si="599"/>
        <v>24.510228548795169</v>
      </c>
      <c r="N6297" s="19">
        <v>0.5</v>
      </c>
      <c r="O6297" s="11" cm="1">
        <f t="array" ref="O6297">ROUND(_xlfn.SWITCH(C6297,"建筑专教",IF(S6297&gt;0.1,1.38,1.28),"阶梯教室",IF(S6297&gt;0.1,1.15,1.05),"公共教室",IF(S6297&gt;0.1,1.22,1.12),IF(S6297&gt;0.1,1.2,1.1))+(MOD(ROW()*11,31)/31-0.5)*0.06,2)</f>
        <v>1.2</v>
      </c>
      <c r="P6297" s="12">
        <f t="shared" si="598"/>
        <v>0.06</v>
      </c>
      <c r="Q6297" s="13">
        <f t="shared" si="600"/>
        <v>-1.2404880646765513</v>
      </c>
      <c r="R6297" s="1">
        <v>0</v>
      </c>
      <c r="S6297" s="1">
        <v>0.157</v>
      </c>
      <c r="T6297" s="1">
        <v>0.106</v>
      </c>
      <c r="U6297" s="4" t="s">
        <v>60</v>
      </c>
      <c r="V6297">
        <v>0.42</v>
      </c>
      <c r="W6297">
        <v>0.4</v>
      </c>
      <c r="X6297">
        <v>0.76</v>
      </c>
      <c r="Y6297">
        <v>2.4300000000000002</v>
      </c>
      <c r="Z6297">
        <v>0.23</v>
      </c>
      <c r="AA6297" s="5">
        <f t="shared" si="595"/>
        <v>0.26300000000000001</v>
      </c>
      <c r="AB6297" s="15" cm="1">
        <f t="array" ref="AB6297">_xlfn.SWITCH(U6297,"夏",122,"冬",90,"春",153,"秋",153,0)</f>
        <v>122</v>
      </c>
      <c r="AC6297" s="16">
        <f t="shared" si="596"/>
        <v>32.085999999999999</v>
      </c>
      <c r="AD6297" s="5">
        <f>IFERROR(AA6297/D6297,0)</f>
        <v>3.3657537752751474E-3</v>
      </c>
      <c r="AE6297" s="15">
        <f t="shared" si="597"/>
        <v>0.33424657534246577</v>
      </c>
      <c r="AF6297" s="5">
        <f>IFERROR(AD6297*AE6297*48,0)</f>
        <v>5.3999600295921275E-2</v>
      </c>
    </row>
    <row r="6298" spans="1:32" x14ac:dyDescent="0.15">
      <c r="A6298" s="1"/>
      <c r="B6298" s="1" t="s">
        <v>39</v>
      </c>
      <c r="C6298" s="1" t="s">
        <v>33</v>
      </c>
      <c r="D6298" s="6">
        <v>78.14</v>
      </c>
      <c r="E6298" s="6">
        <v>3.9</v>
      </c>
      <c r="F6298" s="18">
        <v>0.5</v>
      </c>
      <c r="G6298" s="1">
        <v>24.4</v>
      </c>
      <c r="H6298" s="1">
        <v>64</v>
      </c>
      <c r="I6298" s="1">
        <v>24.6</v>
      </c>
      <c r="J6298" s="1">
        <v>0.27</v>
      </c>
      <c r="K6298" s="1">
        <v>486</v>
      </c>
      <c r="L6298" s="1">
        <v>130</v>
      </c>
      <c r="M6298" s="6">
        <f t="shared" si="599"/>
        <v>24.715202572374437</v>
      </c>
      <c r="N6298" s="19">
        <v>0.5</v>
      </c>
      <c r="O6298" s="11" cm="1">
        <f t="array" ref="O6298">ROUND(_xlfn.SWITCH(C6298,"建筑专教",IF(S6298&gt;0.1,1.38,1.28),"阶梯教室",IF(S6298&gt;0.1,1.15,1.05),"公共教室",IF(S6298&gt;0.1,1.22,1.12),IF(S6298&gt;0.1,1.2,1.1))+(MOD(ROW()*11,31)/31-0.5)*0.06,2)</f>
        <v>1.22</v>
      </c>
      <c r="P6298" s="12">
        <f t="shared" si="598"/>
        <v>7.0000000000000007E-2</v>
      </c>
      <c r="Q6298" s="13">
        <f t="shared" si="600"/>
        <v>-1.1799329905399634</v>
      </c>
      <c r="R6298" s="1">
        <v>0</v>
      </c>
      <c r="S6298" s="1">
        <v>0.155</v>
      </c>
      <c r="T6298" s="1">
        <v>0.104</v>
      </c>
      <c r="U6298" s="4" t="s">
        <v>60</v>
      </c>
      <c r="V6298">
        <v>0.42</v>
      </c>
      <c r="W6298">
        <v>0.4</v>
      </c>
      <c r="X6298">
        <v>0.76</v>
      </c>
      <c r="Y6298">
        <v>2.4300000000000002</v>
      </c>
      <c r="Z6298">
        <v>0.23</v>
      </c>
      <c r="AA6298" s="5">
        <f t="shared" si="595"/>
        <v>0.25900000000000001</v>
      </c>
      <c r="AB6298" s="15" cm="1">
        <f t="array" ref="AB6298">_xlfn.SWITCH(U6298,"夏",122,"冬",90,"春",153,"秋",153,0)</f>
        <v>122</v>
      </c>
      <c r="AC6298" s="16">
        <f t="shared" si="596"/>
        <v>31.598000000000003</v>
      </c>
      <c r="AD6298" s="5">
        <f>IFERROR(AA6298/D6298,0)</f>
        <v>3.3145636037880729E-3</v>
      </c>
      <c r="AE6298" s="15">
        <f t="shared" si="597"/>
        <v>0.33424657534246577</v>
      </c>
      <c r="AF6298" s="5">
        <f>IFERROR(AD6298*AE6298*48,0)</f>
        <v>5.3178313599405357E-2</v>
      </c>
    </row>
    <row r="6299" spans="1:32" x14ac:dyDescent="0.15">
      <c r="A6299" s="1"/>
      <c r="B6299" s="1" t="s">
        <v>39</v>
      </c>
      <c r="C6299" s="1" t="s">
        <v>33</v>
      </c>
      <c r="D6299" s="6">
        <v>78.14</v>
      </c>
      <c r="E6299" s="6">
        <v>3.9</v>
      </c>
      <c r="F6299" s="18">
        <v>0.52083333333333304</v>
      </c>
      <c r="G6299" s="1">
        <v>24.6</v>
      </c>
      <c r="H6299" s="1">
        <v>62</v>
      </c>
      <c r="I6299" s="1">
        <v>24.8</v>
      </c>
      <c r="J6299" s="1">
        <v>0.28999999999999998</v>
      </c>
      <c r="K6299" s="1">
        <v>492</v>
      </c>
      <c r="L6299" s="1">
        <v>140</v>
      </c>
      <c r="M6299" s="6">
        <f t="shared" si="599"/>
        <v>24.920004499208005</v>
      </c>
      <c r="N6299" s="19">
        <v>0.5</v>
      </c>
      <c r="O6299" s="11" cm="1">
        <f t="array" ref="O6299">ROUND(_xlfn.SWITCH(C6299,"建筑专教",IF(S6299&gt;0.1,1.38,1.28),"阶梯教室",IF(S6299&gt;0.1,1.15,1.05),"公共教室",IF(S6299&gt;0.1,1.22,1.12),IF(S6299&gt;0.1,1.2,1.1))+(MOD(ROW()*11,31)/31-0.5)*0.06,2)</f>
        <v>1.18</v>
      </c>
      <c r="P6299" s="12">
        <f t="shared" si="598"/>
        <v>7.0000000000000007E-2</v>
      </c>
      <c r="Q6299" s="13">
        <f t="shared" si="600"/>
        <v>-1.3105610490197943</v>
      </c>
      <c r="R6299" s="1">
        <v>0</v>
      </c>
      <c r="S6299" s="1">
        <v>0.153</v>
      </c>
      <c r="T6299" s="1">
        <v>0.10299999999999999</v>
      </c>
      <c r="U6299" s="4" t="s">
        <v>60</v>
      </c>
      <c r="V6299">
        <v>0.42</v>
      </c>
      <c r="W6299">
        <v>0.4</v>
      </c>
      <c r="X6299">
        <v>0.76</v>
      </c>
      <c r="Y6299">
        <v>2.4300000000000002</v>
      </c>
      <c r="Z6299">
        <v>0.23</v>
      </c>
      <c r="AA6299" s="5">
        <f t="shared" si="595"/>
        <v>0.25600000000000001</v>
      </c>
      <c r="AB6299" s="15" cm="1">
        <f t="array" ref="AB6299">_xlfn.SWITCH(U6299,"夏",122,"冬",90,"春",153,"秋",153,0)</f>
        <v>122</v>
      </c>
      <c r="AC6299" s="16">
        <f t="shared" si="596"/>
        <v>31.231999999999999</v>
      </c>
      <c r="AD6299" s="5">
        <f>IFERROR(AA6299/D6299,0)</f>
        <v>3.2761709751727669E-3</v>
      </c>
      <c r="AE6299" s="15">
        <f t="shared" si="597"/>
        <v>0.33424657534246577</v>
      </c>
      <c r="AF6299" s="5">
        <f>IFERROR(AD6299*AE6299*48,0)</f>
        <v>5.2562348577018414E-2</v>
      </c>
    </row>
    <row r="6300" spans="1:32" x14ac:dyDescent="0.15">
      <c r="A6300" s="1"/>
      <c r="B6300" s="1" t="s">
        <v>39</v>
      </c>
      <c r="C6300" s="1" t="s">
        <v>33</v>
      </c>
      <c r="D6300" s="6">
        <v>78.14</v>
      </c>
      <c r="E6300" s="6">
        <v>3.9</v>
      </c>
      <c r="F6300" s="18">
        <v>0.54166666666666696</v>
      </c>
      <c r="G6300" s="1">
        <v>24.8</v>
      </c>
      <c r="H6300" s="1">
        <v>60</v>
      </c>
      <c r="I6300" s="1">
        <v>25</v>
      </c>
      <c r="J6300" s="1">
        <v>0.31</v>
      </c>
      <c r="K6300" s="1">
        <v>498</v>
      </c>
      <c r="L6300" s="1">
        <v>150</v>
      </c>
      <c r="M6300" s="6">
        <f t="shared" si="599"/>
        <v>25.124649775806745</v>
      </c>
      <c r="N6300" s="19">
        <v>0.5</v>
      </c>
      <c r="O6300" s="11" cm="1">
        <f t="array" ref="O6300">ROUND(_xlfn.SWITCH(C6300,"建筑专教",IF(S6300&gt;0.1,1.38,1.28),"阶梯教室",IF(S6300&gt;0.1,1.15,1.05),"公共教室",IF(S6300&gt;0.1,1.22,1.12),IF(S6300&gt;0.1,1.2,1.1))+(MOD(ROW()*11,31)/31-0.5)*0.06,2)</f>
        <v>1.2</v>
      </c>
      <c r="P6300" s="12">
        <f t="shared" si="598"/>
        <v>0.08</v>
      </c>
      <c r="Q6300" s="13">
        <f t="shared" si="600"/>
        <v>-1.235215939543344</v>
      </c>
      <c r="R6300" s="1">
        <v>0</v>
      </c>
      <c r="S6300" s="1">
        <v>0.151</v>
      </c>
      <c r="T6300" s="1">
        <v>0.10100000000000001</v>
      </c>
      <c r="U6300" s="4" t="s">
        <v>60</v>
      </c>
      <c r="V6300">
        <v>0.42</v>
      </c>
      <c r="W6300">
        <v>0.4</v>
      </c>
      <c r="X6300">
        <v>0.76</v>
      </c>
      <c r="Y6300">
        <v>2.4300000000000002</v>
      </c>
      <c r="Z6300">
        <v>0.23</v>
      </c>
      <c r="AA6300" s="5">
        <f t="shared" si="595"/>
        <v>0.252</v>
      </c>
      <c r="AB6300" s="15" cm="1">
        <f t="array" ref="AB6300">_xlfn.SWITCH(U6300,"夏",122,"冬",90,"春",153,"秋",153,0)</f>
        <v>122</v>
      </c>
      <c r="AC6300" s="16">
        <f t="shared" si="596"/>
        <v>30.744</v>
      </c>
      <c r="AD6300" s="5">
        <f>IFERROR(AA6300/D6300,0)</f>
        <v>3.2249808036856923E-3</v>
      </c>
      <c r="AE6300" s="15">
        <f t="shared" si="597"/>
        <v>0.33424657534246577</v>
      </c>
      <c r="AF6300" s="5">
        <f>IFERROR(AD6300*AE6300*48,0)</f>
        <v>5.1741061880502509E-2</v>
      </c>
    </row>
    <row r="6301" spans="1:32" x14ac:dyDescent="0.15">
      <c r="A6301" s="1"/>
      <c r="B6301" s="1" t="s">
        <v>39</v>
      </c>
      <c r="C6301" s="1" t="s">
        <v>33</v>
      </c>
      <c r="D6301" s="6">
        <v>78.14</v>
      </c>
      <c r="E6301" s="6">
        <v>3.9</v>
      </c>
      <c r="F6301" s="18">
        <v>0.5625</v>
      </c>
      <c r="G6301" s="1">
        <v>25</v>
      </c>
      <c r="H6301" s="1">
        <v>58</v>
      </c>
      <c r="I6301" s="1">
        <v>25.2</v>
      </c>
      <c r="J6301" s="1">
        <v>0.33</v>
      </c>
      <c r="K6301" s="1">
        <v>504</v>
      </c>
      <c r="L6301" s="1">
        <v>160</v>
      </c>
      <c r="M6301" s="6">
        <f t="shared" si="599"/>
        <v>25.329151518761932</v>
      </c>
      <c r="N6301" s="19">
        <v>0.5</v>
      </c>
      <c r="O6301" s="11" cm="1">
        <f t="array" ref="O6301">ROUND(_xlfn.SWITCH(C6301,"建筑专教",IF(S6301&gt;0.1,1.38,1.28),"阶梯教室",IF(S6301&gt;0.1,1.15,1.05),"公共教室",IF(S6301&gt;0.1,1.22,1.12),IF(S6301&gt;0.1,1.2,1.1))+(MOD(ROW()*11,31)/31-0.5)*0.06,2)</f>
        <v>1.22</v>
      </c>
      <c r="P6301" s="12">
        <f t="shared" si="598"/>
        <v>0.08</v>
      </c>
      <c r="Q6301" s="13">
        <f t="shared" si="600"/>
        <v>-1.1570814040980593</v>
      </c>
      <c r="R6301" s="1">
        <v>0</v>
      </c>
      <c r="S6301" s="1">
        <v>0.14899999999999999</v>
      </c>
      <c r="T6301" s="1">
        <v>0.1</v>
      </c>
      <c r="U6301" s="4" t="s">
        <v>60</v>
      </c>
      <c r="V6301">
        <v>0.42</v>
      </c>
      <c r="W6301">
        <v>0.4</v>
      </c>
      <c r="X6301">
        <v>0.76</v>
      </c>
      <c r="Y6301">
        <v>2.4300000000000002</v>
      </c>
      <c r="Z6301">
        <v>0.23</v>
      </c>
      <c r="AA6301" s="5">
        <f t="shared" si="595"/>
        <v>0.249</v>
      </c>
      <c r="AB6301" s="15" cm="1">
        <f t="array" ref="AB6301">_xlfn.SWITCH(U6301,"夏",122,"冬",90,"春",153,"秋",153,0)</f>
        <v>122</v>
      </c>
      <c r="AC6301" s="16">
        <f t="shared" si="596"/>
        <v>30.378</v>
      </c>
      <c r="AD6301" s="5">
        <f>IFERROR(AA6301/D6301,0)</f>
        <v>3.1865881750703863E-3</v>
      </c>
      <c r="AE6301" s="15">
        <f t="shared" si="597"/>
        <v>0.33424657534246577</v>
      </c>
      <c r="AF6301" s="5">
        <f>IFERROR(AD6301*AE6301*48,0)</f>
        <v>5.1125096858115573E-2</v>
      </c>
    </row>
    <row r="6302" spans="1:32" x14ac:dyDescent="0.15">
      <c r="A6302" s="1"/>
      <c r="B6302" s="1" t="s">
        <v>39</v>
      </c>
      <c r="C6302" s="1" t="s">
        <v>33</v>
      </c>
      <c r="D6302" s="6">
        <v>78.14</v>
      </c>
      <c r="E6302" s="6">
        <v>3.9</v>
      </c>
      <c r="F6302" s="18">
        <v>0.58333333333333304</v>
      </c>
      <c r="G6302" s="1">
        <v>25.2</v>
      </c>
      <c r="H6302" s="1">
        <v>56</v>
      </c>
      <c r="I6302" s="1">
        <v>25.4</v>
      </c>
      <c r="J6302" s="1">
        <v>0.35</v>
      </c>
      <c r="K6302" s="1">
        <v>510</v>
      </c>
      <c r="L6302" s="1">
        <v>170</v>
      </c>
      <c r="M6302" s="6">
        <f t="shared" si="599"/>
        <v>25.533520987497184</v>
      </c>
      <c r="N6302" s="19">
        <v>0.5</v>
      </c>
      <c r="O6302" s="11" cm="1">
        <f t="array" ref="O6302">ROUND(_xlfn.SWITCH(C6302,"建筑专教",IF(S6302&gt;0.1,1.38,1.28),"阶梯教室",IF(S6302&gt;0.1,1.15,1.05),"公共教室",IF(S6302&gt;0.1,1.22,1.12),IF(S6302&gt;0.1,1.2,1.1))+(MOD(ROW()*11,31)/31-0.5)*0.06,2)</f>
        <v>1.18</v>
      </c>
      <c r="P6302" s="12">
        <f t="shared" si="598"/>
        <v>0.09</v>
      </c>
      <c r="Q6302" s="13">
        <f t="shared" si="600"/>
        <v>-1.2720906620850776</v>
      </c>
      <c r="R6302" s="1">
        <v>0</v>
      </c>
      <c r="S6302" s="1">
        <v>0.14699999999999999</v>
      </c>
      <c r="T6302" s="1">
        <v>0.10199999999999999</v>
      </c>
      <c r="U6302" s="4" t="s">
        <v>60</v>
      </c>
      <c r="V6302">
        <v>0.42</v>
      </c>
      <c r="W6302">
        <v>0.4</v>
      </c>
      <c r="X6302">
        <v>0.76</v>
      </c>
      <c r="Y6302">
        <v>2.4300000000000002</v>
      </c>
      <c r="Z6302">
        <v>0.23</v>
      </c>
      <c r="AA6302" s="5">
        <f t="shared" si="595"/>
        <v>0.249</v>
      </c>
      <c r="AB6302" s="15" cm="1">
        <f t="array" ref="AB6302">_xlfn.SWITCH(U6302,"夏",122,"冬",90,"春",153,"秋",153,0)</f>
        <v>122</v>
      </c>
      <c r="AC6302" s="16">
        <f t="shared" si="596"/>
        <v>30.378</v>
      </c>
      <c r="AD6302" s="5">
        <f>IFERROR(AA6302/D6302,0)</f>
        <v>3.1865881750703863E-3</v>
      </c>
      <c r="AE6302" s="15">
        <f t="shared" si="597"/>
        <v>0.33424657534246577</v>
      </c>
      <c r="AF6302" s="5">
        <f>IFERROR(AD6302*AE6302*48,0)</f>
        <v>5.1125096858115573E-2</v>
      </c>
    </row>
    <row r="6303" spans="1:32" x14ac:dyDescent="0.15">
      <c r="A6303" s="1"/>
      <c r="B6303" s="1" t="s">
        <v>39</v>
      </c>
      <c r="C6303" s="1" t="s">
        <v>33</v>
      </c>
      <c r="D6303" s="6">
        <v>78.14</v>
      </c>
      <c r="E6303" s="6">
        <v>3.9</v>
      </c>
      <c r="F6303" s="18">
        <v>0.60416666666666696</v>
      </c>
      <c r="G6303" s="1">
        <v>25.4</v>
      </c>
      <c r="H6303" s="1">
        <v>54</v>
      </c>
      <c r="I6303" s="1">
        <v>25.6</v>
      </c>
      <c r="J6303" s="1">
        <v>0.37</v>
      </c>
      <c r="K6303" s="1">
        <v>516</v>
      </c>
      <c r="L6303" s="1">
        <v>180</v>
      </c>
      <c r="M6303" s="6">
        <f t="shared" si="599"/>
        <v>25.737767939548576</v>
      </c>
      <c r="N6303" s="19">
        <v>0.5</v>
      </c>
      <c r="O6303" s="11" cm="1">
        <f t="array" ref="O6303">ROUND(_xlfn.SWITCH(C6303,"建筑专教",IF(S6303&gt;0.1,1.38,1.28),"阶梯教室",IF(S6303&gt;0.1,1.15,1.05),"公共教室",IF(S6303&gt;0.1,1.22,1.12),IF(S6303&gt;0.1,1.2,1.1))+(MOD(ROW()*11,31)/31-0.5)*0.06,2)</f>
        <v>1.2</v>
      </c>
      <c r="P6303" s="12">
        <f t="shared" si="598"/>
        <v>0.09</v>
      </c>
      <c r="Q6303" s="13">
        <f t="shared" si="600"/>
        <v>-1.1817119585891733</v>
      </c>
      <c r="R6303" s="1">
        <v>0</v>
      </c>
      <c r="S6303" s="1">
        <v>0.14499999999999999</v>
      </c>
      <c r="T6303" s="1">
        <v>0.10299999999999999</v>
      </c>
      <c r="U6303" s="4" t="s">
        <v>60</v>
      </c>
      <c r="V6303">
        <v>0.42</v>
      </c>
      <c r="W6303">
        <v>0.4</v>
      </c>
      <c r="X6303">
        <v>0.76</v>
      </c>
      <c r="Y6303">
        <v>2.4300000000000002</v>
      </c>
      <c r="Z6303">
        <v>0.23</v>
      </c>
      <c r="AA6303" s="5">
        <f t="shared" si="595"/>
        <v>0.248</v>
      </c>
      <c r="AB6303" s="15" cm="1">
        <f t="array" ref="AB6303">_xlfn.SWITCH(U6303,"夏",122,"冬",90,"春",153,"秋",153,0)</f>
        <v>122</v>
      </c>
      <c r="AC6303" s="16">
        <f t="shared" si="596"/>
        <v>30.256</v>
      </c>
      <c r="AD6303" s="5">
        <f>IFERROR(AA6303/D6303,0)</f>
        <v>3.1737906321986178E-3</v>
      </c>
      <c r="AE6303" s="15">
        <f t="shared" si="597"/>
        <v>0.33424657534246577</v>
      </c>
      <c r="AF6303" s="5">
        <f>IFERROR(AD6303*AE6303*48,0)</f>
        <v>5.091977518398659E-2</v>
      </c>
    </row>
    <row r="6304" spans="1:32" x14ac:dyDescent="0.15">
      <c r="A6304" s="1"/>
      <c r="B6304" s="1" t="s">
        <v>39</v>
      </c>
      <c r="C6304" s="1" t="s">
        <v>33</v>
      </c>
      <c r="D6304" s="6">
        <v>78.14</v>
      </c>
      <c r="E6304" s="6">
        <v>3.9</v>
      </c>
      <c r="F6304" s="18">
        <v>0.625</v>
      </c>
      <c r="G6304" s="1">
        <v>25.6</v>
      </c>
      <c r="H6304" s="1">
        <v>52</v>
      </c>
      <c r="I6304" s="1">
        <v>25.8</v>
      </c>
      <c r="J6304" s="1">
        <v>0.39</v>
      </c>
      <c r="K6304" s="1">
        <v>522</v>
      </c>
      <c r="L6304" s="1">
        <v>190</v>
      </c>
      <c r="M6304" s="6">
        <f t="shared" si="599"/>
        <v>25.941900902323482</v>
      </c>
      <c r="N6304" s="19">
        <v>0.5</v>
      </c>
      <c r="O6304" s="11" cm="1">
        <f t="array" ref="O6304">ROUND(_xlfn.SWITCH(C6304,"建筑专教",IF(S6304&gt;0.1,1.38,1.28),"阶梯教室",IF(S6304&gt;0.1,1.15,1.05),"公共教室",IF(S6304&gt;0.1,1.22,1.12),IF(S6304&gt;0.1,1.2,1.1))+(MOD(ROW()*11,31)/31-0.5)*0.06,2)</f>
        <v>1.22</v>
      </c>
      <c r="P6304" s="12">
        <f t="shared" si="598"/>
        <v>0.1</v>
      </c>
      <c r="Q6304" s="13">
        <f t="shared" si="600"/>
        <v>-1.090036749523817</v>
      </c>
      <c r="R6304" s="1">
        <v>0</v>
      </c>
      <c r="S6304" s="1">
        <v>0.14299999999999999</v>
      </c>
      <c r="T6304" s="1">
        <v>0.105</v>
      </c>
      <c r="U6304" s="4" t="s">
        <v>60</v>
      </c>
      <c r="V6304">
        <v>0.42</v>
      </c>
      <c r="W6304">
        <v>0.4</v>
      </c>
      <c r="X6304">
        <v>0.76</v>
      </c>
      <c r="Y6304">
        <v>2.4300000000000002</v>
      </c>
      <c r="Z6304">
        <v>0.23</v>
      </c>
      <c r="AA6304" s="5">
        <f t="shared" si="595"/>
        <v>0.248</v>
      </c>
      <c r="AB6304" s="15" cm="1">
        <f t="array" ref="AB6304">_xlfn.SWITCH(U6304,"夏",122,"冬",90,"春",153,"秋",153,0)</f>
        <v>122</v>
      </c>
      <c r="AC6304" s="16">
        <f t="shared" si="596"/>
        <v>30.256</v>
      </c>
      <c r="AD6304" s="5">
        <f>IFERROR(AA6304/D6304,0)</f>
        <v>3.1737906321986178E-3</v>
      </c>
      <c r="AE6304" s="15">
        <f t="shared" si="597"/>
        <v>0.33424657534246577</v>
      </c>
      <c r="AF6304" s="5">
        <f>IFERROR(AD6304*AE6304*48,0)</f>
        <v>5.091977518398659E-2</v>
      </c>
    </row>
    <row r="6305" spans="1:32" x14ac:dyDescent="0.15">
      <c r="A6305" s="1"/>
      <c r="B6305" s="1" t="s">
        <v>39</v>
      </c>
      <c r="C6305" s="1" t="s">
        <v>33</v>
      </c>
      <c r="D6305" s="6">
        <v>78.14</v>
      </c>
      <c r="E6305" s="6">
        <v>3.9</v>
      </c>
      <c r="F6305" s="18">
        <v>0.64583333333333304</v>
      </c>
      <c r="G6305" s="1">
        <v>25.8</v>
      </c>
      <c r="H6305" s="1">
        <v>50</v>
      </c>
      <c r="I6305" s="1">
        <v>26</v>
      </c>
      <c r="J6305" s="1">
        <v>0.41</v>
      </c>
      <c r="K6305" s="1">
        <v>528</v>
      </c>
      <c r="L6305" s="1">
        <v>200</v>
      </c>
      <c r="M6305" s="6">
        <f t="shared" si="599"/>
        <v>26.145927384247841</v>
      </c>
      <c r="N6305" s="19">
        <v>0.5</v>
      </c>
      <c r="O6305" s="11" cm="1">
        <f t="array" ref="O6305">ROUND(_xlfn.SWITCH(C6305,"建筑专教",IF(S6305&gt;0.1,1.38,1.28),"阶梯教室",IF(S6305&gt;0.1,1.15,1.05),"公共教室",IF(S6305&gt;0.1,1.22,1.12),IF(S6305&gt;0.1,1.2,1.1))+(MOD(ROW()*11,31)/31-0.5)*0.06,2)</f>
        <v>1.19</v>
      </c>
      <c r="P6305" s="12">
        <f t="shared" si="598"/>
        <v>0.1</v>
      </c>
      <c r="Q6305" s="13">
        <f t="shared" si="600"/>
        <v>-1.1565149179528273</v>
      </c>
      <c r="R6305" s="1">
        <v>0</v>
      </c>
      <c r="S6305" s="1">
        <v>0.14099999999999999</v>
      </c>
      <c r="T6305" s="1">
        <v>0.106</v>
      </c>
      <c r="U6305" s="4" t="s">
        <v>60</v>
      </c>
      <c r="V6305">
        <v>0.42</v>
      </c>
      <c r="W6305">
        <v>0.4</v>
      </c>
      <c r="X6305">
        <v>0.76</v>
      </c>
      <c r="Y6305">
        <v>2.4300000000000002</v>
      </c>
      <c r="Z6305">
        <v>0.23</v>
      </c>
      <c r="AA6305" s="5">
        <f t="shared" si="595"/>
        <v>0.247</v>
      </c>
      <c r="AB6305" s="15" cm="1">
        <f t="array" ref="AB6305">_xlfn.SWITCH(U6305,"夏",122,"冬",90,"春",153,"秋",153,0)</f>
        <v>122</v>
      </c>
      <c r="AC6305" s="16">
        <f t="shared" si="596"/>
        <v>30.134</v>
      </c>
      <c r="AD6305" s="5">
        <f>IFERROR(AA6305/D6305,0)</f>
        <v>3.1609930893268493E-3</v>
      </c>
      <c r="AE6305" s="15">
        <f t="shared" si="597"/>
        <v>0.33424657534246577</v>
      </c>
      <c r="AF6305" s="5">
        <f>IFERROR(AD6305*AE6305*48,0)</f>
        <v>5.0714453509857621E-2</v>
      </c>
    </row>
    <row r="6306" spans="1:32" x14ac:dyDescent="0.15">
      <c r="A6306" s="1"/>
      <c r="B6306" s="1" t="s">
        <v>39</v>
      </c>
      <c r="C6306" s="1" t="s">
        <v>33</v>
      </c>
      <c r="D6306" s="6">
        <v>78.14</v>
      </c>
      <c r="E6306" s="6">
        <v>3.9</v>
      </c>
      <c r="F6306" s="18">
        <v>0.66666666666666696</v>
      </c>
      <c r="G6306" s="1">
        <v>26</v>
      </c>
      <c r="H6306" s="1">
        <v>48</v>
      </c>
      <c r="I6306" s="1">
        <v>26.2</v>
      </c>
      <c r="J6306" s="1">
        <v>0.43</v>
      </c>
      <c r="K6306" s="1">
        <v>534</v>
      </c>
      <c r="L6306" s="1">
        <v>210</v>
      </c>
      <c r="M6306" s="6">
        <f t="shared" si="599"/>
        <v>26.349854041114895</v>
      </c>
      <c r="N6306" s="19">
        <v>0.5</v>
      </c>
      <c r="O6306" s="11" cm="1">
        <f t="array" ref="O6306">ROUND(_xlfn.SWITCH(C6306,"建筑专教",IF(S6306&gt;0.1,1.38,1.28),"阶梯教室",IF(S6306&gt;0.1,1.15,1.05),"公共教室",IF(S6306&gt;0.1,1.22,1.12),IF(S6306&gt;0.1,1.2,1.1))+(MOD(ROW()*11,31)/31-0.5)*0.06,2)</f>
        <v>1.21</v>
      </c>
      <c r="P6306" s="12">
        <f t="shared" si="598"/>
        <v>0.11</v>
      </c>
      <c r="Q6306" s="13">
        <f t="shared" si="600"/>
        <v>-1.0559483237002738</v>
      </c>
      <c r="R6306" s="1">
        <v>0</v>
      </c>
      <c r="S6306" s="1">
        <v>0.13900000000000001</v>
      </c>
      <c r="T6306" s="1">
        <v>0.107</v>
      </c>
      <c r="U6306" s="4" t="s">
        <v>60</v>
      </c>
      <c r="V6306">
        <v>0.42</v>
      </c>
      <c r="W6306">
        <v>0.4</v>
      </c>
      <c r="X6306">
        <v>0.76</v>
      </c>
      <c r="Y6306">
        <v>2.4300000000000002</v>
      </c>
      <c r="Z6306">
        <v>0.23</v>
      </c>
      <c r="AA6306" s="5">
        <f t="shared" si="595"/>
        <v>0.246</v>
      </c>
      <c r="AB6306" s="15" cm="1">
        <f t="array" ref="AB6306">_xlfn.SWITCH(U6306,"夏",122,"冬",90,"春",153,"秋",153,0)</f>
        <v>122</v>
      </c>
      <c r="AC6306" s="16">
        <f t="shared" si="596"/>
        <v>30.012</v>
      </c>
      <c r="AD6306" s="5">
        <f>IFERROR(AA6306/D6306,0)</f>
        <v>3.1481955464550807E-3</v>
      </c>
      <c r="AE6306" s="15">
        <f t="shared" si="597"/>
        <v>0.33424657534246577</v>
      </c>
      <c r="AF6306" s="5">
        <f>IFERROR(AD6306*AE6306*48,0)</f>
        <v>5.0509131835728638E-2</v>
      </c>
    </row>
    <row r="6307" spans="1:32" x14ac:dyDescent="0.15">
      <c r="A6307" s="1"/>
      <c r="B6307" s="1" t="s">
        <v>39</v>
      </c>
      <c r="C6307" s="1" t="s">
        <v>33</v>
      </c>
      <c r="D6307" s="6">
        <v>78.14</v>
      </c>
      <c r="E6307" s="6">
        <v>3.9</v>
      </c>
      <c r="F6307" s="18">
        <v>0.6875</v>
      </c>
      <c r="G6307" s="1">
        <v>26.2</v>
      </c>
      <c r="H6307" s="1">
        <v>46</v>
      </c>
      <c r="I6307" s="1">
        <v>26.4</v>
      </c>
      <c r="J6307" s="1">
        <v>0.45</v>
      </c>
      <c r="K6307" s="1">
        <v>540</v>
      </c>
      <c r="L6307" s="1">
        <v>220</v>
      </c>
      <c r="M6307" s="6">
        <f t="shared" si="599"/>
        <v>26.553686808781208</v>
      </c>
      <c r="N6307" s="19">
        <v>0.5</v>
      </c>
      <c r="O6307" s="11" cm="1">
        <f t="array" ref="O6307">ROUND(_xlfn.SWITCH(C6307,"建筑专教",IF(S6307&gt;0.1,1.38,1.28),"阶梯教室",IF(S6307&gt;0.1,1.15,1.05),"公共教室",IF(S6307&gt;0.1,1.22,1.12),IF(S6307&gt;0.1,1.2,1.1))+(MOD(ROW()*11,31)/31-0.5)*0.06,2)</f>
        <v>1.23</v>
      </c>
      <c r="P6307" s="12">
        <f t="shared" si="598"/>
        <v>0.11</v>
      </c>
      <c r="Q6307" s="13">
        <f t="shared" si="600"/>
        <v>-0.95512165614939526</v>
      </c>
      <c r="R6307" s="1">
        <v>0</v>
      </c>
      <c r="S6307" s="1">
        <v>0.13700000000000001</v>
      </c>
      <c r="T6307" s="1">
        <v>0.108</v>
      </c>
      <c r="U6307" s="4" t="s">
        <v>60</v>
      </c>
      <c r="V6307">
        <v>0.42</v>
      </c>
      <c r="W6307">
        <v>0.4</v>
      </c>
      <c r="X6307">
        <v>0.76</v>
      </c>
      <c r="Y6307">
        <v>2.4300000000000002</v>
      </c>
      <c r="Z6307">
        <v>0.23</v>
      </c>
      <c r="AA6307" s="5">
        <f t="shared" si="595"/>
        <v>0.245</v>
      </c>
      <c r="AB6307" s="15" cm="1">
        <f t="array" ref="AB6307">_xlfn.SWITCH(U6307,"夏",122,"冬",90,"春",153,"秋",153,0)</f>
        <v>122</v>
      </c>
      <c r="AC6307" s="16">
        <f t="shared" si="596"/>
        <v>29.89</v>
      </c>
      <c r="AD6307" s="5">
        <f>IFERROR(AA6307/D6307,0)</f>
        <v>3.1353980035833118E-3</v>
      </c>
      <c r="AE6307" s="15">
        <f t="shared" si="597"/>
        <v>0.33424657534246577</v>
      </c>
      <c r="AF6307" s="5">
        <f>IFERROR(AD6307*AE6307*48,0)</f>
        <v>5.0303810161599655E-2</v>
      </c>
    </row>
    <row r="6308" spans="1:32" x14ac:dyDescent="0.15">
      <c r="A6308" s="1"/>
      <c r="B6308" s="1" t="s">
        <v>39</v>
      </c>
      <c r="C6308" s="1" t="s">
        <v>33</v>
      </c>
      <c r="D6308" s="6">
        <v>78.14</v>
      </c>
      <c r="E6308" s="6">
        <v>3.9</v>
      </c>
      <c r="F6308" s="18">
        <v>0.70833333333333304</v>
      </c>
      <c r="G6308" s="1">
        <v>26.4</v>
      </c>
      <c r="H6308" s="1">
        <v>45</v>
      </c>
      <c r="I6308" s="1">
        <v>26.6</v>
      </c>
      <c r="J6308" s="1">
        <v>0.47</v>
      </c>
      <c r="K6308" s="1">
        <v>546</v>
      </c>
      <c r="L6308" s="1">
        <v>230</v>
      </c>
      <c r="M6308" s="6">
        <f t="shared" si="599"/>
        <v>26.757431010208563</v>
      </c>
      <c r="N6308" s="19">
        <v>0.5</v>
      </c>
      <c r="O6308" s="11" cm="1">
        <f t="array" ref="O6308">ROUND(_xlfn.SWITCH(C6308,"建筑专教",IF(S6308&gt;0.1,1.38,1.28),"阶梯教室",IF(S6308&gt;0.1,1.15,1.05),"公共教室",IF(S6308&gt;0.1,1.22,1.12),IF(S6308&gt;0.1,1.2,1.1))+(MOD(ROW()*11,31)/31-0.5)*0.06,2)</f>
        <v>1.19</v>
      </c>
      <c r="P6308" s="12">
        <f t="shared" si="598"/>
        <v>0.12</v>
      </c>
      <c r="Q6308" s="13">
        <f t="shared" si="600"/>
        <v>-1.0387186424182504</v>
      </c>
      <c r="R6308" s="1">
        <v>0</v>
      </c>
      <c r="S6308" s="1">
        <v>0.13500000000000001</v>
      </c>
      <c r="T6308" s="1">
        <v>0.106</v>
      </c>
      <c r="U6308" s="4" t="s">
        <v>60</v>
      </c>
      <c r="V6308">
        <v>0.42</v>
      </c>
      <c r="W6308">
        <v>0.4</v>
      </c>
      <c r="X6308">
        <v>0.76</v>
      </c>
      <c r="Y6308">
        <v>2.4300000000000002</v>
      </c>
      <c r="Z6308">
        <v>0.23</v>
      </c>
      <c r="AA6308" s="5">
        <f t="shared" si="595"/>
        <v>0.24099999999999999</v>
      </c>
      <c r="AB6308" s="15" cm="1">
        <f t="array" ref="AB6308">_xlfn.SWITCH(U6308,"夏",122,"冬",90,"春",153,"秋",153,0)</f>
        <v>122</v>
      </c>
      <c r="AC6308" s="16">
        <f t="shared" si="596"/>
        <v>29.401999999999997</v>
      </c>
      <c r="AD6308" s="5">
        <f>IFERROR(AA6308/D6308,0)</f>
        <v>3.0842078320962372E-3</v>
      </c>
      <c r="AE6308" s="15">
        <f t="shared" si="597"/>
        <v>0.33424657534246577</v>
      </c>
      <c r="AF6308" s="5">
        <f>IFERROR(AD6308*AE6308*48,0)</f>
        <v>4.9482523465083743E-2</v>
      </c>
    </row>
    <row r="6309" spans="1:32" x14ac:dyDescent="0.15">
      <c r="A6309" s="1"/>
      <c r="B6309" s="1" t="s">
        <v>39</v>
      </c>
      <c r="C6309" s="1" t="s">
        <v>33</v>
      </c>
      <c r="D6309" s="6">
        <v>78.14</v>
      </c>
      <c r="E6309" s="6">
        <v>3.9</v>
      </c>
      <c r="F6309" s="18">
        <v>0.72916666666666696</v>
      </c>
      <c r="G6309" s="1">
        <v>26.6</v>
      </c>
      <c r="H6309" s="1">
        <v>47</v>
      </c>
      <c r="I6309" s="1">
        <v>26.8</v>
      </c>
      <c r="J6309" s="1">
        <v>0.49</v>
      </c>
      <c r="K6309" s="1">
        <v>552</v>
      </c>
      <c r="L6309" s="1">
        <v>240</v>
      </c>
      <c r="M6309" s="6">
        <f t="shared" si="599"/>
        <v>26.96109144269542</v>
      </c>
      <c r="N6309" s="19">
        <v>0.5</v>
      </c>
      <c r="O6309" s="11" cm="1">
        <f t="array" ref="O6309">ROUND(_xlfn.SWITCH(C6309,"建筑专教",IF(S6309&gt;0.1,1.38,1.28),"阶梯教室",IF(S6309&gt;0.1,1.15,1.05),"公共教室",IF(S6309&gt;0.1,1.22,1.12),IF(S6309&gt;0.1,1.2,1.1))+(MOD(ROW()*11,31)/31-0.5)*0.06,2)</f>
        <v>1.21</v>
      </c>
      <c r="P6309" s="12">
        <f t="shared" si="598"/>
        <v>0.12</v>
      </c>
      <c r="Q6309" s="13">
        <f t="shared" si="600"/>
        <v>-0.92891298407817824</v>
      </c>
      <c r="R6309" s="1">
        <v>0</v>
      </c>
      <c r="S6309" s="1">
        <v>0.13300000000000001</v>
      </c>
      <c r="T6309" s="1">
        <v>0.105</v>
      </c>
      <c r="U6309" s="4" t="s">
        <v>60</v>
      </c>
      <c r="V6309">
        <v>0.42</v>
      </c>
      <c r="W6309">
        <v>0.4</v>
      </c>
      <c r="X6309">
        <v>0.76</v>
      </c>
      <c r="Y6309">
        <v>2.4300000000000002</v>
      </c>
      <c r="Z6309">
        <v>0.23</v>
      </c>
      <c r="AA6309" s="5">
        <f t="shared" si="595"/>
        <v>0.23799999999999999</v>
      </c>
      <c r="AB6309" s="15" cm="1">
        <f t="array" ref="AB6309">_xlfn.SWITCH(U6309,"夏",122,"冬",90,"春",153,"秋",153,0)</f>
        <v>122</v>
      </c>
      <c r="AC6309" s="16">
        <f t="shared" si="596"/>
        <v>29.035999999999998</v>
      </c>
      <c r="AD6309" s="5">
        <f>IFERROR(AA6309/D6309,0)</f>
        <v>3.0458152034809317E-3</v>
      </c>
      <c r="AE6309" s="15">
        <f t="shared" si="597"/>
        <v>0.33424657534246577</v>
      </c>
      <c r="AF6309" s="5">
        <f>IFERROR(AD6309*AE6309*48,0)</f>
        <v>4.8866558442696814E-2</v>
      </c>
    </row>
    <row r="6310" spans="1:32" x14ac:dyDescent="0.15">
      <c r="A6310" s="1"/>
      <c r="B6310" s="1" t="s">
        <v>39</v>
      </c>
      <c r="C6310" s="1" t="s">
        <v>33</v>
      </c>
      <c r="D6310" s="6">
        <v>78.14</v>
      </c>
      <c r="E6310" s="6">
        <v>3.9</v>
      </c>
      <c r="F6310" s="18">
        <v>0.75</v>
      </c>
      <c r="G6310" s="1">
        <v>26.8</v>
      </c>
      <c r="H6310" s="1">
        <v>49</v>
      </c>
      <c r="I6310" s="1">
        <v>27</v>
      </c>
      <c r="J6310" s="1">
        <v>0.51</v>
      </c>
      <c r="K6310" s="1">
        <v>558</v>
      </c>
      <c r="L6310" s="1">
        <v>250</v>
      </c>
      <c r="M6310" s="6">
        <f t="shared" si="599"/>
        <v>27.164672449620184</v>
      </c>
      <c r="N6310" s="19">
        <v>0.5</v>
      </c>
      <c r="O6310" s="11" cm="1">
        <f t="array" ref="O6310">ROUND(_xlfn.SWITCH(C6310,"建筑专教",IF(S6310&gt;0.1,1.38,1.28),"阶梯教室",IF(S6310&gt;0.1,1.15,1.05),"公共教室",IF(S6310&gt;0.1,1.22,1.12),IF(S6310&gt;0.1,1.2,1.1))+(MOD(ROW()*11,31)/31-0.5)*0.06,2)</f>
        <v>1.17</v>
      </c>
      <c r="P6310" s="12">
        <f t="shared" si="598"/>
        <v>0.13</v>
      </c>
      <c r="Q6310" s="13">
        <f t="shared" si="600"/>
        <v>-1.0073004988917451</v>
      </c>
      <c r="R6310" s="1">
        <v>0</v>
      </c>
      <c r="S6310" s="1">
        <v>0.13100000000000001</v>
      </c>
      <c r="T6310" s="1">
        <v>0.10299999999999999</v>
      </c>
      <c r="U6310" s="4" t="s">
        <v>60</v>
      </c>
      <c r="V6310">
        <v>0.42</v>
      </c>
      <c r="W6310">
        <v>0.4</v>
      </c>
      <c r="X6310">
        <v>0.76</v>
      </c>
      <c r="Y6310">
        <v>2.4300000000000002</v>
      </c>
      <c r="Z6310">
        <v>0.23</v>
      </c>
      <c r="AA6310" s="5">
        <f t="shared" si="595"/>
        <v>0.23399999999999999</v>
      </c>
      <c r="AB6310" s="15" cm="1">
        <f t="array" ref="AB6310">_xlfn.SWITCH(U6310,"夏",122,"冬",90,"春",153,"秋",153,0)</f>
        <v>122</v>
      </c>
      <c r="AC6310" s="16">
        <f t="shared" si="596"/>
        <v>28.547999999999998</v>
      </c>
      <c r="AD6310" s="5">
        <f>IFERROR(AA6310/D6310,0)</f>
        <v>2.9946250319938571E-3</v>
      </c>
      <c r="AE6310" s="15">
        <f t="shared" si="597"/>
        <v>0.33424657534246577</v>
      </c>
      <c r="AF6310" s="5">
        <f>IFERROR(AD6310*AE6310*48,0)</f>
        <v>4.8045271746180895E-2</v>
      </c>
    </row>
    <row r="6311" spans="1:32" x14ac:dyDescent="0.15">
      <c r="A6311" s="1"/>
      <c r="B6311" s="1" t="s">
        <v>39</v>
      </c>
      <c r="C6311" s="1" t="s">
        <v>33</v>
      </c>
      <c r="D6311" s="6">
        <v>78.14</v>
      </c>
      <c r="E6311" s="6">
        <v>3.9</v>
      </c>
      <c r="F6311" s="18">
        <v>0.79166666666666696</v>
      </c>
      <c r="G6311" s="1">
        <v>27.2</v>
      </c>
      <c r="H6311" s="1">
        <v>53</v>
      </c>
      <c r="I6311" s="1">
        <v>27.4</v>
      </c>
      <c r="J6311" s="1">
        <v>0.55000000000000004</v>
      </c>
      <c r="K6311" s="1">
        <v>570</v>
      </c>
      <c r="L6311" s="1">
        <v>270</v>
      </c>
      <c r="M6311" s="6">
        <f t="shared" si="599"/>
        <v>27.571611637977924</v>
      </c>
      <c r="N6311" s="19">
        <v>0.5</v>
      </c>
      <c r="O6311" s="11" cm="1">
        <f t="array" ref="O6311">ROUND(_xlfn.SWITCH(C6311,"建筑专教",IF(S6311&gt;0.1,1.38,1.28),"阶梯教室",IF(S6311&gt;0.1,1.15,1.05),"公共教室",IF(S6311&gt;0.1,1.22,1.12),IF(S6311&gt;0.1,1.2,1.1))+(MOD(ROW()*11,31)/31-0.5)*0.06,2)</f>
        <v>1.19</v>
      </c>
      <c r="P6311" s="12">
        <f t="shared" si="598"/>
        <v>0.14000000000000001</v>
      </c>
      <c r="Q6311" s="13">
        <f t="shared" si="600"/>
        <v>-0.83273006749204259</v>
      </c>
      <c r="R6311" s="1">
        <v>0</v>
      </c>
      <c r="S6311" s="1">
        <v>0.127</v>
      </c>
      <c r="T6311" s="1">
        <v>0.1</v>
      </c>
      <c r="U6311" s="4" t="s">
        <v>60</v>
      </c>
      <c r="V6311">
        <v>0.42</v>
      </c>
      <c r="W6311">
        <v>0.4</v>
      </c>
      <c r="X6311">
        <v>0.76</v>
      </c>
      <c r="Y6311">
        <v>2.4300000000000002</v>
      </c>
      <c r="Z6311">
        <v>0.23</v>
      </c>
      <c r="AA6311" s="5">
        <f t="shared" si="595"/>
        <v>0.22700000000000001</v>
      </c>
      <c r="AB6311" s="15" cm="1">
        <f t="array" ref="AB6311">_xlfn.SWITCH(U6311,"夏",122,"冬",90,"春",153,"秋",153,0)</f>
        <v>122</v>
      </c>
      <c r="AC6311" s="16">
        <f t="shared" si="596"/>
        <v>27.694000000000003</v>
      </c>
      <c r="AD6311" s="5">
        <f>IFERROR(AA6311/D6311,0)</f>
        <v>2.905042231891477E-3</v>
      </c>
      <c r="AE6311" s="15">
        <f t="shared" si="597"/>
        <v>0.33424657534246577</v>
      </c>
      <c r="AF6311" s="5">
        <f>IFERROR(AD6311*AE6311*48,0)</f>
        <v>4.6608020027278055E-2</v>
      </c>
    </row>
    <row r="6312" spans="1:32" x14ac:dyDescent="0.15">
      <c r="A6312" s="1"/>
      <c r="B6312" s="1" t="s">
        <v>39</v>
      </c>
      <c r="C6312" s="1" t="s">
        <v>33</v>
      </c>
      <c r="D6312" s="6">
        <v>78.14</v>
      </c>
      <c r="E6312" s="6">
        <v>3.9</v>
      </c>
      <c r="F6312" s="18">
        <v>0.8125</v>
      </c>
      <c r="G6312" s="1">
        <v>27.4</v>
      </c>
      <c r="H6312" s="1">
        <v>55</v>
      </c>
      <c r="I6312" s="1">
        <v>27.6</v>
      </c>
      <c r="J6312" s="1">
        <v>0.56999999999999995</v>
      </c>
      <c r="K6312" s="1">
        <v>576</v>
      </c>
      <c r="L6312" s="1">
        <v>280</v>
      </c>
      <c r="M6312" s="6">
        <f t="shared" si="599"/>
        <v>27.77497672520343</v>
      </c>
      <c r="N6312" s="19">
        <v>0.5</v>
      </c>
      <c r="O6312" s="11" cm="1">
        <f t="array" ref="O6312">ROUND(_xlfn.SWITCH(C6312,"建筑专教",IF(S6312&gt;0.1,1.38,1.28),"阶梯教室",IF(S6312&gt;0.1,1.15,1.05),"公共教室",IF(S6312&gt;0.1,1.22,1.12),IF(S6312&gt;0.1,1.2,1.1))+(MOD(ROW()*11,31)/31-0.5)*0.06,2)</f>
        <v>1.21</v>
      </c>
      <c r="P6312" s="12">
        <f t="shared" si="598"/>
        <v>0.14000000000000001</v>
      </c>
      <c r="Q6312" s="13">
        <f t="shared" si="600"/>
        <v>-0.71354938451903516</v>
      </c>
      <c r="R6312" s="1">
        <v>0</v>
      </c>
      <c r="S6312" s="1">
        <v>0.125</v>
      </c>
      <c r="T6312" s="1">
        <v>9.9000000000000005E-2</v>
      </c>
      <c r="U6312" s="4" t="s">
        <v>60</v>
      </c>
      <c r="V6312">
        <v>0.42</v>
      </c>
      <c r="W6312">
        <v>0.4</v>
      </c>
      <c r="X6312">
        <v>0.76</v>
      </c>
      <c r="Y6312">
        <v>2.4300000000000002</v>
      </c>
      <c r="Z6312">
        <v>0.23</v>
      </c>
      <c r="AA6312" s="5">
        <f t="shared" ref="AA6312:AA6375" si="601">R6312+S6312+T6312</f>
        <v>0.224</v>
      </c>
      <c r="AB6312" s="15" cm="1">
        <f t="array" ref="AB6312">_xlfn.SWITCH(U6312,"夏",122,"冬",90,"春",153,"秋",153,0)</f>
        <v>122</v>
      </c>
      <c r="AC6312" s="16">
        <f t="shared" ref="AC6312:AC6375" si="602">AA6312*AB6312</f>
        <v>27.327999999999999</v>
      </c>
      <c r="AD6312" s="5">
        <f>IFERROR(AA6312/D6312,0)</f>
        <v>2.866649603276171E-3</v>
      </c>
      <c r="AE6312" s="15">
        <f t="shared" ref="AE6312:AE6375" si="603">IF(U6312="夏",122/365,IF(U6312="冬",90/365,IF(OR(U6312="春",U6312="秋"),153/365,0)))</f>
        <v>0.33424657534246577</v>
      </c>
      <c r="AF6312" s="5">
        <f>IFERROR(AD6312*AE6312*48,0)</f>
        <v>4.5992055004891119E-2</v>
      </c>
    </row>
    <row r="6313" spans="1:32" x14ac:dyDescent="0.15">
      <c r="A6313" s="1"/>
      <c r="B6313" s="1" t="s">
        <v>39</v>
      </c>
      <c r="C6313" s="1" t="s">
        <v>33</v>
      </c>
      <c r="D6313" s="6">
        <v>78.14</v>
      </c>
      <c r="E6313" s="6">
        <v>3.9</v>
      </c>
      <c r="F6313" s="18">
        <v>0.83333333333333304</v>
      </c>
      <c r="G6313" s="1">
        <v>27.6</v>
      </c>
      <c r="H6313" s="1">
        <v>57</v>
      </c>
      <c r="I6313" s="1">
        <v>27.8</v>
      </c>
      <c r="J6313" s="1">
        <v>0.59</v>
      </c>
      <c r="K6313" s="1">
        <v>582</v>
      </c>
      <c r="L6313" s="1">
        <v>290</v>
      </c>
      <c r="M6313" s="6">
        <f t="shared" si="599"/>
        <v>27.97827627581097</v>
      </c>
      <c r="N6313" s="19">
        <v>0.5</v>
      </c>
      <c r="O6313" s="11" cm="1">
        <f t="array" ref="O6313">ROUND(_xlfn.SWITCH(C6313,"建筑专教",IF(S6313&gt;0.1,1.38,1.28),"阶梯教室",IF(S6313&gt;0.1,1.15,1.05),"公共教室",IF(S6313&gt;0.1,1.22,1.12),IF(S6313&gt;0.1,1.2,1.1))+(MOD(ROW()*11,31)/31-0.5)*0.06,2)</f>
        <v>1.18</v>
      </c>
      <c r="P6313" s="12">
        <f t="shared" si="598"/>
        <v>0.15</v>
      </c>
      <c r="Q6313" s="13">
        <f t="shared" si="600"/>
        <v>-0.74142757533087389</v>
      </c>
      <c r="R6313" s="1">
        <v>0</v>
      </c>
      <c r="S6313" s="1">
        <v>0.123</v>
      </c>
      <c r="T6313" s="1">
        <v>9.8000000000000004E-2</v>
      </c>
      <c r="U6313" s="4" t="s">
        <v>60</v>
      </c>
      <c r="V6313">
        <v>0.42</v>
      </c>
      <c r="W6313">
        <v>0.4</v>
      </c>
      <c r="X6313">
        <v>0.76</v>
      </c>
      <c r="Y6313">
        <v>2.4300000000000002</v>
      </c>
      <c r="Z6313">
        <v>0.23</v>
      </c>
      <c r="AA6313" s="5">
        <f t="shared" si="601"/>
        <v>0.221</v>
      </c>
      <c r="AB6313" s="15" cm="1">
        <f t="array" ref="AB6313">_xlfn.SWITCH(U6313,"夏",122,"冬",90,"春",153,"秋",153,0)</f>
        <v>122</v>
      </c>
      <c r="AC6313" s="16">
        <f t="shared" si="602"/>
        <v>26.962</v>
      </c>
      <c r="AD6313" s="5">
        <f>IFERROR(AA6313/D6313,0)</f>
        <v>2.8282569746608649E-3</v>
      </c>
      <c r="AE6313" s="15">
        <f t="shared" si="603"/>
        <v>0.33424657534246577</v>
      </c>
      <c r="AF6313" s="5">
        <f>IFERROR(AD6313*AE6313*48,0)</f>
        <v>4.5376089982504184E-2</v>
      </c>
    </row>
    <row r="6314" spans="1:32" x14ac:dyDescent="0.15">
      <c r="A6314" s="1"/>
      <c r="B6314" s="1" t="s">
        <v>39</v>
      </c>
      <c r="C6314" s="1" t="s">
        <v>33</v>
      </c>
      <c r="D6314" s="6">
        <v>78.14</v>
      </c>
      <c r="E6314" s="6">
        <v>3.9</v>
      </c>
      <c r="F6314" s="18">
        <v>0.85416666666666696</v>
      </c>
      <c r="G6314" s="1">
        <v>27.8</v>
      </c>
      <c r="H6314" s="1">
        <v>59</v>
      </c>
      <c r="I6314" s="1">
        <v>28</v>
      </c>
      <c r="J6314" s="1">
        <v>0.61</v>
      </c>
      <c r="K6314" s="1">
        <v>588</v>
      </c>
      <c r="L6314" s="1">
        <v>300</v>
      </c>
      <c r="M6314" s="6">
        <f t="shared" si="599"/>
        <v>28.181513086928362</v>
      </c>
      <c r="N6314" s="19">
        <v>0.5</v>
      </c>
      <c r="O6314" s="11" cm="1">
        <f t="array" ref="O6314">ROUND(_xlfn.SWITCH(C6314,"建筑专教",IF(S6314&gt;0.1,1.38,1.28),"阶梯教室",IF(S6314&gt;0.1,1.15,1.05),"公共教室",IF(S6314&gt;0.1,1.22,1.12),IF(S6314&gt;0.1,1.2,1.1))+(MOD(ROW()*11,31)/31-0.5)*0.06,2)</f>
        <v>1.2</v>
      </c>
      <c r="P6314" s="12">
        <f t="shared" si="598"/>
        <v>0.15</v>
      </c>
      <c r="Q6314" s="13">
        <f t="shared" si="600"/>
        <v>-0.61686275934296808</v>
      </c>
      <c r="R6314" s="1">
        <v>0</v>
      </c>
      <c r="S6314" s="1">
        <v>0.121</v>
      </c>
      <c r="T6314" s="1">
        <v>9.7000000000000003E-2</v>
      </c>
      <c r="U6314" s="4" t="s">
        <v>60</v>
      </c>
      <c r="V6314">
        <v>0.42</v>
      </c>
      <c r="W6314">
        <v>0.4</v>
      </c>
      <c r="X6314">
        <v>0.76</v>
      </c>
      <c r="Y6314">
        <v>2.4300000000000002</v>
      </c>
      <c r="Z6314">
        <v>0.23</v>
      </c>
      <c r="AA6314" s="5">
        <f t="shared" si="601"/>
        <v>0.218</v>
      </c>
      <c r="AB6314" s="15" cm="1">
        <f t="array" ref="AB6314">_xlfn.SWITCH(U6314,"夏",122,"冬",90,"春",153,"秋",153,0)</f>
        <v>122</v>
      </c>
      <c r="AC6314" s="16">
        <f t="shared" si="602"/>
        <v>26.596</v>
      </c>
      <c r="AD6314" s="5">
        <f>IFERROR(AA6314/D6314,0)</f>
        <v>2.7898643460455594E-3</v>
      </c>
      <c r="AE6314" s="15">
        <f t="shared" si="603"/>
        <v>0.33424657534246577</v>
      </c>
      <c r="AF6314" s="5">
        <f>IFERROR(AD6314*AE6314*48,0)</f>
        <v>4.4760124960117248E-2</v>
      </c>
    </row>
    <row r="6315" spans="1:32" x14ac:dyDescent="0.15">
      <c r="A6315" s="1"/>
      <c r="B6315" s="1" t="s">
        <v>39</v>
      </c>
      <c r="C6315" s="1" t="s">
        <v>33</v>
      </c>
      <c r="D6315" s="6">
        <v>78.14</v>
      </c>
      <c r="E6315" s="6">
        <v>3.9</v>
      </c>
      <c r="F6315" s="18">
        <v>0.875</v>
      </c>
      <c r="G6315" s="1">
        <v>28</v>
      </c>
      <c r="H6315" s="1">
        <v>61</v>
      </c>
      <c r="I6315" s="1">
        <v>28.2</v>
      </c>
      <c r="J6315" s="1">
        <v>0.63</v>
      </c>
      <c r="K6315" s="1">
        <v>594</v>
      </c>
      <c r="L6315" s="1">
        <v>310</v>
      </c>
      <c r="M6315" s="6">
        <f t="shared" si="599"/>
        <v>28.384689744566799</v>
      </c>
      <c r="N6315" s="19">
        <v>0.5</v>
      </c>
      <c r="O6315" s="11" cm="1">
        <f t="array" ref="O6315">ROUND(_xlfn.SWITCH(C6315,"建筑专教",IF(S6315&gt;0.1,1.38,1.28),"阶梯教室",IF(S6315&gt;0.1,1.15,1.05),"公共教室",IF(S6315&gt;0.1,1.22,1.12),IF(S6315&gt;0.1,1.2,1.1))+(MOD(ROW()*11,31)/31-0.5)*0.06,2)</f>
        <v>1.22</v>
      </c>
      <c r="P6315" s="12">
        <f t="shared" si="598"/>
        <v>0.16</v>
      </c>
      <c r="Q6315" s="13">
        <f t="shared" si="600"/>
        <v>-0.49407414042819869</v>
      </c>
      <c r="R6315" s="1">
        <v>0</v>
      </c>
      <c r="S6315" s="1">
        <v>0.11899999999999999</v>
      </c>
      <c r="T6315" s="1">
        <v>9.6000000000000002E-2</v>
      </c>
      <c r="U6315" s="4" t="s">
        <v>60</v>
      </c>
      <c r="V6315">
        <v>0.42</v>
      </c>
      <c r="W6315">
        <v>0.4</v>
      </c>
      <c r="X6315">
        <v>0.76</v>
      </c>
      <c r="Y6315">
        <v>2.4300000000000002</v>
      </c>
      <c r="Z6315">
        <v>0.23</v>
      </c>
      <c r="AA6315" s="5">
        <f t="shared" si="601"/>
        <v>0.215</v>
      </c>
      <c r="AB6315" s="15" cm="1">
        <f t="array" ref="AB6315">_xlfn.SWITCH(U6315,"夏",122,"冬",90,"春",153,"秋",153,0)</f>
        <v>122</v>
      </c>
      <c r="AC6315" s="16">
        <f t="shared" si="602"/>
        <v>26.23</v>
      </c>
      <c r="AD6315" s="5">
        <f>IFERROR(AA6315/D6315,0)</f>
        <v>2.7514717174302534E-3</v>
      </c>
      <c r="AE6315" s="15">
        <f t="shared" si="603"/>
        <v>0.33424657534246577</v>
      </c>
      <c r="AF6315" s="5">
        <f>IFERROR(AD6315*AE6315*48,0)</f>
        <v>4.4144159937730312E-2</v>
      </c>
    </row>
    <row r="6316" spans="1:32" x14ac:dyDescent="0.15">
      <c r="A6316" s="1"/>
      <c r="B6316" s="1" t="s">
        <v>39</v>
      </c>
      <c r="C6316" s="1" t="s">
        <v>33</v>
      </c>
      <c r="D6316" s="6">
        <v>78.14</v>
      </c>
      <c r="E6316" s="6">
        <v>3.9</v>
      </c>
      <c r="F6316" s="18">
        <v>0.89583333333333304</v>
      </c>
      <c r="G6316" s="1">
        <v>28.2</v>
      </c>
      <c r="H6316" s="1">
        <v>63</v>
      </c>
      <c r="I6316" s="1">
        <v>28.4</v>
      </c>
      <c r="J6316" s="1">
        <v>0.65</v>
      </c>
      <c r="K6316" s="1">
        <v>600</v>
      </c>
      <c r="L6316" s="1">
        <v>320</v>
      </c>
      <c r="M6316" s="6">
        <f t="shared" si="599"/>
        <v>28.587808645982136</v>
      </c>
      <c r="N6316" s="19">
        <v>0.5</v>
      </c>
      <c r="O6316" s="11" cm="1">
        <f t="array" ref="O6316">ROUND(_xlfn.SWITCH(C6316,"建筑专教",IF(S6316&gt;0.1,1.38,1.28),"阶梯教室",IF(S6316&gt;0.1,1.15,1.05),"公共教室",IF(S6316&gt;0.1,1.22,1.12),IF(S6316&gt;0.1,1.2,1.1))+(MOD(ROW()*11,31)/31-0.5)*0.06,2)</f>
        <v>1.18</v>
      </c>
      <c r="P6316" s="12">
        <f t="shared" si="598"/>
        <v>0.16</v>
      </c>
      <c r="Q6316" s="13">
        <f t="shared" si="600"/>
        <v>-0.53628021755625921</v>
      </c>
      <c r="R6316" s="1">
        <v>0</v>
      </c>
      <c r="S6316" s="1">
        <v>0.11700000000000001</v>
      </c>
      <c r="T6316" s="1">
        <v>9.5000000000000001E-2</v>
      </c>
      <c r="U6316" s="4" t="s">
        <v>60</v>
      </c>
      <c r="V6316">
        <v>0.42</v>
      </c>
      <c r="W6316">
        <v>0.4</v>
      </c>
      <c r="X6316">
        <v>0.76</v>
      </c>
      <c r="Y6316">
        <v>2.4300000000000002</v>
      </c>
      <c r="Z6316">
        <v>0.23</v>
      </c>
      <c r="AA6316" s="5">
        <f t="shared" si="601"/>
        <v>0.21200000000000002</v>
      </c>
      <c r="AB6316" s="15" cm="1">
        <f t="array" ref="AB6316">_xlfn.SWITCH(U6316,"夏",122,"冬",90,"春",153,"秋",153,0)</f>
        <v>122</v>
      </c>
      <c r="AC6316" s="16">
        <f t="shared" si="602"/>
        <v>25.864000000000004</v>
      </c>
      <c r="AD6316" s="5">
        <f>IFERROR(AA6316/D6316,0)</f>
        <v>2.7130790888149478E-3</v>
      </c>
      <c r="AE6316" s="15">
        <f t="shared" si="603"/>
        <v>0.33424657534246577</v>
      </c>
      <c r="AF6316" s="5">
        <f>IFERROR(AD6316*AE6316*48,0)</f>
        <v>4.3528194915343384E-2</v>
      </c>
    </row>
    <row r="6317" spans="1:32" x14ac:dyDescent="0.15">
      <c r="A6317" s="1"/>
      <c r="B6317" s="1" t="s">
        <v>39</v>
      </c>
      <c r="C6317" s="1" t="s">
        <v>33</v>
      </c>
      <c r="D6317" s="6">
        <v>78.14</v>
      </c>
      <c r="E6317" s="6">
        <v>3.9</v>
      </c>
      <c r="F6317" s="18">
        <v>0.91666666666666696</v>
      </c>
      <c r="G6317" s="1">
        <v>28.4</v>
      </c>
      <c r="H6317" s="1">
        <v>65</v>
      </c>
      <c r="I6317" s="1">
        <v>28.6</v>
      </c>
      <c r="J6317" s="1">
        <v>0.67</v>
      </c>
      <c r="K6317" s="1">
        <v>606</v>
      </c>
      <c r="L6317" s="1">
        <v>330</v>
      </c>
      <c r="M6317" s="6">
        <f t="shared" si="599"/>
        <v>28.790872019046105</v>
      </c>
      <c r="N6317" s="19">
        <v>0.5</v>
      </c>
      <c r="O6317" s="11" cm="1">
        <f t="array" ref="O6317">ROUND(_xlfn.SWITCH(C6317,"建筑专教",IF(S6317&gt;0.1,1.38,1.28),"阶梯教室",IF(S6317&gt;0.1,1.15,1.05),"公共教室",IF(S6317&gt;0.1,1.22,1.12),IF(S6317&gt;0.1,1.2,1.1))+(MOD(ROW()*11,31)/31-0.5)*0.06,2)</f>
        <v>1.2</v>
      </c>
      <c r="P6317" s="12">
        <f t="shared" si="598"/>
        <v>0.17</v>
      </c>
      <c r="Q6317" s="13">
        <f t="shared" si="600"/>
        <v>-0.40727366008019755</v>
      </c>
      <c r="R6317" s="1">
        <v>0</v>
      </c>
      <c r="S6317" s="1">
        <v>0.115</v>
      </c>
      <c r="T6317" s="1">
        <v>9.4E-2</v>
      </c>
      <c r="U6317" s="4" t="s">
        <v>60</v>
      </c>
      <c r="V6317">
        <v>0.42</v>
      </c>
      <c r="W6317">
        <v>0.4</v>
      </c>
      <c r="X6317">
        <v>0.76</v>
      </c>
      <c r="Y6317">
        <v>2.4300000000000002</v>
      </c>
      <c r="Z6317">
        <v>0.23</v>
      </c>
      <c r="AA6317" s="5">
        <f t="shared" si="601"/>
        <v>0.20900000000000002</v>
      </c>
      <c r="AB6317" s="15" cm="1">
        <f t="array" ref="AB6317">_xlfn.SWITCH(U6317,"夏",122,"冬",90,"春",153,"秋",153,0)</f>
        <v>122</v>
      </c>
      <c r="AC6317" s="16">
        <f t="shared" si="602"/>
        <v>25.498000000000001</v>
      </c>
      <c r="AD6317" s="5">
        <f>IFERROR(AA6317/D6317,0)</f>
        <v>2.6746864601996418E-3</v>
      </c>
      <c r="AE6317" s="15">
        <f t="shared" si="603"/>
        <v>0.33424657534246577</v>
      </c>
      <c r="AF6317" s="5">
        <f>IFERROR(AD6317*AE6317*48,0)</f>
        <v>4.2912229892956441E-2</v>
      </c>
    </row>
    <row r="6318" spans="1:32" x14ac:dyDescent="0.15">
      <c r="A6318" s="1"/>
      <c r="B6318" s="1" t="s">
        <v>40</v>
      </c>
      <c r="C6318" s="1" t="s">
        <v>33</v>
      </c>
      <c r="D6318" s="6">
        <v>78.14</v>
      </c>
      <c r="E6318" s="6">
        <v>3.9</v>
      </c>
      <c r="F6318" s="18">
        <v>0.33333333333333298</v>
      </c>
      <c r="G6318" s="1">
        <v>23.5</v>
      </c>
      <c r="H6318" s="1">
        <v>80</v>
      </c>
      <c r="I6318" s="1">
        <v>23.7</v>
      </c>
      <c r="J6318" s="1">
        <v>0.12</v>
      </c>
      <c r="K6318" s="1">
        <v>445</v>
      </c>
      <c r="L6318" s="1">
        <v>100</v>
      </c>
      <c r="M6318" s="6">
        <f t="shared" si="599"/>
        <v>23.771481226293133</v>
      </c>
      <c r="N6318" s="19">
        <v>0.5</v>
      </c>
      <c r="O6318" s="11" cm="1">
        <f t="array" ref="O6318">ROUND(_xlfn.SWITCH(C6318,"建筑专教",IF(S6318&gt;0.1,1.38,1.28),"阶梯教室",IF(S6318&gt;0.1,1.15,1.05),"公共教室",IF(S6318&gt;0.1,1.22,1.12),IF(S6318&gt;0.1,1.2,1.1))+(MOD(ROW()*11,31)/31-0.5)*0.06,2)</f>
        <v>1.22</v>
      </c>
      <c r="P6318" s="12">
        <f t="shared" si="598"/>
        <v>0.04</v>
      </c>
      <c r="Q6318" s="13">
        <f t="shared" si="600"/>
        <v>-0.79873784634272638</v>
      </c>
      <c r="R6318" s="1">
        <v>0</v>
      </c>
      <c r="S6318" s="1">
        <v>0.16700000000000001</v>
      </c>
      <c r="T6318" s="1">
        <v>9.5000000000000001E-2</v>
      </c>
      <c r="U6318" s="4" t="s">
        <v>60</v>
      </c>
      <c r="V6318">
        <v>0.42</v>
      </c>
      <c r="W6318">
        <v>0.4</v>
      </c>
      <c r="X6318">
        <v>0.76</v>
      </c>
      <c r="Y6318">
        <v>2.4300000000000002</v>
      </c>
      <c r="Z6318">
        <v>0.23</v>
      </c>
      <c r="AA6318" s="5">
        <f t="shared" si="601"/>
        <v>0.26200000000000001</v>
      </c>
      <c r="AB6318" s="15" cm="1">
        <f t="array" ref="AB6318">_xlfn.SWITCH(U6318,"夏",122,"冬",90,"春",153,"秋",153,0)</f>
        <v>122</v>
      </c>
      <c r="AC6318" s="16">
        <f t="shared" si="602"/>
        <v>31.964000000000002</v>
      </c>
      <c r="AD6318" s="5">
        <f>IFERROR(AA6318/D6318,0)</f>
        <v>3.3529562324033785E-3</v>
      </c>
      <c r="AE6318" s="15">
        <f t="shared" si="603"/>
        <v>0.33424657534246577</v>
      </c>
      <c r="AF6318" s="5">
        <f>IFERROR(AD6318*AE6318*48,0)</f>
        <v>5.3794278621792285E-2</v>
      </c>
    </row>
    <row r="6319" spans="1:32" x14ac:dyDescent="0.15">
      <c r="A6319" s="1"/>
      <c r="B6319" s="1" t="s">
        <v>40</v>
      </c>
      <c r="C6319" s="1" t="s">
        <v>33</v>
      </c>
      <c r="D6319" s="6">
        <v>78.14</v>
      </c>
      <c r="E6319" s="6">
        <v>3.9</v>
      </c>
      <c r="F6319" s="18">
        <v>0.35416666666666702</v>
      </c>
      <c r="G6319" s="1">
        <v>23.7</v>
      </c>
      <c r="H6319" s="1">
        <v>78</v>
      </c>
      <c r="I6319" s="1">
        <v>23.9</v>
      </c>
      <c r="J6319" s="1">
        <v>0.13</v>
      </c>
      <c r="K6319" s="1">
        <v>447</v>
      </c>
      <c r="L6319" s="1">
        <v>110</v>
      </c>
      <c r="M6319" s="6">
        <f t="shared" si="599"/>
        <v>23.974845290129224</v>
      </c>
      <c r="N6319" s="19">
        <v>0.5</v>
      </c>
      <c r="O6319" s="11" cm="1">
        <f t="array" ref="O6319">ROUND(_xlfn.SWITCH(C6319,"建筑专教",IF(S6319&gt;0.1,1.38,1.28),"阶梯教室",IF(S6319&gt;0.1,1.15,1.05),"公共教室",IF(S6319&gt;0.1,1.22,1.12),IF(S6319&gt;0.1,1.2,1.1))+(MOD(ROW()*11,31)/31-0.5)*0.06,2)</f>
        <v>1.18</v>
      </c>
      <c r="P6319" s="12">
        <f t="shared" si="598"/>
        <v>0.04</v>
      </c>
      <c r="Q6319" s="13">
        <f t="shared" si="600"/>
        <v>-0.84412108553959242</v>
      </c>
      <c r="R6319" s="1">
        <v>0</v>
      </c>
      <c r="S6319" s="1">
        <v>0.16500000000000001</v>
      </c>
      <c r="T6319" s="1">
        <v>9.6000000000000002E-2</v>
      </c>
      <c r="U6319" s="4" t="s">
        <v>60</v>
      </c>
      <c r="V6319">
        <v>0.42</v>
      </c>
      <c r="W6319">
        <v>0.4</v>
      </c>
      <c r="X6319">
        <v>0.76</v>
      </c>
      <c r="Y6319">
        <v>2.4300000000000002</v>
      </c>
      <c r="Z6319">
        <v>0.23</v>
      </c>
      <c r="AA6319" s="5">
        <f t="shared" si="601"/>
        <v>0.26100000000000001</v>
      </c>
      <c r="AB6319" s="15" cm="1">
        <f t="array" ref="AB6319">_xlfn.SWITCH(U6319,"夏",122,"冬",90,"春",153,"秋",153,0)</f>
        <v>122</v>
      </c>
      <c r="AC6319" s="16">
        <f t="shared" si="602"/>
        <v>31.842000000000002</v>
      </c>
      <c r="AD6319" s="5">
        <f>IFERROR(AA6319/D6319,0)</f>
        <v>3.34015868953161E-3</v>
      </c>
      <c r="AE6319" s="15">
        <f t="shared" si="603"/>
        <v>0.33424657534246577</v>
      </c>
      <c r="AF6319" s="5">
        <f>IFERROR(AD6319*AE6319*48,0)</f>
        <v>5.3588956947663316E-2</v>
      </c>
    </row>
    <row r="6320" spans="1:32" x14ac:dyDescent="0.15">
      <c r="A6320" s="1"/>
      <c r="B6320" s="1" t="s">
        <v>40</v>
      </c>
      <c r="C6320" s="1" t="s">
        <v>33</v>
      </c>
      <c r="D6320" s="6">
        <v>78.14</v>
      </c>
      <c r="E6320" s="6">
        <v>3.9</v>
      </c>
      <c r="F6320" s="18">
        <v>0.375</v>
      </c>
      <c r="G6320" s="1">
        <v>23.9</v>
      </c>
      <c r="H6320" s="1">
        <v>76</v>
      </c>
      <c r="I6320" s="1">
        <v>24.1</v>
      </c>
      <c r="J6320" s="1">
        <v>0.15</v>
      </c>
      <c r="K6320" s="1">
        <v>450</v>
      </c>
      <c r="L6320" s="1">
        <v>120</v>
      </c>
      <c r="M6320" s="6">
        <f t="shared" si="599"/>
        <v>24.181388317785945</v>
      </c>
      <c r="N6320" s="19">
        <v>0.5</v>
      </c>
      <c r="O6320" s="11" cm="1">
        <f t="array" ref="O6320">ROUND(_xlfn.SWITCH(C6320,"建筑专教",IF(S6320&gt;0.1,1.38,1.28),"阶梯教室",IF(S6320&gt;0.1,1.15,1.05),"公共教室",IF(S6320&gt;0.1,1.22,1.12),IF(S6320&gt;0.1,1.2,1.1))+(MOD(ROW()*11,31)/31-0.5)*0.06,2)</f>
        <v>1.2</v>
      </c>
      <c r="P6320" s="12">
        <f t="shared" si="598"/>
        <v>0.04</v>
      </c>
      <c r="Q6320" s="13">
        <f t="shared" si="600"/>
        <v>-0.71877829762461598</v>
      </c>
      <c r="R6320" s="1">
        <v>0</v>
      </c>
      <c r="S6320" s="1">
        <v>0.16300000000000001</v>
      </c>
      <c r="T6320" s="1">
        <v>9.8000000000000004E-2</v>
      </c>
      <c r="U6320" s="4" t="s">
        <v>60</v>
      </c>
      <c r="V6320">
        <v>0.42</v>
      </c>
      <c r="W6320">
        <v>0.4</v>
      </c>
      <c r="X6320">
        <v>0.76</v>
      </c>
      <c r="Y6320">
        <v>2.4300000000000002</v>
      </c>
      <c r="Z6320">
        <v>0.23</v>
      </c>
      <c r="AA6320" s="5">
        <f t="shared" si="601"/>
        <v>0.26100000000000001</v>
      </c>
      <c r="AB6320" s="15" cm="1">
        <f t="array" ref="AB6320">_xlfn.SWITCH(U6320,"夏",122,"冬",90,"春",153,"秋",153,0)</f>
        <v>122</v>
      </c>
      <c r="AC6320" s="16">
        <f t="shared" si="602"/>
        <v>31.842000000000002</v>
      </c>
      <c r="AD6320" s="5">
        <f>IFERROR(AA6320/D6320,0)</f>
        <v>3.34015868953161E-3</v>
      </c>
      <c r="AE6320" s="15">
        <f t="shared" si="603"/>
        <v>0.33424657534246577</v>
      </c>
      <c r="AF6320" s="5">
        <f>IFERROR(AD6320*AE6320*48,0)</f>
        <v>5.3588956947663316E-2</v>
      </c>
    </row>
    <row r="6321" spans="1:32" x14ac:dyDescent="0.15">
      <c r="A6321" s="1"/>
      <c r="B6321" s="1" t="s">
        <v>40</v>
      </c>
      <c r="C6321" s="1" t="s">
        <v>33</v>
      </c>
      <c r="D6321" s="6">
        <v>78.14</v>
      </c>
      <c r="E6321" s="6">
        <v>3.9</v>
      </c>
      <c r="F6321" s="18">
        <v>0.39583333333333298</v>
      </c>
      <c r="G6321" s="1">
        <v>24.1</v>
      </c>
      <c r="H6321" s="1">
        <v>74</v>
      </c>
      <c r="I6321" s="1">
        <v>24.3</v>
      </c>
      <c r="J6321" s="1">
        <v>0.17</v>
      </c>
      <c r="K6321" s="1">
        <v>455</v>
      </c>
      <c r="L6321" s="1">
        <v>130</v>
      </c>
      <c r="M6321" s="6">
        <f t="shared" si="599"/>
        <v>24.38755620954521</v>
      </c>
      <c r="N6321" s="19">
        <v>0.5</v>
      </c>
      <c r="O6321" s="11" cm="1">
        <f t="array" ref="O6321">ROUND(_xlfn.SWITCH(C6321,"建筑专教",IF(S6321&gt;0.1,1.38,1.28),"阶梯教室",IF(S6321&gt;0.1,1.15,1.05),"公共教室",IF(S6321&gt;0.1,1.22,1.12),IF(S6321&gt;0.1,1.2,1.1))+(MOD(ROW()*11,31)/31-0.5)*0.06,2)</f>
        <v>1.23</v>
      </c>
      <c r="P6321" s="12">
        <f t="shared" si="598"/>
        <v>0.04</v>
      </c>
      <c r="Q6321" s="13">
        <f t="shared" si="600"/>
        <v>-0.57316957840717664</v>
      </c>
      <c r="R6321" s="1">
        <v>0</v>
      </c>
      <c r="S6321" s="1">
        <v>0.161</v>
      </c>
      <c r="T6321" s="1">
        <v>9.9000000000000005E-2</v>
      </c>
      <c r="U6321" s="4" t="s">
        <v>60</v>
      </c>
      <c r="V6321">
        <v>0.42</v>
      </c>
      <c r="W6321">
        <v>0.4</v>
      </c>
      <c r="X6321">
        <v>0.76</v>
      </c>
      <c r="Y6321">
        <v>2.4300000000000002</v>
      </c>
      <c r="Z6321">
        <v>0.23</v>
      </c>
      <c r="AA6321" s="5">
        <f t="shared" si="601"/>
        <v>0.26</v>
      </c>
      <c r="AB6321" s="15" cm="1">
        <f t="array" ref="AB6321">_xlfn.SWITCH(U6321,"夏",122,"冬",90,"春",153,"秋",153,0)</f>
        <v>122</v>
      </c>
      <c r="AC6321" s="16">
        <f t="shared" si="602"/>
        <v>31.720000000000002</v>
      </c>
      <c r="AD6321" s="5">
        <f>IFERROR(AA6321/D6321,0)</f>
        <v>3.3273611466598414E-3</v>
      </c>
      <c r="AE6321" s="15">
        <f t="shared" si="603"/>
        <v>0.33424657534246577</v>
      </c>
      <c r="AF6321" s="5">
        <f>IFERROR(AD6321*AE6321*48,0)</f>
        <v>5.3383635273534333E-2</v>
      </c>
    </row>
    <row r="6322" spans="1:32" x14ac:dyDescent="0.15">
      <c r="A6322" s="1"/>
      <c r="B6322" s="1" t="s">
        <v>40</v>
      </c>
      <c r="C6322" s="1" t="s">
        <v>33</v>
      </c>
      <c r="D6322" s="6">
        <v>78.14</v>
      </c>
      <c r="E6322" s="6">
        <v>3.9</v>
      </c>
      <c r="F6322" s="18">
        <v>0.41666666666666702</v>
      </c>
      <c r="G6322" s="1">
        <v>24.3</v>
      </c>
      <c r="H6322" s="1">
        <v>72</v>
      </c>
      <c r="I6322" s="1">
        <v>24.5</v>
      </c>
      <c r="J6322" s="1">
        <v>0.19</v>
      </c>
      <c r="K6322" s="1">
        <v>460</v>
      </c>
      <c r="L6322" s="1">
        <v>140</v>
      </c>
      <c r="M6322" s="6">
        <f t="shared" si="599"/>
        <v>24.593407412613146</v>
      </c>
      <c r="N6322" s="19">
        <v>0.5</v>
      </c>
      <c r="O6322" s="11" cm="1">
        <f t="array" ref="O6322">ROUND(_xlfn.SWITCH(C6322,"建筑专教",IF(S6322&gt;0.1,1.38,1.28),"阶梯教室",IF(S6322&gt;0.1,1.15,1.05),"公共教室",IF(S6322&gt;0.1,1.22,1.12),IF(S6322&gt;0.1,1.2,1.1))+(MOD(ROW()*11,31)/31-0.5)*0.06,2)</f>
        <v>1.19</v>
      </c>
      <c r="P6322" s="12">
        <f t="shared" si="598"/>
        <v>0.05</v>
      </c>
      <c r="Q6322" s="13">
        <f t="shared" si="600"/>
        <v>-0.60925597281895871</v>
      </c>
      <c r="R6322" s="1">
        <v>0</v>
      </c>
      <c r="S6322" s="1">
        <v>0.159</v>
      </c>
      <c r="T6322" s="1">
        <v>0.10100000000000001</v>
      </c>
      <c r="U6322" s="4" t="s">
        <v>60</v>
      </c>
      <c r="V6322">
        <v>0.42</v>
      </c>
      <c r="W6322">
        <v>0.4</v>
      </c>
      <c r="X6322">
        <v>0.76</v>
      </c>
      <c r="Y6322">
        <v>2.4300000000000002</v>
      </c>
      <c r="Z6322">
        <v>0.23</v>
      </c>
      <c r="AA6322" s="5">
        <f t="shared" si="601"/>
        <v>0.26</v>
      </c>
      <c r="AB6322" s="15" cm="1">
        <f t="array" ref="AB6322">_xlfn.SWITCH(U6322,"夏",122,"冬",90,"春",153,"秋",153,0)</f>
        <v>122</v>
      </c>
      <c r="AC6322" s="16">
        <f t="shared" si="602"/>
        <v>31.720000000000002</v>
      </c>
      <c r="AD6322" s="5">
        <f>IFERROR(AA6322/D6322,0)</f>
        <v>3.3273611466598414E-3</v>
      </c>
      <c r="AE6322" s="15">
        <f t="shared" si="603"/>
        <v>0.33424657534246577</v>
      </c>
      <c r="AF6322" s="5">
        <f>IFERROR(AD6322*AE6322*48,0)</f>
        <v>5.3383635273534333E-2</v>
      </c>
    </row>
    <row r="6323" spans="1:32" x14ac:dyDescent="0.15">
      <c r="A6323" s="1"/>
      <c r="B6323" s="1" t="s">
        <v>40</v>
      </c>
      <c r="C6323" s="1" t="s">
        <v>33</v>
      </c>
      <c r="D6323" s="6">
        <v>78.14</v>
      </c>
      <c r="E6323" s="6">
        <v>3.9</v>
      </c>
      <c r="F6323" s="18">
        <v>0.4375</v>
      </c>
      <c r="G6323" s="1">
        <v>24.5</v>
      </c>
      <c r="H6323" s="1">
        <v>70</v>
      </c>
      <c r="I6323" s="1">
        <v>24.7</v>
      </c>
      <c r="J6323" s="1">
        <v>0.21</v>
      </c>
      <c r="K6323" s="1">
        <v>466</v>
      </c>
      <c r="L6323" s="1">
        <v>150</v>
      </c>
      <c r="M6323" s="6">
        <f t="shared" si="599"/>
        <v>24.798985947094991</v>
      </c>
      <c r="N6323" s="19">
        <v>0.5</v>
      </c>
      <c r="O6323" s="11" cm="1">
        <f t="array" ref="O6323">ROUND(_xlfn.SWITCH(C6323,"建筑专教",IF(S6323&gt;0.1,1.38,1.28),"阶梯教室",IF(S6323&gt;0.1,1.15,1.05),"公共教室",IF(S6323&gt;0.1,1.22,1.12),IF(S6323&gt;0.1,1.2,1.1))+(MOD(ROW()*11,31)/31-0.5)*0.06,2)</f>
        <v>1.21</v>
      </c>
      <c r="P6323" s="12">
        <f t="shared" si="598"/>
        <v>0.05</v>
      </c>
      <c r="Q6323" s="13">
        <f t="shared" si="600"/>
        <v>-0.93840294753960429</v>
      </c>
      <c r="R6323" s="1">
        <v>0</v>
      </c>
      <c r="S6323" s="1">
        <v>0.157</v>
      </c>
      <c r="T6323" s="1">
        <v>0.104</v>
      </c>
      <c r="U6323" s="4" t="s">
        <v>60</v>
      </c>
      <c r="V6323">
        <v>0.42</v>
      </c>
      <c r="W6323">
        <v>0.4</v>
      </c>
      <c r="X6323">
        <v>0.76</v>
      </c>
      <c r="Y6323">
        <v>2.4300000000000002</v>
      </c>
      <c r="Z6323">
        <v>0.23</v>
      </c>
      <c r="AA6323" s="5">
        <f t="shared" si="601"/>
        <v>0.26100000000000001</v>
      </c>
      <c r="AB6323" s="15" cm="1">
        <f t="array" ref="AB6323">_xlfn.SWITCH(U6323,"夏",122,"冬",90,"春",153,"秋",153,0)</f>
        <v>122</v>
      </c>
      <c r="AC6323" s="16">
        <f t="shared" si="602"/>
        <v>31.842000000000002</v>
      </c>
      <c r="AD6323" s="5">
        <f>IFERROR(AA6323/D6323,0)</f>
        <v>3.34015868953161E-3</v>
      </c>
      <c r="AE6323" s="15">
        <f t="shared" si="603"/>
        <v>0.33424657534246577</v>
      </c>
      <c r="AF6323" s="5">
        <f>IFERROR(AD6323*AE6323*48,0)</f>
        <v>5.3588956947663316E-2</v>
      </c>
    </row>
    <row r="6324" spans="1:32" x14ac:dyDescent="0.15">
      <c r="A6324" s="1"/>
      <c r="B6324" s="1" t="s">
        <v>40</v>
      </c>
      <c r="C6324" s="1" t="s">
        <v>33</v>
      </c>
      <c r="D6324" s="6">
        <v>78.14</v>
      </c>
      <c r="E6324" s="6">
        <v>3.9</v>
      </c>
      <c r="F6324" s="18">
        <v>0.45833333333333298</v>
      </c>
      <c r="G6324" s="1">
        <v>24.7</v>
      </c>
      <c r="H6324" s="1">
        <v>68</v>
      </c>
      <c r="I6324" s="1">
        <v>24.9</v>
      </c>
      <c r="J6324" s="1">
        <v>0.23</v>
      </c>
      <c r="K6324" s="1">
        <v>473</v>
      </c>
      <c r="L6324" s="1">
        <v>160</v>
      </c>
      <c r="M6324" s="6">
        <f t="shared" si="599"/>
        <v>25.004326004888355</v>
      </c>
      <c r="N6324" s="19">
        <v>0.5</v>
      </c>
      <c r="O6324" s="11" cm="1">
        <f t="array" ref="O6324">ROUND(_xlfn.SWITCH(C6324,"建筑专教",IF(S6324&gt;0.1,1.38,1.28),"阶梯教室",IF(S6324&gt;0.1,1.15,1.05),"公共教室",IF(S6324&gt;0.1,1.22,1.12),IF(S6324&gt;0.1,1.2,1.1))+(MOD(ROW()*11,31)/31-0.5)*0.06,2)</f>
        <v>1.17</v>
      </c>
      <c r="P6324" s="12">
        <f t="shared" si="598"/>
        <v>0.06</v>
      </c>
      <c r="Q6324" s="13">
        <f t="shared" si="600"/>
        <v>-1.0731927480288659</v>
      </c>
      <c r="R6324" s="1">
        <v>0</v>
      </c>
      <c r="S6324" s="1">
        <v>0.155</v>
      </c>
      <c r="T6324" s="1">
        <v>0.105</v>
      </c>
      <c r="U6324" s="4" t="s">
        <v>60</v>
      </c>
      <c r="V6324">
        <v>0.42</v>
      </c>
      <c r="W6324">
        <v>0.4</v>
      </c>
      <c r="X6324">
        <v>0.76</v>
      </c>
      <c r="Y6324">
        <v>2.4300000000000002</v>
      </c>
      <c r="Z6324">
        <v>0.23</v>
      </c>
      <c r="AA6324" s="5">
        <f t="shared" si="601"/>
        <v>0.26</v>
      </c>
      <c r="AB6324" s="15" cm="1">
        <f t="array" ref="AB6324">_xlfn.SWITCH(U6324,"夏",122,"冬",90,"春",153,"秋",153,0)</f>
        <v>122</v>
      </c>
      <c r="AC6324" s="16">
        <f t="shared" si="602"/>
        <v>31.720000000000002</v>
      </c>
      <c r="AD6324" s="5">
        <f>IFERROR(AA6324/D6324,0)</f>
        <v>3.3273611466598414E-3</v>
      </c>
      <c r="AE6324" s="15">
        <f t="shared" si="603"/>
        <v>0.33424657534246577</v>
      </c>
      <c r="AF6324" s="5">
        <f>IFERROR(AD6324*AE6324*48,0)</f>
        <v>5.3383635273534333E-2</v>
      </c>
    </row>
    <row r="6325" spans="1:32" x14ac:dyDescent="0.15">
      <c r="A6325" s="1"/>
      <c r="B6325" s="1" t="s">
        <v>40</v>
      </c>
      <c r="C6325" s="1" t="s">
        <v>33</v>
      </c>
      <c r="D6325" s="6">
        <v>78.14</v>
      </c>
      <c r="E6325" s="6">
        <v>3.9</v>
      </c>
      <c r="F6325" s="18">
        <v>0.47916666666666702</v>
      </c>
      <c r="G6325" s="1">
        <v>24.9</v>
      </c>
      <c r="H6325" s="1">
        <v>66</v>
      </c>
      <c r="I6325" s="1">
        <v>25.1</v>
      </c>
      <c r="J6325" s="1">
        <v>0.25</v>
      </c>
      <c r="K6325" s="1">
        <v>480</v>
      </c>
      <c r="L6325" s="1">
        <v>170</v>
      </c>
      <c r="M6325" s="6">
        <f t="shared" si="599"/>
        <v>25.209454810354941</v>
      </c>
      <c r="N6325" s="19">
        <v>0.5</v>
      </c>
      <c r="O6325" s="11" cm="1">
        <f t="array" ref="O6325">ROUND(_xlfn.SWITCH(C6325,"建筑专教",IF(S6325&gt;0.1,1.38,1.28),"阶梯教室",IF(S6325&gt;0.1,1.15,1.05),"公共教室",IF(S6325&gt;0.1,1.22,1.12),IF(S6325&gt;0.1,1.2,1.1))+(MOD(ROW()*11,31)/31-0.5)*0.06,2)</f>
        <v>1.19</v>
      </c>
      <c r="P6325" s="12">
        <f t="shared" si="598"/>
        <v>0.06</v>
      </c>
      <c r="Q6325" s="13">
        <f t="shared" si="600"/>
        <v>-1.0151397826369422</v>
      </c>
      <c r="R6325" s="1">
        <v>0</v>
      </c>
      <c r="S6325" s="1">
        <v>0.153</v>
      </c>
      <c r="T6325" s="1">
        <v>0.106</v>
      </c>
      <c r="U6325" s="4" t="s">
        <v>60</v>
      </c>
      <c r="V6325">
        <v>0.42</v>
      </c>
      <c r="W6325">
        <v>0.4</v>
      </c>
      <c r="X6325">
        <v>0.76</v>
      </c>
      <c r="Y6325">
        <v>2.4300000000000002</v>
      </c>
      <c r="Z6325">
        <v>0.23</v>
      </c>
      <c r="AA6325" s="5">
        <f t="shared" si="601"/>
        <v>0.25900000000000001</v>
      </c>
      <c r="AB6325" s="15" cm="1">
        <f t="array" ref="AB6325">_xlfn.SWITCH(U6325,"夏",122,"冬",90,"春",153,"秋",153,0)</f>
        <v>122</v>
      </c>
      <c r="AC6325" s="16">
        <f t="shared" si="602"/>
        <v>31.598000000000003</v>
      </c>
      <c r="AD6325" s="5">
        <f>IFERROR(AA6325/D6325,0)</f>
        <v>3.3145636037880729E-3</v>
      </c>
      <c r="AE6325" s="15">
        <f t="shared" si="603"/>
        <v>0.33424657534246577</v>
      </c>
      <c r="AF6325" s="5">
        <f>IFERROR(AD6325*AE6325*48,0)</f>
        <v>5.3178313599405357E-2</v>
      </c>
    </row>
    <row r="6326" spans="1:32" x14ac:dyDescent="0.15">
      <c r="A6326" s="1"/>
      <c r="B6326" s="1" t="s">
        <v>40</v>
      </c>
      <c r="C6326" s="1" t="s">
        <v>33</v>
      </c>
      <c r="D6326" s="6">
        <v>78.14</v>
      </c>
      <c r="E6326" s="6">
        <v>3.9</v>
      </c>
      <c r="F6326" s="18">
        <v>0.5</v>
      </c>
      <c r="G6326" s="1">
        <v>25.1</v>
      </c>
      <c r="H6326" s="1">
        <v>64</v>
      </c>
      <c r="I6326" s="1">
        <v>25.3</v>
      </c>
      <c r="J6326" s="1">
        <v>0.27</v>
      </c>
      <c r="K6326" s="1">
        <v>486</v>
      </c>
      <c r="L6326" s="1">
        <v>180</v>
      </c>
      <c r="M6326" s="6">
        <f t="shared" si="599"/>
        <v>25.414394486264939</v>
      </c>
      <c r="N6326" s="19">
        <v>0.5</v>
      </c>
      <c r="O6326" s="11" cm="1">
        <f t="array" ref="O6326">ROUND(_xlfn.SWITCH(C6326,"建筑专教",IF(S6326&gt;0.1,1.38,1.28),"阶梯教室",IF(S6326&gt;0.1,1.15,1.05),"公共教室",IF(S6326&gt;0.1,1.22,1.12),IF(S6326&gt;0.1,1.2,1.1))+(MOD(ROW()*11,31)/31-0.5)*0.06,2)</f>
        <v>1.21</v>
      </c>
      <c r="P6326" s="12">
        <f t="shared" si="598"/>
        <v>7.0000000000000007E-2</v>
      </c>
      <c r="Q6326" s="13">
        <f t="shared" si="600"/>
        <v>-0.952397028657893</v>
      </c>
      <c r="R6326" s="1">
        <v>0</v>
      </c>
      <c r="S6326" s="1">
        <v>0.151</v>
      </c>
      <c r="T6326" s="1">
        <v>0.104</v>
      </c>
      <c r="U6326" s="4" t="s">
        <v>60</v>
      </c>
      <c r="V6326">
        <v>0.42</v>
      </c>
      <c r="W6326">
        <v>0.4</v>
      </c>
      <c r="X6326">
        <v>0.76</v>
      </c>
      <c r="Y6326">
        <v>2.4300000000000002</v>
      </c>
      <c r="Z6326">
        <v>0.23</v>
      </c>
      <c r="AA6326" s="5">
        <f t="shared" si="601"/>
        <v>0.255</v>
      </c>
      <c r="AB6326" s="15" cm="1">
        <f t="array" ref="AB6326">_xlfn.SWITCH(U6326,"夏",122,"冬",90,"春",153,"秋",153,0)</f>
        <v>122</v>
      </c>
      <c r="AC6326" s="16">
        <f t="shared" si="602"/>
        <v>31.11</v>
      </c>
      <c r="AD6326" s="5">
        <f>IFERROR(AA6326/D6326,0)</f>
        <v>3.2633734323009984E-3</v>
      </c>
      <c r="AE6326" s="15">
        <f t="shared" si="603"/>
        <v>0.33424657534246577</v>
      </c>
      <c r="AF6326" s="5">
        <f>IFERROR(AD6326*AE6326*48,0)</f>
        <v>5.2357026902889445E-2</v>
      </c>
    </row>
    <row r="6327" spans="1:32" x14ac:dyDescent="0.15">
      <c r="A6327" s="1"/>
      <c r="B6327" s="1" t="s">
        <v>40</v>
      </c>
      <c r="C6327" s="1" t="s">
        <v>33</v>
      </c>
      <c r="D6327" s="6">
        <v>78.14</v>
      </c>
      <c r="E6327" s="6">
        <v>3.9</v>
      </c>
      <c r="F6327" s="18">
        <v>0.52083333333333304</v>
      </c>
      <c r="G6327" s="1">
        <v>25.3</v>
      </c>
      <c r="H6327" s="1">
        <v>62</v>
      </c>
      <c r="I6327" s="1">
        <v>25.5</v>
      </c>
      <c r="J6327" s="1">
        <v>0.28999999999999998</v>
      </c>
      <c r="K6327" s="1">
        <v>492</v>
      </c>
      <c r="L6327" s="1">
        <v>190</v>
      </c>
      <c r="M6327" s="6">
        <f t="shared" si="599"/>
        <v>25.619163318922801</v>
      </c>
      <c r="N6327" s="19">
        <v>0.5</v>
      </c>
      <c r="O6327" s="11" cm="1">
        <f t="array" ref="O6327">ROUND(_xlfn.SWITCH(C6327,"建筑专教",IF(S6327&gt;0.1,1.38,1.28),"阶梯教室",IF(S6327&gt;0.1,1.15,1.05),"公共教室",IF(S6327&gt;0.1,1.22,1.12),IF(S6327&gt;0.1,1.2,1.1))+(MOD(ROW()*11,31)/31-0.5)*0.06,2)</f>
        <v>1.17</v>
      </c>
      <c r="P6327" s="12">
        <f t="shared" si="598"/>
        <v>7.0000000000000007E-2</v>
      </c>
      <c r="Q6327" s="13">
        <f t="shared" si="600"/>
        <v>-1.0694821517480191</v>
      </c>
      <c r="R6327" s="1">
        <v>0</v>
      </c>
      <c r="S6327" s="1">
        <v>0.14899999999999999</v>
      </c>
      <c r="T6327" s="1">
        <v>0.10299999999999999</v>
      </c>
      <c r="U6327" s="4" t="s">
        <v>60</v>
      </c>
      <c r="V6327">
        <v>0.42</v>
      </c>
      <c r="W6327">
        <v>0.4</v>
      </c>
      <c r="X6327">
        <v>0.76</v>
      </c>
      <c r="Y6327">
        <v>2.4300000000000002</v>
      </c>
      <c r="Z6327">
        <v>0.23</v>
      </c>
      <c r="AA6327" s="5">
        <f t="shared" si="601"/>
        <v>0.252</v>
      </c>
      <c r="AB6327" s="15" cm="1">
        <f t="array" ref="AB6327">_xlfn.SWITCH(U6327,"夏",122,"冬",90,"春",153,"秋",153,0)</f>
        <v>122</v>
      </c>
      <c r="AC6327" s="16">
        <f t="shared" si="602"/>
        <v>30.744</v>
      </c>
      <c r="AD6327" s="5">
        <f>IFERROR(AA6327/D6327,0)</f>
        <v>3.2249808036856923E-3</v>
      </c>
      <c r="AE6327" s="15">
        <f t="shared" si="603"/>
        <v>0.33424657534246577</v>
      </c>
      <c r="AF6327" s="5">
        <f>IFERROR(AD6327*AE6327*48,0)</f>
        <v>5.1741061880502509E-2</v>
      </c>
    </row>
    <row r="6328" spans="1:32" x14ac:dyDescent="0.15">
      <c r="A6328" s="1"/>
      <c r="B6328" s="1" t="s">
        <v>40</v>
      </c>
      <c r="C6328" s="1" t="s">
        <v>33</v>
      </c>
      <c r="D6328" s="6">
        <v>78.14</v>
      </c>
      <c r="E6328" s="6">
        <v>3.9</v>
      </c>
      <c r="F6328" s="18">
        <v>0.54166666666666696</v>
      </c>
      <c r="G6328" s="1">
        <v>25.5</v>
      </c>
      <c r="H6328" s="1">
        <v>60</v>
      </c>
      <c r="I6328" s="1">
        <v>25.7</v>
      </c>
      <c r="J6328" s="1">
        <v>0.31</v>
      </c>
      <c r="K6328" s="1">
        <v>498</v>
      </c>
      <c r="L6328" s="1">
        <v>200</v>
      </c>
      <c r="M6328" s="6">
        <f t="shared" si="599"/>
        <v>25.82377664398922</v>
      </c>
      <c r="N6328" s="19">
        <v>0.5</v>
      </c>
      <c r="O6328" s="11" cm="1">
        <f t="array" ref="O6328">ROUND(_xlfn.SWITCH(C6328,"建筑专教",IF(S6328&gt;0.1,1.38,1.28),"阶梯教室",IF(S6328&gt;0.1,1.15,1.05),"公共教室",IF(S6328&gt;0.1,1.22,1.12),IF(S6328&gt;0.1,1.2,1.1))+(MOD(ROW()*11,31)/31-0.5)*0.06,2)</f>
        <v>1.2</v>
      </c>
      <c r="P6328" s="12">
        <f t="shared" si="598"/>
        <v>0.08</v>
      </c>
      <c r="Q6328" s="13">
        <f t="shared" si="600"/>
        <v>-0.96161566424153788</v>
      </c>
      <c r="R6328" s="1">
        <v>0</v>
      </c>
      <c r="S6328" s="1">
        <v>0.14699999999999999</v>
      </c>
      <c r="T6328" s="1">
        <v>0.10100000000000001</v>
      </c>
      <c r="U6328" s="4" t="s">
        <v>60</v>
      </c>
      <c r="V6328">
        <v>0.42</v>
      </c>
      <c r="W6328">
        <v>0.4</v>
      </c>
      <c r="X6328">
        <v>0.76</v>
      </c>
      <c r="Y6328">
        <v>2.4300000000000002</v>
      </c>
      <c r="Z6328">
        <v>0.23</v>
      </c>
      <c r="AA6328" s="5">
        <f t="shared" si="601"/>
        <v>0.248</v>
      </c>
      <c r="AB6328" s="15" cm="1">
        <f t="array" ref="AB6328">_xlfn.SWITCH(U6328,"夏",122,"冬",90,"春",153,"秋",153,0)</f>
        <v>122</v>
      </c>
      <c r="AC6328" s="16">
        <f t="shared" si="602"/>
        <v>30.256</v>
      </c>
      <c r="AD6328" s="5">
        <f>IFERROR(AA6328/D6328,0)</f>
        <v>3.1737906321986178E-3</v>
      </c>
      <c r="AE6328" s="15">
        <f t="shared" si="603"/>
        <v>0.33424657534246577</v>
      </c>
      <c r="AF6328" s="5">
        <f>IFERROR(AD6328*AE6328*48,0)</f>
        <v>5.091977518398659E-2</v>
      </c>
    </row>
    <row r="6329" spans="1:32" x14ac:dyDescent="0.15">
      <c r="A6329" s="1"/>
      <c r="B6329" s="1" t="s">
        <v>40</v>
      </c>
      <c r="C6329" s="1" t="s">
        <v>33</v>
      </c>
      <c r="D6329" s="6">
        <v>78.14</v>
      </c>
      <c r="E6329" s="6">
        <v>3.9</v>
      </c>
      <c r="F6329" s="18">
        <v>0.5625</v>
      </c>
      <c r="G6329" s="1">
        <v>25.7</v>
      </c>
      <c r="H6329" s="1">
        <v>58</v>
      </c>
      <c r="I6329" s="1">
        <v>25.9</v>
      </c>
      <c r="J6329" s="1">
        <v>0.33</v>
      </c>
      <c r="K6329" s="1">
        <v>504</v>
      </c>
      <c r="L6329" s="1">
        <v>210</v>
      </c>
      <c r="M6329" s="6">
        <f t="shared" si="599"/>
        <v>26.028247483829205</v>
      </c>
      <c r="N6329" s="19">
        <v>0.5</v>
      </c>
      <c r="O6329" s="11" cm="1">
        <f t="array" ref="O6329">ROUND(_xlfn.SWITCH(C6329,"建筑专教",IF(S6329&gt;0.1,1.38,1.28),"阶梯教室",IF(S6329&gt;0.1,1.15,1.05),"公共教室",IF(S6329&gt;0.1,1.22,1.12),IF(S6329&gt;0.1,1.2,1.1))+(MOD(ROW()*11,31)/31-0.5)*0.06,2)</f>
        <v>1.22</v>
      </c>
      <c r="P6329" s="12">
        <f t="shared" si="598"/>
        <v>0.08</v>
      </c>
      <c r="Q6329" s="13">
        <f t="shared" si="600"/>
        <v>-0.88332295651413884</v>
      </c>
      <c r="R6329" s="1">
        <v>0</v>
      </c>
      <c r="S6329" s="1">
        <v>0.14499999999999999</v>
      </c>
      <c r="T6329" s="1">
        <v>0.1</v>
      </c>
      <c r="U6329" s="4" t="s">
        <v>60</v>
      </c>
      <c r="V6329">
        <v>0.42</v>
      </c>
      <c r="W6329">
        <v>0.4</v>
      </c>
      <c r="X6329">
        <v>0.76</v>
      </c>
      <c r="Y6329">
        <v>2.4300000000000002</v>
      </c>
      <c r="Z6329">
        <v>0.23</v>
      </c>
      <c r="AA6329" s="5">
        <f t="shared" si="601"/>
        <v>0.245</v>
      </c>
      <c r="AB6329" s="15" cm="1">
        <f t="array" ref="AB6329">_xlfn.SWITCH(U6329,"夏",122,"冬",90,"春",153,"秋",153,0)</f>
        <v>122</v>
      </c>
      <c r="AC6329" s="16">
        <f t="shared" si="602"/>
        <v>29.89</v>
      </c>
      <c r="AD6329" s="5">
        <f>IFERROR(AA6329/D6329,0)</f>
        <v>3.1353980035833118E-3</v>
      </c>
      <c r="AE6329" s="15">
        <f t="shared" si="603"/>
        <v>0.33424657534246577</v>
      </c>
      <c r="AF6329" s="5">
        <f>IFERROR(AD6329*AE6329*48,0)</f>
        <v>5.0303810161599655E-2</v>
      </c>
    </row>
    <row r="6330" spans="1:32" x14ac:dyDescent="0.15">
      <c r="A6330" s="1"/>
      <c r="B6330" s="1" t="s">
        <v>40</v>
      </c>
      <c r="C6330" s="1" t="s">
        <v>33</v>
      </c>
      <c r="D6330" s="6">
        <v>78.14</v>
      </c>
      <c r="E6330" s="6">
        <v>3.9</v>
      </c>
      <c r="F6330" s="18">
        <v>0.58333333333333304</v>
      </c>
      <c r="G6330" s="1">
        <v>25.9</v>
      </c>
      <c r="H6330" s="1">
        <v>56</v>
      </c>
      <c r="I6330" s="1">
        <v>26.1</v>
      </c>
      <c r="J6330" s="1">
        <v>0.35</v>
      </c>
      <c r="K6330" s="1">
        <v>510</v>
      </c>
      <c r="L6330" s="1">
        <v>220</v>
      </c>
      <c r="M6330" s="6">
        <f t="shared" si="599"/>
        <v>26.232587016899799</v>
      </c>
      <c r="N6330" s="19">
        <v>0.5</v>
      </c>
      <c r="O6330" s="11" cm="1">
        <f t="array" ref="O6330">ROUND(_xlfn.SWITCH(C6330,"建筑专教",IF(S6330&gt;0.1,1.38,1.28),"阶梯教室",IF(S6330&gt;0.1,1.15,1.05),"公共教室",IF(S6330&gt;0.1,1.22,1.12),IF(S6330&gt;0.1,1.2,1.1))+(MOD(ROW()*11,31)/31-0.5)*0.06,2)</f>
        <v>1.18</v>
      </c>
      <c r="P6330" s="12">
        <f t="shared" si="598"/>
        <v>0.09</v>
      </c>
      <c r="Q6330" s="13">
        <f t="shared" si="600"/>
        <v>-0.98216249900949959</v>
      </c>
      <c r="R6330" s="1">
        <v>0</v>
      </c>
      <c r="S6330" s="1">
        <v>0.14299999999999999</v>
      </c>
      <c r="T6330" s="1">
        <v>0.10199999999999999</v>
      </c>
      <c r="U6330" s="4" t="s">
        <v>60</v>
      </c>
      <c r="V6330">
        <v>0.42</v>
      </c>
      <c r="W6330">
        <v>0.4</v>
      </c>
      <c r="X6330">
        <v>0.76</v>
      </c>
      <c r="Y6330">
        <v>2.4300000000000002</v>
      </c>
      <c r="Z6330">
        <v>0.23</v>
      </c>
      <c r="AA6330" s="5">
        <f t="shared" si="601"/>
        <v>0.245</v>
      </c>
      <c r="AB6330" s="15" cm="1">
        <f t="array" ref="AB6330">_xlfn.SWITCH(U6330,"夏",122,"冬",90,"春",153,"秋",153,0)</f>
        <v>122</v>
      </c>
      <c r="AC6330" s="16">
        <f t="shared" si="602"/>
        <v>29.89</v>
      </c>
      <c r="AD6330" s="5">
        <f>IFERROR(AA6330/D6330,0)</f>
        <v>3.1353980035833118E-3</v>
      </c>
      <c r="AE6330" s="15">
        <f t="shared" si="603"/>
        <v>0.33424657534246577</v>
      </c>
      <c r="AF6330" s="5">
        <f>IFERROR(AD6330*AE6330*48,0)</f>
        <v>5.0303810161599655E-2</v>
      </c>
    </row>
    <row r="6331" spans="1:32" x14ac:dyDescent="0.15">
      <c r="A6331" s="1"/>
      <c r="B6331" s="1" t="s">
        <v>40</v>
      </c>
      <c r="C6331" s="1" t="s">
        <v>33</v>
      </c>
      <c r="D6331" s="6">
        <v>78.14</v>
      </c>
      <c r="E6331" s="6">
        <v>3.9</v>
      </c>
      <c r="F6331" s="18">
        <v>0.60416666666666696</v>
      </c>
      <c r="G6331" s="1">
        <v>26.1</v>
      </c>
      <c r="H6331" s="1">
        <v>54</v>
      </c>
      <c r="I6331" s="1">
        <v>26.3</v>
      </c>
      <c r="J6331" s="1">
        <v>0.37</v>
      </c>
      <c r="K6331" s="1">
        <v>516</v>
      </c>
      <c r="L6331" s="1">
        <v>230</v>
      </c>
      <c r="M6331" s="6">
        <f t="shared" si="599"/>
        <v>26.436804930498511</v>
      </c>
      <c r="N6331" s="19">
        <v>0.5</v>
      </c>
      <c r="O6331" s="11" cm="1">
        <f t="array" ref="O6331">ROUND(_xlfn.SWITCH(C6331,"建筑专教",IF(S6331&gt;0.1,1.38,1.28),"阶梯教室",IF(S6331&gt;0.1,1.15,1.05),"公共教室",IF(S6331&gt;0.1,1.22,1.12),IF(S6331&gt;0.1,1.2,1.1))+(MOD(ROW()*11,31)/31-0.5)*0.06,2)</f>
        <v>1.2</v>
      </c>
      <c r="P6331" s="12">
        <f t="shared" si="598"/>
        <v>0.09</v>
      </c>
      <c r="Q6331" s="13">
        <f t="shared" si="600"/>
        <v>-0.89229224305740096</v>
      </c>
      <c r="R6331" s="1">
        <v>0</v>
      </c>
      <c r="S6331" s="1">
        <v>0.14099999999999999</v>
      </c>
      <c r="T6331" s="1">
        <v>0.10299999999999999</v>
      </c>
      <c r="U6331" s="4" t="s">
        <v>60</v>
      </c>
      <c r="V6331">
        <v>0.42</v>
      </c>
      <c r="W6331">
        <v>0.4</v>
      </c>
      <c r="X6331">
        <v>0.76</v>
      </c>
      <c r="Y6331">
        <v>2.4300000000000002</v>
      </c>
      <c r="Z6331">
        <v>0.23</v>
      </c>
      <c r="AA6331" s="5">
        <f t="shared" si="601"/>
        <v>0.24399999999999999</v>
      </c>
      <c r="AB6331" s="15" cm="1">
        <f t="array" ref="AB6331">_xlfn.SWITCH(U6331,"夏",122,"冬",90,"春",153,"秋",153,0)</f>
        <v>122</v>
      </c>
      <c r="AC6331" s="16">
        <f t="shared" si="602"/>
        <v>29.768000000000001</v>
      </c>
      <c r="AD6331" s="5">
        <f>IFERROR(AA6331/D6331,0)</f>
        <v>3.1226004607115432E-3</v>
      </c>
      <c r="AE6331" s="15">
        <f t="shared" si="603"/>
        <v>0.33424657534246577</v>
      </c>
      <c r="AF6331" s="5">
        <f>IFERROR(AD6331*AE6331*48,0)</f>
        <v>5.0098488487470685E-2</v>
      </c>
    </row>
    <row r="6332" spans="1:32" x14ac:dyDescent="0.15">
      <c r="A6332" s="1"/>
      <c r="B6332" s="1" t="s">
        <v>40</v>
      </c>
      <c r="C6332" s="1" t="s">
        <v>33</v>
      </c>
      <c r="D6332" s="6">
        <v>78.14</v>
      </c>
      <c r="E6332" s="6">
        <v>3.9</v>
      </c>
      <c r="F6332" s="18">
        <v>0.625</v>
      </c>
      <c r="G6332" s="1">
        <v>26.3</v>
      </c>
      <c r="H6332" s="1">
        <v>52</v>
      </c>
      <c r="I6332" s="1">
        <v>26.5</v>
      </c>
      <c r="J6332" s="1">
        <v>0.39</v>
      </c>
      <c r="K6332" s="1">
        <v>522</v>
      </c>
      <c r="L6332" s="1">
        <v>240</v>
      </c>
      <c r="M6332" s="6">
        <f t="shared" si="599"/>
        <v>26.640909690585488</v>
      </c>
      <c r="N6332" s="19">
        <v>0.5</v>
      </c>
      <c r="O6332" s="11" cm="1">
        <f t="array" ref="O6332">ROUND(_xlfn.SWITCH(C6332,"建筑专教",IF(S6332&gt;0.1,1.38,1.28),"阶梯教室",IF(S6332&gt;0.1,1.15,1.05),"公共教室",IF(S6332&gt;0.1,1.22,1.12),IF(S6332&gt;0.1,1.2,1.1))+(MOD(ROW()*11,31)/31-0.5)*0.06,2)</f>
        <v>1.22</v>
      </c>
      <c r="P6332" s="12">
        <f t="shared" si="598"/>
        <v>0.1</v>
      </c>
      <c r="Q6332" s="13">
        <f t="shared" si="600"/>
        <v>-0.80123811118975796</v>
      </c>
      <c r="R6332" s="1">
        <v>0</v>
      </c>
      <c r="S6332" s="1">
        <v>0.13900000000000001</v>
      </c>
      <c r="T6332" s="1">
        <v>0.105</v>
      </c>
      <c r="U6332" s="4" t="s">
        <v>60</v>
      </c>
      <c r="V6332">
        <v>0.42</v>
      </c>
      <c r="W6332">
        <v>0.4</v>
      </c>
      <c r="X6332">
        <v>0.76</v>
      </c>
      <c r="Y6332">
        <v>2.4300000000000002</v>
      </c>
      <c r="Z6332">
        <v>0.23</v>
      </c>
      <c r="AA6332" s="5">
        <f t="shared" si="601"/>
        <v>0.24399999999999999</v>
      </c>
      <c r="AB6332" s="15" cm="1">
        <f t="array" ref="AB6332">_xlfn.SWITCH(U6332,"夏",122,"冬",90,"春",153,"秋",153,0)</f>
        <v>122</v>
      </c>
      <c r="AC6332" s="16">
        <f t="shared" si="602"/>
        <v>29.768000000000001</v>
      </c>
      <c r="AD6332" s="5">
        <f>IFERROR(AA6332/D6332,0)</f>
        <v>3.1226004607115432E-3</v>
      </c>
      <c r="AE6332" s="15">
        <f t="shared" si="603"/>
        <v>0.33424657534246577</v>
      </c>
      <c r="AF6332" s="5">
        <f>IFERROR(AD6332*AE6332*48,0)</f>
        <v>5.0098488487470685E-2</v>
      </c>
    </row>
    <row r="6333" spans="1:32" x14ac:dyDescent="0.15">
      <c r="A6333" s="1"/>
      <c r="B6333" s="1" t="s">
        <v>40</v>
      </c>
      <c r="C6333" s="1" t="s">
        <v>33</v>
      </c>
      <c r="D6333" s="6">
        <v>78.14</v>
      </c>
      <c r="E6333" s="6">
        <v>3.9</v>
      </c>
      <c r="F6333" s="18">
        <v>0.64583333333333304</v>
      </c>
      <c r="G6333" s="1">
        <v>26.5</v>
      </c>
      <c r="H6333" s="1">
        <v>50</v>
      </c>
      <c r="I6333" s="1">
        <v>26.7</v>
      </c>
      <c r="J6333" s="1">
        <v>0.41</v>
      </c>
      <c r="K6333" s="1">
        <v>528</v>
      </c>
      <c r="L6333" s="1">
        <v>250</v>
      </c>
      <c r="M6333" s="6">
        <f t="shared" si="599"/>
        <v>26.844908751425919</v>
      </c>
      <c r="N6333" s="19">
        <v>0.5</v>
      </c>
      <c r="O6333" s="11" cm="1">
        <f t="array" ref="O6333">ROUND(_xlfn.SWITCH(C6333,"建筑专教",IF(S6333&gt;0.1,1.38,1.28),"阶梯教室",IF(S6333&gt;0.1,1.15,1.05),"公共教室",IF(S6333&gt;0.1,1.22,1.12),IF(S6333&gt;0.1,1.2,1.1))+(MOD(ROW()*11,31)/31-0.5)*0.06,2)</f>
        <v>1.18</v>
      </c>
      <c r="P6333" s="12">
        <f t="shared" ref="P6333:P6396" si="604">IF(O6333=0,0,ROUND(MIN(MAX((K6333-400)/(320*E6333*IF(C6333="公共教室",0.95,IF(C6333="建筑专教",0.85,IF(C6333="阶梯教室",1.15,1)))),0),2),2))</f>
        <v>0.1</v>
      </c>
      <c r="Q6333" s="13">
        <f t="shared" si="600"/>
        <v>-0.88517796713422181</v>
      </c>
      <c r="R6333" s="1">
        <v>0</v>
      </c>
      <c r="S6333" s="1">
        <v>0.13700000000000001</v>
      </c>
      <c r="T6333" s="1">
        <v>0.106</v>
      </c>
      <c r="U6333" s="4" t="s">
        <v>60</v>
      </c>
      <c r="V6333">
        <v>0.42</v>
      </c>
      <c r="W6333">
        <v>0.4</v>
      </c>
      <c r="X6333">
        <v>0.76</v>
      </c>
      <c r="Y6333">
        <v>2.4300000000000002</v>
      </c>
      <c r="Z6333">
        <v>0.23</v>
      </c>
      <c r="AA6333" s="5">
        <f t="shared" si="601"/>
        <v>0.24299999999999999</v>
      </c>
      <c r="AB6333" s="15" cm="1">
        <f t="array" ref="AB6333">_xlfn.SWITCH(U6333,"夏",122,"冬",90,"春",153,"秋",153,0)</f>
        <v>122</v>
      </c>
      <c r="AC6333" s="16">
        <f t="shared" si="602"/>
        <v>29.646000000000001</v>
      </c>
      <c r="AD6333" s="5">
        <f>IFERROR(AA6333/D6333,0)</f>
        <v>3.1098029178397747E-3</v>
      </c>
      <c r="AE6333" s="15">
        <f t="shared" si="603"/>
        <v>0.33424657534246577</v>
      </c>
      <c r="AF6333" s="5">
        <f>IFERROR(AD6333*AE6333*48,0)</f>
        <v>4.9893166813341702E-2</v>
      </c>
    </row>
    <row r="6334" spans="1:32" x14ac:dyDescent="0.15">
      <c r="A6334" s="1"/>
      <c r="B6334" s="1" t="s">
        <v>40</v>
      </c>
      <c r="C6334" s="1" t="s">
        <v>33</v>
      </c>
      <c r="D6334" s="6">
        <v>78.14</v>
      </c>
      <c r="E6334" s="6">
        <v>3.9</v>
      </c>
      <c r="F6334" s="18">
        <v>0.66666666666666696</v>
      </c>
      <c r="G6334" s="1">
        <v>26.7</v>
      </c>
      <c r="H6334" s="1">
        <v>48</v>
      </c>
      <c r="I6334" s="1">
        <v>26.9</v>
      </c>
      <c r="J6334" s="1">
        <v>0.43</v>
      </c>
      <c r="K6334" s="1">
        <v>534</v>
      </c>
      <c r="L6334" s="1">
        <v>260</v>
      </c>
      <c r="M6334" s="6">
        <f t="shared" si="599"/>
        <v>27.048808720753016</v>
      </c>
      <c r="N6334" s="19">
        <v>0.5</v>
      </c>
      <c r="O6334" s="11" cm="1">
        <f t="array" ref="O6334">ROUND(_xlfn.SWITCH(C6334,"建筑专教",IF(S6334&gt;0.1,1.38,1.28),"阶梯教室",IF(S6334&gt;0.1,1.15,1.05),"公共教室",IF(S6334&gt;0.1,1.22,1.12),IF(S6334&gt;0.1,1.2,1.1))+(MOD(ROW()*11,31)/31-0.5)*0.06,2)</f>
        <v>1.2</v>
      </c>
      <c r="P6334" s="12">
        <f t="shared" si="604"/>
        <v>0.11</v>
      </c>
      <c r="Q6334" s="13">
        <f t="shared" si="600"/>
        <v>-0.78427935361288548</v>
      </c>
      <c r="R6334" s="1">
        <v>0</v>
      </c>
      <c r="S6334" s="1">
        <v>0.13500000000000001</v>
      </c>
      <c r="T6334" s="1">
        <v>0.107</v>
      </c>
      <c r="U6334" s="4" t="s">
        <v>60</v>
      </c>
      <c r="V6334">
        <v>0.42</v>
      </c>
      <c r="W6334">
        <v>0.4</v>
      </c>
      <c r="X6334">
        <v>0.76</v>
      </c>
      <c r="Y6334">
        <v>2.4300000000000002</v>
      </c>
      <c r="Z6334">
        <v>0.23</v>
      </c>
      <c r="AA6334" s="5">
        <f t="shared" si="601"/>
        <v>0.24199999999999999</v>
      </c>
      <c r="AB6334" s="15" cm="1">
        <f t="array" ref="AB6334">_xlfn.SWITCH(U6334,"夏",122,"冬",90,"春",153,"秋",153,0)</f>
        <v>122</v>
      </c>
      <c r="AC6334" s="16">
        <f t="shared" si="602"/>
        <v>29.524000000000001</v>
      </c>
      <c r="AD6334" s="5">
        <f>IFERROR(AA6334/D6334,0)</f>
        <v>3.0970053749680062E-3</v>
      </c>
      <c r="AE6334" s="15">
        <f t="shared" si="603"/>
        <v>0.33424657534246577</v>
      </c>
      <c r="AF6334" s="5">
        <f>IFERROR(AD6334*AE6334*48,0)</f>
        <v>4.9687845139212719E-2</v>
      </c>
    </row>
    <row r="6335" spans="1:32" x14ac:dyDescent="0.15">
      <c r="A6335" s="1"/>
      <c r="B6335" s="1" t="s">
        <v>40</v>
      </c>
      <c r="C6335" s="1" t="s">
        <v>33</v>
      </c>
      <c r="D6335" s="6">
        <v>78.14</v>
      </c>
      <c r="E6335" s="6">
        <v>3.9</v>
      </c>
      <c r="F6335" s="18">
        <v>0.6875</v>
      </c>
      <c r="G6335" s="1">
        <v>26.9</v>
      </c>
      <c r="H6335" s="1">
        <v>46</v>
      </c>
      <c r="I6335" s="1">
        <v>27.1</v>
      </c>
      <c r="J6335" s="1">
        <v>0.45</v>
      </c>
      <c r="K6335" s="1">
        <v>540</v>
      </c>
      <c r="L6335" s="1">
        <v>270</v>
      </c>
      <c r="M6335" s="6">
        <f t="shared" si="599"/>
        <v>27.252615491516679</v>
      </c>
      <c r="N6335" s="19">
        <v>0.5</v>
      </c>
      <c r="O6335" s="11" cm="1">
        <f t="array" ref="O6335">ROUND(_xlfn.SWITCH(C6335,"建筑专教",IF(S6335&gt;0.1,1.38,1.28),"阶梯教室",IF(S6335&gt;0.1,1.15,1.05),"公共教室",IF(S6335&gt;0.1,1.22,1.12),IF(S6335&gt;0.1,1.2,1.1))+(MOD(ROW()*11,31)/31-0.5)*0.06,2)</f>
        <v>1.22</v>
      </c>
      <c r="P6335" s="12">
        <f t="shared" si="604"/>
        <v>0.11</v>
      </c>
      <c r="Q6335" s="13">
        <f t="shared" si="600"/>
        <v>-0.68323197218488352</v>
      </c>
      <c r="R6335" s="1">
        <v>0</v>
      </c>
      <c r="S6335" s="1">
        <v>0.13300000000000001</v>
      </c>
      <c r="T6335" s="1">
        <v>0.108</v>
      </c>
      <c r="U6335" s="4" t="s">
        <v>60</v>
      </c>
      <c r="V6335">
        <v>0.42</v>
      </c>
      <c r="W6335">
        <v>0.4</v>
      </c>
      <c r="X6335">
        <v>0.76</v>
      </c>
      <c r="Y6335">
        <v>2.4300000000000002</v>
      </c>
      <c r="Z6335">
        <v>0.23</v>
      </c>
      <c r="AA6335" s="5">
        <f t="shared" si="601"/>
        <v>0.24099999999999999</v>
      </c>
      <c r="AB6335" s="15" cm="1">
        <f t="array" ref="AB6335">_xlfn.SWITCH(U6335,"夏",122,"冬",90,"春",153,"秋",153,0)</f>
        <v>122</v>
      </c>
      <c r="AC6335" s="16">
        <f t="shared" si="602"/>
        <v>29.401999999999997</v>
      </c>
      <c r="AD6335" s="5">
        <f>IFERROR(AA6335/D6335,0)</f>
        <v>3.0842078320962372E-3</v>
      </c>
      <c r="AE6335" s="15">
        <f t="shared" si="603"/>
        <v>0.33424657534246577</v>
      </c>
      <c r="AF6335" s="5">
        <f>IFERROR(AD6335*AE6335*48,0)</f>
        <v>4.9482523465083743E-2</v>
      </c>
    </row>
    <row r="6336" spans="1:32" x14ac:dyDescent="0.15">
      <c r="A6336" s="1"/>
      <c r="B6336" s="1" t="s">
        <v>40</v>
      </c>
      <c r="C6336" s="1" t="s">
        <v>33</v>
      </c>
      <c r="D6336" s="6">
        <v>78.14</v>
      </c>
      <c r="E6336" s="6">
        <v>3.9</v>
      </c>
      <c r="F6336" s="18">
        <v>0.70833333333333304</v>
      </c>
      <c r="G6336" s="1">
        <v>27.1</v>
      </c>
      <c r="H6336" s="1">
        <v>45</v>
      </c>
      <c r="I6336" s="1">
        <v>27.3</v>
      </c>
      <c r="J6336" s="1">
        <v>0.47</v>
      </c>
      <c r="K6336" s="1">
        <v>546</v>
      </c>
      <c r="L6336" s="1">
        <v>280</v>
      </c>
      <c r="M6336" s="6">
        <f t="shared" si="599"/>
        <v>27.456334348161988</v>
      </c>
      <c r="N6336" s="19">
        <v>0.5</v>
      </c>
      <c r="O6336" s="11" cm="1">
        <f t="array" ref="O6336">ROUND(_xlfn.SWITCH(C6336,"建筑专教",IF(S6336&gt;0.1,1.38,1.28),"阶梯教室",IF(S6336&gt;0.1,1.15,1.05),"公共教室",IF(S6336&gt;0.1,1.22,1.12),IF(S6336&gt;0.1,1.2,1.1))+(MOD(ROW()*11,31)/31-0.5)*0.06,2)</f>
        <v>1.19</v>
      </c>
      <c r="P6336" s="12">
        <f t="shared" si="604"/>
        <v>0.12</v>
      </c>
      <c r="Q6336" s="13">
        <f t="shared" si="600"/>
        <v>-0.72274145577367499</v>
      </c>
      <c r="R6336" s="1">
        <v>0</v>
      </c>
      <c r="S6336" s="1">
        <v>0.13100000000000001</v>
      </c>
      <c r="T6336" s="1">
        <v>0.106</v>
      </c>
      <c r="U6336" s="4" t="s">
        <v>60</v>
      </c>
      <c r="V6336">
        <v>0.42</v>
      </c>
      <c r="W6336">
        <v>0.4</v>
      </c>
      <c r="X6336">
        <v>0.76</v>
      </c>
      <c r="Y6336">
        <v>2.4300000000000002</v>
      </c>
      <c r="Z6336">
        <v>0.23</v>
      </c>
      <c r="AA6336" s="5">
        <f t="shared" si="601"/>
        <v>0.23699999999999999</v>
      </c>
      <c r="AB6336" s="15" cm="1">
        <f t="array" ref="AB6336">_xlfn.SWITCH(U6336,"夏",122,"冬",90,"春",153,"秋",153,0)</f>
        <v>122</v>
      </c>
      <c r="AC6336" s="16">
        <f t="shared" si="602"/>
        <v>28.913999999999998</v>
      </c>
      <c r="AD6336" s="5">
        <f>IFERROR(AA6336/D6336,0)</f>
        <v>3.0330176606091627E-3</v>
      </c>
      <c r="AE6336" s="15">
        <f t="shared" si="603"/>
        <v>0.33424657534246577</v>
      </c>
      <c r="AF6336" s="5">
        <f>IFERROR(AD6336*AE6336*48,0)</f>
        <v>4.8661236768567824E-2</v>
      </c>
    </row>
    <row r="6337" spans="1:32" x14ac:dyDescent="0.15">
      <c r="A6337" s="1"/>
      <c r="B6337" s="1" t="s">
        <v>40</v>
      </c>
      <c r="C6337" s="1" t="s">
        <v>33</v>
      </c>
      <c r="D6337" s="6">
        <v>78.14</v>
      </c>
      <c r="E6337" s="6">
        <v>3.9</v>
      </c>
      <c r="F6337" s="18">
        <v>0.72916666666666696</v>
      </c>
      <c r="G6337" s="1">
        <v>27.3</v>
      </c>
      <c r="H6337" s="1">
        <v>47</v>
      </c>
      <c r="I6337" s="1">
        <v>27.5</v>
      </c>
      <c r="J6337" s="1">
        <v>0.49</v>
      </c>
      <c r="K6337" s="1">
        <v>552</v>
      </c>
      <c r="L6337" s="1">
        <v>290</v>
      </c>
      <c r="M6337" s="6">
        <f t="shared" si="599"/>
        <v>27.659970053238055</v>
      </c>
      <c r="N6337" s="19">
        <v>0.5</v>
      </c>
      <c r="O6337" s="11" cm="1">
        <f t="array" ref="O6337">ROUND(_xlfn.SWITCH(C6337,"建筑专教",IF(S6337&gt;0.1,1.38,1.28),"阶梯教室",IF(S6337&gt;0.1,1.15,1.05),"公共教室",IF(S6337&gt;0.1,1.22,1.12),IF(S6337&gt;0.1,1.2,1.1))+(MOD(ROW()*11,31)/31-0.5)*0.06,2)</f>
        <v>1.21</v>
      </c>
      <c r="P6337" s="12">
        <f t="shared" si="604"/>
        <v>0.12</v>
      </c>
      <c r="Q6337" s="13">
        <f t="shared" si="600"/>
        <v>-0.61469519031734199</v>
      </c>
      <c r="R6337" s="1">
        <v>0</v>
      </c>
      <c r="S6337" s="1">
        <v>0.129</v>
      </c>
      <c r="T6337" s="1">
        <v>0.105</v>
      </c>
      <c r="U6337" s="4" t="s">
        <v>60</v>
      </c>
      <c r="V6337">
        <v>0.42</v>
      </c>
      <c r="W6337">
        <v>0.4</v>
      </c>
      <c r="X6337">
        <v>0.76</v>
      </c>
      <c r="Y6337">
        <v>2.4300000000000002</v>
      </c>
      <c r="Z6337">
        <v>0.23</v>
      </c>
      <c r="AA6337" s="5">
        <f t="shared" si="601"/>
        <v>0.23399999999999999</v>
      </c>
      <c r="AB6337" s="15" cm="1">
        <f t="array" ref="AB6337">_xlfn.SWITCH(U6337,"夏",122,"冬",90,"春",153,"秋",153,0)</f>
        <v>122</v>
      </c>
      <c r="AC6337" s="16">
        <f t="shared" si="602"/>
        <v>28.547999999999998</v>
      </c>
      <c r="AD6337" s="5">
        <f>IFERROR(AA6337/D6337,0)</f>
        <v>2.9946250319938571E-3</v>
      </c>
      <c r="AE6337" s="15">
        <f t="shared" si="603"/>
        <v>0.33424657534246577</v>
      </c>
      <c r="AF6337" s="5">
        <f>IFERROR(AD6337*AE6337*48,0)</f>
        <v>4.8045271746180895E-2</v>
      </c>
    </row>
    <row r="6338" spans="1:32" x14ac:dyDescent="0.15">
      <c r="A6338" s="1"/>
      <c r="B6338" s="1" t="s">
        <v>40</v>
      </c>
      <c r="C6338" s="1" t="s">
        <v>33</v>
      </c>
      <c r="D6338" s="6">
        <v>78.14</v>
      </c>
      <c r="E6338" s="6">
        <v>3.9</v>
      </c>
      <c r="F6338" s="18">
        <v>0.75</v>
      </c>
      <c r="G6338" s="1">
        <v>27.5</v>
      </c>
      <c r="H6338" s="1">
        <v>49</v>
      </c>
      <c r="I6338" s="1">
        <v>27.7</v>
      </c>
      <c r="J6338" s="1">
        <v>0.51</v>
      </c>
      <c r="K6338" s="1">
        <v>558</v>
      </c>
      <c r="L6338" s="1">
        <v>300</v>
      </c>
      <c r="M6338" s="6">
        <f t="shared" si="599"/>
        <v>27.863526918629077</v>
      </c>
      <c r="N6338" s="19">
        <v>0.5</v>
      </c>
      <c r="O6338" s="11" cm="1">
        <f t="array" ref="O6338">ROUND(_xlfn.SWITCH(C6338,"建筑专教",IF(S6338&gt;0.1,1.38,1.28),"阶梯教室",IF(S6338&gt;0.1,1.15,1.05),"公共教室",IF(S6338&gt;0.1,1.22,1.12),IF(S6338&gt;0.1,1.2,1.1))+(MOD(ROW()*11,31)/31-0.5)*0.06,2)</f>
        <v>1.23</v>
      </c>
      <c r="P6338" s="12">
        <f t="shared" si="604"/>
        <v>0.13</v>
      </c>
      <c r="Q6338" s="13">
        <f t="shared" si="600"/>
        <v>-0.50721991125195132</v>
      </c>
      <c r="R6338" s="1">
        <v>0</v>
      </c>
      <c r="S6338" s="1">
        <v>0.127</v>
      </c>
      <c r="T6338" s="1">
        <v>0.10299999999999999</v>
      </c>
      <c r="U6338" s="4" t="s">
        <v>60</v>
      </c>
      <c r="V6338">
        <v>0.42</v>
      </c>
      <c r="W6338">
        <v>0.4</v>
      </c>
      <c r="X6338">
        <v>0.76</v>
      </c>
      <c r="Y6338">
        <v>2.4300000000000002</v>
      </c>
      <c r="Z6338">
        <v>0.23</v>
      </c>
      <c r="AA6338" s="5">
        <f t="shared" si="601"/>
        <v>0.22999999999999998</v>
      </c>
      <c r="AB6338" s="15" cm="1">
        <f t="array" ref="AB6338">_xlfn.SWITCH(U6338,"夏",122,"冬",90,"春",153,"秋",153,0)</f>
        <v>122</v>
      </c>
      <c r="AC6338" s="16">
        <f t="shared" si="602"/>
        <v>28.06</v>
      </c>
      <c r="AD6338" s="5">
        <f>IFERROR(AA6338/D6338,0)</f>
        <v>2.9434348605067826E-3</v>
      </c>
      <c r="AE6338" s="15">
        <f t="shared" si="603"/>
        <v>0.33424657534246577</v>
      </c>
      <c r="AF6338" s="5">
        <f>IFERROR(AD6338*AE6338*48,0)</f>
        <v>4.722398504966499E-2</v>
      </c>
    </row>
    <row r="6339" spans="1:32" x14ac:dyDescent="0.15">
      <c r="A6339" s="1"/>
      <c r="B6339" s="1" t="s">
        <v>40</v>
      </c>
      <c r="C6339" s="1" t="s">
        <v>33</v>
      </c>
      <c r="D6339" s="6">
        <v>78.14</v>
      </c>
      <c r="E6339" s="6">
        <v>3.9</v>
      </c>
      <c r="F6339" s="18">
        <v>0.79166666666666696</v>
      </c>
      <c r="G6339" s="1">
        <v>27.9</v>
      </c>
      <c r="H6339" s="1">
        <v>53</v>
      </c>
      <c r="I6339" s="1">
        <v>28.1</v>
      </c>
      <c r="J6339" s="1">
        <v>0.55000000000000004</v>
      </c>
      <c r="K6339" s="1">
        <v>570</v>
      </c>
      <c r="L6339" s="1">
        <v>320</v>
      </c>
      <c r="M6339" s="6">
        <f t="shared" si="599"/>
        <v>28.270419469367027</v>
      </c>
      <c r="N6339" s="19">
        <v>0.5</v>
      </c>
      <c r="O6339" s="11" cm="1">
        <f t="array" ref="O6339">ROUND(_xlfn.SWITCH(C6339,"建筑专教",IF(S6339&gt;0.1,1.38,1.28),"阶梯教室",IF(S6339&gt;0.1,1.15,1.05),"公共教室",IF(S6339&gt;0.1,1.22,1.12),IF(S6339&gt;0.1,1.2,1.1))+(MOD(ROW()*11,31)/31-0.5)*0.06,2)</f>
        <v>1.19</v>
      </c>
      <c r="P6339" s="12">
        <f t="shared" si="604"/>
        <v>0.14000000000000001</v>
      </c>
      <c r="Q6339" s="13">
        <f t="shared" si="600"/>
        <v>-0.4997948346640988</v>
      </c>
      <c r="R6339" s="1">
        <v>0</v>
      </c>
      <c r="S6339" s="1">
        <v>0.123</v>
      </c>
      <c r="T6339" s="1">
        <v>0.1</v>
      </c>
      <c r="U6339" s="4" t="s">
        <v>60</v>
      </c>
      <c r="V6339">
        <v>0.42</v>
      </c>
      <c r="W6339">
        <v>0.4</v>
      </c>
      <c r="X6339">
        <v>0.76</v>
      </c>
      <c r="Y6339">
        <v>2.4300000000000002</v>
      </c>
      <c r="Z6339">
        <v>0.23</v>
      </c>
      <c r="AA6339" s="5">
        <f t="shared" si="601"/>
        <v>0.223</v>
      </c>
      <c r="AB6339" s="15" cm="1">
        <f t="array" ref="AB6339">_xlfn.SWITCH(U6339,"夏",122,"冬",90,"春",153,"秋",153,0)</f>
        <v>122</v>
      </c>
      <c r="AC6339" s="16">
        <f t="shared" si="602"/>
        <v>27.206</v>
      </c>
      <c r="AD6339" s="5">
        <f>IFERROR(AA6339/D6339,0)</f>
        <v>2.8538520604044024E-3</v>
      </c>
      <c r="AE6339" s="15">
        <f t="shared" si="603"/>
        <v>0.33424657534246577</v>
      </c>
      <c r="AF6339" s="5">
        <f>IFERROR(AD6339*AE6339*48,0)</f>
        <v>4.5786733330762136E-2</v>
      </c>
    </row>
    <row r="6340" spans="1:32" x14ac:dyDescent="0.15">
      <c r="A6340" s="1"/>
      <c r="B6340" s="1" t="s">
        <v>40</v>
      </c>
      <c r="C6340" s="1" t="s">
        <v>33</v>
      </c>
      <c r="D6340" s="6">
        <v>78.14</v>
      </c>
      <c r="E6340" s="6">
        <v>3.9</v>
      </c>
      <c r="F6340" s="18">
        <v>0.8125</v>
      </c>
      <c r="G6340" s="1">
        <v>28.1</v>
      </c>
      <c r="H6340" s="1">
        <v>55</v>
      </c>
      <c r="I6340" s="1">
        <v>28.3</v>
      </c>
      <c r="J6340" s="1">
        <v>0.56999999999999995</v>
      </c>
      <c r="K6340" s="1">
        <v>576</v>
      </c>
      <c r="L6340" s="1">
        <v>330</v>
      </c>
      <c r="M6340" s="6">
        <f t="shared" si="599"/>
        <v>28.473762010300902</v>
      </c>
      <c r="N6340" s="19">
        <v>0.5</v>
      </c>
      <c r="O6340" s="11" cm="1">
        <f t="array" ref="O6340">ROUND(_xlfn.SWITCH(C6340,"建筑专教",IF(S6340&gt;0.1,1.38,1.28),"阶梯教室",IF(S6340&gt;0.1,1.15,1.05),"公共教室",IF(S6340&gt;0.1,1.22,1.12),IF(S6340&gt;0.1,1.2,1.1))+(MOD(ROW()*11,31)/31-0.5)*0.06,2)</f>
        <v>1.21</v>
      </c>
      <c r="P6340" s="12">
        <f t="shared" si="604"/>
        <v>0.14000000000000001</v>
      </c>
      <c r="Q6340" s="13">
        <f t="shared" si="600"/>
        <v>-0.38308369743315784</v>
      </c>
      <c r="R6340" s="1">
        <v>0</v>
      </c>
      <c r="S6340" s="1">
        <v>0.121</v>
      </c>
      <c r="T6340" s="1">
        <v>9.9000000000000005E-2</v>
      </c>
      <c r="U6340" s="4" t="s">
        <v>60</v>
      </c>
      <c r="V6340">
        <v>0.42</v>
      </c>
      <c r="W6340">
        <v>0.4</v>
      </c>
      <c r="X6340">
        <v>0.76</v>
      </c>
      <c r="Y6340">
        <v>2.4300000000000002</v>
      </c>
      <c r="Z6340">
        <v>0.23</v>
      </c>
      <c r="AA6340" s="5">
        <f t="shared" si="601"/>
        <v>0.22</v>
      </c>
      <c r="AB6340" s="15" cm="1">
        <f t="array" ref="AB6340">_xlfn.SWITCH(U6340,"夏",122,"冬",90,"春",153,"秋",153,0)</f>
        <v>122</v>
      </c>
      <c r="AC6340" s="16">
        <f t="shared" si="602"/>
        <v>26.84</v>
      </c>
      <c r="AD6340" s="5">
        <f>IFERROR(AA6340/D6340,0)</f>
        <v>2.8154594317890964E-3</v>
      </c>
      <c r="AE6340" s="15">
        <f t="shared" si="603"/>
        <v>0.33424657534246577</v>
      </c>
      <c r="AF6340" s="5">
        <f>IFERROR(AD6340*AE6340*48,0)</f>
        <v>4.5170768308375207E-2</v>
      </c>
    </row>
    <row r="6341" spans="1:32" x14ac:dyDescent="0.15">
      <c r="A6341" s="1"/>
      <c r="B6341" s="1" t="s">
        <v>40</v>
      </c>
      <c r="C6341" s="1" t="s">
        <v>33</v>
      </c>
      <c r="D6341" s="6">
        <v>78.14</v>
      </c>
      <c r="E6341" s="6">
        <v>3.9</v>
      </c>
      <c r="F6341" s="18">
        <v>0.83333333333333304</v>
      </c>
      <c r="G6341" s="1">
        <v>28.3</v>
      </c>
      <c r="H6341" s="1">
        <v>57</v>
      </c>
      <c r="I6341" s="1">
        <v>28.5</v>
      </c>
      <c r="J6341" s="1">
        <v>0.59</v>
      </c>
      <c r="K6341" s="1">
        <v>582</v>
      </c>
      <c r="L6341" s="1">
        <v>340</v>
      </c>
      <c r="M6341" s="6">
        <f t="shared" si="599"/>
        <v>28.677039499529826</v>
      </c>
      <c r="N6341" s="19">
        <v>0.5</v>
      </c>
      <c r="O6341" s="11" cm="1">
        <f t="array" ref="O6341">ROUND(_xlfn.SWITCH(C6341,"建筑专教",IF(S6341&gt;0.1,1.38,1.28),"阶梯教室",IF(S6341&gt;0.1,1.15,1.05),"公共教室",IF(S6341&gt;0.1,1.22,1.12),IF(S6341&gt;0.1,1.2,1.1))+(MOD(ROW()*11,31)/31-0.5)*0.06,2)</f>
        <v>1.17</v>
      </c>
      <c r="P6341" s="12">
        <f t="shared" si="604"/>
        <v>0.15</v>
      </c>
      <c r="Q6341" s="13">
        <f t="shared" si="600"/>
        <v>-0.42466613227525646</v>
      </c>
      <c r="R6341" s="1">
        <v>0</v>
      </c>
      <c r="S6341" s="1">
        <v>0.11899999999999999</v>
      </c>
      <c r="T6341" s="1">
        <v>9.8000000000000004E-2</v>
      </c>
      <c r="U6341" s="4" t="s">
        <v>60</v>
      </c>
      <c r="V6341">
        <v>0.42</v>
      </c>
      <c r="W6341">
        <v>0.4</v>
      </c>
      <c r="X6341">
        <v>0.76</v>
      </c>
      <c r="Y6341">
        <v>2.4300000000000002</v>
      </c>
      <c r="Z6341">
        <v>0.23</v>
      </c>
      <c r="AA6341" s="5">
        <f t="shared" si="601"/>
        <v>0.217</v>
      </c>
      <c r="AB6341" s="15" cm="1">
        <f t="array" ref="AB6341">_xlfn.SWITCH(U6341,"夏",122,"冬",90,"春",153,"秋",153,0)</f>
        <v>122</v>
      </c>
      <c r="AC6341" s="16">
        <f t="shared" si="602"/>
        <v>26.474</v>
      </c>
      <c r="AD6341" s="5">
        <f>IFERROR(AA6341/D6341,0)</f>
        <v>2.7770668031737904E-3</v>
      </c>
      <c r="AE6341" s="15">
        <f t="shared" si="603"/>
        <v>0.33424657534246577</v>
      </c>
      <c r="AF6341" s="5">
        <f>IFERROR(AD6341*AE6341*48,0)</f>
        <v>4.4554803285988265E-2</v>
      </c>
    </row>
    <row r="6342" spans="1:32" x14ac:dyDescent="0.15">
      <c r="A6342" s="1"/>
      <c r="B6342" s="1" t="s">
        <v>40</v>
      </c>
      <c r="C6342" s="1" t="s">
        <v>33</v>
      </c>
      <c r="D6342" s="6">
        <v>78.14</v>
      </c>
      <c r="E6342" s="6">
        <v>3.9</v>
      </c>
      <c r="F6342" s="18">
        <v>0.85416666666666696</v>
      </c>
      <c r="G6342" s="1">
        <v>28.5</v>
      </c>
      <c r="H6342" s="1">
        <v>59</v>
      </c>
      <c r="I6342" s="1">
        <v>28.7</v>
      </c>
      <c r="J6342" s="1">
        <v>0.61</v>
      </c>
      <c r="K6342" s="1">
        <v>588</v>
      </c>
      <c r="L6342" s="1">
        <v>350</v>
      </c>
      <c r="M6342" s="6">
        <f t="shared" si="599"/>
        <v>28.880254713792908</v>
      </c>
      <c r="N6342" s="19">
        <v>0.5</v>
      </c>
      <c r="O6342" s="11" cm="1">
        <f t="array" ref="O6342">ROUND(_xlfn.SWITCH(C6342,"建筑专教",IF(S6342&gt;0.1,1.38,1.28),"阶梯教室",IF(S6342&gt;0.1,1.15,1.05),"公共教室",IF(S6342&gt;0.1,1.22,1.12),IF(S6342&gt;0.1,1.2,1.1))+(MOD(ROW()*11,31)/31-0.5)*0.06,2)</f>
        <v>1.19</v>
      </c>
      <c r="P6342" s="12">
        <f t="shared" si="604"/>
        <v>0.15</v>
      </c>
      <c r="Q6342" s="13">
        <f t="shared" si="600"/>
        <v>-0.30133521768323485</v>
      </c>
      <c r="R6342" s="1">
        <v>0</v>
      </c>
      <c r="S6342" s="1">
        <v>0.11700000000000001</v>
      </c>
      <c r="T6342" s="1">
        <v>9.7000000000000003E-2</v>
      </c>
      <c r="U6342" s="4" t="s">
        <v>60</v>
      </c>
      <c r="V6342">
        <v>0.42</v>
      </c>
      <c r="W6342">
        <v>0.4</v>
      </c>
      <c r="X6342">
        <v>0.76</v>
      </c>
      <c r="Y6342">
        <v>2.4300000000000002</v>
      </c>
      <c r="Z6342">
        <v>0.23</v>
      </c>
      <c r="AA6342" s="5">
        <f t="shared" si="601"/>
        <v>0.21400000000000002</v>
      </c>
      <c r="AB6342" s="15" cm="1">
        <f t="array" ref="AB6342">_xlfn.SWITCH(U6342,"夏",122,"冬",90,"春",153,"秋",153,0)</f>
        <v>122</v>
      </c>
      <c r="AC6342" s="16">
        <f t="shared" si="602"/>
        <v>26.108000000000004</v>
      </c>
      <c r="AD6342" s="5">
        <f>IFERROR(AA6342/D6342,0)</f>
        <v>2.7386741745584853E-3</v>
      </c>
      <c r="AE6342" s="15">
        <f t="shared" si="603"/>
        <v>0.33424657534246577</v>
      </c>
      <c r="AF6342" s="5">
        <f>IFERROR(AD6342*AE6342*48,0)</f>
        <v>4.3938838263601343E-2</v>
      </c>
    </row>
    <row r="6343" spans="1:32" x14ac:dyDescent="0.15">
      <c r="A6343" s="1"/>
      <c r="B6343" s="1" t="s">
        <v>40</v>
      </c>
      <c r="C6343" s="1" t="s">
        <v>33</v>
      </c>
      <c r="D6343" s="6">
        <v>78.14</v>
      </c>
      <c r="E6343" s="6">
        <v>3.9</v>
      </c>
      <c r="F6343" s="18">
        <v>0.875</v>
      </c>
      <c r="G6343" s="1">
        <v>28.7</v>
      </c>
      <c r="H6343" s="1">
        <v>61</v>
      </c>
      <c r="I6343" s="1">
        <v>28.9</v>
      </c>
      <c r="J6343" s="1">
        <v>0.63</v>
      </c>
      <c r="K6343" s="1">
        <v>594</v>
      </c>
      <c r="L6343" s="1">
        <v>360</v>
      </c>
      <c r="M6343" s="6">
        <f t="shared" si="599"/>
        <v>29.083410220231201</v>
      </c>
      <c r="N6343" s="19">
        <v>0.5</v>
      </c>
      <c r="O6343" s="11" cm="1">
        <f t="array" ref="O6343">ROUND(_xlfn.SWITCH(C6343,"建筑专教",IF(S6343&gt;0.1,1.38,1.28),"阶梯教室",IF(S6343&gt;0.1,1.15,1.05),"公共教室",IF(S6343&gt;0.1,1.22,1.12),IF(S6343&gt;0.1,1.2,1.1))+(MOD(ROW()*11,31)/31-0.5)*0.06,2)</f>
        <v>1.21</v>
      </c>
      <c r="P6343" s="12">
        <f t="shared" si="604"/>
        <v>0.16</v>
      </c>
      <c r="Q6343" s="13">
        <f t="shared" si="600"/>
        <v>-0.17981401277384088</v>
      </c>
      <c r="R6343" s="1">
        <v>0</v>
      </c>
      <c r="S6343" s="1">
        <v>0.115</v>
      </c>
      <c r="T6343" s="1">
        <v>9.6000000000000002E-2</v>
      </c>
      <c r="U6343" s="4" t="s">
        <v>60</v>
      </c>
      <c r="V6343">
        <v>0.42</v>
      </c>
      <c r="W6343">
        <v>0.4</v>
      </c>
      <c r="X6343">
        <v>0.76</v>
      </c>
      <c r="Y6343">
        <v>2.4300000000000002</v>
      </c>
      <c r="Z6343">
        <v>0.23</v>
      </c>
      <c r="AA6343" s="5">
        <f t="shared" si="601"/>
        <v>0.21100000000000002</v>
      </c>
      <c r="AB6343" s="15" cm="1">
        <f t="array" ref="AB6343">_xlfn.SWITCH(U6343,"夏",122,"冬",90,"春",153,"秋",153,0)</f>
        <v>122</v>
      </c>
      <c r="AC6343" s="16">
        <f t="shared" si="602"/>
        <v>25.742000000000001</v>
      </c>
      <c r="AD6343" s="5">
        <f>IFERROR(AA6343/D6343,0)</f>
        <v>2.7002815459431792E-3</v>
      </c>
      <c r="AE6343" s="15">
        <f t="shared" si="603"/>
        <v>0.33424657534246577</v>
      </c>
      <c r="AF6343" s="5">
        <f>IFERROR(AD6343*AE6343*48,0)</f>
        <v>4.3322873241214407E-2</v>
      </c>
    </row>
    <row r="6344" spans="1:32" x14ac:dyDescent="0.15">
      <c r="A6344" s="1"/>
      <c r="B6344" s="1" t="s">
        <v>40</v>
      </c>
      <c r="C6344" s="1" t="s">
        <v>33</v>
      </c>
      <c r="D6344" s="6">
        <v>78.14</v>
      </c>
      <c r="E6344" s="6">
        <v>3.9</v>
      </c>
      <c r="F6344" s="18">
        <v>0.89583333333333304</v>
      </c>
      <c r="G6344" s="1">
        <v>28.9</v>
      </c>
      <c r="H6344" s="1">
        <v>63</v>
      </c>
      <c r="I6344" s="1">
        <v>29.1</v>
      </c>
      <c r="J6344" s="1">
        <v>0.65</v>
      </c>
      <c r="K6344" s="1">
        <v>600</v>
      </c>
      <c r="L6344" s="1">
        <v>370</v>
      </c>
      <c r="M6344" s="6">
        <f t="shared" si="599"/>
        <v>29.286508398590342</v>
      </c>
      <c r="N6344" s="19">
        <v>0.5</v>
      </c>
      <c r="O6344" s="11" cm="1">
        <f t="array" ref="O6344">ROUND(_xlfn.SWITCH(C6344,"建筑专教",IF(S6344&gt;0.1,1.38,1.28),"阶梯教室",IF(S6344&gt;0.1,1.15,1.05),"公共教室",IF(S6344&gt;0.1,1.22,1.12),IF(S6344&gt;0.1,1.2,1.1))+(MOD(ROW()*11,31)/31-0.5)*0.06,2)</f>
        <v>1.18</v>
      </c>
      <c r="P6344" s="12">
        <f t="shared" si="604"/>
        <v>0.16</v>
      </c>
      <c r="Q6344" s="13">
        <f t="shared" si="600"/>
        <v>-0.18065661308088993</v>
      </c>
      <c r="R6344" s="1">
        <v>0</v>
      </c>
      <c r="S6344" s="1">
        <v>0.113</v>
      </c>
      <c r="T6344" s="1">
        <v>9.5000000000000001E-2</v>
      </c>
      <c r="U6344" s="4" t="s">
        <v>60</v>
      </c>
      <c r="V6344">
        <v>0.42</v>
      </c>
      <c r="W6344">
        <v>0.4</v>
      </c>
      <c r="X6344">
        <v>0.76</v>
      </c>
      <c r="Y6344">
        <v>2.4300000000000002</v>
      </c>
      <c r="Z6344">
        <v>0.23</v>
      </c>
      <c r="AA6344" s="5">
        <f t="shared" si="601"/>
        <v>0.20800000000000002</v>
      </c>
      <c r="AB6344" s="15" cm="1">
        <f t="array" ref="AB6344">_xlfn.SWITCH(U6344,"夏",122,"冬",90,"春",153,"秋",153,0)</f>
        <v>122</v>
      </c>
      <c r="AC6344" s="16">
        <f t="shared" si="602"/>
        <v>25.376000000000001</v>
      </c>
      <c r="AD6344" s="5">
        <f>IFERROR(AA6344/D6344,0)</f>
        <v>2.6618889173278732E-3</v>
      </c>
      <c r="AE6344" s="15">
        <f t="shared" si="603"/>
        <v>0.33424657534246577</v>
      </c>
      <c r="AF6344" s="5">
        <f>IFERROR(AD6344*AE6344*48,0)</f>
        <v>4.2706908218827472E-2</v>
      </c>
    </row>
    <row r="6345" spans="1:32" x14ac:dyDescent="0.15">
      <c r="A6345" s="1"/>
      <c r="B6345" s="1" t="s">
        <v>40</v>
      </c>
      <c r="C6345" s="1" t="s">
        <v>33</v>
      </c>
      <c r="D6345" s="6">
        <v>78.14</v>
      </c>
      <c r="E6345" s="6">
        <v>3.9</v>
      </c>
      <c r="F6345" s="18">
        <v>0.91666666666666696</v>
      </c>
      <c r="G6345" s="1">
        <v>29.1</v>
      </c>
      <c r="H6345" s="1">
        <v>65</v>
      </c>
      <c r="I6345" s="1">
        <v>29.3</v>
      </c>
      <c r="J6345" s="1">
        <v>0.67</v>
      </c>
      <c r="K6345" s="1">
        <v>606</v>
      </c>
      <c r="L6345" s="1">
        <v>380</v>
      </c>
      <c r="M6345" s="6">
        <f t="shared" si="599"/>
        <v>29.489551460450173</v>
      </c>
      <c r="N6345" s="19">
        <v>0.5</v>
      </c>
      <c r="O6345" s="11" cm="1">
        <f t="array" ref="O6345">ROUND(_xlfn.SWITCH(C6345,"建筑专教",IF(S6345&gt;0.1,1.38,1.28),"阶梯教室",IF(S6345&gt;0.1,1.15,1.05),"公共教室",IF(S6345&gt;0.1,1.22,1.12),IF(S6345&gt;0.1,1.2,1.1))+(MOD(ROW()*11,31)/31-0.5)*0.06,2)</f>
        <v>1.2</v>
      </c>
      <c r="P6345" s="12">
        <f t="shared" si="604"/>
        <v>0.17</v>
      </c>
      <c r="Q6345" s="13">
        <f t="shared" si="600"/>
        <v>-5.4992503078205419E-2</v>
      </c>
      <c r="R6345" s="1">
        <v>0</v>
      </c>
      <c r="S6345" s="1">
        <v>0.111</v>
      </c>
      <c r="T6345" s="1">
        <v>9.4E-2</v>
      </c>
      <c r="U6345" s="4" t="s">
        <v>60</v>
      </c>
      <c r="V6345">
        <v>0.42</v>
      </c>
      <c r="W6345">
        <v>0.4</v>
      </c>
      <c r="X6345">
        <v>0.76</v>
      </c>
      <c r="Y6345">
        <v>2.4300000000000002</v>
      </c>
      <c r="Z6345">
        <v>0.23</v>
      </c>
      <c r="AA6345" s="5">
        <f t="shared" si="601"/>
        <v>0.20500000000000002</v>
      </c>
      <c r="AB6345" s="15" cm="1">
        <f t="array" ref="AB6345">_xlfn.SWITCH(U6345,"夏",122,"冬",90,"春",153,"秋",153,0)</f>
        <v>122</v>
      </c>
      <c r="AC6345" s="16">
        <f t="shared" si="602"/>
        <v>25.01</v>
      </c>
      <c r="AD6345" s="5">
        <f>IFERROR(AA6345/D6345,0)</f>
        <v>2.6234962887125672E-3</v>
      </c>
      <c r="AE6345" s="15">
        <f t="shared" si="603"/>
        <v>0.33424657534246577</v>
      </c>
      <c r="AF6345" s="5">
        <f>IFERROR(AD6345*AE6345*48,0)</f>
        <v>4.2090943196440529E-2</v>
      </c>
    </row>
    <row r="6346" spans="1:32" x14ac:dyDescent="0.15">
      <c r="A6346" s="1"/>
      <c r="B6346" s="1" t="s">
        <v>41</v>
      </c>
      <c r="C6346" s="1" t="s">
        <v>33</v>
      </c>
      <c r="D6346" s="6">
        <v>78.14</v>
      </c>
      <c r="E6346" s="6">
        <v>3.9</v>
      </c>
      <c r="F6346" s="18">
        <v>0.33333333333333298</v>
      </c>
      <c r="G6346" s="1">
        <v>21.3</v>
      </c>
      <c r="H6346" s="1">
        <v>82</v>
      </c>
      <c r="I6346" s="1">
        <v>21.5</v>
      </c>
      <c r="J6346" s="1">
        <v>0.11</v>
      </c>
      <c r="K6346" s="1">
        <v>442</v>
      </c>
      <c r="L6346" s="1">
        <v>48</v>
      </c>
      <c r="M6346" s="6">
        <f t="shared" si="599"/>
        <v>21.56937678379262</v>
      </c>
      <c r="N6346" s="19">
        <v>0.5</v>
      </c>
      <c r="O6346" s="11" cm="1">
        <f t="array" ref="O6346">ROUND(_xlfn.SWITCH(C6346,"建筑专教",IF(S6346&gt;0.1,1.38,1.28),"阶梯教室",IF(S6346&gt;0.1,1.15,1.05),"公共教室",IF(S6346&gt;0.1,1.22,1.12),IF(S6346&gt;0.1,1.2,1.1))+(MOD(ROW()*11,31)/31-0.5)*0.06,2)</f>
        <v>1.22</v>
      </c>
      <c r="P6346" s="12">
        <f t="shared" si="604"/>
        <v>0.03</v>
      </c>
      <c r="Q6346" s="13">
        <f t="shared" si="600"/>
        <v>-1.5373982533167825</v>
      </c>
      <c r="R6346" s="1">
        <v>0</v>
      </c>
      <c r="S6346" s="1">
        <v>0.17299999999999999</v>
      </c>
      <c r="T6346" s="1">
        <v>9.6000000000000002E-2</v>
      </c>
      <c r="U6346" s="4" t="s">
        <v>60</v>
      </c>
      <c r="V6346">
        <v>0.42</v>
      </c>
      <c r="W6346">
        <v>0.4</v>
      </c>
      <c r="X6346">
        <v>0.76</v>
      </c>
      <c r="Y6346">
        <v>2.4300000000000002</v>
      </c>
      <c r="Z6346">
        <v>0.23</v>
      </c>
      <c r="AA6346" s="5">
        <f t="shared" si="601"/>
        <v>0.26900000000000002</v>
      </c>
      <c r="AB6346" s="15" cm="1">
        <f t="array" ref="AB6346">_xlfn.SWITCH(U6346,"夏",122,"冬",90,"春",153,"秋",153,0)</f>
        <v>122</v>
      </c>
      <c r="AC6346" s="16">
        <f t="shared" si="602"/>
        <v>32.818000000000005</v>
      </c>
      <c r="AD6346" s="5">
        <f>IFERROR(AA6346/D6346,0)</f>
        <v>3.442539032505759E-3</v>
      </c>
      <c r="AE6346" s="15">
        <f t="shared" si="603"/>
        <v>0.33424657534246577</v>
      </c>
      <c r="AF6346" s="5">
        <f>IFERROR(AD6346*AE6346*48,0)</f>
        <v>5.523153034069514E-2</v>
      </c>
    </row>
    <row r="6347" spans="1:32" x14ac:dyDescent="0.15">
      <c r="A6347" s="1"/>
      <c r="B6347" s="1" t="s">
        <v>41</v>
      </c>
      <c r="C6347" s="1" t="s">
        <v>33</v>
      </c>
      <c r="D6347" s="6">
        <v>78.14</v>
      </c>
      <c r="E6347" s="6">
        <v>3.9</v>
      </c>
      <c r="F6347" s="18">
        <v>0.35416666666666702</v>
      </c>
      <c r="G6347" s="1">
        <v>21.5</v>
      </c>
      <c r="H6347" s="1">
        <v>80</v>
      </c>
      <c r="I6347" s="1">
        <v>21.7</v>
      </c>
      <c r="J6347" s="1">
        <v>0.13</v>
      </c>
      <c r="K6347" s="1">
        <v>444</v>
      </c>
      <c r="L6347" s="1">
        <v>56</v>
      </c>
      <c r="M6347" s="6">
        <f t="shared" si="599"/>
        <v>21.776532305813873</v>
      </c>
      <c r="N6347" s="19">
        <v>0.5</v>
      </c>
      <c r="O6347" s="11" cm="1">
        <f t="array" ref="O6347">ROUND(_xlfn.SWITCH(C6347,"建筑专教",IF(S6347&gt;0.1,1.38,1.28),"阶梯教室",IF(S6347&gt;0.1,1.15,1.05),"公共教室",IF(S6347&gt;0.1,1.22,1.12),IF(S6347&gt;0.1,1.2,1.1))+(MOD(ROW()*11,31)/31-0.5)*0.06,2)</f>
        <v>1.18</v>
      </c>
      <c r="P6347" s="12">
        <f t="shared" si="604"/>
        <v>0.04</v>
      </c>
      <c r="Q6347" s="13">
        <f t="shared" si="600"/>
        <v>-1.6100896257819322</v>
      </c>
      <c r="R6347" s="1">
        <v>0</v>
      </c>
      <c r="S6347" s="1">
        <v>0.17100000000000001</v>
      </c>
      <c r="T6347" s="1">
        <v>9.7000000000000003E-2</v>
      </c>
      <c r="U6347" s="4" t="s">
        <v>60</v>
      </c>
      <c r="V6347">
        <v>0.42</v>
      </c>
      <c r="W6347">
        <v>0.4</v>
      </c>
      <c r="X6347">
        <v>0.76</v>
      </c>
      <c r="Y6347">
        <v>2.4300000000000002</v>
      </c>
      <c r="Z6347">
        <v>0.23</v>
      </c>
      <c r="AA6347" s="5">
        <f t="shared" si="601"/>
        <v>0.26800000000000002</v>
      </c>
      <c r="AB6347" s="15" cm="1">
        <f t="array" ref="AB6347">_xlfn.SWITCH(U6347,"夏",122,"冬",90,"春",153,"秋",153,0)</f>
        <v>122</v>
      </c>
      <c r="AC6347" s="16">
        <f t="shared" si="602"/>
        <v>32.696000000000005</v>
      </c>
      <c r="AD6347" s="5">
        <f>IFERROR(AA6347/D6347,0)</f>
        <v>3.4297414896339905E-3</v>
      </c>
      <c r="AE6347" s="15">
        <f t="shared" si="603"/>
        <v>0.33424657534246577</v>
      </c>
      <c r="AF6347" s="5">
        <f>IFERROR(AD6347*AE6347*48,0)</f>
        <v>5.5026208666566163E-2</v>
      </c>
    </row>
    <row r="6348" spans="1:32" x14ac:dyDescent="0.15">
      <c r="A6348" s="1"/>
      <c r="B6348" s="1" t="s">
        <v>41</v>
      </c>
      <c r="C6348" s="1" t="s">
        <v>33</v>
      </c>
      <c r="D6348" s="6">
        <v>78.14</v>
      </c>
      <c r="E6348" s="6">
        <v>3.9</v>
      </c>
      <c r="F6348" s="18">
        <v>0.375</v>
      </c>
      <c r="G6348" s="1">
        <v>22</v>
      </c>
      <c r="H6348" s="1">
        <v>78</v>
      </c>
      <c r="I6348" s="1">
        <v>22.2</v>
      </c>
      <c r="J6348" s="1">
        <v>0.15</v>
      </c>
      <c r="K6348" s="1">
        <v>447</v>
      </c>
      <c r="L6348" s="1">
        <v>64</v>
      </c>
      <c r="M6348" s="6">
        <f t="shared" si="599"/>
        <v>22.282968283330092</v>
      </c>
      <c r="N6348" s="19">
        <v>0.5</v>
      </c>
      <c r="O6348" s="11" cm="1">
        <f t="array" ref="O6348">ROUND(_xlfn.SWITCH(C6348,"建筑专教",IF(S6348&gt;0.1,1.38,1.28),"阶梯教室",IF(S6348&gt;0.1,1.15,1.05),"公共教室",IF(S6348&gt;0.1,1.22,1.12),IF(S6348&gt;0.1,1.2,1.1))+(MOD(ROW()*11,31)/31-0.5)*0.06,2)</f>
        <v>1.2</v>
      </c>
      <c r="P6348" s="12">
        <f t="shared" si="604"/>
        <v>0.04</v>
      </c>
      <c r="Q6348" s="13">
        <f t="shared" si="600"/>
        <v>-1.3645366202810905</v>
      </c>
      <c r="R6348" s="1">
        <v>0</v>
      </c>
      <c r="S6348" s="1">
        <v>0.16900000000000001</v>
      </c>
      <c r="T6348" s="1">
        <v>9.9000000000000005E-2</v>
      </c>
      <c r="U6348" s="4" t="s">
        <v>60</v>
      </c>
      <c r="V6348">
        <v>0.42</v>
      </c>
      <c r="W6348">
        <v>0.4</v>
      </c>
      <c r="X6348">
        <v>0.76</v>
      </c>
      <c r="Y6348">
        <v>2.4300000000000002</v>
      </c>
      <c r="Z6348">
        <v>0.23</v>
      </c>
      <c r="AA6348" s="5">
        <f t="shared" si="601"/>
        <v>0.26800000000000002</v>
      </c>
      <c r="AB6348" s="15" cm="1">
        <f t="array" ref="AB6348">_xlfn.SWITCH(U6348,"夏",122,"冬",90,"春",153,"秋",153,0)</f>
        <v>122</v>
      </c>
      <c r="AC6348" s="16">
        <f t="shared" si="602"/>
        <v>32.696000000000005</v>
      </c>
      <c r="AD6348" s="5">
        <f>IFERROR(AA6348/D6348,0)</f>
        <v>3.4297414896339905E-3</v>
      </c>
      <c r="AE6348" s="15">
        <f t="shared" si="603"/>
        <v>0.33424657534246577</v>
      </c>
      <c r="AF6348" s="5">
        <f>IFERROR(AD6348*AE6348*48,0)</f>
        <v>5.5026208666566163E-2</v>
      </c>
    </row>
    <row r="6349" spans="1:32" x14ac:dyDescent="0.15">
      <c r="A6349" s="1"/>
      <c r="B6349" s="1" t="s">
        <v>41</v>
      </c>
      <c r="C6349" s="1" t="s">
        <v>33</v>
      </c>
      <c r="D6349" s="6">
        <v>78.14</v>
      </c>
      <c r="E6349" s="6">
        <v>3.9</v>
      </c>
      <c r="F6349" s="18">
        <v>0.39583333333333298</v>
      </c>
      <c r="G6349" s="1">
        <v>22.5</v>
      </c>
      <c r="H6349" s="1">
        <v>76</v>
      </c>
      <c r="I6349" s="1">
        <v>22.7</v>
      </c>
      <c r="J6349" s="1">
        <v>0.17</v>
      </c>
      <c r="K6349" s="1">
        <v>452</v>
      </c>
      <c r="L6349" s="1">
        <v>72</v>
      </c>
      <c r="M6349" s="6">
        <f t="shared" si="599"/>
        <v>22.788983599812696</v>
      </c>
      <c r="N6349" s="19">
        <v>0.5</v>
      </c>
      <c r="O6349" s="11" cm="1">
        <f t="array" ref="O6349">ROUND(_xlfn.SWITCH(C6349,"建筑专教",IF(S6349&gt;0.1,1.38,1.28),"阶梯教室",IF(S6349&gt;0.1,1.15,1.05),"公共教室",IF(S6349&gt;0.1,1.22,1.12),IF(S6349&gt;0.1,1.2,1.1))+(MOD(ROW()*11,31)/31-0.5)*0.06,2)</f>
        <v>1.22</v>
      </c>
      <c r="P6349" s="12">
        <f t="shared" si="604"/>
        <v>0.04</v>
      </c>
      <c r="Q6349" s="13">
        <f t="shared" si="600"/>
        <v>-1.1295343732441929</v>
      </c>
      <c r="R6349" s="1">
        <v>0</v>
      </c>
      <c r="S6349" s="1">
        <v>0.16700000000000001</v>
      </c>
      <c r="T6349" s="1">
        <v>0.1</v>
      </c>
      <c r="U6349" s="4" t="s">
        <v>60</v>
      </c>
      <c r="V6349">
        <v>0.42</v>
      </c>
      <c r="W6349">
        <v>0.4</v>
      </c>
      <c r="X6349">
        <v>0.76</v>
      </c>
      <c r="Y6349">
        <v>2.4300000000000002</v>
      </c>
      <c r="Z6349">
        <v>0.23</v>
      </c>
      <c r="AA6349" s="5">
        <f t="shared" si="601"/>
        <v>0.26700000000000002</v>
      </c>
      <c r="AB6349" s="15" cm="1">
        <f t="array" ref="AB6349">_xlfn.SWITCH(U6349,"夏",122,"冬",90,"春",153,"秋",153,0)</f>
        <v>122</v>
      </c>
      <c r="AC6349" s="16">
        <f t="shared" si="602"/>
        <v>32.574000000000005</v>
      </c>
      <c r="AD6349" s="5">
        <f>IFERROR(AA6349/D6349,0)</f>
        <v>3.416943946762222E-3</v>
      </c>
      <c r="AE6349" s="15">
        <f t="shared" si="603"/>
        <v>0.33424657534246577</v>
      </c>
      <c r="AF6349" s="5">
        <f>IFERROR(AD6349*AE6349*48,0)</f>
        <v>5.4820886992437187E-2</v>
      </c>
    </row>
    <row r="6350" spans="1:32" x14ac:dyDescent="0.15">
      <c r="A6350" s="1"/>
      <c r="B6350" s="1" t="s">
        <v>41</v>
      </c>
      <c r="C6350" s="1" t="s">
        <v>33</v>
      </c>
      <c r="D6350" s="6">
        <v>78.14</v>
      </c>
      <c r="E6350" s="6">
        <v>3.9</v>
      </c>
      <c r="F6350" s="18">
        <v>0.41666666666666702</v>
      </c>
      <c r="G6350" s="1">
        <v>23</v>
      </c>
      <c r="H6350" s="1">
        <v>74</v>
      </c>
      <c r="I6350" s="1">
        <v>23.2</v>
      </c>
      <c r="J6350" s="1">
        <v>0.19</v>
      </c>
      <c r="K6350" s="1">
        <v>458</v>
      </c>
      <c r="L6350" s="1">
        <v>80</v>
      </c>
      <c r="M6350" s="6">
        <f t="shared" ref="M6350:M6413" si="605">IFERROR(POWER((I6350+273.15)^4+133500000*POWER(J6350,0.6)*(I6350-G6350),0.25)-273.15,I6350)</f>
        <v>23.294641278677545</v>
      </c>
      <c r="N6350" s="19">
        <v>0.5</v>
      </c>
      <c r="O6350" s="11" cm="1">
        <f t="array" ref="O6350">ROUND(_xlfn.SWITCH(C6350,"建筑专教",IF(S6350&gt;0.1,1.38,1.28),"阶梯教室",IF(S6350&gt;0.1,1.15,1.05),"公共教室",IF(S6350&gt;0.1,1.22,1.12),IF(S6350&gt;0.1,1.2,1.1))+(MOD(ROW()*11,31)/31-0.5)*0.06,2)</f>
        <v>1.18</v>
      </c>
      <c r="P6350" s="12">
        <f t="shared" si="604"/>
        <v>0.05</v>
      </c>
      <c r="Q6350" s="13">
        <f t="shared" ref="Q6350:Q6413" si="606">(0.303*EXP(-0.036*(O6350*58.15))+0.028)*((O6350*58.15)-0.00305*(5733-6.99*(O6350*58.15)-(EXP(16.6536-4030.183/(G6350+235))*(H6350/100)))-0.42*((O6350*58.15)-58.15)-0.000017*(O6350*58.15)*(5867-(EXP(16.6536-4030.183/(G6350+235))*(H6350/100)))-0.0014*(O6350*58.15)*(34-G6350)-0.0000000396*IF(N6350*0.155&gt;0.078,1.05+0.645*N6350*0.155,1)*(POWER((35.7-0.028*(O6350*58.15)-N6350*0.155*(0.0000000396*IF(N6350*0.155&gt;0.078,1.05+0.645*N6350*0.155,1)*(POWER((35.7-0.028*(O6350*58.15)-N6350*0.155*0.1)+273,4)-POWER(M6350+273,4))+IF(N6350*0.155&gt;0.078,1.05+0.645*N6350*0.155,1)*IF(J6350&lt;0.2,2.38*ABS(35.7-0.028*(O6350*58.15)-G6350)^0.25,12.1*SQRT(J6350))*(35.7-0.028*(O6350*58.15)-G6350))+273),4)-POWER(M6350+273,4))-IF(N6350*0.155&gt;0.078,1.05+0.645*N6350*0.155,1)*IF(J6350&lt;0.2,2.38*ABS(35.7-0.028*(O6350*58.15)-N6350*0.155*0.1-G6350)^0.25,12.1*SQRT(J6350))*(35.7-0.028*(O6350*58.15)-N6350*0.155*0.1-G6350))</f>
        <v>-1.082828216889943</v>
      </c>
      <c r="R6350" s="1">
        <v>0</v>
      </c>
      <c r="S6350" s="1">
        <v>0.16500000000000001</v>
      </c>
      <c r="T6350" s="1">
        <v>0.10199999999999999</v>
      </c>
      <c r="U6350" s="4" t="s">
        <v>60</v>
      </c>
      <c r="V6350">
        <v>0.42</v>
      </c>
      <c r="W6350">
        <v>0.4</v>
      </c>
      <c r="X6350">
        <v>0.76</v>
      </c>
      <c r="Y6350">
        <v>2.4300000000000002</v>
      </c>
      <c r="Z6350">
        <v>0.23</v>
      </c>
      <c r="AA6350" s="5">
        <f t="shared" si="601"/>
        <v>0.26700000000000002</v>
      </c>
      <c r="AB6350" s="15" cm="1">
        <f t="array" ref="AB6350">_xlfn.SWITCH(U6350,"夏",122,"冬",90,"春",153,"秋",153,0)</f>
        <v>122</v>
      </c>
      <c r="AC6350" s="16">
        <f t="shared" si="602"/>
        <v>32.574000000000005</v>
      </c>
      <c r="AD6350" s="5">
        <f>IFERROR(AA6350/D6350,0)</f>
        <v>3.416943946762222E-3</v>
      </c>
      <c r="AE6350" s="15">
        <f t="shared" si="603"/>
        <v>0.33424657534246577</v>
      </c>
      <c r="AF6350" s="5">
        <f>IFERROR(AD6350*AE6350*48,0)</f>
        <v>5.4820886992437187E-2</v>
      </c>
    </row>
    <row r="6351" spans="1:32" x14ac:dyDescent="0.15">
      <c r="A6351" s="1"/>
      <c r="B6351" s="1" t="s">
        <v>41</v>
      </c>
      <c r="C6351" s="1" t="s">
        <v>33</v>
      </c>
      <c r="D6351" s="6">
        <v>78.14</v>
      </c>
      <c r="E6351" s="6">
        <v>3.9</v>
      </c>
      <c r="F6351" s="18">
        <v>0.4375</v>
      </c>
      <c r="G6351" s="1">
        <v>23.5</v>
      </c>
      <c r="H6351" s="1">
        <v>72</v>
      </c>
      <c r="I6351" s="1">
        <v>23.7</v>
      </c>
      <c r="J6351" s="1">
        <v>0.21</v>
      </c>
      <c r="K6351" s="1">
        <v>465</v>
      </c>
      <c r="L6351" s="1">
        <v>88</v>
      </c>
      <c r="M6351" s="6">
        <f t="shared" si="605"/>
        <v>23.799989009418994</v>
      </c>
      <c r="N6351" s="19">
        <v>0.5</v>
      </c>
      <c r="O6351" s="11" cm="1">
        <f t="array" ref="O6351">ROUND(_xlfn.SWITCH(C6351,"建筑专教",IF(S6351&gt;0.1,1.38,1.28),"阶梯教室",IF(S6351&gt;0.1,1.15,1.05),"公共教室",IF(S6351&gt;0.1,1.22,1.12),IF(S6351&gt;0.1,1.2,1.1))+(MOD(ROW()*11,31)/31-0.5)*0.06,2)</f>
        <v>1.2</v>
      </c>
      <c r="P6351" s="12">
        <f t="shared" si="604"/>
        <v>0.05</v>
      </c>
      <c r="Q6351" s="13">
        <f t="shared" si="606"/>
        <v>-1.3153043727923517</v>
      </c>
      <c r="R6351" s="1">
        <v>0</v>
      </c>
      <c r="S6351" s="1">
        <v>0.16300000000000001</v>
      </c>
      <c r="T6351" s="1">
        <v>0.105</v>
      </c>
      <c r="U6351" s="4" t="s">
        <v>60</v>
      </c>
      <c r="V6351">
        <v>0.42</v>
      </c>
      <c r="W6351">
        <v>0.4</v>
      </c>
      <c r="X6351">
        <v>0.76</v>
      </c>
      <c r="Y6351">
        <v>2.4300000000000002</v>
      </c>
      <c r="Z6351">
        <v>0.23</v>
      </c>
      <c r="AA6351" s="5">
        <f t="shared" si="601"/>
        <v>0.26800000000000002</v>
      </c>
      <c r="AB6351" s="15" cm="1">
        <f t="array" ref="AB6351">_xlfn.SWITCH(U6351,"夏",122,"冬",90,"春",153,"秋",153,0)</f>
        <v>122</v>
      </c>
      <c r="AC6351" s="16">
        <f t="shared" si="602"/>
        <v>32.696000000000005</v>
      </c>
      <c r="AD6351" s="5">
        <f>IFERROR(AA6351/D6351,0)</f>
        <v>3.4297414896339905E-3</v>
      </c>
      <c r="AE6351" s="15">
        <f t="shared" si="603"/>
        <v>0.33424657534246577</v>
      </c>
      <c r="AF6351" s="5">
        <f>IFERROR(AD6351*AE6351*48,0)</f>
        <v>5.5026208666566163E-2</v>
      </c>
    </row>
    <row r="6352" spans="1:32" x14ac:dyDescent="0.15">
      <c r="A6352" s="1"/>
      <c r="B6352" s="1" t="s">
        <v>41</v>
      </c>
      <c r="C6352" s="1" t="s">
        <v>33</v>
      </c>
      <c r="D6352" s="6">
        <v>78.14</v>
      </c>
      <c r="E6352" s="6">
        <v>3.9</v>
      </c>
      <c r="F6352" s="18">
        <v>0.45833333333333298</v>
      </c>
      <c r="G6352" s="1">
        <v>24</v>
      </c>
      <c r="H6352" s="1">
        <v>70</v>
      </c>
      <c r="I6352" s="1">
        <v>24.2</v>
      </c>
      <c r="J6352" s="1">
        <v>0.23</v>
      </c>
      <c r="K6352" s="1">
        <v>472</v>
      </c>
      <c r="L6352" s="1">
        <v>96</v>
      </c>
      <c r="M6352" s="6">
        <f t="shared" si="605"/>
        <v>24.305064010121271</v>
      </c>
      <c r="N6352" s="19">
        <v>0.5</v>
      </c>
      <c r="O6352" s="11" cm="1">
        <f t="array" ref="O6352">ROUND(_xlfn.SWITCH(C6352,"建筑专教",IF(S6352&gt;0.1,1.38,1.28),"阶梯教室",IF(S6352&gt;0.1,1.15,1.05),"公共教室",IF(S6352&gt;0.1,1.22,1.12),IF(S6352&gt;0.1,1.2,1.1))+(MOD(ROW()*11,31)/31-0.5)*0.06,2)</f>
        <v>1.23</v>
      </c>
      <c r="P6352" s="12">
        <f t="shared" si="604"/>
        <v>0.06</v>
      </c>
      <c r="Q6352" s="13">
        <f t="shared" si="606"/>
        <v>-1.1345125620329326</v>
      </c>
      <c r="R6352" s="1">
        <v>0</v>
      </c>
      <c r="S6352" s="1">
        <v>0.161</v>
      </c>
      <c r="T6352" s="1">
        <v>0.106</v>
      </c>
      <c r="U6352" s="4" t="s">
        <v>60</v>
      </c>
      <c r="V6352">
        <v>0.42</v>
      </c>
      <c r="W6352">
        <v>0.4</v>
      </c>
      <c r="X6352">
        <v>0.76</v>
      </c>
      <c r="Y6352">
        <v>2.4300000000000002</v>
      </c>
      <c r="Z6352">
        <v>0.23</v>
      </c>
      <c r="AA6352" s="5">
        <f t="shared" si="601"/>
        <v>0.26700000000000002</v>
      </c>
      <c r="AB6352" s="15" cm="1">
        <f t="array" ref="AB6352">_xlfn.SWITCH(U6352,"夏",122,"冬",90,"春",153,"秋",153,0)</f>
        <v>122</v>
      </c>
      <c r="AC6352" s="16">
        <f t="shared" si="602"/>
        <v>32.574000000000005</v>
      </c>
      <c r="AD6352" s="5">
        <f>IFERROR(AA6352/D6352,0)</f>
        <v>3.416943946762222E-3</v>
      </c>
      <c r="AE6352" s="15">
        <f t="shared" si="603"/>
        <v>0.33424657534246577</v>
      </c>
      <c r="AF6352" s="5">
        <f>IFERROR(AD6352*AE6352*48,0)</f>
        <v>5.4820886992437187E-2</v>
      </c>
    </row>
    <row r="6353" spans="1:32" x14ac:dyDescent="0.15">
      <c r="A6353" s="1"/>
      <c r="B6353" s="1" t="s">
        <v>41</v>
      </c>
      <c r="C6353" s="1" t="s">
        <v>33</v>
      </c>
      <c r="D6353" s="6">
        <v>78.14</v>
      </c>
      <c r="E6353" s="6">
        <v>3.9</v>
      </c>
      <c r="F6353" s="18">
        <v>0.47916666666666702</v>
      </c>
      <c r="G6353" s="1">
        <v>24.4</v>
      </c>
      <c r="H6353" s="1">
        <v>68</v>
      </c>
      <c r="I6353" s="1">
        <v>24.6</v>
      </c>
      <c r="J6353" s="1">
        <v>0.25</v>
      </c>
      <c r="K6353" s="1">
        <v>479</v>
      </c>
      <c r="L6353" s="1">
        <v>104</v>
      </c>
      <c r="M6353" s="6">
        <f t="shared" si="605"/>
        <v>24.710006738917627</v>
      </c>
      <c r="N6353" s="19">
        <v>0.5</v>
      </c>
      <c r="O6353" s="11" cm="1">
        <f t="array" ref="O6353">ROUND(_xlfn.SWITCH(C6353,"建筑专教",IF(S6353&gt;0.1,1.38,1.28),"阶梯教室",IF(S6353&gt;0.1,1.15,1.05),"公共教室",IF(S6353&gt;0.1,1.22,1.12),IF(S6353&gt;0.1,1.2,1.1))+(MOD(ROW()*11,31)/31-0.5)*0.06,2)</f>
        <v>1.19</v>
      </c>
      <c r="P6353" s="12">
        <f t="shared" si="604"/>
        <v>0.06</v>
      </c>
      <c r="Q6353" s="13">
        <f t="shared" si="606"/>
        <v>-1.1998123157116478</v>
      </c>
      <c r="R6353" s="1">
        <v>0</v>
      </c>
      <c r="S6353" s="1">
        <v>0.159</v>
      </c>
      <c r="T6353" s="1">
        <v>0.107</v>
      </c>
      <c r="U6353" s="4" t="s">
        <v>60</v>
      </c>
      <c r="V6353">
        <v>0.42</v>
      </c>
      <c r="W6353">
        <v>0.4</v>
      </c>
      <c r="X6353">
        <v>0.76</v>
      </c>
      <c r="Y6353">
        <v>2.4300000000000002</v>
      </c>
      <c r="Z6353">
        <v>0.23</v>
      </c>
      <c r="AA6353" s="5">
        <f t="shared" si="601"/>
        <v>0.26600000000000001</v>
      </c>
      <c r="AB6353" s="15" cm="1">
        <f t="array" ref="AB6353">_xlfn.SWITCH(U6353,"夏",122,"冬",90,"春",153,"秋",153,0)</f>
        <v>122</v>
      </c>
      <c r="AC6353" s="16">
        <f t="shared" si="602"/>
        <v>32.451999999999998</v>
      </c>
      <c r="AD6353" s="5">
        <f>IFERROR(AA6353/D6353,0)</f>
        <v>3.404146403890453E-3</v>
      </c>
      <c r="AE6353" s="15">
        <f t="shared" si="603"/>
        <v>0.33424657534246577</v>
      </c>
      <c r="AF6353" s="5">
        <f>IFERROR(AD6353*AE6353*48,0)</f>
        <v>5.4615565318308204E-2</v>
      </c>
    </row>
    <row r="6354" spans="1:32" x14ac:dyDescent="0.15">
      <c r="A6354" s="1"/>
      <c r="B6354" s="1" t="s">
        <v>41</v>
      </c>
      <c r="C6354" s="1" t="s">
        <v>33</v>
      </c>
      <c r="D6354" s="6">
        <v>78.14</v>
      </c>
      <c r="E6354" s="6">
        <v>3.9</v>
      </c>
      <c r="F6354" s="18">
        <v>0.5</v>
      </c>
      <c r="G6354" s="1">
        <v>24.6</v>
      </c>
      <c r="H6354" s="1">
        <v>66</v>
      </c>
      <c r="I6354" s="1">
        <v>24.8</v>
      </c>
      <c r="J6354" s="1">
        <v>0.27</v>
      </c>
      <c r="K6354" s="1">
        <v>485</v>
      </c>
      <c r="L6354" s="1">
        <v>112</v>
      </c>
      <c r="M6354" s="6">
        <f t="shared" si="605"/>
        <v>24.914970916513994</v>
      </c>
      <c r="N6354" s="19">
        <v>0.5</v>
      </c>
      <c r="O6354" s="11" cm="1">
        <f t="array" ref="O6354">ROUND(_xlfn.SWITCH(C6354,"建筑专教",IF(S6354&gt;0.1,1.38,1.28),"阶梯教室",IF(S6354&gt;0.1,1.15,1.05),"公共教室",IF(S6354&gt;0.1,1.22,1.12),IF(S6354&gt;0.1,1.2,1.1))+(MOD(ROW()*11,31)/31-0.5)*0.06,2)</f>
        <v>1.21</v>
      </c>
      <c r="P6354" s="12">
        <f t="shared" si="604"/>
        <v>7.0000000000000007E-2</v>
      </c>
      <c r="Q6354" s="13">
        <f t="shared" si="606"/>
        <v>-1.137828511383524</v>
      </c>
      <c r="R6354" s="1">
        <v>0</v>
      </c>
      <c r="S6354" s="1">
        <v>0.157</v>
      </c>
      <c r="T6354" s="1">
        <v>0.105</v>
      </c>
      <c r="U6354" s="4" t="s">
        <v>60</v>
      </c>
      <c r="V6354">
        <v>0.42</v>
      </c>
      <c r="W6354">
        <v>0.4</v>
      </c>
      <c r="X6354">
        <v>0.76</v>
      </c>
      <c r="Y6354">
        <v>2.4300000000000002</v>
      </c>
      <c r="Z6354">
        <v>0.23</v>
      </c>
      <c r="AA6354" s="5">
        <f t="shared" si="601"/>
        <v>0.26200000000000001</v>
      </c>
      <c r="AB6354" s="15" cm="1">
        <f t="array" ref="AB6354">_xlfn.SWITCH(U6354,"夏",122,"冬",90,"春",153,"秋",153,0)</f>
        <v>122</v>
      </c>
      <c r="AC6354" s="16">
        <f t="shared" si="602"/>
        <v>31.964000000000002</v>
      </c>
      <c r="AD6354" s="5">
        <f>IFERROR(AA6354/D6354,0)</f>
        <v>3.3529562324033785E-3</v>
      </c>
      <c r="AE6354" s="15">
        <f t="shared" si="603"/>
        <v>0.33424657534246577</v>
      </c>
      <c r="AF6354" s="5">
        <f>IFERROR(AD6354*AE6354*48,0)</f>
        <v>5.3794278621792285E-2</v>
      </c>
    </row>
    <row r="6355" spans="1:32" x14ac:dyDescent="0.15">
      <c r="A6355" s="1"/>
      <c r="B6355" s="1" t="s">
        <v>41</v>
      </c>
      <c r="C6355" s="1" t="s">
        <v>33</v>
      </c>
      <c r="D6355" s="6">
        <v>78.14</v>
      </c>
      <c r="E6355" s="6">
        <v>3.9</v>
      </c>
      <c r="F6355" s="18">
        <v>0.52083333333333304</v>
      </c>
      <c r="G6355" s="1">
        <v>24.8</v>
      </c>
      <c r="H6355" s="1">
        <v>64</v>
      </c>
      <c r="I6355" s="1">
        <v>25</v>
      </c>
      <c r="J6355" s="1">
        <v>0.28999999999999998</v>
      </c>
      <c r="K6355" s="1">
        <v>491</v>
      </c>
      <c r="L6355" s="1">
        <v>120</v>
      </c>
      <c r="M6355" s="6">
        <f t="shared" si="605"/>
        <v>25.119763356750866</v>
      </c>
      <c r="N6355" s="19">
        <v>0.5</v>
      </c>
      <c r="O6355" s="11" cm="1">
        <f t="array" ref="O6355">ROUND(_xlfn.SWITCH(C6355,"建筑专教",IF(S6355&gt;0.1,1.38,1.28),"阶梯教室",IF(S6355&gt;0.1,1.15,1.05),"公共教室",IF(S6355&gt;0.1,1.22,1.12),IF(S6355&gt;0.1,1.2,1.1))+(MOD(ROW()*11,31)/31-0.5)*0.06,2)</f>
        <v>1.17</v>
      </c>
      <c r="P6355" s="12">
        <f t="shared" si="604"/>
        <v>7.0000000000000007E-2</v>
      </c>
      <c r="Q6355" s="13">
        <f t="shared" si="606"/>
        <v>-1.2665967405084013</v>
      </c>
      <c r="R6355" s="1">
        <v>0</v>
      </c>
      <c r="S6355" s="1">
        <v>0.155</v>
      </c>
      <c r="T6355" s="1">
        <v>0.104</v>
      </c>
      <c r="U6355" s="4" t="s">
        <v>60</v>
      </c>
      <c r="V6355">
        <v>0.42</v>
      </c>
      <c r="W6355">
        <v>0.4</v>
      </c>
      <c r="X6355">
        <v>0.76</v>
      </c>
      <c r="Y6355">
        <v>2.4300000000000002</v>
      </c>
      <c r="Z6355">
        <v>0.23</v>
      </c>
      <c r="AA6355" s="5">
        <f t="shared" si="601"/>
        <v>0.25900000000000001</v>
      </c>
      <c r="AB6355" s="15" cm="1">
        <f t="array" ref="AB6355">_xlfn.SWITCH(U6355,"夏",122,"冬",90,"春",153,"秋",153,0)</f>
        <v>122</v>
      </c>
      <c r="AC6355" s="16">
        <f t="shared" si="602"/>
        <v>31.598000000000003</v>
      </c>
      <c r="AD6355" s="5">
        <f>IFERROR(AA6355/D6355,0)</f>
        <v>3.3145636037880729E-3</v>
      </c>
      <c r="AE6355" s="15">
        <f t="shared" si="603"/>
        <v>0.33424657534246577</v>
      </c>
      <c r="AF6355" s="5">
        <f>IFERROR(AD6355*AE6355*48,0)</f>
        <v>5.3178313599405357E-2</v>
      </c>
    </row>
    <row r="6356" spans="1:32" x14ac:dyDescent="0.15">
      <c r="A6356" s="1"/>
      <c r="B6356" s="1" t="s">
        <v>41</v>
      </c>
      <c r="C6356" s="1" t="s">
        <v>33</v>
      </c>
      <c r="D6356" s="6">
        <v>78.14</v>
      </c>
      <c r="E6356" s="6">
        <v>3.9</v>
      </c>
      <c r="F6356" s="18">
        <v>0.54166666666666696</v>
      </c>
      <c r="G6356" s="1">
        <v>25</v>
      </c>
      <c r="H6356" s="1">
        <v>62</v>
      </c>
      <c r="I6356" s="1">
        <v>25.2</v>
      </c>
      <c r="J6356" s="1">
        <v>0.31</v>
      </c>
      <c r="K6356" s="1">
        <v>497</v>
      </c>
      <c r="L6356" s="1">
        <v>128</v>
      </c>
      <c r="M6356" s="6">
        <f t="shared" si="605"/>
        <v>25.324399474359552</v>
      </c>
      <c r="N6356" s="19">
        <v>0.5</v>
      </c>
      <c r="O6356" s="11" cm="1">
        <f t="array" ref="O6356">ROUND(_xlfn.SWITCH(C6356,"建筑专教",IF(S6356&gt;0.1,1.38,1.28),"阶梯教室",IF(S6356&gt;0.1,1.15,1.05),"公共教室",IF(S6356&gt;0.1,1.22,1.12),IF(S6356&gt;0.1,1.2,1.1))+(MOD(ROW()*11,31)/31-0.5)*0.06,2)</f>
        <v>1.19</v>
      </c>
      <c r="P6356" s="12">
        <f t="shared" si="604"/>
        <v>0.08</v>
      </c>
      <c r="Q6356" s="13">
        <f t="shared" si="606"/>
        <v>-1.1898400793519597</v>
      </c>
      <c r="R6356" s="1">
        <v>0</v>
      </c>
      <c r="S6356" s="1">
        <v>0.153</v>
      </c>
      <c r="T6356" s="1">
        <v>0.10199999999999999</v>
      </c>
      <c r="U6356" s="4" t="s">
        <v>60</v>
      </c>
      <c r="V6356">
        <v>0.42</v>
      </c>
      <c r="W6356">
        <v>0.4</v>
      </c>
      <c r="X6356">
        <v>0.76</v>
      </c>
      <c r="Y6356">
        <v>2.4300000000000002</v>
      </c>
      <c r="Z6356">
        <v>0.23</v>
      </c>
      <c r="AA6356" s="5">
        <f t="shared" si="601"/>
        <v>0.255</v>
      </c>
      <c r="AB6356" s="15" cm="1">
        <f t="array" ref="AB6356">_xlfn.SWITCH(U6356,"夏",122,"冬",90,"春",153,"秋",153,0)</f>
        <v>122</v>
      </c>
      <c r="AC6356" s="16">
        <f t="shared" si="602"/>
        <v>31.11</v>
      </c>
      <c r="AD6356" s="5">
        <f>IFERROR(AA6356/D6356,0)</f>
        <v>3.2633734323009984E-3</v>
      </c>
      <c r="AE6356" s="15">
        <f t="shared" si="603"/>
        <v>0.33424657534246577</v>
      </c>
      <c r="AF6356" s="5">
        <f>IFERROR(AD6356*AE6356*48,0)</f>
        <v>5.2357026902889445E-2</v>
      </c>
    </row>
    <row r="6357" spans="1:32" x14ac:dyDescent="0.15">
      <c r="A6357" s="1"/>
      <c r="B6357" s="1" t="s">
        <v>41</v>
      </c>
      <c r="C6357" s="1" t="s">
        <v>33</v>
      </c>
      <c r="D6357" s="6">
        <v>78.14</v>
      </c>
      <c r="E6357" s="6">
        <v>3.9</v>
      </c>
      <c r="F6357" s="18">
        <v>0.5625</v>
      </c>
      <c r="G6357" s="1">
        <v>25.2</v>
      </c>
      <c r="H6357" s="1">
        <v>60</v>
      </c>
      <c r="I6357" s="1">
        <v>25.4</v>
      </c>
      <c r="J6357" s="1">
        <v>0.33</v>
      </c>
      <c r="K6357" s="1">
        <v>503</v>
      </c>
      <c r="L6357" s="1">
        <v>136</v>
      </c>
      <c r="M6357" s="6">
        <f t="shared" si="605"/>
        <v>25.52889235891621</v>
      </c>
      <c r="N6357" s="19">
        <v>0.5</v>
      </c>
      <c r="O6357" s="11" cm="1">
        <f t="array" ref="O6357">ROUND(_xlfn.SWITCH(C6357,"建筑专教",IF(S6357&gt;0.1,1.38,1.28),"阶梯教室",IF(S6357&gt;0.1,1.15,1.05),"公共教室",IF(S6357&gt;0.1,1.22,1.12),IF(S6357&gt;0.1,1.2,1.1))+(MOD(ROW()*11,31)/31-0.5)*0.06,2)</f>
        <v>1.21</v>
      </c>
      <c r="P6357" s="12">
        <f t="shared" si="604"/>
        <v>0.08</v>
      </c>
      <c r="Q6357" s="13">
        <f t="shared" si="606"/>
        <v>-1.1103631370919371</v>
      </c>
      <c r="R6357" s="1">
        <v>0</v>
      </c>
      <c r="S6357" s="1">
        <v>0.151</v>
      </c>
      <c r="T6357" s="1">
        <v>0.10100000000000001</v>
      </c>
      <c r="U6357" s="4" t="s">
        <v>60</v>
      </c>
      <c r="V6357">
        <v>0.42</v>
      </c>
      <c r="W6357">
        <v>0.4</v>
      </c>
      <c r="X6357">
        <v>0.76</v>
      </c>
      <c r="Y6357">
        <v>2.4300000000000002</v>
      </c>
      <c r="Z6357">
        <v>0.23</v>
      </c>
      <c r="AA6357" s="5">
        <f t="shared" si="601"/>
        <v>0.252</v>
      </c>
      <c r="AB6357" s="15" cm="1">
        <f t="array" ref="AB6357">_xlfn.SWITCH(U6357,"夏",122,"冬",90,"春",153,"秋",153,0)</f>
        <v>122</v>
      </c>
      <c r="AC6357" s="16">
        <f t="shared" si="602"/>
        <v>30.744</v>
      </c>
      <c r="AD6357" s="5">
        <f>IFERROR(AA6357/D6357,0)</f>
        <v>3.2249808036856923E-3</v>
      </c>
      <c r="AE6357" s="15">
        <f t="shared" si="603"/>
        <v>0.33424657534246577</v>
      </c>
      <c r="AF6357" s="5">
        <f>IFERROR(AD6357*AE6357*48,0)</f>
        <v>5.1741061880502509E-2</v>
      </c>
    </row>
    <row r="6358" spans="1:32" x14ac:dyDescent="0.15">
      <c r="A6358" s="1"/>
      <c r="B6358" s="1" t="s">
        <v>41</v>
      </c>
      <c r="C6358" s="1" t="s">
        <v>33</v>
      </c>
      <c r="D6358" s="6">
        <v>78.14</v>
      </c>
      <c r="E6358" s="6">
        <v>3.9</v>
      </c>
      <c r="F6358" s="18">
        <v>0.58333333333333304</v>
      </c>
      <c r="G6358" s="1">
        <v>25.4</v>
      </c>
      <c r="H6358" s="1">
        <v>58</v>
      </c>
      <c r="I6358" s="1">
        <v>25.6</v>
      </c>
      <c r="J6358" s="1">
        <v>0.35</v>
      </c>
      <c r="K6358" s="1">
        <v>509</v>
      </c>
      <c r="L6358" s="1">
        <v>144</v>
      </c>
      <c r="M6358" s="6">
        <f t="shared" si="605"/>
        <v>25.733253246632103</v>
      </c>
      <c r="N6358" s="19">
        <v>0.5</v>
      </c>
      <c r="O6358" s="11" cm="1">
        <f t="array" ref="O6358">ROUND(_xlfn.SWITCH(C6358,"建筑专教",IF(S6358&gt;0.1,1.38,1.28),"阶梯教室",IF(S6358&gt;0.1,1.15,1.05),"公共教室",IF(S6358&gt;0.1,1.22,1.12),IF(S6358&gt;0.1,1.2,1.1))+(MOD(ROW()*11,31)/31-0.5)*0.06,2)</f>
        <v>1.17</v>
      </c>
      <c r="P6358" s="12">
        <f t="shared" si="604"/>
        <v>0.09</v>
      </c>
      <c r="Q6358" s="13">
        <f t="shared" si="606"/>
        <v>-1.2233220649754546</v>
      </c>
      <c r="R6358" s="1">
        <v>0</v>
      </c>
      <c r="S6358" s="1">
        <v>0.14899999999999999</v>
      </c>
      <c r="T6358" s="1">
        <v>0.10299999999999999</v>
      </c>
      <c r="U6358" s="4" t="s">
        <v>60</v>
      </c>
      <c r="V6358">
        <v>0.42</v>
      </c>
      <c r="W6358">
        <v>0.4</v>
      </c>
      <c r="X6358">
        <v>0.76</v>
      </c>
      <c r="Y6358">
        <v>2.4300000000000002</v>
      </c>
      <c r="Z6358">
        <v>0.23</v>
      </c>
      <c r="AA6358" s="5">
        <f t="shared" si="601"/>
        <v>0.252</v>
      </c>
      <c r="AB6358" s="15" cm="1">
        <f t="array" ref="AB6358">_xlfn.SWITCH(U6358,"夏",122,"冬",90,"春",153,"秋",153,0)</f>
        <v>122</v>
      </c>
      <c r="AC6358" s="16">
        <f t="shared" si="602"/>
        <v>30.744</v>
      </c>
      <c r="AD6358" s="5">
        <f>IFERROR(AA6358/D6358,0)</f>
        <v>3.2249808036856923E-3</v>
      </c>
      <c r="AE6358" s="15">
        <f t="shared" si="603"/>
        <v>0.33424657534246577</v>
      </c>
      <c r="AF6358" s="5">
        <f>IFERROR(AD6358*AE6358*48,0)</f>
        <v>5.1741061880502509E-2</v>
      </c>
    </row>
    <row r="6359" spans="1:32" x14ac:dyDescent="0.15">
      <c r="A6359" s="1"/>
      <c r="B6359" s="1" t="s">
        <v>41</v>
      </c>
      <c r="C6359" s="1" t="s">
        <v>33</v>
      </c>
      <c r="D6359" s="6">
        <v>78.14</v>
      </c>
      <c r="E6359" s="6">
        <v>3.9</v>
      </c>
      <c r="F6359" s="18">
        <v>0.60416666666666696</v>
      </c>
      <c r="G6359" s="1">
        <v>25.6</v>
      </c>
      <c r="H6359" s="1">
        <v>56</v>
      </c>
      <c r="I6359" s="1">
        <v>25.8</v>
      </c>
      <c r="J6359" s="1">
        <v>0.37</v>
      </c>
      <c r="K6359" s="1">
        <v>515</v>
      </c>
      <c r="L6359" s="1">
        <v>152</v>
      </c>
      <c r="M6359" s="6">
        <f t="shared" si="605"/>
        <v>25.937491874905504</v>
      </c>
      <c r="N6359" s="19">
        <v>0.5</v>
      </c>
      <c r="O6359" s="11" cm="1">
        <f t="array" ref="O6359">ROUND(_xlfn.SWITCH(C6359,"建筑专教",IF(S6359&gt;0.1,1.38,1.28),"阶梯教室",IF(S6359&gt;0.1,1.15,1.05),"公共教室",IF(S6359&gt;0.1,1.22,1.12),IF(S6359&gt;0.1,1.2,1.1))+(MOD(ROW()*11,31)/31-0.5)*0.06,2)</f>
        <v>1.2</v>
      </c>
      <c r="P6359" s="12">
        <f t="shared" si="604"/>
        <v>0.09</v>
      </c>
      <c r="Q6359" s="13">
        <f t="shared" si="606"/>
        <v>-1.0989904144984974</v>
      </c>
      <c r="R6359" s="1">
        <v>0</v>
      </c>
      <c r="S6359" s="1">
        <v>0.14699999999999999</v>
      </c>
      <c r="T6359" s="1">
        <v>0.104</v>
      </c>
      <c r="U6359" s="4" t="s">
        <v>60</v>
      </c>
      <c r="V6359">
        <v>0.42</v>
      </c>
      <c r="W6359">
        <v>0.4</v>
      </c>
      <c r="X6359">
        <v>0.76</v>
      </c>
      <c r="Y6359">
        <v>2.4300000000000002</v>
      </c>
      <c r="Z6359">
        <v>0.23</v>
      </c>
      <c r="AA6359" s="5">
        <f t="shared" si="601"/>
        <v>0.251</v>
      </c>
      <c r="AB6359" s="15" cm="1">
        <f t="array" ref="AB6359">_xlfn.SWITCH(U6359,"夏",122,"冬",90,"春",153,"秋",153,0)</f>
        <v>122</v>
      </c>
      <c r="AC6359" s="16">
        <f t="shared" si="602"/>
        <v>30.622</v>
      </c>
      <c r="AD6359" s="5">
        <f>IFERROR(AA6359/D6359,0)</f>
        <v>3.2121832608139238E-3</v>
      </c>
      <c r="AE6359" s="15">
        <f t="shared" si="603"/>
        <v>0.33424657534246577</v>
      </c>
      <c r="AF6359" s="5">
        <f>IFERROR(AD6359*AE6359*48,0)</f>
        <v>5.1535740206373526E-2</v>
      </c>
    </row>
    <row r="6360" spans="1:32" x14ac:dyDescent="0.15">
      <c r="A6360" s="1"/>
      <c r="B6360" s="1" t="s">
        <v>41</v>
      </c>
      <c r="C6360" s="1" t="s">
        <v>33</v>
      </c>
      <c r="D6360" s="6">
        <v>78.14</v>
      </c>
      <c r="E6360" s="6">
        <v>3.9</v>
      </c>
      <c r="F6360" s="18">
        <v>0.625</v>
      </c>
      <c r="G6360" s="1">
        <v>25.8</v>
      </c>
      <c r="H6360" s="1">
        <v>54</v>
      </c>
      <c r="I6360" s="1">
        <v>26</v>
      </c>
      <c r="J6360" s="1">
        <v>0.39</v>
      </c>
      <c r="K6360" s="1">
        <v>521</v>
      </c>
      <c r="L6360" s="1">
        <v>160</v>
      </c>
      <c r="M6360" s="6">
        <f t="shared" si="605"/>
        <v>26.141616753527103</v>
      </c>
      <c r="N6360" s="19">
        <v>0.5</v>
      </c>
      <c r="O6360" s="11" cm="1">
        <f t="array" ref="O6360">ROUND(_xlfn.SWITCH(C6360,"建筑专教",IF(S6360&gt;0.1,1.38,1.28),"阶梯教室",IF(S6360&gt;0.1,1.15,1.05),"公共教室",IF(S6360&gt;0.1,1.22,1.12),IF(S6360&gt;0.1,1.2,1.1))+(MOD(ROW()*11,31)/31-0.5)*0.06,2)</f>
        <v>1.22</v>
      </c>
      <c r="P6360" s="12">
        <f t="shared" si="604"/>
        <v>0.1</v>
      </c>
      <c r="Q6360" s="13">
        <f t="shared" si="606"/>
        <v>-1.0074898723899526</v>
      </c>
      <c r="R6360" s="1">
        <v>0</v>
      </c>
      <c r="S6360" s="1">
        <v>0.14499999999999999</v>
      </c>
      <c r="T6360" s="1">
        <v>0.106</v>
      </c>
      <c r="U6360" s="4" t="s">
        <v>60</v>
      </c>
      <c r="V6360">
        <v>0.42</v>
      </c>
      <c r="W6360">
        <v>0.4</v>
      </c>
      <c r="X6360">
        <v>0.76</v>
      </c>
      <c r="Y6360">
        <v>2.4300000000000002</v>
      </c>
      <c r="Z6360">
        <v>0.23</v>
      </c>
      <c r="AA6360" s="5">
        <f t="shared" si="601"/>
        <v>0.251</v>
      </c>
      <c r="AB6360" s="15" cm="1">
        <f t="array" ref="AB6360">_xlfn.SWITCH(U6360,"夏",122,"冬",90,"春",153,"秋",153,0)</f>
        <v>122</v>
      </c>
      <c r="AC6360" s="16">
        <f t="shared" si="602"/>
        <v>30.622</v>
      </c>
      <c r="AD6360" s="5">
        <f>IFERROR(AA6360/D6360,0)</f>
        <v>3.2121832608139238E-3</v>
      </c>
      <c r="AE6360" s="15">
        <f t="shared" si="603"/>
        <v>0.33424657534246577</v>
      </c>
      <c r="AF6360" s="5">
        <f>IFERROR(AD6360*AE6360*48,0)</f>
        <v>5.1535740206373526E-2</v>
      </c>
    </row>
    <row r="6361" spans="1:32" x14ac:dyDescent="0.15">
      <c r="A6361" s="1"/>
      <c r="B6361" s="1" t="s">
        <v>41</v>
      </c>
      <c r="C6361" s="1" t="s">
        <v>33</v>
      </c>
      <c r="D6361" s="6">
        <v>78.14</v>
      </c>
      <c r="E6361" s="6">
        <v>3.9</v>
      </c>
      <c r="F6361" s="18">
        <v>0.64583333333333304</v>
      </c>
      <c r="G6361" s="1">
        <v>26</v>
      </c>
      <c r="H6361" s="1">
        <v>52</v>
      </c>
      <c r="I6361" s="1">
        <v>26.2</v>
      </c>
      <c r="J6361" s="1">
        <v>0.41</v>
      </c>
      <c r="K6361" s="1">
        <v>527</v>
      </c>
      <c r="L6361" s="1">
        <v>168</v>
      </c>
      <c r="M6361" s="6">
        <f t="shared" si="605"/>
        <v>26.34563537539492</v>
      </c>
      <c r="N6361" s="19">
        <v>0.5</v>
      </c>
      <c r="O6361" s="11" cm="1">
        <f t="array" ref="O6361">ROUND(_xlfn.SWITCH(C6361,"建筑专教",IF(S6361&gt;0.1,1.38,1.28),"阶梯教室",IF(S6361&gt;0.1,1.15,1.05),"公共教室",IF(S6361&gt;0.1,1.22,1.12),IF(S6361&gt;0.1,1.2,1.1))+(MOD(ROW()*11,31)/31-0.5)*0.06,2)</f>
        <v>1.18</v>
      </c>
      <c r="P6361" s="12">
        <f t="shared" si="604"/>
        <v>0.1</v>
      </c>
      <c r="Q6361" s="13">
        <f t="shared" si="606"/>
        <v>-1.1030800569328809</v>
      </c>
      <c r="R6361" s="1">
        <v>0</v>
      </c>
      <c r="S6361" s="1">
        <v>0.14299999999999999</v>
      </c>
      <c r="T6361" s="1">
        <v>0.107</v>
      </c>
      <c r="U6361" s="4" t="s">
        <v>60</v>
      </c>
      <c r="V6361">
        <v>0.42</v>
      </c>
      <c r="W6361">
        <v>0.4</v>
      </c>
      <c r="X6361">
        <v>0.76</v>
      </c>
      <c r="Y6361">
        <v>2.4300000000000002</v>
      </c>
      <c r="Z6361">
        <v>0.23</v>
      </c>
      <c r="AA6361" s="5">
        <f t="shared" si="601"/>
        <v>0.25</v>
      </c>
      <c r="AB6361" s="15" cm="1">
        <f t="array" ref="AB6361">_xlfn.SWITCH(U6361,"夏",122,"冬",90,"春",153,"秋",153,0)</f>
        <v>122</v>
      </c>
      <c r="AC6361" s="16">
        <f t="shared" si="602"/>
        <v>30.5</v>
      </c>
      <c r="AD6361" s="5">
        <f>IFERROR(AA6361/D6361,0)</f>
        <v>3.1993857179421553E-3</v>
      </c>
      <c r="AE6361" s="15">
        <f t="shared" si="603"/>
        <v>0.33424657534246577</v>
      </c>
      <c r="AF6361" s="5">
        <f>IFERROR(AD6361*AE6361*48,0)</f>
        <v>5.133041853224455E-2</v>
      </c>
    </row>
    <row r="6362" spans="1:32" x14ac:dyDescent="0.15">
      <c r="A6362" s="1"/>
      <c r="B6362" s="1" t="s">
        <v>41</v>
      </c>
      <c r="C6362" s="1" t="s">
        <v>33</v>
      </c>
      <c r="D6362" s="6">
        <v>78.14</v>
      </c>
      <c r="E6362" s="6">
        <v>3.9</v>
      </c>
      <c r="F6362" s="18">
        <v>0.66666666666666696</v>
      </c>
      <c r="G6362" s="1">
        <v>26.2</v>
      </c>
      <c r="H6362" s="1">
        <v>50</v>
      </c>
      <c r="I6362" s="1">
        <v>26.4</v>
      </c>
      <c r="J6362" s="1">
        <v>0.43</v>
      </c>
      <c r="K6362" s="1">
        <v>533</v>
      </c>
      <c r="L6362" s="1">
        <v>176</v>
      </c>
      <c r="M6362" s="6">
        <f t="shared" si="605"/>
        <v>26.549554382523354</v>
      </c>
      <c r="N6362" s="19">
        <v>0.5</v>
      </c>
      <c r="O6362" s="11" cm="1">
        <f t="array" ref="O6362">ROUND(_xlfn.SWITCH(C6362,"建筑专教",IF(S6362&gt;0.1,1.38,1.28),"阶梯教室",IF(S6362&gt;0.1,1.15,1.05),"公共教室",IF(S6362&gt;0.1,1.22,1.12),IF(S6362&gt;0.1,1.2,1.1))+(MOD(ROW()*11,31)/31-0.5)*0.06,2)</f>
        <v>1.2</v>
      </c>
      <c r="P6362" s="12">
        <f t="shared" si="604"/>
        <v>0.11</v>
      </c>
      <c r="Q6362" s="13">
        <f t="shared" si="606"/>
        <v>-1.001303523352403</v>
      </c>
      <c r="R6362" s="1">
        <v>0</v>
      </c>
      <c r="S6362" s="1">
        <v>0.14099999999999999</v>
      </c>
      <c r="T6362" s="1">
        <v>0.108</v>
      </c>
      <c r="U6362" s="4" t="s">
        <v>60</v>
      </c>
      <c r="V6362">
        <v>0.42</v>
      </c>
      <c r="W6362">
        <v>0.4</v>
      </c>
      <c r="X6362">
        <v>0.76</v>
      </c>
      <c r="Y6362">
        <v>2.4300000000000002</v>
      </c>
      <c r="Z6362">
        <v>0.23</v>
      </c>
      <c r="AA6362" s="5">
        <f t="shared" si="601"/>
        <v>0.249</v>
      </c>
      <c r="AB6362" s="15" cm="1">
        <f t="array" ref="AB6362">_xlfn.SWITCH(U6362,"夏",122,"冬",90,"春",153,"秋",153,0)</f>
        <v>122</v>
      </c>
      <c r="AC6362" s="16">
        <f t="shared" si="602"/>
        <v>30.378</v>
      </c>
      <c r="AD6362" s="5">
        <f>IFERROR(AA6362/D6362,0)</f>
        <v>3.1865881750703863E-3</v>
      </c>
      <c r="AE6362" s="15">
        <f t="shared" si="603"/>
        <v>0.33424657534246577</v>
      </c>
      <c r="AF6362" s="5">
        <f>IFERROR(AD6362*AE6362*48,0)</f>
        <v>5.1125096858115573E-2</v>
      </c>
    </row>
    <row r="6363" spans="1:32" x14ac:dyDescent="0.15">
      <c r="A6363" s="1"/>
      <c r="B6363" s="1" t="s">
        <v>41</v>
      </c>
      <c r="C6363" s="1" t="s">
        <v>33</v>
      </c>
      <c r="D6363" s="6">
        <v>78.14</v>
      </c>
      <c r="E6363" s="6">
        <v>3.9</v>
      </c>
      <c r="F6363" s="18">
        <v>0.6875</v>
      </c>
      <c r="G6363" s="1">
        <v>26.4</v>
      </c>
      <c r="H6363" s="1">
        <v>48</v>
      </c>
      <c r="I6363" s="1">
        <v>26.6</v>
      </c>
      <c r="J6363" s="1">
        <v>0.45</v>
      </c>
      <c r="K6363" s="1">
        <v>539</v>
      </c>
      <c r="L6363" s="1">
        <v>184</v>
      </c>
      <c r="M6363" s="6">
        <f t="shared" si="605"/>
        <v>26.753379698467597</v>
      </c>
      <c r="N6363" s="19">
        <v>0.5</v>
      </c>
      <c r="O6363" s="11" cm="1">
        <f t="array" ref="O6363">ROUND(_xlfn.SWITCH(C6363,"建筑专教",IF(S6363&gt;0.1,1.38,1.28),"阶梯教室",IF(S6363&gt;0.1,1.15,1.05),"公共教室",IF(S6363&gt;0.1,1.22,1.12),IF(S6363&gt;0.1,1.2,1.1))+(MOD(ROW()*11,31)/31-0.5)*0.06,2)</f>
        <v>1.22</v>
      </c>
      <c r="P6363" s="12">
        <f t="shared" si="604"/>
        <v>0.11</v>
      </c>
      <c r="Q6363" s="13">
        <f t="shared" si="606"/>
        <v>-0.89933698745308488</v>
      </c>
      <c r="R6363" s="1">
        <v>0</v>
      </c>
      <c r="S6363" s="1">
        <v>0.13900000000000001</v>
      </c>
      <c r="T6363" s="1">
        <v>0.109</v>
      </c>
      <c r="U6363" s="4" t="s">
        <v>60</v>
      </c>
      <c r="V6363">
        <v>0.42</v>
      </c>
      <c r="W6363">
        <v>0.4</v>
      </c>
      <c r="X6363">
        <v>0.76</v>
      </c>
      <c r="Y6363">
        <v>2.4300000000000002</v>
      </c>
      <c r="Z6363">
        <v>0.23</v>
      </c>
      <c r="AA6363" s="5">
        <f t="shared" si="601"/>
        <v>0.248</v>
      </c>
      <c r="AB6363" s="15" cm="1">
        <f t="array" ref="AB6363">_xlfn.SWITCH(U6363,"夏",122,"冬",90,"春",153,"秋",153,0)</f>
        <v>122</v>
      </c>
      <c r="AC6363" s="16">
        <f t="shared" si="602"/>
        <v>30.256</v>
      </c>
      <c r="AD6363" s="5">
        <f>IFERROR(AA6363/D6363,0)</f>
        <v>3.1737906321986178E-3</v>
      </c>
      <c r="AE6363" s="15">
        <f t="shared" si="603"/>
        <v>0.33424657534246577</v>
      </c>
      <c r="AF6363" s="5">
        <f>IFERROR(AD6363*AE6363*48,0)</f>
        <v>5.091977518398659E-2</v>
      </c>
    </row>
    <row r="6364" spans="1:32" x14ac:dyDescent="0.15">
      <c r="A6364" s="1"/>
      <c r="B6364" s="1" t="s">
        <v>41</v>
      </c>
      <c r="C6364" s="1" t="s">
        <v>33</v>
      </c>
      <c r="D6364" s="6">
        <v>78.14</v>
      </c>
      <c r="E6364" s="6">
        <v>3.9</v>
      </c>
      <c r="F6364" s="18">
        <v>0.70833333333333304</v>
      </c>
      <c r="G6364" s="1">
        <v>26.6</v>
      </c>
      <c r="H6364" s="1">
        <v>46</v>
      </c>
      <c r="I6364" s="1">
        <v>26.8</v>
      </c>
      <c r="J6364" s="1">
        <v>0.47</v>
      </c>
      <c r="K6364" s="1">
        <v>545</v>
      </c>
      <c r="L6364" s="1">
        <v>192</v>
      </c>
      <c r="M6364" s="6">
        <f t="shared" si="605"/>
        <v>26.957116635146122</v>
      </c>
      <c r="N6364" s="19">
        <v>0.5</v>
      </c>
      <c r="O6364" s="11" cm="1">
        <f t="array" ref="O6364">ROUND(_xlfn.SWITCH(C6364,"建筑专教",IF(S6364&gt;0.1,1.38,1.28),"阶梯教室",IF(S6364&gt;0.1,1.15,1.05),"公共教室",IF(S6364&gt;0.1,1.22,1.12),IF(S6364&gt;0.1,1.2,1.1))+(MOD(ROW()*11,31)/31-0.5)*0.06,2)</f>
        <v>1.18</v>
      </c>
      <c r="P6364" s="12">
        <f t="shared" si="604"/>
        <v>0.12</v>
      </c>
      <c r="Q6364" s="13">
        <f t="shared" si="606"/>
        <v>-0.98045325275646023</v>
      </c>
      <c r="R6364" s="1">
        <v>0</v>
      </c>
      <c r="S6364" s="1">
        <v>0.13700000000000001</v>
      </c>
      <c r="T6364" s="1">
        <v>0.107</v>
      </c>
      <c r="U6364" s="4" t="s">
        <v>60</v>
      </c>
      <c r="V6364">
        <v>0.42</v>
      </c>
      <c r="W6364">
        <v>0.4</v>
      </c>
      <c r="X6364">
        <v>0.76</v>
      </c>
      <c r="Y6364">
        <v>2.4300000000000002</v>
      </c>
      <c r="Z6364">
        <v>0.23</v>
      </c>
      <c r="AA6364" s="5">
        <f t="shared" si="601"/>
        <v>0.24399999999999999</v>
      </c>
      <c r="AB6364" s="15" cm="1">
        <f t="array" ref="AB6364">_xlfn.SWITCH(U6364,"夏",122,"冬",90,"春",153,"秋",153,0)</f>
        <v>122</v>
      </c>
      <c r="AC6364" s="16">
        <f t="shared" si="602"/>
        <v>29.768000000000001</v>
      </c>
      <c r="AD6364" s="5">
        <f>IFERROR(AA6364/D6364,0)</f>
        <v>3.1226004607115432E-3</v>
      </c>
      <c r="AE6364" s="15">
        <f t="shared" si="603"/>
        <v>0.33424657534246577</v>
      </c>
      <c r="AF6364" s="5">
        <f>IFERROR(AD6364*AE6364*48,0)</f>
        <v>5.0098488487470685E-2</v>
      </c>
    </row>
    <row r="6365" spans="1:32" x14ac:dyDescent="0.15">
      <c r="A6365" s="1"/>
      <c r="B6365" s="1" t="s">
        <v>41</v>
      </c>
      <c r="C6365" s="1" t="s">
        <v>33</v>
      </c>
      <c r="D6365" s="6">
        <v>78.14</v>
      </c>
      <c r="E6365" s="6">
        <v>3.9</v>
      </c>
      <c r="F6365" s="18">
        <v>0.72916666666666696</v>
      </c>
      <c r="G6365" s="1">
        <v>26.8</v>
      </c>
      <c r="H6365" s="1">
        <v>48</v>
      </c>
      <c r="I6365" s="1">
        <v>27</v>
      </c>
      <c r="J6365" s="1">
        <v>0.49</v>
      </c>
      <c r="K6365" s="1">
        <v>551</v>
      </c>
      <c r="L6365" s="1">
        <v>200</v>
      </c>
      <c r="M6365" s="6">
        <f t="shared" si="605"/>
        <v>27.160769979894724</v>
      </c>
      <c r="N6365" s="19">
        <v>0.5</v>
      </c>
      <c r="O6365" s="11" cm="1">
        <f t="array" ref="O6365">ROUND(_xlfn.SWITCH(C6365,"建筑专教",IF(S6365&gt;0.1,1.38,1.28),"阶梯教室",IF(S6365&gt;0.1,1.15,1.05),"公共教室",IF(S6365&gt;0.1,1.22,1.12),IF(S6365&gt;0.1,1.2,1.1))+(MOD(ROW()*11,31)/31-0.5)*0.06,2)</f>
        <v>1.2</v>
      </c>
      <c r="P6365" s="12">
        <f t="shared" si="604"/>
        <v>0.12</v>
      </c>
      <c r="Q6365" s="13">
        <f t="shared" si="606"/>
        <v>-0.86953672368275037</v>
      </c>
      <c r="R6365" s="1">
        <v>0</v>
      </c>
      <c r="S6365" s="1">
        <v>0.13500000000000001</v>
      </c>
      <c r="T6365" s="1">
        <v>0.106</v>
      </c>
      <c r="U6365" s="4" t="s">
        <v>60</v>
      </c>
      <c r="V6365">
        <v>0.42</v>
      </c>
      <c r="W6365">
        <v>0.4</v>
      </c>
      <c r="X6365">
        <v>0.76</v>
      </c>
      <c r="Y6365">
        <v>2.4300000000000002</v>
      </c>
      <c r="Z6365">
        <v>0.23</v>
      </c>
      <c r="AA6365" s="5">
        <f t="shared" si="601"/>
        <v>0.24099999999999999</v>
      </c>
      <c r="AB6365" s="15" cm="1">
        <f t="array" ref="AB6365">_xlfn.SWITCH(U6365,"夏",122,"冬",90,"春",153,"秋",153,0)</f>
        <v>122</v>
      </c>
      <c r="AC6365" s="16">
        <f t="shared" si="602"/>
        <v>29.401999999999997</v>
      </c>
      <c r="AD6365" s="5">
        <f>IFERROR(AA6365/D6365,0)</f>
        <v>3.0842078320962372E-3</v>
      </c>
      <c r="AE6365" s="15">
        <f t="shared" si="603"/>
        <v>0.33424657534246577</v>
      </c>
      <c r="AF6365" s="5">
        <f>IFERROR(AD6365*AE6365*48,0)</f>
        <v>4.9482523465083743E-2</v>
      </c>
    </row>
    <row r="6366" spans="1:32" x14ac:dyDescent="0.15">
      <c r="A6366" s="1"/>
      <c r="B6366" s="1" t="s">
        <v>41</v>
      </c>
      <c r="C6366" s="1" t="s">
        <v>33</v>
      </c>
      <c r="D6366" s="6">
        <v>78.14</v>
      </c>
      <c r="E6366" s="6">
        <v>3.9</v>
      </c>
      <c r="F6366" s="18">
        <v>0.75</v>
      </c>
      <c r="G6366" s="1">
        <v>27</v>
      </c>
      <c r="H6366" s="1">
        <v>50</v>
      </c>
      <c r="I6366" s="1">
        <v>27.2</v>
      </c>
      <c r="J6366" s="1">
        <v>0.51</v>
      </c>
      <c r="K6366" s="1">
        <v>557</v>
      </c>
      <c r="L6366" s="1">
        <v>208</v>
      </c>
      <c r="M6366" s="6">
        <f t="shared" si="605"/>
        <v>27.364344067062689</v>
      </c>
      <c r="N6366" s="19">
        <v>0.5</v>
      </c>
      <c r="O6366" s="11" cm="1">
        <f t="array" ref="O6366">ROUND(_xlfn.SWITCH(C6366,"建筑专教",IF(S6366&gt;0.1,1.38,1.28),"阶梯教室",IF(S6366&gt;0.1,1.15,1.05),"公共教室",IF(S6366&gt;0.1,1.22,1.12),IF(S6366&gt;0.1,1.2,1.1))+(MOD(ROW()*11,31)/31-0.5)*0.06,2)</f>
        <v>1.22</v>
      </c>
      <c r="P6366" s="12">
        <f t="shared" si="604"/>
        <v>0.13</v>
      </c>
      <c r="Q6366" s="13">
        <f t="shared" si="606"/>
        <v>-0.75924609675141896</v>
      </c>
      <c r="R6366" s="1">
        <v>0</v>
      </c>
      <c r="S6366" s="1">
        <v>0.13300000000000001</v>
      </c>
      <c r="T6366" s="1">
        <v>0.104</v>
      </c>
      <c r="U6366" s="4" t="s">
        <v>60</v>
      </c>
      <c r="V6366">
        <v>0.42</v>
      </c>
      <c r="W6366">
        <v>0.4</v>
      </c>
      <c r="X6366">
        <v>0.76</v>
      </c>
      <c r="Y6366">
        <v>2.4300000000000002</v>
      </c>
      <c r="Z6366">
        <v>0.23</v>
      </c>
      <c r="AA6366" s="5">
        <f t="shared" si="601"/>
        <v>0.23699999999999999</v>
      </c>
      <c r="AB6366" s="15" cm="1">
        <f t="array" ref="AB6366">_xlfn.SWITCH(U6366,"夏",122,"冬",90,"春",153,"秋",153,0)</f>
        <v>122</v>
      </c>
      <c r="AC6366" s="16">
        <f t="shared" si="602"/>
        <v>28.913999999999998</v>
      </c>
      <c r="AD6366" s="5">
        <f>IFERROR(AA6366/D6366,0)</f>
        <v>3.0330176606091627E-3</v>
      </c>
      <c r="AE6366" s="15">
        <f t="shared" si="603"/>
        <v>0.33424657534246577</v>
      </c>
      <c r="AF6366" s="5">
        <f>IFERROR(AD6366*AE6366*48,0)</f>
        <v>4.8661236768567824E-2</v>
      </c>
    </row>
    <row r="6367" spans="1:32" x14ac:dyDescent="0.15">
      <c r="A6367" s="1"/>
      <c r="B6367" s="1" t="s">
        <v>41</v>
      </c>
      <c r="C6367" s="1" t="s">
        <v>33</v>
      </c>
      <c r="D6367" s="6">
        <v>78.14</v>
      </c>
      <c r="E6367" s="6">
        <v>3.9</v>
      </c>
      <c r="F6367" s="18">
        <v>0.79166666666666696</v>
      </c>
      <c r="G6367" s="1">
        <v>27.4</v>
      </c>
      <c r="H6367" s="1">
        <v>54</v>
      </c>
      <c r="I6367" s="1">
        <v>27.6</v>
      </c>
      <c r="J6367" s="1">
        <v>0.55000000000000004</v>
      </c>
      <c r="K6367" s="1">
        <v>569</v>
      </c>
      <c r="L6367" s="1">
        <v>224</v>
      </c>
      <c r="M6367" s="6">
        <f t="shared" si="605"/>
        <v>27.771269887685889</v>
      </c>
      <c r="N6367" s="19">
        <v>0.5</v>
      </c>
      <c r="O6367" s="11" cm="1">
        <f t="array" ref="O6367">ROUND(_xlfn.SWITCH(C6367,"建筑专教",IF(S6367&gt;0.1,1.38,1.28),"阶梯教室",IF(S6367&gt;0.1,1.15,1.05),"公共教室",IF(S6367&gt;0.1,1.22,1.12),IF(S6367&gt;0.1,1.2,1.1))+(MOD(ROW()*11,31)/31-0.5)*0.06,2)</f>
        <v>1.19</v>
      </c>
      <c r="P6367" s="12">
        <f t="shared" si="604"/>
        <v>0.14000000000000001</v>
      </c>
      <c r="Q6367" s="13">
        <f t="shared" si="606"/>
        <v>-0.7375531283712855</v>
      </c>
      <c r="R6367" s="1">
        <v>0</v>
      </c>
      <c r="S6367" s="1">
        <v>0.129</v>
      </c>
      <c r="T6367" s="1">
        <v>0.10100000000000001</v>
      </c>
      <c r="U6367" s="4" t="s">
        <v>60</v>
      </c>
      <c r="V6367">
        <v>0.42</v>
      </c>
      <c r="W6367">
        <v>0.4</v>
      </c>
      <c r="X6367">
        <v>0.76</v>
      </c>
      <c r="Y6367">
        <v>2.4300000000000002</v>
      </c>
      <c r="Z6367">
        <v>0.23</v>
      </c>
      <c r="AA6367" s="5">
        <f t="shared" si="601"/>
        <v>0.23</v>
      </c>
      <c r="AB6367" s="15" cm="1">
        <f t="array" ref="AB6367">_xlfn.SWITCH(U6367,"夏",122,"冬",90,"春",153,"秋",153,0)</f>
        <v>122</v>
      </c>
      <c r="AC6367" s="16">
        <f t="shared" si="602"/>
        <v>28.060000000000002</v>
      </c>
      <c r="AD6367" s="5">
        <f>IFERROR(AA6367/D6367,0)</f>
        <v>2.943434860506783E-3</v>
      </c>
      <c r="AE6367" s="15">
        <f t="shared" si="603"/>
        <v>0.33424657534246577</v>
      </c>
      <c r="AF6367" s="5">
        <f>IFERROR(AD6367*AE6367*48,0)</f>
        <v>4.722398504966499E-2</v>
      </c>
    </row>
    <row r="6368" spans="1:32" x14ac:dyDescent="0.15">
      <c r="A6368" s="1"/>
      <c r="B6368" s="1" t="s">
        <v>41</v>
      </c>
      <c r="C6368" s="1" t="s">
        <v>33</v>
      </c>
      <c r="D6368" s="6">
        <v>78.14</v>
      </c>
      <c r="E6368" s="6">
        <v>3.9</v>
      </c>
      <c r="F6368" s="18">
        <v>0.8125</v>
      </c>
      <c r="G6368" s="1">
        <v>27.6</v>
      </c>
      <c r="H6368" s="1">
        <v>56</v>
      </c>
      <c r="I6368" s="1">
        <v>27.8</v>
      </c>
      <c r="J6368" s="1">
        <v>0.56999999999999995</v>
      </c>
      <c r="K6368" s="1">
        <v>575</v>
      </c>
      <c r="L6368" s="1">
        <v>232</v>
      </c>
      <c r="M6368" s="6">
        <f t="shared" si="605"/>
        <v>27.974628512539539</v>
      </c>
      <c r="N6368" s="19">
        <v>0.5</v>
      </c>
      <c r="O6368" s="11" cm="1">
        <f t="array" ref="O6368">ROUND(_xlfn.SWITCH(C6368,"建筑专教",IF(S6368&gt;0.1,1.38,1.28),"阶梯教室",IF(S6368&gt;0.1,1.15,1.05),"公共教室",IF(S6368&gt;0.1,1.22,1.12),IF(S6368&gt;0.1,1.2,1.1))+(MOD(ROW()*11,31)/31-0.5)*0.06,2)</f>
        <v>1.21</v>
      </c>
      <c r="P6368" s="12">
        <f t="shared" si="604"/>
        <v>0.14000000000000001</v>
      </c>
      <c r="Q6368" s="13">
        <f t="shared" si="606"/>
        <v>-0.61907581002813028</v>
      </c>
      <c r="R6368" s="1">
        <v>0</v>
      </c>
      <c r="S6368" s="1">
        <v>0.127</v>
      </c>
      <c r="T6368" s="1">
        <v>0.1</v>
      </c>
      <c r="U6368" s="4" t="s">
        <v>60</v>
      </c>
      <c r="V6368">
        <v>0.42</v>
      </c>
      <c r="W6368">
        <v>0.4</v>
      </c>
      <c r="X6368">
        <v>0.76</v>
      </c>
      <c r="Y6368">
        <v>2.4300000000000002</v>
      </c>
      <c r="Z6368">
        <v>0.23</v>
      </c>
      <c r="AA6368" s="5">
        <f t="shared" si="601"/>
        <v>0.22700000000000001</v>
      </c>
      <c r="AB6368" s="15" cm="1">
        <f t="array" ref="AB6368">_xlfn.SWITCH(U6368,"夏",122,"冬",90,"春",153,"秋",153,0)</f>
        <v>122</v>
      </c>
      <c r="AC6368" s="16">
        <f t="shared" si="602"/>
        <v>27.694000000000003</v>
      </c>
      <c r="AD6368" s="5">
        <f>IFERROR(AA6368/D6368,0)</f>
        <v>2.905042231891477E-3</v>
      </c>
      <c r="AE6368" s="15">
        <f t="shared" si="603"/>
        <v>0.33424657534246577</v>
      </c>
      <c r="AF6368" s="5">
        <f>IFERROR(AD6368*AE6368*48,0)</f>
        <v>4.6608020027278055E-2</v>
      </c>
    </row>
    <row r="6369" spans="1:32" x14ac:dyDescent="0.15">
      <c r="A6369" s="1"/>
      <c r="B6369" s="1" t="s">
        <v>41</v>
      </c>
      <c r="C6369" s="1" t="s">
        <v>33</v>
      </c>
      <c r="D6369" s="6">
        <v>78.14</v>
      </c>
      <c r="E6369" s="6">
        <v>3.9</v>
      </c>
      <c r="F6369" s="18">
        <v>0.83333333333333304</v>
      </c>
      <c r="G6369" s="1">
        <v>27.8</v>
      </c>
      <c r="H6369" s="1">
        <v>58</v>
      </c>
      <c r="I6369" s="1">
        <v>28</v>
      </c>
      <c r="J6369" s="1">
        <v>0.59</v>
      </c>
      <c r="K6369" s="1">
        <v>581</v>
      </c>
      <c r="L6369" s="1">
        <v>240</v>
      </c>
      <c r="M6369" s="6">
        <f t="shared" si="605"/>
        <v>28.177921739808994</v>
      </c>
      <c r="N6369" s="19">
        <v>0.5</v>
      </c>
      <c r="O6369" s="11" cm="1">
        <f t="array" ref="O6369">ROUND(_xlfn.SWITCH(C6369,"建筑专教",IF(S6369&gt;0.1,1.38,1.28),"阶梯教室",IF(S6369&gt;0.1,1.15,1.05),"公共教室",IF(S6369&gt;0.1,1.22,1.12),IF(S6369&gt;0.1,1.2,1.1))+(MOD(ROW()*11,31)/31-0.5)*0.06,2)</f>
        <v>1.23</v>
      </c>
      <c r="P6369" s="12">
        <f t="shared" si="604"/>
        <v>0.15</v>
      </c>
      <c r="Q6369" s="13">
        <f t="shared" si="606"/>
        <v>-0.50196085499530563</v>
      </c>
      <c r="R6369" s="1">
        <v>0</v>
      </c>
      <c r="S6369" s="1">
        <v>0.125</v>
      </c>
      <c r="T6369" s="1">
        <v>9.9000000000000005E-2</v>
      </c>
      <c r="U6369" s="4" t="s">
        <v>60</v>
      </c>
      <c r="V6369">
        <v>0.42</v>
      </c>
      <c r="W6369">
        <v>0.4</v>
      </c>
      <c r="X6369">
        <v>0.76</v>
      </c>
      <c r="Y6369">
        <v>2.4300000000000002</v>
      </c>
      <c r="Z6369">
        <v>0.23</v>
      </c>
      <c r="AA6369" s="5">
        <f t="shared" si="601"/>
        <v>0.224</v>
      </c>
      <c r="AB6369" s="15" cm="1">
        <f t="array" ref="AB6369">_xlfn.SWITCH(U6369,"夏",122,"冬",90,"春",153,"秋",153,0)</f>
        <v>122</v>
      </c>
      <c r="AC6369" s="16">
        <f t="shared" si="602"/>
        <v>27.327999999999999</v>
      </c>
      <c r="AD6369" s="5">
        <f>IFERROR(AA6369/D6369,0)</f>
        <v>2.866649603276171E-3</v>
      </c>
      <c r="AE6369" s="15">
        <f t="shared" si="603"/>
        <v>0.33424657534246577</v>
      </c>
      <c r="AF6369" s="5">
        <f>IFERROR(AD6369*AE6369*48,0)</f>
        <v>4.5992055004891119E-2</v>
      </c>
    </row>
    <row r="6370" spans="1:32" x14ac:dyDescent="0.15">
      <c r="A6370" s="1"/>
      <c r="B6370" s="1" t="s">
        <v>41</v>
      </c>
      <c r="C6370" s="1" t="s">
        <v>33</v>
      </c>
      <c r="D6370" s="6">
        <v>78.14</v>
      </c>
      <c r="E6370" s="6">
        <v>3.9</v>
      </c>
      <c r="F6370" s="18">
        <v>0.85416666666666696</v>
      </c>
      <c r="G6370" s="1">
        <v>28</v>
      </c>
      <c r="H6370" s="1">
        <v>60</v>
      </c>
      <c r="I6370" s="1">
        <v>28.2</v>
      </c>
      <c r="J6370" s="1">
        <v>0.61</v>
      </c>
      <c r="K6370" s="1">
        <v>587</v>
      </c>
      <c r="L6370" s="1">
        <v>248</v>
      </c>
      <c r="M6370" s="6">
        <f t="shared" si="605"/>
        <v>28.381152360776241</v>
      </c>
      <c r="N6370" s="19">
        <v>0.5</v>
      </c>
      <c r="O6370" s="11" cm="1">
        <f t="array" ref="O6370">ROUND(_xlfn.SWITCH(C6370,"建筑专教",IF(S6370&gt;0.1,1.38,1.28),"阶梯教室",IF(S6370&gt;0.1,1.15,1.05),"公共教室",IF(S6370&gt;0.1,1.22,1.12),IF(S6370&gt;0.1,1.2,1.1))+(MOD(ROW()*11,31)/31-0.5)*0.06,2)</f>
        <v>1.19</v>
      </c>
      <c r="P6370" s="12">
        <f t="shared" si="604"/>
        <v>0.15</v>
      </c>
      <c r="Q6370" s="13">
        <f t="shared" si="606"/>
        <v>-0.54748217126296628</v>
      </c>
      <c r="R6370" s="1">
        <v>0</v>
      </c>
      <c r="S6370" s="1">
        <v>0.123</v>
      </c>
      <c r="T6370" s="1">
        <v>9.8000000000000004E-2</v>
      </c>
      <c r="U6370" s="4" t="s">
        <v>60</v>
      </c>
      <c r="V6370">
        <v>0.42</v>
      </c>
      <c r="W6370">
        <v>0.4</v>
      </c>
      <c r="X6370">
        <v>0.76</v>
      </c>
      <c r="Y6370">
        <v>2.4300000000000002</v>
      </c>
      <c r="Z6370">
        <v>0.23</v>
      </c>
      <c r="AA6370" s="5">
        <f t="shared" si="601"/>
        <v>0.221</v>
      </c>
      <c r="AB6370" s="15" cm="1">
        <f t="array" ref="AB6370">_xlfn.SWITCH(U6370,"夏",122,"冬",90,"春",153,"秋",153,0)</f>
        <v>122</v>
      </c>
      <c r="AC6370" s="16">
        <f t="shared" si="602"/>
        <v>26.962</v>
      </c>
      <c r="AD6370" s="5">
        <f>IFERROR(AA6370/D6370,0)</f>
        <v>2.8282569746608649E-3</v>
      </c>
      <c r="AE6370" s="15">
        <f t="shared" si="603"/>
        <v>0.33424657534246577</v>
      </c>
      <c r="AF6370" s="5">
        <f>IFERROR(AD6370*AE6370*48,0)</f>
        <v>4.5376089982504184E-2</v>
      </c>
    </row>
    <row r="6371" spans="1:32" x14ac:dyDescent="0.15">
      <c r="A6371" s="1"/>
      <c r="B6371" s="1" t="s">
        <v>41</v>
      </c>
      <c r="C6371" s="1" t="s">
        <v>33</v>
      </c>
      <c r="D6371" s="6">
        <v>78.14</v>
      </c>
      <c r="E6371" s="6">
        <v>3.9</v>
      </c>
      <c r="F6371" s="18">
        <v>0.875</v>
      </c>
      <c r="G6371" s="1">
        <v>28.2</v>
      </c>
      <c r="H6371" s="1">
        <v>62</v>
      </c>
      <c r="I6371" s="1">
        <v>28.4</v>
      </c>
      <c r="J6371" s="1">
        <v>0.62</v>
      </c>
      <c r="K6371" s="1">
        <v>593</v>
      </c>
      <c r="L6371" s="1">
        <v>256</v>
      </c>
      <c r="M6371" s="6">
        <f t="shared" si="605"/>
        <v>28.582563482415424</v>
      </c>
      <c r="N6371" s="19">
        <v>0.5</v>
      </c>
      <c r="O6371" s="11" cm="1">
        <f t="array" ref="O6371">ROUND(_xlfn.SWITCH(C6371,"建筑专教",IF(S6371&gt;0.1,1.38,1.28),"阶梯教室",IF(S6371&gt;0.1,1.15,1.05),"公共教室",IF(S6371&gt;0.1,1.22,1.12),IF(S6371&gt;0.1,1.2,1.1))+(MOD(ROW()*11,31)/31-0.5)*0.06,2)</f>
        <v>1.21</v>
      </c>
      <c r="P6371" s="12">
        <f t="shared" si="604"/>
        <v>0.15</v>
      </c>
      <c r="Q6371" s="13">
        <f t="shared" si="606"/>
        <v>-0.40948588754892762</v>
      </c>
      <c r="R6371" s="1">
        <v>0</v>
      </c>
      <c r="S6371" s="1">
        <v>0.121</v>
      </c>
      <c r="T6371" s="1">
        <v>9.7000000000000003E-2</v>
      </c>
      <c r="U6371" s="4" t="s">
        <v>60</v>
      </c>
      <c r="V6371">
        <v>0.42</v>
      </c>
      <c r="W6371">
        <v>0.4</v>
      </c>
      <c r="X6371">
        <v>0.76</v>
      </c>
      <c r="Y6371">
        <v>2.4300000000000002</v>
      </c>
      <c r="Z6371">
        <v>0.23</v>
      </c>
      <c r="AA6371" s="5">
        <f t="shared" si="601"/>
        <v>0.218</v>
      </c>
      <c r="AB6371" s="15" cm="1">
        <f t="array" ref="AB6371">_xlfn.SWITCH(U6371,"夏",122,"冬",90,"春",153,"秋",153,0)</f>
        <v>122</v>
      </c>
      <c r="AC6371" s="16">
        <f t="shared" si="602"/>
        <v>26.596</v>
      </c>
      <c r="AD6371" s="5">
        <f>IFERROR(AA6371/D6371,0)</f>
        <v>2.7898643460455594E-3</v>
      </c>
      <c r="AE6371" s="15">
        <f t="shared" si="603"/>
        <v>0.33424657534246577</v>
      </c>
      <c r="AF6371" s="5">
        <f>IFERROR(AD6371*AE6371*48,0)</f>
        <v>4.4760124960117248E-2</v>
      </c>
    </row>
    <row r="6372" spans="1:32" x14ac:dyDescent="0.15">
      <c r="A6372" s="1"/>
      <c r="B6372" s="1" t="s">
        <v>41</v>
      </c>
      <c r="C6372" s="1" t="s">
        <v>33</v>
      </c>
      <c r="D6372" s="6">
        <v>78.14</v>
      </c>
      <c r="E6372" s="6">
        <v>3.9</v>
      </c>
      <c r="F6372" s="18">
        <v>0.89583333333333304</v>
      </c>
      <c r="G6372" s="1">
        <v>28.4</v>
      </c>
      <c r="H6372" s="1">
        <v>64</v>
      </c>
      <c r="I6372" s="1">
        <v>28.6</v>
      </c>
      <c r="J6372" s="1">
        <v>0.65</v>
      </c>
      <c r="K6372" s="1">
        <v>599</v>
      </c>
      <c r="L6372" s="1">
        <v>264</v>
      </c>
      <c r="M6372" s="6">
        <f t="shared" si="605"/>
        <v>28.787435917843311</v>
      </c>
      <c r="N6372" s="19">
        <v>0.5</v>
      </c>
      <c r="O6372" s="11" cm="1">
        <f t="array" ref="O6372">ROUND(_xlfn.SWITCH(C6372,"建筑专教",IF(S6372&gt;0.1,1.38,1.28),"阶梯教室",IF(S6372&gt;0.1,1.15,1.05),"公共教室",IF(S6372&gt;0.1,1.22,1.12),IF(S6372&gt;0.1,1.2,1.1))+(MOD(ROW()*11,31)/31-0.5)*0.06,2)</f>
        <v>1.17</v>
      </c>
      <c r="P6372" s="12">
        <f t="shared" si="604"/>
        <v>0.16</v>
      </c>
      <c r="Q6372" s="13">
        <f t="shared" si="606"/>
        <v>-0.46273270649722337</v>
      </c>
      <c r="R6372" s="1">
        <v>0</v>
      </c>
      <c r="S6372" s="1">
        <v>0.11899999999999999</v>
      </c>
      <c r="T6372" s="1">
        <v>9.6000000000000002E-2</v>
      </c>
      <c r="U6372" s="4" t="s">
        <v>60</v>
      </c>
      <c r="V6372">
        <v>0.42</v>
      </c>
      <c r="W6372">
        <v>0.4</v>
      </c>
      <c r="X6372">
        <v>0.76</v>
      </c>
      <c r="Y6372">
        <v>2.4300000000000002</v>
      </c>
      <c r="Z6372">
        <v>0.23</v>
      </c>
      <c r="AA6372" s="5">
        <f t="shared" si="601"/>
        <v>0.215</v>
      </c>
      <c r="AB6372" s="15" cm="1">
        <f t="array" ref="AB6372">_xlfn.SWITCH(U6372,"夏",122,"冬",90,"春",153,"秋",153,0)</f>
        <v>122</v>
      </c>
      <c r="AC6372" s="16">
        <f t="shared" si="602"/>
        <v>26.23</v>
      </c>
      <c r="AD6372" s="5">
        <f>IFERROR(AA6372/D6372,0)</f>
        <v>2.7514717174302534E-3</v>
      </c>
      <c r="AE6372" s="15">
        <f t="shared" si="603"/>
        <v>0.33424657534246577</v>
      </c>
      <c r="AF6372" s="5">
        <f>IFERROR(AD6372*AE6372*48,0)</f>
        <v>4.4144159937730312E-2</v>
      </c>
    </row>
    <row r="6373" spans="1:32" x14ac:dyDescent="0.15">
      <c r="A6373" s="1"/>
      <c r="B6373" s="1" t="s">
        <v>41</v>
      </c>
      <c r="C6373" s="1" t="s">
        <v>33</v>
      </c>
      <c r="D6373" s="6">
        <v>78.14</v>
      </c>
      <c r="E6373" s="6">
        <v>3.9</v>
      </c>
      <c r="F6373" s="18">
        <v>0.91666666666666696</v>
      </c>
      <c r="G6373" s="1">
        <v>28.6</v>
      </c>
      <c r="H6373" s="1">
        <v>66</v>
      </c>
      <c r="I6373" s="1">
        <v>28.8</v>
      </c>
      <c r="J6373" s="1">
        <v>0.67</v>
      </c>
      <c r="K6373" s="1">
        <v>605</v>
      </c>
      <c r="L6373" s="1">
        <v>272</v>
      </c>
      <c r="M6373" s="6">
        <f t="shared" si="605"/>
        <v>28.990493469378919</v>
      </c>
      <c r="N6373" s="19">
        <v>0.5</v>
      </c>
      <c r="O6373" s="11" cm="1">
        <f t="array" ref="O6373">ROUND(_xlfn.SWITCH(C6373,"建筑专教",IF(S6373&gt;0.1,1.38,1.28),"阶梯教室",IF(S6373&gt;0.1,1.15,1.05),"公共教室",IF(S6373&gt;0.1,1.22,1.12),IF(S6373&gt;0.1,1.2,1.1))+(MOD(ROW()*11,31)/31-0.5)*0.06,2)</f>
        <v>1.19</v>
      </c>
      <c r="P6373" s="12">
        <f t="shared" si="604"/>
        <v>0.16</v>
      </c>
      <c r="Q6373" s="13">
        <f t="shared" si="606"/>
        <v>-0.33294097996430727</v>
      </c>
      <c r="R6373" s="1">
        <v>0</v>
      </c>
      <c r="S6373" s="1">
        <v>0.11700000000000001</v>
      </c>
      <c r="T6373" s="1">
        <v>9.5000000000000001E-2</v>
      </c>
      <c r="U6373" s="4" t="s">
        <v>60</v>
      </c>
      <c r="V6373">
        <v>0.42</v>
      </c>
      <c r="W6373">
        <v>0.4</v>
      </c>
      <c r="X6373">
        <v>0.76</v>
      </c>
      <c r="Y6373">
        <v>2.4300000000000002</v>
      </c>
      <c r="Z6373">
        <v>0.23</v>
      </c>
      <c r="AA6373" s="5">
        <f t="shared" si="601"/>
        <v>0.21200000000000002</v>
      </c>
      <c r="AB6373" s="15" cm="1">
        <f t="array" ref="AB6373">_xlfn.SWITCH(U6373,"夏",122,"冬",90,"春",153,"秋",153,0)</f>
        <v>122</v>
      </c>
      <c r="AC6373" s="16">
        <f t="shared" si="602"/>
        <v>25.864000000000004</v>
      </c>
      <c r="AD6373" s="5">
        <f>IFERROR(AA6373/D6373,0)</f>
        <v>2.7130790888149478E-3</v>
      </c>
      <c r="AE6373" s="15">
        <f t="shared" si="603"/>
        <v>0.33424657534246577</v>
      </c>
      <c r="AF6373" s="5">
        <f>IFERROR(AD6373*AE6373*48,0)</f>
        <v>4.3528194915343384E-2</v>
      </c>
    </row>
    <row r="6374" spans="1:32" x14ac:dyDescent="0.15">
      <c r="A6374" s="1"/>
      <c r="B6374" s="1" t="s">
        <v>42</v>
      </c>
      <c r="C6374" s="1" t="s">
        <v>33</v>
      </c>
      <c r="D6374" s="6">
        <v>78.14</v>
      </c>
      <c r="E6374" s="6">
        <v>3.9</v>
      </c>
      <c r="F6374" s="18">
        <v>0.33333333333333298</v>
      </c>
      <c r="G6374" s="1">
        <v>23.8</v>
      </c>
      <c r="H6374" s="1">
        <v>82</v>
      </c>
      <c r="I6374" s="1">
        <v>24</v>
      </c>
      <c r="J6374" s="1">
        <v>0.11</v>
      </c>
      <c r="K6374" s="1">
        <v>442</v>
      </c>
      <c r="L6374" s="1">
        <v>95</v>
      </c>
      <c r="M6374" s="6">
        <f t="shared" si="605"/>
        <v>24.067641213505567</v>
      </c>
      <c r="N6374" s="19">
        <v>0.5</v>
      </c>
      <c r="O6374" s="11" cm="1">
        <f t="array" ref="O6374">ROUND(_xlfn.SWITCH(C6374,"建筑专教",IF(S6374&gt;0.1,1.38,1.28),"阶梯教室",IF(S6374&gt;0.1,1.15,1.05),"公共教室",IF(S6374&gt;0.1,1.22,1.12),IF(S6374&gt;0.1,1.2,1.1))+(MOD(ROW()*11,31)/31-0.5)*0.06,2)</f>
        <v>1.21</v>
      </c>
      <c r="P6374" s="12">
        <f t="shared" si="604"/>
        <v>0.03</v>
      </c>
      <c r="Q6374" s="13">
        <f t="shared" si="606"/>
        <v>-0.72696768755689112</v>
      </c>
      <c r="R6374" s="1">
        <v>0</v>
      </c>
      <c r="S6374" s="1">
        <v>0.16900000000000001</v>
      </c>
      <c r="T6374" s="1">
        <v>9.6000000000000002E-2</v>
      </c>
      <c r="U6374" s="4" t="s">
        <v>60</v>
      </c>
      <c r="V6374">
        <v>0.42</v>
      </c>
      <c r="W6374">
        <v>0.4</v>
      </c>
      <c r="X6374">
        <v>0.76</v>
      </c>
      <c r="Y6374">
        <v>2.4300000000000002</v>
      </c>
      <c r="Z6374">
        <v>0.23</v>
      </c>
      <c r="AA6374" s="5">
        <f t="shared" si="601"/>
        <v>0.26500000000000001</v>
      </c>
      <c r="AB6374" s="15" cm="1">
        <f t="array" ref="AB6374">_xlfn.SWITCH(U6374,"夏",122,"冬",90,"春",153,"秋",153,0)</f>
        <v>122</v>
      </c>
      <c r="AC6374" s="16">
        <f t="shared" si="602"/>
        <v>32.33</v>
      </c>
      <c r="AD6374" s="5">
        <f>IFERROR(AA6374/D6374,0)</f>
        <v>3.3913488610186845E-3</v>
      </c>
      <c r="AE6374" s="15">
        <f t="shared" si="603"/>
        <v>0.33424657534246577</v>
      </c>
      <c r="AF6374" s="5">
        <f>IFERROR(AD6374*AE6374*48,0)</f>
        <v>5.4410243644179221E-2</v>
      </c>
    </row>
    <row r="6375" spans="1:32" x14ac:dyDescent="0.15">
      <c r="A6375" s="1"/>
      <c r="B6375" s="1" t="s">
        <v>42</v>
      </c>
      <c r="C6375" s="1" t="s">
        <v>33</v>
      </c>
      <c r="D6375" s="6">
        <v>78.14</v>
      </c>
      <c r="E6375" s="6">
        <v>3.9</v>
      </c>
      <c r="F6375" s="18">
        <v>0.35416666666666702</v>
      </c>
      <c r="G6375" s="1">
        <v>24</v>
      </c>
      <c r="H6375" s="1">
        <v>80</v>
      </c>
      <c r="I6375" s="1">
        <v>24.2</v>
      </c>
      <c r="J6375" s="1">
        <v>0.13</v>
      </c>
      <c r="K6375" s="1">
        <v>444</v>
      </c>
      <c r="L6375" s="1">
        <v>105</v>
      </c>
      <c r="M6375" s="6">
        <f t="shared" si="605"/>
        <v>24.274619095254025</v>
      </c>
      <c r="N6375" s="19">
        <v>0.5</v>
      </c>
      <c r="O6375" s="11" cm="1">
        <f t="array" ref="O6375">ROUND(_xlfn.SWITCH(C6375,"建筑专教",IF(S6375&gt;0.1,1.38,1.28),"阶梯教室",IF(S6375&gt;0.1,1.15,1.05),"公共教室",IF(S6375&gt;0.1,1.22,1.12),IF(S6375&gt;0.1,1.2,1.1))+(MOD(ROW()*11,31)/31-0.5)*0.06,2)</f>
        <v>1.18</v>
      </c>
      <c r="P6375" s="12">
        <f t="shared" si="604"/>
        <v>0.04</v>
      </c>
      <c r="Q6375" s="13">
        <f t="shared" si="606"/>
        <v>-0.74125422210484349</v>
      </c>
      <c r="R6375" s="1">
        <v>0</v>
      </c>
      <c r="S6375" s="1">
        <v>0.16700000000000001</v>
      </c>
      <c r="T6375" s="1">
        <v>9.7000000000000003E-2</v>
      </c>
      <c r="U6375" s="4" t="s">
        <v>60</v>
      </c>
      <c r="V6375">
        <v>0.42</v>
      </c>
      <c r="W6375">
        <v>0.4</v>
      </c>
      <c r="X6375">
        <v>0.76</v>
      </c>
      <c r="Y6375">
        <v>2.4300000000000002</v>
      </c>
      <c r="Z6375">
        <v>0.23</v>
      </c>
      <c r="AA6375" s="5">
        <f t="shared" si="601"/>
        <v>0.26400000000000001</v>
      </c>
      <c r="AB6375" s="15" cm="1">
        <f t="array" ref="AB6375">_xlfn.SWITCH(U6375,"夏",122,"冬",90,"春",153,"秋",153,0)</f>
        <v>122</v>
      </c>
      <c r="AC6375" s="16">
        <f t="shared" si="602"/>
        <v>32.207999999999998</v>
      </c>
      <c r="AD6375" s="5">
        <f>IFERROR(AA6375/D6375,0)</f>
        <v>3.378551318146916E-3</v>
      </c>
      <c r="AE6375" s="15">
        <f t="shared" si="603"/>
        <v>0.33424657534246577</v>
      </c>
      <c r="AF6375" s="5">
        <f>IFERROR(AD6375*AE6375*48,0)</f>
        <v>5.4204921970050245E-2</v>
      </c>
    </row>
    <row r="6376" spans="1:32" x14ac:dyDescent="0.15">
      <c r="A6376" s="1"/>
      <c r="B6376" s="1" t="s">
        <v>42</v>
      </c>
      <c r="C6376" s="1" t="s">
        <v>33</v>
      </c>
      <c r="D6376" s="6">
        <v>78.14</v>
      </c>
      <c r="E6376" s="6">
        <v>3.9</v>
      </c>
      <c r="F6376" s="18">
        <v>0.375</v>
      </c>
      <c r="G6376" s="1">
        <v>24.2</v>
      </c>
      <c r="H6376" s="1">
        <v>78</v>
      </c>
      <c r="I6376" s="1">
        <v>24.4</v>
      </c>
      <c r="J6376" s="1">
        <v>0.15</v>
      </c>
      <c r="K6376" s="1">
        <v>447</v>
      </c>
      <c r="L6376" s="1">
        <v>115</v>
      </c>
      <c r="M6376" s="6">
        <f t="shared" si="605"/>
        <v>24.481142524655525</v>
      </c>
      <c r="N6376" s="19">
        <v>0.5</v>
      </c>
      <c r="O6376" s="11" cm="1">
        <f t="array" ref="O6376">ROUND(_xlfn.SWITCH(C6376,"建筑专教",IF(S6376&gt;0.1,1.38,1.28),"阶梯教室",IF(S6376&gt;0.1,1.15,1.05),"公共教室",IF(S6376&gt;0.1,1.22,1.12),IF(S6376&gt;0.1,1.2,1.1))+(MOD(ROW()*11,31)/31-0.5)*0.06,2)</f>
        <v>1.2</v>
      </c>
      <c r="P6376" s="12">
        <f t="shared" si="604"/>
        <v>0.04</v>
      </c>
      <c r="Q6376" s="13">
        <f t="shared" si="606"/>
        <v>-0.61821086139404413</v>
      </c>
      <c r="R6376" s="1">
        <v>0</v>
      </c>
      <c r="S6376" s="1">
        <v>0.16500000000000001</v>
      </c>
      <c r="T6376" s="1">
        <v>9.9000000000000005E-2</v>
      </c>
      <c r="U6376" s="4" t="s">
        <v>60</v>
      </c>
      <c r="V6376">
        <v>0.42</v>
      </c>
      <c r="W6376">
        <v>0.4</v>
      </c>
      <c r="X6376">
        <v>0.76</v>
      </c>
      <c r="Y6376">
        <v>2.4300000000000002</v>
      </c>
      <c r="Z6376">
        <v>0.23</v>
      </c>
      <c r="AA6376" s="5">
        <f t="shared" ref="AA6376:AA6439" si="607">R6376+S6376+T6376</f>
        <v>0.26400000000000001</v>
      </c>
      <c r="AB6376" s="15" cm="1">
        <f t="array" ref="AB6376">_xlfn.SWITCH(U6376,"夏",122,"冬",90,"春",153,"秋",153,0)</f>
        <v>122</v>
      </c>
      <c r="AC6376" s="16">
        <f t="shared" ref="AC6376:AC6439" si="608">AA6376*AB6376</f>
        <v>32.207999999999998</v>
      </c>
      <c r="AD6376" s="5">
        <f>IFERROR(AA6376/D6376,0)</f>
        <v>3.378551318146916E-3</v>
      </c>
      <c r="AE6376" s="15">
        <f t="shared" ref="AE6376:AE6439" si="609">IF(U6376="夏",122/365,IF(U6376="冬",90/365,IF(OR(U6376="春",U6376="秋"),153/365,0)))</f>
        <v>0.33424657534246577</v>
      </c>
      <c r="AF6376" s="5">
        <f>IFERROR(AD6376*AE6376*48,0)</f>
        <v>5.4204921970050245E-2</v>
      </c>
    </row>
    <row r="6377" spans="1:32" x14ac:dyDescent="0.15">
      <c r="A6377" s="1"/>
      <c r="B6377" s="1" t="s">
        <v>42</v>
      </c>
      <c r="C6377" s="1" t="s">
        <v>33</v>
      </c>
      <c r="D6377" s="6">
        <v>78.14</v>
      </c>
      <c r="E6377" s="6">
        <v>3.9</v>
      </c>
      <c r="F6377" s="18">
        <v>0.39583333333333298</v>
      </c>
      <c r="G6377" s="1">
        <v>24.4</v>
      </c>
      <c r="H6377" s="1">
        <v>76</v>
      </c>
      <c r="I6377" s="1">
        <v>24.6</v>
      </c>
      <c r="J6377" s="1">
        <v>0.17</v>
      </c>
      <c r="K6377" s="1">
        <v>452</v>
      </c>
      <c r="L6377" s="1">
        <v>125</v>
      </c>
      <c r="M6377" s="6">
        <f t="shared" si="605"/>
        <v>24.687291977603024</v>
      </c>
      <c r="N6377" s="19">
        <v>0.5</v>
      </c>
      <c r="O6377" s="11" cm="1">
        <f t="array" ref="O6377">ROUND(_xlfn.SWITCH(C6377,"建筑专教",IF(S6377&gt;0.1,1.38,1.28),"阶梯教室",IF(S6377&gt;0.1,1.15,1.05),"公共教室",IF(S6377&gt;0.1,1.22,1.12),IF(S6377&gt;0.1,1.2,1.1))+(MOD(ROW()*11,31)/31-0.5)*0.06,2)</f>
        <v>1.22</v>
      </c>
      <c r="P6377" s="12">
        <f t="shared" si="604"/>
        <v>0.04</v>
      </c>
      <c r="Q6377" s="13">
        <f t="shared" si="606"/>
        <v>-0.50017891654248436</v>
      </c>
      <c r="R6377" s="1">
        <v>0</v>
      </c>
      <c r="S6377" s="1">
        <v>0.16300000000000001</v>
      </c>
      <c r="T6377" s="1">
        <v>0.1</v>
      </c>
      <c r="U6377" s="4" t="s">
        <v>60</v>
      </c>
      <c r="V6377">
        <v>0.42</v>
      </c>
      <c r="W6377">
        <v>0.4</v>
      </c>
      <c r="X6377">
        <v>0.76</v>
      </c>
      <c r="Y6377">
        <v>2.4300000000000002</v>
      </c>
      <c r="Z6377">
        <v>0.23</v>
      </c>
      <c r="AA6377" s="5">
        <f t="shared" si="607"/>
        <v>0.26300000000000001</v>
      </c>
      <c r="AB6377" s="15" cm="1">
        <f t="array" ref="AB6377">_xlfn.SWITCH(U6377,"夏",122,"冬",90,"春",153,"秋",153,0)</f>
        <v>122</v>
      </c>
      <c r="AC6377" s="16">
        <f t="shared" si="608"/>
        <v>32.085999999999999</v>
      </c>
      <c r="AD6377" s="5">
        <f>IFERROR(AA6377/D6377,0)</f>
        <v>3.3657537752751474E-3</v>
      </c>
      <c r="AE6377" s="15">
        <f t="shared" si="609"/>
        <v>0.33424657534246577</v>
      </c>
      <c r="AF6377" s="5">
        <f>IFERROR(AD6377*AE6377*48,0)</f>
        <v>5.3999600295921275E-2</v>
      </c>
    </row>
    <row r="6378" spans="1:32" x14ac:dyDescent="0.15">
      <c r="A6378" s="1"/>
      <c r="B6378" s="1" t="s">
        <v>42</v>
      </c>
      <c r="C6378" s="1" t="s">
        <v>33</v>
      </c>
      <c r="D6378" s="6">
        <v>78.14</v>
      </c>
      <c r="E6378" s="6">
        <v>3.9</v>
      </c>
      <c r="F6378" s="18">
        <v>0.41666666666666702</v>
      </c>
      <c r="G6378" s="1">
        <v>24.6</v>
      </c>
      <c r="H6378" s="1">
        <v>74</v>
      </c>
      <c r="I6378" s="1">
        <v>24.8</v>
      </c>
      <c r="J6378" s="1">
        <v>0.19</v>
      </c>
      <c r="K6378" s="1">
        <v>458</v>
      </c>
      <c r="L6378" s="1">
        <v>135</v>
      </c>
      <c r="M6378" s="6">
        <f t="shared" si="605"/>
        <v>24.893125722538969</v>
      </c>
      <c r="N6378" s="19">
        <v>0.5</v>
      </c>
      <c r="O6378" s="11" cm="1">
        <f t="array" ref="O6378">ROUND(_xlfn.SWITCH(C6378,"建筑专教",IF(S6378&gt;0.1,1.38,1.28),"阶梯教室",IF(S6378&gt;0.1,1.15,1.05),"公共教室",IF(S6378&gt;0.1,1.22,1.12),IF(S6378&gt;0.1,1.2,1.1))+(MOD(ROW()*11,31)/31-0.5)*0.06,2)</f>
        <v>1.18</v>
      </c>
      <c r="P6378" s="12">
        <f t="shared" si="604"/>
        <v>0.05</v>
      </c>
      <c r="Q6378" s="13">
        <f t="shared" si="606"/>
        <v>-0.53398981243801114</v>
      </c>
      <c r="R6378" s="1">
        <v>0</v>
      </c>
      <c r="S6378" s="1">
        <v>0.161</v>
      </c>
      <c r="T6378" s="1">
        <v>0.10199999999999999</v>
      </c>
      <c r="U6378" s="4" t="s">
        <v>60</v>
      </c>
      <c r="V6378">
        <v>0.42</v>
      </c>
      <c r="W6378">
        <v>0.4</v>
      </c>
      <c r="X6378">
        <v>0.76</v>
      </c>
      <c r="Y6378">
        <v>2.4300000000000002</v>
      </c>
      <c r="Z6378">
        <v>0.23</v>
      </c>
      <c r="AA6378" s="5">
        <f t="shared" si="607"/>
        <v>0.26300000000000001</v>
      </c>
      <c r="AB6378" s="15" cm="1">
        <f t="array" ref="AB6378">_xlfn.SWITCH(U6378,"夏",122,"冬",90,"春",153,"秋",153,0)</f>
        <v>122</v>
      </c>
      <c r="AC6378" s="16">
        <f t="shared" si="608"/>
        <v>32.085999999999999</v>
      </c>
      <c r="AD6378" s="5">
        <f>IFERROR(AA6378/D6378,0)</f>
        <v>3.3657537752751474E-3</v>
      </c>
      <c r="AE6378" s="15">
        <f t="shared" si="609"/>
        <v>0.33424657534246577</v>
      </c>
      <c r="AF6378" s="5">
        <f>IFERROR(AD6378*AE6378*48,0)</f>
        <v>5.3999600295921275E-2</v>
      </c>
    </row>
    <row r="6379" spans="1:32" x14ac:dyDescent="0.15">
      <c r="A6379" s="1"/>
      <c r="B6379" s="1" t="s">
        <v>42</v>
      </c>
      <c r="C6379" s="1" t="s">
        <v>33</v>
      </c>
      <c r="D6379" s="6">
        <v>78.14</v>
      </c>
      <c r="E6379" s="6">
        <v>3.9</v>
      </c>
      <c r="F6379" s="18">
        <v>0.4375</v>
      </c>
      <c r="G6379" s="1">
        <v>24.8</v>
      </c>
      <c r="H6379" s="1">
        <v>72</v>
      </c>
      <c r="I6379" s="1">
        <v>25</v>
      </c>
      <c r="J6379" s="1">
        <v>0.21</v>
      </c>
      <c r="K6379" s="1">
        <v>465</v>
      </c>
      <c r="L6379" s="1">
        <v>145</v>
      </c>
      <c r="M6379" s="6">
        <f t="shared" si="605"/>
        <v>25.098687644801998</v>
      </c>
      <c r="N6379" s="19">
        <v>0.5</v>
      </c>
      <c r="O6379" s="11" cm="1">
        <f t="array" ref="O6379">ROUND(_xlfn.SWITCH(C6379,"建筑专教",IF(S6379&gt;0.1,1.38,1.28),"阶梯教室",IF(S6379&gt;0.1,1.15,1.05),"公共教室",IF(S6379&gt;0.1,1.22,1.12),IF(S6379&gt;0.1,1.2,1.1))+(MOD(ROW()*11,31)/31-0.5)*0.06,2)</f>
        <v>1.2</v>
      </c>
      <c r="P6379" s="12">
        <f t="shared" si="604"/>
        <v>0.05</v>
      </c>
      <c r="Q6379" s="13">
        <f t="shared" si="606"/>
        <v>-0.8638041479091596</v>
      </c>
      <c r="R6379" s="1">
        <v>0</v>
      </c>
      <c r="S6379" s="1">
        <v>0.159</v>
      </c>
      <c r="T6379" s="1">
        <v>0.105</v>
      </c>
      <c r="U6379" s="4" t="s">
        <v>60</v>
      </c>
      <c r="V6379">
        <v>0.42</v>
      </c>
      <c r="W6379">
        <v>0.4</v>
      </c>
      <c r="X6379">
        <v>0.76</v>
      </c>
      <c r="Y6379">
        <v>2.4300000000000002</v>
      </c>
      <c r="Z6379">
        <v>0.23</v>
      </c>
      <c r="AA6379" s="5">
        <f t="shared" si="607"/>
        <v>0.26400000000000001</v>
      </c>
      <c r="AB6379" s="15" cm="1">
        <f t="array" ref="AB6379">_xlfn.SWITCH(U6379,"夏",122,"冬",90,"春",153,"秋",153,0)</f>
        <v>122</v>
      </c>
      <c r="AC6379" s="16">
        <f t="shared" si="608"/>
        <v>32.207999999999998</v>
      </c>
      <c r="AD6379" s="5">
        <f>IFERROR(AA6379/D6379,0)</f>
        <v>3.378551318146916E-3</v>
      </c>
      <c r="AE6379" s="15">
        <f t="shared" si="609"/>
        <v>0.33424657534246577</v>
      </c>
      <c r="AF6379" s="5">
        <f>IFERROR(AD6379*AE6379*48,0)</f>
        <v>5.4204921970050245E-2</v>
      </c>
    </row>
    <row r="6380" spans="1:32" x14ac:dyDescent="0.15">
      <c r="A6380" s="1"/>
      <c r="B6380" s="1" t="s">
        <v>42</v>
      </c>
      <c r="C6380" s="1" t="s">
        <v>33</v>
      </c>
      <c r="D6380" s="6">
        <v>78.14</v>
      </c>
      <c r="E6380" s="6">
        <v>3.9</v>
      </c>
      <c r="F6380" s="18">
        <v>0.45833333333333298</v>
      </c>
      <c r="G6380" s="1">
        <v>25</v>
      </c>
      <c r="H6380" s="1">
        <v>70</v>
      </c>
      <c r="I6380" s="1">
        <v>25.2</v>
      </c>
      <c r="J6380" s="1">
        <v>0.23</v>
      </c>
      <c r="K6380" s="1">
        <v>472</v>
      </c>
      <c r="L6380" s="1">
        <v>155</v>
      </c>
      <c r="M6380" s="6">
        <f t="shared" si="605"/>
        <v>25.304011831509854</v>
      </c>
      <c r="N6380" s="19">
        <v>0.5</v>
      </c>
      <c r="O6380" s="11" cm="1">
        <f t="array" ref="O6380">ROUND(_xlfn.SWITCH(C6380,"建筑专教",IF(S6380&gt;0.1,1.38,1.28),"阶梯教室",IF(S6380&gt;0.1,1.15,1.05),"公共教室",IF(S6380&gt;0.1,1.22,1.12),IF(S6380&gt;0.1,1.2,1.1))+(MOD(ROW()*11,31)/31-0.5)*0.06,2)</f>
        <v>1.22</v>
      </c>
      <c r="P6380" s="12">
        <f t="shared" si="604"/>
        <v>0.06</v>
      </c>
      <c r="Q6380" s="13">
        <f t="shared" si="606"/>
        <v>-0.81551069602706316</v>
      </c>
      <c r="R6380" s="1">
        <v>0</v>
      </c>
      <c r="S6380" s="1">
        <v>0.157</v>
      </c>
      <c r="T6380" s="1">
        <v>0.106</v>
      </c>
      <c r="U6380" s="4" t="s">
        <v>60</v>
      </c>
      <c r="V6380">
        <v>0.42</v>
      </c>
      <c r="W6380">
        <v>0.4</v>
      </c>
      <c r="X6380">
        <v>0.76</v>
      </c>
      <c r="Y6380">
        <v>2.4300000000000002</v>
      </c>
      <c r="Z6380">
        <v>0.23</v>
      </c>
      <c r="AA6380" s="5">
        <f t="shared" si="607"/>
        <v>0.26300000000000001</v>
      </c>
      <c r="AB6380" s="15" cm="1">
        <f t="array" ref="AB6380">_xlfn.SWITCH(U6380,"夏",122,"冬",90,"春",153,"秋",153,0)</f>
        <v>122</v>
      </c>
      <c r="AC6380" s="16">
        <f t="shared" si="608"/>
        <v>32.085999999999999</v>
      </c>
      <c r="AD6380" s="5">
        <f>IFERROR(AA6380/D6380,0)</f>
        <v>3.3657537752751474E-3</v>
      </c>
      <c r="AE6380" s="15">
        <f t="shared" si="609"/>
        <v>0.33424657534246577</v>
      </c>
      <c r="AF6380" s="5">
        <f>IFERROR(AD6380*AE6380*48,0)</f>
        <v>5.3999600295921275E-2</v>
      </c>
    </row>
    <row r="6381" spans="1:32" x14ac:dyDescent="0.15">
      <c r="A6381" s="1"/>
      <c r="B6381" s="1" t="s">
        <v>42</v>
      </c>
      <c r="C6381" s="1" t="s">
        <v>33</v>
      </c>
      <c r="D6381" s="6">
        <v>78.14</v>
      </c>
      <c r="E6381" s="6">
        <v>3.9</v>
      </c>
      <c r="F6381" s="18">
        <v>0.47916666666666702</v>
      </c>
      <c r="G6381" s="1">
        <v>25.2</v>
      </c>
      <c r="H6381" s="1">
        <v>68</v>
      </c>
      <c r="I6381" s="1">
        <v>25.4</v>
      </c>
      <c r="J6381" s="1">
        <v>0.25</v>
      </c>
      <c r="K6381" s="1">
        <v>479</v>
      </c>
      <c r="L6381" s="1">
        <v>165</v>
      </c>
      <c r="M6381" s="6">
        <f t="shared" si="605"/>
        <v>25.509125423515513</v>
      </c>
      <c r="N6381" s="19">
        <v>0.5</v>
      </c>
      <c r="O6381" s="11" cm="1">
        <f t="array" ref="O6381">ROUND(_xlfn.SWITCH(C6381,"建筑专教",IF(S6381&gt;0.1,1.38,1.28),"阶梯教室",IF(S6381&gt;0.1,1.15,1.05),"公共教室",IF(S6381&gt;0.1,1.22,1.12),IF(S6381&gt;0.1,1.2,1.1))+(MOD(ROW()*11,31)/31-0.5)*0.06,2)</f>
        <v>1.18</v>
      </c>
      <c r="P6381" s="12">
        <f t="shared" si="604"/>
        <v>0.06</v>
      </c>
      <c r="Q6381" s="13">
        <f t="shared" si="606"/>
        <v>-0.93454536897080931</v>
      </c>
      <c r="R6381" s="1">
        <v>0</v>
      </c>
      <c r="S6381" s="1">
        <v>0.155</v>
      </c>
      <c r="T6381" s="1">
        <v>0.107</v>
      </c>
      <c r="U6381" s="4" t="s">
        <v>60</v>
      </c>
      <c r="V6381">
        <v>0.42</v>
      </c>
      <c r="W6381">
        <v>0.4</v>
      </c>
      <c r="X6381">
        <v>0.76</v>
      </c>
      <c r="Y6381">
        <v>2.4300000000000002</v>
      </c>
      <c r="Z6381">
        <v>0.23</v>
      </c>
      <c r="AA6381" s="5">
        <f t="shared" si="607"/>
        <v>0.26200000000000001</v>
      </c>
      <c r="AB6381" s="15" cm="1">
        <f t="array" ref="AB6381">_xlfn.SWITCH(U6381,"夏",122,"冬",90,"春",153,"秋",153,0)</f>
        <v>122</v>
      </c>
      <c r="AC6381" s="16">
        <f t="shared" si="608"/>
        <v>31.964000000000002</v>
      </c>
      <c r="AD6381" s="5">
        <f>IFERROR(AA6381/D6381,0)</f>
        <v>3.3529562324033785E-3</v>
      </c>
      <c r="AE6381" s="15">
        <f t="shared" si="609"/>
        <v>0.33424657534246577</v>
      </c>
      <c r="AF6381" s="5">
        <f>IFERROR(AD6381*AE6381*48,0)</f>
        <v>5.3794278621792285E-2</v>
      </c>
    </row>
    <row r="6382" spans="1:32" x14ac:dyDescent="0.15">
      <c r="A6382" s="1"/>
      <c r="B6382" s="1" t="s">
        <v>42</v>
      </c>
      <c r="C6382" s="1" t="s">
        <v>33</v>
      </c>
      <c r="D6382" s="6">
        <v>78.14</v>
      </c>
      <c r="E6382" s="6">
        <v>3.9</v>
      </c>
      <c r="F6382" s="18">
        <v>0.5</v>
      </c>
      <c r="G6382" s="1">
        <v>25.4</v>
      </c>
      <c r="H6382" s="1">
        <v>66</v>
      </c>
      <c r="I6382" s="1">
        <v>25.6</v>
      </c>
      <c r="J6382" s="1">
        <v>0.27</v>
      </c>
      <c r="K6382" s="1">
        <v>485</v>
      </c>
      <c r="L6382" s="1">
        <v>175</v>
      </c>
      <c r="M6382" s="6">
        <f t="shared" si="605"/>
        <v>25.714050475660997</v>
      </c>
      <c r="N6382" s="19">
        <v>0.5</v>
      </c>
      <c r="O6382" s="11" cm="1">
        <f t="array" ref="O6382">ROUND(_xlfn.SWITCH(C6382,"建筑专教",IF(S6382&gt;0.1,1.38,1.28),"阶梯教室",IF(S6382&gt;0.1,1.15,1.05),"公共教室",IF(S6382&gt;0.1,1.22,1.12),IF(S6382&gt;0.1,1.2,1.1))+(MOD(ROW()*11,31)/31-0.5)*0.06,2)</f>
        <v>1.2</v>
      </c>
      <c r="P6382" s="12">
        <f t="shared" si="604"/>
        <v>7.0000000000000007E-2</v>
      </c>
      <c r="Q6382" s="13">
        <f t="shared" si="606"/>
        <v>-0.8702676316078104</v>
      </c>
      <c r="R6382" s="1">
        <v>0</v>
      </c>
      <c r="S6382" s="1">
        <v>0.153</v>
      </c>
      <c r="T6382" s="1">
        <v>0.105</v>
      </c>
      <c r="U6382" s="4" t="s">
        <v>60</v>
      </c>
      <c r="V6382">
        <v>0.42</v>
      </c>
      <c r="W6382">
        <v>0.4</v>
      </c>
      <c r="X6382">
        <v>0.76</v>
      </c>
      <c r="Y6382">
        <v>2.4300000000000002</v>
      </c>
      <c r="Z6382">
        <v>0.23</v>
      </c>
      <c r="AA6382" s="5">
        <f t="shared" si="607"/>
        <v>0.25800000000000001</v>
      </c>
      <c r="AB6382" s="15" cm="1">
        <f t="array" ref="AB6382">_xlfn.SWITCH(U6382,"夏",122,"冬",90,"春",153,"秋",153,0)</f>
        <v>122</v>
      </c>
      <c r="AC6382" s="16">
        <f t="shared" si="608"/>
        <v>31.475999999999999</v>
      </c>
      <c r="AD6382" s="5">
        <f>IFERROR(AA6382/D6382,0)</f>
        <v>3.3017660609163039E-3</v>
      </c>
      <c r="AE6382" s="15">
        <f t="shared" si="609"/>
        <v>0.33424657534246577</v>
      </c>
      <c r="AF6382" s="5">
        <f>IFERROR(AD6382*AE6382*48,0)</f>
        <v>5.297299192527638E-2</v>
      </c>
    </row>
    <row r="6383" spans="1:32" x14ac:dyDescent="0.15">
      <c r="A6383" s="1"/>
      <c r="B6383" s="1" t="s">
        <v>42</v>
      </c>
      <c r="C6383" s="1" t="s">
        <v>33</v>
      </c>
      <c r="D6383" s="6">
        <v>78.14</v>
      </c>
      <c r="E6383" s="6">
        <v>3.9</v>
      </c>
      <c r="F6383" s="18">
        <v>0.52083333333333304</v>
      </c>
      <c r="G6383" s="1">
        <v>25.6</v>
      </c>
      <c r="H6383" s="1">
        <v>64</v>
      </c>
      <c r="I6383" s="1">
        <v>25.8</v>
      </c>
      <c r="J6383" s="1">
        <v>0.28999999999999998</v>
      </c>
      <c r="K6383" s="1">
        <v>491</v>
      </c>
      <c r="L6383" s="1">
        <v>185</v>
      </c>
      <c r="M6383" s="6">
        <f t="shared" si="605"/>
        <v>25.918805218046828</v>
      </c>
      <c r="N6383" s="19">
        <v>0.5</v>
      </c>
      <c r="O6383" s="11" cm="1">
        <f t="array" ref="O6383">ROUND(_xlfn.SWITCH(C6383,"建筑专教",IF(S6383&gt;0.1,1.38,1.28),"阶梯教室",IF(S6383&gt;0.1,1.15,1.05),"公共教室",IF(S6383&gt;0.1,1.22,1.12),IF(S6383&gt;0.1,1.2,1.1))+(MOD(ROW()*11,31)/31-0.5)*0.06,2)</f>
        <v>1.23</v>
      </c>
      <c r="P6383" s="12">
        <f t="shared" si="604"/>
        <v>7.0000000000000007E-2</v>
      </c>
      <c r="Q6383" s="13">
        <f t="shared" si="606"/>
        <v>-0.77414768235998443</v>
      </c>
      <c r="R6383" s="1">
        <v>0</v>
      </c>
      <c r="S6383" s="1">
        <v>0.151</v>
      </c>
      <c r="T6383" s="1">
        <v>0.104</v>
      </c>
      <c r="U6383" s="4" t="s">
        <v>60</v>
      </c>
      <c r="V6383">
        <v>0.42</v>
      </c>
      <c r="W6383">
        <v>0.4</v>
      </c>
      <c r="X6383">
        <v>0.76</v>
      </c>
      <c r="Y6383">
        <v>2.4300000000000002</v>
      </c>
      <c r="Z6383">
        <v>0.23</v>
      </c>
      <c r="AA6383" s="5">
        <f t="shared" si="607"/>
        <v>0.255</v>
      </c>
      <c r="AB6383" s="15" cm="1">
        <f t="array" ref="AB6383">_xlfn.SWITCH(U6383,"夏",122,"冬",90,"春",153,"秋",153,0)</f>
        <v>122</v>
      </c>
      <c r="AC6383" s="16">
        <f t="shared" si="608"/>
        <v>31.11</v>
      </c>
      <c r="AD6383" s="5">
        <f>IFERROR(AA6383/D6383,0)</f>
        <v>3.2633734323009984E-3</v>
      </c>
      <c r="AE6383" s="15">
        <f t="shared" si="609"/>
        <v>0.33424657534246577</v>
      </c>
      <c r="AF6383" s="5">
        <f>IFERROR(AD6383*AE6383*48,0)</f>
        <v>5.2357026902889445E-2</v>
      </c>
    </row>
    <row r="6384" spans="1:32" x14ac:dyDescent="0.15">
      <c r="A6384" s="1"/>
      <c r="B6384" s="1" t="s">
        <v>42</v>
      </c>
      <c r="C6384" s="1" t="s">
        <v>33</v>
      </c>
      <c r="D6384" s="6">
        <v>78.14</v>
      </c>
      <c r="E6384" s="6">
        <v>3.9</v>
      </c>
      <c r="F6384" s="18">
        <v>0.54166666666666696</v>
      </c>
      <c r="G6384" s="1">
        <v>25.8</v>
      </c>
      <c r="H6384" s="1">
        <v>62</v>
      </c>
      <c r="I6384" s="1">
        <v>26</v>
      </c>
      <c r="J6384" s="1">
        <v>0.31</v>
      </c>
      <c r="K6384" s="1">
        <v>497</v>
      </c>
      <c r="L6384" s="1">
        <v>195</v>
      </c>
      <c r="M6384" s="6">
        <f t="shared" si="605"/>
        <v>26.123404939150703</v>
      </c>
      <c r="N6384" s="19">
        <v>0.5</v>
      </c>
      <c r="O6384" s="11" cm="1">
        <f t="array" ref="O6384">ROUND(_xlfn.SWITCH(C6384,"建筑专教",IF(S6384&gt;0.1,1.38,1.28),"阶梯教室",IF(S6384&gt;0.1,1.15,1.05),"公共教室",IF(S6384&gt;0.1,1.22,1.12),IF(S6384&gt;0.1,1.2,1.1))+(MOD(ROW()*11,31)/31-0.5)*0.06,2)</f>
        <v>1.19</v>
      </c>
      <c r="P6384" s="12">
        <f t="shared" si="604"/>
        <v>0.08</v>
      </c>
      <c r="Q6384" s="13">
        <f t="shared" si="606"/>
        <v>-0.87412392223950797</v>
      </c>
      <c r="R6384" s="1">
        <v>0</v>
      </c>
      <c r="S6384" s="1">
        <v>0.14899999999999999</v>
      </c>
      <c r="T6384" s="1">
        <v>0.10199999999999999</v>
      </c>
      <c r="U6384" s="4" t="s">
        <v>60</v>
      </c>
      <c r="V6384">
        <v>0.42</v>
      </c>
      <c r="W6384">
        <v>0.4</v>
      </c>
      <c r="X6384">
        <v>0.76</v>
      </c>
      <c r="Y6384">
        <v>2.4300000000000002</v>
      </c>
      <c r="Z6384">
        <v>0.23</v>
      </c>
      <c r="AA6384" s="5">
        <f t="shared" si="607"/>
        <v>0.251</v>
      </c>
      <c r="AB6384" s="15" cm="1">
        <f t="array" ref="AB6384">_xlfn.SWITCH(U6384,"夏",122,"冬",90,"春",153,"秋",153,0)</f>
        <v>122</v>
      </c>
      <c r="AC6384" s="16">
        <f t="shared" si="608"/>
        <v>30.622</v>
      </c>
      <c r="AD6384" s="5">
        <f>IFERROR(AA6384/D6384,0)</f>
        <v>3.2121832608139238E-3</v>
      </c>
      <c r="AE6384" s="15">
        <f t="shared" si="609"/>
        <v>0.33424657534246577</v>
      </c>
      <c r="AF6384" s="5">
        <f>IFERROR(AD6384*AE6384*48,0)</f>
        <v>5.1535740206373526E-2</v>
      </c>
    </row>
    <row r="6385" spans="1:32" x14ac:dyDescent="0.15">
      <c r="A6385" s="1"/>
      <c r="B6385" s="1" t="s">
        <v>42</v>
      </c>
      <c r="C6385" s="1" t="s">
        <v>33</v>
      </c>
      <c r="D6385" s="6">
        <v>78.14</v>
      </c>
      <c r="E6385" s="6">
        <v>3.9</v>
      </c>
      <c r="F6385" s="18">
        <v>0.5625</v>
      </c>
      <c r="G6385" s="1">
        <v>26</v>
      </c>
      <c r="H6385" s="1">
        <v>60</v>
      </c>
      <c r="I6385" s="1">
        <v>26.2</v>
      </c>
      <c r="J6385" s="1">
        <v>0.33</v>
      </c>
      <c r="K6385" s="1">
        <v>503</v>
      </c>
      <c r="L6385" s="1">
        <v>205</v>
      </c>
      <c r="M6385" s="6">
        <f t="shared" si="605"/>
        <v>26.327862621232327</v>
      </c>
      <c r="N6385" s="19">
        <v>0.5</v>
      </c>
      <c r="O6385" s="11" cm="1">
        <f t="array" ref="O6385">ROUND(_xlfn.SWITCH(C6385,"建筑专教",IF(S6385&gt;0.1,1.38,1.28),"阶梯教室",IF(S6385&gt;0.1,1.15,1.05),"公共教室",IF(S6385&gt;0.1,1.22,1.12),IF(S6385&gt;0.1,1.2,1.1))+(MOD(ROW()*11,31)/31-0.5)*0.06,2)</f>
        <v>1.21</v>
      </c>
      <c r="P6385" s="12">
        <f t="shared" si="604"/>
        <v>0.08</v>
      </c>
      <c r="Q6385" s="13">
        <f t="shared" si="606"/>
        <v>-0.79454459236811725</v>
      </c>
      <c r="R6385" s="1">
        <v>0</v>
      </c>
      <c r="S6385" s="1">
        <v>0.14699999999999999</v>
      </c>
      <c r="T6385" s="1">
        <v>0.10100000000000001</v>
      </c>
      <c r="U6385" s="4" t="s">
        <v>60</v>
      </c>
      <c r="V6385">
        <v>0.42</v>
      </c>
      <c r="W6385">
        <v>0.4</v>
      </c>
      <c r="X6385">
        <v>0.76</v>
      </c>
      <c r="Y6385">
        <v>2.4300000000000002</v>
      </c>
      <c r="Z6385">
        <v>0.23</v>
      </c>
      <c r="AA6385" s="5">
        <f t="shared" si="607"/>
        <v>0.248</v>
      </c>
      <c r="AB6385" s="15" cm="1">
        <f t="array" ref="AB6385">_xlfn.SWITCH(U6385,"夏",122,"冬",90,"春",153,"秋",153,0)</f>
        <v>122</v>
      </c>
      <c r="AC6385" s="16">
        <f t="shared" si="608"/>
        <v>30.256</v>
      </c>
      <c r="AD6385" s="5">
        <f>IFERROR(AA6385/D6385,0)</f>
        <v>3.1737906321986178E-3</v>
      </c>
      <c r="AE6385" s="15">
        <f t="shared" si="609"/>
        <v>0.33424657534246577</v>
      </c>
      <c r="AF6385" s="5">
        <f>IFERROR(AD6385*AE6385*48,0)</f>
        <v>5.091977518398659E-2</v>
      </c>
    </row>
    <row r="6386" spans="1:32" x14ac:dyDescent="0.15">
      <c r="A6386" s="1"/>
      <c r="B6386" s="1" t="s">
        <v>42</v>
      </c>
      <c r="C6386" s="1" t="s">
        <v>33</v>
      </c>
      <c r="D6386" s="6">
        <v>78.14</v>
      </c>
      <c r="E6386" s="6">
        <v>3.9</v>
      </c>
      <c r="F6386" s="18">
        <v>0.58333333333333304</v>
      </c>
      <c r="G6386" s="1">
        <v>26.2</v>
      </c>
      <c r="H6386" s="1">
        <v>58</v>
      </c>
      <c r="I6386" s="1">
        <v>26.4</v>
      </c>
      <c r="J6386" s="1">
        <v>0.35</v>
      </c>
      <c r="K6386" s="1">
        <v>509</v>
      </c>
      <c r="L6386" s="1">
        <v>215</v>
      </c>
      <c r="M6386" s="6">
        <f t="shared" si="605"/>
        <v>26.532189408286342</v>
      </c>
      <c r="N6386" s="19">
        <v>0.5</v>
      </c>
      <c r="O6386" s="11" cm="1">
        <f t="array" ref="O6386">ROUND(_xlfn.SWITCH(C6386,"建筑专教",IF(S6386&gt;0.1,1.38,1.28),"阶梯教室",IF(S6386&gt;0.1,1.15,1.05),"公共教室",IF(S6386&gt;0.1,1.22,1.12),IF(S6386&gt;0.1,1.2,1.1))+(MOD(ROW()*11,31)/31-0.5)*0.06,2)</f>
        <v>1.17</v>
      </c>
      <c r="P6386" s="12">
        <f t="shared" si="604"/>
        <v>0.09</v>
      </c>
      <c r="Q6386" s="13">
        <f t="shared" si="606"/>
        <v>-0.88871498805059113</v>
      </c>
      <c r="R6386" s="1">
        <v>0</v>
      </c>
      <c r="S6386" s="1">
        <v>0.14499999999999999</v>
      </c>
      <c r="T6386" s="1">
        <v>0.10299999999999999</v>
      </c>
      <c r="U6386" s="4" t="s">
        <v>60</v>
      </c>
      <c r="V6386">
        <v>0.42</v>
      </c>
      <c r="W6386">
        <v>0.4</v>
      </c>
      <c r="X6386">
        <v>0.76</v>
      </c>
      <c r="Y6386">
        <v>2.4300000000000002</v>
      </c>
      <c r="Z6386">
        <v>0.23</v>
      </c>
      <c r="AA6386" s="5">
        <f t="shared" si="607"/>
        <v>0.248</v>
      </c>
      <c r="AB6386" s="15" cm="1">
        <f t="array" ref="AB6386">_xlfn.SWITCH(U6386,"夏",122,"冬",90,"春",153,"秋",153,0)</f>
        <v>122</v>
      </c>
      <c r="AC6386" s="16">
        <f t="shared" si="608"/>
        <v>30.256</v>
      </c>
      <c r="AD6386" s="5">
        <f>IFERROR(AA6386/D6386,0)</f>
        <v>3.1737906321986178E-3</v>
      </c>
      <c r="AE6386" s="15">
        <f t="shared" si="609"/>
        <v>0.33424657534246577</v>
      </c>
      <c r="AF6386" s="5">
        <f>IFERROR(AD6386*AE6386*48,0)</f>
        <v>5.091977518398659E-2</v>
      </c>
    </row>
    <row r="6387" spans="1:32" x14ac:dyDescent="0.15">
      <c r="A6387" s="1"/>
      <c r="B6387" s="1" t="s">
        <v>42</v>
      </c>
      <c r="C6387" s="1" t="s">
        <v>33</v>
      </c>
      <c r="D6387" s="6">
        <v>78.14</v>
      </c>
      <c r="E6387" s="6">
        <v>3.9</v>
      </c>
      <c r="F6387" s="18">
        <v>0.60416666666666696</v>
      </c>
      <c r="G6387" s="1">
        <v>26.4</v>
      </c>
      <c r="H6387" s="1">
        <v>56</v>
      </c>
      <c r="I6387" s="1">
        <v>26.6</v>
      </c>
      <c r="J6387" s="1">
        <v>0.37</v>
      </c>
      <c r="K6387" s="1">
        <v>515</v>
      </c>
      <c r="L6387" s="1">
        <v>225</v>
      </c>
      <c r="M6387" s="6">
        <f t="shared" si="605"/>
        <v>26.73639495771431</v>
      </c>
      <c r="N6387" s="19">
        <v>0.5</v>
      </c>
      <c r="O6387" s="11" cm="1">
        <f t="array" ref="O6387">ROUND(_xlfn.SWITCH(C6387,"建筑专教",IF(S6387&gt;0.1,1.38,1.28),"阶梯教室",IF(S6387&gt;0.1,1.15,1.05),"公共教室",IF(S6387&gt;0.1,1.22,1.12),IF(S6387&gt;0.1,1.2,1.1))+(MOD(ROW()*11,31)/31-0.5)*0.06,2)</f>
        <v>1.19</v>
      </c>
      <c r="P6387" s="12">
        <f t="shared" si="604"/>
        <v>0.09</v>
      </c>
      <c r="Q6387" s="13">
        <f t="shared" si="606"/>
        <v>-0.79768352248121877</v>
      </c>
      <c r="R6387" s="1">
        <v>0</v>
      </c>
      <c r="S6387" s="1">
        <v>0.14299999999999999</v>
      </c>
      <c r="T6387" s="1">
        <v>0.104</v>
      </c>
      <c r="U6387" s="4" t="s">
        <v>60</v>
      </c>
      <c r="V6387">
        <v>0.42</v>
      </c>
      <c r="W6387">
        <v>0.4</v>
      </c>
      <c r="X6387">
        <v>0.76</v>
      </c>
      <c r="Y6387">
        <v>2.4300000000000002</v>
      </c>
      <c r="Z6387">
        <v>0.23</v>
      </c>
      <c r="AA6387" s="5">
        <f t="shared" si="607"/>
        <v>0.247</v>
      </c>
      <c r="AB6387" s="15" cm="1">
        <f t="array" ref="AB6387">_xlfn.SWITCH(U6387,"夏",122,"冬",90,"春",153,"秋",153,0)</f>
        <v>122</v>
      </c>
      <c r="AC6387" s="16">
        <f t="shared" si="608"/>
        <v>30.134</v>
      </c>
      <c r="AD6387" s="5">
        <f>IFERROR(AA6387/D6387,0)</f>
        <v>3.1609930893268493E-3</v>
      </c>
      <c r="AE6387" s="15">
        <f t="shared" si="609"/>
        <v>0.33424657534246577</v>
      </c>
      <c r="AF6387" s="5">
        <f>IFERROR(AD6387*AE6387*48,0)</f>
        <v>5.0714453509857621E-2</v>
      </c>
    </row>
    <row r="6388" spans="1:32" x14ac:dyDescent="0.15">
      <c r="A6388" s="1"/>
      <c r="B6388" s="1" t="s">
        <v>42</v>
      </c>
      <c r="C6388" s="1" t="s">
        <v>33</v>
      </c>
      <c r="D6388" s="6">
        <v>78.14</v>
      </c>
      <c r="E6388" s="6">
        <v>3.9</v>
      </c>
      <c r="F6388" s="18">
        <v>0.625</v>
      </c>
      <c r="G6388" s="1">
        <v>26.6</v>
      </c>
      <c r="H6388" s="1">
        <v>54</v>
      </c>
      <c r="I6388" s="1">
        <v>26.8</v>
      </c>
      <c r="J6388" s="1">
        <v>0.39</v>
      </c>
      <c r="K6388" s="1">
        <v>521</v>
      </c>
      <c r="L6388" s="1">
        <v>235</v>
      </c>
      <c r="M6388" s="6">
        <f t="shared" si="605"/>
        <v>26.940487709322326</v>
      </c>
      <c r="N6388" s="19">
        <v>0.5</v>
      </c>
      <c r="O6388" s="11" cm="1">
        <f t="array" ref="O6388">ROUND(_xlfn.SWITCH(C6388,"建筑专教",IF(S6388&gt;0.1,1.38,1.28),"阶梯教室",IF(S6388&gt;0.1,1.15,1.05),"公共教室",IF(S6388&gt;0.1,1.22,1.12),IF(S6388&gt;0.1,1.2,1.1))+(MOD(ROW()*11,31)/31-0.5)*0.06,2)</f>
        <v>1.21</v>
      </c>
      <c r="P6388" s="12">
        <f t="shared" si="604"/>
        <v>0.1</v>
      </c>
      <c r="Q6388" s="13">
        <f t="shared" si="606"/>
        <v>-0.70555506579506932</v>
      </c>
      <c r="R6388" s="1">
        <v>0</v>
      </c>
      <c r="S6388" s="1">
        <v>0.14099999999999999</v>
      </c>
      <c r="T6388" s="1">
        <v>0.106</v>
      </c>
      <c r="U6388" s="4" t="s">
        <v>60</v>
      </c>
      <c r="V6388">
        <v>0.42</v>
      </c>
      <c r="W6388">
        <v>0.4</v>
      </c>
      <c r="X6388">
        <v>0.76</v>
      </c>
      <c r="Y6388">
        <v>2.4300000000000002</v>
      </c>
      <c r="Z6388">
        <v>0.23</v>
      </c>
      <c r="AA6388" s="5">
        <f t="shared" si="607"/>
        <v>0.247</v>
      </c>
      <c r="AB6388" s="15" cm="1">
        <f t="array" ref="AB6388">_xlfn.SWITCH(U6388,"夏",122,"冬",90,"春",153,"秋",153,0)</f>
        <v>122</v>
      </c>
      <c r="AC6388" s="16">
        <f t="shared" si="608"/>
        <v>30.134</v>
      </c>
      <c r="AD6388" s="5">
        <f>IFERROR(AA6388/D6388,0)</f>
        <v>3.1609930893268493E-3</v>
      </c>
      <c r="AE6388" s="15">
        <f t="shared" si="609"/>
        <v>0.33424657534246577</v>
      </c>
      <c r="AF6388" s="5">
        <f>IFERROR(AD6388*AE6388*48,0)</f>
        <v>5.0714453509857621E-2</v>
      </c>
    </row>
    <row r="6389" spans="1:32" x14ac:dyDescent="0.15">
      <c r="A6389" s="1"/>
      <c r="B6389" s="1" t="s">
        <v>42</v>
      </c>
      <c r="C6389" s="1" t="s">
        <v>33</v>
      </c>
      <c r="D6389" s="6">
        <v>78.14</v>
      </c>
      <c r="E6389" s="6">
        <v>3.9</v>
      </c>
      <c r="F6389" s="18">
        <v>0.64583333333333304</v>
      </c>
      <c r="G6389" s="1">
        <v>26.8</v>
      </c>
      <c r="H6389" s="1">
        <v>52</v>
      </c>
      <c r="I6389" s="1">
        <v>27</v>
      </c>
      <c r="J6389" s="1">
        <v>0.41</v>
      </c>
      <c r="K6389" s="1">
        <v>527</v>
      </c>
      <c r="L6389" s="1">
        <v>245</v>
      </c>
      <c r="M6389" s="6">
        <f t="shared" si="605"/>
        <v>27.144475094324207</v>
      </c>
      <c r="N6389" s="19">
        <v>0.5</v>
      </c>
      <c r="O6389" s="11" cm="1">
        <f t="array" ref="O6389">ROUND(_xlfn.SWITCH(C6389,"建筑专教",IF(S6389&gt;0.1,1.38,1.28),"阶梯教室",IF(S6389&gt;0.1,1.15,1.05),"公共教室",IF(S6389&gt;0.1,1.22,1.12),IF(S6389&gt;0.1,1.2,1.1))+(MOD(ROW()*11,31)/31-0.5)*0.06,2)</f>
        <v>1.17</v>
      </c>
      <c r="P6389" s="12">
        <f t="shared" si="604"/>
        <v>0.1</v>
      </c>
      <c r="Q6389" s="13">
        <f t="shared" si="606"/>
        <v>-0.78457857550449173</v>
      </c>
      <c r="R6389" s="1">
        <v>0</v>
      </c>
      <c r="S6389" s="1">
        <v>0.13900000000000001</v>
      </c>
      <c r="T6389" s="1">
        <v>0.107</v>
      </c>
      <c r="U6389" s="4" t="s">
        <v>60</v>
      </c>
      <c r="V6389">
        <v>0.42</v>
      </c>
      <c r="W6389">
        <v>0.4</v>
      </c>
      <c r="X6389">
        <v>0.76</v>
      </c>
      <c r="Y6389">
        <v>2.4300000000000002</v>
      </c>
      <c r="Z6389">
        <v>0.23</v>
      </c>
      <c r="AA6389" s="5">
        <f t="shared" si="607"/>
        <v>0.246</v>
      </c>
      <c r="AB6389" s="15" cm="1">
        <f t="array" ref="AB6389">_xlfn.SWITCH(U6389,"夏",122,"冬",90,"春",153,"秋",153,0)</f>
        <v>122</v>
      </c>
      <c r="AC6389" s="16">
        <f t="shared" si="608"/>
        <v>30.012</v>
      </c>
      <c r="AD6389" s="5">
        <f>IFERROR(AA6389/D6389,0)</f>
        <v>3.1481955464550807E-3</v>
      </c>
      <c r="AE6389" s="15">
        <f t="shared" si="609"/>
        <v>0.33424657534246577</v>
      </c>
      <c r="AF6389" s="5">
        <f>IFERROR(AD6389*AE6389*48,0)</f>
        <v>5.0509131835728638E-2</v>
      </c>
    </row>
    <row r="6390" spans="1:32" x14ac:dyDescent="0.15">
      <c r="A6390" s="1"/>
      <c r="B6390" s="1" t="s">
        <v>42</v>
      </c>
      <c r="C6390" s="1" t="s">
        <v>33</v>
      </c>
      <c r="D6390" s="6">
        <v>78.14</v>
      </c>
      <c r="E6390" s="6">
        <v>3.9</v>
      </c>
      <c r="F6390" s="18">
        <v>0.66666666666666696</v>
      </c>
      <c r="G6390" s="1">
        <v>27</v>
      </c>
      <c r="H6390" s="1">
        <v>50</v>
      </c>
      <c r="I6390" s="1">
        <v>27.2</v>
      </c>
      <c r="J6390" s="1">
        <v>0.43</v>
      </c>
      <c r="K6390" s="1">
        <v>533</v>
      </c>
      <c r="L6390" s="1">
        <v>255</v>
      </c>
      <c r="M6390" s="6">
        <f t="shared" si="605"/>
        <v>27.348363699997378</v>
      </c>
      <c r="N6390" s="19">
        <v>0.5</v>
      </c>
      <c r="O6390" s="11" cm="1">
        <f t="array" ref="O6390">ROUND(_xlfn.SWITCH(C6390,"建筑专教",IF(S6390&gt;0.1,1.38,1.28),"阶梯教室",IF(S6390&gt;0.1,1.15,1.05),"公共教室",IF(S6390&gt;0.1,1.22,1.12),IF(S6390&gt;0.1,1.2,1.1))+(MOD(ROW()*11,31)/31-0.5)*0.06,2)</f>
        <v>1.2</v>
      </c>
      <c r="P6390" s="12">
        <f t="shared" si="604"/>
        <v>0.11</v>
      </c>
      <c r="Q6390" s="13">
        <f t="shared" si="606"/>
        <v>-0.65410107688110386</v>
      </c>
      <c r="R6390" s="1">
        <v>0</v>
      </c>
      <c r="S6390" s="1">
        <v>0.13700000000000001</v>
      </c>
      <c r="T6390" s="1">
        <v>0.108</v>
      </c>
      <c r="U6390" s="4" t="s">
        <v>60</v>
      </c>
      <c r="V6390">
        <v>0.42</v>
      </c>
      <c r="W6390">
        <v>0.4</v>
      </c>
      <c r="X6390">
        <v>0.76</v>
      </c>
      <c r="Y6390">
        <v>2.4300000000000002</v>
      </c>
      <c r="Z6390">
        <v>0.23</v>
      </c>
      <c r="AA6390" s="5">
        <f t="shared" si="607"/>
        <v>0.245</v>
      </c>
      <c r="AB6390" s="15" cm="1">
        <f t="array" ref="AB6390">_xlfn.SWITCH(U6390,"夏",122,"冬",90,"春",153,"秋",153,0)</f>
        <v>122</v>
      </c>
      <c r="AC6390" s="16">
        <f t="shared" si="608"/>
        <v>29.89</v>
      </c>
      <c r="AD6390" s="5">
        <f>IFERROR(AA6390/D6390,0)</f>
        <v>3.1353980035833118E-3</v>
      </c>
      <c r="AE6390" s="15">
        <f t="shared" si="609"/>
        <v>0.33424657534246577</v>
      </c>
      <c r="AF6390" s="5">
        <f>IFERROR(AD6390*AE6390*48,0)</f>
        <v>5.0303810161599655E-2</v>
      </c>
    </row>
    <row r="6391" spans="1:32" x14ac:dyDescent="0.15">
      <c r="A6391" s="1"/>
      <c r="B6391" s="1" t="s">
        <v>42</v>
      </c>
      <c r="C6391" s="1" t="s">
        <v>33</v>
      </c>
      <c r="D6391" s="6">
        <v>78.14</v>
      </c>
      <c r="E6391" s="6">
        <v>3.9</v>
      </c>
      <c r="F6391" s="18">
        <v>0.6875</v>
      </c>
      <c r="G6391" s="1">
        <v>27.2</v>
      </c>
      <c r="H6391" s="1">
        <v>48</v>
      </c>
      <c r="I6391" s="1">
        <v>27.4</v>
      </c>
      <c r="J6391" s="1">
        <v>0.45</v>
      </c>
      <c r="K6391" s="1">
        <v>539</v>
      </c>
      <c r="L6391" s="1">
        <v>265</v>
      </c>
      <c r="M6391" s="6">
        <f t="shared" si="605"/>
        <v>27.552159401029485</v>
      </c>
      <c r="N6391" s="19">
        <v>0.5</v>
      </c>
      <c r="O6391" s="11" cm="1">
        <f t="array" ref="O6391">ROUND(_xlfn.SWITCH(C6391,"建筑专教",IF(S6391&gt;0.1,1.38,1.28),"阶梯教室",IF(S6391&gt;0.1,1.15,1.05),"公共教室",IF(S6391&gt;0.1,1.22,1.12),IF(S6391&gt;0.1,1.2,1.1))+(MOD(ROW()*11,31)/31-0.5)*0.06,2)</f>
        <v>1.22</v>
      </c>
      <c r="P6391" s="12">
        <f t="shared" si="604"/>
        <v>0.11</v>
      </c>
      <c r="Q6391" s="13">
        <f t="shared" si="606"/>
        <v>-0.55361155811525475</v>
      </c>
      <c r="R6391" s="1">
        <v>0</v>
      </c>
      <c r="S6391" s="1">
        <v>0.13500000000000001</v>
      </c>
      <c r="T6391" s="1">
        <v>0.109</v>
      </c>
      <c r="U6391" s="4" t="s">
        <v>60</v>
      </c>
      <c r="V6391">
        <v>0.42</v>
      </c>
      <c r="W6391">
        <v>0.4</v>
      </c>
      <c r="X6391">
        <v>0.76</v>
      </c>
      <c r="Y6391">
        <v>2.4300000000000002</v>
      </c>
      <c r="Z6391">
        <v>0.23</v>
      </c>
      <c r="AA6391" s="5">
        <f t="shared" si="607"/>
        <v>0.24399999999999999</v>
      </c>
      <c r="AB6391" s="15" cm="1">
        <f t="array" ref="AB6391">_xlfn.SWITCH(U6391,"夏",122,"冬",90,"春",153,"秋",153,0)</f>
        <v>122</v>
      </c>
      <c r="AC6391" s="16">
        <f t="shared" si="608"/>
        <v>29.768000000000001</v>
      </c>
      <c r="AD6391" s="5">
        <f>IFERROR(AA6391/D6391,0)</f>
        <v>3.1226004607115432E-3</v>
      </c>
      <c r="AE6391" s="15">
        <f t="shared" si="609"/>
        <v>0.33424657534246577</v>
      </c>
      <c r="AF6391" s="5">
        <f>IFERROR(AD6391*AE6391*48,0)</f>
        <v>5.0098488487470685E-2</v>
      </c>
    </row>
    <row r="6392" spans="1:32" x14ac:dyDescent="0.15">
      <c r="A6392" s="1"/>
      <c r="B6392" s="1" t="s">
        <v>42</v>
      </c>
      <c r="C6392" s="1" t="s">
        <v>33</v>
      </c>
      <c r="D6392" s="6">
        <v>78.14</v>
      </c>
      <c r="E6392" s="6">
        <v>3.9</v>
      </c>
      <c r="F6392" s="18">
        <v>0.70833333333333304</v>
      </c>
      <c r="G6392" s="1">
        <v>27.4</v>
      </c>
      <c r="H6392" s="1">
        <v>46</v>
      </c>
      <c r="I6392" s="1">
        <v>27.6</v>
      </c>
      <c r="J6392" s="1">
        <v>0.47</v>
      </c>
      <c r="K6392" s="1">
        <v>545</v>
      </c>
      <c r="L6392" s="1">
        <v>275</v>
      </c>
      <c r="M6392" s="6">
        <f t="shared" si="605"/>
        <v>27.755867465472988</v>
      </c>
      <c r="N6392" s="19">
        <v>0.5</v>
      </c>
      <c r="O6392" s="11" cm="1">
        <f t="array" ref="O6392">ROUND(_xlfn.SWITCH(C6392,"建筑专教",IF(S6392&gt;0.1,1.38,1.28),"阶梯教室",IF(S6392&gt;0.1,1.15,1.05),"公共教室",IF(S6392&gt;0.1,1.22,1.12),IF(S6392&gt;0.1,1.2,1.1))+(MOD(ROW()*11,31)/31-0.5)*0.06,2)</f>
        <v>1.18</v>
      </c>
      <c r="P6392" s="12">
        <f t="shared" si="604"/>
        <v>0.12</v>
      </c>
      <c r="Q6392" s="13">
        <f t="shared" si="606"/>
        <v>-0.61588982750318444</v>
      </c>
      <c r="R6392" s="1">
        <v>0</v>
      </c>
      <c r="S6392" s="1">
        <v>0.13300000000000001</v>
      </c>
      <c r="T6392" s="1">
        <v>0.107</v>
      </c>
      <c r="U6392" s="4" t="s">
        <v>60</v>
      </c>
      <c r="V6392">
        <v>0.42</v>
      </c>
      <c r="W6392">
        <v>0.4</v>
      </c>
      <c r="X6392">
        <v>0.76</v>
      </c>
      <c r="Y6392">
        <v>2.4300000000000002</v>
      </c>
      <c r="Z6392">
        <v>0.23</v>
      </c>
      <c r="AA6392" s="5">
        <f t="shared" si="607"/>
        <v>0.24</v>
      </c>
      <c r="AB6392" s="15" cm="1">
        <f t="array" ref="AB6392">_xlfn.SWITCH(U6392,"夏",122,"冬",90,"春",153,"秋",153,0)</f>
        <v>122</v>
      </c>
      <c r="AC6392" s="16">
        <f t="shared" si="608"/>
        <v>29.279999999999998</v>
      </c>
      <c r="AD6392" s="5">
        <f>IFERROR(AA6392/D6392,0)</f>
        <v>3.0714102892244687E-3</v>
      </c>
      <c r="AE6392" s="15">
        <f t="shared" si="609"/>
        <v>0.33424657534246577</v>
      </c>
      <c r="AF6392" s="5">
        <f>IFERROR(AD6392*AE6392*48,0)</f>
        <v>4.9277201790954767E-2</v>
      </c>
    </row>
    <row r="6393" spans="1:32" x14ac:dyDescent="0.15">
      <c r="A6393" s="1"/>
      <c r="B6393" s="1" t="s">
        <v>42</v>
      </c>
      <c r="C6393" s="1" t="s">
        <v>33</v>
      </c>
      <c r="D6393" s="6">
        <v>78.14</v>
      </c>
      <c r="E6393" s="6">
        <v>3.9</v>
      </c>
      <c r="F6393" s="18">
        <v>0.72916666666666696</v>
      </c>
      <c r="G6393" s="1">
        <v>27.6</v>
      </c>
      <c r="H6393" s="1">
        <v>48</v>
      </c>
      <c r="I6393" s="1">
        <v>27.8</v>
      </c>
      <c r="J6393" s="1">
        <v>0.49</v>
      </c>
      <c r="K6393" s="1">
        <v>551</v>
      </c>
      <c r="L6393" s="1">
        <v>285</v>
      </c>
      <c r="M6393" s="6">
        <f t="shared" si="605"/>
        <v>27.959492641086968</v>
      </c>
      <c r="N6393" s="19">
        <v>0.5</v>
      </c>
      <c r="O6393" s="11" cm="1">
        <f t="array" ref="O6393">ROUND(_xlfn.SWITCH(C6393,"建筑专教",IF(S6393&gt;0.1,1.38,1.28),"阶梯教室",IF(S6393&gt;0.1,1.15,1.05),"公共教室",IF(S6393&gt;0.1,1.22,1.12),IF(S6393&gt;0.1,1.2,1.1))+(MOD(ROW()*11,31)/31-0.5)*0.06,2)</f>
        <v>1.2</v>
      </c>
      <c r="P6393" s="12">
        <f t="shared" si="604"/>
        <v>0.12</v>
      </c>
      <c r="Q6393" s="13">
        <f t="shared" si="606"/>
        <v>-0.50709231538048538</v>
      </c>
      <c r="R6393" s="1">
        <v>0</v>
      </c>
      <c r="S6393" s="1">
        <v>0.13100000000000001</v>
      </c>
      <c r="T6393" s="1">
        <v>0.106</v>
      </c>
      <c r="U6393" s="4" t="s">
        <v>60</v>
      </c>
      <c r="V6393">
        <v>0.42</v>
      </c>
      <c r="W6393">
        <v>0.4</v>
      </c>
      <c r="X6393">
        <v>0.76</v>
      </c>
      <c r="Y6393">
        <v>2.4300000000000002</v>
      </c>
      <c r="Z6393">
        <v>0.23</v>
      </c>
      <c r="AA6393" s="5">
        <f t="shared" si="607"/>
        <v>0.23699999999999999</v>
      </c>
      <c r="AB6393" s="15" cm="1">
        <f t="array" ref="AB6393">_xlfn.SWITCH(U6393,"夏",122,"冬",90,"春",153,"秋",153,0)</f>
        <v>122</v>
      </c>
      <c r="AC6393" s="16">
        <f t="shared" si="608"/>
        <v>28.913999999999998</v>
      </c>
      <c r="AD6393" s="5">
        <f>IFERROR(AA6393/D6393,0)</f>
        <v>3.0330176606091627E-3</v>
      </c>
      <c r="AE6393" s="15">
        <f t="shared" si="609"/>
        <v>0.33424657534246577</v>
      </c>
      <c r="AF6393" s="5">
        <f>IFERROR(AD6393*AE6393*48,0)</f>
        <v>4.8661236768567824E-2</v>
      </c>
    </row>
    <row r="6394" spans="1:32" x14ac:dyDescent="0.15">
      <c r="A6394" s="1"/>
      <c r="B6394" s="1" t="s">
        <v>42</v>
      </c>
      <c r="C6394" s="1" t="s">
        <v>33</v>
      </c>
      <c r="D6394" s="6">
        <v>78.14</v>
      </c>
      <c r="E6394" s="6">
        <v>3.9</v>
      </c>
      <c r="F6394" s="18">
        <v>0.75</v>
      </c>
      <c r="G6394" s="1">
        <v>27.8</v>
      </c>
      <c r="H6394" s="1">
        <v>50</v>
      </c>
      <c r="I6394" s="1">
        <v>28</v>
      </c>
      <c r="J6394" s="1">
        <v>0.51</v>
      </c>
      <c r="K6394" s="1">
        <v>557</v>
      </c>
      <c r="L6394" s="1">
        <v>295</v>
      </c>
      <c r="M6394" s="6">
        <f t="shared" si="605"/>
        <v>28.163039226351373</v>
      </c>
      <c r="N6394" s="19">
        <v>0.5</v>
      </c>
      <c r="O6394" s="11" cm="1">
        <f t="array" ref="O6394">ROUND(_xlfn.SWITCH(C6394,"建筑专教",IF(S6394&gt;0.1,1.38,1.28),"阶梯教室",IF(S6394&gt;0.1,1.15,1.05),"公共教室",IF(S6394&gt;0.1,1.22,1.12),IF(S6394&gt;0.1,1.2,1.1))+(MOD(ROW()*11,31)/31-0.5)*0.06,2)</f>
        <v>1.22</v>
      </c>
      <c r="P6394" s="12">
        <f t="shared" si="604"/>
        <v>0.13</v>
      </c>
      <c r="Q6394" s="13">
        <f t="shared" si="606"/>
        <v>-0.39893715788906559</v>
      </c>
      <c r="R6394" s="1">
        <v>0</v>
      </c>
      <c r="S6394" s="1">
        <v>0.129</v>
      </c>
      <c r="T6394" s="1">
        <v>0.104</v>
      </c>
      <c r="U6394" s="4" t="s">
        <v>60</v>
      </c>
      <c r="V6394">
        <v>0.42</v>
      </c>
      <c r="W6394">
        <v>0.4</v>
      </c>
      <c r="X6394">
        <v>0.76</v>
      </c>
      <c r="Y6394">
        <v>2.4300000000000002</v>
      </c>
      <c r="Z6394">
        <v>0.23</v>
      </c>
      <c r="AA6394" s="5">
        <f t="shared" si="607"/>
        <v>0.23299999999999998</v>
      </c>
      <c r="AB6394" s="15" cm="1">
        <f t="array" ref="AB6394">_xlfn.SWITCH(U6394,"夏",122,"冬",90,"春",153,"秋",153,0)</f>
        <v>122</v>
      </c>
      <c r="AC6394" s="16">
        <f t="shared" si="608"/>
        <v>28.425999999999998</v>
      </c>
      <c r="AD6394" s="5">
        <f>IFERROR(AA6394/D6394,0)</f>
        <v>2.9818274891220881E-3</v>
      </c>
      <c r="AE6394" s="15">
        <f t="shared" si="609"/>
        <v>0.33424657534246577</v>
      </c>
      <c r="AF6394" s="5">
        <f>IFERROR(AD6394*AE6394*48,0)</f>
        <v>4.7839950072051912E-2</v>
      </c>
    </row>
    <row r="6395" spans="1:32" x14ac:dyDescent="0.15">
      <c r="A6395" s="1"/>
      <c r="B6395" s="1" t="s">
        <v>42</v>
      </c>
      <c r="C6395" s="1" t="s">
        <v>33</v>
      </c>
      <c r="D6395" s="6">
        <v>78.14</v>
      </c>
      <c r="E6395" s="6">
        <v>3.9</v>
      </c>
      <c r="F6395" s="18">
        <v>0.79166666666666696</v>
      </c>
      <c r="G6395" s="1">
        <v>28.2</v>
      </c>
      <c r="H6395" s="1">
        <v>54</v>
      </c>
      <c r="I6395" s="1">
        <v>28.4</v>
      </c>
      <c r="J6395" s="1">
        <v>0.55000000000000004</v>
      </c>
      <c r="K6395" s="1">
        <v>569</v>
      </c>
      <c r="L6395" s="1">
        <v>315</v>
      </c>
      <c r="M6395" s="6">
        <f t="shared" si="605"/>
        <v>28.569911917095567</v>
      </c>
      <c r="N6395" s="19">
        <v>0.5</v>
      </c>
      <c r="O6395" s="11" cm="1">
        <f t="array" ref="O6395">ROUND(_xlfn.SWITCH(C6395,"建筑专教",IF(S6395&gt;0.1,1.38,1.28),"阶梯教室",IF(S6395&gt;0.1,1.15,1.05),"公共教室",IF(S6395&gt;0.1,1.22,1.12),IF(S6395&gt;0.1,1.2,1.1))+(MOD(ROW()*11,31)/31-0.5)*0.06,2)</f>
        <v>1.18</v>
      </c>
      <c r="P6395" s="12">
        <f t="shared" si="604"/>
        <v>0.14000000000000001</v>
      </c>
      <c r="Q6395" s="13">
        <f t="shared" si="606"/>
        <v>-0.38384083333163038</v>
      </c>
      <c r="R6395" s="1">
        <v>0</v>
      </c>
      <c r="S6395" s="1">
        <v>0.125</v>
      </c>
      <c r="T6395" s="1">
        <v>0.10100000000000001</v>
      </c>
      <c r="U6395" s="4" t="s">
        <v>60</v>
      </c>
      <c r="V6395">
        <v>0.42</v>
      </c>
      <c r="W6395">
        <v>0.4</v>
      </c>
      <c r="X6395">
        <v>0.76</v>
      </c>
      <c r="Y6395">
        <v>2.4300000000000002</v>
      </c>
      <c r="Z6395">
        <v>0.23</v>
      </c>
      <c r="AA6395" s="5">
        <f t="shared" si="607"/>
        <v>0.22600000000000001</v>
      </c>
      <c r="AB6395" s="15" cm="1">
        <f t="array" ref="AB6395">_xlfn.SWITCH(U6395,"夏",122,"冬",90,"春",153,"秋",153,0)</f>
        <v>122</v>
      </c>
      <c r="AC6395" s="16">
        <f t="shared" si="608"/>
        <v>27.571999999999999</v>
      </c>
      <c r="AD6395" s="5">
        <f>IFERROR(AA6395/D6395,0)</f>
        <v>2.8922446890197085E-3</v>
      </c>
      <c r="AE6395" s="15">
        <f t="shared" si="609"/>
        <v>0.33424657534246577</v>
      </c>
      <c r="AF6395" s="5">
        <f>IFERROR(AD6395*AE6395*48,0)</f>
        <v>4.6402698353149079E-2</v>
      </c>
    </row>
    <row r="6396" spans="1:32" x14ac:dyDescent="0.15">
      <c r="A6396" s="1"/>
      <c r="B6396" s="1" t="s">
        <v>42</v>
      </c>
      <c r="C6396" s="1" t="s">
        <v>33</v>
      </c>
      <c r="D6396" s="6">
        <v>78.14</v>
      </c>
      <c r="E6396" s="6">
        <v>3.9</v>
      </c>
      <c r="F6396" s="18">
        <v>0.8125</v>
      </c>
      <c r="G6396" s="1">
        <v>28.4</v>
      </c>
      <c r="H6396" s="1">
        <v>56</v>
      </c>
      <c r="I6396" s="1">
        <v>28.6</v>
      </c>
      <c r="J6396" s="1">
        <v>0.56999999999999995</v>
      </c>
      <c r="K6396" s="1">
        <v>575</v>
      </c>
      <c r="L6396" s="1">
        <v>325</v>
      </c>
      <c r="M6396" s="6">
        <f t="shared" si="605"/>
        <v>28.773244856795316</v>
      </c>
      <c r="N6396" s="19">
        <v>0.5</v>
      </c>
      <c r="O6396" s="11" cm="1">
        <f t="array" ref="O6396">ROUND(_xlfn.SWITCH(C6396,"建筑专教",IF(S6396&gt;0.1,1.38,1.28),"阶梯教室",IF(S6396&gt;0.1,1.15,1.05),"公共教室",IF(S6396&gt;0.1,1.22,1.12),IF(S6396&gt;0.1,1.2,1.1))+(MOD(ROW()*11,31)/31-0.5)*0.06,2)</f>
        <v>1.2</v>
      </c>
      <c r="P6396" s="12">
        <f t="shared" si="604"/>
        <v>0.14000000000000001</v>
      </c>
      <c r="Q6396" s="13">
        <f t="shared" si="606"/>
        <v>-0.26663474129841386</v>
      </c>
      <c r="R6396" s="1">
        <v>0</v>
      </c>
      <c r="S6396" s="1">
        <v>0.123</v>
      </c>
      <c r="T6396" s="1">
        <v>0.1</v>
      </c>
      <c r="U6396" s="4" t="s">
        <v>60</v>
      </c>
      <c r="V6396">
        <v>0.42</v>
      </c>
      <c r="W6396">
        <v>0.4</v>
      </c>
      <c r="X6396">
        <v>0.76</v>
      </c>
      <c r="Y6396">
        <v>2.4300000000000002</v>
      </c>
      <c r="Z6396">
        <v>0.23</v>
      </c>
      <c r="AA6396" s="5">
        <f t="shared" si="607"/>
        <v>0.223</v>
      </c>
      <c r="AB6396" s="15" cm="1">
        <f t="array" ref="AB6396">_xlfn.SWITCH(U6396,"夏",122,"冬",90,"春",153,"秋",153,0)</f>
        <v>122</v>
      </c>
      <c r="AC6396" s="16">
        <f t="shared" si="608"/>
        <v>27.206</v>
      </c>
      <c r="AD6396" s="5">
        <f>IFERROR(AA6396/D6396,0)</f>
        <v>2.8538520604044024E-3</v>
      </c>
      <c r="AE6396" s="15">
        <f t="shared" si="609"/>
        <v>0.33424657534246577</v>
      </c>
      <c r="AF6396" s="5">
        <f>IFERROR(AD6396*AE6396*48,0)</f>
        <v>4.5786733330762136E-2</v>
      </c>
    </row>
    <row r="6397" spans="1:32" x14ac:dyDescent="0.15">
      <c r="A6397" s="1"/>
      <c r="B6397" s="1" t="s">
        <v>42</v>
      </c>
      <c r="C6397" s="1" t="s">
        <v>33</v>
      </c>
      <c r="D6397" s="6">
        <v>78.14</v>
      </c>
      <c r="E6397" s="6">
        <v>3.9</v>
      </c>
      <c r="F6397" s="18">
        <v>0.83333333333333304</v>
      </c>
      <c r="G6397" s="1">
        <v>28.6</v>
      </c>
      <c r="H6397" s="1">
        <v>58</v>
      </c>
      <c r="I6397" s="1">
        <v>28.8</v>
      </c>
      <c r="J6397" s="1">
        <v>0.59</v>
      </c>
      <c r="K6397" s="1">
        <v>581</v>
      </c>
      <c r="L6397" s="1">
        <v>335</v>
      </c>
      <c r="M6397" s="6">
        <f t="shared" si="605"/>
        <v>28.976512951154973</v>
      </c>
      <c r="N6397" s="19">
        <v>0.5</v>
      </c>
      <c r="O6397" s="11" cm="1">
        <f t="array" ref="O6397">ROUND(_xlfn.SWITCH(C6397,"建筑专教",IF(S6397&gt;0.1,1.38,1.28),"阶梯教室",IF(S6397&gt;0.1,1.15,1.05),"公共教室",IF(S6397&gt;0.1,1.22,1.12),IF(S6397&gt;0.1,1.2,1.1))+(MOD(ROW()*11,31)/31-0.5)*0.06,2)</f>
        <v>1.22</v>
      </c>
      <c r="P6397" s="12">
        <f t="shared" ref="P6397:P6460" si="610">IF(O6397=0,0,ROUND(MIN(MAX((K6397-400)/(320*E6397*IF(C6397="公共教室",0.95,IF(C6397="建筑专教",0.85,IF(C6397="阶梯教室",1.15,1)))),0),2),2))</f>
        <v>0.15</v>
      </c>
      <c r="Q6397" s="13">
        <f t="shared" si="606"/>
        <v>-0.15083354865626172</v>
      </c>
      <c r="R6397" s="1">
        <v>0</v>
      </c>
      <c r="S6397" s="1">
        <v>0.121</v>
      </c>
      <c r="T6397" s="1">
        <v>9.9000000000000005E-2</v>
      </c>
      <c r="U6397" s="4" t="s">
        <v>60</v>
      </c>
      <c r="V6397">
        <v>0.42</v>
      </c>
      <c r="W6397">
        <v>0.4</v>
      </c>
      <c r="X6397">
        <v>0.76</v>
      </c>
      <c r="Y6397">
        <v>2.4300000000000002</v>
      </c>
      <c r="Z6397">
        <v>0.23</v>
      </c>
      <c r="AA6397" s="5">
        <f t="shared" si="607"/>
        <v>0.22</v>
      </c>
      <c r="AB6397" s="15" cm="1">
        <f t="array" ref="AB6397">_xlfn.SWITCH(U6397,"夏",122,"冬",90,"春",153,"秋",153,0)</f>
        <v>122</v>
      </c>
      <c r="AC6397" s="16">
        <f t="shared" si="608"/>
        <v>26.84</v>
      </c>
      <c r="AD6397" s="5">
        <f>IFERROR(AA6397/D6397,0)</f>
        <v>2.8154594317890964E-3</v>
      </c>
      <c r="AE6397" s="15">
        <f t="shared" si="609"/>
        <v>0.33424657534246577</v>
      </c>
      <c r="AF6397" s="5">
        <f>IFERROR(AD6397*AE6397*48,0)</f>
        <v>4.5170768308375207E-2</v>
      </c>
    </row>
    <row r="6398" spans="1:32" x14ac:dyDescent="0.15">
      <c r="A6398" s="1"/>
      <c r="B6398" s="1" t="s">
        <v>42</v>
      </c>
      <c r="C6398" s="1" t="s">
        <v>33</v>
      </c>
      <c r="D6398" s="6">
        <v>78.14</v>
      </c>
      <c r="E6398" s="6">
        <v>3.9</v>
      </c>
      <c r="F6398" s="18">
        <v>0.85416666666666696</v>
      </c>
      <c r="G6398" s="1">
        <v>28.8</v>
      </c>
      <c r="H6398" s="1">
        <v>60</v>
      </c>
      <c r="I6398" s="1">
        <v>29</v>
      </c>
      <c r="J6398" s="1">
        <v>0.61</v>
      </c>
      <c r="K6398" s="1">
        <v>587</v>
      </c>
      <c r="L6398" s="1">
        <v>345</v>
      </c>
      <c r="M6398" s="6">
        <f t="shared" si="605"/>
        <v>29.17971896823633</v>
      </c>
      <c r="N6398" s="19">
        <v>0.5</v>
      </c>
      <c r="O6398" s="11" cm="1">
        <f t="array" ref="O6398">ROUND(_xlfn.SWITCH(C6398,"建筑专教",IF(S6398&gt;0.1,1.38,1.28),"阶梯教室",IF(S6398&gt;0.1,1.15,1.05),"公共教室",IF(S6398&gt;0.1,1.22,1.12),IF(S6398&gt;0.1,1.2,1.1))+(MOD(ROW()*11,31)/31-0.5)*0.06,2)</f>
        <v>1.19</v>
      </c>
      <c r="P6398" s="12">
        <f t="shared" si="610"/>
        <v>0.15</v>
      </c>
      <c r="Q6398" s="13">
        <f t="shared" si="606"/>
        <v>-0.15376374117173466</v>
      </c>
      <c r="R6398" s="1">
        <v>0</v>
      </c>
      <c r="S6398" s="1">
        <v>0.11899999999999999</v>
      </c>
      <c r="T6398" s="1">
        <v>9.8000000000000004E-2</v>
      </c>
      <c r="U6398" s="4" t="s">
        <v>60</v>
      </c>
      <c r="V6398">
        <v>0.42</v>
      </c>
      <c r="W6398">
        <v>0.4</v>
      </c>
      <c r="X6398">
        <v>0.76</v>
      </c>
      <c r="Y6398">
        <v>2.4300000000000002</v>
      </c>
      <c r="Z6398">
        <v>0.23</v>
      </c>
      <c r="AA6398" s="5">
        <f t="shared" si="607"/>
        <v>0.217</v>
      </c>
      <c r="AB6398" s="15" cm="1">
        <f t="array" ref="AB6398">_xlfn.SWITCH(U6398,"夏",122,"冬",90,"春",153,"秋",153,0)</f>
        <v>122</v>
      </c>
      <c r="AC6398" s="16">
        <f t="shared" si="608"/>
        <v>26.474</v>
      </c>
      <c r="AD6398" s="5">
        <f>IFERROR(AA6398/D6398,0)</f>
        <v>2.7770668031737904E-3</v>
      </c>
      <c r="AE6398" s="15">
        <f t="shared" si="609"/>
        <v>0.33424657534246577</v>
      </c>
      <c r="AF6398" s="5">
        <f>IFERROR(AD6398*AE6398*48,0)</f>
        <v>4.4554803285988265E-2</v>
      </c>
    </row>
    <row r="6399" spans="1:32" x14ac:dyDescent="0.15">
      <c r="A6399" s="1"/>
      <c r="B6399" s="1" t="s">
        <v>42</v>
      </c>
      <c r="C6399" s="1" t="s">
        <v>33</v>
      </c>
      <c r="D6399" s="6">
        <v>78.14</v>
      </c>
      <c r="E6399" s="6">
        <v>3.9</v>
      </c>
      <c r="F6399" s="18">
        <v>0.875</v>
      </c>
      <c r="G6399" s="1">
        <v>29</v>
      </c>
      <c r="H6399" s="1">
        <v>62</v>
      </c>
      <c r="I6399" s="1">
        <v>29.2</v>
      </c>
      <c r="J6399" s="1">
        <v>0.63</v>
      </c>
      <c r="K6399" s="1">
        <v>593</v>
      </c>
      <c r="L6399" s="1">
        <v>355</v>
      </c>
      <c r="M6399" s="6">
        <f t="shared" si="605"/>
        <v>29.382865467149713</v>
      </c>
      <c r="N6399" s="19">
        <v>0.5</v>
      </c>
      <c r="O6399" s="11" cm="1">
        <f t="array" ref="O6399">ROUND(_xlfn.SWITCH(C6399,"建筑专教",IF(S6399&gt;0.1,1.38,1.28),"阶梯教室",IF(S6399&gt;0.1,1.15,1.05),"公共教室",IF(S6399&gt;0.1,1.22,1.12),IF(S6399&gt;0.1,1.2,1.1))+(MOD(ROW()*11,31)/31-0.5)*0.06,2)</f>
        <v>1.21</v>
      </c>
      <c r="P6399" s="12">
        <f t="shared" si="610"/>
        <v>0.15</v>
      </c>
      <c r="Q6399" s="13">
        <f t="shared" si="606"/>
        <v>-3.3509649175135325E-2</v>
      </c>
      <c r="R6399" s="1">
        <v>0</v>
      </c>
      <c r="S6399" s="1">
        <v>0.11700000000000001</v>
      </c>
      <c r="T6399" s="1">
        <v>9.7000000000000003E-2</v>
      </c>
      <c r="U6399" s="4" t="s">
        <v>60</v>
      </c>
      <c r="V6399">
        <v>0.42</v>
      </c>
      <c r="W6399">
        <v>0.4</v>
      </c>
      <c r="X6399">
        <v>0.76</v>
      </c>
      <c r="Y6399">
        <v>2.4300000000000002</v>
      </c>
      <c r="Z6399">
        <v>0.23</v>
      </c>
      <c r="AA6399" s="5">
        <f t="shared" si="607"/>
        <v>0.21400000000000002</v>
      </c>
      <c r="AB6399" s="15" cm="1">
        <f t="array" ref="AB6399">_xlfn.SWITCH(U6399,"夏",122,"冬",90,"春",153,"秋",153,0)</f>
        <v>122</v>
      </c>
      <c r="AC6399" s="16">
        <f t="shared" si="608"/>
        <v>26.108000000000004</v>
      </c>
      <c r="AD6399" s="5">
        <f>IFERROR(AA6399/D6399,0)</f>
        <v>2.7386741745584853E-3</v>
      </c>
      <c r="AE6399" s="15">
        <f t="shared" si="609"/>
        <v>0.33424657534246577</v>
      </c>
      <c r="AF6399" s="5">
        <f>IFERROR(AD6399*AE6399*48,0)</f>
        <v>4.3938838263601343E-2</v>
      </c>
    </row>
    <row r="6400" spans="1:32" x14ac:dyDescent="0.15">
      <c r="A6400" s="1"/>
      <c r="B6400" s="1" t="s">
        <v>42</v>
      </c>
      <c r="C6400" s="1" t="s">
        <v>33</v>
      </c>
      <c r="D6400" s="6">
        <v>78.14</v>
      </c>
      <c r="E6400" s="6">
        <v>3.9</v>
      </c>
      <c r="F6400" s="18">
        <v>0.89583333333333304</v>
      </c>
      <c r="G6400" s="1">
        <v>29.2</v>
      </c>
      <c r="H6400" s="1">
        <v>64</v>
      </c>
      <c r="I6400" s="1">
        <v>29.4</v>
      </c>
      <c r="J6400" s="1">
        <v>0.65</v>
      </c>
      <c r="K6400" s="1">
        <v>599</v>
      </c>
      <c r="L6400" s="1">
        <v>365</v>
      </c>
      <c r="M6400" s="6">
        <f t="shared" si="605"/>
        <v>29.585954820187737</v>
      </c>
      <c r="N6400" s="19">
        <v>0.5</v>
      </c>
      <c r="O6400" s="11" cm="1">
        <f t="array" ref="O6400">ROUND(_xlfn.SWITCH(C6400,"建筑专教",IF(S6400&gt;0.1,1.38,1.28),"阶梯教室",IF(S6400&gt;0.1,1.15,1.05),"公共教室",IF(S6400&gt;0.1,1.22,1.12),IF(S6400&gt;0.1,1.2,1.1))+(MOD(ROW()*11,31)/31-0.5)*0.06,2)</f>
        <v>1.23</v>
      </c>
      <c r="P6400" s="12">
        <f t="shared" si="610"/>
        <v>0.16</v>
      </c>
      <c r="Q6400" s="13">
        <f t="shared" si="606"/>
        <v>8.4991544065162544E-2</v>
      </c>
      <c r="R6400" s="1">
        <v>0</v>
      </c>
      <c r="S6400" s="1">
        <v>0.115</v>
      </c>
      <c r="T6400" s="1">
        <v>9.6000000000000002E-2</v>
      </c>
      <c r="U6400" s="4" t="s">
        <v>60</v>
      </c>
      <c r="V6400">
        <v>0.42</v>
      </c>
      <c r="W6400">
        <v>0.4</v>
      </c>
      <c r="X6400">
        <v>0.76</v>
      </c>
      <c r="Y6400">
        <v>2.4300000000000002</v>
      </c>
      <c r="Z6400">
        <v>0.23</v>
      </c>
      <c r="AA6400" s="5">
        <f t="shared" si="607"/>
        <v>0.21100000000000002</v>
      </c>
      <c r="AB6400" s="15" cm="1">
        <f t="array" ref="AB6400">_xlfn.SWITCH(U6400,"夏",122,"冬",90,"春",153,"秋",153,0)</f>
        <v>122</v>
      </c>
      <c r="AC6400" s="16">
        <f t="shared" si="608"/>
        <v>25.742000000000001</v>
      </c>
      <c r="AD6400" s="5">
        <f>IFERROR(AA6400/D6400,0)</f>
        <v>2.7002815459431792E-3</v>
      </c>
      <c r="AE6400" s="15">
        <f t="shared" si="609"/>
        <v>0.33424657534246577</v>
      </c>
      <c r="AF6400" s="5">
        <f>IFERROR(AD6400*AE6400*48,0)</f>
        <v>4.3322873241214407E-2</v>
      </c>
    </row>
    <row r="6401" spans="1:32" x14ac:dyDescent="0.15">
      <c r="A6401" s="1"/>
      <c r="B6401" s="1" t="s">
        <v>42</v>
      </c>
      <c r="C6401" s="1" t="s">
        <v>33</v>
      </c>
      <c r="D6401" s="6">
        <v>78.14</v>
      </c>
      <c r="E6401" s="6">
        <v>3.9</v>
      </c>
      <c r="F6401" s="18">
        <v>0.91666666666666696</v>
      </c>
      <c r="G6401" s="1">
        <v>29.4</v>
      </c>
      <c r="H6401" s="1">
        <v>66</v>
      </c>
      <c r="I6401" s="1">
        <v>29.6</v>
      </c>
      <c r="J6401" s="1">
        <v>0.67</v>
      </c>
      <c r="K6401" s="1">
        <v>605</v>
      </c>
      <c r="L6401" s="1">
        <v>375</v>
      </c>
      <c r="M6401" s="6">
        <f t="shared" si="605"/>
        <v>29.788989231998016</v>
      </c>
      <c r="N6401" s="19">
        <v>0.5</v>
      </c>
      <c r="O6401" s="11" cm="1">
        <f t="array" ref="O6401">ROUND(_xlfn.SWITCH(C6401,"建筑专教",IF(S6401&gt;0.1,1.38,1.28),"阶梯教室",IF(S6401&gt;0.1,1.15,1.05),"公共教室",IF(S6401&gt;0.1,1.22,1.12),IF(S6401&gt;0.1,1.2,1.1))+(MOD(ROW()*11,31)/31-0.5)*0.06,2)</f>
        <v>1.19</v>
      </c>
      <c r="P6401" s="12">
        <f t="shared" si="610"/>
        <v>0.16</v>
      </c>
      <c r="Q6401" s="13">
        <f t="shared" si="606"/>
        <v>7.3361650969154771E-2</v>
      </c>
      <c r="R6401" s="1">
        <v>0</v>
      </c>
      <c r="S6401" s="1">
        <v>0.113</v>
      </c>
      <c r="T6401" s="1">
        <v>9.5000000000000001E-2</v>
      </c>
      <c r="U6401" s="4" t="s">
        <v>60</v>
      </c>
      <c r="V6401">
        <v>0.42</v>
      </c>
      <c r="W6401">
        <v>0.4</v>
      </c>
      <c r="X6401">
        <v>0.76</v>
      </c>
      <c r="Y6401">
        <v>2.4300000000000002</v>
      </c>
      <c r="Z6401">
        <v>0.23</v>
      </c>
      <c r="AA6401" s="5">
        <f t="shared" si="607"/>
        <v>0.20800000000000002</v>
      </c>
      <c r="AB6401" s="15" cm="1">
        <f t="array" ref="AB6401">_xlfn.SWITCH(U6401,"夏",122,"冬",90,"春",153,"秋",153,0)</f>
        <v>122</v>
      </c>
      <c r="AC6401" s="16">
        <f t="shared" si="608"/>
        <v>25.376000000000001</v>
      </c>
      <c r="AD6401" s="5">
        <f>IFERROR(AA6401/D6401,0)</f>
        <v>2.6618889173278732E-3</v>
      </c>
      <c r="AE6401" s="15">
        <f t="shared" si="609"/>
        <v>0.33424657534246577</v>
      </c>
      <c r="AF6401" s="5">
        <f>IFERROR(AD6401*AE6401*48,0)</f>
        <v>4.2706908218827472E-2</v>
      </c>
    </row>
    <row r="6402" spans="1:32" x14ac:dyDescent="0.15">
      <c r="A6402" s="1"/>
      <c r="B6402" s="1" t="s">
        <v>43</v>
      </c>
      <c r="C6402" s="1" t="s">
        <v>33</v>
      </c>
      <c r="D6402" s="6">
        <v>78.14</v>
      </c>
      <c r="E6402" s="6">
        <v>3.9</v>
      </c>
      <c r="F6402" s="18">
        <v>0.33333333333333298</v>
      </c>
      <c r="G6402" s="1">
        <v>22.5</v>
      </c>
      <c r="H6402" s="1">
        <v>83</v>
      </c>
      <c r="I6402" s="1">
        <v>22.7</v>
      </c>
      <c r="J6402" s="1">
        <v>0.13</v>
      </c>
      <c r="K6402" s="1">
        <v>441</v>
      </c>
      <c r="L6402" s="1">
        <v>52</v>
      </c>
      <c r="M6402" s="6">
        <f t="shared" si="605"/>
        <v>22.775759264088208</v>
      </c>
      <c r="N6402" s="19">
        <v>0.5</v>
      </c>
      <c r="O6402" s="11" cm="1">
        <f t="array" ref="O6402">ROUND(_xlfn.SWITCH(C6402,"建筑专教",IF(S6402&gt;0.1,1.38,1.28),"阶梯教室",IF(S6402&gt;0.1,1.15,1.05),"公共教室",IF(S6402&gt;0.1,1.22,1.12),IF(S6402&gt;0.1,1.2,1.1))+(MOD(ROW()*11,31)/31-0.5)*0.06,2)</f>
        <v>1.21</v>
      </c>
      <c r="P6402" s="12">
        <f t="shared" si="610"/>
        <v>0.03</v>
      </c>
      <c r="Q6402" s="13">
        <f t="shared" si="606"/>
        <v>-1.162425386670501</v>
      </c>
      <c r="R6402" s="1">
        <v>0</v>
      </c>
      <c r="S6402" s="1">
        <v>0.16800000000000001</v>
      </c>
      <c r="T6402" s="1">
        <v>9.7000000000000003E-2</v>
      </c>
      <c r="U6402" s="4" t="s">
        <v>60</v>
      </c>
      <c r="V6402">
        <v>0.42</v>
      </c>
      <c r="W6402">
        <v>0.4</v>
      </c>
      <c r="X6402">
        <v>0.76</v>
      </c>
      <c r="Y6402">
        <v>2.4300000000000002</v>
      </c>
      <c r="Z6402">
        <v>0.23</v>
      </c>
      <c r="AA6402" s="5">
        <f t="shared" si="607"/>
        <v>0.26500000000000001</v>
      </c>
      <c r="AB6402" s="15" cm="1">
        <f t="array" ref="AB6402">_xlfn.SWITCH(U6402,"夏",122,"冬",90,"春",153,"秋",153,0)</f>
        <v>122</v>
      </c>
      <c r="AC6402" s="16">
        <f t="shared" si="608"/>
        <v>32.33</v>
      </c>
      <c r="AD6402" s="5">
        <f>IFERROR(AA6402/D6402,0)</f>
        <v>3.3913488610186845E-3</v>
      </c>
      <c r="AE6402" s="15">
        <f t="shared" si="609"/>
        <v>0.33424657534246577</v>
      </c>
      <c r="AF6402" s="5">
        <f>IFERROR(AD6402*AE6402*48,0)</f>
        <v>5.4410243644179221E-2</v>
      </c>
    </row>
    <row r="6403" spans="1:32" x14ac:dyDescent="0.15">
      <c r="A6403" s="1"/>
      <c r="B6403" s="1" t="s">
        <v>43</v>
      </c>
      <c r="C6403" s="1" t="s">
        <v>33</v>
      </c>
      <c r="D6403" s="6">
        <v>78.14</v>
      </c>
      <c r="E6403" s="6">
        <v>3.9</v>
      </c>
      <c r="F6403" s="18">
        <v>0.35416666666666702</v>
      </c>
      <c r="G6403" s="1">
        <v>22.7</v>
      </c>
      <c r="H6403" s="1">
        <v>81</v>
      </c>
      <c r="I6403" s="1">
        <v>22.9</v>
      </c>
      <c r="J6403" s="1">
        <v>0.15</v>
      </c>
      <c r="K6403" s="1">
        <v>443</v>
      </c>
      <c r="L6403" s="1">
        <v>60</v>
      </c>
      <c r="M6403" s="6">
        <f t="shared" si="605"/>
        <v>22.982381473862574</v>
      </c>
      <c r="N6403" s="19">
        <v>0.5</v>
      </c>
      <c r="O6403" s="11" cm="1">
        <f t="array" ref="O6403">ROUND(_xlfn.SWITCH(C6403,"建筑专教",IF(S6403&gt;0.1,1.38,1.28),"阶梯教室",IF(S6403&gt;0.1,1.15,1.05),"公共教室",IF(S6403&gt;0.1,1.22,1.12),IF(S6403&gt;0.1,1.2,1.1))+(MOD(ROW()*11,31)/31-0.5)*0.06,2)</f>
        <v>1.17</v>
      </c>
      <c r="P6403" s="12">
        <f t="shared" si="610"/>
        <v>0.03</v>
      </c>
      <c r="Q6403" s="13">
        <f t="shared" si="606"/>
        <v>-1.2217374269677874</v>
      </c>
      <c r="R6403" s="1">
        <v>0</v>
      </c>
      <c r="S6403" s="1">
        <v>0.16600000000000001</v>
      </c>
      <c r="T6403" s="1">
        <v>9.8000000000000004E-2</v>
      </c>
      <c r="U6403" s="4" t="s">
        <v>60</v>
      </c>
      <c r="V6403">
        <v>0.42</v>
      </c>
      <c r="W6403">
        <v>0.4</v>
      </c>
      <c r="X6403">
        <v>0.76</v>
      </c>
      <c r="Y6403">
        <v>2.4300000000000002</v>
      </c>
      <c r="Z6403">
        <v>0.23</v>
      </c>
      <c r="AA6403" s="5">
        <f t="shared" si="607"/>
        <v>0.26400000000000001</v>
      </c>
      <c r="AB6403" s="15" cm="1">
        <f t="array" ref="AB6403">_xlfn.SWITCH(U6403,"夏",122,"冬",90,"春",153,"秋",153,0)</f>
        <v>122</v>
      </c>
      <c r="AC6403" s="16">
        <f t="shared" si="608"/>
        <v>32.207999999999998</v>
      </c>
      <c r="AD6403" s="5">
        <f>IFERROR(AA6403/D6403,0)</f>
        <v>3.378551318146916E-3</v>
      </c>
      <c r="AE6403" s="15">
        <f t="shared" si="609"/>
        <v>0.33424657534246577</v>
      </c>
      <c r="AF6403" s="5">
        <f>IFERROR(AD6403*AE6403*48,0)</f>
        <v>5.4204921970050245E-2</v>
      </c>
    </row>
    <row r="6404" spans="1:32" x14ac:dyDescent="0.15">
      <c r="A6404" s="1"/>
      <c r="B6404" s="1" t="s">
        <v>43</v>
      </c>
      <c r="C6404" s="1" t="s">
        <v>33</v>
      </c>
      <c r="D6404" s="6">
        <v>78.14</v>
      </c>
      <c r="E6404" s="6">
        <v>3.9</v>
      </c>
      <c r="F6404" s="18">
        <v>0.375</v>
      </c>
      <c r="G6404" s="1">
        <v>23.2</v>
      </c>
      <c r="H6404" s="1">
        <v>79</v>
      </c>
      <c r="I6404" s="1">
        <v>23.4</v>
      </c>
      <c r="J6404" s="1">
        <v>0.17</v>
      </c>
      <c r="K6404" s="1">
        <v>446</v>
      </c>
      <c r="L6404" s="1">
        <v>68</v>
      </c>
      <c r="M6404" s="6">
        <f t="shared" si="605"/>
        <v>23.488355329200374</v>
      </c>
      <c r="N6404" s="19">
        <v>0.5</v>
      </c>
      <c r="O6404" s="11" cm="1">
        <f t="array" ref="O6404">ROUND(_xlfn.SWITCH(C6404,"建筑专教",IF(S6404&gt;0.1,1.38,1.28),"阶梯教室",IF(S6404&gt;0.1,1.15,1.05),"公共教室",IF(S6404&gt;0.1,1.22,1.12),IF(S6404&gt;0.1,1.2,1.1))+(MOD(ROW()*11,31)/31-0.5)*0.06,2)</f>
        <v>1.19</v>
      </c>
      <c r="P6404" s="12">
        <f t="shared" si="610"/>
        <v>0.04</v>
      </c>
      <c r="Q6404" s="13">
        <f t="shared" si="606"/>
        <v>-0.9839291721580431</v>
      </c>
      <c r="R6404" s="1">
        <v>0</v>
      </c>
      <c r="S6404" s="1">
        <v>0.16400000000000001</v>
      </c>
      <c r="T6404" s="1">
        <v>0.1</v>
      </c>
      <c r="U6404" s="4" t="s">
        <v>60</v>
      </c>
      <c r="V6404">
        <v>0.42</v>
      </c>
      <c r="W6404">
        <v>0.4</v>
      </c>
      <c r="X6404">
        <v>0.76</v>
      </c>
      <c r="Y6404">
        <v>2.4300000000000002</v>
      </c>
      <c r="Z6404">
        <v>0.23</v>
      </c>
      <c r="AA6404" s="5">
        <f t="shared" si="607"/>
        <v>0.26400000000000001</v>
      </c>
      <c r="AB6404" s="15" cm="1">
        <f t="array" ref="AB6404">_xlfn.SWITCH(U6404,"夏",122,"冬",90,"春",153,"秋",153,0)</f>
        <v>122</v>
      </c>
      <c r="AC6404" s="16">
        <f t="shared" si="608"/>
        <v>32.207999999999998</v>
      </c>
      <c r="AD6404" s="5">
        <f>IFERROR(AA6404/D6404,0)</f>
        <v>3.378551318146916E-3</v>
      </c>
      <c r="AE6404" s="15">
        <f t="shared" si="609"/>
        <v>0.33424657534246577</v>
      </c>
      <c r="AF6404" s="5">
        <f>IFERROR(AD6404*AE6404*48,0)</f>
        <v>5.4204921970050245E-2</v>
      </c>
    </row>
    <row r="6405" spans="1:32" x14ac:dyDescent="0.15">
      <c r="A6405" s="1"/>
      <c r="B6405" s="1" t="s">
        <v>43</v>
      </c>
      <c r="C6405" s="1" t="s">
        <v>33</v>
      </c>
      <c r="D6405" s="6">
        <v>78.14</v>
      </c>
      <c r="E6405" s="6">
        <v>3.9</v>
      </c>
      <c r="F6405" s="18">
        <v>0.39583333333333298</v>
      </c>
      <c r="G6405" s="1">
        <v>23.7</v>
      </c>
      <c r="H6405" s="1">
        <v>77</v>
      </c>
      <c r="I6405" s="1">
        <v>23.9</v>
      </c>
      <c r="J6405" s="1">
        <v>0.19</v>
      </c>
      <c r="K6405" s="1">
        <v>451</v>
      </c>
      <c r="L6405" s="1">
        <v>76</v>
      </c>
      <c r="M6405" s="6">
        <f t="shared" si="605"/>
        <v>23.993974208590089</v>
      </c>
      <c r="N6405" s="19">
        <v>0.5</v>
      </c>
      <c r="O6405" s="11" cm="1">
        <f t="array" ref="O6405">ROUND(_xlfn.SWITCH(C6405,"建筑专教",IF(S6405&gt;0.1,1.38,1.28),"阶梯教室",IF(S6405&gt;0.1,1.15,1.05),"公共教室",IF(S6405&gt;0.1,1.22,1.12),IF(S6405&gt;0.1,1.2,1.1))+(MOD(ROW()*11,31)/31-0.5)*0.06,2)</f>
        <v>1.21</v>
      </c>
      <c r="P6405" s="12">
        <f t="shared" si="610"/>
        <v>0.04</v>
      </c>
      <c r="Q6405" s="13">
        <f t="shared" si="606"/>
        <v>-0.75653329738947328</v>
      </c>
      <c r="R6405" s="1">
        <v>0</v>
      </c>
      <c r="S6405" s="1">
        <v>0.16200000000000001</v>
      </c>
      <c r="T6405" s="1">
        <v>0.10100000000000001</v>
      </c>
      <c r="U6405" s="4" t="s">
        <v>60</v>
      </c>
      <c r="V6405">
        <v>0.42</v>
      </c>
      <c r="W6405">
        <v>0.4</v>
      </c>
      <c r="X6405">
        <v>0.76</v>
      </c>
      <c r="Y6405">
        <v>2.4300000000000002</v>
      </c>
      <c r="Z6405">
        <v>0.23</v>
      </c>
      <c r="AA6405" s="5">
        <f t="shared" si="607"/>
        <v>0.26300000000000001</v>
      </c>
      <c r="AB6405" s="15" cm="1">
        <f t="array" ref="AB6405">_xlfn.SWITCH(U6405,"夏",122,"冬",90,"春",153,"秋",153,0)</f>
        <v>122</v>
      </c>
      <c r="AC6405" s="16">
        <f t="shared" si="608"/>
        <v>32.085999999999999</v>
      </c>
      <c r="AD6405" s="5">
        <f>IFERROR(AA6405/D6405,0)</f>
        <v>3.3657537752751474E-3</v>
      </c>
      <c r="AE6405" s="15">
        <f t="shared" si="609"/>
        <v>0.33424657534246577</v>
      </c>
      <c r="AF6405" s="5">
        <f>IFERROR(AD6405*AE6405*48,0)</f>
        <v>5.3999600295921275E-2</v>
      </c>
    </row>
    <row r="6406" spans="1:32" x14ac:dyDescent="0.15">
      <c r="A6406" s="1"/>
      <c r="B6406" s="1" t="s">
        <v>43</v>
      </c>
      <c r="C6406" s="1" t="s">
        <v>33</v>
      </c>
      <c r="D6406" s="6">
        <v>78.14</v>
      </c>
      <c r="E6406" s="6">
        <v>3.9</v>
      </c>
      <c r="F6406" s="18">
        <v>0.41666666666666702</v>
      </c>
      <c r="G6406" s="1">
        <v>24.2</v>
      </c>
      <c r="H6406" s="1">
        <v>75</v>
      </c>
      <c r="I6406" s="1">
        <v>24.4</v>
      </c>
      <c r="J6406" s="1">
        <v>0.21</v>
      </c>
      <c r="K6406" s="1">
        <v>457</v>
      </c>
      <c r="L6406" s="1">
        <v>84</v>
      </c>
      <c r="M6406" s="6">
        <f t="shared" si="605"/>
        <v>24.499285452232812</v>
      </c>
      <c r="N6406" s="19">
        <v>0.5</v>
      </c>
      <c r="O6406" s="11" cm="1">
        <f t="array" ref="O6406">ROUND(_xlfn.SWITCH(C6406,"建筑专教",IF(S6406&gt;0.1,1.38,1.28),"阶梯教室",IF(S6406&gt;0.1,1.15,1.05),"公共教室",IF(S6406&gt;0.1,1.22,1.12),IF(S6406&gt;0.1,1.2,1.1))+(MOD(ROW()*11,31)/31-0.5)*0.06,2)</f>
        <v>1.18</v>
      </c>
      <c r="P6406" s="12">
        <f t="shared" si="610"/>
        <v>0.05</v>
      </c>
      <c r="Q6406" s="13">
        <f t="shared" si="606"/>
        <v>-1.1353564364707474</v>
      </c>
      <c r="R6406" s="1">
        <v>0</v>
      </c>
      <c r="S6406" s="1">
        <v>0.16</v>
      </c>
      <c r="T6406" s="1">
        <v>0.10299999999999999</v>
      </c>
      <c r="U6406" s="4" t="s">
        <v>60</v>
      </c>
      <c r="V6406">
        <v>0.42</v>
      </c>
      <c r="W6406">
        <v>0.4</v>
      </c>
      <c r="X6406">
        <v>0.76</v>
      </c>
      <c r="Y6406">
        <v>2.4300000000000002</v>
      </c>
      <c r="Z6406">
        <v>0.23</v>
      </c>
      <c r="AA6406" s="5">
        <f t="shared" si="607"/>
        <v>0.26300000000000001</v>
      </c>
      <c r="AB6406" s="15" cm="1">
        <f t="array" ref="AB6406">_xlfn.SWITCH(U6406,"夏",122,"冬",90,"春",153,"秋",153,0)</f>
        <v>122</v>
      </c>
      <c r="AC6406" s="16">
        <f t="shared" si="608"/>
        <v>32.085999999999999</v>
      </c>
      <c r="AD6406" s="5">
        <f>IFERROR(AA6406/D6406,0)</f>
        <v>3.3657537752751474E-3</v>
      </c>
      <c r="AE6406" s="15">
        <f t="shared" si="609"/>
        <v>0.33424657534246577</v>
      </c>
      <c r="AF6406" s="5">
        <f>IFERROR(AD6406*AE6406*48,0)</f>
        <v>5.3999600295921275E-2</v>
      </c>
    </row>
    <row r="6407" spans="1:32" x14ac:dyDescent="0.15">
      <c r="A6407" s="1"/>
      <c r="B6407" s="1" t="s">
        <v>43</v>
      </c>
      <c r="C6407" s="1" t="s">
        <v>33</v>
      </c>
      <c r="D6407" s="6">
        <v>78.14</v>
      </c>
      <c r="E6407" s="6">
        <v>3.9</v>
      </c>
      <c r="F6407" s="18">
        <v>0.4375</v>
      </c>
      <c r="G6407" s="1">
        <v>24.7</v>
      </c>
      <c r="H6407" s="1">
        <v>73</v>
      </c>
      <c r="I6407" s="1">
        <v>24.9</v>
      </c>
      <c r="J6407" s="1">
        <v>0.23</v>
      </c>
      <c r="K6407" s="1">
        <v>464</v>
      </c>
      <c r="L6407" s="1">
        <v>92</v>
      </c>
      <c r="M6407" s="6">
        <f t="shared" si="605"/>
        <v>25.004326004888355</v>
      </c>
      <c r="N6407" s="19">
        <v>0.5</v>
      </c>
      <c r="O6407" s="11" cm="1">
        <f t="array" ref="O6407">ROUND(_xlfn.SWITCH(C6407,"建筑专教",IF(S6407&gt;0.1,1.38,1.28),"阶梯教室",IF(S6407&gt;0.1,1.15,1.05),"公共教室",IF(S6407&gt;0.1,1.22,1.12),IF(S6407&gt;0.1,1.2,1.1))+(MOD(ROW()*11,31)/31-0.5)*0.06,2)</f>
        <v>1.2</v>
      </c>
      <c r="P6407" s="12">
        <f t="shared" si="610"/>
        <v>0.05</v>
      </c>
      <c r="Q6407" s="13">
        <f t="shared" si="606"/>
        <v>-0.97974284876152085</v>
      </c>
      <c r="R6407" s="1">
        <v>0</v>
      </c>
      <c r="S6407" s="1">
        <v>0.158</v>
      </c>
      <c r="T6407" s="1">
        <v>0.106</v>
      </c>
      <c r="U6407" s="4" t="s">
        <v>60</v>
      </c>
      <c r="V6407">
        <v>0.42</v>
      </c>
      <c r="W6407">
        <v>0.4</v>
      </c>
      <c r="X6407">
        <v>0.76</v>
      </c>
      <c r="Y6407">
        <v>2.4300000000000002</v>
      </c>
      <c r="Z6407">
        <v>0.23</v>
      </c>
      <c r="AA6407" s="5">
        <f t="shared" si="607"/>
        <v>0.26400000000000001</v>
      </c>
      <c r="AB6407" s="15" cm="1">
        <f t="array" ref="AB6407">_xlfn.SWITCH(U6407,"夏",122,"冬",90,"春",153,"秋",153,0)</f>
        <v>122</v>
      </c>
      <c r="AC6407" s="16">
        <f t="shared" si="608"/>
        <v>32.207999999999998</v>
      </c>
      <c r="AD6407" s="5">
        <f>IFERROR(AA6407/D6407,0)</f>
        <v>3.378551318146916E-3</v>
      </c>
      <c r="AE6407" s="15">
        <f t="shared" si="609"/>
        <v>0.33424657534246577</v>
      </c>
      <c r="AF6407" s="5">
        <f>IFERROR(AD6407*AE6407*48,0)</f>
        <v>5.4204921970050245E-2</v>
      </c>
    </row>
    <row r="6408" spans="1:32" x14ac:dyDescent="0.15">
      <c r="A6408" s="1"/>
      <c r="B6408" s="1" t="s">
        <v>43</v>
      </c>
      <c r="C6408" s="1" t="s">
        <v>33</v>
      </c>
      <c r="D6408" s="6">
        <v>78.14</v>
      </c>
      <c r="E6408" s="6">
        <v>3.9</v>
      </c>
      <c r="F6408" s="18">
        <v>0.45833333333333298</v>
      </c>
      <c r="G6408" s="1">
        <v>25.2</v>
      </c>
      <c r="H6408" s="1">
        <v>71</v>
      </c>
      <c r="I6408" s="1">
        <v>25.4</v>
      </c>
      <c r="J6408" s="1">
        <v>0.25</v>
      </c>
      <c r="K6408" s="1">
        <v>471</v>
      </c>
      <c r="L6408" s="1">
        <v>100</v>
      </c>
      <c r="M6408" s="6">
        <f t="shared" si="605"/>
        <v>25.509125423515513</v>
      </c>
      <c r="N6408" s="19">
        <v>0.5</v>
      </c>
      <c r="O6408" s="11" cm="1">
        <f t="array" ref="O6408">ROUND(_xlfn.SWITCH(C6408,"建筑专教",IF(S6408&gt;0.1,1.38,1.28),"阶梯教室",IF(S6408&gt;0.1,1.15,1.05),"公共教室",IF(S6408&gt;0.1,1.22,1.12),IF(S6408&gt;0.1,1.2,1.1))+(MOD(ROW()*11,31)/31-0.5)*0.06,2)</f>
        <v>1.22</v>
      </c>
      <c r="P6408" s="12">
        <f t="shared" si="610"/>
        <v>0.06</v>
      </c>
      <c r="Q6408" s="13">
        <f t="shared" si="606"/>
        <v>-0.81710995605150061</v>
      </c>
      <c r="R6408" s="1">
        <v>0</v>
      </c>
      <c r="S6408" s="1">
        <v>0.156</v>
      </c>
      <c r="T6408" s="1">
        <v>0.107</v>
      </c>
      <c r="U6408" s="4" t="s">
        <v>60</v>
      </c>
      <c r="V6408">
        <v>0.42</v>
      </c>
      <c r="W6408">
        <v>0.4</v>
      </c>
      <c r="X6408">
        <v>0.76</v>
      </c>
      <c r="Y6408">
        <v>2.4300000000000002</v>
      </c>
      <c r="Z6408">
        <v>0.23</v>
      </c>
      <c r="AA6408" s="5">
        <f t="shared" si="607"/>
        <v>0.26300000000000001</v>
      </c>
      <c r="AB6408" s="15" cm="1">
        <f t="array" ref="AB6408">_xlfn.SWITCH(U6408,"夏",122,"冬",90,"春",153,"秋",153,0)</f>
        <v>122</v>
      </c>
      <c r="AC6408" s="16">
        <f t="shared" si="608"/>
        <v>32.085999999999999</v>
      </c>
      <c r="AD6408" s="5">
        <f>IFERROR(AA6408/D6408,0)</f>
        <v>3.3657537752751474E-3</v>
      </c>
      <c r="AE6408" s="15">
        <f t="shared" si="609"/>
        <v>0.33424657534246577</v>
      </c>
      <c r="AF6408" s="5">
        <f>IFERROR(AD6408*AE6408*48,0)</f>
        <v>5.3999600295921275E-2</v>
      </c>
    </row>
    <row r="6409" spans="1:32" x14ac:dyDescent="0.15">
      <c r="A6409" s="1"/>
      <c r="B6409" s="1" t="s">
        <v>43</v>
      </c>
      <c r="C6409" s="1" t="s">
        <v>33</v>
      </c>
      <c r="D6409" s="6">
        <v>78.14</v>
      </c>
      <c r="E6409" s="6">
        <v>3.9</v>
      </c>
      <c r="F6409" s="18">
        <v>0.47916666666666702</v>
      </c>
      <c r="G6409" s="1">
        <v>25.6</v>
      </c>
      <c r="H6409" s="1">
        <v>69</v>
      </c>
      <c r="I6409" s="1">
        <v>25.8</v>
      </c>
      <c r="J6409" s="1">
        <v>0.27</v>
      </c>
      <c r="K6409" s="1">
        <v>478</v>
      </c>
      <c r="L6409" s="1">
        <v>108</v>
      </c>
      <c r="M6409" s="6">
        <f t="shared" si="605"/>
        <v>25.913821900790481</v>
      </c>
      <c r="N6409" s="19">
        <v>0.5</v>
      </c>
      <c r="O6409" s="11" cm="1">
        <f t="array" ref="O6409">ROUND(_xlfn.SWITCH(C6409,"建筑专教",IF(S6409&gt;0.1,1.38,1.28),"阶梯教室",IF(S6409&gt;0.1,1.15,1.05),"公共教室",IF(S6409&gt;0.1,1.22,1.12),IF(S6409&gt;0.1,1.2,1.1))+(MOD(ROW()*11,31)/31-0.5)*0.06,2)</f>
        <v>1.18</v>
      </c>
      <c r="P6409" s="12">
        <f t="shared" si="610"/>
        <v>0.06</v>
      </c>
      <c r="Q6409" s="13">
        <f t="shared" si="606"/>
        <v>-0.8539589472828707</v>
      </c>
      <c r="R6409" s="1">
        <v>0</v>
      </c>
      <c r="S6409" s="1">
        <v>0.154</v>
      </c>
      <c r="T6409" s="1">
        <v>0.108</v>
      </c>
      <c r="U6409" s="4" t="s">
        <v>60</v>
      </c>
      <c r="V6409">
        <v>0.42</v>
      </c>
      <c r="W6409">
        <v>0.4</v>
      </c>
      <c r="X6409">
        <v>0.76</v>
      </c>
      <c r="Y6409">
        <v>2.4300000000000002</v>
      </c>
      <c r="Z6409">
        <v>0.23</v>
      </c>
      <c r="AA6409" s="5">
        <f t="shared" si="607"/>
        <v>0.26200000000000001</v>
      </c>
      <c r="AB6409" s="15" cm="1">
        <f t="array" ref="AB6409">_xlfn.SWITCH(U6409,"夏",122,"冬",90,"春",153,"秋",153,0)</f>
        <v>122</v>
      </c>
      <c r="AC6409" s="16">
        <f t="shared" si="608"/>
        <v>31.964000000000002</v>
      </c>
      <c r="AD6409" s="5">
        <f>IFERROR(AA6409/D6409,0)</f>
        <v>3.3529562324033785E-3</v>
      </c>
      <c r="AE6409" s="15">
        <f t="shared" si="609"/>
        <v>0.33424657534246577</v>
      </c>
      <c r="AF6409" s="5">
        <f>IFERROR(AD6409*AE6409*48,0)</f>
        <v>5.3794278621792285E-2</v>
      </c>
    </row>
    <row r="6410" spans="1:32" x14ac:dyDescent="0.15">
      <c r="A6410" s="1"/>
      <c r="B6410" s="1" t="s">
        <v>43</v>
      </c>
      <c r="C6410" s="1" t="s">
        <v>33</v>
      </c>
      <c r="D6410" s="6">
        <v>78.14</v>
      </c>
      <c r="E6410" s="6">
        <v>3.9</v>
      </c>
      <c r="F6410" s="18">
        <v>0.5</v>
      </c>
      <c r="G6410" s="1">
        <v>25.8</v>
      </c>
      <c r="H6410" s="1">
        <v>67</v>
      </c>
      <c r="I6410" s="1">
        <v>26</v>
      </c>
      <c r="J6410" s="1">
        <v>0.28999999999999998</v>
      </c>
      <c r="K6410" s="1">
        <v>484</v>
      </c>
      <c r="L6410" s="1">
        <v>116</v>
      </c>
      <c r="M6410" s="6">
        <f t="shared" si="605"/>
        <v>26.1185672804408</v>
      </c>
      <c r="N6410" s="19">
        <v>0.5</v>
      </c>
      <c r="O6410" s="11" cm="1">
        <f t="array" ref="O6410">ROUND(_xlfn.SWITCH(C6410,"建筑专教",IF(S6410&gt;0.1,1.38,1.28),"阶梯教室",IF(S6410&gt;0.1,1.15,1.05),"公共教室",IF(S6410&gt;0.1,1.22,1.12),IF(S6410&gt;0.1,1.2,1.1))+(MOD(ROW()*11,31)/31-0.5)*0.06,2)</f>
        <v>1.2</v>
      </c>
      <c r="P6410" s="12">
        <f t="shared" si="610"/>
        <v>7.0000000000000007E-2</v>
      </c>
      <c r="Q6410" s="13">
        <f t="shared" si="606"/>
        <v>-0.78344813285601844</v>
      </c>
      <c r="R6410" s="1">
        <v>0</v>
      </c>
      <c r="S6410" s="1">
        <v>0.152</v>
      </c>
      <c r="T6410" s="1">
        <v>0.106</v>
      </c>
      <c r="U6410" s="4" t="s">
        <v>60</v>
      </c>
      <c r="V6410">
        <v>0.42</v>
      </c>
      <c r="W6410">
        <v>0.4</v>
      </c>
      <c r="X6410">
        <v>0.76</v>
      </c>
      <c r="Y6410">
        <v>2.4300000000000002</v>
      </c>
      <c r="Z6410">
        <v>0.23</v>
      </c>
      <c r="AA6410" s="5">
        <f t="shared" si="607"/>
        <v>0.25800000000000001</v>
      </c>
      <c r="AB6410" s="15" cm="1">
        <f t="array" ref="AB6410">_xlfn.SWITCH(U6410,"夏",122,"冬",90,"春",153,"秋",153,0)</f>
        <v>122</v>
      </c>
      <c r="AC6410" s="16">
        <f t="shared" si="608"/>
        <v>31.475999999999999</v>
      </c>
      <c r="AD6410" s="5">
        <f>IFERROR(AA6410/D6410,0)</f>
        <v>3.3017660609163039E-3</v>
      </c>
      <c r="AE6410" s="15">
        <f t="shared" si="609"/>
        <v>0.33424657534246577</v>
      </c>
      <c r="AF6410" s="5">
        <f>IFERROR(AD6410*AE6410*48,0)</f>
        <v>5.297299192527638E-2</v>
      </c>
    </row>
    <row r="6411" spans="1:32" x14ac:dyDescent="0.15">
      <c r="A6411" s="1"/>
      <c r="B6411" s="1" t="s">
        <v>43</v>
      </c>
      <c r="C6411" s="1" t="s">
        <v>33</v>
      </c>
      <c r="D6411" s="6">
        <v>78.14</v>
      </c>
      <c r="E6411" s="6">
        <v>3.9</v>
      </c>
      <c r="F6411" s="18">
        <v>0.52083333333333304</v>
      </c>
      <c r="G6411" s="1">
        <v>26</v>
      </c>
      <c r="H6411" s="1">
        <v>65</v>
      </c>
      <c r="I6411" s="1">
        <v>26.2</v>
      </c>
      <c r="J6411" s="1">
        <v>0.31</v>
      </c>
      <c r="K6411" s="1">
        <v>490</v>
      </c>
      <c r="L6411" s="1">
        <v>124</v>
      </c>
      <c r="M6411" s="6">
        <f t="shared" si="605"/>
        <v>26.323157961892548</v>
      </c>
      <c r="N6411" s="19">
        <v>0.5</v>
      </c>
      <c r="O6411" s="11" cm="1">
        <f t="array" ref="O6411">ROUND(_xlfn.SWITCH(C6411,"建筑专教",IF(S6411&gt;0.1,1.38,1.28),"阶梯教室",IF(S6411&gt;0.1,1.15,1.05),"公共教室",IF(S6411&gt;0.1,1.22,1.12),IF(S6411&gt;0.1,1.2,1.1))+(MOD(ROW()*11,31)/31-0.5)*0.06,2)</f>
        <v>1.22</v>
      </c>
      <c r="P6411" s="12">
        <f t="shared" si="610"/>
        <v>7.0000000000000007E-2</v>
      </c>
      <c r="Q6411" s="13">
        <f t="shared" si="606"/>
        <v>-0.70988969787684919</v>
      </c>
      <c r="R6411" s="1">
        <v>0</v>
      </c>
      <c r="S6411" s="1">
        <v>0.15</v>
      </c>
      <c r="T6411" s="1">
        <v>0.105</v>
      </c>
      <c r="U6411" s="4" t="s">
        <v>60</v>
      </c>
      <c r="V6411">
        <v>0.42</v>
      </c>
      <c r="W6411">
        <v>0.4</v>
      </c>
      <c r="X6411">
        <v>0.76</v>
      </c>
      <c r="Y6411">
        <v>2.4300000000000002</v>
      </c>
      <c r="Z6411">
        <v>0.23</v>
      </c>
      <c r="AA6411" s="5">
        <f t="shared" si="607"/>
        <v>0.255</v>
      </c>
      <c r="AB6411" s="15" cm="1">
        <f t="array" ref="AB6411">_xlfn.SWITCH(U6411,"夏",122,"冬",90,"春",153,"秋",153,0)</f>
        <v>122</v>
      </c>
      <c r="AC6411" s="16">
        <f t="shared" si="608"/>
        <v>31.11</v>
      </c>
      <c r="AD6411" s="5">
        <f>IFERROR(AA6411/D6411,0)</f>
        <v>3.2633734323009984E-3</v>
      </c>
      <c r="AE6411" s="15">
        <f t="shared" si="609"/>
        <v>0.33424657534246577</v>
      </c>
      <c r="AF6411" s="5">
        <f>IFERROR(AD6411*AE6411*48,0)</f>
        <v>5.2357026902889445E-2</v>
      </c>
    </row>
    <row r="6412" spans="1:32" x14ac:dyDescent="0.15">
      <c r="A6412" s="1"/>
      <c r="B6412" s="1" t="s">
        <v>43</v>
      </c>
      <c r="C6412" s="1" t="s">
        <v>33</v>
      </c>
      <c r="D6412" s="6">
        <v>78.14</v>
      </c>
      <c r="E6412" s="6">
        <v>3.9</v>
      </c>
      <c r="F6412" s="18">
        <v>0.54166666666666696</v>
      </c>
      <c r="G6412" s="1">
        <v>26.2</v>
      </c>
      <c r="H6412" s="1">
        <v>63</v>
      </c>
      <c r="I6412" s="1">
        <v>26.4</v>
      </c>
      <c r="J6412" s="1">
        <v>0.33</v>
      </c>
      <c r="K6412" s="1">
        <v>496</v>
      </c>
      <c r="L6412" s="1">
        <v>132</v>
      </c>
      <c r="M6412" s="6">
        <f t="shared" si="605"/>
        <v>26.527606900758883</v>
      </c>
      <c r="N6412" s="19">
        <v>0.5</v>
      </c>
      <c r="O6412" s="11" cm="1">
        <f t="array" ref="O6412">ROUND(_xlfn.SWITCH(C6412,"建筑专教",IF(S6412&gt;0.1,1.38,1.28),"阶梯教室",IF(S6412&gt;0.1,1.15,1.05),"公共教室",IF(S6412&gt;0.1,1.22,1.12),IF(S6412&gt;0.1,1.2,1.1))+(MOD(ROW()*11,31)/31-0.5)*0.06,2)</f>
        <v>1.18</v>
      </c>
      <c r="P6412" s="12">
        <f t="shared" si="610"/>
        <v>0.08</v>
      </c>
      <c r="Q6412" s="13">
        <f t="shared" si="606"/>
        <v>-0.80233471393649847</v>
      </c>
      <c r="R6412" s="1">
        <v>0</v>
      </c>
      <c r="S6412" s="1">
        <v>0.14899999999999999</v>
      </c>
      <c r="T6412" s="1">
        <v>0.10299999999999999</v>
      </c>
      <c r="U6412" s="4" t="s">
        <v>60</v>
      </c>
      <c r="V6412">
        <v>0.42</v>
      </c>
      <c r="W6412">
        <v>0.4</v>
      </c>
      <c r="X6412">
        <v>0.76</v>
      </c>
      <c r="Y6412">
        <v>2.4300000000000002</v>
      </c>
      <c r="Z6412">
        <v>0.23</v>
      </c>
      <c r="AA6412" s="5">
        <f t="shared" si="607"/>
        <v>0.252</v>
      </c>
      <c r="AB6412" s="15" cm="1">
        <f t="array" ref="AB6412">_xlfn.SWITCH(U6412,"夏",122,"冬",90,"春",153,"秋",153,0)</f>
        <v>122</v>
      </c>
      <c r="AC6412" s="16">
        <f t="shared" si="608"/>
        <v>30.744</v>
      </c>
      <c r="AD6412" s="5">
        <f>IFERROR(AA6412/D6412,0)</f>
        <v>3.2249808036856923E-3</v>
      </c>
      <c r="AE6412" s="15">
        <f t="shared" si="609"/>
        <v>0.33424657534246577</v>
      </c>
      <c r="AF6412" s="5">
        <f>IFERROR(AD6412*AE6412*48,0)</f>
        <v>5.1741061880502509E-2</v>
      </c>
    </row>
    <row r="6413" spans="1:32" x14ac:dyDescent="0.15">
      <c r="A6413" s="1"/>
      <c r="B6413" s="1" t="s">
        <v>43</v>
      </c>
      <c r="C6413" s="1" t="s">
        <v>33</v>
      </c>
      <c r="D6413" s="6">
        <v>78.14</v>
      </c>
      <c r="E6413" s="6">
        <v>3.9</v>
      </c>
      <c r="F6413" s="18">
        <v>0.5625</v>
      </c>
      <c r="G6413" s="1">
        <v>26.4</v>
      </c>
      <c r="H6413" s="1">
        <v>61</v>
      </c>
      <c r="I6413" s="1">
        <v>26.6</v>
      </c>
      <c r="J6413" s="1">
        <v>0.35</v>
      </c>
      <c r="K6413" s="1">
        <v>502</v>
      </c>
      <c r="L6413" s="1">
        <v>140</v>
      </c>
      <c r="M6413" s="6">
        <f t="shared" si="605"/>
        <v>26.73192521813894</v>
      </c>
      <c r="N6413" s="19">
        <v>0.5</v>
      </c>
      <c r="O6413" s="11" cm="1">
        <f t="array" ref="O6413">ROUND(_xlfn.SWITCH(C6413,"建筑专教",IF(S6413&gt;0.1,1.38,1.28),"阶梯教室",IF(S6413&gt;0.1,1.15,1.05),"公共教室",IF(S6413&gt;0.1,1.22,1.12),IF(S6413&gt;0.1,1.2,1.1))+(MOD(ROW()*11,31)/31-0.5)*0.06,2)</f>
        <v>1.2</v>
      </c>
      <c r="P6413" s="12">
        <f t="shared" si="610"/>
        <v>0.08</v>
      </c>
      <c r="Q6413" s="13">
        <f t="shared" si="606"/>
        <v>-0.71698093614521641</v>
      </c>
      <c r="R6413" s="1">
        <v>0</v>
      </c>
      <c r="S6413" s="1">
        <v>0.14599999999999999</v>
      </c>
      <c r="T6413" s="1">
        <v>0.10199999999999999</v>
      </c>
      <c r="U6413" s="4" t="s">
        <v>60</v>
      </c>
      <c r="V6413">
        <v>0.42</v>
      </c>
      <c r="W6413">
        <v>0.4</v>
      </c>
      <c r="X6413">
        <v>0.76</v>
      </c>
      <c r="Y6413">
        <v>2.4300000000000002</v>
      </c>
      <c r="Z6413">
        <v>0.23</v>
      </c>
      <c r="AA6413" s="5">
        <f t="shared" si="607"/>
        <v>0.248</v>
      </c>
      <c r="AB6413" s="15" cm="1">
        <f t="array" ref="AB6413">_xlfn.SWITCH(U6413,"夏",122,"冬",90,"春",153,"秋",153,0)</f>
        <v>122</v>
      </c>
      <c r="AC6413" s="16">
        <f t="shared" si="608"/>
        <v>30.256</v>
      </c>
      <c r="AD6413" s="5">
        <f>IFERROR(AA6413/D6413,0)</f>
        <v>3.1737906321986178E-3</v>
      </c>
      <c r="AE6413" s="15">
        <f t="shared" si="609"/>
        <v>0.33424657534246577</v>
      </c>
      <c r="AF6413" s="5">
        <f>IFERROR(AD6413*AE6413*48,0)</f>
        <v>5.091977518398659E-2</v>
      </c>
    </row>
    <row r="6414" spans="1:32" x14ac:dyDescent="0.15">
      <c r="A6414" s="1"/>
      <c r="B6414" s="1" t="s">
        <v>43</v>
      </c>
      <c r="C6414" s="1" t="s">
        <v>33</v>
      </c>
      <c r="D6414" s="6">
        <v>78.14</v>
      </c>
      <c r="E6414" s="6">
        <v>3.9</v>
      </c>
      <c r="F6414" s="18">
        <v>0.58333333333333304</v>
      </c>
      <c r="G6414" s="1">
        <v>26.6</v>
      </c>
      <c r="H6414" s="1">
        <v>59</v>
      </c>
      <c r="I6414" s="1">
        <v>26.8</v>
      </c>
      <c r="J6414" s="1">
        <v>0.37</v>
      </c>
      <c r="K6414" s="1">
        <v>508</v>
      </c>
      <c r="L6414" s="1">
        <v>148</v>
      </c>
      <c r="M6414" s="6">
        <f t="shared" ref="M6414:M6477" si="611">IFERROR(POWER((I6414+273.15)^4+133500000*POWER(J6414,0.6)*(I6414-G6414),0.25)-273.15,I6414)</f>
        <v>26.936122551571373</v>
      </c>
      <c r="N6414" s="19">
        <v>0.5</v>
      </c>
      <c r="O6414" s="11" cm="1">
        <f t="array" ref="O6414">ROUND(_xlfn.SWITCH(C6414,"建筑专教",IF(S6414&gt;0.1,1.38,1.28),"阶梯教室",IF(S6414&gt;0.1,1.15,1.05),"公共教室",IF(S6414&gt;0.1,1.22,1.12),IF(S6414&gt;0.1,1.2,1.1))+(MOD(ROW()*11,31)/31-0.5)*0.06,2)</f>
        <v>1.23</v>
      </c>
      <c r="P6414" s="12">
        <f t="shared" si="610"/>
        <v>0.09</v>
      </c>
      <c r="Q6414" s="13">
        <f t="shared" ref="Q6414:Q6477" si="612">(0.303*EXP(-0.036*(O6414*58.15))+0.028)*((O6414*58.15)-0.00305*(5733-6.99*(O6414*58.15)-(EXP(16.6536-4030.183/(G6414+235))*(H6414/100)))-0.42*((O6414*58.15)-58.15)-0.000017*(O6414*58.15)*(5867-(EXP(16.6536-4030.183/(G6414+235))*(H6414/100)))-0.0014*(O6414*58.15)*(34-G6414)-0.0000000396*IF(N6414*0.155&gt;0.078,1.05+0.645*N6414*0.155,1)*(POWER((35.7-0.028*(O6414*58.15)-N6414*0.155*(0.0000000396*IF(N6414*0.155&gt;0.078,1.05+0.645*N6414*0.155,1)*(POWER((35.7-0.028*(O6414*58.15)-N6414*0.155*0.1)+273,4)-POWER(M6414+273,4))+IF(N6414*0.155&gt;0.078,1.05+0.645*N6414*0.155,1)*IF(J6414&lt;0.2,2.38*ABS(35.7-0.028*(O6414*58.15)-G6414)^0.25,12.1*SQRT(J6414))*(35.7-0.028*(O6414*58.15)-G6414))+273),4)-POWER(M6414+273,4))-IF(N6414*0.155&gt;0.078,1.05+0.645*N6414*0.155,1)*IF(J6414&lt;0.2,2.38*ABS(35.7-0.028*(O6414*58.15)-N6414*0.155*0.1-G6414)^0.25,12.1*SQRT(J6414))*(35.7-0.028*(O6414*58.15)-N6414*0.155*0.1-G6414))</f>
        <v>-0.60317067424115101</v>
      </c>
      <c r="R6414" s="1">
        <v>0</v>
      </c>
      <c r="S6414" s="1">
        <v>0.14399999999999999</v>
      </c>
      <c r="T6414" s="1">
        <v>0.104</v>
      </c>
      <c r="U6414" s="4" t="s">
        <v>60</v>
      </c>
      <c r="V6414">
        <v>0.42</v>
      </c>
      <c r="W6414">
        <v>0.4</v>
      </c>
      <c r="X6414">
        <v>0.76</v>
      </c>
      <c r="Y6414">
        <v>2.4300000000000002</v>
      </c>
      <c r="Z6414">
        <v>0.23</v>
      </c>
      <c r="AA6414" s="5">
        <f t="shared" si="607"/>
        <v>0.248</v>
      </c>
      <c r="AB6414" s="15" cm="1">
        <f t="array" ref="AB6414">_xlfn.SWITCH(U6414,"夏",122,"冬",90,"春",153,"秋",153,0)</f>
        <v>122</v>
      </c>
      <c r="AC6414" s="16">
        <f t="shared" si="608"/>
        <v>30.256</v>
      </c>
      <c r="AD6414" s="5">
        <f>IFERROR(AA6414/D6414,0)</f>
        <v>3.1737906321986178E-3</v>
      </c>
      <c r="AE6414" s="15">
        <f t="shared" si="609"/>
        <v>0.33424657534246577</v>
      </c>
      <c r="AF6414" s="5">
        <f>IFERROR(AD6414*AE6414*48,0)</f>
        <v>5.091977518398659E-2</v>
      </c>
    </row>
    <row r="6415" spans="1:32" x14ac:dyDescent="0.15">
      <c r="A6415" s="1"/>
      <c r="B6415" s="1" t="s">
        <v>43</v>
      </c>
      <c r="C6415" s="1" t="s">
        <v>33</v>
      </c>
      <c r="D6415" s="6">
        <v>78.14</v>
      </c>
      <c r="E6415" s="6">
        <v>3.9</v>
      </c>
      <c r="F6415" s="18">
        <v>0.60416666666666696</v>
      </c>
      <c r="G6415" s="1">
        <v>26.8</v>
      </c>
      <c r="H6415" s="1">
        <v>57</v>
      </c>
      <c r="I6415" s="1">
        <v>27</v>
      </c>
      <c r="J6415" s="1">
        <v>0.39</v>
      </c>
      <c r="K6415" s="1">
        <v>514</v>
      </c>
      <c r="L6415" s="1">
        <v>156</v>
      </c>
      <c r="M6415" s="6">
        <f t="shared" si="611"/>
        <v>27.140207323487402</v>
      </c>
      <c r="N6415" s="19">
        <v>0.5</v>
      </c>
      <c r="O6415" s="11" cm="1">
        <f t="array" ref="O6415">ROUND(_xlfn.SWITCH(C6415,"建筑专教",IF(S6415&gt;0.1,1.38,1.28),"阶梯教室",IF(S6415&gt;0.1,1.15,1.05),"公共教室",IF(S6415&gt;0.1,1.22,1.12),IF(S6415&gt;0.1,1.2,1.1))+(MOD(ROW()*11,31)/31-0.5)*0.06,2)</f>
        <v>1.19</v>
      </c>
      <c r="P6415" s="12">
        <f t="shared" si="610"/>
        <v>0.09</v>
      </c>
      <c r="Q6415" s="13">
        <f t="shared" si="612"/>
        <v>-0.67844501582537209</v>
      </c>
      <c r="R6415" s="1">
        <v>0</v>
      </c>
      <c r="S6415" s="1">
        <v>0.14199999999999999</v>
      </c>
      <c r="T6415" s="1">
        <v>0.105</v>
      </c>
      <c r="U6415" s="4" t="s">
        <v>60</v>
      </c>
      <c r="V6415">
        <v>0.42</v>
      </c>
      <c r="W6415">
        <v>0.4</v>
      </c>
      <c r="X6415">
        <v>0.76</v>
      </c>
      <c r="Y6415">
        <v>2.4300000000000002</v>
      </c>
      <c r="Z6415">
        <v>0.23</v>
      </c>
      <c r="AA6415" s="5">
        <f t="shared" si="607"/>
        <v>0.247</v>
      </c>
      <c r="AB6415" s="15" cm="1">
        <f t="array" ref="AB6415">_xlfn.SWITCH(U6415,"夏",122,"冬",90,"春",153,"秋",153,0)</f>
        <v>122</v>
      </c>
      <c r="AC6415" s="16">
        <f t="shared" si="608"/>
        <v>30.134</v>
      </c>
      <c r="AD6415" s="5">
        <f>IFERROR(AA6415/D6415,0)</f>
        <v>3.1609930893268493E-3</v>
      </c>
      <c r="AE6415" s="15">
        <f t="shared" si="609"/>
        <v>0.33424657534246577</v>
      </c>
      <c r="AF6415" s="5">
        <f>IFERROR(AD6415*AE6415*48,0)</f>
        <v>5.0714453509857621E-2</v>
      </c>
    </row>
    <row r="6416" spans="1:32" x14ac:dyDescent="0.15">
      <c r="A6416" s="1"/>
      <c r="B6416" s="1" t="s">
        <v>43</v>
      </c>
      <c r="C6416" s="1" t="s">
        <v>33</v>
      </c>
      <c r="D6416" s="6">
        <v>78.14</v>
      </c>
      <c r="E6416" s="6">
        <v>3.9</v>
      </c>
      <c r="F6416" s="18">
        <v>0.625</v>
      </c>
      <c r="G6416" s="1">
        <v>27</v>
      </c>
      <c r="H6416" s="1">
        <v>55</v>
      </c>
      <c r="I6416" s="1">
        <v>27.2</v>
      </c>
      <c r="J6416" s="1">
        <v>0.41</v>
      </c>
      <c r="K6416" s="1">
        <v>520</v>
      </c>
      <c r="L6416" s="1">
        <v>164</v>
      </c>
      <c r="M6416" s="6">
        <f t="shared" si="611"/>
        <v>27.344186949784728</v>
      </c>
      <c r="N6416" s="19">
        <v>0.5</v>
      </c>
      <c r="O6416" s="11" cm="1">
        <f t="array" ref="O6416">ROUND(_xlfn.SWITCH(C6416,"建筑专教",IF(S6416&gt;0.1,1.38,1.28),"阶梯教室",IF(S6416&gt;0.1,1.15,1.05),"公共教室",IF(S6416&gt;0.1,1.22,1.12),IF(S6416&gt;0.1,1.2,1.1))+(MOD(ROW()*11,31)/31-0.5)*0.06,2)</f>
        <v>1.21</v>
      </c>
      <c r="P6416" s="12">
        <f t="shared" si="610"/>
        <v>0.1</v>
      </c>
      <c r="Q6416" s="13">
        <f t="shared" si="612"/>
        <v>-0.5830568140112814</v>
      </c>
      <c r="R6416" s="1">
        <v>0</v>
      </c>
      <c r="S6416" s="1">
        <v>0.14000000000000001</v>
      </c>
      <c r="T6416" s="1">
        <v>0.107</v>
      </c>
      <c r="U6416" s="4" t="s">
        <v>60</v>
      </c>
      <c r="V6416">
        <v>0.42</v>
      </c>
      <c r="W6416">
        <v>0.4</v>
      </c>
      <c r="X6416">
        <v>0.76</v>
      </c>
      <c r="Y6416">
        <v>2.4300000000000002</v>
      </c>
      <c r="Z6416">
        <v>0.23</v>
      </c>
      <c r="AA6416" s="5">
        <f t="shared" si="607"/>
        <v>0.247</v>
      </c>
      <c r="AB6416" s="15" cm="1">
        <f t="array" ref="AB6416">_xlfn.SWITCH(U6416,"夏",122,"冬",90,"春",153,"秋",153,0)</f>
        <v>122</v>
      </c>
      <c r="AC6416" s="16">
        <f t="shared" si="608"/>
        <v>30.134</v>
      </c>
      <c r="AD6416" s="5">
        <f>IFERROR(AA6416/D6416,0)</f>
        <v>3.1609930893268493E-3</v>
      </c>
      <c r="AE6416" s="15">
        <f t="shared" si="609"/>
        <v>0.33424657534246577</v>
      </c>
      <c r="AF6416" s="5">
        <f>IFERROR(AD6416*AE6416*48,0)</f>
        <v>5.0714453509857621E-2</v>
      </c>
    </row>
    <row r="6417" spans="1:32" x14ac:dyDescent="0.15">
      <c r="A6417" s="1"/>
      <c r="B6417" s="1" t="s">
        <v>43</v>
      </c>
      <c r="C6417" s="1" t="s">
        <v>33</v>
      </c>
      <c r="D6417" s="6">
        <v>78.14</v>
      </c>
      <c r="E6417" s="6">
        <v>3.9</v>
      </c>
      <c r="F6417" s="18">
        <v>0.64583333333333304</v>
      </c>
      <c r="G6417" s="1">
        <v>27.2</v>
      </c>
      <c r="H6417" s="1">
        <v>53</v>
      </c>
      <c r="I6417" s="1">
        <v>27.4</v>
      </c>
      <c r="J6417" s="1">
        <v>0.43</v>
      </c>
      <c r="K6417" s="1">
        <v>526</v>
      </c>
      <c r="L6417" s="1">
        <v>172</v>
      </c>
      <c r="M6417" s="6">
        <f t="shared" si="611"/>
        <v>27.548068004151162</v>
      </c>
      <c r="N6417" s="19">
        <v>0.5</v>
      </c>
      <c r="O6417" s="11" cm="1">
        <f t="array" ref="O6417">ROUND(_xlfn.SWITCH(C6417,"建筑专教",IF(S6417&gt;0.1,1.38,1.28),"阶梯教室",IF(S6417&gt;0.1,1.15,1.05),"公共教室",IF(S6417&gt;0.1,1.22,1.12),IF(S6417&gt;0.1,1.2,1.1))+(MOD(ROW()*11,31)/31-0.5)*0.06,2)</f>
        <v>1.17</v>
      </c>
      <c r="P6417" s="12">
        <f t="shared" si="610"/>
        <v>0.1</v>
      </c>
      <c r="Q6417" s="13">
        <f t="shared" si="612"/>
        <v>-0.65235668101912814</v>
      </c>
      <c r="R6417" s="1">
        <v>0</v>
      </c>
      <c r="S6417" s="1">
        <v>0.13800000000000001</v>
      </c>
      <c r="T6417" s="1">
        <v>0.108</v>
      </c>
      <c r="U6417" s="4" t="s">
        <v>60</v>
      </c>
      <c r="V6417">
        <v>0.42</v>
      </c>
      <c r="W6417">
        <v>0.4</v>
      </c>
      <c r="X6417">
        <v>0.76</v>
      </c>
      <c r="Y6417">
        <v>2.4300000000000002</v>
      </c>
      <c r="Z6417">
        <v>0.23</v>
      </c>
      <c r="AA6417" s="5">
        <f t="shared" si="607"/>
        <v>0.246</v>
      </c>
      <c r="AB6417" s="15" cm="1">
        <f t="array" ref="AB6417">_xlfn.SWITCH(U6417,"夏",122,"冬",90,"春",153,"秋",153,0)</f>
        <v>122</v>
      </c>
      <c r="AC6417" s="16">
        <f t="shared" si="608"/>
        <v>30.012</v>
      </c>
      <c r="AD6417" s="5">
        <f>IFERROR(AA6417/D6417,0)</f>
        <v>3.1481955464550807E-3</v>
      </c>
      <c r="AE6417" s="15">
        <f t="shared" si="609"/>
        <v>0.33424657534246577</v>
      </c>
      <c r="AF6417" s="5">
        <f>IFERROR(AD6417*AE6417*48,0)</f>
        <v>5.0509131835728638E-2</v>
      </c>
    </row>
    <row r="6418" spans="1:32" x14ac:dyDescent="0.15">
      <c r="A6418" s="1"/>
      <c r="B6418" s="1" t="s">
        <v>43</v>
      </c>
      <c r="C6418" s="1" t="s">
        <v>33</v>
      </c>
      <c r="D6418" s="6">
        <v>78.14</v>
      </c>
      <c r="E6418" s="6">
        <v>3.9</v>
      </c>
      <c r="F6418" s="18">
        <v>0.66666666666666696</v>
      </c>
      <c r="G6418" s="1">
        <v>27.4</v>
      </c>
      <c r="H6418" s="1">
        <v>51</v>
      </c>
      <c r="I6418" s="1">
        <v>27.6</v>
      </c>
      <c r="J6418" s="1">
        <v>0.45</v>
      </c>
      <c r="K6418" s="1">
        <v>532</v>
      </c>
      <c r="L6418" s="1">
        <v>180</v>
      </c>
      <c r="M6418" s="6">
        <f t="shared" si="611"/>
        <v>27.751856349141462</v>
      </c>
      <c r="N6418" s="19">
        <v>0.5</v>
      </c>
      <c r="O6418" s="11" cm="1">
        <f t="array" ref="O6418">ROUND(_xlfn.SWITCH(C6418,"建筑专教",IF(S6418&gt;0.1,1.38,1.28),"阶梯教室",IF(S6418&gt;0.1,1.15,1.05),"公共教室",IF(S6418&gt;0.1,1.22,1.12),IF(S6418&gt;0.1,1.2,1.1))+(MOD(ROW()*11,31)/31-0.5)*0.06,2)</f>
        <v>1.19</v>
      </c>
      <c r="P6418" s="12">
        <f t="shared" si="610"/>
        <v>0.11</v>
      </c>
      <c r="Q6418" s="13">
        <f t="shared" si="612"/>
        <v>-0.54789244237865575</v>
      </c>
      <c r="R6418" s="1">
        <v>0</v>
      </c>
      <c r="S6418" s="1">
        <v>0.13600000000000001</v>
      </c>
      <c r="T6418" s="1">
        <v>0.109</v>
      </c>
      <c r="U6418" s="4" t="s">
        <v>60</v>
      </c>
      <c r="V6418">
        <v>0.42</v>
      </c>
      <c r="W6418">
        <v>0.4</v>
      </c>
      <c r="X6418">
        <v>0.76</v>
      </c>
      <c r="Y6418">
        <v>2.4300000000000002</v>
      </c>
      <c r="Z6418">
        <v>0.23</v>
      </c>
      <c r="AA6418" s="5">
        <f t="shared" si="607"/>
        <v>0.245</v>
      </c>
      <c r="AB6418" s="15" cm="1">
        <f t="array" ref="AB6418">_xlfn.SWITCH(U6418,"夏",122,"冬",90,"春",153,"秋",153,0)</f>
        <v>122</v>
      </c>
      <c r="AC6418" s="16">
        <f t="shared" si="608"/>
        <v>29.89</v>
      </c>
      <c r="AD6418" s="5">
        <f>IFERROR(AA6418/D6418,0)</f>
        <v>3.1353980035833118E-3</v>
      </c>
      <c r="AE6418" s="15">
        <f t="shared" si="609"/>
        <v>0.33424657534246577</v>
      </c>
      <c r="AF6418" s="5">
        <f>IFERROR(AD6418*AE6418*48,0)</f>
        <v>5.0303810161599655E-2</v>
      </c>
    </row>
    <row r="6419" spans="1:32" x14ac:dyDescent="0.15">
      <c r="A6419" s="1"/>
      <c r="B6419" s="1" t="s">
        <v>43</v>
      </c>
      <c r="C6419" s="1" t="s">
        <v>33</v>
      </c>
      <c r="D6419" s="6">
        <v>78.14</v>
      </c>
      <c r="E6419" s="6">
        <v>3.9</v>
      </c>
      <c r="F6419" s="18">
        <v>0.6875</v>
      </c>
      <c r="G6419" s="1">
        <v>27.6</v>
      </c>
      <c r="H6419" s="1">
        <v>49</v>
      </c>
      <c r="I6419" s="1">
        <v>27.8</v>
      </c>
      <c r="J6419" s="1">
        <v>0.47</v>
      </c>
      <c r="K6419" s="1">
        <v>538</v>
      </c>
      <c r="L6419" s="1">
        <v>188</v>
      </c>
      <c r="M6419" s="6">
        <f t="shared" si="611"/>
        <v>27.955557241917006</v>
      </c>
      <c r="N6419" s="19">
        <v>0.5</v>
      </c>
      <c r="O6419" s="11" cm="1">
        <f t="array" ref="O6419">ROUND(_xlfn.SWITCH(C6419,"建筑专教",IF(S6419&gt;0.1,1.38,1.28),"阶梯教室",IF(S6419&gt;0.1,1.15,1.05),"公共教室",IF(S6419&gt;0.1,1.22,1.12),IF(S6419&gt;0.1,1.2,1.1))+(MOD(ROW()*11,31)/31-0.5)*0.06,2)</f>
        <v>1.21</v>
      </c>
      <c r="P6419" s="12">
        <f t="shared" si="610"/>
        <v>0.11</v>
      </c>
      <c r="Q6419" s="13">
        <f t="shared" si="612"/>
        <v>-0.44365290040646521</v>
      </c>
      <c r="R6419" s="1">
        <v>0</v>
      </c>
      <c r="S6419" s="1">
        <v>0.13400000000000001</v>
      </c>
      <c r="T6419" s="1">
        <v>0.11</v>
      </c>
      <c r="U6419" s="4" t="s">
        <v>60</v>
      </c>
      <c r="V6419">
        <v>0.42</v>
      </c>
      <c r="W6419">
        <v>0.4</v>
      </c>
      <c r="X6419">
        <v>0.76</v>
      </c>
      <c r="Y6419">
        <v>2.4300000000000002</v>
      </c>
      <c r="Z6419">
        <v>0.23</v>
      </c>
      <c r="AA6419" s="5">
        <f t="shared" si="607"/>
        <v>0.24399999999999999</v>
      </c>
      <c r="AB6419" s="15" cm="1">
        <f t="array" ref="AB6419">_xlfn.SWITCH(U6419,"夏",122,"冬",90,"春",153,"秋",153,0)</f>
        <v>122</v>
      </c>
      <c r="AC6419" s="16">
        <f t="shared" si="608"/>
        <v>29.768000000000001</v>
      </c>
      <c r="AD6419" s="5">
        <f>IFERROR(AA6419/D6419,0)</f>
        <v>3.1226004607115432E-3</v>
      </c>
      <c r="AE6419" s="15">
        <f t="shared" si="609"/>
        <v>0.33424657534246577</v>
      </c>
      <c r="AF6419" s="5">
        <f>IFERROR(AD6419*AE6419*48,0)</f>
        <v>5.0098488487470685E-2</v>
      </c>
    </row>
    <row r="6420" spans="1:32" x14ac:dyDescent="0.15">
      <c r="A6420" s="1"/>
      <c r="B6420" s="1" t="s">
        <v>43</v>
      </c>
      <c r="C6420" s="1" t="s">
        <v>33</v>
      </c>
      <c r="D6420" s="6">
        <v>78.14</v>
      </c>
      <c r="E6420" s="6">
        <v>3.9</v>
      </c>
      <c r="F6420" s="18">
        <v>0.70833333333333304</v>
      </c>
      <c r="G6420" s="1">
        <v>27.8</v>
      </c>
      <c r="H6420" s="1">
        <v>47</v>
      </c>
      <c r="I6420" s="1">
        <v>28</v>
      </c>
      <c r="J6420" s="1">
        <v>0.49</v>
      </c>
      <c r="K6420" s="1">
        <v>544</v>
      </c>
      <c r="L6420" s="1">
        <v>196</v>
      </c>
      <c r="M6420" s="6">
        <f t="shared" si="611"/>
        <v>28.159175420410861</v>
      </c>
      <c r="N6420" s="19">
        <v>0.5</v>
      </c>
      <c r="O6420" s="11" cm="1">
        <f t="array" ref="O6420">ROUND(_xlfn.SWITCH(C6420,"建筑专教",IF(S6420&gt;0.1,1.38,1.28),"阶梯教室",IF(S6420&gt;0.1,1.15,1.05),"公共教室",IF(S6420&gt;0.1,1.22,1.12),IF(S6420&gt;0.1,1.2,1.1))+(MOD(ROW()*11,31)/31-0.5)*0.06,2)</f>
        <v>1.17</v>
      </c>
      <c r="P6420" s="12">
        <f t="shared" si="610"/>
        <v>0.12</v>
      </c>
      <c r="Q6420" s="13">
        <f t="shared" si="612"/>
        <v>-0.49804444942080406</v>
      </c>
      <c r="R6420" s="1">
        <v>0</v>
      </c>
      <c r="S6420" s="1">
        <v>0.13200000000000001</v>
      </c>
      <c r="T6420" s="1">
        <v>0.108</v>
      </c>
      <c r="U6420" s="4" t="s">
        <v>60</v>
      </c>
      <c r="V6420">
        <v>0.42</v>
      </c>
      <c r="W6420">
        <v>0.4</v>
      </c>
      <c r="X6420">
        <v>0.76</v>
      </c>
      <c r="Y6420">
        <v>2.4300000000000002</v>
      </c>
      <c r="Z6420">
        <v>0.23</v>
      </c>
      <c r="AA6420" s="5">
        <f t="shared" si="607"/>
        <v>0.24</v>
      </c>
      <c r="AB6420" s="15" cm="1">
        <f t="array" ref="AB6420">_xlfn.SWITCH(U6420,"夏",122,"冬",90,"春",153,"秋",153,0)</f>
        <v>122</v>
      </c>
      <c r="AC6420" s="16">
        <f t="shared" si="608"/>
        <v>29.279999999999998</v>
      </c>
      <c r="AD6420" s="5">
        <f>IFERROR(AA6420/D6420,0)</f>
        <v>3.0714102892244687E-3</v>
      </c>
      <c r="AE6420" s="15">
        <f t="shared" si="609"/>
        <v>0.33424657534246577</v>
      </c>
      <c r="AF6420" s="5">
        <f>IFERROR(AD6420*AE6420*48,0)</f>
        <v>4.9277201790954767E-2</v>
      </c>
    </row>
    <row r="6421" spans="1:32" x14ac:dyDescent="0.15">
      <c r="A6421" s="1"/>
      <c r="B6421" s="1" t="s">
        <v>43</v>
      </c>
      <c r="C6421" s="1" t="s">
        <v>33</v>
      </c>
      <c r="D6421" s="6">
        <v>78.14</v>
      </c>
      <c r="E6421" s="6">
        <v>3.9</v>
      </c>
      <c r="F6421" s="18">
        <v>0.72916666666666696</v>
      </c>
      <c r="G6421" s="1">
        <v>28</v>
      </c>
      <c r="H6421" s="1">
        <v>49</v>
      </c>
      <c r="I6421" s="1">
        <v>28.2</v>
      </c>
      <c r="J6421" s="1">
        <v>0.51</v>
      </c>
      <c r="K6421" s="1">
        <v>550</v>
      </c>
      <c r="L6421" s="1">
        <v>204</v>
      </c>
      <c r="M6421" s="6">
        <f t="shared" si="611"/>
        <v>28.362715174198115</v>
      </c>
      <c r="N6421" s="19">
        <v>0.5</v>
      </c>
      <c r="O6421" s="11" cm="1">
        <f t="array" ref="O6421">ROUND(_xlfn.SWITCH(C6421,"建筑专教",IF(S6421&gt;0.1,1.38,1.28),"阶梯教室",IF(S6421&gt;0.1,1.15,1.05),"公共教室",IF(S6421&gt;0.1,1.22,1.12),IF(S6421&gt;0.1,1.2,1.1))+(MOD(ROW()*11,31)/31-0.5)*0.06,2)</f>
        <v>1.2</v>
      </c>
      <c r="P6421" s="12">
        <f t="shared" si="610"/>
        <v>0.12</v>
      </c>
      <c r="Q6421" s="13">
        <f t="shared" si="612"/>
        <v>-0.35975301447640223</v>
      </c>
      <c r="R6421" s="1">
        <v>0</v>
      </c>
      <c r="S6421" s="1">
        <v>0.13</v>
      </c>
      <c r="T6421" s="1">
        <v>0.107</v>
      </c>
      <c r="U6421" s="4" t="s">
        <v>60</v>
      </c>
      <c r="V6421">
        <v>0.42</v>
      </c>
      <c r="W6421">
        <v>0.4</v>
      </c>
      <c r="X6421">
        <v>0.76</v>
      </c>
      <c r="Y6421">
        <v>2.4300000000000002</v>
      </c>
      <c r="Z6421">
        <v>0.23</v>
      </c>
      <c r="AA6421" s="5">
        <f t="shared" si="607"/>
        <v>0.23699999999999999</v>
      </c>
      <c r="AB6421" s="15" cm="1">
        <f t="array" ref="AB6421">_xlfn.SWITCH(U6421,"夏",122,"冬",90,"春",153,"秋",153,0)</f>
        <v>122</v>
      </c>
      <c r="AC6421" s="16">
        <f t="shared" si="608"/>
        <v>28.913999999999998</v>
      </c>
      <c r="AD6421" s="5">
        <f>IFERROR(AA6421/D6421,0)</f>
        <v>3.0330176606091627E-3</v>
      </c>
      <c r="AE6421" s="15">
        <f t="shared" si="609"/>
        <v>0.33424657534246577</v>
      </c>
      <c r="AF6421" s="5">
        <f>IFERROR(AD6421*AE6421*48,0)</f>
        <v>4.8661236768567824E-2</v>
      </c>
    </row>
    <row r="6422" spans="1:32" x14ac:dyDescent="0.15">
      <c r="A6422" s="1"/>
      <c r="B6422" s="1" t="s">
        <v>43</v>
      </c>
      <c r="C6422" s="1" t="s">
        <v>33</v>
      </c>
      <c r="D6422" s="6">
        <v>78.14</v>
      </c>
      <c r="E6422" s="6">
        <v>3.9</v>
      </c>
      <c r="F6422" s="18">
        <v>0.75</v>
      </c>
      <c r="G6422" s="1">
        <v>28.2</v>
      </c>
      <c r="H6422" s="1">
        <v>51</v>
      </c>
      <c r="I6422" s="1">
        <v>28.4</v>
      </c>
      <c r="J6422" s="1">
        <v>0.53</v>
      </c>
      <c r="K6422" s="1">
        <v>556</v>
      </c>
      <c r="L6422" s="1">
        <v>212</v>
      </c>
      <c r="M6422" s="6">
        <f t="shared" si="611"/>
        <v>28.56618040327578</v>
      </c>
      <c r="N6422" s="19">
        <v>0.5</v>
      </c>
      <c r="O6422" s="11" cm="1">
        <f t="array" ref="O6422">ROUND(_xlfn.SWITCH(C6422,"建筑专教",IF(S6422&gt;0.1,1.38,1.28),"阶梯教室",IF(S6422&gt;0.1,1.15,1.05),"公共教室",IF(S6422&gt;0.1,1.22,1.12),IF(S6422&gt;0.1,1.2,1.1))+(MOD(ROW()*11,31)/31-0.5)*0.06,2)</f>
        <v>1.22</v>
      </c>
      <c r="P6422" s="12">
        <f t="shared" si="610"/>
        <v>0.13</v>
      </c>
      <c r="Q6422" s="13">
        <f t="shared" si="612"/>
        <v>-0.25002800013063742</v>
      </c>
      <c r="R6422" s="1">
        <v>0</v>
      </c>
      <c r="S6422" s="1">
        <v>0.128</v>
      </c>
      <c r="T6422" s="1">
        <v>0.105</v>
      </c>
      <c r="U6422" s="4" t="s">
        <v>60</v>
      </c>
      <c r="V6422">
        <v>0.42</v>
      </c>
      <c r="W6422">
        <v>0.4</v>
      </c>
      <c r="X6422">
        <v>0.76</v>
      </c>
      <c r="Y6422">
        <v>2.4300000000000002</v>
      </c>
      <c r="Z6422">
        <v>0.23</v>
      </c>
      <c r="AA6422" s="5">
        <f t="shared" si="607"/>
        <v>0.23299999999999998</v>
      </c>
      <c r="AB6422" s="15" cm="1">
        <f t="array" ref="AB6422">_xlfn.SWITCH(U6422,"夏",122,"冬",90,"春",153,"秋",153,0)</f>
        <v>122</v>
      </c>
      <c r="AC6422" s="16">
        <f t="shared" si="608"/>
        <v>28.425999999999998</v>
      </c>
      <c r="AD6422" s="5">
        <f>IFERROR(AA6422/D6422,0)</f>
        <v>2.9818274891220881E-3</v>
      </c>
      <c r="AE6422" s="15">
        <f t="shared" si="609"/>
        <v>0.33424657534246577</v>
      </c>
      <c r="AF6422" s="5">
        <f>IFERROR(AD6422*AE6422*48,0)</f>
        <v>4.7839950072051912E-2</v>
      </c>
    </row>
    <row r="6423" spans="1:32" x14ac:dyDescent="0.15">
      <c r="A6423" s="1"/>
      <c r="B6423" s="1" t="s">
        <v>43</v>
      </c>
      <c r="C6423" s="1" t="s">
        <v>33</v>
      </c>
      <c r="D6423" s="6">
        <v>78.14</v>
      </c>
      <c r="E6423" s="6">
        <v>3.9</v>
      </c>
      <c r="F6423" s="18">
        <v>0.79166666666666696</v>
      </c>
      <c r="G6423" s="1">
        <v>28.6</v>
      </c>
      <c r="H6423" s="1">
        <v>55</v>
      </c>
      <c r="I6423" s="1">
        <v>28.8</v>
      </c>
      <c r="J6423" s="1">
        <v>0.56999999999999995</v>
      </c>
      <c r="K6423" s="1">
        <v>568</v>
      </c>
      <c r="L6423" s="1">
        <v>228</v>
      </c>
      <c r="M6423" s="6">
        <f t="shared" si="611"/>
        <v>28.972901226430338</v>
      </c>
      <c r="N6423" s="19">
        <v>0.5</v>
      </c>
      <c r="O6423" s="11" cm="1">
        <f t="array" ref="O6423">ROUND(_xlfn.SWITCH(C6423,"建筑专教",IF(S6423&gt;0.1,1.38,1.28),"阶梯教室",IF(S6423&gt;0.1,1.15,1.05),"公共教室",IF(S6423&gt;0.1,1.22,1.12),IF(S6423&gt;0.1,1.2,1.1))+(MOD(ROW()*11,31)/31-0.5)*0.06,2)</f>
        <v>1.18</v>
      </c>
      <c r="P6423" s="12">
        <f t="shared" si="610"/>
        <v>0.13</v>
      </c>
      <c r="Q6423" s="13">
        <f t="shared" si="612"/>
        <v>-0.22117047187901587</v>
      </c>
      <c r="R6423" s="1">
        <v>0</v>
      </c>
      <c r="S6423" s="1">
        <v>0.124</v>
      </c>
      <c r="T6423" s="1">
        <v>0.10199999999999999</v>
      </c>
      <c r="U6423" s="4" t="s">
        <v>60</v>
      </c>
      <c r="V6423">
        <v>0.42</v>
      </c>
      <c r="W6423">
        <v>0.4</v>
      </c>
      <c r="X6423">
        <v>0.76</v>
      </c>
      <c r="Y6423">
        <v>2.4300000000000002</v>
      </c>
      <c r="Z6423">
        <v>0.23</v>
      </c>
      <c r="AA6423" s="5">
        <f t="shared" si="607"/>
        <v>0.22599999999999998</v>
      </c>
      <c r="AB6423" s="15" cm="1">
        <f t="array" ref="AB6423">_xlfn.SWITCH(U6423,"夏",122,"冬",90,"春",153,"秋",153,0)</f>
        <v>122</v>
      </c>
      <c r="AC6423" s="16">
        <f t="shared" si="608"/>
        <v>27.571999999999996</v>
      </c>
      <c r="AD6423" s="5">
        <f>IFERROR(AA6423/D6423,0)</f>
        <v>2.892244689019708E-3</v>
      </c>
      <c r="AE6423" s="15">
        <f t="shared" si="609"/>
        <v>0.33424657534246577</v>
      </c>
      <c r="AF6423" s="5">
        <f>IFERROR(AD6423*AE6423*48,0)</f>
        <v>4.6402698353149072E-2</v>
      </c>
    </row>
    <row r="6424" spans="1:32" x14ac:dyDescent="0.15">
      <c r="A6424" s="1"/>
      <c r="B6424" s="1" t="s">
        <v>43</v>
      </c>
      <c r="C6424" s="1" t="s">
        <v>33</v>
      </c>
      <c r="D6424" s="6">
        <v>78.14</v>
      </c>
      <c r="E6424" s="6">
        <v>3.9</v>
      </c>
      <c r="F6424" s="18">
        <v>0.8125</v>
      </c>
      <c r="G6424" s="1">
        <v>28.8</v>
      </c>
      <c r="H6424" s="1">
        <v>57</v>
      </c>
      <c r="I6424" s="1">
        <v>29</v>
      </c>
      <c r="J6424" s="1">
        <v>0.59</v>
      </c>
      <c r="K6424" s="1">
        <v>574</v>
      </c>
      <c r="L6424" s="1">
        <v>236</v>
      </c>
      <c r="M6424" s="6">
        <f t="shared" si="611"/>
        <v>29.176163077419972</v>
      </c>
      <c r="N6424" s="19">
        <v>0.5</v>
      </c>
      <c r="O6424" s="11" cm="1">
        <f t="array" ref="O6424">ROUND(_xlfn.SWITCH(C6424,"建筑专教",IF(S6424&gt;0.1,1.38,1.28),"阶梯教室",IF(S6424&gt;0.1,1.15,1.05),"公共教室",IF(S6424&gt;0.1,1.22,1.12),IF(S6424&gt;0.1,1.2,1.1))+(MOD(ROW()*11,31)/31-0.5)*0.06,2)</f>
        <v>1.2</v>
      </c>
      <c r="P6424" s="12">
        <f t="shared" si="610"/>
        <v>0.14000000000000001</v>
      </c>
      <c r="Q6424" s="13">
        <f t="shared" si="612"/>
        <v>-0.10306609405741672</v>
      </c>
      <c r="R6424" s="1">
        <v>0</v>
      </c>
      <c r="S6424" s="1">
        <v>0.122</v>
      </c>
      <c r="T6424" s="1">
        <v>0.10100000000000001</v>
      </c>
      <c r="U6424" s="4" t="s">
        <v>60</v>
      </c>
      <c r="V6424">
        <v>0.42</v>
      </c>
      <c r="W6424">
        <v>0.4</v>
      </c>
      <c r="X6424">
        <v>0.76</v>
      </c>
      <c r="Y6424">
        <v>2.4300000000000002</v>
      </c>
      <c r="Z6424">
        <v>0.23</v>
      </c>
      <c r="AA6424" s="5">
        <f t="shared" si="607"/>
        <v>0.223</v>
      </c>
      <c r="AB6424" s="15" cm="1">
        <f t="array" ref="AB6424">_xlfn.SWITCH(U6424,"夏",122,"冬",90,"春",153,"秋",153,0)</f>
        <v>122</v>
      </c>
      <c r="AC6424" s="16">
        <f t="shared" si="608"/>
        <v>27.206</v>
      </c>
      <c r="AD6424" s="5">
        <f>IFERROR(AA6424/D6424,0)</f>
        <v>2.8538520604044024E-3</v>
      </c>
      <c r="AE6424" s="15">
        <f t="shared" si="609"/>
        <v>0.33424657534246577</v>
      </c>
      <c r="AF6424" s="5">
        <f>IFERROR(AD6424*AE6424*48,0)</f>
        <v>4.5786733330762136E-2</v>
      </c>
    </row>
    <row r="6425" spans="1:32" x14ac:dyDescent="0.15">
      <c r="A6425" s="1"/>
      <c r="B6425" s="1" t="s">
        <v>43</v>
      </c>
      <c r="C6425" s="1" t="s">
        <v>33</v>
      </c>
      <c r="D6425" s="6">
        <v>78.14</v>
      </c>
      <c r="E6425" s="6">
        <v>3.9</v>
      </c>
      <c r="F6425" s="18">
        <v>0.83333333333333304</v>
      </c>
      <c r="G6425" s="1">
        <v>29</v>
      </c>
      <c r="H6425" s="1">
        <v>59</v>
      </c>
      <c r="I6425" s="1">
        <v>29.2</v>
      </c>
      <c r="J6425" s="1">
        <v>0.61</v>
      </c>
      <c r="K6425" s="1">
        <v>580</v>
      </c>
      <c r="L6425" s="1">
        <v>244</v>
      </c>
      <c r="M6425" s="6">
        <f t="shared" si="611"/>
        <v>29.379362982461259</v>
      </c>
      <c r="N6425" s="19">
        <v>0.5</v>
      </c>
      <c r="O6425" s="11" cm="1">
        <f t="array" ref="O6425">ROUND(_xlfn.SWITCH(C6425,"建筑专教",IF(S6425&gt;0.1,1.38,1.28),"阶梯教室",IF(S6425&gt;0.1,1.15,1.05),"公共教室",IF(S6425&gt;0.1,1.22,1.12),IF(S6425&gt;0.1,1.2,1.1))+(MOD(ROW()*11,31)/31-0.5)*0.06,2)</f>
        <v>1.22</v>
      </c>
      <c r="P6425" s="12">
        <f t="shared" si="610"/>
        <v>0.14000000000000001</v>
      </c>
      <c r="Q6425" s="13">
        <f t="shared" si="612"/>
        <v>1.3490102921233316E-2</v>
      </c>
      <c r="R6425" s="1">
        <v>0</v>
      </c>
      <c r="S6425" s="1">
        <v>0.12</v>
      </c>
      <c r="T6425" s="1">
        <v>0.1</v>
      </c>
      <c r="U6425" s="4" t="s">
        <v>60</v>
      </c>
      <c r="V6425">
        <v>0.42</v>
      </c>
      <c r="W6425">
        <v>0.4</v>
      </c>
      <c r="X6425">
        <v>0.76</v>
      </c>
      <c r="Y6425">
        <v>2.4300000000000002</v>
      </c>
      <c r="Z6425">
        <v>0.23</v>
      </c>
      <c r="AA6425" s="5">
        <f t="shared" si="607"/>
        <v>0.22</v>
      </c>
      <c r="AB6425" s="15" cm="1">
        <f t="array" ref="AB6425">_xlfn.SWITCH(U6425,"夏",122,"冬",90,"春",153,"秋",153,0)</f>
        <v>122</v>
      </c>
      <c r="AC6425" s="16">
        <f t="shared" si="608"/>
        <v>26.84</v>
      </c>
      <c r="AD6425" s="5">
        <f>IFERROR(AA6425/D6425,0)</f>
        <v>2.8154594317890964E-3</v>
      </c>
      <c r="AE6425" s="15">
        <f t="shared" si="609"/>
        <v>0.33424657534246577</v>
      </c>
      <c r="AF6425" s="5">
        <f>IFERROR(AD6425*AE6425*48,0)</f>
        <v>4.5170768308375207E-2</v>
      </c>
    </row>
    <row r="6426" spans="1:32" x14ac:dyDescent="0.15">
      <c r="A6426" s="1"/>
      <c r="B6426" s="1" t="s">
        <v>43</v>
      </c>
      <c r="C6426" s="1" t="s">
        <v>33</v>
      </c>
      <c r="D6426" s="6">
        <v>78.14</v>
      </c>
      <c r="E6426" s="6">
        <v>3.9</v>
      </c>
      <c r="F6426" s="18">
        <v>0.85416666666666696</v>
      </c>
      <c r="G6426" s="1">
        <v>29.2</v>
      </c>
      <c r="H6426" s="1">
        <v>61</v>
      </c>
      <c r="I6426" s="1">
        <v>29.4</v>
      </c>
      <c r="J6426" s="1">
        <v>0.63</v>
      </c>
      <c r="K6426" s="1">
        <v>586</v>
      </c>
      <c r="L6426" s="1">
        <v>252</v>
      </c>
      <c r="M6426" s="6">
        <f t="shared" si="611"/>
        <v>29.58250349532949</v>
      </c>
      <c r="N6426" s="19">
        <v>0.5</v>
      </c>
      <c r="O6426" s="11" cm="1">
        <f t="array" ref="O6426">ROUND(_xlfn.SWITCH(C6426,"建筑专教",IF(S6426&gt;0.1,1.38,1.28),"阶梯教室",IF(S6426&gt;0.1,1.15,1.05),"公共教室",IF(S6426&gt;0.1,1.22,1.12),IF(S6426&gt;0.1,1.2,1.1))+(MOD(ROW()*11,31)/31-0.5)*0.06,2)</f>
        <v>1.18</v>
      </c>
      <c r="P6426" s="12">
        <f t="shared" si="610"/>
        <v>0.15</v>
      </c>
      <c r="Q6426" s="13">
        <f t="shared" si="612"/>
        <v>-4.455519678203383E-3</v>
      </c>
      <c r="R6426" s="1">
        <v>0</v>
      </c>
      <c r="S6426" s="1">
        <v>0.11799999999999999</v>
      </c>
      <c r="T6426" s="1">
        <v>9.9000000000000005E-2</v>
      </c>
      <c r="U6426" s="4" t="s">
        <v>60</v>
      </c>
      <c r="V6426">
        <v>0.42</v>
      </c>
      <c r="W6426">
        <v>0.4</v>
      </c>
      <c r="X6426">
        <v>0.76</v>
      </c>
      <c r="Y6426">
        <v>2.4300000000000002</v>
      </c>
      <c r="Z6426">
        <v>0.23</v>
      </c>
      <c r="AA6426" s="5">
        <f t="shared" si="607"/>
        <v>0.217</v>
      </c>
      <c r="AB6426" s="15" cm="1">
        <f t="array" ref="AB6426">_xlfn.SWITCH(U6426,"夏",122,"冬",90,"春",153,"秋",153,0)</f>
        <v>122</v>
      </c>
      <c r="AC6426" s="16">
        <f t="shared" si="608"/>
        <v>26.474</v>
      </c>
      <c r="AD6426" s="5">
        <f>IFERROR(AA6426/D6426,0)</f>
        <v>2.7770668031737904E-3</v>
      </c>
      <c r="AE6426" s="15">
        <f t="shared" si="609"/>
        <v>0.33424657534246577</v>
      </c>
      <c r="AF6426" s="5">
        <f>IFERROR(AD6426*AE6426*48,0)</f>
        <v>4.4554803285988265E-2</v>
      </c>
    </row>
    <row r="6427" spans="1:32" x14ac:dyDescent="0.15">
      <c r="A6427" s="1"/>
      <c r="B6427" s="1" t="s">
        <v>43</v>
      </c>
      <c r="C6427" s="1" t="s">
        <v>33</v>
      </c>
      <c r="D6427" s="6">
        <v>78.14</v>
      </c>
      <c r="E6427" s="6">
        <v>3.9</v>
      </c>
      <c r="F6427" s="18">
        <v>0.875</v>
      </c>
      <c r="G6427" s="1">
        <v>29.4</v>
      </c>
      <c r="H6427" s="1">
        <v>63</v>
      </c>
      <c r="I6427" s="1">
        <v>29.6</v>
      </c>
      <c r="J6427" s="1">
        <v>0.65</v>
      </c>
      <c r="K6427" s="1">
        <v>592</v>
      </c>
      <c r="L6427" s="1">
        <v>260</v>
      </c>
      <c r="M6427" s="6">
        <f t="shared" si="611"/>
        <v>29.785586983366272</v>
      </c>
      <c r="N6427" s="19">
        <v>0.5</v>
      </c>
      <c r="O6427" s="11" cm="1">
        <f t="array" ref="O6427">ROUND(_xlfn.SWITCH(C6427,"建筑专教",IF(S6427&gt;0.1,1.38,1.28),"阶梯教室",IF(S6427&gt;0.1,1.15,1.05),"公共教室",IF(S6427&gt;0.1,1.22,1.12),IF(S6427&gt;0.1,1.2,1.1))+(MOD(ROW()*11,31)/31-0.5)*0.06,2)</f>
        <v>1.2</v>
      </c>
      <c r="P6427" s="12">
        <f t="shared" si="610"/>
        <v>0.15</v>
      </c>
      <c r="Q6427" s="13">
        <f t="shared" si="612"/>
        <v>0.11771417043898809</v>
      </c>
      <c r="R6427" s="1">
        <v>0</v>
      </c>
      <c r="S6427" s="1">
        <v>0.11600000000000001</v>
      </c>
      <c r="T6427" s="1">
        <v>9.8000000000000004E-2</v>
      </c>
      <c r="U6427" s="4" t="s">
        <v>60</v>
      </c>
      <c r="V6427">
        <v>0.42</v>
      </c>
      <c r="W6427">
        <v>0.4</v>
      </c>
      <c r="X6427">
        <v>0.76</v>
      </c>
      <c r="Y6427">
        <v>2.4300000000000002</v>
      </c>
      <c r="Z6427">
        <v>0.23</v>
      </c>
      <c r="AA6427" s="5">
        <f t="shared" si="607"/>
        <v>0.21400000000000002</v>
      </c>
      <c r="AB6427" s="15" cm="1">
        <f t="array" ref="AB6427">_xlfn.SWITCH(U6427,"夏",122,"冬",90,"春",153,"秋",153,0)</f>
        <v>122</v>
      </c>
      <c r="AC6427" s="16">
        <f t="shared" si="608"/>
        <v>26.108000000000004</v>
      </c>
      <c r="AD6427" s="5">
        <f>IFERROR(AA6427/D6427,0)</f>
        <v>2.7386741745584853E-3</v>
      </c>
      <c r="AE6427" s="15">
        <f t="shared" si="609"/>
        <v>0.33424657534246577</v>
      </c>
      <c r="AF6427" s="5">
        <f>IFERROR(AD6427*AE6427*48,0)</f>
        <v>4.3938838263601343E-2</v>
      </c>
    </row>
    <row r="6428" spans="1:32" x14ac:dyDescent="0.15">
      <c r="A6428" s="1"/>
      <c r="B6428" s="1" t="s">
        <v>43</v>
      </c>
      <c r="C6428" s="1" t="s">
        <v>33</v>
      </c>
      <c r="D6428" s="6">
        <v>78.14</v>
      </c>
      <c r="E6428" s="6">
        <v>3.9</v>
      </c>
      <c r="F6428" s="18">
        <v>0.89583333333333304</v>
      </c>
      <c r="G6428" s="1">
        <v>29.6</v>
      </c>
      <c r="H6428" s="1">
        <v>65</v>
      </c>
      <c r="I6428" s="1">
        <v>29.8</v>
      </c>
      <c r="J6428" s="1">
        <v>0.67</v>
      </c>
      <c r="K6428" s="1">
        <v>598</v>
      </c>
      <c r="L6428" s="1">
        <v>268</v>
      </c>
      <c r="M6428" s="6">
        <f t="shared" si="611"/>
        <v>29.988615646613141</v>
      </c>
      <c r="N6428" s="19">
        <v>0.5</v>
      </c>
      <c r="O6428" s="11" cm="1">
        <f t="array" ref="O6428">ROUND(_xlfn.SWITCH(C6428,"建筑专教",IF(S6428&gt;0.1,1.38,1.28),"阶梯教室",IF(S6428&gt;0.1,1.15,1.05),"公共教室",IF(S6428&gt;0.1,1.22,1.12),IF(S6428&gt;0.1,1.2,1.1))+(MOD(ROW()*11,31)/31-0.5)*0.06,2)</f>
        <v>1.22</v>
      </c>
      <c r="P6428" s="12">
        <f t="shared" si="610"/>
        <v>0.16</v>
      </c>
      <c r="Q6428" s="13">
        <f t="shared" si="612"/>
        <v>0.23794493250195564</v>
      </c>
      <c r="R6428" s="1">
        <v>0</v>
      </c>
      <c r="S6428" s="1">
        <v>0.114</v>
      </c>
      <c r="T6428" s="1">
        <v>9.7000000000000003E-2</v>
      </c>
      <c r="U6428" s="4" t="s">
        <v>60</v>
      </c>
      <c r="V6428">
        <v>0.42</v>
      </c>
      <c r="W6428">
        <v>0.4</v>
      </c>
      <c r="X6428">
        <v>0.76</v>
      </c>
      <c r="Y6428">
        <v>2.4300000000000002</v>
      </c>
      <c r="Z6428">
        <v>0.23</v>
      </c>
      <c r="AA6428" s="5">
        <f t="shared" si="607"/>
        <v>0.21100000000000002</v>
      </c>
      <c r="AB6428" s="15" cm="1">
        <f t="array" ref="AB6428">_xlfn.SWITCH(U6428,"夏",122,"冬",90,"春",153,"秋",153,0)</f>
        <v>122</v>
      </c>
      <c r="AC6428" s="16">
        <f t="shared" si="608"/>
        <v>25.742000000000001</v>
      </c>
      <c r="AD6428" s="5">
        <f>IFERROR(AA6428/D6428,0)</f>
        <v>2.7002815459431792E-3</v>
      </c>
      <c r="AE6428" s="15">
        <f t="shared" si="609"/>
        <v>0.33424657534246577</v>
      </c>
      <c r="AF6428" s="5">
        <f>IFERROR(AD6428*AE6428*48,0)</f>
        <v>4.3322873241214407E-2</v>
      </c>
    </row>
    <row r="6429" spans="1:32" x14ac:dyDescent="0.15">
      <c r="A6429" s="1"/>
      <c r="B6429" s="1" t="s">
        <v>43</v>
      </c>
      <c r="C6429" s="1" t="s">
        <v>33</v>
      </c>
      <c r="D6429" s="6">
        <v>78.14</v>
      </c>
      <c r="E6429" s="6">
        <v>3.9</v>
      </c>
      <c r="F6429" s="18">
        <v>0.91666666666666696</v>
      </c>
      <c r="G6429" s="1">
        <v>29.8</v>
      </c>
      <c r="H6429" s="1">
        <v>67</v>
      </c>
      <c r="I6429" s="1">
        <v>30</v>
      </c>
      <c r="J6429" s="1">
        <v>0.69</v>
      </c>
      <c r="K6429" s="1">
        <v>604</v>
      </c>
      <c r="L6429" s="1">
        <v>276</v>
      </c>
      <c r="M6429" s="6">
        <f t="shared" si="611"/>
        <v>30.191591534462475</v>
      </c>
      <c r="N6429" s="19">
        <v>0.5</v>
      </c>
      <c r="O6429" s="11" cm="1">
        <f t="array" ref="O6429">ROUND(_xlfn.SWITCH(C6429,"建筑专教",IF(S6429&gt;0.1,1.38,1.28),"阶梯教室",IF(S6429&gt;0.1,1.15,1.05),"公共教室",IF(S6429&gt;0.1,1.22,1.12),IF(S6429&gt;0.1,1.2,1.1))+(MOD(ROW()*11,31)/31-0.5)*0.06,2)</f>
        <v>1.19</v>
      </c>
      <c r="P6429" s="12">
        <f t="shared" si="610"/>
        <v>0.16</v>
      </c>
      <c r="Q6429" s="13">
        <f t="shared" si="612"/>
        <v>0.25640682530813319</v>
      </c>
      <c r="R6429" s="1">
        <v>0</v>
      </c>
      <c r="S6429" s="1">
        <v>0.112</v>
      </c>
      <c r="T6429" s="1">
        <v>9.6000000000000002E-2</v>
      </c>
      <c r="U6429" s="4" t="s">
        <v>60</v>
      </c>
      <c r="V6429">
        <v>0.42</v>
      </c>
      <c r="W6429">
        <v>0.4</v>
      </c>
      <c r="X6429">
        <v>0.76</v>
      </c>
      <c r="Y6429">
        <v>2.4300000000000002</v>
      </c>
      <c r="Z6429">
        <v>0.23</v>
      </c>
      <c r="AA6429" s="5">
        <f t="shared" si="607"/>
        <v>0.20800000000000002</v>
      </c>
      <c r="AB6429" s="15" cm="1">
        <f t="array" ref="AB6429">_xlfn.SWITCH(U6429,"夏",122,"冬",90,"春",153,"秋",153,0)</f>
        <v>122</v>
      </c>
      <c r="AC6429" s="16">
        <f t="shared" si="608"/>
        <v>25.376000000000001</v>
      </c>
      <c r="AD6429" s="5">
        <f>IFERROR(AA6429/D6429,0)</f>
        <v>2.6618889173278732E-3</v>
      </c>
      <c r="AE6429" s="15">
        <f t="shared" si="609"/>
        <v>0.33424657534246577</v>
      </c>
      <c r="AF6429" s="5">
        <f>IFERROR(AD6429*AE6429*48,0)</f>
        <v>4.2706908218827472E-2</v>
      </c>
    </row>
    <row r="6430" spans="1:32" x14ac:dyDescent="0.15">
      <c r="A6430" s="1"/>
      <c r="B6430" s="1" t="s">
        <v>44</v>
      </c>
      <c r="C6430" s="1" t="s">
        <v>33</v>
      </c>
      <c r="D6430" s="6">
        <v>78.14</v>
      </c>
      <c r="E6430" s="6">
        <v>3.9</v>
      </c>
      <c r="F6430" s="18">
        <v>0.33333333333333298</v>
      </c>
      <c r="G6430" s="1">
        <v>22.3</v>
      </c>
      <c r="H6430" s="1">
        <v>84</v>
      </c>
      <c r="I6430" s="1">
        <v>22.5</v>
      </c>
      <c r="J6430" s="1">
        <v>0.12</v>
      </c>
      <c r="K6430" s="1">
        <v>440</v>
      </c>
      <c r="L6430" s="1">
        <v>50</v>
      </c>
      <c r="M6430" s="6">
        <f t="shared" si="611"/>
        <v>22.572354732608915</v>
      </c>
      <c r="N6430" s="19">
        <v>0.5</v>
      </c>
      <c r="O6430" s="11" cm="1">
        <f t="array" ref="O6430">ROUND(_xlfn.SWITCH(C6430,"建筑专教",IF(S6430&gt;0.1,1.38,1.28),"阶梯教室",IF(S6430&gt;0.1,1.15,1.05),"公共教室",IF(S6430&gt;0.1,1.22,1.12),IF(S6430&gt;0.1,1.2,1.1))+(MOD(ROW()*11,31)/31-0.5)*0.06,2)</f>
        <v>1.21</v>
      </c>
      <c r="P6430" s="12">
        <f t="shared" si="610"/>
        <v>0.03</v>
      </c>
      <c r="Q6430" s="13">
        <f t="shared" si="612"/>
        <v>-1.2306951671286122</v>
      </c>
      <c r="R6430" s="1">
        <v>0</v>
      </c>
      <c r="S6430" s="1">
        <v>0.17</v>
      </c>
      <c r="T6430" s="1">
        <v>9.8000000000000004E-2</v>
      </c>
      <c r="U6430" s="4" t="s">
        <v>60</v>
      </c>
      <c r="V6430">
        <v>0.42</v>
      </c>
      <c r="W6430">
        <v>0.4</v>
      </c>
      <c r="X6430">
        <v>0.76</v>
      </c>
      <c r="Y6430">
        <v>2.4300000000000002</v>
      </c>
      <c r="Z6430">
        <v>0.23</v>
      </c>
      <c r="AA6430" s="5">
        <f t="shared" si="607"/>
        <v>0.26800000000000002</v>
      </c>
      <c r="AB6430" s="15" cm="1">
        <f t="array" ref="AB6430">_xlfn.SWITCH(U6430,"夏",122,"冬",90,"春",153,"秋",153,0)</f>
        <v>122</v>
      </c>
      <c r="AC6430" s="16">
        <f t="shared" si="608"/>
        <v>32.696000000000005</v>
      </c>
      <c r="AD6430" s="5">
        <f>IFERROR(AA6430/D6430,0)</f>
        <v>3.4297414896339905E-3</v>
      </c>
      <c r="AE6430" s="15">
        <f t="shared" si="609"/>
        <v>0.33424657534246577</v>
      </c>
      <c r="AF6430" s="5">
        <f>IFERROR(AD6430*AE6430*48,0)</f>
        <v>5.5026208666566163E-2</v>
      </c>
    </row>
    <row r="6431" spans="1:32" x14ac:dyDescent="0.15">
      <c r="A6431" s="1"/>
      <c r="B6431" s="1" t="s">
        <v>44</v>
      </c>
      <c r="C6431" s="1" t="s">
        <v>33</v>
      </c>
      <c r="D6431" s="6">
        <v>78.14</v>
      </c>
      <c r="E6431" s="6">
        <v>3.9</v>
      </c>
      <c r="F6431" s="18">
        <v>0.35416666666666702</v>
      </c>
      <c r="G6431" s="1">
        <v>22.5</v>
      </c>
      <c r="H6431" s="1">
        <v>82</v>
      </c>
      <c r="I6431" s="1">
        <v>22.7</v>
      </c>
      <c r="J6431" s="1">
        <v>0.14000000000000001</v>
      </c>
      <c r="K6431" s="1">
        <v>442</v>
      </c>
      <c r="L6431" s="1">
        <v>58</v>
      </c>
      <c r="M6431" s="6">
        <f t="shared" si="611"/>
        <v>22.779202515636712</v>
      </c>
      <c r="N6431" s="19">
        <v>0.5</v>
      </c>
      <c r="O6431" s="11" cm="1">
        <f t="array" ref="O6431">ROUND(_xlfn.SWITCH(C6431,"建筑专教",IF(S6431&gt;0.1,1.38,1.28),"阶梯教室",IF(S6431&gt;0.1,1.15,1.05),"公共教室",IF(S6431&gt;0.1,1.22,1.12),IF(S6431&gt;0.1,1.2,1.1))+(MOD(ROW()*11,31)/31-0.5)*0.06,2)</f>
        <v>1.23</v>
      </c>
      <c r="P6431" s="12">
        <f t="shared" si="610"/>
        <v>0.03</v>
      </c>
      <c r="Q6431" s="13">
        <f t="shared" si="612"/>
        <v>-1.1004417420682169</v>
      </c>
      <c r="R6431" s="1">
        <v>0</v>
      </c>
      <c r="S6431" s="1">
        <v>0.16800000000000001</v>
      </c>
      <c r="T6431" s="1">
        <v>9.9000000000000005E-2</v>
      </c>
      <c r="U6431" s="4" t="s">
        <v>60</v>
      </c>
      <c r="V6431">
        <v>0.42</v>
      </c>
      <c r="W6431">
        <v>0.4</v>
      </c>
      <c r="X6431">
        <v>0.76</v>
      </c>
      <c r="Y6431">
        <v>2.4300000000000002</v>
      </c>
      <c r="Z6431">
        <v>0.23</v>
      </c>
      <c r="AA6431" s="5">
        <f t="shared" si="607"/>
        <v>0.26700000000000002</v>
      </c>
      <c r="AB6431" s="15" cm="1">
        <f t="array" ref="AB6431">_xlfn.SWITCH(U6431,"夏",122,"冬",90,"春",153,"秋",153,0)</f>
        <v>122</v>
      </c>
      <c r="AC6431" s="16">
        <f t="shared" si="608"/>
        <v>32.574000000000005</v>
      </c>
      <c r="AD6431" s="5">
        <f>IFERROR(AA6431/D6431,0)</f>
        <v>3.416943946762222E-3</v>
      </c>
      <c r="AE6431" s="15">
        <f t="shared" si="609"/>
        <v>0.33424657534246577</v>
      </c>
      <c r="AF6431" s="5">
        <f>IFERROR(AD6431*AE6431*48,0)</f>
        <v>5.4820886992437187E-2</v>
      </c>
    </row>
    <row r="6432" spans="1:32" x14ac:dyDescent="0.15">
      <c r="A6432" s="1"/>
      <c r="B6432" s="1" t="s">
        <v>44</v>
      </c>
      <c r="C6432" s="1" t="s">
        <v>33</v>
      </c>
      <c r="D6432" s="6">
        <v>78.14</v>
      </c>
      <c r="E6432" s="6">
        <v>3.9</v>
      </c>
      <c r="F6432" s="18">
        <v>0.375</v>
      </c>
      <c r="G6432" s="1">
        <v>23</v>
      </c>
      <c r="H6432" s="1">
        <v>80</v>
      </c>
      <c r="I6432" s="1">
        <v>23.2</v>
      </c>
      <c r="J6432" s="1">
        <v>0.16</v>
      </c>
      <c r="K6432" s="1">
        <v>445</v>
      </c>
      <c r="L6432" s="1">
        <v>66</v>
      </c>
      <c r="M6432" s="6">
        <f t="shared" si="611"/>
        <v>23.28537305074201</v>
      </c>
      <c r="N6432" s="19">
        <v>0.5</v>
      </c>
      <c r="O6432" s="11" cm="1">
        <f t="array" ref="O6432">ROUND(_xlfn.SWITCH(C6432,"建筑专教",IF(S6432&gt;0.1,1.38,1.28),"阶梯教室",IF(S6432&gt;0.1,1.15,1.05),"公共教室",IF(S6432&gt;0.1,1.22,1.12),IF(S6432&gt;0.1,1.2,1.1))+(MOD(ROW()*11,31)/31-0.5)*0.06,2)</f>
        <v>1.19</v>
      </c>
      <c r="P6432" s="12">
        <f t="shared" si="610"/>
        <v>0.04</v>
      </c>
      <c r="Q6432" s="13">
        <f t="shared" si="612"/>
        <v>-1.0529199649312668</v>
      </c>
      <c r="R6432" s="1">
        <v>0</v>
      </c>
      <c r="S6432" s="1">
        <v>0.16600000000000001</v>
      </c>
      <c r="T6432" s="1">
        <v>0.10100000000000001</v>
      </c>
      <c r="U6432" s="4" t="s">
        <v>60</v>
      </c>
      <c r="V6432">
        <v>0.42</v>
      </c>
      <c r="W6432">
        <v>0.4</v>
      </c>
      <c r="X6432">
        <v>0.76</v>
      </c>
      <c r="Y6432">
        <v>2.4300000000000002</v>
      </c>
      <c r="Z6432">
        <v>0.23</v>
      </c>
      <c r="AA6432" s="5">
        <f t="shared" si="607"/>
        <v>0.26700000000000002</v>
      </c>
      <c r="AB6432" s="15" cm="1">
        <f t="array" ref="AB6432">_xlfn.SWITCH(U6432,"夏",122,"冬",90,"春",153,"秋",153,0)</f>
        <v>122</v>
      </c>
      <c r="AC6432" s="16">
        <f t="shared" si="608"/>
        <v>32.574000000000005</v>
      </c>
      <c r="AD6432" s="5">
        <f>IFERROR(AA6432/D6432,0)</f>
        <v>3.416943946762222E-3</v>
      </c>
      <c r="AE6432" s="15">
        <f t="shared" si="609"/>
        <v>0.33424657534246577</v>
      </c>
      <c r="AF6432" s="5">
        <f>IFERROR(AD6432*AE6432*48,0)</f>
        <v>5.4820886992437187E-2</v>
      </c>
    </row>
    <row r="6433" spans="1:32" x14ac:dyDescent="0.15">
      <c r="A6433" s="1"/>
      <c r="B6433" s="1" t="s">
        <v>44</v>
      </c>
      <c r="C6433" s="1" t="s">
        <v>33</v>
      </c>
      <c r="D6433" s="6">
        <v>78.14</v>
      </c>
      <c r="E6433" s="6">
        <v>3.9</v>
      </c>
      <c r="F6433" s="18">
        <v>0.39583333333333298</v>
      </c>
      <c r="G6433" s="1">
        <v>23.5</v>
      </c>
      <c r="H6433" s="1">
        <v>78</v>
      </c>
      <c r="I6433" s="1">
        <v>23.7</v>
      </c>
      <c r="J6433" s="1">
        <v>0.18</v>
      </c>
      <c r="K6433" s="1">
        <v>450</v>
      </c>
      <c r="L6433" s="1">
        <v>74</v>
      </c>
      <c r="M6433" s="6">
        <f t="shared" si="611"/>
        <v>23.791159842635409</v>
      </c>
      <c r="N6433" s="19">
        <v>0.5</v>
      </c>
      <c r="O6433" s="11" cm="1">
        <f t="array" ref="O6433">ROUND(_xlfn.SWITCH(C6433,"建筑专教",IF(S6433&gt;0.1,1.38,1.28),"阶梯教室",IF(S6433&gt;0.1,1.15,1.05),"公共教室",IF(S6433&gt;0.1,1.22,1.12),IF(S6433&gt;0.1,1.2,1.1))+(MOD(ROW()*11,31)/31-0.5)*0.06,2)</f>
        <v>1.21</v>
      </c>
      <c r="P6433" s="12">
        <f t="shared" si="610"/>
        <v>0.04</v>
      </c>
      <c r="Q6433" s="13">
        <f t="shared" si="612"/>
        <v>-0.82373322739947352</v>
      </c>
      <c r="R6433" s="1">
        <v>0</v>
      </c>
      <c r="S6433" s="1">
        <v>0.16400000000000001</v>
      </c>
      <c r="T6433" s="1">
        <v>0.10199999999999999</v>
      </c>
      <c r="U6433" s="4" t="s">
        <v>60</v>
      </c>
      <c r="V6433">
        <v>0.42</v>
      </c>
      <c r="W6433">
        <v>0.4</v>
      </c>
      <c r="X6433">
        <v>0.76</v>
      </c>
      <c r="Y6433">
        <v>2.4300000000000002</v>
      </c>
      <c r="Z6433">
        <v>0.23</v>
      </c>
      <c r="AA6433" s="5">
        <f t="shared" si="607"/>
        <v>0.26600000000000001</v>
      </c>
      <c r="AB6433" s="15" cm="1">
        <f t="array" ref="AB6433">_xlfn.SWITCH(U6433,"夏",122,"冬",90,"春",153,"秋",153,0)</f>
        <v>122</v>
      </c>
      <c r="AC6433" s="16">
        <f t="shared" si="608"/>
        <v>32.451999999999998</v>
      </c>
      <c r="AD6433" s="5">
        <f>IFERROR(AA6433/D6433,0)</f>
        <v>3.404146403890453E-3</v>
      </c>
      <c r="AE6433" s="15">
        <f t="shared" si="609"/>
        <v>0.33424657534246577</v>
      </c>
      <c r="AF6433" s="5">
        <f>IFERROR(AD6433*AE6433*48,0)</f>
        <v>5.4615565318308204E-2</v>
      </c>
    </row>
    <row r="6434" spans="1:32" x14ac:dyDescent="0.15">
      <c r="A6434" s="1"/>
      <c r="B6434" s="1" t="s">
        <v>44</v>
      </c>
      <c r="C6434" s="1" t="s">
        <v>33</v>
      </c>
      <c r="D6434" s="6">
        <v>78.14</v>
      </c>
      <c r="E6434" s="6">
        <v>3.9</v>
      </c>
      <c r="F6434" s="18">
        <v>0.41666666666666702</v>
      </c>
      <c r="G6434" s="1">
        <v>24</v>
      </c>
      <c r="H6434" s="1">
        <v>76</v>
      </c>
      <c r="I6434" s="1">
        <v>24.2</v>
      </c>
      <c r="J6434" s="1">
        <v>0.2</v>
      </c>
      <c r="K6434" s="1">
        <v>456</v>
      </c>
      <c r="L6434" s="1">
        <v>82</v>
      </c>
      <c r="M6434" s="6">
        <f t="shared" si="611"/>
        <v>24.296617050125917</v>
      </c>
      <c r="N6434" s="19">
        <v>0.5</v>
      </c>
      <c r="O6434" s="11" cm="1">
        <f t="array" ref="O6434">ROUND(_xlfn.SWITCH(C6434,"建筑专教",IF(S6434&gt;0.1,1.38,1.28),"阶梯教室",IF(S6434&gt;0.1,1.15,1.05),"公共教室",IF(S6434&gt;0.1,1.22,1.12),IF(S6434&gt;0.1,1.2,1.1))+(MOD(ROW()*11,31)/31-0.5)*0.06,2)</f>
        <v>1.17</v>
      </c>
      <c r="P6434" s="12">
        <f t="shared" si="610"/>
        <v>0.04</v>
      </c>
      <c r="Q6434" s="13">
        <f t="shared" si="612"/>
        <v>-1.1923841215501767</v>
      </c>
      <c r="R6434" s="1">
        <v>0</v>
      </c>
      <c r="S6434" s="1">
        <v>0.16200000000000001</v>
      </c>
      <c r="T6434" s="1">
        <v>0.104</v>
      </c>
      <c r="U6434" s="4" t="s">
        <v>60</v>
      </c>
      <c r="V6434">
        <v>0.42</v>
      </c>
      <c r="W6434">
        <v>0.4</v>
      </c>
      <c r="X6434">
        <v>0.76</v>
      </c>
      <c r="Y6434">
        <v>2.4300000000000002</v>
      </c>
      <c r="Z6434">
        <v>0.23</v>
      </c>
      <c r="AA6434" s="5">
        <f t="shared" si="607"/>
        <v>0.26600000000000001</v>
      </c>
      <c r="AB6434" s="15" cm="1">
        <f t="array" ref="AB6434">_xlfn.SWITCH(U6434,"夏",122,"冬",90,"春",153,"秋",153,0)</f>
        <v>122</v>
      </c>
      <c r="AC6434" s="16">
        <f t="shared" si="608"/>
        <v>32.451999999999998</v>
      </c>
      <c r="AD6434" s="5">
        <f>IFERROR(AA6434/D6434,0)</f>
        <v>3.404146403890453E-3</v>
      </c>
      <c r="AE6434" s="15">
        <f t="shared" si="609"/>
        <v>0.33424657534246577</v>
      </c>
      <c r="AF6434" s="5">
        <f>IFERROR(AD6434*AE6434*48,0)</f>
        <v>5.4615565318308204E-2</v>
      </c>
    </row>
    <row r="6435" spans="1:32" x14ac:dyDescent="0.15">
      <c r="A6435" s="1"/>
      <c r="B6435" s="1" t="s">
        <v>44</v>
      </c>
      <c r="C6435" s="1" t="s">
        <v>33</v>
      </c>
      <c r="D6435" s="6">
        <v>78.14</v>
      </c>
      <c r="E6435" s="6">
        <v>3.9</v>
      </c>
      <c r="F6435" s="18">
        <v>0.4375</v>
      </c>
      <c r="G6435" s="1">
        <v>24.5</v>
      </c>
      <c r="H6435" s="1">
        <v>74</v>
      </c>
      <c r="I6435" s="1">
        <v>24.7</v>
      </c>
      <c r="J6435" s="1">
        <v>0.22</v>
      </c>
      <c r="K6435" s="1">
        <v>463</v>
      </c>
      <c r="L6435" s="1">
        <v>90</v>
      </c>
      <c r="M6435" s="6">
        <f t="shared" si="611"/>
        <v>24.801786328628623</v>
      </c>
      <c r="N6435" s="19">
        <v>0.5</v>
      </c>
      <c r="O6435" s="11" cm="1">
        <f t="array" ref="O6435">ROUND(_xlfn.SWITCH(C6435,"建筑专教",IF(S6435&gt;0.1,1.38,1.28),"阶梯教室",IF(S6435&gt;0.1,1.15,1.05),"公共教室",IF(S6435&gt;0.1,1.22,1.12),IF(S6435&gt;0.1,1.2,1.1))+(MOD(ROW()*11,31)/31-0.5)*0.06,2)</f>
        <v>1.19</v>
      </c>
      <c r="P6435" s="12">
        <f t="shared" si="610"/>
        <v>0.05</v>
      </c>
      <c r="Q6435" s="13">
        <f t="shared" si="612"/>
        <v>-1.0407462488960777</v>
      </c>
      <c r="R6435" s="1">
        <v>0</v>
      </c>
      <c r="S6435" s="1">
        <v>0.16</v>
      </c>
      <c r="T6435" s="1">
        <v>0.107</v>
      </c>
      <c r="U6435" s="4" t="s">
        <v>60</v>
      </c>
      <c r="V6435">
        <v>0.42</v>
      </c>
      <c r="W6435">
        <v>0.4</v>
      </c>
      <c r="X6435">
        <v>0.76</v>
      </c>
      <c r="Y6435">
        <v>2.4300000000000002</v>
      </c>
      <c r="Z6435">
        <v>0.23</v>
      </c>
      <c r="AA6435" s="5">
        <f t="shared" si="607"/>
        <v>0.26700000000000002</v>
      </c>
      <c r="AB6435" s="15" cm="1">
        <f t="array" ref="AB6435">_xlfn.SWITCH(U6435,"夏",122,"冬",90,"春",153,"秋",153,0)</f>
        <v>122</v>
      </c>
      <c r="AC6435" s="16">
        <f t="shared" si="608"/>
        <v>32.574000000000005</v>
      </c>
      <c r="AD6435" s="5">
        <f>IFERROR(AA6435/D6435,0)</f>
        <v>3.416943946762222E-3</v>
      </c>
      <c r="AE6435" s="15">
        <f t="shared" si="609"/>
        <v>0.33424657534246577</v>
      </c>
      <c r="AF6435" s="5">
        <f>IFERROR(AD6435*AE6435*48,0)</f>
        <v>5.4820886992437187E-2</v>
      </c>
    </row>
    <row r="6436" spans="1:32" x14ac:dyDescent="0.15">
      <c r="A6436" s="1"/>
      <c r="B6436" s="1" t="s">
        <v>44</v>
      </c>
      <c r="C6436" s="1" t="s">
        <v>33</v>
      </c>
      <c r="D6436" s="6">
        <v>78.14</v>
      </c>
      <c r="E6436" s="6">
        <v>3.9</v>
      </c>
      <c r="F6436" s="18">
        <v>0.45833333333333298</v>
      </c>
      <c r="G6436" s="1">
        <v>25</v>
      </c>
      <c r="H6436" s="1">
        <v>72</v>
      </c>
      <c r="I6436" s="1">
        <v>25.2</v>
      </c>
      <c r="J6436" s="1">
        <v>0.24</v>
      </c>
      <c r="K6436" s="1">
        <v>470</v>
      </c>
      <c r="L6436" s="1">
        <v>98</v>
      </c>
      <c r="M6436" s="6">
        <f t="shared" si="611"/>
        <v>25.306700613533906</v>
      </c>
      <c r="N6436" s="19">
        <v>0.5</v>
      </c>
      <c r="O6436" s="11" cm="1">
        <f t="array" ref="O6436">ROUND(_xlfn.SWITCH(C6436,"建筑专教",IF(S6436&gt;0.1,1.38,1.28),"阶梯教室",IF(S6436&gt;0.1,1.15,1.05),"公共教室",IF(S6436&gt;0.1,1.22,1.12),IF(S6436&gt;0.1,1.2,1.1))+(MOD(ROW()*11,31)/31-0.5)*0.06,2)</f>
        <v>1.21</v>
      </c>
      <c r="P6436" s="12">
        <f t="shared" si="610"/>
        <v>0.06</v>
      </c>
      <c r="Q6436" s="13">
        <f t="shared" si="612"/>
        <v>-0.88131510536333257</v>
      </c>
      <c r="R6436" s="1">
        <v>0</v>
      </c>
      <c r="S6436" s="1">
        <v>0.158</v>
      </c>
      <c r="T6436" s="1">
        <v>0.108</v>
      </c>
      <c r="U6436" s="4" t="s">
        <v>60</v>
      </c>
      <c r="V6436">
        <v>0.42</v>
      </c>
      <c r="W6436">
        <v>0.4</v>
      </c>
      <c r="X6436">
        <v>0.76</v>
      </c>
      <c r="Y6436">
        <v>2.4300000000000002</v>
      </c>
      <c r="Z6436">
        <v>0.23</v>
      </c>
      <c r="AA6436" s="5">
        <f t="shared" si="607"/>
        <v>0.26600000000000001</v>
      </c>
      <c r="AB6436" s="15" cm="1">
        <f t="array" ref="AB6436">_xlfn.SWITCH(U6436,"夏",122,"冬",90,"春",153,"秋",153,0)</f>
        <v>122</v>
      </c>
      <c r="AC6436" s="16">
        <f t="shared" si="608"/>
        <v>32.451999999999998</v>
      </c>
      <c r="AD6436" s="5">
        <f>IFERROR(AA6436/D6436,0)</f>
        <v>3.404146403890453E-3</v>
      </c>
      <c r="AE6436" s="15">
        <f t="shared" si="609"/>
        <v>0.33424657534246577</v>
      </c>
      <c r="AF6436" s="5">
        <f>IFERROR(AD6436*AE6436*48,0)</f>
        <v>5.4615565318308204E-2</v>
      </c>
    </row>
    <row r="6437" spans="1:32" x14ac:dyDescent="0.15">
      <c r="A6437" s="1"/>
      <c r="B6437" s="1" t="s">
        <v>44</v>
      </c>
      <c r="C6437" s="1" t="s">
        <v>33</v>
      </c>
      <c r="D6437" s="6">
        <v>78.14</v>
      </c>
      <c r="E6437" s="6">
        <v>3.9</v>
      </c>
      <c r="F6437" s="18">
        <v>0.47916666666666702</v>
      </c>
      <c r="G6437" s="1">
        <v>25.4</v>
      </c>
      <c r="H6437" s="1">
        <v>70</v>
      </c>
      <c r="I6437" s="1">
        <v>25.6</v>
      </c>
      <c r="J6437" s="1">
        <v>0.26</v>
      </c>
      <c r="K6437" s="1">
        <v>477</v>
      </c>
      <c r="L6437" s="1">
        <v>106</v>
      </c>
      <c r="M6437" s="6">
        <f t="shared" si="611"/>
        <v>25.7114983436702</v>
      </c>
      <c r="N6437" s="19">
        <v>0.5</v>
      </c>
      <c r="O6437" s="11" cm="1">
        <f t="array" ref="O6437">ROUND(_xlfn.SWITCH(C6437,"建筑专教",IF(S6437&gt;0.1,1.38,1.28),"阶梯教室",IF(S6437&gt;0.1,1.15,1.05),"公共教室",IF(S6437&gt;0.1,1.22,1.12),IF(S6437&gt;0.1,1.2,1.1))+(MOD(ROW()*11,31)/31-0.5)*0.06,2)</f>
        <v>1.18</v>
      </c>
      <c r="P6437" s="12">
        <f t="shared" si="610"/>
        <v>0.06</v>
      </c>
      <c r="Q6437" s="13">
        <f t="shared" si="612"/>
        <v>-0.89545346334801013</v>
      </c>
      <c r="R6437" s="1">
        <v>0</v>
      </c>
      <c r="S6437" s="1">
        <v>0.156</v>
      </c>
      <c r="T6437" s="1">
        <v>0.109</v>
      </c>
      <c r="U6437" s="4" t="s">
        <v>60</v>
      </c>
      <c r="V6437">
        <v>0.42</v>
      </c>
      <c r="W6437">
        <v>0.4</v>
      </c>
      <c r="X6437">
        <v>0.76</v>
      </c>
      <c r="Y6437">
        <v>2.4300000000000002</v>
      </c>
      <c r="Z6437">
        <v>0.23</v>
      </c>
      <c r="AA6437" s="5">
        <f t="shared" si="607"/>
        <v>0.26500000000000001</v>
      </c>
      <c r="AB6437" s="15" cm="1">
        <f t="array" ref="AB6437">_xlfn.SWITCH(U6437,"夏",122,"冬",90,"春",153,"秋",153,0)</f>
        <v>122</v>
      </c>
      <c r="AC6437" s="16">
        <f t="shared" si="608"/>
        <v>32.33</v>
      </c>
      <c r="AD6437" s="5">
        <f>IFERROR(AA6437/D6437,0)</f>
        <v>3.3913488610186845E-3</v>
      </c>
      <c r="AE6437" s="15">
        <f t="shared" si="609"/>
        <v>0.33424657534246577</v>
      </c>
      <c r="AF6437" s="5">
        <f>IFERROR(AD6437*AE6437*48,0)</f>
        <v>5.4410243644179221E-2</v>
      </c>
    </row>
    <row r="6438" spans="1:32" x14ac:dyDescent="0.15">
      <c r="A6438" s="1"/>
      <c r="B6438" s="1" t="s">
        <v>44</v>
      </c>
      <c r="C6438" s="1" t="s">
        <v>33</v>
      </c>
      <c r="D6438" s="6">
        <v>78.14</v>
      </c>
      <c r="E6438" s="6">
        <v>3.9</v>
      </c>
      <c r="F6438" s="18">
        <v>0.5</v>
      </c>
      <c r="G6438" s="1">
        <v>25.6</v>
      </c>
      <c r="H6438" s="1">
        <v>68</v>
      </c>
      <c r="I6438" s="1">
        <v>25.8</v>
      </c>
      <c r="J6438" s="1">
        <v>0.27</v>
      </c>
      <c r="K6438" s="1">
        <v>483</v>
      </c>
      <c r="L6438" s="1">
        <v>114</v>
      </c>
      <c r="M6438" s="6">
        <f t="shared" si="611"/>
        <v>25.913821900790481</v>
      </c>
      <c r="N6438" s="19">
        <v>0.5</v>
      </c>
      <c r="O6438" s="11" cm="1">
        <f t="array" ref="O6438">ROUND(_xlfn.SWITCH(C6438,"建筑专教",IF(S6438&gt;0.1,1.38,1.28),"阶梯教室",IF(S6438&gt;0.1,1.15,1.05),"公共教室",IF(S6438&gt;0.1,1.22,1.12),IF(S6438&gt;0.1,1.2,1.1))+(MOD(ROW()*11,31)/31-0.5)*0.06,2)</f>
        <v>1.2</v>
      </c>
      <c r="P6438" s="12">
        <f t="shared" si="610"/>
        <v>7.0000000000000007E-2</v>
      </c>
      <c r="Q6438" s="13">
        <f t="shared" si="612"/>
        <v>-0.79535832349633639</v>
      </c>
      <c r="R6438" s="1">
        <v>0</v>
      </c>
      <c r="S6438" s="1">
        <v>0.154</v>
      </c>
      <c r="T6438" s="1">
        <v>0.107</v>
      </c>
      <c r="U6438" s="4" t="s">
        <v>60</v>
      </c>
      <c r="V6438">
        <v>0.42</v>
      </c>
      <c r="W6438">
        <v>0.4</v>
      </c>
      <c r="X6438">
        <v>0.76</v>
      </c>
      <c r="Y6438">
        <v>2.4300000000000002</v>
      </c>
      <c r="Z6438">
        <v>0.23</v>
      </c>
      <c r="AA6438" s="5">
        <f t="shared" si="607"/>
        <v>0.26100000000000001</v>
      </c>
      <c r="AB6438" s="15" cm="1">
        <f t="array" ref="AB6438">_xlfn.SWITCH(U6438,"夏",122,"冬",90,"春",153,"秋",153,0)</f>
        <v>122</v>
      </c>
      <c r="AC6438" s="16">
        <f t="shared" si="608"/>
        <v>31.842000000000002</v>
      </c>
      <c r="AD6438" s="5">
        <f>IFERROR(AA6438/D6438,0)</f>
        <v>3.34015868953161E-3</v>
      </c>
      <c r="AE6438" s="15">
        <f t="shared" si="609"/>
        <v>0.33424657534246577</v>
      </c>
      <c r="AF6438" s="5">
        <f>IFERROR(AD6438*AE6438*48,0)</f>
        <v>5.3588956947663316E-2</v>
      </c>
    </row>
    <row r="6439" spans="1:32" x14ac:dyDescent="0.15">
      <c r="A6439" s="1"/>
      <c r="B6439" s="1" t="s">
        <v>44</v>
      </c>
      <c r="C6439" s="1" t="s">
        <v>33</v>
      </c>
      <c r="D6439" s="6">
        <v>78.14</v>
      </c>
      <c r="E6439" s="6">
        <v>3.9</v>
      </c>
      <c r="F6439" s="18">
        <v>0.52083333333333304</v>
      </c>
      <c r="G6439" s="1">
        <v>25.8</v>
      </c>
      <c r="H6439" s="1">
        <v>66</v>
      </c>
      <c r="I6439" s="1">
        <v>26</v>
      </c>
      <c r="J6439" s="1">
        <v>0.3</v>
      </c>
      <c r="K6439" s="1">
        <v>489</v>
      </c>
      <c r="L6439" s="1">
        <v>122</v>
      </c>
      <c r="M6439" s="6">
        <f t="shared" si="611"/>
        <v>26.121002267994697</v>
      </c>
      <c r="N6439" s="19">
        <v>0.5</v>
      </c>
      <c r="O6439" s="11" cm="1">
        <f t="array" ref="O6439">ROUND(_xlfn.SWITCH(C6439,"建筑专教",IF(S6439&gt;0.1,1.38,1.28),"阶梯教室",IF(S6439&gt;0.1,1.15,1.05),"公共教室",IF(S6439&gt;0.1,1.22,1.12),IF(S6439&gt;0.1,1.2,1.1))+(MOD(ROW()*11,31)/31-0.5)*0.06,2)</f>
        <v>1.22</v>
      </c>
      <c r="P6439" s="12">
        <f t="shared" si="610"/>
        <v>7.0000000000000007E-2</v>
      </c>
      <c r="Q6439" s="13">
        <f t="shared" si="612"/>
        <v>-0.75706769976826993</v>
      </c>
      <c r="R6439" s="1">
        <v>0</v>
      </c>
      <c r="S6439" s="1">
        <v>0.152</v>
      </c>
      <c r="T6439" s="1">
        <v>0.106</v>
      </c>
      <c r="U6439" s="4" t="s">
        <v>60</v>
      </c>
      <c r="V6439">
        <v>0.42</v>
      </c>
      <c r="W6439">
        <v>0.4</v>
      </c>
      <c r="X6439">
        <v>0.76</v>
      </c>
      <c r="Y6439">
        <v>2.4300000000000002</v>
      </c>
      <c r="Z6439">
        <v>0.23</v>
      </c>
      <c r="AA6439" s="5">
        <f t="shared" si="607"/>
        <v>0.25800000000000001</v>
      </c>
      <c r="AB6439" s="15" cm="1">
        <f t="array" ref="AB6439">_xlfn.SWITCH(U6439,"夏",122,"冬",90,"春",153,"秋",153,0)</f>
        <v>122</v>
      </c>
      <c r="AC6439" s="16">
        <f t="shared" si="608"/>
        <v>31.475999999999999</v>
      </c>
      <c r="AD6439" s="5">
        <f>IFERROR(AA6439/D6439,0)</f>
        <v>3.3017660609163039E-3</v>
      </c>
      <c r="AE6439" s="15">
        <f t="shared" si="609"/>
        <v>0.33424657534246577</v>
      </c>
      <c r="AF6439" s="5">
        <f>IFERROR(AD6439*AE6439*48,0)</f>
        <v>5.297299192527638E-2</v>
      </c>
    </row>
    <row r="6440" spans="1:32" x14ac:dyDescent="0.15">
      <c r="A6440" s="1"/>
      <c r="B6440" s="1" t="s">
        <v>44</v>
      </c>
      <c r="C6440" s="1" t="s">
        <v>33</v>
      </c>
      <c r="D6440" s="6">
        <v>78.14</v>
      </c>
      <c r="E6440" s="6">
        <v>3.9</v>
      </c>
      <c r="F6440" s="18">
        <v>0.54166666666666696</v>
      </c>
      <c r="G6440" s="1">
        <v>26</v>
      </c>
      <c r="H6440" s="1">
        <v>64</v>
      </c>
      <c r="I6440" s="1">
        <v>26.2</v>
      </c>
      <c r="J6440" s="1">
        <v>0.32</v>
      </c>
      <c r="K6440" s="1">
        <v>495</v>
      </c>
      <c r="L6440" s="1">
        <v>130</v>
      </c>
      <c r="M6440" s="6">
        <f t="shared" si="611"/>
        <v>26.325525024018589</v>
      </c>
      <c r="N6440" s="19">
        <v>0.5</v>
      </c>
      <c r="O6440" s="11" cm="1">
        <f t="array" ref="O6440">ROUND(_xlfn.SWITCH(C6440,"建筑专教",IF(S6440&gt;0.1,1.38,1.28),"阶梯教室",IF(S6440&gt;0.1,1.15,1.05),"公共教室",IF(S6440&gt;0.1,1.22,1.12),IF(S6440&gt;0.1,1.2,1.1))+(MOD(ROW()*11,31)/31-0.5)*0.06,2)</f>
        <v>1.18</v>
      </c>
      <c r="P6440" s="12">
        <f t="shared" si="610"/>
        <v>0.08</v>
      </c>
      <c r="Q6440" s="13">
        <f t="shared" si="612"/>
        <v>-0.85441515392968637</v>
      </c>
      <c r="R6440" s="1">
        <v>0</v>
      </c>
      <c r="S6440" s="1">
        <v>0.15</v>
      </c>
      <c r="T6440" s="1">
        <v>0.104</v>
      </c>
      <c r="U6440" s="4" t="s">
        <v>60</v>
      </c>
      <c r="V6440">
        <v>0.42</v>
      </c>
      <c r="W6440">
        <v>0.4</v>
      </c>
      <c r="X6440">
        <v>0.76</v>
      </c>
      <c r="Y6440">
        <v>2.4300000000000002</v>
      </c>
      <c r="Z6440">
        <v>0.23</v>
      </c>
      <c r="AA6440" s="5">
        <f t="shared" ref="AA6440:AA6503" si="613">R6440+S6440+T6440</f>
        <v>0.254</v>
      </c>
      <c r="AB6440" s="15" cm="1">
        <f t="array" ref="AB6440">_xlfn.SWITCH(U6440,"夏",122,"冬",90,"春",153,"秋",153,0)</f>
        <v>122</v>
      </c>
      <c r="AC6440" s="16">
        <f t="shared" ref="AC6440:AC6503" si="614">AA6440*AB6440</f>
        <v>30.988</v>
      </c>
      <c r="AD6440" s="5">
        <f>IFERROR(AA6440/D6440,0)</f>
        <v>3.2505758894292298E-3</v>
      </c>
      <c r="AE6440" s="15">
        <f t="shared" ref="AE6440:AE6503" si="615">IF(U6440="夏",122/365,IF(U6440="冬",90/365,IF(OR(U6440="春",U6440="秋"),153/365,0)))</f>
        <v>0.33424657534246577</v>
      </c>
      <c r="AF6440" s="5">
        <f>IFERROR(AD6440*AE6440*48,0)</f>
        <v>5.2151705228760468E-2</v>
      </c>
    </row>
    <row r="6441" spans="1:32" x14ac:dyDescent="0.15">
      <c r="A6441" s="1"/>
      <c r="B6441" s="1" t="s">
        <v>44</v>
      </c>
      <c r="C6441" s="1" t="s">
        <v>33</v>
      </c>
      <c r="D6441" s="6">
        <v>78.14</v>
      </c>
      <c r="E6441" s="6">
        <v>3.9</v>
      </c>
      <c r="F6441" s="18">
        <v>0.5625</v>
      </c>
      <c r="G6441" s="1">
        <v>26.2</v>
      </c>
      <c r="H6441" s="1">
        <v>62</v>
      </c>
      <c r="I6441" s="1">
        <v>26.4</v>
      </c>
      <c r="J6441" s="1">
        <v>0.34</v>
      </c>
      <c r="K6441" s="1">
        <v>501</v>
      </c>
      <c r="L6441" s="1">
        <v>138</v>
      </c>
      <c r="M6441" s="6">
        <f t="shared" si="611"/>
        <v>26.52991166093949</v>
      </c>
      <c r="N6441" s="19">
        <v>0.5</v>
      </c>
      <c r="O6441" s="11" cm="1">
        <f t="array" ref="O6441">ROUND(_xlfn.SWITCH(C6441,"建筑专教",IF(S6441&gt;0.1,1.38,1.28),"阶梯教室",IF(S6441&gt;0.1,1.15,1.05),"公共教室",IF(S6441&gt;0.1,1.22,1.12),IF(S6441&gt;0.1,1.2,1.1))+(MOD(ROW()*11,31)/31-0.5)*0.06,2)</f>
        <v>1.2</v>
      </c>
      <c r="P6441" s="12">
        <f t="shared" si="610"/>
        <v>0.08</v>
      </c>
      <c r="Q6441" s="13">
        <f t="shared" si="612"/>
        <v>-0.77124692639568404</v>
      </c>
      <c r="R6441" s="1">
        <v>0</v>
      </c>
      <c r="S6441" s="1">
        <v>0.14799999999999999</v>
      </c>
      <c r="T6441" s="1">
        <v>0.10299999999999999</v>
      </c>
      <c r="U6441" s="4" t="s">
        <v>60</v>
      </c>
      <c r="V6441">
        <v>0.42</v>
      </c>
      <c r="W6441">
        <v>0.4</v>
      </c>
      <c r="X6441">
        <v>0.76</v>
      </c>
      <c r="Y6441">
        <v>2.4300000000000002</v>
      </c>
      <c r="Z6441">
        <v>0.23</v>
      </c>
      <c r="AA6441" s="5">
        <f t="shared" si="613"/>
        <v>0.251</v>
      </c>
      <c r="AB6441" s="15" cm="1">
        <f t="array" ref="AB6441">_xlfn.SWITCH(U6441,"夏",122,"冬",90,"春",153,"秋",153,0)</f>
        <v>122</v>
      </c>
      <c r="AC6441" s="16">
        <f t="shared" si="614"/>
        <v>30.622</v>
      </c>
      <c r="AD6441" s="5">
        <f>IFERROR(AA6441/D6441,0)</f>
        <v>3.2121832608139238E-3</v>
      </c>
      <c r="AE6441" s="15">
        <f t="shared" si="615"/>
        <v>0.33424657534246577</v>
      </c>
      <c r="AF6441" s="5">
        <f>IFERROR(AD6441*AE6441*48,0)</f>
        <v>5.1535740206373526E-2</v>
      </c>
    </row>
    <row r="6442" spans="1:32" x14ac:dyDescent="0.15">
      <c r="A6442" s="1"/>
      <c r="B6442" s="1" t="s">
        <v>44</v>
      </c>
      <c r="C6442" s="1" t="s">
        <v>33</v>
      </c>
      <c r="D6442" s="6">
        <v>78.14</v>
      </c>
      <c r="E6442" s="6">
        <v>3.9</v>
      </c>
      <c r="F6442" s="18">
        <v>0.58333333333333304</v>
      </c>
      <c r="G6442" s="1">
        <v>26.4</v>
      </c>
      <c r="H6442" s="1">
        <v>60</v>
      </c>
      <c r="I6442" s="1">
        <v>26.6</v>
      </c>
      <c r="J6442" s="1">
        <v>0.36</v>
      </c>
      <c r="K6442" s="1">
        <v>507</v>
      </c>
      <c r="L6442" s="1">
        <v>146</v>
      </c>
      <c r="M6442" s="6">
        <f t="shared" si="611"/>
        <v>26.734172530640933</v>
      </c>
      <c r="N6442" s="19">
        <v>0.5</v>
      </c>
      <c r="O6442" s="11" cm="1">
        <f t="array" ref="O6442">ROUND(_xlfn.SWITCH(C6442,"建筑专教",IF(S6442&gt;0.1,1.38,1.28),"阶梯教室",IF(S6442&gt;0.1,1.15,1.05),"公共教室",IF(S6442&gt;0.1,1.22,1.12),IF(S6442&gt;0.1,1.2,1.1))+(MOD(ROW()*11,31)/31-0.5)*0.06,2)</f>
        <v>1.22</v>
      </c>
      <c r="P6442" s="12">
        <f t="shared" si="610"/>
        <v>0.09</v>
      </c>
      <c r="Q6442" s="13">
        <f t="shared" si="612"/>
        <v>-0.68632837865094587</v>
      </c>
      <c r="R6442" s="1">
        <v>0</v>
      </c>
      <c r="S6442" s="1">
        <v>0.14599999999999999</v>
      </c>
      <c r="T6442" s="1">
        <v>0.105</v>
      </c>
      <c r="U6442" s="4" t="s">
        <v>60</v>
      </c>
      <c r="V6442">
        <v>0.42</v>
      </c>
      <c r="W6442">
        <v>0.4</v>
      </c>
      <c r="X6442">
        <v>0.76</v>
      </c>
      <c r="Y6442">
        <v>2.4300000000000002</v>
      </c>
      <c r="Z6442">
        <v>0.23</v>
      </c>
      <c r="AA6442" s="5">
        <f t="shared" si="613"/>
        <v>0.251</v>
      </c>
      <c r="AB6442" s="15" cm="1">
        <f t="array" ref="AB6442">_xlfn.SWITCH(U6442,"夏",122,"冬",90,"春",153,"秋",153,0)</f>
        <v>122</v>
      </c>
      <c r="AC6442" s="16">
        <f t="shared" si="614"/>
        <v>30.622</v>
      </c>
      <c r="AD6442" s="5">
        <f>IFERROR(AA6442/D6442,0)</f>
        <v>3.2121832608139238E-3</v>
      </c>
      <c r="AE6442" s="15">
        <f t="shared" si="615"/>
        <v>0.33424657534246577</v>
      </c>
      <c r="AF6442" s="5">
        <f>IFERROR(AD6442*AE6442*48,0)</f>
        <v>5.1535740206373526E-2</v>
      </c>
    </row>
    <row r="6443" spans="1:32" x14ac:dyDescent="0.15">
      <c r="A6443" s="1"/>
      <c r="B6443" s="1" t="s">
        <v>44</v>
      </c>
      <c r="C6443" s="1" t="s">
        <v>33</v>
      </c>
      <c r="D6443" s="6">
        <v>78.14</v>
      </c>
      <c r="E6443" s="6">
        <v>3.9</v>
      </c>
      <c r="F6443" s="18">
        <v>0.60416666666666696</v>
      </c>
      <c r="G6443" s="1">
        <v>26.6</v>
      </c>
      <c r="H6443" s="1">
        <v>58</v>
      </c>
      <c r="I6443" s="1">
        <v>26.8</v>
      </c>
      <c r="J6443" s="1">
        <v>0.38</v>
      </c>
      <c r="K6443" s="1">
        <v>513</v>
      </c>
      <c r="L6443" s="1">
        <v>154</v>
      </c>
      <c r="M6443" s="6">
        <f t="shared" si="611"/>
        <v>26.938316643000121</v>
      </c>
      <c r="N6443" s="19">
        <v>0.5</v>
      </c>
      <c r="O6443" s="11" cm="1">
        <f t="array" ref="O6443">ROUND(_xlfn.SWITCH(C6443,"建筑专教",IF(S6443&gt;0.1,1.38,1.28),"阶梯教室",IF(S6443&gt;0.1,1.15,1.05),"公共教室",IF(S6443&gt;0.1,1.22,1.12),IF(S6443&gt;0.1,1.2,1.1))+(MOD(ROW()*11,31)/31-0.5)*0.06,2)</f>
        <v>1.18</v>
      </c>
      <c r="P6443" s="12">
        <f t="shared" si="610"/>
        <v>0.09</v>
      </c>
      <c r="Q6443" s="13">
        <f t="shared" si="612"/>
        <v>-0.76839369801277679</v>
      </c>
      <c r="R6443" s="1">
        <v>0</v>
      </c>
      <c r="S6443" s="1">
        <v>0.14399999999999999</v>
      </c>
      <c r="T6443" s="1">
        <v>0.106</v>
      </c>
      <c r="U6443" s="4" t="s">
        <v>60</v>
      </c>
      <c r="V6443">
        <v>0.42</v>
      </c>
      <c r="W6443">
        <v>0.4</v>
      </c>
      <c r="X6443">
        <v>0.76</v>
      </c>
      <c r="Y6443">
        <v>2.4300000000000002</v>
      </c>
      <c r="Z6443">
        <v>0.23</v>
      </c>
      <c r="AA6443" s="5">
        <f t="shared" si="613"/>
        <v>0.25</v>
      </c>
      <c r="AB6443" s="15" cm="1">
        <f t="array" ref="AB6443">_xlfn.SWITCH(U6443,"夏",122,"冬",90,"春",153,"秋",153,0)</f>
        <v>122</v>
      </c>
      <c r="AC6443" s="16">
        <f t="shared" si="614"/>
        <v>30.5</v>
      </c>
      <c r="AD6443" s="5">
        <f>IFERROR(AA6443/D6443,0)</f>
        <v>3.1993857179421553E-3</v>
      </c>
      <c r="AE6443" s="15">
        <f t="shared" si="615"/>
        <v>0.33424657534246577</v>
      </c>
      <c r="AF6443" s="5">
        <f>IFERROR(AD6443*AE6443*48,0)</f>
        <v>5.133041853224455E-2</v>
      </c>
    </row>
    <row r="6444" spans="1:32" x14ac:dyDescent="0.15">
      <c r="A6444" s="1"/>
      <c r="B6444" s="1" t="s">
        <v>44</v>
      </c>
      <c r="C6444" s="1" t="s">
        <v>33</v>
      </c>
      <c r="D6444" s="6">
        <v>78.14</v>
      </c>
      <c r="E6444" s="6">
        <v>3.9</v>
      </c>
      <c r="F6444" s="18">
        <v>0.625</v>
      </c>
      <c r="G6444" s="1">
        <v>26.8</v>
      </c>
      <c r="H6444" s="1">
        <v>56</v>
      </c>
      <c r="I6444" s="1">
        <v>27</v>
      </c>
      <c r="J6444" s="1">
        <v>0.4</v>
      </c>
      <c r="K6444" s="1">
        <v>519</v>
      </c>
      <c r="L6444" s="1">
        <v>162</v>
      </c>
      <c r="M6444" s="6">
        <f t="shared" si="611"/>
        <v>27.14235190232273</v>
      </c>
      <c r="N6444" s="19">
        <v>0.5</v>
      </c>
      <c r="O6444" s="11" cm="1">
        <f t="array" ref="O6444">ROUND(_xlfn.SWITCH(C6444,"建筑专教",IF(S6444&gt;0.1,1.38,1.28),"阶梯教室",IF(S6444&gt;0.1,1.15,1.05),"公共教室",IF(S6444&gt;0.1,1.22,1.12),IF(S6444&gt;0.1,1.2,1.1))+(MOD(ROW()*11,31)/31-0.5)*0.06,2)</f>
        <v>1.2</v>
      </c>
      <c r="P6444" s="12">
        <f t="shared" si="610"/>
        <v>0.1</v>
      </c>
      <c r="Q6444" s="13">
        <f t="shared" si="612"/>
        <v>-0.6731895188946162</v>
      </c>
      <c r="R6444" s="1">
        <v>0</v>
      </c>
      <c r="S6444" s="1">
        <v>0.14199999999999999</v>
      </c>
      <c r="T6444" s="1">
        <v>0.108</v>
      </c>
      <c r="U6444" s="4" t="s">
        <v>60</v>
      </c>
      <c r="V6444">
        <v>0.42</v>
      </c>
      <c r="W6444">
        <v>0.4</v>
      </c>
      <c r="X6444">
        <v>0.76</v>
      </c>
      <c r="Y6444">
        <v>2.4300000000000002</v>
      </c>
      <c r="Z6444">
        <v>0.23</v>
      </c>
      <c r="AA6444" s="5">
        <f t="shared" si="613"/>
        <v>0.25</v>
      </c>
      <c r="AB6444" s="15" cm="1">
        <f t="array" ref="AB6444">_xlfn.SWITCH(U6444,"夏",122,"冬",90,"春",153,"秋",153,0)</f>
        <v>122</v>
      </c>
      <c r="AC6444" s="16">
        <f t="shared" si="614"/>
        <v>30.5</v>
      </c>
      <c r="AD6444" s="5">
        <f>IFERROR(AA6444/D6444,0)</f>
        <v>3.1993857179421553E-3</v>
      </c>
      <c r="AE6444" s="15">
        <f t="shared" si="615"/>
        <v>0.33424657534246577</v>
      </c>
      <c r="AF6444" s="5">
        <f>IFERROR(AD6444*AE6444*48,0)</f>
        <v>5.133041853224455E-2</v>
      </c>
    </row>
    <row r="6445" spans="1:32" x14ac:dyDescent="0.15">
      <c r="A6445" s="1"/>
      <c r="B6445" s="1" t="s">
        <v>44</v>
      </c>
      <c r="C6445" s="1" t="s">
        <v>33</v>
      </c>
      <c r="D6445" s="6">
        <v>78.14</v>
      </c>
      <c r="E6445" s="6">
        <v>3.9</v>
      </c>
      <c r="F6445" s="18">
        <v>0.64583333333333304</v>
      </c>
      <c r="G6445" s="1">
        <v>27</v>
      </c>
      <c r="H6445" s="1">
        <v>54</v>
      </c>
      <c r="I6445" s="1">
        <v>27.2</v>
      </c>
      <c r="J6445" s="1">
        <v>0.42</v>
      </c>
      <c r="K6445" s="1">
        <v>525</v>
      </c>
      <c r="L6445" s="1">
        <v>170</v>
      </c>
      <c r="M6445" s="6">
        <f t="shared" si="611"/>
        <v>27.346285292357095</v>
      </c>
      <c r="N6445" s="19">
        <v>0.5</v>
      </c>
      <c r="O6445" s="11" cm="1">
        <f t="array" ref="O6445">ROUND(_xlfn.SWITCH(C6445,"建筑专教",IF(S6445&gt;0.1,1.38,1.28),"阶梯教室",IF(S6445&gt;0.1,1.15,1.05),"公共教室",IF(S6445&gt;0.1,1.22,1.12),IF(S6445&gt;0.1,1.2,1.1))+(MOD(ROW()*11,31)/31-0.5)*0.06,2)</f>
        <v>1.23</v>
      </c>
      <c r="P6445" s="12">
        <f t="shared" si="610"/>
        <v>0.1</v>
      </c>
      <c r="Q6445" s="13">
        <f t="shared" si="612"/>
        <v>-0.55067213654500102</v>
      </c>
      <c r="R6445" s="1">
        <v>0</v>
      </c>
      <c r="S6445" s="1">
        <v>0.14000000000000001</v>
      </c>
      <c r="T6445" s="1">
        <v>0.109</v>
      </c>
      <c r="U6445" s="4" t="s">
        <v>60</v>
      </c>
      <c r="V6445">
        <v>0.42</v>
      </c>
      <c r="W6445">
        <v>0.4</v>
      </c>
      <c r="X6445">
        <v>0.76</v>
      </c>
      <c r="Y6445">
        <v>2.4300000000000002</v>
      </c>
      <c r="Z6445">
        <v>0.23</v>
      </c>
      <c r="AA6445" s="5">
        <f t="shared" si="613"/>
        <v>0.249</v>
      </c>
      <c r="AB6445" s="15" cm="1">
        <f t="array" ref="AB6445">_xlfn.SWITCH(U6445,"夏",122,"冬",90,"春",153,"秋",153,0)</f>
        <v>122</v>
      </c>
      <c r="AC6445" s="16">
        <f t="shared" si="614"/>
        <v>30.378</v>
      </c>
      <c r="AD6445" s="5">
        <f>IFERROR(AA6445/D6445,0)</f>
        <v>3.1865881750703863E-3</v>
      </c>
      <c r="AE6445" s="15">
        <f t="shared" si="615"/>
        <v>0.33424657534246577</v>
      </c>
      <c r="AF6445" s="5">
        <f>IFERROR(AD6445*AE6445*48,0)</f>
        <v>5.1125096858115573E-2</v>
      </c>
    </row>
    <row r="6446" spans="1:32" x14ac:dyDescent="0.15">
      <c r="A6446" s="1"/>
      <c r="B6446" s="1" t="s">
        <v>44</v>
      </c>
      <c r="C6446" s="1" t="s">
        <v>33</v>
      </c>
      <c r="D6446" s="6">
        <v>78.14</v>
      </c>
      <c r="E6446" s="6">
        <v>3.9</v>
      </c>
      <c r="F6446" s="18">
        <v>0.66666666666666696</v>
      </c>
      <c r="G6446" s="1">
        <v>27.2</v>
      </c>
      <c r="H6446" s="1">
        <v>52</v>
      </c>
      <c r="I6446" s="1">
        <v>27.4</v>
      </c>
      <c r="J6446" s="1">
        <v>0.44</v>
      </c>
      <c r="K6446" s="1">
        <v>531</v>
      </c>
      <c r="L6446" s="1">
        <v>178</v>
      </c>
      <c r="M6446" s="6">
        <f t="shared" si="611"/>
        <v>27.55012302299167</v>
      </c>
      <c r="N6446" s="19">
        <v>0.5</v>
      </c>
      <c r="O6446" s="11" cm="1">
        <f t="array" ref="O6446">ROUND(_xlfn.SWITCH(C6446,"建筑专教",IF(S6446&gt;0.1,1.38,1.28),"阶梯教室",IF(S6446&gt;0.1,1.15,1.05),"公共教室",IF(S6446&gt;0.1,1.22,1.12),IF(S6446&gt;0.1,1.2,1.1))+(MOD(ROW()*11,31)/31-0.5)*0.06,2)</f>
        <v>1.19</v>
      </c>
      <c r="P6446" s="12">
        <f t="shared" si="610"/>
        <v>0.1</v>
      </c>
      <c r="Q6446" s="13">
        <f t="shared" si="612"/>
        <v>-0.61606795846713747</v>
      </c>
      <c r="R6446" s="1">
        <v>0</v>
      </c>
      <c r="S6446" s="1">
        <v>0.13800000000000001</v>
      </c>
      <c r="T6446" s="1">
        <v>0.11</v>
      </c>
      <c r="U6446" s="4" t="s">
        <v>60</v>
      </c>
      <c r="V6446">
        <v>0.42</v>
      </c>
      <c r="W6446">
        <v>0.4</v>
      </c>
      <c r="X6446">
        <v>0.76</v>
      </c>
      <c r="Y6446">
        <v>2.4300000000000002</v>
      </c>
      <c r="Z6446">
        <v>0.23</v>
      </c>
      <c r="AA6446" s="5">
        <f t="shared" si="613"/>
        <v>0.248</v>
      </c>
      <c r="AB6446" s="15" cm="1">
        <f t="array" ref="AB6446">_xlfn.SWITCH(U6446,"夏",122,"冬",90,"春",153,"秋",153,0)</f>
        <v>122</v>
      </c>
      <c r="AC6446" s="16">
        <f t="shared" si="614"/>
        <v>30.256</v>
      </c>
      <c r="AD6446" s="5">
        <f>IFERROR(AA6446/D6446,0)</f>
        <v>3.1737906321986178E-3</v>
      </c>
      <c r="AE6446" s="15">
        <f t="shared" si="615"/>
        <v>0.33424657534246577</v>
      </c>
      <c r="AF6446" s="5">
        <f>IFERROR(AD6446*AE6446*48,0)</f>
        <v>5.091977518398659E-2</v>
      </c>
    </row>
    <row r="6447" spans="1:32" x14ac:dyDescent="0.15">
      <c r="A6447" s="1"/>
      <c r="B6447" s="1" t="s">
        <v>44</v>
      </c>
      <c r="C6447" s="1" t="s">
        <v>33</v>
      </c>
      <c r="D6447" s="6">
        <v>78.14</v>
      </c>
      <c r="E6447" s="6">
        <v>3.9</v>
      </c>
      <c r="F6447" s="18">
        <v>0.6875</v>
      </c>
      <c r="G6447" s="1">
        <v>27.4</v>
      </c>
      <c r="H6447" s="1">
        <v>50</v>
      </c>
      <c r="I6447" s="1">
        <v>27.5</v>
      </c>
      <c r="J6447" s="1">
        <v>0.46</v>
      </c>
      <c r="K6447" s="1">
        <v>537</v>
      </c>
      <c r="L6447" s="1">
        <v>186</v>
      </c>
      <c r="M6447" s="6">
        <f t="shared" si="611"/>
        <v>27.577041622474781</v>
      </c>
      <c r="N6447" s="19">
        <v>0.5</v>
      </c>
      <c r="O6447" s="11" cm="1">
        <f t="array" ref="O6447">ROUND(_xlfn.SWITCH(C6447,"建筑专教",IF(S6447&gt;0.1,1.38,1.28),"阶梯教室",IF(S6447&gt;0.1,1.15,1.05),"公共教室",IF(S6447&gt;0.1,1.22,1.12),IF(S6447&gt;0.1,1.2,1.1))+(MOD(ROW()*11,31)/31-0.5)*0.06,2)</f>
        <v>1.21</v>
      </c>
      <c r="P6447" s="12">
        <f t="shared" si="610"/>
        <v>0.11</v>
      </c>
      <c r="Q6447" s="13">
        <f t="shared" si="612"/>
        <v>-0.53936181086567914</v>
      </c>
      <c r="R6447" s="1">
        <v>0</v>
      </c>
      <c r="S6447" s="1">
        <v>0.13600000000000001</v>
      </c>
      <c r="T6447" s="1">
        <v>0.111</v>
      </c>
      <c r="U6447" s="4" t="s">
        <v>60</v>
      </c>
      <c r="V6447">
        <v>0.42</v>
      </c>
      <c r="W6447">
        <v>0.4</v>
      </c>
      <c r="X6447">
        <v>0.76</v>
      </c>
      <c r="Y6447">
        <v>2.4300000000000002</v>
      </c>
      <c r="Z6447">
        <v>0.23</v>
      </c>
      <c r="AA6447" s="5">
        <f t="shared" si="613"/>
        <v>0.247</v>
      </c>
      <c r="AB6447" s="15" cm="1">
        <f t="array" ref="AB6447">_xlfn.SWITCH(U6447,"夏",122,"冬",90,"春",153,"秋",153,0)</f>
        <v>122</v>
      </c>
      <c r="AC6447" s="16">
        <f t="shared" si="614"/>
        <v>30.134</v>
      </c>
      <c r="AD6447" s="5">
        <f>IFERROR(AA6447/D6447,0)</f>
        <v>3.1609930893268493E-3</v>
      </c>
      <c r="AE6447" s="15">
        <f t="shared" si="615"/>
        <v>0.33424657534246577</v>
      </c>
      <c r="AF6447" s="5">
        <f>IFERROR(AD6447*AE6447*48,0)</f>
        <v>5.0714453509857621E-2</v>
      </c>
    </row>
    <row r="6448" spans="1:32" x14ac:dyDescent="0.15">
      <c r="A6448" s="1"/>
      <c r="B6448" s="1" t="s">
        <v>44</v>
      </c>
      <c r="C6448" s="1" t="s">
        <v>33</v>
      </c>
      <c r="D6448" s="6">
        <v>78.14</v>
      </c>
      <c r="E6448" s="6">
        <v>3.9</v>
      </c>
      <c r="F6448" s="18">
        <v>0.70833333333333304</v>
      </c>
      <c r="G6448" s="1">
        <v>27.6</v>
      </c>
      <c r="H6448" s="1">
        <v>48</v>
      </c>
      <c r="I6448" s="1">
        <v>27.8</v>
      </c>
      <c r="J6448" s="1">
        <v>0.48</v>
      </c>
      <c r="K6448" s="1">
        <v>543</v>
      </c>
      <c r="L6448" s="1">
        <v>194</v>
      </c>
      <c r="M6448" s="6">
        <f t="shared" si="611"/>
        <v>27.957533160202331</v>
      </c>
      <c r="N6448" s="19">
        <v>0.5</v>
      </c>
      <c r="O6448" s="11" cm="1">
        <f t="array" ref="O6448">ROUND(_xlfn.SWITCH(C6448,"建筑专教",IF(S6448&gt;0.1,1.38,1.28),"阶梯教室",IF(S6448&gt;0.1,1.15,1.05),"公共教室",IF(S6448&gt;0.1,1.22,1.12),IF(S6448&gt;0.1,1.2,1.1))+(MOD(ROW()*11,31)/31-0.5)*0.06,2)</f>
        <v>1.17</v>
      </c>
      <c r="P6448" s="12">
        <f t="shared" si="610"/>
        <v>0.11</v>
      </c>
      <c r="Q6448" s="13">
        <f t="shared" si="612"/>
        <v>-0.5722178466987855</v>
      </c>
      <c r="R6448" s="1">
        <v>0</v>
      </c>
      <c r="S6448" s="1">
        <v>0.13400000000000001</v>
      </c>
      <c r="T6448" s="1">
        <v>0.109</v>
      </c>
      <c r="U6448" s="4" t="s">
        <v>60</v>
      </c>
      <c r="V6448">
        <v>0.42</v>
      </c>
      <c r="W6448">
        <v>0.4</v>
      </c>
      <c r="X6448">
        <v>0.76</v>
      </c>
      <c r="Y6448">
        <v>2.4300000000000002</v>
      </c>
      <c r="Z6448">
        <v>0.23</v>
      </c>
      <c r="AA6448" s="5">
        <f t="shared" si="613"/>
        <v>0.24299999999999999</v>
      </c>
      <c r="AB6448" s="15" cm="1">
        <f t="array" ref="AB6448">_xlfn.SWITCH(U6448,"夏",122,"冬",90,"春",153,"秋",153,0)</f>
        <v>122</v>
      </c>
      <c r="AC6448" s="16">
        <f t="shared" si="614"/>
        <v>29.646000000000001</v>
      </c>
      <c r="AD6448" s="5">
        <f>IFERROR(AA6448/D6448,0)</f>
        <v>3.1098029178397747E-3</v>
      </c>
      <c r="AE6448" s="15">
        <f t="shared" si="615"/>
        <v>0.33424657534246577</v>
      </c>
      <c r="AF6448" s="5">
        <f>IFERROR(AD6448*AE6448*48,0)</f>
        <v>4.9893166813341702E-2</v>
      </c>
    </row>
    <row r="6449" spans="1:32" x14ac:dyDescent="0.15">
      <c r="A6449" s="1"/>
      <c r="B6449" s="1" t="s">
        <v>44</v>
      </c>
      <c r="C6449" s="1" t="s">
        <v>33</v>
      </c>
      <c r="D6449" s="6">
        <v>78.14</v>
      </c>
      <c r="E6449" s="6">
        <v>3.9</v>
      </c>
      <c r="F6449" s="18">
        <v>0.72916666666666696</v>
      </c>
      <c r="G6449" s="1">
        <v>27.8</v>
      </c>
      <c r="H6449" s="1">
        <v>50</v>
      </c>
      <c r="I6449" s="1">
        <v>28</v>
      </c>
      <c r="J6449" s="1">
        <v>0.5</v>
      </c>
      <c r="K6449" s="1">
        <v>549</v>
      </c>
      <c r="L6449" s="1">
        <v>202</v>
      </c>
      <c r="M6449" s="6">
        <f t="shared" si="611"/>
        <v>28.161115070150004</v>
      </c>
      <c r="N6449" s="19">
        <v>0.5</v>
      </c>
      <c r="O6449" s="11" cm="1">
        <f t="array" ref="O6449">ROUND(_xlfn.SWITCH(C6449,"建筑专教",IF(S6449&gt;0.1,1.38,1.28),"阶梯教室",IF(S6449&gt;0.1,1.15,1.05),"公共教室",IF(S6449&gt;0.1,1.22,1.12),IF(S6449&gt;0.1,1.2,1.1))+(MOD(ROW()*11,31)/31-0.5)*0.06,2)</f>
        <v>1.19</v>
      </c>
      <c r="P6449" s="12">
        <f t="shared" si="610"/>
        <v>0.12</v>
      </c>
      <c r="Q6449" s="13">
        <f t="shared" si="612"/>
        <v>-0.46093991600335077</v>
      </c>
      <c r="R6449" s="1">
        <v>0</v>
      </c>
      <c r="S6449" s="1">
        <v>0.13200000000000001</v>
      </c>
      <c r="T6449" s="1">
        <v>0.108</v>
      </c>
      <c r="U6449" s="4" t="s">
        <v>60</v>
      </c>
      <c r="V6449">
        <v>0.42</v>
      </c>
      <c r="W6449">
        <v>0.4</v>
      </c>
      <c r="X6449">
        <v>0.76</v>
      </c>
      <c r="Y6449">
        <v>2.4300000000000002</v>
      </c>
      <c r="Z6449">
        <v>0.23</v>
      </c>
      <c r="AA6449" s="5">
        <f t="shared" si="613"/>
        <v>0.24</v>
      </c>
      <c r="AB6449" s="15" cm="1">
        <f t="array" ref="AB6449">_xlfn.SWITCH(U6449,"夏",122,"冬",90,"春",153,"秋",153,0)</f>
        <v>122</v>
      </c>
      <c r="AC6449" s="16">
        <f t="shared" si="614"/>
        <v>29.279999999999998</v>
      </c>
      <c r="AD6449" s="5">
        <f>IFERROR(AA6449/D6449,0)</f>
        <v>3.0714102892244687E-3</v>
      </c>
      <c r="AE6449" s="15">
        <f t="shared" si="615"/>
        <v>0.33424657534246577</v>
      </c>
      <c r="AF6449" s="5">
        <f>IFERROR(AD6449*AE6449*48,0)</f>
        <v>4.9277201790954767E-2</v>
      </c>
    </row>
    <row r="6450" spans="1:32" x14ac:dyDescent="0.15">
      <c r="A6450" s="1"/>
      <c r="B6450" s="1" t="s">
        <v>44</v>
      </c>
      <c r="C6450" s="1" t="s">
        <v>33</v>
      </c>
      <c r="D6450" s="6">
        <v>78.14</v>
      </c>
      <c r="E6450" s="6">
        <v>3.9</v>
      </c>
      <c r="F6450" s="18">
        <v>0.75</v>
      </c>
      <c r="G6450" s="1">
        <v>28</v>
      </c>
      <c r="H6450" s="1">
        <v>52</v>
      </c>
      <c r="I6450" s="1">
        <v>28.2</v>
      </c>
      <c r="J6450" s="1">
        <v>0.52</v>
      </c>
      <c r="K6450" s="1">
        <v>555</v>
      </c>
      <c r="L6450" s="1">
        <v>210</v>
      </c>
      <c r="M6450" s="6">
        <f t="shared" si="611"/>
        <v>28.364620470121793</v>
      </c>
      <c r="N6450" s="19">
        <v>0.5</v>
      </c>
      <c r="O6450" s="11" cm="1">
        <f t="array" ref="O6450">ROUND(_xlfn.SWITCH(C6450,"建筑专教",IF(S6450&gt;0.1,1.38,1.28),"阶梯教室",IF(S6450&gt;0.1,1.15,1.05),"公共教室",IF(S6450&gt;0.1,1.22,1.12),IF(S6450&gt;0.1,1.2,1.1))+(MOD(ROW()*11,31)/31-0.5)*0.06,2)</f>
        <v>1.21</v>
      </c>
      <c r="P6450" s="12">
        <f t="shared" si="610"/>
        <v>0.12</v>
      </c>
      <c r="Q6450" s="13">
        <f t="shared" si="612"/>
        <v>-0.35048320574105168</v>
      </c>
      <c r="R6450" s="1">
        <v>0</v>
      </c>
      <c r="S6450" s="1">
        <v>0.13</v>
      </c>
      <c r="T6450" s="1">
        <v>0.106</v>
      </c>
      <c r="U6450" s="4" t="s">
        <v>60</v>
      </c>
      <c r="V6450">
        <v>0.42</v>
      </c>
      <c r="W6450">
        <v>0.4</v>
      </c>
      <c r="X6450">
        <v>0.76</v>
      </c>
      <c r="Y6450">
        <v>2.4300000000000002</v>
      </c>
      <c r="Z6450">
        <v>0.23</v>
      </c>
      <c r="AA6450" s="5">
        <f t="shared" si="613"/>
        <v>0.23599999999999999</v>
      </c>
      <c r="AB6450" s="15" cm="1">
        <f t="array" ref="AB6450">_xlfn.SWITCH(U6450,"夏",122,"冬",90,"春",153,"秋",153,0)</f>
        <v>122</v>
      </c>
      <c r="AC6450" s="16">
        <f t="shared" si="614"/>
        <v>28.791999999999998</v>
      </c>
      <c r="AD6450" s="5">
        <f>IFERROR(AA6450/D6450,0)</f>
        <v>3.0202201177373942E-3</v>
      </c>
      <c r="AE6450" s="15">
        <f t="shared" si="615"/>
        <v>0.33424657534246577</v>
      </c>
      <c r="AF6450" s="5">
        <f>IFERROR(AD6450*AE6450*48,0)</f>
        <v>4.8455915094438855E-2</v>
      </c>
    </row>
    <row r="6451" spans="1:32" x14ac:dyDescent="0.15">
      <c r="A6451" s="1"/>
      <c r="B6451" s="1" t="s">
        <v>44</v>
      </c>
      <c r="C6451" s="1" t="s">
        <v>33</v>
      </c>
      <c r="D6451" s="6">
        <v>78.14</v>
      </c>
      <c r="E6451" s="6">
        <v>3.9</v>
      </c>
      <c r="F6451" s="18">
        <v>0.79166666666666696</v>
      </c>
      <c r="G6451" s="1">
        <v>28.4</v>
      </c>
      <c r="H6451" s="1">
        <v>56</v>
      </c>
      <c r="I6451" s="1">
        <v>28.6</v>
      </c>
      <c r="J6451" s="1">
        <v>0.55000000000000004</v>
      </c>
      <c r="K6451" s="1">
        <v>567</v>
      </c>
      <c r="L6451" s="1">
        <v>226</v>
      </c>
      <c r="M6451" s="6">
        <f t="shared" si="611"/>
        <v>28.769574667196025</v>
      </c>
      <c r="N6451" s="19">
        <v>0.5</v>
      </c>
      <c r="O6451" s="11" cm="1">
        <f t="array" ref="O6451">ROUND(_xlfn.SWITCH(C6451,"建筑专教",IF(S6451&gt;0.1,1.38,1.28),"阶梯教室",IF(S6451&gt;0.1,1.15,1.05),"公共教室",IF(S6451&gt;0.1,1.22,1.12),IF(S6451&gt;0.1,1.2,1.1))+(MOD(ROW()*11,31)/31-0.5)*0.06,2)</f>
        <v>1.17</v>
      </c>
      <c r="P6451" s="12">
        <f t="shared" si="610"/>
        <v>0.13</v>
      </c>
      <c r="Q6451" s="13">
        <f t="shared" si="612"/>
        <v>-0.31407885525637563</v>
      </c>
      <c r="R6451" s="1">
        <v>0</v>
      </c>
      <c r="S6451" s="1">
        <v>0.126</v>
      </c>
      <c r="T6451" s="1">
        <v>0.10299999999999999</v>
      </c>
      <c r="U6451" s="4" t="s">
        <v>60</v>
      </c>
      <c r="V6451">
        <v>0.42</v>
      </c>
      <c r="W6451">
        <v>0.4</v>
      </c>
      <c r="X6451">
        <v>0.76</v>
      </c>
      <c r="Y6451">
        <v>2.4300000000000002</v>
      </c>
      <c r="Z6451">
        <v>0.23</v>
      </c>
      <c r="AA6451" s="5">
        <f t="shared" si="613"/>
        <v>0.22899999999999998</v>
      </c>
      <c r="AB6451" s="15" cm="1">
        <f t="array" ref="AB6451">_xlfn.SWITCH(U6451,"夏",122,"冬",90,"春",153,"秋",153,0)</f>
        <v>122</v>
      </c>
      <c r="AC6451" s="16">
        <f t="shared" si="614"/>
        <v>27.937999999999999</v>
      </c>
      <c r="AD6451" s="5">
        <f>IFERROR(AA6451/D6451,0)</f>
        <v>2.9306373176350136E-3</v>
      </c>
      <c r="AE6451" s="15">
        <f t="shared" si="615"/>
        <v>0.33424657534246577</v>
      </c>
      <c r="AF6451" s="5">
        <f>IFERROR(AD6451*AE6451*48,0)</f>
        <v>4.7018663375535993E-2</v>
      </c>
    </row>
    <row r="6452" spans="1:32" x14ac:dyDescent="0.15">
      <c r="A6452" s="1"/>
      <c r="B6452" s="1" t="s">
        <v>44</v>
      </c>
      <c r="C6452" s="1" t="s">
        <v>33</v>
      </c>
      <c r="D6452" s="6">
        <v>78.14</v>
      </c>
      <c r="E6452" s="6">
        <v>3.9</v>
      </c>
      <c r="F6452" s="18">
        <v>0.8125</v>
      </c>
      <c r="G6452" s="1">
        <v>28.6</v>
      </c>
      <c r="H6452" s="1">
        <v>58</v>
      </c>
      <c r="I6452" s="1">
        <v>28.8</v>
      </c>
      <c r="J6452" s="1">
        <v>0.57999999999999996</v>
      </c>
      <c r="K6452" s="1">
        <v>573</v>
      </c>
      <c r="L6452" s="1">
        <v>234</v>
      </c>
      <c r="M6452" s="6">
        <f t="shared" si="611"/>
        <v>28.974713332440729</v>
      </c>
      <c r="N6452" s="19">
        <v>0.5</v>
      </c>
      <c r="O6452" s="11" cm="1">
        <f t="array" ref="O6452">ROUND(_xlfn.SWITCH(C6452,"建筑专教",IF(S6452&gt;0.1,1.38,1.28),"阶梯教室",IF(S6452&gt;0.1,1.15,1.05),"公共教室",IF(S6452&gt;0.1,1.22,1.12),IF(S6452&gt;0.1,1.2,1.1))+(MOD(ROW()*11,31)/31-0.5)*0.06,2)</f>
        <v>1.2</v>
      </c>
      <c r="P6452" s="12">
        <f t="shared" si="610"/>
        <v>0.14000000000000001</v>
      </c>
      <c r="Q6452" s="13">
        <f t="shared" si="612"/>
        <v>-0.18544607283517417</v>
      </c>
      <c r="R6452" s="1">
        <v>0</v>
      </c>
      <c r="S6452" s="1">
        <v>0.124</v>
      </c>
      <c r="T6452" s="1">
        <v>0.10199999999999999</v>
      </c>
      <c r="U6452" s="4" t="s">
        <v>60</v>
      </c>
      <c r="V6452">
        <v>0.42</v>
      </c>
      <c r="W6452">
        <v>0.4</v>
      </c>
      <c r="X6452">
        <v>0.76</v>
      </c>
      <c r="Y6452">
        <v>2.4300000000000002</v>
      </c>
      <c r="Z6452">
        <v>0.23</v>
      </c>
      <c r="AA6452" s="5">
        <f t="shared" si="613"/>
        <v>0.22599999999999998</v>
      </c>
      <c r="AB6452" s="15" cm="1">
        <f t="array" ref="AB6452">_xlfn.SWITCH(U6452,"夏",122,"冬",90,"春",153,"秋",153,0)</f>
        <v>122</v>
      </c>
      <c r="AC6452" s="16">
        <f t="shared" si="614"/>
        <v>27.571999999999996</v>
      </c>
      <c r="AD6452" s="5">
        <f>IFERROR(AA6452/D6452,0)</f>
        <v>2.892244689019708E-3</v>
      </c>
      <c r="AE6452" s="15">
        <f t="shared" si="615"/>
        <v>0.33424657534246577</v>
      </c>
      <c r="AF6452" s="5">
        <f>IFERROR(AD6452*AE6452*48,0)</f>
        <v>4.6402698353149072E-2</v>
      </c>
    </row>
    <row r="6453" spans="1:32" x14ac:dyDescent="0.15">
      <c r="A6453" s="1"/>
      <c r="B6453" s="1" t="s">
        <v>44</v>
      </c>
      <c r="C6453" s="1" t="s">
        <v>33</v>
      </c>
      <c r="D6453" s="6">
        <v>78.14</v>
      </c>
      <c r="E6453" s="6">
        <v>3.9</v>
      </c>
      <c r="F6453" s="18">
        <v>0.83333333333333304</v>
      </c>
      <c r="G6453" s="1">
        <v>28.8</v>
      </c>
      <c r="H6453" s="1">
        <v>60</v>
      </c>
      <c r="I6453" s="1">
        <v>29</v>
      </c>
      <c r="J6453" s="1">
        <v>0.6</v>
      </c>
      <c r="K6453" s="1">
        <v>579</v>
      </c>
      <c r="L6453" s="1">
        <v>242</v>
      </c>
      <c r="M6453" s="6">
        <f t="shared" si="611"/>
        <v>29.177946965303704</v>
      </c>
      <c r="N6453" s="19">
        <v>0.5</v>
      </c>
      <c r="O6453" s="11" cm="1">
        <f t="array" ref="O6453">ROUND(_xlfn.SWITCH(C6453,"建筑专教",IF(S6453&gt;0.1,1.38,1.28),"阶梯教室",IF(S6453&gt;0.1,1.15,1.05),"公共教室",IF(S6453&gt;0.1,1.22,1.12),IF(S6453&gt;0.1,1.2,1.1))+(MOD(ROW()*11,31)/31-0.5)*0.06,2)</f>
        <v>1.22</v>
      </c>
      <c r="P6453" s="12">
        <f t="shared" si="610"/>
        <v>0.14000000000000001</v>
      </c>
      <c r="Q6453" s="13">
        <f t="shared" si="612"/>
        <v>-6.9238778816296531E-2</v>
      </c>
      <c r="R6453" s="1">
        <v>0</v>
      </c>
      <c r="S6453" s="1">
        <v>0.122</v>
      </c>
      <c r="T6453" s="1">
        <v>0.10100000000000001</v>
      </c>
      <c r="U6453" s="4" t="s">
        <v>60</v>
      </c>
      <c r="V6453">
        <v>0.42</v>
      </c>
      <c r="W6453">
        <v>0.4</v>
      </c>
      <c r="X6453">
        <v>0.76</v>
      </c>
      <c r="Y6453">
        <v>2.4300000000000002</v>
      </c>
      <c r="Z6453">
        <v>0.23</v>
      </c>
      <c r="AA6453" s="5">
        <f t="shared" si="613"/>
        <v>0.223</v>
      </c>
      <c r="AB6453" s="15" cm="1">
        <f t="array" ref="AB6453">_xlfn.SWITCH(U6453,"夏",122,"冬",90,"春",153,"秋",153,0)</f>
        <v>122</v>
      </c>
      <c r="AC6453" s="16">
        <f t="shared" si="614"/>
        <v>27.206</v>
      </c>
      <c r="AD6453" s="5">
        <f>IFERROR(AA6453/D6453,0)</f>
        <v>2.8538520604044024E-3</v>
      </c>
      <c r="AE6453" s="15">
        <f t="shared" si="615"/>
        <v>0.33424657534246577</v>
      </c>
      <c r="AF6453" s="5">
        <f>IFERROR(AD6453*AE6453*48,0)</f>
        <v>4.5786733330762136E-2</v>
      </c>
    </row>
    <row r="6454" spans="1:32" x14ac:dyDescent="0.15">
      <c r="A6454" s="1"/>
      <c r="B6454" s="1" t="s">
        <v>44</v>
      </c>
      <c r="C6454" s="1" t="s">
        <v>33</v>
      </c>
      <c r="D6454" s="6">
        <v>78.14</v>
      </c>
      <c r="E6454" s="6">
        <v>3.9</v>
      </c>
      <c r="F6454" s="18">
        <v>0.85416666666666696</v>
      </c>
      <c r="G6454" s="1">
        <v>29</v>
      </c>
      <c r="H6454" s="1">
        <v>62</v>
      </c>
      <c r="I6454" s="1">
        <v>29.2</v>
      </c>
      <c r="J6454" s="1">
        <v>0.62</v>
      </c>
      <c r="K6454" s="1">
        <v>585</v>
      </c>
      <c r="L6454" s="1">
        <v>250</v>
      </c>
      <c r="M6454" s="6">
        <f t="shared" si="611"/>
        <v>29.381119889454624</v>
      </c>
      <c r="N6454" s="19">
        <v>0.5</v>
      </c>
      <c r="O6454" s="11" cm="1">
        <f t="array" ref="O6454">ROUND(_xlfn.SWITCH(C6454,"建筑专教",IF(S6454&gt;0.1,1.38,1.28),"阶梯教室",IF(S6454&gt;0.1,1.15,1.05),"公共教室",IF(S6454&gt;0.1,1.22,1.12),IF(S6454&gt;0.1,1.2,1.1))+(MOD(ROW()*11,31)/31-0.5)*0.06,2)</f>
        <v>1.18</v>
      </c>
      <c r="P6454" s="12">
        <f t="shared" si="610"/>
        <v>0.15</v>
      </c>
      <c r="Q6454" s="13">
        <f t="shared" si="612"/>
        <v>-9.2121011834828015E-2</v>
      </c>
      <c r="R6454" s="1">
        <v>0</v>
      </c>
      <c r="S6454" s="1">
        <v>0.12</v>
      </c>
      <c r="T6454" s="1">
        <v>0.1</v>
      </c>
      <c r="U6454" s="4" t="s">
        <v>60</v>
      </c>
      <c r="V6454">
        <v>0.42</v>
      </c>
      <c r="W6454">
        <v>0.4</v>
      </c>
      <c r="X6454">
        <v>0.76</v>
      </c>
      <c r="Y6454">
        <v>2.4300000000000002</v>
      </c>
      <c r="Z6454">
        <v>0.23</v>
      </c>
      <c r="AA6454" s="5">
        <f t="shared" si="613"/>
        <v>0.22</v>
      </c>
      <c r="AB6454" s="15" cm="1">
        <f t="array" ref="AB6454">_xlfn.SWITCH(U6454,"夏",122,"冬",90,"春",153,"秋",153,0)</f>
        <v>122</v>
      </c>
      <c r="AC6454" s="16">
        <f t="shared" si="614"/>
        <v>26.84</v>
      </c>
      <c r="AD6454" s="5">
        <f>IFERROR(AA6454/D6454,0)</f>
        <v>2.8154594317890964E-3</v>
      </c>
      <c r="AE6454" s="15">
        <f t="shared" si="615"/>
        <v>0.33424657534246577</v>
      </c>
      <c r="AF6454" s="5">
        <f>IFERROR(AD6454*AE6454*48,0)</f>
        <v>4.5170768308375207E-2</v>
      </c>
    </row>
    <row r="6455" spans="1:32" x14ac:dyDescent="0.15">
      <c r="A6455" s="1"/>
      <c r="B6455" s="1" t="s">
        <v>44</v>
      </c>
      <c r="C6455" s="1" t="s">
        <v>33</v>
      </c>
      <c r="D6455" s="6">
        <v>78.14</v>
      </c>
      <c r="E6455" s="6">
        <v>3.9</v>
      </c>
      <c r="F6455" s="18">
        <v>0.875</v>
      </c>
      <c r="G6455" s="1">
        <v>29.2</v>
      </c>
      <c r="H6455" s="1">
        <v>64</v>
      </c>
      <c r="I6455" s="1">
        <v>29.4</v>
      </c>
      <c r="J6455" s="1">
        <v>0.64</v>
      </c>
      <c r="K6455" s="1">
        <v>591</v>
      </c>
      <c r="L6455" s="1">
        <v>258</v>
      </c>
      <c r="M6455" s="6">
        <f t="shared" si="611"/>
        <v>29.58423456545421</v>
      </c>
      <c r="N6455" s="19">
        <v>0.5</v>
      </c>
      <c r="O6455" s="11" cm="1">
        <f t="array" ref="O6455">ROUND(_xlfn.SWITCH(C6455,"建筑专教",IF(S6455&gt;0.1,1.38,1.28),"阶梯教室",IF(S6455&gt;0.1,1.15,1.05),"公共教室",IF(S6455&gt;0.1,1.22,1.12),IF(S6455&gt;0.1,1.2,1.1))+(MOD(ROW()*11,31)/31-0.5)*0.06,2)</f>
        <v>1.2</v>
      </c>
      <c r="P6455" s="12">
        <f t="shared" si="610"/>
        <v>0.15</v>
      </c>
      <c r="Q6455" s="13">
        <f t="shared" si="612"/>
        <v>2.9903521889722839E-2</v>
      </c>
      <c r="R6455" s="1">
        <v>0</v>
      </c>
      <c r="S6455" s="1">
        <v>0.11799999999999999</v>
      </c>
      <c r="T6455" s="1">
        <v>9.9000000000000005E-2</v>
      </c>
      <c r="U6455" s="4" t="s">
        <v>60</v>
      </c>
      <c r="V6455">
        <v>0.42</v>
      </c>
      <c r="W6455">
        <v>0.4</v>
      </c>
      <c r="X6455">
        <v>0.76</v>
      </c>
      <c r="Y6455">
        <v>2.4300000000000002</v>
      </c>
      <c r="Z6455">
        <v>0.23</v>
      </c>
      <c r="AA6455" s="5">
        <f t="shared" si="613"/>
        <v>0.217</v>
      </c>
      <c r="AB6455" s="15" cm="1">
        <f t="array" ref="AB6455">_xlfn.SWITCH(U6455,"夏",122,"冬",90,"春",153,"秋",153,0)</f>
        <v>122</v>
      </c>
      <c r="AC6455" s="16">
        <f t="shared" si="614"/>
        <v>26.474</v>
      </c>
      <c r="AD6455" s="5">
        <f>IFERROR(AA6455/D6455,0)</f>
        <v>2.7770668031737904E-3</v>
      </c>
      <c r="AE6455" s="15">
        <f t="shared" si="615"/>
        <v>0.33424657534246577</v>
      </c>
      <c r="AF6455" s="5">
        <f>IFERROR(AD6455*AE6455*48,0)</f>
        <v>4.4554803285988265E-2</v>
      </c>
    </row>
    <row r="6456" spans="1:32" x14ac:dyDescent="0.15">
      <c r="A6456" s="1"/>
      <c r="B6456" s="1" t="s">
        <v>44</v>
      </c>
      <c r="C6456" s="1" t="s">
        <v>33</v>
      </c>
      <c r="D6456" s="6">
        <v>78.14</v>
      </c>
      <c r="E6456" s="6">
        <v>3.9</v>
      </c>
      <c r="F6456" s="18">
        <v>0.89583333333333304</v>
      </c>
      <c r="G6456" s="1">
        <v>29.4</v>
      </c>
      <c r="H6456" s="1">
        <v>66</v>
      </c>
      <c r="I6456" s="1">
        <v>29.6</v>
      </c>
      <c r="J6456" s="1">
        <v>0.66</v>
      </c>
      <c r="K6456" s="1">
        <v>597</v>
      </c>
      <c r="L6456" s="1">
        <v>266</v>
      </c>
      <c r="M6456" s="6">
        <f t="shared" si="611"/>
        <v>29.787293277153765</v>
      </c>
      <c r="N6456" s="19">
        <v>0.5</v>
      </c>
      <c r="O6456" s="11" cm="1">
        <f t="array" ref="O6456">ROUND(_xlfn.SWITCH(C6456,"建筑专教",IF(S6456&gt;0.1,1.38,1.28),"阶梯教室",IF(S6456&gt;0.1,1.15,1.05),"公共教室",IF(S6456&gt;0.1,1.22,1.12),IF(S6456&gt;0.1,1.2,1.1))+(MOD(ROW()*11,31)/31-0.5)*0.06,2)</f>
        <v>1.22</v>
      </c>
      <c r="P6456" s="12">
        <f t="shared" si="610"/>
        <v>0.16</v>
      </c>
      <c r="Q6456" s="13">
        <f t="shared" si="612"/>
        <v>0.15003867267137394</v>
      </c>
      <c r="R6456" s="1">
        <v>0</v>
      </c>
      <c r="S6456" s="1">
        <v>0.11600000000000001</v>
      </c>
      <c r="T6456" s="1">
        <v>9.8000000000000004E-2</v>
      </c>
      <c r="U6456" s="4" t="s">
        <v>60</v>
      </c>
      <c r="V6456">
        <v>0.42</v>
      </c>
      <c r="W6456">
        <v>0.4</v>
      </c>
      <c r="X6456">
        <v>0.76</v>
      </c>
      <c r="Y6456">
        <v>2.4300000000000002</v>
      </c>
      <c r="Z6456">
        <v>0.23</v>
      </c>
      <c r="AA6456" s="5">
        <f t="shared" si="613"/>
        <v>0.21400000000000002</v>
      </c>
      <c r="AB6456" s="15" cm="1">
        <f t="array" ref="AB6456">_xlfn.SWITCH(U6456,"夏",122,"冬",90,"春",153,"秋",153,0)</f>
        <v>122</v>
      </c>
      <c r="AC6456" s="16">
        <f t="shared" si="614"/>
        <v>26.108000000000004</v>
      </c>
      <c r="AD6456" s="5">
        <f>IFERROR(AA6456/D6456,0)</f>
        <v>2.7386741745584853E-3</v>
      </c>
      <c r="AE6456" s="15">
        <f t="shared" si="615"/>
        <v>0.33424657534246577</v>
      </c>
      <c r="AF6456" s="5">
        <f>IFERROR(AD6456*AE6456*48,0)</f>
        <v>4.3938838263601343E-2</v>
      </c>
    </row>
    <row r="6457" spans="1:32" x14ac:dyDescent="0.15">
      <c r="A6457" s="1"/>
      <c r="B6457" s="1" t="s">
        <v>44</v>
      </c>
      <c r="C6457" s="1" t="s">
        <v>33</v>
      </c>
      <c r="D6457" s="6">
        <v>78.14</v>
      </c>
      <c r="E6457" s="6">
        <v>3.9</v>
      </c>
      <c r="F6457" s="18">
        <v>0.91666666666666696</v>
      </c>
      <c r="G6457" s="1">
        <v>29.6</v>
      </c>
      <c r="H6457" s="1">
        <v>68</v>
      </c>
      <c r="I6457" s="1">
        <v>29.8</v>
      </c>
      <c r="J6457" s="1">
        <v>0.68</v>
      </c>
      <c r="K6457" s="1">
        <v>603</v>
      </c>
      <c r="L6457" s="1">
        <v>274</v>
      </c>
      <c r="M6457" s="6">
        <f t="shared" si="611"/>
        <v>29.990298149549574</v>
      </c>
      <c r="N6457" s="19">
        <v>0.5</v>
      </c>
      <c r="O6457" s="11" cm="1">
        <f t="array" ref="O6457">ROUND(_xlfn.SWITCH(C6457,"建筑专教",IF(S6457&gt;0.1,1.38,1.28),"阶梯教室",IF(S6457&gt;0.1,1.15,1.05),"公共教室",IF(S6457&gt;0.1,1.22,1.12),IF(S6457&gt;0.1,1.2,1.1))+(MOD(ROW()*11,31)/31-0.5)*0.06,2)</f>
        <v>1.18</v>
      </c>
      <c r="P6457" s="12">
        <f t="shared" si="610"/>
        <v>0.16</v>
      </c>
      <c r="Q6457" s="13">
        <f t="shared" si="612"/>
        <v>0.14232910002041949</v>
      </c>
      <c r="R6457" s="1">
        <v>0</v>
      </c>
      <c r="S6457" s="1">
        <v>0.114</v>
      </c>
      <c r="T6457" s="1">
        <v>9.7000000000000003E-2</v>
      </c>
      <c r="U6457" s="4" t="s">
        <v>60</v>
      </c>
      <c r="V6457">
        <v>0.42</v>
      </c>
      <c r="W6457">
        <v>0.4</v>
      </c>
      <c r="X6457">
        <v>0.76</v>
      </c>
      <c r="Y6457">
        <v>2.4300000000000002</v>
      </c>
      <c r="Z6457">
        <v>0.23</v>
      </c>
      <c r="AA6457" s="5">
        <f t="shared" si="613"/>
        <v>0.21100000000000002</v>
      </c>
      <c r="AB6457" s="15" cm="1">
        <f t="array" ref="AB6457">_xlfn.SWITCH(U6457,"夏",122,"冬",90,"春",153,"秋",153,0)</f>
        <v>122</v>
      </c>
      <c r="AC6457" s="16">
        <f t="shared" si="614"/>
        <v>25.742000000000001</v>
      </c>
      <c r="AD6457" s="5">
        <f>IFERROR(AA6457/D6457,0)</f>
        <v>2.7002815459431792E-3</v>
      </c>
      <c r="AE6457" s="15">
        <f t="shared" si="615"/>
        <v>0.33424657534246577</v>
      </c>
      <c r="AF6457" s="5">
        <f>IFERROR(AD6457*AE6457*48,0)</f>
        <v>4.3322873241214407E-2</v>
      </c>
    </row>
    <row r="6458" spans="1:32" x14ac:dyDescent="0.15">
      <c r="A6458" s="1"/>
      <c r="B6458" s="1" t="s">
        <v>39</v>
      </c>
      <c r="C6458" s="1" t="s">
        <v>33</v>
      </c>
      <c r="D6458" s="6">
        <v>78.14</v>
      </c>
      <c r="E6458" s="6">
        <v>3.9</v>
      </c>
      <c r="F6458" s="18">
        <v>0.33333333333333298</v>
      </c>
      <c r="G6458" s="1">
        <v>21.2</v>
      </c>
      <c r="H6458" s="1">
        <v>83</v>
      </c>
      <c r="I6458" s="1">
        <v>21.4</v>
      </c>
      <c r="J6458" s="1">
        <v>0.11</v>
      </c>
      <c r="K6458" s="1">
        <v>443</v>
      </c>
      <c r="L6458" s="1">
        <v>48</v>
      </c>
      <c r="M6458" s="6">
        <f t="shared" si="611"/>
        <v>21.469447434920653</v>
      </c>
      <c r="N6458" s="19">
        <v>0.5</v>
      </c>
      <c r="O6458" s="11" cm="1">
        <f t="array" ref="O6458">ROUND(_xlfn.SWITCH(C6458,"建筑专教",IF(S6458&gt;0.1,1.38,1.28),"阶梯教室",IF(S6458&gt;0.1,1.15,1.05),"公共教室",IF(S6458&gt;0.1,1.22,1.12),IF(S6458&gt;0.1,1.2,1.1))+(MOD(ROW()*11,31)/31-0.5)*0.06,2)</f>
        <v>1.2</v>
      </c>
      <c r="P6458" s="12">
        <f t="shared" si="610"/>
        <v>0.03</v>
      </c>
      <c r="Q6458" s="13">
        <f t="shared" si="612"/>
        <v>-1.6427737603794428</v>
      </c>
      <c r="R6458" s="1">
        <v>0</v>
      </c>
      <c r="S6458" s="1">
        <v>0.17199999999999999</v>
      </c>
      <c r="T6458" s="1">
        <v>9.5000000000000001E-2</v>
      </c>
      <c r="U6458" s="4" t="s">
        <v>60</v>
      </c>
      <c r="V6458">
        <v>0.42</v>
      </c>
      <c r="W6458">
        <v>0.4</v>
      </c>
      <c r="X6458">
        <v>0.76</v>
      </c>
      <c r="Y6458">
        <v>2.4300000000000002</v>
      </c>
      <c r="Z6458">
        <v>0.23</v>
      </c>
      <c r="AA6458" s="5">
        <f t="shared" si="613"/>
        <v>0.26700000000000002</v>
      </c>
      <c r="AB6458" s="15" cm="1">
        <f t="array" ref="AB6458">_xlfn.SWITCH(U6458,"夏",122,"冬",90,"春",153,"秋",153,0)</f>
        <v>122</v>
      </c>
      <c r="AC6458" s="16">
        <f t="shared" si="614"/>
        <v>32.574000000000005</v>
      </c>
      <c r="AD6458" s="5">
        <f>IFERROR(AA6458/D6458,0)</f>
        <v>3.416943946762222E-3</v>
      </c>
      <c r="AE6458" s="15">
        <f t="shared" si="615"/>
        <v>0.33424657534246577</v>
      </c>
      <c r="AF6458" s="5">
        <f>IFERROR(AD6458*AE6458*48,0)</f>
        <v>5.4820886992437187E-2</v>
      </c>
    </row>
    <row r="6459" spans="1:32" x14ac:dyDescent="0.15">
      <c r="A6459" s="1"/>
      <c r="B6459" s="1" t="s">
        <v>39</v>
      </c>
      <c r="C6459" s="1" t="s">
        <v>33</v>
      </c>
      <c r="D6459" s="6">
        <v>78.14</v>
      </c>
      <c r="E6459" s="6">
        <v>3.9</v>
      </c>
      <c r="F6459" s="18">
        <v>0.35416666666666702</v>
      </c>
      <c r="G6459" s="1">
        <v>21.4</v>
      </c>
      <c r="H6459" s="1">
        <v>81</v>
      </c>
      <c r="I6459" s="1">
        <v>21.6</v>
      </c>
      <c r="J6459" s="1">
        <v>0.13</v>
      </c>
      <c r="K6459" s="1">
        <v>445</v>
      </c>
      <c r="L6459" s="1">
        <v>56</v>
      </c>
      <c r="M6459" s="6">
        <f t="shared" si="611"/>
        <v>21.676610187239362</v>
      </c>
      <c r="N6459" s="19">
        <v>0.5</v>
      </c>
      <c r="O6459" s="11" cm="1">
        <f t="array" ref="O6459">ROUND(_xlfn.SWITCH(C6459,"建筑专教",IF(S6459&gt;0.1,1.38,1.28),"阶梯教室",IF(S6459&gt;0.1,1.15,1.05),"公共教室",IF(S6459&gt;0.1,1.22,1.12),IF(S6459&gt;0.1,1.2,1.1))+(MOD(ROW()*11,31)/31-0.5)*0.06,2)</f>
        <v>1.22</v>
      </c>
      <c r="P6459" s="12">
        <f t="shared" si="610"/>
        <v>0.04</v>
      </c>
      <c r="Q6459" s="13">
        <f t="shared" si="612"/>
        <v>-1.5024172646670189</v>
      </c>
      <c r="R6459" s="1">
        <v>0</v>
      </c>
      <c r="S6459" s="1">
        <v>0.17</v>
      </c>
      <c r="T6459" s="1">
        <v>9.6000000000000002E-2</v>
      </c>
      <c r="U6459" s="4" t="s">
        <v>60</v>
      </c>
      <c r="V6459">
        <v>0.42</v>
      </c>
      <c r="W6459">
        <v>0.4</v>
      </c>
      <c r="X6459">
        <v>0.76</v>
      </c>
      <c r="Y6459">
        <v>2.4300000000000002</v>
      </c>
      <c r="Z6459">
        <v>0.23</v>
      </c>
      <c r="AA6459" s="5">
        <f t="shared" si="613"/>
        <v>0.26600000000000001</v>
      </c>
      <c r="AB6459" s="15" cm="1">
        <f t="array" ref="AB6459">_xlfn.SWITCH(U6459,"夏",122,"冬",90,"春",153,"秋",153,0)</f>
        <v>122</v>
      </c>
      <c r="AC6459" s="16">
        <f t="shared" si="614"/>
        <v>32.451999999999998</v>
      </c>
      <c r="AD6459" s="5">
        <f>IFERROR(AA6459/D6459,0)</f>
        <v>3.404146403890453E-3</v>
      </c>
      <c r="AE6459" s="15">
        <f t="shared" si="615"/>
        <v>0.33424657534246577</v>
      </c>
      <c r="AF6459" s="5">
        <f>IFERROR(AD6459*AE6459*48,0)</f>
        <v>5.4615565318308204E-2</v>
      </c>
    </row>
    <row r="6460" spans="1:32" x14ac:dyDescent="0.15">
      <c r="A6460" s="1"/>
      <c r="B6460" s="1" t="s">
        <v>39</v>
      </c>
      <c r="C6460" s="1" t="s">
        <v>33</v>
      </c>
      <c r="D6460" s="6">
        <v>78.14</v>
      </c>
      <c r="E6460" s="6">
        <v>3.9</v>
      </c>
      <c r="F6460" s="18">
        <v>0.375</v>
      </c>
      <c r="G6460" s="1">
        <v>21.9</v>
      </c>
      <c r="H6460" s="1">
        <v>79</v>
      </c>
      <c r="I6460" s="1">
        <v>22.1</v>
      </c>
      <c r="J6460" s="1">
        <v>0.15</v>
      </c>
      <c r="K6460" s="1">
        <v>448</v>
      </c>
      <c r="L6460" s="1">
        <v>64</v>
      </c>
      <c r="M6460" s="6">
        <f t="shared" si="611"/>
        <v>22.183052567554739</v>
      </c>
      <c r="N6460" s="19">
        <v>0.5</v>
      </c>
      <c r="O6460" s="11" cm="1">
        <f t="array" ref="O6460">ROUND(_xlfn.SWITCH(C6460,"建筑专教",IF(S6460&gt;0.1,1.38,1.28),"阶梯教室",IF(S6460&gt;0.1,1.15,1.05),"公共教室",IF(S6460&gt;0.1,1.22,1.12),IF(S6460&gt;0.1,1.2,1.1))+(MOD(ROW()*11,31)/31-0.5)*0.06,2)</f>
        <v>1.19</v>
      </c>
      <c r="P6460" s="12">
        <f t="shared" si="610"/>
        <v>0.04</v>
      </c>
      <c r="Q6460" s="13">
        <f t="shared" si="612"/>
        <v>-1.4332882425088076</v>
      </c>
      <c r="R6460" s="1">
        <v>0</v>
      </c>
      <c r="S6460" s="1">
        <v>0.16800000000000001</v>
      </c>
      <c r="T6460" s="1">
        <v>9.8000000000000004E-2</v>
      </c>
      <c r="U6460" s="4" t="s">
        <v>60</v>
      </c>
      <c r="V6460">
        <v>0.42</v>
      </c>
      <c r="W6460">
        <v>0.4</v>
      </c>
      <c r="X6460">
        <v>0.76</v>
      </c>
      <c r="Y6460">
        <v>2.4300000000000002</v>
      </c>
      <c r="Z6460">
        <v>0.23</v>
      </c>
      <c r="AA6460" s="5">
        <f t="shared" si="613"/>
        <v>0.26600000000000001</v>
      </c>
      <c r="AB6460" s="15" cm="1">
        <f t="array" ref="AB6460">_xlfn.SWITCH(U6460,"夏",122,"冬",90,"春",153,"秋",153,0)</f>
        <v>122</v>
      </c>
      <c r="AC6460" s="16">
        <f t="shared" si="614"/>
        <v>32.451999999999998</v>
      </c>
      <c r="AD6460" s="5">
        <f>IFERROR(AA6460/D6460,0)</f>
        <v>3.404146403890453E-3</v>
      </c>
      <c r="AE6460" s="15">
        <f t="shared" si="615"/>
        <v>0.33424657534246577</v>
      </c>
      <c r="AF6460" s="5">
        <f>IFERROR(AD6460*AE6460*48,0)</f>
        <v>5.4615565318308204E-2</v>
      </c>
    </row>
    <row r="6461" spans="1:32" x14ac:dyDescent="0.15">
      <c r="A6461" s="1"/>
      <c r="B6461" s="1" t="s">
        <v>39</v>
      </c>
      <c r="C6461" s="1" t="s">
        <v>33</v>
      </c>
      <c r="D6461" s="6">
        <v>78.14</v>
      </c>
      <c r="E6461" s="6">
        <v>3.9</v>
      </c>
      <c r="F6461" s="18">
        <v>0.39583333333333298</v>
      </c>
      <c r="G6461" s="1">
        <v>22.4</v>
      </c>
      <c r="H6461" s="1">
        <v>77</v>
      </c>
      <c r="I6461" s="1">
        <v>22.6</v>
      </c>
      <c r="J6461" s="1">
        <v>0.17</v>
      </c>
      <c r="K6461" s="1">
        <v>453</v>
      </c>
      <c r="L6461" s="1">
        <v>72</v>
      </c>
      <c r="M6461" s="6">
        <f t="shared" si="611"/>
        <v>22.689073838299521</v>
      </c>
      <c r="N6461" s="19">
        <v>0.5</v>
      </c>
      <c r="O6461" s="11" cm="1">
        <f t="array" ref="O6461">ROUND(_xlfn.SWITCH(C6461,"建筑专教",IF(S6461&gt;0.1,1.38,1.28),"阶梯教室",IF(S6461&gt;0.1,1.15,1.05),"公共教室",IF(S6461&gt;0.1,1.22,1.12),IF(S6461&gt;0.1,1.2,1.1))+(MOD(ROW()*11,31)/31-0.5)*0.06,2)</f>
        <v>1.21</v>
      </c>
      <c r="P6461" s="12">
        <f t="shared" ref="P6461:P6524" si="616">IF(O6461=0,0,ROUND(MIN(MAX((K6461-400)/(320*E6461*IF(C6461="公共教室",0.95,IF(C6461="建筑专教",0.85,IF(C6461="阶梯教室",1.15,1)))),0),2),2))</f>
        <v>0.04</v>
      </c>
      <c r="Q6461" s="13">
        <f t="shared" si="612"/>
        <v>-1.1944306009960577</v>
      </c>
      <c r="R6461" s="1">
        <v>0</v>
      </c>
      <c r="S6461" s="1">
        <v>0.16600000000000001</v>
      </c>
      <c r="T6461" s="1">
        <v>9.9000000000000005E-2</v>
      </c>
      <c r="U6461" s="4" t="s">
        <v>60</v>
      </c>
      <c r="V6461">
        <v>0.42</v>
      </c>
      <c r="W6461">
        <v>0.4</v>
      </c>
      <c r="X6461">
        <v>0.76</v>
      </c>
      <c r="Y6461">
        <v>2.4300000000000002</v>
      </c>
      <c r="Z6461">
        <v>0.23</v>
      </c>
      <c r="AA6461" s="5">
        <f t="shared" si="613"/>
        <v>0.26500000000000001</v>
      </c>
      <c r="AB6461" s="15" cm="1">
        <f t="array" ref="AB6461">_xlfn.SWITCH(U6461,"夏",122,"冬",90,"春",153,"秋",153,0)</f>
        <v>122</v>
      </c>
      <c r="AC6461" s="16">
        <f t="shared" si="614"/>
        <v>32.33</v>
      </c>
      <c r="AD6461" s="5">
        <f>IFERROR(AA6461/D6461,0)</f>
        <v>3.3913488610186845E-3</v>
      </c>
      <c r="AE6461" s="15">
        <f t="shared" si="615"/>
        <v>0.33424657534246577</v>
      </c>
      <c r="AF6461" s="5">
        <f>IFERROR(AD6461*AE6461*48,0)</f>
        <v>5.4410243644179221E-2</v>
      </c>
    </row>
    <row r="6462" spans="1:32" x14ac:dyDescent="0.15">
      <c r="A6462" s="1"/>
      <c r="B6462" s="1" t="s">
        <v>39</v>
      </c>
      <c r="C6462" s="1" t="s">
        <v>33</v>
      </c>
      <c r="D6462" s="6">
        <v>78.14</v>
      </c>
      <c r="E6462" s="6">
        <v>3.9</v>
      </c>
      <c r="F6462" s="18">
        <v>0.41666666666666702</v>
      </c>
      <c r="G6462" s="1">
        <v>22.9</v>
      </c>
      <c r="H6462" s="1">
        <v>75</v>
      </c>
      <c r="I6462" s="1">
        <v>23.1</v>
      </c>
      <c r="J6462" s="1">
        <v>0.19</v>
      </c>
      <c r="K6462" s="1">
        <v>459</v>
      </c>
      <c r="L6462" s="1">
        <v>80</v>
      </c>
      <c r="M6462" s="6">
        <f t="shared" si="611"/>
        <v>23.194737089027626</v>
      </c>
      <c r="N6462" s="19">
        <v>0.5</v>
      </c>
      <c r="O6462" s="11" cm="1">
        <f t="array" ref="O6462">ROUND(_xlfn.SWITCH(C6462,"建筑专教",IF(S6462&gt;0.1,1.38,1.28),"阶梯教室",IF(S6462&gt;0.1,1.15,1.05),"公共教室",IF(S6462&gt;0.1,1.22,1.12),IF(S6462&gt;0.1,1.2,1.1))+(MOD(ROW()*11,31)/31-0.5)*0.06,2)</f>
        <v>1.23</v>
      </c>
      <c r="P6462" s="12">
        <f t="shared" si="616"/>
        <v>0.05</v>
      </c>
      <c r="Q6462" s="13">
        <f t="shared" si="612"/>
        <v>-0.96577621391134783</v>
      </c>
      <c r="R6462" s="1">
        <v>0</v>
      </c>
      <c r="S6462" s="1">
        <v>0.16400000000000001</v>
      </c>
      <c r="T6462" s="1">
        <v>0.10100000000000001</v>
      </c>
      <c r="U6462" s="4" t="s">
        <v>60</v>
      </c>
      <c r="V6462">
        <v>0.42</v>
      </c>
      <c r="W6462">
        <v>0.4</v>
      </c>
      <c r="X6462">
        <v>0.76</v>
      </c>
      <c r="Y6462">
        <v>2.4300000000000002</v>
      </c>
      <c r="Z6462">
        <v>0.23</v>
      </c>
      <c r="AA6462" s="5">
        <f t="shared" si="613"/>
        <v>0.26500000000000001</v>
      </c>
      <c r="AB6462" s="15" cm="1">
        <f t="array" ref="AB6462">_xlfn.SWITCH(U6462,"夏",122,"冬",90,"春",153,"秋",153,0)</f>
        <v>122</v>
      </c>
      <c r="AC6462" s="16">
        <f t="shared" si="614"/>
        <v>32.33</v>
      </c>
      <c r="AD6462" s="5">
        <f>IFERROR(AA6462/D6462,0)</f>
        <v>3.3913488610186845E-3</v>
      </c>
      <c r="AE6462" s="15">
        <f t="shared" si="615"/>
        <v>0.33424657534246577</v>
      </c>
      <c r="AF6462" s="5">
        <f>IFERROR(AD6462*AE6462*48,0)</f>
        <v>5.4410243644179221E-2</v>
      </c>
    </row>
    <row r="6463" spans="1:32" x14ac:dyDescent="0.15">
      <c r="A6463" s="1"/>
      <c r="B6463" s="1" t="s">
        <v>39</v>
      </c>
      <c r="C6463" s="1" t="s">
        <v>33</v>
      </c>
      <c r="D6463" s="6">
        <v>78.14</v>
      </c>
      <c r="E6463" s="6">
        <v>3.9</v>
      </c>
      <c r="F6463" s="18">
        <v>0.4375</v>
      </c>
      <c r="G6463" s="1">
        <v>23.4</v>
      </c>
      <c r="H6463" s="1">
        <v>73</v>
      </c>
      <c r="I6463" s="1">
        <v>23.6</v>
      </c>
      <c r="J6463" s="1">
        <v>0.21</v>
      </c>
      <c r="K6463" s="1">
        <v>466</v>
      </c>
      <c r="L6463" s="1">
        <v>88</v>
      </c>
      <c r="M6463" s="6">
        <f t="shared" si="611"/>
        <v>23.700090059411536</v>
      </c>
      <c r="N6463" s="19">
        <v>0.5</v>
      </c>
      <c r="O6463" s="11" cm="1">
        <f t="array" ref="O6463">ROUND(_xlfn.SWITCH(C6463,"建筑专教",IF(S6463&gt;0.1,1.38,1.28),"阶梯教室",IF(S6463&gt;0.1,1.15,1.05),"公共教室",IF(S6463&gt;0.1,1.22,1.12),IF(S6463&gt;0.1,1.2,1.1))+(MOD(ROW()*11,31)/31-0.5)*0.06,2)</f>
        <v>1.19</v>
      </c>
      <c r="P6463" s="12">
        <f t="shared" si="616"/>
        <v>0.05</v>
      </c>
      <c r="Q6463" s="13">
        <f t="shared" si="612"/>
        <v>-1.3839739687693937</v>
      </c>
      <c r="R6463" s="1">
        <v>0</v>
      </c>
      <c r="S6463" s="1">
        <v>0.16200000000000001</v>
      </c>
      <c r="T6463" s="1">
        <v>0.104</v>
      </c>
      <c r="U6463" s="4" t="s">
        <v>60</v>
      </c>
      <c r="V6463">
        <v>0.42</v>
      </c>
      <c r="W6463">
        <v>0.4</v>
      </c>
      <c r="X6463">
        <v>0.76</v>
      </c>
      <c r="Y6463">
        <v>2.4300000000000002</v>
      </c>
      <c r="Z6463">
        <v>0.23</v>
      </c>
      <c r="AA6463" s="5">
        <f t="shared" si="613"/>
        <v>0.26600000000000001</v>
      </c>
      <c r="AB6463" s="15" cm="1">
        <f t="array" ref="AB6463">_xlfn.SWITCH(U6463,"夏",122,"冬",90,"春",153,"秋",153,0)</f>
        <v>122</v>
      </c>
      <c r="AC6463" s="16">
        <f t="shared" si="614"/>
        <v>32.451999999999998</v>
      </c>
      <c r="AD6463" s="5">
        <f>IFERROR(AA6463/D6463,0)</f>
        <v>3.404146403890453E-3</v>
      </c>
      <c r="AE6463" s="15">
        <f t="shared" si="615"/>
        <v>0.33424657534246577</v>
      </c>
      <c r="AF6463" s="5">
        <f>IFERROR(AD6463*AE6463*48,0)</f>
        <v>5.4615565318308204E-2</v>
      </c>
    </row>
    <row r="6464" spans="1:32" x14ac:dyDescent="0.15">
      <c r="A6464" s="1"/>
      <c r="B6464" s="1" t="s">
        <v>39</v>
      </c>
      <c r="C6464" s="1" t="s">
        <v>33</v>
      </c>
      <c r="D6464" s="6">
        <v>78.14</v>
      </c>
      <c r="E6464" s="6">
        <v>3.9</v>
      </c>
      <c r="F6464" s="18">
        <v>0.45833333333333298</v>
      </c>
      <c r="G6464" s="1">
        <v>23.9</v>
      </c>
      <c r="H6464" s="1">
        <v>71</v>
      </c>
      <c r="I6464" s="1">
        <v>24.1</v>
      </c>
      <c r="J6464" s="1">
        <v>0.23</v>
      </c>
      <c r="K6464" s="1">
        <v>473</v>
      </c>
      <c r="L6464" s="1">
        <v>96</v>
      </c>
      <c r="M6464" s="6">
        <f t="shared" si="611"/>
        <v>24.205170006802859</v>
      </c>
      <c r="N6464" s="19">
        <v>0.5</v>
      </c>
      <c r="O6464" s="11" cm="1">
        <f t="array" ref="O6464">ROUND(_xlfn.SWITCH(C6464,"建筑专教",IF(S6464&gt;0.1,1.38,1.28),"阶梯教室",IF(S6464&gt;0.1,1.15,1.05),"公共教室",IF(S6464&gt;0.1,1.22,1.12),IF(S6464&gt;0.1,1.2,1.1))+(MOD(ROW()*11,31)/31-0.5)*0.06,2)</f>
        <v>1.21</v>
      </c>
      <c r="P6464" s="12">
        <f t="shared" si="616"/>
        <v>0.06</v>
      </c>
      <c r="Q6464" s="13">
        <f t="shared" si="612"/>
        <v>-1.2325257466436523</v>
      </c>
      <c r="R6464" s="1">
        <v>0</v>
      </c>
      <c r="S6464" s="1">
        <v>0.16</v>
      </c>
      <c r="T6464" s="1">
        <v>0.105</v>
      </c>
      <c r="U6464" s="4" t="s">
        <v>60</v>
      </c>
      <c r="V6464">
        <v>0.42</v>
      </c>
      <c r="W6464">
        <v>0.4</v>
      </c>
      <c r="X6464">
        <v>0.76</v>
      </c>
      <c r="Y6464">
        <v>2.4300000000000002</v>
      </c>
      <c r="Z6464">
        <v>0.23</v>
      </c>
      <c r="AA6464" s="5">
        <f t="shared" si="613"/>
        <v>0.26500000000000001</v>
      </c>
      <c r="AB6464" s="15" cm="1">
        <f t="array" ref="AB6464">_xlfn.SWITCH(U6464,"夏",122,"冬",90,"春",153,"秋",153,0)</f>
        <v>122</v>
      </c>
      <c r="AC6464" s="16">
        <f t="shared" si="614"/>
        <v>32.33</v>
      </c>
      <c r="AD6464" s="5">
        <f>IFERROR(AA6464/D6464,0)</f>
        <v>3.3913488610186845E-3</v>
      </c>
      <c r="AE6464" s="15">
        <f t="shared" si="615"/>
        <v>0.33424657534246577</v>
      </c>
      <c r="AF6464" s="5">
        <f>IFERROR(AD6464*AE6464*48,0)</f>
        <v>5.4410243644179221E-2</v>
      </c>
    </row>
    <row r="6465" spans="1:32" x14ac:dyDescent="0.15">
      <c r="A6465" s="1"/>
      <c r="B6465" s="1" t="s">
        <v>39</v>
      </c>
      <c r="C6465" s="1" t="s">
        <v>33</v>
      </c>
      <c r="D6465" s="6">
        <v>78.14</v>
      </c>
      <c r="E6465" s="6">
        <v>3.9</v>
      </c>
      <c r="F6465" s="18">
        <v>0.47916666666666702</v>
      </c>
      <c r="G6465" s="1">
        <v>24.3</v>
      </c>
      <c r="H6465" s="1">
        <v>69</v>
      </c>
      <c r="I6465" s="1">
        <v>24.5</v>
      </c>
      <c r="J6465" s="1">
        <v>0.25</v>
      </c>
      <c r="K6465" s="1">
        <v>480</v>
      </c>
      <c r="L6465" s="1">
        <v>104</v>
      </c>
      <c r="M6465" s="6">
        <f t="shared" si="611"/>
        <v>24.610117569432532</v>
      </c>
      <c r="N6465" s="19">
        <v>0.5</v>
      </c>
      <c r="O6465" s="11" cm="1">
        <f t="array" ref="O6465">ROUND(_xlfn.SWITCH(C6465,"建筑专教",IF(S6465&gt;0.1,1.38,1.28),"阶梯教室",IF(S6465&gt;0.1,1.15,1.05),"公共教室",IF(S6465&gt;0.1,1.22,1.12),IF(S6465&gt;0.1,1.2,1.1))+(MOD(ROW()*11,31)/31-0.5)*0.06,2)</f>
        <v>1.17</v>
      </c>
      <c r="P6465" s="12">
        <f t="shared" si="616"/>
        <v>0.06</v>
      </c>
      <c r="Q6465" s="13">
        <f t="shared" si="612"/>
        <v>-1.3044703220113014</v>
      </c>
      <c r="R6465" s="1">
        <v>0</v>
      </c>
      <c r="S6465" s="1">
        <v>0.158</v>
      </c>
      <c r="T6465" s="1">
        <v>0.106</v>
      </c>
      <c r="U6465" s="4" t="s">
        <v>60</v>
      </c>
      <c r="V6465">
        <v>0.42</v>
      </c>
      <c r="W6465">
        <v>0.4</v>
      </c>
      <c r="X6465">
        <v>0.76</v>
      </c>
      <c r="Y6465">
        <v>2.4300000000000002</v>
      </c>
      <c r="Z6465">
        <v>0.23</v>
      </c>
      <c r="AA6465" s="5">
        <f t="shared" si="613"/>
        <v>0.26400000000000001</v>
      </c>
      <c r="AB6465" s="15" cm="1">
        <f t="array" ref="AB6465">_xlfn.SWITCH(U6465,"夏",122,"冬",90,"春",153,"秋",153,0)</f>
        <v>122</v>
      </c>
      <c r="AC6465" s="16">
        <f t="shared" si="614"/>
        <v>32.207999999999998</v>
      </c>
      <c r="AD6465" s="5">
        <f>IFERROR(AA6465/D6465,0)</f>
        <v>3.378551318146916E-3</v>
      </c>
      <c r="AE6465" s="15">
        <f t="shared" si="615"/>
        <v>0.33424657534246577</v>
      </c>
      <c r="AF6465" s="5">
        <f>IFERROR(AD6465*AE6465*48,0)</f>
        <v>5.4204921970050245E-2</v>
      </c>
    </row>
    <row r="6466" spans="1:32" x14ac:dyDescent="0.15">
      <c r="A6466" s="1"/>
      <c r="B6466" s="1" t="s">
        <v>39</v>
      </c>
      <c r="C6466" s="1" t="s">
        <v>33</v>
      </c>
      <c r="D6466" s="6">
        <v>78.14</v>
      </c>
      <c r="E6466" s="6">
        <v>3.9</v>
      </c>
      <c r="F6466" s="18">
        <v>0.5</v>
      </c>
      <c r="G6466" s="1">
        <v>24.5</v>
      </c>
      <c r="H6466" s="1">
        <v>67</v>
      </c>
      <c r="I6466" s="1">
        <v>24.7</v>
      </c>
      <c r="J6466" s="1">
        <v>0.27</v>
      </c>
      <c r="K6466" s="1">
        <v>486</v>
      </c>
      <c r="L6466" s="1">
        <v>112</v>
      </c>
      <c r="M6466" s="6">
        <f t="shared" si="611"/>
        <v>24.815086666773198</v>
      </c>
      <c r="N6466" s="19">
        <v>0.5</v>
      </c>
      <c r="O6466" s="11" cm="1">
        <f t="array" ref="O6466">ROUND(_xlfn.SWITCH(C6466,"建筑专教",IF(S6466&gt;0.1,1.38,1.28),"阶梯教室",IF(S6466&gt;0.1,1.15,1.05),"公共教室",IF(S6466&gt;0.1,1.22,1.12),IF(S6466&gt;0.1,1.2,1.1))+(MOD(ROW()*11,31)/31-0.5)*0.06,2)</f>
        <v>1.19</v>
      </c>
      <c r="P6466" s="12">
        <f t="shared" si="616"/>
        <v>7.0000000000000007E-2</v>
      </c>
      <c r="Q6466" s="13">
        <f t="shared" si="612"/>
        <v>-1.2403140643598074</v>
      </c>
      <c r="R6466" s="1">
        <v>0</v>
      </c>
      <c r="S6466" s="1">
        <v>0.157</v>
      </c>
      <c r="T6466" s="1">
        <v>0.104</v>
      </c>
      <c r="U6466" s="4" t="s">
        <v>60</v>
      </c>
      <c r="V6466">
        <v>0.42</v>
      </c>
      <c r="W6466">
        <v>0.4</v>
      </c>
      <c r="X6466">
        <v>0.76</v>
      </c>
      <c r="Y6466">
        <v>2.4300000000000002</v>
      </c>
      <c r="Z6466">
        <v>0.23</v>
      </c>
      <c r="AA6466" s="5">
        <f t="shared" si="613"/>
        <v>0.26100000000000001</v>
      </c>
      <c r="AB6466" s="15" cm="1">
        <f t="array" ref="AB6466">_xlfn.SWITCH(U6466,"夏",122,"冬",90,"春",153,"秋",153,0)</f>
        <v>122</v>
      </c>
      <c r="AC6466" s="16">
        <f t="shared" si="614"/>
        <v>31.842000000000002</v>
      </c>
      <c r="AD6466" s="5">
        <f>IFERROR(AA6466/D6466,0)</f>
        <v>3.34015868953161E-3</v>
      </c>
      <c r="AE6466" s="15">
        <f t="shared" si="615"/>
        <v>0.33424657534246577</v>
      </c>
      <c r="AF6466" s="5">
        <f>IFERROR(AD6466*AE6466*48,0)</f>
        <v>5.3588956947663316E-2</v>
      </c>
    </row>
    <row r="6467" spans="1:32" x14ac:dyDescent="0.15">
      <c r="A6467" s="1"/>
      <c r="B6467" s="1" t="s">
        <v>39</v>
      </c>
      <c r="C6467" s="1" t="s">
        <v>33</v>
      </c>
      <c r="D6467" s="6">
        <v>78.14</v>
      </c>
      <c r="E6467" s="6">
        <v>3.9</v>
      </c>
      <c r="F6467" s="18">
        <v>0.52083333333333304</v>
      </c>
      <c r="G6467" s="1">
        <v>24.7</v>
      </c>
      <c r="H6467" s="1">
        <v>65</v>
      </c>
      <c r="I6467" s="1">
        <v>24.9</v>
      </c>
      <c r="J6467" s="1">
        <v>0.28999999999999998</v>
      </c>
      <c r="K6467" s="1">
        <v>492</v>
      </c>
      <c r="L6467" s="1">
        <v>120</v>
      </c>
      <c r="M6467" s="6">
        <f t="shared" si="611"/>
        <v>25.019883847186463</v>
      </c>
      <c r="N6467" s="19">
        <v>0.5</v>
      </c>
      <c r="O6467" s="11" cm="1">
        <f t="array" ref="O6467">ROUND(_xlfn.SWITCH(C6467,"建筑专教",IF(S6467&gt;0.1,1.38,1.28),"阶梯教室",IF(S6467&gt;0.1,1.15,1.05),"公共教室",IF(S6467&gt;0.1,1.22,1.12),IF(S6467&gt;0.1,1.2,1.1))+(MOD(ROW()*11,31)/31-0.5)*0.06,2)</f>
        <v>1.21</v>
      </c>
      <c r="P6467" s="12">
        <f t="shared" si="616"/>
        <v>7.0000000000000007E-2</v>
      </c>
      <c r="Q6467" s="13">
        <f t="shared" si="612"/>
        <v>-1.1720517407191529</v>
      </c>
      <c r="R6467" s="1">
        <v>0</v>
      </c>
      <c r="S6467" s="1">
        <v>0.154</v>
      </c>
      <c r="T6467" s="1">
        <v>0.10299999999999999</v>
      </c>
      <c r="U6467" s="4" t="s">
        <v>60</v>
      </c>
      <c r="V6467">
        <v>0.42</v>
      </c>
      <c r="W6467">
        <v>0.4</v>
      </c>
      <c r="X6467">
        <v>0.76</v>
      </c>
      <c r="Y6467">
        <v>2.4300000000000002</v>
      </c>
      <c r="Z6467">
        <v>0.23</v>
      </c>
      <c r="AA6467" s="5">
        <f t="shared" si="613"/>
        <v>0.25700000000000001</v>
      </c>
      <c r="AB6467" s="15" cm="1">
        <f t="array" ref="AB6467">_xlfn.SWITCH(U6467,"夏",122,"冬",90,"春",153,"秋",153,0)</f>
        <v>122</v>
      </c>
      <c r="AC6467" s="16">
        <f t="shared" si="614"/>
        <v>31.353999999999999</v>
      </c>
      <c r="AD6467" s="5">
        <f>IFERROR(AA6467/D6467,0)</f>
        <v>3.2889685180445354E-3</v>
      </c>
      <c r="AE6467" s="15">
        <f t="shared" si="615"/>
        <v>0.33424657534246577</v>
      </c>
      <c r="AF6467" s="5">
        <f>IFERROR(AD6467*AE6467*48,0)</f>
        <v>5.2767670251147397E-2</v>
      </c>
    </row>
    <row r="6468" spans="1:32" x14ac:dyDescent="0.15">
      <c r="A6468" s="1"/>
      <c r="B6468" s="1" t="s">
        <v>39</v>
      </c>
      <c r="C6468" s="1" t="s">
        <v>33</v>
      </c>
      <c r="D6468" s="6">
        <v>78.14</v>
      </c>
      <c r="E6468" s="6">
        <v>3.9</v>
      </c>
      <c r="F6468" s="18">
        <v>0.54166666666666696</v>
      </c>
      <c r="G6468" s="1">
        <v>24.9</v>
      </c>
      <c r="H6468" s="1">
        <v>63</v>
      </c>
      <c r="I6468" s="1">
        <v>25.1</v>
      </c>
      <c r="J6468" s="1">
        <v>0.31</v>
      </c>
      <c r="K6468" s="1">
        <v>498</v>
      </c>
      <c r="L6468" s="1">
        <v>128</v>
      </c>
      <c r="M6468" s="6">
        <f t="shared" si="611"/>
        <v>25.224524541282278</v>
      </c>
      <c r="N6468" s="19">
        <v>0.5</v>
      </c>
      <c r="O6468" s="11" cm="1">
        <f t="array" ref="O6468">ROUND(_xlfn.SWITCH(C6468,"建筑专教",IF(S6468&gt;0.1,1.38,1.28),"阶梯教室",IF(S6468&gt;0.1,1.15,1.05),"公共教室",IF(S6468&gt;0.1,1.22,1.12),IF(S6468&gt;0.1,1.2,1.1))+(MOD(ROW()*11,31)/31-0.5)*0.06,2)</f>
        <v>1.18</v>
      </c>
      <c r="P6468" s="12">
        <f t="shared" si="616"/>
        <v>0.08</v>
      </c>
      <c r="Q6468" s="13">
        <f t="shared" si="612"/>
        <v>-1.263177758159695</v>
      </c>
      <c r="R6468" s="1">
        <v>0</v>
      </c>
      <c r="S6468" s="1">
        <v>0.152</v>
      </c>
      <c r="T6468" s="1">
        <v>0.10100000000000001</v>
      </c>
      <c r="U6468" s="4" t="s">
        <v>60</v>
      </c>
      <c r="V6468">
        <v>0.42</v>
      </c>
      <c r="W6468">
        <v>0.4</v>
      </c>
      <c r="X6468">
        <v>0.76</v>
      </c>
      <c r="Y6468">
        <v>2.4300000000000002</v>
      </c>
      <c r="Z6468">
        <v>0.23</v>
      </c>
      <c r="AA6468" s="5">
        <f t="shared" si="613"/>
        <v>0.253</v>
      </c>
      <c r="AB6468" s="15" cm="1">
        <f t="array" ref="AB6468">_xlfn.SWITCH(U6468,"夏",122,"冬",90,"春",153,"秋",153,0)</f>
        <v>122</v>
      </c>
      <c r="AC6468" s="16">
        <f t="shared" si="614"/>
        <v>30.866</v>
      </c>
      <c r="AD6468" s="5">
        <f>IFERROR(AA6468/D6468,0)</f>
        <v>3.2377783465574609E-3</v>
      </c>
      <c r="AE6468" s="15">
        <f t="shared" si="615"/>
        <v>0.33424657534246577</v>
      </c>
      <c r="AF6468" s="5">
        <f>IFERROR(AD6468*AE6468*48,0)</f>
        <v>5.1946383554631492E-2</v>
      </c>
    </row>
    <row r="6469" spans="1:32" x14ac:dyDescent="0.15">
      <c r="A6469" s="1"/>
      <c r="B6469" s="1" t="s">
        <v>39</v>
      </c>
      <c r="C6469" s="1" t="s">
        <v>33</v>
      </c>
      <c r="D6469" s="6">
        <v>78.14</v>
      </c>
      <c r="E6469" s="6">
        <v>3.9</v>
      </c>
      <c r="F6469" s="18">
        <v>0.5625</v>
      </c>
      <c r="G6469" s="1">
        <v>25.1</v>
      </c>
      <c r="H6469" s="1">
        <v>61</v>
      </c>
      <c r="I6469" s="1">
        <v>25.3</v>
      </c>
      <c r="J6469" s="1">
        <v>0.33</v>
      </c>
      <c r="K6469" s="1">
        <v>504</v>
      </c>
      <c r="L6469" s="1">
        <v>136</v>
      </c>
      <c r="M6469" s="6">
        <f t="shared" si="611"/>
        <v>25.429021852135065</v>
      </c>
      <c r="N6469" s="19">
        <v>0.5</v>
      </c>
      <c r="O6469" s="11" cm="1">
        <f t="array" ref="O6469">ROUND(_xlfn.SWITCH(C6469,"建筑专教",IF(S6469&gt;0.1,1.38,1.28),"阶梯教室",IF(S6469&gt;0.1,1.15,1.05),"公共教室",IF(S6469&gt;0.1,1.22,1.12),IF(S6469&gt;0.1,1.2,1.1))+(MOD(ROW()*11,31)/31-0.5)*0.06,2)</f>
        <v>1.2</v>
      </c>
      <c r="P6469" s="12">
        <f t="shared" si="616"/>
        <v>0.08</v>
      </c>
      <c r="Q6469" s="13">
        <f t="shared" si="612"/>
        <v>-1.1823774610858195</v>
      </c>
      <c r="R6469" s="1">
        <v>0</v>
      </c>
      <c r="S6469" s="1">
        <v>0.15</v>
      </c>
      <c r="T6469" s="1">
        <v>0.1</v>
      </c>
      <c r="U6469" s="4" t="s">
        <v>60</v>
      </c>
      <c r="V6469">
        <v>0.42</v>
      </c>
      <c r="W6469">
        <v>0.4</v>
      </c>
      <c r="X6469">
        <v>0.76</v>
      </c>
      <c r="Y6469">
        <v>2.4300000000000002</v>
      </c>
      <c r="Z6469">
        <v>0.23</v>
      </c>
      <c r="AA6469" s="5">
        <f t="shared" si="613"/>
        <v>0.25</v>
      </c>
      <c r="AB6469" s="15" cm="1">
        <f t="array" ref="AB6469">_xlfn.SWITCH(U6469,"夏",122,"冬",90,"春",153,"秋",153,0)</f>
        <v>122</v>
      </c>
      <c r="AC6469" s="16">
        <f t="shared" si="614"/>
        <v>30.5</v>
      </c>
      <c r="AD6469" s="5">
        <f>IFERROR(AA6469/D6469,0)</f>
        <v>3.1993857179421553E-3</v>
      </c>
      <c r="AE6469" s="15">
        <f t="shared" si="615"/>
        <v>0.33424657534246577</v>
      </c>
      <c r="AF6469" s="5">
        <f>IFERROR(AD6469*AE6469*48,0)</f>
        <v>5.133041853224455E-2</v>
      </c>
    </row>
    <row r="6470" spans="1:32" x14ac:dyDescent="0.15">
      <c r="A6470" s="1"/>
      <c r="B6470" s="1" t="s">
        <v>39</v>
      </c>
      <c r="C6470" s="1" t="s">
        <v>33</v>
      </c>
      <c r="D6470" s="6">
        <v>78.14</v>
      </c>
      <c r="E6470" s="6">
        <v>3.9</v>
      </c>
      <c r="F6470" s="18">
        <v>0.58333333333333304</v>
      </c>
      <c r="G6470" s="1">
        <v>25.3</v>
      </c>
      <c r="H6470" s="1">
        <v>59</v>
      </c>
      <c r="I6470" s="1">
        <v>25.5</v>
      </c>
      <c r="J6470" s="1">
        <v>0.34</v>
      </c>
      <c r="K6470" s="1">
        <v>510</v>
      </c>
      <c r="L6470" s="1">
        <v>144</v>
      </c>
      <c r="M6470" s="6">
        <f t="shared" si="611"/>
        <v>25.631088662183629</v>
      </c>
      <c r="N6470" s="19">
        <v>0.5</v>
      </c>
      <c r="O6470" s="11" cm="1">
        <f t="array" ref="O6470">ROUND(_xlfn.SWITCH(C6470,"建筑专教",IF(S6470&gt;0.1,1.38,1.28),"阶梯教室",IF(S6470&gt;0.1,1.15,1.05),"公共教室",IF(S6470&gt;0.1,1.22,1.12),IF(S6470&gt;0.1,1.2,1.1))+(MOD(ROW()*11,31)/31-0.5)*0.06,2)</f>
        <v>1.22</v>
      </c>
      <c r="P6470" s="12">
        <f t="shared" si="616"/>
        <v>0.09</v>
      </c>
      <c r="Q6470" s="13">
        <f t="shared" si="612"/>
        <v>-1.0697670816621778</v>
      </c>
      <c r="R6470" s="1">
        <v>0</v>
      </c>
      <c r="S6470" s="1">
        <v>0.14799999999999999</v>
      </c>
      <c r="T6470" s="1">
        <v>0.10199999999999999</v>
      </c>
      <c r="U6470" s="4" t="s">
        <v>60</v>
      </c>
      <c r="V6470">
        <v>0.42</v>
      </c>
      <c r="W6470">
        <v>0.4</v>
      </c>
      <c r="X6470">
        <v>0.76</v>
      </c>
      <c r="Y6470">
        <v>2.4300000000000002</v>
      </c>
      <c r="Z6470">
        <v>0.23</v>
      </c>
      <c r="AA6470" s="5">
        <f t="shared" si="613"/>
        <v>0.25</v>
      </c>
      <c r="AB6470" s="15" cm="1">
        <f t="array" ref="AB6470">_xlfn.SWITCH(U6470,"夏",122,"冬",90,"春",153,"秋",153,0)</f>
        <v>122</v>
      </c>
      <c r="AC6470" s="16">
        <f t="shared" si="614"/>
        <v>30.5</v>
      </c>
      <c r="AD6470" s="5">
        <f>IFERROR(AA6470/D6470,0)</f>
        <v>3.1993857179421553E-3</v>
      </c>
      <c r="AE6470" s="15">
        <f t="shared" si="615"/>
        <v>0.33424657534246577</v>
      </c>
      <c r="AF6470" s="5">
        <f>IFERROR(AD6470*AE6470*48,0)</f>
        <v>5.133041853224455E-2</v>
      </c>
    </row>
    <row r="6471" spans="1:32" x14ac:dyDescent="0.15">
      <c r="A6471" s="1"/>
      <c r="B6471" s="1" t="s">
        <v>39</v>
      </c>
      <c r="C6471" s="1" t="s">
        <v>33</v>
      </c>
      <c r="D6471" s="6">
        <v>78.14</v>
      </c>
      <c r="E6471" s="6">
        <v>3.9</v>
      </c>
      <c r="F6471" s="18">
        <v>0.60416666666666696</v>
      </c>
      <c r="G6471" s="1">
        <v>25.5</v>
      </c>
      <c r="H6471" s="1">
        <v>57</v>
      </c>
      <c r="I6471" s="1">
        <v>25.7</v>
      </c>
      <c r="J6471" s="1">
        <v>0.37</v>
      </c>
      <c r="K6471" s="1">
        <v>516</v>
      </c>
      <c r="L6471" s="1">
        <v>152</v>
      </c>
      <c r="M6471" s="6">
        <f t="shared" si="611"/>
        <v>25.837629815000184</v>
      </c>
      <c r="N6471" s="19">
        <v>0.5</v>
      </c>
      <c r="O6471" s="11" cm="1">
        <f t="array" ref="O6471">ROUND(_xlfn.SWITCH(C6471,"建筑专教",IF(S6471&gt;0.1,1.38,1.28),"阶梯教室",IF(S6471&gt;0.1,1.15,1.05),"公共教室",IF(S6471&gt;0.1,1.22,1.12),IF(S6471&gt;0.1,1.2,1.1))+(MOD(ROW()*11,31)/31-0.5)*0.06,2)</f>
        <v>1.18</v>
      </c>
      <c r="P6471" s="12">
        <f t="shared" si="616"/>
        <v>0.09</v>
      </c>
      <c r="Q6471" s="13">
        <f t="shared" si="612"/>
        <v>-1.2070758542483515</v>
      </c>
      <c r="R6471" s="1">
        <v>0</v>
      </c>
      <c r="S6471" s="1">
        <v>0.14599999999999999</v>
      </c>
      <c r="T6471" s="1">
        <v>0.10299999999999999</v>
      </c>
      <c r="U6471" s="4" t="s">
        <v>60</v>
      </c>
      <c r="V6471">
        <v>0.42</v>
      </c>
      <c r="W6471">
        <v>0.4</v>
      </c>
      <c r="X6471">
        <v>0.76</v>
      </c>
      <c r="Y6471">
        <v>2.4300000000000002</v>
      </c>
      <c r="Z6471">
        <v>0.23</v>
      </c>
      <c r="AA6471" s="5">
        <f t="shared" si="613"/>
        <v>0.249</v>
      </c>
      <c r="AB6471" s="15" cm="1">
        <f t="array" ref="AB6471">_xlfn.SWITCH(U6471,"夏",122,"冬",90,"春",153,"秋",153,0)</f>
        <v>122</v>
      </c>
      <c r="AC6471" s="16">
        <f t="shared" si="614"/>
        <v>30.378</v>
      </c>
      <c r="AD6471" s="5">
        <f>IFERROR(AA6471/D6471,0)</f>
        <v>3.1865881750703863E-3</v>
      </c>
      <c r="AE6471" s="15">
        <f t="shared" si="615"/>
        <v>0.33424657534246577</v>
      </c>
      <c r="AF6471" s="5">
        <f>IFERROR(AD6471*AE6471*48,0)</f>
        <v>5.1125096858115573E-2</v>
      </c>
    </row>
    <row r="6472" spans="1:32" x14ac:dyDescent="0.15">
      <c r="A6472" s="1"/>
      <c r="B6472" s="1" t="s">
        <v>39</v>
      </c>
      <c r="C6472" s="1" t="s">
        <v>33</v>
      </c>
      <c r="D6472" s="6">
        <v>78.14</v>
      </c>
      <c r="E6472" s="6">
        <v>3.9</v>
      </c>
      <c r="F6472" s="18">
        <v>0.625</v>
      </c>
      <c r="G6472" s="1">
        <v>25.7</v>
      </c>
      <c r="H6472" s="1">
        <v>55</v>
      </c>
      <c r="I6472" s="1">
        <v>25.9</v>
      </c>
      <c r="J6472" s="1">
        <v>0.39</v>
      </c>
      <c r="K6472" s="1">
        <v>522</v>
      </c>
      <c r="L6472" s="1">
        <v>160</v>
      </c>
      <c r="M6472" s="6">
        <f t="shared" si="611"/>
        <v>26.041758733065478</v>
      </c>
      <c r="N6472" s="19">
        <v>0.5</v>
      </c>
      <c r="O6472" s="11" cm="1">
        <f t="array" ref="O6472">ROUND(_xlfn.SWITCH(C6472,"建筑专教",IF(S6472&gt;0.1,1.38,1.28),"阶梯教室",IF(S6472&gt;0.1,1.15,1.05),"公共教室",IF(S6472&gt;0.1,1.22,1.12),IF(S6472&gt;0.1,1.2,1.1))+(MOD(ROW()*11,31)/31-0.5)*0.06,2)</f>
        <v>1.2</v>
      </c>
      <c r="P6472" s="12">
        <f t="shared" si="616"/>
        <v>0.1</v>
      </c>
      <c r="Q6472" s="13">
        <f t="shared" si="612"/>
        <v>-1.1125730998566088</v>
      </c>
      <c r="R6472" s="1">
        <v>0</v>
      </c>
      <c r="S6472" s="1">
        <v>0.14399999999999999</v>
      </c>
      <c r="T6472" s="1">
        <v>0.105</v>
      </c>
      <c r="U6472" s="4" t="s">
        <v>60</v>
      </c>
      <c r="V6472">
        <v>0.42</v>
      </c>
      <c r="W6472">
        <v>0.4</v>
      </c>
      <c r="X6472">
        <v>0.76</v>
      </c>
      <c r="Y6472">
        <v>2.4300000000000002</v>
      </c>
      <c r="Z6472">
        <v>0.23</v>
      </c>
      <c r="AA6472" s="5">
        <f t="shared" si="613"/>
        <v>0.249</v>
      </c>
      <c r="AB6472" s="15" cm="1">
        <f t="array" ref="AB6472">_xlfn.SWITCH(U6472,"夏",122,"冬",90,"春",153,"秋",153,0)</f>
        <v>122</v>
      </c>
      <c r="AC6472" s="16">
        <f t="shared" si="614"/>
        <v>30.378</v>
      </c>
      <c r="AD6472" s="5">
        <f>IFERROR(AA6472/D6472,0)</f>
        <v>3.1865881750703863E-3</v>
      </c>
      <c r="AE6472" s="15">
        <f t="shared" si="615"/>
        <v>0.33424657534246577</v>
      </c>
      <c r="AF6472" s="5">
        <f>IFERROR(AD6472*AE6472*48,0)</f>
        <v>5.1125096858115573E-2</v>
      </c>
    </row>
    <row r="6473" spans="1:32" x14ac:dyDescent="0.15">
      <c r="A6473" s="1"/>
      <c r="B6473" s="1" t="s">
        <v>39</v>
      </c>
      <c r="C6473" s="1" t="s">
        <v>33</v>
      </c>
      <c r="D6473" s="6">
        <v>78.14</v>
      </c>
      <c r="E6473" s="6">
        <v>3.9</v>
      </c>
      <c r="F6473" s="18">
        <v>0.64583333333333304</v>
      </c>
      <c r="G6473" s="1">
        <v>25.9</v>
      </c>
      <c r="H6473" s="1">
        <v>53</v>
      </c>
      <c r="I6473" s="1">
        <v>26.1</v>
      </c>
      <c r="J6473" s="1">
        <v>0.41</v>
      </c>
      <c r="K6473" s="1">
        <v>528</v>
      </c>
      <c r="L6473" s="1">
        <v>168</v>
      </c>
      <c r="M6473" s="6">
        <f t="shared" si="611"/>
        <v>26.245781282407393</v>
      </c>
      <c r="N6473" s="19">
        <v>0.5</v>
      </c>
      <c r="O6473" s="11" cm="1">
        <f t="array" ref="O6473">ROUND(_xlfn.SWITCH(C6473,"建筑专教",IF(S6473&gt;0.1,1.38,1.28),"阶梯教室",IF(S6473&gt;0.1,1.15,1.05),"公共教室",IF(S6473&gt;0.1,1.22,1.12),IF(S6473&gt;0.1,1.2,1.1))+(MOD(ROW()*11,31)/31-0.5)*0.06,2)</f>
        <v>1.22</v>
      </c>
      <c r="P6473" s="12">
        <f t="shared" si="616"/>
        <v>0.1</v>
      </c>
      <c r="Q6473" s="13">
        <f t="shared" si="612"/>
        <v>-1.0171864128980648</v>
      </c>
      <c r="R6473" s="1">
        <v>0</v>
      </c>
      <c r="S6473" s="1">
        <v>0.14199999999999999</v>
      </c>
      <c r="T6473" s="1">
        <v>0.106</v>
      </c>
      <c r="U6473" s="4" t="s">
        <v>60</v>
      </c>
      <c r="V6473">
        <v>0.42</v>
      </c>
      <c r="W6473">
        <v>0.4</v>
      </c>
      <c r="X6473">
        <v>0.76</v>
      </c>
      <c r="Y6473">
        <v>2.4300000000000002</v>
      </c>
      <c r="Z6473">
        <v>0.23</v>
      </c>
      <c r="AA6473" s="5">
        <f t="shared" si="613"/>
        <v>0.248</v>
      </c>
      <c r="AB6473" s="15" cm="1">
        <f t="array" ref="AB6473">_xlfn.SWITCH(U6473,"夏",122,"冬",90,"春",153,"秋",153,0)</f>
        <v>122</v>
      </c>
      <c r="AC6473" s="16">
        <f t="shared" si="614"/>
        <v>30.256</v>
      </c>
      <c r="AD6473" s="5">
        <f>IFERROR(AA6473/D6473,0)</f>
        <v>3.1737906321986178E-3</v>
      </c>
      <c r="AE6473" s="15">
        <f t="shared" si="615"/>
        <v>0.33424657534246577</v>
      </c>
      <c r="AF6473" s="5">
        <f>IFERROR(AD6473*AE6473*48,0)</f>
        <v>5.091977518398659E-2</v>
      </c>
    </row>
    <row r="6474" spans="1:32" x14ac:dyDescent="0.15">
      <c r="A6474" s="1"/>
      <c r="B6474" s="1" t="s">
        <v>39</v>
      </c>
      <c r="C6474" s="1" t="s">
        <v>33</v>
      </c>
      <c r="D6474" s="6">
        <v>78.14</v>
      </c>
      <c r="E6474" s="6">
        <v>3.9</v>
      </c>
      <c r="F6474" s="18">
        <v>0.66666666666666696</v>
      </c>
      <c r="G6474" s="1">
        <v>26.1</v>
      </c>
      <c r="H6474" s="1">
        <v>51</v>
      </c>
      <c r="I6474" s="1">
        <v>26.3</v>
      </c>
      <c r="J6474" s="1">
        <v>0.43</v>
      </c>
      <c r="K6474" s="1">
        <v>534</v>
      </c>
      <c r="L6474" s="1">
        <v>176</v>
      </c>
      <c r="M6474" s="6">
        <f t="shared" si="611"/>
        <v>26.449704111924461</v>
      </c>
      <c r="N6474" s="19">
        <v>0.5</v>
      </c>
      <c r="O6474" s="11" cm="1">
        <f t="array" ref="O6474">ROUND(_xlfn.SWITCH(C6474,"建筑专教",IF(S6474&gt;0.1,1.38,1.28),"阶梯教室",IF(S6474&gt;0.1,1.15,1.05),"公共教室",IF(S6474&gt;0.1,1.22,1.12),IF(S6474&gt;0.1,1.2,1.1))+(MOD(ROW()*11,31)/31-0.5)*0.06,2)</f>
        <v>1.18</v>
      </c>
      <c r="P6474" s="12">
        <f t="shared" si="616"/>
        <v>0.11</v>
      </c>
      <c r="Q6474" s="13">
        <f t="shared" si="612"/>
        <v>-1.1102742255563636</v>
      </c>
      <c r="R6474" s="1">
        <v>0</v>
      </c>
      <c r="S6474" s="1">
        <v>0.14000000000000001</v>
      </c>
      <c r="T6474" s="1">
        <v>0.107</v>
      </c>
      <c r="U6474" s="4" t="s">
        <v>60</v>
      </c>
      <c r="V6474">
        <v>0.42</v>
      </c>
      <c r="W6474">
        <v>0.4</v>
      </c>
      <c r="X6474">
        <v>0.76</v>
      </c>
      <c r="Y6474">
        <v>2.4300000000000002</v>
      </c>
      <c r="Z6474">
        <v>0.23</v>
      </c>
      <c r="AA6474" s="5">
        <f t="shared" si="613"/>
        <v>0.247</v>
      </c>
      <c r="AB6474" s="15" cm="1">
        <f t="array" ref="AB6474">_xlfn.SWITCH(U6474,"夏",122,"冬",90,"春",153,"秋",153,0)</f>
        <v>122</v>
      </c>
      <c r="AC6474" s="16">
        <f t="shared" si="614"/>
        <v>30.134</v>
      </c>
      <c r="AD6474" s="5">
        <f>IFERROR(AA6474/D6474,0)</f>
        <v>3.1609930893268493E-3</v>
      </c>
      <c r="AE6474" s="15">
        <f t="shared" si="615"/>
        <v>0.33424657534246577</v>
      </c>
      <c r="AF6474" s="5">
        <f>IFERROR(AD6474*AE6474*48,0)</f>
        <v>5.0714453509857621E-2</v>
      </c>
    </row>
    <row r="6475" spans="1:32" x14ac:dyDescent="0.15">
      <c r="A6475" s="1"/>
      <c r="B6475" s="1" t="s">
        <v>39</v>
      </c>
      <c r="C6475" s="1" t="s">
        <v>33</v>
      </c>
      <c r="D6475" s="6">
        <v>78.14</v>
      </c>
      <c r="E6475" s="6">
        <v>3.9</v>
      </c>
      <c r="F6475" s="18">
        <v>0.6875</v>
      </c>
      <c r="G6475" s="1">
        <v>26.3</v>
      </c>
      <c r="H6475" s="1">
        <v>49</v>
      </c>
      <c r="I6475" s="1">
        <v>26.5</v>
      </c>
      <c r="J6475" s="1">
        <v>0.45</v>
      </c>
      <c r="K6475" s="1">
        <v>540</v>
      </c>
      <c r="L6475" s="1">
        <v>184</v>
      </c>
      <c r="M6475" s="6">
        <f t="shared" si="611"/>
        <v>26.653533151318356</v>
      </c>
      <c r="N6475" s="19">
        <v>0.5</v>
      </c>
      <c r="O6475" s="11" cm="1">
        <f t="array" ref="O6475">ROUND(_xlfn.SWITCH(C6475,"建筑专教",IF(S6475&gt;0.1,1.38,1.28),"阶梯教室",IF(S6475&gt;0.1,1.15,1.05),"公共教室",IF(S6475&gt;0.1,1.22,1.12),IF(S6475&gt;0.1,1.2,1.1))+(MOD(ROW()*11,31)/31-0.5)*0.06,2)</f>
        <v>1.2</v>
      </c>
      <c r="P6475" s="12">
        <f t="shared" si="616"/>
        <v>0.11</v>
      </c>
      <c r="Q6475" s="13">
        <f t="shared" si="612"/>
        <v>-1.0050164896021494</v>
      </c>
      <c r="R6475" s="1">
        <v>0</v>
      </c>
      <c r="S6475" s="1">
        <v>0.13800000000000001</v>
      </c>
      <c r="T6475" s="1">
        <v>0.108</v>
      </c>
      <c r="U6475" s="4" t="s">
        <v>60</v>
      </c>
      <c r="V6475">
        <v>0.42</v>
      </c>
      <c r="W6475">
        <v>0.4</v>
      </c>
      <c r="X6475">
        <v>0.76</v>
      </c>
      <c r="Y6475">
        <v>2.4300000000000002</v>
      </c>
      <c r="Z6475">
        <v>0.23</v>
      </c>
      <c r="AA6475" s="5">
        <f t="shared" si="613"/>
        <v>0.246</v>
      </c>
      <c r="AB6475" s="15" cm="1">
        <f t="array" ref="AB6475">_xlfn.SWITCH(U6475,"夏",122,"冬",90,"春",153,"秋",153,0)</f>
        <v>122</v>
      </c>
      <c r="AC6475" s="16">
        <f t="shared" si="614"/>
        <v>30.012</v>
      </c>
      <c r="AD6475" s="5">
        <f>IFERROR(AA6475/D6475,0)</f>
        <v>3.1481955464550807E-3</v>
      </c>
      <c r="AE6475" s="15">
        <f t="shared" si="615"/>
        <v>0.33424657534246577</v>
      </c>
      <c r="AF6475" s="5">
        <f>IFERROR(AD6475*AE6475*48,0)</f>
        <v>5.0509131835728638E-2</v>
      </c>
    </row>
    <row r="6476" spans="1:32" x14ac:dyDescent="0.15">
      <c r="A6476" s="1"/>
      <c r="B6476" s="1" t="s">
        <v>39</v>
      </c>
      <c r="C6476" s="1" t="s">
        <v>33</v>
      </c>
      <c r="D6476" s="6">
        <v>78.14</v>
      </c>
      <c r="E6476" s="6">
        <v>3.9</v>
      </c>
      <c r="F6476" s="18">
        <v>0.70833333333333304</v>
      </c>
      <c r="G6476" s="1">
        <v>26.5</v>
      </c>
      <c r="H6476" s="1">
        <v>47</v>
      </c>
      <c r="I6476" s="1">
        <v>26.7</v>
      </c>
      <c r="J6476" s="1">
        <v>0.47</v>
      </c>
      <c r="K6476" s="1">
        <v>546</v>
      </c>
      <c r="L6476" s="1">
        <v>192</v>
      </c>
      <c r="M6476" s="6">
        <f t="shared" si="611"/>
        <v>26.857273718025397</v>
      </c>
      <c r="N6476" s="19">
        <v>0.5</v>
      </c>
      <c r="O6476" s="11" cm="1">
        <f t="array" ref="O6476">ROUND(_xlfn.SWITCH(C6476,"建筑专教",IF(S6476&gt;0.1,1.38,1.28),"阶梯教室",IF(S6476&gt;0.1,1.15,1.05),"公共教室",IF(S6476&gt;0.1,1.22,1.12),IF(S6476&gt;0.1,1.2,1.1))+(MOD(ROW()*11,31)/31-0.5)*0.06,2)</f>
        <v>1.23</v>
      </c>
      <c r="P6476" s="12">
        <f t="shared" si="616"/>
        <v>0.12</v>
      </c>
      <c r="Q6476" s="13">
        <f t="shared" si="612"/>
        <v>-0.86984334984523159</v>
      </c>
      <c r="R6476" s="1">
        <v>0</v>
      </c>
      <c r="S6476" s="1">
        <v>0.13600000000000001</v>
      </c>
      <c r="T6476" s="1">
        <v>0.106</v>
      </c>
      <c r="U6476" s="4" t="s">
        <v>60</v>
      </c>
      <c r="V6476">
        <v>0.42</v>
      </c>
      <c r="W6476">
        <v>0.4</v>
      </c>
      <c r="X6476">
        <v>0.76</v>
      </c>
      <c r="Y6476">
        <v>2.4300000000000002</v>
      </c>
      <c r="Z6476">
        <v>0.23</v>
      </c>
      <c r="AA6476" s="5">
        <f t="shared" si="613"/>
        <v>0.24199999999999999</v>
      </c>
      <c r="AB6476" s="15" cm="1">
        <f t="array" ref="AB6476">_xlfn.SWITCH(U6476,"夏",122,"冬",90,"春",153,"秋",153,0)</f>
        <v>122</v>
      </c>
      <c r="AC6476" s="16">
        <f t="shared" si="614"/>
        <v>29.524000000000001</v>
      </c>
      <c r="AD6476" s="5">
        <f>IFERROR(AA6476/D6476,0)</f>
        <v>3.0970053749680062E-3</v>
      </c>
      <c r="AE6476" s="15">
        <f t="shared" si="615"/>
        <v>0.33424657534246577</v>
      </c>
      <c r="AF6476" s="5">
        <f>IFERROR(AD6476*AE6476*48,0)</f>
        <v>4.9687845139212719E-2</v>
      </c>
    </row>
    <row r="6477" spans="1:32" x14ac:dyDescent="0.15">
      <c r="A6477" s="1"/>
      <c r="B6477" s="1" t="s">
        <v>39</v>
      </c>
      <c r="C6477" s="1" t="s">
        <v>33</v>
      </c>
      <c r="D6477" s="6">
        <v>78.14</v>
      </c>
      <c r="E6477" s="6">
        <v>3.9</v>
      </c>
      <c r="F6477" s="18">
        <v>0.72916666666666696</v>
      </c>
      <c r="G6477" s="1">
        <v>26.7</v>
      </c>
      <c r="H6477" s="1">
        <v>49</v>
      </c>
      <c r="I6477" s="1">
        <v>26.9</v>
      </c>
      <c r="J6477" s="1">
        <v>0.49</v>
      </c>
      <c r="K6477" s="1">
        <v>552</v>
      </c>
      <c r="L6477" s="1">
        <v>200</v>
      </c>
      <c r="M6477" s="6">
        <f t="shared" si="611"/>
        <v>27.060930604359612</v>
      </c>
      <c r="N6477" s="19">
        <v>0.5</v>
      </c>
      <c r="O6477" s="11" cm="1">
        <f t="array" ref="O6477">ROUND(_xlfn.SWITCH(C6477,"建筑专教",IF(S6477&gt;0.1,1.38,1.28),"阶梯教室",IF(S6477&gt;0.1,1.15,1.05),"公共教室",IF(S6477&gt;0.1,1.22,1.12),IF(S6477&gt;0.1,1.2,1.1))+(MOD(ROW()*11,31)/31-0.5)*0.06,2)</f>
        <v>1.19</v>
      </c>
      <c r="P6477" s="12">
        <f t="shared" si="616"/>
        <v>0.12</v>
      </c>
      <c r="Q6477" s="13">
        <f t="shared" si="612"/>
        <v>-0.94636505011689931</v>
      </c>
      <c r="R6477" s="1">
        <v>0</v>
      </c>
      <c r="S6477" s="1">
        <v>0.13400000000000001</v>
      </c>
      <c r="T6477" s="1">
        <v>0.105</v>
      </c>
      <c r="U6477" s="4" t="s">
        <v>60</v>
      </c>
      <c r="V6477">
        <v>0.42</v>
      </c>
      <c r="W6477">
        <v>0.4</v>
      </c>
      <c r="X6477">
        <v>0.76</v>
      </c>
      <c r="Y6477">
        <v>2.4300000000000002</v>
      </c>
      <c r="Z6477">
        <v>0.23</v>
      </c>
      <c r="AA6477" s="5">
        <f t="shared" si="613"/>
        <v>0.23899999999999999</v>
      </c>
      <c r="AB6477" s="15" cm="1">
        <f t="array" ref="AB6477">_xlfn.SWITCH(U6477,"夏",122,"冬",90,"春",153,"秋",153,0)</f>
        <v>122</v>
      </c>
      <c r="AC6477" s="16">
        <f t="shared" si="614"/>
        <v>29.157999999999998</v>
      </c>
      <c r="AD6477" s="5">
        <f>IFERROR(AA6477/D6477,0)</f>
        <v>3.0586127463527002E-3</v>
      </c>
      <c r="AE6477" s="15">
        <f t="shared" si="615"/>
        <v>0.33424657534246577</v>
      </c>
      <c r="AF6477" s="5">
        <f>IFERROR(AD6477*AE6477*48,0)</f>
        <v>4.9071880116825797E-2</v>
      </c>
    </row>
    <row r="6478" spans="1:32" x14ac:dyDescent="0.15">
      <c r="A6478" s="1"/>
      <c r="B6478" s="1" t="s">
        <v>39</v>
      </c>
      <c r="C6478" s="1" t="s">
        <v>33</v>
      </c>
      <c r="D6478" s="6">
        <v>78.14</v>
      </c>
      <c r="E6478" s="6">
        <v>3.9</v>
      </c>
      <c r="F6478" s="18">
        <v>0.75</v>
      </c>
      <c r="G6478" s="1">
        <v>26.9</v>
      </c>
      <c r="H6478" s="1">
        <v>51</v>
      </c>
      <c r="I6478" s="1">
        <v>27.1</v>
      </c>
      <c r="J6478" s="1">
        <v>0.51</v>
      </c>
      <c r="K6478" s="1">
        <v>558</v>
      </c>
      <c r="L6478" s="1">
        <v>208</v>
      </c>
      <c r="M6478" s="6">
        <f t="shared" ref="M6478:M6541" si="617">IFERROR(POWER((I6478+273.15)^4+133500000*POWER(J6478,0.6)*(I6478-G6478),0.25)-273.15,I6478)</f>
        <v>27.264508149181154</v>
      </c>
      <c r="N6478" s="19">
        <v>0.5</v>
      </c>
      <c r="O6478" s="11" cm="1">
        <f t="array" ref="O6478">ROUND(_xlfn.SWITCH(C6478,"建筑专教",IF(S6478&gt;0.1,1.38,1.28),"阶梯教室",IF(S6478&gt;0.1,1.15,1.05),"公共教室",IF(S6478&gt;0.1,1.22,1.12),IF(S6478&gt;0.1,1.2,1.1))+(MOD(ROW()*11,31)/31-0.5)*0.06,2)</f>
        <v>1.21</v>
      </c>
      <c r="P6478" s="12">
        <f t="shared" si="616"/>
        <v>0.13</v>
      </c>
      <c r="Q6478" s="13">
        <f t="shared" ref="Q6478:Q6541" si="618">(0.303*EXP(-0.036*(O6478*58.15))+0.028)*((O6478*58.15)-0.00305*(5733-6.99*(O6478*58.15)-(EXP(16.6536-4030.183/(G6478+235))*(H6478/100)))-0.42*((O6478*58.15)-58.15)-0.000017*(O6478*58.15)*(5867-(EXP(16.6536-4030.183/(G6478+235))*(H6478/100)))-0.0014*(O6478*58.15)*(34-G6478)-0.0000000396*IF(N6478*0.155&gt;0.078,1.05+0.645*N6478*0.155,1)*(POWER((35.7-0.028*(O6478*58.15)-N6478*0.155*(0.0000000396*IF(N6478*0.155&gt;0.078,1.05+0.645*N6478*0.155,1)*(POWER((35.7-0.028*(O6478*58.15)-N6478*0.155*0.1)+273,4)-POWER(M6478+273,4))+IF(N6478*0.155&gt;0.078,1.05+0.645*N6478*0.155,1)*IF(J6478&lt;0.2,2.38*ABS(35.7-0.028*(O6478*58.15)-G6478)^0.25,12.1*SQRT(J6478))*(35.7-0.028*(O6478*58.15)-G6478))+273),4)-POWER(M6478+273,4))-IF(N6478*0.155&gt;0.078,1.05+0.645*N6478*0.155,1)*IF(J6478&lt;0.2,2.38*ABS(35.7-0.028*(O6478*58.15)-N6478*0.155*0.1-G6478)^0.25,12.1*SQRT(J6478))*(35.7-0.028*(O6478*58.15)-N6478*0.155*0.1-G6478))</f>
        <v>-0.83421023909621062</v>
      </c>
      <c r="R6478" s="1">
        <v>0</v>
      </c>
      <c r="S6478" s="1">
        <v>0.13200000000000001</v>
      </c>
      <c r="T6478" s="1">
        <v>0.10299999999999999</v>
      </c>
      <c r="U6478" s="4" t="s">
        <v>60</v>
      </c>
      <c r="V6478">
        <v>0.42</v>
      </c>
      <c r="W6478">
        <v>0.4</v>
      </c>
      <c r="X6478">
        <v>0.76</v>
      </c>
      <c r="Y6478">
        <v>2.4300000000000002</v>
      </c>
      <c r="Z6478">
        <v>0.23</v>
      </c>
      <c r="AA6478" s="5">
        <f t="shared" si="613"/>
        <v>0.23499999999999999</v>
      </c>
      <c r="AB6478" s="15" cm="1">
        <f t="array" ref="AB6478">_xlfn.SWITCH(U6478,"夏",122,"冬",90,"春",153,"秋",153,0)</f>
        <v>122</v>
      </c>
      <c r="AC6478" s="16">
        <f t="shared" si="614"/>
        <v>28.669999999999998</v>
      </c>
      <c r="AD6478" s="5">
        <f>IFERROR(AA6478/D6478,0)</f>
        <v>3.0074225748656256E-3</v>
      </c>
      <c r="AE6478" s="15">
        <f t="shared" si="615"/>
        <v>0.33424657534246577</v>
      </c>
      <c r="AF6478" s="5">
        <f>IFERROR(AD6478*AE6478*48,0)</f>
        <v>4.8250593420309879E-2</v>
      </c>
    </row>
    <row r="6479" spans="1:32" x14ac:dyDescent="0.15">
      <c r="A6479" s="1"/>
      <c r="B6479" s="1" t="s">
        <v>39</v>
      </c>
      <c r="C6479" s="1" t="s">
        <v>33</v>
      </c>
      <c r="D6479" s="6">
        <v>78.14</v>
      </c>
      <c r="E6479" s="6">
        <v>3.9</v>
      </c>
      <c r="F6479" s="18">
        <v>0.79166666666666696</v>
      </c>
      <c r="G6479" s="1">
        <v>27.3</v>
      </c>
      <c r="H6479" s="1">
        <v>55</v>
      </c>
      <c r="I6479" s="1">
        <v>27.5</v>
      </c>
      <c r="J6479" s="1">
        <v>0.55000000000000004</v>
      </c>
      <c r="K6479" s="1">
        <v>570</v>
      </c>
      <c r="L6479" s="1">
        <v>224</v>
      </c>
      <c r="M6479" s="6">
        <f t="shared" si="617"/>
        <v>27.671440649387989</v>
      </c>
      <c r="N6479" s="19">
        <v>0.5</v>
      </c>
      <c r="O6479" s="11" cm="1">
        <f t="array" ref="O6479">ROUND(_xlfn.SWITCH(C6479,"建筑专教",IF(S6479&gt;0.1,1.38,1.28),"阶梯教室",IF(S6479&gt;0.1,1.15,1.05),"公共教室",IF(S6479&gt;0.1,1.22,1.12),IF(S6479&gt;0.1,1.2,1.1))+(MOD(ROW()*11,31)/31-0.5)*0.06,2)</f>
        <v>1.17</v>
      </c>
      <c r="P6479" s="12">
        <f t="shared" si="616"/>
        <v>0.14000000000000001</v>
      </c>
      <c r="Q6479" s="13">
        <f t="shared" si="618"/>
        <v>-0.84745030497446583</v>
      </c>
      <c r="R6479" s="1">
        <v>0</v>
      </c>
      <c r="S6479" s="1">
        <v>0.128</v>
      </c>
      <c r="T6479" s="1">
        <v>0.1</v>
      </c>
      <c r="U6479" s="4" t="s">
        <v>60</v>
      </c>
      <c r="V6479">
        <v>0.42</v>
      </c>
      <c r="W6479">
        <v>0.4</v>
      </c>
      <c r="X6479">
        <v>0.76</v>
      </c>
      <c r="Y6479">
        <v>2.4300000000000002</v>
      </c>
      <c r="Z6479">
        <v>0.23</v>
      </c>
      <c r="AA6479" s="5">
        <f t="shared" si="613"/>
        <v>0.22800000000000001</v>
      </c>
      <c r="AB6479" s="15" cm="1">
        <f t="array" ref="AB6479">_xlfn.SWITCH(U6479,"夏",122,"冬",90,"春",153,"秋",153,0)</f>
        <v>122</v>
      </c>
      <c r="AC6479" s="16">
        <f t="shared" si="614"/>
        <v>27.816000000000003</v>
      </c>
      <c r="AD6479" s="5">
        <f>IFERROR(AA6479/D6479,0)</f>
        <v>2.9178397747632455E-3</v>
      </c>
      <c r="AE6479" s="15">
        <f t="shared" si="615"/>
        <v>0.33424657534246577</v>
      </c>
      <c r="AF6479" s="5">
        <f>IFERROR(AD6479*AE6479*48,0)</f>
        <v>4.6813341701407031E-2</v>
      </c>
    </row>
    <row r="6480" spans="1:32" x14ac:dyDescent="0.15">
      <c r="A6480" s="1"/>
      <c r="B6480" s="1" t="s">
        <v>39</v>
      </c>
      <c r="C6480" s="1" t="s">
        <v>33</v>
      </c>
      <c r="D6480" s="6">
        <v>78.14</v>
      </c>
      <c r="E6480" s="6">
        <v>3.9</v>
      </c>
      <c r="F6480" s="18">
        <v>0.8125</v>
      </c>
      <c r="G6480" s="1">
        <v>27.5</v>
      </c>
      <c r="H6480" s="1">
        <v>57</v>
      </c>
      <c r="I6480" s="1">
        <v>27.7</v>
      </c>
      <c r="J6480" s="1">
        <v>0.56999999999999995</v>
      </c>
      <c r="K6480" s="1">
        <v>576</v>
      </c>
      <c r="L6480" s="1">
        <v>232</v>
      </c>
      <c r="M6480" s="6">
        <f t="shared" si="617"/>
        <v>27.87480250336364</v>
      </c>
      <c r="N6480" s="19">
        <v>0.5</v>
      </c>
      <c r="O6480" s="11" cm="1">
        <f t="array" ref="O6480">ROUND(_xlfn.SWITCH(C6480,"建筑专教",IF(S6480&gt;0.1,1.38,1.28),"阶梯教室",IF(S6480&gt;0.1,1.15,1.05),"公共教室",IF(S6480&gt;0.1,1.22,1.12),IF(S6480&gt;0.1,1.2,1.1))+(MOD(ROW()*11,31)/31-0.5)*0.06,2)</f>
        <v>1.19</v>
      </c>
      <c r="P6480" s="12">
        <f t="shared" si="616"/>
        <v>0.14000000000000001</v>
      </c>
      <c r="Q6480" s="13">
        <f t="shared" si="618"/>
        <v>-0.72520703531477315</v>
      </c>
      <c r="R6480" s="1">
        <v>0</v>
      </c>
      <c r="S6480" s="1">
        <v>0.126</v>
      </c>
      <c r="T6480" s="1">
        <v>9.9000000000000005E-2</v>
      </c>
      <c r="U6480" s="4" t="s">
        <v>60</v>
      </c>
      <c r="V6480">
        <v>0.42</v>
      </c>
      <c r="W6480">
        <v>0.4</v>
      </c>
      <c r="X6480">
        <v>0.76</v>
      </c>
      <c r="Y6480">
        <v>2.4300000000000002</v>
      </c>
      <c r="Z6480">
        <v>0.23</v>
      </c>
      <c r="AA6480" s="5">
        <f t="shared" si="613"/>
        <v>0.22500000000000001</v>
      </c>
      <c r="AB6480" s="15" cm="1">
        <f t="array" ref="AB6480">_xlfn.SWITCH(U6480,"夏",122,"冬",90,"春",153,"秋",153,0)</f>
        <v>122</v>
      </c>
      <c r="AC6480" s="16">
        <f t="shared" si="614"/>
        <v>27.45</v>
      </c>
      <c r="AD6480" s="5">
        <f>IFERROR(AA6480/D6480,0)</f>
        <v>2.8794471461479395E-3</v>
      </c>
      <c r="AE6480" s="15">
        <f t="shared" si="615"/>
        <v>0.33424657534246577</v>
      </c>
      <c r="AF6480" s="5">
        <f>IFERROR(AD6480*AE6480*48,0)</f>
        <v>4.6197376679020095E-2</v>
      </c>
    </row>
    <row r="6481" spans="1:32" x14ac:dyDescent="0.15">
      <c r="A6481" s="1"/>
      <c r="B6481" s="1" t="s">
        <v>39</v>
      </c>
      <c r="C6481" s="1" t="s">
        <v>33</v>
      </c>
      <c r="D6481" s="6">
        <v>78.14</v>
      </c>
      <c r="E6481" s="6">
        <v>3.9</v>
      </c>
      <c r="F6481" s="18">
        <v>0.83333333333333304</v>
      </c>
      <c r="G6481" s="1">
        <v>27.7</v>
      </c>
      <c r="H6481" s="1">
        <v>59</v>
      </c>
      <c r="I6481" s="1">
        <v>27.9</v>
      </c>
      <c r="J6481" s="1">
        <v>0.59</v>
      </c>
      <c r="K6481" s="1">
        <v>582</v>
      </c>
      <c r="L6481" s="1">
        <v>240</v>
      </c>
      <c r="M6481" s="6">
        <f t="shared" si="617"/>
        <v>28.078098890286924</v>
      </c>
      <c r="N6481" s="19">
        <v>0.5</v>
      </c>
      <c r="O6481" s="11" cm="1">
        <f t="array" ref="O6481">ROUND(_xlfn.SWITCH(C6481,"建筑专教",IF(S6481&gt;0.1,1.38,1.28),"阶梯教室",IF(S6481&gt;0.1,1.15,1.05),"公共教室",IF(S6481&gt;0.1,1.22,1.12),IF(S6481&gt;0.1,1.2,1.1))+(MOD(ROW()*11,31)/31-0.5)*0.06,2)</f>
        <v>1.21</v>
      </c>
      <c r="P6481" s="12">
        <f t="shared" si="616"/>
        <v>0.15</v>
      </c>
      <c r="Q6481" s="13">
        <f t="shared" si="618"/>
        <v>-0.6044897577247218</v>
      </c>
      <c r="R6481" s="1">
        <v>0</v>
      </c>
      <c r="S6481" s="1">
        <v>0.124</v>
      </c>
      <c r="T6481" s="1">
        <v>9.8000000000000004E-2</v>
      </c>
      <c r="U6481" s="4" t="s">
        <v>60</v>
      </c>
      <c r="V6481">
        <v>0.42</v>
      </c>
      <c r="W6481">
        <v>0.4</v>
      </c>
      <c r="X6481">
        <v>0.76</v>
      </c>
      <c r="Y6481">
        <v>2.4300000000000002</v>
      </c>
      <c r="Z6481">
        <v>0.23</v>
      </c>
      <c r="AA6481" s="5">
        <f t="shared" si="613"/>
        <v>0.222</v>
      </c>
      <c r="AB6481" s="15" cm="1">
        <f t="array" ref="AB6481">_xlfn.SWITCH(U6481,"夏",122,"冬",90,"春",153,"秋",153,0)</f>
        <v>122</v>
      </c>
      <c r="AC6481" s="16">
        <f t="shared" si="614"/>
        <v>27.084</v>
      </c>
      <c r="AD6481" s="5">
        <f>IFERROR(AA6481/D6481,0)</f>
        <v>2.8410545175326339E-3</v>
      </c>
      <c r="AE6481" s="15">
        <f t="shared" si="615"/>
        <v>0.33424657534246577</v>
      </c>
      <c r="AF6481" s="5">
        <f>IFERROR(AD6481*AE6481*48,0)</f>
        <v>4.5581411656633167E-2</v>
      </c>
    </row>
    <row r="6482" spans="1:32" x14ac:dyDescent="0.15">
      <c r="A6482" s="1"/>
      <c r="B6482" s="1" t="s">
        <v>39</v>
      </c>
      <c r="C6482" s="1" t="s">
        <v>33</v>
      </c>
      <c r="D6482" s="6">
        <v>78.14</v>
      </c>
      <c r="E6482" s="6">
        <v>3.9</v>
      </c>
      <c r="F6482" s="18">
        <v>0.85416666666666696</v>
      </c>
      <c r="G6482" s="1">
        <v>27.9</v>
      </c>
      <c r="H6482" s="1">
        <v>61</v>
      </c>
      <c r="I6482" s="1">
        <v>28.1</v>
      </c>
      <c r="J6482" s="1">
        <v>0.61</v>
      </c>
      <c r="K6482" s="1">
        <v>588</v>
      </c>
      <c r="L6482" s="1">
        <v>248</v>
      </c>
      <c r="M6482" s="6">
        <f t="shared" si="617"/>
        <v>28.281332604361182</v>
      </c>
      <c r="N6482" s="19">
        <v>0.5</v>
      </c>
      <c r="O6482" s="11" cm="1">
        <f t="array" ref="O6482">ROUND(_xlfn.SWITCH(C6482,"建筑专教",IF(S6482&gt;0.1,1.38,1.28),"阶梯教室",IF(S6482&gt;0.1,1.15,1.05),"公共教室",IF(S6482&gt;0.1,1.22,1.12),IF(S6482&gt;0.1,1.2,1.1))+(MOD(ROW()*11,31)/31-0.5)*0.06,2)</f>
        <v>1.17</v>
      </c>
      <c r="P6482" s="12">
        <f t="shared" si="616"/>
        <v>0.15</v>
      </c>
      <c r="Q6482" s="13">
        <f t="shared" si="618"/>
        <v>-0.65586798710862693</v>
      </c>
      <c r="R6482" s="1">
        <v>0</v>
      </c>
      <c r="S6482" s="1">
        <v>0.122</v>
      </c>
      <c r="T6482" s="1">
        <v>9.7000000000000003E-2</v>
      </c>
      <c r="U6482" s="4" t="s">
        <v>60</v>
      </c>
      <c r="V6482">
        <v>0.42</v>
      </c>
      <c r="W6482">
        <v>0.4</v>
      </c>
      <c r="X6482">
        <v>0.76</v>
      </c>
      <c r="Y6482">
        <v>2.4300000000000002</v>
      </c>
      <c r="Z6482">
        <v>0.23</v>
      </c>
      <c r="AA6482" s="5">
        <f t="shared" si="613"/>
        <v>0.219</v>
      </c>
      <c r="AB6482" s="15" cm="1">
        <f t="array" ref="AB6482">_xlfn.SWITCH(U6482,"夏",122,"冬",90,"春",153,"秋",153,0)</f>
        <v>122</v>
      </c>
      <c r="AC6482" s="16">
        <f t="shared" si="614"/>
        <v>26.718</v>
      </c>
      <c r="AD6482" s="5">
        <f>IFERROR(AA6482/D6482,0)</f>
        <v>2.8026618889173279E-3</v>
      </c>
      <c r="AE6482" s="15">
        <f t="shared" si="615"/>
        <v>0.33424657534246577</v>
      </c>
      <c r="AF6482" s="5">
        <f>IFERROR(AD6482*AE6482*48,0)</f>
        <v>4.4965446634246224E-2</v>
      </c>
    </row>
    <row r="6483" spans="1:32" x14ac:dyDescent="0.15">
      <c r="A6483" s="1"/>
      <c r="B6483" s="1" t="s">
        <v>39</v>
      </c>
      <c r="C6483" s="1" t="s">
        <v>33</v>
      </c>
      <c r="D6483" s="6">
        <v>78.14</v>
      </c>
      <c r="E6483" s="6">
        <v>3.9</v>
      </c>
      <c r="F6483" s="18">
        <v>0.875</v>
      </c>
      <c r="G6483" s="1">
        <v>28.1</v>
      </c>
      <c r="H6483" s="1">
        <v>63</v>
      </c>
      <c r="I6483" s="1">
        <v>28.3</v>
      </c>
      <c r="J6483" s="1">
        <v>0.63</v>
      </c>
      <c r="K6483" s="1">
        <v>594</v>
      </c>
      <c r="L6483" s="1">
        <v>256</v>
      </c>
      <c r="M6483" s="6">
        <f t="shared" si="617"/>
        <v>28.484506228890325</v>
      </c>
      <c r="N6483" s="19">
        <v>0.5</v>
      </c>
      <c r="O6483" s="11" cm="1">
        <f t="array" ref="O6483">ROUND(_xlfn.SWITCH(C6483,"建筑专教",IF(S6483&gt;0.1,1.38,1.28),"阶梯教室",IF(S6483&gt;0.1,1.15,1.05),"公共教室",IF(S6483&gt;0.1,1.22,1.12),IF(S6483&gt;0.1,1.2,1.1))+(MOD(ROW()*11,31)/31-0.5)*0.06,2)</f>
        <v>1.2</v>
      </c>
      <c r="P6483" s="12">
        <f t="shared" si="616"/>
        <v>0.16</v>
      </c>
      <c r="Q6483" s="13">
        <f t="shared" si="618"/>
        <v>-0.50025516751519528</v>
      </c>
      <c r="R6483" s="1">
        <v>0</v>
      </c>
      <c r="S6483" s="1">
        <v>0.12</v>
      </c>
      <c r="T6483" s="1">
        <v>9.6000000000000002E-2</v>
      </c>
      <c r="U6483" s="4" t="s">
        <v>60</v>
      </c>
      <c r="V6483">
        <v>0.42</v>
      </c>
      <c r="W6483">
        <v>0.4</v>
      </c>
      <c r="X6483">
        <v>0.76</v>
      </c>
      <c r="Y6483">
        <v>2.4300000000000002</v>
      </c>
      <c r="Z6483">
        <v>0.23</v>
      </c>
      <c r="AA6483" s="5">
        <f t="shared" si="613"/>
        <v>0.216</v>
      </c>
      <c r="AB6483" s="15" cm="1">
        <f t="array" ref="AB6483">_xlfn.SWITCH(U6483,"夏",122,"冬",90,"春",153,"秋",153,0)</f>
        <v>122</v>
      </c>
      <c r="AC6483" s="16">
        <f t="shared" si="614"/>
        <v>26.352</v>
      </c>
      <c r="AD6483" s="5">
        <f>IFERROR(AA6483/D6483,0)</f>
        <v>2.7642692603020219E-3</v>
      </c>
      <c r="AE6483" s="15">
        <f t="shared" si="615"/>
        <v>0.33424657534246577</v>
      </c>
      <c r="AF6483" s="5">
        <f>IFERROR(AD6483*AE6483*48,0)</f>
        <v>4.4349481611859295E-2</v>
      </c>
    </row>
    <row r="6484" spans="1:32" x14ac:dyDescent="0.15">
      <c r="A6484" s="1"/>
      <c r="B6484" s="1" t="s">
        <v>39</v>
      </c>
      <c r="C6484" s="1" t="s">
        <v>33</v>
      </c>
      <c r="D6484" s="6">
        <v>78.14</v>
      </c>
      <c r="E6484" s="6">
        <v>3.9</v>
      </c>
      <c r="F6484" s="18">
        <v>0.89583333333333304</v>
      </c>
      <c r="G6484" s="1">
        <v>28.3</v>
      </c>
      <c r="H6484" s="1">
        <v>65</v>
      </c>
      <c r="I6484" s="1">
        <v>28.5</v>
      </c>
      <c r="J6484" s="1">
        <v>0.65</v>
      </c>
      <c r="K6484" s="1">
        <v>600</v>
      </c>
      <c r="L6484" s="1">
        <v>264</v>
      </c>
      <c r="M6484" s="6">
        <f t="shared" si="617"/>
        <v>28.687622158618296</v>
      </c>
      <c r="N6484" s="19">
        <v>0.5</v>
      </c>
      <c r="O6484" s="11" cm="1">
        <f t="array" ref="O6484">ROUND(_xlfn.SWITCH(C6484,"建筑专教",IF(S6484&gt;0.1,1.38,1.28),"阶梯教室",IF(S6484&gt;0.1,1.15,1.05),"公共教室",IF(S6484&gt;0.1,1.22,1.12),IF(S6484&gt;0.1,1.2,1.1))+(MOD(ROW()*11,31)/31-0.5)*0.06,2)</f>
        <v>1.22</v>
      </c>
      <c r="P6484" s="12">
        <f t="shared" si="616"/>
        <v>0.16</v>
      </c>
      <c r="Q6484" s="13">
        <f t="shared" si="618"/>
        <v>-0.37641942648664622</v>
      </c>
      <c r="R6484" s="1">
        <v>0</v>
      </c>
      <c r="S6484" s="1">
        <v>0.11799999999999999</v>
      </c>
      <c r="T6484" s="1">
        <v>9.5000000000000001E-2</v>
      </c>
      <c r="U6484" s="4" t="s">
        <v>60</v>
      </c>
      <c r="V6484">
        <v>0.42</v>
      </c>
      <c r="W6484">
        <v>0.4</v>
      </c>
      <c r="X6484">
        <v>0.76</v>
      </c>
      <c r="Y6484">
        <v>2.4300000000000002</v>
      </c>
      <c r="Z6484">
        <v>0.23</v>
      </c>
      <c r="AA6484" s="5">
        <f t="shared" si="613"/>
        <v>0.21299999999999999</v>
      </c>
      <c r="AB6484" s="15" cm="1">
        <f t="array" ref="AB6484">_xlfn.SWITCH(U6484,"夏",122,"冬",90,"春",153,"秋",153,0)</f>
        <v>122</v>
      </c>
      <c r="AC6484" s="16">
        <f t="shared" si="614"/>
        <v>25.986000000000001</v>
      </c>
      <c r="AD6484" s="5">
        <f>IFERROR(AA6484/D6484,0)</f>
        <v>2.7258766316867159E-3</v>
      </c>
      <c r="AE6484" s="15">
        <f t="shared" si="615"/>
        <v>0.33424657534246577</v>
      </c>
      <c r="AF6484" s="5">
        <f>IFERROR(AD6484*AE6484*48,0)</f>
        <v>4.3733516589472353E-2</v>
      </c>
    </row>
    <row r="6485" spans="1:32" x14ac:dyDescent="0.15">
      <c r="A6485" s="1"/>
      <c r="B6485" s="1" t="s">
        <v>39</v>
      </c>
      <c r="C6485" s="1" t="s">
        <v>33</v>
      </c>
      <c r="D6485" s="6">
        <v>78.14</v>
      </c>
      <c r="E6485" s="6">
        <v>3.9</v>
      </c>
      <c r="F6485" s="18">
        <v>0.91666666666666696</v>
      </c>
      <c r="G6485" s="1">
        <v>28.5</v>
      </c>
      <c r="H6485" s="1">
        <v>67</v>
      </c>
      <c r="I6485" s="1">
        <v>28.7</v>
      </c>
      <c r="J6485" s="1">
        <v>0.67</v>
      </c>
      <c r="K6485" s="1">
        <v>606</v>
      </c>
      <c r="L6485" s="1">
        <v>272</v>
      </c>
      <c r="M6485" s="6">
        <f t="shared" si="617"/>
        <v>28.890682619079485</v>
      </c>
      <c r="N6485" s="19">
        <v>0.5</v>
      </c>
      <c r="O6485" s="11" cm="1">
        <f t="array" ref="O6485">ROUND(_xlfn.SWITCH(C6485,"建筑专教",IF(S6485&gt;0.1,1.38,1.28),"阶梯教室",IF(S6485&gt;0.1,1.15,1.05),"公共教室",IF(S6485&gt;0.1,1.22,1.12),IF(S6485&gt;0.1,1.2,1.1))+(MOD(ROW()*11,31)/31-0.5)*0.06,2)</f>
        <v>1.18</v>
      </c>
      <c r="P6485" s="12">
        <f t="shared" si="616"/>
        <v>0.17</v>
      </c>
      <c r="Q6485" s="13">
        <f t="shared" si="618"/>
        <v>-0.41120341761313528</v>
      </c>
      <c r="R6485" s="1">
        <v>0</v>
      </c>
      <c r="S6485" s="1">
        <v>0.11600000000000001</v>
      </c>
      <c r="T6485" s="1">
        <v>9.4E-2</v>
      </c>
      <c r="U6485" s="4" t="s">
        <v>60</v>
      </c>
      <c r="V6485">
        <v>0.42</v>
      </c>
      <c r="W6485">
        <v>0.4</v>
      </c>
      <c r="X6485">
        <v>0.76</v>
      </c>
      <c r="Y6485">
        <v>2.4300000000000002</v>
      </c>
      <c r="Z6485">
        <v>0.23</v>
      </c>
      <c r="AA6485" s="5">
        <f t="shared" si="613"/>
        <v>0.21000000000000002</v>
      </c>
      <c r="AB6485" s="15" cm="1">
        <f t="array" ref="AB6485">_xlfn.SWITCH(U6485,"夏",122,"冬",90,"春",153,"秋",153,0)</f>
        <v>122</v>
      </c>
      <c r="AC6485" s="16">
        <f t="shared" si="614"/>
        <v>25.62</v>
      </c>
      <c r="AD6485" s="5">
        <f>IFERROR(AA6485/D6485,0)</f>
        <v>2.6874840030714107E-3</v>
      </c>
      <c r="AE6485" s="15">
        <f t="shared" si="615"/>
        <v>0.33424657534246577</v>
      </c>
      <c r="AF6485" s="5">
        <f>IFERROR(AD6485*AE6485*48,0)</f>
        <v>4.3117551567085431E-2</v>
      </c>
    </row>
    <row r="6486" spans="1:32" x14ac:dyDescent="0.15">
      <c r="A6486" s="1"/>
      <c r="B6486" s="1" t="s">
        <v>40</v>
      </c>
      <c r="C6486" s="1" t="s">
        <v>33</v>
      </c>
      <c r="D6486" s="6">
        <v>78.14</v>
      </c>
      <c r="E6486" s="6">
        <v>3.9</v>
      </c>
      <c r="F6486" s="18">
        <v>0.33333333333333298</v>
      </c>
      <c r="G6486" s="1">
        <v>23.6</v>
      </c>
      <c r="H6486" s="1">
        <v>83</v>
      </c>
      <c r="I6486" s="1">
        <v>23.8</v>
      </c>
      <c r="J6486" s="1">
        <v>0.11</v>
      </c>
      <c r="K6486" s="1">
        <v>443</v>
      </c>
      <c r="L6486" s="1">
        <v>98</v>
      </c>
      <c r="M6486" s="6">
        <f t="shared" si="617"/>
        <v>23.867777915114459</v>
      </c>
      <c r="N6486" s="19">
        <v>0.5</v>
      </c>
      <c r="O6486" s="11" cm="1">
        <f t="array" ref="O6486">ROUND(_xlfn.SWITCH(C6486,"建筑专教",IF(S6486&gt;0.1,1.38,1.28),"阶梯教室",IF(S6486&gt;0.1,1.15,1.05),"公共教室",IF(S6486&gt;0.1,1.22,1.12),IF(S6486&gt;0.1,1.2,1.1))+(MOD(ROW()*11,31)/31-0.5)*0.06,2)</f>
        <v>1.2</v>
      </c>
      <c r="P6486" s="12">
        <f t="shared" si="616"/>
        <v>0.03</v>
      </c>
      <c r="Q6486" s="13">
        <f t="shared" si="618"/>
        <v>-0.82170327755714356</v>
      </c>
      <c r="R6486" s="1">
        <v>0</v>
      </c>
      <c r="S6486" s="1">
        <v>0.16600000000000001</v>
      </c>
      <c r="T6486" s="1">
        <v>9.5000000000000001E-2</v>
      </c>
      <c r="U6486" s="4" t="s">
        <v>60</v>
      </c>
      <c r="V6486">
        <v>0.42</v>
      </c>
      <c r="W6486">
        <v>0.4</v>
      </c>
      <c r="X6486">
        <v>0.76</v>
      </c>
      <c r="Y6486">
        <v>2.4300000000000002</v>
      </c>
      <c r="Z6486">
        <v>0.23</v>
      </c>
      <c r="AA6486" s="5">
        <f t="shared" si="613"/>
        <v>0.26100000000000001</v>
      </c>
      <c r="AB6486" s="15" cm="1">
        <f t="array" ref="AB6486">_xlfn.SWITCH(U6486,"夏",122,"冬",90,"春",153,"秋",153,0)</f>
        <v>122</v>
      </c>
      <c r="AC6486" s="16">
        <f t="shared" si="614"/>
        <v>31.842000000000002</v>
      </c>
      <c r="AD6486" s="5">
        <f>IFERROR(AA6486/D6486,0)</f>
        <v>3.34015868953161E-3</v>
      </c>
      <c r="AE6486" s="15">
        <f t="shared" si="615"/>
        <v>0.33424657534246577</v>
      </c>
      <c r="AF6486" s="5">
        <f>IFERROR(AD6486*AE6486*48,0)</f>
        <v>5.3588956947663316E-2</v>
      </c>
    </row>
    <row r="6487" spans="1:32" x14ac:dyDescent="0.15">
      <c r="A6487" s="1"/>
      <c r="B6487" s="1" t="s">
        <v>40</v>
      </c>
      <c r="C6487" s="1" t="s">
        <v>33</v>
      </c>
      <c r="D6487" s="6">
        <v>78.14</v>
      </c>
      <c r="E6487" s="6">
        <v>3.9</v>
      </c>
      <c r="F6487" s="18">
        <v>0.35416666666666702</v>
      </c>
      <c r="G6487" s="1">
        <v>23.8</v>
      </c>
      <c r="H6487" s="1">
        <v>81</v>
      </c>
      <c r="I6487" s="1">
        <v>24</v>
      </c>
      <c r="J6487" s="1">
        <v>0.13</v>
      </c>
      <c r="K6487" s="1">
        <v>445</v>
      </c>
      <c r="L6487" s="1">
        <v>106</v>
      </c>
      <c r="M6487" s="6">
        <f t="shared" si="617"/>
        <v>24.074769790420248</v>
      </c>
      <c r="N6487" s="19">
        <v>0.5</v>
      </c>
      <c r="O6487" s="11" cm="1">
        <f t="array" ref="O6487">ROUND(_xlfn.SWITCH(C6487,"建筑专教",IF(S6487&gt;0.1,1.38,1.28),"阶梯教室",IF(S6487&gt;0.1,1.15,1.05),"公共教室",IF(S6487&gt;0.1,1.22,1.12),IF(S6487&gt;0.1,1.2,1.1))+(MOD(ROW()*11,31)/31-0.5)*0.06,2)</f>
        <v>1.22</v>
      </c>
      <c r="P6487" s="12">
        <f t="shared" si="616"/>
        <v>0.04</v>
      </c>
      <c r="Q6487" s="13">
        <f t="shared" si="618"/>
        <v>-0.69909722882305703</v>
      </c>
      <c r="R6487" s="1">
        <v>0</v>
      </c>
      <c r="S6487" s="1">
        <v>0.16400000000000001</v>
      </c>
      <c r="T6487" s="1">
        <v>9.6000000000000002E-2</v>
      </c>
      <c r="U6487" s="4" t="s">
        <v>60</v>
      </c>
      <c r="V6487">
        <v>0.42</v>
      </c>
      <c r="W6487">
        <v>0.4</v>
      </c>
      <c r="X6487">
        <v>0.76</v>
      </c>
      <c r="Y6487">
        <v>2.4300000000000002</v>
      </c>
      <c r="Z6487">
        <v>0.23</v>
      </c>
      <c r="AA6487" s="5">
        <f t="shared" si="613"/>
        <v>0.26</v>
      </c>
      <c r="AB6487" s="15" cm="1">
        <f t="array" ref="AB6487">_xlfn.SWITCH(U6487,"夏",122,"冬",90,"春",153,"秋",153,0)</f>
        <v>122</v>
      </c>
      <c r="AC6487" s="16">
        <f t="shared" si="614"/>
        <v>31.720000000000002</v>
      </c>
      <c r="AD6487" s="5">
        <f>IFERROR(AA6487/D6487,0)</f>
        <v>3.3273611466598414E-3</v>
      </c>
      <c r="AE6487" s="15">
        <f t="shared" si="615"/>
        <v>0.33424657534246577</v>
      </c>
      <c r="AF6487" s="5">
        <f>IFERROR(AD6487*AE6487*48,0)</f>
        <v>5.3383635273534333E-2</v>
      </c>
    </row>
    <row r="6488" spans="1:32" x14ac:dyDescent="0.15">
      <c r="A6488" s="1"/>
      <c r="B6488" s="1" t="s">
        <v>40</v>
      </c>
      <c r="C6488" s="1" t="s">
        <v>33</v>
      </c>
      <c r="D6488" s="6">
        <v>78.14</v>
      </c>
      <c r="E6488" s="6">
        <v>3.9</v>
      </c>
      <c r="F6488" s="18">
        <v>0.375</v>
      </c>
      <c r="G6488" s="1">
        <v>24</v>
      </c>
      <c r="H6488" s="1">
        <v>79</v>
      </c>
      <c r="I6488" s="1">
        <v>24.2</v>
      </c>
      <c r="J6488" s="1">
        <v>0.15</v>
      </c>
      <c r="K6488" s="1">
        <v>448</v>
      </c>
      <c r="L6488" s="1">
        <v>114</v>
      </c>
      <c r="M6488" s="6">
        <f t="shared" si="617"/>
        <v>24.281306276620512</v>
      </c>
      <c r="N6488" s="19">
        <v>0.5</v>
      </c>
      <c r="O6488" s="11" cm="1">
        <f t="array" ref="O6488">ROUND(_xlfn.SWITCH(C6488,"建筑专教",IF(S6488&gt;0.1,1.38,1.28),"阶梯教室",IF(S6488&gt;0.1,1.15,1.05),"公共教室",IF(S6488&gt;0.1,1.22,1.12),IF(S6488&gt;0.1,1.2,1.1))+(MOD(ROW()*11,31)/31-0.5)*0.06,2)</f>
        <v>1.18</v>
      </c>
      <c r="P6488" s="12">
        <f t="shared" si="616"/>
        <v>0.04</v>
      </c>
      <c r="Q6488" s="13">
        <f t="shared" si="618"/>
        <v>-0.74026519243576216</v>
      </c>
      <c r="R6488" s="1">
        <v>0</v>
      </c>
      <c r="S6488" s="1">
        <v>0.16200000000000001</v>
      </c>
      <c r="T6488" s="1">
        <v>9.8000000000000004E-2</v>
      </c>
      <c r="U6488" s="4" t="s">
        <v>60</v>
      </c>
      <c r="V6488">
        <v>0.42</v>
      </c>
      <c r="W6488">
        <v>0.4</v>
      </c>
      <c r="X6488">
        <v>0.76</v>
      </c>
      <c r="Y6488">
        <v>2.4300000000000002</v>
      </c>
      <c r="Z6488">
        <v>0.23</v>
      </c>
      <c r="AA6488" s="5">
        <f t="shared" si="613"/>
        <v>0.26</v>
      </c>
      <c r="AB6488" s="15" cm="1">
        <f t="array" ref="AB6488">_xlfn.SWITCH(U6488,"夏",122,"冬",90,"春",153,"秋",153,0)</f>
        <v>122</v>
      </c>
      <c r="AC6488" s="16">
        <f t="shared" si="614"/>
        <v>31.720000000000002</v>
      </c>
      <c r="AD6488" s="5">
        <f>IFERROR(AA6488/D6488,0)</f>
        <v>3.3273611466598414E-3</v>
      </c>
      <c r="AE6488" s="15">
        <f t="shared" si="615"/>
        <v>0.33424657534246577</v>
      </c>
      <c r="AF6488" s="5">
        <f>IFERROR(AD6488*AE6488*48,0)</f>
        <v>5.3383635273534333E-2</v>
      </c>
    </row>
    <row r="6489" spans="1:32" x14ac:dyDescent="0.15">
      <c r="A6489" s="1"/>
      <c r="B6489" s="1" t="s">
        <v>40</v>
      </c>
      <c r="C6489" s="1" t="s">
        <v>33</v>
      </c>
      <c r="D6489" s="6">
        <v>78.14</v>
      </c>
      <c r="E6489" s="6">
        <v>3.9</v>
      </c>
      <c r="F6489" s="18">
        <v>0.39583333333333298</v>
      </c>
      <c r="G6489" s="1">
        <v>24.2</v>
      </c>
      <c r="H6489" s="1">
        <v>77</v>
      </c>
      <c r="I6489" s="1">
        <v>24.4</v>
      </c>
      <c r="J6489" s="1">
        <v>0.17</v>
      </c>
      <c r="K6489" s="1">
        <v>453</v>
      </c>
      <c r="L6489" s="1">
        <v>122</v>
      </c>
      <c r="M6489" s="6">
        <f t="shared" si="617"/>
        <v>24.487468013936223</v>
      </c>
      <c r="N6489" s="19">
        <v>0.5</v>
      </c>
      <c r="O6489" s="11" cm="1">
        <f t="array" ref="O6489">ROUND(_xlfn.SWITCH(C6489,"建筑专教",IF(S6489&gt;0.1,1.38,1.28),"阶梯教室",IF(S6489&gt;0.1,1.15,1.05),"公共教室",IF(S6489&gt;0.1,1.22,1.12),IF(S6489&gt;0.1,1.2,1.1))+(MOD(ROW()*11,31)/31-0.5)*0.06,2)</f>
        <v>1.2</v>
      </c>
      <c r="P6489" s="12">
        <f t="shared" si="616"/>
        <v>0.04</v>
      </c>
      <c r="Q6489" s="13">
        <f t="shared" si="618"/>
        <v>-0.61729284671131124</v>
      </c>
      <c r="R6489" s="1">
        <v>0</v>
      </c>
      <c r="S6489" s="1">
        <v>0.16</v>
      </c>
      <c r="T6489" s="1">
        <v>9.9000000000000005E-2</v>
      </c>
      <c r="U6489" s="4" t="s">
        <v>60</v>
      </c>
      <c r="V6489">
        <v>0.42</v>
      </c>
      <c r="W6489">
        <v>0.4</v>
      </c>
      <c r="X6489">
        <v>0.76</v>
      </c>
      <c r="Y6489">
        <v>2.4300000000000002</v>
      </c>
      <c r="Z6489">
        <v>0.23</v>
      </c>
      <c r="AA6489" s="5">
        <f t="shared" si="613"/>
        <v>0.25900000000000001</v>
      </c>
      <c r="AB6489" s="15" cm="1">
        <f t="array" ref="AB6489">_xlfn.SWITCH(U6489,"夏",122,"冬",90,"春",153,"秋",153,0)</f>
        <v>122</v>
      </c>
      <c r="AC6489" s="16">
        <f t="shared" si="614"/>
        <v>31.598000000000003</v>
      </c>
      <c r="AD6489" s="5">
        <f>IFERROR(AA6489/D6489,0)</f>
        <v>3.3145636037880729E-3</v>
      </c>
      <c r="AE6489" s="15">
        <f t="shared" si="615"/>
        <v>0.33424657534246577</v>
      </c>
      <c r="AF6489" s="5">
        <f>IFERROR(AD6489*AE6489*48,0)</f>
        <v>5.3178313599405357E-2</v>
      </c>
    </row>
    <row r="6490" spans="1:32" x14ac:dyDescent="0.15">
      <c r="A6490" s="1"/>
      <c r="B6490" s="1" t="s">
        <v>40</v>
      </c>
      <c r="C6490" s="1" t="s">
        <v>33</v>
      </c>
      <c r="D6490" s="6">
        <v>78.14</v>
      </c>
      <c r="E6490" s="6">
        <v>3.9</v>
      </c>
      <c r="F6490" s="18">
        <v>0.41666666666666702</v>
      </c>
      <c r="G6490" s="1">
        <v>24.4</v>
      </c>
      <c r="H6490" s="1">
        <v>75</v>
      </c>
      <c r="I6490" s="1">
        <v>24.6</v>
      </c>
      <c r="J6490" s="1">
        <v>0.19</v>
      </c>
      <c r="K6490" s="1">
        <v>459</v>
      </c>
      <c r="L6490" s="1">
        <v>130</v>
      </c>
      <c r="M6490" s="6">
        <f t="shared" si="617"/>
        <v>24.693313389904176</v>
      </c>
      <c r="N6490" s="19">
        <v>0.5</v>
      </c>
      <c r="O6490" s="11" cm="1">
        <f t="array" ref="O6490">ROUND(_xlfn.SWITCH(C6490,"建筑专教",IF(S6490&gt;0.1,1.38,1.28),"阶梯教室",IF(S6490&gt;0.1,1.15,1.05),"公共教室",IF(S6490&gt;0.1,1.22,1.12),IF(S6490&gt;0.1,1.2,1.1))+(MOD(ROW()*11,31)/31-0.5)*0.06,2)</f>
        <v>1.22</v>
      </c>
      <c r="P6490" s="12">
        <f t="shared" si="616"/>
        <v>0.05</v>
      </c>
      <c r="Q6490" s="13">
        <f t="shared" si="618"/>
        <v>-0.49932101625152003</v>
      </c>
      <c r="R6490" s="1">
        <v>0</v>
      </c>
      <c r="S6490" s="1">
        <v>0.158</v>
      </c>
      <c r="T6490" s="1">
        <v>0.10100000000000001</v>
      </c>
      <c r="U6490" s="4" t="s">
        <v>60</v>
      </c>
      <c r="V6490">
        <v>0.42</v>
      </c>
      <c r="W6490">
        <v>0.4</v>
      </c>
      <c r="X6490">
        <v>0.76</v>
      </c>
      <c r="Y6490">
        <v>2.4300000000000002</v>
      </c>
      <c r="Z6490">
        <v>0.23</v>
      </c>
      <c r="AA6490" s="5">
        <f t="shared" si="613"/>
        <v>0.25900000000000001</v>
      </c>
      <c r="AB6490" s="15" cm="1">
        <f t="array" ref="AB6490">_xlfn.SWITCH(U6490,"夏",122,"冬",90,"春",153,"秋",153,0)</f>
        <v>122</v>
      </c>
      <c r="AC6490" s="16">
        <f t="shared" si="614"/>
        <v>31.598000000000003</v>
      </c>
      <c r="AD6490" s="5">
        <f>IFERROR(AA6490/D6490,0)</f>
        <v>3.3145636037880729E-3</v>
      </c>
      <c r="AE6490" s="15">
        <f t="shared" si="615"/>
        <v>0.33424657534246577</v>
      </c>
      <c r="AF6490" s="5">
        <f>IFERROR(AD6490*AE6490*48,0)</f>
        <v>5.3178313599405357E-2</v>
      </c>
    </row>
    <row r="6491" spans="1:32" x14ac:dyDescent="0.15">
      <c r="A6491" s="1"/>
      <c r="B6491" s="1" t="s">
        <v>40</v>
      </c>
      <c r="C6491" s="1" t="s">
        <v>33</v>
      </c>
      <c r="D6491" s="6">
        <v>78.14</v>
      </c>
      <c r="E6491" s="6">
        <v>3.9</v>
      </c>
      <c r="F6491" s="18">
        <v>0.4375</v>
      </c>
      <c r="G6491" s="1">
        <v>24.6</v>
      </c>
      <c r="H6491" s="1">
        <v>73</v>
      </c>
      <c r="I6491" s="1">
        <v>24.8</v>
      </c>
      <c r="J6491" s="1">
        <v>0.21</v>
      </c>
      <c r="K6491" s="1">
        <v>466</v>
      </c>
      <c r="L6491" s="1">
        <v>138</v>
      </c>
      <c r="M6491" s="6">
        <f t="shared" si="617"/>
        <v>24.898886379646342</v>
      </c>
      <c r="N6491" s="19">
        <v>0.5</v>
      </c>
      <c r="O6491" s="11" cm="1">
        <f t="array" ref="O6491">ROUND(_xlfn.SWITCH(C6491,"建筑专教",IF(S6491&gt;0.1,1.38,1.28),"阶梯教室",IF(S6491&gt;0.1,1.15,1.05),"公共教室",IF(S6491&gt;0.1,1.22,1.12),IF(S6491&gt;0.1,1.2,1.1))+(MOD(ROW()*11,31)/31-0.5)*0.06,2)</f>
        <v>1.19</v>
      </c>
      <c r="P6491" s="12">
        <f t="shared" si="616"/>
        <v>0.05</v>
      </c>
      <c r="Q6491" s="13">
        <f t="shared" si="618"/>
        <v>-0.96318101179070137</v>
      </c>
      <c r="R6491" s="1">
        <v>0</v>
      </c>
      <c r="S6491" s="1">
        <v>0.156</v>
      </c>
      <c r="T6491" s="1">
        <v>0.104</v>
      </c>
      <c r="U6491" s="4" t="s">
        <v>60</v>
      </c>
      <c r="V6491">
        <v>0.42</v>
      </c>
      <c r="W6491">
        <v>0.4</v>
      </c>
      <c r="X6491">
        <v>0.76</v>
      </c>
      <c r="Y6491">
        <v>2.4300000000000002</v>
      </c>
      <c r="Z6491">
        <v>0.23</v>
      </c>
      <c r="AA6491" s="5">
        <f t="shared" si="613"/>
        <v>0.26</v>
      </c>
      <c r="AB6491" s="15" cm="1">
        <f t="array" ref="AB6491">_xlfn.SWITCH(U6491,"夏",122,"冬",90,"春",153,"秋",153,0)</f>
        <v>122</v>
      </c>
      <c r="AC6491" s="16">
        <f t="shared" si="614"/>
        <v>31.720000000000002</v>
      </c>
      <c r="AD6491" s="5">
        <f>IFERROR(AA6491/D6491,0)</f>
        <v>3.3273611466598414E-3</v>
      </c>
      <c r="AE6491" s="15">
        <f t="shared" si="615"/>
        <v>0.33424657534246577</v>
      </c>
      <c r="AF6491" s="5">
        <f>IFERROR(AD6491*AE6491*48,0)</f>
        <v>5.3383635273534333E-2</v>
      </c>
    </row>
    <row r="6492" spans="1:32" x14ac:dyDescent="0.15">
      <c r="A6492" s="1"/>
      <c r="B6492" s="1" t="s">
        <v>40</v>
      </c>
      <c r="C6492" s="1" t="s">
        <v>33</v>
      </c>
      <c r="D6492" s="6">
        <v>78.14</v>
      </c>
      <c r="E6492" s="6">
        <v>3.9</v>
      </c>
      <c r="F6492" s="18">
        <v>0.45833333333333298</v>
      </c>
      <c r="G6492" s="1">
        <v>24.8</v>
      </c>
      <c r="H6492" s="1">
        <v>71</v>
      </c>
      <c r="I6492" s="1">
        <v>25</v>
      </c>
      <c r="J6492" s="1">
        <v>0.23</v>
      </c>
      <c r="K6492" s="1">
        <v>473</v>
      </c>
      <c r="L6492" s="1">
        <v>146</v>
      </c>
      <c r="M6492" s="6">
        <f t="shared" si="617"/>
        <v>25.104221140085826</v>
      </c>
      <c r="N6492" s="19">
        <v>0.5</v>
      </c>
      <c r="O6492" s="11" cm="1">
        <f t="array" ref="O6492">ROUND(_xlfn.SWITCH(C6492,"建筑专教",IF(S6492&gt;0.1,1.38,1.28),"阶梯教室",IF(S6492&gt;0.1,1.15,1.05),"公共教室",IF(S6492&gt;0.1,1.22,1.12),IF(S6492&gt;0.1,1.2,1.1))+(MOD(ROW()*11,31)/31-0.5)*0.06,2)</f>
        <v>1.21</v>
      </c>
      <c r="P6492" s="12">
        <f t="shared" si="616"/>
        <v>0.06</v>
      </c>
      <c r="Q6492" s="13">
        <f t="shared" si="618"/>
        <v>-0.91450856367050426</v>
      </c>
      <c r="R6492" s="1">
        <v>0</v>
      </c>
      <c r="S6492" s="1">
        <v>0.154</v>
      </c>
      <c r="T6492" s="1">
        <v>0.105</v>
      </c>
      <c r="U6492" s="4" t="s">
        <v>60</v>
      </c>
      <c r="V6492">
        <v>0.42</v>
      </c>
      <c r="W6492">
        <v>0.4</v>
      </c>
      <c r="X6492">
        <v>0.76</v>
      </c>
      <c r="Y6492">
        <v>2.4300000000000002</v>
      </c>
      <c r="Z6492">
        <v>0.23</v>
      </c>
      <c r="AA6492" s="5">
        <f t="shared" si="613"/>
        <v>0.25900000000000001</v>
      </c>
      <c r="AB6492" s="15" cm="1">
        <f t="array" ref="AB6492">_xlfn.SWITCH(U6492,"夏",122,"冬",90,"春",153,"秋",153,0)</f>
        <v>122</v>
      </c>
      <c r="AC6492" s="16">
        <f t="shared" si="614"/>
        <v>31.598000000000003</v>
      </c>
      <c r="AD6492" s="5">
        <f>IFERROR(AA6492/D6492,0)</f>
        <v>3.3145636037880729E-3</v>
      </c>
      <c r="AE6492" s="15">
        <f t="shared" si="615"/>
        <v>0.33424657534246577</v>
      </c>
      <c r="AF6492" s="5">
        <f>IFERROR(AD6492*AE6492*48,0)</f>
        <v>5.3178313599405357E-2</v>
      </c>
    </row>
    <row r="6493" spans="1:32" x14ac:dyDescent="0.15">
      <c r="A6493" s="1"/>
      <c r="B6493" s="1" t="s">
        <v>40</v>
      </c>
      <c r="C6493" s="1" t="s">
        <v>33</v>
      </c>
      <c r="D6493" s="6">
        <v>78.14</v>
      </c>
      <c r="E6493" s="6">
        <v>3.9</v>
      </c>
      <c r="F6493" s="18">
        <v>0.47916666666666702</v>
      </c>
      <c r="G6493" s="1">
        <v>25</v>
      </c>
      <c r="H6493" s="1">
        <v>69</v>
      </c>
      <c r="I6493" s="1">
        <v>25.2</v>
      </c>
      <c r="J6493" s="1">
        <v>0.25</v>
      </c>
      <c r="K6493" s="1">
        <v>480</v>
      </c>
      <c r="L6493" s="1">
        <v>154</v>
      </c>
      <c r="M6493" s="6">
        <f t="shared" si="617"/>
        <v>25.309344867710024</v>
      </c>
      <c r="N6493" s="19">
        <v>0.5</v>
      </c>
      <c r="O6493" s="11" cm="1">
        <f t="array" ref="O6493">ROUND(_xlfn.SWITCH(C6493,"建筑专教",IF(S6493&gt;0.1,1.38,1.28),"阶梯教室",IF(S6493&gt;0.1,1.15,1.05),"公共教室",IF(S6493&gt;0.1,1.22,1.12),IF(S6493&gt;0.1,1.2,1.1))+(MOD(ROW()*11,31)/31-0.5)*0.06,2)</f>
        <v>1.23</v>
      </c>
      <c r="P6493" s="12">
        <f t="shared" si="616"/>
        <v>0.06</v>
      </c>
      <c r="Q6493" s="13">
        <f t="shared" si="618"/>
        <v>-0.86030856215331442</v>
      </c>
      <c r="R6493" s="1">
        <v>0</v>
      </c>
      <c r="S6493" s="1">
        <v>0.152</v>
      </c>
      <c r="T6493" s="1">
        <v>0.106</v>
      </c>
      <c r="U6493" s="4" t="s">
        <v>60</v>
      </c>
      <c r="V6493">
        <v>0.42</v>
      </c>
      <c r="W6493">
        <v>0.4</v>
      </c>
      <c r="X6493">
        <v>0.76</v>
      </c>
      <c r="Y6493">
        <v>2.4300000000000002</v>
      </c>
      <c r="Z6493">
        <v>0.23</v>
      </c>
      <c r="AA6493" s="5">
        <f t="shared" si="613"/>
        <v>0.25800000000000001</v>
      </c>
      <c r="AB6493" s="15" cm="1">
        <f t="array" ref="AB6493">_xlfn.SWITCH(U6493,"夏",122,"冬",90,"春",153,"秋",153,0)</f>
        <v>122</v>
      </c>
      <c r="AC6493" s="16">
        <f t="shared" si="614"/>
        <v>31.475999999999999</v>
      </c>
      <c r="AD6493" s="5">
        <f>IFERROR(AA6493/D6493,0)</f>
        <v>3.3017660609163039E-3</v>
      </c>
      <c r="AE6493" s="15">
        <f t="shared" si="615"/>
        <v>0.33424657534246577</v>
      </c>
      <c r="AF6493" s="5">
        <f>IFERROR(AD6493*AE6493*48,0)</f>
        <v>5.297299192527638E-2</v>
      </c>
    </row>
    <row r="6494" spans="1:32" x14ac:dyDescent="0.15">
      <c r="A6494" s="1"/>
      <c r="B6494" s="1" t="s">
        <v>40</v>
      </c>
      <c r="C6494" s="1" t="s">
        <v>33</v>
      </c>
      <c r="D6494" s="6">
        <v>78.14</v>
      </c>
      <c r="E6494" s="6">
        <v>3.9</v>
      </c>
      <c r="F6494" s="18">
        <v>0.5</v>
      </c>
      <c r="G6494" s="1">
        <v>25.2</v>
      </c>
      <c r="H6494" s="1">
        <v>67</v>
      </c>
      <c r="I6494" s="1">
        <v>25.4</v>
      </c>
      <c r="J6494" s="1">
        <v>0.27</v>
      </c>
      <c r="K6494" s="1">
        <v>486</v>
      </c>
      <c r="L6494" s="1">
        <v>162</v>
      </c>
      <c r="M6494" s="6">
        <f t="shared" si="617"/>
        <v>25.514279662616048</v>
      </c>
      <c r="N6494" s="19">
        <v>0.5</v>
      </c>
      <c r="O6494" s="11" cm="1">
        <f t="array" ref="O6494">ROUND(_xlfn.SWITCH(C6494,"建筑专教",IF(S6494&gt;0.1,1.38,1.28),"阶梯教室",IF(S6494&gt;0.1,1.15,1.05),"公共教室",IF(S6494&gt;0.1,1.22,1.12),IF(S6494&gt;0.1,1.2,1.1))+(MOD(ROW()*11,31)/31-0.5)*0.06,2)</f>
        <v>1.19</v>
      </c>
      <c r="P6494" s="12">
        <f t="shared" si="616"/>
        <v>7.0000000000000007E-2</v>
      </c>
      <c r="Q6494" s="13">
        <f t="shared" si="618"/>
        <v>-0.97562657744663384</v>
      </c>
      <c r="R6494" s="1">
        <v>0</v>
      </c>
      <c r="S6494" s="1">
        <v>0.15</v>
      </c>
      <c r="T6494" s="1">
        <v>0.104</v>
      </c>
      <c r="U6494" s="4" t="s">
        <v>60</v>
      </c>
      <c r="V6494">
        <v>0.42</v>
      </c>
      <c r="W6494">
        <v>0.4</v>
      </c>
      <c r="X6494">
        <v>0.76</v>
      </c>
      <c r="Y6494">
        <v>2.4300000000000002</v>
      </c>
      <c r="Z6494">
        <v>0.23</v>
      </c>
      <c r="AA6494" s="5">
        <f t="shared" si="613"/>
        <v>0.254</v>
      </c>
      <c r="AB6494" s="15" cm="1">
        <f t="array" ref="AB6494">_xlfn.SWITCH(U6494,"夏",122,"冬",90,"春",153,"秋",153,0)</f>
        <v>122</v>
      </c>
      <c r="AC6494" s="16">
        <f t="shared" si="614"/>
        <v>30.988</v>
      </c>
      <c r="AD6494" s="5">
        <f>IFERROR(AA6494/D6494,0)</f>
        <v>3.2505758894292298E-3</v>
      </c>
      <c r="AE6494" s="15">
        <f t="shared" si="615"/>
        <v>0.33424657534246577</v>
      </c>
      <c r="AF6494" s="5">
        <f>IFERROR(AD6494*AE6494*48,0)</f>
        <v>5.2151705228760468E-2</v>
      </c>
    </row>
    <row r="6495" spans="1:32" x14ac:dyDescent="0.15">
      <c r="A6495" s="1"/>
      <c r="B6495" s="1" t="s">
        <v>40</v>
      </c>
      <c r="C6495" s="1" t="s">
        <v>33</v>
      </c>
      <c r="D6495" s="6">
        <v>78.14</v>
      </c>
      <c r="E6495" s="6">
        <v>3.9</v>
      </c>
      <c r="F6495" s="18">
        <v>0.52083333333333304</v>
      </c>
      <c r="G6495" s="1">
        <v>25.4</v>
      </c>
      <c r="H6495" s="1">
        <v>65</v>
      </c>
      <c r="I6495" s="1">
        <v>25.6</v>
      </c>
      <c r="J6495" s="1">
        <v>0.28999999999999998</v>
      </c>
      <c r="K6495" s="1">
        <v>492</v>
      </c>
      <c r="L6495" s="1">
        <v>170</v>
      </c>
      <c r="M6495" s="6">
        <f t="shared" si="617"/>
        <v>25.719043792347236</v>
      </c>
      <c r="N6495" s="19">
        <v>0.5</v>
      </c>
      <c r="O6495" s="11" cm="1">
        <f t="array" ref="O6495">ROUND(_xlfn.SWITCH(C6495,"建筑专教",IF(S6495&gt;0.1,1.38,1.28),"阶梯教室",IF(S6495&gt;0.1,1.15,1.05),"公共教室",IF(S6495&gt;0.1,1.22,1.12),IF(S6495&gt;0.1,1.2,1.1))+(MOD(ROW()*11,31)/31-0.5)*0.06,2)</f>
        <v>1.21</v>
      </c>
      <c r="P6495" s="12">
        <f t="shared" si="616"/>
        <v>7.0000000000000007E-2</v>
      </c>
      <c r="Q6495" s="13">
        <f t="shared" si="618"/>
        <v>-0.90664878191997444</v>
      </c>
      <c r="R6495" s="1">
        <v>0</v>
      </c>
      <c r="S6495" s="1">
        <v>0.14799999999999999</v>
      </c>
      <c r="T6495" s="1">
        <v>0.10299999999999999</v>
      </c>
      <c r="U6495" s="4" t="s">
        <v>60</v>
      </c>
      <c r="V6495">
        <v>0.42</v>
      </c>
      <c r="W6495">
        <v>0.4</v>
      </c>
      <c r="X6495">
        <v>0.76</v>
      </c>
      <c r="Y6495">
        <v>2.4300000000000002</v>
      </c>
      <c r="Z6495">
        <v>0.23</v>
      </c>
      <c r="AA6495" s="5">
        <f t="shared" si="613"/>
        <v>0.251</v>
      </c>
      <c r="AB6495" s="15" cm="1">
        <f t="array" ref="AB6495">_xlfn.SWITCH(U6495,"夏",122,"冬",90,"春",153,"秋",153,0)</f>
        <v>122</v>
      </c>
      <c r="AC6495" s="16">
        <f t="shared" si="614"/>
        <v>30.622</v>
      </c>
      <c r="AD6495" s="5">
        <f>IFERROR(AA6495/D6495,0)</f>
        <v>3.2121832608139238E-3</v>
      </c>
      <c r="AE6495" s="15">
        <f t="shared" si="615"/>
        <v>0.33424657534246577</v>
      </c>
      <c r="AF6495" s="5">
        <f>IFERROR(AD6495*AE6495*48,0)</f>
        <v>5.1535740206373526E-2</v>
      </c>
    </row>
    <row r="6496" spans="1:32" x14ac:dyDescent="0.15">
      <c r="A6496" s="1"/>
      <c r="B6496" s="1" t="s">
        <v>40</v>
      </c>
      <c r="C6496" s="1" t="s">
        <v>33</v>
      </c>
      <c r="D6496" s="6">
        <v>78.14</v>
      </c>
      <c r="E6496" s="6">
        <v>3.9</v>
      </c>
      <c r="F6496" s="18">
        <v>0.54166666666666696</v>
      </c>
      <c r="G6496" s="1">
        <v>25.6</v>
      </c>
      <c r="H6496" s="1">
        <v>63</v>
      </c>
      <c r="I6496" s="1">
        <v>25.8</v>
      </c>
      <c r="J6496" s="1">
        <v>0.31</v>
      </c>
      <c r="K6496" s="1">
        <v>498</v>
      </c>
      <c r="L6496" s="1">
        <v>178</v>
      </c>
      <c r="M6496" s="6">
        <f t="shared" si="617"/>
        <v>25.9236525768153</v>
      </c>
      <c r="N6496" s="19">
        <v>0.5</v>
      </c>
      <c r="O6496" s="11" cm="1">
        <f t="array" ref="O6496">ROUND(_xlfn.SWITCH(C6496,"建筑专教",IF(S6496&gt;0.1,1.38,1.28),"阶梯教室",IF(S6496&gt;0.1,1.15,1.05),"公共教室",IF(S6496&gt;0.1,1.22,1.12),IF(S6496&gt;0.1,1.2,1.1))+(MOD(ROW()*11,31)/31-0.5)*0.06,2)</f>
        <v>1.17</v>
      </c>
      <c r="P6496" s="12">
        <f t="shared" si="616"/>
        <v>0.08</v>
      </c>
      <c r="Q6496" s="13">
        <f t="shared" si="618"/>
        <v>-1.0159682843636175</v>
      </c>
      <c r="R6496" s="1">
        <v>0</v>
      </c>
      <c r="S6496" s="1">
        <v>0.14599999999999999</v>
      </c>
      <c r="T6496" s="1">
        <v>0.10100000000000001</v>
      </c>
      <c r="U6496" s="4" t="s">
        <v>60</v>
      </c>
      <c r="V6496">
        <v>0.42</v>
      </c>
      <c r="W6496">
        <v>0.4</v>
      </c>
      <c r="X6496">
        <v>0.76</v>
      </c>
      <c r="Y6496">
        <v>2.4300000000000002</v>
      </c>
      <c r="Z6496">
        <v>0.23</v>
      </c>
      <c r="AA6496" s="5">
        <f t="shared" si="613"/>
        <v>0.247</v>
      </c>
      <c r="AB6496" s="15" cm="1">
        <f t="array" ref="AB6496">_xlfn.SWITCH(U6496,"夏",122,"冬",90,"春",153,"秋",153,0)</f>
        <v>122</v>
      </c>
      <c r="AC6496" s="16">
        <f t="shared" si="614"/>
        <v>30.134</v>
      </c>
      <c r="AD6496" s="5">
        <f>IFERROR(AA6496/D6496,0)</f>
        <v>3.1609930893268493E-3</v>
      </c>
      <c r="AE6496" s="15">
        <f t="shared" si="615"/>
        <v>0.33424657534246577</v>
      </c>
      <c r="AF6496" s="5">
        <f>IFERROR(AD6496*AE6496*48,0)</f>
        <v>5.0714453509857621E-2</v>
      </c>
    </row>
    <row r="6497" spans="1:32" x14ac:dyDescent="0.15">
      <c r="A6497" s="1"/>
      <c r="B6497" s="1" t="s">
        <v>40</v>
      </c>
      <c r="C6497" s="1" t="s">
        <v>33</v>
      </c>
      <c r="D6497" s="6">
        <v>78.14</v>
      </c>
      <c r="E6497" s="6">
        <v>3.9</v>
      </c>
      <c r="F6497" s="18">
        <v>0.5625</v>
      </c>
      <c r="G6497" s="1">
        <v>25.8</v>
      </c>
      <c r="H6497" s="1">
        <v>61</v>
      </c>
      <c r="I6497" s="1">
        <v>26</v>
      </c>
      <c r="J6497" s="1">
        <v>0.33</v>
      </c>
      <c r="K6497" s="1">
        <v>504</v>
      </c>
      <c r="L6497" s="1">
        <v>186</v>
      </c>
      <c r="M6497" s="6">
        <f t="shared" si="617"/>
        <v>26.128119024998568</v>
      </c>
      <c r="N6497" s="19">
        <v>0.5</v>
      </c>
      <c r="O6497" s="11" cm="1">
        <f t="array" ref="O6497">ROUND(_xlfn.SWITCH(C6497,"建筑专教",IF(S6497&gt;0.1,1.38,1.28),"阶梯教室",IF(S6497&gt;0.1,1.15,1.05),"公共教室",IF(S6497&gt;0.1,1.22,1.12),IF(S6497&gt;0.1,1.2,1.1))+(MOD(ROW()*11,31)/31-0.5)*0.06,2)</f>
        <v>1.19</v>
      </c>
      <c r="P6497" s="12">
        <f t="shared" si="616"/>
        <v>0.08</v>
      </c>
      <c r="Q6497" s="13">
        <f t="shared" si="618"/>
        <v>-0.93381474409049381</v>
      </c>
      <c r="R6497" s="1">
        <v>0</v>
      </c>
      <c r="S6497" s="1">
        <v>0.14399999999999999</v>
      </c>
      <c r="T6497" s="1">
        <v>0.1</v>
      </c>
      <c r="U6497" s="4" t="s">
        <v>60</v>
      </c>
      <c r="V6497">
        <v>0.42</v>
      </c>
      <c r="W6497">
        <v>0.4</v>
      </c>
      <c r="X6497">
        <v>0.76</v>
      </c>
      <c r="Y6497">
        <v>2.4300000000000002</v>
      </c>
      <c r="Z6497">
        <v>0.23</v>
      </c>
      <c r="AA6497" s="5">
        <f t="shared" si="613"/>
        <v>0.24399999999999999</v>
      </c>
      <c r="AB6497" s="15" cm="1">
        <f t="array" ref="AB6497">_xlfn.SWITCH(U6497,"夏",122,"冬",90,"春",153,"秋",153,0)</f>
        <v>122</v>
      </c>
      <c r="AC6497" s="16">
        <f t="shared" si="614"/>
        <v>29.768000000000001</v>
      </c>
      <c r="AD6497" s="5">
        <f>IFERROR(AA6497/D6497,0)</f>
        <v>3.1226004607115432E-3</v>
      </c>
      <c r="AE6497" s="15">
        <f t="shared" si="615"/>
        <v>0.33424657534246577</v>
      </c>
      <c r="AF6497" s="5">
        <f>IFERROR(AD6497*AE6497*48,0)</f>
        <v>5.0098488487470685E-2</v>
      </c>
    </row>
    <row r="6498" spans="1:32" x14ac:dyDescent="0.15">
      <c r="A6498" s="1"/>
      <c r="B6498" s="1" t="s">
        <v>40</v>
      </c>
      <c r="C6498" s="1" t="s">
        <v>33</v>
      </c>
      <c r="D6498" s="6">
        <v>78.14</v>
      </c>
      <c r="E6498" s="6">
        <v>3.9</v>
      </c>
      <c r="F6498" s="18">
        <v>0.58333333333333304</v>
      </c>
      <c r="G6498" s="1">
        <v>26</v>
      </c>
      <c r="H6498" s="1">
        <v>59</v>
      </c>
      <c r="I6498" s="1">
        <v>26.1</v>
      </c>
      <c r="J6498" s="1">
        <v>0.35</v>
      </c>
      <c r="K6498" s="1">
        <v>510</v>
      </c>
      <c r="L6498" s="1">
        <v>194</v>
      </c>
      <c r="M6498" s="6">
        <f t="shared" si="617"/>
        <v>26.166315532787848</v>
      </c>
      <c r="N6498" s="19">
        <v>0.5</v>
      </c>
      <c r="O6498" s="11" cm="1">
        <f t="array" ref="O6498">ROUND(_xlfn.SWITCH(C6498,"建筑专教",IF(S6498&gt;0.1,1.38,1.28),"阶梯教室",IF(S6498&gt;0.1,1.15,1.05),"公共教室",IF(S6498&gt;0.1,1.22,1.12),IF(S6498&gt;0.1,1.2,1.1))+(MOD(ROW()*11,31)/31-0.5)*0.06,2)</f>
        <v>1.21</v>
      </c>
      <c r="P6498" s="12">
        <f t="shared" si="616"/>
        <v>0.09</v>
      </c>
      <c r="Q6498" s="13">
        <f t="shared" si="618"/>
        <v>-0.87419436595337829</v>
      </c>
      <c r="R6498" s="1">
        <v>0</v>
      </c>
      <c r="S6498" s="1">
        <v>0.14199999999999999</v>
      </c>
      <c r="T6498" s="1">
        <v>0.10199999999999999</v>
      </c>
      <c r="U6498" s="4" t="s">
        <v>60</v>
      </c>
      <c r="V6498">
        <v>0.42</v>
      </c>
      <c r="W6498">
        <v>0.4</v>
      </c>
      <c r="X6498">
        <v>0.76</v>
      </c>
      <c r="Y6498">
        <v>2.4300000000000002</v>
      </c>
      <c r="Z6498">
        <v>0.23</v>
      </c>
      <c r="AA6498" s="5">
        <f t="shared" si="613"/>
        <v>0.24399999999999999</v>
      </c>
      <c r="AB6498" s="15" cm="1">
        <f t="array" ref="AB6498">_xlfn.SWITCH(U6498,"夏",122,"冬",90,"春",153,"秋",153,0)</f>
        <v>122</v>
      </c>
      <c r="AC6498" s="16">
        <f t="shared" si="614"/>
        <v>29.768000000000001</v>
      </c>
      <c r="AD6498" s="5">
        <f>IFERROR(AA6498/D6498,0)</f>
        <v>3.1226004607115432E-3</v>
      </c>
      <c r="AE6498" s="15">
        <f t="shared" si="615"/>
        <v>0.33424657534246577</v>
      </c>
      <c r="AF6498" s="5">
        <f>IFERROR(AD6498*AE6498*48,0)</f>
        <v>5.0098488487470685E-2</v>
      </c>
    </row>
    <row r="6499" spans="1:32" x14ac:dyDescent="0.15">
      <c r="A6499" s="1"/>
      <c r="B6499" s="1" t="s">
        <v>40</v>
      </c>
      <c r="C6499" s="1" t="s">
        <v>33</v>
      </c>
      <c r="D6499" s="6">
        <v>78.14</v>
      </c>
      <c r="E6499" s="6">
        <v>3.9</v>
      </c>
      <c r="F6499" s="18">
        <v>0.60416666666666696</v>
      </c>
      <c r="G6499" s="1">
        <v>26.2</v>
      </c>
      <c r="H6499" s="1">
        <v>57</v>
      </c>
      <c r="I6499" s="1">
        <v>26.4</v>
      </c>
      <c r="J6499" s="1">
        <v>0.37</v>
      </c>
      <c r="K6499" s="1">
        <v>516</v>
      </c>
      <c r="L6499" s="1">
        <v>202</v>
      </c>
      <c r="M6499" s="6">
        <f t="shared" si="617"/>
        <v>26.536668090690739</v>
      </c>
      <c r="N6499" s="19">
        <v>0.5</v>
      </c>
      <c r="O6499" s="11" cm="1">
        <f t="array" ref="O6499">ROUND(_xlfn.SWITCH(C6499,"建筑专教",IF(S6499&gt;0.1,1.38,1.28),"阶梯教室",IF(S6499&gt;0.1,1.15,1.05),"公共教室",IF(S6499&gt;0.1,1.22,1.12),IF(S6499&gt;0.1,1.2,1.1))+(MOD(ROW()*11,31)/31-0.5)*0.06,2)</f>
        <v>1.18</v>
      </c>
      <c r="P6499" s="12">
        <f t="shared" si="616"/>
        <v>0.09</v>
      </c>
      <c r="Q6499" s="13">
        <f t="shared" si="618"/>
        <v>-0.91195829196911704</v>
      </c>
      <c r="R6499" s="1">
        <v>0</v>
      </c>
      <c r="S6499" s="1">
        <v>0.14000000000000001</v>
      </c>
      <c r="T6499" s="1">
        <v>0.10299999999999999</v>
      </c>
      <c r="U6499" s="4" t="s">
        <v>60</v>
      </c>
      <c r="V6499">
        <v>0.42</v>
      </c>
      <c r="W6499">
        <v>0.4</v>
      </c>
      <c r="X6499">
        <v>0.76</v>
      </c>
      <c r="Y6499">
        <v>2.4300000000000002</v>
      </c>
      <c r="Z6499">
        <v>0.23</v>
      </c>
      <c r="AA6499" s="5">
        <f t="shared" si="613"/>
        <v>0.24299999999999999</v>
      </c>
      <c r="AB6499" s="15" cm="1">
        <f t="array" ref="AB6499">_xlfn.SWITCH(U6499,"夏",122,"冬",90,"春",153,"秋",153,0)</f>
        <v>122</v>
      </c>
      <c r="AC6499" s="16">
        <f t="shared" si="614"/>
        <v>29.646000000000001</v>
      </c>
      <c r="AD6499" s="5">
        <f>IFERROR(AA6499/D6499,0)</f>
        <v>3.1098029178397747E-3</v>
      </c>
      <c r="AE6499" s="15">
        <f t="shared" si="615"/>
        <v>0.33424657534246577</v>
      </c>
      <c r="AF6499" s="5">
        <f>IFERROR(AD6499*AE6499*48,0)</f>
        <v>4.9893166813341702E-2</v>
      </c>
    </row>
    <row r="6500" spans="1:32" x14ac:dyDescent="0.15">
      <c r="A6500" s="1"/>
      <c r="B6500" s="1" t="s">
        <v>40</v>
      </c>
      <c r="C6500" s="1" t="s">
        <v>33</v>
      </c>
      <c r="D6500" s="6">
        <v>78.14</v>
      </c>
      <c r="E6500" s="6">
        <v>3.9</v>
      </c>
      <c r="F6500" s="18">
        <v>0.625</v>
      </c>
      <c r="G6500" s="1">
        <v>26.4</v>
      </c>
      <c r="H6500" s="1">
        <v>55</v>
      </c>
      <c r="I6500" s="1">
        <v>26.4</v>
      </c>
      <c r="J6500" s="1">
        <v>0.39</v>
      </c>
      <c r="K6500" s="1">
        <v>522</v>
      </c>
      <c r="L6500" s="1">
        <v>210</v>
      </c>
      <c r="M6500" s="6">
        <f t="shared" si="617"/>
        <v>26.400000000000034</v>
      </c>
      <c r="N6500" s="19">
        <v>0.5</v>
      </c>
      <c r="O6500" s="11" cm="1">
        <f t="array" ref="O6500">ROUND(_xlfn.SWITCH(C6500,"建筑专教",IF(S6500&gt;0.1,1.38,1.28),"阶梯教室",IF(S6500&gt;0.1,1.15,1.05),"公共教室",IF(S6500&gt;0.1,1.22,1.12),IF(S6500&gt;0.1,1.2,1.1))+(MOD(ROW()*11,31)/31-0.5)*0.06,2)</f>
        <v>1.2</v>
      </c>
      <c r="P6500" s="12">
        <f t="shared" si="616"/>
        <v>0.1</v>
      </c>
      <c r="Q6500" s="13">
        <f t="shared" si="618"/>
        <v>-0.86922607795306095</v>
      </c>
      <c r="R6500" s="1">
        <v>0</v>
      </c>
      <c r="S6500" s="1">
        <v>0.13800000000000001</v>
      </c>
      <c r="T6500" s="1">
        <v>0.105</v>
      </c>
      <c r="U6500" s="4" t="s">
        <v>60</v>
      </c>
      <c r="V6500">
        <v>0.42</v>
      </c>
      <c r="W6500">
        <v>0.4</v>
      </c>
      <c r="X6500">
        <v>0.76</v>
      </c>
      <c r="Y6500">
        <v>2.4300000000000002</v>
      </c>
      <c r="Z6500">
        <v>0.23</v>
      </c>
      <c r="AA6500" s="5">
        <f t="shared" si="613"/>
        <v>0.24299999999999999</v>
      </c>
      <c r="AB6500" s="15" cm="1">
        <f t="array" ref="AB6500">_xlfn.SWITCH(U6500,"夏",122,"冬",90,"春",153,"秋",153,0)</f>
        <v>122</v>
      </c>
      <c r="AC6500" s="16">
        <f t="shared" si="614"/>
        <v>29.646000000000001</v>
      </c>
      <c r="AD6500" s="5">
        <f>IFERROR(AA6500/D6500,0)</f>
        <v>3.1098029178397747E-3</v>
      </c>
      <c r="AE6500" s="15">
        <f t="shared" si="615"/>
        <v>0.33424657534246577</v>
      </c>
      <c r="AF6500" s="5">
        <f>IFERROR(AD6500*AE6500*48,0)</f>
        <v>4.9893166813341702E-2</v>
      </c>
    </row>
    <row r="6501" spans="1:32" x14ac:dyDescent="0.15">
      <c r="A6501" s="1"/>
      <c r="B6501" s="1" t="s">
        <v>40</v>
      </c>
      <c r="C6501" s="1" t="s">
        <v>33</v>
      </c>
      <c r="D6501" s="6">
        <v>78.14</v>
      </c>
      <c r="E6501" s="6">
        <v>3.9</v>
      </c>
      <c r="F6501" s="18">
        <v>0.64583333333333304</v>
      </c>
      <c r="G6501" s="1">
        <v>26.6</v>
      </c>
      <c r="H6501" s="1">
        <v>53</v>
      </c>
      <c r="I6501" s="1">
        <v>26.8</v>
      </c>
      <c r="J6501" s="1">
        <v>0.41</v>
      </c>
      <c r="K6501" s="1">
        <v>528</v>
      </c>
      <c r="L6501" s="1">
        <v>218</v>
      </c>
      <c r="M6501" s="6">
        <f t="shared" si="617"/>
        <v>26.944764006593857</v>
      </c>
      <c r="N6501" s="19">
        <v>0.5</v>
      </c>
      <c r="O6501" s="11" cm="1">
        <f t="array" ref="O6501">ROUND(_xlfn.SWITCH(C6501,"建筑专教",IF(S6501&gt;0.1,1.38,1.28),"阶梯教室",IF(S6501&gt;0.1,1.15,1.05),"公共教室",IF(S6501&gt;0.1,1.22,1.12),IF(S6501&gt;0.1,1.2,1.1))+(MOD(ROW()*11,31)/31-0.5)*0.06,2)</f>
        <v>1.22</v>
      </c>
      <c r="P6501" s="12">
        <f t="shared" si="616"/>
        <v>0.1</v>
      </c>
      <c r="Q6501" s="13">
        <f t="shared" si="618"/>
        <v>-0.72368964780088418</v>
      </c>
      <c r="R6501" s="1">
        <v>0</v>
      </c>
      <c r="S6501" s="1">
        <v>0.13600000000000001</v>
      </c>
      <c r="T6501" s="1">
        <v>0.106</v>
      </c>
      <c r="U6501" s="4" t="s">
        <v>60</v>
      </c>
      <c r="V6501">
        <v>0.42</v>
      </c>
      <c r="W6501">
        <v>0.4</v>
      </c>
      <c r="X6501">
        <v>0.76</v>
      </c>
      <c r="Y6501">
        <v>2.4300000000000002</v>
      </c>
      <c r="Z6501">
        <v>0.23</v>
      </c>
      <c r="AA6501" s="5">
        <f t="shared" si="613"/>
        <v>0.24199999999999999</v>
      </c>
      <c r="AB6501" s="15" cm="1">
        <f t="array" ref="AB6501">_xlfn.SWITCH(U6501,"夏",122,"冬",90,"春",153,"秋",153,0)</f>
        <v>122</v>
      </c>
      <c r="AC6501" s="16">
        <f t="shared" si="614"/>
        <v>29.524000000000001</v>
      </c>
      <c r="AD6501" s="5">
        <f>IFERROR(AA6501/D6501,0)</f>
        <v>3.0970053749680062E-3</v>
      </c>
      <c r="AE6501" s="15">
        <f t="shared" si="615"/>
        <v>0.33424657534246577</v>
      </c>
      <c r="AF6501" s="5">
        <f>IFERROR(AD6501*AE6501*48,0)</f>
        <v>4.9687845139212719E-2</v>
      </c>
    </row>
    <row r="6502" spans="1:32" x14ac:dyDescent="0.15">
      <c r="A6502" s="1"/>
      <c r="B6502" s="1" t="s">
        <v>40</v>
      </c>
      <c r="C6502" s="1" t="s">
        <v>33</v>
      </c>
      <c r="D6502" s="6">
        <v>78.14</v>
      </c>
      <c r="E6502" s="6">
        <v>3.9</v>
      </c>
      <c r="F6502" s="18">
        <v>0.66666666666666696</v>
      </c>
      <c r="G6502" s="1">
        <v>26.8</v>
      </c>
      <c r="H6502" s="1">
        <v>51</v>
      </c>
      <c r="I6502" s="1">
        <v>27</v>
      </c>
      <c r="J6502" s="1">
        <v>0.43</v>
      </c>
      <c r="K6502" s="1">
        <v>534</v>
      </c>
      <c r="L6502" s="1">
        <v>226</v>
      </c>
      <c r="M6502" s="6">
        <f t="shared" si="617"/>
        <v>27.148660183133245</v>
      </c>
      <c r="N6502" s="19">
        <v>0.5</v>
      </c>
      <c r="O6502" s="11" cm="1">
        <f t="array" ref="O6502">ROUND(_xlfn.SWITCH(C6502,"建筑专教",IF(S6502&gt;0.1,1.38,1.28),"阶梯教室",IF(S6502&gt;0.1,1.15,1.05),"公共教室",IF(S6502&gt;0.1,1.22,1.12),IF(S6502&gt;0.1,1.2,1.1))+(MOD(ROW()*11,31)/31-0.5)*0.06,2)</f>
        <v>1.18</v>
      </c>
      <c r="P6502" s="12">
        <f t="shared" si="616"/>
        <v>0.11</v>
      </c>
      <c r="Q6502" s="13">
        <f t="shared" si="618"/>
        <v>-0.8004085760141928</v>
      </c>
      <c r="R6502" s="1">
        <v>0</v>
      </c>
      <c r="S6502" s="1">
        <v>0.13400000000000001</v>
      </c>
      <c r="T6502" s="1">
        <v>0.107</v>
      </c>
      <c r="U6502" s="4" t="s">
        <v>60</v>
      </c>
      <c r="V6502">
        <v>0.42</v>
      </c>
      <c r="W6502">
        <v>0.4</v>
      </c>
      <c r="X6502">
        <v>0.76</v>
      </c>
      <c r="Y6502">
        <v>2.4300000000000002</v>
      </c>
      <c r="Z6502">
        <v>0.23</v>
      </c>
      <c r="AA6502" s="5">
        <f t="shared" si="613"/>
        <v>0.24099999999999999</v>
      </c>
      <c r="AB6502" s="15" cm="1">
        <f t="array" ref="AB6502">_xlfn.SWITCH(U6502,"夏",122,"冬",90,"春",153,"秋",153,0)</f>
        <v>122</v>
      </c>
      <c r="AC6502" s="16">
        <f t="shared" si="614"/>
        <v>29.401999999999997</v>
      </c>
      <c r="AD6502" s="5">
        <f>IFERROR(AA6502/D6502,0)</f>
        <v>3.0842078320962372E-3</v>
      </c>
      <c r="AE6502" s="15">
        <f t="shared" si="615"/>
        <v>0.33424657534246577</v>
      </c>
      <c r="AF6502" s="5">
        <f>IFERROR(AD6502*AE6502*48,0)</f>
        <v>4.9482523465083743E-2</v>
      </c>
    </row>
    <row r="6503" spans="1:32" x14ac:dyDescent="0.15">
      <c r="A6503" s="1"/>
      <c r="B6503" s="1" t="s">
        <v>40</v>
      </c>
      <c r="C6503" s="1" t="s">
        <v>33</v>
      </c>
      <c r="D6503" s="6">
        <v>78.14</v>
      </c>
      <c r="E6503" s="6">
        <v>3.9</v>
      </c>
      <c r="F6503" s="18">
        <v>0.6875</v>
      </c>
      <c r="G6503" s="1">
        <v>27</v>
      </c>
      <c r="H6503" s="1">
        <v>49</v>
      </c>
      <c r="I6503" s="1">
        <v>27.2</v>
      </c>
      <c r="J6503" s="1">
        <v>0.45</v>
      </c>
      <c r="K6503" s="1">
        <v>540</v>
      </c>
      <c r="L6503" s="1">
        <v>234</v>
      </c>
      <c r="M6503" s="6">
        <f t="shared" si="617"/>
        <v>27.352463259220372</v>
      </c>
      <c r="N6503" s="19">
        <v>0.5</v>
      </c>
      <c r="O6503" s="11" cm="1">
        <f t="array" ref="O6503">ROUND(_xlfn.SWITCH(C6503,"建筑专教",IF(S6503&gt;0.1,1.38,1.28),"阶梯教室",IF(S6503&gt;0.1,1.15,1.05),"公共教室",IF(S6503&gt;0.1,1.22,1.12),IF(S6503&gt;0.1,1.2,1.1))+(MOD(ROW()*11,31)/31-0.5)*0.06,2)</f>
        <v>1.2</v>
      </c>
      <c r="P6503" s="12">
        <f t="shared" si="616"/>
        <v>0.11</v>
      </c>
      <c r="Q6503" s="13">
        <f t="shared" si="618"/>
        <v>-0.69659617852696243</v>
      </c>
      <c r="R6503" s="1">
        <v>0</v>
      </c>
      <c r="S6503" s="1">
        <v>0.13200000000000001</v>
      </c>
      <c r="T6503" s="1">
        <v>0.108</v>
      </c>
      <c r="U6503" s="4" t="s">
        <v>60</v>
      </c>
      <c r="V6503">
        <v>0.42</v>
      </c>
      <c r="W6503">
        <v>0.4</v>
      </c>
      <c r="X6503">
        <v>0.76</v>
      </c>
      <c r="Y6503">
        <v>2.4300000000000002</v>
      </c>
      <c r="Z6503">
        <v>0.23</v>
      </c>
      <c r="AA6503" s="5">
        <f t="shared" si="613"/>
        <v>0.24</v>
      </c>
      <c r="AB6503" s="15" cm="1">
        <f t="array" ref="AB6503">_xlfn.SWITCH(U6503,"夏",122,"冬",90,"春",153,"秋",153,0)</f>
        <v>122</v>
      </c>
      <c r="AC6503" s="16">
        <f t="shared" si="614"/>
        <v>29.279999999999998</v>
      </c>
      <c r="AD6503" s="5">
        <f>IFERROR(AA6503/D6503,0)</f>
        <v>3.0714102892244687E-3</v>
      </c>
      <c r="AE6503" s="15">
        <f t="shared" si="615"/>
        <v>0.33424657534246577</v>
      </c>
      <c r="AF6503" s="5">
        <f>IFERROR(AD6503*AE6503*48,0)</f>
        <v>4.9277201790954767E-2</v>
      </c>
    </row>
    <row r="6504" spans="1:32" x14ac:dyDescent="0.15">
      <c r="A6504" s="1"/>
      <c r="B6504" s="1" t="s">
        <v>40</v>
      </c>
      <c r="C6504" s="1" t="s">
        <v>33</v>
      </c>
      <c r="D6504" s="6">
        <v>78.14</v>
      </c>
      <c r="E6504" s="6">
        <v>3.9</v>
      </c>
      <c r="F6504" s="18">
        <v>0.70833333333333304</v>
      </c>
      <c r="G6504" s="1">
        <v>27.2</v>
      </c>
      <c r="H6504" s="1">
        <v>47</v>
      </c>
      <c r="I6504" s="1">
        <v>27.4</v>
      </c>
      <c r="J6504" s="1">
        <v>0.47</v>
      </c>
      <c r="K6504" s="1">
        <v>546</v>
      </c>
      <c r="L6504" s="1">
        <v>242</v>
      </c>
      <c r="M6504" s="6">
        <f t="shared" si="617"/>
        <v>27.556178513828627</v>
      </c>
      <c r="N6504" s="19">
        <v>0.5</v>
      </c>
      <c r="O6504" s="11" cm="1">
        <f t="array" ref="O6504">ROUND(_xlfn.SWITCH(C6504,"建筑专教",IF(S6504&gt;0.1,1.38,1.28),"阶梯教室",IF(S6504&gt;0.1,1.15,1.05),"公共教室",IF(S6504&gt;0.1,1.22,1.12),IF(S6504&gt;0.1,1.2,1.1))+(MOD(ROW()*11,31)/31-0.5)*0.06,2)</f>
        <v>1.22</v>
      </c>
      <c r="P6504" s="12">
        <f t="shared" si="616"/>
        <v>0.12</v>
      </c>
      <c r="Q6504" s="13">
        <f t="shared" si="618"/>
        <v>-0.59292589378654326</v>
      </c>
      <c r="R6504" s="1">
        <v>0</v>
      </c>
      <c r="S6504" s="1">
        <v>0.13</v>
      </c>
      <c r="T6504" s="1">
        <v>0.106</v>
      </c>
      <c r="U6504" s="4" t="s">
        <v>60</v>
      </c>
      <c r="V6504">
        <v>0.42</v>
      </c>
      <c r="W6504">
        <v>0.4</v>
      </c>
      <c r="X6504">
        <v>0.76</v>
      </c>
      <c r="Y6504">
        <v>2.4300000000000002</v>
      </c>
      <c r="Z6504">
        <v>0.23</v>
      </c>
      <c r="AA6504" s="5">
        <f t="shared" ref="AA6504:AA6567" si="619">R6504+S6504+T6504</f>
        <v>0.23599999999999999</v>
      </c>
      <c r="AB6504" s="15" cm="1">
        <f t="array" ref="AB6504">_xlfn.SWITCH(U6504,"夏",122,"冬",90,"春",153,"秋",153,0)</f>
        <v>122</v>
      </c>
      <c r="AC6504" s="16">
        <f t="shared" ref="AC6504:AC6567" si="620">AA6504*AB6504</f>
        <v>28.791999999999998</v>
      </c>
      <c r="AD6504" s="5">
        <f>IFERROR(AA6504/D6504,0)</f>
        <v>3.0202201177373942E-3</v>
      </c>
      <c r="AE6504" s="15">
        <f t="shared" ref="AE6504:AE6567" si="621">IF(U6504="夏",122/365,IF(U6504="冬",90/365,IF(OR(U6504="春",U6504="秋"),153/365,0)))</f>
        <v>0.33424657534246577</v>
      </c>
      <c r="AF6504" s="5">
        <f>IFERROR(AD6504*AE6504*48,0)</f>
        <v>4.8455915094438855E-2</v>
      </c>
    </row>
    <row r="6505" spans="1:32" x14ac:dyDescent="0.15">
      <c r="A6505" s="1"/>
      <c r="B6505" s="1" t="s">
        <v>40</v>
      </c>
      <c r="C6505" s="1" t="s">
        <v>33</v>
      </c>
      <c r="D6505" s="6">
        <v>78.14</v>
      </c>
      <c r="E6505" s="6">
        <v>3.9</v>
      </c>
      <c r="F6505" s="18">
        <v>0.72916666666666696</v>
      </c>
      <c r="G6505" s="1">
        <v>27.4</v>
      </c>
      <c r="H6505" s="1">
        <v>49</v>
      </c>
      <c r="I6505" s="1">
        <v>27.6</v>
      </c>
      <c r="J6505" s="1">
        <v>0.49</v>
      </c>
      <c r="K6505" s="1">
        <v>552</v>
      </c>
      <c r="L6505" s="1">
        <v>250</v>
      </c>
      <c r="M6505" s="6">
        <f t="shared" si="617"/>
        <v>27.759810704569873</v>
      </c>
      <c r="N6505" s="19">
        <v>0.5</v>
      </c>
      <c r="O6505" s="11" cm="1">
        <f t="array" ref="O6505">ROUND(_xlfn.SWITCH(C6505,"建筑专教",IF(S6505&gt;0.1,1.38,1.28),"阶梯教室",IF(S6505&gt;0.1,1.15,1.05),"公共教室",IF(S6505&gt;0.1,1.22,1.12),IF(S6505&gt;0.1,1.2,1.1))+(MOD(ROW()*11,31)/31-0.5)*0.06,2)</f>
        <v>1.18</v>
      </c>
      <c r="P6505" s="12">
        <f t="shared" si="616"/>
        <v>0.12</v>
      </c>
      <c r="Q6505" s="13">
        <f t="shared" si="618"/>
        <v>-0.65501319729670648</v>
      </c>
      <c r="R6505" s="1">
        <v>0</v>
      </c>
      <c r="S6505" s="1">
        <v>0.128</v>
      </c>
      <c r="T6505" s="1">
        <v>0.105</v>
      </c>
      <c r="U6505" s="4" t="s">
        <v>60</v>
      </c>
      <c r="V6505">
        <v>0.42</v>
      </c>
      <c r="W6505">
        <v>0.4</v>
      </c>
      <c r="X6505">
        <v>0.76</v>
      </c>
      <c r="Y6505">
        <v>2.4300000000000002</v>
      </c>
      <c r="Z6505">
        <v>0.23</v>
      </c>
      <c r="AA6505" s="5">
        <f t="shared" si="619"/>
        <v>0.23299999999999998</v>
      </c>
      <c r="AB6505" s="15" cm="1">
        <f t="array" ref="AB6505">_xlfn.SWITCH(U6505,"夏",122,"冬",90,"春",153,"秋",153,0)</f>
        <v>122</v>
      </c>
      <c r="AC6505" s="16">
        <f t="shared" si="620"/>
        <v>28.425999999999998</v>
      </c>
      <c r="AD6505" s="5">
        <f>IFERROR(AA6505/D6505,0)</f>
        <v>2.9818274891220881E-3</v>
      </c>
      <c r="AE6505" s="15">
        <f t="shared" si="621"/>
        <v>0.33424657534246577</v>
      </c>
      <c r="AF6505" s="5">
        <f>IFERROR(AD6505*AE6505*48,0)</f>
        <v>4.7839950072051912E-2</v>
      </c>
    </row>
    <row r="6506" spans="1:32" x14ac:dyDescent="0.15">
      <c r="A6506" s="1"/>
      <c r="B6506" s="1" t="s">
        <v>40</v>
      </c>
      <c r="C6506" s="1" t="s">
        <v>33</v>
      </c>
      <c r="D6506" s="6">
        <v>78.14</v>
      </c>
      <c r="E6506" s="6">
        <v>3.9</v>
      </c>
      <c r="F6506" s="18">
        <v>0.75</v>
      </c>
      <c r="G6506" s="1">
        <v>27.6</v>
      </c>
      <c r="H6506" s="1">
        <v>51</v>
      </c>
      <c r="I6506" s="1">
        <v>27.8</v>
      </c>
      <c r="J6506" s="1">
        <v>0.51</v>
      </c>
      <c r="K6506" s="1">
        <v>558</v>
      </c>
      <c r="L6506" s="1">
        <v>258</v>
      </c>
      <c r="M6506" s="6">
        <f t="shared" si="617"/>
        <v>27.963364138854615</v>
      </c>
      <c r="N6506" s="19">
        <v>0.5</v>
      </c>
      <c r="O6506" s="11" cm="1">
        <f t="array" ref="O6506">ROUND(_xlfn.SWITCH(C6506,"建筑专教",IF(S6506&gt;0.1,1.38,1.28),"阶梯教室",IF(S6506&gt;0.1,1.15,1.05),"公共教室",IF(S6506&gt;0.1,1.22,1.12),IF(S6506&gt;0.1,1.2,1.1))+(MOD(ROW()*11,31)/31-0.5)*0.06,2)</f>
        <v>1.2</v>
      </c>
      <c r="P6506" s="12">
        <f t="shared" si="616"/>
        <v>0.13</v>
      </c>
      <c r="Q6506" s="13">
        <f t="shared" si="618"/>
        <v>-0.54325486856695282</v>
      </c>
      <c r="R6506" s="1">
        <v>0</v>
      </c>
      <c r="S6506" s="1">
        <v>0.126</v>
      </c>
      <c r="T6506" s="1">
        <v>0.10299999999999999</v>
      </c>
      <c r="U6506" s="4" t="s">
        <v>60</v>
      </c>
      <c r="V6506">
        <v>0.42</v>
      </c>
      <c r="W6506">
        <v>0.4</v>
      </c>
      <c r="X6506">
        <v>0.76</v>
      </c>
      <c r="Y6506">
        <v>2.4300000000000002</v>
      </c>
      <c r="Z6506">
        <v>0.23</v>
      </c>
      <c r="AA6506" s="5">
        <f t="shared" si="619"/>
        <v>0.22899999999999998</v>
      </c>
      <c r="AB6506" s="15" cm="1">
        <f t="array" ref="AB6506">_xlfn.SWITCH(U6506,"夏",122,"冬",90,"春",153,"秋",153,0)</f>
        <v>122</v>
      </c>
      <c r="AC6506" s="16">
        <f t="shared" si="620"/>
        <v>27.937999999999999</v>
      </c>
      <c r="AD6506" s="5">
        <f>IFERROR(AA6506/D6506,0)</f>
        <v>2.9306373176350136E-3</v>
      </c>
      <c r="AE6506" s="15">
        <f t="shared" si="621"/>
        <v>0.33424657534246577</v>
      </c>
      <c r="AF6506" s="5">
        <f>IFERROR(AD6506*AE6506*48,0)</f>
        <v>4.7018663375535993E-2</v>
      </c>
    </row>
    <row r="6507" spans="1:32" x14ac:dyDescent="0.15">
      <c r="A6507" s="1"/>
      <c r="B6507" s="1" t="s">
        <v>40</v>
      </c>
      <c r="C6507" s="1" t="s">
        <v>33</v>
      </c>
      <c r="D6507" s="6">
        <v>78.14</v>
      </c>
      <c r="E6507" s="6">
        <v>3.9</v>
      </c>
      <c r="F6507" s="18">
        <v>0.79166666666666696</v>
      </c>
      <c r="G6507" s="1">
        <v>28</v>
      </c>
      <c r="H6507" s="1">
        <v>55</v>
      </c>
      <c r="I6507" s="1">
        <v>28.2</v>
      </c>
      <c r="J6507" s="1">
        <v>0.55000000000000004</v>
      </c>
      <c r="K6507" s="1">
        <v>570</v>
      </c>
      <c r="L6507" s="1">
        <v>274</v>
      </c>
      <c r="M6507" s="6">
        <f t="shared" si="617"/>
        <v>28.370250061127024</v>
      </c>
      <c r="N6507" s="19">
        <v>0.5</v>
      </c>
      <c r="O6507" s="11" cm="1">
        <f t="array" ref="O6507">ROUND(_xlfn.SWITCH(C6507,"建筑专教",IF(S6507&gt;0.1,1.38,1.28),"阶梯教室",IF(S6507&gt;0.1,1.15,1.05),"公共教室",IF(S6507&gt;0.1,1.22,1.12),IF(S6507&gt;0.1,1.2,1.1))+(MOD(ROW()*11,31)/31-0.5)*0.06,2)</f>
        <v>1.23</v>
      </c>
      <c r="P6507" s="12">
        <f t="shared" si="616"/>
        <v>0.14000000000000001</v>
      </c>
      <c r="Q6507" s="13">
        <f t="shared" si="618"/>
        <v>-0.34734732795044226</v>
      </c>
      <c r="R6507" s="1">
        <v>0</v>
      </c>
      <c r="S6507" s="1">
        <v>0.122</v>
      </c>
      <c r="T6507" s="1">
        <v>0.1</v>
      </c>
      <c r="U6507" s="4" t="s">
        <v>60</v>
      </c>
      <c r="V6507">
        <v>0.42</v>
      </c>
      <c r="W6507">
        <v>0.4</v>
      </c>
      <c r="X6507">
        <v>0.76</v>
      </c>
      <c r="Y6507">
        <v>2.4300000000000002</v>
      </c>
      <c r="Z6507">
        <v>0.23</v>
      </c>
      <c r="AA6507" s="5">
        <f t="shared" si="619"/>
        <v>0.222</v>
      </c>
      <c r="AB6507" s="15" cm="1">
        <f t="array" ref="AB6507">_xlfn.SWITCH(U6507,"夏",122,"冬",90,"春",153,"秋",153,0)</f>
        <v>122</v>
      </c>
      <c r="AC6507" s="16">
        <f t="shared" si="620"/>
        <v>27.084</v>
      </c>
      <c r="AD6507" s="5">
        <f>IFERROR(AA6507/D6507,0)</f>
        <v>2.8410545175326339E-3</v>
      </c>
      <c r="AE6507" s="15">
        <f t="shared" si="621"/>
        <v>0.33424657534246577</v>
      </c>
      <c r="AF6507" s="5">
        <f>IFERROR(AD6507*AE6507*48,0)</f>
        <v>4.5581411656633167E-2</v>
      </c>
    </row>
    <row r="6508" spans="1:32" x14ac:dyDescent="0.15">
      <c r="A6508" s="1"/>
      <c r="B6508" s="1" t="s">
        <v>40</v>
      </c>
      <c r="C6508" s="1" t="s">
        <v>33</v>
      </c>
      <c r="D6508" s="6">
        <v>78.14</v>
      </c>
      <c r="E6508" s="6">
        <v>3.9</v>
      </c>
      <c r="F6508" s="18">
        <v>0.8125</v>
      </c>
      <c r="G6508" s="1">
        <v>28.2</v>
      </c>
      <c r="H6508" s="1">
        <v>57</v>
      </c>
      <c r="I6508" s="1">
        <v>28.4</v>
      </c>
      <c r="J6508" s="1">
        <v>0.56999999999999995</v>
      </c>
      <c r="K6508" s="1">
        <v>576</v>
      </c>
      <c r="L6508" s="1">
        <v>282</v>
      </c>
      <c r="M6508" s="6">
        <f t="shared" si="617"/>
        <v>28.573589397569151</v>
      </c>
      <c r="N6508" s="19">
        <v>0.5</v>
      </c>
      <c r="O6508" s="11" cm="1">
        <f t="array" ref="O6508">ROUND(_xlfn.SWITCH(C6508,"建筑专教",IF(S6508&gt;0.1,1.38,1.28),"阶梯教室",IF(S6508&gt;0.1,1.15,1.05),"公共教室",IF(S6508&gt;0.1,1.22,1.12),IF(S6508&gt;0.1,1.2,1.1))+(MOD(ROW()*11,31)/31-0.5)*0.06,2)</f>
        <v>1.19</v>
      </c>
      <c r="P6508" s="12">
        <f t="shared" si="616"/>
        <v>0.14000000000000001</v>
      </c>
      <c r="Q6508" s="13">
        <f t="shared" si="618"/>
        <v>-0.38833394965084678</v>
      </c>
      <c r="R6508" s="1">
        <v>0</v>
      </c>
      <c r="S6508" s="1">
        <v>0.12</v>
      </c>
      <c r="T6508" s="1">
        <v>9.9000000000000005E-2</v>
      </c>
      <c r="U6508" s="4" t="s">
        <v>60</v>
      </c>
      <c r="V6508">
        <v>0.42</v>
      </c>
      <c r="W6508">
        <v>0.4</v>
      </c>
      <c r="X6508">
        <v>0.76</v>
      </c>
      <c r="Y6508">
        <v>2.4300000000000002</v>
      </c>
      <c r="Z6508">
        <v>0.23</v>
      </c>
      <c r="AA6508" s="5">
        <f t="shared" si="619"/>
        <v>0.219</v>
      </c>
      <c r="AB6508" s="15" cm="1">
        <f t="array" ref="AB6508">_xlfn.SWITCH(U6508,"夏",122,"冬",90,"春",153,"秋",153,0)</f>
        <v>122</v>
      </c>
      <c r="AC6508" s="16">
        <f t="shared" si="620"/>
        <v>26.718</v>
      </c>
      <c r="AD6508" s="5">
        <f>IFERROR(AA6508/D6508,0)</f>
        <v>2.8026618889173279E-3</v>
      </c>
      <c r="AE6508" s="15">
        <f t="shared" si="621"/>
        <v>0.33424657534246577</v>
      </c>
      <c r="AF6508" s="5">
        <f>IFERROR(AD6508*AE6508*48,0)</f>
        <v>4.4965446634246224E-2</v>
      </c>
    </row>
    <row r="6509" spans="1:32" x14ac:dyDescent="0.15">
      <c r="A6509" s="1"/>
      <c r="B6509" s="1" t="s">
        <v>40</v>
      </c>
      <c r="C6509" s="1" t="s">
        <v>33</v>
      </c>
      <c r="D6509" s="6">
        <v>78.14</v>
      </c>
      <c r="E6509" s="6">
        <v>3.9</v>
      </c>
      <c r="F6509" s="18">
        <v>0.83333333333333304</v>
      </c>
      <c r="G6509" s="1">
        <v>28.4</v>
      </c>
      <c r="H6509" s="1">
        <v>59</v>
      </c>
      <c r="I6509" s="1">
        <v>28.6</v>
      </c>
      <c r="J6509" s="1">
        <v>0.59</v>
      </c>
      <c r="K6509" s="1">
        <v>582</v>
      </c>
      <c r="L6509" s="1">
        <v>290</v>
      </c>
      <c r="M6509" s="6">
        <f t="shared" si="617"/>
        <v>28.776863751191513</v>
      </c>
      <c r="N6509" s="19">
        <v>0.5</v>
      </c>
      <c r="O6509" s="11" cm="1">
        <f t="array" ref="O6509">ROUND(_xlfn.SWITCH(C6509,"建筑专教",IF(S6509&gt;0.1,1.38,1.28),"阶梯教室",IF(S6509&gt;0.1,1.15,1.05),"公共教室",IF(S6509&gt;0.1,1.22,1.12),IF(S6509&gt;0.1,1.2,1.1))+(MOD(ROW()*11,31)/31-0.5)*0.06,2)</f>
        <v>1.21</v>
      </c>
      <c r="P6509" s="12">
        <f t="shared" si="616"/>
        <v>0.15</v>
      </c>
      <c r="Q6509" s="13">
        <f t="shared" si="618"/>
        <v>-0.27025179144512279</v>
      </c>
      <c r="R6509" s="1">
        <v>0</v>
      </c>
      <c r="S6509" s="1">
        <v>0.11799999999999999</v>
      </c>
      <c r="T6509" s="1">
        <v>9.8000000000000004E-2</v>
      </c>
      <c r="U6509" s="4" t="s">
        <v>60</v>
      </c>
      <c r="V6509">
        <v>0.42</v>
      </c>
      <c r="W6509">
        <v>0.4</v>
      </c>
      <c r="X6509">
        <v>0.76</v>
      </c>
      <c r="Y6509">
        <v>2.4300000000000002</v>
      </c>
      <c r="Z6509">
        <v>0.23</v>
      </c>
      <c r="AA6509" s="5">
        <f t="shared" si="619"/>
        <v>0.216</v>
      </c>
      <c r="AB6509" s="15" cm="1">
        <f t="array" ref="AB6509">_xlfn.SWITCH(U6509,"夏",122,"冬",90,"春",153,"秋",153,0)</f>
        <v>122</v>
      </c>
      <c r="AC6509" s="16">
        <f t="shared" si="620"/>
        <v>26.352</v>
      </c>
      <c r="AD6509" s="5">
        <f>IFERROR(AA6509/D6509,0)</f>
        <v>2.7642692603020219E-3</v>
      </c>
      <c r="AE6509" s="15">
        <f t="shared" si="621"/>
        <v>0.33424657534246577</v>
      </c>
      <c r="AF6509" s="5">
        <f>IFERROR(AD6509*AE6509*48,0)</f>
        <v>4.4349481611859295E-2</v>
      </c>
    </row>
    <row r="6510" spans="1:32" x14ac:dyDescent="0.15">
      <c r="A6510" s="1"/>
      <c r="B6510" s="1" t="s">
        <v>40</v>
      </c>
      <c r="C6510" s="1" t="s">
        <v>33</v>
      </c>
      <c r="D6510" s="6">
        <v>78.14</v>
      </c>
      <c r="E6510" s="6">
        <v>3.9</v>
      </c>
      <c r="F6510" s="18">
        <v>0.85416666666666696</v>
      </c>
      <c r="G6510" s="1">
        <v>28.6</v>
      </c>
      <c r="H6510" s="1">
        <v>61</v>
      </c>
      <c r="I6510" s="1">
        <v>28.8</v>
      </c>
      <c r="J6510" s="1">
        <v>0.61</v>
      </c>
      <c r="K6510" s="1">
        <v>588</v>
      </c>
      <c r="L6510" s="1">
        <v>298</v>
      </c>
      <c r="M6510" s="6">
        <f t="shared" si="617"/>
        <v>28.980075895836421</v>
      </c>
      <c r="N6510" s="19">
        <v>0.5</v>
      </c>
      <c r="O6510" s="11" cm="1">
        <f t="array" ref="O6510">ROUND(_xlfn.SWITCH(C6510,"建筑专教",IF(S6510&gt;0.1,1.38,1.28),"阶梯教室",IF(S6510&gt;0.1,1.15,1.05),"公共教室",IF(S6510&gt;0.1,1.22,1.12),IF(S6510&gt;0.1,1.2,1.1))+(MOD(ROW()*11,31)/31-0.5)*0.06,2)</f>
        <v>1.17</v>
      </c>
      <c r="P6510" s="12">
        <f t="shared" si="616"/>
        <v>0.15</v>
      </c>
      <c r="Q6510" s="13">
        <f t="shared" si="618"/>
        <v>-0.30434282027706877</v>
      </c>
      <c r="R6510" s="1">
        <v>0</v>
      </c>
      <c r="S6510" s="1">
        <v>0.11600000000000001</v>
      </c>
      <c r="T6510" s="1">
        <v>9.7000000000000003E-2</v>
      </c>
      <c r="U6510" s="4" t="s">
        <v>60</v>
      </c>
      <c r="V6510">
        <v>0.42</v>
      </c>
      <c r="W6510">
        <v>0.4</v>
      </c>
      <c r="X6510">
        <v>0.76</v>
      </c>
      <c r="Y6510">
        <v>2.4300000000000002</v>
      </c>
      <c r="Z6510">
        <v>0.23</v>
      </c>
      <c r="AA6510" s="5">
        <f t="shared" si="619"/>
        <v>0.21300000000000002</v>
      </c>
      <c r="AB6510" s="15" cm="1">
        <f t="array" ref="AB6510">_xlfn.SWITCH(U6510,"夏",122,"冬",90,"春",153,"秋",153,0)</f>
        <v>122</v>
      </c>
      <c r="AC6510" s="16">
        <f t="shared" si="620"/>
        <v>25.986000000000004</v>
      </c>
      <c r="AD6510" s="5">
        <f>IFERROR(AA6510/D6510,0)</f>
        <v>2.7258766316867163E-3</v>
      </c>
      <c r="AE6510" s="15">
        <f t="shared" si="621"/>
        <v>0.33424657534246577</v>
      </c>
      <c r="AF6510" s="5">
        <f>IFERROR(AD6510*AE6510*48,0)</f>
        <v>4.373351658947236E-2</v>
      </c>
    </row>
    <row r="6511" spans="1:32" x14ac:dyDescent="0.15">
      <c r="A6511" s="1"/>
      <c r="B6511" s="1" t="s">
        <v>40</v>
      </c>
      <c r="C6511" s="1" t="s">
        <v>33</v>
      </c>
      <c r="D6511" s="6">
        <v>78.14</v>
      </c>
      <c r="E6511" s="6">
        <v>3.9</v>
      </c>
      <c r="F6511" s="18">
        <v>0.875</v>
      </c>
      <c r="G6511" s="1">
        <v>28.8</v>
      </c>
      <c r="H6511" s="1">
        <v>63</v>
      </c>
      <c r="I6511" s="1">
        <v>29</v>
      </c>
      <c r="J6511" s="1">
        <v>0.63</v>
      </c>
      <c r="K6511" s="1">
        <v>594</v>
      </c>
      <c r="L6511" s="1">
        <v>306</v>
      </c>
      <c r="M6511" s="6">
        <f t="shared" si="617"/>
        <v>29.183228395964136</v>
      </c>
      <c r="N6511" s="19">
        <v>0.5</v>
      </c>
      <c r="O6511" s="11" cm="1">
        <f t="array" ref="O6511">ROUND(_xlfn.SWITCH(C6511,"建筑专教",IF(S6511&gt;0.1,1.38,1.28),"阶梯教室",IF(S6511&gt;0.1,1.15,1.05),"公共教室",IF(S6511&gt;0.1,1.22,1.12),IF(S6511&gt;0.1,1.2,1.1))+(MOD(ROW()*11,31)/31-0.5)*0.06,2)</f>
        <v>1.19</v>
      </c>
      <c r="P6511" s="12">
        <f t="shared" si="616"/>
        <v>0.16</v>
      </c>
      <c r="Q6511" s="13">
        <f t="shared" si="618"/>
        <v>-0.17999809884909387</v>
      </c>
      <c r="R6511" s="1">
        <v>0</v>
      </c>
      <c r="S6511" s="1">
        <v>0.114</v>
      </c>
      <c r="T6511" s="1">
        <v>9.6000000000000002E-2</v>
      </c>
      <c r="U6511" s="4" t="s">
        <v>60</v>
      </c>
      <c r="V6511">
        <v>0.42</v>
      </c>
      <c r="W6511">
        <v>0.4</v>
      </c>
      <c r="X6511">
        <v>0.76</v>
      </c>
      <c r="Y6511">
        <v>2.4300000000000002</v>
      </c>
      <c r="Z6511">
        <v>0.23</v>
      </c>
      <c r="AA6511" s="5">
        <f t="shared" si="619"/>
        <v>0.21000000000000002</v>
      </c>
      <c r="AB6511" s="15" cm="1">
        <f t="array" ref="AB6511">_xlfn.SWITCH(U6511,"夏",122,"冬",90,"春",153,"秋",153,0)</f>
        <v>122</v>
      </c>
      <c r="AC6511" s="16">
        <f t="shared" si="620"/>
        <v>25.62</v>
      </c>
      <c r="AD6511" s="5">
        <f>IFERROR(AA6511/D6511,0)</f>
        <v>2.6874840030714107E-3</v>
      </c>
      <c r="AE6511" s="15">
        <f t="shared" si="621"/>
        <v>0.33424657534246577</v>
      </c>
      <c r="AF6511" s="5">
        <f>IFERROR(AD6511*AE6511*48,0)</f>
        <v>4.3117551567085431E-2</v>
      </c>
    </row>
    <row r="6512" spans="1:32" x14ac:dyDescent="0.15">
      <c r="A6512" s="1"/>
      <c r="B6512" s="1" t="s">
        <v>40</v>
      </c>
      <c r="C6512" s="1" t="s">
        <v>33</v>
      </c>
      <c r="D6512" s="6">
        <v>78.14</v>
      </c>
      <c r="E6512" s="6">
        <v>3.9</v>
      </c>
      <c r="F6512" s="18">
        <v>0.89583333333333304</v>
      </c>
      <c r="G6512" s="1">
        <v>29</v>
      </c>
      <c r="H6512" s="1">
        <v>65</v>
      </c>
      <c r="I6512" s="1">
        <v>29.2</v>
      </c>
      <c r="J6512" s="1">
        <v>0.65</v>
      </c>
      <c r="K6512" s="1">
        <v>600</v>
      </c>
      <c r="L6512" s="1">
        <v>314</v>
      </c>
      <c r="M6512" s="6">
        <f t="shared" si="617"/>
        <v>29.386323628832258</v>
      </c>
      <c r="N6512" s="19">
        <v>0.5</v>
      </c>
      <c r="O6512" s="11" cm="1">
        <f t="array" ref="O6512">ROUND(_xlfn.SWITCH(C6512,"建筑专教",IF(S6512&gt;0.1,1.38,1.28),"阶梯教室",IF(S6512&gt;0.1,1.15,1.05),"公共教室",IF(S6512&gt;0.1,1.22,1.12),IF(S6512&gt;0.1,1.2,1.1))+(MOD(ROW()*11,31)/31-0.5)*0.06,2)</f>
        <v>1.21</v>
      </c>
      <c r="P6512" s="12">
        <f t="shared" si="616"/>
        <v>0.16</v>
      </c>
      <c r="Q6512" s="13">
        <f t="shared" si="618"/>
        <v>-5.7592746314447996E-2</v>
      </c>
      <c r="R6512" s="1">
        <v>0</v>
      </c>
      <c r="S6512" s="1">
        <v>0.112</v>
      </c>
      <c r="T6512" s="1">
        <v>9.5000000000000001E-2</v>
      </c>
      <c r="U6512" s="4" t="s">
        <v>60</v>
      </c>
      <c r="V6512">
        <v>0.42</v>
      </c>
      <c r="W6512">
        <v>0.4</v>
      </c>
      <c r="X6512">
        <v>0.76</v>
      </c>
      <c r="Y6512">
        <v>2.4300000000000002</v>
      </c>
      <c r="Z6512">
        <v>0.23</v>
      </c>
      <c r="AA6512" s="5">
        <f t="shared" si="619"/>
        <v>0.20700000000000002</v>
      </c>
      <c r="AB6512" s="15" cm="1">
        <f t="array" ref="AB6512">_xlfn.SWITCH(U6512,"夏",122,"冬",90,"春",153,"秋",153,0)</f>
        <v>122</v>
      </c>
      <c r="AC6512" s="16">
        <f t="shared" si="620"/>
        <v>25.254000000000001</v>
      </c>
      <c r="AD6512" s="5">
        <f>IFERROR(AA6512/D6512,0)</f>
        <v>2.6490913744561047E-3</v>
      </c>
      <c r="AE6512" s="15">
        <f t="shared" si="621"/>
        <v>0.33424657534246577</v>
      </c>
      <c r="AF6512" s="5">
        <f>IFERROR(AD6512*AE6512*48,0)</f>
        <v>4.2501586544698489E-2</v>
      </c>
    </row>
    <row r="6513" spans="1:32" x14ac:dyDescent="0.15">
      <c r="A6513" s="1"/>
      <c r="B6513" s="1" t="s">
        <v>40</v>
      </c>
      <c r="C6513" s="1" t="s">
        <v>33</v>
      </c>
      <c r="D6513" s="6">
        <v>78.14</v>
      </c>
      <c r="E6513" s="6">
        <v>3.9</v>
      </c>
      <c r="F6513" s="18">
        <v>0.91666666666666696</v>
      </c>
      <c r="G6513" s="1">
        <v>29.2</v>
      </c>
      <c r="H6513" s="1">
        <v>67</v>
      </c>
      <c r="I6513" s="1">
        <v>29.4</v>
      </c>
      <c r="J6513" s="1">
        <v>0.67</v>
      </c>
      <c r="K6513" s="1">
        <v>606</v>
      </c>
      <c r="L6513" s="1">
        <v>322</v>
      </c>
      <c r="M6513" s="6">
        <f t="shared" si="617"/>
        <v>29.589363803707556</v>
      </c>
      <c r="N6513" s="19">
        <v>0.5</v>
      </c>
      <c r="O6513" s="11" cm="1">
        <f t="array" ref="O6513">ROUND(_xlfn.SWITCH(C6513,"建筑专教",IF(S6513&gt;0.1,1.38,1.28),"阶梯教室",IF(S6513&gt;0.1,1.15,1.05),"公共教室",IF(S6513&gt;0.1,1.22,1.12),IF(S6513&gt;0.1,1.2,1.1))+(MOD(ROW()*11,31)/31-0.5)*0.06,2)</f>
        <v>1.17</v>
      </c>
      <c r="P6513" s="12">
        <f t="shared" si="616"/>
        <v>0.17</v>
      </c>
      <c r="Q6513" s="13">
        <f t="shared" si="618"/>
        <v>-7.6405729192721678E-2</v>
      </c>
      <c r="R6513" s="1">
        <v>0</v>
      </c>
      <c r="S6513" s="1">
        <v>0.11</v>
      </c>
      <c r="T6513" s="1">
        <v>9.4E-2</v>
      </c>
      <c r="U6513" s="4" t="s">
        <v>60</v>
      </c>
      <c r="V6513">
        <v>0.42</v>
      </c>
      <c r="W6513">
        <v>0.4</v>
      </c>
      <c r="X6513">
        <v>0.76</v>
      </c>
      <c r="Y6513">
        <v>2.4300000000000002</v>
      </c>
      <c r="Z6513">
        <v>0.23</v>
      </c>
      <c r="AA6513" s="5">
        <f t="shared" si="619"/>
        <v>0.20400000000000001</v>
      </c>
      <c r="AB6513" s="15" cm="1">
        <f t="array" ref="AB6513">_xlfn.SWITCH(U6513,"夏",122,"冬",90,"春",153,"秋",153,0)</f>
        <v>122</v>
      </c>
      <c r="AC6513" s="16">
        <f t="shared" si="620"/>
        <v>24.888000000000002</v>
      </c>
      <c r="AD6513" s="5">
        <f>IFERROR(AA6513/D6513,0)</f>
        <v>2.6106987458407987E-3</v>
      </c>
      <c r="AE6513" s="15">
        <f t="shared" si="621"/>
        <v>0.33424657534246577</v>
      </c>
      <c r="AF6513" s="5">
        <f>IFERROR(AD6513*AE6513*48,0)</f>
        <v>4.1885621522311553E-2</v>
      </c>
    </row>
    <row r="6514" spans="1:32" x14ac:dyDescent="0.15">
      <c r="A6514" s="1"/>
      <c r="B6514" s="1" t="s">
        <v>41</v>
      </c>
      <c r="C6514" s="1" t="s">
        <v>33</v>
      </c>
      <c r="D6514" s="6">
        <v>78.14</v>
      </c>
      <c r="E6514" s="6">
        <v>3.9</v>
      </c>
      <c r="F6514" s="18">
        <v>0.33333333333333298</v>
      </c>
      <c r="G6514" s="1">
        <v>21.4</v>
      </c>
      <c r="H6514" s="1">
        <v>84</v>
      </c>
      <c r="I6514" s="1">
        <v>21.6</v>
      </c>
      <c r="J6514" s="1">
        <v>0.12</v>
      </c>
      <c r="K6514" s="1">
        <v>442</v>
      </c>
      <c r="L6514" s="1">
        <v>46</v>
      </c>
      <c r="M6514" s="6">
        <f t="shared" si="617"/>
        <v>21.673019221144841</v>
      </c>
      <c r="N6514" s="19">
        <v>0.5</v>
      </c>
      <c r="O6514" s="11" cm="1">
        <f t="array" ref="O6514">ROUND(_xlfn.SWITCH(C6514,"建筑专教",IF(S6514&gt;0.1,1.38,1.28),"阶梯教室",IF(S6514&gt;0.1,1.15,1.05),"公共教室",IF(S6514&gt;0.1,1.22,1.12),IF(S6514&gt;0.1,1.2,1.1))+(MOD(ROW()*11,31)/31-0.5)*0.06,2)</f>
        <v>1.2</v>
      </c>
      <c r="P6514" s="12">
        <f t="shared" si="616"/>
        <v>0.03</v>
      </c>
      <c r="Q6514" s="13">
        <f t="shared" si="618"/>
        <v>-1.5729474187217125</v>
      </c>
      <c r="R6514" s="1">
        <v>0</v>
      </c>
      <c r="S6514" s="1">
        <v>0.17399999999999999</v>
      </c>
      <c r="T6514" s="1">
        <v>9.6000000000000002E-2</v>
      </c>
      <c r="U6514" s="4" t="s">
        <v>60</v>
      </c>
      <c r="V6514">
        <v>0.42</v>
      </c>
      <c r="W6514">
        <v>0.4</v>
      </c>
      <c r="X6514">
        <v>0.76</v>
      </c>
      <c r="Y6514">
        <v>2.4300000000000002</v>
      </c>
      <c r="Z6514">
        <v>0.23</v>
      </c>
      <c r="AA6514" s="5">
        <f t="shared" si="619"/>
        <v>0.27</v>
      </c>
      <c r="AB6514" s="15" cm="1">
        <f t="array" ref="AB6514">_xlfn.SWITCH(U6514,"夏",122,"冬",90,"春",153,"秋",153,0)</f>
        <v>122</v>
      </c>
      <c r="AC6514" s="16">
        <f t="shared" si="620"/>
        <v>32.940000000000005</v>
      </c>
      <c r="AD6514" s="5">
        <f>IFERROR(AA6514/D6514,0)</f>
        <v>3.4553365753775276E-3</v>
      </c>
      <c r="AE6514" s="15">
        <f t="shared" si="621"/>
        <v>0.33424657534246577</v>
      </c>
      <c r="AF6514" s="5">
        <f>IFERROR(AD6514*AE6514*48,0)</f>
        <v>5.5436852014824109E-2</v>
      </c>
    </row>
    <row r="6515" spans="1:32" x14ac:dyDescent="0.15">
      <c r="A6515" s="1"/>
      <c r="B6515" s="1" t="s">
        <v>41</v>
      </c>
      <c r="C6515" s="1" t="s">
        <v>33</v>
      </c>
      <c r="D6515" s="6">
        <v>78.14</v>
      </c>
      <c r="E6515" s="6">
        <v>3.9</v>
      </c>
      <c r="F6515" s="18">
        <v>0.35416666666666702</v>
      </c>
      <c r="G6515" s="1">
        <v>21.6</v>
      </c>
      <c r="H6515" s="1">
        <v>82</v>
      </c>
      <c r="I6515" s="1">
        <v>21.8</v>
      </c>
      <c r="J6515" s="1">
        <v>0.14000000000000001</v>
      </c>
      <c r="K6515" s="1">
        <v>444</v>
      </c>
      <c r="L6515" s="1">
        <v>54</v>
      </c>
      <c r="M6515" s="6">
        <f t="shared" si="617"/>
        <v>21.879929364096597</v>
      </c>
      <c r="N6515" s="19">
        <v>0.5</v>
      </c>
      <c r="O6515" s="11" cm="1">
        <f t="array" ref="O6515">ROUND(_xlfn.SWITCH(C6515,"建筑专教",IF(S6515&gt;0.1,1.38,1.28),"阶梯教室",IF(S6515&gt;0.1,1.15,1.05),"公共教室",IF(S6515&gt;0.1,1.22,1.12),IF(S6515&gt;0.1,1.2,1.1))+(MOD(ROW()*11,31)/31-0.5)*0.06,2)</f>
        <v>1.22</v>
      </c>
      <c r="P6515" s="12">
        <f t="shared" si="616"/>
        <v>0.04</v>
      </c>
      <c r="Q6515" s="13">
        <f t="shared" si="618"/>
        <v>-1.434117700972539</v>
      </c>
      <c r="R6515" s="1">
        <v>0</v>
      </c>
      <c r="S6515" s="1">
        <v>0.17199999999999999</v>
      </c>
      <c r="T6515" s="1">
        <v>9.7000000000000003E-2</v>
      </c>
      <c r="U6515" s="4" t="s">
        <v>60</v>
      </c>
      <c r="V6515">
        <v>0.42</v>
      </c>
      <c r="W6515">
        <v>0.4</v>
      </c>
      <c r="X6515">
        <v>0.76</v>
      </c>
      <c r="Y6515">
        <v>2.4300000000000002</v>
      </c>
      <c r="Z6515">
        <v>0.23</v>
      </c>
      <c r="AA6515" s="5">
        <f t="shared" si="619"/>
        <v>0.26900000000000002</v>
      </c>
      <c r="AB6515" s="15" cm="1">
        <f t="array" ref="AB6515">_xlfn.SWITCH(U6515,"夏",122,"冬",90,"春",153,"秋",153,0)</f>
        <v>122</v>
      </c>
      <c r="AC6515" s="16">
        <f t="shared" si="620"/>
        <v>32.818000000000005</v>
      </c>
      <c r="AD6515" s="5">
        <f>IFERROR(AA6515/D6515,0)</f>
        <v>3.442539032505759E-3</v>
      </c>
      <c r="AE6515" s="15">
        <f t="shared" si="621"/>
        <v>0.33424657534246577</v>
      </c>
      <c r="AF6515" s="5">
        <f>IFERROR(AD6515*AE6515*48,0)</f>
        <v>5.523153034069514E-2</v>
      </c>
    </row>
    <row r="6516" spans="1:32" x14ac:dyDescent="0.15">
      <c r="A6516" s="1"/>
      <c r="B6516" s="1" t="s">
        <v>41</v>
      </c>
      <c r="C6516" s="1" t="s">
        <v>33</v>
      </c>
      <c r="D6516" s="6">
        <v>78.14</v>
      </c>
      <c r="E6516" s="6">
        <v>3.9</v>
      </c>
      <c r="F6516" s="18">
        <v>0.375</v>
      </c>
      <c r="G6516" s="1">
        <v>22.1</v>
      </c>
      <c r="H6516" s="1">
        <v>80</v>
      </c>
      <c r="I6516" s="1">
        <v>22.3</v>
      </c>
      <c r="J6516" s="1">
        <v>0.16</v>
      </c>
      <c r="K6516" s="1">
        <v>447</v>
      </c>
      <c r="L6516" s="1">
        <v>62</v>
      </c>
      <c r="M6516" s="6">
        <f t="shared" si="617"/>
        <v>22.386155164622892</v>
      </c>
      <c r="N6516" s="19">
        <v>0.5</v>
      </c>
      <c r="O6516" s="11" cm="1">
        <f t="array" ref="O6516">ROUND(_xlfn.SWITCH(C6516,"建筑专教",IF(S6516&gt;0.1,1.38,1.28),"阶梯教室",IF(S6516&gt;0.1,1.15,1.05),"公共教室",IF(S6516&gt;0.1,1.22,1.12),IF(S6516&gt;0.1,1.2,1.1))+(MOD(ROW()*11,31)/31-0.5)*0.06,2)</f>
        <v>1.18</v>
      </c>
      <c r="P6516" s="12">
        <f t="shared" si="616"/>
        <v>0.04</v>
      </c>
      <c r="Q6516" s="13">
        <f t="shared" si="618"/>
        <v>-1.3977376288628549</v>
      </c>
      <c r="R6516" s="1">
        <v>0</v>
      </c>
      <c r="S6516" s="1">
        <v>0.17</v>
      </c>
      <c r="T6516" s="1">
        <v>9.9000000000000005E-2</v>
      </c>
      <c r="U6516" s="4" t="s">
        <v>60</v>
      </c>
      <c r="V6516">
        <v>0.42</v>
      </c>
      <c r="W6516">
        <v>0.4</v>
      </c>
      <c r="X6516">
        <v>0.76</v>
      </c>
      <c r="Y6516">
        <v>2.4300000000000002</v>
      </c>
      <c r="Z6516">
        <v>0.23</v>
      </c>
      <c r="AA6516" s="5">
        <f t="shared" si="619"/>
        <v>0.26900000000000002</v>
      </c>
      <c r="AB6516" s="15" cm="1">
        <f t="array" ref="AB6516">_xlfn.SWITCH(U6516,"夏",122,"冬",90,"春",153,"秋",153,0)</f>
        <v>122</v>
      </c>
      <c r="AC6516" s="16">
        <f t="shared" si="620"/>
        <v>32.818000000000005</v>
      </c>
      <c r="AD6516" s="5">
        <f>IFERROR(AA6516/D6516,0)</f>
        <v>3.442539032505759E-3</v>
      </c>
      <c r="AE6516" s="15">
        <f t="shared" si="621"/>
        <v>0.33424657534246577</v>
      </c>
      <c r="AF6516" s="5">
        <f>IFERROR(AD6516*AE6516*48,0)</f>
        <v>5.523153034069514E-2</v>
      </c>
    </row>
    <row r="6517" spans="1:32" x14ac:dyDescent="0.15">
      <c r="A6517" s="1"/>
      <c r="B6517" s="1" t="s">
        <v>41</v>
      </c>
      <c r="C6517" s="1" t="s">
        <v>33</v>
      </c>
      <c r="D6517" s="6">
        <v>78.14</v>
      </c>
      <c r="E6517" s="6">
        <v>3.9</v>
      </c>
      <c r="F6517" s="18">
        <v>0.39583333333333298</v>
      </c>
      <c r="G6517" s="1">
        <v>22.6</v>
      </c>
      <c r="H6517" s="1">
        <v>78</v>
      </c>
      <c r="I6517" s="1">
        <v>22.8</v>
      </c>
      <c r="J6517" s="1">
        <v>0.18</v>
      </c>
      <c r="K6517" s="1">
        <v>452</v>
      </c>
      <c r="L6517" s="1">
        <v>70</v>
      </c>
      <c r="M6517" s="6">
        <f t="shared" si="617"/>
        <v>22.891993522862037</v>
      </c>
      <c r="N6517" s="19">
        <v>0.5</v>
      </c>
      <c r="O6517" s="11" cm="1">
        <f t="array" ref="O6517">ROUND(_xlfn.SWITCH(C6517,"建筑专教",IF(S6517&gt;0.1,1.38,1.28),"阶梯教室",IF(S6517&gt;0.1,1.15,1.05),"公共教室",IF(S6517&gt;0.1,1.22,1.12),IF(S6517&gt;0.1,1.2,1.1))+(MOD(ROW()*11,31)/31-0.5)*0.06,2)</f>
        <v>1.2</v>
      </c>
      <c r="P6517" s="12">
        <f t="shared" si="616"/>
        <v>0.04</v>
      </c>
      <c r="Q6517" s="13">
        <f t="shared" si="618"/>
        <v>-1.1576226697242655</v>
      </c>
      <c r="R6517" s="1">
        <v>0</v>
      </c>
      <c r="S6517" s="1">
        <v>0.16800000000000001</v>
      </c>
      <c r="T6517" s="1">
        <v>0.1</v>
      </c>
      <c r="U6517" s="4" t="s">
        <v>60</v>
      </c>
      <c r="V6517">
        <v>0.42</v>
      </c>
      <c r="W6517">
        <v>0.4</v>
      </c>
      <c r="X6517">
        <v>0.76</v>
      </c>
      <c r="Y6517">
        <v>2.4300000000000002</v>
      </c>
      <c r="Z6517">
        <v>0.23</v>
      </c>
      <c r="AA6517" s="5">
        <f t="shared" si="619"/>
        <v>0.26800000000000002</v>
      </c>
      <c r="AB6517" s="15" cm="1">
        <f t="array" ref="AB6517">_xlfn.SWITCH(U6517,"夏",122,"冬",90,"春",153,"秋",153,0)</f>
        <v>122</v>
      </c>
      <c r="AC6517" s="16">
        <f t="shared" si="620"/>
        <v>32.696000000000005</v>
      </c>
      <c r="AD6517" s="5">
        <f>IFERROR(AA6517/D6517,0)</f>
        <v>3.4297414896339905E-3</v>
      </c>
      <c r="AE6517" s="15">
        <f t="shared" si="621"/>
        <v>0.33424657534246577</v>
      </c>
      <c r="AF6517" s="5">
        <f>IFERROR(AD6517*AE6517*48,0)</f>
        <v>5.5026208666566163E-2</v>
      </c>
    </row>
    <row r="6518" spans="1:32" x14ac:dyDescent="0.15">
      <c r="A6518" s="1"/>
      <c r="B6518" s="1" t="s">
        <v>41</v>
      </c>
      <c r="C6518" s="1" t="s">
        <v>33</v>
      </c>
      <c r="D6518" s="6">
        <v>78.14</v>
      </c>
      <c r="E6518" s="6">
        <v>3.9</v>
      </c>
      <c r="F6518" s="18">
        <v>0.41666666666666702</v>
      </c>
      <c r="G6518" s="1">
        <v>23.1</v>
      </c>
      <c r="H6518" s="1">
        <v>76</v>
      </c>
      <c r="I6518" s="1">
        <v>23.3</v>
      </c>
      <c r="J6518" s="1">
        <v>0.2</v>
      </c>
      <c r="K6518" s="1">
        <v>458</v>
      </c>
      <c r="L6518" s="1">
        <v>78</v>
      </c>
      <c r="M6518" s="6">
        <f t="shared" si="617"/>
        <v>23.397499111340153</v>
      </c>
      <c r="N6518" s="19">
        <v>0.5</v>
      </c>
      <c r="O6518" s="11" cm="1">
        <f t="array" ref="O6518">ROUND(_xlfn.SWITCH(C6518,"建筑专教",IF(S6518&gt;0.1,1.38,1.28),"阶梯教室",IF(S6518&gt;0.1,1.15,1.05),"公共教室",IF(S6518&gt;0.1,1.22,1.12),IF(S6518&gt;0.1,1.2,1.1))+(MOD(ROW()*11,31)/31-0.5)*0.06,2)</f>
        <v>1.22</v>
      </c>
      <c r="P6518" s="12">
        <f t="shared" si="616"/>
        <v>0.05</v>
      </c>
      <c r="Q6518" s="13">
        <f t="shared" si="618"/>
        <v>-1.3375176620514242</v>
      </c>
      <c r="R6518" s="1">
        <v>0</v>
      </c>
      <c r="S6518" s="1">
        <v>0.16600000000000001</v>
      </c>
      <c r="T6518" s="1">
        <v>0.10199999999999999</v>
      </c>
      <c r="U6518" s="4" t="s">
        <v>60</v>
      </c>
      <c r="V6518">
        <v>0.42</v>
      </c>
      <c r="W6518">
        <v>0.4</v>
      </c>
      <c r="X6518">
        <v>0.76</v>
      </c>
      <c r="Y6518">
        <v>2.4300000000000002</v>
      </c>
      <c r="Z6518">
        <v>0.23</v>
      </c>
      <c r="AA6518" s="5">
        <f t="shared" si="619"/>
        <v>0.26800000000000002</v>
      </c>
      <c r="AB6518" s="15" cm="1">
        <f t="array" ref="AB6518">_xlfn.SWITCH(U6518,"夏",122,"冬",90,"春",153,"秋",153,0)</f>
        <v>122</v>
      </c>
      <c r="AC6518" s="16">
        <f t="shared" si="620"/>
        <v>32.696000000000005</v>
      </c>
      <c r="AD6518" s="5">
        <f>IFERROR(AA6518/D6518,0)</f>
        <v>3.4297414896339905E-3</v>
      </c>
      <c r="AE6518" s="15">
        <f t="shared" si="621"/>
        <v>0.33424657534246577</v>
      </c>
      <c r="AF6518" s="5">
        <f>IFERROR(AD6518*AE6518*48,0)</f>
        <v>5.5026208666566163E-2</v>
      </c>
    </row>
    <row r="6519" spans="1:32" x14ac:dyDescent="0.15">
      <c r="A6519" s="1"/>
      <c r="B6519" s="1" t="s">
        <v>41</v>
      </c>
      <c r="C6519" s="1" t="s">
        <v>33</v>
      </c>
      <c r="D6519" s="6">
        <v>78.14</v>
      </c>
      <c r="E6519" s="6">
        <v>3.9</v>
      </c>
      <c r="F6519" s="18">
        <v>0.4375</v>
      </c>
      <c r="G6519" s="1">
        <v>23.6</v>
      </c>
      <c r="H6519" s="1">
        <v>74</v>
      </c>
      <c r="I6519" s="1">
        <v>23.8</v>
      </c>
      <c r="J6519" s="1">
        <v>0.22</v>
      </c>
      <c r="K6519" s="1">
        <v>465</v>
      </c>
      <c r="L6519" s="1">
        <v>86</v>
      </c>
      <c r="M6519" s="6">
        <f t="shared" si="617"/>
        <v>23.902713981653164</v>
      </c>
      <c r="N6519" s="19">
        <v>0.5</v>
      </c>
      <c r="O6519" s="11" cm="1">
        <f t="array" ref="O6519">ROUND(_xlfn.SWITCH(C6519,"建筑专教",IF(S6519&gt;0.1,1.38,1.28),"阶梯教室",IF(S6519&gt;0.1,1.15,1.05),"公共教室",IF(S6519&gt;0.1,1.22,1.12),IF(S6519&gt;0.1,1.2,1.1))+(MOD(ROW()*11,31)/31-0.5)*0.06,2)</f>
        <v>1.18</v>
      </c>
      <c r="P6519" s="12">
        <f t="shared" si="616"/>
        <v>0.05</v>
      </c>
      <c r="Q6519" s="13">
        <f t="shared" si="618"/>
        <v>-1.3951906325393004</v>
      </c>
      <c r="R6519" s="1">
        <v>0</v>
      </c>
      <c r="S6519" s="1">
        <v>0.16400000000000001</v>
      </c>
      <c r="T6519" s="1">
        <v>0.105</v>
      </c>
      <c r="U6519" s="4" t="s">
        <v>60</v>
      </c>
      <c r="V6519">
        <v>0.42</v>
      </c>
      <c r="W6519">
        <v>0.4</v>
      </c>
      <c r="X6519">
        <v>0.76</v>
      </c>
      <c r="Y6519">
        <v>2.4300000000000002</v>
      </c>
      <c r="Z6519">
        <v>0.23</v>
      </c>
      <c r="AA6519" s="5">
        <f t="shared" si="619"/>
        <v>0.26900000000000002</v>
      </c>
      <c r="AB6519" s="15" cm="1">
        <f t="array" ref="AB6519">_xlfn.SWITCH(U6519,"夏",122,"冬",90,"春",153,"秋",153,0)</f>
        <v>122</v>
      </c>
      <c r="AC6519" s="16">
        <f t="shared" si="620"/>
        <v>32.818000000000005</v>
      </c>
      <c r="AD6519" s="5">
        <f>IFERROR(AA6519/D6519,0)</f>
        <v>3.442539032505759E-3</v>
      </c>
      <c r="AE6519" s="15">
        <f t="shared" si="621"/>
        <v>0.33424657534246577</v>
      </c>
      <c r="AF6519" s="5">
        <f>IFERROR(AD6519*AE6519*48,0)</f>
        <v>5.523153034069514E-2</v>
      </c>
    </row>
    <row r="6520" spans="1:32" x14ac:dyDescent="0.15">
      <c r="A6520" s="1"/>
      <c r="B6520" s="1" t="s">
        <v>41</v>
      </c>
      <c r="C6520" s="1" t="s">
        <v>33</v>
      </c>
      <c r="D6520" s="6">
        <v>78.14</v>
      </c>
      <c r="E6520" s="6">
        <v>3.9</v>
      </c>
      <c r="F6520" s="18">
        <v>0.45833333333333298</v>
      </c>
      <c r="G6520" s="1">
        <v>24.1</v>
      </c>
      <c r="H6520" s="1">
        <v>72</v>
      </c>
      <c r="I6520" s="1">
        <v>24.3</v>
      </c>
      <c r="J6520" s="1">
        <v>0.24</v>
      </c>
      <c r="K6520" s="1">
        <v>472</v>
      </c>
      <c r="L6520" s="1">
        <v>94</v>
      </c>
      <c r="M6520" s="6">
        <f t="shared" si="617"/>
        <v>24.407671383280274</v>
      </c>
      <c r="N6520" s="19">
        <v>0.5</v>
      </c>
      <c r="O6520" s="11" cm="1">
        <f t="array" ref="O6520">ROUND(_xlfn.SWITCH(C6520,"建筑专教",IF(S6520&gt;0.1,1.38,1.28),"阶梯教室",IF(S6520&gt;0.1,1.15,1.05),"公共教室",IF(S6520&gt;0.1,1.22,1.12),IF(S6520&gt;0.1,1.2,1.1))+(MOD(ROW()*11,31)/31-0.5)*0.06,2)</f>
        <v>1.2</v>
      </c>
      <c r="P6520" s="12">
        <f t="shared" si="616"/>
        <v>0.06</v>
      </c>
      <c r="Q6520" s="13">
        <f t="shared" si="618"/>
        <v>-1.2358421612278143</v>
      </c>
      <c r="R6520" s="1">
        <v>0</v>
      </c>
      <c r="S6520" s="1">
        <v>0.16200000000000001</v>
      </c>
      <c r="T6520" s="1">
        <v>0.106</v>
      </c>
      <c r="U6520" s="4" t="s">
        <v>60</v>
      </c>
      <c r="V6520">
        <v>0.42</v>
      </c>
      <c r="W6520">
        <v>0.4</v>
      </c>
      <c r="X6520">
        <v>0.76</v>
      </c>
      <c r="Y6520">
        <v>2.4300000000000002</v>
      </c>
      <c r="Z6520">
        <v>0.23</v>
      </c>
      <c r="AA6520" s="5">
        <f t="shared" si="619"/>
        <v>0.26800000000000002</v>
      </c>
      <c r="AB6520" s="15" cm="1">
        <f t="array" ref="AB6520">_xlfn.SWITCH(U6520,"夏",122,"冬",90,"春",153,"秋",153,0)</f>
        <v>122</v>
      </c>
      <c r="AC6520" s="16">
        <f t="shared" si="620"/>
        <v>32.696000000000005</v>
      </c>
      <c r="AD6520" s="5">
        <f>IFERROR(AA6520/D6520,0)</f>
        <v>3.4297414896339905E-3</v>
      </c>
      <c r="AE6520" s="15">
        <f t="shared" si="621"/>
        <v>0.33424657534246577</v>
      </c>
      <c r="AF6520" s="5">
        <f>IFERROR(AD6520*AE6520*48,0)</f>
        <v>5.5026208666566163E-2</v>
      </c>
    </row>
    <row r="6521" spans="1:32" x14ac:dyDescent="0.15">
      <c r="A6521" s="1"/>
      <c r="B6521" s="1" t="s">
        <v>41</v>
      </c>
      <c r="C6521" s="1" t="s">
        <v>33</v>
      </c>
      <c r="D6521" s="6">
        <v>78.14</v>
      </c>
      <c r="E6521" s="6">
        <v>3.9</v>
      </c>
      <c r="F6521" s="18">
        <v>0.47916666666666702</v>
      </c>
      <c r="G6521" s="1">
        <v>24.5</v>
      </c>
      <c r="H6521" s="1">
        <v>70</v>
      </c>
      <c r="I6521" s="1">
        <v>24.7</v>
      </c>
      <c r="J6521" s="1">
        <v>0.26</v>
      </c>
      <c r="K6521" s="1">
        <v>479</v>
      </c>
      <c r="L6521" s="1">
        <v>102</v>
      </c>
      <c r="M6521" s="6">
        <f t="shared" si="617"/>
        <v>24.812511365193814</v>
      </c>
      <c r="N6521" s="19">
        <v>0.5</v>
      </c>
      <c r="O6521" s="11" cm="1">
        <f t="array" ref="O6521">ROUND(_xlfn.SWITCH(C6521,"建筑专教",IF(S6521&gt;0.1,1.38,1.28),"阶梯教室",IF(S6521&gt;0.1,1.15,1.05),"公共教室",IF(S6521&gt;0.1,1.22,1.12),IF(S6521&gt;0.1,1.2,1.1))+(MOD(ROW()*11,31)/31-0.5)*0.06,2)</f>
        <v>1.22</v>
      </c>
      <c r="P6521" s="12">
        <f t="shared" si="616"/>
        <v>0.06</v>
      </c>
      <c r="Q6521" s="13">
        <f t="shared" si="618"/>
        <v>-1.106104695871444</v>
      </c>
      <c r="R6521" s="1">
        <v>0</v>
      </c>
      <c r="S6521" s="1">
        <v>0.16</v>
      </c>
      <c r="T6521" s="1">
        <v>0.107</v>
      </c>
      <c r="U6521" s="4" t="s">
        <v>60</v>
      </c>
      <c r="V6521">
        <v>0.42</v>
      </c>
      <c r="W6521">
        <v>0.4</v>
      </c>
      <c r="X6521">
        <v>0.76</v>
      </c>
      <c r="Y6521">
        <v>2.4300000000000002</v>
      </c>
      <c r="Z6521">
        <v>0.23</v>
      </c>
      <c r="AA6521" s="5">
        <f t="shared" si="619"/>
        <v>0.26700000000000002</v>
      </c>
      <c r="AB6521" s="15" cm="1">
        <f t="array" ref="AB6521">_xlfn.SWITCH(U6521,"夏",122,"冬",90,"春",153,"秋",153,0)</f>
        <v>122</v>
      </c>
      <c r="AC6521" s="16">
        <f t="shared" si="620"/>
        <v>32.574000000000005</v>
      </c>
      <c r="AD6521" s="5">
        <f>IFERROR(AA6521/D6521,0)</f>
        <v>3.416943946762222E-3</v>
      </c>
      <c r="AE6521" s="15">
        <f t="shared" si="621"/>
        <v>0.33424657534246577</v>
      </c>
      <c r="AF6521" s="5">
        <f>IFERROR(AD6521*AE6521*48,0)</f>
        <v>5.4820886992437187E-2</v>
      </c>
    </row>
    <row r="6522" spans="1:32" x14ac:dyDescent="0.15">
      <c r="A6522" s="1"/>
      <c r="B6522" s="1" t="s">
        <v>41</v>
      </c>
      <c r="C6522" s="1" t="s">
        <v>33</v>
      </c>
      <c r="D6522" s="6">
        <v>78.14</v>
      </c>
      <c r="E6522" s="6">
        <v>3.9</v>
      </c>
      <c r="F6522" s="18">
        <v>0.5</v>
      </c>
      <c r="G6522" s="1">
        <v>24.7</v>
      </c>
      <c r="H6522" s="1">
        <v>68</v>
      </c>
      <c r="I6522" s="1">
        <v>24.9</v>
      </c>
      <c r="J6522" s="1">
        <v>0.28000000000000003</v>
      </c>
      <c r="K6522" s="1">
        <v>485</v>
      </c>
      <c r="L6522" s="1">
        <v>110</v>
      </c>
      <c r="M6522" s="6">
        <f t="shared" si="617"/>
        <v>25.017387579361184</v>
      </c>
      <c r="N6522" s="19">
        <v>0.5</v>
      </c>
      <c r="O6522" s="11" cm="1">
        <f t="array" ref="O6522">ROUND(_xlfn.SWITCH(C6522,"建筑专教",IF(S6522&gt;0.1,1.38,1.28),"阶梯教室",IF(S6522&gt;0.1,1.15,1.05),"公共教室",IF(S6522&gt;0.1,1.22,1.12),IF(S6522&gt;0.1,1.2,1.1))+(MOD(ROW()*11,31)/31-0.5)*0.06,2)</f>
        <v>1.19</v>
      </c>
      <c r="P6522" s="12">
        <f t="shared" si="616"/>
        <v>7.0000000000000007E-2</v>
      </c>
      <c r="Q6522" s="13">
        <f t="shared" si="618"/>
        <v>-1.2014910026659957</v>
      </c>
      <c r="R6522" s="1">
        <v>0</v>
      </c>
      <c r="S6522" s="1">
        <v>0.158</v>
      </c>
      <c r="T6522" s="1">
        <v>0.105</v>
      </c>
      <c r="U6522" s="4" t="s">
        <v>60</v>
      </c>
      <c r="V6522">
        <v>0.42</v>
      </c>
      <c r="W6522">
        <v>0.4</v>
      </c>
      <c r="X6522">
        <v>0.76</v>
      </c>
      <c r="Y6522">
        <v>2.4300000000000002</v>
      </c>
      <c r="Z6522">
        <v>0.23</v>
      </c>
      <c r="AA6522" s="5">
        <f t="shared" si="619"/>
        <v>0.26300000000000001</v>
      </c>
      <c r="AB6522" s="15" cm="1">
        <f t="array" ref="AB6522">_xlfn.SWITCH(U6522,"夏",122,"冬",90,"春",153,"秋",153,0)</f>
        <v>122</v>
      </c>
      <c r="AC6522" s="16">
        <f t="shared" si="620"/>
        <v>32.085999999999999</v>
      </c>
      <c r="AD6522" s="5">
        <f>IFERROR(AA6522/D6522,0)</f>
        <v>3.3657537752751474E-3</v>
      </c>
      <c r="AE6522" s="15">
        <f t="shared" si="621"/>
        <v>0.33424657534246577</v>
      </c>
      <c r="AF6522" s="5">
        <f>IFERROR(AD6522*AE6522*48,0)</f>
        <v>5.3999600295921275E-2</v>
      </c>
    </row>
    <row r="6523" spans="1:32" x14ac:dyDescent="0.15">
      <c r="A6523" s="1"/>
      <c r="B6523" s="1" t="s">
        <v>41</v>
      </c>
      <c r="C6523" s="1" t="s">
        <v>33</v>
      </c>
      <c r="D6523" s="6">
        <v>78.14</v>
      </c>
      <c r="E6523" s="6">
        <v>3.9</v>
      </c>
      <c r="F6523" s="18">
        <v>0.52083333333333304</v>
      </c>
      <c r="G6523" s="1">
        <v>24.9</v>
      </c>
      <c r="H6523" s="1">
        <v>66</v>
      </c>
      <c r="I6523" s="1">
        <v>25.1</v>
      </c>
      <c r="J6523" s="1">
        <v>0.3</v>
      </c>
      <c r="K6523" s="1">
        <v>491</v>
      </c>
      <c r="L6523" s="1">
        <v>118</v>
      </c>
      <c r="M6523" s="6">
        <f t="shared" si="617"/>
        <v>25.222100089493097</v>
      </c>
      <c r="N6523" s="19">
        <v>0.5</v>
      </c>
      <c r="O6523" s="11" cm="1">
        <f t="array" ref="O6523">ROUND(_xlfn.SWITCH(C6523,"建筑专教",IF(S6523&gt;0.1,1.38,1.28),"阶梯教室",IF(S6523&gt;0.1,1.15,1.05),"公共教室",IF(S6523&gt;0.1,1.22,1.12),IF(S6523&gt;0.1,1.2,1.1))+(MOD(ROW()*11,31)/31-0.5)*0.06,2)</f>
        <v>1.21</v>
      </c>
      <c r="P6523" s="12">
        <f t="shared" si="616"/>
        <v>7.0000000000000007E-2</v>
      </c>
      <c r="Q6523" s="13">
        <f t="shared" si="618"/>
        <v>-1.1301544799799048</v>
      </c>
      <c r="R6523" s="1">
        <v>0</v>
      </c>
      <c r="S6523" s="1">
        <v>0.156</v>
      </c>
      <c r="T6523" s="1">
        <v>0.104</v>
      </c>
      <c r="U6523" s="4" t="s">
        <v>60</v>
      </c>
      <c r="V6523">
        <v>0.42</v>
      </c>
      <c r="W6523">
        <v>0.4</v>
      </c>
      <c r="X6523">
        <v>0.76</v>
      </c>
      <c r="Y6523">
        <v>2.4300000000000002</v>
      </c>
      <c r="Z6523">
        <v>0.23</v>
      </c>
      <c r="AA6523" s="5">
        <f t="shared" si="619"/>
        <v>0.26</v>
      </c>
      <c r="AB6523" s="15" cm="1">
        <f t="array" ref="AB6523">_xlfn.SWITCH(U6523,"夏",122,"冬",90,"春",153,"秋",153,0)</f>
        <v>122</v>
      </c>
      <c r="AC6523" s="16">
        <f t="shared" si="620"/>
        <v>31.720000000000002</v>
      </c>
      <c r="AD6523" s="5">
        <f>IFERROR(AA6523/D6523,0)</f>
        <v>3.3273611466598414E-3</v>
      </c>
      <c r="AE6523" s="15">
        <f t="shared" si="621"/>
        <v>0.33424657534246577</v>
      </c>
      <c r="AF6523" s="5">
        <f>IFERROR(AD6523*AE6523*48,0)</f>
        <v>5.3383635273534333E-2</v>
      </c>
    </row>
    <row r="6524" spans="1:32" x14ac:dyDescent="0.15">
      <c r="A6524" s="1"/>
      <c r="B6524" s="1" t="s">
        <v>41</v>
      </c>
      <c r="C6524" s="1" t="s">
        <v>33</v>
      </c>
      <c r="D6524" s="6">
        <v>78.14</v>
      </c>
      <c r="E6524" s="6">
        <v>3.9</v>
      </c>
      <c r="F6524" s="18">
        <v>0.54166666666666696</v>
      </c>
      <c r="G6524" s="1">
        <v>25.1</v>
      </c>
      <c r="H6524" s="1">
        <v>64</v>
      </c>
      <c r="I6524" s="1">
        <v>25.3</v>
      </c>
      <c r="J6524" s="1">
        <v>0.32</v>
      </c>
      <c r="K6524" s="1">
        <v>497</v>
      </c>
      <c r="L6524" s="1">
        <v>126</v>
      </c>
      <c r="M6524" s="6">
        <f t="shared" si="617"/>
        <v>25.426663079698073</v>
      </c>
      <c r="N6524" s="19">
        <v>0.5</v>
      </c>
      <c r="O6524" s="11" cm="1">
        <f t="array" ref="O6524">ROUND(_xlfn.SWITCH(C6524,"建筑专教",IF(S6524&gt;0.1,1.38,1.28),"阶梯教室",IF(S6524&gt;0.1,1.15,1.05),"公共教室",IF(S6524&gt;0.1,1.22,1.12),IF(S6524&gt;0.1,1.2,1.1))+(MOD(ROW()*11,31)/31-0.5)*0.06,2)</f>
        <v>1.23</v>
      </c>
      <c r="P6524" s="12">
        <f t="shared" si="616"/>
        <v>0.08</v>
      </c>
      <c r="Q6524" s="13">
        <f t="shared" si="618"/>
        <v>-1.0557708014809304</v>
      </c>
      <c r="R6524" s="1">
        <v>0</v>
      </c>
      <c r="S6524" s="1">
        <v>0.154</v>
      </c>
      <c r="T6524" s="1">
        <v>0.10199999999999999</v>
      </c>
      <c r="U6524" s="4" t="s">
        <v>60</v>
      </c>
      <c r="V6524">
        <v>0.42</v>
      </c>
      <c r="W6524">
        <v>0.4</v>
      </c>
      <c r="X6524">
        <v>0.76</v>
      </c>
      <c r="Y6524">
        <v>2.4300000000000002</v>
      </c>
      <c r="Z6524">
        <v>0.23</v>
      </c>
      <c r="AA6524" s="5">
        <f t="shared" si="619"/>
        <v>0.25600000000000001</v>
      </c>
      <c r="AB6524" s="15" cm="1">
        <f t="array" ref="AB6524">_xlfn.SWITCH(U6524,"夏",122,"冬",90,"春",153,"秋",153,0)</f>
        <v>122</v>
      </c>
      <c r="AC6524" s="16">
        <f t="shared" si="620"/>
        <v>31.231999999999999</v>
      </c>
      <c r="AD6524" s="5">
        <f>IFERROR(AA6524/D6524,0)</f>
        <v>3.2761709751727669E-3</v>
      </c>
      <c r="AE6524" s="15">
        <f t="shared" si="621"/>
        <v>0.33424657534246577</v>
      </c>
      <c r="AF6524" s="5">
        <f>IFERROR(AD6524*AE6524*48,0)</f>
        <v>5.2562348577018414E-2</v>
      </c>
    </row>
    <row r="6525" spans="1:32" x14ac:dyDescent="0.15">
      <c r="A6525" s="1"/>
      <c r="B6525" s="1" t="s">
        <v>41</v>
      </c>
      <c r="C6525" s="1" t="s">
        <v>33</v>
      </c>
      <c r="D6525" s="6">
        <v>78.14</v>
      </c>
      <c r="E6525" s="6">
        <v>3.9</v>
      </c>
      <c r="F6525" s="18">
        <v>0.5625</v>
      </c>
      <c r="G6525" s="1">
        <v>25.3</v>
      </c>
      <c r="H6525" s="1">
        <v>62</v>
      </c>
      <c r="I6525" s="1">
        <v>25.5</v>
      </c>
      <c r="J6525" s="1">
        <v>0.34</v>
      </c>
      <c r="K6525" s="1">
        <v>503</v>
      </c>
      <c r="L6525" s="1">
        <v>134</v>
      </c>
      <c r="M6525" s="6">
        <f t="shared" si="617"/>
        <v>25.631088662183629</v>
      </c>
      <c r="N6525" s="19">
        <v>0.5</v>
      </c>
      <c r="O6525" s="11" cm="1">
        <f t="array" ref="O6525">ROUND(_xlfn.SWITCH(C6525,"建筑专教",IF(S6525&gt;0.1,1.38,1.28),"阶梯教室",IF(S6525&gt;0.1,1.15,1.05),"公共教室",IF(S6525&gt;0.1,1.22,1.12),IF(S6525&gt;0.1,1.2,1.1))+(MOD(ROW()*11,31)/31-0.5)*0.06,2)</f>
        <v>1.19</v>
      </c>
      <c r="P6525" s="12">
        <f t="shared" ref="P6525:P6588" si="622">IF(O6525=0,0,ROUND(MIN(MAX((K6525-400)/(320*E6525*IF(C6525="公共教室",0.95,IF(C6525="建筑专教",0.85,IF(C6525="阶梯教室",1.15,1)))),0),2),2))</f>
        <v>0.08</v>
      </c>
      <c r="Q6525" s="13">
        <f t="shared" si="618"/>
        <v>-1.1661524194394797</v>
      </c>
      <c r="R6525" s="1">
        <v>0</v>
      </c>
      <c r="S6525" s="1">
        <v>0.152</v>
      </c>
      <c r="T6525" s="1">
        <v>0.10100000000000001</v>
      </c>
      <c r="U6525" s="4" t="s">
        <v>60</v>
      </c>
      <c r="V6525">
        <v>0.42</v>
      </c>
      <c r="W6525">
        <v>0.4</v>
      </c>
      <c r="X6525">
        <v>0.76</v>
      </c>
      <c r="Y6525">
        <v>2.4300000000000002</v>
      </c>
      <c r="Z6525">
        <v>0.23</v>
      </c>
      <c r="AA6525" s="5">
        <f t="shared" si="619"/>
        <v>0.253</v>
      </c>
      <c r="AB6525" s="15" cm="1">
        <f t="array" ref="AB6525">_xlfn.SWITCH(U6525,"夏",122,"冬",90,"春",153,"秋",153,0)</f>
        <v>122</v>
      </c>
      <c r="AC6525" s="16">
        <f t="shared" si="620"/>
        <v>30.866</v>
      </c>
      <c r="AD6525" s="5">
        <f>IFERROR(AA6525/D6525,0)</f>
        <v>3.2377783465574609E-3</v>
      </c>
      <c r="AE6525" s="15">
        <f t="shared" si="621"/>
        <v>0.33424657534246577</v>
      </c>
      <c r="AF6525" s="5">
        <f>IFERROR(AD6525*AE6525*48,0)</f>
        <v>5.1946383554631492E-2</v>
      </c>
    </row>
    <row r="6526" spans="1:32" x14ac:dyDescent="0.15">
      <c r="A6526" s="1"/>
      <c r="B6526" s="1" t="s">
        <v>41</v>
      </c>
      <c r="C6526" s="1" t="s">
        <v>33</v>
      </c>
      <c r="D6526" s="6">
        <v>78.14</v>
      </c>
      <c r="E6526" s="6">
        <v>3.9</v>
      </c>
      <c r="F6526" s="18">
        <v>0.58333333333333304</v>
      </c>
      <c r="G6526" s="1">
        <v>25.5</v>
      </c>
      <c r="H6526" s="1">
        <v>60</v>
      </c>
      <c r="I6526" s="1">
        <v>25.7</v>
      </c>
      <c r="J6526" s="1">
        <v>0.36</v>
      </c>
      <c r="K6526" s="1">
        <v>509</v>
      </c>
      <c r="L6526" s="1">
        <v>142</v>
      </c>
      <c r="M6526" s="6">
        <f t="shared" si="617"/>
        <v>25.835387285285321</v>
      </c>
      <c r="N6526" s="19">
        <v>0.5</v>
      </c>
      <c r="O6526" s="11" cm="1">
        <f t="array" ref="O6526">ROUND(_xlfn.SWITCH(C6526,"建筑专教",IF(S6526&gt;0.1,1.38,1.28),"阶梯教室",IF(S6526&gt;0.1,1.15,1.05),"公共教室",IF(S6526&gt;0.1,1.22,1.12),IF(S6526&gt;0.1,1.2,1.1))+(MOD(ROW()*11,31)/31-0.5)*0.06,2)</f>
        <v>1.21</v>
      </c>
      <c r="P6526" s="12">
        <f t="shared" si="622"/>
        <v>0.09</v>
      </c>
      <c r="Q6526" s="13">
        <f t="shared" si="618"/>
        <v>-1.0795314323424492</v>
      </c>
      <c r="R6526" s="1">
        <v>0</v>
      </c>
      <c r="S6526" s="1">
        <v>0.15</v>
      </c>
      <c r="T6526" s="1">
        <v>0.10299999999999999</v>
      </c>
      <c r="U6526" s="4" t="s">
        <v>60</v>
      </c>
      <c r="V6526">
        <v>0.42</v>
      </c>
      <c r="W6526">
        <v>0.4</v>
      </c>
      <c r="X6526">
        <v>0.76</v>
      </c>
      <c r="Y6526">
        <v>2.4300000000000002</v>
      </c>
      <c r="Z6526">
        <v>0.23</v>
      </c>
      <c r="AA6526" s="5">
        <f t="shared" si="619"/>
        <v>0.253</v>
      </c>
      <c r="AB6526" s="15" cm="1">
        <f t="array" ref="AB6526">_xlfn.SWITCH(U6526,"夏",122,"冬",90,"春",153,"秋",153,0)</f>
        <v>122</v>
      </c>
      <c r="AC6526" s="16">
        <f t="shared" si="620"/>
        <v>30.866</v>
      </c>
      <c r="AD6526" s="5">
        <f>IFERROR(AA6526/D6526,0)</f>
        <v>3.2377783465574609E-3</v>
      </c>
      <c r="AE6526" s="15">
        <f t="shared" si="621"/>
        <v>0.33424657534246577</v>
      </c>
      <c r="AF6526" s="5">
        <f>IFERROR(AD6526*AE6526*48,0)</f>
        <v>5.1946383554631492E-2</v>
      </c>
    </row>
    <row r="6527" spans="1:32" x14ac:dyDescent="0.15">
      <c r="A6527" s="1"/>
      <c r="B6527" s="1" t="s">
        <v>41</v>
      </c>
      <c r="C6527" s="1" t="s">
        <v>33</v>
      </c>
      <c r="D6527" s="6">
        <v>78.14</v>
      </c>
      <c r="E6527" s="6">
        <v>3.9</v>
      </c>
      <c r="F6527" s="18">
        <v>0.60416666666666696</v>
      </c>
      <c r="G6527" s="1">
        <v>25.7</v>
      </c>
      <c r="H6527" s="1">
        <v>58</v>
      </c>
      <c r="I6527" s="1">
        <v>25.9</v>
      </c>
      <c r="J6527" s="1">
        <v>0.38</v>
      </c>
      <c r="K6527" s="1">
        <v>515</v>
      </c>
      <c r="L6527" s="1">
        <v>150</v>
      </c>
      <c r="M6527" s="6">
        <f t="shared" si="617"/>
        <v>26.039568042915846</v>
      </c>
      <c r="N6527" s="19">
        <v>0.5</v>
      </c>
      <c r="O6527" s="11" cm="1">
        <f t="array" ref="O6527">ROUND(_xlfn.SWITCH(C6527,"建筑专教",IF(S6527&gt;0.1,1.38,1.28),"阶梯教室",IF(S6527&gt;0.1,1.15,1.05),"公共教室",IF(S6527&gt;0.1,1.22,1.12),IF(S6527&gt;0.1,1.2,1.1))+(MOD(ROW()*11,31)/31-0.5)*0.06,2)</f>
        <v>1.17</v>
      </c>
      <c r="P6527" s="12">
        <f t="shared" si="622"/>
        <v>0.09</v>
      </c>
      <c r="Q6527" s="13">
        <f t="shared" si="618"/>
        <v>-1.1849403597672834</v>
      </c>
      <c r="R6527" s="1">
        <v>0</v>
      </c>
      <c r="S6527" s="1">
        <v>0.14799999999999999</v>
      </c>
      <c r="T6527" s="1">
        <v>0.104</v>
      </c>
      <c r="U6527" s="4" t="s">
        <v>60</v>
      </c>
      <c r="V6527">
        <v>0.42</v>
      </c>
      <c r="W6527">
        <v>0.4</v>
      </c>
      <c r="X6527">
        <v>0.76</v>
      </c>
      <c r="Y6527">
        <v>2.4300000000000002</v>
      </c>
      <c r="Z6527">
        <v>0.23</v>
      </c>
      <c r="AA6527" s="5">
        <f t="shared" si="619"/>
        <v>0.252</v>
      </c>
      <c r="AB6527" s="15" cm="1">
        <f t="array" ref="AB6527">_xlfn.SWITCH(U6527,"夏",122,"冬",90,"春",153,"秋",153,0)</f>
        <v>122</v>
      </c>
      <c r="AC6527" s="16">
        <f t="shared" si="620"/>
        <v>30.744</v>
      </c>
      <c r="AD6527" s="5">
        <f>IFERROR(AA6527/D6527,0)</f>
        <v>3.2249808036856923E-3</v>
      </c>
      <c r="AE6527" s="15">
        <f t="shared" si="621"/>
        <v>0.33424657534246577</v>
      </c>
      <c r="AF6527" s="5">
        <f>IFERROR(AD6527*AE6527*48,0)</f>
        <v>5.1741061880502509E-2</v>
      </c>
    </row>
    <row r="6528" spans="1:32" x14ac:dyDescent="0.15">
      <c r="A6528" s="1"/>
      <c r="B6528" s="1" t="s">
        <v>41</v>
      </c>
      <c r="C6528" s="1" t="s">
        <v>33</v>
      </c>
      <c r="D6528" s="6">
        <v>78.14</v>
      </c>
      <c r="E6528" s="6">
        <v>3.9</v>
      </c>
      <c r="F6528" s="18">
        <v>0.625</v>
      </c>
      <c r="G6528" s="1">
        <v>25.9</v>
      </c>
      <c r="H6528" s="1">
        <v>56</v>
      </c>
      <c r="I6528" s="1">
        <v>26.1</v>
      </c>
      <c r="J6528" s="1">
        <v>0.4</v>
      </c>
      <c r="K6528" s="1">
        <v>521</v>
      </c>
      <c r="L6528" s="1">
        <v>158</v>
      </c>
      <c r="M6528" s="6">
        <f t="shared" si="617"/>
        <v>26.243638913180291</v>
      </c>
      <c r="N6528" s="19">
        <v>0.5</v>
      </c>
      <c r="O6528" s="11" cm="1">
        <f t="array" ref="O6528">ROUND(_xlfn.SWITCH(C6528,"建筑专教",IF(S6528&gt;0.1,1.38,1.28),"阶梯教室",IF(S6528&gt;0.1,1.15,1.05),"公共教室",IF(S6528&gt;0.1,1.22,1.12),IF(S6528&gt;0.1,1.2,1.1))+(MOD(ROW()*11,31)/31-0.5)*0.06,2)</f>
        <v>1.19</v>
      </c>
      <c r="P6528" s="12">
        <f t="shared" si="622"/>
        <v>0.1</v>
      </c>
      <c r="Q6528" s="13">
        <f t="shared" si="618"/>
        <v>-1.0870618837459347</v>
      </c>
      <c r="R6528" s="1">
        <v>0</v>
      </c>
      <c r="S6528" s="1">
        <v>0.14599999999999999</v>
      </c>
      <c r="T6528" s="1">
        <v>0.106</v>
      </c>
      <c r="U6528" s="4" t="s">
        <v>60</v>
      </c>
      <c r="V6528">
        <v>0.42</v>
      </c>
      <c r="W6528">
        <v>0.4</v>
      </c>
      <c r="X6528">
        <v>0.76</v>
      </c>
      <c r="Y6528">
        <v>2.4300000000000002</v>
      </c>
      <c r="Z6528">
        <v>0.23</v>
      </c>
      <c r="AA6528" s="5">
        <f t="shared" si="619"/>
        <v>0.252</v>
      </c>
      <c r="AB6528" s="15" cm="1">
        <f t="array" ref="AB6528">_xlfn.SWITCH(U6528,"夏",122,"冬",90,"春",153,"秋",153,0)</f>
        <v>122</v>
      </c>
      <c r="AC6528" s="16">
        <f t="shared" si="620"/>
        <v>30.744</v>
      </c>
      <c r="AD6528" s="5">
        <f>IFERROR(AA6528/D6528,0)</f>
        <v>3.2249808036856923E-3</v>
      </c>
      <c r="AE6528" s="15">
        <f t="shared" si="621"/>
        <v>0.33424657534246577</v>
      </c>
      <c r="AF6528" s="5">
        <f>IFERROR(AD6528*AE6528*48,0)</f>
        <v>5.1741061880502509E-2</v>
      </c>
    </row>
    <row r="6529" spans="1:32" x14ac:dyDescent="0.15">
      <c r="A6529" s="1"/>
      <c r="B6529" s="1" t="s">
        <v>41</v>
      </c>
      <c r="C6529" s="1" t="s">
        <v>33</v>
      </c>
      <c r="D6529" s="6">
        <v>78.14</v>
      </c>
      <c r="E6529" s="6">
        <v>3.9</v>
      </c>
      <c r="F6529" s="18">
        <v>0.64583333333333304</v>
      </c>
      <c r="G6529" s="1">
        <v>26.1</v>
      </c>
      <c r="H6529" s="1">
        <v>54</v>
      </c>
      <c r="I6529" s="1">
        <v>26.3</v>
      </c>
      <c r="J6529" s="1">
        <v>0.42</v>
      </c>
      <c r="K6529" s="1">
        <v>527</v>
      </c>
      <c r="L6529" s="1">
        <v>166</v>
      </c>
      <c r="M6529" s="6">
        <f t="shared" si="617"/>
        <v>26.447606945101427</v>
      </c>
      <c r="N6529" s="19">
        <v>0.5</v>
      </c>
      <c r="O6529" s="11" cm="1">
        <f t="array" ref="O6529">ROUND(_xlfn.SWITCH(C6529,"建筑专教",IF(S6529&gt;0.1,1.38,1.28),"阶梯教室",IF(S6529&gt;0.1,1.15,1.05),"公共教室",IF(S6529&gt;0.1,1.22,1.12),IF(S6529&gt;0.1,1.2,1.1))+(MOD(ROW()*11,31)/31-0.5)*0.06,2)</f>
        <v>1.21</v>
      </c>
      <c r="P6529" s="12">
        <f t="shared" si="622"/>
        <v>0.1</v>
      </c>
      <c r="Q6529" s="13">
        <f t="shared" si="618"/>
        <v>-0.98854236800225626</v>
      </c>
      <c r="R6529" s="1">
        <v>0</v>
      </c>
      <c r="S6529" s="1">
        <v>0.14399999999999999</v>
      </c>
      <c r="T6529" s="1">
        <v>0.107</v>
      </c>
      <c r="U6529" s="4" t="s">
        <v>60</v>
      </c>
      <c r="V6529">
        <v>0.42</v>
      </c>
      <c r="W6529">
        <v>0.4</v>
      </c>
      <c r="X6529">
        <v>0.76</v>
      </c>
      <c r="Y6529">
        <v>2.4300000000000002</v>
      </c>
      <c r="Z6529">
        <v>0.23</v>
      </c>
      <c r="AA6529" s="5">
        <f t="shared" si="619"/>
        <v>0.251</v>
      </c>
      <c r="AB6529" s="15" cm="1">
        <f t="array" ref="AB6529">_xlfn.SWITCH(U6529,"夏",122,"冬",90,"春",153,"秋",153,0)</f>
        <v>122</v>
      </c>
      <c r="AC6529" s="16">
        <f t="shared" si="620"/>
        <v>30.622</v>
      </c>
      <c r="AD6529" s="5">
        <f>IFERROR(AA6529/D6529,0)</f>
        <v>3.2121832608139238E-3</v>
      </c>
      <c r="AE6529" s="15">
        <f t="shared" si="621"/>
        <v>0.33424657534246577</v>
      </c>
      <c r="AF6529" s="5">
        <f>IFERROR(AD6529*AE6529*48,0)</f>
        <v>5.1535740206373526E-2</v>
      </c>
    </row>
    <row r="6530" spans="1:32" x14ac:dyDescent="0.15">
      <c r="A6530" s="1"/>
      <c r="B6530" s="1" t="s">
        <v>41</v>
      </c>
      <c r="C6530" s="1" t="s">
        <v>33</v>
      </c>
      <c r="D6530" s="6">
        <v>78.14</v>
      </c>
      <c r="E6530" s="6">
        <v>3.9</v>
      </c>
      <c r="F6530" s="18">
        <v>0.66666666666666696</v>
      </c>
      <c r="G6530" s="1">
        <v>26.3</v>
      </c>
      <c r="H6530" s="1">
        <v>52</v>
      </c>
      <c r="I6530" s="1">
        <v>26.5</v>
      </c>
      <c r="J6530" s="1">
        <v>0.44</v>
      </c>
      <c r="K6530" s="1">
        <v>533</v>
      </c>
      <c r="L6530" s="1">
        <v>174</v>
      </c>
      <c r="M6530" s="6">
        <f t="shared" si="617"/>
        <v>26.651478406668218</v>
      </c>
      <c r="N6530" s="19">
        <v>0.5</v>
      </c>
      <c r="O6530" s="11" cm="1">
        <f t="array" ref="O6530">ROUND(_xlfn.SWITCH(C6530,"建筑专教",IF(S6530&gt;0.1,1.38,1.28),"阶梯教室",IF(S6530&gt;0.1,1.15,1.05),"公共教室",IF(S6530&gt;0.1,1.22,1.12),IF(S6530&gt;0.1,1.2,1.1))+(MOD(ROW()*11,31)/31-0.5)*0.06,2)</f>
        <v>1.18</v>
      </c>
      <c r="P6530" s="12">
        <f t="shared" si="622"/>
        <v>0.11</v>
      </c>
      <c r="Q6530" s="13">
        <f t="shared" si="618"/>
        <v>-1.0459812622051159</v>
      </c>
      <c r="R6530" s="1">
        <v>0</v>
      </c>
      <c r="S6530" s="1">
        <v>0.14199999999999999</v>
      </c>
      <c r="T6530" s="1">
        <v>0.108</v>
      </c>
      <c r="U6530" s="4" t="s">
        <v>60</v>
      </c>
      <c r="V6530">
        <v>0.42</v>
      </c>
      <c r="W6530">
        <v>0.4</v>
      </c>
      <c r="X6530">
        <v>0.76</v>
      </c>
      <c r="Y6530">
        <v>2.4300000000000002</v>
      </c>
      <c r="Z6530">
        <v>0.23</v>
      </c>
      <c r="AA6530" s="5">
        <f t="shared" si="619"/>
        <v>0.25</v>
      </c>
      <c r="AB6530" s="15" cm="1">
        <f t="array" ref="AB6530">_xlfn.SWITCH(U6530,"夏",122,"冬",90,"春",153,"秋",153,0)</f>
        <v>122</v>
      </c>
      <c r="AC6530" s="16">
        <f t="shared" si="620"/>
        <v>30.5</v>
      </c>
      <c r="AD6530" s="5">
        <f>IFERROR(AA6530/D6530,0)</f>
        <v>3.1993857179421553E-3</v>
      </c>
      <c r="AE6530" s="15">
        <f t="shared" si="621"/>
        <v>0.33424657534246577</v>
      </c>
      <c r="AF6530" s="5">
        <f>IFERROR(AD6530*AE6530*48,0)</f>
        <v>5.133041853224455E-2</v>
      </c>
    </row>
    <row r="6531" spans="1:32" x14ac:dyDescent="0.15">
      <c r="A6531" s="1"/>
      <c r="B6531" s="1" t="s">
        <v>41</v>
      </c>
      <c r="C6531" s="1" t="s">
        <v>33</v>
      </c>
      <c r="D6531" s="6">
        <v>78.14</v>
      </c>
      <c r="E6531" s="6">
        <v>3.9</v>
      </c>
      <c r="F6531" s="18">
        <v>0.6875</v>
      </c>
      <c r="G6531" s="1">
        <v>26.5</v>
      </c>
      <c r="H6531" s="1">
        <v>50</v>
      </c>
      <c r="I6531" s="1">
        <v>26.7</v>
      </c>
      <c r="J6531" s="1">
        <v>0.46</v>
      </c>
      <c r="K6531" s="1">
        <v>539</v>
      </c>
      <c r="L6531" s="1">
        <v>182</v>
      </c>
      <c r="M6531" s="6">
        <f t="shared" si="617"/>
        <v>26.855258903617255</v>
      </c>
      <c r="N6531" s="19">
        <v>0.5</v>
      </c>
      <c r="O6531" s="11" cm="1">
        <f t="array" ref="O6531">ROUND(_xlfn.SWITCH(C6531,"建筑专教",IF(S6531&gt;0.1,1.38,1.28),"阶梯教室",IF(S6531&gt;0.1,1.15,1.05),"公共教室",IF(S6531&gt;0.1,1.22,1.12),IF(S6531&gt;0.1,1.2,1.1))+(MOD(ROW()*11,31)/31-0.5)*0.06,2)</f>
        <v>1.2</v>
      </c>
      <c r="P6531" s="12">
        <f t="shared" si="622"/>
        <v>0.11</v>
      </c>
      <c r="Q6531" s="13">
        <f t="shared" si="618"/>
        <v>-0.93938389917878873</v>
      </c>
      <c r="R6531" s="1">
        <v>0</v>
      </c>
      <c r="S6531" s="1">
        <v>0.14000000000000001</v>
      </c>
      <c r="T6531" s="1">
        <v>0.109</v>
      </c>
      <c r="U6531" s="4" t="s">
        <v>60</v>
      </c>
      <c r="V6531">
        <v>0.42</v>
      </c>
      <c r="W6531">
        <v>0.4</v>
      </c>
      <c r="X6531">
        <v>0.76</v>
      </c>
      <c r="Y6531">
        <v>2.4300000000000002</v>
      </c>
      <c r="Z6531">
        <v>0.23</v>
      </c>
      <c r="AA6531" s="5">
        <f t="shared" si="619"/>
        <v>0.249</v>
      </c>
      <c r="AB6531" s="15" cm="1">
        <f t="array" ref="AB6531">_xlfn.SWITCH(U6531,"夏",122,"冬",90,"春",153,"秋",153,0)</f>
        <v>122</v>
      </c>
      <c r="AC6531" s="16">
        <f t="shared" si="620"/>
        <v>30.378</v>
      </c>
      <c r="AD6531" s="5">
        <f>IFERROR(AA6531/D6531,0)</f>
        <v>3.1865881750703863E-3</v>
      </c>
      <c r="AE6531" s="15">
        <f t="shared" si="621"/>
        <v>0.33424657534246577</v>
      </c>
      <c r="AF6531" s="5">
        <f>IFERROR(AD6531*AE6531*48,0)</f>
        <v>5.1125096858115573E-2</v>
      </c>
    </row>
    <row r="6532" spans="1:32" x14ac:dyDescent="0.15">
      <c r="A6532" s="1"/>
      <c r="B6532" s="1" t="s">
        <v>41</v>
      </c>
      <c r="C6532" s="1" t="s">
        <v>33</v>
      </c>
      <c r="D6532" s="6">
        <v>78.14</v>
      </c>
      <c r="E6532" s="6">
        <v>3.9</v>
      </c>
      <c r="F6532" s="18">
        <v>0.70833333333333304</v>
      </c>
      <c r="G6532" s="1">
        <v>26.7</v>
      </c>
      <c r="H6532" s="1">
        <v>48</v>
      </c>
      <c r="I6532" s="1">
        <v>26.9</v>
      </c>
      <c r="J6532" s="1">
        <v>0.47</v>
      </c>
      <c r="K6532" s="1">
        <v>545</v>
      </c>
      <c r="L6532" s="1">
        <v>190</v>
      </c>
      <c r="M6532" s="6">
        <f t="shared" si="617"/>
        <v>27.056959761222743</v>
      </c>
      <c r="N6532" s="19">
        <v>0.5</v>
      </c>
      <c r="O6532" s="11" cm="1">
        <f t="array" ref="O6532">ROUND(_xlfn.SWITCH(C6532,"建筑专教",IF(S6532&gt;0.1,1.38,1.28),"阶梯教室",IF(S6532&gt;0.1,1.15,1.05),"公共教室",IF(S6532&gt;0.1,1.22,1.12),IF(S6532&gt;0.1,1.2,1.1))+(MOD(ROW()*11,31)/31-0.5)*0.06,2)</f>
        <v>1.22</v>
      </c>
      <c r="P6532" s="12">
        <f t="shared" si="622"/>
        <v>0.12</v>
      </c>
      <c r="Q6532" s="13">
        <f t="shared" si="618"/>
        <v>-0.81212490533058668</v>
      </c>
      <c r="R6532" s="1">
        <v>0</v>
      </c>
      <c r="S6532" s="1">
        <v>0.13800000000000001</v>
      </c>
      <c r="T6532" s="1">
        <v>0.107</v>
      </c>
      <c r="U6532" s="4" t="s">
        <v>60</v>
      </c>
      <c r="V6532">
        <v>0.42</v>
      </c>
      <c r="W6532">
        <v>0.4</v>
      </c>
      <c r="X6532">
        <v>0.76</v>
      </c>
      <c r="Y6532">
        <v>2.4300000000000002</v>
      </c>
      <c r="Z6532">
        <v>0.23</v>
      </c>
      <c r="AA6532" s="5">
        <f t="shared" si="619"/>
        <v>0.245</v>
      </c>
      <c r="AB6532" s="15" cm="1">
        <f t="array" ref="AB6532">_xlfn.SWITCH(U6532,"夏",122,"冬",90,"春",153,"秋",153,0)</f>
        <v>122</v>
      </c>
      <c r="AC6532" s="16">
        <f t="shared" si="620"/>
        <v>29.89</v>
      </c>
      <c r="AD6532" s="5">
        <f>IFERROR(AA6532/D6532,0)</f>
        <v>3.1353980035833118E-3</v>
      </c>
      <c r="AE6532" s="15">
        <f t="shared" si="621"/>
        <v>0.33424657534246577</v>
      </c>
      <c r="AF6532" s="5">
        <f>IFERROR(AD6532*AE6532*48,0)</f>
        <v>5.0303810161599655E-2</v>
      </c>
    </row>
    <row r="6533" spans="1:32" x14ac:dyDescent="0.15">
      <c r="A6533" s="1"/>
      <c r="B6533" s="1" t="s">
        <v>41</v>
      </c>
      <c r="C6533" s="1" t="s">
        <v>33</v>
      </c>
      <c r="D6533" s="6">
        <v>78.14</v>
      </c>
      <c r="E6533" s="6">
        <v>3.9</v>
      </c>
      <c r="F6533" s="18">
        <v>0.72916666666666696</v>
      </c>
      <c r="G6533" s="1">
        <v>26.9</v>
      </c>
      <c r="H6533" s="1">
        <v>50</v>
      </c>
      <c r="I6533" s="1">
        <v>27.1</v>
      </c>
      <c r="J6533" s="1">
        <v>0.5</v>
      </c>
      <c r="K6533" s="1">
        <v>551</v>
      </c>
      <c r="L6533" s="1">
        <v>198</v>
      </c>
      <c r="M6533" s="6">
        <f t="shared" si="617"/>
        <v>27.262566675778771</v>
      </c>
      <c r="N6533" s="19">
        <v>0.5</v>
      </c>
      <c r="O6533" s="11" cm="1">
        <f t="array" ref="O6533">ROUND(_xlfn.SWITCH(C6533,"建筑专教",IF(S6533&gt;0.1,1.38,1.28),"阶梯教室",IF(S6533&gt;0.1,1.15,1.05),"公共教室",IF(S6533&gt;0.1,1.22,1.12),IF(S6533&gt;0.1,1.2,1.1))+(MOD(ROW()*11,31)/31-0.5)*0.06,2)</f>
        <v>1.18</v>
      </c>
      <c r="P6533" s="12">
        <f t="shared" si="622"/>
        <v>0.12</v>
      </c>
      <c r="Q6533" s="13">
        <f t="shared" si="618"/>
        <v>-0.90690370364171646</v>
      </c>
      <c r="R6533" s="1">
        <v>0</v>
      </c>
      <c r="S6533" s="1">
        <v>0.13600000000000001</v>
      </c>
      <c r="T6533" s="1">
        <v>0.106</v>
      </c>
      <c r="U6533" s="4" t="s">
        <v>60</v>
      </c>
      <c r="V6533">
        <v>0.42</v>
      </c>
      <c r="W6533">
        <v>0.4</v>
      </c>
      <c r="X6533">
        <v>0.76</v>
      </c>
      <c r="Y6533">
        <v>2.4300000000000002</v>
      </c>
      <c r="Z6533">
        <v>0.23</v>
      </c>
      <c r="AA6533" s="5">
        <f t="shared" si="619"/>
        <v>0.24199999999999999</v>
      </c>
      <c r="AB6533" s="15" cm="1">
        <f t="array" ref="AB6533">_xlfn.SWITCH(U6533,"夏",122,"冬",90,"春",153,"秋",153,0)</f>
        <v>122</v>
      </c>
      <c r="AC6533" s="16">
        <f t="shared" si="620"/>
        <v>29.524000000000001</v>
      </c>
      <c r="AD6533" s="5">
        <f>IFERROR(AA6533/D6533,0)</f>
        <v>3.0970053749680062E-3</v>
      </c>
      <c r="AE6533" s="15">
        <f t="shared" si="621"/>
        <v>0.33424657534246577</v>
      </c>
      <c r="AF6533" s="5">
        <f>IFERROR(AD6533*AE6533*48,0)</f>
        <v>4.9687845139212719E-2</v>
      </c>
    </row>
    <row r="6534" spans="1:32" x14ac:dyDescent="0.15">
      <c r="A6534" s="1"/>
      <c r="B6534" s="1" t="s">
        <v>41</v>
      </c>
      <c r="C6534" s="1" t="s">
        <v>33</v>
      </c>
      <c r="D6534" s="6">
        <v>78.14</v>
      </c>
      <c r="E6534" s="6">
        <v>3.9</v>
      </c>
      <c r="F6534" s="18">
        <v>0.75</v>
      </c>
      <c r="G6534" s="1">
        <v>27.1</v>
      </c>
      <c r="H6534" s="1">
        <v>52</v>
      </c>
      <c r="I6534" s="1">
        <v>27.3</v>
      </c>
      <c r="J6534" s="1">
        <v>0.52</v>
      </c>
      <c r="K6534" s="1">
        <v>557</v>
      </c>
      <c r="L6534" s="1">
        <v>206</v>
      </c>
      <c r="M6534" s="6">
        <f t="shared" si="617"/>
        <v>27.466102634497702</v>
      </c>
      <c r="N6534" s="19">
        <v>0.5</v>
      </c>
      <c r="O6534" s="11" cm="1">
        <f t="array" ref="O6534">ROUND(_xlfn.SWITCH(C6534,"建筑专教",IF(S6534&gt;0.1,1.38,1.28),"阶梯教室",IF(S6534&gt;0.1,1.15,1.05),"公共教室",IF(S6534&gt;0.1,1.22,1.12),IF(S6534&gt;0.1,1.2,1.1))+(MOD(ROW()*11,31)/31-0.5)*0.06,2)</f>
        <v>1.2</v>
      </c>
      <c r="P6534" s="12">
        <f t="shared" si="622"/>
        <v>0.13</v>
      </c>
      <c r="Q6534" s="13">
        <f t="shared" si="618"/>
        <v>-0.79217523840731874</v>
      </c>
      <c r="R6534" s="1">
        <v>0</v>
      </c>
      <c r="S6534" s="1">
        <v>0.13400000000000001</v>
      </c>
      <c r="T6534" s="1">
        <v>0.104</v>
      </c>
      <c r="U6534" s="4" t="s">
        <v>60</v>
      </c>
      <c r="V6534">
        <v>0.42</v>
      </c>
      <c r="W6534">
        <v>0.4</v>
      </c>
      <c r="X6534">
        <v>0.76</v>
      </c>
      <c r="Y6534">
        <v>2.4300000000000002</v>
      </c>
      <c r="Z6534">
        <v>0.23</v>
      </c>
      <c r="AA6534" s="5">
        <f t="shared" si="619"/>
        <v>0.23799999999999999</v>
      </c>
      <c r="AB6534" s="15" cm="1">
        <f t="array" ref="AB6534">_xlfn.SWITCH(U6534,"夏",122,"冬",90,"春",153,"秋",153,0)</f>
        <v>122</v>
      </c>
      <c r="AC6534" s="16">
        <f t="shared" si="620"/>
        <v>29.035999999999998</v>
      </c>
      <c r="AD6534" s="5">
        <f>IFERROR(AA6534/D6534,0)</f>
        <v>3.0458152034809317E-3</v>
      </c>
      <c r="AE6534" s="15">
        <f t="shared" si="621"/>
        <v>0.33424657534246577</v>
      </c>
      <c r="AF6534" s="5">
        <f>IFERROR(AD6534*AE6534*48,0)</f>
        <v>4.8866558442696814E-2</v>
      </c>
    </row>
    <row r="6535" spans="1:32" x14ac:dyDescent="0.15">
      <c r="A6535" s="1"/>
      <c r="B6535" s="1" t="s">
        <v>41</v>
      </c>
      <c r="C6535" s="1" t="s">
        <v>33</v>
      </c>
      <c r="D6535" s="6">
        <v>78.14</v>
      </c>
      <c r="E6535" s="6">
        <v>3.9</v>
      </c>
      <c r="F6535" s="18">
        <v>0.79166666666666696</v>
      </c>
      <c r="G6535" s="1">
        <v>27.5</v>
      </c>
      <c r="H6535" s="1">
        <v>56</v>
      </c>
      <c r="I6535" s="1">
        <v>27.7</v>
      </c>
      <c r="J6535" s="1">
        <v>0.56000000000000005</v>
      </c>
      <c r="K6535" s="1">
        <v>569</v>
      </c>
      <c r="L6535" s="1">
        <v>222</v>
      </c>
      <c r="M6535" s="6">
        <f t="shared" si="617"/>
        <v>27.872957558175926</v>
      </c>
      <c r="N6535" s="19">
        <v>0.5</v>
      </c>
      <c r="O6535" s="11" cm="1">
        <f t="array" ref="O6535">ROUND(_xlfn.SWITCH(C6535,"建筑专教",IF(S6535&gt;0.1,1.38,1.28),"阶梯教室",IF(S6535&gt;0.1,1.15,1.05),"公共教室",IF(S6535&gt;0.1,1.22,1.12),IF(S6535&gt;0.1,1.2,1.1))+(MOD(ROW()*11,31)/31-0.5)*0.06,2)</f>
        <v>1.22</v>
      </c>
      <c r="P6535" s="12">
        <f t="shared" si="622"/>
        <v>0.14000000000000001</v>
      </c>
      <c r="Q6535" s="13">
        <f t="shared" si="618"/>
        <v>-0.62080256682334001</v>
      </c>
      <c r="R6535" s="1">
        <v>0</v>
      </c>
      <c r="S6535" s="1">
        <v>0.13</v>
      </c>
      <c r="T6535" s="1">
        <v>0.10100000000000001</v>
      </c>
      <c r="U6535" s="4" t="s">
        <v>60</v>
      </c>
      <c r="V6535">
        <v>0.42</v>
      </c>
      <c r="W6535">
        <v>0.4</v>
      </c>
      <c r="X6535">
        <v>0.76</v>
      </c>
      <c r="Y6535">
        <v>2.4300000000000002</v>
      </c>
      <c r="Z6535">
        <v>0.23</v>
      </c>
      <c r="AA6535" s="5">
        <f t="shared" si="619"/>
        <v>0.23100000000000001</v>
      </c>
      <c r="AB6535" s="15" cm="1">
        <f t="array" ref="AB6535">_xlfn.SWITCH(U6535,"夏",122,"冬",90,"春",153,"秋",153,0)</f>
        <v>122</v>
      </c>
      <c r="AC6535" s="16">
        <f t="shared" si="620"/>
        <v>28.182000000000002</v>
      </c>
      <c r="AD6535" s="5">
        <f>IFERROR(AA6535/D6535,0)</f>
        <v>2.9562324033785515E-3</v>
      </c>
      <c r="AE6535" s="15">
        <f t="shared" si="621"/>
        <v>0.33424657534246577</v>
      </c>
      <c r="AF6535" s="5">
        <f>IFERROR(AD6535*AE6535*48,0)</f>
        <v>4.7429306723793967E-2</v>
      </c>
    </row>
    <row r="6536" spans="1:32" x14ac:dyDescent="0.15">
      <c r="A6536" s="1"/>
      <c r="B6536" s="1" t="s">
        <v>41</v>
      </c>
      <c r="C6536" s="1" t="s">
        <v>33</v>
      </c>
      <c r="D6536" s="6">
        <v>78.14</v>
      </c>
      <c r="E6536" s="6">
        <v>3.9</v>
      </c>
      <c r="F6536" s="18">
        <v>0.8125</v>
      </c>
      <c r="G6536" s="1">
        <v>27.7</v>
      </c>
      <c r="H6536" s="1">
        <v>58</v>
      </c>
      <c r="I6536" s="1">
        <v>27.9</v>
      </c>
      <c r="J6536" s="1">
        <v>0.57999999999999996</v>
      </c>
      <c r="K6536" s="1">
        <v>575</v>
      </c>
      <c r="L6536" s="1">
        <v>230</v>
      </c>
      <c r="M6536" s="6">
        <f t="shared" si="617"/>
        <v>28.076283121194933</v>
      </c>
      <c r="N6536" s="19">
        <v>0.5</v>
      </c>
      <c r="O6536" s="11" cm="1">
        <f t="array" ref="O6536">ROUND(_xlfn.SWITCH(C6536,"建筑专教",IF(S6536&gt;0.1,1.38,1.28),"阶梯教室",IF(S6536&gt;0.1,1.15,1.05),"公共教室",IF(S6536&gt;0.1,1.22,1.12),IF(S6536&gt;0.1,1.2,1.1))+(MOD(ROW()*11,31)/31-0.5)*0.06,2)</f>
        <v>1.18</v>
      </c>
      <c r="P6536" s="12">
        <f t="shared" si="622"/>
        <v>0.14000000000000001</v>
      </c>
      <c r="Q6536" s="13">
        <f t="shared" si="618"/>
        <v>-0.67532662721618253</v>
      </c>
      <c r="R6536" s="1">
        <v>0</v>
      </c>
      <c r="S6536" s="1">
        <v>0.128</v>
      </c>
      <c r="T6536" s="1">
        <v>0.1</v>
      </c>
      <c r="U6536" s="4" t="s">
        <v>60</v>
      </c>
      <c r="V6536">
        <v>0.42</v>
      </c>
      <c r="W6536">
        <v>0.4</v>
      </c>
      <c r="X6536">
        <v>0.76</v>
      </c>
      <c r="Y6536">
        <v>2.4300000000000002</v>
      </c>
      <c r="Z6536">
        <v>0.23</v>
      </c>
      <c r="AA6536" s="5">
        <f t="shared" si="619"/>
        <v>0.22800000000000001</v>
      </c>
      <c r="AB6536" s="15" cm="1">
        <f t="array" ref="AB6536">_xlfn.SWITCH(U6536,"夏",122,"冬",90,"春",153,"秋",153,0)</f>
        <v>122</v>
      </c>
      <c r="AC6536" s="16">
        <f t="shared" si="620"/>
        <v>27.816000000000003</v>
      </c>
      <c r="AD6536" s="5">
        <f>IFERROR(AA6536/D6536,0)</f>
        <v>2.9178397747632455E-3</v>
      </c>
      <c r="AE6536" s="15">
        <f t="shared" si="621"/>
        <v>0.33424657534246577</v>
      </c>
      <c r="AF6536" s="5">
        <f>IFERROR(AD6536*AE6536*48,0)</f>
        <v>4.6813341701407031E-2</v>
      </c>
    </row>
    <row r="6537" spans="1:32" x14ac:dyDescent="0.15">
      <c r="A6537" s="1"/>
      <c r="B6537" s="1" t="s">
        <v>41</v>
      </c>
      <c r="C6537" s="1" t="s">
        <v>33</v>
      </c>
      <c r="D6537" s="6">
        <v>78.14</v>
      </c>
      <c r="E6537" s="6">
        <v>3.9</v>
      </c>
      <c r="F6537" s="18">
        <v>0.83333333333333304</v>
      </c>
      <c r="G6537" s="1">
        <v>27.9</v>
      </c>
      <c r="H6537" s="1">
        <v>60</v>
      </c>
      <c r="I6537" s="1">
        <v>28.1</v>
      </c>
      <c r="J6537" s="1">
        <v>0.6</v>
      </c>
      <c r="K6537" s="1">
        <v>581</v>
      </c>
      <c r="L6537" s="1">
        <v>238</v>
      </c>
      <c r="M6537" s="6">
        <f t="shared" si="617"/>
        <v>28.279544710132427</v>
      </c>
      <c r="N6537" s="19">
        <v>0.5</v>
      </c>
      <c r="O6537" s="11" cm="1">
        <f t="array" ref="O6537">ROUND(_xlfn.SWITCH(C6537,"建筑专教",IF(S6537&gt;0.1,1.38,1.28),"阶梯教室",IF(S6537&gt;0.1,1.15,1.05),"公共教室",IF(S6537&gt;0.1,1.22,1.12),IF(S6537&gt;0.1,1.2,1.1))+(MOD(ROW()*11,31)/31-0.5)*0.06,2)</f>
        <v>1.2</v>
      </c>
      <c r="P6537" s="12">
        <f t="shared" si="622"/>
        <v>0.15</v>
      </c>
      <c r="Q6537" s="13">
        <f t="shared" si="618"/>
        <v>-0.55242675761214766</v>
      </c>
      <c r="R6537" s="1">
        <v>0</v>
      </c>
      <c r="S6537" s="1">
        <v>0.126</v>
      </c>
      <c r="T6537" s="1">
        <v>9.9000000000000005E-2</v>
      </c>
      <c r="U6537" s="4" t="s">
        <v>60</v>
      </c>
      <c r="V6537">
        <v>0.42</v>
      </c>
      <c r="W6537">
        <v>0.4</v>
      </c>
      <c r="X6537">
        <v>0.76</v>
      </c>
      <c r="Y6537">
        <v>2.4300000000000002</v>
      </c>
      <c r="Z6537">
        <v>0.23</v>
      </c>
      <c r="AA6537" s="5">
        <f t="shared" si="619"/>
        <v>0.22500000000000001</v>
      </c>
      <c r="AB6537" s="15" cm="1">
        <f t="array" ref="AB6537">_xlfn.SWITCH(U6537,"夏",122,"冬",90,"春",153,"秋",153,0)</f>
        <v>122</v>
      </c>
      <c r="AC6537" s="16">
        <f t="shared" si="620"/>
        <v>27.45</v>
      </c>
      <c r="AD6537" s="5">
        <f>IFERROR(AA6537/D6537,0)</f>
        <v>2.8794471461479395E-3</v>
      </c>
      <c r="AE6537" s="15">
        <f t="shared" si="621"/>
        <v>0.33424657534246577</v>
      </c>
      <c r="AF6537" s="5">
        <f>IFERROR(AD6537*AE6537*48,0)</f>
        <v>4.6197376679020095E-2</v>
      </c>
    </row>
    <row r="6538" spans="1:32" x14ac:dyDescent="0.15">
      <c r="A6538" s="1"/>
      <c r="B6538" s="1" t="s">
        <v>41</v>
      </c>
      <c r="C6538" s="1" t="s">
        <v>33</v>
      </c>
      <c r="D6538" s="6">
        <v>78.14</v>
      </c>
      <c r="E6538" s="6">
        <v>3.9</v>
      </c>
      <c r="F6538" s="18">
        <v>0.85416666666666696</v>
      </c>
      <c r="G6538" s="1">
        <v>28.1</v>
      </c>
      <c r="H6538" s="1">
        <v>62</v>
      </c>
      <c r="I6538" s="1">
        <v>28.3</v>
      </c>
      <c r="J6538" s="1">
        <v>0.62</v>
      </c>
      <c r="K6538" s="1">
        <v>587</v>
      </c>
      <c r="L6538" s="1">
        <v>246</v>
      </c>
      <c r="M6538" s="6">
        <f t="shared" si="617"/>
        <v>28.482745007932522</v>
      </c>
      <c r="N6538" s="19">
        <v>0.5</v>
      </c>
      <c r="O6538" s="11" cm="1">
        <f t="array" ref="O6538">ROUND(_xlfn.SWITCH(C6538,"建筑专教",IF(S6538&gt;0.1,1.38,1.28),"阶梯教室",IF(S6538&gt;0.1,1.15,1.05),"公共教室",IF(S6538&gt;0.1,1.22,1.12),IF(S6538&gt;0.1,1.2,1.1))+(MOD(ROW()*11,31)/31-0.5)*0.06,2)</f>
        <v>1.23</v>
      </c>
      <c r="P6538" s="12">
        <f t="shared" si="622"/>
        <v>0.15</v>
      </c>
      <c r="Q6538" s="13">
        <f t="shared" si="618"/>
        <v>-0.40488517244706507</v>
      </c>
      <c r="R6538" s="1">
        <v>0</v>
      </c>
      <c r="S6538" s="1">
        <v>0.124</v>
      </c>
      <c r="T6538" s="1">
        <v>9.8000000000000004E-2</v>
      </c>
      <c r="U6538" s="4" t="s">
        <v>60</v>
      </c>
      <c r="V6538">
        <v>0.42</v>
      </c>
      <c r="W6538">
        <v>0.4</v>
      </c>
      <c r="X6538">
        <v>0.76</v>
      </c>
      <c r="Y6538">
        <v>2.4300000000000002</v>
      </c>
      <c r="Z6538">
        <v>0.23</v>
      </c>
      <c r="AA6538" s="5">
        <f t="shared" si="619"/>
        <v>0.222</v>
      </c>
      <c r="AB6538" s="15" cm="1">
        <f t="array" ref="AB6538">_xlfn.SWITCH(U6538,"夏",122,"冬",90,"春",153,"秋",153,0)</f>
        <v>122</v>
      </c>
      <c r="AC6538" s="16">
        <f t="shared" si="620"/>
        <v>27.084</v>
      </c>
      <c r="AD6538" s="5">
        <f>IFERROR(AA6538/D6538,0)</f>
        <v>2.8410545175326339E-3</v>
      </c>
      <c r="AE6538" s="15">
        <f t="shared" si="621"/>
        <v>0.33424657534246577</v>
      </c>
      <c r="AF6538" s="5">
        <f>IFERROR(AD6538*AE6538*48,0)</f>
        <v>4.5581411656633167E-2</v>
      </c>
    </row>
    <row r="6539" spans="1:32" x14ac:dyDescent="0.15">
      <c r="A6539" s="1"/>
      <c r="B6539" s="1" t="s">
        <v>41</v>
      </c>
      <c r="C6539" s="1" t="s">
        <v>33</v>
      </c>
      <c r="D6539" s="6">
        <v>78.14</v>
      </c>
      <c r="E6539" s="6">
        <v>3.9</v>
      </c>
      <c r="F6539" s="18">
        <v>0.875</v>
      </c>
      <c r="G6539" s="1">
        <v>28.3</v>
      </c>
      <c r="H6539" s="1">
        <v>64</v>
      </c>
      <c r="I6539" s="1">
        <v>28.5</v>
      </c>
      <c r="J6539" s="1">
        <v>0.64</v>
      </c>
      <c r="K6539" s="1">
        <v>593</v>
      </c>
      <c r="L6539" s="1">
        <v>254</v>
      </c>
      <c r="M6539" s="6">
        <f t="shared" si="617"/>
        <v>28.68588649842286</v>
      </c>
      <c r="N6539" s="19">
        <v>0.5</v>
      </c>
      <c r="O6539" s="11" cm="1">
        <f t="array" ref="O6539">ROUND(_xlfn.SWITCH(C6539,"建筑专教",IF(S6539&gt;0.1,1.38,1.28),"阶梯教室",IF(S6539&gt;0.1,1.15,1.05),"公共教室",IF(S6539&gt;0.1,1.22,1.12),IF(S6539&gt;0.1,1.2,1.1))+(MOD(ROW()*11,31)/31-0.5)*0.06,2)</f>
        <v>1.19</v>
      </c>
      <c r="P6539" s="12">
        <f t="shared" si="622"/>
        <v>0.15</v>
      </c>
      <c r="Q6539" s="13">
        <f t="shared" si="618"/>
        <v>-0.44312129514401832</v>
      </c>
      <c r="R6539" s="1">
        <v>0</v>
      </c>
      <c r="S6539" s="1">
        <v>0.122</v>
      </c>
      <c r="T6539" s="1">
        <v>9.7000000000000003E-2</v>
      </c>
      <c r="U6539" s="4" t="s">
        <v>60</v>
      </c>
      <c r="V6539">
        <v>0.42</v>
      </c>
      <c r="W6539">
        <v>0.4</v>
      </c>
      <c r="X6539">
        <v>0.76</v>
      </c>
      <c r="Y6539">
        <v>2.4300000000000002</v>
      </c>
      <c r="Z6539">
        <v>0.23</v>
      </c>
      <c r="AA6539" s="5">
        <f t="shared" si="619"/>
        <v>0.219</v>
      </c>
      <c r="AB6539" s="15" cm="1">
        <f t="array" ref="AB6539">_xlfn.SWITCH(U6539,"夏",122,"冬",90,"春",153,"秋",153,0)</f>
        <v>122</v>
      </c>
      <c r="AC6539" s="16">
        <f t="shared" si="620"/>
        <v>26.718</v>
      </c>
      <c r="AD6539" s="5">
        <f>IFERROR(AA6539/D6539,0)</f>
        <v>2.8026618889173279E-3</v>
      </c>
      <c r="AE6539" s="15">
        <f t="shared" si="621"/>
        <v>0.33424657534246577</v>
      </c>
      <c r="AF6539" s="5">
        <f>IFERROR(AD6539*AE6539*48,0)</f>
        <v>4.4965446634246224E-2</v>
      </c>
    </row>
    <row r="6540" spans="1:32" x14ac:dyDescent="0.15">
      <c r="A6540" s="1"/>
      <c r="B6540" s="1" t="s">
        <v>41</v>
      </c>
      <c r="C6540" s="1" t="s">
        <v>33</v>
      </c>
      <c r="D6540" s="6">
        <v>78.14</v>
      </c>
      <c r="E6540" s="6">
        <v>3.9</v>
      </c>
      <c r="F6540" s="18">
        <v>0.89583333333333304</v>
      </c>
      <c r="G6540" s="1">
        <v>28.5</v>
      </c>
      <c r="H6540" s="1">
        <v>66</v>
      </c>
      <c r="I6540" s="1">
        <v>28.7</v>
      </c>
      <c r="J6540" s="1">
        <v>0.66</v>
      </c>
      <c r="K6540" s="1">
        <v>599</v>
      </c>
      <c r="L6540" s="1">
        <v>262</v>
      </c>
      <c r="M6540" s="6">
        <f t="shared" si="617"/>
        <v>28.888971487071842</v>
      </c>
      <c r="N6540" s="19">
        <v>0.5</v>
      </c>
      <c r="O6540" s="11" cm="1">
        <f t="array" ref="O6540">ROUND(_xlfn.SWITCH(C6540,"建筑专教",IF(S6540&gt;0.1,1.38,1.28),"阶梯教室",IF(S6540&gt;0.1,1.15,1.05),"公共教室",IF(S6540&gt;0.1,1.22,1.12),IF(S6540&gt;0.1,1.2,1.1))+(MOD(ROW()*11,31)/31-0.5)*0.06,2)</f>
        <v>1.21</v>
      </c>
      <c r="P6540" s="12">
        <f t="shared" si="622"/>
        <v>0.16</v>
      </c>
      <c r="Q6540" s="13">
        <f t="shared" si="618"/>
        <v>-0.31739617205425896</v>
      </c>
      <c r="R6540" s="1">
        <v>0</v>
      </c>
      <c r="S6540" s="1">
        <v>0.12</v>
      </c>
      <c r="T6540" s="1">
        <v>9.6000000000000002E-2</v>
      </c>
      <c r="U6540" s="4" t="s">
        <v>60</v>
      </c>
      <c r="V6540">
        <v>0.42</v>
      </c>
      <c r="W6540">
        <v>0.4</v>
      </c>
      <c r="X6540">
        <v>0.76</v>
      </c>
      <c r="Y6540">
        <v>2.4300000000000002</v>
      </c>
      <c r="Z6540">
        <v>0.23</v>
      </c>
      <c r="AA6540" s="5">
        <f t="shared" si="619"/>
        <v>0.216</v>
      </c>
      <c r="AB6540" s="15" cm="1">
        <f t="array" ref="AB6540">_xlfn.SWITCH(U6540,"夏",122,"冬",90,"春",153,"秋",153,0)</f>
        <v>122</v>
      </c>
      <c r="AC6540" s="16">
        <f t="shared" si="620"/>
        <v>26.352</v>
      </c>
      <c r="AD6540" s="5">
        <f>IFERROR(AA6540/D6540,0)</f>
        <v>2.7642692603020219E-3</v>
      </c>
      <c r="AE6540" s="15">
        <f t="shared" si="621"/>
        <v>0.33424657534246577</v>
      </c>
      <c r="AF6540" s="5">
        <f>IFERROR(AD6540*AE6540*48,0)</f>
        <v>4.4349481611859295E-2</v>
      </c>
    </row>
    <row r="6541" spans="1:32" x14ac:dyDescent="0.15">
      <c r="A6541" s="1"/>
      <c r="B6541" s="1" t="s">
        <v>41</v>
      </c>
      <c r="C6541" s="1" t="s">
        <v>33</v>
      </c>
      <c r="D6541" s="6">
        <v>78.14</v>
      </c>
      <c r="E6541" s="6">
        <v>3.9</v>
      </c>
      <c r="F6541" s="18">
        <v>0.91666666666666696</v>
      </c>
      <c r="G6541" s="1">
        <v>28.7</v>
      </c>
      <c r="H6541" s="1">
        <v>68</v>
      </c>
      <c r="I6541" s="1">
        <v>28.9</v>
      </c>
      <c r="J6541" s="1">
        <v>0.68</v>
      </c>
      <c r="K6541" s="1">
        <v>605</v>
      </c>
      <c r="L6541" s="1">
        <v>270</v>
      </c>
      <c r="M6541" s="6">
        <f t="shared" si="617"/>
        <v>29.092002119011624</v>
      </c>
      <c r="N6541" s="19">
        <v>0.5</v>
      </c>
      <c r="O6541" s="11" cm="1">
        <f t="array" ref="O6541">ROUND(_xlfn.SWITCH(C6541,"建筑专教",IF(S6541&gt;0.1,1.38,1.28),"阶梯教室",IF(S6541&gt;0.1,1.15,1.05),"公共教室",IF(S6541&gt;0.1,1.22,1.12),IF(S6541&gt;0.1,1.2,1.1))+(MOD(ROW()*11,31)/31-0.5)*0.06,2)</f>
        <v>1.17</v>
      </c>
      <c r="P6541" s="12">
        <f t="shared" si="622"/>
        <v>0.16</v>
      </c>
      <c r="Q6541" s="13">
        <f t="shared" si="618"/>
        <v>-0.34866639050661369</v>
      </c>
      <c r="R6541" s="1">
        <v>0</v>
      </c>
      <c r="S6541" s="1">
        <v>0.11799999999999999</v>
      </c>
      <c r="T6541" s="1">
        <v>9.5000000000000001E-2</v>
      </c>
      <c r="U6541" s="4" t="s">
        <v>60</v>
      </c>
      <c r="V6541">
        <v>0.42</v>
      </c>
      <c r="W6541">
        <v>0.4</v>
      </c>
      <c r="X6541">
        <v>0.76</v>
      </c>
      <c r="Y6541">
        <v>2.4300000000000002</v>
      </c>
      <c r="Z6541">
        <v>0.23</v>
      </c>
      <c r="AA6541" s="5">
        <f t="shared" si="619"/>
        <v>0.21299999999999999</v>
      </c>
      <c r="AB6541" s="15" cm="1">
        <f t="array" ref="AB6541">_xlfn.SWITCH(U6541,"夏",122,"冬",90,"春",153,"秋",153,0)</f>
        <v>122</v>
      </c>
      <c r="AC6541" s="16">
        <f t="shared" si="620"/>
        <v>25.986000000000001</v>
      </c>
      <c r="AD6541" s="5">
        <f>IFERROR(AA6541/D6541,0)</f>
        <v>2.7258766316867159E-3</v>
      </c>
      <c r="AE6541" s="15">
        <f t="shared" si="621"/>
        <v>0.33424657534246577</v>
      </c>
      <c r="AF6541" s="5">
        <f>IFERROR(AD6541*AE6541*48,0)</f>
        <v>4.3733516589472353E-2</v>
      </c>
    </row>
    <row r="6542" spans="1:32" x14ac:dyDescent="0.15">
      <c r="A6542" s="1"/>
      <c r="B6542" s="1" t="s">
        <v>42</v>
      </c>
      <c r="C6542" s="1" t="s">
        <v>33</v>
      </c>
      <c r="D6542" s="6">
        <v>78.14</v>
      </c>
      <c r="E6542" s="6">
        <v>3.9</v>
      </c>
      <c r="F6542" s="18">
        <v>0.33333333333333298</v>
      </c>
      <c r="G6542" s="1">
        <v>23.9</v>
      </c>
      <c r="H6542" s="1">
        <v>84</v>
      </c>
      <c r="I6542" s="1">
        <v>24.1</v>
      </c>
      <c r="J6542" s="1">
        <v>0.12</v>
      </c>
      <c r="K6542" s="1">
        <v>442</v>
      </c>
      <c r="L6542" s="1">
        <v>92</v>
      </c>
      <c r="M6542" s="6">
        <f t="shared" ref="M6542:M6605" si="623">IFERROR(POWER((I6542+273.15)^4+133500000*POWER(J6542,0.6)*(I6542-G6542),0.25)-273.15,I6542)</f>
        <v>24.171193182387697</v>
      </c>
      <c r="N6542" s="19">
        <v>0.5</v>
      </c>
      <c r="O6542" s="11" cm="1">
        <f t="array" ref="O6542">ROUND(_xlfn.SWITCH(C6542,"建筑专教",IF(S6542&gt;0.1,1.38,1.28),"阶梯教室",IF(S6542&gt;0.1,1.15,1.05),"公共教室",IF(S6542&gt;0.1,1.22,1.12),IF(S6542&gt;0.1,1.2,1.1))+(MOD(ROW()*11,31)/31-0.5)*0.06,2)</f>
        <v>1.19</v>
      </c>
      <c r="P6542" s="12">
        <f t="shared" si="622"/>
        <v>0.03</v>
      </c>
      <c r="Q6542" s="13">
        <f t="shared" ref="Q6542:Q6605" si="624">(0.303*EXP(-0.036*(O6542*58.15))+0.028)*((O6542*58.15)-0.00305*(5733-6.99*(O6542*58.15)-(EXP(16.6536-4030.183/(G6542+235))*(H6542/100)))-0.42*((O6542*58.15)-58.15)-0.000017*(O6542*58.15)*(5867-(EXP(16.6536-4030.183/(G6542+235))*(H6542/100)))-0.0014*(O6542*58.15)*(34-G6542)-0.0000000396*IF(N6542*0.155&gt;0.078,1.05+0.645*N6542*0.155,1)*(POWER((35.7-0.028*(O6542*58.15)-N6542*0.155*(0.0000000396*IF(N6542*0.155&gt;0.078,1.05+0.645*N6542*0.155,1)*(POWER((35.7-0.028*(O6542*58.15)-N6542*0.155*0.1)+273,4)-POWER(M6542+273,4))+IF(N6542*0.155&gt;0.078,1.05+0.645*N6542*0.155,1)*IF(J6542&lt;0.2,2.38*ABS(35.7-0.028*(O6542*58.15)-G6542)^0.25,12.1*SQRT(J6542))*(35.7-0.028*(O6542*58.15)-G6542))+273),4)-POWER(M6542+273,4))-IF(N6542*0.155&gt;0.078,1.05+0.645*N6542*0.155,1)*IF(J6542&lt;0.2,2.38*ABS(35.7-0.028*(O6542*58.15)-N6542*0.155*0.1-G6542)^0.25,12.1*SQRT(J6542))*(35.7-0.028*(O6542*58.15)-N6542*0.155*0.1-G6542))</f>
        <v>-0.74781976958805896</v>
      </c>
      <c r="R6542" s="1">
        <v>0</v>
      </c>
      <c r="S6542" s="1">
        <v>0.16800000000000001</v>
      </c>
      <c r="T6542" s="1">
        <v>9.6000000000000002E-2</v>
      </c>
      <c r="U6542" s="4" t="s">
        <v>60</v>
      </c>
      <c r="V6542">
        <v>0.42</v>
      </c>
      <c r="W6542">
        <v>0.4</v>
      </c>
      <c r="X6542">
        <v>0.76</v>
      </c>
      <c r="Y6542">
        <v>2.4300000000000002</v>
      </c>
      <c r="Z6542">
        <v>0.23</v>
      </c>
      <c r="AA6542" s="5">
        <f t="shared" si="619"/>
        <v>0.26400000000000001</v>
      </c>
      <c r="AB6542" s="15" cm="1">
        <f t="array" ref="AB6542">_xlfn.SWITCH(U6542,"夏",122,"冬",90,"春",153,"秋",153,0)</f>
        <v>122</v>
      </c>
      <c r="AC6542" s="16">
        <f t="shared" si="620"/>
        <v>32.207999999999998</v>
      </c>
      <c r="AD6542" s="5">
        <f>IFERROR(AA6542/D6542,0)</f>
        <v>3.378551318146916E-3</v>
      </c>
      <c r="AE6542" s="15">
        <f t="shared" si="621"/>
        <v>0.33424657534246577</v>
      </c>
      <c r="AF6542" s="5">
        <f>IFERROR(AD6542*AE6542*48,0)</f>
        <v>5.4204921970050245E-2</v>
      </c>
    </row>
    <row r="6543" spans="1:32" x14ac:dyDescent="0.15">
      <c r="A6543" s="1"/>
      <c r="B6543" s="1" t="s">
        <v>42</v>
      </c>
      <c r="C6543" s="1" t="s">
        <v>33</v>
      </c>
      <c r="D6543" s="6">
        <v>78.14</v>
      </c>
      <c r="E6543" s="6">
        <v>3.9</v>
      </c>
      <c r="F6543" s="18">
        <v>0.35416666666666702</v>
      </c>
      <c r="G6543" s="1">
        <v>24.1</v>
      </c>
      <c r="H6543" s="1">
        <v>82</v>
      </c>
      <c r="I6543" s="1">
        <v>24.3</v>
      </c>
      <c r="J6543" s="1">
        <v>0.14000000000000001</v>
      </c>
      <c r="K6543" s="1">
        <v>444</v>
      </c>
      <c r="L6543" s="1">
        <v>100</v>
      </c>
      <c r="M6543" s="6">
        <f t="shared" si="623"/>
        <v>24.377931941807844</v>
      </c>
      <c r="N6543" s="19">
        <v>0.5</v>
      </c>
      <c r="O6543" s="11" cm="1">
        <f t="array" ref="O6543">ROUND(_xlfn.SWITCH(C6543,"建筑专教",IF(S6543&gt;0.1,1.38,1.28),"阶梯教室",IF(S6543&gt;0.1,1.15,1.05),"公共教室",IF(S6543&gt;0.1,1.22,1.12),IF(S6543&gt;0.1,1.2,1.1))+(MOD(ROW()*11,31)/31-0.5)*0.06,2)</f>
        <v>1.21</v>
      </c>
      <c r="P6543" s="12">
        <f t="shared" si="622"/>
        <v>0.04</v>
      </c>
      <c r="Q6543" s="13">
        <f t="shared" si="624"/>
        <v>-0.62574181643093818</v>
      </c>
      <c r="R6543" s="1">
        <v>0</v>
      </c>
      <c r="S6543" s="1">
        <v>0.16600000000000001</v>
      </c>
      <c r="T6543" s="1">
        <v>9.7000000000000003E-2</v>
      </c>
      <c r="U6543" s="4" t="s">
        <v>60</v>
      </c>
      <c r="V6543">
        <v>0.42</v>
      </c>
      <c r="W6543">
        <v>0.4</v>
      </c>
      <c r="X6543">
        <v>0.76</v>
      </c>
      <c r="Y6543">
        <v>2.4300000000000002</v>
      </c>
      <c r="Z6543">
        <v>0.23</v>
      </c>
      <c r="AA6543" s="5">
        <f t="shared" si="619"/>
        <v>0.26300000000000001</v>
      </c>
      <c r="AB6543" s="15" cm="1">
        <f t="array" ref="AB6543">_xlfn.SWITCH(U6543,"夏",122,"冬",90,"春",153,"秋",153,0)</f>
        <v>122</v>
      </c>
      <c r="AC6543" s="16">
        <f t="shared" si="620"/>
        <v>32.085999999999999</v>
      </c>
      <c r="AD6543" s="5">
        <f>IFERROR(AA6543/D6543,0)</f>
        <v>3.3657537752751474E-3</v>
      </c>
      <c r="AE6543" s="15">
        <f t="shared" si="621"/>
        <v>0.33424657534246577</v>
      </c>
      <c r="AF6543" s="5">
        <f>IFERROR(AD6543*AE6543*48,0)</f>
        <v>5.3999600295921275E-2</v>
      </c>
    </row>
    <row r="6544" spans="1:32" x14ac:dyDescent="0.15">
      <c r="A6544" s="1"/>
      <c r="B6544" s="1" t="s">
        <v>42</v>
      </c>
      <c r="C6544" s="1" t="s">
        <v>33</v>
      </c>
      <c r="D6544" s="6">
        <v>78.14</v>
      </c>
      <c r="E6544" s="6">
        <v>3.9</v>
      </c>
      <c r="F6544" s="18">
        <v>0.375</v>
      </c>
      <c r="G6544" s="1">
        <v>24.3</v>
      </c>
      <c r="H6544" s="1">
        <v>80</v>
      </c>
      <c r="I6544" s="1">
        <v>24.5</v>
      </c>
      <c r="J6544" s="1">
        <v>0.16</v>
      </c>
      <c r="K6544" s="1">
        <v>447</v>
      </c>
      <c r="L6544" s="1">
        <v>108</v>
      </c>
      <c r="M6544" s="6">
        <f t="shared" si="623"/>
        <v>24.584259948742442</v>
      </c>
      <c r="N6544" s="19">
        <v>0.5</v>
      </c>
      <c r="O6544" s="11" cm="1">
        <f t="array" ref="O6544">ROUND(_xlfn.SWITCH(C6544,"建筑专教",IF(S6544&gt;0.1,1.38,1.28),"阶梯教室",IF(S6544&gt;0.1,1.15,1.05),"公共教室",IF(S6544&gt;0.1,1.22,1.12),IF(S6544&gt;0.1,1.2,1.1))+(MOD(ROW()*11,31)/31-0.5)*0.06,2)</f>
        <v>1.17</v>
      </c>
      <c r="P6544" s="12">
        <f t="shared" si="622"/>
        <v>0.04</v>
      </c>
      <c r="Q6544" s="13">
        <f t="shared" si="624"/>
        <v>-0.66466972478328057</v>
      </c>
      <c r="R6544" s="1">
        <v>0</v>
      </c>
      <c r="S6544" s="1">
        <v>0.16400000000000001</v>
      </c>
      <c r="T6544" s="1">
        <v>9.9000000000000005E-2</v>
      </c>
      <c r="U6544" s="4" t="s">
        <v>60</v>
      </c>
      <c r="V6544">
        <v>0.42</v>
      </c>
      <c r="W6544">
        <v>0.4</v>
      </c>
      <c r="X6544">
        <v>0.76</v>
      </c>
      <c r="Y6544">
        <v>2.4300000000000002</v>
      </c>
      <c r="Z6544">
        <v>0.23</v>
      </c>
      <c r="AA6544" s="5">
        <f t="shared" si="619"/>
        <v>0.26300000000000001</v>
      </c>
      <c r="AB6544" s="15" cm="1">
        <f t="array" ref="AB6544">_xlfn.SWITCH(U6544,"夏",122,"冬",90,"春",153,"秋",153,0)</f>
        <v>122</v>
      </c>
      <c r="AC6544" s="16">
        <f t="shared" si="620"/>
        <v>32.085999999999999</v>
      </c>
      <c r="AD6544" s="5">
        <f>IFERROR(AA6544/D6544,0)</f>
        <v>3.3657537752751474E-3</v>
      </c>
      <c r="AE6544" s="15">
        <f t="shared" si="621"/>
        <v>0.33424657534246577</v>
      </c>
      <c r="AF6544" s="5">
        <f>IFERROR(AD6544*AE6544*48,0)</f>
        <v>5.3999600295921275E-2</v>
      </c>
    </row>
    <row r="6545" spans="1:32" x14ac:dyDescent="0.15">
      <c r="A6545" s="1"/>
      <c r="B6545" s="1" t="s">
        <v>42</v>
      </c>
      <c r="C6545" s="1" t="s">
        <v>33</v>
      </c>
      <c r="D6545" s="6">
        <v>78.14</v>
      </c>
      <c r="E6545" s="6">
        <v>3.9</v>
      </c>
      <c r="F6545" s="18">
        <v>0.39583333333333298</v>
      </c>
      <c r="G6545" s="1">
        <v>24.5</v>
      </c>
      <c r="H6545" s="1">
        <v>78</v>
      </c>
      <c r="I6545" s="1">
        <v>24.7</v>
      </c>
      <c r="J6545" s="1">
        <v>0.18</v>
      </c>
      <c r="K6545" s="1">
        <v>452</v>
      </c>
      <c r="L6545" s="1">
        <v>116</v>
      </c>
      <c r="M6545" s="6">
        <f t="shared" si="623"/>
        <v>24.79024529834976</v>
      </c>
      <c r="N6545" s="19">
        <v>0.5</v>
      </c>
      <c r="O6545" s="11" cm="1">
        <f t="array" ref="O6545">ROUND(_xlfn.SWITCH(C6545,"建筑专教",IF(S6545&gt;0.1,1.38,1.28),"阶梯教室",IF(S6545&gt;0.1,1.15,1.05),"公共教室",IF(S6545&gt;0.1,1.22,1.12),IF(S6545&gt;0.1,1.2,1.1))+(MOD(ROW()*11,31)/31-0.5)*0.06,2)</f>
        <v>1.2</v>
      </c>
      <c r="P6545" s="12">
        <f t="shared" si="622"/>
        <v>0.04</v>
      </c>
      <c r="Q6545" s="13">
        <f t="shared" si="624"/>
        <v>-0.51669487101747447</v>
      </c>
      <c r="R6545" s="1">
        <v>0</v>
      </c>
      <c r="S6545" s="1">
        <v>0.16200000000000001</v>
      </c>
      <c r="T6545" s="1">
        <v>0.1</v>
      </c>
      <c r="U6545" s="4" t="s">
        <v>60</v>
      </c>
      <c r="V6545">
        <v>0.42</v>
      </c>
      <c r="W6545">
        <v>0.4</v>
      </c>
      <c r="X6545">
        <v>0.76</v>
      </c>
      <c r="Y6545">
        <v>2.4300000000000002</v>
      </c>
      <c r="Z6545">
        <v>0.23</v>
      </c>
      <c r="AA6545" s="5">
        <f t="shared" si="619"/>
        <v>0.26200000000000001</v>
      </c>
      <c r="AB6545" s="15" cm="1">
        <f t="array" ref="AB6545">_xlfn.SWITCH(U6545,"夏",122,"冬",90,"春",153,"秋",153,0)</f>
        <v>122</v>
      </c>
      <c r="AC6545" s="16">
        <f t="shared" si="620"/>
        <v>31.964000000000002</v>
      </c>
      <c r="AD6545" s="5">
        <f>IFERROR(AA6545/D6545,0)</f>
        <v>3.3529562324033785E-3</v>
      </c>
      <c r="AE6545" s="15">
        <f t="shared" si="621"/>
        <v>0.33424657534246577</v>
      </c>
      <c r="AF6545" s="5">
        <f>IFERROR(AD6545*AE6545*48,0)</f>
        <v>5.3794278621792285E-2</v>
      </c>
    </row>
    <row r="6546" spans="1:32" x14ac:dyDescent="0.15">
      <c r="A6546" s="1"/>
      <c r="B6546" s="1" t="s">
        <v>42</v>
      </c>
      <c r="C6546" s="1" t="s">
        <v>33</v>
      </c>
      <c r="D6546" s="6">
        <v>78.14</v>
      </c>
      <c r="E6546" s="6">
        <v>3.9</v>
      </c>
      <c r="F6546" s="18">
        <v>0.41666666666666702</v>
      </c>
      <c r="G6546" s="1">
        <v>24.7</v>
      </c>
      <c r="H6546" s="1">
        <v>76</v>
      </c>
      <c r="I6546" s="1">
        <v>24.9</v>
      </c>
      <c r="J6546" s="1">
        <v>0.2</v>
      </c>
      <c r="K6546" s="1">
        <v>458</v>
      </c>
      <c r="L6546" s="1">
        <v>124</v>
      </c>
      <c r="M6546" s="6">
        <f t="shared" si="623"/>
        <v>24.995938340977091</v>
      </c>
      <c r="N6546" s="19">
        <v>0.5</v>
      </c>
      <c r="O6546" s="11" cm="1">
        <f t="array" ref="O6546">ROUND(_xlfn.SWITCH(C6546,"建筑专教",IF(S6546&gt;0.1,1.38,1.28),"阶梯教室",IF(S6546&gt;0.1,1.15,1.05),"公共教室",IF(S6546&gt;0.1,1.22,1.12),IF(S6546&gt;0.1,1.2,1.1))+(MOD(ROW()*11,31)/31-0.5)*0.06,2)</f>
        <v>1.22</v>
      </c>
      <c r="P6546" s="12">
        <f t="shared" si="622"/>
        <v>0.05</v>
      </c>
      <c r="Q6546" s="13">
        <f t="shared" si="624"/>
        <v>-0.80006388655053917</v>
      </c>
      <c r="R6546" s="1">
        <v>0</v>
      </c>
      <c r="S6546" s="1">
        <v>0.16</v>
      </c>
      <c r="T6546" s="1">
        <v>0.10199999999999999</v>
      </c>
      <c r="U6546" s="4" t="s">
        <v>60</v>
      </c>
      <c r="V6546">
        <v>0.42</v>
      </c>
      <c r="W6546">
        <v>0.4</v>
      </c>
      <c r="X6546">
        <v>0.76</v>
      </c>
      <c r="Y6546">
        <v>2.4300000000000002</v>
      </c>
      <c r="Z6546">
        <v>0.23</v>
      </c>
      <c r="AA6546" s="5">
        <f t="shared" si="619"/>
        <v>0.26200000000000001</v>
      </c>
      <c r="AB6546" s="15" cm="1">
        <f t="array" ref="AB6546">_xlfn.SWITCH(U6546,"夏",122,"冬",90,"春",153,"秋",153,0)</f>
        <v>122</v>
      </c>
      <c r="AC6546" s="16">
        <f t="shared" si="620"/>
        <v>31.964000000000002</v>
      </c>
      <c r="AD6546" s="5">
        <f>IFERROR(AA6546/D6546,0)</f>
        <v>3.3529562324033785E-3</v>
      </c>
      <c r="AE6546" s="15">
        <f t="shared" si="621"/>
        <v>0.33424657534246577</v>
      </c>
      <c r="AF6546" s="5">
        <f>IFERROR(AD6546*AE6546*48,0)</f>
        <v>5.3794278621792285E-2</v>
      </c>
    </row>
    <row r="6547" spans="1:32" x14ac:dyDescent="0.15">
      <c r="A6547" s="1"/>
      <c r="B6547" s="1" t="s">
        <v>42</v>
      </c>
      <c r="C6547" s="1" t="s">
        <v>33</v>
      </c>
      <c r="D6547" s="6">
        <v>78.14</v>
      </c>
      <c r="E6547" s="6">
        <v>3.9</v>
      </c>
      <c r="F6547" s="18">
        <v>0.4375</v>
      </c>
      <c r="G6547" s="1">
        <v>24.9</v>
      </c>
      <c r="H6547" s="1">
        <v>74</v>
      </c>
      <c r="I6547" s="1">
        <v>25.1</v>
      </c>
      <c r="J6547" s="1">
        <v>0.22</v>
      </c>
      <c r="K6547" s="1">
        <v>465</v>
      </c>
      <c r="L6547" s="1">
        <v>132</v>
      </c>
      <c r="M6547" s="6">
        <f t="shared" si="623"/>
        <v>25.201377621432073</v>
      </c>
      <c r="N6547" s="19">
        <v>0.5</v>
      </c>
      <c r="O6547" s="11" cm="1">
        <f t="array" ref="O6547">ROUND(_xlfn.SWITCH(C6547,"建筑专教",IF(S6547&gt;0.1,1.38,1.28),"阶梯教室",IF(S6547&gt;0.1,1.15,1.05),"公共教室",IF(S6547&gt;0.1,1.22,1.12),IF(S6547&gt;0.1,1.2,1.1))+(MOD(ROW()*11,31)/31-0.5)*0.06,2)</f>
        <v>1.18</v>
      </c>
      <c r="P6547" s="12">
        <f t="shared" si="622"/>
        <v>0.05</v>
      </c>
      <c r="Q6547" s="13">
        <f t="shared" si="624"/>
        <v>-0.92845642084331592</v>
      </c>
      <c r="R6547" s="1">
        <v>0</v>
      </c>
      <c r="S6547" s="1">
        <v>0.158</v>
      </c>
      <c r="T6547" s="1">
        <v>0.105</v>
      </c>
      <c r="U6547" s="4" t="s">
        <v>60</v>
      </c>
      <c r="V6547">
        <v>0.42</v>
      </c>
      <c r="W6547">
        <v>0.4</v>
      </c>
      <c r="X6547">
        <v>0.76</v>
      </c>
      <c r="Y6547">
        <v>2.4300000000000002</v>
      </c>
      <c r="Z6547">
        <v>0.23</v>
      </c>
      <c r="AA6547" s="5">
        <f t="shared" si="619"/>
        <v>0.26300000000000001</v>
      </c>
      <c r="AB6547" s="15" cm="1">
        <f t="array" ref="AB6547">_xlfn.SWITCH(U6547,"夏",122,"冬",90,"春",153,"秋",153,0)</f>
        <v>122</v>
      </c>
      <c r="AC6547" s="16">
        <f t="shared" si="620"/>
        <v>32.085999999999999</v>
      </c>
      <c r="AD6547" s="5">
        <f>IFERROR(AA6547/D6547,0)</f>
        <v>3.3657537752751474E-3</v>
      </c>
      <c r="AE6547" s="15">
        <f t="shared" si="621"/>
        <v>0.33424657534246577</v>
      </c>
      <c r="AF6547" s="5">
        <f>IFERROR(AD6547*AE6547*48,0)</f>
        <v>5.3999600295921275E-2</v>
      </c>
    </row>
    <row r="6548" spans="1:32" x14ac:dyDescent="0.15">
      <c r="A6548" s="1"/>
      <c r="B6548" s="1" t="s">
        <v>42</v>
      </c>
      <c r="C6548" s="1" t="s">
        <v>33</v>
      </c>
      <c r="D6548" s="6">
        <v>78.14</v>
      </c>
      <c r="E6548" s="6">
        <v>3.9</v>
      </c>
      <c r="F6548" s="18">
        <v>0.45833333333333298</v>
      </c>
      <c r="G6548" s="1">
        <v>25.1</v>
      </c>
      <c r="H6548" s="1">
        <v>72</v>
      </c>
      <c r="I6548" s="1">
        <v>25.3</v>
      </c>
      <c r="J6548" s="1">
        <v>0.24</v>
      </c>
      <c r="K6548" s="1">
        <v>472</v>
      </c>
      <c r="L6548" s="1">
        <v>140</v>
      </c>
      <c r="M6548" s="6">
        <f t="shared" si="623"/>
        <v>25.406593471259271</v>
      </c>
      <c r="N6548" s="19">
        <v>0.5</v>
      </c>
      <c r="O6548" s="11" cm="1">
        <f t="array" ref="O6548">ROUND(_xlfn.SWITCH(C6548,"建筑专教",IF(S6548&gt;0.1,1.38,1.28),"阶梯教室",IF(S6548&gt;0.1,1.15,1.05),"公共教室",IF(S6548&gt;0.1,1.22,1.12),IF(S6548&gt;0.1,1.2,1.1))+(MOD(ROW()*11,31)/31-0.5)*0.06,2)</f>
        <v>1.2</v>
      </c>
      <c r="P6548" s="12">
        <f t="shared" si="622"/>
        <v>0.06</v>
      </c>
      <c r="Q6548" s="13">
        <f t="shared" si="624"/>
        <v>-0.87449839791830442</v>
      </c>
      <c r="R6548" s="1">
        <v>0</v>
      </c>
      <c r="S6548" s="1">
        <v>0.156</v>
      </c>
      <c r="T6548" s="1">
        <v>0.106</v>
      </c>
      <c r="U6548" s="4" t="s">
        <v>60</v>
      </c>
      <c r="V6548">
        <v>0.42</v>
      </c>
      <c r="W6548">
        <v>0.4</v>
      </c>
      <c r="X6548">
        <v>0.76</v>
      </c>
      <c r="Y6548">
        <v>2.4300000000000002</v>
      </c>
      <c r="Z6548">
        <v>0.23</v>
      </c>
      <c r="AA6548" s="5">
        <f t="shared" si="619"/>
        <v>0.26200000000000001</v>
      </c>
      <c r="AB6548" s="15" cm="1">
        <f t="array" ref="AB6548">_xlfn.SWITCH(U6548,"夏",122,"冬",90,"春",153,"秋",153,0)</f>
        <v>122</v>
      </c>
      <c r="AC6548" s="16">
        <f t="shared" si="620"/>
        <v>31.964000000000002</v>
      </c>
      <c r="AD6548" s="5">
        <f>IFERROR(AA6548/D6548,0)</f>
        <v>3.3529562324033785E-3</v>
      </c>
      <c r="AE6548" s="15">
        <f t="shared" si="621"/>
        <v>0.33424657534246577</v>
      </c>
      <c r="AF6548" s="5">
        <f>IFERROR(AD6548*AE6548*48,0)</f>
        <v>5.3794278621792285E-2</v>
      </c>
    </row>
    <row r="6549" spans="1:32" x14ac:dyDescent="0.15">
      <c r="A6549" s="1"/>
      <c r="B6549" s="1" t="s">
        <v>42</v>
      </c>
      <c r="C6549" s="1" t="s">
        <v>33</v>
      </c>
      <c r="D6549" s="6">
        <v>78.14</v>
      </c>
      <c r="E6549" s="6">
        <v>3.9</v>
      </c>
      <c r="F6549" s="18">
        <v>0.47916666666666702</v>
      </c>
      <c r="G6549" s="1">
        <v>25.3</v>
      </c>
      <c r="H6549" s="1">
        <v>70</v>
      </c>
      <c r="I6549" s="1">
        <v>25.5</v>
      </c>
      <c r="J6549" s="1">
        <v>0.26</v>
      </c>
      <c r="K6549" s="1">
        <v>479</v>
      </c>
      <c r="L6549" s="1">
        <v>148</v>
      </c>
      <c r="M6549" s="6">
        <f t="shared" si="623"/>
        <v>25.611610299855499</v>
      </c>
      <c r="N6549" s="19">
        <v>0.5</v>
      </c>
      <c r="O6549" s="11" cm="1">
        <f t="array" ref="O6549">ROUND(_xlfn.SWITCH(C6549,"建筑专教",IF(S6549&gt;0.1,1.38,1.28),"阶梯教室",IF(S6549&gt;0.1,1.15,1.05),"公共教室",IF(S6549&gt;0.1,1.22,1.12),IF(S6549&gt;0.1,1.2,1.1))+(MOD(ROW()*11,31)/31-0.5)*0.06,2)</f>
        <v>1.22</v>
      </c>
      <c r="P6549" s="12">
        <f t="shared" si="622"/>
        <v>0.06</v>
      </c>
      <c r="Q6549" s="13">
        <f t="shared" si="624"/>
        <v>-0.81555518080808198</v>
      </c>
      <c r="R6549" s="1">
        <v>0</v>
      </c>
      <c r="S6549" s="1">
        <v>0.154</v>
      </c>
      <c r="T6549" s="1">
        <v>0.107</v>
      </c>
      <c r="U6549" s="4" t="s">
        <v>60</v>
      </c>
      <c r="V6549">
        <v>0.42</v>
      </c>
      <c r="W6549">
        <v>0.4</v>
      </c>
      <c r="X6549">
        <v>0.76</v>
      </c>
      <c r="Y6549">
        <v>2.4300000000000002</v>
      </c>
      <c r="Z6549">
        <v>0.23</v>
      </c>
      <c r="AA6549" s="5">
        <f t="shared" si="619"/>
        <v>0.26100000000000001</v>
      </c>
      <c r="AB6549" s="15" cm="1">
        <f t="array" ref="AB6549">_xlfn.SWITCH(U6549,"夏",122,"冬",90,"春",153,"秋",153,0)</f>
        <v>122</v>
      </c>
      <c r="AC6549" s="16">
        <f t="shared" si="620"/>
        <v>31.842000000000002</v>
      </c>
      <c r="AD6549" s="5">
        <f>IFERROR(AA6549/D6549,0)</f>
        <v>3.34015868953161E-3</v>
      </c>
      <c r="AE6549" s="15">
        <f t="shared" si="621"/>
        <v>0.33424657534246577</v>
      </c>
      <c r="AF6549" s="5">
        <f>IFERROR(AD6549*AE6549*48,0)</f>
        <v>5.3588956947663316E-2</v>
      </c>
    </row>
    <row r="6550" spans="1:32" x14ac:dyDescent="0.15">
      <c r="A6550" s="1"/>
      <c r="B6550" s="1" t="s">
        <v>42</v>
      </c>
      <c r="C6550" s="1" t="s">
        <v>33</v>
      </c>
      <c r="D6550" s="6">
        <v>78.14</v>
      </c>
      <c r="E6550" s="6">
        <v>3.9</v>
      </c>
      <c r="F6550" s="18">
        <v>0.5</v>
      </c>
      <c r="G6550" s="1">
        <v>25.5</v>
      </c>
      <c r="H6550" s="1">
        <v>68</v>
      </c>
      <c r="I6550" s="1">
        <v>25.7</v>
      </c>
      <c r="J6550" s="1">
        <v>0.28000000000000003</v>
      </c>
      <c r="K6550" s="1">
        <v>485</v>
      </c>
      <c r="L6550" s="1">
        <v>156</v>
      </c>
      <c r="M6550" s="6">
        <f t="shared" si="623"/>
        <v>25.816448119520089</v>
      </c>
      <c r="N6550" s="19">
        <v>0.5</v>
      </c>
      <c r="O6550" s="11" cm="1">
        <f t="array" ref="O6550">ROUND(_xlfn.SWITCH(C6550,"建筑专教",IF(S6550&gt;0.1,1.38,1.28),"阶梯教室",IF(S6550&gt;0.1,1.15,1.05),"公共教室",IF(S6550&gt;0.1,1.22,1.12),IF(S6550&gt;0.1,1.2,1.1))+(MOD(ROW()*11,31)/31-0.5)*0.06,2)</f>
        <v>1.18</v>
      </c>
      <c r="P6550" s="12">
        <f t="shared" si="622"/>
        <v>7.0000000000000007E-2</v>
      </c>
      <c r="Q6550" s="13">
        <f t="shared" si="624"/>
        <v>-0.92596669536144216</v>
      </c>
      <c r="R6550" s="1">
        <v>0</v>
      </c>
      <c r="S6550" s="1">
        <v>0.152</v>
      </c>
      <c r="T6550" s="1">
        <v>0.105</v>
      </c>
      <c r="U6550" s="4" t="s">
        <v>60</v>
      </c>
      <c r="V6550">
        <v>0.42</v>
      </c>
      <c r="W6550">
        <v>0.4</v>
      </c>
      <c r="X6550">
        <v>0.76</v>
      </c>
      <c r="Y6550">
        <v>2.4300000000000002</v>
      </c>
      <c r="Z6550">
        <v>0.23</v>
      </c>
      <c r="AA6550" s="5">
        <f t="shared" si="619"/>
        <v>0.25700000000000001</v>
      </c>
      <c r="AB6550" s="15" cm="1">
        <f t="array" ref="AB6550">_xlfn.SWITCH(U6550,"夏",122,"冬",90,"春",153,"秋",153,0)</f>
        <v>122</v>
      </c>
      <c r="AC6550" s="16">
        <f t="shared" si="620"/>
        <v>31.353999999999999</v>
      </c>
      <c r="AD6550" s="5">
        <f>IFERROR(AA6550/D6550,0)</f>
        <v>3.2889685180445354E-3</v>
      </c>
      <c r="AE6550" s="15">
        <f t="shared" si="621"/>
        <v>0.33424657534246577</v>
      </c>
      <c r="AF6550" s="5">
        <f>IFERROR(AD6550*AE6550*48,0)</f>
        <v>5.2767670251147397E-2</v>
      </c>
    </row>
    <row r="6551" spans="1:32" x14ac:dyDescent="0.15">
      <c r="A6551" s="1"/>
      <c r="B6551" s="1" t="s">
        <v>42</v>
      </c>
      <c r="C6551" s="1" t="s">
        <v>33</v>
      </c>
      <c r="D6551" s="6">
        <v>78.14</v>
      </c>
      <c r="E6551" s="6">
        <v>3.9</v>
      </c>
      <c r="F6551" s="18">
        <v>0.52083333333333304</v>
      </c>
      <c r="G6551" s="1">
        <v>25.7</v>
      </c>
      <c r="H6551" s="1">
        <v>66</v>
      </c>
      <c r="I6551" s="1">
        <v>25.9</v>
      </c>
      <c r="J6551" s="1">
        <v>0.3</v>
      </c>
      <c r="K6551" s="1">
        <v>491</v>
      </c>
      <c r="L6551" s="1">
        <v>164</v>
      </c>
      <c r="M6551" s="6">
        <f t="shared" si="623"/>
        <v>26.021123596969062</v>
      </c>
      <c r="N6551" s="19">
        <v>0.5</v>
      </c>
      <c r="O6551" s="11" cm="1">
        <f t="array" ref="O6551">ROUND(_xlfn.SWITCH(C6551,"建筑专教",IF(S6551&gt;0.1,1.38,1.28),"阶梯教室",IF(S6551&gt;0.1,1.15,1.05),"公共教室",IF(S6551&gt;0.1,1.22,1.12),IF(S6551&gt;0.1,1.2,1.1))+(MOD(ROW()*11,31)/31-0.5)*0.06,2)</f>
        <v>1.2</v>
      </c>
      <c r="P6551" s="12">
        <f t="shared" si="622"/>
        <v>7.0000000000000007E-2</v>
      </c>
      <c r="Q6551" s="13">
        <f t="shared" si="624"/>
        <v>-0.85282397645710128</v>
      </c>
      <c r="R6551" s="1">
        <v>0</v>
      </c>
      <c r="S6551" s="1">
        <v>0.15</v>
      </c>
      <c r="T6551" s="1">
        <v>0.104</v>
      </c>
      <c r="U6551" s="4" t="s">
        <v>60</v>
      </c>
      <c r="V6551">
        <v>0.42</v>
      </c>
      <c r="W6551">
        <v>0.4</v>
      </c>
      <c r="X6551">
        <v>0.76</v>
      </c>
      <c r="Y6551">
        <v>2.4300000000000002</v>
      </c>
      <c r="Z6551">
        <v>0.23</v>
      </c>
      <c r="AA6551" s="5">
        <f t="shared" si="619"/>
        <v>0.254</v>
      </c>
      <c r="AB6551" s="15" cm="1">
        <f t="array" ref="AB6551">_xlfn.SWITCH(U6551,"夏",122,"冬",90,"春",153,"秋",153,0)</f>
        <v>122</v>
      </c>
      <c r="AC6551" s="16">
        <f t="shared" si="620"/>
        <v>30.988</v>
      </c>
      <c r="AD6551" s="5">
        <f>IFERROR(AA6551/D6551,0)</f>
        <v>3.2505758894292298E-3</v>
      </c>
      <c r="AE6551" s="15">
        <f t="shared" si="621"/>
        <v>0.33424657534246577</v>
      </c>
      <c r="AF6551" s="5">
        <f>IFERROR(AD6551*AE6551*48,0)</f>
        <v>5.2151705228760468E-2</v>
      </c>
    </row>
    <row r="6552" spans="1:32" x14ac:dyDescent="0.15">
      <c r="A6552" s="1"/>
      <c r="B6552" s="1" t="s">
        <v>42</v>
      </c>
      <c r="C6552" s="1" t="s">
        <v>33</v>
      </c>
      <c r="D6552" s="6">
        <v>78.14</v>
      </c>
      <c r="E6552" s="6">
        <v>3.9</v>
      </c>
      <c r="F6552" s="18">
        <v>0.54166666666666696</v>
      </c>
      <c r="G6552" s="1">
        <v>25.9</v>
      </c>
      <c r="H6552" s="1">
        <v>64</v>
      </c>
      <c r="I6552" s="1">
        <v>26.1</v>
      </c>
      <c r="J6552" s="1">
        <v>0.32</v>
      </c>
      <c r="K6552" s="1">
        <v>497</v>
      </c>
      <c r="L6552" s="1">
        <v>172</v>
      </c>
      <c r="M6552" s="6">
        <f t="shared" si="623"/>
        <v>26.225650800077858</v>
      </c>
      <c r="N6552" s="19">
        <v>0.5</v>
      </c>
      <c r="O6552" s="11" cm="1">
        <f t="array" ref="O6552">ROUND(_xlfn.SWITCH(C6552,"建筑专教",IF(S6552&gt;0.1,1.38,1.28),"阶梯教室",IF(S6552&gt;0.1,1.15,1.05),"公共教室",IF(S6552&gt;0.1,1.22,1.12),IF(S6552&gt;0.1,1.2,1.1))+(MOD(ROW()*11,31)/31-0.5)*0.06,2)</f>
        <v>1.22</v>
      </c>
      <c r="P6552" s="12">
        <f t="shared" si="622"/>
        <v>0.08</v>
      </c>
      <c r="Q6552" s="13">
        <f t="shared" si="624"/>
        <v>-0.7768741111989611</v>
      </c>
      <c r="R6552" s="1">
        <v>0</v>
      </c>
      <c r="S6552" s="1">
        <v>0.14799999999999999</v>
      </c>
      <c r="T6552" s="1">
        <v>0.10199999999999999</v>
      </c>
      <c r="U6552" s="4" t="s">
        <v>60</v>
      </c>
      <c r="V6552">
        <v>0.42</v>
      </c>
      <c r="W6552">
        <v>0.4</v>
      </c>
      <c r="X6552">
        <v>0.76</v>
      </c>
      <c r="Y6552">
        <v>2.4300000000000002</v>
      </c>
      <c r="Z6552">
        <v>0.23</v>
      </c>
      <c r="AA6552" s="5">
        <f t="shared" si="619"/>
        <v>0.25</v>
      </c>
      <c r="AB6552" s="15" cm="1">
        <f t="array" ref="AB6552">_xlfn.SWITCH(U6552,"夏",122,"冬",90,"春",153,"秋",153,0)</f>
        <v>122</v>
      </c>
      <c r="AC6552" s="16">
        <f t="shared" si="620"/>
        <v>30.5</v>
      </c>
      <c r="AD6552" s="5">
        <f>IFERROR(AA6552/D6552,0)</f>
        <v>3.1993857179421553E-3</v>
      </c>
      <c r="AE6552" s="15">
        <f t="shared" si="621"/>
        <v>0.33424657534246577</v>
      </c>
      <c r="AF6552" s="5">
        <f>IFERROR(AD6552*AE6552*48,0)</f>
        <v>5.133041853224455E-2</v>
      </c>
    </row>
    <row r="6553" spans="1:32" x14ac:dyDescent="0.15">
      <c r="A6553" s="1"/>
      <c r="B6553" s="1" t="s">
        <v>42</v>
      </c>
      <c r="C6553" s="1" t="s">
        <v>33</v>
      </c>
      <c r="D6553" s="6">
        <v>78.14</v>
      </c>
      <c r="E6553" s="6">
        <v>3.9</v>
      </c>
      <c r="F6553" s="18">
        <v>0.5625</v>
      </c>
      <c r="G6553" s="1">
        <v>26.1</v>
      </c>
      <c r="H6553" s="1">
        <v>62</v>
      </c>
      <c r="I6553" s="1">
        <v>26.3</v>
      </c>
      <c r="J6553" s="1">
        <v>0.34</v>
      </c>
      <c r="K6553" s="1">
        <v>503</v>
      </c>
      <c r="L6553" s="1">
        <v>180</v>
      </c>
      <c r="M6553" s="6">
        <f t="shared" si="623"/>
        <v>26.430041741699767</v>
      </c>
      <c r="N6553" s="19">
        <v>0.5</v>
      </c>
      <c r="O6553" s="11" cm="1">
        <f t="array" ref="O6553">ROUND(_xlfn.SWITCH(C6553,"建筑专教",IF(S6553&gt;0.1,1.38,1.28),"阶梯教室",IF(S6553&gt;0.1,1.15,1.05),"公共教室",IF(S6553&gt;0.1,1.22,1.12),IF(S6553&gt;0.1,1.2,1.1))+(MOD(ROW()*11,31)/31-0.5)*0.06,2)</f>
        <v>1.19</v>
      </c>
      <c r="P6553" s="12">
        <f t="shared" si="622"/>
        <v>0.08</v>
      </c>
      <c r="Q6553" s="13">
        <f t="shared" si="624"/>
        <v>-0.84110809331733172</v>
      </c>
      <c r="R6553" s="1">
        <v>0</v>
      </c>
      <c r="S6553" s="1">
        <v>0.14599999999999999</v>
      </c>
      <c r="T6553" s="1">
        <v>0.10199999999999999</v>
      </c>
      <c r="U6553" s="4" t="s">
        <v>60</v>
      </c>
      <c r="V6553">
        <v>0.42</v>
      </c>
      <c r="W6553">
        <v>0.4</v>
      </c>
      <c r="X6553">
        <v>0.76</v>
      </c>
      <c r="Y6553">
        <v>2.4300000000000002</v>
      </c>
      <c r="Z6553">
        <v>0.23</v>
      </c>
      <c r="AA6553" s="5">
        <f t="shared" si="619"/>
        <v>0.248</v>
      </c>
      <c r="AB6553" s="15" cm="1">
        <f t="array" ref="AB6553">_xlfn.SWITCH(U6553,"夏",122,"冬",90,"春",153,"秋",153,0)</f>
        <v>122</v>
      </c>
      <c r="AC6553" s="16">
        <f t="shared" si="620"/>
        <v>30.256</v>
      </c>
      <c r="AD6553" s="5">
        <f>IFERROR(AA6553/D6553,0)</f>
        <v>3.1737906321986178E-3</v>
      </c>
      <c r="AE6553" s="15">
        <f t="shared" si="621"/>
        <v>0.33424657534246577</v>
      </c>
      <c r="AF6553" s="5">
        <f>IFERROR(AD6553*AE6553*48,0)</f>
        <v>5.091977518398659E-2</v>
      </c>
    </row>
    <row r="6554" spans="1:32" x14ac:dyDescent="0.15">
      <c r="A6554" s="1"/>
      <c r="B6554" s="1" t="s">
        <v>42</v>
      </c>
      <c r="C6554" s="1" t="s">
        <v>33</v>
      </c>
      <c r="D6554" s="6">
        <v>78.14</v>
      </c>
      <c r="E6554" s="6">
        <v>3.9</v>
      </c>
      <c r="F6554" s="18">
        <v>0.58333333333333304</v>
      </c>
      <c r="G6554" s="1">
        <v>26.3</v>
      </c>
      <c r="H6554" s="1">
        <v>60</v>
      </c>
      <c r="I6554" s="1">
        <v>26.5</v>
      </c>
      <c r="J6554" s="1">
        <v>0.36</v>
      </c>
      <c r="K6554" s="1">
        <v>509</v>
      </c>
      <c r="L6554" s="1">
        <v>188</v>
      </c>
      <c r="M6554" s="6">
        <f t="shared" si="623"/>
        <v>26.634306784376292</v>
      </c>
      <c r="N6554" s="19">
        <v>0.5</v>
      </c>
      <c r="O6554" s="11" cm="1">
        <f t="array" ref="O6554">ROUND(_xlfn.SWITCH(C6554,"建筑专教",IF(S6554&gt;0.1,1.38,1.28),"阶梯教室",IF(S6554&gt;0.1,1.15,1.05),"公共教室",IF(S6554&gt;0.1,1.22,1.12),IF(S6554&gt;0.1,1.2,1.1))+(MOD(ROW()*11,31)/31-0.5)*0.06,2)</f>
        <v>1.21</v>
      </c>
      <c r="P6554" s="12">
        <f t="shared" si="622"/>
        <v>0.09</v>
      </c>
      <c r="Q6554" s="13">
        <f t="shared" si="624"/>
        <v>-0.75485598878119975</v>
      </c>
      <c r="R6554" s="1">
        <v>0</v>
      </c>
      <c r="S6554" s="1">
        <v>0.14399999999999999</v>
      </c>
      <c r="T6554" s="1">
        <v>0.10299999999999999</v>
      </c>
      <c r="U6554" s="4" t="s">
        <v>60</v>
      </c>
      <c r="V6554">
        <v>0.42</v>
      </c>
      <c r="W6554">
        <v>0.4</v>
      </c>
      <c r="X6554">
        <v>0.76</v>
      </c>
      <c r="Y6554">
        <v>2.4300000000000002</v>
      </c>
      <c r="Z6554">
        <v>0.23</v>
      </c>
      <c r="AA6554" s="5">
        <f t="shared" si="619"/>
        <v>0.247</v>
      </c>
      <c r="AB6554" s="15" cm="1">
        <f t="array" ref="AB6554">_xlfn.SWITCH(U6554,"夏",122,"冬",90,"春",153,"秋",153,0)</f>
        <v>122</v>
      </c>
      <c r="AC6554" s="16">
        <f t="shared" si="620"/>
        <v>30.134</v>
      </c>
      <c r="AD6554" s="5">
        <f>IFERROR(AA6554/D6554,0)</f>
        <v>3.1609930893268493E-3</v>
      </c>
      <c r="AE6554" s="15">
        <f t="shared" si="621"/>
        <v>0.33424657534246577</v>
      </c>
      <c r="AF6554" s="5">
        <f>IFERROR(AD6554*AE6554*48,0)</f>
        <v>5.0714453509857621E-2</v>
      </c>
    </row>
    <row r="6555" spans="1:32" x14ac:dyDescent="0.15">
      <c r="A6555" s="1"/>
      <c r="B6555" s="1" t="s">
        <v>42</v>
      </c>
      <c r="C6555" s="1" t="s">
        <v>33</v>
      </c>
      <c r="D6555" s="6">
        <v>78.14</v>
      </c>
      <c r="E6555" s="6">
        <v>3.9</v>
      </c>
      <c r="F6555" s="18">
        <v>0.60416666666666696</v>
      </c>
      <c r="G6555" s="1">
        <v>26.5</v>
      </c>
      <c r="H6555" s="1">
        <v>58</v>
      </c>
      <c r="I6555" s="1">
        <v>26.7</v>
      </c>
      <c r="J6555" s="1">
        <v>0.38</v>
      </c>
      <c r="K6555" s="1">
        <v>512</v>
      </c>
      <c r="L6555" s="1">
        <v>196</v>
      </c>
      <c r="M6555" s="6">
        <f t="shared" si="623"/>
        <v>26.838454947271316</v>
      </c>
      <c r="N6555" s="19">
        <v>0.5</v>
      </c>
      <c r="O6555" s="11" cm="1">
        <f t="array" ref="O6555">ROUND(_xlfn.SWITCH(C6555,"建筑专教",IF(S6555&gt;0.1,1.38,1.28),"阶梯教室",IF(S6555&gt;0.1,1.15,1.05),"公共教室",IF(S6555&gt;0.1,1.22,1.12),IF(S6555&gt;0.1,1.2,1.1))+(MOD(ROW()*11,31)/31-0.5)*0.06,2)</f>
        <v>1.23</v>
      </c>
      <c r="P6555" s="12">
        <f t="shared" si="622"/>
        <v>0.09</v>
      </c>
      <c r="Q6555" s="13">
        <f t="shared" si="624"/>
        <v>-0.66723262843888087</v>
      </c>
      <c r="R6555" s="1">
        <v>0</v>
      </c>
      <c r="S6555" s="1">
        <v>0.14199999999999999</v>
      </c>
      <c r="T6555" s="1">
        <v>0.104</v>
      </c>
      <c r="U6555" s="4" t="s">
        <v>60</v>
      </c>
      <c r="V6555">
        <v>0.42</v>
      </c>
      <c r="W6555">
        <v>0.4</v>
      </c>
      <c r="X6555">
        <v>0.76</v>
      </c>
      <c r="Y6555">
        <v>2.4300000000000002</v>
      </c>
      <c r="Z6555">
        <v>0.23</v>
      </c>
      <c r="AA6555" s="5">
        <f t="shared" si="619"/>
        <v>0.246</v>
      </c>
      <c r="AB6555" s="15" cm="1">
        <f t="array" ref="AB6555">_xlfn.SWITCH(U6555,"夏",122,"冬",90,"春",153,"秋",153,0)</f>
        <v>122</v>
      </c>
      <c r="AC6555" s="16">
        <f t="shared" si="620"/>
        <v>30.012</v>
      </c>
      <c r="AD6555" s="5">
        <f>IFERROR(AA6555/D6555,0)</f>
        <v>3.1481955464550807E-3</v>
      </c>
      <c r="AE6555" s="15">
        <f t="shared" si="621"/>
        <v>0.33424657534246577</v>
      </c>
      <c r="AF6555" s="5">
        <f>IFERROR(AD6555*AE6555*48,0)</f>
        <v>5.0509131835728638E-2</v>
      </c>
    </row>
    <row r="6556" spans="1:32" x14ac:dyDescent="0.15">
      <c r="A6556" s="1"/>
      <c r="B6556" s="1" t="s">
        <v>42</v>
      </c>
      <c r="C6556" s="1" t="s">
        <v>33</v>
      </c>
      <c r="D6556" s="6">
        <v>78.14</v>
      </c>
      <c r="E6556" s="6">
        <v>3.9</v>
      </c>
      <c r="F6556" s="18">
        <v>0.625</v>
      </c>
      <c r="G6556" s="1">
        <v>26.7</v>
      </c>
      <c r="H6556" s="1">
        <v>56</v>
      </c>
      <c r="I6556" s="1">
        <v>26.9</v>
      </c>
      <c r="J6556" s="1">
        <v>0.4</v>
      </c>
      <c r="K6556" s="1">
        <v>521</v>
      </c>
      <c r="L6556" s="1">
        <v>204</v>
      </c>
      <c r="M6556" s="6">
        <f t="shared" si="623"/>
        <v>27.042494142844475</v>
      </c>
      <c r="N6556" s="19">
        <v>0.5</v>
      </c>
      <c r="O6556" s="11" cm="1">
        <f t="array" ref="O6556">ROUND(_xlfn.SWITCH(C6556,"建筑专教",IF(S6556&gt;0.1,1.38,1.28),"阶梯教室",IF(S6556&gt;0.1,1.15,1.05),"公共教室",IF(S6556&gt;0.1,1.22,1.12),IF(S6556&gt;0.1,1.2,1.1))+(MOD(ROW()*11,31)/31-0.5)*0.06,2)</f>
        <v>1.19</v>
      </c>
      <c r="P6556" s="12">
        <f t="shared" si="622"/>
        <v>0.1</v>
      </c>
      <c r="Q6556" s="13">
        <f t="shared" si="624"/>
        <v>-0.74461840932354495</v>
      </c>
      <c r="R6556" s="1">
        <v>0</v>
      </c>
      <c r="S6556" s="1">
        <v>0.14000000000000001</v>
      </c>
      <c r="T6556" s="1">
        <v>0.106</v>
      </c>
      <c r="U6556" s="4" t="s">
        <v>60</v>
      </c>
      <c r="V6556">
        <v>0.42</v>
      </c>
      <c r="W6556">
        <v>0.4</v>
      </c>
      <c r="X6556">
        <v>0.76</v>
      </c>
      <c r="Y6556">
        <v>2.4300000000000002</v>
      </c>
      <c r="Z6556">
        <v>0.23</v>
      </c>
      <c r="AA6556" s="5">
        <f t="shared" si="619"/>
        <v>0.246</v>
      </c>
      <c r="AB6556" s="15" cm="1">
        <f t="array" ref="AB6556">_xlfn.SWITCH(U6556,"夏",122,"冬",90,"春",153,"秋",153,0)</f>
        <v>122</v>
      </c>
      <c r="AC6556" s="16">
        <f t="shared" si="620"/>
        <v>30.012</v>
      </c>
      <c r="AD6556" s="5">
        <f>IFERROR(AA6556/D6556,0)</f>
        <v>3.1481955464550807E-3</v>
      </c>
      <c r="AE6556" s="15">
        <f t="shared" si="621"/>
        <v>0.33424657534246577</v>
      </c>
      <c r="AF6556" s="5">
        <f>IFERROR(AD6556*AE6556*48,0)</f>
        <v>5.0509131835728638E-2</v>
      </c>
    </row>
    <row r="6557" spans="1:32" x14ac:dyDescent="0.15">
      <c r="A6557" s="1"/>
      <c r="B6557" s="1" t="s">
        <v>42</v>
      </c>
      <c r="C6557" s="1" t="s">
        <v>33</v>
      </c>
      <c r="D6557" s="6">
        <v>78.14</v>
      </c>
      <c r="E6557" s="6">
        <v>3.9</v>
      </c>
      <c r="F6557" s="18">
        <v>0.64583333333333304</v>
      </c>
      <c r="G6557" s="1">
        <v>26.9</v>
      </c>
      <c r="H6557" s="1">
        <v>54</v>
      </c>
      <c r="I6557" s="1">
        <v>27.1</v>
      </c>
      <c r="J6557" s="1">
        <v>0.42</v>
      </c>
      <c r="K6557" s="1">
        <v>527</v>
      </c>
      <c r="L6557" s="1">
        <v>212</v>
      </c>
      <c r="M6557" s="6">
        <f t="shared" si="623"/>
        <v>27.246431362057308</v>
      </c>
      <c r="N6557" s="19">
        <v>0.5</v>
      </c>
      <c r="O6557" s="11" cm="1">
        <f t="array" ref="O6557">ROUND(_xlfn.SWITCH(C6557,"建筑专教",IF(S6557&gt;0.1,1.38,1.28),"阶梯教室",IF(S6557&gt;0.1,1.15,1.05),"公共教室",IF(S6557&gt;0.1,1.22,1.12),IF(S6557&gt;0.1,1.2,1.1))+(MOD(ROW()*11,31)/31-0.5)*0.06,2)</f>
        <v>1.21</v>
      </c>
      <c r="P6557" s="12">
        <f t="shared" si="622"/>
        <v>0.1</v>
      </c>
      <c r="Q6557" s="13">
        <f t="shared" si="624"/>
        <v>-0.64729623819974846</v>
      </c>
      <c r="R6557" s="1">
        <v>0</v>
      </c>
      <c r="S6557" s="1">
        <v>0.13800000000000001</v>
      </c>
      <c r="T6557" s="1">
        <v>0.107</v>
      </c>
      <c r="U6557" s="4" t="s">
        <v>60</v>
      </c>
      <c r="V6557">
        <v>0.42</v>
      </c>
      <c r="W6557">
        <v>0.4</v>
      </c>
      <c r="X6557">
        <v>0.76</v>
      </c>
      <c r="Y6557">
        <v>2.4300000000000002</v>
      </c>
      <c r="Z6557">
        <v>0.23</v>
      </c>
      <c r="AA6557" s="5">
        <f t="shared" si="619"/>
        <v>0.245</v>
      </c>
      <c r="AB6557" s="15" cm="1">
        <f t="array" ref="AB6557">_xlfn.SWITCH(U6557,"夏",122,"冬",90,"春",153,"秋",153,0)</f>
        <v>122</v>
      </c>
      <c r="AC6557" s="16">
        <f t="shared" si="620"/>
        <v>29.89</v>
      </c>
      <c r="AD6557" s="5">
        <f>IFERROR(AA6557/D6557,0)</f>
        <v>3.1353980035833118E-3</v>
      </c>
      <c r="AE6557" s="15">
        <f t="shared" si="621"/>
        <v>0.33424657534246577</v>
      </c>
      <c r="AF6557" s="5">
        <f>IFERROR(AD6557*AE6557*48,0)</f>
        <v>5.0303810161599655E-2</v>
      </c>
    </row>
    <row r="6558" spans="1:32" x14ac:dyDescent="0.15">
      <c r="A6558" s="1"/>
      <c r="B6558" s="1" t="s">
        <v>42</v>
      </c>
      <c r="C6558" s="1" t="s">
        <v>33</v>
      </c>
      <c r="D6558" s="6">
        <v>78.14</v>
      </c>
      <c r="E6558" s="6">
        <v>3.9</v>
      </c>
      <c r="F6558" s="18">
        <v>0.66666666666666696</v>
      </c>
      <c r="G6558" s="1">
        <v>27.1</v>
      </c>
      <c r="H6558" s="1">
        <v>52</v>
      </c>
      <c r="I6558" s="1">
        <v>27.3</v>
      </c>
      <c r="J6558" s="1">
        <v>0.44</v>
      </c>
      <c r="K6558" s="1">
        <v>533</v>
      </c>
      <c r="L6558" s="1">
        <v>220</v>
      </c>
      <c r="M6558" s="6">
        <f t="shared" si="623"/>
        <v>27.450272821218221</v>
      </c>
      <c r="N6558" s="19">
        <v>0.5</v>
      </c>
      <c r="O6558" s="11" cm="1">
        <f t="array" ref="O6558">ROUND(_xlfn.SWITCH(C6558,"建筑专教",IF(S6558&gt;0.1,1.38,1.28),"阶梯教室",IF(S6558&gt;0.1,1.15,1.05),"公共教室",IF(S6558&gt;0.1,1.22,1.12),IF(S6558&gt;0.1,1.2,1.1))+(MOD(ROW()*11,31)/31-0.5)*0.06,2)</f>
        <v>1.17</v>
      </c>
      <c r="P6558" s="12">
        <f t="shared" si="622"/>
        <v>0.11</v>
      </c>
      <c r="Q6558" s="13">
        <f t="shared" si="624"/>
        <v>-0.71886662772197385</v>
      </c>
      <c r="R6558" s="1">
        <v>0</v>
      </c>
      <c r="S6558" s="1">
        <v>0.13600000000000001</v>
      </c>
      <c r="T6558" s="1">
        <v>0.108</v>
      </c>
      <c r="U6558" s="4" t="s">
        <v>60</v>
      </c>
      <c r="V6558">
        <v>0.42</v>
      </c>
      <c r="W6558">
        <v>0.4</v>
      </c>
      <c r="X6558">
        <v>0.76</v>
      </c>
      <c r="Y6558">
        <v>2.4300000000000002</v>
      </c>
      <c r="Z6558">
        <v>0.23</v>
      </c>
      <c r="AA6558" s="5">
        <f t="shared" si="619"/>
        <v>0.24399999999999999</v>
      </c>
      <c r="AB6558" s="15" cm="1">
        <f t="array" ref="AB6558">_xlfn.SWITCH(U6558,"夏",122,"冬",90,"春",153,"秋",153,0)</f>
        <v>122</v>
      </c>
      <c r="AC6558" s="16">
        <f t="shared" si="620"/>
        <v>29.768000000000001</v>
      </c>
      <c r="AD6558" s="5">
        <f>IFERROR(AA6558/D6558,0)</f>
        <v>3.1226004607115432E-3</v>
      </c>
      <c r="AE6558" s="15">
        <f t="shared" si="621"/>
        <v>0.33424657534246577</v>
      </c>
      <c r="AF6558" s="5">
        <f>IFERROR(AD6558*AE6558*48,0)</f>
        <v>5.0098488487470685E-2</v>
      </c>
    </row>
    <row r="6559" spans="1:32" x14ac:dyDescent="0.15">
      <c r="A6559" s="1"/>
      <c r="B6559" s="1" t="s">
        <v>42</v>
      </c>
      <c r="C6559" s="1" t="s">
        <v>33</v>
      </c>
      <c r="D6559" s="6">
        <v>78.14</v>
      </c>
      <c r="E6559" s="6">
        <v>3.9</v>
      </c>
      <c r="F6559" s="18">
        <v>0.6875</v>
      </c>
      <c r="G6559" s="1">
        <v>27.3</v>
      </c>
      <c r="H6559" s="1">
        <v>50</v>
      </c>
      <c r="I6559" s="1">
        <v>27.5</v>
      </c>
      <c r="J6559" s="1">
        <v>0.46</v>
      </c>
      <c r="K6559" s="1">
        <v>539</v>
      </c>
      <c r="L6559" s="1">
        <v>228</v>
      </c>
      <c r="M6559" s="6">
        <f t="shared" si="623"/>
        <v>27.654024079793942</v>
      </c>
      <c r="N6559" s="19">
        <v>0.5</v>
      </c>
      <c r="O6559" s="11" cm="1">
        <f t="array" ref="O6559">ROUND(_xlfn.SWITCH(C6559,"建筑专教",IF(S6559&gt;0.1,1.38,1.28),"阶梯教室",IF(S6559&gt;0.1,1.15,1.05),"公共教室",IF(S6559&gt;0.1,1.22,1.12),IF(S6559&gt;0.1,1.2,1.1))+(MOD(ROW()*11,31)/31-0.5)*0.06,2)</f>
        <v>1.19</v>
      </c>
      <c r="P6559" s="12">
        <f t="shared" si="622"/>
        <v>0.11</v>
      </c>
      <c r="Q6559" s="13">
        <f t="shared" si="624"/>
        <v>-0.61252238595780895</v>
      </c>
      <c r="R6559" s="1">
        <v>0</v>
      </c>
      <c r="S6559" s="1">
        <v>0.13400000000000001</v>
      </c>
      <c r="T6559" s="1">
        <v>0.109</v>
      </c>
      <c r="U6559" s="4" t="s">
        <v>60</v>
      </c>
      <c r="V6559">
        <v>0.42</v>
      </c>
      <c r="W6559">
        <v>0.4</v>
      </c>
      <c r="X6559">
        <v>0.76</v>
      </c>
      <c r="Y6559">
        <v>2.4300000000000002</v>
      </c>
      <c r="Z6559">
        <v>0.23</v>
      </c>
      <c r="AA6559" s="5">
        <f t="shared" si="619"/>
        <v>0.24299999999999999</v>
      </c>
      <c r="AB6559" s="15" cm="1">
        <f t="array" ref="AB6559">_xlfn.SWITCH(U6559,"夏",122,"冬",90,"春",153,"秋",153,0)</f>
        <v>122</v>
      </c>
      <c r="AC6559" s="16">
        <f t="shared" si="620"/>
        <v>29.646000000000001</v>
      </c>
      <c r="AD6559" s="5">
        <f>IFERROR(AA6559/D6559,0)</f>
        <v>3.1098029178397747E-3</v>
      </c>
      <c r="AE6559" s="15">
        <f t="shared" si="621"/>
        <v>0.33424657534246577</v>
      </c>
      <c r="AF6559" s="5">
        <f>IFERROR(AD6559*AE6559*48,0)</f>
        <v>4.9893166813341702E-2</v>
      </c>
    </row>
    <row r="6560" spans="1:32" x14ac:dyDescent="0.15">
      <c r="A6560" s="1"/>
      <c r="B6560" s="1" t="s">
        <v>42</v>
      </c>
      <c r="C6560" s="1" t="s">
        <v>33</v>
      </c>
      <c r="D6560" s="6">
        <v>78.14</v>
      </c>
      <c r="E6560" s="6">
        <v>3.9</v>
      </c>
      <c r="F6560" s="18">
        <v>0.70833333333333304</v>
      </c>
      <c r="G6560" s="1">
        <v>27.5</v>
      </c>
      <c r="H6560" s="1">
        <v>48</v>
      </c>
      <c r="I6560" s="1">
        <v>27.7</v>
      </c>
      <c r="J6560" s="1">
        <v>0.48</v>
      </c>
      <c r="K6560" s="1">
        <v>545</v>
      </c>
      <c r="L6560" s="1">
        <v>236</v>
      </c>
      <c r="M6560" s="6">
        <f t="shared" si="623"/>
        <v>27.857690135941482</v>
      </c>
      <c r="N6560" s="19">
        <v>0.5</v>
      </c>
      <c r="O6560" s="11" cm="1">
        <f t="array" ref="O6560">ROUND(_xlfn.SWITCH(C6560,"建筑专教",IF(S6560&gt;0.1,1.38,1.28),"阶梯教室",IF(S6560&gt;0.1,1.15,1.05),"公共教室",IF(S6560&gt;0.1,1.22,1.12),IF(S6560&gt;0.1,1.2,1.1))+(MOD(ROW()*11,31)/31-0.5)*0.06,2)</f>
        <v>1.21</v>
      </c>
      <c r="P6560" s="12">
        <f t="shared" si="622"/>
        <v>0.12</v>
      </c>
      <c r="Q6560" s="13">
        <f t="shared" si="624"/>
        <v>-0.50652327995406887</v>
      </c>
      <c r="R6560" s="1">
        <v>0</v>
      </c>
      <c r="S6560" s="1">
        <v>0.13200000000000001</v>
      </c>
      <c r="T6560" s="1">
        <v>0.107</v>
      </c>
      <c r="U6560" s="4" t="s">
        <v>60</v>
      </c>
      <c r="V6560">
        <v>0.42</v>
      </c>
      <c r="W6560">
        <v>0.4</v>
      </c>
      <c r="X6560">
        <v>0.76</v>
      </c>
      <c r="Y6560">
        <v>2.4300000000000002</v>
      </c>
      <c r="Z6560">
        <v>0.23</v>
      </c>
      <c r="AA6560" s="5">
        <f t="shared" si="619"/>
        <v>0.23899999999999999</v>
      </c>
      <c r="AB6560" s="15" cm="1">
        <f t="array" ref="AB6560">_xlfn.SWITCH(U6560,"夏",122,"冬",90,"春",153,"秋",153,0)</f>
        <v>122</v>
      </c>
      <c r="AC6560" s="16">
        <f t="shared" si="620"/>
        <v>29.157999999999998</v>
      </c>
      <c r="AD6560" s="5">
        <f>IFERROR(AA6560/D6560,0)</f>
        <v>3.0586127463527002E-3</v>
      </c>
      <c r="AE6560" s="15">
        <f t="shared" si="621"/>
        <v>0.33424657534246577</v>
      </c>
      <c r="AF6560" s="5">
        <f>IFERROR(AD6560*AE6560*48,0)</f>
        <v>4.9071880116825797E-2</v>
      </c>
    </row>
    <row r="6561" spans="1:32" x14ac:dyDescent="0.15">
      <c r="A6561" s="1"/>
      <c r="B6561" s="1" t="s">
        <v>42</v>
      </c>
      <c r="C6561" s="1" t="s">
        <v>33</v>
      </c>
      <c r="D6561" s="6">
        <v>78.14</v>
      </c>
      <c r="E6561" s="6">
        <v>3.9</v>
      </c>
      <c r="F6561" s="18">
        <v>0.72916666666666696</v>
      </c>
      <c r="G6561" s="1">
        <v>27.7</v>
      </c>
      <c r="H6561" s="1">
        <v>50</v>
      </c>
      <c r="I6561" s="1">
        <v>27.9</v>
      </c>
      <c r="J6561" s="1">
        <v>0.5</v>
      </c>
      <c r="K6561" s="1">
        <v>551</v>
      </c>
      <c r="L6561" s="1">
        <v>244</v>
      </c>
      <c r="M6561" s="6">
        <f t="shared" si="623"/>
        <v>28.061275504725927</v>
      </c>
      <c r="N6561" s="19">
        <v>0.5</v>
      </c>
      <c r="O6561" s="11" cm="1">
        <f t="array" ref="O6561">ROUND(_xlfn.SWITCH(C6561,"建筑专教",IF(S6561&gt;0.1,1.38,1.28),"阶梯教室",IF(S6561&gt;0.1,1.15,1.05),"公共教室",IF(S6561&gt;0.1,1.22,1.12),IF(S6561&gt;0.1,1.2,1.1))+(MOD(ROW()*11,31)/31-0.5)*0.06,2)</f>
        <v>1.18</v>
      </c>
      <c r="P6561" s="12">
        <f t="shared" si="622"/>
        <v>0.12</v>
      </c>
      <c r="Q6561" s="13">
        <f t="shared" si="624"/>
        <v>-0.53480256463934972</v>
      </c>
      <c r="R6561" s="1">
        <v>0</v>
      </c>
      <c r="S6561" s="1">
        <v>0.13</v>
      </c>
      <c r="T6561" s="1">
        <v>0.106</v>
      </c>
      <c r="U6561" s="4" t="s">
        <v>60</v>
      </c>
      <c r="V6561">
        <v>0.42</v>
      </c>
      <c r="W6561">
        <v>0.4</v>
      </c>
      <c r="X6561">
        <v>0.76</v>
      </c>
      <c r="Y6561">
        <v>2.4300000000000002</v>
      </c>
      <c r="Z6561">
        <v>0.23</v>
      </c>
      <c r="AA6561" s="5">
        <f t="shared" si="619"/>
        <v>0.23599999999999999</v>
      </c>
      <c r="AB6561" s="15" cm="1">
        <f t="array" ref="AB6561">_xlfn.SWITCH(U6561,"夏",122,"冬",90,"春",153,"秋",153,0)</f>
        <v>122</v>
      </c>
      <c r="AC6561" s="16">
        <f t="shared" si="620"/>
        <v>28.791999999999998</v>
      </c>
      <c r="AD6561" s="5">
        <f>IFERROR(AA6561/D6561,0)</f>
        <v>3.0202201177373942E-3</v>
      </c>
      <c r="AE6561" s="15">
        <f t="shared" si="621"/>
        <v>0.33424657534246577</v>
      </c>
      <c r="AF6561" s="5">
        <f>IFERROR(AD6561*AE6561*48,0)</f>
        <v>4.8455915094438855E-2</v>
      </c>
    </row>
    <row r="6562" spans="1:32" x14ac:dyDescent="0.15">
      <c r="A6562" s="1"/>
      <c r="B6562" s="1" t="s">
        <v>42</v>
      </c>
      <c r="C6562" s="1" t="s">
        <v>33</v>
      </c>
      <c r="D6562" s="6">
        <v>78.14</v>
      </c>
      <c r="E6562" s="6">
        <v>3.9</v>
      </c>
      <c r="F6562" s="18">
        <v>0.75</v>
      </c>
      <c r="G6562" s="1">
        <v>27.9</v>
      </c>
      <c r="H6562" s="1">
        <v>52</v>
      </c>
      <c r="I6562" s="1">
        <v>28.1</v>
      </c>
      <c r="J6562" s="1">
        <v>0.52</v>
      </c>
      <c r="K6562" s="1">
        <v>557</v>
      </c>
      <c r="L6562" s="1">
        <v>252</v>
      </c>
      <c r="M6562" s="6">
        <f t="shared" si="623"/>
        <v>28.264784282730091</v>
      </c>
      <c r="N6562" s="19">
        <v>0.5</v>
      </c>
      <c r="O6562" s="11" cm="1">
        <f t="array" ref="O6562">ROUND(_xlfn.SWITCH(C6562,"建筑专教",IF(S6562&gt;0.1,1.38,1.28),"阶梯教室",IF(S6562&gt;0.1,1.15,1.05),"公共教室",IF(S6562&gt;0.1,1.22,1.12),IF(S6562&gt;0.1,1.2,1.1))+(MOD(ROW()*11,31)/31-0.5)*0.06,2)</f>
        <v>1.2</v>
      </c>
      <c r="P6562" s="12">
        <f t="shared" si="622"/>
        <v>0.13</v>
      </c>
      <c r="Q6562" s="13">
        <f t="shared" si="624"/>
        <v>-0.42251598336533924</v>
      </c>
      <c r="R6562" s="1">
        <v>0</v>
      </c>
      <c r="S6562" s="1">
        <v>0.128</v>
      </c>
      <c r="T6562" s="1">
        <v>0.104</v>
      </c>
      <c r="U6562" s="4" t="s">
        <v>60</v>
      </c>
      <c r="V6562">
        <v>0.42</v>
      </c>
      <c r="W6562">
        <v>0.4</v>
      </c>
      <c r="X6562">
        <v>0.76</v>
      </c>
      <c r="Y6562">
        <v>2.4300000000000002</v>
      </c>
      <c r="Z6562">
        <v>0.23</v>
      </c>
      <c r="AA6562" s="5">
        <f t="shared" si="619"/>
        <v>0.23199999999999998</v>
      </c>
      <c r="AB6562" s="15" cm="1">
        <f t="array" ref="AB6562">_xlfn.SWITCH(U6562,"夏",122,"冬",90,"春",153,"秋",153,0)</f>
        <v>122</v>
      </c>
      <c r="AC6562" s="16">
        <f t="shared" si="620"/>
        <v>28.303999999999998</v>
      </c>
      <c r="AD6562" s="5">
        <f>IFERROR(AA6562/D6562,0)</f>
        <v>2.9690299462503196E-3</v>
      </c>
      <c r="AE6562" s="15">
        <f t="shared" si="621"/>
        <v>0.33424657534246577</v>
      </c>
      <c r="AF6562" s="5">
        <f>IFERROR(AD6562*AE6562*48,0)</f>
        <v>4.7634628397922936E-2</v>
      </c>
    </row>
    <row r="6563" spans="1:32" x14ac:dyDescent="0.15">
      <c r="A6563" s="1"/>
      <c r="B6563" s="1" t="s">
        <v>42</v>
      </c>
      <c r="C6563" s="1" t="s">
        <v>33</v>
      </c>
      <c r="D6563" s="6">
        <v>78.14</v>
      </c>
      <c r="E6563" s="6">
        <v>3.9</v>
      </c>
      <c r="F6563" s="18">
        <v>0.79166666666666696</v>
      </c>
      <c r="G6563" s="1">
        <v>28.3</v>
      </c>
      <c r="H6563" s="1">
        <v>56</v>
      </c>
      <c r="I6563" s="1">
        <v>28.5</v>
      </c>
      <c r="J6563" s="1">
        <v>0.56000000000000005</v>
      </c>
      <c r="K6563" s="1">
        <v>569</v>
      </c>
      <c r="L6563" s="1">
        <v>268</v>
      </c>
      <c r="M6563" s="6">
        <f t="shared" si="623"/>
        <v>28.671586674453579</v>
      </c>
      <c r="N6563" s="19">
        <v>0.5</v>
      </c>
      <c r="O6563" s="11" cm="1">
        <f t="array" ref="O6563">ROUND(_xlfn.SWITCH(C6563,"建筑专教",IF(S6563&gt;0.1,1.38,1.28),"阶梯教室",IF(S6563&gt;0.1,1.15,1.05),"公共教室",IF(S6563&gt;0.1,1.22,1.12),IF(S6563&gt;0.1,1.2,1.1))+(MOD(ROW()*11,31)/31-0.5)*0.06,2)</f>
        <v>1.22</v>
      </c>
      <c r="P6563" s="12">
        <f t="shared" si="622"/>
        <v>0.14000000000000001</v>
      </c>
      <c r="Q6563" s="13">
        <f t="shared" si="624"/>
        <v>-0.24910046652640655</v>
      </c>
      <c r="R6563" s="1">
        <v>0</v>
      </c>
      <c r="S6563" s="1">
        <v>0.124</v>
      </c>
      <c r="T6563" s="1">
        <v>0.10100000000000001</v>
      </c>
      <c r="U6563" s="4" t="s">
        <v>60</v>
      </c>
      <c r="V6563">
        <v>0.42</v>
      </c>
      <c r="W6563">
        <v>0.4</v>
      </c>
      <c r="X6563">
        <v>0.76</v>
      </c>
      <c r="Y6563">
        <v>2.4300000000000002</v>
      </c>
      <c r="Z6563">
        <v>0.23</v>
      </c>
      <c r="AA6563" s="5">
        <f t="shared" si="619"/>
        <v>0.22500000000000001</v>
      </c>
      <c r="AB6563" s="15" cm="1">
        <f t="array" ref="AB6563">_xlfn.SWITCH(U6563,"夏",122,"冬",90,"春",153,"秋",153,0)</f>
        <v>122</v>
      </c>
      <c r="AC6563" s="16">
        <f t="shared" si="620"/>
        <v>27.45</v>
      </c>
      <c r="AD6563" s="5">
        <f>IFERROR(AA6563/D6563,0)</f>
        <v>2.8794471461479395E-3</v>
      </c>
      <c r="AE6563" s="15">
        <f t="shared" si="621"/>
        <v>0.33424657534246577</v>
      </c>
      <c r="AF6563" s="5">
        <f>IFERROR(AD6563*AE6563*48,0)</f>
        <v>4.6197376679020095E-2</v>
      </c>
    </row>
    <row r="6564" spans="1:32" x14ac:dyDescent="0.15">
      <c r="A6564" s="1"/>
      <c r="B6564" s="1" t="s">
        <v>42</v>
      </c>
      <c r="C6564" s="1" t="s">
        <v>33</v>
      </c>
      <c r="D6564" s="6">
        <v>78.14</v>
      </c>
      <c r="E6564" s="6">
        <v>3.9</v>
      </c>
      <c r="F6564" s="18">
        <v>0.8125</v>
      </c>
      <c r="G6564" s="1">
        <v>28.5</v>
      </c>
      <c r="H6564" s="1">
        <v>58</v>
      </c>
      <c r="I6564" s="1">
        <v>28.7</v>
      </c>
      <c r="J6564" s="1">
        <v>0.57999999999999996</v>
      </c>
      <c r="K6564" s="1">
        <v>575</v>
      </c>
      <c r="L6564" s="1">
        <v>276</v>
      </c>
      <c r="M6564" s="6">
        <f t="shared" si="623"/>
        <v>28.874886831459548</v>
      </c>
      <c r="N6564" s="19">
        <v>0.5</v>
      </c>
      <c r="O6564" s="11" cm="1">
        <f t="array" ref="O6564">ROUND(_xlfn.SWITCH(C6564,"建筑专教",IF(S6564&gt;0.1,1.38,1.28),"阶梯教室",IF(S6564&gt;0.1,1.15,1.05),"公共教室",IF(S6564&gt;0.1,1.22,1.12),IF(S6564&gt;0.1,1.2,1.1))+(MOD(ROW()*11,31)/31-0.5)*0.06,2)</f>
        <v>1.18</v>
      </c>
      <c r="P6564" s="12">
        <f t="shared" si="622"/>
        <v>0.14000000000000001</v>
      </c>
      <c r="Q6564" s="13">
        <f t="shared" si="624"/>
        <v>-0.28436162786846503</v>
      </c>
      <c r="R6564" s="1">
        <v>0</v>
      </c>
      <c r="S6564" s="1">
        <v>0.122</v>
      </c>
      <c r="T6564" s="1">
        <v>0.1</v>
      </c>
      <c r="U6564" s="4" t="s">
        <v>60</v>
      </c>
      <c r="V6564">
        <v>0.42</v>
      </c>
      <c r="W6564">
        <v>0.4</v>
      </c>
      <c r="X6564">
        <v>0.76</v>
      </c>
      <c r="Y6564">
        <v>2.4300000000000002</v>
      </c>
      <c r="Z6564">
        <v>0.23</v>
      </c>
      <c r="AA6564" s="5">
        <f t="shared" si="619"/>
        <v>0.222</v>
      </c>
      <c r="AB6564" s="15" cm="1">
        <f t="array" ref="AB6564">_xlfn.SWITCH(U6564,"夏",122,"冬",90,"春",153,"秋",153,0)</f>
        <v>122</v>
      </c>
      <c r="AC6564" s="16">
        <f t="shared" si="620"/>
        <v>27.084</v>
      </c>
      <c r="AD6564" s="5">
        <f>IFERROR(AA6564/D6564,0)</f>
        <v>2.8410545175326339E-3</v>
      </c>
      <c r="AE6564" s="15">
        <f t="shared" si="621"/>
        <v>0.33424657534246577</v>
      </c>
      <c r="AF6564" s="5">
        <f>IFERROR(AD6564*AE6564*48,0)</f>
        <v>4.5581411656633167E-2</v>
      </c>
    </row>
    <row r="6565" spans="1:32" x14ac:dyDescent="0.15">
      <c r="A6565" s="1"/>
      <c r="B6565" s="1" t="s">
        <v>42</v>
      </c>
      <c r="C6565" s="1" t="s">
        <v>33</v>
      </c>
      <c r="D6565" s="6">
        <v>78.14</v>
      </c>
      <c r="E6565" s="6">
        <v>3.9</v>
      </c>
      <c r="F6565" s="18">
        <v>0.83333333333333304</v>
      </c>
      <c r="G6565" s="1">
        <v>28.7</v>
      </c>
      <c r="H6565" s="1">
        <v>60</v>
      </c>
      <c r="I6565" s="1">
        <v>28.9</v>
      </c>
      <c r="J6565" s="1">
        <v>0.6</v>
      </c>
      <c r="K6565" s="1">
        <v>581</v>
      </c>
      <c r="L6565" s="1">
        <v>284</v>
      </c>
      <c r="M6565" s="6">
        <f t="shared" si="623"/>
        <v>29.078123554788988</v>
      </c>
      <c r="N6565" s="19">
        <v>0.5</v>
      </c>
      <c r="O6565" s="11" cm="1">
        <f t="array" ref="O6565">ROUND(_xlfn.SWITCH(C6565,"建筑专教",IF(S6565&gt;0.1,1.38,1.28),"阶梯教室",IF(S6565&gt;0.1,1.15,1.05),"公共教室",IF(S6565&gt;0.1,1.22,1.12),IF(S6565&gt;0.1,1.2,1.1))+(MOD(ROW()*11,31)/31-0.5)*0.06,2)</f>
        <v>1.2</v>
      </c>
      <c r="P6565" s="12">
        <f t="shared" si="622"/>
        <v>0.15</v>
      </c>
      <c r="Q6565" s="13">
        <f t="shared" si="624"/>
        <v>-0.16468378454752489</v>
      </c>
      <c r="R6565" s="1">
        <v>0</v>
      </c>
      <c r="S6565" s="1">
        <v>0.12</v>
      </c>
      <c r="T6565" s="1">
        <v>9.9000000000000005E-2</v>
      </c>
      <c r="U6565" s="4" t="s">
        <v>60</v>
      </c>
      <c r="V6565">
        <v>0.42</v>
      </c>
      <c r="W6565">
        <v>0.4</v>
      </c>
      <c r="X6565">
        <v>0.76</v>
      </c>
      <c r="Y6565">
        <v>2.4300000000000002</v>
      </c>
      <c r="Z6565">
        <v>0.23</v>
      </c>
      <c r="AA6565" s="5">
        <f t="shared" si="619"/>
        <v>0.219</v>
      </c>
      <c r="AB6565" s="15" cm="1">
        <f t="array" ref="AB6565">_xlfn.SWITCH(U6565,"夏",122,"冬",90,"春",153,"秋",153,0)</f>
        <v>122</v>
      </c>
      <c r="AC6565" s="16">
        <f t="shared" si="620"/>
        <v>26.718</v>
      </c>
      <c r="AD6565" s="5">
        <f>IFERROR(AA6565/D6565,0)</f>
        <v>2.8026618889173279E-3</v>
      </c>
      <c r="AE6565" s="15">
        <f t="shared" si="621"/>
        <v>0.33424657534246577</v>
      </c>
      <c r="AF6565" s="5">
        <f>IFERROR(AD6565*AE6565*48,0)</f>
        <v>4.4965446634246224E-2</v>
      </c>
    </row>
    <row r="6566" spans="1:32" x14ac:dyDescent="0.15">
      <c r="A6566" s="1"/>
      <c r="B6566" s="1" t="s">
        <v>42</v>
      </c>
      <c r="C6566" s="1" t="s">
        <v>33</v>
      </c>
      <c r="D6566" s="6">
        <v>78.14</v>
      </c>
      <c r="E6566" s="6">
        <v>3.9</v>
      </c>
      <c r="F6566" s="18">
        <v>0.85416666666666696</v>
      </c>
      <c r="G6566" s="1">
        <v>28.9</v>
      </c>
      <c r="H6566" s="1">
        <v>62</v>
      </c>
      <c r="I6566" s="1">
        <v>29.1</v>
      </c>
      <c r="J6566" s="1">
        <v>0.62</v>
      </c>
      <c r="K6566" s="1">
        <v>587</v>
      </c>
      <c r="L6566" s="1">
        <v>292</v>
      </c>
      <c r="M6566" s="6">
        <f t="shared" si="623"/>
        <v>29.281299505055131</v>
      </c>
      <c r="N6566" s="19">
        <v>0.5</v>
      </c>
      <c r="O6566" s="11" cm="1">
        <f t="array" ref="O6566">ROUND(_xlfn.SWITCH(C6566,"建筑专教",IF(S6566&gt;0.1,1.38,1.28),"阶梯教室",IF(S6566&gt;0.1,1.15,1.05),"公共教室",IF(S6566&gt;0.1,1.22,1.12),IF(S6566&gt;0.1,1.2,1.1))+(MOD(ROW()*11,31)/31-0.5)*0.06,2)</f>
        <v>1.22</v>
      </c>
      <c r="P6566" s="12">
        <f t="shared" si="622"/>
        <v>0.15</v>
      </c>
      <c r="Q6566" s="13">
        <f t="shared" si="624"/>
        <v>-4.6639256602771649E-2</v>
      </c>
      <c r="R6566" s="1">
        <v>0</v>
      </c>
      <c r="S6566" s="1">
        <v>0.11799999999999999</v>
      </c>
      <c r="T6566" s="1">
        <v>9.8000000000000004E-2</v>
      </c>
      <c r="U6566" s="4" t="s">
        <v>60</v>
      </c>
      <c r="V6566">
        <v>0.42</v>
      </c>
      <c r="W6566">
        <v>0.4</v>
      </c>
      <c r="X6566">
        <v>0.76</v>
      </c>
      <c r="Y6566">
        <v>2.4300000000000002</v>
      </c>
      <c r="Z6566">
        <v>0.23</v>
      </c>
      <c r="AA6566" s="5">
        <f t="shared" si="619"/>
        <v>0.216</v>
      </c>
      <c r="AB6566" s="15" cm="1">
        <f t="array" ref="AB6566">_xlfn.SWITCH(U6566,"夏",122,"冬",90,"春",153,"秋",153,0)</f>
        <v>122</v>
      </c>
      <c r="AC6566" s="16">
        <f t="shared" si="620"/>
        <v>26.352</v>
      </c>
      <c r="AD6566" s="5">
        <f>IFERROR(AA6566/D6566,0)</f>
        <v>2.7642692603020219E-3</v>
      </c>
      <c r="AE6566" s="15">
        <f t="shared" si="621"/>
        <v>0.33424657534246577</v>
      </c>
      <c r="AF6566" s="5">
        <f>IFERROR(AD6566*AE6566*48,0)</f>
        <v>4.4349481611859295E-2</v>
      </c>
    </row>
    <row r="6567" spans="1:32" x14ac:dyDescent="0.15">
      <c r="A6567" s="1"/>
      <c r="B6567" s="1" t="s">
        <v>42</v>
      </c>
      <c r="C6567" s="1" t="s">
        <v>33</v>
      </c>
      <c r="D6567" s="6">
        <v>78.14</v>
      </c>
      <c r="E6567" s="6">
        <v>3.9</v>
      </c>
      <c r="F6567" s="18">
        <v>0.875</v>
      </c>
      <c r="G6567" s="1">
        <v>29.1</v>
      </c>
      <c r="H6567" s="1">
        <v>64</v>
      </c>
      <c r="I6567" s="1">
        <v>29.3</v>
      </c>
      <c r="J6567" s="1">
        <v>0.64</v>
      </c>
      <c r="K6567" s="1">
        <v>593</v>
      </c>
      <c r="L6567" s="1">
        <v>300</v>
      </c>
      <c r="M6567" s="6">
        <f t="shared" si="623"/>
        <v>29.484417145390125</v>
      </c>
      <c r="N6567" s="19">
        <v>0.5</v>
      </c>
      <c r="O6567" s="11" cm="1">
        <f t="array" ref="O6567">ROUND(_xlfn.SWITCH(C6567,"建筑专教",IF(S6567&gt;0.1,1.38,1.28),"阶梯教室",IF(S6567&gt;0.1,1.15,1.05),"公共教室",IF(S6567&gt;0.1,1.22,1.12),IF(S6567&gt;0.1,1.2,1.1))+(MOD(ROW()*11,31)/31-0.5)*0.06,2)</f>
        <v>1.18</v>
      </c>
      <c r="P6567" s="12">
        <f t="shared" si="622"/>
        <v>0.15</v>
      </c>
      <c r="Q6567" s="13">
        <f t="shared" si="624"/>
        <v>-6.6926354630009774E-2</v>
      </c>
      <c r="R6567" s="1">
        <v>0</v>
      </c>
      <c r="S6567" s="1">
        <v>0.11600000000000001</v>
      </c>
      <c r="T6567" s="1">
        <v>9.7000000000000003E-2</v>
      </c>
      <c r="U6567" s="4" t="s">
        <v>60</v>
      </c>
      <c r="V6567">
        <v>0.42</v>
      </c>
      <c r="W6567">
        <v>0.4</v>
      </c>
      <c r="X6567">
        <v>0.76</v>
      </c>
      <c r="Y6567">
        <v>2.4300000000000002</v>
      </c>
      <c r="Z6567">
        <v>0.23</v>
      </c>
      <c r="AA6567" s="5">
        <f t="shared" si="619"/>
        <v>0.21300000000000002</v>
      </c>
      <c r="AB6567" s="15" cm="1">
        <f t="array" ref="AB6567">_xlfn.SWITCH(U6567,"夏",122,"冬",90,"春",153,"秋",153,0)</f>
        <v>122</v>
      </c>
      <c r="AC6567" s="16">
        <f t="shared" si="620"/>
        <v>25.986000000000004</v>
      </c>
      <c r="AD6567" s="5">
        <f>IFERROR(AA6567/D6567,0)</f>
        <v>2.7258766316867163E-3</v>
      </c>
      <c r="AE6567" s="15">
        <f t="shared" si="621"/>
        <v>0.33424657534246577</v>
      </c>
      <c r="AF6567" s="5">
        <f>IFERROR(AD6567*AE6567*48,0)</f>
        <v>4.373351658947236E-2</v>
      </c>
    </row>
    <row r="6568" spans="1:32" x14ac:dyDescent="0.15">
      <c r="A6568" s="1"/>
      <c r="B6568" s="1" t="s">
        <v>42</v>
      </c>
      <c r="C6568" s="1" t="s">
        <v>33</v>
      </c>
      <c r="D6568" s="6">
        <v>78.14</v>
      </c>
      <c r="E6568" s="6">
        <v>3.9</v>
      </c>
      <c r="F6568" s="18">
        <v>0.89583333333333304</v>
      </c>
      <c r="G6568" s="1">
        <v>29.3</v>
      </c>
      <c r="H6568" s="1">
        <v>66</v>
      </c>
      <c r="I6568" s="1">
        <v>29.5</v>
      </c>
      <c r="J6568" s="1">
        <v>0.65</v>
      </c>
      <c r="K6568" s="1">
        <v>599</v>
      </c>
      <c r="L6568" s="1">
        <v>308</v>
      </c>
      <c r="M6568" s="6">
        <f t="shared" si="623"/>
        <v>29.685770780499126</v>
      </c>
      <c r="N6568" s="19">
        <v>0.5</v>
      </c>
      <c r="O6568" s="11" cm="1">
        <f t="array" ref="O6568">ROUND(_xlfn.SWITCH(C6568,"建筑专教",IF(S6568&gt;0.1,1.38,1.28),"阶梯教室",IF(S6568&gt;0.1,1.15,1.05),"公共教室",IF(S6568&gt;0.1,1.22,1.12),IF(S6568&gt;0.1,1.2,1.1))+(MOD(ROW()*11,31)/31-0.5)*0.06,2)</f>
        <v>1.2</v>
      </c>
      <c r="P6568" s="12">
        <f t="shared" si="622"/>
        <v>0.16</v>
      </c>
      <c r="Q6568" s="13">
        <f t="shared" si="624"/>
        <v>6.8022380386513107E-2</v>
      </c>
      <c r="R6568" s="1">
        <v>0</v>
      </c>
      <c r="S6568" s="1">
        <v>0.114</v>
      </c>
      <c r="T6568" s="1">
        <v>9.6000000000000002E-2</v>
      </c>
      <c r="U6568" s="4" t="s">
        <v>60</v>
      </c>
      <c r="V6568">
        <v>0.42</v>
      </c>
      <c r="W6568">
        <v>0.4</v>
      </c>
      <c r="X6568">
        <v>0.76</v>
      </c>
      <c r="Y6568">
        <v>2.4300000000000002</v>
      </c>
      <c r="Z6568">
        <v>0.23</v>
      </c>
      <c r="AA6568" s="5">
        <f t="shared" ref="AA6568:AA6631" si="625">R6568+S6568+T6568</f>
        <v>0.21000000000000002</v>
      </c>
      <c r="AB6568" s="15" cm="1">
        <f t="array" ref="AB6568">_xlfn.SWITCH(U6568,"夏",122,"冬",90,"春",153,"秋",153,0)</f>
        <v>122</v>
      </c>
      <c r="AC6568" s="16">
        <f t="shared" ref="AC6568:AC6631" si="626">AA6568*AB6568</f>
        <v>25.62</v>
      </c>
      <c r="AD6568" s="5">
        <f>IFERROR(AA6568/D6568,0)</f>
        <v>2.6874840030714107E-3</v>
      </c>
      <c r="AE6568" s="15">
        <f t="shared" ref="AE6568:AE6631" si="627">IF(U6568="夏",122/365,IF(U6568="冬",90/365,IF(OR(U6568="春",U6568="秋"),153/365,0)))</f>
        <v>0.33424657534246577</v>
      </c>
      <c r="AF6568" s="5">
        <f>IFERROR(AD6568*AE6568*48,0)</f>
        <v>4.3117551567085431E-2</v>
      </c>
    </row>
    <row r="6569" spans="1:32" x14ac:dyDescent="0.15">
      <c r="A6569" s="1"/>
      <c r="B6569" s="1" t="s">
        <v>42</v>
      </c>
      <c r="C6569" s="1" t="s">
        <v>33</v>
      </c>
      <c r="D6569" s="6">
        <v>78.14</v>
      </c>
      <c r="E6569" s="6">
        <v>3.9</v>
      </c>
      <c r="F6569" s="18">
        <v>0.91666666666666696</v>
      </c>
      <c r="G6569" s="1">
        <v>29.5</v>
      </c>
      <c r="H6569" s="1">
        <v>68</v>
      </c>
      <c r="I6569" s="1">
        <v>29.7</v>
      </c>
      <c r="J6569" s="1">
        <v>0.68</v>
      </c>
      <c r="K6569" s="1">
        <v>605</v>
      </c>
      <c r="L6569" s="1">
        <v>316</v>
      </c>
      <c r="M6569" s="6">
        <f t="shared" si="623"/>
        <v>29.890486482205176</v>
      </c>
      <c r="N6569" s="19">
        <v>0.5</v>
      </c>
      <c r="O6569" s="11" cm="1">
        <f t="array" ref="O6569">ROUND(_xlfn.SWITCH(C6569,"建筑专教",IF(S6569&gt;0.1,1.38,1.28),"阶梯教室",IF(S6569&gt;0.1,1.15,1.05),"公共教室",IF(S6569&gt;0.1,1.22,1.12),IF(S6569&gt;0.1,1.2,1.1))+(MOD(ROW()*11,31)/31-0.5)*0.06,2)</f>
        <v>1.23</v>
      </c>
      <c r="P6569" s="12">
        <f t="shared" si="622"/>
        <v>0.16</v>
      </c>
      <c r="Q6569" s="13">
        <f t="shared" si="624"/>
        <v>0.19926089562926361</v>
      </c>
      <c r="R6569" s="1">
        <v>0</v>
      </c>
      <c r="S6569" s="1">
        <v>0.112</v>
      </c>
      <c r="T6569" s="1">
        <v>9.5000000000000001E-2</v>
      </c>
      <c r="U6569" s="4" t="s">
        <v>60</v>
      </c>
      <c r="V6569">
        <v>0.42</v>
      </c>
      <c r="W6569">
        <v>0.4</v>
      </c>
      <c r="X6569">
        <v>0.76</v>
      </c>
      <c r="Y6569">
        <v>2.4300000000000002</v>
      </c>
      <c r="Z6569">
        <v>0.23</v>
      </c>
      <c r="AA6569" s="5">
        <f t="shared" si="625"/>
        <v>0.20700000000000002</v>
      </c>
      <c r="AB6569" s="15" cm="1">
        <f t="array" ref="AB6569">_xlfn.SWITCH(U6569,"夏",122,"冬",90,"春",153,"秋",153,0)</f>
        <v>122</v>
      </c>
      <c r="AC6569" s="16">
        <f t="shared" si="626"/>
        <v>25.254000000000001</v>
      </c>
      <c r="AD6569" s="5">
        <f>IFERROR(AA6569/D6569,0)</f>
        <v>2.6490913744561047E-3</v>
      </c>
      <c r="AE6569" s="15">
        <f t="shared" si="627"/>
        <v>0.33424657534246577</v>
      </c>
      <c r="AF6569" s="5">
        <f>IFERROR(AD6569*AE6569*48,0)</f>
        <v>4.2501586544698489E-2</v>
      </c>
    </row>
    <row r="6570" spans="1:32" x14ac:dyDescent="0.15">
      <c r="A6570" s="1"/>
      <c r="B6570" s="1" t="s">
        <v>43</v>
      </c>
      <c r="C6570" s="1" t="s">
        <v>33</v>
      </c>
      <c r="D6570" s="6">
        <v>78.14</v>
      </c>
      <c r="E6570" s="6">
        <v>3.9</v>
      </c>
      <c r="F6570" s="18">
        <v>0.33333333333333298</v>
      </c>
      <c r="G6570" s="1">
        <v>22.6</v>
      </c>
      <c r="H6570" s="1">
        <v>84</v>
      </c>
      <c r="I6570" s="1">
        <v>22.8</v>
      </c>
      <c r="J6570" s="1">
        <v>0.13</v>
      </c>
      <c r="K6570" s="1">
        <v>441</v>
      </c>
      <c r="L6570" s="1">
        <v>50</v>
      </c>
      <c r="M6570" s="6">
        <f t="shared" si="623"/>
        <v>22.875682533278393</v>
      </c>
      <c r="N6570" s="19">
        <v>0.5</v>
      </c>
      <c r="O6570" s="11" cm="1">
        <f t="array" ref="O6570">ROUND(_xlfn.SWITCH(C6570,"建筑专教",IF(S6570&gt;0.1,1.38,1.28),"阶梯教室",IF(S6570&gt;0.1,1.15,1.05),"公共教室",IF(S6570&gt;0.1,1.22,1.12),IF(S6570&gt;0.1,1.2,1.1))+(MOD(ROW()*11,31)/31-0.5)*0.06,2)</f>
        <v>1.19</v>
      </c>
      <c r="P6570" s="12">
        <f t="shared" si="622"/>
        <v>0.03</v>
      </c>
      <c r="Q6570" s="13">
        <f t="shared" si="624"/>
        <v>-1.1919324478756375</v>
      </c>
      <c r="R6570" s="1">
        <v>0</v>
      </c>
      <c r="S6570" s="1">
        <v>0.16900000000000001</v>
      </c>
      <c r="T6570" s="1">
        <v>9.7000000000000003E-2</v>
      </c>
      <c r="U6570" s="4" t="s">
        <v>60</v>
      </c>
      <c r="V6570">
        <v>0.42</v>
      </c>
      <c r="W6570">
        <v>0.4</v>
      </c>
      <c r="X6570">
        <v>0.76</v>
      </c>
      <c r="Y6570">
        <v>2.4300000000000002</v>
      </c>
      <c r="Z6570">
        <v>0.23</v>
      </c>
      <c r="AA6570" s="5">
        <f t="shared" si="625"/>
        <v>0.26600000000000001</v>
      </c>
      <c r="AB6570" s="15" cm="1">
        <f t="array" ref="AB6570">_xlfn.SWITCH(U6570,"夏",122,"冬",90,"春",153,"秋",153,0)</f>
        <v>122</v>
      </c>
      <c r="AC6570" s="16">
        <f t="shared" si="626"/>
        <v>32.451999999999998</v>
      </c>
      <c r="AD6570" s="5">
        <f>IFERROR(AA6570/D6570,0)</f>
        <v>3.404146403890453E-3</v>
      </c>
      <c r="AE6570" s="15">
        <f t="shared" si="627"/>
        <v>0.33424657534246577</v>
      </c>
      <c r="AF6570" s="5">
        <f>IFERROR(AD6570*AE6570*48,0)</f>
        <v>5.4615565318308204E-2</v>
      </c>
    </row>
    <row r="6571" spans="1:32" x14ac:dyDescent="0.15">
      <c r="A6571" s="1"/>
      <c r="B6571" s="1" t="s">
        <v>43</v>
      </c>
      <c r="C6571" s="1" t="s">
        <v>33</v>
      </c>
      <c r="D6571" s="6">
        <v>78.14</v>
      </c>
      <c r="E6571" s="6">
        <v>3.9</v>
      </c>
      <c r="F6571" s="18">
        <v>0.35416666666666702</v>
      </c>
      <c r="G6571" s="1">
        <v>22.8</v>
      </c>
      <c r="H6571" s="1">
        <v>82</v>
      </c>
      <c r="I6571" s="1">
        <v>23</v>
      </c>
      <c r="J6571" s="1">
        <v>0.15</v>
      </c>
      <c r="K6571" s="1">
        <v>443</v>
      </c>
      <c r="L6571" s="1">
        <v>58</v>
      </c>
      <c r="M6571" s="6">
        <f t="shared" si="623"/>
        <v>23.082298095944054</v>
      </c>
      <c r="N6571" s="19">
        <v>0.5</v>
      </c>
      <c r="O6571" s="11" cm="1">
        <f t="array" ref="O6571">ROUND(_xlfn.SWITCH(C6571,"建筑专教",IF(S6571&gt;0.1,1.38,1.28),"阶梯教室",IF(S6571&gt;0.1,1.15,1.05),"公共教室",IF(S6571&gt;0.1,1.22,1.12),IF(S6571&gt;0.1,1.2,1.1))+(MOD(ROW()*11,31)/31-0.5)*0.06,2)</f>
        <v>1.21</v>
      </c>
      <c r="P6571" s="12">
        <f t="shared" si="622"/>
        <v>0.03</v>
      </c>
      <c r="Q6571" s="13">
        <f t="shared" si="624"/>
        <v>-1.0601104943355102</v>
      </c>
      <c r="R6571" s="1">
        <v>0</v>
      </c>
      <c r="S6571" s="1">
        <v>0.16700000000000001</v>
      </c>
      <c r="T6571" s="1">
        <v>9.8000000000000004E-2</v>
      </c>
      <c r="U6571" s="4" t="s">
        <v>60</v>
      </c>
      <c r="V6571">
        <v>0.42</v>
      </c>
      <c r="W6571">
        <v>0.4</v>
      </c>
      <c r="X6571">
        <v>0.76</v>
      </c>
      <c r="Y6571">
        <v>2.4300000000000002</v>
      </c>
      <c r="Z6571">
        <v>0.23</v>
      </c>
      <c r="AA6571" s="5">
        <f t="shared" si="625"/>
        <v>0.26500000000000001</v>
      </c>
      <c r="AB6571" s="15" cm="1">
        <f t="array" ref="AB6571">_xlfn.SWITCH(U6571,"夏",122,"冬",90,"春",153,"秋",153,0)</f>
        <v>122</v>
      </c>
      <c r="AC6571" s="16">
        <f t="shared" si="626"/>
        <v>32.33</v>
      </c>
      <c r="AD6571" s="5">
        <f>IFERROR(AA6571/D6571,0)</f>
        <v>3.3913488610186845E-3</v>
      </c>
      <c r="AE6571" s="15">
        <f t="shared" si="627"/>
        <v>0.33424657534246577</v>
      </c>
      <c r="AF6571" s="5">
        <f>IFERROR(AD6571*AE6571*48,0)</f>
        <v>5.4410243644179221E-2</v>
      </c>
    </row>
    <row r="6572" spans="1:32" x14ac:dyDescent="0.15">
      <c r="A6572" s="1"/>
      <c r="B6572" s="1" t="s">
        <v>43</v>
      </c>
      <c r="C6572" s="1" t="s">
        <v>33</v>
      </c>
      <c r="D6572" s="6">
        <v>78.14</v>
      </c>
      <c r="E6572" s="6">
        <v>3.9</v>
      </c>
      <c r="F6572" s="18">
        <v>0.375</v>
      </c>
      <c r="G6572" s="1">
        <v>23.3</v>
      </c>
      <c r="H6572" s="1">
        <v>80</v>
      </c>
      <c r="I6572" s="1">
        <v>23.5</v>
      </c>
      <c r="J6572" s="1">
        <v>0.17</v>
      </c>
      <c r="K6572" s="1">
        <v>446</v>
      </c>
      <c r="L6572" s="1">
        <v>66</v>
      </c>
      <c r="M6572" s="6">
        <f t="shared" si="623"/>
        <v>23.588266059349735</v>
      </c>
      <c r="N6572" s="19">
        <v>0.5</v>
      </c>
      <c r="O6572" s="11" cm="1">
        <f t="array" ref="O6572">ROUND(_xlfn.SWITCH(C6572,"建筑专教",IF(S6572&gt;0.1,1.38,1.28),"阶梯教室",IF(S6572&gt;0.1,1.15,1.05),"公共教室",IF(S6572&gt;0.1,1.22,1.12),IF(S6572&gt;0.1,1.2,1.1))+(MOD(ROW()*11,31)/31-0.5)*0.06,2)</f>
        <v>1.17</v>
      </c>
      <c r="P6572" s="12">
        <f t="shared" si="622"/>
        <v>0.04</v>
      </c>
      <c r="Q6572" s="13">
        <f t="shared" si="624"/>
        <v>-1.0107450379252687</v>
      </c>
      <c r="R6572" s="1">
        <v>0</v>
      </c>
      <c r="S6572" s="1">
        <v>0.16500000000000001</v>
      </c>
      <c r="T6572" s="1">
        <v>0.1</v>
      </c>
      <c r="U6572" s="4" t="s">
        <v>60</v>
      </c>
      <c r="V6572">
        <v>0.42</v>
      </c>
      <c r="W6572">
        <v>0.4</v>
      </c>
      <c r="X6572">
        <v>0.76</v>
      </c>
      <c r="Y6572">
        <v>2.4300000000000002</v>
      </c>
      <c r="Z6572">
        <v>0.23</v>
      </c>
      <c r="AA6572" s="5">
        <f t="shared" si="625"/>
        <v>0.26500000000000001</v>
      </c>
      <c r="AB6572" s="15" cm="1">
        <f t="array" ref="AB6572">_xlfn.SWITCH(U6572,"夏",122,"冬",90,"春",153,"秋",153,0)</f>
        <v>122</v>
      </c>
      <c r="AC6572" s="16">
        <f t="shared" si="626"/>
        <v>32.33</v>
      </c>
      <c r="AD6572" s="5">
        <f>IFERROR(AA6572/D6572,0)</f>
        <v>3.3913488610186845E-3</v>
      </c>
      <c r="AE6572" s="15">
        <f t="shared" si="627"/>
        <v>0.33424657534246577</v>
      </c>
      <c r="AF6572" s="5">
        <f>IFERROR(AD6572*AE6572*48,0)</f>
        <v>5.4410243644179221E-2</v>
      </c>
    </row>
    <row r="6573" spans="1:32" x14ac:dyDescent="0.15">
      <c r="A6573" s="1"/>
      <c r="B6573" s="1" t="s">
        <v>43</v>
      </c>
      <c r="C6573" s="1" t="s">
        <v>33</v>
      </c>
      <c r="D6573" s="6">
        <v>78.14</v>
      </c>
      <c r="E6573" s="6">
        <v>3.9</v>
      </c>
      <c r="F6573" s="18">
        <v>0.39583333333333298</v>
      </c>
      <c r="G6573" s="1">
        <v>23.8</v>
      </c>
      <c r="H6573" s="1">
        <v>78</v>
      </c>
      <c r="I6573" s="1">
        <v>24</v>
      </c>
      <c r="J6573" s="1">
        <v>0.19</v>
      </c>
      <c r="K6573" s="1">
        <v>451</v>
      </c>
      <c r="L6573" s="1">
        <v>74</v>
      </c>
      <c r="M6573" s="6">
        <f t="shared" si="623"/>
        <v>24.093879424895874</v>
      </c>
      <c r="N6573" s="19">
        <v>0.5</v>
      </c>
      <c r="O6573" s="11" cm="1">
        <f t="array" ref="O6573">ROUND(_xlfn.SWITCH(C6573,"建筑专教",IF(S6573&gt;0.1,1.38,1.28),"阶梯教室",IF(S6573&gt;0.1,1.15,1.05),"公共教室",IF(S6573&gt;0.1,1.22,1.12),IF(S6573&gt;0.1,1.2,1.1))+(MOD(ROW()*11,31)/31-0.5)*0.06,2)</f>
        <v>1.19</v>
      </c>
      <c r="P6573" s="12">
        <f t="shared" si="622"/>
        <v>0.04</v>
      </c>
      <c r="Q6573" s="13">
        <f t="shared" si="624"/>
        <v>-0.77847232246732512</v>
      </c>
      <c r="R6573" s="1">
        <v>0</v>
      </c>
      <c r="S6573" s="1">
        <v>0.16300000000000001</v>
      </c>
      <c r="T6573" s="1">
        <v>0.10100000000000001</v>
      </c>
      <c r="U6573" s="4" t="s">
        <v>60</v>
      </c>
      <c r="V6573">
        <v>0.42</v>
      </c>
      <c r="W6573">
        <v>0.4</v>
      </c>
      <c r="X6573">
        <v>0.76</v>
      </c>
      <c r="Y6573">
        <v>2.4300000000000002</v>
      </c>
      <c r="Z6573">
        <v>0.23</v>
      </c>
      <c r="AA6573" s="5">
        <f t="shared" si="625"/>
        <v>0.26400000000000001</v>
      </c>
      <c r="AB6573" s="15" cm="1">
        <f t="array" ref="AB6573">_xlfn.SWITCH(U6573,"夏",122,"冬",90,"春",153,"秋",153,0)</f>
        <v>122</v>
      </c>
      <c r="AC6573" s="16">
        <f t="shared" si="626"/>
        <v>32.207999999999998</v>
      </c>
      <c r="AD6573" s="5">
        <f>IFERROR(AA6573/D6573,0)</f>
        <v>3.378551318146916E-3</v>
      </c>
      <c r="AE6573" s="15">
        <f t="shared" si="627"/>
        <v>0.33424657534246577</v>
      </c>
      <c r="AF6573" s="5">
        <f>IFERROR(AD6573*AE6573*48,0)</f>
        <v>5.4204921970050245E-2</v>
      </c>
    </row>
    <row r="6574" spans="1:32" x14ac:dyDescent="0.15">
      <c r="A6574" s="1"/>
      <c r="B6574" s="1" t="s">
        <v>43</v>
      </c>
      <c r="C6574" s="1" t="s">
        <v>33</v>
      </c>
      <c r="D6574" s="6">
        <v>78.14</v>
      </c>
      <c r="E6574" s="6">
        <v>3.9</v>
      </c>
      <c r="F6574" s="18">
        <v>0.41666666666666702</v>
      </c>
      <c r="G6574" s="1">
        <v>24.3</v>
      </c>
      <c r="H6574" s="1">
        <v>76</v>
      </c>
      <c r="I6574" s="1">
        <v>24.5</v>
      </c>
      <c r="J6574" s="1">
        <v>0.21</v>
      </c>
      <c r="K6574" s="1">
        <v>457</v>
      </c>
      <c r="L6574" s="1">
        <v>82</v>
      </c>
      <c r="M6574" s="6">
        <f t="shared" si="623"/>
        <v>24.599185483163922</v>
      </c>
      <c r="N6574" s="19">
        <v>0.5</v>
      </c>
      <c r="O6574" s="11" cm="1">
        <f t="array" ref="O6574">ROUND(_xlfn.SWITCH(C6574,"建筑专教",IF(S6574&gt;0.1,1.38,1.28),"阶梯教室",IF(S6574&gt;0.1,1.15,1.05),"公共教室",IF(S6574&gt;0.1,1.22,1.12),IF(S6574&gt;0.1,1.2,1.1))+(MOD(ROW()*11,31)/31-0.5)*0.06,2)</f>
        <v>1.21</v>
      </c>
      <c r="P6574" s="12">
        <f t="shared" si="622"/>
        <v>0.05</v>
      </c>
      <c r="Q6574" s="13">
        <f t="shared" si="624"/>
        <v>-1.0071717992218041</v>
      </c>
      <c r="R6574" s="1">
        <v>0</v>
      </c>
      <c r="S6574" s="1">
        <v>0.161</v>
      </c>
      <c r="T6574" s="1">
        <v>0.10299999999999999</v>
      </c>
      <c r="U6574" s="4" t="s">
        <v>60</v>
      </c>
      <c r="V6574">
        <v>0.42</v>
      </c>
      <c r="W6574">
        <v>0.4</v>
      </c>
      <c r="X6574">
        <v>0.76</v>
      </c>
      <c r="Y6574">
        <v>2.4300000000000002</v>
      </c>
      <c r="Z6574">
        <v>0.23</v>
      </c>
      <c r="AA6574" s="5">
        <f t="shared" si="625"/>
        <v>0.26400000000000001</v>
      </c>
      <c r="AB6574" s="15" cm="1">
        <f t="array" ref="AB6574">_xlfn.SWITCH(U6574,"夏",122,"冬",90,"春",153,"秋",153,0)</f>
        <v>122</v>
      </c>
      <c r="AC6574" s="16">
        <f t="shared" si="626"/>
        <v>32.207999999999998</v>
      </c>
      <c r="AD6574" s="5">
        <f>IFERROR(AA6574/D6574,0)</f>
        <v>3.378551318146916E-3</v>
      </c>
      <c r="AE6574" s="15">
        <f t="shared" si="627"/>
        <v>0.33424657534246577</v>
      </c>
      <c r="AF6574" s="5">
        <f>IFERROR(AD6574*AE6574*48,0)</f>
        <v>5.4204921970050245E-2</v>
      </c>
    </row>
    <row r="6575" spans="1:32" x14ac:dyDescent="0.15">
      <c r="A6575" s="1"/>
      <c r="B6575" s="1" t="s">
        <v>43</v>
      </c>
      <c r="C6575" s="1" t="s">
        <v>33</v>
      </c>
      <c r="D6575" s="6">
        <v>78.14</v>
      </c>
      <c r="E6575" s="6">
        <v>3.9</v>
      </c>
      <c r="F6575" s="18">
        <v>0.4375</v>
      </c>
      <c r="G6575" s="1">
        <v>24.8</v>
      </c>
      <c r="H6575" s="1">
        <v>74</v>
      </c>
      <c r="I6575" s="1">
        <v>25</v>
      </c>
      <c r="J6575" s="1">
        <v>0.23</v>
      </c>
      <c r="K6575" s="1">
        <v>464</v>
      </c>
      <c r="L6575" s="1">
        <v>90</v>
      </c>
      <c r="M6575" s="6">
        <f t="shared" si="623"/>
        <v>25.104221140085826</v>
      </c>
      <c r="N6575" s="19">
        <v>0.5</v>
      </c>
      <c r="O6575" s="11" cm="1">
        <f t="array" ref="O6575">ROUND(_xlfn.SWITCH(C6575,"建筑专教",IF(S6575&gt;0.1,1.38,1.28),"阶梯教室",IF(S6575&gt;0.1,1.15,1.05),"公共教室",IF(S6575&gt;0.1,1.22,1.12),IF(S6575&gt;0.1,1.2,1.1))+(MOD(ROW()*11,31)/31-0.5)*0.06,2)</f>
        <v>1.17</v>
      </c>
      <c r="P6575" s="12">
        <f t="shared" si="622"/>
        <v>0.05</v>
      </c>
      <c r="Q6575" s="13">
        <f t="shared" si="624"/>
        <v>-1.0364024065074144</v>
      </c>
      <c r="R6575" s="1">
        <v>0</v>
      </c>
      <c r="S6575" s="1">
        <v>0.159</v>
      </c>
      <c r="T6575" s="1">
        <v>0.106</v>
      </c>
      <c r="U6575" s="4" t="s">
        <v>60</v>
      </c>
      <c r="V6575">
        <v>0.42</v>
      </c>
      <c r="W6575">
        <v>0.4</v>
      </c>
      <c r="X6575">
        <v>0.76</v>
      </c>
      <c r="Y6575">
        <v>2.4300000000000002</v>
      </c>
      <c r="Z6575">
        <v>0.23</v>
      </c>
      <c r="AA6575" s="5">
        <f t="shared" si="625"/>
        <v>0.26500000000000001</v>
      </c>
      <c r="AB6575" s="15" cm="1">
        <f t="array" ref="AB6575">_xlfn.SWITCH(U6575,"夏",122,"冬",90,"春",153,"秋",153,0)</f>
        <v>122</v>
      </c>
      <c r="AC6575" s="16">
        <f t="shared" si="626"/>
        <v>32.33</v>
      </c>
      <c r="AD6575" s="5">
        <f>IFERROR(AA6575/D6575,0)</f>
        <v>3.3913488610186845E-3</v>
      </c>
      <c r="AE6575" s="15">
        <f t="shared" si="627"/>
        <v>0.33424657534246577</v>
      </c>
      <c r="AF6575" s="5">
        <f>IFERROR(AD6575*AE6575*48,0)</f>
        <v>5.4410243644179221E-2</v>
      </c>
    </row>
    <row r="6576" spans="1:32" x14ac:dyDescent="0.15">
      <c r="A6576" s="1"/>
      <c r="B6576" s="1" t="s">
        <v>43</v>
      </c>
      <c r="C6576" s="1" t="s">
        <v>33</v>
      </c>
      <c r="D6576" s="6">
        <v>78.14</v>
      </c>
      <c r="E6576" s="6">
        <v>3.9</v>
      </c>
      <c r="F6576" s="18">
        <v>0.45833333333333298</v>
      </c>
      <c r="G6576" s="1">
        <v>25.3</v>
      </c>
      <c r="H6576" s="1">
        <v>72</v>
      </c>
      <c r="I6576" s="1">
        <v>25.5</v>
      </c>
      <c r="J6576" s="1">
        <v>0.25</v>
      </c>
      <c r="K6576" s="1">
        <v>471</v>
      </c>
      <c r="L6576" s="1">
        <v>98</v>
      </c>
      <c r="M6576" s="6">
        <f t="shared" si="623"/>
        <v>25.609015921474509</v>
      </c>
      <c r="N6576" s="19">
        <v>0.5</v>
      </c>
      <c r="O6576" s="11" cm="1">
        <f t="array" ref="O6576">ROUND(_xlfn.SWITCH(C6576,"建筑专教",IF(S6576&gt;0.1,1.38,1.28),"阶梯教室",IF(S6576&gt;0.1,1.15,1.05),"公共教室",IF(S6576&gt;0.1,1.22,1.12),IF(S6576&gt;0.1,1.2,1.1))+(MOD(ROW()*11,31)/31-0.5)*0.06,2)</f>
        <v>1.2</v>
      </c>
      <c r="P6576" s="12">
        <f t="shared" si="622"/>
        <v>0.06</v>
      </c>
      <c r="Q6576" s="13">
        <f t="shared" si="624"/>
        <v>-0.83805295866116292</v>
      </c>
      <c r="R6576" s="1">
        <v>0</v>
      </c>
      <c r="S6576" s="1">
        <v>0.157</v>
      </c>
      <c r="T6576" s="1">
        <v>0.107</v>
      </c>
      <c r="U6576" s="4" t="s">
        <v>60</v>
      </c>
      <c r="V6576">
        <v>0.42</v>
      </c>
      <c r="W6576">
        <v>0.4</v>
      </c>
      <c r="X6576">
        <v>0.76</v>
      </c>
      <c r="Y6576">
        <v>2.4300000000000002</v>
      </c>
      <c r="Z6576">
        <v>0.23</v>
      </c>
      <c r="AA6576" s="5">
        <f t="shared" si="625"/>
        <v>0.26400000000000001</v>
      </c>
      <c r="AB6576" s="15" cm="1">
        <f t="array" ref="AB6576">_xlfn.SWITCH(U6576,"夏",122,"冬",90,"春",153,"秋",153,0)</f>
        <v>122</v>
      </c>
      <c r="AC6576" s="16">
        <f t="shared" si="626"/>
        <v>32.207999999999998</v>
      </c>
      <c r="AD6576" s="5">
        <f>IFERROR(AA6576/D6576,0)</f>
        <v>3.378551318146916E-3</v>
      </c>
      <c r="AE6576" s="15">
        <f t="shared" si="627"/>
        <v>0.33424657534246577</v>
      </c>
      <c r="AF6576" s="5">
        <f>IFERROR(AD6576*AE6576*48,0)</f>
        <v>5.4204921970050245E-2</v>
      </c>
    </row>
    <row r="6577" spans="1:32" x14ac:dyDescent="0.15">
      <c r="A6577" s="1"/>
      <c r="B6577" s="1" t="s">
        <v>43</v>
      </c>
      <c r="C6577" s="1" t="s">
        <v>33</v>
      </c>
      <c r="D6577" s="6">
        <v>78.14</v>
      </c>
      <c r="E6577" s="6">
        <v>3.9</v>
      </c>
      <c r="F6577" s="18">
        <v>0.47916666666666702</v>
      </c>
      <c r="G6577" s="1">
        <v>25.7</v>
      </c>
      <c r="H6577" s="1">
        <v>70</v>
      </c>
      <c r="I6577" s="1">
        <v>25.9</v>
      </c>
      <c r="J6577" s="1">
        <v>0.27</v>
      </c>
      <c r="K6577" s="1">
        <v>478</v>
      </c>
      <c r="L6577" s="1">
        <v>106</v>
      </c>
      <c r="M6577" s="6">
        <f t="shared" si="623"/>
        <v>26.013707842249175</v>
      </c>
      <c r="N6577" s="19">
        <v>0.5</v>
      </c>
      <c r="O6577" s="11" cm="1">
        <f t="array" ref="O6577">ROUND(_xlfn.SWITCH(C6577,"建筑专教",IF(S6577&gt;0.1,1.38,1.28),"阶梯教室",IF(S6577&gt;0.1,1.15,1.05),"公共教室",IF(S6577&gt;0.1,1.22,1.12),IF(S6577&gt;0.1,1.2,1.1))+(MOD(ROW()*11,31)/31-0.5)*0.06,2)</f>
        <v>1.22</v>
      </c>
      <c r="P6577" s="12">
        <f t="shared" si="622"/>
        <v>0.06</v>
      </c>
      <c r="Q6577" s="13">
        <f t="shared" si="624"/>
        <v>-0.70228719809599438</v>
      </c>
      <c r="R6577" s="1">
        <v>0</v>
      </c>
      <c r="S6577" s="1">
        <v>0.155</v>
      </c>
      <c r="T6577" s="1">
        <v>0.108</v>
      </c>
      <c r="U6577" s="4" t="s">
        <v>60</v>
      </c>
      <c r="V6577">
        <v>0.42</v>
      </c>
      <c r="W6577">
        <v>0.4</v>
      </c>
      <c r="X6577">
        <v>0.76</v>
      </c>
      <c r="Y6577">
        <v>2.4300000000000002</v>
      </c>
      <c r="Z6577">
        <v>0.23</v>
      </c>
      <c r="AA6577" s="5">
        <f t="shared" si="625"/>
        <v>0.26300000000000001</v>
      </c>
      <c r="AB6577" s="15" cm="1">
        <f t="array" ref="AB6577">_xlfn.SWITCH(U6577,"夏",122,"冬",90,"春",153,"秋",153,0)</f>
        <v>122</v>
      </c>
      <c r="AC6577" s="16">
        <f t="shared" si="626"/>
        <v>32.085999999999999</v>
      </c>
      <c r="AD6577" s="5">
        <f>IFERROR(AA6577/D6577,0)</f>
        <v>3.3657537752751474E-3</v>
      </c>
      <c r="AE6577" s="15">
        <f t="shared" si="627"/>
        <v>0.33424657534246577</v>
      </c>
      <c r="AF6577" s="5">
        <f>IFERROR(AD6577*AE6577*48,0)</f>
        <v>5.3999600295921275E-2</v>
      </c>
    </row>
    <row r="6578" spans="1:32" x14ac:dyDescent="0.15">
      <c r="A6578" s="1"/>
      <c r="B6578" s="1" t="s">
        <v>43</v>
      </c>
      <c r="C6578" s="1" t="s">
        <v>33</v>
      </c>
      <c r="D6578" s="6">
        <v>78.14</v>
      </c>
      <c r="E6578" s="6">
        <v>3.9</v>
      </c>
      <c r="F6578" s="18">
        <v>0.5</v>
      </c>
      <c r="G6578" s="1">
        <v>25.9</v>
      </c>
      <c r="H6578" s="1">
        <v>68</v>
      </c>
      <c r="I6578" s="1">
        <v>26.1</v>
      </c>
      <c r="J6578" s="1">
        <v>0.28999999999999998</v>
      </c>
      <c r="K6578" s="1">
        <v>484</v>
      </c>
      <c r="L6578" s="1">
        <v>114</v>
      </c>
      <c r="M6578" s="6">
        <f t="shared" si="623"/>
        <v>26.218448549735285</v>
      </c>
      <c r="N6578" s="19">
        <v>0.5</v>
      </c>
      <c r="O6578" s="11" cm="1">
        <f t="array" ref="O6578">ROUND(_xlfn.SWITCH(C6578,"建筑专教",IF(S6578&gt;0.1,1.38,1.28),"阶梯教室",IF(S6578&gt;0.1,1.15,1.05),"公共教室",IF(S6578&gt;0.1,1.22,1.12),IF(S6578&gt;0.1,1.2,1.1))+(MOD(ROW()*11,31)/31-0.5)*0.06,2)</f>
        <v>1.18</v>
      </c>
      <c r="P6578" s="12">
        <f t="shared" si="622"/>
        <v>7.0000000000000007E-2</v>
      </c>
      <c r="Q6578" s="13">
        <f t="shared" si="624"/>
        <v>-0.80306399241019333</v>
      </c>
      <c r="R6578" s="1">
        <v>0</v>
      </c>
      <c r="S6578" s="1">
        <v>0.153</v>
      </c>
      <c r="T6578" s="1">
        <v>0.106</v>
      </c>
      <c r="U6578" s="4" t="s">
        <v>60</v>
      </c>
      <c r="V6578">
        <v>0.42</v>
      </c>
      <c r="W6578">
        <v>0.4</v>
      </c>
      <c r="X6578">
        <v>0.76</v>
      </c>
      <c r="Y6578">
        <v>2.4300000000000002</v>
      </c>
      <c r="Z6578">
        <v>0.23</v>
      </c>
      <c r="AA6578" s="5">
        <f t="shared" si="625"/>
        <v>0.25900000000000001</v>
      </c>
      <c r="AB6578" s="15" cm="1">
        <f t="array" ref="AB6578">_xlfn.SWITCH(U6578,"夏",122,"冬",90,"春",153,"秋",153,0)</f>
        <v>122</v>
      </c>
      <c r="AC6578" s="16">
        <f t="shared" si="626"/>
        <v>31.598000000000003</v>
      </c>
      <c r="AD6578" s="5">
        <f>IFERROR(AA6578/D6578,0)</f>
        <v>3.3145636037880729E-3</v>
      </c>
      <c r="AE6578" s="15">
        <f t="shared" si="627"/>
        <v>0.33424657534246577</v>
      </c>
      <c r="AF6578" s="5">
        <f>IFERROR(AD6578*AE6578*48,0)</f>
        <v>5.3178313599405357E-2</v>
      </c>
    </row>
    <row r="6579" spans="1:32" x14ac:dyDescent="0.15">
      <c r="A6579" s="1"/>
      <c r="B6579" s="1" t="s">
        <v>43</v>
      </c>
      <c r="C6579" s="1" t="s">
        <v>33</v>
      </c>
      <c r="D6579" s="6">
        <v>78.14</v>
      </c>
      <c r="E6579" s="6">
        <v>3.9</v>
      </c>
      <c r="F6579" s="18">
        <v>0.52083333333333304</v>
      </c>
      <c r="G6579" s="1">
        <v>26.1</v>
      </c>
      <c r="H6579" s="1">
        <v>66</v>
      </c>
      <c r="I6579" s="1">
        <v>26.3</v>
      </c>
      <c r="J6579" s="1">
        <v>0.31</v>
      </c>
      <c r="K6579" s="1">
        <v>490</v>
      </c>
      <c r="L6579" s="1">
        <v>122</v>
      </c>
      <c r="M6579" s="6">
        <f t="shared" si="623"/>
        <v>26.423034720228316</v>
      </c>
      <c r="N6579" s="19">
        <v>0.5</v>
      </c>
      <c r="O6579" s="11" cm="1">
        <f t="array" ref="O6579">ROUND(_xlfn.SWITCH(C6579,"建筑专教",IF(S6579&gt;0.1,1.38,1.28),"阶梯教室",IF(S6579&gt;0.1,1.15,1.05),"公共教室",IF(S6579&gt;0.1,1.22,1.12),IF(S6579&gt;0.1,1.2,1.1))+(MOD(ROW()*11,31)/31-0.5)*0.06,2)</f>
        <v>1.2</v>
      </c>
      <c r="P6579" s="12">
        <f t="shared" si="622"/>
        <v>7.0000000000000007E-2</v>
      </c>
      <c r="Q6579" s="13">
        <f t="shared" si="624"/>
        <v>-0.72710469759966012</v>
      </c>
      <c r="R6579" s="1">
        <v>0</v>
      </c>
      <c r="S6579" s="1">
        <v>0.151</v>
      </c>
      <c r="T6579" s="1">
        <v>0.105</v>
      </c>
      <c r="U6579" s="4" t="s">
        <v>60</v>
      </c>
      <c r="V6579">
        <v>0.42</v>
      </c>
      <c r="W6579">
        <v>0.4</v>
      </c>
      <c r="X6579">
        <v>0.76</v>
      </c>
      <c r="Y6579">
        <v>2.4300000000000002</v>
      </c>
      <c r="Z6579">
        <v>0.23</v>
      </c>
      <c r="AA6579" s="5">
        <f t="shared" si="625"/>
        <v>0.25600000000000001</v>
      </c>
      <c r="AB6579" s="15" cm="1">
        <f t="array" ref="AB6579">_xlfn.SWITCH(U6579,"夏",122,"冬",90,"春",153,"秋",153,0)</f>
        <v>122</v>
      </c>
      <c r="AC6579" s="16">
        <f t="shared" si="626"/>
        <v>31.231999999999999</v>
      </c>
      <c r="AD6579" s="5">
        <f>IFERROR(AA6579/D6579,0)</f>
        <v>3.2761709751727669E-3</v>
      </c>
      <c r="AE6579" s="15">
        <f t="shared" si="627"/>
        <v>0.33424657534246577</v>
      </c>
      <c r="AF6579" s="5">
        <f>IFERROR(AD6579*AE6579*48,0)</f>
        <v>5.2562348577018414E-2</v>
      </c>
    </row>
    <row r="6580" spans="1:32" x14ac:dyDescent="0.15">
      <c r="A6580" s="1"/>
      <c r="B6580" s="1" t="s">
        <v>43</v>
      </c>
      <c r="C6580" s="1" t="s">
        <v>33</v>
      </c>
      <c r="D6580" s="6">
        <v>78.14</v>
      </c>
      <c r="E6580" s="6">
        <v>3.9</v>
      </c>
      <c r="F6580" s="18">
        <v>0.54166666666666696</v>
      </c>
      <c r="G6580" s="1">
        <v>26.3</v>
      </c>
      <c r="H6580" s="1">
        <v>64</v>
      </c>
      <c r="I6580" s="1">
        <v>26.5</v>
      </c>
      <c r="J6580" s="1">
        <v>0.33</v>
      </c>
      <c r="K6580" s="1">
        <v>496</v>
      </c>
      <c r="L6580" s="1">
        <v>130</v>
      </c>
      <c r="M6580" s="6">
        <f t="shared" si="623"/>
        <v>26.627479296046374</v>
      </c>
      <c r="N6580" s="19">
        <v>0.5</v>
      </c>
      <c r="O6580" s="11" cm="1">
        <f t="array" ref="O6580">ROUND(_xlfn.SWITCH(C6580,"建筑专教",IF(S6580&gt;0.1,1.38,1.28),"阶梯教室",IF(S6580&gt;0.1,1.15,1.05),"公共教室",IF(S6580&gt;0.1,1.22,1.12),IF(S6580&gt;0.1,1.2,1.1))+(MOD(ROW()*11,31)/31-0.5)*0.06,2)</f>
        <v>1.22</v>
      </c>
      <c r="P6580" s="12">
        <f t="shared" si="622"/>
        <v>0.08</v>
      </c>
      <c r="Q6580" s="13">
        <f t="shared" si="624"/>
        <v>-0.64870048317462359</v>
      </c>
      <c r="R6580" s="1">
        <v>0</v>
      </c>
      <c r="S6580" s="1">
        <v>0.14899999999999999</v>
      </c>
      <c r="T6580" s="1">
        <v>0.10299999999999999</v>
      </c>
      <c r="U6580" s="4" t="s">
        <v>60</v>
      </c>
      <c r="V6580">
        <v>0.42</v>
      </c>
      <c r="W6580">
        <v>0.4</v>
      </c>
      <c r="X6580">
        <v>0.76</v>
      </c>
      <c r="Y6580">
        <v>2.4300000000000002</v>
      </c>
      <c r="Z6580">
        <v>0.23</v>
      </c>
      <c r="AA6580" s="5">
        <f t="shared" si="625"/>
        <v>0.252</v>
      </c>
      <c r="AB6580" s="15" cm="1">
        <f t="array" ref="AB6580">_xlfn.SWITCH(U6580,"夏",122,"冬",90,"春",153,"秋",153,0)</f>
        <v>122</v>
      </c>
      <c r="AC6580" s="16">
        <f t="shared" si="626"/>
        <v>30.744</v>
      </c>
      <c r="AD6580" s="5">
        <f>IFERROR(AA6580/D6580,0)</f>
        <v>3.2249808036856923E-3</v>
      </c>
      <c r="AE6580" s="15">
        <f t="shared" si="627"/>
        <v>0.33424657534246577</v>
      </c>
      <c r="AF6580" s="5">
        <f>IFERROR(AD6580*AE6580*48,0)</f>
        <v>5.1741061880502509E-2</v>
      </c>
    </row>
    <row r="6581" spans="1:32" x14ac:dyDescent="0.15">
      <c r="A6581" s="1"/>
      <c r="B6581" s="1" t="s">
        <v>43</v>
      </c>
      <c r="C6581" s="1" t="s">
        <v>33</v>
      </c>
      <c r="D6581" s="6">
        <v>78.14</v>
      </c>
      <c r="E6581" s="6">
        <v>3.9</v>
      </c>
      <c r="F6581" s="18">
        <v>0.5625</v>
      </c>
      <c r="G6581" s="1">
        <v>26.5</v>
      </c>
      <c r="H6581" s="1">
        <v>62</v>
      </c>
      <c r="I6581" s="1">
        <v>26.7</v>
      </c>
      <c r="J6581" s="1">
        <v>0.35</v>
      </c>
      <c r="K6581" s="1">
        <v>502</v>
      </c>
      <c r="L6581" s="1">
        <v>138</v>
      </c>
      <c r="M6581" s="6">
        <f t="shared" si="623"/>
        <v>26.831793386863353</v>
      </c>
      <c r="N6581" s="19">
        <v>0.5</v>
      </c>
      <c r="O6581" s="11" cm="1">
        <f t="array" ref="O6581">ROUND(_xlfn.SWITCH(C6581,"建筑专教",IF(S6581&gt;0.1,1.38,1.28),"阶梯教室",IF(S6581&gt;0.1,1.15,1.05),"公共教室",IF(S6581&gt;0.1,1.22,1.12),IF(S6581&gt;0.1,1.2,1.1))+(MOD(ROW()*11,31)/31-0.5)*0.06,2)</f>
        <v>1.18</v>
      </c>
      <c r="P6581" s="12">
        <f t="shared" si="622"/>
        <v>0.08</v>
      </c>
      <c r="Q6581" s="13">
        <f t="shared" si="624"/>
        <v>-0.73370704905272355</v>
      </c>
      <c r="R6581" s="1">
        <v>0</v>
      </c>
      <c r="S6581" s="1">
        <v>0.14699999999999999</v>
      </c>
      <c r="T6581" s="1">
        <v>0.10199999999999999</v>
      </c>
      <c r="U6581" s="4" t="s">
        <v>60</v>
      </c>
      <c r="V6581">
        <v>0.42</v>
      </c>
      <c r="W6581">
        <v>0.4</v>
      </c>
      <c r="X6581">
        <v>0.76</v>
      </c>
      <c r="Y6581">
        <v>2.4300000000000002</v>
      </c>
      <c r="Z6581">
        <v>0.23</v>
      </c>
      <c r="AA6581" s="5">
        <f t="shared" si="625"/>
        <v>0.249</v>
      </c>
      <c r="AB6581" s="15" cm="1">
        <f t="array" ref="AB6581">_xlfn.SWITCH(U6581,"夏",122,"冬",90,"春",153,"秋",153,0)</f>
        <v>122</v>
      </c>
      <c r="AC6581" s="16">
        <f t="shared" si="626"/>
        <v>30.378</v>
      </c>
      <c r="AD6581" s="5">
        <f>IFERROR(AA6581/D6581,0)</f>
        <v>3.1865881750703863E-3</v>
      </c>
      <c r="AE6581" s="15">
        <f t="shared" si="627"/>
        <v>0.33424657534246577</v>
      </c>
      <c r="AF6581" s="5">
        <f>IFERROR(AD6581*AE6581*48,0)</f>
        <v>5.1125096858115573E-2</v>
      </c>
    </row>
    <row r="6582" spans="1:32" x14ac:dyDescent="0.15">
      <c r="A6582" s="1"/>
      <c r="B6582" s="1" t="s">
        <v>43</v>
      </c>
      <c r="C6582" s="1" t="s">
        <v>33</v>
      </c>
      <c r="D6582" s="6">
        <v>78.14</v>
      </c>
      <c r="E6582" s="6">
        <v>3.9</v>
      </c>
      <c r="F6582" s="18">
        <v>0.58333333333333304</v>
      </c>
      <c r="G6582" s="1">
        <v>26.7</v>
      </c>
      <c r="H6582" s="1">
        <v>60</v>
      </c>
      <c r="I6582" s="1">
        <v>26.9</v>
      </c>
      <c r="J6582" s="1">
        <v>0.37</v>
      </c>
      <c r="K6582" s="1">
        <v>508</v>
      </c>
      <c r="L6582" s="1">
        <v>146</v>
      </c>
      <c r="M6582" s="6">
        <f t="shared" si="623"/>
        <v>27.035986620308108</v>
      </c>
      <c r="N6582" s="19">
        <v>0.5</v>
      </c>
      <c r="O6582" s="11" cm="1">
        <f t="array" ref="O6582">ROUND(_xlfn.SWITCH(C6582,"建筑专教",IF(S6582&gt;0.1,1.38,1.28),"阶梯教室",IF(S6582&gt;0.1,1.15,1.05),"公共教室",IF(S6582&gt;0.1,1.22,1.12),IF(S6582&gt;0.1,1.2,1.1))+(MOD(ROW()*11,31)/31-0.5)*0.06,2)</f>
        <v>1.2</v>
      </c>
      <c r="P6582" s="12">
        <f t="shared" si="622"/>
        <v>0.09</v>
      </c>
      <c r="Q6582" s="13">
        <f t="shared" si="624"/>
        <v>-0.64429585682712764</v>
      </c>
      <c r="R6582" s="1">
        <v>0</v>
      </c>
      <c r="S6582" s="1">
        <v>0.14499999999999999</v>
      </c>
      <c r="T6582" s="1">
        <v>0.104</v>
      </c>
      <c r="U6582" s="4" t="s">
        <v>60</v>
      </c>
      <c r="V6582">
        <v>0.42</v>
      </c>
      <c r="W6582">
        <v>0.4</v>
      </c>
      <c r="X6582">
        <v>0.76</v>
      </c>
      <c r="Y6582">
        <v>2.4300000000000002</v>
      </c>
      <c r="Z6582">
        <v>0.23</v>
      </c>
      <c r="AA6582" s="5">
        <f t="shared" si="625"/>
        <v>0.249</v>
      </c>
      <c r="AB6582" s="15" cm="1">
        <f t="array" ref="AB6582">_xlfn.SWITCH(U6582,"夏",122,"冬",90,"春",153,"秋",153,0)</f>
        <v>122</v>
      </c>
      <c r="AC6582" s="16">
        <f t="shared" si="626"/>
        <v>30.378</v>
      </c>
      <c r="AD6582" s="5">
        <f>IFERROR(AA6582/D6582,0)</f>
        <v>3.1865881750703863E-3</v>
      </c>
      <c r="AE6582" s="15">
        <f t="shared" si="627"/>
        <v>0.33424657534246577</v>
      </c>
      <c r="AF6582" s="5">
        <f>IFERROR(AD6582*AE6582*48,0)</f>
        <v>5.1125096858115573E-2</v>
      </c>
    </row>
    <row r="6583" spans="1:32" x14ac:dyDescent="0.15">
      <c r="A6583" s="1"/>
      <c r="B6583" s="1" t="s">
        <v>43</v>
      </c>
      <c r="C6583" s="1" t="s">
        <v>33</v>
      </c>
      <c r="D6583" s="6">
        <v>78.14</v>
      </c>
      <c r="E6583" s="6">
        <v>3.9</v>
      </c>
      <c r="F6583" s="18">
        <v>0.60416666666666696</v>
      </c>
      <c r="G6583" s="1">
        <v>26.9</v>
      </c>
      <c r="H6583" s="1">
        <v>58</v>
      </c>
      <c r="I6583" s="1">
        <v>27.1</v>
      </c>
      <c r="J6583" s="1">
        <v>0.39</v>
      </c>
      <c r="K6583" s="1">
        <v>514</v>
      </c>
      <c r="L6583" s="1">
        <v>154</v>
      </c>
      <c r="M6583" s="6">
        <f t="shared" si="623"/>
        <v>27.240067410140796</v>
      </c>
      <c r="N6583" s="19">
        <v>0.5</v>
      </c>
      <c r="O6583" s="11" cm="1">
        <f t="array" ref="O6583">ROUND(_xlfn.SWITCH(C6583,"建筑专教",IF(S6583&gt;0.1,1.38,1.28),"阶梯教室",IF(S6583&gt;0.1,1.15,1.05),"公共教室",IF(S6583&gt;0.1,1.22,1.12),IF(S6583&gt;0.1,1.2,1.1))+(MOD(ROW()*11,31)/31-0.5)*0.06,2)</f>
        <v>1.22</v>
      </c>
      <c r="P6583" s="12">
        <f t="shared" si="622"/>
        <v>0.09</v>
      </c>
      <c r="Q6583" s="13">
        <f t="shared" si="624"/>
        <v>-0.55379632940034784</v>
      </c>
      <c r="R6583" s="1">
        <v>0</v>
      </c>
      <c r="S6583" s="1">
        <v>0.14299999999999999</v>
      </c>
      <c r="T6583" s="1">
        <v>0.105</v>
      </c>
      <c r="U6583" s="4" t="s">
        <v>60</v>
      </c>
      <c r="V6583">
        <v>0.42</v>
      </c>
      <c r="W6583">
        <v>0.4</v>
      </c>
      <c r="X6583">
        <v>0.76</v>
      </c>
      <c r="Y6583">
        <v>2.4300000000000002</v>
      </c>
      <c r="Z6583">
        <v>0.23</v>
      </c>
      <c r="AA6583" s="5">
        <f t="shared" si="625"/>
        <v>0.248</v>
      </c>
      <c r="AB6583" s="15" cm="1">
        <f t="array" ref="AB6583">_xlfn.SWITCH(U6583,"夏",122,"冬",90,"春",153,"秋",153,0)</f>
        <v>122</v>
      </c>
      <c r="AC6583" s="16">
        <f t="shared" si="626"/>
        <v>30.256</v>
      </c>
      <c r="AD6583" s="5">
        <f>IFERROR(AA6583/D6583,0)</f>
        <v>3.1737906321986178E-3</v>
      </c>
      <c r="AE6583" s="15">
        <f t="shared" si="627"/>
        <v>0.33424657534246577</v>
      </c>
      <c r="AF6583" s="5">
        <f>IFERROR(AD6583*AE6583*48,0)</f>
        <v>5.091977518398659E-2</v>
      </c>
    </row>
    <row r="6584" spans="1:32" x14ac:dyDescent="0.15">
      <c r="A6584" s="1"/>
      <c r="B6584" s="1" t="s">
        <v>43</v>
      </c>
      <c r="C6584" s="1" t="s">
        <v>33</v>
      </c>
      <c r="D6584" s="6">
        <v>78.14</v>
      </c>
      <c r="E6584" s="6">
        <v>3.9</v>
      </c>
      <c r="F6584" s="18">
        <v>0.625</v>
      </c>
      <c r="G6584" s="1">
        <v>27.1</v>
      </c>
      <c r="H6584" s="1">
        <v>56</v>
      </c>
      <c r="I6584" s="1">
        <v>27.3</v>
      </c>
      <c r="J6584" s="1">
        <v>0.41</v>
      </c>
      <c r="K6584" s="1">
        <v>520</v>
      </c>
      <c r="L6584" s="1">
        <v>162</v>
      </c>
      <c r="M6584" s="6">
        <f t="shared" si="623"/>
        <v>27.444043164618051</v>
      </c>
      <c r="N6584" s="19">
        <v>0.5</v>
      </c>
      <c r="O6584" s="11" cm="1">
        <f t="array" ref="O6584">ROUND(_xlfn.SWITCH(C6584,"建筑专教",IF(S6584&gt;0.1,1.38,1.28),"阶梯教室",IF(S6584&gt;0.1,1.15,1.05),"公共教室",IF(S6584&gt;0.1,1.22,1.12),IF(S6584&gt;0.1,1.2,1.1))+(MOD(ROW()*11,31)/31-0.5)*0.06,2)</f>
        <v>1.19</v>
      </c>
      <c r="P6584" s="12">
        <f t="shared" si="622"/>
        <v>0.1</v>
      </c>
      <c r="Q6584" s="13">
        <f t="shared" si="624"/>
        <v>-0.59555063992172574</v>
      </c>
      <c r="R6584" s="1">
        <v>0</v>
      </c>
      <c r="S6584" s="1">
        <v>0.14099999999999999</v>
      </c>
      <c r="T6584" s="1">
        <v>0.107</v>
      </c>
      <c r="U6584" s="4" t="s">
        <v>60</v>
      </c>
      <c r="V6584">
        <v>0.42</v>
      </c>
      <c r="W6584">
        <v>0.4</v>
      </c>
      <c r="X6584">
        <v>0.76</v>
      </c>
      <c r="Y6584">
        <v>2.4300000000000002</v>
      </c>
      <c r="Z6584">
        <v>0.23</v>
      </c>
      <c r="AA6584" s="5">
        <f t="shared" si="625"/>
        <v>0.248</v>
      </c>
      <c r="AB6584" s="15" cm="1">
        <f t="array" ref="AB6584">_xlfn.SWITCH(U6584,"夏",122,"冬",90,"春",153,"秋",153,0)</f>
        <v>122</v>
      </c>
      <c r="AC6584" s="16">
        <f t="shared" si="626"/>
        <v>30.256</v>
      </c>
      <c r="AD6584" s="5">
        <f>IFERROR(AA6584/D6584,0)</f>
        <v>3.1737906321986178E-3</v>
      </c>
      <c r="AE6584" s="15">
        <f t="shared" si="627"/>
        <v>0.33424657534246577</v>
      </c>
      <c r="AF6584" s="5">
        <f>IFERROR(AD6584*AE6584*48,0)</f>
        <v>5.091977518398659E-2</v>
      </c>
    </row>
    <row r="6585" spans="1:32" x14ac:dyDescent="0.15">
      <c r="A6585" s="1"/>
      <c r="B6585" s="1" t="s">
        <v>43</v>
      </c>
      <c r="C6585" s="1" t="s">
        <v>33</v>
      </c>
      <c r="D6585" s="6">
        <v>78.14</v>
      </c>
      <c r="E6585" s="6">
        <v>3.9</v>
      </c>
      <c r="F6585" s="18">
        <v>0.64583333333333304</v>
      </c>
      <c r="G6585" s="1">
        <v>27.3</v>
      </c>
      <c r="H6585" s="1">
        <v>54</v>
      </c>
      <c r="I6585" s="1">
        <v>27.5</v>
      </c>
      <c r="J6585" s="1">
        <v>0.43</v>
      </c>
      <c r="K6585" s="1">
        <v>526</v>
      </c>
      <c r="L6585" s="1">
        <v>170</v>
      </c>
      <c r="M6585" s="6">
        <f t="shared" si="623"/>
        <v>27.64792045064587</v>
      </c>
      <c r="N6585" s="19">
        <v>0.5</v>
      </c>
      <c r="O6585" s="11" cm="1">
        <f t="array" ref="O6585">ROUND(_xlfn.SWITCH(C6585,"建筑专教",IF(S6585&gt;0.1,1.38,1.28),"阶梯教室",IF(S6585&gt;0.1,1.15,1.05),"公共教室",IF(S6585&gt;0.1,1.22,1.12),IF(S6585&gt;0.1,1.2,1.1))+(MOD(ROW()*11,31)/31-0.5)*0.06,2)</f>
        <v>1.21</v>
      </c>
      <c r="P6585" s="12">
        <f t="shared" si="622"/>
        <v>0.1</v>
      </c>
      <c r="Q6585" s="13">
        <f t="shared" si="624"/>
        <v>-0.49713820508665518</v>
      </c>
      <c r="R6585" s="1">
        <v>0</v>
      </c>
      <c r="S6585" s="1">
        <v>0.13900000000000001</v>
      </c>
      <c r="T6585" s="1">
        <v>0.108</v>
      </c>
      <c r="U6585" s="4" t="s">
        <v>60</v>
      </c>
      <c r="V6585">
        <v>0.42</v>
      </c>
      <c r="W6585">
        <v>0.4</v>
      </c>
      <c r="X6585">
        <v>0.76</v>
      </c>
      <c r="Y6585">
        <v>2.4300000000000002</v>
      </c>
      <c r="Z6585">
        <v>0.23</v>
      </c>
      <c r="AA6585" s="5">
        <f t="shared" si="625"/>
        <v>0.247</v>
      </c>
      <c r="AB6585" s="15" cm="1">
        <f t="array" ref="AB6585">_xlfn.SWITCH(U6585,"夏",122,"冬",90,"春",153,"秋",153,0)</f>
        <v>122</v>
      </c>
      <c r="AC6585" s="16">
        <f t="shared" si="626"/>
        <v>30.134</v>
      </c>
      <c r="AD6585" s="5">
        <f>IFERROR(AA6585/D6585,0)</f>
        <v>3.1609930893268493E-3</v>
      </c>
      <c r="AE6585" s="15">
        <f t="shared" si="627"/>
        <v>0.33424657534246577</v>
      </c>
      <c r="AF6585" s="5">
        <f>IFERROR(AD6585*AE6585*48,0)</f>
        <v>5.0714453509857621E-2</v>
      </c>
    </row>
    <row r="6586" spans="1:32" x14ac:dyDescent="0.15">
      <c r="A6586" s="1"/>
      <c r="B6586" s="1" t="s">
        <v>43</v>
      </c>
      <c r="C6586" s="1" t="s">
        <v>33</v>
      </c>
      <c r="D6586" s="6">
        <v>78.14</v>
      </c>
      <c r="E6586" s="6">
        <v>3.9</v>
      </c>
      <c r="F6586" s="18">
        <v>0.66666666666666696</v>
      </c>
      <c r="G6586" s="1">
        <v>27.5</v>
      </c>
      <c r="H6586" s="1">
        <v>52</v>
      </c>
      <c r="I6586" s="1">
        <v>27.7</v>
      </c>
      <c r="J6586" s="1">
        <v>0.45</v>
      </c>
      <c r="K6586" s="1">
        <v>532</v>
      </c>
      <c r="L6586" s="1">
        <v>178</v>
      </c>
      <c r="M6586" s="6">
        <f t="shared" si="623"/>
        <v>27.851705124726266</v>
      </c>
      <c r="N6586" s="19">
        <v>0.5</v>
      </c>
      <c r="O6586" s="11" cm="1">
        <f t="array" ref="O6586">ROUND(_xlfn.SWITCH(C6586,"建筑专教",IF(S6586&gt;0.1,1.38,1.28),"阶梯教室",IF(S6586&gt;0.1,1.15,1.05),"公共教室",IF(S6586&gt;0.1,1.22,1.12),IF(S6586&gt;0.1,1.2,1.1))+(MOD(ROW()*11,31)/31-0.5)*0.06,2)</f>
        <v>1.23</v>
      </c>
      <c r="P6586" s="12">
        <f t="shared" si="622"/>
        <v>0.11</v>
      </c>
      <c r="Q6586" s="13">
        <f t="shared" si="624"/>
        <v>-0.39857254774574197</v>
      </c>
      <c r="R6586" s="1">
        <v>0</v>
      </c>
      <c r="S6586" s="1">
        <v>0.13700000000000001</v>
      </c>
      <c r="T6586" s="1">
        <v>0.109</v>
      </c>
      <c r="U6586" s="4" t="s">
        <v>60</v>
      </c>
      <c r="V6586">
        <v>0.42</v>
      </c>
      <c r="W6586">
        <v>0.4</v>
      </c>
      <c r="X6586">
        <v>0.76</v>
      </c>
      <c r="Y6586">
        <v>2.4300000000000002</v>
      </c>
      <c r="Z6586">
        <v>0.23</v>
      </c>
      <c r="AA6586" s="5">
        <f t="shared" si="625"/>
        <v>0.246</v>
      </c>
      <c r="AB6586" s="15" cm="1">
        <f t="array" ref="AB6586">_xlfn.SWITCH(U6586,"夏",122,"冬",90,"春",153,"秋",153,0)</f>
        <v>122</v>
      </c>
      <c r="AC6586" s="16">
        <f t="shared" si="626"/>
        <v>30.012</v>
      </c>
      <c r="AD6586" s="5">
        <f>IFERROR(AA6586/D6586,0)</f>
        <v>3.1481955464550807E-3</v>
      </c>
      <c r="AE6586" s="15">
        <f t="shared" si="627"/>
        <v>0.33424657534246577</v>
      </c>
      <c r="AF6586" s="5">
        <f>IFERROR(AD6586*AE6586*48,0)</f>
        <v>5.0509131835728638E-2</v>
      </c>
    </row>
    <row r="6587" spans="1:32" x14ac:dyDescent="0.15">
      <c r="A6587" s="1"/>
      <c r="B6587" s="1" t="s">
        <v>43</v>
      </c>
      <c r="C6587" s="1" t="s">
        <v>33</v>
      </c>
      <c r="D6587" s="6">
        <v>78.14</v>
      </c>
      <c r="E6587" s="6">
        <v>3.9</v>
      </c>
      <c r="F6587" s="18">
        <v>0.6875</v>
      </c>
      <c r="G6587" s="1">
        <v>27.7</v>
      </c>
      <c r="H6587" s="1">
        <v>50</v>
      </c>
      <c r="I6587" s="1">
        <v>27.9</v>
      </c>
      <c r="J6587" s="1">
        <v>0.47</v>
      </c>
      <c r="K6587" s="1">
        <v>538</v>
      </c>
      <c r="L6587" s="1">
        <v>186</v>
      </c>
      <c r="M6587" s="6">
        <f t="shared" si="623"/>
        <v>28.055402438585475</v>
      </c>
      <c r="N6587" s="19">
        <v>0.5</v>
      </c>
      <c r="O6587" s="11" cm="1">
        <f t="array" ref="O6587">ROUND(_xlfn.SWITCH(C6587,"建筑专教",IF(S6587&gt;0.1,1.38,1.28),"阶梯教室",IF(S6587&gt;0.1,1.15,1.05),"公共教室",IF(S6587&gt;0.1,1.22,1.12),IF(S6587&gt;0.1,1.2,1.1))+(MOD(ROW()*11,31)/31-0.5)*0.06,2)</f>
        <v>1.19</v>
      </c>
      <c r="P6587" s="12">
        <f t="shared" si="622"/>
        <v>0.11</v>
      </c>
      <c r="Q6587" s="13">
        <f t="shared" si="624"/>
        <v>-0.45211333442571194</v>
      </c>
      <c r="R6587" s="1">
        <v>0</v>
      </c>
      <c r="S6587" s="1">
        <v>0.13500000000000001</v>
      </c>
      <c r="T6587" s="1">
        <v>0.11</v>
      </c>
      <c r="U6587" s="4" t="s">
        <v>60</v>
      </c>
      <c r="V6587">
        <v>0.42</v>
      </c>
      <c r="W6587">
        <v>0.4</v>
      </c>
      <c r="X6587">
        <v>0.76</v>
      </c>
      <c r="Y6587">
        <v>2.4300000000000002</v>
      </c>
      <c r="Z6587">
        <v>0.23</v>
      </c>
      <c r="AA6587" s="5">
        <f t="shared" si="625"/>
        <v>0.245</v>
      </c>
      <c r="AB6587" s="15" cm="1">
        <f t="array" ref="AB6587">_xlfn.SWITCH(U6587,"夏",122,"冬",90,"春",153,"秋",153,0)</f>
        <v>122</v>
      </c>
      <c r="AC6587" s="16">
        <f t="shared" si="626"/>
        <v>29.89</v>
      </c>
      <c r="AD6587" s="5">
        <f>IFERROR(AA6587/D6587,0)</f>
        <v>3.1353980035833118E-3</v>
      </c>
      <c r="AE6587" s="15">
        <f t="shared" si="627"/>
        <v>0.33424657534246577</v>
      </c>
      <c r="AF6587" s="5">
        <f>IFERROR(AD6587*AE6587*48,0)</f>
        <v>5.0303810161599655E-2</v>
      </c>
    </row>
    <row r="6588" spans="1:32" x14ac:dyDescent="0.15">
      <c r="A6588" s="1"/>
      <c r="B6588" s="1" t="s">
        <v>43</v>
      </c>
      <c r="C6588" s="1" t="s">
        <v>33</v>
      </c>
      <c r="D6588" s="6">
        <v>78.14</v>
      </c>
      <c r="E6588" s="6">
        <v>3.9</v>
      </c>
      <c r="F6588" s="18">
        <v>0.70833333333333304</v>
      </c>
      <c r="G6588" s="1">
        <v>27.9</v>
      </c>
      <c r="H6588" s="1">
        <v>48</v>
      </c>
      <c r="I6588" s="1">
        <v>28.1</v>
      </c>
      <c r="J6588" s="1">
        <v>0.49</v>
      </c>
      <c r="K6588" s="1">
        <v>544</v>
      </c>
      <c r="L6588" s="1">
        <v>194</v>
      </c>
      <c r="M6588" s="6">
        <f t="shared" si="623"/>
        <v>28.259017125254388</v>
      </c>
      <c r="N6588" s="19">
        <v>0.5</v>
      </c>
      <c r="O6588" s="11" cm="1">
        <f t="array" ref="O6588">ROUND(_xlfn.SWITCH(C6588,"建筑专教",IF(S6588&gt;0.1,1.38,1.28),"阶梯教室",IF(S6588&gt;0.1,1.15,1.05),"公共教室",IF(S6588&gt;0.1,1.22,1.12),IF(S6588&gt;0.1,1.2,1.1))+(MOD(ROW()*11,31)/31-0.5)*0.06,2)</f>
        <v>1.21</v>
      </c>
      <c r="P6588" s="12">
        <f t="shared" si="622"/>
        <v>0.12</v>
      </c>
      <c r="Q6588" s="13">
        <f t="shared" si="624"/>
        <v>-0.34562802687447375</v>
      </c>
      <c r="R6588" s="1">
        <v>0</v>
      </c>
      <c r="S6588" s="1">
        <v>0.13300000000000001</v>
      </c>
      <c r="T6588" s="1">
        <v>0.108</v>
      </c>
      <c r="U6588" s="4" t="s">
        <v>60</v>
      </c>
      <c r="V6588">
        <v>0.42</v>
      </c>
      <c r="W6588">
        <v>0.4</v>
      </c>
      <c r="X6588">
        <v>0.76</v>
      </c>
      <c r="Y6588">
        <v>2.4300000000000002</v>
      </c>
      <c r="Z6588">
        <v>0.23</v>
      </c>
      <c r="AA6588" s="5">
        <f t="shared" si="625"/>
        <v>0.24099999999999999</v>
      </c>
      <c r="AB6588" s="15" cm="1">
        <f t="array" ref="AB6588">_xlfn.SWITCH(U6588,"夏",122,"冬",90,"春",153,"秋",153,0)</f>
        <v>122</v>
      </c>
      <c r="AC6588" s="16">
        <f t="shared" si="626"/>
        <v>29.401999999999997</v>
      </c>
      <c r="AD6588" s="5">
        <f>IFERROR(AA6588/D6588,0)</f>
        <v>3.0842078320962372E-3</v>
      </c>
      <c r="AE6588" s="15">
        <f t="shared" si="627"/>
        <v>0.33424657534246577</v>
      </c>
      <c r="AF6588" s="5">
        <f>IFERROR(AD6588*AE6588*48,0)</f>
        <v>4.9482523465083743E-2</v>
      </c>
    </row>
    <row r="6589" spans="1:32" x14ac:dyDescent="0.15">
      <c r="A6589" s="1"/>
      <c r="B6589" s="1" t="s">
        <v>43</v>
      </c>
      <c r="C6589" s="1" t="s">
        <v>33</v>
      </c>
      <c r="D6589" s="6">
        <v>78.14</v>
      </c>
      <c r="E6589" s="6">
        <v>3.9</v>
      </c>
      <c r="F6589" s="18">
        <v>0.72916666666666696</v>
      </c>
      <c r="G6589" s="1">
        <v>28.1</v>
      </c>
      <c r="H6589" s="1">
        <v>50</v>
      </c>
      <c r="I6589" s="1">
        <v>28.3</v>
      </c>
      <c r="J6589" s="1">
        <v>0.51</v>
      </c>
      <c r="K6589" s="1">
        <v>550</v>
      </c>
      <c r="L6589" s="1">
        <v>202</v>
      </c>
      <c r="M6589" s="6">
        <f t="shared" si="623"/>
        <v>28.462553469864361</v>
      </c>
      <c r="N6589" s="19">
        <v>0.5</v>
      </c>
      <c r="O6589" s="11" cm="1">
        <f t="array" ref="O6589">ROUND(_xlfn.SWITCH(C6589,"建筑专教",IF(S6589&gt;0.1,1.38,1.28),"阶梯教室",IF(S6589&gt;0.1,1.15,1.05),"公共教室",IF(S6589&gt;0.1,1.22,1.12),IF(S6589&gt;0.1,1.2,1.1))+(MOD(ROW()*11,31)/31-0.5)*0.06,2)</f>
        <v>1.17</v>
      </c>
      <c r="P6589" s="12">
        <f t="shared" ref="P6589:P6652" si="628">IF(O6589=0,0,ROUND(MIN(MAX((K6589-400)/(320*E6589*IF(C6589="公共教室",0.95,IF(C6589="建筑专教",0.85,IF(C6589="阶梯教室",1.15,1)))),0),2),2))</f>
        <v>0.12</v>
      </c>
      <c r="Q6589" s="13">
        <f t="shared" si="624"/>
        <v>-0.39259885772523423</v>
      </c>
      <c r="R6589" s="1">
        <v>0</v>
      </c>
      <c r="S6589" s="1">
        <v>0.13100000000000001</v>
      </c>
      <c r="T6589" s="1">
        <v>0.107</v>
      </c>
      <c r="U6589" s="4" t="s">
        <v>60</v>
      </c>
      <c r="V6589">
        <v>0.42</v>
      </c>
      <c r="W6589">
        <v>0.4</v>
      </c>
      <c r="X6589">
        <v>0.76</v>
      </c>
      <c r="Y6589">
        <v>2.4300000000000002</v>
      </c>
      <c r="Z6589">
        <v>0.23</v>
      </c>
      <c r="AA6589" s="5">
        <f t="shared" si="625"/>
        <v>0.23799999999999999</v>
      </c>
      <c r="AB6589" s="15" cm="1">
        <f t="array" ref="AB6589">_xlfn.SWITCH(U6589,"夏",122,"冬",90,"春",153,"秋",153,0)</f>
        <v>122</v>
      </c>
      <c r="AC6589" s="16">
        <f t="shared" si="626"/>
        <v>29.035999999999998</v>
      </c>
      <c r="AD6589" s="5">
        <f>IFERROR(AA6589/D6589,0)</f>
        <v>3.0458152034809317E-3</v>
      </c>
      <c r="AE6589" s="15">
        <f t="shared" si="627"/>
        <v>0.33424657534246577</v>
      </c>
      <c r="AF6589" s="5">
        <f>IFERROR(AD6589*AE6589*48,0)</f>
        <v>4.8866558442696814E-2</v>
      </c>
    </row>
    <row r="6590" spans="1:32" x14ac:dyDescent="0.15">
      <c r="A6590" s="1"/>
      <c r="B6590" s="1" t="s">
        <v>43</v>
      </c>
      <c r="C6590" s="1" t="s">
        <v>33</v>
      </c>
      <c r="D6590" s="6">
        <v>78.14</v>
      </c>
      <c r="E6590" s="6">
        <v>3.9</v>
      </c>
      <c r="F6590" s="18">
        <v>0.75</v>
      </c>
      <c r="G6590" s="1">
        <v>28.3</v>
      </c>
      <c r="H6590" s="1">
        <v>52</v>
      </c>
      <c r="I6590" s="1">
        <v>28.5</v>
      </c>
      <c r="J6590" s="1">
        <v>0.53</v>
      </c>
      <c r="K6590" s="1">
        <v>556</v>
      </c>
      <c r="L6590" s="1">
        <v>210</v>
      </c>
      <c r="M6590" s="6">
        <f t="shared" si="623"/>
        <v>28.666015368368164</v>
      </c>
      <c r="N6590" s="19">
        <v>0.5</v>
      </c>
      <c r="O6590" s="11" cm="1">
        <f t="array" ref="O6590">ROUND(_xlfn.SWITCH(C6590,"建筑专教",IF(S6590&gt;0.1,1.38,1.28),"阶梯教室",IF(S6590&gt;0.1,1.15,1.05),"公共教室",IF(S6590&gt;0.1,1.22,1.12),IF(S6590&gt;0.1,1.2,1.1))+(MOD(ROW()*11,31)/31-0.5)*0.06,2)</f>
        <v>1.19</v>
      </c>
      <c r="P6590" s="12">
        <f t="shared" si="628"/>
        <v>0.13</v>
      </c>
      <c r="Q6590" s="13">
        <f t="shared" si="624"/>
        <v>-0.27866142376877678</v>
      </c>
      <c r="R6590" s="1">
        <v>0</v>
      </c>
      <c r="S6590" s="1">
        <v>0.13</v>
      </c>
      <c r="T6590" s="1">
        <v>0.105</v>
      </c>
      <c r="U6590" s="4" t="s">
        <v>60</v>
      </c>
      <c r="V6590">
        <v>0.42</v>
      </c>
      <c r="W6590">
        <v>0.4</v>
      </c>
      <c r="X6590">
        <v>0.76</v>
      </c>
      <c r="Y6590">
        <v>2.4300000000000002</v>
      </c>
      <c r="Z6590">
        <v>0.23</v>
      </c>
      <c r="AA6590" s="5">
        <f t="shared" si="625"/>
        <v>0.23499999999999999</v>
      </c>
      <c r="AB6590" s="15" cm="1">
        <f t="array" ref="AB6590">_xlfn.SWITCH(U6590,"夏",122,"冬",90,"春",153,"秋",153,0)</f>
        <v>122</v>
      </c>
      <c r="AC6590" s="16">
        <f t="shared" si="626"/>
        <v>28.669999999999998</v>
      </c>
      <c r="AD6590" s="5">
        <f>IFERROR(AA6590/D6590,0)</f>
        <v>3.0074225748656256E-3</v>
      </c>
      <c r="AE6590" s="15">
        <f t="shared" si="627"/>
        <v>0.33424657534246577</v>
      </c>
      <c r="AF6590" s="5">
        <f>IFERROR(AD6590*AE6590*48,0)</f>
        <v>4.8250593420309879E-2</v>
      </c>
    </row>
    <row r="6591" spans="1:32" x14ac:dyDescent="0.15">
      <c r="A6591" s="1"/>
      <c r="B6591" s="1" t="s">
        <v>43</v>
      </c>
      <c r="C6591" s="1" t="s">
        <v>33</v>
      </c>
      <c r="D6591" s="6">
        <v>78.14</v>
      </c>
      <c r="E6591" s="6">
        <v>3.9</v>
      </c>
      <c r="F6591" s="18">
        <v>0.79166666666666696</v>
      </c>
      <c r="G6591" s="1">
        <v>28.7</v>
      </c>
      <c r="H6591" s="1">
        <v>56</v>
      </c>
      <c r="I6591" s="1">
        <v>28.9</v>
      </c>
      <c r="J6591" s="1">
        <v>0.56999999999999995</v>
      </c>
      <c r="K6591" s="1">
        <v>568</v>
      </c>
      <c r="L6591" s="1">
        <v>226</v>
      </c>
      <c r="M6591" s="6">
        <f t="shared" si="623"/>
        <v>29.072729751712757</v>
      </c>
      <c r="N6591" s="19">
        <v>0.5</v>
      </c>
      <c r="O6591" s="11" cm="1">
        <f t="array" ref="O6591">ROUND(_xlfn.SWITCH(C6591,"建筑专教",IF(S6591&gt;0.1,1.38,1.28),"阶梯教室",IF(S6591&gt;0.1,1.15,1.05),"公共教室",IF(S6591&gt;0.1,1.22,1.12),IF(S6591&gt;0.1,1.2,1.1))+(MOD(ROW()*11,31)/31-0.5)*0.06,2)</f>
        <v>1.21</v>
      </c>
      <c r="P6591" s="12">
        <f t="shared" si="628"/>
        <v>0.13</v>
      </c>
      <c r="Q6591" s="13">
        <f t="shared" si="624"/>
        <v>-0.10018684258926773</v>
      </c>
      <c r="R6591" s="1">
        <v>0</v>
      </c>
      <c r="S6591" s="1">
        <v>0.125</v>
      </c>
      <c r="T6591" s="1">
        <v>0.10199999999999999</v>
      </c>
      <c r="U6591" s="4" t="s">
        <v>60</v>
      </c>
      <c r="V6591">
        <v>0.42</v>
      </c>
      <c r="W6591">
        <v>0.4</v>
      </c>
      <c r="X6591">
        <v>0.76</v>
      </c>
      <c r="Y6591">
        <v>2.4300000000000002</v>
      </c>
      <c r="Z6591">
        <v>0.23</v>
      </c>
      <c r="AA6591" s="5">
        <f t="shared" si="625"/>
        <v>0.22699999999999998</v>
      </c>
      <c r="AB6591" s="15" cm="1">
        <f t="array" ref="AB6591">_xlfn.SWITCH(U6591,"夏",122,"冬",90,"春",153,"秋",153,0)</f>
        <v>122</v>
      </c>
      <c r="AC6591" s="16">
        <f t="shared" si="626"/>
        <v>27.693999999999999</v>
      </c>
      <c r="AD6591" s="5">
        <f>IFERROR(AA6591/D6591,0)</f>
        <v>2.9050422318914765E-3</v>
      </c>
      <c r="AE6591" s="15">
        <f t="shared" si="627"/>
        <v>0.33424657534246577</v>
      </c>
      <c r="AF6591" s="5">
        <f>IFERROR(AD6591*AE6591*48,0)</f>
        <v>4.6608020027278048E-2</v>
      </c>
    </row>
    <row r="6592" spans="1:32" x14ac:dyDescent="0.15">
      <c r="A6592" s="1"/>
      <c r="B6592" s="1" t="s">
        <v>43</v>
      </c>
      <c r="C6592" s="1" t="s">
        <v>33</v>
      </c>
      <c r="D6592" s="6">
        <v>78.14</v>
      </c>
      <c r="E6592" s="6">
        <v>3.9</v>
      </c>
      <c r="F6592" s="18">
        <v>0.8125</v>
      </c>
      <c r="G6592" s="1">
        <v>28.9</v>
      </c>
      <c r="H6592" s="1">
        <v>58</v>
      </c>
      <c r="I6592" s="1">
        <v>29.1</v>
      </c>
      <c r="J6592" s="1">
        <v>0.59</v>
      </c>
      <c r="K6592" s="1">
        <v>574</v>
      </c>
      <c r="L6592" s="1">
        <v>234</v>
      </c>
      <c r="M6592" s="6">
        <f t="shared" si="623"/>
        <v>29.27598848696158</v>
      </c>
      <c r="N6592" s="19">
        <v>0.5</v>
      </c>
      <c r="O6592" s="11" cm="1">
        <f t="array" ref="O6592">ROUND(_xlfn.SWITCH(C6592,"建筑专教",IF(S6592&gt;0.1,1.38,1.28),"阶梯教室",IF(S6592&gt;0.1,1.15,1.05),"公共教室",IF(S6592&gt;0.1,1.22,1.12),IF(S6592&gt;0.1,1.2,1.1))+(MOD(ROW()*11,31)/31-0.5)*0.06,2)</f>
        <v>1.18</v>
      </c>
      <c r="P6592" s="12">
        <f t="shared" si="628"/>
        <v>0.14000000000000001</v>
      </c>
      <c r="Q6592" s="13">
        <f t="shared" si="624"/>
        <v>-0.10252605995526665</v>
      </c>
      <c r="R6592" s="1">
        <v>0</v>
      </c>
      <c r="S6592" s="1">
        <v>0.123</v>
      </c>
      <c r="T6592" s="1">
        <v>0.10100000000000001</v>
      </c>
      <c r="U6592" s="4" t="s">
        <v>60</v>
      </c>
      <c r="V6592">
        <v>0.42</v>
      </c>
      <c r="W6592">
        <v>0.4</v>
      </c>
      <c r="X6592">
        <v>0.76</v>
      </c>
      <c r="Y6592">
        <v>2.4300000000000002</v>
      </c>
      <c r="Z6592">
        <v>0.23</v>
      </c>
      <c r="AA6592" s="5">
        <f t="shared" si="625"/>
        <v>0.224</v>
      </c>
      <c r="AB6592" s="15" cm="1">
        <f t="array" ref="AB6592">_xlfn.SWITCH(U6592,"夏",122,"冬",90,"春",153,"秋",153,0)</f>
        <v>122</v>
      </c>
      <c r="AC6592" s="16">
        <f t="shared" si="626"/>
        <v>27.327999999999999</v>
      </c>
      <c r="AD6592" s="5">
        <f>IFERROR(AA6592/D6592,0)</f>
        <v>2.866649603276171E-3</v>
      </c>
      <c r="AE6592" s="15">
        <f t="shared" si="627"/>
        <v>0.33424657534246577</v>
      </c>
      <c r="AF6592" s="5">
        <f>IFERROR(AD6592*AE6592*48,0)</f>
        <v>4.5992055004891119E-2</v>
      </c>
    </row>
    <row r="6593" spans="1:32" x14ac:dyDescent="0.15">
      <c r="A6593" s="1"/>
      <c r="B6593" s="1" t="s">
        <v>43</v>
      </c>
      <c r="C6593" s="1" t="s">
        <v>33</v>
      </c>
      <c r="D6593" s="6">
        <v>78.14</v>
      </c>
      <c r="E6593" s="6">
        <v>3.9</v>
      </c>
      <c r="F6593" s="18">
        <v>0.83333333333333304</v>
      </c>
      <c r="G6593" s="1">
        <v>29.1</v>
      </c>
      <c r="H6593" s="1">
        <v>60</v>
      </c>
      <c r="I6593" s="1">
        <v>29.3</v>
      </c>
      <c r="J6593" s="1">
        <v>0.61</v>
      </c>
      <c r="K6593" s="1">
        <v>580</v>
      </c>
      <c r="L6593" s="1">
        <v>242</v>
      </c>
      <c r="M6593" s="6">
        <f t="shared" si="623"/>
        <v>29.479185341788877</v>
      </c>
      <c r="N6593" s="19">
        <v>0.5</v>
      </c>
      <c r="O6593" s="11" cm="1">
        <f t="array" ref="O6593">ROUND(_xlfn.SWITCH(C6593,"建筑专教",IF(S6593&gt;0.1,1.38,1.28),"阶梯教室",IF(S6593&gt;0.1,1.15,1.05),"公共教室",IF(S6593&gt;0.1,1.22,1.12),IF(S6593&gt;0.1,1.2,1.1))+(MOD(ROW()*11,31)/31-0.5)*0.06,2)</f>
        <v>1.2</v>
      </c>
      <c r="P6593" s="12">
        <f t="shared" si="628"/>
        <v>0.14000000000000001</v>
      </c>
      <c r="Q6593" s="13">
        <f t="shared" si="624"/>
        <v>1.6653127430115405E-2</v>
      </c>
      <c r="R6593" s="1">
        <v>0</v>
      </c>
      <c r="S6593" s="1">
        <v>0.121</v>
      </c>
      <c r="T6593" s="1">
        <v>0.1</v>
      </c>
      <c r="U6593" s="4" t="s">
        <v>60</v>
      </c>
      <c r="V6593">
        <v>0.42</v>
      </c>
      <c r="W6593">
        <v>0.4</v>
      </c>
      <c r="X6593">
        <v>0.76</v>
      </c>
      <c r="Y6593">
        <v>2.4300000000000002</v>
      </c>
      <c r="Z6593">
        <v>0.23</v>
      </c>
      <c r="AA6593" s="5">
        <f t="shared" si="625"/>
        <v>0.221</v>
      </c>
      <c r="AB6593" s="15" cm="1">
        <f t="array" ref="AB6593">_xlfn.SWITCH(U6593,"夏",122,"冬",90,"春",153,"秋",153,0)</f>
        <v>122</v>
      </c>
      <c r="AC6593" s="16">
        <f t="shared" si="626"/>
        <v>26.962</v>
      </c>
      <c r="AD6593" s="5">
        <f>IFERROR(AA6593/D6593,0)</f>
        <v>2.8282569746608649E-3</v>
      </c>
      <c r="AE6593" s="15">
        <f t="shared" si="627"/>
        <v>0.33424657534246577</v>
      </c>
      <c r="AF6593" s="5">
        <f>IFERROR(AD6593*AE6593*48,0)</f>
        <v>4.5376089982504184E-2</v>
      </c>
    </row>
    <row r="6594" spans="1:32" x14ac:dyDescent="0.15">
      <c r="A6594" s="1"/>
      <c r="B6594" s="1" t="s">
        <v>43</v>
      </c>
      <c r="C6594" s="1" t="s">
        <v>33</v>
      </c>
      <c r="D6594" s="6">
        <v>78.14</v>
      </c>
      <c r="E6594" s="6">
        <v>3.9</v>
      </c>
      <c r="F6594" s="18">
        <v>0.85416666666666696</v>
      </c>
      <c r="G6594" s="1">
        <v>29.3</v>
      </c>
      <c r="H6594" s="1">
        <v>62</v>
      </c>
      <c r="I6594" s="1">
        <v>29.5</v>
      </c>
      <c r="J6594" s="1">
        <v>0.63</v>
      </c>
      <c r="K6594" s="1">
        <v>586</v>
      </c>
      <c r="L6594" s="1">
        <v>250</v>
      </c>
      <c r="M6594" s="6">
        <f t="shared" si="623"/>
        <v>29.682322867307846</v>
      </c>
      <c r="N6594" s="19">
        <v>0.5</v>
      </c>
      <c r="O6594" s="11" cm="1">
        <f t="array" ref="O6594">ROUND(_xlfn.SWITCH(C6594,"建筑专教",IF(S6594&gt;0.1,1.38,1.28),"阶梯教室",IF(S6594&gt;0.1,1.15,1.05),"公共教室",IF(S6594&gt;0.1,1.22,1.12),IF(S6594&gt;0.1,1.2,1.1))+(MOD(ROW()*11,31)/31-0.5)*0.06,2)</f>
        <v>1.22</v>
      </c>
      <c r="P6594" s="12">
        <f t="shared" si="628"/>
        <v>0.15</v>
      </c>
      <c r="Q6594" s="13">
        <f t="shared" si="624"/>
        <v>0.13415074796767026</v>
      </c>
      <c r="R6594" s="1">
        <v>0</v>
      </c>
      <c r="S6594" s="1">
        <v>0.11899999999999999</v>
      </c>
      <c r="T6594" s="1">
        <v>9.9000000000000005E-2</v>
      </c>
      <c r="U6594" s="4" t="s">
        <v>60</v>
      </c>
      <c r="V6594">
        <v>0.42</v>
      </c>
      <c r="W6594">
        <v>0.4</v>
      </c>
      <c r="X6594">
        <v>0.76</v>
      </c>
      <c r="Y6594">
        <v>2.4300000000000002</v>
      </c>
      <c r="Z6594">
        <v>0.23</v>
      </c>
      <c r="AA6594" s="5">
        <f t="shared" si="625"/>
        <v>0.218</v>
      </c>
      <c r="AB6594" s="15" cm="1">
        <f t="array" ref="AB6594">_xlfn.SWITCH(U6594,"夏",122,"冬",90,"春",153,"秋",153,0)</f>
        <v>122</v>
      </c>
      <c r="AC6594" s="16">
        <f t="shared" si="626"/>
        <v>26.596</v>
      </c>
      <c r="AD6594" s="5">
        <f>IFERROR(AA6594/D6594,0)</f>
        <v>2.7898643460455594E-3</v>
      </c>
      <c r="AE6594" s="15">
        <f t="shared" si="627"/>
        <v>0.33424657534246577</v>
      </c>
      <c r="AF6594" s="5">
        <f>IFERROR(AD6594*AE6594*48,0)</f>
        <v>4.4760124960117248E-2</v>
      </c>
    </row>
    <row r="6595" spans="1:32" x14ac:dyDescent="0.15">
      <c r="A6595" s="1"/>
      <c r="B6595" s="1" t="s">
        <v>43</v>
      </c>
      <c r="C6595" s="1" t="s">
        <v>33</v>
      </c>
      <c r="D6595" s="6">
        <v>78.14</v>
      </c>
      <c r="E6595" s="6">
        <v>3.9</v>
      </c>
      <c r="F6595" s="18">
        <v>0.875</v>
      </c>
      <c r="G6595" s="1">
        <v>29.5</v>
      </c>
      <c r="H6595" s="1">
        <v>64</v>
      </c>
      <c r="I6595" s="1">
        <v>29.7</v>
      </c>
      <c r="J6595" s="1">
        <v>0.65</v>
      </c>
      <c r="K6595" s="1">
        <v>592</v>
      </c>
      <c r="L6595" s="1">
        <v>258</v>
      </c>
      <c r="M6595" s="6">
        <f t="shared" si="623"/>
        <v>29.885403428390362</v>
      </c>
      <c r="N6595" s="19">
        <v>0.5</v>
      </c>
      <c r="O6595" s="11" cm="1">
        <f t="array" ref="O6595">ROUND(_xlfn.SWITCH(C6595,"建筑专教",IF(S6595&gt;0.1,1.38,1.28),"阶梯教室",IF(S6595&gt;0.1,1.15,1.05),"公共教室",IF(S6595&gt;0.1,1.22,1.12),IF(S6595&gt;0.1,1.2,1.1))+(MOD(ROW()*11,31)/31-0.5)*0.06,2)</f>
        <v>1.18</v>
      </c>
      <c r="P6595" s="12">
        <f t="shared" si="628"/>
        <v>0.15</v>
      </c>
      <c r="Q6595" s="13">
        <f t="shared" si="624"/>
        <v>0.12369331266716864</v>
      </c>
      <c r="R6595" s="1">
        <v>0</v>
      </c>
      <c r="S6595" s="1">
        <v>0.11700000000000001</v>
      </c>
      <c r="T6595" s="1">
        <v>9.8000000000000004E-2</v>
      </c>
      <c r="U6595" s="4" t="s">
        <v>60</v>
      </c>
      <c r="V6595">
        <v>0.42</v>
      </c>
      <c r="W6595">
        <v>0.4</v>
      </c>
      <c r="X6595">
        <v>0.76</v>
      </c>
      <c r="Y6595">
        <v>2.4300000000000002</v>
      </c>
      <c r="Z6595">
        <v>0.23</v>
      </c>
      <c r="AA6595" s="5">
        <f t="shared" si="625"/>
        <v>0.21500000000000002</v>
      </c>
      <c r="AB6595" s="15" cm="1">
        <f t="array" ref="AB6595">_xlfn.SWITCH(U6595,"夏",122,"冬",90,"春",153,"秋",153,0)</f>
        <v>122</v>
      </c>
      <c r="AC6595" s="16">
        <f t="shared" si="626"/>
        <v>26.230000000000004</v>
      </c>
      <c r="AD6595" s="5">
        <f>IFERROR(AA6595/D6595,0)</f>
        <v>2.7514717174302538E-3</v>
      </c>
      <c r="AE6595" s="15">
        <f t="shared" si="627"/>
        <v>0.33424657534246577</v>
      </c>
      <c r="AF6595" s="5">
        <f>IFERROR(AD6595*AE6595*48,0)</f>
        <v>4.4144159937730326E-2</v>
      </c>
    </row>
    <row r="6596" spans="1:32" x14ac:dyDescent="0.15">
      <c r="A6596" s="1"/>
      <c r="B6596" s="1" t="s">
        <v>43</v>
      </c>
      <c r="C6596" s="1" t="s">
        <v>33</v>
      </c>
      <c r="D6596" s="6">
        <v>78.14</v>
      </c>
      <c r="E6596" s="6">
        <v>3.9</v>
      </c>
      <c r="F6596" s="18">
        <v>0.89583333333333304</v>
      </c>
      <c r="G6596" s="1">
        <v>29.7</v>
      </c>
      <c r="H6596" s="1">
        <v>66</v>
      </c>
      <c r="I6596" s="1">
        <v>29.9</v>
      </c>
      <c r="J6596" s="1">
        <v>0.67</v>
      </c>
      <c r="K6596" s="1">
        <v>598</v>
      </c>
      <c r="L6596" s="1">
        <v>266</v>
      </c>
      <c r="M6596" s="6">
        <f t="shared" si="623"/>
        <v>30.088429222779553</v>
      </c>
      <c r="N6596" s="19">
        <v>0.5</v>
      </c>
      <c r="O6596" s="11" cm="1">
        <f t="array" ref="O6596">ROUND(_xlfn.SWITCH(C6596,"建筑专教",IF(S6596&gt;0.1,1.38,1.28),"阶梯教室",IF(S6596&gt;0.1,1.15,1.05),"公共教室",IF(S6596&gt;0.1,1.22,1.12),IF(S6596&gt;0.1,1.2,1.1))+(MOD(ROW()*11,31)/31-0.5)*0.06,2)</f>
        <v>1.2</v>
      </c>
      <c r="P6596" s="12">
        <f t="shared" si="628"/>
        <v>0.16</v>
      </c>
      <c r="Q6596" s="13">
        <f t="shared" si="624"/>
        <v>0.24647710141211499</v>
      </c>
      <c r="R6596" s="1">
        <v>0</v>
      </c>
      <c r="S6596" s="1">
        <v>0.115</v>
      </c>
      <c r="T6596" s="1">
        <v>9.7000000000000003E-2</v>
      </c>
      <c r="U6596" s="4" t="s">
        <v>60</v>
      </c>
      <c r="V6596">
        <v>0.42</v>
      </c>
      <c r="W6596">
        <v>0.4</v>
      </c>
      <c r="X6596">
        <v>0.76</v>
      </c>
      <c r="Y6596">
        <v>2.4300000000000002</v>
      </c>
      <c r="Z6596">
        <v>0.23</v>
      </c>
      <c r="AA6596" s="5">
        <f t="shared" si="625"/>
        <v>0.21200000000000002</v>
      </c>
      <c r="AB6596" s="15" cm="1">
        <f t="array" ref="AB6596">_xlfn.SWITCH(U6596,"夏",122,"冬",90,"春",153,"秋",153,0)</f>
        <v>122</v>
      </c>
      <c r="AC6596" s="16">
        <f t="shared" si="626"/>
        <v>25.864000000000004</v>
      </c>
      <c r="AD6596" s="5">
        <f>IFERROR(AA6596/D6596,0)</f>
        <v>2.7130790888149478E-3</v>
      </c>
      <c r="AE6596" s="15">
        <f t="shared" si="627"/>
        <v>0.33424657534246577</v>
      </c>
      <c r="AF6596" s="5">
        <f>IFERROR(AD6596*AE6596*48,0)</f>
        <v>4.3528194915343384E-2</v>
      </c>
    </row>
    <row r="6597" spans="1:32" x14ac:dyDescent="0.15">
      <c r="A6597" s="1"/>
      <c r="B6597" s="1" t="s">
        <v>43</v>
      </c>
      <c r="C6597" s="1" t="s">
        <v>33</v>
      </c>
      <c r="D6597" s="6">
        <v>78.14</v>
      </c>
      <c r="E6597" s="6">
        <v>3.9</v>
      </c>
      <c r="F6597" s="18">
        <v>0.91666666666666696</v>
      </c>
      <c r="G6597" s="1">
        <v>29.9</v>
      </c>
      <c r="H6597" s="1">
        <v>68</v>
      </c>
      <c r="I6597" s="1">
        <v>30.1</v>
      </c>
      <c r="J6597" s="1">
        <v>0.69</v>
      </c>
      <c r="K6597" s="1">
        <v>604</v>
      </c>
      <c r="L6597" s="1">
        <v>274</v>
      </c>
      <c r="M6597" s="6">
        <f t="shared" si="623"/>
        <v>30.29140229772463</v>
      </c>
      <c r="N6597" s="19">
        <v>0.5</v>
      </c>
      <c r="O6597" s="11" cm="1">
        <f t="array" ref="O6597">ROUND(_xlfn.SWITCH(C6597,"建筑专教",IF(S6597&gt;0.1,1.38,1.28),"阶梯教室",IF(S6597&gt;0.1,1.15,1.05),"公共教室",IF(S6597&gt;0.1,1.22,1.12),IF(S6597&gt;0.1,1.2,1.1))+(MOD(ROW()*11,31)/31-0.5)*0.06,2)</f>
        <v>1.22</v>
      </c>
      <c r="P6597" s="12">
        <f t="shared" si="628"/>
        <v>0.16</v>
      </c>
      <c r="Q6597" s="13">
        <f t="shared" si="624"/>
        <v>0.36722229983822391</v>
      </c>
      <c r="R6597" s="1">
        <v>0</v>
      </c>
      <c r="S6597" s="1">
        <v>0.113</v>
      </c>
      <c r="T6597" s="1">
        <v>9.6000000000000002E-2</v>
      </c>
      <c r="U6597" s="4" t="s">
        <v>60</v>
      </c>
      <c r="V6597">
        <v>0.42</v>
      </c>
      <c r="W6597">
        <v>0.4</v>
      </c>
      <c r="X6597">
        <v>0.76</v>
      </c>
      <c r="Y6597">
        <v>2.4300000000000002</v>
      </c>
      <c r="Z6597">
        <v>0.23</v>
      </c>
      <c r="AA6597" s="5">
        <f t="shared" si="625"/>
        <v>0.20900000000000002</v>
      </c>
      <c r="AB6597" s="15" cm="1">
        <f t="array" ref="AB6597">_xlfn.SWITCH(U6597,"夏",122,"冬",90,"春",153,"秋",153,0)</f>
        <v>122</v>
      </c>
      <c r="AC6597" s="16">
        <f t="shared" si="626"/>
        <v>25.498000000000001</v>
      </c>
      <c r="AD6597" s="5">
        <f>IFERROR(AA6597/D6597,0)</f>
        <v>2.6746864601996418E-3</v>
      </c>
      <c r="AE6597" s="15">
        <f t="shared" si="627"/>
        <v>0.33424657534246577</v>
      </c>
      <c r="AF6597" s="5">
        <f>IFERROR(AD6597*AE6597*48,0)</f>
        <v>4.2912229892956441E-2</v>
      </c>
    </row>
    <row r="6598" spans="1:32" x14ac:dyDescent="0.15">
      <c r="A6598" s="1"/>
      <c r="B6598" s="1" t="s">
        <v>44</v>
      </c>
      <c r="C6598" s="1" t="s">
        <v>33</v>
      </c>
      <c r="D6598" s="6">
        <v>78.14</v>
      </c>
      <c r="E6598" s="6">
        <v>3.9</v>
      </c>
      <c r="F6598" s="18">
        <v>0.33333333333333298</v>
      </c>
      <c r="G6598" s="1">
        <v>22.4</v>
      </c>
      <c r="H6598" s="1">
        <v>85</v>
      </c>
      <c r="I6598" s="1">
        <v>22.6</v>
      </c>
      <c r="J6598" s="1">
        <v>0.12</v>
      </c>
      <c r="K6598" s="1">
        <v>440</v>
      </c>
      <c r="L6598" s="1">
        <v>48</v>
      </c>
      <c r="M6598" s="6">
        <f t="shared" si="623"/>
        <v>22.672281398789096</v>
      </c>
      <c r="N6598" s="19">
        <v>0.5</v>
      </c>
      <c r="O6598" s="11" cm="1">
        <f t="array" ref="O6598">ROUND(_xlfn.SWITCH(C6598,"建筑专教",IF(S6598&gt;0.1,1.38,1.28),"阶梯教室",IF(S6598&gt;0.1,1.15,1.05),"公共教室",IF(S6598&gt;0.1,1.22,1.12),IF(S6598&gt;0.1,1.2,1.1))+(MOD(ROW()*11,31)/31-0.5)*0.06,2)</f>
        <v>1.18</v>
      </c>
      <c r="P6598" s="12">
        <f t="shared" si="628"/>
        <v>0.03</v>
      </c>
      <c r="Q6598" s="13">
        <f t="shared" si="624"/>
        <v>-1.2948182265858932</v>
      </c>
      <c r="R6598" s="1">
        <v>0</v>
      </c>
      <c r="S6598" s="1">
        <v>0.17100000000000001</v>
      </c>
      <c r="T6598" s="1">
        <v>9.8000000000000004E-2</v>
      </c>
      <c r="U6598" s="4" t="s">
        <v>60</v>
      </c>
      <c r="V6598">
        <v>0.42</v>
      </c>
      <c r="W6598">
        <v>0.4</v>
      </c>
      <c r="X6598">
        <v>0.76</v>
      </c>
      <c r="Y6598">
        <v>2.4300000000000002</v>
      </c>
      <c r="Z6598">
        <v>0.23</v>
      </c>
      <c r="AA6598" s="5">
        <f t="shared" si="625"/>
        <v>0.26900000000000002</v>
      </c>
      <c r="AB6598" s="15" cm="1">
        <f t="array" ref="AB6598">_xlfn.SWITCH(U6598,"夏",122,"冬",90,"春",153,"秋",153,0)</f>
        <v>122</v>
      </c>
      <c r="AC6598" s="16">
        <f t="shared" si="626"/>
        <v>32.818000000000005</v>
      </c>
      <c r="AD6598" s="5">
        <f>IFERROR(AA6598/D6598,0)</f>
        <v>3.442539032505759E-3</v>
      </c>
      <c r="AE6598" s="15">
        <f t="shared" si="627"/>
        <v>0.33424657534246577</v>
      </c>
      <c r="AF6598" s="5">
        <f>IFERROR(AD6598*AE6598*48,0)</f>
        <v>5.523153034069514E-2</v>
      </c>
    </row>
    <row r="6599" spans="1:32" x14ac:dyDescent="0.15">
      <c r="A6599" s="1"/>
      <c r="B6599" s="1" t="s">
        <v>44</v>
      </c>
      <c r="C6599" s="1" t="s">
        <v>33</v>
      </c>
      <c r="D6599" s="6">
        <v>78.14</v>
      </c>
      <c r="E6599" s="6">
        <v>3.9</v>
      </c>
      <c r="F6599" s="18">
        <v>0.35416666666666702</v>
      </c>
      <c r="G6599" s="1">
        <v>22.6</v>
      </c>
      <c r="H6599" s="1">
        <v>83</v>
      </c>
      <c r="I6599" s="1">
        <v>22.8</v>
      </c>
      <c r="J6599" s="1">
        <v>0.14000000000000001</v>
      </c>
      <c r="K6599" s="1">
        <v>442</v>
      </c>
      <c r="L6599" s="1">
        <v>56</v>
      </c>
      <c r="M6599" s="6">
        <f t="shared" si="623"/>
        <v>22.879122299283154</v>
      </c>
      <c r="N6599" s="19">
        <v>0.5</v>
      </c>
      <c r="O6599" s="11" cm="1">
        <f t="array" ref="O6599">ROUND(_xlfn.SWITCH(C6599,"建筑专教",IF(S6599&gt;0.1,1.38,1.28),"阶梯教室",IF(S6599&gt;0.1,1.15,1.05),"公共教室",IF(S6599&gt;0.1,1.22,1.12),IF(S6599&gt;0.1,1.2,1.1))+(MOD(ROW()*11,31)/31-0.5)*0.06,2)</f>
        <v>1.2</v>
      </c>
      <c r="P6599" s="12">
        <f t="shared" si="628"/>
        <v>0.03</v>
      </c>
      <c r="Q6599" s="13">
        <f t="shared" si="624"/>
        <v>-1.1594544435009688</v>
      </c>
      <c r="R6599" s="1">
        <v>0</v>
      </c>
      <c r="S6599" s="1">
        <v>0.16900000000000001</v>
      </c>
      <c r="T6599" s="1">
        <v>9.9000000000000005E-2</v>
      </c>
      <c r="U6599" s="4" t="s">
        <v>60</v>
      </c>
      <c r="V6599">
        <v>0.42</v>
      </c>
      <c r="W6599">
        <v>0.4</v>
      </c>
      <c r="X6599">
        <v>0.76</v>
      </c>
      <c r="Y6599">
        <v>2.4300000000000002</v>
      </c>
      <c r="Z6599">
        <v>0.23</v>
      </c>
      <c r="AA6599" s="5">
        <f t="shared" si="625"/>
        <v>0.26800000000000002</v>
      </c>
      <c r="AB6599" s="15" cm="1">
        <f t="array" ref="AB6599">_xlfn.SWITCH(U6599,"夏",122,"冬",90,"春",153,"秋",153,0)</f>
        <v>122</v>
      </c>
      <c r="AC6599" s="16">
        <f t="shared" si="626"/>
        <v>32.696000000000005</v>
      </c>
      <c r="AD6599" s="5">
        <f>IFERROR(AA6599/D6599,0)</f>
        <v>3.4297414896339905E-3</v>
      </c>
      <c r="AE6599" s="15">
        <f t="shared" si="627"/>
        <v>0.33424657534246577</v>
      </c>
      <c r="AF6599" s="5">
        <f>IFERROR(AD6599*AE6599*48,0)</f>
        <v>5.5026208666566163E-2</v>
      </c>
    </row>
    <row r="6600" spans="1:32" x14ac:dyDescent="0.15">
      <c r="A6600" s="1"/>
      <c r="B6600" s="1" t="s">
        <v>44</v>
      </c>
      <c r="C6600" s="1" t="s">
        <v>33</v>
      </c>
      <c r="D6600" s="6">
        <v>78.14</v>
      </c>
      <c r="E6600" s="6">
        <v>3.9</v>
      </c>
      <c r="F6600" s="18">
        <v>0.375</v>
      </c>
      <c r="G6600" s="1">
        <v>23.1</v>
      </c>
      <c r="H6600" s="1">
        <v>81</v>
      </c>
      <c r="I6600" s="1">
        <v>23.3</v>
      </c>
      <c r="J6600" s="1">
        <v>0.16</v>
      </c>
      <c r="K6600" s="1">
        <v>445</v>
      </c>
      <c r="L6600" s="1">
        <v>64</v>
      </c>
      <c r="M6600" s="6">
        <f t="shared" si="623"/>
        <v>23.385286734164367</v>
      </c>
      <c r="N6600" s="19">
        <v>0.5</v>
      </c>
      <c r="O6600" s="11" cm="1">
        <f t="array" ref="O6600">ROUND(_xlfn.SWITCH(C6600,"建筑专教",IF(S6600&gt;0.1,1.38,1.28),"阶梯教室",IF(S6600&gt;0.1,1.15,1.05),"公共教室",IF(S6600&gt;0.1,1.22,1.12),IF(S6600&gt;0.1,1.2,1.1))+(MOD(ROW()*11,31)/31-0.5)*0.06,2)</f>
        <v>1.23</v>
      </c>
      <c r="P6600" s="12">
        <f t="shared" si="628"/>
        <v>0.04</v>
      </c>
      <c r="Q6600" s="13">
        <f t="shared" si="624"/>
        <v>-0.90105068143336353</v>
      </c>
      <c r="R6600" s="1">
        <v>0</v>
      </c>
      <c r="S6600" s="1">
        <v>0.16700000000000001</v>
      </c>
      <c r="T6600" s="1">
        <v>0.10100000000000001</v>
      </c>
      <c r="U6600" s="4" t="s">
        <v>60</v>
      </c>
      <c r="V6600">
        <v>0.42</v>
      </c>
      <c r="W6600">
        <v>0.4</v>
      </c>
      <c r="X6600">
        <v>0.76</v>
      </c>
      <c r="Y6600">
        <v>2.4300000000000002</v>
      </c>
      <c r="Z6600">
        <v>0.23</v>
      </c>
      <c r="AA6600" s="5">
        <f t="shared" si="625"/>
        <v>0.26800000000000002</v>
      </c>
      <c r="AB6600" s="15" cm="1">
        <f t="array" ref="AB6600">_xlfn.SWITCH(U6600,"夏",122,"冬",90,"春",153,"秋",153,0)</f>
        <v>122</v>
      </c>
      <c r="AC6600" s="16">
        <f t="shared" si="626"/>
        <v>32.696000000000005</v>
      </c>
      <c r="AD6600" s="5">
        <f>IFERROR(AA6600/D6600,0)</f>
        <v>3.4297414896339905E-3</v>
      </c>
      <c r="AE6600" s="15">
        <f t="shared" si="627"/>
        <v>0.33424657534246577</v>
      </c>
      <c r="AF6600" s="5">
        <f>IFERROR(AD6600*AE6600*48,0)</f>
        <v>5.5026208666566163E-2</v>
      </c>
    </row>
    <row r="6601" spans="1:32" x14ac:dyDescent="0.15">
      <c r="A6601" s="1"/>
      <c r="B6601" s="1" t="s">
        <v>44</v>
      </c>
      <c r="C6601" s="1" t="s">
        <v>33</v>
      </c>
      <c r="D6601" s="6">
        <v>78.14</v>
      </c>
      <c r="E6601" s="6">
        <v>3.9</v>
      </c>
      <c r="F6601" s="18">
        <v>0.39583333333333298</v>
      </c>
      <c r="G6601" s="1">
        <v>23.6</v>
      </c>
      <c r="H6601" s="1">
        <v>79</v>
      </c>
      <c r="I6601" s="1">
        <v>23.8</v>
      </c>
      <c r="J6601" s="1">
        <v>0.18</v>
      </c>
      <c r="K6601" s="1">
        <v>450</v>
      </c>
      <c r="L6601" s="1">
        <v>72</v>
      </c>
      <c r="M6601" s="6">
        <f t="shared" si="623"/>
        <v>23.891067833941634</v>
      </c>
      <c r="N6601" s="19">
        <v>0.5</v>
      </c>
      <c r="O6601" s="11" cm="1">
        <f t="array" ref="O6601">ROUND(_xlfn.SWITCH(C6601,"建筑专教",IF(S6601&gt;0.1,1.38,1.28),"阶梯教室",IF(S6601&gt;0.1,1.15,1.05),"公共教室",IF(S6601&gt;0.1,1.22,1.12),IF(S6601&gt;0.1,1.2,1.1))+(MOD(ROW()*11,31)/31-0.5)*0.06,2)</f>
        <v>1.19</v>
      </c>
      <c r="P6601" s="12">
        <f t="shared" si="628"/>
        <v>0.04</v>
      </c>
      <c r="Q6601" s="13">
        <f t="shared" si="624"/>
        <v>-0.84692280503947759</v>
      </c>
      <c r="R6601" s="1">
        <v>0</v>
      </c>
      <c r="S6601" s="1">
        <v>0.16500000000000001</v>
      </c>
      <c r="T6601" s="1">
        <v>0.10199999999999999</v>
      </c>
      <c r="U6601" s="4" t="s">
        <v>60</v>
      </c>
      <c r="V6601">
        <v>0.42</v>
      </c>
      <c r="W6601">
        <v>0.4</v>
      </c>
      <c r="X6601">
        <v>0.76</v>
      </c>
      <c r="Y6601">
        <v>2.4300000000000002</v>
      </c>
      <c r="Z6601">
        <v>0.23</v>
      </c>
      <c r="AA6601" s="5">
        <f t="shared" si="625"/>
        <v>0.26700000000000002</v>
      </c>
      <c r="AB6601" s="15" cm="1">
        <f t="array" ref="AB6601">_xlfn.SWITCH(U6601,"夏",122,"冬",90,"春",153,"秋",153,0)</f>
        <v>122</v>
      </c>
      <c r="AC6601" s="16">
        <f t="shared" si="626"/>
        <v>32.574000000000005</v>
      </c>
      <c r="AD6601" s="5">
        <f>IFERROR(AA6601/D6601,0)</f>
        <v>3.416943946762222E-3</v>
      </c>
      <c r="AE6601" s="15">
        <f t="shared" si="627"/>
        <v>0.33424657534246577</v>
      </c>
      <c r="AF6601" s="5">
        <f>IFERROR(AD6601*AE6601*48,0)</f>
        <v>5.4820886992437187E-2</v>
      </c>
    </row>
    <row r="6602" spans="1:32" x14ac:dyDescent="0.15">
      <c r="A6602" s="1"/>
      <c r="B6602" s="1" t="s">
        <v>44</v>
      </c>
      <c r="C6602" s="1" t="s">
        <v>33</v>
      </c>
      <c r="D6602" s="6">
        <v>78.14</v>
      </c>
      <c r="E6602" s="6">
        <v>3.9</v>
      </c>
      <c r="F6602" s="18">
        <v>0.41666666666666702</v>
      </c>
      <c r="G6602" s="1">
        <v>24.1</v>
      </c>
      <c r="H6602" s="1">
        <v>77</v>
      </c>
      <c r="I6602" s="1">
        <v>24.3</v>
      </c>
      <c r="J6602" s="1">
        <v>0.2</v>
      </c>
      <c r="K6602" s="1">
        <v>456</v>
      </c>
      <c r="L6602" s="1">
        <v>80</v>
      </c>
      <c r="M6602" s="6">
        <f t="shared" si="623"/>
        <v>24.396519700742431</v>
      </c>
      <c r="N6602" s="19">
        <v>0.5</v>
      </c>
      <c r="O6602" s="11" cm="1">
        <f t="array" ref="O6602">ROUND(_xlfn.SWITCH(C6602,"建筑专教",IF(S6602&gt;0.1,1.38,1.28),"阶梯教室",IF(S6602&gt;0.1,1.15,1.05),"公共教室",IF(S6602&gt;0.1,1.22,1.12),IF(S6602&gt;0.1,1.2,1.1))+(MOD(ROW()*11,31)/31-0.5)*0.06,2)</f>
        <v>1.21</v>
      </c>
      <c r="P6602" s="12">
        <f t="shared" si="628"/>
        <v>0.04</v>
      </c>
      <c r="Q6602" s="13">
        <f t="shared" si="624"/>
        <v>-1.0315309193905884</v>
      </c>
      <c r="R6602" s="1">
        <v>0</v>
      </c>
      <c r="S6602" s="1">
        <v>0.16300000000000001</v>
      </c>
      <c r="T6602" s="1">
        <v>0.104</v>
      </c>
      <c r="U6602" s="4" t="s">
        <v>60</v>
      </c>
      <c r="V6602">
        <v>0.42</v>
      </c>
      <c r="W6602">
        <v>0.4</v>
      </c>
      <c r="X6602">
        <v>0.76</v>
      </c>
      <c r="Y6602">
        <v>2.4300000000000002</v>
      </c>
      <c r="Z6602">
        <v>0.23</v>
      </c>
      <c r="AA6602" s="5">
        <f t="shared" si="625"/>
        <v>0.26700000000000002</v>
      </c>
      <c r="AB6602" s="15" cm="1">
        <f t="array" ref="AB6602">_xlfn.SWITCH(U6602,"夏",122,"冬",90,"春",153,"秋",153,0)</f>
        <v>122</v>
      </c>
      <c r="AC6602" s="16">
        <f t="shared" si="626"/>
        <v>32.574000000000005</v>
      </c>
      <c r="AD6602" s="5">
        <f>IFERROR(AA6602/D6602,0)</f>
        <v>3.416943946762222E-3</v>
      </c>
      <c r="AE6602" s="15">
        <f t="shared" si="627"/>
        <v>0.33424657534246577</v>
      </c>
      <c r="AF6602" s="5">
        <f>IFERROR(AD6602*AE6602*48,0)</f>
        <v>5.4820886992437187E-2</v>
      </c>
    </row>
    <row r="6603" spans="1:32" x14ac:dyDescent="0.15">
      <c r="A6603" s="1"/>
      <c r="B6603" s="1" t="s">
        <v>44</v>
      </c>
      <c r="C6603" s="1" t="s">
        <v>33</v>
      </c>
      <c r="D6603" s="6">
        <v>78.14</v>
      </c>
      <c r="E6603" s="6">
        <v>3.9</v>
      </c>
      <c r="F6603" s="18">
        <v>0.4375</v>
      </c>
      <c r="G6603" s="1">
        <v>24.6</v>
      </c>
      <c r="H6603" s="1">
        <v>75</v>
      </c>
      <c r="I6603" s="1">
        <v>24.8</v>
      </c>
      <c r="J6603" s="1">
        <v>0.22</v>
      </c>
      <c r="K6603" s="1">
        <v>463</v>
      </c>
      <c r="L6603" s="1">
        <v>88</v>
      </c>
      <c r="M6603" s="6">
        <f t="shared" si="623"/>
        <v>24.9016839462696</v>
      </c>
      <c r="N6603" s="19">
        <v>0.5</v>
      </c>
      <c r="O6603" s="11" cm="1">
        <f t="array" ref="O6603">ROUND(_xlfn.SWITCH(C6603,"建筑专教",IF(S6603&gt;0.1,1.38,1.28),"阶梯教室",IF(S6603&gt;0.1,1.15,1.05),"公共教室",IF(S6603&gt;0.1,1.22,1.12),IF(S6603&gt;0.1,1.2,1.1))+(MOD(ROW()*11,31)/31-0.5)*0.06,2)</f>
        <v>1.17</v>
      </c>
      <c r="P6603" s="12">
        <f t="shared" si="628"/>
        <v>0.05</v>
      </c>
      <c r="Q6603" s="13">
        <f t="shared" si="624"/>
        <v>-1.067823312458986</v>
      </c>
      <c r="R6603" s="1">
        <v>0</v>
      </c>
      <c r="S6603" s="1">
        <v>0.161</v>
      </c>
      <c r="T6603" s="1">
        <v>0.107</v>
      </c>
      <c r="U6603" s="4" t="s">
        <v>60</v>
      </c>
      <c r="V6603">
        <v>0.42</v>
      </c>
      <c r="W6603">
        <v>0.4</v>
      </c>
      <c r="X6603">
        <v>0.76</v>
      </c>
      <c r="Y6603">
        <v>2.4300000000000002</v>
      </c>
      <c r="Z6603">
        <v>0.23</v>
      </c>
      <c r="AA6603" s="5">
        <f t="shared" si="625"/>
        <v>0.26800000000000002</v>
      </c>
      <c r="AB6603" s="15" cm="1">
        <f t="array" ref="AB6603">_xlfn.SWITCH(U6603,"夏",122,"冬",90,"春",153,"秋",153,0)</f>
        <v>122</v>
      </c>
      <c r="AC6603" s="16">
        <f t="shared" si="626"/>
        <v>32.696000000000005</v>
      </c>
      <c r="AD6603" s="5">
        <f>IFERROR(AA6603/D6603,0)</f>
        <v>3.4297414896339905E-3</v>
      </c>
      <c r="AE6603" s="15">
        <f t="shared" si="627"/>
        <v>0.33424657534246577</v>
      </c>
      <c r="AF6603" s="5">
        <f>IFERROR(AD6603*AE6603*48,0)</f>
        <v>5.5026208666566163E-2</v>
      </c>
    </row>
    <row r="6604" spans="1:32" x14ac:dyDescent="0.15">
      <c r="A6604" s="1"/>
      <c r="B6604" s="1" t="s">
        <v>44</v>
      </c>
      <c r="C6604" s="1" t="s">
        <v>33</v>
      </c>
      <c r="D6604" s="6">
        <v>78.14</v>
      </c>
      <c r="E6604" s="6">
        <v>3.9</v>
      </c>
      <c r="F6604" s="18">
        <v>0.45833333333333298</v>
      </c>
      <c r="G6604" s="1">
        <v>25.1</v>
      </c>
      <c r="H6604" s="1">
        <v>73</v>
      </c>
      <c r="I6604" s="1">
        <v>25.3</v>
      </c>
      <c r="J6604" s="1">
        <v>0.24</v>
      </c>
      <c r="K6604" s="1">
        <v>470</v>
      </c>
      <c r="L6604" s="1">
        <v>96</v>
      </c>
      <c r="M6604" s="6">
        <f t="shared" si="623"/>
        <v>25.406593471259271</v>
      </c>
      <c r="N6604" s="19">
        <v>0.5</v>
      </c>
      <c r="O6604" s="11" cm="1">
        <f t="array" ref="O6604">ROUND(_xlfn.SWITCH(C6604,"建筑专教",IF(S6604&gt;0.1,1.38,1.28),"阶梯教室",IF(S6604&gt;0.1,1.15,1.05),"公共教室",IF(S6604&gt;0.1,1.22,1.12),IF(S6604&gt;0.1,1.2,1.1))+(MOD(ROW()*11,31)/31-0.5)*0.06,2)</f>
        <v>1.19</v>
      </c>
      <c r="P6604" s="12">
        <f t="shared" si="628"/>
        <v>0.06</v>
      </c>
      <c r="Q6604" s="13">
        <f t="shared" si="624"/>
        <v>-0.90405286042258926</v>
      </c>
      <c r="R6604" s="1">
        <v>0</v>
      </c>
      <c r="S6604" s="1">
        <v>0.159</v>
      </c>
      <c r="T6604" s="1">
        <v>0.108</v>
      </c>
      <c r="U6604" s="4" t="s">
        <v>60</v>
      </c>
      <c r="V6604">
        <v>0.42</v>
      </c>
      <c r="W6604">
        <v>0.4</v>
      </c>
      <c r="X6604">
        <v>0.76</v>
      </c>
      <c r="Y6604">
        <v>2.4300000000000002</v>
      </c>
      <c r="Z6604">
        <v>0.23</v>
      </c>
      <c r="AA6604" s="5">
        <f t="shared" si="625"/>
        <v>0.26700000000000002</v>
      </c>
      <c r="AB6604" s="15" cm="1">
        <f t="array" ref="AB6604">_xlfn.SWITCH(U6604,"夏",122,"冬",90,"春",153,"秋",153,0)</f>
        <v>122</v>
      </c>
      <c r="AC6604" s="16">
        <f t="shared" si="626"/>
        <v>32.574000000000005</v>
      </c>
      <c r="AD6604" s="5">
        <f>IFERROR(AA6604/D6604,0)</f>
        <v>3.416943946762222E-3</v>
      </c>
      <c r="AE6604" s="15">
        <f t="shared" si="627"/>
        <v>0.33424657534246577</v>
      </c>
      <c r="AF6604" s="5">
        <f>IFERROR(AD6604*AE6604*48,0)</f>
        <v>5.4820886992437187E-2</v>
      </c>
    </row>
    <row r="6605" spans="1:32" x14ac:dyDescent="0.15">
      <c r="A6605" s="1"/>
      <c r="B6605" s="1" t="s">
        <v>44</v>
      </c>
      <c r="C6605" s="1" t="s">
        <v>33</v>
      </c>
      <c r="D6605" s="6">
        <v>78.14</v>
      </c>
      <c r="E6605" s="6">
        <v>3.9</v>
      </c>
      <c r="F6605" s="18">
        <v>0.47916666666666702</v>
      </c>
      <c r="G6605" s="1">
        <v>25.5</v>
      </c>
      <c r="H6605" s="1">
        <v>71</v>
      </c>
      <c r="I6605" s="1">
        <v>25.7</v>
      </c>
      <c r="J6605" s="1">
        <v>0.26</v>
      </c>
      <c r="K6605" s="1">
        <v>477</v>
      </c>
      <c r="L6605" s="1">
        <v>104</v>
      </c>
      <c r="M6605" s="6">
        <f t="shared" si="623"/>
        <v>25.811386537088765</v>
      </c>
      <c r="N6605" s="19">
        <v>0.5</v>
      </c>
      <c r="O6605" s="11" cm="1">
        <f t="array" ref="O6605">ROUND(_xlfn.SWITCH(C6605,"建筑专教",IF(S6605&gt;0.1,1.38,1.28),"阶梯教室",IF(S6605&gt;0.1,1.15,1.05),"公共教室",IF(S6605&gt;0.1,1.22,1.12),IF(S6605&gt;0.1,1.2,1.1))+(MOD(ROW()*11,31)/31-0.5)*0.06,2)</f>
        <v>1.21</v>
      </c>
      <c r="P6605" s="12">
        <f t="shared" si="628"/>
        <v>0.06</v>
      </c>
      <c r="Q6605" s="13">
        <f t="shared" si="624"/>
        <v>-0.77075402959956674</v>
      </c>
      <c r="R6605" s="1">
        <v>0</v>
      </c>
      <c r="S6605" s="1">
        <v>0.157</v>
      </c>
      <c r="T6605" s="1">
        <v>0.109</v>
      </c>
      <c r="U6605" s="4" t="s">
        <v>60</v>
      </c>
      <c r="V6605">
        <v>0.42</v>
      </c>
      <c r="W6605">
        <v>0.4</v>
      </c>
      <c r="X6605">
        <v>0.76</v>
      </c>
      <c r="Y6605">
        <v>2.4300000000000002</v>
      </c>
      <c r="Z6605">
        <v>0.23</v>
      </c>
      <c r="AA6605" s="5">
        <f t="shared" si="625"/>
        <v>0.26600000000000001</v>
      </c>
      <c r="AB6605" s="15" cm="1">
        <f t="array" ref="AB6605">_xlfn.SWITCH(U6605,"夏",122,"冬",90,"春",153,"秋",153,0)</f>
        <v>122</v>
      </c>
      <c r="AC6605" s="16">
        <f t="shared" si="626"/>
        <v>32.451999999999998</v>
      </c>
      <c r="AD6605" s="5">
        <f>IFERROR(AA6605/D6605,0)</f>
        <v>3.404146403890453E-3</v>
      </c>
      <c r="AE6605" s="15">
        <f t="shared" si="627"/>
        <v>0.33424657534246577</v>
      </c>
      <c r="AF6605" s="5">
        <f>IFERROR(AD6605*AE6605*48,0)</f>
        <v>5.4615565318308204E-2</v>
      </c>
    </row>
    <row r="6606" spans="1:32" x14ac:dyDescent="0.15">
      <c r="A6606" s="1"/>
      <c r="B6606" s="1" t="s">
        <v>44</v>
      </c>
      <c r="C6606" s="1" t="s">
        <v>33</v>
      </c>
      <c r="D6606" s="6">
        <v>78.14</v>
      </c>
      <c r="E6606" s="6">
        <v>3.9</v>
      </c>
      <c r="F6606" s="18">
        <v>0.5</v>
      </c>
      <c r="G6606" s="1">
        <v>25.7</v>
      </c>
      <c r="H6606" s="1">
        <v>69</v>
      </c>
      <c r="I6606" s="1">
        <v>25.9</v>
      </c>
      <c r="J6606" s="1">
        <v>0.28000000000000003</v>
      </c>
      <c r="K6606" s="1">
        <v>483</v>
      </c>
      <c r="L6606" s="1">
        <v>112</v>
      </c>
      <c r="M6606" s="6">
        <f t="shared" ref="M6606:M6669" si="629">IFERROR(POWER((I6606+273.15)^4+133500000*POWER(J6606,0.6)*(I6606-G6606),0.25)-273.15,I6606)</f>
        <v>26.016214821060601</v>
      </c>
      <c r="N6606" s="19">
        <v>0.5</v>
      </c>
      <c r="O6606" s="11" cm="1">
        <f t="array" ref="O6606">ROUND(_xlfn.SWITCH(C6606,"建筑专教",IF(S6606&gt;0.1,1.38,1.28),"阶梯教室",IF(S6606&gt;0.1,1.15,1.05),"公共教室",IF(S6606&gt;0.1,1.22,1.12),IF(S6606&gt;0.1,1.2,1.1))+(MOD(ROW()*11,31)/31-0.5)*0.06,2)</f>
        <v>1.17</v>
      </c>
      <c r="P6606" s="12">
        <f t="shared" si="628"/>
        <v>7.0000000000000007E-2</v>
      </c>
      <c r="Q6606" s="13">
        <f t="shared" ref="Q6606:Q6669" si="630">(0.303*EXP(-0.036*(O6606*58.15))+0.028)*((O6606*58.15)-0.00305*(5733-6.99*(O6606*58.15)-(EXP(16.6536-4030.183/(G6606+235))*(H6606/100)))-0.42*((O6606*58.15)-58.15)-0.000017*(O6606*58.15)*(5867-(EXP(16.6536-4030.183/(G6606+235))*(H6606/100)))-0.0014*(O6606*58.15)*(34-G6606)-0.0000000396*IF(N6606*0.155&gt;0.078,1.05+0.645*N6606*0.155,1)*(POWER((35.7-0.028*(O6606*58.15)-N6606*0.155*(0.0000000396*IF(N6606*0.155&gt;0.078,1.05+0.645*N6606*0.155,1)*(POWER((35.7-0.028*(O6606*58.15)-N6606*0.155*0.1)+273,4)-POWER(M6606+273,4))+IF(N6606*0.155&gt;0.078,1.05+0.645*N6606*0.155,1)*IF(J6606&lt;0.2,2.38*ABS(35.7-0.028*(O6606*58.15)-G6606)^0.25,12.1*SQRT(J6606))*(35.7-0.028*(O6606*58.15)-G6606))+273),4)-POWER(M6606+273,4))-IF(N6606*0.155&gt;0.078,1.05+0.645*N6606*0.155,1)*IF(J6606&lt;0.2,2.38*ABS(35.7-0.028*(O6606*58.15)-N6606*0.155*0.1-G6606)^0.25,12.1*SQRT(J6606))*(35.7-0.028*(O6606*58.15)-N6606*0.155*0.1-G6606))</f>
        <v>-0.87895697141522178</v>
      </c>
      <c r="R6606" s="1">
        <v>0</v>
      </c>
      <c r="S6606" s="1">
        <v>0.155</v>
      </c>
      <c r="T6606" s="1">
        <v>0.107</v>
      </c>
      <c r="U6606" s="4" t="s">
        <v>60</v>
      </c>
      <c r="V6606">
        <v>0.42</v>
      </c>
      <c r="W6606">
        <v>0.4</v>
      </c>
      <c r="X6606">
        <v>0.76</v>
      </c>
      <c r="Y6606">
        <v>2.4300000000000002</v>
      </c>
      <c r="Z6606">
        <v>0.23</v>
      </c>
      <c r="AA6606" s="5">
        <f t="shared" si="625"/>
        <v>0.26200000000000001</v>
      </c>
      <c r="AB6606" s="15" cm="1">
        <f t="array" ref="AB6606">_xlfn.SWITCH(U6606,"夏",122,"冬",90,"春",153,"秋",153,0)</f>
        <v>122</v>
      </c>
      <c r="AC6606" s="16">
        <f t="shared" si="626"/>
        <v>31.964000000000002</v>
      </c>
      <c r="AD6606" s="5">
        <f>IFERROR(AA6606/D6606,0)</f>
        <v>3.3529562324033785E-3</v>
      </c>
      <c r="AE6606" s="15">
        <f t="shared" si="627"/>
        <v>0.33424657534246577</v>
      </c>
      <c r="AF6606" s="5">
        <f>IFERROR(AD6606*AE6606*48,0)</f>
        <v>5.3794278621792285E-2</v>
      </c>
    </row>
    <row r="6607" spans="1:32" x14ac:dyDescent="0.15">
      <c r="A6607" s="1"/>
      <c r="B6607" s="1" t="s">
        <v>44</v>
      </c>
      <c r="C6607" s="1" t="s">
        <v>33</v>
      </c>
      <c r="D6607" s="6">
        <v>78.14</v>
      </c>
      <c r="E6607" s="6">
        <v>3.9</v>
      </c>
      <c r="F6607" s="18">
        <v>0.52083333333333304</v>
      </c>
      <c r="G6607" s="1">
        <v>25.9</v>
      </c>
      <c r="H6607" s="1">
        <v>67</v>
      </c>
      <c r="I6607" s="1">
        <v>26.1</v>
      </c>
      <c r="J6607" s="1">
        <v>0.3</v>
      </c>
      <c r="K6607" s="1">
        <v>489</v>
      </c>
      <c r="L6607" s="1">
        <v>120</v>
      </c>
      <c r="M6607" s="6">
        <f t="shared" si="629"/>
        <v>26.220881100914426</v>
      </c>
      <c r="N6607" s="19">
        <v>0.5</v>
      </c>
      <c r="O6607" s="11" cm="1">
        <f t="array" ref="O6607">ROUND(_xlfn.SWITCH(C6607,"建筑专教",IF(S6607&gt;0.1,1.38,1.28),"阶梯教室",IF(S6607&gt;0.1,1.15,1.05),"公共教室",IF(S6607&gt;0.1,1.22,1.12),IF(S6607&gt;0.1,1.2,1.1))+(MOD(ROW()*11,31)/31-0.5)*0.06,2)</f>
        <v>1.2</v>
      </c>
      <c r="P6607" s="12">
        <f t="shared" si="628"/>
        <v>7.0000000000000007E-2</v>
      </c>
      <c r="Q6607" s="13">
        <f t="shared" si="630"/>
        <v>-0.77545604898856924</v>
      </c>
      <c r="R6607" s="1">
        <v>0</v>
      </c>
      <c r="S6607" s="1">
        <v>0.153</v>
      </c>
      <c r="T6607" s="1">
        <v>0.106</v>
      </c>
      <c r="U6607" s="4" t="s">
        <v>60</v>
      </c>
      <c r="V6607">
        <v>0.42</v>
      </c>
      <c r="W6607">
        <v>0.4</v>
      </c>
      <c r="X6607">
        <v>0.76</v>
      </c>
      <c r="Y6607">
        <v>2.4300000000000002</v>
      </c>
      <c r="Z6607">
        <v>0.23</v>
      </c>
      <c r="AA6607" s="5">
        <f t="shared" si="625"/>
        <v>0.25900000000000001</v>
      </c>
      <c r="AB6607" s="15" cm="1">
        <f t="array" ref="AB6607">_xlfn.SWITCH(U6607,"夏",122,"冬",90,"春",153,"秋",153,0)</f>
        <v>122</v>
      </c>
      <c r="AC6607" s="16">
        <f t="shared" si="626"/>
        <v>31.598000000000003</v>
      </c>
      <c r="AD6607" s="5">
        <f>IFERROR(AA6607/D6607,0)</f>
        <v>3.3145636037880729E-3</v>
      </c>
      <c r="AE6607" s="15">
        <f t="shared" si="627"/>
        <v>0.33424657534246577</v>
      </c>
      <c r="AF6607" s="5">
        <f>IFERROR(AD6607*AE6607*48,0)</f>
        <v>5.3178313599405357E-2</v>
      </c>
    </row>
    <row r="6608" spans="1:32" x14ac:dyDescent="0.15">
      <c r="A6608" s="1"/>
      <c r="B6608" s="1" t="s">
        <v>44</v>
      </c>
      <c r="C6608" s="1" t="s">
        <v>33</v>
      </c>
      <c r="D6608" s="6">
        <v>78.14</v>
      </c>
      <c r="E6608" s="6">
        <v>3.9</v>
      </c>
      <c r="F6608" s="18">
        <v>0.54166666666666696</v>
      </c>
      <c r="G6608" s="1">
        <v>26</v>
      </c>
      <c r="H6608" s="1">
        <v>65</v>
      </c>
      <c r="I6608" s="1">
        <v>26.3</v>
      </c>
      <c r="J6608" s="1">
        <v>0.32</v>
      </c>
      <c r="K6608" s="1">
        <v>495</v>
      </c>
      <c r="L6608" s="1">
        <v>128</v>
      </c>
      <c r="M6608" s="6">
        <f t="shared" si="629"/>
        <v>26.488040116399077</v>
      </c>
      <c r="N6608" s="19">
        <v>0.5</v>
      </c>
      <c r="O6608" s="11" cm="1">
        <f t="array" ref="O6608">ROUND(_xlfn.SWITCH(C6608,"建筑专教",IF(S6608&gt;0.1,1.38,1.28),"阶梯教室",IF(S6608&gt;0.1,1.15,1.05),"公共教室",IF(S6608&gt;0.1,1.22,1.12),IF(S6608&gt;0.1,1.2,1.1))+(MOD(ROW()*11,31)/31-0.5)*0.06,2)</f>
        <v>1.22</v>
      </c>
      <c r="P6608" s="12">
        <f t="shared" si="628"/>
        <v>0.08</v>
      </c>
      <c r="Q6608" s="13">
        <f t="shared" si="630"/>
        <v>-0.71434300231720493</v>
      </c>
      <c r="R6608" s="1">
        <v>0</v>
      </c>
      <c r="S6608" s="1">
        <v>0.151</v>
      </c>
      <c r="T6608" s="1">
        <v>0.104</v>
      </c>
      <c r="U6608" s="4" t="s">
        <v>60</v>
      </c>
      <c r="V6608">
        <v>0.42</v>
      </c>
      <c r="W6608">
        <v>0.4</v>
      </c>
      <c r="X6608">
        <v>0.76</v>
      </c>
      <c r="Y6608">
        <v>2.4300000000000002</v>
      </c>
      <c r="Z6608">
        <v>0.23</v>
      </c>
      <c r="AA6608" s="5">
        <f t="shared" si="625"/>
        <v>0.255</v>
      </c>
      <c r="AB6608" s="15" cm="1">
        <f t="array" ref="AB6608">_xlfn.SWITCH(U6608,"夏",122,"冬",90,"春",153,"秋",153,0)</f>
        <v>122</v>
      </c>
      <c r="AC6608" s="16">
        <f t="shared" si="626"/>
        <v>31.11</v>
      </c>
      <c r="AD6608" s="5">
        <f>IFERROR(AA6608/D6608,0)</f>
        <v>3.2633734323009984E-3</v>
      </c>
      <c r="AE6608" s="15">
        <f t="shared" si="627"/>
        <v>0.33424657534246577</v>
      </c>
      <c r="AF6608" s="5">
        <f>IFERROR(AD6608*AE6608*48,0)</f>
        <v>5.2357026902889445E-2</v>
      </c>
    </row>
    <row r="6609" spans="1:32" x14ac:dyDescent="0.15">
      <c r="A6609" s="1"/>
      <c r="B6609" s="1" t="s">
        <v>44</v>
      </c>
      <c r="C6609" s="1" t="s">
        <v>33</v>
      </c>
      <c r="D6609" s="6">
        <v>78.14</v>
      </c>
      <c r="E6609" s="6">
        <v>3.9</v>
      </c>
      <c r="F6609" s="18">
        <v>0.5625</v>
      </c>
      <c r="G6609" s="1">
        <v>26.3</v>
      </c>
      <c r="H6609" s="1">
        <v>63</v>
      </c>
      <c r="I6609" s="1">
        <v>26.5</v>
      </c>
      <c r="J6609" s="1">
        <v>0.34</v>
      </c>
      <c r="K6609" s="1">
        <v>501</v>
      </c>
      <c r="L6609" s="1">
        <v>136</v>
      </c>
      <c r="M6609" s="6">
        <f t="shared" si="629"/>
        <v>26.629781753501845</v>
      </c>
      <c r="N6609" s="19">
        <v>0.5</v>
      </c>
      <c r="O6609" s="11" cm="1">
        <f t="array" ref="O6609">ROUND(_xlfn.SWITCH(C6609,"建筑专教",IF(S6609&gt;0.1,1.38,1.28),"阶梯教室",IF(S6609&gt;0.1,1.15,1.05),"公共教室",IF(S6609&gt;0.1,1.22,1.12),IF(S6609&gt;0.1,1.2,1.1))+(MOD(ROW()*11,31)/31-0.5)*0.06,2)</f>
        <v>1.18</v>
      </c>
      <c r="P6609" s="12">
        <f t="shared" si="628"/>
        <v>0.08</v>
      </c>
      <c r="Q6609" s="13">
        <f t="shared" si="630"/>
        <v>-0.78929474209986694</v>
      </c>
      <c r="R6609" s="1">
        <v>0</v>
      </c>
      <c r="S6609" s="1">
        <v>0.14899999999999999</v>
      </c>
      <c r="T6609" s="1">
        <v>0.10299999999999999</v>
      </c>
      <c r="U6609" s="4" t="s">
        <v>60</v>
      </c>
      <c r="V6609">
        <v>0.42</v>
      </c>
      <c r="W6609">
        <v>0.4</v>
      </c>
      <c r="X6609">
        <v>0.76</v>
      </c>
      <c r="Y6609">
        <v>2.4300000000000002</v>
      </c>
      <c r="Z6609">
        <v>0.23</v>
      </c>
      <c r="AA6609" s="5">
        <f t="shared" si="625"/>
        <v>0.252</v>
      </c>
      <c r="AB6609" s="15" cm="1">
        <f t="array" ref="AB6609">_xlfn.SWITCH(U6609,"夏",122,"冬",90,"春",153,"秋",153,0)</f>
        <v>122</v>
      </c>
      <c r="AC6609" s="16">
        <f t="shared" si="626"/>
        <v>30.744</v>
      </c>
      <c r="AD6609" s="5">
        <f>IFERROR(AA6609/D6609,0)</f>
        <v>3.2249808036856923E-3</v>
      </c>
      <c r="AE6609" s="15">
        <f t="shared" si="627"/>
        <v>0.33424657534246577</v>
      </c>
      <c r="AF6609" s="5">
        <f>IFERROR(AD6609*AE6609*48,0)</f>
        <v>5.1741061880502509E-2</v>
      </c>
    </row>
    <row r="6610" spans="1:32" x14ac:dyDescent="0.15">
      <c r="A6610" s="1"/>
      <c r="B6610" s="1" t="s">
        <v>44</v>
      </c>
      <c r="C6610" s="1" t="s">
        <v>33</v>
      </c>
      <c r="D6610" s="6">
        <v>78.14</v>
      </c>
      <c r="E6610" s="6">
        <v>3.9</v>
      </c>
      <c r="F6610" s="18">
        <v>0.58333333333333304</v>
      </c>
      <c r="G6610" s="1">
        <v>26.5</v>
      </c>
      <c r="H6610" s="1">
        <v>61</v>
      </c>
      <c r="I6610" s="1">
        <v>26.7</v>
      </c>
      <c r="J6610" s="1">
        <v>0.35</v>
      </c>
      <c r="K6610" s="1">
        <v>507</v>
      </c>
      <c r="L6610" s="1">
        <v>144</v>
      </c>
      <c r="M6610" s="6">
        <f t="shared" si="629"/>
        <v>26.831793386863353</v>
      </c>
      <c r="N6610" s="19">
        <v>0.5</v>
      </c>
      <c r="O6610" s="11" cm="1">
        <f t="array" ref="O6610">ROUND(_xlfn.SWITCH(C6610,"建筑专教",IF(S6610&gt;0.1,1.38,1.28),"阶梯教室",IF(S6610&gt;0.1,1.15,1.05),"公共教室",IF(S6610&gt;0.1,1.22,1.12),IF(S6610&gt;0.1,1.2,1.1))+(MOD(ROW()*11,31)/31-0.5)*0.06,2)</f>
        <v>1.2</v>
      </c>
      <c r="P6610" s="12">
        <f t="shared" si="628"/>
        <v>0.09</v>
      </c>
      <c r="Q6610" s="13">
        <f t="shared" si="630"/>
        <v>-0.67638789473723382</v>
      </c>
      <c r="R6610" s="1">
        <v>0</v>
      </c>
      <c r="S6610" s="1">
        <v>0.14699999999999999</v>
      </c>
      <c r="T6610" s="1">
        <v>0.105</v>
      </c>
      <c r="U6610" s="4" t="s">
        <v>60</v>
      </c>
      <c r="V6610">
        <v>0.42</v>
      </c>
      <c r="W6610">
        <v>0.4</v>
      </c>
      <c r="X6610">
        <v>0.76</v>
      </c>
      <c r="Y6610">
        <v>2.4300000000000002</v>
      </c>
      <c r="Z6610">
        <v>0.23</v>
      </c>
      <c r="AA6610" s="5">
        <f t="shared" si="625"/>
        <v>0.252</v>
      </c>
      <c r="AB6610" s="15" cm="1">
        <f t="array" ref="AB6610">_xlfn.SWITCH(U6610,"夏",122,"冬",90,"春",153,"秋",153,0)</f>
        <v>122</v>
      </c>
      <c r="AC6610" s="16">
        <f t="shared" si="626"/>
        <v>30.744</v>
      </c>
      <c r="AD6610" s="5">
        <f>IFERROR(AA6610/D6610,0)</f>
        <v>3.2249808036856923E-3</v>
      </c>
      <c r="AE6610" s="15">
        <f t="shared" si="627"/>
        <v>0.33424657534246577</v>
      </c>
      <c r="AF6610" s="5">
        <f>IFERROR(AD6610*AE6610*48,0)</f>
        <v>5.1741061880502509E-2</v>
      </c>
    </row>
    <row r="6611" spans="1:32" x14ac:dyDescent="0.15">
      <c r="A6611" s="1"/>
      <c r="B6611" s="1" t="s">
        <v>44</v>
      </c>
      <c r="C6611" s="1" t="s">
        <v>33</v>
      </c>
      <c r="D6611" s="6">
        <v>78.14</v>
      </c>
      <c r="E6611" s="6">
        <v>3.9</v>
      </c>
      <c r="F6611" s="18">
        <v>0.60416666666666696</v>
      </c>
      <c r="G6611" s="1">
        <v>26.7</v>
      </c>
      <c r="H6611" s="1">
        <v>59</v>
      </c>
      <c r="I6611" s="1">
        <v>26.9</v>
      </c>
      <c r="J6611" s="1">
        <v>0.38</v>
      </c>
      <c r="K6611" s="1">
        <v>513</v>
      </c>
      <c r="L6611" s="1">
        <v>152</v>
      </c>
      <c r="M6611" s="6">
        <f t="shared" si="629"/>
        <v>27.038178522745625</v>
      </c>
      <c r="N6611" s="19">
        <v>0.5</v>
      </c>
      <c r="O6611" s="11" cm="1">
        <f t="array" ref="O6611">ROUND(_xlfn.SWITCH(C6611,"建筑专教",IF(S6611&gt;0.1,1.38,1.28),"阶梯教室",IF(S6611&gt;0.1,1.15,1.05),"公共教室",IF(S6611&gt;0.1,1.22,1.12),IF(S6611&gt;0.1,1.2,1.1))+(MOD(ROW()*11,31)/31-0.5)*0.06,2)</f>
        <v>1.22</v>
      </c>
      <c r="P6611" s="12">
        <f t="shared" si="628"/>
        <v>0.09</v>
      </c>
      <c r="Q6611" s="13">
        <f t="shared" si="630"/>
        <v>-0.61306202951751942</v>
      </c>
      <c r="R6611" s="1">
        <v>0</v>
      </c>
      <c r="S6611" s="1">
        <v>0.14499999999999999</v>
      </c>
      <c r="T6611" s="1">
        <v>0.106</v>
      </c>
      <c r="U6611" s="4" t="s">
        <v>60</v>
      </c>
      <c r="V6611">
        <v>0.42</v>
      </c>
      <c r="W6611">
        <v>0.4</v>
      </c>
      <c r="X6611">
        <v>0.76</v>
      </c>
      <c r="Y6611">
        <v>2.4300000000000002</v>
      </c>
      <c r="Z6611">
        <v>0.23</v>
      </c>
      <c r="AA6611" s="5">
        <f t="shared" si="625"/>
        <v>0.251</v>
      </c>
      <c r="AB6611" s="15" cm="1">
        <f t="array" ref="AB6611">_xlfn.SWITCH(U6611,"夏",122,"冬",90,"春",153,"秋",153,0)</f>
        <v>122</v>
      </c>
      <c r="AC6611" s="16">
        <f t="shared" si="626"/>
        <v>30.622</v>
      </c>
      <c r="AD6611" s="5">
        <f>IFERROR(AA6611/D6611,0)</f>
        <v>3.2121832608139238E-3</v>
      </c>
      <c r="AE6611" s="15">
        <f t="shared" si="627"/>
        <v>0.33424657534246577</v>
      </c>
      <c r="AF6611" s="5">
        <f>IFERROR(AD6611*AE6611*48,0)</f>
        <v>5.1535740206373526E-2</v>
      </c>
    </row>
    <row r="6612" spans="1:32" x14ac:dyDescent="0.15">
      <c r="A6612" s="1"/>
      <c r="B6612" s="1" t="s">
        <v>44</v>
      </c>
      <c r="C6612" s="1" t="s">
        <v>33</v>
      </c>
      <c r="D6612" s="6">
        <v>78.14</v>
      </c>
      <c r="E6612" s="6">
        <v>3.9</v>
      </c>
      <c r="F6612" s="18">
        <v>0.625</v>
      </c>
      <c r="G6612" s="1">
        <v>26.9</v>
      </c>
      <c r="H6612" s="1">
        <v>57</v>
      </c>
      <c r="I6612" s="1">
        <v>27.1</v>
      </c>
      <c r="J6612" s="1">
        <v>0.4</v>
      </c>
      <c r="K6612" s="1">
        <v>519</v>
      </c>
      <c r="L6612" s="1">
        <v>160</v>
      </c>
      <c r="M6612" s="6">
        <f t="shared" si="629"/>
        <v>27.242209850920176</v>
      </c>
      <c r="N6612" s="19">
        <v>0.5</v>
      </c>
      <c r="O6612" s="11" cm="1">
        <f t="array" ref="O6612">ROUND(_xlfn.SWITCH(C6612,"建筑专教",IF(S6612&gt;0.1,1.38,1.28),"阶梯教室",IF(S6612&gt;0.1,1.15,1.05),"公共教室",IF(S6612&gt;0.1,1.22,1.12),IF(S6612&gt;0.1,1.2,1.1))+(MOD(ROW()*11,31)/31-0.5)*0.06,2)</f>
        <v>1.18</v>
      </c>
      <c r="P6612" s="12">
        <f t="shared" si="628"/>
        <v>0.1</v>
      </c>
      <c r="Q6612" s="13">
        <f t="shared" si="630"/>
        <v>-0.68784122223101452</v>
      </c>
      <c r="R6612" s="1">
        <v>0</v>
      </c>
      <c r="S6612" s="1">
        <v>0.14299999999999999</v>
      </c>
      <c r="T6612" s="1">
        <v>0.108</v>
      </c>
      <c r="U6612" s="4" t="s">
        <v>60</v>
      </c>
      <c r="V6612">
        <v>0.42</v>
      </c>
      <c r="W6612">
        <v>0.4</v>
      </c>
      <c r="X6612">
        <v>0.76</v>
      </c>
      <c r="Y6612">
        <v>2.4300000000000002</v>
      </c>
      <c r="Z6612">
        <v>0.23</v>
      </c>
      <c r="AA6612" s="5">
        <f t="shared" si="625"/>
        <v>0.251</v>
      </c>
      <c r="AB6612" s="15" cm="1">
        <f t="array" ref="AB6612">_xlfn.SWITCH(U6612,"夏",122,"冬",90,"春",153,"秋",153,0)</f>
        <v>122</v>
      </c>
      <c r="AC6612" s="16">
        <f t="shared" si="626"/>
        <v>30.622</v>
      </c>
      <c r="AD6612" s="5">
        <f>IFERROR(AA6612/D6612,0)</f>
        <v>3.2121832608139238E-3</v>
      </c>
      <c r="AE6612" s="15">
        <f t="shared" si="627"/>
        <v>0.33424657534246577</v>
      </c>
      <c r="AF6612" s="5">
        <f>IFERROR(AD6612*AE6612*48,0)</f>
        <v>5.1535740206373526E-2</v>
      </c>
    </row>
    <row r="6613" spans="1:32" x14ac:dyDescent="0.15">
      <c r="A6613" s="1"/>
      <c r="B6613" s="1" t="s">
        <v>44</v>
      </c>
      <c r="C6613" s="1" t="s">
        <v>33</v>
      </c>
      <c r="D6613" s="6">
        <v>78.14</v>
      </c>
      <c r="E6613" s="6">
        <v>3.9</v>
      </c>
      <c r="F6613" s="18">
        <v>0.64583333333333304</v>
      </c>
      <c r="G6613" s="1">
        <v>27.1</v>
      </c>
      <c r="H6613" s="1">
        <v>55</v>
      </c>
      <c r="I6613" s="1">
        <v>27.3</v>
      </c>
      <c r="J6613" s="1">
        <v>0.42</v>
      </c>
      <c r="K6613" s="1">
        <v>525</v>
      </c>
      <c r="L6613" s="1">
        <v>168</v>
      </c>
      <c r="M6613" s="6">
        <f t="shared" si="629"/>
        <v>27.446139416729295</v>
      </c>
      <c r="N6613" s="19">
        <v>0.5</v>
      </c>
      <c r="O6613" s="11" cm="1">
        <f t="array" ref="O6613">ROUND(_xlfn.SWITCH(C6613,"建筑专教",IF(S6613&gt;0.1,1.38,1.28),"阶梯教室",IF(S6613&gt;0.1,1.15,1.05),"公共教室",IF(S6613&gt;0.1,1.22,1.12),IF(S6613&gt;0.1,1.2,1.1))+(MOD(ROW()*11,31)/31-0.5)*0.06,2)</f>
        <v>1.2</v>
      </c>
      <c r="P6613" s="12">
        <f t="shared" si="628"/>
        <v>0.1</v>
      </c>
      <c r="Q6613" s="13">
        <f t="shared" si="630"/>
        <v>-0.58941181383532171</v>
      </c>
      <c r="R6613" s="1">
        <v>0</v>
      </c>
      <c r="S6613" s="1">
        <v>0.14099999999999999</v>
      </c>
      <c r="T6613" s="1">
        <v>0.109</v>
      </c>
      <c r="U6613" s="4" t="s">
        <v>60</v>
      </c>
      <c r="V6613">
        <v>0.42</v>
      </c>
      <c r="W6613">
        <v>0.4</v>
      </c>
      <c r="X6613">
        <v>0.76</v>
      </c>
      <c r="Y6613">
        <v>2.4300000000000002</v>
      </c>
      <c r="Z6613">
        <v>0.23</v>
      </c>
      <c r="AA6613" s="5">
        <f t="shared" si="625"/>
        <v>0.25</v>
      </c>
      <c r="AB6613" s="15" cm="1">
        <f t="array" ref="AB6613">_xlfn.SWITCH(U6613,"夏",122,"冬",90,"春",153,"秋",153,0)</f>
        <v>122</v>
      </c>
      <c r="AC6613" s="16">
        <f t="shared" si="626"/>
        <v>30.5</v>
      </c>
      <c r="AD6613" s="5">
        <f>IFERROR(AA6613/D6613,0)</f>
        <v>3.1993857179421553E-3</v>
      </c>
      <c r="AE6613" s="15">
        <f t="shared" si="627"/>
        <v>0.33424657534246577</v>
      </c>
      <c r="AF6613" s="5">
        <f>IFERROR(AD6613*AE6613*48,0)</f>
        <v>5.133041853224455E-2</v>
      </c>
    </row>
    <row r="6614" spans="1:32" x14ac:dyDescent="0.15">
      <c r="A6614" s="1"/>
      <c r="B6614" s="1" t="s">
        <v>44</v>
      </c>
      <c r="C6614" s="1" t="s">
        <v>33</v>
      </c>
      <c r="D6614" s="6">
        <v>78.14</v>
      </c>
      <c r="E6614" s="6">
        <v>3.9</v>
      </c>
      <c r="F6614" s="18">
        <v>0.66666666666666696</v>
      </c>
      <c r="G6614" s="1">
        <v>27.3</v>
      </c>
      <c r="H6614" s="1">
        <v>53</v>
      </c>
      <c r="I6614" s="1">
        <v>27.5</v>
      </c>
      <c r="J6614" s="1">
        <v>0.44</v>
      </c>
      <c r="K6614" s="1">
        <v>531</v>
      </c>
      <c r="L6614" s="1">
        <v>176</v>
      </c>
      <c r="M6614" s="6">
        <f t="shared" si="629"/>
        <v>27.649973423650351</v>
      </c>
      <c r="N6614" s="19">
        <v>0.5</v>
      </c>
      <c r="O6614" s="11" cm="1">
        <f t="array" ref="O6614">ROUND(_xlfn.SWITCH(C6614,"建筑专教",IF(S6614&gt;0.1,1.38,1.28),"阶梯教室",IF(S6614&gt;0.1,1.15,1.05),"公共教室",IF(S6614&gt;0.1,1.22,1.12),IF(S6614&gt;0.1,1.2,1.1))+(MOD(ROW()*11,31)/31-0.5)*0.06,2)</f>
        <v>1.22</v>
      </c>
      <c r="P6614" s="12">
        <f t="shared" si="628"/>
        <v>0.1</v>
      </c>
      <c r="Q6614" s="13">
        <f t="shared" si="630"/>
        <v>-0.49072763397419966</v>
      </c>
      <c r="R6614" s="1">
        <v>0</v>
      </c>
      <c r="S6614" s="1">
        <v>0.13900000000000001</v>
      </c>
      <c r="T6614" s="1">
        <v>0.11</v>
      </c>
      <c r="U6614" s="4" t="s">
        <v>60</v>
      </c>
      <c r="V6614">
        <v>0.42</v>
      </c>
      <c r="W6614">
        <v>0.4</v>
      </c>
      <c r="X6614">
        <v>0.76</v>
      </c>
      <c r="Y6614">
        <v>2.4300000000000002</v>
      </c>
      <c r="Z6614">
        <v>0.23</v>
      </c>
      <c r="AA6614" s="5">
        <f t="shared" si="625"/>
        <v>0.249</v>
      </c>
      <c r="AB6614" s="15" cm="1">
        <f t="array" ref="AB6614">_xlfn.SWITCH(U6614,"夏",122,"冬",90,"春",153,"秋",153,0)</f>
        <v>122</v>
      </c>
      <c r="AC6614" s="16">
        <f t="shared" si="626"/>
        <v>30.378</v>
      </c>
      <c r="AD6614" s="5">
        <f>IFERROR(AA6614/D6614,0)</f>
        <v>3.1865881750703863E-3</v>
      </c>
      <c r="AE6614" s="15">
        <f t="shared" si="627"/>
        <v>0.33424657534246577</v>
      </c>
      <c r="AF6614" s="5">
        <f>IFERROR(AD6614*AE6614*48,0)</f>
        <v>5.1125096858115573E-2</v>
      </c>
    </row>
    <row r="6615" spans="1:32" x14ac:dyDescent="0.15">
      <c r="A6615" s="1"/>
      <c r="B6615" s="1" t="s">
        <v>44</v>
      </c>
      <c r="C6615" s="1" t="s">
        <v>33</v>
      </c>
      <c r="D6615" s="6">
        <v>78.14</v>
      </c>
      <c r="E6615" s="6">
        <v>3.9</v>
      </c>
      <c r="F6615" s="18">
        <v>0.6875</v>
      </c>
      <c r="G6615" s="1">
        <v>27.5</v>
      </c>
      <c r="H6615" s="1">
        <v>51</v>
      </c>
      <c r="I6615" s="1">
        <v>27.7</v>
      </c>
      <c r="J6615" s="1">
        <v>0.46</v>
      </c>
      <c r="K6615" s="1">
        <v>537</v>
      </c>
      <c r="L6615" s="1">
        <v>184</v>
      </c>
      <c r="M6615" s="6">
        <f t="shared" si="629"/>
        <v>27.85371741966236</v>
      </c>
      <c r="N6615" s="19">
        <v>0.5</v>
      </c>
      <c r="O6615" s="11" cm="1">
        <f t="array" ref="O6615">ROUND(_xlfn.SWITCH(C6615,"建筑专教",IF(S6615&gt;0.1,1.38,1.28),"阶梯教室",IF(S6615&gt;0.1,1.15,1.05),"公共教室",IF(S6615&gt;0.1,1.22,1.12),IF(S6615&gt;0.1,1.2,1.1))+(MOD(ROW()*11,31)/31-0.5)*0.06,2)</f>
        <v>1.19</v>
      </c>
      <c r="P6615" s="12">
        <f t="shared" si="628"/>
        <v>0.11</v>
      </c>
      <c r="Q6615" s="13">
        <f t="shared" si="630"/>
        <v>-0.5229651074074595</v>
      </c>
      <c r="R6615" s="1">
        <v>0</v>
      </c>
      <c r="S6615" s="1">
        <v>0.13700000000000001</v>
      </c>
      <c r="T6615" s="1">
        <v>0.111</v>
      </c>
      <c r="U6615" s="4" t="s">
        <v>60</v>
      </c>
      <c r="V6615">
        <v>0.42</v>
      </c>
      <c r="W6615">
        <v>0.4</v>
      </c>
      <c r="X6615">
        <v>0.76</v>
      </c>
      <c r="Y6615">
        <v>2.4300000000000002</v>
      </c>
      <c r="Z6615">
        <v>0.23</v>
      </c>
      <c r="AA6615" s="5">
        <f t="shared" si="625"/>
        <v>0.248</v>
      </c>
      <c r="AB6615" s="15" cm="1">
        <f t="array" ref="AB6615">_xlfn.SWITCH(U6615,"夏",122,"冬",90,"春",153,"秋",153,0)</f>
        <v>122</v>
      </c>
      <c r="AC6615" s="16">
        <f t="shared" si="626"/>
        <v>30.256</v>
      </c>
      <c r="AD6615" s="5">
        <f>IFERROR(AA6615/D6615,0)</f>
        <v>3.1737906321986178E-3</v>
      </c>
      <c r="AE6615" s="15">
        <f t="shared" si="627"/>
        <v>0.33424657534246577</v>
      </c>
      <c r="AF6615" s="5">
        <f>IFERROR(AD6615*AE6615*48,0)</f>
        <v>5.091977518398659E-2</v>
      </c>
    </row>
    <row r="6616" spans="1:32" x14ac:dyDescent="0.15">
      <c r="A6616" s="1"/>
      <c r="B6616" s="1" t="s">
        <v>44</v>
      </c>
      <c r="C6616" s="1" t="s">
        <v>33</v>
      </c>
      <c r="D6616" s="6">
        <v>78.14</v>
      </c>
      <c r="E6616" s="6">
        <v>3.9</v>
      </c>
      <c r="F6616" s="18">
        <v>0.70833333333333304</v>
      </c>
      <c r="G6616" s="1">
        <v>27.7</v>
      </c>
      <c r="H6616" s="1">
        <v>49</v>
      </c>
      <c r="I6616" s="1">
        <v>27.9</v>
      </c>
      <c r="J6616" s="1">
        <v>0.48</v>
      </c>
      <c r="K6616" s="1">
        <v>543</v>
      </c>
      <c r="L6616" s="1">
        <v>192</v>
      </c>
      <c r="M6616" s="6">
        <f t="shared" si="629"/>
        <v>28.057376392583478</v>
      </c>
      <c r="N6616" s="19">
        <v>0.5</v>
      </c>
      <c r="O6616" s="11" cm="1">
        <f t="array" ref="O6616">ROUND(_xlfn.SWITCH(C6616,"建筑专教",IF(S6616&gt;0.1,1.38,1.28),"阶梯教室",IF(S6616&gt;0.1,1.15,1.05),"公共教室",IF(S6616&gt;0.1,1.22,1.12),IF(S6616&gt;0.1,1.2,1.1))+(MOD(ROW()*11,31)/31-0.5)*0.06,2)</f>
        <v>1.21</v>
      </c>
      <c r="P6616" s="12">
        <f t="shared" si="628"/>
        <v>0.11</v>
      </c>
      <c r="Q6616" s="13">
        <f t="shared" si="630"/>
        <v>-0.41744910156375098</v>
      </c>
      <c r="R6616" s="1">
        <v>0</v>
      </c>
      <c r="S6616" s="1">
        <v>0.13500000000000001</v>
      </c>
      <c r="T6616" s="1">
        <v>0.109</v>
      </c>
      <c r="U6616" s="4" t="s">
        <v>60</v>
      </c>
      <c r="V6616">
        <v>0.42</v>
      </c>
      <c r="W6616">
        <v>0.4</v>
      </c>
      <c r="X6616">
        <v>0.76</v>
      </c>
      <c r="Y6616">
        <v>2.4300000000000002</v>
      </c>
      <c r="Z6616">
        <v>0.23</v>
      </c>
      <c r="AA6616" s="5">
        <f t="shared" si="625"/>
        <v>0.24399999999999999</v>
      </c>
      <c r="AB6616" s="15" cm="1">
        <f t="array" ref="AB6616">_xlfn.SWITCH(U6616,"夏",122,"冬",90,"春",153,"秋",153,0)</f>
        <v>122</v>
      </c>
      <c r="AC6616" s="16">
        <f t="shared" si="626"/>
        <v>29.768000000000001</v>
      </c>
      <c r="AD6616" s="5">
        <f>IFERROR(AA6616/D6616,0)</f>
        <v>3.1226004607115432E-3</v>
      </c>
      <c r="AE6616" s="15">
        <f t="shared" si="627"/>
        <v>0.33424657534246577</v>
      </c>
      <c r="AF6616" s="5">
        <f>IFERROR(AD6616*AE6616*48,0)</f>
        <v>5.0098488487470685E-2</v>
      </c>
    </row>
    <row r="6617" spans="1:32" x14ac:dyDescent="0.15">
      <c r="A6617" s="1"/>
      <c r="B6617" s="1" t="s">
        <v>44</v>
      </c>
      <c r="C6617" s="1" t="s">
        <v>33</v>
      </c>
      <c r="D6617" s="6">
        <v>78.14</v>
      </c>
      <c r="E6617" s="6">
        <v>3.9</v>
      </c>
      <c r="F6617" s="18">
        <v>0.72916666666666696</v>
      </c>
      <c r="G6617" s="1">
        <v>27.9</v>
      </c>
      <c r="H6617" s="1">
        <v>51</v>
      </c>
      <c r="I6617" s="1">
        <v>28.1</v>
      </c>
      <c r="J6617" s="1">
        <v>0.5</v>
      </c>
      <c r="K6617" s="1">
        <v>549</v>
      </c>
      <c r="L6617" s="1">
        <v>200</v>
      </c>
      <c r="M6617" s="6">
        <f t="shared" si="629"/>
        <v>28.260954848130211</v>
      </c>
      <c r="N6617" s="19">
        <v>0.5</v>
      </c>
      <c r="O6617" s="11" cm="1">
        <f t="array" ref="O6617">ROUND(_xlfn.SWITCH(C6617,"建筑专教",IF(S6617&gt;0.1,1.38,1.28),"阶梯教室",IF(S6617&gt;0.1,1.15,1.05),"公共教室",IF(S6617&gt;0.1,1.22,1.12),IF(S6617&gt;0.1,1.2,1.1))+(MOD(ROW()*11,31)/31-0.5)*0.06,2)</f>
        <v>1.23</v>
      </c>
      <c r="P6617" s="12">
        <f t="shared" si="628"/>
        <v>0.12</v>
      </c>
      <c r="Q6617" s="13">
        <f t="shared" si="630"/>
        <v>-0.31237097946409997</v>
      </c>
      <c r="R6617" s="1">
        <v>0</v>
      </c>
      <c r="S6617" s="1">
        <v>0.13300000000000001</v>
      </c>
      <c r="T6617" s="1">
        <v>0.108</v>
      </c>
      <c r="U6617" s="4" t="s">
        <v>60</v>
      </c>
      <c r="V6617">
        <v>0.42</v>
      </c>
      <c r="W6617">
        <v>0.4</v>
      </c>
      <c r="X6617">
        <v>0.76</v>
      </c>
      <c r="Y6617">
        <v>2.4300000000000002</v>
      </c>
      <c r="Z6617">
        <v>0.23</v>
      </c>
      <c r="AA6617" s="5">
        <f t="shared" si="625"/>
        <v>0.24099999999999999</v>
      </c>
      <c r="AB6617" s="15" cm="1">
        <f t="array" ref="AB6617">_xlfn.SWITCH(U6617,"夏",122,"冬",90,"春",153,"秋",153,0)</f>
        <v>122</v>
      </c>
      <c r="AC6617" s="16">
        <f t="shared" si="626"/>
        <v>29.401999999999997</v>
      </c>
      <c r="AD6617" s="5">
        <f>IFERROR(AA6617/D6617,0)</f>
        <v>3.0842078320962372E-3</v>
      </c>
      <c r="AE6617" s="15">
        <f t="shared" si="627"/>
        <v>0.33424657534246577</v>
      </c>
      <c r="AF6617" s="5">
        <f>IFERROR(AD6617*AE6617*48,0)</f>
        <v>4.9482523465083743E-2</v>
      </c>
    </row>
    <row r="6618" spans="1:32" x14ac:dyDescent="0.15">
      <c r="A6618" s="1"/>
      <c r="B6618" s="1" t="s">
        <v>44</v>
      </c>
      <c r="C6618" s="1" t="s">
        <v>33</v>
      </c>
      <c r="D6618" s="6">
        <v>78.14</v>
      </c>
      <c r="E6618" s="6">
        <v>3.9</v>
      </c>
      <c r="F6618" s="18">
        <v>0.75</v>
      </c>
      <c r="G6618" s="1">
        <v>28.1</v>
      </c>
      <c r="H6618" s="1">
        <v>53</v>
      </c>
      <c r="I6618" s="1">
        <v>28.3</v>
      </c>
      <c r="J6618" s="1">
        <v>0.52</v>
      </c>
      <c r="K6618" s="1">
        <v>555</v>
      </c>
      <c r="L6618" s="1">
        <v>208</v>
      </c>
      <c r="M6618" s="6">
        <f t="shared" si="629"/>
        <v>28.46445687439325</v>
      </c>
      <c r="N6618" s="19">
        <v>0.5</v>
      </c>
      <c r="O6618" s="11" cm="1">
        <f t="array" ref="O6618">ROUND(_xlfn.SWITCH(C6618,"建筑专教",IF(S6618&gt;0.1,1.38,1.28),"阶梯教室",IF(S6618&gt;0.1,1.15,1.05),"公共教室",IF(S6618&gt;0.1,1.22,1.12),IF(S6618&gt;0.1,1.2,1.1))+(MOD(ROW()*11,31)/31-0.5)*0.06,2)</f>
        <v>1.19</v>
      </c>
      <c r="P6618" s="12">
        <f t="shared" si="628"/>
        <v>0.12</v>
      </c>
      <c r="Q6618" s="13">
        <f t="shared" si="630"/>
        <v>-0.35609755154605149</v>
      </c>
      <c r="R6618" s="1">
        <v>0</v>
      </c>
      <c r="S6618" s="1">
        <v>0.13100000000000001</v>
      </c>
      <c r="T6618" s="1">
        <v>0.106</v>
      </c>
      <c r="U6618" s="4" t="s">
        <v>60</v>
      </c>
      <c r="V6618">
        <v>0.42</v>
      </c>
      <c r="W6618">
        <v>0.4</v>
      </c>
      <c r="X6618">
        <v>0.76</v>
      </c>
      <c r="Y6618">
        <v>2.4300000000000002</v>
      </c>
      <c r="Z6618">
        <v>0.23</v>
      </c>
      <c r="AA6618" s="5">
        <f t="shared" si="625"/>
        <v>0.23699999999999999</v>
      </c>
      <c r="AB6618" s="15" cm="1">
        <f t="array" ref="AB6618">_xlfn.SWITCH(U6618,"夏",122,"冬",90,"春",153,"秋",153,0)</f>
        <v>122</v>
      </c>
      <c r="AC6618" s="16">
        <f t="shared" si="626"/>
        <v>28.913999999999998</v>
      </c>
      <c r="AD6618" s="5">
        <f>IFERROR(AA6618/D6618,0)</f>
        <v>3.0330176606091627E-3</v>
      </c>
      <c r="AE6618" s="15">
        <f t="shared" si="627"/>
        <v>0.33424657534246577</v>
      </c>
      <c r="AF6618" s="5">
        <f>IFERROR(AD6618*AE6618*48,0)</f>
        <v>4.8661236768567824E-2</v>
      </c>
    </row>
    <row r="6619" spans="1:32" x14ac:dyDescent="0.15">
      <c r="A6619" s="1"/>
      <c r="B6619" s="1" t="s">
        <v>44</v>
      </c>
      <c r="C6619" s="1" t="s">
        <v>33</v>
      </c>
      <c r="D6619" s="6">
        <v>78.14</v>
      </c>
      <c r="E6619" s="6">
        <v>3.9</v>
      </c>
      <c r="F6619" s="18">
        <v>0.79166666666666696</v>
      </c>
      <c r="G6619" s="1">
        <v>28.5</v>
      </c>
      <c r="H6619" s="1">
        <v>57</v>
      </c>
      <c r="I6619" s="1">
        <v>28.7</v>
      </c>
      <c r="J6619" s="1">
        <v>0.56000000000000005</v>
      </c>
      <c r="K6619" s="1">
        <v>567</v>
      </c>
      <c r="L6619" s="1">
        <v>224</v>
      </c>
      <c r="M6619" s="6">
        <f t="shared" si="629"/>
        <v>28.871246216806014</v>
      </c>
      <c r="N6619" s="19">
        <v>0.5</v>
      </c>
      <c r="O6619" s="11" cm="1">
        <f t="array" ref="O6619">ROUND(_xlfn.SWITCH(C6619,"建筑专教",IF(S6619&gt;0.1,1.38,1.28),"阶梯教室",IF(S6619&gt;0.1,1.15,1.05),"公共教室",IF(S6619&gt;0.1,1.22,1.12),IF(S6619&gt;0.1,1.2,1.1))+(MOD(ROW()*11,31)/31-0.5)*0.06,2)</f>
        <v>1.21</v>
      </c>
      <c r="P6619" s="12">
        <f t="shared" si="628"/>
        <v>0.13</v>
      </c>
      <c r="Q6619" s="13">
        <f t="shared" si="630"/>
        <v>-0.18019147907581326</v>
      </c>
      <c r="R6619" s="1">
        <v>0</v>
      </c>
      <c r="S6619" s="1">
        <v>0.127</v>
      </c>
      <c r="T6619" s="1">
        <v>0.10299999999999999</v>
      </c>
      <c r="U6619" s="4" t="s">
        <v>60</v>
      </c>
      <c r="V6619">
        <v>0.42</v>
      </c>
      <c r="W6619">
        <v>0.4</v>
      </c>
      <c r="X6619">
        <v>0.76</v>
      </c>
      <c r="Y6619">
        <v>2.4300000000000002</v>
      </c>
      <c r="Z6619">
        <v>0.23</v>
      </c>
      <c r="AA6619" s="5">
        <f t="shared" si="625"/>
        <v>0.22999999999999998</v>
      </c>
      <c r="AB6619" s="15" cm="1">
        <f t="array" ref="AB6619">_xlfn.SWITCH(U6619,"夏",122,"冬",90,"春",153,"秋",153,0)</f>
        <v>122</v>
      </c>
      <c r="AC6619" s="16">
        <f t="shared" si="626"/>
        <v>28.06</v>
      </c>
      <c r="AD6619" s="5">
        <f>IFERROR(AA6619/D6619,0)</f>
        <v>2.9434348605067826E-3</v>
      </c>
      <c r="AE6619" s="15">
        <f t="shared" si="627"/>
        <v>0.33424657534246577</v>
      </c>
      <c r="AF6619" s="5">
        <f>IFERROR(AD6619*AE6619*48,0)</f>
        <v>4.722398504966499E-2</v>
      </c>
    </row>
    <row r="6620" spans="1:32" x14ac:dyDescent="0.15">
      <c r="A6620" s="1"/>
      <c r="B6620" s="1" t="s">
        <v>44</v>
      </c>
      <c r="C6620" s="1" t="s">
        <v>33</v>
      </c>
      <c r="D6620" s="6">
        <v>78.14</v>
      </c>
      <c r="E6620" s="6">
        <v>3.9</v>
      </c>
      <c r="F6620" s="18">
        <v>0.8125</v>
      </c>
      <c r="G6620" s="1">
        <v>28.7</v>
      </c>
      <c r="H6620" s="1">
        <v>59</v>
      </c>
      <c r="I6620" s="1">
        <v>28.9</v>
      </c>
      <c r="J6620" s="1">
        <v>0.56999999999999995</v>
      </c>
      <c r="K6620" s="1">
        <v>573</v>
      </c>
      <c r="L6620" s="1">
        <v>232</v>
      </c>
      <c r="M6620" s="6">
        <f t="shared" si="629"/>
        <v>29.072729751712757</v>
      </c>
      <c r="N6620" s="19">
        <v>0.5</v>
      </c>
      <c r="O6620" s="11" cm="1">
        <f t="array" ref="O6620">ROUND(_xlfn.SWITCH(C6620,"建筑专教",IF(S6620&gt;0.1,1.38,1.28),"阶梯教室",IF(S6620&gt;0.1,1.15,1.05),"公共教室",IF(S6620&gt;0.1,1.22,1.12),IF(S6620&gt;0.1,1.2,1.1))+(MOD(ROW()*11,31)/31-0.5)*0.06,2)</f>
        <v>1.17</v>
      </c>
      <c r="P6620" s="12">
        <f t="shared" si="628"/>
        <v>0.14000000000000001</v>
      </c>
      <c r="Q6620" s="13">
        <f t="shared" si="630"/>
        <v>-0.19773983956276042</v>
      </c>
      <c r="R6620" s="1">
        <v>0</v>
      </c>
      <c r="S6620" s="1">
        <v>0.125</v>
      </c>
      <c r="T6620" s="1">
        <v>0.10199999999999999</v>
      </c>
      <c r="U6620" s="4" t="s">
        <v>60</v>
      </c>
      <c r="V6620">
        <v>0.42</v>
      </c>
      <c r="W6620">
        <v>0.4</v>
      </c>
      <c r="X6620">
        <v>0.76</v>
      </c>
      <c r="Y6620">
        <v>2.4300000000000002</v>
      </c>
      <c r="Z6620">
        <v>0.23</v>
      </c>
      <c r="AA6620" s="5">
        <f t="shared" si="625"/>
        <v>0.22699999999999998</v>
      </c>
      <c r="AB6620" s="15" cm="1">
        <f t="array" ref="AB6620">_xlfn.SWITCH(U6620,"夏",122,"冬",90,"春",153,"秋",153,0)</f>
        <v>122</v>
      </c>
      <c r="AC6620" s="16">
        <f t="shared" si="626"/>
        <v>27.693999999999999</v>
      </c>
      <c r="AD6620" s="5">
        <f>IFERROR(AA6620/D6620,0)</f>
        <v>2.9050422318914765E-3</v>
      </c>
      <c r="AE6620" s="15">
        <f t="shared" si="627"/>
        <v>0.33424657534246577</v>
      </c>
      <c r="AF6620" s="5">
        <f>IFERROR(AD6620*AE6620*48,0)</f>
        <v>4.6608020027278048E-2</v>
      </c>
    </row>
    <row r="6621" spans="1:32" x14ac:dyDescent="0.15">
      <c r="A6621" s="1"/>
      <c r="B6621" s="1" t="s">
        <v>44</v>
      </c>
      <c r="C6621" s="1" t="s">
        <v>33</v>
      </c>
      <c r="D6621" s="6">
        <v>78.14</v>
      </c>
      <c r="E6621" s="6">
        <v>3.9</v>
      </c>
      <c r="F6621" s="18">
        <v>0.83333333333333304</v>
      </c>
      <c r="G6621" s="1">
        <v>28.9</v>
      </c>
      <c r="H6621" s="1">
        <v>61</v>
      </c>
      <c r="I6621" s="1">
        <v>29.1</v>
      </c>
      <c r="J6621" s="1">
        <v>0.6</v>
      </c>
      <c r="K6621" s="1">
        <v>579</v>
      </c>
      <c r="L6621" s="1">
        <v>240</v>
      </c>
      <c r="M6621" s="6">
        <f t="shared" si="629"/>
        <v>29.277770608960736</v>
      </c>
      <c r="N6621" s="19">
        <v>0.5</v>
      </c>
      <c r="O6621" s="11" cm="1">
        <f t="array" ref="O6621">ROUND(_xlfn.SWITCH(C6621,"建筑专教",IF(S6621&gt;0.1,1.38,1.28),"阶梯教室",IF(S6621&gt;0.1,1.15,1.05),"公共教室",IF(S6621&gt;0.1,1.22,1.12),IF(S6621&gt;0.1,1.2,1.1))+(MOD(ROW()*11,31)/31-0.5)*0.06,2)</f>
        <v>1.19</v>
      </c>
      <c r="P6621" s="12">
        <f t="shared" si="628"/>
        <v>0.14000000000000001</v>
      </c>
      <c r="Q6621" s="13">
        <f t="shared" si="630"/>
        <v>-9.158048127953769E-2</v>
      </c>
      <c r="R6621" s="1">
        <v>0</v>
      </c>
      <c r="S6621" s="1">
        <v>0.123</v>
      </c>
      <c r="T6621" s="1">
        <v>0.10100000000000001</v>
      </c>
      <c r="U6621" s="4" t="s">
        <v>60</v>
      </c>
      <c r="V6621">
        <v>0.42</v>
      </c>
      <c r="W6621">
        <v>0.4</v>
      </c>
      <c r="X6621">
        <v>0.76</v>
      </c>
      <c r="Y6621">
        <v>2.4300000000000002</v>
      </c>
      <c r="Z6621">
        <v>0.23</v>
      </c>
      <c r="AA6621" s="5">
        <f t="shared" si="625"/>
        <v>0.224</v>
      </c>
      <c r="AB6621" s="15" cm="1">
        <f t="array" ref="AB6621">_xlfn.SWITCH(U6621,"夏",122,"冬",90,"春",153,"秋",153,0)</f>
        <v>122</v>
      </c>
      <c r="AC6621" s="16">
        <f t="shared" si="626"/>
        <v>27.327999999999999</v>
      </c>
      <c r="AD6621" s="5">
        <f>IFERROR(AA6621/D6621,0)</f>
        <v>2.866649603276171E-3</v>
      </c>
      <c r="AE6621" s="15">
        <f t="shared" si="627"/>
        <v>0.33424657534246577</v>
      </c>
      <c r="AF6621" s="5">
        <f>IFERROR(AD6621*AE6621*48,0)</f>
        <v>4.5992055004891119E-2</v>
      </c>
    </row>
    <row r="6622" spans="1:32" x14ac:dyDescent="0.15">
      <c r="A6622" s="1"/>
      <c r="B6622" s="1" t="s">
        <v>44</v>
      </c>
      <c r="C6622" s="1" t="s">
        <v>33</v>
      </c>
      <c r="D6622" s="6">
        <v>78.14</v>
      </c>
      <c r="E6622" s="6">
        <v>3.9</v>
      </c>
      <c r="F6622" s="18">
        <v>0.85416666666666696</v>
      </c>
      <c r="G6622" s="1">
        <v>29.1</v>
      </c>
      <c r="H6622" s="1">
        <v>63</v>
      </c>
      <c r="I6622" s="1">
        <v>29.3</v>
      </c>
      <c r="J6622" s="1">
        <v>0.62</v>
      </c>
      <c r="K6622" s="1">
        <v>585</v>
      </c>
      <c r="L6622" s="1">
        <v>248</v>
      </c>
      <c r="M6622" s="6">
        <f t="shared" si="629"/>
        <v>29.480940510826144</v>
      </c>
      <c r="N6622" s="19">
        <v>0.5</v>
      </c>
      <c r="O6622" s="11" cm="1">
        <f t="array" ref="O6622">ROUND(_xlfn.SWITCH(C6622,"建筑专教",IF(S6622&gt;0.1,1.38,1.28),"阶梯教室",IF(S6622&gt;0.1,1.15,1.05),"公共教室",IF(S6622&gt;0.1,1.22,1.12),IF(S6622&gt;0.1,1.2,1.1))+(MOD(ROW()*11,31)/31-0.5)*0.06,2)</f>
        <v>1.21</v>
      </c>
      <c r="P6622" s="12">
        <f t="shared" si="628"/>
        <v>0.15</v>
      </c>
      <c r="Q6622" s="13">
        <f t="shared" si="630"/>
        <v>2.7167495766256537E-2</v>
      </c>
      <c r="R6622" s="1">
        <v>0</v>
      </c>
      <c r="S6622" s="1">
        <v>0.121</v>
      </c>
      <c r="T6622" s="1">
        <v>0.1</v>
      </c>
      <c r="U6622" s="4" t="s">
        <v>60</v>
      </c>
      <c r="V6622">
        <v>0.42</v>
      </c>
      <c r="W6622">
        <v>0.4</v>
      </c>
      <c r="X6622">
        <v>0.76</v>
      </c>
      <c r="Y6622">
        <v>2.4300000000000002</v>
      </c>
      <c r="Z6622">
        <v>0.23</v>
      </c>
      <c r="AA6622" s="5">
        <f t="shared" si="625"/>
        <v>0.221</v>
      </c>
      <c r="AB6622" s="15" cm="1">
        <f t="array" ref="AB6622">_xlfn.SWITCH(U6622,"夏",122,"冬",90,"春",153,"秋",153,0)</f>
        <v>122</v>
      </c>
      <c r="AC6622" s="16">
        <f t="shared" si="626"/>
        <v>26.962</v>
      </c>
      <c r="AD6622" s="5">
        <f>IFERROR(AA6622/D6622,0)</f>
        <v>2.8282569746608649E-3</v>
      </c>
      <c r="AE6622" s="15">
        <f t="shared" si="627"/>
        <v>0.33424657534246577</v>
      </c>
      <c r="AF6622" s="5">
        <f>IFERROR(AD6622*AE6622*48,0)</f>
        <v>4.5376089982504184E-2</v>
      </c>
    </row>
    <row r="6623" spans="1:32" x14ac:dyDescent="0.15">
      <c r="A6623" s="1"/>
      <c r="B6623" s="1" t="s">
        <v>44</v>
      </c>
      <c r="C6623" s="1" t="s">
        <v>33</v>
      </c>
      <c r="D6623" s="6">
        <v>78.14</v>
      </c>
      <c r="E6623" s="6">
        <v>3.9</v>
      </c>
      <c r="F6623" s="18">
        <v>0.875</v>
      </c>
      <c r="G6623" s="1">
        <v>29.3</v>
      </c>
      <c r="H6623" s="1">
        <v>65</v>
      </c>
      <c r="I6623" s="1">
        <v>29.5</v>
      </c>
      <c r="J6623" s="1">
        <v>0.64</v>
      </c>
      <c r="K6623" s="1">
        <v>591</v>
      </c>
      <c r="L6623" s="1">
        <v>256</v>
      </c>
      <c r="M6623" s="6">
        <f t="shared" si="629"/>
        <v>29.684052226234257</v>
      </c>
      <c r="N6623" s="19">
        <v>0.5</v>
      </c>
      <c r="O6623" s="11" cm="1">
        <f t="array" ref="O6623">ROUND(_xlfn.SWITCH(C6623,"建筑专教",IF(S6623&gt;0.1,1.38,1.28),"阶梯教室",IF(S6623&gt;0.1,1.15,1.05),"公共教室",IF(S6623&gt;0.1,1.22,1.12),IF(S6623&gt;0.1,1.2,1.1))+(MOD(ROW()*11,31)/31-0.5)*0.06,2)</f>
        <v>1.18</v>
      </c>
      <c r="P6623" s="12">
        <f t="shared" si="628"/>
        <v>0.15</v>
      </c>
      <c r="Q6623" s="13">
        <f t="shared" si="630"/>
        <v>3.3981589069864426E-2</v>
      </c>
      <c r="R6623" s="1">
        <v>0</v>
      </c>
      <c r="S6623" s="1">
        <v>0.11899999999999999</v>
      </c>
      <c r="T6623" s="1">
        <v>9.9000000000000005E-2</v>
      </c>
      <c r="U6623" s="4" t="s">
        <v>60</v>
      </c>
      <c r="V6623">
        <v>0.42</v>
      </c>
      <c r="W6623">
        <v>0.4</v>
      </c>
      <c r="X6623">
        <v>0.76</v>
      </c>
      <c r="Y6623">
        <v>2.4300000000000002</v>
      </c>
      <c r="Z6623">
        <v>0.23</v>
      </c>
      <c r="AA6623" s="5">
        <f t="shared" si="625"/>
        <v>0.218</v>
      </c>
      <c r="AB6623" s="15" cm="1">
        <f t="array" ref="AB6623">_xlfn.SWITCH(U6623,"夏",122,"冬",90,"春",153,"秋",153,0)</f>
        <v>122</v>
      </c>
      <c r="AC6623" s="16">
        <f t="shared" si="626"/>
        <v>26.596</v>
      </c>
      <c r="AD6623" s="5">
        <f>IFERROR(AA6623/D6623,0)</f>
        <v>2.7898643460455594E-3</v>
      </c>
      <c r="AE6623" s="15">
        <f t="shared" si="627"/>
        <v>0.33424657534246577</v>
      </c>
      <c r="AF6623" s="5">
        <f>IFERROR(AD6623*AE6623*48,0)</f>
        <v>4.4760124960117248E-2</v>
      </c>
    </row>
    <row r="6624" spans="1:32" x14ac:dyDescent="0.15">
      <c r="A6624" s="1"/>
      <c r="B6624" s="1" t="s">
        <v>44</v>
      </c>
      <c r="C6624" s="1" t="s">
        <v>33</v>
      </c>
      <c r="D6624" s="6">
        <v>78.14</v>
      </c>
      <c r="E6624" s="6">
        <v>3.9</v>
      </c>
      <c r="F6624" s="18">
        <v>0.89583333333333304</v>
      </c>
      <c r="G6624" s="1">
        <v>29.5</v>
      </c>
      <c r="H6624" s="1">
        <v>67</v>
      </c>
      <c r="I6624" s="1">
        <v>29.7</v>
      </c>
      <c r="J6624" s="1">
        <v>0.66</v>
      </c>
      <c r="K6624" s="1">
        <v>597</v>
      </c>
      <c r="L6624" s="1">
        <v>264</v>
      </c>
      <c r="M6624" s="6">
        <f t="shared" si="629"/>
        <v>29.887108036650375</v>
      </c>
      <c r="N6624" s="19">
        <v>0.5</v>
      </c>
      <c r="O6624" s="11" cm="1">
        <f t="array" ref="O6624">ROUND(_xlfn.SWITCH(C6624,"建筑专教",IF(S6624&gt;0.1,1.38,1.28),"阶梯教室",IF(S6624&gt;0.1,1.15,1.05),"公共教室",IF(S6624&gt;0.1,1.22,1.12),IF(S6624&gt;0.1,1.2,1.1))+(MOD(ROW()*11,31)/31-0.5)*0.06,2)</f>
        <v>1.2</v>
      </c>
      <c r="P6624" s="12">
        <f t="shared" si="628"/>
        <v>0.16</v>
      </c>
      <c r="Q6624" s="13">
        <f t="shared" si="630"/>
        <v>0.15671409907473466</v>
      </c>
      <c r="R6624" s="1">
        <v>0</v>
      </c>
      <c r="S6624" s="1">
        <v>0.11700000000000001</v>
      </c>
      <c r="T6624" s="1">
        <v>9.8000000000000004E-2</v>
      </c>
      <c r="U6624" s="4" t="s">
        <v>60</v>
      </c>
      <c r="V6624">
        <v>0.42</v>
      </c>
      <c r="W6624">
        <v>0.4</v>
      </c>
      <c r="X6624">
        <v>0.76</v>
      </c>
      <c r="Y6624">
        <v>2.4300000000000002</v>
      </c>
      <c r="Z6624">
        <v>0.23</v>
      </c>
      <c r="AA6624" s="5">
        <f t="shared" si="625"/>
        <v>0.21500000000000002</v>
      </c>
      <c r="AB6624" s="15" cm="1">
        <f t="array" ref="AB6624">_xlfn.SWITCH(U6624,"夏",122,"冬",90,"春",153,"秋",153,0)</f>
        <v>122</v>
      </c>
      <c r="AC6624" s="16">
        <f t="shared" si="626"/>
        <v>26.230000000000004</v>
      </c>
      <c r="AD6624" s="5">
        <f>IFERROR(AA6624/D6624,0)</f>
        <v>2.7514717174302538E-3</v>
      </c>
      <c r="AE6624" s="15">
        <f t="shared" si="627"/>
        <v>0.33424657534246577</v>
      </c>
      <c r="AF6624" s="5">
        <f>IFERROR(AD6624*AE6624*48,0)</f>
        <v>4.4144159937730326E-2</v>
      </c>
    </row>
    <row r="6625" spans="1:32" x14ac:dyDescent="0.15">
      <c r="A6625" s="1"/>
      <c r="B6625" s="1" t="s">
        <v>44</v>
      </c>
      <c r="C6625" s="1" t="s">
        <v>33</v>
      </c>
      <c r="D6625" s="6">
        <v>78.14</v>
      </c>
      <c r="E6625" s="6">
        <v>3.9</v>
      </c>
      <c r="F6625" s="18">
        <v>0.91666666666666696</v>
      </c>
      <c r="G6625" s="1">
        <v>29.7</v>
      </c>
      <c r="H6625" s="1">
        <v>69</v>
      </c>
      <c r="I6625" s="1">
        <v>29.9</v>
      </c>
      <c r="J6625" s="1">
        <v>0.68</v>
      </c>
      <c r="K6625" s="1">
        <v>603</v>
      </c>
      <c r="L6625" s="1">
        <v>272</v>
      </c>
      <c r="M6625" s="6">
        <f t="shared" si="629"/>
        <v>30.090110064849512</v>
      </c>
      <c r="N6625" s="19">
        <v>0.5</v>
      </c>
      <c r="O6625" s="11" cm="1">
        <f t="array" ref="O6625">ROUND(_xlfn.SWITCH(C6625,"建筑专教",IF(S6625&gt;0.1,1.38,1.28),"阶梯教室",IF(S6625&gt;0.1,1.15,1.05),"公共教室",IF(S6625&gt;0.1,1.22,1.12),IF(S6625&gt;0.1,1.2,1.1))+(MOD(ROW()*11,31)/31-0.5)*0.06,2)</f>
        <v>1.22</v>
      </c>
      <c r="P6625" s="12">
        <f t="shared" si="628"/>
        <v>0.16</v>
      </c>
      <c r="Q6625" s="13">
        <f t="shared" si="630"/>
        <v>0.27745121083090668</v>
      </c>
      <c r="R6625" s="1">
        <v>0</v>
      </c>
      <c r="S6625" s="1">
        <v>0.115</v>
      </c>
      <c r="T6625" s="1">
        <v>9.7000000000000003E-2</v>
      </c>
      <c r="U6625" s="4" t="s">
        <v>60</v>
      </c>
      <c r="V6625">
        <v>0.42</v>
      </c>
      <c r="W6625">
        <v>0.4</v>
      </c>
      <c r="X6625">
        <v>0.76</v>
      </c>
      <c r="Y6625">
        <v>2.4300000000000002</v>
      </c>
      <c r="Z6625">
        <v>0.23</v>
      </c>
      <c r="AA6625" s="5">
        <f t="shared" si="625"/>
        <v>0.21200000000000002</v>
      </c>
      <c r="AB6625" s="15" cm="1">
        <f t="array" ref="AB6625">_xlfn.SWITCH(U6625,"夏",122,"冬",90,"春",153,"秋",153,0)</f>
        <v>122</v>
      </c>
      <c r="AC6625" s="16">
        <f t="shared" si="626"/>
        <v>25.864000000000004</v>
      </c>
      <c r="AD6625" s="5">
        <f>IFERROR(AA6625/D6625,0)</f>
        <v>2.7130790888149478E-3</v>
      </c>
      <c r="AE6625" s="15">
        <f t="shared" si="627"/>
        <v>0.33424657534246577</v>
      </c>
      <c r="AF6625" s="5">
        <f>IFERROR(AD6625*AE6625*48,0)</f>
        <v>4.3528194915343384E-2</v>
      </c>
    </row>
    <row r="6626" spans="1:32" x14ac:dyDescent="0.15">
      <c r="A6626" s="1"/>
      <c r="B6626" s="1" t="s">
        <v>45</v>
      </c>
      <c r="C6626" s="1" t="s">
        <v>58</v>
      </c>
      <c r="D6626" s="1">
        <v>142.75</v>
      </c>
      <c r="E6626" s="6">
        <v>3.13</v>
      </c>
      <c r="F6626" s="18">
        <v>0.33333333333333298</v>
      </c>
      <c r="G6626" s="1">
        <v>23.8</v>
      </c>
      <c r="H6626" s="1">
        <v>82</v>
      </c>
      <c r="I6626" s="1">
        <v>24</v>
      </c>
      <c r="J6626" s="1">
        <v>0.13</v>
      </c>
      <c r="K6626" s="1">
        <v>445</v>
      </c>
      <c r="L6626" s="1">
        <v>105</v>
      </c>
      <c r="M6626" s="6">
        <f t="shared" si="629"/>
        <v>24.074769790420248</v>
      </c>
      <c r="N6626" s="19">
        <v>0.5</v>
      </c>
      <c r="O6626" s="11" cm="1">
        <f t="array" ref="O6626">ROUND(_xlfn.SWITCH(C6626,"建筑专教",IF(S6626&gt;0.1,1.38,1.28),"阶梯教室",IF(S6626&gt;0.1,1.15,1.05),"公共教室",IF(S6626&gt;0.1,1.22,1.12),IF(S6626&gt;0.1,1.2,1.1))+(MOD(ROW()*11,31)/31-0.5)*0.06,2)</f>
        <v>1.36</v>
      </c>
      <c r="P6626" s="12">
        <f t="shared" si="628"/>
        <v>0.05</v>
      </c>
      <c r="Q6626" s="13">
        <f t="shared" si="630"/>
        <v>-0.37181319285845882</v>
      </c>
      <c r="R6626" s="1">
        <v>0</v>
      </c>
      <c r="S6626" s="1">
        <v>0.16800000000000001</v>
      </c>
      <c r="T6626" s="1">
        <v>0.215</v>
      </c>
      <c r="U6626" s="4" t="s">
        <v>60</v>
      </c>
      <c r="V6626">
        <v>0.49</v>
      </c>
      <c r="W6626">
        <v>0.4</v>
      </c>
      <c r="X6626">
        <v>0.75</v>
      </c>
      <c r="Y6626">
        <v>2.38</v>
      </c>
      <c r="Z6626">
        <v>0.25</v>
      </c>
      <c r="AA6626" s="5">
        <f t="shared" si="625"/>
        <v>0.38300000000000001</v>
      </c>
      <c r="AB6626" s="15" cm="1">
        <f t="array" ref="AB6626">_xlfn.SWITCH(U6626,"夏",122,"冬",90,"春",153,"秋",153,0)</f>
        <v>122</v>
      </c>
      <c r="AC6626" s="16">
        <f t="shared" si="626"/>
        <v>46.725999999999999</v>
      </c>
      <c r="AD6626" s="5">
        <f>IFERROR(AA6626/D6626,0)</f>
        <v>2.6830122591943958E-3</v>
      </c>
      <c r="AE6626" s="15">
        <f t="shared" si="627"/>
        <v>0.33424657534246577</v>
      </c>
      <c r="AF6626" s="5">
        <f>IFERROR(AD6626*AE6626*48,0)</f>
        <v>4.3045807643403787E-2</v>
      </c>
    </row>
    <row r="6627" spans="1:32" x14ac:dyDescent="0.15">
      <c r="A6627" s="1"/>
      <c r="B6627" s="1" t="s">
        <v>45</v>
      </c>
      <c r="C6627" s="1" t="s">
        <v>58</v>
      </c>
      <c r="D6627" s="1">
        <v>142.75</v>
      </c>
      <c r="E6627" s="6">
        <v>3.13</v>
      </c>
      <c r="F6627" s="18">
        <v>0.35416666666666702</v>
      </c>
      <c r="G6627" s="1">
        <v>24</v>
      </c>
      <c r="H6627" s="1">
        <v>80</v>
      </c>
      <c r="I6627" s="1">
        <v>24.2</v>
      </c>
      <c r="J6627" s="1">
        <v>0.15</v>
      </c>
      <c r="K6627" s="1">
        <v>450</v>
      </c>
      <c r="L6627" s="1">
        <v>115</v>
      </c>
      <c r="M6627" s="6">
        <f t="shared" si="629"/>
        <v>24.281306276620512</v>
      </c>
      <c r="N6627" s="19">
        <v>0.5</v>
      </c>
      <c r="O6627" s="11" cm="1">
        <f t="array" ref="O6627">ROUND(_xlfn.SWITCH(C6627,"建筑专教",IF(S6627&gt;0.1,1.38,1.28),"阶梯教室",IF(S6627&gt;0.1,1.15,1.05),"公共教室",IF(S6627&gt;0.1,1.22,1.12),IF(S6627&gt;0.1,1.2,1.1))+(MOD(ROW()*11,31)/31-0.5)*0.06,2)</f>
        <v>1.38</v>
      </c>
      <c r="P6627" s="12">
        <f t="shared" si="628"/>
        <v>0.06</v>
      </c>
      <c r="Q6627" s="13">
        <f t="shared" si="630"/>
        <v>-0.27329545684413814</v>
      </c>
      <c r="R6627" s="1">
        <v>0</v>
      </c>
      <c r="S6627" s="1">
        <v>0.16600000000000001</v>
      </c>
      <c r="T6627" s="1">
        <v>0.218</v>
      </c>
      <c r="U6627" s="4" t="s">
        <v>60</v>
      </c>
      <c r="V6627">
        <v>0.49</v>
      </c>
      <c r="W6627">
        <v>0.4</v>
      </c>
      <c r="X6627">
        <v>0.75</v>
      </c>
      <c r="Y6627">
        <v>2.38</v>
      </c>
      <c r="Z6627">
        <v>0.25</v>
      </c>
      <c r="AA6627" s="5">
        <f t="shared" si="625"/>
        <v>0.38400000000000001</v>
      </c>
      <c r="AB6627" s="15" cm="1">
        <f t="array" ref="AB6627">_xlfn.SWITCH(U6627,"夏",122,"冬",90,"春",153,"秋",153,0)</f>
        <v>122</v>
      </c>
      <c r="AC6627" s="16">
        <f t="shared" si="626"/>
        <v>46.847999999999999</v>
      </c>
      <c r="AD6627" s="5">
        <f>IFERROR(AA6627/D6627,0)</f>
        <v>2.6900175131348513E-3</v>
      </c>
      <c r="AE6627" s="15">
        <f t="shared" si="627"/>
        <v>0.33424657534246577</v>
      </c>
      <c r="AF6627" s="5">
        <f>IFERROR(AD6627*AE6627*48,0)</f>
        <v>4.3158198786075866E-2</v>
      </c>
    </row>
    <row r="6628" spans="1:32" x14ac:dyDescent="0.15">
      <c r="A6628" s="1"/>
      <c r="B6628" s="1" t="s">
        <v>45</v>
      </c>
      <c r="C6628" s="1" t="s">
        <v>58</v>
      </c>
      <c r="D6628" s="1">
        <v>142.75</v>
      </c>
      <c r="E6628" s="6">
        <v>3.13</v>
      </c>
      <c r="F6628" s="18">
        <v>0.375</v>
      </c>
      <c r="G6628" s="1">
        <v>24.5</v>
      </c>
      <c r="H6628" s="1">
        <v>78</v>
      </c>
      <c r="I6628" s="1">
        <v>24.7</v>
      </c>
      <c r="J6628" s="1">
        <v>0.17</v>
      </c>
      <c r="K6628" s="1">
        <v>457</v>
      </c>
      <c r="L6628" s="1">
        <v>125</v>
      </c>
      <c r="M6628" s="6">
        <f t="shared" si="629"/>
        <v>24.787204136482444</v>
      </c>
      <c r="N6628" s="19">
        <v>0.5</v>
      </c>
      <c r="O6628" s="11" cm="1">
        <f t="array" ref="O6628">ROUND(_xlfn.SWITCH(C6628,"建筑专教",IF(S6628&gt;0.1,1.38,1.28),"阶梯教室",IF(S6628&gt;0.1,1.15,1.05),"公共教室",IF(S6628&gt;0.1,1.22,1.12),IF(S6628&gt;0.1,1.2,1.1))+(MOD(ROW()*11,31)/31-0.5)*0.06,2)</f>
        <v>1.4</v>
      </c>
      <c r="P6628" s="12">
        <f t="shared" si="628"/>
        <v>7.0000000000000007E-2</v>
      </c>
      <c r="Q6628" s="13">
        <f t="shared" si="630"/>
        <v>-9.411720276240837E-2</v>
      </c>
      <c r="R6628" s="1">
        <v>2.15</v>
      </c>
      <c r="S6628" s="1">
        <v>0.16400000000000001</v>
      </c>
      <c r="T6628" s="1">
        <v>0.42499999999999999</v>
      </c>
      <c r="U6628" s="4" t="s">
        <v>60</v>
      </c>
      <c r="V6628">
        <v>0.49</v>
      </c>
      <c r="W6628">
        <v>0.4</v>
      </c>
      <c r="X6628">
        <v>0.75</v>
      </c>
      <c r="Y6628">
        <v>2.38</v>
      </c>
      <c r="Z6628">
        <v>0.25</v>
      </c>
      <c r="AA6628" s="5">
        <f t="shared" si="625"/>
        <v>2.7389999999999999</v>
      </c>
      <c r="AB6628" s="15" cm="1">
        <f t="array" ref="AB6628">_xlfn.SWITCH(U6628,"夏",122,"冬",90,"春",153,"秋",153,0)</f>
        <v>122</v>
      </c>
      <c r="AC6628" s="16">
        <f t="shared" si="626"/>
        <v>334.15799999999996</v>
      </c>
      <c r="AD6628" s="5">
        <f>IFERROR(AA6628/D6628,0)</f>
        <v>1.918739054290718E-2</v>
      </c>
      <c r="AE6628" s="15">
        <f t="shared" si="627"/>
        <v>0.33424657534246577</v>
      </c>
      <c r="AF6628" s="5">
        <f>IFERROR(AD6628*AE6628*48,0)</f>
        <v>0.30783933977880673</v>
      </c>
    </row>
    <row r="6629" spans="1:32" x14ac:dyDescent="0.15">
      <c r="A6629" s="1"/>
      <c r="B6629" s="1" t="s">
        <v>45</v>
      </c>
      <c r="C6629" s="1" t="s">
        <v>58</v>
      </c>
      <c r="D6629" s="1">
        <v>142.75</v>
      </c>
      <c r="E6629" s="6">
        <v>3.13</v>
      </c>
      <c r="F6629" s="18">
        <v>0.39583333333333298</v>
      </c>
      <c r="G6629" s="1">
        <v>24.1</v>
      </c>
      <c r="H6629" s="1">
        <v>76</v>
      </c>
      <c r="I6629" s="1">
        <v>24.3</v>
      </c>
      <c r="J6629" s="1">
        <v>0.19</v>
      </c>
      <c r="K6629" s="1">
        <v>565</v>
      </c>
      <c r="L6629" s="1">
        <v>135</v>
      </c>
      <c r="M6629" s="6">
        <f t="shared" si="629"/>
        <v>24.39359583714122</v>
      </c>
      <c r="N6629" s="19">
        <v>0.5</v>
      </c>
      <c r="O6629" s="11" cm="1">
        <f t="array" ref="O6629">ROUND(_xlfn.SWITCH(C6629,"建筑专教",IF(S6629&gt;0.1,1.38,1.28),"阶梯教室",IF(S6629&gt;0.1,1.15,1.05),"公共教室",IF(S6629&gt;0.1,1.22,1.12),IF(S6629&gt;0.1,1.2,1.1))+(MOD(ROW()*11,31)/31-0.5)*0.06,2)</f>
        <v>1.36</v>
      </c>
      <c r="P6629" s="12">
        <f t="shared" si="628"/>
        <v>0.19</v>
      </c>
      <c r="Q6629" s="13">
        <f t="shared" si="630"/>
        <v>-0.28225882956585985</v>
      </c>
      <c r="R6629" s="1">
        <v>2.2200000000000002</v>
      </c>
      <c r="S6629" s="1">
        <v>0.16200000000000001</v>
      </c>
      <c r="T6629" s="1">
        <v>0.432</v>
      </c>
      <c r="U6629" s="4" t="s">
        <v>60</v>
      </c>
      <c r="V6629">
        <v>0.49</v>
      </c>
      <c r="W6629">
        <v>0.4</v>
      </c>
      <c r="X6629">
        <v>0.75</v>
      </c>
      <c r="Y6629">
        <v>2.38</v>
      </c>
      <c r="Z6629">
        <v>0.25</v>
      </c>
      <c r="AA6629" s="5">
        <f t="shared" si="625"/>
        <v>2.8140000000000001</v>
      </c>
      <c r="AB6629" s="15" cm="1">
        <f t="array" ref="AB6629">_xlfn.SWITCH(U6629,"夏",122,"冬",90,"春",153,"秋",153,0)</f>
        <v>122</v>
      </c>
      <c r="AC6629" s="16">
        <f t="shared" si="626"/>
        <v>343.30799999999999</v>
      </c>
      <c r="AD6629" s="5">
        <f>IFERROR(AA6629/D6629,0)</f>
        <v>1.9712784588441331E-2</v>
      </c>
      <c r="AE6629" s="15">
        <f t="shared" si="627"/>
        <v>0.33424657534246577</v>
      </c>
      <c r="AF6629" s="5">
        <f>IFERROR(AD6629*AE6629*48,0)</f>
        <v>0.31626867547921211</v>
      </c>
    </row>
    <row r="6630" spans="1:32" x14ac:dyDescent="0.15">
      <c r="A6630" s="1"/>
      <c r="B6630" s="1" t="s">
        <v>45</v>
      </c>
      <c r="C6630" s="1" t="s">
        <v>58</v>
      </c>
      <c r="D6630" s="1">
        <v>142.75</v>
      </c>
      <c r="E6630" s="6">
        <v>3.13</v>
      </c>
      <c r="F6630" s="18">
        <v>0.41666666666666702</v>
      </c>
      <c r="G6630" s="1">
        <v>23.8</v>
      </c>
      <c r="H6630" s="1">
        <v>74</v>
      </c>
      <c r="I6630" s="1">
        <v>24</v>
      </c>
      <c r="J6630" s="1">
        <v>0.21</v>
      </c>
      <c r="K6630" s="1">
        <v>635</v>
      </c>
      <c r="L6630" s="1">
        <v>145</v>
      </c>
      <c r="M6630" s="6">
        <f t="shared" si="629"/>
        <v>24.099686673995564</v>
      </c>
      <c r="N6630" s="19">
        <v>0.5</v>
      </c>
      <c r="O6630" s="11" cm="1">
        <f t="array" ref="O6630">ROUND(_xlfn.SWITCH(C6630,"建筑专教",IF(S6630&gt;0.1,1.38,1.28),"阶梯教室",IF(S6630&gt;0.1,1.15,1.05),"公共教室",IF(S6630&gt;0.1,1.22,1.12),IF(S6630&gt;0.1,1.2,1.1))+(MOD(ROW()*11,31)/31-0.5)*0.06,2)</f>
        <v>1.38</v>
      </c>
      <c r="P6630" s="12">
        <f t="shared" si="628"/>
        <v>0.28000000000000003</v>
      </c>
      <c r="Q6630" s="13">
        <f t="shared" si="630"/>
        <v>-0.71961181979138977</v>
      </c>
      <c r="R6630" s="1">
        <v>2.2799999999999998</v>
      </c>
      <c r="S6630" s="1">
        <v>0.16</v>
      </c>
      <c r="T6630" s="1">
        <v>0.438</v>
      </c>
      <c r="U6630" s="4" t="s">
        <v>60</v>
      </c>
      <c r="V6630">
        <v>0.49</v>
      </c>
      <c r="W6630">
        <v>0.4</v>
      </c>
      <c r="X6630">
        <v>0.75</v>
      </c>
      <c r="Y6630">
        <v>2.38</v>
      </c>
      <c r="Z6630">
        <v>0.25</v>
      </c>
      <c r="AA6630" s="5">
        <f t="shared" si="625"/>
        <v>2.8780000000000001</v>
      </c>
      <c r="AB6630" s="15" cm="1">
        <f t="array" ref="AB6630">_xlfn.SWITCH(U6630,"夏",122,"冬",90,"春",153,"秋",153,0)</f>
        <v>122</v>
      </c>
      <c r="AC6630" s="16">
        <f t="shared" si="626"/>
        <v>351.11599999999999</v>
      </c>
      <c r="AD6630" s="5">
        <f>IFERROR(AA6630/D6630,0)</f>
        <v>2.0161120840630473E-2</v>
      </c>
      <c r="AE6630" s="15">
        <f t="shared" si="627"/>
        <v>0.33424657534246577</v>
      </c>
      <c r="AF6630" s="5">
        <f>IFERROR(AD6630*AE6630*48,0)</f>
        <v>0.32346170861022483</v>
      </c>
    </row>
    <row r="6631" spans="1:32" x14ac:dyDescent="0.15">
      <c r="A6631" s="1"/>
      <c r="B6631" s="1" t="s">
        <v>45</v>
      </c>
      <c r="C6631" s="1" t="s">
        <v>58</v>
      </c>
      <c r="D6631" s="1">
        <v>142.75</v>
      </c>
      <c r="E6631" s="6">
        <v>3.13</v>
      </c>
      <c r="F6631" s="18">
        <v>0.4375</v>
      </c>
      <c r="G6631" s="1">
        <v>23.6</v>
      </c>
      <c r="H6631" s="1">
        <v>72</v>
      </c>
      <c r="I6631" s="1">
        <v>23.8</v>
      </c>
      <c r="J6631" s="1">
        <v>0.23</v>
      </c>
      <c r="K6631" s="1">
        <v>682</v>
      </c>
      <c r="L6631" s="1">
        <v>155</v>
      </c>
      <c r="M6631" s="6">
        <f t="shared" si="629"/>
        <v>23.905488853140582</v>
      </c>
      <c r="N6631" s="19">
        <v>0.5</v>
      </c>
      <c r="O6631" s="11" cm="1">
        <f t="array" ref="O6631">ROUND(_xlfn.SWITCH(C6631,"建筑专教",IF(S6631&gt;0.1,1.38,1.28),"阶梯教室",IF(S6631&gt;0.1,1.15,1.05),"公共教室",IF(S6631&gt;0.1,1.22,1.12),IF(S6631&gt;0.1,1.2,1.1))+(MOD(ROW()*11,31)/31-0.5)*0.06,2)</f>
        <v>1.41</v>
      </c>
      <c r="P6631" s="12">
        <f t="shared" si="628"/>
        <v>0.33</v>
      </c>
      <c r="Q6631" s="13">
        <f t="shared" si="630"/>
        <v>-0.7838907788030135</v>
      </c>
      <c r="R6631" s="1">
        <v>2.3199999999999998</v>
      </c>
      <c r="S6631" s="1">
        <v>0.158</v>
      </c>
      <c r="T6631" s="1">
        <v>0.44500000000000001</v>
      </c>
      <c r="U6631" s="4" t="s">
        <v>60</v>
      </c>
      <c r="V6631">
        <v>0.49</v>
      </c>
      <c r="W6631">
        <v>0.4</v>
      </c>
      <c r="X6631">
        <v>0.75</v>
      </c>
      <c r="Y6631">
        <v>2.38</v>
      </c>
      <c r="Z6631">
        <v>0.25</v>
      </c>
      <c r="AA6631" s="5">
        <f t="shared" si="625"/>
        <v>2.9229999999999996</v>
      </c>
      <c r="AB6631" s="15" cm="1">
        <f t="array" ref="AB6631">_xlfn.SWITCH(U6631,"夏",122,"冬",90,"春",153,"秋",153,0)</f>
        <v>122</v>
      </c>
      <c r="AC6631" s="16">
        <f t="shared" si="626"/>
        <v>356.60599999999994</v>
      </c>
      <c r="AD6631" s="5">
        <f>IFERROR(AA6631/D6631,0)</f>
        <v>2.0476357267950961E-2</v>
      </c>
      <c r="AE6631" s="15">
        <f t="shared" si="627"/>
        <v>0.33424657534246577</v>
      </c>
      <c r="AF6631" s="5">
        <f>IFERROR(AD6631*AE6631*48,0)</f>
        <v>0.32851931003046803</v>
      </c>
    </row>
    <row r="6632" spans="1:32" x14ac:dyDescent="0.15">
      <c r="A6632" s="1"/>
      <c r="B6632" s="1" t="s">
        <v>45</v>
      </c>
      <c r="C6632" s="1" t="s">
        <v>58</v>
      </c>
      <c r="D6632" s="1">
        <v>142.75</v>
      </c>
      <c r="E6632" s="6">
        <v>3.13</v>
      </c>
      <c r="F6632" s="18">
        <v>0.45833333333333298</v>
      </c>
      <c r="G6632" s="1">
        <v>23.4</v>
      </c>
      <c r="H6632" s="1">
        <v>70</v>
      </c>
      <c r="I6632" s="1">
        <v>23.6</v>
      </c>
      <c r="J6632" s="1">
        <v>0.25</v>
      </c>
      <c r="K6632" s="1">
        <v>728</v>
      </c>
      <c r="L6632" s="1">
        <v>165</v>
      </c>
      <c r="M6632" s="6">
        <f t="shared" si="629"/>
        <v>23.711121772300544</v>
      </c>
      <c r="N6632" s="19">
        <v>0.5</v>
      </c>
      <c r="O6632" s="11" cm="1">
        <f t="array" ref="O6632">ROUND(_xlfn.SWITCH(C6632,"建筑专教",IF(S6632&gt;0.1,1.38,1.28),"阶梯教室",IF(S6632&gt;0.1,1.15,1.05),"公共教室",IF(S6632&gt;0.1,1.22,1.12),IF(S6632&gt;0.1,1.2,1.1))+(MOD(ROW()*11,31)/31-0.5)*0.06,2)</f>
        <v>1.37</v>
      </c>
      <c r="P6632" s="12">
        <f t="shared" si="628"/>
        <v>0.39</v>
      </c>
      <c r="Q6632" s="13">
        <f t="shared" si="630"/>
        <v>-1.0158414045273427</v>
      </c>
      <c r="R6632" s="1">
        <v>2.38</v>
      </c>
      <c r="S6632" s="1">
        <v>0.156</v>
      </c>
      <c r="T6632" s="1">
        <v>0.45200000000000001</v>
      </c>
      <c r="U6632" s="4" t="s">
        <v>60</v>
      </c>
      <c r="V6632">
        <v>0.49</v>
      </c>
      <c r="W6632">
        <v>0.4</v>
      </c>
      <c r="X6632">
        <v>0.75</v>
      </c>
      <c r="Y6632">
        <v>2.38</v>
      </c>
      <c r="Z6632">
        <v>0.25</v>
      </c>
      <c r="AA6632" s="5">
        <f t="shared" ref="AA6632:AA6695" si="631">R6632+S6632+T6632</f>
        <v>2.988</v>
      </c>
      <c r="AB6632" s="15" cm="1">
        <f t="array" ref="AB6632">_xlfn.SWITCH(U6632,"夏",122,"冬",90,"春",153,"秋",153,0)</f>
        <v>122</v>
      </c>
      <c r="AC6632" s="16">
        <f t="shared" ref="AC6632:AC6695" si="632">AA6632*AB6632</f>
        <v>364.536</v>
      </c>
      <c r="AD6632" s="5">
        <f>IFERROR(AA6632/D6632,0)</f>
        <v>2.0931698774080559E-2</v>
      </c>
      <c r="AE6632" s="15">
        <f t="shared" ref="AE6632:AE6695" si="633">IF(U6632="夏",122/365,IF(U6632="冬",90/365,IF(OR(U6632="春",U6632="秋"),153/365,0)))</f>
        <v>0.33424657534246577</v>
      </c>
      <c r="AF6632" s="5">
        <f>IFERROR(AD6632*AE6632*48,0)</f>
        <v>0.33582473430415272</v>
      </c>
    </row>
    <row r="6633" spans="1:32" x14ac:dyDescent="0.15">
      <c r="A6633" s="1"/>
      <c r="B6633" s="1" t="s">
        <v>45</v>
      </c>
      <c r="C6633" s="1" t="s">
        <v>58</v>
      </c>
      <c r="D6633" s="1">
        <v>142.75</v>
      </c>
      <c r="E6633" s="6">
        <v>3.13</v>
      </c>
      <c r="F6633" s="18">
        <v>0.47916666666666702</v>
      </c>
      <c r="G6633" s="1">
        <v>23.2</v>
      </c>
      <c r="H6633" s="1">
        <v>68</v>
      </c>
      <c r="I6633" s="1">
        <v>23.4</v>
      </c>
      <c r="J6633" s="1">
        <v>0.27</v>
      </c>
      <c r="K6633" s="1">
        <v>775</v>
      </c>
      <c r="L6633" s="1">
        <v>175</v>
      </c>
      <c r="M6633" s="6">
        <f t="shared" si="629"/>
        <v>23.516605651589657</v>
      </c>
      <c r="N6633" s="19">
        <v>0.5</v>
      </c>
      <c r="O6633" s="11" cm="1">
        <f t="array" ref="O6633">ROUND(_xlfn.SWITCH(C6633,"建筑专教",IF(S6633&gt;0.1,1.38,1.28),"阶梯教室",IF(S6633&gt;0.1,1.15,1.05),"公共教室",IF(S6633&gt;0.1,1.22,1.12),IF(S6633&gt;0.1,1.2,1.1))+(MOD(ROW()*11,31)/31-0.5)*0.06,2)</f>
        <v>1.39</v>
      </c>
      <c r="P6633" s="12">
        <f t="shared" si="628"/>
        <v>0.44</v>
      </c>
      <c r="Q6633" s="13">
        <f t="shared" si="630"/>
        <v>-1.0992181286436045</v>
      </c>
      <c r="R6633" s="1">
        <v>2.42</v>
      </c>
      <c r="S6633" s="1">
        <v>0.154</v>
      </c>
      <c r="T6633" s="1">
        <v>0.45800000000000002</v>
      </c>
      <c r="U6633" s="4" t="s">
        <v>60</v>
      </c>
      <c r="V6633">
        <v>0.49</v>
      </c>
      <c r="W6633">
        <v>0.4</v>
      </c>
      <c r="X6633">
        <v>0.75</v>
      </c>
      <c r="Y6633">
        <v>2.38</v>
      </c>
      <c r="Z6633">
        <v>0.25</v>
      </c>
      <c r="AA6633" s="5">
        <f t="shared" si="631"/>
        <v>3.032</v>
      </c>
      <c r="AB6633" s="15" cm="1">
        <f t="array" ref="AB6633">_xlfn.SWITCH(U6633,"夏",122,"冬",90,"春",153,"秋",153,0)</f>
        <v>122</v>
      </c>
      <c r="AC6633" s="16">
        <f t="shared" si="632"/>
        <v>369.904</v>
      </c>
      <c r="AD6633" s="5">
        <f>IFERROR(AA6633/D6633,0)</f>
        <v>2.1239929947460597E-2</v>
      </c>
      <c r="AE6633" s="15">
        <f t="shared" si="633"/>
        <v>0.33424657534246577</v>
      </c>
      <c r="AF6633" s="5">
        <f>IFERROR(AD6633*AE6633*48,0)</f>
        <v>0.34076994458172405</v>
      </c>
    </row>
    <row r="6634" spans="1:32" x14ac:dyDescent="0.15">
      <c r="A6634" s="1"/>
      <c r="B6634" s="1" t="s">
        <v>45</v>
      </c>
      <c r="C6634" s="1" t="s">
        <v>58</v>
      </c>
      <c r="D6634" s="1">
        <v>142.75</v>
      </c>
      <c r="E6634" s="6">
        <v>3.13</v>
      </c>
      <c r="F6634" s="18">
        <v>0.5</v>
      </c>
      <c r="G6634" s="1">
        <v>23.5</v>
      </c>
      <c r="H6634" s="1">
        <v>70</v>
      </c>
      <c r="I6634" s="1">
        <v>23.7</v>
      </c>
      <c r="J6634" s="1">
        <v>0.25</v>
      </c>
      <c r="K6634" s="1">
        <v>685</v>
      </c>
      <c r="L6634" s="1">
        <v>165</v>
      </c>
      <c r="M6634" s="6">
        <f t="shared" si="629"/>
        <v>23.811009593120389</v>
      </c>
      <c r="N6634" s="19">
        <v>0.5</v>
      </c>
      <c r="O6634" s="11" cm="1">
        <f t="array" ref="O6634">ROUND(_xlfn.SWITCH(C6634,"建筑专教",IF(S6634&gt;0.1,1.38,1.28),"阶梯教室",IF(S6634&gt;0.1,1.15,1.05),"公共教室",IF(S6634&gt;0.1,1.22,1.12),IF(S6634&gt;0.1,1.2,1.1))+(MOD(ROW()*11,31)/31-0.5)*0.06,2)</f>
        <v>1.35</v>
      </c>
      <c r="P6634" s="12">
        <f t="shared" si="628"/>
        <v>0.33</v>
      </c>
      <c r="Q6634" s="13">
        <f t="shared" si="630"/>
        <v>-1.0365382693748992</v>
      </c>
      <c r="R6634" s="1">
        <v>0</v>
      </c>
      <c r="S6634" s="1">
        <v>0.156</v>
      </c>
      <c r="T6634" s="1">
        <v>0.38500000000000001</v>
      </c>
      <c r="U6634" s="4" t="s">
        <v>60</v>
      </c>
      <c r="V6634">
        <v>0.49</v>
      </c>
      <c r="W6634">
        <v>0.4</v>
      </c>
      <c r="X6634">
        <v>0.75</v>
      </c>
      <c r="Y6634">
        <v>2.38</v>
      </c>
      <c r="Z6634">
        <v>0.25</v>
      </c>
      <c r="AA6634" s="5">
        <f t="shared" si="631"/>
        <v>0.54100000000000004</v>
      </c>
      <c r="AB6634" s="15" cm="1">
        <f t="array" ref="AB6634">_xlfn.SWITCH(U6634,"夏",122,"冬",90,"春",153,"秋",153,0)</f>
        <v>122</v>
      </c>
      <c r="AC6634" s="16">
        <f t="shared" si="632"/>
        <v>66.00200000000001</v>
      </c>
      <c r="AD6634" s="5">
        <f>IFERROR(AA6634/D6634,0)</f>
        <v>3.7898423817863398E-3</v>
      </c>
      <c r="AE6634" s="15">
        <f t="shared" si="633"/>
        <v>0.33424657534246577</v>
      </c>
      <c r="AF6634" s="5">
        <f>IFERROR(AD6634*AE6634*48,0)</f>
        <v>6.0803608185591253E-2</v>
      </c>
    </row>
    <row r="6635" spans="1:32" x14ac:dyDescent="0.15">
      <c r="A6635" s="1"/>
      <c r="B6635" s="1" t="s">
        <v>45</v>
      </c>
      <c r="C6635" s="1" t="s">
        <v>58</v>
      </c>
      <c r="D6635" s="1">
        <v>142.75</v>
      </c>
      <c r="E6635" s="6">
        <v>3.13</v>
      </c>
      <c r="F6635" s="18">
        <v>0.52083333333333304</v>
      </c>
      <c r="G6635" s="1">
        <v>24.1</v>
      </c>
      <c r="H6635" s="1">
        <v>72</v>
      </c>
      <c r="I6635" s="1">
        <v>24.3</v>
      </c>
      <c r="J6635" s="1">
        <v>0.23</v>
      </c>
      <c r="K6635" s="1">
        <v>565</v>
      </c>
      <c r="L6635" s="1">
        <v>155</v>
      </c>
      <c r="M6635" s="6">
        <f t="shared" si="629"/>
        <v>24.404958155756503</v>
      </c>
      <c r="N6635" s="19">
        <v>0.5</v>
      </c>
      <c r="O6635" s="11" cm="1">
        <f t="array" ref="O6635">ROUND(_xlfn.SWITCH(C6635,"建筑专教",IF(S6635&gt;0.1,1.38,1.28),"阶梯教室",IF(S6635&gt;0.1,1.15,1.05),"公共教室",IF(S6635&gt;0.1,1.22,1.12),IF(S6635&gt;0.1,1.2,1.1))+(MOD(ROW()*11,31)/31-0.5)*0.06,2)</f>
        <v>1.37</v>
      </c>
      <c r="P6635" s="12">
        <f t="shared" si="628"/>
        <v>0.19</v>
      </c>
      <c r="Q6635" s="13">
        <f t="shared" si="630"/>
        <v>-0.72564953755015926</v>
      </c>
      <c r="R6635" s="1">
        <v>0</v>
      </c>
      <c r="S6635" s="1">
        <v>0.158</v>
      </c>
      <c r="T6635" s="1">
        <v>0.29199999999999998</v>
      </c>
      <c r="U6635" s="4" t="s">
        <v>60</v>
      </c>
      <c r="V6635">
        <v>0.49</v>
      </c>
      <c r="W6635">
        <v>0.4</v>
      </c>
      <c r="X6635">
        <v>0.75</v>
      </c>
      <c r="Y6635">
        <v>2.38</v>
      </c>
      <c r="Z6635">
        <v>0.25</v>
      </c>
      <c r="AA6635" s="5">
        <f t="shared" si="631"/>
        <v>0.44999999999999996</v>
      </c>
      <c r="AB6635" s="15" cm="1">
        <f t="array" ref="AB6635">_xlfn.SWITCH(U6635,"夏",122,"冬",90,"春",153,"秋",153,0)</f>
        <v>122</v>
      </c>
      <c r="AC6635" s="16">
        <f t="shared" si="632"/>
        <v>54.899999999999991</v>
      </c>
      <c r="AD6635" s="5">
        <f>IFERROR(AA6635/D6635,0)</f>
        <v>3.1523642732049035E-3</v>
      </c>
      <c r="AE6635" s="15">
        <f t="shared" si="633"/>
        <v>0.33424657534246577</v>
      </c>
      <c r="AF6635" s="5">
        <f>IFERROR(AD6635*AE6635*48,0)</f>
        <v>5.057601420243265E-2</v>
      </c>
    </row>
    <row r="6636" spans="1:32" x14ac:dyDescent="0.15">
      <c r="A6636" s="1"/>
      <c r="B6636" s="1" t="s">
        <v>45</v>
      </c>
      <c r="C6636" s="1" t="s">
        <v>58</v>
      </c>
      <c r="D6636" s="1">
        <v>142.75</v>
      </c>
      <c r="E6636" s="6">
        <v>3.13</v>
      </c>
      <c r="F6636" s="18">
        <v>0.54166666666666696</v>
      </c>
      <c r="G6636" s="1">
        <v>24.7</v>
      </c>
      <c r="H6636" s="1">
        <v>74</v>
      </c>
      <c r="I6636" s="1">
        <v>24.9</v>
      </c>
      <c r="J6636" s="1">
        <v>0.21</v>
      </c>
      <c r="K6636" s="1">
        <v>475</v>
      </c>
      <c r="L6636" s="1">
        <v>145</v>
      </c>
      <c r="M6636" s="6">
        <f t="shared" si="629"/>
        <v>24.99878694562301</v>
      </c>
      <c r="N6636" s="19">
        <v>0.5</v>
      </c>
      <c r="O6636" s="11" cm="1">
        <f t="array" ref="O6636">ROUND(_xlfn.SWITCH(C6636,"建筑专教",IF(S6636&gt;0.1,1.38,1.28),"阶梯教室",IF(S6636&gt;0.1,1.15,1.05),"公共教室",IF(S6636&gt;0.1,1.22,1.12),IF(S6636&gt;0.1,1.2,1.1))+(MOD(ROW()*11,31)/31-0.5)*0.06,2)</f>
        <v>1.39</v>
      </c>
      <c r="P6636" s="12">
        <f t="shared" si="628"/>
        <v>0.09</v>
      </c>
      <c r="Q6636" s="13">
        <f t="shared" si="630"/>
        <v>-0.43135536219808113</v>
      </c>
      <c r="R6636" s="1">
        <v>0</v>
      </c>
      <c r="S6636" s="1">
        <v>0.16</v>
      </c>
      <c r="T6636" s="1">
        <v>0.22500000000000001</v>
      </c>
      <c r="U6636" s="4" t="s">
        <v>60</v>
      </c>
      <c r="V6636">
        <v>0.49</v>
      </c>
      <c r="W6636">
        <v>0.4</v>
      </c>
      <c r="X6636">
        <v>0.75</v>
      </c>
      <c r="Y6636">
        <v>2.38</v>
      </c>
      <c r="Z6636">
        <v>0.25</v>
      </c>
      <c r="AA6636" s="5">
        <f t="shared" si="631"/>
        <v>0.38500000000000001</v>
      </c>
      <c r="AB6636" s="15" cm="1">
        <f t="array" ref="AB6636">_xlfn.SWITCH(U6636,"夏",122,"冬",90,"春",153,"秋",153,0)</f>
        <v>122</v>
      </c>
      <c r="AC6636" s="16">
        <f t="shared" si="632"/>
        <v>46.97</v>
      </c>
      <c r="AD6636" s="5">
        <f>IFERROR(AA6636/D6636,0)</f>
        <v>2.6970227670753064E-3</v>
      </c>
      <c r="AE6636" s="15">
        <f t="shared" si="633"/>
        <v>0.33424657534246577</v>
      </c>
      <c r="AF6636" s="5">
        <f>IFERROR(AD6636*AE6636*48,0)</f>
        <v>4.3270589928747931E-2</v>
      </c>
    </row>
    <row r="6637" spans="1:32" x14ac:dyDescent="0.15">
      <c r="A6637" s="1"/>
      <c r="B6637" s="1" t="s">
        <v>45</v>
      </c>
      <c r="C6637" s="1" t="s">
        <v>58</v>
      </c>
      <c r="D6637" s="1">
        <v>142.75</v>
      </c>
      <c r="E6637" s="6">
        <v>3.13</v>
      </c>
      <c r="F6637" s="18">
        <v>0.5625</v>
      </c>
      <c r="G6637" s="1">
        <v>24.8</v>
      </c>
      <c r="H6637" s="1">
        <v>76</v>
      </c>
      <c r="I6637" s="1">
        <v>25</v>
      </c>
      <c r="J6637" s="1">
        <v>0.21</v>
      </c>
      <c r="K6637" s="1">
        <v>520</v>
      </c>
      <c r="L6637" s="1">
        <v>145</v>
      </c>
      <c r="M6637" s="6">
        <f t="shared" si="629"/>
        <v>25.098687644801998</v>
      </c>
      <c r="N6637" s="19">
        <v>0.5</v>
      </c>
      <c r="O6637" s="11" cm="1">
        <f t="array" ref="O6637">ROUND(_xlfn.SWITCH(C6637,"建筑专教",IF(S6637&gt;0.1,1.38,1.28),"阶梯教室",IF(S6637&gt;0.1,1.15,1.05),"公共教室",IF(S6637&gt;0.1,1.22,1.12),IF(S6637&gt;0.1,1.2,1.1))+(MOD(ROW()*11,31)/31-0.5)*0.06,2)</f>
        <v>1.35</v>
      </c>
      <c r="P6637" s="12">
        <f t="shared" si="628"/>
        <v>0.14000000000000001</v>
      </c>
      <c r="Q6637" s="13">
        <f t="shared" si="630"/>
        <v>-0.48647445447677867</v>
      </c>
      <c r="R6637" s="1">
        <v>2.2000000000000002</v>
      </c>
      <c r="S6637" s="1">
        <v>0.16200000000000001</v>
      </c>
      <c r="T6637" s="1">
        <v>0.42499999999999999</v>
      </c>
      <c r="U6637" s="4" t="s">
        <v>60</v>
      </c>
      <c r="V6637">
        <v>0.49</v>
      </c>
      <c r="W6637">
        <v>0.4</v>
      </c>
      <c r="X6637">
        <v>0.75</v>
      </c>
      <c r="Y6637">
        <v>2.38</v>
      </c>
      <c r="Z6637">
        <v>0.25</v>
      </c>
      <c r="AA6637" s="5">
        <f t="shared" si="631"/>
        <v>2.7869999999999999</v>
      </c>
      <c r="AB6637" s="15" cm="1">
        <f t="array" ref="AB6637">_xlfn.SWITCH(U6637,"夏",122,"冬",90,"春",153,"秋",153,0)</f>
        <v>122</v>
      </c>
      <c r="AC6637" s="16">
        <f t="shared" si="632"/>
        <v>340.01400000000001</v>
      </c>
      <c r="AD6637" s="5">
        <f>IFERROR(AA6637/D6637,0)</f>
        <v>1.9523642732049037E-2</v>
      </c>
      <c r="AE6637" s="15">
        <f t="shared" si="633"/>
        <v>0.33424657534246577</v>
      </c>
      <c r="AF6637" s="5">
        <f>IFERROR(AD6637*AE6637*48,0)</f>
        <v>0.31323411462706618</v>
      </c>
    </row>
    <row r="6638" spans="1:32" x14ac:dyDescent="0.15">
      <c r="A6638" s="1"/>
      <c r="B6638" s="1" t="s">
        <v>45</v>
      </c>
      <c r="C6638" s="1" t="s">
        <v>58</v>
      </c>
      <c r="D6638" s="1">
        <v>142.75</v>
      </c>
      <c r="E6638" s="6">
        <v>3.13</v>
      </c>
      <c r="F6638" s="18">
        <v>0.58333333333333304</v>
      </c>
      <c r="G6638" s="1">
        <v>24.4</v>
      </c>
      <c r="H6638" s="1">
        <v>78</v>
      </c>
      <c r="I6638" s="1">
        <v>24.6</v>
      </c>
      <c r="J6638" s="1">
        <v>0.23</v>
      </c>
      <c r="K6638" s="1">
        <v>640</v>
      </c>
      <c r="L6638" s="1">
        <v>155</v>
      </c>
      <c r="M6638" s="6">
        <f t="shared" si="629"/>
        <v>24.70464144417781</v>
      </c>
      <c r="N6638" s="19">
        <v>0.5</v>
      </c>
      <c r="O6638" s="11" cm="1">
        <f t="array" ref="O6638">ROUND(_xlfn.SWITCH(C6638,"建筑专教",IF(S6638&gt;0.1,1.38,1.28),"阶梯教室",IF(S6638&gt;0.1,1.15,1.05),"公共教室",IF(S6638&gt;0.1,1.22,1.12),IF(S6638&gt;0.1,1.2,1.1))+(MOD(ROW()*11,31)/31-0.5)*0.06,2)</f>
        <v>1.38</v>
      </c>
      <c r="P6638" s="12">
        <f t="shared" si="628"/>
        <v>0.28000000000000003</v>
      </c>
      <c r="Q6638" s="13">
        <f t="shared" si="630"/>
        <v>-0.61077643886893906</v>
      </c>
      <c r="R6638" s="1">
        <v>2.2799999999999998</v>
      </c>
      <c r="S6638" s="1">
        <v>0.16400000000000001</v>
      </c>
      <c r="T6638" s="1">
        <v>0.44500000000000001</v>
      </c>
      <c r="U6638" s="4" t="s">
        <v>60</v>
      </c>
      <c r="V6638">
        <v>0.49</v>
      </c>
      <c r="W6638">
        <v>0.4</v>
      </c>
      <c r="X6638">
        <v>0.75</v>
      </c>
      <c r="Y6638">
        <v>2.38</v>
      </c>
      <c r="Z6638">
        <v>0.25</v>
      </c>
      <c r="AA6638" s="5">
        <f t="shared" si="631"/>
        <v>2.8889999999999998</v>
      </c>
      <c r="AB6638" s="15" cm="1">
        <f t="array" ref="AB6638">_xlfn.SWITCH(U6638,"夏",122,"冬",90,"春",153,"秋",153,0)</f>
        <v>122</v>
      </c>
      <c r="AC6638" s="16">
        <f t="shared" si="632"/>
        <v>352.45799999999997</v>
      </c>
      <c r="AD6638" s="5">
        <f>IFERROR(AA6638/D6638,0)</f>
        <v>2.0238178633975479E-2</v>
      </c>
      <c r="AE6638" s="15">
        <f t="shared" si="633"/>
        <v>0.33424657534246577</v>
      </c>
      <c r="AF6638" s="5">
        <f>IFERROR(AD6638*AE6638*48,0)</f>
        <v>0.32469801117961761</v>
      </c>
    </row>
    <row r="6639" spans="1:32" x14ac:dyDescent="0.15">
      <c r="A6639" s="1"/>
      <c r="B6639" s="1" t="s">
        <v>45</v>
      </c>
      <c r="C6639" s="1" t="s">
        <v>58</v>
      </c>
      <c r="D6639" s="1">
        <v>142.75</v>
      </c>
      <c r="E6639" s="6">
        <v>3.13</v>
      </c>
      <c r="F6639" s="18">
        <v>0.60416666666666696</v>
      </c>
      <c r="G6639" s="1">
        <v>24</v>
      </c>
      <c r="H6639" s="1">
        <v>80</v>
      </c>
      <c r="I6639" s="1">
        <v>24.2</v>
      </c>
      <c r="J6639" s="1">
        <v>0.25</v>
      </c>
      <c r="K6639" s="1">
        <v>730</v>
      </c>
      <c r="L6639" s="1">
        <v>165</v>
      </c>
      <c r="M6639" s="6">
        <f t="shared" si="629"/>
        <v>24.310450955064027</v>
      </c>
      <c r="N6639" s="19">
        <v>0.5</v>
      </c>
      <c r="O6639" s="11" cm="1">
        <f t="array" ref="O6639">ROUND(_xlfn.SWITCH(C6639,"建筑专教",IF(S6639&gt;0.1,1.38,1.28),"阶梯教室",IF(S6639&gt;0.1,1.15,1.05),"公共教室",IF(S6639&gt;0.1,1.22,1.12),IF(S6639&gt;0.1,1.2,1.1))+(MOD(ROW()*11,31)/31-0.5)*0.06,2)</f>
        <v>1.4</v>
      </c>
      <c r="P6639" s="12">
        <f t="shared" si="628"/>
        <v>0.39</v>
      </c>
      <c r="Q6639" s="13">
        <f t="shared" si="630"/>
        <v>-0.75523372405256639</v>
      </c>
      <c r="R6639" s="1">
        <v>2.35</v>
      </c>
      <c r="S6639" s="1">
        <v>0.16600000000000001</v>
      </c>
      <c r="T6639" s="1">
        <v>0.46200000000000002</v>
      </c>
      <c r="U6639" s="4" t="s">
        <v>60</v>
      </c>
      <c r="V6639">
        <v>0.49</v>
      </c>
      <c r="W6639">
        <v>0.4</v>
      </c>
      <c r="X6639">
        <v>0.75</v>
      </c>
      <c r="Y6639">
        <v>2.38</v>
      </c>
      <c r="Z6639">
        <v>0.25</v>
      </c>
      <c r="AA6639" s="5">
        <f t="shared" si="631"/>
        <v>2.9780000000000002</v>
      </c>
      <c r="AB6639" s="15" cm="1">
        <f t="array" ref="AB6639">_xlfn.SWITCH(U6639,"夏",122,"冬",90,"春",153,"秋",153,0)</f>
        <v>122</v>
      </c>
      <c r="AC6639" s="16">
        <f t="shared" si="632"/>
        <v>363.31600000000003</v>
      </c>
      <c r="AD6639" s="5">
        <f>IFERROR(AA6639/D6639,0)</f>
        <v>2.0861646234676009E-2</v>
      </c>
      <c r="AE6639" s="15">
        <f t="shared" si="633"/>
        <v>0.33424657534246577</v>
      </c>
      <c r="AF6639" s="5">
        <f>IFERROR(AD6639*AE6639*48,0)</f>
        <v>0.33470082287743208</v>
      </c>
    </row>
    <row r="6640" spans="1:32" x14ac:dyDescent="0.15">
      <c r="A6640" s="1"/>
      <c r="B6640" s="1" t="s">
        <v>45</v>
      </c>
      <c r="C6640" s="1" t="s">
        <v>58</v>
      </c>
      <c r="D6640" s="1">
        <v>142.75</v>
      </c>
      <c r="E6640" s="6">
        <v>3.13</v>
      </c>
      <c r="F6640" s="18">
        <v>0.625</v>
      </c>
      <c r="G6640" s="1">
        <v>23.6</v>
      </c>
      <c r="H6640" s="1">
        <v>82</v>
      </c>
      <c r="I6640" s="1">
        <v>23.8</v>
      </c>
      <c r="J6640" s="1">
        <v>0.27</v>
      </c>
      <c r="K6640" s="1">
        <v>790</v>
      </c>
      <c r="L6640" s="1">
        <v>175</v>
      </c>
      <c r="M6640" s="6">
        <f t="shared" si="629"/>
        <v>23.916135440856863</v>
      </c>
      <c r="N6640" s="19">
        <v>0.5</v>
      </c>
      <c r="O6640" s="11" cm="1">
        <f t="array" ref="O6640">ROUND(_xlfn.SWITCH(C6640,"建筑专教",IF(S6640&gt;0.1,1.38,1.28),"阶梯教室",IF(S6640&gt;0.1,1.15,1.05),"公共教室",IF(S6640&gt;0.1,1.22,1.12),IF(S6640&gt;0.1,1.2,1.1))+(MOD(ROW()*11,31)/31-0.5)*0.06,2)</f>
        <v>1.36</v>
      </c>
      <c r="P6640" s="12">
        <f t="shared" si="628"/>
        <v>0.46</v>
      </c>
      <c r="Q6640" s="13">
        <f t="shared" si="630"/>
        <v>-1.0496187126252181</v>
      </c>
      <c r="R6640" s="1">
        <v>2.4</v>
      </c>
      <c r="S6640" s="1">
        <v>0.16800000000000001</v>
      </c>
      <c r="T6640" s="1">
        <v>0.47499999999999998</v>
      </c>
      <c r="U6640" s="4" t="s">
        <v>60</v>
      </c>
      <c r="V6640">
        <v>0.49</v>
      </c>
      <c r="W6640">
        <v>0.4</v>
      </c>
      <c r="X6640">
        <v>0.75</v>
      </c>
      <c r="Y6640">
        <v>2.38</v>
      </c>
      <c r="Z6640">
        <v>0.25</v>
      </c>
      <c r="AA6640" s="5">
        <f t="shared" si="631"/>
        <v>3.0430000000000001</v>
      </c>
      <c r="AB6640" s="15" cm="1">
        <f t="array" ref="AB6640">_xlfn.SWITCH(U6640,"夏",122,"冬",90,"春",153,"秋",153,0)</f>
        <v>122</v>
      </c>
      <c r="AC6640" s="16">
        <f t="shared" si="632"/>
        <v>371.24600000000004</v>
      </c>
      <c r="AD6640" s="5">
        <f>IFERROR(AA6640/D6640,0)</f>
        <v>2.1316987740805607E-2</v>
      </c>
      <c r="AE6640" s="15">
        <f t="shared" si="633"/>
        <v>0.33424657534246577</v>
      </c>
      <c r="AF6640" s="5">
        <f>IFERROR(AD6640*AE6640*48,0)</f>
        <v>0.34200624715111683</v>
      </c>
    </row>
    <row r="6641" spans="1:32" x14ac:dyDescent="0.15">
      <c r="A6641" s="1"/>
      <c r="B6641" s="1" t="s">
        <v>45</v>
      </c>
      <c r="C6641" s="1" t="s">
        <v>58</v>
      </c>
      <c r="D6641" s="1">
        <v>142.75</v>
      </c>
      <c r="E6641" s="6">
        <v>3.13</v>
      </c>
      <c r="F6641" s="18">
        <v>0.64583333333333304</v>
      </c>
      <c r="G6641" s="1">
        <v>23.2</v>
      </c>
      <c r="H6641" s="1">
        <v>84</v>
      </c>
      <c r="I6641" s="1">
        <v>23.4</v>
      </c>
      <c r="J6641" s="1">
        <v>0.27</v>
      </c>
      <c r="K6641" s="1">
        <v>740</v>
      </c>
      <c r="L6641" s="1">
        <v>165</v>
      </c>
      <c r="M6641" s="6">
        <f t="shared" si="629"/>
        <v>23.516605651589657</v>
      </c>
      <c r="N6641" s="19">
        <v>0.5</v>
      </c>
      <c r="O6641" s="11" cm="1">
        <f t="array" ref="O6641">ROUND(_xlfn.SWITCH(C6641,"建筑专教",IF(S6641&gt;0.1,1.38,1.28),"阶梯教室",IF(S6641&gt;0.1,1.15,1.05),"公共教室",IF(S6641&gt;0.1,1.22,1.12),IF(S6641&gt;0.1,1.2,1.1))+(MOD(ROW()*11,31)/31-0.5)*0.06,2)</f>
        <v>1.38</v>
      </c>
      <c r="P6641" s="12">
        <f t="shared" si="628"/>
        <v>0.4</v>
      </c>
      <c r="Q6641" s="13">
        <f t="shared" si="630"/>
        <v>-1.1255243592069906</v>
      </c>
      <c r="R6641" s="1">
        <v>2.35</v>
      </c>
      <c r="S6641" s="1">
        <v>0.17</v>
      </c>
      <c r="T6641" s="1">
        <v>0.442</v>
      </c>
      <c r="U6641" s="4" t="s">
        <v>60</v>
      </c>
      <c r="V6641">
        <v>0.49</v>
      </c>
      <c r="W6641">
        <v>0.4</v>
      </c>
      <c r="X6641">
        <v>0.75</v>
      </c>
      <c r="Y6641">
        <v>2.38</v>
      </c>
      <c r="Z6641">
        <v>0.25</v>
      </c>
      <c r="AA6641" s="5">
        <f t="shared" si="631"/>
        <v>2.9620000000000002</v>
      </c>
      <c r="AB6641" s="15" cm="1">
        <f t="array" ref="AB6641">_xlfn.SWITCH(U6641,"夏",122,"冬",90,"春",153,"秋",153,0)</f>
        <v>122</v>
      </c>
      <c r="AC6641" s="16">
        <f t="shared" si="632"/>
        <v>361.36400000000003</v>
      </c>
      <c r="AD6641" s="5">
        <f>IFERROR(AA6641/D6641,0)</f>
        <v>2.0749562171628724E-2</v>
      </c>
      <c r="AE6641" s="15">
        <f t="shared" si="633"/>
        <v>0.33424657534246577</v>
      </c>
      <c r="AF6641" s="5">
        <f>IFERROR(AD6641*AE6641*48,0)</f>
        <v>0.33290256459467893</v>
      </c>
    </row>
    <row r="6642" spans="1:32" x14ac:dyDescent="0.15">
      <c r="A6642" s="1"/>
      <c r="B6642" s="1" t="s">
        <v>45</v>
      </c>
      <c r="C6642" s="1" t="s">
        <v>58</v>
      </c>
      <c r="D6642" s="1">
        <v>142.75</v>
      </c>
      <c r="E6642" s="6">
        <v>3.13</v>
      </c>
      <c r="F6642" s="18">
        <v>0.66666666666666696</v>
      </c>
      <c r="G6642" s="1">
        <v>23.2</v>
      </c>
      <c r="H6642" s="1">
        <v>84</v>
      </c>
      <c r="I6642" s="1">
        <v>23.4</v>
      </c>
      <c r="J6642" s="1">
        <v>0.25</v>
      </c>
      <c r="K6642" s="1">
        <v>655</v>
      </c>
      <c r="L6642" s="1">
        <v>155</v>
      </c>
      <c r="M6642" s="6">
        <f t="shared" si="629"/>
        <v>23.51134658425724</v>
      </c>
      <c r="N6642" s="19">
        <v>0.5</v>
      </c>
      <c r="O6642" s="11" cm="1">
        <f t="array" ref="O6642">ROUND(_xlfn.SWITCH(C6642,"建筑专教",IF(S6642&gt;0.1,1.38,1.28),"阶梯教室",IF(S6642&gt;0.1,1.15,1.05),"公共教室",IF(S6642&gt;0.1,1.22,1.12),IF(S6642&gt;0.1,1.2,1.1))+(MOD(ROW()*11,31)/31-0.5)*0.06,2)</f>
        <v>1.4</v>
      </c>
      <c r="P6642" s="12">
        <f t="shared" si="628"/>
        <v>0.3</v>
      </c>
      <c r="Q6642" s="13">
        <f t="shared" si="630"/>
        <v>-1.0016514351861017</v>
      </c>
      <c r="R6642" s="1">
        <v>2.2799999999999998</v>
      </c>
      <c r="S6642" s="1">
        <v>0.17199999999999999</v>
      </c>
      <c r="T6642" s="1">
        <v>0.39500000000000002</v>
      </c>
      <c r="U6642" s="4" t="s">
        <v>60</v>
      </c>
      <c r="V6642">
        <v>0.49</v>
      </c>
      <c r="W6642">
        <v>0.4</v>
      </c>
      <c r="X6642">
        <v>0.75</v>
      </c>
      <c r="Y6642">
        <v>2.38</v>
      </c>
      <c r="Z6642">
        <v>0.25</v>
      </c>
      <c r="AA6642" s="5">
        <f t="shared" si="631"/>
        <v>2.847</v>
      </c>
      <c r="AB6642" s="15" cm="1">
        <f t="array" ref="AB6642">_xlfn.SWITCH(U6642,"夏",122,"冬",90,"春",153,"秋",153,0)</f>
        <v>122</v>
      </c>
      <c r="AC6642" s="16">
        <f t="shared" si="632"/>
        <v>347.334</v>
      </c>
      <c r="AD6642" s="5">
        <f>IFERROR(AA6642/D6642,0)</f>
        <v>1.9943957968476356E-2</v>
      </c>
      <c r="AE6642" s="15">
        <f t="shared" si="633"/>
        <v>0.33424657534246577</v>
      </c>
      <c r="AF6642" s="5">
        <f>IFERROR(AD6642*AE6642*48,0)</f>
        <v>0.31997758318739056</v>
      </c>
    </row>
    <row r="6643" spans="1:32" x14ac:dyDescent="0.15">
      <c r="A6643" s="1"/>
      <c r="B6643" s="1" t="s">
        <v>45</v>
      </c>
      <c r="C6643" s="1" t="s">
        <v>58</v>
      </c>
      <c r="D6643" s="1">
        <v>142.75</v>
      </c>
      <c r="E6643" s="6">
        <v>3.13</v>
      </c>
      <c r="F6643" s="18">
        <v>0.6875</v>
      </c>
      <c r="G6643" s="1">
        <v>23.8</v>
      </c>
      <c r="H6643" s="1">
        <v>82</v>
      </c>
      <c r="I6643" s="1">
        <v>24</v>
      </c>
      <c r="J6643" s="1">
        <v>0.23</v>
      </c>
      <c r="K6643" s="1">
        <v>535</v>
      </c>
      <c r="L6643" s="1">
        <v>145</v>
      </c>
      <c r="M6643" s="6">
        <f t="shared" si="629"/>
        <v>24.105276146040183</v>
      </c>
      <c r="N6643" s="19">
        <v>0.5</v>
      </c>
      <c r="O6643" s="11" cm="1">
        <f t="array" ref="O6643">ROUND(_xlfn.SWITCH(C6643,"建筑专教",IF(S6643&gt;0.1,1.38,1.28),"阶梯教室",IF(S6643&gt;0.1,1.15,1.05),"公共教室",IF(S6643&gt;0.1,1.22,1.12),IF(S6643&gt;0.1,1.2,1.1))+(MOD(ROW()*11,31)/31-0.5)*0.06,2)</f>
        <v>1.36</v>
      </c>
      <c r="P6643" s="12">
        <f t="shared" si="628"/>
        <v>0.16</v>
      </c>
      <c r="Q6643" s="13">
        <f t="shared" si="630"/>
        <v>-0.84226463484709468</v>
      </c>
      <c r="R6643" s="1">
        <v>0</v>
      </c>
      <c r="S6643" s="1">
        <v>0.17399999999999999</v>
      </c>
      <c r="T6643" s="1">
        <v>0.28499999999999998</v>
      </c>
      <c r="U6643" s="4" t="s">
        <v>60</v>
      </c>
      <c r="V6643">
        <v>0.49</v>
      </c>
      <c r="W6643">
        <v>0.4</v>
      </c>
      <c r="X6643">
        <v>0.75</v>
      </c>
      <c r="Y6643">
        <v>2.38</v>
      </c>
      <c r="Z6643">
        <v>0.25</v>
      </c>
      <c r="AA6643" s="5">
        <f t="shared" si="631"/>
        <v>0.45899999999999996</v>
      </c>
      <c r="AB6643" s="15" cm="1">
        <f t="array" ref="AB6643">_xlfn.SWITCH(U6643,"夏",122,"冬",90,"春",153,"秋",153,0)</f>
        <v>122</v>
      </c>
      <c r="AC6643" s="16">
        <f t="shared" si="632"/>
        <v>55.997999999999998</v>
      </c>
      <c r="AD6643" s="5">
        <f>IFERROR(AA6643/D6643,0)</f>
        <v>3.2154115586690013E-3</v>
      </c>
      <c r="AE6643" s="15">
        <f t="shared" si="633"/>
        <v>0.33424657534246577</v>
      </c>
      <c r="AF6643" s="5">
        <f>IFERROR(AD6643*AE6643*48,0)</f>
        <v>5.1587534486481297E-2</v>
      </c>
    </row>
    <row r="6644" spans="1:32" x14ac:dyDescent="0.15">
      <c r="A6644" s="1"/>
      <c r="B6644" s="1" t="s">
        <v>45</v>
      </c>
      <c r="C6644" s="1" t="s">
        <v>58</v>
      </c>
      <c r="D6644" s="1">
        <v>142.75</v>
      </c>
      <c r="E6644" s="6">
        <v>3.13</v>
      </c>
      <c r="F6644" s="18">
        <v>0.70833333333333304</v>
      </c>
      <c r="G6644" s="1">
        <v>24.4</v>
      </c>
      <c r="H6644" s="1">
        <v>80</v>
      </c>
      <c r="I6644" s="1">
        <v>24.6</v>
      </c>
      <c r="J6644" s="1">
        <v>0.21</v>
      </c>
      <c r="K6644" s="1">
        <v>475</v>
      </c>
      <c r="L6644" s="1">
        <v>135</v>
      </c>
      <c r="M6644" s="6">
        <f t="shared" si="629"/>
        <v>24.69908564819292</v>
      </c>
      <c r="N6644" s="19">
        <v>0.5</v>
      </c>
      <c r="O6644" s="11" cm="1">
        <f t="array" ref="O6644">ROUND(_xlfn.SWITCH(C6644,"建筑专教",IF(S6644&gt;0.1,1.38,1.28),"阶梯教室",IF(S6644&gt;0.1,1.15,1.05),"公共教室",IF(S6644&gt;0.1,1.22,1.12),IF(S6644&gt;0.1,1.2,1.1))+(MOD(ROW()*11,31)/31-0.5)*0.06,2)</f>
        <v>1.38</v>
      </c>
      <c r="P6644" s="12">
        <f t="shared" si="628"/>
        <v>0.09</v>
      </c>
      <c r="Q6644" s="13">
        <f t="shared" si="630"/>
        <v>-0.54132516988489565</v>
      </c>
      <c r="R6644" s="1">
        <v>0</v>
      </c>
      <c r="S6644" s="1">
        <v>0.17599999999999999</v>
      </c>
      <c r="T6644" s="1">
        <v>0.245</v>
      </c>
      <c r="U6644" s="4" t="s">
        <v>60</v>
      </c>
      <c r="V6644">
        <v>0.49</v>
      </c>
      <c r="W6644">
        <v>0.4</v>
      </c>
      <c r="X6644">
        <v>0.75</v>
      </c>
      <c r="Y6644">
        <v>2.38</v>
      </c>
      <c r="Z6644">
        <v>0.25</v>
      </c>
      <c r="AA6644" s="5">
        <f t="shared" si="631"/>
        <v>0.42099999999999999</v>
      </c>
      <c r="AB6644" s="15" cm="1">
        <f t="array" ref="AB6644">_xlfn.SWITCH(U6644,"夏",122,"冬",90,"春",153,"秋",153,0)</f>
        <v>122</v>
      </c>
      <c r="AC6644" s="16">
        <f t="shared" si="632"/>
        <v>51.361999999999995</v>
      </c>
      <c r="AD6644" s="5">
        <f>IFERROR(AA6644/D6644,0)</f>
        <v>2.9492119089316988E-3</v>
      </c>
      <c r="AE6644" s="15">
        <f t="shared" si="633"/>
        <v>0.33424657534246577</v>
      </c>
      <c r="AF6644" s="5">
        <f>IFERROR(AD6644*AE6644*48,0)</f>
        <v>4.7316671064942542E-2</v>
      </c>
    </row>
    <row r="6645" spans="1:32" x14ac:dyDescent="0.15">
      <c r="A6645" s="1"/>
      <c r="B6645" s="1" t="s">
        <v>45</v>
      </c>
      <c r="C6645" s="1" t="s">
        <v>58</v>
      </c>
      <c r="D6645" s="1">
        <v>142.75</v>
      </c>
      <c r="E6645" s="6">
        <v>3.13</v>
      </c>
      <c r="F6645" s="18">
        <v>0.72916666666666696</v>
      </c>
      <c r="G6645" s="1">
        <v>25</v>
      </c>
      <c r="H6645" s="1">
        <v>78</v>
      </c>
      <c r="I6645" s="1">
        <v>25.2</v>
      </c>
      <c r="J6645" s="1">
        <v>0.19</v>
      </c>
      <c r="K6645" s="1">
        <v>445</v>
      </c>
      <c r="L6645" s="1">
        <v>125</v>
      </c>
      <c r="M6645" s="6">
        <f t="shared" si="629"/>
        <v>25.29275189412084</v>
      </c>
      <c r="N6645" s="19">
        <v>0.5</v>
      </c>
      <c r="O6645" s="11" cm="1">
        <f t="array" ref="O6645">ROUND(_xlfn.SWITCH(C6645,"建筑专教",IF(S6645&gt;0.1,1.38,1.28),"阶梯教室",IF(S6645&gt;0.1,1.15,1.05),"公共教室",IF(S6645&gt;0.1,1.22,1.12),IF(S6645&gt;0.1,1.2,1.1))+(MOD(ROW()*11,31)/31-0.5)*0.06,2)</f>
        <v>1.4</v>
      </c>
      <c r="P6645" s="12">
        <f t="shared" si="628"/>
        <v>0.05</v>
      </c>
      <c r="Q6645" s="13">
        <f t="shared" si="630"/>
        <v>4.5781701232575744E-2</v>
      </c>
      <c r="R6645" s="1">
        <v>0</v>
      </c>
      <c r="S6645" s="1">
        <v>0.17799999999999999</v>
      </c>
      <c r="T6645" s="1">
        <v>0.22500000000000001</v>
      </c>
      <c r="U6645" s="4" t="s">
        <v>60</v>
      </c>
      <c r="V6645">
        <v>0.49</v>
      </c>
      <c r="W6645">
        <v>0.4</v>
      </c>
      <c r="X6645">
        <v>0.75</v>
      </c>
      <c r="Y6645">
        <v>2.38</v>
      </c>
      <c r="Z6645">
        <v>0.25</v>
      </c>
      <c r="AA6645" s="5">
        <f t="shared" si="631"/>
        <v>0.40300000000000002</v>
      </c>
      <c r="AB6645" s="15" cm="1">
        <f t="array" ref="AB6645">_xlfn.SWITCH(U6645,"夏",122,"冬",90,"春",153,"秋",153,0)</f>
        <v>122</v>
      </c>
      <c r="AC6645" s="16">
        <f t="shared" si="632"/>
        <v>49.166000000000004</v>
      </c>
      <c r="AD6645" s="5">
        <f>IFERROR(AA6645/D6645,0)</f>
        <v>2.8231173380035028E-3</v>
      </c>
      <c r="AE6645" s="15">
        <f t="shared" si="633"/>
        <v>0.33424657534246577</v>
      </c>
      <c r="AF6645" s="5">
        <f>IFERROR(AD6645*AE6645*48,0)</f>
        <v>4.529363049684524E-2</v>
      </c>
    </row>
    <row r="6646" spans="1:32" x14ac:dyDescent="0.15">
      <c r="A6646" s="1"/>
      <c r="B6646" s="1" t="s">
        <v>45</v>
      </c>
      <c r="C6646" s="1" t="s">
        <v>58</v>
      </c>
      <c r="D6646" s="1">
        <v>142.75</v>
      </c>
      <c r="E6646" s="6">
        <v>3.13</v>
      </c>
      <c r="F6646" s="18">
        <v>0.75</v>
      </c>
      <c r="G6646" s="1">
        <v>25.6</v>
      </c>
      <c r="H6646" s="1">
        <v>76</v>
      </c>
      <c r="I6646" s="1">
        <v>25.8</v>
      </c>
      <c r="J6646" s="1">
        <v>0.17</v>
      </c>
      <c r="K6646" s="1">
        <v>438</v>
      </c>
      <c r="L6646" s="1">
        <v>115</v>
      </c>
      <c r="M6646" s="6">
        <f t="shared" si="629"/>
        <v>25.886245613602227</v>
      </c>
      <c r="N6646" s="19">
        <v>0.5</v>
      </c>
      <c r="O6646" s="11" cm="1">
        <f t="array" ref="O6646">ROUND(_xlfn.SWITCH(C6646,"建筑专教",IF(S6646&gt;0.1,1.38,1.28),"阶梯教室",IF(S6646&gt;0.1,1.15,1.05),"公共教室",IF(S6646&gt;0.1,1.22,1.12),IF(S6646&gt;0.1,1.2,1.1))+(MOD(ROW()*11,31)/31-0.5)*0.06,2)</f>
        <v>1.37</v>
      </c>
      <c r="P6646" s="12">
        <f t="shared" si="628"/>
        <v>0.04</v>
      </c>
      <c r="Q6646" s="13">
        <f t="shared" si="630"/>
        <v>0.16350758354570691</v>
      </c>
      <c r="R6646" s="1">
        <v>0</v>
      </c>
      <c r="S6646" s="1">
        <v>0.18</v>
      </c>
      <c r="T6646" s="1">
        <v>0.21199999999999999</v>
      </c>
      <c r="U6646" s="4" t="s">
        <v>60</v>
      </c>
      <c r="V6646">
        <v>0.49</v>
      </c>
      <c r="W6646">
        <v>0.4</v>
      </c>
      <c r="X6646">
        <v>0.75</v>
      </c>
      <c r="Y6646">
        <v>2.38</v>
      </c>
      <c r="Z6646">
        <v>0.25</v>
      </c>
      <c r="AA6646" s="5">
        <f t="shared" si="631"/>
        <v>0.39200000000000002</v>
      </c>
      <c r="AB6646" s="15" cm="1">
        <f t="array" ref="AB6646">_xlfn.SWITCH(U6646,"夏",122,"冬",90,"春",153,"秋",153,0)</f>
        <v>122</v>
      </c>
      <c r="AC6646" s="16">
        <f t="shared" si="632"/>
        <v>47.824000000000005</v>
      </c>
      <c r="AD6646" s="5">
        <f>IFERROR(AA6646/D6646,0)</f>
        <v>2.746059544658494E-3</v>
      </c>
      <c r="AE6646" s="15">
        <f t="shared" si="633"/>
        <v>0.33424657534246577</v>
      </c>
      <c r="AF6646" s="5">
        <f>IFERROR(AD6646*AE6646*48,0)</f>
        <v>4.4057327927452442E-2</v>
      </c>
    </row>
    <row r="6647" spans="1:32" x14ac:dyDescent="0.15">
      <c r="A6647" s="1"/>
      <c r="B6647" s="1" t="s">
        <v>45</v>
      </c>
      <c r="C6647" s="1" t="s">
        <v>58</v>
      </c>
      <c r="D6647" s="1">
        <v>142.75</v>
      </c>
      <c r="E6647" s="6">
        <v>3.13</v>
      </c>
      <c r="F6647" s="18">
        <v>0.79166666666666696</v>
      </c>
      <c r="G6647" s="1">
        <v>26.8</v>
      </c>
      <c r="H6647" s="1">
        <v>72</v>
      </c>
      <c r="I6647" s="1">
        <v>27</v>
      </c>
      <c r="J6647" s="1">
        <v>0.13</v>
      </c>
      <c r="K6647" s="1">
        <v>430</v>
      </c>
      <c r="L6647" s="1">
        <v>95</v>
      </c>
      <c r="M6647" s="6">
        <f t="shared" si="629"/>
        <v>27.072551229597764</v>
      </c>
      <c r="N6647" s="19">
        <v>0.5</v>
      </c>
      <c r="O6647" s="11" cm="1">
        <f t="array" ref="O6647">ROUND(_xlfn.SWITCH(C6647,"建筑专教",IF(S6647&gt;0.1,1.38,1.28),"阶梯教室",IF(S6647&gt;0.1,1.15,1.05),"公共教室",IF(S6647&gt;0.1,1.22,1.12),IF(S6647&gt;0.1,1.2,1.1))+(MOD(ROW()*11,31)/31-0.5)*0.06,2)</f>
        <v>1.39</v>
      </c>
      <c r="P6647" s="12">
        <f t="shared" si="628"/>
        <v>0.04</v>
      </c>
      <c r="Q6647" s="13">
        <f t="shared" si="630"/>
        <v>0.52250486550807984</v>
      </c>
      <c r="R6647" s="1">
        <v>0</v>
      </c>
      <c r="S6647" s="1">
        <v>0.184</v>
      </c>
      <c r="T6647" s="1">
        <v>0.19800000000000001</v>
      </c>
      <c r="U6647" s="4" t="s">
        <v>60</v>
      </c>
      <c r="V6647">
        <v>0.49</v>
      </c>
      <c r="W6647">
        <v>0.4</v>
      </c>
      <c r="X6647">
        <v>0.75</v>
      </c>
      <c r="Y6647">
        <v>2.38</v>
      </c>
      <c r="Z6647">
        <v>0.25</v>
      </c>
      <c r="AA6647" s="5">
        <f t="shared" si="631"/>
        <v>0.38200000000000001</v>
      </c>
      <c r="AB6647" s="15" cm="1">
        <f t="array" ref="AB6647">_xlfn.SWITCH(U6647,"夏",122,"冬",90,"春",153,"秋",153,0)</f>
        <v>122</v>
      </c>
      <c r="AC6647" s="16">
        <f t="shared" si="632"/>
        <v>46.603999999999999</v>
      </c>
      <c r="AD6647" s="5">
        <f>IFERROR(AA6647/D6647,0)</f>
        <v>2.6760070052539403E-3</v>
      </c>
      <c r="AE6647" s="15">
        <f t="shared" si="633"/>
        <v>0.33424657534246577</v>
      </c>
      <c r="AF6647" s="5">
        <f>IFERROR(AD6647*AE6647*48,0)</f>
        <v>4.2933416500731715E-2</v>
      </c>
    </row>
    <row r="6648" spans="1:32" x14ac:dyDescent="0.15">
      <c r="A6648" s="1"/>
      <c r="B6648" s="1" t="s">
        <v>45</v>
      </c>
      <c r="C6648" s="1" t="s">
        <v>58</v>
      </c>
      <c r="D6648" s="1">
        <v>142.75</v>
      </c>
      <c r="E6648" s="6">
        <v>3.13</v>
      </c>
      <c r="F6648" s="18">
        <v>0.8125</v>
      </c>
      <c r="G6648" s="1">
        <v>27.4</v>
      </c>
      <c r="H6648" s="1">
        <v>70</v>
      </c>
      <c r="I6648" s="1">
        <v>27.6</v>
      </c>
      <c r="J6648" s="1">
        <v>0.11</v>
      </c>
      <c r="K6648" s="1">
        <v>426</v>
      </c>
      <c r="L6648" s="1">
        <v>85</v>
      </c>
      <c r="M6648" s="6">
        <f t="shared" si="629"/>
        <v>27.665242209020391</v>
      </c>
      <c r="N6648" s="19">
        <v>0.5</v>
      </c>
      <c r="O6648" s="11" cm="1">
        <f t="array" ref="O6648">ROUND(_xlfn.SWITCH(C6648,"建筑专教",IF(S6648&gt;0.1,1.38,1.28),"阶梯教室",IF(S6648&gt;0.1,1.15,1.05),"公共教室",IF(S6648&gt;0.1,1.22,1.12),IF(S6648&gt;0.1,1.2,1.1))+(MOD(ROW()*11,31)/31-0.5)*0.06,2)</f>
        <v>1.41</v>
      </c>
      <c r="P6648" s="12">
        <f t="shared" si="628"/>
        <v>0.03</v>
      </c>
      <c r="Q6648" s="13">
        <f t="shared" si="630"/>
        <v>0.70660824052523719</v>
      </c>
      <c r="R6648" s="1">
        <v>0</v>
      </c>
      <c r="S6648" s="1">
        <v>0.186</v>
      </c>
      <c r="T6648" s="1">
        <v>0.192</v>
      </c>
      <c r="U6648" s="4" t="s">
        <v>60</v>
      </c>
      <c r="V6648">
        <v>0.49</v>
      </c>
      <c r="W6648">
        <v>0.4</v>
      </c>
      <c r="X6648">
        <v>0.75</v>
      </c>
      <c r="Y6648">
        <v>2.38</v>
      </c>
      <c r="Z6648">
        <v>0.25</v>
      </c>
      <c r="AA6648" s="5">
        <f t="shared" si="631"/>
        <v>0.378</v>
      </c>
      <c r="AB6648" s="15" cm="1">
        <f t="array" ref="AB6648">_xlfn.SWITCH(U6648,"夏",122,"冬",90,"春",153,"秋",153,0)</f>
        <v>122</v>
      </c>
      <c r="AC6648" s="16">
        <f t="shared" si="632"/>
        <v>46.116</v>
      </c>
      <c r="AD6648" s="5">
        <f>IFERROR(AA6648/D6648,0)</f>
        <v>2.6479859894921192E-3</v>
      </c>
      <c r="AE6648" s="15">
        <f t="shared" si="633"/>
        <v>0.33424657534246577</v>
      </c>
      <c r="AF6648" s="5">
        <f>IFERROR(AD6648*AE6648*48,0)</f>
        <v>4.2483851930043427E-2</v>
      </c>
    </row>
    <row r="6649" spans="1:32" x14ac:dyDescent="0.15">
      <c r="A6649" s="1"/>
      <c r="B6649" s="1" t="s">
        <v>45</v>
      </c>
      <c r="C6649" s="1" t="s">
        <v>58</v>
      </c>
      <c r="D6649" s="1">
        <v>142.75</v>
      </c>
      <c r="E6649" s="6">
        <v>3.13</v>
      </c>
      <c r="F6649" s="18">
        <v>0.83333333333333304</v>
      </c>
      <c r="G6649" s="1">
        <v>28</v>
      </c>
      <c r="H6649" s="1">
        <v>68</v>
      </c>
      <c r="I6649" s="1">
        <v>28.2</v>
      </c>
      <c r="J6649" s="1">
        <v>0.1</v>
      </c>
      <c r="K6649" s="1">
        <v>422</v>
      </c>
      <c r="L6649" s="1">
        <v>75</v>
      </c>
      <c r="M6649" s="6">
        <f t="shared" si="629"/>
        <v>28.26124988508974</v>
      </c>
      <c r="N6649" s="19">
        <v>0.5</v>
      </c>
      <c r="O6649" s="11" cm="1">
        <f t="array" ref="O6649">ROUND(_xlfn.SWITCH(C6649,"建筑专教",IF(S6649&gt;0.1,1.38,1.28),"阶梯教室",IF(S6649&gt;0.1,1.15,1.05),"公共教室",IF(S6649&gt;0.1,1.22,1.12),IF(S6649&gt;0.1,1.2,1.1))+(MOD(ROW()*11,31)/31-0.5)*0.06,2)</f>
        <v>1.37</v>
      </c>
      <c r="P6649" s="12">
        <f t="shared" si="628"/>
        <v>0.03</v>
      </c>
      <c r="Q6649" s="13">
        <f t="shared" si="630"/>
        <v>0.82173071463310432</v>
      </c>
      <c r="R6649" s="1">
        <v>0</v>
      </c>
      <c r="S6649" s="1">
        <v>0.188</v>
      </c>
      <c r="T6649" s="1">
        <v>0.185</v>
      </c>
      <c r="U6649" s="4" t="s">
        <v>60</v>
      </c>
      <c r="V6649">
        <v>0.49</v>
      </c>
      <c r="W6649">
        <v>0.4</v>
      </c>
      <c r="X6649">
        <v>0.75</v>
      </c>
      <c r="Y6649">
        <v>2.38</v>
      </c>
      <c r="Z6649">
        <v>0.25</v>
      </c>
      <c r="AA6649" s="5">
        <f t="shared" si="631"/>
        <v>0.373</v>
      </c>
      <c r="AB6649" s="15" cm="1">
        <f t="array" ref="AB6649">_xlfn.SWITCH(U6649,"夏",122,"冬",90,"春",153,"秋",153,0)</f>
        <v>122</v>
      </c>
      <c r="AC6649" s="16">
        <f t="shared" si="632"/>
        <v>45.506</v>
      </c>
      <c r="AD6649" s="5">
        <f>IFERROR(AA6649/D6649,0)</f>
        <v>2.6129597197898425E-3</v>
      </c>
      <c r="AE6649" s="15">
        <f t="shared" si="633"/>
        <v>0.33424657534246577</v>
      </c>
      <c r="AF6649" s="5">
        <f>IFERROR(AD6649*AE6649*48,0)</f>
        <v>4.1921896216683067E-2</v>
      </c>
    </row>
    <row r="6650" spans="1:32" x14ac:dyDescent="0.15">
      <c r="A6650" s="1"/>
      <c r="B6650" s="1" t="s">
        <v>45</v>
      </c>
      <c r="C6650" s="1" t="s">
        <v>58</v>
      </c>
      <c r="D6650" s="1">
        <v>142.75</v>
      </c>
      <c r="E6650" s="6">
        <v>3.13</v>
      </c>
      <c r="F6650" s="18">
        <v>0.85416666666666696</v>
      </c>
      <c r="G6650" s="1">
        <v>28.6</v>
      </c>
      <c r="H6650" s="1">
        <v>66</v>
      </c>
      <c r="I6650" s="1">
        <v>28.8</v>
      </c>
      <c r="J6650" s="1">
        <v>0.1</v>
      </c>
      <c r="K6650" s="1">
        <v>418</v>
      </c>
      <c r="L6650" s="1">
        <v>65</v>
      </c>
      <c r="M6650" s="6">
        <f t="shared" si="629"/>
        <v>28.860885631207111</v>
      </c>
      <c r="N6650" s="19">
        <v>0.5</v>
      </c>
      <c r="O6650" s="11" cm="1">
        <f t="array" ref="O6650">ROUND(_xlfn.SWITCH(C6650,"建筑专教",IF(S6650&gt;0.1,1.38,1.28),"阶梯教室",IF(S6650&gt;0.1,1.15,1.05),"公共教室",IF(S6650&gt;0.1,1.22,1.12),IF(S6650&gt;0.1,1.2,1.1))+(MOD(ROW()*11,31)/31-0.5)*0.06,2)</f>
        <v>1.39</v>
      </c>
      <c r="P6650" s="12">
        <f t="shared" si="628"/>
        <v>0.02</v>
      </c>
      <c r="Q6650" s="13">
        <f t="shared" si="630"/>
        <v>1.000716564879941</v>
      </c>
      <c r="R6650" s="1">
        <v>0</v>
      </c>
      <c r="S6650" s="1">
        <v>0.19</v>
      </c>
      <c r="T6650" s="1">
        <v>0.17799999999999999</v>
      </c>
      <c r="U6650" s="4" t="s">
        <v>60</v>
      </c>
      <c r="V6650">
        <v>0.49</v>
      </c>
      <c r="W6650">
        <v>0.4</v>
      </c>
      <c r="X6650">
        <v>0.75</v>
      </c>
      <c r="Y6650">
        <v>2.38</v>
      </c>
      <c r="Z6650">
        <v>0.25</v>
      </c>
      <c r="AA6650" s="5">
        <f t="shared" si="631"/>
        <v>0.36799999999999999</v>
      </c>
      <c r="AB6650" s="15" cm="1">
        <f t="array" ref="AB6650">_xlfn.SWITCH(U6650,"夏",122,"冬",90,"春",153,"秋",153,0)</f>
        <v>122</v>
      </c>
      <c r="AC6650" s="16">
        <f t="shared" si="632"/>
        <v>44.896000000000001</v>
      </c>
      <c r="AD6650" s="5">
        <f>IFERROR(AA6650/D6650,0)</f>
        <v>2.5779334500875654E-3</v>
      </c>
      <c r="AE6650" s="15">
        <f t="shared" si="633"/>
        <v>0.33424657534246577</v>
      </c>
      <c r="AF6650" s="5">
        <f>IFERROR(AD6650*AE6650*48,0)</f>
        <v>4.1359940503322694E-2</v>
      </c>
    </row>
    <row r="6651" spans="1:32" x14ac:dyDescent="0.15">
      <c r="A6651" s="1"/>
      <c r="B6651" s="1" t="s">
        <v>45</v>
      </c>
      <c r="C6651" s="1" t="s">
        <v>58</v>
      </c>
      <c r="D6651" s="1">
        <v>142.75</v>
      </c>
      <c r="E6651" s="6">
        <v>3.13</v>
      </c>
      <c r="F6651" s="18">
        <v>0.875</v>
      </c>
      <c r="G6651" s="1">
        <v>29.2</v>
      </c>
      <c r="H6651" s="1">
        <v>64</v>
      </c>
      <c r="I6651" s="1">
        <v>29.4</v>
      </c>
      <c r="J6651" s="1">
        <v>0.1</v>
      </c>
      <c r="K6651" s="1">
        <v>414</v>
      </c>
      <c r="L6651" s="1">
        <v>55</v>
      </c>
      <c r="M6651" s="6">
        <f t="shared" si="629"/>
        <v>29.460524259040312</v>
      </c>
      <c r="N6651" s="19">
        <v>0.5</v>
      </c>
      <c r="O6651" s="11" cm="1">
        <f t="array" ref="O6651">ROUND(_xlfn.SWITCH(C6651,"建筑专教",IF(S6651&gt;0.1,1.38,1.28),"阶梯教室",IF(S6651&gt;0.1,1.15,1.05),"公共教室",IF(S6651&gt;0.1,1.22,1.12),IF(S6651&gt;0.1,1.2,1.1))+(MOD(ROW()*11,31)/31-0.5)*0.06,2)</f>
        <v>1.35</v>
      </c>
      <c r="P6651" s="12">
        <f t="shared" si="628"/>
        <v>0.02</v>
      </c>
      <c r="Q6651" s="13">
        <f t="shared" si="630"/>
        <v>1.1238269115030313</v>
      </c>
      <c r="R6651" s="1">
        <v>0</v>
      </c>
      <c r="S6651" s="1">
        <v>0.192</v>
      </c>
      <c r="T6651" s="1">
        <v>0.17199999999999999</v>
      </c>
      <c r="U6651" s="4" t="s">
        <v>60</v>
      </c>
      <c r="V6651">
        <v>0.49</v>
      </c>
      <c r="W6651">
        <v>0.4</v>
      </c>
      <c r="X6651">
        <v>0.75</v>
      </c>
      <c r="Y6651">
        <v>2.38</v>
      </c>
      <c r="Z6651">
        <v>0.25</v>
      </c>
      <c r="AA6651" s="5">
        <f t="shared" si="631"/>
        <v>0.36399999999999999</v>
      </c>
      <c r="AB6651" s="15" cm="1">
        <f t="array" ref="AB6651">_xlfn.SWITCH(U6651,"夏",122,"冬",90,"春",153,"秋",153,0)</f>
        <v>122</v>
      </c>
      <c r="AC6651" s="16">
        <f t="shared" si="632"/>
        <v>44.408000000000001</v>
      </c>
      <c r="AD6651" s="5">
        <f>IFERROR(AA6651/D6651,0)</f>
        <v>2.5499124343257443E-3</v>
      </c>
      <c r="AE6651" s="15">
        <f t="shared" si="633"/>
        <v>0.33424657534246577</v>
      </c>
      <c r="AF6651" s="5">
        <f>IFERROR(AD6651*AE6651*48,0)</f>
        <v>4.0910375932634406E-2</v>
      </c>
    </row>
    <row r="6652" spans="1:32" x14ac:dyDescent="0.15">
      <c r="A6652" s="1"/>
      <c r="B6652" s="1" t="s">
        <v>45</v>
      </c>
      <c r="C6652" s="1" t="s">
        <v>58</v>
      </c>
      <c r="D6652" s="1">
        <v>142.75</v>
      </c>
      <c r="E6652" s="6">
        <v>3.13</v>
      </c>
      <c r="F6652" s="18">
        <v>0.89583333333333304</v>
      </c>
      <c r="G6652" s="1">
        <v>29.8</v>
      </c>
      <c r="H6652" s="1">
        <v>62</v>
      </c>
      <c r="I6652" s="1">
        <v>30</v>
      </c>
      <c r="J6652" s="1">
        <v>0.1</v>
      </c>
      <c r="K6652" s="1">
        <v>410</v>
      </c>
      <c r="L6652" s="1">
        <v>45</v>
      </c>
      <c r="M6652" s="6">
        <f t="shared" si="629"/>
        <v>30.060165740160187</v>
      </c>
      <c r="N6652" s="19">
        <v>0.5</v>
      </c>
      <c r="O6652" s="11" cm="1">
        <f t="array" ref="O6652">ROUND(_xlfn.SWITCH(C6652,"建筑专教",IF(S6652&gt;0.1,1.38,1.28),"阶梯教室",IF(S6652&gt;0.1,1.15,1.05),"公共教室",IF(S6652&gt;0.1,1.22,1.12),IF(S6652&gt;0.1,1.2,1.1))+(MOD(ROW()*11,31)/31-0.5)*0.06,2)</f>
        <v>1.37</v>
      </c>
      <c r="P6652" s="12">
        <f t="shared" si="628"/>
        <v>0.01</v>
      </c>
      <c r="Q6652" s="13">
        <f t="shared" si="630"/>
        <v>1.295760612010602</v>
      </c>
      <c r="R6652" s="1">
        <v>0</v>
      </c>
      <c r="S6652" s="1">
        <v>0.19400000000000001</v>
      </c>
      <c r="T6652" s="1">
        <v>0.16500000000000001</v>
      </c>
      <c r="U6652" s="4" t="s">
        <v>60</v>
      </c>
      <c r="V6652">
        <v>0.49</v>
      </c>
      <c r="W6652">
        <v>0.4</v>
      </c>
      <c r="X6652">
        <v>0.75</v>
      </c>
      <c r="Y6652">
        <v>2.38</v>
      </c>
      <c r="Z6652">
        <v>0.25</v>
      </c>
      <c r="AA6652" s="5">
        <f t="shared" si="631"/>
        <v>0.35899999999999999</v>
      </c>
      <c r="AB6652" s="15" cm="1">
        <f t="array" ref="AB6652">_xlfn.SWITCH(U6652,"夏",122,"冬",90,"春",153,"秋",153,0)</f>
        <v>122</v>
      </c>
      <c r="AC6652" s="16">
        <f t="shared" si="632"/>
        <v>43.798000000000002</v>
      </c>
      <c r="AD6652" s="5">
        <f>IFERROR(AA6652/D6652,0)</f>
        <v>2.5148861646234677E-3</v>
      </c>
      <c r="AE6652" s="15">
        <f t="shared" si="633"/>
        <v>0.33424657534246577</v>
      </c>
      <c r="AF6652" s="5">
        <f>IFERROR(AD6652*AE6652*48,0)</f>
        <v>4.0348420219274046E-2</v>
      </c>
    </row>
    <row r="6653" spans="1:32" x14ac:dyDescent="0.15">
      <c r="A6653" s="1"/>
      <c r="B6653" s="1" t="s">
        <v>45</v>
      </c>
      <c r="C6653" s="1" t="s">
        <v>58</v>
      </c>
      <c r="D6653" s="1">
        <v>142.75</v>
      </c>
      <c r="E6653" s="6">
        <v>3.13</v>
      </c>
      <c r="F6653" s="18">
        <v>0.91666666666666696</v>
      </c>
      <c r="G6653" s="1">
        <v>30.4</v>
      </c>
      <c r="H6653" s="1">
        <v>60</v>
      </c>
      <c r="I6653" s="1">
        <v>30.6</v>
      </c>
      <c r="J6653" s="1">
        <v>0.1</v>
      </c>
      <c r="K6653" s="1">
        <v>406</v>
      </c>
      <c r="L6653" s="1">
        <v>35</v>
      </c>
      <c r="M6653" s="6">
        <f t="shared" si="629"/>
        <v>30.659810046473012</v>
      </c>
      <c r="N6653" s="19">
        <v>0.5</v>
      </c>
      <c r="O6653" s="11" cm="1">
        <f t="array" ref="O6653">ROUND(_xlfn.SWITCH(C6653,"建筑专教",IF(S6653&gt;0.1,1.38,1.28),"阶梯教室",IF(S6653&gt;0.1,1.15,1.05),"公共教室",IF(S6653&gt;0.1,1.22,1.12),IF(S6653&gt;0.1,1.2,1.1))+(MOD(ROW()*11,31)/31-0.5)*0.06,2)</f>
        <v>1.39</v>
      </c>
      <c r="P6653" s="12">
        <f t="shared" ref="P6653:P6716" si="634">IF(O6653=0,0,ROUND(MIN(MAX((K6653-400)/(320*E6653*IF(C6653="公共教室",0.95,IF(C6653="建筑专教",0.85,IF(C6653="阶梯教室",1.15,1)))),0),2),2))</f>
        <v>0.01</v>
      </c>
      <c r="Q6653" s="13">
        <f t="shared" si="630"/>
        <v>1.4594692590212315</v>
      </c>
      <c r="R6653" s="1">
        <v>0</v>
      </c>
      <c r="S6653" s="1">
        <v>0.19600000000000001</v>
      </c>
      <c r="T6653" s="1">
        <v>0.158</v>
      </c>
      <c r="U6653" s="4" t="s">
        <v>60</v>
      </c>
      <c r="V6653">
        <v>0.49</v>
      </c>
      <c r="W6653">
        <v>0.4</v>
      </c>
      <c r="X6653">
        <v>0.75</v>
      </c>
      <c r="Y6653">
        <v>2.38</v>
      </c>
      <c r="Z6653">
        <v>0.25</v>
      </c>
      <c r="AA6653" s="5">
        <f t="shared" si="631"/>
        <v>0.35399999999999998</v>
      </c>
      <c r="AB6653" s="15" cm="1">
        <f t="array" ref="AB6653">_xlfn.SWITCH(U6653,"夏",122,"冬",90,"春",153,"秋",153,0)</f>
        <v>122</v>
      </c>
      <c r="AC6653" s="16">
        <f t="shared" si="632"/>
        <v>43.187999999999995</v>
      </c>
      <c r="AD6653" s="5">
        <f>IFERROR(AA6653/D6653,0)</f>
        <v>2.4798598949211906E-3</v>
      </c>
      <c r="AE6653" s="15">
        <f t="shared" si="633"/>
        <v>0.33424657534246577</v>
      </c>
      <c r="AF6653" s="5">
        <f>IFERROR(AD6653*AE6653*48,0)</f>
        <v>3.978646450591368E-2</v>
      </c>
    </row>
    <row r="6654" spans="1:32" x14ac:dyDescent="0.15">
      <c r="A6654" s="1"/>
      <c r="B6654" s="1" t="s">
        <v>46</v>
      </c>
      <c r="C6654" s="1" t="s">
        <v>58</v>
      </c>
      <c r="D6654" s="1">
        <v>142.75</v>
      </c>
      <c r="E6654" s="6">
        <v>3.13</v>
      </c>
      <c r="F6654" s="18">
        <v>0.33333333333333298</v>
      </c>
      <c r="G6654" s="1">
        <v>23.6</v>
      </c>
      <c r="H6654" s="1">
        <v>83</v>
      </c>
      <c r="I6654" s="1">
        <v>23.8</v>
      </c>
      <c r="J6654" s="1">
        <v>0.12</v>
      </c>
      <c r="K6654" s="1">
        <v>443</v>
      </c>
      <c r="L6654" s="1">
        <v>100</v>
      </c>
      <c r="M6654" s="6">
        <f t="shared" si="629"/>
        <v>23.871409069905383</v>
      </c>
      <c r="N6654" s="19">
        <v>0.5</v>
      </c>
      <c r="O6654" s="11" cm="1">
        <f t="array" ref="O6654">ROUND(_xlfn.SWITCH(C6654,"建筑专教",IF(S6654&gt;0.1,1.38,1.28),"阶梯教室",IF(S6654&gt;0.1,1.15,1.05),"公共教室",IF(S6654&gt;0.1,1.22,1.12),IF(S6654&gt;0.1,1.2,1.1))+(MOD(ROW()*11,31)/31-0.5)*0.06,2)</f>
        <v>1.36</v>
      </c>
      <c r="P6654" s="12">
        <f t="shared" si="634"/>
        <v>0.05</v>
      </c>
      <c r="Q6654" s="13">
        <f t="shared" si="630"/>
        <v>-0.4305632928704583</v>
      </c>
      <c r="R6654" s="1">
        <v>0</v>
      </c>
      <c r="S6654" s="1">
        <v>0.17</v>
      </c>
      <c r="T6654" s="1">
        <v>0.21</v>
      </c>
      <c r="U6654" s="4" t="s">
        <v>60</v>
      </c>
      <c r="V6654">
        <v>0.49</v>
      </c>
      <c r="W6654">
        <v>0.4</v>
      </c>
      <c r="X6654">
        <v>0.75</v>
      </c>
      <c r="Y6654">
        <v>2.38</v>
      </c>
      <c r="Z6654">
        <v>0.25</v>
      </c>
      <c r="AA6654" s="5">
        <f t="shared" si="631"/>
        <v>0.38</v>
      </c>
      <c r="AB6654" s="15" cm="1">
        <f t="array" ref="AB6654">_xlfn.SWITCH(U6654,"夏",122,"冬",90,"春",153,"秋",153,0)</f>
        <v>122</v>
      </c>
      <c r="AC6654" s="16">
        <f t="shared" si="632"/>
        <v>46.36</v>
      </c>
      <c r="AD6654" s="5">
        <f>IFERROR(AA6654/D6654,0)</f>
        <v>2.6619964973730297E-3</v>
      </c>
      <c r="AE6654" s="15">
        <f t="shared" si="633"/>
        <v>0.33424657534246577</v>
      </c>
      <c r="AF6654" s="5">
        <f>IFERROR(AD6654*AE6654*48,0)</f>
        <v>4.2708634215387564E-2</v>
      </c>
    </row>
    <row r="6655" spans="1:32" x14ac:dyDescent="0.15">
      <c r="A6655" s="1"/>
      <c r="B6655" s="1" t="s">
        <v>46</v>
      </c>
      <c r="C6655" s="1" t="s">
        <v>58</v>
      </c>
      <c r="D6655" s="1">
        <v>142.75</v>
      </c>
      <c r="E6655" s="6">
        <v>3.13</v>
      </c>
      <c r="F6655" s="18">
        <v>0.35416666666666702</v>
      </c>
      <c r="G6655" s="1">
        <v>23.8</v>
      </c>
      <c r="H6655" s="1">
        <v>81</v>
      </c>
      <c r="I6655" s="1">
        <v>24</v>
      </c>
      <c r="J6655" s="1">
        <v>0.14000000000000001</v>
      </c>
      <c r="K6655" s="1">
        <v>450</v>
      </c>
      <c r="L6655" s="1">
        <v>110</v>
      </c>
      <c r="M6655" s="6">
        <f t="shared" si="629"/>
        <v>24.078168094185742</v>
      </c>
      <c r="N6655" s="19">
        <v>0.5</v>
      </c>
      <c r="O6655" s="11" cm="1">
        <f t="array" ref="O6655">ROUND(_xlfn.SWITCH(C6655,"建筑专教",IF(S6655&gt;0.1,1.38,1.28),"阶梯教室",IF(S6655&gt;0.1,1.15,1.05),"公共教室",IF(S6655&gt;0.1,1.22,1.12),IF(S6655&gt;0.1,1.2,1.1))+(MOD(ROW()*11,31)/31-0.5)*0.06,2)</f>
        <v>1.38</v>
      </c>
      <c r="P6655" s="12">
        <f t="shared" si="634"/>
        <v>0.06</v>
      </c>
      <c r="Q6655" s="13">
        <f t="shared" si="630"/>
        <v>-0.33092731753956939</v>
      </c>
      <c r="R6655" s="1">
        <v>0</v>
      </c>
      <c r="S6655" s="1">
        <v>0.16800000000000001</v>
      </c>
      <c r="T6655" s="1">
        <v>0.215</v>
      </c>
      <c r="U6655" s="4" t="s">
        <v>60</v>
      </c>
      <c r="V6655">
        <v>0.49</v>
      </c>
      <c r="W6655">
        <v>0.4</v>
      </c>
      <c r="X6655">
        <v>0.75</v>
      </c>
      <c r="Y6655">
        <v>2.38</v>
      </c>
      <c r="Z6655">
        <v>0.25</v>
      </c>
      <c r="AA6655" s="5">
        <f t="shared" si="631"/>
        <v>0.38300000000000001</v>
      </c>
      <c r="AB6655" s="15" cm="1">
        <f t="array" ref="AB6655">_xlfn.SWITCH(U6655,"夏",122,"冬",90,"春",153,"秋",153,0)</f>
        <v>122</v>
      </c>
      <c r="AC6655" s="16">
        <f t="shared" si="632"/>
        <v>46.725999999999999</v>
      </c>
      <c r="AD6655" s="5">
        <f>IFERROR(AA6655/D6655,0)</f>
        <v>2.6830122591943958E-3</v>
      </c>
      <c r="AE6655" s="15">
        <f t="shared" si="633"/>
        <v>0.33424657534246577</v>
      </c>
      <c r="AF6655" s="5">
        <f>IFERROR(AD6655*AE6655*48,0)</f>
        <v>4.3045807643403787E-2</v>
      </c>
    </row>
    <row r="6656" spans="1:32" x14ac:dyDescent="0.15">
      <c r="A6656" s="1"/>
      <c r="B6656" s="1" t="s">
        <v>46</v>
      </c>
      <c r="C6656" s="1" t="s">
        <v>58</v>
      </c>
      <c r="D6656" s="1">
        <v>142.75</v>
      </c>
      <c r="E6656" s="6">
        <v>3.13</v>
      </c>
      <c r="F6656" s="18">
        <v>0.375</v>
      </c>
      <c r="G6656" s="1">
        <v>24.3</v>
      </c>
      <c r="H6656" s="1">
        <v>79</v>
      </c>
      <c r="I6656" s="1">
        <v>24.5</v>
      </c>
      <c r="J6656" s="1">
        <v>0.16</v>
      </c>
      <c r="K6656" s="1">
        <v>460</v>
      </c>
      <c r="L6656" s="1">
        <v>120</v>
      </c>
      <c r="M6656" s="6">
        <f t="shared" si="629"/>
        <v>24.584259948742442</v>
      </c>
      <c r="N6656" s="19">
        <v>0.5</v>
      </c>
      <c r="O6656" s="11" cm="1">
        <f t="array" ref="O6656">ROUND(_xlfn.SWITCH(C6656,"建筑专教",IF(S6656&gt;0.1,1.38,1.28),"阶梯教室",IF(S6656&gt;0.1,1.15,1.05),"公共教室",IF(S6656&gt;0.1,1.22,1.12),IF(S6656&gt;0.1,1.2,1.1))+(MOD(ROW()*11,31)/31-0.5)*0.06,2)</f>
        <v>1.4</v>
      </c>
      <c r="P6656" s="12">
        <f t="shared" si="634"/>
        <v>7.0000000000000007E-2</v>
      </c>
      <c r="Q6656" s="13">
        <f t="shared" si="630"/>
        <v>-0.15044061631923961</v>
      </c>
      <c r="R6656" s="1">
        <v>2.12</v>
      </c>
      <c r="S6656" s="1">
        <v>0.16600000000000001</v>
      </c>
      <c r="T6656" s="1">
        <v>0.42</v>
      </c>
      <c r="U6656" s="4" t="s">
        <v>60</v>
      </c>
      <c r="V6656">
        <v>0.49</v>
      </c>
      <c r="W6656">
        <v>0.4</v>
      </c>
      <c r="X6656">
        <v>0.75</v>
      </c>
      <c r="Y6656">
        <v>2.38</v>
      </c>
      <c r="Z6656">
        <v>0.25</v>
      </c>
      <c r="AA6656" s="5">
        <f t="shared" si="631"/>
        <v>2.706</v>
      </c>
      <c r="AB6656" s="15" cm="1">
        <f t="array" ref="AB6656">_xlfn.SWITCH(U6656,"夏",122,"冬",90,"春",153,"秋",153,0)</f>
        <v>122</v>
      </c>
      <c r="AC6656" s="16">
        <f t="shared" si="632"/>
        <v>330.13200000000001</v>
      </c>
      <c r="AD6656" s="5">
        <f>IFERROR(AA6656/D6656,0)</f>
        <v>1.8956217162872154E-2</v>
      </c>
      <c r="AE6656" s="15">
        <f t="shared" si="633"/>
        <v>0.33424657534246577</v>
      </c>
      <c r="AF6656" s="5">
        <f>IFERROR(AD6656*AE6656*48,0)</f>
        <v>0.30413043207062834</v>
      </c>
    </row>
    <row r="6657" spans="1:32" x14ac:dyDescent="0.15">
      <c r="A6657" s="1"/>
      <c r="B6657" s="1" t="s">
        <v>46</v>
      </c>
      <c r="C6657" s="1" t="s">
        <v>58</v>
      </c>
      <c r="D6657" s="1">
        <v>142.75</v>
      </c>
      <c r="E6657" s="6">
        <v>3.13</v>
      </c>
      <c r="F6657" s="18">
        <v>0.39583333333333298</v>
      </c>
      <c r="G6657" s="1">
        <v>23.9</v>
      </c>
      <c r="H6657" s="1">
        <v>77</v>
      </c>
      <c r="I6657" s="1">
        <v>24.1</v>
      </c>
      <c r="J6657" s="1">
        <v>0.18</v>
      </c>
      <c r="K6657" s="1">
        <v>570</v>
      </c>
      <c r="L6657" s="1">
        <v>130</v>
      </c>
      <c r="M6657" s="6">
        <f t="shared" si="629"/>
        <v>24.1907925493623</v>
      </c>
      <c r="N6657" s="19">
        <v>0.5</v>
      </c>
      <c r="O6657" s="11" cm="1">
        <f t="array" ref="O6657">ROUND(_xlfn.SWITCH(C6657,"建筑专教",IF(S6657&gt;0.1,1.38,1.28),"阶梯教室",IF(S6657&gt;0.1,1.15,1.05),"公共教室",IF(S6657&gt;0.1,1.22,1.12),IF(S6657&gt;0.1,1.2,1.1))+(MOD(ROW()*11,31)/31-0.5)*0.06,2)</f>
        <v>1.36</v>
      </c>
      <c r="P6657" s="12">
        <f t="shared" si="634"/>
        <v>0.2</v>
      </c>
      <c r="Q6657" s="13">
        <f t="shared" si="630"/>
        <v>-0.34070780746788287</v>
      </c>
      <c r="R6657" s="1">
        <v>2.1800000000000002</v>
      </c>
      <c r="S6657" s="1">
        <v>0.16400000000000001</v>
      </c>
      <c r="T6657" s="1">
        <v>0.43</v>
      </c>
      <c r="U6657" s="4" t="s">
        <v>60</v>
      </c>
      <c r="V6657">
        <v>0.49</v>
      </c>
      <c r="W6657">
        <v>0.4</v>
      </c>
      <c r="X6657">
        <v>0.75</v>
      </c>
      <c r="Y6657">
        <v>2.38</v>
      </c>
      <c r="Z6657">
        <v>0.25</v>
      </c>
      <c r="AA6657" s="5">
        <f t="shared" si="631"/>
        <v>2.7740000000000005</v>
      </c>
      <c r="AB6657" s="15" cm="1">
        <f t="array" ref="AB6657">_xlfn.SWITCH(U6657,"夏",122,"冬",90,"春",153,"秋",153,0)</f>
        <v>122</v>
      </c>
      <c r="AC6657" s="16">
        <f t="shared" si="632"/>
        <v>338.42800000000005</v>
      </c>
      <c r="AD6657" s="5">
        <f>IFERROR(AA6657/D6657,0)</f>
        <v>1.9432574430823121E-2</v>
      </c>
      <c r="AE6657" s="15">
        <f t="shared" si="633"/>
        <v>0.33424657534246577</v>
      </c>
      <c r="AF6657" s="5">
        <f>IFERROR(AD6657*AE6657*48,0)</f>
        <v>0.31177302977232935</v>
      </c>
    </row>
    <row r="6658" spans="1:32" x14ac:dyDescent="0.15">
      <c r="A6658" s="1"/>
      <c r="B6658" s="1" t="s">
        <v>46</v>
      </c>
      <c r="C6658" s="1" t="s">
        <v>58</v>
      </c>
      <c r="D6658" s="1">
        <v>142.75</v>
      </c>
      <c r="E6658" s="6">
        <v>3.13</v>
      </c>
      <c r="F6658" s="18">
        <v>0.41666666666666702</v>
      </c>
      <c r="G6658" s="1">
        <v>23.5</v>
      </c>
      <c r="H6658" s="1">
        <v>75</v>
      </c>
      <c r="I6658" s="1">
        <v>23.7</v>
      </c>
      <c r="J6658" s="1">
        <v>0.2</v>
      </c>
      <c r="K6658" s="1">
        <v>650</v>
      </c>
      <c r="L6658" s="1">
        <v>140</v>
      </c>
      <c r="M6658" s="6">
        <f t="shared" si="629"/>
        <v>23.797105764874914</v>
      </c>
      <c r="N6658" s="19">
        <v>0.5</v>
      </c>
      <c r="O6658" s="11" cm="1">
        <f t="array" ref="O6658">ROUND(_xlfn.SWITCH(C6658,"建筑专教",IF(S6658&gt;0.1,1.38,1.28),"阶梯教室",IF(S6658&gt;0.1,1.15,1.05),"公共教室",IF(S6658&gt;0.1,1.22,1.12),IF(S6658&gt;0.1,1.2,1.1))+(MOD(ROW()*11,31)/31-0.5)*0.06,2)</f>
        <v>1.38</v>
      </c>
      <c r="P6658" s="12">
        <f t="shared" si="634"/>
        <v>0.28999999999999998</v>
      </c>
      <c r="Q6658" s="13">
        <f t="shared" si="630"/>
        <v>-0.76902283266440874</v>
      </c>
      <c r="R6658" s="1">
        <v>2.25</v>
      </c>
      <c r="S6658" s="1">
        <v>0.16200000000000001</v>
      </c>
      <c r="T6658" s="1">
        <v>0.44</v>
      </c>
      <c r="U6658" s="4" t="s">
        <v>60</v>
      </c>
      <c r="V6658">
        <v>0.49</v>
      </c>
      <c r="W6658">
        <v>0.4</v>
      </c>
      <c r="X6658">
        <v>0.75</v>
      </c>
      <c r="Y6658">
        <v>2.38</v>
      </c>
      <c r="Z6658">
        <v>0.25</v>
      </c>
      <c r="AA6658" s="5">
        <f t="shared" si="631"/>
        <v>2.8519999999999999</v>
      </c>
      <c r="AB6658" s="15" cm="1">
        <f t="array" ref="AB6658">_xlfn.SWITCH(U6658,"夏",122,"冬",90,"春",153,"秋",153,0)</f>
        <v>122</v>
      </c>
      <c r="AC6658" s="16">
        <f t="shared" si="632"/>
        <v>347.94399999999996</v>
      </c>
      <c r="AD6658" s="5">
        <f>IFERROR(AA6658/D6658,0)</f>
        <v>1.9978984238178635E-2</v>
      </c>
      <c r="AE6658" s="15">
        <f t="shared" si="633"/>
        <v>0.33424657534246577</v>
      </c>
      <c r="AF6658" s="5">
        <f>IFERROR(AD6658*AE6658*48,0)</f>
        <v>0.32053953890075093</v>
      </c>
    </row>
    <row r="6659" spans="1:32" x14ac:dyDescent="0.15">
      <c r="A6659" s="1"/>
      <c r="B6659" s="1" t="s">
        <v>46</v>
      </c>
      <c r="C6659" s="1" t="s">
        <v>58</v>
      </c>
      <c r="D6659" s="1">
        <v>142.75</v>
      </c>
      <c r="E6659" s="6">
        <v>3.13</v>
      </c>
      <c r="F6659" s="18">
        <v>0.4375</v>
      </c>
      <c r="G6659" s="1">
        <v>23.1</v>
      </c>
      <c r="H6659" s="1">
        <v>73</v>
      </c>
      <c r="I6659" s="1">
        <v>23.3</v>
      </c>
      <c r="J6659" s="1">
        <v>0.22</v>
      </c>
      <c r="K6659" s="1">
        <v>700</v>
      </c>
      <c r="L6659" s="1">
        <v>150</v>
      </c>
      <c r="M6659" s="6">
        <f t="shared" si="629"/>
        <v>23.403234216580415</v>
      </c>
      <c r="N6659" s="19">
        <v>0.5</v>
      </c>
      <c r="O6659" s="11" cm="1">
        <f t="array" ref="O6659">ROUND(_xlfn.SWITCH(C6659,"建筑专教",IF(S6659&gt;0.1,1.38,1.28),"阶梯教室",IF(S6659&gt;0.1,1.15,1.05),"公共教室",IF(S6659&gt;0.1,1.22,1.12),IF(S6659&gt;0.1,1.2,1.1))+(MOD(ROW()*11,31)/31-0.5)*0.06,2)</f>
        <v>1.4</v>
      </c>
      <c r="P6659" s="12">
        <f t="shared" si="634"/>
        <v>0.35</v>
      </c>
      <c r="Q6659" s="13">
        <f t="shared" si="630"/>
        <v>-0.91857740680944966</v>
      </c>
      <c r="R6659" s="1">
        <v>2.2999999999999998</v>
      </c>
      <c r="S6659" s="1">
        <v>0.16</v>
      </c>
      <c r="T6659" s="1">
        <v>0.45</v>
      </c>
      <c r="U6659" s="4" t="s">
        <v>60</v>
      </c>
      <c r="V6659">
        <v>0.49</v>
      </c>
      <c r="W6659">
        <v>0.4</v>
      </c>
      <c r="X6659">
        <v>0.75</v>
      </c>
      <c r="Y6659">
        <v>2.38</v>
      </c>
      <c r="Z6659">
        <v>0.25</v>
      </c>
      <c r="AA6659" s="5">
        <f t="shared" si="631"/>
        <v>2.91</v>
      </c>
      <c r="AB6659" s="15" cm="1">
        <f t="array" ref="AB6659">_xlfn.SWITCH(U6659,"夏",122,"冬",90,"春",153,"秋",153,0)</f>
        <v>122</v>
      </c>
      <c r="AC6659" s="16">
        <f t="shared" si="632"/>
        <v>355.02000000000004</v>
      </c>
      <c r="AD6659" s="5">
        <f>IFERROR(AA6659/D6659,0)</f>
        <v>2.0385288966725045E-2</v>
      </c>
      <c r="AE6659" s="15">
        <f t="shared" si="633"/>
        <v>0.33424657534246577</v>
      </c>
      <c r="AF6659" s="5">
        <f>IFERROR(AD6659*AE6659*48,0)</f>
        <v>0.32705822517573113</v>
      </c>
    </row>
    <row r="6660" spans="1:32" x14ac:dyDescent="0.15">
      <c r="A6660" s="1"/>
      <c r="B6660" s="1" t="s">
        <v>46</v>
      </c>
      <c r="C6660" s="1" t="s">
        <v>58</v>
      </c>
      <c r="D6660" s="1">
        <v>142.75</v>
      </c>
      <c r="E6660" s="6">
        <v>3.13</v>
      </c>
      <c r="F6660" s="18">
        <v>0.45833333333333298</v>
      </c>
      <c r="G6660" s="1">
        <v>22.7</v>
      </c>
      <c r="H6660" s="1">
        <v>71</v>
      </c>
      <c r="I6660" s="1">
        <v>22.9</v>
      </c>
      <c r="J6660" s="1">
        <v>0.24</v>
      </c>
      <c r="K6660" s="1">
        <v>750</v>
      </c>
      <c r="L6660" s="1">
        <v>160</v>
      </c>
      <c r="M6660" s="6">
        <f t="shared" si="629"/>
        <v>23.009205000858856</v>
      </c>
      <c r="N6660" s="19">
        <v>0.5</v>
      </c>
      <c r="O6660" s="11" cm="1">
        <f t="array" ref="O6660">ROUND(_xlfn.SWITCH(C6660,"建筑专教",IF(S6660&gt;0.1,1.38,1.28),"阶梯教室",IF(S6660&gt;0.1,1.15,1.05),"公共教室",IF(S6660&gt;0.1,1.22,1.12),IF(S6660&gt;0.1,1.2,1.1))+(MOD(ROW()*11,31)/31-0.5)*0.06,2)</f>
        <v>1.36</v>
      </c>
      <c r="P6660" s="12">
        <f t="shared" si="634"/>
        <v>0.41</v>
      </c>
      <c r="Q6660" s="13">
        <f t="shared" si="630"/>
        <v>-1.2241521054832736</v>
      </c>
      <c r="R6660" s="1">
        <v>2.35</v>
      </c>
      <c r="S6660" s="1">
        <v>0.158</v>
      </c>
      <c r="T6660" s="1">
        <v>0.46</v>
      </c>
      <c r="U6660" s="4" t="s">
        <v>60</v>
      </c>
      <c r="V6660">
        <v>0.49</v>
      </c>
      <c r="W6660">
        <v>0.4</v>
      </c>
      <c r="X6660">
        <v>0.75</v>
      </c>
      <c r="Y6660">
        <v>2.38</v>
      </c>
      <c r="Z6660">
        <v>0.25</v>
      </c>
      <c r="AA6660" s="5">
        <f t="shared" si="631"/>
        <v>2.968</v>
      </c>
      <c r="AB6660" s="15" cm="1">
        <f t="array" ref="AB6660">_xlfn.SWITCH(U6660,"夏",122,"冬",90,"春",153,"秋",153,0)</f>
        <v>122</v>
      </c>
      <c r="AC6660" s="16">
        <f t="shared" si="632"/>
        <v>362.096</v>
      </c>
      <c r="AD6660" s="5">
        <f>IFERROR(AA6660/D6660,0)</f>
        <v>2.0791593695271452E-2</v>
      </c>
      <c r="AE6660" s="15">
        <f t="shared" si="633"/>
        <v>0.33424657534246577</v>
      </c>
      <c r="AF6660" s="5">
        <f>IFERROR(AD6660*AE6660*48,0)</f>
        <v>0.33357691145071133</v>
      </c>
    </row>
    <row r="6661" spans="1:32" x14ac:dyDescent="0.15">
      <c r="A6661" s="1"/>
      <c r="B6661" s="1" t="s">
        <v>46</v>
      </c>
      <c r="C6661" s="1" t="s">
        <v>58</v>
      </c>
      <c r="D6661" s="1">
        <v>142.75</v>
      </c>
      <c r="E6661" s="6">
        <v>3.13</v>
      </c>
      <c r="F6661" s="18">
        <v>0.47916666666666702</v>
      </c>
      <c r="G6661" s="1">
        <v>22.6</v>
      </c>
      <c r="H6661" s="1">
        <v>71</v>
      </c>
      <c r="I6661" s="1">
        <v>22.8</v>
      </c>
      <c r="J6661" s="1">
        <v>0.24</v>
      </c>
      <c r="K6661" s="1">
        <v>740</v>
      </c>
      <c r="L6661" s="1">
        <v>160</v>
      </c>
      <c r="M6661" s="6">
        <f t="shared" si="629"/>
        <v>22.909315655969237</v>
      </c>
      <c r="N6661" s="19">
        <v>0.5</v>
      </c>
      <c r="O6661" s="11" cm="1">
        <f t="array" ref="O6661">ROUND(_xlfn.SWITCH(C6661,"建筑专教",IF(S6661&gt;0.1,1.38,1.28),"阶梯教室",IF(S6661&gt;0.1,1.15,1.05),"公共教室",IF(S6661&gt;0.1,1.22,1.12),IF(S6661&gt;0.1,1.2,1.1))+(MOD(ROW()*11,31)/31-0.5)*0.06,2)</f>
        <v>1.38</v>
      </c>
      <c r="P6661" s="12">
        <f t="shared" si="634"/>
        <v>0.4</v>
      </c>
      <c r="Q6661" s="13">
        <f t="shared" si="630"/>
        <v>-1.200528248016574</v>
      </c>
      <c r="R6661" s="1">
        <v>2.35</v>
      </c>
      <c r="S6661" s="1">
        <v>0.158</v>
      </c>
      <c r="T6661" s="1">
        <v>0.44500000000000001</v>
      </c>
      <c r="U6661" s="4" t="s">
        <v>60</v>
      </c>
      <c r="V6661">
        <v>0.49</v>
      </c>
      <c r="W6661">
        <v>0.4</v>
      </c>
      <c r="X6661">
        <v>0.75</v>
      </c>
      <c r="Y6661">
        <v>2.38</v>
      </c>
      <c r="Z6661">
        <v>0.25</v>
      </c>
      <c r="AA6661" s="5">
        <f t="shared" si="631"/>
        <v>2.9529999999999998</v>
      </c>
      <c r="AB6661" s="15" cm="1">
        <f t="array" ref="AB6661">_xlfn.SWITCH(U6661,"夏",122,"冬",90,"春",153,"秋",153,0)</f>
        <v>122</v>
      </c>
      <c r="AC6661" s="16">
        <f t="shared" si="632"/>
        <v>360.26599999999996</v>
      </c>
      <c r="AD6661" s="5">
        <f>IFERROR(AA6661/D6661,0)</f>
        <v>2.0686514886164624E-2</v>
      </c>
      <c r="AE6661" s="15">
        <f t="shared" si="633"/>
        <v>0.33424657534246577</v>
      </c>
      <c r="AF6661" s="5">
        <f>IFERROR(AD6661*AE6661*48,0)</f>
        <v>0.33189104431063021</v>
      </c>
    </row>
    <row r="6662" spans="1:32" x14ac:dyDescent="0.15">
      <c r="A6662" s="1"/>
      <c r="B6662" s="1" t="s">
        <v>46</v>
      </c>
      <c r="C6662" s="1" t="s">
        <v>58</v>
      </c>
      <c r="D6662" s="1">
        <v>142.75</v>
      </c>
      <c r="E6662" s="6">
        <v>3.13</v>
      </c>
      <c r="F6662" s="18">
        <v>0.5</v>
      </c>
      <c r="G6662" s="1">
        <v>23</v>
      </c>
      <c r="H6662" s="1">
        <v>73</v>
      </c>
      <c r="I6662" s="1">
        <v>23.2</v>
      </c>
      <c r="J6662" s="1">
        <v>0.22</v>
      </c>
      <c r="K6662" s="1">
        <v>620</v>
      </c>
      <c r="L6662" s="1">
        <v>150</v>
      </c>
      <c r="M6662" s="6">
        <f t="shared" si="629"/>
        <v>23.303338684698019</v>
      </c>
      <c r="N6662" s="19">
        <v>0.5</v>
      </c>
      <c r="O6662" s="11" cm="1">
        <f t="array" ref="O6662">ROUND(_xlfn.SWITCH(C6662,"建筑专教",IF(S6662&gt;0.1,1.38,1.28),"阶梯教室",IF(S6662&gt;0.1,1.15,1.05),"公共教室",IF(S6662&gt;0.1,1.22,1.12),IF(S6662&gt;0.1,1.2,1.1))+(MOD(ROW()*11,31)/31-0.5)*0.06,2)</f>
        <v>1.41</v>
      </c>
      <c r="P6662" s="12">
        <f t="shared" si="634"/>
        <v>0.26</v>
      </c>
      <c r="Q6662" s="13">
        <f t="shared" si="630"/>
        <v>-0.92396366117233619</v>
      </c>
      <c r="R6662" s="1">
        <v>0</v>
      </c>
      <c r="S6662" s="1">
        <v>0.16</v>
      </c>
      <c r="T6662" s="1">
        <v>0.35499999999999998</v>
      </c>
      <c r="U6662" s="4" t="s">
        <v>60</v>
      </c>
      <c r="V6662">
        <v>0.49</v>
      </c>
      <c r="W6662">
        <v>0.4</v>
      </c>
      <c r="X6662">
        <v>0.75</v>
      </c>
      <c r="Y6662">
        <v>2.38</v>
      </c>
      <c r="Z6662">
        <v>0.25</v>
      </c>
      <c r="AA6662" s="5">
        <f t="shared" si="631"/>
        <v>0.51500000000000001</v>
      </c>
      <c r="AB6662" s="15" cm="1">
        <f t="array" ref="AB6662">_xlfn.SWITCH(U6662,"夏",122,"冬",90,"春",153,"秋",153,0)</f>
        <v>122</v>
      </c>
      <c r="AC6662" s="16">
        <f t="shared" si="632"/>
        <v>62.83</v>
      </c>
      <c r="AD6662" s="5">
        <f>IFERROR(AA6662/D6662,0)</f>
        <v>3.6077057793345011E-3</v>
      </c>
      <c r="AE6662" s="15">
        <f t="shared" si="633"/>
        <v>0.33424657534246577</v>
      </c>
      <c r="AF6662" s="5">
        <f>IFERROR(AD6662*AE6662*48,0)</f>
        <v>5.7881438476117361E-2</v>
      </c>
    </row>
    <row r="6663" spans="1:32" x14ac:dyDescent="0.15">
      <c r="A6663" s="1"/>
      <c r="B6663" s="1" t="s">
        <v>46</v>
      </c>
      <c r="C6663" s="1" t="s">
        <v>58</v>
      </c>
      <c r="D6663" s="1">
        <v>142.75</v>
      </c>
      <c r="E6663" s="6">
        <v>3.13</v>
      </c>
      <c r="F6663" s="18">
        <v>0.52083333333333304</v>
      </c>
      <c r="G6663" s="1">
        <v>23.6</v>
      </c>
      <c r="H6663" s="1">
        <v>75</v>
      </c>
      <c r="I6663" s="1">
        <v>23.8</v>
      </c>
      <c r="J6663" s="1">
        <v>0.2</v>
      </c>
      <c r="K6663" s="1">
        <v>520</v>
      </c>
      <c r="L6663" s="1">
        <v>140</v>
      </c>
      <c r="M6663" s="6">
        <f t="shared" si="629"/>
        <v>23.897007758812265</v>
      </c>
      <c r="N6663" s="19">
        <v>0.5</v>
      </c>
      <c r="O6663" s="11" cm="1">
        <f t="array" ref="O6663">ROUND(_xlfn.SWITCH(C6663,"建筑专教",IF(S6663&gt;0.1,1.38,1.28),"阶梯教室",IF(S6663&gt;0.1,1.15,1.05),"公共教室",IF(S6663&gt;0.1,1.22,1.12),IF(S6663&gt;0.1,1.2,1.1))+(MOD(ROW()*11,31)/31-0.5)*0.06,2)</f>
        <v>1.37</v>
      </c>
      <c r="P6663" s="12">
        <f t="shared" si="634"/>
        <v>0.14000000000000001</v>
      </c>
      <c r="Q6663" s="13">
        <f t="shared" si="630"/>
        <v>-0.76312187495174721</v>
      </c>
      <c r="R6663" s="1">
        <v>0</v>
      </c>
      <c r="S6663" s="1">
        <v>0.161</v>
      </c>
      <c r="T6663" s="1">
        <v>0.255</v>
      </c>
      <c r="U6663" s="4" t="s">
        <v>60</v>
      </c>
      <c r="V6663">
        <v>0.49</v>
      </c>
      <c r="W6663">
        <v>0.4</v>
      </c>
      <c r="X6663">
        <v>0.75</v>
      </c>
      <c r="Y6663">
        <v>2.38</v>
      </c>
      <c r="Z6663">
        <v>0.25</v>
      </c>
      <c r="AA6663" s="5">
        <f t="shared" si="631"/>
        <v>0.41600000000000004</v>
      </c>
      <c r="AB6663" s="15" cm="1">
        <f t="array" ref="AB6663">_xlfn.SWITCH(U6663,"夏",122,"冬",90,"春",153,"秋",153,0)</f>
        <v>122</v>
      </c>
      <c r="AC6663" s="16">
        <f t="shared" si="632"/>
        <v>50.752000000000002</v>
      </c>
      <c r="AD6663" s="5">
        <f>IFERROR(AA6663/D6663,0)</f>
        <v>2.9141856392294221E-3</v>
      </c>
      <c r="AE6663" s="15">
        <f t="shared" si="633"/>
        <v>0.33424657534246577</v>
      </c>
      <c r="AF6663" s="5">
        <f>IFERROR(AD6663*AE6663*48,0)</f>
        <v>4.6754715351582182E-2</v>
      </c>
    </row>
    <row r="6664" spans="1:32" x14ac:dyDescent="0.15">
      <c r="A6664" s="1"/>
      <c r="B6664" s="1" t="s">
        <v>46</v>
      </c>
      <c r="C6664" s="1" t="s">
        <v>58</v>
      </c>
      <c r="D6664" s="1">
        <v>142.75</v>
      </c>
      <c r="E6664" s="6">
        <v>3.13</v>
      </c>
      <c r="F6664" s="18">
        <v>0.54166666666666696</v>
      </c>
      <c r="G6664" s="1">
        <v>24.2</v>
      </c>
      <c r="H6664" s="1">
        <v>77</v>
      </c>
      <c r="I6664" s="1">
        <v>24.4</v>
      </c>
      <c r="J6664" s="1">
        <v>0.18</v>
      </c>
      <c r="K6664" s="1">
        <v>460</v>
      </c>
      <c r="L6664" s="1">
        <v>130</v>
      </c>
      <c r="M6664" s="6">
        <f t="shared" si="629"/>
        <v>24.490518372686608</v>
      </c>
      <c r="N6664" s="19">
        <v>0.5</v>
      </c>
      <c r="O6664" s="11" cm="1">
        <f t="array" ref="O6664">ROUND(_xlfn.SWITCH(C6664,"建筑专教",IF(S6664&gt;0.1,1.38,1.28),"阶梯教室",IF(S6664&gt;0.1,1.15,1.05),"公共教室",IF(S6664&gt;0.1,1.22,1.12),IF(S6664&gt;0.1,1.2,1.1))+(MOD(ROW()*11,31)/31-0.5)*0.06,2)</f>
        <v>1.39</v>
      </c>
      <c r="P6664" s="12">
        <f t="shared" si="634"/>
        <v>7.0000000000000007E-2</v>
      </c>
      <c r="Q6664" s="13">
        <f t="shared" si="630"/>
        <v>-0.19624965158438346</v>
      </c>
      <c r="R6664" s="1">
        <v>0</v>
      </c>
      <c r="S6664" s="1">
        <v>0.16400000000000001</v>
      </c>
      <c r="T6664" s="1">
        <v>0.215</v>
      </c>
      <c r="U6664" s="4" t="s">
        <v>60</v>
      </c>
      <c r="V6664">
        <v>0.49</v>
      </c>
      <c r="W6664">
        <v>0.4</v>
      </c>
      <c r="X6664">
        <v>0.75</v>
      </c>
      <c r="Y6664">
        <v>2.38</v>
      </c>
      <c r="Z6664">
        <v>0.25</v>
      </c>
      <c r="AA6664" s="5">
        <f t="shared" si="631"/>
        <v>0.379</v>
      </c>
      <c r="AB6664" s="15" cm="1">
        <f t="array" ref="AB6664">_xlfn.SWITCH(U6664,"夏",122,"冬",90,"春",153,"秋",153,0)</f>
        <v>122</v>
      </c>
      <c r="AC6664" s="16">
        <f t="shared" si="632"/>
        <v>46.238</v>
      </c>
      <c r="AD6664" s="5">
        <f>IFERROR(AA6664/D6664,0)</f>
        <v>2.6549912434325747E-3</v>
      </c>
      <c r="AE6664" s="15">
        <f t="shared" si="633"/>
        <v>0.33424657534246577</v>
      </c>
      <c r="AF6664" s="5">
        <f>IFERROR(AD6664*AE6664*48,0)</f>
        <v>4.2596243072715506E-2</v>
      </c>
    </row>
    <row r="6665" spans="1:32" x14ac:dyDescent="0.15">
      <c r="A6665" s="1"/>
      <c r="B6665" s="1" t="s">
        <v>46</v>
      </c>
      <c r="C6665" s="1" t="s">
        <v>58</v>
      </c>
      <c r="D6665" s="1">
        <v>142.75</v>
      </c>
      <c r="E6665" s="6">
        <v>3.13</v>
      </c>
      <c r="F6665" s="18">
        <v>0.5625</v>
      </c>
      <c r="G6665" s="1">
        <v>24.3</v>
      </c>
      <c r="H6665" s="1">
        <v>79</v>
      </c>
      <c r="I6665" s="1">
        <v>24.5</v>
      </c>
      <c r="J6665" s="1">
        <v>0.2</v>
      </c>
      <c r="K6665" s="1">
        <v>580</v>
      </c>
      <c r="L6665" s="1">
        <v>140</v>
      </c>
      <c r="M6665" s="6">
        <f t="shared" si="629"/>
        <v>24.596325393782934</v>
      </c>
      <c r="N6665" s="19">
        <v>0.5</v>
      </c>
      <c r="O6665" s="11" cm="1">
        <f t="array" ref="O6665">ROUND(_xlfn.SWITCH(C6665,"建筑专教",IF(S6665&gt;0.1,1.38,1.28),"阶梯教室",IF(S6665&gt;0.1,1.15,1.05),"公共教室",IF(S6665&gt;0.1,1.22,1.12),IF(S6665&gt;0.1,1.2,1.1))+(MOD(ROW()*11,31)/31-0.5)*0.06,2)</f>
        <v>1.35</v>
      </c>
      <c r="P6665" s="12">
        <f t="shared" si="634"/>
        <v>0.21</v>
      </c>
      <c r="Q6665" s="13">
        <f t="shared" si="630"/>
        <v>-0.60115591972735805</v>
      </c>
      <c r="R6665" s="1">
        <v>2.2200000000000002</v>
      </c>
      <c r="S6665" s="1">
        <v>0.16600000000000001</v>
      </c>
      <c r="T6665" s="1">
        <v>0.43</v>
      </c>
      <c r="U6665" s="4" t="s">
        <v>60</v>
      </c>
      <c r="V6665">
        <v>0.49</v>
      </c>
      <c r="W6665">
        <v>0.4</v>
      </c>
      <c r="X6665">
        <v>0.75</v>
      </c>
      <c r="Y6665">
        <v>2.38</v>
      </c>
      <c r="Z6665">
        <v>0.25</v>
      </c>
      <c r="AA6665" s="5">
        <f t="shared" si="631"/>
        <v>2.8160000000000003</v>
      </c>
      <c r="AB6665" s="15" cm="1">
        <f t="array" ref="AB6665">_xlfn.SWITCH(U6665,"夏",122,"冬",90,"春",153,"秋",153,0)</f>
        <v>122</v>
      </c>
      <c r="AC6665" s="16">
        <f t="shared" si="632"/>
        <v>343.55200000000002</v>
      </c>
      <c r="AD6665" s="5">
        <f>IFERROR(AA6665/D6665,0)</f>
        <v>1.9726795096322244E-2</v>
      </c>
      <c r="AE6665" s="15">
        <f t="shared" si="633"/>
        <v>0.33424657534246577</v>
      </c>
      <c r="AF6665" s="5">
        <f>IFERROR(AD6665*AE6665*48,0)</f>
        <v>0.31649345776455634</v>
      </c>
    </row>
    <row r="6666" spans="1:32" x14ac:dyDescent="0.15">
      <c r="A6666" s="1"/>
      <c r="B6666" s="1" t="s">
        <v>46</v>
      </c>
      <c r="C6666" s="1" t="s">
        <v>58</v>
      </c>
      <c r="D6666" s="1">
        <v>142.75</v>
      </c>
      <c r="E6666" s="6">
        <v>3.13</v>
      </c>
      <c r="F6666" s="18">
        <v>0.58333333333333304</v>
      </c>
      <c r="G6666" s="1">
        <v>23.9</v>
      </c>
      <c r="H6666" s="1">
        <v>81</v>
      </c>
      <c r="I6666" s="1">
        <v>24.1</v>
      </c>
      <c r="J6666" s="1">
        <v>0.22</v>
      </c>
      <c r="K6666" s="1">
        <v>700</v>
      </c>
      <c r="L6666" s="1">
        <v>150</v>
      </c>
      <c r="M6666" s="6">
        <f t="shared" si="629"/>
        <v>24.202403516750451</v>
      </c>
      <c r="N6666" s="19">
        <v>0.5</v>
      </c>
      <c r="O6666" s="11" cm="1">
        <f t="array" ref="O6666">ROUND(_xlfn.SWITCH(C6666,"建筑专教",IF(S6666&gt;0.1,1.38,1.28),"阶梯教室",IF(S6666&gt;0.1,1.15,1.05),"公共教室",IF(S6666&gt;0.1,1.22,1.12),IF(S6666&gt;0.1,1.2,1.1))+(MOD(ROW()*11,31)/31-0.5)*0.06,2)</f>
        <v>1.37</v>
      </c>
      <c r="P6666" s="12">
        <f t="shared" si="634"/>
        <v>0.35</v>
      </c>
      <c r="Q6666" s="13">
        <f t="shared" si="630"/>
        <v>-0.75042520064760954</v>
      </c>
      <c r="R6666" s="1">
        <v>2.2799999999999998</v>
      </c>
      <c r="S6666" s="1">
        <v>0.16800000000000001</v>
      </c>
      <c r="T6666" s="1">
        <v>0.45</v>
      </c>
      <c r="U6666" s="4" t="s">
        <v>60</v>
      </c>
      <c r="V6666">
        <v>0.49</v>
      </c>
      <c r="W6666">
        <v>0.4</v>
      </c>
      <c r="X6666">
        <v>0.75</v>
      </c>
      <c r="Y6666">
        <v>2.38</v>
      </c>
      <c r="Z6666">
        <v>0.25</v>
      </c>
      <c r="AA6666" s="5">
        <f t="shared" si="631"/>
        <v>2.8980000000000001</v>
      </c>
      <c r="AB6666" s="15" cm="1">
        <f t="array" ref="AB6666">_xlfn.SWITCH(U6666,"夏",122,"冬",90,"春",153,"秋",153,0)</f>
        <v>122</v>
      </c>
      <c r="AC6666" s="16">
        <f t="shared" si="632"/>
        <v>353.55600000000004</v>
      </c>
      <c r="AD6666" s="5">
        <f>IFERROR(AA6666/D6666,0)</f>
        <v>2.0301225919439579E-2</v>
      </c>
      <c r="AE6666" s="15">
        <f t="shared" si="633"/>
        <v>0.33424657534246577</v>
      </c>
      <c r="AF6666" s="5">
        <f>IFERROR(AD6666*AE6666*48,0)</f>
        <v>0.32570953146366627</v>
      </c>
    </row>
    <row r="6667" spans="1:32" x14ac:dyDescent="0.15">
      <c r="A6667" s="1"/>
      <c r="B6667" s="1" t="s">
        <v>46</v>
      </c>
      <c r="C6667" s="1" t="s">
        <v>58</v>
      </c>
      <c r="D6667" s="1">
        <v>142.75</v>
      </c>
      <c r="E6667" s="6">
        <v>3.13</v>
      </c>
      <c r="F6667" s="18">
        <v>0.60416666666666696</v>
      </c>
      <c r="G6667" s="1">
        <v>23.5</v>
      </c>
      <c r="H6667" s="1">
        <v>83</v>
      </c>
      <c r="I6667" s="1">
        <v>23.7</v>
      </c>
      <c r="J6667" s="1">
        <v>0.24</v>
      </c>
      <c r="K6667" s="1">
        <v>760</v>
      </c>
      <c r="L6667" s="1">
        <v>160</v>
      </c>
      <c r="M6667" s="6">
        <f t="shared" si="629"/>
        <v>23.808325110681608</v>
      </c>
      <c r="N6667" s="19">
        <v>0.5</v>
      </c>
      <c r="O6667" s="11" cm="1">
        <f t="array" ref="O6667">ROUND(_xlfn.SWITCH(C6667,"建筑专教",IF(S6667&gt;0.1,1.38,1.28),"阶梯教室",IF(S6667&gt;0.1,1.15,1.05),"公共教室",IF(S6667&gt;0.1,1.22,1.12),IF(S6667&gt;0.1,1.2,1.1))+(MOD(ROW()*11,31)/31-0.5)*0.06,2)</f>
        <v>1.39</v>
      </c>
      <c r="P6667" s="12">
        <f t="shared" si="634"/>
        <v>0.42</v>
      </c>
      <c r="Q6667" s="13">
        <f t="shared" si="630"/>
        <v>-0.89779862488621209</v>
      </c>
      <c r="R6667" s="1">
        <v>2.3199999999999998</v>
      </c>
      <c r="S6667" s="1">
        <v>0.17</v>
      </c>
      <c r="T6667" s="1">
        <v>0.47</v>
      </c>
      <c r="U6667" s="4" t="s">
        <v>60</v>
      </c>
      <c r="V6667">
        <v>0.49</v>
      </c>
      <c r="W6667">
        <v>0.4</v>
      </c>
      <c r="X6667">
        <v>0.75</v>
      </c>
      <c r="Y6667">
        <v>2.38</v>
      </c>
      <c r="Z6667">
        <v>0.25</v>
      </c>
      <c r="AA6667" s="5">
        <f t="shared" si="631"/>
        <v>2.96</v>
      </c>
      <c r="AB6667" s="15" cm="1">
        <f t="array" ref="AB6667">_xlfn.SWITCH(U6667,"夏",122,"冬",90,"春",153,"秋",153,0)</f>
        <v>122</v>
      </c>
      <c r="AC6667" s="16">
        <f t="shared" si="632"/>
        <v>361.12</v>
      </c>
      <c r="AD6667" s="5">
        <f>IFERROR(AA6667/D6667,0)</f>
        <v>2.0735551663747812E-2</v>
      </c>
      <c r="AE6667" s="15">
        <f t="shared" si="633"/>
        <v>0.33424657534246577</v>
      </c>
      <c r="AF6667" s="5">
        <f>IFERROR(AD6667*AE6667*48,0)</f>
        <v>0.33267778230933476</v>
      </c>
    </row>
    <row r="6668" spans="1:32" x14ac:dyDescent="0.15">
      <c r="A6668" s="1"/>
      <c r="B6668" s="1" t="s">
        <v>46</v>
      </c>
      <c r="C6668" s="1" t="s">
        <v>58</v>
      </c>
      <c r="D6668" s="1">
        <v>142.75</v>
      </c>
      <c r="E6668" s="6">
        <v>3.13</v>
      </c>
      <c r="F6668" s="18">
        <v>0.625</v>
      </c>
      <c r="G6668" s="1">
        <v>23.1</v>
      </c>
      <c r="H6668" s="1">
        <v>85</v>
      </c>
      <c r="I6668" s="1">
        <v>23.3</v>
      </c>
      <c r="J6668" s="1">
        <v>0.24</v>
      </c>
      <c r="K6668" s="1">
        <v>710</v>
      </c>
      <c r="L6668" s="1">
        <v>150</v>
      </c>
      <c r="M6668" s="6">
        <f t="shared" si="629"/>
        <v>23.408763870059488</v>
      </c>
      <c r="N6668" s="19">
        <v>0.5</v>
      </c>
      <c r="O6668" s="11" cm="1">
        <f t="array" ref="O6668">ROUND(_xlfn.SWITCH(C6668,"建筑专教",IF(S6668&gt;0.1,1.38,1.28),"阶梯教室",IF(S6668&gt;0.1,1.15,1.05),"公共教室",IF(S6668&gt;0.1,1.22,1.12),IF(S6668&gt;0.1,1.2,1.1))+(MOD(ROW()*11,31)/31-0.5)*0.06,2)</f>
        <v>1.35</v>
      </c>
      <c r="P6668" s="12">
        <f t="shared" si="634"/>
        <v>0.36</v>
      </c>
      <c r="Q6668" s="13">
        <f t="shared" si="630"/>
        <v>-1.1255515097781517</v>
      </c>
      <c r="R6668" s="1">
        <v>2.2799999999999998</v>
      </c>
      <c r="S6668" s="1">
        <v>0.17199999999999999</v>
      </c>
      <c r="T6668" s="1">
        <v>0.44</v>
      </c>
      <c r="U6668" s="4" t="s">
        <v>60</v>
      </c>
      <c r="V6668">
        <v>0.49</v>
      </c>
      <c r="W6668">
        <v>0.4</v>
      </c>
      <c r="X6668">
        <v>0.75</v>
      </c>
      <c r="Y6668">
        <v>2.38</v>
      </c>
      <c r="Z6668">
        <v>0.25</v>
      </c>
      <c r="AA6668" s="5">
        <f t="shared" si="631"/>
        <v>2.8919999999999999</v>
      </c>
      <c r="AB6668" s="15" cm="1">
        <f t="array" ref="AB6668">_xlfn.SWITCH(U6668,"夏",122,"冬",90,"春",153,"秋",153,0)</f>
        <v>122</v>
      </c>
      <c r="AC6668" s="16">
        <f t="shared" si="632"/>
        <v>352.82400000000001</v>
      </c>
      <c r="AD6668" s="5">
        <f>IFERROR(AA6668/D6668,0)</f>
        <v>2.0259194395796848E-2</v>
      </c>
      <c r="AE6668" s="15">
        <f t="shared" si="633"/>
        <v>0.33424657534246577</v>
      </c>
      <c r="AF6668" s="5">
        <f>IFERROR(AD6668*AE6668*48,0)</f>
        <v>0.32503518460763381</v>
      </c>
    </row>
    <row r="6669" spans="1:32" x14ac:dyDescent="0.15">
      <c r="A6669" s="1"/>
      <c r="B6669" s="1" t="s">
        <v>46</v>
      </c>
      <c r="C6669" s="1" t="s">
        <v>58</v>
      </c>
      <c r="D6669" s="1">
        <v>142.75</v>
      </c>
      <c r="E6669" s="6">
        <v>3.13</v>
      </c>
      <c r="F6669" s="18">
        <v>0.64583333333333304</v>
      </c>
      <c r="G6669" s="1">
        <v>22.7</v>
      </c>
      <c r="H6669" s="1">
        <v>85</v>
      </c>
      <c r="I6669" s="1">
        <v>22.9</v>
      </c>
      <c r="J6669" s="1">
        <v>0.22</v>
      </c>
      <c r="K6669" s="1">
        <v>625</v>
      </c>
      <c r="L6669" s="1">
        <v>140</v>
      </c>
      <c r="M6669" s="6">
        <f t="shared" si="629"/>
        <v>23.003652935578032</v>
      </c>
      <c r="N6669" s="19">
        <v>0.5</v>
      </c>
      <c r="O6669" s="11" cm="1">
        <f t="array" ref="O6669">ROUND(_xlfn.SWITCH(C6669,"建筑专教",IF(S6669&gt;0.1,1.38,1.28),"阶梯教室",IF(S6669&gt;0.1,1.15,1.05),"公共教室",IF(S6669&gt;0.1,1.22,1.12),IF(S6669&gt;0.1,1.2,1.1))+(MOD(ROW()*11,31)/31-0.5)*0.06,2)</f>
        <v>1.38</v>
      </c>
      <c r="P6669" s="12">
        <f t="shared" si="634"/>
        <v>0.26</v>
      </c>
      <c r="Q6669" s="13">
        <f t="shared" si="630"/>
        <v>-1.0882060564190472</v>
      </c>
      <c r="R6669" s="1">
        <v>2.2200000000000002</v>
      </c>
      <c r="S6669" s="1">
        <v>0.17399999999999999</v>
      </c>
      <c r="T6669" s="1">
        <v>0.38500000000000001</v>
      </c>
      <c r="U6669" s="4" t="s">
        <v>60</v>
      </c>
      <c r="V6669">
        <v>0.49</v>
      </c>
      <c r="W6669">
        <v>0.4</v>
      </c>
      <c r="X6669">
        <v>0.75</v>
      </c>
      <c r="Y6669">
        <v>2.38</v>
      </c>
      <c r="Z6669">
        <v>0.25</v>
      </c>
      <c r="AA6669" s="5">
        <f t="shared" si="631"/>
        <v>2.7789999999999999</v>
      </c>
      <c r="AB6669" s="15" cm="1">
        <f t="array" ref="AB6669">_xlfn.SWITCH(U6669,"夏",122,"冬",90,"春",153,"秋",153,0)</f>
        <v>122</v>
      </c>
      <c r="AC6669" s="16">
        <f t="shared" si="632"/>
        <v>339.03800000000001</v>
      </c>
      <c r="AD6669" s="5">
        <f>IFERROR(AA6669/D6669,0)</f>
        <v>1.9467600700525393E-2</v>
      </c>
      <c r="AE6669" s="15">
        <f t="shared" si="633"/>
        <v>0.33424657534246577</v>
      </c>
      <c r="AF6669" s="5">
        <f>IFERROR(AD6669*AE6669*48,0)</f>
        <v>0.31233498548568961</v>
      </c>
    </row>
    <row r="6670" spans="1:32" x14ac:dyDescent="0.15">
      <c r="A6670" s="1"/>
      <c r="B6670" s="1" t="s">
        <v>46</v>
      </c>
      <c r="C6670" s="1" t="s">
        <v>58</v>
      </c>
      <c r="D6670" s="1">
        <v>142.75</v>
      </c>
      <c r="E6670" s="6">
        <v>3.13</v>
      </c>
      <c r="F6670" s="18">
        <v>0.66666666666666696</v>
      </c>
      <c r="G6670" s="1">
        <v>23.3</v>
      </c>
      <c r="H6670" s="1">
        <v>83</v>
      </c>
      <c r="I6670" s="1">
        <v>23.5</v>
      </c>
      <c r="J6670" s="1">
        <v>0.2</v>
      </c>
      <c r="K6670" s="1">
        <v>525</v>
      </c>
      <c r="L6670" s="1">
        <v>130</v>
      </c>
      <c r="M6670" s="6">
        <f t="shared" ref="M6670:M6733" si="635">IFERROR(POWER((I6670+273.15)^4+133500000*POWER(J6670,0.6)*(I6670-G6670),0.25)-273.15,I6670)</f>
        <v>23.597302173219475</v>
      </c>
      <c r="N6670" s="19">
        <v>0.5</v>
      </c>
      <c r="O6670" s="11" cm="1">
        <f t="array" ref="O6670">ROUND(_xlfn.SWITCH(C6670,"建筑专教",IF(S6670&gt;0.1,1.38,1.28),"阶梯教室",IF(S6670&gt;0.1,1.15,1.05),"公共教室",IF(S6670&gt;0.1,1.22,1.12),IF(S6670&gt;0.1,1.2,1.1))+(MOD(ROW()*11,31)/31-0.5)*0.06,2)</f>
        <v>1.4</v>
      </c>
      <c r="P6670" s="12">
        <f t="shared" si="634"/>
        <v>0.15</v>
      </c>
      <c r="Q6670" s="13">
        <f t="shared" ref="Q6670:Q6733" si="636">(0.303*EXP(-0.036*(O6670*58.15))+0.028)*((O6670*58.15)-0.00305*(5733-6.99*(O6670*58.15)-(EXP(16.6536-4030.183/(G6670+235))*(H6670/100)))-0.42*((O6670*58.15)-58.15)-0.000017*(O6670*58.15)*(5867-(EXP(16.6536-4030.183/(G6670+235))*(H6670/100)))-0.0014*(O6670*58.15)*(34-G6670)-0.0000000396*IF(N6670*0.155&gt;0.078,1.05+0.645*N6670*0.155,1)*(POWER((35.7-0.028*(O6670*58.15)-N6670*0.155*(0.0000000396*IF(N6670*0.155&gt;0.078,1.05+0.645*N6670*0.155,1)*(POWER((35.7-0.028*(O6670*58.15)-N6670*0.155*0.1)+273,4)-POWER(M6670+273,4))+IF(N6670*0.155&gt;0.078,1.05+0.645*N6670*0.155,1)*IF(J6670&lt;0.2,2.38*ABS(35.7-0.028*(O6670*58.15)-G6670)^0.25,12.1*SQRT(J6670))*(35.7-0.028*(O6670*58.15)-G6670))+273),4)-POWER(M6670+273,4))-IF(N6670*0.155&gt;0.078,1.05+0.645*N6670*0.155,1)*IF(J6670&lt;0.2,2.38*ABS(35.7-0.028*(O6670*58.15)-N6670*0.155*0.1-G6670)^0.25,12.1*SQRT(J6670))*(35.7-0.028*(O6670*58.15)-N6670*0.155*0.1-G6670))</f>
        <v>-0.78061818647277936</v>
      </c>
      <c r="R6670" s="1">
        <v>0</v>
      </c>
      <c r="S6670" s="1">
        <v>0.17599999999999999</v>
      </c>
      <c r="T6670" s="1">
        <v>0.28499999999999998</v>
      </c>
      <c r="U6670" s="4" t="s">
        <v>60</v>
      </c>
      <c r="V6670">
        <v>0.49</v>
      </c>
      <c r="W6670">
        <v>0.4</v>
      </c>
      <c r="X6670">
        <v>0.75</v>
      </c>
      <c r="Y6670">
        <v>2.38</v>
      </c>
      <c r="Z6670">
        <v>0.25</v>
      </c>
      <c r="AA6670" s="5">
        <f t="shared" si="631"/>
        <v>0.46099999999999997</v>
      </c>
      <c r="AB6670" s="15" cm="1">
        <f t="array" ref="AB6670">_xlfn.SWITCH(U6670,"夏",122,"冬",90,"春",153,"秋",153,0)</f>
        <v>122</v>
      </c>
      <c r="AC6670" s="16">
        <f t="shared" si="632"/>
        <v>56.241999999999997</v>
      </c>
      <c r="AD6670" s="5">
        <f>IFERROR(AA6670/D6670,0)</f>
        <v>3.2294220665499123E-3</v>
      </c>
      <c r="AE6670" s="15">
        <f t="shared" si="633"/>
        <v>0.33424657534246577</v>
      </c>
      <c r="AF6670" s="5">
        <f>IFERROR(AD6670*AE6670*48,0)</f>
        <v>5.1812316771825448E-2</v>
      </c>
    </row>
    <row r="6671" spans="1:32" x14ac:dyDescent="0.15">
      <c r="A6671" s="1"/>
      <c r="B6671" s="1" t="s">
        <v>46</v>
      </c>
      <c r="C6671" s="1" t="s">
        <v>58</v>
      </c>
      <c r="D6671" s="1">
        <v>142.75</v>
      </c>
      <c r="E6671" s="6">
        <v>3.13</v>
      </c>
      <c r="F6671" s="18">
        <v>0.6875</v>
      </c>
      <c r="G6671" s="1">
        <v>23.9</v>
      </c>
      <c r="H6671" s="1">
        <v>81</v>
      </c>
      <c r="I6671" s="1">
        <v>24.1</v>
      </c>
      <c r="J6671" s="1">
        <v>0.18</v>
      </c>
      <c r="K6671" s="1">
        <v>465</v>
      </c>
      <c r="L6671" s="1">
        <v>120</v>
      </c>
      <c r="M6671" s="6">
        <f t="shared" si="635"/>
        <v>24.1907925493623</v>
      </c>
      <c r="N6671" s="19">
        <v>0.5</v>
      </c>
      <c r="O6671" s="11" cm="1">
        <f t="array" ref="O6671">ROUND(_xlfn.SWITCH(C6671,"建筑专教",IF(S6671&gt;0.1,1.38,1.28),"阶梯教室",IF(S6671&gt;0.1,1.15,1.05),"公共教室",IF(S6671&gt;0.1,1.22,1.12),IF(S6671&gt;0.1,1.2,1.1))+(MOD(ROW()*11,31)/31-0.5)*0.06,2)</f>
        <v>1.36</v>
      </c>
      <c r="P6671" s="12">
        <f t="shared" si="634"/>
        <v>0.08</v>
      </c>
      <c r="Q6671" s="13">
        <f t="shared" si="636"/>
        <v>-0.34068404879306136</v>
      </c>
      <c r="R6671" s="1">
        <v>0</v>
      </c>
      <c r="S6671" s="1">
        <v>0.17799999999999999</v>
      </c>
      <c r="T6671" s="1">
        <v>0.245</v>
      </c>
      <c r="U6671" s="4" t="s">
        <v>60</v>
      </c>
      <c r="V6671">
        <v>0.49</v>
      </c>
      <c r="W6671">
        <v>0.4</v>
      </c>
      <c r="X6671">
        <v>0.75</v>
      </c>
      <c r="Y6671">
        <v>2.38</v>
      </c>
      <c r="Z6671">
        <v>0.25</v>
      </c>
      <c r="AA6671" s="5">
        <f t="shared" si="631"/>
        <v>0.42299999999999999</v>
      </c>
      <c r="AB6671" s="15" cm="1">
        <f t="array" ref="AB6671">_xlfn.SWITCH(U6671,"夏",122,"冬",90,"春",153,"秋",153,0)</f>
        <v>122</v>
      </c>
      <c r="AC6671" s="16">
        <f t="shared" si="632"/>
        <v>51.606000000000002</v>
      </c>
      <c r="AD6671" s="5">
        <f>IFERROR(AA6671/D6671,0)</f>
        <v>2.9632224168126093E-3</v>
      </c>
      <c r="AE6671" s="15">
        <f t="shared" si="633"/>
        <v>0.33424657534246577</v>
      </c>
      <c r="AF6671" s="5">
        <f>IFERROR(AD6671*AE6671*48,0)</f>
        <v>4.7541453350286686E-2</v>
      </c>
    </row>
    <row r="6672" spans="1:32" x14ac:dyDescent="0.15">
      <c r="A6672" s="1"/>
      <c r="B6672" s="1" t="s">
        <v>46</v>
      </c>
      <c r="C6672" s="1" t="s">
        <v>58</v>
      </c>
      <c r="D6672" s="1">
        <v>142.75</v>
      </c>
      <c r="E6672" s="6">
        <v>3.13</v>
      </c>
      <c r="F6672" s="18">
        <v>0.70833333333333304</v>
      </c>
      <c r="G6672" s="1">
        <v>24.5</v>
      </c>
      <c r="H6672" s="1">
        <v>79</v>
      </c>
      <c r="I6672" s="1">
        <v>24.7</v>
      </c>
      <c r="J6672" s="1">
        <v>0.16</v>
      </c>
      <c r="K6672" s="1">
        <v>440</v>
      </c>
      <c r="L6672" s="1">
        <v>110</v>
      </c>
      <c r="M6672" s="6">
        <f t="shared" si="635"/>
        <v>24.784090422114332</v>
      </c>
      <c r="N6672" s="19">
        <v>0.5</v>
      </c>
      <c r="O6672" s="11" cm="1">
        <f t="array" ref="O6672">ROUND(_xlfn.SWITCH(C6672,"建筑专教",IF(S6672&gt;0.1,1.38,1.28),"阶梯教室",IF(S6672&gt;0.1,1.15,1.05),"公共教室",IF(S6672&gt;0.1,1.22,1.12),IF(S6672&gt;0.1,1.2,1.1))+(MOD(ROW()*11,31)/31-0.5)*0.06,2)</f>
        <v>1.38</v>
      </c>
      <c r="P6672" s="12">
        <f t="shared" si="634"/>
        <v>0.05</v>
      </c>
      <c r="Q6672" s="13">
        <f t="shared" si="636"/>
        <v>-0.13052191852309739</v>
      </c>
      <c r="R6672" s="1">
        <v>0</v>
      </c>
      <c r="S6672" s="1">
        <v>0.18</v>
      </c>
      <c r="T6672" s="1">
        <v>0.22500000000000001</v>
      </c>
      <c r="U6672" s="4" t="s">
        <v>60</v>
      </c>
      <c r="V6672">
        <v>0.49</v>
      </c>
      <c r="W6672">
        <v>0.4</v>
      </c>
      <c r="X6672">
        <v>0.75</v>
      </c>
      <c r="Y6672">
        <v>2.38</v>
      </c>
      <c r="Z6672">
        <v>0.25</v>
      </c>
      <c r="AA6672" s="5">
        <f t="shared" si="631"/>
        <v>0.40500000000000003</v>
      </c>
      <c r="AB6672" s="15" cm="1">
        <f t="array" ref="AB6672">_xlfn.SWITCH(U6672,"夏",122,"冬",90,"春",153,"秋",153,0)</f>
        <v>122</v>
      </c>
      <c r="AC6672" s="16">
        <f t="shared" si="632"/>
        <v>49.410000000000004</v>
      </c>
      <c r="AD6672" s="5">
        <f>IFERROR(AA6672/D6672,0)</f>
        <v>2.8371278458844133E-3</v>
      </c>
      <c r="AE6672" s="15">
        <f t="shared" si="633"/>
        <v>0.33424657534246577</v>
      </c>
      <c r="AF6672" s="5">
        <f>IFERROR(AD6672*AE6672*48,0)</f>
        <v>4.5518412782189384E-2</v>
      </c>
    </row>
    <row r="6673" spans="1:32" x14ac:dyDescent="0.15">
      <c r="A6673" s="1"/>
      <c r="B6673" s="1" t="s">
        <v>46</v>
      </c>
      <c r="C6673" s="1" t="s">
        <v>58</v>
      </c>
      <c r="D6673" s="1">
        <v>142.75</v>
      </c>
      <c r="E6673" s="6">
        <v>3.13</v>
      </c>
      <c r="F6673" s="18">
        <v>0.72916666666666696</v>
      </c>
      <c r="G6673" s="1">
        <v>25.1</v>
      </c>
      <c r="H6673" s="1">
        <v>77</v>
      </c>
      <c r="I6673" s="1">
        <v>25.3</v>
      </c>
      <c r="J6673" s="1">
        <v>0.14000000000000001</v>
      </c>
      <c r="K6673" s="1">
        <v>432</v>
      </c>
      <c r="L6673" s="1">
        <v>100</v>
      </c>
      <c r="M6673" s="6">
        <f t="shared" si="635"/>
        <v>25.377151601008052</v>
      </c>
      <c r="N6673" s="19">
        <v>0.5</v>
      </c>
      <c r="O6673" s="11" cm="1">
        <f t="array" ref="O6673">ROUND(_xlfn.SWITCH(C6673,"建筑专教",IF(S6673&gt;0.1,1.38,1.28),"阶梯教室",IF(S6673&gt;0.1,1.15,1.05),"公共教室",IF(S6673&gt;0.1,1.22,1.12),IF(S6673&gt;0.1,1.2,1.1))+(MOD(ROW()*11,31)/31-0.5)*0.06,2)</f>
        <v>1.4</v>
      </c>
      <c r="P6673" s="12">
        <f t="shared" si="634"/>
        <v>0.04</v>
      </c>
      <c r="Q6673" s="13">
        <f t="shared" si="636"/>
        <v>7.1567208171233188E-2</v>
      </c>
      <c r="R6673" s="1">
        <v>0</v>
      </c>
      <c r="S6673" s="1">
        <v>0.182</v>
      </c>
      <c r="T6673" s="1">
        <v>0.21199999999999999</v>
      </c>
      <c r="U6673" s="4" t="s">
        <v>60</v>
      </c>
      <c r="V6673">
        <v>0.49</v>
      </c>
      <c r="W6673">
        <v>0.4</v>
      </c>
      <c r="X6673">
        <v>0.75</v>
      </c>
      <c r="Y6673">
        <v>2.38</v>
      </c>
      <c r="Z6673">
        <v>0.25</v>
      </c>
      <c r="AA6673" s="5">
        <f t="shared" si="631"/>
        <v>0.39400000000000002</v>
      </c>
      <c r="AB6673" s="15" cm="1">
        <f t="array" ref="AB6673">_xlfn.SWITCH(U6673,"夏",122,"冬",90,"春",153,"秋",153,0)</f>
        <v>122</v>
      </c>
      <c r="AC6673" s="16">
        <f t="shared" si="632"/>
        <v>48.068000000000005</v>
      </c>
      <c r="AD6673" s="5">
        <f>IFERROR(AA6673/D6673,0)</f>
        <v>2.7600700525394046E-3</v>
      </c>
      <c r="AE6673" s="15">
        <f t="shared" si="633"/>
        <v>0.33424657534246577</v>
      </c>
      <c r="AF6673" s="5">
        <f>IFERROR(AD6673*AE6673*48,0)</f>
        <v>4.4282110212796585E-2</v>
      </c>
    </row>
    <row r="6674" spans="1:32" x14ac:dyDescent="0.15">
      <c r="A6674" s="1"/>
      <c r="B6674" s="1" t="s">
        <v>46</v>
      </c>
      <c r="C6674" s="1" t="s">
        <v>58</v>
      </c>
      <c r="D6674" s="1">
        <v>142.75</v>
      </c>
      <c r="E6674" s="6">
        <v>3.13</v>
      </c>
      <c r="F6674" s="18">
        <v>0.75</v>
      </c>
      <c r="G6674" s="1">
        <v>25.7</v>
      </c>
      <c r="H6674" s="1">
        <v>75</v>
      </c>
      <c r="I6674" s="1">
        <v>25.9</v>
      </c>
      <c r="J6674" s="1">
        <v>0.12</v>
      </c>
      <c r="K6674" s="1">
        <v>428</v>
      </c>
      <c r="L6674" s="1">
        <v>90</v>
      </c>
      <c r="M6674" s="6">
        <f t="shared" si="635"/>
        <v>25.969915955540841</v>
      </c>
      <c r="N6674" s="19">
        <v>0.5</v>
      </c>
      <c r="O6674" s="11" cm="1">
        <f t="array" ref="O6674">ROUND(_xlfn.SWITCH(C6674,"建筑专教",IF(S6674&gt;0.1,1.38,1.28),"阶梯教室",IF(S6674&gt;0.1,1.15,1.05),"公共教室",IF(S6674&gt;0.1,1.22,1.12),IF(S6674&gt;0.1,1.2,1.1))+(MOD(ROW()*11,31)/31-0.5)*0.06,2)</f>
        <v>1.36</v>
      </c>
      <c r="P6674" s="12">
        <f t="shared" si="634"/>
        <v>0.03</v>
      </c>
      <c r="Q6674" s="13">
        <f t="shared" si="636"/>
        <v>0.17356128018215156</v>
      </c>
      <c r="R6674" s="1">
        <v>0</v>
      </c>
      <c r="S6674" s="1">
        <v>0.184</v>
      </c>
      <c r="T6674" s="1">
        <v>0.20499999999999999</v>
      </c>
      <c r="U6674" s="4" t="s">
        <v>60</v>
      </c>
      <c r="V6674">
        <v>0.49</v>
      </c>
      <c r="W6674">
        <v>0.4</v>
      </c>
      <c r="X6674">
        <v>0.75</v>
      </c>
      <c r="Y6674">
        <v>2.38</v>
      </c>
      <c r="Z6674">
        <v>0.25</v>
      </c>
      <c r="AA6674" s="5">
        <f t="shared" si="631"/>
        <v>0.38900000000000001</v>
      </c>
      <c r="AB6674" s="15" cm="1">
        <f t="array" ref="AB6674">_xlfn.SWITCH(U6674,"夏",122,"冬",90,"春",153,"秋",153,0)</f>
        <v>122</v>
      </c>
      <c r="AC6674" s="16">
        <f t="shared" si="632"/>
        <v>47.457999999999998</v>
      </c>
      <c r="AD6674" s="5">
        <f>IFERROR(AA6674/D6674,0)</f>
        <v>2.7250437828371279E-3</v>
      </c>
      <c r="AE6674" s="15">
        <f t="shared" si="633"/>
        <v>0.33424657534246577</v>
      </c>
      <c r="AF6674" s="5">
        <f>IFERROR(AD6674*AE6674*48,0)</f>
        <v>4.3720154499436226E-2</v>
      </c>
    </row>
    <row r="6675" spans="1:32" x14ac:dyDescent="0.15">
      <c r="A6675" s="1"/>
      <c r="B6675" s="1" t="s">
        <v>46</v>
      </c>
      <c r="C6675" s="1" t="s">
        <v>58</v>
      </c>
      <c r="D6675" s="1">
        <v>142.75</v>
      </c>
      <c r="E6675" s="6">
        <v>3.13</v>
      </c>
      <c r="F6675" s="18">
        <v>0.79166666666666696</v>
      </c>
      <c r="G6675" s="1">
        <v>26.9</v>
      </c>
      <c r="H6675" s="1">
        <v>71</v>
      </c>
      <c r="I6675" s="1">
        <v>27.1</v>
      </c>
      <c r="J6675" s="1">
        <v>0.1</v>
      </c>
      <c r="K6675" s="1">
        <v>420</v>
      </c>
      <c r="L6675" s="1">
        <v>70</v>
      </c>
      <c r="M6675" s="6">
        <f t="shared" si="635"/>
        <v>27.161925264048023</v>
      </c>
      <c r="N6675" s="19">
        <v>0.5</v>
      </c>
      <c r="O6675" s="11" cm="1">
        <f t="array" ref="O6675">ROUND(_xlfn.SWITCH(C6675,"建筑专教",IF(S6675&gt;0.1,1.38,1.28),"阶梯教室",IF(S6675&gt;0.1,1.15,1.05),"公共教室",IF(S6675&gt;0.1,1.22,1.12),IF(S6675&gt;0.1,1.2,1.1))+(MOD(ROW()*11,31)/31-0.5)*0.06,2)</f>
        <v>1.38</v>
      </c>
      <c r="P6675" s="12">
        <f t="shared" si="634"/>
        <v>0.02</v>
      </c>
      <c r="Q6675" s="13">
        <f t="shared" si="636"/>
        <v>0.53538293681145677</v>
      </c>
      <c r="R6675" s="1">
        <v>0</v>
      </c>
      <c r="S6675" s="1">
        <v>0.188</v>
      </c>
      <c r="T6675" s="1">
        <v>0.192</v>
      </c>
      <c r="U6675" s="4" t="s">
        <v>60</v>
      </c>
      <c r="V6675">
        <v>0.49</v>
      </c>
      <c r="W6675">
        <v>0.4</v>
      </c>
      <c r="X6675">
        <v>0.75</v>
      </c>
      <c r="Y6675">
        <v>2.38</v>
      </c>
      <c r="Z6675">
        <v>0.25</v>
      </c>
      <c r="AA6675" s="5">
        <f t="shared" si="631"/>
        <v>0.38</v>
      </c>
      <c r="AB6675" s="15" cm="1">
        <f t="array" ref="AB6675">_xlfn.SWITCH(U6675,"夏",122,"冬",90,"春",153,"秋",153,0)</f>
        <v>122</v>
      </c>
      <c r="AC6675" s="16">
        <f t="shared" si="632"/>
        <v>46.36</v>
      </c>
      <c r="AD6675" s="5">
        <f>IFERROR(AA6675/D6675,0)</f>
        <v>2.6619964973730297E-3</v>
      </c>
      <c r="AE6675" s="15">
        <f t="shared" si="633"/>
        <v>0.33424657534246577</v>
      </c>
      <c r="AF6675" s="5">
        <f>IFERROR(AD6675*AE6675*48,0)</f>
        <v>4.2708634215387564E-2</v>
      </c>
    </row>
    <row r="6676" spans="1:32" x14ac:dyDescent="0.15">
      <c r="A6676" s="1"/>
      <c r="B6676" s="1" t="s">
        <v>46</v>
      </c>
      <c r="C6676" s="1" t="s">
        <v>58</v>
      </c>
      <c r="D6676" s="1">
        <v>142.75</v>
      </c>
      <c r="E6676" s="6">
        <v>3.13</v>
      </c>
      <c r="F6676" s="18">
        <v>0.8125</v>
      </c>
      <c r="G6676" s="1">
        <v>27.5</v>
      </c>
      <c r="H6676" s="1">
        <v>69</v>
      </c>
      <c r="I6676" s="1">
        <v>27.7</v>
      </c>
      <c r="J6676" s="1">
        <v>0.1</v>
      </c>
      <c r="K6676" s="1">
        <v>416</v>
      </c>
      <c r="L6676" s="1">
        <v>60</v>
      </c>
      <c r="M6676" s="6">
        <f t="shared" si="635"/>
        <v>27.761555652048457</v>
      </c>
      <c r="N6676" s="19">
        <v>0.5</v>
      </c>
      <c r="O6676" s="11" cm="1">
        <f t="array" ref="O6676">ROUND(_xlfn.SWITCH(C6676,"建筑专教",IF(S6676&gt;0.1,1.38,1.28),"阶梯教室",IF(S6676&gt;0.1,1.15,1.05),"公共教室",IF(S6676&gt;0.1,1.22,1.12),IF(S6676&gt;0.1,1.2,1.1))+(MOD(ROW()*11,31)/31-0.5)*0.06,2)</f>
        <v>1.4</v>
      </c>
      <c r="P6676" s="12">
        <f t="shared" si="634"/>
        <v>0.02</v>
      </c>
      <c r="Q6676" s="13">
        <f t="shared" si="636"/>
        <v>0.72122691139269668</v>
      </c>
      <c r="R6676" s="1">
        <v>0</v>
      </c>
      <c r="S6676" s="1">
        <v>0.19</v>
      </c>
      <c r="T6676" s="1">
        <v>0.185</v>
      </c>
      <c r="U6676" s="4" t="s">
        <v>60</v>
      </c>
      <c r="V6676">
        <v>0.49</v>
      </c>
      <c r="W6676">
        <v>0.4</v>
      </c>
      <c r="X6676">
        <v>0.75</v>
      </c>
      <c r="Y6676">
        <v>2.38</v>
      </c>
      <c r="Z6676">
        <v>0.25</v>
      </c>
      <c r="AA6676" s="5">
        <f t="shared" si="631"/>
        <v>0.375</v>
      </c>
      <c r="AB6676" s="15" cm="1">
        <f t="array" ref="AB6676">_xlfn.SWITCH(U6676,"夏",122,"冬",90,"春",153,"秋",153,0)</f>
        <v>122</v>
      </c>
      <c r="AC6676" s="16">
        <f t="shared" si="632"/>
        <v>45.75</v>
      </c>
      <c r="AD6676" s="5">
        <f>IFERROR(AA6676/D6676,0)</f>
        <v>2.6269702276707531E-3</v>
      </c>
      <c r="AE6676" s="15">
        <f t="shared" si="633"/>
        <v>0.33424657534246577</v>
      </c>
      <c r="AF6676" s="5">
        <f>IFERROR(AD6676*AE6676*48,0)</f>
        <v>4.2146678502027204E-2</v>
      </c>
    </row>
    <row r="6677" spans="1:32" x14ac:dyDescent="0.15">
      <c r="A6677" s="1"/>
      <c r="B6677" s="1" t="s">
        <v>46</v>
      </c>
      <c r="C6677" s="1" t="s">
        <v>58</v>
      </c>
      <c r="D6677" s="1">
        <v>142.75</v>
      </c>
      <c r="E6677" s="6">
        <v>3.13</v>
      </c>
      <c r="F6677" s="18">
        <v>0.83333333333333304</v>
      </c>
      <c r="G6677" s="1">
        <v>28.1</v>
      </c>
      <c r="H6677" s="1">
        <v>67</v>
      </c>
      <c r="I6677" s="1">
        <v>28.3</v>
      </c>
      <c r="J6677" s="1">
        <v>0.1</v>
      </c>
      <c r="K6677" s="1">
        <v>412</v>
      </c>
      <c r="L6677" s="1">
        <v>50</v>
      </c>
      <c r="M6677" s="6">
        <f t="shared" si="635"/>
        <v>28.361188974773484</v>
      </c>
      <c r="N6677" s="19">
        <v>0.5</v>
      </c>
      <c r="O6677" s="11" cm="1">
        <f t="array" ref="O6677">ROUND(_xlfn.SWITCH(C6677,"建筑专教",IF(S6677&gt;0.1,1.38,1.28),"阶梯教室",IF(S6677&gt;0.1,1.15,1.05),"公共教室",IF(S6677&gt;0.1,1.22,1.12),IF(S6677&gt;0.1,1.2,1.1))+(MOD(ROW()*11,31)/31-0.5)*0.06,2)</f>
        <v>1.37</v>
      </c>
      <c r="P6677" s="12">
        <f t="shared" si="634"/>
        <v>0.01</v>
      </c>
      <c r="Q6677" s="13">
        <f t="shared" si="636"/>
        <v>0.84860864340877307</v>
      </c>
      <c r="R6677" s="1">
        <v>0</v>
      </c>
      <c r="S6677" s="1">
        <v>0.192</v>
      </c>
      <c r="T6677" s="1">
        <v>0.17799999999999999</v>
      </c>
      <c r="U6677" s="4" t="s">
        <v>60</v>
      </c>
      <c r="V6677">
        <v>0.49</v>
      </c>
      <c r="W6677">
        <v>0.4</v>
      </c>
      <c r="X6677">
        <v>0.75</v>
      </c>
      <c r="Y6677">
        <v>2.38</v>
      </c>
      <c r="Z6677">
        <v>0.25</v>
      </c>
      <c r="AA6677" s="5">
        <f t="shared" si="631"/>
        <v>0.37</v>
      </c>
      <c r="AB6677" s="15" cm="1">
        <f t="array" ref="AB6677">_xlfn.SWITCH(U6677,"夏",122,"冬",90,"春",153,"秋",153,0)</f>
        <v>122</v>
      </c>
      <c r="AC6677" s="16">
        <f t="shared" si="632"/>
        <v>45.14</v>
      </c>
      <c r="AD6677" s="5">
        <f>IFERROR(AA6677/D6677,0)</f>
        <v>2.5919439579684764E-3</v>
      </c>
      <c r="AE6677" s="15">
        <f t="shared" si="633"/>
        <v>0.33424657534246577</v>
      </c>
      <c r="AF6677" s="5">
        <f>IFERROR(AD6677*AE6677*48,0)</f>
        <v>4.1584722788666845E-2</v>
      </c>
    </row>
    <row r="6678" spans="1:32" x14ac:dyDescent="0.15">
      <c r="A6678" s="1"/>
      <c r="B6678" s="1" t="s">
        <v>46</v>
      </c>
      <c r="C6678" s="1" t="s">
        <v>58</v>
      </c>
      <c r="D6678" s="1">
        <v>142.75</v>
      </c>
      <c r="E6678" s="6">
        <v>3.13</v>
      </c>
      <c r="F6678" s="18">
        <v>0.85416666666666696</v>
      </c>
      <c r="G6678" s="1">
        <v>28.7</v>
      </c>
      <c r="H6678" s="1">
        <v>65</v>
      </c>
      <c r="I6678" s="1">
        <v>28.9</v>
      </c>
      <c r="J6678" s="1">
        <v>0.1</v>
      </c>
      <c r="K6678" s="1">
        <v>408</v>
      </c>
      <c r="L6678" s="1">
        <v>40</v>
      </c>
      <c r="M6678" s="6">
        <f t="shared" si="635"/>
        <v>28.960825203165427</v>
      </c>
      <c r="N6678" s="19">
        <v>0.5</v>
      </c>
      <c r="O6678" s="11" cm="1">
        <f t="array" ref="O6678">ROUND(_xlfn.SWITCH(C6678,"建筑专教",IF(S6678&gt;0.1,1.38,1.28),"阶梯教室",IF(S6678&gt;0.1,1.15,1.05),"公共教室",IF(S6678&gt;0.1,1.22,1.12),IF(S6678&gt;0.1,1.2,1.1))+(MOD(ROW()*11,31)/31-0.5)*0.06,2)</f>
        <v>1.39</v>
      </c>
      <c r="P6678" s="12">
        <f t="shared" si="634"/>
        <v>0.01</v>
      </c>
      <c r="Q6678" s="13">
        <f t="shared" si="636"/>
        <v>1.026798090006606</v>
      </c>
      <c r="R6678" s="1">
        <v>0</v>
      </c>
      <c r="S6678" s="1">
        <v>0.19400000000000001</v>
      </c>
      <c r="T6678" s="1">
        <v>0.17199999999999999</v>
      </c>
      <c r="U6678" s="4" t="s">
        <v>60</v>
      </c>
      <c r="V6678">
        <v>0.49</v>
      </c>
      <c r="W6678">
        <v>0.4</v>
      </c>
      <c r="X6678">
        <v>0.75</v>
      </c>
      <c r="Y6678">
        <v>2.38</v>
      </c>
      <c r="Z6678">
        <v>0.25</v>
      </c>
      <c r="AA6678" s="5">
        <f t="shared" si="631"/>
        <v>0.36599999999999999</v>
      </c>
      <c r="AB6678" s="15" cm="1">
        <f t="array" ref="AB6678">_xlfn.SWITCH(U6678,"夏",122,"冬",90,"春",153,"秋",153,0)</f>
        <v>122</v>
      </c>
      <c r="AC6678" s="16">
        <f t="shared" si="632"/>
        <v>44.652000000000001</v>
      </c>
      <c r="AD6678" s="5">
        <f>IFERROR(AA6678/D6678,0)</f>
        <v>2.5639229422066549E-3</v>
      </c>
      <c r="AE6678" s="15">
        <f t="shared" si="633"/>
        <v>0.33424657534246577</v>
      </c>
      <c r="AF6678" s="5">
        <f>IFERROR(AD6678*AE6678*48,0)</f>
        <v>4.1135158217978557E-2</v>
      </c>
    </row>
    <row r="6679" spans="1:32" x14ac:dyDescent="0.15">
      <c r="A6679" s="1"/>
      <c r="B6679" s="1" t="s">
        <v>46</v>
      </c>
      <c r="C6679" s="1" t="s">
        <v>58</v>
      </c>
      <c r="D6679" s="1">
        <v>142.75</v>
      </c>
      <c r="E6679" s="6">
        <v>3.13</v>
      </c>
      <c r="F6679" s="18">
        <v>0.875</v>
      </c>
      <c r="G6679" s="1">
        <v>29.3</v>
      </c>
      <c r="H6679" s="1">
        <v>63</v>
      </c>
      <c r="I6679" s="1">
        <v>29.5</v>
      </c>
      <c r="J6679" s="1">
        <v>0.1</v>
      </c>
      <c r="K6679" s="1">
        <v>404</v>
      </c>
      <c r="L6679" s="1">
        <v>30</v>
      </c>
      <c r="M6679" s="6">
        <f t="shared" si="635"/>
        <v>29.560464308511598</v>
      </c>
      <c r="N6679" s="19">
        <v>0.5</v>
      </c>
      <c r="O6679" s="11" cm="1">
        <f t="array" ref="O6679">ROUND(_xlfn.SWITCH(C6679,"建筑专教",IF(S6679&gt;0.1,1.38,1.28),"阶梯教室",IF(S6679&gt;0.1,1.15,1.05),"公共教室",IF(S6679&gt;0.1,1.22,1.12),IF(S6679&gt;0.1,1.2,1.1))+(MOD(ROW()*11,31)/31-0.5)*0.06,2)</f>
        <v>1.41</v>
      </c>
      <c r="P6679" s="12">
        <f t="shared" si="634"/>
        <v>0</v>
      </c>
      <c r="Q6679" s="13">
        <f t="shared" si="636"/>
        <v>1.1972628181464735</v>
      </c>
      <c r="R6679" s="1">
        <v>0</v>
      </c>
      <c r="S6679" s="1">
        <v>0.19600000000000001</v>
      </c>
      <c r="T6679" s="1">
        <v>0.16500000000000001</v>
      </c>
      <c r="U6679" s="4" t="s">
        <v>60</v>
      </c>
      <c r="V6679">
        <v>0.49</v>
      </c>
      <c r="W6679">
        <v>0.4</v>
      </c>
      <c r="X6679">
        <v>0.75</v>
      </c>
      <c r="Y6679">
        <v>2.38</v>
      </c>
      <c r="Z6679">
        <v>0.25</v>
      </c>
      <c r="AA6679" s="5">
        <f t="shared" si="631"/>
        <v>0.36099999999999999</v>
      </c>
      <c r="AB6679" s="15" cm="1">
        <f t="array" ref="AB6679">_xlfn.SWITCH(U6679,"夏",122,"冬",90,"春",153,"秋",153,0)</f>
        <v>122</v>
      </c>
      <c r="AC6679" s="16">
        <f t="shared" si="632"/>
        <v>44.042000000000002</v>
      </c>
      <c r="AD6679" s="5">
        <f>IFERROR(AA6679/D6679,0)</f>
        <v>2.5288966725043782E-3</v>
      </c>
      <c r="AE6679" s="15">
        <f t="shared" si="633"/>
        <v>0.33424657534246577</v>
      </c>
      <c r="AF6679" s="5">
        <f>IFERROR(AD6679*AE6679*48,0)</f>
        <v>4.057320250461819E-2</v>
      </c>
    </row>
    <row r="6680" spans="1:32" x14ac:dyDescent="0.15">
      <c r="A6680" s="1"/>
      <c r="B6680" s="1" t="s">
        <v>46</v>
      </c>
      <c r="C6680" s="1" t="s">
        <v>58</v>
      </c>
      <c r="D6680" s="1">
        <v>142.75</v>
      </c>
      <c r="E6680" s="6">
        <v>3.13</v>
      </c>
      <c r="F6680" s="18">
        <v>0.89583333333333304</v>
      </c>
      <c r="G6680" s="1">
        <v>29.9</v>
      </c>
      <c r="H6680" s="1">
        <v>61</v>
      </c>
      <c r="I6680" s="1">
        <v>30.1</v>
      </c>
      <c r="J6680" s="1">
        <v>0.1</v>
      </c>
      <c r="K6680" s="1">
        <v>400</v>
      </c>
      <c r="L6680" s="1">
        <v>20</v>
      </c>
      <c r="M6680" s="6">
        <f t="shared" si="635"/>
        <v>30.160106262438887</v>
      </c>
      <c r="N6680" s="19">
        <v>0.5</v>
      </c>
      <c r="O6680" s="11" cm="1">
        <f t="array" ref="O6680">ROUND(_xlfn.SWITCH(C6680,"建筑专教",IF(S6680&gt;0.1,1.38,1.28),"阶梯教室",IF(S6680&gt;0.1,1.15,1.05),"公共教室",IF(S6680&gt;0.1,1.22,1.12),IF(S6680&gt;0.1,1.2,1.1))+(MOD(ROW()*11,31)/31-0.5)*0.06,2)</f>
        <v>1.37</v>
      </c>
      <c r="P6680" s="12">
        <f t="shared" si="634"/>
        <v>0</v>
      </c>
      <c r="Q6680" s="13">
        <f t="shared" si="636"/>
        <v>1.3214123695285702</v>
      </c>
      <c r="R6680" s="1">
        <v>0</v>
      </c>
      <c r="S6680" s="1">
        <v>0.19800000000000001</v>
      </c>
      <c r="T6680" s="1">
        <v>0.158</v>
      </c>
      <c r="U6680" s="4" t="s">
        <v>60</v>
      </c>
      <c r="V6680">
        <v>0.49</v>
      </c>
      <c r="W6680">
        <v>0.4</v>
      </c>
      <c r="X6680">
        <v>0.75</v>
      </c>
      <c r="Y6680">
        <v>2.38</v>
      </c>
      <c r="Z6680">
        <v>0.25</v>
      </c>
      <c r="AA6680" s="5">
        <f t="shared" si="631"/>
        <v>0.35599999999999998</v>
      </c>
      <c r="AB6680" s="15" cm="1">
        <f t="array" ref="AB6680">_xlfn.SWITCH(U6680,"夏",122,"冬",90,"春",153,"秋",153,0)</f>
        <v>122</v>
      </c>
      <c r="AC6680" s="16">
        <f t="shared" si="632"/>
        <v>43.431999999999995</v>
      </c>
      <c r="AD6680" s="5">
        <f>IFERROR(AA6680/D6680,0)</f>
        <v>2.4938704028021016E-3</v>
      </c>
      <c r="AE6680" s="15">
        <f t="shared" si="633"/>
        <v>0.33424657534246577</v>
      </c>
      <c r="AF6680" s="5">
        <f>IFERROR(AD6680*AE6680*48,0)</f>
        <v>4.001124679125783E-2</v>
      </c>
    </row>
    <row r="6681" spans="1:32" x14ac:dyDescent="0.15">
      <c r="A6681" s="1"/>
      <c r="B6681" s="1" t="s">
        <v>46</v>
      </c>
      <c r="C6681" s="1" t="s">
        <v>58</v>
      </c>
      <c r="D6681" s="1">
        <v>142.75</v>
      </c>
      <c r="E6681" s="6">
        <v>3.13</v>
      </c>
      <c r="F6681" s="18">
        <v>0.91666666666666696</v>
      </c>
      <c r="G6681" s="1">
        <v>30.5</v>
      </c>
      <c r="H6681" s="1">
        <v>59</v>
      </c>
      <c r="I6681" s="1">
        <v>30.7</v>
      </c>
      <c r="J6681" s="1">
        <v>0.1</v>
      </c>
      <c r="K6681" s="1">
        <v>396</v>
      </c>
      <c r="L6681" s="1">
        <v>10</v>
      </c>
      <c r="M6681" s="6">
        <f t="shared" si="635"/>
        <v>30.759751036908995</v>
      </c>
      <c r="N6681" s="19">
        <v>0.5</v>
      </c>
      <c r="O6681" s="11" cm="1">
        <f t="array" ref="O6681">ROUND(_xlfn.SWITCH(C6681,"建筑专教",IF(S6681&gt;0.1,1.38,1.28),"阶梯教室",IF(S6681&gt;0.1,1.15,1.05),"公共教室",IF(S6681&gt;0.1,1.22,1.12),IF(S6681&gt;0.1,1.2,1.1))+(MOD(ROW()*11,31)/31-0.5)*0.06,2)</f>
        <v>1.39</v>
      </c>
      <c r="P6681" s="12">
        <f t="shared" si="634"/>
        <v>0</v>
      </c>
      <c r="Q6681" s="13">
        <f t="shared" si="636"/>
        <v>1.4841940142429906</v>
      </c>
      <c r="R6681" s="1">
        <v>0</v>
      </c>
      <c r="S6681" s="1">
        <v>0.2</v>
      </c>
      <c r="T6681" s="1">
        <v>0.152</v>
      </c>
      <c r="U6681" s="4" t="s">
        <v>60</v>
      </c>
      <c r="V6681">
        <v>0.49</v>
      </c>
      <c r="W6681">
        <v>0.4</v>
      </c>
      <c r="X6681">
        <v>0.75</v>
      </c>
      <c r="Y6681">
        <v>2.38</v>
      </c>
      <c r="Z6681">
        <v>0.25</v>
      </c>
      <c r="AA6681" s="5">
        <f t="shared" si="631"/>
        <v>0.35199999999999998</v>
      </c>
      <c r="AB6681" s="15" cm="1">
        <f t="array" ref="AB6681">_xlfn.SWITCH(U6681,"夏",122,"冬",90,"春",153,"秋",153,0)</f>
        <v>122</v>
      </c>
      <c r="AC6681" s="16">
        <f t="shared" si="632"/>
        <v>42.943999999999996</v>
      </c>
      <c r="AD6681" s="5">
        <f>IFERROR(AA6681/D6681,0)</f>
        <v>2.46584938704028E-3</v>
      </c>
      <c r="AE6681" s="15">
        <f t="shared" si="633"/>
        <v>0.33424657534246577</v>
      </c>
      <c r="AF6681" s="5">
        <f>IFERROR(AD6681*AE6681*48,0)</f>
        <v>3.9561682220569536E-2</v>
      </c>
    </row>
    <row r="6682" spans="1:32" x14ac:dyDescent="0.15">
      <c r="A6682" s="1"/>
      <c r="B6682" s="1" t="s">
        <v>47</v>
      </c>
      <c r="C6682" s="1" t="s">
        <v>58</v>
      </c>
      <c r="D6682" s="1">
        <v>142.75</v>
      </c>
      <c r="E6682" s="6">
        <v>3.13</v>
      </c>
      <c r="F6682" s="18">
        <v>0.33333333333333298</v>
      </c>
      <c r="G6682" s="1">
        <v>23.9</v>
      </c>
      <c r="H6682" s="1">
        <v>82</v>
      </c>
      <c r="I6682" s="1">
        <v>24.1</v>
      </c>
      <c r="J6682" s="1">
        <v>0.14000000000000001</v>
      </c>
      <c r="K6682" s="1">
        <v>444</v>
      </c>
      <c r="L6682" s="1">
        <v>108</v>
      </c>
      <c r="M6682" s="6">
        <f t="shared" si="635"/>
        <v>24.178089270884414</v>
      </c>
      <c r="N6682" s="19">
        <v>0.5</v>
      </c>
      <c r="O6682" s="11" cm="1">
        <f t="array" ref="O6682">ROUND(_xlfn.SWITCH(C6682,"建筑专教",IF(S6682&gt;0.1,1.38,1.28),"阶梯教室",IF(S6682&gt;0.1,1.15,1.05),"公共教室",IF(S6682&gt;0.1,1.22,1.12),IF(S6682&gt;0.1,1.2,1.1))+(MOD(ROW()*11,31)/31-0.5)*0.06,2)</f>
        <v>1.35</v>
      </c>
      <c r="P6682" s="12">
        <f t="shared" si="634"/>
        <v>0.05</v>
      </c>
      <c r="Q6682" s="13">
        <f t="shared" si="636"/>
        <v>-0.36279286676140432</v>
      </c>
      <c r="R6682" s="1">
        <v>0</v>
      </c>
      <c r="S6682" s="1">
        <v>0.16900000000000001</v>
      </c>
      <c r="T6682" s="1">
        <v>0.218</v>
      </c>
      <c r="U6682" s="4" t="s">
        <v>60</v>
      </c>
      <c r="V6682">
        <v>0.49</v>
      </c>
      <c r="W6682">
        <v>0.4</v>
      </c>
      <c r="X6682">
        <v>0.75</v>
      </c>
      <c r="Y6682">
        <v>2.38</v>
      </c>
      <c r="Z6682">
        <v>0.25</v>
      </c>
      <c r="AA6682" s="5">
        <f t="shared" si="631"/>
        <v>0.38700000000000001</v>
      </c>
      <c r="AB6682" s="15" cm="1">
        <f t="array" ref="AB6682">_xlfn.SWITCH(U6682,"夏",122,"冬",90,"春",153,"秋",153,0)</f>
        <v>122</v>
      </c>
      <c r="AC6682" s="16">
        <f t="shared" si="632"/>
        <v>47.213999999999999</v>
      </c>
      <c r="AD6682" s="5">
        <f>IFERROR(AA6682/D6682,0)</f>
        <v>2.7110332749562174E-3</v>
      </c>
      <c r="AE6682" s="15">
        <f t="shared" si="633"/>
        <v>0.33424657534246577</v>
      </c>
      <c r="AF6682" s="5">
        <f>IFERROR(AD6682*AE6682*48,0)</f>
        <v>4.3495372214092082E-2</v>
      </c>
    </row>
    <row r="6683" spans="1:32" x14ac:dyDescent="0.15">
      <c r="A6683" s="1"/>
      <c r="B6683" s="1" t="s">
        <v>47</v>
      </c>
      <c r="C6683" s="1" t="s">
        <v>58</v>
      </c>
      <c r="D6683" s="1">
        <v>142.75</v>
      </c>
      <c r="E6683" s="6">
        <v>3.13</v>
      </c>
      <c r="F6683" s="18">
        <v>0.35416666666666702</v>
      </c>
      <c r="G6683" s="1">
        <v>24.1</v>
      </c>
      <c r="H6683" s="1">
        <v>80</v>
      </c>
      <c r="I6683" s="1">
        <v>24.3</v>
      </c>
      <c r="J6683" s="1">
        <v>0.16</v>
      </c>
      <c r="K6683" s="1">
        <v>453</v>
      </c>
      <c r="L6683" s="1">
        <v>118</v>
      </c>
      <c r="M6683" s="6">
        <f t="shared" si="635"/>
        <v>24.384429931171439</v>
      </c>
      <c r="N6683" s="19">
        <v>0.5</v>
      </c>
      <c r="O6683" s="11" cm="1">
        <f t="array" ref="O6683">ROUND(_xlfn.SWITCH(C6683,"建筑专教",IF(S6683&gt;0.1,1.38,1.28),"阶梯教室",IF(S6683&gt;0.1,1.15,1.05),"公共教室",IF(S6683&gt;0.1,1.22,1.12),IF(S6683&gt;0.1,1.2,1.1))+(MOD(ROW()*11,31)/31-0.5)*0.06,2)</f>
        <v>1.37</v>
      </c>
      <c r="P6683" s="12">
        <f t="shared" si="634"/>
        <v>0.06</v>
      </c>
      <c r="Q6683" s="13">
        <f t="shared" si="636"/>
        <v>-0.26370700913776252</v>
      </c>
      <c r="R6683" s="1">
        <v>0</v>
      </c>
      <c r="S6683" s="1">
        <v>0.16700000000000001</v>
      </c>
      <c r="T6683" s="1">
        <v>0.223</v>
      </c>
      <c r="U6683" s="4" t="s">
        <v>60</v>
      </c>
      <c r="V6683">
        <v>0.49</v>
      </c>
      <c r="W6683">
        <v>0.4</v>
      </c>
      <c r="X6683">
        <v>0.75</v>
      </c>
      <c r="Y6683">
        <v>2.38</v>
      </c>
      <c r="Z6683">
        <v>0.25</v>
      </c>
      <c r="AA6683" s="5">
        <f t="shared" si="631"/>
        <v>0.39</v>
      </c>
      <c r="AB6683" s="15" cm="1">
        <f t="array" ref="AB6683">_xlfn.SWITCH(U6683,"夏",122,"冬",90,"春",153,"秋",153,0)</f>
        <v>122</v>
      </c>
      <c r="AC6683" s="16">
        <f t="shared" si="632"/>
        <v>47.58</v>
      </c>
      <c r="AD6683" s="5">
        <f>IFERROR(AA6683/D6683,0)</f>
        <v>2.7320490367775834E-3</v>
      </c>
      <c r="AE6683" s="15">
        <f t="shared" si="633"/>
        <v>0.33424657534246577</v>
      </c>
      <c r="AF6683" s="5">
        <f>IFERROR(AD6683*AE6683*48,0)</f>
        <v>4.3832545642108298E-2</v>
      </c>
    </row>
    <row r="6684" spans="1:32" x14ac:dyDescent="0.15">
      <c r="A6684" s="1"/>
      <c r="B6684" s="1" t="s">
        <v>47</v>
      </c>
      <c r="C6684" s="1" t="s">
        <v>58</v>
      </c>
      <c r="D6684" s="1">
        <v>142.75</v>
      </c>
      <c r="E6684" s="6">
        <v>3.13</v>
      </c>
      <c r="F6684" s="18">
        <v>0.375</v>
      </c>
      <c r="G6684" s="1">
        <v>24.6</v>
      </c>
      <c r="H6684" s="1">
        <v>78</v>
      </c>
      <c r="I6684" s="1">
        <v>24.8</v>
      </c>
      <c r="J6684" s="1">
        <v>0.18</v>
      </c>
      <c r="K6684" s="1">
        <v>465</v>
      </c>
      <c r="L6684" s="1">
        <v>128</v>
      </c>
      <c r="M6684" s="6">
        <f t="shared" si="635"/>
        <v>24.890154517578139</v>
      </c>
      <c r="N6684" s="19">
        <v>0.5</v>
      </c>
      <c r="O6684" s="11" cm="1">
        <f t="array" ref="O6684">ROUND(_xlfn.SWITCH(C6684,"建筑专教",IF(S6684&gt;0.1,1.38,1.28),"阶梯教室",IF(S6684&gt;0.1,1.15,1.05),"公共教室",IF(S6684&gt;0.1,1.22,1.12),IF(S6684&gt;0.1,1.2,1.1))+(MOD(ROW()*11,31)/31-0.5)*0.06,2)</f>
        <v>1.39</v>
      </c>
      <c r="P6684" s="12">
        <f t="shared" si="634"/>
        <v>0.08</v>
      </c>
      <c r="Q6684" s="13">
        <f t="shared" si="636"/>
        <v>-8.3476034681253336E-2</v>
      </c>
      <c r="R6684" s="1">
        <v>2.1800000000000002</v>
      </c>
      <c r="S6684" s="1">
        <v>0.16500000000000001</v>
      </c>
      <c r="T6684" s="1">
        <v>0.42799999999999999</v>
      </c>
      <c r="U6684" s="4" t="s">
        <v>60</v>
      </c>
      <c r="V6684">
        <v>0.49</v>
      </c>
      <c r="W6684">
        <v>0.4</v>
      </c>
      <c r="X6684">
        <v>0.75</v>
      </c>
      <c r="Y6684">
        <v>2.38</v>
      </c>
      <c r="Z6684">
        <v>0.25</v>
      </c>
      <c r="AA6684" s="5">
        <f t="shared" si="631"/>
        <v>2.7730000000000001</v>
      </c>
      <c r="AB6684" s="15" cm="1">
        <f t="array" ref="AB6684">_xlfn.SWITCH(U6684,"夏",122,"冬",90,"春",153,"秋",153,0)</f>
        <v>122</v>
      </c>
      <c r="AC6684" s="16">
        <f t="shared" si="632"/>
        <v>338.30600000000004</v>
      </c>
      <c r="AD6684" s="5">
        <f>IFERROR(AA6684/D6684,0)</f>
        <v>1.9425569176882661E-2</v>
      </c>
      <c r="AE6684" s="15">
        <f t="shared" si="633"/>
        <v>0.33424657534246577</v>
      </c>
      <c r="AF6684" s="5">
        <f>IFERROR(AD6684*AE6684*48,0)</f>
        <v>0.31166063862965715</v>
      </c>
    </row>
    <row r="6685" spans="1:32" x14ac:dyDescent="0.15">
      <c r="A6685" s="1"/>
      <c r="B6685" s="1" t="s">
        <v>47</v>
      </c>
      <c r="C6685" s="1" t="s">
        <v>58</v>
      </c>
      <c r="D6685" s="1">
        <v>142.75</v>
      </c>
      <c r="E6685" s="6">
        <v>3.13</v>
      </c>
      <c r="F6685" s="18">
        <v>0.39583333333333298</v>
      </c>
      <c r="G6685" s="1">
        <v>24.2</v>
      </c>
      <c r="H6685" s="1">
        <v>76</v>
      </c>
      <c r="I6685" s="1">
        <v>24.4</v>
      </c>
      <c r="J6685" s="1">
        <v>0.2</v>
      </c>
      <c r="K6685" s="1">
        <v>585</v>
      </c>
      <c r="L6685" s="1">
        <v>138</v>
      </c>
      <c r="M6685" s="6">
        <f t="shared" si="635"/>
        <v>24.496422482034291</v>
      </c>
      <c r="N6685" s="19">
        <v>0.5</v>
      </c>
      <c r="O6685" s="11" cm="1">
        <f t="array" ref="O6685">ROUND(_xlfn.SWITCH(C6685,"建筑专教",IF(S6685&gt;0.1,1.38,1.28),"阶梯教室",IF(S6685&gt;0.1,1.15,1.05),"公共教室",IF(S6685&gt;0.1,1.22,1.12),IF(S6685&gt;0.1,1.2,1.1))+(MOD(ROW()*11,31)/31-0.5)*0.06,2)</f>
        <v>1.36</v>
      </c>
      <c r="P6685" s="12">
        <f t="shared" si="634"/>
        <v>0.22</v>
      </c>
      <c r="Q6685" s="13">
        <f t="shared" si="636"/>
        <v>-0.60839788758281288</v>
      </c>
      <c r="R6685" s="1">
        <v>2.25</v>
      </c>
      <c r="S6685" s="1">
        <v>0.16300000000000001</v>
      </c>
      <c r="T6685" s="1">
        <v>0.438</v>
      </c>
      <c r="U6685" s="4" t="s">
        <v>60</v>
      </c>
      <c r="V6685">
        <v>0.49</v>
      </c>
      <c r="W6685">
        <v>0.4</v>
      </c>
      <c r="X6685">
        <v>0.75</v>
      </c>
      <c r="Y6685">
        <v>2.38</v>
      </c>
      <c r="Z6685">
        <v>0.25</v>
      </c>
      <c r="AA6685" s="5">
        <f t="shared" si="631"/>
        <v>2.851</v>
      </c>
      <c r="AB6685" s="15" cm="1">
        <f t="array" ref="AB6685">_xlfn.SWITCH(U6685,"夏",122,"冬",90,"春",153,"秋",153,0)</f>
        <v>122</v>
      </c>
      <c r="AC6685" s="16">
        <f t="shared" si="632"/>
        <v>347.822</v>
      </c>
      <c r="AD6685" s="5">
        <f>IFERROR(AA6685/D6685,0)</f>
        <v>1.9971978984238178E-2</v>
      </c>
      <c r="AE6685" s="15">
        <f t="shared" si="633"/>
        <v>0.33424657534246577</v>
      </c>
      <c r="AF6685" s="5">
        <f>IFERROR(AD6685*AE6685*48,0)</f>
        <v>0.32042714775807885</v>
      </c>
    </row>
    <row r="6686" spans="1:32" x14ac:dyDescent="0.15">
      <c r="A6686" s="1"/>
      <c r="B6686" s="1" t="s">
        <v>47</v>
      </c>
      <c r="C6686" s="1" t="s">
        <v>58</v>
      </c>
      <c r="D6686" s="1">
        <v>142.75</v>
      </c>
      <c r="E6686" s="6">
        <v>3.13</v>
      </c>
      <c r="F6686" s="18">
        <v>0.41666666666666702</v>
      </c>
      <c r="G6686" s="1">
        <v>23.8</v>
      </c>
      <c r="H6686" s="1">
        <v>74</v>
      </c>
      <c r="I6686" s="1">
        <v>24</v>
      </c>
      <c r="J6686" s="1">
        <v>0.22</v>
      </c>
      <c r="K6686" s="1">
        <v>675</v>
      </c>
      <c r="L6686" s="1">
        <v>148</v>
      </c>
      <c r="M6686" s="6">
        <f t="shared" si="635"/>
        <v>24.102506865927239</v>
      </c>
      <c r="N6686" s="19">
        <v>0.5</v>
      </c>
      <c r="O6686" s="11" cm="1">
        <f t="array" ref="O6686">ROUND(_xlfn.SWITCH(C6686,"建筑专教",IF(S6686&gt;0.1,1.38,1.28),"阶梯教室",IF(S6686&gt;0.1,1.15,1.05),"公共教室",IF(S6686&gt;0.1,1.22,1.12),IF(S6686&gt;0.1,1.2,1.1))+(MOD(ROW()*11,31)/31-0.5)*0.06,2)</f>
        <v>1.38</v>
      </c>
      <c r="P6686" s="12">
        <f t="shared" si="634"/>
        <v>0.32</v>
      </c>
      <c r="Q6686" s="13">
        <f t="shared" si="636"/>
        <v>-0.75715626167768768</v>
      </c>
      <c r="R6686" s="1">
        <v>2.2999999999999998</v>
      </c>
      <c r="S6686" s="1">
        <v>0.161</v>
      </c>
      <c r="T6686" s="1">
        <v>0.44800000000000001</v>
      </c>
      <c r="U6686" s="4" t="s">
        <v>60</v>
      </c>
      <c r="V6686">
        <v>0.49</v>
      </c>
      <c r="W6686">
        <v>0.4</v>
      </c>
      <c r="X6686">
        <v>0.75</v>
      </c>
      <c r="Y6686">
        <v>2.38</v>
      </c>
      <c r="Z6686">
        <v>0.25</v>
      </c>
      <c r="AA6686" s="5">
        <f t="shared" si="631"/>
        <v>2.9089999999999998</v>
      </c>
      <c r="AB6686" s="15" cm="1">
        <f t="array" ref="AB6686">_xlfn.SWITCH(U6686,"夏",122,"冬",90,"春",153,"秋",153,0)</f>
        <v>122</v>
      </c>
      <c r="AC6686" s="16">
        <f t="shared" si="632"/>
        <v>354.89799999999997</v>
      </c>
      <c r="AD6686" s="5">
        <f>IFERROR(AA6686/D6686,0)</f>
        <v>2.0378283712784589E-2</v>
      </c>
      <c r="AE6686" s="15">
        <f t="shared" si="633"/>
        <v>0.33424657534246577</v>
      </c>
      <c r="AF6686" s="5">
        <f>IFERROR(AD6686*AE6686*48,0)</f>
        <v>0.32694583403305905</v>
      </c>
    </row>
    <row r="6687" spans="1:32" x14ac:dyDescent="0.15">
      <c r="A6687" s="1"/>
      <c r="B6687" s="1" t="s">
        <v>47</v>
      </c>
      <c r="C6687" s="1" t="s">
        <v>58</v>
      </c>
      <c r="D6687" s="1">
        <v>142.75</v>
      </c>
      <c r="E6687" s="6">
        <v>3.13</v>
      </c>
      <c r="F6687" s="18">
        <v>0.4375</v>
      </c>
      <c r="G6687" s="1">
        <v>23.4</v>
      </c>
      <c r="H6687" s="1">
        <v>72</v>
      </c>
      <c r="I6687" s="1">
        <v>23.6</v>
      </c>
      <c r="J6687" s="1">
        <v>0.24</v>
      </c>
      <c r="K6687" s="1">
        <v>735</v>
      </c>
      <c r="L6687" s="1">
        <v>158</v>
      </c>
      <c r="M6687" s="6">
        <f t="shared" si="635"/>
        <v>23.708434579077107</v>
      </c>
      <c r="N6687" s="19">
        <v>0.5</v>
      </c>
      <c r="O6687" s="11" cm="1">
        <f t="array" ref="O6687">ROUND(_xlfn.SWITCH(C6687,"建筑专教",IF(S6687&gt;0.1,1.38,1.28),"阶梯教室",IF(S6687&gt;0.1,1.15,1.05),"公共教室",IF(S6687&gt;0.1,1.22,1.12),IF(S6687&gt;0.1,1.2,1.1))+(MOD(ROW()*11,31)/31-0.5)*0.06,2)</f>
        <v>1.4</v>
      </c>
      <c r="P6687" s="12">
        <f t="shared" si="634"/>
        <v>0.39</v>
      </c>
      <c r="Q6687" s="13">
        <f t="shared" si="636"/>
        <v>-0.9040516133794444</v>
      </c>
      <c r="R6687" s="1">
        <v>2.35</v>
      </c>
      <c r="S6687" s="1">
        <v>0.159</v>
      </c>
      <c r="T6687" s="1">
        <v>0.45800000000000002</v>
      </c>
      <c r="U6687" s="4" t="s">
        <v>60</v>
      </c>
      <c r="V6687">
        <v>0.49</v>
      </c>
      <c r="W6687">
        <v>0.4</v>
      </c>
      <c r="X6687">
        <v>0.75</v>
      </c>
      <c r="Y6687">
        <v>2.38</v>
      </c>
      <c r="Z6687">
        <v>0.25</v>
      </c>
      <c r="AA6687" s="5">
        <f t="shared" si="631"/>
        <v>2.9670000000000001</v>
      </c>
      <c r="AB6687" s="15" cm="1">
        <f t="array" ref="AB6687">_xlfn.SWITCH(U6687,"夏",122,"冬",90,"春",153,"秋",153,0)</f>
        <v>122</v>
      </c>
      <c r="AC6687" s="16">
        <f t="shared" si="632"/>
        <v>361.97399999999999</v>
      </c>
      <c r="AD6687" s="5">
        <f>IFERROR(AA6687/D6687,0)</f>
        <v>2.0784588441330999E-2</v>
      </c>
      <c r="AE6687" s="15">
        <f t="shared" si="633"/>
        <v>0.33424657534246577</v>
      </c>
      <c r="AF6687" s="5">
        <f>IFERROR(AD6687*AE6687*48,0)</f>
        <v>0.3334645203080393</v>
      </c>
    </row>
    <row r="6688" spans="1:32" x14ac:dyDescent="0.15">
      <c r="A6688" s="1"/>
      <c r="B6688" s="1" t="s">
        <v>47</v>
      </c>
      <c r="C6688" s="1" t="s">
        <v>58</v>
      </c>
      <c r="D6688" s="1">
        <v>142.75</v>
      </c>
      <c r="E6688" s="6">
        <v>3.13</v>
      </c>
      <c r="F6688" s="18">
        <v>0.45833333333333298</v>
      </c>
      <c r="G6688" s="1">
        <v>23</v>
      </c>
      <c r="H6688" s="1">
        <v>70</v>
      </c>
      <c r="I6688" s="1">
        <v>23.2</v>
      </c>
      <c r="J6688" s="1">
        <v>0.26</v>
      </c>
      <c r="K6688" s="1">
        <v>795</v>
      </c>
      <c r="L6688" s="1">
        <v>168</v>
      </c>
      <c r="M6688" s="6">
        <f t="shared" si="635"/>
        <v>23.314227164430463</v>
      </c>
      <c r="N6688" s="19">
        <v>0.5</v>
      </c>
      <c r="O6688" s="11" cm="1">
        <f t="array" ref="O6688">ROUND(_xlfn.SWITCH(C6688,"建筑专教",IF(S6688&gt;0.1,1.38,1.28),"阶梯教室",IF(S6688&gt;0.1,1.15,1.05),"公共教室",IF(S6688&gt;0.1,1.22,1.12),IF(S6688&gt;0.1,1.2,1.1))+(MOD(ROW()*11,31)/31-0.5)*0.06,2)</f>
        <v>1.36</v>
      </c>
      <c r="P6688" s="12">
        <f t="shared" si="634"/>
        <v>0.46</v>
      </c>
      <c r="Q6688" s="13">
        <f t="shared" si="636"/>
        <v>-1.2073099215719152</v>
      </c>
      <c r="R6688" s="1">
        <v>2.4</v>
      </c>
      <c r="S6688" s="1">
        <v>0.157</v>
      </c>
      <c r="T6688" s="1">
        <v>0.46800000000000003</v>
      </c>
      <c r="U6688" s="4" t="s">
        <v>60</v>
      </c>
      <c r="V6688">
        <v>0.49</v>
      </c>
      <c r="W6688">
        <v>0.4</v>
      </c>
      <c r="X6688">
        <v>0.75</v>
      </c>
      <c r="Y6688">
        <v>2.38</v>
      </c>
      <c r="Z6688">
        <v>0.25</v>
      </c>
      <c r="AA6688" s="5">
        <f t="shared" si="631"/>
        <v>3.0249999999999999</v>
      </c>
      <c r="AB6688" s="15" cm="1">
        <f t="array" ref="AB6688">_xlfn.SWITCH(U6688,"夏",122,"冬",90,"春",153,"秋",153,0)</f>
        <v>122</v>
      </c>
      <c r="AC6688" s="16">
        <f t="shared" si="632"/>
        <v>369.05</v>
      </c>
      <c r="AD6688" s="5">
        <f>IFERROR(AA6688/D6688,0)</f>
        <v>2.1190893169877406E-2</v>
      </c>
      <c r="AE6688" s="15">
        <f t="shared" si="633"/>
        <v>0.33424657534246577</v>
      </c>
      <c r="AF6688" s="5">
        <f>IFERROR(AD6688*AE6688*48,0)</f>
        <v>0.33998320658301939</v>
      </c>
    </row>
    <row r="6689" spans="1:32" x14ac:dyDescent="0.15">
      <c r="A6689" s="1"/>
      <c r="B6689" s="1" t="s">
        <v>47</v>
      </c>
      <c r="C6689" s="1" t="s">
        <v>58</v>
      </c>
      <c r="D6689" s="1">
        <v>142.75</v>
      </c>
      <c r="E6689" s="6">
        <v>3.13</v>
      </c>
      <c r="F6689" s="18">
        <v>0.47916666666666702</v>
      </c>
      <c r="G6689" s="1">
        <v>23.3</v>
      </c>
      <c r="H6689" s="1">
        <v>72</v>
      </c>
      <c r="I6689" s="1">
        <v>23.5</v>
      </c>
      <c r="J6689" s="1">
        <v>0.24</v>
      </c>
      <c r="K6689" s="1">
        <v>700</v>
      </c>
      <c r="L6689" s="1">
        <v>158</v>
      </c>
      <c r="M6689" s="6">
        <f t="shared" si="635"/>
        <v>23.608544194939725</v>
      </c>
      <c r="N6689" s="19">
        <v>0.5</v>
      </c>
      <c r="O6689" s="11" cm="1">
        <f t="array" ref="O6689">ROUND(_xlfn.SWITCH(C6689,"建筑专教",IF(S6689&gt;0.1,1.38,1.28),"阶梯教室",IF(S6689&gt;0.1,1.15,1.05),"公共教室",IF(S6689&gt;0.1,1.22,1.12),IF(S6689&gt;0.1,1.2,1.1))+(MOD(ROW()*11,31)/31-0.5)*0.06,2)</f>
        <v>1.38</v>
      </c>
      <c r="P6689" s="12">
        <f t="shared" si="634"/>
        <v>0.35</v>
      </c>
      <c r="Q6689" s="13">
        <f t="shared" si="636"/>
        <v>-0.98430194302738661</v>
      </c>
      <c r="R6689" s="1">
        <v>2.35</v>
      </c>
      <c r="S6689" s="1">
        <v>0.159</v>
      </c>
      <c r="T6689" s="1">
        <v>0.41799999999999998</v>
      </c>
      <c r="U6689" s="4" t="s">
        <v>60</v>
      </c>
      <c r="V6689">
        <v>0.49</v>
      </c>
      <c r="W6689">
        <v>0.4</v>
      </c>
      <c r="X6689">
        <v>0.75</v>
      </c>
      <c r="Y6689">
        <v>2.38</v>
      </c>
      <c r="Z6689">
        <v>0.25</v>
      </c>
      <c r="AA6689" s="5">
        <f t="shared" si="631"/>
        <v>2.927</v>
      </c>
      <c r="AB6689" s="15" cm="1">
        <f t="array" ref="AB6689">_xlfn.SWITCH(U6689,"夏",122,"冬",90,"春",153,"秋",153,0)</f>
        <v>122</v>
      </c>
      <c r="AC6689" s="16">
        <f t="shared" si="632"/>
        <v>357.09399999999999</v>
      </c>
      <c r="AD6689" s="5">
        <f>IFERROR(AA6689/D6689,0)</f>
        <v>2.0504378283712786E-2</v>
      </c>
      <c r="AE6689" s="15">
        <f t="shared" si="633"/>
        <v>0.33424657534246577</v>
      </c>
      <c r="AF6689" s="5">
        <f>IFERROR(AD6689*AE6689*48,0)</f>
        <v>0.32896887460115637</v>
      </c>
    </row>
    <row r="6690" spans="1:32" x14ac:dyDescent="0.15">
      <c r="A6690" s="1"/>
      <c r="B6690" s="1" t="s">
        <v>47</v>
      </c>
      <c r="C6690" s="1" t="s">
        <v>58</v>
      </c>
      <c r="D6690" s="1">
        <v>142.75</v>
      </c>
      <c r="E6690" s="6">
        <v>3.13</v>
      </c>
      <c r="F6690" s="18">
        <v>0.5</v>
      </c>
      <c r="G6690" s="1">
        <v>23.8</v>
      </c>
      <c r="H6690" s="1">
        <v>74</v>
      </c>
      <c r="I6690" s="1">
        <v>24</v>
      </c>
      <c r="J6690" s="1">
        <v>0.22</v>
      </c>
      <c r="K6690" s="1">
        <v>580</v>
      </c>
      <c r="L6690" s="1">
        <v>148</v>
      </c>
      <c r="M6690" s="6">
        <f t="shared" si="635"/>
        <v>24.102506865927239</v>
      </c>
      <c r="N6690" s="19">
        <v>0.5</v>
      </c>
      <c r="O6690" s="11" cm="1">
        <f t="array" ref="O6690">ROUND(_xlfn.SWITCH(C6690,"建筑专教",IF(S6690&gt;0.1,1.38,1.28),"阶梯教室",IF(S6690&gt;0.1,1.15,1.05),"公共教室",IF(S6690&gt;0.1,1.22,1.12),IF(S6690&gt;0.1,1.2,1.1))+(MOD(ROW()*11,31)/31-0.5)*0.06,2)</f>
        <v>1.4</v>
      </c>
      <c r="P6690" s="12">
        <f t="shared" si="634"/>
        <v>0.21</v>
      </c>
      <c r="Q6690" s="13">
        <f t="shared" si="636"/>
        <v>-0.711032534172234</v>
      </c>
      <c r="R6690" s="1">
        <v>0</v>
      </c>
      <c r="S6690" s="1">
        <v>0.161</v>
      </c>
      <c r="T6690" s="1">
        <v>0.29799999999999999</v>
      </c>
      <c r="U6690" s="4" t="s">
        <v>60</v>
      </c>
      <c r="V6690">
        <v>0.49</v>
      </c>
      <c r="W6690">
        <v>0.4</v>
      </c>
      <c r="X6690">
        <v>0.75</v>
      </c>
      <c r="Y6690">
        <v>2.38</v>
      </c>
      <c r="Z6690">
        <v>0.25</v>
      </c>
      <c r="AA6690" s="5">
        <f t="shared" si="631"/>
        <v>0.45899999999999996</v>
      </c>
      <c r="AB6690" s="15" cm="1">
        <f t="array" ref="AB6690">_xlfn.SWITCH(U6690,"夏",122,"冬",90,"春",153,"秋",153,0)</f>
        <v>122</v>
      </c>
      <c r="AC6690" s="16">
        <f t="shared" si="632"/>
        <v>55.997999999999998</v>
      </c>
      <c r="AD6690" s="5">
        <f>IFERROR(AA6690/D6690,0)</f>
        <v>3.2154115586690013E-3</v>
      </c>
      <c r="AE6690" s="15">
        <f t="shared" si="633"/>
        <v>0.33424657534246577</v>
      </c>
      <c r="AF6690" s="5">
        <f>IFERROR(AD6690*AE6690*48,0)</f>
        <v>5.1587534486481297E-2</v>
      </c>
    </row>
    <row r="6691" spans="1:32" x14ac:dyDescent="0.15">
      <c r="A6691" s="1"/>
      <c r="B6691" s="1" t="s">
        <v>47</v>
      </c>
      <c r="C6691" s="1" t="s">
        <v>58</v>
      </c>
      <c r="D6691" s="1">
        <v>142.75</v>
      </c>
      <c r="E6691" s="6">
        <v>3.13</v>
      </c>
      <c r="F6691" s="18">
        <v>0.52083333333333304</v>
      </c>
      <c r="G6691" s="1">
        <v>24.4</v>
      </c>
      <c r="H6691" s="1">
        <v>76</v>
      </c>
      <c r="I6691" s="1">
        <v>24.6</v>
      </c>
      <c r="J6691" s="1">
        <v>0.2</v>
      </c>
      <c r="K6691" s="1">
        <v>500</v>
      </c>
      <c r="L6691" s="1">
        <v>138</v>
      </c>
      <c r="M6691" s="6">
        <f t="shared" si="635"/>
        <v>24.696228435769342</v>
      </c>
      <c r="N6691" s="19">
        <v>0.5</v>
      </c>
      <c r="O6691" s="11" cm="1">
        <f t="array" ref="O6691">ROUND(_xlfn.SWITCH(C6691,"建筑专教",IF(S6691&gt;0.1,1.38,1.28),"阶梯教室",IF(S6691&gt;0.1,1.15,1.05),"公共教室",IF(S6691&gt;0.1,1.22,1.12),IF(S6691&gt;0.1,1.2,1.1))+(MOD(ROW()*11,31)/31-0.5)*0.06,2)</f>
        <v>1.36</v>
      </c>
      <c r="P6691" s="12">
        <f t="shared" si="634"/>
        <v>0.12</v>
      </c>
      <c r="Q6691" s="13">
        <f t="shared" si="636"/>
        <v>-0.54887918597382879</v>
      </c>
      <c r="R6691" s="1">
        <v>0</v>
      </c>
      <c r="S6691" s="1">
        <v>0.16300000000000001</v>
      </c>
      <c r="T6691" s="1">
        <v>0.22800000000000001</v>
      </c>
      <c r="U6691" s="4" t="s">
        <v>60</v>
      </c>
      <c r="V6691">
        <v>0.49</v>
      </c>
      <c r="W6691">
        <v>0.4</v>
      </c>
      <c r="X6691">
        <v>0.75</v>
      </c>
      <c r="Y6691">
        <v>2.38</v>
      </c>
      <c r="Z6691">
        <v>0.25</v>
      </c>
      <c r="AA6691" s="5">
        <f t="shared" si="631"/>
        <v>0.39100000000000001</v>
      </c>
      <c r="AB6691" s="15" cm="1">
        <f t="array" ref="AB6691">_xlfn.SWITCH(U6691,"夏",122,"冬",90,"春",153,"秋",153,0)</f>
        <v>122</v>
      </c>
      <c r="AC6691" s="16">
        <f t="shared" si="632"/>
        <v>47.701999999999998</v>
      </c>
      <c r="AD6691" s="5">
        <f>IFERROR(AA6691/D6691,0)</f>
        <v>2.7390542907180385E-3</v>
      </c>
      <c r="AE6691" s="15">
        <f t="shared" si="633"/>
        <v>0.33424657534246577</v>
      </c>
      <c r="AF6691" s="5">
        <f>IFERROR(AD6691*AE6691*48,0)</f>
        <v>4.394493678478037E-2</v>
      </c>
    </row>
    <row r="6692" spans="1:32" x14ac:dyDescent="0.15">
      <c r="A6692" s="1"/>
      <c r="B6692" s="1" t="s">
        <v>47</v>
      </c>
      <c r="C6692" s="1" t="s">
        <v>58</v>
      </c>
      <c r="D6692" s="1">
        <v>142.75</v>
      </c>
      <c r="E6692" s="6">
        <v>3.13</v>
      </c>
      <c r="F6692" s="18">
        <v>0.54166666666666696</v>
      </c>
      <c r="G6692" s="1">
        <v>25</v>
      </c>
      <c r="H6692" s="1">
        <v>78</v>
      </c>
      <c r="I6692" s="1">
        <v>25.2</v>
      </c>
      <c r="J6692" s="1">
        <v>0.2</v>
      </c>
      <c r="K6692" s="1">
        <v>540</v>
      </c>
      <c r="L6692" s="1">
        <v>138</v>
      </c>
      <c r="M6692" s="6">
        <f t="shared" si="635"/>
        <v>25.295649410499038</v>
      </c>
      <c r="N6692" s="19">
        <v>0.5</v>
      </c>
      <c r="O6692" s="11" cm="1">
        <f t="array" ref="O6692">ROUND(_xlfn.SWITCH(C6692,"建筑专教",IF(S6692&gt;0.1,1.38,1.28),"阶梯教室",IF(S6692&gt;0.1,1.15,1.05),"公共教室",IF(S6692&gt;0.1,1.22,1.12),IF(S6692&gt;0.1,1.2,1.1))+(MOD(ROW()*11,31)/31-0.5)*0.06,2)</f>
        <v>1.38</v>
      </c>
      <c r="P6692" s="12">
        <f t="shared" si="634"/>
        <v>0.16</v>
      </c>
      <c r="Q6692" s="13">
        <f t="shared" si="636"/>
        <v>-0.32956538322736384</v>
      </c>
      <c r="R6692" s="1">
        <v>2.2000000000000002</v>
      </c>
      <c r="S6692" s="1">
        <v>0.16500000000000001</v>
      </c>
      <c r="T6692" s="1">
        <v>0.42299999999999999</v>
      </c>
      <c r="U6692" s="4" t="s">
        <v>60</v>
      </c>
      <c r="V6692">
        <v>0.49</v>
      </c>
      <c r="W6692">
        <v>0.4</v>
      </c>
      <c r="X6692">
        <v>0.75</v>
      </c>
      <c r="Y6692">
        <v>2.38</v>
      </c>
      <c r="Z6692">
        <v>0.25</v>
      </c>
      <c r="AA6692" s="5">
        <f t="shared" si="631"/>
        <v>2.7880000000000003</v>
      </c>
      <c r="AB6692" s="15" cm="1">
        <f t="array" ref="AB6692">_xlfn.SWITCH(U6692,"夏",122,"冬",90,"春",153,"秋",153,0)</f>
        <v>122</v>
      </c>
      <c r="AC6692" s="16">
        <f t="shared" si="632"/>
        <v>340.13600000000002</v>
      </c>
      <c r="AD6692" s="5">
        <f>IFERROR(AA6692/D6692,0)</f>
        <v>1.9530647985989493E-2</v>
      </c>
      <c r="AE6692" s="15">
        <f t="shared" si="633"/>
        <v>0.33424657534246577</v>
      </c>
      <c r="AF6692" s="5">
        <f>IFERROR(AD6692*AE6692*48,0)</f>
        <v>0.31334650576973827</v>
      </c>
    </row>
    <row r="6693" spans="1:32" x14ac:dyDescent="0.15">
      <c r="A6693" s="1"/>
      <c r="B6693" s="1" t="s">
        <v>47</v>
      </c>
      <c r="C6693" s="1" t="s">
        <v>58</v>
      </c>
      <c r="D6693" s="1">
        <v>142.75</v>
      </c>
      <c r="E6693" s="6">
        <v>3.13</v>
      </c>
      <c r="F6693" s="18">
        <v>0.5625</v>
      </c>
      <c r="G6693" s="1">
        <v>24.6</v>
      </c>
      <c r="H6693" s="1">
        <v>80</v>
      </c>
      <c r="I6693" s="1">
        <v>24.8</v>
      </c>
      <c r="J6693" s="1">
        <v>0.22</v>
      </c>
      <c r="K6693" s="1">
        <v>660</v>
      </c>
      <c r="L6693" s="1">
        <v>148</v>
      </c>
      <c r="M6693" s="6">
        <f t="shared" si="635"/>
        <v>24.9016839462696</v>
      </c>
      <c r="N6693" s="19">
        <v>0.5</v>
      </c>
      <c r="O6693" s="11" cm="1">
        <f t="array" ref="O6693">ROUND(_xlfn.SWITCH(C6693,"建筑专教",IF(S6693&gt;0.1,1.38,1.28),"阶梯教室",IF(S6693&gt;0.1,1.15,1.05),"公共教室",IF(S6693&gt;0.1,1.22,1.12),IF(S6693&gt;0.1,1.2,1.1))+(MOD(ROW()*11,31)/31-0.5)*0.06,2)</f>
        <v>1.41</v>
      </c>
      <c r="P6693" s="12">
        <f t="shared" si="634"/>
        <v>0.31</v>
      </c>
      <c r="Q6693" s="13">
        <f t="shared" si="636"/>
        <v>-0.45299222397461519</v>
      </c>
      <c r="R6693" s="1">
        <v>2.2799999999999998</v>
      </c>
      <c r="S6693" s="1">
        <v>0.16700000000000001</v>
      </c>
      <c r="T6693" s="1">
        <v>0.443</v>
      </c>
      <c r="U6693" s="4" t="s">
        <v>60</v>
      </c>
      <c r="V6693">
        <v>0.49</v>
      </c>
      <c r="W6693">
        <v>0.4</v>
      </c>
      <c r="X6693">
        <v>0.75</v>
      </c>
      <c r="Y6693">
        <v>2.38</v>
      </c>
      <c r="Z6693">
        <v>0.25</v>
      </c>
      <c r="AA6693" s="5">
        <f t="shared" si="631"/>
        <v>2.8899999999999997</v>
      </c>
      <c r="AB6693" s="15" cm="1">
        <f t="array" ref="AB6693">_xlfn.SWITCH(U6693,"夏",122,"冬",90,"春",153,"秋",153,0)</f>
        <v>122</v>
      </c>
      <c r="AC6693" s="16">
        <f t="shared" si="632"/>
        <v>352.58</v>
      </c>
      <c r="AD6693" s="5">
        <f>IFERROR(AA6693/D6693,0)</f>
        <v>2.0245183887915935E-2</v>
      </c>
      <c r="AE6693" s="15">
        <f t="shared" si="633"/>
        <v>0.33424657534246577</v>
      </c>
      <c r="AF6693" s="5">
        <f>IFERROR(AD6693*AE6693*48,0)</f>
        <v>0.32481040232228964</v>
      </c>
    </row>
    <row r="6694" spans="1:32" x14ac:dyDescent="0.15">
      <c r="A6694" s="1"/>
      <c r="B6694" s="1" t="s">
        <v>47</v>
      </c>
      <c r="C6694" s="1" t="s">
        <v>58</v>
      </c>
      <c r="D6694" s="1">
        <v>142.75</v>
      </c>
      <c r="E6694" s="6">
        <v>3.13</v>
      </c>
      <c r="F6694" s="18">
        <v>0.58333333333333304</v>
      </c>
      <c r="G6694" s="1">
        <v>24.2</v>
      </c>
      <c r="H6694" s="1">
        <v>82</v>
      </c>
      <c r="I6694" s="1">
        <v>24.4</v>
      </c>
      <c r="J6694" s="1">
        <v>0.24</v>
      </c>
      <c r="K6694" s="1">
        <v>750</v>
      </c>
      <c r="L6694" s="1">
        <v>158</v>
      </c>
      <c r="M6694" s="6">
        <f t="shared" si="635"/>
        <v>24.507562940246203</v>
      </c>
      <c r="N6694" s="19">
        <v>0.5</v>
      </c>
      <c r="O6694" s="11" cm="1">
        <f t="array" ref="O6694">ROUND(_xlfn.SWITCH(C6694,"建筑专教",IF(S6694&gt;0.1,1.38,1.28),"阶梯教室",IF(S6694&gt;0.1,1.15,1.05),"公共教室",IF(S6694&gt;0.1,1.22,1.12),IF(S6694&gt;0.1,1.2,1.1))+(MOD(ROW()*11,31)/31-0.5)*0.06,2)</f>
        <v>1.37</v>
      </c>
      <c r="P6694" s="12">
        <f t="shared" si="634"/>
        <v>0.41</v>
      </c>
      <c r="Q6694" s="13">
        <f t="shared" si="636"/>
        <v>-0.72955641231870749</v>
      </c>
      <c r="R6694" s="1">
        <v>2.35</v>
      </c>
      <c r="S6694" s="1">
        <v>0.16900000000000001</v>
      </c>
      <c r="T6694" s="1">
        <v>0.46300000000000002</v>
      </c>
      <c r="U6694" s="4" t="s">
        <v>60</v>
      </c>
      <c r="V6694">
        <v>0.49</v>
      </c>
      <c r="W6694">
        <v>0.4</v>
      </c>
      <c r="X6694">
        <v>0.75</v>
      </c>
      <c r="Y6694">
        <v>2.38</v>
      </c>
      <c r="Z6694">
        <v>0.25</v>
      </c>
      <c r="AA6694" s="5">
        <f t="shared" si="631"/>
        <v>2.9820000000000002</v>
      </c>
      <c r="AB6694" s="15" cm="1">
        <f t="array" ref="AB6694">_xlfn.SWITCH(U6694,"夏",122,"冬",90,"春",153,"秋",153,0)</f>
        <v>122</v>
      </c>
      <c r="AC6694" s="16">
        <f t="shared" si="632"/>
        <v>363.80400000000003</v>
      </c>
      <c r="AD6694" s="5">
        <f>IFERROR(AA6694/D6694,0)</f>
        <v>2.0889667250437831E-2</v>
      </c>
      <c r="AE6694" s="15">
        <f t="shared" si="633"/>
        <v>0.33424657534246577</v>
      </c>
      <c r="AF6694" s="5">
        <f>IFERROR(AD6694*AE6694*48,0)</f>
        <v>0.33515038744812042</v>
      </c>
    </row>
    <row r="6695" spans="1:32" x14ac:dyDescent="0.15">
      <c r="A6695" s="1"/>
      <c r="B6695" s="1" t="s">
        <v>47</v>
      </c>
      <c r="C6695" s="1" t="s">
        <v>58</v>
      </c>
      <c r="D6695" s="1">
        <v>142.75</v>
      </c>
      <c r="E6695" s="6">
        <v>3.13</v>
      </c>
      <c r="F6695" s="18">
        <v>0.60416666666666696</v>
      </c>
      <c r="G6695" s="1">
        <v>23.8</v>
      </c>
      <c r="H6695" s="1">
        <v>84</v>
      </c>
      <c r="I6695" s="1">
        <v>24</v>
      </c>
      <c r="J6695" s="1">
        <v>0.26</v>
      </c>
      <c r="K6695" s="1">
        <v>755</v>
      </c>
      <c r="L6695" s="1">
        <v>158</v>
      </c>
      <c r="M6695" s="6">
        <f t="shared" si="635"/>
        <v>24.113307766368507</v>
      </c>
      <c r="N6695" s="19">
        <v>0.5</v>
      </c>
      <c r="O6695" s="11" cm="1">
        <f t="array" ref="O6695">ROUND(_xlfn.SWITCH(C6695,"建筑专教",IF(S6695&gt;0.1,1.38,1.28),"阶梯教室",IF(S6695&gt;0.1,1.15,1.05),"公共教室",IF(S6695&gt;0.1,1.22,1.12),IF(S6695&gt;0.1,1.2,1.1))+(MOD(ROW()*11,31)/31-0.5)*0.06,2)</f>
        <v>1.39</v>
      </c>
      <c r="P6695" s="12">
        <f t="shared" si="634"/>
        <v>0.42</v>
      </c>
      <c r="Q6695" s="13">
        <f t="shared" si="636"/>
        <v>-0.8748967723222173</v>
      </c>
      <c r="R6695" s="1">
        <v>2.35</v>
      </c>
      <c r="S6695" s="1">
        <v>0.17100000000000001</v>
      </c>
      <c r="T6695" s="1">
        <v>0.45800000000000002</v>
      </c>
      <c r="U6695" s="4" t="s">
        <v>60</v>
      </c>
      <c r="V6695">
        <v>0.49</v>
      </c>
      <c r="W6695">
        <v>0.4</v>
      </c>
      <c r="X6695">
        <v>0.75</v>
      </c>
      <c r="Y6695">
        <v>2.38</v>
      </c>
      <c r="Z6695">
        <v>0.25</v>
      </c>
      <c r="AA6695" s="5">
        <f t="shared" si="631"/>
        <v>2.9790000000000001</v>
      </c>
      <c r="AB6695" s="15" cm="1">
        <f t="array" ref="AB6695">_xlfn.SWITCH(U6695,"夏",122,"冬",90,"春",153,"秋",153,0)</f>
        <v>122</v>
      </c>
      <c r="AC6695" s="16">
        <f t="shared" si="632"/>
        <v>363.43799999999999</v>
      </c>
      <c r="AD6695" s="5">
        <f>IFERROR(AA6695/D6695,0)</f>
        <v>2.0868651488616462E-2</v>
      </c>
      <c r="AE6695" s="15">
        <f t="shared" si="633"/>
        <v>0.33424657534246577</v>
      </c>
      <c r="AF6695" s="5">
        <f>IFERROR(AD6695*AE6695*48,0)</f>
        <v>0.33481321402010411</v>
      </c>
    </row>
    <row r="6696" spans="1:32" x14ac:dyDescent="0.15">
      <c r="A6696" s="1"/>
      <c r="B6696" s="1" t="s">
        <v>47</v>
      </c>
      <c r="C6696" s="1" t="s">
        <v>58</v>
      </c>
      <c r="D6696" s="1">
        <v>142.75</v>
      </c>
      <c r="E6696" s="6">
        <v>3.13</v>
      </c>
      <c r="F6696" s="18">
        <v>0.625</v>
      </c>
      <c r="G6696" s="1">
        <v>23.4</v>
      </c>
      <c r="H6696" s="1">
        <v>86</v>
      </c>
      <c r="I6696" s="1">
        <v>23.6</v>
      </c>
      <c r="J6696" s="1">
        <v>0.24</v>
      </c>
      <c r="K6696" s="1">
        <v>705</v>
      </c>
      <c r="L6696" s="1">
        <v>148</v>
      </c>
      <c r="M6696" s="6">
        <f t="shared" si="635"/>
        <v>23.708434579077107</v>
      </c>
      <c r="N6696" s="19">
        <v>0.5</v>
      </c>
      <c r="O6696" s="11" cm="1">
        <f t="array" ref="O6696">ROUND(_xlfn.SWITCH(C6696,"建筑专教",IF(S6696&gt;0.1,1.38,1.28),"阶梯教室",IF(S6696&gt;0.1,1.15,1.05),"公共教室",IF(S6696&gt;0.1,1.22,1.12),IF(S6696&gt;0.1,1.2,1.1))+(MOD(ROW()*11,31)/31-0.5)*0.06,2)</f>
        <v>1.35</v>
      </c>
      <c r="P6696" s="12">
        <f t="shared" si="634"/>
        <v>0.36</v>
      </c>
      <c r="Q6696" s="13">
        <f t="shared" si="636"/>
        <v>-1.0306485117831814</v>
      </c>
      <c r="R6696" s="1">
        <v>2.2799999999999998</v>
      </c>
      <c r="S6696" s="1">
        <v>0.17299999999999999</v>
      </c>
      <c r="T6696" s="1">
        <v>0.42799999999999999</v>
      </c>
      <c r="U6696" s="4" t="s">
        <v>60</v>
      </c>
      <c r="V6696">
        <v>0.49</v>
      </c>
      <c r="W6696">
        <v>0.4</v>
      </c>
      <c r="X6696">
        <v>0.75</v>
      </c>
      <c r="Y6696">
        <v>2.38</v>
      </c>
      <c r="Z6696">
        <v>0.25</v>
      </c>
      <c r="AA6696" s="5">
        <f t="shared" ref="AA6696:AA6759" si="637">R6696+S6696+T6696</f>
        <v>2.8809999999999998</v>
      </c>
      <c r="AB6696" s="15" cm="1">
        <f t="array" ref="AB6696">_xlfn.SWITCH(U6696,"夏",122,"冬",90,"春",153,"秋",153,0)</f>
        <v>122</v>
      </c>
      <c r="AC6696" s="16">
        <f t="shared" ref="AC6696:AC6759" si="638">AA6696*AB6696</f>
        <v>351.48199999999997</v>
      </c>
      <c r="AD6696" s="5">
        <f>IFERROR(AA6696/D6696,0)</f>
        <v>2.0182136602451838E-2</v>
      </c>
      <c r="AE6696" s="15">
        <f t="shared" ref="AE6696:AE6759" si="639">IF(U6696="夏",122/365,IF(U6696="冬",90/365,IF(OR(U6696="春",U6696="秋"),153/365,0)))</f>
        <v>0.33424657534246577</v>
      </c>
      <c r="AF6696" s="5">
        <f>IFERROR(AD6696*AE6696*48,0)</f>
        <v>0.32379888203824103</v>
      </c>
    </row>
    <row r="6697" spans="1:32" x14ac:dyDescent="0.15">
      <c r="A6697" s="1"/>
      <c r="B6697" s="1" t="s">
        <v>47</v>
      </c>
      <c r="C6697" s="1" t="s">
        <v>58</v>
      </c>
      <c r="D6697" s="1">
        <v>142.75</v>
      </c>
      <c r="E6697" s="6">
        <v>3.13</v>
      </c>
      <c r="F6697" s="18">
        <v>0.64583333333333304</v>
      </c>
      <c r="G6697" s="1">
        <v>23.9</v>
      </c>
      <c r="H6697" s="1">
        <v>84</v>
      </c>
      <c r="I6697" s="1">
        <v>24.1</v>
      </c>
      <c r="J6697" s="1">
        <v>0.22</v>
      </c>
      <c r="K6697" s="1">
        <v>585</v>
      </c>
      <c r="L6697" s="1">
        <v>138</v>
      </c>
      <c r="M6697" s="6">
        <f t="shared" si="635"/>
        <v>24.202403516750451</v>
      </c>
      <c r="N6697" s="19">
        <v>0.5</v>
      </c>
      <c r="O6697" s="11" cm="1">
        <f t="array" ref="O6697">ROUND(_xlfn.SWITCH(C6697,"建筑专教",IF(S6697&gt;0.1,1.38,1.28),"阶梯教室",IF(S6697&gt;0.1,1.15,1.05),"公共教室",IF(S6697&gt;0.1,1.22,1.12),IF(S6697&gt;0.1,1.2,1.1))+(MOD(ROW()*11,31)/31-0.5)*0.06,2)</f>
        <v>1.37</v>
      </c>
      <c r="P6697" s="12">
        <f t="shared" si="634"/>
        <v>0.22</v>
      </c>
      <c r="Q6697" s="13">
        <f t="shared" si="636"/>
        <v>-0.75040748425016779</v>
      </c>
      <c r="R6697" s="1">
        <v>0</v>
      </c>
      <c r="S6697" s="1">
        <v>0.17499999999999999</v>
      </c>
      <c r="T6697" s="1">
        <v>0.32800000000000001</v>
      </c>
      <c r="U6697" s="4" t="s">
        <v>60</v>
      </c>
      <c r="V6697">
        <v>0.49</v>
      </c>
      <c r="W6697">
        <v>0.4</v>
      </c>
      <c r="X6697">
        <v>0.75</v>
      </c>
      <c r="Y6697">
        <v>2.38</v>
      </c>
      <c r="Z6697">
        <v>0.25</v>
      </c>
      <c r="AA6697" s="5">
        <f t="shared" si="637"/>
        <v>0.503</v>
      </c>
      <c r="AB6697" s="15" cm="1">
        <f t="array" ref="AB6697">_xlfn.SWITCH(U6697,"夏",122,"冬",90,"春",153,"秋",153,0)</f>
        <v>122</v>
      </c>
      <c r="AC6697" s="16">
        <f t="shared" si="638"/>
        <v>61.366</v>
      </c>
      <c r="AD6697" s="5">
        <f>IFERROR(AA6697/D6697,0)</f>
        <v>3.5236427320490368E-3</v>
      </c>
      <c r="AE6697" s="15">
        <f t="shared" si="639"/>
        <v>0.33424657534246577</v>
      </c>
      <c r="AF6697" s="5">
        <f>IFERROR(AD6697*AE6697*48,0)</f>
        <v>5.6532744764052491E-2</v>
      </c>
    </row>
    <row r="6698" spans="1:32" x14ac:dyDescent="0.15">
      <c r="A6698" s="1"/>
      <c r="B6698" s="1" t="s">
        <v>47</v>
      </c>
      <c r="C6698" s="1" t="s">
        <v>58</v>
      </c>
      <c r="D6698" s="1">
        <v>142.75</v>
      </c>
      <c r="E6698" s="6">
        <v>3.13</v>
      </c>
      <c r="F6698" s="18">
        <v>0.66666666666666696</v>
      </c>
      <c r="G6698" s="1">
        <v>24.5</v>
      </c>
      <c r="H6698" s="1">
        <v>82</v>
      </c>
      <c r="I6698" s="1">
        <v>24.7</v>
      </c>
      <c r="J6698" s="1">
        <v>0.2</v>
      </c>
      <c r="K6698" s="1">
        <v>505</v>
      </c>
      <c r="L6698" s="1">
        <v>128</v>
      </c>
      <c r="M6698" s="6">
        <f t="shared" si="635"/>
        <v>24.796131607775749</v>
      </c>
      <c r="N6698" s="19">
        <v>0.5</v>
      </c>
      <c r="O6698" s="11" cm="1">
        <f t="array" ref="O6698">ROUND(_xlfn.SWITCH(C6698,"建筑专教",IF(S6698&gt;0.1,1.38,1.28),"阶梯教室",IF(S6698&gt;0.1,1.15,1.05),"公共教室",IF(S6698&gt;0.1,1.22,1.12),IF(S6698&gt;0.1,1.2,1.1))+(MOD(ROW()*11,31)/31-0.5)*0.06,2)</f>
        <v>1.39</v>
      </c>
      <c r="P6698" s="12">
        <f t="shared" si="634"/>
        <v>0.12</v>
      </c>
      <c r="Q6698" s="13">
        <f t="shared" si="636"/>
        <v>-0.45510362190317832</v>
      </c>
      <c r="R6698" s="1">
        <v>0</v>
      </c>
      <c r="S6698" s="1">
        <v>0.17699999999999999</v>
      </c>
      <c r="T6698" s="1">
        <v>0.25800000000000001</v>
      </c>
      <c r="U6698" s="4" t="s">
        <v>60</v>
      </c>
      <c r="V6698">
        <v>0.49</v>
      </c>
      <c r="W6698">
        <v>0.4</v>
      </c>
      <c r="X6698">
        <v>0.75</v>
      </c>
      <c r="Y6698">
        <v>2.38</v>
      </c>
      <c r="Z6698">
        <v>0.25</v>
      </c>
      <c r="AA6698" s="5">
        <f t="shared" si="637"/>
        <v>0.435</v>
      </c>
      <c r="AB6698" s="15" cm="1">
        <f t="array" ref="AB6698">_xlfn.SWITCH(U6698,"夏",122,"冬",90,"春",153,"秋",153,0)</f>
        <v>122</v>
      </c>
      <c r="AC6698" s="16">
        <f t="shared" si="638"/>
        <v>53.07</v>
      </c>
      <c r="AD6698" s="5">
        <f>IFERROR(AA6698/D6698,0)</f>
        <v>3.0472854640980736E-3</v>
      </c>
      <c r="AE6698" s="15">
        <f t="shared" si="639"/>
        <v>0.33424657534246577</v>
      </c>
      <c r="AF6698" s="5">
        <f>IFERROR(AD6698*AE6698*48,0)</f>
        <v>4.8890147062351563E-2</v>
      </c>
    </row>
    <row r="6699" spans="1:32" x14ac:dyDescent="0.15">
      <c r="A6699" s="1"/>
      <c r="B6699" s="1" t="s">
        <v>47</v>
      </c>
      <c r="C6699" s="1" t="s">
        <v>58</v>
      </c>
      <c r="D6699" s="1">
        <v>142.75</v>
      </c>
      <c r="E6699" s="6">
        <v>3.13</v>
      </c>
      <c r="F6699" s="18">
        <v>0.6875</v>
      </c>
      <c r="G6699" s="1">
        <v>25.1</v>
      </c>
      <c r="H6699" s="1">
        <v>80</v>
      </c>
      <c r="I6699" s="1">
        <v>25.3</v>
      </c>
      <c r="J6699" s="1">
        <v>0.18</v>
      </c>
      <c r="K6699" s="1">
        <v>470</v>
      </c>
      <c r="L6699" s="1">
        <v>118</v>
      </c>
      <c r="M6699" s="6">
        <f t="shared" si="635"/>
        <v>25.389702434602668</v>
      </c>
      <c r="N6699" s="19">
        <v>0.5</v>
      </c>
      <c r="O6699" s="11" cm="1">
        <f t="array" ref="O6699">ROUND(_xlfn.SWITCH(C6699,"建筑专教",IF(S6699&gt;0.1,1.38,1.28),"阶梯教室",IF(S6699&gt;0.1,1.15,1.05),"公共教室",IF(S6699&gt;0.1,1.22,1.12),IF(S6699&gt;0.1,1.2,1.1))+(MOD(ROW()*11,31)/31-0.5)*0.06,2)</f>
        <v>1.35</v>
      </c>
      <c r="P6699" s="12">
        <f t="shared" si="634"/>
        <v>0.08</v>
      </c>
      <c r="Q6699" s="13">
        <f t="shared" si="636"/>
        <v>-1.2301437608817243E-2</v>
      </c>
      <c r="R6699" s="1">
        <v>0</v>
      </c>
      <c r="S6699" s="1">
        <v>0.17899999999999999</v>
      </c>
      <c r="T6699" s="1">
        <v>0.23799999999999999</v>
      </c>
      <c r="U6699" s="4" t="s">
        <v>60</v>
      </c>
      <c r="V6699">
        <v>0.49</v>
      </c>
      <c r="W6699">
        <v>0.4</v>
      </c>
      <c r="X6699">
        <v>0.75</v>
      </c>
      <c r="Y6699">
        <v>2.38</v>
      </c>
      <c r="Z6699">
        <v>0.25</v>
      </c>
      <c r="AA6699" s="5">
        <f t="shared" si="637"/>
        <v>0.41699999999999998</v>
      </c>
      <c r="AB6699" s="15" cm="1">
        <f t="array" ref="AB6699">_xlfn.SWITCH(U6699,"夏",122,"冬",90,"春",153,"秋",153,0)</f>
        <v>122</v>
      </c>
      <c r="AC6699" s="16">
        <f t="shared" si="638"/>
        <v>50.873999999999995</v>
      </c>
      <c r="AD6699" s="5">
        <f>IFERROR(AA6699/D6699,0)</f>
        <v>2.9211908931698772E-3</v>
      </c>
      <c r="AE6699" s="15">
        <f t="shared" si="639"/>
        <v>0.33424657534246577</v>
      </c>
      <c r="AF6699" s="5">
        <f>IFERROR(AD6699*AE6699*48,0)</f>
        <v>4.6867106494254247E-2</v>
      </c>
    </row>
    <row r="6700" spans="1:32" x14ac:dyDescent="0.15">
      <c r="A6700" s="1"/>
      <c r="B6700" s="1" t="s">
        <v>47</v>
      </c>
      <c r="C6700" s="1" t="s">
        <v>58</v>
      </c>
      <c r="D6700" s="1">
        <v>142.75</v>
      </c>
      <c r="E6700" s="6">
        <v>3.13</v>
      </c>
      <c r="F6700" s="18">
        <v>0.70833333333333304</v>
      </c>
      <c r="G6700" s="1">
        <v>25.7</v>
      </c>
      <c r="H6700" s="1">
        <v>78</v>
      </c>
      <c r="I6700" s="1">
        <v>25.9</v>
      </c>
      <c r="J6700" s="1">
        <v>0.16</v>
      </c>
      <c r="K6700" s="1">
        <v>455</v>
      </c>
      <c r="L6700" s="1">
        <v>108</v>
      </c>
      <c r="M6700" s="6">
        <f t="shared" si="635"/>
        <v>25.983082749142227</v>
      </c>
      <c r="N6700" s="19">
        <v>0.5</v>
      </c>
      <c r="O6700" s="11" cm="1">
        <f t="array" ref="O6700">ROUND(_xlfn.SWITCH(C6700,"建筑专教",IF(S6700&gt;0.1,1.38,1.28),"阶梯教室",IF(S6700&gt;0.1,1.15,1.05),"公共教室",IF(S6700&gt;0.1,1.22,1.12),IF(S6700&gt;0.1,1.2,1.1))+(MOD(ROW()*11,31)/31-0.5)*0.06,2)</f>
        <v>1.38</v>
      </c>
      <c r="P6700" s="12">
        <f t="shared" si="634"/>
        <v>0.06</v>
      </c>
      <c r="Q6700" s="13">
        <f t="shared" si="636"/>
        <v>0.20697235566293321</v>
      </c>
      <c r="R6700" s="1">
        <v>0</v>
      </c>
      <c r="S6700" s="1">
        <v>0.18099999999999999</v>
      </c>
      <c r="T6700" s="1">
        <v>0.221</v>
      </c>
      <c r="U6700" s="4" t="s">
        <v>60</v>
      </c>
      <c r="V6700">
        <v>0.49</v>
      </c>
      <c r="W6700">
        <v>0.4</v>
      </c>
      <c r="X6700">
        <v>0.75</v>
      </c>
      <c r="Y6700">
        <v>2.38</v>
      </c>
      <c r="Z6700">
        <v>0.25</v>
      </c>
      <c r="AA6700" s="5">
        <f t="shared" si="637"/>
        <v>0.40200000000000002</v>
      </c>
      <c r="AB6700" s="15" cm="1">
        <f t="array" ref="AB6700">_xlfn.SWITCH(U6700,"夏",122,"冬",90,"春",153,"秋",153,0)</f>
        <v>122</v>
      </c>
      <c r="AC6700" s="16">
        <f t="shared" si="638"/>
        <v>49.044000000000004</v>
      </c>
      <c r="AD6700" s="5">
        <f>IFERROR(AA6700/D6700,0)</f>
        <v>2.8161120840630473E-3</v>
      </c>
      <c r="AE6700" s="15">
        <f t="shared" si="639"/>
        <v>0.33424657534246577</v>
      </c>
      <c r="AF6700" s="5">
        <f>IFERROR(AD6700*AE6700*48,0)</f>
        <v>4.5181239354173161E-2</v>
      </c>
    </row>
    <row r="6701" spans="1:32" x14ac:dyDescent="0.15">
      <c r="A6701" s="1"/>
      <c r="B6701" s="1" t="s">
        <v>47</v>
      </c>
      <c r="C6701" s="1" t="s">
        <v>58</v>
      </c>
      <c r="D6701" s="1">
        <v>142.75</v>
      </c>
      <c r="E6701" s="6">
        <v>3.13</v>
      </c>
      <c r="F6701" s="18">
        <v>0.72916666666666696</v>
      </c>
      <c r="G6701" s="1">
        <v>26.3</v>
      </c>
      <c r="H6701" s="1">
        <v>76</v>
      </c>
      <c r="I6701" s="1">
        <v>26.5</v>
      </c>
      <c r="J6701" s="1">
        <v>0.14000000000000001</v>
      </c>
      <c r="K6701" s="1">
        <v>450</v>
      </c>
      <c r="L6701" s="1">
        <v>98</v>
      </c>
      <c r="M6701" s="6">
        <f t="shared" si="635"/>
        <v>26.576228877842595</v>
      </c>
      <c r="N6701" s="19">
        <v>0.5</v>
      </c>
      <c r="O6701" s="11" cm="1">
        <f t="array" ref="O6701">ROUND(_xlfn.SWITCH(C6701,"建筑专教",IF(S6701&gt;0.1,1.38,1.28),"阶梯教室",IF(S6701&gt;0.1,1.15,1.05),"公共教室",IF(S6701&gt;0.1,1.22,1.12),IF(S6701&gt;0.1,1.2,1.1))+(MOD(ROW()*11,31)/31-0.5)*0.06,2)</f>
        <v>1.4</v>
      </c>
      <c r="P6701" s="12">
        <f t="shared" si="634"/>
        <v>0.06</v>
      </c>
      <c r="Q6701" s="13">
        <f t="shared" si="636"/>
        <v>0.40067924509595726</v>
      </c>
      <c r="R6701" s="1">
        <v>0</v>
      </c>
      <c r="S6701" s="1">
        <v>0.183</v>
      </c>
      <c r="T6701" s="1">
        <v>0.21</v>
      </c>
      <c r="U6701" s="4" t="s">
        <v>60</v>
      </c>
      <c r="V6701">
        <v>0.49</v>
      </c>
      <c r="W6701">
        <v>0.4</v>
      </c>
      <c r="X6701">
        <v>0.75</v>
      </c>
      <c r="Y6701">
        <v>2.38</v>
      </c>
      <c r="Z6701">
        <v>0.25</v>
      </c>
      <c r="AA6701" s="5">
        <f t="shared" si="637"/>
        <v>0.39300000000000002</v>
      </c>
      <c r="AB6701" s="15" cm="1">
        <f t="array" ref="AB6701">_xlfn.SWITCH(U6701,"夏",122,"冬",90,"春",153,"秋",153,0)</f>
        <v>122</v>
      </c>
      <c r="AC6701" s="16">
        <f t="shared" si="638"/>
        <v>47.946000000000005</v>
      </c>
      <c r="AD6701" s="5">
        <f>IFERROR(AA6701/D6701,0)</f>
        <v>2.7530647985989495E-3</v>
      </c>
      <c r="AE6701" s="15">
        <f t="shared" si="639"/>
        <v>0.33424657534246577</v>
      </c>
      <c r="AF6701" s="5">
        <f>IFERROR(AD6701*AE6701*48,0)</f>
        <v>4.4169719070124513E-2</v>
      </c>
    </row>
    <row r="6702" spans="1:32" x14ac:dyDescent="0.15">
      <c r="A6702" s="1"/>
      <c r="B6702" s="1" t="s">
        <v>47</v>
      </c>
      <c r="C6702" s="1" t="s">
        <v>58</v>
      </c>
      <c r="D6702" s="1">
        <v>142.75</v>
      </c>
      <c r="E6702" s="6">
        <v>3.13</v>
      </c>
      <c r="F6702" s="18">
        <v>0.75</v>
      </c>
      <c r="G6702" s="1">
        <v>26.9</v>
      </c>
      <c r="H6702" s="1">
        <v>74</v>
      </c>
      <c r="I6702" s="1">
        <v>27.1</v>
      </c>
      <c r="J6702" s="1">
        <v>0.12</v>
      </c>
      <c r="K6702" s="1">
        <v>446</v>
      </c>
      <c r="L6702" s="1">
        <v>88</v>
      </c>
      <c r="M6702" s="6">
        <f t="shared" si="635"/>
        <v>27.169081393399438</v>
      </c>
      <c r="N6702" s="19">
        <v>0.5</v>
      </c>
      <c r="O6702" s="11" cm="1">
        <f t="array" ref="O6702">ROUND(_xlfn.SWITCH(C6702,"建筑专教",IF(S6702&gt;0.1,1.38,1.28),"阶梯教室",IF(S6702&gt;0.1,1.15,1.05),"公共教室",IF(S6702&gt;0.1,1.22,1.12),IF(S6702&gt;0.1,1.2,1.1))+(MOD(ROW()*11,31)/31-0.5)*0.06,2)</f>
        <v>1.36</v>
      </c>
      <c r="P6702" s="12">
        <f t="shared" si="634"/>
        <v>0.05</v>
      </c>
      <c r="Q6702" s="13">
        <f t="shared" si="636"/>
        <v>0.50999569512513976</v>
      </c>
      <c r="R6702" s="1">
        <v>0</v>
      </c>
      <c r="S6702" s="1">
        <v>0.185</v>
      </c>
      <c r="T6702" s="1">
        <v>0.20200000000000001</v>
      </c>
      <c r="U6702" s="4" t="s">
        <v>60</v>
      </c>
      <c r="V6702">
        <v>0.49</v>
      </c>
      <c r="W6702">
        <v>0.4</v>
      </c>
      <c r="X6702">
        <v>0.75</v>
      </c>
      <c r="Y6702">
        <v>2.38</v>
      </c>
      <c r="Z6702">
        <v>0.25</v>
      </c>
      <c r="AA6702" s="5">
        <f t="shared" si="637"/>
        <v>0.38700000000000001</v>
      </c>
      <c r="AB6702" s="15" cm="1">
        <f t="array" ref="AB6702">_xlfn.SWITCH(U6702,"夏",122,"冬",90,"春",153,"秋",153,0)</f>
        <v>122</v>
      </c>
      <c r="AC6702" s="16">
        <f t="shared" si="638"/>
        <v>47.213999999999999</v>
      </c>
      <c r="AD6702" s="5">
        <f>IFERROR(AA6702/D6702,0)</f>
        <v>2.7110332749562174E-3</v>
      </c>
      <c r="AE6702" s="15">
        <f t="shared" si="639"/>
        <v>0.33424657534246577</v>
      </c>
      <c r="AF6702" s="5">
        <f>IFERROR(AD6702*AE6702*48,0)</f>
        <v>4.3495372214092082E-2</v>
      </c>
    </row>
    <row r="6703" spans="1:32" x14ac:dyDescent="0.15">
      <c r="A6703" s="1"/>
      <c r="B6703" s="1" t="s">
        <v>47</v>
      </c>
      <c r="C6703" s="1" t="s">
        <v>58</v>
      </c>
      <c r="D6703" s="1">
        <v>142.75</v>
      </c>
      <c r="E6703" s="6">
        <v>3.13</v>
      </c>
      <c r="F6703" s="18">
        <v>0.79166666666666696</v>
      </c>
      <c r="G6703" s="1">
        <v>28.1</v>
      </c>
      <c r="H6703" s="1">
        <v>70</v>
      </c>
      <c r="I6703" s="1">
        <v>28.3</v>
      </c>
      <c r="J6703" s="1">
        <v>0.1</v>
      </c>
      <c r="K6703" s="1">
        <v>438</v>
      </c>
      <c r="L6703" s="1">
        <v>68</v>
      </c>
      <c r="M6703" s="6">
        <f t="shared" si="635"/>
        <v>28.361188974773484</v>
      </c>
      <c r="N6703" s="19">
        <v>0.5</v>
      </c>
      <c r="O6703" s="11" cm="1">
        <f t="array" ref="O6703">ROUND(_xlfn.SWITCH(C6703,"建筑专教",IF(S6703&gt;0.1,1.38,1.28),"阶梯教室",IF(S6703&gt;0.1,1.15,1.05),"公共教室",IF(S6703&gt;0.1,1.22,1.12),IF(S6703&gt;0.1,1.2,1.1))+(MOD(ROW()*11,31)/31-0.5)*0.06,2)</f>
        <v>1.38</v>
      </c>
      <c r="P6703" s="12">
        <f t="shared" si="634"/>
        <v>0.04</v>
      </c>
      <c r="Q6703" s="13">
        <f t="shared" si="636"/>
        <v>0.85906656028963735</v>
      </c>
      <c r="R6703" s="1">
        <v>0</v>
      </c>
      <c r="S6703" s="1">
        <v>0.189</v>
      </c>
      <c r="T6703" s="1">
        <v>0.188</v>
      </c>
      <c r="U6703" s="4" t="s">
        <v>60</v>
      </c>
      <c r="V6703">
        <v>0.49</v>
      </c>
      <c r="W6703">
        <v>0.4</v>
      </c>
      <c r="X6703">
        <v>0.75</v>
      </c>
      <c r="Y6703">
        <v>2.38</v>
      </c>
      <c r="Z6703">
        <v>0.25</v>
      </c>
      <c r="AA6703" s="5">
        <f t="shared" si="637"/>
        <v>0.377</v>
      </c>
      <c r="AB6703" s="15" cm="1">
        <f t="array" ref="AB6703">_xlfn.SWITCH(U6703,"夏",122,"冬",90,"春",153,"秋",153,0)</f>
        <v>122</v>
      </c>
      <c r="AC6703" s="16">
        <f t="shared" si="638"/>
        <v>45.994</v>
      </c>
      <c r="AD6703" s="5">
        <f>IFERROR(AA6703/D6703,0)</f>
        <v>2.6409807355516637E-3</v>
      </c>
      <c r="AE6703" s="15">
        <f t="shared" si="639"/>
        <v>0.33424657534246577</v>
      </c>
      <c r="AF6703" s="5">
        <f>IFERROR(AD6703*AE6703*48,0)</f>
        <v>4.2371460787371348E-2</v>
      </c>
    </row>
    <row r="6704" spans="1:32" x14ac:dyDescent="0.15">
      <c r="A6704" s="1"/>
      <c r="B6704" s="1" t="s">
        <v>47</v>
      </c>
      <c r="C6704" s="1" t="s">
        <v>58</v>
      </c>
      <c r="D6704" s="1">
        <v>142.75</v>
      </c>
      <c r="E6704" s="6">
        <v>3.13</v>
      </c>
      <c r="F6704" s="18">
        <v>0.8125</v>
      </c>
      <c r="G6704" s="1">
        <v>28.7</v>
      </c>
      <c r="H6704" s="1">
        <v>68</v>
      </c>
      <c r="I6704" s="1">
        <v>28.9</v>
      </c>
      <c r="J6704" s="1">
        <v>0.1</v>
      </c>
      <c r="K6704" s="1">
        <v>434</v>
      </c>
      <c r="L6704" s="1">
        <v>58</v>
      </c>
      <c r="M6704" s="6">
        <f t="shared" si="635"/>
        <v>28.960825203165427</v>
      </c>
      <c r="N6704" s="19">
        <v>0.5</v>
      </c>
      <c r="O6704" s="11" cm="1">
        <f t="array" ref="O6704">ROUND(_xlfn.SWITCH(C6704,"建筑专教",IF(S6704&gt;0.1,1.38,1.28),"阶梯教室",IF(S6704&gt;0.1,1.15,1.05),"公共教室",IF(S6704&gt;0.1,1.22,1.12),IF(S6704&gt;0.1,1.2,1.1))+(MOD(ROW()*11,31)/31-0.5)*0.06,2)</f>
        <v>1.4</v>
      </c>
      <c r="P6704" s="12">
        <f t="shared" si="634"/>
        <v>0.04</v>
      </c>
      <c r="Q6704" s="13">
        <f t="shared" si="636"/>
        <v>1.0357555529890294</v>
      </c>
      <c r="R6704" s="1">
        <v>0</v>
      </c>
      <c r="S6704" s="1">
        <v>0.191</v>
      </c>
      <c r="T6704" s="1">
        <v>0.182</v>
      </c>
      <c r="U6704" s="4" t="s">
        <v>60</v>
      </c>
      <c r="V6704">
        <v>0.49</v>
      </c>
      <c r="W6704">
        <v>0.4</v>
      </c>
      <c r="X6704">
        <v>0.75</v>
      </c>
      <c r="Y6704">
        <v>2.38</v>
      </c>
      <c r="Z6704">
        <v>0.25</v>
      </c>
      <c r="AA6704" s="5">
        <f t="shared" si="637"/>
        <v>0.373</v>
      </c>
      <c r="AB6704" s="15" cm="1">
        <f t="array" ref="AB6704">_xlfn.SWITCH(U6704,"夏",122,"冬",90,"春",153,"秋",153,0)</f>
        <v>122</v>
      </c>
      <c r="AC6704" s="16">
        <f t="shared" si="638"/>
        <v>45.506</v>
      </c>
      <c r="AD6704" s="5">
        <f>IFERROR(AA6704/D6704,0)</f>
        <v>2.6129597197898425E-3</v>
      </c>
      <c r="AE6704" s="15">
        <f t="shared" si="639"/>
        <v>0.33424657534246577</v>
      </c>
      <c r="AF6704" s="5">
        <f>IFERROR(AD6704*AE6704*48,0)</f>
        <v>4.1921896216683067E-2</v>
      </c>
    </row>
    <row r="6705" spans="1:32" x14ac:dyDescent="0.15">
      <c r="A6705" s="1"/>
      <c r="B6705" s="1" t="s">
        <v>47</v>
      </c>
      <c r="C6705" s="1" t="s">
        <v>58</v>
      </c>
      <c r="D6705" s="1">
        <v>142.75</v>
      </c>
      <c r="E6705" s="6">
        <v>3.13</v>
      </c>
      <c r="F6705" s="18">
        <v>0.83333333333333304</v>
      </c>
      <c r="G6705" s="1">
        <v>29.3</v>
      </c>
      <c r="H6705" s="1">
        <v>66</v>
      </c>
      <c r="I6705" s="1">
        <v>29.5</v>
      </c>
      <c r="J6705" s="1">
        <v>0.1</v>
      </c>
      <c r="K6705" s="1">
        <v>430</v>
      </c>
      <c r="L6705" s="1">
        <v>48</v>
      </c>
      <c r="M6705" s="6">
        <f t="shared" si="635"/>
        <v>29.560464308511598</v>
      </c>
      <c r="N6705" s="19">
        <v>0.5</v>
      </c>
      <c r="O6705" s="11" cm="1">
        <f t="array" ref="O6705">ROUND(_xlfn.SWITCH(C6705,"建筑专教",IF(S6705&gt;0.1,1.38,1.28),"阶梯教室",IF(S6705&gt;0.1,1.15,1.05),"公共教室",IF(S6705&gt;0.1,1.22,1.12),IF(S6705&gt;0.1,1.2,1.1))+(MOD(ROW()*11,31)/31-0.5)*0.06,2)</f>
        <v>1.36</v>
      </c>
      <c r="P6705" s="12">
        <f t="shared" si="634"/>
        <v>0.04</v>
      </c>
      <c r="Q6705" s="13">
        <f t="shared" si="636"/>
        <v>1.1584103006592466</v>
      </c>
      <c r="R6705" s="1">
        <v>0</v>
      </c>
      <c r="S6705" s="1">
        <v>0.193</v>
      </c>
      <c r="T6705" s="1">
        <v>0.17499999999999999</v>
      </c>
      <c r="U6705" s="4" t="s">
        <v>60</v>
      </c>
      <c r="V6705">
        <v>0.49</v>
      </c>
      <c r="W6705">
        <v>0.4</v>
      </c>
      <c r="X6705">
        <v>0.75</v>
      </c>
      <c r="Y6705">
        <v>2.38</v>
      </c>
      <c r="Z6705">
        <v>0.25</v>
      </c>
      <c r="AA6705" s="5">
        <f t="shared" si="637"/>
        <v>0.36799999999999999</v>
      </c>
      <c r="AB6705" s="15" cm="1">
        <f t="array" ref="AB6705">_xlfn.SWITCH(U6705,"夏",122,"冬",90,"春",153,"秋",153,0)</f>
        <v>122</v>
      </c>
      <c r="AC6705" s="16">
        <f t="shared" si="638"/>
        <v>44.896000000000001</v>
      </c>
      <c r="AD6705" s="5">
        <f>IFERROR(AA6705/D6705,0)</f>
        <v>2.5779334500875654E-3</v>
      </c>
      <c r="AE6705" s="15">
        <f t="shared" si="639"/>
        <v>0.33424657534246577</v>
      </c>
      <c r="AF6705" s="5">
        <f>IFERROR(AD6705*AE6705*48,0)</f>
        <v>4.1359940503322694E-2</v>
      </c>
    </row>
    <row r="6706" spans="1:32" x14ac:dyDescent="0.15">
      <c r="A6706" s="1"/>
      <c r="B6706" s="1" t="s">
        <v>47</v>
      </c>
      <c r="C6706" s="1" t="s">
        <v>58</v>
      </c>
      <c r="D6706" s="1">
        <v>142.75</v>
      </c>
      <c r="E6706" s="6">
        <v>3.13</v>
      </c>
      <c r="F6706" s="18">
        <v>0.85416666666666696</v>
      </c>
      <c r="G6706" s="1">
        <v>29.9</v>
      </c>
      <c r="H6706" s="1">
        <v>64</v>
      </c>
      <c r="I6706" s="1">
        <v>30.1</v>
      </c>
      <c r="J6706" s="1">
        <v>0.1</v>
      </c>
      <c r="K6706" s="1">
        <v>426</v>
      </c>
      <c r="L6706" s="1">
        <v>38</v>
      </c>
      <c r="M6706" s="6">
        <f t="shared" si="635"/>
        <v>30.160106262438887</v>
      </c>
      <c r="N6706" s="19">
        <v>0.5</v>
      </c>
      <c r="O6706" s="11" cm="1">
        <f t="array" ref="O6706">ROUND(_xlfn.SWITCH(C6706,"建筑专教",IF(S6706&gt;0.1,1.38,1.28),"阶梯教室",IF(S6706&gt;0.1,1.15,1.05),"公共教室",IF(S6706&gt;0.1,1.22,1.12),IF(S6706&gt;0.1,1.2,1.1))+(MOD(ROW()*11,31)/31-0.5)*0.06,2)</f>
        <v>1.38</v>
      </c>
      <c r="P6706" s="12">
        <f t="shared" si="634"/>
        <v>0.03</v>
      </c>
      <c r="Q6706" s="13">
        <f t="shared" si="636"/>
        <v>1.3280102270762411</v>
      </c>
      <c r="R6706" s="1">
        <v>0</v>
      </c>
      <c r="S6706" s="1">
        <v>0.19500000000000001</v>
      </c>
      <c r="T6706" s="1">
        <v>0.16800000000000001</v>
      </c>
      <c r="U6706" s="4" t="s">
        <v>60</v>
      </c>
      <c r="V6706">
        <v>0.49</v>
      </c>
      <c r="W6706">
        <v>0.4</v>
      </c>
      <c r="X6706">
        <v>0.75</v>
      </c>
      <c r="Y6706">
        <v>2.38</v>
      </c>
      <c r="Z6706">
        <v>0.25</v>
      </c>
      <c r="AA6706" s="5">
        <f t="shared" si="637"/>
        <v>0.36299999999999999</v>
      </c>
      <c r="AB6706" s="15" cm="1">
        <f t="array" ref="AB6706">_xlfn.SWITCH(U6706,"夏",122,"冬",90,"春",153,"秋",153,0)</f>
        <v>122</v>
      </c>
      <c r="AC6706" s="16">
        <f t="shared" si="638"/>
        <v>44.286000000000001</v>
      </c>
      <c r="AD6706" s="5">
        <f>IFERROR(AA6706/D6706,0)</f>
        <v>2.5429071803852888E-3</v>
      </c>
      <c r="AE6706" s="15">
        <f t="shared" si="639"/>
        <v>0.33424657534246577</v>
      </c>
      <c r="AF6706" s="5">
        <f>IFERROR(AD6706*AE6706*48,0)</f>
        <v>4.0797984789962334E-2</v>
      </c>
    </row>
    <row r="6707" spans="1:32" x14ac:dyDescent="0.15">
      <c r="A6707" s="1"/>
      <c r="B6707" s="1" t="s">
        <v>47</v>
      </c>
      <c r="C6707" s="1" t="s">
        <v>58</v>
      </c>
      <c r="D6707" s="1">
        <v>142.75</v>
      </c>
      <c r="E6707" s="6">
        <v>3.13</v>
      </c>
      <c r="F6707" s="18">
        <v>0.875</v>
      </c>
      <c r="G6707" s="1">
        <v>30.5</v>
      </c>
      <c r="H6707" s="1">
        <v>62</v>
      </c>
      <c r="I6707" s="1">
        <v>30.7</v>
      </c>
      <c r="J6707" s="1">
        <v>0.1</v>
      </c>
      <c r="K6707" s="1">
        <v>422</v>
      </c>
      <c r="L6707" s="1">
        <v>28</v>
      </c>
      <c r="M6707" s="6">
        <f t="shared" si="635"/>
        <v>30.759751036908995</v>
      </c>
      <c r="N6707" s="19">
        <v>0.5</v>
      </c>
      <c r="O6707" s="11" cm="1">
        <f t="array" ref="O6707">ROUND(_xlfn.SWITCH(C6707,"建筑专教",IF(S6707&gt;0.1,1.38,1.28),"阶梯教室",IF(S6707&gt;0.1,1.15,1.05),"公共教室",IF(S6707&gt;0.1,1.22,1.12),IF(S6707&gt;0.1,1.2,1.1))+(MOD(ROW()*11,31)/31-0.5)*0.06,2)</f>
        <v>1.4</v>
      </c>
      <c r="P6707" s="12">
        <f t="shared" si="634"/>
        <v>0.03</v>
      </c>
      <c r="Q6707" s="13">
        <f t="shared" si="636"/>
        <v>1.4894827824983523</v>
      </c>
      <c r="R6707" s="1">
        <v>0</v>
      </c>
      <c r="S6707" s="1">
        <v>0.19700000000000001</v>
      </c>
      <c r="T6707" s="1">
        <v>0.16200000000000001</v>
      </c>
      <c r="U6707" s="4" t="s">
        <v>60</v>
      </c>
      <c r="V6707">
        <v>0.49</v>
      </c>
      <c r="W6707">
        <v>0.4</v>
      </c>
      <c r="X6707">
        <v>0.75</v>
      </c>
      <c r="Y6707">
        <v>2.38</v>
      </c>
      <c r="Z6707">
        <v>0.25</v>
      </c>
      <c r="AA6707" s="5">
        <f t="shared" si="637"/>
        <v>0.35899999999999999</v>
      </c>
      <c r="AB6707" s="15" cm="1">
        <f t="array" ref="AB6707">_xlfn.SWITCH(U6707,"夏",122,"冬",90,"春",153,"秋",153,0)</f>
        <v>122</v>
      </c>
      <c r="AC6707" s="16">
        <f t="shared" si="638"/>
        <v>43.798000000000002</v>
      </c>
      <c r="AD6707" s="5">
        <f>IFERROR(AA6707/D6707,0)</f>
        <v>2.5148861646234677E-3</v>
      </c>
      <c r="AE6707" s="15">
        <f t="shared" si="639"/>
        <v>0.33424657534246577</v>
      </c>
      <c r="AF6707" s="5">
        <f>IFERROR(AD6707*AE6707*48,0)</f>
        <v>4.0348420219274046E-2</v>
      </c>
    </row>
    <row r="6708" spans="1:32" x14ac:dyDescent="0.15">
      <c r="A6708" s="1"/>
      <c r="B6708" s="1" t="s">
        <v>47</v>
      </c>
      <c r="C6708" s="1" t="s">
        <v>58</v>
      </c>
      <c r="D6708" s="1">
        <v>142.75</v>
      </c>
      <c r="E6708" s="6">
        <v>3.13</v>
      </c>
      <c r="F6708" s="18">
        <v>0.89583333333333304</v>
      </c>
      <c r="G6708" s="1">
        <v>31.1</v>
      </c>
      <c r="H6708" s="1">
        <v>60</v>
      </c>
      <c r="I6708" s="1">
        <v>31.3</v>
      </c>
      <c r="J6708" s="1">
        <v>0.1</v>
      </c>
      <c r="K6708" s="1">
        <v>418</v>
      </c>
      <c r="L6708" s="1">
        <v>18</v>
      </c>
      <c r="M6708" s="6">
        <f t="shared" si="635"/>
        <v>31.359398604214164</v>
      </c>
      <c r="N6708" s="19">
        <v>0.5</v>
      </c>
      <c r="O6708" s="11" cm="1">
        <f t="array" ref="O6708">ROUND(_xlfn.SWITCH(C6708,"建筑专教",IF(S6708&gt;0.1,1.38,1.28),"阶梯教室",IF(S6708&gt;0.1,1.15,1.05),"公共教室",IF(S6708&gt;0.1,1.22,1.12),IF(S6708&gt;0.1,1.2,1.1))+(MOD(ROW()*11,31)/31-0.5)*0.06,2)</f>
        <v>1.37</v>
      </c>
      <c r="P6708" s="12">
        <f t="shared" si="634"/>
        <v>0.02</v>
      </c>
      <c r="Q6708" s="13">
        <f t="shared" si="636"/>
        <v>1.6224581480942326</v>
      </c>
      <c r="R6708" s="1">
        <v>0</v>
      </c>
      <c r="S6708" s="1">
        <v>0.19900000000000001</v>
      </c>
      <c r="T6708" s="1">
        <v>0.155</v>
      </c>
      <c r="U6708" s="4" t="s">
        <v>60</v>
      </c>
      <c r="V6708">
        <v>0.49</v>
      </c>
      <c r="W6708">
        <v>0.4</v>
      </c>
      <c r="X6708">
        <v>0.75</v>
      </c>
      <c r="Y6708">
        <v>2.38</v>
      </c>
      <c r="Z6708">
        <v>0.25</v>
      </c>
      <c r="AA6708" s="5">
        <f t="shared" si="637"/>
        <v>0.35399999999999998</v>
      </c>
      <c r="AB6708" s="15" cm="1">
        <f t="array" ref="AB6708">_xlfn.SWITCH(U6708,"夏",122,"冬",90,"春",153,"秋",153,0)</f>
        <v>122</v>
      </c>
      <c r="AC6708" s="16">
        <f t="shared" si="638"/>
        <v>43.187999999999995</v>
      </c>
      <c r="AD6708" s="5">
        <f>IFERROR(AA6708/D6708,0)</f>
        <v>2.4798598949211906E-3</v>
      </c>
      <c r="AE6708" s="15">
        <f t="shared" si="639"/>
        <v>0.33424657534246577</v>
      </c>
      <c r="AF6708" s="5">
        <f>IFERROR(AD6708*AE6708*48,0)</f>
        <v>3.978646450591368E-2</v>
      </c>
    </row>
    <row r="6709" spans="1:32" x14ac:dyDescent="0.15">
      <c r="A6709" s="1"/>
      <c r="B6709" s="1" t="s">
        <v>47</v>
      </c>
      <c r="C6709" s="1" t="s">
        <v>58</v>
      </c>
      <c r="D6709" s="1">
        <v>142.75</v>
      </c>
      <c r="E6709" s="6">
        <v>3.13</v>
      </c>
      <c r="F6709" s="18">
        <v>0.91666666666666696</v>
      </c>
      <c r="G6709" s="1">
        <v>31.7</v>
      </c>
      <c r="H6709" s="1">
        <v>58</v>
      </c>
      <c r="I6709" s="1">
        <v>31.9</v>
      </c>
      <c r="J6709" s="1">
        <v>0.1</v>
      </c>
      <c r="K6709" s="1">
        <v>414</v>
      </c>
      <c r="L6709" s="1">
        <v>8</v>
      </c>
      <c r="M6709" s="6">
        <f t="shared" si="635"/>
        <v>31.959048936972238</v>
      </c>
      <c r="N6709" s="19">
        <v>0.5</v>
      </c>
      <c r="O6709" s="11" cm="1">
        <f t="array" ref="O6709">ROUND(_xlfn.SWITCH(C6709,"建筑专教",IF(S6709&gt;0.1,1.38,1.28),"阶梯教室",IF(S6709&gt;0.1,1.15,1.05),"公共教室",IF(S6709&gt;0.1,1.22,1.12),IF(S6709&gt;0.1,1.2,1.1))+(MOD(ROW()*11,31)/31-0.5)*0.06,2)</f>
        <v>1.39</v>
      </c>
      <c r="P6709" s="12">
        <f t="shared" si="634"/>
        <v>0.02</v>
      </c>
      <c r="Q6709" s="13">
        <f t="shared" si="636"/>
        <v>1.7729611942164358</v>
      </c>
      <c r="R6709" s="1">
        <v>0</v>
      </c>
      <c r="S6709" s="1">
        <v>0.20100000000000001</v>
      </c>
      <c r="T6709" s="1">
        <v>0.14799999999999999</v>
      </c>
      <c r="U6709" s="4" t="s">
        <v>60</v>
      </c>
      <c r="V6709">
        <v>0.49</v>
      </c>
      <c r="W6709">
        <v>0.4</v>
      </c>
      <c r="X6709">
        <v>0.75</v>
      </c>
      <c r="Y6709">
        <v>2.38</v>
      </c>
      <c r="Z6709">
        <v>0.25</v>
      </c>
      <c r="AA6709" s="5">
        <f t="shared" si="637"/>
        <v>0.34899999999999998</v>
      </c>
      <c r="AB6709" s="15" cm="1">
        <f t="array" ref="AB6709">_xlfn.SWITCH(U6709,"夏",122,"冬",90,"春",153,"秋",153,0)</f>
        <v>122</v>
      </c>
      <c r="AC6709" s="16">
        <f t="shared" si="638"/>
        <v>42.577999999999996</v>
      </c>
      <c r="AD6709" s="5">
        <f>IFERROR(AA6709/D6709,0)</f>
        <v>2.444833625218914E-3</v>
      </c>
      <c r="AE6709" s="15">
        <f t="shared" si="639"/>
        <v>0.33424657534246577</v>
      </c>
      <c r="AF6709" s="5">
        <f>IFERROR(AD6709*AE6709*48,0)</f>
        <v>3.922450879255332E-2</v>
      </c>
    </row>
    <row r="6710" spans="1:32" x14ac:dyDescent="0.15">
      <c r="A6710" s="1"/>
      <c r="B6710" s="1" t="s">
        <v>48</v>
      </c>
      <c r="C6710" s="1" t="s">
        <v>58</v>
      </c>
      <c r="D6710" s="1">
        <v>142.75</v>
      </c>
      <c r="E6710" s="6">
        <v>3.13</v>
      </c>
      <c r="F6710" s="18">
        <v>0.33333333333333298</v>
      </c>
      <c r="G6710" s="1">
        <v>23.7</v>
      </c>
      <c r="H6710" s="1">
        <v>83</v>
      </c>
      <c r="I6710" s="1">
        <v>23.9</v>
      </c>
      <c r="J6710" s="1">
        <v>0.13</v>
      </c>
      <c r="K6710" s="1">
        <v>442</v>
      </c>
      <c r="L6710" s="1">
        <v>102</v>
      </c>
      <c r="M6710" s="6">
        <f t="shared" si="635"/>
        <v>23.974845290129224</v>
      </c>
      <c r="N6710" s="19">
        <v>0.5</v>
      </c>
      <c r="O6710" s="11" cm="1">
        <f t="array" ref="O6710">ROUND(_xlfn.SWITCH(C6710,"建筑专教",IF(S6710&gt;0.1,1.38,1.28),"阶梯教室",IF(S6710&gt;0.1,1.15,1.05),"公共教室",IF(S6710&gt;0.1,1.22,1.12),IF(S6710&gt;0.1,1.2,1.1))+(MOD(ROW()*11,31)/31-0.5)*0.06,2)</f>
        <v>1.41</v>
      </c>
      <c r="P6710" s="12">
        <f t="shared" si="634"/>
        <v>0.05</v>
      </c>
      <c r="Q6710" s="13">
        <f t="shared" si="636"/>
        <v>-0.30107785292234074</v>
      </c>
      <c r="R6710" s="1">
        <v>0</v>
      </c>
      <c r="S6710" s="1">
        <v>0.17100000000000001</v>
      </c>
      <c r="T6710" s="1">
        <v>0.21199999999999999</v>
      </c>
      <c r="U6710" s="4" t="s">
        <v>60</v>
      </c>
      <c r="V6710">
        <v>0.49</v>
      </c>
      <c r="W6710">
        <v>0.4</v>
      </c>
      <c r="X6710">
        <v>0.75</v>
      </c>
      <c r="Y6710">
        <v>2.38</v>
      </c>
      <c r="Z6710">
        <v>0.25</v>
      </c>
      <c r="AA6710" s="5">
        <f t="shared" si="637"/>
        <v>0.38300000000000001</v>
      </c>
      <c r="AB6710" s="15" cm="1">
        <f t="array" ref="AB6710">_xlfn.SWITCH(U6710,"夏",122,"冬",90,"春",153,"秋",153,0)</f>
        <v>122</v>
      </c>
      <c r="AC6710" s="16">
        <f t="shared" si="638"/>
        <v>46.725999999999999</v>
      </c>
      <c r="AD6710" s="5">
        <f>IFERROR(AA6710/D6710,0)</f>
        <v>2.6830122591943958E-3</v>
      </c>
      <c r="AE6710" s="15">
        <f t="shared" si="639"/>
        <v>0.33424657534246577</v>
      </c>
      <c r="AF6710" s="5">
        <f>IFERROR(AD6710*AE6710*48,0)</f>
        <v>4.3045807643403787E-2</v>
      </c>
    </row>
    <row r="6711" spans="1:32" x14ac:dyDescent="0.15">
      <c r="A6711" s="1"/>
      <c r="B6711" s="1" t="s">
        <v>48</v>
      </c>
      <c r="C6711" s="1" t="s">
        <v>58</v>
      </c>
      <c r="D6711" s="1">
        <v>142.75</v>
      </c>
      <c r="E6711" s="6">
        <v>3.13</v>
      </c>
      <c r="F6711" s="18">
        <v>0.35416666666666702</v>
      </c>
      <c r="G6711" s="1">
        <v>23.9</v>
      </c>
      <c r="H6711" s="1">
        <v>81</v>
      </c>
      <c r="I6711" s="1">
        <v>24.1</v>
      </c>
      <c r="J6711" s="1">
        <v>0.15</v>
      </c>
      <c r="K6711" s="1">
        <v>451</v>
      </c>
      <c r="L6711" s="1">
        <v>112</v>
      </c>
      <c r="M6711" s="6">
        <f t="shared" si="635"/>
        <v>24.181388317785945</v>
      </c>
      <c r="N6711" s="19">
        <v>0.5</v>
      </c>
      <c r="O6711" s="11" cm="1">
        <f t="array" ref="O6711">ROUND(_xlfn.SWITCH(C6711,"建筑专教",IF(S6711&gt;0.1,1.38,1.28),"阶梯教室",IF(S6711&gt;0.1,1.15,1.05),"公共教室",IF(S6711&gt;0.1,1.22,1.12),IF(S6711&gt;0.1,1.2,1.1))+(MOD(ROW()*11,31)/31-0.5)*0.06,2)</f>
        <v>1.37</v>
      </c>
      <c r="P6711" s="12">
        <f t="shared" si="634"/>
        <v>0.06</v>
      </c>
      <c r="Q6711" s="13">
        <f t="shared" si="636"/>
        <v>-0.32171259819468612</v>
      </c>
      <c r="R6711" s="1">
        <v>0</v>
      </c>
      <c r="S6711" s="1">
        <v>0.16900000000000001</v>
      </c>
      <c r="T6711" s="1">
        <v>0.218</v>
      </c>
      <c r="U6711" s="4" t="s">
        <v>60</v>
      </c>
      <c r="V6711">
        <v>0.49</v>
      </c>
      <c r="W6711">
        <v>0.4</v>
      </c>
      <c r="X6711">
        <v>0.75</v>
      </c>
      <c r="Y6711">
        <v>2.38</v>
      </c>
      <c r="Z6711">
        <v>0.25</v>
      </c>
      <c r="AA6711" s="5">
        <f t="shared" si="637"/>
        <v>0.38700000000000001</v>
      </c>
      <c r="AB6711" s="15" cm="1">
        <f t="array" ref="AB6711">_xlfn.SWITCH(U6711,"夏",122,"冬",90,"春",153,"秋",153,0)</f>
        <v>122</v>
      </c>
      <c r="AC6711" s="16">
        <f t="shared" si="638"/>
        <v>47.213999999999999</v>
      </c>
      <c r="AD6711" s="5">
        <f>IFERROR(AA6711/D6711,0)</f>
        <v>2.7110332749562174E-3</v>
      </c>
      <c r="AE6711" s="15">
        <f t="shared" si="639"/>
        <v>0.33424657534246577</v>
      </c>
      <c r="AF6711" s="5">
        <f>IFERROR(AD6711*AE6711*48,0)</f>
        <v>4.3495372214092082E-2</v>
      </c>
    </row>
    <row r="6712" spans="1:32" x14ac:dyDescent="0.15">
      <c r="A6712" s="1"/>
      <c r="B6712" s="1" t="s">
        <v>48</v>
      </c>
      <c r="C6712" s="1" t="s">
        <v>58</v>
      </c>
      <c r="D6712" s="1">
        <v>142.75</v>
      </c>
      <c r="E6712" s="6">
        <v>3.13</v>
      </c>
      <c r="F6712" s="18">
        <v>0.375</v>
      </c>
      <c r="G6712" s="1">
        <v>24.4</v>
      </c>
      <c r="H6712" s="1">
        <v>79</v>
      </c>
      <c r="I6712" s="1">
        <v>24.6</v>
      </c>
      <c r="J6712" s="1">
        <v>0.17</v>
      </c>
      <c r="K6712" s="1">
        <v>463</v>
      </c>
      <c r="L6712" s="1">
        <v>122</v>
      </c>
      <c r="M6712" s="6">
        <f t="shared" si="635"/>
        <v>24.687291977603024</v>
      </c>
      <c r="N6712" s="19">
        <v>0.5</v>
      </c>
      <c r="O6712" s="11" cm="1">
        <f t="array" ref="O6712">ROUND(_xlfn.SWITCH(C6712,"建筑专教",IF(S6712&gt;0.1,1.38,1.28),"阶梯教室",IF(S6712&gt;0.1,1.15,1.05),"公共教室",IF(S6712&gt;0.1,1.22,1.12),IF(S6712&gt;0.1,1.2,1.1))+(MOD(ROW()*11,31)/31-0.5)*0.06,2)</f>
        <v>1.39</v>
      </c>
      <c r="P6712" s="12">
        <f t="shared" si="634"/>
        <v>7.0000000000000007E-2</v>
      </c>
      <c r="Q6712" s="13">
        <f t="shared" si="636"/>
        <v>-0.14015152061817798</v>
      </c>
      <c r="R6712" s="1">
        <v>2.15</v>
      </c>
      <c r="S6712" s="1">
        <v>0.16700000000000001</v>
      </c>
      <c r="T6712" s="1">
        <v>0.42499999999999999</v>
      </c>
      <c r="U6712" s="4" t="s">
        <v>60</v>
      </c>
      <c r="V6712">
        <v>0.49</v>
      </c>
      <c r="W6712">
        <v>0.4</v>
      </c>
      <c r="X6712">
        <v>0.75</v>
      </c>
      <c r="Y6712">
        <v>2.38</v>
      </c>
      <c r="Z6712">
        <v>0.25</v>
      </c>
      <c r="AA6712" s="5">
        <f t="shared" si="637"/>
        <v>2.7419999999999995</v>
      </c>
      <c r="AB6712" s="15" cm="1">
        <f t="array" ref="AB6712">_xlfn.SWITCH(U6712,"夏",122,"冬",90,"春",153,"秋",153,0)</f>
        <v>122</v>
      </c>
      <c r="AC6712" s="16">
        <f t="shared" si="638"/>
        <v>334.52399999999994</v>
      </c>
      <c r="AD6712" s="5">
        <f>IFERROR(AA6712/D6712,0)</f>
        <v>1.9208406304728542E-2</v>
      </c>
      <c r="AE6712" s="15">
        <f t="shared" si="639"/>
        <v>0.33424657534246577</v>
      </c>
      <c r="AF6712" s="5">
        <f>IFERROR(AD6712*AE6712*48,0)</f>
        <v>0.30817651320682288</v>
      </c>
    </row>
    <row r="6713" spans="1:32" x14ac:dyDescent="0.15">
      <c r="A6713" s="1"/>
      <c r="B6713" s="1" t="s">
        <v>48</v>
      </c>
      <c r="C6713" s="1" t="s">
        <v>58</v>
      </c>
      <c r="D6713" s="1">
        <v>142.75</v>
      </c>
      <c r="E6713" s="6">
        <v>3.13</v>
      </c>
      <c r="F6713" s="18">
        <v>0.39583333333333298</v>
      </c>
      <c r="G6713" s="1">
        <v>24</v>
      </c>
      <c r="H6713" s="1">
        <v>77</v>
      </c>
      <c r="I6713" s="1">
        <v>24.2</v>
      </c>
      <c r="J6713" s="1">
        <v>0.19</v>
      </c>
      <c r="K6713" s="1">
        <v>583</v>
      </c>
      <c r="L6713" s="1">
        <v>132</v>
      </c>
      <c r="M6713" s="6">
        <f t="shared" si="635"/>
        <v>24.293690239384944</v>
      </c>
      <c r="N6713" s="19">
        <v>0.5</v>
      </c>
      <c r="O6713" s="11" cm="1">
        <f t="array" ref="O6713">ROUND(_xlfn.SWITCH(C6713,"建筑专教",IF(S6713&gt;0.1,1.38,1.28),"阶梯教室",IF(S6713&gt;0.1,1.15,1.05),"公共教室",IF(S6713&gt;0.1,1.22,1.12),IF(S6713&gt;0.1,1.2,1.1))+(MOD(ROW()*11,31)/31-0.5)*0.06,2)</f>
        <v>1.35</v>
      </c>
      <c r="P6713" s="12">
        <f t="shared" si="634"/>
        <v>0.21</v>
      </c>
      <c r="Q6713" s="13">
        <f t="shared" si="636"/>
        <v>-0.33152296406008591</v>
      </c>
      <c r="R6713" s="1">
        <v>2.2200000000000002</v>
      </c>
      <c r="S6713" s="1">
        <v>0.16500000000000001</v>
      </c>
      <c r="T6713" s="1">
        <v>0.435</v>
      </c>
      <c r="U6713" s="4" t="s">
        <v>60</v>
      </c>
      <c r="V6713">
        <v>0.49</v>
      </c>
      <c r="W6713">
        <v>0.4</v>
      </c>
      <c r="X6713">
        <v>0.75</v>
      </c>
      <c r="Y6713">
        <v>2.38</v>
      </c>
      <c r="Z6713">
        <v>0.25</v>
      </c>
      <c r="AA6713" s="5">
        <f t="shared" si="637"/>
        <v>2.8200000000000003</v>
      </c>
      <c r="AB6713" s="15" cm="1">
        <f t="array" ref="AB6713">_xlfn.SWITCH(U6713,"夏",122,"冬",90,"春",153,"秋",153,0)</f>
        <v>122</v>
      </c>
      <c r="AC6713" s="16">
        <f t="shared" si="638"/>
        <v>344.04</v>
      </c>
      <c r="AD6713" s="5">
        <f>IFERROR(AA6713/D6713,0)</f>
        <v>1.9754816112084066E-2</v>
      </c>
      <c r="AE6713" s="15">
        <f t="shared" si="639"/>
        <v>0.33424657534246577</v>
      </c>
      <c r="AF6713" s="5">
        <f>IFERROR(AD6713*AE6713*48,0)</f>
        <v>0.31694302233524463</v>
      </c>
    </row>
    <row r="6714" spans="1:32" x14ac:dyDescent="0.15">
      <c r="A6714" s="1"/>
      <c r="B6714" s="1" t="s">
        <v>48</v>
      </c>
      <c r="C6714" s="1" t="s">
        <v>58</v>
      </c>
      <c r="D6714" s="1">
        <v>142.75</v>
      </c>
      <c r="E6714" s="6">
        <v>3.13</v>
      </c>
      <c r="F6714" s="18">
        <v>0.41666666666666702</v>
      </c>
      <c r="G6714" s="1">
        <v>23.6</v>
      </c>
      <c r="H6714" s="1">
        <v>75</v>
      </c>
      <c r="I6714" s="1">
        <v>23.8</v>
      </c>
      <c r="J6714" s="1">
        <v>0.21</v>
      </c>
      <c r="K6714" s="1">
        <v>673</v>
      </c>
      <c r="L6714" s="1">
        <v>142</v>
      </c>
      <c r="M6714" s="6">
        <f t="shared" si="635"/>
        <v>23.899888095337587</v>
      </c>
      <c r="N6714" s="19">
        <v>0.5</v>
      </c>
      <c r="O6714" s="11" cm="1">
        <f t="array" ref="O6714">ROUND(_xlfn.SWITCH(C6714,"建筑专教",IF(S6714&gt;0.1,1.38,1.28),"阶梯教室",IF(S6714&gt;0.1,1.15,1.05),"公共教室",IF(S6714&gt;0.1,1.22,1.12),IF(S6714&gt;0.1,1.2,1.1))+(MOD(ROW()*11,31)/31-0.5)*0.06,2)</f>
        <v>1.37</v>
      </c>
      <c r="P6714" s="12">
        <f t="shared" si="634"/>
        <v>0.32</v>
      </c>
      <c r="Q6714" s="13">
        <f t="shared" si="636"/>
        <v>-0.8027656233460394</v>
      </c>
      <c r="R6714" s="1">
        <v>2.2799999999999998</v>
      </c>
      <c r="S6714" s="1">
        <v>0.16300000000000001</v>
      </c>
      <c r="T6714" s="1">
        <v>0.44500000000000001</v>
      </c>
      <c r="U6714" s="4" t="s">
        <v>60</v>
      </c>
      <c r="V6714">
        <v>0.49</v>
      </c>
      <c r="W6714">
        <v>0.4</v>
      </c>
      <c r="X6714">
        <v>0.75</v>
      </c>
      <c r="Y6714">
        <v>2.38</v>
      </c>
      <c r="Z6714">
        <v>0.25</v>
      </c>
      <c r="AA6714" s="5">
        <f t="shared" si="637"/>
        <v>2.8879999999999995</v>
      </c>
      <c r="AB6714" s="15" cm="1">
        <f t="array" ref="AB6714">_xlfn.SWITCH(U6714,"夏",122,"冬",90,"春",153,"秋",153,0)</f>
        <v>122</v>
      </c>
      <c r="AC6714" s="16">
        <f t="shared" si="638"/>
        <v>352.33599999999996</v>
      </c>
      <c r="AD6714" s="5">
        <f>IFERROR(AA6714/D6714,0)</f>
        <v>2.0231173380035022E-2</v>
      </c>
      <c r="AE6714" s="15">
        <f t="shared" si="639"/>
        <v>0.33424657534246577</v>
      </c>
      <c r="AF6714" s="5">
        <f>IFERROR(AD6714*AE6714*48,0)</f>
        <v>0.32458562003694547</v>
      </c>
    </row>
    <row r="6715" spans="1:32" x14ac:dyDescent="0.15">
      <c r="A6715" s="1"/>
      <c r="B6715" s="1" t="s">
        <v>48</v>
      </c>
      <c r="C6715" s="1" t="s">
        <v>58</v>
      </c>
      <c r="D6715" s="1">
        <v>142.75</v>
      </c>
      <c r="E6715" s="6">
        <v>3.13</v>
      </c>
      <c r="F6715" s="18">
        <v>0.4375</v>
      </c>
      <c r="G6715" s="1">
        <v>23.2</v>
      </c>
      <c r="H6715" s="1">
        <v>73</v>
      </c>
      <c r="I6715" s="1">
        <v>23.4</v>
      </c>
      <c r="J6715" s="1">
        <v>0.23</v>
      </c>
      <c r="K6715" s="1">
        <v>733</v>
      </c>
      <c r="L6715" s="1">
        <v>152</v>
      </c>
      <c r="M6715" s="6">
        <f t="shared" si="635"/>
        <v>23.505915988582728</v>
      </c>
      <c r="N6715" s="19">
        <v>0.5</v>
      </c>
      <c r="O6715" s="11" cm="1">
        <f t="array" ref="O6715">ROUND(_xlfn.SWITCH(C6715,"建筑专教",IF(S6715&gt;0.1,1.38,1.28),"阶梯教室",IF(S6715&gt;0.1,1.15,1.05),"公共教室",IF(S6715&gt;0.1,1.22,1.12),IF(S6715&gt;0.1,1.2,1.1))+(MOD(ROW()*11,31)/31-0.5)*0.06,2)</f>
        <v>1.39</v>
      </c>
      <c r="P6715" s="12">
        <f t="shared" si="634"/>
        <v>0.39</v>
      </c>
      <c r="Q6715" s="13">
        <f t="shared" si="636"/>
        <v>-0.95189837683783263</v>
      </c>
      <c r="R6715" s="1">
        <v>2.3199999999999998</v>
      </c>
      <c r="S6715" s="1">
        <v>0.161</v>
      </c>
      <c r="T6715" s="1">
        <v>0.45500000000000002</v>
      </c>
      <c r="U6715" s="4" t="s">
        <v>60</v>
      </c>
      <c r="V6715">
        <v>0.49</v>
      </c>
      <c r="W6715">
        <v>0.4</v>
      </c>
      <c r="X6715">
        <v>0.75</v>
      </c>
      <c r="Y6715">
        <v>2.38</v>
      </c>
      <c r="Z6715">
        <v>0.25</v>
      </c>
      <c r="AA6715" s="5">
        <f t="shared" si="637"/>
        <v>2.9359999999999999</v>
      </c>
      <c r="AB6715" s="15" cm="1">
        <f t="array" ref="AB6715">_xlfn.SWITCH(U6715,"夏",122,"冬",90,"春",153,"秋",153,0)</f>
        <v>122</v>
      </c>
      <c r="AC6715" s="16">
        <f t="shared" si="638"/>
        <v>358.19200000000001</v>
      </c>
      <c r="AD6715" s="5">
        <f>IFERROR(AA6715/D6715,0)</f>
        <v>2.0567425569176883E-2</v>
      </c>
      <c r="AE6715" s="15">
        <f t="shared" si="639"/>
        <v>0.33424657534246577</v>
      </c>
      <c r="AF6715" s="5">
        <f>IFERROR(AD6715*AE6715*48,0)</f>
        <v>0.32998039488520503</v>
      </c>
    </row>
    <row r="6716" spans="1:32" x14ac:dyDescent="0.15">
      <c r="A6716" s="1"/>
      <c r="B6716" s="1" t="s">
        <v>48</v>
      </c>
      <c r="C6716" s="1" t="s">
        <v>58</v>
      </c>
      <c r="D6716" s="1">
        <v>142.75</v>
      </c>
      <c r="E6716" s="6">
        <v>3.13</v>
      </c>
      <c r="F6716" s="18">
        <v>0.45833333333333298</v>
      </c>
      <c r="G6716" s="1">
        <v>22.8</v>
      </c>
      <c r="H6716" s="1">
        <v>71</v>
      </c>
      <c r="I6716" s="1">
        <v>23</v>
      </c>
      <c r="J6716" s="1">
        <v>0.25</v>
      </c>
      <c r="K6716" s="1">
        <v>793</v>
      </c>
      <c r="L6716" s="1">
        <v>162</v>
      </c>
      <c r="M6716" s="6">
        <f t="shared" si="635"/>
        <v>23.11179802969616</v>
      </c>
      <c r="N6716" s="19">
        <v>0.5</v>
      </c>
      <c r="O6716" s="11" cm="1">
        <f t="array" ref="O6716">ROUND(_xlfn.SWITCH(C6716,"建筑专教",IF(S6716&gt;0.1,1.38,1.28),"阶梯教室",IF(S6716&gt;0.1,1.15,1.05),"公共教室",IF(S6716&gt;0.1,1.22,1.12),IF(S6716&gt;0.1,1.2,1.1))+(MOD(ROW()*11,31)/31-0.5)*0.06,2)</f>
        <v>1.36</v>
      </c>
      <c r="P6716" s="12">
        <f t="shared" si="634"/>
        <v>0.46</v>
      </c>
      <c r="Q6716" s="13">
        <f t="shared" si="636"/>
        <v>-1.2325769634429287</v>
      </c>
      <c r="R6716" s="1">
        <v>2.38</v>
      </c>
      <c r="S6716" s="1">
        <v>0.159</v>
      </c>
      <c r="T6716" s="1">
        <v>0.46500000000000002</v>
      </c>
      <c r="U6716" s="4" t="s">
        <v>60</v>
      </c>
      <c r="V6716">
        <v>0.49</v>
      </c>
      <c r="W6716">
        <v>0.4</v>
      </c>
      <c r="X6716">
        <v>0.75</v>
      </c>
      <c r="Y6716">
        <v>2.38</v>
      </c>
      <c r="Z6716">
        <v>0.25</v>
      </c>
      <c r="AA6716" s="5">
        <f t="shared" si="637"/>
        <v>3.0039999999999996</v>
      </c>
      <c r="AB6716" s="15" cm="1">
        <f t="array" ref="AB6716">_xlfn.SWITCH(U6716,"夏",122,"冬",90,"春",153,"秋",153,0)</f>
        <v>122</v>
      </c>
      <c r="AC6716" s="16">
        <f t="shared" si="638"/>
        <v>366.48799999999994</v>
      </c>
      <c r="AD6716" s="5">
        <f>IFERROR(AA6716/D6716,0)</f>
        <v>2.1043782837127843E-2</v>
      </c>
      <c r="AE6716" s="15">
        <f t="shared" si="639"/>
        <v>0.33424657534246577</v>
      </c>
      <c r="AF6716" s="5">
        <f>IFERROR(AD6716*AE6716*48,0)</f>
        <v>0.33762299258690592</v>
      </c>
    </row>
    <row r="6717" spans="1:32" x14ac:dyDescent="0.15">
      <c r="A6717" s="1"/>
      <c r="B6717" s="1" t="s">
        <v>48</v>
      </c>
      <c r="C6717" s="1" t="s">
        <v>58</v>
      </c>
      <c r="D6717" s="1">
        <v>142.75</v>
      </c>
      <c r="E6717" s="6">
        <v>3.13</v>
      </c>
      <c r="F6717" s="18">
        <v>0.47916666666666702</v>
      </c>
      <c r="G6717" s="1">
        <v>23.1</v>
      </c>
      <c r="H6717" s="1">
        <v>73</v>
      </c>
      <c r="I6717" s="1">
        <v>23.3</v>
      </c>
      <c r="J6717" s="1">
        <v>0.23</v>
      </c>
      <c r="K6717" s="1">
        <v>698</v>
      </c>
      <c r="L6717" s="1">
        <v>152</v>
      </c>
      <c r="M6717" s="6">
        <f t="shared" si="635"/>
        <v>23.406023132444659</v>
      </c>
      <c r="N6717" s="19">
        <v>0.5</v>
      </c>
      <c r="O6717" s="11" cm="1">
        <f t="array" ref="O6717">ROUND(_xlfn.SWITCH(C6717,"建筑专教",IF(S6717&gt;0.1,1.38,1.28),"阶梯教室",IF(S6717&gt;0.1,1.15,1.05),"公共教室",IF(S6717&gt;0.1,1.22,1.12),IF(S6717&gt;0.1,1.2,1.1))+(MOD(ROW()*11,31)/31-0.5)*0.06,2)</f>
        <v>1.38</v>
      </c>
      <c r="P6717" s="12">
        <f t="shared" ref="P6717:P6780" si="640">IF(O6717=0,0,ROUND(MIN(MAX((K6717-400)/(320*E6717*IF(C6717="公共教室",0.95,IF(C6717="建筑专教",0.85,IF(C6717="阶梯教室",1.15,1)))),0),2),2))</f>
        <v>0.35</v>
      </c>
      <c r="Q6717" s="13">
        <f t="shared" si="636"/>
        <v>-1.0074016475547494</v>
      </c>
      <c r="R6717" s="1">
        <v>2.3199999999999998</v>
      </c>
      <c r="S6717" s="1">
        <v>0.161</v>
      </c>
      <c r="T6717" s="1">
        <v>0.41499999999999998</v>
      </c>
      <c r="U6717" s="4" t="s">
        <v>60</v>
      </c>
      <c r="V6717">
        <v>0.49</v>
      </c>
      <c r="W6717">
        <v>0.4</v>
      </c>
      <c r="X6717">
        <v>0.75</v>
      </c>
      <c r="Y6717">
        <v>2.38</v>
      </c>
      <c r="Z6717">
        <v>0.25</v>
      </c>
      <c r="AA6717" s="5">
        <f t="shared" si="637"/>
        <v>2.8959999999999999</v>
      </c>
      <c r="AB6717" s="15" cm="1">
        <f t="array" ref="AB6717">_xlfn.SWITCH(U6717,"夏",122,"冬",90,"春",153,"秋",153,0)</f>
        <v>122</v>
      </c>
      <c r="AC6717" s="16">
        <f t="shared" si="638"/>
        <v>353.31200000000001</v>
      </c>
      <c r="AD6717" s="5">
        <f>IFERROR(AA6717/D6717,0)</f>
        <v>2.028721541155867E-2</v>
      </c>
      <c r="AE6717" s="15">
        <f t="shared" si="639"/>
        <v>0.33424657534246577</v>
      </c>
      <c r="AF6717" s="5">
        <f>IFERROR(AD6717*AE6717*48,0)</f>
        <v>0.32548474917832215</v>
      </c>
    </row>
    <row r="6718" spans="1:32" x14ac:dyDescent="0.15">
      <c r="A6718" s="1"/>
      <c r="B6718" s="1" t="s">
        <v>48</v>
      </c>
      <c r="C6718" s="1" t="s">
        <v>58</v>
      </c>
      <c r="D6718" s="1">
        <v>142.75</v>
      </c>
      <c r="E6718" s="6">
        <v>3.13</v>
      </c>
      <c r="F6718" s="18">
        <v>0.5</v>
      </c>
      <c r="G6718" s="1">
        <v>23.6</v>
      </c>
      <c r="H6718" s="1">
        <v>75</v>
      </c>
      <c r="I6718" s="1">
        <v>23.8</v>
      </c>
      <c r="J6718" s="1">
        <v>0.21</v>
      </c>
      <c r="K6718" s="1">
        <v>578</v>
      </c>
      <c r="L6718" s="1">
        <v>142</v>
      </c>
      <c r="M6718" s="6">
        <f t="shared" si="635"/>
        <v>23.899888095337587</v>
      </c>
      <c r="N6718" s="19">
        <v>0.5</v>
      </c>
      <c r="O6718" s="11" cm="1">
        <f t="array" ref="O6718">ROUND(_xlfn.SWITCH(C6718,"建筑专教",IF(S6718&gt;0.1,1.38,1.28),"阶梯教室",IF(S6718&gt;0.1,1.15,1.05),"公共教室",IF(S6718&gt;0.1,1.22,1.12),IF(S6718&gt;0.1,1.2,1.1))+(MOD(ROW()*11,31)/31-0.5)*0.06,2)</f>
        <v>1.4</v>
      </c>
      <c r="P6718" s="12">
        <f t="shared" si="640"/>
        <v>0.21</v>
      </c>
      <c r="Q6718" s="13">
        <f t="shared" si="636"/>
        <v>-0.73268869697011785</v>
      </c>
      <c r="R6718" s="1">
        <v>0</v>
      </c>
      <c r="S6718" s="1">
        <v>0.16300000000000001</v>
      </c>
      <c r="T6718" s="1">
        <v>0.29499999999999998</v>
      </c>
      <c r="U6718" s="4" t="s">
        <v>60</v>
      </c>
      <c r="V6718">
        <v>0.49</v>
      </c>
      <c r="W6718">
        <v>0.4</v>
      </c>
      <c r="X6718">
        <v>0.75</v>
      </c>
      <c r="Y6718">
        <v>2.38</v>
      </c>
      <c r="Z6718">
        <v>0.25</v>
      </c>
      <c r="AA6718" s="5">
        <f t="shared" si="637"/>
        <v>0.45799999999999996</v>
      </c>
      <c r="AB6718" s="15" cm="1">
        <f t="array" ref="AB6718">_xlfn.SWITCH(U6718,"夏",122,"冬",90,"春",153,"秋",153,0)</f>
        <v>122</v>
      </c>
      <c r="AC6718" s="16">
        <f t="shared" si="638"/>
        <v>55.875999999999998</v>
      </c>
      <c r="AD6718" s="5">
        <f>IFERROR(AA6718/D6718,0)</f>
        <v>3.2084063047285462E-3</v>
      </c>
      <c r="AE6718" s="15">
        <f t="shared" si="639"/>
        <v>0.33424657534246577</v>
      </c>
      <c r="AF6718" s="5">
        <f>IFERROR(AD6718*AE6718*48,0)</f>
        <v>5.1475143343809218E-2</v>
      </c>
    </row>
    <row r="6719" spans="1:32" x14ac:dyDescent="0.15">
      <c r="A6719" s="1"/>
      <c r="B6719" s="1" t="s">
        <v>48</v>
      </c>
      <c r="C6719" s="1" t="s">
        <v>58</v>
      </c>
      <c r="D6719" s="1">
        <v>142.75</v>
      </c>
      <c r="E6719" s="6">
        <v>3.13</v>
      </c>
      <c r="F6719" s="18">
        <v>0.52083333333333304</v>
      </c>
      <c r="G6719" s="1">
        <v>24.2</v>
      </c>
      <c r="H6719" s="1">
        <v>77</v>
      </c>
      <c r="I6719" s="1">
        <v>24.4</v>
      </c>
      <c r="J6719" s="1">
        <v>0.19</v>
      </c>
      <c r="K6719" s="1">
        <v>498</v>
      </c>
      <c r="L6719" s="1">
        <v>132</v>
      </c>
      <c r="M6719" s="6">
        <f t="shared" si="635"/>
        <v>24.493501561621486</v>
      </c>
      <c r="N6719" s="19">
        <v>0.5</v>
      </c>
      <c r="O6719" s="11" cm="1">
        <f t="array" ref="O6719">ROUND(_xlfn.SWITCH(C6719,"建筑专教",IF(S6719&gt;0.1,1.38,1.28),"阶梯教室",IF(S6719&gt;0.1,1.15,1.05),"公共教室",IF(S6719&gt;0.1,1.22,1.12),IF(S6719&gt;0.1,1.2,1.1))+(MOD(ROW()*11,31)/31-0.5)*0.06,2)</f>
        <v>1.36</v>
      </c>
      <c r="P6719" s="12">
        <f t="shared" si="640"/>
        <v>0.12</v>
      </c>
      <c r="Q6719" s="13">
        <f t="shared" si="636"/>
        <v>-0.25327411034611469</v>
      </c>
      <c r="R6719" s="1">
        <v>0</v>
      </c>
      <c r="S6719" s="1">
        <v>0.16500000000000001</v>
      </c>
      <c r="T6719" s="1">
        <v>0.22500000000000001</v>
      </c>
      <c r="U6719" s="4" t="s">
        <v>60</v>
      </c>
      <c r="V6719">
        <v>0.49</v>
      </c>
      <c r="W6719">
        <v>0.4</v>
      </c>
      <c r="X6719">
        <v>0.75</v>
      </c>
      <c r="Y6719">
        <v>2.38</v>
      </c>
      <c r="Z6719">
        <v>0.25</v>
      </c>
      <c r="AA6719" s="5">
        <f t="shared" si="637"/>
        <v>0.39</v>
      </c>
      <c r="AB6719" s="15" cm="1">
        <f t="array" ref="AB6719">_xlfn.SWITCH(U6719,"夏",122,"冬",90,"春",153,"秋",153,0)</f>
        <v>122</v>
      </c>
      <c r="AC6719" s="16">
        <f t="shared" si="638"/>
        <v>47.58</v>
      </c>
      <c r="AD6719" s="5">
        <f>IFERROR(AA6719/D6719,0)</f>
        <v>2.7320490367775834E-3</v>
      </c>
      <c r="AE6719" s="15">
        <f t="shared" si="639"/>
        <v>0.33424657534246577</v>
      </c>
      <c r="AF6719" s="5">
        <f>IFERROR(AD6719*AE6719*48,0)</f>
        <v>4.3832545642108298E-2</v>
      </c>
    </row>
    <row r="6720" spans="1:32" x14ac:dyDescent="0.15">
      <c r="A6720" s="1"/>
      <c r="B6720" s="1" t="s">
        <v>48</v>
      </c>
      <c r="C6720" s="1" t="s">
        <v>58</v>
      </c>
      <c r="D6720" s="1">
        <v>142.75</v>
      </c>
      <c r="E6720" s="6">
        <v>3.13</v>
      </c>
      <c r="F6720" s="18">
        <v>0.54166666666666696</v>
      </c>
      <c r="G6720" s="1">
        <v>24.8</v>
      </c>
      <c r="H6720" s="1">
        <v>79</v>
      </c>
      <c r="I6720" s="1">
        <v>25</v>
      </c>
      <c r="J6720" s="1">
        <v>0.19</v>
      </c>
      <c r="K6720" s="1">
        <v>538</v>
      </c>
      <c r="L6720" s="1">
        <v>132</v>
      </c>
      <c r="M6720" s="6">
        <f t="shared" si="635"/>
        <v>25.092938557838011</v>
      </c>
      <c r="N6720" s="19">
        <v>0.5</v>
      </c>
      <c r="O6720" s="11" cm="1">
        <f t="array" ref="O6720">ROUND(_xlfn.SWITCH(C6720,"建筑专教",IF(S6720&gt;0.1,1.38,1.28),"阶梯教室",IF(S6720&gt;0.1,1.15,1.05),"公共教室",IF(S6720&gt;0.1,1.22,1.12),IF(S6720&gt;0.1,1.2,1.1))+(MOD(ROW()*11,31)/31-0.5)*0.06,2)</f>
        <v>1.38</v>
      </c>
      <c r="P6720" s="12">
        <f t="shared" si="640"/>
        <v>0.16</v>
      </c>
      <c r="Q6720" s="13">
        <f t="shared" si="636"/>
        <v>-4.4437000796617991E-2</v>
      </c>
      <c r="R6720" s="1">
        <v>2.1800000000000002</v>
      </c>
      <c r="S6720" s="1">
        <v>0.16700000000000001</v>
      </c>
      <c r="T6720" s="1">
        <v>0.42</v>
      </c>
      <c r="U6720" s="4" t="s">
        <v>60</v>
      </c>
      <c r="V6720">
        <v>0.49</v>
      </c>
      <c r="W6720">
        <v>0.4</v>
      </c>
      <c r="X6720">
        <v>0.75</v>
      </c>
      <c r="Y6720">
        <v>2.38</v>
      </c>
      <c r="Z6720">
        <v>0.25</v>
      </c>
      <c r="AA6720" s="5">
        <f t="shared" si="637"/>
        <v>2.7669999999999999</v>
      </c>
      <c r="AB6720" s="15" cm="1">
        <f t="array" ref="AB6720">_xlfn.SWITCH(U6720,"夏",122,"冬",90,"春",153,"秋",153,0)</f>
        <v>122</v>
      </c>
      <c r="AC6720" s="16">
        <f t="shared" si="638"/>
        <v>337.57400000000001</v>
      </c>
      <c r="AD6720" s="5">
        <f>IFERROR(AA6720/D6720,0)</f>
        <v>1.938353765323993E-2</v>
      </c>
      <c r="AE6720" s="15">
        <f t="shared" si="639"/>
        <v>0.33424657534246577</v>
      </c>
      <c r="AF6720" s="5">
        <f>IFERROR(AD6720*AE6720*48,0)</f>
        <v>0.3109862917736248</v>
      </c>
    </row>
    <row r="6721" spans="1:32" x14ac:dyDescent="0.15">
      <c r="A6721" s="1"/>
      <c r="B6721" s="1" t="s">
        <v>48</v>
      </c>
      <c r="C6721" s="1" t="s">
        <v>58</v>
      </c>
      <c r="D6721" s="1">
        <v>142.75</v>
      </c>
      <c r="E6721" s="6">
        <v>3.13</v>
      </c>
      <c r="F6721" s="18">
        <v>0.5625</v>
      </c>
      <c r="G6721" s="1">
        <v>24.4</v>
      </c>
      <c r="H6721" s="1">
        <v>81</v>
      </c>
      <c r="I6721" s="1">
        <v>24.6</v>
      </c>
      <c r="J6721" s="1">
        <v>0.21</v>
      </c>
      <c r="K6721" s="1">
        <v>658</v>
      </c>
      <c r="L6721" s="1">
        <v>142</v>
      </c>
      <c r="M6721" s="6">
        <f t="shared" si="635"/>
        <v>24.69908564819292</v>
      </c>
      <c r="N6721" s="19">
        <v>0.5</v>
      </c>
      <c r="O6721" s="11" cm="1">
        <f t="array" ref="O6721">ROUND(_xlfn.SWITCH(C6721,"建筑专教",IF(S6721&gt;0.1,1.38,1.28),"阶梯教室",IF(S6721&gt;0.1,1.15,1.05),"公共教室",IF(S6721&gt;0.1,1.22,1.12),IF(S6721&gt;0.1,1.2,1.1))+(MOD(ROW()*11,31)/31-0.5)*0.06,2)</f>
        <v>1.4</v>
      </c>
      <c r="P6721" s="12">
        <f t="shared" si="640"/>
        <v>0.3</v>
      </c>
      <c r="Q6721" s="13">
        <f t="shared" si="636"/>
        <v>-0.49859673594534026</v>
      </c>
      <c r="R6721" s="1">
        <v>2.25</v>
      </c>
      <c r="S6721" s="1">
        <v>0.16900000000000001</v>
      </c>
      <c r="T6721" s="1">
        <v>0.44</v>
      </c>
      <c r="U6721" s="4" t="s">
        <v>60</v>
      </c>
      <c r="V6721">
        <v>0.49</v>
      </c>
      <c r="W6721">
        <v>0.4</v>
      </c>
      <c r="X6721">
        <v>0.75</v>
      </c>
      <c r="Y6721">
        <v>2.38</v>
      </c>
      <c r="Z6721">
        <v>0.25</v>
      </c>
      <c r="AA6721" s="5">
        <f t="shared" si="637"/>
        <v>2.859</v>
      </c>
      <c r="AB6721" s="15" cm="1">
        <f t="array" ref="AB6721">_xlfn.SWITCH(U6721,"夏",122,"冬",90,"春",153,"秋",153,0)</f>
        <v>122</v>
      </c>
      <c r="AC6721" s="16">
        <f t="shared" si="638"/>
        <v>348.798</v>
      </c>
      <c r="AD6721" s="5">
        <f>IFERROR(AA6721/D6721,0)</f>
        <v>2.0028021015761822E-2</v>
      </c>
      <c r="AE6721" s="15">
        <f t="shared" si="639"/>
        <v>0.33424657534246577</v>
      </c>
      <c r="AF6721" s="5">
        <f>IFERROR(AD6721*AE6721*48,0)</f>
        <v>0.32132627689945548</v>
      </c>
    </row>
    <row r="6722" spans="1:32" x14ac:dyDescent="0.15">
      <c r="A6722" s="1"/>
      <c r="B6722" s="1" t="s">
        <v>48</v>
      </c>
      <c r="C6722" s="1" t="s">
        <v>58</v>
      </c>
      <c r="D6722" s="1">
        <v>142.75</v>
      </c>
      <c r="E6722" s="6">
        <v>3.13</v>
      </c>
      <c r="F6722" s="18">
        <v>0.58333333333333304</v>
      </c>
      <c r="G6722" s="1">
        <v>24</v>
      </c>
      <c r="H6722" s="1">
        <v>83</v>
      </c>
      <c r="I6722" s="1">
        <v>24.2</v>
      </c>
      <c r="J6722" s="1">
        <v>0.23</v>
      </c>
      <c r="K6722" s="1">
        <v>748</v>
      </c>
      <c r="L6722" s="1">
        <v>152</v>
      </c>
      <c r="M6722" s="6">
        <f t="shared" si="635"/>
        <v>24.305064010121271</v>
      </c>
      <c r="N6722" s="19">
        <v>0.5</v>
      </c>
      <c r="O6722" s="11" cm="1">
        <f t="array" ref="O6722">ROUND(_xlfn.SWITCH(C6722,"建筑专教",IF(S6722&gt;0.1,1.38,1.28),"阶梯教室",IF(S6722&gt;0.1,1.15,1.05),"公共教室",IF(S6722&gt;0.1,1.22,1.12),IF(S6722&gt;0.1,1.2,1.1))+(MOD(ROW()*11,31)/31-0.5)*0.06,2)</f>
        <v>1.36</v>
      </c>
      <c r="P6722" s="12">
        <f t="shared" si="640"/>
        <v>0.41</v>
      </c>
      <c r="Q6722" s="13">
        <f t="shared" si="636"/>
        <v>-0.78027561971252968</v>
      </c>
      <c r="R6722" s="1">
        <v>2.2999999999999998</v>
      </c>
      <c r="S6722" s="1">
        <v>0.17100000000000001</v>
      </c>
      <c r="T6722" s="1">
        <v>0.46</v>
      </c>
      <c r="U6722" s="4" t="s">
        <v>60</v>
      </c>
      <c r="V6722">
        <v>0.49</v>
      </c>
      <c r="W6722">
        <v>0.4</v>
      </c>
      <c r="X6722">
        <v>0.75</v>
      </c>
      <c r="Y6722">
        <v>2.38</v>
      </c>
      <c r="Z6722">
        <v>0.25</v>
      </c>
      <c r="AA6722" s="5">
        <f t="shared" si="637"/>
        <v>2.9309999999999996</v>
      </c>
      <c r="AB6722" s="15" cm="1">
        <f t="array" ref="AB6722">_xlfn.SWITCH(U6722,"夏",122,"冬",90,"春",153,"秋",153,0)</f>
        <v>122</v>
      </c>
      <c r="AC6722" s="16">
        <f t="shared" si="638"/>
        <v>357.58199999999994</v>
      </c>
      <c r="AD6722" s="5">
        <f>IFERROR(AA6722/D6722,0)</f>
        <v>2.0532399299474605E-2</v>
      </c>
      <c r="AE6722" s="15">
        <f t="shared" si="639"/>
        <v>0.33424657534246577</v>
      </c>
      <c r="AF6722" s="5">
        <f>IFERROR(AD6722*AE6722*48,0)</f>
        <v>0.32941843917184466</v>
      </c>
    </row>
    <row r="6723" spans="1:32" x14ac:dyDescent="0.15">
      <c r="A6723" s="1"/>
      <c r="B6723" s="1" t="s">
        <v>48</v>
      </c>
      <c r="C6723" s="1" t="s">
        <v>58</v>
      </c>
      <c r="D6723" s="1">
        <v>142.75</v>
      </c>
      <c r="E6723" s="6">
        <v>3.13</v>
      </c>
      <c r="F6723" s="18">
        <v>0.60416666666666696</v>
      </c>
      <c r="G6723" s="1">
        <v>23.6</v>
      </c>
      <c r="H6723" s="1">
        <v>85</v>
      </c>
      <c r="I6723" s="1">
        <v>23.8</v>
      </c>
      <c r="J6723" s="1">
        <v>0.25</v>
      </c>
      <c r="K6723" s="1">
        <v>753</v>
      </c>
      <c r="L6723" s="1">
        <v>152</v>
      </c>
      <c r="M6723" s="6">
        <f t="shared" si="635"/>
        <v>23.910897564800393</v>
      </c>
      <c r="N6723" s="19">
        <v>0.5</v>
      </c>
      <c r="O6723" s="11" cm="1">
        <f t="array" ref="O6723">ROUND(_xlfn.SWITCH(C6723,"建筑专教",IF(S6723&gt;0.1,1.38,1.28),"阶梯教室",IF(S6723&gt;0.1,1.15,1.05),"公共教室",IF(S6723&gt;0.1,1.22,1.12),IF(S6723&gt;0.1,1.2,1.1))+(MOD(ROW()*11,31)/31-0.5)*0.06,2)</f>
        <v>1.38</v>
      </c>
      <c r="P6723" s="12">
        <f t="shared" si="640"/>
        <v>0.41</v>
      </c>
      <c r="Q6723" s="13">
        <f t="shared" si="636"/>
        <v>-0.92752352769245583</v>
      </c>
      <c r="R6723" s="1">
        <v>2.2999999999999998</v>
      </c>
      <c r="S6723" s="1">
        <v>0.17299999999999999</v>
      </c>
      <c r="T6723" s="1">
        <v>0.45500000000000002</v>
      </c>
      <c r="U6723" s="4" t="s">
        <v>60</v>
      </c>
      <c r="V6723">
        <v>0.49</v>
      </c>
      <c r="W6723">
        <v>0.4</v>
      </c>
      <c r="X6723">
        <v>0.75</v>
      </c>
      <c r="Y6723">
        <v>2.38</v>
      </c>
      <c r="Z6723">
        <v>0.25</v>
      </c>
      <c r="AA6723" s="5">
        <f t="shared" si="637"/>
        <v>2.9279999999999999</v>
      </c>
      <c r="AB6723" s="15" cm="1">
        <f t="array" ref="AB6723">_xlfn.SWITCH(U6723,"夏",122,"冬",90,"春",153,"秋",153,0)</f>
        <v>122</v>
      </c>
      <c r="AC6723" s="16">
        <f t="shared" si="638"/>
        <v>357.21600000000001</v>
      </c>
      <c r="AD6723" s="5">
        <f>IFERROR(AA6723/D6723,0)</f>
        <v>2.0511383537653239E-2</v>
      </c>
      <c r="AE6723" s="15">
        <f t="shared" si="639"/>
        <v>0.33424657534246577</v>
      </c>
      <c r="AF6723" s="5">
        <f>IFERROR(AD6723*AE6723*48,0)</f>
        <v>0.32908126574382845</v>
      </c>
    </row>
    <row r="6724" spans="1:32" x14ac:dyDescent="0.15">
      <c r="A6724" s="1"/>
      <c r="B6724" s="1" t="s">
        <v>48</v>
      </c>
      <c r="C6724" s="1" t="s">
        <v>58</v>
      </c>
      <c r="D6724" s="1">
        <v>142.75</v>
      </c>
      <c r="E6724" s="6">
        <v>3.13</v>
      </c>
      <c r="F6724" s="18">
        <v>0.625</v>
      </c>
      <c r="G6724" s="1">
        <v>23.2</v>
      </c>
      <c r="H6724" s="1">
        <v>85</v>
      </c>
      <c r="I6724" s="1">
        <v>23.4</v>
      </c>
      <c r="J6724" s="1">
        <v>0.23</v>
      </c>
      <c r="K6724" s="1">
        <v>703</v>
      </c>
      <c r="L6724" s="1">
        <v>142</v>
      </c>
      <c r="M6724" s="6">
        <f t="shared" si="635"/>
        <v>23.505915988582728</v>
      </c>
      <c r="N6724" s="19">
        <v>0.5</v>
      </c>
      <c r="O6724" s="11" cm="1">
        <f t="array" ref="O6724">ROUND(_xlfn.SWITCH(C6724,"建筑专教",IF(S6724&gt;0.1,1.38,1.28),"阶梯教室",IF(S6724&gt;0.1,1.15,1.05),"公共教室",IF(S6724&gt;0.1,1.22,1.12),IF(S6724&gt;0.1,1.2,1.1))+(MOD(ROW()*11,31)/31-0.5)*0.06,2)</f>
        <v>1.41</v>
      </c>
      <c r="P6724" s="12">
        <f t="shared" si="640"/>
        <v>0.36</v>
      </c>
      <c r="Q6724" s="13">
        <f t="shared" si="636"/>
        <v>-0.90308670420563719</v>
      </c>
      <c r="R6724" s="1">
        <v>2.25</v>
      </c>
      <c r="S6724" s="1">
        <v>0.17499999999999999</v>
      </c>
      <c r="T6724" s="1">
        <v>0.42499999999999999</v>
      </c>
      <c r="U6724" s="4" t="s">
        <v>60</v>
      </c>
      <c r="V6724">
        <v>0.49</v>
      </c>
      <c r="W6724">
        <v>0.4</v>
      </c>
      <c r="X6724">
        <v>0.75</v>
      </c>
      <c r="Y6724">
        <v>2.38</v>
      </c>
      <c r="Z6724">
        <v>0.25</v>
      </c>
      <c r="AA6724" s="5">
        <f t="shared" si="637"/>
        <v>2.8499999999999996</v>
      </c>
      <c r="AB6724" s="15" cm="1">
        <f t="array" ref="AB6724">_xlfn.SWITCH(U6724,"夏",122,"冬",90,"春",153,"秋",153,0)</f>
        <v>122</v>
      </c>
      <c r="AC6724" s="16">
        <f t="shared" si="638"/>
        <v>347.69999999999993</v>
      </c>
      <c r="AD6724" s="5">
        <f>IFERROR(AA6724/D6724,0)</f>
        <v>1.9964973730297722E-2</v>
      </c>
      <c r="AE6724" s="15">
        <f t="shared" si="639"/>
        <v>0.33424657534246577</v>
      </c>
      <c r="AF6724" s="5">
        <f>IFERROR(AD6724*AE6724*48,0)</f>
        <v>0.32031475661540676</v>
      </c>
    </row>
    <row r="6725" spans="1:32" x14ac:dyDescent="0.15">
      <c r="A6725" s="1"/>
      <c r="B6725" s="1" t="s">
        <v>48</v>
      </c>
      <c r="C6725" s="1" t="s">
        <v>58</v>
      </c>
      <c r="D6725" s="1">
        <v>142.75</v>
      </c>
      <c r="E6725" s="6">
        <v>3.13</v>
      </c>
      <c r="F6725" s="18">
        <v>0.64583333333333304</v>
      </c>
      <c r="G6725" s="1">
        <v>23.7</v>
      </c>
      <c r="H6725" s="1">
        <v>83</v>
      </c>
      <c r="I6725" s="1">
        <v>23.9</v>
      </c>
      <c r="J6725" s="1">
        <v>0.21</v>
      </c>
      <c r="K6725" s="1">
        <v>583</v>
      </c>
      <c r="L6725" s="1">
        <v>132</v>
      </c>
      <c r="M6725" s="6">
        <f t="shared" si="635"/>
        <v>23.999787316938978</v>
      </c>
      <c r="N6725" s="19">
        <v>0.5</v>
      </c>
      <c r="O6725" s="11" cm="1">
        <f t="array" ref="O6725">ROUND(_xlfn.SWITCH(C6725,"建筑专教",IF(S6725&gt;0.1,1.38,1.28),"阶梯教室",IF(S6725&gt;0.1,1.15,1.05),"公共教室",IF(S6725&gt;0.1,1.22,1.12),IF(S6725&gt;0.1,1.2,1.1))+(MOD(ROW()*11,31)/31-0.5)*0.06,2)</f>
        <v>1.37</v>
      </c>
      <c r="P6725" s="12">
        <f t="shared" si="640"/>
        <v>0.21</v>
      </c>
      <c r="Q6725" s="13">
        <f t="shared" si="636"/>
        <v>-0.77278694989497598</v>
      </c>
      <c r="R6725" s="1">
        <v>0</v>
      </c>
      <c r="S6725" s="1">
        <v>0.17699999999999999</v>
      </c>
      <c r="T6725" s="1">
        <v>0.32500000000000001</v>
      </c>
      <c r="U6725" s="4" t="s">
        <v>60</v>
      </c>
      <c r="V6725">
        <v>0.49</v>
      </c>
      <c r="W6725">
        <v>0.4</v>
      </c>
      <c r="X6725">
        <v>0.75</v>
      </c>
      <c r="Y6725">
        <v>2.38</v>
      </c>
      <c r="Z6725">
        <v>0.25</v>
      </c>
      <c r="AA6725" s="5">
        <f t="shared" si="637"/>
        <v>0.502</v>
      </c>
      <c r="AB6725" s="15" cm="1">
        <f t="array" ref="AB6725">_xlfn.SWITCH(U6725,"夏",122,"冬",90,"春",153,"秋",153,0)</f>
        <v>122</v>
      </c>
      <c r="AC6725" s="16">
        <f t="shared" si="638"/>
        <v>61.244</v>
      </c>
      <c r="AD6725" s="5">
        <f>IFERROR(AA6725/D6725,0)</f>
        <v>3.5166374781085813E-3</v>
      </c>
      <c r="AE6725" s="15">
        <f t="shared" si="639"/>
        <v>0.33424657534246577</v>
      </c>
      <c r="AF6725" s="5">
        <f>IFERROR(AD6725*AE6725*48,0)</f>
        <v>5.6420353621380412E-2</v>
      </c>
    </row>
    <row r="6726" spans="1:32" x14ac:dyDescent="0.15">
      <c r="A6726" s="1"/>
      <c r="B6726" s="1" t="s">
        <v>48</v>
      </c>
      <c r="C6726" s="1" t="s">
        <v>58</v>
      </c>
      <c r="D6726" s="1">
        <v>142.75</v>
      </c>
      <c r="E6726" s="6">
        <v>3.13</v>
      </c>
      <c r="F6726" s="18">
        <v>0.66666666666666696</v>
      </c>
      <c r="G6726" s="1">
        <v>24.3</v>
      </c>
      <c r="H6726" s="1">
        <v>81</v>
      </c>
      <c r="I6726" s="1">
        <v>24.5</v>
      </c>
      <c r="J6726" s="1">
        <v>0.19</v>
      </c>
      <c r="K6726" s="1">
        <v>503</v>
      </c>
      <c r="L6726" s="1">
        <v>122</v>
      </c>
      <c r="M6726" s="6">
        <f t="shared" si="635"/>
        <v>24.593407412613146</v>
      </c>
      <c r="N6726" s="19">
        <v>0.5</v>
      </c>
      <c r="O6726" s="11" cm="1">
        <f t="array" ref="O6726">ROUND(_xlfn.SWITCH(C6726,"建筑专教",IF(S6726&gt;0.1,1.38,1.28),"阶梯教室",IF(S6726&gt;0.1,1.15,1.05),"公共教室",IF(S6726&gt;0.1,1.22,1.12),IF(S6726&gt;0.1,1.2,1.1))+(MOD(ROW()*11,31)/31-0.5)*0.06,2)</f>
        <v>1.39</v>
      </c>
      <c r="P6726" s="12">
        <f t="shared" si="640"/>
        <v>0.12</v>
      </c>
      <c r="Q6726" s="13">
        <f t="shared" si="636"/>
        <v>-0.16760493256163755</v>
      </c>
      <c r="R6726" s="1">
        <v>0</v>
      </c>
      <c r="S6726" s="1">
        <v>0.17899999999999999</v>
      </c>
      <c r="T6726" s="1">
        <v>0.255</v>
      </c>
      <c r="U6726" s="4" t="s">
        <v>60</v>
      </c>
      <c r="V6726">
        <v>0.49</v>
      </c>
      <c r="W6726">
        <v>0.4</v>
      </c>
      <c r="X6726">
        <v>0.75</v>
      </c>
      <c r="Y6726">
        <v>2.38</v>
      </c>
      <c r="Z6726">
        <v>0.25</v>
      </c>
      <c r="AA6726" s="5">
        <f t="shared" si="637"/>
        <v>0.434</v>
      </c>
      <c r="AB6726" s="15" cm="1">
        <f t="array" ref="AB6726">_xlfn.SWITCH(U6726,"夏",122,"冬",90,"春",153,"秋",153,0)</f>
        <v>122</v>
      </c>
      <c r="AC6726" s="16">
        <f t="shared" si="638"/>
        <v>52.948</v>
      </c>
      <c r="AD6726" s="5">
        <f>IFERROR(AA6726/D6726,0)</f>
        <v>3.0402802101576181E-3</v>
      </c>
      <c r="AE6726" s="15">
        <f t="shared" si="639"/>
        <v>0.33424657534246577</v>
      </c>
      <c r="AF6726" s="5">
        <f>IFERROR(AD6726*AE6726*48,0)</f>
        <v>4.8777755919679484E-2</v>
      </c>
    </row>
    <row r="6727" spans="1:32" x14ac:dyDescent="0.15">
      <c r="A6727" s="1"/>
      <c r="B6727" s="1" t="s">
        <v>48</v>
      </c>
      <c r="C6727" s="1" t="s">
        <v>58</v>
      </c>
      <c r="D6727" s="1">
        <v>142.75</v>
      </c>
      <c r="E6727" s="6">
        <v>3.13</v>
      </c>
      <c r="F6727" s="18">
        <v>0.6875</v>
      </c>
      <c r="G6727" s="1">
        <v>24.9</v>
      </c>
      <c r="H6727" s="1">
        <v>79</v>
      </c>
      <c r="I6727" s="1">
        <v>25.1</v>
      </c>
      <c r="J6727" s="1">
        <v>0.17</v>
      </c>
      <c r="K6727" s="1">
        <v>468</v>
      </c>
      <c r="L6727" s="1">
        <v>112</v>
      </c>
      <c r="M6727" s="6">
        <f t="shared" si="635"/>
        <v>25.186853947701252</v>
      </c>
      <c r="N6727" s="19">
        <v>0.5</v>
      </c>
      <c r="O6727" s="11" cm="1">
        <f t="array" ref="O6727">ROUND(_xlfn.SWITCH(C6727,"建筑专教",IF(S6727&gt;0.1,1.38,1.28),"阶梯教室",IF(S6727&gt;0.1,1.15,1.05),"公共教室",IF(S6727&gt;0.1,1.22,1.12),IF(S6727&gt;0.1,1.2,1.1))+(MOD(ROW()*11,31)/31-0.5)*0.06,2)</f>
        <v>1.35</v>
      </c>
      <c r="P6727" s="12">
        <f t="shared" si="640"/>
        <v>0.08</v>
      </c>
      <c r="Q6727" s="13">
        <f t="shared" si="636"/>
        <v>-7.0426404731327413E-2</v>
      </c>
      <c r="R6727" s="1">
        <v>0</v>
      </c>
      <c r="S6727" s="1">
        <v>0.18099999999999999</v>
      </c>
      <c r="T6727" s="1">
        <v>0.23499999999999999</v>
      </c>
      <c r="U6727" s="4" t="s">
        <v>60</v>
      </c>
      <c r="V6727">
        <v>0.49</v>
      </c>
      <c r="W6727">
        <v>0.4</v>
      </c>
      <c r="X6727">
        <v>0.75</v>
      </c>
      <c r="Y6727">
        <v>2.38</v>
      </c>
      <c r="Z6727">
        <v>0.25</v>
      </c>
      <c r="AA6727" s="5">
        <f t="shared" si="637"/>
        <v>0.41599999999999998</v>
      </c>
      <c r="AB6727" s="15" cm="1">
        <f t="array" ref="AB6727">_xlfn.SWITCH(U6727,"夏",122,"冬",90,"春",153,"秋",153,0)</f>
        <v>122</v>
      </c>
      <c r="AC6727" s="16">
        <f t="shared" si="638"/>
        <v>50.751999999999995</v>
      </c>
      <c r="AD6727" s="5">
        <f>IFERROR(AA6727/D6727,0)</f>
        <v>2.9141856392294221E-3</v>
      </c>
      <c r="AE6727" s="15">
        <f t="shared" si="639"/>
        <v>0.33424657534246577</v>
      </c>
      <c r="AF6727" s="5">
        <f>IFERROR(AD6727*AE6727*48,0)</f>
        <v>4.6754715351582182E-2</v>
      </c>
    </row>
    <row r="6728" spans="1:32" x14ac:dyDescent="0.15">
      <c r="A6728" s="1"/>
      <c r="B6728" s="1" t="s">
        <v>48</v>
      </c>
      <c r="C6728" s="1" t="s">
        <v>58</v>
      </c>
      <c r="D6728" s="1">
        <v>142.75</v>
      </c>
      <c r="E6728" s="6">
        <v>3.13</v>
      </c>
      <c r="F6728" s="18">
        <v>0.70833333333333304</v>
      </c>
      <c r="G6728" s="1">
        <v>25.5</v>
      </c>
      <c r="H6728" s="1">
        <v>77</v>
      </c>
      <c r="I6728" s="1">
        <v>25.7</v>
      </c>
      <c r="J6728" s="1">
        <v>0.15</v>
      </c>
      <c r="K6728" s="1">
        <v>453</v>
      </c>
      <c r="L6728" s="1">
        <v>102</v>
      </c>
      <c r="M6728" s="6">
        <f t="shared" si="635"/>
        <v>25.780088778340598</v>
      </c>
      <c r="N6728" s="19">
        <v>0.5</v>
      </c>
      <c r="O6728" s="11" cm="1">
        <f t="array" ref="O6728">ROUND(_xlfn.SWITCH(C6728,"建筑专教",IF(S6728&gt;0.1,1.38,1.28),"阶梯教室",IF(S6728&gt;0.1,1.15,1.05),"公共教室",IF(S6728&gt;0.1,1.22,1.12),IF(S6728&gt;0.1,1.2,1.1))+(MOD(ROW()*11,31)/31-0.5)*0.06,2)</f>
        <v>1.37</v>
      </c>
      <c r="P6728" s="12">
        <f t="shared" si="640"/>
        <v>0.06</v>
      </c>
      <c r="Q6728" s="13">
        <f t="shared" si="636"/>
        <v>0.13456493221940549</v>
      </c>
      <c r="R6728" s="1">
        <v>0</v>
      </c>
      <c r="S6728" s="1">
        <v>0.183</v>
      </c>
      <c r="T6728" s="1">
        <v>0.218</v>
      </c>
      <c r="U6728" s="4" t="s">
        <v>60</v>
      </c>
      <c r="V6728">
        <v>0.49</v>
      </c>
      <c r="W6728">
        <v>0.4</v>
      </c>
      <c r="X6728">
        <v>0.75</v>
      </c>
      <c r="Y6728">
        <v>2.38</v>
      </c>
      <c r="Z6728">
        <v>0.25</v>
      </c>
      <c r="AA6728" s="5">
        <f t="shared" si="637"/>
        <v>0.40100000000000002</v>
      </c>
      <c r="AB6728" s="15" cm="1">
        <f t="array" ref="AB6728">_xlfn.SWITCH(U6728,"夏",122,"冬",90,"春",153,"秋",153,0)</f>
        <v>122</v>
      </c>
      <c r="AC6728" s="16">
        <f t="shared" si="638"/>
        <v>48.922000000000004</v>
      </c>
      <c r="AD6728" s="5">
        <f>IFERROR(AA6728/D6728,0)</f>
        <v>2.8091068301225922E-3</v>
      </c>
      <c r="AE6728" s="15">
        <f t="shared" si="639"/>
        <v>0.33424657534246577</v>
      </c>
      <c r="AF6728" s="5">
        <f>IFERROR(AD6728*AE6728*48,0)</f>
        <v>4.5068848211501103E-2</v>
      </c>
    </row>
    <row r="6729" spans="1:32" x14ac:dyDescent="0.15">
      <c r="A6729" s="1"/>
      <c r="B6729" s="1" t="s">
        <v>48</v>
      </c>
      <c r="C6729" s="1" t="s">
        <v>58</v>
      </c>
      <c r="D6729" s="1">
        <v>142.75</v>
      </c>
      <c r="E6729" s="6">
        <v>3.13</v>
      </c>
      <c r="F6729" s="18">
        <v>0.72916666666666696</v>
      </c>
      <c r="G6729" s="1">
        <v>26.1</v>
      </c>
      <c r="H6729" s="1">
        <v>75</v>
      </c>
      <c r="I6729" s="1">
        <v>26.3</v>
      </c>
      <c r="J6729" s="1">
        <v>0.13</v>
      </c>
      <c r="K6729" s="1">
        <v>448</v>
      </c>
      <c r="L6729" s="1">
        <v>92</v>
      </c>
      <c r="M6729" s="6">
        <f t="shared" si="635"/>
        <v>26.373060962812417</v>
      </c>
      <c r="N6729" s="19">
        <v>0.5</v>
      </c>
      <c r="O6729" s="11" cm="1">
        <f t="array" ref="O6729">ROUND(_xlfn.SWITCH(C6729,"建筑专教",IF(S6729&gt;0.1,1.38,1.28),"阶梯教室",IF(S6729&gt;0.1,1.15,1.05),"公共教室",IF(S6729&gt;0.1,1.22,1.12),IF(S6729&gt;0.1,1.2,1.1))+(MOD(ROW()*11,31)/31-0.5)*0.06,2)</f>
        <v>1.39</v>
      </c>
      <c r="P6729" s="12">
        <f t="shared" si="640"/>
        <v>0.06</v>
      </c>
      <c r="Q6729" s="13">
        <f t="shared" si="636"/>
        <v>0.33144695417846282</v>
      </c>
      <c r="R6729" s="1">
        <v>0</v>
      </c>
      <c r="S6729" s="1">
        <v>0.185</v>
      </c>
      <c r="T6729" s="1">
        <v>0.20799999999999999</v>
      </c>
      <c r="U6729" s="4" t="s">
        <v>60</v>
      </c>
      <c r="V6729">
        <v>0.49</v>
      </c>
      <c r="W6729">
        <v>0.4</v>
      </c>
      <c r="X6729">
        <v>0.75</v>
      </c>
      <c r="Y6729">
        <v>2.38</v>
      </c>
      <c r="Z6729">
        <v>0.25</v>
      </c>
      <c r="AA6729" s="5">
        <f t="shared" si="637"/>
        <v>0.39300000000000002</v>
      </c>
      <c r="AB6729" s="15" cm="1">
        <f t="array" ref="AB6729">_xlfn.SWITCH(U6729,"夏",122,"冬",90,"春",153,"秋",153,0)</f>
        <v>122</v>
      </c>
      <c r="AC6729" s="16">
        <f t="shared" si="638"/>
        <v>47.946000000000005</v>
      </c>
      <c r="AD6729" s="5">
        <f>IFERROR(AA6729/D6729,0)</f>
        <v>2.7530647985989495E-3</v>
      </c>
      <c r="AE6729" s="15">
        <f t="shared" si="639"/>
        <v>0.33424657534246577</v>
      </c>
      <c r="AF6729" s="5">
        <f>IFERROR(AD6729*AE6729*48,0)</f>
        <v>4.4169719070124513E-2</v>
      </c>
    </row>
    <row r="6730" spans="1:32" x14ac:dyDescent="0.15">
      <c r="A6730" s="1"/>
      <c r="B6730" s="1" t="s">
        <v>48</v>
      </c>
      <c r="C6730" s="1" t="s">
        <v>58</v>
      </c>
      <c r="D6730" s="1">
        <v>142.75</v>
      </c>
      <c r="E6730" s="6">
        <v>3.13</v>
      </c>
      <c r="F6730" s="18">
        <v>0.75</v>
      </c>
      <c r="G6730" s="1">
        <v>26.7</v>
      </c>
      <c r="H6730" s="1">
        <v>73</v>
      </c>
      <c r="I6730" s="1">
        <v>26.9</v>
      </c>
      <c r="J6730" s="1">
        <v>0.11</v>
      </c>
      <c r="K6730" s="1">
        <v>444</v>
      </c>
      <c r="L6730" s="1">
        <v>82</v>
      </c>
      <c r="M6730" s="6">
        <f t="shared" si="635"/>
        <v>26.965699694350121</v>
      </c>
      <c r="N6730" s="19">
        <v>0.5</v>
      </c>
      <c r="O6730" s="11" cm="1">
        <f t="array" ref="O6730">ROUND(_xlfn.SWITCH(C6730,"建筑专教",IF(S6730&gt;0.1,1.38,1.28),"阶梯教室",IF(S6730&gt;0.1,1.15,1.05),"公共教室",IF(S6730&gt;0.1,1.22,1.12),IF(S6730&gt;0.1,1.2,1.1))+(MOD(ROW()*11,31)/31-0.5)*0.06,2)</f>
        <v>1.35</v>
      </c>
      <c r="P6730" s="12">
        <f t="shared" si="640"/>
        <v>0.05</v>
      </c>
      <c r="Q6730" s="13">
        <f t="shared" si="636"/>
        <v>0.4400339169190286</v>
      </c>
      <c r="R6730" s="1">
        <v>0</v>
      </c>
      <c r="S6730" s="1">
        <v>0.187</v>
      </c>
      <c r="T6730" s="1">
        <v>0.20200000000000001</v>
      </c>
      <c r="U6730" s="4" t="s">
        <v>60</v>
      </c>
      <c r="V6730">
        <v>0.49</v>
      </c>
      <c r="W6730">
        <v>0.4</v>
      </c>
      <c r="X6730">
        <v>0.75</v>
      </c>
      <c r="Y6730">
        <v>2.38</v>
      </c>
      <c r="Z6730">
        <v>0.25</v>
      </c>
      <c r="AA6730" s="5">
        <f t="shared" si="637"/>
        <v>0.38900000000000001</v>
      </c>
      <c r="AB6730" s="15" cm="1">
        <f t="array" ref="AB6730">_xlfn.SWITCH(U6730,"夏",122,"冬",90,"春",153,"秋",153,0)</f>
        <v>122</v>
      </c>
      <c r="AC6730" s="16">
        <f t="shared" si="638"/>
        <v>47.457999999999998</v>
      </c>
      <c r="AD6730" s="5">
        <f>IFERROR(AA6730/D6730,0)</f>
        <v>2.7250437828371279E-3</v>
      </c>
      <c r="AE6730" s="15">
        <f t="shared" si="639"/>
        <v>0.33424657534246577</v>
      </c>
      <c r="AF6730" s="5">
        <f>IFERROR(AD6730*AE6730*48,0)</f>
        <v>4.3720154499436226E-2</v>
      </c>
    </row>
    <row r="6731" spans="1:32" x14ac:dyDescent="0.15">
      <c r="A6731" s="1"/>
      <c r="B6731" s="1" t="s">
        <v>48</v>
      </c>
      <c r="C6731" s="1" t="s">
        <v>58</v>
      </c>
      <c r="D6731" s="1">
        <v>142.75</v>
      </c>
      <c r="E6731" s="6">
        <v>3.13</v>
      </c>
      <c r="F6731" s="18">
        <v>0.77083333333333304</v>
      </c>
      <c r="G6731" s="1">
        <v>27.3</v>
      </c>
      <c r="H6731" s="1">
        <v>71</v>
      </c>
      <c r="I6731" s="1">
        <v>27.5</v>
      </c>
      <c r="J6731" s="1">
        <v>0.1</v>
      </c>
      <c r="K6731" s="1">
        <v>440</v>
      </c>
      <c r="L6731" s="1">
        <v>72</v>
      </c>
      <c r="M6731" s="6">
        <f t="shared" si="635"/>
        <v>27.561678528522805</v>
      </c>
      <c r="N6731" s="19">
        <v>0.5</v>
      </c>
      <c r="O6731" s="11" cm="1">
        <f t="array" ref="O6731">ROUND(_xlfn.SWITCH(C6731,"建筑专教",IF(S6731&gt;0.1,1.38,1.28),"阶梯教室",IF(S6731&gt;0.1,1.15,1.05),"公共教室",IF(S6731&gt;0.1,1.22,1.12),IF(S6731&gt;0.1,1.2,1.1))+(MOD(ROW()*11,31)/31-0.5)*0.06,2)</f>
        <v>1.38</v>
      </c>
      <c r="P6731" s="12">
        <f t="shared" si="640"/>
        <v>0.05</v>
      </c>
      <c r="Q6731" s="13">
        <f t="shared" si="636"/>
        <v>0.64414558397238253</v>
      </c>
      <c r="R6731" s="1">
        <v>0</v>
      </c>
      <c r="S6731" s="1">
        <v>0.189</v>
      </c>
      <c r="T6731" s="1">
        <v>0.19800000000000001</v>
      </c>
      <c r="U6731" s="4" t="s">
        <v>60</v>
      </c>
      <c r="V6731">
        <v>0.49</v>
      </c>
      <c r="W6731">
        <v>0.4</v>
      </c>
      <c r="X6731">
        <v>0.75</v>
      </c>
      <c r="Y6731">
        <v>2.38</v>
      </c>
      <c r="Z6731">
        <v>0.25</v>
      </c>
      <c r="AA6731" s="5">
        <f t="shared" si="637"/>
        <v>0.38700000000000001</v>
      </c>
      <c r="AB6731" s="15" cm="1">
        <f t="array" ref="AB6731">_xlfn.SWITCH(U6731,"夏",122,"冬",90,"春",153,"秋",153,0)</f>
        <v>122</v>
      </c>
      <c r="AC6731" s="16">
        <f t="shared" si="638"/>
        <v>47.213999999999999</v>
      </c>
      <c r="AD6731" s="5">
        <f>IFERROR(AA6731/D6731,0)</f>
        <v>2.7110332749562174E-3</v>
      </c>
      <c r="AE6731" s="15">
        <f t="shared" si="639"/>
        <v>0.33424657534246577</v>
      </c>
      <c r="AF6731" s="5">
        <f>IFERROR(AD6731*AE6731*48,0)</f>
        <v>4.3495372214092082E-2</v>
      </c>
    </row>
    <row r="6732" spans="1:32" x14ac:dyDescent="0.15">
      <c r="A6732" s="1"/>
      <c r="B6732" s="1" t="s">
        <v>48</v>
      </c>
      <c r="C6732" s="1" t="s">
        <v>58</v>
      </c>
      <c r="D6732" s="1">
        <v>142.75</v>
      </c>
      <c r="E6732" s="6">
        <v>3.13</v>
      </c>
      <c r="F6732" s="18">
        <v>0.79166666666666696</v>
      </c>
      <c r="G6732" s="1">
        <v>27.9</v>
      </c>
      <c r="H6732" s="1">
        <v>69</v>
      </c>
      <c r="I6732" s="1">
        <v>28.1</v>
      </c>
      <c r="J6732" s="1">
        <v>0.1</v>
      </c>
      <c r="K6732" s="1">
        <v>436</v>
      </c>
      <c r="L6732" s="1">
        <v>62</v>
      </c>
      <c r="M6732" s="6">
        <f t="shared" si="635"/>
        <v>28.16131087625223</v>
      </c>
      <c r="N6732" s="19">
        <v>0.5</v>
      </c>
      <c r="O6732" s="11" cm="1">
        <f t="array" ref="O6732">ROUND(_xlfn.SWITCH(C6732,"建筑专教",IF(S6732&gt;0.1,1.38,1.28),"阶梯教室",IF(S6732&gt;0.1,1.15,1.05),"公共教室",IF(S6732&gt;0.1,1.22,1.12),IF(S6732&gt;0.1,1.2,1.1))+(MOD(ROW()*11,31)/31-0.5)*0.06,2)</f>
        <v>1.4</v>
      </c>
      <c r="P6732" s="12">
        <f t="shared" si="640"/>
        <v>0.04</v>
      </c>
      <c r="Q6732" s="13">
        <f t="shared" si="636"/>
        <v>0.82699818735328379</v>
      </c>
      <c r="R6732" s="1">
        <v>0</v>
      </c>
      <c r="S6732" s="1">
        <v>0.191</v>
      </c>
      <c r="T6732" s="1">
        <v>0.188</v>
      </c>
      <c r="U6732" s="4" t="s">
        <v>60</v>
      </c>
      <c r="V6732">
        <v>0.49</v>
      </c>
      <c r="W6732">
        <v>0.4</v>
      </c>
      <c r="X6732">
        <v>0.75</v>
      </c>
      <c r="Y6732">
        <v>2.38</v>
      </c>
      <c r="Z6732">
        <v>0.25</v>
      </c>
      <c r="AA6732" s="5">
        <f t="shared" si="637"/>
        <v>0.379</v>
      </c>
      <c r="AB6732" s="15" cm="1">
        <f t="array" ref="AB6732">_xlfn.SWITCH(U6732,"夏",122,"冬",90,"春",153,"秋",153,0)</f>
        <v>122</v>
      </c>
      <c r="AC6732" s="16">
        <f t="shared" si="638"/>
        <v>46.238</v>
      </c>
      <c r="AD6732" s="5">
        <f>IFERROR(AA6732/D6732,0)</f>
        <v>2.6549912434325747E-3</v>
      </c>
      <c r="AE6732" s="15">
        <f t="shared" si="639"/>
        <v>0.33424657534246577</v>
      </c>
      <c r="AF6732" s="5">
        <f>IFERROR(AD6732*AE6732*48,0)</f>
        <v>4.2596243072715506E-2</v>
      </c>
    </row>
    <row r="6733" spans="1:32" x14ac:dyDescent="0.15">
      <c r="A6733" s="1"/>
      <c r="B6733" s="1" t="s">
        <v>48</v>
      </c>
      <c r="C6733" s="1" t="s">
        <v>58</v>
      </c>
      <c r="D6733" s="1">
        <v>142.75</v>
      </c>
      <c r="E6733" s="6">
        <v>3.13</v>
      </c>
      <c r="F6733" s="18">
        <v>0.8125</v>
      </c>
      <c r="G6733" s="1">
        <v>28.5</v>
      </c>
      <c r="H6733" s="1">
        <v>67</v>
      </c>
      <c r="I6733" s="1">
        <v>28.7</v>
      </c>
      <c r="J6733" s="1">
        <v>0.1</v>
      </c>
      <c r="K6733" s="1">
        <v>432</v>
      </c>
      <c r="L6733" s="1">
        <v>52</v>
      </c>
      <c r="M6733" s="6">
        <f t="shared" si="635"/>
        <v>28.76094613929547</v>
      </c>
      <c r="N6733" s="19">
        <v>0.5</v>
      </c>
      <c r="O6733" s="11" cm="1">
        <f t="array" ref="O6733">ROUND(_xlfn.SWITCH(C6733,"建筑专教",IF(S6733&gt;0.1,1.38,1.28),"阶梯教室",IF(S6733&gt;0.1,1.15,1.05),"公共教室",IF(S6733&gt;0.1,1.22,1.12),IF(S6733&gt;0.1,1.2,1.1))+(MOD(ROW()*11,31)/31-0.5)*0.06,2)</f>
        <v>1.36</v>
      </c>
      <c r="P6733" s="12">
        <f t="shared" si="640"/>
        <v>0.04</v>
      </c>
      <c r="Q6733" s="13">
        <f t="shared" si="636"/>
        <v>0.94586472376237873</v>
      </c>
      <c r="R6733" s="1">
        <v>0</v>
      </c>
      <c r="S6733" s="1">
        <v>0.193</v>
      </c>
      <c r="T6733" s="1">
        <v>0.182</v>
      </c>
      <c r="U6733" s="4" t="s">
        <v>60</v>
      </c>
      <c r="V6733">
        <v>0.49</v>
      </c>
      <c r="W6733">
        <v>0.4</v>
      </c>
      <c r="X6733">
        <v>0.75</v>
      </c>
      <c r="Y6733">
        <v>2.38</v>
      </c>
      <c r="Z6733">
        <v>0.25</v>
      </c>
      <c r="AA6733" s="5">
        <f t="shared" si="637"/>
        <v>0.375</v>
      </c>
      <c r="AB6733" s="15" cm="1">
        <f t="array" ref="AB6733">_xlfn.SWITCH(U6733,"夏",122,"冬",90,"春",153,"秋",153,0)</f>
        <v>122</v>
      </c>
      <c r="AC6733" s="16">
        <f t="shared" si="638"/>
        <v>45.75</v>
      </c>
      <c r="AD6733" s="5">
        <f>IFERROR(AA6733/D6733,0)</f>
        <v>2.6269702276707531E-3</v>
      </c>
      <c r="AE6733" s="15">
        <f t="shared" si="639"/>
        <v>0.33424657534246577</v>
      </c>
      <c r="AF6733" s="5">
        <f>IFERROR(AD6733*AE6733*48,0)</f>
        <v>4.2146678502027204E-2</v>
      </c>
    </row>
    <row r="6734" spans="1:32" x14ac:dyDescent="0.15">
      <c r="A6734" s="1"/>
      <c r="B6734" s="1" t="s">
        <v>48</v>
      </c>
      <c r="C6734" s="1" t="s">
        <v>58</v>
      </c>
      <c r="D6734" s="1">
        <v>142.75</v>
      </c>
      <c r="E6734" s="6">
        <v>3.13</v>
      </c>
      <c r="F6734" s="18">
        <v>0.83333333333333304</v>
      </c>
      <c r="G6734" s="1">
        <v>29.1</v>
      </c>
      <c r="H6734" s="1">
        <v>65</v>
      </c>
      <c r="I6734" s="1">
        <v>29.3</v>
      </c>
      <c r="J6734" s="1">
        <v>0.1</v>
      </c>
      <c r="K6734" s="1">
        <v>428</v>
      </c>
      <c r="L6734" s="1">
        <v>42</v>
      </c>
      <c r="M6734" s="6">
        <f t="shared" ref="M6734:M6797" si="641">IFERROR(POWER((I6734+273.15)^4+133500000*POWER(J6734,0.6)*(I6734-G6734),0.25)-273.15,I6734)</f>
        <v>29.360584288826203</v>
      </c>
      <c r="N6734" s="19">
        <v>0.5</v>
      </c>
      <c r="O6734" s="11" cm="1">
        <f t="array" ref="O6734">ROUND(_xlfn.SWITCH(C6734,"建筑专教",IF(S6734&gt;0.1,1.38,1.28),"阶梯教室",IF(S6734&gt;0.1,1.15,1.05),"公共教室",IF(S6734&gt;0.1,1.22,1.12),IF(S6734&gt;0.1,1.2,1.1))+(MOD(ROW()*11,31)/31-0.5)*0.06,2)</f>
        <v>1.38</v>
      </c>
      <c r="P6734" s="12">
        <f t="shared" si="640"/>
        <v>0.03</v>
      </c>
      <c r="Q6734" s="13">
        <f t="shared" ref="Q6734:Q6797" si="642">(0.303*EXP(-0.036*(O6734*58.15))+0.028)*((O6734*58.15)-0.00305*(5733-6.99*(O6734*58.15)-(EXP(16.6536-4030.183/(G6734+235))*(H6734/100)))-0.42*((O6734*58.15)-58.15)-0.000017*(O6734*58.15)*(5867-(EXP(16.6536-4030.183/(G6734+235))*(H6734/100)))-0.0014*(O6734*58.15)*(34-G6734)-0.0000000396*IF(N6734*0.155&gt;0.078,1.05+0.645*N6734*0.155,1)*(POWER((35.7-0.028*(O6734*58.15)-N6734*0.155*(0.0000000396*IF(N6734*0.155&gt;0.078,1.05+0.645*N6734*0.155,1)*(POWER((35.7-0.028*(O6734*58.15)-N6734*0.155*0.1)+273,4)-POWER(M6734+273,4))+IF(N6734*0.155&gt;0.078,1.05+0.645*N6734*0.155,1)*IF(J6734&lt;0.2,2.38*ABS(35.7-0.028*(O6734*58.15)-G6734)^0.25,12.1*SQRT(J6734))*(35.7-0.028*(O6734*58.15)-G6734))+273),4)-POWER(M6734+273,4))-IF(N6734*0.155&gt;0.078,1.05+0.645*N6734*0.155,1)*IF(J6734&lt;0.2,2.38*ABS(35.7-0.028*(O6734*58.15)-N6734*0.155*0.1-G6734)^0.25,12.1*SQRT(J6734))*(35.7-0.028*(O6734*58.15)-N6734*0.155*0.1-G6734))</f>
        <v>1.1223133566220582</v>
      </c>
      <c r="R6734" s="1">
        <v>0</v>
      </c>
      <c r="S6734" s="1">
        <v>0.19500000000000001</v>
      </c>
      <c r="T6734" s="1">
        <v>0.17499999999999999</v>
      </c>
      <c r="U6734" s="4" t="s">
        <v>60</v>
      </c>
      <c r="V6734">
        <v>0.49</v>
      </c>
      <c r="W6734">
        <v>0.4</v>
      </c>
      <c r="X6734">
        <v>0.75</v>
      </c>
      <c r="Y6734">
        <v>2.38</v>
      </c>
      <c r="Z6734">
        <v>0.25</v>
      </c>
      <c r="AA6734" s="5">
        <f t="shared" si="637"/>
        <v>0.37</v>
      </c>
      <c r="AB6734" s="15" cm="1">
        <f t="array" ref="AB6734">_xlfn.SWITCH(U6734,"夏",122,"冬",90,"春",153,"秋",153,0)</f>
        <v>122</v>
      </c>
      <c r="AC6734" s="16">
        <f t="shared" si="638"/>
        <v>45.14</v>
      </c>
      <c r="AD6734" s="5">
        <f>IFERROR(AA6734/D6734,0)</f>
        <v>2.5919439579684764E-3</v>
      </c>
      <c r="AE6734" s="15">
        <f t="shared" si="639"/>
        <v>0.33424657534246577</v>
      </c>
      <c r="AF6734" s="5">
        <f>IFERROR(AD6734*AE6734*48,0)</f>
        <v>4.1584722788666845E-2</v>
      </c>
    </row>
    <row r="6735" spans="1:32" x14ac:dyDescent="0.15">
      <c r="A6735" s="1"/>
      <c r="B6735" s="1" t="s">
        <v>48</v>
      </c>
      <c r="C6735" s="1" t="s">
        <v>58</v>
      </c>
      <c r="D6735" s="1">
        <v>142.75</v>
      </c>
      <c r="E6735" s="6">
        <v>3.13</v>
      </c>
      <c r="F6735" s="18">
        <v>0.85416666666666696</v>
      </c>
      <c r="G6735" s="1">
        <v>29.7</v>
      </c>
      <c r="H6735" s="1">
        <v>63</v>
      </c>
      <c r="I6735" s="1">
        <v>29.9</v>
      </c>
      <c r="J6735" s="1">
        <v>0.1</v>
      </c>
      <c r="K6735" s="1">
        <v>424</v>
      </c>
      <c r="L6735" s="1">
        <v>32</v>
      </c>
      <c r="M6735" s="6">
        <f t="shared" si="641"/>
        <v>29.96022529635826</v>
      </c>
      <c r="N6735" s="19">
        <v>0.5</v>
      </c>
      <c r="O6735" s="11" cm="1">
        <f t="array" ref="O6735">ROUND(_xlfn.SWITCH(C6735,"建筑专教",IF(S6735&gt;0.1,1.38,1.28),"阶梯教室",IF(S6735&gt;0.1,1.15,1.05),"公共教室",IF(S6735&gt;0.1,1.22,1.12),IF(S6735&gt;0.1,1.2,1.1))+(MOD(ROW()*11,31)/31-0.5)*0.06,2)</f>
        <v>1.4</v>
      </c>
      <c r="P6735" s="12">
        <f t="shared" si="640"/>
        <v>0.03</v>
      </c>
      <c r="Q6735" s="13">
        <f t="shared" si="642"/>
        <v>1.2908445361446266</v>
      </c>
      <c r="R6735" s="1">
        <v>0</v>
      </c>
      <c r="S6735" s="1">
        <v>0.19700000000000001</v>
      </c>
      <c r="T6735" s="1">
        <v>0.16800000000000001</v>
      </c>
      <c r="U6735" s="4" t="s">
        <v>60</v>
      </c>
      <c r="V6735">
        <v>0.49</v>
      </c>
      <c r="W6735">
        <v>0.4</v>
      </c>
      <c r="X6735">
        <v>0.75</v>
      </c>
      <c r="Y6735">
        <v>2.38</v>
      </c>
      <c r="Z6735">
        <v>0.25</v>
      </c>
      <c r="AA6735" s="5">
        <f t="shared" si="637"/>
        <v>0.36499999999999999</v>
      </c>
      <c r="AB6735" s="15" cm="1">
        <f t="array" ref="AB6735">_xlfn.SWITCH(U6735,"夏",122,"冬",90,"春",153,"秋",153,0)</f>
        <v>122</v>
      </c>
      <c r="AC6735" s="16">
        <f t="shared" si="638"/>
        <v>44.53</v>
      </c>
      <c r="AD6735" s="5">
        <f>IFERROR(AA6735/D6735,0)</f>
        <v>2.5569176882661994E-3</v>
      </c>
      <c r="AE6735" s="15">
        <f t="shared" si="639"/>
        <v>0.33424657534246577</v>
      </c>
      <c r="AF6735" s="5">
        <f>IFERROR(AD6735*AE6735*48,0)</f>
        <v>4.1022767075306478E-2</v>
      </c>
    </row>
    <row r="6736" spans="1:32" x14ac:dyDescent="0.15">
      <c r="A6736" s="1"/>
      <c r="B6736" s="1" t="s">
        <v>48</v>
      </c>
      <c r="C6736" s="1" t="s">
        <v>58</v>
      </c>
      <c r="D6736" s="1">
        <v>142.75</v>
      </c>
      <c r="E6736" s="6">
        <v>3.13</v>
      </c>
      <c r="F6736" s="18">
        <v>0.875</v>
      </c>
      <c r="G6736" s="1">
        <v>30.3</v>
      </c>
      <c r="H6736" s="1">
        <v>61</v>
      </c>
      <c r="I6736" s="1">
        <v>30.5</v>
      </c>
      <c r="J6736" s="1">
        <v>0.1</v>
      </c>
      <c r="K6736" s="1">
        <v>420</v>
      </c>
      <c r="L6736" s="1">
        <v>22</v>
      </c>
      <c r="M6736" s="6">
        <f t="shared" si="641"/>
        <v>30.559869133742552</v>
      </c>
      <c r="N6736" s="19">
        <v>0.5</v>
      </c>
      <c r="O6736" s="11" cm="1">
        <f t="array" ref="O6736">ROUND(_xlfn.SWITCH(C6736,"建筑专教",IF(S6736&gt;0.1,1.38,1.28),"阶梯教室",IF(S6736&gt;0.1,1.15,1.05),"公共教室",IF(S6736&gt;0.1,1.22,1.12),IF(S6736&gt;0.1,1.2,1.1))+(MOD(ROW()*11,31)/31-0.5)*0.06,2)</f>
        <v>1.36</v>
      </c>
      <c r="P6736" s="12">
        <f t="shared" si="640"/>
        <v>0.02</v>
      </c>
      <c r="Q6736" s="13">
        <f t="shared" si="642"/>
        <v>1.4174617412693198</v>
      </c>
      <c r="R6736" s="1">
        <v>0</v>
      </c>
      <c r="S6736" s="1">
        <v>0.19900000000000001</v>
      </c>
      <c r="T6736" s="1">
        <v>0.16200000000000001</v>
      </c>
      <c r="U6736" s="4" t="s">
        <v>60</v>
      </c>
      <c r="V6736">
        <v>0.49</v>
      </c>
      <c r="W6736">
        <v>0.4</v>
      </c>
      <c r="X6736">
        <v>0.75</v>
      </c>
      <c r="Y6736">
        <v>2.38</v>
      </c>
      <c r="Z6736">
        <v>0.25</v>
      </c>
      <c r="AA6736" s="5">
        <f t="shared" si="637"/>
        <v>0.36099999999999999</v>
      </c>
      <c r="AB6736" s="15" cm="1">
        <f t="array" ref="AB6736">_xlfn.SWITCH(U6736,"夏",122,"冬",90,"春",153,"秋",153,0)</f>
        <v>122</v>
      </c>
      <c r="AC6736" s="16">
        <f t="shared" si="638"/>
        <v>44.042000000000002</v>
      </c>
      <c r="AD6736" s="5">
        <f>IFERROR(AA6736/D6736,0)</f>
        <v>2.5288966725043782E-3</v>
      </c>
      <c r="AE6736" s="15">
        <f t="shared" si="639"/>
        <v>0.33424657534246577</v>
      </c>
      <c r="AF6736" s="5">
        <f>IFERROR(AD6736*AE6736*48,0)</f>
        <v>4.057320250461819E-2</v>
      </c>
    </row>
    <row r="6737" spans="1:32" x14ac:dyDescent="0.15">
      <c r="A6737" s="1"/>
      <c r="B6737" s="1" t="s">
        <v>48</v>
      </c>
      <c r="C6737" s="1" t="s">
        <v>58</v>
      </c>
      <c r="D6737" s="1">
        <v>142.75</v>
      </c>
      <c r="E6737" s="6">
        <v>3.13</v>
      </c>
      <c r="F6737" s="18">
        <v>0.89583333333333304</v>
      </c>
      <c r="G6737" s="1">
        <v>30.9</v>
      </c>
      <c r="H6737" s="1">
        <v>59</v>
      </c>
      <c r="I6737" s="1">
        <v>31.1</v>
      </c>
      <c r="J6737" s="1">
        <v>0.1</v>
      </c>
      <c r="K6737" s="1">
        <v>416</v>
      </c>
      <c r="L6737" s="1">
        <v>12</v>
      </c>
      <c r="M6737" s="6">
        <f t="shared" si="641"/>
        <v>31.15951577316099</v>
      </c>
      <c r="N6737" s="19">
        <v>0.5</v>
      </c>
      <c r="O6737" s="11" cm="1">
        <f t="array" ref="O6737">ROUND(_xlfn.SWITCH(C6737,"建筑专教",IF(S6737&gt;0.1,1.38,1.28),"阶梯教室",IF(S6737&gt;0.1,1.15,1.05),"公共教室",IF(S6737&gt;0.1,1.22,1.12),IF(S6737&gt;0.1,1.2,1.1))+(MOD(ROW()*11,31)/31-0.5)*0.06,2)</f>
        <v>1.38</v>
      </c>
      <c r="P6737" s="12">
        <f t="shared" si="640"/>
        <v>0.02</v>
      </c>
      <c r="Q6737" s="13">
        <f t="shared" si="642"/>
        <v>1.5777144457864258</v>
      </c>
      <c r="R6737" s="1">
        <v>0</v>
      </c>
      <c r="S6737" s="1">
        <v>0.20100000000000001</v>
      </c>
      <c r="T6737" s="1">
        <v>0.155</v>
      </c>
      <c r="U6737" s="4" t="s">
        <v>60</v>
      </c>
      <c r="V6737">
        <v>0.49</v>
      </c>
      <c r="W6737">
        <v>0.4</v>
      </c>
      <c r="X6737">
        <v>0.75</v>
      </c>
      <c r="Y6737">
        <v>2.38</v>
      </c>
      <c r="Z6737">
        <v>0.25</v>
      </c>
      <c r="AA6737" s="5">
        <f t="shared" si="637"/>
        <v>0.35599999999999998</v>
      </c>
      <c r="AB6737" s="15" cm="1">
        <f t="array" ref="AB6737">_xlfn.SWITCH(U6737,"夏",122,"冬",90,"春",153,"秋",153,0)</f>
        <v>122</v>
      </c>
      <c r="AC6737" s="16">
        <f t="shared" si="638"/>
        <v>43.431999999999995</v>
      </c>
      <c r="AD6737" s="5">
        <f>IFERROR(AA6737/D6737,0)</f>
        <v>2.4938704028021016E-3</v>
      </c>
      <c r="AE6737" s="15">
        <f t="shared" si="639"/>
        <v>0.33424657534246577</v>
      </c>
      <c r="AF6737" s="5">
        <f>IFERROR(AD6737*AE6737*48,0)</f>
        <v>4.001124679125783E-2</v>
      </c>
    </row>
    <row r="6738" spans="1:32" x14ac:dyDescent="0.15">
      <c r="A6738" s="1"/>
      <c r="B6738" s="1" t="s">
        <v>48</v>
      </c>
      <c r="C6738" s="1" t="s">
        <v>58</v>
      </c>
      <c r="D6738" s="1">
        <v>142.75</v>
      </c>
      <c r="E6738" s="6">
        <v>3.13</v>
      </c>
      <c r="F6738" s="18">
        <v>0.91666666666666696</v>
      </c>
      <c r="G6738" s="1">
        <v>31.5</v>
      </c>
      <c r="H6738" s="1">
        <v>57</v>
      </c>
      <c r="I6738" s="1">
        <v>31.7</v>
      </c>
      <c r="J6738" s="1">
        <v>0.1</v>
      </c>
      <c r="K6738" s="1">
        <v>412</v>
      </c>
      <c r="L6738" s="1">
        <v>2</v>
      </c>
      <c r="M6738" s="6">
        <f t="shared" si="641"/>
        <v>31.759165187123983</v>
      </c>
      <c r="N6738" s="19">
        <v>0.5</v>
      </c>
      <c r="O6738" s="11" cm="1">
        <f t="array" ref="O6738">ROUND(_xlfn.SWITCH(C6738,"建筑专教",IF(S6738&gt;0.1,1.38,1.28),"阶梯教室",IF(S6738&gt;0.1,1.15,1.05),"公共教室",IF(S6738&gt;0.1,1.22,1.12),IF(S6738&gt;0.1,1.2,1.1))+(MOD(ROW()*11,31)/31-0.5)*0.06,2)</f>
        <v>1.4</v>
      </c>
      <c r="P6738" s="12">
        <f t="shared" si="640"/>
        <v>0.01</v>
      </c>
      <c r="Q6738" s="13">
        <f t="shared" si="642"/>
        <v>1.7292464736622422</v>
      </c>
      <c r="R6738" s="1">
        <v>0</v>
      </c>
      <c r="S6738" s="1">
        <v>0.20300000000000001</v>
      </c>
      <c r="T6738" s="1">
        <v>0.14799999999999999</v>
      </c>
      <c r="U6738" s="4" t="s">
        <v>60</v>
      </c>
      <c r="V6738">
        <v>0.49</v>
      </c>
      <c r="W6738">
        <v>0.4</v>
      </c>
      <c r="X6738">
        <v>0.75</v>
      </c>
      <c r="Y6738">
        <v>2.38</v>
      </c>
      <c r="Z6738">
        <v>0.25</v>
      </c>
      <c r="AA6738" s="5">
        <f t="shared" si="637"/>
        <v>0.35099999999999998</v>
      </c>
      <c r="AB6738" s="15" cm="1">
        <f t="array" ref="AB6738">_xlfn.SWITCH(U6738,"夏",122,"冬",90,"春",153,"秋",153,0)</f>
        <v>122</v>
      </c>
      <c r="AC6738" s="16">
        <f t="shared" si="638"/>
        <v>42.821999999999996</v>
      </c>
      <c r="AD6738" s="5">
        <f>IFERROR(AA6738/D6738,0)</f>
        <v>2.4588441330998245E-3</v>
      </c>
      <c r="AE6738" s="15">
        <f t="shared" si="639"/>
        <v>0.33424657534246577</v>
      </c>
      <c r="AF6738" s="5">
        <f>IFERROR(AD6738*AE6738*48,0)</f>
        <v>3.9449291077897457E-2</v>
      </c>
    </row>
    <row r="6739" spans="1:32" x14ac:dyDescent="0.15">
      <c r="A6739" s="1"/>
      <c r="B6739" s="1" t="s">
        <v>49</v>
      </c>
      <c r="C6739" s="1" t="s">
        <v>58</v>
      </c>
      <c r="D6739" s="1">
        <v>142.75</v>
      </c>
      <c r="E6739" s="6">
        <v>3.13</v>
      </c>
      <c r="F6739" s="18">
        <v>0.33333333333333298</v>
      </c>
      <c r="G6739" s="1">
        <v>24.2</v>
      </c>
      <c r="H6739" s="1">
        <v>81</v>
      </c>
      <c r="I6739" s="1">
        <v>24.4</v>
      </c>
      <c r="J6739" s="1">
        <v>0.15</v>
      </c>
      <c r="K6739" s="1">
        <v>446</v>
      </c>
      <c r="L6739" s="1">
        <v>112</v>
      </c>
      <c r="M6739" s="6">
        <f t="shared" si="641"/>
        <v>24.481142524655525</v>
      </c>
      <c r="N6739" s="19">
        <v>0.5</v>
      </c>
      <c r="O6739" s="11" cm="1">
        <f t="array" ref="O6739">ROUND(_xlfn.SWITCH(C6739,"建筑专教",IF(S6739&gt;0.1,1.38,1.28),"阶梯教室",IF(S6739&gt;0.1,1.15,1.05),"公共教室",IF(S6739&gt;0.1,1.22,1.12),IF(S6739&gt;0.1,1.2,1.1))+(MOD(ROW()*11,31)/31-0.5)*0.06,2)</f>
        <v>1.37</v>
      </c>
      <c r="P6739" s="12">
        <f t="shared" si="640"/>
        <v>0.05</v>
      </c>
      <c r="Q6739" s="13">
        <f t="shared" si="642"/>
        <v>-0.23535867433341162</v>
      </c>
      <c r="R6739" s="1">
        <v>0</v>
      </c>
      <c r="S6739" s="1">
        <v>0.17199999999999999</v>
      </c>
      <c r="T6739" s="1">
        <v>0.22500000000000001</v>
      </c>
      <c r="U6739" s="4" t="s">
        <v>60</v>
      </c>
      <c r="V6739">
        <v>0.49</v>
      </c>
      <c r="W6739">
        <v>0.4</v>
      </c>
      <c r="X6739">
        <v>0.75</v>
      </c>
      <c r="Y6739">
        <v>2.38</v>
      </c>
      <c r="Z6739">
        <v>0.25</v>
      </c>
      <c r="AA6739" s="5">
        <f t="shared" si="637"/>
        <v>0.39700000000000002</v>
      </c>
      <c r="AB6739" s="15" cm="1">
        <f t="array" ref="AB6739">_xlfn.SWITCH(U6739,"夏",122,"冬",90,"春",153,"秋",153,0)</f>
        <v>122</v>
      </c>
      <c r="AC6739" s="16">
        <f t="shared" si="638"/>
        <v>48.434000000000005</v>
      </c>
      <c r="AD6739" s="5">
        <f>IFERROR(AA6739/D6739,0)</f>
        <v>2.7810858143607706E-3</v>
      </c>
      <c r="AE6739" s="15">
        <f t="shared" si="639"/>
        <v>0.33424657534246577</v>
      </c>
      <c r="AF6739" s="5">
        <f>IFERROR(AD6739*AE6739*48,0)</f>
        <v>4.4619283640812801E-2</v>
      </c>
    </row>
    <row r="6740" spans="1:32" x14ac:dyDescent="0.15">
      <c r="A6740" s="1"/>
      <c r="B6740" s="1" t="s">
        <v>49</v>
      </c>
      <c r="C6740" s="1" t="s">
        <v>58</v>
      </c>
      <c r="D6740" s="1">
        <v>142.75</v>
      </c>
      <c r="E6740" s="6">
        <v>3.13</v>
      </c>
      <c r="F6740" s="18">
        <v>0.35416666666666702</v>
      </c>
      <c r="G6740" s="1">
        <v>24.4</v>
      </c>
      <c r="H6740" s="1">
        <v>79</v>
      </c>
      <c r="I6740" s="1">
        <v>24.6</v>
      </c>
      <c r="J6740" s="1">
        <v>0.17</v>
      </c>
      <c r="K6740" s="1">
        <v>457</v>
      </c>
      <c r="L6740" s="1">
        <v>122</v>
      </c>
      <c r="M6740" s="6">
        <f t="shared" si="641"/>
        <v>24.687291977603024</v>
      </c>
      <c r="N6740" s="19">
        <v>0.5</v>
      </c>
      <c r="O6740" s="11" cm="1">
        <f t="array" ref="O6740">ROUND(_xlfn.SWITCH(C6740,"建筑专教",IF(S6740&gt;0.1,1.38,1.28),"阶梯教室",IF(S6740&gt;0.1,1.15,1.05),"公共教室",IF(S6740&gt;0.1,1.22,1.12),IF(S6740&gt;0.1,1.2,1.1))+(MOD(ROW()*11,31)/31-0.5)*0.06,2)</f>
        <v>1.39</v>
      </c>
      <c r="P6740" s="12">
        <f t="shared" si="640"/>
        <v>7.0000000000000007E-2</v>
      </c>
      <c r="Q6740" s="13">
        <f t="shared" si="642"/>
        <v>-0.14015152061817798</v>
      </c>
      <c r="R6740" s="1">
        <v>0</v>
      </c>
      <c r="S6740" s="1">
        <v>0.17</v>
      </c>
      <c r="T6740" s="1">
        <v>0.23200000000000001</v>
      </c>
      <c r="U6740" s="4" t="s">
        <v>60</v>
      </c>
      <c r="V6740">
        <v>0.49</v>
      </c>
      <c r="W6740">
        <v>0.4</v>
      </c>
      <c r="X6740">
        <v>0.75</v>
      </c>
      <c r="Y6740">
        <v>2.38</v>
      </c>
      <c r="Z6740">
        <v>0.25</v>
      </c>
      <c r="AA6740" s="5">
        <f t="shared" si="637"/>
        <v>0.40200000000000002</v>
      </c>
      <c r="AB6740" s="15" cm="1">
        <f t="array" ref="AB6740">_xlfn.SWITCH(U6740,"夏",122,"冬",90,"春",153,"秋",153,0)</f>
        <v>122</v>
      </c>
      <c r="AC6740" s="16">
        <f t="shared" si="638"/>
        <v>49.044000000000004</v>
      </c>
      <c r="AD6740" s="5">
        <f>IFERROR(AA6740/D6740,0)</f>
        <v>2.8161120840630473E-3</v>
      </c>
      <c r="AE6740" s="15">
        <f t="shared" si="639"/>
        <v>0.33424657534246577</v>
      </c>
      <c r="AF6740" s="5">
        <f>IFERROR(AD6740*AE6740*48,0)</f>
        <v>4.5181239354173161E-2</v>
      </c>
    </row>
    <row r="6741" spans="1:32" x14ac:dyDescent="0.15">
      <c r="A6741" s="1"/>
      <c r="B6741" s="1" t="s">
        <v>49</v>
      </c>
      <c r="C6741" s="1" t="s">
        <v>58</v>
      </c>
      <c r="D6741" s="1">
        <v>142.75</v>
      </c>
      <c r="E6741" s="6">
        <v>3.13</v>
      </c>
      <c r="F6741" s="18">
        <v>0.375</v>
      </c>
      <c r="G6741" s="1">
        <v>24.9</v>
      </c>
      <c r="H6741" s="1">
        <v>77</v>
      </c>
      <c r="I6741" s="1">
        <v>25.1</v>
      </c>
      <c r="J6741" s="1">
        <v>0.19</v>
      </c>
      <c r="K6741" s="1">
        <v>470</v>
      </c>
      <c r="L6741" s="1">
        <v>132</v>
      </c>
      <c r="M6741" s="6">
        <f t="shared" si="641"/>
        <v>25.192845163461186</v>
      </c>
      <c r="N6741" s="19">
        <v>0.5</v>
      </c>
      <c r="O6741" s="11" cm="1">
        <f t="array" ref="O6741">ROUND(_xlfn.SWITCH(C6741,"建筑专教",IF(S6741&gt;0.1,1.38,1.28),"阶梯教室",IF(S6741&gt;0.1,1.15,1.05),"公共教室",IF(S6741&gt;0.1,1.22,1.12),IF(S6741&gt;0.1,1.2,1.1))+(MOD(ROW()*11,31)/31-0.5)*0.06,2)</f>
        <v>1.41</v>
      </c>
      <c r="P6741" s="12">
        <f t="shared" si="640"/>
        <v>0.08</v>
      </c>
      <c r="Q6741" s="13">
        <f t="shared" si="642"/>
        <v>3.4755276949674403E-2</v>
      </c>
      <c r="R6741" s="1">
        <v>2.25</v>
      </c>
      <c r="S6741" s="1">
        <v>0.16800000000000001</v>
      </c>
      <c r="T6741" s="1">
        <v>0.44500000000000001</v>
      </c>
      <c r="U6741" s="4" t="s">
        <v>60</v>
      </c>
      <c r="V6741">
        <v>0.49</v>
      </c>
      <c r="W6741">
        <v>0.4</v>
      </c>
      <c r="X6741">
        <v>0.75</v>
      </c>
      <c r="Y6741">
        <v>2.38</v>
      </c>
      <c r="Z6741">
        <v>0.25</v>
      </c>
      <c r="AA6741" s="5">
        <f t="shared" si="637"/>
        <v>2.863</v>
      </c>
      <c r="AB6741" s="15" cm="1">
        <f t="array" ref="AB6741">_xlfn.SWITCH(U6741,"夏",122,"冬",90,"春",153,"秋",153,0)</f>
        <v>122</v>
      </c>
      <c r="AC6741" s="16">
        <f t="shared" si="638"/>
        <v>349.286</v>
      </c>
      <c r="AD6741" s="5">
        <f>IFERROR(AA6741/D6741,0)</f>
        <v>2.0056042031523641E-2</v>
      </c>
      <c r="AE6741" s="15">
        <f t="shared" si="639"/>
        <v>0.33424657534246577</v>
      </c>
      <c r="AF6741" s="5">
        <f>IFERROR(AD6741*AE6741*48,0)</f>
        <v>0.32177584147014371</v>
      </c>
    </row>
    <row r="6742" spans="1:32" x14ac:dyDescent="0.15">
      <c r="A6742" s="1"/>
      <c r="B6742" s="1" t="s">
        <v>49</v>
      </c>
      <c r="C6742" s="1" t="s">
        <v>58</v>
      </c>
      <c r="D6742" s="1">
        <v>142.75</v>
      </c>
      <c r="E6742" s="6">
        <v>3.13</v>
      </c>
      <c r="F6742" s="18">
        <v>0.39583333333333298</v>
      </c>
      <c r="G6742" s="1">
        <v>24.5</v>
      </c>
      <c r="H6742" s="1">
        <v>75</v>
      </c>
      <c r="I6742" s="1">
        <v>24.7</v>
      </c>
      <c r="J6742" s="1">
        <v>0.21</v>
      </c>
      <c r="K6742" s="1">
        <v>600</v>
      </c>
      <c r="L6742" s="1">
        <v>142</v>
      </c>
      <c r="M6742" s="6">
        <f t="shared" si="641"/>
        <v>24.798985947094991</v>
      </c>
      <c r="N6742" s="19">
        <v>0.5</v>
      </c>
      <c r="O6742" s="11" cm="1">
        <f t="array" ref="O6742">ROUND(_xlfn.SWITCH(C6742,"建筑专教",IF(S6742&gt;0.1,1.38,1.28),"阶梯教室",IF(S6742&gt;0.1,1.15,1.05),"公共教室",IF(S6742&gt;0.1,1.22,1.12),IF(S6742&gt;0.1,1.2,1.1))+(MOD(ROW()*11,31)/31-0.5)*0.06,2)</f>
        <v>1.37</v>
      </c>
      <c r="P6742" s="12">
        <f t="shared" si="640"/>
        <v>0.23</v>
      </c>
      <c r="Q6742" s="13">
        <f t="shared" si="642"/>
        <v>-0.53331041425177073</v>
      </c>
      <c r="R6742" s="1">
        <v>2.3199999999999998</v>
      </c>
      <c r="S6742" s="1">
        <v>0.16600000000000001</v>
      </c>
      <c r="T6742" s="1">
        <v>0.45500000000000002</v>
      </c>
      <c r="U6742" s="4" t="s">
        <v>60</v>
      </c>
      <c r="V6742">
        <v>0.49</v>
      </c>
      <c r="W6742">
        <v>0.4</v>
      </c>
      <c r="X6742">
        <v>0.75</v>
      </c>
      <c r="Y6742">
        <v>2.38</v>
      </c>
      <c r="Z6742">
        <v>0.25</v>
      </c>
      <c r="AA6742" s="5">
        <f t="shared" si="637"/>
        <v>2.9409999999999998</v>
      </c>
      <c r="AB6742" s="15" cm="1">
        <f t="array" ref="AB6742">_xlfn.SWITCH(U6742,"夏",122,"冬",90,"春",153,"秋",153,0)</f>
        <v>122</v>
      </c>
      <c r="AC6742" s="16">
        <f t="shared" si="638"/>
        <v>358.80199999999996</v>
      </c>
      <c r="AD6742" s="5">
        <f>IFERROR(AA6742/D6742,0)</f>
        <v>2.0602451838879158E-2</v>
      </c>
      <c r="AE6742" s="15">
        <f t="shared" si="639"/>
        <v>0.33424657534246577</v>
      </c>
      <c r="AF6742" s="5">
        <f>IFERROR(AD6742*AE6742*48,0)</f>
        <v>0.33054235059856535</v>
      </c>
    </row>
    <row r="6743" spans="1:32" x14ac:dyDescent="0.15">
      <c r="A6743" s="1"/>
      <c r="B6743" s="1" t="s">
        <v>49</v>
      </c>
      <c r="C6743" s="1" t="s">
        <v>58</v>
      </c>
      <c r="D6743" s="1">
        <v>142.75</v>
      </c>
      <c r="E6743" s="6">
        <v>3.13</v>
      </c>
      <c r="F6743" s="18">
        <v>0.41666666666666702</v>
      </c>
      <c r="G6743" s="1">
        <v>24.1</v>
      </c>
      <c r="H6743" s="1">
        <v>73</v>
      </c>
      <c r="I6743" s="1">
        <v>24.3</v>
      </c>
      <c r="J6743" s="1">
        <v>0.23</v>
      </c>
      <c r="K6743" s="1">
        <v>700</v>
      </c>
      <c r="L6743" s="1">
        <v>152</v>
      </c>
      <c r="M6743" s="6">
        <f t="shared" si="641"/>
        <v>24.404958155756503</v>
      </c>
      <c r="N6743" s="19">
        <v>0.5</v>
      </c>
      <c r="O6743" s="11" cm="1">
        <f t="array" ref="O6743">ROUND(_xlfn.SWITCH(C6743,"建筑专教",IF(S6743&gt;0.1,1.38,1.28),"阶梯教室",IF(S6743&gt;0.1,1.15,1.05),"公共教室",IF(S6743&gt;0.1,1.22,1.12),IF(S6743&gt;0.1,1.2,1.1))+(MOD(ROW()*11,31)/31-0.5)*0.06,2)</f>
        <v>1.39</v>
      </c>
      <c r="P6743" s="12">
        <f t="shared" si="640"/>
        <v>0.35</v>
      </c>
      <c r="Q6743" s="13">
        <f t="shared" si="642"/>
        <v>-0.67944484929771132</v>
      </c>
      <c r="R6743" s="1">
        <v>2.38</v>
      </c>
      <c r="S6743" s="1">
        <v>0.16400000000000001</v>
      </c>
      <c r="T6743" s="1">
        <v>0.46500000000000002</v>
      </c>
      <c r="U6743" s="4" t="s">
        <v>60</v>
      </c>
      <c r="V6743">
        <v>0.49</v>
      </c>
      <c r="W6743">
        <v>0.4</v>
      </c>
      <c r="X6743">
        <v>0.75</v>
      </c>
      <c r="Y6743">
        <v>2.38</v>
      </c>
      <c r="Z6743">
        <v>0.25</v>
      </c>
      <c r="AA6743" s="5">
        <f t="shared" si="637"/>
        <v>3.0089999999999999</v>
      </c>
      <c r="AB6743" s="15" cm="1">
        <f t="array" ref="AB6743">_xlfn.SWITCH(U6743,"夏",122,"冬",90,"春",153,"秋",153,0)</f>
        <v>122</v>
      </c>
      <c r="AC6743" s="16">
        <f t="shared" si="638"/>
        <v>367.09800000000001</v>
      </c>
      <c r="AD6743" s="5">
        <f>IFERROR(AA6743/D6743,0)</f>
        <v>2.1078809106830122E-2</v>
      </c>
      <c r="AE6743" s="15">
        <f t="shared" si="639"/>
        <v>0.33424657534246577</v>
      </c>
      <c r="AF6743" s="5">
        <f>IFERROR(AD6743*AE6743*48,0)</f>
        <v>0.3381849483002663</v>
      </c>
    </row>
    <row r="6744" spans="1:32" x14ac:dyDescent="0.15">
      <c r="A6744" s="1"/>
      <c r="B6744" s="1" t="s">
        <v>49</v>
      </c>
      <c r="C6744" s="1" t="s">
        <v>58</v>
      </c>
      <c r="D6744" s="1">
        <v>142.75</v>
      </c>
      <c r="E6744" s="6">
        <v>3.13</v>
      </c>
      <c r="F6744" s="18">
        <v>0.4375</v>
      </c>
      <c r="G6744" s="1">
        <v>23.7</v>
      </c>
      <c r="H6744" s="1">
        <v>71</v>
      </c>
      <c r="I6744" s="1">
        <v>23.9</v>
      </c>
      <c r="J6744" s="1">
        <v>0.25</v>
      </c>
      <c r="K6744" s="1">
        <v>770</v>
      </c>
      <c r="L6744" s="1">
        <v>162</v>
      </c>
      <c r="M6744" s="6">
        <f t="shared" si="641"/>
        <v>24.010785687087207</v>
      </c>
      <c r="N6744" s="19">
        <v>0.5</v>
      </c>
      <c r="O6744" s="11" cm="1">
        <f t="array" ref="O6744">ROUND(_xlfn.SWITCH(C6744,"建筑专教",IF(S6744&gt;0.1,1.38,1.28),"阶梯教室",IF(S6744&gt;0.1,1.15,1.05),"公共教室",IF(S6744&gt;0.1,1.22,1.12),IF(S6744&gt;0.1,1.2,1.1))+(MOD(ROW()*11,31)/31-0.5)*0.06,2)</f>
        <v>1.35</v>
      </c>
      <c r="P6744" s="12">
        <f t="shared" si="640"/>
        <v>0.43</v>
      </c>
      <c r="Q6744" s="13">
        <f t="shared" si="642"/>
        <v>-0.97247647185169828</v>
      </c>
      <c r="R6744" s="1">
        <v>2.42</v>
      </c>
      <c r="S6744" s="1">
        <v>0.16200000000000001</v>
      </c>
      <c r="T6744" s="1">
        <v>0.47499999999999998</v>
      </c>
      <c r="U6744" s="4" t="s">
        <v>60</v>
      </c>
      <c r="V6744">
        <v>0.49</v>
      </c>
      <c r="W6744">
        <v>0.4</v>
      </c>
      <c r="X6744">
        <v>0.75</v>
      </c>
      <c r="Y6744">
        <v>2.38</v>
      </c>
      <c r="Z6744">
        <v>0.25</v>
      </c>
      <c r="AA6744" s="5">
        <f t="shared" si="637"/>
        <v>3.0569999999999999</v>
      </c>
      <c r="AB6744" s="15" cm="1">
        <f t="array" ref="AB6744">_xlfn.SWITCH(U6744,"夏",122,"冬",90,"春",153,"秋",153,0)</f>
        <v>122</v>
      </c>
      <c r="AC6744" s="16">
        <f t="shared" si="638"/>
        <v>372.95400000000001</v>
      </c>
      <c r="AD6744" s="5">
        <f>IFERROR(AA6744/D6744,0)</f>
        <v>2.1415061295971979E-2</v>
      </c>
      <c r="AE6744" s="15">
        <f t="shared" si="639"/>
        <v>0.33424657534246577</v>
      </c>
      <c r="AF6744" s="5">
        <f>IFERROR(AD6744*AE6744*48,0)</f>
        <v>0.34357972314852581</v>
      </c>
    </row>
    <row r="6745" spans="1:32" x14ac:dyDescent="0.15">
      <c r="A6745" s="1"/>
      <c r="B6745" s="1" t="s">
        <v>49</v>
      </c>
      <c r="C6745" s="1" t="s">
        <v>58</v>
      </c>
      <c r="D6745" s="1">
        <v>142.75</v>
      </c>
      <c r="E6745" s="6">
        <v>3.13</v>
      </c>
      <c r="F6745" s="18">
        <v>0.45833333333333298</v>
      </c>
      <c r="G6745" s="1">
        <v>23.3</v>
      </c>
      <c r="H6745" s="1">
        <v>69</v>
      </c>
      <c r="I6745" s="1">
        <v>23.5</v>
      </c>
      <c r="J6745" s="1">
        <v>0.27</v>
      </c>
      <c r="K6745" s="1">
        <v>820</v>
      </c>
      <c r="L6745" s="1">
        <v>172</v>
      </c>
      <c r="M6745" s="6">
        <f t="shared" si="641"/>
        <v>23.616487861419103</v>
      </c>
      <c r="N6745" s="19">
        <v>0.5</v>
      </c>
      <c r="O6745" s="11" cm="1">
        <f t="array" ref="O6745">ROUND(_xlfn.SWITCH(C6745,"建筑专教",IF(S6745&gt;0.1,1.38,1.28),"阶梯教室",IF(S6745&gt;0.1,1.15,1.05),"公共教室",IF(S6745&gt;0.1,1.22,1.12),IF(S6745&gt;0.1,1.2,1.1))+(MOD(ROW()*11,31)/31-0.5)*0.06,2)</f>
        <v>1.37</v>
      </c>
      <c r="P6745" s="12">
        <f t="shared" si="640"/>
        <v>0.49</v>
      </c>
      <c r="Q6745" s="13">
        <f t="shared" si="642"/>
        <v>-1.1201976373140119</v>
      </c>
      <c r="R6745" s="1">
        <v>2.48</v>
      </c>
      <c r="S6745" s="1">
        <v>0.16</v>
      </c>
      <c r="T6745" s="1">
        <v>0.48499999999999999</v>
      </c>
      <c r="U6745" s="4" t="s">
        <v>60</v>
      </c>
      <c r="V6745">
        <v>0.49</v>
      </c>
      <c r="W6745">
        <v>0.4</v>
      </c>
      <c r="X6745">
        <v>0.75</v>
      </c>
      <c r="Y6745">
        <v>2.38</v>
      </c>
      <c r="Z6745">
        <v>0.25</v>
      </c>
      <c r="AA6745" s="5">
        <f t="shared" si="637"/>
        <v>3.125</v>
      </c>
      <c r="AB6745" s="15" cm="1">
        <f t="array" ref="AB6745">_xlfn.SWITCH(U6745,"夏",122,"冬",90,"春",153,"秋",153,0)</f>
        <v>122</v>
      </c>
      <c r="AC6745" s="16">
        <f t="shared" si="638"/>
        <v>381.25</v>
      </c>
      <c r="AD6745" s="5">
        <f>IFERROR(AA6745/D6745,0)</f>
        <v>2.1891418563922942E-2</v>
      </c>
      <c r="AE6745" s="15">
        <f t="shared" si="639"/>
        <v>0.33424657534246577</v>
      </c>
      <c r="AF6745" s="5">
        <f>IFERROR(AD6745*AE6745*48,0)</f>
        <v>0.3512223208502267</v>
      </c>
    </row>
    <row r="6746" spans="1:32" x14ac:dyDescent="0.15">
      <c r="A6746" s="1"/>
      <c r="B6746" s="1" t="s">
        <v>49</v>
      </c>
      <c r="C6746" s="1" t="s">
        <v>58</v>
      </c>
      <c r="D6746" s="1">
        <v>142.75</v>
      </c>
      <c r="E6746" s="6">
        <v>3.13</v>
      </c>
      <c r="F6746" s="18">
        <v>0.47916666666666702</v>
      </c>
      <c r="G6746" s="1">
        <v>23.6</v>
      </c>
      <c r="H6746" s="1">
        <v>71</v>
      </c>
      <c r="I6746" s="1">
        <v>23.8</v>
      </c>
      <c r="J6746" s="1">
        <v>0.25</v>
      </c>
      <c r="K6746" s="1">
        <v>715</v>
      </c>
      <c r="L6746" s="1">
        <v>162</v>
      </c>
      <c r="M6746" s="6">
        <f t="shared" si="641"/>
        <v>23.910897564800393</v>
      </c>
      <c r="N6746" s="19">
        <v>0.5</v>
      </c>
      <c r="O6746" s="11" cm="1">
        <f t="array" ref="O6746">ROUND(_xlfn.SWITCH(C6746,"建筑专教",IF(S6746&gt;0.1,1.38,1.28),"阶梯教室",IF(S6746&gt;0.1,1.15,1.05),"公共教室",IF(S6746&gt;0.1,1.22,1.12),IF(S6746&gt;0.1,1.2,1.1))+(MOD(ROW()*11,31)/31-0.5)*0.06,2)</f>
        <v>1.39</v>
      </c>
      <c r="P6746" s="12">
        <f t="shared" si="640"/>
        <v>0.37</v>
      </c>
      <c r="Q6746" s="13">
        <f t="shared" si="642"/>
        <v>-0.90284833295640576</v>
      </c>
      <c r="R6746" s="1">
        <v>2.42</v>
      </c>
      <c r="S6746" s="1">
        <v>0.16200000000000001</v>
      </c>
      <c r="T6746" s="1">
        <v>0.435</v>
      </c>
      <c r="U6746" s="4" t="s">
        <v>60</v>
      </c>
      <c r="V6746">
        <v>0.49</v>
      </c>
      <c r="W6746">
        <v>0.4</v>
      </c>
      <c r="X6746">
        <v>0.75</v>
      </c>
      <c r="Y6746">
        <v>2.38</v>
      </c>
      <c r="Z6746">
        <v>0.25</v>
      </c>
      <c r="AA6746" s="5">
        <f t="shared" si="637"/>
        <v>3.0169999999999999</v>
      </c>
      <c r="AB6746" s="15" cm="1">
        <f t="array" ref="AB6746">_xlfn.SWITCH(U6746,"夏",122,"冬",90,"春",153,"秋",153,0)</f>
        <v>122</v>
      </c>
      <c r="AC6746" s="16">
        <f t="shared" si="638"/>
        <v>368.07400000000001</v>
      </c>
      <c r="AD6746" s="5">
        <f>IFERROR(AA6746/D6746,0)</f>
        <v>2.1134851138353766E-2</v>
      </c>
      <c r="AE6746" s="15">
        <f t="shared" si="639"/>
        <v>0.33424657534246577</v>
      </c>
      <c r="AF6746" s="5">
        <f>IFERROR(AD6746*AE6746*48,0)</f>
        <v>0.33908407744164293</v>
      </c>
    </row>
    <row r="6747" spans="1:32" x14ac:dyDescent="0.15">
      <c r="A6747" s="1"/>
      <c r="B6747" s="1" t="s">
        <v>49</v>
      </c>
      <c r="C6747" s="1" t="s">
        <v>58</v>
      </c>
      <c r="D6747" s="1">
        <v>142.75</v>
      </c>
      <c r="E6747" s="6">
        <v>3.13</v>
      </c>
      <c r="F6747" s="18">
        <v>0.5</v>
      </c>
      <c r="G6747" s="1">
        <v>24.1</v>
      </c>
      <c r="H6747" s="1">
        <v>73</v>
      </c>
      <c r="I6747" s="1">
        <v>24.3</v>
      </c>
      <c r="J6747" s="1">
        <v>0.23</v>
      </c>
      <c r="K6747" s="1">
        <v>585</v>
      </c>
      <c r="L6747" s="1">
        <v>152</v>
      </c>
      <c r="M6747" s="6">
        <f t="shared" si="641"/>
        <v>24.404958155756503</v>
      </c>
      <c r="N6747" s="19">
        <v>0.5</v>
      </c>
      <c r="O6747" s="11" cm="1">
        <f t="array" ref="O6747">ROUND(_xlfn.SWITCH(C6747,"建筑专教",IF(S6747&gt;0.1,1.38,1.28),"阶梯教室",IF(S6747&gt;0.1,1.15,1.05),"公共教室",IF(S6747&gt;0.1,1.22,1.12),IF(S6747&gt;0.1,1.2,1.1))+(MOD(ROW()*11,31)/31-0.5)*0.06,2)</f>
        <v>1.36</v>
      </c>
      <c r="P6747" s="12">
        <f t="shared" si="640"/>
        <v>0.22</v>
      </c>
      <c r="Q6747" s="13">
        <f t="shared" si="642"/>
        <v>-0.74934220502191262</v>
      </c>
      <c r="R6747" s="1">
        <v>0</v>
      </c>
      <c r="S6747" s="1">
        <v>0.16400000000000001</v>
      </c>
      <c r="T6747" s="1">
        <v>0.315</v>
      </c>
      <c r="U6747" s="4" t="s">
        <v>60</v>
      </c>
      <c r="V6747">
        <v>0.49</v>
      </c>
      <c r="W6747">
        <v>0.4</v>
      </c>
      <c r="X6747">
        <v>0.75</v>
      </c>
      <c r="Y6747">
        <v>2.38</v>
      </c>
      <c r="Z6747">
        <v>0.25</v>
      </c>
      <c r="AA6747" s="5">
        <f t="shared" si="637"/>
        <v>0.47899999999999998</v>
      </c>
      <c r="AB6747" s="15" cm="1">
        <f t="array" ref="AB6747">_xlfn.SWITCH(U6747,"夏",122,"冬",90,"春",153,"秋",153,0)</f>
        <v>122</v>
      </c>
      <c r="AC6747" s="16">
        <f t="shared" si="638"/>
        <v>58.437999999999995</v>
      </c>
      <c r="AD6747" s="5">
        <f>IFERROR(AA6747/D6747,0)</f>
        <v>3.3555166374781083E-3</v>
      </c>
      <c r="AE6747" s="15">
        <f t="shared" si="639"/>
        <v>0.33424657534246577</v>
      </c>
      <c r="AF6747" s="5">
        <f>IFERROR(AD6747*AE6747*48,0)</f>
        <v>5.3835357339922743E-2</v>
      </c>
    </row>
    <row r="6748" spans="1:32" x14ac:dyDescent="0.15">
      <c r="A6748" s="1"/>
      <c r="B6748" s="1" t="s">
        <v>49</v>
      </c>
      <c r="C6748" s="1" t="s">
        <v>58</v>
      </c>
      <c r="D6748" s="1">
        <v>142.75</v>
      </c>
      <c r="E6748" s="6">
        <v>3.13</v>
      </c>
      <c r="F6748" s="18">
        <v>0.52083333333333304</v>
      </c>
      <c r="G6748" s="1">
        <v>24.7</v>
      </c>
      <c r="H6748" s="1">
        <v>75</v>
      </c>
      <c r="I6748" s="1">
        <v>24.9</v>
      </c>
      <c r="J6748" s="1">
        <v>0.21</v>
      </c>
      <c r="K6748" s="1">
        <v>495</v>
      </c>
      <c r="L6748" s="1">
        <v>142</v>
      </c>
      <c r="M6748" s="6">
        <f t="shared" si="641"/>
        <v>24.99878694562301</v>
      </c>
      <c r="N6748" s="19">
        <v>0.5</v>
      </c>
      <c r="O6748" s="11" cm="1">
        <f t="array" ref="O6748">ROUND(_xlfn.SWITCH(C6748,"建筑专教",IF(S6748&gt;0.1,1.38,1.28),"阶梯教室",IF(S6748&gt;0.1,1.15,1.05),"公共教室",IF(S6748&gt;0.1,1.22,1.12),IF(S6748&gt;0.1,1.2,1.1))+(MOD(ROW()*11,31)/31-0.5)*0.06,2)</f>
        <v>1.38</v>
      </c>
      <c r="P6748" s="12">
        <f t="shared" si="640"/>
        <v>0.11</v>
      </c>
      <c r="Q6748" s="13">
        <f t="shared" si="642"/>
        <v>-0.45220565659703993</v>
      </c>
      <c r="R6748" s="1">
        <v>0</v>
      </c>
      <c r="S6748" s="1">
        <v>0.16600000000000001</v>
      </c>
      <c r="T6748" s="1">
        <v>0.245</v>
      </c>
      <c r="U6748" s="4" t="s">
        <v>60</v>
      </c>
      <c r="V6748">
        <v>0.49</v>
      </c>
      <c r="W6748">
        <v>0.4</v>
      </c>
      <c r="X6748">
        <v>0.75</v>
      </c>
      <c r="Y6748">
        <v>2.38</v>
      </c>
      <c r="Z6748">
        <v>0.25</v>
      </c>
      <c r="AA6748" s="5">
        <f t="shared" si="637"/>
        <v>0.41100000000000003</v>
      </c>
      <c r="AB6748" s="15" cm="1">
        <f t="array" ref="AB6748">_xlfn.SWITCH(U6748,"夏",122,"冬",90,"春",153,"秋",153,0)</f>
        <v>122</v>
      </c>
      <c r="AC6748" s="16">
        <f t="shared" si="638"/>
        <v>50.142000000000003</v>
      </c>
      <c r="AD6748" s="5">
        <f>IFERROR(AA6748/D6748,0)</f>
        <v>2.8791593695271455E-3</v>
      </c>
      <c r="AE6748" s="15">
        <f t="shared" si="639"/>
        <v>0.33424657534246577</v>
      </c>
      <c r="AF6748" s="5">
        <f>IFERROR(AD6748*AE6748*48,0)</f>
        <v>4.6192759638221823E-2</v>
      </c>
    </row>
    <row r="6749" spans="1:32" x14ac:dyDescent="0.15">
      <c r="A6749" s="1"/>
      <c r="B6749" s="1" t="s">
        <v>49</v>
      </c>
      <c r="C6749" s="1" t="s">
        <v>58</v>
      </c>
      <c r="D6749" s="1">
        <v>142.75</v>
      </c>
      <c r="E6749" s="6">
        <v>3.13</v>
      </c>
      <c r="F6749" s="18">
        <v>0.54166666666666696</v>
      </c>
      <c r="G6749" s="1">
        <v>25.3</v>
      </c>
      <c r="H6749" s="1">
        <v>77</v>
      </c>
      <c r="I6749" s="1">
        <v>25.5</v>
      </c>
      <c r="J6749" s="1">
        <v>0.21</v>
      </c>
      <c r="K6749" s="1">
        <v>540</v>
      </c>
      <c r="L6749" s="1">
        <v>142</v>
      </c>
      <c r="M6749" s="6">
        <f t="shared" si="641"/>
        <v>25.598193130944765</v>
      </c>
      <c r="N6749" s="19">
        <v>0.5</v>
      </c>
      <c r="O6749" s="11" cm="1">
        <f t="array" ref="O6749">ROUND(_xlfn.SWITCH(C6749,"建筑专教",IF(S6749&gt;0.1,1.38,1.28),"阶梯教室",IF(S6749&gt;0.1,1.15,1.05),"公共教室",IF(S6749&gt;0.1,1.22,1.12),IF(S6749&gt;0.1,1.2,1.1))+(MOD(ROW()*11,31)/31-0.5)*0.06,2)</f>
        <v>1.4</v>
      </c>
      <c r="P6749" s="12">
        <f t="shared" si="640"/>
        <v>0.16</v>
      </c>
      <c r="Q6749" s="13">
        <f t="shared" si="642"/>
        <v>-0.2351713586290361</v>
      </c>
      <c r="R6749" s="1">
        <v>2.2999999999999998</v>
      </c>
      <c r="S6749" s="1">
        <v>0.16800000000000001</v>
      </c>
      <c r="T6749" s="1">
        <v>0.44</v>
      </c>
      <c r="U6749" s="4" t="s">
        <v>60</v>
      </c>
      <c r="V6749">
        <v>0.49</v>
      </c>
      <c r="W6749">
        <v>0.4</v>
      </c>
      <c r="X6749">
        <v>0.75</v>
      </c>
      <c r="Y6749">
        <v>2.38</v>
      </c>
      <c r="Z6749">
        <v>0.25</v>
      </c>
      <c r="AA6749" s="5">
        <f t="shared" si="637"/>
        <v>2.9079999999999999</v>
      </c>
      <c r="AB6749" s="15" cm="1">
        <f t="array" ref="AB6749">_xlfn.SWITCH(U6749,"夏",122,"冬",90,"春",153,"秋",153,0)</f>
        <v>122</v>
      </c>
      <c r="AC6749" s="16">
        <f t="shared" si="638"/>
        <v>354.77600000000001</v>
      </c>
      <c r="AD6749" s="5">
        <f>IFERROR(AA6749/D6749,0)</f>
        <v>2.0371278458844132E-2</v>
      </c>
      <c r="AE6749" s="15">
        <f t="shared" si="639"/>
        <v>0.33424657534246577</v>
      </c>
      <c r="AF6749" s="5">
        <f>IFERROR(AD6749*AE6749*48,0)</f>
        <v>0.32683344289038696</v>
      </c>
    </row>
    <row r="6750" spans="1:32" x14ac:dyDescent="0.15">
      <c r="A6750" s="1"/>
      <c r="B6750" s="1" t="s">
        <v>49</v>
      </c>
      <c r="C6750" s="1" t="s">
        <v>58</v>
      </c>
      <c r="D6750" s="1">
        <v>142.75</v>
      </c>
      <c r="E6750" s="6">
        <v>3.13</v>
      </c>
      <c r="F6750" s="18">
        <v>0.5625</v>
      </c>
      <c r="G6750" s="1">
        <v>24.9</v>
      </c>
      <c r="H6750" s="1">
        <v>79</v>
      </c>
      <c r="I6750" s="1">
        <v>25.1</v>
      </c>
      <c r="J6750" s="1">
        <v>0.23</v>
      </c>
      <c r="K6750" s="1">
        <v>670</v>
      </c>
      <c r="L6750" s="1">
        <v>152</v>
      </c>
      <c r="M6750" s="6">
        <f t="shared" si="641"/>
        <v>25.204116415704675</v>
      </c>
      <c r="N6750" s="19">
        <v>0.5</v>
      </c>
      <c r="O6750" s="11" cm="1">
        <f t="array" ref="O6750">ROUND(_xlfn.SWITCH(C6750,"建筑专教",IF(S6750&gt;0.1,1.38,1.28),"阶梯教室",IF(S6750&gt;0.1,1.15,1.05),"公共教室",IF(S6750&gt;0.1,1.22,1.12),IF(S6750&gt;0.1,1.2,1.1))+(MOD(ROW()*11,31)/31-0.5)*0.06,2)</f>
        <v>1.36</v>
      </c>
      <c r="P6750" s="12">
        <f t="shared" si="640"/>
        <v>0.32</v>
      </c>
      <c r="Q6750" s="13">
        <f t="shared" si="642"/>
        <v>-0.50131328074987425</v>
      </c>
      <c r="R6750" s="1">
        <v>2.38</v>
      </c>
      <c r="S6750" s="1">
        <v>0.17</v>
      </c>
      <c r="T6750" s="1">
        <v>0.46</v>
      </c>
      <c r="U6750" s="4" t="s">
        <v>60</v>
      </c>
      <c r="V6750">
        <v>0.49</v>
      </c>
      <c r="W6750">
        <v>0.4</v>
      </c>
      <c r="X6750">
        <v>0.75</v>
      </c>
      <c r="Y6750">
        <v>2.38</v>
      </c>
      <c r="Z6750">
        <v>0.25</v>
      </c>
      <c r="AA6750" s="5">
        <f t="shared" si="637"/>
        <v>3.01</v>
      </c>
      <c r="AB6750" s="15" cm="1">
        <f t="array" ref="AB6750">_xlfn.SWITCH(U6750,"夏",122,"冬",90,"春",153,"秋",153,0)</f>
        <v>122</v>
      </c>
      <c r="AC6750" s="16">
        <f t="shared" si="638"/>
        <v>367.21999999999997</v>
      </c>
      <c r="AD6750" s="5">
        <f>IFERROR(AA6750/D6750,0)</f>
        <v>2.1085814360770578E-2</v>
      </c>
      <c r="AE6750" s="15">
        <f t="shared" si="639"/>
        <v>0.33424657534246577</v>
      </c>
      <c r="AF6750" s="5">
        <f>IFERROR(AD6750*AE6750*48,0)</f>
        <v>0.33829733944293838</v>
      </c>
    </row>
    <row r="6751" spans="1:32" x14ac:dyDescent="0.15">
      <c r="A6751" s="1"/>
      <c r="B6751" s="1" t="s">
        <v>49</v>
      </c>
      <c r="C6751" s="1" t="s">
        <v>58</v>
      </c>
      <c r="D6751" s="1">
        <v>142.75</v>
      </c>
      <c r="E6751" s="6">
        <v>3.13</v>
      </c>
      <c r="F6751" s="18">
        <v>0.58333333333333304</v>
      </c>
      <c r="G6751" s="1">
        <v>24.5</v>
      </c>
      <c r="H6751" s="1">
        <v>81</v>
      </c>
      <c r="I6751" s="1">
        <v>24.7</v>
      </c>
      <c r="J6751" s="1">
        <v>0.25</v>
      </c>
      <c r="K6751" s="1">
        <v>770</v>
      </c>
      <c r="L6751" s="1">
        <v>162</v>
      </c>
      <c r="M6751" s="6">
        <f t="shared" si="641"/>
        <v>24.809896057001367</v>
      </c>
      <c r="N6751" s="19">
        <v>0.5</v>
      </c>
      <c r="O6751" s="11" cm="1">
        <f t="array" ref="O6751">ROUND(_xlfn.SWITCH(C6751,"建筑专教",IF(S6751&gt;0.1,1.38,1.28),"阶梯教室",IF(S6751&gt;0.1,1.15,1.05),"公共教室",IF(S6751&gt;0.1,1.22,1.12),IF(S6751&gt;0.1,1.2,1.1))+(MOD(ROW()*11,31)/31-0.5)*0.06,2)</f>
        <v>1.38</v>
      </c>
      <c r="P6751" s="12">
        <f t="shared" si="640"/>
        <v>0.43</v>
      </c>
      <c r="Q6751" s="13">
        <f t="shared" si="642"/>
        <v>-0.64600484060374752</v>
      </c>
      <c r="R6751" s="1">
        <v>2.4500000000000002</v>
      </c>
      <c r="S6751" s="1">
        <v>0.17199999999999999</v>
      </c>
      <c r="T6751" s="1">
        <v>0.48</v>
      </c>
      <c r="U6751" s="4" t="s">
        <v>60</v>
      </c>
      <c r="V6751">
        <v>0.49</v>
      </c>
      <c r="W6751">
        <v>0.4</v>
      </c>
      <c r="X6751">
        <v>0.75</v>
      </c>
      <c r="Y6751">
        <v>2.38</v>
      </c>
      <c r="Z6751">
        <v>0.25</v>
      </c>
      <c r="AA6751" s="5">
        <f t="shared" si="637"/>
        <v>3.1020000000000003</v>
      </c>
      <c r="AB6751" s="15" cm="1">
        <f t="array" ref="AB6751">_xlfn.SWITCH(U6751,"夏",122,"冬",90,"春",153,"秋",153,0)</f>
        <v>122</v>
      </c>
      <c r="AC6751" s="16">
        <f t="shared" si="638"/>
        <v>378.44400000000002</v>
      </c>
      <c r="AD6751" s="5">
        <f>IFERROR(AA6751/D6751,0)</f>
        <v>2.173029772329247E-2</v>
      </c>
      <c r="AE6751" s="15">
        <f t="shared" si="639"/>
        <v>0.33424657534246577</v>
      </c>
      <c r="AF6751" s="5">
        <f>IFERROR(AD6751*AE6751*48,0)</f>
        <v>0.34863732456876906</v>
      </c>
    </row>
    <row r="6752" spans="1:32" x14ac:dyDescent="0.15">
      <c r="A6752" s="1"/>
      <c r="B6752" s="1" t="s">
        <v>49</v>
      </c>
      <c r="C6752" s="1" t="s">
        <v>58</v>
      </c>
      <c r="D6752" s="1">
        <v>142.75</v>
      </c>
      <c r="E6752" s="6">
        <v>3.13</v>
      </c>
      <c r="F6752" s="18">
        <v>0.60416666666666696</v>
      </c>
      <c r="G6752" s="1">
        <v>24.1</v>
      </c>
      <c r="H6752" s="1">
        <v>83</v>
      </c>
      <c r="I6752" s="1">
        <v>24.3</v>
      </c>
      <c r="J6752" s="1">
        <v>0.27</v>
      </c>
      <c r="K6752" s="1">
        <v>775</v>
      </c>
      <c r="L6752" s="1">
        <v>162</v>
      </c>
      <c r="M6752" s="6">
        <f t="shared" si="641"/>
        <v>24.415551223836303</v>
      </c>
      <c r="N6752" s="19">
        <v>0.5</v>
      </c>
      <c r="O6752" s="11" cm="1">
        <f t="array" ref="O6752">ROUND(_xlfn.SWITCH(C6752,"建筑专教",IF(S6752&gt;0.1,1.38,1.28),"阶梯教室",IF(S6752&gt;0.1,1.15,1.05),"公共教室",IF(S6752&gt;0.1,1.22,1.12),IF(S6752&gt;0.1,1.2,1.1))+(MOD(ROW()*11,31)/31-0.5)*0.06,2)</f>
        <v>1.4</v>
      </c>
      <c r="P6752" s="12">
        <f t="shared" si="640"/>
        <v>0.44</v>
      </c>
      <c r="Q6752" s="13">
        <f t="shared" si="642"/>
        <v>-0.78934964904677507</v>
      </c>
      <c r="R6752" s="1">
        <v>2.4500000000000002</v>
      </c>
      <c r="S6752" s="1">
        <v>0.17399999999999999</v>
      </c>
      <c r="T6752" s="1">
        <v>0.47499999999999998</v>
      </c>
      <c r="U6752" s="4" t="s">
        <v>60</v>
      </c>
      <c r="V6752">
        <v>0.49</v>
      </c>
      <c r="W6752">
        <v>0.4</v>
      </c>
      <c r="X6752">
        <v>0.75</v>
      </c>
      <c r="Y6752">
        <v>2.38</v>
      </c>
      <c r="Z6752">
        <v>0.25</v>
      </c>
      <c r="AA6752" s="5">
        <f t="shared" si="637"/>
        <v>3.0990000000000002</v>
      </c>
      <c r="AB6752" s="15" cm="1">
        <f t="array" ref="AB6752">_xlfn.SWITCH(U6752,"夏",122,"冬",90,"春",153,"秋",153,0)</f>
        <v>122</v>
      </c>
      <c r="AC6752" s="16">
        <f t="shared" si="638"/>
        <v>378.07800000000003</v>
      </c>
      <c r="AD6752" s="5">
        <f>IFERROR(AA6752/D6752,0)</f>
        <v>2.1709281961471105E-2</v>
      </c>
      <c r="AE6752" s="15">
        <f t="shared" si="639"/>
        <v>0.33424657534246577</v>
      </c>
      <c r="AF6752" s="5">
        <f>IFERROR(AD6752*AE6752*48,0)</f>
        <v>0.34830015114075286</v>
      </c>
    </row>
    <row r="6753" spans="1:32" x14ac:dyDescent="0.15">
      <c r="A6753" s="1"/>
      <c r="B6753" s="1" t="s">
        <v>49</v>
      </c>
      <c r="C6753" s="1" t="s">
        <v>58</v>
      </c>
      <c r="D6753" s="1">
        <v>142.75</v>
      </c>
      <c r="E6753" s="6">
        <v>3.13</v>
      </c>
      <c r="F6753" s="18">
        <v>0.625</v>
      </c>
      <c r="G6753" s="1">
        <v>23.7</v>
      </c>
      <c r="H6753" s="1">
        <v>85</v>
      </c>
      <c r="I6753" s="1">
        <v>23.9</v>
      </c>
      <c r="J6753" s="1">
        <v>0.25</v>
      </c>
      <c r="K6753" s="1">
        <v>715</v>
      </c>
      <c r="L6753" s="1">
        <v>152</v>
      </c>
      <c r="M6753" s="6">
        <f t="shared" si="641"/>
        <v>24.010785687087207</v>
      </c>
      <c r="N6753" s="19">
        <v>0.5</v>
      </c>
      <c r="O6753" s="11" cm="1">
        <f t="array" ref="O6753">ROUND(_xlfn.SWITCH(C6753,"建筑专教",IF(S6753&gt;0.1,1.38,1.28),"阶梯教室",IF(S6753&gt;0.1,1.15,1.05),"公共教室",IF(S6753&gt;0.1,1.22,1.12),IF(S6753&gt;0.1,1.2,1.1))+(MOD(ROW()*11,31)/31-0.5)*0.06,2)</f>
        <v>1.36</v>
      </c>
      <c r="P6753" s="12">
        <f t="shared" si="640"/>
        <v>0.37</v>
      </c>
      <c r="Q6753" s="13">
        <f t="shared" si="642"/>
        <v>-0.94656478414653866</v>
      </c>
      <c r="R6753" s="1">
        <v>2.38</v>
      </c>
      <c r="S6753" s="1">
        <v>0.17599999999999999</v>
      </c>
      <c r="T6753" s="1">
        <v>0.44500000000000001</v>
      </c>
      <c r="U6753" s="4" t="s">
        <v>60</v>
      </c>
      <c r="V6753">
        <v>0.49</v>
      </c>
      <c r="W6753">
        <v>0.4</v>
      </c>
      <c r="X6753">
        <v>0.75</v>
      </c>
      <c r="Y6753">
        <v>2.38</v>
      </c>
      <c r="Z6753">
        <v>0.25</v>
      </c>
      <c r="AA6753" s="5">
        <f t="shared" si="637"/>
        <v>3.0009999999999999</v>
      </c>
      <c r="AB6753" s="15" cm="1">
        <f t="array" ref="AB6753">_xlfn.SWITCH(U6753,"夏",122,"冬",90,"春",153,"秋",153,0)</f>
        <v>122</v>
      </c>
      <c r="AC6753" s="16">
        <f t="shared" si="638"/>
        <v>366.12200000000001</v>
      </c>
      <c r="AD6753" s="5">
        <f>IFERROR(AA6753/D6753,0)</f>
        <v>2.1022767075306478E-2</v>
      </c>
      <c r="AE6753" s="15">
        <f t="shared" si="639"/>
        <v>0.33424657534246577</v>
      </c>
      <c r="AF6753" s="5">
        <f>IFERROR(AD6753*AE6753*48,0)</f>
        <v>0.33728581915888967</v>
      </c>
    </row>
    <row r="6754" spans="1:32" x14ac:dyDescent="0.15">
      <c r="A6754" s="1"/>
      <c r="B6754" s="1" t="s">
        <v>49</v>
      </c>
      <c r="C6754" s="1" t="s">
        <v>58</v>
      </c>
      <c r="D6754" s="1">
        <v>142.75</v>
      </c>
      <c r="E6754" s="6">
        <v>3.13</v>
      </c>
      <c r="F6754" s="18">
        <v>0.64583333333333304</v>
      </c>
      <c r="G6754" s="1">
        <v>24.2</v>
      </c>
      <c r="H6754" s="1">
        <v>83</v>
      </c>
      <c r="I6754" s="1">
        <v>24.4</v>
      </c>
      <c r="J6754" s="1">
        <v>0.23</v>
      </c>
      <c r="K6754" s="1">
        <v>585</v>
      </c>
      <c r="L6754" s="1">
        <v>142</v>
      </c>
      <c r="M6754" s="6">
        <f t="shared" si="641"/>
        <v>24.504852443469531</v>
      </c>
      <c r="N6754" s="19">
        <v>0.5</v>
      </c>
      <c r="O6754" s="11" cm="1">
        <f t="array" ref="O6754">ROUND(_xlfn.SWITCH(C6754,"建筑专教",IF(S6754&gt;0.1,1.38,1.28),"阶梯教室",IF(S6754&gt;0.1,1.15,1.05),"公共教室",IF(S6754&gt;0.1,1.22,1.12),IF(S6754&gt;0.1,1.2,1.1))+(MOD(ROW()*11,31)/31-0.5)*0.06,2)</f>
        <v>1.38</v>
      </c>
      <c r="P6754" s="12">
        <f t="shared" si="640"/>
        <v>0.22</v>
      </c>
      <c r="Q6754" s="13">
        <f t="shared" si="642"/>
        <v>-0.6717758338279558</v>
      </c>
      <c r="R6754" s="1">
        <v>0</v>
      </c>
      <c r="S6754" s="1">
        <v>0.17799999999999999</v>
      </c>
      <c r="T6754" s="1">
        <v>0.34499999999999997</v>
      </c>
      <c r="U6754" s="4" t="s">
        <v>60</v>
      </c>
      <c r="V6754">
        <v>0.49</v>
      </c>
      <c r="W6754">
        <v>0.4</v>
      </c>
      <c r="X6754">
        <v>0.75</v>
      </c>
      <c r="Y6754">
        <v>2.38</v>
      </c>
      <c r="Z6754">
        <v>0.25</v>
      </c>
      <c r="AA6754" s="5">
        <f t="shared" si="637"/>
        <v>0.52299999999999991</v>
      </c>
      <c r="AB6754" s="15" cm="1">
        <f t="array" ref="AB6754">_xlfn.SWITCH(U6754,"夏",122,"冬",90,"春",153,"秋",153,0)</f>
        <v>122</v>
      </c>
      <c r="AC6754" s="16">
        <f t="shared" si="638"/>
        <v>63.80599999999999</v>
      </c>
      <c r="AD6754" s="5">
        <f>IFERROR(AA6754/D6754,0)</f>
        <v>3.663747810858143E-3</v>
      </c>
      <c r="AE6754" s="15">
        <f t="shared" si="639"/>
        <v>0.33424657534246577</v>
      </c>
      <c r="AF6754" s="5">
        <f>IFERROR(AD6754*AE6754*48,0)</f>
        <v>5.8780567617493937E-2</v>
      </c>
    </row>
    <row r="6755" spans="1:32" x14ac:dyDescent="0.15">
      <c r="A6755" s="1"/>
      <c r="B6755" s="1" t="s">
        <v>49</v>
      </c>
      <c r="C6755" s="1" t="s">
        <v>58</v>
      </c>
      <c r="D6755" s="1">
        <v>142.75</v>
      </c>
      <c r="E6755" s="6">
        <v>3.13</v>
      </c>
      <c r="F6755" s="18">
        <v>0.66666666666666696</v>
      </c>
      <c r="G6755" s="1">
        <v>24.8</v>
      </c>
      <c r="H6755" s="1">
        <v>81</v>
      </c>
      <c r="I6755" s="1">
        <v>25</v>
      </c>
      <c r="J6755" s="1">
        <v>0.21</v>
      </c>
      <c r="K6755" s="1">
        <v>505</v>
      </c>
      <c r="L6755" s="1">
        <v>132</v>
      </c>
      <c r="M6755" s="6">
        <f t="shared" si="641"/>
        <v>25.098687644801998</v>
      </c>
      <c r="N6755" s="19">
        <v>0.5</v>
      </c>
      <c r="O6755" s="11" cm="1">
        <f t="array" ref="O6755">ROUND(_xlfn.SWITCH(C6755,"建筑专教",IF(S6755&gt;0.1,1.38,1.28),"阶梯教室",IF(S6755&gt;0.1,1.15,1.05),"公共教室",IF(S6755&gt;0.1,1.22,1.12),IF(S6755&gt;0.1,1.2,1.1))+(MOD(ROW()*11,31)/31-0.5)*0.06,2)</f>
        <v>1.41</v>
      </c>
      <c r="P6755" s="12">
        <f t="shared" si="640"/>
        <v>0.12</v>
      </c>
      <c r="Q6755" s="13">
        <f t="shared" si="642"/>
        <v>-0.36155514632965868</v>
      </c>
      <c r="R6755" s="1">
        <v>0</v>
      </c>
      <c r="S6755" s="1">
        <v>0.18</v>
      </c>
      <c r="T6755" s="1">
        <v>0.27500000000000002</v>
      </c>
      <c r="U6755" s="4" t="s">
        <v>60</v>
      </c>
      <c r="V6755">
        <v>0.49</v>
      </c>
      <c r="W6755">
        <v>0.4</v>
      </c>
      <c r="X6755">
        <v>0.75</v>
      </c>
      <c r="Y6755">
        <v>2.38</v>
      </c>
      <c r="Z6755">
        <v>0.25</v>
      </c>
      <c r="AA6755" s="5">
        <f t="shared" si="637"/>
        <v>0.45500000000000002</v>
      </c>
      <c r="AB6755" s="15" cm="1">
        <f t="array" ref="AB6755">_xlfn.SWITCH(U6755,"夏",122,"冬",90,"春",153,"秋",153,0)</f>
        <v>122</v>
      </c>
      <c r="AC6755" s="16">
        <f t="shared" si="638"/>
        <v>55.510000000000005</v>
      </c>
      <c r="AD6755" s="5">
        <f>IFERROR(AA6755/D6755,0)</f>
        <v>3.1873905429071806E-3</v>
      </c>
      <c r="AE6755" s="15">
        <f t="shared" si="639"/>
        <v>0.33424657534246577</v>
      </c>
      <c r="AF6755" s="5">
        <f>IFERROR(AD6755*AE6755*48,0)</f>
        <v>5.1137969915793016E-2</v>
      </c>
    </row>
    <row r="6756" spans="1:32" x14ac:dyDescent="0.15">
      <c r="A6756" s="1"/>
      <c r="B6756" s="1" t="s">
        <v>49</v>
      </c>
      <c r="C6756" s="1" t="s">
        <v>58</v>
      </c>
      <c r="D6756" s="1">
        <v>142.75</v>
      </c>
      <c r="E6756" s="6">
        <v>3.13</v>
      </c>
      <c r="F6756" s="18">
        <v>0.6875</v>
      </c>
      <c r="G6756" s="1">
        <v>25.4</v>
      </c>
      <c r="H6756" s="1">
        <v>79</v>
      </c>
      <c r="I6756" s="1">
        <v>25.6</v>
      </c>
      <c r="J6756" s="1">
        <v>0.19</v>
      </c>
      <c r="K6756" s="1">
        <v>470</v>
      </c>
      <c r="L6756" s="1">
        <v>122</v>
      </c>
      <c r="M6756" s="6">
        <f t="shared" si="641"/>
        <v>25.692380062948246</v>
      </c>
      <c r="N6756" s="19">
        <v>0.5</v>
      </c>
      <c r="O6756" s="11" cm="1">
        <f t="array" ref="O6756">ROUND(_xlfn.SWITCH(C6756,"建筑专教",IF(S6756&gt;0.1,1.38,1.28),"阶梯教室",IF(S6756&gt;0.1,1.15,1.05),"公共教室",IF(S6756&gt;0.1,1.22,1.12),IF(S6756&gt;0.1,1.2,1.1))+(MOD(ROW()*11,31)/31-0.5)*0.06,2)</f>
        <v>1.37</v>
      </c>
      <c r="P6756" s="12">
        <f t="shared" si="640"/>
        <v>0.08</v>
      </c>
      <c r="Q6756" s="13">
        <f t="shared" si="642"/>
        <v>0.10792366002740802</v>
      </c>
      <c r="R6756" s="1">
        <v>0</v>
      </c>
      <c r="S6756" s="1">
        <v>0.182</v>
      </c>
      <c r="T6756" s="1">
        <v>0.255</v>
      </c>
      <c r="U6756" s="4" t="s">
        <v>60</v>
      </c>
      <c r="V6756">
        <v>0.49</v>
      </c>
      <c r="W6756">
        <v>0.4</v>
      </c>
      <c r="X6756">
        <v>0.75</v>
      </c>
      <c r="Y6756">
        <v>2.38</v>
      </c>
      <c r="Z6756">
        <v>0.25</v>
      </c>
      <c r="AA6756" s="5">
        <f t="shared" si="637"/>
        <v>0.437</v>
      </c>
      <c r="AB6756" s="15" cm="1">
        <f t="array" ref="AB6756">_xlfn.SWITCH(U6756,"夏",122,"冬",90,"春",153,"秋",153,0)</f>
        <v>122</v>
      </c>
      <c r="AC6756" s="16">
        <f t="shared" si="638"/>
        <v>53.314</v>
      </c>
      <c r="AD6756" s="5">
        <f>IFERROR(AA6756/D6756,0)</f>
        <v>3.0612959719789842E-3</v>
      </c>
      <c r="AE6756" s="15">
        <f t="shared" si="639"/>
        <v>0.33424657534246577</v>
      </c>
      <c r="AF6756" s="5">
        <f>IFERROR(AD6756*AE6756*48,0)</f>
        <v>4.91149293476957E-2</v>
      </c>
    </row>
    <row r="6757" spans="1:32" x14ac:dyDescent="0.15">
      <c r="A6757" s="1"/>
      <c r="B6757" s="1" t="s">
        <v>49</v>
      </c>
      <c r="C6757" s="1" t="s">
        <v>58</v>
      </c>
      <c r="D6757" s="1">
        <v>142.75</v>
      </c>
      <c r="E6757" s="6">
        <v>3.13</v>
      </c>
      <c r="F6757" s="18">
        <v>0.70833333333333304</v>
      </c>
      <c r="G6757" s="1">
        <v>26</v>
      </c>
      <c r="H6757" s="1">
        <v>77</v>
      </c>
      <c r="I6757" s="1">
        <v>26.2</v>
      </c>
      <c r="J6757" s="1">
        <v>0.17</v>
      </c>
      <c r="K6757" s="1">
        <v>455</v>
      </c>
      <c r="L6757" s="1">
        <v>112</v>
      </c>
      <c r="M6757" s="6">
        <f t="shared" si="641"/>
        <v>26.285900542026013</v>
      </c>
      <c r="N6757" s="19">
        <v>0.5</v>
      </c>
      <c r="O6757" s="11" cm="1">
        <f t="array" ref="O6757">ROUND(_xlfn.SWITCH(C6757,"建筑专教",IF(S6757&gt;0.1,1.38,1.28),"阶梯教室",IF(S6757&gt;0.1,1.15,1.05),"公共教室",IF(S6757&gt;0.1,1.22,1.12),IF(S6757&gt;0.1,1.2,1.1))+(MOD(ROW()*11,31)/31-0.5)*0.06,2)</f>
        <v>1.39</v>
      </c>
      <c r="P6757" s="12">
        <f t="shared" si="640"/>
        <v>0.06</v>
      </c>
      <c r="Q6757" s="13">
        <f t="shared" si="642"/>
        <v>0.30557297811694134</v>
      </c>
      <c r="R6757" s="1">
        <v>0</v>
      </c>
      <c r="S6757" s="1">
        <v>0.184</v>
      </c>
      <c r="T6757" s="1">
        <v>0.23799999999999999</v>
      </c>
      <c r="U6757" s="4" t="s">
        <v>60</v>
      </c>
      <c r="V6757">
        <v>0.49</v>
      </c>
      <c r="W6757">
        <v>0.4</v>
      </c>
      <c r="X6757">
        <v>0.75</v>
      </c>
      <c r="Y6757">
        <v>2.38</v>
      </c>
      <c r="Z6757">
        <v>0.25</v>
      </c>
      <c r="AA6757" s="5">
        <f t="shared" si="637"/>
        <v>0.42199999999999999</v>
      </c>
      <c r="AB6757" s="15" cm="1">
        <f t="array" ref="AB6757">_xlfn.SWITCH(U6757,"夏",122,"冬",90,"春",153,"秋",153,0)</f>
        <v>122</v>
      </c>
      <c r="AC6757" s="16">
        <f t="shared" si="638"/>
        <v>51.484000000000002</v>
      </c>
      <c r="AD6757" s="5">
        <f>IFERROR(AA6757/D6757,0)</f>
        <v>2.9562171628721538E-3</v>
      </c>
      <c r="AE6757" s="15">
        <f t="shared" si="639"/>
        <v>0.33424657534246577</v>
      </c>
      <c r="AF6757" s="5">
        <f>IFERROR(AD6757*AE6757*48,0)</f>
        <v>4.7429062207614614E-2</v>
      </c>
    </row>
    <row r="6758" spans="1:32" x14ac:dyDescent="0.15">
      <c r="A6758" s="1"/>
      <c r="B6758" s="1" t="s">
        <v>49</v>
      </c>
      <c r="C6758" s="1" t="s">
        <v>58</v>
      </c>
      <c r="D6758" s="1">
        <v>142.75</v>
      </c>
      <c r="E6758" s="6">
        <v>3.13</v>
      </c>
      <c r="F6758" s="18">
        <v>0.72916666666666696</v>
      </c>
      <c r="G6758" s="1">
        <v>26.6</v>
      </c>
      <c r="H6758" s="1">
        <v>75</v>
      </c>
      <c r="I6758" s="1">
        <v>26.8</v>
      </c>
      <c r="J6758" s="1">
        <v>0.15</v>
      </c>
      <c r="K6758" s="1">
        <v>450</v>
      </c>
      <c r="L6758" s="1">
        <v>102</v>
      </c>
      <c r="M6758" s="6">
        <f t="shared" si="641"/>
        <v>26.87921134662048</v>
      </c>
      <c r="N6758" s="19">
        <v>0.5</v>
      </c>
      <c r="O6758" s="11" cm="1">
        <f t="array" ref="O6758">ROUND(_xlfn.SWITCH(C6758,"建筑专教",IF(S6758&gt;0.1,1.38,1.28),"阶梯教室",IF(S6758&gt;0.1,1.15,1.05),"公共教室",IF(S6758&gt;0.1,1.22,1.12),IF(S6758&gt;0.1,1.2,1.1))+(MOD(ROW()*11,31)/31-0.5)*0.06,2)</f>
        <v>1.35</v>
      </c>
      <c r="P6758" s="12">
        <f t="shared" si="640"/>
        <v>0.06</v>
      </c>
      <c r="Q6758" s="13">
        <f t="shared" si="642"/>
        <v>0.41369343459944385</v>
      </c>
      <c r="R6758" s="1">
        <v>0</v>
      </c>
      <c r="S6758" s="1">
        <v>0.186</v>
      </c>
      <c r="T6758" s="1">
        <v>0.22800000000000001</v>
      </c>
      <c r="U6758" s="4" t="s">
        <v>60</v>
      </c>
      <c r="V6758">
        <v>0.49</v>
      </c>
      <c r="W6758">
        <v>0.4</v>
      </c>
      <c r="X6758">
        <v>0.75</v>
      </c>
      <c r="Y6758">
        <v>2.38</v>
      </c>
      <c r="Z6758">
        <v>0.25</v>
      </c>
      <c r="AA6758" s="5">
        <f t="shared" si="637"/>
        <v>0.41400000000000003</v>
      </c>
      <c r="AB6758" s="15" cm="1">
        <f t="array" ref="AB6758">_xlfn.SWITCH(U6758,"夏",122,"冬",90,"春",153,"秋",153,0)</f>
        <v>122</v>
      </c>
      <c r="AC6758" s="16">
        <f t="shared" si="638"/>
        <v>50.508000000000003</v>
      </c>
      <c r="AD6758" s="5">
        <f>IFERROR(AA6758/D6758,0)</f>
        <v>2.9001751313485116E-3</v>
      </c>
      <c r="AE6758" s="15">
        <f t="shared" si="639"/>
        <v>0.33424657534246577</v>
      </c>
      <c r="AF6758" s="5">
        <f>IFERROR(AD6758*AE6758*48,0)</f>
        <v>4.6529933066238038E-2</v>
      </c>
    </row>
    <row r="6759" spans="1:32" x14ac:dyDescent="0.15">
      <c r="A6759" s="1"/>
      <c r="B6759" s="1" t="s">
        <v>49</v>
      </c>
      <c r="C6759" s="1" t="s">
        <v>58</v>
      </c>
      <c r="D6759" s="1">
        <v>142.75</v>
      </c>
      <c r="E6759" s="6">
        <v>3.13</v>
      </c>
      <c r="F6759" s="18">
        <v>0.75</v>
      </c>
      <c r="G6759" s="1">
        <v>27.2</v>
      </c>
      <c r="H6759" s="1">
        <v>73</v>
      </c>
      <c r="I6759" s="1">
        <v>27.4</v>
      </c>
      <c r="J6759" s="1">
        <v>0.13</v>
      </c>
      <c r="K6759" s="1">
        <v>446</v>
      </c>
      <c r="L6759" s="1">
        <v>92</v>
      </c>
      <c r="M6759" s="6">
        <f t="shared" si="641"/>
        <v>27.472262080247788</v>
      </c>
      <c r="N6759" s="19">
        <v>0.5</v>
      </c>
      <c r="O6759" s="11" cm="1">
        <f t="array" ref="O6759">ROUND(_xlfn.SWITCH(C6759,"建筑专教",IF(S6759&gt;0.1,1.38,1.28),"阶梯教室",IF(S6759&gt;0.1,1.15,1.05),"公共教室",IF(S6759&gt;0.1,1.22,1.12),IF(S6759&gt;0.1,1.2,1.1))+(MOD(ROW()*11,31)/31-0.5)*0.06,2)</f>
        <v>1.37</v>
      </c>
      <c r="P6759" s="12">
        <f t="shared" si="640"/>
        <v>0.05</v>
      </c>
      <c r="Q6759" s="13">
        <f t="shared" si="642"/>
        <v>0.60598904059740499</v>
      </c>
      <c r="R6759" s="1">
        <v>0</v>
      </c>
      <c r="S6759" s="1">
        <v>0.188</v>
      </c>
      <c r="T6759" s="1">
        <v>0.222</v>
      </c>
      <c r="U6759" s="4" t="s">
        <v>60</v>
      </c>
      <c r="V6759">
        <v>0.49</v>
      </c>
      <c r="W6759">
        <v>0.4</v>
      </c>
      <c r="X6759">
        <v>0.75</v>
      </c>
      <c r="Y6759">
        <v>2.38</v>
      </c>
      <c r="Z6759">
        <v>0.25</v>
      </c>
      <c r="AA6759" s="5">
        <f t="shared" si="637"/>
        <v>0.41000000000000003</v>
      </c>
      <c r="AB6759" s="15" cm="1">
        <f t="array" ref="AB6759">_xlfn.SWITCH(U6759,"夏",122,"冬",90,"春",153,"秋",153,0)</f>
        <v>122</v>
      </c>
      <c r="AC6759" s="16">
        <f t="shared" si="638"/>
        <v>50.02</v>
      </c>
      <c r="AD6759" s="5">
        <f>IFERROR(AA6759/D6759,0)</f>
        <v>2.8721541155866904E-3</v>
      </c>
      <c r="AE6759" s="15">
        <f t="shared" si="639"/>
        <v>0.33424657534246577</v>
      </c>
      <c r="AF6759" s="5">
        <f>IFERROR(AD6759*AE6759*48,0)</f>
        <v>4.6080368495549751E-2</v>
      </c>
    </row>
    <row r="6760" spans="1:32" x14ac:dyDescent="0.15">
      <c r="A6760" s="1"/>
      <c r="B6760" s="1" t="s">
        <v>49</v>
      </c>
      <c r="C6760" s="1" t="s">
        <v>58</v>
      </c>
      <c r="D6760" s="1">
        <v>142.75</v>
      </c>
      <c r="E6760" s="6">
        <v>3.13</v>
      </c>
      <c r="F6760" s="18">
        <v>0.77083333333333304</v>
      </c>
      <c r="G6760" s="1">
        <v>27.8</v>
      </c>
      <c r="H6760" s="1">
        <v>71</v>
      </c>
      <c r="I6760" s="1">
        <v>28</v>
      </c>
      <c r="J6760" s="1">
        <v>0.11</v>
      </c>
      <c r="K6760" s="1">
        <v>442</v>
      </c>
      <c r="L6760" s="1">
        <v>82</v>
      </c>
      <c r="M6760" s="6">
        <f t="shared" si="641"/>
        <v>28.064982693977527</v>
      </c>
      <c r="N6760" s="19">
        <v>0.5</v>
      </c>
      <c r="O6760" s="11" cm="1">
        <f t="array" ref="O6760">ROUND(_xlfn.SWITCH(C6760,"建筑专教",IF(S6760&gt;0.1,1.38,1.28),"阶梯教室",IF(S6760&gt;0.1,1.15,1.05),"公共教室",IF(S6760&gt;0.1,1.22,1.12),IF(S6760&gt;0.1,1.2,1.1))+(MOD(ROW()*11,31)/31-0.5)*0.06,2)</f>
        <v>1.39</v>
      </c>
      <c r="P6760" s="12">
        <f t="shared" si="640"/>
        <v>0.05</v>
      </c>
      <c r="Q6760" s="13">
        <f t="shared" si="642"/>
        <v>0.79030123644136951</v>
      </c>
      <c r="R6760" s="1">
        <v>0</v>
      </c>
      <c r="S6760" s="1">
        <v>0.19</v>
      </c>
      <c r="T6760" s="1">
        <v>0.215</v>
      </c>
      <c r="U6760" s="4" t="s">
        <v>60</v>
      </c>
      <c r="V6760">
        <v>0.49</v>
      </c>
      <c r="W6760">
        <v>0.4</v>
      </c>
      <c r="X6760">
        <v>0.75</v>
      </c>
      <c r="Y6760">
        <v>2.38</v>
      </c>
      <c r="Z6760">
        <v>0.25</v>
      </c>
      <c r="AA6760" s="5">
        <f t="shared" ref="AA6760:AA6823" si="643">R6760+S6760+T6760</f>
        <v>0.40500000000000003</v>
      </c>
      <c r="AB6760" s="15" cm="1">
        <f t="array" ref="AB6760">_xlfn.SWITCH(U6760,"夏",122,"冬",90,"春",153,"秋",153,0)</f>
        <v>122</v>
      </c>
      <c r="AC6760" s="16">
        <f t="shared" ref="AC6760:AC6823" si="644">AA6760*AB6760</f>
        <v>49.410000000000004</v>
      </c>
      <c r="AD6760" s="5">
        <f>IFERROR(AA6760/D6760,0)</f>
        <v>2.8371278458844133E-3</v>
      </c>
      <c r="AE6760" s="15">
        <f t="shared" ref="AE6760:AE6823" si="645">IF(U6760="夏",122/365,IF(U6760="冬",90/365,IF(OR(U6760="春",U6760="秋"),153/365,0)))</f>
        <v>0.33424657534246577</v>
      </c>
      <c r="AF6760" s="5">
        <f>IFERROR(AD6760*AE6760*48,0)</f>
        <v>4.5518412782189384E-2</v>
      </c>
    </row>
    <row r="6761" spans="1:32" x14ac:dyDescent="0.15">
      <c r="A6761" s="1"/>
      <c r="B6761" s="1" t="s">
        <v>49</v>
      </c>
      <c r="C6761" s="1" t="s">
        <v>58</v>
      </c>
      <c r="D6761" s="1">
        <v>142.75</v>
      </c>
      <c r="E6761" s="6">
        <v>3.13</v>
      </c>
      <c r="F6761" s="18">
        <v>0.79166666666666696</v>
      </c>
      <c r="G6761" s="1">
        <v>28.4</v>
      </c>
      <c r="H6761" s="1">
        <v>69</v>
      </c>
      <c r="I6761" s="1">
        <v>28.6</v>
      </c>
      <c r="J6761" s="1">
        <v>0.1</v>
      </c>
      <c r="K6761" s="1">
        <v>438</v>
      </c>
      <c r="L6761" s="1">
        <v>72</v>
      </c>
      <c r="M6761" s="6">
        <f t="shared" si="641"/>
        <v>28.661006727563574</v>
      </c>
      <c r="N6761" s="19">
        <v>0.5</v>
      </c>
      <c r="O6761" s="11" cm="1">
        <f t="array" ref="O6761">ROUND(_xlfn.SWITCH(C6761,"建筑专教",IF(S6761&gt;0.1,1.38,1.28),"阶梯教室",IF(S6761&gt;0.1,1.15,1.05),"公共教室",IF(S6761&gt;0.1,1.22,1.12),IF(S6761&gt;0.1,1.2,1.1))+(MOD(ROW()*11,31)/31-0.5)*0.06,2)</f>
        <v>1.35</v>
      </c>
      <c r="P6761" s="12">
        <f t="shared" si="640"/>
        <v>0.04</v>
      </c>
      <c r="Q6761" s="13">
        <f t="shared" si="642"/>
        <v>0.90898369618408537</v>
      </c>
      <c r="R6761" s="1">
        <v>0</v>
      </c>
      <c r="S6761" s="1">
        <v>0.192</v>
      </c>
      <c r="T6761" s="1">
        <v>0.20799999999999999</v>
      </c>
      <c r="U6761" s="4" t="s">
        <v>60</v>
      </c>
      <c r="V6761">
        <v>0.49</v>
      </c>
      <c r="W6761">
        <v>0.4</v>
      </c>
      <c r="X6761">
        <v>0.75</v>
      </c>
      <c r="Y6761">
        <v>2.38</v>
      </c>
      <c r="Z6761">
        <v>0.25</v>
      </c>
      <c r="AA6761" s="5">
        <f t="shared" si="643"/>
        <v>0.4</v>
      </c>
      <c r="AB6761" s="15" cm="1">
        <f t="array" ref="AB6761">_xlfn.SWITCH(U6761,"夏",122,"冬",90,"春",153,"秋",153,0)</f>
        <v>122</v>
      </c>
      <c r="AC6761" s="16">
        <f t="shared" si="644"/>
        <v>48.800000000000004</v>
      </c>
      <c r="AD6761" s="5">
        <f>IFERROR(AA6761/D6761,0)</f>
        <v>2.8021015761821367E-3</v>
      </c>
      <c r="AE6761" s="15">
        <f t="shared" si="645"/>
        <v>0.33424657534246577</v>
      </c>
      <c r="AF6761" s="5">
        <f>IFERROR(AD6761*AE6761*48,0)</f>
        <v>4.4956457068829024E-2</v>
      </c>
    </row>
    <row r="6762" spans="1:32" x14ac:dyDescent="0.15">
      <c r="A6762" s="1"/>
      <c r="B6762" s="1" t="s">
        <v>49</v>
      </c>
      <c r="C6762" s="1" t="s">
        <v>58</v>
      </c>
      <c r="D6762" s="1">
        <v>142.75</v>
      </c>
      <c r="E6762" s="6">
        <v>3.13</v>
      </c>
      <c r="F6762" s="18">
        <v>0.8125</v>
      </c>
      <c r="G6762" s="1">
        <v>29</v>
      </c>
      <c r="H6762" s="1">
        <v>67</v>
      </c>
      <c r="I6762" s="1">
        <v>29.2</v>
      </c>
      <c r="J6762" s="1">
        <v>0.1</v>
      </c>
      <c r="K6762" s="1">
        <v>434</v>
      </c>
      <c r="L6762" s="1">
        <v>62</v>
      </c>
      <c r="M6762" s="6">
        <f t="shared" si="641"/>
        <v>29.260644398000409</v>
      </c>
      <c r="N6762" s="19">
        <v>0.5</v>
      </c>
      <c r="O6762" s="11" cm="1">
        <f t="array" ref="O6762">ROUND(_xlfn.SWITCH(C6762,"建筑专教",IF(S6762&gt;0.1,1.38,1.28),"阶梯教室",IF(S6762&gt;0.1,1.15,1.05),"公共教室",IF(S6762&gt;0.1,1.22,1.12),IF(S6762&gt;0.1,1.2,1.1))+(MOD(ROW()*11,31)/31-0.5)*0.06,2)</f>
        <v>1.38</v>
      </c>
      <c r="P6762" s="12">
        <f t="shared" si="640"/>
        <v>0.04</v>
      </c>
      <c r="Q6762" s="13">
        <f t="shared" si="642"/>
        <v>1.096292690424804</v>
      </c>
      <c r="R6762" s="1">
        <v>0</v>
      </c>
      <c r="S6762" s="1">
        <v>0.19400000000000001</v>
      </c>
      <c r="T6762" s="1">
        <v>0.20200000000000001</v>
      </c>
      <c r="U6762" s="4" t="s">
        <v>60</v>
      </c>
      <c r="V6762">
        <v>0.49</v>
      </c>
      <c r="W6762">
        <v>0.4</v>
      </c>
      <c r="X6762">
        <v>0.75</v>
      </c>
      <c r="Y6762">
        <v>2.38</v>
      </c>
      <c r="Z6762">
        <v>0.25</v>
      </c>
      <c r="AA6762" s="5">
        <f t="shared" si="643"/>
        <v>0.39600000000000002</v>
      </c>
      <c r="AB6762" s="15" cm="1">
        <f t="array" ref="AB6762">_xlfn.SWITCH(U6762,"夏",122,"冬",90,"春",153,"秋",153,0)</f>
        <v>122</v>
      </c>
      <c r="AC6762" s="16">
        <f t="shared" si="644"/>
        <v>48.312000000000005</v>
      </c>
      <c r="AD6762" s="5">
        <f>IFERROR(AA6762/D6762,0)</f>
        <v>2.7740805604203156E-3</v>
      </c>
      <c r="AE6762" s="15">
        <f t="shared" si="645"/>
        <v>0.33424657534246577</v>
      </c>
      <c r="AF6762" s="5">
        <f>IFERROR(AD6762*AE6762*48,0)</f>
        <v>4.4506892498140736E-2</v>
      </c>
    </row>
    <row r="6763" spans="1:32" x14ac:dyDescent="0.15">
      <c r="A6763" s="1"/>
      <c r="B6763" s="1" t="s">
        <v>49</v>
      </c>
      <c r="C6763" s="1" t="s">
        <v>58</v>
      </c>
      <c r="D6763" s="1">
        <v>142.75</v>
      </c>
      <c r="E6763" s="6">
        <v>3.13</v>
      </c>
      <c r="F6763" s="18">
        <v>0.83333333333333304</v>
      </c>
      <c r="G6763" s="1">
        <v>29.6</v>
      </c>
      <c r="H6763" s="1">
        <v>65</v>
      </c>
      <c r="I6763" s="1">
        <v>29.8</v>
      </c>
      <c r="J6763" s="1">
        <v>0.1</v>
      </c>
      <c r="K6763" s="1">
        <v>430</v>
      </c>
      <c r="L6763" s="1">
        <v>52</v>
      </c>
      <c r="M6763" s="6">
        <f t="shared" si="641"/>
        <v>29.86028493116271</v>
      </c>
      <c r="N6763" s="19">
        <v>0.5</v>
      </c>
      <c r="O6763" s="11" cm="1">
        <f t="array" ref="O6763">ROUND(_xlfn.SWITCH(C6763,"建筑专教",IF(S6763&gt;0.1,1.38,1.28),"阶梯教室",IF(S6763&gt;0.1,1.15,1.05),"公共教室",IF(S6763&gt;0.1,1.22,1.12),IF(S6763&gt;0.1,1.2,1.1))+(MOD(ROW()*11,31)/31-0.5)*0.06,2)</f>
        <v>1.4</v>
      </c>
      <c r="P6763" s="12">
        <f t="shared" si="640"/>
        <v>0.04</v>
      </c>
      <c r="Q6763" s="13">
        <f t="shared" si="642"/>
        <v>1.2656684780042311</v>
      </c>
      <c r="R6763" s="1">
        <v>0</v>
      </c>
      <c r="S6763" s="1">
        <v>0.19600000000000001</v>
      </c>
      <c r="T6763" s="1">
        <v>0.19500000000000001</v>
      </c>
      <c r="U6763" s="4" t="s">
        <v>60</v>
      </c>
      <c r="V6763">
        <v>0.49</v>
      </c>
      <c r="W6763">
        <v>0.4</v>
      </c>
      <c r="X6763">
        <v>0.75</v>
      </c>
      <c r="Y6763">
        <v>2.38</v>
      </c>
      <c r="Z6763">
        <v>0.25</v>
      </c>
      <c r="AA6763" s="5">
        <f t="shared" si="643"/>
        <v>0.39100000000000001</v>
      </c>
      <c r="AB6763" s="15" cm="1">
        <f t="array" ref="AB6763">_xlfn.SWITCH(U6763,"夏",122,"冬",90,"春",153,"秋",153,0)</f>
        <v>122</v>
      </c>
      <c r="AC6763" s="16">
        <f t="shared" si="644"/>
        <v>47.701999999999998</v>
      </c>
      <c r="AD6763" s="5">
        <f>IFERROR(AA6763/D6763,0)</f>
        <v>2.7390542907180385E-3</v>
      </c>
      <c r="AE6763" s="15">
        <f t="shared" si="645"/>
        <v>0.33424657534246577</v>
      </c>
      <c r="AF6763" s="5">
        <f>IFERROR(AD6763*AE6763*48,0)</f>
        <v>4.394493678478037E-2</v>
      </c>
    </row>
    <row r="6764" spans="1:32" x14ac:dyDescent="0.15">
      <c r="A6764" s="1"/>
      <c r="B6764" s="1" t="s">
        <v>49</v>
      </c>
      <c r="C6764" s="1" t="s">
        <v>58</v>
      </c>
      <c r="D6764" s="1">
        <v>142.75</v>
      </c>
      <c r="E6764" s="6">
        <v>3.13</v>
      </c>
      <c r="F6764" s="18">
        <v>0.85416666666666696</v>
      </c>
      <c r="G6764" s="1">
        <v>30.2</v>
      </c>
      <c r="H6764" s="1">
        <v>63</v>
      </c>
      <c r="I6764" s="1">
        <v>30.4</v>
      </c>
      <c r="J6764" s="1">
        <v>0.1</v>
      </c>
      <c r="K6764" s="1">
        <v>426</v>
      </c>
      <c r="L6764" s="1">
        <v>42</v>
      </c>
      <c r="M6764" s="6">
        <f t="shared" si="641"/>
        <v>30.459928298845625</v>
      </c>
      <c r="N6764" s="19">
        <v>0.5</v>
      </c>
      <c r="O6764" s="11" cm="1">
        <f t="array" ref="O6764">ROUND(_xlfn.SWITCH(C6764,"建筑专教",IF(S6764&gt;0.1,1.38,1.28),"阶梯教室",IF(S6764&gt;0.1,1.15,1.05),"公共教室",IF(S6764&gt;0.1,1.22,1.12),IF(S6764&gt;0.1,1.2,1.1))+(MOD(ROW()*11,31)/31-0.5)*0.06,2)</f>
        <v>1.36</v>
      </c>
      <c r="P6764" s="12">
        <f t="shared" si="640"/>
        <v>0.03</v>
      </c>
      <c r="Q6764" s="13">
        <f t="shared" si="642"/>
        <v>1.3919375443173199</v>
      </c>
      <c r="R6764" s="1">
        <v>0</v>
      </c>
      <c r="S6764" s="1">
        <v>0.19800000000000001</v>
      </c>
      <c r="T6764" s="1">
        <v>0.188</v>
      </c>
      <c r="U6764" s="4" t="s">
        <v>60</v>
      </c>
      <c r="V6764">
        <v>0.49</v>
      </c>
      <c r="W6764">
        <v>0.4</v>
      </c>
      <c r="X6764">
        <v>0.75</v>
      </c>
      <c r="Y6764">
        <v>2.38</v>
      </c>
      <c r="Z6764">
        <v>0.25</v>
      </c>
      <c r="AA6764" s="5">
        <f t="shared" si="643"/>
        <v>0.38600000000000001</v>
      </c>
      <c r="AB6764" s="15" cm="1">
        <f t="array" ref="AB6764">_xlfn.SWITCH(U6764,"夏",122,"冬",90,"春",153,"秋",153,0)</f>
        <v>122</v>
      </c>
      <c r="AC6764" s="16">
        <f t="shared" si="644"/>
        <v>47.091999999999999</v>
      </c>
      <c r="AD6764" s="5">
        <f>IFERROR(AA6764/D6764,0)</f>
        <v>2.7040280210157619E-3</v>
      </c>
      <c r="AE6764" s="15">
        <f t="shared" si="645"/>
        <v>0.33424657534246577</v>
      </c>
      <c r="AF6764" s="5">
        <f>IFERROR(AD6764*AE6764*48,0)</f>
        <v>4.3382981071420003E-2</v>
      </c>
    </row>
    <row r="6765" spans="1:32" x14ac:dyDescent="0.15">
      <c r="A6765" s="1"/>
      <c r="B6765" s="1" t="s">
        <v>49</v>
      </c>
      <c r="C6765" s="1" t="s">
        <v>58</v>
      </c>
      <c r="D6765" s="1">
        <v>142.75</v>
      </c>
      <c r="E6765" s="6">
        <v>3.13</v>
      </c>
      <c r="F6765" s="18">
        <v>0.875</v>
      </c>
      <c r="G6765" s="1">
        <v>30.8</v>
      </c>
      <c r="H6765" s="1">
        <v>61</v>
      </c>
      <c r="I6765" s="1">
        <v>31</v>
      </c>
      <c r="J6765" s="1">
        <v>0.1</v>
      </c>
      <c r="K6765" s="1">
        <v>422</v>
      </c>
      <c r="L6765" s="1">
        <v>32</v>
      </c>
      <c r="M6765" s="6">
        <f t="shared" si="641"/>
        <v>31.059574473176326</v>
      </c>
      <c r="N6765" s="19">
        <v>0.5</v>
      </c>
      <c r="O6765" s="11" cm="1">
        <f t="array" ref="O6765">ROUND(_xlfn.SWITCH(C6765,"建筑专教",IF(S6765&gt;0.1,1.38,1.28),"阶梯教室",IF(S6765&gt;0.1,1.15,1.05),"公共教室",IF(S6765&gt;0.1,1.22,1.12),IF(S6765&gt;0.1,1.2,1.1))+(MOD(ROW()*11,31)/31-0.5)*0.06,2)</f>
        <v>1.38</v>
      </c>
      <c r="P6765" s="12">
        <f t="shared" si="640"/>
        <v>0.03</v>
      </c>
      <c r="Q6765" s="13">
        <f t="shared" si="642"/>
        <v>1.5531782060894606</v>
      </c>
      <c r="R6765" s="1">
        <v>0</v>
      </c>
      <c r="S6765" s="1">
        <v>0.2</v>
      </c>
      <c r="T6765" s="1">
        <v>0.182</v>
      </c>
      <c r="U6765" s="4" t="s">
        <v>60</v>
      </c>
      <c r="V6765">
        <v>0.49</v>
      </c>
      <c r="W6765">
        <v>0.4</v>
      </c>
      <c r="X6765">
        <v>0.75</v>
      </c>
      <c r="Y6765">
        <v>2.38</v>
      </c>
      <c r="Z6765">
        <v>0.25</v>
      </c>
      <c r="AA6765" s="5">
        <f t="shared" si="643"/>
        <v>0.38200000000000001</v>
      </c>
      <c r="AB6765" s="15" cm="1">
        <f t="array" ref="AB6765">_xlfn.SWITCH(U6765,"夏",122,"冬",90,"春",153,"秋",153,0)</f>
        <v>122</v>
      </c>
      <c r="AC6765" s="16">
        <f t="shared" si="644"/>
        <v>46.603999999999999</v>
      </c>
      <c r="AD6765" s="5">
        <f>IFERROR(AA6765/D6765,0)</f>
        <v>2.6760070052539403E-3</v>
      </c>
      <c r="AE6765" s="15">
        <f t="shared" si="645"/>
        <v>0.33424657534246577</v>
      </c>
      <c r="AF6765" s="5">
        <f>IFERROR(AD6765*AE6765*48,0)</f>
        <v>4.2933416500731715E-2</v>
      </c>
    </row>
    <row r="6766" spans="1:32" x14ac:dyDescent="0.15">
      <c r="A6766" s="1"/>
      <c r="B6766" s="1" t="s">
        <v>49</v>
      </c>
      <c r="C6766" s="1" t="s">
        <v>58</v>
      </c>
      <c r="D6766" s="1">
        <v>142.75</v>
      </c>
      <c r="E6766" s="6">
        <v>3.13</v>
      </c>
      <c r="F6766" s="18">
        <v>0.89583333333333304</v>
      </c>
      <c r="G6766" s="1">
        <v>31.4</v>
      </c>
      <c r="H6766" s="1">
        <v>59</v>
      </c>
      <c r="I6766" s="1">
        <v>31.6</v>
      </c>
      <c r="J6766" s="1">
        <v>0.1</v>
      </c>
      <c r="K6766" s="1">
        <v>418</v>
      </c>
      <c r="L6766" s="1">
        <v>22</v>
      </c>
      <c r="M6766" s="6">
        <f t="shared" si="641"/>
        <v>31.659223426610538</v>
      </c>
      <c r="N6766" s="19">
        <v>0.5</v>
      </c>
      <c r="O6766" s="11" cm="1">
        <f t="array" ref="O6766">ROUND(_xlfn.SWITCH(C6766,"建筑专教",IF(S6766&gt;0.1,1.38,1.28),"阶梯教室",IF(S6766&gt;0.1,1.15,1.05),"公共教室",IF(S6766&gt;0.1,1.22,1.12),IF(S6766&gt;0.1,1.2,1.1))+(MOD(ROW()*11,31)/31-0.5)*0.06,2)</f>
        <v>1.4</v>
      </c>
      <c r="P6766" s="12">
        <f t="shared" si="640"/>
        <v>0.02</v>
      </c>
      <c r="Q6766" s="13">
        <f t="shared" si="642"/>
        <v>1.7057843276134836</v>
      </c>
      <c r="R6766" s="1">
        <v>0</v>
      </c>
      <c r="S6766" s="1">
        <v>0.20200000000000001</v>
      </c>
      <c r="T6766" s="1">
        <v>0.17499999999999999</v>
      </c>
      <c r="U6766" s="4" t="s">
        <v>60</v>
      </c>
      <c r="V6766">
        <v>0.49</v>
      </c>
      <c r="W6766">
        <v>0.4</v>
      </c>
      <c r="X6766">
        <v>0.75</v>
      </c>
      <c r="Y6766">
        <v>2.38</v>
      </c>
      <c r="Z6766">
        <v>0.25</v>
      </c>
      <c r="AA6766" s="5">
        <f t="shared" si="643"/>
        <v>0.377</v>
      </c>
      <c r="AB6766" s="15" cm="1">
        <f t="array" ref="AB6766">_xlfn.SWITCH(U6766,"夏",122,"冬",90,"春",153,"秋",153,0)</f>
        <v>122</v>
      </c>
      <c r="AC6766" s="16">
        <f t="shared" si="644"/>
        <v>45.994</v>
      </c>
      <c r="AD6766" s="5">
        <f>IFERROR(AA6766/D6766,0)</f>
        <v>2.6409807355516637E-3</v>
      </c>
      <c r="AE6766" s="15">
        <f t="shared" si="645"/>
        <v>0.33424657534246577</v>
      </c>
      <c r="AF6766" s="5">
        <f>IFERROR(AD6766*AE6766*48,0)</f>
        <v>4.2371460787371348E-2</v>
      </c>
    </row>
    <row r="6767" spans="1:32" x14ac:dyDescent="0.15">
      <c r="A6767" s="1"/>
      <c r="B6767" s="1" t="s">
        <v>49</v>
      </c>
      <c r="C6767" s="1" t="s">
        <v>58</v>
      </c>
      <c r="D6767" s="1">
        <v>142.75</v>
      </c>
      <c r="E6767" s="6">
        <v>3.13</v>
      </c>
      <c r="F6767" s="18">
        <v>0.91666666666666696</v>
      </c>
      <c r="G6767" s="1">
        <v>32</v>
      </c>
      <c r="H6767" s="1">
        <v>57</v>
      </c>
      <c r="I6767" s="1">
        <v>32.200000000000003</v>
      </c>
      <c r="J6767" s="1">
        <v>0.1</v>
      </c>
      <c r="K6767" s="1">
        <v>414</v>
      </c>
      <c r="L6767" s="1">
        <v>12</v>
      </c>
      <c r="M6767" s="6">
        <f t="shared" si="641"/>
        <v>32.258875131927311</v>
      </c>
      <c r="N6767" s="19">
        <v>0.5</v>
      </c>
      <c r="O6767" s="11" cm="1">
        <f t="array" ref="O6767">ROUND(_xlfn.SWITCH(C6767,"建筑专教",IF(S6767&gt;0.1,1.38,1.28),"阶梯教室",IF(S6767&gt;0.1,1.15,1.05),"公共教室",IF(S6767&gt;0.1,1.22,1.12),IF(S6767&gt;0.1,1.2,1.1))+(MOD(ROW()*11,31)/31-0.5)*0.06,2)</f>
        <v>1.36</v>
      </c>
      <c r="P6767" s="12">
        <f t="shared" si="640"/>
        <v>0.02</v>
      </c>
      <c r="Q6767" s="13">
        <f t="shared" si="642"/>
        <v>1.8357549883461766</v>
      </c>
      <c r="R6767" s="1">
        <v>0</v>
      </c>
      <c r="S6767" s="1">
        <v>0.20399999999999999</v>
      </c>
      <c r="T6767" s="1">
        <v>0.16800000000000001</v>
      </c>
      <c r="U6767" s="4" t="s">
        <v>60</v>
      </c>
      <c r="V6767">
        <v>0.49</v>
      </c>
      <c r="W6767">
        <v>0.4</v>
      </c>
      <c r="X6767">
        <v>0.75</v>
      </c>
      <c r="Y6767">
        <v>2.38</v>
      </c>
      <c r="Z6767">
        <v>0.25</v>
      </c>
      <c r="AA6767" s="5">
        <f t="shared" si="643"/>
        <v>0.372</v>
      </c>
      <c r="AB6767" s="15" cm="1">
        <f t="array" ref="AB6767">_xlfn.SWITCH(U6767,"夏",122,"冬",90,"春",153,"秋",153,0)</f>
        <v>122</v>
      </c>
      <c r="AC6767" s="16">
        <f t="shared" si="644"/>
        <v>45.384</v>
      </c>
      <c r="AD6767" s="5">
        <f>IFERROR(AA6767/D6767,0)</f>
        <v>2.605954465849387E-3</v>
      </c>
      <c r="AE6767" s="15">
        <f t="shared" si="645"/>
        <v>0.33424657534246577</v>
      </c>
      <c r="AF6767" s="5">
        <f>IFERROR(AD6767*AE6767*48,0)</f>
        <v>4.1809505074010989E-2</v>
      </c>
    </row>
    <row r="6768" spans="1:32" x14ac:dyDescent="0.15">
      <c r="A6768" s="1"/>
      <c r="B6768" s="1" t="s">
        <v>50</v>
      </c>
      <c r="C6768" s="1" t="s">
        <v>58</v>
      </c>
      <c r="D6768" s="1">
        <v>142.75</v>
      </c>
      <c r="E6768" s="6">
        <v>3.13</v>
      </c>
      <c r="F6768" s="18">
        <v>0.33333333333333298</v>
      </c>
      <c r="G6768" s="1">
        <v>24</v>
      </c>
      <c r="H6768" s="1">
        <v>82</v>
      </c>
      <c r="I6768" s="1">
        <v>24.2</v>
      </c>
      <c r="J6768" s="1">
        <v>0.14000000000000001</v>
      </c>
      <c r="K6768" s="1">
        <v>445</v>
      </c>
      <c r="L6768" s="1">
        <v>107</v>
      </c>
      <c r="M6768" s="6">
        <f t="shared" si="641"/>
        <v>24.278010553484137</v>
      </c>
      <c r="N6768" s="19">
        <v>0.5</v>
      </c>
      <c r="O6768" s="11" cm="1">
        <f t="array" ref="O6768">ROUND(_xlfn.SWITCH(C6768,"建筑专教",IF(S6768&gt;0.1,1.38,1.28),"阶梯教室",IF(S6768&gt;0.1,1.15,1.05),"公共教室",IF(S6768&gt;0.1,1.22,1.12),IF(S6768&gt;0.1,1.2,1.1))+(MOD(ROW()*11,31)/31-0.5)*0.06,2)</f>
        <v>1.38</v>
      </c>
      <c r="P6768" s="12">
        <f t="shared" si="640"/>
        <v>0.05</v>
      </c>
      <c r="Q6768" s="13">
        <f t="shared" si="642"/>
        <v>-0.27369434623979388</v>
      </c>
      <c r="R6768" s="1">
        <v>0</v>
      </c>
      <c r="S6768" s="1">
        <v>0.17299999999999999</v>
      </c>
      <c r="T6768" s="1">
        <v>0.22</v>
      </c>
      <c r="U6768" s="4" t="s">
        <v>60</v>
      </c>
      <c r="V6768">
        <v>0.49</v>
      </c>
      <c r="W6768">
        <v>0.4</v>
      </c>
      <c r="X6768">
        <v>0.75</v>
      </c>
      <c r="Y6768">
        <v>2.38</v>
      </c>
      <c r="Z6768">
        <v>0.25</v>
      </c>
      <c r="AA6768" s="5">
        <f t="shared" si="643"/>
        <v>0.39300000000000002</v>
      </c>
      <c r="AB6768" s="15" cm="1">
        <f t="array" ref="AB6768">_xlfn.SWITCH(U6768,"夏",122,"冬",90,"春",153,"秋",153,0)</f>
        <v>122</v>
      </c>
      <c r="AC6768" s="16">
        <f t="shared" si="644"/>
        <v>47.946000000000005</v>
      </c>
      <c r="AD6768" s="5">
        <f>IFERROR(AA6768/D6768,0)</f>
        <v>2.7530647985989495E-3</v>
      </c>
      <c r="AE6768" s="15">
        <f t="shared" si="645"/>
        <v>0.33424657534246577</v>
      </c>
      <c r="AF6768" s="5">
        <f>IFERROR(AD6768*AE6768*48,0)</f>
        <v>4.4169719070124513E-2</v>
      </c>
    </row>
    <row r="6769" spans="1:32" x14ac:dyDescent="0.15">
      <c r="A6769" s="1"/>
      <c r="B6769" s="1" t="s">
        <v>50</v>
      </c>
      <c r="C6769" s="1" t="s">
        <v>58</v>
      </c>
      <c r="D6769" s="1">
        <v>142.75</v>
      </c>
      <c r="E6769" s="6">
        <v>3.13</v>
      </c>
      <c r="F6769" s="18">
        <v>0.35416666666666702</v>
      </c>
      <c r="G6769" s="1">
        <v>24.2</v>
      </c>
      <c r="H6769" s="1">
        <v>80</v>
      </c>
      <c r="I6769" s="1">
        <v>24.4</v>
      </c>
      <c r="J6769" s="1">
        <v>0.16</v>
      </c>
      <c r="K6769" s="1">
        <v>456</v>
      </c>
      <c r="L6769" s="1">
        <v>117</v>
      </c>
      <c r="M6769" s="6">
        <f t="shared" si="641"/>
        <v>24.484344882886205</v>
      </c>
      <c r="N6769" s="19">
        <v>0.5</v>
      </c>
      <c r="O6769" s="11" cm="1">
        <f t="array" ref="O6769">ROUND(_xlfn.SWITCH(C6769,"建筑专教",IF(S6769&gt;0.1,1.38,1.28),"阶梯教室",IF(S6769&gt;0.1,1.15,1.05),"公共教室",IF(S6769&gt;0.1,1.22,1.12),IF(S6769&gt;0.1,1.2,1.1))+(MOD(ROW()*11,31)/31-0.5)*0.06,2)</f>
        <v>1.4</v>
      </c>
      <c r="P6769" s="12">
        <f t="shared" si="640"/>
        <v>7.0000000000000007E-2</v>
      </c>
      <c r="Q6769" s="13">
        <f t="shared" si="642"/>
        <v>-0.17846688266782196</v>
      </c>
      <c r="R6769" s="1">
        <v>0</v>
      </c>
      <c r="S6769" s="1">
        <v>0.17100000000000001</v>
      </c>
      <c r="T6769" s="1">
        <v>0.22600000000000001</v>
      </c>
      <c r="U6769" s="4" t="s">
        <v>60</v>
      </c>
      <c r="V6769">
        <v>0.49</v>
      </c>
      <c r="W6769">
        <v>0.4</v>
      </c>
      <c r="X6769">
        <v>0.75</v>
      </c>
      <c r="Y6769">
        <v>2.38</v>
      </c>
      <c r="Z6769">
        <v>0.25</v>
      </c>
      <c r="AA6769" s="5">
        <f t="shared" si="643"/>
        <v>0.39700000000000002</v>
      </c>
      <c r="AB6769" s="15" cm="1">
        <f t="array" ref="AB6769">_xlfn.SWITCH(U6769,"夏",122,"冬",90,"春",153,"秋",153,0)</f>
        <v>122</v>
      </c>
      <c r="AC6769" s="16">
        <f t="shared" si="644"/>
        <v>48.434000000000005</v>
      </c>
      <c r="AD6769" s="5">
        <f>IFERROR(AA6769/D6769,0)</f>
        <v>2.7810858143607706E-3</v>
      </c>
      <c r="AE6769" s="15">
        <f t="shared" si="645"/>
        <v>0.33424657534246577</v>
      </c>
      <c r="AF6769" s="5">
        <f>IFERROR(AD6769*AE6769*48,0)</f>
        <v>4.4619283640812801E-2</v>
      </c>
    </row>
    <row r="6770" spans="1:32" x14ac:dyDescent="0.15">
      <c r="A6770" s="1"/>
      <c r="B6770" s="1" t="s">
        <v>50</v>
      </c>
      <c r="C6770" s="1" t="s">
        <v>58</v>
      </c>
      <c r="D6770" s="1">
        <v>142.75</v>
      </c>
      <c r="E6770" s="6">
        <v>3.13</v>
      </c>
      <c r="F6770" s="18">
        <v>0.375</v>
      </c>
      <c r="G6770" s="1">
        <v>24.7</v>
      </c>
      <c r="H6770" s="1">
        <v>78</v>
      </c>
      <c r="I6770" s="1">
        <v>24.9</v>
      </c>
      <c r="J6770" s="1">
        <v>0.18</v>
      </c>
      <c r="K6770" s="1">
        <v>469</v>
      </c>
      <c r="L6770" s="1">
        <v>127</v>
      </c>
      <c r="M6770" s="6">
        <f t="shared" si="641"/>
        <v>24.990063858469682</v>
      </c>
      <c r="N6770" s="19">
        <v>0.5</v>
      </c>
      <c r="O6770" s="11" cm="1">
        <f t="array" ref="O6770">ROUND(_xlfn.SWITCH(C6770,"建筑专教",IF(S6770&gt;0.1,1.38,1.28),"阶梯教室",IF(S6770&gt;0.1,1.15,1.05),"公共教室",IF(S6770&gt;0.1,1.22,1.12),IF(S6770&gt;0.1,1.2,1.1))+(MOD(ROW()*11,31)/31-0.5)*0.06,2)</f>
        <v>1.37</v>
      </c>
      <c r="P6770" s="12">
        <f t="shared" si="640"/>
        <v>0.08</v>
      </c>
      <c r="Q6770" s="13">
        <f t="shared" si="642"/>
        <v>-9.1076713473237175E-2</v>
      </c>
      <c r="R6770" s="1">
        <v>2.2200000000000002</v>
      </c>
      <c r="S6770" s="1">
        <v>0.16900000000000001</v>
      </c>
      <c r="T6770" s="1">
        <v>0.44</v>
      </c>
      <c r="U6770" s="4" t="s">
        <v>60</v>
      </c>
      <c r="V6770">
        <v>0.49</v>
      </c>
      <c r="W6770">
        <v>0.4</v>
      </c>
      <c r="X6770">
        <v>0.75</v>
      </c>
      <c r="Y6770">
        <v>2.38</v>
      </c>
      <c r="Z6770">
        <v>0.25</v>
      </c>
      <c r="AA6770" s="5">
        <f t="shared" si="643"/>
        <v>2.8290000000000002</v>
      </c>
      <c r="AB6770" s="15" cm="1">
        <f t="array" ref="AB6770">_xlfn.SWITCH(U6770,"夏",122,"冬",90,"春",153,"秋",153,0)</f>
        <v>122</v>
      </c>
      <c r="AC6770" s="16">
        <f t="shared" si="644"/>
        <v>345.13800000000003</v>
      </c>
      <c r="AD6770" s="5">
        <f>IFERROR(AA6770/D6770,0)</f>
        <v>1.9817863397548163E-2</v>
      </c>
      <c r="AE6770" s="15">
        <f t="shared" si="645"/>
        <v>0.33424657534246577</v>
      </c>
      <c r="AF6770" s="5">
        <f>IFERROR(AD6770*AE6770*48,0)</f>
        <v>0.31795454261929323</v>
      </c>
    </row>
    <row r="6771" spans="1:32" x14ac:dyDescent="0.15">
      <c r="A6771" s="1"/>
      <c r="B6771" s="1" t="s">
        <v>50</v>
      </c>
      <c r="C6771" s="1" t="s">
        <v>58</v>
      </c>
      <c r="D6771" s="1">
        <v>142.75</v>
      </c>
      <c r="E6771" s="6">
        <v>3.13</v>
      </c>
      <c r="F6771" s="18">
        <v>0.39583333333333298</v>
      </c>
      <c r="G6771" s="1">
        <v>24.3</v>
      </c>
      <c r="H6771" s="1">
        <v>76</v>
      </c>
      <c r="I6771" s="1">
        <v>24.5</v>
      </c>
      <c r="J6771" s="1">
        <v>0.2</v>
      </c>
      <c r="K6771" s="1">
        <v>599</v>
      </c>
      <c r="L6771" s="1">
        <v>137</v>
      </c>
      <c r="M6771" s="6">
        <f t="shared" si="641"/>
        <v>24.596325393782934</v>
      </c>
      <c r="N6771" s="19">
        <v>0.5</v>
      </c>
      <c r="O6771" s="11" cm="1">
        <f t="array" ref="O6771">ROUND(_xlfn.SWITCH(C6771,"建筑专教",IF(S6771&gt;0.1,1.38,1.28),"阶梯教室",IF(S6771&gt;0.1,1.15,1.05),"公共教室",IF(S6771&gt;0.1,1.22,1.12),IF(S6771&gt;0.1,1.2,1.1))+(MOD(ROW()*11,31)/31-0.5)*0.06,2)</f>
        <v>1.39</v>
      </c>
      <c r="P6771" s="12">
        <f t="shared" si="640"/>
        <v>0.23</v>
      </c>
      <c r="Q6771" s="13">
        <f t="shared" si="642"/>
        <v>-0.5132904006605582</v>
      </c>
      <c r="R6771" s="1">
        <v>2.2799999999999998</v>
      </c>
      <c r="S6771" s="1">
        <v>0.16700000000000001</v>
      </c>
      <c r="T6771" s="1">
        <v>0.45</v>
      </c>
      <c r="U6771" s="4" t="s">
        <v>60</v>
      </c>
      <c r="V6771">
        <v>0.49</v>
      </c>
      <c r="W6771">
        <v>0.4</v>
      </c>
      <c r="X6771">
        <v>0.75</v>
      </c>
      <c r="Y6771">
        <v>2.38</v>
      </c>
      <c r="Z6771">
        <v>0.25</v>
      </c>
      <c r="AA6771" s="5">
        <f t="shared" si="643"/>
        <v>2.8969999999999998</v>
      </c>
      <c r="AB6771" s="15" cm="1">
        <f t="array" ref="AB6771">_xlfn.SWITCH(U6771,"夏",122,"冬",90,"春",153,"秋",153,0)</f>
        <v>122</v>
      </c>
      <c r="AC6771" s="16">
        <f t="shared" si="644"/>
        <v>353.43399999999997</v>
      </c>
      <c r="AD6771" s="5">
        <f>IFERROR(AA6771/D6771,0)</f>
        <v>2.0294220665499123E-2</v>
      </c>
      <c r="AE6771" s="15">
        <f t="shared" si="645"/>
        <v>0.33424657534246577</v>
      </c>
      <c r="AF6771" s="5">
        <f>IFERROR(AD6771*AE6771*48,0)</f>
        <v>0.32559714032099413</v>
      </c>
    </row>
    <row r="6772" spans="1:32" x14ac:dyDescent="0.15">
      <c r="A6772" s="1"/>
      <c r="B6772" s="1" t="s">
        <v>50</v>
      </c>
      <c r="C6772" s="1" t="s">
        <v>58</v>
      </c>
      <c r="D6772" s="1">
        <v>142.75</v>
      </c>
      <c r="E6772" s="6">
        <v>3.13</v>
      </c>
      <c r="F6772" s="18">
        <v>0.41666666666666702</v>
      </c>
      <c r="G6772" s="1">
        <v>23.9</v>
      </c>
      <c r="H6772" s="1">
        <v>74</v>
      </c>
      <c r="I6772" s="1">
        <v>24.1</v>
      </c>
      <c r="J6772" s="1">
        <v>0.22</v>
      </c>
      <c r="K6772" s="1">
        <v>699</v>
      </c>
      <c r="L6772" s="1">
        <v>147</v>
      </c>
      <c r="M6772" s="6">
        <f t="shared" si="641"/>
        <v>24.202403516750451</v>
      </c>
      <c r="N6772" s="19">
        <v>0.5</v>
      </c>
      <c r="O6772" s="11" cm="1">
        <f t="array" ref="O6772">ROUND(_xlfn.SWITCH(C6772,"建筑专教",IF(S6772&gt;0.1,1.38,1.28),"阶梯教室",IF(S6772&gt;0.1,1.15,1.05),"公共教室",IF(S6772&gt;0.1,1.22,1.12),IF(S6772&gt;0.1,1.2,1.1))+(MOD(ROW()*11,31)/31-0.5)*0.06,2)</f>
        <v>1.41</v>
      </c>
      <c r="P6772" s="12">
        <f t="shared" si="640"/>
        <v>0.35</v>
      </c>
      <c r="Q6772" s="13">
        <f t="shared" si="642"/>
        <v>-0.65910901654859666</v>
      </c>
      <c r="R6772" s="1">
        <v>2.35</v>
      </c>
      <c r="S6772" s="1">
        <v>0.16500000000000001</v>
      </c>
      <c r="T6772" s="1">
        <v>0.46</v>
      </c>
      <c r="U6772" s="4" t="s">
        <v>60</v>
      </c>
      <c r="V6772">
        <v>0.49</v>
      </c>
      <c r="W6772">
        <v>0.4</v>
      </c>
      <c r="X6772">
        <v>0.75</v>
      </c>
      <c r="Y6772">
        <v>2.38</v>
      </c>
      <c r="Z6772">
        <v>0.25</v>
      </c>
      <c r="AA6772" s="5">
        <f t="shared" si="643"/>
        <v>2.9750000000000001</v>
      </c>
      <c r="AB6772" s="15" cm="1">
        <f t="array" ref="AB6772">_xlfn.SWITCH(U6772,"夏",122,"冬",90,"春",153,"秋",153,0)</f>
        <v>122</v>
      </c>
      <c r="AC6772" s="16">
        <f t="shared" si="644"/>
        <v>362.95</v>
      </c>
      <c r="AD6772" s="5">
        <f>IFERROR(AA6772/D6772,0)</f>
        <v>2.0840630472854643E-2</v>
      </c>
      <c r="AE6772" s="15">
        <f t="shared" si="645"/>
        <v>0.33424657534246577</v>
      </c>
      <c r="AF6772" s="5">
        <f>IFERROR(AD6772*AE6772*48,0)</f>
        <v>0.33436364944941588</v>
      </c>
    </row>
    <row r="6773" spans="1:32" x14ac:dyDescent="0.15">
      <c r="A6773" s="1"/>
      <c r="B6773" s="1" t="s">
        <v>50</v>
      </c>
      <c r="C6773" s="1" t="s">
        <v>58</v>
      </c>
      <c r="D6773" s="1">
        <v>142.75</v>
      </c>
      <c r="E6773" s="6">
        <v>3.13</v>
      </c>
      <c r="F6773" s="18">
        <v>0.4375</v>
      </c>
      <c r="G6773" s="1">
        <v>23.5</v>
      </c>
      <c r="H6773" s="1">
        <v>72</v>
      </c>
      <c r="I6773" s="1">
        <v>23.7</v>
      </c>
      <c r="J6773" s="1">
        <v>0.24</v>
      </c>
      <c r="K6773" s="1">
        <v>769</v>
      </c>
      <c r="L6773" s="1">
        <v>157</v>
      </c>
      <c r="M6773" s="6">
        <f t="shared" si="641"/>
        <v>23.808325110681608</v>
      </c>
      <c r="N6773" s="19">
        <v>0.5</v>
      </c>
      <c r="O6773" s="11" cm="1">
        <f t="array" ref="O6773">ROUND(_xlfn.SWITCH(C6773,"建筑专教",IF(S6773&gt;0.1,1.38,1.28),"阶梯教室",IF(S6773&gt;0.1,1.15,1.05),"公共教室",IF(S6773&gt;0.1,1.22,1.12),IF(S6773&gt;0.1,1.2,1.1))+(MOD(ROW()*11,31)/31-0.5)*0.06,2)</f>
        <v>1.37</v>
      </c>
      <c r="P6773" s="12">
        <f t="shared" si="640"/>
        <v>0.43</v>
      </c>
      <c r="Q6773" s="13">
        <f t="shared" si="642"/>
        <v>-0.94759647479689979</v>
      </c>
      <c r="R6773" s="1">
        <v>2.4</v>
      </c>
      <c r="S6773" s="1">
        <v>0.16300000000000001</v>
      </c>
      <c r="T6773" s="1">
        <v>0.47</v>
      </c>
      <c r="U6773" s="4" t="s">
        <v>60</v>
      </c>
      <c r="V6773">
        <v>0.49</v>
      </c>
      <c r="W6773">
        <v>0.4</v>
      </c>
      <c r="X6773">
        <v>0.75</v>
      </c>
      <c r="Y6773">
        <v>2.38</v>
      </c>
      <c r="Z6773">
        <v>0.25</v>
      </c>
      <c r="AA6773" s="5">
        <f t="shared" si="643"/>
        <v>3.0329999999999995</v>
      </c>
      <c r="AB6773" s="15" cm="1">
        <f t="array" ref="AB6773">_xlfn.SWITCH(U6773,"夏",122,"冬",90,"春",153,"秋",153,0)</f>
        <v>122</v>
      </c>
      <c r="AC6773" s="16">
        <f t="shared" si="644"/>
        <v>370.02599999999995</v>
      </c>
      <c r="AD6773" s="5">
        <f>IFERROR(AA6773/D6773,0)</f>
        <v>2.1246935201401047E-2</v>
      </c>
      <c r="AE6773" s="15">
        <f t="shared" si="645"/>
        <v>0.33424657534246577</v>
      </c>
      <c r="AF6773" s="5">
        <f>IFERROR(AD6773*AE6773*48,0)</f>
        <v>0.34088233572439597</v>
      </c>
    </row>
    <row r="6774" spans="1:32" x14ac:dyDescent="0.15">
      <c r="A6774" s="1"/>
      <c r="B6774" s="1" t="s">
        <v>50</v>
      </c>
      <c r="C6774" s="1" t="s">
        <v>58</v>
      </c>
      <c r="D6774" s="1">
        <v>142.75</v>
      </c>
      <c r="E6774" s="6">
        <v>3.13</v>
      </c>
      <c r="F6774" s="18">
        <v>0.45833333333333298</v>
      </c>
      <c r="G6774" s="1">
        <v>23.1</v>
      </c>
      <c r="H6774" s="1">
        <v>70</v>
      </c>
      <c r="I6774" s="1">
        <v>23.3</v>
      </c>
      <c r="J6774" s="1">
        <v>0.26</v>
      </c>
      <c r="K6774" s="1">
        <v>819</v>
      </c>
      <c r="L6774" s="1">
        <v>167</v>
      </c>
      <c r="M6774" s="6">
        <f t="shared" si="641"/>
        <v>23.414111697299518</v>
      </c>
      <c r="N6774" s="19">
        <v>0.5</v>
      </c>
      <c r="O6774" s="11" cm="1">
        <f t="array" ref="O6774">ROUND(_xlfn.SWITCH(C6774,"建筑专教",IF(S6774&gt;0.1,1.38,1.28),"阶梯教室",IF(S6774&gt;0.1,1.15,1.05),"公共教室",IF(S6774&gt;0.1,1.22,1.12),IF(S6774&gt;0.1,1.2,1.1))+(MOD(ROW()*11,31)/31-0.5)*0.06,2)</f>
        <v>1.39</v>
      </c>
      <c r="P6774" s="12">
        <f t="shared" si="640"/>
        <v>0.49</v>
      </c>
      <c r="Q6774" s="13">
        <f t="shared" si="642"/>
        <v>-1.0948545456459695</v>
      </c>
      <c r="R6774" s="1">
        <v>2.4500000000000002</v>
      </c>
      <c r="S6774" s="1">
        <v>0.161</v>
      </c>
      <c r="T6774" s="1">
        <v>0.48</v>
      </c>
      <c r="U6774" s="4" t="s">
        <v>60</v>
      </c>
      <c r="V6774">
        <v>0.49</v>
      </c>
      <c r="W6774">
        <v>0.4</v>
      </c>
      <c r="X6774">
        <v>0.75</v>
      </c>
      <c r="Y6774">
        <v>2.38</v>
      </c>
      <c r="Z6774">
        <v>0.25</v>
      </c>
      <c r="AA6774" s="5">
        <f t="shared" si="643"/>
        <v>3.0910000000000002</v>
      </c>
      <c r="AB6774" s="15" cm="1">
        <f t="array" ref="AB6774">_xlfn.SWITCH(U6774,"夏",122,"冬",90,"春",153,"秋",153,0)</f>
        <v>122</v>
      </c>
      <c r="AC6774" s="16">
        <f t="shared" si="644"/>
        <v>377.10200000000003</v>
      </c>
      <c r="AD6774" s="5">
        <f>IFERROR(AA6774/D6774,0)</f>
        <v>2.1653239929947461E-2</v>
      </c>
      <c r="AE6774" s="15">
        <f t="shared" si="645"/>
        <v>0.33424657534246577</v>
      </c>
      <c r="AF6774" s="5">
        <f>IFERROR(AD6774*AE6774*48,0)</f>
        <v>0.34740102199937628</v>
      </c>
    </row>
    <row r="6775" spans="1:32" x14ac:dyDescent="0.15">
      <c r="A6775" s="1"/>
      <c r="B6775" s="1" t="s">
        <v>50</v>
      </c>
      <c r="C6775" s="1" t="s">
        <v>58</v>
      </c>
      <c r="D6775" s="1">
        <v>142.75</v>
      </c>
      <c r="E6775" s="6">
        <v>3.13</v>
      </c>
      <c r="F6775" s="18">
        <v>0.47916666666666702</v>
      </c>
      <c r="G6775" s="1">
        <v>23.4</v>
      </c>
      <c r="H6775" s="1">
        <v>72</v>
      </c>
      <c r="I6775" s="1">
        <v>23.6</v>
      </c>
      <c r="J6775" s="1">
        <v>0.24</v>
      </c>
      <c r="K6775" s="1">
        <v>714</v>
      </c>
      <c r="L6775" s="1">
        <v>157</v>
      </c>
      <c r="M6775" s="6">
        <f t="shared" si="641"/>
        <v>23.708434579077107</v>
      </c>
      <c r="N6775" s="19">
        <v>0.5</v>
      </c>
      <c r="O6775" s="11" cm="1">
        <f t="array" ref="O6775">ROUND(_xlfn.SWITCH(C6775,"建筑专教",IF(S6775&gt;0.1,1.38,1.28),"阶梯教室",IF(S6775&gt;0.1,1.15,1.05),"公共教室",IF(S6775&gt;0.1,1.22,1.12),IF(S6775&gt;0.1,1.2,1.1))+(MOD(ROW()*11,31)/31-0.5)*0.06,2)</f>
        <v>1.35</v>
      </c>
      <c r="P6775" s="12">
        <f t="shared" si="640"/>
        <v>0.37</v>
      </c>
      <c r="Q6775" s="13">
        <f t="shared" si="642"/>
        <v>-1.0307296751036552</v>
      </c>
      <c r="R6775" s="1">
        <v>2.38</v>
      </c>
      <c r="S6775" s="1">
        <v>0.16300000000000001</v>
      </c>
      <c r="T6775" s="1">
        <v>0.43</v>
      </c>
      <c r="U6775" s="4" t="s">
        <v>60</v>
      </c>
      <c r="V6775">
        <v>0.49</v>
      </c>
      <c r="W6775">
        <v>0.4</v>
      </c>
      <c r="X6775">
        <v>0.75</v>
      </c>
      <c r="Y6775">
        <v>2.38</v>
      </c>
      <c r="Z6775">
        <v>0.25</v>
      </c>
      <c r="AA6775" s="5">
        <f t="shared" si="643"/>
        <v>2.9729999999999999</v>
      </c>
      <c r="AB6775" s="15" cm="1">
        <f t="array" ref="AB6775">_xlfn.SWITCH(U6775,"夏",122,"冬",90,"春",153,"秋",153,0)</f>
        <v>122</v>
      </c>
      <c r="AC6775" s="16">
        <f t="shared" si="644"/>
        <v>362.70599999999996</v>
      </c>
      <c r="AD6775" s="5">
        <f>IFERROR(AA6775/D6775,0)</f>
        <v>2.082661996497373E-2</v>
      </c>
      <c r="AE6775" s="15">
        <f t="shared" si="645"/>
        <v>0.33424657534246577</v>
      </c>
      <c r="AF6775" s="5">
        <f>IFERROR(AD6775*AE6775*48,0)</f>
        <v>0.33413886716407171</v>
      </c>
    </row>
    <row r="6776" spans="1:32" x14ac:dyDescent="0.15">
      <c r="A6776" s="1"/>
      <c r="B6776" s="1" t="s">
        <v>50</v>
      </c>
      <c r="C6776" s="1" t="s">
        <v>58</v>
      </c>
      <c r="D6776" s="1">
        <v>142.75</v>
      </c>
      <c r="E6776" s="6">
        <v>3.13</v>
      </c>
      <c r="F6776" s="18">
        <v>0.5</v>
      </c>
      <c r="G6776" s="1">
        <v>23.9</v>
      </c>
      <c r="H6776" s="1">
        <v>74</v>
      </c>
      <c r="I6776" s="1">
        <v>24.1</v>
      </c>
      <c r="J6776" s="1">
        <v>0.22</v>
      </c>
      <c r="K6776" s="1">
        <v>584</v>
      </c>
      <c r="L6776" s="1">
        <v>147</v>
      </c>
      <c r="M6776" s="6">
        <f t="shared" si="641"/>
        <v>24.202403516750451</v>
      </c>
      <c r="N6776" s="19">
        <v>0.5</v>
      </c>
      <c r="O6776" s="11" cm="1">
        <f t="array" ref="O6776">ROUND(_xlfn.SWITCH(C6776,"建筑专教",IF(S6776&gt;0.1,1.38,1.28),"阶梯教室",IF(S6776&gt;0.1,1.15,1.05),"公共教室",IF(S6776&gt;0.1,1.22,1.12),IF(S6776&gt;0.1,1.2,1.1))+(MOD(ROW()*11,31)/31-0.5)*0.06,2)</f>
        <v>1.37</v>
      </c>
      <c r="P6776" s="12">
        <f t="shared" si="640"/>
        <v>0.22</v>
      </c>
      <c r="Q6776" s="13">
        <f t="shared" si="642"/>
        <v>-0.75046653890830783</v>
      </c>
      <c r="R6776" s="1">
        <v>0</v>
      </c>
      <c r="S6776" s="1">
        <v>0.16500000000000001</v>
      </c>
      <c r="T6776" s="1">
        <v>0.31</v>
      </c>
      <c r="U6776" s="4" t="s">
        <v>60</v>
      </c>
      <c r="V6776">
        <v>0.49</v>
      </c>
      <c r="W6776">
        <v>0.4</v>
      </c>
      <c r="X6776">
        <v>0.75</v>
      </c>
      <c r="Y6776">
        <v>2.38</v>
      </c>
      <c r="Z6776">
        <v>0.25</v>
      </c>
      <c r="AA6776" s="5">
        <f t="shared" si="643"/>
        <v>0.47499999999999998</v>
      </c>
      <c r="AB6776" s="15" cm="1">
        <f t="array" ref="AB6776">_xlfn.SWITCH(U6776,"夏",122,"冬",90,"春",153,"秋",153,0)</f>
        <v>122</v>
      </c>
      <c r="AC6776" s="16">
        <f t="shared" si="644"/>
        <v>57.949999999999996</v>
      </c>
      <c r="AD6776" s="5">
        <f>IFERROR(AA6776/D6776,0)</f>
        <v>3.3274956217162872E-3</v>
      </c>
      <c r="AE6776" s="15">
        <f t="shared" si="645"/>
        <v>0.33424657534246577</v>
      </c>
      <c r="AF6776" s="5">
        <f>IFERROR(AD6776*AE6776*48,0)</f>
        <v>5.3385792769234462E-2</v>
      </c>
    </row>
    <row r="6777" spans="1:32" x14ac:dyDescent="0.15">
      <c r="A6777" s="1"/>
      <c r="B6777" s="1" t="s">
        <v>50</v>
      </c>
      <c r="C6777" s="1" t="s">
        <v>58</v>
      </c>
      <c r="D6777" s="1">
        <v>142.75</v>
      </c>
      <c r="E6777" s="6">
        <v>3.13</v>
      </c>
      <c r="F6777" s="18">
        <v>0.52083333333333304</v>
      </c>
      <c r="G6777" s="1">
        <v>24.5</v>
      </c>
      <c r="H6777" s="1">
        <v>76</v>
      </c>
      <c r="I6777" s="1">
        <v>24.7</v>
      </c>
      <c r="J6777" s="1">
        <v>0.2</v>
      </c>
      <c r="K6777" s="1">
        <v>494</v>
      </c>
      <c r="L6777" s="1">
        <v>137</v>
      </c>
      <c r="M6777" s="6">
        <f t="shared" si="641"/>
        <v>24.796131607775749</v>
      </c>
      <c r="N6777" s="19">
        <v>0.5</v>
      </c>
      <c r="O6777" s="11" cm="1">
        <f t="array" ref="O6777">ROUND(_xlfn.SWITCH(C6777,"建筑专教",IF(S6777&gt;0.1,1.38,1.28),"阶梯教室",IF(S6777&gt;0.1,1.15,1.05),"公共教室",IF(S6777&gt;0.1,1.22,1.12),IF(S6777&gt;0.1,1.2,1.1))+(MOD(ROW()*11,31)/31-0.5)*0.06,2)</f>
        <v>1.39</v>
      </c>
      <c r="P6777" s="12">
        <f t="shared" si="640"/>
        <v>0.11</v>
      </c>
      <c r="Q6777" s="13">
        <f t="shared" si="642"/>
        <v>-0.45513994210647085</v>
      </c>
      <c r="R6777" s="1">
        <v>0</v>
      </c>
      <c r="S6777" s="1">
        <v>0.16700000000000001</v>
      </c>
      <c r="T6777" s="1">
        <v>0.24</v>
      </c>
      <c r="U6777" s="4" t="s">
        <v>60</v>
      </c>
      <c r="V6777">
        <v>0.49</v>
      </c>
      <c r="W6777">
        <v>0.4</v>
      </c>
      <c r="X6777">
        <v>0.75</v>
      </c>
      <c r="Y6777">
        <v>2.38</v>
      </c>
      <c r="Z6777">
        <v>0.25</v>
      </c>
      <c r="AA6777" s="5">
        <f t="shared" si="643"/>
        <v>0.40700000000000003</v>
      </c>
      <c r="AB6777" s="15" cm="1">
        <f t="array" ref="AB6777">_xlfn.SWITCH(U6777,"夏",122,"冬",90,"春",153,"秋",153,0)</f>
        <v>122</v>
      </c>
      <c r="AC6777" s="16">
        <f t="shared" si="644"/>
        <v>49.654000000000003</v>
      </c>
      <c r="AD6777" s="5">
        <f>IFERROR(AA6777/D6777,0)</f>
        <v>2.8511383537653243E-3</v>
      </c>
      <c r="AE6777" s="15">
        <f t="shared" si="645"/>
        <v>0.33424657534246577</v>
      </c>
      <c r="AF6777" s="5">
        <f>IFERROR(AD6777*AE6777*48,0)</f>
        <v>4.5743195067533535E-2</v>
      </c>
    </row>
    <row r="6778" spans="1:32" x14ac:dyDescent="0.15">
      <c r="A6778" s="1"/>
      <c r="B6778" s="1" t="s">
        <v>50</v>
      </c>
      <c r="C6778" s="1" t="s">
        <v>58</v>
      </c>
      <c r="D6778" s="1">
        <v>142.75</v>
      </c>
      <c r="E6778" s="6">
        <v>3.13</v>
      </c>
      <c r="F6778" s="18">
        <v>0.54166666666666696</v>
      </c>
      <c r="G6778" s="1">
        <v>25.1</v>
      </c>
      <c r="H6778" s="1">
        <v>78</v>
      </c>
      <c r="I6778" s="1">
        <v>25.3</v>
      </c>
      <c r="J6778" s="1">
        <v>0.2</v>
      </c>
      <c r="K6778" s="1">
        <v>539</v>
      </c>
      <c r="L6778" s="1">
        <v>137</v>
      </c>
      <c r="M6778" s="6">
        <f t="shared" si="641"/>
        <v>25.395553358067048</v>
      </c>
      <c r="N6778" s="19">
        <v>0.5</v>
      </c>
      <c r="O6778" s="11" cm="1">
        <f t="array" ref="O6778">ROUND(_xlfn.SWITCH(C6778,"建筑专教",IF(S6778&gt;0.1,1.38,1.28),"阶梯教室",IF(S6778&gt;0.1,1.15,1.05),"公共教室",IF(S6778&gt;0.1,1.22,1.12),IF(S6778&gt;0.1,1.2,1.1))+(MOD(ROW()*11,31)/31-0.5)*0.06,2)</f>
        <v>1.36</v>
      </c>
      <c r="P6778" s="12">
        <f t="shared" si="640"/>
        <v>0.16</v>
      </c>
      <c r="Q6778" s="13">
        <f t="shared" si="642"/>
        <v>-0.34048475992106919</v>
      </c>
      <c r="R6778" s="1">
        <v>2.2799999999999998</v>
      </c>
      <c r="S6778" s="1">
        <v>0.16900000000000001</v>
      </c>
      <c r="T6778" s="1">
        <v>0.435</v>
      </c>
      <c r="U6778" s="4" t="s">
        <v>60</v>
      </c>
      <c r="V6778">
        <v>0.49</v>
      </c>
      <c r="W6778">
        <v>0.4</v>
      </c>
      <c r="X6778">
        <v>0.75</v>
      </c>
      <c r="Y6778">
        <v>2.38</v>
      </c>
      <c r="Z6778">
        <v>0.25</v>
      </c>
      <c r="AA6778" s="5">
        <f t="shared" si="643"/>
        <v>2.8839999999999999</v>
      </c>
      <c r="AB6778" s="15" cm="1">
        <f t="array" ref="AB6778">_xlfn.SWITCH(U6778,"夏",122,"冬",90,"春",153,"秋",153,0)</f>
        <v>122</v>
      </c>
      <c r="AC6778" s="16">
        <f t="shared" si="644"/>
        <v>351.84800000000001</v>
      </c>
      <c r="AD6778" s="5">
        <f>IFERROR(AA6778/D6778,0)</f>
        <v>2.0203152364273204E-2</v>
      </c>
      <c r="AE6778" s="15">
        <f t="shared" si="645"/>
        <v>0.33424657534246577</v>
      </c>
      <c r="AF6778" s="5">
        <f>IFERROR(AD6778*AE6778*48,0)</f>
        <v>0.32413605546625723</v>
      </c>
    </row>
    <row r="6779" spans="1:32" x14ac:dyDescent="0.15">
      <c r="A6779" s="1"/>
      <c r="B6779" s="1" t="s">
        <v>50</v>
      </c>
      <c r="C6779" s="1" t="s">
        <v>58</v>
      </c>
      <c r="D6779" s="1">
        <v>142.75</v>
      </c>
      <c r="E6779" s="6">
        <v>3.13</v>
      </c>
      <c r="F6779" s="18">
        <v>0.5625</v>
      </c>
      <c r="G6779" s="1">
        <v>24.7</v>
      </c>
      <c r="H6779" s="1">
        <v>80</v>
      </c>
      <c r="I6779" s="1">
        <v>24.9</v>
      </c>
      <c r="J6779" s="1">
        <v>0.22</v>
      </c>
      <c r="K6779" s="1">
        <v>669</v>
      </c>
      <c r="L6779" s="1">
        <v>147</v>
      </c>
      <c r="M6779" s="6">
        <f t="shared" si="641"/>
        <v>25.001581701103078</v>
      </c>
      <c r="N6779" s="19">
        <v>0.5</v>
      </c>
      <c r="O6779" s="11" cm="1">
        <f t="array" ref="O6779">ROUND(_xlfn.SWITCH(C6779,"建筑专教",IF(S6779&gt;0.1,1.38,1.28),"阶梯教室",IF(S6779&gt;0.1,1.15,1.05),"公共教室",IF(S6779&gt;0.1,1.22,1.12),IF(S6779&gt;0.1,1.2,1.1))+(MOD(ROW()*11,31)/31-0.5)*0.06,2)</f>
        <v>1.38</v>
      </c>
      <c r="P6779" s="12">
        <f t="shared" si="640"/>
        <v>0.32</v>
      </c>
      <c r="Q6779" s="13">
        <f t="shared" si="642"/>
        <v>-0.48606751043665469</v>
      </c>
      <c r="R6779" s="1">
        <v>2.35</v>
      </c>
      <c r="S6779" s="1">
        <v>0.17100000000000001</v>
      </c>
      <c r="T6779" s="1">
        <v>0.45500000000000002</v>
      </c>
      <c r="U6779" s="4" t="s">
        <v>60</v>
      </c>
      <c r="V6779">
        <v>0.49</v>
      </c>
      <c r="W6779">
        <v>0.4</v>
      </c>
      <c r="X6779">
        <v>0.75</v>
      </c>
      <c r="Y6779">
        <v>2.38</v>
      </c>
      <c r="Z6779">
        <v>0.25</v>
      </c>
      <c r="AA6779" s="5">
        <f t="shared" si="643"/>
        <v>2.976</v>
      </c>
      <c r="AB6779" s="15" cm="1">
        <f t="array" ref="AB6779">_xlfn.SWITCH(U6779,"夏",122,"冬",90,"春",153,"秋",153,0)</f>
        <v>122</v>
      </c>
      <c r="AC6779" s="16">
        <f t="shared" si="644"/>
        <v>363.072</v>
      </c>
      <c r="AD6779" s="5">
        <f>IFERROR(AA6779/D6779,0)</f>
        <v>2.0847635726795096E-2</v>
      </c>
      <c r="AE6779" s="15">
        <f t="shared" si="645"/>
        <v>0.33424657534246577</v>
      </c>
      <c r="AF6779" s="5">
        <f>IFERROR(AD6779*AE6779*48,0)</f>
        <v>0.33447604059208791</v>
      </c>
    </row>
    <row r="6780" spans="1:32" x14ac:dyDescent="0.15">
      <c r="A6780" s="1"/>
      <c r="B6780" s="1" t="s">
        <v>50</v>
      </c>
      <c r="C6780" s="1" t="s">
        <v>58</v>
      </c>
      <c r="D6780" s="1">
        <v>142.75</v>
      </c>
      <c r="E6780" s="6">
        <v>3.13</v>
      </c>
      <c r="F6780" s="18">
        <v>0.58333333333333304</v>
      </c>
      <c r="G6780" s="1">
        <v>24.3</v>
      </c>
      <c r="H6780" s="1">
        <v>82</v>
      </c>
      <c r="I6780" s="1">
        <v>24.5</v>
      </c>
      <c r="J6780" s="1">
        <v>0.24</v>
      </c>
      <c r="K6780" s="1">
        <v>769</v>
      </c>
      <c r="L6780" s="1">
        <v>157</v>
      </c>
      <c r="M6780" s="6">
        <f t="shared" si="641"/>
        <v>24.607454642711389</v>
      </c>
      <c r="N6780" s="19">
        <v>0.5</v>
      </c>
      <c r="O6780" s="11" cm="1">
        <f t="array" ref="O6780">ROUND(_xlfn.SWITCH(C6780,"建筑专教",IF(S6780&gt;0.1,1.38,1.28),"阶梯教室",IF(S6780&gt;0.1,1.15,1.05),"公共教室",IF(S6780&gt;0.1,1.22,1.12),IF(S6780&gt;0.1,1.2,1.1))+(MOD(ROW()*11,31)/31-0.5)*0.06,2)</f>
        <v>1.4</v>
      </c>
      <c r="P6780" s="12">
        <f t="shared" si="640"/>
        <v>0.43</v>
      </c>
      <c r="Q6780" s="13">
        <f t="shared" si="642"/>
        <v>-0.63011823861730032</v>
      </c>
      <c r="R6780" s="1">
        <v>2.4</v>
      </c>
      <c r="S6780" s="1">
        <v>0.17299999999999999</v>
      </c>
      <c r="T6780" s="1">
        <v>0.47499999999999998</v>
      </c>
      <c r="U6780" s="4" t="s">
        <v>60</v>
      </c>
      <c r="V6780">
        <v>0.49</v>
      </c>
      <c r="W6780">
        <v>0.4</v>
      </c>
      <c r="X6780">
        <v>0.75</v>
      </c>
      <c r="Y6780">
        <v>2.38</v>
      </c>
      <c r="Z6780">
        <v>0.25</v>
      </c>
      <c r="AA6780" s="5">
        <f t="shared" si="643"/>
        <v>3.048</v>
      </c>
      <c r="AB6780" s="15" cm="1">
        <f t="array" ref="AB6780">_xlfn.SWITCH(U6780,"夏",122,"冬",90,"春",153,"秋",153,0)</f>
        <v>122</v>
      </c>
      <c r="AC6780" s="16">
        <f t="shared" si="644"/>
        <v>371.85599999999999</v>
      </c>
      <c r="AD6780" s="5">
        <f>IFERROR(AA6780/D6780,0)</f>
        <v>2.1352014010507882E-2</v>
      </c>
      <c r="AE6780" s="15">
        <f t="shared" si="645"/>
        <v>0.33424657534246577</v>
      </c>
      <c r="AF6780" s="5">
        <f>IFERROR(AD6780*AE6780*48,0)</f>
        <v>0.34256820286447714</v>
      </c>
    </row>
    <row r="6781" spans="1:32" x14ac:dyDescent="0.15">
      <c r="A6781" s="1"/>
      <c r="B6781" s="1" t="s">
        <v>50</v>
      </c>
      <c r="C6781" s="1" t="s">
        <v>58</v>
      </c>
      <c r="D6781" s="1">
        <v>142.75</v>
      </c>
      <c r="E6781" s="6">
        <v>3.13</v>
      </c>
      <c r="F6781" s="18">
        <v>0.60416666666666696</v>
      </c>
      <c r="G6781" s="1">
        <v>23.9</v>
      </c>
      <c r="H6781" s="1">
        <v>84</v>
      </c>
      <c r="I6781" s="1">
        <v>24.1</v>
      </c>
      <c r="J6781" s="1">
        <v>0.26</v>
      </c>
      <c r="K6781" s="1">
        <v>774</v>
      </c>
      <c r="L6781" s="1">
        <v>157</v>
      </c>
      <c r="M6781" s="6">
        <f t="shared" si="641"/>
        <v>24.213193535829703</v>
      </c>
      <c r="N6781" s="19">
        <v>0.5</v>
      </c>
      <c r="O6781" s="11" cm="1">
        <f t="array" ref="O6781">ROUND(_xlfn.SWITCH(C6781,"建筑专教",IF(S6781&gt;0.1,1.38,1.28),"阶梯教室",IF(S6781&gt;0.1,1.15,1.05),"公共教室",IF(S6781&gt;0.1,1.22,1.12),IF(S6781&gt;0.1,1.2,1.1))+(MOD(ROW()*11,31)/31-0.5)*0.06,2)</f>
        <v>1.36</v>
      </c>
      <c r="P6781" s="12">
        <f t="shared" ref="P6781:P6844" si="646">IF(O6781=0,0,ROUND(MIN(MAX((K6781-400)/(320*E6781*IF(C6781="公共教室",0.95,IF(C6781="建筑专教",0.85,IF(C6781="阶梯教室",1.15,1)))),0),2),2))</f>
        <v>0.44</v>
      </c>
      <c r="Q6781" s="13">
        <f t="shared" si="642"/>
        <v>-0.91784389797162813</v>
      </c>
      <c r="R6781" s="1">
        <v>2.4</v>
      </c>
      <c r="S6781" s="1">
        <v>0.17499999999999999</v>
      </c>
      <c r="T6781" s="1">
        <v>0.47</v>
      </c>
      <c r="U6781" s="4" t="s">
        <v>60</v>
      </c>
      <c r="V6781">
        <v>0.49</v>
      </c>
      <c r="W6781">
        <v>0.4</v>
      </c>
      <c r="X6781">
        <v>0.75</v>
      </c>
      <c r="Y6781">
        <v>2.38</v>
      </c>
      <c r="Z6781">
        <v>0.25</v>
      </c>
      <c r="AA6781" s="5">
        <f t="shared" si="643"/>
        <v>3.0449999999999999</v>
      </c>
      <c r="AB6781" s="15" cm="1">
        <f t="array" ref="AB6781">_xlfn.SWITCH(U6781,"夏",122,"冬",90,"春",153,"秋",153,0)</f>
        <v>122</v>
      </c>
      <c r="AC6781" s="16">
        <f t="shared" si="644"/>
        <v>371.49</v>
      </c>
      <c r="AD6781" s="5">
        <f>IFERROR(AA6781/D6781,0)</f>
        <v>2.1330998248686513E-2</v>
      </c>
      <c r="AE6781" s="15">
        <f t="shared" si="645"/>
        <v>0.33424657534246577</v>
      </c>
      <c r="AF6781" s="5">
        <f>IFERROR(AD6781*AE6781*48,0)</f>
        <v>0.34223102943646089</v>
      </c>
    </row>
    <row r="6782" spans="1:32" x14ac:dyDescent="0.15">
      <c r="A6782" s="1"/>
      <c r="B6782" s="1" t="s">
        <v>50</v>
      </c>
      <c r="C6782" s="1" t="s">
        <v>58</v>
      </c>
      <c r="D6782" s="1">
        <v>142.75</v>
      </c>
      <c r="E6782" s="6">
        <v>3.13</v>
      </c>
      <c r="F6782" s="18">
        <v>0.625</v>
      </c>
      <c r="G6782" s="1">
        <v>23.5</v>
      </c>
      <c r="H6782" s="1">
        <v>86</v>
      </c>
      <c r="I6782" s="1">
        <v>23.7</v>
      </c>
      <c r="J6782" s="1">
        <v>0.24</v>
      </c>
      <c r="K6782" s="1">
        <v>714</v>
      </c>
      <c r="L6782" s="1">
        <v>147</v>
      </c>
      <c r="M6782" s="6">
        <f t="shared" si="641"/>
        <v>23.808325110681608</v>
      </c>
      <c r="N6782" s="19">
        <v>0.5</v>
      </c>
      <c r="O6782" s="11" cm="1">
        <f t="array" ref="O6782">ROUND(_xlfn.SWITCH(C6782,"建筑专教",IF(S6782&gt;0.1,1.38,1.28),"阶梯教室",IF(S6782&gt;0.1,1.15,1.05),"公共教室",IF(S6782&gt;0.1,1.22,1.12),IF(S6782&gt;0.1,1.2,1.1))+(MOD(ROW()*11,31)/31-0.5)*0.06,2)</f>
        <v>1.38</v>
      </c>
      <c r="P6782" s="12">
        <f t="shared" si="646"/>
        <v>0.37</v>
      </c>
      <c r="Q6782" s="13">
        <f t="shared" si="642"/>
        <v>-0.92243422327244362</v>
      </c>
      <c r="R6782" s="1">
        <v>2.35</v>
      </c>
      <c r="S6782" s="1">
        <v>0.17699999999999999</v>
      </c>
      <c r="T6782" s="1">
        <v>0.44</v>
      </c>
      <c r="U6782" s="4" t="s">
        <v>60</v>
      </c>
      <c r="V6782">
        <v>0.49</v>
      </c>
      <c r="W6782">
        <v>0.4</v>
      </c>
      <c r="X6782">
        <v>0.75</v>
      </c>
      <c r="Y6782">
        <v>2.38</v>
      </c>
      <c r="Z6782">
        <v>0.25</v>
      </c>
      <c r="AA6782" s="5">
        <f t="shared" si="643"/>
        <v>2.9670000000000001</v>
      </c>
      <c r="AB6782" s="15" cm="1">
        <f t="array" ref="AB6782">_xlfn.SWITCH(U6782,"夏",122,"冬",90,"春",153,"秋",153,0)</f>
        <v>122</v>
      </c>
      <c r="AC6782" s="16">
        <f t="shared" si="644"/>
        <v>361.97399999999999</v>
      </c>
      <c r="AD6782" s="5">
        <f>IFERROR(AA6782/D6782,0)</f>
        <v>2.0784588441330999E-2</v>
      </c>
      <c r="AE6782" s="15">
        <f t="shared" si="645"/>
        <v>0.33424657534246577</v>
      </c>
      <c r="AF6782" s="5">
        <f>IFERROR(AD6782*AE6782*48,0)</f>
        <v>0.3334645203080393</v>
      </c>
    </row>
    <row r="6783" spans="1:32" x14ac:dyDescent="0.15">
      <c r="A6783" s="1"/>
      <c r="B6783" s="1" t="s">
        <v>50</v>
      </c>
      <c r="C6783" s="1" t="s">
        <v>58</v>
      </c>
      <c r="D6783" s="1">
        <v>142.75</v>
      </c>
      <c r="E6783" s="6">
        <v>3.13</v>
      </c>
      <c r="F6783" s="18">
        <v>0.64583333333333304</v>
      </c>
      <c r="G6783" s="1">
        <v>24</v>
      </c>
      <c r="H6783" s="1">
        <v>84</v>
      </c>
      <c r="I6783" s="1">
        <v>24.2</v>
      </c>
      <c r="J6783" s="1">
        <v>0.22</v>
      </c>
      <c r="K6783" s="1">
        <v>584</v>
      </c>
      <c r="L6783" s="1">
        <v>137</v>
      </c>
      <c r="M6783" s="6">
        <f t="shared" si="641"/>
        <v>24.302300306386599</v>
      </c>
      <c r="N6783" s="19">
        <v>0.5</v>
      </c>
      <c r="O6783" s="11" cm="1">
        <f t="array" ref="O6783">ROUND(_xlfn.SWITCH(C6783,"建筑专教",IF(S6783&gt;0.1,1.38,1.28),"阶梯教室",IF(S6783&gt;0.1,1.15,1.05),"公共教室",IF(S6783&gt;0.1,1.22,1.12),IF(S6783&gt;0.1,1.2,1.1))+(MOD(ROW()*11,31)/31-0.5)*0.06,2)</f>
        <v>1.4</v>
      </c>
      <c r="P6783" s="12">
        <f t="shared" si="646"/>
        <v>0.22</v>
      </c>
      <c r="Q6783" s="13">
        <f t="shared" si="642"/>
        <v>-0.65166289644126452</v>
      </c>
      <c r="R6783" s="1">
        <v>0</v>
      </c>
      <c r="S6783" s="1">
        <v>0.17899999999999999</v>
      </c>
      <c r="T6783" s="1">
        <v>0.34</v>
      </c>
      <c r="U6783" s="4" t="s">
        <v>60</v>
      </c>
      <c r="V6783">
        <v>0.49</v>
      </c>
      <c r="W6783">
        <v>0.4</v>
      </c>
      <c r="X6783">
        <v>0.75</v>
      </c>
      <c r="Y6783">
        <v>2.38</v>
      </c>
      <c r="Z6783">
        <v>0.25</v>
      </c>
      <c r="AA6783" s="5">
        <f t="shared" si="643"/>
        <v>0.51900000000000002</v>
      </c>
      <c r="AB6783" s="15" cm="1">
        <f t="array" ref="AB6783">_xlfn.SWITCH(U6783,"夏",122,"冬",90,"春",153,"秋",153,0)</f>
        <v>122</v>
      </c>
      <c r="AC6783" s="16">
        <f t="shared" si="644"/>
        <v>63.318000000000005</v>
      </c>
      <c r="AD6783" s="5">
        <f>IFERROR(AA6783/D6783,0)</f>
        <v>3.6357267950963223E-3</v>
      </c>
      <c r="AE6783" s="15">
        <f t="shared" si="645"/>
        <v>0.33424657534246577</v>
      </c>
      <c r="AF6783" s="5">
        <f>IFERROR(AD6783*AE6783*48,0)</f>
        <v>5.8331003046805656E-2</v>
      </c>
    </row>
    <row r="6784" spans="1:32" x14ac:dyDescent="0.15">
      <c r="A6784" s="1"/>
      <c r="B6784" s="1" t="s">
        <v>50</v>
      </c>
      <c r="C6784" s="1" t="s">
        <v>58</v>
      </c>
      <c r="D6784" s="1">
        <v>142.75</v>
      </c>
      <c r="E6784" s="6">
        <v>3.13</v>
      </c>
      <c r="F6784" s="18">
        <v>0.66666666666666696</v>
      </c>
      <c r="G6784" s="1">
        <v>24.6</v>
      </c>
      <c r="H6784" s="1">
        <v>82</v>
      </c>
      <c r="I6784" s="1">
        <v>24.8</v>
      </c>
      <c r="J6784" s="1">
        <v>0.2</v>
      </c>
      <c r="K6784" s="1">
        <v>504</v>
      </c>
      <c r="L6784" s="1">
        <v>127</v>
      </c>
      <c r="M6784" s="6">
        <f t="shared" si="641"/>
        <v>24.896034909584046</v>
      </c>
      <c r="N6784" s="19">
        <v>0.5</v>
      </c>
      <c r="O6784" s="11" cm="1">
        <f t="array" ref="O6784">ROUND(_xlfn.SWITCH(C6784,"建筑专教",IF(S6784&gt;0.1,1.38,1.28),"阶梯教室",IF(S6784&gt;0.1,1.15,1.05),"公共教室",IF(S6784&gt;0.1,1.22,1.12),IF(S6784&gt;0.1,1.2,1.1))+(MOD(ROW()*11,31)/31-0.5)*0.06,2)</f>
        <v>1.36</v>
      </c>
      <c r="P6784" s="12">
        <f t="shared" si="646"/>
        <v>0.12</v>
      </c>
      <c r="Q6784" s="13">
        <f t="shared" si="642"/>
        <v>-0.48931483926936931</v>
      </c>
      <c r="R6784" s="1">
        <v>0</v>
      </c>
      <c r="S6784" s="1">
        <v>0.18099999999999999</v>
      </c>
      <c r="T6784" s="1">
        <v>0.27</v>
      </c>
      <c r="U6784" s="4" t="s">
        <v>60</v>
      </c>
      <c r="V6784">
        <v>0.49</v>
      </c>
      <c r="W6784">
        <v>0.4</v>
      </c>
      <c r="X6784">
        <v>0.75</v>
      </c>
      <c r="Y6784">
        <v>2.38</v>
      </c>
      <c r="Z6784">
        <v>0.25</v>
      </c>
      <c r="AA6784" s="5">
        <f t="shared" si="643"/>
        <v>0.45100000000000001</v>
      </c>
      <c r="AB6784" s="15" cm="1">
        <f t="array" ref="AB6784">_xlfn.SWITCH(U6784,"夏",122,"冬",90,"春",153,"秋",153,0)</f>
        <v>122</v>
      </c>
      <c r="AC6784" s="16">
        <f t="shared" si="644"/>
        <v>55.021999999999998</v>
      </c>
      <c r="AD6784" s="5">
        <f>IFERROR(AA6784/D6784,0)</f>
        <v>3.159369527145359E-3</v>
      </c>
      <c r="AE6784" s="15">
        <f t="shared" si="645"/>
        <v>0.33424657534246577</v>
      </c>
      <c r="AF6784" s="5">
        <f>IFERROR(AD6784*AE6784*48,0)</f>
        <v>5.0688405345104728E-2</v>
      </c>
    </row>
    <row r="6785" spans="1:32" x14ac:dyDescent="0.15">
      <c r="A6785" s="1"/>
      <c r="B6785" s="1" t="s">
        <v>50</v>
      </c>
      <c r="C6785" s="1" t="s">
        <v>58</v>
      </c>
      <c r="D6785" s="1">
        <v>142.75</v>
      </c>
      <c r="E6785" s="6">
        <v>3.13</v>
      </c>
      <c r="F6785" s="18">
        <v>0.6875</v>
      </c>
      <c r="G6785" s="1">
        <v>25.2</v>
      </c>
      <c r="H6785" s="1">
        <v>80</v>
      </c>
      <c r="I6785" s="1">
        <v>25.4</v>
      </c>
      <c r="J6785" s="1">
        <v>0.18</v>
      </c>
      <c r="K6785" s="1">
        <v>469</v>
      </c>
      <c r="L6785" s="1">
        <v>117</v>
      </c>
      <c r="M6785" s="6">
        <f t="shared" si="641"/>
        <v>25.489612380764356</v>
      </c>
      <c r="N6785" s="19">
        <v>0.5</v>
      </c>
      <c r="O6785" s="11" cm="1">
        <f t="array" ref="O6785">ROUND(_xlfn.SWITCH(C6785,"建筑专教",IF(S6785&gt;0.1,1.38,1.28),"阶梯教室",IF(S6785&gt;0.1,1.15,1.05),"公共教室",IF(S6785&gt;0.1,1.22,1.12),IF(S6785&gt;0.1,1.2,1.1))+(MOD(ROW()*11,31)/31-0.5)*0.06,2)</f>
        <v>1.38</v>
      </c>
      <c r="P6785" s="12">
        <f t="shared" si="646"/>
        <v>0.08</v>
      </c>
      <c r="Q6785" s="13">
        <f t="shared" si="642"/>
        <v>6.7874281886645141E-2</v>
      </c>
      <c r="R6785" s="1">
        <v>0</v>
      </c>
      <c r="S6785" s="1">
        <v>0.183</v>
      </c>
      <c r="T6785" s="1">
        <v>0.25</v>
      </c>
      <c r="U6785" s="4" t="s">
        <v>60</v>
      </c>
      <c r="V6785">
        <v>0.49</v>
      </c>
      <c r="W6785">
        <v>0.4</v>
      </c>
      <c r="X6785">
        <v>0.75</v>
      </c>
      <c r="Y6785">
        <v>2.38</v>
      </c>
      <c r="Z6785">
        <v>0.25</v>
      </c>
      <c r="AA6785" s="5">
        <f t="shared" si="643"/>
        <v>0.433</v>
      </c>
      <c r="AB6785" s="15" cm="1">
        <f t="array" ref="AB6785">_xlfn.SWITCH(U6785,"夏",122,"冬",90,"春",153,"秋",153,0)</f>
        <v>122</v>
      </c>
      <c r="AC6785" s="16">
        <f t="shared" si="644"/>
        <v>52.826000000000001</v>
      </c>
      <c r="AD6785" s="5">
        <f>IFERROR(AA6785/D6785,0)</f>
        <v>3.033274956217163E-3</v>
      </c>
      <c r="AE6785" s="15">
        <f t="shared" si="645"/>
        <v>0.33424657534246577</v>
      </c>
      <c r="AF6785" s="5">
        <f>IFERROR(AD6785*AE6785*48,0)</f>
        <v>4.8665364777007419E-2</v>
      </c>
    </row>
    <row r="6786" spans="1:32" x14ac:dyDescent="0.15">
      <c r="A6786" s="1"/>
      <c r="B6786" s="1" t="s">
        <v>50</v>
      </c>
      <c r="C6786" s="1" t="s">
        <v>58</v>
      </c>
      <c r="D6786" s="1">
        <v>142.75</v>
      </c>
      <c r="E6786" s="6">
        <v>3.13</v>
      </c>
      <c r="F6786" s="18">
        <v>0.70833333333333304</v>
      </c>
      <c r="G6786" s="1">
        <v>25.8</v>
      </c>
      <c r="H6786" s="1">
        <v>78</v>
      </c>
      <c r="I6786" s="1">
        <v>26</v>
      </c>
      <c r="J6786" s="1">
        <v>0.16</v>
      </c>
      <c r="K6786" s="1">
        <v>454</v>
      </c>
      <c r="L6786" s="1">
        <v>107</v>
      </c>
      <c r="M6786" s="6">
        <f t="shared" si="641"/>
        <v>26.08299950437646</v>
      </c>
      <c r="N6786" s="19">
        <v>0.5</v>
      </c>
      <c r="O6786" s="11" cm="1">
        <f t="array" ref="O6786">ROUND(_xlfn.SWITCH(C6786,"建筑专教",IF(S6786&gt;0.1,1.38,1.28),"阶梯教室",IF(S6786&gt;0.1,1.15,1.05),"公共教室",IF(S6786&gt;0.1,1.22,1.12),IF(S6786&gt;0.1,1.2,1.1))+(MOD(ROW()*11,31)/31-0.5)*0.06,2)</f>
        <v>1.41</v>
      </c>
      <c r="P6786" s="12">
        <f t="shared" si="646"/>
        <v>0.06</v>
      </c>
      <c r="Q6786" s="13">
        <f t="shared" si="642"/>
        <v>0.27995793680515318</v>
      </c>
      <c r="R6786" s="1">
        <v>0</v>
      </c>
      <c r="S6786" s="1">
        <v>0.185</v>
      </c>
      <c r="T6786" s="1">
        <v>0.23300000000000001</v>
      </c>
      <c r="U6786" s="4" t="s">
        <v>60</v>
      </c>
      <c r="V6786">
        <v>0.49</v>
      </c>
      <c r="W6786">
        <v>0.4</v>
      </c>
      <c r="X6786">
        <v>0.75</v>
      </c>
      <c r="Y6786">
        <v>2.38</v>
      </c>
      <c r="Z6786">
        <v>0.25</v>
      </c>
      <c r="AA6786" s="5">
        <f t="shared" si="643"/>
        <v>0.41800000000000004</v>
      </c>
      <c r="AB6786" s="15" cm="1">
        <f t="array" ref="AB6786">_xlfn.SWITCH(U6786,"夏",122,"冬",90,"春",153,"秋",153,0)</f>
        <v>122</v>
      </c>
      <c r="AC6786" s="16">
        <f t="shared" si="644"/>
        <v>50.996000000000002</v>
      </c>
      <c r="AD6786" s="5">
        <f>IFERROR(AA6786/D6786,0)</f>
        <v>2.9281961471103331E-3</v>
      </c>
      <c r="AE6786" s="15">
        <f t="shared" si="645"/>
        <v>0.33424657534246577</v>
      </c>
      <c r="AF6786" s="5">
        <f>IFERROR(AD6786*AE6786*48,0)</f>
        <v>4.6979497636926326E-2</v>
      </c>
    </row>
    <row r="6787" spans="1:32" x14ac:dyDescent="0.15">
      <c r="A6787" s="1"/>
      <c r="B6787" s="1" t="s">
        <v>50</v>
      </c>
      <c r="C6787" s="1" t="s">
        <v>58</v>
      </c>
      <c r="D6787" s="1">
        <v>142.75</v>
      </c>
      <c r="E6787" s="6">
        <v>3.13</v>
      </c>
      <c r="F6787" s="18">
        <v>0.72916666666666696</v>
      </c>
      <c r="G6787" s="1">
        <v>26.4</v>
      </c>
      <c r="H6787" s="1">
        <v>76</v>
      </c>
      <c r="I6787" s="1">
        <v>26.6</v>
      </c>
      <c r="J6787" s="1">
        <v>0.14000000000000001</v>
      </c>
      <c r="K6787" s="1">
        <v>449</v>
      </c>
      <c r="L6787" s="1">
        <v>97</v>
      </c>
      <c r="M6787" s="6">
        <f t="shared" si="641"/>
        <v>26.676152649578853</v>
      </c>
      <c r="N6787" s="19">
        <v>0.5</v>
      </c>
      <c r="O6787" s="11" cm="1">
        <f t="array" ref="O6787">ROUND(_xlfn.SWITCH(C6787,"建筑专教",IF(S6787&gt;0.1,1.38,1.28),"阶梯教室",IF(S6787&gt;0.1,1.15,1.05),"公共教室",IF(S6787&gt;0.1,1.22,1.12),IF(S6787&gt;0.1,1.2,1.1))+(MOD(ROW()*11,31)/31-0.5)*0.06,2)</f>
        <v>1.37</v>
      </c>
      <c r="P6787" s="12">
        <f t="shared" si="646"/>
        <v>0.06</v>
      </c>
      <c r="Q6787" s="13">
        <f t="shared" si="642"/>
        <v>0.38591870048698468</v>
      </c>
      <c r="R6787" s="1">
        <v>0</v>
      </c>
      <c r="S6787" s="1">
        <v>0.187</v>
      </c>
      <c r="T6787" s="1">
        <v>0.223</v>
      </c>
      <c r="U6787" s="4" t="s">
        <v>60</v>
      </c>
      <c r="V6787">
        <v>0.49</v>
      </c>
      <c r="W6787">
        <v>0.4</v>
      </c>
      <c r="X6787">
        <v>0.75</v>
      </c>
      <c r="Y6787">
        <v>2.38</v>
      </c>
      <c r="Z6787">
        <v>0.25</v>
      </c>
      <c r="AA6787" s="5">
        <f t="shared" si="643"/>
        <v>0.41000000000000003</v>
      </c>
      <c r="AB6787" s="15" cm="1">
        <f t="array" ref="AB6787">_xlfn.SWITCH(U6787,"夏",122,"冬",90,"春",153,"秋",153,0)</f>
        <v>122</v>
      </c>
      <c r="AC6787" s="16">
        <f t="shared" si="644"/>
        <v>50.02</v>
      </c>
      <c r="AD6787" s="5">
        <f>IFERROR(AA6787/D6787,0)</f>
        <v>2.8721541155866904E-3</v>
      </c>
      <c r="AE6787" s="15">
        <f t="shared" si="645"/>
        <v>0.33424657534246577</v>
      </c>
      <c r="AF6787" s="5">
        <f>IFERROR(AD6787*AE6787*48,0)</f>
        <v>4.6080368495549751E-2</v>
      </c>
    </row>
    <row r="6788" spans="1:32" x14ac:dyDescent="0.15">
      <c r="A6788" s="1"/>
      <c r="B6788" s="1" t="s">
        <v>50</v>
      </c>
      <c r="C6788" s="1" t="s">
        <v>58</v>
      </c>
      <c r="D6788" s="1">
        <v>142.75</v>
      </c>
      <c r="E6788" s="6">
        <v>3.13</v>
      </c>
      <c r="F6788" s="18">
        <v>0.75</v>
      </c>
      <c r="G6788" s="1">
        <v>27</v>
      </c>
      <c r="H6788" s="1">
        <v>74</v>
      </c>
      <c r="I6788" s="1">
        <v>27.2</v>
      </c>
      <c r="J6788" s="1">
        <v>0.12</v>
      </c>
      <c r="K6788" s="1">
        <v>445</v>
      </c>
      <c r="L6788" s="1">
        <v>87</v>
      </c>
      <c r="M6788" s="6">
        <f t="shared" si="641"/>
        <v>27.269012447169757</v>
      </c>
      <c r="N6788" s="19">
        <v>0.5</v>
      </c>
      <c r="O6788" s="11" cm="1">
        <f t="array" ref="O6788">ROUND(_xlfn.SWITCH(C6788,"建筑专教",IF(S6788&gt;0.1,1.38,1.28),"阶梯教室",IF(S6788&gt;0.1,1.15,1.05),"公共教室",IF(S6788&gt;0.1,1.22,1.12),IF(S6788&gt;0.1,1.2,1.1))+(MOD(ROW()*11,31)/31-0.5)*0.06,2)</f>
        <v>1.39</v>
      </c>
      <c r="P6788" s="12">
        <f t="shared" si="646"/>
        <v>0.05</v>
      </c>
      <c r="Q6788" s="13">
        <f t="shared" si="642"/>
        <v>0.5762435690344252</v>
      </c>
      <c r="R6788" s="1">
        <v>0</v>
      </c>
      <c r="S6788" s="1">
        <v>0.189</v>
      </c>
      <c r="T6788" s="1">
        <v>0.217</v>
      </c>
      <c r="U6788" s="4" t="s">
        <v>60</v>
      </c>
      <c r="V6788">
        <v>0.49</v>
      </c>
      <c r="W6788">
        <v>0.4</v>
      </c>
      <c r="X6788">
        <v>0.75</v>
      </c>
      <c r="Y6788">
        <v>2.38</v>
      </c>
      <c r="Z6788">
        <v>0.25</v>
      </c>
      <c r="AA6788" s="5">
        <f t="shared" si="643"/>
        <v>0.40600000000000003</v>
      </c>
      <c r="AB6788" s="15" cm="1">
        <f t="array" ref="AB6788">_xlfn.SWITCH(U6788,"夏",122,"冬",90,"春",153,"秋",153,0)</f>
        <v>122</v>
      </c>
      <c r="AC6788" s="16">
        <f t="shared" si="644"/>
        <v>49.532000000000004</v>
      </c>
      <c r="AD6788" s="5">
        <f>IFERROR(AA6788/D6788,0)</f>
        <v>2.8441330998248688E-3</v>
      </c>
      <c r="AE6788" s="15">
        <f t="shared" si="645"/>
        <v>0.33424657534246577</v>
      </c>
      <c r="AF6788" s="5">
        <f>IFERROR(AD6788*AE6788*48,0)</f>
        <v>4.5630803924861463E-2</v>
      </c>
    </row>
    <row r="6789" spans="1:32" x14ac:dyDescent="0.15">
      <c r="A6789" s="1"/>
      <c r="B6789" s="1" t="s">
        <v>50</v>
      </c>
      <c r="C6789" s="1" t="s">
        <v>58</v>
      </c>
      <c r="D6789" s="1">
        <v>142.75</v>
      </c>
      <c r="E6789" s="6">
        <v>3.13</v>
      </c>
      <c r="F6789" s="18">
        <v>0.77083333333333304</v>
      </c>
      <c r="G6789" s="1">
        <v>27.6</v>
      </c>
      <c r="H6789" s="1">
        <v>72</v>
      </c>
      <c r="I6789" s="1">
        <v>27.8</v>
      </c>
      <c r="J6789" s="1">
        <v>0.1</v>
      </c>
      <c r="K6789" s="1">
        <v>441</v>
      </c>
      <c r="L6789" s="1">
        <v>77</v>
      </c>
      <c r="M6789" s="6">
        <f t="shared" si="641"/>
        <v>27.861494336158046</v>
      </c>
      <c r="N6789" s="19">
        <v>0.5</v>
      </c>
      <c r="O6789" s="11" cm="1">
        <f t="array" ref="O6789">ROUND(_xlfn.SWITCH(C6789,"建筑专教",IF(S6789&gt;0.1,1.38,1.28),"阶梯教室",IF(S6789&gt;0.1,1.15,1.05),"公共教室",IF(S6789&gt;0.1,1.22,1.12),IF(S6789&gt;0.1,1.2,1.1))+(MOD(ROW()*11,31)/31-0.5)*0.06,2)</f>
        <v>1.35</v>
      </c>
      <c r="P6789" s="12">
        <f t="shared" si="646"/>
        <v>0.05</v>
      </c>
      <c r="Q6789" s="13">
        <f t="shared" si="642"/>
        <v>0.69010539188764719</v>
      </c>
      <c r="R6789" s="1">
        <v>0</v>
      </c>
      <c r="S6789" s="1">
        <v>0.191</v>
      </c>
      <c r="T6789" s="1">
        <v>0.21</v>
      </c>
      <c r="U6789" s="4" t="s">
        <v>60</v>
      </c>
      <c r="V6789">
        <v>0.49</v>
      </c>
      <c r="W6789">
        <v>0.4</v>
      </c>
      <c r="X6789">
        <v>0.75</v>
      </c>
      <c r="Y6789">
        <v>2.38</v>
      </c>
      <c r="Z6789">
        <v>0.25</v>
      </c>
      <c r="AA6789" s="5">
        <f t="shared" si="643"/>
        <v>0.40100000000000002</v>
      </c>
      <c r="AB6789" s="15" cm="1">
        <f t="array" ref="AB6789">_xlfn.SWITCH(U6789,"夏",122,"冬",90,"春",153,"秋",153,0)</f>
        <v>122</v>
      </c>
      <c r="AC6789" s="16">
        <f t="shared" si="644"/>
        <v>48.922000000000004</v>
      </c>
      <c r="AD6789" s="5">
        <f>IFERROR(AA6789/D6789,0)</f>
        <v>2.8091068301225922E-3</v>
      </c>
      <c r="AE6789" s="15">
        <f t="shared" si="645"/>
        <v>0.33424657534246577</v>
      </c>
      <c r="AF6789" s="5">
        <f>IFERROR(AD6789*AE6789*48,0)</f>
        <v>4.5068848211501103E-2</v>
      </c>
    </row>
    <row r="6790" spans="1:32" x14ac:dyDescent="0.15">
      <c r="A6790" s="1"/>
      <c r="B6790" s="1" t="s">
        <v>50</v>
      </c>
      <c r="C6790" s="1" t="s">
        <v>58</v>
      </c>
      <c r="D6790" s="1">
        <v>142.75</v>
      </c>
      <c r="E6790" s="6">
        <v>3.13</v>
      </c>
      <c r="F6790" s="18">
        <v>0.79166666666666696</v>
      </c>
      <c r="G6790" s="1">
        <v>28.2</v>
      </c>
      <c r="H6790" s="1">
        <v>70</v>
      </c>
      <c r="I6790" s="1">
        <v>28.4</v>
      </c>
      <c r="J6790" s="1">
        <v>0.1</v>
      </c>
      <c r="K6790" s="1">
        <v>437</v>
      </c>
      <c r="L6790" s="1">
        <v>67</v>
      </c>
      <c r="M6790" s="6">
        <f t="shared" si="641"/>
        <v>28.461128145169425</v>
      </c>
      <c r="N6790" s="19">
        <v>0.5</v>
      </c>
      <c r="O6790" s="11" cm="1">
        <f t="array" ref="O6790">ROUND(_xlfn.SWITCH(C6790,"建筑专教",IF(S6790&gt;0.1,1.38,1.28),"阶梯教室",IF(S6790&gt;0.1,1.15,1.05),"公共教室",IF(S6790&gt;0.1,1.22,1.12),IF(S6790&gt;0.1,1.2,1.1))+(MOD(ROW()*11,31)/31-0.5)*0.06,2)</f>
        <v>1.37</v>
      </c>
      <c r="P6790" s="12">
        <f t="shared" si="646"/>
        <v>0.04</v>
      </c>
      <c r="Q6790" s="13">
        <f t="shared" si="642"/>
        <v>0.87545765599991288</v>
      </c>
      <c r="R6790" s="1">
        <v>0</v>
      </c>
      <c r="S6790" s="1">
        <v>0.193</v>
      </c>
      <c r="T6790" s="1">
        <v>0.20300000000000001</v>
      </c>
      <c r="U6790" s="4" t="s">
        <v>60</v>
      </c>
      <c r="V6790">
        <v>0.49</v>
      </c>
      <c r="W6790">
        <v>0.4</v>
      </c>
      <c r="X6790">
        <v>0.75</v>
      </c>
      <c r="Y6790">
        <v>2.38</v>
      </c>
      <c r="Z6790">
        <v>0.25</v>
      </c>
      <c r="AA6790" s="5">
        <f t="shared" si="643"/>
        <v>0.39600000000000002</v>
      </c>
      <c r="AB6790" s="15" cm="1">
        <f t="array" ref="AB6790">_xlfn.SWITCH(U6790,"夏",122,"冬",90,"春",153,"秋",153,0)</f>
        <v>122</v>
      </c>
      <c r="AC6790" s="16">
        <f t="shared" si="644"/>
        <v>48.312000000000005</v>
      </c>
      <c r="AD6790" s="5">
        <f>IFERROR(AA6790/D6790,0)</f>
        <v>2.7740805604203156E-3</v>
      </c>
      <c r="AE6790" s="15">
        <f t="shared" si="645"/>
        <v>0.33424657534246577</v>
      </c>
      <c r="AF6790" s="5">
        <f>IFERROR(AD6790*AE6790*48,0)</f>
        <v>4.4506892498140736E-2</v>
      </c>
    </row>
    <row r="6791" spans="1:32" x14ac:dyDescent="0.15">
      <c r="A6791" s="1"/>
      <c r="B6791" s="1" t="s">
        <v>50</v>
      </c>
      <c r="C6791" s="1" t="s">
        <v>58</v>
      </c>
      <c r="D6791" s="1">
        <v>142.75</v>
      </c>
      <c r="E6791" s="6">
        <v>3.13</v>
      </c>
      <c r="F6791" s="18">
        <v>0.8125</v>
      </c>
      <c r="G6791" s="1">
        <v>28.8</v>
      </c>
      <c r="H6791" s="1">
        <v>68</v>
      </c>
      <c r="I6791" s="1">
        <v>29</v>
      </c>
      <c r="J6791" s="1">
        <v>0.1</v>
      </c>
      <c r="K6791" s="1">
        <v>433</v>
      </c>
      <c r="L6791" s="1">
        <v>57</v>
      </c>
      <c r="M6791" s="6">
        <f t="shared" si="641"/>
        <v>29.060764855038371</v>
      </c>
      <c r="N6791" s="19">
        <v>0.5</v>
      </c>
      <c r="O6791" s="11" cm="1">
        <f t="array" ref="O6791">ROUND(_xlfn.SWITCH(C6791,"建筑专教",IF(S6791&gt;0.1,1.38,1.28),"阶梯教室",IF(S6791&gt;0.1,1.15,1.05),"公共教室",IF(S6791&gt;0.1,1.22,1.12),IF(S6791&gt;0.1,1.2,1.1))+(MOD(ROW()*11,31)/31-0.5)*0.06,2)</f>
        <v>1.39</v>
      </c>
      <c r="P6791" s="12">
        <f t="shared" si="646"/>
        <v>0.04</v>
      </c>
      <c r="Q6791" s="13">
        <f t="shared" si="642"/>
        <v>1.0528466124670919</v>
      </c>
      <c r="R6791" s="1">
        <v>0</v>
      </c>
      <c r="S6791" s="1">
        <v>0.19500000000000001</v>
      </c>
      <c r="T6791" s="1">
        <v>0.19700000000000001</v>
      </c>
      <c r="U6791" s="4" t="s">
        <v>60</v>
      </c>
      <c r="V6791">
        <v>0.49</v>
      </c>
      <c r="W6791">
        <v>0.4</v>
      </c>
      <c r="X6791">
        <v>0.75</v>
      </c>
      <c r="Y6791">
        <v>2.38</v>
      </c>
      <c r="Z6791">
        <v>0.25</v>
      </c>
      <c r="AA6791" s="5">
        <f t="shared" si="643"/>
        <v>0.39200000000000002</v>
      </c>
      <c r="AB6791" s="15" cm="1">
        <f t="array" ref="AB6791">_xlfn.SWITCH(U6791,"夏",122,"冬",90,"春",153,"秋",153,0)</f>
        <v>122</v>
      </c>
      <c r="AC6791" s="16">
        <f t="shared" si="644"/>
        <v>47.824000000000005</v>
      </c>
      <c r="AD6791" s="5">
        <f>IFERROR(AA6791/D6791,0)</f>
        <v>2.746059544658494E-3</v>
      </c>
      <c r="AE6791" s="15">
        <f t="shared" si="645"/>
        <v>0.33424657534246577</v>
      </c>
      <c r="AF6791" s="5">
        <f>IFERROR(AD6791*AE6791*48,0)</f>
        <v>4.4057327927452442E-2</v>
      </c>
    </row>
    <row r="6792" spans="1:32" x14ac:dyDescent="0.15">
      <c r="A6792" s="1"/>
      <c r="B6792" s="1" t="s">
        <v>50</v>
      </c>
      <c r="C6792" s="1" t="s">
        <v>58</v>
      </c>
      <c r="D6792" s="1">
        <v>142.75</v>
      </c>
      <c r="E6792" s="6">
        <v>3.13</v>
      </c>
      <c r="F6792" s="18">
        <v>0.83333333333333304</v>
      </c>
      <c r="G6792" s="1">
        <v>29.4</v>
      </c>
      <c r="H6792" s="1">
        <v>66</v>
      </c>
      <c r="I6792" s="1">
        <v>29.6</v>
      </c>
      <c r="J6792" s="1">
        <v>0.1</v>
      </c>
      <c r="K6792" s="1">
        <v>429</v>
      </c>
      <c r="L6792" s="1">
        <v>47</v>
      </c>
      <c r="M6792" s="6">
        <f t="shared" si="641"/>
        <v>29.660404437109207</v>
      </c>
      <c r="N6792" s="19">
        <v>0.5</v>
      </c>
      <c r="O6792" s="11" cm="1">
        <f t="array" ref="O6792">ROUND(_xlfn.SWITCH(C6792,"建筑专教",IF(S6792&gt;0.1,1.38,1.28),"阶梯教室",IF(S6792&gt;0.1,1.15,1.05),"公共教室",IF(S6792&gt;0.1,1.22,1.12),IF(S6792&gt;0.1,1.2,1.1))+(MOD(ROW()*11,31)/31-0.5)*0.06,2)</f>
        <v>1.35</v>
      </c>
      <c r="P6792" s="12">
        <f t="shared" si="646"/>
        <v>0.03</v>
      </c>
      <c r="Q6792" s="13">
        <f t="shared" si="642"/>
        <v>1.1768755961916622</v>
      </c>
      <c r="R6792" s="1">
        <v>0</v>
      </c>
      <c r="S6792" s="1">
        <v>0.19700000000000001</v>
      </c>
      <c r="T6792" s="1">
        <v>0.19</v>
      </c>
      <c r="U6792" s="4" t="s">
        <v>60</v>
      </c>
      <c r="V6792">
        <v>0.49</v>
      </c>
      <c r="W6792">
        <v>0.4</v>
      </c>
      <c r="X6792">
        <v>0.75</v>
      </c>
      <c r="Y6792">
        <v>2.38</v>
      </c>
      <c r="Z6792">
        <v>0.25</v>
      </c>
      <c r="AA6792" s="5">
        <f t="shared" si="643"/>
        <v>0.38700000000000001</v>
      </c>
      <c r="AB6792" s="15" cm="1">
        <f t="array" ref="AB6792">_xlfn.SWITCH(U6792,"夏",122,"冬",90,"春",153,"秋",153,0)</f>
        <v>122</v>
      </c>
      <c r="AC6792" s="16">
        <f t="shared" si="644"/>
        <v>47.213999999999999</v>
      </c>
      <c r="AD6792" s="5">
        <f>IFERROR(AA6792/D6792,0)</f>
        <v>2.7110332749562174E-3</v>
      </c>
      <c r="AE6792" s="15">
        <f t="shared" si="645"/>
        <v>0.33424657534246577</v>
      </c>
      <c r="AF6792" s="5">
        <f>IFERROR(AD6792*AE6792*48,0)</f>
        <v>4.3495372214092082E-2</v>
      </c>
    </row>
    <row r="6793" spans="1:32" x14ac:dyDescent="0.15">
      <c r="A6793" s="1"/>
      <c r="B6793" s="1" t="s">
        <v>50</v>
      </c>
      <c r="C6793" s="1" t="s">
        <v>58</v>
      </c>
      <c r="D6793" s="1">
        <v>142.75</v>
      </c>
      <c r="E6793" s="6">
        <v>3.13</v>
      </c>
      <c r="F6793" s="18">
        <v>0.85416666666666696</v>
      </c>
      <c r="G6793" s="1">
        <v>30</v>
      </c>
      <c r="H6793" s="1">
        <v>64</v>
      </c>
      <c r="I6793" s="1">
        <v>30.2</v>
      </c>
      <c r="J6793" s="1">
        <v>0.1</v>
      </c>
      <c r="K6793" s="1">
        <v>425</v>
      </c>
      <c r="L6793" s="1">
        <v>37</v>
      </c>
      <c r="M6793" s="6">
        <f t="shared" si="641"/>
        <v>30.260046863065327</v>
      </c>
      <c r="N6793" s="19">
        <v>0.5</v>
      </c>
      <c r="O6793" s="11" cm="1">
        <f t="array" ref="O6793">ROUND(_xlfn.SWITCH(C6793,"建筑专教",IF(S6793&gt;0.1,1.38,1.28),"阶梯教室",IF(S6793&gt;0.1,1.15,1.05),"公共教室",IF(S6793&gt;0.1,1.22,1.12),IF(S6793&gt;0.1,1.2,1.1))+(MOD(ROW()*11,31)/31-0.5)*0.06,2)</f>
        <v>1.38</v>
      </c>
      <c r="P6793" s="12">
        <f t="shared" si="646"/>
        <v>0.03</v>
      </c>
      <c r="Q6793" s="13">
        <f t="shared" si="642"/>
        <v>1.3533786138144785</v>
      </c>
      <c r="R6793" s="1">
        <v>0</v>
      </c>
      <c r="S6793" s="1">
        <v>0.19900000000000001</v>
      </c>
      <c r="T6793" s="1">
        <v>0.183</v>
      </c>
      <c r="U6793" s="4" t="s">
        <v>60</v>
      </c>
      <c r="V6793">
        <v>0.49</v>
      </c>
      <c r="W6793">
        <v>0.4</v>
      </c>
      <c r="X6793">
        <v>0.75</v>
      </c>
      <c r="Y6793">
        <v>2.38</v>
      </c>
      <c r="Z6793">
        <v>0.25</v>
      </c>
      <c r="AA6793" s="5">
        <f t="shared" si="643"/>
        <v>0.38200000000000001</v>
      </c>
      <c r="AB6793" s="15" cm="1">
        <f t="array" ref="AB6793">_xlfn.SWITCH(U6793,"夏",122,"冬",90,"春",153,"秋",153,0)</f>
        <v>122</v>
      </c>
      <c r="AC6793" s="16">
        <f t="shared" si="644"/>
        <v>46.603999999999999</v>
      </c>
      <c r="AD6793" s="5">
        <f>IFERROR(AA6793/D6793,0)</f>
        <v>2.6760070052539403E-3</v>
      </c>
      <c r="AE6793" s="15">
        <f t="shared" si="645"/>
        <v>0.33424657534246577</v>
      </c>
      <c r="AF6793" s="5">
        <f>IFERROR(AD6793*AE6793*48,0)</f>
        <v>4.2933416500731715E-2</v>
      </c>
    </row>
    <row r="6794" spans="1:32" x14ac:dyDescent="0.15">
      <c r="A6794" s="1"/>
      <c r="B6794" s="1" t="s">
        <v>50</v>
      </c>
      <c r="C6794" s="1" t="s">
        <v>58</v>
      </c>
      <c r="D6794" s="1">
        <v>142.75</v>
      </c>
      <c r="E6794" s="6">
        <v>3.13</v>
      </c>
      <c r="F6794" s="18">
        <v>0.875</v>
      </c>
      <c r="G6794" s="1">
        <v>30.6</v>
      </c>
      <c r="H6794" s="1">
        <v>62</v>
      </c>
      <c r="I6794" s="1">
        <v>30.8</v>
      </c>
      <c r="J6794" s="1">
        <v>0.1</v>
      </c>
      <c r="K6794" s="1">
        <v>421</v>
      </c>
      <c r="L6794" s="1">
        <v>27</v>
      </c>
      <c r="M6794" s="6">
        <f t="shared" si="641"/>
        <v>30.859692104923283</v>
      </c>
      <c r="N6794" s="19">
        <v>0.5</v>
      </c>
      <c r="O6794" s="11" cm="1">
        <f t="array" ref="O6794">ROUND(_xlfn.SWITCH(C6794,"建筑专教",IF(S6794&gt;0.1,1.38,1.28),"阶梯教室",IF(S6794&gt;0.1,1.15,1.05),"公共教室",IF(S6794&gt;0.1,1.22,1.12),IF(S6794&gt;0.1,1.2,1.1))+(MOD(ROW()*11,31)/31-0.5)*0.06,2)</f>
        <v>1.4</v>
      </c>
      <c r="P6794" s="12">
        <f t="shared" si="646"/>
        <v>0.02</v>
      </c>
      <c r="Q6794" s="13">
        <f t="shared" si="642"/>
        <v>1.5139233423065628</v>
      </c>
      <c r="R6794" s="1">
        <v>0</v>
      </c>
      <c r="S6794" s="1">
        <v>0.20100000000000001</v>
      </c>
      <c r="T6794" s="1">
        <v>0.17699999999999999</v>
      </c>
      <c r="U6794" s="4" t="s">
        <v>60</v>
      </c>
      <c r="V6794">
        <v>0.49</v>
      </c>
      <c r="W6794">
        <v>0.4</v>
      </c>
      <c r="X6794">
        <v>0.75</v>
      </c>
      <c r="Y6794">
        <v>2.38</v>
      </c>
      <c r="Z6794">
        <v>0.25</v>
      </c>
      <c r="AA6794" s="5">
        <f t="shared" si="643"/>
        <v>0.378</v>
      </c>
      <c r="AB6794" s="15" cm="1">
        <f t="array" ref="AB6794">_xlfn.SWITCH(U6794,"夏",122,"冬",90,"春",153,"秋",153,0)</f>
        <v>122</v>
      </c>
      <c r="AC6794" s="16">
        <f t="shared" si="644"/>
        <v>46.116</v>
      </c>
      <c r="AD6794" s="5">
        <f>IFERROR(AA6794/D6794,0)</f>
        <v>2.6479859894921192E-3</v>
      </c>
      <c r="AE6794" s="15">
        <f t="shared" si="645"/>
        <v>0.33424657534246577</v>
      </c>
      <c r="AF6794" s="5">
        <f>IFERROR(AD6794*AE6794*48,0)</f>
        <v>4.2483851930043427E-2</v>
      </c>
    </row>
    <row r="6795" spans="1:32" x14ac:dyDescent="0.15">
      <c r="A6795" s="1"/>
      <c r="B6795" s="1" t="s">
        <v>50</v>
      </c>
      <c r="C6795" s="1" t="s">
        <v>58</v>
      </c>
      <c r="D6795" s="1">
        <v>142.75</v>
      </c>
      <c r="E6795" s="6">
        <v>3.13</v>
      </c>
      <c r="F6795" s="18">
        <v>0.89583333333333304</v>
      </c>
      <c r="G6795" s="1">
        <v>31.2</v>
      </c>
      <c r="H6795" s="1">
        <v>60</v>
      </c>
      <c r="I6795" s="1">
        <v>31.4</v>
      </c>
      <c r="J6795" s="1">
        <v>0.1</v>
      </c>
      <c r="K6795" s="1">
        <v>417</v>
      </c>
      <c r="L6795" s="1">
        <v>17</v>
      </c>
      <c r="M6795" s="6">
        <f t="shared" si="641"/>
        <v>31.45934013502989</v>
      </c>
      <c r="N6795" s="19">
        <v>0.5</v>
      </c>
      <c r="O6795" s="11" cm="1">
        <f t="array" ref="O6795">ROUND(_xlfn.SWITCH(C6795,"建筑专教",IF(S6795&gt;0.1,1.38,1.28),"阶梯教室",IF(S6795&gt;0.1,1.15,1.05),"公共教室",IF(S6795&gt;0.1,1.22,1.12),IF(S6795&gt;0.1,1.2,1.1))+(MOD(ROW()*11,31)/31-0.5)*0.06,2)</f>
        <v>1.36</v>
      </c>
      <c r="P6795" s="12">
        <f t="shared" si="646"/>
        <v>0.02</v>
      </c>
      <c r="Q6795" s="13">
        <f t="shared" si="642"/>
        <v>1.6430482307393779</v>
      </c>
      <c r="R6795" s="1">
        <v>0</v>
      </c>
      <c r="S6795" s="1">
        <v>0.20300000000000001</v>
      </c>
      <c r="T6795" s="1">
        <v>0.17</v>
      </c>
      <c r="U6795" s="4" t="s">
        <v>60</v>
      </c>
      <c r="V6795">
        <v>0.49</v>
      </c>
      <c r="W6795">
        <v>0.4</v>
      </c>
      <c r="X6795">
        <v>0.75</v>
      </c>
      <c r="Y6795">
        <v>2.38</v>
      </c>
      <c r="Z6795">
        <v>0.25</v>
      </c>
      <c r="AA6795" s="5">
        <f t="shared" si="643"/>
        <v>0.373</v>
      </c>
      <c r="AB6795" s="15" cm="1">
        <f t="array" ref="AB6795">_xlfn.SWITCH(U6795,"夏",122,"冬",90,"春",153,"秋",153,0)</f>
        <v>122</v>
      </c>
      <c r="AC6795" s="16">
        <f t="shared" si="644"/>
        <v>45.506</v>
      </c>
      <c r="AD6795" s="5">
        <f>IFERROR(AA6795/D6795,0)</f>
        <v>2.6129597197898425E-3</v>
      </c>
      <c r="AE6795" s="15">
        <f t="shared" si="645"/>
        <v>0.33424657534246577</v>
      </c>
      <c r="AF6795" s="5">
        <f>IFERROR(AD6795*AE6795*48,0)</f>
        <v>4.1921896216683067E-2</v>
      </c>
    </row>
    <row r="6796" spans="1:32" x14ac:dyDescent="0.15">
      <c r="A6796" s="1"/>
      <c r="B6796" s="1" t="s">
        <v>50</v>
      </c>
      <c r="C6796" s="1" t="s">
        <v>58</v>
      </c>
      <c r="D6796" s="1">
        <v>142.75</v>
      </c>
      <c r="E6796" s="6">
        <v>3.13</v>
      </c>
      <c r="F6796" s="18">
        <v>0.91666666666666696</v>
      </c>
      <c r="G6796" s="1">
        <v>31.8</v>
      </c>
      <c r="H6796" s="1">
        <v>58</v>
      </c>
      <c r="I6796" s="1">
        <v>32</v>
      </c>
      <c r="J6796" s="1">
        <v>0.1</v>
      </c>
      <c r="K6796" s="1">
        <v>413</v>
      </c>
      <c r="L6796" s="1">
        <v>7</v>
      </c>
      <c r="M6796" s="6">
        <f t="shared" si="641"/>
        <v>32.058990926057277</v>
      </c>
      <c r="N6796" s="19">
        <v>0.5</v>
      </c>
      <c r="O6796" s="11" cm="1">
        <f t="array" ref="O6796">ROUND(_xlfn.SWITCH(C6796,"建筑专教",IF(S6796&gt;0.1,1.38,1.28),"阶梯教室",IF(S6796&gt;0.1,1.15,1.05),"公共教室",IF(S6796&gt;0.1,1.22,1.12),IF(S6796&gt;0.1,1.2,1.1))+(MOD(ROW()*11,31)/31-0.5)*0.06,2)</f>
        <v>1.38</v>
      </c>
      <c r="P6796" s="12">
        <f t="shared" si="646"/>
        <v>0.02</v>
      </c>
      <c r="Q6796" s="13">
        <f t="shared" si="642"/>
        <v>1.7936022744205551</v>
      </c>
      <c r="R6796" s="1">
        <v>0</v>
      </c>
      <c r="S6796" s="1">
        <v>0.20499999999999999</v>
      </c>
      <c r="T6796" s="1">
        <v>0.16300000000000001</v>
      </c>
      <c r="U6796" s="4" t="s">
        <v>60</v>
      </c>
      <c r="V6796">
        <v>0.49</v>
      </c>
      <c r="W6796">
        <v>0.4</v>
      </c>
      <c r="X6796">
        <v>0.75</v>
      </c>
      <c r="Y6796">
        <v>2.38</v>
      </c>
      <c r="Z6796">
        <v>0.25</v>
      </c>
      <c r="AA6796" s="5">
        <f t="shared" si="643"/>
        <v>0.36799999999999999</v>
      </c>
      <c r="AB6796" s="15" cm="1">
        <f t="array" ref="AB6796">_xlfn.SWITCH(U6796,"夏",122,"冬",90,"春",153,"秋",153,0)</f>
        <v>122</v>
      </c>
      <c r="AC6796" s="16">
        <f t="shared" si="644"/>
        <v>44.896000000000001</v>
      </c>
      <c r="AD6796" s="5">
        <f>IFERROR(AA6796/D6796,0)</f>
        <v>2.5779334500875654E-3</v>
      </c>
      <c r="AE6796" s="15">
        <f t="shared" si="645"/>
        <v>0.33424657534246577</v>
      </c>
      <c r="AF6796" s="5">
        <f>IFERROR(AD6796*AE6796*48,0)</f>
        <v>4.1359940503322694E-2</v>
      </c>
    </row>
    <row r="6797" spans="1:32" x14ac:dyDescent="0.15">
      <c r="A6797" s="1"/>
      <c r="B6797" s="1" t="s">
        <v>45</v>
      </c>
      <c r="C6797" s="1" t="s">
        <v>58</v>
      </c>
      <c r="D6797" s="1">
        <v>142.75</v>
      </c>
      <c r="E6797" s="6">
        <v>3.13</v>
      </c>
      <c r="F6797" s="18">
        <v>0.33333333333333298</v>
      </c>
      <c r="G6797" s="1">
        <v>23.6</v>
      </c>
      <c r="H6797" s="1">
        <v>82</v>
      </c>
      <c r="I6797" s="1">
        <v>23.8</v>
      </c>
      <c r="J6797" s="1">
        <v>0.13</v>
      </c>
      <c r="K6797" s="1">
        <v>443</v>
      </c>
      <c r="L6797" s="1">
        <v>108</v>
      </c>
      <c r="M6797" s="6">
        <f t="shared" si="641"/>
        <v>23.874920891483043</v>
      </c>
      <c r="N6797" s="19">
        <v>0.5</v>
      </c>
      <c r="O6797" s="11" cm="1">
        <f t="array" ref="O6797">ROUND(_xlfn.SWITCH(C6797,"建筑专教",IF(S6797&gt;0.1,1.38,1.28),"阶梯教室",IF(S6797&gt;0.1,1.15,1.05),"公共教室",IF(S6797&gt;0.1,1.22,1.12),IF(S6797&gt;0.1,1.2,1.1))+(MOD(ROW()*11,31)/31-0.5)*0.06,2)</f>
        <v>1.4</v>
      </c>
      <c r="P6797" s="12">
        <f t="shared" si="646"/>
        <v>0.05</v>
      </c>
      <c r="Q6797" s="13">
        <f t="shared" si="642"/>
        <v>-0.34867357109937758</v>
      </c>
      <c r="R6797" s="1">
        <v>0</v>
      </c>
      <c r="S6797" s="1">
        <v>0.16800000000000001</v>
      </c>
      <c r="T6797" s="1">
        <v>0.218</v>
      </c>
      <c r="U6797" s="4" t="s">
        <v>60</v>
      </c>
      <c r="V6797">
        <v>0.49</v>
      </c>
      <c r="W6797">
        <v>0.4</v>
      </c>
      <c r="X6797">
        <v>0.75</v>
      </c>
      <c r="Y6797">
        <v>2.38</v>
      </c>
      <c r="Z6797">
        <v>0.25</v>
      </c>
      <c r="AA6797" s="5">
        <f t="shared" si="643"/>
        <v>0.38600000000000001</v>
      </c>
      <c r="AB6797" s="15" cm="1">
        <f t="array" ref="AB6797">_xlfn.SWITCH(U6797,"夏",122,"冬",90,"春",153,"秋",153,0)</f>
        <v>122</v>
      </c>
      <c r="AC6797" s="16">
        <f t="shared" si="644"/>
        <v>47.091999999999999</v>
      </c>
      <c r="AD6797" s="5">
        <f>IFERROR(AA6797/D6797,0)</f>
        <v>2.7040280210157619E-3</v>
      </c>
      <c r="AE6797" s="15">
        <f t="shared" si="645"/>
        <v>0.33424657534246577</v>
      </c>
      <c r="AF6797" s="5">
        <f>IFERROR(AD6797*AE6797*48,0)</f>
        <v>4.3382981071420003E-2</v>
      </c>
    </row>
    <row r="6798" spans="1:32" x14ac:dyDescent="0.15">
      <c r="A6798" s="1"/>
      <c r="B6798" s="1" t="s">
        <v>45</v>
      </c>
      <c r="C6798" s="1" t="s">
        <v>58</v>
      </c>
      <c r="D6798" s="1">
        <v>142.75</v>
      </c>
      <c r="E6798" s="6">
        <v>3.13</v>
      </c>
      <c r="F6798" s="18">
        <v>0.35416666666666702</v>
      </c>
      <c r="G6798" s="1">
        <v>23.8</v>
      </c>
      <c r="H6798" s="1">
        <v>80</v>
      </c>
      <c r="I6798" s="1">
        <v>24</v>
      </c>
      <c r="J6798" s="1">
        <v>0.15</v>
      </c>
      <c r="K6798" s="1">
        <v>452</v>
      </c>
      <c r="L6798" s="1">
        <v>118</v>
      </c>
      <c r="M6798" s="6">
        <f t="shared" ref="M6798:M6861" si="647">IFERROR(POWER((I6798+273.15)^4+133500000*POWER(J6798,0.6)*(I6798-G6798),0.25)-273.15,I6798)</f>
        <v>24.081470469319868</v>
      </c>
      <c r="N6798" s="19">
        <v>0.5</v>
      </c>
      <c r="O6798" s="11" cm="1">
        <f t="array" ref="O6798">ROUND(_xlfn.SWITCH(C6798,"建筑专教",IF(S6798&gt;0.1,1.38,1.28),"阶梯教室",IF(S6798&gt;0.1,1.15,1.05),"公共教室",IF(S6798&gt;0.1,1.22,1.12),IF(S6798&gt;0.1,1.2,1.1))+(MOD(ROW()*11,31)/31-0.5)*0.06,2)</f>
        <v>1.36</v>
      </c>
      <c r="P6798" s="12">
        <f t="shared" si="646"/>
        <v>0.06</v>
      </c>
      <c r="Q6798" s="13">
        <f t="shared" ref="Q6798:Q6861" si="648">(0.303*EXP(-0.036*(O6798*58.15))+0.028)*((O6798*58.15)-0.00305*(5733-6.99*(O6798*58.15)-(EXP(16.6536-4030.183/(G6798+235))*(H6798/100)))-0.42*((O6798*58.15)-58.15)-0.000017*(O6798*58.15)*(5867-(EXP(16.6536-4030.183/(G6798+235))*(H6798/100)))-0.0014*(O6798*58.15)*(34-G6798)-0.0000000396*IF(N6798*0.155&gt;0.078,1.05+0.645*N6798*0.155,1)*(POWER((35.7-0.028*(O6798*58.15)-N6798*0.155*(0.0000000396*IF(N6798*0.155&gt;0.078,1.05+0.645*N6798*0.155,1)*(POWER((35.7-0.028*(O6798*58.15)-N6798*0.155*0.1)+273,4)-POWER(M6798+273,4))+IF(N6798*0.155&gt;0.078,1.05+0.645*N6798*0.155,1)*IF(J6798&lt;0.2,2.38*ABS(35.7-0.028*(O6798*58.15)-G6798)^0.25,12.1*SQRT(J6798))*(35.7-0.028*(O6798*58.15)-G6798))+273),4)-POWER(M6798+273,4))-IF(N6798*0.155&gt;0.078,1.05+0.645*N6798*0.155,1)*IF(J6798&lt;0.2,2.38*ABS(35.7-0.028*(O6798*58.15)-N6798*0.155*0.1-G6798)^0.25,12.1*SQRT(J6798))*(35.7-0.028*(O6798*58.15)-N6798*0.155*0.1-G6798))</f>
        <v>-0.37097770517099388</v>
      </c>
      <c r="R6798" s="1">
        <v>0</v>
      </c>
      <c r="S6798" s="1">
        <v>0.16600000000000001</v>
      </c>
      <c r="T6798" s="1">
        <v>0.223</v>
      </c>
      <c r="U6798" s="4" t="s">
        <v>60</v>
      </c>
      <c r="V6798">
        <v>0.49</v>
      </c>
      <c r="W6798">
        <v>0.4</v>
      </c>
      <c r="X6798">
        <v>0.75</v>
      </c>
      <c r="Y6798">
        <v>2.38</v>
      </c>
      <c r="Z6798">
        <v>0.25</v>
      </c>
      <c r="AA6798" s="5">
        <f t="shared" si="643"/>
        <v>0.38900000000000001</v>
      </c>
      <c r="AB6798" s="15" cm="1">
        <f t="array" ref="AB6798">_xlfn.SWITCH(U6798,"夏",122,"冬",90,"春",153,"秋",153,0)</f>
        <v>122</v>
      </c>
      <c r="AC6798" s="16">
        <f t="shared" si="644"/>
        <v>47.457999999999998</v>
      </c>
      <c r="AD6798" s="5">
        <f>IFERROR(AA6798/D6798,0)</f>
        <v>2.7250437828371279E-3</v>
      </c>
      <c r="AE6798" s="15">
        <f t="shared" si="645"/>
        <v>0.33424657534246577</v>
      </c>
      <c r="AF6798" s="5">
        <f>IFERROR(AD6798*AE6798*48,0)</f>
        <v>4.3720154499436226E-2</v>
      </c>
    </row>
    <row r="6799" spans="1:32" x14ac:dyDescent="0.15">
      <c r="A6799" s="1"/>
      <c r="B6799" s="1" t="s">
        <v>45</v>
      </c>
      <c r="C6799" s="1" t="s">
        <v>58</v>
      </c>
      <c r="D6799" s="1">
        <v>142.75</v>
      </c>
      <c r="E6799" s="6">
        <v>3.13</v>
      </c>
      <c r="F6799" s="18">
        <v>0.375</v>
      </c>
      <c r="G6799" s="1">
        <v>24.3</v>
      </c>
      <c r="H6799" s="1">
        <v>78</v>
      </c>
      <c r="I6799" s="1">
        <v>24.5</v>
      </c>
      <c r="J6799" s="1">
        <v>0.17</v>
      </c>
      <c r="K6799" s="1">
        <v>465</v>
      </c>
      <c r="L6799" s="1">
        <v>128</v>
      </c>
      <c r="M6799" s="6">
        <f t="shared" si="647"/>
        <v>24.587379936688251</v>
      </c>
      <c r="N6799" s="19">
        <v>0.5</v>
      </c>
      <c r="O6799" s="11" cm="1">
        <f t="array" ref="O6799">ROUND(_xlfn.SWITCH(C6799,"建筑专教",IF(S6799&gt;0.1,1.38,1.28),"阶梯教室",IF(S6799&gt;0.1,1.15,1.05),"公共教室",IF(S6799&gt;0.1,1.22,1.12),IF(S6799&gt;0.1,1.2,1.1))+(MOD(ROW()*11,31)/31-0.5)*0.06,2)</f>
        <v>1.38</v>
      </c>
      <c r="P6799" s="12">
        <f t="shared" si="646"/>
        <v>0.08</v>
      </c>
      <c r="Q6799" s="13">
        <f t="shared" si="648"/>
        <v>-0.1869710162768394</v>
      </c>
      <c r="R6799" s="1">
        <v>2.1800000000000002</v>
      </c>
      <c r="S6799" s="1">
        <v>0.16400000000000001</v>
      </c>
      <c r="T6799" s="1">
        <v>0.42799999999999999</v>
      </c>
      <c r="U6799" s="4" t="s">
        <v>60</v>
      </c>
      <c r="V6799">
        <v>0.49</v>
      </c>
      <c r="W6799">
        <v>0.4</v>
      </c>
      <c r="X6799">
        <v>0.75</v>
      </c>
      <c r="Y6799">
        <v>2.38</v>
      </c>
      <c r="Z6799">
        <v>0.25</v>
      </c>
      <c r="AA6799" s="5">
        <f t="shared" si="643"/>
        <v>2.7720000000000002</v>
      </c>
      <c r="AB6799" s="15" cm="1">
        <f t="array" ref="AB6799">_xlfn.SWITCH(U6799,"夏",122,"冬",90,"春",153,"秋",153,0)</f>
        <v>122</v>
      </c>
      <c r="AC6799" s="16">
        <f t="shared" si="644"/>
        <v>338.18400000000003</v>
      </c>
      <c r="AD6799" s="5">
        <f>IFERROR(AA6799/D6799,0)</f>
        <v>1.9418563922942209E-2</v>
      </c>
      <c r="AE6799" s="15">
        <f t="shared" si="645"/>
        <v>0.33424657534246577</v>
      </c>
      <c r="AF6799" s="5">
        <f>IFERROR(AD6799*AE6799*48,0)</f>
        <v>0.31154824748698517</v>
      </c>
    </row>
    <row r="6800" spans="1:32" x14ac:dyDescent="0.15">
      <c r="A6800" s="1"/>
      <c r="B6800" s="1" t="s">
        <v>45</v>
      </c>
      <c r="C6800" s="1" t="s">
        <v>58</v>
      </c>
      <c r="D6800" s="1">
        <v>142.75</v>
      </c>
      <c r="E6800" s="6">
        <v>3.13</v>
      </c>
      <c r="F6800" s="18">
        <v>0.39583333333333298</v>
      </c>
      <c r="G6800" s="1">
        <v>23.9</v>
      </c>
      <c r="H6800" s="1">
        <v>76</v>
      </c>
      <c r="I6800" s="1">
        <v>24.1</v>
      </c>
      <c r="J6800" s="1">
        <v>0.19</v>
      </c>
      <c r="K6800" s="1">
        <v>585</v>
      </c>
      <c r="L6800" s="1">
        <v>138</v>
      </c>
      <c r="M6800" s="6">
        <f t="shared" si="647"/>
        <v>24.193784768565479</v>
      </c>
      <c r="N6800" s="19">
        <v>0.5</v>
      </c>
      <c r="O6800" s="11" cm="1">
        <f t="array" ref="O6800">ROUND(_xlfn.SWITCH(C6800,"建筑专教",IF(S6800&gt;0.1,1.38,1.28),"阶梯教室",IF(S6800&gt;0.1,1.15,1.05),"公共教室",IF(S6800&gt;0.1,1.22,1.12),IF(S6800&gt;0.1,1.2,1.1))+(MOD(ROW()*11,31)/31-0.5)*0.06,2)</f>
        <v>1.4</v>
      </c>
      <c r="P6800" s="12">
        <f t="shared" si="646"/>
        <v>0.22</v>
      </c>
      <c r="Q6800" s="13">
        <f t="shared" si="648"/>
        <v>-0.26169328462020713</v>
      </c>
      <c r="R6800" s="1">
        <v>2.25</v>
      </c>
      <c r="S6800" s="1">
        <v>0.16200000000000001</v>
      </c>
      <c r="T6800" s="1">
        <v>0.438</v>
      </c>
      <c r="U6800" s="4" t="s">
        <v>60</v>
      </c>
      <c r="V6800">
        <v>0.49</v>
      </c>
      <c r="W6800">
        <v>0.4</v>
      </c>
      <c r="X6800">
        <v>0.75</v>
      </c>
      <c r="Y6800">
        <v>2.38</v>
      </c>
      <c r="Z6800">
        <v>0.25</v>
      </c>
      <c r="AA6800" s="5">
        <f t="shared" si="643"/>
        <v>2.85</v>
      </c>
      <c r="AB6800" s="15" cm="1">
        <f t="array" ref="AB6800">_xlfn.SWITCH(U6800,"夏",122,"冬",90,"春",153,"秋",153,0)</f>
        <v>122</v>
      </c>
      <c r="AC6800" s="16">
        <f t="shared" si="644"/>
        <v>347.7</v>
      </c>
      <c r="AD6800" s="5">
        <f>IFERROR(AA6800/D6800,0)</f>
        <v>1.9964973730297726E-2</v>
      </c>
      <c r="AE6800" s="15">
        <f t="shared" si="645"/>
        <v>0.33424657534246577</v>
      </c>
      <c r="AF6800" s="5">
        <f>IFERROR(AD6800*AE6800*48,0)</f>
        <v>0.32031475661540681</v>
      </c>
    </row>
    <row r="6801" spans="1:32" x14ac:dyDescent="0.15">
      <c r="A6801" s="1"/>
      <c r="B6801" s="1" t="s">
        <v>45</v>
      </c>
      <c r="C6801" s="1" t="s">
        <v>58</v>
      </c>
      <c r="D6801" s="1">
        <v>142.75</v>
      </c>
      <c r="E6801" s="6">
        <v>3.13</v>
      </c>
      <c r="F6801" s="18">
        <v>0.41666666666666702</v>
      </c>
      <c r="G6801" s="1">
        <v>23.5</v>
      </c>
      <c r="H6801" s="1">
        <v>74</v>
      </c>
      <c r="I6801" s="1">
        <v>23.7</v>
      </c>
      <c r="J6801" s="1">
        <v>0.21</v>
      </c>
      <c r="K6801" s="1">
        <v>675</v>
      </c>
      <c r="L6801" s="1">
        <v>148</v>
      </c>
      <c r="M6801" s="6">
        <f t="shared" si="647"/>
        <v>23.799989009418994</v>
      </c>
      <c r="N6801" s="19">
        <v>0.5</v>
      </c>
      <c r="O6801" s="11" cm="1">
        <f t="array" ref="O6801">ROUND(_xlfn.SWITCH(C6801,"建筑专教",IF(S6801&gt;0.1,1.38,1.28),"阶梯教室",IF(S6801&gt;0.1,1.15,1.05),"公共教室",IF(S6801&gt;0.1,1.22,1.12),IF(S6801&gt;0.1,1.2,1.1))+(MOD(ROW()*11,31)/31-0.5)*0.06,2)</f>
        <v>1.37</v>
      </c>
      <c r="P6801" s="12">
        <f t="shared" si="646"/>
        <v>0.32</v>
      </c>
      <c r="Q6801" s="13">
        <f t="shared" si="648"/>
        <v>-0.83270147856201804</v>
      </c>
      <c r="R6801" s="1">
        <v>2.2999999999999998</v>
      </c>
      <c r="S6801" s="1">
        <v>0.16</v>
      </c>
      <c r="T6801" s="1">
        <v>0.44800000000000001</v>
      </c>
      <c r="U6801" s="4" t="s">
        <v>60</v>
      </c>
      <c r="V6801">
        <v>0.49</v>
      </c>
      <c r="W6801">
        <v>0.4</v>
      </c>
      <c r="X6801">
        <v>0.75</v>
      </c>
      <c r="Y6801">
        <v>2.38</v>
      </c>
      <c r="Z6801">
        <v>0.25</v>
      </c>
      <c r="AA6801" s="5">
        <f t="shared" si="643"/>
        <v>2.9079999999999999</v>
      </c>
      <c r="AB6801" s="15" cm="1">
        <f t="array" ref="AB6801">_xlfn.SWITCH(U6801,"夏",122,"冬",90,"春",153,"秋",153,0)</f>
        <v>122</v>
      </c>
      <c r="AC6801" s="16">
        <f t="shared" si="644"/>
        <v>354.77600000000001</v>
      </c>
      <c r="AD6801" s="5">
        <f>IFERROR(AA6801/D6801,0)</f>
        <v>2.0371278458844132E-2</v>
      </c>
      <c r="AE6801" s="15">
        <f t="shared" si="645"/>
        <v>0.33424657534246577</v>
      </c>
      <c r="AF6801" s="5">
        <f>IFERROR(AD6801*AE6801*48,0)</f>
        <v>0.32683344289038696</v>
      </c>
    </row>
    <row r="6802" spans="1:32" x14ac:dyDescent="0.15">
      <c r="A6802" s="1"/>
      <c r="B6802" s="1" t="s">
        <v>45</v>
      </c>
      <c r="C6802" s="1" t="s">
        <v>58</v>
      </c>
      <c r="D6802" s="1">
        <v>142.75</v>
      </c>
      <c r="E6802" s="6">
        <v>3.13</v>
      </c>
      <c r="F6802" s="18">
        <v>0.4375</v>
      </c>
      <c r="G6802" s="1">
        <v>23.1</v>
      </c>
      <c r="H6802" s="1">
        <v>72</v>
      </c>
      <c r="I6802" s="1">
        <v>23.3</v>
      </c>
      <c r="J6802" s="1">
        <v>0.23</v>
      </c>
      <c r="K6802" s="1">
        <v>735</v>
      </c>
      <c r="L6802" s="1">
        <v>158</v>
      </c>
      <c r="M6802" s="6">
        <f t="shared" si="647"/>
        <v>23.406023132444659</v>
      </c>
      <c r="N6802" s="19">
        <v>0.5</v>
      </c>
      <c r="O6802" s="11" cm="1">
        <f t="array" ref="O6802">ROUND(_xlfn.SWITCH(C6802,"建筑专教",IF(S6802&gt;0.1,1.38,1.28),"阶梯教室",IF(S6802&gt;0.1,1.15,1.05),"公共教室",IF(S6802&gt;0.1,1.22,1.12),IF(S6802&gt;0.1,1.2,1.1))+(MOD(ROW()*11,31)/31-0.5)*0.06,2)</f>
        <v>1.39</v>
      </c>
      <c r="P6802" s="12">
        <f t="shared" si="646"/>
        <v>0.39</v>
      </c>
      <c r="Q6802" s="13">
        <f t="shared" si="648"/>
        <v>-0.98216984566264443</v>
      </c>
      <c r="R6802" s="1">
        <v>2.35</v>
      </c>
      <c r="S6802" s="1">
        <v>0.158</v>
      </c>
      <c r="T6802" s="1">
        <v>0.45800000000000002</v>
      </c>
      <c r="U6802" s="4" t="s">
        <v>60</v>
      </c>
      <c r="V6802">
        <v>0.49</v>
      </c>
      <c r="W6802">
        <v>0.4</v>
      </c>
      <c r="X6802">
        <v>0.75</v>
      </c>
      <c r="Y6802">
        <v>2.38</v>
      </c>
      <c r="Z6802">
        <v>0.25</v>
      </c>
      <c r="AA6802" s="5">
        <f t="shared" si="643"/>
        <v>2.9660000000000002</v>
      </c>
      <c r="AB6802" s="15" cm="1">
        <f t="array" ref="AB6802">_xlfn.SWITCH(U6802,"夏",122,"冬",90,"春",153,"秋",153,0)</f>
        <v>122</v>
      </c>
      <c r="AC6802" s="16">
        <f t="shared" si="644"/>
        <v>361.85200000000003</v>
      </c>
      <c r="AD6802" s="5">
        <f>IFERROR(AA6802/D6802,0)</f>
        <v>2.0777583187390543E-2</v>
      </c>
      <c r="AE6802" s="15">
        <f t="shared" si="645"/>
        <v>0.33424657534246577</v>
      </c>
      <c r="AF6802" s="5">
        <f>IFERROR(AD6802*AE6802*48,0)</f>
        <v>0.33335212916536716</v>
      </c>
    </row>
    <row r="6803" spans="1:32" x14ac:dyDescent="0.15">
      <c r="A6803" s="1"/>
      <c r="B6803" s="1" t="s">
        <v>45</v>
      </c>
      <c r="C6803" s="1" t="s">
        <v>58</v>
      </c>
      <c r="D6803" s="1">
        <v>142.75</v>
      </c>
      <c r="E6803" s="6">
        <v>3.13</v>
      </c>
      <c r="F6803" s="18">
        <v>0.45833333333333298</v>
      </c>
      <c r="G6803" s="1">
        <v>22.7</v>
      </c>
      <c r="H6803" s="1">
        <v>70</v>
      </c>
      <c r="I6803" s="1">
        <v>22.9</v>
      </c>
      <c r="J6803" s="1">
        <v>0.25</v>
      </c>
      <c r="K6803" s="1">
        <v>795</v>
      </c>
      <c r="L6803" s="1">
        <v>168</v>
      </c>
      <c r="M6803" s="6">
        <f t="shared" si="647"/>
        <v>23.011911272033842</v>
      </c>
      <c r="N6803" s="19">
        <v>0.5</v>
      </c>
      <c r="O6803" s="11" cm="1">
        <f t="array" ref="O6803">ROUND(_xlfn.SWITCH(C6803,"建筑专教",IF(S6803&gt;0.1,1.38,1.28),"阶梯教室",IF(S6803&gt;0.1,1.15,1.05),"公共教室",IF(S6803&gt;0.1,1.22,1.12),IF(S6803&gt;0.1,1.2,1.1))+(MOD(ROW()*11,31)/31-0.5)*0.06,2)</f>
        <v>1.41</v>
      </c>
      <c r="P6803" s="12">
        <f t="shared" si="646"/>
        <v>0.46</v>
      </c>
      <c r="Q6803" s="13">
        <f t="shared" si="648"/>
        <v>-1.129730322332408</v>
      </c>
      <c r="R6803" s="1">
        <v>2.4</v>
      </c>
      <c r="S6803" s="1">
        <v>0.156</v>
      </c>
      <c r="T6803" s="1">
        <v>0.46800000000000003</v>
      </c>
      <c r="U6803" s="4" t="s">
        <v>60</v>
      </c>
      <c r="V6803">
        <v>0.49</v>
      </c>
      <c r="W6803">
        <v>0.4</v>
      </c>
      <c r="X6803">
        <v>0.75</v>
      </c>
      <c r="Y6803">
        <v>2.38</v>
      </c>
      <c r="Z6803">
        <v>0.25</v>
      </c>
      <c r="AA6803" s="5">
        <f t="shared" si="643"/>
        <v>3.024</v>
      </c>
      <c r="AB6803" s="15" cm="1">
        <f t="array" ref="AB6803">_xlfn.SWITCH(U6803,"夏",122,"冬",90,"春",153,"秋",153,0)</f>
        <v>122</v>
      </c>
      <c r="AC6803" s="16">
        <f t="shared" si="644"/>
        <v>368.928</v>
      </c>
      <c r="AD6803" s="5">
        <f>IFERROR(AA6803/D6803,0)</f>
        <v>2.1183887915936953E-2</v>
      </c>
      <c r="AE6803" s="15">
        <f t="shared" si="645"/>
        <v>0.33424657534246577</v>
      </c>
      <c r="AF6803" s="5">
        <f>IFERROR(AD6803*AE6803*48,0)</f>
        <v>0.33987081544034742</v>
      </c>
    </row>
    <row r="6804" spans="1:32" x14ac:dyDescent="0.15">
      <c r="A6804" s="1"/>
      <c r="B6804" s="1" t="s">
        <v>45</v>
      </c>
      <c r="C6804" s="1" t="s">
        <v>58</v>
      </c>
      <c r="D6804" s="1">
        <v>142.75</v>
      </c>
      <c r="E6804" s="6">
        <v>3.13</v>
      </c>
      <c r="F6804" s="18">
        <v>0.47916666666666702</v>
      </c>
      <c r="G6804" s="1">
        <v>23</v>
      </c>
      <c r="H6804" s="1">
        <v>72</v>
      </c>
      <c r="I6804" s="1">
        <v>23.2</v>
      </c>
      <c r="J6804" s="1">
        <v>0.23</v>
      </c>
      <c r="K6804" s="1">
        <v>700</v>
      </c>
      <c r="L6804" s="1">
        <v>158</v>
      </c>
      <c r="M6804" s="6">
        <f t="shared" si="647"/>
        <v>23.306130420792385</v>
      </c>
      <c r="N6804" s="19">
        <v>0.5</v>
      </c>
      <c r="O6804" s="11" cm="1">
        <f t="array" ref="O6804">ROUND(_xlfn.SWITCH(C6804,"建筑专教",IF(S6804&gt;0.1,1.38,1.28),"阶梯教室",IF(S6804&gt;0.1,1.15,1.05),"公共教室",IF(S6804&gt;0.1,1.22,1.12),IF(S6804&gt;0.1,1.2,1.1))+(MOD(ROW()*11,31)/31-0.5)*0.06,2)</f>
        <v>1.37</v>
      </c>
      <c r="P6804" s="12">
        <f t="shared" si="646"/>
        <v>0.35</v>
      </c>
      <c r="Q6804" s="13">
        <f t="shared" si="648"/>
        <v>-1.0638224003592718</v>
      </c>
      <c r="R6804" s="1">
        <v>2.35</v>
      </c>
      <c r="S6804" s="1">
        <v>0.158</v>
      </c>
      <c r="T6804" s="1">
        <v>0.41799999999999998</v>
      </c>
      <c r="U6804" s="4" t="s">
        <v>60</v>
      </c>
      <c r="V6804">
        <v>0.49</v>
      </c>
      <c r="W6804">
        <v>0.4</v>
      </c>
      <c r="X6804">
        <v>0.75</v>
      </c>
      <c r="Y6804">
        <v>2.38</v>
      </c>
      <c r="Z6804">
        <v>0.25</v>
      </c>
      <c r="AA6804" s="5">
        <f t="shared" si="643"/>
        <v>2.9260000000000002</v>
      </c>
      <c r="AB6804" s="15" cm="1">
        <f t="array" ref="AB6804">_xlfn.SWITCH(U6804,"夏",122,"冬",90,"春",153,"秋",153,0)</f>
        <v>122</v>
      </c>
      <c r="AC6804" s="16">
        <f t="shared" si="644"/>
        <v>356.97200000000004</v>
      </c>
      <c r="AD6804" s="5">
        <f>IFERROR(AA6804/D6804,0)</f>
        <v>2.049737302977233E-2</v>
      </c>
      <c r="AE6804" s="15">
        <f t="shared" si="645"/>
        <v>0.33424657534246577</v>
      </c>
      <c r="AF6804" s="5">
        <f>IFERROR(AD6804*AE6804*48,0)</f>
        <v>0.32885648345848428</v>
      </c>
    </row>
    <row r="6805" spans="1:32" x14ac:dyDescent="0.15">
      <c r="A6805" s="1"/>
      <c r="B6805" s="1" t="s">
        <v>45</v>
      </c>
      <c r="C6805" s="1" t="s">
        <v>58</v>
      </c>
      <c r="D6805" s="1">
        <v>142.75</v>
      </c>
      <c r="E6805" s="6">
        <v>3.13</v>
      </c>
      <c r="F6805" s="18">
        <v>0.5</v>
      </c>
      <c r="G6805" s="1">
        <v>23.5</v>
      </c>
      <c r="H6805" s="1">
        <v>74</v>
      </c>
      <c r="I6805" s="1">
        <v>23.7</v>
      </c>
      <c r="J6805" s="1">
        <v>0.21</v>
      </c>
      <c r="K6805" s="1">
        <v>580</v>
      </c>
      <c r="L6805" s="1">
        <v>148</v>
      </c>
      <c r="M6805" s="6">
        <f t="shared" si="647"/>
        <v>23.799989009418994</v>
      </c>
      <c r="N6805" s="19">
        <v>0.5</v>
      </c>
      <c r="O6805" s="11" cm="1">
        <f t="array" ref="O6805">ROUND(_xlfn.SWITCH(C6805,"建筑专教",IF(S6805&gt;0.1,1.38,1.28),"阶梯教室",IF(S6805&gt;0.1,1.15,1.05),"公共教室",IF(S6805&gt;0.1,1.22,1.12),IF(S6805&gt;0.1,1.2,1.1))+(MOD(ROW()*11,31)/31-0.5)*0.06,2)</f>
        <v>1.39</v>
      </c>
      <c r="P6805" s="12">
        <f t="shared" si="646"/>
        <v>0.21</v>
      </c>
      <c r="Q6805" s="13">
        <f t="shared" si="648"/>
        <v>-0.78512954118876066</v>
      </c>
      <c r="R6805" s="1">
        <v>0</v>
      </c>
      <c r="S6805" s="1">
        <v>0.16</v>
      </c>
      <c r="T6805" s="1">
        <v>0.29799999999999999</v>
      </c>
      <c r="U6805" s="4" t="s">
        <v>60</v>
      </c>
      <c r="V6805">
        <v>0.49</v>
      </c>
      <c r="W6805">
        <v>0.4</v>
      </c>
      <c r="X6805">
        <v>0.75</v>
      </c>
      <c r="Y6805">
        <v>2.38</v>
      </c>
      <c r="Z6805">
        <v>0.25</v>
      </c>
      <c r="AA6805" s="5">
        <f t="shared" si="643"/>
        <v>0.45799999999999996</v>
      </c>
      <c r="AB6805" s="15" cm="1">
        <f t="array" ref="AB6805">_xlfn.SWITCH(U6805,"夏",122,"冬",90,"春",153,"秋",153,0)</f>
        <v>122</v>
      </c>
      <c r="AC6805" s="16">
        <f t="shared" si="644"/>
        <v>55.875999999999998</v>
      </c>
      <c r="AD6805" s="5">
        <f>IFERROR(AA6805/D6805,0)</f>
        <v>3.2084063047285462E-3</v>
      </c>
      <c r="AE6805" s="15">
        <f t="shared" si="645"/>
        <v>0.33424657534246577</v>
      </c>
      <c r="AF6805" s="5">
        <f>IFERROR(AD6805*AE6805*48,0)</f>
        <v>5.1475143343809218E-2</v>
      </c>
    </row>
    <row r="6806" spans="1:32" x14ac:dyDescent="0.15">
      <c r="A6806" s="1"/>
      <c r="B6806" s="1" t="s">
        <v>45</v>
      </c>
      <c r="C6806" s="1" t="s">
        <v>58</v>
      </c>
      <c r="D6806" s="1">
        <v>142.75</v>
      </c>
      <c r="E6806" s="6">
        <v>3.13</v>
      </c>
      <c r="F6806" s="18">
        <v>0.52083333333333304</v>
      </c>
      <c r="G6806" s="1">
        <v>24.1</v>
      </c>
      <c r="H6806" s="1">
        <v>76</v>
      </c>
      <c r="I6806" s="1">
        <v>24.3</v>
      </c>
      <c r="J6806" s="1">
        <v>0.19</v>
      </c>
      <c r="K6806" s="1">
        <v>500</v>
      </c>
      <c r="L6806" s="1">
        <v>138</v>
      </c>
      <c r="M6806" s="6">
        <f t="shared" si="647"/>
        <v>24.39359583714122</v>
      </c>
      <c r="N6806" s="19">
        <v>0.5</v>
      </c>
      <c r="O6806" s="11" cm="1">
        <f t="array" ref="O6806">ROUND(_xlfn.SWITCH(C6806,"建筑专教",IF(S6806&gt;0.1,1.38,1.28),"阶梯教室",IF(S6806&gt;0.1,1.15,1.05),"公共教室",IF(S6806&gt;0.1,1.22,1.12),IF(S6806&gt;0.1,1.2,1.1))+(MOD(ROW()*11,31)/31-0.5)*0.06,2)</f>
        <v>1.35</v>
      </c>
      <c r="P6806" s="12">
        <f t="shared" si="646"/>
        <v>0.12</v>
      </c>
      <c r="Q6806" s="13">
        <f t="shared" si="648"/>
        <v>-0.30227121454029043</v>
      </c>
      <c r="R6806" s="1">
        <v>0</v>
      </c>
      <c r="S6806" s="1">
        <v>0.16200000000000001</v>
      </c>
      <c r="T6806" s="1">
        <v>0.22800000000000001</v>
      </c>
      <c r="U6806" s="4" t="s">
        <v>60</v>
      </c>
      <c r="V6806">
        <v>0.49</v>
      </c>
      <c r="W6806">
        <v>0.4</v>
      </c>
      <c r="X6806">
        <v>0.75</v>
      </c>
      <c r="Y6806">
        <v>2.38</v>
      </c>
      <c r="Z6806">
        <v>0.25</v>
      </c>
      <c r="AA6806" s="5">
        <f t="shared" si="643"/>
        <v>0.39</v>
      </c>
      <c r="AB6806" s="15" cm="1">
        <f t="array" ref="AB6806">_xlfn.SWITCH(U6806,"夏",122,"冬",90,"春",153,"秋",153,0)</f>
        <v>122</v>
      </c>
      <c r="AC6806" s="16">
        <f t="shared" si="644"/>
        <v>47.58</v>
      </c>
      <c r="AD6806" s="5">
        <f>IFERROR(AA6806/D6806,0)</f>
        <v>2.7320490367775834E-3</v>
      </c>
      <c r="AE6806" s="15">
        <f t="shared" si="645"/>
        <v>0.33424657534246577</v>
      </c>
      <c r="AF6806" s="5">
        <f>IFERROR(AD6806*AE6806*48,0)</f>
        <v>4.3832545642108298E-2</v>
      </c>
    </row>
    <row r="6807" spans="1:32" x14ac:dyDescent="0.15">
      <c r="A6807" s="1"/>
      <c r="B6807" s="1" t="s">
        <v>45</v>
      </c>
      <c r="C6807" s="1" t="s">
        <v>58</v>
      </c>
      <c r="D6807" s="1">
        <v>142.75</v>
      </c>
      <c r="E6807" s="6">
        <v>3.13</v>
      </c>
      <c r="F6807" s="18">
        <v>0.54166666666666696</v>
      </c>
      <c r="G6807" s="1">
        <v>24.7</v>
      </c>
      <c r="H6807" s="1">
        <v>78</v>
      </c>
      <c r="I6807" s="1">
        <v>24.9</v>
      </c>
      <c r="J6807" s="1">
        <v>0.19</v>
      </c>
      <c r="K6807" s="1">
        <v>540</v>
      </c>
      <c r="L6807" s="1">
        <v>138</v>
      </c>
      <c r="M6807" s="6">
        <f t="shared" si="647"/>
        <v>24.993032077460498</v>
      </c>
      <c r="N6807" s="19">
        <v>0.5</v>
      </c>
      <c r="O6807" s="11" cm="1">
        <f t="array" ref="O6807">ROUND(_xlfn.SWITCH(C6807,"建筑专教",IF(S6807&gt;0.1,1.38,1.28),"阶梯教室",IF(S6807&gt;0.1,1.15,1.05),"公共教室",IF(S6807&gt;0.1,1.22,1.12),IF(S6807&gt;0.1,1.2,1.1))+(MOD(ROW()*11,31)/31-0.5)*0.06,2)</f>
        <v>1.37</v>
      </c>
      <c r="P6807" s="12">
        <f t="shared" si="646"/>
        <v>0.16</v>
      </c>
      <c r="Q6807" s="13">
        <f t="shared" si="648"/>
        <v>-9.0702159801134358E-2</v>
      </c>
      <c r="R6807" s="1">
        <v>2.2000000000000002</v>
      </c>
      <c r="S6807" s="1">
        <v>0.16400000000000001</v>
      </c>
      <c r="T6807" s="1">
        <v>0.42299999999999999</v>
      </c>
      <c r="U6807" s="4" t="s">
        <v>60</v>
      </c>
      <c r="V6807">
        <v>0.49</v>
      </c>
      <c r="W6807">
        <v>0.4</v>
      </c>
      <c r="X6807">
        <v>0.75</v>
      </c>
      <c r="Y6807">
        <v>2.38</v>
      </c>
      <c r="Z6807">
        <v>0.25</v>
      </c>
      <c r="AA6807" s="5">
        <f t="shared" si="643"/>
        <v>2.7870000000000004</v>
      </c>
      <c r="AB6807" s="15" cm="1">
        <f t="array" ref="AB6807">_xlfn.SWITCH(U6807,"夏",122,"冬",90,"春",153,"秋",153,0)</f>
        <v>122</v>
      </c>
      <c r="AC6807" s="16">
        <f t="shared" si="644"/>
        <v>340.01400000000007</v>
      </c>
      <c r="AD6807" s="5">
        <f>IFERROR(AA6807/D6807,0)</f>
        <v>1.952364273204904E-2</v>
      </c>
      <c r="AE6807" s="15">
        <f t="shared" si="645"/>
        <v>0.33424657534246577</v>
      </c>
      <c r="AF6807" s="5">
        <f>IFERROR(AD6807*AE6807*48,0)</f>
        <v>0.31323411462706624</v>
      </c>
    </row>
    <row r="6808" spans="1:32" x14ac:dyDescent="0.15">
      <c r="A6808" s="1"/>
      <c r="B6808" s="1" t="s">
        <v>45</v>
      </c>
      <c r="C6808" s="1" t="s">
        <v>58</v>
      </c>
      <c r="D6808" s="1">
        <v>142.75</v>
      </c>
      <c r="E6808" s="6">
        <v>3.13</v>
      </c>
      <c r="F6808" s="18">
        <v>0.5625</v>
      </c>
      <c r="G6808" s="1">
        <v>24.3</v>
      </c>
      <c r="H6808" s="1">
        <v>80</v>
      </c>
      <c r="I6808" s="1">
        <v>24.5</v>
      </c>
      <c r="J6808" s="1">
        <v>0.21</v>
      </c>
      <c r="K6808" s="1">
        <v>660</v>
      </c>
      <c r="L6808" s="1">
        <v>148</v>
      </c>
      <c r="M6808" s="6">
        <f t="shared" si="647"/>
        <v>24.599185483163922</v>
      </c>
      <c r="N6808" s="19">
        <v>0.5</v>
      </c>
      <c r="O6808" s="11" cm="1">
        <f t="array" ref="O6808">ROUND(_xlfn.SWITCH(C6808,"建筑专教",IF(S6808&gt;0.1,1.38,1.28),"阶梯教室",IF(S6808&gt;0.1,1.15,1.05),"公共教室",IF(S6808&gt;0.1,1.22,1.12),IF(S6808&gt;0.1,1.2,1.1))+(MOD(ROW()*11,31)/31-0.5)*0.06,2)</f>
        <v>1.39</v>
      </c>
      <c r="P6808" s="12">
        <f t="shared" si="646"/>
        <v>0.31</v>
      </c>
      <c r="Q6808" s="13">
        <f t="shared" si="648"/>
        <v>-0.54927323440938181</v>
      </c>
      <c r="R6808" s="1">
        <v>2.2400000000000002</v>
      </c>
      <c r="S6808" s="1">
        <v>0.16600000000000001</v>
      </c>
      <c r="T6808" s="1">
        <v>0.443</v>
      </c>
      <c r="U6808" s="4" t="s">
        <v>60</v>
      </c>
      <c r="V6808">
        <v>0.49</v>
      </c>
      <c r="W6808">
        <v>0.4</v>
      </c>
      <c r="X6808">
        <v>0.75</v>
      </c>
      <c r="Y6808">
        <v>2.38</v>
      </c>
      <c r="Z6808">
        <v>0.25</v>
      </c>
      <c r="AA6808" s="5">
        <f t="shared" si="643"/>
        <v>2.8490000000000002</v>
      </c>
      <c r="AB6808" s="15" cm="1">
        <f t="array" ref="AB6808">_xlfn.SWITCH(U6808,"夏",122,"冬",90,"春",153,"秋",153,0)</f>
        <v>122</v>
      </c>
      <c r="AC6808" s="16">
        <f t="shared" si="644"/>
        <v>347.57800000000003</v>
      </c>
      <c r="AD6808" s="5">
        <f>IFERROR(AA6808/D6808,0)</f>
        <v>1.9957968476357269E-2</v>
      </c>
      <c r="AE6808" s="15">
        <f t="shared" si="645"/>
        <v>0.33424657534246577</v>
      </c>
      <c r="AF6808" s="5">
        <f>IFERROR(AD6808*AE6808*48,0)</f>
        <v>0.32020236547273473</v>
      </c>
    </row>
    <row r="6809" spans="1:32" x14ac:dyDescent="0.15">
      <c r="A6809" s="1"/>
      <c r="B6809" s="1" t="s">
        <v>45</v>
      </c>
      <c r="C6809" s="1" t="s">
        <v>58</v>
      </c>
      <c r="D6809" s="1">
        <v>142.75</v>
      </c>
      <c r="E6809" s="6">
        <v>3.13</v>
      </c>
      <c r="F6809" s="18">
        <v>0.58333333333333304</v>
      </c>
      <c r="G6809" s="1">
        <v>23.9</v>
      </c>
      <c r="H6809" s="1">
        <v>82</v>
      </c>
      <c r="I6809" s="1">
        <v>24.1</v>
      </c>
      <c r="J6809" s="1">
        <v>0.23</v>
      </c>
      <c r="K6809" s="1">
        <v>750</v>
      </c>
      <c r="L6809" s="1">
        <v>158</v>
      </c>
      <c r="M6809" s="6">
        <f t="shared" si="647"/>
        <v>24.205170006802859</v>
      </c>
      <c r="N6809" s="19">
        <v>0.5</v>
      </c>
      <c r="O6809" s="11" cm="1">
        <f t="array" ref="O6809">ROUND(_xlfn.SWITCH(C6809,"建筑专教",IF(S6809&gt;0.1,1.38,1.28),"阶梯教室",IF(S6809&gt;0.1,1.15,1.05),"公共教室",IF(S6809&gt;0.1,1.22,1.12),IF(S6809&gt;0.1,1.2,1.1))+(MOD(ROW()*11,31)/31-0.5)*0.06,2)</f>
        <v>1.36</v>
      </c>
      <c r="P6809" s="12">
        <f t="shared" si="646"/>
        <v>0.41</v>
      </c>
      <c r="Q6809" s="13">
        <f t="shared" si="648"/>
        <v>-0.81127377681536483</v>
      </c>
      <c r="R6809" s="1">
        <v>2.35</v>
      </c>
      <c r="S6809" s="1">
        <v>0.16800000000000001</v>
      </c>
      <c r="T6809" s="1">
        <v>0.46300000000000002</v>
      </c>
      <c r="U6809" s="4" t="s">
        <v>60</v>
      </c>
      <c r="V6809">
        <v>0.49</v>
      </c>
      <c r="W6809">
        <v>0.4</v>
      </c>
      <c r="X6809">
        <v>0.75</v>
      </c>
      <c r="Y6809">
        <v>2.38</v>
      </c>
      <c r="Z6809">
        <v>0.25</v>
      </c>
      <c r="AA6809" s="5">
        <f t="shared" si="643"/>
        <v>2.9810000000000003</v>
      </c>
      <c r="AB6809" s="15" cm="1">
        <f t="array" ref="AB6809">_xlfn.SWITCH(U6809,"夏",122,"冬",90,"春",153,"秋",153,0)</f>
        <v>122</v>
      </c>
      <c r="AC6809" s="16">
        <f t="shared" si="644"/>
        <v>363.68200000000002</v>
      </c>
      <c r="AD6809" s="5">
        <f>IFERROR(AA6809/D6809,0)</f>
        <v>2.0882661996497374E-2</v>
      </c>
      <c r="AE6809" s="15">
        <f t="shared" si="645"/>
        <v>0.33424657534246577</v>
      </c>
      <c r="AF6809" s="5">
        <f>IFERROR(AD6809*AE6809*48,0)</f>
        <v>0.33503799630544828</v>
      </c>
    </row>
    <row r="6810" spans="1:32" x14ac:dyDescent="0.15">
      <c r="A6810" s="1"/>
      <c r="B6810" s="1" t="s">
        <v>45</v>
      </c>
      <c r="C6810" s="1" t="s">
        <v>58</v>
      </c>
      <c r="D6810" s="1">
        <v>142.75</v>
      </c>
      <c r="E6810" s="6">
        <v>3.13</v>
      </c>
      <c r="F6810" s="18">
        <v>0.60416666666666696</v>
      </c>
      <c r="G6810" s="1">
        <v>23.5</v>
      </c>
      <c r="H6810" s="1">
        <v>84</v>
      </c>
      <c r="I6810" s="1">
        <v>23.7</v>
      </c>
      <c r="J6810" s="1">
        <v>0.25</v>
      </c>
      <c r="K6810" s="1">
        <v>755</v>
      </c>
      <c r="L6810" s="1">
        <v>158</v>
      </c>
      <c r="M6810" s="6">
        <f t="shared" si="647"/>
        <v>23.811009593120389</v>
      </c>
      <c r="N6810" s="19">
        <v>0.5</v>
      </c>
      <c r="O6810" s="11" cm="1">
        <f t="array" ref="O6810">ROUND(_xlfn.SWITCH(C6810,"建筑专教",IF(S6810&gt;0.1,1.38,1.28),"阶梯教室",IF(S6810&gt;0.1,1.15,1.05),"公共教室",IF(S6810&gt;0.1,1.22,1.12),IF(S6810&gt;0.1,1.2,1.1))+(MOD(ROW()*11,31)/31-0.5)*0.06,2)</f>
        <v>1.38</v>
      </c>
      <c r="P6810" s="12">
        <f t="shared" si="646"/>
        <v>0.42</v>
      </c>
      <c r="Q6810" s="13">
        <f t="shared" si="648"/>
        <v>-0.95880800132958233</v>
      </c>
      <c r="R6810" s="1">
        <v>2.35</v>
      </c>
      <c r="S6810" s="1">
        <v>0.17</v>
      </c>
      <c r="T6810" s="1">
        <v>0.45800000000000002</v>
      </c>
      <c r="U6810" s="4" t="s">
        <v>60</v>
      </c>
      <c r="V6810">
        <v>0.49</v>
      </c>
      <c r="W6810">
        <v>0.4</v>
      </c>
      <c r="X6810">
        <v>0.75</v>
      </c>
      <c r="Y6810">
        <v>2.38</v>
      </c>
      <c r="Z6810">
        <v>0.25</v>
      </c>
      <c r="AA6810" s="5">
        <f t="shared" si="643"/>
        <v>2.9780000000000002</v>
      </c>
      <c r="AB6810" s="15" cm="1">
        <f t="array" ref="AB6810">_xlfn.SWITCH(U6810,"夏",122,"冬",90,"春",153,"秋",153,0)</f>
        <v>122</v>
      </c>
      <c r="AC6810" s="16">
        <f t="shared" si="644"/>
        <v>363.31600000000003</v>
      </c>
      <c r="AD6810" s="5">
        <f>IFERROR(AA6810/D6810,0)</f>
        <v>2.0861646234676009E-2</v>
      </c>
      <c r="AE6810" s="15">
        <f t="shared" si="645"/>
        <v>0.33424657534246577</v>
      </c>
      <c r="AF6810" s="5">
        <f>IFERROR(AD6810*AE6810*48,0)</f>
        <v>0.33470082287743208</v>
      </c>
    </row>
    <row r="6811" spans="1:32" x14ac:dyDescent="0.15">
      <c r="A6811" s="1"/>
      <c r="B6811" s="1" t="s">
        <v>45</v>
      </c>
      <c r="C6811" s="1" t="s">
        <v>58</v>
      </c>
      <c r="D6811" s="1">
        <v>142.75</v>
      </c>
      <c r="E6811" s="6">
        <v>3.13</v>
      </c>
      <c r="F6811" s="18">
        <v>0.625</v>
      </c>
      <c r="G6811" s="1">
        <v>23.1</v>
      </c>
      <c r="H6811" s="1">
        <v>86</v>
      </c>
      <c r="I6811" s="1">
        <v>23.3</v>
      </c>
      <c r="J6811" s="1">
        <v>0.23</v>
      </c>
      <c r="K6811" s="1">
        <v>705</v>
      </c>
      <c r="L6811" s="1">
        <v>148</v>
      </c>
      <c r="M6811" s="6">
        <f t="shared" si="647"/>
        <v>23.406023132444659</v>
      </c>
      <c r="N6811" s="19">
        <v>0.5</v>
      </c>
      <c r="O6811" s="11" cm="1">
        <f t="array" ref="O6811">ROUND(_xlfn.SWITCH(C6811,"建筑专教",IF(S6811&gt;0.1,1.38,1.28),"阶梯教室",IF(S6811&gt;0.1,1.15,1.05),"公共教室",IF(S6811&gt;0.1,1.22,1.12),IF(S6811&gt;0.1,1.2,1.1))+(MOD(ROW()*11,31)/31-0.5)*0.06,2)</f>
        <v>1.4</v>
      </c>
      <c r="P6811" s="12">
        <f t="shared" si="646"/>
        <v>0.36</v>
      </c>
      <c r="Q6811" s="13">
        <f t="shared" si="648"/>
        <v>-0.95728461940996445</v>
      </c>
      <c r="R6811" s="1">
        <v>2.2799999999999998</v>
      </c>
      <c r="S6811" s="1">
        <v>0.17199999999999999</v>
      </c>
      <c r="T6811" s="1">
        <v>0.42799999999999999</v>
      </c>
      <c r="U6811" s="4" t="s">
        <v>60</v>
      </c>
      <c r="V6811">
        <v>0.49</v>
      </c>
      <c r="W6811">
        <v>0.4</v>
      </c>
      <c r="X6811">
        <v>0.75</v>
      </c>
      <c r="Y6811">
        <v>2.38</v>
      </c>
      <c r="Z6811">
        <v>0.25</v>
      </c>
      <c r="AA6811" s="5">
        <f t="shared" si="643"/>
        <v>2.88</v>
      </c>
      <c r="AB6811" s="15" cm="1">
        <f t="array" ref="AB6811">_xlfn.SWITCH(U6811,"夏",122,"冬",90,"春",153,"秋",153,0)</f>
        <v>122</v>
      </c>
      <c r="AC6811" s="16">
        <f t="shared" si="644"/>
        <v>351.36</v>
      </c>
      <c r="AD6811" s="5">
        <f>IFERROR(AA6811/D6811,0)</f>
        <v>2.0175131348511382E-2</v>
      </c>
      <c r="AE6811" s="15">
        <f t="shared" si="645"/>
        <v>0.33424657534246577</v>
      </c>
      <c r="AF6811" s="5">
        <f>IFERROR(AD6811*AE6811*48,0)</f>
        <v>0.32368649089556895</v>
      </c>
    </row>
    <row r="6812" spans="1:32" x14ac:dyDescent="0.15">
      <c r="A6812" s="1"/>
      <c r="B6812" s="1" t="s">
        <v>45</v>
      </c>
      <c r="C6812" s="1" t="s">
        <v>58</v>
      </c>
      <c r="D6812" s="1">
        <v>142.75</v>
      </c>
      <c r="E6812" s="6">
        <v>3.13</v>
      </c>
      <c r="F6812" s="18">
        <v>0.64583333333333304</v>
      </c>
      <c r="G6812" s="1">
        <v>23.6</v>
      </c>
      <c r="H6812" s="1">
        <v>84</v>
      </c>
      <c r="I6812" s="1">
        <v>23.8</v>
      </c>
      <c r="J6812" s="1">
        <v>0.21</v>
      </c>
      <c r="K6812" s="1">
        <v>585</v>
      </c>
      <c r="L6812" s="1">
        <v>138</v>
      </c>
      <c r="M6812" s="6">
        <f t="shared" si="647"/>
        <v>23.899888095337587</v>
      </c>
      <c r="N6812" s="19">
        <v>0.5</v>
      </c>
      <c r="O6812" s="11" cm="1">
        <f t="array" ref="O6812">ROUND(_xlfn.SWITCH(C6812,"建筑专教",IF(S6812&gt;0.1,1.38,1.28),"阶梯教室",IF(S6812&gt;0.1,1.15,1.05),"公共教室",IF(S6812&gt;0.1,1.22,1.12),IF(S6812&gt;0.1,1.2,1.1))+(MOD(ROW()*11,31)/31-0.5)*0.06,2)</f>
        <v>1.36</v>
      </c>
      <c r="P6812" s="12">
        <f t="shared" si="646"/>
        <v>0.22</v>
      </c>
      <c r="Q6812" s="13">
        <f t="shared" si="648"/>
        <v>-0.82688454366112873</v>
      </c>
      <c r="R6812" s="1">
        <v>0</v>
      </c>
      <c r="S6812" s="1">
        <v>0.17399999999999999</v>
      </c>
      <c r="T6812" s="1">
        <v>0.32800000000000001</v>
      </c>
      <c r="U6812" s="4" t="s">
        <v>60</v>
      </c>
      <c r="V6812">
        <v>0.49</v>
      </c>
      <c r="W6812">
        <v>0.4</v>
      </c>
      <c r="X6812">
        <v>0.75</v>
      </c>
      <c r="Y6812">
        <v>2.38</v>
      </c>
      <c r="Z6812">
        <v>0.25</v>
      </c>
      <c r="AA6812" s="5">
        <f t="shared" si="643"/>
        <v>0.502</v>
      </c>
      <c r="AB6812" s="15" cm="1">
        <f t="array" ref="AB6812">_xlfn.SWITCH(U6812,"夏",122,"冬",90,"春",153,"秋",153,0)</f>
        <v>122</v>
      </c>
      <c r="AC6812" s="16">
        <f t="shared" si="644"/>
        <v>61.244</v>
      </c>
      <c r="AD6812" s="5">
        <f>IFERROR(AA6812/D6812,0)</f>
        <v>3.5166374781085813E-3</v>
      </c>
      <c r="AE6812" s="15">
        <f t="shared" si="645"/>
        <v>0.33424657534246577</v>
      </c>
      <c r="AF6812" s="5">
        <f>IFERROR(AD6812*AE6812*48,0)</f>
        <v>5.6420353621380412E-2</v>
      </c>
    </row>
    <row r="6813" spans="1:32" x14ac:dyDescent="0.15">
      <c r="A6813" s="1"/>
      <c r="B6813" s="1" t="s">
        <v>45</v>
      </c>
      <c r="C6813" s="1" t="s">
        <v>58</v>
      </c>
      <c r="D6813" s="1">
        <v>142.75</v>
      </c>
      <c r="E6813" s="6">
        <v>3.13</v>
      </c>
      <c r="F6813" s="18">
        <v>0.66666666666666696</v>
      </c>
      <c r="G6813" s="1">
        <v>24.2</v>
      </c>
      <c r="H6813" s="1">
        <v>82</v>
      </c>
      <c r="I6813" s="1">
        <v>24.4</v>
      </c>
      <c r="J6813" s="1">
        <v>0.19</v>
      </c>
      <c r="K6813" s="1">
        <v>505</v>
      </c>
      <c r="L6813" s="1">
        <v>128</v>
      </c>
      <c r="M6813" s="6">
        <f t="shared" si="647"/>
        <v>24.493501561621486</v>
      </c>
      <c r="N6813" s="19">
        <v>0.5</v>
      </c>
      <c r="O6813" s="11" cm="1">
        <f t="array" ref="O6813">ROUND(_xlfn.SWITCH(C6813,"建筑专教",IF(S6813&gt;0.1,1.38,1.28),"阶梯教室",IF(S6813&gt;0.1,1.15,1.05),"公共教室",IF(S6813&gt;0.1,1.22,1.12),IF(S6813&gt;0.1,1.2,1.1))+(MOD(ROW()*11,31)/31-0.5)*0.06,2)</f>
        <v>1.38</v>
      </c>
      <c r="P6813" s="12">
        <f t="shared" si="646"/>
        <v>0.12</v>
      </c>
      <c r="Q6813" s="13">
        <f t="shared" si="648"/>
        <v>-0.21467021724468133</v>
      </c>
      <c r="R6813" s="1">
        <v>0</v>
      </c>
      <c r="S6813" s="1">
        <v>0.17599999999999999</v>
      </c>
      <c r="T6813" s="1">
        <v>0.25800000000000001</v>
      </c>
      <c r="U6813" s="4" t="s">
        <v>60</v>
      </c>
      <c r="V6813">
        <v>0.49</v>
      </c>
      <c r="W6813">
        <v>0.4</v>
      </c>
      <c r="X6813">
        <v>0.75</v>
      </c>
      <c r="Y6813">
        <v>2.38</v>
      </c>
      <c r="Z6813">
        <v>0.25</v>
      </c>
      <c r="AA6813" s="5">
        <f t="shared" si="643"/>
        <v>0.434</v>
      </c>
      <c r="AB6813" s="15" cm="1">
        <f t="array" ref="AB6813">_xlfn.SWITCH(U6813,"夏",122,"冬",90,"春",153,"秋",153,0)</f>
        <v>122</v>
      </c>
      <c r="AC6813" s="16">
        <f t="shared" si="644"/>
        <v>52.948</v>
      </c>
      <c r="AD6813" s="5">
        <f>IFERROR(AA6813/D6813,0)</f>
        <v>3.0402802101576181E-3</v>
      </c>
      <c r="AE6813" s="15">
        <f t="shared" si="645"/>
        <v>0.33424657534246577</v>
      </c>
      <c r="AF6813" s="5">
        <f>IFERROR(AD6813*AE6813*48,0)</f>
        <v>4.8777755919679484E-2</v>
      </c>
    </row>
    <row r="6814" spans="1:32" x14ac:dyDescent="0.15">
      <c r="A6814" s="1"/>
      <c r="B6814" s="1" t="s">
        <v>45</v>
      </c>
      <c r="C6814" s="1" t="s">
        <v>58</v>
      </c>
      <c r="D6814" s="1">
        <v>142.75</v>
      </c>
      <c r="E6814" s="6">
        <v>3.13</v>
      </c>
      <c r="F6814" s="18">
        <v>0.6875</v>
      </c>
      <c r="G6814" s="1">
        <v>24.8</v>
      </c>
      <c r="H6814" s="1">
        <v>80</v>
      </c>
      <c r="I6814" s="1">
        <v>25</v>
      </c>
      <c r="J6814" s="1">
        <v>0.17</v>
      </c>
      <c r="K6814" s="1">
        <v>470</v>
      </c>
      <c r="L6814" s="1">
        <v>118</v>
      </c>
      <c r="M6814" s="6">
        <f t="shared" si="647"/>
        <v>25.086941318934919</v>
      </c>
      <c r="N6814" s="19">
        <v>0.5</v>
      </c>
      <c r="O6814" s="11" cm="1">
        <f t="array" ref="O6814">ROUND(_xlfn.SWITCH(C6814,"建筑专教",IF(S6814&gt;0.1,1.38,1.28),"阶梯教室",IF(S6814&gt;0.1,1.15,1.05),"公共教室",IF(S6814&gt;0.1,1.22,1.12),IF(S6814&gt;0.1,1.2,1.1))+(MOD(ROW()*11,31)/31-0.5)*0.06,2)</f>
        <v>1.4</v>
      </c>
      <c r="P6814" s="12">
        <f t="shared" si="646"/>
        <v>0.08</v>
      </c>
      <c r="Q6814" s="13">
        <f t="shared" si="648"/>
        <v>-1.0486664877892415E-2</v>
      </c>
      <c r="R6814" s="1">
        <v>0</v>
      </c>
      <c r="S6814" s="1">
        <v>0.17799999999999999</v>
      </c>
      <c r="T6814" s="1">
        <v>0.23799999999999999</v>
      </c>
      <c r="U6814" s="4" t="s">
        <v>60</v>
      </c>
      <c r="V6814">
        <v>0.49</v>
      </c>
      <c r="W6814">
        <v>0.4</v>
      </c>
      <c r="X6814">
        <v>0.75</v>
      </c>
      <c r="Y6814">
        <v>2.38</v>
      </c>
      <c r="Z6814">
        <v>0.25</v>
      </c>
      <c r="AA6814" s="5">
        <f t="shared" si="643"/>
        <v>0.41599999999999998</v>
      </c>
      <c r="AB6814" s="15" cm="1">
        <f t="array" ref="AB6814">_xlfn.SWITCH(U6814,"夏",122,"冬",90,"春",153,"秋",153,0)</f>
        <v>122</v>
      </c>
      <c r="AC6814" s="16">
        <f t="shared" si="644"/>
        <v>50.751999999999995</v>
      </c>
      <c r="AD6814" s="5">
        <f>IFERROR(AA6814/D6814,0)</f>
        <v>2.9141856392294221E-3</v>
      </c>
      <c r="AE6814" s="15">
        <f t="shared" si="645"/>
        <v>0.33424657534246577</v>
      </c>
      <c r="AF6814" s="5">
        <f>IFERROR(AD6814*AE6814*48,0)</f>
        <v>4.6754715351582182E-2</v>
      </c>
    </row>
    <row r="6815" spans="1:32" x14ac:dyDescent="0.15">
      <c r="A6815" s="1"/>
      <c r="B6815" s="1" t="s">
        <v>45</v>
      </c>
      <c r="C6815" s="1" t="s">
        <v>58</v>
      </c>
      <c r="D6815" s="1">
        <v>142.75</v>
      </c>
      <c r="E6815" s="6">
        <v>3.13</v>
      </c>
      <c r="F6815" s="18">
        <v>0.70833333333333304</v>
      </c>
      <c r="G6815" s="1">
        <v>25.4</v>
      </c>
      <c r="H6815" s="1">
        <v>78</v>
      </c>
      <c r="I6815" s="1">
        <v>25.6</v>
      </c>
      <c r="J6815" s="1">
        <v>0.15</v>
      </c>
      <c r="K6815" s="1">
        <v>455</v>
      </c>
      <c r="L6815" s="1">
        <v>108</v>
      </c>
      <c r="M6815" s="6">
        <f t="shared" si="647"/>
        <v>25.680169185990451</v>
      </c>
      <c r="N6815" s="19">
        <v>0.5</v>
      </c>
      <c r="O6815" s="11" cm="1">
        <f t="array" ref="O6815">ROUND(_xlfn.SWITCH(C6815,"建筑专教",IF(S6815&gt;0.1,1.38,1.28),"阶梯教室",IF(S6815&gt;0.1,1.15,1.05),"公共教室",IF(S6815&gt;0.1,1.22,1.12),IF(S6815&gt;0.1,1.2,1.1))+(MOD(ROW()*11,31)/31-0.5)*0.06,2)</f>
        <v>1.36</v>
      </c>
      <c r="P6815" s="12">
        <f t="shared" si="646"/>
        <v>0.06</v>
      </c>
      <c r="Q6815" s="13">
        <f t="shared" si="648"/>
        <v>8.9699488610816183E-2</v>
      </c>
      <c r="R6815" s="1">
        <v>0</v>
      </c>
      <c r="S6815" s="1">
        <v>0.18</v>
      </c>
      <c r="T6815" s="1">
        <v>0.221</v>
      </c>
      <c r="U6815" s="4" t="s">
        <v>60</v>
      </c>
      <c r="V6815">
        <v>0.49</v>
      </c>
      <c r="W6815">
        <v>0.4</v>
      </c>
      <c r="X6815">
        <v>0.75</v>
      </c>
      <c r="Y6815">
        <v>2.38</v>
      </c>
      <c r="Z6815">
        <v>0.25</v>
      </c>
      <c r="AA6815" s="5">
        <f t="shared" si="643"/>
        <v>0.40100000000000002</v>
      </c>
      <c r="AB6815" s="15" cm="1">
        <f t="array" ref="AB6815">_xlfn.SWITCH(U6815,"夏",122,"冬",90,"春",153,"秋",153,0)</f>
        <v>122</v>
      </c>
      <c r="AC6815" s="16">
        <f t="shared" si="644"/>
        <v>48.922000000000004</v>
      </c>
      <c r="AD6815" s="5">
        <f>IFERROR(AA6815/D6815,0)</f>
        <v>2.8091068301225922E-3</v>
      </c>
      <c r="AE6815" s="15">
        <f t="shared" si="645"/>
        <v>0.33424657534246577</v>
      </c>
      <c r="AF6815" s="5">
        <f>IFERROR(AD6815*AE6815*48,0)</f>
        <v>4.5068848211501103E-2</v>
      </c>
    </row>
    <row r="6816" spans="1:32" x14ac:dyDescent="0.15">
      <c r="A6816" s="1"/>
      <c r="B6816" s="1" t="s">
        <v>45</v>
      </c>
      <c r="C6816" s="1" t="s">
        <v>58</v>
      </c>
      <c r="D6816" s="1">
        <v>142.75</v>
      </c>
      <c r="E6816" s="6">
        <v>3.13</v>
      </c>
      <c r="F6816" s="18">
        <v>0.72916666666666696</v>
      </c>
      <c r="G6816" s="1">
        <v>26</v>
      </c>
      <c r="H6816" s="1">
        <v>76</v>
      </c>
      <c r="I6816" s="1">
        <v>26.2</v>
      </c>
      <c r="J6816" s="1">
        <v>0.13</v>
      </c>
      <c r="K6816" s="1">
        <v>450</v>
      </c>
      <c r="L6816" s="1">
        <v>98</v>
      </c>
      <c r="M6816" s="6">
        <f t="shared" si="647"/>
        <v>26.273134171111906</v>
      </c>
      <c r="N6816" s="19">
        <v>0.5</v>
      </c>
      <c r="O6816" s="11" cm="1">
        <f t="array" ref="O6816">ROUND(_xlfn.SWITCH(C6816,"建筑专教",IF(S6816&gt;0.1,1.38,1.28),"阶梯教室",IF(S6816&gt;0.1,1.15,1.05),"公共教室",IF(S6816&gt;0.1,1.22,1.12),IF(S6816&gt;0.1,1.2,1.1))+(MOD(ROW()*11,31)/31-0.5)*0.06,2)</f>
        <v>1.38</v>
      </c>
      <c r="P6816" s="12">
        <f t="shared" si="646"/>
        <v>0.06</v>
      </c>
      <c r="Q6816" s="13">
        <f t="shared" si="648"/>
        <v>0.28912627196182061</v>
      </c>
      <c r="R6816" s="1">
        <v>0</v>
      </c>
      <c r="S6816" s="1">
        <v>0.182</v>
      </c>
      <c r="T6816" s="1">
        <v>0.21</v>
      </c>
      <c r="U6816" s="4" t="s">
        <v>60</v>
      </c>
      <c r="V6816">
        <v>0.49</v>
      </c>
      <c r="W6816">
        <v>0.4</v>
      </c>
      <c r="X6816">
        <v>0.75</v>
      </c>
      <c r="Y6816">
        <v>2.38</v>
      </c>
      <c r="Z6816">
        <v>0.25</v>
      </c>
      <c r="AA6816" s="5">
        <f t="shared" si="643"/>
        <v>0.39200000000000002</v>
      </c>
      <c r="AB6816" s="15" cm="1">
        <f t="array" ref="AB6816">_xlfn.SWITCH(U6816,"夏",122,"冬",90,"春",153,"秋",153,0)</f>
        <v>122</v>
      </c>
      <c r="AC6816" s="16">
        <f t="shared" si="644"/>
        <v>47.824000000000005</v>
      </c>
      <c r="AD6816" s="5">
        <f>IFERROR(AA6816/D6816,0)</f>
        <v>2.746059544658494E-3</v>
      </c>
      <c r="AE6816" s="15">
        <f t="shared" si="645"/>
        <v>0.33424657534246577</v>
      </c>
      <c r="AF6816" s="5">
        <f>IFERROR(AD6816*AE6816*48,0)</f>
        <v>4.4057327927452442E-2</v>
      </c>
    </row>
    <row r="6817" spans="1:32" x14ac:dyDescent="0.15">
      <c r="A6817" s="1"/>
      <c r="B6817" s="1" t="s">
        <v>45</v>
      </c>
      <c r="C6817" s="1" t="s">
        <v>58</v>
      </c>
      <c r="D6817" s="1">
        <v>142.75</v>
      </c>
      <c r="E6817" s="6">
        <v>3.13</v>
      </c>
      <c r="F6817" s="18">
        <v>0.75</v>
      </c>
      <c r="G6817" s="1">
        <v>26.6</v>
      </c>
      <c r="H6817" s="1">
        <v>74</v>
      </c>
      <c r="I6817" s="1">
        <v>26.8</v>
      </c>
      <c r="J6817" s="1">
        <v>0.11</v>
      </c>
      <c r="K6817" s="1">
        <v>446</v>
      </c>
      <c r="L6817" s="1">
        <v>88</v>
      </c>
      <c r="M6817" s="6">
        <f t="shared" si="647"/>
        <v>26.865765398097039</v>
      </c>
      <c r="N6817" s="19">
        <v>0.5</v>
      </c>
      <c r="O6817" s="11" cm="1">
        <f t="array" ref="O6817">ROUND(_xlfn.SWITCH(C6817,"建筑专教",IF(S6817&gt;0.1,1.38,1.28),"阶梯教室",IF(S6817&gt;0.1,1.15,1.05),"公共教室",IF(S6817&gt;0.1,1.22,1.12),IF(S6817&gt;0.1,1.2,1.1))+(MOD(ROW()*11,31)/31-0.5)*0.06,2)</f>
        <v>1.41</v>
      </c>
      <c r="P6817" s="12">
        <f t="shared" si="646"/>
        <v>0.05</v>
      </c>
      <c r="Q6817" s="13">
        <f t="shared" si="648"/>
        <v>0.49380175309590896</v>
      </c>
      <c r="R6817" s="1">
        <v>0</v>
      </c>
      <c r="S6817" s="1">
        <v>0.184</v>
      </c>
      <c r="T6817" s="1">
        <v>0.20200000000000001</v>
      </c>
      <c r="U6817" s="4" t="s">
        <v>60</v>
      </c>
      <c r="V6817">
        <v>0.49</v>
      </c>
      <c r="W6817">
        <v>0.4</v>
      </c>
      <c r="X6817">
        <v>0.75</v>
      </c>
      <c r="Y6817">
        <v>2.38</v>
      </c>
      <c r="Z6817">
        <v>0.25</v>
      </c>
      <c r="AA6817" s="5">
        <f t="shared" si="643"/>
        <v>0.38600000000000001</v>
      </c>
      <c r="AB6817" s="15" cm="1">
        <f t="array" ref="AB6817">_xlfn.SWITCH(U6817,"夏",122,"冬",90,"春",153,"秋",153,0)</f>
        <v>122</v>
      </c>
      <c r="AC6817" s="16">
        <f t="shared" si="644"/>
        <v>47.091999999999999</v>
      </c>
      <c r="AD6817" s="5">
        <f>IFERROR(AA6817/D6817,0)</f>
        <v>2.7040280210157619E-3</v>
      </c>
      <c r="AE6817" s="15">
        <f t="shared" si="645"/>
        <v>0.33424657534246577</v>
      </c>
      <c r="AF6817" s="5">
        <f>IFERROR(AD6817*AE6817*48,0)</f>
        <v>4.3382981071420003E-2</v>
      </c>
    </row>
    <row r="6818" spans="1:32" x14ac:dyDescent="0.15">
      <c r="A6818" s="1"/>
      <c r="B6818" s="1" t="s">
        <v>45</v>
      </c>
      <c r="C6818" s="1" t="s">
        <v>58</v>
      </c>
      <c r="D6818" s="1">
        <v>142.75</v>
      </c>
      <c r="E6818" s="6">
        <v>3.13</v>
      </c>
      <c r="F6818" s="18">
        <v>0.77083333333333304</v>
      </c>
      <c r="G6818" s="1">
        <v>27.2</v>
      </c>
      <c r="H6818" s="1">
        <v>72</v>
      </c>
      <c r="I6818" s="1">
        <v>27.4</v>
      </c>
      <c r="J6818" s="1">
        <v>0.1</v>
      </c>
      <c r="K6818" s="1">
        <v>442</v>
      </c>
      <c r="L6818" s="1">
        <v>78</v>
      </c>
      <c r="M6818" s="6">
        <f t="shared" si="647"/>
        <v>27.461740089378054</v>
      </c>
      <c r="N6818" s="19">
        <v>0.5</v>
      </c>
      <c r="O6818" s="11" cm="1">
        <f t="array" ref="O6818">ROUND(_xlfn.SWITCH(C6818,"建筑专教",IF(S6818&gt;0.1,1.38,1.28),"阶梯教室",IF(S6818&gt;0.1,1.15,1.05),"公共教室",IF(S6818&gt;0.1,1.22,1.12),IF(S6818&gt;0.1,1.2,1.1))+(MOD(ROW()*11,31)/31-0.5)*0.06,2)</f>
        <v>1.37</v>
      </c>
      <c r="P6818" s="12">
        <f t="shared" si="646"/>
        <v>0.05</v>
      </c>
      <c r="Q6818" s="13">
        <f t="shared" si="648"/>
        <v>0.60463285725478655</v>
      </c>
      <c r="R6818" s="1">
        <v>0</v>
      </c>
      <c r="S6818" s="1">
        <v>0.186</v>
      </c>
      <c r="T6818" s="1">
        <v>0.19500000000000001</v>
      </c>
      <c r="U6818" s="4" t="s">
        <v>60</v>
      </c>
      <c r="V6818">
        <v>0.49</v>
      </c>
      <c r="W6818">
        <v>0.4</v>
      </c>
      <c r="X6818">
        <v>0.75</v>
      </c>
      <c r="Y6818">
        <v>2.38</v>
      </c>
      <c r="Z6818">
        <v>0.25</v>
      </c>
      <c r="AA6818" s="5">
        <f t="shared" si="643"/>
        <v>0.38100000000000001</v>
      </c>
      <c r="AB6818" s="15" cm="1">
        <f t="array" ref="AB6818">_xlfn.SWITCH(U6818,"夏",122,"冬",90,"春",153,"秋",153,0)</f>
        <v>122</v>
      </c>
      <c r="AC6818" s="16">
        <f t="shared" si="644"/>
        <v>46.481999999999999</v>
      </c>
      <c r="AD6818" s="5">
        <f>IFERROR(AA6818/D6818,0)</f>
        <v>2.6690017513134852E-3</v>
      </c>
      <c r="AE6818" s="15">
        <f t="shared" si="645"/>
        <v>0.33424657534246577</v>
      </c>
      <c r="AF6818" s="5">
        <f>IFERROR(AD6818*AE6818*48,0)</f>
        <v>4.2821025358059643E-2</v>
      </c>
    </row>
    <row r="6819" spans="1:32" x14ac:dyDescent="0.15">
      <c r="A6819" s="1"/>
      <c r="B6819" s="1" t="s">
        <v>45</v>
      </c>
      <c r="C6819" s="1" t="s">
        <v>58</v>
      </c>
      <c r="D6819" s="1">
        <v>142.75</v>
      </c>
      <c r="E6819" s="6">
        <v>3.13</v>
      </c>
      <c r="F6819" s="18">
        <v>0.79166666666666696</v>
      </c>
      <c r="G6819" s="1">
        <v>27.8</v>
      </c>
      <c r="H6819" s="1">
        <v>70</v>
      </c>
      <c r="I6819" s="1">
        <v>28</v>
      </c>
      <c r="J6819" s="1">
        <v>0.1</v>
      </c>
      <c r="K6819" s="1">
        <v>438</v>
      </c>
      <c r="L6819" s="1">
        <v>68</v>
      </c>
      <c r="M6819" s="6">
        <f t="shared" si="647"/>
        <v>28.061371948394765</v>
      </c>
      <c r="N6819" s="19">
        <v>0.5</v>
      </c>
      <c r="O6819" s="11" cm="1">
        <f t="array" ref="O6819">ROUND(_xlfn.SWITCH(C6819,"建筑专教",IF(S6819&gt;0.1,1.38,1.28),"阶梯教室",IF(S6819&gt;0.1,1.15,1.05),"公共教室",IF(S6819&gt;0.1,1.22,1.12),IF(S6819&gt;0.1,1.2,1.1))+(MOD(ROW()*11,31)/31-0.5)*0.06,2)</f>
        <v>1.39</v>
      </c>
      <c r="P6819" s="12">
        <f t="shared" si="646"/>
        <v>0.04</v>
      </c>
      <c r="Q6819" s="13">
        <f t="shared" si="648"/>
        <v>0.78983641529438098</v>
      </c>
      <c r="R6819" s="1">
        <v>0</v>
      </c>
      <c r="S6819" s="1">
        <v>0.188</v>
      </c>
      <c r="T6819" s="1">
        <v>0.188</v>
      </c>
      <c r="U6819" s="4" t="s">
        <v>60</v>
      </c>
      <c r="V6819">
        <v>0.49</v>
      </c>
      <c r="W6819">
        <v>0.4</v>
      </c>
      <c r="X6819">
        <v>0.75</v>
      </c>
      <c r="Y6819">
        <v>2.38</v>
      </c>
      <c r="Z6819">
        <v>0.25</v>
      </c>
      <c r="AA6819" s="5">
        <f t="shared" si="643"/>
        <v>0.376</v>
      </c>
      <c r="AB6819" s="15" cm="1">
        <f t="array" ref="AB6819">_xlfn.SWITCH(U6819,"夏",122,"冬",90,"春",153,"秋",153,0)</f>
        <v>122</v>
      </c>
      <c r="AC6819" s="16">
        <f t="shared" si="644"/>
        <v>45.872</v>
      </c>
      <c r="AD6819" s="5">
        <f>IFERROR(AA6819/D6819,0)</f>
        <v>2.6339754816112086E-3</v>
      </c>
      <c r="AE6819" s="15">
        <f t="shared" si="645"/>
        <v>0.33424657534246577</v>
      </c>
      <c r="AF6819" s="5">
        <f>IFERROR(AD6819*AE6819*48,0)</f>
        <v>4.2259069644699283E-2</v>
      </c>
    </row>
    <row r="6820" spans="1:32" x14ac:dyDescent="0.15">
      <c r="A6820" s="1"/>
      <c r="B6820" s="1" t="s">
        <v>45</v>
      </c>
      <c r="C6820" s="1" t="s">
        <v>58</v>
      </c>
      <c r="D6820" s="1">
        <v>142.75</v>
      </c>
      <c r="E6820" s="6">
        <v>3.13</v>
      </c>
      <c r="F6820" s="18">
        <v>0.8125</v>
      </c>
      <c r="G6820" s="1">
        <v>28.4</v>
      </c>
      <c r="H6820" s="1">
        <v>68</v>
      </c>
      <c r="I6820" s="1">
        <v>28.6</v>
      </c>
      <c r="J6820" s="1">
        <v>0.1</v>
      </c>
      <c r="K6820" s="1">
        <v>434</v>
      </c>
      <c r="L6820" s="1">
        <v>58</v>
      </c>
      <c r="M6820" s="6">
        <f t="shared" si="647"/>
        <v>28.661006727563574</v>
      </c>
      <c r="N6820" s="19">
        <v>0.5</v>
      </c>
      <c r="O6820" s="11" cm="1">
        <f t="array" ref="O6820">ROUND(_xlfn.SWITCH(C6820,"建筑专教",IF(S6820&gt;0.1,1.38,1.28),"阶梯教室",IF(S6820&gt;0.1,1.15,1.05),"公共教室",IF(S6820&gt;0.1,1.22,1.12),IF(S6820&gt;0.1,1.2,1.1))+(MOD(ROW()*11,31)/31-0.5)*0.06,2)</f>
        <v>1.35</v>
      </c>
      <c r="P6820" s="12">
        <f t="shared" si="646"/>
        <v>0.04</v>
      </c>
      <c r="Q6820" s="13">
        <f t="shared" si="648"/>
        <v>0.90897590127606165</v>
      </c>
      <c r="R6820" s="1">
        <v>0</v>
      </c>
      <c r="S6820" s="1">
        <v>0.19</v>
      </c>
      <c r="T6820" s="1">
        <v>0.182</v>
      </c>
      <c r="U6820" s="4" t="s">
        <v>60</v>
      </c>
      <c r="V6820">
        <v>0.49</v>
      </c>
      <c r="W6820">
        <v>0.4</v>
      </c>
      <c r="X6820">
        <v>0.75</v>
      </c>
      <c r="Y6820">
        <v>2.38</v>
      </c>
      <c r="Z6820">
        <v>0.25</v>
      </c>
      <c r="AA6820" s="5">
        <f t="shared" si="643"/>
        <v>0.372</v>
      </c>
      <c r="AB6820" s="15" cm="1">
        <f t="array" ref="AB6820">_xlfn.SWITCH(U6820,"夏",122,"冬",90,"春",153,"秋",153,0)</f>
        <v>122</v>
      </c>
      <c r="AC6820" s="16">
        <f t="shared" si="644"/>
        <v>45.384</v>
      </c>
      <c r="AD6820" s="5">
        <f>IFERROR(AA6820/D6820,0)</f>
        <v>2.605954465849387E-3</v>
      </c>
      <c r="AE6820" s="15">
        <f t="shared" si="645"/>
        <v>0.33424657534246577</v>
      </c>
      <c r="AF6820" s="5">
        <f>IFERROR(AD6820*AE6820*48,0)</f>
        <v>4.1809505074010989E-2</v>
      </c>
    </row>
    <row r="6821" spans="1:32" x14ac:dyDescent="0.15">
      <c r="A6821" s="1"/>
      <c r="B6821" s="1" t="s">
        <v>45</v>
      </c>
      <c r="C6821" s="1" t="s">
        <v>58</v>
      </c>
      <c r="D6821" s="1">
        <v>142.75</v>
      </c>
      <c r="E6821" s="6">
        <v>3.13</v>
      </c>
      <c r="F6821" s="18">
        <v>0.83333333333333304</v>
      </c>
      <c r="G6821" s="1">
        <v>29</v>
      </c>
      <c r="H6821" s="1">
        <v>66</v>
      </c>
      <c r="I6821" s="1">
        <v>29.2</v>
      </c>
      <c r="J6821" s="1">
        <v>0.1</v>
      </c>
      <c r="K6821" s="1">
        <v>430</v>
      </c>
      <c r="L6821" s="1">
        <v>48</v>
      </c>
      <c r="M6821" s="6">
        <f t="shared" si="647"/>
        <v>29.260644398000409</v>
      </c>
      <c r="N6821" s="19">
        <v>0.5</v>
      </c>
      <c r="O6821" s="11" cm="1">
        <f t="array" ref="O6821">ROUND(_xlfn.SWITCH(C6821,"建筑专教",IF(S6821&gt;0.1,1.38,1.28),"阶梯教室",IF(S6821&gt;0.1,1.15,1.05),"公共教室",IF(S6821&gt;0.1,1.22,1.12),IF(S6821&gt;0.1,1.2,1.1))+(MOD(ROW()*11,31)/31-0.5)*0.06,2)</f>
        <v>1.37</v>
      </c>
      <c r="P6821" s="12">
        <f t="shared" si="646"/>
        <v>0.04</v>
      </c>
      <c r="Q6821" s="13">
        <f t="shared" si="648"/>
        <v>1.087794828758921</v>
      </c>
      <c r="R6821" s="1">
        <v>0</v>
      </c>
      <c r="S6821" s="1">
        <v>0.192</v>
      </c>
      <c r="T6821" s="1">
        <v>0.17499999999999999</v>
      </c>
      <c r="U6821" s="4" t="s">
        <v>60</v>
      </c>
      <c r="V6821">
        <v>0.49</v>
      </c>
      <c r="W6821">
        <v>0.4</v>
      </c>
      <c r="X6821">
        <v>0.75</v>
      </c>
      <c r="Y6821">
        <v>2.38</v>
      </c>
      <c r="Z6821">
        <v>0.25</v>
      </c>
      <c r="AA6821" s="5">
        <f t="shared" si="643"/>
        <v>0.36699999999999999</v>
      </c>
      <c r="AB6821" s="15" cm="1">
        <f t="array" ref="AB6821">_xlfn.SWITCH(U6821,"夏",122,"冬",90,"春",153,"秋",153,0)</f>
        <v>122</v>
      </c>
      <c r="AC6821" s="16">
        <f t="shared" si="644"/>
        <v>44.774000000000001</v>
      </c>
      <c r="AD6821" s="5">
        <f>IFERROR(AA6821/D6821,0)</f>
        <v>2.5709281961471104E-3</v>
      </c>
      <c r="AE6821" s="15">
        <f t="shared" si="645"/>
        <v>0.33424657534246577</v>
      </c>
      <c r="AF6821" s="5">
        <f>IFERROR(AD6821*AE6821*48,0)</f>
        <v>4.1247549360650629E-2</v>
      </c>
    </row>
    <row r="6822" spans="1:32" x14ac:dyDescent="0.15">
      <c r="A6822" s="1"/>
      <c r="B6822" s="1" t="s">
        <v>45</v>
      </c>
      <c r="C6822" s="1" t="s">
        <v>58</v>
      </c>
      <c r="D6822" s="1">
        <v>142.75</v>
      </c>
      <c r="E6822" s="6">
        <v>3.13</v>
      </c>
      <c r="F6822" s="18">
        <v>0.85416666666666696</v>
      </c>
      <c r="G6822" s="1">
        <v>29.6</v>
      </c>
      <c r="H6822" s="1">
        <v>64</v>
      </c>
      <c r="I6822" s="1">
        <v>29.8</v>
      </c>
      <c r="J6822" s="1">
        <v>0.1</v>
      </c>
      <c r="K6822" s="1">
        <v>426</v>
      </c>
      <c r="L6822" s="1">
        <v>38</v>
      </c>
      <c r="M6822" s="6">
        <f t="shared" si="647"/>
        <v>29.86028493116271</v>
      </c>
      <c r="N6822" s="19">
        <v>0.5</v>
      </c>
      <c r="O6822" s="11" cm="1">
        <f t="array" ref="O6822">ROUND(_xlfn.SWITCH(C6822,"建筑专教",IF(S6822&gt;0.1,1.38,1.28),"阶梯教室",IF(S6822&gt;0.1,1.15,1.05),"公共教室",IF(S6822&gt;0.1,1.22,1.12),IF(S6822&gt;0.1,1.2,1.1))+(MOD(ROW()*11,31)/31-0.5)*0.06,2)</f>
        <v>1.39</v>
      </c>
      <c r="P6822" s="12">
        <f t="shared" si="646"/>
        <v>0.03</v>
      </c>
      <c r="Q6822" s="13">
        <f t="shared" si="648"/>
        <v>1.258575118853922</v>
      </c>
      <c r="R6822" s="1">
        <v>0</v>
      </c>
      <c r="S6822" s="1">
        <v>0.19400000000000001</v>
      </c>
      <c r="T6822" s="1">
        <v>0.16800000000000001</v>
      </c>
      <c r="U6822" s="4" t="s">
        <v>60</v>
      </c>
      <c r="V6822">
        <v>0.49</v>
      </c>
      <c r="W6822">
        <v>0.4</v>
      </c>
      <c r="X6822">
        <v>0.75</v>
      </c>
      <c r="Y6822">
        <v>2.38</v>
      </c>
      <c r="Z6822">
        <v>0.25</v>
      </c>
      <c r="AA6822" s="5">
        <f t="shared" si="643"/>
        <v>0.36199999999999999</v>
      </c>
      <c r="AB6822" s="15" cm="1">
        <f t="array" ref="AB6822">_xlfn.SWITCH(U6822,"夏",122,"冬",90,"春",153,"秋",153,0)</f>
        <v>122</v>
      </c>
      <c r="AC6822" s="16">
        <f t="shared" si="644"/>
        <v>44.164000000000001</v>
      </c>
      <c r="AD6822" s="5">
        <f>IFERROR(AA6822/D6822,0)</f>
        <v>2.5359019264448337E-3</v>
      </c>
      <c r="AE6822" s="15">
        <f t="shared" si="645"/>
        <v>0.33424657534246577</v>
      </c>
      <c r="AF6822" s="5">
        <f>IFERROR(AD6822*AE6822*48,0)</f>
        <v>4.0685593647290269E-2</v>
      </c>
    </row>
    <row r="6823" spans="1:32" x14ac:dyDescent="0.15">
      <c r="A6823" s="1"/>
      <c r="B6823" s="1" t="s">
        <v>45</v>
      </c>
      <c r="C6823" s="1" t="s">
        <v>58</v>
      </c>
      <c r="D6823" s="1">
        <v>142.75</v>
      </c>
      <c r="E6823" s="6">
        <v>3.13</v>
      </c>
      <c r="F6823" s="18">
        <v>0.875</v>
      </c>
      <c r="G6823" s="1">
        <v>30.2</v>
      </c>
      <c r="H6823" s="1">
        <v>62</v>
      </c>
      <c r="I6823" s="1">
        <v>30.4</v>
      </c>
      <c r="J6823" s="1">
        <v>0.1</v>
      </c>
      <c r="K6823" s="1">
        <v>422</v>
      </c>
      <c r="L6823" s="1">
        <v>28</v>
      </c>
      <c r="M6823" s="6">
        <f t="shared" si="647"/>
        <v>30.459928298845625</v>
      </c>
      <c r="N6823" s="19">
        <v>0.5</v>
      </c>
      <c r="O6823" s="11" cm="1">
        <f t="array" ref="O6823">ROUND(_xlfn.SWITCH(C6823,"建筑专教",IF(S6823&gt;0.1,1.38,1.28),"阶梯教室",IF(S6823&gt;0.1,1.15,1.05),"公共教室",IF(S6823&gt;0.1,1.22,1.12),IF(S6823&gt;0.1,1.2,1.1))+(MOD(ROW()*11,31)/31-0.5)*0.06,2)</f>
        <v>1.35</v>
      </c>
      <c r="P6823" s="12">
        <f t="shared" si="646"/>
        <v>0.03</v>
      </c>
      <c r="Q6823" s="13">
        <f t="shared" si="648"/>
        <v>1.38590185865009</v>
      </c>
      <c r="R6823" s="1">
        <v>0</v>
      </c>
      <c r="S6823" s="1">
        <v>0.19600000000000001</v>
      </c>
      <c r="T6823" s="1">
        <v>0.16200000000000001</v>
      </c>
      <c r="U6823" s="4" t="s">
        <v>60</v>
      </c>
      <c r="V6823">
        <v>0.49</v>
      </c>
      <c r="W6823">
        <v>0.4</v>
      </c>
      <c r="X6823">
        <v>0.75</v>
      </c>
      <c r="Y6823">
        <v>2.38</v>
      </c>
      <c r="Z6823">
        <v>0.25</v>
      </c>
      <c r="AA6823" s="5">
        <f t="shared" si="643"/>
        <v>0.35799999999999998</v>
      </c>
      <c r="AB6823" s="15" cm="1">
        <f t="array" ref="AB6823">_xlfn.SWITCH(U6823,"夏",122,"冬",90,"春",153,"秋",153,0)</f>
        <v>122</v>
      </c>
      <c r="AC6823" s="16">
        <f t="shared" si="644"/>
        <v>43.675999999999995</v>
      </c>
      <c r="AD6823" s="5">
        <f>IFERROR(AA6823/D6823,0)</f>
        <v>2.5078809106830122E-3</v>
      </c>
      <c r="AE6823" s="15">
        <f t="shared" si="645"/>
        <v>0.33424657534246577</v>
      </c>
      <c r="AF6823" s="5">
        <f>IFERROR(AD6823*AE6823*48,0)</f>
        <v>4.0236029076601967E-2</v>
      </c>
    </row>
    <row r="6824" spans="1:32" x14ac:dyDescent="0.15">
      <c r="A6824" s="1"/>
      <c r="B6824" s="1" t="s">
        <v>45</v>
      </c>
      <c r="C6824" s="1" t="s">
        <v>58</v>
      </c>
      <c r="D6824" s="1">
        <v>142.75</v>
      </c>
      <c r="E6824" s="6">
        <v>3.13</v>
      </c>
      <c r="F6824" s="18">
        <v>0.89583333333333304</v>
      </c>
      <c r="G6824" s="1">
        <v>30.8</v>
      </c>
      <c r="H6824" s="1">
        <v>60</v>
      </c>
      <c r="I6824" s="1">
        <v>31</v>
      </c>
      <c r="J6824" s="1">
        <v>0.1</v>
      </c>
      <c r="K6824" s="1">
        <v>418</v>
      </c>
      <c r="L6824" s="1">
        <v>18</v>
      </c>
      <c r="M6824" s="6">
        <f t="shared" si="647"/>
        <v>31.059574473176326</v>
      </c>
      <c r="N6824" s="19">
        <v>0.5</v>
      </c>
      <c r="O6824" s="11" cm="1">
        <f t="array" ref="O6824">ROUND(_xlfn.SWITCH(C6824,"建筑专教",IF(S6824&gt;0.1,1.38,1.28),"阶梯教室",IF(S6824&gt;0.1,1.15,1.05),"公共教室",IF(S6824&gt;0.1,1.22,1.12),IF(S6824&gt;0.1,1.2,1.1))+(MOD(ROW()*11,31)/31-0.5)*0.06,2)</f>
        <v>1.38</v>
      </c>
      <c r="P6824" s="12">
        <f t="shared" si="646"/>
        <v>0.02</v>
      </c>
      <c r="Q6824" s="13">
        <f t="shared" si="648"/>
        <v>1.5531694100662643</v>
      </c>
      <c r="R6824" s="1">
        <v>0</v>
      </c>
      <c r="S6824" s="1">
        <v>0.19800000000000001</v>
      </c>
      <c r="T6824" s="1">
        <v>0.155</v>
      </c>
      <c r="U6824" s="4" t="s">
        <v>60</v>
      </c>
      <c r="V6824">
        <v>0.49</v>
      </c>
      <c r="W6824">
        <v>0.4</v>
      </c>
      <c r="X6824">
        <v>0.75</v>
      </c>
      <c r="Y6824">
        <v>2.38</v>
      </c>
      <c r="Z6824">
        <v>0.25</v>
      </c>
      <c r="AA6824" s="5">
        <f t="shared" ref="AA6824:AA6887" si="649">R6824+S6824+T6824</f>
        <v>0.35299999999999998</v>
      </c>
      <c r="AB6824" s="15" cm="1">
        <f t="array" ref="AB6824">_xlfn.SWITCH(U6824,"夏",122,"冬",90,"春",153,"秋",153,0)</f>
        <v>122</v>
      </c>
      <c r="AC6824" s="16">
        <f t="shared" ref="AC6824:AC6887" si="650">AA6824*AB6824</f>
        <v>43.065999999999995</v>
      </c>
      <c r="AD6824" s="5">
        <f>IFERROR(AA6824/D6824,0)</f>
        <v>2.4728546409807355E-3</v>
      </c>
      <c r="AE6824" s="15">
        <f t="shared" ref="AE6824:AE6887" si="651">IF(U6824="夏",122/365,IF(U6824="冬",90/365,IF(OR(U6824="春",U6824="秋"),153/365,0)))</f>
        <v>0.33424657534246577</v>
      </c>
      <c r="AF6824" s="5">
        <f>IFERROR(AD6824*AE6824*48,0)</f>
        <v>3.9674073363241608E-2</v>
      </c>
    </row>
    <row r="6825" spans="1:32" x14ac:dyDescent="0.15">
      <c r="A6825" s="1"/>
      <c r="B6825" s="1" t="s">
        <v>45</v>
      </c>
      <c r="C6825" s="1" t="s">
        <v>58</v>
      </c>
      <c r="D6825" s="1">
        <v>142.75</v>
      </c>
      <c r="E6825" s="6">
        <v>3.13</v>
      </c>
      <c r="F6825" s="18">
        <v>0.91666666666666696</v>
      </c>
      <c r="G6825" s="1">
        <v>31.4</v>
      </c>
      <c r="H6825" s="1">
        <v>58</v>
      </c>
      <c r="I6825" s="1">
        <v>31.6</v>
      </c>
      <c r="J6825" s="1">
        <v>0.1</v>
      </c>
      <c r="K6825" s="1">
        <v>414</v>
      </c>
      <c r="L6825" s="1">
        <v>8</v>
      </c>
      <c r="M6825" s="6">
        <f t="shared" si="647"/>
        <v>31.659223426610538</v>
      </c>
      <c r="N6825" s="19">
        <v>0.5</v>
      </c>
      <c r="O6825" s="11" cm="1">
        <f t="array" ref="O6825">ROUND(_xlfn.SWITCH(C6825,"建筑专教",IF(S6825&gt;0.1,1.38,1.28),"阶梯教室",IF(S6825&gt;0.1,1.15,1.05),"公共教室",IF(S6825&gt;0.1,1.22,1.12),IF(S6825&gt;0.1,1.2,1.1))+(MOD(ROW()*11,31)/31-0.5)*0.06,2)</f>
        <v>1.4</v>
      </c>
      <c r="P6825" s="12">
        <f t="shared" si="646"/>
        <v>0.02</v>
      </c>
      <c r="Q6825" s="13">
        <f t="shared" si="648"/>
        <v>1.7057753261358375</v>
      </c>
      <c r="R6825" s="1">
        <v>0</v>
      </c>
      <c r="S6825" s="1">
        <v>0.2</v>
      </c>
      <c r="T6825" s="1">
        <v>0.14799999999999999</v>
      </c>
      <c r="U6825" s="4" t="s">
        <v>60</v>
      </c>
      <c r="V6825">
        <v>0.49</v>
      </c>
      <c r="W6825">
        <v>0.4</v>
      </c>
      <c r="X6825">
        <v>0.75</v>
      </c>
      <c r="Y6825">
        <v>2.38</v>
      </c>
      <c r="Z6825">
        <v>0.25</v>
      </c>
      <c r="AA6825" s="5">
        <f t="shared" si="649"/>
        <v>0.34799999999999998</v>
      </c>
      <c r="AB6825" s="15" cm="1">
        <f t="array" ref="AB6825">_xlfn.SWITCH(U6825,"夏",122,"冬",90,"春",153,"秋",153,0)</f>
        <v>122</v>
      </c>
      <c r="AC6825" s="16">
        <f t="shared" si="650"/>
        <v>42.455999999999996</v>
      </c>
      <c r="AD6825" s="5">
        <f>IFERROR(AA6825/D6825,0)</f>
        <v>2.4378283712784589E-3</v>
      </c>
      <c r="AE6825" s="15">
        <f t="shared" si="651"/>
        <v>0.33424657534246577</v>
      </c>
      <c r="AF6825" s="5">
        <f>IFERROR(AD6825*AE6825*48,0)</f>
        <v>3.9112117649881248E-2</v>
      </c>
    </row>
    <row r="6826" spans="1:32" x14ac:dyDescent="0.15">
      <c r="A6826" s="1"/>
      <c r="B6826" s="1" t="s">
        <v>46</v>
      </c>
      <c r="C6826" s="1" t="s">
        <v>58</v>
      </c>
      <c r="D6826" s="1">
        <v>142.75</v>
      </c>
      <c r="E6826" s="6">
        <v>3.13</v>
      </c>
      <c r="F6826" s="18">
        <v>0.33333333333333298</v>
      </c>
      <c r="G6826" s="1">
        <v>23.5</v>
      </c>
      <c r="H6826" s="1">
        <v>83</v>
      </c>
      <c r="I6826" s="1">
        <v>23.7</v>
      </c>
      <c r="J6826" s="1">
        <v>0.12</v>
      </c>
      <c r="K6826" s="1">
        <v>442</v>
      </c>
      <c r="L6826" s="1">
        <v>102</v>
      </c>
      <c r="M6826" s="6">
        <f t="shared" si="647"/>
        <v>23.771481226293133</v>
      </c>
      <c r="N6826" s="19">
        <v>0.5</v>
      </c>
      <c r="O6826" s="11" cm="1">
        <f t="array" ref="O6826">ROUND(_xlfn.SWITCH(C6826,"建筑专教",IF(S6826&gt;0.1,1.38,1.28),"阶梯教室",IF(S6826&gt;0.1,1.15,1.05),"公共教室",IF(S6826&gt;0.1,1.22,1.12),IF(S6826&gt;0.1,1.2,1.1))+(MOD(ROW()*11,31)/31-0.5)*0.06,2)</f>
        <v>1.36</v>
      </c>
      <c r="P6826" s="12">
        <f t="shared" si="646"/>
        <v>0.05</v>
      </c>
      <c r="Q6826" s="13">
        <f t="shared" si="648"/>
        <v>-0.45977730302873682</v>
      </c>
      <c r="R6826" s="1">
        <v>0</v>
      </c>
      <c r="S6826" s="1">
        <v>0.17</v>
      </c>
      <c r="T6826" s="1">
        <v>0.21199999999999999</v>
      </c>
      <c r="U6826" s="4" t="s">
        <v>60</v>
      </c>
      <c r="V6826">
        <v>0.49</v>
      </c>
      <c r="W6826">
        <v>0.4</v>
      </c>
      <c r="X6826">
        <v>0.75</v>
      </c>
      <c r="Y6826">
        <v>2.38</v>
      </c>
      <c r="Z6826">
        <v>0.25</v>
      </c>
      <c r="AA6826" s="5">
        <f t="shared" si="649"/>
        <v>0.38200000000000001</v>
      </c>
      <c r="AB6826" s="15" cm="1">
        <f t="array" ref="AB6826">_xlfn.SWITCH(U6826,"夏",122,"冬",90,"春",153,"秋",153,0)</f>
        <v>122</v>
      </c>
      <c r="AC6826" s="16">
        <f t="shared" si="650"/>
        <v>46.603999999999999</v>
      </c>
      <c r="AD6826" s="5">
        <f>IFERROR(AA6826/D6826,0)</f>
        <v>2.6760070052539403E-3</v>
      </c>
      <c r="AE6826" s="15">
        <f t="shared" si="651"/>
        <v>0.33424657534246577</v>
      </c>
      <c r="AF6826" s="5">
        <f>IFERROR(AD6826*AE6826*48,0)</f>
        <v>4.2933416500731715E-2</v>
      </c>
    </row>
    <row r="6827" spans="1:32" x14ac:dyDescent="0.15">
      <c r="A6827" s="1"/>
      <c r="B6827" s="1" t="s">
        <v>46</v>
      </c>
      <c r="C6827" s="1" t="s">
        <v>58</v>
      </c>
      <c r="D6827" s="1">
        <v>142.75</v>
      </c>
      <c r="E6827" s="6">
        <v>3.13</v>
      </c>
      <c r="F6827" s="18">
        <v>0.35416666666666702</v>
      </c>
      <c r="G6827" s="1">
        <v>23.7</v>
      </c>
      <c r="H6827" s="1">
        <v>81</v>
      </c>
      <c r="I6827" s="1">
        <v>23.9</v>
      </c>
      <c r="J6827" s="1">
        <v>0.14000000000000001</v>
      </c>
      <c r="K6827" s="1">
        <v>451</v>
      </c>
      <c r="L6827" s="1">
        <v>112</v>
      </c>
      <c r="M6827" s="6">
        <f t="shared" si="647"/>
        <v>23.97824702356678</v>
      </c>
      <c r="N6827" s="19">
        <v>0.5</v>
      </c>
      <c r="O6827" s="11" cm="1">
        <f t="array" ref="O6827">ROUND(_xlfn.SWITCH(C6827,"建筑专教",IF(S6827&gt;0.1,1.38,1.28),"阶梯教室",IF(S6827&gt;0.1,1.15,1.05),"公共教室",IF(S6827&gt;0.1,1.22,1.12),IF(S6827&gt;0.1,1.2,1.1))+(MOD(ROW()*11,31)/31-0.5)*0.06,2)</f>
        <v>1.38</v>
      </c>
      <c r="P6827" s="12">
        <f t="shared" si="646"/>
        <v>0.06</v>
      </c>
      <c r="Q6827" s="13">
        <f t="shared" si="648"/>
        <v>-0.35959849796921289</v>
      </c>
      <c r="R6827" s="1">
        <v>0</v>
      </c>
      <c r="S6827" s="1">
        <v>0.16800000000000001</v>
      </c>
      <c r="T6827" s="1">
        <v>0.218</v>
      </c>
      <c r="U6827" s="4" t="s">
        <v>60</v>
      </c>
      <c r="V6827">
        <v>0.49</v>
      </c>
      <c r="W6827">
        <v>0.4</v>
      </c>
      <c r="X6827">
        <v>0.75</v>
      </c>
      <c r="Y6827">
        <v>2.38</v>
      </c>
      <c r="Z6827">
        <v>0.25</v>
      </c>
      <c r="AA6827" s="5">
        <f t="shared" si="649"/>
        <v>0.38600000000000001</v>
      </c>
      <c r="AB6827" s="15" cm="1">
        <f t="array" ref="AB6827">_xlfn.SWITCH(U6827,"夏",122,"冬",90,"春",153,"秋",153,0)</f>
        <v>122</v>
      </c>
      <c r="AC6827" s="16">
        <f t="shared" si="650"/>
        <v>47.091999999999999</v>
      </c>
      <c r="AD6827" s="5">
        <f>IFERROR(AA6827/D6827,0)</f>
        <v>2.7040280210157619E-3</v>
      </c>
      <c r="AE6827" s="15">
        <f t="shared" si="651"/>
        <v>0.33424657534246577</v>
      </c>
      <c r="AF6827" s="5">
        <f>IFERROR(AD6827*AE6827*48,0)</f>
        <v>4.3382981071420003E-2</v>
      </c>
    </row>
    <row r="6828" spans="1:32" x14ac:dyDescent="0.15">
      <c r="A6828" s="1"/>
      <c r="B6828" s="1" t="s">
        <v>46</v>
      </c>
      <c r="C6828" s="1" t="s">
        <v>58</v>
      </c>
      <c r="D6828" s="1">
        <v>142.75</v>
      </c>
      <c r="E6828" s="6">
        <v>3.13</v>
      </c>
      <c r="F6828" s="18">
        <v>0.375</v>
      </c>
      <c r="G6828" s="1">
        <v>24.2</v>
      </c>
      <c r="H6828" s="1">
        <v>79</v>
      </c>
      <c r="I6828" s="1">
        <v>24.4</v>
      </c>
      <c r="J6828" s="1">
        <v>0.16</v>
      </c>
      <c r="K6828" s="1">
        <v>463</v>
      </c>
      <c r="L6828" s="1">
        <v>122</v>
      </c>
      <c r="M6828" s="6">
        <f t="shared" si="647"/>
        <v>24.484344882886205</v>
      </c>
      <c r="N6828" s="19">
        <v>0.5</v>
      </c>
      <c r="O6828" s="11" cm="1">
        <f t="array" ref="O6828">ROUND(_xlfn.SWITCH(C6828,"建筑专教",IF(S6828&gt;0.1,1.38,1.28),"阶梯教室",IF(S6828&gt;0.1,1.15,1.05),"公共教室",IF(S6828&gt;0.1,1.22,1.12),IF(S6828&gt;0.1,1.2,1.1))+(MOD(ROW()*11,31)/31-0.5)*0.06,2)</f>
        <v>1.4</v>
      </c>
      <c r="P6828" s="12">
        <f t="shared" si="646"/>
        <v>7.0000000000000007E-2</v>
      </c>
      <c r="Q6828" s="13">
        <f t="shared" si="648"/>
        <v>-0.17847279569425128</v>
      </c>
      <c r="R6828" s="1">
        <v>2.15</v>
      </c>
      <c r="S6828" s="1">
        <v>0.16600000000000001</v>
      </c>
      <c r="T6828" s="1">
        <v>0.42499999999999999</v>
      </c>
      <c r="U6828" s="4" t="s">
        <v>60</v>
      </c>
      <c r="V6828">
        <v>0.49</v>
      </c>
      <c r="W6828">
        <v>0.4</v>
      </c>
      <c r="X6828">
        <v>0.75</v>
      </c>
      <c r="Y6828">
        <v>2.38</v>
      </c>
      <c r="Z6828">
        <v>0.25</v>
      </c>
      <c r="AA6828" s="5">
        <f t="shared" si="649"/>
        <v>2.7409999999999997</v>
      </c>
      <c r="AB6828" s="15" cm="1">
        <f t="array" ref="AB6828">_xlfn.SWITCH(U6828,"夏",122,"冬",90,"春",153,"秋",153,0)</f>
        <v>122</v>
      </c>
      <c r="AC6828" s="16">
        <f t="shared" si="650"/>
        <v>334.40199999999993</v>
      </c>
      <c r="AD6828" s="5">
        <f>IFERROR(AA6828/D6828,0)</f>
        <v>1.9201401050788089E-2</v>
      </c>
      <c r="AE6828" s="15">
        <f t="shared" si="651"/>
        <v>0.33424657534246577</v>
      </c>
      <c r="AF6828" s="5">
        <f>IFERROR(AD6828*AE6828*48,0)</f>
        <v>0.30806412206415085</v>
      </c>
    </row>
    <row r="6829" spans="1:32" x14ac:dyDescent="0.15">
      <c r="A6829" s="1"/>
      <c r="B6829" s="1" t="s">
        <v>46</v>
      </c>
      <c r="C6829" s="1" t="s">
        <v>58</v>
      </c>
      <c r="D6829" s="1">
        <v>142.75</v>
      </c>
      <c r="E6829" s="6">
        <v>3.13</v>
      </c>
      <c r="F6829" s="18">
        <v>0.39583333333333298</v>
      </c>
      <c r="G6829" s="1">
        <v>23.8</v>
      </c>
      <c r="H6829" s="1">
        <v>77</v>
      </c>
      <c r="I6829" s="1">
        <v>24</v>
      </c>
      <c r="J6829" s="1">
        <v>0.18</v>
      </c>
      <c r="K6829" s="1">
        <v>583</v>
      </c>
      <c r="L6829" s="1">
        <v>132</v>
      </c>
      <c r="M6829" s="6">
        <f t="shared" si="647"/>
        <v>24.090884187512586</v>
      </c>
      <c r="N6829" s="19">
        <v>0.5</v>
      </c>
      <c r="O6829" s="11" cm="1">
        <f t="array" ref="O6829">ROUND(_xlfn.SWITCH(C6829,"建筑专教",IF(S6829&gt;0.1,1.38,1.28),"阶梯教室",IF(S6829&gt;0.1,1.15,1.05),"公共教室",IF(S6829&gt;0.1,1.22,1.12),IF(S6829&gt;0.1,1.2,1.1))+(MOD(ROW()*11,31)/31-0.5)*0.06,2)</f>
        <v>1.36</v>
      </c>
      <c r="P6829" s="12">
        <f t="shared" si="646"/>
        <v>0.21</v>
      </c>
      <c r="Q6829" s="13">
        <f t="shared" si="648"/>
        <v>-0.3698049782431902</v>
      </c>
      <c r="R6829" s="1">
        <v>2.2200000000000002</v>
      </c>
      <c r="S6829" s="1">
        <v>0.16400000000000001</v>
      </c>
      <c r="T6829" s="1">
        <v>0.43</v>
      </c>
      <c r="U6829" s="4" t="s">
        <v>60</v>
      </c>
      <c r="V6829">
        <v>0.49</v>
      </c>
      <c r="W6829">
        <v>0.4</v>
      </c>
      <c r="X6829">
        <v>0.75</v>
      </c>
      <c r="Y6829">
        <v>2.38</v>
      </c>
      <c r="Z6829">
        <v>0.25</v>
      </c>
      <c r="AA6829" s="5">
        <f t="shared" si="649"/>
        <v>2.8140000000000005</v>
      </c>
      <c r="AB6829" s="15" cm="1">
        <f t="array" ref="AB6829">_xlfn.SWITCH(U6829,"夏",122,"冬",90,"春",153,"秋",153,0)</f>
        <v>122</v>
      </c>
      <c r="AC6829" s="16">
        <f t="shared" si="650"/>
        <v>343.30800000000005</v>
      </c>
      <c r="AD6829" s="5">
        <f>IFERROR(AA6829/D6829,0)</f>
        <v>1.9712784588441334E-2</v>
      </c>
      <c r="AE6829" s="15">
        <f t="shared" si="651"/>
        <v>0.33424657534246577</v>
      </c>
      <c r="AF6829" s="5">
        <f>IFERROR(AD6829*AE6829*48,0)</f>
        <v>0.31626867547921222</v>
      </c>
    </row>
    <row r="6830" spans="1:32" x14ac:dyDescent="0.15">
      <c r="A6830" s="1"/>
      <c r="B6830" s="1" t="s">
        <v>46</v>
      </c>
      <c r="C6830" s="1" t="s">
        <v>58</v>
      </c>
      <c r="D6830" s="1">
        <v>142.75</v>
      </c>
      <c r="E6830" s="6">
        <v>3.13</v>
      </c>
      <c r="F6830" s="18">
        <v>0.41666666666666702</v>
      </c>
      <c r="G6830" s="1">
        <v>23.4</v>
      </c>
      <c r="H6830" s="1">
        <v>75</v>
      </c>
      <c r="I6830" s="1">
        <v>23.6</v>
      </c>
      <c r="J6830" s="1">
        <v>0.2</v>
      </c>
      <c r="K6830" s="1">
        <v>673</v>
      </c>
      <c r="L6830" s="1">
        <v>142</v>
      </c>
      <c r="M6830" s="6">
        <f t="shared" si="647"/>
        <v>23.697203902936678</v>
      </c>
      <c r="N6830" s="19">
        <v>0.5</v>
      </c>
      <c r="O6830" s="11" cm="1">
        <f t="array" ref="O6830">ROUND(_xlfn.SWITCH(C6830,"建筑专教",IF(S6830&gt;0.1,1.38,1.28),"阶梯教室",IF(S6830&gt;0.1,1.15,1.05),"公共教室",IF(S6830&gt;0.1,1.22,1.12),IF(S6830&gt;0.1,1.2,1.1))+(MOD(ROW()*11,31)/31-0.5)*0.06,2)</f>
        <v>1.38</v>
      </c>
      <c r="P6830" s="12">
        <f t="shared" si="646"/>
        <v>0.32</v>
      </c>
      <c r="Q6830" s="13">
        <f t="shared" si="648"/>
        <v>-0.79830168056296491</v>
      </c>
      <c r="R6830" s="1">
        <v>2.2799999999999998</v>
      </c>
      <c r="S6830" s="1">
        <v>0.16200000000000001</v>
      </c>
      <c r="T6830" s="1">
        <v>0.44500000000000001</v>
      </c>
      <c r="U6830" s="4" t="s">
        <v>60</v>
      </c>
      <c r="V6830">
        <v>0.49</v>
      </c>
      <c r="W6830">
        <v>0.4</v>
      </c>
      <c r="X6830">
        <v>0.75</v>
      </c>
      <c r="Y6830">
        <v>2.38</v>
      </c>
      <c r="Z6830">
        <v>0.25</v>
      </c>
      <c r="AA6830" s="5">
        <f t="shared" si="649"/>
        <v>2.8869999999999996</v>
      </c>
      <c r="AB6830" s="15" cm="1">
        <f t="array" ref="AB6830">_xlfn.SWITCH(U6830,"夏",122,"冬",90,"春",153,"秋",153,0)</f>
        <v>122</v>
      </c>
      <c r="AC6830" s="16">
        <f t="shared" si="650"/>
        <v>352.21399999999994</v>
      </c>
      <c r="AD6830" s="5">
        <f>IFERROR(AA6830/D6830,0)</f>
        <v>2.022416812609457E-2</v>
      </c>
      <c r="AE6830" s="15">
        <f t="shared" si="651"/>
        <v>0.33424657534246577</v>
      </c>
      <c r="AF6830" s="5">
        <f>IFERROR(AD6830*AE6830*48,0)</f>
        <v>0.32447322889427344</v>
      </c>
    </row>
    <row r="6831" spans="1:32" x14ac:dyDescent="0.15">
      <c r="A6831" s="1"/>
      <c r="B6831" s="1" t="s">
        <v>46</v>
      </c>
      <c r="C6831" s="1" t="s">
        <v>58</v>
      </c>
      <c r="D6831" s="1">
        <v>142.75</v>
      </c>
      <c r="E6831" s="6">
        <v>3.13</v>
      </c>
      <c r="F6831" s="18">
        <v>0.4375</v>
      </c>
      <c r="G6831" s="1">
        <v>23</v>
      </c>
      <c r="H6831" s="1">
        <v>73</v>
      </c>
      <c r="I6831" s="1">
        <v>23.2</v>
      </c>
      <c r="J6831" s="1">
        <v>0.22</v>
      </c>
      <c r="K6831" s="1">
        <v>733</v>
      </c>
      <c r="L6831" s="1">
        <v>152</v>
      </c>
      <c r="M6831" s="6">
        <f t="shared" si="647"/>
        <v>23.303338684698019</v>
      </c>
      <c r="N6831" s="19">
        <v>0.5</v>
      </c>
      <c r="O6831" s="11" cm="1">
        <f t="array" ref="O6831">ROUND(_xlfn.SWITCH(C6831,"建筑专教",IF(S6831&gt;0.1,1.38,1.28),"阶梯教室",IF(S6831&gt;0.1,1.15,1.05),"公共教室",IF(S6831&gt;0.1,1.22,1.12),IF(S6831&gt;0.1,1.2,1.1))+(MOD(ROW()*11,31)/31-0.5)*0.06,2)</f>
        <v>1.4</v>
      </c>
      <c r="P6831" s="12">
        <f t="shared" si="646"/>
        <v>0.39</v>
      </c>
      <c r="Q6831" s="13">
        <f t="shared" si="648"/>
        <v>-0.94821936711413146</v>
      </c>
      <c r="R6831" s="1">
        <v>2.3199999999999998</v>
      </c>
      <c r="S6831" s="1">
        <v>0.16</v>
      </c>
      <c r="T6831" s="1">
        <v>0.45500000000000002</v>
      </c>
      <c r="U6831" s="4" t="s">
        <v>60</v>
      </c>
      <c r="V6831">
        <v>0.49</v>
      </c>
      <c r="W6831">
        <v>0.4</v>
      </c>
      <c r="X6831">
        <v>0.75</v>
      </c>
      <c r="Y6831">
        <v>2.38</v>
      </c>
      <c r="Z6831">
        <v>0.25</v>
      </c>
      <c r="AA6831" s="5">
        <f t="shared" si="649"/>
        <v>2.9350000000000001</v>
      </c>
      <c r="AB6831" s="15" cm="1">
        <f t="array" ref="AB6831">_xlfn.SWITCH(U6831,"夏",122,"冬",90,"春",153,"秋",153,0)</f>
        <v>122</v>
      </c>
      <c r="AC6831" s="16">
        <f t="shared" si="650"/>
        <v>358.07</v>
      </c>
      <c r="AD6831" s="5">
        <f>IFERROR(AA6831/D6831,0)</f>
        <v>2.0560420315236427E-2</v>
      </c>
      <c r="AE6831" s="15">
        <f t="shared" si="651"/>
        <v>0.33424657534246577</v>
      </c>
      <c r="AF6831" s="5">
        <f>IFERROR(AD6831*AE6831*48,0)</f>
        <v>0.32986800374253294</v>
      </c>
    </row>
    <row r="6832" spans="1:32" x14ac:dyDescent="0.15">
      <c r="A6832" s="1"/>
      <c r="B6832" s="1" t="s">
        <v>46</v>
      </c>
      <c r="C6832" s="1" t="s">
        <v>58</v>
      </c>
      <c r="D6832" s="1">
        <v>142.75</v>
      </c>
      <c r="E6832" s="6">
        <v>3.13</v>
      </c>
      <c r="F6832" s="18">
        <v>0.45833333333333298</v>
      </c>
      <c r="G6832" s="1">
        <v>22.6</v>
      </c>
      <c r="H6832" s="1">
        <v>71</v>
      </c>
      <c r="I6832" s="1">
        <v>22.8</v>
      </c>
      <c r="J6832" s="1">
        <v>0.24</v>
      </c>
      <c r="K6832" s="1">
        <v>793</v>
      </c>
      <c r="L6832" s="1">
        <v>162</v>
      </c>
      <c r="M6832" s="6">
        <f t="shared" si="647"/>
        <v>22.909315655969237</v>
      </c>
      <c r="N6832" s="19">
        <v>0.5</v>
      </c>
      <c r="O6832" s="11" cm="1">
        <f t="array" ref="O6832">ROUND(_xlfn.SWITCH(C6832,"建筑专教",IF(S6832&gt;0.1,1.38,1.28),"阶梯教室",IF(S6832&gt;0.1,1.15,1.05),"公共教室",IF(S6832&gt;0.1,1.22,1.12),IF(S6832&gt;0.1,1.2,1.1))+(MOD(ROW()*11,31)/31-0.5)*0.06,2)</f>
        <v>1.37</v>
      </c>
      <c r="P6832" s="12">
        <f t="shared" si="646"/>
        <v>0.46</v>
      </c>
      <c r="Q6832" s="13">
        <f t="shared" si="648"/>
        <v>-1.227783228325148</v>
      </c>
      <c r="R6832" s="1">
        <v>2.38</v>
      </c>
      <c r="S6832" s="1">
        <v>0.158</v>
      </c>
      <c r="T6832" s="1">
        <v>0.46500000000000002</v>
      </c>
      <c r="U6832" s="4" t="s">
        <v>60</v>
      </c>
      <c r="V6832">
        <v>0.49</v>
      </c>
      <c r="W6832">
        <v>0.4</v>
      </c>
      <c r="X6832">
        <v>0.75</v>
      </c>
      <c r="Y6832">
        <v>2.38</v>
      </c>
      <c r="Z6832">
        <v>0.25</v>
      </c>
      <c r="AA6832" s="5">
        <f t="shared" si="649"/>
        <v>3.0029999999999997</v>
      </c>
      <c r="AB6832" s="15" cm="1">
        <f t="array" ref="AB6832">_xlfn.SWITCH(U6832,"夏",122,"冬",90,"春",153,"秋",153,0)</f>
        <v>122</v>
      </c>
      <c r="AC6832" s="16">
        <f t="shared" si="650"/>
        <v>366.36599999999999</v>
      </c>
      <c r="AD6832" s="5">
        <f>IFERROR(AA6832/D6832,0)</f>
        <v>2.1036777583187387E-2</v>
      </c>
      <c r="AE6832" s="15">
        <f t="shared" si="651"/>
        <v>0.33424657534246577</v>
      </c>
      <c r="AF6832" s="5">
        <f>IFERROR(AD6832*AE6832*48,0)</f>
        <v>0.33751060144423384</v>
      </c>
    </row>
    <row r="6833" spans="1:32" x14ac:dyDescent="0.15">
      <c r="A6833" s="1"/>
      <c r="B6833" s="1" t="s">
        <v>46</v>
      </c>
      <c r="C6833" s="1" t="s">
        <v>58</v>
      </c>
      <c r="D6833" s="1">
        <v>142.75</v>
      </c>
      <c r="E6833" s="6">
        <v>3.13</v>
      </c>
      <c r="F6833" s="18">
        <v>0.47916666666666702</v>
      </c>
      <c r="G6833" s="1">
        <v>22.9</v>
      </c>
      <c r="H6833" s="1">
        <v>73</v>
      </c>
      <c r="I6833" s="1">
        <v>23.1</v>
      </c>
      <c r="J6833" s="1">
        <v>0.22</v>
      </c>
      <c r="K6833" s="1">
        <v>698</v>
      </c>
      <c r="L6833" s="1">
        <v>152</v>
      </c>
      <c r="M6833" s="6">
        <f t="shared" si="647"/>
        <v>23.203443293745067</v>
      </c>
      <c r="N6833" s="19">
        <v>0.5</v>
      </c>
      <c r="O6833" s="11" cm="1">
        <f t="array" ref="O6833">ROUND(_xlfn.SWITCH(C6833,"建筑专教",IF(S6833&gt;0.1,1.38,1.28),"阶梯教室",IF(S6833&gt;0.1,1.15,1.05),"公共教室",IF(S6833&gt;0.1,1.22,1.12),IF(S6833&gt;0.1,1.2,1.1))+(MOD(ROW()*11,31)/31-0.5)*0.06,2)</f>
        <v>1.39</v>
      </c>
      <c r="P6833" s="12">
        <f t="shared" si="646"/>
        <v>0.35</v>
      </c>
      <c r="Q6833" s="13">
        <f t="shared" si="648"/>
        <v>-1.0027563013874747</v>
      </c>
      <c r="R6833" s="1">
        <v>2.3199999999999998</v>
      </c>
      <c r="S6833" s="1">
        <v>0.16</v>
      </c>
      <c r="T6833" s="1">
        <v>0.41499999999999998</v>
      </c>
      <c r="U6833" s="4" t="s">
        <v>60</v>
      </c>
      <c r="V6833">
        <v>0.49</v>
      </c>
      <c r="W6833">
        <v>0.4</v>
      </c>
      <c r="X6833">
        <v>0.75</v>
      </c>
      <c r="Y6833">
        <v>2.38</v>
      </c>
      <c r="Z6833">
        <v>0.25</v>
      </c>
      <c r="AA6833" s="5">
        <f t="shared" si="649"/>
        <v>2.895</v>
      </c>
      <c r="AB6833" s="15" cm="1">
        <f t="array" ref="AB6833">_xlfn.SWITCH(U6833,"夏",122,"冬",90,"春",153,"秋",153,0)</f>
        <v>122</v>
      </c>
      <c r="AC6833" s="16">
        <f t="shared" si="650"/>
        <v>353.19</v>
      </c>
      <c r="AD6833" s="5">
        <f>IFERROR(AA6833/D6833,0)</f>
        <v>2.0280210157618214E-2</v>
      </c>
      <c r="AE6833" s="15">
        <f t="shared" si="651"/>
        <v>0.33424657534246577</v>
      </c>
      <c r="AF6833" s="5">
        <f>IFERROR(AD6833*AE6833*48,0)</f>
        <v>0.32537235803565007</v>
      </c>
    </row>
    <row r="6834" spans="1:32" x14ac:dyDescent="0.15">
      <c r="A6834" s="1"/>
      <c r="B6834" s="1" t="s">
        <v>46</v>
      </c>
      <c r="C6834" s="1" t="s">
        <v>58</v>
      </c>
      <c r="D6834" s="1">
        <v>142.75</v>
      </c>
      <c r="E6834" s="6">
        <v>3.13</v>
      </c>
      <c r="F6834" s="18">
        <v>0.5</v>
      </c>
      <c r="G6834" s="1">
        <v>23.4</v>
      </c>
      <c r="H6834" s="1">
        <v>75</v>
      </c>
      <c r="I6834" s="1">
        <v>23.6</v>
      </c>
      <c r="J6834" s="1">
        <v>0.2</v>
      </c>
      <c r="K6834" s="1">
        <v>578</v>
      </c>
      <c r="L6834" s="1">
        <v>142</v>
      </c>
      <c r="M6834" s="6">
        <f t="shared" si="647"/>
        <v>23.697203902936678</v>
      </c>
      <c r="N6834" s="19">
        <v>0.5</v>
      </c>
      <c r="O6834" s="11" cm="1">
        <f t="array" ref="O6834">ROUND(_xlfn.SWITCH(C6834,"建筑专教",IF(S6834&gt;0.1,1.38,1.28),"阶梯教室",IF(S6834&gt;0.1,1.15,1.05),"公共教室",IF(S6834&gt;0.1,1.22,1.12),IF(S6834&gt;0.1,1.2,1.1))+(MOD(ROW()*11,31)/31-0.5)*0.06,2)</f>
        <v>1.41</v>
      </c>
      <c r="P6834" s="12">
        <f t="shared" si="646"/>
        <v>0.21</v>
      </c>
      <c r="Q6834" s="13">
        <f t="shared" si="648"/>
        <v>-0.72917197014902546</v>
      </c>
      <c r="R6834" s="1">
        <v>0</v>
      </c>
      <c r="S6834" s="1">
        <v>0.16200000000000001</v>
      </c>
      <c r="T6834" s="1">
        <v>0.29499999999999998</v>
      </c>
      <c r="U6834" s="4" t="s">
        <v>60</v>
      </c>
      <c r="V6834">
        <v>0.49</v>
      </c>
      <c r="W6834">
        <v>0.4</v>
      </c>
      <c r="X6834">
        <v>0.75</v>
      </c>
      <c r="Y6834">
        <v>2.38</v>
      </c>
      <c r="Z6834">
        <v>0.25</v>
      </c>
      <c r="AA6834" s="5">
        <f t="shared" si="649"/>
        <v>0.45699999999999996</v>
      </c>
      <c r="AB6834" s="15" cm="1">
        <f t="array" ref="AB6834">_xlfn.SWITCH(U6834,"夏",122,"冬",90,"春",153,"秋",153,0)</f>
        <v>122</v>
      </c>
      <c r="AC6834" s="16">
        <f t="shared" si="650"/>
        <v>55.753999999999998</v>
      </c>
      <c r="AD6834" s="5">
        <f>IFERROR(AA6834/D6834,0)</f>
        <v>3.2014010507880907E-3</v>
      </c>
      <c r="AE6834" s="15">
        <f t="shared" si="651"/>
        <v>0.33424657534246577</v>
      </c>
      <c r="AF6834" s="5">
        <f>IFERROR(AD6834*AE6834*48,0)</f>
        <v>5.1362752201137146E-2</v>
      </c>
    </row>
    <row r="6835" spans="1:32" x14ac:dyDescent="0.15">
      <c r="A6835" s="1"/>
      <c r="B6835" s="1" t="s">
        <v>46</v>
      </c>
      <c r="C6835" s="1" t="s">
        <v>58</v>
      </c>
      <c r="D6835" s="1">
        <v>142.75</v>
      </c>
      <c r="E6835" s="6">
        <v>3.13</v>
      </c>
      <c r="F6835" s="18">
        <v>0.52083333333333304</v>
      </c>
      <c r="G6835" s="1">
        <v>24</v>
      </c>
      <c r="H6835" s="1">
        <v>77</v>
      </c>
      <c r="I6835" s="1">
        <v>24.2</v>
      </c>
      <c r="J6835" s="1">
        <v>0.18</v>
      </c>
      <c r="K6835" s="1">
        <v>498</v>
      </c>
      <c r="L6835" s="1">
        <v>132</v>
      </c>
      <c r="M6835" s="6">
        <f t="shared" si="647"/>
        <v>24.290701034312065</v>
      </c>
      <c r="N6835" s="19">
        <v>0.5</v>
      </c>
      <c r="O6835" s="11" cm="1">
        <f t="array" ref="O6835">ROUND(_xlfn.SWITCH(C6835,"建筑专教",IF(S6835&gt;0.1,1.38,1.28),"阶梯教室",IF(S6835&gt;0.1,1.15,1.05),"公共教室",IF(S6835&gt;0.1,1.22,1.12),IF(S6835&gt;0.1,1.2,1.1))+(MOD(ROW()*11,31)/31-0.5)*0.06,2)</f>
        <v>1.37</v>
      </c>
      <c r="P6835" s="12">
        <f t="shared" si="646"/>
        <v>0.12</v>
      </c>
      <c r="Q6835" s="13">
        <f t="shared" si="648"/>
        <v>-0.29173235041695894</v>
      </c>
      <c r="R6835" s="1">
        <v>0</v>
      </c>
      <c r="S6835" s="1">
        <v>0.16400000000000001</v>
      </c>
      <c r="T6835" s="1">
        <v>0.22500000000000001</v>
      </c>
      <c r="U6835" s="4" t="s">
        <v>60</v>
      </c>
      <c r="V6835">
        <v>0.49</v>
      </c>
      <c r="W6835">
        <v>0.4</v>
      </c>
      <c r="X6835">
        <v>0.75</v>
      </c>
      <c r="Y6835">
        <v>2.38</v>
      </c>
      <c r="Z6835">
        <v>0.25</v>
      </c>
      <c r="AA6835" s="5">
        <f t="shared" si="649"/>
        <v>0.38900000000000001</v>
      </c>
      <c r="AB6835" s="15" cm="1">
        <f t="array" ref="AB6835">_xlfn.SWITCH(U6835,"夏",122,"冬",90,"春",153,"秋",153,0)</f>
        <v>122</v>
      </c>
      <c r="AC6835" s="16">
        <f t="shared" si="650"/>
        <v>47.457999999999998</v>
      </c>
      <c r="AD6835" s="5">
        <f>IFERROR(AA6835/D6835,0)</f>
        <v>2.7250437828371279E-3</v>
      </c>
      <c r="AE6835" s="15">
        <f t="shared" si="651"/>
        <v>0.33424657534246577</v>
      </c>
      <c r="AF6835" s="5">
        <f>IFERROR(AD6835*AE6835*48,0)</f>
        <v>4.3720154499436226E-2</v>
      </c>
    </row>
    <row r="6836" spans="1:32" x14ac:dyDescent="0.15">
      <c r="A6836" s="1"/>
      <c r="B6836" s="1" t="s">
        <v>46</v>
      </c>
      <c r="C6836" s="1" t="s">
        <v>58</v>
      </c>
      <c r="D6836" s="1">
        <v>142.75</v>
      </c>
      <c r="E6836" s="6">
        <v>3.13</v>
      </c>
      <c r="F6836" s="18">
        <v>0.54166666666666696</v>
      </c>
      <c r="G6836" s="1">
        <v>24.6</v>
      </c>
      <c r="H6836" s="1">
        <v>79</v>
      </c>
      <c r="I6836" s="1">
        <v>24.8</v>
      </c>
      <c r="J6836" s="1">
        <v>0.18</v>
      </c>
      <c r="K6836" s="1">
        <v>538</v>
      </c>
      <c r="L6836" s="1">
        <v>132</v>
      </c>
      <c r="M6836" s="6">
        <f t="shared" si="647"/>
        <v>24.890154517578139</v>
      </c>
      <c r="N6836" s="19">
        <v>0.5</v>
      </c>
      <c r="O6836" s="11" cm="1">
        <f t="array" ref="O6836">ROUND(_xlfn.SWITCH(C6836,"建筑专教",IF(S6836&gt;0.1,1.38,1.28),"阶梯教室",IF(S6836&gt;0.1,1.15,1.05),"公共教室",IF(S6836&gt;0.1,1.22,1.12),IF(S6836&gt;0.1,1.2,1.1))+(MOD(ROW()*11,31)/31-0.5)*0.06,2)</f>
        <v>1.39</v>
      </c>
      <c r="P6836" s="12">
        <f t="shared" si="646"/>
        <v>0.16</v>
      </c>
      <c r="Q6836" s="13">
        <f t="shared" si="648"/>
        <v>-8.3469944991225439E-2</v>
      </c>
      <c r="R6836" s="1">
        <v>2.1800000000000002</v>
      </c>
      <c r="S6836" s="1">
        <v>0.16600000000000001</v>
      </c>
      <c r="T6836" s="1">
        <v>0.42</v>
      </c>
      <c r="U6836" s="4" t="s">
        <v>60</v>
      </c>
      <c r="V6836">
        <v>0.49</v>
      </c>
      <c r="W6836">
        <v>0.4</v>
      </c>
      <c r="X6836">
        <v>0.75</v>
      </c>
      <c r="Y6836">
        <v>2.38</v>
      </c>
      <c r="Z6836">
        <v>0.25</v>
      </c>
      <c r="AA6836" s="5">
        <f t="shared" si="649"/>
        <v>2.766</v>
      </c>
      <c r="AB6836" s="15" cm="1">
        <f t="array" ref="AB6836">_xlfn.SWITCH(U6836,"夏",122,"冬",90,"春",153,"秋",153,0)</f>
        <v>122</v>
      </c>
      <c r="AC6836" s="16">
        <f t="shared" si="650"/>
        <v>337.452</v>
      </c>
      <c r="AD6836" s="5">
        <f>IFERROR(AA6836/D6836,0)</f>
        <v>1.9376532399299474E-2</v>
      </c>
      <c r="AE6836" s="15">
        <f t="shared" si="651"/>
        <v>0.33424657534246577</v>
      </c>
      <c r="AF6836" s="5">
        <f>IFERROR(AD6836*AE6836*48,0)</f>
        <v>0.31087390063095266</v>
      </c>
    </row>
    <row r="6837" spans="1:32" x14ac:dyDescent="0.15">
      <c r="A6837" s="1"/>
      <c r="B6837" s="1" t="s">
        <v>46</v>
      </c>
      <c r="C6837" s="1" t="s">
        <v>58</v>
      </c>
      <c r="D6837" s="1">
        <v>142.75</v>
      </c>
      <c r="E6837" s="6">
        <v>3.13</v>
      </c>
      <c r="F6837" s="18">
        <v>0.5625</v>
      </c>
      <c r="G6837" s="1">
        <v>24.2</v>
      </c>
      <c r="H6837" s="1">
        <v>81</v>
      </c>
      <c r="I6837" s="1">
        <v>24.4</v>
      </c>
      <c r="J6837" s="1">
        <v>0.2</v>
      </c>
      <c r="K6837" s="1">
        <v>658</v>
      </c>
      <c r="L6837" s="1">
        <v>142</v>
      </c>
      <c r="M6837" s="6">
        <f t="shared" si="647"/>
        <v>24.496422482034291</v>
      </c>
      <c r="N6837" s="19">
        <v>0.5</v>
      </c>
      <c r="O6837" s="11" cm="1">
        <f t="array" ref="O6837">ROUND(_xlfn.SWITCH(C6837,"建筑专教",IF(S6837&gt;0.1,1.38,1.28),"阶梯教室",IF(S6837&gt;0.1,1.15,1.05),"公共教室",IF(S6837&gt;0.1,1.22,1.12),IF(S6837&gt;0.1,1.2,1.1))+(MOD(ROW()*11,31)/31-0.5)*0.06,2)</f>
        <v>1.35</v>
      </c>
      <c r="P6837" s="12">
        <f t="shared" si="646"/>
        <v>0.3</v>
      </c>
      <c r="Q6837" s="13">
        <f t="shared" si="648"/>
        <v>-0.63114066048507189</v>
      </c>
      <c r="R6837" s="1">
        <v>2.25</v>
      </c>
      <c r="S6837" s="1">
        <v>0.16700000000000001</v>
      </c>
      <c r="T6837" s="1">
        <v>0.44</v>
      </c>
      <c r="U6837" s="4" t="s">
        <v>60</v>
      </c>
      <c r="V6837">
        <v>0.49</v>
      </c>
      <c r="W6837">
        <v>0.4</v>
      </c>
      <c r="X6837">
        <v>0.75</v>
      </c>
      <c r="Y6837">
        <v>2.38</v>
      </c>
      <c r="Z6837">
        <v>0.25</v>
      </c>
      <c r="AA6837" s="5">
        <f t="shared" si="649"/>
        <v>2.8569999999999998</v>
      </c>
      <c r="AB6837" s="15" cm="1">
        <f t="array" ref="AB6837">_xlfn.SWITCH(U6837,"夏",122,"冬",90,"春",153,"秋",153,0)</f>
        <v>122</v>
      </c>
      <c r="AC6837" s="16">
        <f t="shared" si="650"/>
        <v>348.55399999999997</v>
      </c>
      <c r="AD6837" s="5">
        <f>IFERROR(AA6837/D6837,0)</f>
        <v>2.001401050788091E-2</v>
      </c>
      <c r="AE6837" s="15">
        <f t="shared" si="651"/>
        <v>0.33424657534246577</v>
      </c>
      <c r="AF6837" s="5">
        <f>IFERROR(AD6837*AE6837*48,0)</f>
        <v>0.32110149461411125</v>
      </c>
    </row>
    <row r="6838" spans="1:32" x14ac:dyDescent="0.15">
      <c r="A6838" s="1"/>
      <c r="B6838" s="1" t="s">
        <v>46</v>
      </c>
      <c r="C6838" s="1" t="s">
        <v>58</v>
      </c>
      <c r="D6838" s="1">
        <v>142.75</v>
      </c>
      <c r="E6838" s="6">
        <v>3.13</v>
      </c>
      <c r="F6838" s="18">
        <v>0.58333333333333304</v>
      </c>
      <c r="G6838" s="1">
        <v>23.8</v>
      </c>
      <c r="H6838" s="1">
        <v>83</v>
      </c>
      <c r="I6838" s="1">
        <v>24</v>
      </c>
      <c r="J6838" s="1">
        <v>0.22</v>
      </c>
      <c r="K6838" s="1">
        <v>748</v>
      </c>
      <c r="L6838" s="1">
        <v>152</v>
      </c>
      <c r="M6838" s="6">
        <f t="shared" si="647"/>
        <v>24.102506865927239</v>
      </c>
      <c r="N6838" s="19">
        <v>0.5</v>
      </c>
      <c r="O6838" s="11" cm="1">
        <f t="array" ref="O6838">ROUND(_xlfn.SWITCH(C6838,"建筑专教",IF(S6838&gt;0.1,1.38,1.28),"阶梯教室",IF(S6838&gt;0.1,1.15,1.05),"公共教室",IF(S6838&gt;0.1,1.22,1.12),IF(S6838&gt;0.1,1.2,1.1))+(MOD(ROW()*11,31)/31-0.5)*0.06,2)</f>
        <v>1.37</v>
      </c>
      <c r="P6838" s="12">
        <f t="shared" si="646"/>
        <v>0.41</v>
      </c>
      <c r="Q6838" s="13">
        <f t="shared" si="648"/>
        <v>-0.78075957076126867</v>
      </c>
      <c r="R6838" s="1">
        <v>2.2999999999999998</v>
      </c>
      <c r="S6838" s="1">
        <v>0.17</v>
      </c>
      <c r="T6838" s="1">
        <v>0.46</v>
      </c>
      <c r="U6838" s="4" t="s">
        <v>60</v>
      </c>
      <c r="V6838">
        <v>0.49</v>
      </c>
      <c r="W6838">
        <v>0.4</v>
      </c>
      <c r="X6838">
        <v>0.75</v>
      </c>
      <c r="Y6838">
        <v>2.38</v>
      </c>
      <c r="Z6838">
        <v>0.25</v>
      </c>
      <c r="AA6838" s="5">
        <f t="shared" si="649"/>
        <v>2.9299999999999997</v>
      </c>
      <c r="AB6838" s="15" cm="1">
        <f t="array" ref="AB6838">_xlfn.SWITCH(U6838,"夏",122,"冬",90,"春",153,"秋",153,0)</f>
        <v>122</v>
      </c>
      <c r="AC6838" s="16">
        <f t="shared" si="650"/>
        <v>357.46</v>
      </c>
      <c r="AD6838" s="5">
        <f>IFERROR(AA6838/D6838,0)</f>
        <v>2.0525394045534148E-2</v>
      </c>
      <c r="AE6838" s="15">
        <f t="shared" si="651"/>
        <v>0.33424657534246577</v>
      </c>
      <c r="AF6838" s="5">
        <f>IFERROR(AD6838*AE6838*48,0)</f>
        <v>0.32930604802917257</v>
      </c>
    </row>
    <row r="6839" spans="1:32" x14ac:dyDescent="0.15">
      <c r="A6839" s="1"/>
      <c r="B6839" s="1" t="s">
        <v>46</v>
      </c>
      <c r="C6839" s="1" t="s">
        <v>58</v>
      </c>
      <c r="D6839" s="1">
        <v>142.75</v>
      </c>
      <c r="E6839" s="6">
        <v>3.13</v>
      </c>
      <c r="F6839" s="18">
        <v>0.60416666666666696</v>
      </c>
      <c r="G6839" s="1">
        <v>23.4</v>
      </c>
      <c r="H6839" s="1">
        <v>85</v>
      </c>
      <c r="I6839" s="1">
        <v>23.6</v>
      </c>
      <c r="J6839" s="1">
        <v>0.22</v>
      </c>
      <c r="K6839" s="1">
        <v>753</v>
      </c>
      <c r="L6839" s="1">
        <v>152</v>
      </c>
      <c r="M6839" s="6">
        <f t="shared" si="647"/>
        <v>23.702921655436</v>
      </c>
      <c r="N6839" s="19">
        <v>0.5</v>
      </c>
      <c r="O6839" s="11" cm="1">
        <f t="array" ref="O6839">ROUND(_xlfn.SWITCH(C6839,"建筑专教",IF(S6839&gt;0.1,1.38,1.28),"阶梯教室",IF(S6839&gt;0.1,1.15,1.05),"公共教室",IF(S6839&gt;0.1,1.22,1.12),IF(S6839&gt;0.1,1.2,1.1))+(MOD(ROW()*11,31)/31-0.5)*0.06,2)</f>
        <v>1.39</v>
      </c>
      <c r="P6839" s="12">
        <f t="shared" si="646"/>
        <v>0.41</v>
      </c>
      <c r="Q6839" s="13">
        <f t="shared" si="648"/>
        <v>-0.85334317918214098</v>
      </c>
      <c r="R6839" s="1">
        <v>2.2999999999999998</v>
      </c>
      <c r="S6839" s="1">
        <v>0.17199999999999999</v>
      </c>
      <c r="T6839" s="1">
        <v>0.45500000000000002</v>
      </c>
      <c r="U6839" s="4" t="s">
        <v>60</v>
      </c>
      <c r="V6839">
        <v>0.49</v>
      </c>
      <c r="W6839">
        <v>0.4</v>
      </c>
      <c r="X6839">
        <v>0.75</v>
      </c>
      <c r="Y6839">
        <v>2.38</v>
      </c>
      <c r="Z6839">
        <v>0.25</v>
      </c>
      <c r="AA6839" s="5">
        <f t="shared" si="649"/>
        <v>2.927</v>
      </c>
      <c r="AB6839" s="15" cm="1">
        <f t="array" ref="AB6839">_xlfn.SWITCH(U6839,"夏",122,"冬",90,"春",153,"秋",153,0)</f>
        <v>122</v>
      </c>
      <c r="AC6839" s="16">
        <f t="shared" si="650"/>
        <v>357.09399999999999</v>
      </c>
      <c r="AD6839" s="5">
        <f>IFERROR(AA6839/D6839,0)</f>
        <v>2.0504378283712786E-2</v>
      </c>
      <c r="AE6839" s="15">
        <f t="shared" si="651"/>
        <v>0.33424657534246577</v>
      </c>
      <c r="AF6839" s="5">
        <f>IFERROR(AD6839*AE6839*48,0)</f>
        <v>0.32896887460115637</v>
      </c>
    </row>
    <row r="6840" spans="1:32" x14ac:dyDescent="0.15">
      <c r="A6840" s="1"/>
      <c r="B6840" s="1" t="s">
        <v>46</v>
      </c>
      <c r="C6840" s="1" t="s">
        <v>58</v>
      </c>
      <c r="D6840" s="1">
        <v>142.75</v>
      </c>
      <c r="E6840" s="6">
        <v>3.13</v>
      </c>
      <c r="F6840" s="18">
        <v>0.625</v>
      </c>
      <c r="G6840" s="1">
        <v>23</v>
      </c>
      <c r="H6840" s="1">
        <v>85</v>
      </c>
      <c r="I6840" s="1">
        <v>23.2</v>
      </c>
      <c r="J6840" s="1">
        <v>0.2</v>
      </c>
      <c r="K6840" s="1">
        <v>703</v>
      </c>
      <c r="L6840" s="1">
        <v>142</v>
      </c>
      <c r="M6840" s="6">
        <f t="shared" si="647"/>
        <v>23.297597779624425</v>
      </c>
      <c r="N6840" s="19">
        <v>0.5</v>
      </c>
      <c r="O6840" s="11" cm="1">
        <f t="array" ref="O6840">ROUND(_xlfn.SWITCH(C6840,"建筑专教",IF(S6840&gt;0.1,1.38,1.28),"阶梯教室",IF(S6840&gt;0.1,1.15,1.05),"公共教室",IF(S6840&gt;0.1,1.22,1.12),IF(S6840&gt;0.1,1.2,1.1))+(MOD(ROW()*11,31)/31-0.5)*0.06,2)</f>
        <v>1.36</v>
      </c>
      <c r="P6840" s="12">
        <f t="shared" si="646"/>
        <v>0.36</v>
      </c>
      <c r="Q6840" s="13">
        <f t="shared" si="648"/>
        <v>-0.96527662204937303</v>
      </c>
      <c r="R6840" s="1">
        <v>2.25</v>
      </c>
      <c r="S6840" s="1">
        <v>0.17399999999999999</v>
      </c>
      <c r="T6840" s="1">
        <v>0.42499999999999999</v>
      </c>
      <c r="U6840" s="4" t="s">
        <v>60</v>
      </c>
      <c r="V6840">
        <v>0.49</v>
      </c>
      <c r="W6840">
        <v>0.4</v>
      </c>
      <c r="X6840">
        <v>0.75</v>
      </c>
      <c r="Y6840">
        <v>2.38</v>
      </c>
      <c r="Z6840">
        <v>0.25</v>
      </c>
      <c r="AA6840" s="5">
        <f t="shared" si="649"/>
        <v>2.8489999999999998</v>
      </c>
      <c r="AB6840" s="15" cm="1">
        <f t="array" ref="AB6840">_xlfn.SWITCH(U6840,"夏",122,"冬",90,"春",153,"秋",153,0)</f>
        <v>122</v>
      </c>
      <c r="AC6840" s="16">
        <f t="shared" si="650"/>
        <v>347.57799999999997</v>
      </c>
      <c r="AD6840" s="5">
        <f>IFERROR(AA6840/D6840,0)</f>
        <v>1.9957968476357266E-2</v>
      </c>
      <c r="AE6840" s="15">
        <f t="shared" si="651"/>
        <v>0.33424657534246577</v>
      </c>
      <c r="AF6840" s="5">
        <f>IFERROR(AD6840*AE6840*48,0)</f>
        <v>0.32020236547273462</v>
      </c>
    </row>
    <row r="6841" spans="1:32" x14ac:dyDescent="0.15">
      <c r="A6841" s="1"/>
      <c r="B6841" s="1" t="s">
        <v>46</v>
      </c>
      <c r="C6841" s="1" t="s">
        <v>58</v>
      </c>
      <c r="D6841" s="1">
        <v>142.75</v>
      </c>
      <c r="E6841" s="6">
        <v>3.13</v>
      </c>
      <c r="F6841" s="18">
        <v>0.64583333333333304</v>
      </c>
      <c r="G6841" s="1">
        <v>23.5</v>
      </c>
      <c r="H6841" s="1">
        <v>83</v>
      </c>
      <c r="I6841" s="1">
        <v>23.7</v>
      </c>
      <c r="J6841" s="1">
        <v>0.18</v>
      </c>
      <c r="K6841" s="1">
        <v>583</v>
      </c>
      <c r="L6841" s="1">
        <v>132</v>
      </c>
      <c r="M6841" s="6">
        <f t="shared" si="647"/>
        <v>23.791159842635409</v>
      </c>
      <c r="N6841" s="19">
        <v>0.5</v>
      </c>
      <c r="O6841" s="11" cm="1">
        <f t="array" ref="O6841">ROUND(_xlfn.SWITCH(C6841,"建筑专教",IF(S6841&gt;0.1,1.38,1.28),"阶梯教室",IF(S6841&gt;0.1,1.15,1.05),"公共教室",IF(S6841&gt;0.1,1.22,1.12),IF(S6841&gt;0.1,1.2,1.1))+(MOD(ROW()*11,31)/31-0.5)*0.06,2)</f>
        <v>1.38</v>
      </c>
      <c r="P6841" s="12">
        <f t="shared" si="646"/>
        <v>0.21</v>
      </c>
      <c r="Q6841" s="13">
        <f t="shared" si="648"/>
        <v>-0.41545891528711743</v>
      </c>
      <c r="R6841" s="1">
        <v>0</v>
      </c>
      <c r="S6841" s="1">
        <v>0.17599999999999999</v>
      </c>
      <c r="T6841" s="1">
        <v>0.32500000000000001</v>
      </c>
      <c r="U6841" s="4" t="s">
        <v>60</v>
      </c>
      <c r="V6841">
        <v>0.49</v>
      </c>
      <c r="W6841">
        <v>0.4</v>
      </c>
      <c r="X6841">
        <v>0.75</v>
      </c>
      <c r="Y6841">
        <v>2.38</v>
      </c>
      <c r="Z6841">
        <v>0.25</v>
      </c>
      <c r="AA6841" s="5">
        <f t="shared" si="649"/>
        <v>0.501</v>
      </c>
      <c r="AB6841" s="15" cm="1">
        <f t="array" ref="AB6841">_xlfn.SWITCH(U6841,"夏",122,"冬",90,"春",153,"秋",153,0)</f>
        <v>122</v>
      </c>
      <c r="AC6841" s="16">
        <f t="shared" si="650"/>
        <v>61.122</v>
      </c>
      <c r="AD6841" s="5">
        <f>IFERROR(AA6841/D6841,0)</f>
        <v>3.5096322241681263E-3</v>
      </c>
      <c r="AE6841" s="15">
        <f t="shared" si="651"/>
        <v>0.33424657534246577</v>
      </c>
      <c r="AF6841" s="5">
        <f>IFERROR(AD6841*AE6841*48,0)</f>
        <v>5.6307962478708354E-2</v>
      </c>
    </row>
    <row r="6842" spans="1:32" x14ac:dyDescent="0.15">
      <c r="A6842" s="1"/>
      <c r="B6842" s="1" t="s">
        <v>46</v>
      </c>
      <c r="C6842" s="1" t="s">
        <v>58</v>
      </c>
      <c r="D6842" s="1">
        <v>142.75</v>
      </c>
      <c r="E6842" s="6">
        <v>3.13</v>
      </c>
      <c r="F6842" s="18">
        <v>0.66666666666666696</v>
      </c>
      <c r="G6842" s="1">
        <v>24.1</v>
      </c>
      <c r="H6842" s="1">
        <v>81</v>
      </c>
      <c r="I6842" s="1">
        <v>24.3</v>
      </c>
      <c r="J6842" s="1">
        <v>0.16</v>
      </c>
      <c r="K6842" s="1">
        <v>503</v>
      </c>
      <c r="L6842" s="1">
        <v>122</v>
      </c>
      <c r="M6842" s="6">
        <f t="shared" si="647"/>
        <v>24.384429931171439</v>
      </c>
      <c r="N6842" s="19">
        <v>0.5</v>
      </c>
      <c r="O6842" s="11" cm="1">
        <f t="array" ref="O6842">ROUND(_xlfn.SWITCH(C6842,"建筑专教",IF(S6842&gt;0.1,1.38,1.28),"阶梯教室",IF(S6842&gt;0.1,1.15,1.05),"公共教室",IF(S6842&gt;0.1,1.22,1.12),IF(S6842&gt;0.1,1.2,1.1))+(MOD(ROW()*11,31)/31-0.5)*0.06,2)</f>
        <v>1.4</v>
      </c>
      <c r="P6842" s="12">
        <f t="shared" si="646"/>
        <v>0.12</v>
      </c>
      <c r="Q6842" s="13">
        <f t="shared" si="648"/>
        <v>-0.20653222396899865</v>
      </c>
      <c r="R6842" s="1">
        <v>0</v>
      </c>
      <c r="S6842" s="1">
        <v>0.17799999999999999</v>
      </c>
      <c r="T6842" s="1">
        <v>0.255</v>
      </c>
      <c r="U6842" s="4" t="s">
        <v>60</v>
      </c>
      <c r="V6842">
        <v>0.49</v>
      </c>
      <c r="W6842">
        <v>0.4</v>
      </c>
      <c r="X6842">
        <v>0.75</v>
      </c>
      <c r="Y6842">
        <v>2.38</v>
      </c>
      <c r="Z6842">
        <v>0.25</v>
      </c>
      <c r="AA6842" s="5">
        <f t="shared" si="649"/>
        <v>0.433</v>
      </c>
      <c r="AB6842" s="15" cm="1">
        <f t="array" ref="AB6842">_xlfn.SWITCH(U6842,"夏",122,"冬",90,"春",153,"秋",153,0)</f>
        <v>122</v>
      </c>
      <c r="AC6842" s="16">
        <f t="shared" si="650"/>
        <v>52.826000000000001</v>
      </c>
      <c r="AD6842" s="5">
        <f>IFERROR(AA6842/D6842,0)</f>
        <v>3.033274956217163E-3</v>
      </c>
      <c r="AE6842" s="15">
        <f t="shared" si="651"/>
        <v>0.33424657534246577</v>
      </c>
      <c r="AF6842" s="5">
        <f>IFERROR(AD6842*AE6842*48,0)</f>
        <v>4.8665364777007419E-2</v>
      </c>
    </row>
    <row r="6843" spans="1:32" x14ac:dyDescent="0.15">
      <c r="A6843" s="1"/>
      <c r="B6843" s="1" t="s">
        <v>46</v>
      </c>
      <c r="C6843" s="1" t="s">
        <v>58</v>
      </c>
      <c r="D6843" s="1">
        <v>142.75</v>
      </c>
      <c r="E6843" s="6">
        <v>3.13</v>
      </c>
      <c r="F6843" s="18">
        <v>0.6875</v>
      </c>
      <c r="G6843" s="1">
        <v>24.7</v>
      </c>
      <c r="H6843" s="1">
        <v>79</v>
      </c>
      <c r="I6843" s="1">
        <v>24.9</v>
      </c>
      <c r="J6843" s="1">
        <v>0.14000000000000001</v>
      </c>
      <c r="K6843" s="1">
        <v>468</v>
      </c>
      <c r="L6843" s="1">
        <v>112</v>
      </c>
      <c r="M6843" s="6">
        <f t="shared" si="647"/>
        <v>24.977462482040721</v>
      </c>
      <c r="N6843" s="19">
        <v>0.5</v>
      </c>
      <c r="O6843" s="11" cm="1">
        <f t="array" ref="O6843">ROUND(_xlfn.SWITCH(C6843,"建筑专教",IF(S6843&gt;0.1,1.38,1.28),"阶梯教室",IF(S6843&gt;0.1,1.15,1.05),"公共教室",IF(S6843&gt;0.1,1.22,1.12),IF(S6843&gt;0.1,1.2,1.1))+(MOD(ROW()*11,31)/31-0.5)*0.06,2)</f>
        <v>1.36</v>
      </c>
      <c r="P6843" s="12">
        <f t="shared" si="646"/>
        <v>0.08</v>
      </c>
      <c r="Q6843" s="13">
        <f t="shared" si="648"/>
        <v>-0.11095547319198004</v>
      </c>
      <c r="R6843" s="1">
        <v>0</v>
      </c>
      <c r="S6843" s="1">
        <v>0.18</v>
      </c>
      <c r="T6843" s="1">
        <v>0.23499999999999999</v>
      </c>
      <c r="U6843" s="4" t="s">
        <v>60</v>
      </c>
      <c r="V6843">
        <v>0.49</v>
      </c>
      <c r="W6843">
        <v>0.4</v>
      </c>
      <c r="X6843">
        <v>0.75</v>
      </c>
      <c r="Y6843">
        <v>2.38</v>
      </c>
      <c r="Z6843">
        <v>0.25</v>
      </c>
      <c r="AA6843" s="5">
        <f t="shared" si="649"/>
        <v>0.41499999999999998</v>
      </c>
      <c r="AB6843" s="15" cm="1">
        <f t="array" ref="AB6843">_xlfn.SWITCH(U6843,"夏",122,"冬",90,"春",153,"秋",153,0)</f>
        <v>122</v>
      </c>
      <c r="AC6843" s="16">
        <f t="shared" si="650"/>
        <v>50.629999999999995</v>
      </c>
      <c r="AD6843" s="5">
        <f>IFERROR(AA6843/D6843,0)</f>
        <v>2.9071803852889666E-3</v>
      </c>
      <c r="AE6843" s="15">
        <f t="shared" si="651"/>
        <v>0.33424657534246577</v>
      </c>
      <c r="AF6843" s="5">
        <f>IFERROR(AD6843*AE6843*48,0)</f>
        <v>4.664232420891011E-2</v>
      </c>
    </row>
    <row r="6844" spans="1:32" x14ac:dyDescent="0.15">
      <c r="A6844" s="1"/>
      <c r="B6844" s="1" t="s">
        <v>46</v>
      </c>
      <c r="C6844" s="1" t="s">
        <v>58</v>
      </c>
      <c r="D6844" s="1">
        <v>142.75</v>
      </c>
      <c r="E6844" s="6">
        <v>3.13</v>
      </c>
      <c r="F6844" s="18">
        <v>0.70833333333333304</v>
      </c>
      <c r="G6844" s="1">
        <v>25.3</v>
      </c>
      <c r="H6844" s="1">
        <v>77</v>
      </c>
      <c r="I6844" s="1">
        <v>25.5</v>
      </c>
      <c r="J6844" s="1">
        <v>0.12</v>
      </c>
      <c r="K6844" s="1">
        <v>453</v>
      </c>
      <c r="L6844" s="1">
        <v>102</v>
      </c>
      <c r="M6844" s="6">
        <f t="shared" si="647"/>
        <v>25.570197127870642</v>
      </c>
      <c r="N6844" s="19">
        <v>0.5</v>
      </c>
      <c r="O6844" s="11" cm="1">
        <f t="array" ref="O6844">ROUND(_xlfn.SWITCH(C6844,"建筑专教",IF(S6844&gt;0.1,1.38,1.28),"阶梯教室",IF(S6844&gt;0.1,1.15,1.05),"公共教室",IF(S6844&gt;0.1,1.22,1.12),IF(S6844&gt;0.1,1.2,1.1))+(MOD(ROW()*11,31)/31-0.5)*0.06,2)</f>
        <v>1.38</v>
      </c>
      <c r="P6844" s="12">
        <f t="shared" si="646"/>
        <v>0.06</v>
      </c>
      <c r="Q6844" s="13">
        <f t="shared" si="648"/>
        <v>9.3489360279556399E-2</v>
      </c>
      <c r="R6844" s="1">
        <v>0</v>
      </c>
      <c r="S6844" s="1">
        <v>0.182</v>
      </c>
      <c r="T6844" s="1">
        <v>0.218</v>
      </c>
      <c r="U6844" s="4" t="s">
        <v>60</v>
      </c>
      <c r="V6844">
        <v>0.49</v>
      </c>
      <c r="W6844">
        <v>0.4</v>
      </c>
      <c r="X6844">
        <v>0.75</v>
      </c>
      <c r="Y6844">
        <v>2.38</v>
      </c>
      <c r="Z6844">
        <v>0.25</v>
      </c>
      <c r="AA6844" s="5">
        <f t="shared" si="649"/>
        <v>0.4</v>
      </c>
      <c r="AB6844" s="15" cm="1">
        <f t="array" ref="AB6844">_xlfn.SWITCH(U6844,"夏",122,"冬",90,"春",153,"秋",153,0)</f>
        <v>122</v>
      </c>
      <c r="AC6844" s="16">
        <f t="shared" si="650"/>
        <v>48.800000000000004</v>
      </c>
      <c r="AD6844" s="5">
        <f>IFERROR(AA6844/D6844,0)</f>
        <v>2.8021015761821367E-3</v>
      </c>
      <c r="AE6844" s="15">
        <f t="shared" si="651"/>
        <v>0.33424657534246577</v>
      </c>
      <c r="AF6844" s="5">
        <f>IFERROR(AD6844*AE6844*48,0)</f>
        <v>4.4956457068829024E-2</v>
      </c>
    </row>
    <row r="6845" spans="1:32" x14ac:dyDescent="0.15">
      <c r="A6845" s="1"/>
      <c r="B6845" s="1" t="s">
        <v>46</v>
      </c>
      <c r="C6845" s="1" t="s">
        <v>58</v>
      </c>
      <c r="D6845" s="1">
        <v>142.75</v>
      </c>
      <c r="E6845" s="6">
        <v>3.13</v>
      </c>
      <c r="F6845" s="18">
        <v>0.72916666666666696</v>
      </c>
      <c r="G6845" s="1">
        <v>25.9</v>
      </c>
      <c r="H6845" s="1">
        <v>75</v>
      </c>
      <c r="I6845" s="1">
        <v>26.1</v>
      </c>
      <c r="J6845" s="1">
        <v>0.1</v>
      </c>
      <c r="K6845" s="1">
        <v>448</v>
      </c>
      <c r="L6845" s="1">
        <v>92</v>
      </c>
      <c r="M6845" s="6">
        <f t="shared" si="647"/>
        <v>26.162547885685399</v>
      </c>
      <c r="N6845" s="19">
        <v>0.5</v>
      </c>
      <c r="O6845" s="11" cm="1">
        <f t="array" ref="O6845">ROUND(_xlfn.SWITCH(C6845,"建筑专教",IF(S6845&gt;0.1,1.38,1.28),"阶梯教室",IF(S6845&gt;0.1,1.15,1.05),"公共教室",IF(S6845&gt;0.1,1.22,1.12),IF(S6845&gt;0.1,1.2,1.1))+(MOD(ROW()*11,31)/31-0.5)*0.06,2)</f>
        <v>1.4</v>
      </c>
      <c r="P6845" s="12">
        <f t="shared" ref="P6845:P6908" si="652">IF(O6845=0,0,ROUND(MIN(MAX((K6845-400)/(320*E6845*IF(C6845="公共教室",0.95,IF(C6845="建筑专教",0.85,IF(C6845="阶梯教室",1.15,1)))),0),2),2))</f>
        <v>0.06</v>
      </c>
      <c r="Q6845" s="13">
        <f t="shared" si="648"/>
        <v>0.28994364321249522</v>
      </c>
      <c r="R6845" s="1">
        <v>0</v>
      </c>
      <c r="S6845" s="1">
        <v>0.184</v>
      </c>
      <c r="T6845" s="1">
        <v>0.20799999999999999</v>
      </c>
      <c r="U6845" s="4" t="s">
        <v>60</v>
      </c>
      <c r="V6845">
        <v>0.49</v>
      </c>
      <c r="W6845">
        <v>0.4</v>
      </c>
      <c r="X6845">
        <v>0.75</v>
      </c>
      <c r="Y6845">
        <v>2.38</v>
      </c>
      <c r="Z6845">
        <v>0.25</v>
      </c>
      <c r="AA6845" s="5">
        <f t="shared" si="649"/>
        <v>0.39200000000000002</v>
      </c>
      <c r="AB6845" s="15" cm="1">
        <f t="array" ref="AB6845">_xlfn.SWITCH(U6845,"夏",122,"冬",90,"春",153,"秋",153,0)</f>
        <v>122</v>
      </c>
      <c r="AC6845" s="16">
        <f t="shared" si="650"/>
        <v>47.824000000000005</v>
      </c>
      <c r="AD6845" s="5">
        <f>IFERROR(AA6845/D6845,0)</f>
        <v>2.746059544658494E-3</v>
      </c>
      <c r="AE6845" s="15">
        <f t="shared" si="651"/>
        <v>0.33424657534246577</v>
      </c>
      <c r="AF6845" s="5">
        <f>IFERROR(AD6845*AE6845*48,0)</f>
        <v>4.4057327927452442E-2</v>
      </c>
    </row>
    <row r="6846" spans="1:32" x14ac:dyDescent="0.15">
      <c r="A6846" s="1"/>
      <c r="B6846" s="1" t="s">
        <v>46</v>
      </c>
      <c r="C6846" s="1" t="s">
        <v>58</v>
      </c>
      <c r="D6846" s="1">
        <v>142.75</v>
      </c>
      <c r="E6846" s="6">
        <v>3.13</v>
      </c>
      <c r="F6846" s="18">
        <v>0.75</v>
      </c>
      <c r="G6846" s="1">
        <v>26.2</v>
      </c>
      <c r="H6846" s="1">
        <v>73</v>
      </c>
      <c r="I6846" s="1">
        <v>26.7</v>
      </c>
      <c r="J6846" s="1">
        <v>0.1</v>
      </c>
      <c r="K6846" s="1">
        <v>444</v>
      </c>
      <c r="L6846" s="1">
        <v>82</v>
      </c>
      <c r="M6846" s="6">
        <f t="shared" si="647"/>
        <v>26.855360855201013</v>
      </c>
      <c r="N6846" s="19">
        <v>0.5</v>
      </c>
      <c r="O6846" s="11" cm="1">
        <f t="array" ref="O6846">ROUND(_xlfn.SWITCH(C6846,"建筑专教",IF(S6846&gt;0.1,1.38,1.28),"阶梯教室",IF(S6846&gt;0.1,1.15,1.05),"公共教室",IF(S6846&gt;0.1,1.22,1.12),IF(S6846&gt;0.1,1.2,1.1))+(MOD(ROW()*11,31)/31-0.5)*0.06,2)</f>
        <v>1.36</v>
      </c>
      <c r="P6846" s="12">
        <f t="shared" si="652"/>
        <v>0.05</v>
      </c>
      <c r="Q6846" s="13">
        <f t="shared" si="648"/>
        <v>0.36419358411374425</v>
      </c>
      <c r="R6846" s="1">
        <v>0</v>
      </c>
      <c r="S6846" s="1">
        <v>0.186</v>
      </c>
      <c r="T6846" s="1">
        <v>0.20200000000000001</v>
      </c>
      <c r="U6846" s="4" t="s">
        <v>60</v>
      </c>
      <c r="V6846">
        <v>0.49</v>
      </c>
      <c r="W6846">
        <v>0.4</v>
      </c>
      <c r="X6846">
        <v>0.75</v>
      </c>
      <c r="Y6846">
        <v>2.38</v>
      </c>
      <c r="Z6846">
        <v>0.25</v>
      </c>
      <c r="AA6846" s="5">
        <f t="shared" si="649"/>
        <v>0.38800000000000001</v>
      </c>
      <c r="AB6846" s="15" cm="1">
        <f t="array" ref="AB6846">_xlfn.SWITCH(U6846,"夏",122,"冬",90,"春",153,"秋",153,0)</f>
        <v>122</v>
      </c>
      <c r="AC6846" s="16">
        <f t="shared" si="650"/>
        <v>47.335999999999999</v>
      </c>
      <c r="AD6846" s="5">
        <f>IFERROR(AA6846/D6846,0)</f>
        <v>2.7180385288966724E-3</v>
      </c>
      <c r="AE6846" s="15">
        <f t="shared" si="651"/>
        <v>0.33424657534246577</v>
      </c>
      <c r="AF6846" s="5">
        <f>IFERROR(AD6846*AE6846*48,0)</f>
        <v>4.3607763356764154E-2</v>
      </c>
    </row>
    <row r="6847" spans="1:32" x14ac:dyDescent="0.15">
      <c r="A6847" s="1"/>
      <c r="B6847" s="1" t="s">
        <v>46</v>
      </c>
      <c r="C6847" s="1" t="s">
        <v>58</v>
      </c>
      <c r="D6847" s="1">
        <v>142.75</v>
      </c>
      <c r="E6847" s="6">
        <v>3.13</v>
      </c>
      <c r="F6847" s="18">
        <v>0.77083333333333304</v>
      </c>
      <c r="G6847" s="1">
        <v>27.1</v>
      </c>
      <c r="H6847" s="1">
        <v>71</v>
      </c>
      <c r="I6847" s="1">
        <v>27.3</v>
      </c>
      <c r="J6847" s="1">
        <v>0.1</v>
      </c>
      <c r="K6847" s="1">
        <v>440</v>
      </c>
      <c r="L6847" s="1">
        <v>72</v>
      </c>
      <c r="M6847" s="6">
        <f t="shared" si="647"/>
        <v>27.361801732159677</v>
      </c>
      <c r="N6847" s="19">
        <v>0.5</v>
      </c>
      <c r="O6847" s="11" cm="1">
        <f t="array" ref="O6847">ROUND(_xlfn.SWITCH(C6847,"建筑专教",IF(S6847&gt;0.1,1.38,1.28),"阶梯教室",IF(S6847&gt;0.1,1.15,1.05),"公共教室",IF(S6847&gt;0.1,1.22,1.12),IF(S6847&gt;0.1,1.2,1.1))+(MOD(ROW()*11,31)/31-0.5)*0.06,2)</f>
        <v>1.38</v>
      </c>
      <c r="P6847" s="12">
        <f t="shared" si="652"/>
        <v>0.05</v>
      </c>
      <c r="Q6847" s="13">
        <f t="shared" si="648"/>
        <v>0.58986812961029145</v>
      </c>
      <c r="R6847" s="1">
        <v>0</v>
      </c>
      <c r="S6847" s="1">
        <v>0.188</v>
      </c>
      <c r="T6847" s="1">
        <v>0.19500000000000001</v>
      </c>
      <c r="U6847" s="4" t="s">
        <v>60</v>
      </c>
      <c r="V6847">
        <v>0.49</v>
      </c>
      <c r="W6847">
        <v>0.4</v>
      </c>
      <c r="X6847">
        <v>0.75</v>
      </c>
      <c r="Y6847">
        <v>2.38</v>
      </c>
      <c r="Z6847">
        <v>0.25</v>
      </c>
      <c r="AA6847" s="5">
        <f t="shared" si="649"/>
        <v>0.38300000000000001</v>
      </c>
      <c r="AB6847" s="15" cm="1">
        <f t="array" ref="AB6847">_xlfn.SWITCH(U6847,"夏",122,"冬",90,"春",153,"秋",153,0)</f>
        <v>122</v>
      </c>
      <c r="AC6847" s="16">
        <f t="shared" si="650"/>
        <v>46.725999999999999</v>
      </c>
      <c r="AD6847" s="5">
        <f>IFERROR(AA6847/D6847,0)</f>
        <v>2.6830122591943958E-3</v>
      </c>
      <c r="AE6847" s="15">
        <f t="shared" si="651"/>
        <v>0.33424657534246577</v>
      </c>
      <c r="AF6847" s="5">
        <f>IFERROR(AD6847*AE6847*48,0)</f>
        <v>4.3045807643403787E-2</v>
      </c>
    </row>
    <row r="6848" spans="1:32" x14ac:dyDescent="0.15">
      <c r="A6848" s="1"/>
      <c r="B6848" s="1" t="s">
        <v>46</v>
      </c>
      <c r="C6848" s="1" t="s">
        <v>58</v>
      </c>
      <c r="D6848" s="1">
        <v>142.75</v>
      </c>
      <c r="E6848" s="6">
        <v>3.13</v>
      </c>
      <c r="F6848" s="18">
        <v>0.79166666666666696</v>
      </c>
      <c r="G6848" s="1">
        <v>27.7</v>
      </c>
      <c r="H6848" s="1">
        <v>69</v>
      </c>
      <c r="I6848" s="1">
        <v>27.9</v>
      </c>
      <c r="J6848" s="1">
        <v>0.1</v>
      </c>
      <c r="K6848" s="1">
        <v>436</v>
      </c>
      <c r="L6848" s="1">
        <v>62</v>
      </c>
      <c r="M6848" s="6">
        <f t="shared" si="647"/>
        <v>27.961433101651835</v>
      </c>
      <c r="N6848" s="19">
        <v>0.5</v>
      </c>
      <c r="O6848" s="11" cm="1">
        <f t="array" ref="O6848">ROUND(_xlfn.SWITCH(C6848,"建筑专教",IF(S6848&gt;0.1,1.38,1.28),"阶梯教室",IF(S6848&gt;0.1,1.15,1.05),"公共教室",IF(S6848&gt;0.1,1.22,1.12),IF(S6848&gt;0.1,1.2,1.1))+(MOD(ROW()*11,31)/31-0.5)*0.06,2)</f>
        <v>1.41</v>
      </c>
      <c r="P6848" s="12">
        <f t="shared" si="652"/>
        <v>0.04</v>
      </c>
      <c r="Q6848" s="13">
        <f t="shared" si="648"/>
        <v>0.78510661778029489</v>
      </c>
      <c r="R6848" s="1">
        <v>0</v>
      </c>
      <c r="S6848" s="1">
        <v>0.19</v>
      </c>
      <c r="T6848" s="1">
        <v>0.188</v>
      </c>
      <c r="U6848" s="4" t="s">
        <v>60</v>
      </c>
      <c r="V6848">
        <v>0.49</v>
      </c>
      <c r="W6848">
        <v>0.4</v>
      </c>
      <c r="X6848">
        <v>0.75</v>
      </c>
      <c r="Y6848">
        <v>2.38</v>
      </c>
      <c r="Z6848">
        <v>0.25</v>
      </c>
      <c r="AA6848" s="5">
        <f t="shared" si="649"/>
        <v>0.378</v>
      </c>
      <c r="AB6848" s="15" cm="1">
        <f t="array" ref="AB6848">_xlfn.SWITCH(U6848,"夏",122,"冬",90,"春",153,"秋",153,0)</f>
        <v>122</v>
      </c>
      <c r="AC6848" s="16">
        <f t="shared" si="650"/>
        <v>46.116</v>
      </c>
      <c r="AD6848" s="5">
        <f>IFERROR(AA6848/D6848,0)</f>
        <v>2.6479859894921192E-3</v>
      </c>
      <c r="AE6848" s="15">
        <f t="shared" si="651"/>
        <v>0.33424657534246577</v>
      </c>
      <c r="AF6848" s="5">
        <f>IFERROR(AD6848*AE6848*48,0)</f>
        <v>4.2483851930043427E-2</v>
      </c>
    </row>
    <row r="6849" spans="1:32" x14ac:dyDescent="0.15">
      <c r="A6849" s="1"/>
      <c r="B6849" s="1" t="s">
        <v>46</v>
      </c>
      <c r="C6849" s="1" t="s">
        <v>58</v>
      </c>
      <c r="D6849" s="1">
        <v>142.75</v>
      </c>
      <c r="E6849" s="6">
        <v>3.13</v>
      </c>
      <c r="F6849" s="18">
        <v>0.8125</v>
      </c>
      <c r="G6849" s="1">
        <v>28.3</v>
      </c>
      <c r="H6849" s="1">
        <v>67</v>
      </c>
      <c r="I6849" s="1">
        <v>28.5</v>
      </c>
      <c r="J6849" s="1">
        <v>0.1</v>
      </c>
      <c r="K6849" s="1">
        <v>432</v>
      </c>
      <c r="L6849" s="1">
        <v>52</v>
      </c>
      <c r="M6849" s="6">
        <f t="shared" si="647"/>
        <v>28.561067396143699</v>
      </c>
      <c r="N6849" s="19">
        <v>0.5</v>
      </c>
      <c r="O6849" s="11" cm="1">
        <f t="array" ref="O6849">ROUND(_xlfn.SWITCH(C6849,"建筑专教",IF(S6849&gt;0.1,1.38,1.28),"阶梯教室",IF(S6849&gt;0.1,1.15,1.05),"公共教室",IF(S6849&gt;0.1,1.22,1.12),IF(S6849&gt;0.1,1.2,1.1))+(MOD(ROW()*11,31)/31-0.5)*0.06,2)</f>
        <v>1.37</v>
      </c>
      <c r="P6849" s="12">
        <f t="shared" si="652"/>
        <v>0.04</v>
      </c>
      <c r="Q6849" s="13">
        <f t="shared" si="648"/>
        <v>0.90220084857671479</v>
      </c>
      <c r="R6849" s="1">
        <v>0</v>
      </c>
      <c r="S6849" s="1">
        <v>0.192</v>
      </c>
      <c r="T6849" s="1">
        <v>0.182</v>
      </c>
      <c r="U6849" s="4" t="s">
        <v>60</v>
      </c>
      <c r="V6849">
        <v>0.49</v>
      </c>
      <c r="W6849">
        <v>0.4</v>
      </c>
      <c r="X6849">
        <v>0.75</v>
      </c>
      <c r="Y6849">
        <v>2.38</v>
      </c>
      <c r="Z6849">
        <v>0.25</v>
      </c>
      <c r="AA6849" s="5">
        <f t="shared" si="649"/>
        <v>0.374</v>
      </c>
      <c r="AB6849" s="15" cm="1">
        <f t="array" ref="AB6849">_xlfn.SWITCH(U6849,"夏",122,"冬",90,"春",153,"秋",153,0)</f>
        <v>122</v>
      </c>
      <c r="AC6849" s="16">
        <f t="shared" si="650"/>
        <v>45.628</v>
      </c>
      <c r="AD6849" s="5">
        <f>IFERROR(AA6849/D6849,0)</f>
        <v>2.6199649737302976E-3</v>
      </c>
      <c r="AE6849" s="15">
        <f t="shared" si="651"/>
        <v>0.33424657534246577</v>
      </c>
      <c r="AF6849" s="5">
        <f>IFERROR(AD6849*AE6849*48,0)</f>
        <v>4.2034287359355132E-2</v>
      </c>
    </row>
    <row r="6850" spans="1:32" x14ac:dyDescent="0.15">
      <c r="A6850" s="1"/>
      <c r="B6850" s="1" t="s">
        <v>46</v>
      </c>
      <c r="C6850" s="1" t="s">
        <v>58</v>
      </c>
      <c r="D6850" s="1">
        <v>142.75</v>
      </c>
      <c r="E6850" s="6">
        <v>3.13</v>
      </c>
      <c r="F6850" s="18">
        <v>0.83333333333333304</v>
      </c>
      <c r="G6850" s="1">
        <v>28.9</v>
      </c>
      <c r="H6850" s="1">
        <v>65</v>
      </c>
      <c r="I6850" s="1">
        <v>29.1</v>
      </c>
      <c r="J6850" s="1">
        <v>0.1</v>
      </c>
      <c r="K6850" s="1">
        <v>428</v>
      </c>
      <c r="L6850" s="1">
        <v>42</v>
      </c>
      <c r="M6850" s="6">
        <f t="shared" si="647"/>
        <v>29.16070458669401</v>
      </c>
      <c r="N6850" s="19">
        <v>0.5</v>
      </c>
      <c r="O6850" s="11" cm="1">
        <f t="array" ref="O6850">ROUND(_xlfn.SWITCH(C6850,"建筑专教",IF(S6850&gt;0.1,1.38,1.28),"阶梯教室",IF(S6850&gt;0.1,1.15,1.05),"公共教室",IF(S6850&gt;0.1,1.22,1.12),IF(S6850&gt;0.1,1.2,1.1))+(MOD(ROW()*11,31)/31-0.5)*0.06,2)</f>
        <v>1.39</v>
      </c>
      <c r="P6850" s="12">
        <f t="shared" si="652"/>
        <v>0.03</v>
      </c>
      <c r="Q6850" s="13">
        <f t="shared" si="648"/>
        <v>1.0787832161779496</v>
      </c>
      <c r="R6850" s="1">
        <v>0</v>
      </c>
      <c r="S6850" s="1">
        <v>0.19400000000000001</v>
      </c>
      <c r="T6850" s="1">
        <v>0.17499999999999999</v>
      </c>
      <c r="U6850" s="4" t="s">
        <v>60</v>
      </c>
      <c r="V6850">
        <v>0.49</v>
      </c>
      <c r="W6850">
        <v>0.4</v>
      </c>
      <c r="X6850">
        <v>0.75</v>
      </c>
      <c r="Y6850">
        <v>2.38</v>
      </c>
      <c r="Z6850">
        <v>0.25</v>
      </c>
      <c r="AA6850" s="5">
        <f t="shared" si="649"/>
        <v>0.36899999999999999</v>
      </c>
      <c r="AB6850" s="15" cm="1">
        <f t="array" ref="AB6850">_xlfn.SWITCH(U6850,"夏",122,"冬",90,"春",153,"秋",153,0)</f>
        <v>122</v>
      </c>
      <c r="AC6850" s="16">
        <f t="shared" si="650"/>
        <v>45.018000000000001</v>
      </c>
      <c r="AD6850" s="5">
        <f>IFERROR(AA6850/D6850,0)</f>
        <v>2.5849387040280209E-3</v>
      </c>
      <c r="AE6850" s="15">
        <f t="shared" si="651"/>
        <v>0.33424657534246577</v>
      </c>
      <c r="AF6850" s="5">
        <f>IFERROR(AD6850*AE6850*48,0)</f>
        <v>4.1472331645994773E-2</v>
      </c>
    </row>
    <row r="6851" spans="1:32" x14ac:dyDescent="0.15">
      <c r="A6851" s="1"/>
      <c r="B6851" s="1" t="s">
        <v>46</v>
      </c>
      <c r="C6851" s="1" t="s">
        <v>58</v>
      </c>
      <c r="D6851" s="1">
        <v>142.75</v>
      </c>
      <c r="E6851" s="6">
        <v>3.13</v>
      </c>
      <c r="F6851" s="18">
        <v>0.85416666666666696</v>
      </c>
      <c r="G6851" s="1">
        <v>29.5</v>
      </c>
      <c r="H6851" s="1">
        <v>63</v>
      </c>
      <c r="I6851" s="1">
        <v>29.7</v>
      </c>
      <c r="J6851" s="1">
        <v>0.1</v>
      </c>
      <c r="K6851" s="1">
        <v>424</v>
      </c>
      <c r="L6851" s="1">
        <v>32</v>
      </c>
      <c r="M6851" s="6">
        <f t="shared" si="647"/>
        <v>29.760344644703025</v>
      </c>
      <c r="N6851" s="19">
        <v>0.5</v>
      </c>
      <c r="O6851" s="11" cm="1">
        <f t="array" ref="O6851">ROUND(_xlfn.SWITCH(C6851,"建筑专教",IF(S6851&gt;0.1,1.38,1.28),"阶梯教室",IF(S6851&gt;0.1,1.15,1.05),"公共教室",IF(S6851&gt;0.1,1.22,1.12),IF(S6851&gt;0.1,1.2,1.1))+(MOD(ROW()*11,31)/31-0.5)*0.06,2)</f>
        <v>1.35</v>
      </c>
      <c r="P6851" s="12">
        <f t="shared" si="652"/>
        <v>0.03</v>
      </c>
      <c r="Q6851" s="13">
        <f t="shared" si="648"/>
        <v>1.2032569327161209</v>
      </c>
      <c r="R6851" s="1">
        <v>0</v>
      </c>
      <c r="S6851" s="1">
        <v>0.19600000000000001</v>
      </c>
      <c r="T6851" s="1">
        <v>0.16800000000000001</v>
      </c>
      <c r="U6851" s="4" t="s">
        <v>60</v>
      </c>
      <c r="V6851">
        <v>0.49</v>
      </c>
      <c r="W6851">
        <v>0.4</v>
      </c>
      <c r="X6851">
        <v>0.75</v>
      </c>
      <c r="Y6851">
        <v>2.38</v>
      </c>
      <c r="Z6851">
        <v>0.25</v>
      </c>
      <c r="AA6851" s="5">
        <f t="shared" si="649"/>
        <v>0.36399999999999999</v>
      </c>
      <c r="AB6851" s="15" cm="1">
        <f t="array" ref="AB6851">_xlfn.SWITCH(U6851,"夏",122,"冬",90,"春",153,"秋",153,0)</f>
        <v>122</v>
      </c>
      <c r="AC6851" s="16">
        <f t="shared" si="650"/>
        <v>44.408000000000001</v>
      </c>
      <c r="AD6851" s="5">
        <f>IFERROR(AA6851/D6851,0)</f>
        <v>2.5499124343257443E-3</v>
      </c>
      <c r="AE6851" s="15">
        <f t="shared" si="651"/>
        <v>0.33424657534246577</v>
      </c>
      <c r="AF6851" s="5">
        <f>IFERROR(AD6851*AE6851*48,0)</f>
        <v>4.0910375932634406E-2</v>
      </c>
    </row>
    <row r="6852" spans="1:32" x14ac:dyDescent="0.15">
      <c r="A6852" s="1"/>
      <c r="B6852" s="1" t="s">
        <v>46</v>
      </c>
      <c r="C6852" s="1" t="s">
        <v>58</v>
      </c>
      <c r="D6852" s="1">
        <v>142.75</v>
      </c>
      <c r="E6852" s="6">
        <v>3.13</v>
      </c>
      <c r="F6852" s="18">
        <v>0.875</v>
      </c>
      <c r="G6852" s="1">
        <v>30.1</v>
      </c>
      <c r="H6852" s="1">
        <v>61</v>
      </c>
      <c r="I6852" s="1">
        <v>30.3</v>
      </c>
      <c r="J6852" s="1">
        <v>0.1</v>
      </c>
      <c r="K6852" s="1">
        <v>420</v>
      </c>
      <c r="L6852" s="1">
        <v>22</v>
      </c>
      <c r="M6852" s="6">
        <f t="shared" si="647"/>
        <v>30.359987541910186</v>
      </c>
      <c r="N6852" s="19">
        <v>0.5</v>
      </c>
      <c r="O6852" s="11" cm="1">
        <f t="array" ref="O6852">ROUND(_xlfn.SWITCH(C6852,"建筑专教",IF(S6852&gt;0.1,1.38,1.28),"阶梯教室",IF(S6852&gt;0.1,1.15,1.05),"公共教室",IF(S6852&gt;0.1,1.22,1.12),IF(S6852&gt;0.1,1.2,1.1))+(MOD(ROW()*11,31)/31-0.5)*0.06,2)</f>
        <v>1.37</v>
      </c>
      <c r="P6852" s="12">
        <f t="shared" si="652"/>
        <v>0.02</v>
      </c>
      <c r="Q6852" s="13">
        <f t="shared" si="648"/>
        <v>1.3724890585411249</v>
      </c>
      <c r="R6852" s="1">
        <v>0</v>
      </c>
      <c r="S6852" s="1">
        <v>0.19800000000000001</v>
      </c>
      <c r="T6852" s="1">
        <v>0.16200000000000001</v>
      </c>
      <c r="U6852" s="4" t="s">
        <v>60</v>
      </c>
      <c r="V6852">
        <v>0.49</v>
      </c>
      <c r="W6852">
        <v>0.4</v>
      </c>
      <c r="X6852">
        <v>0.75</v>
      </c>
      <c r="Y6852">
        <v>2.38</v>
      </c>
      <c r="Z6852">
        <v>0.25</v>
      </c>
      <c r="AA6852" s="5">
        <f t="shared" si="649"/>
        <v>0.36</v>
      </c>
      <c r="AB6852" s="15" cm="1">
        <f t="array" ref="AB6852">_xlfn.SWITCH(U6852,"夏",122,"冬",90,"春",153,"秋",153,0)</f>
        <v>122</v>
      </c>
      <c r="AC6852" s="16">
        <f t="shared" si="650"/>
        <v>43.92</v>
      </c>
      <c r="AD6852" s="5">
        <f>IFERROR(AA6852/D6852,0)</f>
        <v>2.5218914185639227E-3</v>
      </c>
      <c r="AE6852" s="15">
        <f t="shared" si="651"/>
        <v>0.33424657534246577</v>
      </c>
      <c r="AF6852" s="5">
        <f>IFERROR(AD6852*AE6852*48,0)</f>
        <v>4.0460811361946118E-2</v>
      </c>
    </row>
    <row r="6853" spans="1:32" x14ac:dyDescent="0.15">
      <c r="A6853" s="1"/>
      <c r="B6853" s="1" t="s">
        <v>46</v>
      </c>
      <c r="C6853" s="1" t="s">
        <v>58</v>
      </c>
      <c r="D6853" s="1">
        <v>142.75</v>
      </c>
      <c r="E6853" s="6">
        <v>3.13</v>
      </c>
      <c r="F6853" s="18">
        <v>0.89583333333333304</v>
      </c>
      <c r="G6853" s="1">
        <v>30.7</v>
      </c>
      <c r="H6853" s="1">
        <v>59</v>
      </c>
      <c r="I6853" s="1">
        <v>30.9</v>
      </c>
      <c r="J6853" s="1">
        <v>0.1</v>
      </c>
      <c r="K6853" s="1">
        <v>416</v>
      </c>
      <c r="L6853" s="1">
        <v>12</v>
      </c>
      <c r="M6853" s="6">
        <f t="shared" si="647"/>
        <v>30.959633250387924</v>
      </c>
      <c r="N6853" s="19">
        <v>0.5</v>
      </c>
      <c r="O6853" s="11" cm="1">
        <f t="array" ref="O6853">ROUND(_xlfn.SWITCH(C6853,"建筑专教",IF(S6853&gt;0.1,1.38,1.28),"阶梯教室",IF(S6853&gt;0.1,1.15,1.05),"公共教室",IF(S6853&gt;0.1,1.22,1.12),IF(S6853&gt;0.1,1.2,1.1))+(MOD(ROW()*11,31)/31-0.5)*0.06,2)</f>
        <v>1.39</v>
      </c>
      <c r="P6853" s="12">
        <f t="shared" si="652"/>
        <v>0.02</v>
      </c>
      <c r="Q6853" s="13">
        <f t="shared" si="648"/>
        <v>1.5333820930212394</v>
      </c>
      <c r="R6853" s="1">
        <v>0</v>
      </c>
      <c r="S6853" s="1">
        <v>0.2</v>
      </c>
      <c r="T6853" s="1">
        <v>0.155</v>
      </c>
      <c r="U6853" s="4" t="s">
        <v>60</v>
      </c>
      <c r="V6853">
        <v>0.49</v>
      </c>
      <c r="W6853">
        <v>0.4</v>
      </c>
      <c r="X6853">
        <v>0.75</v>
      </c>
      <c r="Y6853">
        <v>2.38</v>
      </c>
      <c r="Z6853">
        <v>0.25</v>
      </c>
      <c r="AA6853" s="5">
        <f t="shared" si="649"/>
        <v>0.35499999999999998</v>
      </c>
      <c r="AB6853" s="15" cm="1">
        <f t="array" ref="AB6853">_xlfn.SWITCH(U6853,"夏",122,"冬",90,"春",153,"秋",153,0)</f>
        <v>122</v>
      </c>
      <c r="AC6853" s="16">
        <f t="shared" si="650"/>
        <v>43.309999999999995</v>
      </c>
      <c r="AD6853" s="5">
        <f>IFERROR(AA6853/D6853,0)</f>
        <v>2.4868651488616461E-3</v>
      </c>
      <c r="AE6853" s="15">
        <f t="shared" si="651"/>
        <v>0.33424657534246577</v>
      </c>
      <c r="AF6853" s="5">
        <f>IFERROR(AD6853*AE6853*48,0)</f>
        <v>3.9898855648585752E-2</v>
      </c>
    </row>
    <row r="6854" spans="1:32" x14ac:dyDescent="0.15">
      <c r="A6854" s="1"/>
      <c r="B6854" s="1" t="s">
        <v>46</v>
      </c>
      <c r="C6854" s="1" t="s">
        <v>58</v>
      </c>
      <c r="D6854" s="1">
        <v>142.75</v>
      </c>
      <c r="E6854" s="6">
        <v>3.13</v>
      </c>
      <c r="F6854" s="18">
        <v>0.91666666666666696</v>
      </c>
      <c r="G6854" s="1">
        <v>31.3</v>
      </c>
      <c r="H6854" s="1">
        <v>57</v>
      </c>
      <c r="I6854" s="1">
        <v>31.5</v>
      </c>
      <c r="J6854" s="1">
        <v>0.1</v>
      </c>
      <c r="K6854" s="1">
        <v>412</v>
      </c>
      <c r="L6854" s="1">
        <v>2</v>
      </c>
      <c r="M6854" s="6">
        <f t="shared" si="647"/>
        <v>31.55928174253728</v>
      </c>
      <c r="N6854" s="19">
        <v>0.5</v>
      </c>
      <c r="O6854" s="11" cm="1">
        <f t="array" ref="O6854">ROUND(_xlfn.SWITCH(C6854,"建筑专教",IF(S6854&gt;0.1,1.38,1.28),"阶梯教室",IF(S6854&gt;0.1,1.15,1.05),"公共教室",IF(S6854&gt;0.1,1.22,1.12),IF(S6854&gt;0.1,1.2,1.1))+(MOD(ROW()*11,31)/31-0.5)*0.06,2)</f>
        <v>1.35</v>
      </c>
      <c r="P6854" s="12">
        <f t="shared" si="652"/>
        <v>0.01</v>
      </c>
      <c r="Q6854" s="13">
        <f t="shared" si="648"/>
        <v>1.6639219032292727</v>
      </c>
      <c r="R6854" s="1">
        <v>0</v>
      </c>
      <c r="S6854" s="1">
        <v>0.20200000000000001</v>
      </c>
      <c r="T6854" s="1">
        <v>0.14799999999999999</v>
      </c>
      <c r="U6854" s="4" t="s">
        <v>60</v>
      </c>
      <c r="V6854">
        <v>0.49</v>
      </c>
      <c r="W6854">
        <v>0.4</v>
      </c>
      <c r="X6854">
        <v>0.75</v>
      </c>
      <c r="Y6854">
        <v>2.38</v>
      </c>
      <c r="Z6854">
        <v>0.25</v>
      </c>
      <c r="AA6854" s="5">
        <f t="shared" si="649"/>
        <v>0.35</v>
      </c>
      <c r="AB6854" s="15" cm="1">
        <f t="array" ref="AB6854">_xlfn.SWITCH(U6854,"夏",122,"冬",90,"春",153,"秋",153,0)</f>
        <v>122</v>
      </c>
      <c r="AC6854" s="16">
        <f t="shared" si="650"/>
        <v>42.699999999999996</v>
      </c>
      <c r="AD6854" s="5">
        <f>IFERROR(AA6854/D6854,0)</f>
        <v>2.4518388791593695E-3</v>
      </c>
      <c r="AE6854" s="15">
        <f t="shared" si="651"/>
        <v>0.33424657534246577</v>
      </c>
      <c r="AF6854" s="5">
        <f>IFERROR(AD6854*AE6854*48,0)</f>
        <v>3.9336899935225392E-2</v>
      </c>
    </row>
    <row r="6855" spans="1:32" x14ac:dyDescent="0.15">
      <c r="A6855" s="1"/>
      <c r="B6855" s="1" t="s">
        <v>47</v>
      </c>
      <c r="C6855" s="1" t="s">
        <v>58</v>
      </c>
      <c r="D6855" s="1">
        <v>142.75</v>
      </c>
      <c r="E6855" s="6">
        <v>3.13</v>
      </c>
      <c r="F6855" s="18">
        <v>0.33333333333333298</v>
      </c>
      <c r="G6855" s="1">
        <v>24.1</v>
      </c>
      <c r="H6855" s="1">
        <v>82</v>
      </c>
      <c r="I6855" s="1">
        <v>24.3</v>
      </c>
      <c r="J6855" s="1">
        <v>0.14000000000000001</v>
      </c>
      <c r="K6855" s="1">
        <v>445</v>
      </c>
      <c r="L6855" s="1">
        <v>108</v>
      </c>
      <c r="M6855" s="6">
        <f t="shared" si="647"/>
        <v>24.377931941807844</v>
      </c>
      <c r="N6855" s="19">
        <v>0.5</v>
      </c>
      <c r="O6855" s="11" cm="1">
        <f t="array" ref="O6855">ROUND(_xlfn.SWITCH(C6855,"建筑专教",IF(S6855&gt;0.1,1.38,1.28),"阶梯教室",IF(S6855&gt;0.1,1.15,1.05),"公共教室",IF(S6855&gt;0.1,1.22,1.12),IF(S6855&gt;0.1,1.2,1.1))+(MOD(ROW()*11,31)/31-0.5)*0.06,2)</f>
        <v>1.38</v>
      </c>
      <c r="P6855" s="12">
        <f t="shared" si="652"/>
        <v>0.05</v>
      </c>
      <c r="Q6855" s="13">
        <f t="shared" si="648"/>
        <v>-0.24513900358915844</v>
      </c>
      <c r="R6855" s="1">
        <v>0</v>
      </c>
      <c r="S6855" s="1">
        <v>0.17100000000000001</v>
      </c>
      <c r="T6855" s="1">
        <v>0.22</v>
      </c>
      <c r="U6855" s="4" t="s">
        <v>60</v>
      </c>
      <c r="V6855">
        <v>0.49</v>
      </c>
      <c r="W6855">
        <v>0.4</v>
      </c>
      <c r="X6855">
        <v>0.75</v>
      </c>
      <c r="Y6855">
        <v>2.38</v>
      </c>
      <c r="Z6855">
        <v>0.25</v>
      </c>
      <c r="AA6855" s="5">
        <f t="shared" si="649"/>
        <v>0.39100000000000001</v>
      </c>
      <c r="AB6855" s="15" cm="1">
        <f t="array" ref="AB6855">_xlfn.SWITCH(U6855,"夏",122,"冬",90,"春",153,"秋",153,0)</f>
        <v>122</v>
      </c>
      <c r="AC6855" s="16">
        <f t="shared" si="650"/>
        <v>47.701999999999998</v>
      </c>
      <c r="AD6855" s="5">
        <f>IFERROR(AA6855/D6855,0)</f>
        <v>2.7390542907180385E-3</v>
      </c>
      <c r="AE6855" s="15">
        <f t="shared" si="651"/>
        <v>0.33424657534246577</v>
      </c>
      <c r="AF6855" s="5">
        <f>IFERROR(AD6855*AE6855*48,0)</f>
        <v>4.394493678478037E-2</v>
      </c>
    </row>
    <row r="6856" spans="1:32" x14ac:dyDescent="0.15">
      <c r="A6856" s="1"/>
      <c r="B6856" s="1" t="s">
        <v>47</v>
      </c>
      <c r="C6856" s="1" t="s">
        <v>58</v>
      </c>
      <c r="D6856" s="1">
        <v>142.75</v>
      </c>
      <c r="E6856" s="6">
        <v>3.13</v>
      </c>
      <c r="F6856" s="18">
        <v>0.35416666666666702</v>
      </c>
      <c r="G6856" s="1">
        <v>24.3</v>
      </c>
      <c r="H6856" s="1">
        <v>80</v>
      </c>
      <c r="I6856" s="1">
        <v>24.5</v>
      </c>
      <c r="J6856" s="1">
        <v>0.16</v>
      </c>
      <c r="K6856" s="1">
        <v>456</v>
      </c>
      <c r="L6856" s="1">
        <v>118</v>
      </c>
      <c r="M6856" s="6">
        <f t="shared" si="647"/>
        <v>24.584259948742442</v>
      </c>
      <c r="N6856" s="19">
        <v>0.5</v>
      </c>
      <c r="O6856" s="11" cm="1">
        <f t="array" ref="O6856">ROUND(_xlfn.SWITCH(C6856,"建筑专教",IF(S6856&gt;0.1,1.38,1.28),"阶梯教室",IF(S6856&gt;0.1,1.15,1.05),"公共教室",IF(S6856&gt;0.1,1.22,1.12),IF(S6856&gt;0.1,1.2,1.1))+(MOD(ROW()*11,31)/31-0.5)*0.06,2)</f>
        <v>1.4</v>
      </c>
      <c r="P6856" s="12">
        <f t="shared" si="652"/>
        <v>7.0000000000000007E-2</v>
      </c>
      <c r="Q6856" s="13">
        <f t="shared" si="648"/>
        <v>-0.15043466772969236</v>
      </c>
      <c r="R6856" s="1">
        <v>0</v>
      </c>
      <c r="S6856" s="1">
        <v>0.16900000000000001</v>
      </c>
      <c r="T6856" s="1">
        <v>0.22600000000000001</v>
      </c>
      <c r="U6856" s="4" t="s">
        <v>60</v>
      </c>
      <c r="V6856">
        <v>0.49</v>
      </c>
      <c r="W6856">
        <v>0.4</v>
      </c>
      <c r="X6856">
        <v>0.75</v>
      </c>
      <c r="Y6856">
        <v>2.38</v>
      </c>
      <c r="Z6856">
        <v>0.25</v>
      </c>
      <c r="AA6856" s="5">
        <f t="shared" si="649"/>
        <v>0.39500000000000002</v>
      </c>
      <c r="AB6856" s="15" cm="1">
        <f t="array" ref="AB6856">_xlfn.SWITCH(U6856,"夏",122,"冬",90,"春",153,"秋",153,0)</f>
        <v>122</v>
      </c>
      <c r="AC6856" s="16">
        <f t="shared" si="650"/>
        <v>48.190000000000005</v>
      </c>
      <c r="AD6856" s="5">
        <f>IFERROR(AA6856/D6856,0)</f>
        <v>2.7670753064798601E-3</v>
      </c>
      <c r="AE6856" s="15">
        <f t="shared" si="651"/>
        <v>0.33424657534246577</v>
      </c>
      <c r="AF6856" s="5">
        <f>IFERROR(AD6856*AE6856*48,0)</f>
        <v>4.4394501355468664E-2</v>
      </c>
    </row>
    <row r="6857" spans="1:32" x14ac:dyDescent="0.15">
      <c r="A6857" s="1"/>
      <c r="B6857" s="1" t="s">
        <v>47</v>
      </c>
      <c r="C6857" s="1" t="s">
        <v>58</v>
      </c>
      <c r="D6857" s="1">
        <v>142.75</v>
      </c>
      <c r="E6857" s="6">
        <v>3.13</v>
      </c>
      <c r="F6857" s="18">
        <v>0.375</v>
      </c>
      <c r="G6857" s="1">
        <v>24.8</v>
      </c>
      <c r="H6857" s="1">
        <v>78</v>
      </c>
      <c r="I6857" s="1">
        <v>25</v>
      </c>
      <c r="J6857" s="1">
        <v>0.18</v>
      </c>
      <c r="K6857" s="1">
        <v>470</v>
      </c>
      <c r="L6857" s="1">
        <v>128</v>
      </c>
      <c r="M6857" s="6">
        <f t="shared" si="647"/>
        <v>25.089973320820945</v>
      </c>
      <c r="N6857" s="19">
        <v>0.5</v>
      </c>
      <c r="O6857" s="11" cm="1">
        <f t="array" ref="O6857">ROUND(_xlfn.SWITCH(C6857,"建筑专教",IF(S6857&gt;0.1,1.38,1.28),"阶梯教室",IF(S6857&gt;0.1,1.15,1.05),"公共教室",IF(S6857&gt;0.1,1.22,1.12),IF(S6857&gt;0.1,1.2,1.1))+(MOD(ROW()*11,31)/31-0.5)*0.06,2)</f>
        <v>1.36</v>
      </c>
      <c r="P6857" s="12">
        <f t="shared" si="652"/>
        <v>0.08</v>
      </c>
      <c r="Q6857" s="13">
        <f t="shared" si="648"/>
        <v>-8.062507461532134E-2</v>
      </c>
      <c r="R6857" s="1">
        <v>2.2000000000000002</v>
      </c>
      <c r="S6857" s="1">
        <v>0.16700000000000001</v>
      </c>
      <c r="T6857" s="1">
        <v>0.435</v>
      </c>
      <c r="U6857" s="4" t="s">
        <v>60</v>
      </c>
      <c r="V6857">
        <v>0.49</v>
      </c>
      <c r="W6857">
        <v>0.4</v>
      </c>
      <c r="X6857">
        <v>0.75</v>
      </c>
      <c r="Y6857">
        <v>2.38</v>
      </c>
      <c r="Z6857">
        <v>0.25</v>
      </c>
      <c r="AA6857" s="5">
        <f t="shared" si="649"/>
        <v>2.802</v>
      </c>
      <c r="AB6857" s="15" cm="1">
        <f t="array" ref="AB6857">_xlfn.SWITCH(U6857,"夏",122,"冬",90,"春",153,"秋",153,0)</f>
        <v>122</v>
      </c>
      <c r="AC6857" s="16">
        <f t="shared" si="650"/>
        <v>341.84399999999999</v>
      </c>
      <c r="AD6857" s="5">
        <f>IFERROR(AA6857/D6857,0)</f>
        <v>1.9628721541155868E-2</v>
      </c>
      <c r="AE6857" s="15">
        <f t="shared" si="651"/>
        <v>0.33424657534246577</v>
      </c>
      <c r="AF6857" s="5">
        <f>IFERROR(AD6857*AE6857*48,0)</f>
        <v>0.31491998176714731</v>
      </c>
    </row>
    <row r="6858" spans="1:32" x14ac:dyDescent="0.15">
      <c r="A6858" s="1"/>
      <c r="B6858" s="1" t="s">
        <v>47</v>
      </c>
      <c r="C6858" s="1" t="s">
        <v>58</v>
      </c>
      <c r="D6858" s="1">
        <v>142.75</v>
      </c>
      <c r="E6858" s="6">
        <v>3.13</v>
      </c>
      <c r="F6858" s="18">
        <v>0.39583333333333298</v>
      </c>
      <c r="G6858" s="1">
        <v>24.4</v>
      </c>
      <c r="H6858" s="1">
        <v>76</v>
      </c>
      <c r="I6858" s="1">
        <v>24.6</v>
      </c>
      <c r="J6858" s="1">
        <v>0.2</v>
      </c>
      <c r="K6858" s="1">
        <v>590</v>
      </c>
      <c r="L6858" s="1">
        <v>138</v>
      </c>
      <c r="M6858" s="6">
        <f t="shared" si="647"/>
        <v>24.696228435769342</v>
      </c>
      <c r="N6858" s="19">
        <v>0.5</v>
      </c>
      <c r="O6858" s="11" cm="1">
        <f t="array" ref="O6858">ROUND(_xlfn.SWITCH(C6858,"建筑专教",IF(S6858&gt;0.1,1.38,1.28),"阶梯教室",IF(S6858&gt;0.1,1.15,1.05),"公共教室",IF(S6858&gt;0.1,1.22,1.12),IF(S6858&gt;0.1,1.2,1.1))+(MOD(ROW()*11,31)/31-0.5)*0.06,2)</f>
        <v>1.38</v>
      </c>
      <c r="P6858" s="12">
        <f t="shared" si="652"/>
        <v>0.22</v>
      </c>
      <c r="Q6858" s="13">
        <f t="shared" si="648"/>
        <v>-0.50541023717453126</v>
      </c>
      <c r="R6858" s="1">
        <v>2.2799999999999998</v>
      </c>
      <c r="S6858" s="1">
        <v>0.16500000000000001</v>
      </c>
      <c r="T6858" s="1">
        <v>0.44500000000000001</v>
      </c>
      <c r="U6858" s="4" t="s">
        <v>60</v>
      </c>
      <c r="V6858">
        <v>0.49</v>
      </c>
      <c r="W6858">
        <v>0.4</v>
      </c>
      <c r="X6858">
        <v>0.75</v>
      </c>
      <c r="Y6858">
        <v>2.38</v>
      </c>
      <c r="Z6858">
        <v>0.25</v>
      </c>
      <c r="AA6858" s="5">
        <f t="shared" si="649"/>
        <v>2.8899999999999997</v>
      </c>
      <c r="AB6858" s="15" cm="1">
        <f t="array" ref="AB6858">_xlfn.SWITCH(U6858,"夏",122,"冬",90,"春",153,"秋",153,0)</f>
        <v>122</v>
      </c>
      <c r="AC6858" s="16">
        <f t="shared" si="650"/>
        <v>352.58</v>
      </c>
      <c r="AD6858" s="5">
        <f>IFERROR(AA6858/D6858,0)</f>
        <v>2.0245183887915935E-2</v>
      </c>
      <c r="AE6858" s="15">
        <f t="shared" si="651"/>
        <v>0.33424657534246577</v>
      </c>
      <c r="AF6858" s="5">
        <f>IFERROR(AD6858*AE6858*48,0)</f>
        <v>0.32481040232228964</v>
      </c>
    </row>
    <row r="6859" spans="1:32" x14ac:dyDescent="0.15">
      <c r="A6859" s="1"/>
      <c r="B6859" s="1" t="s">
        <v>47</v>
      </c>
      <c r="C6859" s="1" t="s">
        <v>58</v>
      </c>
      <c r="D6859" s="1">
        <v>142.75</v>
      </c>
      <c r="E6859" s="6">
        <v>3.13</v>
      </c>
      <c r="F6859" s="18">
        <v>0.41666666666666702</v>
      </c>
      <c r="G6859" s="1">
        <v>24</v>
      </c>
      <c r="H6859" s="1">
        <v>74</v>
      </c>
      <c r="I6859" s="1">
        <v>24.2</v>
      </c>
      <c r="J6859" s="1">
        <v>0.22</v>
      </c>
      <c r="K6859" s="1">
        <v>685</v>
      </c>
      <c r="L6859" s="1">
        <v>148</v>
      </c>
      <c r="M6859" s="6">
        <f t="shared" si="647"/>
        <v>24.302300306386599</v>
      </c>
      <c r="N6859" s="19">
        <v>0.5</v>
      </c>
      <c r="O6859" s="11" cm="1">
        <f t="array" ref="O6859">ROUND(_xlfn.SWITCH(C6859,"建筑专教",IF(S6859&gt;0.1,1.38,1.28),"阶梯教室",IF(S6859&gt;0.1,1.15,1.05),"公共教室",IF(S6859&gt;0.1,1.22,1.12),IF(S6859&gt;0.1,1.2,1.1))+(MOD(ROW()*11,31)/31-0.5)*0.06,2)</f>
        <v>1.4</v>
      </c>
      <c r="P6859" s="12">
        <f t="shared" si="652"/>
        <v>0.33</v>
      </c>
      <c r="Q6859" s="13">
        <f t="shared" si="648"/>
        <v>-0.65172132099725599</v>
      </c>
      <c r="R6859" s="1">
        <v>2.35</v>
      </c>
      <c r="S6859" s="1">
        <v>0.16300000000000001</v>
      </c>
      <c r="T6859" s="1">
        <v>0.45500000000000002</v>
      </c>
      <c r="U6859" s="4" t="s">
        <v>60</v>
      </c>
      <c r="V6859">
        <v>0.49</v>
      </c>
      <c r="W6859">
        <v>0.4</v>
      </c>
      <c r="X6859">
        <v>0.75</v>
      </c>
      <c r="Y6859">
        <v>2.38</v>
      </c>
      <c r="Z6859">
        <v>0.25</v>
      </c>
      <c r="AA6859" s="5">
        <f t="shared" si="649"/>
        <v>2.968</v>
      </c>
      <c r="AB6859" s="15" cm="1">
        <f t="array" ref="AB6859">_xlfn.SWITCH(U6859,"夏",122,"冬",90,"春",153,"秋",153,0)</f>
        <v>122</v>
      </c>
      <c r="AC6859" s="16">
        <f t="shared" si="650"/>
        <v>362.096</v>
      </c>
      <c r="AD6859" s="5">
        <f>IFERROR(AA6859/D6859,0)</f>
        <v>2.0791593695271452E-2</v>
      </c>
      <c r="AE6859" s="15">
        <f t="shared" si="651"/>
        <v>0.33424657534246577</v>
      </c>
      <c r="AF6859" s="5">
        <f>IFERROR(AD6859*AE6859*48,0)</f>
        <v>0.33357691145071133</v>
      </c>
    </row>
    <row r="6860" spans="1:32" x14ac:dyDescent="0.15">
      <c r="A6860" s="1"/>
      <c r="B6860" s="1" t="s">
        <v>47</v>
      </c>
      <c r="C6860" s="1" t="s">
        <v>58</v>
      </c>
      <c r="D6860" s="1">
        <v>142.75</v>
      </c>
      <c r="E6860" s="6">
        <v>3.13</v>
      </c>
      <c r="F6860" s="18">
        <v>0.4375</v>
      </c>
      <c r="G6860" s="1">
        <v>23.6</v>
      </c>
      <c r="H6860" s="1">
        <v>72</v>
      </c>
      <c r="I6860" s="1">
        <v>23.8</v>
      </c>
      <c r="J6860" s="1">
        <v>0.24</v>
      </c>
      <c r="K6860" s="1">
        <v>755</v>
      </c>
      <c r="L6860" s="1">
        <v>158</v>
      </c>
      <c r="M6860" s="6">
        <f t="shared" si="647"/>
        <v>23.908215789505391</v>
      </c>
      <c r="N6860" s="19">
        <v>0.5</v>
      </c>
      <c r="O6860" s="11" cm="1">
        <f t="array" ref="O6860">ROUND(_xlfn.SWITCH(C6860,"建筑专教",IF(S6860&gt;0.1,1.38,1.28),"阶梯教室",IF(S6860&gt;0.1,1.15,1.05),"公共教室",IF(S6860&gt;0.1,1.22,1.12),IF(S6860&gt;0.1,1.2,1.1))+(MOD(ROW()*11,31)/31-0.5)*0.06,2)</f>
        <v>1.36</v>
      </c>
      <c r="P6860" s="12">
        <f t="shared" si="652"/>
        <v>0.42</v>
      </c>
      <c r="Q6860" s="13">
        <f t="shared" si="648"/>
        <v>-0.941735916342196</v>
      </c>
      <c r="R6860" s="1">
        <v>2.4</v>
      </c>
      <c r="S6860" s="1">
        <v>0.161</v>
      </c>
      <c r="T6860" s="1">
        <v>0.46500000000000002</v>
      </c>
      <c r="U6860" s="4" t="s">
        <v>60</v>
      </c>
      <c r="V6860">
        <v>0.49</v>
      </c>
      <c r="W6860">
        <v>0.4</v>
      </c>
      <c r="X6860">
        <v>0.75</v>
      </c>
      <c r="Y6860">
        <v>2.38</v>
      </c>
      <c r="Z6860">
        <v>0.25</v>
      </c>
      <c r="AA6860" s="5">
        <f t="shared" si="649"/>
        <v>3.0259999999999998</v>
      </c>
      <c r="AB6860" s="15" cm="1">
        <f t="array" ref="AB6860">_xlfn.SWITCH(U6860,"夏",122,"冬",90,"春",153,"秋",153,0)</f>
        <v>122</v>
      </c>
      <c r="AC6860" s="16">
        <f t="shared" si="650"/>
        <v>369.17199999999997</v>
      </c>
      <c r="AD6860" s="5">
        <f>IFERROR(AA6860/D6860,0)</f>
        <v>2.1197898423817862E-2</v>
      </c>
      <c r="AE6860" s="15">
        <f t="shared" si="651"/>
        <v>0.33424657534246577</v>
      </c>
      <c r="AF6860" s="5">
        <f>IFERROR(AD6860*AE6860*48,0)</f>
        <v>0.34009559772569153</v>
      </c>
    </row>
    <row r="6861" spans="1:32" x14ac:dyDescent="0.15">
      <c r="A6861" s="1"/>
      <c r="B6861" s="1" t="s">
        <v>47</v>
      </c>
      <c r="C6861" s="1" t="s">
        <v>58</v>
      </c>
      <c r="D6861" s="1">
        <v>142.75</v>
      </c>
      <c r="E6861" s="6">
        <v>3.13</v>
      </c>
      <c r="F6861" s="18">
        <v>0.45833333333333298</v>
      </c>
      <c r="G6861" s="1">
        <v>23.2</v>
      </c>
      <c r="H6861" s="1">
        <v>70</v>
      </c>
      <c r="I6861" s="1">
        <v>23.4</v>
      </c>
      <c r="J6861" s="1">
        <v>0.26</v>
      </c>
      <c r="K6861" s="1">
        <v>805</v>
      </c>
      <c r="L6861" s="1">
        <v>168</v>
      </c>
      <c r="M6861" s="6">
        <f t="shared" si="647"/>
        <v>23.513996385653627</v>
      </c>
      <c r="N6861" s="19">
        <v>0.5</v>
      </c>
      <c r="O6861" s="11" cm="1">
        <f t="array" ref="O6861">ROUND(_xlfn.SWITCH(C6861,"建筑专教",IF(S6861&gt;0.1,1.38,1.28),"阶梯教室",IF(S6861&gt;0.1,1.15,1.05),"公共教室",IF(S6861&gt;0.1,1.22,1.12),IF(S6861&gt;0.1,1.2,1.1))+(MOD(ROW()*11,31)/31-0.5)*0.06,2)</f>
        <v>1.38</v>
      </c>
      <c r="P6861" s="12">
        <f t="shared" si="652"/>
        <v>0.48</v>
      </c>
      <c r="Q6861" s="13">
        <f t="shared" si="648"/>
        <v>-1.0895034616418842</v>
      </c>
      <c r="R6861" s="1">
        <v>2.4500000000000002</v>
      </c>
      <c r="S6861" s="1">
        <v>0.159</v>
      </c>
      <c r="T6861" s="1">
        <v>0.47499999999999998</v>
      </c>
      <c r="U6861" s="4" t="s">
        <v>60</v>
      </c>
      <c r="V6861">
        <v>0.49</v>
      </c>
      <c r="W6861">
        <v>0.4</v>
      </c>
      <c r="X6861">
        <v>0.75</v>
      </c>
      <c r="Y6861">
        <v>2.38</v>
      </c>
      <c r="Z6861">
        <v>0.25</v>
      </c>
      <c r="AA6861" s="5">
        <f t="shared" si="649"/>
        <v>3.0840000000000001</v>
      </c>
      <c r="AB6861" s="15" cm="1">
        <f t="array" ref="AB6861">_xlfn.SWITCH(U6861,"夏",122,"冬",90,"春",153,"秋",153,0)</f>
        <v>122</v>
      </c>
      <c r="AC6861" s="16">
        <f t="shared" si="650"/>
        <v>376.24799999999999</v>
      </c>
      <c r="AD6861" s="5">
        <f>IFERROR(AA6861/D6861,0)</f>
        <v>2.1604203152364273E-2</v>
      </c>
      <c r="AE6861" s="15">
        <f t="shared" si="651"/>
        <v>0.33424657534246577</v>
      </c>
      <c r="AF6861" s="5">
        <f>IFERROR(AD6861*AE6861*48,0)</f>
        <v>0.34661428400067174</v>
      </c>
    </row>
    <row r="6862" spans="1:32" x14ac:dyDescent="0.15">
      <c r="A6862" s="1"/>
      <c r="B6862" s="1" t="s">
        <v>47</v>
      </c>
      <c r="C6862" s="1" t="s">
        <v>58</v>
      </c>
      <c r="D6862" s="1">
        <v>142.75</v>
      </c>
      <c r="E6862" s="6">
        <v>3.13</v>
      </c>
      <c r="F6862" s="18">
        <v>0.47916666666666702</v>
      </c>
      <c r="G6862" s="1">
        <v>23.5</v>
      </c>
      <c r="H6862" s="1">
        <v>72</v>
      </c>
      <c r="I6862" s="1">
        <v>23.7</v>
      </c>
      <c r="J6862" s="1">
        <v>0.24</v>
      </c>
      <c r="K6862" s="1">
        <v>710</v>
      </c>
      <c r="L6862" s="1">
        <v>158</v>
      </c>
      <c r="M6862" s="6">
        <f t="shared" ref="M6862:M6925" si="653">IFERROR(POWER((I6862+273.15)^4+133500000*POWER(J6862,0.6)*(I6862-G6862),0.25)-273.15,I6862)</f>
        <v>23.808325110681608</v>
      </c>
      <c r="N6862" s="19">
        <v>0.5</v>
      </c>
      <c r="O6862" s="11" cm="1">
        <f t="array" ref="O6862">ROUND(_xlfn.SWITCH(C6862,"建筑专教",IF(S6862&gt;0.1,1.38,1.28),"阶梯教室",IF(S6862&gt;0.1,1.15,1.05),"公共教室",IF(S6862&gt;0.1,1.22,1.12),IF(S6862&gt;0.1,1.2,1.1))+(MOD(ROW()*11,31)/31-0.5)*0.06,2)</f>
        <v>1.4</v>
      </c>
      <c r="P6862" s="12">
        <f t="shared" si="652"/>
        <v>0.36</v>
      </c>
      <c r="Q6862" s="13">
        <f t="shared" ref="Q6862:Q6925" si="654">(0.303*EXP(-0.036*(O6862*58.15))+0.028)*((O6862*58.15)-0.00305*(5733-6.99*(O6862*58.15)-(EXP(16.6536-4030.183/(G6862+235))*(H6862/100)))-0.42*((O6862*58.15)-58.15)-0.000017*(O6862*58.15)*(5867-(EXP(16.6536-4030.183/(G6862+235))*(H6862/100)))-0.0014*(O6862*58.15)*(34-G6862)-0.0000000396*IF(N6862*0.155&gt;0.078,1.05+0.645*N6862*0.155,1)*(POWER((35.7-0.028*(O6862*58.15)-N6862*0.155*(0.0000000396*IF(N6862*0.155&gt;0.078,1.05+0.645*N6862*0.155,1)*(POWER((35.7-0.028*(O6862*58.15)-N6862*0.155*0.1)+273,4)-POWER(M6862+273,4))+IF(N6862*0.155&gt;0.078,1.05+0.645*N6862*0.155,1)*IF(J6862&lt;0.2,2.38*ABS(35.7-0.028*(O6862*58.15)-G6862)^0.25,12.1*SQRT(J6862))*(35.7-0.028*(O6862*58.15)-G6862))+273),4)-POWER(M6862+273,4))-IF(N6862*0.155&gt;0.078,1.05+0.645*N6862*0.155,1)*IF(J6862&lt;0.2,2.38*ABS(35.7-0.028*(O6862*58.15)-N6862*0.155*0.1-G6862)^0.25,12.1*SQRT(J6862))*(35.7-0.028*(O6862*58.15)-N6862*0.155*0.1-G6862))</f>
        <v>-0.87362531284699396</v>
      </c>
      <c r="R6862" s="1">
        <v>2.38</v>
      </c>
      <c r="S6862" s="1">
        <v>0.161</v>
      </c>
      <c r="T6862" s="1">
        <v>0.42499999999999999</v>
      </c>
      <c r="U6862" s="4" t="s">
        <v>60</v>
      </c>
      <c r="V6862">
        <v>0.49</v>
      </c>
      <c r="W6862">
        <v>0.4</v>
      </c>
      <c r="X6862">
        <v>0.75</v>
      </c>
      <c r="Y6862">
        <v>2.38</v>
      </c>
      <c r="Z6862">
        <v>0.25</v>
      </c>
      <c r="AA6862" s="5">
        <f t="shared" si="649"/>
        <v>2.9659999999999997</v>
      </c>
      <c r="AB6862" s="15" cm="1">
        <f t="array" ref="AB6862">_xlfn.SWITCH(U6862,"夏",122,"冬",90,"春",153,"秋",153,0)</f>
        <v>122</v>
      </c>
      <c r="AC6862" s="16">
        <f t="shared" si="650"/>
        <v>361.85199999999998</v>
      </c>
      <c r="AD6862" s="5">
        <f>IFERROR(AA6862/D6862,0)</f>
        <v>2.0777583187390543E-2</v>
      </c>
      <c r="AE6862" s="15">
        <f t="shared" si="651"/>
        <v>0.33424657534246577</v>
      </c>
      <c r="AF6862" s="5">
        <f>IFERROR(AD6862*AE6862*48,0)</f>
        <v>0.33335212916536716</v>
      </c>
    </row>
    <row r="6863" spans="1:32" x14ac:dyDescent="0.15">
      <c r="A6863" s="1"/>
      <c r="B6863" s="1" t="s">
        <v>47</v>
      </c>
      <c r="C6863" s="1" t="s">
        <v>58</v>
      </c>
      <c r="D6863" s="1">
        <v>142.75</v>
      </c>
      <c r="E6863" s="6">
        <v>3.13</v>
      </c>
      <c r="F6863" s="18">
        <v>0.5</v>
      </c>
      <c r="G6863" s="1">
        <v>24</v>
      </c>
      <c r="H6863" s="1">
        <v>74</v>
      </c>
      <c r="I6863" s="1">
        <v>24.2</v>
      </c>
      <c r="J6863" s="1">
        <v>0.22</v>
      </c>
      <c r="K6863" s="1">
        <v>590</v>
      </c>
      <c r="L6863" s="1">
        <v>148</v>
      </c>
      <c r="M6863" s="6">
        <f t="shared" si="653"/>
        <v>24.302300306386599</v>
      </c>
      <c r="N6863" s="19">
        <v>0.5</v>
      </c>
      <c r="O6863" s="11" cm="1">
        <f t="array" ref="O6863">ROUND(_xlfn.SWITCH(C6863,"建筑专教",IF(S6863&gt;0.1,1.38,1.28),"阶梯教室",IF(S6863&gt;0.1,1.15,1.05),"公共教室",IF(S6863&gt;0.1,1.22,1.12),IF(S6863&gt;0.1,1.2,1.1))+(MOD(ROW()*11,31)/31-0.5)*0.06,2)</f>
        <v>1.37</v>
      </c>
      <c r="P6863" s="12">
        <f t="shared" si="652"/>
        <v>0.22</v>
      </c>
      <c r="Q6863" s="13">
        <f t="shared" si="654"/>
        <v>-0.7201190861648834</v>
      </c>
      <c r="R6863" s="1">
        <v>0</v>
      </c>
      <c r="S6863" s="1">
        <v>0.16300000000000001</v>
      </c>
      <c r="T6863" s="1">
        <v>0.30499999999999999</v>
      </c>
      <c r="U6863" s="4" t="s">
        <v>60</v>
      </c>
      <c r="V6863">
        <v>0.49</v>
      </c>
      <c r="W6863">
        <v>0.4</v>
      </c>
      <c r="X6863">
        <v>0.75</v>
      </c>
      <c r="Y6863">
        <v>2.38</v>
      </c>
      <c r="Z6863">
        <v>0.25</v>
      </c>
      <c r="AA6863" s="5">
        <f t="shared" si="649"/>
        <v>0.46799999999999997</v>
      </c>
      <c r="AB6863" s="15" cm="1">
        <f t="array" ref="AB6863">_xlfn.SWITCH(U6863,"夏",122,"冬",90,"春",153,"秋",153,0)</f>
        <v>122</v>
      </c>
      <c r="AC6863" s="16">
        <f t="shared" si="650"/>
        <v>57.095999999999997</v>
      </c>
      <c r="AD6863" s="5">
        <f>IFERROR(AA6863/D6863,0)</f>
        <v>3.2784588441330995E-3</v>
      </c>
      <c r="AE6863" s="15">
        <f t="shared" si="651"/>
        <v>0.33424657534246577</v>
      </c>
      <c r="AF6863" s="5">
        <f>IFERROR(AD6863*AE6863*48,0)</f>
        <v>5.2599054770529945E-2</v>
      </c>
    </row>
    <row r="6864" spans="1:32" x14ac:dyDescent="0.15">
      <c r="A6864" s="1"/>
      <c r="B6864" s="1" t="s">
        <v>47</v>
      </c>
      <c r="C6864" s="1" t="s">
        <v>58</v>
      </c>
      <c r="D6864" s="1">
        <v>142.75</v>
      </c>
      <c r="E6864" s="6">
        <v>3.13</v>
      </c>
      <c r="F6864" s="18">
        <v>0.52083333333333304</v>
      </c>
      <c r="G6864" s="1">
        <v>24.6</v>
      </c>
      <c r="H6864" s="1">
        <v>76</v>
      </c>
      <c r="I6864" s="1">
        <v>24.8</v>
      </c>
      <c r="J6864" s="1">
        <v>0.2</v>
      </c>
      <c r="K6864" s="1">
        <v>510</v>
      </c>
      <c r="L6864" s="1">
        <v>138</v>
      </c>
      <c r="M6864" s="6">
        <f t="shared" si="653"/>
        <v>24.896034909584046</v>
      </c>
      <c r="N6864" s="19">
        <v>0.5</v>
      </c>
      <c r="O6864" s="11" cm="1">
        <f t="array" ref="O6864">ROUND(_xlfn.SWITCH(C6864,"建筑专教",IF(S6864&gt;0.1,1.38,1.28),"阶梯教室",IF(S6864&gt;0.1,1.15,1.05),"公共教室",IF(S6864&gt;0.1,1.22,1.12),IF(S6864&gt;0.1,1.2,1.1))+(MOD(ROW()*11,31)/31-0.5)*0.06,2)</f>
        <v>1.39</v>
      </c>
      <c r="P6864" s="12">
        <f t="shared" si="652"/>
        <v>0.13</v>
      </c>
      <c r="Q6864" s="13">
        <f t="shared" si="654"/>
        <v>-0.42606161590080832</v>
      </c>
      <c r="R6864" s="1">
        <v>0</v>
      </c>
      <c r="S6864" s="1">
        <v>0.16500000000000001</v>
      </c>
      <c r="T6864" s="1">
        <v>0.23499999999999999</v>
      </c>
      <c r="U6864" s="4" t="s">
        <v>60</v>
      </c>
      <c r="V6864">
        <v>0.49</v>
      </c>
      <c r="W6864">
        <v>0.4</v>
      </c>
      <c r="X6864">
        <v>0.75</v>
      </c>
      <c r="Y6864">
        <v>2.38</v>
      </c>
      <c r="Z6864">
        <v>0.25</v>
      </c>
      <c r="AA6864" s="5">
        <f t="shared" si="649"/>
        <v>0.4</v>
      </c>
      <c r="AB6864" s="15" cm="1">
        <f t="array" ref="AB6864">_xlfn.SWITCH(U6864,"夏",122,"冬",90,"春",153,"秋",153,0)</f>
        <v>122</v>
      </c>
      <c r="AC6864" s="16">
        <f t="shared" si="650"/>
        <v>48.800000000000004</v>
      </c>
      <c r="AD6864" s="5">
        <f>IFERROR(AA6864/D6864,0)</f>
        <v>2.8021015761821367E-3</v>
      </c>
      <c r="AE6864" s="15">
        <f t="shared" si="651"/>
        <v>0.33424657534246577</v>
      </c>
      <c r="AF6864" s="5">
        <f>IFERROR(AD6864*AE6864*48,0)</f>
        <v>4.4956457068829024E-2</v>
      </c>
    </row>
    <row r="6865" spans="1:32" x14ac:dyDescent="0.15">
      <c r="A6865" s="1"/>
      <c r="B6865" s="1" t="s">
        <v>47</v>
      </c>
      <c r="C6865" s="1" t="s">
        <v>58</v>
      </c>
      <c r="D6865" s="1">
        <v>142.75</v>
      </c>
      <c r="E6865" s="6">
        <v>3.13</v>
      </c>
      <c r="F6865" s="18">
        <v>0.54166666666666696</v>
      </c>
      <c r="G6865" s="1">
        <v>25.2</v>
      </c>
      <c r="H6865" s="1">
        <v>78</v>
      </c>
      <c r="I6865" s="1">
        <v>25.4</v>
      </c>
      <c r="J6865" s="1">
        <v>0.2</v>
      </c>
      <c r="K6865" s="1">
        <v>550</v>
      </c>
      <c r="L6865" s="1">
        <v>138</v>
      </c>
      <c r="M6865" s="6">
        <f t="shared" si="653"/>
        <v>25.495457434139894</v>
      </c>
      <c r="N6865" s="19">
        <v>0.5</v>
      </c>
      <c r="O6865" s="11" cm="1">
        <f t="array" ref="O6865">ROUND(_xlfn.SWITCH(C6865,"建筑专教",IF(S6865&gt;0.1,1.38,1.28),"阶梯教室",IF(S6865&gt;0.1,1.15,1.05),"公共教室",IF(S6865&gt;0.1,1.22,1.12),IF(S6865&gt;0.1,1.2,1.1))+(MOD(ROW()*11,31)/31-0.5)*0.06,2)</f>
        <v>1.41</v>
      </c>
      <c r="P6865" s="12">
        <f t="shared" si="652"/>
        <v>0.18</v>
      </c>
      <c r="Q6865" s="13">
        <f t="shared" si="654"/>
        <v>-0.21365145631766708</v>
      </c>
      <c r="R6865" s="1">
        <v>2.25</v>
      </c>
      <c r="S6865" s="1">
        <v>0.16700000000000001</v>
      </c>
      <c r="T6865" s="1">
        <v>0.43</v>
      </c>
      <c r="U6865" s="4" t="s">
        <v>60</v>
      </c>
      <c r="V6865">
        <v>0.49</v>
      </c>
      <c r="W6865">
        <v>0.4</v>
      </c>
      <c r="X6865">
        <v>0.75</v>
      </c>
      <c r="Y6865">
        <v>2.38</v>
      </c>
      <c r="Z6865">
        <v>0.25</v>
      </c>
      <c r="AA6865" s="5">
        <f t="shared" si="649"/>
        <v>2.847</v>
      </c>
      <c r="AB6865" s="15" cm="1">
        <f t="array" ref="AB6865">_xlfn.SWITCH(U6865,"夏",122,"冬",90,"春",153,"秋",153,0)</f>
        <v>122</v>
      </c>
      <c r="AC6865" s="16">
        <f t="shared" si="650"/>
        <v>347.334</v>
      </c>
      <c r="AD6865" s="5">
        <f>IFERROR(AA6865/D6865,0)</f>
        <v>1.9943957968476356E-2</v>
      </c>
      <c r="AE6865" s="15">
        <f t="shared" si="651"/>
        <v>0.33424657534246577</v>
      </c>
      <c r="AF6865" s="5">
        <f>IFERROR(AD6865*AE6865*48,0)</f>
        <v>0.31997758318739056</v>
      </c>
    </row>
    <row r="6866" spans="1:32" x14ac:dyDescent="0.15">
      <c r="A6866" s="1"/>
      <c r="B6866" s="1" t="s">
        <v>47</v>
      </c>
      <c r="C6866" s="1" t="s">
        <v>58</v>
      </c>
      <c r="D6866" s="1">
        <v>142.75</v>
      </c>
      <c r="E6866" s="6">
        <v>3.13</v>
      </c>
      <c r="F6866" s="18">
        <v>0.5625</v>
      </c>
      <c r="G6866" s="1">
        <v>24.8</v>
      </c>
      <c r="H6866" s="1">
        <v>80</v>
      </c>
      <c r="I6866" s="1">
        <v>25</v>
      </c>
      <c r="J6866" s="1">
        <v>0.22</v>
      </c>
      <c r="K6866" s="1">
        <v>670</v>
      </c>
      <c r="L6866" s="1">
        <v>148</v>
      </c>
      <c r="M6866" s="6">
        <f t="shared" si="653"/>
        <v>25.101479592900546</v>
      </c>
      <c r="N6866" s="19">
        <v>0.5</v>
      </c>
      <c r="O6866" s="11" cm="1">
        <f t="array" ref="O6866">ROUND(_xlfn.SWITCH(C6866,"建筑专教",IF(S6866&gt;0.1,1.38,1.28),"阶梯教室",IF(S6866&gt;0.1,1.15,1.05),"公共教室",IF(S6866&gt;0.1,1.22,1.12),IF(S6866&gt;0.1,1.2,1.1))+(MOD(ROW()*11,31)/31-0.5)*0.06,2)</f>
        <v>1.37</v>
      </c>
      <c r="P6866" s="12">
        <f t="shared" si="652"/>
        <v>0.32</v>
      </c>
      <c r="Q6866" s="13">
        <f t="shared" si="654"/>
        <v>-0.47724618146300196</v>
      </c>
      <c r="R6866" s="1">
        <v>2.3199999999999998</v>
      </c>
      <c r="S6866" s="1">
        <v>0.16900000000000001</v>
      </c>
      <c r="T6866" s="1">
        <v>0.45</v>
      </c>
      <c r="U6866" s="4" t="s">
        <v>60</v>
      </c>
      <c r="V6866">
        <v>0.49</v>
      </c>
      <c r="W6866">
        <v>0.4</v>
      </c>
      <c r="X6866">
        <v>0.75</v>
      </c>
      <c r="Y6866">
        <v>2.38</v>
      </c>
      <c r="Z6866">
        <v>0.25</v>
      </c>
      <c r="AA6866" s="5">
        <f t="shared" si="649"/>
        <v>2.9390000000000001</v>
      </c>
      <c r="AB6866" s="15" cm="1">
        <f t="array" ref="AB6866">_xlfn.SWITCH(U6866,"夏",122,"冬",90,"春",153,"秋",153,0)</f>
        <v>122</v>
      </c>
      <c r="AC6866" s="16">
        <f t="shared" si="650"/>
        <v>358.55799999999999</v>
      </c>
      <c r="AD6866" s="5">
        <f>IFERROR(AA6866/D6866,0)</f>
        <v>2.0588441330998249E-2</v>
      </c>
      <c r="AE6866" s="15">
        <f t="shared" si="651"/>
        <v>0.33424657534246577</v>
      </c>
      <c r="AF6866" s="5">
        <f>IFERROR(AD6866*AE6866*48,0)</f>
        <v>0.33031756831322123</v>
      </c>
    </row>
    <row r="6867" spans="1:32" x14ac:dyDescent="0.15">
      <c r="A6867" s="1"/>
      <c r="B6867" s="1" t="s">
        <v>47</v>
      </c>
      <c r="C6867" s="1" t="s">
        <v>58</v>
      </c>
      <c r="D6867" s="1">
        <v>142.75</v>
      </c>
      <c r="E6867" s="6">
        <v>3.13</v>
      </c>
      <c r="F6867" s="18">
        <v>0.58333333333333304</v>
      </c>
      <c r="G6867" s="1">
        <v>24.4</v>
      </c>
      <c r="H6867" s="1">
        <v>82</v>
      </c>
      <c r="I6867" s="1">
        <v>24.6</v>
      </c>
      <c r="J6867" s="1">
        <v>0.24</v>
      </c>
      <c r="K6867" s="1">
        <v>765</v>
      </c>
      <c r="L6867" s="1">
        <v>158</v>
      </c>
      <c r="M6867" s="6">
        <f t="shared" si="653"/>
        <v>24.707346490432258</v>
      </c>
      <c r="N6867" s="19">
        <v>0.5</v>
      </c>
      <c r="O6867" s="11" cm="1">
        <f t="array" ref="O6867">ROUND(_xlfn.SWITCH(C6867,"建筑专教",IF(S6867&gt;0.1,1.38,1.28),"阶梯教室",IF(S6867&gt;0.1,1.15,1.05),"公共教室",IF(S6867&gt;0.1,1.22,1.12),IF(S6867&gt;0.1,1.2,1.1))+(MOD(ROW()*11,31)/31-0.5)*0.06,2)</f>
        <v>1.39</v>
      </c>
      <c r="P6867" s="12">
        <f t="shared" si="652"/>
        <v>0.43</v>
      </c>
      <c r="Q6867" s="13">
        <f t="shared" si="654"/>
        <v>-0.62183405476601161</v>
      </c>
      <c r="R6867" s="1">
        <v>2.38</v>
      </c>
      <c r="S6867" s="1">
        <v>0.17100000000000001</v>
      </c>
      <c r="T6867" s="1">
        <v>0.47</v>
      </c>
      <c r="U6867" s="4" t="s">
        <v>60</v>
      </c>
      <c r="V6867">
        <v>0.49</v>
      </c>
      <c r="W6867">
        <v>0.4</v>
      </c>
      <c r="X6867">
        <v>0.75</v>
      </c>
      <c r="Y6867">
        <v>2.38</v>
      </c>
      <c r="Z6867">
        <v>0.25</v>
      </c>
      <c r="AA6867" s="5">
        <f t="shared" si="649"/>
        <v>3.0209999999999999</v>
      </c>
      <c r="AB6867" s="15" cm="1">
        <f t="array" ref="AB6867">_xlfn.SWITCH(U6867,"夏",122,"冬",90,"春",153,"秋",153,0)</f>
        <v>122</v>
      </c>
      <c r="AC6867" s="16">
        <f t="shared" si="650"/>
        <v>368.56200000000001</v>
      </c>
      <c r="AD6867" s="5">
        <f>IFERROR(AA6867/D6867,0)</f>
        <v>2.1162872154115588E-2</v>
      </c>
      <c r="AE6867" s="15">
        <f t="shared" si="651"/>
        <v>0.33424657534246577</v>
      </c>
      <c r="AF6867" s="5">
        <f>IFERROR(AD6867*AE6867*48,0)</f>
        <v>0.33953364201233122</v>
      </c>
    </row>
    <row r="6868" spans="1:32" x14ac:dyDescent="0.15">
      <c r="A6868" s="1"/>
      <c r="B6868" s="1" t="s">
        <v>47</v>
      </c>
      <c r="C6868" s="1" t="s">
        <v>58</v>
      </c>
      <c r="D6868" s="1">
        <v>142.75</v>
      </c>
      <c r="E6868" s="6">
        <v>3.13</v>
      </c>
      <c r="F6868" s="18">
        <v>0.60416666666666696</v>
      </c>
      <c r="G6868" s="1">
        <v>24</v>
      </c>
      <c r="H6868" s="1">
        <v>84</v>
      </c>
      <c r="I6868" s="1">
        <v>24.2</v>
      </c>
      <c r="J6868" s="1">
        <v>0.26</v>
      </c>
      <c r="K6868" s="1">
        <v>775</v>
      </c>
      <c r="L6868" s="1">
        <v>158</v>
      </c>
      <c r="M6868" s="6">
        <f t="shared" si="653"/>
        <v>24.313079458699576</v>
      </c>
      <c r="N6868" s="19">
        <v>0.5</v>
      </c>
      <c r="O6868" s="11" cm="1">
        <f t="array" ref="O6868">ROUND(_xlfn.SWITCH(C6868,"建筑专教",IF(S6868&gt;0.1,1.38,1.28),"阶梯教室",IF(S6868&gt;0.1,1.15,1.05),"公共教室",IF(S6868&gt;0.1,1.22,1.12),IF(S6868&gt;0.1,1.2,1.1))+(MOD(ROW()*11,31)/31-0.5)*0.06,2)</f>
        <v>1.35</v>
      </c>
      <c r="P6868" s="12">
        <f t="shared" si="652"/>
        <v>0.44</v>
      </c>
      <c r="Q6868" s="13">
        <f t="shared" si="654"/>
        <v>-0.91109178278520564</v>
      </c>
      <c r="R6868" s="1">
        <v>2.38</v>
      </c>
      <c r="S6868" s="1">
        <v>0.17299999999999999</v>
      </c>
      <c r="T6868" s="1">
        <v>0.46500000000000002</v>
      </c>
      <c r="U6868" s="4" t="s">
        <v>60</v>
      </c>
      <c r="V6868">
        <v>0.49</v>
      </c>
      <c r="W6868">
        <v>0.4</v>
      </c>
      <c r="X6868">
        <v>0.75</v>
      </c>
      <c r="Y6868">
        <v>2.38</v>
      </c>
      <c r="Z6868">
        <v>0.25</v>
      </c>
      <c r="AA6868" s="5">
        <f t="shared" si="649"/>
        <v>3.0179999999999998</v>
      </c>
      <c r="AB6868" s="15" cm="1">
        <f t="array" ref="AB6868">_xlfn.SWITCH(U6868,"夏",122,"冬",90,"春",153,"秋",153,0)</f>
        <v>122</v>
      </c>
      <c r="AC6868" s="16">
        <f t="shared" si="650"/>
        <v>368.19599999999997</v>
      </c>
      <c r="AD6868" s="5">
        <f>IFERROR(AA6868/D6868,0)</f>
        <v>2.1141856392294218E-2</v>
      </c>
      <c r="AE6868" s="15">
        <f t="shared" si="651"/>
        <v>0.33424657534246577</v>
      </c>
      <c r="AF6868" s="5">
        <f>IFERROR(AD6868*AE6868*48,0)</f>
        <v>0.33919646858431496</v>
      </c>
    </row>
    <row r="6869" spans="1:32" x14ac:dyDescent="0.15">
      <c r="A6869" s="1"/>
      <c r="B6869" s="1" t="s">
        <v>47</v>
      </c>
      <c r="C6869" s="1" t="s">
        <v>58</v>
      </c>
      <c r="D6869" s="1">
        <v>142.75</v>
      </c>
      <c r="E6869" s="6">
        <v>3.13</v>
      </c>
      <c r="F6869" s="18">
        <v>0.625</v>
      </c>
      <c r="G6869" s="1">
        <v>23.6</v>
      </c>
      <c r="H6869" s="1">
        <v>86</v>
      </c>
      <c r="I6869" s="1">
        <v>23.8</v>
      </c>
      <c r="J6869" s="1">
        <v>0.24</v>
      </c>
      <c r="K6869" s="1">
        <v>725</v>
      </c>
      <c r="L6869" s="1">
        <v>148</v>
      </c>
      <c r="M6869" s="6">
        <f t="shared" si="653"/>
        <v>23.908215789505391</v>
      </c>
      <c r="N6869" s="19">
        <v>0.5</v>
      </c>
      <c r="O6869" s="11" cm="1">
        <f t="array" ref="O6869">ROUND(_xlfn.SWITCH(C6869,"建筑专教",IF(S6869&gt;0.1,1.38,1.28),"阶梯教室",IF(S6869&gt;0.1,1.15,1.05),"公共教室",IF(S6869&gt;0.1,1.22,1.12),IF(S6869&gt;0.1,1.2,1.1))+(MOD(ROW()*11,31)/31-0.5)*0.06,2)</f>
        <v>1.37</v>
      </c>
      <c r="P6869" s="12">
        <f t="shared" si="652"/>
        <v>0.38</v>
      </c>
      <c r="Q6869" s="13">
        <f t="shared" si="654"/>
        <v>-0.91637844337594876</v>
      </c>
      <c r="R6869" s="1">
        <v>2.3199999999999998</v>
      </c>
      <c r="S6869" s="1">
        <v>0.17499999999999999</v>
      </c>
      <c r="T6869" s="1">
        <v>0.435</v>
      </c>
      <c r="U6869" s="4" t="s">
        <v>60</v>
      </c>
      <c r="V6869">
        <v>0.49</v>
      </c>
      <c r="W6869">
        <v>0.4</v>
      </c>
      <c r="X6869">
        <v>0.75</v>
      </c>
      <c r="Y6869">
        <v>2.38</v>
      </c>
      <c r="Z6869">
        <v>0.25</v>
      </c>
      <c r="AA6869" s="5">
        <f t="shared" si="649"/>
        <v>2.9299999999999997</v>
      </c>
      <c r="AB6869" s="15" cm="1">
        <f t="array" ref="AB6869">_xlfn.SWITCH(U6869,"夏",122,"冬",90,"春",153,"秋",153,0)</f>
        <v>122</v>
      </c>
      <c r="AC6869" s="16">
        <f t="shared" si="650"/>
        <v>357.46</v>
      </c>
      <c r="AD6869" s="5">
        <f>IFERROR(AA6869/D6869,0)</f>
        <v>2.0525394045534148E-2</v>
      </c>
      <c r="AE6869" s="15">
        <f t="shared" si="651"/>
        <v>0.33424657534246577</v>
      </c>
      <c r="AF6869" s="5">
        <f>IFERROR(AD6869*AE6869*48,0)</f>
        <v>0.32930604802917257</v>
      </c>
    </row>
    <row r="6870" spans="1:32" x14ac:dyDescent="0.15">
      <c r="A6870" s="1"/>
      <c r="B6870" s="1" t="s">
        <v>47</v>
      </c>
      <c r="C6870" s="1" t="s">
        <v>58</v>
      </c>
      <c r="D6870" s="1">
        <v>142.75</v>
      </c>
      <c r="E6870" s="6">
        <v>3.13</v>
      </c>
      <c r="F6870" s="18">
        <v>0.64583333333333304</v>
      </c>
      <c r="G6870" s="1">
        <v>24.1</v>
      </c>
      <c r="H6870" s="1">
        <v>84</v>
      </c>
      <c r="I6870" s="1">
        <v>24.3</v>
      </c>
      <c r="J6870" s="1">
        <v>0.22</v>
      </c>
      <c r="K6870" s="1">
        <v>605</v>
      </c>
      <c r="L6870" s="1">
        <v>138</v>
      </c>
      <c r="M6870" s="6">
        <f t="shared" si="653"/>
        <v>24.402197234602738</v>
      </c>
      <c r="N6870" s="19">
        <v>0.5</v>
      </c>
      <c r="O6870" s="11" cm="1">
        <f t="array" ref="O6870">ROUND(_xlfn.SWITCH(C6870,"建筑专教",IF(S6870&gt;0.1,1.38,1.28),"阶梯教室",IF(S6870&gt;0.1,1.15,1.05),"公共教室",IF(S6870&gt;0.1,1.22,1.12),IF(S6870&gt;0.1,1.2,1.1))+(MOD(ROW()*11,31)/31-0.5)*0.06,2)</f>
        <v>1.39</v>
      </c>
      <c r="P6870" s="12">
        <f t="shared" si="652"/>
        <v>0.24</v>
      </c>
      <c r="Q6870" s="13">
        <f t="shared" si="654"/>
        <v>-0.6441951801290543</v>
      </c>
      <c r="R6870" s="1">
        <v>0</v>
      </c>
      <c r="S6870" s="1">
        <v>0.17699999999999999</v>
      </c>
      <c r="T6870" s="1">
        <v>0.33500000000000002</v>
      </c>
      <c r="U6870" s="4" t="s">
        <v>60</v>
      </c>
      <c r="V6870">
        <v>0.49</v>
      </c>
      <c r="W6870">
        <v>0.4</v>
      </c>
      <c r="X6870">
        <v>0.75</v>
      </c>
      <c r="Y6870">
        <v>2.38</v>
      </c>
      <c r="Z6870">
        <v>0.25</v>
      </c>
      <c r="AA6870" s="5">
        <f t="shared" si="649"/>
        <v>0.51200000000000001</v>
      </c>
      <c r="AB6870" s="15" cm="1">
        <f t="array" ref="AB6870">_xlfn.SWITCH(U6870,"夏",122,"冬",90,"春",153,"秋",153,0)</f>
        <v>122</v>
      </c>
      <c r="AC6870" s="16">
        <f t="shared" si="650"/>
        <v>62.463999999999999</v>
      </c>
      <c r="AD6870" s="5">
        <f>IFERROR(AA6870/D6870,0)</f>
        <v>3.5866900175131351E-3</v>
      </c>
      <c r="AE6870" s="15">
        <f t="shared" si="651"/>
        <v>0.33424657534246577</v>
      </c>
      <c r="AF6870" s="5">
        <f>IFERROR(AD6870*AE6870*48,0)</f>
        <v>5.7544265048101145E-2</v>
      </c>
    </row>
    <row r="6871" spans="1:32" x14ac:dyDescent="0.15">
      <c r="A6871" s="1"/>
      <c r="B6871" s="1" t="s">
        <v>47</v>
      </c>
      <c r="C6871" s="1" t="s">
        <v>58</v>
      </c>
      <c r="D6871" s="1">
        <v>142.75</v>
      </c>
      <c r="E6871" s="6">
        <v>3.13</v>
      </c>
      <c r="F6871" s="18">
        <v>0.66666666666666696</v>
      </c>
      <c r="G6871" s="1">
        <v>24.7</v>
      </c>
      <c r="H6871" s="1">
        <v>82</v>
      </c>
      <c r="I6871" s="1">
        <v>24.9</v>
      </c>
      <c r="J6871" s="1">
        <v>0.2</v>
      </c>
      <c r="K6871" s="1">
        <v>525</v>
      </c>
      <c r="L6871" s="1">
        <v>128</v>
      </c>
      <c r="M6871" s="6">
        <f t="shared" si="653"/>
        <v>24.995938340977091</v>
      </c>
      <c r="N6871" s="19">
        <v>0.5</v>
      </c>
      <c r="O6871" s="11" cm="1">
        <f t="array" ref="O6871">ROUND(_xlfn.SWITCH(C6871,"建筑专教",IF(S6871&gt;0.1,1.38,1.28),"阶梯教室",IF(S6871&gt;0.1,1.15,1.05),"公共教室",IF(S6871&gt;0.1,1.22,1.12),IF(S6871&gt;0.1,1.2,1.1))+(MOD(ROW()*11,31)/31-0.5)*0.06,2)</f>
        <v>1.36</v>
      </c>
      <c r="P6871" s="12">
        <f t="shared" si="652"/>
        <v>0.15</v>
      </c>
      <c r="Q6871" s="13">
        <f t="shared" si="654"/>
        <v>-0.45954787317821982</v>
      </c>
      <c r="R6871" s="1">
        <v>0</v>
      </c>
      <c r="S6871" s="1">
        <v>0.17899999999999999</v>
      </c>
      <c r="T6871" s="1">
        <v>0.26500000000000001</v>
      </c>
      <c r="U6871" s="4" t="s">
        <v>60</v>
      </c>
      <c r="V6871">
        <v>0.49</v>
      </c>
      <c r="W6871">
        <v>0.4</v>
      </c>
      <c r="X6871">
        <v>0.75</v>
      </c>
      <c r="Y6871">
        <v>2.38</v>
      </c>
      <c r="Z6871">
        <v>0.25</v>
      </c>
      <c r="AA6871" s="5">
        <f t="shared" si="649"/>
        <v>0.44400000000000001</v>
      </c>
      <c r="AB6871" s="15" cm="1">
        <f t="array" ref="AB6871">_xlfn.SWITCH(U6871,"夏",122,"冬",90,"春",153,"秋",153,0)</f>
        <v>122</v>
      </c>
      <c r="AC6871" s="16">
        <f t="shared" si="650"/>
        <v>54.167999999999999</v>
      </c>
      <c r="AD6871" s="5">
        <f>IFERROR(AA6871/D6871,0)</f>
        <v>3.1103327495621718E-3</v>
      </c>
      <c r="AE6871" s="15">
        <f t="shared" si="651"/>
        <v>0.33424657534246577</v>
      </c>
      <c r="AF6871" s="5">
        <f>IFERROR(AD6871*AE6871*48,0)</f>
        <v>4.9901667346400218E-2</v>
      </c>
    </row>
    <row r="6872" spans="1:32" x14ac:dyDescent="0.15">
      <c r="A6872" s="1"/>
      <c r="B6872" s="1" t="s">
        <v>47</v>
      </c>
      <c r="C6872" s="1" t="s">
        <v>58</v>
      </c>
      <c r="D6872" s="1">
        <v>142.75</v>
      </c>
      <c r="E6872" s="6">
        <v>3.13</v>
      </c>
      <c r="F6872" s="18">
        <v>0.6875</v>
      </c>
      <c r="G6872" s="1">
        <v>25.3</v>
      </c>
      <c r="H6872" s="1">
        <v>80</v>
      </c>
      <c r="I6872" s="1">
        <v>25.5</v>
      </c>
      <c r="J6872" s="1">
        <v>0.18</v>
      </c>
      <c r="K6872" s="1">
        <v>490</v>
      </c>
      <c r="L6872" s="1">
        <v>118</v>
      </c>
      <c r="M6872" s="6">
        <f t="shared" si="653"/>
        <v>25.589522447374009</v>
      </c>
      <c r="N6872" s="19">
        <v>0.5</v>
      </c>
      <c r="O6872" s="11" cm="1">
        <f t="array" ref="O6872">ROUND(_xlfn.SWITCH(C6872,"建筑专教",IF(S6872&gt;0.1,1.38,1.28),"阶梯教室",IF(S6872&gt;0.1,1.15,1.05),"公共教室",IF(S6872&gt;0.1,1.22,1.12),IF(S6872&gt;0.1,1.2,1.1))+(MOD(ROW()*11,31)/31-0.5)*0.06,2)</f>
        <v>1.38</v>
      </c>
      <c r="P6872" s="12">
        <f t="shared" si="652"/>
        <v>0.11</v>
      </c>
      <c r="Q6872" s="13">
        <f t="shared" si="654"/>
        <v>9.5937096179186984E-2</v>
      </c>
      <c r="R6872" s="1">
        <v>0</v>
      </c>
      <c r="S6872" s="1">
        <v>0.18099999999999999</v>
      </c>
      <c r="T6872" s="1">
        <v>0.245</v>
      </c>
      <c r="U6872" s="4" t="s">
        <v>60</v>
      </c>
      <c r="V6872">
        <v>0.49</v>
      </c>
      <c r="W6872">
        <v>0.4</v>
      </c>
      <c r="X6872">
        <v>0.75</v>
      </c>
      <c r="Y6872">
        <v>2.38</v>
      </c>
      <c r="Z6872">
        <v>0.25</v>
      </c>
      <c r="AA6872" s="5">
        <f t="shared" si="649"/>
        <v>0.42599999999999999</v>
      </c>
      <c r="AB6872" s="15" cm="1">
        <f t="array" ref="AB6872">_xlfn.SWITCH(U6872,"夏",122,"冬",90,"春",153,"秋",153,0)</f>
        <v>122</v>
      </c>
      <c r="AC6872" s="16">
        <f t="shared" si="650"/>
        <v>51.972000000000001</v>
      </c>
      <c r="AD6872" s="5">
        <f>IFERROR(AA6872/D6872,0)</f>
        <v>2.9842381786339754E-3</v>
      </c>
      <c r="AE6872" s="15">
        <f t="shared" si="651"/>
        <v>0.33424657534246577</v>
      </c>
      <c r="AF6872" s="5">
        <f>IFERROR(AD6872*AE6872*48,0)</f>
        <v>4.7878626778302902E-2</v>
      </c>
    </row>
    <row r="6873" spans="1:32" x14ac:dyDescent="0.15">
      <c r="A6873" s="1"/>
      <c r="B6873" s="1" t="s">
        <v>47</v>
      </c>
      <c r="C6873" s="1" t="s">
        <v>58</v>
      </c>
      <c r="D6873" s="1">
        <v>142.75</v>
      </c>
      <c r="E6873" s="6">
        <v>3.13</v>
      </c>
      <c r="F6873" s="18">
        <v>0.70833333333333304</v>
      </c>
      <c r="G6873" s="1">
        <v>25.9</v>
      </c>
      <c r="H6873" s="1">
        <v>78</v>
      </c>
      <c r="I6873" s="1">
        <v>26.1</v>
      </c>
      <c r="J6873" s="1">
        <v>0.16</v>
      </c>
      <c r="K6873" s="1">
        <v>475</v>
      </c>
      <c r="L6873" s="1">
        <v>108</v>
      </c>
      <c r="M6873" s="6">
        <f t="shared" si="653"/>
        <v>26.182916370736905</v>
      </c>
      <c r="N6873" s="19">
        <v>0.5</v>
      </c>
      <c r="O6873" s="11" cm="1">
        <f t="array" ref="O6873">ROUND(_xlfn.SWITCH(C6873,"建筑专教",IF(S6873&gt;0.1,1.38,1.28),"阶梯教室",IF(S6873&gt;0.1,1.15,1.05),"公共教室",IF(S6873&gt;0.1,1.22,1.12),IF(S6873&gt;0.1,1.2,1.1))+(MOD(ROW()*11,31)/31-0.5)*0.06,2)</f>
        <v>1.4</v>
      </c>
      <c r="P6873" s="12">
        <f t="shared" si="652"/>
        <v>0.09</v>
      </c>
      <c r="Q6873" s="13">
        <f t="shared" si="654"/>
        <v>0.29249321876358736</v>
      </c>
      <c r="R6873" s="1">
        <v>0</v>
      </c>
      <c r="S6873" s="1">
        <v>0.183</v>
      </c>
      <c r="T6873" s="1">
        <v>0.22800000000000001</v>
      </c>
      <c r="U6873" s="4" t="s">
        <v>60</v>
      </c>
      <c r="V6873">
        <v>0.49</v>
      </c>
      <c r="W6873">
        <v>0.4</v>
      </c>
      <c r="X6873">
        <v>0.75</v>
      </c>
      <c r="Y6873">
        <v>2.38</v>
      </c>
      <c r="Z6873">
        <v>0.25</v>
      </c>
      <c r="AA6873" s="5">
        <f t="shared" si="649"/>
        <v>0.41100000000000003</v>
      </c>
      <c r="AB6873" s="15" cm="1">
        <f t="array" ref="AB6873">_xlfn.SWITCH(U6873,"夏",122,"冬",90,"春",153,"秋",153,0)</f>
        <v>122</v>
      </c>
      <c r="AC6873" s="16">
        <f t="shared" si="650"/>
        <v>50.142000000000003</v>
      </c>
      <c r="AD6873" s="5">
        <f>IFERROR(AA6873/D6873,0)</f>
        <v>2.8791593695271455E-3</v>
      </c>
      <c r="AE6873" s="15">
        <f t="shared" si="651"/>
        <v>0.33424657534246577</v>
      </c>
      <c r="AF6873" s="5">
        <f>IFERROR(AD6873*AE6873*48,0)</f>
        <v>4.6192759638221823E-2</v>
      </c>
    </row>
    <row r="6874" spans="1:32" x14ac:dyDescent="0.15">
      <c r="A6874" s="1"/>
      <c r="B6874" s="1" t="s">
        <v>47</v>
      </c>
      <c r="C6874" s="1" t="s">
        <v>58</v>
      </c>
      <c r="D6874" s="1">
        <v>142.75</v>
      </c>
      <c r="E6874" s="6">
        <v>3.13</v>
      </c>
      <c r="F6874" s="18">
        <v>0.72916666666666696</v>
      </c>
      <c r="G6874" s="1">
        <v>26.5</v>
      </c>
      <c r="H6874" s="1">
        <v>76</v>
      </c>
      <c r="I6874" s="1">
        <v>26.7</v>
      </c>
      <c r="J6874" s="1">
        <v>0.14000000000000001</v>
      </c>
      <c r="K6874" s="1">
        <v>470</v>
      </c>
      <c r="L6874" s="1">
        <v>98</v>
      </c>
      <c r="M6874" s="6">
        <f t="shared" si="653"/>
        <v>26.77607652287918</v>
      </c>
      <c r="N6874" s="19">
        <v>0.5</v>
      </c>
      <c r="O6874" s="11" cm="1">
        <f t="array" ref="O6874">ROUND(_xlfn.SWITCH(C6874,"建筑专教",IF(S6874&gt;0.1,1.38,1.28),"阶梯教室",IF(S6874&gt;0.1,1.15,1.05),"公共教室",IF(S6874&gt;0.1,1.22,1.12),IF(S6874&gt;0.1,1.2,1.1))+(MOD(ROW()*11,31)/31-0.5)*0.06,2)</f>
        <v>1.36</v>
      </c>
      <c r="P6874" s="12">
        <f t="shared" si="652"/>
        <v>0.08</v>
      </c>
      <c r="Q6874" s="13">
        <f t="shared" si="654"/>
        <v>0.39950405352758855</v>
      </c>
      <c r="R6874" s="1">
        <v>0</v>
      </c>
      <c r="S6874" s="1">
        <v>0.185</v>
      </c>
      <c r="T6874" s="1">
        <v>0.218</v>
      </c>
      <c r="U6874" s="4" t="s">
        <v>60</v>
      </c>
      <c r="V6874">
        <v>0.49</v>
      </c>
      <c r="W6874">
        <v>0.4</v>
      </c>
      <c r="X6874">
        <v>0.75</v>
      </c>
      <c r="Y6874">
        <v>2.38</v>
      </c>
      <c r="Z6874">
        <v>0.25</v>
      </c>
      <c r="AA6874" s="5">
        <f t="shared" si="649"/>
        <v>0.40300000000000002</v>
      </c>
      <c r="AB6874" s="15" cm="1">
        <f t="array" ref="AB6874">_xlfn.SWITCH(U6874,"夏",122,"冬",90,"春",153,"秋",153,0)</f>
        <v>122</v>
      </c>
      <c r="AC6874" s="16">
        <f t="shared" si="650"/>
        <v>49.166000000000004</v>
      </c>
      <c r="AD6874" s="5">
        <f>IFERROR(AA6874/D6874,0)</f>
        <v>2.8231173380035028E-3</v>
      </c>
      <c r="AE6874" s="15">
        <f t="shared" si="651"/>
        <v>0.33424657534246577</v>
      </c>
      <c r="AF6874" s="5">
        <f>IFERROR(AD6874*AE6874*48,0)</f>
        <v>4.529363049684524E-2</v>
      </c>
    </row>
    <row r="6875" spans="1:32" x14ac:dyDescent="0.15">
      <c r="A6875" s="1"/>
      <c r="B6875" s="1" t="s">
        <v>47</v>
      </c>
      <c r="C6875" s="1" t="s">
        <v>58</v>
      </c>
      <c r="D6875" s="1">
        <v>142.75</v>
      </c>
      <c r="E6875" s="6">
        <v>3.13</v>
      </c>
      <c r="F6875" s="18">
        <v>0.75</v>
      </c>
      <c r="G6875" s="1">
        <v>27.1</v>
      </c>
      <c r="H6875" s="1">
        <v>74</v>
      </c>
      <c r="I6875" s="1">
        <v>27.3</v>
      </c>
      <c r="J6875" s="1">
        <v>0.12</v>
      </c>
      <c r="K6875" s="1">
        <v>466</v>
      </c>
      <c r="L6875" s="1">
        <v>88</v>
      </c>
      <c r="M6875" s="6">
        <f t="shared" si="653"/>
        <v>27.368943592626408</v>
      </c>
      <c r="N6875" s="19">
        <v>0.5</v>
      </c>
      <c r="O6875" s="11" cm="1">
        <f t="array" ref="O6875">ROUND(_xlfn.SWITCH(C6875,"建筑专教",IF(S6875&gt;0.1,1.38,1.28),"阶梯教室",IF(S6875&gt;0.1,1.15,1.05),"公共教室",IF(S6875&gt;0.1,1.22,1.12),IF(S6875&gt;0.1,1.2,1.1))+(MOD(ROW()*11,31)/31-0.5)*0.06,2)</f>
        <v>1.38</v>
      </c>
      <c r="P6875" s="12">
        <f t="shared" si="652"/>
        <v>0.08</v>
      </c>
      <c r="Q6875" s="13">
        <f t="shared" si="654"/>
        <v>0.5907972780984434</v>
      </c>
      <c r="R6875" s="1">
        <v>0</v>
      </c>
      <c r="S6875" s="1">
        <v>0.187</v>
      </c>
      <c r="T6875" s="1">
        <v>0.21199999999999999</v>
      </c>
      <c r="U6875" s="4" t="s">
        <v>60</v>
      </c>
      <c r="V6875">
        <v>0.49</v>
      </c>
      <c r="W6875">
        <v>0.4</v>
      </c>
      <c r="X6875">
        <v>0.75</v>
      </c>
      <c r="Y6875">
        <v>2.38</v>
      </c>
      <c r="Z6875">
        <v>0.25</v>
      </c>
      <c r="AA6875" s="5">
        <f t="shared" si="649"/>
        <v>0.39900000000000002</v>
      </c>
      <c r="AB6875" s="15" cm="1">
        <f t="array" ref="AB6875">_xlfn.SWITCH(U6875,"夏",122,"冬",90,"春",153,"秋",153,0)</f>
        <v>122</v>
      </c>
      <c r="AC6875" s="16">
        <f t="shared" si="650"/>
        <v>48.678000000000004</v>
      </c>
      <c r="AD6875" s="5">
        <f>IFERROR(AA6875/D6875,0)</f>
        <v>2.7950963222416812E-3</v>
      </c>
      <c r="AE6875" s="15">
        <f t="shared" si="651"/>
        <v>0.33424657534246577</v>
      </c>
      <c r="AF6875" s="5">
        <f>IFERROR(AD6875*AE6875*48,0)</f>
        <v>4.4844065926156945E-2</v>
      </c>
    </row>
    <row r="6876" spans="1:32" x14ac:dyDescent="0.15">
      <c r="A6876" s="1"/>
      <c r="B6876" s="1" t="s">
        <v>47</v>
      </c>
      <c r="C6876" s="1" t="s">
        <v>58</v>
      </c>
      <c r="D6876" s="1">
        <v>142.75</v>
      </c>
      <c r="E6876" s="6">
        <v>3.13</v>
      </c>
      <c r="F6876" s="18">
        <v>0.77083333333333304</v>
      </c>
      <c r="G6876" s="1">
        <v>27.7</v>
      </c>
      <c r="H6876" s="1">
        <v>72</v>
      </c>
      <c r="I6876" s="1">
        <v>27.9</v>
      </c>
      <c r="J6876" s="1">
        <v>0.1</v>
      </c>
      <c r="K6876" s="1">
        <v>462</v>
      </c>
      <c r="L6876" s="1">
        <v>78</v>
      </c>
      <c r="M6876" s="6">
        <f t="shared" si="653"/>
        <v>27.961433101651835</v>
      </c>
      <c r="N6876" s="19">
        <v>0.5</v>
      </c>
      <c r="O6876" s="11" cm="1">
        <f t="array" ref="O6876">ROUND(_xlfn.SWITCH(C6876,"建筑专教",IF(S6876&gt;0.1,1.38,1.28),"阶梯教室",IF(S6876&gt;0.1,1.15,1.05),"公共教室",IF(S6876&gt;0.1,1.22,1.12),IF(S6876&gt;0.1,1.2,1.1))+(MOD(ROW()*11,31)/31-0.5)*0.06,2)</f>
        <v>1.4</v>
      </c>
      <c r="P6876" s="12">
        <f t="shared" si="652"/>
        <v>7.0000000000000007E-2</v>
      </c>
      <c r="Q6876" s="13">
        <f t="shared" si="654"/>
        <v>0.77424490263934354</v>
      </c>
      <c r="R6876" s="1">
        <v>0</v>
      </c>
      <c r="S6876" s="1">
        <v>0.189</v>
      </c>
      <c r="T6876" s="1">
        <v>0.20499999999999999</v>
      </c>
      <c r="U6876" s="4" t="s">
        <v>60</v>
      </c>
      <c r="V6876">
        <v>0.49</v>
      </c>
      <c r="W6876">
        <v>0.4</v>
      </c>
      <c r="X6876">
        <v>0.75</v>
      </c>
      <c r="Y6876">
        <v>2.38</v>
      </c>
      <c r="Z6876">
        <v>0.25</v>
      </c>
      <c r="AA6876" s="5">
        <f t="shared" si="649"/>
        <v>0.39400000000000002</v>
      </c>
      <c r="AB6876" s="15" cm="1">
        <f t="array" ref="AB6876">_xlfn.SWITCH(U6876,"夏",122,"冬",90,"春",153,"秋",153,0)</f>
        <v>122</v>
      </c>
      <c r="AC6876" s="16">
        <f t="shared" si="650"/>
        <v>48.068000000000005</v>
      </c>
      <c r="AD6876" s="5">
        <f>IFERROR(AA6876/D6876,0)</f>
        <v>2.7600700525394046E-3</v>
      </c>
      <c r="AE6876" s="15">
        <f t="shared" si="651"/>
        <v>0.33424657534246577</v>
      </c>
      <c r="AF6876" s="5">
        <f>IFERROR(AD6876*AE6876*48,0)</f>
        <v>4.4282110212796585E-2</v>
      </c>
    </row>
    <row r="6877" spans="1:32" x14ac:dyDescent="0.15">
      <c r="A6877" s="1"/>
      <c r="B6877" s="1" t="s">
        <v>47</v>
      </c>
      <c r="C6877" s="1" t="s">
        <v>58</v>
      </c>
      <c r="D6877" s="1">
        <v>142.75</v>
      </c>
      <c r="E6877" s="6">
        <v>3.13</v>
      </c>
      <c r="F6877" s="18">
        <v>0.79166666666666696</v>
      </c>
      <c r="G6877" s="1">
        <v>28.3</v>
      </c>
      <c r="H6877" s="1">
        <v>70</v>
      </c>
      <c r="I6877" s="1">
        <v>28.5</v>
      </c>
      <c r="J6877" s="1">
        <v>0.1</v>
      </c>
      <c r="K6877" s="1">
        <v>458</v>
      </c>
      <c r="L6877" s="1">
        <v>68</v>
      </c>
      <c r="M6877" s="6">
        <f t="shared" si="653"/>
        <v>28.561067396143699</v>
      </c>
      <c r="N6877" s="19">
        <v>0.5</v>
      </c>
      <c r="O6877" s="11" cm="1">
        <f t="array" ref="O6877">ROUND(_xlfn.SWITCH(C6877,"建筑专教",IF(S6877&gt;0.1,1.38,1.28),"阶梯教室",IF(S6877&gt;0.1,1.15,1.05),"公共教室",IF(S6877&gt;0.1,1.22,1.12),IF(S6877&gt;0.1,1.2,1.1))+(MOD(ROW()*11,31)/31-0.5)*0.06,2)</f>
        <v>1.36</v>
      </c>
      <c r="P6877" s="12">
        <f t="shared" si="652"/>
        <v>7.0000000000000007E-2</v>
      </c>
      <c r="Q6877" s="13">
        <f t="shared" si="654"/>
        <v>0.89209722937127611</v>
      </c>
      <c r="R6877" s="1">
        <v>0</v>
      </c>
      <c r="S6877" s="1">
        <v>0.191</v>
      </c>
      <c r="T6877" s="1">
        <v>0.19800000000000001</v>
      </c>
      <c r="U6877" s="4" t="s">
        <v>60</v>
      </c>
      <c r="V6877">
        <v>0.49</v>
      </c>
      <c r="W6877">
        <v>0.4</v>
      </c>
      <c r="X6877">
        <v>0.75</v>
      </c>
      <c r="Y6877">
        <v>2.38</v>
      </c>
      <c r="Z6877">
        <v>0.25</v>
      </c>
      <c r="AA6877" s="5">
        <f t="shared" si="649"/>
        <v>0.38900000000000001</v>
      </c>
      <c r="AB6877" s="15" cm="1">
        <f t="array" ref="AB6877">_xlfn.SWITCH(U6877,"夏",122,"冬",90,"春",153,"秋",153,0)</f>
        <v>122</v>
      </c>
      <c r="AC6877" s="16">
        <f t="shared" si="650"/>
        <v>47.457999999999998</v>
      </c>
      <c r="AD6877" s="5">
        <f>IFERROR(AA6877/D6877,0)</f>
        <v>2.7250437828371279E-3</v>
      </c>
      <c r="AE6877" s="15">
        <f t="shared" si="651"/>
        <v>0.33424657534246577</v>
      </c>
      <c r="AF6877" s="5">
        <f>IFERROR(AD6877*AE6877*48,0)</f>
        <v>4.3720154499436226E-2</v>
      </c>
    </row>
    <row r="6878" spans="1:32" x14ac:dyDescent="0.15">
      <c r="A6878" s="1"/>
      <c r="B6878" s="1" t="s">
        <v>47</v>
      </c>
      <c r="C6878" s="1" t="s">
        <v>58</v>
      </c>
      <c r="D6878" s="1">
        <v>142.75</v>
      </c>
      <c r="E6878" s="6">
        <v>3.13</v>
      </c>
      <c r="F6878" s="18">
        <v>0.8125</v>
      </c>
      <c r="G6878" s="1">
        <v>28.9</v>
      </c>
      <c r="H6878" s="1">
        <v>68</v>
      </c>
      <c r="I6878" s="1">
        <v>29.1</v>
      </c>
      <c r="J6878" s="1">
        <v>0.1</v>
      </c>
      <c r="K6878" s="1">
        <v>454</v>
      </c>
      <c r="L6878" s="1">
        <v>58</v>
      </c>
      <c r="M6878" s="6">
        <f t="shared" si="653"/>
        <v>29.16070458669401</v>
      </c>
      <c r="N6878" s="19">
        <v>0.5</v>
      </c>
      <c r="O6878" s="11" cm="1">
        <f t="array" ref="O6878">ROUND(_xlfn.SWITCH(C6878,"建筑专教",IF(S6878&gt;0.1,1.38,1.28),"阶梯教室",IF(S6878&gt;0.1,1.15,1.05),"公共教室",IF(S6878&gt;0.1,1.22,1.12),IF(S6878&gt;0.1,1.2,1.1))+(MOD(ROW()*11,31)/31-0.5)*0.06,2)</f>
        <v>1.38</v>
      </c>
      <c r="P6878" s="12">
        <f t="shared" si="652"/>
        <v>0.06</v>
      </c>
      <c r="Q6878" s="13">
        <f t="shared" si="654"/>
        <v>1.0701962888540335</v>
      </c>
      <c r="R6878" s="1">
        <v>0</v>
      </c>
      <c r="S6878" s="1">
        <v>0.193</v>
      </c>
      <c r="T6878" s="1">
        <v>0.192</v>
      </c>
      <c r="U6878" s="4" t="s">
        <v>60</v>
      </c>
      <c r="V6878">
        <v>0.49</v>
      </c>
      <c r="W6878">
        <v>0.4</v>
      </c>
      <c r="X6878">
        <v>0.75</v>
      </c>
      <c r="Y6878">
        <v>2.38</v>
      </c>
      <c r="Z6878">
        <v>0.25</v>
      </c>
      <c r="AA6878" s="5">
        <f t="shared" si="649"/>
        <v>0.38500000000000001</v>
      </c>
      <c r="AB6878" s="15" cm="1">
        <f t="array" ref="AB6878">_xlfn.SWITCH(U6878,"夏",122,"冬",90,"春",153,"秋",153,0)</f>
        <v>122</v>
      </c>
      <c r="AC6878" s="16">
        <f t="shared" si="650"/>
        <v>46.97</v>
      </c>
      <c r="AD6878" s="5">
        <f>IFERROR(AA6878/D6878,0)</f>
        <v>2.6970227670753064E-3</v>
      </c>
      <c r="AE6878" s="15">
        <f t="shared" si="651"/>
        <v>0.33424657534246577</v>
      </c>
      <c r="AF6878" s="5">
        <f>IFERROR(AD6878*AE6878*48,0)</f>
        <v>4.3270589928747931E-2</v>
      </c>
    </row>
    <row r="6879" spans="1:32" x14ac:dyDescent="0.15">
      <c r="A6879" s="1"/>
      <c r="B6879" s="1" t="s">
        <v>47</v>
      </c>
      <c r="C6879" s="1" t="s">
        <v>58</v>
      </c>
      <c r="D6879" s="1">
        <v>142.75</v>
      </c>
      <c r="E6879" s="6">
        <v>3.13</v>
      </c>
      <c r="F6879" s="18">
        <v>0.83333333333333304</v>
      </c>
      <c r="G6879" s="1">
        <v>29.5</v>
      </c>
      <c r="H6879" s="1">
        <v>66</v>
      </c>
      <c r="I6879" s="1">
        <v>29.7</v>
      </c>
      <c r="J6879" s="1">
        <v>0.1</v>
      </c>
      <c r="K6879" s="1">
        <v>450</v>
      </c>
      <c r="L6879" s="1">
        <v>48</v>
      </c>
      <c r="M6879" s="6">
        <f t="shared" si="653"/>
        <v>29.760344644703025</v>
      </c>
      <c r="N6879" s="19">
        <v>0.5</v>
      </c>
      <c r="O6879" s="11" cm="1">
        <f t="array" ref="O6879">ROUND(_xlfn.SWITCH(C6879,"建筑专教",IF(S6879&gt;0.1,1.38,1.28),"阶梯教室",IF(S6879&gt;0.1,1.15,1.05),"公共教室",IF(S6879&gt;0.1,1.22,1.12),IF(S6879&gt;0.1,1.2,1.1))+(MOD(ROW()*11,31)/31-0.5)*0.06,2)</f>
        <v>1.41</v>
      </c>
      <c r="P6879" s="12">
        <f t="shared" si="652"/>
        <v>0.06</v>
      </c>
      <c r="Q6879" s="13">
        <f t="shared" si="654"/>
        <v>1.2476387849459813</v>
      </c>
      <c r="R6879" s="1">
        <v>0</v>
      </c>
      <c r="S6879" s="1">
        <v>0.19500000000000001</v>
      </c>
      <c r="T6879" s="1">
        <v>0.185</v>
      </c>
      <c r="U6879" s="4" t="s">
        <v>60</v>
      </c>
      <c r="V6879">
        <v>0.49</v>
      </c>
      <c r="W6879">
        <v>0.4</v>
      </c>
      <c r="X6879">
        <v>0.75</v>
      </c>
      <c r="Y6879">
        <v>2.38</v>
      </c>
      <c r="Z6879">
        <v>0.25</v>
      </c>
      <c r="AA6879" s="5">
        <f t="shared" si="649"/>
        <v>0.38</v>
      </c>
      <c r="AB6879" s="15" cm="1">
        <f t="array" ref="AB6879">_xlfn.SWITCH(U6879,"夏",122,"冬",90,"春",153,"秋",153,0)</f>
        <v>122</v>
      </c>
      <c r="AC6879" s="16">
        <f t="shared" si="650"/>
        <v>46.36</v>
      </c>
      <c r="AD6879" s="5">
        <f>IFERROR(AA6879/D6879,0)</f>
        <v>2.6619964973730297E-3</v>
      </c>
      <c r="AE6879" s="15">
        <f t="shared" si="651"/>
        <v>0.33424657534246577</v>
      </c>
      <c r="AF6879" s="5">
        <f>IFERROR(AD6879*AE6879*48,0)</f>
        <v>4.2708634215387564E-2</v>
      </c>
    </row>
    <row r="6880" spans="1:32" x14ac:dyDescent="0.15">
      <c r="A6880" s="1"/>
      <c r="B6880" s="1" t="s">
        <v>47</v>
      </c>
      <c r="C6880" s="1" t="s">
        <v>58</v>
      </c>
      <c r="D6880" s="1">
        <v>142.75</v>
      </c>
      <c r="E6880" s="6">
        <v>3.13</v>
      </c>
      <c r="F6880" s="18">
        <v>0.85416666666666696</v>
      </c>
      <c r="G6880" s="1">
        <v>30.1</v>
      </c>
      <c r="H6880" s="1">
        <v>64</v>
      </c>
      <c r="I6880" s="1">
        <v>30.3</v>
      </c>
      <c r="J6880" s="1">
        <v>0.1</v>
      </c>
      <c r="K6880" s="1">
        <v>446</v>
      </c>
      <c r="L6880" s="1">
        <v>38</v>
      </c>
      <c r="M6880" s="6">
        <f t="shared" si="653"/>
        <v>30.359987541910186</v>
      </c>
      <c r="N6880" s="19">
        <v>0.5</v>
      </c>
      <c r="O6880" s="11" cm="1">
        <f t="array" ref="O6880">ROUND(_xlfn.SWITCH(C6880,"建筑专教",IF(S6880&gt;0.1,1.38,1.28),"阶梯教室",IF(S6880&gt;0.1,1.15,1.05),"公共教室",IF(S6880&gt;0.1,1.22,1.12),IF(S6880&gt;0.1,1.2,1.1))+(MOD(ROW()*11,31)/31-0.5)*0.06,2)</f>
        <v>1.37</v>
      </c>
      <c r="P6880" s="12">
        <f t="shared" si="652"/>
        <v>0.05</v>
      </c>
      <c r="Q6880" s="13">
        <f t="shared" si="654"/>
        <v>1.3725145553182299</v>
      </c>
      <c r="R6880" s="1">
        <v>0</v>
      </c>
      <c r="S6880" s="1">
        <v>0.19700000000000001</v>
      </c>
      <c r="T6880" s="1">
        <v>0.17799999999999999</v>
      </c>
      <c r="U6880" s="4" t="s">
        <v>60</v>
      </c>
      <c r="V6880">
        <v>0.49</v>
      </c>
      <c r="W6880">
        <v>0.4</v>
      </c>
      <c r="X6880">
        <v>0.75</v>
      </c>
      <c r="Y6880">
        <v>2.38</v>
      </c>
      <c r="Z6880">
        <v>0.25</v>
      </c>
      <c r="AA6880" s="5">
        <f t="shared" si="649"/>
        <v>0.375</v>
      </c>
      <c r="AB6880" s="15" cm="1">
        <f t="array" ref="AB6880">_xlfn.SWITCH(U6880,"夏",122,"冬",90,"春",153,"秋",153,0)</f>
        <v>122</v>
      </c>
      <c r="AC6880" s="16">
        <f t="shared" si="650"/>
        <v>45.75</v>
      </c>
      <c r="AD6880" s="5">
        <f>IFERROR(AA6880/D6880,0)</f>
        <v>2.6269702276707531E-3</v>
      </c>
      <c r="AE6880" s="15">
        <f t="shared" si="651"/>
        <v>0.33424657534246577</v>
      </c>
      <c r="AF6880" s="5">
        <f>IFERROR(AD6880*AE6880*48,0)</f>
        <v>4.2146678502027204E-2</v>
      </c>
    </row>
    <row r="6881" spans="1:32" x14ac:dyDescent="0.15">
      <c r="A6881" s="1"/>
      <c r="B6881" s="1" t="s">
        <v>47</v>
      </c>
      <c r="C6881" s="1" t="s">
        <v>58</v>
      </c>
      <c r="D6881" s="1">
        <v>142.75</v>
      </c>
      <c r="E6881" s="6">
        <v>3.13</v>
      </c>
      <c r="F6881" s="18">
        <v>0.875</v>
      </c>
      <c r="G6881" s="1">
        <v>30.7</v>
      </c>
      <c r="H6881" s="1">
        <v>62</v>
      </c>
      <c r="I6881" s="1">
        <v>30.9</v>
      </c>
      <c r="J6881" s="1">
        <v>0.1</v>
      </c>
      <c r="K6881" s="1">
        <v>442</v>
      </c>
      <c r="L6881" s="1">
        <v>28</v>
      </c>
      <c r="M6881" s="6">
        <f t="shared" si="653"/>
        <v>30.959633250387924</v>
      </c>
      <c r="N6881" s="19">
        <v>0.5</v>
      </c>
      <c r="O6881" s="11" cm="1">
        <f t="array" ref="O6881">ROUND(_xlfn.SWITCH(C6881,"建筑专教",IF(S6881&gt;0.1,1.38,1.28),"阶梯教室",IF(S6881&gt;0.1,1.15,1.05),"公共教室",IF(S6881&gt;0.1,1.22,1.12),IF(S6881&gt;0.1,1.2,1.1))+(MOD(ROW()*11,31)/31-0.5)*0.06,2)</f>
        <v>1.39</v>
      </c>
      <c r="P6881" s="12">
        <f t="shared" si="652"/>
        <v>0.05</v>
      </c>
      <c r="Q6881" s="13">
        <f t="shared" si="654"/>
        <v>1.5334081849605659</v>
      </c>
      <c r="R6881" s="1">
        <v>0</v>
      </c>
      <c r="S6881" s="1">
        <v>0.19900000000000001</v>
      </c>
      <c r="T6881" s="1">
        <v>0.17199999999999999</v>
      </c>
      <c r="U6881" s="4" t="s">
        <v>60</v>
      </c>
      <c r="V6881">
        <v>0.49</v>
      </c>
      <c r="W6881">
        <v>0.4</v>
      </c>
      <c r="X6881">
        <v>0.75</v>
      </c>
      <c r="Y6881">
        <v>2.38</v>
      </c>
      <c r="Z6881">
        <v>0.25</v>
      </c>
      <c r="AA6881" s="5">
        <f t="shared" si="649"/>
        <v>0.371</v>
      </c>
      <c r="AB6881" s="15" cm="1">
        <f t="array" ref="AB6881">_xlfn.SWITCH(U6881,"夏",122,"冬",90,"春",153,"秋",153,0)</f>
        <v>122</v>
      </c>
      <c r="AC6881" s="16">
        <f t="shared" si="650"/>
        <v>45.262</v>
      </c>
      <c r="AD6881" s="5">
        <f>IFERROR(AA6881/D6881,0)</f>
        <v>2.5989492119089315E-3</v>
      </c>
      <c r="AE6881" s="15">
        <f t="shared" si="651"/>
        <v>0.33424657534246577</v>
      </c>
      <c r="AF6881" s="5">
        <f>IFERROR(AD6881*AE6881*48,0)</f>
        <v>4.1697113931338917E-2</v>
      </c>
    </row>
    <row r="6882" spans="1:32" x14ac:dyDescent="0.15">
      <c r="A6882" s="1"/>
      <c r="B6882" s="1" t="s">
        <v>47</v>
      </c>
      <c r="C6882" s="1" t="s">
        <v>58</v>
      </c>
      <c r="D6882" s="1">
        <v>142.75</v>
      </c>
      <c r="E6882" s="6">
        <v>3.13</v>
      </c>
      <c r="F6882" s="18">
        <v>0.89583333333333304</v>
      </c>
      <c r="G6882" s="1">
        <v>31.3</v>
      </c>
      <c r="H6882" s="1">
        <v>60</v>
      </c>
      <c r="I6882" s="1">
        <v>31.5</v>
      </c>
      <c r="J6882" s="1">
        <v>0.1</v>
      </c>
      <c r="K6882" s="1">
        <v>438</v>
      </c>
      <c r="L6882" s="1">
        <v>18</v>
      </c>
      <c r="M6882" s="6">
        <f t="shared" si="653"/>
        <v>31.55928174253728</v>
      </c>
      <c r="N6882" s="19">
        <v>0.5</v>
      </c>
      <c r="O6882" s="11" cm="1">
        <f t="array" ref="O6882">ROUND(_xlfn.SWITCH(C6882,"建筑专教",IF(S6882&gt;0.1,1.38,1.28),"阶梯教室",IF(S6882&gt;0.1,1.15,1.05),"公共教室",IF(S6882&gt;0.1,1.22,1.12),IF(S6882&gt;0.1,1.2,1.1))+(MOD(ROW()*11,31)/31-0.5)*0.06,2)</f>
        <v>1.35</v>
      </c>
      <c r="P6882" s="12">
        <f t="shared" si="652"/>
        <v>0.04</v>
      </c>
      <c r="Q6882" s="13">
        <f t="shared" si="654"/>
        <v>1.6639495278195628</v>
      </c>
      <c r="R6882" s="1">
        <v>0</v>
      </c>
      <c r="S6882" s="1">
        <v>0.20100000000000001</v>
      </c>
      <c r="T6882" s="1">
        <v>0.16500000000000001</v>
      </c>
      <c r="U6882" s="4" t="s">
        <v>60</v>
      </c>
      <c r="V6882">
        <v>0.49</v>
      </c>
      <c r="W6882">
        <v>0.4</v>
      </c>
      <c r="X6882">
        <v>0.75</v>
      </c>
      <c r="Y6882">
        <v>2.38</v>
      </c>
      <c r="Z6882">
        <v>0.25</v>
      </c>
      <c r="AA6882" s="5">
        <f t="shared" si="649"/>
        <v>0.36599999999999999</v>
      </c>
      <c r="AB6882" s="15" cm="1">
        <f t="array" ref="AB6882">_xlfn.SWITCH(U6882,"夏",122,"冬",90,"春",153,"秋",153,0)</f>
        <v>122</v>
      </c>
      <c r="AC6882" s="16">
        <f t="shared" si="650"/>
        <v>44.652000000000001</v>
      </c>
      <c r="AD6882" s="5">
        <f>IFERROR(AA6882/D6882,0)</f>
        <v>2.5639229422066549E-3</v>
      </c>
      <c r="AE6882" s="15">
        <f t="shared" si="651"/>
        <v>0.33424657534246577</v>
      </c>
      <c r="AF6882" s="5">
        <f>IFERROR(AD6882*AE6882*48,0)</f>
        <v>4.1135158217978557E-2</v>
      </c>
    </row>
    <row r="6883" spans="1:32" x14ac:dyDescent="0.15">
      <c r="A6883" s="1"/>
      <c r="B6883" s="1" t="s">
        <v>47</v>
      </c>
      <c r="C6883" s="1" t="s">
        <v>58</v>
      </c>
      <c r="D6883" s="1">
        <v>142.75</v>
      </c>
      <c r="E6883" s="6">
        <v>3.13</v>
      </c>
      <c r="F6883" s="18">
        <v>0.91666666666666696</v>
      </c>
      <c r="G6883" s="1">
        <v>31.9</v>
      </c>
      <c r="H6883" s="1">
        <v>58</v>
      </c>
      <c r="I6883" s="1">
        <v>32.1</v>
      </c>
      <c r="J6883" s="1">
        <v>0.1</v>
      </c>
      <c r="K6883" s="1">
        <v>434</v>
      </c>
      <c r="L6883" s="1">
        <v>8</v>
      </c>
      <c r="M6883" s="6">
        <f t="shared" si="653"/>
        <v>32.158932991083873</v>
      </c>
      <c r="N6883" s="19">
        <v>0.5</v>
      </c>
      <c r="O6883" s="11" cm="1">
        <f t="array" ref="O6883">ROUND(_xlfn.SWITCH(C6883,"建筑专教",IF(S6883&gt;0.1,1.38,1.28),"阶梯教室",IF(S6883&gt;0.1,1.15,1.05),"公共教室",IF(S6883&gt;0.1,1.22,1.12),IF(S6883&gt;0.1,1.2,1.1))+(MOD(ROW()*11,31)/31-0.5)*0.06,2)</f>
        <v>1.37</v>
      </c>
      <c r="P6883" s="12">
        <f t="shared" si="652"/>
        <v>0.04</v>
      </c>
      <c r="Q6883" s="13">
        <f t="shared" si="654"/>
        <v>1.8145357708023102</v>
      </c>
      <c r="R6883" s="1">
        <v>0</v>
      </c>
      <c r="S6883" s="1">
        <v>0.20300000000000001</v>
      </c>
      <c r="T6883" s="1">
        <v>0.158</v>
      </c>
      <c r="U6883" s="4" t="s">
        <v>60</v>
      </c>
      <c r="V6883">
        <v>0.49</v>
      </c>
      <c r="W6883">
        <v>0.4</v>
      </c>
      <c r="X6883">
        <v>0.75</v>
      </c>
      <c r="Y6883">
        <v>2.38</v>
      </c>
      <c r="Z6883">
        <v>0.25</v>
      </c>
      <c r="AA6883" s="5">
        <f t="shared" si="649"/>
        <v>0.36099999999999999</v>
      </c>
      <c r="AB6883" s="15" cm="1">
        <f t="array" ref="AB6883">_xlfn.SWITCH(U6883,"夏",122,"冬",90,"春",153,"秋",153,0)</f>
        <v>122</v>
      </c>
      <c r="AC6883" s="16">
        <f t="shared" si="650"/>
        <v>44.042000000000002</v>
      </c>
      <c r="AD6883" s="5">
        <f>IFERROR(AA6883/D6883,0)</f>
        <v>2.5288966725043782E-3</v>
      </c>
      <c r="AE6883" s="15">
        <f t="shared" si="651"/>
        <v>0.33424657534246577</v>
      </c>
      <c r="AF6883" s="5">
        <f>IFERROR(AD6883*AE6883*48,0)</f>
        <v>4.057320250461819E-2</v>
      </c>
    </row>
    <row r="6884" spans="1:32" x14ac:dyDescent="0.15">
      <c r="A6884" s="1"/>
      <c r="B6884" s="1" t="s">
        <v>48</v>
      </c>
      <c r="C6884" s="1" t="s">
        <v>58</v>
      </c>
      <c r="D6884" s="1">
        <v>142.75</v>
      </c>
      <c r="E6884" s="6">
        <v>3.13</v>
      </c>
      <c r="F6884" s="18">
        <v>0.33333333333333298</v>
      </c>
      <c r="G6884" s="1">
        <v>23.9</v>
      </c>
      <c r="H6884" s="1">
        <v>83</v>
      </c>
      <c r="I6884" s="1">
        <v>24.1</v>
      </c>
      <c r="J6884" s="1">
        <v>0.13</v>
      </c>
      <c r="K6884" s="1">
        <v>444</v>
      </c>
      <c r="L6884" s="1">
        <v>102</v>
      </c>
      <c r="M6884" s="6">
        <f t="shared" si="653"/>
        <v>24.174694392185245</v>
      </c>
      <c r="N6884" s="19">
        <v>0.5</v>
      </c>
      <c r="O6884" s="11" cm="1">
        <f t="array" ref="O6884">ROUND(_xlfn.SWITCH(C6884,"建筑专教",IF(S6884&gt;0.1,1.38,1.28),"阶梯教室",IF(S6884&gt;0.1,1.15,1.05),"公共教室",IF(S6884&gt;0.1,1.22,1.12),IF(S6884&gt;0.1,1.2,1.1))+(MOD(ROW()*11,31)/31-0.5)*0.06,2)</f>
        <v>1.39</v>
      </c>
      <c r="P6884" s="12">
        <f t="shared" si="652"/>
        <v>0.05</v>
      </c>
      <c r="Q6884" s="13">
        <f t="shared" si="654"/>
        <v>-0.28319286654012166</v>
      </c>
      <c r="R6884" s="1">
        <v>0</v>
      </c>
      <c r="S6884" s="1">
        <v>0.17299999999999999</v>
      </c>
      <c r="T6884" s="1">
        <v>0.215</v>
      </c>
      <c r="U6884" s="4" t="s">
        <v>60</v>
      </c>
      <c r="V6884">
        <v>0.49</v>
      </c>
      <c r="W6884">
        <v>0.4</v>
      </c>
      <c r="X6884">
        <v>0.75</v>
      </c>
      <c r="Y6884">
        <v>2.38</v>
      </c>
      <c r="Z6884">
        <v>0.25</v>
      </c>
      <c r="AA6884" s="5">
        <f t="shared" si="649"/>
        <v>0.38800000000000001</v>
      </c>
      <c r="AB6884" s="15" cm="1">
        <f t="array" ref="AB6884">_xlfn.SWITCH(U6884,"夏",122,"冬",90,"春",153,"秋",153,0)</f>
        <v>122</v>
      </c>
      <c r="AC6884" s="16">
        <f t="shared" si="650"/>
        <v>47.335999999999999</v>
      </c>
      <c r="AD6884" s="5">
        <f>IFERROR(AA6884/D6884,0)</f>
        <v>2.7180385288966724E-3</v>
      </c>
      <c r="AE6884" s="15">
        <f t="shared" si="651"/>
        <v>0.33424657534246577</v>
      </c>
      <c r="AF6884" s="5">
        <f>IFERROR(AD6884*AE6884*48,0)</f>
        <v>4.3607763356764154E-2</v>
      </c>
    </row>
    <row r="6885" spans="1:32" x14ac:dyDescent="0.15">
      <c r="A6885" s="1"/>
      <c r="B6885" s="1" t="s">
        <v>48</v>
      </c>
      <c r="C6885" s="1" t="s">
        <v>58</v>
      </c>
      <c r="D6885" s="1">
        <v>142.75</v>
      </c>
      <c r="E6885" s="6">
        <v>3.13</v>
      </c>
      <c r="F6885" s="18">
        <v>0.35416666666666702</v>
      </c>
      <c r="G6885" s="1">
        <v>24.1</v>
      </c>
      <c r="H6885" s="1">
        <v>81</v>
      </c>
      <c r="I6885" s="1">
        <v>24.3</v>
      </c>
      <c r="J6885" s="1">
        <v>0.15</v>
      </c>
      <c r="K6885" s="1">
        <v>455</v>
      </c>
      <c r="L6885" s="1">
        <v>112</v>
      </c>
      <c r="M6885" s="6">
        <f t="shared" si="653"/>
        <v>24.381224345638657</v>
      </c>
      <c r="N6885" s="19">
        <v>0.5</v>
      </c>
      <c r="O6885" s="11" cm="1">
        <f t="array" ref="O6885">ROUND(_xlfn.SWITCH(C6885,"建筑专教",IF(S6885&gt;0.1,1.38,1.28),"阶梯教室",IF(S6885&gt;0.1,1.15,1.05),"公共教室",IF(S6885&gt;0.1,1.22,1.12),IF(S6885&gt;0.1,1.2,1.1))+(MOD(ROW()*11,31)/31-0.5)*0.06,2)</f>
        <v>1.35</v>
      </c>
      <c r="P6885" s="12">
        <f t="shared" si="652"/>
        <v>0.06</v>
      </c>
      <c r="Q6885" s="13">
        <f t="shared" si="654"/>
        <v>-0.3038212694611277</v>
      </c>
      <c r="R6885" s="1">
        <v>0</v>
      </c>
      <c r="S6885" s="1">
        <v>0.17100000000000001</v>
      </c>
      <c r="T6885" s="1">
        <v>0.221</v>
      </c>
      <c r="U6885" s="4" t="s">
        <v>60</v>
      </c>
      <c r="V6885">
        <v>0.49</v>
      </c>
      <c r="W6885">
        <v>0.4</v>
      </c>
      <c r="X6885">
        <v>0.75</v>
      </c>
      <c r="Y6885">
        <v>2.38</v>
      </c>
      <c r="Z6885">
        <v>0.25</v>
      </c>
      <c r="AA6885" s="5">
        <f t="shared" si="649"/>
        <v>0.39200000000000002</v>
      </c>
      <c r="AB6885" s="15" cm="1">
        <f t="array" ref="AB6885">_xlfn.SWITCH(U6885,"夏",122,"冬",90,"春",153,"秋",153,0)</f>
        <v>122</v>
      </c>
      <c r="AC6885" s="16">
        <f t="shared" si="650"/>
        <v>47.824000000000005</v>
      </c>
      <c r="AD6885" s="5">
        <f>IFERROR(AA6885/D6885,0)</f>
        <v>2.746059544658494E-3</v>
      </c>
      <c r="AE6885" s="15">
        <f t="shared" si="651"/>
        <v>0.33424657534246577</v>
      </c>
      <c r="AF6885" s="5">
        <f>IFERROR(AD6885*AE6885*48,0)</f>
        <v>4.4057327927452442E-2</v>
      </c>
    </row>
    <row r="6886" spans="1:32" x14ac:dyDescent="0.15">
      <c r="A6886" s="1"/>
      <c r="B6886" s="1" t="s">
        <v>48</v>
      </c>
      <c r="C6886" s="1" t="s">
        <v>58</v>
      </c>
      <c r="D6886" s="1">
        <v>142.75</v>
      </c>
      <c r="E6886" s="6">
        <v>3.13</v>
      </c>
      <c r="F6886" s="18">
        <v>0.375</v>
      </c>
      <c r="G6886" s="1">
        <v>24.6</v>
      </c>
      <c r="H6886" s="1">
        <v>79</v>
      </c>
      <c r="I6886" s="1">
        <v>24.8</v>
      </c>
      <c r="J6886" s="1">
        <v>0.17</v>
      </c>
      <c r="K6886" s="1">
        <v>468</v>
      </c>
      <c r="L6886" s="1">
        <v>122</v>
      </c>
      <c r="M6886" s="6">
        <f t="shared" si="653"/>
        <v>24.887116413128979</v>
      </c>
      <c r="N6886" s="19">
        <v>0.5</v>
      </c>
      <c r="O6886" s="11" cm="1">
        <f t="array" ref="O6886">ROUND(_xlfn.SWITCH(C6886,"建筑专教",IF(S6886&gt;0.1,1.38,1.28),"阶梯教室",IF(S6886&gt;0.1,1.15,1.05),"公共教室",IF(S6886&gt;0.1,1.22,1.12),IF(S6886&gt;0.1,1.2,1.1))+(MOD(ROW()*11,31)/31-0.5)*0.06,2)</f>
        <v>1.38</v>
      </c>
      <c r="P6886" s="12">
        <f t="shared" si="652"/>
        <v>0.08</v>
      </c>
      <c r="Q6886" s="13">
        <f t="shared" si="654"/>
        <v>-0.10177695146362598</v>
      </c>
      <c r="R6886" s="1">
        <v>2.1800000000000002</v>
      </c>
      <c r="S6886" s="1">
        <v>0.16900000000000001</v>
      </c>
      <c r="T6886" s="1">
        <v>0.43</v>
      </c>
      <c r="U6886" s="4" t="s">
        <v>60</v>
      </c>
      <c r="V6886">
        <v>0.49</v>
      </c>
      <c r="W6886">
        <v>0.4</v>
      </c>
      <c r="X6886">
        <v>0.75</v>
      </c>
      <c r="Y6886">
        <v>2.38</v>
      </c>
      <c r="Z6886">
        <v>0.25</v>
      </c>
      <c r="AA6886" s="5">
        <f t="shared" si="649"/>
        <v>2.7790000000000004</v>
      </c>
      <c r="AB6886" s="15" cm="1">
        <f t="array" ref="AB6886">_xlfn.SWITCH(U6886,"夏",122,"冬",90,"春",153,"秋",153,0)</f>
        <v>122</v>
      </c>
      <c r="AC6886" s="16">
        <f t="shared" si="650"/>
        <v>339.03800000000007</v>
      </c>
      <c r="AD6886" s="5">
        <f>IFERROR(AA6886/D6886,0)</f>
        <v>1.9467600700525396E-2</v>
      </c>
      <c r="AE6886" s="15">
        <f t="shared" si="651"/>
        <v>0.33424657534246577</v>
      </c>
      <c r="AF6886" s="5">
        <f>IFERROR(AD6886*AE6886*48,0)</f>
        <v>0.31233498548568966</v>
      </c>
    </row>
    <row r="6887" spans="1:32" x14ac:dyDescent="0.15">
      <c r="A6887" s="1"/>
      <c r="B6887" s="1" t="s">
        <v>48</v>
      </c>
      <c r="C6887" s="1" t="s">
        <v>58</v>
      </c>
      <c r="D6887" s="1">
        <v>142.75</v>
      </c>
      <c r="E6887" s="6">
        <v>3.13</v>
      </c>
      <c r="F6887" s="18">
        <v>0.39583333333333298</v>
      </c>
      <c r="G6887" s="1">
        <v>24.2</v>
      </c>
      <c r="H6887" s="1">
        <v>77</v>
      </c>
      <c r="I6887" s="1">
        <v>24.4</v>
      </c>
      <c r="J6887" s="1">
        <v>0.19</v>
      </c>
      <c r="K6887" s="1">
        <v>588</v>
      </c>
      <c r="L6887" s="1">
        <v>132</v>
      </c>
      <c r="M6887" s="6">
        <f t="shared" si="653"/>
        <v>24.493501561621486</v>
      </c>
      <c r="N6887" s="19">
        <v>0.5</v>
      </c>
      <c r="O6887" s="11" cm="1">
        <f t="array" ref="O6887">ROUND(_xlfn.SWITCH(C6887,"建筑专教",IF(S6887&gt;0.1,1.38,1.28),"阶梯教室",IF(S6887&gt;0.1,1.15,1.05),"公共教室",IF(S6887&gt;0.1,1.22,1.12),IF(S6887&gt;0.1,1.2,1.1))+(MOD(ROW()*11,31)/31-0.5)*0.06,2)</f>
        <v>1.4</v>
      </c>
      <c r="P6887" s="12">
        <f t="shared" si="652"/>
        <v>0.22</v>
      </c>
      <c r="Q6887" s="13">
        <f t="shared" si="654"/>
        <v>-0.17735953599257492</v>
      </c>
      <c r="R6887" s="1">
        <v>2.25</v>
      </c>
      <c r="S6887" s="1">
        <v>0.16700000000000001</v>
      </c>
      <c r="T6887" s="1">
        <v>0.44</v>
      </c>
      <c r="U6887" s="4" t="s">
        <v>60</v>
      </c>
      <c r="V6887">
        <v>0.49</v>
      </c>
      <c r="W6887">
        <v>0.4</v>
      </c>
      <c r="X6887">
        <v>0.75</v>
      </c>
      <c r="Y6887">
        <v>2.38</v>
      </c>
      <c r="Z6887">
        <v>0.25</v>
      </c>
      <c r="AA6887" s="5">
        <f t="shared" si="649"/>
        <v>2.8569999999999998</v>
      </c>
      <c r="AB6887" s="15" cm="1">
        <f t="array" ref="AB6887">_xlfn.SWITCH(U6887,"夏",122,"冬",90,"春",153,"秋",153,0)</f>
        <v>122</v>
      </c>
      <c r="AC6887" s="16">
        <f t="shared" si="650"/>
        <v>348.55399999999997</v>
      </c>
      <c r="AD6887" s="5">
        <f>IFERROR(AA6887/D6887,0)</f>
        <v>2.001401050788091E-2</v>
      </c>
      <c r="AE6887" s="15">
        <f t="shared" si="651"/>
        <v>0.33424657534246577</v>
      </c>
      <c r="AF6887" s="5">
        <f>IFERROR(AD6887*AE6887*48,0)</f>
        <v>0.32110149461411125</v>
      </c>
    </row>
    <row r="6888" spans="1:32" x14ac:dyDescent="0.15">
      <c r="A6888" s="1"/>
      <c r="B6888" s="1" t="s">
        <v>48</v>
      </c>
      <c r="C6888" s="1" t="s">
        <v>58</v>
      </c>
      <c r="D6888" s="1">
        <v>142.75</v>
      </c>
      <c r="E6888" s="6">
        <v>3.13</v>
      </c>
      <c r="F6888" s="18">
        <v>0.41666666666666702</v>
      </c>
      <c r="G6888" s="1">
        <v>23.8</v>
      </c>
      <c r="H6888" s="1">
        <v>75</v>
      </c>
      <c r="I6888" s="1">
        <v>24</v>
      </c>
      <c r="J6888" s="1">
        <v>0.21</v>
      </c>
      <c r="K6888" s="1">
        <v>683</v>
      </c>
      <c r="L6888" s="1">
        <v>142</v>
      </c>
      <c r="M6888" s="6">
        <f t="shared" si="653"/>
        <v>24.099686673995564</v>
      </c>
      <c r="N6888" s="19">
        <v>0.5</v>
      </c>
      <c r="O6888" s="11" cm="1">
        <f t="array" ref="O6888">ROUND(_xlfn.SWITCH(C6888,"建筑专教",IF(S6888&gt;0.1,1.38,1.28),"阶梯教室",IF(S6888&gt;0.1,1.15,1.05),"公共教室",IF(S6888&gt;0.1,1.22,1.12),IF(S6888&gt;0.1,1.2,1.1))+(MOD(ROW()*11,31)/31-0.5)*0.06,2)</f>
        <v>1.36</v>
      </c>
      <c r="P6888" s="12">
        <f t="shared" si="652"/>
        <v>0.33</v>
      </c>
      <c r="Q6888" s="13">
        <f t="shared" si="654"/>
        <v>-0.76659744257621676</v>
      </c>
      <c r="R6888" s="1">
        <v>2.2999999999999998</v>
      </c>
      <c r="S6888" s="1">
        <v>0.16500000000000001</v>
      </c>
      <c r="T6888" s="1">
        <v>0.45</v>
      </c>
      <c r="U6888" s="4" t="s">
        <v>60</v>
      </c>
      <c r="V6888">
        <v>0.49</v>
      </c>
      <c r="W6888">
        <v>0.4</v>
      </c>
      <c r="X6888">
        <v>0.75</v>
      </c>
      <c r="Y6888">
        <v>2.38</v>
      </c>
      <c r="Z6888">
        <v>0.25</v>
      </c>
      <c r="AA6888" s="5">
        <f t="shared" ref="AA6888:AA6951" si="655">R6888+S6888+T6888</f>
        <v>2.915</v>
      </c>
      <c r="AB6888" s="15" cm="1">
        <f t="array" ref="AB6888">_xlfn.SWITCH(U6888,"夏",122,"冬",90,"春",153,"秋",153,0)</f>
        <v>122</v>
      </c>
      <c r="AC6888" s="16">
        <f t="shared" ref="AC6888:AC6951" si="656">AA6888*AB6888</f>
        <v>355.63</v>
      </c>
      <c r="AD6888" s="5">
        <f>IFERROR(AA6888/D6888,0)</f>
        <v>2.042031523642732E-2</v>
      </c>
      <c r="AE6888" s="15">
        <f t="shared" ref="AE6888:AE6951" si="657">IF(U6888="夏",122/365,IF(U6888="冬",90/365,IF(OR(U6888="春",U6888="秋"),153/365,0)))</f>
        <v>0.33424657534246577</v>
      </c>
      <c r="AF6888" s="5">
        <f>IFERROR(AD6888*AE6888*48,0)</f>
        <v>0.32762018088909151</v>
      </c>
    </row>
    <row r="6889" spans="1:32" x14ac:dyDescent="0.15">
      <c r="A6889" s="1"/>
      <c r="B6889" s="1" t="s">
        <v>48</v>
      </c>
      <c r="C6889" s="1" t="s">
        <v>58</v>
      </c>
      <c r="D6889" s="1">
        <v>142.75</v>
      </c>
      <c r="E6889" s="6">
        <v>3.13</v>
      </c>
      <c r="F6889" s="18">
        <v>0.4375</v>
      </c>
      <c r="G6889" s="1">
        <v>23.4</v>
      </c>
      <c r="H6889" s="1">
        <v>73</v>
      </c>
      <c r="I6889" s="1">
        <v>23.6</v>
      </c>
      <c r="J6889" s="1">
        <v>0.23</v>
      </c>
      <c r="K6889" s="1">
        <v>753</v>
      </c>
      <c r="L6889" s="1">
        <v>152</v>
      </c>
      <c r="M6889" s="6">
        <f t="shared" si="653"/>
        <v>23.705702133344857</v>
      </c>
      <c r="N6889" s="19">
        <v>0.5</v>
      </c>
      <c r="O6889" s="11" cm="1">
        <f t="array" ref="O6889">ROUND(_xlfn.SWITCH(C6889,"建筑专教",IF(S6889&gt;0.1,1.38,1.28),"阶梯教室",IF(S6889&gt;0.1,1.15,1.05),"公共教室",IF(S6889&gt;0.1,1.22,1.12),IF(S6889&gt;0.1,1.2,1.1))+(MOD(ROW()*11,31)/31-0.5)*0.06,2)</f>
        <v>1.38</v>
      </c>
      <c r="P6889" s="12">
        <f t="shared" si="652"/>
        <v>0.41</v>
      </c>
      <c r="Q6889" s="13">
        <f t="shared" si="654"/>
        <v>-0.91589972619330984</v>
      </c>
      <c r="R6889" s="1">
        <v>2.35</v>
      </c>
      <c r="S6889" s="1">
        <v>0.16300000000000001</v>
      </c>
      <c r="T6889" s="1">
        <v>0.46</v>
      </c>
      <c r="U6889" s="4" t="s">
        <v>60</v>
      </c>
      <c r="V6889">
        <v>0.49</v>
      </c>
      <c r="W6889">
        <v>0.4</v>
      </c>
      <c r="X6889">
        <v>0.75</v>
      </c>
      <c r="Y6889">
        <v>2.38</v>
      </c>
      <c r="Z6889">
        <v>0.25</v>
      </c>
      <c r="AA6889" s="5">
        <f t="shared" si="655"/>
        <v>2.9729999999999999</v>
      </c>
      <c r="AB6889" s="15" cm="1">
        <f t="array" ref="AB6889">_xlfn.SWITCH(U6889,"夏",122,"冬",90,"春",153,"秋",153,0)</f>
        <v>122</v>
      </c>
      <c r="AC6889" s="16">
        <f t="shared" si="656"/>
        <v>362.70599999999996</v>
      </c>
      <c r="AD6889" s="5">
        <f>IFERROR(AA6889/D6889,0)</f>
        <v>2.082661996497373E-2</v>
      </c>
      <c r="AE6889" s="15">
        <f t="shared" si="657"/>
        <v>0.33424657534246577</v>
      </c>
      <c r="AF6889" s="5">
        <f>IFERROR(AD6889*AE6889*48,0)</f>
        <v>0.33413886716407171</v>
      </c>
    </row>
    <row r="6890" spans="1:32" x14ac:dyDescent="0.15">
      <c r="A6890" s="1"/>
      <c r="B6890" s="1" t="s">
        <v>48</v>
      </c>
      <c r="C6890" s="1" t="s">
        <v>58</v>
      </c>
      <c r="D6890" s="1">
        <v>142.75</v>
      </c>
      <c r="E6890" s="6">
        <v>3.13</v>
      </c>
      <c r="F6890" s="18">
        <v>0.45833333333333298</v>
      </c>
      <c r="G6890" s="1">
        <v>23</v>
      </c>
      <c r="H6890" s="1">
        <v>71</v>
      </c>
      <c r="I6890" s="1">
        <v>23.2</v>
      </c>
      <c r="J6890" s="1">
        <v>0.25</v>
      </c>
      <c r="K6890" s="1">
        <v>803</v>
      </c>
      <c r="L6890" s="1">
        <v>162</v>
      </c>
      <c r="M6890" s="6">
        <f t="shared" si="653"/>
        <v>23.311572002707521</v>
      </c>
      <c r="N6890" s="19">
        <v>0.5</v>
      </c>
      <c r="O6890" s="11" cm="1">
        <f t="array" ref="O6890">ROUND(_xlfn.SWITCH(C6890,"建筑专教",IF(S6890&gt;0.1,1.38,1.28),"阶梯教室",IF(S6890&gt;0.1,1.15,1.05),"公共教室",IF(S6890&gt;0.1,1.22,1.12),IF(S6890&gt;0.1,1.2,1.1))+(MOD(ROW()*11,31)/31-0.5)*0.06,2)</f>
        <v>1.4</v>
      </c>
      <c r="P6890" s="12">
        <f t="shared" si="652"/>
        <v>0.47</v>
      </c>
      <c r="Q6890" s="13">
        <f t="shared" si="654"/>
        <v>-1.0633251205641669</v>
      </c>
      <c r="R6890" s="1">
        <v>2.4</v>
      </c>
      <c r="S6890" s="1">
        <v>0.161</v>
      </c>
      <c r="T6890" s="1">
        <v>0.47</v>
      </c>
      <c r="U6890" s="4" t="s">
        <v>60</v>
      </c>
      <c r="V6890">
        <v>0.49</v>
      </c>
      <c r="W6890">
        <v>0.4</v>
      </c>
      <c r="X6890">
        <v>0.75</v>
      </c>
      <c r="Y6890">
        <v>2.38</v>
      </c>
      <c r="Z6890">
        <v>0.25</v>
      </c>
      <c r="AA6890" s="5">
        <f t="shared" si="655"/>
        <v>3.0309999999999997</v>
      </c>
      <c r="AB6890" s="15" cm="1">
        <f t="array" ref="AB6890">_xlfn.SWITCH(U6890,"夏",122,"冬",90,"春",153,"秋",153,0)</f>
        <v>122</v>
      </c>
      <c r="AC6890" s="16">
        <f t="shared" si="656"/>
        <v>369.78199999999998</v>
      </c>
      <c r="AD6890" s="5">
        <f>IFERROR(AA6890/D6890,0)</f>
        <v>2.1232924693520137E-2</v>
      </c>
      <c r="AE6890" s="15">
        <f t="shared" si="657"/>
        <v>0.33424657534246577</v>
      </c>
      <c r="AF6890" s="5">
        <f>IFERROR(AD6890*AE6890*48,0)</f>
        <v>0.34065755343905185</v>
      </c>
    </row>
    <row r="6891" spans="1:32" x14ac:dyDescent="0.15">
      <c r="A6891" s="1"/>
      <c r="B6891" s="1" t="s">
        <v>48</v>
      </c>
      <c r="C6891" s="1" t="s">
        <v>58</v>
      </c>
      <c r="D6891" s="1">
        <v>142.75</v>
      </c>
      <c r="E6891" s="6">
        <v>3.13</v>
      </c>
      <c r="F6891" s="18">
        <v>0.47916666666666702</v>
      </c>
      <c r="G6891" s="1">
        <v>23.3</v>
      </c>
      <c r="H6891" s="1">
        <v>73</v>
      </c>
      <c r="I6891" s="1">
        <v>23.5</v>
      </c>
      <c r="J6891" s="1">
        <v>0.23</v>
      </c>
      <c r="K6891" s="1">
        <v>708</v>
      </c>
      <c r="L6891" s="1">
        <v>152</v>
      </c>
      <c r="M6891" s="6">
        <f t="shared" si="653"/>
        <v>23.605808988963588</v>
      </c>
      <c r="N6891" s="19">
        <v>0.5</v>
      </c>
      <c r="O6891" s="11" cm="1">
        <f t="array" ref="O6891">ROUND(_xlfn.SWITCH(C6891,"建筑专教",IF(S6891&gt;0.1,1.38,1.28),"阶梯教室",IF(S6891&gt;0.1,1.15,1.05),"公共教室",IF(S6891&gt;0.1,1.22,1.12),IF(S6891&gt;0.1,1.2,1.1))+(MOD(ROW()*11,31)/31-0.5)*0.06,2)</f>
        <v>1.36</v>
      </c>
      <c r="P6891" s="12">
        <f t="shared" si="652"/>
        <v>0.36</v>
      </c>
      <c r="Q6891" s="13">
        <f t="shared" si="654"/>
        <v>-0.99725021779967837</v>
      </c>
      <c r="R6891" s="1">
        <v>2.35</v>
      </c>
      <c r="S6891" s="1">
        <v>0.16300000000000001</v>
      </c>
      <c r="T6891" s="1">
        <v>0.42</v>
      </c>
      <c r="U6891" s="4" t="s">
        <v>60</v>
      </c>
      <c r="V6891">
        <v>0.49</v>
      </c>
      <c r="W6891">
        <v>0.4</v>
      </c>
      <c r="X6891">
        <v>0.75</v>
      </c>
      <c r="Y6891">
        <v>2.38</v>
      </c>
      <c r="Z6891">
        <v>0.25</v>
      </c>
      <c r="AA6891" s="5">
        <f t="shared" si="655"/>
        <v>2.9329999999999998</v>
      </c>
      <c r="AB6891" s="15" cm="1">
        <f t="array" ref="AB6891">_xlfn.SWITCH(U6891,"夏",122,"冬",90,"春",153,"秋",153,0)</f>
        <v>122</v>
      </c>
      <c r="AC6891" s="16">
        <f t="shared" si="656"/>
        <v>357.82599999999996</v>
      </c>
      <c r="AD6891" s="5">
        <f>IFERROR(AA6891/D6891,0)</f>
        <v>2.0546409807355514E-2</v>
      </c>
      <c r="AE6891" s="15">
        <f t="shared" si="657"/>
        <v>0.33424657534246577</v>
      </c>
      <c r="AF6891" s="5">
        <f>IFERROR(AD6891*AE6891*48,0)</f>
        <v>0.32964322145718877</v>
      </c>
    </row>
    <row r="6892" spans="1:32" x14ac:dyDescent="0.15">
      <c r="A6892" s="1"/>
      <c r="B6892" s="1" t="s">
        <v>48</v>
      </c>
      <c r="C6892" s="1" t="s">
        <v>58</v>
      </c>
      <c r="D6892" s="1">
        <v>142.75</v>
      </c>
      <c r="E6892" s="6">
        <v>3.13</v>
      </c>
      <c r="F6892" s="18">
        <v>0.5</v>
      </c>
      <c r="G6892" s="1">
        <v>23.8</v>
      </c>
      <c r="H6892" s="1">
        <v>75</v>
      </c>
      <c r="I6892" s="1">
        <v>24</v>
      </c>
      <c r="J6892" s="1">
        <v>0.21</v>
      </c>
      <c r="K6892" s="1">
        <v>588</v>
      </c>
      <c r="L6892" s="1">
        <v>142</v>
      </c>
      <c r="M6892" s="6">
        <f t="shared" si="653"/>
        <v>24.099686673995564</v>
      </c>
      <c r="N6892" s="19">
        <v>0.5</v>
      </c>
      <c r="O6892" s="11" cm="1">
        <f t="array" ref="O6892">ROUND(_xlfn.SWITCH(C6892,"建筑专教",IF(S6892&gt;0.1,1.38,1.28),"阶梯教室",IF(S6892&gt;0.1,1.15,1.05),"公共教室",IF(S6892&gt;0.1,1.22,1.12),IF(S6892&gt;0.1,1.2,1.1))+(MOD(ROW()*11,31)/31-0.5)*0.06,2)</f>
        <v>1.38</v>
      </c>
      <c r="P6892" s="12">
        <f t="shared" si="652"/>
        <v>0.22</v>
      </c>
      <c r="Q6892" s="13">
        <f t="shared" si="654"/>
        <v>-0.71960598296811573</v>
      </c>
      <c r="R6892" s="1">
        <v>0</v>
      </c>
      <c r="S6892" s="1">
        <v>0.16500000000000001</v>
      </c>
      <c r="T6892" s="1">
        <v>0.3</v>
      </c>
      <c r="U6892" s="4" t="s">
        <v>60</v>
      </c>
      <c r="V6892">
        <v>0.49</v>
      </c>
      <c r="W6892">
        <v>0.4</v>
      </c>
      <c r="X6892">
        <v>0.75</v>
      </c>
      <c r="Y6892">
        <v>2.38</v>
      </c>
      <c r="Z6892">
        <v>0.25</v>
      </c>
      <c r="AA6892" s="5">
        <f t="shared" si="655"/>
        <v>0.46499999999999997</v>
      </c>
      <c r="AB6892" s="15" cm="1">
        <f t="array" ref="AB6892">_xlfn.SWITCH(U6892,"夏",122,"冬",90,"春",153,"秋",153,0)</f>
        <v>122</v>
      </c>
      <c r="AC6892" s="16">
        <f t="shared" si="656"/>
        <v>56.73</v>
      </c>
      <c r="AD6892" s="5">
        <f>IFERROR(AA6892/D6892,0)</f>
        <v>3.2574430823117334E-3</v>
      </c>
      <c r="AE6892" s="15">
        <f t="shared" si="657"/>
        <v>0.33424657534246577</v>
      </c>
      <c r="AF6892" s="5">
        <f>IFERROR(AD6892*AE6892*48,0)</f>
        <v>5.2261881342513729E-2</v>
      </c>
    </row>
    <row r="6893" spans="1:32" x14ac:dyDescent="0.15">
      <c r="A6893" s="1"/>
      <c r="B6893" s="1" t="s">
        <v>48</v>
      </c>
      <c r="C6893" s="1" t="s">
        <v>58</v>
      </c>
      <c r="D6893" s="1">
        <v>142.75</v>
      </c>
      <c r="E6893" s="6">
        <v>3.13</v>
      </c>
      <c r="F6893" s="18">
        <v>0.52083333333333304</v>
      </c>
      <c r="G6893" s="1">
        <v>24.4</v>
      </c>
      <c r="H6893" s="1">
        <v>77</v>
      </c>
      <c r="I6893" s="1">
        <v>24.6</v>
      </c>
      <c r="J6893" s="1">
        <v>0.19</v>
      </c>
      <c r="K6893" s="1">
        <v>508</v>
      </c>
      <c r="L6893" s="1">
        <v>132</v>
      </c>
      <c r="M6893" s="6">
        <f t="shared" si="653"/>
        <v>24.693313389904176</v>
      </c>
      <c r="N6893" s="19">
        <v>0.5</v>
      </c>
      <c r="O6893" s="11" cm="1">
        <f t="array" ref="O6893">ROUND(_xlfn.SWITCH(C6893,"建筑专教",IF(S6893&gt;0.1,1.38,1.28),"阶梯教室",IF(S6893&gt;0.1,1.15,1.05),"公共教室",IF(S6893&gt;0.1,1.22,1.12),IF(S6893&gt;0.1,1.2,1.1))+(MOD(ROW()*11,31)/31-0.5)*0.06,2)</f>
        <v>1.4</v>
      </c>
      <c r="P6893" s="12">
        <f t="shared" si="652"/>
        <v>0.13</v>
      </c>
      <c r="Q6893" s="13">
        <f t="shared" si="654"/>
        <v>-0.12133544062410646</v>
      </c>
      <c r="R6893" s="1">
        <v>0</v>
      </c>
      <c r="S6893" s="1">
        <v>0.16700000000000001</v>
      </c>
      <c r="T6893" s="1">
        <v>0.23</v>
      </c>
      <c r="U6893" s="4" t="s">
        <v>60</v>
      </c>
      <c r="V6893">
        <v>0.49</v>
      </c>
      <c r="W6893">
        <v>0.4</v>
      </c>
      <c r="X6893">
        <v>0.75</v>
      </c>
      <c r="Y6893">
        <v>2.38</v>
      </c>
      <c r="Z6893">
        <v>0.25</v>
      </c>
      <c r="AA6893" s="5">
        <f t="shared" si="655"/>
        <v>0.39700000000000002</v>
      </c>
      <c r="AB6893" s="15" cm="1">
        <f t="array" ref="AB6893">_xlfn.SWITCH(U6893,"夏",122,"冬",90,"春",153,"秋",153,0)</f>
        <v>122</v>
      </c>
      <c r="AC6893" s="16">
        <f t="shared" si="656"/>
        <v>48.434000000000005</v>
      </c>
      <c r="AD6893" s="5">
        <f>IFERROR(AA6893/D6893,0)</f>
        <v>2.7810858143607706E-3</v>
      </c>
      <c r="AE6893" s="15">
        <f t="shared" si="657"/>
        <v>0.33424657534246577</v>
      </c>
      <c r="AF6893" s="5">
        <f>IFERROR(AD6893*AE6893*48,0)</f>
        <v>4.4619283640812801E-2</v>
      </c>
    </row>
    <row r="6894" spans="1:32" x14ac:dyDescent="0.15">
      <c r="A6894" s="1"/>
      <c r="B6894" s="1" t="s">
        <v>48</v>
      </c>
      <c r="C6894" s="1" t="s">
        <v>58</v>
      </c>
      <c r="D6894" s="1">
        <v>142.75</v>
      </c>
      <c r="E6894" s="6">
        <v>3.13</v>
      </c>
      <c r="F6894" s="18">
        <v>0.54166666666666696</v>
      </c>
      <c r="G6894" s="1">
        <v>25</v>
      </c>
      <c r="H6894" s="1">
        <v>79</v>
      </c>
      <c r="I6894" s="1">
        <v>25.2</v>
      </c>
      <c r="J6894" s="1">
        <v>0.19</v>
      </c>
      <c r="K6894" s="1">
        <v>548</v>
      </c>
      <c r="L6894" s="1">
        <v>132</v>
      </c>
      <c r="M6894" s="6">
        <f t="shared" si="653"/>
        <v>25.29275189412084</v>
      </c>
      <c r="N6894" s="19">
        <v>0.5</v>
      </c>
      <c r="O6894" s="11" cm="1">
        <f t="array" ref="O6894">ROUND(_xlfn.SWITCH(C6894,"建筑专教",IF(S6894&gt;0.1,1.38,1.28),"阶梯教室",IF(S6894&gt;0.1,1.15,1.05),"公共教室",IF(S6894&gt;0.1,1.22,1.12),IF(S6894&gt;0.1,1.2,1.1))+(MOD(ROW()*11,31)/31-0.5)*0.06,2)</f>
        <v>1.37</v>
      </c>
      <c r="P6894" s="12">
        <f t="shared" si="652"/>
        <v>0.17</v>
      </c>
      <c r="Q6894" s="13">
        <f t="shared" si="654"/>
        <v>-5.3178727570270881E-3</v>
      </c>
      <c r="R6894" s="1">
        <v>2.23</v>
      </c>
      <c r="S6894" s="1">
        <v>0.16900000000000001</v>
      </c>
      <c r="T6894" s="1">
        <v>0.42499999999999999</v>
      </c>
      <c r="U6894" s="4" t="s">
        <v>60</v>
      </c>
      <c r="V6894">
        <v>0.49</v>
      </c>
      <c r="W6894">
        <v>0.4</v>
      </c>
      <c r="X6894">
        <v>0.75</v>
      </c>
      <c r="Y6894">
        <v>2.38</v>
      </c>
      <c r="Z6894">
        <v>0.25</v>
      </c>
      <c r="AA6894" s="5">
        <f t="shared" si="655"/>
        <v>2.8239999999999998</v>
      </c>
      <c r="AB6894" s="15" cm="1">
        <f t="array" ref="AB6894">_xlfn.SWITCH(U6894,"夏",122,"冬",90,"春",153,"秋",153,0)</f>
        <v>122</v>
      </c>
      <c r="AC6894" s="16">
        <f t="shared" si="656"/>
        <v>344.52799999999996</v>
      </c>
      <c r="AD6894" s="5">
        <f>IFERROR(AA6894/D6894,0)</f>
        <v>1.9782837127845884E-2</v>
      </c>
      <c r="AE6894" s="15">
        <f t="shared" si="657"/>
        <v>0.33424657534246577</v>
      </c>
      <c r="AF6894" s="5">
        <f>IFERROR(AD6894*AE6894*48,0)</f>
        <v>0.31739258690593286</v>
      </c>
    </row>
    <row r="6895" spans="1:32" x14ac:dyDescent="0.15">
      <c r="A6895" s="1"/>
      <c r="B6895" s="1" t="s">
        <v>48</v>
      </c>
      <c r="C6895" s="1" t="s">
        <v>58</v>
      </c>
      <c r="D6895" s="1">
        <v>142.75</v>
      </c>
      <c r="E6895" s="6">
        <v>3.13</v>
      </c>
      <c r="F6895" s="18">
        <v>0.5625</v>
      </c>
      <c r="G6895" s="1">
        <v>24.6</v>
      </c>
      <c r="H6895" s="1">
        <v>81</v>
      </c>
      <c r="I6895" s="1">
        <v>24.8</v>
      </c>
      <c r="J6895" s="1">
        <v>0.21</v>
      </c>
      <c r="K6895" s="1">
        <v>668</v>
      </c>
      <c r="L6895" s="1">
        <v>142</v>
      </c>
      <c r="M6895" s="6">
        <f t="shared" si="653"/>
        <v>24.898886379646342</v>
      </c>
      <c r="N6895" s="19">
        <v>0.5</v>
      </c>
      <c r="O6895" s="11" cm="1">
        <f t="array" ref="O6895">ROUND(_xlfn.SWITCH(C6895,"建筑专教",IF(S6895&gt;0.1,1.38,1.28),"阶梯教室",IF(S6895&gt;0.1,1.15,1.05),"公共教室",IF(S6895&gt;0.1,1.22,1.12),IF(S6895&gt;0.1,1.2,1.1))+(MOD(ROW()*11,31)/31-0.5)*0.06,2)</f>
        <v>1.39</v>
      </c>
      <c r="P6895" s="12">
        <f t="shared" si="652"/>
        <v>0.31</v>
      </c>
      <c r="Q6895" s="13">
        <f t="shared" si="654"/>
        <v>-0.46080383642122241</v>
      </c>
      <c r="R6895" s="1">
        <v>2.2999999999999998</v>
      </c>
      <c r="S6895" s="1">
        <v>0.17100000000000001</v>
      </c>
      <c r="T6895" s="1">
        <v>0.44500000000000001</v>
      </c>
      <c r="U6895" s="4" t="s">
        <v>60</v>
      </c>
      <c r="V6895">
        <v>0.49</v>
      </c>
      <c r="W6895">
        <v>0.4</v>
      </c>
      <c r="X6895">
        <v>0.75</v>
      </c>
      <c r="Y6895">
        <v>2.38</v>
      </c>
      <c r="Z6895">
        <v>0.25</v>
      </c>
      <c r="AA6895" s="5">
        <f t="shared" si="655"/>
        <v>2.9159999999999995</v>
      </c>
      <c r="AB6895" s="15" cm="1">
        <f t="array" ref="AB6895">_xlfn.SWITCH(U6895,"夏",122,"冬",90,"春",153,"秋",153,0)</f>
        <v>122</v>
      </c>
      <c r="AC6895" s="16">
        <f t="shared" si="656"/>
        <v>355.75199999999995</v>
      </c>
      <c r="AD6895" s="5">
        <f>IFERROR(AA6895/D6895,0)</f>
        <v>2.0427320490367773E-2</v>
      </c>
      <c r="AE6895" s="15">
        <f t="shared" si="657"/>
        <v>0.33424657534246577</v>
      </c>
      <c r="AF6895" s="5">
        <f>IFERROR(AD6895*AE6895*48,0)</f>
        <v>0.32773257203176354</v>
      </c>
    </row>
    <row r="6896" spans="1:32" x14ac:dyDescent="0.15">
      <c r="A6896" s="1"/>
      <c r="B6896" s="1" t="s">
        <v>48</v>
      </c>
      <c r="C6896" s="1" t="s">
        <v>58</v>
      </c>
      <c r="D6896" s="1">
        <v>142.75</v>
      </c>
      <c r="E6896" s="6">
        <v>3.13</v>
      </c>
      <c r="F6896" s="18">
        <v>0.58333333333333304</v>
      </c>
      <c r="G6896" s="1">
        <v>24.2</v>
      </c>
      <c r="H6896" s="1">
        <v>83</v>
      </c>
      <c r="I6896" s="1">
        <v>24.4</v>
      </c>
      <c r="J6896" s="1">
        <v>0.23</v>
      </c>
      <c r="K6896" s="1">
        <v>763</v>
      </c>
      <c r="L6896" s="1">
        <v>152</v>
      </c>
      <c r="M6896" s="6">
        <f t="shared" si="653"/>
        <v>24.504852443469531</v>
      </c>
      <c r="N6896" s="19">
        <v>0.5</v>
      </c>
      <c r="O6896" s="11" cm="1">
        <f t="array" ref="O6896">ROUND(_xlfn.SWITCH(C6896,"建筑专教",IF(S6896&gt;0.1,1.38,1.28),"阶梯教室",IF(S6896&gt;0.1,1.15,1.05),"公共教室",IF(S6896&gt;0.1,1.22,1.12),IF(S6896&gt;0.1,1.2,1.1))+(MOD(ROW()*11,31)/31-0.5)*0.06,2)</f>
        <v>1.41</v>
      </c>
      <c r="P6896" s="12">
        <f t="shared" si="652"/>
        <v>0.43</v>
      </c>
      <c r="Q6896" s="13">
        <f t="shared" si="654"/>
        <v>-0.604885221887837</v>
      </c>
      <c r="R6896" s="1">
        <v>2.35</v>
      </c>
      <c r="S6896" s="1">
        <v>0.17299999999999999</v>
      </c>
      <c r="T6896" s="1">
        <v>0.46500000000000002</v>
      </c>
      <c r="U6896" s="4" t="s">
        <v>60</v>
      </c>
      <c r="V6896">
        <v>0.49</v>
      </c>
      <c r="W6896">
        <v>0.4</v>
      </c>
      <c r="X6896">
        <v>0.75</v>
      </c>
      <c r="Y6896">
        <v>2.38</v>
      </c>
      <c r="Z6896">
        <v>0.25</v>
      </c>
      <c r="AA6896" s="5">
        <f t="shared" si="655"/>
        <v>2.988</v>
      </c>
      <c r="AB6896" s="15" cm="1">
        <f t="array" ref="AB6896">_xlfn.SWITCH(U6896,"夏",122,"冬",90,"春",153,"秋",153,0)</f>
        <v>122</v>
      </c>
      <c r="AC6896" s="16">
        <f t="shared" si="656"/>
        <v>364.536</v>
      </c>
      <c r="AD6896" s="5">
        <f>IFERROR(AA6896/D6896,0)</f>
        <v>2.0931698774080559E-2</v>
      </c>
      <c r="AE6896" s="15">
        <f t="shared" si="657"/>
        <v>0.33424657534246577</v>
      </c>
      <c r="AF6896" s="5">
        <f>IFERROR(AD6896*AE6896*48,0)</f>
        <v>0.33582473430415272</v>
      </c>
    </row>
    <row r="6897" spans="1:32" x14ac:dyDescent="0.15">
      <c r="A6897" s="1"/>
      <c r="B6897" s="1" t="s">
        <v>48</v>
      </c>
      <c r="C6897" s="1" t="s">
        <v>58</v>
      </c>
      <c r="D6897" s="1">
        <v>142.75</v>
      </c>
      <c r="E6897" s="6">
        <v>3.13</v>
      </c>
      <c r="F6897" s="18">
        <v>0.60416666666666696</v>
      </c>
      <c r="G6897" s="1">
        <v>23.8</v>
      </c>
      <c r="H6897" s="1">
        <v>85</v>
      </c>
      <c r="I6897" s="1">
        <v>24</v>
      </c>
      <c r="J6897" s="1">
        <v>0.25</v>
      </c>
      <c r="K6897" s="1">
        <v>773</v>
      </c>
      <c r="L6897" s="1">
        <v>152</v>
      </c>
      <c r="M6897" s="6">
        <f t="shared" si="653"/>
        <v>24.110673959728274</v>
      </c>
      <c r="N6897" s="19">
        <v>0.5</v>
      </c>
      <c r="O6897" s="11" cm="1">
        <f t="array" ref="O6897">ROUND(_xlfn.SWITCH(C6897,"建筑专教",IF(S6897&gt;0.1,1.38,1.28),"阶梯教室",IF(S6897&gt;0.1,1.15,1.05),"公共教室",IF(S6897&gt;0.1,1.22,1.12),IF(S6897&gt;0.1,1.2,1.1))+(MOD(ROW()*11,31)/31-0.5)*0.06,2)</f>
        <v>1.37</v>
      </c>
      <c r="P6897" s="12">
        <f t="shared" si="652"/>
        <v>0.44</v>
      </c>
      <c r="Q6897" s="13">
        <f t="shared" si="654"/>
        <v>-0.88966072254730977</v>
      </c>
      <c r="R6897" s="1">
        <v>2.35</v>
      </c>
      <c r="S6897" s="1">
        <v>0.17499999999999999</v>
      </c>
      <c r="T6897" s="1">
        <v>0.46</v>
      </c>
      <c r="U6897" s="4" t="s">
        <v>60</v>
      </c>
      <c r="V6897">
        <v>0.49</v>
      </c>
      <c r="W6897">
        <v>0.4</v>
      </c>
      <c r="X6897">
        <v>0.75</v>
      </c>
      <c r="Y6897">
        <v>2.38</v>
      </c>
      <c r="Z6897">
        <v>0.25</v>
      </c>
      <c r="AA6897" s="5">
        <f t="shared" si="655"/>
        <v>2.9849999999999999</v>
      </c>
      <c r="AB6897" s="15" cm="1">
        <f t="array" ref="AB6897">_xlfn.SWITCH(U6897,"夏",122,"冬",90,"春",153,"秋",153,0)</f>
        <v>122</v>
      </c>
      <c r="AC6897" s="16">
        <f t="shared" si="656"/>
        <v>364.16999999999996</v>
      </c>
      <c r="AD6897" s="5">
        <f>IFERROR(AA6897/D6897,0)</f>
        <v>2.0910683012259193E-2</v>
      </c>
      <c r="AE6897" s="15">
        <f t="shared" si="657"/>
        <v>0.33424657534246577</v>
      </c>
      <c r="AF6897" s="5">
        <f>IFERROR(AD6897*AE6897*48,0)</f>
        <v>0.33548756087613651</v>
      </c>
    </row>
    <row r="6898" spans="1:32" x14ac:dyDescent="0.15">
      <c r="A6898" s="1"/>
      <c r="B6898" s="1" t="s">
        <v>48</v>
      </c>
      <c r="C6898" s="1" t="s">
        <v>58</v>
      </c>
      <c r="D6898" s="1">
        <v>142.75</v>
      </c>
      <c r="E6898" s="6">
        <v>3.13</v>
      </c>
      <c r="F6898" s="18">
        <v>0.625</v>
      </c>
      <c r="G6898" s="1">
        <v>23.4</v>
      </c>
      <c r="H6898" s="1">
        <v>85</v>
      </c>
      <c r="I6898" s="1">
        <v>23.6</v>
      </c>
      <c r="J6898" s="1">
        <v>0.23</v>
      </c>
      <c r="K6898" s="1">
        <v>723</v>
      </c>
      <c r="L6898" s="1">
        <v>142</v>
      </c>
      <c r="M6898" s="6">
        <f t="shared" si="653"/>
        <v>23.705702133344857</v>
      </c>
      <c r="N6898" s="19">
        <v>0.5</v>
      </c>
      <c r="O6898" s="11" cm="1">
        <f t="array" ref="O6898">ROUND(_xlfn.SWITCH(C6898,"建筑专教",IF(S6898&gt;0.1,1.38,1.28),"阶梯教室",IF(S6898&gt;0.1,1.15,1.05),"公共教室",IF(S6898&gt;0.1,1.22,1.12),IF(S6898&gt;0.1,1.2,1.1))+(MOD(ROW()*11,31)/31-0.5)*0.06,2)</f>
        <v>1.39</v>
      </c>
      <c r="P6898" s="12">
        <f t="shared" si="652"/>
        <v>0.38</v>
      </c>
      <c r="Q6898" s="13">
        <f t="shared" si="654"/>
        <v>-0.89129446897153508</v>
      </c>
      <c r="R6898" s="1">
        <v>2.2799999999999998</v>
      </c>
      <c r="S6898" s="1">
        <v>0.17699999999999999</v>
      </c>
      <c r="T6898" s="1">
        <v>0.43</v>
      </c>
      <c r="U6898" s="4" t="s">
        <v>60</v>
      </c>
      <c r="V6898">
        <v>0.49</v>
      </c>
      <c r="W6898">
        <v>0.4</v>
      </c>
      <c r="X6898">
        <v>0.75</v>
      </c>
      <c r="Y6898">
        <v>2.38</v>
      </c>
      <c r="Z6898">
        <v>0.25</v>
      </c>
      <c r="AA6898" s="5">
        <f t="shared" si="655"/>
        <v>2.887</v>
      </c>
      <c r="AB6898" s="15" cm="1">
        <f t="array" ref="AB6898">_xlfn.SWITCH(U6898,"夏",122,"冬",90,"春",153,"秋",153,0)</f>
        <v>122</v>
      </c>
      <c r="AC6898" s="16">
        <f t="shared" si="656"/>
        <v>352.214</v>
      </c>
      <c r="AD6898" s="5">
        <f>IFERROR(AA6898/D6898,0)</f>
        <v>2.022416812609457E-2</v>
      </c>
      <c r="AE6898" s="15">
        <f t="shared" si="657"/>
        <v>0.33424657534246577</v>
      </c>
      <c r="AF6898" s="5">
        <f>IFERROR(AD6898*AE6898*48,0)</f>
        <v>0.32447322889427344</v>
      </c>
    </row>
    <row r="6899" spans="1:32" x14ac:dyDescent="0.15">
      <c r="A6899" s="1"/>
      <c r="B6899" s="1" t="s">
        <v>48</v>
      </c>
      <c r="C6899" s="1" t="s">
        <v>58</v>
      </c>
      <c r="D6899" s="1">
        <v>142.75</v>
      </c>
      <c r="E6899" s="6">
        <v>3.13</v>
      </c>
      <c r="F6899" s="18">
        <v>0.64583333333333304</v>
      </c>
      <c r="G6899" s="1">
        <v>23.9</v>
      </c>
      <c r="H6899" s="1">
        <v>83</v>
      </c>
      <c r="I6899" s="1">
        <v>24.1</v>
      </c>
      <c r="J6899" s="1">
        <v>0.21</v>
      </c>
      <c r="K6899" s="1">
        <v>603</v>
      </c>
      <c r="L6899" s="1">
        <v>132</v>
      </c>
      <c r="M6899" s="6">
        <f t="shared" si="653"/>
        <v>24.199586166280028</v>
      </c>
      <c r="N6899" s="19">
        <v>0.5</v>
      </c>
      <c r="O6899" s="11" cm="1">
        <f t="array" ref="O6899">ROUND(_xlfn.SWITCH(C6899,"建筑专教",IF(S6899&gt;0.1,1.38,1.28),"阶梯教室",IF(S6899&gt;0.1,1.15,1.05),"公共教室",IF(S6899&gt;0.1,1.22,1.12),IF(S6899&gt;0.1,1.2,1.1))+(MOD(ROW()*11,31)/31-0.5)*0.06,2)</f>
        <v>1.35</v>
      </c>
      <c r="P6899" s="12">
        <f t="shared" si="652"/>
        <v>0.24</v>
      </c>
      <c r="Q6899" s="13">
        <f t="shared" si="654"/>
        <v>-0.76024826755345021</v>
      </c>
      <c r="R6899" s="1">
        <v>0</v>
      </c>
      <c r="S6899" s="1">
        <v>0.17899999999999999</v>
      </c>
      <c r="T6899" s="1">
        <v>0.33</v>
      </c>
      <c r="U6899" s="4" t="s">
        <v>60</v>
      </c>
      <c r="V6899">
        <v>0.49</v>
      </c>
      <c r="W6899">
        <v>0.4</v>
      </c>
      <c r="X6899">
        <v>0.75</v>
      </c>
      <c r="Y6899">
        <v>2.38</v>
      </c>
      <c r="Z6899">
        <v>0.25</v>
      </c>
      <c r="AA6899" s="5">
        <f t="shared" si="655"/>
        <v>0.50900000000000001</v>
      </c>
      <c r="AB6899" s="15" cm="1">
        <f t="array" ref="AB6899">_xlfn.SWITCH(U6899,"夏",122,"冬",90,"春",153,"秋",153,0)</f>
        <v>122</v>
      </c>
      <c r="AC6899" s="16">
        <f t="shared" si="656"/>
        <v>62.097999999999999</v>
      </c>
      <c r="AD6899" s="5">
        <f>IFERROR(AA6899/D6899,0)</f>
        <v>3.565674255691769E-3</v>
      </c>
      <c r="AE6899" s="15">
        <f t="shared" si="657"/>
        <v>0.33424657534246577</v>
      </c>
      <c r="AF6899" s="5">
        <f>IFERROR(AD6899*AE6899*48,0)</f>
        <v>5.7207091620084929E-2</v>
      </c>
    </row>
    <row r="6900" spans="1:32" x14ac:dyDescent="0.15">
      <c r="A6900" s="1"/>
      <c r="B6900" s="1" t="s">
        <v>48</v>
      </c>
      <c r="C6900" s="1" t="s">
        <v>58</v>
      </c>
      <c r="D6900" s="1">
        <v>142.75</v>
      </c>
      <c r="E6900" s="6">
        <v>3.13</v>
      </c>
      <c r="F6900" s="18">
        <v>0.66666666666666696</v>
      </c>
      <c r="G6900" s="1">
        <v>24.5</v>
      </c>
      <c r="H6900" s="1">
        <v>81</v>
      </c>
      <c r="I6900" s="1">
        <v>24.7</v>
      </c>
      <c r="J6900" s="1">
        <v>0.19</v>
      </c>
      <c r="K6900" s="1">
        <v>523</v>
      </c>
      <c r="L6900" s="1">
        <v>122</v>
      </c>
      <c r="M6900" s="6">
        <f t="shared" si="653"/>
        <v>24.793219493283004</v>
      </c>
      <c r="N6900" s="19">
        <v>0.5</v>
      </c>
      <c r="O6900" s="11" cm="1">
        <f t="array" ref="O6900">ROUND(_xlfn.SWITCH(C6900,"建筑专教",IF(S6900&gt;0.1,1.38,1.28),"阶梯教室",IF(S6900&gt;0.1,1.15,1.05),"公共教室",IF(S6900&gt;0.1,1.22,1.12),IF(S6900&gt;0.1,1.2,1.1))+(MOD(ROW()*11,31)/31-0.5)*0.06,2)</f>
        <v>1.37</v>
      </c>
      <c r="P6900" s="12">
        <f t="shared" si="652"/>
        <v>0.14000000000000001</v>
      </c>
      <c r="Q6900" s="13">
        <f t="shared" si="654"/>
        <v>-0.14780997019954423</v>
      </c>
      <c r="R6900" s="1">
        <v>0</v>
      </c>
      <c r="S6900" s="1">
        <v>0.18099999999999999</v>
      </c>
      <c r="T6900" s="1">
        <v>0.26</v>
      </c>
      <c r="U6900" s="4" t="s">
        <v>60</v>
      </c>
      <c r="V6900">
        <v>0.49</v>
      </c>
      <c r="W6900">
        <v>0.4</v>
      </c>
      <c r="X6900">
        <v>0.75</v>
      </c>
      <c r="Y6900">
        <v>2.38</v>
      </c>
      <c r="Z6900">
        <v>0.25</v>
      </c>
      <c r="AA6900" s="5">
        <f t="shared" si="655"/>
        <v>0.441</v>
      </c>
      <c r="AB6900" s="15" cm="1">
        <f t="array" ref="AB6900">_xlfn.SWITCH(U6900,"夏",122,"冬",90,"春",153,"秋",153,0)</f>
        <v>122</v>
      </c>
      <c r="AC6900" s="16">
        <f t="shared" si="656"/>
        <v>53.802</v>
      </c>
      <c r="AD6900" s="5">
        <f>IFERROR(AA6900/D6900,0)</f>
        <v>3.0893169877408058E-3</v>
      </c>
      <c r="AE6900" s="15">
        <f t="shared" si="657"/>
        <v>0.33424657534246577</v>
      </c>
      <c r="AF6900" s="5">
        <f>IFERROR(AD6900*AE6900*48,0)</f>
        <v>4.9564493918384002E-2</v>
      </c>
    </row>
    <row r="6901" spans="1:32" x14ac:dyDescent="0.15">
      <c r="A6901" s="1"/>
      <c r="B6901" s="1" t="s">
        <v>48</v>
      </c>
      <c r="C6901" s="1" t="s">
        <v>58</v>
      </c>
      <c r="D6901" s="1">
        <v>142.75</v>
      </c>
      <c r="E6901" s="6">
        <v>3.13</v>
      </c>
      <c r="F6901" s="18">
        <v>0.6875</v>
      </c>
      <c r="G6901" s="1">
        <v>25.1</v>
      </c>
      <c r="H6901" s="1">
        <v>79</v>
      </c>
      <c r="I6901" s="1">
        <v>25.3</v>
      </c>
      <c r="J6901" s="1">
        <v>0.17</v>
      </c>
      <c r="K6901" s="1">
        <v>488</v>
      </c>
      <c r="L6901" s="1">
        <v>112</v>
      </c>
      <c r="M6901" s="6">
        <f t="shared" si="653"/>
        <v>25.386679555980834</v>
      </c>
      <c r="N6901" s="19">
        <v>0.5</v>
      </c>
      <c r="O6901" s="11" cm="1">
        <f t="array" ref="O6901">ROUND(_xlfn.SWITCH(C6901,"建筑专教",IF(S6901&gt;0.1,1.38,1.28),"阶梯教室",IF(S6901&gt;0.1,1.15,1.05),"公共教室",IF(S6901&gt;0.1,1.22,1.12),IF(S6901&gt;0.1,1.2,1.1))+(MOD(ROW()*11,31)/31-0.5)*0.06,2)</f>
        <v>1.39</v>
      </c>
      <c r="P6901" s="12">
        <f t="shared" si="652"/>
        <v>0.1</v>
      </c>
      <c r="Q6901" s="13">
        <f t="shared" si="654"/>
        <v>5.6198911068257994E-2</v>
      </c>
      <c r="R6901" s="1">
        <v>0</v>
      </c>
      <c r="S6901" s="1">
        <v>0.183</v>
      </c>
      <c r="T6901" s="1">
        <v>0.24</v>
      </c>
      <c r="U6901" s="4" t="s">
        <v>60</v>
      </c>
      <c r="V6901">
        <v>0.49</v>
      </c>
      <c r="W6901">
        <v>0.4</v>
      </c>
      <c r="X6901">
        <v>0.75</v>
      </c>
      <c r="Y6901">
        <v>2.38</v>
      </c>
      <c r="Z6901">
        <v>0.25</v>
      </c>
      <c r="AA6901" s="5">
        <f t="shared" si="655"/>
        <v>0.42299999999999999</v>
      </c>
      <c r="AB6901" s="15" cm="1">
        <f t="array" ref="AB6901">_xlfn.SWITCH(U6901,"夏",122,"冬",90,"春",153,"秋",153,0)</f>
        <v>122</v>
      </c>
      <c r="AC6901" s="16">
        <f t="shared" si="656"/>
        <v>51.606000000000002</v>
      </c>
      <c r="AD6901" s="5">
        <f>IFERROR(AA6901/D6901,0)</f>
        <v>2.9632224168126093E-3</v>
      </c>
      <c r="AE6901" s="15">
        <f t="shared" si="657"/>
        <v>0.33424657534246577</v>
      </c>
      <c r="AF6901" s="5">
        <f>IFERROR(AD6901*AE6901*48,0)</f>
        <v>4.7541453350286686E-2</v>
      </c>
    </row>
    <row r="6902" spans="1:32" x14ac:dyDescent="0.15">
      <c r="A6902" s="1"/>
      <c r="B6902" s="1" t="s">
        <v>48</v>
      </c>
      <c r="C6902" s="1" t="s">
        <v>58</v>
      </c>
      <c r="D6902" s="1">
        <v>142.75</v>
      </c>
      <c r="E6902" s="6">
        <v>3.13</v>
      </c>
      <c r="F6902" s="18">
        <v>0.70833333333333304</v>
      </c>
      <c r="G6902" s="1">
        <v>25.7</v>
      </c>
      <c r="H6902" s="1">
        <v>77</v>
      </c>
      <c r="I6902" s="1">
        <v>25.9</v>
      </c>
      <c r="J6902" s="1">
        <v>0.15</v>
      </c>
      <c r="K6902" s="1">
        <v>473</v>
      </c>
      <c r="L6902" s="1">
        <v>102</v>
      </c>
      <c r="M6902" s="6">
        <f t="shared" si="653"/>
        <v>25.979928285211713</v>
      </c>
      <c r="N6902" s="19">
        <v>0.5</v>
      </c>
      <c r="O6902" s="11" cm="1">
        <f t="array" ref="O6902">ROUND(_xlfn.SWITCH(C6902,"建筑专教",IF(S6902&gt;0.1,1.38,1.28),"阶梯教室",IF(S6902&gt;0.1,1.15,1.05),"公共教室",IF(S6902&gt;0.1,1.22,1.12),IF(S6902&gt;0.1,1.2,1.1))+(MOD(ROW()*11,31)/31-0.5)*0.06,2)</f>
        <v>1.36</v>
      </c>
      <c r="P6902" s="12">
        <f t="shared" si="652"/>
        <v>0.09</v>
      </c>
      <c r="Q6902" s="13">
        <f t="shared" si="654"/>
        <v>0.17485614817186543</v>
      </c>
      <c r="R6902" s="1">
        <v>0</v>
      </c>
      <c r="S6902" s="1">
        <v>0.185</v>
      </c>
      <c r="T6902" s="1">
        <v>0.223</v>
      </c>
      <c r="U6902" s="4" t="s">
        <v>60</v>
      </c>
      <c r="V6902">
        <v>0.49</v>
      </c>
      <c r="W6902">
        <v>0.4</v>
      </c>
      <c r="X6902">
        <v>0.75</v>
      </c>
      <c r="Y6902">
        <v>2.38</v>
      </c>
      <c r="Z6902">
        <v>0.25</v>
      </c>
      <c r="AA6902" s="5">
        <f t="shared" si="655"/>
        <v>0.40800000000000003</v>
      </c>
      <c r="AB6902" s="15" cm="1">
        <f t="array" ref="AB6902">_xlfn.SWITCH(U6902,"夏",122,"冬",90,"春",153,"秋",153,0)</f>
        <v>122</v>
      </c>
      <c r="AC6902" s="16">
        <f t="shared" si="656"/>
        <v>49.776000000000003</v>
      </c>
      <c r="AD6902" s="5">
        <f>IFERROR(AA6902/D6902,0)</f>
        <v>2.8581436077057794E-3</v>
      </c>
      <c r="AE6902" s="15">
        <f t="shared" si="657"/>
        <v>0.33424657534246577</v>
      </c>
      <c r="AF6902" s="5">
        <f>IFERROR(AD6902*AE6902*48,0)</f>
        <v>4.58555862102056E-2</v>
      </c>
    </row>
    <row r="6903" spans="1:32" x14ac:dyDescent="0.15">
      <c r="A6903" s="1"/>
      <c r="B6903" s="1" t="s">
        <v>48</v>
      </c>
      <c r="C6903" s="1" t="s">
        <v>58</v>
      </c>
      <c r="D6903" s="1">
        <v>142.75</v>
      </c>
      <c r="E6903" s="6">
        <v>3.13</v>
      </c>
      <c r="F6903" s="18">
        <v>0.72916666666666696</v>
      </c>
      <c r="G6903" s="1">
        <v>26.3</v>
      </c>
      <c r="H6903" s="1">
        <v>75</v>
      </c>
      <c r="I6903" s="1">
        <v>26.5</v>
      </c>
      <c r="J6903" s="1">
        <v>0.13</v>
      </c>
      <c r="K6903" s="1">
        <v>468</v>
      </c>
      <c r="L6903" s="1">
        <v>92</v>
      </c>
      <c r="M6903" s="6">
        <f t="shared" si="653"/>
        <v>26.572914838975748</v>
      </c>
      <c r="N6903" s="19">
        <v>0.5</v>
      </c>
      <c r="O6903" s="11" cm="1">
        <f t="array" ref="O6903">ROUND(_xlfn.SWITCH(C6903,"建筑专教",IF(S6903&gt;0.1,1.38,1.28),"阶梯教室",IF(S6903&gt;0.1,1.15,1.05),"公共教室",IF(S6903&gt;0.1,1.22,1.12),IF(S6903&gt;0.1,1.2,1.1))+(MOD(ROW()*11,31)/31-0.5)*0.06,2)</f>
        <v>1.38</v>
      </c>
      <c r="P6903" s="12">
        <f t="shared" si="652"/>
        <v>0.08</v>
      </c>
      <c r="Q6903" s="13">
        <f t="shared" si="654"/>
        <v>0.3720963730643605</v>
      </c>
      <c r="R6903" s="1">
        <v>0</v>
      </c>
      <c r="S6903" s="1">
        <v>0.187</v>
      </c>
      <c r="T6903" s="1">
        <v>0.21299999999999999</v>
      </c>
      <c r="U6903" s="4" t="s">
        <v>60</v>
      </c>
      <c r="V6903">
        <v>0.49</v>
      </c>
      <c r="W6903">
        <v>0.4</v>
      </c>
      <c r="X6903">
        <v>0.75</v>
      </c>
      <c r="Y6903">
        <v>2.38</v>
      </c>
      <c r="Z6903">
        <v>0.25</v>
      </c>
      <c r="AA6903" s="5">
        <f t="shared" si="655"/>
        <v>0.4</v>
      </c>
      <c r="AB6903" s="15" cm="1">
        <f t="array" ref="AB6903">_xlfn.SWITCH(U6903,"夏",122,"冬",90,"春",153,"秋",153,0)</f>
        <v>122</v>
      </c>
      <c r="AC6903" s="16">
        <f t="shared" si="656"/>
        <v>48.800000000000004</v>
      </c>
      <c r="AD6903" s="5">
        <f>IFERROR(AA6903/D6903,0)</f>
        <v>2.8021015761821367E-3</v>
      </c>
      <c r="AE6903" s="15">
        <f t="shared" si="657"/>
        <v>0.33424657534246577</v>
      </c>
      <c r="AF6903" s="5">
        <f>IFERROR(AD6903*AE6903*48,0)</f>
        <v>4.4956457068829024E-2</v>
      </c>
    </row>
    <row r="6904" spans="1:32" x14ac:dyDescent="0.15">
      <c r="A6904" s="1"/>
      <c r="B6904" s="1" t="s">
        <v>48</v>
      </c>
      <c r="C6904" s="1" t="s">
        <v>58</v>
      </c>
      <c r="D6904" s="1">
        <v>142.75</v>
      </c>
      <c r="E6904" s="6">
        <v>3.13</v>
      </c>
      <c r="F6904" s="18">
        <v>0.75</v>
      </c>
      <c r="G6904" s="1">
        <v>26.9</v>
      </c>
      <c r="H6904" s="1">
        <v>73</v>
      </c>
      <c r="I6904" s="1">
        <v>27.1</v>
      </c>
      <c r="J6904" s="1">
        <v>0.11</v>
      </c>
      <c r="K6904" s="1">
        <v>464</v>
      </c>
      <c r="L6904" s="1">
        <v>82</v>
      </c>
      <c r="M6904" s="6">
        <f t="shared" si="653"/>
        <v>27.165568549106354</v>
      </c>
      <c r="N6904" s="19">
        <v>0.5</v>
      </c>
      <c r="O6904" s="11" cm="1">
        <f t="array" ref="O6904">ROUND(_xlfn.SWITCH(C6904,"建筑专教",IF(S6904&gt;0.1,1.38,1.28),"阶梯教室",IF(S6904&gt;0.1,1.15,1.05),"公共教室",IF(S6904&gt;0.1,1.22,1.12),IF(S6904&gt;0.1,1.2,1.1))+(MOD(ROW()*11,31)/31-0.5)*0.06,2)</f>
        <v>1.4</v>
      </c>
      <c r="P6904" s="12">
        <f t="shared" si="652"/>
        <v>0.08</v>
      </c>
      <c r="Q6904" s="13">
        <f t="shared" si="654"/>
        <v>0.56144921124851277</v>
      </c>
      <c r="R6904" s="1">
        <v>0</v>
      </c>
      <c r="S6904" s="1">
        <v>0.189</v>
      </c>
      <c r="T6904" s="1">
        <v>0.20699999999999999</v>
      </c>
      <c r="U6904" s="4" t="s">
        <v>60</v>
      </c>
      <c r="V6904">
        <v>0.49</v>
      </c>
      <c r="W6904">
        <v>0.4</v>
      </c>
      <c r="X6904">
        <v>0.75</v>
      </c>
      <c r="Y6904">
        <v>2.38</v>
      </c>
      <c r="Z6904">
        <v>0.25</v>
      </c>
      <c r="AA6904" s="5">
        <f t="shared" si="655"/>
        <v>0.39600000000000002</v>
      </c>
      <c r="AB6904" s="15" cm="1">
        <f t="array" ref="AB6904">_xlfn.SWITCH(U6904,"夏",122,"冬",90,"春",153,"秋",153,0)</f>
        <v>122</v>
      </c>
      <c r="AC6904" s="16">
        <f t="shared" si="656"/>
        <v>48.312000000000005</v>
      </c>
      <c r="AD6904" s="5">
        <f>IFERROR(AA6904/D6904,0)</f>
        <v>2.7740805604203156E-3</v>
      </c>
      <c r="AE6904" s="15">
        <f t="shared" si="657"/>
        <v>0.33424657534246577</v>
      </c>
      <c r="AF6904" s="5">
        <f>IFERROR(AD6904*AE6904*48,0)</f>
        <v>4.4506892498140736E-2</v>
      </c>
    </row>
    <row r="6905" spans="1:32" x14ac:dyDescent="0.15">
      <c r="A6905" s="1"/>
      <c r="B6905" s="1" t="s">
        <v>48</v>
      </c>
      <c r="C6905" s="1" t="s">
        <v>58</v>
      </c>
      <c r="D6905" s="1">
        <v>142.75</v>
      </c>
      <c r="E6905" s="6">
        <v>3.13</v>
      </c>
      <c r="F6905" s="18">
        <v>0.77083333333333304</v>
      </c>
      <c r="G6905" s="1">
        <v>27.5</v>
      </c>
      <c r="H6905" s="1">
        <v>71</v>
      </c>
      <c r="I6905" s="1">
        <v>27.7</v>
      </c>
      <c r="J6905" s="1">
        <v>0.1</v>
      </c>
      <c r="K6905" s="1">
        <v>460</v>
      </c>
      <c r="L6905" s="1">
        <v>72</v>
      </c>
      <c r="M6905" s="6">
        <f t="shared" si="653"/>
        <v>27.761555652048457</v>
      </c>
      <c r="N6905" s="19">
        <v>0.5</v>
      </c>
      <c r="O6905" s="11" cm="1">
        <f t="array" ref="O6905">ROUND(_xlfn.SWITCH(C6905,"建筑专教",IF(S6905&gt;0.1,1.38,1.28),"阶梯教室",IF(S6905&gt;0.1,1.15,1.05),"公共教室",IF(S6905&gt;0.1,1.22,1.12),IF(S6905&gt;0.1,1.2,1.1))+(MOD(ROW()*11,31)/31-0.5)*0.06,2)</f>
        <v>1.36</v>
      </c>
      <c r="P6905" s="12">
        <f t="shared" si="652"/>
        <v>7.0000000000000007E-2</v>
      </c>
      <c r="Q6905" s="13">
        <f t="shared" si="654"/>
        <v>0.67455344864571254</v>
      </c>
      <c r="R6905" s="1">
        <v>0</v>
      </c>
      <c r="S6905" s="1">
        <v>0.191</v>
      </c>
      <c r="T6905" s="1">
        <v>0.2</v>
      </c>
      <c r="U6905" s="4" t="s">
        <v>60</v>
      </c>
      <c r="V6905">
        <v>0.49</v>
      </c>
      <c r="W6905">
        <v>0.4</v>
      </c>
      <c r="X6905">
        <v>0.75</v>
      </c>
      <c r="Y6905">
        <v>2.38</v>
      </c>
      <c r="Z6905">
        <v>0.25</v>
      </c>
      <c r="AA6905" s="5">
        <f t="shared" si="655"/>
        <v>0.39100000000000001</v>
      </c>
      <c r="AB6905" s="15" cm="1">
        <f t="array" ref="AB6905">_xlfn.SWITCH(U6905,"夏",122,"冬",90,"春",153,"秋",153,0)</f>
        <v>122</v>
      </c>
      <c r="AC6905" s="16">
        <f t="shared" si="656"/>
        <v>47.701999999999998</v>
      </c>
      <c r="AD6905" s="5">
        <f>IFERROR(AA6905/D6905,0)</f>
        <v>2.7390542907180385E-3</v>
      </c>
      <c r="AE6905" s="15">
        <f t="shared" si="657"/>
        <v>0.33424657534246577</v>
      </c>
      <c r="AF6905" s="5">
        <f>IFERROR(AD6905*AE6905*48,0)</f>
        <v>4.394493678478037E-2</v>
      </c>
    </row>
    <row r="6906" spans="1:32" x14ac:dyDescent="0.15">
      <c r="A6906" s="1"/>
      <c r="B6906" s="1" t="s">
        <v>48</v>
      </c>
      <c r="C6906" s="1" t="s">
        <v>58</v>
      </c>
      <c r="D6906" s="1">
        <v>142.75</v>
      </c>
      <c r="E6906" s="6">
        <v>3.13</v>
      </c>
      <c r="F6906" s="18">
        <v>0.79166666666666696</v>
      </c>
      <c r="G6906" s="1">
        <v>28.1</v>
      </c>
      <c r="H6906" s="1">
        <v>69</v>
      </c>
      <c r="I6906" s="1">
        <v>28.3</v>
      </c>
      <c r="J6906" s="1">
        <v>0.1</v>
      </c>
      <c r="K6906" s="1">
        <v>456</v>
      </c>
      <c r="L6906" s="1">
        <v>62</v>
      </c>
      <c r="M6906" s="6">
        <f t="shared" si="653"/>
        <v>28.361188974773484</v>
      </c>
      <c r="N6906" s="19">
        <v>0.5</v>
      </c>
      <c r="O6906" s="11" cm="1">
        <f t="array" ref="O6906">ROUND(_xlfn.SWITCH(C6906,"建筑专教",IF(S6906&gt;0.1,1.38,1.28),"阶梯教室",IF(S6906&gt;0.1,1.15,1.05),"公共教室",IF(S6906&gt;0.1,1.22,1.12),IF(S6906&gt;0.1,1.2,1.1))+(MOD(ROW()*11,31)/31-0.5)*0.06,2)</f>
        <v>1.38</v>
      </c>
      <c r="P6906" s="12">
        <f t="shared" si="652"/>
        <v>7.0000000000000007E-2</v>
      </c>
      <c r="Q6906" s="13">
        <f t="shared" si="654"/>
        <v>0.85905903176874165</v>
      </c>
      <c r="R6906" s="1">
        <v>0</v>
      </c>
      <c r="S6906" s="1">
        <v>0.193</v>
      </c>
      <c r="T6906" s="1">
        <v>0.193</v>
      </c>
      <c r="U6906" s="4" t="s">
        <v>60</v>
      </c>
      <c r="V6906">
        <v>0.49</v>
      </c>
      <c r="W6906">
        <v>0.4</v>
      </c>
      <c r="X6906">
        <v>0.75</v>
      </c>
      <c r="Y6906">
        <v>2.38</v>
      </c>
      <c r="Z6906">
        <v>0.25</v>
      </c>
      <c r="AA6906" s="5">
        <f t="shared" si="655"/>
        <v>0.38600000000000001</v>
      </c>
      <c r="AB6906" s="15" cm="1">
        <f t="array" ref="AB6906">_xlfn.SWITCH(U6906,"夏",122,"冬",90,"春",153,"秋",153,0)</f>
        <v>122</v>
      </c>
      <c r="AC6906" s="16">
        <f t="shared" si="656"/>
        <v>47.091999999999999</v>
      </c>
      <c r="AD6906" s="5">
        <f>IFERROR(AA6906/D6906,0)</f>
        <v>2.7040280210157619E-3</v>
      </c>
      <c r="AE6906" s="15">
        <f t="shared" si="657"/>
        <v>0.33424657534246577</v>
      </c>
      <c r="AF6906" s="5">
        <f>IFERROR(AD6906*AE6906*48,0)</f>
        <v>4.3382981071420003E-2</v>
      </c>
    </row>
    <row r="6907" spans="1:32" x14ac:dyDescent="0.15">
      <c r="A6907" s="1"/>
      <c r="B6907" s="1" t="s">
        <v>48</v>
      </c>
      <c r="C6907" s="1" t="s">
        <v>58</v>
      </c>
      <c r="D6907" s="1">
        <v>142.75</v>
      </c>
      <c r="E6907" s="6">
        <v>3.13</v>
      </c>
      <c r="F6907" s="18">
        <v>0.8125</v>
      </c>
      <c r="G6907" s="1">
        <v>28.7</v>
      </c>
      <c r="H6907" s="1">
        <v>67</v>
      </c>
      <c r="I6907" s="1">
        <v>28.9</v>
      </c>
      <c r="J6907" s="1">
        <v>0.1</v>
      </c>
      <c r="K6907" s="1">
        <v>452</v>
      </c>
      <c r="L6907" s="1">
        <v>52</v>
      </c>
      <c r="M6907" s="6">
        <f t="shared" si="653"/>
        <v>28.960825203165427</v>
      </c>
      <c r="N6907" s="19">
        <v>0.5</v>
      </c>
      <c r="O6907" s="11" cm="1">
        <f t="array" ref="O6907">ROUND(_xlfn.SWITCH(C6907,"建筑专教",IF(S6907&gt;0.1,1.38,1.28),"阶梯教室",IF(S6907&gt;0.1,1.15,1.05),"公共教室",IF(S6907&gt;0.1,1.22,1.12),IF(S6907&gt;0.1,1.2,1.1))+(MOD(ROW()*11,31)/31-0.5)*0.06,2)</f>
        <v>1.4</v>
      </c>
      <c r="P6907" s="12">
        <f t="shared" si="652"/>
        <v>0.06</v>
      </c>
      <c r="Q6907" s="13">
        <f t="shared" si="654"/>
        <v>1.035747843196114</v>
      </c>
      <c r="R6907" s="1">
        <v>0</v>
      </c>
      <c r="S6907" s="1">
        <v>0.19500000000000001</v>
      </c>
      <c r="T6907" s="1">
        <v>0.187</v>
      </c>
      <c r="U6907" s="4" t="s">
        <v>60</v>
      </c>
      <c r="V6907">
        <v>0.49</v>
      </c>
      <c r="W6907">
        <v>0.4</v>
      </c>
      <c r="X6907">
        <v>0.75</v>
      </c>
      <c r="Y6907">
        <v>2.38</v>
      </c>
      <c r="Z6907">
        <v>0.25</v>
      </c>
      <c r="AA6907" s="5">
        <f t="shared" si="655"/>
        <v>0.38200000000000001</v>
      </c>
      <c r="AB6907" s="15" cm="1">
        <f t="array" ref="AB6907">_xlfn.SWITCH(U6907,"夏",122,"冬",90,"春",153,"秋",153,0)</f>
        <v>122</v>
      </c>
      <c r="AC6907" s="16">
        <f t="shared" si="656"/>
        <v>46.603999999999999</v>
      </c>
      <c r="AD6907" s="5">
        <f>IFERROR(AA6907/D6907,0)</f>
        <v>2.6760070052539403E-3</v>
      </c>
      <c r="AE6907" s="15">
        <f t="shared" si="657"/>
        <v>0.33424657534246577</v>
      </c>
      <c r="AF6907" s="5">
        <f>IFERROR(AD6907*AE6907*48,0)</f>
        <v>4.2933416500731715E-2</v>
      </c>
    </row>
    <row r="6908" spans="1:32" x14ac:dyDescent="0.15">
      <c r="A6908" s="1"/>
      <c r="B6908" s="1" t="s">
        <v>48</v>
      </c>
      <c r="C6908" s="1" t="s">
        <v>58</v>
      </c>
      <c r="D6908" s="1">
        <v>142.75</v>
      </c>
      <c r="E6908" s="6">
        <v>3.13</v>
      </c>
      <c r="F6908" s="18">
        <v>0.83333333333333304</v>
      </c>
      <c r="G6908" s="1">
        <v>29.3</v>
      </c>
      <c r="H6908" s="1">
        <v>65</v>
      </c>
      <c r="I6908" s="1">
        <v>29.5</v>
      </c>
      <c r="J6908" s="1">
        <v>0.1</v>
      </c>
      <c r="K6908" s="1">
        <v>448</v>
      </c>
      <c r="L6908" s="1">
        <v>42</v>
      </c>
      <c r="M6908" s="6">
        <f t="shared" si="653"/>
        <v>29.560464308511598</v>
      </c>
      <c r="N6908" s="19">
        <v>0.5</v>
      </c>
      <c r="O6908" s="11" cm="1">
        <f t="array" ref="O6908">ROUND(_xlfn.SWITCH(C6908,"建筑专教",IF(S6908&gt;0.1,1.38,1.28),"阶梯教室",IF(S6908&gt;0.1,1.15,1.05),"公共教室",IF(S6908&gt;0.1,1.22,1.12),IF(S6908&gt;0.1,1.2,1.1))+(MOD(ROW()*11,31)/31-0.5)*0.06,2)</f>
        <v>1.36</v>
      </c>
      <c r="P6908" s="12">
        <f t="shared" si="652"/>
        <v>0.06</v>
      </c>
      <c r="Q6908" s="13">
        <f t="shared" si="654"/>
        <v>1.1584021369477917</v>
      </c>
      <c r="R6908" s="1">
        <v>0</v>
      </c>
      <c r="S6908" s="1">
        <v>0.19600000000000001</v>
      </c>
      <c r="T6908" s="1">
        <v>0.18</v>
      </c>
      <c r="U6908" s="4" t="s">
        <v>60</v>
      </c>
      <c r="V6908">
        <v>0.49</v>
      </c>
      <c r="W6908">
        <v>0.4</v>
      </c>
      <c r="X6908">
        <v>0.75</v>
      </c>
      <c r="Y6908">
        <v>2.38</v>
      </c>
      <c r="Z6908">
        <v>0.25</v>
      </c>
      <c r="AA6908" s="5">
        <f t="shared" si="655"/>
        <v>0.376</v>
      </c>
      <c r="AB6908" s="15" cm="1">
        <f t="array" ref="AB6908">_xlfn.SWITCH(U6908,"夏",122,"冬",90,"春",153,"秋",153,0)</f>
        <v>122</v>
      </c>
      <c r="AC6908" s="16">
        <f t="shared" si="656"/>
        <v>45.872</v>
      </c>
      <c r="AD6908" s="5">
        <f>IFERROR(AA6908/D6908,0)</f>
        <v>2.6339754816112086E-3</v>
      </c>
      <c r="AE6908" s="15">
        <f t="shared" si="657"/>
        <v>0.33424657534246577</v>
      </c>
      <c r="AF6908" s="5">
        <f>IFERROR(AD6908*AE6908*48,0)</f>
        <v>4.2259069644699283E-2</v>
      </c>
    </row>
    <row r="6909" spans="1:32" x14ac:dyDescent="0.15">
      <c r="A6909" s="1"/>
      <c r="B6909" s="1" t="s">
        <v>48</v>
      </c>
      <c r="C6909" s="1" t="s">
        <v>58</v>
      </c>
      <c r="D6909" s="1">
        <v>142.75</v>
      </c>
      <c r="E6909" s="6">
        <v>3.13</v>
      </c>
      <c r="F6909" s="18">
        <v>0.85416666666666696</v>
      </c>
      <c r="G6909" s="1">
        <v>29.9</v>
      </c>
      <c r="H6909" s="1">
        <v>63</v>
      </c>
      <c r="I6909" s="1">
        <v>30.1</v>
      </c>
      <c r="J6909" s="1">
        <v>0.1</v>
      </c>
      <c r="K6909" s="1">
        <v>444</v>
      </c>
      <c r="L6909" s="1">
        <v>32</v>
      </c>
      <c r="M6909" s="6">
        <f t="shared" si="653"/>
        <v>30.160106262438887</v>
      </c>
      <c r="N6909" s="19">
        <v>0.5</v>
      </c>
      <c r="O6909" s="11" cm="1">
        <f t="array" ref="O6909">ROUND(_xlfn.SWITCH(C6909,"建筑专教",IF(S6909&gt;0.1,1.38,1.28),"阶梯教室",IF(S6909&gt;0.1,1.15,1.05),"公共教室",IF(S6909&gt;0.1,1.22,1.12),IF(S6909&gt;0.1,1.2,1.1))+(MOD(ROW()*11,31)/31-0.5)*0.06,2)</f>
        <v>1.38</v>
      </c>
      <c r="P6909" s="12">
        <f t="shared" ref="P6909:P6972" si="658">IF(O6909=0,0,ROUND(MIN(MAX((K6909-400)/(320*E6909*IF(C6909="公共教室",0.95,IF(C6909="建筑专教",0.85,IF(C6909="阶梯教室",1.15,1)))),0),2),2))</f>
        <v>0.05</v>
      </c>
      <c r="Q6909" s="13">
        <f t="shared" si="654"/>
        <v>1.3280018727032883</v>
      </c>
      <c r="R6909" s="1">
        <v>0</v>
      </c>
      <c r="S6909" s="1">
        <v>0.19900000000000001</v>
      </c>
      <c r="T6909" s="1">
        <v>0.17299999999999999</v>
      </c>
      <c r="U6909" s="4" t="s">
        <v>60</v>
      </c>
      <c r="V6909">
        <v>0.49</v>
      </c>
      <c r="W6909">
        <v>0.4</v>
      </c>
      <c r="X6909">
        <v>0.75</v>
      </c>
      <c r="Y6909">
        <v>2.38</v>
      </c>
      <c r="Z6909">
        <v>0.25</v>
      </c>
      <c r="AA6909" s="5">
        <f t="shared" si="655"/>
        <v>0.372</v>
      </c>
      <c r="AB6909" s="15" cm="1">
        <f t="array" ref="AB6909">_xlfn.SWITCH(U6909,"夏",122,"冬",90,"春",153,"秋",153,0)</f>
        <v>122</v>
      </c>
      <c r="AC6909" s="16">
        <f t="shared" si="656"/>
        <v>45.384</v>
      </c>
      <c r="AD6909" s="5">
        <f>IFERROR(AA6909/D6909,0)</f>
        <v>2.605954465849387E-3</v>
      </c>
      <c r="AE6909" s="15">
        <f t="shared" si="657"/>
        <v>0.33424657534246577</v>
      </c>
      <c r="AF6909" s="5">
        <f>IFERROR(AD6909*AE6909*48,0)</f>
        <v>4.1809505074010989E-2</v>
      </c>
    </row>
    <row r="6910" spans="1:32" x14ac:dyDescent="0.15">
      <c r="A6910" s="1"/>
      <c r="B6910" s="1" t="s">
        <v>48</v>
      </c>
      <c r="C6910" s="1" t="s">
        <v>58</v>
      </c>
      <c r="D6910" s="1">
        <v>142.75</v>
      </c>
      <c r="E6910" s="6">
        <v>3.13</v>
      </c>
      <c r="F6910" s="18">
        <v>0.875</v>
      </c>
      <c r="G6910" s="1">
        <v>30.5</v>
      </c>
      <c r="H6910" s="1">
        <v>61</v>
      </c>
      <c r="I6910" s="1">
        <v>30.7</v>
      </c>
      <c r="J6910" s="1">
        <v>0.1</v>
      </c>
      <c r="K6910" s="1">
        <v>440</v>
      </c>
      <c r="L6910" s="1">
        <v>22</v>
      </c>
      <c r="M6910" s="6">
        <f t="shared" si="653"/>
        <v>30.759751036908995</v>
      </c>
      <c r="N6910" s="19">
        <v>0.5</v>
      </c>
      <c r="O6910" s="11" cm="1">
        <f t="array" ref="O6910">ROUND(_xlfn.SWITCH(C6910,"建筑专教",IF(S6910&gt;0.1,1.38,1.28),"阶梯教室",IF(S6910&gt;0.1,1.15,1.05),"公共教室",IF(S6910&gt;0.1,1.22,1.12),IF(S6910&gt;0.1,1.2,1.1))+(MOD(ROW()*11,31)/31-0.5)*0.06,2)</f>
        <v>1.41</v>
      </c>
      <c r="P6910" s="12">
        <f t="shared" si="658"/>
        <v>0.05</v>
      </c>
      <c r="Q6910" s="13">
        <f t="shared" si="654"/>
        <v>1.4947183169129297</v>
      </c>
      <c r="R6910" s="1">
        <v>0</v>
      </c>
      <c r="S6910" s="1">
        <v>0.20100000000000001</v>
      </c>
      <c r="T6910" s="1">
        <v>0.16700000000000001</v>
      </c>
      <c r="U6910" s="4" t="s">
        <v>60</v>
      </c>
      <c r="V6910">
        <v>0.49</v>
      </c>
      <c r="W6910">
        <v>0.4</v>
      </c>
      <c r="X6910">
        <v>0.75</v>
      </c>
      <c r="Y6910">
        <v>2.38</v>
      </c>
      <c r="Z6910">
        <v>0.25</v>
      </c>
      <c r="AA6910" s="5">
        <f t="shared" si="655"/>
        <v>0.36799999999999999</v>
      </c>
      <c r="AB6910" s="15" cm="1">
        <f t="array" ref="AB6910">_xlfn.SWITCH(U6910,"夏",122,"冬",90,"春",153,"秋",153,0)</f>
        <v>122</v>
      </c>
      <c r="AC6910" s="16">
        <f t="shared" si="656"/>
        <v>44.896000000000001</v>
      </c>
      <c r="AD6910" s="5">
        <f>IFERROR(AA6910/D6910,0)</f>
        <v>2.5779334500875654E-3</v>
      </c>
      <c r="AE6910" s="15">
        <f t="shared" si="657"/>
        <v>0.33424657534246577</v>
      </c>
      <c r="AF6910" s="5">
        <f>IFERROR(AD6910*AE6910*48,0)</f>
        <v>4.1359940503322694E-2</v>
      </c>
    </row>
    <row r="6911" spans="1:32" x14ac:dyDescent="0.15">
      <c r="A6911" s="1"/>
      <c r="B6911" s="1" t="s">
        <v>48</v>
      </c>
      <c r="C6911" s="1" t="s">
        <v>58</v>
      </c>
      <c r="D6911" s="1">
        <v>142.75</v>
      </c>
      <c r="E6911" s="6">
        <v>3.13</v>
      </c>
      <c r="F6911" s="18">
        <v>0.89583333333333304</v>
      </c>
      <c r="G6911" s="1">
        <v>31.1</v>
      </c>
      <c r="H6911" s="1">
        <v>59</v>
      </c>
      <c r="I6911" s="1">
        <v>31.3</v>
      </c>
      <c r="J6911" s="1">
        <v>0.1</v>
      </c>
      <c r="K6911" s="1">
        <v>436</v>
      </c>
      <c r="L6911" s="1">
        <v>12</v>
      </c>
      <c r="M6911" s="6">
        <f t="shared" si="653"/>
        <v>31.359398604214164</v>
      </c>
      <c r="N6911" s="19">
        <v>0.5</v>
      </c>
      <c r="O6911" s="11" cm="1">
        <f t="array" ref="O6911">ROUND(_xlfn.SWITCH(C6911,"建筑专教",IF(S6911&gt;0.1,1.38,1.28),"阶梯教室",IF(S6911&gt;0.1,1.15,1.05),"公共教室",IF(S6911&gt;0.1,1.22,1.12),IF(S6911&gt;0.1,1.2,1.1))+(MOD(ROW()*11,31)/31-0.5)*0.06,2)</f>
        <v>1.37</v>
      </c>
      <c r="P6911" s="12">
        <f t="shared" si="658"/>
        <v>0.04</v>
      </c>
      <c r="Q6911" s="13">
        <f t="shared" si="654"/>
        <v>1.6224491494803823</v>
      </c>
      <c r="R6911" s="1">
        <v>0</v>
      </c>
      <c r="S6911" s="1">
        <v>0.20300000000000001</v>
      </c>
      <c r="T6911" s="1">
        <v>0.16</v>
      </c>
      <c r="U6911" s="4" t="s">
        <v>60</v>
      </c>
      <c r="V6911">
        <v>0.49</v>
      </c>
      <c r="W6911">
        <v>0.4</v>
      </c>
      <c r="X6911">
        <v>0.75</v>
      </c>
      <c r="Y6911">
        <v>2.38</v>
      </c>
      <c r="Z6911">
        <v>0.25</v>
      </c>
      <c r="AA6911" s="5">
        <f t="shared" si="655"/>
        <v>0.36299999999999999</v>
      </c>
      <c r="AB6911" s="15" cm="1">
        <f t="array" ref="AB6911">_xlfn.SWITCH(U6911,"夏",122,"冬",90,"春",153,"秋",153,0)</f>
        <v>122</v>
      </c>
      <c r="AC6911" s="16">
        <f t="shared" si="656"/>
        <v>44.286000000000001</v>
      </c>
      <c r="AD6911" s="5">
        <f>IFERROR(AA6911/D6911,0)</f>
        <v>2.5429071803852888E-3</v>
      </c>
      <c r="AE6911" s="15">
        <f t="shared" si="657"/>
        <v>0.33424657534246577</v>
      </c>
      <c r="AF6911" s="5">
        <f>IFERROR(AD6911*AE6911*48,0)</f>
        <v>4.0797984789962334E-2</v>
      </c>
    </row>
    <row r="6912" spans="1:32" x14ac:dyDescent="0.15">
      <c r="A6912" s="1"/>
      <c r="B6912" s="1" t="s">
        <v>48</v>
      </c>
      <c r="C6912" s="1" t="s">
        <v>58</v>
      </c>
      <c r="D6912" s="1">
        <v>142.75</v>
      </c>
      <c r="E6912" s="6">
        <v>3.13</v>
      </c>
      <c r="F6912" s="18">
        <v>0.91666666666666696</v>
      </c>
      <c r="G6912" s="1">
        <v>31.7</v>
      </c>
      <c r="H6912" s="1">
        <v>57</v>
      </c>
      <c r="I6912" s="1">
        <v>31.9</v>
      </c>
      <c r="J6912" s="1">
        <v>0.1</v>
      </c>
      <c r="K6912" s="1">
        <v>432</v>
      </c>
      <c r="L6912" s="1">
        <v>2</v>
      </c>
      <c r="M6912" s="6">
        <f t="shared" si="653"/>
        <v>31.959048936972238</v>
      </c>
      <c r="N6912" s="19">
        <v>0.5</v>
      </c>
      <c r="O6912" s="11" cm="1">
        <f t="array" ref="O6912">ROUND(_xlfn.SWITCH(C6912,"建筑专教",IF(S6912&gt;0.1,1.38,1.28),"阶梯教室",IF(S6912&gt;0.1,1.15,1.05),"公共教室",IF(S6912&gt;0.1,1.22,1.12),IF(S6912&gt;0.1,1.2,1.1))+(MOD(ROW()*11,31)/31-0.5)*0.06,2)</f>
        <v>1.39</v>
      </c>
      <c r="P6912" s="12">
        <f t="shared" si="658"/>
        <v>0.04</v>
      </c>
      <c r="Q6912" s="13">
        <f t="shared" si="654"/>
        <v>1.7729519879197575</v>
      </c>
      <c r="R6912" s="1">
        <v>0</v>
      </c>
      <c r="S6912" s="1">
        <v>0.20499999999999999</v>
      </c>
      <c r="T6912" s="1">
        <v>0.153</v>
      </c>
      <c r="U6912" s="4" t="s">
        <v>60</v>
      </c>
      <c r="V6912">
        <v>0.49</v>
      </c>
      <c r="W6912">
        <v>0.4</v>
      </c>
      <c r="X6912">
        <v>0.75</v>
      </c>
      <c r="Y6912">
        <v>2.38</v>
      </c>
      <c r="Z6912">
        <v>0.25</v>
      </c>
      <c r="AA6912" s="5">
        <f t="shared" si="655"/>
        <v>0.35799999999999998</v>
      </c>
      <c r="AB6912" s="15" cm="1">
        <f t="array" ref="AB6912">_xlfn.SWITCH(U6912,"夏",122,"冬",90,"春",153,"秋",153,0)</f>
        <v>122</v>
      </c>
      <c r="AC6912" s="16">
        <f t="shared" si="656"/>
        <v>43.675999999999995</v>
      </c>
      <c r="AD6912" s="5">
        <f>IFERROR(AA6912/D6912,0)</f>
        <v>2.5078809106830122E-3</v>
      </c>
      <c r="AE6912" s="15">
        <f t="shared" si="657"/>
        <v>0.33424657534246577</v>
      </c>
      <c r="AF6912" s="5">
        <f>IFERROR(AD6912*AE6912*48,0)</f>
        <v>4.0236029076601967E-2</v>
      </c>
    </row>
    <row r="6913" spans="1:32" x14ac:dyDescent="0.15">
      <c r="A6913" s="1"/>
      <c r="B6913" s="1" t="s">
        <v>49</v>
      </c>
      <c r="C6913" s="1" t="s">
        <v>58</v>
      </c>
      <c r="D6913" s="1">
        <v>142.75</v>
      </c>
      <c r="E6913" s="6">
        <v>3.13</v>
      </c>
      <c r="F6913" s="18">
        <v>0.33333333333333298</v>
      </c>
      <c r="G6913" s="1">
        <v>24.3</v>
      </c>
      <c r="H6913" s="1">
        <v>81</v>
      </c>
      <c r="I6913" s="1">
        <v>24.5</v>
      </c>
      <c r="J6913" s="1">
        <v>0.15</v>
      </c>
      <c r="K6913" s="1">
        <v>446</v>
      </c>
      <c r="L6913" s="1">
        <v>112</v>
      </c>
      <c r="M6913" s="6">
        <f t="shared" si="653"/>
        <v>24.581060813486715</v>
      </c>
      <c r="N6913" s="19">
        <v>0.5</v>
      </c>
      <c r="O6913" s="11" cm="1">
        <f t="array" ref="O6913">ROUND(_xlfn.SWITCH(C6913,"建筑专教",IF(S6913&gt;0.1,1.38,1.28),"阶梯教室",IF(S6913&gt;0.1,1.15,1.05),"公共教室",IF(S6913&gt;0.1,1.22,1.12),IF(S6913&gt;0.1,1.2,1.1))+(MOD(ROW()*11,31)/31-0.5)*0.06,2)</f>
        <v>1.35</v>
      </c>
      <c r="P6913" s="12">
        <f t="shared" si="658"/>
        <v>0.05</v>
      </c>
      <c r="Q6913" s="13">
        <f t="shared" si="654"/>
        <v>-0.24542458983042439</v>
      </c>
      <c r="R6913" s="1">
        <v>0</v>
      </c>
      <c r="S6913" s="1">
        <v>0.17199999999999999</v>
      </c>
      <c r="T6913" s="1">
        <v>0.22500000000000001</v>
      </c>
      <c r="U6913" s="4" t="s">
        <v>60</v>
      </c>
      <c r="V6913">
        <v>0.49</v>
      </c>
      <c r="W6913">
        <v>0.4</v>
      </c>
      <c r="X6913">
        <v>0.75</v>
      </c>
      <c r="Y6913">
        <v>2.38</v>
      </c>
      <c r="Z6913">
        <v>0.25</v>
      </c>
      <c r="AA6913" s="5">
        <f t="shared" si="655"/>
        <v>0.39700000000000002</v>
      </c>
      <c r="AB6913" s="15" cm="1">
        <f t="array" ref="AB6913">_xlfn.SWITCH(U6913,"夏",122,"冬",90,"春",153,"秋",153,0)</f>
        <v>122</v>
      </c>
      <c r="AC6913" s="16">
        <f t="shared" si="656"/>
        <v>48.434000000000005</v>
      </c>
      <c r="AD6913" s="5">
        <f>IFERROR(AA6913/D6913,0)</f>
        <v>2.7810858143607706E-3</v>
      </c>
      <c r="AE6913" s="15">
        <f t="shared" si="657"/>
        <v>0.33424657534246577</v>
      </c>
      <c r="AF6913" s="5">
        <f>IFERROR(AD6913*AE6913*48,0)</f>
        <v>4.4619283640812801E-2</v>
      </c>
    </row>
    <row r="6914" spans="1:32" x14ac:dyDescent="0.15">
      <c r="A6914" s="1"/>
      <c r="B6914" s="1" t="s">
        <v>49</v>
      </c>
      <c r="C6914" s="1" t="s">
        <v>58</v>
      </c>
      <c r="D6914" s="1">
        <v>142.75</v>
      </c>
      <c r="E6914" s="6">
        <v>3.13</v>
      </c>
      <c r="F6914" s="18">
        <v>0.35416666666666702</v>
      </c>
      <c r="G6914" s="1">
        <v>24.5</v>
      </c>
      <c r="H6914" s="1">
        <v>79</v>
      </c>
      <c r="I6914" s="1">
        <v>24.7</v>
      </c>
      <c r="J6914" s="1">
        <v>0.17</v>
      </c>
      <c r="K6914" s="1">
        <v>457</v>
      </c>
      <c r="L6914" s="1">
        <v>122</v>
      </c>
      <c r="M6914" s="6">
        <f t="shared" si="653"/>
        <v>24.787204136482444</v>
      </c>
      <c r="N6914" s="19">
        <v>0.5</v>
      </c>
      <c r="O6914" s="11" cm="1">
        <f t="array" ref="O6914">ROUND(_xlfn.SWITCH(C6914,"建筑专教",IF(S6914&gt;0.1,1.38,1.28),"阶梯教室",IF(S6914&gt;0.1,1.15,1.05),"公共教室",IF(S6914&gt;0.1,1.22,1.12),IF(S6914&gt;0.1,1.2,1.1))+(MOD(ROW()*11,31)/31-0.5)*0.06,2)</f>
        <v>1.37</v>
      </c>
      <c r="P6914" s="12">
        <f t="shared" si="658"/>
        <v>7.0000000000000007E-2</v>
      </c>
      <c r="Q6914" s="13">
        <f t="shared" si="654"/>
        <v>-0.14858029155906785</v>
      </c>
      <c r="R6914" s="1">
        <v>0</v>
      </c>
      <c r="S6914" s="1">
        <v>0.17</v>
      </c>
      <c r="T6914" s="1">
        <v>0.23200000000000001</v>
      </c>
      <c r="U6914" s="4" t="s">
        <v>60</v>
      </c>
      <c r="V6914">
        <v>0.49</v>
      </c>
      <c r="W6914">
        <v>0.4</v>
      </c>
      <c r="X6914">
        <v>0.75</v>
      </c>
      <c r="Y6914">
        <v>2.38</v>
      </c>
      <c r="Z6914">
        <v>0.25</v>
      </c>
      <c r="AA6914" s="5">
        <f t="shared" si="655"/>
        <v>0.40200000000000002</v>
      </c>
      <c r="AB6914" s="15" cm="1">
        <f t="array" ref="AB6914">_xlfn.SWITCH(U6914,"夏",122,"冬",90,"春",153,"秋",153,0)</f>
        <v>122</v>
      </c>
      <c r="AC6914" s="16">
        <f t="shared" si="656"/>
        <v>49.044000000000004</v>
      </c>
      <c r="AD6914" s="5">
        <f>IFERROR(AA6914/D6914,0)</f>
        <v>2.8161120840630473E-3</v>
      </c>
      <c r="AE6914" s="15">
        <f t="shared" si="657"/>
        <v>0.33424657534246577</v>
      </c>
      <c r="AF6914" s="5">
        <f>IFERROR(AD6914*AE6914*48,0)</f>
        <v>4.5181239354173161E-2</v>
      </c>
    </row>
    <row r="6915" spans="1:32" x14ac:dyDescent="0.15">
      <c r="A6915" s="1"/>
      <c r="B6915" s="1" t="s">
        <v>49</v>
      </c>
      <c r="C6915" s="1" t="s">
        <v>58</v>
      </c>
      <c r="D6915" s="1">
        <v>142.75</v>
      </c>
      <c r="E6915" s="6">
        <v>3.13</v>
      </c>
      <c r="F6915" s="18">
        <v>0.375</v>
      </c>
      <c r="G6915" s="1">
        <v>25</v>
      </c>
      <c r="H6915" s="1">
        <v>77</v>
      </c>
      <c r="I6915" s="1">
        <v>25.2</v>
      </c>
      <c r="J6915" s="1">
        <v>0.19</v>
      </c>
      <c r="K6915" s="1">
        <v>470</v>
      </c>
      <c r="L6915" s="1">
        <v>132</v>
      </c>
      <c r="M6915" s="6">
        <f t="shared" si="653"/>
        <v>25.29275189412084</v>
      </c>
      <c r="N6915" s="19">
        <v>0.5</v>
      </c>
      <c r="O6915" s="11" cm="1">
        <f t="array" ref="O6915">ROUND(_xlfn.SWITCH(C6915,"建筑专教",IF(S6915&gt;0.1,1.38,1.28),"阶梯教室",IF(S6915&gt;0.1,1.15,1.05),"公共教室",IF(S6915&gt;0.1,1.22,1.12),IF(S6915&gt;0.1,1.2,1.1))+(MOD(ROW()*11,31)/31-0.5)*0.06,2)</f>
        <v>1.39</v>
      </c>
      <c r="P6915" s="12">
        <f t="shared" si="658"/>
        <v>0.08</v>
      </c>
      <c r="Q6915" s="13">
        <f t="shared" si="654"/>
        <v>2.9005253500385745E-2</v>
      </c>
      <c r="R6915" s="1">
        <v>2.25</v>
      </c>
      <c r="S6915" s="1">
        <v>0.16800000000000001</v>
      </c>
      <c r="T6915" s="1">
        <v>0.44500000000000001</v>
      </c>
      <c r="U6915" s="4" t="s">
        <v>60</v>
      </c>
      <c r="V6915">
        <v>0.49</v>
      </c>
      <c r="W6915">
        <v>0.4</v>
      </c>
      <c r="X6915">
        <v>0.75</v>
      </c>
      <c r="Y6915">
        <v>2.38</v>
      </c>
      <c r="Z6915">
        <v>0.25</v>
      </c>
      <c r="AA6915" s="5">
        <f t="shared" si="655"/>
        <v>2.863</v>
      </c>
      <c r="AB6915" s="15" cm="1">
        <f t="array" ref="AB6915">_xlfn.SWITCH(U6915,"夏",122,"冬",90,"春",153,"秋",153,0)</f>
        <v>122</v>
      </c>
      <c r="AC6915" s="16">
        <f t="shared" si="656"/>
        <v>349.286</v>
      </c>
      <c r="AD6915" s="5">
        <f>IFERROR(AA6915/D6915,0)</f>
        <v>2.0056042031523641E-2</v>
      </c>
      <c r="AE6915" s="15">
        <f t="shared" si="657"/>
        <v>0.33424657534246577</v>
      </c>
      <c r="AF6915" s="5">
        <f>IFERROR(AD6915*AE6915*48,0)</f>
        <v>0.32177584147014371</v>
      </c>
    </row>
    <row r="6916" spans="1:32" x14ac:dyDescent="0.15">
      <c r="A6916" s="1"/>
      <c r="B6916" s="1" t="s">
        <v>49</v>
      </c>
      <c r="C6916" s="1" t="s">
        <v>58</v>
      </c>
      <c r="D6916" s="1">
        <v>142.75</v>
      </c>
      <c r="E6916" s="6">
        <v>3.13</v>
      </c>
      <c r="F6916" s="18">
        <v>0.39583333333333298</v>
      </c>
      <c r="G6916" s="1">
        <v>24.6</v>
      </c>
      <c r="H6916" s="1">
        <v>75</v>
      </c>
      <c r="I6916" s="1">
        <v>24.8</v>
      </c>
      <c r="J6916" s="1">
        <v>0.21</v>
      </c>
      <c r="K6916" s="1">
        <v>600</v>
      </c>
      <c r="L6916" s="1">
        <v>142</v>
      </c>
      <c r="M6916" s="6">
        <f t="shared" si="653"/>
        <v>24.898886379646342</v>
      </c>
      <c r="N6916" s="19">
        <v>0.5</v>
      </c>
      <c r="O6916" s="11" cm="1">
        <f t="array" ref="O6916">ROUND(_xlfn.SWITCH(C6916,"建筑专教",IF(S6916&gt;0.1,1.38,1.28),"阶梯教室",IF(S6916&gt;0.1,1.15,1.05),"公共教室",IF(S6916&gt;0.1,1.22,1.12),IF(S6916&gt;0.1,1.2,1.1))+(MOD(ROW()*11,31)/31-0.5)*0.06,2)</f>
        <v>1.35</v>
      </c>
      <c r="P6916" s="12">
        <f t="shared" si="658"/>
        <v>0.23</v>
      </c>
      <c r="Q6916" s="13">
        <f t="shared" si="654"/>
        <v>-0.54734149662249498</v>
      </c>
      <c r="R6916" s="1">
        <v>2.3199999999999998</v>
      </c>
      <c r="S6916" s="1">
        <v>0.16600000000000001</v>
      </c>
      <c r="T6916" s="1">
        <v>0.45500000000000002</v>
      </c>
      <c r="U6916" s="4" t="s">
        <v>60</v>
      </c>
      <c r="V6916">
        <v>0.49</v>
      </c>
      <c r="W6916">
        <v>0.4</v>
      </c>
      <c r="X6916">
        <v>0.75</v>
      </c>
      <c r="Y6916">
        <v>2.38</v>
      </c>
      <c r="Z6916">
        <v>0.25</v>
      </c>
      <c r="AA6916" s="5">
        <f t="shared" si="655"/>
        <v>2.9409999999999998</v>
      </c>
      <c r="AB6916" s="15" cm="1">
        <f t="array" ref="AB6916">_xlfn.SWITCH(U6916,"夏",122,"冬",90,"春",153,"秋",153,0)</f>
        <v>122</v>
      </c>
      <c r="AC6916" s="16">
        <f t="shared" si="656"/>
        <v>358.80199999999996</v>
      </c>
      <c r="AD6916" s="5">
        <f>IFERROR(AA6916/D6916,0)</f>
        <v>2.0602451838879158E-2</v>
      </c>
      <c r="AE6916" s="15">
        <f t="shared" si="657"/>
        <v>0.33424657534246577</v>
      </c>
      <c r="AF6916" s="5">
        <f>IFERROR(AD6916*AE6916*48,0)</f>
        <v>0.33054235059856535</v>
      </c>
    </row>
    <row r="6917" spans="1:32" x14ac:dyDescent="0.15">
      <c r="A6917" s="1"/>
      <c r="B6917" s="1" t="s">
        <v>49</v>
      </c>
      <c r="C6917" s="1" t="s">
        <v>58</v>
      </c>
      <c r="D6917" s="1">
        <v>142.75</v>
      </c>
      <c r="E6917" s="6">
        <v>3.13</v>
      </c>
      <c r="F6917" s="18">
        <v>0.41666666666666702</v>
      </c>
      <c r="G6917" s="1">
        <v>24.2</v>
      </c>
      <c r="H6917" s="1">
        <v>73</v>
      </c>
      <c r="I6917" s="1">
        <v>24.4</v>
      </c>
      <c r="J6917" s="1">
        <v>0.23</v>
      </c>
      <c r="K6917" s="1">
        <v>700</v>
      </c>
      <c r="L6917" s="1">
        <v>152</v>
      </c>
      <c r="M6917" s="6">
        <f t="shared" si="653"/>
        <v>24.504852443469531</v>
      </c>
      <c r="N6917" s="19">
        <v>0.5</v>
      </c>
      <c r="O6917" s="11" cm="1">
        <f t="array" ref="O6917">ROUND(_xlfn.SWITCH(C6917,"建筑专教",IF(S6917&gt;0.1,1.38,1.28),"阶梯教室",IF(S6917&gt;0.1,1.15,1.05),"公共教室",IF(S6917&gt;0.1,1.22,1.12),IF(S6917&gt;0.1,1.2,1.1))+(MOD(ROW()*11,31)/31-0.5)*0.06,2)</f>
        <v>1.38</v>
      </c>
      <c r="P6917" s="12">
        <f t="shared" si="658"/>
        <v>0.35</v>
      </c>
      <c r="Q6917" s="13">
        <f t="shared" si="654"/>
        <v>-0.67183562174216005</v>
      </c>
      <c r="R6917" s="1">
        <v>2.38</v>
      </c>
      <c r="S6917" s="1">
        <v>0.16400000000000001</v>
      </c>
      <c r="T6917" s="1">
        <v>0.46500000000000002</v>
      </c>
      <c r="U6917" s="4" t="s">
        <v>60</v>
      </c>
      <c r="V6917">
        <v>0.49</v>
      </c>
      <c r="W6917">
        <v>0.4</v>
      </c>
      <c r="X6917">
        <v>0.75</v>
      </c>
      <c r="Y6917">
        <v>2.38</v>
      </c>
      <c r="Z6917">
        <v>0.25</v>
      </c>
      <c r="AA6917" s="5">
        <f t="shared" si="655"/>
        <v>3.0089999999999999</v>
      </c>
      <c r="AB6917" s="15" cm="1">
        <f t="array" ref="AB6917">_xlfn.SWITCH(U6917,"夏",122,"冬",90,"春",153,"秋",153,0)</f>
        <v>122</v>
      </c>
      <c r="AC6917" s="16">
        <f t="shared" si="656"/>
        <v>367.09800000000001</v>
      </c>
      <c r="AD6917" s="5">
        <f>IFERROR(AA6917/D6917,0)</f>
        <v>2.1078809106830122E-2</v>
      </c>
      <c r="AE6917" s="15">
        <f t="shared" si="657"/>
        <v>0.33424657534246577</v>
      </c>
      <c r="AF6917" s="5">
        <f>IFERROR(AD6917*AE6917*48,0)</f>
        <v>0.3381849483002663</v>
      </c>
    </row>
    <row r="6918" spans="1:32" x14ac:dyDescent="0.15">
      <c r="A6918" s="1"/>
      <c r="B6918" s="1" t="s">
        <v>49</v>
      </c>
      <c r="C6918" s="1" t="s">
        <v>58</v>
      </c>
      <c r="D6918" s="1">
        <v>142.75</v>
      </c>
      <c r="E6918" s="6">
        <v>3.13</v>
      </c>
      <c r="F6918" s="18">
        <v>0.4375</v>
      </c>
      <c r="G6918" s="1">
        <v>23.8</v>
      </c>
      <c r="H6918" s="1">
        <v>71</v>
      </c>
      <c r="I6918" s="1">
        <v>24</v>
      </c>
      <c r="J6918" s="1">
        <v>0.25</v>
      </c>
      <c r="K6918" s="1">
        <v>770</v>
      </c>
      <c r="L6918" s="1">
        <v>162</v>
      </c>
      <c r="M6918" s="6">
        <f t="shared" si="653"/>
        <v>24.110673959728274</v>
      </c>
      <c r="N6918" s="19">
        <v>0.5</v>
      </c>
      <c r="O6918" s="11" cm="1">
        <f t="array" ref="O6918">ROUND(_xlfn.SWITCH(C6918,"建筑专教",IF(S6918&gt;0.1,1.38,1.28),"阶梯教室",IF(S6918&gt;0.1,1.15,1.05),"公共教室",IF(S6918&gt;0.1,1.22,1.12),IF(S6918&gt;0.1,1.2,1.1))+(MOD(ROW()*11,31)/31-0.5)*0.06,2)</f>
        <v>1.4</v>
      </c>
      <c r="P6918" s="12">
        <f t="shared" si="658"/>
        <v>0.43</v>
      </c>
      <c r="Q6918" s="13">
        <f t="shared" si="654"/>
        <v>-0.81690033011256646</v>
      </c>
      <c r="R6918" s="1">
        <v>2.42</v>
      </c>
      <c r="S6918" s="1">
        <v>0.16200000000000001</v>
      </c>
      <c r="T6918" s="1">
        <v>0.47499999999999998</v>
      </c>
      <c r="U6918" s="4" t="s">
        <v>60</v>
      </c>
      <c r="V6918">
        <v>0.49</v>
      </c>
      <c r="W6918">
        <v>0.4</v>
      </c>
      <c r="X6918">
        <v>0.75</v>
      </c>
      <c r="Y6918">
        <v>2.38</v>
      </c>
      <c r="Z6918">
        <v>0.25</v>
      </c>
      <c r="AA6918" s="5">
        <f t="shared" si="655"/>
        <v>3.0569999999999999</v>
      </c>
      <c r="AB6918" s="15" cm="1">
        <f t="array" ref="AB6918">_xlfn.SWITCH(U6918,"夏",122,"冬",90,"春",153,"秋",153,0)</f>
        <v>122</v>
      </c>
      <c r="AC6918" s="16">
        <f t="shared" si="656"/>
        <v>372.95400000000001</v>
      </c>
      <c r="AD6918" s="5">
        <f>IFERROR(AA6918/D6918,0)</f>
        <v>2.1415061295971979E-2</v>
      </c>
      <c r="AE6918" s="15">
        <f t="shared" si="657"/>
        <v>0.33424657534246577</v>
      </c>
      <c r="AF6918" s="5">
        <f>IFERROR(AD6918*AE6918*48,0)</f>
        <v>0.34357972314852581</v>
      </c>
    </row>
    <row r="6919" spans="1:32" x14ac:dyDescent="0.15">
      <c r="A6919" s="1"/>
      <c r="B6919" s="1" t="s">
        <v>49</v>
      </c>
      <c r="C6919" s="1" t="s">
        <v>58</v>
      </c>
      <c r="D6919" s="1">
        <v>142.75</v>
      </c>
      <c r="E6919" s="6">
        <v>3.13</v>
      </c>
      <c r="F6919" s="18">
        <v>0.45833333333333298</v>
      </c>
      <c r="G6919" s="1">
        <v>23.4</v>
      </c>
      <c r="H6919" s="1">
        <v>69</v>
      </c>
      <c r="I6919" s="1">
        <v>23.6</v>
      </c>
      <c r="J6919" s="1">
        <v>0.27</v>
      </c>
      <c r="K6919" s="1">
        <v>820</v>
      </c>
      <c r="L6919" s="1">
        <v>172</v>
      </c>
      <c r="M6919" s="6">
        <f t="shared" si="653"/>
        <v>23.716370229751021</v>
      </c>
      <c r="N6919" s="19">
        <v>0.5</v>
      </c>
      <c r="O6919" s="11" cm="1">
        <f t="array" ref="O6919">ROUND(_xlfn.SWITCH(C6919,"建筑专教",IF(S6919&gt;0.1,1.38,1.28),"阶梯教室",IF(S6919&gt;0.1,1.15,1.05),"公共教室",IF(S6919&gt;0.1,1.22,1.12),IF(S6919&gt;0.1,1.2,1.1))+(MOD(ROW()*11,31)/31-0.5)*0.06,2)</f>
        <v>1.36</v>
      </c>
      <c r="P6919" s="12">
        <f t="shared" si="658"/>
        <v>0.49</v>
      </c>
      <c r="Q6919" s="13">
        <f t="shared" si="654"/>
        <v>-1.1147522359359674</v>
      </c>
      <c r="R6919" s="1">
        <v>2.48</v>
      </c>
      <c r="S6919" s="1">
        <v>0.16</v>
      </c>
      <c r="T6919" s="1">
        <v>0.48499999999999999</v>
      </c>
      <c r="U6919" s="4" t="s">
        <v>60</v>
      </c>
      <c r="V6919">
        <v>0.49</v>
      </c>
      <c r="W6919">
        <v>0.4</v>
      </c>
      <c r="X6919">
        <v>0.75</v>
      </c>
      <c r="Y6919">
        <v>2.38</v>
      </c>
      <c r="Z6919">
        <v>0.25</v>
      </c>
      <c r="AA6919" s="5">
        <f t="shared" si="655"/>
        <v>3.125</v>
      </c>
      <c r="AB6919" s="15" cm="1">
        <f t="array" ref="AB6919">_xlfn.SWITCH(U6919,"夏",122,"冬",90,"春",153,"秋",153,0)</f>
        <v>122</v>
      </c>
      <c r="AC6919" s="16">
        <f t="shared" si="656"/>
        <v>381.25</v>
      </c>
      <c r="AD6919" s="5">
        <f>IFERROR(AA6919/D6919,0)</f>
        <v>2.1891418563922942E-2</v>
      </c>
      <c r="AE6919" s="15">
        <f t="shared" si="657"/>
        <v>0.33424657534246577</v>
      </c>
      <c r="AF6919" s="5">
        <f>IFERROR(AD6919*AE6919*48,0)</f>
        <v>0.3512223208502267</v>
      </c>
    </row>
    <row r="6920" spans="1:32" x14ac:dyDescent="0.15">
      <c r="A6920" s="1"/>
      <c r="B6920" s="1" t="s">
        <v>49</v>
      </c>
      <c r="C6920" s="1" t="s">
        <v>58</v>
      </c>
      <c r="D6920" s="1">
        <v>142.75</v>
      </c>
      <c r="E6920" s="6">
        <v>3.13</v>
      </c>
      <c r="F6920" s="18">
        <v>0.47916666666666702</v>
      </c>
      <c r="G6920" s="1">
        <v>23.7</v>
      </c>
      <c r="H6920" s="1">
        <v>71</v>
      </c>
      <c r="I6920" s="1">
        <v>23.9</v>
      </c>
      <c r="J6920" s="1">
        <v>0.25</v>
      </c>
      <c r="K6920" s="1">
        <v>715</v>
      </c>
      <c r="L6920" s="1">
        <v>162</v>
      </c>
      <c r="M6920" s="6">
        <f t="shared" si="653"/>
        <v>24.010785687087207</v>
      </c>
      <c r="N6920" s="19">
        <v>0.5</v>
      </c>
      <c r="O6920" s="11" cm="1">
        <f t="array" ref="O6920">ROUND(_xlfn.SWITCH(C6920,"建筑专教",IF(S6920&gt;0.1,1.38,1.28),"阶梯教室",IF(S6920&gt;0.1,1.15,1.05),"公共教室",IF(S6920&gt;0.1,1.22,1.12),IF(S6920&gt;0.1,1.2,1.1))+(MOD(ROW()*11,31)/31-0.5)*0.06,2)</f>
        <v>1.38</v>
      </c>
      <c r="P6920" s="12">
        <f t="shared" si="658"/>
        <v>0.37</v>
      </c>
      <c r="Q6920" s="13">
        <f t="shared" si="654"/>
        <v>-0.89632521481326932</v>
      </c>
      <c r="R6920" s="1">
        <v>2.42</v>
      </c>
      <c r="S6920" s="1">
        <v>0.16200000000000001</v>
      </c>
      <c r="T6920" s="1">
        <v>0.435</v>
      </c>
      <c r="U6920" s="4" t="s">
        <v>60</v>
      </c>
      <c r="V6920">
        <v>0.49</v>
      </c>
      <c r="W6920">
        <v>0.4</v>
      </c>
      <c r="X6920">
        <v>0.75</v>
      </c>
      <c r="Y6920">
        <v>2.38</v>
      </c>
      <c r="Z6920">
        <v>0.25</v>
      </c>
      <c r="AA6920" s="5">
        <f t="shared" si="655"/>
        <v>3.0169999999999999</v>
      </c>
      <c r="AB6920" s="15" cm="1">
        <f t="array" ref="AB6920">_xlfn.SWITCH(U6920,"夏",122,"冬",90,"春",153,"秋",153,0)</f>
        <v>122</v>
      </c>
      <c r="AC6920" s="16">
        <f t="shared" si="656"/>
        <v>368.07400000000001</v>
      </c>
      <c r="AD6920" s="5">
        <f>IFERROR(AA6920/D6920,0)</f>
        <v>2.1134851138353766E-2</v>
      </c>
      <c r="AE6920" s="15">
        <f t="shared" si="657"/>
        <v>0.33424657534246577</v>
      </c>
      <c r="AF6920" s="5">
        <f>IFERROR(AD6920*AE6920*48,0)</f>
        <v>0.33908407744164293</v>
      </c>
    </row>
    <row r="6921" spans="1:32" x14ac:dyDescent="0.15">
      <c r="A6921" s="1"/>
      <c r="B6921" s="1" t="s">
        <v>49</v>
      </c>
      <c r="C6921" s="1" t="s">
        <v>58</v>
      </c>
      <c r="D6921" s="1">
        <v>142.75</v>
      </c>
      <c r="E6921" s="6">
        <v>3.13</v>
      </c>
      <c r="F6921" s="18">
        <v>0.5</v>
      </c>
      <c r="G6921" s="1">
        <v>24.2</v>
      </c>
      <c r="H6921" s="1">
        <v>73</v>
      </c>
      <c r="I6921" s="1">
        <v>24.4</v>
      </c>
      <c r="J6921" s="1">
        <v>0.23</v>
      </c>
      <c r="K6921" s="1">
        <v>585</v>
      </c>
      <c r="L6921" s="1">
        <v>152</v>
      </c>
      <c r="M6921" s="6">
        <f t="shared" si="653"/>
        <v>24.504852443469531</v>
      </c>
      <c r="N6921" s="19">
        <v>0.5</v>
      </c>
      <c r="O6921" s="11" cm="1">
        <f t="array" ref="O6921">ROUND(_xlfn.SWITCH(C6921,"建筑专教",IF(S6921&gt;0.1,1.38,1.28),"阶梯教室",IF(S6921&gt;0.1,1.15,1.05),"公共教室",IF(S6921&gt;0.1,1.22,1.12),IF(S6921&gt;0.1,1.2,1.1))+(MOD(ROW()*11,31)/31-0.5)*0.06,2)</f>
        <v>1.4</v>
      </c>
      <c r="P6921" s="12">
        <f t="shared" si="658"/>
        <v>0.22</v>
      </c>
      <c r="Q6921" s="13">
        <f t="shared" si="654"/>
        <v>-0.62687206311178034</v>
      </c>
      <c r="R6921" s="1">
        <v>0</v>
      </c>
      <c r="S6921" s="1">
        <v>0.16400000000000001</v>
      </c>
      <c r="T6921" s="1">
        <v>0.315</v>
      </c>
      <c r="U6921" s="4" t="s">
        <v>60</v>
      </c>
      <c r="V6921">
        <v>0.49</v>
      </c>
      <c r="W6921">
        <v>0.4</v>
      </c>
      <c r="X6921">
        <v>0.75</v>
      </c>
      <c r="Y6921">
        <v>2.38</v>
      </c>
      <c r="Z6921">
        <v>0.25</v>
      </c>
      <c r="AA6921" s="5">
        <f t="shared" si="655"/>
        <v>0.47899999999999998</v>
      </c>
      <c r="AB6921" s="15" cm="1">
        <f t="array" ref="AB6921">_xlfn.SWITCH(U6921,"夏",122,"冬",90,"春",153,"秋",153,0)</f>
        <v>122</v>
      </c>
      <c r="AC6921" s="16">
        <f t="shared" si="656"/>
        <v>58.437999999999995</v>
      </c>
      <c r="AD6921" s="5">
        <f>IFERROR(AA6921/D6921,0)</f>
        <v>3.3555166374781083E-3</v>
      </c>
      <c r="AE6921" s="15">
        <f t="shared" si="657"/>
        <v>0.33424657534246577</v>
      </c>
      <c r="AF6921" s="5">
        <f>IFERROR(AD6921*AE6921*48,0)</f>
        <v>5.3835357339922743E-2</v>
      </c>
    </row>
    <row r="6922" spans="1:32" x14ac:dyDescent="0.15">
      <c r="A6922" s="1"/>
      <c r="B6922" s="1" t="s">
        <v>49</v>
      </c>
      <c r="C6922" s="1" t="s">
        <v>58</v>
      </c>
      <c r="D6922" s="1">
        <v>142.75</v>
      </c>
      <c r="E6922" s="6">
        <v>3.13</v>
      </c>
      <c r="F6922" s="18">
        <v>0.52083333333333304</v>
      </c>
      <c r="G6922" s="1">
        <v>24.8</v>
      </c>
      <c r="H6922" s="1">
        <v>75</v>
      </c>
      <c r="I6922" s="1">
        <v>25</v>
      </c>
      <c r="J6922" s="1">
        <v>0.21</v>
      </c>
      <c r="K6922" s="1">
        <v>495</v>
      </c>
      <c r="L6922" s="1">
        <v>142</v>
      </c>
      <c r="M6922" s="6">
        <f t="shared" si="653"/>
        <v>25.098687644801998</v>
      </c>
      <c r="N6922" s="19">
        <v>0.5</v>
      </c>
      <c r="O6922" s="11" cm="1">
        <f t="array" ref="O6922">ROUND(_xlfn.SWITCH(C6922,"建筑专教",IF(S6922&gt;0.1,1.38,1.28),"阶梯教室",IF(S6922&gt;0.1,1.15,1.05),"公共教室",IF(S6922&gt;0.1,1.22,1.12),IF(S6922&gt;0.1,1.2,1.1))+(MOD(ROW()*11,31)/31-0.5)*0.06,2)</f>
        <v>1.36</v>
      </c>
      <c r="P6922" s="12">
        <f t="shared" si="658"/>
        <v>0.11</v>
      </c>
      <c r="Q6922" s="13">
        <f t="shared" si="654"/>
        <v>-0.46478735842166047</v>
      </c>
      <c r="R6922" s="1">
        <v>0</v>
      </c>
      <c r="S6922" s="1">
        <v>0.16600000000000001</v>
      </c>
      <c r="T6922" s="1">
        <v>0.245</v>
      </c>
      <c r="U6922" s="4" t="s">
        <v>60</v>
      </c>
      <c r="V6922">
        <v>0.49</v>
      </c>
      <c r="W6922">
        <v>0.4</v>
      </c>
      <c r="X6922">
        <v>0.75</v>
      </c>
      <c r="Y6922">
        <v>2.38</v>
      </c>
      <c r="Z6922">
        <v>0.25</v>
      </c>
      <c r="AA6922" s="5">
        <f t="shared" si="655"/>
        <v>0.41100000000000003</v>
      </c>
      <c r="AB6922" s="15" cm="1">
        <f t="array" ref="AB6922">_xlfn.SWITCH(U6922,"夏",122,"冬",90,"春",153,"秋",153,0)</f>
        <v>122</v>
      </c>
      <c r="AC6922" s="16">
        <f t="shared" si="656"/>
        <v>50.142000000000003</v>
      </c>
      <c r="AD6922" s="5">
        <f>IFERROR(AA6922/D6922,0)</f>
        <v>2.8791593695271455E-3</v>
      </c>
      <c r="AE6922" s="15">
        <f t="shared" si="657"/>
        <v>0.33424657534246577</v>
      </c>
      <c r="AF6922" s="5">
        <f>IFERROR(AD6922*AE6922*48,0)</f>
        <v>4.6192759638221823E-2</v>
      </c>
    </row>
    <row r="6923" spans="1:32" x14ac:dyDescent="0.15">
      <c r="A6923" s="1"/>
      <c r="B6923" s="1" t="s">
        <v>49</v>
      </c>
      <c r="C6923" s="1" t="s">
        <v>58</v>
      </c>
      <c r="D6923" s="1">
        <v>142.75</v>
      </c>
      <c r="E6923" s="6">
        <v>3.13</v>
      </c>
      <c r="F6923" s="18">
        <v>0.54166666666666696</v>
      </c>
      <c r="G6923" s="1">
        <v>25.4</v>
      </c>
      <c r="H6923" s="1">
        <v>77</v>
      </c>
      <c r="I6923" s="1">
        <v>25.6</v>
      </c>
      <c r="J6923" s="1">
        <v>0.21</v>
      </c>
      <c r="K6923" s="1">
        <v>540</v>
      </c>
      <c r="L6923" s="1">
        <v>142</v>
      </c>
      <c r="M6923" s="6">
        <f t="shared" si="653"/>
        <v>25.698094624672876</v>
      </c>
      <c r="N6923" s="19">
        <v>0.5</v>
      </c>
      <c r="O6923" s="11" cm="1">
        <f t="array" ref="O6923">ROUND(_xlfn.SWITCH(C6923,"建筑专教",IF(S6923&gt;0.1,1.38,1.28),"阶梯教室",IF(S6923&gt;0.1,1.15,1.05),"公共教室",IF(S6923&gt;0.1,1.22,1.12),IF(S6923&gt;0.1,1.2,1.1))+(MOD(ROW()*11,31)/31-0.5)*0.06,2)</f>
        <v>1.38</v>
      </c>
      <c r="P6923" s="12">
        <f t="shared" si="658"/>
        <v>0.16</v>
      </c>
      <c r="Q6923" s="13">
        <f t="shared" si="654"/>
        <v>-0.24411526139425446</v>
      </c>
      <c r="R6923" s="1">
        <v>2.2999999999999998</v>
      </c>
      <c r="S6923" s="1">
        <v>0.16800000000000001</v>
      </c>
      <c r="T6923" s="1">
        <v>0.23499999999999999</v>
      </c>
      <c r="U6923" s="4" t="s">
        <v>60</v>
      </c>
      <c r="V6923">
        <v>0.49</v>
      </c>
      <c r="W6923">
        <v>0.4</v>
      </c>
      <c r="X6923">
        <v>0.75</v>
      </c>
      <c r="Y6923">
        <v>2.38</v>
      </c>
      <c r="Z6923">
        <v>0.25</v>
      </c>
      <c r="AA6923" s="5">
        <f t="shared" si="655"/>
        <v>2.7029999999999998</v>
      </c>
      <c r="AB6923" s="15" cm="1">
        <f t="array" ref="AB6923">_xlfn.SWITCH(U6923,"夏",122,"冬",90,"春",153,"秋",153,0)</f>
        <v>122</v>
      </c>
      <c r="AC6923" s="16">
        <f t="shared" si="656"/>
        <v>329.76599999999996</v>
      </c>
      <c r="AD6923" s="5">
        <f>IFERROR(AA6923/D6923,0)</f>
        <v>1.8935201401050789E-2</v>
      </c>
      <c r="AE6923" s="15">
        <f t="shared" si="657"/>
        <v>0.33424657534246577</v>
      </c>
      <c r="AF6923" s="5">
        <f>IFERROR(AD6923*AE6923*48,0)</f>
        <v>0.30379325864261209</v>
      </c>
    </row>
    <row r="6924" spans="1:32" x14ac:dyDescent="0.15">
      <c r="A6924" s="1"/>
      <c r="B6924" s="1" t="s">
        <v>49</v>
      </c>
      <c r="C6924" s="1" t="s">
        <v>58</v>
      </c>
      <c r="D6924" s="1">
        <v>142.75</v>
      </c>
      <c r="E6924" s="6">
        <v>3.13</v>
      </c>
      <c r="F6924" s="18">
        <v>0.5625</v>
      </c>
      <c r="G6924" s="1">
        <v>25</v>
      </c>
      <c r="H6924" s="1">
        <v>79</v>
      </c>
      <c r="I6924" s="1">
        <v>25.2</v>
      </c>
      <c r="J6924" s="1">
        <v>0.23</v>
      </c>
      <c r="K6924" s="1">
        <v>670</v>
      </c>
      <c r="L6924" s="1">
        <v>152</v>
      </c>
      <c r="M6924" s="6">
        <f t="shared" si="653"/>
        <v>25.304011831509854</v>
      </c>
      <c r="N6924" s="19">
        <v>0.5</v>
      </c>
      <c r="O6924" s="11" cm="1">
        <f t="array" ref="O6924">ROUND(_xlfn.SWITCH(C6924,"建筑专教",IF(S6924&gt;0.1,1.38,1.28),"阶梯教室",IF(S6924&gt;0.1,1.15,1.05),"公共教室",IF(S6924&gt;0.1,1.22,1.12),IF(S6924&gt;0.1,1.2,1.1))+(MOD(ROW()*11,31)/31-0.5)*0.06,2)</f>
        <v>1.4</v>
      </c>
      <c r="P6924" s="12">
        <f t="shared" si="658"/>
        <v>0.32</v>
      </c>
      <c r="Q6924" s="13">
        <f t="shared" si="654"/>
        <v>-0.38638675475362028</v>
      </c>
      <c r="R6924" s="1">
        <v>2.38</v>
      </c>
      <c r="S6924" s="1">
        <v>0.17</v>
      </c>
      <c r="T6924" s="1">
        <v>0.46</v>
      </c>
      <c r="U6924" s="4" t="s">
        <v>60</v>
      </c>
      <c r="V6924">
        <v>0.49</v>
      </c>
      <c r="W6924">
        <v>0.4</v>
      </c>
      <c r="X6924">
        <v>0.75</v>
      </c>
      <c r="Y6924">
        <v>2.38</v>
      </c>
      <c r="Z6924">
        <v>0.25</v>
      </c>
      <c r="AA6924" s="5">
        <f t="shared" si="655"/>
        <v>3.01</v>
      </c>
      <c r="AB6924" s="15" cm="1">
        <f t="array" ref="AB6924">_xlfn.SWITCH(U6924,"夏",122,"冬",90,"春",153,"秋",153,0)</f>
        <v>122</v>
      </c>
      <c r="AC6924" s="16">
        <f t="shared" si="656"/>
        <v>367.21999999999997</v>
      </c>
      <c r="AD6924" s="5">
        <f>IFERROR(AA6924/D6924,0)</f>
        <v>2.1085814360770578E-2</v>
      </c>
      <c r="AE6924" s="15">
        <f t="shared" si="657"/>
        <v>0.33424657534246577</v>
      </c>
      <c r="AF6924" s="5">
        <f>IFERROR(AD6924*AE6924*48,0)</f>
        <v>0.33829733944293838</v>
      </c>
    </row>
    <row r="6925" spans="1:32" x14ac:dyDescent="0.15">
      <c r="A6925" s="1"/>
      <c r="B6925" s="1" t="s">
        <v>49</v>
      </c>
      <c r="C6925" s="1" t="s">
        <v>58</v>
      </c>
      <c r="D6925" s="1">
        <v>142.75</v>
      </c>
      <c r="E6925" s="6">
        <v>3.13</v>
      </c>
      <c r="F6925" s="18">
        <v>0.58333333333333304</v>
      </c>
      <c r="G6925" s="1">
        <v>24.6</v>
      </c>
      <c r="H6925" s="1">
        <v>81</v>
      </c>
      <c r="I6925" s="1">
        <v>24.8</v>
      </c>
      <c r="J6925" s="1">
        <v>0.25</v>
      </c>
      <c r="K6925" s="1">
        <v>770</v>
      </c>
      <c r="L6925" s="1">
        <v>157</v>
      </c>
      <c r="M6925" s="6">
        <f t="shared" si="653"/>
        <v>24.909785523434891</v>
      </c>
      <c r="N6925" s="19">
        <v>0.5</v>
      </c>
      <c r="O6925" s="11" cm="1">
        <f t="array" ref="O6925">ROUND(_xlfn.SWITCH(C6925,"建筑专教",IF(S6925&gt;0.1,1.38,1.28),"阶梯教室",IF(S6925&gt;0.1,1.15,1.05),"公共教室",IF(S6925&gt;0.1,1.22,1.12),IF(S6925&gt;0.1,1.2,1.1))+(MOD(ROW()*11,31)/31-0.5)*0.06,2)</f>
        <v>1.37</v>
      </c>
      <c r="P6925" s="12">
        <f t="shared" si="658"/>
        <v>0.43</v>
      </c>
      <c r="Q6925" s="13">
        <f t="shared" si="654"/>
        <v>-0.63745937648284701</v>
      </c>
      <c r="R6925" s="1">
        <v>2.4500000000000002</v>
      </c>
      <c r="S6925" s="1">
        <v>0.17199999999999999</v>
      </c>
      <c r="T6925" s="1">
        <v>0.48</v>
      </c>
      <c r="U6925" s="4" t="s">
        <v>60</v>
      </c>
      <c r="V6925">
        <v>0.49</v>
      </c>
      <c r="W6925">
        <v>0.4</v>
      </c>
      <c r="X6925">
        <v>0.75</v>
      </c>
      <c r="Y6925">
        <v>2.38</v>
      </c>
      <c r="Z6925">
        <v>0.25</v>
      </c>
      <c r="AA6925" s="5">
        <f t="shared" si="655"/>
        <v>3.1020000000000003</v>
      </c>
      <c r="AB6925" s="15" cm="1">
        <f t="array" ref="AB6925">_xlfn.SWITCH(U6925,"夏",122,"冬",90,"春",153,"秋",153,0)</f>
        <v>122</v>
      </c>
      <c r="AC6925" s="16">
        <f t="shared" si="656"/>
        <v>378.44400000000002</v>
      </c>
      <c r="AD6925" s="5">
        <f>IFERROR(AA6925/D6925,0)</f>
        <v>2.173029772329247E-2</v>
      </c>
      <c r="AE6925" s="15">
        <f t="shared" si="657"/>
        <v>0.33424657534246577</v>
      </c>
      <c r="AF6925" s="5">
        <f>IFERROR(AD6925*AE6925*48,0)</f>
        <v>0.34863732456876906</v>
      </c>
    </row>
    <row r="6926" spans="1:32" x14ac:dyDescent="0.15">
      <c r="A6926" s="1"/>
      <c r="B6926" s="1" t="s">
        <v>49</v>
      </c>
      <c r="C6926" s="1" t="s">
        <v>58</v>
      </c>
      <c r="D6926" s="1">
        <v>142.75</v>
      </c>
      <c r="E6926" s="6">
        <v>3.13</v>
      </c>
      <c r="F6926" s="18">
        <v>0.60416666666666696</v>
      </c>
      <c r="G6926" s="1">
        <v>24.2</v>
      </c>
      <c r="H6926" s="1">
        <v>83</v>
      </c>
      <c r="I6926" s="1">
        <v>24.4</v>
      </c>
      <c r="J6926" s="1">
        <v>0.27</v>
      </c>
      <c r="K6926" s="1">
        <v>775</v>
      </c>
      <c r="L6926" s="1">
        <v>162</v>
      </c>
      <c r="M6926" s="6">
        <f t="shared" ref="M6926:M6989" si="659">IFERROR(POWER((I6926+273.15)^4+133500000*POWER(J6926,0.6)*(I6926-G6926),0.25)-273.15,I6926)</f>
        <v>24.515434850644681</v>
      </c>
      <c r="N6926" s="19">
        <v>0.5</v>
      </c>
      <c r="O6926" s="11" cm="1">
        <f t="array" ref="O6926">ROUND(_xlfn.SWITCH(C6926,"建筑专教",IF(S6926&gt;0.1,1.38,1.28),"阶梯教室",IF(S6926&gt;0.1,1.15,1.05),"公共教室",IF(S6926&gt;0.1,1.22,1.12),IF(S6926&gt;0.1,1.2,1.1))+(MOD(ROW()*11,31)/31-0.5)*0.06,2)</f>
        <v>1.39</v>
      </c>
      <c r="P6926" s="12">
        <f t="shared" si="658"/>
        <v>0.44</v>
      </c>
      <c r="Q6926" s="13">
        <f t="shared" ref="Q6926:Q6986" si="660">(0.303*EXP(-0.036*(O6926*58.15))+0.028)*((O6926*58.15)-0.00305*(5733-6.99*(O6926*58.15)-(EXP(16.6536-4030.183/(G6926+235))*(H6926/100)))-0.42*((O6926*58.15)-58.15)-0.000017*(O6926*58.15)*(5867-(EXP(16.6536-4030.183/(G6926+235))*(H6926/100)))-0.0014*(O6926*58.15)*(34-G6926)-0.0000000396*IF(N6926*0.155&gt;0.078,1.05+0.645*N6926*0.155,1)*(POWER((35.7-0.028*(O6926*58.15)-N6926*0.155*(0.0000000396*IF(N6926*0.155&gt;0.078,1.05+0.645*N6926*0.155,1)*(POWER((35.7-0.028*(O6926*58.15)-N6926*0.155*0.1)+273,4)-POWER(M6926+273,4))+IF(N6926*0.155&gt;0.078,1.05+0.645*N6926*0.155,1)*IF(J6926&lt;0.2,2.38*ABS(35.7-0.028*(O6926*58.15)-G6926)^0.25,12.1*SQRT(J6926))*(35.7-0.028*(O6926*58.15)-G6926))+273),4)-POWER(M6926+273,4))-IF(N6926*0.155&gt;0.078,1.05+0.645*N6926*0.155,1)*IF(J6926&lt;0.2,2.38*ABS(35.7-0.028*(O6926*58.15)-N6926*0.155*0.1-G6926)^0.25,12.1*SQRT(J6926))*(35.7-0.028*(O6926*58.15)-N6926*0.155*0.1-G6926))</f>
        <v>-0.78135218583917587</v>
      </c>
      <c r="R6926" s="1">
        <v>2.4500000000000002</v>
      </c>
      <c r="S6926" s="1">
        <v>0.17399999999999999</v>
      </c>
      <c r="T6926" s="1">
        <v>0.47499999999999998</v>
      </c>
      <c r="U6926" s="4" t="s">
        <v>60</v>
      </c>
      <c r="V6926">
        <v>0.49</v>
      </c>
      <c r="W6926">
        <v>0.4</v>
      </c>
      <c r="X6926">
        <v>0.75</v>
      </c>
      <c r="Y6926">
        <v>2.38</v>
      </c>
      <c r="Z6926">
        <v>0.25</v>
      </c>
      <c r="AA6926" s="5">
        <f t="shared" si="655"/>
        <v>3.0990000000000002</v>
      </c>
      <c r="AB6926" s="15" cm="1">
        <f t="array" ref="AB6926">_xlfn.SWITCH(U6926,"夏",122,"冬",90,"春",153,"秋",153,0)</f>
        <v>122</v>
      </c>
      <c r="AC6926" s="16">
        <f t="shared" si="656"/>
        <v>378.07800000000003</v>
      </c>
      <c r="AD6926" s="5">
        <f>IFERROR(AA6926/D6926,0)</f>
        <v>2.1709281961471105E-2</v>
      </c>
      <c r="AE6926" s="15">
        <f t="shared" si="657"/>
        <v>0.33424657534246577</v>
      </c>
      <c r="AF6926" s="5">
        <f>IFERROR(AD6926*AE6926*48,0)</f>
        <v>0.34830015114075286</v>
      </c>
    </row>
    <row r="6927" spans="1:32" x14ac:dyDescent="0.15">
      <c r="A6927" s="1"/>
      <c r="B6927" s="1" t="s">
        <v>49</v>
      </c>
      <c r="C6927" s="1" t="s">
        <v>58</v>
      </c>
      <c r="D6927" s="1">
        <v>142.75</v>
      </c>
      <c r="E6927" s="6">
        <v>3.13</v>
      </c>
      <c r="F6927" s="18">
        <v>0.625</v>
      </c>
      <c r="G6927" s="1">
        <v>23.8</v>
      </c>
      <c r="H6927" s="1">
        <v>85</v>
      </c>
      <c r="I6927" s="1">
        <v>24</v>
      </c>
      <c r="J6927" s="1">
        <v>0.25</v>
      </c>
      <c r="K6927" s="1">
        <v>715</v>
      </c>
      <c r="L6927" s="1">
        <v>152</v>
      </c>
      <c r="M6927" s="6">
        <f t="shared" si="659"/>
        <v>24.110673959728274</v>
      </c>
      <c r="N6927" s="19">
        <v>0.5</v>
      </c>
      <c r="O6927" s="11" cm="1">
        <f t="array" ref="O6927">ROUND(_xlfn.SWITCH(C6927,"建筑专教",IF(S6927&gt;0.1,1.38,1.28),"阶梯教室",IF(S6927&gt;0.1,1.15,1.05),"公共教室",IF(S6927&gt;0.1,1.22,1.12),IF(S6927&gt;0.1,1.2,1.1))+(MOD(ROW()*11,31)/31-0.5)*0.06,2)</f>
        <v>1.41</v>
      </c>
      <c r="P6927" s="12">
        <f t="shared" si="658"/>
        <v>0.37</v>
      </c>
      <c r="Q6927" s="13">
        <f t="shared" si="660"/>
        <v>-0.79334958814513157</v>
      </c>
      <c r="R6927" s="1">
        <v>2.38</v>
      </c>
      <c r="S6927" s="1">
        <v>0.17599999999999999</v>
      </c>
      <c r="T6927" s="1">
        <v>0.44500000000000001</v>
      </c>
      <c r="U6927" s="4" t="s">
        <v>60</v>
      </c>
      <c r="V6927">
        <v>0.49</v>
      </c>
      <c r="W6927">
        <v>0.4</v>
      </c>
      <c r="X6927">
        <v>0.75</v>
      </c>
      <c r="Y6927">
        <v>2.38</v>
      </c>
      <c r="Z6927">
        <v>0.25</v>
      </c>
      <c r="AA6927" s="5">
        <f t="shared" si="655"/>
        <v>3.0009999999999999</v>
      </c>
      <c r="AB6927" s="15" cm="1">
        <f t="array" ref="AB6927">_xlfn.SWITCH(U6927,"夏",122,"冬",90,"春",153,"秋",153,0)</f>
        <v>122</v>
      </c>
      <c r="AC6927" s="16">
        <f t="shared" si="656"/>
        <v>366.12200000000001</v>
      </c>
      <c r="AD6927" s="5">
        <f>IFERROR(AA6927/D6927,0)</f>
        <v>2.1022767075306478E-2</v>
      </c>
      <c r="AE6927" s="15">
        <f t="shared" si="657"/>
        <v>0.33424657534246577</v>
      </c>
      <c r="AF6927" s="5">
        <f>IFERROR(AD6927*AE6927*48,0)</f>
        <v>0.33728581915888967</v>
      </c>
    </row>
    <row r="6928" spans="1:32" x14ac:dyDescent="0.15">
      <c r="A6928" s="1"/>
      <c r="B6928" s="1" t="s">
        <v>49</v>
      </c>
      <c r="C6928" s="1" t="s">
        <v>58</v>
      </c>
      <c r="D6928" s="1">
        <v>142.75</v>
      </c>
      <c r="E6928" s="6">
        <v>3.13</v>
      </c>
      <c r="F6928" s="18">
        <v>0.64583333333333304</v>
      </c>
      <c r="G6928" s="1">
        <v>24.3</v>
      </c>
      <c r="H6928" s="1">
        <v>83</v>
      </c>
      <c r="I6928" s="1">
        <v>24.5</v>
      </c>
      <c r="J6928" s="1">
        <v>0.23</v>
      </c>
      <c r="K6928" s="1">
        <v>585</v>
      </c>
      <c r="L6928" s="1">
        <v>142</v>
      </c>
      <c r="M6928" s="6">
        <f t="shared" si="659"/>
        <v>24.604746873022521</v>
      </c>
      <c r="N6928" s="19">
        <v>0.5</v>
      </c>
      <c r="O6928" s="11" cm="1">
        <f t="array" ref="O6928">ROUND(_xlfn.SWITCH(C6928,"建筑专教",IF(S6928&gt;0.1,1.38,1.28),"阶梯教室",IF(S6928&gt;0.1,1.15,1.05),"公共教室",IF(S6928&gt;0.1,1.22,1.12),IF(S6928&gt;0.1,1.2,1.1))+(MOD(ROW()*11,31)/31-0.5)*0.06,2)</f>
        <v>1.37</v>
      </c>
      <c r="P6928" s="12">
        <f t="shared" si="658"/>
        <v>0.22</v>
      </c>
      <c r="Q6928" s="13">
        <f t="shared" si="660"/>
        <v>-0.66407982168646518</v>
      </c>
      <c r="R6928" s="1">
        <v>0</v>
      </c>
      <c r="S6928" s="1">
        <v>0.17799999999999999</v>
      </c>
      <c r="T6928" s="1">
        <v>0.34499999999999997</v>
      </c>
      <c r="U6928" s="4" t="s">
        <v>60</v>
      </c>
      <c r="V6928">
        <v>0.49</v>
      </c>
      <c r="W6928">
        <v>0.4</v>
      </c>
      <c r="X6928">
        <v>0.75</v>
      </c>
      <c r="Y6928">
        <v>2.38</v>
      </c>
      <c r="Z6928">
        <v>0.25</v>
      </c>
      <c r="AA6928" s="5">
        <f t="shared" si="655"/>
        <v>0.52299999999999991</v>
      </c>
      <c r="AB6928" s="15" cm="1">
        <f t="array" ref="AB6928">_xlfn.SWITCH(U6928,"夏",122,"冬",90,"春",153,"秋",153,0)</f>
        <v>122</v>
      </c>
      <c r="AC6928" s="16">
        <f t="shared" si="656"/>
        <v>63.80599999999999</v>
      </c>
      <c r="AD6928" s="5">
        <f>IFERROR(AA6928/D6928,0)</f>
        <v>3.663747810858143E-3</v>
      </c>
      <c r="AE6928" s="15">
        <f t="shared" si="657"/>
        <v>0.33424657534246577</v>
      </c>
      <c r="AF6928" s="5">
        <f>IFERROR(AD6928*AE6928*48,0)</f>
        <v>5.8780567617493937E-2</v>
      </c>
    </row>
    <row r="6929" spans="1:32" x14ac:dyDescent="0.15">
      <c r="A6929" s="1"/>
      <c r="B6929" s="1" t="s">
        <v>49</v>
      </c>
      <c r="C6929" s="1" t="s">
        <v>58</v>
      </c>
      <c r="D6929" s="1">
        <v>142.75</v>
      </c>
      <c r="E6929" s="6">
        <v>3.13</v>
      </c>
      <c r="F6929" s="18">
        <v>0.66666666666666696</v>
      </c>
      <c r="G6929" s="1">
        <v>24.9</v>
      </c>
      <c r="H6929" s="1">
        <v>81</v>
      </c>
      <c r="I6929" s="1">
        <v>25.1</v>
      </c>
      <c r="J6929" s="1">
        <v>0.21</v>
      </c>
      <c r="K6929" s="1">
        <v>505</v>
      </c>
      <c r="L6929" s="1">
        <v>132</v>
      </c>
      <c r="M6929" s="6">
        <f t="shared" si="659"/>
        <v>25.198588476960083</v>
      </c>
      <c r="N6929" s="19">
        <v>0.5</v>
      </c>
      <c r="O6929" s="11" cm="1">
        <f t="array" ref="O6929">ROUND(_xlfn.SWITCH(C6929,"建筑专教",IF(S6929&gt;0.1,1.38,1.28),"阶梯教室",IF(S6929&gt;0.1,1.15,1.05),"公共教室",IF(S6929&gt;0.1,1.22,1.12),IF(S6929&gt;0.1,1.2,1.1))+(MOD(ROW()*11,31)/31-0.5)*0.06,2)</f>
        <v>1.39</v>
      </c>
      <c r="P6929" s="12">
        <f t="shared" si="658"/>
        <v>0.12</v>
      </c>
      <c r="Q6929" s="13">
        <f t="shared" si="660"/>
        <v>-0.37232450127273337</v>
      </c>
      <c r="R6929" s="1">
        <v>0</v>
      </c>
      <c r="S6929" s="1">
        <v>0.18</v>
      </c>
      <c r="T6929" s="1">
        <v>0.27500000000000002</v>
      </c>
      <c r="U6929" s="4" t="s">
        <v>60</v>
      </c>
      <c r="V6929">
        <v>0.49</v>
      </c>
      <c r="W6929">
        <v>0.4</v>
      </c>
      <c r="X6929">
        <v>0.75</v>
      </c>
      <c r="Y6929">
        <v>2.38</v>
      </c>
      <c r="Z6929">
        <v>0.25</v>
      </c>
      <c r="AA6929" s="5">
        <f t="shared" si="655"/>
        <v>0.45500000000000002</v>
      </c>
      <c r="AB6929" s="15" cm="1">
        <f t="array" ref="AB6929">_xlfn.SWITCH(U6929,"夏",122,"冬",90,"春",153,"秋",153,0)</f>
        <v>122</v>
      </c>
      <c r="AC6929" s="16">
        <f t="shared" si="656"/>
        <v>55.510000000000005</v>
      </c>
      <c r="AD6929" s="5">
        <f>IFERROR(AA6929/D6929,0)</f>
        <v>3.1873905429071806E-3</v>
      </c>
      <c r="AE6929" s="15">
        <f t="shared" si="657"/>
        <v>0.33424657534246577</v>
      </c>
      <c r="AF6929" s="5">
        <f>IFERROR(AD6929*AE6929*48,0)</f>
        <v>5.1137969915793016E-2</v>
      </c>
    </row>
    <row r="6930" spans="1:32" x14ac:dyDescent="0.15">
      <c r="A6930" s="1"/>
      <c r="B6930" s="1" t="s">
        <v>49</v>
      </c>
      <c r="C6930" s="1" t="s">
        <v>58</v>
      </c>
      <c r="D6930" s="1">
        <v>142.75</v>
      </c>
      <c r="E6930" s="6">
        <v>3.13</v>
      </c>
      <c r="F6930" s="18">
        <v>0.6875</v>
      </c>
      <c r="G6930" s="1">
        <v>25.5</v>
      </c>
      <c r="H6930" s="1">
        <v>79</v>
      </c>
      <c r="I6930" s="1">
        <v>25.7</v>
      </c>
      <c r="J6930" s="1">
        <v>0.19</v>
      </c>
      <c r="K6930" s="1">
        <v>470</v>
      </c>
      <c r="L6930" s="1">
        <v>122</v>
      </c>
      <c r="M6930" s="6">
        <f t="shared" si="659"/>
        <v>25.792287415662088</v>
      </c>
      <c r="N6930" s="19">
        <v>0.5</v>
      </c>
      <c r="O6930" s="11" cm="1">
        <f t="array" ref="O6930">ROUND(_xlfn.SWITCH(C6930,"建筑专教",IF(S6930&gt;0.1,1.38,1.28),"阶梯教室",IF(S6930&gt;0.1,1.15,1.05),"公共教室",IF(S6930&gt;0.1,1.22,1.12),IF(S6930&gt;0.1,1.2,1.1))+(MOD(ROW()*11,31)/31-0.5)*0.06,2)</f>
        <v>1.35</v>
      </c>
      <c r="P6930" s="12">
        <f t="shared" si="658"/>
        <v>0.08</v>
      </c>
      <c r="Q6930" s="13">
        <f t="shared" si="660"/>
        <v>0.10300737746115234</v>
      </c>
      <c r="R6930" s="1">
        <v>0</v>
      </c>
      <c r="S6930" s="1">
        <v>0.182</v>
      </c>
      <c r="T6930" s="1">
        <v>0.255</v>
      </c>
      <c r="U6930" s="4" t="s">
        <v>60</v>
      </c>
      <c r="V6930">
        <v>0.49</v>
      </c>
      <c r="W6930">
        <v>0.4</v>
      </c>
      <c r="X6930">
        <v>0.75</v>
      </c>
      <c r="Y6930">
        <v>2.38</v>
      </c>
      <c r="Z6930">
        <v>0.25</v>
      </c>
      <c r="AA6930" s="5">
        <f t="shared" si="655"/>
        <v>0.437</v>
      </c>
      <c r="AB6930" s="15" cm="1">
        <f t="array" ref="AB6930">_xlfn.SWITCH(U6930,"夏",122,"冬",90,"春",153,"秋",153,0)</f>
        <v>122</v>
      </c>
      <c r="AC6930" s="16">
        <f t="shared" si="656"/>
        <v>53.314</v>
      </c>
      <c r="AD6930" s="5">
        <f>IFERROR(AA6930/D6930,0)</f>
        <v>3.0612959719789842E-3</v>
      </c>
      <c r="AE6930" s="15">
        <f t="shared" si="657"/>
        <v>0.33424657534246577</v>
      </c>
      <c r="AF6930" s="5">
        <f>IFERROR(AD6930*AE6930*48,0)</f>
        <v>4.91149293476957E-2</v>
      </c>
    </row>
    <row r="6931" spans="1:32" x14ac:dyDescent="0.15">
      <c r="A6931" s="1"/>
      <c r="B6931" s="1" t="s">
        <v>49</v>
      </c>
      <c r="C6931" s="1" t="s">
        <v>58</v>
      </c>
      <c r="D6931" s="1">
        <v>142.75</v>
      </c>
      <c r="E6931" s="6">
        <v>3.13</v>
      </c>
      <c r="F6931" s="18">
        <v>0.70833333333333304</v>
      </c>
      <c r="G6931" s="1">
        <v>26.1</v>
      </c>
      <c r="H6931" s="1">
        <v>77</v>
      </c>
      <c r="I6931" s="1">
        <v>26.3</v>
      </c>
      <c r="J6931" s="1">
        <v>0.17</v>
      </c>
      <c r="K6931" s="1">
        <v>455</v>
      </c>
      <c r="L6931" s="1">
        <v>112</v>
      </c>
      <c r="M6931" s="6">
        <f t="shared" si="659"/>
        <v>26.385814561738243</v>
      </c>
      <c r="N6931" s="19">
        <v>0.5</v>
      </c>
      <c r="O6931" s="11" cm="1">
        <f t="array" ref="O6931">ROUND(_xlfn.SWITCH(C6931,"建筑专教",IF(S6931&gt;0.1,1.38,1.28),"阶梯教室",IF(S6931&gt;0.1,1.15,1.05),"公共教室",IF(S6931&gt;0.1,1.22,1.12),IF(S6931&gt;0.1,1.2,1.1))+(MOD(ROW()*11,31)/31-0.5)*0.06,2)</f>
        <v>1.37</v>
      </c>
      <c r="P6931" s="12">
        <f t="shared" si="658"/>
        <v>0.06</v>
      </c>
      <c r="Q6931" s="13">
        <f t="shared" si="660"/>
        <v>0.30362095607308298</v>
      </c>
      <c r="R6931" s="1">
        <v>0</v>
      </c>
      <c r="S6931" s="1">
        <v>0.184</v>
      </c>
      <c r="T6931" s="1">
        <v>0.23799999999999999</v>
      </c>
      <c r="U6931" s="4" t="s">
        <v>60</v>
      </c>
      <c r="V6931">
        <v>0.49</v>
      </c>
      <c r="W6931">
        <v>0.4</v>
      </c>
      <c r="X6931">
        <v>0.75</v>
      </c>
      <c r="Y6931">
        <v>2.38</v>
      </c>
      <c r="Z6931">
        <v>0.25</v>
      </c>
      <c r="AA6931" s="5">
        <f t="shared" si="655"/>
        <v>0.42199999999999999</v>
      </c>
      <c r="AB6931" s="15" cm="1">
        <f t="array" ref="AB6931">_xlfn.SWITCH(U6931,"夏",122,"冬",90,"春",153,"秋",153,0)</f>
        <v>122</v>
      </c>
      <c r="AC6931" s="16">
        <f t="shared" si="656"/>
        <v>51.484000000000002</v>
      </c>
      <c r="AD6931" s="5">
        <f>IFERROR(AA6931/D6931,0)</f>
        <v>2.9562171628721538E-3</v>
      </c>
      <c r="AE6931" s="15">
        <f t="shared" si="657"/>
        <v>0.33424657534246577</v>
      </c>
      <c r="AF6931" s="5">
        <f>IFERROR(AD6931*AE6931*48,0)</f>
        <v>4.7429062207614614E-2</v>
      </c>
    </row>
    <row r="6932" spans="1:32" x14ac:dyDescent="0.15">
      <c r="A6932" s="1"/>
      <c r="B6932" s="1" t="s">
        <v>49</v>
      </c>
      <c r="C6932" s="1" t="s">
        <v>58</v>
      </c>
      <c r="D6932" s="1">
        <v>142.75</v>
      </c>
      <c r="E6932" s="6">
        <v>3.13</v>
      </c>
      <c r="F6932" s="18">
        <v>0.72916666666666696</v>
      </c>
      <c r="G6932" s="1">
        <v>26.7</v>
      </c>
      <c r="H6932" s="1">
        <v>75</v>
      </c>
      <c r="I6932" s="1">
        <v>26.9</v>
      </c>
      <c r="J6932" s="1">
        <v>0.15</v>
      </c>
      <c r="K6932" s="1">
        <v>450</v>
      </c>
      <c r="L6932" s="1">
        <v>102</v>
      </c>
      <c r="M6932" s="6">
        <f t="shared" si="659"/>
        <v>26.979132216614175</v>
      </c>
      <c r="N6932" s="19">
        <v>0.5</v>
      </c>
      <c r="O6932" s="11" cm="1">
        <f t="array" ref="O6932">ROUND(_xlfn.SWITCH(C6932,"建筑专教",IF(S6932&gt;0.1,1.38,1.28),"阶梯教室",IF(S6932&gt;0.1,1.15,1.05),"公共教室",IF(S6932&gt;0.1,1.22,1.12),IF(S6932&gt;0.1,1.2,1.1))+(MOD(ROW()*11,31)/31-0.5)*0.06,2)</f>
        <v>1.39</v>
      </c>
      <c r="P6932" s="12">
        <f t="shared" si="658"/>
        <v>0.06</v>
      </c>
      <c r="Q6932" s="13">
        <f t="shared" si="660"/>
        <v>0.49619305939844455</v>
      </c>
      <c r="R6932" s="1">
        <v>0</v>
      </c>
      <c r="S6932" s="1">
        <v>0.186</v>
      </c>
      <c r="T6932" s="1">
        <v>0.22800000000000001</v>
      </c>
      <c r="U6932" s="4" t="s">
        <v>60</v>
      </c>
      <c r="V6932">
        <v>0.49</v>
      </c>
      <c r="W6932">
        <v>0.4</v>
      </c>
      <c r="X6932">
        <v>0.75</v>
      </c>
      <c r="Y6932">
        <v>2.38</v>
      </c>
      <c r="Z6932">
        <v>0.25</v>
      </c>
      <c r="AA6932" s="5">
        <f t="shared" si="655"/>
        <v>0.41400000000000003</v>
      </c>
      <c r="AB6932" s="15" cm="1">
        <f t="array" ref="AB6932">_xlfn.SWITCH(U6932,"夏",122,"冬",90,"春",153,"秋",153,0)</f>
        <v>122</v>
      </c>
      <c r="AC6932" s="16">
        <f t="shared" si="656"/>
        <v>50.508000000000003</v>
      </c>
      <c r="AD6932" s="5">
        <f>IFERROR(AA6932/D6932,0)</f>
        <v>2.9001751313485116E-3</v>
      </c>
      <c r="AE6932" s="15">
        <f t="shared" si="657"/>
        <v>0.33424657534246577</v>
      </c>
      <c r="AF6932" s="5">
        <f>IFERROR(AD6932*AE6932*48,0)</f>
        <v>4.6529933066238038E-2</v>
      </c>
    </row>
    <row r="6933" spans="1:32" x14ac:dyDescent="0.15">
      <c r="A6933" s="1"/>
      <c r="B6933" s="1" t="s">
        <v>49</v>
      </c>
      <c r="C6933" s="1" t="s">
        <v>58</v>
      </c>
      <c r="D6933" s="1">
        <v>142.75</v>
      </c>
      <c r="E6933" s="6">
        <v>3.13</v>
      </c>
      <c r="F6933" s="18">
        <v>0.75</v>
      </c>
      <c r="G6933" s="1">
        <v>27.3</v>
      </c>
      <c r="H6933" s="1">
        <v>73</v>
      </c>
      <c r="I6933" s="1">
        <v>27.5</v>
      </c>
      <c r="J6933" s="1">
        <v>0.13</v>
      </c>
      <c r="K6933" s="1">
        <v>446</v>
      </c>
      <c r="L6933" s="1">
        <v>92</v>
      </c>
      <c r="M6933" s="6">
        <f t="shared" si="659"/>
        <v>27.572190032985247</v>
      </c>
      <c r="N6933" s="19">
        <v>0.5</v>
      </c>
      <c r="O6933" s="11" cm="1">
        <f t="array" ref="O6933">ROUND(_xlfn.SWITCH(C6933,"建筑专教",IF(S6933&gt;0.1,1.38,1.28),"阶梯教室",IF(S6933&gt;0.1,1.15,1.05),"公共教室",IF(S6933&gt;0.1,1.22,1.12),IF(S6933&gt;0.1,1.2,1.1))+(MOD(ROW()*11,31)/31-0.5)*0.06,2)</f>
        <v>1.36</v>
      </c>
      <c r="P6933" s="12">
        <f t="shared" si="658"/>
        <v>0.05</v>
      </c>
      <c r="Q6933" s="13">
        <f t="shared" si="660"/>
        <v>0.62097356032215489</v>
      </c>
      <c r="R6933" s="1">
        <v>0</v>
      </c>
      <c r="S6933" s="1">
        <v>0.188</v>
      </c>
      <c r="T6933" s="1">
        <v>0.222</v>
      </c>
      <c r="U6933" s="4" t="s">
        <v>60</v>
      </c>
      <c r="V6933">
        <v>0.49</v>
      </c>
      <c r="W6933">
        <v>0.4</v>
      </c>
      <c r="X6933">
        <v>0.75</v>
      </c>
      <c r="Y6933">
        <v>2.38</v>
      </c>
      <c r="Z6933">
        <v>0.25</v>
      </c>
      <c r="AA6933" s="5">
        <f t="shared" si="655"/>
        <v>0.41000000000000003</v>
      </c>
      <c r="AB6933" s="15" cm="1">
        <f t="array" ref="AB6933">_xlfn.SWITCH(U6933,"夏",122,"冬",90,"春",153,"秋",153,0)</f>
        <v>122</v>
      </c>
      <c r="AC6933" s="16">
        <f t="shared" si="656"/>
        <v>50.02</v>
      </c>
      <c r="AD6933" s="5">
        <f>IFERROR(AA6933/D6933,0)</f>
        <v>2.8721541155866904E-3</v>
      </c>
      <c r="AE6933" s="15">
        <f t="shared" si="657"/>
        <v>0.33424657534246577</v>
      </c>
      <c r="AF6933" s="5">
        <f>IFERROR(AD6933*AE6933*48,0)</f>
        <v>4.6080368495549751E-2</v>
      </c>
    </row>
    <row r="6934" spans="1:32" x14ac:dyDescent="0.15">
      <c r="A6934" s="1"/>
      <c r="B6934" s="1" t="s">
        <v>49</v>
      </c>
      <c r="C6934" s="1" t="s">
        <v>58</v>
      </c>
      <c r="D6934" s="1">
        <v>142.75</v>
      </c>
      <c r="E6934" s="6">
        <v>3.13</v>
      </c>
      <c r="F6934" s="18">
        <v>0.77083333333333304</v>
      </c>
      <c r="G6934" s="1">
        <v>27.9</v>
      </c>
      <c r="H6934" s="1">
        <v>71</v>
      </c>
      <c r="I6934" s="1">
        <v>28.1</v>
      </c>
      <c r="J6934" s="1">
        <v>0.11</v>
      </c>
      <c r="K6934" s="1">
        <v>442</v>
      </c>
      <c r="L6934" s="1">
        <v>82</v>
      </c>
      <c r="M6934" s="6">
        <f t="shared" si="659"/>
        <v>28.164918030276681</v>
      </c>
      <c r="N6934" s="19">
        <v>0.5</v>
      </c>
      <c r="O6934" s="11" cm="1">
        <f t="array" ref="O6934">ROUND(_xlfn.SWITCH(C6934,"建筑专教",IF(S6934&gt;0.1,1.38,1.28),"阶梯教室",IF(S6934&gt;0.1,1.15,1.05),"公共教室",IF(S6934&gt;0.1,1.22,1.12),IF(S6934&gt;0.1,1.2,1.1))+(MOD(ROW()*11,31)/31-0.5)*0.06,2)</f>
        <v>1.38</v>
      </c>
      <c r="P6934" s="12">
        <f t="shared" si="658"/>
        <v>0.05</v>
      </c>
      <c r="Q6934" s="13">
        <f t="shared" si="660"/>
        <v>0.80614124107573348</v>
      </c>
      <c r="R6934" s="1">
        <v>0</v>
      </c>
      <c r="S6934" s="1">
        <v>0.19</v>
      </c>
      <c r="T6934" s="1">
        <v>0.218</v>
      </c>
      <c r="U6934" s="4" t="s">
        <v>60</v>
      </c>
      <c r="V6934">
        <v>0.49</v>
      </c>
      <c r="W6934">
        <v>0.4</v>
      </c>
      <c r="X6934">
        <v>0.75</v>
      </c>
      <c r="Y6934">
        <v>2.38</v>
      </c>
      <c r="Z6934">
        <v>0.25</v>
      </c>
      <c r="AA6934" s="5">
        <f t="shared" si="655"/>
        <v>0.40800000000000003</v>
      </c>
      <c r="AB6934" s="15" cm="1">
        <f t="array" ref="AB6934">_xlfn.SWITCH(U6934,"夏",122,"冬",90,"春",153,"秋",153,0)</f>
        <v>122</v>
      </c>
      <c r="AC6934" s="16">
        <f t="shared" si="656"/>
        <v>49.776000000000003</v>
      </c>
      <c r="AD6934" s="5">
        <f>IFERROR(AA6934/D6934,0)</f>
        <v>2.8581436077057794E-3</v>
      </c>
      <c r="AE6934" s="15">
        <f t="shared" si="657"/>
        <v>0.33424657534246577</v>
      </c>
      <c r="AF6934" s="5">
        <f>IFERROR(AD6934*AE6934*48,0)</f>
        <v>4.58555862102056E-2</v>
      </c>
    </row>
    <row r="6935" spans="1:32" x14ac:dyDescent="0.15">
      <c r="A6935" s="1"/>
      <c r="B6935" s="1" t="s">
        <v>49</v>
      </c>
      <c r="C6935" s="1" t="s">
        <v>58</v>
      </c>
      <c r="D6935" s="1">
        <v>142.75</v>
      </c>
      <c r="E6935" s="6">
        <v>3.13</v>
      </c>
      <c r="F6935" s="18">
        <v>0.79166666666666696</v>
      </c>
      <c r="G6935" s="1">
        <v>28.5</v>
      </c>
      <c r="H6935" s="1">
        <v>69</v>
      </c>
      <c r="I6935" s="1">
        <v>28.7</v>
      </c>
      <c r="J6935" s="1">
        <v>0.1</v>
      </c>
      <c r="K6935" s="1">
        <v>438</v>
      </c>
      <c r="L6935" s="1">
        <v>72</v>
      </c>
      <c r="M6935" s="6">
        <f t="shared" si="659"/>
        <v>28.76094613929547</v>
      </c>
      <c r="N6935" s="19">
        <v>0.5</v>
      </c>
      <c r="O6935" s="11" cm="1">
        <f t="array" ref="O6935">ROUND(_xlfn.SWITCH(C6935,"建筑专教",IF(S6935&gt;0.1,1.38,1.28),"阶梯教室",IF(S6935&gt;0.1,1.15,1.05),"公共教室",IF(S6935&gt;0.1,1.22,1.12),IF(S6935&gt;0.1,1.2,1.1))+(MOD(ROW()*11,31)/31-0.5)*0.06,2)</f>
        <v>1.4</v>
      </c>
      <c r="P6935" s="12">
        <f t="shared" si="658"/>
        <v>0.04</v>
      </c>
      <c r="Q6935" s="13">
        <f t="shared" si="660"/>
        <v>0.98393585854770227</v>
      </c>
      <c r="R6935" s="1">
        <v>0</v>
      </c>
      <c r="S6935" s="1">
        <v>0.192</v>
      </c>
      <c r="T6935" s="1">
        <v>0.20799999999999999</v>
      </c>
      <c r="U6935" s="4" t="s">
        <v>60</v>
      </c>
      <c r="V6935">
        <v>0.49</v>
      </c>
      <c r="W6935">
        <v>0.4</v>
      </c>
      <c r="X6935">
        <v>0.75</v>
      </c>
      <c r="Y6935">
        <v>2.38</v>
      </c>
      <c r="Z6935">
        <v>0.25</v>
      </c>
      <c r="AA6935" s="5">
        <f t="shared" si="655"/>
        <v>0.4</v>
      </c>
      <c r="AB6935" s="15" cm="1">
        <f t="array" ref="AB6935">_xlfn.SWITCH(U6935,"夏",122,"冬",90,"春",153,"秋",153,0)</f>
        <v>122</v>
      </c>
      <c r="AC6935" s="16">
        <f t="shared" si="656"/>
        <v>48.800000000000004</v>
      </c>
      <c r="AD6935" s="5">
        <f>IFERROR(AA6935/D6935,0)</f>
        <v>2.8021015761821367E-3</v>
      </c>
      <c r="AE6935" s="15">
        <f t="shared" si="657"/>
        <v>0.33424657534246577</v>
      </c>
      <c r="AF6935" s="5">
        <f>IFERROR(AD6935*AE6935*48,0)</f>
        <v>4.4956457068829024E-2</v>
      </c>
    </row>
    <row r="6936" spans="1:32" x14ac:dyDescent="0.15">
      <c r="A6936" s="1"/>
      <c r="B6936" s="1" t="s">
        <v>49</v>
      </c>
      <c r="C6936" s="1" t="s">
        <v>58</v>
      </c>
      <c r="D6936" s="1">
        <v>142.75</v>
      </c>
      <c r="E6936" s="6">
        <v>3.13</v>
      </c>
      <c r="F6936" s="18">
        <v>0.8125</v>
      </c>
      <c r="G6936" s="1">
        <v>29.1</v>
      </c>
      <c r="H6936" s="1">
        <v>67</v>
      </c>
      <c r="I6936" s="1">
        <v>29.3</v>
      </c>
      <c r="J6936" s="1">
        <v>0.1</v>
      </c>
      <c r="K6936" s="1">
        <v>434</v>
      </c>
      <c r="L6936" s="1">
        <v>62</v>
      </c>
      <c r="M6936" s="6">
        <f t="shared" si="659"/>
        <v>29.360584288826203</v>
      </c>
      <c r="N6936" s="19">
        <v>0.5</v>
      </c>
      <c r="O6936" s="11" cm="1">
        <f t="array" ref="O6936">ROUND(_xlfn.SWITCH(C6936,"建筑专教",IF(S6936&gt;0.1,1.38,1.28),"阶梯教室",IF(S6936&gt;0.1,1.15,1.05),"公共教室",IF(S6936&gt;0.1,1.22,1.12),IF(S6936&gt;0.1,1.2,1.1))+(MOD(ROW()*11,31)/31-0.5)*0.06,2)</f>
        <v>1.36</v>
      </c>
      <c r="P6936" s="12">
        <f t="shared" si="658"/>
        <v>0.04</v>
      </c>
      <c r="Q6936" s="13">
        <f t="shared" si="660"/>
        <v>1.1056883347089226</v>
      </c>
      <c r="R6936" s="1">
        <v>0</v>
      </c>
      <c r="S6936" s="1">
        <v>0.19400000000000001</v>
      </c>
      <c r="T6936" s="1">
        <v>0.20200000000000001</v>
      </c>
      <c r="U6936" s="4" t="s">
        <v>60</v>
      </c>
      <c r="V6936">
        <v>0.49</v>
      </c>
      <c r="W6936">
        <v>0.4</v>
      </c>
      <c r="X6936">
        <v>0.75</v>
      </c>
      <c r="Y6936">
        <v>2.38</v>
      </c>
      <c r="Z6936">
        <v>0.25</v>
      </c>
      <c r="AA6936" s="5">
        <f t="shared" si="655"/>
        <v>0.39600000000000002</v>
      </c>
      <c r="AB6936" s="15" cm="1">
        <f t="array" ref="AB6936">_xlfn.SWITCH(U6936,"夏",122,"冬",90,"春",153,"秋",153,0)</f>
        <v>122</v>
      </c>
      <c r="AC6936" s="16">
        <f t="shared" si="656"/>
        <v>48.312000000000005</v>
      </c>
      <c r="AD6936" s="5">
        <f>IFERROR(AA6936/D6936,0)</f>
        <v>2.7740805604203156E-3</v>
      </c>
      <c r="AE6936" s="15">
        <f t="shared" si="657"/>
        <v>0.33424657534246577</v>
      </c>
      <c r="AF6936" s="5">
        <f>IFERROR(AD6936*AE6936*48,0)</f>
        <v>4.4506892498140736E-2</v>
      </c>
    </row>
    <row r="6937" spans="1:32" x14ac:dyDescent="0.15">
      <c r="A6937" s="1"/>
      <c r="B6937" s="1" t="s">
        <v>49</v>
      </c>
      <c r="C6937" s="1" t="s">
        <v>58</v>
      </c>
      <c r="D6937" s="1">
        <v>142.75</v>
      </c>
      <c r="E6937" s="6">
        <v>3.13</v>
      </c>
      <c r="F6937" s="18">
        <v>0.83333333333333304</v>
      </c>
      <c r="G6937" s="1">
        <v>29.7</v>
      </c>
      <c r="H6937" s="1">
        <v>65</v>
      </c>
      <c r="I6937" s="1">
        <v>29.9</v>
      </c>
      <c r="J6937" s="1">
        <v>0.1</v>
      </c>
      <c r="K6937" s="1">
        <v>430</v>
      </c>
      <c r="L6937" s="1">
        <v>52</v>
      </c>
      <c r="M6937" s="6">
        <f t="shared" si="659"/>
        <v>29.96022529635826</v>
      </c>
      <c r="N6937" s="19">
        <v>0.5</v>
      </c>
      <c r="O6937" s="11" cm="1">
        <f t="array" ref="O6937">ROUND(_xlfn.SWITCH(C6937,"建筑专教",IF(S6937&gt;0.1,1.38,1.28),"阶梯教室",IF(S6937&gt;0.1,1.15,1.05),"公共教室",IF(S6937&gt;0.1,1.22,1.12),IF(S6937&gt;0.1,1.2,1.1))+(MOD(ROW()*11,31)/31-0.5)*0.06,2)</f>
        <v>1.38</v>
      </c>
      <c r="P6937" s="12">
        <f t="shared" si="658"/>
        <v>0.04</v>
      </c>
      <c r="Q6937" s="13">
        <f t="shared" si="660"/>
        <v>1.2770426647305329</v>
      </c>
      <c r="R6937" s="1">
        <v>0</v>
      </c>
      <c r="S6937" s="1">
        <v>0.19600000000000001</v>
      </c>
      <c r="T6937" s="1">
        <v>0.19500000000000001</v>
      </c>
      <c r="U6937" s="4" t="s">
        <v>60</v>
      </c>
      <c r="V6937">
        <v>0.49</v>
      </c>
      <c r="W6937">
        <v>0.4</v>
      </c>
      <c r="X6937">
        <v>0.75</v>
      </c>
      <c r="Y6937">
        <v>2.38</v>
      </c>
      <c r="Z6937">
        <v>0.25</v>
      </c>
      <c r="AA6937" s="5">
        <f t="shared" si="655"/>
        <v>0.39100000000000001</v>
      </c>
      <c r="AB6937" s="15" cm="1">
        <f t="array" ref="AB6937">_xlfn.SWITCH(U6937,"夏",122,"冬",90,"春",153,"秋",153,0)</f>
        <v>122</v>
      </c>
      <c r="AC6937" s="16">
        <f t="shared" si="656"/>
        <v>47.701999999999998</v>
      </c>
      <c r="AD6937" s="5">
        <f>IFERROR(AA6937/D6937,0)</f>
        <v>2.7390542907180385E-3</v>
      </c>
      <c r="AE6937" s="15">
        <f t="shared" si="657"/>
        <v>0.33424657534246577</v>
      </c>
      <c r="AF6937" s="5">
        <f>IFERROR(AD6937*AE6937*48,0)</f>
        <v>4.394493678478037E-2</v>
      </c>
    </row>
    <row r="6938" spans="1:32" x14ac:dyDescent="0.15">
      <c r="A6938" s="1"/>
      <c r="B6938" s="1" t="s">
        <v>49</v>
      </c>
      <c r="C6938" s="1" t="s">
        <v>58</v>
      </c>
      <c r="D6938" s="1">
        <v>142.75</v>
      </c>
      <c r="E6938" s="6">
        <v>3.13</v>
      </c>
      <c r="F6938" s="18">
        <v>0.85416666666666696</v>
      </c>
      <c r="G6938" s="1">
        <v>30.3</v>
      </c>
      <c r="H6938" s="1">
        <v>63</v>
      </c>
      <c r="I6938" s="1">
        <v>30.5</v>
      </c>
      <c r="J6938" s="1">
        <v>0.1</v>
      </c>
      <c r="K6938" s="1">
        <v>426</v>
      </c>
      <c r="L6938" s="1">
        <v>42</v>
      </c>
      <c r="M6938" s="6">
        <f t="shared" si="659"/>
        <v>30.559869133742552</v>
      </c>
      <c r="N6938" s="19">
        <v>0.5</v>
      </c>
      <c r="O6938" s="11" cm="1">
        <f t="array" ref="O6938">ROUND(_xlfn.SWITCH(C6938,"建筑专教",IF(S6938&gt;0.1,1.38,1.28),"阶梯教室",IF(S6938&gt;0.1,1.15,1.05),"公共教室",IF(S6938&gt;0.1,1.22,1.12),IF(S6938&gt;0.1,1.2,1.1))+(MOD(ROW()*11,31)/31-0.5)*0.06,2)</f>
        <v>1.4</v>
      </c>
      <c r="P6938" s="12">
        <f t="shared" si="658"/>
        <v>0.03</v>
      </c>
      <c r="Q6938" s="13">
        <f t="shared" si="660"/>
        <v>1.440337312763283</v>
      </c>
      <c r="R6938" s="1">
        <v>0</v>
      </c>
      <c r="S6938" s="1">
        <v>0.19800000000000001</v>
      </c>
      <c r="T6938" s="1">
        <v>0.188</v>
      </c>
      <c r="U6938" s="4" t="s">
        <v>60</v>
      </c>
      <c r="V6938">
        <v>0.49</v>
      </c>
      <c r="W6938">
        <v>0.4</v>
      </c>
      <c r="X6938">
        <v>0.75</v>
      </c>
      <c r="Y6938">
        <v>2.38</v>
      </c>
      <c r="Z6938">
        <v>0.25</v>
      </c>
      <c r="AA6938" s="5">
        <f t="shared" si="655"/>
        <v>0.38600000000000001</v>
      </c>
      <c r="AB6938" s="15" cm="1">
        <f t="array" ref="AB6938">_xlfn.SWITCH(U6938,"夏",122,"冬",90,"春",153,"秋",153,0)</f>
        <v>122</v>
      </c>
      <c r="AC6938" s="16">
        <f t="shared" si="656"/>
        <v>47.091999999999999</v>
      </c>
      <c r="AD6938" s="5">
        <f>IFERROR(AA6938/D6938,0)</f>
        <v>2.7040280210157619E-3</v>
      </c>
      <c r="AE6938" s="15">
        <f t="shared" si="657"/>
        <v>0.33424657534246577</v>
      </c>
      <c r="AF6938" s="5">
        <f>IFERROR(AD6938*AE6938*48,0)</f>
        <v>4.3382981071420003E-2</v>
      </c>
    </row>
    <row r="6939" spans="1:32" x14ac:dyDescent="0.15">
      <c r="A6939" s="1"/>
      <c r="B6939" s="1" t="s">
        <v>49</v>
      </c>
      <c r="C6939" s="1" t="s">
        <v>58</v>
      </c>
      <c r="D6939" s="1">
        <v>142.75</v>
      </c>
      <c r="E6939" s="6">
        <v>3.13</v>
      </c>
      <c r="F6939" s="18">
        <v>0.875</v>
      </c>
      <c r="G6939" s="1">
        <v>30.9</v>
      </c>
      <c r="H6939" s="1">
        <v>61</v>
      </c>
      <c r="I6939" s="1">
        <v>31.1</v>
      </c>
      <c r="J6939" s="1">
        <v>0.1</v>
      </c>
      <c r="K6939" s="1">
        <v>422</v>
      </c>
      <c r="L6939" s="1">
        <v>32</v>
      </c>
      <c r="M6939" s="6">
        <f t="shared" si="659"/>
        <v>31.15951577316099</v>
      </c>
      <c r="N6939" s="19">
        <v>0.5</v>
      </c>
      <c r="O6939" s="11" cm="1">
        <f t="array" ref="O6939">ROUND(_xlfn.SWITCH(C6939,"建筑专教",IF(S6939&gt;0.1,1.38,1.28),"阶梯教室",IF(S6939&gt;0.1,1.15,1.05),"公共教室",IF(S6939&gt;0.1,1.22,1.12),IF(S6939&gt;0.1,1.2,1.1))+(MOD(ROW()*11,31)/31-0.5)*0.06,2)</f>
        <v>1.36</v>
      </c>
      <c r="P6939" s="12">
        <f t="shared" si="658"/>
        <v>0.03</v>
      </c>
      <c r="Q6939" s="13">
        <f t="shared" si="660"/>
        <v>1.5687693941767979</v>
      </c>
      <c r="R6939" s="1">
        <v>0</v>
      </c>
      <c r="S6939" s="1">
        <v>0.2</v>
      </c>
      <c r="T6939" s="1">
        <v>0.182</v>
      </c>
      <c r="U6939" s="4" t="s">
        <v>60</v>
      </c>
      <c r="V6939">
        <v>0.49</v>
      </c>
      <c r="W6939">
        <v>0.4</v>
      </c>
      <c r="X6939">
        <v>0.75</v>
      </c>
      <c r="Y6939">
        <v>2.38</v>
      </c>
      <c r="Z6939">
        <v>0.25</v>
      </c>
      <c r="AA6939" s="5">
        <f t="shared" si="655"/>
        <v>0.38200000000000001</v>
      </c>
      <c r="AB6939" s="15" cm="1">
        <f t="array" ref="AB6939">_xlfn.SWITCH(U6939,"夏",122,"冬",90,"春",153,"秋",153,0)</f>
        <v>122</v>
      </c>
      <c r="AC6939" s="16">
        <f t="shared" si="656"/>
        <v>46.603999999999999</v>
      </c>
      <c r="AD6939" s="5">
        <f>IFERROR(AA6939/D6939,0)</f>
        <v>2.6760070052539403E-3</v>
      </c>
      <c r="AE6939" s="15">
        <f t="shared" si="657"/>
        <v>0.33424657534246577</v>
      </c>
      <c r="AF6939" s="5">
        <f>IFERROR(AD6939*AE6939*48,0)</f>
        <v>4.2933416500731715E-2</v>
      </c>
    </row>
    <row r="6940" spans="1:32" x14ac:dyDescent="0.15">
      <c r="A6940" s="1"/>
      <c r="B6940" s="1" t="s">
        <v>49</v>
      </c>
      <c r="C6940" s="1" t="s">
        <v>58</v>
      </c>
      <c r="D6940" s="1">
        <v>142.75</v>
      </c>
      <c r="E6940" s="6">
        <v>3.13</v>
      </c>
      <c r="F6940" s="18">
        <v>0.89583333333333304</v>
      </c>
      <c r="G6940" s="1">
        <v>31.5</v>
      </c>
      <c r="H6940" s="1">
        <v>59</v>
      </c>
      <c r="I6940" s="1">
        <v>31.7</v>
      </c>
      <c r="J6940" s="1">
        <v>0.1</v>
      </c>
      <c r="K6940" s="1">
        <v>418</v>
      </c>
      <c r="L6940" s="1">
        <v>22</v>
      </c>
      <c r="M6940" s="6">
        <f t="shared" si="659"/>
        <v>31.759165187123983</v>
      </c>
      <c r="N6940" s="19">
        <v>0.5</v>
      </c>
      <c r="O6940" s="11" cm="1">
        <f t="array" ref="O6940">ROUND(_xlfn.SWITCH(C6940,"建筑专教",IF(S6940&gt;0.1,1.38,1.28),"阶梯教室",IF(S6940&gt;0.1,1.15,1.05),"公共教室",IF(S6940&gt;0.1,1.22,1.12),IF(S6940&gt;0.1,1.2,1.1))+(MOD(ROW()*11,31)/31-0.5)*0.06,2)</f>
        <v>1.38</v>
      </c>
      <c r="P6940" s="12">
        <f t="shared" si="658"/>
        <v>0.02</v>
      </c>
      <c r="Q6940" s="13">
        <f t="shared" si="660"/>
        <v>1.722749183368727</v>
      </c>
      <c r="R6940" s="1">
        <v>0</v>
      </c>
      <c r="S6940" s="1">
        <v>0.20200000000000001</v>
      </c>
      <c r="T6940" s="1">
        <v>0.17499999999999999</v>
      </c>
      <c r="U6940" s="4" t="s">
        <v>60</v>
      </c>
      <c r="V6940">
        <v>0.49</v>
      </c>
      <c r="W6940">
        <v>0.4</v>
      </c>
      <c r="X6940">
        <v>0.75</v>
      </c>
      <c r="Y6940">
        <v>2.38</v>
      </c>
      <c r="Z6940">
        <v>0.25</v>
      </c>
      <c r="AA6940" s="5">
        <f t="shared" si="655"/>
        <v>0.377</v>
      </c>
      <c r="AB6940" s="15" cm="1">
        <f t="array" ref="AB6940">_xlfn.SWITCH(U6940,"夏",122,"冬",90,"春",153,"秋",153,0)</f>
        <v>122</v>
      </c>
      <c r="AC6940" s="16">
        <f t="shared" si="656"/>
        <v>45.994</v>
      </c>
      <c r="AD6940" s="5">
        <f>IFERROR(AA6940/D6940,0)</f>
        <v>2.6409807355516637E-3</v>
      </c>
      <c r="AE6940" s="15">
        <f t="shared" si="657"/>
        <v>0.33424657534246577</v>
      </c>
      <c r="AF6940" s="5">
        <f>IFERROR(AD6940*AE6940*48,0)</f>
        <v>4.2371460787371348E-2</v>
      </c>
    </row>
    <row r="6941" spans="1:32" x14ac:dyDescent="0.15">
      <c r="A6941" s="1"/>
      <c r="B6941" s="1" t="s">
        <v>49</v>
      </c>
      <c r="C6941" s="1" t="s">
        <v>58</v>
      </c>
      <c r="D6941" s="1">
        <v>142.75</v>
      </c>
      <c r="E6941" s="6">
        <v>3.13</v>
      </c>
      <c r="F6941" s="18">
        <v>0.91666666666666696</v>
      </c>
      <c r="G6941" s="1">
        <v>32.1</v>
      </c>
      <c r="H6941" s="1">
        <v>57</v>
      </c>
      <c r="I6941" s="1">
        <v>32.299999999999997</v>
      </c>
      <c r="J6941" s="1">
        <v>0.1</v>
      </c>
      <c r="K6941" s="1">
        <v>414</v>
      </c>
      <c r="L6941" s="1">
        <v>12</v>
      </c>
      <c r="M6941" s="6">
        <f t="shared" si="659"/>
        <v>32.358817348464129</v>
      </c>
      <c r="N6941" s="19">
        <v>0.5</v>
      </c>
      <c r="O6941" s="11" cm="1">
        <f t="array" ref="O6941">ROUND(_xlfn.SWITCH(C6941,"建筑专教",IF(S6941&gt;0.1,1.38,1.28),"阶梯教室",IF(S6941&gt;0.1,1.15,1.05),"公共教室",IF(S6941&gt;0.1,1.22,1.12),IF(S6941&gt;0.1,1.2,1.1))+(MOD(ROW()*11,31)/31-0.5)*0.06,2)</f>
        <v>1.41</v>
      </c>
      <c r="P6941" s="12">
        <f t="shared" si="658"/>
        <v>0.02</v>
      </c>
      <c r="Q6941" s="13">
        <f t="shared" si="660"/>
        <v>1.8693870104134687</v>
      </c>
      <c r="R6941" s="1">
        <v>0</v>
      </c>
      <c r="S6941" s="1">
        <v>0.20399999999999999</v>
      </c>
      <c r="T6941" s="1">
        <v>0.16800000000000001</v>
      </c>
      <c r="U6941" s="4" t="s">
        <v>60</v>
      </c>
      <c r="V6941">
        <v>0.49</v>
      </c>
      <c r="W6941">
        <v>0.4</v>
      </c>
      <c r="X6941">
        <v>0.75</v>
      </c>
      <c r="Y6941">
        <v>2.38</v>
      </c>
      <c r="Z6941">
        <v>0.25</v>
      </c>
      <c r="AA6941" s="5">
        <f t="shared" si="655"/>
        <v>0.372</v>
      </c>
      <c r="AB6941" s="15" cm="1">
        <f t="array" ref="AB6941">_xlfn.SWITCH(U6941,"夏",122,"冬",90,"春",153,"秋",153,0)</f>
        <v>122</v>
      </c>
      <c r="AC6941" s="16">
        <f t="shared" si="656"/>
        <v>45.384</v>
      </c>
      <c r="AD6941" s="5">
        <f>IFERROR(AA6941/D6941,0)</f>
        <v>2.605954465849387E-3</v>
      </c>
      <c r="AE6941" s="15">
        <f t="shared" si="657"/>
        <v>0.33424657534246577</v>
      </c>
      <c r="AF6941" s="5">
        <f>IFERROR(AD6941*AE6941*48,0)</f>
        <v>4.1809505074010989E-2</v>
      </c>
    </row>
    <row r="6942" spans="1:32" x14ac:dyDescent="0.15">
      <c r="A6942" s="1"/>
      <c r="B6942" s="1" t="s">
        <v>50</v>
      </c>
      <c r="C6942" s="1" t="s">
        <v>58</v>
      </c>
      <c r="D6942" s="1">
        <v>142.75</v>
      </c>
      <c r="E6942" s="6">
        <v>3.13</v>
      </c>
      <c r="F6942" s="18">
        <v>0.33333333333333298</v>
      </c>
      <c r="G6942" s="1">
        <v>24.1</v>
      </c>
      <c r="H6942" s="1">
        <v>82</v>
      </c>
      <c r="I6942" s="1">
        <v>24.3</v>
      </c>
      <c r="J6942" s="1">
        <v>0.14000000000000001</v>
      </c>
      <c r="K6942" s="1">
        <v>445</v>
      </c>
      <c r="L6942" s="1">
        <v>107</v>
      </c>
      <c r="M6942" s="6">
        <f t="shared" si="659"/>
        <v>24.377931941807844</v>
      </c>
      <c r="N6942" s="19">
        <v>0.5</v>
      </c>
      <c r="O6942" s="11" cm="1">
        <f t="array" ref="O6942">ROUND(_xlfn.SWITCH(C6942,"建筑专教",IF(S6942&gt;0.1,1.38,1.28),"阶梯教室",IF(S6942&gt;0.1,1.15,1.05),"公共教室",IF(S6942&gt;0.1,1.22,1.12),IF(S6942&gt;0.1,1.2,1.1))+(MOD(ROW()*11,31)/31-0.5)*0.06,2)</f>
        <v>1.37</v>
      </c>
      <c r="P6942" s="12">
        <f t="shared" si="658"/>
        <v>0.05</v>
      </c>
      <c r="Q6942" s="13">
        <f t="shared" si="660"/>
        <v>-0.26451177838474005</v>
      </c>
      <c r="R6942" s="1">
        <v>0</v>
      </c>
      <c r="S6942" s="1">
        <v>0.17299999999999999</v>
      </c>
      <c r="T6942" s="1">
        <v>0.22</v>
      </c>
      <c r="U6942" s="4" t="s">
        <v>60</v>
      </c>
      <c r="V6942">
        <v>0.49</v>
      </c>
      <c r="W6942">
        <v>0.4</v>
      </c>
      <c r="X6942">
        <v>0.75</v>
      </c>
      <c r="Y6942">
        <v>2.38</v>
      </c>
      <c r="Z6942">
        <v>0.25</v>
      </c>
      <c r="AA6942" s="5">
        <f t="shared" si="655"/>
        <v>0.39300000000000002</v>
      </c>
      <c r="AB6942" s="15" cm="1">
        <f t="array" ref="AB6942">_xlfn.SWITCH(U6942,"夏",122,"冬",90,"春",153,"秋",153,0)</f>
        <v>122</v>
      </c>
      <c r="AC6942" s="16">
        <f t="shared" si="656"/>
        <v>47.946000000000005</v>
      </c>
      <c r="AD6942" s="5">
        <f>IFERROR(AA6942/D6942,0)</f>
        <v>2.7530647985989495E-3</v>
      </c>
      <c r="AE6942" s="15">
        <f t="shared" si="657"/>
        <v>0.33424657534246577</v>
      </c>
      <c r="AF6942" s="5">
        <f>IFERROR(AD6942*AE6942*48,0)</f>
        <v>4.4169719070124513E-2</v>
      </c>
    </row>
    <row r="6943" spans="1:32" x14ac:dyDescent="0.15">
      <c r="A6943" s="1"/>
      <c r="B6943" s="1" t="s">
        <v>50</v>
      </c>
      <c r="C6943" s="1" t="s">
        <v>58</v>
      </c>
      <c r="D6943" s="1">
        <v>142.75</v>
      </c>
      <c r="E6943" s="6">
        <v>3.13</v>
      </c>
      <c r="F6943" s="18">
        <v>0.35416666666666702</v>
      </c>
      <c r="G6943" s="1">
        <v>24.3</v>
      </c>
      <c r="H6943" s="1">
        <v>80</v>
      </c>
      <c r="I6943" s="1">
        <v>24.5</v>
      </c>
      <c r="J6943" s="1">
        <v>0.16</v>
      </c>
      <c r="K6943" s="1">
        <v>456</v>
      </c>
      <c r="L6943" s="1">
        <v>117</v>
      </c>
      <c r="M6943" s="6">
        <f t="shared" si="659"/>
        <v>24.584259948742442</v>
      </c>
      <c r="N6943" s="19">
        <v>0.5</v>
      </c>
      <c r="O6943" s="11" cm="1">
        <f t="array" ref="O6943">ROUND(_xlfn.SWITCH(C6943,"建筑专教",IF(S6943&gt;0.1,1.38,1.28),"阶梯教室",IF(S6943&gt;0.1,1.15,1.05),"公共教室",IF(S6943&gt;0.1,1.22,1.12),IF(S6943&gt;0.1,1.2,1.1))+(MOD(ROW()*11,31)/31-0.5)*0.06,2)</f>
        <v>1.39</v>
      </c>
      <c r="P6943" s="12">
        <f t="shared" si="658"/>
        <v>7.0000000000000007E-2</v>
      </c>
      <c r="Q6943" s="13">
        <f t="shared" si="660"/>
        <v>-0.16874428031629918</v>
      </c>
      <c r="R6943" s="1">
        <v>0</v>
      </c>
      <c r="S6943" s="1">
        <v>0.17100000000000001</v>
      </c>
      <c r="T6943" s="1">
        <v>0.22600000000000001</v>
      </c>
      <c r="U6943" s="4" t="s">
        <v>60</v>
      </c>
      <c r="V6943">
        <v>0.49</v>
      </c>
      <c r="W6943">
        <v>0.4</v>
      </c>
      <c r="X6943">
        <v>0.75</v>
      </c>
      <c r="Y6943">
        <v>2.38</v>
      </c>
      <c r="Z6943">
        <v>0.25</v>
      </c>
      <c r="AA6943" s="5">
        <f t="shared" si="655"/>
        <v>0.39700000000000002</v>
      </c>
      <c r="AB6943" s="15" cm="1">
        <f t="array" ref="AB6943">_xlfn.SWITCH(U6943,"夏",122,"冬",90,"春",153,"秋",153,0)</f>
        <v>122</v>
      </c>
      <c r="AC6943" s="16">
        <f t="shared" si="656"/>
        <v>48.434000000000005</v>
      </c>
      <c r="AD6943" s="5">
        <f>IFERROR(AA6943/D6943,0)</f>
        <v>2.7810858143607706E-3</v>
      </c>
      <c r="AE6943" s="15">
        <f t="shared" si="657"/>
        <v>0.33424657534246577</v>
      </c>
      <c r="AF6943" s="5">
        <f>IFERROR(AD6943*AE6943*48,0)</f>
        <v>4.4619283640812801E-2</v>
      </c>
    </row>
    <row r="6944" spans="1:32" x14ac:dyDescent="0.15">
      <c r="A6944" s="1"/>
      <c r="B6944" s="1" t="s">
        <v>50</v>
      </c>
      <c r="C6944" s="1" t="s">
        <v>58</v>
      </c>
      <c r="D6944" s="1">
        <v>142.75</v>
      </c>
      <c r="E6944" s="6">
        <v>3.13</v>
      </c>
      <c r="F6944" s="18">
        <v>0.375</v>
      </c>
      <c r="G6944" s="1">
        <v>24.8</v>
      </c>
      <c r="H6944" s="1">
        <v>78</v>
      </c>
      <c r="I6944" s="1">
        <v>25</v>
      </c>
      <c r="J6944" s="1">
        <v>0.18</v>
      </c>
      <c r="K6944" s="1">
        <v>469</v>
      </c>
      <c r="L6944" s="1">
        <v>127</v>
      </c>
      <c r="M6944" s="6">
        <f t="shared" si="659"/>
        <v>25.089973320820945</v>
      </c>
      <c r="N6944" s="19">
        <v>0.5</v>
      </c>
      <c r="O6944" s="11" cm="1">
        <f t="array" ref="O6944">ROUND(_xlfn.SWITCH(C6944,"建筑专教",IF(S6944&gt;0.1,1.38,1.28),"阶梯教室",IF(S6944&gt;0.1,1.15,1.05),"公共教室",IF(S6944&gt;0.1,1.22,1.12),IF(S6944&gt;0.1,1.2,1.1))+(MOD(ROW()*11,31)/31-0.5)*0.06,2)</f>
        <v>1.35</v>
      </c>
      <c r="P6944" s="12">
        <f t="shared" si="658"/>
        <v>0.08</v>
      </c>
      <c r="Q6944" s="13">
        <f t="shared" si="660"/>
        <v>-9.897276057024032E-2</v>
      </c>
      <c r="R6944" s="1">
        <v>2.2200000000000002</v>
      </c>
      <c r="S6944" s="1">
        <v>0.16900000000000001</v>
      </c>
      <c r="T6944" s="1">
        <v>0.44</v>
      </c>
      <c r="U6944" s="4" t="s">
        <v>60</v>
      </c>
      <c r="V6944">
        <v>0.49</v>
      </c>
      <c r="W6944">
        <v>0.4</v>
      </c>
      <c r="X6944">
        <v>0.75</v>
      </c>
      <c r="Y6944">
        <v>2.38</v>
      </c>
      <c r="Z6944">
        <v>0.25</v>
      </c>
      <c r="AA6944" s="5">
        <f t="shared" si="655"/>
        <v>2.8290000000000002</v>
      </c>
      <c r="AB6944" s="15" cm="1">
        <f t="array" ref="AB6944">_xlfn.SWITCH(U6944,"夏",122,"冬",90,"春",153,"秋",153,0)</f>
        <v>122</v>
      </c>
      <c r="AC6944" s="16">
        <f t="shared" si="656"/>
        <v>345.13800000000003</v>
      </c>
      <c r="AD6944" s="5">
        <f>IFERROR(AA6944/D6944,0)</f>
        <v>1.9817863397548163E-2</v>
      </c>
      <c r="AE6944" s="15">
        <f t="shared" si="657"/>
        <v>0.33424657534246577</v>
      </c>
      <c r="AF6944" s="5">
        <f>IFERROR(AD6944*AE6944*48,0)</f>
        <v>0.31795454261929323</v>
      </c>
    </row>
    <row r="6945" spans="1:32" x14ac:dyDescent="0.15">
      <c r="A6945" s="1"/>
      <c r="B6945" s="1" t="s">
        <v>50</v>
      </c>
      <c r="C6945" s="1" t="s">
        <v>58</v>
      </c>
      <c r="D6945" s="1">
        <v>142.75</v>
      </c>
      <c r="E6945" s="6">
        <v>3.13</v>
      </c>
      <c r="F6945" s="18">
        <v>0.39583333333333298</v>
      </c>
      <c r="G6945" s="1">
        <v>24.4</v>
      </c>
      <c r="H6945" s="1">
        <v>76</v>
      </c>
      <c r="I6945" s="1">
        <v>24.6</v>
      </c>
      <c r="J6945" s="1">
        <v>0.2</v>
      </c>
      <c r="K6945" s="1">
        <v>599</v>
      </c>
      <c r="L6945" s="1">
        <v>137</v>
      </c>
      <c r="M6945" s="6">
        <f t="shared" si="659"/>
        <v>24.696228435769342</v>
      </c>
      <c r="N6945" s="19">
        <v>0.5</v>
      </c>
      <c r="O6945" s="11" cm="1">
        <f t="array" ref="O6945">ROUND(_xlfn.SWITCH(C6945,"建筑专教",IF(S6945&gt;0.1,1.38,1.28),"阶梯教室",IF(S6945&gt;0.1,1.15,1.05),"公共教室",IF(S6945&gt;0.1,1.22,1.12),IF(S6945&gt;0.1,1.2,1.1))+(MOD(ROW()*11,31)/31-0.5)*0.06,2)</f>
        <v>1.37</v>
      </c>
      <c r="P6945" s="12">
        <f t="shared" si="658"/>
        <v>0.23</v>
      </c>
      <c r="Q6945" s="13">
        <f t="shared" si="660"/>
        <v>-0.52696107240535417</v>
      </c>
      <c r="R6945" s="1">
        <v>2.2799999999999998</v>
      </c>
      <c r="S6945" s="1">
        <v>0.16700000000000001</v>
      </c>
      <c r="T6945" s="1">
        <v>0.45</v>
      </c>
      <c r="U6945" s="4" t="s">
        <v>60</v>
      </c>
      <c r="V6945">
        <v>0.49</v>
      </c>
      <c r="W6945">
        <v>0.4</v>
      </c>
      <c r="X6945">
        <v>0.75</v>
      </c>
      <c r="Y6945">
        <v>2.38</v>
      </c>
      <c r="Z6945">
        <v>0.25</v>
      </c>
      <c r="AA6945" s="5">
        <f t="shared" si="655"/>
        <v>2.8969999999999998</v>
      </c>
      <c r="AB6945" s="15" cm="1">
        <f t="array" ref="AB6945">_xlfn.SWITCH(U6945,"夏",122,"冬",90,"春",153,"秋",153,0)</f>
        <v>122</v>
      </c>
      <c r="AC6945" s="16">
        <f t="shared" si="656"/>
        <v>353.43399999999997</v>
      </c>
      <c r="AD6945" s="5">
        <f>IFERROR(AA6945/D6945,0)</f>
        <v>2.0294220665499123E-2</v>
      </c>
      <c r="AE6945" s="15">
        <f t="shared" si="657"/>
        <v>0.33424657534246577</v>
      </c>
      <c r="AF6945" s="5">
        <f>IFERROR(AD6945*AE6945*48,0)</f>
        <v>0.32559714032099413</v>
      </c>
    </row>
    <row r="6946" spans="1:32" x14ac:dyDescent="0.15">
      <c r="A6946" s="1"/>
      <c r="B6946" s="1" t="s">
        <v>50</v>
      </c>
      <c r="C6946" s="1" t="s">
        <v>58</v>
      </c>
      <c r="D6946" s="1">
        <v>142.75</v>
      </c>
      <c r="E6946" s="6">
        <v>3.13</v>
      </c>
      <c r="F6946" s="18">
        <v>0.41666666666666702</v>
      </c>
      <c r="G6946" s="1">
        <v>24</v>
      </c>
      <c r="H6946" s="1">
        <v>74</v>
      </c>
      <c r="I6946" s="1">
        <v>24.2</v>
      </c>
      <c r="J6946" s="1">
        <v>0.22</v>
      </c>
      <c r="K6946" s="1">
        <v>699</v>
      </c>
      <c r="L6946" s="1">
        <v>147</v>
      </c>
      <c r="M6946" s="6">
        <f t="shared" si="659"/>
        <v>24.302300306386599</v>
      </c>
      <c r="N6946" s="19">
        <v>0.5</v>
      </c>
      <c r="O6946" s="11" cm="1">
        <f t="array" ref="O6946">ROUND(_xlfn.SWITCH(C6946,"建筑专教",IF(S6946&gt;0.1,1.38,1.28),"阶梯教室",IF(S6946&gt;0.1,1.15,1.05),"公共教室",IF(S6946&gt;0.1,1.22,1.12),IF(S6946&gt;0.1,1.2,1.1))+(MOD(ROW()*11,31)/31-0.5)*0.06,2)</f>
        <v>1.39</v>
      </c>
      <c r="P6946" s="12">
        <f t="shared" si="658"/>
        <v>0.35</v>
      </c>
      <c r="Q6946" s="13">
        <f t="shared" si="660"/>
        <v>-0.67413774824012795</v>
      </c>
      <c r="R6946" s="1">
        <v>2.35</v>
      </c>
      <c r="S6946" s="1">
        <v>0.16500000000000001</v>
      </c>
      <c r="T6946" s="1">
        <v>0.46</v>
      </c>
      <c r="U6946" s="4" t="s">
        <v>60</v>
      </c>
      <c r="V6946">
        <v>0.49</v>
      </c>
      <c r="W6946">
        <v>0.4</v>
      </c>
      <c r="X6946">
        <v>0.75</v>
      </c>
      <c r="Y6946">
        <v>2.38</v>
      </c>
      <c r="Z6946">
        <v>0.25</v>
      </c>
      <c r="AA6946" s="5">
        <f t="shared" si="655"/>
        <v>2.9750000000000001</v>
      </c>
      <c r="AB6946" s="15" cm="1">
        <f t="array" ref="AB6946">_xlfn.SWITCH(U6946,"夏",122,"冬",90,"春",153,"秋",153,0)</f>
        <v>122</v>
      </c>
      <c r="AC6946" s="16">
        <f t="shared" si="656"/>
        <v>362.95</v>
      </c>
      <c r="AD6946" s="5">
        <f>IFERROR(AA6946/D6946,0)</f>
        <v>2.0840630472854643E-2</v>
      </c>
      <c r="AE6946" s="15">
        <f t="shared" si="657"/>
        <v>0.33424657534246577</v>
      </c>
      <c r="AF6946" s="5">
        <f>IFERROR(AD6946*AE6946*48,0)</f>
        <v>0.33436364944941588</v>
      </c>
    </row>
    <row r="6947" spans="1:32" x14ac:dyDescent="0.15">
      <c r="A6947" s="1"/>
      <c r="B6947" s="1" t="s">
        <v>50</v>
      </c>
      <c r="C6947" s="1" t="s">
        <v>58</v>
      </c>
      <c r="D6947" s="1">
        <v>142.75</v>
      </c>
      <c r="E6947" s="6">
        <v>3.13</v>
      </c>
      <c r="F6947" s="18">
        <v>0.4375</v>
      </c>
      <c r="G6947" s="1">
        <v>23.6</v>
      </c>
      <c r="H6947" s="1">
        <v>72</v>
      </c>
      <c r="I6947" s="1">
        <v>23.8</v>
      </c>
      <c r="J6947" s="1">
        <v>0.24</v>
      </c>
      <c r="K6947" s="1">
        <v>769</v>
      </c>
      <c r="L6947" s="1">
        <v>157</v>
      </c>
      <c r="M6947" s="6">
        <f t="shared" si="659"/>
        <v>23.908215789505391</v>
      </c>
      <c r="N6947" s="19">
        <v>0.5</v>
      </c>
      <c r="O6947" s="11" cm="1">
        <f t="array" ref="O6947">ROUND(_xlfn.SWITCH(C6947,"建筑专教",IF(S6947&gt;0.1,1.38,1.28),"阶梯教室",IF(S6947&gt;0.1,1.15,1.05),"公共教室",IF(S6947&gt;0.1,1.22,1.12),IF(S6947&gt;0.1,1.2,1.1))+(MOD(ROW()*11,31)/31-0.5)*0.06,2)</f>
        <v>1.35</v>
      </c>
      <c r="P6947" s="12">
        <f t="shared" si="658"/>
        <v>0.43</v>
      </c>
      <c r="Q6947" s="13">
        <f t="shared" si="660"/>
        <v>-0.96746019198718025</v>
      </c>
      <c r="R6947" s="1">
        <v>2.4</v>
      </c>
      <c r="S6947" s="1">
        <v>0.16300000000000001</v>
      </c>
      <c r="T6947" s="1">
        <v>0.47</v>
      </c>
      <c r="U6947" s="4" t="s">
        <v>60</v>
      </c>
      <c r="V6947">
        <v>0.49</v>
      </c>
      <c r="W6947">
        <v>0.4</v>
      </c>
      <c r="X6947">
        <v>0.75</v>
      </c>
      <c r="Y6947">
        <v>2.38</v>
      </c>
      <c r="Z6947">
        <v>0.25</v>
      </c>
      <c r="AA6947" s="5">
        <f t="shared" si="655"/>
        <v>3.0329999999999995</v>
      </c>
      <c r="AB6947" s="15" cm="1">
        <f t="array" ref="AB6947">_xlfn.SWITCH(U6947,"夏",122,"冬",90,"春",153,"秋",153,0)</f>
        <v>122</v>
      </c>
      <c r="AC6947" s="16">
        <f t="shared" si="656"/>
        <v>370.02599999999995</v>
      </c>
      <c r="AD6947" s="5">
        <f>IFERROR(AA6947/D6947,0)</f>
        <v>2.1246935201401047E-2</v>
      </c>
      <c r="AE6947" s="15">
        <f t="shared" si="657"/>
        <v>0.33424657534246577</v>
      </c>
      <c r="AF6947" s="5">
        <f>IFERROR(AD6947*AE6947*48,0)</f>
        <v>0.34088233572439597</v>
      </c>
    </row>
    <row r="6948" spans="1:32" x14ac:dyDescent="0.15">
      <c r="A6948" s="1"/>
      <c r="B6948" s="1" t="s">
        <v>50</v>
      </c>
      <c r="C6948" s="1" t="s">
        <v>58</v>
      </c>
      <c r="D6948" s="1">
        <v>142.75</v>
      </c>
      <c r="E6948" s="6">
        <v>3.13</v>
      </c>
      <c r="F6948" s="18">
        <v>0.45833333333333298</v>
      </c>
      <c r="G6948" s="1">
        <v>23.2</v>
      </c>
      <c r="H6948" s="1">
        <v>70</v>
      </c>
      <c r="I6948" s="1">
        <v>23.4</v>
      </c>
      <c r="J6948" s="1">
        <v>0.26</v>
      </c>
      <c r="K6948" s="1">
        <v>819</v>
      </c>
      <c r="L6948" s="1">
        <v>167</v>
      </c>
      <c r="M6948" s="6">
        <f t="shared" si="659"/>
        <v>23.513996385653627</v>
      </c>
      <c r="N6948" s="19">
        <v>0.5</v>
      </c>
      <c r="O6948" s="11" cm="1">
        <f t="array" ref="O6948">ROUND(_xlfn.SWITCH(C6948,"建筑专教",IF(S6948&gt;0.1,1.38,1.28),"阶梯教室",IF(S6948&gt;0.1,1.15,1.05),"公共教室",IF(S6948&gt;0.1,1.22,1.12),IF(S6948&gt;0.1,1.2,1.1))+(MOD(ROW()*11,31)/31-0.5)*0.06,2)</f>
        <v>1.38</v>
      </c>
      <c r="P6948" s="12">
        <f t="shared" si="658"/>
        <v>0.49</v>
      </c>
      <c r="Q6948" s="13">
        <f t="shared" si="660"/>
        <v>-1.0895034616418842</v>
      </c>
      <c r="R6948" s="1">
        <v>2.4500000000000002</v>
      </c>
      <c r="S6948" s="1">
        <v>0.161</v>
      </c>
      <c r="T6948" s="1">
        <v>0.48</v>
      </c>
      <c r="U6948" s="4" t="s">
        <v>60</v>
      </c>
      <c r="V6948">
        <v>0.49</v>
      </c>
      <c r="W6948">
        <v>0.4</v>
      </c>
      <c r="X6948">
        <v>0.75</v>
      </c>
      <c r="Y6948">
        <v>2.38</v>
      </c>
      <c r="Z6948">
        <v>0.25</v>
      </c>
      <c r="AA6948" s="5">
        <f t="shared" si="655"/>
        <v>3.0910000000000002</v>
      </c>
      <c r="AB6948" s="15" cm="1">
        <f t="array" ref="AB6948">_xlfn.SWITCH(U6948,"夏",122,"冬",90,"春",153,"秋",153,0)</f>
        <v>122</v>
      </c>
      <c r="AC6948" s="16">
        <f t="shared" si="656"/>
        <v>377.10200000000003</v>
      </c>
      <c r="AD6948" s="5">
        <f>IFERROR(AA6948/D6948,0)</f>
        <v>2.1653239929947461E-2</v>
      </c>
      <c r="AE6948" s="15">
        <f t="shared" si="657"/>
        <v>0.33424657534246577</v>
      </c>
      <c r="AF6948" s="5">
        <f>IFERROR(AD6948*AE6948*48,0)</f>
        <v>0.34740102199937628</v>
      </c>
    </row>
    <row r="6949" spans="1:32" x14ac:dyDescent="0.15">
      <c r="A6949" s="1"/>
      <c r="B6949" s="1" t="s">
        <v>50</v>
      </c>
      <c r="C6949" s="1" t="s">
        <v>58</v>
      </c>
      <c r="D6949" s="1">
        <v>142.75</v>
      </c>
      <c r="E6949" s="6">
        <v>3.13</v>
      </c>
      <c r="F6949" s="18">
        <v>0.47916666666666702</v>
      </c>
      <c r="G6949" s="1">
        <v>23.5</v>
      </c>
      <c r="H6949" s="1">
        <v>72</v>
      </c>
      <c r="I6949" s="1">
        <v>23.7</v>
      </c>
      <c r="J6949" s="1">
        <v>0.24</v>
      </c>
      <c r="K6949" s="1">
        <v>714</v>
      </c>
      <c r="L6949" s="1">
        <v>157</v>
      </c>
      <c r="M6949" s="6">
        <f t="shared" si="659"/>
        <v>23.808325110681608</v>
      </c>
      <c r="N6949" s="19">
        <v>0.5</v>
      </c>
      <c r="O6949" s="11" cm="1">
        <f t="array" ref="O6949">ROUND(_xlfn.SWITCH(C6949,"建筑专教",IF(S6949&gt;0.1,1.38,1.28),"阶梯教室",IF(S6949&gt;0.1,1.15,1.05),"公共教室",IF(S6949&gt;0.1,1.22,1.12),IF(S6949&gt;0.1,1.2,1.1))+(MOD(ROW()*11,31)/31-0.5)*0.06,2)</f>
        <v>1.4</v>
      </c>
      <c r="P6949" s="12">
        <f t="shared" si="658"/>
        <v>0.37</v>
      </c>
      <c r="Q6949" s="13">
        <f t="shared" si="660"/>
        <v>-0.87362531284699396</v>
      </c>
      <c r="R6949" s="1">
        <v>2.38</v>
      </c>
      <c r="S6949" s="1">
        <v>0.16300000000000001</v>
      </c>
      <c r="T6949" s="1">
        <v>0.43</v>
      </c>
      <c r="U6949" s="4" t="s">
        <v>60</v>
      </c>
      <c r="V6949">
        <v>0.49</v>
      </c>
      <c r="W6949">
        <v>0.4</v>
      </c>
      <c r="X6949">
        <v>0.75</v>
      </c>
      <c r="Y6949">
        <v>2.38</v>
      </c>
      <c r="Z6949">
        <v>0.25</v>
      </c>
      <c r="AA6949" s="5">
        <f t="shared" si="655"/>
        <v>2.9729999999999999</v>
      </c>
      <c r="AB6949" s="15" cm="1">
        <f t="array" ref="AB6949">_xlfn.SWITCH(U6949,"夏",122,"冬",90,"春",153,"秋",153,0)</f>
        <v>122</v>
      </c>
      <c r="AC6949" s="16">
        <f t="shared" si="656"/>
        <v>362.70599999999996</v>
      </c>
      <c r="AD6949" s="5">
        <f>IFERROR(AA6949/D6949,0)</f>
        <v>2.082661996497373E-2</v>
      </c>
      <c r="AE6949" s="15">
        <f t="shared" si="657"/>
        <v>0.33424657534246577</v>
      </c>
      <c r="AF6949" s="5">
        <f>IFERROR(AD6949*AE6949*48,0)</f>
        <v>0.33413886716407171</v>
      </c>
    </row>
    <row r="6950" spans="1:32" x14ac:dyDescent="0.15">
      <c r="A6950" s="1"/>
      <c r="B6950" s="1" t="s">
        <v>50</v>
      </c>
      <c r="C6950" s="1" t="s">
        <v>58</v>
      </c>
      <c r="D6950" s="1">
        <v>142.75</v>
      </c>
      <c r="E6950" s="6">
        <v>3.13</v>
      </c>
      <c r="F6950" s="18">
        <v>0.5</v>
      </c>
      <c r="G6950" s="1">
        <v>24</v>
      </c>
      <c r="H6950" s="1">
        <v>74</v>
      </c>
      <c r="I6950" s="1">
        <v>24.2</v>
      </c>
      <c r="J6950" s="1">
        <v>0.22</v>
      </c>
      <c r="K6950" s="1">
        <v>584</v>
      </c>
      <c r="L6950" s="1">
        <v>147</v>
      </c>
      <c r="M6950" s="6">
        <f t="shared" si="659"/>
        <v>24.302300306386599</v>
      </c>
      <c r="N6950" s="19">
        <v>0.5</v>
      </c>
      <c r="O6950" s="11" cm="1">
        <f t="array" ref="O6950">ROUND(_xlfn.SWITCH(C6950,"建筑专教",IF(S6950&gt;0.1,1.38,1.28),"阶梯教室",IF(S6950&gt;0.1,1.15,1.05),"公共教室",IF(S6950&gt;0.1,1.22,1.12),IF(S6950&gt;0.1,1.2,1.1))+(MOD(ROW()*11,31)/31-0.5)*0.06,2)</f>
        <v>1.36</v>
      </c>
      <c r="P6950" s="12">
        <f t="shared" si="658"/>
        <v>0.22</v>
      </c>
      <c r="Q6950" s="13">
        <f t="shared" si="660"/>
        <v>-0.74370609741413218</v>
      </c>
      <c r="R6950" s="1">
        <v>0</v>
      </c>
      <c r="S6950" s="1">
        <v>0.16500000000000001</v>
      </c>
      <c r="T6950" s="1">
        <v>0.31</v>
      </c>
      <c r="U6950" s="4" t="s">
        <v>60</v>
      </c>
      <c r="V6950">
        <v>0.49</v>
      </c>
      <c r="W6950">
        <v>0.4</v>
      </c>
      <c r="X6950">
        <v>0.75</v>
      </c>
      <c r="Y6950">
        <v>2.38</v>
      </c>
      <c r="Z6950">
        <v>0.25</v>
      </c>
      <c r="AA6950" s="5">
        <f t="shared" si="655"/>
        <v>0.47499999999999998</v>
      </c>
      <c r="AB6950" s="15" cm="1">
        <f t="array" ref="AB6950">_xlfn.SWITCH(U6950,"夏",122,"冬",90,"春",153,"秋",153,0)</f>
        <v>122</v>
      </c>
      <c r="AC6950" s="16">
        <f t="shared" si="656"/>
        <v>57.949999999999996</v>
      </c>
      <c r="AD6950" s="5">
        <f>IFERROR(AA6950/D6950,0)</f>
        <v>3.3274956217162872E-3</v>
      </c>
      <c r="AE6950" s="15">
        <f t="shared" si="657"/>
        <v>0.33424657534246577</v>
      </c>
      <c r="AF6950" s="5">
        <f>IFERROR(AD6950*AE6950*48,0)</f>
        <v>5.3385792769234462E-2</v>
      </c>
    </row>
    <row r="6951" spans="1:32" x14ac:dyDescent="0.15">
      <c r="A6951" s="1"/>
      <c r="B6951" s="1" t="s">
        <v>50</v>
      </c>
      <c r="C6951" s="1" t="s">
        <v>58</v>
      </c>
      <c r="D6951" s="1">
        <v>142.75</v>
      </c>
      <c r="E6951" s="6">
        <v>3.13</v>
      </c>
      <c r="F6951" s="18">
        <v>0.52083333333333304</v>
      </c>
      <c r="G6951" s="1">
        <v>24.3</v>
      </c>
      <c r="H6951" s="1">
        <v>76</v>
      </c>
      <c r="I6951" s="1">
        <v>24.8</v>
      </c>
      <c r="J6951" s="1">
        <v>0.2</v>
      </c>
      <c r="K6951" s="1">
        <v>494</v>
      </c>
      <c r="L6951" s="1">
        <v>137</v>
      </c>
      <c r="M6951" s="6">
        <f t="shared" si="659"/>
        <v>25.039913447887955</v>
      </c>
      <c r="N6951" s="19">
        <v>0.5</v>
      </c>
      <c r="O6951" s="11" cm="1">
        <f t="array" ref="O6951">ROUND(_xlfn.SWITCH(C6951,"建筑专教",IF(S6951&gt;0.1,1.38,1.28),"阶梯教室",IF(S6951&gt;0.1,1.15,1.05),"公共教室",IF(S6951&gt;0.1,1.22,1.12),IF(S6951&gt;0.1,1.2,1.1))+(MOD(ROW()*11,31)/31-0.5)*0.06,2)</f>
        <v>1.38</v>
      </c>
      <c r="P6951" s="12">
        <f t="shared" si="658"/>
        <v>0.11</v>
      </c>
      <c r="Q6951" s="13">
        <f t="shared" si="660"/>
        <v>-0.47896115423835289</v>
      </c>
      <c r="R6951" s="1">
        <v>0</v>
      </c>
      <c r="S6951" s="1">
        <v>0.16700000000000001</v>
      </c>
      <c r="T6951" s="1">
        <v>0.24</v>
      </c>
      <c r="U6951" s="4" t="s">
        <v>60</v>
      </c>
      <c r="V6951">
        <v>0.49</v>
      </c>
      <c r="W6951">
        <v>0.4</v>
      </c>
      <c r="X6951">
        <v>0.75</v>
      </c>
      <c r="Y6951">
        <v>2.38</v>
      </c>
      <c r="Z6951">
        <v>0.25</v>
      </c>
      <c r="AA6951" s="5">
        <f t="shared" si="655"/>
        <v>0.40700000000000003</v>
      </c>
      <c r="AB6951" s="15" cm="1">
        <f t="array" ref="AB6951">_xlfn.SWITCH(U6951,"夏",122,"冬",90,"春",153,"秋",153,0)</f>
        <v>122</v>
      </c>
      <c r="AC6951" s="16">
        <f t="shared" si="656"/>
        <v>49.654000000000003</v>
      </c>
      <c r="AD6951" s="5">
        <f>IFERROR(AA6951/D6951,0)</f>
        <v>2.8511383537653243E-3</v>
      </c>
      <c r="AE6951" s="15">
        <f t="shared" si="657"/>
        <v>0.33424657534246577</v>
      </c>
      <c r="AF6951" s="5">
        <f>IFERROR(AD6951*AE6951*48,0)</f>
        <v>4.5743195067533535E-2</v>
      </c>
    </row>
    <row r="6952" spans="1:32" x14ac:dyDescent="0.15">
      <c r="A6952" s="1"/>
      <c r="B6952" s="1" t="s">
        <v>50</v>
      </c>
      <c r="C6952" s="1" t="s">
        <v>58</v>
      </c>
      <c r="D6952" s="1">
        <v>142.75</v>
      </c>
      <c r="E6952" s="6">
        <v>3.13</v>
      </c>
      <c r="F6952" s="18">
        <v>0.54166666666666696</v>
      </c>
      <c r="G6952" s="1">
        <v>25.2</v>
      </c>
      <c r="H6952" s="1">
        <v>78</v>
      </c>
      <c r="I6952" s="1">
        <v>25.4</v>
      </c>
      <c r="J6952" s="1">
        <v>0.2</v>
      </c>
      <c r="K6952" s="1">
        <v>539</v>
      </c>
      <c r="L6952" s="1">
        <v>137</v>
      </c>
      <c r="M6952" s="6">
        <f t="shared" si="659"/>
        <v>25.495457434139894</v>
      </c>
      <c r="N6952" s="19">
        <v>0.5</v>
      </c>
      <c r="O6952" s="11" cm="1">
        <f t="array" ref="O6952">ROUND(_xlfn.SWITCH(C6952,"建筑专教",IF(S6952&gt;0.1,1.38,1.28),"阶梯教室",IF(S6952&gt;0.1,1.15,1.05),"公共教室",IF(S6952&gt;0.1,1.22,1.12),IF(S6952&gt;0.1,1.2,1.1))+(MOD(ROW()*11,31)/31-0.5)*0.06,2)</f>
        <v>1.4</v>
      </c>
      <c r="P6952" s="12">
        <f t="shared" si="658"/>
        <v>0.16</v>
      </c>
      <c r="Q6952" s="13">
        <f t="shared" si="660"/>
        <v>-0.23244383031517807</v>
      </c>
      <c r="R6952" s="1">
        <v>2.2799999999999998</v>
      </c>
      <c r="S6952" s="1">
        <v>0.16900000000000001</v>
      </c>
      <c r="T6952" s="1">
        <v>0.435</v>
      </c>
      <c r="U6952" s="4" t="s">
        <v>60</v>
      </c>
      <c r="V6952">
        <v>0.49</v>
      </c>
      <c r="W6952">
        <v>0.4</v>
      </c>
      <c r="X6952">
        <v>0.75</v>
      </c>
      <c r="Y6952">
        <v>2.38</v>
      </c>
      <c r="Z6952">
        <v>0.25</v>
      </c>
      <c r="AA6952" s="5">
        <f t="shared" ref="AA6952:AA7015" si="661">R6952+S6952+T6952</f>
        <v>2.8839999999999999</v>
      </c>
      <c r="AB6952" s="15" cm="1">
        <f t="array" ref="AB6952">_xlfn.SWITCH(U6952,"夏",122,"冬",90,"春",153,"秋",153,0)</f>
        <v>122</v>
      </c>
      <c r="AC6952" s="16">
        <f t="shared" ref="AC6952:AC7015" si="662">AA6952*AB6952</f>
        <v>351.84800000000001</v>
      </c>
      <c r="AD6952" s="5">
        <f>IFERROR(AA6952/D6952,0)</f>
        <v>2.0203152364273204E-2</v>
      </c>
      <c r="AE6952" s="15">
        <f t="shared" ref="AE6952:AE7015" si="663">IF(U6952="夏",122/365,IF(U6952="冬",90/365,IF(OR(U6952="春",U6952="秋"),153/365,0)))</f>
        <v>0.33424657534246577</v>
      </c>
      <c r="AF6952" s="5">
        <f>IFERROR(AD6952*AE6952*48,0)</f>
        <v>0.32413605546625723</v>
      </c>
    </row>
    <row r="6953" spans="1:32" x14ac:dyDescent="0.15">
      <c r="A6953" s="1"/>
      <c r="B6953" s="1" t="s">
        <v>50</v>
      </c>
      <c r="C6953" s="1" t="s">
        <v>58</v>
      </c>
      <c r="D6953" s="1">
        <v>142.75</v>
      </c>
      <c r="E6953" s="6">
        <v>3.13</v>
      </c>
      <c r="F6953" s="18">
        <v>0.5625</v>
      </c>
      <c r="G6953" s="1">
        <v>24.8</v>
      </c>
      <c r="H6953" s="1">
        <v>80</v>
      </c>
      <c r="I6953" s="1">
        <v>25</v>
      </c>
      <c r="J6953" s="1">
        <v>0.22</v>
      </c>
      <c r="K6953" s="1">
        <v>669</v>
      </c>
      <c r="L6953" s="1">
        <v>147</v>
      </c>
      <c r="M6953" s="6">
        <f t="shared" si="659"/>
        <v>25.101479592900546</v>
      </c>
      <c r="N6953" s="19">
        <v>0.5</v>
      </c>
      <c r="O6953" s="11" cm="1">
        <f t="array" ref="O6953">ROUND(_xlfn.SWITCH(C6953,"建筑专教",IF(S6953&gt;0.1,1.38,1.28),"阶梯教室",IF(S6953&gt;0.1,1.15,1.05),"公共教室",IF(S6953&gt;0.1,1.22,1.12),IF(S6953&gt;0.1,1.2,1.1))+(MOD(ROW()*11,31)/31-0.5)*0.06,2)</f>
        <v>1.36</v>
      </c>
      <c r="P6953" s="12">
        <f t="shared" si="658"/>
        <v>0.32</v>
      </c>
      <c r="Q6953" s="13">
        <f t="shared" si="660"/>
        <v>-0.49891083111001816</v>
      </c>
      <c r="R6953" s="1">
        <v>2.35</v>
      </c>
      <c r="S6953" s="1">
        <v>0.17100000000000001</v>
      </c>
      <c r="T6953" s="1">
        <v>0.45500000000000002</v>
      </c>
      <c r="U6953" s="4" t="s">
        <v>60</v>
      </c>
      <c r="V6953">
        <v>0.49</v>
      </c>
      <c r="W6953">
        <v>0.4</v>
      </c>
      <c r="X6953">
        <v>0.75</v>
      </c>
      <c r="Y6953">
        <v>2.38</v>
      </c>
      <c r="Z6953">
        <v>0.25</v>
      </c>
      <c r="AA6953" s="5">
        <f t="shared" si="661"/>
        <v>2.976</v>
      </c>
      <c r="AB6953" s="15" cm="1">
        <f t="array" ref="AB6953">_xlfn.SWITCH(U6953,"夏",122,"冬",90,"春",153,"秋",153,0)</f>
        <v>122</v>
      </c>
      <c r="AC6953" s="16">
        <f t="shared" si="662"/>
        <v>363.072</v>
      </c>
      <c r="AD6953" s="5">
        <f>IFERROR(AA6953/D6953,0)</f>
        <v>2.0847635726795096E-2</v>
      </c>
      <c r="AE6953" s="15">
        <f t="shared" si="663"/>
        <v>0.33424657534246577</v>
      </c>
      <c r="AF6953" s="5">
        <f>IFERROR(AD6953*AE6953*48,0)</f>
        <v>0.33447604059208791</v>
      </c>
    </row>
    <row r="6954" spans="1:32" x14ac:dyDescent="0.15">
      <c r="A6954" s="1"/>
      <c r="B6954" s="1" t="s">
        <v>50</v>
      </c>
      <c r="C6954" s="1" t="s">
        <v>58</v>
      </c>
      <c r="D6954" s="1">
        <v>142.75</v>
      </c>
      <c r="E6954" s="6">
        <v>3.13</v>
      </c>
      <c r="F6954" s="18">
        <v>0.58333333333333304</v>
      </c>
      <c r="G6954" s="1">
        <v>24.4</v>
      </c>
      <c r="H6954" s="1">
        <v>82</v>
      </c>
      <c r="I6954" s="1">
        <v>24.6</v>
      </c>
      <c r="J6954" s="1">
        <v>0.24</v>
      </c>
      <c r="K6954" s="1">
        <v>769</v>
      </c>
      <c r="L6954" s="1">
        <v>157</v>
      </c>
      <c r="M6954" s="6">
        <f t="shared" si="659"/>
        <v>24.707346490432258</v>
      </c>
      <c r="N6954" s="19">
        <v>0.5</v>
      </c>
      <c r="O6954" s="11" cm="1">
        <f t="array" ref="O6954">ROUND(_xlfn.SWITCH(C6954,"建筑专教",IF(S6954&gt;0.1,1.38,1.28),"阶梯教室",IF(S6954&gt;0.1,1.15,1.05),"公共教室",IF(S6954&gt;0.1,1.22,1.12),IF(S6954&gt;0.1,1.2,1.1))+(MOD(ROW()*11,31)/31-0.5)*0.06,2)</f>
        <v>1.38</v>
      </c>
      <c r="P6954" s="12">
        <f t="shared" si="658"/>
        <v>0.43</v>
      </c>
      <c r="Q6954" s="13">
        <f t="shared" si="660"/>
        <v>-0.64435847938257862</v>
      </c>
      <c r="R6954" s="1">
        <v>2.4</v>
      </c>
      <c r="S6954" s="1">
        <v>0.17299999999999999</v>
      </c>
      <c r="T6954" s="1">
        <v>0.47499999999999998</v>
      </c>
      <c r="U6954" s="4" t="s">
        <v>60</v>
      </c>
      <c r="V6954">
        <v>0.49</v>
      </c>
      <c r="W6954">
        <v>0.4</v>
      </c>
      <c r="X6954">
        <v>0.75</v>
      </c>
      <c r="Y6954">
        <v>2.38</v>
      </c>
      <c r="Z6954">
        <v>0.25</v>
      </c>
      <c r="AA6954" s="5">
        <f t="shared" si="661"/>
        <v>3.048</v>
      </c>
      <c r="AB6954" s="15" cm="1">
        <f t="array" ref="AB6954">_xlfn.SWITCH(U6954,"夏",122,"冬",90,"春",153,"秋",153,0)</f>
        <v>122</v>
      </c>
      <c r="AC6954" s="16">
        <f t="shared" si="662"/>
        <v>371.85599999999999</v>
      </c>
      <c r="AD6954" s="5">
        <f>IFERROR(AA6954/D6954,0)</f>
        <v>2.1352014010507882E-2</v>
      </c>
      <c r="AE6954" s="15">
        <f t="shared" si="663"/>
        <v>0.33424657534246577</v>
      </c>
      <c r="AF6954" s="5">
        <f>IFERROR(AD6954*AE6954*48,0)</f>
        <v>0.34256820286447714</v>
      </c>
    </row>
    <row r="6955" spans="1:32" x14ac:dyDescent="0.15">
      <c r="A6955" s="1"/>
      <c r="B6955" s="1" t="s">
        <v>50</v>
      </c>
      <c r="C6955" s="1" t="s">
        <v>58</v>
      </c>
      <c r="D6955" s="1">
        <v>142.75</v>
      </c>
      <c r="E6955" s="6">
        <v>3.13</v>
      </c>
      <c r="F6955" s="18">
        <v>0.60416666666666696</v>
      </c>
      <c r="G6955" s="1">
        <v>24</v>
      </c>
      <c r="H6955" s="1">
        <v>84</v>
      </c>
      <c r="I6955" s="1">
        <v>24.2</v>
      </c>
      <c r="J6955" s="1">
        <v>0.26</v>
      </c>
      <c r="K6955" s="1">
        <v>774</v>
      </c>
      <c r="L6955" s="1">
        <v>157</v>
      </c>
      <c r="M6955" s="6">
        <f t="shared" si="659"/>
        <v>24.313079458699576</v>
      </c>
      <c r="N6955" s="19">
        <v>0.5</v>
      </c>
      <c r="O6955" s="11" cm="1">
        <f t="array" ref="O6955">ROUND(_xlfn.SWITCH(C6955,"建筑专教",IF(S6955&gt;0.1,1.38,1.28),"阶梯教室",IF(S6955&gt;0.1,1.15,1.05),"公共教室",IF(S6955&gt;0.1,1.22,1.12),IF(S6955&gt;0.1,1.2,1.1))+(MOD(ROW()*11,31)/31-0.5)*0.06,2)</f>
        <v>1.4</v>
      </c>
      <c r="P6955" s="12">
        <f t="shared" si="658"/>
        <v>0.44</v>
      </c>
      <c r="Q6955" s="13">
        <f t="shared" si="660"/>
        <v>-0.78835604590077413</v>
      </c>
      <c r="R6955" s="1">
        <v>2.4</v>
      </c>
      <c r="S6955" s="1">
        <v>0.17499999999999999</v>
      </c>
      <c r="T6955" s="1">
        <v>0.47</v>
      </c>
      <c r="U6955" s="4" t="s">
        <v>60</v>
      </c>
      <c r="V6955">
        <v>0.49</v>
      </c>
      <c r="W6955">
        <v>0.4</v>
      </c>
      <c r="X6955">
        <v>0.75</v>
      </c>
      <c r="Y6955">
        <v>2.38</v>
      </c>
      <c r="Z6955">
        <v>0.25</v>
      </c>
      <c r="AA6955" s="5">
        <f t="shared" si="661"/>
        <v>3.0449999999999999</v>
      </c>
      <c r="AB6955" s="15" cm="1">
        <f t="array" ref="AB6955">_xlfn.SWITCH(U6955,"夏",122,"冬",90,"春",153,"秋",153,0)</f>
        <v>122</v>
      </c>
      <c r="AC6955" s="16">
        <f t="shared" si="662"/>
        <v>371.49</v>
      </c>
      <c r="AD6955" s="5">
        <f>IFERROR(AA6955/D6955,0)</f>
        <v>2.1330998248686513E-2</v>
      </c>
      <c r="AE6955" s="15">
        <f t="shared" si="663"/>
        <v>0.33424657534246577</v>
      </c>
      <c r="AF6955" s="5">
        <f>IFERROR(AD6955*AE6955*48,0)</f>
        <v>0.34223102943646089</v>
      </c>
    </row>
    <row r="6956" spans="1:32" x14ac:dyDescent="0.15">
      <c r="A6956" s="1"/>
      <c r="B6956" s="1" t="s">
        <v>50</v>
      </c>
      <c r="C6956" s="1" t="s">
        <v>58</v>
      </c>
      <c r="D6956" s="1">
        <v>142.75</v>
      </c>
      <c r="E6956" s="6">
        <v>3.13</v>
      </c>
      <c r="F6956" s="18">
        <v>0.625</v>
      </c>
      <c r="G6956" s="1">
        <v>23.6</v>
      </c>
      <c r="H6956" s="1">
        <v>86</v>
      </c>
      <c r="I6956" s="1">
        <v>23.8</v>
      </c>
      <c r="J6956" s="1">
        <v>0.24</v>
      </c>
      <c r="K6956" s="1">
        <v>714</v>
      </c>
      <c r="L6956" s="1">
        <v>147</v>
      </c>
      <c r="M6956" s="6">
        <f t="shared" si="659"/>
        <v>23.908215789505391</v>
      </c>
      <c r="N6956" s="19">
        <v>0.5</v>
      </c>
      <c r="O6956" s="11" cm="1">
        <f t="array" ref="O6956">ROUND(_xlfn.SWITCH(C6956,"建筑专教",IF(S6956&gt;0.1,1.38,1.28),"阶梯教室",IF(S6956&gt;0.1,1.15,1.05),"公共教室",IF(S6956&gt;0.1,1.22,1.12),IF(S6956&gt;0.1,1.2,1.1))+(MOD(ROW()*11,31)/31-0.5)*0.06,2)</f>
        <v>1.37</v>
      </c>
      <c r="P6956" s="12">
        <f t="shared" si="658"/>
        <v>0.37</v>
      </c>
      <c r="Q6956" s="13">
        <f t="shared" si="660"/>
        <v>-0.91637844337594876</v>
      </c>
      <c r="R6956" s="1">
        <v>2.35</v>
      </c>
      <c r="S6956" s="1">
        <v>0.17699999999999999</v>
      </c>
      <c r="T6956" s="1">
        <v>0.44</v>
      </c>
      <c r="U6956" s="4" t="s">
        <v>60</v>
      </c>
      <c r="V6956">
        <v>0.49</v>
      </c>
      <c r="W6956">
        <v>0.4</v>
      </c>
      <c r="X6956">
        <v>0.75</v>
      </c>
      <c r="Y6956">
        <v>2.38</v>
      </c>
      <c r="Z6956">
        <v>0.25</v>
      </c>
      <c r="AA6956" s="5">
        <f t="shared" si="661"/>
        <v>2.9670000000000001</v>
      </c>
      <c r="AB6956" s="15" cm="1">
        <f t="array" ref="AB6956">_xlfn.SWITCH(U6956,"夏",122,"冬",90,"春",153,"秋",153,0)</f>
        <v>122</v>
      </c>
      <c r="AC6956" s="16">
        <f t="shared" si="662"/>
        <v>361.97399999999999</v>
      </c>
      <c r="AD6956" s="5">
        <f>IFERROR(AA6956/D6956,0)</f>
        <v>2.0784588441330999E-2</v>
      </c>
      <c r="AE6956" s="15">
        <f t="shared" si="663"/>
        <v>0.33424657534246577</v>
      </c>
      <c r="AF6956" s="5">
        <f>IFERROR(AD6956*AE6956*48,0)</f>
        <v>0.3334645203080393</v>
      </c>
    </row>
    <row r="6957" spans="1:32" x14ac:dyDescent="0.15">
      <c r="A6957" s="1"/>
      <c r="B6957" s="1" t="s">
        <v>50</v>
      </c>
      <c r="C6957" s="1" t="s">
        <v>58</v>
      </c>
      <c r="D6957" s="1">
        <v>142.75</v>
      </c>
      <c r="E6957" s="6">
        <v>3.13</v>
      </c>
      <c r="F6957" s="18">
        <v>0.64583333333333304</v>
      </c>
      <c r="G6957" s="1">
        <v>24.1</v>
      </c>
      <c r="H6957" s="1">
        <v>84</v>
      </c>
      <c r="I6957" s="1">
        <v>24.3</v>
      </c>
      <c r="J6957" s="1">
        <v>0.22</v>
      </c>
      <c r="K6957" s="1">
        <v>584</v>
      </c>
      <c r="L6957" s="1">
        <v>137</v>
      </c>
      <c r="M6957" s="6">
        <f t="shared" si="659"/>
        <v>24.402197234602738</v>
      </c>
      <c r="N6957" s="19">
        <v>0.5</v>
      </c>
      <c r="O6957" s="11" cm="1">
        <f t="array" ref="O6957">ROUND(_xlfn.SWITCH(C6957,"建筑专教",IF(S6957&gt;0.1,1.38,1.28),"阶梯教室",IF(S6957&gt;0.1,1.15,1.05),"公共教室",IF(S6957&gt;0.1,1.22,1.12),IF(S6957&gt;0.1,1.2,1.1))+(MOD(ROW()*11,31)/31-0.5)*0.06,2)</f>
        <v>1.39</v>
      </c>
      <c r="P6957" s="12">
        <f t="shared" si="658"/>
        <v>0.22</v>
      </c>
      <c r="Q6957" s="13">
        <f t="shared" si="660"/>
        <v>-0.6441951801290543</v>
      </c>
      <c r="R6957" s="1">
        <v>0</v>
      </c>
      <c r="S6957" s="1">
        <v>0.17899999999999999</v>
      </c>
      <c r="T6957" s="1">
        <v>0.4</v>
      </c>
      <c r="U6957" s="4" t="s">
        <v>60</v>
      </c>
      <c r="V6957">
        <v>0.49</v>
      </c>
      <c r="W6957">
        <v>0.4</v>
      </c>
      <c r="X6957">
        <v>0.75</v>
      </c>
      <c r="Y6957">
        <v>2.38</v>
      </c>
      <c r="Z6957">
        <v>0.25</v>
      </c>
      <c r="AA6957" s="5">
        <f t="shared" si="661"/>
        <v>0.57899999999999996</v>
      </c>
      <c r="AB6957" s="15" cm="1">
        <f t="array" ref="AB6957">_xlfn.SWITCH(U6957,"夏",122,"冬",90,"春",153,"秋",153,0)</f>
        <v>122</v>
      </c>
      <c r="AC6957" s="16">
        <f t="shared" si="662"/>
        <v>70.637999999999991</v>
      </c>
      <c r="AD6957" s="5">
        <f>IFERROR(AA6957/D6957,0)</f>
        <v>4.0560420315236424E-3</v>
      </c>
      <c r="AE6957" s="15">
        <f t="shared" si="663"/>
        <v>0.33424657534246577</v>
      </c>
      <c r="AF6957" s="5">
        <f>IFERROR(AD6957*AE6957*48,0)</f>
        <v>6.5074471607130008E-2</v>
      </c>
    </row>
    <row r="6958" spans="1:32" x14ac:dyDescent="0.15">
      <c r="A6958" s="1"/>
      <c r="B6958" s="1" t="s">
        <v>50</v>
      </c>
      <c r="C6958" s="1" t="s">
        <v>58</v>
      </c>
      <c r="D6958" s="1">
        <v>142.75</v>
      </c>
      <c r="E6958" s="6">
        <v>3.13</v>
      </c>
      <c r="F6958" s="18">
        <v>0.66666666666666696</v>
      </c>
      <c r="G6958" s="1">
        <v>24.7</v>
      </c>
      <c r="H6958" s="1">
        <v>82</v>
      </c>
      <c r="I6958" s="1">
        <v>24.9</v>
      </c>
      <c r="J6958" s="1">
        <v>0.2</v>
      </c>
      <c r="K6958" s="1">
        <v>504</v>
      </c>
      <c r="L6958" s="1">
        <v>127</v>
      </c>
      <c r="M6958" s="6">
        <f t="shared" si="659"/>
        <v>24.995938340977091</v>
      </c>
      <c r="N6958" s="19">
        <v>0.5</v>
      </c>
      <c r="O6958" s="11" cm="1">
        <f t="array" ref="O6958">ROUND(_xlfn.SWITCH(C6958,"建筑专教",IF(S6958&gt;0.1,1.38,1.28),"阶梯教室",IF(S6958&gt;0.1,1.15,1.05),"公共教室",IF(S6958&gt;0.1,1.22,1.12),IF(S6958&gt;0.1,1.2,1.1))+(MOD(ROW()*11,31)/31-0.5)*0.06,2)</f>
        <v>1.41</v>
      </c>
      <c r="P6958" s="12">
        <f t="shared" si="658"/>
        <v>0.12</v>
      </c>
      <c r="Q6958" s="13">
        <f t="shared" si="660"/>
        <v>-0.3568889189730885</v>
      </c>
      <c r="R6958" s="1">
        <v>0</v>
      </c>
      <c r="S6958" s="1">
        <v>0.18099999999999999</v>
      </c>
      <c r="T6958" s="1">
        <v>0.27</v>
      </c>
      <c r="U6958" s="4" t="s">
        <v>60</v>
      </c>
      <c r="V6958">
        <v>0.49</v>
      </c>
      <c r="W6958">
        <v>0.4</v>
      </c>
      <c r="X6958">
        <v>0.75</v>
      </c>
      <c r="Y6958">
        <v>2.38</v>
      </c>
      <c r="Z6958">
        <v>0.25</v>
      </c>
      <c r="AA6958" s="5">
        <f t="shared" si="661"/>
        <v>0.45100000000000001</v>
      </c>
      <c r="AB6958" s="15" cm="1">
        <f t="array" ref="AB6958">_xlfn.SWITCH(U6958,"夏",122,"冬",90,"春",153,"秋",153,0)</f>
        <v>122</v>
      </c>
      <c r="AC6958" s="16">
        <f t="shared" si="662"/>
        <v>55.021999999999998</v>
      </c>
      <c r="AD6958" s="5">
        <f>IFERROR(AA6958/D6958,0)</f>
        <v>3.159369527145359E-3</v>
      </c>
      <c r="AE6958" s="15">
        <f t="shared" si="663"/>
        <v>0.33424657534246577</v>
      </c>
      <c r="AF6958" s="5">
        <f>IFERROR(AD6958*AE6958*48,0)</f>
        <v>5.0688405345104728E-2</v>
      </c>
    </row>
    <row r="6959" spans="1:32" x14ac:dyDescent="0.15">
      <c r="A6959" s="1"/>
      <c r="B6959" s="1" t="s">
        <v>50</v>
      </c>
      <c r="C6959" s="1" t="s">
        <v>58</v>
      </c>
      <c r="D6959" s="1">
        <v>142.75</v>
      </c>
      <c r="E6959" s="6">
        <v>3.13</v>
      </c>
      <c r="F6959" s="18">
        <v>0.6875</v>
      </c>
      <c r="G6959" s="1">
        <v>25.3</v>
      </c>
      <c r="H6959" s="1">
        <v>80</v>
      </c>
      <c r="I6959" s="1">
        <v>25.5</v>
      </c>
      <c r="J6959" s="1">
        <v>0.18</v>
      </c>
      <c r="K6959" s="1">
        <v>469</v>
      </c>
      <c r="L6959" s="1">
        <v>117</v>
      </c>
      <c r="M6959" s="6">
        <f t="shared" si="659"/>
        <v>25.589522447374009</v>
      </c>
      <c r="N6959" s="19">
        <v>0.5</v>
      </c>
      <c r="O6959" s="11" cm="1">
        <f t="array" ref="O6959">ROUND(_xlfn.SWITCH(C6959,"建筑专教",IF(S6959&gt;0.1,1.38,1.28),"阶梯教室",IF(S6959&gt;0.1,1.15,1.05),"公共教室",IF(S6959&gt;0.1,1.22,1.12),IF(S6959&gt;0.1,1.2,1.1))+(MOD(ROW()*11,31)/31-0.5)*0.06,2)</f>
        <v>1.37</v>
      </c>
      <c r="P6959" s="12">
        <f t="shared" si="658"/>
        <v>0.08</v>
      </c>
      <c r="Q6959" s="13">
        <f t="shared" si="660"/>
        <v>7.931090929271882E-2</v>
      </c>
      <c r="R6959" s="1">
        <v>0</v>
      </c>
      <c r="S6959" s="1">
        <v>0.183</v>
      </c>
      <c r="T6959" s="1">
        <v>0.25</v>
      </c>
      <c r="U6959" s="4" t="s">
        <v>60</v>
      </c>
      <c r="V6959">
        <v>0.49</v>
      </c>
      <c r="W6959">
        <v>0.4</v>
      </c>
      <c r="X6959">
        <v>0.75</v>
      </c>
      <c r="Y6959">
        <v>2.38</v>
      </c>
      <c r="Z6959">
        <v>0.25</v>
      </c>
      <c r="AA6959" s="5">
        <f t="shared" si="661"/>
        <v>0.433</v>
      </c>
      <c r="AB6959" s="15" cm="1">
        <f t="array" ref="AB6959">_xlfn.SWITCH(U6959,"夏",122,"冬",90,"春",153,"秋",153,0)</f>
        <v>122</v>
      </c>
      <c r="AC6959" s="16">
        <f t="shared" si="662"/>
        <v>52.826000000000001</v>
      </c>
      <c r="AD6959" s="5">
        <f>IFERROR(AA6959/D6959,0)</f>
        <v>3.033274956217163E-3</v>
      </c>
      <c r="AE6959" s="15">
        <f t="shared" si="663"/>
        <v>0.33424657534246577</v>
      </c>
      <c r="AF6959" s="5">
        <f>IFERROR(AD6959*AE6959*48,0)</f>
        <v>4.8665364777007419E-2</v>
      </c>
    </row>
    <row r="6960" spans="1:32" x14ac:dyDescent="0.15">
      <c r="A6960" s="1"/>
      <c r="B6960" s="1" t="s">
        <v>50</v>
      </c>
      <c r="C6960" s="1" t="s">
        <v>58</v>
      </c>
      <c r="D6960" s="1">
        <v>142.75</v>
      </c>
      <c r="E6960" s="6">
        <v>3.13</v>
      </c>
      <c r="F6960" s="18">
        <v>0.70833333333333304</v>
      </c>
      <c r="G6960" s="1">
        <v>25.9</v>
      </c>
      <c r="H6960" s="1">
        <v>78</v>
      </c>
      <c r="I6960" s="1">
        <v>26.1</v>
      </c>
      <c r="J6960" s="1">
        <v>0.16</v>
      </c>
      <c r="K6960" s="1">
        <v>454</v>
      </c>
      <c r="L6960" s="1">
        <v>107</v>
      </c>
      <c r="M6960" s="6">
        <f t="shared" si="659"/>
        <v>26.182916370736905</v>
      </c>
      <c r="N6960" s="19">
        <v>0.5</v>
      </c>
      <c r="O6960" s="11" cm="1">
        <f t="array" ref="O6960">ROUND(_xlfn.SWITCH(C6960,"建筑专教",IF(S6960&gt;0.1,1.38,1.28),"阶梯教室",IF(S6960&gt;0.1,1.15,1.05),"公共教室",IF(S6960&gt;0.1,1.22,1.12),IF(S6960&gt;0.1,1.2,1.1))+(MOD(ROW()*11,31)/31-0.5)*0.06,2)</f>
        <v>1.39</v>
      </c>
      <c r="P6960" s="12">
        <f t="shared" si="658"/>
        <v>0.06</v>
      </c>
      <c r="Q6960" s="13">
        <f t="shared" si="660"/>
        <v>0.2776635362472345</v>
      </c>
      <c r="R6960" s="1">
        <v>0</v>
      </c>
      <c r="S6960" s="1">
        <v>0.185</v>
      </c>
      <c r="T6960" s="1">
        <v>0.23300000000000001</v>
      </c>
      <c r="U6960" s="4" t="s">
        <v>60</v>
      </c>
      <c r="V6960">
        <v>0.49</v>
      </c>
      <c r="W6960">
        <v>0.4</v>
      </c>
      <c r="X6960">
        <v>0.75</v>
      </c>
      <c r="Y6960">
        <v>2.38</v>
      </c>
      <c r="Z6960">
        <v>0.25</v>
      </c>
      <c r="AA6960" s="5">
        <f t="shared" si="661"/>
        <v>0.41800000000000004</v>
      </c>
      <c r="AB6960" s="15" cm="1">
        <f t="array" ref="AB6960">_xlfn.SWITCH(U6960,"夏",122,"冬",90,"春",153,"秋",153,0)</f>
        <v>122</v>
      </c>
      <c r="AC6960" s="16">
        <f t="shared" si="662"/>
        <v>50.996000000000002</v>
      </c>
      <c r="AD6960" s="5">
        <f>IFERROR(AA6960/D6960,0)</f>
        <v>2.9281961471103331E-3</v>
      </c>
      <c r="AE6960" s="15">
        <f t="shared" si="663"/>
        <v>0.33424657534246577</v>
      </c>
      <c r="AF6960" s="5">
        <f>IFERROR(AD6960*AE6960*48,0)</f>
        <v>4.6979497636926326E-2</v>
      </c>
    </row>
    <row r="6961" spans="1:32" x14ac:dyDescent="0.15">
      <c r="A6961" s="1"/>
      <c r="B6961" s="1" t="s">
        <v>50</v>
      </c>
      <c r="C6961" s="1" t="s">
        <v>58</v>
      </c>
      <c r="D6961" s="1">
        <v>142.75</v>
      </c>
      <c r="E6961" s="6">
        <v>3.13</v>
      </c>
      <c r="F6961" s="18">
        <v>0.72916666666666696</v>
      </c>
      <c r="G6961" s="1">
        <v>26.5</v>
      </c>
      <c r="H6961" s="1">
        <v>76</v>
      </c>
      <c r="I6961" s="1">
        <v>26.7</v>
      </c>
      <c r="J6961" s="1">
        <v>0.14000000000000001</v>
      </c>
      <c r="K6961" s="1">
        <v>449</v>
      </c>
      <c r="L6961" s="1">
        <v>97</v>
      </c>
      <c r="M6961" s="6">
        <f t="shared" si="659"/>
        <v>26.77607652287918</v>
      </c>
      <c r="N6961" s="19">
        <v>0.5</v>
      </c>
      <c r="O6961" s="11" cm="1">
        <f t="array" ref="O6961">ROUND(_xlfn.SWITCH(C6961,"建筑专教",IF(S6961&gt;0.1,1.38,1.28),"阶梯教室",IF(S6961&gt;0.1,1.15,1.05),"公共教室",IF(S6961&gt;0.1,1.22,1.12),IF(S6961&gt;0.1,1.2,1.1))+(MOD(ROW()*11,31)/31-0.5)*0.06,2)</f>
        <v>1.35</v>
      </c>
      <c r="P6961" s="12">
        <f t="shared" si="658"/>
        <v>0.06</v>
      </c>
      <c r="Q6961" s="13">
        <f t="shared" si="660"/>
        <v>0.3851342759353466</v>
      </c>
      <c r="R6961" s="1">
        <v>0</v>
      </c>
      <c r="S6961" s="1">
        <v>0.187</v>
      </c>
      <c r="T6961" s="1">
        <v>0.223</v>
      </c>
      <c r="U6961" s="4" t="s">
        <v>60</v>
      </c>
      <c r="V6961">
        <v>0.49</v>
      </c>
      <c r="W6961">
        <v>0.4</v>
      </c>
      <c r="X6961">
        <v>0.75</v>
      </c>
      <c r="Y6961">
        <v>2.38</v>
      </c>
      <c r="Z6961">
        <v>0.25</v>
      </c>
      <c r="AA6961" s="5">
        <f t="shared" si="661"/>
        <v>0.41000000000000003</v>
      </c>
      <c r="AB6961" s="15" cm="1">
        <f t="array" ref="AB6961">_xlfn.SWITCH(U6961,"夏",122,"冬",90,"春",153,"秋",153,0)</f>
        <v>122</v>
      </c>
      <c r="AC6961" s="16">
        <f t="shared" si="662"/>
        <v>50.02</v>
      </c>
      <c r="AD6961" s="5">
        <f>IFERROR(AA6961/D6961,0)</f>
        <v>2.8721541155866904E-3</v>
      </c>
      <c r="AE6961" s="15">
        <f t="shared" si="663"/>
        <v>0.33424657534246577</v>
      </c>
      <c r="AF6961" s="5">
        <f>IFERROR(AD6961*AE6961*48,0)</f>
        <v>4.6080368495549751E-2</v>
      </c>
    </row>
    <row r="6962" spans="1:32" x14ac:dyDescent="0.15">
      <c r="A6962" s="1"/>
      <c r="B6962" s="1" t="s">
        <v>50</v>
      </c>
      <c r="C6962" s="1" t="s">
        <v>58</v>
      </c>
      <c r="D6962" s="1">
        <v>142.75</v>
      </c>
      <c r="E6962" s="6">
        <v>3.13</v>
      </c>
      <c r="F6962" s="18">
        <v>0.75</v>
      </c>
      <c r="G6962" s="1">
        <v>27.1</v>
      </c>
      <c r="H6962" s="1">
        <v>74</v>
      </c>
      <c r="I6962" s="1">
        <v>27.3</v>
      </c>
      <c r="J6962" s="1">
        <v>0.12</v>
      </c>
      <c r="K6962" s="1">
        <v>445</v>
      </c>
      <c r="L6962" s="1">
        <v>87</v>
      </c>
      <c r="M6962" s="6">
        <f t="shared" si="659"/>
        <v>27.368943592626408</v>
      </c>
      <c r="N6962" s="19">
        <v>0.5</v>
      </c>
      <c r="O6962" s="11" cm="1">
        <f t="array" ref="O6962">ROUND(_xlfn.SWITCH(C6962,"建筑专教",IF(S6962&gt;0.1,1.38,1.28),"阶梯教室",IF(S6962&gt;0.1,1.15,1.05),"公共教室",IF(S6962&gt;0.1,1.22,1.12),IF(S6962&gt;0.1,1.2,1.1))+(MOD(ROW()*11,31)/31-0.5)*0.06,2)</f>
        <v>1.37</v>
      </c>
      <c r="P6962" s="12">
        <f t="shared" si="658"/>
        <v>0.05</v>
      </c>
      <c r="Q6962" s="13">
        <f t="shared" si="660"/>
        <v>0.57817640272990978</v>
      </c>
      <c r="R6962" s="1">
        <v>0</v>
      </c>
      <c r="S6962" s="1">
        <v>0.189</v>
      </c>
      <c r="T6962" s="1">
        <v>0.217</v>
      </c>
      <c r="U6962" s="4" t="s">
        <v>60</v>
      </c>
      <c r="V6962">
        <v>0.49</v>
      </c>
      <c r="W6962">
        <v>0.4</v>
      </c>
      <c r="X6962">
        <v>0.75</v>
      </c>
      <c r="Y6962">
        <v>2.38</v>
      </c>
      <c r="Z6962">
        <v>0.25</v>
      </c>
      <c r="AA6962" s="5">
        <f t="shared" si="661"/>
        <v>0.40600000000000003</v>
      </c>
      <c r="AB6962" s="15" cm="1">
        <f t="array" ref="AB6962">_xlfn.SWITCH(U6962,"夏",122,"冬",90,"春",153,"秋",153,0)</f>
        <v>122</v>
      </c>
      <c r="AC6962" s="16">
        <f t="shared" si="662"/>
        <v>49.532000000000004</v>
      </c>
      <c r="AD6962" s="5">
        <f>IFERROR(AA6962/D6962,0)</f>
        <v>2.8441330998248688E-3</v>
      </c>
      <c r="AE6962" s="15">
        <f t="shared" si="663"/>
        <v>0.33424657534246577</v>
      </c>
      <c r="AF6962" s="5">
        <f>IFERROR(AD6962*AE6962*48,0)</f>
        <v>4.5630803924861463E-2</v>
      </c>
    </row>
    <row r="6963" spans="1:32" x14ac:dyDescent="0.15">
      <c r="A6963" s="1"/>
      <c r="B6963" s="1" t="s">
        <v>50</v>
      </c>
      <c r="C6963" s="1" t="s">
        <v>58</v>
      </c>
      <c r="D6963" s="1">
        <v>142.75</v>
      </c>
      <c r="E6963" s="6">
        <v>3.13</v>
      </c>
      <c r="F6963" s="18">
        <v>0.77083333333333304</v>
      </c>
      <c r="G6963" s="1">
        <v>27.7</v>
      </c>
      <c r="H6963" s="1">
        <v>72</v>
      </c>
      <c r="I6963" s="1">
        <v>27.9</v>
      </c>
      <c r="J6963" s="1">
        <v>0.1</v>
      </c>
      <c r="K6963" s="1">
        <v>441</v>
      </c>
      <c r="L6963" s="1">
        <v>77</v>
      </c>
      <c r="M6963" s="6">
        <f t="shared" si="659"/>
        <v>27.961433101651835</v>
      </c>
      <c r="N6963" s="19">
        <v>0.5</v>
      </c>
      <c r="O6963" s="11" cm="1">
        <f t="array" ref="O6963">ROUND(_xlfn.SWITCH(C6963,"建筑专教",IF(S6963&gt;0.1,1.38,1.28),"阶梯教室",IF(S6963&gt;0.1,1.15,1.05),"公共教室",IF(S6963&gt;0.1,1.22,1.12),IF(S6963&gt;0.1,1.2,1.1))+(MOD(ROW()*11,31)/31-0.5)*0.06,2)</f>
        <v>1.39</v>
      </c>
      <c r="P6963" s="12">
        <f t="shared" si="658"/>
        <v>0.05</v>
      </c>
      <c r="Q6963" s="13">
        <f t="shared" si="660"/>
        <v>0.76322550297658498</v>
      </c>
      <c r="R6963" s="1">
        <v>0</v>
      </c>
      <c r="S6963" s="1">
        <v>0.191</v>
      </c>
      <c r="T6963" s="1">
        <v>0.21</v>
      </c>
      <c r="U6963" s="4" t="s">
        <v>60</v>
      </c>
      <c r="V6963">
        <v>0.49</v>
      </c>
      <c r="W6963">
        <v>0.4</v>
      </c>
      <c r="X6963">
        <v>0.75</v>
      </c>
      <c r="Y6963">
        <v>2.38</v>
      </c>
      <c r="Z6963">
        <v>0.25</v>
      </c>
      <c r="AA6963" s="5">
        <f t="shared" si="661"/>
        <v>0.40100000000000002</v>
      </c>
      <c r="AB6963" s="15" cm="1">
        <f t="array" ref="AB6963">_xlfn.SWITCH(U6963,"夏",122,"冬",90,"春",153,"秋",153,0)</f>
        <v>122</v>
      </c>
      <c r="AC6963" s="16">
        <f t="shared" si="662"/>
        <v>48.922000000000004</v>
      </c>
      <c r="AD6963" s="5">
        <f>IFERROR(AA6963/D6963,0)</f>
        <v>2.8091068301225922E-3</v>
      </c>
      <c r="AE6963" s="15">
        <f t="shared" si="663"/>
        <v>0.33424657534246577</v>
      </c>
      <c r="AF6963" s="5">
        <f>IFERROR(AD6963*AE6963*48,0)</f>
        <v>4.5068848211501103E-2</v>
      </c>
    </row>
    <row r="6964" spans="1:32" x14ac:dyDescent="0.15">
      <c r="A6964" s="1"/>
      <c r="B6964" s="1" t="s">
        <v>50</v>
      </c>
      <c r="C6964" s="1" t="s">
        <v>58</v>
      </c>
      <c r="D6964" s="1">
        <v>142.75</v>
      </c>
      <c r="E6964" s="6">
        <v>3.13</v>
      </c>
      <c r="F6964" s="18">
        <v>0.79166666666666696</v>
      </c>
      <c r="G6964" s="1">
        <v>28.3</v>
      </c>
      <c r="H6964" s="1">
        <v>70</v>
      </c>
      <c r="I6964" s="1">
        <v>28.5</v>
      </c>
      <c r="J6964" s="1">
        <v>0.1</v>
      </c>
      <c r="K6964" s="1">
        <v>437</v>
      </c>
      <c r="L6964" s="1">
        <v>67</v>
      </c>
      <c r="M6964" s="6">
        <f t="shared" si="659"/>
        <v>28.561067396143699</v>
      </c>
      <c r="N6964" s="19">
        <v>0.5</v>
      </c>
      <c r="O6964" s="11" cm="1">
        <f t="array" ref="O6964">ROUND(_xlfn.SWITCH(C6964,"建筑专教",IF(S6964&gt;0.1,1.38,1.28),"阶梯教室",IF(S6964&gt;0.1,1.15,1.05),"公共教室",IF(S6964&gt;0.1,1.22,1.12),IF(S6964&gt;0.1,1.2,1.1))+(MOD(ROW()*11,31)/31-0.5)*0.06,2)</f>
        <v>1.36</v>
      </c>
      <c r="P6964" s="12">
        <f t="shared" si="658"/>
        <v>0.04</v>
      </c>
      <c r="Q6964" s="13">
        <f t="shared" si="660"/>
        <v>0.89209722937127611</v>
      </c>
      <c r="R6964" s="1">
        <v>0</v>
      </c>
      <c r="S6964" s="1">
        <v>0.193</v>
      </c>
      <c r="T6964" s="1">
        <v>0.20300000000000001</v>
      </c>
      <c r="U6964" s="4" t="s">
        <v>60</v>
      </c>
      <c r="V6964">
        <v>0.49</v>
      </c>
      <c r="W6964">
        <v>0.4</v>
      </c>
      <c r="X6964">
        <v>0.75</v>
      </c>
      <c r="Y6964">
        <v>2.38</v>
      </c>
      <c r="Z6964">
        <v>0.25</v>
      </c>
      <c r="AA6964" s="5">
        <f t="shared" si="661"/>
        <v>0.39600000000000002</v>
      </c>
      <c r="AB6964" s="15" cm="1">
        <f t="array" ref="AB6964">_xlfn.SWITCH(U6964,"夏",122,"冬",90,"春",153,"秋",153,0)</f>
        <v>122</v>
      </c>
      <c r="AC6964" s="16">
        <f t="shared" si="662"/>
        <v>48.312000000000005</v>
      </c>
      <c r="AD6964" s="5">
        <f>IFERROR(AA6964/D6964,0)</f>
        <v>2.7740805604203156E-3</v>
      </c>
      <c r="AE6964" s="15">
        <f t="shared" si="663"/>
        <v>0.33424657534246577</v>
      </c>
      <c r="AF6964" s="5">
        <f>IFERROR(AD6964*AE6964*48,0)</f>
        <v>4.4506892498140736E-2</v>
      </c>
    </row>
    <row r="6965" spans="1:32" x14ac:dyDescent="0.15">
      <c r="A6965" s="1"/>
      <c r="B6965" s="1" t="s">
        <v>50</v>
      </c>
      <c r="C6965" s="1" t="s">
        <v>58</v>
      </c>
      <c r="D6965" s="1">
        <v>142.75</v>
      </c>
      <c r="E6965" s="6">
        <v>3.13</v>
      </c>
      <c r="F6965" s="18">
        <v>0.8125</v>
      </c>
      <c r="G6965" s="1">
        <v>28.9</v>
      </c>
      <c r="H6965" s="1">
        <v>68</v>
      </c>
      <c r="I6965" s="1">
        <v>29.1</v>
      </c>
      <c r="J6965" s="1">
        <v>0.1</v>
      </c>
      <c r="K6965" s="1">
        <v>433</v>
      </c>
      <c r="L6965" s="1">
        <v>57</v>
      </c>
      <c r="M6965" s="6">
        <f t="shared" si="659"/>
        <v>29.16070458669401</v>
      </c>
      <c r="N6965" s="19">
        <v>0.5</v>
      </c>
      <c r="O6965" s="11" cm="1">
        <f t="array" ref="O6965">ROUND(_xlfn.SWITCH(C6965,"建筑专教",IF(S6965&gt;0.1,1.38,1.28),"阶梯教室",IF(S6965&gt;0.1,1.15,1.05),"公共教室",IF(S6965&gt;0.1,1.22,1.12),IF(S6965&gt;0.1,1.2,1.1))+(MOD(ROW()*11,31)/31-0.5)*0.06,2)</f>
        <v>1.38</v>
      </c>
      <c r="P6965" s="12">
        <f t="shared" si="658"/>
        <v>0.04</v>
      </c>
      <c r="Q6965" s="13">
        <f t="shared" si="660"/>
        <v>1.0701962888540335</v>
      </c>
      <c r="R6965" s="1">
        <v>0</v>
      </c>
      <c r="S6965" s="1">
        <v>0.19500000000000001</v>
      </c>
      <c r="T6965" s="1">
        <v>0.19700000000000001</v>
      </c>
      <c r="U6965" s="4" t="s">
        <v>60</v>
      </c>
      <c r="V6965">
        <v>0.49</v>
      </c>
      <c r="W6965">
        <v>0.4</v>
      </c>
      <c r="X6965">
        <v>0.75</v>
      </c>
      <c r="Y6965">
        <v>2.38</v>
      </c>
      <c r="Z6965">
        <v>0.25</v>
      </c>
      <c r="AA6965" s="5">
        <f t="shared" si="661"/>
        <v>0.39200000000000002</v>
      </c>
      <c r="AB6965" s="15" cm="1">
        <f t="array" ref="AB6965">_xlfn.SWITCH(U6965,"夏",122,"冬",90,"春",153,"秋",153,0)</f>
        <v>122</v>
      </c>
      <c r="AC6965" s="16">
        <f t="shared" si="662"/>
        <v>47.824000000000005</v>
      </c>
      <c r="AD6965" s="5">
        <f>IFERROR(AA6965/D6965,0)</f>
        <v>2.746059544658494E-3</v>
      </c>
      <c r="AE6965" s="15">
        <f t="shared" si="663"/>
        <v>0.33424657534246577</v>
      </c>
      <c r="AF6965" s="5">
        <f>IFERROR(AD6965*AE6965*48,0)</f>
        <v>4.4057327927452442E-2</v>
      </c>
    </row>
    <row r="6966" spans="1:32" x14ac:dyDescent="0.15">
      <c r="A6966" s="1"/>
      <c r="B6966" s="1" t="s">
        <v>50</v>
      </c>
      <c r="C6966" s="1" t="s">
        <v>58</v>
      </c>
      <c r="D6966" s="1">
        <v>142.75</v>
      </c>
      <c r="E6966" s="6">
        <v>3.13</v>
      </c>
      <c r="F6966" s="18">
        <v>0.83333333333333304</v>
      </c>
      <c r="G6966" s="1">
        <v>29.5</v>
      </c>
      <c r="H6966" s="1">
        <v>66</v>
      </c>
      <c r="I6966" s="1">
        <v>29.7</v>
      </c>
      <c r="J6966" s="1">
        <v>0.1</v>
      </c>
      <c r="K6966" s="1">
        <v>429</v>
      </c>
      <c r="L6966" s="1">
        <v>47</v>
      </c>
      <c r="M6966" s="6">
        <f t="shared" si="659"/>
        <v>29.760344644703025</v>
      </c>
      <c r="N6966" s="19">
        <v>0.5</v>
      </c>
      <c r="O6966" s="11" cm="1">
        <f t="array" ref="O6966">ROUND(_xlfn.SWITCH(C6966,"建筑专教",IF(S6966&gt;0.1,1.38,1.28),"阶梯教室",IF(S6966&gt;0.1,1.15,1.05),"公共教室",IF(S6966&gt;0.1,1.22,1.12),IF(S6966&gt;0.1,1.2,1.1))+(MOD(ROW()*11,31)/31-0.5)*0.06,2)</f>
        <v>1.4</v>
      </c>
      <c r="P6966" s="12">
        <f t="shared" si="658"/>
        <v>0.03</v>
      </c>
      <c r="Q6966" s="13">
        <f t="shared" si="660"/>
        <v>1.2404093694915812</v>
      </c>
      <c r="R6966" s="1">
        <v>0</v>
      </c>
      <c r="S6966" s="1">
        <v>0.19700000000000001</v>
      </c>
      <c r="T6966" s="1">
        <v>0.19</v>
      </c>
      <c r="U6966" s="4" t="s">
        <v>60</v>
      </c>
      <c r="V6966">
        <v>0.49</v>
      </c>
      <c r="W6966">
        <v>0.4</v>
      </c>
      <c r="X6966">
        <v>0.75</v>
      </c>
      <c r="Y6966">
        <v>2.38</v>
      </c>
      <c r="Z6966">
        <v>0.25</v>
      </c>
      <c r="AA6966" s="5">
        <f t="shared" si="661"/>
        <v>0.38700000000000001</v>
      </c>
      <c r="AB6966" s="15" cm="1">
        <f t="array" ref="AB6966">_xlfn.SWITCH(U6966,"夏",122,"冬",90,"春",153,"秋",153,0)</f>
        <v>122</v>
      </c>
      <c r="AC6966" s="16">
        <f t="shared" si="662"/>
        <v>47.213999999999999</v>
      </c>
      <c r="AD6966" s="5">
        <f>IFERROR(AA6966/D6966,0)</f>
        <v>2.7110332749562174E-3</v>
      </c>
      <c r="AE6966" s="15">
        <f t="shared" si="663"/>
        <v>0.33424657534246577</v>
      </c>
      <c r="AF6966" s="5">
        <f>IFERROR(AD6966*AE6966*48,0)</f>
        <v>4.3495372214092082E-2</v>
      </c>
    </row>
    <row r="6967" spans="1:32" x14ac:dyDescent="0.15">
      <c r="A6967" s="1"/>
      <c r="B6967" s="1" t="s">
        <v>50</v>
      </c>
      <c r="C6967" s="1" t="s">
        <v>58</v>
      </c>
      <c r="D6967" s="1">
        <v>142.75</v>
      </c>
      <c r="E6967" s="6">
        <v>3.13</v>
      </c>
      <c r="F6967" s="18">
        <v>0.85416666666666696</v>
      </c>
      <c r="G6967" s="1">
        <v>30.1</v>
      </c>
      <c r="H6967" s="1">
        <v>64</v>
      </c>
      <c r="I6967" s="1">
        <v>30.3</v>
      </c>
      <c r="J6967" s="1">
        <v>0.1</v>
      </c>
      <c r="K6967" s="1">
        <v>425</v>
      </c>
      <c r="L6967" s="1">
        <v>37</v>
      </c>
      <c r="M6967" s="6">
        <f t="shared" si="659"/>
        <v>30.359987541910186</v>
      </c>
      <c r="N6967" s="19">
        <v>0.5</v>
      </c>
      <c r="O6967" s="11" cm="1">
        <f t="array" ref="O6967">ROUND(_xlfn.SWITCH(C6967,"建筑专教",IF(S6967&gt;0.1,1.38,1.28),"阶梯教室",IF(S6967&gt;0.1,1.15,1.05),"公共教室",IF(S6967&gt;0.1,1.22,1.12),IF(S6967&gt;0.1,1.2,1.1))+(MOD(ROW()*11,31)/31-0.5)*0.06,2)</f>
        <v>1.36</v>
      </c>
      <c r="P6967" s="12">
        <f t="shared" si="658"/>
        <v>0.03</v>
      </c>
      <c r="Q6967" s="13">
        <f t="shared" si="660"/>
        <v>1.3663180975436935</v>
      </c>
      <c r="R6967" s="1">
        <v>0</v>
      </c>
      <c r="S6967" s="1">
        <v>0.19900000000000001</v>
      </c>
      <c r="T6967" s="1">
        <v>0.183</v>
      </c>
      <c r="U6967" s="4" t="s">
        <v>60</v>
      </c>
      <c r="V6967">
        <v>0.49</v>
      </c>
      <c r="W6967">
        <v>0.4</v>
      </c>
      <c r="X6967">
        <v>0.75</v>
      </c>
      <c r="Y6967">
        <v>2.38</v>
      </c>
      <c r="Z6967">
        <v>0.25</v>
      </c>
      <c r="AA6967" s="5">
        <f t="shared" si="661"/>
        <v>0.38200000000000001</v>
      </c>
      <c r="AB6967" s="15" cm="1">
        <f t="array" ref="AB6967">_xlfn.SWITCH(U6967,"夏",122,"冬",90,"春",153,"秋",153,0)</f>
        <v>122</v>
      </c>
      <c r="AC6967" s="16">
        <f t="shared" si="662"/>
        <v>46.603999999999999</v>
      </c>
      <c r="AD6967" s="5">
        <f>IFERROR(AA6967/D6967,0)</f>
        <v>2.6760070052539403E-3</v>
      </c>
      <c r="AE6967" s="15">
        <f t="shared" si="663"/>
        <v>0.33424657534246577</v>
      </c>
      <c r="AF6967" s="5">
        <f>IFERROR(AD6967*AE6967*48,0)</f>
        <v>4.2933416500731715E-2</v>
      </c>
    </row>
    <row r="6968" spans="1:32" x14ac:dyDescent="0.15">
      <c r="A6968" s="1"/>
      <c r="B6968" s="1" t="s">
        <v>50</v>
      </c>
      <c r="C6968" s="1" t="s">
        <v>58</v>
      </c>
      <c r="D6968" s="1">
        <v>142.75</v>
      </c>
      <c r="E6968" s="6">
        <v>3.13</v>
      </c>
      <c r="F6968" s="18">
        <v>0.875</v>
      </c>
      <c r="G6968" s="1">
        <v>30.7</v>
      </c>
      <c r="H6968" s="1">
        <v>62</v>
      </c>
      <c r="I6968" s="1">
        <v>30.9</v>
      </c>
      <c r="J6968" s="1">
        <v>0.1</v>
      </c>
      <c r="K6968" s="1">
        <v>421</v>
      </c>
      <c r="L6968" s="1">
        <v>27</v>
      </c>
      <c r="M6968" s="6">
        <f t="shared" si="659"/>
        <v>30.959633250387924</v>
      </c>
      <c r="N6968" s="19">
        <v>0.5</v>
      </c>
      <c r="O6968" s="11" cm="1">
        <f t="array" ref="O6968">ROUND(_xlfn.SWITCH(C6968,"建筑专教",IF(S6968&gt;0.1,1.38,1.28),"阶梯教室",IF(S6968&gt;0.1,1.15,1.05),"公共教室",IF(S6968&gt;0.1,1.22,1.12),IF(S6968&gt;0.1,1.2,1.1))+(MOD(ROW()*11,31)/31-0.5)*0.06,2)</f>
        <v>1.38</v>
      </c>
      <c r="P6968" s="12">
        <f t="shared" si="658"/>
        <v>0.02</v>
      </c>
      <c r="Q6968" s="13">
        <f t="shared" si="660"/>
        <v>1.5285328091825565</v>
      </c>
      <c r="R6968" s="1">
        <v>0</v>
      </c>
      <c r="S6968" s="1">
        <v>0.20100000000000001</v>
      </c>
      <c r="T6968" s="1">
        <v>0.17699999999999999</v>
      </c>
      <c r="U6968" s="4" t="s">
        <v>60</v>
      </c>
      <c r="V6968">
        <v>0.49</v>
      </c>
      <c r="W6968">
        <v>0.4</v>
      </c>
      <c r="X6968">
        <v>0.75</v>
      </c>
      <c r="Y6968">
        <v>2.38</v>
      </c>
      <c r="Z6968">
        <v>0.25</v>
      </c>
      <c r="AA6968" s="5">
        <f t="shared" si="661"/>
        <v>0.378</v>
      </c>
      <c r="AB6968" s="15" cm="1">
        <f t="array" ref="AB6968">_xlfn.SWITCH(U6968,"夏",122,"冬",90,"春",153,"秋",153,0)</f>
        <v>122</v>
      </c>
      <c r="AC6968" s="16">
        <f t="shared" si="662"/>
        <v>46.116</v>
      </c>
      <c r="AD6968" s="5">
        <f>IFERROR(AA6968/D6968,0)</f>
        <v>2.6479859894921192E-3</v>
      </c>
      <c r="AE6968" s="15">
        <f t="shared" si="663"/>
        <v>0.33424657534246577</v>
      </c>
      <c r="AF6968" s="5">
        <f>IFERROR(AD6968*AE6968*48,0)</f>
        <v>4.2483851930043427E-2</v>
      </c>
    </row>
    <row r="6969" spans="1:32" x14ac:dyDescent="0.15">
      <c r="A6969" s="1"/>
      <c r="B6969" s="1" t="s">
        <v>50</v>
      </c>
      <c r="C6969" s="1" t="s">
        <v>58</v>
      </c>
      <c r="D6969" s="1">
        <v>142.75</v>
      </c>
      <c r="E6969" s="6">
        <v>3.13</v>
      </c>
      <c r="F6969" s="18">
        <v>0.89583333333333304</v>
      </c>
      <c r="G6969" s="1">
        <v>31.3</v>
      </c>
      <c r="H6969" s="1">
        <v>60</v>
      </c>
      <c r="I6969" s="1">
        <v>31.5</v>
      </c>
      <c r="J6969" s="1">
        <v>0.1</v>
      </c>
      <c r="K6969" s="1">
        <v>417</v>
      </c>
      <c r="L6969" s="1">
        <v>17</v>
      </c>
      <c r="M6969" s="6">
        <f t="shared" si="659"/>
        <v>31.55928174253728</v>
      </c>
      <c r="N6969" s="19">
        <v>0.5</v>
      </c>
      <c r="O6969" s="11" cm="1">
        <f t="array" ref="O6969">ROUND(_xlfn.SWITCH(C6969,"建筑专教",IF(S6969&gt;0.1,1.38,1.28),"阶梯教室",IF(S6969&gt;0.1,1.15,1.05),"公共教室",IF(S6969&gt;0.1,1.22,1.12),IF(S6969&gt;0.1,1.2,1.1))+(MOD(ROW()*11,31)/31-0.5)*0.06,2)</f>
        <v>1.4</v>
      </c>
      <c r="P6969" s="12">
        <f t="shared" si="658"/>
        <v>0.02</v>
      </c>
      <c r="Q6969" s="13">
        <f t="shared" si="660"/>
        <v>1.6821914675635692</v>
      </c>
      <c r="R6969" s="1">
        <v>0</v>
      </c>
      <c r="S6969" s="1">
        <v>0.20300000000000001</v>
      </c>
      <c r="T6969" s="1">
        <v>0.17</v>
      </c>
      <c r="U6969" s="4" t="s">
        <v>60</v>
      </c>
      <c r="V6969">
        <v>0.49</v>
      </c>
      <c r="W6969">
        <v>0.4</v>
      </c>
      <c r="X6969">
        <v>0.75</v>
      </c>
      <c r="Y6969">
        <v>2.38</v>
      </c>
      <c r="Z6969">
        <v>0.25</v>
      </c>
      <c r="AA6969" s="5">
        <f t="shared" si="661"/>
        <v>0.373</v>
      </c>
      <c r="AB6969" s="15" cm="1">
        <f t="array" ref="AB6969">_xlfn.SWITCH(U6969,"夏",122,"冬",90,"春",153,"秋",153,0)</f>
        <v>122</v>
      </c>
      <c r="AC6969" s="16">
        <f t="shared" si="662"/>
        <v>45.506</v>
      </c>
      <c r="AD6969" s="5">
        <f>IFERROR(AA6969/D6969,0)</f>
        <v>2.6129597197898425E-3</v>
      </c>
      <c r="AE6969" s="15">
        <f t="shared" si="663"/>
        <v>0.33424657534246577</v>
      </c>
      <c r="AF6969" s="5">
        <f>IFERROR(AD6969*AE6969*48,0)</f>
        <v>4.1921896216683067E-2</v>
      </c>
    </row>
    <row r="6970" spans="1:32" x14ac:dyDescent="0.15">
      <c r="A6970" s="1"/>
      <c r="B6970" s="1" t="s">
        <v>50</v>
      </c>
      <c r="C6970" s="1" t="s">
        <v>58</v>
      </c>
      <c r="D6970" s="1">
        <v>142.75</v>
      </c>
      <c r="E6970" s="6">
        <v>3.13</v>
      </c>
      <c r="F6970" s="18">
        <v>0.91666666666666696</v>
      </c>
      <c r="G6970" s="1">
        <v>31.9</v>
      </c>
      <c r="H6970" s="1">
        <v>58</v>
      </c>
      <c r="I6970" s="1">
        <v>32.1</v>
      </c>
      <c r="J6970" s="1">
        <v>0.1</v>
      </c>
      <c r="K6970" s="1">
        <v>413</v>
      </c>
      <c r="L6970" s="1">
        <v>7</v>
      </c>
      <c r="M6970" s="6">
        <f t="shared" si="659"/>
        <v>32.158932991083873</v>
      </c>
      <c r="N6970" s="19">
        <v>0.5</v>
      </c>
      <c r="O6970" s="11" cm="1">
        <f t="array" ref="O6970">ROUND(_xlfn.SWITCH(C6970,"建筑专教",IF(S6970&gt;0.1,1.38,1.28),"阶梯教室",IF(S6970&gt;0.1,1.15,1.05),"公共教室",IF(S6970&gt;0.1,1.22,1.12),IF(S6970&gt;0.1,1.2,1.1))+(MOD(ROW()*11,31)/31-0.5)*0.06,2)</f>
        <v>1.36</v>
      </c>
      <c r="P6970" s="12">
        <f t="shared" si="658"/>
        <v>0.02</v>
      </c>
      <c r="Q6970" s="13">
        <f t="shared" si="660"/>
        <v>1.8121583277167472</v>
      </c>
      <c r="R6970" s="1">
        <v>0</v>
      </c>
      <c r="S6970" s="1">
        <v>0.20499999999999999</v>
      </c>
      <c r="T6970" s="1">
        <v>0.16300000000000001</v>
      </c>
      <c r="U6970" s="4" t="s">
        <v>60</v>
      </c>
      <c r="V6970">
        <v>0.49</v>
      </c>
      <c r="W6970">
        <v>0.4</v>
      </c>
      <c r="X6970">
        <v>0.75</v>
      </c>
      <c r="Y6970">
        <v>2.38</v>
      </c>
      <c r="Z6970">
        <v>0.25</v>
      </c>
      <c r="AA6970" s="5">
        <f t="shared" si="661"/>
        <v>0.36799999999999999</v>
      </c>
      <c r="AB6970" s="15" cm="1">
        <f t="array" ref="AB6970">_xlfn.SWITCH(U6970,"夏",122,"冬",90,"春",153,"秋",153,0)</f>
        <v>122</v>
      </c>
      <c r="AC6970" s="16">
        <f t="shared" si="662"/>
        <v>44.896000000000001</v>
      </c>
      <c r="AD6970" s="5">
        <f>IFERROR(AA6970/D6970,0)</f>
        <v>2.5779334500875654E-3</v>
      </c>
      <c r="AE6970" s="15">
        <f t="shared" si="663"/>
        <v>0.33424657534246577</v>
      </c>
      <c r="AF6970" s="5">
        <f>IFERROR(AD6970*AE6970*48,0)</f>
        <v>4.1359940503322694E-2</v>
      </c>
    </row>
    <row r="6971" spans="1:32" x14ac:dyDescent="0.15">
      <c r="A6971" s="1"/>
      <c r="B6971" s="1" t="s">
        <v>45</v>
      </c>
      <c r="C6971" s="1" t="s">
        <v>58</v>
      </c>
      <c r="D6971" s="1">
        <v>142.75</v>
      </c>
      <c r="E6971" s="6">
        <v>3.13</v>
      </c>
      <c r="F6971" s="18">
        <v>0.33333333333333298</v>
      </c>
      <c r="G6971" s="1">
        <v>22</v>
      </c>
      <c r="H6971" s="1">
        <v>85</v>
      </c>
      <c r="I6971" s="1">
        <v>22.1</v>
      </c>
      <c r="J6971" s="1">
        <v>0.15</v>
      </c>
      <c r="K6971" s="1">
        <v>410</v>
      </c>
      <c r="L6971" s="1">
        <v>200</v>
      </c>
      <c r="M6971" s="6">
        <f t="shared" si="659"/>
        <v>22.141535043419992</v>
      </c>
      <c r="N6971" s="1">
        <v>0</v>
      </c>
      <c r="O6971" s="1">
        <v>0</v>
      </c>
      <c r="P6971" s="12">
        <f t="shared" si="658"/>
        <v>0</v>
      </c>
      <c r="Q6971" s="1">
        <v>0</v>
      </c>
      <c r="R6971" s="1">
        <v>0</v>
      </c>
      <c r="S6971" s="1">
        <v>0.64</v>
      </c>
      <c r="T6971" s="1">
        <v>0</v>
      </c>
      <c r="U6971" s="4" t="s">
        <v>60</v>
      </c>
      <c r="V6971">
        <v>0.49</v>
      </c>
      <c r="W6971">
        <v>0.4</v>
      </c>
      <c r="X6971">
        <v>0.75</v>
      </c>
      <c r="Y6971">
        <v>2.38</v>
      </c>
      <c r="Z6971">
        <v>0.25</v>
      </c>
      <c r="AA6971" s="5">
        <f t="shared" si="661"/>
        <v>0.64</v>
      </c>
      <c r="AB6971" s="15" cm="1">
        <f t="array" ref="AB6971">_xlfn.SWITCH(U6971,"夏",122,"冬",90,"春",153,"秋",153,0)</f>
        <v>122</v>
      </c>
      <c r="AC6971" s="16">
        <f t="shared" si="662"/>
        <v>78.08</v>
      </c>
      <c r="AD6971" s="5">
        <f>IFERROR(AA6971/D6971,0)</f>
        <v>4.4833625218914184E-3</v>
      </c>
      <c r="AE6971" s="15">
        <f t="shared" si="663"/>
        <v>0.33424657534246577</v>
      </c>
      <c r="AF6971" s="5">
        <f>IFERROR(AD6971*AE6971*48,0)</f>
        <v>7.1930331310126425E-2</v>
      </c>
    </row>
    <row r="6972" spans="1:32" x14ac:dyDescent="0.15">
      <c r="A6972" s="1"/>
      <c r="B6972" s="1" t="s">
        <v>45</v>
      </c>
      <c r="C6972" s="1" t="s">
        <v>58</v>
      </c>
      <c r="D6972" s="1">
        <v>142.75</v>
      </c>
      <c r="E6972" s="6">
        <v>3.13</v>
      </c>
      <c r="F6972" s="18">
        <v>0.33333333333333298</v>
      </c>
      <c r="G6972" s="1">
        <v>22.2</v>
      </c>
      <c r="H6972" s="1">
        <v>83</v>
      </c>
      <c r="I6972" s="1">
        <v>22.3</v>
      </c>
      <c r="J6972" s="1">
        <v>0.15</v>
      </c>
      <c r="K6972" s="1">
        <v>410</v>
      </c>
      <c r="L6972" s="1">
        <v>200</v>
      </c>
      <c r="M6972" s="6">
        <f t="shared" si="659"/>
        <v>22.341450774774557</v>
      </c>
      <c r="N6972" s="1">
        <v>0</v>
      </c>
      <c r="O6972" s="1">
        <v>0</v>
      </c>
      <c r="P6972" s="12">
        <f t="shared" si="658"/>
        <v>0</v>
      </c>
      <c r="Q6972" s="1">
        <v>0</v>
      </c>
      <c r="R6972" s="1">
        <v>0</v>
      </c>
      <c r="S6972" s="1">
        <v>0.64</v>
      </c>
      <c r="T6972" s="1">
        <v>0</v>
      </c>
      <c r="U6972" s="4" t="s">
        <v>60</v>
      </c>
      <c r="V6972">
        <v>0.49</v>
      </c>
      <c r="W6972">
        <v>0.4</v>
      </c>
      <c r="X6972">
        <v>0.75</v>
      </c>
      <c r="Y6972">
        <v>2.38</v>
      </c>
      <c r="Z6972">
        <v>0.25</v>
      </c>
      <c r="AA6972" s="5">
        <f t="shared" si="661"/>
        <v>0.64</v>
      </c>
      <c r="AB6972" s="15" cm="1">
        <f t="array" ref="AB6972">_xlfn.SWITCH(U6972,"夏",122,"冬",90,"春",153,"秋",153,0)</f>
        <v>122</v>
      </c>
      <c r="AC6972" s="16">
        <f t="shared" si="662"/>
        <v>78.08</v>
      </c>
      <c r="AD6972" s="5">
        <f>IFERROR(AA6972/D6972,0)</f>
        <v>4.4833625218914184E-3</v>
      </c>
      <c r="AE6972" s="15">
        <f t="shared" si="663"/>
        <v>0.33424657534246577</v>
      </c>
      <c r="AF6972" s="5">
        <f>IFERROR(AD6972*AE6972*48,0)</f>
        <v>7.1930331310126425E-2</v>
      </c>
    </row>
    <row r="6973" spans="1:32" x14ac:dyDescent="0.15">
      <c r="A6973" s="1"/>
      <c r="B6973" s="1" t="s">
        <v>45</v>
      </c>
      <c r="C6973" s="1" t="s">
        <v>58</v>
      </c>
      <c r="D6973" s="1">
        <v>142.75</v>
      </c>
      <c r="E6973" s="6">
        <v>3.13</v>
      </c>
      <c r="F6973" s="18">
        <v>0.35416666666666702</v>
      </c>
      <c r="G6973" s="1">
        <v>22.75</v>
      </c>
      <c r="H6973" s="1">
        <v>81.72</v>
      </c>
      <c r="I6973" s="1">
        <v>22.85</v>
      </c>
      <c r="J6973" s="1">
        <v>0.15</v>
      </c>
      <c r="K6973" s="1">
        <v>610</v>
      </c>
      <c r="L6973" s="1">
        <v>300</v>
      </c>
      <c r="M6973" s="6">
        <f t="shared" si="659"/>
        <v>22.891220208060133</v>
      </c>
      <c r="N6973" s="19">
        <v>0.5</v>
      </c>
      <c r="O6973" s="11" cm="1">
        <f t="array" ref="O6973">ROUND(_xlfn.SWITCH(C6973,"建筑专教",IF(S6973&gt;0.1,1.38,1.28),"阶梯教室",IF(S6973&gt;0.1,1.15,1.05),"公共教室",IF(S6973&gt;0.1,1.22,1.12),IF(S6973&gt;0.1,1.2,1.1))+(MOD(ROW()*11,31)/31-0.5)*0.06,2)</f>
        <v>1.37</v>
      </c>
      <c r="P6973" s="12">
        <f t="shared" ref="P6973:P7036" si="664">IF(O6973=0,0,ROUND(MIN(MAX((K6973-400)/(320*E6973*IF(C6973="公共教室",0.95,IF(C6973="建筑专教",0.85,IF(C6973="阶梯教室",1.15,1)))),0),2),2))</f>
        <v>0.25</v>
      </c>
      <c r="Q6973" s="13">
        <f t="shared" si="660"/>
        <v>-0.67348102821601497</v>
      </c>
      <c r="R6973" s="1">
        <v>0</v>
      </c>
      <c r="S6973" s="1">
        <v>0.61</v>
      </c>
      <c r="T6973" s="1">
        <v>0.47</v>
      </c>
      <c r="U6973" s="4" t="s">
        <v>60</v>
      </c>
      <c r="V6973">
        <v>0.49</v>
      </c>
      <c r="W6973">
        <v>0.4</v>
      </c>
      <c r="X6973">
        <v>0.75</v>
      </c>
      <c r="Y6973">
        <v>2.38</v>
      </c>
      <c r="Z6973">
        <v>0.25</v>
      </c>
      <c r="AA6973" s="5">
        <f t="shared" si="661"/>
        <v>1.08</v>
      </c>
      <c r="AB6973" s="15" cm="1">
        <f t="array" ref="AB6973">_xlfn.SWITCH(U6973,"夏",122,"冬",90,"春",153,"秋",153,0)</f>
        <v>122</v>
      </c>
      <c r="AC6973" s="16">
        <f t="shared" si="662"/>
        <v>131.76000000000002</v>
      </c>
      <c r="AD6973" s="5">
        <f>IFERROR(AA6973/D6973,0)</f>
        <v>7.5656742556917695E-3</v>
      </c>
      <c r="AE6973" s="15">
        <f t="shared" si="663"/>
        <v>0.33424657534246577</v>
      </c>
      <c r="AF6973" s="5">
        <f>IFERROR(AD6973*AE6973*48,0)</f>
        <v>0.12138243408583838</v>
      </c>
    </row>
    <row r="6974" spans="1:32" x14ac:dyDescent="0.15">
      <c r="A6974" s="1"/>
      <c r="B6974" s="1" t="s">
        <v>45</v>
      </c>
      <c r="C6974" s="1" t="s">
        <v>58</v>
      </c>
      <c r="D6974" s="1">
        <v>142.75</v>
      </c>
      <c r="E6974" s="6">
        <v>3.13</v>
      </c>
      <c r="F6974" s="18">
        <v>0.35416666666666702</v>
      </c>
      <c r="G6974" s="1">
        <v>22.95</v>
      </c>
      <c r="H6974" s="1">
        <v>79.72</v>
      </c>
      <c r="I6974" s="1">
        <v>23.05</v>
      </c>
      <c r="J6974" s="1">
        <v>0.15</v>
      </c>
      <c r="K6974" s="1">
        <v>630</v>
      </c>
      <c r="L6974" s="1">
        <v>310</v>
      </c>
      <c r="M6974" s="6">
        <f t="shared" si="659"/>
        <v>23.0911367895485</v>
      </c>
      <c r="N6974" s="19">
        <v>0.5</v>
      </c>
      <c r="O6974" s="11" cm="1">
        <f t="array" ref="O6974">ROUND(_xlfn.SWITCH(C6974,"建筑专教",IF(S6974&gt;0.1,1.38,1.28),"阶梯教室",IF(S6974&gt;0.1,1.15,1.05),"公共教室",IF(S6974&gt;0.1,1.22,1.12),IF(S6974&gt;0.1,1.2,1.1))+(MOD(ROW()*11,31)/31-0.5)*0.06,2)</f>
        <v>1.39</v>
      </c>
      <c r="P6974" s="12">
        <f t="shared" si="664"/>
        <v>0.27</v>
      </c>
      <c r="Q6974" s="13">
        <f t="shared" si="660"/>
        <v>-0.57107510492261948</v>
      </c>
      <c r="R6974" s="1">
        <v>0</v>
      </c>
      <c r="S6974" s="1">
        <v>0.61</v>
      </c>
      <c r="T6974" s="1">
        <v>0.48</v>
      </c>
      <c r="U6974" s="4" t="s">
        <v>60</v>
      </c>
      <c r="V6974">
        <v>0.49</v>
      </c>
      <c r="W6974">
        <v>0.4</v>
      </c>
      <c r="X6974">
        <v>0.75</v>
      </c>
      <c r="Y6974">
        <v>2.38</v>
      </c>
      <c r="Z6974">
        <v>0.25</v>
      </c>
      <c r="AA6974" s="5">
        <f t="shared" si="661"/>
        <v>1.0899999999999999</v>
      </c>
      <c r="AB6974" s="15" cm="1">
        <f t="array" ref="AB6974">_xlfn.SWITCH(U6974,"夏",122,"冬",90,"春",153,"秋",153,0)</f>
        <v>122</v>
      </c>
      <c r="AC6974" s="16">
        <f t="shared" si="662"/>
        <v>132.97999999999999</v>
      </c>
      <c r="AD6974" s="5">
        <f>IFERROR(AA6974/D6974,0)</f>
        <v>7.635726795096321E-3</v>
      </c>
      <c r="AE6974" s="15">
        <f t="shared" si="663"/>
        <v>0.33424657534246577</v>
      </c>
      <c r="AF6974" s="5">
        <f>IFERROR(AD6974*AE6974*48,0)</f>
        <v>0.12250634551255907</v>
      </c>
    </row>
    <row r="6975" spans="1:32" x14ac:dyDescent="0.15">
      <c r="A6975" s="1"/>
      <c r="B6975" s="1" t="s">
        <v>45</v>
      </c>
      <c r="C6975" s="1" t="s">
        <v>58</v>
      </c>
      <c r="D6975" s="1">
        <v>142.75</v>
      </c>
      <c r="E6975" s="6">
        <v>3.13</v>
      </c>
      <c r="F6975" s="18">
        <v>0.375</v>
      </c>
      <c r="G6975" s="1">
        <v>23.5</v>
      </c>
      <c r="H6975" s="1">
        <v>78.75</v>
      </c>
      <c r="I6975" s="1">
        <v>23.6</v>
      </c>
      <c r="J6975" s="1">
        <v>0.15</v>
      </c>
      <c r="K6975" s="1">
        <v>610</v>
      </c>
      <c r="L6975" s="1">
        <v>400</v>
      </c>
      <c r="M6975" s="6">
        <f t="shared" si="659"/>
        <v>23.640908545954801</v>
      </c>
      <c r="N6975" s="19">
        <v>0.5</v>
      </c>
      <c r="O6975" s="11" cm="1">
        <f t="array" ref="O6975">ROUND(_xlfn.SWITCH(C6975,"建筑专教",IF(S6975&gt;0.1,1.38,1.28),"阶梯教室",IF(S6975&gt;0.1,1.15,1.05),"公共教室",IF(S6975&gt;0.1,1.22,1.12),IF(S6975&gt;0.1,1.2,1.1))+(MOD(ROW()*11,31)/31-0.5)*0.06,2)</f>
        <v>1.35</v>
      </c>
      <c r="P6975" s="12">
        <f t="shared" si="664"/>
        <v>0.25</v>
      </c>
      <c r="Q6975" s="13">
        <f t="shared" si="660"/>
        <v>-0.49788037322211043</v>
      </c>
      <c r="R6975" s="1">
        <v>0</v>
      </c>
      <c r="S6975" s="1">
        <v>0.57999999999999996</v>
      </c>
      <c r="T6975" s="1">
        <v>0.46</v>
      </c>
      <c r="U6975" s="4" t="s">
        <v>60</v>
      </c>
      <c r="V6975">
        <v>0.49</v>
      </c>
      <c r="W6975">
        <v>0.4</v>
      </c>
      <c r="X6975">
        <v>0.75</v>
      </c>
      <c r="Y6975">
        <v>2.38</v>
      </c>
      <c r="Z6975">
        <v>0.25</v>
      </c>
      <c r="AA6975" s="5">
        <f t="shared" si="661"/>
        <v>1.04</v>
      </c>
      <c r="AB6975" s="15" cm="1">
        <f t="array" ref="AB6975">_xlfn.SWITCH(U6975,"夏",122,"冬",90,"春",153,"秋",153,0)</f>
        <v>122</v>
      </c>
      <c r="AC6975" s="16">
        <f t="shared" si="662"/>
        <v>126.88000000000001</v>
      </c>
      <c r="AD6975" s="5">
        <f>IFERROR(AA6975/D6975,0)</f>
        <v>7.2854640980735555E-3</v>
      </c>
      <c r="AE6975" s="15">
        <f t="shared" si="663"/>
        <v>0.33424657534246577</v>
      </c>
      <c r="AF6975" s="5">
        <f>IFERROR(AD6975*AE6975*48,0)</f>
        <v>0.11688678837895547</v>
      </c>
    </row>
    <row r="6976" spans="1:32" x14ac:dyDescent="0.15">
      <c r="A6976" s="1"/>
      <c r="B6976" s="1" t="s">
        <v>45</v>
      </c>
      <c r="C6976" s="1" t="s">
        <v>58</v>
      </c>
      <c r="D6976" s="1">
        <v>142.75</v>
      </c>
      <c r="E6976" s="6">
        <v>3.13</v>
      </c>
      <c r="F6976" s="18">
        <v>0.375</v>
      </c>
      <c r="G6976" s="1">
        <v>23.7</v>
      </c>
      <c r="H6976" s="1">
        <v>76.75</v>
      </c>
      <c r="I6976" s="1">
        <v>23.8</v>
      </c>
      <c r="J6976" s="1">
        <v>0.15</v>
      </c>
      <c r="K6976" s="1">
        <v>630</v>
      </c>
      <c r="L6976" s="1">
        <v>410</v>
      </c>
      <c r="M6976" s="6">
        <f t="shared" si="659"/>
        <v>23.840825966885916</v>
      </c>
      <c r="N6976" s="19">
        <v>0.5</v>
      </c>
      <c r="O6976" s="11" cm="1">
        <f t="array" ref="O6976">ROUND(_xlfn.SWITCH(C6976,"建筑专教",IF(S6976&gt;0.1,1.38,1.28),"阶梯教室",IF(S6976&gt;0.1,1.15,1.05),"公共教室",IF(S6976&gt;0.1,1.22,1.12),IF(S6976&gt;0.1,1.2,1.1))+(MOD(ROW()*11,31)/31-0.5)*0.06,2)</f>
        <v>1.37</v>
      </c>
      <c r="P6976" s="12">
        <f t="shared" si="664"/>
        <v>0.27</v>
      </c>
      <c r="Q6976" s="13">
        <f t="shared" si="660"/>
        <v>-0.39713305667767484</v>
      </c>
      <c r="R6976" s="1">
        <v>0</v>
      </c>
      <c r="S6976" s="1">
        <v>0.57999999999999996</v>
      </c>
      <c r="T6976" s="1">
        <v>0.44500000000000001</v>
      </c>
      <c r="U6976" s="4" t="s">
        <v>60</v>
      </c>
      <c r="V6976">
        <v>0.49</v>
      </c>
      <c r="W6976">
        <v>0.4</v>
      </c>
      <c r="X6976">
        <v>0.75</v>
      </c>
      <c r="Y6976">
        <v>2.38</v>
      </c>
      <c r="Z6976">
        <v>0.25</v>
      </c>
      <c r="AA6976" s="5">
        <f t="shared" si="661"/>
        <v>1.0249999999999999</v>
      </c>
      <c r="AB6976" s="15" cm="1">
        <f t="array" ref="AB6976">_xlfn.SWITCH(U6976,"夏",122,"冬",90,"春",153,"秋",153,0)</f>
        <v>122</v>
      </c>
      <c r="AC6976" s="16">
        <f t="shared" si="662"/>
        <v>125.04999999999998</v>
      </c>
      <c r="AD6976" s="5">
        <f>IFERROR(AA6976/D6976,0)</f>
        <v>7.1803852889667247E-3</v>
      </c>
      <c r="AE6976" s="15">
        <f t="shared" si="663"/>
        <v>0.33424657534246577</v>
      </c>
      <c r="AF6976" s="5">
        <f>IFERROR(AD6976*AE6976*48,0)</f>
        <v>0.11520092123887436</v>
      </c>
    </row>
    <row r="6977" spans="1:32" x14ac:dyDescent="0.15">
      <c r="A6977" s="1"/>
      <c r="B6977" s="1" t="s">
        <v>45</v>
      </c>
      <c r="C6977" s="1" t="s">
        <v>58</v>
      </c>
      <c r="D6977" s="1">
        <v>142.75</v>
      </c>
      <c r="E6977" s="6">
        <v>3.13</v>
      </c>
      <c r="F6977" s="18">
        <v>0.39583333333333298</v>
      </c>
      <c r="G6977" s="1">
        <v>24.25</v>
      </c>
      <c r="H6977" s="1">
        <v>80.06</v>
      </c>
      <c r="I6977" s="1">
        <v>24.35</v>
      </c>
      <c r="J6977" s="1">
        <v>0.15</v>
      </c>
      <c r="K6977" s="1">
        <v>610</v>
      </c>
      <c r="L6977" s="1">
        <v>500</v>
      </c>
      <c r="M6977" s="6">
        <f t="shared" si="659"/>
        <v>24.390600017236238</v>
      </c>
      <c r="N6977" s="19">
        <v>0.5</v>
      </c>
      <c r="O6977" s="11" cm="1">
        <f t="array" ref="O6977">ROUND(_xlfn.SWITCH(C6977,"建筑专教",IF(S6977&gt;0.1,1.38,1.28),"阶梯教室",IF(S6977&gt;0.1,1.15,1.05),"公共教室",IF(S6977&gt;0.1,1.22,1.12),IF(S6977&gt;0.1,1.2,1.1))+(MOD(ROW()*11,31)/31-0.5)*0.06,2)</f>
        <v>1.39</v>
      </c>
      <c r="P6977" s="12">
        <f t="shared" si="664"/>
        <v>0.25</v>
      </c>
      <c r="Q6977" s="13">
        <f t="shared" si="660"/>
        <v>-0.20065234340207003</v>
      </c>
      <c r="R6977" s="1">
        <v>0</v>
      </c>
      <c r="S6977" s="1">
        <v>0.55000000000000004</v>
      </c>
      <c r="T6977" s="1">
        <v>0.30499999999999999</v>
      </c>
      <c r="U6977" s="4" t="s">
        <v>60</v>
      </c>
      <c r="V6977">
        <v>0.49</v>
      </c>
      <c r="W6977">
        <v>0.4</v>
      </c>
      <c r="X6977">
        <v>0.75</v>
      </c>
      <c r="Y6977">
        <v>2.38</v>
      </c>
      <c r="Z6977">
        <v>0.25</v>
      </c>
      <c r="AA6977" s="5">
        <f t="shared" si="661"/>
        <v>0.85499999999999998</v>
      </c>
      <c r="AB6977" s="15" cm="1">
        <f t="array" ref="AB6977">_xlfn.SWITCH(U6977,"夏",122,"冬",90,"春",153,"秋",153,0)</f>
        <v>122</v>
      </c>
      <c r="AC6977" s="16">
        <f t="shared" si="662"/>
        <v>104.31</v>
      </c>
      <c r="AD6977" s="5">
        <f>IFERROR(AA6977/D6977,0)</f>
        <v>5.9894921190893164E-3</v>
      </c>
      <c r="AE6977" s="15">
        <f t="shared" si="663"/>
        <v>0.33424657534246577</v>
      </c>
      <c r="AF6977" s="5">
        <f>IFERROR(AD6977*AE6977*48,0)</f>
        <v>9.6094426984622019E-2</v>
      </c>
    </row>
    <row r="6978" spans="1:32" x14ac:dyDescent="0.15">
      <c r="A6978" s="1"/>
      <c r="B6978" s="1" t="s">
        <v>45</v>
      </c>
      <c r="C6978" s="1" t="s">
        <v>58</v>
      </c>
      <c r="D6978" s="1">
        <v>142.75</v>
      </c>
      <c r="E6978" s="6">
        <v>3.13</v>
      </c>
      <c r="F6978" s="18">
        <v>0.39583333333333298</v>
      </c>
      <c r="G6978" s="1">
        <v>24.45</v>
      </c>
      <c r="H6978" s="1">
        <v>78.06</v>
      </c>
      <c r="I6978" s="1">
        <v>24.55</v>
      </c>
      <c r="J6978" s="1">
        <v>0.15</v>
      </c>
      <c r="K6978" s="1">
        <v>630</v>
      </c>
      <c r="L6978" s="1">
        <v>510</v>
      </c>
      <c r="M6978" s="6">
        <f t="shared" si="659"/>
        <v>24.590518267080824</v>
      </c>
      <c r="N6978" s="19">
        <v>0.5</v>
      </c>
      <c r="O6978" s="11" cm="1">
        <f t="array" ref="O6978">ROUND(_xlfn.SWITCH(C6978,"建筑专教",IF(S6978&gt;0.1,1.38,1.28),"阶梯教室",IF(S6978&gt;0.1,1.15,1.05),"公共教室",IF(S6978&gt;0.1,1.22,1.12),IF(S6978&gt;0.1,1.2,1.1))+(MOD(ROW()*11,31)/31-0.5)*0.06,2)</f>
        <v>1.35</v>
      </c>
      <c r="P6978" s="12">
        <f t="shared" si="664"/>
        <v>0.27</v>
      </c>
      <c r="Q6978" s="13">
        <f t="shared" si="660"/>
        <v>-0.2197174946732236</v>
      </c>
      <c r="R6978" s="1">
        <v>0</v>
      </c>
      <c r="S6978" s="1">
        <v>0.55000000000000004</v>
      </c>
      <c r="T6978" s="1">
        <v>0.27500000000000002</v>
      </c>
      <c r="U6978" s="4" t="s">
        <v>60</v>
      </c>
      <c r="V6978">
        <v>0.49</v>
      </c>
      <c r="W6978">
        <v>0.4</v>
      </c>
      <c r="X6978">
        <v>0.75</v>
      </c>
      <c r="Y6978">
        <v>2.38</v>
      </c>
      <c r="Z6978">
        <v>0.25</v>
      </c>
      <c r="AA6978" s="5">
        <f t="shared" si="661"/>
        <v>0.82500000000000007</v>
      </c>
      <c r="AB6978" s="15" cm="1">
        <f t="array" ref="AB6978">_xlfn.SWITCH(U6978,"夏",122,"冬",90,"春",153,"秋",153,0)</f>
        <v>122</v>
      </c>
      <c r="AC6978" s="16">
        <f t="shared" si="662"/>
        <v>100.65</v>
      </c>
      <c r="AD6978" s="5">
        <f>IFERROR(AA6978/D6978,0)</f>
        <v>5.7793345008756575E-3</v>
      </c>
      <c r="AE6978" s="15">
        <f t="shared" si="663"/>
        <v>0.33424657534246577</v>
      </c>
      <c r="AF6978" s="5">
        <f>IFERROR(AD6978*AE6978*48,0)</f>
        <v>9.2722692704459875E-2</v>
      </c>
    </row>
    <row r="6979" spans="1:32" x14ac:dyDescent="0.15">
      <c r="A6979" s="1"/>
      <c r="B6979" s="1" t="s">
        <v>45</v>
      </c>
      <c r="C6979" s="1" t="s">
        <v>58</v>
      </c>
      <c r="D6979" s="1">
        <v>142.75</v>
      </c>
      <c r="E6979" s="6">
        <v>3.13</v>
      </c>
      <c r="F6979" s="18">
        <v>0.41666666666666702</v>
      </c>
      <c r="G6979" s="1">
        <v>25</v>
      </c>
      <c r="H6979" s="1">
        <v>81.25</v>
      </c>
      <c r="I6979" s="1">
        <v>25.1</v>
      </c>
      <c r="J6979" s="1">
        <v>0.15</v>
      </c>
      <c r="K6979" s="1">
        <v>610</v>
      </c>
      <c r="L6979" s="1">
        <v>600</v>
      </c>
      <c r="M6979" s="6">
        <f t="shared" si="659"/>
        <v>25.140294582636557</v>
      </c>
      <c r="N6979" s="19">
        <v>0.5</v>
      </c>
      <c r="O6979" s="11" cm="1">
        <f t="array" ref="O6979">ROUND(_xlfn.SWITCH(C6979,"建筑专教",IF(S6979&gt;0.1,1.38,1.28),"阶梯教室",IF(S6979&gt;0.1,1.15,1.05),"公共教室",IF(S6979&gt;0.1,1.22,1.12),IF(S6979&gt;0.1,1.2,1.1))+(MOD(ROW()*11,31)/31-0.5)*0.06,2)</f>
        <v>1.38</v>
      </c>
      <c r="P6979" s="12">
        <f t="shared" si="664"/>
        <v>0.25</v>
      </c>
      <c r="Q6979" s="13">
        <f t="shared" si="660"/>
        <v>-7.1124614645805481E-3</v>
      </c>
      <c r="R6979" s="1">
        <v>0</v>
      </c>
      <c r="S6979" s="1">
        <v>0.52</v>
      </c>
      <c r="T6979" s="1">
        <v>0.245</v>
      </c>
      <c r="U6979" s="4" t="s">
        <v>60</v>
      </c>
      <c r="V6979">
        <v>0.49</v>
      </c>
      <c r="W6979">
        <v>0.4</v>
      </c>
      <c r="X6979">
        <v>0.75</v>
      </c>
      <c r="Y6979">
        <v>2.38</v>
      </c>
      <c r="Z6979">
        <v>0.25</v>
      </c>
      <c r="AA6979" s="5">
        <f t="shared" si="661"/>
        <v>0.76500000000000001</v>
      </c>
      <c r="AB6979" s="15" cm="1">
        <f t="array" ref="AB6979">_xlfn.SWITCH(U6979,"夏",122,"冬",90,"春",153,"秋",153,0)</f>
        <v>122</v>
      </c>
      <c r="AC6979" s="16">
        <f t="shared" si="662"/>
        <v>93.33</v>
      </c>
      <c r="AD6979" s="5">
        <f>IFERROR(AA6979/D6979,0)</f>
        <v>5.3590192644483361E-3</v>
      </c>
      <c r="AE6979" s="15">
        <f t="shared" si="663"/>
        <v>0.33424657534246577</v>
      </c>
      <c r="AF6979" s="5">
        <f>IFERROR(AD6979*AE6979*48,0)</f>
        <v>8.5979224144135502E-2</v>
      </c>
    </row>
    <row r="6980" spans="1:32" x14ac:dyDescent="0.15">
      <c r="A6980" s="1"/>
      <c r="B6980" s="1" t="s">
        <v>45</v>
      </c>
      <c r="C6980" s="1" t="s">
        <v>58</v>
      </c>
      <c r="D6980" s="1">
        <v>142.75</v>
      </c>
      <c r="E6980" s="6">
        <v>3.13</v>
      </c>
      <c r="F6980" s="18">
        <v>0.41666666666666702</v>
      </c>
      <c r="G6980" s="1">
        <v>25.2</v>
      </c>
      <c r="H6980" s="1">
        <v>79.25</v>
      </c>
      <c r="I6980" s="1">
        <v>25.3</v>
      </c>
      <c r="J6980" s="1">
        <v>0.15</v>
      </c>
      <c r="K6980" s="1">
        <v>630</v>
      </c>
      <c r="L6980" s="1">
        <v>610</v>
      </c>
      <c r="M6980" s="6">
        <f t="shared" si="659"/>
        <v>25.340213651022793</v>
      </c>
      <c r="N6980" s="19">
        <v>0.5</v>
      </c>
      <c r="O6980" s="11" cm="1">
        <f t="array" ref="O6980">ROUND(_xlfn.SWITCH(C6980,"建筑专教",IF(S6980&gt;0.1,1.38,1.28),"阶梯教室",IF(S6980&gt;0.1,1.15,1.05),"公共教室",IF(S6980&gt;0.1,1.22,1.12),IF(S6980&gt;0.1,1.2,1.1))+(MOD(ROW()*11,31)/31-0.5)*0.06,2)</f>
        <v>1.4</v>
      </c>
      <c r="P6980" s="12">
        <f t="shared" si="664"/>
        <v>0.27</v>
      </c>
      <c r="Q6980" s="13">
        <f t="shared" si="660"/>
        <v>8.2334489680198991E-2</v>
      </c>
      <c r="R6980" s="1">
        <v>0</v>
      </c>
      <c r="S6980" s="1">
        <v>0.52</v>
      </c>
      <c r="T6980" s="1">
        <v>0.23799999999999999</v>
      </c>
      <c r="U6980" s="4" t="s">
        <v>60</v>
      </c>
      <c r="V6980">
        <v>0.49</v>
      </c>
      <c r="W6980">
        <v>0.4</v>
      </c>
      <c r="X6980">
        <v>0.75</v>
      </c>
      <c r="Y6980">
        <v>2.38</v>
      </c>
      <c r="Z6980">
        <v>0.25</v>
      </c>
      <c r="AA6980" s="5">
        <f t="shared" si="661"/>
        <v>0.75800000000000001</v>
      </c>
      <c r="AB6980" s="15" cm="1">
        <f t="array" ref="AB6980">_xlfn.SWITCH(U6980,"夏",122,"冬",90,"春",153,"秋",153,0)</f>
        <v>122</v>
      </c>
      <c r="AC6980" s="16">
        <f t="shared" si="662"/>
        <v>92.475999999999999</v>
      </c>
      <c r="AD6980" s="5">
        <f>IFERROR(AA6980/D6980,0)</f>
        <v>5.3099824868651493E-3</v>
      </c>
      <c r="AE6980" s="15">
        <f t="shared" si="663"/>
        <v>0.33424657534246577</v>
      </c>
      <c r="AF6980" s="5">
        <f>IFERROR(AD6980*AE6980*48,0)</f>
        <v>8.5192486145431012E-2</v>
      </c>
    </row>
    <row r="6981" spans="1:32" x14ac:dyDescent="0.15">
      <c r="A6981" s="1"/>
      <c r="B6981" s="1" t="s">
        <v>45</v>
      </c>
      <c r="C6981" s="1" t="s">
        <v>58</v>
      </c>
      <c r="D6981" s="1">
        <v>142.75</v>
      </c>
      <c r="E6981" s="6">
        <v>3.13</v>
      </c>
      <c r="F6981" s="18">
        <v>0.4375</v>
      </c>
      <c r="G6981" s="1">
        <v>25.75</v>
      </c>
      <c r="H6981" s="1">
        <v>82.56</v>
      </c>
      <c r="I6981" s="1">
        <v>25.85</v>
      </c>
      <c r="J6981" s="1">
        <v>0.15</v>
      </c>
      <c r="K6981" s="1">
        <v>610</v>
      </c>
      <c r="L6981" s="1">
        <v>700</v>
      </c>
      <c r="M6981" s="6">
        <f t="shared" si="659"/>
        <v>25.889992203476424</v>
      </c>
      <c r="N6981" s="19">
        <v>0.5</v>
      </c>
      <c r="O6981" s="11" cm="1">
        <f t="array" ref="O6981">ROUND(_xlfn.SWITCH(C6981,"建筑专教",IF(S6981&gt;0.1,1.38,1.28),"阶梯教室",IF(S6981&gt;0.1,1.15,1.05),"公共教室",IF(S6981&gt;0.1,1.22,1.12),IF(S6981&gt;0.1,1.2,1.1))+(MOD(ROW()*11,31)/31-0.5)*0.06,2)</f>
        <v>1.36</v>
      </c>
      <c r="P6981" s="12">
        <f t="shared" si="664"/>
        <v>0.25</v>
      </c>
      <c r="Q6981" s="13">
        <f t="shared" si="660"/>
        <v>0.17114383283706772</v>
      </c>
      <c r="R6981" s="1">
        <v>0</v>
      </c>
      <c r="S6981" s="1">
        <v>0.49</v>
      </c>
      <c r="T6981" s="1">
        <v>0.22500000000000001</v>
      </c>
      <c r="U6981" s="4" t="s">
        <v>60</v>
      </c>
      <c r="V6981">
        <v>0.49</v>
      </c>
      <c r="W6981">
        <v>0.4</v>
      </c>
      <c r="X6981">
        <v>0.75</v>
      </c>
      <c r="Y6981">
        <v>2.38</v>
      </c>
      <c r="Z6981">
        <v>0.25</v>
      </c>
      <c r="AA6981" s="5">
        <f t="shared" si="661"/>
        <v>0.71499999999999997</v>
      </c>
      <c r="AB6981" s="15" cm="1">
        <f t="array" ref="AB6981">_xlfn.SWITCH(U6981,"夏",122,"冬",90,"春",153,"秋",153,0)</f>
        <v>122</v>
      </c>
      <c r="AC6981" s="16">
        <f t="shared" si="662"/>
        <v>87.22999999999999</v>
      </c>
      <c r="AD6981" s="5">
        <f>IFERROR(AA6981/D6981,0)</f>
        <v>5.0087565674255688E-3</v>
      </c>
      <c r="AE6981" s="15">
        <f t="shared" si="663"/>
        <v>0.33424657534246577</v>
      </c>
      <c r="AF6981" s="5">
        <f>IFERROR(AD6981*AE6981*48,0)</f>
        <v>8.0359667010531863E-2</v>
      </c>
    </row>
    <row r="6982" spans="1:32" x14ac:dyDescent="0.15">
      <c r="A6982" s="1"/>
      <c r="B6982" s="1" t="s">
        <v>45</v>
      </c>
      <c r="C6982" s="1" t="s">
        <v>58</v>
      </c>
      <c r="D6982" s="1">
        <v>142.75</v>
      </c>
      <c r="E6982" s="6">
        <v>3.13</v>
      </c>
      <c r="F6982" s="18">
        <v>0.4375</v>
      </c>
      <c r="G6982" s="1">
        <v>25.95</v>
      </c>
      <c r="H6982" s="1">
        <v>80.56</v>
      </c>
      <c r="I6982" s="1">
        <v>26.05</v>
      </c>
      <c r="J6982" s="1">
        <v>0.15</v>
      </c>
      <c r="K6982" s="1">
        <v>630</v>
      </c>
      <c r="L6982" s="1">
        <v>710</v>
      </c>
      <c r="M6982" s="6">
        <f t="shared" si="659"/>
        <v>26.089912080188071</v>
      </c>
      <c r="N6982" s="19">
        <v>0.5</v>
      </c>
      <c r="O6982" s="11" cm="1">
        <f t="array" ref="O6982">ROUND(_xlfn.SWITCH(C6982,"建筑专教",IF(S6982&gt;0.1,1.38,1.28),"阶梯教室",IF(S6982&gt;0.1,1.15,1.05),"公共教室",IF(S6982&gt;0.1,1.22,1.12),IF(S6982&gt;0.1,1.2,1.1))+(MOD(ROW()*11,31)/31-0.5)*0.06,2)</f>
        <v>1.38</v>
      </c>
      <c r="P6982" s="12">
        <f t="shared" si="664"/>
        <v>0.27</v>
      </c>
      <c r="Q6982" s="13">
        <f t="shared" si="660"/>
        <v>0.25847997238895165</v>
      </c>
      <c r="R6982" s="1">
        <v>0</v>
      </c>
      <c r="S6982" s="1">
        <v>0.49</v>
      </c>
      <c r="T6982" s="1">
        <v>0.222</v>
      </c>
      <c r="U6982" s="4" t="s">
        <v>60</v>
      </c>
      <c r="V6982">
        <v>0.49</v>
      </c>
      <c r="W6982">
        <v>0.4</v>
      </c>
      <c r="X6982">
        <v>0.75</v>
      </c>
      <c r="Y6982">
        <v>2.38</v>
      </c>
      <c r="Z6982">
        <v>0.25</v>
      </c>
      <c r="AA6982" s="5">
        <f t="shared" si="661"/>
        <v>0.71199999999999997</v>
      </c>
      <c r="AB6982" s="15" cm="1">
        <f t="array" ref="AB6982">_xlfn.SWITCH(U6982,"夏",122,"冬",90,"春",153,"秋",153,0)</f>
        <v>122</v>
      </c>
      <c r="AC6982" s="16">
        <f t="shared" si="662"/>
        <v>86.86399999999999</v>
      </c>
      <c r="AD6982" s="5">
        <f>IFERROR(AA6982/D6982,0)</f>
        <v>4.9877408056042032E-3</v>
      </c>
      <c r="AE6982" s="15">
        <f t="shared" si="663"/>
        <v>0.33424657534246577</v>
      </c>
      <c r="AF6982" s="5">
        <f>IFERROR(AD6982*AE6982*48,0)</f>
        <v>8.0022493582515661E-2</v>
      </c>
    </row>
    <row r="6983" spans="1:32" x14ac:dyDescent="0.15">
      <c r="A6983" s="1"/>
      <c r="B6983" s="1" t="s">
        <v>45</v>
      </c>
      <c r="C6983" s="1" t="s">
        <v>58</v>
      </c>
      <c r="D6983" s="1">
        <v>142.75</v>
      </c>
      <c r="E6983" s="6">
        <v>3.13</v>
      </c>
      <c r="F6983" s="18">
        <v>0.45833333333333298</v>
      </c>
      <c r="G6983" s="1">
        <v>26.5</v>
      </c>
      <c r="H6983" s="1">
        <v>83.75</v>
      </c>
      <c r="I6983" s="1">
        <v>26.6</v>
      </c>
      <c r="J6983" s="1">
        <v>0.15</v>
      </c>
      <c r="K6983" s="1">
        <v>610</v>
      </c>
      <c r="L6983" s="1">
        <v>800</v>
      </c>
      <c r="M6983" s="6">
        <f t="shared" si="659"/>
        <v>26.639692841654892</v>
      </c>
      <c r="N6983" s="19">
        <v>0.5</v>
      </c>
      <c r="O6983" s="11" cm="1">
        <f t="array" ref="O6983">ROUND(_xlfn.SWITCH(C6983,"建筑专教",IF(S6983&gt;0.1,1.38,1.28),"阶梯教室",IF(S6983&gt;0.1,1.15,1.05),"公共教室",IF(S6983&gt;0.1,1.22,1.12),IF(S6983&gt;0.1,1.2,1.1))+(MOD(ROW()*11,31)/31-0.5)*0.06,2)</f>
        <v>1.4</v>
      </c>
      <c r="P6983" s="12">
        <f t="shared" si="664"/>
        <v>0.25</v>
      </c>
      <c r="Q6983" s="13">
        <f t="shared" si="660"/>
        <v>0.43795102978909267</v>
      </c>
      <c r="R6983" s="1">
        <v>0</v>
      </c>
      <c r="S6983" s="1">
        <v>0.46</v>
      </c>
      <c r="T6983" s="1">
        <v>0.30499999999999999</v>
      </c>
      <c r="U6983" s="4" t="s">
        <v>60</v>
      </c>
      <c r="V6983">
        <v>0.49</v>
      </c>
      <c r="W6983">
        <v>0.4</v>
      </c>
      <c r="X6983">
        <v>0.75</v>
      </c>
      <c r="Y6983">
        <v>2.38</v>
      </c>
      <c r="Z6983">
        <v>0.25</v>
      </c>
      <c r="AA6983" s="5">
        <f t="shared" si="661"/>
        <v>0.76500000000000001</v>
      </c>
      <c r="AB6983" s="15" cm="1">
        <f t="array" ref="AB6983">_xlfn.SWITCH(U6983,"夏",122,"冬",90,"春",153,"秋",153,0)</f>
        <v>122</v>
      </c>
      <c r="AC6983" s="16">
        <f t="shared" si="662"/>
        <v>93.33</v>
      </c>
      <c r="AD6983" s="5">
        <f>IFERROR(AA6983/D6983,0)</f>
        <v>5.3590192644483361E-3</v>
      </c>
      <c r="AE6983" s="15">
        <f t="shared" si="663"/>
        <v>0.33424657534246577</v>
      </c>
      <c r="AF6983" s="5">
        <f>IFERROR(AD6983*AE6983*48,0)</f>
        <v>8.5979224144135502E-2</v>
      </c>
    </row>
    <row r="6984" spans="1:32" x14ac:dyDescent="0.15">
      <c r="A6984" s="1"/>
      <c r="B6984" s="1" t="s">
        <v>45</v>
      </c>
      <c r="C6984" s="1" t="s">
        <v>58</v>
      </c>
      <c r="D6984" s="1">
        <v>142.75</v>
      </c>
      <c r="E6984" s="6">
        <v>3.13</v>
      </c>
      <c r="F6984" s="18">
        <v>0.45833333333333298</v>
      </c>
      <c r="G6984" s="1">
        <v>26.7</v>
      </c>
      <c r="H6984" s="1">
        <v>81.75</v>
      </c>
      <c r="I6984" s="1">
        <v>26.8</v>
      </c>
      <c r="J6984" s="1">
        <v>0.15</v>
      </c>
      <c r="K6984" s="1">
        <v>630</v>
      </c>
      <c r="L6984" s="1">
        <v>810</v>
      </c>
      <c r="M6984" s="6">
        <f t="shared" si="659"/>
        <v>26.839613516628447</v>
      </c>
      <c r="N6984" s="19">
        <v>0.5</v>
      </c>
      <c r="O6984" s="11" cm="1">
        <f t="array" ref="O6984">ROUND(_xlfn.SWITCH(C6984,"建筑专教",IF(S6984&gt;0.1,1.38,1.28),"阶梯教室",IF(S6984&gt;0.1,1.15,1.05),"公共教室",IF(S6984&gt;0.1,1.22,1.12),IF(S6984&gt;0.1,1.2,1.1))+(MOD(ROW()*11,31)/31-0.5)*0.06,2)</f>
        <v>1.36</v>
      </c>
      <c r="P6984" s="12">
        <f t="shared" si="664"/>
        <v>0.27</v>
      </c>
      <c r="Q6984" s="13">
        <f t="shared" si="660"/>
        <v>0.43777807468387964</v>
      </c>
      <c r="R6984" s="1">
        <v>0</v>
      </c>
      <c r="S6984" s="1">
        <v>0.46</v>
      </c>
      <c r="T6984" s="1">
        <v>0.27500000000000002</v>
      </c>
      <c r="U6984" s="4" t="s">
        <v>60</v>
      </c>
      <c r="V6984">
        <v>0.49</v>
      </c>
      <c r="W6984">
        <v>0.4</v>
      </c>
      <c r="X6984">
        <v>0.75</v>
      </c>
      <c r="Y6984">
        <v>2.38</v>
      </c>
      <c r="Z6984">
        <v>0.25</v>
      </c>
      <c r="AA6984" s="5">
        <f t="shared" si="661"/>
        <v>0.7350000000000001</v>
      </c>
      <c r="AB6984" s="15" cm="1">
        <f t="array" ref="AB6984">_xlfn.SWITCH(U6984,"夏",122,"冬",90,"春",153,"秋",153,0)</f>
        <v>122</v>
      </c>
      <c r="AC6984" s="16">
        <f t="shared" si="662"/>
        <v>89.670000000000016</v>
      </c>
      <c r="AD6984" s="5">
        <f>IFERROR(AA6984/D6984,0)</f>
        <v>5.1488616462346771E-3</v>
      </c>
      <c r="AE6984" s="15">
        <f t="shared" si="663"/>
        <v>0.33424657534246577</v>
      </c>
      <c r="AF6984" s="5">
        <f>IFERROR(AD6984*AE6984*48,0)</f>
        <v>8.2607489863973343E-2</v>
      </c>
    </row>
    <row r="6985" spans="1:32" x14ac:dyDescent="0.15">
      <c r="A6985" s="1"/>
      <c r="B6985" s="1" t="s">
        <v>45</v>
      </c>
      <c r="C6985" s="1" t="s">
        <v>58</v>
      </c>
      <c r="D6985" s="1">
        <v>142.75</v>
      </c>
      <c r="E6985" s="6">
        <v>3.13</v>
      </c>
      <c r="F6985" s="18">
        <v>0.47916666666666702</v>
      </c>
      <c r="G6985" s="1">
        <v>27.25</v>
      </c>
      <c r="H6985" s="1">
        <v>85.06</v>
      </c>
      <c r="I6985" s="1">
        <v>27.35</v>
      </c>
      <c r="J6985" s="1">
        <v>0.15</v>
      </c>
      <c r="K6985" s="1">
        <v>610</v>
      </c>
      <c r="L6985" s="1">
        <v>900</v>
      </c>
      <c r="M6985" s="6">
        <f t="shared" si="659"/>
        <v>27.389396459640523</v>
      </c>
      <c r="N6985" s="19">
        <v>0.5</v>
      </c>
      <c r="O6985" s="11" cm="1">
        <f t="array" ref="O6985">ROUND(_xlfn.SWITCH(C6985,"建筑专教",IF(S6985&gt;0.1,1.38,1.28),"阶梯教室",IF(S6985&gt;0.1,1.15,1.05),"公共教室",IF(S6985&gt;0.1,1.22,1.12),IF(S6985&gt;0.1,1.2,1.1))+(MOD(ROW()*11,31)/31-0.5)*0.06,2)</f>
        <v>1.38</v>
      </c>
      <c r="P6985" s="12">
        <f t="shared" si="664"/>
        <v>0.25</v>
      </c>
      <c r="Q6985" s="13">
        <f t="shared" si="660"/>
        <v>0.61514213280601637</v>
      </c>
      <c r="R6985" s="1">
        <v>0</v>
      </c>
      <c r="S6985" s="1">
        <v>0.43</v>
      </c>
      <c r="T6985" s="1">
        <v>0.27500000000000002</v>
      </c>
      <c r="U6985" s="4" t="s">
        <v>60</v>
      </c>
      <c r="V6985">
        <v>0.49</v>
      </c>
      <c r="W6985">
        <v>0.4</v>
      </c>
      <c r="X6985">
        <v>0.75</v>
      </c>
      <c r="Y6985">
        <v>2.38</v>
      </c>
      <c r="Z6985">
        <v>0.25</v>
      </c>
      <c r="AA6985" s="5">
        <f t="shared" si="661"/>
        <v>0.70500000000000007</v>
      </c>
      <c r="AB6985" s="15" cm="1">
        <f t="array" ref="AB6985">_xlfn.SWITCH(U6985,"夏",122,"冬",90,"春",153,"秋",153,0)</f>
        <v>122</v>
      </c>
      <c r="AC6985" s="16">
        <f t="shared" si="662"/>
        <v>86.01</v>
      </c>
      <c r="AD6985" s="5">
        <f>IFERROR(AA6985/D6985,0)</f>
        <v>4.9387040280210164E-3</v>
      </c>
      <c r="AE6985" s="15">
        <f t="shared" si="663"/>
        <v>0.33424657534246577</v>
      </c>
      <c r="AF6985" s="5">
        <f>IFERROR(AD6985*AE6985*48,0)</f>
        <v>7.9235755583811157E-2</v>
      </c>
    </row>
    <row r="6986" spans="1:32" x14ac:dyDescent="0.15">
      <c r="A6986" s="1"/>
      <c r="B6986" s="1" t="s">
        <v>45</v>
      </c>
      <c r="C6986" s="1" t="s">
        <v>58</v>
      </c>
      <c r="D6986" s="1">
        <v>142.75</v>
      </c>
      <c r="E6986" s="6">
        <v>3.13</v>
      </c>
      <c r="F6986" s="18">
        <v>0.47916666666666702</v>
      </c>
      <c r="G6986" s="1">
        <v>27.45</v>
      </c>
      <c r="H6986" s="1">
        <v>83.06</v>
      </c>
      <c r="I6986" s="1">
        <v>27.55</v>
      </c>
      <c r="J6986" s="1">
        <v>0.15</v>
      </c>
      <c r="K6986" s="1">
        <v>630</v>
      </c>
      <c r="L6986" s="1">
        <v>910</v>
      </c>
      <c r="M6986" s="6">
        <f t="shared" si="659"/>
        <v>27.589317922961811</v>
      </c>
      <c r="N6986" s="19">
        <v>0.5</v>
      </c>
      <c r="O6986" s="11" cm="1">
        <f t="array" ref="O6986">ROUND(_xlfn.SWITCH(C6986,"建筑专教",IF(S6986&gt;0.1,1.38,1.28),"阶梯教室",IF(S6986&gt;0.1,1.15,1.05),"公共教室",IF(S6986&gt;0.1,1.22,1.12),IF(S6986&gt;0.1,1.2,1.1))+(MOD(ROW()*11,31)/31-0.5)*0.06,2)</f>
        <v>1.4</v>
      </c>
      <c r="P6986" s="12">
        <f t="shared" si="664"/>
        <v>0.27</v>
      </c>
      <c r="Q6986" s="13">
        <f t="shared" si="660"/>
        <v>0.69271507558568923</v>
      </c>
      <c r="R6986" s="1">
        <v>0</v>
      </c>
      <c r="S6986" s="1">
        <v>0.43</v>
      </c>
      <c r="T6986" s="1">
        <v>0.26500000000000001</v>
      </c>
      <c r="U6986" s="4" t="s">
        <v>60</v>
      </c>
      <c r="V6986">
        <v>0.49</v>
      </c>
      <c r="W6986">
        <v>0.4</v>
      </c>
      <c r="X6986">
        <v>0.75</v>
      </c>
      <c r="Y6986">
        <v>2.38</v>
      </c>
      <c r="Z6986">
        <v>0.25</v>
      </c>
      <c r="AA6986" s="5">
        <f t="shared" si="661"/>
        <v>0.69500000000000006</v>
      </c>
      <c r="AB6986" s="15" cm="1">
        <f t="array" ref="AB6986">_xlfn.SWITCH(U6986,"夏",122,"冬",90,"春",153,"秋",153,0)</f>
        <v>122</v>
      </c>
      <c r="AC6986" s="16">
        <f t="shared" si="662"/>
        <v>84.79</v>
      </c>
      <c r="AD6986" s="5">
        <f>IFERROR(AA6986/D6986,0)</f>
        <v>4.8686514886164631E-3</v>
      </c>
      <c r="AE6986" s="15">
        <f t="shared" si="663"/>
        <v>0.33424657534246577</v>
      </c>
      <c r="AF6986" s="5">
        <f>IFERROR(AD6986*AE6986*48,0)</f>
        <v>7.8111844157090438E-2</v>
      </c>
    </row>
    <row r="6987" spans="1:32" x14ac:dyDescent="0.15">
      <c r="A6987" s="1"/>
      <c r="B6987" s="1" t="s">
        <v>45</v>
      </c>
      <c r="C6987" s="1" t="s">
        <v>58</v>
      </c>
      <c r="D6987" s="1">
        <v>142.75</v>
      </c>
      <c r="E6987" s="6">
        <v>3.13</v>
      </c>
      <c r="F6987" s="18">
        <v>0.5</v>
      </c>
      <c r="G6987" s="1">
        <v>28</v>
      </c>
      <c r="H6987" s="1">
        <v>58.75</v>
      </c>
      <c r="I6987" s="1">
        <v>28.1</v>
      </c>
      <c r="J6987" s="1">
        <v>0.3</v>
      </c>
      <c r="K6987" s="1">
        <v>410</v>
      </c>
      <c r="L6987" s="1">
        <v>1000</v>
      </c>
      <c r="M6987" s="6">
        <f t="shared" si="659"/>
        <v>28.15926314679831</v>
      </c>
      <c r="N6987" s="1">
        <v>0</v>
      </c>
      <c r="O6987" s="1">
        <v>0</v>
      </c>
      <c r="P6987" s="12">
        <f t="shared" si="664"/>
        <v>0</v>
      </c>
      <c r="Q6987" s="1">
        <v>0</v>
      </c>
      <c r="R6987" s="1">
        <v>2.3199999999999998</v>
      </c>
      <c r="S6987" s="1">
        <v>0.4</v>
      </c>
      <c r="T6987" s="1">
        <v>0</v>
      </c>
      <c r="U6987" s="4" t="s">
        <v>60</v>
      </c>
      <c r="V6987">
        <v>0.49</v>
      </c>
      <c r="W6987">
        <v>0.4</v>
      </c>
      <c r="X6987">
        <v>0.75</v>
      </c>
      <c r="Y6987">
        <v>2.38</v>
      </c>
      <c r="Z6987">
        <v>0.25</v>
      </c>
      <c r="AA6987" s="5">
        <f t="shared" si="661"/>
        <v>2.7199999999999998</v>
      </c>
      <c r="AB6987" s="15" cm="1">
        <f t="array" ref="AB6987">_xlfn.SWITCH(U6987,"夏",122,"冬",90,"春",153,"秋",153,0)</f>
        <v>122</v>
      </c>
      <c r="AC6987" s="16">
        <f t="shared" si="662"/>
        <v>331.84</v>
      </c>
      <c r="AD6987" s="5">
        <f>IFERROR(AA6987/D6987,0)</f>
        <v>1.9054290718038526E-2</v>
      </c>
      <c r="AE6987" s="15">
        <f t="shared" si="663"/>
        <v>0.33424657534246577</v>
      </c>
      <c r="AF6987" s="5">
        <f>IFERROR(AD6987*AE6987*48,0)</f>
        <v>0.30570390806803727</v>
      </c>
    </row>
    <row r="6988" spans="1:32" x14ac:dyDescent="0.15">
      <c r="A6988" s="1"/>
      <c r="B6988" s="1" t="s">
        <v>45</v>
      </c>
      <c r="C6988" s="1" t="s">
        <v>58</v>
      </c>
      <c r="D6988" s="1">
        <v>142.75</v>
      </c>
      <c r="E6988" s="6">
        <v>3.13</v>
      </c>
      <c r="F6988" s="18">
        <v>0.5</v>
      </c>
      <c r="G6988" s="1">
        <v>28.2</v>
      </c>
      <c r="H6988" s="1">
        <v>56.75</v>
      </c>
      <c r="I6988" s="1">
        <v>28.3</v>
      </c>
      <c r="J6988" s="1">
        <v>0.3</v>
      </c>
      <c r="K6988" s="1">
        <v>410</v>
      </c>
      <c r="L6988" s="1">
        <v>1010</v>
      </c>
      <c r="M6988" s="6">
        <f t="shared" si="659"/>
        <v>28.359145315124238</v>
      </c>
      <c r="N6988" s="1">
        <v>0</v>
      </c>
      <c r="O6988" s="1">
        <v>0</v>
      </c>
      <c r="P6988" s="12">
        <f t="shared" si="664"/>
        <v>0</v>
      </c>
      <c r="Q6988" s="1">
        <v>0</v>
      </c>
      <c r="R6988" s="1">
        <v>2.35</v>
      </c>
      <c r="S6988" s="1">
        <v>0.4</v>
      </c>
      <c r="T6988" s="1">
        <v>0</v>
      </c>
      <c r="U6988" s="4" t="s">
        <v>60</v>
      </c>
      <c r="V6988">
        <v>0.49</v>
      </c>
      <c r="W6988">
        <v>0.4</v>
      </c>
      <c r="X6988">
        <v>0.75</v>
      </c>
      <c r="Y6988">
        <v>2.38</v>
      </c>
      <c r="Z6988">
        <v>0.25</v>
      </c>
      <c r="AA6988" s="5">
        <f t="shared" si="661"/>
        <v>2.75</v>
      </c>
      <c r="AB6988" s="15" cm="1">
        <f t="array" ref="AB6988">_xlfn.SWITCH(U6988,"夏",122,"冬",90,"春",153,"秋",153,0)</f>
        <v>122</v>
      </c>
      <c r="AC6988" s="16">
        <f t="shared" si="662"/>
        <v>335.5</v>
      </c>
      <c r="AD6988" s="5">
        <f>IFERROR(AA6988/D6988,0)</f>
        <v>1.9264448336252189E-2</v>
      </c>
      <c r="AE6988" s="15">
        <f t="shared" si="663"/>
        <v>0.33424657534246577</v>
      </c>
      <c r="AF6988" s="5">
        <f>IFERROR(AD6988*AE6988*48,0)</f>
        <v>0.30907564234819951</v>
      </c>
    </row>
    <row r="6989" spans="1:32" x14ac:dyDescent="0.15">
      <c r="A6989" s="1"/>
      <c r="B6989" s="1" t="s">
        <v>45</v>
      </c>
      <c r="C6989" s="1" t="s">
        <v>58</v>
      </c>
      <c r="D6989" s="1">
        <v>142.75</v>
      </c>
      <c r="E6989" s="6">
        <v>3.13</v>
      </c>
      <c r="F6989" s="18">
        <v>0.52083333333333304</v>
      </c>
      <c r="G6989" s="1">
        <v>28.33</v>
      </c>
      <c r="H6989" s="1">
        <v>59.08</v>
      </c>
      <c r="I6989" s="1">
        <v>28.43</v>
      </c>
      <c r="J6989" s="1">
        <v>0.3</v>
      </c>
      <c r="K6989" s="1">
        <v>410</v>
      </c>
      <c r="L6989" s="1">
        <v>967</v>
      </c>
      <c r="M6989" s="6">
        <f t="shared" si="659"/>
        <v>28.4890688919524</v>
      </c>
      <c r="N6989" s="1">
        <v>0</v>
      </c>
      <c r="O6989" s="1">
        <v>0</v>
      </c>
      <c r="P6989" s="12">
        <f t="shared" si="664"/>
        <v>0</v>
      </c>
      <c r="Q6989" s="1">
        <v>0</v>
      </c>
      <c r="R6989" s="1">
        <v>2.38</v>
      </c>
      <c r="S6989" s="1">
        <v>0.41</v>
      </c>
      <c r="T6989" s="1">
        <v>0</v>
      </c>
      <c r="U6989" s="4" t="s">
        <v>60</v>
      </c>
      <c r="V6989">
        <v>0.49</v>
      </c>
      <c r="W6989">
        <v>0.4</v>
      </c>
      <c r="X6989">
        <v>0.75</v>
      </c>
      <c r="Y6989">
        <v>2.38</v>
      </c>
      <c r="Z6989">
        <v>0.25</v>
      </c>
      <c r="AA6989" s="5">
        <f t="shared" si="661"/>
        <v>2.79</v>
      </c>
      <c r="AB6989" s="15" cm="1">
        <f t="array" ref="AB6989">_xlfn.SWITCH(U6989,"夏",122,"冬",90,"春",153,"秋",153,0)</f>
        <v>122</v>
      </c>
      <c r="AC6989" s="16">
        <f t="shared" si="662"/>
        <v>340.38</v>
      </c>
      <c r="AD6989" s="5">
        <f>IFERROR(AA6989/D6989,0)</f>
        <v>1.9544658493870402E-2</v>
      </c>
      <c r="AE6989" s="15">
        <f t="shared" si="663"/>
        <v>0.33424657534246577</v>
      </c>
      <c r="AF6989" s="5">
        <f>IFERROR(AD6989*AE6989*48,0)</f>
        <v>0.31357128805508239</v>
      </c>
    </row>
    <row r="6990" spans="1:32" x14ac:dyDescent="0.15">
      <c r="A6990" s="1"/>
      <c r="B6990" s="1" t="s">
        <v>45</v>
      </c>
      <c r="C6990" s="1" t="s">
        <v>58</v>
      </c>
      <c r="D6990" s="1">
        <v>142.75</v>
      </c>
      <c r="E6990" s="6">
        <v>3.13</v>
      </c>
      <c r="F6990" s="18">
        <v>0.52083333333333304</v>
      </c>
      <c r="G6990" s="1">
        <v>28.53</v>
      </c>
      <c r="H6990" s="1">
        <v>57.08</v>
      </c>
      <c r="I6990" s="1">
        <v>28.63</v>
      </c>
      <c r="J6990" s="1">
        <v>0.3</v>
      </c>
      <c r="K6990" s="1">
        <v>410</v>
      </c>
      <c r="L6990" s="1">
        <v>977</v>
      </c>
      <c r="M6990" s="6">
        <f t="shared" ref="M6990:M7053" si="665">IFERROR(POWER((I6990+273.15)^4+133500000*POWER(J6990,0.6)*(I6990-G6990),0.25)-273.15,I6990)</f>
        <v>28.688951574653004</v>
      </c>
      <c r="N6990" s="1">
        <v>0</v>
      </c>
      <c r="O6990" s="1">
        <v>0</v>
      </c>
      <c r="P6990" s="12">
        <f t="shared" si="664"/>
        <v>0</v>
      </c>
      <c r="Q6990" s="1">
        <v>0</v>
      </c>
      <c r="R6990" s="1">
        <v>2.35</v>
      </c>
      <c r="S6990" s="1">
        <v>0.41</v>
      </c>
      <c r="T6990" s="1">
        <v>0</v>
      </c>
      <c r="U6990" s="4" t="s">
        <v>60</v>
      </c>
      <c r="V6990">
        <v>0.49</v>
      </c>
      <c r="W6990">
        <v>0.4</v>
      </c>
      <c r="X6990">
        <v>0.75</v>
      </c>
      <c r="Y6990">
        <v>2.38</v>
      </c>
      <c r="Z6990">
        <v>0.25</v>
      </c>
      <c r="AA6990" s="5">
        <f t="shared" si="661"/>
        <v>2.7600000000000002</v>
      </c>
      <c r="AB6990" s="15" cm="1">
        <f t="array" ref="AB6990">_xlfn.SWITCH(U6990,"夏",122,"冬",90,"春",153,"秋",153,0)</f>
        <v>122</v>
      </c>
      <c r="AC6990" s="16">
        <f t="shared" si="662"/>
        <v>336.72</v>
      </c>
      <c r="AD6990" s="5">
        <f>IFERROR(AA6990/D6990,0)</f>
        <v>1.9334500875656743E-2</v>
      </c>
      <c r="AE6990" s="15">
        <f t="shared" si="663"/>
        <v>0.33424657534246577</v>
      </c>
      <c r="AF6990" s="5">
        <f>IFERROR(AD6990*AE6990*48,0)</f>
        <v>0.31019955377492026</v>
      </c>
    </row>
    <row r="6991" spans="1:32" x14ac:dyDescent="0.15">
      <c r="A6991" s="1"/>
      <c r="B6991" s="1" t="s">
        <v>45</v>
      </c>
      <c r="C6991" s="1" t="s">
        <v>58</v>
      </c>
      <c r="D6991" s="1">
        <v>142.75</v>
      </c>
      <c r="E6991" s="6">
        <v>3.13</v>
      </c>
      <c r="F6991" s="18">
        <v>0.54166666666666696</v>
      </c>
      <c r="G6991" s="1">
        <v>28.67</v>
      </c>
      <c r="H6991" s="1">
        <v>59.42</v>
      </c>
      <c r="I6991" s="1">
        <v>28.77</v>
      </c>
      <c r="J6991" s="1">
        <v>0.3</v>
      </c>
      <c r="K6991" s="1">
        <v>410</v>
      </c>
      <c r="L6991" s="1">
        <v>933</v>
      </c>
      <c r="M6991" s="6">
        <f t="shared" si="665"/>
        <v>28.828869637278956</v>
      </c>
      <c r="N6991" s="1">
        <v>0</v>
      </c>
      <c r="O6991" s="1">
        <v>0</v>
      </c>
      <c r="P6991" s="12">
        <f t="shared" si="664"/>
        <v>0</v>
      </c>
      <c r="Q6991" s="1">
        <v>0</v>
      </c>
      <c r="R6991" s="1">
        <v>2.25</v>
      </c>
      <c r="S6991" s="1">
        <v>0.42</v>
      </c>
      <c r="T6991" s="1">
        <v>0</v>
      </c>
      <c r="U6991" s="4" t="s">
        <v>60</v>
      </c>
      <c r="V6991">
        <v>0.49</v>
      </c>
      <c r="W6991">
        <v>0.4</v>
      </c>
      <c r="X6991">
        <v>0.75</v>
      </c>
      <c r="Y6991">
        <v>2.38</v>
      </c>
      <c r="Z6991">
        <v>0.25</v>
      </c>
      <c r="AA6991" s="5">
        <f t="shared" si="661"/>
        <v>2.67</v>
      </c>
      <c r="AB6991" s="15" cm="1">
        <f t="array" ref="AB6991">_xlfn.SWITCH(U6991,"夏",122,"冬",90,"春",153,"秋",153,0)</f>
        <v>122</v>
      </c>
      <c r="AC6991" s="16">
        <f t="shared" si="662"/>
        <v>325.74</v>
      </c>
      <c r="AD6991" s="5">
        <f>IFERROR(AA6991/D6991,0)</f>
        <v>1.870402802101576E-2</v>
      </c>
      <c r="AE6991" s="15">
        <f t="shared" si="663"/>
        <v>0.33424657534246577</v>
      </c>
      <c r="AF6991" s="5">
        <f>IFERROR(AD6991*AE6991*48,0)</f>
        <v>0.3000843509344337</v>
      </c>
    </row>
    <row r="6992" spans="1:32" x14ac:dyDescent="0.15">
      <c r="A6992" s="1"/>
      <c r="B6992" s="1" t="s">
        <v>45</v>
      </c>
      <c r="C6992" s="1" t="s">
        <v>58</v>
      </c>
      <c r="D6992" s="1">
        <v>142.75</v>
      </c>
      <c r="E6992" s="6">
        <v>3.13</v>
      </c>
      <c r="F6992" s="18">
        <v>0.54166666666666696</v>
      </c>
      <c r="G6992" s="1">
        <v>28.87</v>
      </c>
      <c r="H6992" s="1">
        <v>57.42</v>
      </c>
      <c r="I6992" s="1">
        <v>28.97</v>
      </c>
      <c r="J6992" s="1">
        <v>0.3</v>
      </c>
      <c r="K6992" s="1">
        <v>410</v>
      </c>
      <c r="L6992" s="1">
        <v>943</v>
      </c>
      <c r="M6992" s="6">
        <f t="shared" si="665"/>
        <v>29.02875284701031</v>
      </c>
      <c r="N6992" s="1">
        <v>0</v>
      </c>
      <c r="O6992" s="1">
        <v>0</v>
      </c>
      <c r="P6992" s="12">
        <f t="shared" si="664"/>
        <v>0</v>
      </c>
      <c r="Q6992" s="1">
        <v>0</v>
      </c>
      <c r="R6992" s="1">
        <v>2.2799999999999998</v>
      </c>
      <c r="S6992" s="1">
        <v>0.42</v>
      </c>
      <c r="T6992" s="1">
        <v>0</v>
      </c>
      <c r="U6992" s="4" t="s">
        <v>60</v>
      </c>
      <c r="V6992">
        <v>0.49</v>
      </c>
      <c r="W6992">
        <v>0.4</v>
      </c>
      <c r="X6992">
        <v>0.75</v>
      </c>
      <c r="Y6992">
        <v>2.38</v>
      </c>
      <c r="Z6992">
        <v>0.25</v>
      </c>
      <c r="AA6992" s="5">
        <f t="shared" si="661"/>
        <v>2.6999999999999997</v>
      </c>
      <c r="AB6992" s="15" cm="1">
        <f t="array" ref="AB6992">_xlfn.SWITCH(U6992,"夏",122,"冬",90,"春",153,"秋",153,0)</f>
        <v>122</v>
      </c>
      <c r="AC6992" s="16">
        <f t="shared" si="662"/>
        <v>329.4</v>
      </c>
      <c r="AD6992" s="5">
        <f>IFERROR(AA6992/D6992,0)</f>
        <v>1.8914185639229419E-2</v>
      </c>
      <c r="AE6992" s="15">
        <f t="shared" si="663"/>
        <v>0.33424657534246577</v>
      </c>
      <c r="AF6992" s="5">
        <f>IFERROR(AD6992*AE6992*48,0)</f>
        <v>0.30345608521459588</v>
      </c>
    </row>
    <row r="6993" spans="1:32" x14ac:dyDescent="0.15">
      <c r="A6993" s="1"/>
      <c r="B6993" s="1" t="s">
        <v>45</v>
      </c>
      <c r="C6993" s="1" t="s">
        <v>58</v>
      </c>
      <c r="D6993" s="1">
        <v>142.75</v>
      </c>
      <c r="E6993" s="6">
        <v>3.13</v>
      </c>
      <c r="F6993" s="18">
        <v>0.5625</v>
      </c>
      <c r="G6993" s="1">
        <v>29</v>
      </c>
      <c r="H6993" s="1">
        <v>54.38</v>
      </c>
      <c r="I6993" s="1">
        <v>29.1</v>
      </c>
      <c r="J6993" s="1">
        <v>0.3</v>
      </c>
      <c r="K6993" s="1">
        <v>610</v>
      </c>
      <c r="L6993" s="1">
        <v>900</v>
      </c>
      <c r="M6993" s="6">
        <f t="shared" si="665"/>
        <v>29.158677098905969</v>
      </c>
      <c r="N6993" s="19">
        <v>0.5</v>
      </c>
      <c r="O6993" s="11" cm="1">
        <f t="array" ref="O6993">ROUND(_xlfn.SWITCH(C6993,"建筑专教",IF(S6993&gt;0.1,1.38,1.28),"阶梯教室",IF(S6993&gt;0.1,1.15,1.05),"公共教室",IF(S6993&gt;0.1,1.22,1.12),IF(S6993&gt;0.1,1.2,1.1))+(MOD(ROW()*11,31)/31-0.5)*0.06,2)</f>
        <v>1.37</v>
      </c>
      <c r="P6993" s="12">
        <f t="shared" si="664"/>
        <v>0.25</v>
      </c>
      <c r="Q6993" s="13">
        <f t="shared" ref="Q6993:Q7053" si="666">(0.303*EXP(-0.036*(O6993*58.15))+0.028)*((O6993*58.15)-0.00305*(5733-6.99*(O6993*58.15)-(EXP(16.6536-4030.183/(G6993+235))*(H6993/100)))-0.42*((O6993*58.15)-58.15)-0.000017*(O6993*58.15)*(5867-(EXP(16.6536-4030.183/(G6993+235))*(H6993/100)))-0.0014*(O6993*58.15)*(34-G6993)-0.0000000396*IF(N6993*0.155&gt;0.078,1.05+0.645*N6993*0.155,1)*(POWER((35.7-0.028*(O6993*58.15)-N6993*0.155*(0.0000000396*IF(N6993*0.155&gt;0.078,1.05+0.645*N6993*0.155,1)*(POWER((35.7-0.028*(O6993*58.15)-N6993*0.155*0.1)+273,4)-POWER(M6993+273,4))+IF(N6993*0.155&gt;0.078,1.05+0.645*N6993*0.155,1)*IF(J6993&lt;0.2,2.38*ABS(35.7-0.028*(O6993*58.15)-G6993)^0.25,12.1*SQRT(J6993))*(35.7-0.028*(O6993*58.15)-G6993))+273),4)-POWER(M6993+273,4))-IF(N6993*0.155&gt;0.078,1.05+0.645*N6993*0.155,1)*IF(J6993&lt;0.2,2.38*ABS(35.7-0.028*(O6993*58.15)-N6993*0.155*0.1-G6993)^0.25,12.1*SQRT(J6993))*(35.7-0.028*(O6993*58.15)-N6993*0.155*0.1-G6993))</f>
        <v>0.65436541895162448</v>
      </c>
      <c r="R6993" s="1">
        <v>2.38</v>
      </c>
      <c r="S6993" s="1">
        <v>0.43</v>
      </c>
      <c r="T6993" s="1">
        <v>4.8000000000000001E-2</v>
      </c>
      <c r="U6993" s="4" t="s">
        <v>60</v>
      </c>
      <c r="V6993">
        <v>0.49</v>
      </c>
      <c r="W6993">
        <v>0.4</v>
      </c>
      <c r="X6993">
        <v>0.75</v>
      </c>
      <c r="Y6993">
        <v>2.38</v>
      </c>
      <c r="Z6993">
        <v>0.25</v>
      </c>
      <c r="AA6993" s="5">
        <f t="shared" si="661"/>
        <v>2.8580000000000001</v>
      </c>
      <c r="AB6993" s="15" cm="1">
        <f t="array" ref="AB6993">_xlfn.SWITCH(U6993,"夏",122,"冬",90,"春",153,"秋",153,0)</f>
        <v>122</v>
      </c>
      <c r="AC6993" s="16">
        <f t="shared" si="662"/>
        <v>348.67599999999999</v>
      </c>
      <c r="AD6993" s="5">
        <f>IFERROR(AA6993/D6993,0)</f>
        <v>2.0021015761821366E-2</v>
      </c>
      <c r="AE6993" s="15">
        <f t="shared" si="663"/>
        <v>0.33424657534246577</v>
      </c>
      <c r="AF6993" s="5">
        <f>IFERROR(AD6993*AE6993*48,0)</f>
        <v>0.32121388575678333</v>
      </c>
    </row>
    <row r="6994" spans="1:32" x14ac:dyDescent="0.15">
      <c r="A6994" s="1"/>
      <c r="B6994" s="1" t="s">
        <v>45</v>
      </c>
      <c r="C6994" s="1" t="s">
        <v>58</v>
      </c>
      <c r="D6994" s="1">
        <v>142.75</v>
      </c>
      <c r="E6994" s="6">
        <v>3.13</v>
      </c>
      <c r="F6994" s="18">
        <v>0.5625</v>
      </c>
      <c r="G6994" s="1">
        <v>29.2</v>
      </c>
      <c r="H6994" s="1">
        <v>52.38</v>
      </c>
      <c r="I6994" s="1">
        <v>29.3</v>
      </c>
      <c r="J6994" s="1">
        <v>0.3</v>
      </c>
      <c r="K6994" s="1">
        <v>630</v>
      </c>
      <c r="L6994" s="1">
        <v>910</v>
      </c>
      <c r="M6994" s="6">
        <f t="shared" si="665"/>
        <v>29.358560817341072</v>
      </c>
      <c r="N6994" s="19">
        <v>0.5</v>
      </c>
      <c r="O6994" s="11" cm="1">
        <f t="array" ref="O6994">ROUND(_xlfn.SWITCH(C6994,"建筑专教",IF(S6994&gt;0.1,1.38,1.28),"阶梯教室",IF(S6994&gt;0.1,1.15,1.05),"公共教室",IF(S6994&gt;0.1,1.22,1.12),IF(S6994&gt;0.1,1.2,1.1))+(MOD(ROW()*11,31)/31-0.5)*0.06,2)</f>
        <v>1.39</v>
      </c>
      <c r="P6994" s="12">
        <f t="shared" si="664"/>
        <v>0.27</v>
      </c>
      <c r="Q6994" s="13">
        <f t="shared" si="666"/>
        <v>0.74575498656920658</v>
      </c>
      <c r="R6994" s="1">
        <v>2.4</v>
      </c>
      <c r="S6994" s="1">
        <v>0.43</v>
      </c>
      <c r="T6994" s="1">
        <v>4.4999999999999998E-2</v>
      </c>
      <c r="U6994" s="4" t="s">
        <v>60</v>
      </c>
      <c r="V6994">
        <v>0.49</v>
      </c>
      <c r="W6994">
        <v>0.4</v>
      </c>
      <c r="X6994">
        <v>0.75</v>
      </c>
      <c r="Y6994">
        <v>2.38</v>
      </c>
      <c r="Z6994">
        <v>0.25</v>
      </c>
      <c r="AA6994" s="5">
        <f t="shared" si="661"/>
        <v>2.875</v>
      </c>
      <c r="AB6994" s="15" cm="1">
        <f t="array" ref="AB6994">_xlfn.SWITCH(U6994,"夏",122,"冬",90,"春",153,"秋",153,0)</f>
        <v>122</v>
      </c>
      <c r="AC6994" s="16">
        <f t="shared" si="662"/>
        <v>350.75</v>
      </c>
      <c r="AD6994" s="5">
        <f>IFERROR(AA6994/D6994,0)</f>
        <v>2.0140105078809107E-2</v>
      </c>
      <c r="AE6994" s="15">
        <f t="shared" si="663"/>
        <v>0.33424657534246577</v>
      </c>
      <c r="AF6994" s="5">
        <f>IFERROR(AD6994*AE6994*48,0)</f>
        <v>0.32312453518220857</v>
      </c>
    </row>
    <row r="6995" spans="1:32" x14ac:dyDescent="0.15">
      <c r="A6995" s="1"/>
      <c r="B6995" s="1" t="s">
        <v>45</v>
      </c>
      <c r="C6995" s="1" t="s">
        <v>58</v>
      </c>
      <c r="D6995" s="1">
        <v>142.75</v>
      </c>
      <c r="E6995" s="6">
        <v>3.13</v>
      </c>
      <c r="F6995" s="18">
        <v>0.58333333333333304</v>
      </c>
      <c r="G6995" s="1">
        <v>29.33</v>
      </c>
      <c r="H6995" s="1">
        <v>54.71</v>
      </c>
      <c r="I6995" s="1">
        <v>29.43</v>
      </c>
      <c r="J6995" s="1">
        <v>0.3</v>
      </c>
      <c r="K6995" s="1">
        <v>610</v>
      </c>
      <c r="L6995" s="1">
        <v>867</v>
      </c>
      <c r="M6995" s="6">
        <f t="shared" si="665"/>
        <v>29.488485398993532</v>
      </c>
      <c r="N6995" s="19">
        <v>0.5</v>
      </c>
      <c r="O6995" s="11" cm="1">
        <f t="array" ref="O6995">ROUND(_xlfn.SWITCH(C6995,"建筑专教",IF(S6995&gt;0.1,1.38,1.28),"阶梯教室",IF(S6995&gt;0.1,1.15,1.05),"公共教室",IF(S6995&gt;0.1,1.22,1.12),IF(S6995&gt;0.1,1.2,1.1))+(MOD(ROW()*11,31)/31-0.5)*0.06,2)</f>
        <v>1.36</v>
      </c>
      <c r="P6995" s="12">
        <f t="shared" si="664"/>
        <v>0.25</v>
      </c>
      <c r="Q6995" s="13">
        <f t="shared" si="666"/>
        <v>0.75191629457614684</v>
      </c>
      <c r="R6995" s="1">
        <v>2.3199999999999998</v>
      </c>
      <c r="S6995" s="1">
        <v>0.44</v>
      </c>
      <c r="T6995" s="1">
        <v>5.0000000000000001E-3</v>
      </c>
      <c r="U6995" s="4" t="s">
        <v>60</v>
      </c>
      <c r="V6995">
        <v>0.49</v>
      </c>
      <c r="W6995">
        <v>0.4</v>
      </c>
      <c r="X6995">
        <v>0.75</v>
      </c>
      <c r="Y6995">
        <v>2.38</v>
      </c>
      <c r="Z6995">
        <v>0.25</v>
      </c>
      <c r="AA6995" s="5">
        <f t="shared" si="661"/>
        <v>2.7649999999999997</v>
      </c>
      <c r="AB6995" s="15" cm="1">
        <f t="array" ref="AB6995">_xlfn.SWITCH(U6995,"夏",122,"冬",90,"春",153,"秋",153,0)</f>
        <v>122</v>
      </c>
      <c r="AC6995" s="16">
        <f t="shared" si="662"/>
        <v>337.33</v>
      </c>
      <c r="AD6995" s="5">
        <f>IFERROR(AA6995/D6995,0)</f>
        <v>1.9369527145359017E-2</v>
      </c>
      <c r="AE6995" s="15">
        <f t="shared" si="663"/>
        <v>0.33424657534246577</v>
      </c>
      <c r="AF6995" s="5">
        <f>IFERROR(AD6995*AE6995*48,0)</f>
        <v>0.31076150948828057</v>
      </c>
    </row>
    <row r="6996" spans="1:32" x14ac:dyDescent="0.15">
      <c r="A6996" s="1"/>
      <c r="B6996" s="1" t="s">
        <v>45</v>
      </c>
      <c r="C6996" s="1" t="s">
        <v>58</v>
      </c>
      <c r="D6996" s="1">
        <v>142.75</v>
      </c>
      <c r="E6996" s="6">
        <v>3.13</v>
      </c>
      <c r="F6996" s="18">
        <v>0.58333333333333304</v>
      </c>
      <c r="G6996" s="1">
        <v>29.53</v>
      </c>
      <c r="H6996" s="1">
        <v>52.71</v>
      </c>
      <c r="I6996" s="1">
        <v>29.63</v>
      </c>
      <c r="J6996" s="1">
        <v>0.3</v>
      </c>
      <c r="K6996" s="1">
        <v>630</v>
      </c>
      <c r="L6996" s="1">
        <v>877</v>
      </c>
      <c r="M6996" s="6">
        <f t="shared" si="665"/>
        <v>29.688369623367009</v>
      </c>
      <c r="N6996" s="19">
        <v>0.5</v>
      </c>
      <c r="O6996" s="11" cm="1">
        <f t="array" ref="O6996">ROUND(_xlfn.SWITCH(C6996,"建筑专教",IF(S6996&gt;0.1,1.38,1.28),"阶梯教室",IF(S6996&gt;0.1,1.15,1.05),"公共教室",IF(S6996&gt;0.1,1.22,1.12),IF(S6996&gt;0.1,1.2,1.1))+(MOD(ROW()*11,31)/31-0.5)*0.06,2)</f>
        <v>1.38</v>
      </c>
      <c r="P6996" s="12">
        <f t="shared" si="664"/>
        <v>0.27</v>
      </c>
      <c r="Q6996" s="13">
        <f t="shared" si="666"/>
        <v>0.84243646042000986</v>
      </c>
      <c r="R6996" s="1">
        <v>2.2799999999999998</v>
      </c>
      <c r="S6996" s="1">
        <v>0.44</v>
      </c>
      <c r="T6996" s="1">
        <v>5.0000000000000001E-3</v>
      </c>
      <c r="U6996" s="4" t="s">
        <v>60</v>
      </c>
      <c r="V6996">
        <v>0.49</v>
      </c>
      <c r="W6996">
        <v>0.4</v>
      </c>
      <c r="X6996">
        <v>0.75</v>
      </c>
      <c r="Y6996">
        <v>2.38</v>
      </c>
      <c r="Z6996">
        <v>0.25</v>
      </c>
      <c r="AA6996" s="5">
        <f t="shared" si="661"/>
        <v>2.7249999999999996</v>
      </c>
      <c r="AB6996" s="15" cm="1">
        <f t="array" ref="AB6996">_xlfn.SWITCH(U6996,"夏",122,"冬",90,"春",153,"秋",153,0)</f>
        <v>122</v>
      </c>
      <c r="AC6996" s="16">
        <f t="shared" si="662"/>
        <v>332.44999999999993</v>
      </c>
      <c r="AD6996" s="5">
        <f>IFERROR(AA6996/D6996,0)</f>
        <v>1.9089316987740804E-2</v>
      </c>
      <c r="AE6996" s="15">
        <f t="shared" si="663"/>
        <v>0.33424657534246577</v>
      </c>
      <c r="AF6996" s="5">
        <f>IFERROR(AD6996*AE6996*48,0)</f>
        <v>0.30626586378139764</v>
      </c>
    </row>
    <row r="6997" spans="1:32" x14ac:dyDescent="0.15">
      <c r="A6997" s="1"/>
      <c r="B6997" s="1" t="s">
        <v>45</v>
      </c>
      <c r="C6997" s="1" t="s">
        <v>58</v>
      </c>
      <c r="D6997" s="1">
        <v>142.75</v>
      </c>
      <c r="E6997" s="6">
        <v>3.13</v>
      </c>
      <c r="F6997" s="18">
        <v>0.60416666666666696</v>
      </c>
      <c r="G6997" s="1">
        <v>29.67</v>
      </c>
      <c r="H6997" s="1">
        <v>55.04</v>
      </c>
      <c r="I6997" s="1">
        <v>29.77</v>
      </c>
      <c r="J6997" s="1">
        <v>0.3</v>
      </c>
      <c r="K6997" s="1">
        <v>610</v>
      </c>
      <c r="L6997" s="1">
        <v>833</v>
      </c>
      <c r="M6997" s="6">
        <f t="shared" si="665"/>
        <v>29.828288762136253</v>
      </c>
      <c r="N6997" s="19">
        <v>0.5</v>
      </c>
      <c r="O6997" s="11" cm="1">
        <f t="array" ref="O6997">ROUND(_xlfn.SWITCH(C6997,"建筑专教",IF(S6997&gt;0.1,1.38,1.28),"阶梯教室",IF(S6997&gt;0.1,1.15,1.05),"公共教室",IF(S6997&gt;0.1,1.22,1.12),IF(S6997&gt;0.1,1.2,1.1))+(MOD(ROW()*11,31)/31-0.5)*0.06,2)</f>
        <v>1.4</v>
      </c>
      <c r="P6997" s="12">
        <f t="shared" si="664"/>
        <v>0.25</v>
      </c>
      <c r="Q6997" s="13">
        <f t="shared" si="666"/>
        <v>0.91083392285175002</v>
      </c>
      <c r="R6997" s="1">
        <v>2.3199999999999998</v>
      </c>
      <c r="S6997" s="1">
        <v>0.45</v>
      </c>
      <c r="T6997" s="1">
        <v>3.5000000000000003E-2</v>
      </c>
      <c r="U6997" s="4" t="s">
        <v>60</v>
      </c>
      <c r="V6997">
        <v>0.49</v>
      </c>
      <c r="W6997">
        <v>0.4</v>
      </c>
      <c r="X6997">
        <v>0.75</v>
      </c>
      <c r="Y6997">
        <v>2.38</v>
      </c>
      <c r="Z6997">
        <v>0.25</v>
      </c>
      <c r="AA6997" s="5">
        <f t="shared" si="661"/>
        <v>2.8050000000000002</v>
      </c>
      <c r="AB6997" s="15" cm="1">
        <f t="array" ref="AB6997">_xlfn.SWITCH(U6997,"夏",122,"冬",90,"春",153,"秋",153,0)</f>
        <v>122</v>
      </c>
      <c r="AC6997" s="16">
        <f t="shared" si="662"/>
        <v>342.21000000000004</v>
      </c>
      <c r="AD6997" s="5">
        <f>IFERROR(AA6997/D6997,0)</f>
        <v>1.9649737302977234E-2</v>
      </c>
      <c r="AE6997" s="15">
        <f t="shared" si="663"/>
        <v>0.33424657534246577</v>
      </c>
      <c r="AF6997" s="5">
        <f>IFERROR(AD6997*AE6997*48,0)</f>
        <v>0.31525715519516351</v>
      </c>
    </row>
    <row r="6998" spans="1:32" x14ac:dyDescent="0.15">
      <c r="A6998" s="1"/>
      <c r="B6998" s="1" t="s">
        <v>45</v>
      </c>
      <c r="C6998" s="1" t="s">
        <v>58</v>
      </c>
      <c r="D6998" s="1">
        <v>142.75</v>
      </c>
      <c r="E6998" s="6">
        <v>3.13</v>
      </c>
      <c r="F6998" s="18">
        <v>0.60416666666666696</v>
      </c>
      <c r="G6998" s="1">
        <v>29.87</v>
      </c>
      <c r="H6998" s="1">
        <v>53.04</v>
      </c>
      <c r="I6998" s="1">
        <v>29.97</v>
      </c>
      <c r="J6998" s="1">
        <v>0.3</v>
      </c>
      <c r="K6998" s="1">
        <v>630</v>
      </c>
      <c r="L6998" s="1">
        <v>843</v>
      </c>
      <c r="M6998" s="6">
        <f t="shared" si="665"/>
        <v>30.028173504905681</v>
      </c>
      <c r="N6998" s="19">
        <v>0.5</v>
      </c>
      <c r="O6998" s="11" cm="1">
        <f t="array" ref="O6998">ROUND(_xlfn.SWITCH(C6998,"建筑专教",IF(S6998&gt;0.1,1.38,1.28),"阶梯教室",IF(S6998&gt;0.1,1.15,1.05),"公共教室",IF(S6998&gt;0.1,1.22,1.12),IF(S6998&gt;0.1,1.2,1.1))+(MOD(ROW()*11,31)/31-0.5)*0.06,2)</f>
        <v>1.36</v>
      </c>
      <c r="P6998" s="12">
        <f t="shared" si="664"/>
        <v>0.27</v>
      </c>
      <c r="Q6998" s="13">
        <f t="shared" si="666"/>
        <v>0.93307831175451406</v>
      </c>
      <c r="R6998" s="1">
        <v>2.35</v>
      </c>
      <c r="S6998" s="1">
        <v>0.45</v>
      </c>
      <c r="T6998" s="1">
        <v>4.2000000000000003E-2</v>
      </c>
      <c r="U6998" s="4" t="s">
        <v>60</v>
      </c>
      <c r="V6998">
        <v>0.49</v>
      </c>
      <c r="W6998">
        <v>0.4</v>
      </c>
      <c r="X6998">
        <v>0.75</v>
      </c>
      <c r="Y6998">
        <v>2.38</v>
      </c>
      <c r="Z6998">
        <v>0.25</v>
      </c>
      <c r="AA6998" s="5">
        <f t="shared" si="661"/>
        <v>2.8420000000000001</v>
      </c>
      <c r="AB6998" s="15" cm="1">
        <f t="array" ref="AB6998">_xlfn.SWITCH(U6998,"夏",122,"冬",90,"春",153,"秋",153,0)</f>
        <v>122</v>
      </c>
      <c r="AC6998" s="16">
        <f t="shared" si="662"/>
        <v>346.72399999999999</v>
      </c>
      <c r="AD6998" s="5">
        <f>IFERROR(AA6998/D6998,0)</f>
        <v>1.9908931698774082E-2</v>
      </c>
      <c r="AE6998" s="15">
        <f t="shared" si="663"/>
        <v>0.33424657534246577</v>
      </c>
      <c r="AF6998" s="5">
        <f>IFERROR(AD6998*AE6998*48,0)</f>
        <v>0.31941562747403018</v>
      </c>
    </row>
    <row r="6999" spans="1:32" x14ac:dyDescent="0.15">
      <c r="A6999" s="1"/>
      <c r="B6999" s="1" t="s">
        <v>45</v>
      </c>
      <c r="C6999" s="1" t="s">
        <v>58</v>
      </c>
      <c r="D6999" s="1">
        <v>142.75</v>
      </c>
      <c r="E6999" s="6">
        <v>3.13</v>
      </c>
      <c r="F6999" s="18">
        <v>0.625</v>
      </c>
      <c r="G6999" s="1">
        <v>30</v>
      </c>
      <c r="H6999" s="1">
        <v>50</v>
      </c>
      <c r="I6999" s="1">
        <v>30.1</v>
      </c>
      <c r="J6999" s="1">
        <v>0.3</v>
      </c>
      <c r="K6999" s="1">
        <v>610</v>
      </c>
      <c r="L6999" s="1">
        <v>800</v>
      </c>
      <c r="M6999" s="6">
        <f t="shared" si="665"/>
        <v>30.1580987505655</v>
      </c>
      <c r="N6999" s="19">
        <v>0.5</v>
      </c>
      <c r="O6999" s="11" cm="1">
        <f t="array" ref="O6999">ROUND(_xlfn.SWITCH(C6999,"建筑专教",IF(S6999&gt;0.1,1.38,1.28),"阶梯教室",IF(S6999&gt;0.1,1.15,1.05),"公共教室",IF(S6999&gt;0.1,1.22,1.12),IF(S6999&gt;0.1,1.2,1.1))+(MOD(ROW()*11,31)/31-0.5)*0.06,2)</f>
        <v>1.38</v>
      </c>
      <c r="P6999" s="12">
        <f t="shared" si="664"/>
        <v>0.25</v>
      </c>
      <c r="Q6999" s="13">
        <f t="shared" si="666"/>
        <v>0.99763636988120863</v>
      </c>
      <c r="R6999" s="1">
        <v>2.38</v>
      </c>
      <c r="S6999" s="1">
        <v>0.46</v>
      </c>
      <c r="T6999" s="1">
        <v>5.1999999999999998E-2</v>
      </c>
      <c r="U6999" s="4" t="s">
        <v>60</v>
      </c>
      <c r="V6999">
        <v>0.49</v>
      </c>
      <c r="W6999">
        <v>0.4</v>
      </c>
      <c r="X6999">
        <v>0.75</v>
      </c>
      <c r="Y6999">
        <v>2.38</v>
      </c>
      <c r="Z6999">
        <v>0.25</v>
      </c>
      <c r="AA6999" s="5">
        <f t="shared" si="661"/>
        <v>2.8919999999999999</v>
      </c>
      <c r="AB6999" s="15" cm="1">
        <f t="array" ref="AB6999">_xlfn.SWITCH(U6999,"夏",122,"冬",90,"春",153,"秋",153,0)</f>
        <v>122</v>
      </c>
      <c r="AC6999" s="16">
        <f t="shared" si="662"/>
        <v>352.82400000000001</v>
      </c>
      <c r="AD6999" s="5">
        <f>IFERROR(AA6999/D6999,0)</f>
        <v>2.0259194395796848E-2</v>
      </c>
      <c r="AE6999" s="15">
        <f t="shared" si="663"/>
        <v>0.33424657534246577</v>
      </c>
      <c r="AF6999" s="5">
        <f>IFERROR(AD6999*AE6999*48,0)</f>
        <v>0.32503518460763381</v>
      </c>
    </row>
    <row r="7000" spans="1:32" x14ac:dyDescent="0.15">
      <c r="A7000" s="1"/>
      <c r="B7000" s="1" t="s">
        <v>46</v>
      </c>
      <c r="C7000" s="1" t="s">
        <v>58</v>
      </c>
      <c r="D7000" s="1">
        <v>142.75</v>
      </c>
      <c r="E7000" s="6">
        <v>3.13</v>
      </c>
      <c r="F7000" s="18">
        <v>0.625</v>
      </c>
      <c r="G7000" s="1">
        <v>30.2</v>
      </c>
      <c r="H7000" s="1">
        <v>48</v>
      </c>
      <c r="I7000" s="1">
        <v>30.3</v>
      </c>
      <c r="J7000" s="1">
        <v>0.3</v>
      </c>
      <c r="K7000" s="1">
        <v>630</v>
      </c>
      <c r="L7000" s="1">
        <v>810</v>
      </c>
      <c r="M7000" s="6">
        <f t="shared" si="665"/>
        <v>30.35798399371339</v>
      </c>
      <c r="N7000" s="19">
        <v>0.5</v>
      </c>
      <c r="O7000" s="11" cm="1">
        <f t="array" ref="O7000">ROUND(_xlfn.SWITCH(C7000,"建筑专教",IF(S7000&gt;0.1,1.38,1.28),"阶梯教室",IF(S7000&gt;0.1,1.15,1.05),"公共教室",IF(S7000&gt;0.1,1.22,1.12),IF(S7000&gt;0.1,1.2,1.1))+(MOD(ROW()*11,31)/31-0.5)*0.06,2)</f>
        <v>1.4</v>
      </c>
      <c r="P7000" s="12">
        <f t="shared" si="664"/>
        <v>0.27</v>
      </c>
      <c r="Q7000" s="13">
        <f t="shared" si="666"/>
        <v>1.0831452592757664</v>
      </c>
      <c r="R7000" s="1">
        <v>2.35</v>
      </c>
      <c r="S7000" s="1">
        <v>0.46</v>
      </c>
      <c r="T7000" s="1">
        <v>4.8000000000000001E-2</v>
      </c>
      <c r="U7000" s="4" t="s">
        <v>60</v>
      </c>
      <c r="V7000">
        <v>0.49</v>
      </c>
      <c r="W7000">
        <v>0.4</v>
      </c>
      <c r="X7000">
        <v>0.75</v>
      </c>
      <c r="Y7000">
        <v>2.38</v>
      </c>
      <c r="Z7000">
        <v>0.25</v>
      </c>
      <c r="AA7000" s="5">
        <f t="shared" si="661"/>
        <v>2.8580000000000001</v>
      </c>
      <c r="AB7000" s="15" cm="1">
        <f t="array" ref="AB7000">_xlfn.SWITCH(U7000,"夏",122,"冬",90,"春",153,"秋",153,0)</f>
        <v>122</v>
      </c>
      <c r="AC7000" s="16">
        <f t="shared" si="662"/>
        <v>348.67599999999999</v>
      </c>
      <c r="AD7000" s="5">
        <f>IFERROR(AA7000/D7000,0)</f>
        <v>2.0021015761821366E-2</v>
      </c>
      <c r="AE7000" s="15">
        <f t="shared" si="663"/>
        <v>0.33424657534246577</v>
      </c>
      <c r="AF7000" s="5">
        <f>IFERROR(AD7000*AE7000*48,0)</f>
        <v>0.32121388575678333</v>
      </c>
    </row>
    <row r="7001" spans="1:32" x14ac:dyDescent="0.15">
      <c r="A7001" s="1"/>
      <c r="B7001" s="1" t="s">
        <v>46</v>
      </c>
      <c r="C7001" s="1" t="s">
        <v>58</v>
      </c>
      <c r="D7001" s="1">
        <v>142.75</v>
      </c>
      <c r="E7001" s="6">
        <v>3.13</v>
      </c>
      <c r="F7001" s="18">
        <v>0.64583333333333304</v>
      </c>
      <c r="G7001" s="1">
        <v>29.5</v>
      </c>
      <c r="H7001" s="1">
        <v>51.88</v>
      </c>
      <c r="I7001" s="1">
        <v>29.6</v>
      </c>
      <c r="J7001" s="1">
        <v>0.3</v>
      </c>
      <c r="K7001" s="1">
        <v>610</v>
      </c>
      <c r="L7001" s="1">
        <v>700</v>
      </c>
      <c r="M7001" s="6">
        <f t="shared" si="665"/>
        <v>29.658386970223944</v>
      </c>
      <c r="N7001" s="19">
        <v>0.5</v>
      </c>
      <c r="O7001" s="11" cm="1">
        <f t="array" ref="O7001">ROUND(_xlfn.SWITCH(C7001,"建筑专教",IF(S7001&gt;0.1,1.38,1.28),"阶梯教室",IF(S7001&gt;0.1,1.15,1.05),"公共教室",IF(S7001&gt;0.1,1.22,1.12),IF(S7001&gt;0.1,1.2,1.1))+(MOD(ROW()*11,31)/31-0.5)*0.06,2)</f>
        <v>1.36</v>
      </c>
      <c r="P7001" s="12">
        <f t="shared" si="664"/>
        <v>0.25</v>
      </c>
      <c r="Q7001" s="13">
        <f t="shared" si="666"/>
        <v>0.80893441046903969</v>
      </c>
      <c r="R7001" s="1">
        <v>2.25</v>
      </c>
      <c r="S7001" s="1">
        <v>0.49</v>
      </c>
      <c r="T7001" s="1">
        <v>8.0000000000000002E-3</v>
      </c>
      <c r="U7001" s="4" t="s">
        <v>60</v>
      </c>
      <c r="V7001">
        <v>0.49</v>
      </c>
      <c r="W7001">
        <v>0.4</v>
      </c>
      <c r="X7001">
        <v>0.75</v>
      </c>
      <c r="Y7001">
        <v>2.38</v>
      </c>
      <c r="Z7001">
        <v>0.25</v>
      </c>
      <c r="AA7001" s="5">
        <f t="shared" si="661"/>
        <v>2.7480000000000002</v>
      </c>
      <c r="AB7001" s="15" cm="1">
        <f t="array" ref="AB7001">_xlfn.SWITCH(U7001,"夏",122,"冬",90,"春",153,"秋",153,0)</f>
        <v>122</v>
      </c>
      <c r="AC7001" s="16">
        <f t="shared" si="662"/>
        <v>335.25600000000003</v>
      </c>
      <c r="AD7001" s="5">
        <f>IFERROR(AA7001/D7001,0)</f>
        <v>1.925043782837128E-2</v>
      </c>
      <c r="AE7001" s="15">
        <f t="shared" si="663"/>
        <v>0.33424657534246577</v>
      </c>
      <c r="AF7001" s="5">
        <f>IFERROR(AD7001*AE7001*48,0)</f>
        <v>0.30885086006285539</v>
      </c>
    </row>
    <row r="7002" spans="1:32" x14ac:dyDescent="0.15">
      <c r="A7002" s="1"/>
      <c r="B7002" s="1" t="s">
        <v>46</v>
      </c>
      <c r="C7002" s="1" t="s">
        <v>58</v>
      </c>
      <c r="D7002" s="1">
        <v>142.75</v>
      </c>
      <c r="E7002" s="6">
        <v>3.13</v>
      </c>
      <c r="F7002" s="18">
        <v>0.64583333333333304</v>
      </c>
      <c r="G7002" s="1">
        <v>29.7</v>
      </c>
      <c r="H7002" s="1">
        <v>49.88</v>
      </c>
      <c r="I7002" s="1">
        <v>29.8</v>
      </c>
      <c r="J7002" s="1">
        <v>0.3</v>
      </c>
      <c r="K7002" s="1">
        <v>630</v>
      </c>
      <c r="L7002" s="1">
        <v>710</v>
      </c>
      <c r="M7002" s="6">
        <f t="shared" si="665"/>
        <v>29.858271454158853</v>
      </c>
      <c r="N7002" s="19">
        <v>0.5</v>
      </c>
      <c r="O7002" s="11" cm="1">
        <f t="array" ref="O7002">ROUND(_xlfn.SWITCH(C7002,"建筑专教",IF(S7002&gt;0.1,1.38,1.28),"阶梯教室",IF(S7002&gt;0.1,1.15,1.05),"公共教室",IF(S7002&gt;0.1,1.22,1.12),IF(S7002&gt;0.1,1.2,1.1))+(MOD(ROW()*11,31)/31-0.5)*0.06,2)</f>
        <v>1.38</v>
      </c>
      <c r="P7002" s="12">
        <f t="shared" si="664"/>
        <v>0.27</v>
      </c>
      <c r="Q7002" s="13">
        <f t="shared" si="666"/>
        <v>0.89856117780986633</v>
      </c>
      <c r="R7002" s="1">
        <v>2.2799999999999998</v>
      </c>
      <c r="S7002" s="1">
        <v>0.49</v>
      </c>
      <c r="T7002" s="1">
        <v>1.4999999999999999E-2</v>
      </c>
      <c r="U7002" s="4" t="s">
        <v>60</v>
      </c>
      <c r="V7002">
        <v>0.49</v>
      </c>
      <c r="W7002">
        <v>0.4</v>
      </c>
      <c r="X7002">
        <v>0.75</v>
      </c>
      <c r="Y7002">
        <v>2.38</v>
      </c>
      <c r="Z7002">
        <v>0.25</v>
      </c>
      <c r="AA7002" s="5">
        <f t="shared" si="661"/>
        <v>2.7849999999999997</v>
      </c>
      <c r="AB7002" s="15" cm="1">
        <f t="array" ref="AB7002">_xlfn.SWITCH(U7002,"夏",122,"冬",90,"春",153,"秋",153,0)</f>
        <v>122</v>
      </c>
      <c r="AC7002" s="16">
        <f t="shared" si="662"/>
        <v>339.77</v>
      </c>
      <c r="AD7002" s="5">
        <f>IFERROR(AA7002/D7002,0)</f>
        <v>1.9509632224168124E-2</v>
      </c>
      <c r="AE7002" s="15">
        <f t="shared" si="663"/>
        <v>0.33424657534246577</v>
      </c>
      <c r="AF7002" s="5">
        <f>IFERROR(AD7002*AE7002*48,0)</f>
        <v>0.31300933234172201</v>
      </c>
    </row>
    <row r="7003" spans="1:32" x14ac:dyDescent="0.15">
      <c r="A7003" s="1"/>
      <c r="B7003" s="1" t="s">
        <v>46</v>
      </c>
      <c r="C7003" s="1" t="s">
        <v>58</v>
      </c>
      <c r="D7003" s="1">
        <v>142.75</v>
      </c>
      <c r="E7003" s="6">
        <v>3.13</v>
      </c>
      <c r="F7003" s="18">
        <v>0.66666666666666696</v>
      </c>
      <c r="G7003" s="1">
        <v>29</v>
      </c>
      <c r="H7003" s="1">
        <v>53.75</v>
      </c>
      <c r="I7003" s="1">
        <v>29.1</v>
      </c>
      <c r="J7003" s="1">
        <v>0.3</v>
      </c>
      <c r="K7003" s="1">
        <v>610</v>
      </c>
      <c r="L7003" s="1">
        <v>600</v>
      </c>
      <c r="M7003" s="6">
        <f t="shared" si="665"/>
        <v>29.158677098905969</v>
      </c>
      <c r="N7003" s="19">
        <v>0.5</v>
      </c>
      <c r="O7003" s="11" cm="1">
        <f t="array" ref="O7003">ROUND(_xlfn.SWITCH(C7003,"建筑专教",IF(S7003&gt;0.1,1.38,1.28),"阶梯教室",IF(S7003&gt;0.1,1.15,1.05),"公共教室",IF(S7003&gt;0.1,1.22,1.12),IF(S7003&gt;0.1,1.2,1.1))+(MOD(ROW()*11,31)/31-0.5)*0.06,2)</f>
        <v>1.41</v>
      </c>
      <c r="P7003" s="12">
        <f t="shared" si="664"/>
        <v>0.25</v>
      </c>
      <c r="Q7003" s="13">
        <f t="shared" si="666"/>
        <v>0.70536501669336171</v>
      </c>
      <c r="R7003" s="1">
        <v>2.38</v>
      </c>
      <c r="S7003" s="1">
        <v>0.52</v>
      </c>
      <c r="T7003" s="1">
        <v>4.4999999999999998E-2</v>
      </c>
      <c r="U7003" s="4" t="s">
        <v>60</v>
      </c>
      <c r="V7003">
        <v>0.49</v>
      </c>
      <c r="W7003">
        <v>0.4</v>
      </c>
      <c r="X7003">
        <v>0.75</v>
      </c>
      <c r="Y7003">
        <v>2.38</v>
      </c>
      <c r="Z7003">
        <v>0.25</v>
      </c>
      <c r="AA7003" s="5">
        <f t="shared" si="661"/>
        <v>2.9449999999999998</v>
      </c>
      <c r="AB7003" s="15" cm="1">
        <f t="array" ref="AB7003">_xlfn.SWITCH(U7003,"夏",122,"冬",90,"春",153,"秋",153,0)</f>
        <v>122</v>
      </c>
      <c r="AC7003" s="16">
        <f t="shared" si="662"/>
        <v>359.28999999999996</v>
      </c>
      <c r="AD7003" s="5">
        <f>IFERROR(AA7003/D7003,0)</f>
        <v>2.063047285464098E-2</v>
      </c>
      <c r="AE7003" s="15">
        <f t="shared" si="663"/>
        <v>0.33424657534246577</v>
      </c>
      <c r="AF7003" s="5">
        <f>IFERROR(AD7003*AE7003*48,0)</f>
        <v>0.33099191516925364</v>
      </c>
    </row>
    <row r="7004" spans="1:32" x14ac:dyDescent="0.15">
      <c r="A7004" s="1"/>
      <c r="B7004" s="1" t="s">
        <v>46</v>
      </c>
      <c r="C7004" s="1" t="s">
        <v>58</v>
      </c>
      <c r="D7004" s="1">
        <v>142.75</v>
      </c>
      <c r="E7004" s="6">
        <v>3.13</v>
      </c>
      <c r="F7004" s="18">
        <v>0.66666666666666696</v>
      </c>
      <c r="G7004" s="1">
        <v>29.2</v>
      </c>
      <c r="H7004" s="1">
        <v>51.75</v>
      </c>
      <c r="I7004" s="1">
        <v>29.3</v>
      </c>
      <c r="J7004" s="1">
        <v>0.3</v>
      </c>
      <c r="K7004" s="1">
        <v>630</v>
      </c>
      <c r="L7004" s="1">
        <v>610</v>
      </c>
      <c r="M7004" s="6">
        <f t="shared" si="665"/>
        <v>29.358560817341072</v>
      </c>
      <c r="N7004" s="19">
        <v>0.5</v>
      </c>
      <c r="O7004" s="11" cm="1">
        <f t="array" ref="O7004">ROUND(_xlfn.SWITCH(C7004,"建筑专教",IF(S7004&gt;0.1,1.38,1.28),"阶梯教室",IF(S7004&gt;0.1,1.15,1.05),"公共教室",IF(S7004&gt;0.1,1.22,1.12),IF(S7004&gt;0.1,1.2,1.1))+(MOD(ROW()*11,31)/31-0.5)*0.06,2)</f>
        <v>1.37</v>
      </c>
      <c r="P7004" s="12">
        <f t="shared" si="664"/>
        <v>0.27</v>
      </c>
      <c r="Q7004" s="13">
        <f t="shared" si="666"/>
        <v>0.72093245763379721</v>
      </c>
      <c r="R7004" s="1">
        <v>2.4</v>
      </c>
      <c r="S7004" s="1">
        <v>0.52</v>
      </c>
      <c r="T7004" s="1">
        <v>4.2000000000000003E-2</v>
      </c>
      <c r="U7004" s="4" t="s">
        <v>60</v>
      </c>
      <c r="V7004">
        <v>0.49</v>
      </c>
      <c r="W7004">
        <v>0.4</v>
      </c>
      <c r="X7004">
        <v>0.75</v>
      </c>
      <c r="Y7004">
        <v>2.38</v>
      </c>
      <c r="Z7004">
        <v>0.25</v>
      </c>
      <c r="AA7004" s="5">
        <f t="shared" si="661"/>
        <v>2.9619999999999997</v>
      </c>
      <c r="AB7004" s="15" cm="1">
        <f t="array" ref="AB7004">_xlfn.SWITCH(U7004,"夏",122,"冬",90,"春",153,"秋",153,0)</f>
        <v>122</v>
      </c>
      <c r="AC7004" s="16">
        <f t="shared" si="662"/>
        <v>361.36399999999998</v>
      </c>
      <c r="AD7004" s="5">
        <f>IFERROR(AA7004/D7004,0)</f>
        <v>2.0749562171628721E-2</v>
      </c>
      <c r="AE7004" s="15">
        <f t="shared" si="663"/>
        <v>0.33424657534246577</v>
      </c>
      <c r="AF7004" s="5">
        <f>IFERROR(AD7004*AE7004*48,0)</f>
        <v>0.33290256459467887</v>
      </c>
    </row>
    <row r="7005" spans="1:32" x14ac:dyDescent="0.15">
      <c r="A7005" s="1"/>
      <c r="B7005" s="1" t="s">
        <v>46</v>
      </c>
      <c r="C7005" s="1" t="s">
        <v>58</v>
      </c>
      <c r="D7005" s="1">
        <v>142.75</v>
      </c>
      <c r="E7005" s="6">
        <v>3.13</v>
      </c>
      <c r="F7005" s="18">
        <v>0.6875</v>
      </c>
      <c r="G7005" s="1">
        <v>28.5</v>
      </c>
      <c r="H7005" s="1">
        <v>55.63</v>
      </c>
      <c r="I7005" s="1">
        <v>28.6</v>
      </c>
      <c r="J7005" s="1">
        <v>0.3</v>
      </c>
      <c r="K7005" s="1">
        <v>610</v>
      </c>
      <c r="L7005" s="1">
        <v>500</v>
      </c>
      <c r="M7005" s="6">
        <f t="shared" si="665"/>
        <v>28.658969152436498</v>
      </c>
      <c r="N7005" s="19">
        <v>0.5</v>
      </c>
      <c r="O7005" s="11" cm="1">
        <f t="array" ref="O7005">ROUND(_xlfn.SWITCH(C7005,"建筑专教",IF(S7005&gt;0.1,1.38,1.28),"阶梯教室",IF(S7005&gt;0.1,1.15,1.05),"公共教室",IF(S7005&gt;0.1,1.22,1.12),IF(S7005&gt;0.1,1.2,1.1))+(MOD(ROW()*11,31)/31-0.5)*0.06,2)</f>
        <v>1.39</v>
      </c>
      <c r="P7005" s="12">
        <f t="shared" si="664"/>
        <v>0.25</v>
      </c>
      <c r="Q7005" s="13">
        <f t="shared" si="666"/>
        <v>0.51628128827700692</v>
      </c>
      <c r="R7005" s="1">
        <v>2.3199999999999998</v>
      </c>
      <c r="S7005" s="1">
        <v>0.55000000000000004</v>
      </c>
      <c r="T7005" s="1">
        <v>4.2000000000000003E-2</v>
      </c>
      <c r="U7005" s="4" t="s">
        <v>60</v>
      </c>
      <c r="V7005">
        <v>0.49</v>
      </c>
      <c r="W7005">
        <v>0.4</v>
      </c>
      <c r="X7005">
        <v>0.75</v>
      </c>
      <c r="Y7005">
        <v>2.38</v>
      </c>
      <c r="Z7005">
        <v>0.25</v>
      </c>
      <c r="AA7005" s="5">
        <f t="shared" si="661"/>
        <v>2.9119999999999999</v>
      </c>
      <c r="AB7005" s="15" cm="1">
        <f t="array" ref="AB7005">_xlfn.SWITCH(U7005,"夏",122,"冬",90,"春",153,"秋",153,0)</f>
        <v>122</v>
      </c>
      <c r="AC7005" s="16">
        <f t="shared" si="662"/>
        <v>355.26400000000001</v>
      </c>
      <c r="AD7005" s="5">
        <f>IFERROR(AA7005/D7005,0)</f>
        <v>2.0399299474605954E-2</v>
      </c>
      <c r="AE7005" s="15">
        <f t="shared" si="663"/>
        <v>0.33424657534246577</v>
      </c>
      <c r="AF7005" s="5">
        <f>IFERROR(AD7005*AE7005*48,0)</f>
        <v>0.32728300746107525</v>
      </c>
    </row>
    <row r="7006" spans="1:32" x14ac:dyDescent="0.15">
      <c r="A7006" s="1"/>
      <c r="B7006" s="1" t="s">
        <v>46</v>
      </c>
      <c r="C7006" s="1" t="s">
        <v>58</v>
      </c>
      <c r="D7006" s="1">
        <v>142.75</v>
      </c>
      <c r="E7006" s="6">
        <v>3.13</v>
      </c>
      <c r="F7006" s="18">
        <v>0.6875</v>
      </c>
      <c r="G7006" s="1">
        <v>28.7</v>
      </c>
      <c r="H7006" s="1">
        <v>53.63</v>
      </c>
      <c r="I7006" s="1">
        <v>28.8</v>
      </c>
      <c r="J7006" s="1">
        <v>0.3</v>
      </c>
      <c r="K7006" s="1">
        <v>630</v>
      </c>
      <c r="L7006" s="1">
        <v>510</v>
      </c>
      <c r="M7006" s="6">
        <f t="shared" si="665"/>
        <v>28.858852099023011</v>
      </c>
      <c r="N7006" s="19">
        <v>0.5</v>
      </c>
      <c r="O7006" s="11" cm="1">
        <f t="array" ref="O7006">ROUND(_xlfn.SWITCH(C7006,"建筑专教",IF(S7006&gt;0.1,1.38,1.28),"阶梯教室",IF(S7006&gt;0.1,1.15,1.05),"公共教室",IF(S7006&gt;0.1,1.22,1.12),IF(S7006&gt;0.1,1.2,1.1))+(MOD(ROW()*11,31)/31-0.5)*0.06,2)</f>
        <v>1.35</v>
      </c>
      <c r="P7006" s="12">
        <f t="shared" si="664"/>
        <v>0.27</v>
      </c>
      <c r="Q7006" s="13">
        <f t="shared" si="666"/>
        <v>0.52629409326851218</v>
      </c>
      <c r="R7006" s="1">
        <v>2.2799999999999998</v>
      </c>
      <c r="S7006" s="1">
        <v>0.55000000000000004</v>
      </c>
      <c r="T7006" s="1">
        <v>4.4999999999999998E-2</v>
      </c>
      <c r="U7006" s="4" t="s">
        <v>60</v>
      </c>
      <c r="V7006">
        <v>0.49</v>
      </c>
      <c r="W7006">
        <v>0.4</v>
      </c>
      <c r="X7006">
        <v>0.75</v>
      </c>
      <c r="Y7006">
        <v>2.38</v>
      </c>
      <c r="Z7006">
        <v>0.25</v>
      </c>
      <c r="AA7006" s="5">
        <f t="shared" si="661"/>
        <v>2.875</v>
      </c>
      <c r="AB7006" s="15" cm="1">
        <f t="array" ref="AB7006">_xlfn.SWITCH(U7006,"夏",122,"冬",90,"春",153,"秋",153,0)</f>
        <v>122</v>
      </c>
      <c r="AC7006" s="16">
        <f t="shared" si="662"/>
        <v>350.75</v>
      </c>
      <c r="AD7006" s="5">
        <f>IFERROR(AA7006/D7006,0)</f>
        <v>2.0140105078809107E-2</v>
      </c>
      <c r="AE7006" s="15">
        <f t="shared" si="663"/>
        <v>0.33424657534246577</v>
      </c>
      <c r="AF7006" s="5">
        <f>IFERROR(AD7006*AE7006*48,0)</f>
        <v>0.32312453518220857</v>
      </c>
    </row>
    <row r="7007" spans="1:32" x14ac:dyDescent="0.15">
      <c r="A7007" s="1"/>
      <c r="B7007" s="1" t="s">
        <v>46</v>
      </c>
      <c r="C7007" s="1" t="s">
        <v>58</v>
      </c>
      <c r="D7007" s="1">
        <v>142.75</v>
      </c>
      <c r="E7007" s="6">
        <v>3.13</v>
      </c>
      <c r="F7007" s="18">
        <v>0.70833333333333304</v>
      </c>
      <c r="G7007" s="1">
        <v>28</v>
      </c>
      <c r="H7007" s="1">
        <v>57.5</v>
      </c>
      <c r="I7007" s="1">
        <v>28.1</v>
      </c>
      <c r="J7007" s="1">
        <v>0.3</v>
      </c>
      <c r="K7007" s="1">
        <v>610</v>
      </c>
      <c r="L7007" s="1">
        <v>400</v>
      </c>
      <c r="M7007" s="6">
        <f t="shared" si="665"/>
        <v>28.15926314679831</v>
      </c>
      <c r="N7007" s="19">
        <v>0.5</v>
      </c>
      <c r="O7007" s="11" cm="1">
        <f t="array" ref="O7007">ROUND(_xlfn.SWITCH(C7007,"建筑专教",IF(S7007&gt;0.1,1.38,1.28),"阶梯教室",IF(S7007&gt;0.1,1.15,1.05),"公共教室",IF(S7007&gt;0.1,1.22,1.12),IF(S7007&gt;0.1,1.2,1.1))+(MOD(ROW()*11,31)/31-0.5)*0.06,2)</f>
        <v>1.37</v>
      </c>
      <c r="P7007" s="12">
        <f t="shared" si="664"/>
        <v>0.25</v>
      </c>
      <c r="Q7007" s="13">
        <f t="shared" si="666"/>
        <v>0.32136940858437496</v>
      </c>
      <c r="R7007" s="1">
        <v>2.3199999999999998</v>
      </c>
      <c r="S7007" s="1">
        <v>0.57999999999999996</v>
      </c>
      <c r="T7007" s="1">
        <v>8.0000000000000002E-3</v>
      </c>
      <c r="U7007" s="4" t="s">
        <v>60</v>
      </c>
      <c r="V7007">
        <v>0.49</v>
      </c>
      <c r="W7007">
        <v>0.4</v>
      </c>
      <c r="X7007">
        <v>0.75</v>
      </c>
      <c r="Y7007">
        <v>2.38</v>
      </c>
      <c r="Z7007">
        <v>0.25</v>
      </c>
      <c r="AA7007" s="5">
        <f t="shared" si="661"/>
        <v>2.9079999999999999</v>
      </c>
      <c r="AB7007" s="15" cm="1">
        <f t="array" ref="AB7007">_xlfn.SWITCH(U7007,"夏",122,"冬",90,"春",153,"秋",153,0)</f>
        <v>122</v>
      </c>
      <c r="AC7007" s="16">
        <f t="shared" si="662"/>
        <v>354.77600000000001</v>
      </c>
      <c r="AD7007" s="5">
        <f>IFERROR(AA7007/D7007,0)</f>
        <v>2.0371278458844132E-2</v>
      </c>
      <c r="AE7007" s="15">
        <f t="shared" si="663"/>
        <v>0.33424657534246577</v>
      </c>
      <c r="AF7007" s="5">
        <f>IFERROR(AD7007*AE7007*48,0)</f>
        <v>0.32683344289038696</v>
      </c>
    </row>
    <row r="7008" spans="1:32" x14ac:dyDescent="0.15">
      <c r="A7008" s="1"/>
      <c r="B7008" s="1" t="s">
        <v>46</v>
      </c>
      <c r="C7008" s="1" t="s">
        <v>58</v>
      </c>
      <c r="D7008" s="1">
        <v>142.75</v>
      </c>
      <c r="E7008" s="6">
        <v>3.13</v>
      </c>
      <c r="F7008" s="18">
        <v>0.70833333333333304</v>
      </c>
      <c r="G7008" s="1">
        <v>28.2</v>
      </c>
      <c r="H7008" s="1">
        <v>55.5</v>
      </c>
      <c r="I7008" s="1">
        <v>28.3</v>
      </c>
      <c r="J7008" s="1">
        <v>0.3</v>
      </c>
      <c r="K7008" s="1">
        <v>630</v>
      </c>
      <c r="L7008" s="1">
        <v>410</v>
      </c>
      <c r="M7008" s="6">
        <f t="shared" si="665"/>
        <v>28.359145315124238</v>
      </c>
      <c r="N7008" s="19">
        <v>0.5</v>
      </c>
      <c r="O7008" s="11" cm="1">
        <f t="array" ref="O7008">ROUND(_xlfn.SWITCH(C7008,"建筑专教",IF(S7008&gt;0.1,1.38,1.28),"阶梯教室",IF(S7008&gt;0.1,1.15,1.05),"公共教室",IF(S7008&gt;0.1,1.22,1.12),IF(S7008&gt;0.1,1.2,1.1))+(MOD(ROW()*11,31)/31-0.5)*0.06,2)</f>
        <v>1.39</v>
      </c>
      <c r="P7008" s="12">
        <f t="shared" si="664"/>
        <v>0.27</v>
      </c>
      <c r="Q7008" s="13">
        <f t="shared" si="666"/>
        <v>0.4179043392161581</v>
      </c>
      <c r="R7008" s="1">
        <v>2.35</v>
      </c>
      <c r="S7008" s="1">
        <v>0.57999999999999996</v>
      </c>
      <c r="T7008" s="1">
        <v>1.4999999999999999E-2</v>
      </c>
      <c r="U7008" s="4" t="s">
        <v>60</v>
      </c>
      <c r="V7008">
        <v>0.49</v>
      </c>
      <c r="W7008">
        <v>0.4</v>
      </c>
      <c r="X7008">
        <v>0.75</v>
      </c>
      <c r="Y7008">
        <v>2.38</v>
      </c>
      <c r="Z7008">
        <v>0.25</v>
      </c>
      <c r="AA7008" s="5">
        <f t="shared" si="661"/>
        <v>2.9450000000000003</v>
      </c>
      <c r="AB7008" s="15" cm="1">
        <f t="array" ref="AB7008">_xlfn.SWITCH(U7008,"夏",122,"冬",90,"春",153,"秋",153,0)</f>
        <v>122</v>
      </c>
      <c r="AC7008" s="16">
        <f t="shared" si="662"/>
        <v>359.29</v>
      </c>
      <c r="AD7008" s="5">
        <f>IFERROR(AA7008/D7008,0)</f>
        <v>2.0630472854640983E-2</v>
      </c>
      <c r="AE7008" s="15">
        <f t="shared" si="663"/>
        <v>0.33424657534246577</v>
      </c>
      <c r="AF7008" s="5">
        <f>IFERROR(AD7008*AE7008*48,0)</f>
        <v>0.33099191516925375</v>
      </c>
    </row>
    <row r="7009" spans="1:32" x14ac:dyDescent="0.15">
      <c r="A7009" s="1"/>
      <c r="B7009" s="1" t="s">
        <v>46</v>
      </c>
      <c r="C7009" s="1" t="s">
        <v>58</v>
      </c>
      <c r="D7009" s="1">
        <v>142.75</v>
      </c>
      <c r="E7009" s="6">
        <v>3.13</v>
      </c>
      <c r="F7009" s="18">
        <v>0.72916666666666696</v>
      </c>
      <c r="G7009" s="1">
        <v>27.5</v>
      </c>
      <c r="H7009" s="1">
        <v>60.94</v>
      </c>
      <c r="I7009" s="1">
        <v>27.6</v>
      </c>
      <c r="J7009" s="1">
        <v>0.3</v>
      </c>
      <c r="K7009" s="1">
        <v>410</v>
      </c>
      <c r="L7009" s="1">
        <v>300</v>
      </c>
      <c r="M7009" s="6">
        <f t="shared" si="665"/>
        <v>27.659559098134025</v>
      </c>
      <c r="N7009" s="1">
        <v>0</v>
      </c>
      <c r="O7009" s="1">
        <v>0</v>
      </c>
      <c r="P7009" s="12">
        <f t="shared" si="664"/>
        <v>0</v>
      </c>
      <c r="Q7009" s="1">
        <v>0</v>
      </c>
      <c r="R7009" s="1">
        <v>2.38</v>
      </c>
      <c r="S7009" s="1">
        <v>0.61</v>
      </c>
      <c r="T7009" s="1">
        <v>0</v>
      </c>
      <c r="U7009" s="4" t="s">
        <v>60</v>
      </c>
      <c r="V7009">
        <v>0.49</v>
      </c>
      <c r="W7009">
        <v>0.4</v>
      </c>
      <c r="X7009">
        <v>0.75</v>
      </c>
      <c r="Y7009">
        <v>2.38</v>
      </c>
      <c r="Z7009">
        <v>0.25</v>
      </c>
      <c r="AA7009" s="5">
        <f t="shared" si="661"/>
        <v>2.9899999999999998</v>
      </c>
      <c r="AB7009" s="15" cm="1">
        <f t="array" ref="AB7009">_xlfn.SWITCH(U7009,"夏",122,"冬",90,"春",153,"秋",153,0)</f>
        <v>122</v>
      </c>
      <c r="AC7009" s="16">
        <f t="shared" si="662"/>
        <v>364.78</v>
      </c>
      <c r="AD7009" s="5">
        <f>IFERROR(AA7009/D7009,0)</f>
        <v>2.0945709281961468E-2</v>
      </c>
      <c r="AE7009" s="15">
        <f t="shared" si="663"/>
        <v>0.33424657534246577</v>
      </c>
      <c r="AF7009" s="5">
        <f>IFERROR(AD7009*AE7009*48,0)</f>
        <v>0.33604951658949689</v>
      </c>
    </row>
    <row r="7010" spans="1:32" x14ac:dyDescent="0.15">
      <c r="A7010" s="1"/>
      <c r="B7010" s="1" t="s">
        <v>46</v>
      </c>
      <c r="C7010" s="1" t="s">
        <v>58</v>
      </c>
      <c r="D7010" s="1">
        <v>142.75</v>
      </c>
      <c r="E7010" s="6">
        <v>3.13</v>
      </c>
      <c r="F7010" s="18">
        <v>0.72916666666666696</v>
      </c>
      <c r="G7010" s="1">
        <v>27.7</v>
      </c>
      <c r="H7010" s="1">
        <v>58.94</v>
      </c>
      <c r="I7010" s="1">
        <v>27.8</v>
      </c>
      <c r="J7010" s="1">
        <v>0.3</v>
      </c>
      <c r="K7010" s="1">
        <v>410</v>
      </c>
      <c r="L7010" s="1">
        <v>310</v>
      </c>
      <c r="M7010" s="6">
        <f t="shared" si="665"/>
        <v>27.859440481723027</v>
      </c>
      <c r="N7010" s="1">
        <v>0</v>
      </c>
      <c r="O7010" s="1">
        <v>0</v>
      </c>
      <c r="P7010" s="12">
        <f t="shared" si="664"/>
        <v>0</v>
      </c>
      <c r="Q7010" s="1">
        <v>0</v>
      </c>
      <c r="R7010" s="1">
        <v>2.35</v>
      </c>
      <c r="S7010" s="1">
        <v>0.61</v>
      </c>
      <c r="T7010" s="1">
        <v>0</v>
      </c>
      <c r="U7010" s="4" t="s">
        <v>60</v>
      </c>
      <c r="V7010">
        <v>0.49</v>
      </c>
      <c r="W7010">
        <v>0.4</v>
      </c>
      <c r="X7010">
        <v>0.75</v>
      </c>
      <c r="Y7010">
        <v>2.38</v>
      </c>
      <c r="Z7010">
        <v>0.25</v>
      </c>
      <c r="AA7010" s="5">
        <f t="shared" si="661"/>
        <v>2.96</v>
      </c>
      <c r="AB7010" s="15" cm="1">
        <f t="array" ref="AB7010">_xlfn.SWITCH(U7010,"夏",122,"冬",90,"春",153,"秋",153,0)</f>
        <v>122</v>
      </c>
      <c r="AC7010" s="16">
        <f t="shared" si="662"/>
        <v>361.12</v>
      </c>
      <c r="AD7010" s="5">
        <f>IFERROR(AA7010/D7010,0)</f>
        <v>2.0735551663747812E-2</v>
      </c>
      <c r="AE7010" s="15">
        <f t="shared" si="663"/>
        <v>0.33424657534246577</v>
      </c>
      <c r="AF7010" s="5">
        <f>IFERROR(AD7010*AE7010*48,0)</f>
        <v>0.33267778230933476</v>
      </c>
    </row>
    <row r="7011" spans="1:32" x14ac:dyDescent="0.15">
      <c r="A7011" s="1"/>
      <c r="B7011" s="1" t="s">
        <v>46</v>
      </c>
      <c r="C7011" s="1" t="s">
        <v>58</v>
      </c>
      <c r="D7011" s="1">
        <v>142.75</v>
      </c>
      <c r="E7011" s="6">
        <v>3.13</v>
      </c>
      <c r="F7011" s="18">
        <v>0.75</v>
      </c>
      <c r="G7011" s="1">
        <v>27</v>
      </c>
      <c r="H7011" s="1">
        <v>63.13</v>
      </c>
      <c r="I7011" s="1">
        <v>27.1</v>
      </c>
      <c r="J7011" s="1">
        <v>0.3</v>
      </c>
      <c r="K7011" s="1">
        <v>410</v>
      </c>
      <c r="L7011" s="1">
        <v>200</v>
      </c>
      <c r="M7011" s="6">
        <f t="shared" si="665"/>
        <v>27.159857022746905</v>
      </c>
      <c r="N7011" s="1">
        <v>0</v>
      </c>
      <c r="O7011" s="1">
        <v>0</v>
      </c>
      <c r="P7011" s="12">
        <f t="shared" si="664"/>
        <v>0</v>
      </c>
      <c r="Q7011" s="1">
        <v>0</v>
      </c>
      <c r="R7011" s="1">
        <v>2.25</v>
      </c>
      <c r="S7011" s="1">
        <v>0.64</v>
      </c>
      <c r="T7011" s="1">
        <v>0</v>
      </c>
      <c r="U7011" s="4" t="s">
        <v>60</v>
      </c>
      <c r="V7011">
        <v>0.49</v>
      </c>
      <c r="W7011">
        <v>0.4</v>
      </c>
      <c r="X7011">
        <v>0.75</v>
      </c>
      <c r="Y7011">
        <v>2.38</v>
      </c>
      <c r="Z7011">
        <v>0.25</v>
      </c>
      <c r="AA7011" s="5">
        <f t="shared" si="661"/>
        <v>2.89</v>
      </c>
      <c r="AB7011" s="15" cm="1">
        <f t="array" ref="AB7011">_xlfn.SWITCH(U7011,"夏",122,"冬",90,"春",153,"秋",153,0)</f>
        <v>122</v>
      </c>
      <c r="AC7011" s="16">
        <f t="shared" si="662"/>
        <v>352.58000000000004</v>
      </c>
      <c r="AD7011" s="5">
        <f>IFERROR(AA7011/D7011,0)</f>
        <v>2.0245183887915939E-2</v>
      </c>
      <c r="AE7011" s="15">
        <f t="shared" si="663"/>
        <v>0.33424657534246577</v>
      </c>
      <c r="AF7011" s="5">
        <f>IFERROR(AD7011*AE7011*48,0)</f>
        <v>0.32481040232228969</v>
      </c>
    </row>
    <row r="7012" spans="1:32" x14ac:dyDescent="0.15">
      <c r="A7012" s="1"/>
      <c r="B7012" s="1" t="s">
        <v>46</v>
      </c>
      <c r="C7012" s="1" t="s">
        <v>58</v>
      </c>
      <c r="D7012" s="1">
        <v>142.75</v>
      </c>
      <c r="E7012" s="6">
        <v>3.13</v>
      </c>
      <c r="F7012" s="18">
        <v>0.75</v>
      </c>
      <c r="G7012" s="1">
        <v>27.2</v>
      </c>
      <c r="H7012" s="1">
        <v>61.13</v>
      </c>
      <c r="I7012" s="1">
        <v>27.3</v>
      </c>
      <c r="J7012" s="1">
        <v>0.3</v>
      </c>
      <c r="K7012" s="1">
        <v>410</v>
      </c>
      <c r="L7012" s="1">
        <v>210</v>
      </c>
      <c r="M7012" s="6">
        <f t="shared" si="665"/>
        <v>27.359737615058236</v>
      </c>
      <c r="N7012" s="1">
        <v>0</v>
      </c>
      <c r="O7012" s="1">
        <v>0</v>
      </c>
      <c r="P7012" s="12">
        <f t="shared" si="664"/>
        <v>0</v>
      </c>
      <c r="Q7012" s="1">
        <v>0</v>
      </c>
      <c r="R7012" s="1">
        <v>2.2799999999999998</v>
      </c>
      <c r="S7012" s="1">
        <v>0.64</v>
      </c>
      <c r="T7012" s="1">
        <v>0</v>
      </c>
      <c r="U7012" s="4" t="s">
        <v>60</v>
      </c>
      <c r="V7012">
        <v>0.49</v>
      </c>
      <c r="W7012">
        <v>0.4</v>
      </c>
      <c r="X7012">
        <v>0.75</v>
      </c>
      <c r="Y7012">
        <v>2.38</v>
      </c>
      <c r="Z7012">
        <v>0.25</v>
      </c>
      <c r="AA7012" s="5">
        <f t="shared" si="661"/>
        <v>2.92</v>
      </c>
      <c r="AB7012" s="15" cm="1">
        <f t="array" ref="AB7012">_xlfn.SWITCH(U7012,"夏",122,"冬",90,"春",153,"秋",153,0)</f>
        <v>122</v>
      </c>
      <c r="AC7012" s="16">
        <f t="shared" si="662"/>
        <v>356.24</v>
      </c>
      <c r="AD7012" s="5">
        <f>IFERROR(AA7012/D7012,0)</f>
        <v>2.0455341506129595E-2</v>
      </c>
      <c r="AE7012" s="15">
        <f t="shared" si="663"/>
        <v>0.33424657534246577</v>
      </c>
      <c r="AF7012" s="5">
        <f>IFERROR(AD7012*AE7012*48,0)</f>
        <v>0.32818213660245182</v>
      </c>
    </row>
    <row r="7013" spans="1:32" x14ac:dyDescent="0.15">
      <c r="A7013" s="1"/>
      <c r="B7013" s="1" t="s">
        <v>46</v>
      </c>
      <c r="C7013" s="1" t="s">
        <v>58</v>
      </c>
      <c r="D7013" s="1">
        <v>142.75</v>
      </c>
      <c r="E7013" s="6">
        <v>3.13</v>
      </c>
      <c r="F7013" s="18">
        <v>0.77083333333333304</v>
      </c>
      <c r="G7013" s="1">
        <v>26.63</v>
      </c>
      <c r="H7013" s="1">
        <v>64.72</v>
      </c>
      <c r="I7013" s="1">
        <v>26.73</v>
      </c>
      <c r="J7013" s="1">
        <v>0.3</v>
      </c>
      <c r="K7013" s="1">
        <v>410</v>
      </c>
      <c r="L7013" s="1">
        <v>181</v>
      </c>
      <c r="M7013" s="6">
        <f t="shared" si="665"/>
        <v>26.790078767032583</v>
      </c>
      <c r="N7013" s="1">
        <v>0</v>
      </c>
      <c r="O7013" s="1">
        <v>0</v>
      </c>
      <c r="P7013" s="12">
        <f t="shared" si="664"/>
        <v>0</v>
      </c>
      <c r="Q7013" s="1">
        <v>0</v>
      </c>
      <c r="R7013" s="1">
        <v>2.38</v>
      </c>
      <c r="S7013" s="1">
        <v>0.64600000000000002</v>
      </c>
      <c r="T7013" s="1">
        <v>0</v>
      </c>
      <c r="U7013" s="4" t="s">
        <v>60</v>
      </c>
      <c r="V7013">
        <v>0.49</v>
      </c>
      <c r="W7013">
        <v>0.4</v>
      </c>
      <c r="X7013">
        <v>0.75</v>
      </c>
      <c r="Y7013">
        <v>2.38</v>
      </c>
      <c r="Z7013">
        <v>0.25</v>
      </c>
      <c r="AA7013" s="5">
        <f t="shared" si="661"/>
        <v>3.0259999999999998</v>
      </c>
      <c r="AB7013" s="15" cm="1">
        <f t="array" ref="AB7013">_xlfn.SWITCH(U7013,"夏",122,"冬",90,"春",153,"秋",153,0)</f>
        <v>122</v>
      </c>
      <c r="AC7013" s="16">
        <f t="shared" si="662"/>
        <v>369.17199999999997</v>
      </c>
      <c r="AD7013" s="5">
        <f>IFERROR(AA7013/D7013,0)</f>
        <v>2.1197898423817862E-2</v>
      </c>
      <c r="AE7013" s="15">
        <f t="shared" si="663"/>
        <v>0.33424657534246577</v>
      </c>
      <c r="AF7013" s="5">
        <f>IFERROR(AD7013*AE7013*48,0)</f>
        <v>0.34009559772569153</v>
      </c>
    </row>
    <row r="7014" spans="1:32" x14ac:dyDescent="0.15">
      <c r="A7014" s="1"/>
      <c r="B7014" s="1" t="s">
        <v>46</v>
      </c>
      <c r="C7014" s="1" t="s">
        <v>58</v>
      </c>
      <c r="D7014" s="1">
        <v>142.75</v>
      </c>
      <c r="E7014" s="6">
        <v>3.13</v>
      </c>
      <c r="F7014" s="18">
        <v>0.77083333333333304</v>
      </c>
      <c r="G7014" s="1">
        <v>26.83</v>
      </c>
      <c r="H7014" s="1">
        <v>62.72</v>
      </c>
      <c r="I7014" s="1">
        <v>26.93</v>
      </c>
      <c r="J7014" s="1">
        <v>0.3</v>
      </c>
      <c r="K7014" s="1">
        <v>410</v>
      </c>
      <c r="L7014" s="1">
        <v>191</v>
      </c>
      <c r="M7014" s="6">
        <f t="shared" si="665"/>
        <v>26.989958769548764</v>
      </c>
      <c r="N7014" s="1">
        <v>0</v>
      </c>
      <c r="O7014" s="1">
        <v>0</v>
      </c>
      <c r="P7014" s="12">
        <f t="shared" si="664"/>
        <v>0</v>
      </c>
      <c r="Q7014" s="1">
        <v>0</v>
      </c>
      <c r="R7014" s="1">
        <v>2.4</v>
      </c>
      <c r="S7014" s="1">
        <v>0.64600000000000002</v>
      </c>
      <c r="T7014" s="1">
        <v>0</v>
      </c>
      <c r="U7014" s="4" t="s">
        <v>60</v>
      </c>
      <c r="V7014">
        <v>0.49</v>
      </c>
      <c r="W7014">
        <v>0.4</v>
      </c>
      <c r="X7014">
        <v>0.75</v>
      </c>
      <c r="Y7014">
        <v>2.38</v>
      </c>
      <c r="Z7014">
        <v>0.25</v>
      </c>
      <c r="AA7014" s="5">
        <f t="shared" si="661"/>
        <v>3.0459999999999998</v>
      </c>
      <c r="AB7014" s="15" cm="1">
        <f t="array" ref="AB7014">_xlfn.SWITCH(U7014,"夏",122,"冬",90,"春",153,"秋",153,0)</f>
        <v>122</v>
      </c>
      <c r="AC7014" s="16">
        <f t="shared" si="662"/>
        <v>371.61199999999997</v>
      </c>
      <c r="AD7014" s="5">
        <f>IFERROR(AA7014/D7014,0)</f>
        <v>2.1338003502626969E-2</v>
      </c>
      <c r="AE7014" s="15">
        <f t="shared" si="663"/>
        <v>0.33424657534246577</v>
      </c>
      <c r="AF7014" s="5">
        <f>IFERROR(AD7014*AE7014*48,0)</f>
        <v>0.34234342057913297</v>
      </c>
    </row>
    <row r="7015" spans="1:32" x14ac:dyDescent="0.15">
      <c r="A7015" s="1"/>
      <c r="B7015" s="1" t="s">
        <v>46</v>
      </c>
      <c r="C7015" s="1" t="s">
        <v>58</v>
      </c>
      <c r="D7015" s="1">
        <v>142.75</v>
      </c>
      <c r="E7015" s="6">
        <v>3.13</v>
      </c>
      <c r="F7015" s="18">
        <v>0.79166666666666696</v>
      </c>
      <c r="G7015" s="1">
        <v>26.25</v>
      </c>
      <c r="H7015" s="1">
        <v>66.31</v>
      </c>
      <c r="I7015" s="1">
        <v>26.35</v>
      </c>
      <c r="J7015" s="1">
        <v>0.3</v>
      </c>
      <c r="K7015" s="1">
        <v>410</v>
      </c>
      <c r="L7015" s="1">
        <v>163</v>
      </c>
      <c r="M7015" s="6">
        <f t="shared" si="665"/>
        <v>26.410307645627199</v>
      </c>
      <c r="N7015" s="1">
        <v>0</v>
      </c>
      <c r="O7015" s="1">
        <v>0</v>
      </c>
      <c r="P7015" s="12">
        <f t="shared" si="664"/>
        <v>0</v>
      </c>
      <c r="Q7015" s="1">
        <v>0</v>
      </c>
      <c r="R7015" s="1">
        <v>2.3199999999999998</v>
      </c>
      <c r="S7015" s="1">
        <v>0.65100000000000002</v>
      </c>
      <c r="T7015" s="1">
        <v>0</v>
      </c>
      <c r="U7015" s="4" t="s">
        <v>60</v>
      </c>
      <c r="V7015">
        <v>0.49</v>
      </c>
      <c r="W7015">
        <v>0.4</v>
      </c>
      <c r="X7015">
        <v>0.75</v>
      </c>
      <c r="Y7015">
        <v>2.38</v>
      </c>
      <c r="Z7015">
        <v>0.25</v>
      </c>
      <c r="AA7015" s="5">
        <f t="shared" si="661"/>
        <v>2.9710000000000001</v>
      </c>
      <c r="AB7015" s="15" cm="1">
        <f t="array" ref="AB7015">_xlfn.SWITCH(U7015,"夏",122,"冬",90,"春",153,"秋",153,0)</f>
        <v>122</v>
      </c>
      <c r="AC7015" s="16">
        <f t="shared" si="662"/>
        <v>362.46199999999999</v>
      </c>
      <c r="AD7015" s="5">
        <f>IFERROR(AA7015/D7015,0)</f>
        <v>2.0812609457092821E-2</v>
      </c>
      <c r="AE7015" s="15">
        <f t="shared" si="663"/>
        <v>0.33424657534246577</v>
      </c>
      <c r="AF7015" s="5">
        <f>IFERROR(AD7015*AE7015*48,0)</f>
        <v>0.33391408487872759</v>
      </c>
    </row>
    <row r="7016" spans="1:32" x14ac:dyDescent="0.15">
      <c r="A7016" s="1"/>
      <c r="B7016" s="1" t="s">
        <v>46</v>
      </c>
      <c r="C7016" s="1" t="s">
        <v>58</v>
      </c>
      <c r="D7016" s="1">
        <v>142.75</v>
      </c>
      <c r="E7016" s="6">
        <v>3.13</v>
      </c>
      <c r="F7016" s="18">
        <v>0.79166666666666696</v>
      </c>
      <c r="G7016" s="1">
        <v>26.45</v>
      </c>
      <c r="H7016" s="1">
        <v>64.31</v>
      </c>
      <c r="I7016" s="1">
        <v>26.55</v>
      </c>
      <c r="J7016" s="1">
        <v>0.3</v>
      </c>
      <c r="K7016" s="1">
        <v>410</v>
      </c>
      <c r="L7016" s="1">
        <v>173</v>
      </c>
      <c r="M7016" s="6">
        <f t="shared" si="665"/>
        <v>26.610187038614185</v>
      </c>
      <c r="N7016" s="1">
        <v>0</v>
      </c>
      <c r="O7016" s="1">
        <v>0</v>
      </c>
      <c r="P7016" s="12">
        <f t="shared" si="664"/>
        <v>0</v>
      </c>
      <c r="Q7016" s="1">
        <v>0</v>
      </c>
      <c r="R7016" s="1">
        <v>2.2799999999999998</v>
      </c>
      <c r="S7016" s="1">
        <v>0.65100000000000002</v>
      </c>
      <c r="T7016" s="1">
        <v>0</v>
      </c>
      <c r="U7016" s="4" t="s">
        <v>60</v>
      </c>
      <c r="V7016">
        <v>0.49</v>
      </c>
      <c r="W7016">
        <v>0.4</v>
      </c>
      <c r="X7016">
        <v>0.75</v>
      </c>
      <c r="Y7016">
        <v>2.38</v>
      </c>
      <c r="Z7016">
        <v>0.25</v>
      </c>
      <c r="AA7016" s="5">
        <f t="shared" ref="AA7016:AA7079" si="667">R7016+S7016+T7016</f>
        <v>2.931</v>
      </c>
      <c r="AB7016" s="15" cm="1">
        <f t="array" ref="AB7016">_xlfn.SWITCH(U7016,"夏",122,"冬",90,"春",153,"秋",153,0)</f>
        <v>122</v>
      </c>
      <c r="AC7016" s="16">
        <f t="shared" ref="AC7016:AC7079" si="668">AA7016*AB7016</f>
        <v>357.58199999999999</v>
      </c>
      <c r="AD7016" s="5">
        <f>IFERROR(AA7016/D7016,0)</f>
        <v>2.0532399299474605E-2</v>
      </c>
      <c r="AE7016" s="15">
        <f t="shared" ref="AE7016:AE7079" si="669">IF(U7016="夏",122/365,IF(U7016="冬",90/365,IF(OR(U7016="春",U7016="秋"),153/365,0)))</f>
        <v>0.33424657534246577</v>
      </c>
      <c r="AF7016" s="5">
        <f>IFERROR(AD7016*AE7016*48,0)</f>
        <v>0.32941843917184466</v>
      </c>
    </row>
    <row r="7017" spans="1:32" x14ac:dyDescent="0.15">
      <c r="A7017" s="1"/>
      <c r="B7017" s="1" t="s">
        <v>46</v>
      </c>
      <c r="C7017" s="1" t="s">
        <v>58</v>
      </c>
      <c r="D7017" s="1">
        <v>142.75</v>
      </c>
      <c r="E7017" s="6">
        <v>3.13</v>
      </c>
      <c r="F7017" s="18">
        <v>0.8125</v>
      </c>
      <c r="G7017" s="1">
        <v>25.88</v>
      </c>
      <c r="H7017" s="1">
        <v>67.91</v>
      </c>
      <c r="I7017" s="1">
        <v>25.98</v>
      </c>
      <c r="J7017" s="1">
        <v>0.3</v>
      </c>
      <c r="K7017" s="1">
        <v>410</v>
      </c>
      <c r="L7017" s="1">
        <v>144</v>
      </c>
      <c r="M7017" s="6">
        <f t="shared" si="665"/>
        <v>26.040531619224055</v>
      </c>
      <c r="N7017" s="1">
        <v>0</v>
      </c>
      <c r="O7017" s="1">
        <v>0</v>
      </c>
      <c r="P7017" s="12">
        <f t="shared" si="664"/>
        <v>0</v>
      </c>
      <c r="Q7017" s="1">
        <v>0</v>
      </c>
      <c r="R7017" s="1">
        <v>2.3199999999999998</v>
      </c>
      <c r="S7017" s="1">
        <v>0.65700000000000003</v>
      </c>
      <c r="T7017" s="1">
        <v>0</v>
      </c>
      <c r="U7017" s="4" t="s">
        <v>60</v>
      </c>
      <c r="V7017">
        <v>0.49</v>
      </c>
      <c r="W7017">
        <v>0.4</v>
      </c>
      <c r="X7017">
        <v>0.75</v>
      </c>
      <c r="Y7017">
        <v>2.38</v>
      </c>
      <c r="Z7017">
        <v>0.25</v>
      </c>
      <c r="AA7017" s="5">
        <f t="shared" si="667"/>
        <v>2.9769999999999999</v>
      </c>
      <c r="AB7017" s="15" cm="1">
        <f t="array" ref="AB7017">_xlfn.SWITCH(U7017,"夏",122,"冬",90,"春",153,"秋",153,0)</f>
        <v>122</v>
      </c>
      <c r="AC7017" s="16">
        <f t="shared" si="668"/>
        <v>363.19399999999996</v>
      </c>
      <c r="AD7017" s="5">
        <f>IFERROR(AA7017/D7017,0)</f>
        <v>2.0854640980735552E-2</v>
      </c>
      <c r="AE7017" s="15">
        <f t="shared" si="669"/>
        <v>0.33424657534246577</v>
      </c>
      <c r="AF7017" s="5">
        <f>IFERROR(AD7017*AE7017*48,0)</f>
        <v>0.33458843173475999</v>
      </c>
    </row>
    <row r="7018" spans="1:32" x14ac:dyDescent="0.15">
      <c r="A7018" s="1"/>
      <c r="B7018" s="1" t="s">
        <v>46</v>
      </c>
      <c r="C7018" s="1" t="s">
        <v>58</v>
      </c>
      <c r="D7018" s="1">
        <v>142.75</v>
      </c>
      <c r="E7018" s="6">
        <v>3.13</v>
      </c>
      <c r="F7018" s="18">
        <v>0.8125</v>
      </c>
      <c r="G7018" s="1">
        <v>26.08</v>
      </c>
      <c r="H7018" s="1">
        <v>65.91</v>
      </c>
      <c r="I7018" s="1">
        <v>26.18</v>
      </c>
      <c r="J7018" s="1">
        <v>0.3</v>
      </c>
      <c r="K7018" s="1">
        <v>410</v>
      </c>
      <c r="L7018" s="1">
        <v>154</v>
      </c>
      <c r="M7018" s="6">
        <f t="shared" si="665"/>
        <v>26.24041041500044</v>
      </c>
      <c r="N7018" s="1">
        <v>0</v>
      </c>
      <c r="O7018" s="1">
        <v>0</v>
      </c>
      <c r="P7018" s="12">
        <f t="shared" si="664"/>
        <v>0</v>
      </c>
      <c r="Q7018" s="1">
        <v>0</v>
      </c>
      <c r="R7018" s="1">
        <v>2.35</v>
      </c>
      <c r="S7018" s="1">
        <v>0.65700000000000003</v>
      </c>
      <c r="T7018" s="1">
        <v>0</v>
      </c>
      <c r="U7018" s="4" t="s">
        <v>60</v>
      </c>
      <c r="V7018">
        <v>0.49</v>
      </c>
      <c r="W7018">
        <v>0.4</v>
      </c>
      <c r="X7018">
        <v>0.75</v>
      </c>
      <c r="Y7018">
        <v>2.38</v>
      </c>
      <c r="Z7018">
        <v>0.25</v>
      </c>
      <c r="AA7018" s="5">
        <f t="shared" si="667"/>
        <v>3.0070000000000001</v>
      </c>
      <c r="AB7018" s="15" cm="1">
        <f t="array" ref="AB7018">_xlfn.SWITCH(U7018,"夏",122,"冬",90,"春",153,"秋",153,0)</f>
        <v>122</v>
      </c>
      <c r="AC7018" s="16">
        <f t="shared" si="668"/>
        <v>366.85400000000004</v>
      </c>
      <c r="AD7018" s="5">
        <f>IFERROR(AA7018/D7018,0)</f>
        <v>2.1064798598949212E-2</v>
      </c>
      <c r="AE7018" s="15">
        <f t="shared" si="669"/>
        <v>0.33424657534246577</v>
      </c>
      <c r="AF7018" s="5">
        <f>IFERROR(AD7018*AE7018*48,0)</f>
        <v>0.33796016601492218</v>
      </c>
    </row>
    <row r="7019" spans="1:32" x14ac:dyDescent="0.15">
      <c r="A7019" s="1"/>
      <c r="B7019" s="1" t="s">
        <v>46</v>
      </c>
      <c r="C7019" s="1" t="s">
        <v>58</v>
      </c>
      <c r="D7019" s="1">
        <v>142.75</v>
      </c>
      <c r="E7019" s="6">
        <v>3.13</v>
      </c>
      <c r="F7019" s="18">
        <v>0.83333333333333304</v>
      </c>
      <c r="G7019" s="1">
        <v>25.5</v>
      </c>
      <c r="H7019" s="1">
        <v>69.5</v>
      </c>
      <c r="I7019" s="1">
        <v>25.6</v>
      </c>
      <c r="J7019" s="1">
        <v>0.15</v>
      </c>
      <c r="K7019" s="1">
        <v>410</v>
      </c>
      <c r="L7019" s="1">
        <v>125</v>
      </c>
      <c r="M7019" s="6">
        <f t="shared" si="665"/>
        <v>25.640092659400068</v>
      </c>
      <c r="N7019" s="1">
        <v>0</v>
      </c>
      <c r="O7019" s="1">
        <v>0</v>
      </c>
      <c r="P7019" s="12">
        <f t="shared" si="664"/>
        <v>0</v>
      </c>
      <c r="Q7019" s="1">
        <v>0</v>
      </c>
      <c r="R7019" s="1">
        <v>0</v>
      </c>
      <c r="S7019" s="1">
        <v>0.66300000000000003</v>
      </c>
      <c r="T7019" s="1">
        <v>0</v>
      </c>
      <c r="U7019" s="4" t="s">
        <v>60</v>
      </c>
      <c r="V7019">
        <v>0.49</v>
      </c>
      <c r="W7019">
        <v>0.4</v>
      </c>
      <c r="X7019">
        <v>0.75</v>
      </c>
      <c r="Y7019">
        <v>2.38</v>
      </c>
      <c r="Z7019">
        <v>0.25</v>
      </c>
      <c r="AA7019" s="5">
        <f t="shared" si="667"/>
        <v>0.66300000000000003</v>
      </c>
      <c r="AB7019" s="15" cm="1">
        <f t="array" ref="AB7019">_xlfn.SWITCH(U7019,"夏",122,"冬",90,"春",153,"秋",153,0)</f>
        <v>122</v>
      </c>
      <c r="AC7019" s="16">
        <f t="shared" si="668"/>
        <v>80.88600000000001</v>
      </c>
      <c r="AD7019" s="5">
        <f>IFERROR(AA7019/D7019,0)</f>
        <v>4.6444833625218914E-3</v>
      </c>
      <c r="AE7019" s="15">
        <f t="shared" si="669"/>
        <v>0.33424657534246577</v>
      </c>
      <c r="AF7019" s="5">
        <f>IFERROR(AD7019*AE7019*48,0)</f>
        <v>7.4515327591584107E-2</v>
      </c>
    </row>
    <row r="7020" spans="1:32" x14ac:dyDescent="0.15">
      <c r="A7020" s="1"/>
      <c r="B7020" s="1" t="s">
        <v>46</v>
      </c>
      <c r="C7020" s="1" t="s">
        <v>58</v>
      </c>
      <c r="D7020" s="1">
        <v>142.75</v>
      </c>
      <c r="E7020" s="6">
        <v>3.13</v>
      </c>
      <c r="F7020" s="18">
        <v>0.83333333333333304</v>
      </c>
      <c r="G7020" s="1">
        <v>25.7</v>
      </c>
      <c r="H7020" s="1">
        <v>67.5</v>
      </c>
      <c r="I7020" s="1">
        <v>25.8</v>
      </c>
      <c r="J7020" s="1">
        <v>0.15</v>
      </c>
      <c r="K7020" s="1">
        <v>410</v>
      </c>
      <c r="L7020" s="1">
        <v>135</v>
      </c>
      <c r="M7020" s="6">
        <f t="shared" si="665"/>
        <v>25.840012267795885</v>
      </c>
      <c r="N7020" s="1">
        <v>0</v>
      </c>
      <c r="O7020" s="1">
        <v>0</v>
      </c>
      <c r="P7020" s="12">
        <f t="shared" si="664"/>
        <v>0</v>
      </c>
      <c r="Q7020" s="1">
        <v>0</v>
      </c>
      <c r="R7020" s="1">
        <v>0</v>
      </c>
      <c r="S7020" s="1">
        <v>0.66300000000000003</v>
      </c>
      <c r="T7020" s="1">
        <v>0</v>
      </c>
      <c r="U7020" s="4" t="s">
        <v>60</v>
      </c>
      <c r="V7020">
        <v>0.49</v>
      </c>
      <c r="W7020">
        <v>0.4</v>
      </c>
      <c r="X7020">
        <v>0.75</v>
      </c>
      <c r="Y7020">
        <v>2.38</v>
      </c>
      <c r="Z7020">
        <v>0.25</v>
      </c>
      <c r="AA7020" s="5">
        <f t="shared" si="667"/>
        <v>0.66300000000000003</v>
      </c>
      <c r="AB7020" s="15" cm="1">
        <f t="array" ref="AB7020">_xlfn.SWITCH(U7020,"夏",122,"冬",90,"春",153,"秋",153,0)</f>
        <v>122</v>
      </c>
      <c r="AC7020" s="16">
        <f t="shared" si="668"/>
        <v>80.88600000000001</v>
      </c>
      <c r="AD7020" s="5">
        <f>IFERROR(AA7020/D7020,0)</f>
        <v>4.6444833625218914E-3</v>
      </c>
      <c r="AE7020" s="15">
        <f t="shared" si="669"/>
        <v>0.33424657534246577</v>
      </c>
      <c r="AF7020" s="5">
        <f>IFERROR(AD7020*AE7020*48,0)</f>
        <v>7.4515327591584107E-2</v>
      </c>
    </row>
    <row r="7021" spans="1:32" x14ac:dyDescent="0.15">
      <c r="A7021" s="1"/>
      <c r="B7021" s="1" t="s">
        <v>46</v>
      </c>
      <c r="C7021" s="1" t="s">
        <v>58</v>
      </c>
      <c r="D7021" s="1">
        <v>142.75</v>
      </c>
      <c r="E7021" s="6">
        <v>3.13</v>
      </c>
      <c r="F7021" s="18">
        <v>0.85416666666666696</v>
      </c>
      <c r="G7021" s="1">
        <v>25.13</v>
      </c>
      <c r="H7021" s="1">
        <v>71.09</v>
      </c>
      <c r="I7021" s="1">
        <v>25.23</v>
      </c>
      <c r="J7021" s="1">
        <v>0.15</v>
      </c>
      <c r="K7021" s="1">
        <v>410</v>
      </c>
      <c r="L7021" s="1">
        <v>106</v>
      </c>
      <c r="M7021" s="6">
        <f t="shared" si="665"/>
        <v>25.27024195241836</v>
      </c>
      <c r="N7021" s="1">
        <v>0</v>
      </c>
      <c r="O7021" s="1">
        <v>0</v>
      </c>
      <c r="P7021" s="12">
        <f t="shared" si="664"/>
        <v>0</v>
      </c>
      <c r="Q7021" s="1">
        <v>0</v>
      </c>
      <c r="R7021" s="1">
        <v>0</v>
      </c>
      <c r="S7021" s="1">
        <v>0.66800000000000004</v>
      </c>
      <c r="T7021" s="1">
        <v>0</v>
      </c>
      <c r="U7021" s="4" t="s">
        <v>60</v>
      </c>
      <c r="V7021">
        <v>0.49</v>
      </c>
      <c r="W7021">
        <v>0.4</v>
      </c>
      <c r="X7021">
        <v>0.75</v>
      </c>
      <c r="Y7021">
        <v>2.38</v>
      </c>
      <c r="Z7021">
        <v>0.25</v>
      </c>
      <c r="AA7021" s="5">
        <f t="shared" si="667"/>
        <v>0.66800000000000004</v>
      </c>
      <c r="AB7021" s="15" cm="1">
        <f t="array" ref="AB7021">_xlfn.SWITCH(U7021,"夏",122,"冬",90,"春",153,"秋",153,0)</f>
        <v>122</v>
      </c>
      <c r="AC7021" s="16">
        <f t="shared" si="668"/>
        <v>81.496000000000009</v>
      </c>
      <c r="AD7021" s="5">
        <f>IFERROR(AA7021/D7021,0)</f>
        <v>4.6795096322241681E-3</v>
      </c>
      <c r="AE7021" s="15">
        <f t="shared" si="669"/>
        <v>0.33424657534246577</v>
      </c>
      <c r="AF7021" s="5">
        <f>IFERROR(AD7021*AE7021*48,0)</f>
        <v>7.5077283304944467E-2</v>
      </c>
    </row>
    <row r="7022" spans="1:32" x14ac:dyDescent="0.15">
      <c r="A7022" s="1"/>
      <c r="B7022" s="1" t="s">
        <v>46</v>
      </c>
      <c r="C7022" s="1" t="s">
        <v>58</v>
      </c>
      <c r="D7022" s="1">
        <v>142.75</v>
      </c>
      <c r="E7022" s="6">
        <v>3.13</v>
      </c>
      <c r="F7022" s="18">
        <v>0.85416666666666696</v>
      </c>
      <c r="G7022" s="1">
        <v>25.33</v>
      </c>
      <c r="H7022" s="1">
        <v>69.09</v>
      </c>
      <c r="I7022" s="1">
        <v>25.43</v>
      </c>
      <c r="J7022" s="1">
        <v>0.15</v>
      </c>
      <c r="K7022" s="1">
        <v>410</v>
      </c>
      <c r="L7022" s="1">
        <v>116</v>
      </c>
      <c r="M7022" s="6">
        <f t="shared" si="665"/>
        <v>25.470161161642238</v>
      </c>
      <c r="N7022" s="1">
        <v>0</v>
      </c>
      <c r="O7022" s="1">
        <v>0</v>
      </c>
      <c r="P7022" s="12">
        <f t="shared" si="664"/>
        <v>0</v>
      </c>
      <c r="Q7022" s="1">
        <v>0</v>
      </c>
      <c r="R7022" s="1">
        <v>0</v>
      </c>
      <c r="S7022" s="1">
        <v>0.66800000000000004</v>
      </c>
      <c r="T7022" s="1">
        <v>0</v>
      </c>
      <c r="U7022" s="4" t="s">
        <v>60</v>
      </c>
      <c r="V7022">
        <v>0.49</v>
      </c>
      <c r="W7022">
        <v>0.4</v>
      </c>
      <c r="X7022">
        <v>0.75</v>
      </c>
      <c r="Y7022">
        <v>2.38</v>
      </c>
      <c r="Z7022">
        <v>0.25</v>
      </c>
      <c r="AA7022" s="5">
        <f t="shared" si="667"/>
        <v>0.66800000000000004</v>
      </c>
      <c r="AB7022" s="15" cm="1">
        <f t="array" ref="AB7022">_xlfn.SWITCH(U7022,"夏",122,"冬",90,"春",153,"秋",153,0)</f>
        <v>122</v>
      </c>
      <c r="AC7022" s="16">
        <f t="shared" si="668"/>
        <v>81.496000000000009</v>
      </c>
      <c r="AD7022" s="5">
        <f>IFERROR(AA7022/D7022,0)</f>
        <v>4.6795096322241681E-3</v>
      </c>
      <c r="AE7022" s="15">
        <f t="shared" si="669"/>
        <v>0.33424657534246577</v>
      </c>
      <c r="AF7022" s="5">
        <f>IFERROR(AD7022*AE7022*48,0)</f>
        <v>7.5077283304944467E-2</v>
      </c>
    </row>
    <row r="7023" spans="1:32" x14ac:dyDescent="0.15">
      <c r="A7023" s="1"/>
      <c r="B7023" s="1" t="s">
        <v>46</v>
      </c>
      <c r="C7023" s="1" t="s">
        <v>58</v>
      </c>
      <c r="D7023" s="1">
        <v>142.75</v>
      </c>
      <c r="E7023" s="6">
        <v>3.13</v>
      </c>
      <c r="F7023" s="18">
        <v>0.875</v>
      </c>
      <c r="G7023" s="1">
        <v>24.75</v>
      </c>
      <c r="H7023" s="1">
        <v>72.69</v>
      </c>
      <c r="I7023" s="1">
        <v>24.85</v>
      </c>
      <c r="J7023" s="1">
        <v>0.15</v>
      </c>
      <c r="K7023" s="1">
        <v>410</v>
      </c>
      <c r="L7023" s="1">
        <v>88</v>
      </c>
      <c r="M7023" s="6">
        <f t="shared" si="665"/>
        <v>24.890396052778442</v>
      </c>
      <c r="N7023" s="1">
        <v>0</v>
      </c>
      <c r="O7023" s="1">
        <v>0</v>
      </c>
      <c r="P7023" s="12">
        <f t="shared" si="664"/>
        <v>0</v>
      </c>
      <c r="Q7023" s="1">
        <v>0</v>
      </c>
      <c r="R7023" s="1">
        <v>0</v>
      </c>
      <c r="S7023" s="1">
        <v>0.67400000000000004</v>
      </c>
      <c r="T7023" s="1">
        <v>0</v>
      </c>
      <c r="U7023" s="4" t="s">
        <v>60</v>
      </c>
      <c r="V7023">
        <v>0.49</v>
      </c>
      <c r="W7023">
        <v>0.4</v>
      </c>
      <c r="X7023">
        <v>0.75</v>
      </c>
      <c r="Y7023">
        <v>2.38</v>
      </c>
      <c r="Z7023">
        <v>0.25</v>
      </c>
      <c r="AA7023" s="5">
        <f t="shared" si="667"/>
        <v>0.67400000000000004</v>
      </c>
      <c r="AB7023" s="15" cm="1">
        <f t="array" ref="AB7023">_xlfn.SWITCH(U7023,"夏",122,"冬",90,"春",153,"秋",153,0)</f>
        <v>122</v>
      </c>
      <c r="AC7023" s="16">
        <f t="shared" si="668"/>
        <v>82.228000000000009</v>
      </c>
      <c r="AD7023" s="5">
        <f>IFERROR(AA7023/D7023,0)</f>
        <v>4.7215411558669002E-3</v>
      </c>
      <c r="AE7023" s="15">
        <f t="shared" si="669"/>
        <v>0.33424657534246577</v>
      </c>
      <c r="AF7023" s="5">
        <f>IFERROR(AD7023*AE7023*48,0)</f>
        <v>7.5751630160976899E-2</v>
      </c>
    </row>
    <row r="7024" spans="1:32" x14ac:dyDescent="0.15">
      <c r="A7024" s="1"/>
      <c r="B7024" s="1" t="s">
        <v>46</v>
      </c>
      <c r="C7024" s="1" t="s">
        <v>58</v>
      </c>
      <c r="D7024" s="1">
        <v>142.75</v>
      </c>
      <c r="E7024" s="6">
        <v>3.13</v>
      </c>
      <c r="F7024" s="18">
        <v>0.875</v>
      </c>
      <c r="G7024" s="1">
        <v>24.95</v>
      </c>
      <c r="H7024" s="1">
        <v>70.69</v>
      </c>
      <c r="I7024" s="1">
        <v>25.05</v>
      </c>
      <c r="J7024" s="1">
        <v>0.15</v>
      </c>
      <c r="K7024" s="1">
        <v>410</v>
      </c>
      <c r="L7024" s="1">
        <v>98</v>
      </c>
      <c r="M7024" s="6">
        <f t="shared" si="665"/>
        <v>25.090314849460185</v>
      </c>
      <c r="N7024" s="1">
        <v>0</v>
      </c>
      <c r="O7024" s="1">
        <v>0</v>
      </c>
      <c r="P7024" s="12">
        <f t="shared" si="664"/>
        <v>0</v>
      </c>
      <c r="Q7024" s="1">
        <v>0</v>
      </c>
      <c r="R7024" s="1">
        <v>0</v>
      </c>
      <c r="S7024" s="1">
        <v>0.67400000000000004</v>
      </c>
      <c r="T7024" s="1">
        <v>0</v>
      </c>
      <c r="U7024" s="4" t="s">
        <v>60</v>
      </c>
      <c r="V7024">
        <v>0.49</v>
      </c>
      <c r="W7024">
        <v>0.4</v>
      </c>
      <c r="X7024">
        <v>0.75</v>
      </c>
      <c r="Y7024">
        <v>2.38</v>
      </c>
      <c r="Z7024">
        <v>0.25</v>
      </c>
      <c r="AA7024" s="5">
        <f t="shared" si="667"/>
        <v>0.67400000000000004</v>
      </c>
      <c r="AB7024" s="15" cm="1">
        <f t="array" ref="AB7024">_xlfn.SWITCH(U7024,"夏",122,"冬",90,"春",153,"秋",153,0)</f>
        <v>122</v>
      </c>
      <c r="AC7024" s="16">
        <f t="shared" si="668"/>
        <v>82.228000000000009</v>
      </c>
      <c r="AD7024" s="5">
        <f>IFERROR(AA7024/D7024,0)</f>
        <v>4.7215411558669002E-3</v>
      </c>
      <c r="AE7024" s="15">
        <f t="shared" si="669"/>
        <v>0.33424657534246577</v>
      </c>
      <c r="AF7024" s="5">
        <f>IFERROR(AD7024*AE7024*48,0)</f>
        <v>7.5751630160976899E-2</v>
      </c>
    </row>
    <row r="7025" spans="1:32" x14ac:dyDescent="0.15">
      <c r="A7025" s="1"/>
      <c r="B7025" s="1" t="s">
        <v>46</v>
      </c>
      <c r="C7025" s="1" t="s">
        <v>58</v>
      </c>
      <c r="D7025" s="1">
        <v>142.75</v>
      </c>
      <c r="E7025" s="6">
        <v>3.13</v>
      </c>
      <c r="F7025" s="18">
        <v>0.89583333333333304</v>
      </c>
      <c r="G7025" s="1">
        <v>24.38</v>
      </c>
      <c r="H7025" s="1">
        <v>74.28</v>
      </c>
      <c r="I7025" s="1">
        <v>24.48</v>
      </c>
      <c r="J7025" s="1">
        <v>0.15</v>
      </c>
      <c r="K7025" s="1">
        <v>410</v>
      </c>
      <c r="L7025" s="1">
        <v>69</v>
      </c>
      <c r="M7025" s="6">
        <f t="shared" si="665"/>
        <v>24.520546854653787</v>
      </c>
      <c r="N7025" s="1">
        <v>0</v>
      </c>
      <c r="O7025" s="1">
        <v>0</v>
      </c>
      <c r="P7025" s="12">
        <f t="shared" si="664"/>
        <v>0</v>
      </c>
      <c r="Q7025" s="1">
        <v>0</v>
      </c>
      <c r="R7025" s="1">
        <v>0</v>
      </c>
      <c r="S7025" s="1">
        <v>0.67900000000000005</v>
      </c>
      <c r="T7025" s="1">
        <v>0</v>
      </c>
      <c r="U7025" s="4" t="s">
        <v>60</v>
      </c>
      <c r="V7025">
        <v>0.49</v>
      </c>
      <c r="W7025">
        <v>0.4</v>
      </c>
      <c r="X7025">
        <v>0.75</v>
      </c>
      <c r="Y7025">
        <v>2.38</v>
      </c>
      <c r="Z7025">
        <v>0.25</v>
      </c>
      <c r="AA7025" s="5">
        <f t="shared" si="667"/>
        <v>0.67900000000000005</v>
      </c>
      <c r="AB7025" s="15" cm="1">
        <f t="array" ref="AB7025">_xlfn.SWITCH(U7025,"夏",122,"冬",90,"春",153,"秋",153,0)</f>
        <v>122</v>
      </c>
      <c r="AC7025" s="16">
        <f t="shared" si="668"/>
        <v>82.838000000000008</v>
      </c>
      <c r="AD7025" s="5">
        <f>IFERROR(AA7025/D7025,0)</f>
        <v>4.7565674255691769E-3</v>
      </c>
      <c r="AE7025" s="15">
        <f t="shared" si="669"/>
        <v>0.33424657534246577</v>
      </c>
      <c r="AF7025" s="5">
        <f>IFERROR(AD7025*AE7025*48,0)</f>
        <v>7.6313585874337259E-2</v>
      </c>
    </row>
    <row r="7026" spans="1:32" x14ac:dyDescent="0.15">
      <c r="A7026" s="1"/>
      <c r="B7026" s="1" t="s">
        <v>46</v>
      </c>
      <c r="C7026" s="1" t="s">
        <v>58</v>
      </c>
      <c r="D7026" s="1">
        <v>142.75</v>
      </c>
      <c r="E7026" s="6">
        <v>3.13</v>
      </c>
      <c r="F7026" s="18">
        <v>0.89583333333333304</v>
      </c>
      <c r="G7026" s="1">
        <v>24.58</v>
      </c>
      <c r="H7026" s="1">
        <v>72.28</v>
      </c>
      <c r="I7026" s="1">
        <v>24.68</v>
      </c>
      <c r="J7026" s="1">
        <v>0.15</v>
      </c>
      <c r="K7026" s="1">
        <v>410</v>
      </c>
      <c r="L7026" s="1">
        <v>79</v>
      </c>
      <c r="M7026" s="6">
        <f t="shared" si="665"/>
        <v>24.720465247117659</v>
      </c>
      <c r="N7026" s="1">
        <v>0</v>
      </c>
      <c r="O7026" s="1">
        <v>0</v>
      </c>
      <c r="P7026" s="12">
        <f t="shared" si="664"/>
        <v>0</v>
      </c>
      <c r="Q7026" s="1">
        <v>0</v>
      </c>
      <c r="R7026" s="1">
        <v>0</v>
      </c>
      <c r="S7026" s="1">
        <v>0.67900000000000005</v>
      </c>
      <c r="T7026" s="1">
        <v>0</v>
      </c>
      <c r="U7026" s="4" t="s">
        <v>60</v>
      </c>
      <c r="V7026">
        <v>0.49</v>
      </c>
      <c r="W7026">
        <v>0.4</v>
      </c>
      <c r="X7026">
        <v>0.75</v>
      </c>
      <c r="Y7026">
        <v>2.38</v>
      </c>
      <c r="Z7026">
        <v>0.25</v>
      </c>
      <c r="AA7026" s="5">
        <f t="shared" si="667"/>
        <v>0.67900000000000005</v>
      </c>
      <c r="AB7026" s="15" cm="1">
        <f t="array" ref="AB7026">_xlfn.SWITCH(U7026,"夏",122,"冬",90,"春",153,"秋",153,0)</f>
        <v>122</v>
      </c>
      <c r="AC7026" s="16">
        <f t="shared" si="668"/>
        <v>82.838000000000008</v>
      </c>
      <c r="AD7026" s="5">
        <f>IFERROR(AA7026/D7026,0)</f>
        <v>4.7565674255691769E-3</v>
      </c>
      <c r="AE7026" s="15">
        <f t="shared" si="669"/>
        <v>0.33424657534246577</v>
      </c>
      <c r="AF7026" s="5">
        <f>IFERROR(AD7026*AE7026*48,0)</f>
        <v>7.6313585874337259E-2</v>
      </c>
    </row>
    <row r="7027" spans="1:32" x14ac:dyDescent="0.15">
      <c r="A7027" s="1"/>
      <c r="B7027" s="1" t="s">
        <v>46</v>
      </c>
      <c r="C7027" s="1" t="s">
        <v>58</v>
      </c>
      <c r="D7027" s="1">
        <v>142.75</v>
      </c>
      <c r="E7027" s="6">
        <v>3.13</v>
      </c>
      <c r="F7027" s="18">
        <v>0.91666666666666696</v>
      </c>
      <c r="G7027" s="1">
        <v>24</v>
      </c>
      <c r="H7027" s="1">
        <v>76.25</v>
      </c>
      <c r="I7027" s="1">
        <v>24.1</v>
      </c>
      <c r="J7027" s="1">
        <v>0.15</v>
      </c>
      <c r="K7027" s="1">
        <v>410</v>
      </c>
      <c r="L7027" s="1">
        <v>50</v>
      </c>
      <c r="M7027" s="6">
        <f t="shared" si="665"/>
        <v>24.140702514424447</v>
      </c>
      <c r="N7027" s="1">
        <v>0</v>
      </c>
      <c r="O7027" s="1">
        <v>0</v>
      </c>
      <c r="P7027" s="12">
        <f t="shared" si="664"/>
        <v>0</v>
      </c>
      <c r="Q7027" s="1">
        <v>0</v>
      </c>
      <c r="R7027" s="1">
        <v>0</v>
      </c>
      <c r="S7027" s="1">
        <v>0.68500000000000005</v>
      </c>
      <c r="T7027" s="1">
        <v>0</v>
      </c>
      <c r="U7027" s="4" t="s">
        <v>60</v>
      </c>
      <c r="V7027">
        <v>0.49</v>
      </c>
      <c r="W7027">
        <v>0.4</v>
      </c>
      <c r="X7027">
        <v>0.75</v>
      </c>
      <c r="Y7027">
        <v>2.38</v>
      </c>
      <c r="Z7027">
        <v>0.25</v>
      </c>
      <c r="AA7027" s="5">
        <f t="shared" si="667"/>
        <v>0.68500000000000005</v>
      </c>
      <c r="AB7027" s="15" cm="1">
        <f t="array" ref="AB7027">_xlfn.SWITCH(U7027,"夏",122,"冬",90,"春",153,"秋",153,0)</f>
        <v>122</v>
      </c>
      <c r="AC7027" s="16">
        <f t="shared" si="668"/>
        <v>83.570000000000007</v>
      </c>
      <c r="AD7027" s="5">
        <f>IFERROR(AA7027/D7027,0)</f>
        <v>4.798598949211909E-3</v>
      </c>
      <c r="AE7027" s="15">
        <f t="shared" si="669"/>
        <v>0.33424657534246577</v>
      </c>
      <c r="AF7027" s="5">
        <f>IFERROR(AD7027*AE7027*48,0)</f>
        <v>7.698793273036969E-2</v>
      </c>
    </row>
    <row r="7028" spans="1:32" x14ac:dyDescent="0.15">
      <c r="A7028" s="1"/>
      <c r="B7028" s="1" t="s">
        <v>46</v>
      </c>
      <c r="C7028" s="1" t="s">
        <v>58</v>
      </c>
      <c r="D7028" s="1">
        <v>142.75</v>
      </c>
      <c r="E7028" s="6">
        <v>3.13</v>
      </c>
      <c r="F7028" s="18">
        <v>0.91666666666666696</v>
      </c>
      <c r="G7028" s="1">
        <v>24.2</v>
      </c>
      <c r="H7028" s="1">
        <v>74.25</v>
      </c>
      <c r="I7028" s="1">
        <v>24.3</v>
      </c>
      <c r="J7028" s="1">
        <v>0.15</v>
      </c>
      <c r="K7028" s="1">
        <v>410</v>
      </c>
      <c r="L7028" s="1">
        <v>60</v>
      </c>
      <c r="M7028" s="6">
        <f t="shared" si="665"/>
        <v>24.340620489124831</v>
      </c>
      <c r="N7028" s="1">
        <v>0</v>
      </c>
      <c r="O7028" s="1">
        <v>0</v>
      </c>
      <c r="P7028" s="12">
        <f t="shared" si="664"/>
        <v>0</v>
      </c>
      <c r="Q7028" s="1">
        <v>0</v>
      </c>
      <c r="R7028" s="1">
        <v>0</v>
      </c>
      <c r="S7028" s="1">
        <v>0.68500000000000005</v>
      </c>
      <c r="T7028" s="1">
        <v>0</v>
      </c>
      <c r="U7028" s="4" t="s">
        <v>60</v>
      </c>
      <c r="V7028">
        <v>0.49</v>
      </c>
      <c r="W7028">
        <v>0.4</v>
      </c>
      <c r="X7028">
        <v>0.75</v>
      </c>
      <c r="Y7028">
        <v>2.38</v>
      </c>
      <c r="Z7028">
        <v>0.25</v>
      </c>
      <c r="AA7028" s="5">
        <f t="shared" si="667"/>
        <v>0.68500000000000005</v>
      </c>
      <c r="AB7028" s="15" cm="1">
        <f t="array" ref="AB7028">_xlfn.SWITCH(U7028,"夏",122,"冬",90,"春",153,"秋",153,0)</f>
        <v>122</v>
      </c>
      <c r="AC7028" s="16">
        <f t="shared" si="668"/>
        <v>83.570000000000007</v>
      </c>
      <c r="AD7028" s="5">
        <f>IFERROR(AA7028/D7028,0)</f>
        <v>4.798598949211909E-3</v>
      </c>
      <c r="AE7028" s="15">
        <f t="shared" si="669"/>
        <v>0.33424657534246577</v>
      </c>
      <c r="AF7028" s="5">
        <f>IFERROR(AD7028*AE7028*48,0)</f>
        <v>7.698793273036969E-2</v>
      </c>
    </row>
    <row r="7029" spans="1:32" x14ac:dyDescent="0.15">
      <c r="A7029" s="1"/>
      <c r="B7029" s="1" t="s">
        <v>47</v>
      </c>
      <c r="C7029" s="1" t="s">
        <v>58</v>
      </c>
      <c r="D7029" s="1">
        <v>142.75</v>
      </c>
      <c r="E7029" s="6">
        <v>3.13</v>
      </c>
      <c r="F7029" s="18">
        <v>0.33333333333333298</v>
      </c>
      <c r="G7029" s="1">
        <v>22.1</v>
      </c>
      <c r="H7029" s="1">
        <v>84.5</v>
      </c>
      <c r="I7029" s="1">
        <v>22.2</v>
      </c>
      <c r="J7029" s="1">
        <v>0.15</v>
      </c>
      <c r="K7029" s="1">
        <v>410</v>
      </c>
      <c r="L7029" s="1">
        <v>210</v>
      </c>
      <c r="M7029" s="6">
        <f t="shared" si="665"/>
        <v>22.241492880579528</v>
      </c>
      <c r="N7029" s="1">
        <v>0</v>
      </c>
      <c r="O7029" s="1">
        <v>0</v>
      </c>
      <c r="P7029" s="12">
        <f t="shared" si="664"/>
        <v>0</v>
      </c>
      <c r="Q7029" s="1">
        <v>0</v>
      </c>
      <c r="R7029" s="1">
        <v>0</v>
      </c>
      <c r="S7029" s="1">
        <v>0.64</v>
      </c>
      <c r="T7029" s="1">
        <v>0</v>
      </c>
      <c r="U7029" s="4" t="s">
        <v>60</v>
      </c>
      <c r="V7029">
        <v>0.49</v>
      </c>
      <c r="W7029">
        <v>0.4</v>
      </c>
      <c r="X7029">
        <v>0.75</v>
      </c>
      <c r="Y7029">
        <v>2.38</v>
      </c>
      <c r="Z7029">
        <v>0.25</v>
      </c>
      <c r="AA7029" s="5">
        <f t="shared" si="667"/>
        <v>0.64</v>
      </c>
      <c r="AB7029" s="15" cm="1">
        <f t="array" ref="AB7029">_xlfn.SWITCH(U7029,"夏",122,"冬",90,"春",153,"秋",153,0)</f>
        <v>122</v>
      </c>
      <c r="AC7029" s="16">
        <f t="shared" si="668"/>
        <v>78.08</v>
      </c>
      <c r="AD7029" s="5">
        <f>IFERROR(AA7029/D7029,0)</f>
        <v>4.4833625218914184E-3</v>
      </c>
      <c r="AE7029" s="15">
        <f t="shared" si="669"/>
        <v>0.33424657534246577</v>
      </c>
      <c r="AF7029" s="5">
        <f>IFERROR(AD7029*AE7029*48,0)</f>
        <v>7.1930331310126425E-2</v>
      </c>
    </row>
    <row r="7030" spans="1:32" x14ac:dyDescent="0.15">
      <c r="A7030" s="1"/>
      <c r="B7030" s="1" t="s">
        <v>47</v>
      </c>
      <c r="C7030" s="1" t="s">
        <v>58</v>
      </c>
      <c r="D7030" s="1">
        <v>142.75</v>
      </c>
      <c r="E7030" s="6">
        <v>3.13</v>
      </c>
      <c r="F7030" s="18">
        <v>0.33333333333333298</v>
      </c>
      <c r="G7030" s="1">
        <v>22.3</v>
      </c>
      <c r="H7030" s="1">
        <v>82.5</v>
      </c>
      <c r="I7030" s="1">
        <v>22.4</v>
      </c>
      <c r="J7030" s="1">
        <v>0.15</v>
      </c>
      <c r="K7030" s="1">
        <v>410</v>
      </c>
      <c r="L7030" s="1">
        <v>220</v>
      </c>
      <c r="M7030" s="6">
        <f t="shared" si="665"/>
        <v>22.441408725908843</v>
      </c>
      <c r="N7030" s="1">
        <v>0</v>
      </c>
      <c r="O7030" s="1">
        <v>0</v>
      </c>
      <c r="P7030" s="12">
        <f t="shared" si="664"/>
        <v>0</v>
      </c>
      <c r="Q7030" s="1">
        <v>0</v>
      </c>
      <c r="R7030" s="1">
        <v>0</v>
      </c>
      <c r="S7030" s="1">
        <v>0.64</v>
      </c>
      <c r="T7030" s="1">
        <v>0</v>
      </c>
      <c r="U7030" s="4" t="s">
        <v>60</v>
      </c>
      <c r="V7030">
        <v>0.49</v>
      </c>
      <c r="W7030">
        <v>0.4</v>
      </c>
      <c r="X7030">
        <v>0.75</v>
      </c>
      <c r="Y7030">
        <v>2.38</v>
      </c>
      <c r="Z7030">
        <v>0.25</v>
      </c>
      <c r="AA7030" s="5">
        <f t="shared" si="667"/>
        <v>0.64</v>
      </c>
      <c r="AB7030" s="15" cm="1">
        <f t="array" ref="AB7030">_xlfn.SWITCH(U7030,"夏",122,"冬",90,"春",153,"秋",153,0)</f>
        <v>122</v>
      </c>
      <c r="AC7030" s="16">
        <f t="shared" si="668"/>
        <v>78.08</v>
      </c>
      <c r="AD7030" s="5">
        <f>IFERROR(AA7030/D7030,0)</f>
        <v>4.4833625218914184E-3</v>
      </c>
      <c r="AE7030" s="15">
        <f t="shared" si="669"/>
        <v>0.33424657534246577</v>
      </c>
      <c r="AF7030" s="5">
        <f>IFERROR(AD7030*AE7030*48,0)</f>
        <v>7.1930331310126425E-2</v>
      </c>
    </row>
    <row r="7031" spans="1:32" x14ac:dyDescent="0.15">
      <c r="A7031" s="1"/>
      <c r="B7031" s="1" t="s">
        <v>47</v>
      </c>
      <c r="C7031" s="1" t="s">
        <v>58</v>
      </c>
      <c r="D7031" s="1">
        <v>142.75</v>
      </c>
      <c r="E7031" s="6">
        <v>3.13</v>
      </c>
      <c r="F7031" s="18">
        <v>0.35416666666666702</v>
      </c>
      <c r="G7031" s="1">
        <v>22.85</v>
      </c>
      <c r="H7031" s="1">
        <v>81.22</v>
      </c>
      <c r="I7031" s="1">
        <v>22.95</v>
      </c>
      <c r="J7031" s="1">
        <v>0.15</v>
      </c>
      <c r="K7031" s="1">
        <v>620</v>
      </c>
      <c r="L7031" s="1">
        <v>310</v>
      </c>
      <c r="M7031" s="6">
        <f t="shared" si="665"/>
        <v>22.99117847064548</v>
      </c>
      <c r="N7031" s="19">
        <v>0.5</v>
      </c>
      <c r="O7031" s="11" cm="1">
        <f t="array" ref="O7031">ROUND(_xlfn.SWITCH(C7031,"建筑专教",IF(S7031&gt;0.1,1.38,1.28),"阶梯教室",IF(S7031&gt;0.1,1.15,1.05),"公共教室",IF(S7031&gt;0.1,1.22,1.12),IF(S7031&gt;0.1,1.2,1.1))+(MOD(ROW()*11,31)/31-0.5)*0.06,2)</f>
        <v>1.4</v>
      </c>
      <c r="P7031" s="12">
        <f t="shared" si="664"/>
        <v>0.26</v>
      </c>
      <c r="Q7031" s="13">
        <f t="shared" si="666"/>
        <v>-0.57816393515849973</v>
      </c>
      <c r="R7031" s="1">
        <v>0</v>
      </c>
      <c r="S7031" s="1">
        <v>0.61</v>
      </c>
      <c r="T7031" s="1">
        <v>4.8000000000000001E-2</v>
      </c>
      <c r="U7031" s="4" t="s">
        <v>60</v>
      </c>
      <c r="V7031">
        <v>0.49</v>
      </c>
      <c r="W7031">
        <v>0.4</v>
      </c>
      <c r="X7031">
        <v>0.75</v>
      </c>
      <c r="Y7031">
        <v>2.38</v>
      </c>
      <c r="Z7031">
        <v>0.25</v>
      </c>
      <c r="AA7031" s="5">
        <f t="shared" si="667"/>
        <v>0.65800000000000003</v>
      </c>
      <c r="AB7031" s="15" cm="1">
        <f t="array" ref="AB7031">_xlfn.SWITCH(U7031,"夏",122,"冬",90,"春",153,"秋",153,0)</f>
        <v>122</v>
      </c>
      <c r="AC7031" s="16">
        <f t="shared" si="668"/>
        <v>80.27600000000001</v>
      </c>
      <c r="AD7031" s="5">
        <f>IFERROR(AA7031/D7031,0)</f>
        <v>4.6094570928196148E-3</v>
      </c>
      <c r="AE7031" s="15">
        <f t="shared" si="669"/>
        <v>0.33424657534246577</v>
      </c>
      <c r="AF7031" s="5">
        <f>IFERROR(AD7031*AE7031*48,0)</f>
        <v>7.3953371878223748E-2</v>
      </c>
    </row>
    <row r="7032" spans="1:32" x14ac:dyDescent="0.15">
      <c r="A7032" s="1"/>
      <c r="B7032" s="1" t="s">
        <v>47</v>
      </c>
      <c r="C7032" s="1" t="s">
        <v>58</v>
      </c>
      <c r="D7032" s="1">
        <v>142.75</v>
      </c>
      <c r="E7032" s="6">
        <v>3.13</v>
      </c>
      <c r="F7032" s="18">
        <v>0.35416666666666702</v>
      </c>
      <c r="G7032" s="1">
        <v>23.05</v>
      </c>
      <c r="H7032" s="1">
        <v>79.22</v>
      </c>
      <c r="I7032" s="1">
        <v>23.15</v>
      </c>
      <c r="J7032" s="1">
        <v>0.15</v>
      </c>
      <c r="K7032" s="1">
        <v>640</v>
      </c>
      <c r="L7032" s="1">
        <v>320</v>
      </c>
      <c r="M7032" s="6">
        <f t="shared" si="665"/>
        <v>23.191095164673527</v>
      </c>
      <c r="N7032" s="19">
        <v>0.5</v>
      </c>
      <c r="O7032" s="11" cm="1">
        <f t="array" ref="O7032">ROUND(_xlfn.SWITCH(C7032,"建筑专教",IF(S7032&gt;0.1,1.38,1.28),"阶梯教室",IF(S7032&gt;0.1,1.15,1.05),"公共教室",IF(S7032&gt;0.1,1.22,1.12),IF(S7032&gt;0.1,1.2,1.1))+(MOD(ROW()*11,31)/31-0.5)*0.06,2)</f>
        <v>1.36</v>
      </c>
      <c r="P7032" s="12">
        <f t="shared" si="664"/>
        <v>0.28000000000000003</v>
      </c>
      <c r="Q7032" s="13">
        <f t="shared" si="666"/>
        <v>-0.60816650138898087</v>
      </c>
      <c r="R7032" s="1">
        <v>0</v>
      </c>
      <c r="S7032" s="1">
        <v>0.61</v>
      </c>
      <c r="T7032" s="1">
        <v>4.4999999999999998E-2</v>
      </c>
      <c r="U7032" s="4" t="s">
        <v>60</v>
      </c>
      <c r="V7032">
        <v>0.49</v>
      </c>
      <c r="W7032">
        <v>0.4</v>
      </c>
      <c r="X7032">
        <v>0.75</v>
      </c>
      <c r="Y7032">
        <v>2.38</v>
      </c>
      <c r="Z7032">
        <v>0.25</v>
      </c>
      <c r="AA7032" s="5">
        <f t="shared" si="667"/>
        <v>0.65500000000000003</v>
      </c>
      <c r="AB7032" s="15" cm="1">
        <f t="array" ref="AB7032">_xlfn.SWITCH(U7032,"夏",122,"冬",90,"春",153,"秋",153,0)</f>
        <v>122</v>
      </c>
      <c r="AC7032" s="16">
        <f t="shared" si="668"/>
        <v>79.91</v>
      </c>
      <c r="AD7032" s="5">
        <f>IFERROR(AA7032/D7032,0)</f>
        <v>4.5884413309982492E-3</v>
      </c>
      <c r="AE7032" s="15">
        <f t="shared" si="669"/>
        <v>0.33424657534246577</v>
      </c>
      <c r="AF7032" s="5">
        <f>IFERROR(AD7032*AE7032*48,0)</f>
        <v>7.3616198450207532E-2</v>
      </c>
    </row>
    <row r="7033" spans="1:32" x14ac:dyDescent="0.15">
      <c r="A7033" s="1"/>
      <c r="B7033" s="1" t="s">
        <v>47</v>
      </c>
      <c r="C7033" s="1" t="s">
        <v>58</v>
      </c>
      <c r="D7033" s="1">
        <v>142.75</v>
      </c>
      <c r="E7033" s="6">
        <v>3.13</v>
      </c>
      <c r="F7033" s="18">
        <v>0.375</v>
      </c>
      <c r="G7033" s="1">
        <v>23.6</v>
      </c>
      <c r="H7033" s="1">
        <v>82.25</v>
      </c>
      <c r="I7033" s="1">
        <v>23.7</v>
      </c>
      <c r="J7033" s="1">
        <v>0.15</v>
      </c>
      <c r="K7033" s="1">
        <v>620</v>
      </c>
      <c r="L7033" s="1">
        <v>410</v>
      </c>
      <c r="M7033" s="6">
        <f t="shared" si="665"/>
        <v>23.740867228615173</v>
      </c>
      <c r="N7033" s="19">
        <v>0.5</v>
      </c>
      <c r="O7033" s="11" cm="1">
        <f t="array" ref="O7033">ROUND(_xlfn.SWITCH(C7033,"建筑专教",IF(S7033&gt;0.1,1.38,1.28),"阶梯教室",IF(S7033&gt;0.1,1.15,1.05),"公共教室",IF(S7033&gt;0.1,1.22,1.12),IF(S7033&gt;0.1,1.2,1.1))+(MOD(ROW()*11,31)/31-0.5)*0.06,2)</f>
        <v>1.38</v>
      </c>
      <c r="P7033" s="12">
        <f t="shared" si="664"/>
        <v>0.26</v>
      </c>
      <c r="Q7033" s="13">
        <f t="shared" si="666"/>
        <v>-0.40537574122094089</v>
      </c>
      <c r="R7033" s="1">
        <v>0</v>
      </c>
      <c r="S7033" s="1">
        <v>0.57999999999999996</v>
      </c>
      <c r="T7033" s="1">
        <v>5.0000000000000001E-3</v>
      </c>
      <c r="U7033" s="4" t="s">
        <v>60</v>
      </c>
      <c r="V7033">
        <v>0.49</v>
      </c>
      <c r="W7033">
        <v>0.4</v>
      </c>
      <c r="X7033">
        <v>0.75</v>
      </c>
      <c r="Y7033">
        <v>2.38</v>
      </c>
      <c r="Z7033">
        <v>0.25</v>
      </c>
      <c r="AA7033" s="5">
        <f t="shared" si="667"/>
        <v>0.58499999999999996</v>
      </c>
      <c r="AB7033" s="15" cm="1">
        <f t="array" ref="AB7033">_xlfn.SWITCH(U7033,"夏",122,"冬",90,"春",153,"秋",153,0)</f>
        <v>122</v>
      </c>
      <c r="AC7033" s="16">
        <f t="shared" si="668"/>
        <v>71.36999999999999</v>
      </c>
      <c r="AD7033" s="5">
        <f>IFERROR(AA7033/D7033,0)</f>
        <v>4.0980735551663745E-3</v>
      </c>
      <c r="AE7033" s="15">
        <f t="shared" si="669"/>
        <v>0.33424657534246577</v>
      </c>
      <c r="AF7033" s="5">
        <f>IFERROR(AD7033*AE7033*48,0)</f>
        <v>6.5748818463162439E-2</v>
      </c>
    </row>
    <row r="7034" spans="1:32" x14ac:dyDescent="0.15">
      <c r="A7034" s="1"/>
      <c r="B7034" s="1" t="s">
        <v>47</v>
      </c>
      <c r="C7034" s="1" t="s">
        <v>58</v>
      </c>
      <c r="D7034" s="1">
        <v>142.75</v>
      </c>
      <c r="E7034" s="6">
        <v>3.13</v>
      </c>
      <c r="F7034" s="18">
        <v>0.375</v>
      </c>
      <c r="G7034" s="1">
        <v>23.8</v>
      </c>
      <c r="H7034" s="1">
        <v>80.25</v>
      </c>
      <c r="I7034" s="1">
        <v>23.9</v>
      </c>
      <c r="J7034" s="1">
        <v>0.15</v>
      </c>
      <c r="K7034" s="1">
        <v>640</v>
      </c>
      <c r="L7034" s="1">
        <v>420</v>
      </c>
      <c r="M7034" s="6">
        <f t="shared" si="665"/>
        <v>23.940784760673012</v>
      </c>
      <c r="N7034" s="19">
        <v>0.5</v>
      </c>
      <c r="O7034" s="11" cm="1">
        <f t="array" ref="O7034">ROUND(_xlfn.SWITCH(C7034,"建筑专教",IF(S7034&gt;0.1,1.38,1.28),"阶梯教室",IF(S7034&gt;0.1,1.15,1.05),"公共教室",IF(S7034&gt;0.1,1.22,1.12),IF(S7034&gt;0.1,1.2,1.1))+(MOD(ROW()*11,31)/31-0.5)*0.06,2)</f>
        <v>1.41</v>
      </c>
      <c r="P7034" s="12">
        <f t="shared" si="664"/>
        <v>0.28000000000000003</v>
      </c>
      <c r="Q7034" s="13">
        <f t="shared" si="666"/>
        <v>-0.28936997860420094</v>
      </c>
      <c r="R7034" s="1">
        <v>0</v>
      </c>
      <c r="S7034" s="1">
        <v>0.57999999999999996</v>
      </c>
      <c r="T7034" s="1">
        <v>5.0000000000000001E-3</v>
      </c>
      <c r="U7034" s="4" t="s">
        <v>60</v>
      </c>
      <c r="V7034">
        <v>0.49</v>
      </c>
      <c r="W7034">
        <v>0.4</v>
      </c>
      <c r="X7034">
        <v>0.75</v>
      </c>
      <c r="Y7034">
        <v>2.38</v>
      </c>
      <c r="Z7034">
        <v>0.25</v>
      </c>
      <c r="AA7034" s="5">
        <f t="shared" si="667"/>
        <v>0.58499999999999996</v>
      </c>
      <c r="AB7034" s="15" cm="1">
        <f t="array" ref="AB7034">_xlfn.SWITCH(U7034,"夏",122,"冬",90,"春",153,"秋",153,0)</f>
        <v>122</v>
      </c>
      <c r="AC7034" s="16">
        <f t="shared" si="668"/>
        <v>71.36999999999999</v>
      </c>
      <c r="AD7034" s="5">
        <f>IFERROR(AA7034/D7034,0)</f>
        <v>4.0980735551663745E-3</v>
      </c>
      <c r="AE7034" s="15">
        <f t="shared" si="669"/>
        <v>0.33424657534246577</v>
      </c>
      <c r="AF7034" s="5">
        <f>IFERROR(AD7034*AE7034*48,0)</f>
        <v>6.5748818463162439E-2</v>
      </c>
    </row>
    <row r="7035" spans="1:32" x14ac:dyDescent="0.15">
      <c r="A7035" s="1"/>
      <c r="B7035" s="1" t="s">
        <v>47</v>
      </c>
      <c r="C7035" s="1" t="s">
        <v>58</v>
      </c>
      <c r="D7035" s="1">
        <v>142.75</v>
      </c>
      <c r="E7035" s="6">
        <v>3.13</v>
      </c>
      <c r="F7035" s="18">
        <v>0.39583333333333298</v>
      </c>
      <c r="G7035" s="1">
        <v>24.35</v>
      </c>
      <c r="H7035" s="1">
        <v>83.56</v>
      </c>
      <c r="I7035" s="1">
        <v>24.45</v>
      </c>
      <c r="J7035" s="1">
        <v>0.15</v>
      </c>
      <c r="K7035" s="1">
        <v>620</v>
      </c>
      <c r="L7035" s="1">
        <v>510</v>
      </c>
      <c r="M7035" s="6">
        <f t="shared" si="665"/>
        <v>24.490559114701625</v>
      </c>
      <c r="N7035" s="19">
        <v>0.5</v>
      </c>
      <c r="O7035" s="11" cm="1">
        <f t="array" ref="O7035">ROUND(_xlfn.SWITCH(C7035,"建筑专教",IF(S7035&gt;0.1,1.38,1.28),"阶梯教室",IF(S7035&gt;0.1,1.15,1.05),"公共教室",IF(S7035&gt;0.1,1.22,1.12),IF(S7035&gt;0.1,1.2,1.1))+(MOD(ROW()*11,31)/31-0.5)*0.06,2)</f>
        <v>1.37</v>
      </c>
      <c r="P7035" s="12">
        <f t="shared" si="664"/>
        <v>0.26</v>
      </c>
      <c r="Q7035" s="13">
        <f t="shared" si="666"/>
        <v>-0.20997227798953497</v>
      </c>
      <c r="R7035" s="1">
        <v>0</v>
      </c>
      <c r="S7035" s="1">
        <v>0.55000000000000004</v>
      </c>
      <c r="T7035" s="1">
        <v>3.5000000000000003E-2</v>
      </c>
      <c r="U7035" s="4" t="s">
        <v>60</v>
      </c>
      <c r="V7035">
        <v>0.49</v>
      </c>
      <c r="W7035">
        <v>0.4</v>
      </c>
      <c r="X7035">
        <v>0.75</v>
      </c>
      <c r="Y7035">
        <v>2.38</v>
      </c>
      <c r="Z7035">
        <v>0.25</v>
      </c>
      <c r="AA7035" s="5">
        <f t="shared" si="667"/>
        <v>0.58500000000000008</v>
      </c>
      <c r="AB7035" s="15" cm="1">
        <f t="array" ref="AB7035">_xlfn.SWITCH(U7035,"夏",122,"冬",90,"春",153,"秋",153,0)</f>
        <v>122</v>
      </c>
      <c r="AC7035" s="16">
        <f t="shared" si="668"/>
        <v>71.37</v>
      </c>
      <c r="AD7035" s="5">
        <f>IFERROR(AA7035/D7035,0)</f>
        <v>4.0980735551663754E-3</v>
      </c>
      <c r="AE7035" s="15">
        <f t="shared" si="669"/>
        <v>0.33424657534246577</v>
      </c>
      <c r="AF7035" s="5">
        <f>IFERROR(AD7035*AE7035*48,0)</f>
        <v>6.5748818463162453E-2</v>
      </c>
    </row>
    <row r="7036" spans="1:32" x14ac:dyDescent="0.15">
      <c r="A7036" s="1"/>
      <c r="B7036" s="1" t="s">
        <v>47</v>
      </c>
      <c r="C7036" s="1" t="s">
        <v>58</v>
      </c>
      <c r="D7036" s="1">
        <v>142.75</v>
      </c>
      <c r="E7036" s="6">
        <v>3.13</v>
      </c>
      <c r="F7036" s="18">
        <v>0.39583333333333298</v>
      </c>
      <c r="G7036" s="1">
        <v>24.55</v>
      </c>
      <c r="H7036" s="1">
        <v>81.56</v>
      </c>
      <c r="I7036" s="1">
        <v>24.65</v>
      </c>
      <c r="J7036" s="1">
        <v>0.15</v>
      </c>
      <c r="K7036" s="1">
        <v>640</v>
      </c>
      <c r="L7036" s="1">
        <v>520</v>
      </c>
      <c r="M7036" s="6">
        <f t="shared" si="665"/>
        <v>24.690477474281181</v>
      </c>
      <c r="N7036" s="19">
        <v>0.5</v>
      </c>
      <c r="O7036" s="11" cm="1">
        <f t="array" ref="O7036">ROUND(_xlfn.SWITCH(C7036,"建筑专教",IF(S7036&gt;0.1,1.38,1.28),"阶梯教室",IF(S7036&gt;0.1,1.15,1.05),"公共教室",IF(S7036&gt;0.1,1.22,1.12),IF(S7036&gt;0.1,1.2,1.1))+(MOD(ROW()*11,31)/31-0.5)*0.06,2)</f>
        <v>1.39</v>
      </c>
      <c r="P7036" s="12">
        <f t="shared" si="664"/>
        <v>0.28000000000000003</v>
      </c>
      <c r="Q7036" s="13">
        <f t="shared" si="666"/>
        <v>-0.11608435015955691</v>
      </c>
      <c r="R7036" s="1">
        <v>0</v>
      </c>
      <c r="S7036" s="1">
        <v>0.55000000000000004</v>
      </c>
      <c r="T7036" s="1">
        <v>4.2000000000000003E-2</v>
      </c>
      <c r="U7036" s="4" t="s">
        <v>60</v>
      </c>
      <c r="V7036">
        <v>0.49</v>
      </c>
      <c r="W7036">
        <v>0.4</v>
      </c>
      <c r="X7036">
        <v>0.75</v>
      </c>
      <c r="Y7036">
        <v>2.38</v>
      </c>
      <c r="Z7036">
        <v>0.25</v>
      </c>
      <c r="AA7036" s="5">
        <f t="shared" si="667"/>
        <v>0.59200000000000008</v>
      </c>
      <c r="AB7036" s="15" cm="1">
        <f t="array" ref="AB7036">_xlfn.SWITCH(U7036,"夏",122,"冬",90,"春",153,"秋",153,0)</f>
        <v>122</v>
      </c>
      <c r="AC7036" s="16">
        <f t="shared" si="668"/>
        <v>72.224000000000004</v>
      </c>
      <c r="AD7036" s="5">
        <f>IFERROR(AA7036/D7036,0)</f>
        <v>4.147110332749563E-3</v>
      </c>
      <c r="AE7036" s="15">
        <f t="shared" si="669"/>
        <v>0.33424657534246577</v>
      </c>
      <c r="AF7036" s="5">
        <f>IFERROR(AD7036*AE7036*48,0)</f>
        <v>6.6535556461866957E-2</v>
      </c>
    </row>
    <row r="7037" spans="1:32" x14ac:dyDescent="0.15">
      <c r="A7037" s="1"/>
      <c r="B7037" s="1" t="s">
        <v>47</v>
      </c>
      <c r="C7037" s="1" t="s">
        <v>58</v>
      </c>
      <c r="D7037" s="1">
        <v>142.75</v>
      </c>
      <c r="E7037" s="6">
        <v>3.13</v>
      </c>
      <c r="F7037" s="18">
        <v>0.41666666666666702</v>
      </c>
      <c r="G7037" s="1">
        <v>25.1</v>
      </c>
      <c r="H7037" s="1">
        <v>84.75</v>
      </c>
      <c r="I7037" s="1">
        <v>25.2</v>
      </c>
      <c r="J7037" s="1">
        <v>0.15</v>
      </c>
      <c r="K7037" s="1">
        <v>620</v>
      </c>
      <c r="L7037" s="1">
        <v>610</v>
      </c>
      <c r="M7037" s="6">
        <f t="shared" si="665"/>
        <v>25.240254089715904</v>
      </c>
      <c r="N7037" s="19">
        <v>0.5</v>
      </c>
      <c r="O7037" s="11" cm="1">
        <f t="array" ref="O7037">ROUND(_xlfn.SWITCH(C7037,"建筑专教",IF(S7037&gt;0.1,1.38,1.28),"阶梯教室",IF(S7037&gt;0.1,1.15,1.05),"公共教室",IF(S7037&gt;0.1,1.22,1.12),IF(S7037&gt;0.1,1.2,1.1))+(MOD(ROW()*11,31)/31-0.5)*0.06,2)</f>
        <v>1.35</v>
      </c>
      <c r="P7037" s="12">
        <f t="shared" ref="P7037:P7100" si="670">IF(O7037=0,0,ROUND(MIN(MAX((K7037-400)/(320*E7037*IF(C7037="公共教室",0.95,IF(C7037="建筑专教",0.85,IF(C7037="阶梯教室",1.15,1)))),0),2),2))</f>
        <v>0.26</v>
      </c>
      <c r="Q7037" s="13">
        <f t="shared" si="666"/>
        <v>-3.1472874774131833E-2</v>
      </c>
      <c r="R7037" s="1">
        <v>0</v>
      </c>
      <c r="S7037" s="1">
        <v>0.52</v>
      </c>
      <c r="T7037" s="1">
        <v>5.1999999999999998E-2</v>
      </c>
      <c r="U7037" s="4" t="s">
        <v>60</v>
      </c>
      <c r="V7037">
        <v>0.49</v>
      </c>
      <c r="W7037">
        <v>0.4</v>
      </c>
      <c r="X7037">
        <v>0.75</v>
      </c>
      <c r="Y7037">
        <v>2.38</v>
      </c>
      <c r="Z7037">
        <v>0.25</v>
      </c>
      <c r="AA7037" s="5">
        <f t="shared" si="667"/>
        <v>0.57200000000000006</v>
      </c>
      <c r="AB7037" s="15" cm="1">
        <f t="array" ref="AB7037">_xlfn.SWITCH(U7037,"夏",122,"冬",90,"春",153,"秋",153,0)</f>
        <v>122</v>
      </c>
      <c r="AC7037" s="16">
        <f t="shared" si="668"/>
        <v>69.784000000000006</v>
      </c>
      <c r="AD7037" s="5">
        <f>IFERROR(AA7037/D7037,0)</f>
        <v>4.0070052539404556E-3</v>
      </c>
      <c r="AE7037" s="15">
        <f t="shared" si="669"/>
        <v>0.33424657534246577</v>
      </c>
      <c r="AF7037" s="5">
        <f>IFERROR(AD7037*AE7037*48,0)</f>
        <v>6.4287733608425504E-2</v>
      </c>
    </row>
    <row r="7038" spans="1:32" x14ac:dyDescent="0.15">
      <c r="A7038" s="1"/>
      <c r="B7038" s="1" t="s">
        <v>47</v>
      </c>
      <c r="C7038" s="1" t="s">
        <v>58</v>
      </c>
      <c r="D7038" s="1">
        <v>142.75</v>
      </c>
      <c r="E7038" s="6">
        <v>3.13</v>
      </c>
      <c r="F7038" s="18">
        <v>0.41666666666666702</v>
      </c>
      <c r="G7038" s="1">
        <v>25.3</v>
      </c>
      <c r="H7038" s="1">
        <v>82.75</v>
      </c>
      <c r="I7038" s="1">
        <v>25.4</v>
      </c>
      <c r="J7038" s="1">
        <v>0.15</v>
      </c>
      <c r="K7038" s="1">
        <v>640</v>
      </c>
      <c r="L7038" s="1">
        <v>620</v>
      </c>
      <c r="M7038" s="6">
        <f t="shared" si="665"/>
        <v>25.440173266466047</v>
      </c>
      <c r="N7038" s="19">
        <v>0.5</v>
      </c>
      <c r="O7038" s="11" cm="1">
        <f t="array" ref="O7038">ROUND(_xlfn.SWITCH(C7038,"建筑专教",IF(S7038&gt;0.1,1.38,1.28),"阶梯教室",IF(S7038&gt;0.1,1.15,1.05),"公共教室",IF(S7038&gt;0.1,1.22,1.12),IF(S7038&gt;0.1,1.2,1.1))+(MOD(ROW()*11,31)/31-0.5)*0.06,2)</f>
        <v>1.37</v>
      </c>
      <c r="P7038" s="12">
        <f t="shared" si="670"/>
        <v>0.28000000000000003</v>
      </c>
      <c r="Q7038" s="13">
        <f t="shared" si="666"/>
        <v>6.0421619785328395E-2</v>
      </c>
      <c r="R7038" s="1">
        <v>0</v>
      </c>
      <c r="S7038" s="1">
        <v>0.52</v>
      </c>
      <c r="T7038" s="1">
        <v>4.8000000000000001E-2</v>
      </c>
      <c r="U7038" s="4" t="s">
        <v>60</v>
      </c>
      <c r="V7038">
        <v>0.49</v>
      </c>
      <c r="W7038">
        <v>0.4</v>
      </c>
      <c r="X7038">
        <v>0.75</v>
      </c>
      <c r="Y7038">
        <v>2.38</v>
      </c>
      <c r="Z7038">
        <v>0.25</v>
      </c>
      <c r="AA7038" s="5">
        <f t="shared" si="667"/>
        <v>0.56800000000000006</v>
      </c>
      <c r="AB7038" s="15" cm="1">
        <f t="array" ref="AB7038">_xlfn.SWITCH(U7038,"夏",122,"冬",90,"春",153,"秋",153,0)</f>
        <v>122</v>
      </c>
      <c r="AC7038" s="16">
        <f t="shared" si="668"/>
        <v>69.296000000000006</v>
      </c>
      <c r="AD7038" s="5">
        <f>IFERROR(AA7038/D7038,0)</f>
        <v>3.9789842381786344E-3</v>
      </c>
      <c r="AE7038" s="15">
        <f t="shared" si="669"/>
        <v>0.33424657534246577</v>
      </c>
      <c r="AF7038" s="5">
        <f>IFERROR(AD7038*AE7038*48,0)</f>
        <v>6.3838169037737216E-2</v>
      </c>
    </row>
    <row r="7039" spans="1:32" x14ac:dyDescent="0.15">
      <c r="A7039" s="1"/>
      <c r="B7039" s="1" t="s">
        <v>47</v>
      </c>
      <c r="C7039" s="1" t="s">
        <v>58</v>
      </c>
      <c r="D7039" s="1">
        <v>142.75</v>
      </c>
      <c r="E7039" s="6">
        <v>3.13</v>
      </c>
      <c r="F7039" s="18">
        <v>0.4375</v>
      </c>
      <c r="G7039" s="1">
        <v>25.85</v>
      </c>
      <c r="H7039" s="1">
        <v>86.06</v>
      </c>
      <c r="I7039" s="1">
        <v>25.95</v>
      </c>
      <c r="J7039" s="1">
        <v>0.15</v>
      </c>
      <c r="K7039" s="1">
        <v>620</v>
      </c>
      <c r="L7039" s="1">
        <v>710</v>
      </c>
      <c r="M7039" s="6">
        <f t="shared" si="665"/>
        <v>25.98995211505661</v>
      </c>
      <c r="N7039" s="19">
        <v>0.5</v>
      </c>
      <c r="O7039" s="11" cm="1">
        <f t="array" ref="O7039">ROUND(_xlfn.SWITCH(C7039,"建筑专教",IF(S7039&gt;0.1,1.38,1.28),"阶梯教室",IF(S7039&gt;0.1,1.15,1.05),"公共教室",IF(S7039&gt;0.1,1.22,1.12),IF(S7039&gt;0.1,1.2,1.1))+(MOD(ROW()*11,31)/31-0.5)*0.06,2)</f>
        <v>1.39</v>
      </c>
      <c r="P7039" s="12">
        <f t="shared" si="670"/>
        <v>0.26</v>
      </c>
      <c r="Q7039" s="13">
        <f t="shared" si="666"/>
        <v>0.24604860380940388</v>
      </c>
      <c r="R7039" s="1">
        <v>0</v>
      </c>
      <c r="S7039" s="1">
        <v>0.49</v>
      </c>
      <c r="T7039" s="1">
        <v>8.0000000000000002E-3</v>
      </c>
      <c r="U7039" s="4" t="s">
        <v>60</v>
      </c>
      <c r="V7039">
        <v>0.49</v>
      </c>
      <c r="W7039">
        <v>0.4</v>
      </c>
      <c r="X7039">
        <v>0.75</v>
      </c>
      <c r="Y7039">
        <v>2.38</v>
      </c>
      <c r="Z7039">
        <v>0.25</v>
      </c>
      <c r="AA7039" s="5">
        <f t="shared" si="667"/>
        <v>0.498</v>
      </c>
      <c r="AB7039" s="15" cm="1">
        <f t="array" ref="AB7039">_xlfn.SWITCH(U7039,"夏",122,"冬",90,"春",153,"秋",153,0)</f>
        <v>122</v>
      </c>
      <c r="AC7039" s="16">
        <f t="shared" si="668"/>
        <v>60.756</v>
      </c>
      <c r="AD7039" s="5">
        <f>IFERROR(AA7039/D7039,0)</f>
        <v>3.4886164623467602E-3</v>
      </c>
      <c r="AE7039" s="15">
        <f t="shared" si="669"/>
        <v>0.33424657534246577</v>
      </c>
      <c r="AF7039" s="5">
        <f>IFERROR(AD7039*AE7039*48,0)</f>
        <v>5.5970789050692138E-2</v>
      </c>
    </row>
    <row r="7040" spans="1:32" x14ac:dyDescent="0.15">
      <c r="A7040" s="1"/>
      <c r="B7040" s="1" t="s">
        <v>47</v>
      </c>
      <c r="C7040" s="1" t="s">
        <v>58</v>
      </c>
      <c r="D7040" s="1">
        <v>142.75</v>
      </c>
      <c r="E7040" s="6">
        <v>3.13</v>
      </c>
      <c r="F7040" s="18">
        <v>0.4375</v>
      </c>
      <c r="G7040" s="1">
        <v>26.05</v>
      </c>
      <c r="H7040" s="1">
        <v>84.06</v>
      </c>
      <c r="I7040" s="1">
        <v>26.15</v>
      </c>
      <c r="J7040" s="1">
        <v>0.15</v>
      </c>
      <c r="K7040" s="1">
        <v>640</v>
      </c>
      <c r="L7040" s="1">
        <v>720</v>
      </c>
      <c r="M7040" s="6">
        <f t="shared" si="665"/>
        <v>26.189872098781564</v>
      </c>
      <c r="N7040" s="19">
        <v>0.5</v>
      </c>
      <c r="O7040" s="11" cm="1">
        <f t="array" ref="O7040">ROUND(_xlfn.SWITCH(C7040,"建筑专教",IF(S7040&gt;0.1,1.38,1.28),"阶梯教室",IF(S7040&gt;0.1,1.15,1.05),"公共教室",IF(S7040&gt;0.1,1.22,1.12),IF(S7040&gt;0.1,1.2,1.1))+(MOD(ROW()*11,31)/31-0.5)*0.06,2)</f>
        <v>1.35</v>
      </c>
      <c r="P7040" s="12">
        <f t="shared" si="670"/>
        <v>0.28000000000000003</v>
      </c>
      <c r="Q7040" s="13">
        <f t="shared" si="666"/>
        <v>0.24026008296261361</v>
      </c>
      <c r="R7040" s="1">
        <v>0</v>
      </c>
      <c r="S7040" s="1">
        <v>0.49</v>
      </c>
      <c r="T7040" s="1">
        <v>1.4999999999999999E-2</v>
      </c>
      <c r="U7040" s="4" t="s">
        <v>60</v>
      </c>
      <c r="V7040">
        <v>0.49</v>
      </c>
      <c r="W7040">
        <v>0.4</v>
      </c>
      <c r="X7040">
        <v>0.75</v>
      </c>
      <c r="Y7040">
        <v>2.38</v>
      </c>
      <c r="Z7040">
        <v>0.25</v>
      </c>
      <c r="AA7040" s="5">
        <f t="shared" si="667"/>
        <v>0.505</v>
      </c>
      <c r="AB7040" s="15" cm="1">
        <f t="array" ref="AB7040">_xlfn.SWITCH(U7040,"夏",122,"冬",90,"春",153,"秋",153,0)</f>
        <v>122</v>
      </c>
      <c r="AC7040" s="16">
        <f t="shared" si="668"/>
        <v>61.61</v>
      </c>
      <c r="AD7040" s="5">
        <f>IFERROR(AA7040/D7040,0)</f>
        <v>3.5376532399299474E-3</v>
      </c>
      <c r="AE7040" s="15">
        <f t="shared" si="669"/>
        <v>0.33424657534246577</v>
      </c>
      <c r="AF7040" s="5">
        <f>IFERROR(AD7040*AE7040*48,0)</f>
        <v>5.6757527049396642E-2</v>
      </c>
    </row>
    <row r="7041" spans="1:32" x14ac:dyDescent="0.15">
      <c r="A7041" s="1"/>
      <c r="B7041" s="1" t="s">
        <v>47</v>
      </c>
      <c r="C7041" s="1" t="s">
        <v>58</v>
      </c>
      <c r="D7041" s="1">
        <v>142.75</v>
      </c>
      <c r="E7041" s="6">
        <v>3.13</v>
      </c>
      <c r="F7041" s="18">
        <v>0.45833333333333298</v>
      </c>
      <c r="G7041" s="1">
        <v>26.6</v>
      </c>
      <c r="H7041" s="1">
        <v>87.25</v>
      </c>
      <c r="I7041" s="1">
        <v>26.7</v>
      </c>
      <c r="J7041" s="1">
        <v>0.15</v>
      </c>
      <c r="K7041" s="1">
        <v>620</v>
      </c>
      <c r="L7041" s="1">
        <v>810</v>
      </c>
      <c r="M7041" s="6">
        <f t="shared" si="665"/>
        <v>26.739653152699134</v>
      </c>
      <c r="N7041" s="19">
        <v>0.5</v>
      </c>
      <c r="O7041" s="11" cm="1">
        <f t="array" ref="O7041">ROUND(_xlfn.SWITCH(C7041,"建筑专教",IF(S7041&gt;0.1,1.38,1.28),"阶梯教室",IF(S7041&gt;0.1,1.15,1.05),"公共教室",IF(S7041&gt;0.1,1.22,1.12),IF(S7041&gt;0.1,1.2,1.1))+(MOD(ROW()*11,31)/31-0.5)*0.06,2)</f>
        <v>1.38</v>
      </c>
      <c r="P7041" s="12">
        <f t="shared" si="670"/>
        <v>0.26</v>
      </c>
      <c r="Q7041" s="13">
        <f t="shared" si="666"/>
        <v>0.43787973222725313</v>
      </c>
      <c r="R7041" s="1">
        <v>0</v>
      </c>
      <c r="S7041" s="1">
        <v>0.46</v>
      </c>
      <c r="T7041" s="1">
        <v>4.4999999999999998E-2</v>
      </c>
      <c r="U7041" s="4" t="s">
        <v>60</v>
      </c>
      <c r="V7041">
        <v>0.49</v>
      </c>
      <c r="W7041">
        <v>0.4</v>
      </c>
      <c r="X7041">
        <v>0.75</v>
      </c>
      <c r="Y7041">
        <v>2.38</v>
      </c>
      <c r="Z7041">
        <v>0.25</v>
      </c>
      <c r="AA7041" s="5">
        <f t="shared" si="667"/>
        <v>0.505</v>
      </c>
      <c r="AB7041" s="15" cm="1">
        <f t="array" ref="AB7041">_xlfn.SWITCH(U7041,"夏",122,"冬",90,"春",153,"秋",153,0)</f>
        <v>122</v>
      </c>
      <c r="AC7041" s="16">
        <f t="shared" si="668"/>
        <v>61.61</v>
      </c>
      <c r="AD7041" s="5">
        <f>IFERROR(AA7041/D7041,0)</f>
        <v>3.5376532399299474E-3</v>
      </c>
      <c r="AE7041" s="15">
        <f t="shared" si="669"/>
        <v>0.33424657534246577</v>
      </c>
      <c r="AF7041" s="5">
        <f>IFERROR(AD7041*AE7041*48,0)</f>
        <v>5.6757527049396642E-2</v>
      </c>
    </row>
    <row r="7042" spans="1:32" x14ac:dyDescent="0.15">
      <c r="A7042" s="1"/>
      <c r="B7042" s="1" t="s">
        <v>47</v>
      </c>
      <c r="C7042" s="1" t="s">
        <v>58</v>
      </c>
      <c r="D7042" s="1">
        <v>142.75</v>
      </c>
      <c r="E7042" s="6">
        <v>3.13</v>
      </c>
      <c r="F7042" s="18">
        <v>0.45833333333333298</v>
      </c>
      <c r="G7042" s="1">
        <v>26.8</v>
      </c>
      <c r="H7042" s="1">
        <v>85.25</v>
      </c>
      <c r="I7042" s="1">
        <v>26.9</v>
      </c>
      <c r="J7042" s="1">
        <v>0.15</v>
      </c>
      <c r="K7042" s="1">
        <v>640</v>
      </c>
      <c r="L7042" s="1">
        <v>820</v>
      </c>
      <c r="M7042" s="6">
        <f t="shared" si="665"/>
        <v>26.939573933355234</v>
      </c>
      <c r="N7042" s="19">
        <v>0.5</v>
      </c>
      <c r="O7042" s="11" cm="1">
        <f t="array" ref="O7042">ROUND(_xlfn.SWITCH(C7042,"建筑专教",IF(S7042&gt;0.1,1.38,1.28),"阶梯教室",IF(S7042&gt;0.1,1.15,1.05),"公共教室",IF(S7042&gt;0.1,1.22,1.12),IF(S7042&gt;0.1,1.2,1.1))+(MOD(ROW()*11,31)/31-0.5)*0.06,2)</f>
        <v>1.4</v>
      </c>
      <c r="P7042" s="12">
        <f t="shared" si="670"/>
        <v>0.28000000000000003</v>
      </c>
      <c r="Q7042" s="13">
        <f t="shared" si="666"/>
        <v>0.51890508889190601</v>
      </c>
      <c r="R7042" s="1">
        <v>0</v>
      </c>
      <c r="S7042" s="1">
        <v>0.46</v>
      </c>
      <c r="T7042" s="1">
        <v>4.2000000000000003E-2</v>
      </c>
      <c r="U7042" s="4" t="s">
        <v>60</v>
      </c>
      <c r="V7042">
        <v>0.49</v>
      </c>
      <c r="W7042">
        <v>0.4</v>
      </c>
      <c r="X7042">
        <v>0.75</v>
      </c>
      <c r="Y7042">
        <v>2.38</v>
      </c>
      <c r="Z7042">
        <v>0.25</v>
      </c>
      <c r="AA7042" s="5">
        <f t="shared" si="667"/>
        <v>0.502</v>
      </c>
      <c r="AB7042" s="15" cm="1">
        <f t="array" ref="AB7042">_xlfn.SWITCH(U7042,"夏",122,"冬",90,"春",153,"秋",153,0)</f>
        <v>122</v>
      </c>
      <c r="AC7042" s="16">
        <f t="shared" si="668"/>
        <v>61.244</v>
      </c>
      <c r="AD7042" s="5">
        <f>IFERROR(AA7042/D7042,0)</f>
        <v>3.5166374781085813E-3</v>
      </c>
      <c r="AE7042" s="15">
        <f t="shared" si="669"/>
        <v>0.33424657534246577</v>
      </c>
      <c r="AF7042" s="5">
        <f>IFERROR(AD7042*AE7042*48,0)</f>
        <v>5.6420353621380412E-2</v>
      </c>
    </row>
    <row r="7043" spans="1:32" x14ac:dyDescent="0.15">
      <c r="A7043" s="1"/>
      <c r="B7043" s="1" t="s">
        <v>47</v>
      </c>
      <c r="C7043" s="1" t="s">
        <v>58</v>
      </c>
      <c r="D7043" s="1">
        <v>142.75</v>
      </c>
      <c r="E7043" s="6">
        <v>3.13</v>
      </c>
      <c r="F7043" s="18">
        <v>0.47916666666666702</v>
      </c>
      <c r="G7043" s="1">
        <v>27.35</v>
      </c>
      <c r="H7043" s="1">
        <v>88.56</v>
      </c>
      <c r="I7043" s="1">
        <v>27.45</v>
      </c>
      <c r="J7043" s="1">
        <v>0.15</v>
      </c>
      <c r="K7043" s="1">
        <v>620</v>
      </c>
      <c r="L7043" s="1">
        <v>910</v>
      </c>
      <c r="M7043" s="6">
        <f t="shared" si="665"/>
        <v>27.489357165186505</v>
      </c>
      <c r="N7043" s="19">
        <v>0.5</v>
      </c>
      <c r="O7043" s="11" cm="1">
        <f t="array" ref="O7043">ROUND(_xlfn.SWITCH(C7043,"建筑专教",IF(S7043&gt;0.1,1.38,1.28),"阶梯教室",IF(S7043&gt;0.1,1.15,1.05),"公共教室",IF(S7043&gt;0.1,1.22,1.12),IF(S7043&gt;0.1,1.2,1.1))+(MOD(ROW()*11,31)/31-0.5)*0.06,2)</f>
        <v>1.36</v>
      </c>
      <c r="P7043" s="12">
        <f t="shared" si="670"/>
        <v>0.26</v>
      </c>
      <c r="Q7043" s="13">
        <f t="shared" si="666"/>
        <v>0.6176754748277038</v>
      </c>
      <c r="R7043" s="1">
        <v>0</v>
      </c>
      <c r="S7043" s="1">
        <v>0.43</v>
      </c>
      <c r="T7043" s="1">
        <v>4.2000000000000003E-2</v>
      </c>
      <c r="U7043" s="4" t="s">
        <v>60</v>
      </c>
      <c r="V7043">
        <v>0.49</v>
      </c>
      <c r="W7043">
        <v>0.4</v>
      </c>
      <c r="X7043">
        <v>0.75</v>
      </c>
      <c r="Y7043">
        <v>2.38</v>
      </c>
      <c r="Z7043">
        <v>0.25</v>
      </c>
      <c r="AA7043" s="5">
        <f t="shared" si="667"/>
        <v>0.47199999999999998</v>
      </c>
      <c r="AB7043" s="15" cm="1">
        <f t="array" ref="AB7043">_xlfn.SWITCH(U7043,"夏",122,"冬",90,"春",153,"秋",153,0)</f>
        <v>122</v>
      </c>
      <c r="AC7043" s="16">
        <f t="shared" si="668"/>
        <v>57.583999999999996</v>
      </c>
      <c r="AD7043" s="5">
        <f>IFERROR(AA7043/D7043,0)</f>
        <v>3.3064798598949211E-3</v>
      </c>
      <c r="AE7043" s="15">
        <f t="shared" si="669"/>
        <v>0.33424657534246577</v>
      </c>
      <c r="AF7043" s="5">
        <f>IFERROR(AD7043*AE7043*48,0)</f>
        <v>5.3048619341218246E-2</v>
      </c>
    </row>
    <row r="7044" spans="1:32" x14ac:dyDescent="0.15">
      <c r="A7044" s="1"/>
      <c r="B7044" s="1" t="s">
        <v>47</v>
      </c>
      <c r="C7044" s="1" t="s">
        <v>58</v>
      </c>
      <c r="D7044" s="1">
        <v>142.75</v>
      </c>
      <c r="E7044" s="6">
        <v>3.13</v>
      </c>
      <c r="F7044" s="18">
        <v>0.47916666666666702</v>
      </c>
      <c r="G7044" s="1">
        <v>27.55</v>
      </c>
      <c r="H7044" s="1">
        <v>86.56</v>
      </c>
      <c r="I7044" s="1">
        <v>27.65</v>
      </c>
      <c r="J7044" s="1">
        <v>0.15</v>
      </c>
      <c r="K7044" s="1">
        <v>640</v>
      </c>
      <c r="L7044" s="1">
        <v>920</v>
      </c>
      <c r="M7044" s="6">
        <f t="shared" si="665"/>
        <v>27.689278732879814</v>
      </c>
      <c r="N7044" s="19">
        <v>0.5</v>
      </c>
      <c r="O7044" s="11" cm="1">
        <f t="array" ref="O7044">ROUND(_xlfn.SWITCH(C7044,"建筑专教",IF(S7044&gt;0.1,1.38,1.28),"阶梯教室",IF(S7044&gt;0.1,1.15,1.05),"公共教室",IF(S7044&gt;0.1,1.22,1.12),IF(S7044&gt;0.1,1.2,1.1))+(MOD(ROW()*11,31)/31-0.5)*0.06,2)</f>
        <v>1.38</v>
      </c>
      <c r="P7044" s="12">
        <f t="shared" si="670"/>
        <v>0.28000000000000003</v>
      </c>
      <c r="Q7044" s="13">
        <f t="shared" si="666"/>
        <v>0.69623007126944769</v>
      </c>
      <c r="R7044" s="1">
        <v>0</v>
      </c>
      <c r="S7044" s="1">
        <v>0.43</v>
      </c>
      <c r="T7044" s="1">
        <v>4.4999999999999998E-2</v>
      </c>
      <c r="U7044" s="4" t="s">
        <v>60</v>
      </c>
      <c r="V7044">
        <v>0.49</v>
      </c>
      <c r="W7044">
        <v>0.4</v>
      </c>
      <c r="X7044">
        <v>0.75</v>
      </c>
      <c r="Y7044">
        <v>2.38</v>
      </c>
      <c r="Z7044">
        <v>0.25</v>
      </c>
      <c r="AA7044" s="5">
        <f t="shared" si="667"/>
        <v>0.47499999999999998</v>
      </c>
      <c r="AB7044" s="15" cm="1">
        <f t="array" ref="AB7044">_xlfn.SWITCH(U7044,"夏",122,"冬",90,"春",153,"秋",153,0)</f>
        <v>122</v>
      </c>
      <c r="AC7044" s="16">
        <f t="shared" si="668"/>
        <v>57.949999999999996</v>
      </c>
      <c r="AD7044" s="5">
        <f>IFERROR(AA7044/D7044,0)</f>
        <v>3.3274956217162872E-3</v>
      </c>
      <c r="AE7044" s="15">
        <f t="shared" si="669"/>
        <v>0.33424657534246577</v>
      </c>
      <c r="AF7044" s="5">
        <f>IFERROR(AD7044*AE7044*48,0)</f>
        <v>5.3385792769234462E-2</v>
      </c>
    </row>
    <row r="7045" spans="1:32" x14ac:dyDescent="0.15">
      <c r="A7045" s="1"/>
      <c r="B7045" s="1" t="s">
        <v>47</v>
      </c>
      <c r="C7045" s="1" t="s">
        <v>58</v>
      </c>
      <c r="D7045" s="1">
        <v>142.75</v>
      </c>
      <c r="E7045" s="6">
        <v>3.13</v>
      </c>
      <c r="F7045" s="18">
        <v>0.5</v>
      </c>
      <c r="G7045" s="1">
        <v>28.1</v>
      </c>
      <c r="H7045" s="1">
        <v>62.25</v>
      </c>
      <c r="I7045" s="1">
        <v>28.2</v>
      </c>
      <c r="J7045" s="1">
        <v>0.3</v>
      </c>
      <c r="K7045" s="1">
        <v>410</v>
      </c>
      <c r="L7045" s="1">
        <v>1010</v>
      </c>
      <c r="M7045" s="6">
        <f t="shared" si="665"/>
        <v>28.259204191886965</v>
      </c>
      <c r="N7045" s="1">
        <v>0</v>
      </c>
      <c r="O7045" s="1">
        <v>0</v>
      </c>
      <c r="P7045" s="12">
        <f t="shared" si="670"/>
        <v>0</v>
      </c>
      <c r="Q7045" s="1">
        <v>0</v>
      </c>
      <c r="R7045" s="1">
        <v>2.2799999999999998</v>
      </c>
      <c r="S7045" s="1">
        <v>0.4</v>
      </c>
      <c r="T7045" s="1">
        <v>0</v>
      </c>
      <c r="U7045" s="4" t="s">
        <v>60</v>
      </c>
      <c r="V7045">
        <v>0.49</v>
      </c>
      <c r="W7045">
        <v>0.4</v>
      </c>
      <c r="X7045">
        <v>0.75</v>
      </c>
      <c r="Y7045">
        <v>2.38</v>
      </c>
      <c r="Z7045">
        <v>0.25</v>
      </c>
      <c r="AA7045" s="5">
        <f t="shared" si="667"/>
        <v>2.6799999999999997</v>
      </c>
      <c r="AB7045" s="15" cm="1">
        <f t="array" ref="AB7045">_xlfn.SWITCH(U7045,"夏",122,"冬",90,"春",153,"秋",153,0)</f>
        <v>122</v>
      </c>
      <c r="AC7045" s="16">
        <f t="shared" si="668"/>
        <v>326.95999999999998</v>
      </c>
      <c r="AD7045" s="5">
        <f>IFERROR(AA7045/D7045,0)</f>
        <v>1.8774080560420313E-2</v>
      </c>
      <c r="AE7045" s="15">
        <f t="shared" si="669"/>
        <v>0.33424657534246577</v>
      </c>
      <c r="AF7045" s="5">
        <f>IFERROR(AD7045*AE7045*48,0)</f>
        <v>0.30120826236115439</v>
      </c>
    </row>
    <row r="7046" spans="1:32" x14ac:dyDescent="0.15">
      <c r="A7046" s="1"/>
      <c r="B7046" s="1" t="s">
        <v>47</v>
      </c>
      <c r="C7046" s="1" t="s">
        <v>58</v>
      </c>
      <c r="D7046" s="1">
        <v>142.75</v>
      </c>
      <c r="E7046" s="6">
        <v>3.13</v>
      </c>
      <c r="F7046" s="18">
        <v>0.5</v>
      </c>
      <c r="G7046" s="1">
        <v>28.3</v>
      </c>
      <c r="H7046" s="1">
        <v>60.25</v>
      </c>
      <c r="I7046" s="1">
        <v>28.4</v>
      </c>
      <c r="J7046" s="1">
        <v>0.3</v>
      </c>
      <c r="K7046" s="1">
        <v>410</v>
      </c>
      <c r="L7046" s="1">
        <v>1020</v>
      </c>
      <c r="M7046" s="6">
        <f t="shared" si="665"/>
        <v>28.459086516380864</v>
      </c>
      <c r="N7046" s="1">
        <v>0</v>
      </c>
      <c r="O7046" s="1">
        <v>0</v>
      </c>
      <c r="P7046" s="12">
        <f t="shared" si="670"/>
        <v>0</v>
      </c>
      <c r="Q7046" s="1">
        <v>0</v>
      </c>
      <c r="R7046" s="1">
        <v>2.3199999999999998</v>
      </c>
      <c r="S7046" s="1">
        <v>0.4</v>
      </c>
      <c r="T7046" s="1">
        <v>0</v>
      </c>
      <c r="U7046" s="4" t="s">
        <v>60</v>
      </c>
      <c r="V7046">
        <v>0.49</v>
      </c>
      <c r="W7046">
        <v>0.4</v>
      </c>
      <c r="X7046">
        <v>0.75</v>
      </c>
      <c r="Y7046">
        <v>2.38</v>
      </c>
      <c r="Z7046">
        <v>0.25</v>
      </c>
      <c r="AA7046" s="5">
        <f t="shared" si="667"/>
        <v>2.7199999999999998</v>
      </c>
      <c r="AB7046" s="15" cm="1">
        <f t="array" ref="AB7046">_xlfn.SWITCH(U7046,"夏",122,"冬",90,"春",153,"秋",153,0)</f>
        <v>122</v>
      </c>
      <c r="AC7046" s="16">
        <f t="shared" si="668"/>
        <v>331.84</v>
      </c>
      <c r="AD7046" s="5">
        <f>IFERROR(AA7046/D7046,0)</f>
        <v>1.9054290718038526E-2</v>
      </c>
      <c r="AE7046" s="15">
        <f t="shared" si="669"/>
        <v>0.33424657534246577</v>
      </c>
      <c r="AF7046" s="5">
        <f>IFERROR(AD7046*AE7046*48,0)</f>
        <v>0.30570390806803727</v>
      </c>
    </row>
    <row r="7047" spans="1:32" x14ac:dyDescent="0.15">
      <c r="A7047" s="1"/>
      <c r="B7047" s="1" t="s">
        <v>47</v>
      </c>
      <c r="C7047" s="1" t="s">
        <v>58</v>
      </c>
      <c r="D7047" s="1">
        <v>142.75</v>
      </c>
      <c r="E7047" s="6">
        <v>3.13</v>
      </c>
      <c r="F7047" s="18">
        <v>0.52083333333333304</v>
      </c>
      <c r="G7047" s="1">
        <v>28.43</v>
      </c>
      <c r="H7047" s="1">
        <v>62.58</v>
      </c>
      <c r="I7047" s="1">
        <v>28.53</v>
      </c>
      <c r="J7047" s="1">
        <v>0.3</v>
      </c>
      <c r="K7047" s="1">
        <v>410</v>
      </c>
      <c r="L7047" s="1">
        <v>977</v>
      </c>
      <c r="M7047" s="6">
        <f t="shared" si="665"/>
        <v>28.5890101944413</v>
      </c>
      <c r="N7047" s="1">
        <v>0</v>
      </c>
      <c r="O7047" s="1">
        <v>0</v>
      </c>
      <c r="P7047" s="12">
        <f t="shared" si="670"/>
        <v>0</v>
      </c>
      <c r="Q7047" s="1">
        <v>0</v>
      </c>
      <c r="R7047" s="1">
        <v>2.4</v>
      </c>
      <c r="S7047" s="1">
        <v>0.41</v>
      </c>
      <c r="T7047" s="1">
        <v>0</v>
      </c>
      <c r="U7047" s="4" t="s">
        <v>60</v>
      </c>
      <c r="V7047">
        <v>0.49</v>
      </c>
      <c r="W7047">
        <v>0.4</v>
      </c>
      <c r="X7047">
        <v>0.75</v>
      </c>
      <c r="Y7047">
        <v>2.38</v>
      </c>
      <c r="Z7047">
        <v>0.25</v>
      </c>
      <c r="AA7047" s="5">
        <f t="shared" si="667"/>
        <v>2.81</v>
      </c>
      <c r="AB7047" s="15" cm="1">
        <f t="array" ref="AB7047">_xlfn.SWITCH(U7047,"夏",122,"冬",90,"春",153,"秋",153,0)</f>
        <v>122</v>
      </c>
      <c r="AC7047" s="16">
        <f t="shared" si="668"/>
        <v>342.82</v>
      </c>
      <c r="AD7047" s="5">
        <f>IFERROR(AA7047/D7047,0)</f>
        <v>1.9684763572679509E-2</v>
      </c>
      <c r="AE7047" s="15">
        <f t="shared" si="669"/>
        <v>0.33424657534246577</v>
      </c>
      <c r="AF7047" s="5">
        <f>IFERROR(AD7047*AE7047*48,0)</f>
        <v>0.31581911090852388</v>
      </c>
    </row>
    <row r="7048" spans="1:32" x14ac:dyDescent="0.15">
      <c r="A7048" s="1"/>
      <c r="B7048" s="1" t="s">
        <v>47</v>
      </c>
      <c r="C7048" s="1" t="s">
        <v>58</v>
      </c>
      <c r="D7048" s="1">
        <v>142.75</v>
      </c>
      <c r="E7048" s="6">
        <v>3.13</v>
      </c>
      <c r="F7048" s="18">
        <v>0.52083333333333304</v>
      </c>
      <c r="G7048" s="1">
        <v>28.63</v>
      </c>
      <c r="H7048" s="1">
        <v>60.58</v>
      </c>
      <c r="I7048" s="1">
        <v>28.73</v>
      </c>
      <c r="J7048" s="1">
        <v>0.3</v>
      </c>
      <c r="K7048" s="1">
        <v>410</v>
      </c>
      <c r="L7048" s="1">
        <v>987</v>
      </c>
      <c r="M7048" s="6">
        <f t="shared" si="665"/>
        <v>28.788893032459157</v>
      </c>
      <c r="N7048" s="1">
        <v>0</v>
      </c>
      <c r="O7048" s="1">
        <v>0</v>
      </c>
      <c r="P7048" s="12">
        <f t="shared" si="670"/>
        <v>0</v>
      </c>
      <c r="Q7048" s="1">
        <v>0</v>
      </c>
      <c r="R7048" s="1">
        <v>2.42</v>
      </c>
      <c r="S7048" s="1">
        <v>0.41</v>
      </c>
      <c r="T7048" s="1">
        <v>0</v>
      </c>
      <c r="U7048" s="4" t="s">
        <v>60</v>
      </c>
      <c r="V7048">
        <v>0.49</v>
      </c>
      <c r="W7048">
        <v>0.4</v>
      </c>
      <c r="X7048">
        <v>0.75</v>
      </c>
      <c r="Y7048">
        <v>2.38</v>
      </c>
      <c r="Z7048">
        <v>0.25</v>
      </c>
      <c r="AA7048" s="5">
        <f t="shared" si="667"/>
        <v>2.83</v>
      </c>
      <c r="AB7048" s="15" cm="1">
        <f t="array" ref="AB7048">_xlfn.SWITCH(U7048,"夏",122,"冬",90,"春",153,"秋",153,0)</f>
        <v>122</v>
      </c>
      <c r="AC7048" s="16">
        <f t="shared" si="668"/>
        <v>345.26</v>
      </c>
      <c r="AD7048" s="5">
        <f>IFERROR(AA7048/D7048,0)</f>
        <v>1.9824868651488615E-2</v>
      </c>
      <c r="AE7048" s="15">
        <f t="shared" si="669"/>
        <v>0.33424657534246577</v>
      </c>
      <c r="AF7048" s="5">
        <f>IFERROR(AD7048*AE7048*48,0)</f>
        <v>0.31806693376196532</v>
      </c>
    </row>
    <row r="7049" spans="1:32" x14ac:dyDescent="0.15">
      <c r="A7049" s="1"/>
      <c r="B7049" s="1" t="s">
        <v>47</v>
      </c>
      <c r="C7049" s="1" t="s">
        <v>58</v>
      </c>
      <c r="D7049" s="1">
        <v>142.75</v>
      </c>
      <c r="E7049" s="6">
        <v>3.13</v>
      </c>
      <c r="F7049" s="18">
        <v>0.54166666666666696</v>
      </c>
      <c r="G7049" s="1">
        <v>28.77</v>
      </c>
      <c r="H7049" s="1">
        <v>62.92</v>
      </c>
      <c r="I7049" s="1">
        <v>28.87</v>
      </c>
      <c r="J7049" s="1">
        <v>0.3</v>
      </c>
      <c r="K7049" s="1">
        <v>410</v>
      </c>
      <c r="L7049" s="1">
        <v>943</v>
      </c>
      <c r="M7049" s="6">
        <f t="shared" si="665"/>
        <v>28.928811203501425</v>
      </c>
      <c r="N7049" s="1">
        <v>0</v>
      </c>
      <c r="O7049" s="1">
        <v>0</v>
      </c>
      <c r="P7049" s="12">
        <f t="shared" si="670"/>
        <v>0</v>
      </c>
      <c r="Q7049" s="1">
        <v>0</v>
      </c>
      <c r="R7049" s="1">
        <v>2.38</v>
      </c>
      <c r="S7049" s="1">
        <v>0.42</v>
      </c>
      <c r="T7049" s="1">
        <v>0</v>
      </c>
      <c r="U7049" s="4" t="s">
        <v>60</v>
      </c>
      <c r="V7049">
        <v>0.49</v>
      </c>
      <c r="W7049">
        <v>0.4</v>
      </c>
      <c r="X7049">
        <v>0.75</v>
      </c>
      <c r="Y7049">
        <v>2.38</v>
      </c>
      <c r="Z7049">
        <v>0.25</v>
      </c>
      <c r="AA7049" s="5">
        <f t="shared" si="667"/>
        <v>2.8</v>
      </c>
      <c r="AB7049" s="15" cm="1">
        <f t="array" ref="AB7049">_xlfn.SWITCH(U7049,"夏",122,"冬",90,"春",153,"秋",153,0)</f>
        <v>122</v>
      </c>
      <c r="AC7049" s="16">
        <f t="shared" si="668"/>
        <v>341.59999999999997</v>
      </c>
      <c r="AD7049" s="5">
        <f>IFERROR(AA7049/D7049,0)</f>
        <v>1.9614711033274956E-2</v>
      </c>
      <c r="AE7049" s="15">
        <f t="shared" si="669"/>
        <v>0.33424657534246577</v>
      </c>
      <c r="AF7049" s="5">
        <f>IFERROR(AD7049*AE7049*48,0)</f>
        <v>0.31469519948180313</v>
      </c>
    </row>
    <row r="7050" spans="1:32" x14ac:dyDescent="0.15">
      <c r="A7050" s="1"/>
      <c r="B7050" s="1" t="s">
        <v>47</v>
      </c>
      <c r="C7050" s="1" t="s">
        <v>58</v>
      </c>
      <c r="D7050" s="1">
        <v>142.75</v>
      </c>
      <c r="E7050" s="6">
        <v>3.13</v>
      </c>
      <c r="F7050" s="18">
        <v>0.54166666666666696</v>
      </c>
      <c r="G7050" s="1">
        <v>28.97</v>
      </c>
      <c r="H7050" s="1">
        <v>60.92</v>
      </c>
      <c r="I7050" s="1">
        <v>29.07</v>
      </c>
      <c r="J7050" s="1">
        <v>0.3</v>
      </c>
      <c r="K7050" s="1">
        <v>410</v>
      </c>
      <c r="L7050" s="1">
        <v>953</v>
      </c>
      <c r="M7050" s="6">
        <f t="shared" si="665"/>
        <v>29.128694567678394</v>
      </c>
      <c r="N7050" s="1">
        <v>0</v>
      </c>
      <c r="O7050" s="1">
        <v>0</v>
      </c>
      <c r="P7050" s="12">
        <f t="shared" si="670"/>
        <v>0</v>
      </c>
      <c r="Q7050" s="1">
        <v>0</v>
      </c>
      <c r="R7050" s="1">
        <v>2.2200000000000002</v>
      </c>
      <c r="S7050" s="1">
        <v>0.42</v>
      </c>
      <c r="T7050" s="1">
        <v>0</v>
      </c>
      <c r="U7050" s="4" t="s">
        <v>60</v>
      </c>
      <c r="V7050">
        <v>0.49</v>
      </c>
      <c r="W7050">
        <v>0.4</v>
      </c>
      <c r="X7050">
        <v>0.75</v>
      </c>
      <c r="Y7050">
        <v>2.38</v>
      </c>
      <c r="Z7050">
        <v>0.25</v>
      </c>
      <c r="AA7050" s="5">
        <f t="shared" si="667"/>
        <v>2.64</v>
      </c>
      <c r="AB7050" s="15" cm="1">
        <f t="array" ref="AB7050">_xlfn.SWITCH(U7050,"夏",122,"冬",90,"春",153,"秋",153,0)</f>
        <v>122</v>
      </c>
      <c r="AC7050" s="16">
        <f t="shared" si="668"/>
        <v>322.08000000000004</v>
      </c>
      <c r="AD7050" s="5">
        <f>IFERROR(AA7050/D7050,0)</f>
        <v>1.8493870402802103E-2</v>
      </c>
      <c r="AE7050" s="15">
        <f t="shared" si="669"/>
        <v>0.33424657534246577</v>
      </c>
      <c r="AF7050" s="5">
        <f>IFERROR(AD7050*AE7050*48,0)</f>
        <v>0.29671261665427157</v>
      </c>
    </row>
    <row r="7051" spans="1:32" x14ac:dyDescent="0.15">
      <c r="A7051" s="1"/>
      <c r="B7051" s="1" t="s">
        <v>47</v>
      </c>
      <c r="C7051" s="1" t="s">
        <v>58</v>
      </c>
      <c r="D7051" s="1">
        <v>142.75</v>
      </c>
      <c r="E7051" s="6">
        <v>3.13</v>
      </c>
      <c r="F7051" s="18">
        <v>0.5625</v>
      </c>
      <c r="G7051" s="1">
        <v>29.1</v>
      </c>
      <c r="H7051" s="1">
        <v>57.88</v>
      </c>
      <c r="I7051" s="1">
        <v>29.2</v>
      </c>
      <c r="J7051" s="1">
        <v>0.3</v>
      </c>
      <c r="K7051" s="1">
        <v>620</v>
      </c>
      <c r="L7051" s="1">
        <v>900</v>
      </c>
      <c r="M7051" s="6">
        <f t="shared" si="665"/>
        <v>29.258618919690264</v>
      </c>
      <c r="N7051" s="19">
        <v>0.5</v>
      </c>
      <c r="O7051" s="11" cm="1">
        <f t="array" ref="O7051">ROUND(_xlfn.SWITCH(C7051,"建筑专教",IF(S7051&gt;0.1,1.38,1.28),"阶梯教室",IF(S7051&gt;0.1,1.15,1.05),"公共教室",IF(S7051&gt;0.1,1.22,1.12),IF(S7051&gt;0.1,1.2,1.1))+(MOD(ROW()*11,31)/31-0.5)*0.06,2)</f>
        <v>1.41</v>
      </c>
      <c r="P7051" s="12">
        <f t="shared" si="670"/>
        <v>0.26</v>
      </c>
      <c r="Q7051" s="13">
        <f t="shared" si="666"/>
        <v>0.73768966677502013</v>
      </c>
      <c r="R7051" s="1">
        <v>2.3199999999999998</v>
      </c>
      <c r="S7051" s="1">
        <v>0.43</v>
      </c>
      <c r="T7051" s="1">
        <v>4.4999999999999998E-2</v>
      </c>
      <c r="U7051" s="4" t="s">
        <v>60</v>
      </c>
      <c r="V7051">
        <v>0.49</v>
      </c>
      <c r="W7051">
        <v>0.4</v>
      </c>
      <c r="X7051">
        <v>0.75</v>
      </c>
      <c r="Y7051">
        <v>2.38</v>
      </c>
      <c r="Z7051">
        <v>0.25</v>
      </c>
      <c r="AA7051" s="5">
        <f t="shared" si="667"/>
        <v>2.7949999999999999</v>
      </c>
      <c r="AB7051" s="15" cm="1">
        <f t="array" ref="AB7051">_xlfn.SWITCH(U7051,"夏",122,"冬",90,"春",153,"秋",153,0)</f>
        <v>122</v>
      </c>
      <c r="AC7051" s="16">
        <f t="shared" si="668"/>
        <v>340.99</v>
      </c>
      <c r="AD7051" s="5">
        <f>IFERROR(AA7051/D7051,0)</f>
        <v>1.9579684763572677E-2</v>
      </c>
      <c r="AE7051" s="15">
        <f t="shared" si="669"/>
        <v>0.33424657534246577</v>
      </c>
      <c r="AF7051" s="5">
        <f>IFERROR(AD7051*AE7051*48,0)</f>
        <v>0.31413324376844276</v>
      </c>
    </row>
    <row r="7052" spans="1:32" x14ac:dyDescent="0.15">
      <c r="A7052" s="1"/>
      <c r="B7052" s="1" t="s">
        <v>47</v>
      </c>
      <c r="C7052" s="1" t="s">
        <v>58</v>
      </c>
      <c r="D7052" s="1">
        <v>142.75</v>
      </c>
      <c r="E7052" s="6">
        <v>3.13</v>
      </c>
      <c r="F7052" s="18">
        <v>0.5625</v>
      </c>
      <c r="G7052" s="1">
        <v>29.3</v>
      </c>
      <c r="H7052" s="1">
        <v>55.88</v>
      </c>
      <c r="I7052" s="1">
        <v>29.4</v>
      </c>
      <c r="J7052" s="1">
        <v>0.3</v>
      </c>
      <c r="K7052" s="1">
        <v>640</v>
      </c>
      <c r="L7052" s="1">
        <v>910</v>
      </c>
      <c r="M7052" s="6">
        <f t="shared" si="665"/>
        <v>29.458502791731235</v>
      </c>
      <c r="N7052" s="19">
        <v>0.5</v>
      </c>
      <c r="O7052" s="11" cm="1">
        <f t="array" ref="O7052">ROUND(_xlfn.SWITCH(C7052,"建筑专教",IF(S7052&gt;0.1,1.38,1.28),"阶梯教室",IF(S7052&gt;0.1,1.15,1.05),"公共教室",IF(S7052&gt;0.1,1.22,1.12),IF(S7052&gt;0.1,1.2,1.1))+(MOD(ROW()*11,31)/31-0.5)*0.06,2)</f>
        <v>1.37</v>
      </c>
      <c r="P7052" s="12">
        <f t="shared" si="670"/>
        <v>0.28000000000000003</v>
      </c>
      <c r="Q7052" s="13">
        <f t="shared" si="666"/>
        <v>0.75425792766952249</v>
      </c>
      <c r="R7052" s="1">
        <v>2.35</v>
      </c>
      <c r="S7052" s="1">
        <v>0.43</v>
      </c>
      <c r="T7052" s="1">
        <v>4.8000000000000001E-2</v>
      </c>
      <c r="U7052" s="4" t="s">
        <v>60</v>
      </c>
      <c r="V7052">
        <v>0.49</v>
      </c>
      <c r="W7052">
        <v>0.4</v>
      </c>
      <c r="X7052">
        <v>0.75</v>
      </c>
      <c r="Y7052">
        <v>2.38</v>
      </c>
      <c r="Z7052">
        <v>0.25</v>
      </c>
      <c r="AA7052" s="5">
        <f t="shared" si="667"/>
        <v>2.8280000000000003</v>
      </c>
      <c r="AB7052" s="15" cm="1">
        <f t="array" ref="AB7052">_xlfn.SWITCH(U7052,"夏",122,"冬",90,"春",153,"秋",153,0)</f>
        <v>122</v>
      </c>
      <c r="AC7052" s="16">
        <f t="shared" si="668"/>
        <v>345.01600000000002</v>
      </c>
      <c r="AD7052" s="5">
        <f>IFERROR(AA7052/D7052,0)</f>
        <v>1.9810858143607706E-2</v>
      </c>
      <c r="AE7052" s="15">
        <f t="shared" si="669"/>
        <v>0.33424657534246577</v>
      </c>
      <c r="AF7052" s="5">
        <f>IFERROR(AD7052*AE7052*48,0)</f>
        <v>0.3178421514766212</v>
      </c>
    </row>
    <row r="7053" spans="1:32" x14ac:dyDescent="0.15">
      <c r="A7053" s="1"/>
      <c r="B7053" s="1" t="s">
        <v>47</v>
      </c>
      <c r="C7053" s="1" t="s">
        <v>58</v>
      </c>
      <c r="D7053" s="1">
        <v>142.75</v>
      </c>
      <c r="E7053" s="6">
        <v>3.13</v>
      </c>
      <c r="F7053" s="18">
        <v>0.58333333333333304</v>
      </c>
      <c r="G7053" s="1">
        <v>29.43</v>
      </c>
      <c r="H7053" s="1">
        <v>58.21</v>
      </c>
      <c r="I7053" s="1">
        <v>29.53</v>
      </c>
      <c r="J7053" s="1">
        <v>0.3</v>
      </c>
      <c r="K7053" s="1">
        <v>620</v>
      </c>
      <c r="L7053" s="1">
        <v>867</v>
      </c>
      <c r="M7053" s="6">
        <f t="shared" si="665"/>
        <v>29.588427472955914</v>
      </c>
      <c r="N7053" s="19">
        <v>0.5</v>
      </c>
      <c r="O7053" s="11" cm="1">
        <f t="array" ref="O7053">ROUND(_xlfn.SWITCH(C7053,"建筑专教",IF(S7053&gt;0.1,1.38,1.28),"阶梯教室",IF(S7053&gt;0.1,1.15,1.05),"公共教室",IF(S7053&gt;0.1,1.22,1.12),IF(S7053&gt;0.1,1.2,1.1))+(MOD(ROW()*11,31)/31-0.5)*0.06,2)</f>
        <v>1.39</v>
      </c>
      <c r="P7053" s="12">
        <f t="shared" si="670"/>
        <v>0.26</v>
      </c>
      <c r="Q7053" s="13">
        <f t="shared" si="666"/>
        <v>0.82119456624424414</v>
      </c>
      <c r="R7053" s="1">
        <v>2.42</v>
      </c>
      <c r="S7053" s="1">
        <v>0.44</v>
      </c>
      <c r="T7053" s="1">
        <v>4.4999999999999998E-2</v>
      </c>
      <c r="U7053" s="4" t="s">
        <v>60</v>
      </c>
      <c r="V7053">
        <v>0.49</v>
      </c>
      <c r="W7053">
        <v>0.4</v>
      </c>
      <c r="X7053">
        <v>0.75</v>
      </c>
      <c r="Y7053">
        <v>2.38</v>
      </c>
      <c r="Z7053">
        <v>0.25</v>
      </c>
      <c r="AA7053" s="5">
        <f t="shared" si="667"/>
        <v>2.9049999999999998</v>
      </c>
      <c r="AB7053" s="15" cm="1">
        <f t="array" ref="AB7053">_xlfn.SWITCH(U7053,"夏",122,"冬",90,"春",153,"秋",153,0)</f>
        <v>122</v>
      </c>
      <c r="AC7053" s="16">
        <f t="shared" si="668"/>
        <v>354.40999999999997</v>
      </c>
      <c r="AD7053" s="5">
        <f>IFERROR(AA7053/D7053,0)</f>
        <v>2.0350262697022767E-2</v>
      </c>
      <c r="AE7053" s="15">
        <f t="shared" si="669"/>
        <v>0.33424657534246577</v>
      </c>
      <c r="AF7053" s="5">
        <f>IFERROR(AD7053*AE7053*48,0)</f>
        <v>0.32649626946237076</v>
      </c>
    </row>
    <row r="7054" spans="1:32" x14ac:dyDescent="0.15">
      <c r="A7054" s="1"/>
      <c r="B7054" s="1" t="s">
        <v>47</v>
      </c>
      <c r="C7054" s="1" t="s">
        <v>58</v>
      </c>
      <c r="D7054" s="1">
        <v>142.75</v>
      </c>
      <c r="E7054" s="6">
        <v>3.13</v>
      </c>
      <c r="F7054" s="18">
        <v>0.58333333333333304</v>
      </c>
      <c r="G7054" s="1">
        <v>29.63</v>
      </c>
      <c r="H7054" s="1">
        <v>56.21</v>
      </c>
      <c r="I7054" s="1">
        <v>29.73</v>
      </c>
      <c r="J7054" s="1">
        <v>0.3</v>
      </c>
      <c r="K7054" s="1">
        <v>640</v>
      </c>
      <c r="L7054" s="1">
        <v>877</v>
      </c>
      <c r="M7054" s="6">
        <f t="shared" ref="M7054:M7117" si="671">IFERROR(POWER((I7054+273.15)^4+133500000*POWER(J7054,0.6)*(I7054-G7054),0.25)-273.15,I7054)</f>
        <v>29.788311850100683</v>
      </c>
      <c r="N7054" s="19">
        <v>0.5</v>
      </c>
      <c r="O7054" s="11" cm="1">
        <f t="array" ref="O7054">ROUND(_xlfn.SWITCH(C7054,"建筑专教",IF(S7054&gt;0.1,1.38,1.28),"阶梯教室",IF(S7054&gt;0.1,1.15,1.05),"公共教室",IF(S7054&gt;0.1,1.22,1.12),IF(S7054&gt;0.1,1.2,1.1))+(MOD(ROW()*11,31)/31-0.5)*0.06,2)</f>
        <v>1.35</v>
      </c>
      <c r="P7054" s="12">
        <f t="shared" si="670"/>
        <v>0.28000000000000003</v>
      </c>
      <c r="Q7054" s="13">
        <f t="shared" ref="Q7054:Q7117" si="672">(0.303*EXP(-0.036*(O7054*58.15))+0.028)*((O7054*58.15)-0.00305*(5733-6.99*(O7054*58.15)-(EXP(16.6536-4030.183/(G7054+235))*(H7054/100)))-0.42*((O7054*58.15)-58.15)-0.000017*(O7054*58.15)*(5867-(EXP(16.6536-4030.183/(G7054+235))*(H7054/100)))-0.0014*(O7054*58.15)*(34-G7054)-0.0000000396*IF(N7054*0.155&gt;0.078,1.05+0.645*N7054*0.155,1)*(POWER((35.7-0.028*(O7054*58.15)-N7054*0.155*(0.0000000396*IF(N7054*0.155&gt;0.078,1.05+0.645*N7054*0.155,1)*(POWER((35.7-0.028*(O7054*58.15)-N7054*0.155*0.1)+273,4)-POWER(M7054+273,4))+IF(N7054*0.155&gt;0.078,1.05+0.645*N7054*0.155,1)*IF(J7054&lt;0.2,2.38*ABS(35.7-0.028*(O7054*58.15)-G7054)^0.25,12.1*SQRT(J7054))*(35.7-0.028*(O7054*58.15)-G7054))+273),4)-POWER(M7054+273,4))-IF(N7054*0.155&gt;0.078,1.05+0.645*N7054*0.155,1)*IF(J7054&lt;0.2,2.38*ABS(35.7-0.028*(O7054*58.15)-N7054*0.155*0.1-G7054)^0.25,12.1*SQRT(J7054))*(35.7-0.028*(O7054*58.15)-N7054*0.155*0.1-G7054))</f>
        <v>0.84090584004620794</v>
      </c>
      <c r="R7054" s="1">
        <v>2.4500000000000002</v>
      </c>
      <c r="S7054" s="1">
        <v>0.44</v>
      </c>
      <c r="T7054" s="1">
        <v>3.7999999999999999E-2</v>
      </c>
      <c r="U7054" s="4" t="s">
        <v>60</v>
      </c>
      <c r="V7054">
        <v>0.49</v>
      </c>
      <c r="W7054">
        <v>0.4</v>
      </c>
      <c r="X7054">
        <v>0.75</v>
      </c>
      <c r="Y7054">
        <v>2.38</v>
      </c>
      <c r="Z7054">
        <v>0.25</v>
      </c>
      <c r="AA7054" s="5">
        <f t="shared" si="667"/>
        <v>2.9279999999999999</v>
      </c>
      <c r="AB7054" s="15" cm="1">
        <f t="array" ref="AB7054">_xlfn.SWITCH(U7054,"夏",122,"冬",90,"春",153,"秋",153,0)</f>
        <v>122</v>
      </c>
      <c r="AC7054" s="16">
        <f t="shared" si="668"/>
        <v>357.21600000000001</v>
      </c>
      <c r="AD7054" s="5">
        <f>IFERROR(AA7054/D7054,0)</f>
        <v>2.0511383537653239E-2</v>
      </c>
      <c r="AE7054" s="15">
        <f t="shared" si="669"/>
        <v>0.33424657534246577</v>
      </c>
      <c r="AF7054" s="5">
        <f>IFERROR(AD7054*AE7054*48,0)</f>
        <v>0.32908126574382845</v>
      </c>
    </row>
    <row r="7055" spans="1:32" x14ac:dyDescent="0.15">
      <c r="A7055" s="1"/>
      <c r="B7055" s="1" t="s">
        <v>47</v>
      </c>
      <c r="C7055" s="1" t="s">
        <v>58</v>
      </c>
      <c r="D7055" s="1">
        <v>142.75</v>
      </c>
      <c r="E7055" s="6">
        <v>3.13</v>
      </c>
      <c r="F7055" s="18">
        <v>0.60416666666666696</v>
      </c>
      <c r="G7055" s="1">
        <v>29.67</v>
      </c>
      <c r="H7055" s="1">
        <v>58.54</v>
      </c>
      <c r="I7055" s="1">
        <v>29.77</v>
      </c>
      <c r="J7055" s="1">
        <v>0.3</v>
      </c>
      <c r="K7055" s="1">
        <v>620</v>
      </c>
      <c r="L7055" s="1">
        <v>833</v>
      </c>
      <c r="M7055" s="6">
        <f t="shared" si="671"/>
        <v>29.828288762136253</v>
      </c>
      <c r="N7055" s="19">
        <v>0.5</v>
      </c>
      <c r="O7055" s="11" cm="1">
        <f t="array" ref="O7055">ROUND(_xlfn.SWITCH(C7055,"建筑专教",IF(S7055&gt;0.1,1.38,1.28),"阶梯教室",IF(S7055&gt;0.1,1.15,1.05),"公共教室",IF(S7055&gt;0.1,1.22,1.12),IF(S7055&gt;0.1,1.2,1.1))+(MOD(ROW()*11,31)/31-0.5)*0.06,2)</f>
        <v>1.37</v>
      </c>
      <c r="P7055" s="12">
        <f t="shared" si="670"/>
        <v>0.26</v>
      </c>
      <c r="Q7055" s="13">
        <f t="shared" si="672"/>
        <v>0.8774486444357007</v>
      </c>
      <c r="R7055" s="1">
        <v>2.2200000000000002</v>
      </c>
      <c r="S7055" s="1">
        <v>0.45</v>
      </c>
      <c r="T7055" s="1">
        <v>3.7999999999999999E-2</v>
      </c>
      <c r="U7055" s="4" t="s">
        <v>60</v>
      </c>
      <c r="V7055">
        <v>0.49</v>
      </c>
      <c r="W7055">
        <v>0.4</v>
      </c>
      <c r="X7055">
        <v>0.75</v>
      </c>
      <c r="Y7055">
        <v>2.38</v>
      </c>
      <c r="Z7055">
        <v>0.25</v>
      </c>
      <c r="AA7055" s="5">
        <f t="shared" si="667"/>
        <v>2.7080000000000002</v>
      </c>
      <c r="AB7055" s="15" cm="1">
        <f t="array" ref="AB7055">_xlfn.SWITCH(U7055,"夏",122,"冬",90,"春",153,"秋",153,0)</f>
        <v>122</v>
      </c>
      <c r="AC7055" s="16">
        <f t="shared" si="668"/>
        <v>330.37600000000003</v>
      </c>
      <c r="AD7055" s="5">
        <f>IFERROR(AA7055/D7055,0)</f>
        <v>1.8970227670753067E-2</v>
      </c>
      <c r="AE7055" s="15">
        <f t="shared" si="669"/>
        <v>0.33424657534246577</v>
      </c>
      <c r="AF7055" s="5">
        <f>IFERROR(AD7055*AE7055*48,0)</f>
        <v>0.30435521435597251</v>
      </c>
    </row>
    <row r="7056" spans="1:32" x14ac:dyDescent="0.15">
      <c r="A7056" s="1"/>
      <c r="B7056" s="1" t="s">
        <v>47</v>
      </c>
      <c r="C7056" s="1" t="s">
        <v>58</v>
      </c>
      <c r="D7056" s="1">
        <v>142.75</v>
      </c>
      <c r="E7056" s="6">
        <v>3.13</v>
      </c>
      <c r="F7056" s="18">
        <v>0.60416666666666696</v>
      </c>
      <c r="G7056" s="1">
        <v>29.87</v>
      </c>
      <c r="H7056" s="1">
        <v>56.54</v>
      </c>
      <c r="I7056" s="1">
        <v>29.97</v>
      </c>
      <c r="J7056" s="1">
        <v>0.3</v>
      </c>
      <c r="K7056" s="1">
        <v>640</v>
      </c>
      <c r="L7056" s="1">
        <v>843</v>
      </c>
      <c r="M7056" s="6">
        <f t="shared" si="671"/>
        <v>30.028173504905681</v>
      </c>
      <c r="N7056" s="19">
        <v>0.5</v>
      </c>
      <c r="O7056" s="11" cm="1">
        <f t="array" ref="O7056">ROUND(_xlfn.SWITCH(C7056,"建筑专教",IF(S7056&gt;0.1,1.38,1.28),"阶梯教室",IF(S7056&gt;0.1,1.15,1.05),"公共教室",IF(S7056&gt;0.1,1.22,1.12),IF(S7056&gt;0.1,1.2,1.1))+(MOD(ROW()*11,31)/31-0.5)*0.06,2)</f>
        <v>1.39</v>
      </c>
      <c r="P7056" s="12">
        <f t="shared" si="670"/>
        <v>0.28000000000000003</v>
      </c>
      <c r="Q7056" s="13">
        <f t="shared" si="672"/>
        <v>0.96539020960287092</v>
      </c>
      <c r="R7056" s="1">
        <v>2.25</v>
      </c>
      <c r="S7056" s="1">
        <v>0.45</v>
      </c>
      <c r="T7056" s="1">
        <v>4.2000000000000003E-2</v>
      </c>
      <c r="U7056" s="4" t="s">
        <v>60</v>
      </c>
      <c r="V7056">
        <v>0.49</v>
      </c>
      <c r="W7056">
        <v>0.4</v>
      </c>
      <c r="X7056">
        <v>0.75</v>
      </c>
      <c r="Y7056">
        <v>2.38</v>
      </c>
      <c r="Z7056">
        <v>0.25</v>
      </c>
      <c r="AA7056" s="5">
        <f t="shared" si="667"/>
        <v>2.742</v>
      </c>
      <c r="AB7056" s="15" cm="1">
        <f t="array" ref="AB7056">_xlfn.SWITCH(U7056,"夏",122,"冬",90,"春",153,"秋",153,0)</f>
        <v>122</v>
      </c>
      <c r="AC7056" s="16">
        <f t="shared" si="668"/>
        <v>334.524</v>
      </c>
      <c r="AD7056" s="5">
        <f>IFERROR(AA7056/D7056,0)</f>
        <v>1.9208406304728545E-2</v>
      </c>
      <c r="AE7056" s="15">
        <f t="shared" si="669"/>
        <v>0.33424657534246577</v>
      </c>
      <c r="AF7056" s="5">
        <f>IFERROR(AD7056*AE7056*48,0)</f>
        <v>0.30817651320682293</v>
      </c>
    </row>
    <row r="7057" spans="1:32" x14ac:dyDescent="0.15">
      <c r="A7057" s="1"/>
      <c r="B7057" s="1" t="s">
        <v>47</v>
      </c>
      <c r="C7057" s="1" t="s">
        <v>58</v>
      </c>
      <c r="D7057" s="1">
        <v>142.75</v>
      </c>
      <c r="E7057" s="6">
        <v>3.13</v>
      </c>
      <c r="F7057" s="18">
        <v>0.625</v>
      </c>
      <c r="G7057" s="1">
        <v>30</v>
      </c>
      <c r="H7057" s="1">
        <v>53.5</v>
      </c>
      <c r="I7057" s="1">
        <v>30.1</v>
      </c>
      <c r="J7057" s="1">
        <v>0.3</v>
      </c>
      <c r="K7057" s="1">
        <v>620</v>
      </c>
      <c r="L7057" s="1">
        <v>800</v>
      </c>
      <c r="M7057" s="6">
        <f t="shared" si="671"/>
        <v>30.1580987505655</v>
      </c>
      <c r="N7057" s="19">
        <v>0.5</v>
      </c>
      <c r="O7057" s="11" cm="1">
        <f t="array" ref="O7057">ROUND(_xlfn.SWITCH(C7057,"建筑专教",IF(S7057&gt;0.1,1.38,1.28),"阶梯教室",IF(S7057&gt;0.1,1.15,1.05),"公共教室",IF(S7057&gt;0.1,1.22,1.12),IF(S7057&gt;0.1,1.2,1.1))+(MOD(ROW()*11,31)/31-0.5)*0.06,2)</f>
        <v>1.36</v>
      </c>
      <c r="P7057" s="12">
        <f t="shared" si="670"/>
        <v>0.26</v>
      </c>
      <c r="Q7057" s="13">
        <f t="shared" si="672"/>
        <v>0.97669214268782112</v>
      </c>
      <c r="R7057" s="1">
        <v>2.35</v>
      </c>
      <c r="S7057" s="1">
        <v>0.46</v>
      </c>
      <c r="T7057" s="1">
        <v>3.7999999999999999E-2</v>
      </c>
      <c r="U7057" s="4" t="s">
        <v>60</v>
      </c>
      <c r="V7057">
        <v>0.49</v>
      </c>
      <c r="W7057">
        <v>0.4</v>
      </c>
      <c r="X7057">
        <v>0.75</v>
      </c>
      <c r="Y7057">
        <v>2.38</v>
      </c>
      <c r="Z7057">
        <v>0.25</v>
      </c>
      <c r="AA7057" s="5">
        <f t="shared" si="667"/>
        <v>2.8479999999999999</v>
      </c>
      <c r="AB7057" s="15" cm="1">
        <f t="array" ref="AB7057">_xlfn.SWITCH(U7057,"夏",122,"冬",90,"春",153,"秋",153,0)</f>
        <v>122</v>
      </c>
      <c r="AC7057" s="16">
        <f t="shared" si="668"/>
        <v>347.45599999999996</v>
      </c>
      <c r="AD7057" s="5">
        <f>IFERROR(AA7057/D7057,0)</f>
        <v>1.9950963222416813E-2</v>
      </c>
      <c r="AE7057" s="15">
        <f t="shared" si="669"/>
        <v>0.33424657534246577</v>
      </c>
      <c r="AF7057" s="5">
        <f>IFERROR(AD7057*AE7057*48,0)</f>
        <v>0.32008997433006264</v>
      </c>
    </row>
    <row r="7058" spans="1:32" x14ac:dyDescent="0.15">
      <c r="A7058" s="1"/>
      <c r="B7058" s="1" t="s">
        <v>48</v>
      </c>
      <c r="C7058" s="1" t="s">
        <v>58</v>
      </c>
      <c r="D7058" s="1">
        <v>142.75</v>
      </c>
      <c r="E7058" s="6">
        <v>3.13</v>
      </c>
      <c r="F7058" s="18">
        <v>0.625</v>
      </c>
      <c r="G7058" s="1">
        <v>30.2</v>
      </c>
      <c r="H7058" s="1">
        <v>51.5</v>
      </c>
      <c r="I7058" s="1">
        <v>30.3</v>
      </c>
      <c r="J7058" s="1">
        <v>0.3</v>
      </c>
      <c r="K7058" s="1">
        <v>640</v>
      </c>
      <c r="L7058" s="1">
        <v>810</v>
      </c>
      <c r="M7058" s="6">
        <f t="shared" si="671"/>
        <v>30.35798399371339</v>
      </c>
      <c r="N7058" s="19">
        <v>0.5</v>
      </c>
      <c r="O7058" s="11" cm="1">
        <f t="array" ref="O7058">ROUND(_xlfn.SWITCH(C7058,"建筑专教",IF(S7058&gt;0.1,1.38,1.28),"阶梯教室",IF(S7058&gt;0.1,1.15,1.05),"公共教室",IF(S7058&gt;0.1,1.22,1.12),IF(S7058&gt;0.1,1.2,1.1))+(MOD(ROW()*11,31)/31-0.5)*0.06,2)</f>
        <v>1.38</v>
      </c>
      <c r="P7058" s="12">
        <f t="shared" si="670"/>
        <v>0.28000000000000003</v>
      </c>
      <c r="Q7058" s="13">
        <f t="shared" si="672"/>
        <v>1.0636911111703922</v>
      </c>
      <c r="R7058" s="1">
        <v>2.38</v>
      </c>
      <c r="S7058" s="1">
        <v>0.46</v>
      </c>
      <c r="T7058" s="1">
        <v>3.5000000000000003E-2</v>
      </c>
      <c r="U7058" s="4" t="s">
        <v>60</v>
      </c>
      <c r="V7058">
        <v>0.49</v>
      </c>
      <c r="W7058">
        <v>0.4</v>
      </c>
      <c r="X7058">
        <v>0.75</v>
      </c>
      <c r="Y7058">
        <v>2.38</v>
      </c>
      <c r="Z7058">
        <v>0.25</v>
      </c>
      <c r="AA7058" s="5">
        <f t="shared" si="667"/>
        <v>2.875</v>
      </c>
      <c r="AB7058" s="15" cm="1">
        <f t="array" ref="AB7058">_xlfn.SWITCH(U7058,"夏",122,"冬",90,"春",153,"秋",153,0)</f>
        <v>122</v>
      </c>
      <c r="AC7058" s="16">
        <f t="shared" si="668"/>
        <v>350.75</v>
      </c>
      <c r="AD7058" s="5">
        <f>IFERROR(AA7058/D7058,0)</f>
        <v>2.0140105078809107E-2</v>
      </c>
      <c r="AE7058" s="15">
        <f t="shared" si="669"/>
        <v>0.33424657534246577</v>
      </c>
      <c r="AF7058" s="5">
        <f>IFERROR(AD7058*AE7058*48,0)</f>
        <v>0.32312453518220857</v>
      </c>
    </row>
    <row r="7059" spans="1:32" x14ac:dyDescent="0.15">
      <c r="A7059" s="1"/>
      <c r="B7059" s="1" t="s">
        <v>48</v>
      </c>
      <c r="C7059" s="1" t="s">
        <v>58</v>
      </c>
      <c r="D7059" s="1">
        <v>142.75</v>
      </c>
      <c r="E7059" s="6">
        <v>3.13</v>
      </c>
      <c r="F7059" s="18">
        <v>0.64583333333333304</v>
      </c>
      <c r="G7059" s="1">
        <v>29.5</v>
      </c>
      <c r="H7059" s="1">
        <v>55.38</v>
      </c>
      <c r="I7059" s="1">
        <v>29.6</v>
      </c>
      <c r="J7059" s="1">
        <v>0.3</v>
      </c>
      <c r="K7059" s="1">
        <v>620</v>
      </c>
      <c r="L7059" s="1">
        <v>700</v>
      </c>
      <c r="M7059" s="6">
        <f t="shared" si="671"/>
        <v>29.658386970223944</v>
      </c>
      <c r="N7059" s="19">
        <v>0.5</v>
      </c>
      <c r="O7059" s="11" cm="1">
        <f t="array" ref="O7059">ROUND(_xlfn.SWITCH(C7059,"建筑专教",IF(S7059&gt;0.1,1.38,1.28),"阶梯教室",IF(S7059&gt;0.1,1.15,1.05),"公共教室",IF(S7059&gt;0.1,1.22,1.12),IF(S7059&gt;0.1,1.2,1.1))+(MOD(ROW()*11,31)/31-0.5)*0.06,2)</f>
        <v>1.4</v>
      </c>
      <c r="P7059" s="12">
        <f t="shared" si="670"/>
        <v>0.26</v>
      </c>
      <c r="Q7059" s="13">
        <f t="shared" si="672"/>
        <v>0.85553943722756243</v>
      </c>
      <c r="R7059" s="1">
        <v>2.4500000000000002</v>
      </c>
      <c r="S7059" s="1">
        <v>0.49</v>
      </c>
      <c r="T7059" s="1">
        <v>4.2000000000000003E-2</v>
      </c>
      <c r="U7059" s="4" t="s">
        <v>60</v>
      </c>
      <c r="V7059">
        <v>0.49</v>
      </c>
      <c r="W7059">
        <v>0.4</v>
      </c>
      <c r="X7059">
        <v>0.75</v>
      </c>
      <c r="Y7059">
        <v>2.38</v>
      </c>
      <c r="Z7059">
        <v>0.25</v>
      </c>
      <c r="AA7059" s="5">
        <f t="shared" si="667"/>
        <v>2.9820000000000002</v>
      </c>
      <c r="AB7059" s="15" cm="1">
        <f t="array" ref="AB7059">_xlfn.SWITCH(U7059,"夏",122,"冬",90,"春",153,"秋",153,0)</f>
        <v>122</v>
      </c>
      <c r="AC7059" s="16">
        <f t="shared" si="668"/>
        <v>363.80400000000003</v>
      </c>
      <c r="AD7059" s="5">
        <f>IFERROR(AA7059/D7059,0)</f>
        <v>2.0889667250437831E-2</v>
      </c>
      <c r="AE7059" s="15">
        <f t="shared" si="669"/>
        <v>0.33424657534246577</v>
      </c>
      <c r="AF7059" s="5">
        <f>IFERROR(AD7059*AE7059*48,0)</f>
        <v>0.33515038744812042</v>
      </c>
    </row>
    <row r="7060" spans="1:32" x14ac:dyDescent="0.15">
      <c r="A7060" s="1"/>
      <c r="B7060" s="1" t="s">
        <v>48</v>
      </c>
      <c r="C7060" s="1" t="s">
        <v>58</v>
      </c>
      <c r="D7060" s="1">
        <v>142.75</v>
      </c>
      <c r="E7060" s="6">
        <v>3.13</v>
      </c>
      <c r="F7060" s="18">
        <v>0.64583333333333304</v>
      </c>
      <c r="G7060" s="1">
        <v>29.7</v>
      </c>
      <c r="H7060" s="1">
        <v>53.38</v>
      </c>
      <c r="I7060" s="1">
        <v>29.8</v>
      </c>
      <c r="J7060" s="1">
        <v>0.3</v>
      </c>
      <c r="K7060" s="1">
        <v>640</v>
      </c>
      <c r="L7060" s="1">
        <v>710</v>
      </c>
      <c r="M7060" s="6">
        <f t="shared" si="671"/>
        <v>29.858271454158853</v>
      </c>
      <c r="N7060" s="19">
        <v>0.5</v>
      </c>
      <c r="O7060" s="11" cm="1">
        <f t="array" ref="O7060">ROUND(_xlfn.SWITCH(C7060,"建筑专教",IF(S7060&gt;0.1,1.38,1.28),"阶梯教室",IF(S7060&gt;0.1,1.15,1.05),"公共教室",IF(S7060&gt;0.1,1.22,1.12),IF(S7060&gt;0.1,1.2,1.1))+(MOD(ROW()*11,31)/31-0.5)*0.06,2)</f>
        <v>1.36</v>
      </c>
      <c r="P7060" s="12">
        <f t="shared" si="670"/>
        <v>0.28000000000000003</v>
      </c>
      <c r="Q7060" s="13">
        <f t="shared" si="672"/>
        <v>0.8760489671683529</v>
      </c>
      <c r="R7060" s="1">
        <v>2.42</v>
      </c>
      <c r="S7060" s="1">
        <v>0.49</v>
      </c>
      <c r="T7060" s="1">
        <v>4.4999999999999998E-2</v>
      </c>
      <c r="U7060" s="4" t="s">
        <v>60</v>
      </c>
      <c r="V7060">
        <v>0.49</v>
      </c>
      <c r="W7060">
        <v>0.4</v>
      </c>
      <c r="X7060">
        <v>0.75</v>
      </c>
      <c r="Y7060">
        <v>2.38</v>
      </c>
      <c r="Z7060">
        <v>0.25</v>
      </c>
      <c r="AA7060" s="5">
        <f t="shared" si="667"/>
        <v>2.9550000000000001</v>
      </c>
      <c r="AB7060" s="15" cm="1">
        <f t="array" ref="AB7060">_xlfn.SWITCH(U7060,"夏",122,"冬",90,"春",153,"秋",153,0)</f>
        <v>122</v>
      </c>
      <c r="AC7060" s="16">
        <f t="shared" si="668"/>
        <v>360.51</v>
      </c>
      <c r="AD7060" s="5">
        <f>IFERROR(AA7060/D7060,0)</f>
        <v>2.0700525394045533E-2</v>
      </c>
      <c r="AE7060" s="15">
        <f t="shared" si="669"/>
        <v>0.33424657534246577</v>
      </c>
      <c r="AF7060" s="5">
        <f>IFERROR(AD7060*AE7060*48,0)</f>
        <v>0.33211582659597438</v>
      </c>
    </row>
    <row r="7061" spans="1:32" x14ac:dyDescent="0.15">
      <c r="A7061" s="1"/>
      <c r="B7061" s="1" t="s">
        <v>48</v>
      </c>
      <c r="C7061" s="1" t="s">
        <v>58</v>
      </c>
      <c r="D7061" s="1">
        <v>142.75</v>
      </c>
      <c r="E7061" s="6">
        <v>3.13</v>
      </c>
      <c r="F7061" s="18">
        <v>0.66666666666666696</v>
      </c>
      <c r="G7061" s="1">
        <v>29</v>
      </c>
      <c r="H7061" s="1">
        <v>57.25</v>
      </c>
      <c r="I7061" s="1">
        <v>29.1</v>
      </c>
      <c r="J7061" s="1">
        <v>0.3</v>
      </c>
      <c r="K7061" s="1">
        <v>620</v>
      </c>
      <c r="L7061" s="1">
        <v>600</v>
      </c>
      <c r="M7061" s="6">
        <f t="shared" si="671"/>
        <v>29.158677098905969</v>
      </c>
      <c r="N7061" s="19">
        <v>0.5</v>
      </c>
      <c r="O7061" s="11" cm="1">
        <f t="array" ref="O7061">ROUND(_xlfn.SWITCH(C7061,"建筑专教",IF(S7061&gt;0.1,1.38,1.28),"阶梯教室",IF(S7061&gt;0.1,1.15,1.05),"公共教室",IF(S7061&gt;0.1,1.22,1.12),IF(S7061&gt;0.1,1.2,1.1))+(MOD(ROW()*11,31)/31-0.5)*0.06,2)</f>
        <v>1.38</v>
      </c>
      <c r="P7061" s="12">
        <f t="shared" si="670"/>
        <v>0.26</v>
      </c>
      <c r="Q7061" s="13">
        <f t="shared" si="672"/>
        <v>0.66739652617413914</v>
      </c>
      <c r="R7061" s="1">
        <v>2.25</v>
      </c>
      <c r="S7061" s="1">
        <v>0.52</v>
      </c>
      <c r="T7061" s="1">
        <v>1.4999999999999999E-2</v>
      </c>
      <c r="U7061" s="4" t="s">
        <v>60</v>
      </c>
      <c r="V7061">
        <v>0.49</v>
      </c>
      <c r="W7061">
        <v>0.4</v>
      </c>
      <c r="X7061">
        <v>0.75</v>
      </c>
      <c r="Y7061">
        <v>2.38</v>
      </c>
      <c r="Z7061">
        <v>0.25</v>
      </c>
      <c r="AA7061" s="5">
        <f t="shared" si="667"/>
        <v>2.7850000000000001</v>
      </c>
      <c r="AB7061" s="15" cm="1">
        <f t="array" ref="AB7061">_xlfn.SWITCH(U7061,"夏",122,"冬",90,"春",153,"秋",153,0)</f>
        <v>122</v>
      </c>
      <c r="AC7061" s="16">
        <f t="shared" si="668"/>
        <v>339.77000000000004</v>
      </c>
      <c r="AD7061" s="5">
        <f>IFERROR(AA7061/D7061,0)</f>
        <v>1.9509632224168127E-2</v>
      </c>
      <c r="AE7061" s="15">
        <f t="shared" si="669"/>
        <v>0.33424657534246577</v>
      </c>
      <c r="AF7061" s="5">
        <f>IFERROR(AD7061*AE7061*48,0)</f>
        <v>0.31300933234172207</v>
      </c>
    </row>
    <row r="7062" spans="1:32" x14ac:dyDescent="0.15">
      <c r="A7062" s="1"/>
      <c r="B7062" s="1" t="s">
        <v>48</v>
      </c>
      <c r="C7062" s="1" t="s">
        <v>58</v>
      </c>
      <c r="D7062" s="1">
        <v>142.75</v>
      </c>
      <c r="E7062" s="6">
        <v>3.13</v>
      </c>
      <c r="F7062" s="18">
        <v>0.66666666666666696</v>
      </c>
      <c r="G7062" s="1">
        <v>29.2</v>
      </c>
      <c r="H7062" s="1">
        <v>55.25</v>
      </c>
      <c r="I7062" s="1">
        <v>29.3</v>
      </c>
      <c r="J7062" s="1">
        <v>0.3</v>
      </c>
      <c r="K7062" s="1">
        <v>640</v>
      </c>
      <c r="L7062" s="1">
        <v>610</v>
      </c>
      <c r="M7062" s="6">
        <f t="shared" si="671"/>
        <v>29.358560817341072</v>
      </c>
      <c r="N7062" s="19">
        <v>0.5</v>
      </c>
      <c r="O7062" s="11" cm="1">
        <f t="array" ref="O7062">ROUND(_xlfn.SWITCH(C7062,"建筑专教",IF(S7062&gt;0.1,1.38,1.28),"阶梯教室",IF(S7062&gt;0.1,1.15,1.05),"公共教室",IF(S7062&gt;0.1,1.22,1.12),IF(S7062&gt;0.1,1.2,1.1))+(MOD(ROW()*11,31)/31-0.5)*0.06,2)</f>
        <v>1.4</v>
      </c>
      <c r="P7062" s="12">
        <f t="shared" si="670"/>
        <v>0.28000000000000003</v>
      </c>
      <c r="Q7062" s="13">
        <f t="shared" si="672"/>
        <v>0.75794522982636026</v>
      </c>
      <c r="R7062" s="1">
        <v>2.2799999999999998</v>
      </c>
      <c r="S7062" s="1">
        <v>0.52</v>
      </c>
      <c r="T7062" s="1">
        <v>3.7999999999999999E-2</v>
      </c>
      <c r="U7062" s="4" t="s">
        <v>60</v>
      </c>
      <c r="V7062">
        <v>0.49</v>
      </c>
      <c r="W7062">
        <v>0.4</v>
      </c>
      <c r="X7062">
        <v>0.75</v>
      </c>
      <c r="Y7062">
        <v>2.38</v>
      </c>
      <c r="Z7062">
        <v>0.25</v>
      </c>
      <c r="AA7062" s="5">
        <f t="shared" si="667"/>
        <v>2.8379999999999996</v>
      </c>
      <c r="AB7062" s="15" cm="1">
        <f t="array" ref="AB7062">_xlfn.SWITCH(U7062,"夏",122,"冬",90,"春",153,"秋",153,0)</f>
        <v>122</v>
      </c>
      <c r="AC7062" s="16">
        <f t="shared" si="668"/>
        <v>346.23599999999993</v>
      </c>
      <c r="AD7062" s="5">
        <f>IFERROR(AA7062/D7062,0)</f>
        <v>1.9880910683012256E-2</v>
      </c>
      <c r="AE7062" s="15">
        <f t="shared" si="669"/>
        <v>0.33424657534246577</v>
      </c>
      <c r="AF7062" s="5">
        <f>IFERROR(AD7062*AE7062*48,0)</f>
        <v>0.31896606290334184</v>
      </c>
    </row>
    <row r="7063" spans="1:32" x14ac:dyDescent="0.15">
      <c r="A7063" s="1"/>
      <c r="B7063" s="1" t="s">
        <v>48</v>
      </c>
      <c r="C7063" s="1" t="s">
        <v>58</v>
      </c>
      <c r="D7063" s="1">
        <v>142.75</v>
      </c>
      <c r="E7063" s="6">
        <v>3.13</v>
      </c>
      <c r="F7063" s="18">
        <v>0.6875</v>
      </c>
      <c r="G7063" s="1">
        <v>28.5</v>
      </c>
      <c r="H7063" s="1">
        <v>59.13</v>
      </c>
      <c r="I7063" s="1">
        <v>28.6</v>
      </c>
      <c r="J7063" s="1">
        <v>0.3</v>
      </c>
      <c r="K7063" s="1">
        <v>620</v>
      </c>
      <c r="L7063" s="1">
        <v>500</v>
      </c>
      <c r="M7063" s="6">
        <f t="shared" si="671"/>
        <v>28.658969152436498</v>
      </c>
      <c r="N7063" s="19">
        <v>0.5</v>
      </c>
      <c r="O7063" s="11" cm="1">
        <f t="array" ref="O7063">ROUND(_xlfn.SWITCH(C7063,"建筑专教",IF(S7063&gt;0.1,1.38,1.28),"阶梯教室",IF(S7063&gt;0.1,1.15,1.05),"公共教室",IF(S7063&gt;0.1,1.22,1.12),IF(S7063&gt;0.1,1.2,1.1))+(MOD(ROW()*11,31)/31-0.5)*0.06,2)</f>
        <v>1.36</v>
      </c>
      <c r="P7063" s="12">
        <f t="shared" si="670"/>
        <v>0.26</v>
      </c>
      <c r="Q7063" s="13">
        <f t="shared" si="672"/>
        <v>0.47339698042649891</v>
      </c>
      <c r="R7063" s="1">
        <v>2.38</v>
      </c>
      <c r="S7063" s="1">
        <v>0.55000000000000004</v>
      </c>
      <c r="T7063" s="1">
        <v>8.0000000000000002E-3</v>
      </c>
      <c r="U7063" s="4" t="s">
        <v>60</v>
      </c>
      <c r="V7063">
        <v>0.49</v>
      </c>
      <c r="W7063">
        <v>0.4</v>
      </c>
      <c r="X7063">
        <v>0.75</v>
      </c>
      <c r="Y7063">
        <v>2.38</v>
      </c>
      <c r="Z7063">
        <v>0.25</v>
      </c>
      <c r="AA7063" s="5">
        <f t="shared" si="667"/>
        <v>2.9379999999999997</v>
      </c>
      <c r="AB7063" s="15" cm="1">
        <f t="array" ref="AB7063">_xlfn.SWITCH(U7063,"夏",122,"冬",90,"春",153,"秋",153,0)</f>
        <v>122</v>
      </c>
      <c r="AC7063" s="16">
        <f t="shared" si="668"/>
        <v>358.43599999999998</v>
      </c>
      <c r="AD7063" s="5">
        <f>IFERROR(AA7063/D7063,0)</f>
        <v>2.0581436077057792E-2</v>
      </c>
      <c r="AE7063" s="15">
        <f t="shared" si="669"/>
        <v>0.33424657534246577</v>
      </c>
      <c r="AF7063" s="5">
        <f>IFERROR(AD7063*AE7063*48,0)</f>
        <v>0.33020517717054915</v>
      </c>
    </row>
    <row r="7064" spans="1:32" x14ac:dyDescent="0.15">
      <c r="A7064" s="1"/>
      <c r="B7064" s="1" t="s">
        <v>48</v>
      </c>
      <c r="C7064" s="1" t="s">
        <v>58</v>
      </c>
      <c r="D7064" s="1">
        <v>142.75</v>
      </c>
      <c r="E7064" s="6">
        <v>3.13</v>
      </c>
      <c r="F7064" s="18">
        <v>0.6875</v>
      </c>
      <c r="G7064" s="1">
        <v>28.7</v>
      </c>
      <c r="H7064" s="1">
        <v>57.13</v>
      </c>
      <c r="I7064" s="1">
        <v>28.8</v>
      </c>
      <c r="J7064" s="1">
        <v>0.3</v>
      </c>
      <c r="K7064" s="1">
        <v>640</v>
      </c>
      <c r="L7064" s="1">
        <v>510</v>
      </c>
      <c r="M7064" s="6">
        <f t="shared" si="671"/>
        <v>28.858852099023011</v>
      </c>
      <c r="N7064" s="19">
        <v>0.5</v>
      </c>
      <c r="O7064" s="11" cm="1">
        <f t="array" ref="O7064">ROUND(_xlfn.SWITCH(C7064,"建筑专教",IF(S7064&gt;0.1,1.38,1.28),"阶梯教室",IF(S7064&gt;0.1,1.15,1.05),"公共教室",IF(S7064&gt;0.1,1.22,1.12),IF(S7064&gt;0.1,1.2,1.1))+(MOD(ROW()*11,31)/31-0.5)*0.06,2)</f>
        <v>1.38</v>
      </c>
      <c r="P7064" s="12">
        <f t="shared" si="670"/>
        <v>0.28000000000000003</v>
      </c>
      <c r="Q7064" s="13">
        <f t="shared" si="672"/>
        <v>0.568278593029234</v>
      </c>
      <c r="R7064" s="1">
        <v>2.4</v>
      </c>
      <c r="S7064" s="1">
        <v>0.55000000000000004</v>
      </c>
      <c r="T7064" s="1">
        <v>1.4999999999999999E-2</v>
      </c>
      <c r="U7064" s="4" t="s">
        <v>60</v>
      </c>
      <c r="V7064">
        <v>0.49</v>
      </c>
      <c r="W7064">
        <v>0.4</v>
      </c>
      <c r="X7064">
        <v>0.75</v>
      </c>
      <c r="Y7064">
        <v>2.38</v>
      </c>
      <c r="Z7064">
        <v>0.25</v>
      </c>
      <c r="AA7064" s="5">
        <f t="shared" si="667"/>
        <v>2.9650000000000003</v>
      </c>
      <c r="AB7064" s="15" cm="1">
        <f t="array" ref="AB7064">_xlfn.SWITCH(U7064,"夏",122,"冬",90,"春",153,"秋",153,0)</f>
        <v>122</v>
      </c>
      <c r="AC7064" s="16">
        <f t="shared" si="668"/>
        <v>361.73</v>
      </c>
      <c r="AD7064" s="5">
        <f>IFERROR(AA7064/D7064,0)</f>
        <v>2.077057793345009E-2</v>
      </c>
      <c r="AE7064" s="15">
        <f t="shared" si="669"/>
        <v>0.33424657534246577</v>
      </c>
      <c r="AF7064" s="5">
        <f>IFERROR(AD7064*AE7064*48,0)</f>
        <v>0.33323973802269513</v>
      </c>
    </row>
    <row r="7065" spans="1:32" x14ac:dyDescent="0.15">
      <c r="A7065" s="1"/>
      <c r="B7065" s="1" t="s">
        <v>48</v>
      </c>
      <c r="C7065" s="1" t="s">
        <v>58</v>
      </c>
      <c r="D7065" s="1">
        <v>142.75</v>
      </c>
      <c r="E7065" s="6">
        <v>3.13</v>
      </c>
      <c r="F7065" s="18">
        <v>0.70833333333333304</v>
      </c>
      <c r="G7065" s="1">
        <v>28</v>
      </c>
      <c r="H7065" s="1">
        <v>61</v>
      </c>
      <c r="I7065" s="1">
        <v>28.1</v>
      </c>
      <c r="J7065" s="1">
        <v>0.3</v>
      </c>
      <c r="K7065" s="1">
        <v>620</v>
      </c>
      <c r="L7065" s="1">
        <v>400</v>
      </c>
      <c r="M7065" s="6">
        <f t="shared" si="671"/>
        <v>28.15926314679831</v>
      </c>
      <c r="N7065" s="19">
        <v>0.5</v>
      </c>
      <c r="O7065" s="11" cm="1">
        <f t="array" ref="O7065">ROUND(_xlfn.SWITCH(C7065,"建筑专教",IF(S7065&gt;0.1,1.38,1.28),"阶梯教室",IF(S7065&gt;0.1,1.15,1.05),"公共教室",IF(S7065&gt;0.1,1.22,1.12),IF(S7065&gt;0.1,1.2,1.1))+(MOD(ROW()*11,31)/31-0.5)*0.06,2)</f>
        <v>1.41</v>
      </c>
      <c r="P7065" s="12">
        <f t="shared" si="670"/>
        <v>0.26</v>
      </c>
      <c r="Q7065" s="13">
        <f t="shared" si="672"/>
        <v>0.38242690272442847</v>
      </c>
      <c r="R7065" s="1">
        <v>2.42</v>
      </c>
      <c r="S7065" s="1">
        <v>0.57999999999999996</v>
      </c>
      <c r="T7065" s="1">
        <v>4.4999999999999998E-2</v>
      </c>
      <c r="U7065" s="4" t="s">
        <v>60</v>
      </c>
      <c r="V7065">
        <v>0.49</v>
      </c>
      <c r="W7065">
        <v>0.4</v>
      </c>
      <c r="X7065">
        <v>0.75</v>
      </c>
      <c r="Y7065">
        <v>2.38</v>
      </c>
      <c r="Z7065">
        <v>0.25</v>
      </c>
      <c r="AA7065" s="5">
        <f t="shared" si="667"/>
        <v>3.0449999999999999</v>
      </c>
      <c r="AB7065" s="15" cm="1">
        <f t="array" ref="AB7065">_xlfn.SWITCH(U7065,"夏",122,"冬",90,"春",153,"秋",153,0)</f>
        <v>122</v>
      </c>
      <c r="AC7065" s="16">
        <f t="shared" si="668"/>
        <v>371.49</v>
      </c>
      <c r="AD7065" s="5">
        <f>IFERROR(AA7065/D7065,0)</f>
        <v>2.1330998248686513E-2</v>
      </c>
      <c r="AE7065" s="15">
        <f t="shared" si="669"/>
        <v>0.33424657534246577</v>
      </c>
      <c r="AF7065" s="5">
        <f>IFERROR(AD7065*AE7065*48,0)</f>
        <v>0.34223102943646089</v>
      </c>
    </row>
    <row r="7066" spans="1:32" x14ac:dyDescent="0.15">
      <c r="A7066" s="1"/>
      <c r="B7066" s="1" t="s">
        <v>48</v>
      </c>
      <c r="C7066" s="1" t="s">
        <v>58</v>
      </c>
      <c r="D7066" s="1">
        <v>142.75</v>
      </c>
      <c r="E7066" s="6">
        <v>3.13</v>
      </c>
      <c r="F7066" s="18">
        <v>0.70833333333333304</v>
      </c>
      <c r="G7066" s="1">
        <v>28.2</v>
      </c>
      <c r="H7066" s="1">
        <v>59</v>
      </c>
      <c r="I7066" s="1">
        <v>28.3</v>
      </c>
      <c r="J7066" s="1">
        <v>0.3</v>
      </c>
      <c r="K7066" s="1">
        <v>640</v>
      </c>
      <c r="L7066" s="1">
        <v>410</v>
      </c>
      <c r="M7066" s="6">
        <f t="shared" si="671"/>
        <v>28.359145315124238</v>
      </c>
      <c r="N7066" s="19">
        <v>0.5</v>
      </c>
      <c r="O7066" s="11" cm="1">
        <f t="array" ref="O7066">ROUND(_xlfn.SWITCH(C7066,"建筑专教",IF(S7066&gt;0.1,1.38,1.28),"阶梯教室",IF(S7066&gt;0.1,1.15,1.05),"公共教室",IF(S7066&gt;0.1,1.22,1.12),IF(S7066&gt;0.1,1.2,1.1))+(MOD(ROW()*11,31)/31-0.5)*0.06,2)</f>
        <v>1.37</v>
      </c>
      <c r="P7066" s="12">
        <f t="shared" si="670"/>
        <v>0.28000000000000003</v>
      </c>
      <c r="Q7066" s="13">
        <f t="shared" si="672"/>
        <v>0.38799499885186217</v>
      </c>
      <c r="R7066" s="1">
        <v>2.38</v>
      </c>
      <c r="S7066" s="1">
        <v>0.57999999999999996</v>
      </c>
      <c r="T7066" s="1">
        <v>4.2000000000000003E-2</v>
      </c>
      <c r="U7066" s="4" t="s">
        <v>60</v>
      </c>
      <c r="V7066">
        <v>0.49</v>
      </c>
      <c r="W7066">
        <v>0.4</v>
      </c>
      <c r="X7066">
        <v>0.75</v>
      </c>
      <c r="Y7066">
        <v>2.38</v>
      </c>
      <c r="Z7066">
        <v>0.25</v>
      </c>
      <c r="AA7066" s="5">
        <f t="shared" si="667"/>
        <v>3.0019999999999998</v>
      </c>
      <c r="AB7066" s="15" cm="1">
        <f t="array" ref="AB7066">_xlfn.SWITCH(U7066,"夏",122,"冬",90,"春",153,"秋",153,0)</f>
        <v>122</v>
      </c>
      <c r="AC7066" s="16">
        <f t="shared" si="668"/>
        <v>366.24399999999997</v>
      </c>
      <c r="AD7066" s="5">
        <f>IFERROR(AA7066/D7066,0)</f>
        <v>2.1029772329246934E-2</v>
      </c>
      <c r="AE7066" s="15">
        <f t="shared" si="669"/>
        <v>0.33424657534246577</v>
      </c>
      <c r="AF7066" s="5">
        <f>IFERROR(AD7066*AE7066*48,0)</f>
        <v>0.33739821030156181</v>
      </c>
    </row>
    <row r="7067" spans="1:32" x14ac:dyDescent="0.15">
      <c r="A7067" s="1"/>
      <c r="B7067" s="1" t="s">
        <v>48</v>
      </c>
      <c r="C7067" s="1" t="s">
        <v>58</v>
      </c>
      <c r="D7067" s="1">
        <v>142.75</v>
      </c>
      <c r="E7067" s="6">
        <v>3.13</v>
      </c>
      <c r="F7067" s="18">
        <v>0.72916666666666696</v>
      </c>
      <c r="G7067" s="1">
        <v>27.5</v>
      </c>
      <c r="H7067" s="1">
        <v>64.44</v>
      </c>
      <c r="I7067" s="1">
        <v>27.6</v>
      </c>
      <c r="J7067" s="1">
        <v>0.3</v>
      </c>
      <c r="K7067" s="1">
        <v>410</v>
      </c>
      <c r="L7067" s="1">
        <v>300</v>
      </c>
      <c r="M7067" s="6">
        <f t="shared" si="671"/>
        <v>27.659559098134025</v>
      </c>
      <c r="N7067" s="1">
        <v>0</v>
      </c>
      <c r="O7067" s="1">
        <v>0</v>
      </c>
      <c r="P7067" s="12">
        <f t="shared" si="670"/>
        <v>0</v>
      </c>
      <c r="Q7067" s="1">
        <v>0</v>
      </c>
      <c r="R7067" s="1">
        <v>2.2799999999999998</v>
      </c>
      <c r="S7067" s="1">
        <v>0.61</v>
      </c>
      <c r="T7067" s="1">
        <v>0</v>
      </c>
      <c r="U7067" s="4" t="s">
        <v>60</v>
      </c>
      <c r="V7067">
        <v>0.49</v>
      </c>
      <c r="W7067">
        <v>0.4</v>
      </c>
      <c r="X7067">
        <v>0.75</v>
      </c>
      <c r="Y7067">
        <v>2.38</v>
      </c>
      <c r="Z7067">
        <v>0.25</v>
      </c>
      <c r="AA7067" s="5">
        <f t="shared" si="667"/>
        <v>2.8899999999999997</v>
      </c>
      <c r="AB7067" s="15" cm="1">
        <f t="array" ref="AB7067">_xlfn.SWITCH(U7067,"夏",122,"冬",90,"春",153,"秋",153,0)</f>
        <v>122</v>
      </c>
      <c r="AC7067" s="16">
        <f t="shared" si="668"/>
        <v>352.58</v>
      </c>
      <c r="AD7067" s="5">
        <f>IFERROR(AA7067/D7067,0)</f>
        <v>2.0245183887915935E-2</v>
      </c>
      <c r="AE7067" s="15">
        <f t="shared" si="669"/>
        <v>0.33424657534246577</v>
      </c>
      <c r="AF7067" s="5">
        <f>IFERROR(AD7067*AE7067*48,0)</f>
        <v>0.32481040232228964</v>
      </c>
    </row>
    <row r="7068" spans="1:32" x14ac:dyDescent="0.15">
      <c r="A7068" s="1"/>
      <c r="B7068" s="1" t="s">
        <v>48</v>
      </c>
      <c r="C7068" s="1" t="s">
        <v>58</v>
      </c>
      <c r="D7068" s="1">
        <v>142.75</v>
      </c>
      <c r="E7068" s="6">
        <v>3.13</v>
      </c>
      <c r="F7068" s="18">
        <v>0.72916666666666696</v>
      </c>
      <c r="G7068" s="1">
        <v>27.7</v>
      </c>
      <c r="H7068" s="1">
        <v>62.44</v>
      </c>
      <c r="I7068" s="1">
        <v>27.8</v>
      </c>
      <c r="J7068" s="1">
        <v>0.3</v>
      </c>
      <c r="K7068" s="1">
        <v>410</v>
      </c>
      <c r="L7068" s="1">
        <v>310</v>
      </c>
      <c r="M7068" s="6">
        <f t="shared" si="671"/>
        <v>27.859440481723027</v>
      </c>
      <c r="N7068" s="1">
        <v>0</v>
      </c>
      <c r="O7068" s="1">
        <v>0</v>
      </c>
      <c r="P7068" s="12">
        <f t="shared" si="670"/>
        <v>0</v>
      </c>
      <c r="Q7068" s="1">
        <v>0</v>
      </c>
      <c r="R7068" s="1">
        <v>2.3199999999999998</v>
      </c>
      <c r="S7068" s="1">
        <v>0.61</v>
      </c>
      <c r="T7068" s="1">
        <v>0</v>
      </c>
      <c r="U7068" s="4" t="s">
        <v>60</v>
      </c>
      <c r="V7068">
        <v>0.49</v>
      </c>
      <c r="W7068">
        <v>0.4</v>
      </c>
      <c r="X7068">
        <v>0.75</v>
      </c>
      <c r="Y7068">
        <v>2.38</v>
      </c>
      <c r="Z7068">
        <v>0.25</v>
      </c>
      <c r="AA7068" s="5">
        <f t="shared" si="667"/>
        <v>2.9299999999999997</v>
      </c>
      <c r="AB7068" s="15" cm="1">
        <f t="array" ref="AB7068">_xlfn.SWITCH(U7068,"夏",122,"冬",90,"春",153,"秋",153,0)</f>
        <v>122</v>
      </c>
      <c r="AC7068" s="16">
        <f t="shared" si="668"/>
        <v>357.46</v>
      </c>
      <c r="AD7068" s="5">
        <f>IFERROR(AA7068/D7068,0)</f>
        <v>2.0525394045534148E-2</v>
      </c>
      <c r="AE7068" s="15">
        <f t="shared" si="669"/>
        <v>0.33424657534246577</v>
      </c>
      <c r="AF7068" s="5">
        <f>IFERROR(AD7068*AE7068*48,0)</f>
        <v>0.32930604802917257</v>
      </c>
    </row>
    <row r="7069" spans="1:32" x14ac:dyDescent="0.15">
      <c r="A7069" s="1"/>
      <c r="B7069" s="1" t="s">
        <v>48</v>
      </c>
      <c r="C7069" s="1" t="s">
        <v>58</v>
      </c>
      <c r="D7069" s="1">
        <v>142.75</v>
      </c>
      <c r="E7069" s="6">
        <v>3.13</v>
      </c>
      <c r="F7069" s="18">
        <v>0.75</v>
      </c>
      <c r="G7069" s="1">
        <v>27</v>
      </c>
      <c r="H7069" s="1">
        <v>66.63</v>
      </c>
      <c r="I7069" s="1">
        <v>27.1</v>
      </c>
      <c r="J7069" s="1">
        <v>0.3</v>
      </c>
      <c r="K7069" s="1">
        <v>410</v>
      </c>
      <c r="L7069" s="1">
        <v>200</v>
      </c>
      <c r="M7069" s="6">
        <f t="shared" si="671"/>
        <v>27.159857022746905</v>
      </c>
      <c r="N7069" s="1">
        <v>0</v>
      </c>
      <c r="O7069" s="1">
        <v>0</v>
      </c>
      <c r="P7069" s="12">
        <f t="shared" si="670"/>
        <v>0</v>
      </c>
      <c r="Q7069" s="1">
        <v>0</v>
      </c>
      <c r="R7069" s="1">
        <v>2.4</v>
      </c>
      <c r="S7069" s="1">
        <v>0.64</v>
      </c>
      <c r="T7069" s="1">
        <v>0</v>
      </c>
      <c r="U7069" s="4" t="s">
        <v>60</v>
      </c>
      <c r="V7069">
        <v>0.49</v>
      </c>
      <c r="W7069">
        <v>0.4</v>
      </c>
      <c r="X7069">
        <v>0.75</v>
      </c>
      <c r="Y7069">
        <v>2.38</v>
      </c>
      <c r="Z7069">
        <v>0.25</v>
      </c>
      <c r="AA7069" s="5">
        <f t="shared" si="667"/>
        <v>3.04</v>
      </c>
      <c r="AB7069" s="15" cm="1">
        <f t="array" ref="AB7069">_xlfn.SWITCH(U7069,"夏",122,"冬",90,"春",153,"秋",153,0)</f>
        <v>122</v>
      </c>
      <c r="AC7069" s="16">
        <f t="shared" si="668"/>
        <v>370.88</v>
      </c>
      <c r="AD7069" s="5">
        <f>IFERROR(AA7069/D7069,0)</f>
        <v>2.1295971978984238E-2</v>
      </c>
      <c r="AE7069" s="15">
        <f t="shared" si="669"/>
        <v>0.33424657534246577</v>
      </c>
      <c r="AF7069" s="5">
        <f>IFERROR(AD7069*AE7069*48,0)</f>
        <v>0.34166907372310051</v>
      </c>
    </row>
    <row r="7070" spans="1:32" x14ac:dyDescent="0.15">
      <c r="A7070" s="1"/>
      <c r="B7070" s="1" t="s">
        <v>48</v>
      </c>
      <c r="C7070" s="1" t="s">
        <v>58</v>
      </c>
      <c r="D7070" s="1">
        <v>142.75</v>
      </c>
      <c r="E7070" s="6">
        <v>3.13</v>
      </c>
      <c r="F7070" s="18">
        <v>0.75</v>
      </c>
      <c r="G7070" s="1">
        <v>27.2</v>
      </c>
      <c r="H7070" s="1">
        <v>64.63</v>
      </c>
      <c r="I7070" s="1">
        <v>27.3</v>
      </c>
      <c r="J7070" s="1">
        <v>0.3</v>
      </c>
      <c r="K7070" s="1">
        <v>410</v>
      </c>
      <c r="L7070" s="1">
        <v>210</v>
      </c>
      <c r="M7070" s="6">
        <f t="shared" si="671"/>
        <v>27.359737615058236</v>
      </c>
      <c r="N7070" s="1">
        <v>0</v>
      </c>
      <c r="O7070" s="1">
        <v>0</v>
      </c>
      <c r="P7070" s="12">
        <f t="shared" si="670"/>
        <v>0</v>
      </c>
      <c r="Q7070" s="1">
        <v>0</v>
      </c>
      <c r="R7070" s="1">
        <v>2.42</v>
      </c>
      <c r="S7070" s="1">
        <v>0.64</v>
      </c>
      <c r="T7070" s="1">
        <v>0</v>
      </c>
      <c r="U7070" s="4" t="s">
        <v>60</v>
      </c>
      <c r="V7070">
        <v>0.49</v>
      </c>
      <c r="W7070">
        <v>0.4</v>
      </c>
      <c r="X7070">
        <v>0.75</v>
      </c>
      <c r="Y7070">
        <v>2.38</v>
      </c>
      <c r="Z7070">
        <v>0.25</v>
      </c>
      <c r="AA7070" s="5">
        <f t="shared" si="667"/>
        <v>3.06</v>
      </c>
      <c r="AB7070" s="15" cm="1">
        <f t="array" ref="AB7070">_xlfn.SWITCH(U7070,"夏",122,"冬",90,"春",153,"秋",153,0)</f>
        <v>122</v>
      </c>
      <c r="AC7070" s="16">
        <f t="shared" si="668"/>
        <v>373.32</v>
      </c>
      <c r="AD7070" s="5">
        <f>IFERROR(AA7070/D7070,0)</f>
        <v>2.1436077057793344E-2</v>
      </c>
      <c r="AE7070" s="15">
        <f t="shared" si="669"/>
        <v>0.33424657534246577</v>
      </c>
      <c r="AF7070" s="5">
        <f>IFERROR(AD7070*AE7070*48,0)</f>
        <v>0.34391689657654201</v>
      </c>
    </row>
    <row r="7071" spans="1:32" x14ac:dyDescent="0.15">
      <c r="A7071" s="1"/>
      <c r="B7071" s="1" t="s">
        <v>48</v>
      </c>
      <c r="C7071" s="1" t="s">
        <v>58</v>
      </c>
      <c r="D7071" s="1">
        <v>142.75</v>
      </c>
      <c r="E7071" s="6">
        <v>3.13</v>
      </c>
      <c r="F7071" s="18">
        <v>0.77083333333333304</v>
      </c>
      <c r="G7071" s="1">
        <v>26.63</v>
      </c>
      <c r="H7071" s="1">
        <v>68.22</v>
      </c>
      <c r="I7071" s="1">
        <v>26.73</v>
      </c>
      <c r="J7071" s="1">
        <v>0.3</v>
      </c>
      <c r="K7071" s="1">
        <v>410</v>
      </c>
      <c r="L7071" s="1">
        <v>181</v>
      </c>
      <c r="M7071" s="6">
        <f t="shared" si="671"/>
        <v>26.790078767032583</v>
      </c>
      <c r="N7071" s="1">
        <v>0</v>
      </c>
      <c r="O7071" s="1">
        <v>0</v>
      </c>
      <c r="P7071" s="12">
        <f t="shared" si="670"/>
        <v>0</v>
      </c>
      <c r="Q7071" s="1">
        <v>0</v>
      </c>
      <c r="R7071" s="1">
        <v>2.38</v>
      </c>
      <c r="S7071" s="1">
        <v>0.64600000000000002</v>
      </c>
      <c r="T7071" s="1">
        <v>0</v>
      </c>
      <c r="U7071" s="4" t="s">
        <v>60</v>
      </c>
      <c r="V7071">
        <v>0.49</v>
      </c>
      <c r="W7071">
        <v>0.4</v>
      </c>
      <c r="X7071">
        <v>0.75</v>
      </c>
      <c r="Y7071">
        <v>2.38</v>
      </c>
      <c r="Z7071">
        <v>0.25</v>
      </c>
      <c r="AA7071" s="5">
        <f t="shared" si="667"/>
        <v>3.0259999999999998</v>
      </c>
      <c r="AB7071" s="15" cm="1">
        <f t="array" ref="AB7071">_xlfn.SWITCH(U7071,"夏",122,"冬",90,"春",153,"秋",153,0)</f>
        <v>122</v>
      </c>
      <c r="AC7071" s="16">
        <f t="shared" si="668"/>
        <v>369.17199999999997</v>
      </c>
      <c r="AD7071" s="5">
        <f>IFERROR(AA7071/D7071,0)</f>
        <v>2.1197898423817862E-2</v>
      </c>
      <c r="AE7071" s="15">
        <f t="shared" si="669"/>
        <v>0.33424657534246577</v>
      </c>
      <c r="AF7071" s="5">
        <f>IFERROR(AD7071*AE7071*48,0)</f>
        <v>0.34009559772569153</v>
      </c>
    </row>
    <row r="7072" spans="1:32" x14ac:dyDescent="0.15">
      <c r="A7072" s="1"/>
      <c r="B7072" s="1" t="s">
        <v>48</v>
      </c>
      <c r="C7072" s="1" t="s">
        <v>58</v>
      </c>
      <c r="D7072" s="1">
        <v>142.75</v>
      </c>
      <c r="E7072" s="6">
        <v>3.13</v>
      </c>
      <c r="F7072" s="18">
        <v>0.77083333333333304</v>
      </c>
      <c r="G7072" s="1">
        <v>26.83</v>
      </c>
      <c r="H7072" s="1">
        <v>66.22</v>
      </c>
      <c r="I7072" s="1">
        <v>26.93</v>
      </c>
      <c r="J7072" s="1">
        <v>0.3</v>
      </c>
      <c r="K7072" s="1">
        <v>410</v>
      </c>
      <c r="L7072" s="1">
        <v>191</v>
      </c>
      <c r="M7072" s="6">
        <f t="shared" si="671"/>
        <v>26.989958769548764</v>
      </c>
      <c r="N7072" s="1">
        <v>0</v>
      </c>
      <c r="O7072" s="1">
        <v>0</v>
      </c>
      <c r="P7072" s="12">
        <f t="shared" si="670"/>
        <v>0</v>
      </c>
      <c r="Q7072" s="1">
        <v>0</v>
      </c>
      <c r="R7072" s="1">
        <v>2.2200000000000002</v>
      </c>
      <c r="S7072" s="1">
        <v>0.64600000000000002</v>
      </c>
      <c r="T7072" s="1">
        <v>0</v>
      </c>
      <c r="U7072" s="4" t="s">
        <v>60</v>
      </c>
      <c r="V7072">
        <v>0.49</v>
      </c>
      <c r="W7072">
        <v>0.4</v>
      </c>
      <c r="X7072">
        <v>0.75</v>
      </c>
      <c r="Y7072">
        <v>2.38</v>
      </c>
      <c r="Z7072">
        <v>0.25</v>
      </c>
      <c r="AA7072" s="5">
        <f t="shared" si="667"/>
        <v>2.8660000000000001</v>
      </c>
      <c r="AB7072" s="15" cm="1">
        <f t="array" ref="AB7072">_xlfn.SWITCH(U7072,"夏",122,"冬",90,"春",153,"秋",153,0)</f>
        <v>122</v>
      </c>
      <c r="AC7072" s="16">
        <f t="shared" si="668"/>
        <v>349.65199999999999</v>
      </c>
      <c r="AD7072" s="5">
        <f>IFERROR(AA7072/D7072,0)</f>
        <v>2.007705779334501E-2</v>
      </c>
      <c r="AE7072" s="15">
        <f t="shared" si="669"/>
        <v>0.33424657534246577</v>
      </c>
      <c r="AF7072" s="5">
        <f>IFERROR(AD7072*AE7072*48,0)</f>
        <v>0.32211301489815991</v>
      </c>
    </row>
    <row r="7073" spans="1:32" x14ac:dyDescent="0.15">
      <c r="A7073" s="1"/>
      <c r="B7073" s="1" t="s">
        <v>48</v>
      </c>
      <c r="C7073" s="1" t="s">
        <v>58</v>
      </c>
      <c r="D7073" s="1">
        <v>142.75</v>
      </c>
      <c r="E7073" s="6">
        <v>3.13</v>
      </c>
      <c r="F7073" s="18">
        <v>0.79166666666666696</v>
      </c>
      <c r="G7073" s="1">
        <v>26.25</v>
      </c>
      <c r="H7073" s="1">
        <v>69.81</v>
      </c>
      <c r="I7073" s="1">
        <v>26.35</v>
      </c>
      <c r="J7073" s="1">
        <v>0.3</v>
      </c>
      <c r="K7073" s="1">
        <v>410</v>
      </c>
      <c r="L7073" s="1">
        <v>163</v>
      </c>
      <c r="M7073" s="6">
        <f t="shared" si="671"/>
        <v>26.410307645627199</v>
      </c>
      <c r="N7073" s="1">
        <v>0</v>
      </c>
      <c r="O7073" s="1">
        <v>0</v>
      </c>
      <c r="P7073" s="12">
        <f t="shared" si="670"/>
        <v>0</v>
      </c>
      <c r="Q7073" s="1">
        <v>0</v>
      </c>
      <c r="R7073" s="1">
        <v>2.3199999999999998</v>
      </c>
      <c r="S7073" s="1">
        <v>0.65100000000000002</v>
      </c>
      <c r="T7073" s="1">
        <v>0</v>
      </c>
      <c r="U7073" s="4" t="s">
        <v>60</v>
      </c>
      <c r="V7073">
        <v>0.49</v>
      </c>
      <c r="W7073">
        <v>0.4</v>
      </c>
      <c r="X7073">
        <v>0.75</v>
      </c>
      <c r="Y7073">
        <v>2.38</v>
      </c>
      <c r="Z7073">
        <v>0.25</v>
      </c>
      <c r="AA7073" s="5">
        <f t="shared" si="667"/>
        <v>2.9710000000000001</v>
      </c>
      <c r="AB7073" s="15" cm="1">
        <f t="array" ref="AB7073">_xlfn.SWITCH(U7073,"夏",122,"冬",90,"春",153,"秋",153,0)</f>
        <v>122</v>
      </c>
      <c r="AC7073" s="16">
        <f t="shared" si="668"/>
        <v>362.46199999999999</v>
      </c>
      <c r="AD7073" s="5">
        <f>IFERROR(AA7073/D7073,0)</f>
        <v>2.0812609457092821E-2</v>
      </c>
      <c r="AE7073" s="15">
        <f t="shared" si="669"/>
        <v>0.33424657534246577</v>
      </c>
      <c r="AF7073" s="5">
        <f>IFERROR(AD7073*AE7073*48,0)</f>
        <v>0.33391408487872759</v>
      </c>
    </row>
    <row r="7074" spans="1:32" x14ac:dyDescent="0.15">
      <c r="A7074" s="1"/>
      <c r="B7074" s="1" t="s">
        <v>48</v>
      </c>
      <c r="C7074" s="1" t="s">
        <v>58</v>
      </c>
      <c r="D7074" s="1">
        <v>142.75</v>
      </c>
      <c r="E7074" s="6">
        <v>3.13</v>
      </c>
      <c r="F7074" s="18">
        <v>0.79166666666666696</v>
      </c>
      <c r="G7074" s="1">
        <v>26.45</v>
      </c>
      <c r="H7074" s="1">
        <v>67.81</v>
      </c>
      <c r="I7074" s="1">
        <v>26.55</v>
      </c>
      <c r="J7074" s="1">
        <v>0.3</v>
      </c>
      <c r="K7074" s="1">
        <v>410</v>
      </c>
      <c r="L7074" s="1">
        <v>173</v>
      </c>
      <c r="M7074" s="6">
        <f t="shared" si="671"/>
        <v>26.610187038614185</v>
      </c>
      <c r="N7074" s="1">
        <v>0</v>
      </c>
      <c r="O7074" s="1">
        <v>0</v>
      </c>
      <c r="P7074" s="12">
        <f t="shared" si="670"/>
        <v>0</v>
      </c>
      <c r="Q7074" s="1">
        <v>0</v>
      </c>
      <c r="R7074" s="1">
        <v>2.35</v>
      </c>
      <c r="S7074" s="1">
        <v>0.65100000000000002</v>
      </c>
      <c r="T7074" s="1">
        <v>0</v>
      </c>
      <c r="U7074" s="4" t="s">
        <v>60</v>
      </c>
      <c r="V7074">
        <v>0.49</v>
      </c>
      <c r="W7074">
        <v>0.4</v>
      </c>
      <c r="X7074">
        <v>0.75</v>
      </c>
      <c r="Y7074">
        <v>2.38</v>
      </c>
      <c r="Z7074">
        <v>0.25</v>
      </c>
      <c r="AA7074" s="5">
        <f t="shared" si="667"/>
        <v>3.0010000000000003</v>
      </c>
      <c r="AB7074" s="15" cm="1">
        <f t="array" ref="AB7074">_xlfn.SWITCH(U7074,"夏",122,"冬",90,"春",153,"秋",153,0)</f>
        <v>122</v>
      </c>
      <c r="AC7074" s="16">
        <f t="shared" si="668"/>
        <v>366.12200000000001</v>
      </c>
      <c r="AD7074" s="5">
        <f>IFERROR(AA7074/D7074,0)</f>
        <v>2.1022767075306481E-2</v>
      </c>
      <c r="AE7074" s="15">
        <f t="shared" si="669"/>
        <v>0.33424657534246577</v>
      </c>
      <c r="AF7074" s="5">
        <f>IFERROR(AD7074*AE7074*48,0)</f>
        <v>0.33728581915888972</v>
      </c>
    </row>
    <row r="7075" spans="1:32" x14ac:dyDescent="0.15">
      <c r="A7075" s="1"/>
      <c r="B7075" s="1" t="s">
        <v>48</v>
      </c>
      <c r="C7075" s="1" t="s">
        <v>58</v>
      </c>
      <c r="D7075" s="1">
        <v>142.75</v>
      </c>
      <c r="E7075" s="6">
        <v>3.13</v>
      </c>
      <c r="F7075" s="18">
        <v>0.8125</v>
      </c>
      <c r="G7075" s="1">
        <v>25.88</v>
      </c>
      <c r="H7075" s="1">
        <v>71.41</v>
      </c>
      <c r="I7075" s="1">
        <v>25.98</v>
      </c>
      <c r="J7075" s="1">
        <v>0.3</v>
      </c>
      <c r="K7075" s="1">
        <v>410</v>
      </c>
      <c r="L7075" s="1">
        <v>144</v>
      </c>
      <c r="M7075" s="6">
        <f t="shared" si="671"/>
        <v>26.040531619224055</v>
      </c>
      <c r="N7075" s="1">
        <v>0</v>
      </c>
      <c r="O7075" s="1">
        <v>0</v>
      </c>
      <c r="P7075" s="12">
        <f t="shared" si="670"/>
        <v>0</v>
      </c>
      <c r="Q7075" s="1">
        <v>0</v>
      </c>
      <c r="R7075" s="1">
        <v>2.42</v>
      </c>
      <c r="S7075" s="1">
        <v>0.65700000000000003</v>
      </c>
      <c r="T7075" s="1">
        <v>0</v>
      </c>
      <c r="U7075" s="4" t="s">
        <v>60</v>
      </c>
      <c r="V7075">
        <v>0.49</v>
      </c>
      <c r="W7075">
        <v>0.4</v>
      </c>
      <c r="X7075">
        <v>0.75</v>
      </c>
      <c r="Y7075">
        <v>2.38</v>
      </c>
      <c r="Z7075">
        <v>0.25</v>
      </c>
      <c r="AA7075" s="5">
        <f t="shared" si="667"/>
        <v>3.077</v>
      </c>
      <c r="AB7075" s="15" cm="1">
        <f t="array" ref="AB7075">_xlfn.SWITCH(U7075,"夏",122,"冬",90,"春",153,"秋",153,0)</f>
        <v>122</v>
      </c>
      <c r="AC7075" s="16">
        <f t="shared" si="668"/>
        <v>375.39400000000001</v>
      </c>
      <c r="AD7075" s="5">
        <f>IFERROR(AA7075/D7075,0)</f>
        <v>2.1555166374781085E-2</v>
      </c>
      <c r="AE7075" s="15">
        <f t="shared" si="669"/>
        <v>0.33424657534246577</v>
      </c>
      <c r="AF7075" s="5">
        <f>IFERROR(AD7075*AE7075*48,0)</f>
        <v>0.34582754600196719</v>
      </c>
    </row>
    <row r="7076" spans="1:32" x14ac:dyDescent="0.15">
      <c r="A7076" s="1"/>
      <c r="B7076" s="1" t="s">
        <v>48</v>
      </c>
      <c r="C7076" s="1" t="s">
        <v>58</v>
      </c>
      <c r="D7076" s="1">
        <v>142.75</v>
      </c>
      <c r="E7076" s="6">
        <v>3.13</v>
      </c>
      <c r="F7076" s="18">
        <v>0.8125</v>
      </c>
      <c r="G7076" s="1">
        <v>26.08</v>
      </c>
      <c r="H7076" s="1">
        <v>69.41</v>
      </c>
      <c r="I7076" s="1">
        <v>26.18</v>
      </c>
      <c r="J7076" s="1">
        <v>0.3</v>
      </c>
      <c r="K7076" s="1">
        <v>410</v>
      </c>
      <c r="L7076" s="1">
        <v>154</v>
      </c>
      <c r="M7076" s="6">
        <f t="shared" si="671"/>
        <v>26.24041041500044</v>
      </c>
      <c r="N7076" s="1">
        <v>0</v>
      </c>
      <c r="O7076" s="1">
        <v>0</v>
      </c>
      <c r="P7076" s="12">
        <f t="shared" si="670"/>
        <v>0</v>
      </c>
      <c r="Q7076" s="1">
        <v>0</v>
      </c>
      <c r="R7076" s="1">
        <v>2.4500000000000002</v>
      </c>
      <c r="S7076" s="1">
        <v>0.65700000000000003</v>
      </c>
      <c r="T7076" s="1">
        <v>0</v>
      </c>
      <c r="U7076" s="4" t="s">
        <v>60</v>
      </c>
      <c r="V7076">
        <v>0.49</v>
      </c>
      <c r="W7076">
        <v>0.4</v>
      </c>
      <c r="X7076">
        <v>0.75</v>
      </c>
      <c r="Y7076">
        <v>2.38</v>
      </c>
      <c r="Z7076">
        <v>0.25</v>
      </c>
      <c r="AA7076" s="5">
        <f t="shared" si="667"/>
        <v>3.1070000000000002</v>
      </c>
      <c r="AB7076" s="15" cm="1">
        <f t="array" ref="AB7076">_xlfn.SWITCH(U7076,"夏",122,"冬",90,"春",153,"秋",153,0)</f>
        <v>122</v>
      </c>
      <c r="AC7076" s="16">
        <f t="shared" si="668"/>
        <v>379.05400000000003</v>
      </c>
      <c r="AD7076" s="5">
        <f>IFERROR(AA7076/D7076,0)</f>
        <v>2.1765323992994749E-2</v>
      </c>
      <c r="AE7076" s="15">
        <f t="shared" si="669"/>
        <v>0.33424657534246577</v>
      </c>
      <c r="AF7076" s="5">
        <f>IFERROR(AD7076*AE7076*48,0)</f>
        <v>0.34919928028212943</v>
      </c>
    </row>
    <row r="7077" spans="1:32" x14ac:dyDescent="0.15">
      <c r="A7077" s="1"/>
      <c r="B7077" s="1" t="s">
        <v>48</v>
      </c>
      <c r="C7077" s="1" t="s">
        <v>58</v>
      </c>
      <c r="D7077" s="1">
        <v>142.75</v>
      </c>
      <c r="E7077" s="6">
        <v>3.13</v>
      </c>
      <c r="F7077" s="18">
        <v>0.83333333333333304</v>
      </c>
      <c r="G7077" s="1">
        <v>25.5</v>
      </c>
      <c r="H7077" s="1">
        <v>73</v>
      </c>
      <c r="I7077" s="1">
        <v>25.6</v>
      </c>
      <c r="J7077" s="1">
        <v>0.15</v>
      </c>
      <c r="K7077" s="1">
        <v>410</v>
      </c>
      <c r="L7077" s="1">
        <v>125</v>
      </c>
      <c r="M7077" s="6">
        <f t="shared" si="671"/>
        <v>25.640092659400068</v>
      </c>
      <c r="N7077" s="1">
        <v>0</v>
      </c>
      <c r="O7077" s="1">
        <v>0</v>
      </c>
      <c r="P7077" s="12">
        <f t="shared" si="670"/>
        <v>0</v>
      </c>
      <c r="Q7077" s="1">
        <v>0</v>
      </c>
      <c r="R7077" s="1">
        <v>0</v>
      </c>
      <c r="S7077" s="1">
        <v>0.66300000000000003</v>
      </c>
      <c r="T7077" s="1">
        <v>0</v>
      </c>
      <c r="U7077" s="4" t="s">
        <v>60</v>
      </c>
      <c r="V7077">
        <v>0.49</v>
      </c>
      <c r="W7077">
        <v>0.4</v>
      </c>
      <c r="X7077">
        <v>0.75</v>
      </c>
      <c r="Y7077">
        <v>2.38</v>
      </c>
      <c r="Z7077">
        <v>0.25</v>
      </c>
      <c r="AA7077" s="5">
        <f t="shared" si="667"/>
        <v>0.66300000000000003</v>
      </c>
      <c r="AB7077" s="15" cm="1">
        <f t="array" ref="AB7077">_xlfn.SWITCH(U7077,"夏",122,"冬",90,"春",153,"秋",153,0)</f>
        <v>122</v>
      </c>
      <c r="AC7077" s="16">
        <f t="shared" si="668"/>
        <v>80.88600000000001</v>
      </c>
      <c r="AD7077" s="5">
        <f>IFERROR(AA7077/D7077,0)</f>
        <v>4.6444833625218914E-3</v>
      </c>
      <c r="AE7077" s="15">
        <f t="shared" si="669"/>
        <v>0.33424657534246577</v>
      </c>
      <c r="AF7077" s="5">
        <f>IFERROR(AD7077*AE7077*48,0)</f>
        <v>7.4515327591584107E-2</v>
      </c>
    </row>
    <row r="7078" spans="1:32" x14ac:dyDescent="0.15">
      <c r="A7078" s="1"/>
      <c r="B7078" s="1" t="s">
        <v>48</v>
      </c>
      <c r="C7078" s="1" t="s">
        <v>58</v>
      </c>
      <c r="D7078" s="1">
        <v>142.75</v>
      </c>
      <c r="E7078" s="6">
        <v>3.13</v>
      </c>
      <c r="F7078" s="18">
        <v>0.83333333333333304</v>
      </c>
      <c r="G7078" s="1">
        <v>25.7</v>
      </c>
      <c r="H7078" s="1">
        <v>71</v>
      </c>
      <c r="I7078" s="1">
        <v>25.8</v>
      </c>
      <c r="J7078" s="1">
        <v>0.15</v>
      </c>
      <c r="K7078" s="1">
        <v>410</v>
      </c>
      <c r="L7078" s="1">
        <v>135</v>
      </c>
      <c r="M7078" s="6">
        <f t="shared" si="671"/>
        <v>25.840012267795885</v>
      </c>
      <c r="N7078" s="1">
        <v>0</v>
      </c>
      <c r="O7078" s="1">
        <v>0</v>
      </c>
      <c r="P7078" s="12">
        <f t="shared" si="670"/>
        <v>0</v>
      </c>
      <c r="Q7078" s="1">
        <v>0</v>
      </c>
      <c r="R7078" s="1">
        <v>0</v>
      </c>
      <c r="S7078" s="1">
        <v>0.66300000000000003</v>
      </c>
      <c r="T7078" s="1">
        <v>0</v>
      </c>
      <c r="U7078" s="4" t="s">
        <v>60</v>
      </c>
      <c r="V7078">
        <v>0.49</v>
      </c>
      <c r="W7078">
        <v>0.4</v>
      </c>
      <c r="X7078">
        <v>0.75</v>
      </c>
      <c r="Y7078">
        <v>2.38</v>
      </c>
      <c r="Z7078">
        <v>0.25</v>
      </c>
      <c r="AA7078" s="5">
        <f t="shared" si="667"/>
        <v>0.66300000000000003</v>
      </c>
      <c r="AB7078" s="15" cm="1">
        <f t="array" ref="AB7078">_xlfn.SWITCH(U7078,"夏",122,"冬",90,"春",153,"秋",153,0)</f>
        <v>122</v>
      </c>
      <c r="AC7078" s="16">
        <f t="shared" si="668"/>
        <v>80.88600000000001</v>
      </c>
      <c r="AD7078" s="5">
        <f>IFERROR(AA7078/D7078,0)</f>
        <v>4.6444833625218914E-3</v>
      </c>
      <c r="AE7078" s="15">
        <f t="shared" si="669"/>
        <v>0.33424657534246577</v>
      </c>
      <c r="AF7078" s="5">
        <f>IFERROR(AD7078*AE7078*48,0)</f>
        <v>7.4515327591584107E-2</v>
      </c>
    </row>
    <row r="7079" spans="1:32" x14ac:dyDescent="0.15">
      <c r="A7079" s="1"/>
      <c r="B7079" s="1" t="s">
        <v>48</v>
      </c>
      <c r="C7079" s="1" t="s">
        <v>58</v>
      </c>
      <c r="D7079" s="1">
        <v>142.75</v>
      </c>
      <c r="E7079" s="6">
        <v>3.13</v>
      </c>
      <c r="F7079" s="18">
        <v>0.85416666666666696</v>
      </c>
      <c r="G7079" s="1">
        <v>25.13</v>
      </c>
      <c r="H7079" s="1">
        <v>74.59</v>
      </c>
      <c r="I7079" s="1">
        <v>25.23</v>
      </c>
      <c r="J7079" s="1">
        <v>0.15</v>
      </c>
      <c r="K7079" s="1">
        <v>410</v>
      </c>
      <c r="L7079" s="1">
        <v>106</v>
      </c>
      <c r="M7079" s="6">
        <f t="shared" si="671"/>
        <v>25.27024195241836</v>
      </c>
      <c r="N7079" s="1">
        <v>0</v>
      </c>
      <c r="O7079" s="1">
        <v>0</v>
      </c>
      <c r="P7079" s="12">
        <f t="shared" si="670"/>
        <v>0</v>
      </c>
      <c r="Q7079" s="1">
        <v>0</v>
      </c>
      <c r="R7079" s="1">
        <v>0</v>
      </c>
      <c r="S7079" s="1">
        <v>0.66800000000000004</v>
      </c>
      <c r="T7079" s="1">
        <v>0</v>
      </c>
      <c r="U7079" s="4" t="s">
        <v>60</v>
      </c>
      <c r="V7079">
        <v>0.49</v>
      </c>
      <c r="W7079">
        <v>0.4</v>
      </c>
      <c r="X7079">
        <v>0.75</v>
      </c>
      <c r="Y7079">
        <v>2.38</v>
      </c>
      <c r="Z7079">
        <v>0.25</v>
      </c>
      <c r="AA7079" s="5">
        <f t="shared" si="667"/>
        <v>0.66800000000000004</v>
      </c>
      <c r="AB7079" s="15" cm="1">
        <f t="array" ref="AB7079">_xlfn.SWITCH(U7079,"夏",122,"冬",90,"春",153,"秋",153,0)</f>
        <v>122</v>
      </c>
      <c r="AC7079" s="16">
        <f t="shared" si="668"/>
        <v>81.496000000000009</v>
      </c>
      <c r="AD7079" s="5">
        <f>IFERROR(AA7079/D7079,0)</f>
        <v>4.6795096322241681E-3</v>
      </c>
      <c r="AE7079" s="15">
        <f t="shared" si="669"/>
        <v>0.33424657534246577</v>
      </c>
      <c r="AF7079" s="5">
        <f>IFERROR(AD7079*AE7079*48,0)</f>
        <v>7.5077283304944467E-2</v>
      </c>
    </row>
    <row r="7080" spans="1:32" x14ac:dyDescent="0.15">
      <c r="A7080" s="1"/>
      <c r="B7080" s="1" t="s">
        <v>48</v>
      </c>
      <c r="C7080" s="1" t="s">
        <v>58</v>
      </c>
      <c r="D7080" s="1">
        <v>142.75</v>
      </c>
      <c r="E7080" s="6">
        <v>3.13</v>
      </c>
      <c r="F7080" s="18">
        <v>0.85416666666666696</v>
      </c>
      <c r="G7080" s="1">
        <v>25.33</v>
      </c>
      <c r="H7080" s="1">
        <v>72.59</v>
      </c>
      <c r="I7080" s="1">
        <v>25.43</v>
      </c>
      <c r="J7080" s="1">
        <v>0.15</v>
      </c>
      <c r="K7080" s="1">
        <v>410</v>
      </c>
      <c r="L7080" s="1">
        <v>116</v>
      </c>
      <c r="M7080" s="6">
        <f t="shared" si="671"/>
        <v>25.470161161642238</v>
      </c>
      <c r="N7080" s="1">
        <v>0</v>
      </c>
      <c r="O7080" s="1">
        <v>0</v>
      </c>
      <c r="P7080" s="12">
        <f t="shared" si="670"/>
        <v>0</v>
      </c>
      <c r="Q7080" s="1">
        <v>0</v>
      </c>
      <c r="R7080" s="1">
        <v>0</v>
      </c>
      <c r="S7080" s="1">
        <v>0.66800000000000004</v>
      </c>
      <c r="T7080" s="1">
        <v>0</v>
      </c>
      <c r="U7080" s="4" t="s">
        <v>60</v>
      </c>
      <c r="V7080">
        <v>0.49</v>
      </c>
      <c r="W7080">
        <v>0.4</v>
      </c>
      <c r="X7080">
        <v>0.75</v>
      </c>
      <c r="Y7080">
        <v>2.38</v>
      </c>
      <c r="Z7080">
        <v>0.25</v>
      </c>
      <c r="AA7080" s="5">
        <f t="shared" ref="AA7080:AA7143" si="673">R7080+S7080+T7080</f>
        <v>0.66800000000000004</v>
      </c>
      <c r="AB7080" s="15" cm="1">
        <f t="array" ref="AB7080">_xlfn.SWITCH(U7080,"夏",122,"冬",90,"春",153,"秋",153,0)</f>
        <v>122</v>
      </c>
      <c r="AC7080" s="16">
        <f t="shared" ref="AC7080:AC7143" si="674">AA7080*AB7080</f>
        <v>81.496000000000009</v>
      </c>
      <c r="AD7080" s="5">
        <f>IFERROR(AA7080/D7080,0)</f>
        <v>4.6795096322241681E-3</v>
      </c>
      <c r="AE7080" s="15">
        <f t="shared" ref="AE7080:AE7143" si="675">IF(U7080="夏",122/365,IF(U7080="冬",90/365,IF(OR(U7080="春",U7080="秋"),153/365,0)))</f>
        <v>0.33424657534246577</v>
      </c>
      <c r="AF7080" s="5">
        <f>IFERROR(AD7080*AE7080*48,0)</f>
        <v>7.5077283304944467E-2</v>
      </c>
    </row>
    <row r="7081" spans="1:32" x14ac:dyDescent="0.15">
      <c r="A7081" s="1"/>
      <c r="B7081" s="1" t="s">
        <v>48</v>
      </c>
      <c r="C7081" s="1" t="s">
        <v>58</v>
      </c>
      <c r="D7081" s="1">
        <v>142.75</v>
      </c>
      <c r="E7081" s="6">
        <v>3.13</v>
      </c>
      <c r="F7081" s="18">
        <v>0.875</v>
      </c>
      <c r="G7081" s="1">
        <v>24.75</v>
      </c>
      <c r="H7081" s="1">
        <v>76.19</v>
      </c>
      <c r="I7081" s="1">
        <v>24.85</v>
      </c>
      <c r="J7081" s="1">
        <v>0.15</v>
      </c>
      <c r="K7081" s="1">
        <v>410</v>
      </c>
      <c r="L7081" s="1">
        <v>88</v>
      </c>
      <c r="M7081" s="6">
        <f t="shared" si="671"/>
        <v>24.890396052778442</v>
      </c>
      <c r="N7081" s="1">
        <v>0</v>
      </c>
      <c r="O7081" s="1">
        <v>0</v>
      </c>
      <c r="P7081" s="12">
        <f t="shared" si="670"/>
        <v>0</v>
      </c>
      <c r="Q7081" s="1">
        <v>0</v>
      </c>
      <c r="R7081" s="1">
        <v>0</v>
      </c>
      <c r="S7081" s="1">
        <v>0.67400000000000004</v>
      </c>
      <c r="T7081" s="1">
        <v>0</v>
      </c>
      <c r="U7081" s="4" t="s">
        <v>60</v>
      </c>
      <c r="V7081">
        <v>0.49</v>
      </c>
      <c r="W7081">
        <v>0.4</v>
      </c>
      <c r="X7081">
        <v>0.75</v>
      </c>
      <c r="Y7081">
        <v>2.38</v>
      </c>
      <c r="Z7081">
        <v>0.25</v>
      </c>
      <c r="AA7081" s="5">
        <f t="shared" si="673"/>
        <v>0.67400000000000004</v>
      </c>
      <c r="AB7081" s="15" cm="1">
        <f t="array" ref="AB7081">_xlfn.SWITCH(U7081,"夏",122,"冬",90,"春",153,"秋",153,0)</f>
        <v>122</v>
      </c>
      <c r="AC7081" s="16">
        <f t="shared" si="674"/>
        <v>82.228000000000009</v>
      </c>
      <c r="AD7081" s="5">
        <f>IFERROR(AA7081/D7081,0)</f>
        <v>4.7215411558669002E-3</v>
      </c>
      <c r="AE7081" s="15">
        <f t="shared" si="675"/>
        <v>0.33424657534246577</v>
      </c>
      <c r="AF7081" s="5">
        <f>IFERROR(AD7081*AE7081*48,0)</f>
        <v>7.5751630160976899E-2</v>
      </c>
    </row>
    <row r="7082" spans="1:32" x14ac:dyDescent="0.15">
      <c r="A7082" s="1"/>
      <c r="B7082" s="1" t="s">
        <v>48</v>
      </c>
      <c r="C7082" s="1" t="s">
        <v>58</v>
      </c>
      <c r="D7082" s="1">
        <v>142.75</v>
      </c>
      <c r="E7082" s="6">
        <v>3.13</v>
      </c>
      <c r="F7082" s="18">
        <v>0.875</v>
      </c>
      <c r="G7082" s="1">
        <v>24.95</v>
      </c>
      <c r="H7082" s="1">
        <v>74.19</v>
      </c>
      <c r="I7082" s="1">
        <v>25.05</v>
      </c>
      <c r="J7082" s="1">
        <v>0.15</v>
      </c>
      <c r="K7082" s="1">
        <v>410</v>
      </c>
      <c r="L7082" s="1">
        <v>98</v>
      </c>
      <c r="M7082" s="6">
        <f t="shared" si="671"/>
        <v>25.090314849460185</v>
      </c>
      <c r="N7082" s="1">
        <v>0</v>
      </c>
      <c r="O7082" s="1">
        <v>0</v>
      </c>
      <c r="P7082" s="12">
        <f t="shared" si="670"/>
        <v>0</v>
      </c>
      <c r="Q7082" s="1">
        <v>0</v>
      </c>
      <c r="R7082" s="1">
        <v>0</v>
      </c>
      <c r="S7082" s="1">
        <v>0.67400000000000004</v>
      </c>
      <c r="T7082" s="1">
        <v>0</v>
      </c>
      <c r="U7082" s="4" t="s">
        <v>60</v>
      </c>
      <c r="V7082">
        <v>0.49</v>
      </c>
      <c r="W7082">
        <v>0.4</v>
      </c>
      <c r="X7082">
        <v>0.75</v>
      </c>
      <c r="Y7082">
        <v>2.38</v>
      </c>
      <c r="Z7082">
        <v>0.25</v>
      </c>
      <c r="AA7082" s="5">
        <f t="shared" si="673"/>
        <v>0.67400000000000004</v>
      </c>
      <c r="AB7082" s="15" cm="1">
        <f t="array" ref="AB7082">_xlfn.SWITCH(U7082,"夏",122,"冬",90,"春",153,"秋",153,0)</f>
        <v>122</v>
      </c>
      <c r="AC7082" s="16">
        <f t="shared" si="674"/>
        <v>82.228000000000009</v>
      </c>
      <c r="AD7082" s="5">
        <f>IFERROR(AA7082/D7082,0)</f>
        <v>4.7215411558669002E-3</v>
      </c>
      <c r="AE7082" s="15">
        <f t="shared" si="675"/>
        <v>0.33424657534246577</v>
      </c>
      <c r="AF7082" s="5">
        <f>IFERROR(AD7082*AE7082*48,0)</f>
        <v>7.5751630160976899E-2</v>
      </c>
    </row>
    <row r="7083" spans="1:32" x14ac:dyDescent="0.15">
      <c r="A7083" s="1"/>
      <c r="B7083" s="1" t="s">
        <v>48</v>
      </c>
      <c r="C7083" s="1" t="s">
        <v>58</v>
      </c>
      <c r="D7083" s="1">
        <v>142.75</v>
      </c>
      <c r="E7083" s="6">
        <v>3.13</v>
      </c>
      <c r="F7083" s="18">
        <v>0.89583333333333304</v>
      </c>
      <c r="G7083" s="1">
        <v>24.38</v>
      </c>
      <c r="H7083" s="1">
        <v>77.78</v>
      </c>
      <c r="I7083" s="1">
        <v>24.48</v>
      </c>
      <c r="J7083" s="1">
        <v>0.15</v>
      </c>
      <c r="K7083" s="1">
        <v>410</v>
      </c>
      <c r="L7083" s="1">
        <v>69</v>
      </c>
      <c r="M7083" s="6">
        <f t="shared" si="671"/>
        <v>24.520546854653787</v>
      </c>
      <c r="N7083" s="1">
        <v>0</v>
      </c>
      <c r="O7083" s="1">
        <v>0</v>
      </c>
      <c r="P7083" s="12">
        <f t="shared" si="670"/>
        <v>0</v>
      </c>
      <c r="Q7083" s="1">
        <v>0</v>
      </c>
      <c r="R7083" s="1">
        <v>0</v>
      </c>
      <c r="S7083" s="1">
        <v>0.67900000000000005</v>
      </c>
      <c r="T7083" s="1">
        <v>0</v>
      </c>
      <c r="U7083" s="4" t="s">
        <v>60</v>
      </c>
      <c r="V7083">
        <v>0.49</v>
      </c>
      <c r="W7083">
        <v>0.4</v>
      </c>
      <c r="X7083">
        <v>0.75</v>
      </c>
      <c r="Y7083">
        <v>2.38</v>
      </c>
      <c r="Z7083">
        <v>0.25</v>
      </c>
      <c r="AA7083" s="5">
        <f t="shared" si="673"/>
        <v>0.67900000000000005</v>
      </c>
      <c r="AB7083" s="15" cm="1">
        <f t="array" ref="AB7083">_xlfn.SWITCH(U7083,"夏",122,"冬",90,"春",153,"秋",153,0)</f>
        <v>122</v>
      </c>
      <c r="AC7083" s="16">
        <f t="shared" si="674"/>
        <v>82.838000000000008</v>
      </c>
      <c r="AD7083" s="5">
        <f>IFERROR(AA7083/D7083,0)</f>
        <v>4.7565674255691769E-3</v>
      </c>
      <c r="AE7083" s="15">
        <f t="shared" si="675"/>
        <v>0.33424657534246577</v>
      </c>
      <c r="AF7083" s="5">
        <f>IFERROR(AD7083*AE7083*48,0)</f>
        <v>7.6313585874337259E-2</v>
      </c>
    </row>
    <row r="7084" spans="1:32" x14ac:dyDescent="0.15">
      <c r="A7084" s="1"/>
      <c r="B7084" s="1" t="s">
        <v>48</v>
      </c>
      <c r="C7084" s="1" t="s">
        <v>58</v>
      </c>
      <c r="D7084" s="1">
        <v>142.75</v>
      </c>
      <c r="E7084" s="6">
        <v>3.13</v>
      </c>
      <c r="F7084" s="18">
        <v>0.89583333333333304</v>
      </c>
      <c r="G7084" s="1">
        <v>24.58</v>
      </c>
      <c r="H7084" s="1">
        <v>75.78</v>
      </c>
      <c r="I7084" s="1">
        <v>24.68</v>
      </c>
      <c r="J7084" s="1">
        <v>0.15</v>
      </c>
      <c r="K7084" s="1">
        <v>410</v>
      </c>
      <c r="L7084" s="1">
        <v>79</v>
      </c>
      <c r="M7084" s="6">
        <f t="shared" si="671"/>
        <v>24.720465247117659</v>
      </c>
      <c r="N7084" s="1">
        <v>0</v>
      </c>
      <c r="O7084" s="1">
        <v>0</v>
      </c>
      <c r="P7084" s="12">
        <f t="shared" si="670"/>
        <v>0</v>
      </c>
      <c r="Q7084" s="1">
        <v>0</v>
      </c>
      <c r="R7084" s="1">
        <v>0</v>
      </c>
      <c r="S7084" s="1">
        <v>0.67900000000000005</v>
      </c>
      <c r="T7084" s="1">
        <v>0</v>
      </c>
      <c r="U7084" s="4" t="s">
        <v>60</v>
      </c>
      <c r="V7084">
        <v>0.49</v>
      </c>
      <c r="W7084">
        <v>0.4</v>
      </c>
      <c r="X7084">
        <v>0.75</v>
      </c>
      <c r="Y7084">
        <v>2.38</v>
      </c>
      <c r="Z7084">
        <v>0.25</v>
      </c>
      <c r="AA7084" s="5">
        <f t="shared" si="673"/>
        <v>0.67900000000000005</v>
      </c>
      <c r="AB7084" s="15" cm="1">
        <f t="array" ref="AB7084">_xlfn.SWITCH(U7084,"夏",122,"冬",90,"春",153,"秋",153,0)</f>
        <v>122</v>
      </c>
      <c r="AC7084" s="16">
        <f t="shared" si="674"/>
        <v>82.838000000000008</v>
      </c>
      <c r="AD7084" s="5">
        <f>IFERROR(AA7084/D7084,0)</f>
        <v>4.7565674255691769E-3</v>
      </c>
      <c r="AE7084" s="15">
        <f t="shared" si="675"/>
        <v>0.33424657534246577</v>
      </c>
      <c r="AF7084" s="5">
        <f>IFERROR(AD7084*AE7084*48,0)</f>
        <v>7.6313585874337259E-2</v>
      </c>
    </row>
    <row r="7085" spans="1:32" x14ac:dyDescent="0.15">
      <c r="A7085" s="1"/>
      <c r="B7085" s="1" t="s">
        <v>48</v>
      </c>
      <c r="C7085" s="1" t="s">
        <v>58</v>
      </c>
      <c r="D7085" s="1">
        <v>142.75</v>
      </c>
      <c r="E7085" s="6">
        <v>3.13</v>
      </c>
      <c r="F7085" s="18">
        <v>0.91666666666666696</v>
      </c>
      <c r="G7085" s="1">
        <v>24</v>
      </c>
      <c r="H7085" s="1">
        <v>79.75</v>
      </c>
      <c r="I7085" s="1">
        <v>24.1</v>
      </c>
      <c r="J7085" s="1">
        <v>0.15</v>
      </c>
      <c r="K7085" s="1">
        <v>410</v>
      </c>
      <c r="L7085" s="1">
        <v>50</v>
      </c>
      <c r="M7085" s="6">
        <f t="shared" si="671"/>
        <v>24.140702514424447</v>
      </c>
      <c r="N7085" s="1">
        <v>0</v>
      </c>
      <c r="O7085" s="1">
        <v>0</v>
      </c>
      <c r="P7085" s="12">
        <f t="shared" si="670"/>
        <v>0</v>
      </c>
      <c r="Q7085" s="1">
        <v>0</v>
      </c>
      <c r="R7085" s="1">
        <v>0</v>
      </c>
      <c r="S7085" s="1">
        <v>0.68500000000000005</v>
      </c>
      <c r="T7085" s="1">
        <v>0</v>
      </c>
      <c r="U7085" s="4" t="s">
        <v>60</v>
      </c>
      <c r="V7085">
        <v>0.49</v>
      </c>
      <c r="W7085">
        <v>0.4</v>
      </c>
      <c r="X7085">
        <v>0.75</v>
      </c>
      <c r="Y7085">
        <v>2.38</v>
      </c>
      <c r="Z7085">
        <v>0.25</v>
      </c>
      <c r="AA7085" s="5">
        <f t="shared" si="673"/>
        <v>0.68500000000000005</v>
      </c>
      <c r="AB7085" s="15" cm="1">
        <f t="array" ref="AB7085">_xlfn.SWITCH(U7085,"夏",122,"冬",90,"春",153,"秋",153,0)</f>
        <v>122</v>
      </c>
      <c r="AC7085" s="16">
        <f t="shared" si="674"/>
        <v>83.570000000000007</v>
      </c>
      <c r="AD7085" s="5">
        <f>IFERROR(AA7085/D7085,0)</f>
        <v>4.798598949211909E-3</v>
      </c>
      <c r="AE7085" s="15">
        <f t="shared" si="675"/>
        <v>0.33424657534246577</v>
      </c>
      <c r="AF7085" s="5">
        <f>IFERROR(AD7085*AE7085*48,0)</f>
        <v>7.698793273036969E-2</v>
      </c>
    </row>
    <row r="7086" spans="1:32" x14ac:dyDescent="0.15">
      <c r="A7086" s="1"/>
      <c r="B7086" s="1" t="s">
        <v>48</v>
      </c>
      <c r="C7086" s="1" t="s">
        <v>58</v>
      </c>
      <c r="D7086" s="1">
        <v>142.75</v>
      </c>
      <c r="E7086" s="6">
        <v>3.13</v>
      </c>
      <c r="F7086" s="18">
        <v>0.91666666666666696</v>
      </c>
      <c r="G7086" s="1">
        <v>24.2</v>
      </c>
      <c r="H7086" s="1">
        <v>77.75</v>
      </c>
      <c r="I7086" s="1">
        <v>24.3</v>
      </c>
      <c r="J7086" s="1">
        <v>0.15</v>
      </c>
      <c r="K7086" s="1">
        <v>410</v>
      </c>
      <c r="L7086" s="1">
        <v>60</v>
      </c>
      <c r="M7086" s="6">
        <f t="shared" si="671"/>
        <v>24.340620489124831</v>
      </c>
      <c r="N7086" s="1">
        <v>0</v>
      </c>
      <c r="O7086" s="1">
        <v>0</v>
      </c>
      <c r="P7086" s="12">
        <f t="shared" si="670"/>
        <v>0</v>
      </c>
      <c r="Q7086" s="1">
        <v>0</v>
      </c>
      <c r="R7086" s="1">
        <v>0</v>
      </c>
      <c r="S7086" s="1">
        <v>0.68500000000000005</v>
      </c>
      <c r="T7086" s="1">
        <v>0</v>
      </c>
      <c r="U7086" s="4" t="s">
        <v>60</v>
      </c>
      <c r="V7086">
        <v>0.49</v>
      </c>
      <c r="W7086">
        <v>0.4</v>
      </c>
      <c r="X7086">
        <v>0.75</v>
      </c>
      <c r="Y7086">
        <v>2.38</v>
      </c>
      <c r="Z7086">
        <v>0.25</v>
      </c>
      <c r="AA7086" s="5">
        <f t="shared" si="673"/>
        <v>0.68500000000000005</v>
      </c>
      <c r="AB7086" s="15" cm="1">
        <f t="array" ref="AB7086">_xlfn.SWITCH(U7086,"夏",122,"冬",90,"春",153,"秋",153,0)</f>
        <v>122</v>
      </c>
      <c r="AC7086" s="16">
        <f t="shared" si="674"/>
        <v>83.570000000000007</v>
      </c>
      <c r="AD7086" s="5">
        <f>IFERROR(AA7086/D7086,0)</f>
        <v>4.798598949211909E-3</v>
      </c>
      <c r="AE7086" s="15">
        <f t="shared" si="675"/>
        <v>0.33424657534246577</v>
      </c>
      <c r="AF7086" s="5">
        <f>IFERROR(AD7086*AE7086*48,0)</f>
        <v>7.698793273036969E-2</v>
      </c>
    </row>
    <row r="7087" spans="1:32" x14ac:dyDescent="0.15">
      <c r="A7087" s="1"/>
      <c r="B7087" s="1" t="s">
        <v>49</v>
      </c>
      <c r="C7087" s="1" t="s">
        <v>58</v>
      </c>
      <c r="D7087" s="1">
        <v>142.75</v>
      </c>
      <c r="E7087" s="6">
        <v>3.13</v>
      </c>
      <c r="F7087" s="18">
        <v>0.33333333333333298</v>
      </c>
      <c r="G7087" s="1">
        <v>22.2</v>
      </c>
      <c r="H7087" s="1">
        <v>84</v>
      </c>
      <c r="I7087" s="1">
        <v>22.3</v>
      </c>
      <c r="J7087" s="1">
        <v>0.15</v>
      </c>
      <c r="K7087" s="1">
        <v>410</v>
      </c>
      <c r="L7087" s="1">
        <v>220</v>
      </c>
      <c r="M7087" s="6">
        <f t="shared" si="671"/>
        <v>22.341450774774557</v>
      </c>
      <c r="N7087" s="1">
        <v>0</v>
      </c>
      <c r="O7087" s="1">
        <v>0</v>
      </c>
      <c r="P7087" s="12">
        <f t="shared" si="670"/>
        <v>0</v>
      </c>
      <c r="Q7087" s="1">
        <v>0</v>
      </c>
      <c r="R7087" s="1">
        <v>0</v>
      </c>
      <c r="S7087" s="1">
        <v>0.64</v>
      </c>
      <c r="T7087" s="1">
        <v>0</v>
      </c>
      <c r="U7087" s="4" t="s">
        <v>60</v>
      </c>
      <c r="V7087">
        <v>0.49</v>
      </c>
      <c r="W7087">
        <v>0.4</v>
      </c>
      <c r="X7087">
        <v>0.75</v>
      </c>
      <c r="Y7087">
        <v>2.38</v>
      </c>
      <c r="Z7087">
        <v>0.25</v>
      </c>
      <c r="AA7087" s="5">
        <f t="shared" si="673"/>
        <v>0.64</v>
      </c>
      <c r="AB7087" s="15" cm="1">
        <f t="array" ref="AB7087">_xlfn.SWITCH(U7087,"夏",122,"冬",90,"春",153,"秋",153,0)</f>
        <v>122</v>
      </c>
      <c r="AC7087" s="16">
        <f t="shared" si="674"/>
        <v>78.08</v>
      </c>
      <c r="AD7087" s="5">
        <f>IFERROR(AA7087/D7087,0)</f>
        <v>4.4833625218914184E-3</v>
      </c>
      <c r="AE7087" s="15">
        <f t="shared" si="675"/>
        <v>0.33424657534246577</v>
      </c>
      <c r="AF7087" s="5">
        <f>IFERROR(AD7087*AE7087*48,0)</f>
        <v>7.1930331310126425E-2</v>
      </c>
    </row>
    <row r="7088" spans="1:32" x14ac:dyDescent="0.15">
      <c r="A7088" s="1"/>
      <c r="B7088" s="1" t="s">
        <v>49</v>
      </c>
      <c r="C7088" s="1" t="s">
        <v>58</v>
      </c>
      <c r="D7088" s="1">
        <v>142.75</v>
      </c>
      <c r="E7088" s="6">
        <v>3.13</v>
      </c>
      <c r="F7088" s="18">
        <v>0.33333333333333298</v>
      </c>
      <c r="G7088" s="1">
        <v>22.4</v>
      </c>
      <c r="H7088" s="1">
        <v>82</v>
      </c>
      <c r="I7088" s="1">
        <v>22.5</v>
      </c>
      <c r="J7088" s="1">
        <v>0.15</v>
      </c>
      <c r="K7088" s="1">
        <v>410</v>
      </c>
      <c r="L7088" s="1">
        <v>230</v>
      </c>
      <c r="M7088" s="6">
        <f t="shared" si="671"/>
        <v>22.541366733885866</v>
      </c>
      <c r="N7088" s="1">
        <v>0</v>
      </c>
      <c r="O7088" s="1">
        <v>0</v>
      </c>
      <c r="P7088" s="12">
        <f t="shared" si="670"/>
        <v>0</v>
      </c>
      <c r="Q7088" s="1">
        <v>0</v>
      </c>
      <c r="R7088" s="1">
        <v>0</v>
      </c>
      <c r="S7088" s="1">
        <v>0.64</v>
      </c>
      <c r="T7088" s="1">
        <v>0</v>
      </c>
      <c r="U7088" s="4" t="s">
        <v>60</v>
      </c>
      <c r="V7088">
        <v>0.49</v>
      </c>
      <c r="W7088">
        <v>0.4</v>
      </c>
      <c r="X7088">
        <v>0.75</v>
      </c>
      <c r="Y7088">
        <v>2.38</v>
      </c>
      <c r="Z7088">
        <v>0.25</v>
      </c>
      <c r="AA7088" s="5">
        <f t="shared" si="673"/>
        <v>0.64</v>
      </c>
      <c r="AB7088" s="15" cm="1">
        <f t="array" ref="AB7088">_xlfn.SWITCH(U7088,"夏",122,"冬",90,"春",153,"秋",153,0)</f>
        <v>122</v>
      </c>
      <c r="AC7088" s="16">
        <f t="shared" si="674"/>
        <v>78.08</v>
      </c>
      <c r="AD7088" s="5">
        <f>IFERROR(AA7088/D7088,0)</f>
        <v>4.4833625218914184E-3</v>
      </c>
      <c r="AE7088" s="15">
        <f t="shared" si="675"/>
        <v>0.33424657534246577</v>
      </c>
      <c r="AF7088" s="5">
        <f>IFERROR(AD7088*AE7088*48,0)</f>
        <v>7.1930331310126425E-2</v>
      </c>
    </row>
    <row r="7089" spans="1:32" x14ac:dyDescent="0.15">
      <c r="A7089" s="1"/>
      <c r="B7089" s="1" t="s">
        <v>49</v>
      </c>
      <c r="C7089" s="1" t="s">
        <v>58</v>
      </c>
      <c r="D7089" s="1">
        <v>142.75</v>
      </c>
      <c r="E7089" s="6">
        <v>3.13</v>
      </c>
      <c r="F7089" s="18">
        <v>0.35416666666666702</v>
      </c>
      <c r="G7089" s="1">
        <v>22.95</v>
      </c>
      <c r="H7089" s="1">
        <v>80.72</v>
      </c>
      <c r="I7089" s="1">
        <v>23.05</v>
      </c>
      <c r="J7089" s="1">
        <v>0.15</v>
      </c>
      <c r="K7089" s="1">
        <v>630</v>
      </c>
      <c r="L7089" s="1">
        <v>320</v>
      </c>
      <c r="M7089" s="6">
        <f t="shared" si="671"/>
        <v>23.0911367895485</v>
      </c>
      <c r="N7089" s="19">
        <v>0.5</v>
      </c>
      <c r="O7089" s="11" cm="1">
        <f t="array" ref="O7089">ROUND(_xlfn.SWITCH(C7089,"建筑专教",IF(S7089&gt;0.1,1.38,1.28),"阶梯教室",IF(S7089&gt;0.1,1.15,1.05),"公共教室",IF(S7089&gt;0.1,1.22,1.12),IF(S7089&gt;0.1,1.2,1.1))+(MOD(ROW()*11,31)/31-0.5)*0.06,2)</f>
        <v>1.38</v>
      </c>
      <c r="P7089" s="12">
        <f t="shared" si="670"/>
        <v>0.27</v>
      </c>
      <c r="Q7089" s="13">
        <f t="shared" si="672"/>
        <v>-0.59286223557843665</v>
      </c>
      <c r="R7089" s="1">
        <v>0</v>
      </c>
      <c r="S7089" s="1">
        <v>0.61</v>
      </c>
      <c r="T7089" s="1">
        <v>4.8000000000000001E-2</v>
      </c>
      <c r="U7089" s="4" t="s">
        <v>60</v>
      </c>
      <c r="V7089">
        <v>0.49</v>
      </c>
      <c r="W7089">
        <v>0.4</v>
      </c>
      <c r="X7089">
        <v>0.75</v>
      </c>
      <c r="Y7089">
        <v>2.38</v>
      </c>
      <c r="Z7089">
        <v>0.25</v>
      </c>
      <c r="AA7089" s="5">
        <f t="shared" si="673"/>
        <v>0.65800000000000003</v>
      </c>
      <c r="AB7089" s="15" cm="1">
        <f t="array" ref="AB7089">_xlfn.SWITCH(U7089,"夏",122,"冬",90,"春",153,"秋",153,0)</f>
        <v>122</v>
      </c>
      <c r="AC7089" s="16">
        <f t="shared" si="674"/>
        <v>80.27600000000001</v>
      </c>
      <c r="AD7089" s="5">
        <f>IFERROR(AA7089/D7089,0)</f>
        <v>4.6094570928196148E-3</v>
      </c>
      <c r="AE7089" s="15">
        <f t="shared" si="675"/>
        <v>0.33424657534246577</v>
      </c>
      <c r="AF7089" s="5">
        <f>IFERROR(AD7089*AE7089*48,0)</f>
        <v>7.3953371878223748E-2</v>
      </c>
    </row>
    <row r="7090" spans="1:32" x14ac:dyDescent="0.15">
      <c r="A7090" s="1"/>
      <c r="B7090" s="1" t="s">
        <v>49</v>
      </c>
      <c r="C7090" s="1" t="s">
        <v>58</v>
      </c>
      <c r="D7090" s="1">
        <v>142.75</v>
      </c>
      <c r="E7090" s="6">
        <v>3.13</v>
      </c>
      <c r="F7090" s="18">
        <v>0.35416666666666702</v>
      </c>
      <c r="G7090" s="1">
        <v>23.15</v>
      </c>
      <c r="H7090" s="1">
        <v>78.72</v>
      </c>
      <c r="I7090" s="1">
        <v>23.25</v>
      </c>
      <c r="J7090" s="1">
        <v>0.15</v>
      </c>
      <c r="K7090" s="1">
        <v>650</v>
      </c>
      <c r="L7090" s="1">
        <v>330</v>
      </c>
      <c r="M7090" s="6">
        <f t="shared" si="671"/>
        <v>23.291053595926655</v>
      </c>
      <c r="N7090" s="19">
        <v>0.5</v>
      </c>
      <c r="O7090" s="11" cm="1">
        <f t="array" ref="O7090">ROUND(_xlfn.SWITCH(C7090,"建筑专教",IF(S7090&gt;0.1,1.38,1.28),"阶梯教室",IF(S7090&gt;0.1,1.15,1.05),"公共教室",IF(S7090&gt;0.1,1.22,1.12),IF(S7090&gt;0.1,1.2,1.1))+(MOD(ROW()*11,31)/31-0.5)*0.06,2)</f>
        <v>1.4</v>
      </c>
      <c r="P7090" s="12">
        <f t="shared" si="670"/>
        <v>0.28999999999999998</v>
      </c>
      <c r="Q7090" s="13">
        <f t="shared" si="672"/>
        <v>-0.49269712866842635</v>
      </c>
      <c r="R7090" s="1">
        <v>0</v>
      </c>
      <c r="S7090" s="1">
        <v>0.61</v>
      </c>
      <c r="T7090" s="1">
        <v>4.4999999999999998E-2</v>
      </c>
      <c r="U7090" s="4" t="s">
        <v>60</v>
      </c>
      <c r="V7090">
        <v>0.49</v>
      </c>
      <c r="W7090">
        <v>0.4</v>
      </c>
      <c r="X7090">
        <v>0.75</v>
      </c>
      <c r="Y7090">
        <v>2.38</v>
      </c>
      <c r="Z7090">
        <v>0.25</v>
      </c>
      <c r="AA7090" s="5">
        <f t="shared" si="673"/>
        <v>0.65500000000000003</v>
      </c>
      <c r="AB7090" s="15" cm="1">
        <f t="array" ref="AB7090">_xlfn.SWITCH(U7090,"夏",122,"冬",90,"春",153,"秋",153,0)</f>
        <v>122</v>
      </c>
      <c r="AC7090" s="16">
        <f t="shared" si="674"/>
        <v>79.91</v>
      </c>
      <c r="AD7090" s="5">
        <f>IFERROR(AA7090/D7090,0)</f>
        <v>4.5884413309982492E-3</v>
      </c>
      <c r="AE7090" s="15">
        <f t="shared" si="675"/>
        <v>0.33424657534246577</v>
      </c>
      <c r="AF7090" s="5">
        <f>IFERROR(AD7090*AE7090*48,0)</f>
        <v>7.3616198450207532E-2</v>
      </c>
    </row>
    <row r="7091" spans="1:32" x14ac:dyDescent="0.15">
      <c r="A7091" s="1"/>
      <c r="B7091" s="1" t="s">
        <v>49</v>
      </c>
      <c r="C7091" s="1" t="s">
        <v>58</v>
      </c>
      <c r="D7091" s="1">
        <v>142.75</v>
      </c>
      <c r="E7091" s="6">
        <v>3.13</v>
      </c>
      <c r="F7091" s="18">
        <v>0.375</v>
      </c>
      <c r="G7091" s="1">
        <v>23.7</v>
      </c>
      <c r="H7091" s="1">
        <v>82.75</v>
      </c>
      <c r="I7091" s="1">
        <v>23.8</v>
      </c>
      <c r="J7091" s="1">
        <v>0.15</v>
      </c>
      <c r="K7091" s="1">
        <v>630</v>
      </c>
      <c r="L7091" s="1">
        <v>420</v>
      </c>
      <c r="M7091" s="6">
        <f t="shared" si="671"/>
        <v>23.840825966885916</v>
      </c>
      <c r="N7091" s="19">
        <v>0.5</v>
      </c>
      <c r="O7091" s="11" cm="1">
        <f t="array" ref="O7091">ROUND(_xlfn.SWITCH(C7091,"建筑专教",IF(S7091&gt;0.1,1.38,1.28),"阶梯教室",IF(S7091&gt;0.1,1.15,1.05),"公共教室",IF(S7091&gt;0.1,1.22,1.12),IF(S7091&gt;0.1,1.2,1.1))+(MOD(ROW()*11,31)/31-0.5)*0.06,2)</f>
        <v>1.36</v>
      </c>
      <c r="P7091" s="12">
        <f t="shared" si="670"/>
        <v>0.27</v>
      </c>
      <c r="Q7091" s="13">
        <f t="shared" si="672"/>
        <v>-0.41787127326108586</v>
      </c>
      <c r="R7091" s="1">
        <v>0</v>
      </c>
      <c r="S7091" s="1">
        <v>0.57999999999999996</v>
      </c>
      <c r="T7091" s="1">
        <v>1.4999999999999999E-2</v>
      </c>
      <c r="U7091" s="4" t="s">
        <v>60</v>
      </c>
      <c r="V7091">
        <v>0.49</v>
      </c>
      <c r="W7091">
        <v>0.4</v>
      </c>
      <c r="X7091">
        <v>0.75</v>
      </c>
      <c r="Y7091">
        <v>2.38</v>
      </c>
      <c r="Z7091">
        <v>0.25</v>
      </c>
      <c r="AA7091" s="5">
        <f t="shared" si="673"/>
        <v>0.59499999999999997</v>
      </c>
      <c r="AB7091" s="15" cm="1">
        <f t="array" ref="AB7091">_xlfn.SWITCH(U7091,"夏",122,"冬",90,"春",153,"秋",153,0)</f>
        <v>122</v>
      </c>
      <c r="AC7091" s="16">
        <f t="shared" si="674"/>
        <v>72.59</v>
      </c>
      <c r="AD7091" s="5">
        <f>IFERROR(AA7091/D7091,0)</f>
        <v>4.1681260945709278E-3</v>
      </c>
      <c r="AE7091" s="15">
        <f t="shared" si="675"/>
        <v>0.33424657534246577</v>
      </c>
      <c r="AF7091" s="5">
        <f>IFERROR(AD7091*AE7091*48,0)</f>
        <v>6.6872729889883159E-2</v>
      </c>
    </row>
    <row r="7092" spans="1:32" x14ac:dyDescent="0.15">
      <c r="A7092" s="1"/>
      <c r="B7092" s="1" t="s">
        <v>49</v>
      </c>
      <c r="C7092" s="1" t="s">
        <v>58</v>
      </c>
      <c r="D7092" s="1">
        <v>142.75</v>
      </c>
      <c r="E7092" s="6">
        <v>3.13</v>
      </c>
      <c r="F7092" s="18">
        <v>0.375</v>
      </c>
      <c r="G7092" s="1">
        <v>23.9</v>
      </c>
      <c r="H7092" s="1">
        <v>80.75</v>
      </c>
      <c r="I7092" s="1">
        <v>24</v>
      </c>
      <c r="J7092" s="1">
        <v>0.15</v>
      </c>
      <c r="K7092" s="1">
        <v>650</v>
      </c>
      <c r="L7092" s="1">
        <v>430</v>
      </c>
      <c r="M7092" s="6">
        <f t="shared" si="671"/>
        <v>24.040743609883691</v>
      </c>
      <c r="N7092" s="19">
        <v>0.5</v>
      </c>
      <c r="O7092" s="11" cm="1">
        <f t="array" ref="O7092">ROUND(_xlfn.SWITCH(C7092,"建筑专教",IF(S7092&gt;0.1,1.38,1.28),"阶梯教室",IF(S7092&gt;0.1,1.15,1.05),"公共教室",IF(S7092&gt;0.1,1.22,1.12),IF(S7092&gt;0.1,1.2,1.1))+(MOD(ROW()*11,31)/31-0.5)*0.06,2)</f>
        <v>1.38</v>
      </c>
      <c r="P7092" s="12">
        <f t="shared" si="670"/>
        <v>0.28999999999999998</v>
      </c>
      <c r="Q7092" s="13">
        <f t="shared" si="672"/>
        <v>-0.31939030824091125</v>
      </c>
      <c r="R7092" s="1">
        <v>0</v>
      </c>
      <c r="S7092" s="1">
        <v>0.57999999999999996</v>
      </c>
      <c r="T7092" s="1">
        <v>3.7999999999999999E-2</v>
      </c>
      <c r="U7092" s="4" t="s">
        <v>60</v>
      </c>
      <c r="V7092">
        <v>0.49</v>
      </c>
      <c r="W7092">
        <v>0.4</v>
      </c>
      <c r="X7092">
        <v>0.75</v>
      </c>
      <c r="Y7092">
        <v>2.38</v>
      </c>
      <c r="Z7092">
        <v>0.25</v>
      </c>
      <c r="AA7092" s="5">
        <f t="shared" si="673"/>
        <v>0.61799999999999999</v>
      </c>
      <c r="AB7092" s="15" cm="1">
        <f t="array" ref="AB7092">_xlfn.SWITCH(U7092,"夏",122,"冬",90,"春",153,"秋",153,0)</f>
        <v>122</v>
      </c>
      <c r="AC7092" s="16">
        <f t="shared" si="674"/>
        <v>75.396000000000001</v>
      </c>
      <c r="AD7092" s="5">
        <f>IFERROR(AA7092/D7092,0)</f>
        <v>4.3292469352014008E-3</v>
      </c>
      <c r="AE7092" s="15">
        <f t="shared" si="675"/>
        <v>0.33424657534246577</v>
      </c>
      <c r="AF7092" s="5">
        <f>IFERROR(AD7092*AE7092*48,0)</f>
        <v>6.9457726171340828E-2</v>
      </c>
    </row>
    <row r="7093" spans="1:32" x14ac:dyDescent="0.15">
      <c r="A7093" s="1"/>
      <c r="B7093" s="1" t="s">
        <v>49</v>
      </c>
      <c r="C7093" s="1" t="s">
        <v>58</v>
      </c>
      <c r="D7093" s="1">
        <v>142.75</v>
      </c>
      <c r="E7093" s="6">
        <v>3.13</v>
      </c>
      <c r="F7093" s="18">
        <v>0.39583333333333298</v>
      </c>
      <c r="G7093" s="1">
        <v>24.45</v>
      </c>
      <c r="H7093" s="1">
        <v>84.06</v>
      </c>
      <c r="I7093" s="1">
        <v>24.55</v>
      </c>
      <c r="J7093" s="1">
        <v>0.15</v>
      </c>
      <c r="K7093" s="1">
        <v>630</v>
      </c>
      <c r="L7093" s="1">
        <v>520</v>
      </c>
      <c r="M7093" s="6">
        <f t="shared" si="671"/>
        <v>24.590518267080824</v>
      </c>
      <c r="N7093" s="19">
        <v>0.5</v>
      </c>
      <c r="O7093" s="11" cm="1">
        <f t="array" ref="O7093">ROUND(_xlfn.SWITCH(C7093,"建筑专教",IF(S7093&gt;0.1,1.38,1.28),"阶梯教室",IF(S7093&gt;0.1,1.15,1.05),"公共教室",IF(S7093&gt;0.1,1.22,1.12),IF(S7093&gt;0.1,1.2,1.1))+(MOD(ROW()*11,31)/31-0.5)*0.06,2)</f>
        <v>1.4</v>
      </c>
      <c r="P7093" s="12">
        <f t="shared" si="670"/>
        <v>0.27</v>
      </c>
      <c r="Q7093" s="13">
        <f t="shared" si="672"/>
        <v>-0.12609887353351368</v>
      </c>
      <c r="R7093" s="1">
        <v>0</v>
      </c>
      <c r="S7093" s="1">
        <v>0.55000000000000004</v>
      </c>
      <c r="T7093" s="1">
        <v>4.2000000000000003E-2</v>
      </c>
      <c r="U7093" s="4" t="s">
        <v>60</v>
      </c>
      <c r="V7093">
        <v>0.49</v>
      </c>
      <c r="W7093">
        <v>0.4</v>
      </c>
      <c r="X7093">
        <v>0.75</v>
      </c>
      <c r="Y7093">
        <v>2.38</v>
      </c>
      <c r="Z7093">
        <v>0.25</v>
      </c>
      <c r="AA7093" s="5">
        <f t="shared" si="673"/>
        <v>0.59200000000000008</v>
      </c>
      <c r="AB7093" s="15" cm="1">
        <f t="array" ref="AB7093">_xlfn.SWITCH(U7093,"夏",122,"冬",90,"春",153,"秋",153,0)</f>
        <v>122</v>
      </c>
      <c r="AC7093" s="16">
        <f t="shared" si="674"/>
        <v>72.224000000000004</v>
      </c>
      <c r="AD7093" s="5">
        <f>IFERROR(AA7093/D7093,0)</f>
        <v>4.147110332749563E-3</v>
      </c>
      <c r="AE7093" s="15">
        <f t="shared" si="675"/>
        <v>0.33424657534246577</v>
      </c>
      <c r="AF7093" s="5">
        <f>IFERROR(AD7093*AE7093*48,0)</f>
        <v>6.6535556461866957E-2</v>
      </c>
    </row>
    <row r="7094" spans="1:32" x14ac:dyDescent="0.15">
      <c r="A7094" s="1"/>
      <c r="B7094" s="1" t="s">
        <v>49</v>
      </c>
      <c r="C7094" s="1" t="s">
        <v>58</v>
      </c>
      <c r="D7094" s="1">
        <v>142.75</v>
      </c>
      <c r="E7094" s="6">
        <v>3.13</v>
      </c>
      <c r="F7094" s="18">
        <v>0.39583333333333298</v>
      </c>
      <c r="G7094" s="1">
        <v>24.65</v>
      </c>
      <c r="H7094" s="1">
        <v>82.06</v>
      </c>
      <c r="I7094" s="1">
        <v>24.75</v>
      </c>
      <c r="J7094" s="1">
        <v>0.15</v>
      </c>
      <c r="K7094" s="1">
        <v>650</v>
      </c>
      <c r="L7094" s="1">
        <v>530</v>
      </c>
      <c r="M7094" s="6">
        <f t="shared" si="671"/>
        <v>24.790436736210836</v>
      </c>
      <c r="N7094" s="19">
        <v>0.5</v>
      </c>
      <c r="O7094" s="11" cm="1">
        <f t="array" ref="O7094">ROUND(_xlfn.SWITCH(C7094,"建筑专教",IF(S7094&gt;0.1,1.38,1.28),"阶梯教室",IF(S7094&gt;0.1,1.15,1.05),"公共教室",IF(S7094&gt;0.1,1.22,1.12),IF(S7094&gt;0.1,1.2,1.1))+(MOD(ROW()*11,31)/31-0.5)*0.06,2)</f>
        <v>1.36</v>
      </c>
      <c r="P7094" s="12">
        <f t="shared" si="670"/>
        <v>0.28999999999999998</v>
      </c>
      <c r="Q7094" s="13">
        <f t="shared" si="672"/>
        <v>-0.14273642198611586</v>
      </c>
      <c r="R7094" s="1">
        <v>0</v>
      </c>
      <c r="S7094" s="1">
        <v>0.55000000000000004</v>
      </c>
      <c r="T7094" s="1">
        <v>3.7999999999999999E-2</v>
      </c>
      <c r="U7094" s="4" t="s">
        <v>60</v>
      </c>
      <c r="V7094">
        <v>0.49</v>
      </c>
      <c r="W7094">
        <v>0.4</v>
      </c>
      <c r="X7094">
        <v>0.75</v>
      </c>
      <c r="Y7094">
        <v>2.38</v>
      </c>
      <c r="Z7094">
        <v>0.25</v>
      </c>
      <c r="AA7094" s="5">
        <f t="shared" si="673"/>
        <v>0.58800000000000008</v>
      </c>
      <c r="AB7094" s="15" cm="1">
        <f t="array" ref="AB7094">_xlfn.SWITCH(U7094,"夏",122,"冬",90,"春",153,"秋",153,0)</f>
        <v>122</v>
      </c>
      <c r="AC7094" s="16">
        <f t="shared" si="674"/>
        <v>71.736000000000004</v>
      </c>
      <c r="AD7094" s="5">
        <f>IFERROR(AA7094/D7094,0)</f>
        <v>4.119089316987741E-3</v>
      </c>
      <c r="AE7094" s="15">
        <f t="shared" si="675"/>
        <v>0.33424657534246577</v>
      </c>
      <c r="AF7094" s="5">
        <f>IFERROR(AD7094*AE7094*48,0)</f>
        <v>6.6085991891178669E-2</v>
      </c>
    </row>
    <row r="7095" spans="1:32" x14ac:dyDescent="0.15">
      <c r="A7095" s="1"/>
      <c r="B7095" s="1" t="s">
        <v>49</v>
      </c>
      <c r="C7095" s="1" t="s">
        <v>58</v>
      </c>
      <c r="D7095" s="1">
        <v>142.75</v>
      </c>
      <c r="E7095" s="6">
        <v>3.13</v>
      </c>
      <c r="F7095" s="18">
        <v>0.41666666666666702</v>
      </c>
      <c r="G7095" s="1">
        <v>25.2</v>
      </c>
      <c r="H7095" s="1">
        <v>85.25</v>
      </c>
      <c r="I7095" s="1">
        <v>25.3</v>
      </c>
      <c r="J7095" s="1">
        <v>0.15</v>
      </c>
      <c r="K7095" s="1">
        <v>630</v>
      </c>
      <c r="L7095" s="1">
        <v>620</v>
      </c>
      <c r="M7095" s="6">
        <f t="shared" si="671"/>
        <v>25.340213651022793</v>
      </c>
      <c r="N7095" s="19">
        <v>0.5</v>
      </c>
      <c r="O7095" s="11" cm="1">
        <f t="array" ref="O7095">ROUND(_xlfn.SWITCH(C7095,"建筑专教",IF(S7095&gt;0.1,1.38,1.28),"阶梯教室",IF(S7095&gt;0.1,1.15,1.05),"公共教室",IF(S7095&gt;0.1,1.22,1.12),IF(S7095&gt;0.1,1.2,1.1))+(MOD(ROW()*11,31)/31-0.5)*0.06,2)</f>
        <v>1.38</v>
      </c>
      <c r="P7095" s="12">
        <f t="shared" si="670"/>
        <v>0.27</v>
      </c>
      <c r="Q7095" s="13">
        <f t="shared" si="672"/>
        <v>4.9155253422916587E-2</v>
      </c>
      <c r="R7095" s="1">
        <v>0</v>
      </c>
      <c r="S7095" s="1">
        <v>0.52</v>
      </c>
      <c r="T7095" s="1">
        <v>4.4999999999999998E-2</v>
      </c>
      <c r="U7095" s="4" t="s">
        <v>60</v>
      </c>
      <c r="V7095">
        <v>0.49</v>
      </c>
      <c r="W7095">
        <v>0.4</v>
      </c>
      <c r="X7095">
        <v>0.75</v>
      </c>
      <c r="Y7095">
        <v>2.38</v>
      </c>
      <c r="Z7095">
        <v>0.25</v>
      </c>
      <c r="AA7095" s="5">
        <f t="shared" si="673"/>
        <v>0.56500000000000006</v>
      </c>
      <c r="AB7095" s="15" cm="1">
        <f t="array" ref="AB7095">_xlfn.SWITCH(U7095,"夏",122,"冬",90,"春",153,"秋",153,0)</f>
        <v>122</v>
      </c>
      <c r="AC7095" s="16">
        <f t="shared" si="674"/>
        <v>68.930000000000007</v>
      </c>
      <c r="AD7095" s="5">
        <f>IFERROR(AA7095/D7095,0)</f>
        <v>3.9579684763572679E-3</v>
      </c>
      <c r="AE7095" s="15">
        <f t="shared" si="675"/>
        <v>0.33424657534246577</v>
      </c>
      <c r="AF7095" s="5">
        <f>IFERROR(AD7095*AE7095*48,0)</f>
        <v>6.3500995609720987E-2</v>
      </c>
    </row>
    <row r="7096" spans="1:32" x14ac:dyDescent="0.15">
      <c r="A7096" s="1"/>
      <c r="B7096" s="1" t="s">
        <v>49</v>
      </c>
      <c r="C7096" s="1" t="s">
        <v>58</v>
      </c>
      <c r="D7096" s="1">
        <v>142.75</v>
      </c>
      <c r="E7096" s="6">
        <v>3.13</v>
      </c>
      <c r="F7096" s="18">
        <v>0.41666666666666702</v>
      </c>
      <c r="G7096" s="1">
        <v>25.4</v>
      </c>
      <c r="H7096" s="1">
        <v>83.25</v>
      </c>
      <c r="I7096" s="1">
        <v>25.5</v>
      </c>
      <c r="J7096" s="1">
        <v>0.15</v>
      </c>
      <c r="K7096" s="1">
        <v>650</v>
      </c>
      <c r="L7096" s="1">
        <v>630</v>
      </c>
      <c r="M7096" s="6">
        <f t="shared" si="671"/>
        <v>25.540132935955171</v>
      </c>
      <c r="N7096" s="19">
        <v>0.5</v>
      </c>
      <c r="O7096" s="11" cm="1">
        <f t="array" ref="O7096">ROUND(_xlfn.SWITCH(C7096,"建筑专教",IF(S7096&gt;0.1,1.38,1.28),"阶梯教室",IF(S7096&gt;0.1,1.15,1.05),"公共教室",IF(S7096&gt;0.1,1.22,1.12),IF(S7096&gt;0.1,1.2,1.1))+(MOD(ROW()*11,31)/31-0.5)*0.06,2)</f>
        <v>1.41</v>
      </c>
      <c r="P7096" s="12">
        <f t="shared" si="670"/>
        <v>0.28999999999999998</v>
      </c>
      <c r="Q7096" s="13">
        <f t="shared" si="672"/>
        <v>0.1533608628822915</v>
      </c>
      <c r="R7096" s="1">
        <v>0</v>
      </c>
      <c r="S7096" s="1">
        <v>0.52</v>
      </c>
      <c r="T7096" s="1">
        <v>4.2000000000000003E-2</v>
      </c>
      <c r="U7096" s="4" t="s">
        <v>60</v>
      </c>
      <c r="V7096">
        <v>0.49</v>
      </c>
      <c r="W7096">
        <v>0.4</v>
      </c>
      <c r="X7096">
        <v>0.75</v>
      </c>
      <c r="Y7096">
        <v>2.38</v>
      </c>
      <c r="Z7096">
        <v>0.25</v>
      </c>
      <c r="AA7096" s="5">
        <f t="shared" si="673"/>
        <v>0.56200000000000006</v>
      </c>
      <c r="AB7096" s="15" cm="1">
        <f t="array" ref="AB7096">_xlfn.SWITCH(U7096,"夏",122,"冬",90,"春",153,"秋",153,0)</f>
        <v>122</v>
      </c>
      <c r="AC7096" s="16">
        <f t="shared" si="674"/>
        <v>68.564000000000007</v>
      </c>
      <c r="AD7096" s="5">
        <f>IFERROR(AA7096/D7096,0)</f>
        <v>3.9369527145359023E-3</v>
      </c>
      <c r="AE7096" s="15">
        <f t="shared" si="675"/>
        <v>0.33424657534246577</v>
      </c>
      <c r="AF7096" s="5">
        <f>IFERROR(AD7096*AE7096*48,0)</f>
        <v>6.3163822181704785E-2</v>
      </c>
    </row>
    <row r="7097" spans="1:32" x14ac:dyDescent="0.15">
      <c r="A7097" s="1"/>
      <c r="B7097" s="1" t="s">
        <v>49</v>
      </c>
      <c r="C7097" s="1" t="s">
        <v>58</v>
      </c>
      <c r="D7097" s="1">
        <v>142.75</v>
      </c>
      <c r="E7097" s="6">
        <v>3.13</v>
      </c>
      <c r="F7097" s="18">
        <v>0.4375</v>
      </c>
      <c r="G7097" s="1">
        <v>25.95</v>
      </c>
      <c r="H7097" s="1">
        <v>86.56</v>
      </c>
      <c r="I7097" s="1">
        <v>26.05</v>
      </c>
      <c r="J7097" s="1">
        <v>0.15</v>
      </c>
      <c r="K7097" s="1">
        <v>630</v>
      </c>
      <c r="L7097" s="1">
        <v>720</v>
      </c>
      <c r="M7097" s="6">
        <f t="shared" si="671"/>
        <v>26.089912080188071</v>
      </c>
      <c r="N7097" s="19">
        <v>0.5</v>
      </c>
      <c r="O7097" s="11" cm="1">
        <f t="array" ref="O7097">ROUND(_xlfn.SWITCH(C7097,"建筑专教",IF(S7097&gt;0.1,1.38,1.28),"阶梯教室",IF(S7097&gt;0.1,1.15,1.05),"公共教室",IF(S7097&gt;0.1,1.22,1.12),IF(S7097&gt;0.1,1.2,1.1))+(MOD(ROW()*11,31)/31-0.5)*0.06,2)</f>
        <v>1.37</v>
      </c>
      <c r="P7097" s="12">
        <f t="shared" si="670"/>
        <v>0.27</v>
      </c>
      <c r="Q7097" s="13">
        <f t="shared" si="672"/>
        <v>0.24320916034057105</v>
      </c>
      <c r="R7097" s="1">
        <v>0</v>
      </c>
      <c r="S7097" s="1">
        <v>0.49</v>
      </c>
      <c r="T7097" s="1">
        <v>8.0000000000000002E-3</v>
      </c>
      <c r="U7097" s="4" t="s">
        <v>60</v>
      </c>
      <c r="V7097">
        <v>0.49</v>
      </c>
      <c r="W7097">
        <v>0.4</v>
      </c>
      <c r="X7097">
        <v>0.75</v>
      </c>
      <c r="Y7097">
        <v>2.38</v>
      </c>
      <c r="Z7097">
        <v>0.25</v>
      </c>
      <c r="AA7097" s="5">
        <f t="shared" si="673"/>
        <v>0.498</v>
      </c>
      <c r="AB7097" s="15" cm="1">
        <f t="array" ref="AB7097">_xlfn.SWITCH(U7097,"夏",122,"冬",90,"春",153,"秋",153,0)</f>
        <v>122</v>
      </c>
      <c r="AC7097" s="16">
        <f t="shared" si="674"/>
        <v>60.756</v>
      </c>
      <c r="AD7097" s="5">
        <f>IFERROR(AA7097/D7097,0)</f>
        <v>3.4886164623467602E-3</v>
      </c>
      <c r="AE7097" s="15">
        <f t="shared" si="675"/>
        <v>0.33424657534246577</v>
      </c>
      <c r="AF7097" s="5">
        <f>IFERROR(AD7097*AE7097*48,0)</f>
        <v>5.5970789050692138E-2</v>
      </c>
    </row>
    <row r="7098" spans="1:32" x14ac:dyDescent="0.15">
      <c r="A7098" s="1"/>
      <c r="B7098" s="1" t="s">
        <v>49</v>
      </c>
      <c r="C7098" s="1" t="s">
        <v>58</v>
      </c>
      <c r="D7098" s="1">
        <v>142.75</v>
      </c>
      <c r="E7098" s="6">
        <v>3.13</v>
      </c>
      <c r="F7098" s="18">
        <v>0.4375</v>
      </c>
      <c r="G7098" s="1">
        <v>26.15</v>
      </c>
      <c r="H7098" s="1">
        <v>84.56</v>
      </c>
      <c r="I7098" s="1">
        <v>26.25</v>
      </c>
      <c r="J7098" s="1">
        <v>0.15</v>
      </c>
      <c r="K7098" s="1">
        <v>650</v>
      </c>
      <c r="L7098" s="1">
        <v>730</v>
      </c>
      <c r="M7098" s="6">
        <f t="shared" si="671"/>
        <v>26.289832170747616</v>
      </c>
      <c r="N7098" s="19">
        <v>0.5</v>
      </c>
      <c r="O7098" s="11" cm="1">
        <f t="array" ref="O7098">ROUND(_xlfn.SWITCH(C7098,"建筑专教",IF(S7098&gt;0.1,1.38,1.28),"阶梯教室",IF(S7098&gt;0.1,1.15,1.05),"公共教室",IF(S7098&gt;0.1,1.22,1.12),IF(S7098&gt;0.1,1.2,1.1))+(MOD(ROW()*11,31)/31-0.5)*0.06,2)</f>
        <v>1.39</v>
      </c>
      <c r="P7098" s="12">
        <f t="shared" si="670"/>
        <v>0.28999999999999998</v>
      </c>
      <c r="Q7098" s="13">
        <f t="shared" si="672"/>
        <v>0.32854759055467081</v>
      </c>
      <c r="R7098" s="1">
        <v>0</v>
      </c>
      <c r="S7098" s="1">
        <v>0.49</v>
      </c>
      <c r="T7098" s="1">
        <v>1.4999999999999999E-2</v>
      </c>
      <c r="U7098" s="4" t="s">
        <v>60</v>
      </c>
      <c r="V7098">
        <v>0.49</v>
      </c>
      <c r="W7098">
        <v>0.4</v>
      </c>
      <c r="X7098">
        <v>0.75</v>
      </c>
      <c r="Y7098">
        <v>2.38</v>
      </c>
      <c r="Z7098">
        <v>0.25</v>
      </c>
      <c r="AA7098" s="5">
        <f t="shared" si="673"/>
        <v>0.505</v>
      </c>
      <c r="AB7098" s="15" cm="1">
        <f t="array" ref="AB7098">_xlfn.SWITCH(U7098,"夏",122,"冬",90,"春",153,"秋",153,0)</f>
        <v>122</v>
      </c>
      <c r="AC7098" s="16">
        <f t="shared" si="674"/>
        <v>61.61</v>
      </c>
      <c r="AD7098" s="5">
        <f>IFERROR(AA7098/D7098,0)</f>
        <v>3.5376532399299474E-3</v>
      </c>
      <c r="AE7098" s="15">
        <f t="shared" si="675"/>
        <v>0.33424657534246577</v>
      </c>
      <c r="AF7098" s="5">
        <f>IFERROR(AD7098*AE7098*48,0)</f>
        <v>5.6757527049396642E-2</v>
      </c>
    </row>
    <row r="7099" spans="1:32" x14ac:dyDescent="0.15">
      <c r="A7099" s="1"/>
      <c r="B7099" s="1" t="s">
        <v>49</v>
      </c>
      <c r="C7099" s="1" t="s">
        <v>58</v>
      </c>
      <c r="D7099" s="1">
        <v>142.75</v>
      </c>
      <c r="E7099" s="6">
        <v>3.13</v>
      </c>
      <c r="F7099" s="18">
        <v>0.45833333333333298</v>
      </c>
      <c r="G7099" s="1">
        <v>26.7</v>
      </c>
      <c r="H7099" s="1">
        <v>87.75</v>
      </c>
      <c r="I7099" s="1">
        <v>26.8</v>
      </c>
      <c r="J7099" s="1">
        <v>0.15</v>
      </c>
      <c r="K7099" s="1">
        <v>630</v>
      </c>
      <c r="L7099" s="1">
        <v>820</v>
      </c>
      <c r="M7099" s="6">
        <f t="shared" si="671"/>
        <v>26.839613516628447</v>
      </c>
      <c r="N7099" s="19">
        <v>0.5</v>
      </c>
      <c r="O7099" s="11" cm="1">
        <f t="array" ref="O7099">ROUND(_xlfn.SWITCH(C7099,"建筑专教",IF(S7099&gt;0.1,1.38,1.28),"阶梯教室",IF(S7099&gt;0.1,1.15,1.05),"公共教室",IF(S7099&gt;0.1,1.22,1.12),IF(S7099&gt;0.1,1.2,1.1))+(MOD(ROW()*11,31)/31-0.5)*0.06,2)</f>
        <v>1.35</v>
      </c>
      <c r="P7099" s="12">
        <f t="shared" si="670"/>
        <v>0.27</v>
      </c>
      <c r="Q7099" s="13">
        <f t="shared" si="672"/>
        <v>0.4237718066651861</v>
      </c>
      <c r="R7099" s="1">
        <v>0</v>
      </c>
      <c r="S7099" s="1">
        <v>0.46</v>
      </c>
      <c r="T7099" s="1">
        <v>3.7999999999999999E-2</v>
      </c>
      <c r="U7099" s="4" t="s">
        <v>60</v>
      </c>
      <c r="V7099">
        <v>0.49</v>
      </c>
      <c r="W7099">
        <v>0.4</v>
      </c>
      <c r="X7099">
        <v>0.75</v>
      </c>
      <c r="Y7099">
        <v>2.38</v>
      </c>
      <c r="Z7099">
        <v>0.25</v>
      </c>
      <c r="AA7099" s="5">
        <f t="shared" si="673"/>
        <v>0.498</v>
      </c>
      <c r="AB7099" s="15" cm="1">
        <f t="array" ref="AB7099">_xlfn.SWITCH(U7099,"夏",122,"冬",90,"春",153,"秋",153,0)</f>
        <v>122</v>
      </c>
      <c r="AC7099" s="16">
        <f t="shared" si="674"/>
        <v>60.756</v>
      </c>
      <c r="AD7099" s="5">
        <f>IFERROR(AA7099/D7099,0)</f>
        <v>3.4886164623467602E-3</v>
      </c>
      <c r="AE7099" s="15">
        <f t="shared" si="675"/>
        <v>0.33424657534246577</v>
      </c>
      <c r="AF7099" s="5">
        <f>IFERROR(AD7099*AE7099*48,0)</f>
        <v>5.5970789050692138E-2</v>
      </c>
    </row>
    <row r="7100" spans="1:32" x14ac:dyDescent="0.15">
      <c r="A7100" s="1"/>
      <c r="B7100" s="1" t="s">
        <v>49</v>
      </c>
      <c r="C7100" s="1" t="s">
        <v>58</v>
      </c>
      <c r="D7100" s="1">
        <v>142.75</v>
      </c>
      <c r="E7100" s="6">
        <v>3.13</v>
      </c>
      <c r="F7100" s="18">
        <v>0.45833333333333298</v>
      </c>
      <c r="G7100" s="1">
        <v>26.9</v>
      </c>
      <c r="H7100" s="1">
        <v>85.75</v>
      </c>
      <c r="I7100" s="1">
        <v>27</v>
      </c>
      <c r="J7100" s="1">
        <v>0.15</v>
      </c>
      <c r="K7100" s="1">
        <v>650</v>
      </c>
      <c r="L7100" s="1">
        <v>830</v>
      </c>
      <c r="M7100" s="6">
        <f t="shared" si="671"/>
        <v>27.039534402791446</v>
      </c>
      <c r="N7100" s="19">
        <v>0.5</v>
      </c>
      <c r="O7100" s="11" cm="1">
        <f t="array" ref="O7100">ROUND(_xlfn.SWITCH(C7100,"建筑专教",IF(S7100&gt;0.1,1.38,1.28),"阶梯教室",IF(S7100&gt;0.1,1.15,1.05),"公共教室",IF(S7100&gt;0.1,1.22,1.12),IF(S7100&gt;0.1,1.2,1.1))+(MOD(ROW()*11,31)/31-0.5)*0.06,2)</f>
        <v>1.37</v>
      </c>
      <c r="P7100" s="12">
        <f t="shared" si="670"/>
        <v>0.28999999999999998</v>
      </c>
      <c r="Q7100" s="13">
        <f t="shared" si="672"/>
        <v>0.50676380323390957</v>
      </c>
      <c r="R7100" s="1">
        <v>0</v>
      </c>
      <c r="S7100" s="1">
        <v>0.46</v>
      </c>
      <c r="T7100" s="1">
        <v>8.0000000000000002E-3</v>
      </c>
      <c r="U7100" s="4" t="s">
        <v>60</v>
      </c>
      <c r="V7100">
        <v>0.49</v>
      </c>
      <c r="W7100">
        <v>0.4</v>
      </c>
      <c r="X7100">
        <v>0.75</v>
      </c>
      <c r="Y7100">
        <v>2.38</v>
      </c>
      <c r="Z7100">
        <v>0.25</v>
      </c>
      <c r="AA7100" s="5">
        <f t="shared" si="673"/>
        <v>0.46800000000000003</v>
      </c>
      <c r="AB7100" s="15" cm="1">
        <f t="array" ref="AB7100">_xlfn.SWITCH(U7100,"夏",122,"冬",90,"春",153,"秋",153,0)</f>
        <v>122</v>
      </c>
      <c r="AC7100" s="16">
        <f t="shared" si="674"/>
        <v>57.096000000000004</v>
      </c>
      <c r="AD7100" s="5">
        <f>IFERROR(AA7100/D7100,0)</f>
        <v>3.2784588441330999E-3</v>
      </c>
      <c r="AE7100" s="15">
        <f t="shared" si="675"/>
        <v>0.33424657534246577</v>
      </c>
      <c r="AF7100" s="5">
        <f>IFERROR(AD7100*AE7100*48,0)</f>
        <v>5.2599054770529952E-2</v>
      </c>
    </row>
    <row r="7101" spans="1:32" x14ac:dyDescent="0.15">
      <c r="A7101" s="1"/>
      <c r="B7101" s="1" t="s">
        <v>49</v>
      </c>
      <c r="C7101" s="1" t="s">
        <v>58</v>
      </c>
      <c r="D7101" s="1">
        <v>142.75</v>
      </c>
      <c r="E7101" s="6">
        <v>3.13</v>
      </c>
      <c r="F7101" s="18">
        <v>0.47916666666666702</v>
      </c>
      <c r="G7101" s="1">
        <v>27.45</v>
      </c>
      <c r="H7101" s="1">
        <v>89.06</v>
      </c>
      <c r="I7101" s="1">
        <v>27.55</v>
      </c>
      <c r="J7101" s="1">
        <v>0.15</v>
      </c>
      <c r="K7101" s="1">
        <v>630</v>
      </c>
      <c r="L7101" s="1">
        <v>920</v>
      </c>
      <c r="M7101" s="6">
        <f t="shared" si="671"/>
        <v>27.589317922961811</v>
      </c>
      <c r="N7101" s="19">
        <v>0.5</v>
      </c>
      <c r="O7101" s="11" cm="1">
        <f t="array" ref="O7101">ROUND(_xlfn.SWITCH(C7101,"建筑专教",IF(S7101&gt;0.1,1.38,1.28),"阶梯教室",IF(S7101&gt;0.1,1.15,1.05),"公共教室",IF(S7101&gt;0.1,1.22,1.12),IF(S7101&gt;0.1,1.2,1.1))+(MOD(ROW()*11,31)/31-0.5)*0.06,2)</f>
        <v>1.39</v>
      </c>
      <c r="P7101" s="12">
        <f t="shared" ref="P7101:P7164" si="676">IF(O7101=0,0,ROUND(MIN(MAX((K7101-400)/(320*E7101*IF(C7101="公共教室",0.95,IF(C7101="建筑专教",0.85,IF(C7101="阶梯教室",1.15,1)))),0),2),2))</f>
        <v>0.27</v>
      </c>
      <c r="Q7101" s="13">
        <f t="shared" si="672"/>
        <v>0.68109480226916441</v>
      </c>
      <c r="R7101" s="1">
        <v>0</v>
      </c>
      <c r="S7101" s="1">
        <v>0.43</v>
      </c>
      <c r="T7101" s="1">
        <v>4.4999999999999998E-2</v>
      </c>
      <c r="U7101" s="4" t="s">
        <v>60</v>
      </c>
      <c r="V7101">
        <v>0.49</v>
      </c>
      <c r="W7101">
        <v>0.4</v>
      </c>
      <c r="X7101">
        <v>0.75</v>
      </c>
      <c r="Y7101">
        <v>2.38</v>
      </c>
      <c r="Z7101">
        <v>0.25</v>
      </c>
      <c r="AA7101" s="5">
        <f t="shared" si="673"/>
        <v>0.47499999999999998</v>
      </c>
      <c r="AB7101" s="15" cm="1">
        <f t="array" ref="AB7101">_xlfn.SWITCH(U7101,"夏",122,"冬",90,"春",153,"秋",153,0)</f>
        <v>122</v>
      </c>
      <c r="AC7101" s="16">
        <f t="shared" si="674"/>
        <v>57.949999999999996</v>
      </c>
      <c r="AD7101" s="5">
        <f>IFERROR(AA7101/D7101,0)</f>
        <v>3.3274956217162872E-3</v>
      </c>
      <c r="AE7101" s="15">
        <f t="shared" si="675"/>
        <v>0.33424657534246577</v>
      </c>
      <c r="AF7101" s="5">
        <f>IFERROR(AD7101*AE7101*48,0)</f>
        <v>5.3385792769234462E-2</v>
      </c>
    </row>
    <row r="7102" spans="1:32" x14ac:dyDescent="0.15">
      <c r="A7102" s="1"/>
      <c r="B7102" s="1" t="s">
        <v>49</v>
      </c>
      <c r="C7102" s="1" t="s">
        <v>58</v>
      </c>
      <c r="D7102" s="1">
        <v>142.75</v>
      </c>
      <c r="E7102" s="6">
        <v>3.13</v>
      </c>
      <c r="F7102" s="18">
        <v>0.47916666666666702</v>
      </c>
      <c r="G7102" s="1">
        <v>27.65</v>
      </c>
      <c r="H7102" s="1">
        <v>87.06</v>
      </c>
      <c r="I7102" s="1">
        <v>27.75</v>
      </c>
      <c r="J7102" s="1">
        <v>0.15</v>
      </c>
      <c r="K7102" s="1">
        <v>650</v>
      </c>
      <c r="L7102" s="1">
        <v>930</v>
      </c>
      <c r="M7102" s="6">
        <f t="shared" si="671"/>
        <v>27.789239594853768</v>
      </c>
      <c r="N7102" s="19">
        <v>0.5</v>
      </c>
      <c r="O7102" s="11" cm="1">
        <f t="array" ref="O7102">ROUND(_xlfn.SWITCH(C7102,"建筑专教",IF(S7102&gt;0.1,1.38,1.28),"阶梯教室",IF(S7102&gt;0.1,1.15,1.05),"公共教室",IF(S7102&gt;0.1,1.22,1.12),IF(S7102&gt;0.1,1.2,1.1))+(MOD(ROW()*11,31)/31-0.5)*0.06,2)</f>
        <v>1.35</v>
      </c>
      <c r="P7102" s="12">
        <f t="shared" si="676"/>
        <v>0.28999999999999998</v>
      </c>
      <c r="Q7102" s="13">
        <f t="shared" si="672"/>
        <v>0.68804674608547955</v>
      </c>
      <c r="R7102" s="1">
        <v>0</v>
      </c>
      <c r="S7102" s="1">
        <v>0.43</v>
      </c>
      <c r="T7102" s="1">
        <v>4.2000000000000003E-2</v>
      </c>
      <c r="U7102" s="4" t="s">
        <v>60</v>
      </c>
      <c r="V7102">
        <v>0.49</v>
      </c>
      <c r="W7102">
        <v>0.4</v>
      </c>
      <c r="X7102">
        <v>0.75</v>
      </c>
      <c r="Y7102">
        <v>2.38</v>
      </c>
      <c r="Z7102">
        <v>0.25</v>
      </c>
      <c r="AA7102" s="5">
        <f t="shared" si="673"/>
        <v>0.47199999999999998</v>
      </c>
      <c r="AB7102" s="15" cm="1">
        <f t="array" ref="AB7102">_xlfn.SWITCH(U7102,"夏",122,"冬",90,"春",153,"秋",153,0)</f>
        <v>122</v>
      </c>
      <c r="AC7102" s="16">
        <f t="shared" si="674"/>
        <v>57.583999999999996</v>
      </c>
      <c r="AD7102" s="5">
        <f>IFERROR(AA7102/D7102,0)</f>
        <v>3.3064798598949211E-3</v>
      </c>
      <c r="AE7102" s="15">
        <f t="shared" si="675"/>
        <v>0.33424657534246577</v>
      </c>
      <c r="AF7102" s="5">
        <f>IFERROR(AD7102*AE7102*48,0)</f>
        <v>5.3048619341218246E-2</v>
      </c>
    </row>
    <row r="7103" spans="1:32" x14ac:dyDescent="0.15">
      <c r="A7103" s="1"/>
      <c r="B7103" s="1" t="s">
        <v>49</v>
      </c>
      <c r="C7103" s="1" t="s">
        <v>58</v>
      </c>
      <c r="D7103" s="1">
        <v>142.75</v>
      </c>
      <c r="E7103" s="6">
        <v>3.13</v>
      </c>
      <c r="F7103" s="18">
        <v>0.5</v>
      </c>
      <c r="G7103" s="1">
        <v>28.2</v>
      </c>
      <c r="H7103" s="1">
        <v>62.75</v>
      </c>
      <c r="I7103" s="1">
        <v>28.3</v>
      </c>
      <c r="J7103" s="1">
        <v>0.3</v>
      </c>
      <c r="K7103" s="1">
        <v>410</v>
      </c>
      <c r="L7103" s="1">
        <v>1020</v>
      </c>
      <c r="M7103" s="6">
        <f t="shared" si="671"/>
        <v>28.359145315124238</v>
      </c>
      <c r="N7103" s="1">
        <v>0</v>
      </c>
      <c r="O7103" s="1">
        <v>0</v>
      </c>
      <c r="P7103" s="12">
        <f t="shared" si="676"/>
        <v>0</v>
      </c>
      <c r="Q7103" s="1">
        <v>0</v>
      </c>
      <c r="R7103" s="1">
        <v>2.12</v>
      </c>
      <c r="S7103" s="1">
        <v>0.4</v>
      </c>
      <c r="T7103" s="1">
        <v>0</v>
      </c>
      <c r="U7103" s="4" t="s">
        <v>60</v>
      </c>
      <c r="V7103">
        <v>0.49</v>
      </c>
      <c r="W7103">
        <v>0.4</v>
      </c>
      <c r="X7103">
        <v>0.75</v>
      </c>
      <c r="Y7103">
        <v>2.38</v>
      </c>
      <c r="Z7103">
        <v>0.25</v>
      </c>
      <c r="AA7103" s="5">
        <f t="shared" si="673"/>
        <v>2.52</v>
      </c>
      <c r="AB7103" s="15" cm="1">
        <f t="array" ref="AB7103">_xlfn.SWITCH(U7103,"夏",122,"冬",90,"春",153,"秋",153,0)</f>
        <v>122</v>
      </c>
      <c r="AC7103" s="16">
        <f t="shared" si="674"/>
        <v>307.44</v>
      </c>
      <c r="AD7103" s="5">
        <f>IFERROR(AA7103/D7103,0)</f>
        <v>1.765323992994746E-2</v>
      </c>
      <c r="AE7103" s="15">
        <f t="shared" si="675"/>
        <v>0.33424657534246577</v>
      </c>
      <c r="AF7103" s="5">
        <f>IFERROR(AD7103*AE7103*48,0)</f>
        <v>0.28322567953362282</v>
      </c>
    </row>
    <row r="7104" spans="1:32" x14ac:dyDescent="0.15">
      <c r="A7104" s="1"/>
      <c r="B7104" s="1" t="s">
        <v>49</v>
      </c>
      <c r="C7104" s="1" t="s">
        <v>58</v>
      </c>
      <c r="D7104" s="1">
        <v>142.75</v>
      </c>
      <c r="E7104" s="6">
        <v>3.13</v>
      </c>
      <c r="F7104" s="18">
        <v>0.5</v>
      </c>
      <c r="G7104" s="1">
        <v>28.4</v>
      </c>
      <c r="H7104" s="1">
        <v>60.75</v>
      </c>
      <c r="I7104" s="1">
        <v>28.5</v>
      </c>
      <c r="J7104" s="1">
        <v>0.3</v>
      </c>
      <c r="K7104" s="1">
        <v>410</v>
      </c>
      <c r="L7104" s="1">
        <v>1030</v>
      </c>
      <c r="M7104" s="6">
        <f t="shared" si="671"/>
        <v>28.559027795528038</v>
      </c>
      <c r="N7104" s="1">
        <v>0</v>
      </c>
      <c r="O7104" s="1">
        <v>0</v>
      </c>
      <c r="P7104" s="12">
        <f t="shared" si="676"/>
        <v>0</v>
      </c>
      <c r="Q7104" s="1">
        <v>0</v>
      </c>
      <c r="R7104" s="1">
        <v>2.15</v>
      </c>
      <c r="S7104" s="1">
        <v>0.4</v>
      </c>
      <c r="T7104" s="1">
        <v>0</v>
      </c>
      <c r="U7104" s="4" t="s">
        <v>60</v>
      </c>
      <c r="V7104">
        <v>0.49</v>
      </c>
      <c r="W7104">
        <v>0.4</v>
      </c>
      <c r="X7104">
        <v>0.75</v>
      </c>
      <c r="Y7104">
        <v>2.38</v>
      </c>
      <c r="Z7104">
        <v>0.25</v>
      </c>
      <c r="AA7104" s="5">
        <f t="shared" si="673"/>
        <v>2.5499999999999998</v>
      </c>
      <c r="AB7104" s="15" cm="1">
        <f t="array" ref="AB7104">_xlfn.SWITCH(U7104,"夏",122,"冬",90,"春",153,"秋",153,0)</f>
        <v>122</v>
      </c>
      <c r="AC7104" s="16">
        <f t="shared" si="674"/>
        <v>311.09999999999997</v>
      </c>
      <c r="AD7104" s="5">
        <f>IFERROR(AA7104/D7104,0)</f>
        <v>1.786339754816112E-2</v>
      </c>
      <c r="AE7104" s="15">
        <f t="shared" si="675"/>
        <v>0.33424657534246577</v>
      </c>
      <c r="AF7104" s="5">
        <f>IFERROR(AD7104*AE7104*48,0)</f>
        <v>0.28659741381378501</v>
      </c>
    </row>
    <row r="7105" spans="1:32" x14ac:dyDescent="0.15">
      <c r="A7105" s="1"/>
      <c r="B7105" s="1" t="s">
        <v>49</v>
      </c>
      <c r="C7105" s="1" t="s">
        <v>58</v>
      </c>
      <c r="D7105" s="1">
        <v>142.75</v>
      </c>
      <c r="E7105" s="6">
        <v>3.13</v>
      </c>
      <c r="F7105" s="18">
        <v>0.52083333333333304</v>
      </c>
      <c r="G7105" s="1">
        <v>28.53</v>
      </c>
      <c r="H7105" s="1">
        <v>63.08</v>
      </c>
      <c r="I7105" s="1">
        <v>28.63</v>
      </c>
      <c r="J7105" s="1">
        <v>0.3</v>
      </c>
      <c r="K7105" s="1">
        <v>410</v>
      </c>
      <c r="L7105" s="1">
        <v>987</v>
      </c>
      <c r="M7105" s="6">
        <f t="shared" si="671"/>
        <v>28.688951574653004</v>
      </c>
      <c r="N7105" s="1">
        <v>0</v>
      </c>
      <c r="O7105" s="1">
        <v>0</v>
      </c>
      <c r="P7105" s="12">
        <f t="shared" si="676"/>
        <v>0</v>
      </c>
      <c r="Q7105" s="1">
        <v>0</v>
      </c>
      <c r="R7105" s="1">
        <v>2.0499999999999998</v>
      </c>
      <c r="S7105" s="1">
        <v>0.41</v>
      </c>
      <c r="T7105" s="1">
        <v>0</v>
      </c>
      <c r="U7105" s="4" t="s">
        <v>60</v>
      </c>
      <c r="V7105">
        <v>0.49</v>
      </c>
      <c r="W7105">
        <v>0.4</v>
      </c>
      <c r="X7105">
        <v>0.75</v>
      </c>
      <c r="Y7105">
        <v>2.38</v>
      </c>
      <c r="Z7105">
        <v>0.25</v>
      </c>
      <c r="AA7105" s="5">
        <f t="shared" si="673"/>
        <v>2.46</v>
      </c>
      <c r="AB7105" s="15" cm="1">
        <f t="array" ref="AB7105">_xlfn.SWITCH(U7105,"夏",122,"冬",90,"春",153,"秋",153,0)</f>
        <v>122</v>
      </c>
      <c r="AC7105" s="16">
        <f t="shared" si="674"/>
        <v>300.12</v>
      </c>
      <c r="AD7105" s="5">
        <f>IFERROR(AA7105/D7105,0)</f>
        <v>1.7232924693520141E-2</v>
      </c>
      <c r="AE7105" s="15">
        <f t="shared" si="675"/>
        <v>0.33424657534246577</v>
      </c>
      <c r="AF7105" s="5">
        <f>IFERROR(AD7105*AE7105*48,0)</f>
        <v>0.2764822109732985</v>
      </c>
    </row>
    <row r="7106" spans="1:32" x14ac:dyDescent="0.15">
      <c r="A7106" s="1"/>
      <c r="B7106" s="1" t="s">
        <v>49</v>
      </c>
      <c r="C7106" s="1" t="s">
        <v>58</v>
      </c>
      <c r="D7106" s="1">
        <v>142.75</v>
      </c>
      <c r="E7106" s="6">
        <v>3.13</v>
      </c>
      <c r="F7106" s="18">
        <v>0.52083333333333304</v>
      </c>
      <c r="G7106" s="1">
        <v>28.73</v>
      </c>
      <c r="H7106" s="1">
        <v>61.08</v>
      </c>
      <c r="I7106" s="1">
        <v>28.83</v>
      </c>
      <c r="J7106" s="1">
        <v>0.3</v>
      </c>
      <c r="K7106" s="1">
        <v>410</v>
      </c>
      <c r="L7106" s="1">
        <v>997</v>
      </c>
      <c r="M7106" s="6">
        <f t="shared" si="671"/>
        <v>28.888834567730896</v>
      </c>
      <c r="N7106" s="1">
        <v>0</v>
      </c>
      <c r="O7106" s="1">
        <v>0</v>
      </c>
      <c r="P7106" s="12">
        <f t="shared" si="676"/>
        <v>0</v>
      </c>
      <c r="Q7106" s="1">
        <v>0</v>
      </c>
      <c r="R7106" s="1">
        <v>2.08</v>
      </c>
      <c r="S7106" s="1">
        <v>0.41</v>
      </c>
      <c r="T7106" s="1">
        <v>0</v>
      </c>
      <c r="U7106" s="4" t="s">
        <v>60</v>
      </c>
      <c r="V7106">
        <v>0.49</v>
      </c>
      <c r="W7106">
        <v>0.4</v>
      </c>
      <c r="X7106">
        <v>0.75</v>
      </c>
      <c r="Y7106">
        <v>2.38</v>
      </c>
      <c r="Z7106">
        <v>0.25</v>
      </c>
      <c r="AA7106" s="5">
        <f t="shared" si="673"/>
        <v>2.4900000000000002</v>
      </c>
      <c r="AB7106" s="15" cm="1">
        <f t="array" ref="AB7106">_xlfn.SWITCH(U7106,"夏",122,"冬",90,"春",153,"秋",153,0)</f>
        <v>122</v>
      </c>
      <c r="AC7106" s="16">
        <f t="shared" si="674"/>
        <v>303.78000000000003</v>
      </c>
      <c r="AD7106" s="5">
        <f>IFERROR(AA7106/D7106,0)</f>
        <v>1.7443082311733801E-2</v>
      </c>
      <c r="AE7106" s="15">
        <f t="shared" si="675"/>
        <v>0.33424657534246577</v>
      </c>
      <c r="AF7106" s="5">
        <f>IFERROR(AD7106*AE7106*48,0)</f>
        <v>0.27985394525346063</v>
      </c>
    </row>
    <row r="7107" spans="1:32" x14ac:dyDescent="0.15">
      <c r="A7107" s="1"/>
      <c r="B7107" s="1" t="s">
        <v>49</v>
      </c>
      <c r="C7107" s="1" t="s">
        <v>58</v>
      </c>
      <c r="D7107" s="1">
        <v>142.75</v>
      </c>
      <c r="E7107" s="6">
        <v>3.13</v>
      </c>
      <c r="F7107" s="18">
        <v>0.54166666666666696</v>
      </c>
      <c r="G7107" s="1">
        <v>28.87</v>
      </c>
      <c r="H7107" s="1">
        <v>63.42</v>
      </c>
      <c r="I7107" s="1">
        <v>28.97</v>
      </c>
      <c r="J7107" s="1">
        <v>0.3</v>
      </c>
      <c r="K7107" s="1">
        <v>410</v>
      </c>
      <c r="L7107" s="1">
        <v>943</v>
      </c>
      <c r="M7107" s="6">
        <f t="shared" si="671"/>
        <v>29.02875284701031</v>
      </c>
      <c r="N7107" s="1">
        <v>0</v>
      </c>
      <c r="O7107" s="1">
        <v>0</v>
      </c>
      <c r="P7107" s="12">
        <f t="shared" si="676"/>
        <v>0</v>
      </c>
      <c r="Q7107" s="1">
        <v>0</v>
      </c>
      <c r="R7107" s="1">
        <v>2.1</v>
      </c>
      <c r="S7107" s="1">
        <v>0.42</v>
      </c>
      <c r="T7107" s="1">
        <v>0</v>
      </c>
      <c r="U7107" s="4" t="s">
        <v>60</v>
      </c>
      <c r="V7107">
        <v>0.49</v>
      </c>
      <c r="W7107">
        <v>0.4</v>
      </c>
      <c r="X7107">
        <v>0.75</v>
      </c>
      <c r="Y7107">
        <v>2.38</v>
      </c>
      <c r="Z7107">
        <v>0.25</v>
      </c>
      <c r="AA7107" s="5">
        <f t="shared" si="673"/>
        <v>2.52</v>
      </c>
      <c r="AB7107" s="15" cm="1">
        <f t="array" ref="AB7107">_xlfn.SWITCH(U7107,"夏",122,"冬",90,"春",153,"秋",153,0)</f>
        <v>122</v>
      </c>
      <c r="AC7107" s="16">
        <f t="shared" si="674"/>
        <v>307.44</v>
      </c>
      <c r="AD7107" s="5">
        <f>IFERROR(AA7107/D7107,0)</f>
        <v>1.765323992994746E-2</v>
      </c>
      <c r="AE7107" s="15">
        <f t="shared" si="675"/>
        <v>0.33424657534246577</v>
      </c>
      <c r="AF7107" s="5">
        <f>IFERROR(AD7107*AE7107*48,0)</f>
        <v>0.28322567953362282</v>
      </c>
    </row>
    <row r="7108" spans="1:32" x14ac:dyDescent="0.15">
      <c r="A7108" s="1"/>
      <c r="B7108" s="1" t="s">
        <v>49</v>
      </c>
      <c r="C7108" s="1" t="s">
        <v>58</v>
      </c>
      <c r="D7108" s="1">
        <v>142.75</v>
      </c>
      <c r="E7108" s="6">
        <v>3.13</v>
      </c>
      <c r="F7108" s="18">
        <v>0.54166666666666696</v>
      </c>
      <c r="G7108" s="1">
        <v>29.07</v>
      </c>
      <c r="H7108" s="1">
        <v>61.42</v>
      </c>
      <c r="I7108" s="1">
        <v>29.17</v>
      </c>
      <c r="J7108" s="1">
        <v>0.3</v>
      </c>
      <c r="K7108" s="1">
        <v>410</v>
      </c>
      <c r="L7108" s="1">
        <v>953</v>
      </c>
      <c r="M7108" s="6">
        <f t="shared" si="671"/>
        <v>29.228636365378179</v>
      </c>
      <c r="N7108" s="1">
        <v>0</v>
      </c>
      <c r="O7108" s="1">
        <v>0</v>
      </c>
      <c r="P7108" s="12">
        <f t="shared" si="676"/>
        <v>0</v>
      </c>
      <c r="Q7108" s="1">
        <v>0</v>
      </c>
      <c r="R7108" s="1">
        <v>2.13</v>
      </c>
      <c r="S7108" s="1">
        <v>0.42</v>
      </c>
      <c r="T7108" s="1">
        <v>0</v>
      </c>
      <c r="U7108" s="4" t="s">
        <v>60</v>
      </c>
      <c r="V7108">
        <v>0.49</v>
      </c>
      <c r="W7108">
        <v>0.4</v>
      </c>
      <c r="X7108">
        <v>0.75</v>
      </c>
      <c r="Y7108">
        <v>2.38</v>
      </c>
      <c r="Z7108">
        <v>0.25</v>
      </c>
      <c r="AA7108" s="5">
        <f t="shared" si="673"/>
        <v>2.5499999999999998</v>
      </c>
      <c r="AB7108" s="15" cm="1">
        <f t="array" ref="AB7108">_xlfn.SWITCH(U7108,"夏",122,"冬",90,"春",153,"秋",153,0)</f>
        <v>122</v>
      </c>
      <c r="AC7108" s="16">
        <f t="shared" si="674"/>
        <v>311.09999999999997</v>
      </c>
      <c r="AD7108" s="5">
        <f>IFERROR(AA7108/D7108,0)</f>
        <v>1.786339754816112E-2</v>
      </c>
      <c r="AE7108" s="15">
        <f t="shared" si="675"/>
        <v>0.33424657534246577</v>
      </c>
      <c r="AF7108" s="5">
        <f>IFERROR(AD7108*AE7108*48,0)</f>
        <v>0.28659741381378501</v>
      </c>
    </row>
    <row r="7109" spans="1:32" x14ac:dyDescent="0.15">
      <c r="A7109" s="1"/>
      <c r="B7109" s="1" t="s">
        <v>49</v>
      </c>
      <c r="C7109" s="1" t="s">
        <v>58</v>
      </c>
      <c r="D7109" s="1">
        <v>142.75</v>
      </c>
      <c r="E7109" s="6">
        <v>3.13</v>
      </c>
      <c r="F7109" s="18">
        <v>0.5625</v>
      </c>
      <c r="G7109" s="1">
        <v>29.1</v>
      </c>
      <c r="H7109" s="1">
        <v>58.38</v>
      </c>
      <c r="I7109" s="1">
        <v>29.2</v>
      </c>
      <c r="J7109" s="1">
        <v>0.3</v>
      </c>
      <c r="K7109" s="1">
        <v>630</v>
      </c>
      <c r="L7109" s="1">
        <v>900</v>
      </c>
      <c r="M7109" s="6">
        <f t="shared" si="671"/>
        <v>29.258618919690264</v>
      </c>
      <c r="N7109" s="19">
        <v>0.5</v>
      </c>
      <c r="O7109" s="11" cm="1">
        <f t="array" ref="O7109">ROUND(_xlfn.SWITCH(C7109,"建筑专教",IF(S7109&gt;0.1,1.38,1.28),"阶梯教室",IF(S7109&gt;0.1,1.15,1.05),"公共教室",IF(S7109&gt;0.1,1.22,1.12),IF(S7109&gt;0.1,1.2,1.1))+(MOD(ROW()*11,31)/31-0.5)*0.06,2)</f>
        <v>1.38</v>
      </c>
      <c r="P7109" s="12">
        <f t="shared" si="676"/>
        <v>0.27</v>
      </c>
      <c r="Q7109" s="13">
        <f t="shared" si="672"/>
        <v>0.70044189284125735</v>
      </c>
      <c r="R7109" s="1">
        <v>2.2200000000000002</v>
      </c>
      <c r="S7109" s="1">
        <v>0.43</v>
      </c>
      <c r="T7109" s="1">
        <v>0.27</v>
      </c>
      <c r="U7109" s="4" t="s">
        <v>60</v>
      </c>
      <c r="V7109">
        <v>0.49</v>
      </c>
      <c r="W7109">
        <v>0.4</v>
      </c>
      <c r="X7109">
        <v>0.75</v>
      </c>
      <c r="Y7109">
        <v>2.38</v>
      </c>
      <c r="Z7109">
        <v>0.25</v>
      </c>
      <c r="AA7109" s="5">
        <f t="shared" si="673"/>
        <v>2.9200000000000004</v>
      </c>
      <c r="AB7109" s="15" cm="1">
        <f t="array" ref="AB7109">_xlfn.SWITCH(U7109,"夏",122,"冬",90,"春",153,"秋",153,0)</f>
        <v>122</v>
      </c>
      <c r="AC7109" s="16">
        <f t="shared" si="674"/>
        <v>356.24000000000007</v>
      </c>
      <c r="AD7109" s="5">
        <f>IFERROR(AA7109/D7109,0)</f>
        <v>2.0455341506129598E-2</v>
      </c>
      <c r="AE7109" s="15">
        <f t="shared" si="675"/>
        <v>0.33424657534246577</v>
      </c>
      <c r="AF7109" s="5">
        <f>IFERROR(AD7109*AE7109*48,0)</f>
        <v>0.32818213660245188</v>
      </c>
    </row>
    <row r="7110" spans="1:32" x14ac:dyDescent="0.15">
      <c r="A7110" s="1"/>
      <c r="B7110" s="1" t="s">
        <v>49</v>
      </c>
      <c r="C7110" s="1" t="s">
        <v>58</v>
      </c>
      <c r="D7110" s="1">
        <v>142.75</v>
      </c>
      <c r="E7110" s="6">
        <v>3.13</v>
      </c>
      <c r="F7110" s="18">
        <v>0.5625</v>
      </c>
      <c r="G7110" s="1">
        <v>29.3</v>
      </c>
      <c r="H7110" s="1">
        <v>56.38</v>
      </c>
      <c r="I7110" s="1">
        <v>29.4</v>
      </c>
      <c r="J7110" s="1">
        <v>0.3</v>
      </c>
      <c r="K7110" s="1">
        <v>650</v>
      </c>
      <c r="L7110" s="1">
        <v>910</v>
      </c>
      <c r="M7110" s="6">
        <f t="shared" si="671"/>
        <v>29.458502791731235</v>
      </c>
      <c r="N7110" s="19">
        <v>0.5</v>
      </c>
      <c r="O7110" s="11" cm="1">
        <f t="array" ref="O7110">ROUND(_xlfn.SWITCH(C7110,"建筑专教",IF(S7110&gt;0.1,1.38,1.28),"阶梯教室",IF(S7110&gt;0.1,1.15,1.05),"公共教室",IF(S7110&gt;0.1,1.22,1.12),IF(S7110&gt;0.1,1.2,1.1))+(MOD(ROW()*11,31)/31-0.5)*0.06,2)</f>
        <v>1.4</v>
      </c>
      <c r="P7110" s="12">
        <f t="shared" si="676"/>
        <v>0.28999999999999998</v>
      </c>
      <c r="Q7110" s="13">
        <f t="shared" si="672"/>
        <v>0.79048666930860767</v>
      </c>
      <c r="R7110" s="1">
        <v>2.25</v>
      </c>
      <c r="S7110" s="1">
        <v>0.43</v>
      </c>
      <c r="T7110" s="1">
        <v>0.24</v>
      </c>
      <c r="U7110" s="4" t="s">
        <v>60</v>
      </c>
      <c r="V7110">
        <v>0.49</v>
      </c>
      <c r="W7110">
        <v>0.4</v>
      </c>
      <c r="X7110">
        <v>0.75</v>
      </c>
      <c r="Y7110">
        <v>2.38</v>
      </c>
      <c r="Z7110">
        <v>0.25</v>
      </c>
      <c r="AA7110" s="5">
        <f t="shared" si="673"/>
        <v>2.92</v>
      </c>
      <c r="AB7110" s="15" cm="1">
        <f t="array" ref="AB7110">_xlfn.SWITCH(U7110,"夏",122,"冬",90,"春",153,"秋",153,0)</f>
        <v>122</v>
      </c>
      <c r="AC7110" s="16">
        <f t="shared" si="674"/>
        <v>356.24</v>
      </c>
      <c r="AD7110" s="5">
        <f>IFERROR(AA7110/D7110,0)</f>
        <v>2.0455341506129595E-2</v>
      </c>
      <c r="AE7110" s="15">
        <f t="shared" si="675"/>
        <v>0.33424657534246577</v>
      </c>
      <c r="AF7110" s="5">
        <f>IFERROR(AD7110*AE7110*48,0)</f>
        <v>0.32818213660245182</v>
      </c>
    </row>
    <row r="7111" spans="1:32" x14ac:dyDescent="0.15">
      <c r="A7111" s="1"/>
      <c r="B7111" s="1" t="s">
        <v>49</v>
      </c>
      <c r="C7111" s="1" t="s">
        <v>58</v>
      </c>
      <c r="D7111" s="1">
        <v>142.75</v>
      </c>
      <c r="E7111" s="6">
        <v>3.13</v>
      </c>
      <c r="F7111" s="18">
        <v>0.58333333333333304</v>
      </c>
      <c r="G7111" s="1">
        <v>29.43</v>
      </c>
      <c r="H7111" s="1">
        <v>58.71</v>
      </c>
      <c r="I7111" s="1">
        <v>29.53</v>
      </c>
      <c r="J7111" s="1">
        <v>0.3</v>
      </c>
      <c r="K7111" s="1">
        <v>630</v>
      </c>
      <c r="L7111" s="1">
        <v>867</v>
      </c>
      <c r="M7111" s="6">
        <f t="shared" si="671"/>
        <v>29.588427472955914</v>
      </c>
      <c r="N7111" s="19">
        <v>0.5</v>
      </c>
      <c r="O7111" s="11" cm="1">
        <f t="array" ref="O7111">ROUND(_xlfn.SWITCH(C7111,"建筑专教",IF(S7111&gt;0.1,1.38,1.28),"阶梯教室",IF(S7111&gt;0.1,1.15,1.05),"公共教室",IF(S7111&gt;0.1,1.22,1.12),IF(S7111&gt;0.1,1.2,1.1))+(MOD(ROW()*11,31)/31-0.5)*0.06,2)</f>
        <v>1.37</v>
      </c>
      <c r="P7111" s="12">
        <f t="shared" si="676"/>
        <v>0.27</v>
      </c>
      <c r="Q7111" s="13">
        <f t="shared" si="672"/>
        <v>0.79755876574937246</v>
      </c>
      <c r="R7111" s="1">
        <v>2.15</v>
      </c>
      <c r="S7111" s="1">
        <v>0.44</v>
      </c>
      <c r="T7111" s="1">
        <v>0.44500000000000001</v>
      </c>
      <c r="U7111" s="4" t="s">
        <v>60</v>
      </c>
      <c r="V7111">
        <v>0.49</v>
      </c>
      <c r="W7111">
        <v>0.4</v>
      </c>
      <c r="X7111">
        <v>0.75</v>
      </c>
      <c r="Y7111">
        <v>2.38</v>
      </c>
      <c r="Z7111">
        <v>0.25</v>
      </c>
      <c r="AA7111" s="5">
        <f t="shared" si="673"/>
        <v>3.0349999999999997</v>
      </c>
      <c r="AB7111" s="15" cm="1">
        <f t="array" ref="AB7111">_xlfn.SWITCH(U7111,"夏",122,"冬",90,"春",153,"秋",153,0)</f>
        <v>122</v>
      </c>
      <c r="AC7111" s="16">
        <f t="shared" si="674"/>
        <v>370.27</v>
      </c>
      <c r="AD7111" s="5">
        <f>IFERROR(AA7111/D7111,0)</f>
        <v>2.1260945709281959E-2</v>
      </c>
      <c r="AE7111" s="15">
        <f t="shared" si="675"/>
        <v>0.33424657534246577</v>
      </c>
      <c r="AF7111" s="5">
        <f>IFERROR(AD7111*AE7111*48,0)</f>
        <v>0.34110711800974014</v>
      </c>
    </row>
    <row r="7112" spans="1:32" x14ac:dyDescent="0.15">
      <c r="A7112" s="1"/>
      <c r="B7112" s="1" t="s">
        <v>49</v>
      </c>
      <c r="C7112" s="1" t="s">
        <v>58</v>
      </c>
      <c r="D7112" s="1">
        <v>142.75</v>
      </c>
      <c r="E7112" s="6">
        <v>3.13</v>
      </c>
      <c r="F7112" s="18">
        <v>0.58333333333333304</v>
      </c>
      <c r="G7112" s="1">
        <v>29.63</v>
      </c>
      <c r="H7112" s="1">
        <v>56.71</v>
      </c>
      <c r="I7112" s="1">
        <v>29.73</v>
      </c>
      <c r="J7112" s="1">
        <v>0.3</v>
      </c>
      <c r="K7112" s="1">
        <v>650</v>
      </c>
      <c r="L7112" s="1">
        <v>877</v>
      </c>
      <c r="M7112" s="6">
        <f t="shared" si="671"/>
        <v>29.788311850100683</v>
      </c>
      <c r="N7112" s="19">
        <v>0.5</v>
      </c>
      <c r="O7112" s="11" cm="1">
        <f t="array" ref="O7112">ROUND(_xlfn.SWITCH(C7112,"建筑专教",IF(S7112&gt;0.1,1.38,1.28),"阶梯教室",IF(S7112&gt;0.1,1.15,1.05),"公共教室",IF(S7112&gt;0.1,1.22,1.12),IF(S7112&gt;0.1,1.2,1.1))+(MOD(ROW()*11,31)/31-0.5)*0.06,2)</f>
        <v>1.39</v>
      </c>
      <c r="P7112" s="12">
        <f t="shared" si="676"/>
        <v>0.28999999999999998</v>
      </c>
      <c r="Q7112" s="13">
        <f t="shared" si="672"/>
        <v>0.88673549343109603</v>
      </c>
      <c r="R7112" s="1">
        <v>2.1800000000000002</v>
      </c>
      <c r="S7112" s="1">
        <v>0.44</v>
      </c>
      <c r="T7112" s="1">
        <v>0.45500000000000002</v>
      </c>
      <c r="U7112" s="4" t="s">
        <v>60</v>
      </c>
      <c r="V7112">
        <v>0.49</v>
      </c>
      <c r="W7112">
        <v>0.4</v>
      </c>
      <c r="X7112">
        <v>0.75</v>
      </c>
      <c r="Y7112">
        <v>2.38</v>
      </c>
      <c r="Z7112">
        <v>0.25</v>
      </c>
      <c r="AA7112" s="5">
        <f t="shared" si="673"/>
        <v>3.0750000000000002</v>
      </c>
      <c r="AB7112" s="15" cm="1">
        <f t="array" ref="AB7112">_xlfn.SWITCH(U7112,"夏",122,"冬",90,"春",153,"秋",153,0)</f>
        <v>122</v>
      </c>
      <c r="AC7112" s="16">
        <f t="shared" si="674"/>
        <v>375.15000000000003</v>
      </c>
      <c r="AD7112" s="5">
        <f>IFERROR(AA7112/D7112,0)</f>
        <v>2.1541155866900176E-2</v>
      </c>
      <c r="AE7112" s="15">
        <f t="shared" si="675"/>
        <v>0.33424657534246577</v>
      </c>
      <c r="AF7112" s="5">
        <f>IFERROR(AD7112*AE7112*48,0)</f>
        <v>0.34560276371662313</v>
      </c>
    </row>
    <row r="7113" spans="1:32" x14ac:dyDescent="0.15">
      <c r="A7113" s="1"/>
      <c r="B7113" s="1" t="s">
        <v>49</v>
      </c>
      <c r="C7113" s="1" t="s">
        <v>58</v>
      </c>
      <c r="D7113" s="1">
        <v>142.75</v>
      </c>
      <c r="E7113" s="6">
        <v>3.13</v>
      </c>
      <c r="F7113" s="18">
        <v>0.60416666666666696</v>
      </c>
      <c r="G7113" s="1">
        <v>29.67</v>
      </c>
      <c r="H7113" s="1">
        <v>59.04</v>
      </c>
      <c r="I7113" s="1">
        <v>29.77</v>
      </c>
      <c r="J7113" s="1">
        <v>0.3</v>
      </c>
      <c r="K7113" s="1">
        <v>630</v>
      </c>
      <c r="L7113" s="1">
        <v>833</v>
      </c>
      <c r="M7113" s="6">
        <f t="shared" si="671"/>
        <v>29.828288762136253</v>
      </c>
      <c r="N7113" s="19">
        <v>0.5</v>
      </c>
      <c r="O7113" s="11" cm="1">
        <f t="array" ref="O7113">ROUND(_xlfn.SWITCH(C7113,"建筑专教",IF(S7113&gt;0.1,1.38,1.28),"阶梯教室",IF(S7113&gt;0.1,1.15,1.05),"公共教室",IF(S7113&gt;0.1,1.22,1.12),IF(S7113&gt;0.1,1.2,1.1))+(MOD(ROW()*11,31)/31-0.5)*0.06,2)</f>
        <v>1.41</v>
      </c>
      <c r="P7113" s="12">
        <f t="shared" si="676"/>
        <v>0.27</v>
      </c>
      <c r="Q7113" s="13">
        <f t="shared" si="672"/>
        <v>0.92174023728969401</v>
      </c>
      <c r="R7113" s="1">
        <v>2.08</v>
      </c>
      <c r="S7113" s="1">
        <v>0.45</v>
      </c>
      <c r="T7113" s="1">
        <v>0.48499999999999999</v>
      </c>
      <c r="U7113" s="4" t="s">
        <v>60</v>
      </c>
      <c r="V7113">
        <v>0.49</v>
      </c>
      <c r="W7113">
        <v>0.4</v>
      </c>
      <c r="X7113">
        <v>0.75</v>
      </c>
      <c r="Y7113">
        <v>2.38</v>
      </c>
      <c r="Z7113">
        <v>0.25</v>
      </c>
      <c r="AA7113" s="5">
        <f t="shared" si="673"/>
        <v>3.0150000000000001</v>
      </c>
      <c r="AB7113" s="15" cm="1">
        <f t="array" ref="AB7113">_xlfn.SWITCH(U7113,"夏",122,"冬",90,"春",153,"秋",153,0)</f>
        <v>122</v>
      </c>
      <c r="AC7113" s="16">
        <f t="shared" si="674"/>
        <v>367.83000000000004</v>
      </c>
      <c r="AD7113" s="5">
        <f>IFERROR(AA7113/D7113,0)</f>
        <v>2.1120840630472856E-2</v>
      </c>
      <c r="AE7113" s="15">
        <f t="shared" si="675"/>
        <v>0.33424657534246577</v>
      </c>
      <c r="AF7113" s="5">
        <f>IFERROR(AD7113*AE7113*48,0)</f>
        <v>0.33885929515629876</v>
      </c>
    </row>
    <row r="7114" spans="1:32" x14ac:dyDescent="0.15">
      <c r="A7114" s="1"/>
      <c r="B7114" s="1" t="s">
        <v>49</v>
      </c>
      <c r="C7114" s="1" t="s">
        <v>58</v>
      </c>
      <c r="D7114" s="1">
        <v>142.75</v>
      </c>
      <c r="E7114" s="6">
        <v>3.13</v>
      </c>
      <c r="F7114" s="18">
        <v>0.60416666666666696</v>
      </c>
      <c r="G7114" s="1">
        <v>29.87</v>
      </c>
      <c r="H7114" s="1">
        <v>57.04</v>
      </c>
      <c r="I7114" s="1">
        <v>29.97</v>
      </c>
      <c r="J7114" s="1">
        <v>0.3</v>
      </c>
      <c r="K7114" s="1">
        <v>650</v>
      </c>
      <c r="L7114" s="1">
        <v>843</v>
      </c>
      <c r="M7114" s="6">
        <f t="shared" si="671"/>
        <v>30.028173504905681</v>
      </c>
      <c r="N7114" s="19">
        <v>0.5</v>
      </c>
      <c r="O7114" s="11" cm="1">
        <f t="array" ref="O7114">ROUND(_xlfn.SWITCH(C7114,"建筑专教",IF(S7114&gt;0.1,1.38,1.28),"阶梯教室",IF(S7114&gt;0.1,1.15,1.05),"公共教室",IF(S7114&gt;0.1,1.22,1.12),IF(S7114&gt;0.1,1.2,1.1))+(MOD(ROW()*11,31)/31-0.5)*0.06,2)</f>
        <v>1.37</v>
      </c>
      <c r="P7114" s="12">
        <f t="shared" si="676"/>
        <v>0.28999999999999998</v>
      </c>
      <c r="Q7114" s="13">
        <f t="shared" si="672"/>
        <v>0.94400572499019175</v>
      </c>
      <c r="R7114" s="1">
        <v>2.11</v>
      </c>
      <c r="S7114" s="1">
        <v>0.45</v>
      </c>
      <c r="T7114" s="1">
        <v>0.47</v>
      </c>
      <c r="U7114" s="4" t="s">
        <v>60</v>
      </c>
      <c r="V7114">
        <v>0.49</v>
      </c>
      <c r="W7114">
        <v>0.4</v>
      </c>
      <c r="X7114">
        <v>0.75</v>
      </c>
      <c r="Y7114">
        <v>2.38</v>
      </c>
      <c r="Z7114">
        <v>0.25</v>
      </c>
      <c r="AA7114" s="5">
        <f t="shared" si="673"/>
        <v>3.0300000000000002</v>
      </c>
      <c r="AB7114" s="15" cm="1">
        <f t="array" ref="AB7114">_xlfn.SWITCH(U7114,"夏",122,"冬",90,"春",153,"秋",153,0)</f>
        <v>122</v>
      </c>
      <c r="AC7114" s="16">
        <f t="shared" si="674"/>
        <v>369.66</v>
      </c>
      <c r="AD7114" s="5">
        <f>IFERROR(AA7114/D7114,0)</f>
        <v>2.1225919439579688E-2</v>
      </c>
      <c r="AE7114" s="15">
        <f t="shared" si="675"/>
        <v>0.33424657534246577</v>
      </c>
      <c r="AF7114" s="5">
        <f>IFERROR(AD7114*AE7114*48,0)</f>
        <v>0.34054516229637988</v>
      </c>
    </row>
    <row r="7115" spans="1:32" x14ac:dyDescent="0.15">
      <c r="A7115" s="1"/>
      <c r="B7115" s="1" t="s">
        <v>49</v>
      </c>
      <c r="C7115" s="1" t="s">
        <v>58</v>
      </c>
      <c r="D7115" s="1">
        <v>142.75</v>
      </c>
      <c r="E7115" s="6">
        <v>3.13</v>
      </c>
      <c r="F7115" s="18">
        <v>0.625</v>
      </c>
      <c r="G7115" s="1">
        <v>30</v>
      </c>
      <c r="H7115" s="1">
        <v>54</v>
      </c>
      <c r="I7115" s="1">
        <v>30.1</v>
      </c>
      <c r="J7115" s="1">
        <v>0.3</v>
      </c>
      <c r="K7115" s="1">
        <v>630</v>
      </c>
      <c r="L7115" s="1">
        <v>800</v>
      </c>
      <c r="M7115" s="6">
        <f t="shared" si="671"/>
        <v>30.1580987505655</v>
      </c>
      <c r="N7115" s="19">
        <v>0.5</v>
      </c>
      <c r="O7115" s="11" cm="1">
        <f t="array" ref="O7115">ROUND(_xlfn.SWITCH(C7115,"建筑专教",IF(S7115&gt;0.1,1.38,1.28),"阶梯教室",IF(S7115&gt;0.1,1.15,1.05),"公共教室",IF(S7115&gt;0.1,1.22,1.12),IF(S7115&gt;0.1,1.2,1.1))+(MOD(ROW()*11,31)/31-0.5)*0.06,2)</f>
        <v>1.39</v>
      </c>
      <c r="P7115" s="12">
        <f t="shared" si="676"/>
        <v>0.27</v>
      </c>
      <c r="Q7115" s="13">
        <f t="shared" si="672"/>
        <v>1.0079708670631149</v>
      </c>
      <c r="R7115" s="1">
        <v>2.02</v>
      </c>
      <c r="S7115" s="1">
        <v>0.46</v>
      </c>
      <c r="T7115" s="1">
        <v>0.4</v>
      </c>
      <c r="U7115" s="4" t="s">
        <v>60</v>
      </c>
      <c r="V7115">
        <v>0.49</v>
      </c>
      <c r="W7115">
        <v>0.4</v>
      </c>
      <c r="X7115">
        <v>0.75</v>
      </c>
      <c r="Y7115">
        <v>2.38</v>
      </c>
      <c r="Z7115">
        <v>0.25</v>
      </c>
      <c r="AA7115" s="5">
        <f t="shared" si="673"/>
        <v>2.88</v>
      </c>
      <c r="AB7115" s="15" cm="1">
        <f t="array" ref="AB7115">_xlfn.SWITCH(U7115,"夏",122,"冬",90,"春",153,"秋",153,0)</f>
        <v>122</v>
      </c>
      <c r="AC7115" s="16">
        <f t="shared" si="674"/>
        <v>351.36</v>
      </c>
      <c r="AD7115" s="5">
        <f>IFERROR(AA7115/D7115,0)</f>
        <v>2.0175131348511382E-2</v>
      </c>
      <c r="AE7115" s="15">
        <f t="shared" si="675"/>
        <v>0.33424657534246577</v>
      </c>
      <c r="AF7115" s="5">
        <f>IFERROR(AD7115*AE7115*48,0)</f>
        <v>0.32368649089556895</v>
      </c>
    </row>
    <row r="7116" spans="1:32" x14ac:dyDescent="0.15">
      <c r="A7116" s="1"/>
      <c r="B7116" s="1" t="s">
        <v>50</v>
      </c>
      <c r="C7116" s="1" t="s">
        <v>58</v>
      </c>
      <c r="D7116" s="1">
        <v>142.75</v>
      </c>
      <c r="E7116" s="6">
        <v>3.13</v>
      </c>
      <c r="F7116" s="18">
        <v>0.625</v>
      </c>
      <c r="G7116" s="1">
        <v>30.2</v>
      </c>
      <c r="H7116" s="1">
        <v>52</v>
      </c>
      <c r="I7116" s="1">
        <v>30.3</v>
      </c>
      <c r="J7116" s="1">
        <v>0.3</v>
      </c>
      <c r="K7116" s="1">
        <v>650</v>
      </c>
      <c r="L7116" s="1">
        <v>810</v>
      </c>
      <c r="M7116" s="6">
        <f t="shared" si="671"/>
        <v>30.35798399371339</v>
      </c>
      <c r="N7116" s="19">
        <v>0.5</v>
      </c>
      <c r="O7116" s="11" cm="1">
        <f t="array" ref="O7116">ROUND(_xlfn.SWITCH(C7116,"建筑专教",IF(S7116&gt;0.1,1.38,1.28),"阶梯教室",IF(S7116&gt;0.1,1.15,1.05),"公共教室",IF(S7116&gt;0.1,1.22,1.12),IF(S7116&gt;0.1,1.2,1.1))+(MOD(ROW()*11,31)/31-0.5)*0.06,2)</f>
        <v>1.35</v>
      </c>
      <c r="P7116" s="12">
        <f t="shared" si="676"/>
        <v>0.28999999999999998</v>
      </c>
      <c r="Q7116" s="13">
        <f t="shared" si="672"/>
        <v>1.0336212844854999</v>
      </c>
      <c r="R7116" s="1">
        <v>2.0499999999999998</v>
      </c>
      <c r="S7116" s="1">
        <v>0.46</v>
      </c>
      <c r="T7116" s="1">
        <v>0.34</v>
      </c>
      <c r="U7116" s="4" t="s">
        <v>60</v>
      </c>
      <c r="V7116">
        <v>0.49</v>
      </c>
      <c r="W7116">
        <v>0.4</v>
      </c>
      <c r="X7116">
        <v>0.75</v>
      </c>
      <c r="Y7116">
        <v>2.38</v>
      </c>
      <c r="Z7116">
        <v>0.25</v>
      </c>
      <c r="AA7116" s="5">
        <f t="shared" si="673"/>
        <v>2.8499999999999996</v>
      </c>
      <c r="AB7116" s="15" cm="1">
        <f t="array" ref="AB7116">_xlfn.SWITCH(U7116,"夏",122,"冬",90,"春",153,"秋",153,0)</f>
        <v>122</v>
      </c>
      <c r="AC7116" s="16">
        <f t="shared" si="674"/>
        <v>347.69999999999993</v>
      </c>
      <c r="AD7116" s="5">
        <f>IFERROR(AA7116/D7116,0)</f>
        <v>1.9964973730297722E-2</v>
      </c>
      <c r="AE7116" s="15">
        <f t="shared" si="675"/>
        <v>0.33424657534246577</v>
      </c>
      <c r="AF7116" s="5">
        <f>IFERROR(AD7116*AE7116*48,0)</f>
        <v>0.32031475661540676</v>
      </c>
    </row>
    <row r="7117" spans="1:32" x14ac:dyDescent="0.15">
      <c r="A7117" s="1"/>
      <c r="B7117" s="1" t="s">
        <v>50</v>
      </c>
      <c r="C7117" s="1" t="s">
        <v>58</v>
      </c>
      <c r="D7117" s="1">
        <v>142.75</v>
      </c>
      <c r="E7117" s="6">
        <v>3.13</v>
      </c>
      <c r="F7117" s="18">
        <v>0.64583333333333304</v>
      </c>
      <c r="G7117" s="1">
        <v>29.5</v>
      </c>
      <c r="H7117" s="1">
        <v>55.88</v>
      </c>
      <c r="I7117" s="1">
        <v>29.6</v>
      </c>
      <c r="J7117" s="1">
        <v>0.3</v>
      </c>
      <c r="K7117" s="1">
        <v>630</v>
      </c>
      <c r="L7117" s="1">
        <v>700</v>
      </c>
      <c r="M7117" s="6">
        <f t="shared" si="671"/>
        <v>29.658386970223944</v>
      </c>
      <c r="N7117" s="19">
        <v>0.5</v>
      </c>
      <c r="O7117" s="11" cm="1">
        <f t="array" ref="O7117">ROUND(_xlfn.SWITCH(C7117,"建筑专教",IF(S7117&gt;0.1,1.38,1.28),"阶梯教室",IF(S7117&gt;0.1,1.15,1.05),"公共教室",IF(S7117&gt;0.1,1.22,1.12),IF(S7117&gt;0.1,1.2,1.1))+(MOD(ROW()*11,31)/31-0.5)*0.06,2)</f>
        <v>1.37</v>
      </c>
      <c r="P7117" s="12">
        <f t="shared" si="676"/>
        <v>0.27</v>
      </c>
      <c r="Q7117" s="13">
        <f t="shared" si="672"/>
        <v>0.82083800751495828</v>
      </c>
      <c r="R7117" s="1">
        <v>2.16</v>
      </c>
      <c r="S7117" s="1">
        <v>0.49</v>
      </c>
      <c r="T7117" s="1">
        <v>0.26</v>
      </c>
      <c r="U7117" s="4" t="s">
        <v>60</v>
      </c>
      <c r="V7117">
        <v>0.49</v>
      </c>
      <c r="W7117">
        <v>0.4</v>
      </c>
      <c r="X7117">
        <v>0.75</v>
      </c>
      <c r="Y7117">
        <v>2.38</v>
      </c>
      <c r="Z7117">
        <v>0.25</v>
      </c>
      <c r="AA7117" s="5">
        <f t="shared" si="673"/>
        <v>2.91</v>
      </c>
      <c r="AB7117" s="15" cm="1">
        <f t="array" ref="AB7117">_xlfn.SWITCH(U7117,"夏",122,"冬",90,"春",153,"秋",153,0)</f>
        <v>122</v>
      </c>
      <c r="AC7117" s="16">
        <f t="shared" si="674"/>
        <v>355.02000000000004</v>
      </c>
      <c r="AD7117" s="5">
        <f>IFERROR(AA7117/D7117,0)</f>
        <v>2.0385288966725045E-2</v>
      </c>
      <c r="AE7117" s="15">
        <f t="shared" si="675"/>
        <v>0.33424657534246577</v>
      </c>
      <c r="AF7117" s="5">
        <f>IFERROR(AD7117*AE7117*48,0)</f>
        <v>0.32705822517573113</v>
      </c>
    </row>
    <row r="7118" spans="1:32" x14ac:dyDescent="0.15">
      <c r="A7118" s="1"/>
      <c r="B7118" s="1" t="s">
        <v>50</v>
      </c>
      <c r="C7118" s="1" t="s">
        <v>58</v>
      </c>
      <c r="D7118" s="1">
        <v>142.75</v>
      </c>
      <c r="E7118" s="6">
        <v>3.13</v>
      </c>
      <c r="F7118" s="18">
        <v>0.64583333333333304</v>
      </c>
      <c r="G7118" s="1">
        <v>29.7</v>
      </c>
      <c r="H7118" s="1">
        <v>53.88</v>
      </c>
      <c r="I7118" s="1">
        <v>29.8</v>
      </c>
      <c r="J7118" s="1">
        <v>0.3</v>
      </c>
      <c r="K7118" s="1">
        <v>650</v>
      </c>
      <c r="L7118" s="1">
        <v>710</v>
      </c>
      <c r="M7118" s="6">
        <f t="shared" ref="M7118:M7181" si="677">IFERROR(POWER((I7118+273.15)^4+133500000*POWER(J7118,0.6)*(I7118-G7118),0.25)-273.15,I7118)</f>
        <v>29.858271454158853</v>
      </c>
      <c r="N7118" s="19">
        <v>0.5</v>
      </c>
      <c r="O7118" s="11" cm="1">
        <f t="array" ref="O7118">ROUND(_xlfn.SWITCH(C7118,"建筑专教",IF(S7118&gt;0.1,1.38,1.28),"阶梯教室",IF(S7118&gt;0.1,1.15,1.05),"公共教室",IF(S7118&gt;0.1,1.22,1.12),IF(S7118&gt;0.1,1.2,1.1))+(MOD(ROW()*11,31)/31-0.5)*0.06,2)</f>
        <v>1.39</v>
      </c>
      <c r="P7118" s="12">
        <f t="shared" si="676"/>
        <v>0.28999999999999998</v>
      </c>
      <c r="Q7118" s="13">
        <f t="shared" ref="Q7118:Q7182" si="678">(0.303*EXP(-0.036*(O7118*58.15))+0.028)*((O7118*58.15)-0.00305*(5733-6.99*(O7118*58.15)-(EXP(16.6536-4030.183/(G7118+235))*(H7118/100)))-0.42*((O7118*58.15)-58.15)-0.000017*(O7118*58.15)*(5867-(EXP(16.6536-4030.183/(G7118+235))*(H7118/100)))-0.0014*(O7118*58.15)*(34-G7118)-0.0000000396*IF(N7118*0.155&gt;0.078,1.05+0.645*N7118*0.155,1)*(POWER((35.7-0.028*(O7118*58.15)-N7118*0.155*(0.0000000396*IF(N7118*0.155&gt;0.078,1.05+0.645*N7118*0.155,1)*(POWER((35.7-0.028*(O7118*58.15)-N7118*0.155*0.1)+273,4)-POWER(M7118+273,4))+IF(N7118*0.155&gt;0.078,1.05+0.645*N7118*0.155,1)*IF(J7118&lt;0.2,2.38*ABS(35.7-0.028*(O7118*58.15)-G7118)^0.25,12.1*SQRT(J7118))*(35.7-0.028*(O7118*58.15)-G7118))+273),4)-POWER(M7118+273,4))-IF(N7118*0.155&gt;0.078,1.05+0.645*N7118*0.155,1)*IF(J7118&lt;0.2,2.38*ABS(35.7-0.028*(O7118*58.15)-N7118*0.155*0.1-G7118)^0.25,12.1*SQRT(J7118))*(35.7-0.028*(O7118*58.15)-N7118*0.155*0.1-G7118))</f>
        <v>0.90965447955242029</v>
      </c>
      <c r="R7118" s="1">
        <v>2.19</v>
      </c>
      <c r="S7118" s="1">
        <v>0.49</v>
      </c>
      <c r="T7118" s="1">
        <v>0.25</v>
      </c>
      <c r="U7118" s="4" t="s">
        <v>60</v>
      </c>
      <c r="V7118">
        <v>0.49</v>
      </c>
      <c r="W7118">
        <v>0.4</v>
      </c>
      <c r="X7118">
        <v>0.75</v>
      </c>
      <c r="Y7118">
        <v>2.38</v>
      </c>
      <c r="Z7118">
        <v>0.25</v>
      </c>
      <c r="AA7118" s="5">
        <f t="shared" si="673"/>
        <v>2.9299999999999997</v>
      </c>
      <c r="AB7118" s="15" cm="1">
        <f t="array" ref="AB7118">_xlfn.SWITCH(U7118,"夏",122,"冬",90,"春",153,"秋",153,0)</f>
        <v>122</v>
      </c>
      <c r="AC7118" s="16">
        <f t="shared" si="674"/>
        <v>357.46</v>
      </c>
      <c r="AD7118" s="5">
        <f>IFERROR(AA7118/D7118,0)</f>
        <v>2.0525394045534148E-2</v>
      </c>
      <c r="AE7118" s="15">
        <f t="shared" si="675"/>
        <v>0.33424657534246577</v>
      </c>
      <c r="AF7118" s="5">
        <f>IFERROR(AD7118*AE7118*48,0)</f>
        <v>0.32930604802917257</v>
      </c>
    </row>
    <row r="7119" spans="1:32" x14ac:dyDescent="0.15">
      <c r="A7119" s="1"/>
      <c r="B7119" s="1" t="s">
        <v>50</v>
      </c>
      <c r="C7119" s="1" t="s">
        <v>58</v>
      </c>
      <c r="D7119" s="1">
        <v>142.75</v>
      </c>
      <c r="E7119" s="6">
        <v>3.13</v>
      </c>
      <c r="F7119" s="18">
        <v>0.66666666666666696</v>
      </c>
      <c r="G7119" s="1">
        <v>29</v>
      </c>
      <c r="H7119" s="1">
        <v>57.75</v>
      </c>
      <c r="I7119" s="1">
        <v>29.1</v>
      </c>
      <c r="J7119" s="1">
        <v>0.3</v>
      </c>
      <c r="K7119" s="1">
        <v>630</v>
      </c>
      <c r="L7119" s="1">
        <v>600</v>
      </c>
      <c r="M7119" s="6">
        <f t="shared" si="677"/>
        <v>29.158677098905969</v>
      </c>
      <c r="N7119" s="19">
        <v>0.5</v>
      </c>
      <c r="O7119" s="11" cm="1">
        <f t="array" ref="O7119">ROUND(_xlfn.SWITCH(C7119,"建筑专教",IF(S7119&gt;0.1,1.38,1.28),"阶梯教室",IF(S7119&gt;0.1,1.15,1.05),"公共教室",IF(S7119&gt;0.1,1.22,1.12),IF(S7119&gt;0.1,1.2,1.1))+(MOD(ROW()*11,31)/31-0.5)*0.06,2)</f>
        <v>1.36</v>
      </c>
      <c r="P7119" s="12">
        <f t="shared" si="676"/>
        <v>0.27</v>
      </c>
      <c r="Q7119" s="13">
        <f t="shared" si="678"/>
        <v>0.64120151647355006</v>
      </c>
      <c r="R7119" s="1">
        <v>2.1800000000000002</v>
      </c>
      <c r="S7119" s="1">
        <v>0.52</v>
      </c>
      <c r="T7119" s="1">
        <v>0.22700000000000001</v>
      </c>
      <c r="U7119" s="4" t="s">
        <v>60</v>
      </c>
      <c r="V7119">
        <v>0.49</v>
      </c>
      <c r="W7119">
        <v>0.4</v>
      </c>
      <c r="X7119">
        <v>0.75</v>
      </c>
      <c r="Y7119">
        <v>2.38</v>
      </c>
      <c r="Z7119">
        <v>0.25</v>
      </c>
      <c r="AA7119" s="5">
        <f t="shared" si="673"/>
        <v>2.927</v>
      </c>
      <c r="AB7119" s="15" cm="1">
        <f t="array" ref="AB7119">_xlfn.SWITCH(U7119,"夏",122,"冬",90,"春",153,"秋",153,0)</f>
        <v>122</v>
      </c>
      <c r="AC7119" s="16">
        <f t="shared" si="674"/>
        <v>357.09399999999999</v>
      </c>
      <c r="AD7119" s="5">
        <f>IFERROR(AA7119/D7119,0)</f>
        <v>2.0504378283712786E-2</v>
      </c>
      <c r="AE7119" s="15">
        <f t="shared" si="675"/>
        <v>0.33424657534246577</v>
      </c>
      <c r="AF7119" s="5">
        <f>IFERROR(AD7119*AE7119*48,0)</f>
        <v>0.32896887460115637</v>
      </c>
    </row>
    <row r="7120" spans="1:32" x14ac:dyDescent="0.15">
      <c r="A7120" s="1"/>
      <c r="B7120" s="1" t="s">
        <v>50</v>
      </c>
      <c r="C7120" s="1" t="s">
        <v>58</v>
      </c>
      <c r="D7120" s="1">
        <v>142.75</v>
      </c>
      <c r="E7120" s="6">
        <v>3.13</v>
      </c>
      <c r="F7120" s="18">
        <v>0.66666666666666696</v>
      </c>
      <c r="G7120" s="1">
        <v>29.2</v>
      </c>
      <c r="H7120" s="1">
        <v>55.75</v>
      </c>
      <c r="I7120" s="1">
        <v>29.3</v>
      </c>
      <c r="J7120" s="1">
        <v>0.3</v>
      </c>
      <c r="K7120" s="1">
        <v>650</v>
      </c>
      <c r="L7120" s="1">
        <v>610</v>
      </c>
      <c r="M7120" s="6">
        <f t="shared" si="677"/>
        <v>29.358560817341072</v>
      </c>
      <c r="N7120" s="19">
        <v>0.5</v>
      </c>
      <c r="O7120" s="11" cm="1">
        <f t="array" ref="O7120">ROUND(_xlfn.SWITCH(C7120,"建筑专教",IF(S7120&gt;0.1,1.38,1.28),"阶梯教室",IF(S7120&gt;0.1,1.15,1.05),"公共教室",IF(S7120&gt;0.1,1.22,1.12),IF(S7120&gt;0.1,1.2,1.1))+(MOD(ROW()*11,31)/31-0.5)*0.06,2)</f>
        <v>1.38</v>
      </c>
      <c r="P7120" s="12">
        <f t="shared" si="676"/>
        <v>0.28999999999999998</v>
      </c>
      <c r="Q7120" s="13">
        <f t="shared" si="678"/>
        <v>0.73345584162754029</v>
      </c>
      <c r="R7120" s="1">
        <v>2.21</v>
      </c>
      <c r="S7120" s="1">
        <v>0.52</v>
      </c>
      <c r="T7120" s="1">
        <v>0.223</v>
      </c>
      <c r="U7120" s="4" t="s">
        <v>60</v>
      </c>
      <c r="V7120">
        <v>0.49</v>
      </c>
      <c r="W7120">
        <v>0.4</v>
      </c>
      <c r="X7120">
        <v>0.75</v>
      </c>
      <c r="Y7120">
        <v>2.38</v>
      </c>
      <c r="Z7120">
        <v>0.25</v>
      </c>
      <c r="AA7120" s="5">
        <f t="shared" si="673"/>
        <v>2.9529999999999998</v>
      </c>
      <c r="AB7120" s="15" cm="1">
        <f t="array" ref="AB7120">_xlfn.SWITCH(U7120,"夏",122,"冬",90,"春",153,"秋",153,0)</f>
        <v>122</v>
      </c>
      <c r="AC7120" s="16">
        <f t="shared" si="674"/>
        <v>360.26599999999996</v>
      </c>
      <c r="AD7120" s="5">
        <f>IFERROR(AA7120/D7120,0)</f>
        <v>2.0686514886164624E-2</v>
      </c>
      <c r="AE7120" s="15">
        <f t="shared" si="675"/>
        <v>0.33424657534246577</v>
      </c>
      <c r="AF7120" s="5">
        <f>IFERROR(AD7120*AE7120*48,0)</f>
        <v>0.33189104431063021</v>
      </c>
    </row>
    <row r="7121" spans="1:32" x14ac:dyDescent="0.15">
      <c r="A7121" s="1"/>
      <c r="B7121" s="1" t="s">
        <v>50</v>
      </c>
      <c r="C7121" s="1" t="s">
        <v>58</v>
      </c>
      <c r="D7121" s="1">
        <v>142.75</v>
      </c>
      <c r="E7121" s="6">
        <v>3.13</v>
      </c>
      <c r="F7121" s="18">
        <v>0.6875</v>
      </c>
      <c r="G7121" s="1">
        <v>28.5</v>
      </c>
      <c r="H7121" s="1">
        <v>59.63</v>
      </c>
      <c r="I7121" s="1">
        <v>28.6</v>
      </c>
      <c r="J7121" s="1">
        <v>0.3</v>
      </c>
      <c r="K7121" s="1">
        <v>630</v>
      </c>
      <c r="L7121" s="1">
        <v>500</v>
      </c>
      <c r="M7121" s="6">
        <f t="shared" si="677"/>
        <v>28.658969152436498</v>
      </c>
      <c r="N7121" s="19">
        <v>0.5</v>
      </c>
      <c r="O7121" s="11" cm="1">
        <f t="array" ref="O7121">ROUND(_xlfn.SWITCH(C7121,"建筑专教",IF(S7121&gt;0.1,1.38,1.28),"阶梯教室",IF(S7121&gt;0.1,1.15,1.05),"公共教室",IF(S7121&gt;0.1,1.22,1.12),IF(S7121&gt;0.1,1.2,1.1))+(MOD(ROW()*11,31)/31-0.5)*0.06,2)</f>
        <v>1.4</v>
      </c>
      <c r="P7121" s="12">
        <f t="shared" si="676"/>
        <v>0.27</v>
      </c>
      <c r="Q7121" s="13">
        <f t="shared" si="678"/>
        <v>0.53021488112991322</v>
      </c>
      <c r="R7121" s="1">
        <v>2.12</v>
      </c>
      <c r="S7121" s="1">
        <v>0.55000000000000004</v>
      </c>
      <c r="T7121" s="1">
        <v>0.21299999999999999</v>
      </c>
      <c r="U7121" s="4" t="s">
        <v>60</v>
      </c>
      <c r="V7121">
        <v>0.49</v>
      </c>
      <c r="W7121">
        <v>0.4</v>
      </c>
      <c r="X7121">
        <v>0.75</v>
      </c>
      <c r="Y7121">
        <v>2.38</v>
      </c>
      <c r="Z7121">
        <v>0.25</v>
      </c>
      <c r="AA7121" s="5">
        <f t="shared" si="673"/>
        <v>2.883</v>
      </c>
      <c r="AB7121" s="15" cm="1">
        <f t="array" ref="AB7121">_xlfn.SWITCH(U7121,"夏",122,"冬",90,"春",153,"秋",153,0)</f>
        <v>122</v>
      </c>
      <c r="AC7121" s="16">
        <f t="shared" si="674"/>
        <v>351.726</v>
      </c>
      <c r="AD7121" s="5">
        <f>IFERROR(AA7121/D7121,0)</f>
        <v>2.0196147110332751E-2</v>
      </c>
      <c r="AE7121" s="15">
        <f t="shared" si="675"/>
        <v>0.33424657534246577</v>
      </c>
      <c r="AF7121" s="5">
        <f>IFERROR(AD7121*AE7121*48,0)</f>
        <v>0.3240236643235852</v>
      </c>
    </row>
    <row r="7122" spans="1:32" x14ac:dyDescent="0.15">
      <c r="A7122" s="1"/>
      <c r="B7122" s="1" t="s">
        <v>50</v>
      </c>
      <c r="C7122" s="1" t="s">
        <v>58</v>
      </c>
      <c r="D7122" s="1">
        <v>142.75</v>
      </c>
      <c r="E7122" s="6">
        <v>3.13</v>
      </c>
      <c r="F7122" s="18">
        <v>0.6875</v>
      </c>
      <c r="G7122" s="1">
        <v>28.7</v>
      </c>
      <c r="H7122" s="1">
        <v>57.63</v>
      </c>
      <c r="I7122" s="1">
        <v>28.8</v>
      </c>
      <c r="J7122" s="1">
        <v>0.3</v>
      </c>
      <c r="K7122" s="1">
        <v>650</v>
      </c>
      <c r="L7122" s="1">
        <v>510</v>
      </c>
      <c r="M7122" s="6">
        <f t="shared" si="677"/>
        <v>28.858852099023011</v>
      </c>
      <c r="N7122" s="19">
        <v>0.5</v>
      </c>
      <c r="O7122" s="11" cm="1">
        <f t="array" ref="O7122">ROUND(_xlfn.SWITCH(C7122,"建筑专教",IF(S7122&gt;0.1,1.38,1.28),"阶梯教室",IF(S7122&gt;0.1,1.15,1.05),"公共教室",IF(S7122&gt;0.1,1.22,1.12),IF(S7122&gt;0.1,1.2,1.1))+(MOD(ROW()*11,31)/31-0.5)*0.06,2)</f>
        <v>1.36</v>
      </c>
      <c r="P7122" s="12">
        <f t="shared" si="676"/>
        <v>0.28999999999999998</v>
      </c>
      <c r="Q7122" s="13">
        <f t="shared" si="678"/>
        <v>0.54051533389808859</v>
      </c>
      <c r="R7122" s="1">
        <v>2.15</v>
      </c>
      <c r="S7122" s="1">
        <v>0.55000000000000004</v>
      </c>
      <c r="T7122" s="1">
        <v>0.21</v>
      </c>
      <c r="U7122" s="4" t="s">
        <v>60</v>
      </c>
      <c r="V7122">
        <v>0.49</v>
      </c>
      <c r="W7122">
        <v>0.4</v>
      </c>
      <c r="X7122">
        <v>0.75</v>
      </c>
      <c r="Y7122">
        <v>2.38</v>
      </c>
      <c r="Z7122">
        <v>0.25</v>
      </c>
      <c r="AA7122" s="5">
        <f t="shared" si="673"/>
        <v>2.91</v>
      </c>
      <c r="AB7122" s="15" cm="1">
        <f t="array" ref="AB7122">_xlfn.SWITCH(U7122,"夏",122,"冬",90,"春",153,"秋",153,0)</f>
        <v>122</v>
      </c>
      <c r="AC7122" s="16">
        <f t="shared" si="674"/>
        <v>355.02000000000004</v>
      </c>
      <c r="AD7122" s="5">
        <f>IFERROR(AA7122/D7122,0)</f>
        <v>2.0385288966725045E-2</v>
      </c>
      <c r="AE7122" s="15">
        <f t="shared" si="675"/>
        <v>0.33424657534246577</v>
      </c>
      <c r="AF7122" s="5">
        <f>IFERROR(AD7122*AE7122*48,0)</f>
        <v>0.32705822517573113</v>
      </c>
    </row>
    <row r="7123" spans="1:32" x14ac:dyDescent="0.15">
      <c r="A7123" s="1"/>
      <c r="B7123" s="1" t="s">
        <v>50</v>
      </c>
      <c r="C7123" s="1" t="s">
        <v>58</v>
      </c>
      <c r="D7123" s="1">
        <v>142.75</v>
      </c>
      <c r="E7123" s="6">
        <v>3.13</v>
      </c>
      <c r="F7123" s="18">
        <v>0.70833333333333304</v>
      </c>
      <c r="G7123" s="1">
        <v>28</v>
      </c>
      <c r="H7123" s="1">
        <v>61.5</v>
      </c>
      <c r="I7123" s="1">
        <v>28.1</v>
      </c>
      <c r="J7123" s="1">
        <v>0.3</v>
      </c>
      <c r="K7123" s="1">
        <v>630</v>
      </c>
      <c r="L7123" s="1">
        <v>400</v>
      </c>
      <c r="M7123" s="6">
        <f t="shared" si="677"/>
        <v>28.15926314679831</v>
      </c>
      <c r="N7123" s="19">
        <v>0.5</v>
      </c>
      <c r="O7123" s="11" cm="1">
        <f t="array" ref="O7123">ROUND(_xlfn.SWITCH(C7123,"建筑专教",IF(S7123&gt;0.1,1.38,1.28),"阶梯教室",IF(S7123&gt;0.1,1.15,1.05),"公共教室",IF(S7123&gt;0.1,1.22,1.12),IF(S7123&gt;0.1,1.2,1.1))+(MOD(ROW()*11,31)/31-0.5)*0.06,2)</f>
        <v>1.38</v>
      </c>
      <c r="P7123" s="12">
        <f t="shared" si="676"/>
        <v>0.27</v>
      </c>
      <c r="Q7123" s="13">
        <f t="shared" si="678"/>
        <v>0.33699407310869883</v>
      </c>
      <c r="R7123" s="1">
        <v>2.0499999999999998</v>
      </c>
      <c r="S7123" s="1">
        <v>0.57999999999999996</v>
      </c>
      <c r="T7123" s="1">
        <v>0.46500000000000002</v>
      </c>
      <c r="U7123" s="4" t="s">
        <v>60</v>
      </c>
      <c r="V7123">
        <v>0.49</v>
      </c>
      <c r="W7123">
        <v>0.4</v>
      </c>
      <c r="X7123">
        <v>0.75</v>
      </c>
      <c r="Y7123">
        <v>2.38</v>
      </c>
      <c r="Z7123">
        <v>0.25</v>
      </c>
      <c r="AA7123" s="5">
        <f t="shared" si="673"/>
        <v>3.0949999999999998</v>
      </c>
      <c r="AB7123" s="15" cm="1">
        <f t="array" ref="AB7123">_xlfn.SWITCH(U7123,"夏",122,"冬",90,"春",153,"秋",153,0)</f>
        <v>122</v>
      </c>
      <c r="AC7123" s="16">
        <f t="shared" si="674"/>
        <v>377.59</v>
      </c>
      <c r="AD7123" s="5">
        <f>IFERROR(AA7123/D7123,0)</f>
        <v>2.1681260945709279E-2</v>
      </c>
      <c r="AE7123" s="15">
        <f t="shared" si="675"/>
        <v>0.33424657534246577</v>
      </c>
      <c r="AF7123" s="5">
        <f>IFERROR(AD7123*AE7123*48,0)</f>
        <v>0.34785058657006451</v>
      </c>
    </row>
    <row r="7124" spans="1:32" x14ac:dyDescent="0.15">
      <c r="A7124" s="1"/>
      <c r="B7124" s="1" t="s">
        <v>50</v>
      </c>
      <c r="C7124" s="1" t="s">
        <v>58</v>
      </c>
      <c r="D7124" s="1">
        <v>142.75</v>
      </c>
      <c r="E7124" s="6">
        <v>3.13</v>
      </c>
      <c r="F7124" s="18">
        <v>0.70833333333333304</v>
      </c>
      <c r="G7124" s="1">
        <v>28.2</v>
      </c>
      <c r="H7124" s="1">
        <v>59.5</v>
      </c>
      <c r="I7124" s="1">
        <v>28.3</v>
      </c>
      <c r="J7124" s="1">
        <v>0.3</v>
      </c>
      <c r="K7124" s="1">
        <v>650</v>
      </c>
      <c r="L7124" s="1">
        <v>410</v>
      </c>
      <c r="M7124" s="6">
        <f t="shared" si="677"/>
        <v>28.359145315124238</v>
      </c>
      <c r="N7124" s="19">
        <v>0.5</v>
      </c>
      <c r="O7124" s="11" cm="1">
        <f t="array" ref="O7124">ROUND(_xlfn.SWITCH(C7124,"建筑专教",IF(S7124&gt;0.1,1.38,1.28),"阶梯教室",IF(S7124&gt;0.1,1.15,1.05),"公共教室",IF(S7124&gt;0.1,1.22,1.12),IF(S7124&gt;0.1,1.2,1.1))+(MOD(ROW()*11,31)/31-0.5)*0.06,2)</f>
        <v>1.4</v>
      </c>
      <c r="P7124" s="12">
        <f t="shared" si="676"/>
        <v>0.28999999999999998</v>
      </c>
      <c r="Q7124" s="13">
        <f t="shared" si="678"/>
        <v>0.43258146954095011</v>
      </c>
      <c r="R7124" s="1">
        <v>2.08</v>
      </c>
      <c r="S7124" s="1">
        <v>0.57999999999999996</v>
      </c>
      <c r="T7124" s="1">
        <v>0.47499999999999998</v>
      </c>
      <c r="U7124" s="4" t="s">
        <v>60</v>
      </c>
      <c r="V7124">
        <v>0.49</v>
      </c>
      <c r="W7124">
        <v>0.4</v>
      </c>
      <c r="X7124">
        <v>0.75</v>
      </c>
      <c r="Y7124">
        <v>2.38</v>
      </c>
      <c r="Z7124">
        <v>0.25</v>
      </c>
      <c r="AA7124" s="5">
        <f t="shared" si="673"/>
        <v>3.1350000000000002</v>
      </c>
      <c r="AB7124" s="15" cm="1">
        <f t="array" ref="AB7124">_xlfn.SWITCH(U7124,"夏",122,"冬",90,"春",153,"秋",153,0)</f>
        <v>122</v>
      </c>
      <c r="AC7124" s="16">
        <f t="shared" si="674"/>
        <v>382.47</v>
      </c>
      <c r="AD7124" s="5">
        <f>IFERROR(AA7124/D7124,0)</f>
        <v>2.1961471103327496E-2</v>
      </c>
      <c r="AE7124" s="15">
        <f t="shared" si="675"/>
        <v>0.33424657534246577</v>
      </c>
      <c r="AF7124" s="5">
        <f>IFERROR(AD7124*AE7124*48,0)</f>
        <v>0.35234623227694745</v>
      </c>
    </row>
    <row r="7125" spans="1:32" x14ac:dyDescent="0.15">
      <c r="A7125" s="1"/>
      <c r="B7125" s="1" t="s">
        <v>50</v>
      </c>
      <c r="C7125" s="1" t="s">
        <v>58</v>
      </c>
      <c r="D7125" s="1">
        <v>142.75</v>
      </c>
      <c r="E7125" s="6">
        <v>3.13</v>
      </c>
      <c r="F7125" s="18">
        <v>0.72916666666666696</v>
      </c>
      <c r="G7125" s="1">
        <v>27.5</v>
      </c>
      <c r="H7125" s="1">
        <v>64.94</v>
      </c>
      <c r="I7125" s="1">
        <v>27.6</v>
      </c>
      <c r="J7125" s="1">
        <v>0.3</v>
      </c>
      <c r="K7125" s="1">
        <v>410</v>
      </c>
      <c r="L7125" s="1">
        <v>300</v>
      </c>
      <c r="M7125" s="6">
        <f t="shared" si="677"/>
        <v>27.659559098134025</v>
      </c>
      <c r="N7125" s="19">
        <v>0.5</v>
      </c>
      <c r="O7125" s="11" cm="1">
        <f t="array" ref="O7125">ROUND(_xlfn.SWITCH(C7125,"建筑专教",IF(S7125&gt;0.1,1.38,1.28),"阶梯教室",IF(S7125&gt;0.1,1.15,1.05),"公共教室",IF(S7125&gt;0.1,1.22,1.12),IF(S7125&gt;0.1,1.2,1.1))+(MOD(ROW()*11,31)/31-0.5)*0.06,2)</f>
        <v>1.36</v>
      </c>
      <c r="P7125" s="12">
        <f t="shared" si="676"/>
        <v>0.01</v>
      </c>
      <c r="Q7125" s="13">
        <f t="shared" si="678"/>
        <v>0.13771490621547272</v>
      </c>
      <c r="R7125" s="1">
        <v>2.1</v>
      </c>
      <c r="S7125" s="1">
        <v>0.61</v>
      </c>
      <c r="T7125" s="1">
        <v>0.45500000000000002</v>
      </c>
      <c r="U7125" s="4" t="s">
        <v>60</v>
      </c>
      <c r="V7125">
        <v>0.49</v>
      </c>
      <c r="W7125">
        <v>0.4</v>
      </c>
      <c r="X7125">
        <v>0.75</v>
      </c>
      <c r="Y7125">
        <v>2.38</v>
      </c>
      <c r="Z7125">
        <v>0.25</v>
      </c>
      <c r="AA7125" s="5">
        <f t="shared" si="673"/>
        <v>3.165</v>
      </c>
      <c r="AB7125" s="15" cm="1">
        <f t="array" ref="AB7125">_xlfn.SWITCH(U7125,"夏",122,"冬",90,"春",153,"秋",153,0)</f>
        <v>122</v>
      </c>
      <c r="AC7125" s="16">
        <f t="shared" si="674"/>
        <v>386.13</v>
      </c>
      <c r="AD7125" s="5">
        <f>IFERROR(AA7125/D7125,0)</f>
        <v>2.2171628721541155E-2</v>
      </c>
      <c r="AE7125" s="15">
        <f t="shared" si="675"/>
        <v>0.33424657534246577</v>
      </c>
      <c r="AF7125" s="5">
        <f>IFERROR(AD7125*AE7125*48,0)</f>
        <v>0.35571796655710963</v>
      </c>
    </row>
    <row r="7126" spans="1:32" x14ac:dyDescent="0.15">
      <c r="A7126" s="1"/>
      <c r="B7126" s="1" t="s">
        <v>50</v>
      </c>
      <c r="C7126" s="1" t="s">
        <v>58</v>
      </c>
      <c r="D7126" s="1">
        <v>142.75</v>
      </c>
      <c r="E7126" s="6">
        <v>3.13</v>
      </c>
      <c r="F7126" s="18">
        <v>0.72916666666666696</v>
      </c>
      <c r="G7126" s="1">
        <v>27.7</v>
      </c>
      <c r="H7126" s="1">
        <v>62.94</v>
      </c>
      <c r="I7126" s="1">
        <v>27.8</v>
      </c>
      <c r="J7126" s="1">
        <v>0.3</v>
      </c>
      <c r="K7126" s="1">
        <v>410</v>
      </c>
      <c r="L7126" s="1">
        <v>310</v>
      </c>
      <c r="M7126" s="6">
        <f t="shared" si="677"/>
        <v>27.859440481723027</v>
      </c>
      <c r="N7126" s="1">
        <v>0</v>
      </c>
      <c r="O7126" s="1">
        <v>0</v>
      </c>
      <c r="P7126" s="12">
        <f t="shared" si="676"/>
        <v>0</v>
      </c>
      <c r="Q7126" s="1">
        <v>0</v>
      </c>
      <c r="R7126" s="1">
        <v>2.13</v>
      </c>
      <c r="S7126" s="1">
        <v>0.61</v>
      </c>
      <c r="T7126" s="1">
        <v>0</v>
      </c>
      <c r="U7126" s="4" t="s">
        <v>60</v>
      </c>
      <c r="V7126">
        <v>0.49</v>
      </c>
      <c r="W7126">
        <v>0.4</v>
      </c>
      <c r="X7126">
        <v>0.75</v>
      </c>
      <c r="Y7126">
        <v>2.38</v>
      </c>
      <c r="Z7126">
        <v>0.25</v>
      </c>
      <c r="AA7126" s="5">
        <f t="shared" si="673"/>
        <v>2.7399999999999998</v>
      </c>
      <c r="AB7126" s="15" cm="1">
        <f t="array" ref="AB7126">_xlfn.SWITCH(U7126,"夏",122,"冬",90,"春",153,"秋",153,0)</f>
        <v>122</v>
      </c>
      <c r="AC7126" s="16">
        <f t="shared" si="674"/>
        <v>334.28</v>
      </c>
      <c r="AD7126" s="5">
        <f>IFERROR(AA7126/D7126,0)</f>
        <v>1.9194395796847633E-2</v>
      </c>
      <c r="AE7126" s="15">
        <f t="shared" si="675"/>
        <v>0.33424657534246577</v>
      </c>
      <c r="AF7126" s="5">
        <f>IFERROR(AD7126*AE7126*48,0)</f>
        <v>0.30795173092147876</v>
      </c>
    </row>
    <row r="7127" spans="1:32" x14ac:dyDescent="0.15">
      <c r="A7127" s="1"/>
      <c r="B7127" s="1" t="s">
        <v>50</v>
      </c>
      <c r="C7127" s="1" t="s">
        <v>58</v>
      </c>
      <c r="D7127" s="1">
        <v>142.75</v>
      </c>
      <c r="E7127" s="6">
        <v>3.13</v>
      </c>
      <c r="F7127" s="18">
        <v>0.75</v>
      </c>
      <c r="G7127" s="1">
        <v>27</v>
      </c>
      <c r="H7127" s="1">
        <v>67.13</v>
      </c>
      <c r="I7127" s="1">
        <v>27.1</v>
      </c>
      <c r="J7127" s="1">
        <v>0.3</v>
      </c>
      <c r="K7127" s="1">
        <v>410</v>
      </c>
      <c r="L7127" s="1">
        <v>200</v>
      </c>
      <c r="M7127" s="6">
        <f t="shared" si="677"/>
        <v>27.159857022746905</v>
      </c>
      <c r="N7127" s="1">
        <v>0</v>
      </c>
      <c r="O7127" s="1">
        <v>0</v>
      </c>
      <c r="P7127" s="12">
        <f t="shared" si="676"/>
        <v>0</v>
      </c>
      <c r="Q7127" s="1">
        <v>0</v>
      </c>
      <c r="R7127" s="1">
        <v>2.2200000000000002</v>
      </c>
      <c r="S7127" s="1">
        <v>0.64</v>
      </c>
      <c r="T7127" s="1">
        <v>0</v>
      </c>
      <c r="U7127" s="4" t="s">
        <v>60</v>
      </c>
      <c r="V7127">
        <v>0.49</v>
      </c>
      <c r="W7127">
        <v>0.4</v>
      </c>
      <c r="X7127">
        <v>0.75</v>
      </c>
      <c r="Y7127">
        <v>2.38</v>
      </c>
      <c r="Z7127">
        <v>0.25</v>
      </c>
      <c r="AA7127" s="5">
        <f t="shared" si="673"/>
        <v>2.8600000000000003</v>
      </c>
      <c r="AB7127" s="15" cm="1">
        <f t="array" ref="AB7127">_xlfn.SWITCH(U7127,"夏",122,"冬",90,"春",153,"秋",153,0)</f>
        <v>122</v>
      </c>
      <c r="AC7127" s="16">
        <f t="shared" si="674"/>
        <v>348.92</v>
      </c>
      <c r="AD7127" s="5">
        <f>IFERROR(AA7127/D7127,0)</f>
        <v>2.0035026269702279E-2</v>
      </c>
      <c r="AE7127" s="15">
        <f t="shared" si="675"/>
        <v>0.33424657534246577</v>
      </c>
      <c r="AF7127" s="5">
        <f>IFERROR(AD7127*AE7127*48,0)</f>
        <v>0.32143866804212756</v>
      </c>
    </row>
    <row r="7128" spans="1:32" x14ac:dyDescent="0.15">
      <c r="A7128" s="1"/>
      <c r="B7128" s="1" t="s">
        <v>50</v>
      </c>
      <c r="C7128" s="1" t="s">
        <v>58</v>
      </c>
      <c r="D7128" s="1">
        <v>142.75</v>
      </c>
      <c r="E7128" s="6">
        <v>3.13</v>
      </c>
      <c r="F7128" s="18">
        <v>0.75</v>
      </c>
      <c r="G7128" s="1">
        <v>27.2</v>
      </c>
      <c r="H7128" s="1">
        <v>65.13</v>
      </c>
      <c r="I7128" s="1">
        <v>27.3</v>
      </c>
      <c r="J7128" s="1">
        <v>0.3</v>
      </c>
      <c r="K7128" s="1">
        <v>410</v>
      </c>
      <c r="L7128" s="1">
        <v>210</v>
      </c>
      <c r="M7128" s="6">
        <f t="shared" si="677"/>
        <v>27.359737615058236</v>
      </c>
      <c r="N7128" s="1">
        <v>0</v>
      </c>
      <c r="O7128" s="1">
        <v>0</v>
      </c>
      <c r="P7128" s="12">
        <f t="shared" si="676"/>
        <v>0</v>
      </c>
      <c r="Q7128" s="1">
        <v>0</v>
      </c>
      <c r="R7128" s="1">
        <v>2.25</v>
      </c>
      <c r="S7128" s="1">
        <v>0.64</v>
      </c>
      <c r="T7128" s="1">
        <v>0</v>
      </c>
      <c r="U7128" s="4" t="s">
        <v>60</v>
      </c>
      <c r="V7128">
        <v>0.49</v>
      </c>
      <c r="W7128">
        <v>0.4</v>
      </c>
      <c r="X7128">
        <v>0.75</v>
      </c>
      <c r="Y7128">
        <v>2.38</v>
      </c>
      <c r="Z7128">
        <v>0.25</v>
      </c>
      <c r="AA7128" s="5">
        <f t="shared" si="673"/>
        <v>2.89</v>
      </c>
      <c r="AB7128" s="15" cm="1">
        <f t="array" ref="AB7128">_xlfn.SWITCH(U7128,"夏",122,"冬",90,"春",153,"秋",153,0)</f>
        <v>122</v>
      </c>
      <c r="AC7128" s="16">
        <f t="shared" si="674"/>
        <v>352.58000000000004</v>
      </c>
      <c r="AD7128" s="5">
        <f>IFERROR(AA7128/D7128,0)</f>
        <v>2.0245183887915939E-2</v>
      </c>
      <c r="AE7128" s="15">
        <f t="shared" si="675"/>
        <v>0.33424657534246577</v>
      </c>
      <c r="AF7128" s="5">
        <f>IFERROR(AD7128*AE7128*48,0)</f>
        <v>0.32481040232228969</v>
      </c>
    </row>
    <row r="7129" spans="1:32" x14ac:dyDescent="0.15">
      <c r="A7129" s="1"/>
      <c r="B7129" s="1" t="s">
        <v>50</v>
      </c>
      <c r="C7129" s="1" t="s">
        <v>58</v>
      </c>
      <c r="D7129" s="1">
        <v>142.75</v>
      </c>
      <c r="E7129" s="6">
        <v>3.13</v>
      </c>
      <c r="F7129" s="18">
        <v>0.77083333333333304</v>
      </c>
      <c r="G7129" s="1">
        <v>26.63</v>
      </c>
      <c r="H7129" s="1">
        <v>68.72</v>
      </c>
      <c r="I7129" s="1">
        <v>26.73</v>
      </c>
      <c r="J7129" s="1">
        <v>0.3</v>
      </c>
      <c r="K7129" s="1">
        <v>410</v>
      </c>
      <c r="L7129" s="1">
        <v>181</v>
      </c>
      <c r="M7129" s="6">
        <f t="shared" si="677"/>
        <v>26.790078767032583</v>
      </c>
      <c r="N7129" s="1">
        <v>0</v>
      </c>
      <c r="O7129" s="1">
        <v>0</v>
      </c>
      <c r="P7129" s="12">
        <f t="shared" si="676"/>
        <v>0</v>
      </c>
      <c r="Q7129" s="1">
        <v>0</v>
      </c>
      <c r="R7129" s="1">
        <v>2.15</v>
      </c>
      <c r="S7129" s="1">
        <v>0.64600000000000002</v>
      </c>
      <c r="T7129" s="1">
        <v>0</v>
      </c>
      <c r="U7129" s="4" t="s">
        <v>60</v>
      </c>
      <c r="V7129">
        <v>0.49</v>
      </c>
      <c r="W7129">
        <v>0.4</v>
      </c>
      <c r="X7129">
        <v>0.75</v>
      </c>
      <c r="Y7129">
        <v>2.38</v>
      </c>
      <c r="Z7129">
        <v>0.25</v>
      </c>
      <c r="AA7129" s="5">
        <f t="shared" si="673"/>
        <v>2.7959999999999998</v>
      </c>
      <c r="AB7129" s="15" cm="1">
        <f t="array" ref="AB7129">_xlfn.SWITCH(U7129,"夏",122,"冬",90,"春",153,"秋",153,0)</f>
        <v>122</v>
      </c>
      <c r="AC7129" s="16">
        <f t="shared" si="674"/>
        <v>341.11199999999997</v>
      </c>
      <c r="AD7129" s="5">
        <f>IFERROR(AA7129/D7129,0)</f>
        <v>1.9586690017513134E-2</v>
      </c>
      <c r="AE7129" s="15">
        <f t="shared" si="675"/>
        <v>0.33424657534246577</v>
      </c>
      <c r="AF7129" s="5">
        <f>IFERROR(AD7129*AE7129*48,0)</f>
        <v>0.31424563491111485</v>
      </c>
    </row>
    <row r="7130" spans="1:32" x14ac:dyDescent="0.15">
      <c r="A7130" s="1"/>
      <c r="B7130" s="1" t="s">
        <v>50</v>
      </c>
      <c r="C7130" s="1" t="s">
        <v>58</v>
      </c>
      <c r="D7130" s="1">
        <v>142.75</v>
      </c>
      <c r="E7130" s="6">
        <v>3.13</v>
      </c>
      <c r="F7130" s="18">
        <v>0.77083333333333304</v>
      </c>
      <c r="G7130" s="1">
        <v>26.83</v>
      </c>
      <c r="H7130" s="1">
        <v>66.72</v>
      </c>
      <c r="I7130" s="1">
        <v>26.93</v>
      </c>
      <c r="J7130" s="1">
        <v>0.3</v>
      </c>
      <c r="K7130" s="1">
        <v>410</v>
      </c>
      <c r="L7130" s="1">
        <v>191</v>
      </c>
      <c r="M7130" s="6">
        <f t="shared" si="677"/>
        <v>26.989958769548764</v>
      </c>
      <c r="N7130" s="1">
        <v>0</v>
      </c>
      <c r="O7130" s="1">
        <v>0</v>
      </c>
      <c r="P7130" s="12">
        <f t="shared" si="676"/>
        <v>0</v>
      </c>
      <c r="Q7130" s="1">
        <v>0</v>
      </c>
      <c r="R7130" s="1">
        <v>2.1800000000000002</v>
      </c>
      <c r="S7130" s="1">
        <v>0.64600000000000002</v>
      </c>
      <c r="T7130" s="1">
        <v>0</v>
      </c>
      <c r="U7130" s="4" t="s">
        <v>60</v>
      </c>
      <c r="V7130">
        <v>0.49</v>
      </c>
      <c r="W7130">
        <v>0.4</v>
      </c>
      <c r="X7130">
        <v>0.75</v>
      </c>
      <c r="Y7130">
        <v>2.38</v>
      </c>
      <c r="Z7130">
        <v>0.25</v>
      </c>
      <c r="AA7130" s="5">
        <f t="shared" si="673"/>
        <v>2.8260000000000001</v>
      </c>
      <c r="AB7130" s="15" cm="1">
        <f t="array" ref="AB7130">_xlfn.SWITCH(U7130,"夏",122,"冬",90,"春",153,"秋",153,0)</f>
        <v>122</v>
      </c>
      <c r="AC7130" s="16">
        <f t="shared" si="674"/>
        <v>344.77199999999999</v>
      </c>
      <c r="AD7130" s="5">
        <f>IFERROR(AA7130/D7130,0)</f>
        <v>1.9796847635726797E-2</v>
      </c>
      <c r="AE7130" s="15">
        <f t="shared" si="675"/>
        <v>0.33424657534246577</v>
      </c>
      <c r="AF7130" s="5">
        <f>IFERROR(AD7130*AE7130*48,0)</f>
        <v>0.31761736919127703</v>
      </c>
    </row>
    <row r="7131" spans="1:32" x14ac:dyDescent="0.15">
      <c r="A7131" s="1"/>
      <c r="B7131" s="1" t="s">
        <v>50</v>
      </c>
      <c r="C7131" s="1" t="s">
        <v>58</v>
      </c>
      <c r="D7131" s="1">
        <v>142.75</v>
      </c>
      <c r="E7131" s="6">
        <v>3.13</v>
      </c>
      <c r="F7131" s="18">
        <v>0.79166666666666696</v>
      </c>
      <c r="G7131" s="1">
        <v>26.25</v>
      </c>
      <c r="H7131" s="1">
        <v>70.31</v>
      </c>
      <c r="I7131" s="1">
        <v>26.35</v>
      </c>
      <c r="J7131" s="1">
        <v>0.3</v>
      </c>
      <c r="K7131" s="1">
        <v>410</v>
      </c>
      <c r="L7131" s="1">
        <v>163</v>
      </c>
      <c r="M7131" s="6">
        <f t="shared" si="677"/>
        <v>26.410307645627199</v>
      </c>
      <c r="N7131" s="1">
        <v>0</v>
      </c>
      <c r="O7131" s="1">
        <v>0</v>
      </c>
      <c r="P7131" s="12">
        <f t="shared" si="676"/>
        <v>0</v>
      </c>
      <c r="Q7131" s="1">
        <v>0</v>
      </c>
      <c r="R7131" s="1">
        <v>2.08</v>
      </c>
      <c r="S7131" s="1">
        <v>0.65100000000000002</v>
      </c>
      <c r="T7131" s="1">
        <v>0</v>
      </c>
      <c r="U7131" s="4" t="s">
        <v>60</v>
      </c>
      <c r="V7131">
        <v>0.49</v>
      </c>
      <c r="W7131">
        <v>0.4</v>
      </c>
      <c r="X7131">
        <v>0.75</v>
      </c>
      <c r="Y7131">
        <v>2.38</v>
      </c>
      <c r="Z7131">
        <v>0.25</v>
      </c>
      <c r="AA7131" s="5">
        <f t="shared" si="673"/>
        <v>2.7309999999999999</v>
      </c>
      <c r="AB7131" s="15" cm="1">
        <f t="array" ref="AB7131">_xlfn.SWITCH(U7131,"夏",122,"冬",90,"春",153,"秋",153,0)</f>
        <v>122</v>
      </c>
      <c r="AC7131" s="16">
        <f t="shared" si="674"/>
        <v>333.18199999999996</v>
      </c>
      <c r="AD7131" s="5">
        <f>IFERROR(AA7131/D7131,0)</f>
        <v>1.9131348511383536E-2</v>
      </c>
      <c r="AE7131" s="15">
        <f t="shared" si="675"/>
        <v>0.33424657534246577</v>
      </c>
      <c r="AF7131" s="5">
        <f>IFERROR(AD7131*AE7131*48,0)</f>
        <v>0.3069402106374301</v>
      </c>
    </row>
    <row r="7132" spans="1:32" x14ac:dyDescent="0.15">
      <c r="A7132" s="1"/>
      <c r="B7132" s="1" t="s">
        <v>50</v>
      </c>
      <c r="C7132" s="1" t="s">
        <v>58</v>
      </c>
      <c r="D7132" s="1">
        <v>142.75</v>
      </c>
      <c r="E7132" s="6">
        <v>3.13</v>
      </c>
      <c r="F7132" s="18">
        <v>0.79166666666666696</v>
      </c>
      <c r="G7132" s="1">
        <v>26.45</v>
      </c>
      <c r="H7132" s="1">
        <v>68.31</v>
      </c>
      <c r="I7132" s="1">
        <v>26.55</v>
      </c>
      <c r="J7132" s="1">
        <v>0.3</v>
      </c>
      <c r="K7132" s="1">
        <v>410</v>
      </c>
      <c r="L7132" s="1">
        <v>173</v>
      </c>
      <c r="M7132" s="6">
        <f t="shared" si="677"/>
        <v>26.610187038614185</v>
      </c>
      <c r="N7132" s="1">
        <v>0</v>
      </c>
      <c r="O7132" s="1">
        <v>0</v>
      </c>
      <c r="P7132" s="12">
        <f t="shared" si="676"/>
        <v>0</v>
      </c>
      <c r="Q7132" s="1">
        <v>0</v>
      </c>
      <c r="R7132" s="1">
        <v>2.11</v>
      </c>
      <c r="S7132" s="1">
        <v>0.65100000000000002</v>
      </c>
      <c r="T7132" s="1">
        <v>0</v>
      </c>
      <c r="U7132" s="4" t="s">
        <v>60</v>
      </c>
      <c r="V7132">
        <v>0.49</v>
      </c>
      <c r="W7132">
        <v>0.4</v>
      </c>
      <c r="X7132">
        <v>0.75</v>
      </c>
      <c r="Y7132">
        <v>2.38</v>
      </c>
      <c r="Z7132">
        <v>0.25</v>
      </c>
      <c r="AA7132" s="5">
        <f t="shared" si="673"/>
        <v>2.7610000000000001</v>
      </c>
      <c r="AB7132" s="15" cm="1">
        <f t="array" ref="AB7132">_xlfn.SWITCH(U7132,"夏",122,"冬",90,"春",153,"秋",153,0)</f>
        <v>122</v>
      </c>
      <c r="AC7132" s="16">
        <f t="shared" si="674"/>
        <v>336.84200000000004</v>
      </c>
      <c r="AD7132" s="5">
        <f>IFERROR(AA7132/D7132,0)</f>
        <v>1.9341506129597199E-2</v>
      </c>
      <c r="AE7132" s="15">
        <f t="shared" si="675"/>
        <v>0.33424657534246577</v>
      </c>
      <c r="AF7132" s="5">
        <f>IFERROR(AD7132*AE7132*48,0)</f>
        <v>0.31031194491759234</v>
      </c>
    </row>
    <row r="7133" spans="1:32" x14ac:dyDescent="0.15">
      <c r="A7133" s="1"/>
      <c r="B7133" s="1" t="s">
        <v>50</v>
      </c>
      <c r="C7133" s="1" t="s">
        <v>58</v>
      </c>
      <c r="D7133" s="1">
        <v>142.75</v>
      </c>
      <c r="E7133" s="6">
        <v>3.13</v>
      </c>
      <c r="F7133" s="18">
        <v>0.8125</v>
      </c>
      <c r="G7133" s="1">
        <v>25.88</v>
      </c>
      <c r="H7133" s="1">
        <v>71.91</v>
      </c>
      <c r="I7133" s="1">
        <v>25.98</v>
      </c>
      <c r="J7133" s="1">
        <v>0.3</v>
      </c>
      <c r="K7133" s="1">
        <v>410</v>
      </c>
      <c r="L7133" s="1">
        <v>144</v>
      </c>
      <c r="M7133" s="6">
        <f t="shared" si="677"/>
        <v>26.040531619224055</v>
      </c>
      <c r="N7133" s="1">
        <v>0</v>
      </c>
      <c r="O7133" s="1">
        <v>0</v>
      </c>
      <c r="P7133" s="12">
        <f t="shared" si="676"/>
        <v>0</v>
      </c>
      <c r="Q7133" s="1">
        <v>0</v>
      </c>
      <c r="R7133" s="1">
        <v>2.02</v>
      </c>
      <c r="S7133" s="1">
        <v>0.65700000000000003</v>
      </c>
      <c r="T7133" s="1">
        <v>0</v>
      </c>
      <c r="U7133" s="4" t="s">
        <v>60</v>
      </c>
      <c r="V7133">
        <v>0.49</v>
      </c>
      <c r="W7133">
        <v>0.4</v>
      </c>
      <c r="X7133">
        <v>0.75</v>
      </c>
      <c r="Y7133">
        <v>2.38</v>
      </c>
      <c r="Z7133">
        <v>0.25</v>
      </c>
      <c r="AA7133" s="5">
        <f t="shared" si="673"/>
        <v>2.677</v>
      </c>
      <c r="AB7133" s="15" cm="1">
        <f t="array" ref="AB7133">_xlfn.SWITCH(U7133,"夏",122,"冬",90,"春",153,"秋",153,0)</f>
        <v>122</v>
      </c>
      <c r="AC7133" s="16">
        <f t="shared" si="674"/>
        <v>326.59399999999999</v>
      </c>
      <c r="AD7133" s="5">
        <f>IFERROR(AA7133/D7133,0)</f>
        <v>1.8753064798598951E-2</v>
      </c>
      <c r="AE7133" s="15">
        <f t="shared" si="675"/>
        <v>0.33424657534246577</v>
      </c>
      <c r="AF7133" s="5">
        <f>IFERROR(AD7133*AE7133*48,0)</f>
        <v>0.30087108893313824</v>
      </c>
    </row>
    <row r="7134" spans="1:32" x14ac:dyDescent="0.15">
      <c r="A7134" s="1"/>
      <c r="B7134" s="1" t="s">
        <v>50</v>
      </c>
      <c r="C7134" s="1" t="s">
        <v>58</v>
      </c>
      <c r="D7134" s="1">
        <v>142.75</v>
      </c>
      <c r="E7134" s="6">
        <v>3.13</v>
      </c>
      <c r="F7134" s="18">
        <v>0.8125</v>
      </c>
      <c r="G7134" s="1">
        <v>26.08</v>
      </c>
      <c r="H7134" s="1">
        <v>69.91</v>
      </c>
      <c r="I7134" s="1">
        <v>26.18</v>
      </c>
      <c r="J7134" s="1">
        <v>0.3</v>
      </c>
      <c r="K7134" s="1">
        <v>410</v>
      </c>
      <c r="L7134" s="1">
        <v>154</v>
      </c>
      <c r="M7134" s="6">
        <f t="shared" si="677"/>
        <v>26.24041041500044</v>
      </c>
      <c r="N7134" s="1">
        <v>0</v>
      </c>
      <c r="O7134" s="1">
        <v>0</v>
      </c>
      <c r="P7134" s="12">
        <f t="shared" si="676"/>
        <v>0</v>
      </c>
      <c r="Q7134" s="1">
        <v>0</v>
      </c>
      <c r="R7134" s="1">
        <v>2.0499999999999998</v>
      </c>
      <c r="S7134" s="1">
        <v>0.65700000000000003</v>
      </c>
      <c r="T7134" s="1">
        <v>0</v>
      </c>
      <c r="U7134" s="4" t="s">
        <v>60</v>
      </c>
      <c r="V7134">
        <v>0.49</v>
      </c>
      <c r="W7134">
        <v>0.4</v>
      </c>
      <c r="X7134">
        <v>0.75</v>
      </c>
      <c r="Y7134">
        <v>2.38</v>
      </c>
      <c r="Z7134">
        <v>0.25</v>
      </c>
      <c r="AA7134" s="5">
        <f t="shared" si="673"/>
        <v>2.7069999999999999</v>
      </c>
      <c r="AB7134" s="15" cm="1">
        <f t="array" ref="AB7134">_xlfn.SWITCH(U7134,"夏",122,"冬",90,"春",153,"秋",153,0)</f>
        <v>122</v>
      </c>
      <c r="AC7134" s="16">
        <f t="shared" si="674"/>
        <v>330.25399999999996</v>
      </c>
      <c r="AD7134" s="5">
        <f>IFERROR(AA7134/D7134,0)</f>
        <v>1.8963222416812607E-2</v>
      </c>
      <c r="AE7134" s="15">
        <f t="shared" si="675"/>
        <v>0.33424657534246577</v>
      </c>
      <c r="AF7134" s="5">
        <f>IFERROR(AD7134*AE7134*48,0)</f>
        <v>0.30424282321330037</v>
      </c>
    </row>
    <row r="7135" spans="1:32" x14ac:dyDescent="0.15">
      <c r="A7135" s="1"/>
      <c r="B7135" s="1" t="s">
        <v>50</v>
      </c>
      <c r="C7135" s="1" t="s">
        <v>58</v>
      </c>
      <c r="D7135" s="1">
        <v>142.75</v>
      </c>
      <c r="E7135" s="6">
        <v>3.13</v>
      </c>
      <c r="F7135" s="18">
        <v>0.83333333333333304</v>
      </c>
      <c r="G7135" s="1">
        <v>25.5</v>
      </c>
      <c r="H7135" s="1">
        <v>73.5</v>
      </c>
      <c r="I7135" s="1">
        <v>25.6</v>
      </c>
      <c r="J7135" s="1">
        <v>0.15</v>
      </c>
      <c r="K7135" s="1">
        <v>410</v>
      </c>
      <c r="L7135" s="1">
        <v>125</v>
      </c>
      <c r="M7135" s="6">
        <f t="shared" si="677"/>
        <v>25.640092659400068</v>
      </c>
      <c r="N7135" s="1">
        <v>0</v>
      </c>
      <c r="O7135" s="1">
        <v>0</v>
      </c>
      <c r="P7135" s="12">
        <f t="shared" si="676"/>
        <v>0</v>
      </c>
      <c r="Q7135" s="1">
        <v>0</v>
      </c>
      <c r="R7135" s="1">
        <v>0</v>
      </c>
      <c r="S7135" s="1">
        <v>0.66300000000000003</v>
      </c>
      <c r="T7135" s="1">
        <v>0</v>
      </c>
      <c r="U7135" s="4" t="s">
        <v>60</v>
      </c>
      <c r="V7135">
        <v>0.49</v>
      </c>
      <c r="W7135">
        <v>0.4</v>
      </c>
      <c r="X7135">
        <v>0.75</v>
      </c>
      <c r="Y7135">
        <v>2.38</v>
      </c>
      <c r="Z7135">
        <v>0.25</v>
      </c>
      <c r="AA7135" s="5">
        <f t="shared" si="673"/>
        <v>0.66300000000000003</v>
      </c>
      <c r="AB7135" s="15" cm="1">
        <f t="array" ref="AB7135">_xlfn.SWITCH(U7135,"夏",122,"冬",90,"春",153,"秋",153,0)</f>
        <v>122</v>
      </c>
      <c r="AC7135" s="16">
        <f t="shared" si="674"/>
        <v>80.88600000000001</v>
      </c>
      <c r="AD7135" s="5">
        <f>IFERROR(AA7135/D7135,0)</f>
        <v>4.6444833625218914E-3</v>
      </c>
      <c r="AE7135" s="15">
        <f t="shared" si="675"/>
        <v>0.33424657534246577</v>
      </c>
      <c r="AF7135" s="5">
        <f>IFERROR(AD7135*AE7135*48,0)</f>
        <v>7.4515327591584107E-2</v>
      </c>
    </row>
    <row r="7136" spans="1:32" x14ac:dyDescent="0.15">
      <c r="A7136" s="1"/>
      <c r="B7136" s="1" t="s">
        <v>50</v>
      </c>
      <c r="C7136" s="1" t="s">
        <v>58</v>
      </c>
      <c r="D7136" s="1">
        <v>142.75</v>
      </c>
      <c r="E7136" s="6">
        <v>3.13</v>
      </c>
      <c r="F7136" s="18">
        <v>0.83333333333333304</v>
      </c>
      <c r="G7136" s="1">
        <v>25.7</v>
      </c>
      <c r="H7136" s="1">
        <v>71.5</v>
      </c>
      <c r="I7136" s="1">
        <v>25.8</v>
      </c>
      <c r="J7136" s="1">
        <v>0.15</v>
      </c>
      <c r="K7136" s="1">
        <v>410</v>
      </c>
      <c r="L7136" s="1">
        <v>135</v>
      </c>
      <c r="M7136" s="6">
        <f t="shared" si="677"/>
        <v>25.840012267795885</v>
      </c>
      <c r="N7136" s="1">
        <v>0</v>
      </c>
      <c r="O7136" s="1">
        <v>0</v>
      </c>
      <c r="P7136" s="12">
        <f t="shared" si="676"/>
        <v>0</v>
      </c>
      <c r="Q7136" s="1">
        <v>0</v>
      </c>
      <c r="R7136" s="1">
        <v>0</v>
      </c>
      <c r="S7136" s="1">
        <v>0.66300000000000003</v>
      </c>
      <c r="T7136" s="1">
        <v>0</v>
      </c>
      <c r="U7136" s="4" t="s">
        <v>60</v>
      </c>
      <c r="V7136">
        <v>0.49</v>
      </c>
      <c r="W7136">
        <v>0.4</v>
      </c>
      <c r="X7136">
        <v>0.75</v>
      </c>
      <c r="Y7136">
        <v>2.38</v>
      </c>
      <c r="Z7136">
        <v>0.25</v>
      </c>
      <c r="AA7136" s="5">
        <f t="shared" si="673"/>
        <v>0.66300000000000003</v>
      </c>
      <c r="AB7136" s="15" cm="1">
        <f t="array" ref="AB7136">_xlfn.SWITCH(U7136,"夏",122,"冬",90,"春",153,"秋",153,0)</f>
        <v>122</v>
      </c>
      <c r="AC7136" s="16">
        <f t="shared" si="674"/>
        <v>80.88600000000001</v>
      </c>
      <c r="AD7136" s="5">
        <f>IFERROR(AA7136/D7136,0)</f>
        <v>4.6444833625218914E-3</v>
      </c>
      <c r="AE7136" s="15">
        <f t="shared" si="675"/>
        <v>0.33424657534246577</v>
      </c>
      <c r="AF7136" s="5">
        <f>IFERROR(AD7136*AE7136*48,0)</f>
        <v>7.4515327591584107E-2</v>
      </c>
    </row>
    <row r="7137" spans="1:32" x14ac:dyDescent="0.15">
      <c r="A7137" s="1"/>
      <c r="B7137" s="1" t="s">
        <v>50</v>
      </c>
      <c r="C7137" s="1" t="s">
        <v>58</v>
      </c>
      <c r="D7137" s="1">
        <v>142.75</v>
      </c>
      <c r="E7137" s="6">
        <v>3.13</v>
      </c>
      <c r="F7137" s="18">
        <v>0.85416666666666696</v>
      </c>
      <c r="G7137" s="1">
        <v>25.13</v>
      </c>
      <c r="H7137" s="1">
        <v>75.09</v>
      </c>
      <c r="I7137" s="1">
        <v>25.23</v>
      </c>
      <c r="J7137" s="1">
        <v>0.15</v>
      </c>
      <c r="K7137" s="1">
        <v>410</v>
      </c>
      <c r="L7137" s="1">
        <v>106</v>
      </c>
      <c r="M7137" s="6">
        <f t="shared" si="677"/>
        <v>25.27024195241836</v>
      </c>
      <c r="N7137" s="1">
        <v>0</v>
      </c>
      <c r="O7137" s="1">
        <v>0</v>
      </c>
      <c r="P7137" s="12">
        <f t="shared" si="676"/>
        <v>0</v>
      </c>
      <c r="Q7137" s="1">
        <v>0</v>
      </c>
      <c r="R7137" s="1">
        <v>0</v>
      </c>
      <c r="S7137" s="1">
        <v>0.66800000000000004</v>
      </c>
      <c r="T7137" s="1">
        <v>0</v>
      </c>
      <c r="U7137" s="4" t="s">
        <v>60</v>
      </c>
      <c r="V7137">
        <v>0.49</v>
      </c>
      <c r="W7137">
        <v>0.4</v>
      </c>
      <c r="X7137">
        <v>0.75</v>
      </c>
      <c r="Y7137">
        <v>2.38</v>
      </c>
      <c r="Z7137">
        <v>0.25</v>
      </c>
      <c r="AA7137" s="5">
        <f t="shared" si="673"/>
        <v>0.66800000000000004</v>
      </c>
      <c r="AB7137" s="15" cm="1">
        <f t="array" ref="AB7137">_xlfn.SWITCH(U7137,"夏",122,"冬",90,"春",153,"秋",153,0)</f>
        <v>122</v>
      </c>
      <c r="AC7137" s="16">
        <f t="shared" si="674"/>
        <v>81.496000000000009</v>
      </c>
      <c r="AD7137" s="5">
        <f>IFERROR(AA7137/D7137,0)</f>
        <v>4.6795096322241681E-3</v>
      </c>
      <c r="AE7137" s="15">
        <f t="shared" si="675"/>
        <v>0.33424657534246577</v>
      </c>
      <c r="AF7137" s="5">
        <f>IFERROR(AD7137*AE7137*48,0)</f>
        <v>7.5077283304944467E-2</v>
      </c>
    </row>
    <row r="7138" spans="1:32" x14ac:dyDescent="0.15">
      <c r="A7138" s="1"/>
      <c r="B7138" s="1" t="s">
        <v>50</v>
      </c>
      <c r="C7138" s="1" t="s">
        <v>58</v>
      </c>
      <c r="D7138" s="1">
        <v>142.75</v>
      </c>
      <c r="E7138" s="6">
        <v>3.13</v>
      </c>
      <c r="F7138" s="18">
        <v>0.85416666666666696</v>
      </c>
      <c r="G7138" s="1">
        <v>25.33</v>
      </c>
      <c r="H7138" s="1">
        <v>73.09</v>
      </c>
      <c r="I7138" s="1">
        <v>25.43</v>
      </c>
      <c r="J7138" s="1">
        <v>0.15</v>
      </c>
      <c r="K7138" s="1">
        <v>410</v>
      </c>
      <c r="L7138" s="1">
        <v>116</v>
      </c>
      <c r="M7138" s="6">
        <f t="shared" si="677"/>
        <v>25.470161161642238</v>
      </c>
      <c r="N7138" s="1">
        <v>0</v>
      </c>
      <c r="O7138" s="1">
        <v>0</v>
      </c>
      <c r="P7138" s="12">
        <f t="shared" si="676"/>
        <v>0</v>
      </c>
      <c r="Q7138" s="1">
        <v>0</v>
      </c>
      <c r="R7138" s="1">
        <v>0</v>
      </c>
      <c r="S7138" s="1">
        <v>0.66800000000000004</v>
      </c>
      <c r="T7138" s="1">
        <v>0</v>
      </c>
      <c r="U7138" s="4" t="s">
        <v>60</v>
      </c>
      <c r="V7138">
        <v>0.49</v>
      </c>
      <c r="W7138">
        <v>0.4</v>
      </c>
      <c r="X7138">
        <v>0.75</v>
      </c>
      <c r="Y7138">
        <v>2.38</v>
      </c>
      <c r="Z7138">
        <v>0.25</v>
      </c>
      <c r="AA7138" s="5">
        <f t="shared" si="673"/>
        <v>0.66800000000000004</v>
      </c>
      <c r="AB7138" s="15" cm="1">
        <f t="array" ref="AB7138">_xlfn.SWITCH(U7138,"夏",122,"冬",90,"春",153,"秋",153,0)</f>
        <v>122</v>
      </c>
      <c r="AC7138" s="16">
        <f t="shared" si="674"/>
        <v>81.496000000000009</v>
      </c>
      <c r="AD7138" s="5">
        <f>IFERROR(AA7138/D7138,0)</f>
        <v>4.6795096322241681E-3</v>
      </c>
      <c r="AE7138" s="15">
        <f t="shared" si="675"/>
        <v>0.33424657534246577</v>
      </c>
      <c r="AF7138" s="5">
        <f>IFERROR(AD7138*AE7138*48,0)</f>
        <v>7.5077283304944467E-2</v>
      </c>
    </row>
    <row r="7139" spans="1:32" x14ac:dyDescent="0.15">
      <c r="A7139" s="1"/>
      <c r="B7139" s="1" t="s">
        <v>50</v>
      </c>
      <c r="C7139" s="1" t="s">
        <v>58</v>
      </c>
      <c r="D7139" s="1">
        <v>142.75</v>
      </c>
      <c r="E7139" s="6">
        <v>3.13</v>
      </c>
      <c r="F7139" s="18">
        <v>0.875</v>
      </c>
      <c r="G7139" s="1">
        <v>24.75</v>
      </c>
      <c r="H7139" s="1">
        <v>76.69</v>
      </c>
      <c r="I7139" s="1">
        <v>24.85</v>
      </c>
      <c r="J7139" s="1">
        <v>0.15</v>
      </c>
      <c r="K7139" s="1">
        <v>410</v>
      </c>
      <c r="L7139" s="1">
        <v>88</v>
      </c>
      <c r="M7139" s="6">
        <f t="shared" si="677"/>
        <v>24.890396052778442</v>
      </c>
      <c r="N7139" s="1">
        <v>0</v>
      </c>
      <c r="O7139" s="1">
        <v>0</v>
      </c>
      <c r="P7139" s="12">
        <f t="shared" si="676"/>
        <v>0</v>
      </c>
      <c r="Q7139" s="1">
        <v>0</v>
      </c>
      <c r="R7139" s="1">
        <v>0</v>
      </c>
      <c r="S7139" s="1">
        <v>0.67400000000000004</v>
      </c>
      <c r="T7139" s="1">
        <v>0</v>
      </c>
      <c r="U7139" s="4" t="s">
        <v>60</v>
      </c>
      <c r="V7139">
        <v>0.49</v>
      </c>
      <c r="W7139">
        <v>0.4</v>
      </c>
      <c r="X7139">
        <v>0.75</v>
      </c>
      <c r="Y7139">
        <v>2.38</v>
      </c>
      <c r="Z7139">
        <v>0.25</v>
      </c>
      <c r="AA7139" s="5">
        <f t="shared" si="673"/>
        <v>0.67400000000000004</v>
      </c>
      <c r="AB7139" s="15" cm="1">
        <f t="array" ref="AB7139">_xlfn.SWITCH(U7139,"夏",122,"冬",90,"春",153,"秋",153,0)</f>
        <v>122</v>
      </c>
      <c r="AC7139" s="16">
        <f t="shared" si="674"/>
        <v>82.228000000000009</v>
      </c>
      <c r="AD7139" s="5">
        <f>IFERROR(AA7139/D7139,0)</f>
        <v>4.7215411558669002E-3</v>
      </c>
      <c r="AE7139" s="15">
        <f t="shared" si="675"/>
        <v>0.33424657534246577</v>
      </c>
      <c r="AF7139" s="5">
        <f>IFERROR(AD7139*AE7139*48,0)</f>
        <v>7.5751630160976899E-2</v>
      </c>
    </row>
    <row r="7140" spans="1:32" x14ac:dyDescent="0.15">
      <c r="A7140" s="1"/>
      <c r="B7140" s="1" t="s">
        <v>50</v>
      </c>
      <c r="C7140" s="1" t="s">
        <v>58</v>
      </c>
      <c r="D7140" s="1">
        <v>142.75</v>
      </c>
      <c r="E7140" s="6">
        <v>3.13</v>
      </c>
      <c r="F7140" s="18">
        <v>0.875</v>
      </c>
      <c r="G7140" s="1">
        <v>24.95</v>
      </c>
      <c r="H7140" s="1">
        <v>74.69</v>
      </c>
      <c r="I7140" s="1">
        <v>25.05</v>
      </c>
      <c r="J7140" s="1">
        <v>0.15</v>
      </c>
      <c r="K7140" s="1">
        <v>410</v>
      </c>
      <c r="L7140" s="1">
        <v>98</v>
      </c>
      <c r="M7140" s="6">
        <f t="shared" si="677"/>
        <v>25.090314849460185</v>
      </c>
      <c r="N7140" s="1">
        <v>0</v>
      </c>
      <c r="O7140" s="1">
        <v>0</v>
      </c>
      <c r="P7140" s="12">
        <f t="shared" si="676"/>
        <v>0</v>
      </c>
      <c r="Q7140" s="1">
        <v>0</v>
      </c>
      <c r="R7140" s="1">
        <v>0</v>
      </c>
      <c r="S7140" s="1">
        <v>0.67400000000000004</v>
      </c>
      <c r="T7140" s="1">
        <v>0</v>
      </c>
      <c r="U7140" s="4" t="s">
        <v>60</v>
      </c>
      <c r="V7140">
        <v>0.49</v>
      </c>
      <c r="W7140">
        <v>0.4</v>
      </c>
      <c r="X7140">
        <v>0.75</v>
      </c>
      <c r="Y7140">
        <v>2.38</v>
      </c>
      <c r="Z7140">
        <v>0.25</v>
      </c>
      <c r="AA7140" s="5">
        <f t="shared" si="673"/>
        <v>0.67400000000000004</v>
      </c>
      <c r="AB7140" s="15" cm="1">
        <f t="array" ref="AB7140">_xlfn.SWITCH(U7140,"夏",122,"冬",90,"春",153,"秋",153,0)</f>
        <v>122</v>
      </c>
      <c r="AC7140" s="16">
        <f t="shared" si="674"/>
        <v>82.228000000000009</v>
      </c>
      <c r="AD7140" s="5">
        <f>IFERROR(AA7140/D7140,0)</f>
        <v>4.7215411558669002E-3</v>
      </c>
      <c r="AE7140" s="15">
        <f t="shared" si="675"/>
        <v>0.33424657534246577</v>
      </c>
      <c r="AF7140" s="5">
        <f>IFERROR(AD7140*AE7140*48,0)</f>
        <v>7.5751630160976899E-2</v>
      </c>
    </row>
    <row r="7141" spans="1:32" x14ac:dyDescent="0.15">
      <c r="A7141" s="1"/>
      <c r="B7141" s="1" t="s">
        <v>50</v>
      </c>
      <c r="C7141" s="1" t="s">
        <v>58</v>
      </c>
      <c r="D7141" s="1">
        <v>142.75</v>
      </c>
      <c r="E7141" s="6">
        <v>3.13</v>
      </c>
      <c r="F7141" s="18">
        <v>0.89583333333333304</v>
      </c>
      <c r="G7141" s="1">
        <v>24.38</v>
      </c>
      <c r="H7141" s="1">
        <v>78.28</v>
      </c>
      <c r="I7141" s="1">
        <v>24.48</v>
      </c>
      <c r="J7141" s="1">
        <v>0.15</v>
      </c>
      <c r="K7141" s="1">
        <v>410</v>
      </c>
      <c r="L7141" s="1">
        <v>69</v>
      </c>
      <c r="M7141" s="6">
        <f t="shared" si="677"/>
        <v>24.520546854653787</v>
      </c>
      <c r="N7141" s="1">
        <v>0</v>
      </c>
      <c r="O7141" s="1">
        <v>0</v>
      </c>
      <c r="P7141" s="12">
        <f t="shared" si="676"/>
        <v>0</v>
      </c>
      <c r="Q7141" s="1">
        <v>0</v>
      </c>
      <c r="R7141" s="1">
        <v>0</v>
      </c>
      <c r="S7141" s="1">
        <v>0.67900000000000005</v>
      </c>
      <c r="T7141" s="1">
        <v>0</v>
      </c>
      <c r="U7141" s="4" t="s">
        <v>60</v>
      </c>
      <c r="V7141">
        <v>0.49</v>
      </c>
      <c r="W7141">
        <v>0.4</v>
      </c>
      <c r="X7141">
        <v>0.75</v>
      </c>
      <c r="Y7141">
        <v>2.38</v>
      </c>
      <c r="Z7141">
        <v>0.25</v>
      </c>
      <c r="AA7141" s="5">
        <f t="shared" si="673"/>
        <v>0.67900000000000005</v>
      </c>
      <c r="AB7141" s="15" cm="1">
        <f t="array" ref="AB7141">_xlfn.SWITCH(U7141,"夏",122,"冬",90,"春",153,"秋",153,0)</f>
        <v>122</v>
      </c>
      <c r="AC7141" s="16">
        <f t="shared" si="674"/>
        <v>82.838000000000008</v>
      </c>
      <c r="AD7141" s="5">
        <f>IFERROR(AA7141/D7141,0)</f>
        <v>4.7565674255691769E-3</v>
      </c>
      <c r="AE7141" s="15">
        <f t="shared" si="675"/>
        <v>0.33424657534246577</v>
      </c>
      <c r="AF7141" s="5">
        <f>IFERROR(AD7141*AE7141*48,0)</f>
        <v>7.6313585874337259E-2</v>
      </c>
    </row>
    <row r="7142" spans="1:32" x14ac:dyDescent="0.15">
      <c r="A7142" s="1"/>
      <c r="B7142" s="1" t="s">
        <v>50</v>
      </c>
      <c r="C7142" s="1" t="s">
        <v>58</v>
      </c>
      <c r="D7142" s="1">
        <v>142.75</v>
      </c>
      <c r="E7142" s="6">
        <v>3.13</v>
      </c>
      <c r="F7142" s="18">
        <v>0.89583333333333304</v>
      </c>
      <c r="G7142" s="1">
        <v>24.58</v>
      </c>
      <c r="H7142" s="1">
        <v>76.28</v>
      </c>
      <c r="I7142" s="1">
        <v>24.68</v>
      </c>
      <c r="J7142" s="1">
        <v>0.15</v>
      </c>
      <c r="K7142" s="1">
        <v>410</v>
      </c>
      <c r="L7142" s="1">
        <v>79</v>
      </c>
      <c r="M7142" s="6">
        <f t="shared" si="677"/>
        <v>24.720465247117659</v>
      </c>
      <c r="N7142" s="1">
        <v>0</v>
      </c>
      <c r="O7142" s="1">
        <v>0</v>
      </c>
      <c r="P7142" s="12">
        <f t="shared" si="676"/>
        <v>0</v>
      </c>
      <c r="Q7142" s="1">
        <v>0</v>
      </c>
      <c r="R7142" s="1">
        <v>0</v>
      </c>
      <c r="S7142" s="1">
        <v>0.67900000000000005</v>
      </c>
      <c r="T7142" s="1">
        <v>0</v>
      </c>
      <c r="U7142" s="4" t="s">
        <v>60</v>
      </c>
      <c r="V7142">
        <v>0.49</v>
      </c>
      <c r="W7142">
        <v>0.4</v>
      </c>
      <c r="X7142">
        <v>0.75</v>
      </c>
      <c r="Y7142">
        <v>2.38</v>
      </c>
      <c r="Z7142">
        <v>0.25</v>
      </c>
      <c r="AA7142" s="5">
        <f t="shared" si="673"/>
        <v>0.67900000000000005</v>
      </c>
      <c r="AB7142" s="15" cm="1">
        <f t="array" ref="AB7142">_xlfn.SWITCH(U7142,"夏",122,"冬",90,"春",153,"秋",153,0)</f>
        <v>122</v>
      </c>
      <c r="AC7142" s="16">
        <f t="shared" si="674"/>
        <v>82.838000000000008</v>
      </c>
      <c r="AD7142" s="5">
        <f>IFERROR(AA7142/D7142,0)</f>
        <v>4.7565674255691769E-3</v>
      </c>
      <c r="AE7142" s="15">
        <f t="shared" si="675"/>
        <v>0.33424657534246577</v>
      </c>
      <c r="AF7142" s="5">
        <f>IFERROR(AD7142*AE7142*48,0)</f>
        <v>7.6313585874337259E-2</v>
      </c>
    </row>
    <row r="7143" spans="1:32" x14ac:dyDescent="0.15">
      <c r="A7143" s="1"/>
      <c r="B7143" s="1" t="s">
        <v>50</v>
      </c>
      <c r="C7143" s="1" t="s">
        <v>58</v>
      </c>
      <c r="D7143" s="1">
        <v>142.75</v>
      </c>
      <c r="E7143" s="6">
        <v>3.13</v>
      </c>
      <c r="F7143" s="18">
        <v>0.91666666666666696</v>
      </c>
      <c r="G7143" s="1">
        <v>24</v>
      </c>
      <c r="H7143" s="1">
        <v>80.25</v>
      </c>
      <c r="I7143" s="1">
        <v>24.1</v>
      </c>
      <c r="J7143" s="1">
        <v>0.15</v>
      </c>
      <c r="K7143" s="1">
        <v>410</v>
      </c>
      <c r="L7143" s="1">
        <v>50</v>
      </c>
      <c r="M7143" s="6">
        <f t="shared" si="677"/>
        <v>24.140702514424447</v>
      </c>
      <c r="N7143" s="1">
        <v>0</v>
      </c>
      <c r="O7143" s="1">
        <v>0</v>
      </c>
      <c r="P7143" s="12">
        <f t="shared" si="676"/>
        <v>0</v>
      </c>
      <c r="Q7143" s="1">
        <v>0</v>
      </c>
      <c r="R7143" s="1">
        <v>0</v>
      </c>
      <c r="S7143" s="1">
        <v>0.68500000000000005</v>
      </c>
      <c r="T7143" s="1">
        <v>0</v>
      </c>
      <c r="U7143" s="4" t="s">
        <v>60</v>
      </c>
      <c r="V7143">
        <v>0.49</v>
      </c>
      <c r="W7143">
        <v>0.4</v>
      </c>
      <c r="X7143">
        <v>0.75</v>
      </c>
      <c r="Y7143">
        <v>2.38</v>
      </c>
      <c r="Z7143">
        <v>0.25</v>
      </c>
      <c r="AA7143" s="5">
        <f t="shared" si="673"/>
        <v>0.68500000000000005</v>
      </c>
      <c r="AB7143" s="15" cm="1">
        <f t="array" ref="AB7143">_xlfn.SWITCH(U7143,"夏",122,"冬",90,"春",153,"秋",153,0)</f>
        <v>122</v>
      </c>
      <c r="AC7143" s="16">
        <f t="shared" si="674"/>
        <v>83.570000000000007</v>
      </c>
      <c r="AD7143" s="5">
        <f>IFERROR(AA7143/D7143,0)</f>
        <v>4.798598949211909E-3</v>
      </c>
      <c r="AE7143" s="15">
        <f t="shared" si="675"/>
        <v>0.33424657534246577</v>
      </c>
      <c r="AF7143" s="5">
        <f>IFERROR(AD7143*AE7143*48,0)</f>
        <v>7.698793273036969E-2</v>
      </c>
    </row>
    <row r="7144" spans="1:32" x14ac:dyDescent="0.15">
      <c r="A7144" s="1"/>
      <c r="B7144" s="1" t="s">
        <v>50</v>
      </c>
      <c r="C7144" s="1" t="s">
        <v>58</v>
      </c>
      <c r="D7144" s="1">
        <v>142.75</v>
      </c>
      <c r="E7144" s="6">
        <v>3.13</v>
      </c>
      <c r="F7144" s="18">
        <v>0.91666666666666696</v>
      </c>
      <c r="G7144" s="1">
        <v>24.2</v>
      </c>
      <c r="H7144" s="1">
        <v>78.25</v>
      </c>
      <c r="I7144" s="1">
        <v>24.3</v>
      </c>
      <c r="J7144" s="1">
        <v>0.15</v>
      </c>
      <c r="K7144" s="1">
        <v>410</v>
      </c>
      <c r="L7144" s="1">
        <v>60</v>
      </c>
      <c r="M7144" s="6">
        <f t="shared" si="677"/>
        <v>24.340620489124831</v>
      </c>
      <c r="N7144" s="1">
        <v>0</v>
      </c>
      <c r="O7144" s="1">
        <v>0</v>
      </c>
      <c r="P7144" s="12">
        <f t="shared" si="676"/>
        <v>0</v>
      </c>
      <c r="Q7144" s="1">
        <v>0</v>
      </c>
      <c r="R7144" s="1">
        <v>0</v>
      </c>
      <c r="S7144" s="1">
        <v>0.68500000000000005</v>
      </c>
      <c r="T7144" s="1">
        <v>0</v>
      </c>
      <c r="U7144" s="4" t="s">
        <v>60</v>
      </c>
      <c r="V7144">
        <v>0.49</v>
      </c>
      <c r="W7144">
        <v>0.4</v>
      </c>
      <c r="X7144">
        <v>0.75</v>
      </c>
      <c r="Y7144">
        <v>2.38</v>
      </c>
      <c r="Z7144">
        <v>0.25</v>
      </c>
      <c r="AA7144" s="5">
        <f t="shared" ref="AA7144:AA7207" si="679">R7144+S7144+T7144</f>
        <v>0.68500000000000005</v>
      </c>
      <c r="AB7144" s="15" cm="1">
        <f t="array" ref="AB7144">_xlfn.SWITCH(U7144,"夏",122,"冬",90,"春",153,"秋",153,0)</f>
        <v>122</v>
      </c>
      <c r="AC7144" s="16">
        <f t="shared" ref="AC7144:AC7207" si="680">AA7144*AB7144</f>
        <v>83.570000000000007</v>
      </c>
      <c r="AD7144" s="5">
        <f>IFERROR(AA7144/D7144,0)</f>
        <v>4.798598949211909E-3</v>
      </c>
      <c r="AE7144" s="15">
        <f t="shared" ref="AE7144:AE7207" si="681">IF(U7144="夏",122/365,IF(U7144="冬",90/365,IF(OR(U7144="春",U7144="秋"),153/365,0)))</f>
        <v>0.33424657534246577</v>
      </c>
      <c r="AF7144" s="5">
        <f>IFERROR(AD7144*AE7144*48,0)</f>
        <v>7.698793273036969E-2</v>
      </c>
    </row>
    <row r="7145" spans="1:32" x14ac:dyDescent="0.15">
      <c r="A7145" s="1"/>
      <c r="B7145" s="1" t="s">
        <v>45</v>
      </c>
      <c r="C7145" s="1" t="s">
        <v>58</v>
      </c>
      <c r="D7145" s="1">
        <v>142.75</v>
      </c>
      <c r="E7145" s="6">
        <v>3.13</v>
      </c>
      <c r="F7145" s="18">
        <v>0.33333333333333298</v>
      </c>
      <c r="G7145" s="1">
        <v>21.8</v>
      </c>
      <c r="H7145" s="1">
        <v>86.2</v>
      </c>
      <c r="I7145" s="1">
        <v>21.9</v>
      </c>
      <c r="J7145" s="1">
        <v>0.15</v>
      </c>
      <c r="K7145" s="1">
        <v>410</v>
      </c>
      <c r="L7145" s="1">
        <v>185</v>
      </c>
      <c r="M7145" s="6">
        <f t="shared" si="677"/>
        <v>21.941619540593933</v>
      </c>
      <c r="N7145" s="1">
        <v>0</v>
      </c>
      <c r="O7145" s="1">
        <v>0</v>
      </c>
      <c r="P7145" s="12">
        <f t="shared" si="676"/>
        <v>0</v>
      </c>
      <c r="Q7145" s="1">
        <v>0</v>
      </c>
      <c r="R7145" s="1">
        <v>0</v>
      </c>
      <c r="S7145" s="1">
        <v>0.65</v>
      </c>
      <c r="T7145" s="1">
        <v>0</v>
      </c>
      <c r="U7145" s="4" t="s">
        <v>60</v>
      </c>
      <c r="V7145">
        <v>0.49</v>
      </c>
      <c r="W7145">
        <v>0.4</v>
      </c>
      <c r="X7145">
        <v>0.75</v>
      </c>
      <c r="Y7145">
        <v>2.38</v>
      </c>
      <c r="Z7145">
        <v>0.25</v>
      </c>
      <c r="AA7145" s="5">
        <f t="shared" si="679"/>
        <v>0.65</v>
      </c>
      <c r="AB7145" s="15" cm="1">
        <f t="array" ref="AB7145">_xlfn.SWITCH(U7145,"夏",122,"冬",90,"春",153,"秋",153,0)</f>
        <v>122</v>
      </c>
      <c r="AC7145" s="16">
        <f t="shared" si="680"/>
        <v>79.3</v>
      </c>
      <c r="AD7145" s="5">
        <f>IFERROR(AA7145/D7145,0)</f>
        <v>4.5534150612959725E-3</v>
      </c>
      <c r="AE7145" s="15">
        <f t="shared" si="681"/>
        <v>0.33424657534246577</v>
      </c>
      <c r="AF7145" s="5">
        <f>IFERROR(AD7145*AE7145*48,0)</f>
        <v>7.3054242736847172E-2</v>
      </c>
    </row>
    <row r="7146" spans="1:32" x14ac:dyDescent="0.15">
      <c r="A7146" s="1"/>
      <c r="B7146" s="1" t="s">
        <v>45</v>
      </c>
      <c r="C7146" s="1" t="s">
        <v>58</v>
      </c>
      <c r="D7146" s="1">
        <v>142.75</v>
      </c>
      <c r="E7146" s="6">
        <v>3.13</v>
      </c>
      <c r="F7146" s="18">
        <v>0.33333333333333298</v>
      </c>
      <c r="G7146" s="1">
        <v>22</v>
      </c>
      <c r="H7146" s="1">
        <v>84.2</v>
      </c>
      <c r="I7146" s="1">
        <v>22.1</v>
      </c>
      <c r="J7146" s="1">
        <v>0.15</v>
      </c>
      <c r="K7146" s="1">
        <v>410</v>
      </c>
      <c r="L7146" s="1">
        <v>195</v>
      </c>
      <c r="M7146" s="6">
        <f t="shared" si="677"/>
        <v>22.141535043419992</v>
      </c>
      <c r="N7146" s="1">
        <v>0</v>
      </c>
      <c r="O7146" s="1">
        <v>0</v>
      </c>
      <c r="P7146" s="12">
        <f t="shared" si="676"/>
        <v>0</v>
      </c>
      <c r="Q7146" s="1">
        <v>0</v>
      </c>
      <c r="R7146" s="1">
        <v>0</v>
      </c>
      <c r="S7146" s="1">
        <v>0.65</v>
      </c>
      <c r="T7146" s="1">
        <v>0</v>
      </c>
      <c r="U7146" s="4" t="s">
        <v>60</v>
      </c>
      <c r="V7146">
        <v>0.49</v>
      </c>
      <c r="W7146">
        <v>0.4</v>
      </c>
      <c r="X7146">
        <v>0.75</v>
      </c>
      <c r="Y7146">
        <v>2.38</v>
      </c>
      <c r="Z7146">
        <v>0.25</v>
      </c>
      <c r="AA7146" s="5">
        <f t="shared" si="679"/>
        <v>0.65</v>
      </c>
      <c r="AB7146" s="15" cm="1">
        <f t="array" ref="AB7146">_xlfn.SWITCH(U7146,"夏",122,"冬",90,"春",153,"秋",153,0)</f>
        <v>122</v>
      </c>
      <c r="AC7146" s="16">
        <f t="shared" si="680"/>
        <v>79.3</v>
      </c>
      <c r="AD7146" s="5">
        <f>IFERROR(AA7146/D7146,0)</f>
        <v>4.5534150612959725E-3</v>
      </c>
      <c r="AE7146" s="15">
        <f t="shared" si="681"/>
        <v>0.33424657534246577</v>
      </c>
      <c r="AF7146" s="5">
        <f>IFERROR(AD7146*AE7146*48,0)</f>
        <v>7.3054242736847172E-2</v>
      </c>
    </row>
    <row r="7147" spans="1:32" x14ac:dyDescent="0.15">
      <c r="A7147" s="1"/>
      <c r="B7147" s="1" t="s">
        <v>45</v>
      </c>
      <c r="C7147" s="1" t="s">
        <v>58</v>
      </c>
      <c r="D7147" s="1">
        <v>142.75</v>
      </c>
      <c r="E7147" s="6">
        <v>3.13</v>
      </c>
      <c r="F7147" s="18">
        <v>0.35416666666666702</v>
      </c>
      <c r="G7147" s="1">
        <v>22.5</v>
      </c>
      <c r="H7147" s="1">
        <v>82.95</v>
      </c>
      <c r="I7147" s="1">
        <v>22.6</v>
      </c>
      <c r="J7147" s="1">
        <v>0.15</v>
      </c>
      <c r="K7147" s="1">
        <v>605</v>
      </c>
      <c r="L7147" s="1">
        <v>290</v>
      </c>
      <c r="M7147" s="6">
        <f t="shared" si="677"/>
        <v>22.641324798610015</v>
      </c>
      <c r="N7147" s="19">
        <v>0.5</v>
      </c>
      <c r="O7147" s="11" cm="1">
        <f t="array" ref="O7147">ROUND(_xlfn.SWITCH(C7147,"建筑专教",IF(S7147&gt;0.1,1.38,1.28),"阶梯教室",IF(S7147&gt;0.1,1.15,1.05),"公共教室",IF(S7147&gt;0.1,1.22,1.12),IF(S7147&gt;0.1,1.2,1.1))+(MOD(ROW()*11,31)/31-0.5)*0.06,2)</f>
        <v>1.35</v>
      </c>
      <c r="P7147" s="12">
        <f t="shared" si="676"/>
        <v>0.24</v>
      </c>
      <c r="Q7147" s="13">
        <f t="shared" si="678"/>
        <v>-0.7943976928042199</v>
      </c>
      <c r="R7147" s="1">
        <v>0</v>
      </c>
      <c r="S7147" s="1">
        <v>0.62</v>
      </c>
      <c r="T7147" s="1">
        <v>0.44500000000000001</v>
      </c>
      <c r="U7147" s="4" t="s">
        <v>60</v>
      </c>
      <c r="V7147">
        <v>0.49</v>
      </c>
      <c r="W7147">
        <v>0.4</v>
      </c>
      <c r="X7147">
        <v>0.75</v>
      </c>
      <c r="Y7147">
        <v>2.38</v>
      </c>
      <c r="Z7147">
        <v>0.25</v>
      </c>
      <c r="AA7147" s="5">
        <f t="shared" si="679"/>
        <v>1.0649999999999999</v>
      </c>
      <c r="AB7147" s="15" cm="1">
        <f t="array" ref="AB7147">_xlfn.SWITCH(U7147,"夏",122,"冬",90,"春",153,"秋",153,0)</f>
        <v>122</v>
      </c>
      <c r="AC7147" s="16">
        <f t="shared" si="680"/>
        <v>129.93</v>
      </c>
      <c r="AD7147" s="5">
        <f>IFERROR(AA7147/D7147,0)</f>
        <v>7.4605954465849387E-3</v>
      </c>
      <c r="AE7147" s="15">
        <f t="shared" si="681"/>
        <v>0.33424657534246577</v>
      </c>
      <c r="AF7147" s="5">
        <f>IFERROR(AD7147*AE7147*48,0)</f>
        <v>0.11969656694575728</v>
      </c>
    </row>
    <row r="7148" spans="1:32" x14ac:dyDescent="0.15">
      <c r="A7148" s="1"/>
      <c r="B7148" s="1" t="s">
        <v>45</v>
      </c>
      <c r="C7148" s="1" t="s">
        <v>58</v>
      </c>
      <c r="D7148" s="1">
        <v>142.75</v>
      </c>
      <c r="E7148" s="6">
        <v>3.13</v>
      </c>
      <c r="F7148" s="18">
        <v>0.35416666666666702</v>
      </c>
      <c r="G7148" s="1">
        <v>22.7</v>
      </c>
      <c r="H7148" s="1">
        <v>80.95</v>
      </c>
      <c r="I7148" s="1">
        <v>22.8</v>
      </c>
      <c r="J7148" s="1">
        <v>0.15</v>
      </c>
      <c r="K7148" s="1">
        <v>625</v>
      </c>
      <c r="L7148" s="1">
        <v>300</v>
      </c>
      <c r="M7148" s="6">
        <f t="shared" si="677"/>
        <v>22.841241097916168</v>
      </c>
      <c r="N7148" s="19">
        <v>0.5</v>
      </c>
      <c r="O7148" s="11" cm="1">
        <f t="array" ref="O7148">ROUND(_xlfn.SWITCH(C7148,"建筑专教",IF(S7148&gt;0.1,1.38,1.28),"阶梯教室",IF(S7148&gt;0.1,1.15,1.05),"公共教室",IF(S7148&gt;0.1,1.22,1.12),IF(S7148&gt;0.1,1.2,1.1))+(MOD(ROW()*11,31)/31-0.5)*0.06,2)</f>
        <v>1.37</v>
      </c>
      <c r="P7148" s="12">
        <f t="shared" si="676"/>
        <v>0.26</v>
      </c>
      <c r="Q7148" s="13">
        <f t="shared" si="678"/>
        <v>-0.68812295467705664</v>
      </c>
      <c r="R7148" s="1">
        <v>0</v>
      </c>
      <c r="S7148" s="1">
        <v>0.62</v>
      </c>
      <c r="T7148" s="1">
        <v>0.45500000000000002</v>
      </c>
      <c r="U7148" s="4" t="s">
        <v>60</v>
      </c>
      <c r="V7148">
        <v>0.49</v>
      </c>
      <c r="W7148">
        <v>0.4</v>
      </c>
      <c r="X7148">
        <v>0.75</v>
      </c>
      <c r="Y7148">
        <v>2.38</v>
      </c>
      <c r="Z7148">
        <v>0.25</v>
      </c>
      <c r="AA7148" s="5">
        <f t="shared" si="679"/>
        <v>1.075</v>
      </c>
      <c r="AB7148" s="15" cm="1">
        <f t="array" ref="AB7148">_xlfn.SWITCH(U7148,"夏",122,"冬",90,"春",153,"秋",153,0)</f>
        <v>122</v>
      </c>
      <c r="AC7148" s="16">
        <f t="shared" si="680"/>
        <v>131.15</v>
      </c>
      <c r="AD7148" s="5">
        <f>IFERROR(AA7148/D7148,0)</f>
        <v>7.530647985989492E-3</v>
      </c>
      <c r="AE7148" s="15">
        <f t="shared" si="681"/>
        <v>0.33424657534246577</v>
      </c>
      <c r="AF7148" s="5">
        <f>IFERROR(AD7148*AE7148*48,0)</f>
        <v>0.12082047837247799</v>
      </c>
    </row>
    <row r="7149" spans="1:32" x14ac:dyDescent="0.15">
      <c r="A7149" s="1"/>
      <c r="B7149" s="1" t="s">
        <v>45</v>
      </c>
      <c r="C7149" s="1" t="s">
        <v>58</v>
      </c>
      <c r="D7149" s="1">
        <v>142.75</v>
      </c>
      <c r="E7149" s="6">
        <v>3.13</v>
      </c>
      <c r="F7149" s="18">
        <v>0.375</v>
      </c>
      <c r="G7149" s="1">
        <v>23.2</v>
      </c>
      <c r="H7149" s="1">
        <v>83.98</v>
      </c>
      <c r="I7149" s="1">
        <v>23.3</v>
      </c>
      <c r="J7149" s="1">
        <v>0.15</v>
      </c>
      <c r="K7149" s="1">
        <v>605</v>
      </c>
      <c r="L7149" s="1">
        <v>390</v>
      </c>
      <c r="M7149" s="6">
        <f t="shared" si="677"/>
        <v>23.3410328325715</v>
      </c>
      <c r="N7149" s="19">
        <v>0.5</v>
      </c>
      <c r="O7149" s="11" cm="1">
        <f t="array" ref="O7149">ROUND(_xlfn.SWITCH(C7149,"建筑专教",IF(S7149&gt;0.1,1.38,1.28),"阶梯教室",IF(S7149&gt;0.1,1.15,1.05),"公共教室",IF(S7149&gt;0.1,1.22,1.12),IF(S7149&gt;0.1,1.2,1.1))+(MOD(ROW()*11,31)/31-0.5)*0.06,2)</f>
        <v>1.39</v>
      </c>
      <c r="P7149" s="12">
        <f t="shared" si="676"/>
        <v>0.24</v>
      </c>
      <c r="Q7149" s="13">
        <f t="shared" si="678"/>
        <v>-0.49932828704997828</v>
      </c>
      <c r="R7149" s="1">
        <v>0</v>
      </c>
      <c r="S7149" s="1">
        <v>0.59</v>
      </c>
      <c r="T7149" s="1">
        <v>0.48499999999999999</v>
      </c>
      <c r="U7149" s="4" t="s">
        <v>60</v>
      </c>
      <c r="V7149">
        <v>0.49</v>
      </c>
      <c r="W7149">
        <v>0.4</v>
      </c>
      <c r="X7149">
        <v>0.75</v>
      </c>
      <c r="Y7149">
        <v>2.38</v>
      </c>
      <c r="Z7149">
        <v>0.25</v>
      </c>
      <c r="AA7149" s="5">
        <f t="shared" si="679"/>
        <v>1.075</v>
      </c>
      <c r="AB7149" s="15" cm="1">
        <f t="array" ref="AB7149">_xlfn.SWITCH(U7149,"夏",122,"冬",90,"春",153,"秋",153,0)</f>
        <v>122</v>
      </c>
      <c r="AC7149" s="16">
        <f t="shared" si="680"/>
        <v>131.15</v>
      </c>
      <c r="AD7149" s="5">
        <f>IFERROR(AA7149/D7149,0)</f>
        <v>7.530647985989492E-3</v>
      </c>
      <c r="AE7149" s="15">
        <f t="shared" si="681"/>
        <v>0.33424657534246577</v>
      </c>
      <c r="AF7149" s="5">
        <f>IFERROR(AD7149*AE7149*48,0)</f>
        <v>0.12082047837247799</v>
      </c>
    </row>
    <row r="7150" spans="1:32" x14ac:dyDescent="0.15">
      <c r="A7150" s="1"/>
      <c r="B7150" s="1" t="s">
        <v>45</v>
      </c>
      <c r="C7150" s="1" t="s">
        <v>58</v>
      </c>
      <c r="D7150" s="1">
        <v>142.75</v>
      </c>
      <c r="E7150" s="6">
        <v>3.13</v>
      </c>
      <c r="F7150" s="18">
        <v>0.375</v>
      </c>
      <c r="G7150" s="1">
        <v>23.4</v>
      </c>
      <c r="H7150" s="1">
        <v>81.98</v>
      </c>
      <c r="I7150" s="1">
        <v>23.5</v>
      </c>
      <c r="J7150" s="1">
        <v>0.15</v>
      </c>
      <c r="K7150" s="1">
        <v>625</v>
      </c>
      <c r="L7150" s="1">
        <v>400</v>
      </c>
      <c r="M7150" s="6">
        <f t="shared" si="677"/>
        <v>23.54094991899791</v>
      </c>
      <c r="N7150" s="19">
        <v>0.5</v>
      </c>
      <c r="O7150" s="11" cm="1">
        <f t="array" ref="O7150">ROUND(_xlfn.SWITCH(C7150,"建筑专教",IF(S7150&gt;0.1,1.38,1.28),"阶梯教室",IF(S7150&gt;0.1,1.15,1.05),"公共教室",IF(S7150&gt;0.1,1.22,1.12),IF(S7150&gt;0.1,1.2,1.1))+(MOD(ROW()*11,31)/31-0.5)*0.06,2)</f>
        <v>1.36</v>
      </c>
      <c r="P7150" s="12">
        <f t="shared" si="676"/>
        <v>0.26</v>
      </c>
      <c r="Q7150" s="13">
        <f t="shared" si="678"/>
        <v>-0.50549706226025592</v>
      </c>
      <c r="R7150" s="1">
        <v>0</v>
      </c>
      <c r="S7150" s="1">
        <v>0.59</v>
      </c>
      <c r="T7150" s="1">
        <v>0.47</v>
      </c>
      <c r="U7150" s="4" t="s">
        <v>60</v>
      </c>
      <c r="V7150">
        <v>0.49</v>
      </c>
      <c r="W7150">
        <v>0.4</v>
      </c>
      <c r="X7150">
        <v>0.75</v>
      </c>
      <c r="Y7150">
        <v>2.38</v>
      </c>
      <c r="Z7150">
        <v>0.25</v>
      </c>
      <c r="AA7150" s="5">
        <f t="shared" si="679"/>
        <v>1.06</v>
      </c>
      <c r="AB7150" s="15" cm="1">
        <f t="array" ref="AB7150">_xlfn.SWITCH(U7150,"夏",122,"冬",90,"春",153,"秋",153,0)</f>
        <v>122</v>
      </c>
      <c r="AC7150" s="16">
        <f t="shared" si="680"/>
        <v>129.32</v>
      </c>
      <c r="AD7150" s="5">
        <f>IFERROR(AA7150/D7150,0)</f>
        <v>7.4255691768826621E-3</v>
      </c>
      <c r="AE7150" s="15">
        <f t="shared" si="681"/>
        <v>0.33424657534246577</v>
      </c>
      <c r="AF7150" s="5">
        <f>IFERROR(AD7150*AE7150*48,0)</f>
        <v>0.11913461123239691</v>
      </c>
    </row>
    <row r="7151" spans="1:32" x14ac:dyDescent="0.15">
      <c r="A7151" s="1"/>
      <c r="B7151" s="1" t="s">
        <v>45</v>
      </c>
      <c r="C7151" s="1" t="s">
        <v>58</v>
      </c>
      <c r="D7151" s="1">
        <v>142.75</v>
      </c>
      <c r="E7151" s="6">
        <v>3.13</v>
      </c>
      <c r="F7151" s="18">
        <v>0.39583333333333298</v>
      </c>
      <c r="G7151" s="1">
        <v>23.9</v>
      </c>
      <c r="H7151" s="1">
        <v>85.29</v>
      </c>
      <c r="I7151" s="1">
        <v>24</v>
      </c>
      <c r="J7151" s="1">
        <v>0.15</v>
      </c>
      <c r="K7151" s="1">
        <v>605</v>
      </c>
      <c r="L7151" s="1">
        <v>490</v>
      </c>
      <c r="M7151" s="6">
        <f t="shared" si="677"/>
        <v>24.040743609883691</v>
      </c>
      <c r="N7151" s="19">
        <v>0.5</v>
      </c>
      <c r="O7151" s="11" cm="1">
        <f t="array" ref="O7151">ROUND(_xlfn.SWITCH(C7151,"建筑专教",IF(S7151&gt;0.1,1.38,1.28),"阶梯教室",IF(S7151&gt;0.1,1.15,1.05),"公共教室",IF(S7151&gt;0.1,1.22,1.12),IF(S7151&gt;0.1,1.2,1.1))+(MOD(ROW()*11,31)/31-0.5)*0.06,2)</f>
        <v>1.38</v>
      </c>
      <c r="P7151" s="12">
        <f t="shared" si="676"/>
        <v>0.24</v>
      </c>
      <c r="Q7151" s="13">
        <f t="shared" si="678"/>
        <v>-0.31936364919301247</v>
      </c>
      <c r="R7151" s="1">
        <v>0</v>
      </c>
      <c r="S7151" s="1">
        <v>0.56000000000000005</v>
      </c>
      <c r="T7151" s="1">
        <v>0.4</v>
      </c>
      <c r="U7151" s="4" t="s">
        <v>60</v>
      </c>
      <c r="V7151">
        <v>0.49</v>
      </c>
      <c r="W7151">
        <v>0.4</v>
      </c>
      <c r="X7151">
        <v>0.75</v>
      </c>
      <c r="Y7151">
        <v>2.38</v>
      </c>
      <c r="Z7151">
        <v>0.25</v>
      </c>
      <c r="AA7151" s="5">
        <f t="shared" si="679"/>
        <v>0.96000000000000008</v>
      </c>
      <c r="AB7151" s="15" cm="1">
        <f t="array" ref="AB7151">_xlfn.SWITCH(U7151,"夏",122,"冬",90,"春",153,"秋",153,0)</f>
        <v>122</v>
      </c>
      <c r="AC7151" s="16">
        <f t="shared" si="680"/>
        <v>117.12</v>
      </c>
      <c r="AD7151" s="5">
        <f>IFERROR(AA7151/D7151,0)</f>
        <v>6.7250437828371284E-3</v>
      </c>
      <c r="AE7151" s="15">
        <f t="shared" si="681"/>
        <v>0.33424657534246577</v>
      </c>
      <c r="AF7151" s="5">
        <f>IFERROR(AD7151*AE7151*48,0)</f>
        <v>0.10789549696518966</v>
      </c>
    </row>
    <row r="7152" spans="1:32" x14ac:dyDescent="0.15">
      <c r="A7152" s="1"/>
      <c r="B7152" s="1" t="s">
        <v>45</v>
      </c>
      <c r="C7152" s="1" t="s">
        <v>58</v>
      </c>
      <c r="D7152" s="1">
        <v>142.75</v>
      </c>
      <c r="E7152" s="6">
        <v>3.13</v>
      </c>
      <c r="F7152" s="18">
        <v>0.39583333333333298</v>
      </c>
      <c r="G7152" s="1">
        <v>24.1</v>
      </c>
      <c r="H7152" s="1">
        <v>83.29</v>
      </c>
      <c r="I7152" s="1">
        <v>24.2</v>
      </c>
      <c r="J7152" s="1">
        <v>0.15</v>
      </c>
      <c r="K7152" s="1">
        <v>625</v>
      </c>
      <c r="L7152" s="1">
        <v>500</v>
      </c>
      <c r="M7152" s="6">
        <f t="shared" si="677"/>
        <v>24.240661474202227</v>
      </c>
      <c r="N7152" s="19">
        <v>0.5</v>
      </c>
      <c r="O7152" s="11" cm="1">
        <f t="array" ref="O7152">ROUND(_xlfn.SWITCH(C7152,"建筑专教",IF(S7152&gt;0.1,1.38,1.28),"阶梯教室",IF(S7152&gt;0.1,1.15,1.05),"公共教室",IF(S7152&gt;0.1,1.22,1.12),IF(S7152&gt;0.1,1.2,1.1))+(MOD(ROW()*11,31)/31-0.5)*0.06,2)</f>
        <v>1.4</v>
      </c>
      <c r="P7152" s="12">
        <f t="shared" si="676"/>
        <v>0.26</v>
      </c>
      <c r="Q7152" s="13">
        <f t="shared" si="678"/>
        <v>-0.22416080338241562</v>
      </c>
      <c r="R7152" s="1">
        <v>0</v>
      </c>
      <c r="S7152" s="1">
        <v>0.56000000000000005</v>
      </c>
      <c r="T7152" s="1">
        <v>0.34</v>
      </c>
      <c r="U7152" s="4" t="s">
        <v>60</v>
      </c>
      <c r="V7152">
        <v>0.49</v>
      </c>
      <c r="W7152">
        <v>0.4</v>
      </c>
      <c r="X7152">
        <v>0.75</v>
      </c>
      <c r="Y7152">
        <v>2.38</v>
      </c>
      <c r="Z7152">
        <v>0.25</v>
      </c>
      <c r="AA7152" s="5">
        <f t="shared" si="679"/>
        <v>0.90000000000000013</v>
      </c>
      <c r="AB7152" s="15" cm="1">
        <f t="array" ref="AB7152">_xlfn.SWITCH(U7152,"夏",122,"冬",90,"春",153,"秋",153,0)</f>
        <v>122</v>
      </c>
      <c r="AC7152" s="16">
        <f t="shared" si="680"/>
        <v>109.80000000000001</v>
      </c>
      <c r="AD7152" s="5">
        <f>IFERROR(AA7152/D7152,0)</f>
        <v>6.3047285464098079E-3</v>
      </c>
      <c r="AE7152" s="15">
        <f t="shared" si="681"/>
        <v>0.33424657534246577</v>
      </c>
      <c r="AF7152" s="5">
        <f>IFERROR(AD7152*AE7152*48,0)</f>
        <v>0.1011520284048653</v>
      </c>
    </row>
    <row r="7153" spans="1:32" x14ac:dyDescent="0.15">
      <c r="A7153" s="1"/>
      <c r="B7153" s="1" t="s">
        <v>45</v>
      </c>
      <c r="C7153" s="1" t="s">
        <v>58</v>
      </c>
      <c r="D7153" s="1">
        <v>142.75</v>
      </c>
      <c r="E7153" s="6">
        <v>3.13</v>
      </c>
      <c r="F7153" s="18">
        <v>0.41666666666666702</v>
      </c>
      <c r="G7153" s="1">
        <v>24.6</v>
      </c>
      <c r="H7153" s="1">
        <v>86.48</v>
      </c>
      <c r="I7153" s="1">
        <v>24.7</v>
      </c>
      <c r="J7153" s="1">
        <v>0.15</v>
      </c>
      <c r="K7153" s="1">
        <v>605</v>
      </c>
      <c r="L7153" s="1">
        <v>590</v>
      </c>
      <c r="M7153" s="6">
        <f t="shared" si="677"/>
        <v>24.740457098410445</v>
      </c>
      <c r="N7153" s="19">
        <v>0.5</v>
      </c>
      <c r="O7153" s="11" cm="1">
        <f t="array" ref="O7153">ROUND(_xlfn.SWITCH(C7153,"建筑专教",IF(S7153&gt;0.1,1.38,1.28),"阶梯教室",IF(S7153&gt;0.1,1.15,1.05),"公共教室",IF(S7153&gt;0.1,1.22,1.12),IF(S7153&gt;0.1,1.2,1.1))+(MOD(ROW()*11,31)/31-0.5)*0.06,2)</f>
        <v>1.36</v>
      </c>
      <c r="P7153" s="12">
        <f t="shared" si="676"/>
        <v>0.24</v>
      </c>
      <c r="Q7153" s="13">
        <f t="shared" si="678"/>
        <v>-0.15709908173336612</v>
      </c>
      <c r="R7153" s="1">
        <v>0</v>
      </c>
      <c r="S7153" s="1">
        <v>0.53</v>
      </c>
      <c r="T7153" s="1">
        <v>0.26</v>
      </c>
      <c r="U7153" s="4" t="s">
        <v>60</v>
      </c>
      <c r="V7153">
        <v>0.49</v>
      </c>
      <c r="W7153">
        <v>0.4</v>
      </c>
      <c r="X7153">
        <v>0.75</v>
      </c>
      <c r="Y7153">
        <v>2.38</v>
      </c>
      <c r="Z7153">
        <v>0.25</v>
      </c>
      <c r="AA7153" s="5">
        <f t="shared" si="679"/>
        <v>0.79</v>
      </c>
      <c r="AB7153" s="15" cm="1">
        <f t="array" ref="AB7153">_xlfn.SWITCH(U7153,"夏",122,"冬",90,"春",153,"秋",153,0)</f>
        <v>122</v>
      </c>
      <c r="AC7153" s="16">
        <f t="shared" si="680"/>
        <v>96.38000000000001</v>
      </c>
      <c r="AD7153" s="5">
        <f>IFERROR(AA7153/D7153,0)</f>
        <v>5.5341506129597201E-3</v>
      </c>
      <c r="AE7153" s="15">
        <f t="shared" si="681"/>
        <v>0.33424657534246577</v>
      </c>
      <c r="AF7153" s="5">
        <f>IFERROR(AD7153*AE7153*48,0)</f>
        <v>8.8789002710937329E-2</v>
      </c>
    </row>
    <row r="7154" spans="1:32" x14ac:dyDescent="0.15">
      <c r="A7154" s="1"/>
      <c r="B7154" s="1" t="s">
        <v>45</v>
      </c>
      <c r="C7154" s="1" t="s">
        <v>58</v>
      </c>
      <c r="D7154" s="1">
        <v>142.75</v>
      </c>
      <c r="E7154" s="6">
        <v>3.13</v>
      </c>
      <c r="F7154" s="18">
        <v>0.41666666666666702</v>
      </c>
      <c r="G7154" s="1">
        <v>24.8</v>
      </c>
      <c r="H7154" s="1">
        <v>84.48</v>
      </c>
      <c r="I7154" s="1">
        <v>24.9</v>
      </c>
      <c r="J7154" s="1">
        <v>0.15</v>
      </c>
      <c r="K7154" s="1">
        <v>625</v>
      </c>
      <c r="L7154" s="1">
        <v>600</v>
      </c>
      <c r="M7154" s="6">
        <f t="shared" si="677"/>
        <v>24.940375731522352</v>
      </c>
      <c r="N7154" s="19">
        <v>0.5</v>
      </c>
      <c r="O7154" s="11" cm="1">
        <f t="array" ref="O7154">ROUND(_xlfn.SWITCH(C7154,"建筑专教",IF(S7154&gt;0.1,1.38,1.28),"阶梯教室",IF(S7154&gt;0.1,1.15,1.05),"公共教室",IF(S7154&gt;0.1,1.22,1.12),IF(S7154&gt;0.1,1.2,1.1))+(MOD(ROW()*11,31)/31-0.5)*0.06,2)</f>
        <v>1.38</v>
      </c>
      <c r="P7154" s="12">
        <f t="shared" si="676"/>
        <v>0.26</v>
      </c>
      <c r="Q7154" s="13">
        <f t="shared" si="678"/>
        <v>-6.3503444417773475E-2</v>
      </c>
      <c r="R7154" s="1">
        <v>0</v>
      </c>
      <c r="S7154" s="1">
        <v>0.53</v>
      </c>
      <c r="T7154" s="1">
        <v>0.25</v>
      </c>
      <c r="U7154" s="4" t="s">
        <v>60</v>
      </c>
      <c r="V7154">
        <v>0.49</v>
      </c>
      <c r="W7154">
        <v>0.4</v>
      </c>
      <c r="X7154">
        <v>0.75</v>
      </c>
      <c r="Y7154">
        <v>2.38</v>
      </c>
      <c r="Z7154">
        <v>0.25</v>
      </c>
      <c r="AA7154" s="5">
        <f t="shared" si="679"/>
        <v>0.78</v>
      </c>
      <c r="AB7154" s="15" cm="1">
        <f t="array" ref="AB7154">_xlfn.SWITCH(U7154,"夏",122,"冬",90,"春",153,"秋",153,0)</f>
        <v>122</v>
      </c>
      <c r="AC7154" s="16">
        <f t="shared" si="680"/>
        <v>95.16</v>
      </c>
      <c r="AD7154" s="5">
        <f>IFERROR(AA7154/D7154,0)</f>
        <v>5.4640980735551669E-3</v>
      </c>
      <c r="AE7154" s="15">
        <f t="shared" si="681"/>
        <v>0.33424657534246577</v>
      </c>
      <c r="AF7154" s="5">
        <f>IFERROR(AD7154*AE7154*48,0)</f>
        <v>8.7665091284216595E-2</v>
      </c>
    </row>
    <row r="7155" spans="1:32" x14ac:dyDescent="0.15">
      <c r="A7155" s="1"/>
      <c r="B7155" s="1" t="s">
        <v>45</v>
      </c>
      <c r="C7155" s="1" t="s">
        <v>58</v>
      </c>
      <c r="D7155" s="1">
        <v>142.75</v>
      </c>
      <c r="E7155" s="6">
        <v>3.13</v>
      </c>
      <c r="F7155" s="18">
        <v>0.4375</v>
      </c>
      <c r="G7155" s="1">
        <v>25.3</v>
      </c>
      <c r="H7155" s="1">
        <v>87.79</v>
      </c>
      <c r="I7155" s="1">
        <v>25.4</v>
      </c>
      <c r="J7155" s="1">
        <v>0.15</v>
      </c>
      <c r="K7155" s="1">
        <v>605</v>
      </c>
      <c r="L7155" s="1">
        <v>690</v>
      </c>
      <c r="M7155" s="6">
        <f t="shared" si="677"/>
        <v>25.440173266466047</v>
      </c>
      <c r="N7155" s="19">
        <v>0.5</v>
      </c>
      <c r="O7155" s="11" cm="1">
        <f t="array" ref="O7155">ROUND(_xlfn.SWITCH(C7155,"建筑专教",IF(S7155&gt;0.1,1.38,1.28),"阶梯教室",IF(S7155&gt;0.1,1.15,1.05),"公共教室",IF(S7155&gt;0.1,1.22,1.12),IF(S7155&gt;0.1,1.2,1.1))+(MOD(ROW()*11,31)/31-0.5)*0.06,2)</f>
        <v>1.4</v>
      </c>
      <c r="P7155" s="12">
        <f t="shared" si="676"/>
        <v>0.24</v>
      </c>
      <c r="Q7155" s="13">
        <f t="shared" si="678"/>
        <v>0.11000662721458421</v>
      </c>
      <c r="R7155" s="1">
        <v>0</v>
      </c>
      <c r="S7155" s="1">
        <v>0.5</v>
      </c>
      <c r="T7155" s="1">
        <v>0.22700000000000001</v>
      </c>
      <c r="U7155" s="4" t="s">
        <v>60</v>
      </c>
      <c r="V7155">
        <v>0.49</v>
      </c>
      <c r="W7155">
        <v>0.4</v>
      </c>
      <c r="X7155">
        <v>0.75</v>
      </c>
      <c r="Y7155">
        <v>2.38</v>
      </c>
      <c r="Z7155">
        <v>0.25</v>
      </c>
      <c r="AA7155" s="5">
        <f t="shared" si="679"/>
        <v>0.72699999999999998</v>
      </c>
      <c r="AB7155" s="15" cm="1">
        <f t="array" ref="AB7155">_xlfn.SWITCH(U7155,"夏",122,"冬",90,"春",153,"秋",153,0)</f>
        <v>122</v>
      </c>
      <c r="AC7155" s="16">
        <f t="shared" si="680"/>
        <v>88.694000000000003</v>
      </c>
      <c r="AD7155" s="5">
        <f>IFERROR(AA7155/D7155,0)</f>
        <v>5.0928196147110331E-3</v>
      </c>
      <c r="AE7155" s="15">
        <f t="shared" si="681"/>
        <v>0.33424657534246577</v>
      </c>
      <c r="AF7155" s="5">
        <f>IFERROR(AD7155*AE7155*48,0)</f>
        <v>8.170836072259674E-2</v>
      </c>
    </row>
    <row r="7156" spans="1:32" x14ac:dyDescent="0.15">
      <c r="A7156" s="1"/>
      <c r="B7156" s="1" t="s">
        <v>45</v>
      </c>
      <c r="C7156" s="1" t="s">
        <v>58</v>
      </c>
      <c r="D7156" s="1">
        <v>142.75</v>
      </c>
      <c r="E7156" s="6">
        <v>3.13</v>
      </c>
      <c r="F7156" s="18">
        <v>0.4375</v>
      </c>
      <c r="G7156" s="1">
        <v>25.5</v>
      </c>
      <c r="H7156" s="1">
        <v>85.79</v>
      </c>
      <c r="I7156" s="1">
        <v>25.6</v>
      </c>
      <c r="J7156" s="1">
        <v>0.15</v>
      </c>
      <c r="K7156" s="1">
        <v>625</v>
      </c>
      <c r="L7156" s="1">
        <v>700</v>
      </c>
      <c r="M7156" s="6">
        <f t="shared" si="677"/>
        <v>25.640092659400068</v>
      </c>
      <c r="N7156" s="19">
        <v>0.5</v>
      </c>
      <c r="O7156" s="11" cm="1">
        <f t="array" ref="O7156">ROUND(_xlfn.SWITCH(C7156,"建筑专教",IF(S7156&gt;0.1,1.38,1.28),"阶梯教室",IF(S7156&gt;0.1,1.15,1.05),"公共教室",IF(S7156&gt;0.1,1.22,1.12),IF(S7156&gt;0.1,1.2,1.1))+(MOD(ROW()*11,31)/31-0.5)*0.06,2)</f>
        <v>1.36</v>
      </c>
      <c r="P7156" s="12">
        <f t="shared" si="676"/>
        <v>0.26</v>
      </c>
      <c r="Q7156" s="13">
        <f t="shared" si="678"/>
        <v>0.10029534338351288</v>
      </c>
      <c r="R7156" s="1">
        <v>0</v>
      </c>
      <c r="S7156" s="1">
        <v>0.5</v>
      </c>
      <c r="T7156" s="1">
        <v>0.223</v>
      </c>
      <c r="U7156" s="4" t="s">
        <v>60</v>
      </c>
      <c r="V7156">
        <v>0.49</v>
      </c>
      <c r="W7156">
        <v>0.4</v>
      </c>
      <c r="X7156">
        <v>0.75</v>
      </c>
      <c r="Y7156">
        <v>2.38</v>
      </c>
      <c r="Z7156">
        <v>0.25</v>
      </c>
      <c r="AA7156" s="5">
        <f t="shared" si="679"/>
        <v>0.72299999999999998</v>
      </c>
      <c r="AB7156" s="15" cm="1">
        <f t="array" ref="AB7156">_xlfn.SWITCH(U7156,"夏",122,"冬",90,"春",153,"秋",153,0)</f>
        <v>122</v>
      </c>
      <c r="AC7156" s="16">
        <f t="shared" si="680"/>
        <v>88.206000000000003</v>
      </c>
      <c r="AD7156" s="5">
        <f>IFERROR(AA7156/D7156,0)</f>
        <v>5.064798598949212E-3</v>
      </c>
      <c r="AE7156" s="15">
        <f t="shared" si="681"/>
        <v>0.33424657534246577</v>
      </c>
      <c r="AF7156" s="5">
        <f>IFERROR(AD7156*AE7156*48,0)</f>
        <v>8.1258796151908452E-2</v>
      </c>
    </row>
    <row r="7157" spans="1:32" x14ac:dyDescent="0.15">
      <c r="A7157" s="1"/>
      <c r="B7157" s="1" t="s">
        <v>45</v>
      </c>
      <c r="C7157" s="1" t="s">
        <v>58</v>
      </c>
      <c r="D7157" s="1">
        <v>142.75</v>
      </c>
      <c r="E7157" s="6">
        <v>3.13</v>
      </c>
      <c r="F7157" s="18">
        <v>0.45833333333333298</v>
      </c>
      <c r="G7157" s="1">
        <v>26</v>
      </c>
      <c r="H7157" s="1">
        <v>88.98</v>
      </c>
      <c r="I7157" s="1">
        <v>26.1</v>
      </c>
      <c r="J7157" s="1">
        <v>0.15</v>
      </c>
      <c r="K7157" s="1">
        <v>605</v>
      </c>
      <c r="L7157" s="1">
        <v>790</v>
      </c>
      <c r="M7157" s="6">
        <f t="shared" si="677"/>
        <v>26.139892082807648</v>
      </c>
      <c r="N7157" s="19">
        <v>0.5</v>
      </c>
      <c r="O7157" s="11" cm="1">
        <f t="array" ref="O7157">ROUND(_xlfn.SWITCH(C7157,"建筑专教",IF(S7157&gt;0.1,1.38,1.28),"阶梯教室",IF(S7157&gt;0.1,1.15,1.05),"公共教室",IF(S7157&gt;0.1,1.22,1.12),IF(S7157&gt;0.1,1.2,1.1))+(MOD(ROW()*11,31)/31-0.5)*0.06,2)</f>
        <v>1.38</v>
      </c>
      <c r="P7157" s="12">
        <f t="shared" si="676"/>
        <v>0.24</v>
      </c>
      <c r="Q7157" s="13">
        <f t="shared" si="678"/>
        <v>0.27240302829681456</v>
      </c>
      <c r="R7157" s="1">
        <v>0</v>
      </c>
      <c r="S7157" s="1">
        <v>0.47</v>
      </c>
      <c r="T7157" s="1">
        <v>0.48499999999999999</v>
      </c>
      <c r="U7157" s="4" t="s">
        <v>60</v>
      </c>
      <c r="V7157">
        <v>0.49</v>
      </c>
      <c r="W7157">
        <v>0.4</v>
      </c>
      <c r="X7157">
        <v>0.75</v>
      </c>
      <c r="Y7157">
        <v>2.38</v>
      </c>
      <c r="Z7157">
        <v>0.25</v>
      </c>
      <c r="AA7157" s="5">
        <f t="shared" si="679"/>
        <v>0.95499999999999996</v>
      </c>
      <c r="AB7157" s="15" cm="1">
        <f t="array" ref="AB7157">_xlfn.SWITCH(U7157,"夏",122,"冬",90,"春",153,"秋",153,0)</f>
        <v>122</v>
      </c>
      <c r="AC7157" s="16">
        <f t="shared" si="680"/>
        <v>116.50999999999999</v>
      </c>
      <c r="AD7157" s="5">
        <f>IFERROR(AA7157/D7157,0)</f>
        <v>6.6900175131348509E-3</v>
      </c>
      <c r="AE7157" s="15">
        <f t="shared" si="681"/>
        <v>0.33424657534246577</v>
      </c>
      <c r="AF7157" s="5">
        <f>IFERROR(AD7157*AE7157*48,0)</f>
        <v>0.10733354125182928</v>
      </c>
    </row>
    <row r="7158" spans="1:32" x14ac:dyDescent="0.15">
      <c r="A7158" s="1"/>
      <c r="B7158" s="1" t="s">
        <v>45</v>
      </c>
      <c r="C7158" s="1" t="s">
        <v>58</v>
      </c>
      <c r="D7158" s="1">
        <v>142.75</v>
      </c>
      <c r="E7158" s="6">
        <v>3.13</v>
      </c>
      <c r="F7158" s="18">
        <v>0.45833333333333298</v>
      </c>
      <c r="G7158" s="1">
        <v>26.2</v>
      </c>
      <c r="H7158" s="1">
        <v>86.98</v>
      </c>
      <c r="I7158" s="1">
        <v>26.3</v>
      </c>
      <c r="J7158" s="1">
        <v>0.15</v>
      </c>
      <c r="K7158" s="1">
        <v>625</v>
      </c>
      <c r="L7158" s="1">
        <v>800</v>
      </c>
      <c r="M7158" s="6">
        <f t="shared" si="677"/>
        <v>26.339812226717527</v>
      </c>
      <c r="N7158" s="19">
        <v>0.5</v>
      </c>
      <c r="O7158" s="11" cm="1">
        <f t="array" ref="O7158">ROUND(_xlfn.SWITCH(C7158,"建筑专教",IF(S7158&gt;0.1,1.38,1.28),"阶梯教室",IF(S7158&gt;0.1,1.15,1.05),"公共教室",IF(S7158&gt;0.1,1.22,1.12),IF(S7158&gt;0.1,1.2,1.1))+(MOD(ROW()*11,31)/31-0.5)*0.06,2)</f>
        <v>1.41</v>
      </c>
      <c r="P7158" s="12">
        <f t="shared" si="676"/>
        <v>0.26</v>
      </c>
      <c r="Q7158" s="13">
        <f t="shared" si="678"/>
        <v>0.37071454197334713</v>
      </c>
      <c r="R7158" s="1">
        <v>0</v>
      </c>
      <c r="S7158" s="1">
        <v>0.47</v>
      </c>
      <c r="T7158" s="1">
        <v>0.47</v>
      </c>
      <c r="U7158" s="4" t="s">
        <v>60</v>
      </c>
      <c r="V7158">
        <v>0.49</v>
      </c>
      <c r="W7158">
        <v>0.4</v>
      </c>
      <c r="X7158">
        <v>0.75</v>
      </c>
      <c r="Y7158">
        <v>2.38</v>
      </c>
      <c r="Z7158">
        <v>0.25</v>
      </c>
      <c r="AA7158" s="5">
        <f t="shared" si="679"/>
        <v>0.94</v>
      </c>
      <c r="AB7158" s="15" cm="1">
        <f t="array" ref="AB7158">_xlfn.SWITCH(U7158,"夏",122,"冬",90,"春",153,"秋",153,0)</f>
        <v>122</v>
      </c>
      <c r="AC7158" s="16">
        <f t="shared" si="680"/>
        <v>114.67999999999999</v>
      </c>
      <c r="AD7158" s="5">
        <f>IFERROR(AA7158/D7158,0)</f>
        <v>6.584938704028021E-3</v>
      </c>
      <c r="AE7158" s="15">
        <f t="shared" si="681"/>
        <v>0.33424657534246577</v>
      </c>
      <c r="AF7158" s="5">
        <f>IFERROR(AD7158*AE7158*48,0)</f>
        <v>0.10564767411174819</v>
      </c>
    </row>
    <row r="7159" spans="1:32" x14ac:dyDescent="0.15">
      <c r="A7159" s="1"/>
      <c r="B7159" s="1" t="s">
        <v>45</v>
      </c>
      <c r="C7159" s="1" t="s">
        <v>58</v>
      </c>
      <c r="D7159" s="1">
        <v>142.75</v>
      </c>
      <c r="E7159" s="6">
        <v>3.13</v>
      </c>
      <c r="F7159" s="18">
        <v>0.47916666666666702</v>
      </c>
      <c r="G7159" s="1">
        <v>26.7</v>
      </c>
      <c r="H7159" s="1">
        <v>90.29</v>
      </c>
      <c r="I7159" s="1">
        <v>26.8</v>
      </c>
      <c r="J7159" s="1">
        <v>0.15</v>
      </c>
      <c r="K7159" s="1">
        <v>605</v>
      </c>
      <c r="L7159" s="1">
        <v>890</v>
      </c>
      <c r="M7159" s="6">
        <f t="shared" si="677"/>
        <v>26.839613516628447</v>
      </c>
      <c r="N7159" s="19">
        <v>0.5</v>
      </c>
      <c r="O7159" s="11" cm="1">
        <f t="array" ref="O7159">ROUND(_xlfn.SWITCH(C7159,"建筑专教",IF(S7159&gt;0.1,1.38,1.28),"阶梯教室",IF(S7159&gt;0.1,1.15,1.05),"公共教室",IF(S7159&gt;0.1,1.22,1.12),IF(S7159&gt;0.1,1.2,1.1))+(MOD(ROW()*11,31)/31-0.5)*0.06,2)</f>
        <v>1.37</v>
      </c>
      <c r="P7159" s="12">
        <f t="shared" si="676"/>
        <v>0.24</v>
      </c>
      <c r="Q7159" s="13">
        <f t="shared" si="678"/>
        <v>0.45167674424293308</v>
      </c>
      <c r="R7159" s="1">
        <v>0</v>
      </c>
      <c r="S7159" s="1">
        <v>0.44</v>
      </c>
      <c r="T7159" s="1">
        <v>0.45500000000000002</v>
      </c>
      <c r="U7159" s="4" t="s">
        <v>60</v>
      </c>
      <c r="V7159">
        <v>0.49</v>
      </c>
      <c r="W7159">
        <v>0.4</v>
      </c>
      <c r="X7159">
        <v>0.75</v>
      </c>
      <c r="Y7159">
        <v>2.38</v>
      </c>
      <c r="Z7159">
        <v>0.25</v>
      </c>
      <c r="AA7159" s="5">
        <f t="shared" si="679"/>
        <v>0.89500000000000002</v>
      </c>
      <c r="AB7159" s="15" cm="1">
        <f t="array" ref="AB7159">_xlfn.SWITCH(U7159,"夏",122,"冬",90,"春",153,"秋",153,0)</f>
        <v>122</v>
      </c>
      <c r="AC7159" s="16">
        <f t="shared" si="680"/>
        <v>109.19</v>
      </c>
      <c r="AD7159" s="5">
        <f>IFERROR(AA7159/D7159,0)</f>
        <v>6.2697022767075304E-3</v>
      </c>
      <c r="AE7159" s="15">
        <f t="shared" si="681"/>
        <v>0.33424657534246577</v>
      </c>
      <c r="AF7159" s="5">
        <f>IFERROR(AD7159*AE7159*48,0)</f>
        <v>0.10059007269150494</v>
      </c>
    </row>
    <row r="7160" spans="1:32" x14ac:dyDescent="0.15">
      <c r="A7160" s="1"/>
      <c r="B7160" s="1" t="s">
        <v>45</v>
      </c>
      <c r="C7160" s="1" t="s">
        <v>58</v>
      </c>
      <c r="D7160" s="1">
        <v>142.75</v>
      </c>
      <c r="E7160" s="6">
        <v>3.13</v>
      </c>
      <c r="F7160" s="18">
        <v>0.47916666666666702</v>
      </c>
      <c r="G7160" s="1">
        <v>26.9</v>
      </c>
      <c r="H7160" s="1">
        <v>88.29</v>
      </c>
      <c r="I7160" s="1">
        <v>27</v>
      </c>
      <c r="J7160" s="1">
        <v>0.15</v>
      </c>
      <c r="K7160" s="1">
        <v>625</v>
      </c>
      <c r="L7160" s="1">
        <v>900</v>
      </c>
      <c r="M7160" s="6">
        <f t="shared" si="677"/>
        <v>27.039534402791446</v>
      </c>
      <c r="N7160" s="19">
        <v>0.5</v>
      </c>
      <c r="O7160" s="11" cm="1">
        <f t="array" ref="O7160">ROUND(_xlfn.SWITCH(C7160,"建筑专教",IF(S7160&gt;0.1,1.38,1.28),"阶梯教室",IF(S7160&gt;0.1,1.15,1.05),"公共教室",IF(S7160&gt;0.1,1.22,1.12),IF(S7160&gt;0.1,1.2,1.1))+(MOD(ROW()*11,31)/31-0.5)*0.06,2)</f>
        <v>1.39</v>
      </c>
      <c r="P7160" s="12">
        <f t="shared" si="676"/>
        <v>0.26</v>
      </c>
      <c r="Q7160" s="13">
        <f t="shared" si="678"/>
        <v>0.532981623165521</v>
      </c>
      <c r="R7160" s="1">
        <v>0</v>
      </c>
      <c r="S7160" s="1">
        <v>0.44</v>
      </c>
      <c r="T7160" s="1">
        <v>0.27</v>
      </c>
      <c r="U7160" s="4" t="s">
        <v>60</v>
      </c>
      <c r="V7160">
        <v>0.49</v>
      </c>
      <c r="W7160">
        <v>0.4</v>
      </c>
      <c r="X7160">
        <v>0.75</v>
      </c>
      <c r="Y7160">
        <v>2.38</v>
      </c>
      <c r="Z7160">
        <v>0.25</v>
      </c>
      <c r="AA7160" s="5">
        <f t="shared" si="679"/>
        <v>0.71</v>
      </c>
      <c r="AB7160" s="15" cm="1">
        <f t="array" ref="AB7160">_xlfn.SWITCH(U7160,"夏",122,"冬",90,"春",153,"秋",153,0)</f>
        <v>122</v>
      </c>
      <c r="AC7160" s="16">
        <f t="shared" si="680"/>
        <v>86.61999999999999</v>
      </c>
      <c r="AD7160" s="5">
        <f>IFERROR(AA7160/D7160,0)</f>
        <v>4.9737302977232922E-3</v>
      </c>
      <c r="AE7160" s="15">
        <f t="shared" si="681"/>
        <v>0.33424657534246577</v>
      </c>
      <c r="AF7160" s="5">
        <f>IFERROR(AD7160*AE7160*48,0)</f>
        <v>7.9797711297171503E-2</v>
      </c>
    </row>
    <row r="7161" spans="1:32" x14ac:dyDescent="0.15">
      <c r="A7161" s="1"/>
      <c r="B7161" s="1" t="s">
        <v>45</v>
      </c>
      <c r="C7161" s="1" t="s">
        <v>58</v>
      </c>
      <c r="D7161" s="1">
        <v>142.75</v>
      </c>
      <c r="E7161" s="6">
        <v>3.13</v>
      </c>
      <c r="F7161" s="18">
        <v>0.5</v>
      </c>
      <c r="G7161" s="1">
        <v>27.4</v>
      </c>
      <c r="H7161" s="1">
        <v>60.48</v>
      </c>
      <c r="I7161" s="1">
        <v>27.5</v>
      </c>
      <c r="J7161" s="1">
        <v>0.3</v>
      </c>
      <c r="K7161" s="1">
        <v>410</v>
      </c>
      <c r="L7161" s="1">
        <v>990</v>
      </c>
      <c r="M7161" s="6">
        <f t="shared" si="677"/>
        <v>27.559618524669759</v>
      </c>
      <c r="N7161" s="1">
        <v>0</v>
      </c>
      <c r="O7161" s="1">
        <v>0</v>
      </c>
      <c r="P7161" s="12">
        <f t="shared" si="676"/>
        <v>0</v>
      </c>
      <c r="Q7161" s="1">
        <v>0</v>
      </c>
      <c r="R7161" s="1">
        <v>2.15</v>
      </c>
      <c r="S7161" s="1">
        <v>0.41</v>
      </c>
      <c r="T7161" s="1">
        <v>0</v>
      </c>
      <c r="U7161" s="4" t="s">
        <v>60</v>
      </c>
      <c r="V7161">
        <v>0.49</v>
      </c>
      <c r="W7161">
        <v>0.4</v>
      </c>
      <c r="X7161">
        <v>0.75</v>
      </c>
      <c r="Y7161">
        <v>2.38</v>
      </c>
      <c r="Z7161">
        <v>0.25</v>
      </c>
      <c r="AA7161" s="5">
        <f t="shared" si="679"/>
        <v>2.56</v>
      </c>
      <c r="AB7161" s="15" cm="1">
        <f t="array" ref="AB7161">_xlfn.SWITCH(U7161,"夏",122,"冬",90,"春",153,"秋",153,0)</f>
        <v>122</v>
      </c>
      <c r="AC7161" s="16">
        <f t="shared" si="680"/>
        <v>312.32</v>
      </c>
      <c r="AD7161" s="5">
        <f>IFERROR(AA7161/D7161,0)</f>
        <v>1.7933450087565674E-2</v>
      </c>
      <c r="AE7161" s="15">
        <f t="shared" si="681"/>
        <v>0.33424657534246577</v>
      </c>
      <c r="AF7161" s="5">
        <f>IFERROR(AD7161*AE7161*48,0)</f>
        <v>0.2877213252405057</v>
      </c>
    </row>
    <row r="7162" spans="1:32" x14ac:dyDescent="0.15">
      <c r="A7162" s="1"/>
      <c r="B7162" s="1" t="s">
        <v>45</v>
      </c>
      <c r="C7162" s="1" t="s">
        <v>58</v>
      </c>
      <c r="D7162" s="1">
        <v>142.75</v>
      </c>
      <c r="E7162" s="6">
        <v>3.13</v>
      </c>
      <c r="F7162" s="18">
        <v>0.5</v>
      </c>
      <c r="G7162" s="1">
        <v>27.6</v>
      </c>
      <c r="H7162" s="1">
        <v>58.48</v>
      </c>
      <c r="I7162" s="1">
        <v>27.7</v>
      </c>
      <c r="J7162" s="1">
        <v>0.3</v>
      </c>
      <c r="K7162" s="1">
        <v>410</v>
      </c>
      <c r="L7162" s="1">
        <v>1000</v>
      </c>
      <c r="M7162" s="6">
        <f t="shared" si="677"/>
        <v>27.759499750528676</v>
      </c>
      <c r="N7162" s="1">
        <v>0</v>
      </c>
      <c r="O7162" s="1">
        <v>0</v>
      </c>
      <c r="P7162" s="12">
        <f t="shared" si="676"/>
        <v>0</v>
      </c>
      <c r="Q7162" s="1">
        <v>0</v>
      </c>
      <c r="R7162" s="1">
        <v>2.19</v>
      </c>
      <c r="S7162" s="1">
        <v>0.41</v>
      </c>
      <c r="T7162" s="1">
        <v>0</v>
      </c>
      <c r="U7162" s="4" t="s">
        <v>60</v>
      </c>
      <c r="V7162">
        <v>0.49</v>
      </c>
      <c r="W7162">
        <v>0.4</v>
      </c>
      <c r="X7162">
        <v>0.75</v>
      </c>
      <c r="Y7162">
        <v>2.38</v>
      </c>
      <c r="Z7162">
        <v>0.25</v>
      </c>
      <c r="AA7162" s="5">
        <f t="shared" si="679"/>
        <v>2.6</v>
      </c>
      <c r="AB7162" s="15" cm="1">
        <f t="array" ref="AB7162">_xlfn.SWITCH(U7162,"夏",122,"冬",90,"春",153,"秋",153,0)</f>
        <v>122</v>
      </c>
      <c r="AC7162" s="16">
        <f t="shared" si="680"/>
        <v>317.2</v>
      </c>
      <c r="AD7162" s="5">
        <f>IFERROR(AA7162/D7162,0)</f>
        <v>1.821366024518389E-2</v>
      </c>
      <c r="AE7162" s="15">
        <f t="shared" si="681"/>
        <v>0.33424657534246577</v>
      </c>
      <c r="AF7162" s="5">
        <f>IFERROR(AD7162*AE7162*48,0)</f>
        <v>0.29221697094738869</v>
      </c>
    </row>
    <row r="7163" spans="1:32" x14ac:dyDescent="0.15">
      <c r="A7163" s="1"/>
      <c r="B7163" s="1" t="s">
        <v>45</v>
      </c>
      <c r="C7163" s="1" t="s">
        <v>58</v>
      </c>
      <c r="D7163" s="1">
        <v>142.75</v>
      </c>
      <c r="E7163" s="6">
        <v>3.13</v>
      </c>
      <c r="F7163" s="18">
        <v>0.52083333333333304</v>
      </c>
      <c r="G7163" s="1">
        <v>27.7</v>
      </c>
      <c r="H7163" s="1">
        <v>60.81</v>
      </c>
      <c r="I7163" s="1">
        <v>27.8</v>
      </c>
      <c r="J7163" s="1">
        <v>0.3</v>
      </c>
      <c r="K7163" s="1">
        <v>410</v>
      </c>
      <c r="L7163" s="1">
        <v>957</v>
      </c>
      <c r="M7163" s="6">
        <f t="shared" si="677"/>
        <v>27.859440481723027</v>
      </c>
      <c r="N7163" s="1">
        <v>0</v>
      </c>
      <c r="O7163" s="1">
        <v>0</v>
      </c>
      <c r="P7163" s="12">
        <f t="shared" si="676"/>
        <v>0</v>
      </c>
      <c r="Q7163" s="1">
        <v>0</v>
      </c>
      <c r="R7163" s="1">
        <v>2.09</v>
      </c>
      <c r="S7163" s="1">
        <v>0.42</v>
      </c>
      <c r="T7163" s="1">
        <v>0</v>
      </c>
      <c r="U7163" s="4" t="s">
        <v>60</v>
      </c>
      <c r="V7163">
        <v>0.49</v>
      </c>
      <c r="W7163">
        <v>0.4</v>
      </c>
      <c r="X7163">
        <v>0.75</v>
      </c>
      <c r="Y7163">
        <v>2.38</v>
      </c>
      <c r="Z7163">
        <v>0.25</v>
      </c>
      <c r="AA7163" s="5">
        <f t="shared" si="679"/>
        <v>2.5099999999999998</v>
      </c>
      <c r="AB7163" s="15" cm="1">
        <f t="array" ref="AB7163">_xlfn.SWITCH(U7163,"夏",122,"冬",90,"春",153,"秋",153,0)</f>
        <v>122</v>
      </c>
      <c r="AC7163" s="16">
        <f t="shared" si="680"/>
        <v>306.21999999999997</v>
      </c>
      <c r="AD7163" s="5">
        <f>IFERROR(AA7163/D7163,0)</f>
        <v>1.7583187390542907E-2</v>
      </c>
      <c r="AE7163" s="15">
        <f t="shared" si="681"/>
        <v>0.33424657534246577</v>
      </c>
      <c r="AF7163" s="5">
        <f>IFERROR(AD7163*AE7163*48,0)</f>
        <v>0.28210176810690207</v>
      </c>
    </row>
    <row r="7164" spans="1:32" x14ac:dyDescent="0.15">
      <c r="A7164" s="1"/>
      <c r="B7164" s="1" t="s">
        <v>45</v>
      </c>
      <c r="C7164" s="1" t="s">
        <v>58</v>
      </c>
      <c r="D7164" s="1">
        <v>142.75</v>
      </c>
      <c r="E7164" s="6">
        <v>3.13</v>
      </c>
      <c r="F7164" s="18">
        <v>0.52083333333333304</v>
      </c>
      <c r="G7164" s="1">
        <v>27.9</v>
      </c>
      <c r="H7164" s="1">
        <v>58.81</v>
      </c>
      <c r="I7164" s="1">
        <v>28</v>
      </c>
      <c r="J7164" s="1">
        <v>0.3</v>
      </c>
      <c r="K7164" s="1">
        <v>410</v>
      </c>
      <c r="L7164" s="1">
        <v>967</v>
      </c>
      <c r="M7164" s="6">
        <f t="shared" si="677"/>
        <v>28.059322179988214</v>
      </c>
      <c r="N7164" s="1">
        <v>0</v>
      </c>
      <c r="O7164" s="1">
        <v>0</v>
      </c>
      <c r="P7164" s="12">
        <f t="shared" si="676"/>
        <v>0</v>
      </c>
      <c r="Q7164" s="1">
        <v>0</v>
      </c>
      <c r="R7164" s="1">
        <v>2.13</v>
      </c>
      <c r="S7164" s="1">
        <v>0.42</v>
      </c>
      <c r="T7164" s="1">
        <v>0</v>
      </c>
      <c r="U7164" s="4" t="s">
        <v>60</v>
      </c>
      <c r="V7164">
        <v>0.49</v>
      </c>
      <c r="W7164">
        <v>0.4</v>
      </c>
      <c r="X7164">
        <v>0.75</v>
      </c>
      <c r="Y7164">
        <v>2.38</v>
      </c>
      <c r="Z7164">
        <v>0.25</v>
      </c>
      <c r="AA7164" s="5">
        <f t="shared" si="679"/>
        <v>2.5499999999999998</v>
      </c>
      <c r="AB7164" s="15" cm="1">
        <f t="array" ref="AB7164">_xlfn.SWITCH(U7164,"夏",122,"冬",90,"春",153,"秋",153,0)</f>
        <v>122</v>
      </c>
      <c r="AC7164" s="16">
        <f t="shared" si="680"/>
        <v>311.09999999999997</v>
      </c>
      <c r="AD7164" s="5">
        <f>IFERROR(AA7164/D7164,0)</f>
        <v>1.786339754816112E-2</v>
      </c>
      <c r="AE7164" s="15">
        <f t="shared" si="681"/>
        <v>0.33424657534246577</v>
      </c>
      <c r="AF7164" s="5">
        <f>IFERROR(AD7164*AE7164*48,0)</f>
        <v>0.28659741381378501</v>
      </c>
    </row>
    <row r="7165" spans="1:32" x14ac:dyDescent="0.15">
      <c r="A7165" s="1"/>
      <c r="B7165" s="1" t="s">
        <v>45</v>
      </c>
      <c r="C7165" s="1" t="s">
        <v>58</v>
      </c>
      <c r="D7165" s="1">
        <v>142.75</v>
      </c>
      <c r="E7165" s="6">
        <v>3.13</v>
      </c>
      <c r="F7165" s="18">
        <v>0.54166666666666696</v>
      </c>
      <c r="G7165" s="1">
        <v>28</v>
      </c>
      <c r="H7165" s="1">
        <v>61.15</v>
      </c>
      <c r="I7165" s="1">
        <v>28.1</v>
      </c>
      <c r="J7165" s="1">
        <v>0.3</v>
      </c>
      <c r="K7165" s="1">
        <v>410</v>
      </c>
      <c r="L7165" s="1">
        <v>923</v>
      </c>
      <c r="M7165" s="6">
        <f t="shared" si="677"/>
        <v>28.15926314679831</v>
      </c>
      <c r="N7165" s="1">
        <v>0</v>
      </c>
      <c r="O7165" s="1">
        <v>0</v>
      </c>
      <c r="P7165" s="12">
        <f t="shared" ref="P7165:P7228" si="682">IF(O7165=0,0,ROUND(MIN(MAX((K7165-400)/(320*E7165*IF(C7165="公共教室",0.95,IF(C7165="建筑专教",0.85,IF(C7165="阶梯教室",1.15,1)))),0),2),2))</f>
        <v>0</v>
      </c>
      <c r="Q7165" s="1">
        <v>0</v>
      </c>
      <c r="R7165" s="1">
        <v>2.0299999999999998</v>
      </c>
      <c r="S7165" s="1">
        <v>0.43</v>
      </c>
      <c r="T7165" s="1">
        <v>0</v>
      </c>
      <c r="U7165" s="4" t="s">
        <v>60</v>
      </c>
      <c r="V7165">
        <v>0.49</v>
      </c>
      <c r="W7165">
        <v>0.4</v>
      </c>
      <c r="X7165">
        <v>0.75</v>
      </c>
      <c r="Y7165">
        <v>2.38</v>
      </c>
      <c r="Z7165">
        <v>0.25</v>
      </c>
      <c r="AA7165" s="5">
        <f t="shared" si="679"/>
        <v>2.46</v>
      </c>
      <c r="AB7165" s="15" cm="1">
        <f t="array" ref="AB7165">_xlfn.SWITCH(U7165,"夏",122,"冬",90,"春",153,"秋",153,0)</f>
        <v>122</v>
      </c>
      <c r="AC7165" s="16">
        <f t="shared" si="680"/>
        <v>300.12</v>
      </c>
      <c r="AD7165" s="5">
        <f>IFERROR(AA7165/D7165,0)</f>
        <v>1.7232924693520141E-2</v>
      </c>
      <c r="AE7165" s="15">
        <f t="shared" si="681"/>
        <v>0.33424657534246577</v>
      </c>
      <c r="AF7165" s="5">
        <f>IFERROR(AD7165*AE7165*48,0)</f>
        <v>0.2764822109732985</v>
      </c>
    </row>
    <row r="7166" spans="1:32" x14ac:dyDescent="0.15">
      <c r="A7166" s="1"/>
      <c r="B7166" s="1" t="s">
        <v>45</v>
      </c>
      <c r="C7166" s="1" t="s">
        <v>58</v>
      </c>
      <c r="D7166" s="1">
        <v>142.75</v>
      </c>
      <c r="E7166" s="6">
        <v>3.13</v>
      </c>
      <c r="F7166" s="18">
        <v>0.54166666666666696</v>
      </c>
      <c r="G7166" s="1">
        <v>28.2</v>
      </c>
      <c r="H7166" s="1">
        <v>59.15</v>
      </c>
      <c r="I7166" s="1">
        <v>28.3</v>
      </c>
      <c r="J7166" s="1">
        <v>0.3</v>
      </c>
      <c r="K7166" s="1">
        <v>410</v>
      </c>
      <c r="L7166" s="1">
        <v>933</v>
      </c>
      <c r="M7166" s="6">
        <f t="shared" si="677"/>
        <v>28.359145315124238</v>
      </c>
      <c r="N7166" s="1">
        <v>0</v>
      </c>
      <c r="O7166" s="1">
        <v>0</v>
      </c>
      <c r="P7166" s="12">
        <f t="shared" si="682"/>
        <v>0</v>
      </c>
      <c r="Q7166" s="1">
        <v>0</v>
      </c>
      <c r="R7166" s="1">
        <v>2.0699999999999998</v>
      </c>
      <c r="S7166" s="1">
        <v>0.43</v>
      </c>
      <c r="T7166" s="1">
        <v>0</v>
      </c>
      <c r="U7166" s="4" t="s">
        <v>60</v>
      </c>
      <c r="V7166">
        <v>0.49</v>
      </c>
      <c r="W7166">
        <v>0.4</v>
      </c>
      <c r="X7166">
        <v>0.75</v>
      </c>
      <c r="Y7166">
        <v>2.38</v>
      </c>
      <c r="Z7166">
        <v>0.25</v>
      </c>
      <c r="AA7166" s="5">
        <f t="shared" si="679"/>
        <v>2.5</v>
      </c>
      <c r="AB7166" s="15" cm="1">
        <f t="array" ref="AB7166">_xlfn.SWITCH(U7166,"夏",122,"冬",90,"春",153,"秋",153,0)</f>
        <v>122</v>
      </c>
      <c r="AC7166" s="16">
        <f t="shared" si="680"/>
        <v>305</v>
      </c>
      <c r="AD7166" s="5">
        <f>IFERROR(AA7166/D7166,0)</f>
        <v>1.7513134851138354E-2</v>
      </c>
      <c r="AE7166" s="15">
        <f t="shared" si="681"/>
        <v>0.33424657534246577</v>
      </c>
      <c r="AF7166" s="5">
        <f>IFERROR(AD7166*AE7166*48,0)</f>
        <v>0.28097785668018138</v>
      </c>
    </row>
    <row r="7167" spans="1:32" x14ac:dyDescent="0.15">
      <c r="A7167" s="1"/>
      <c r="B7167" s="1" t="s">
        <v>45</v>
      </c>
      <c r="C7167" s="1" t="s">
        <v>58</v>
      </c>
      <c r="D7167" s="1">
        <v>142.75</v>
      </c>
      <c r="E7167" s="6">
        <v>3.13</v>
      </c>
      <c r="F7167" s="18">
        <v>0.5625</v>
      </c>
      <c r="G7167" s="1">
        <v>28.3</v>
      </c>
      <c r="H7167" s="1">
        <v>56.11</v>
      </c>
      <c r="I7167" s="1">
        <v>28.4</v>
      </c>
      <c r="J7167" s="1">
        <v>0.3</v>
      </c>
      <c r="K7167" s="1">
        <v>605</v>
      </c>
      <c r="L7167" s="1">
        <v>880</v>
      </c>
      <c r="M7167" s="6">
        <f t="shared" si="677"/>
        <v>28.459086516380864</v>
      </c>
      <c r="N7167" s="19">
        <v>0.5</v>
      </c>
      <c r="O7167" s="11" cm="1">
        <f t="array" ref="O7167">ROUND(_xlfn.SWITCH(C7167,"建筑专教",IF(S7167&gt;0.1,1.38,1.28),"阶梯教室",IF(S7167&gt;0.1,1.15,1.05),"公共教室",IF(S7167&gt;0.1,1.22,1.12),IF(S7167&gt;0.1,1.2,1.1))+(MOD(ROW()*11,31)/31-0.5)*0.06,2)</f>
        <v>1.36</v>
      </c>
      <c r="P7167" s="12">
        <f t="shared" si="682"/>
        <v>0.24</v>
      </c>
      <c r="Q7167" s="13">
        <f t="shared" si="678"/>
        <v>0.40623843336330306</v>
      </c>
      <c r="R7167" s="1">
        <v>2.08</v>
      </c>
      <c r="S7167" s="1">
        <v>0.44</v>
      </c>
      <c r="T7167" s="1">
        <v>0.44500000000000001</v>
      </c>
      <c r="U7167" s="4" t="s">
        <v>60</v>
      </c>
      <c r="V7167">
        <v>0.49</v>
      </c>
      <c r="W7167">
        <v>0.4</v>
      </c>
      <c r="X7167">
        <v>0.75</v>
      </c>
      <c r="Y7167">
        <v>2.38</v>
      </c>
      <c r="Z7167">
        <v>0.25</v>
      </c>
      <c r="AA7167" s="5">
        <f t="shared" si="679"/>
        <v>2.9649999999999999</v>
      </c>
      <c r="AB7167" s="15" cm="1">
        <f t="array" ref="AB7167">_xlfn.SWITCH(U7167,"夏",122,"冬",90,"春",153,"秋",153,0)</f>
        <v>122</v>
      </c>
      <c r="AC7167" s="16">
        <f t="shared" si="680"/>
        <v>361.72999999999996</v>
      </c>
      <c r="AD7167" s="5">
        <f>IFERROR(AA7167/D7167,0)</f>
        <v>2.0770577933450086E-2</v>
      </c>
      <c r="AE7167" s="15">
        <f t="shared" si="681"/>
        <v>0.33424657534246577</v>
      </c>
      <c r="AF7167" s="5">
        <f>IFERROR(AD7167*AE7167*48,0)</f>
        <v>0.33323973802269513</v>
      </c>
    </row>
    <row r="7168" spans="1:32" x14ac:dyDescent="0.15">
      <c r="A7168" s="1"/>
      <c r="B7168" s="1" t="s">
        <v>45</v>
      </c>
      <c r="C7168" s="1" t="s">
        <v>58</v>
      </c>
      <c r="D7168" s="1">
        <v>142.75</v>
      </c>
      <c r="E7168" s="6">
        <v>3.13</v>
      </c>
      <c r="F7168" s="18">
        <v>0.5625</v>
      </c>
      <c r="G7168" s="1">
        <v>28.5</v>
      </c>
      <c r="H7168" s="1">
        <v>54.11</v>
      </c>
      <c r="I7168" s="1">
        <v>28.6</v>
      </c>
      <c r="J7168" s="1">
        <v>0.3</v>
      </c>
      <c r="K7168" s="1">
        <v>625</v>
      </c>
      <c r="L7168" s="1">
        <v>890</v>
      </c>
      <c r="M7168" s="6">
        <f t="shared" si="677"/>
        <v>28.658969152436498</v>
      </c>
      <c r="N7168" s="19">
        <v>0.5</v>
      </c>
      <c r="O7168" s="11" cm="1">
        <f t="array" ref="O7168">ROUND(_xlfn.SWITCH(C7168,"建筑专教",IF(S7168&gt;0.1,1.38,1.28),"阶梯教室",IF(S7168&gt;0.1,1.15,1.05),"公共教室",IF(S7168&gt;0.1,1.22,1.12),IF(S7168&gt;0.1,1.2,1.1))+(MOD(ROW()*11,31)/31-0.5)*0.06,2)</f>
        <v>1.38</v>
      </c>
      <c r="P7168" s="12">
        <f t="shared" si="682"/>
        <v>0.26</v>
      </c>
      <c r="Q7168" s="13">
        <f t="shared" si="678"/>
        <v>0.50217087626575108</v>
      </c>
      <c r="R7168" s="1">
        <v>2.12</v>
      </c>
      <c r="S7168" s="1">
        <v>0.44</v>
      </c>
      <c r="T7168" s="1">
        <v>0.45500000000000002</v>
      </c>
      <c r="U7168" s="4" t="s">
        <v>60</v>
      </c>
      <c r="V7168">
        <v>0.49</v>
      </c>
      <c r="W7168">
        <v>0.4</v>
      </c>
      <c r="X7168">
        <v>0.75</v>
      </c>
      <c r="Y7168">
        <v>2.38</v>
      </c>
      <c r="Z7168">
        <v>0.25</v>
      </c>
      <c r="AA7168" s="5">
        <f t="shared" si="679"/>
        <v>3.0150000000000001</v>
      </c>
      <c r="AB7168" s="15" cm="1">
        <f t="array" ref="AB7168">_xlfn.SWITCH(U7168,"夏",122,"冬",90,"春",153,"秋",153,0)</f>
        <v>122</v>
      </c>
      <c r="AC7168" s="16">
        <f t="shared" si="680"/>
        <v>367.83000000000004</v>
      </c>
      <c r="AD7168" s="5">
        <f>IFERROR(AA7168/D7168,0)</f>
        <v>2.1120840630472856E-2</v>
      </c>
      <c r="AE7168" s="15">
        <f t="shared" si="681"/>
        <v>0.33424657534246577</v>
      </c>
      <c r="AF7168" s="5">
        <f>IFERROR(AD7168*AE7168*48,0)</f>
        <v>0.33885929515629876</v>
      </c>
    </row>
    <row r="7169" spans="1:32" x14ac:dyDescent="0.15">
      <c r="A7169" s="1"/>
      <c r="B7169" s="1" t="s">
        <v>45</v>
      </c>
      <c r="C7169" s="1" t="s">
        <v>58</v>
      </c>
      <c r="D7169" s="1">
        <v>142.75</v>
      </c>
      <c r="E7169" s="6">
        <v>3.13</v>
      </c>
      <c r="F7169" s="18">
        <v>0.58333333333333304</v>
      </c>
      <c r="G7169" s="1">
        <v>28.6</v>
      </c>
      <c r="H7169" s="1">
        <v>56.44</v>
      </c>
      <c r="I7169" s="1">
        <v>28.7</v>
      </c>
      <c r="J7169" s="1">
        <v>0.3</v>
      </c>
      <c r="K7169" s="1">
        <v>605</v>
      </c>
      <c r="L7169" s="1">
        <v>847</v>
      </c>
      <c r="M7169" s="6">
        <f t="shared" si="677"/>
        <v>28.758910586977436</v>
      </c>
      <c r="N7169" s="19">
        <v>0.5</v>
      </c>
      <c r="O7169" s="11" cm="1">
        <f t="array" ref="O7169">ROUND(_xlfn.SWITCH(C7169,"建筑专教",IF(S7169&gt;0.1,1.38,1.28),"阶梯教室",IF(S7169&gt;0.1,1.15,1.05),"公共教室",IF(S7169&gt;0.1,1.22,1.12),IF(S7169&gt;0.1,1.2,1.1))+(MOD(ROW()*11,31)/31-0.5)*0.06,2)</f>
        <v>1.4</v>
      </c>
      <c r="P7169" s="12">
        <f t="shared" si="682"/>
        <v>0.24</v>
      </c>
      <c r="Q7169" s="13">
        <f t="shared" si="678"/>
        <v>0.56273212898787961</v>
      </c>
      <c r="R7169" s="1">
        <v>2.2200000000000002</v>
      </c>
      <c r="S7169" s="1">
        <v>0.45</v>
      </c>
      <c r="T7169" s="1">
        <v>0.48499999999999999</v>
      </c>
      <c r="U7169" s="4" t="s">
        <v>60</v>
      </c>
      <c r="V7169">
        <v>0.49</v>
      </c>
      <c r="W7169">
        <v>0.4</v>
      </c>
      <c r="X7169">
        <v>0.75</v>
      </c>
      <c r="Y7169">
        <v>2.38</v>
      </c>
      <c r="Z7169">
        <v>0.25</v>
      </c>
      <c r="AA7169" s="5">
        <f t="shared" si="679"/>
        <v>3.1550000000000002</v>
      </c>
      <c r="AB7169" s="15" cm="1">
        <f t="array" ref="AB7169">_xlfn.SWITCH(U7169,"夏",122,"冬",90,"春",153,"秋",153,0)</f>
        <v>122</v>
      </c>
      <c r="AC7169" s="16">
        <f t="shared" si="680"/>
        <v>384.91</v>
      </c>
      <c r="AD7169" s="5">
        <f>IFERROR(AA7169/D7169,0)</f>
        <v>2.2101576182136606E-2</v>
      </c>
      <c r="AE7169" s="15">
        <f t="shared" si="681"/>
        <v>0.33424657534246577</v>
      </c>
      <c r="AF7169" s="5">
        <f>IFERROR(AD7169*AE7169*48,0)</f>
        <v>0.35459405513038894</v>
      </c>
    </row>
    <row r="7170" spans="1:32" x14ac:dyDescent="0.15">
      <c r="A7170" s="1"/>
      <c r="B7170" s="1" t="s">
        <v>45</v>
      </c>
      <c r="C7170" s="1" t="s">
        <v>58</v>
      </c>
      <c r="D7170" s="1">
        <v>142.75</v>
      </c>
      <c r="E7170" s="6">
        <v>3.13</v>
      </c>
      <c r="F7170" s="18">
        <v>0.58333333333333304</v>
      </c>
      <c r="G7170" s="1">
        <v>28.8</v>
      </c>
      <c r="H7170" s="1">
        <v>54.44</v>
      </c>
      <c r="I7170" s="1">
        <v>28.9</v>
      </c>
      <c r="J7170" s="1">
        <v>0.3</v>
      </c>
      <c r="K7170" s="1">
        <v>625</v>
      </c>
      <c r="L7170" s="1">
        <v>857</v>
      </c>
      <c r="M7170" s="6">
        <f t="shared" si="677"/>
        <v>28.958793688444644</v>
      </c>
      <c r="N7170" s="19">
        <v>0.5</v>
      </c>
      <c r="O7170" s="11" cm="1">
        <f t="array" ref="O7170">ROUND(_xlfn.SWITCH(C7170,"建筑专教",IF(S7170&gt;0.1,1.38,1.28),"阶梯教室",IF(S7170&gt;0.1,1.15,1.05),"公共教室",IF(S7170&gt;0.1,1.22,1.12),IF(S7170&gt;0.1,1.2,1.1))+(MOD(ROW()*11,31)/31-0.5)*0.06,2)</f>
        <v>1.36</v>
      </c>
      <c r="P7170" s="12">
        <f t="shared" si="682"/>
        <v>0.26</v>
      </c>
      <c r="Q7170" s="13">
        <f t="shared" si="678"/>
        <v>0.57405310288486155</v>
      </c>
      <c r="R7170" s="1">
        <v>2.2599999999999998</v>
      </c>
      <c r="S7170" s="1">
        <v>0.45</v>
      </c>
      <c r="T7170" s="1">
        <v>0.47</v>
      </c>
      <c r="U7170" s="4" t="s">
        <v>60</v>
      </c>
      <c r="V7170">
        <v>0.49</v>
      </c>
      <c r="W7170">
        <v>0.4</v>
      </c>
      <c r="X7170">
        <v>0.75</v>
      </c>
      <c r="Y7170">
        <v>2.38</v>
      </c>
      <c r="Z7170">
        <v>0.25</v>
      </c>
      <c r="AA7170" s="5">
        <f t="shared" si="679"/>
        <v>3.1799999999999997</v>
      </c>
      <c r="AB7170" s="15" cm="1">
        <f t="array" ref="AB7170">_xlfn.SWITCH(U7170,"夏",122,"冬",90,"春",153,"秋",153,0)</f>
        <v>122</v>
      </c>
      <c r="AC7170" s="16">
        <f t="shared" si="680"/>
        <v>387.96</v>
      </c>
      <c r="AD7170" s="5">
        <f>IFERROR(AA7170/D7170,0)</f>
        <v>2.2276707530647984E-2</v>
      </c>
      <c r="AE7170" s="15">
        <f t="shared" si="681"/>
        <v>0.33424657534246577</v>
      </c>
      <c r="AF7170" s="5">
        <f>IFERROR(AD7170*AE7170*48,0)</f>
        <v>0.3574038336971907</v>
      </c>
    </row>
    <row r="7171" spans="1:32" x14ac:dyDescent="0.15">
      <c r="A7171" s="1"/>
      <c r="B7171" s="1" t="s">
        <v>45</v>
      </c>
      <c r="C7171" s="1" t="s">
        <v>58</v>
      </c>
      <c r="D7171" s="1">
        <v>142.75</v>
      </c>
      <c r="E7171" s="6">
        <v>3.13</v>
      </c>
      <c r="F7171" s="18">
        <v>0.60416666666666696</v>
      </c>
      <c r="G7171" s="1">
        <v>28.9</v>
      </c>
      <c r="H7171" s="1">
        <v>56.77</v>
      </c>
      <c r="I7171" s="1">
        <v>29</v>
      </c>
      <c r="J7171" s="1">
        <v>0.3</v>
      </c>
      <c r="K7171" s="1">
        <v>605</v>
      </c>
      <c r="L7171" s="1">
        <v>793</v>
      </c>
      <c r="M7171" s="6">
        <f t="shared" si="677"/>
        <v>29.058735355115004</v>
      </c>
      <c r="N7171" s="19">
        <v>0.5</v>
      </c>
      <c r="O7171" s="11" cm="1">
        <f t="array" ref="O7171">ROUND(_xlfn.SWITCH(C7171,"建筑专教",IF(S7171&gt;0.1,1.38,1.28),"阶梯教室",IF(S7171&gt;0.1,1.15,1.05),"公共教室",IF(S7171&gt;0.1,1.22,1.12),IF(S7171&gt;0.1,1.2,1.1))+(MOD(ROW()*11,31)/31-0.5)*0.06,2)</f>
        <v>1.38</v>
      </c>
      <c r="P7171" s="12">
        <f t="shared" si="682"/>
        <v>0.24</v>
      </c>
      <c r="Q7171" s="13">
        <f t="shared" si="678"/>
        <v>0.63435505460979702</v>
      </c>
      <c r="R7171" s="1">
        <v>2.16</v>
      </c>
      <c r="S7171" s="1">
        <v>0.46</v>
      </c>
      <c r="T7171" s="1">
        <v>0.4</v>
      </c>
      <c r="U7171" s="4" t="s">
        <v>60</v>
      </c>
      <c r="V7171">
        <v>0.49</v>
      </c>
      <c r="W7171">
        <v>0.4</v>
      </c>
      <c r="X7171">
        <v>0.75</v>
      </c>
      <c r="Y7171">
        <v>2.38</v>
      </c>
      <c r="Z7171">
        <v>0.25</v>
      </c>
      <c r="AA7171" s="5">
        <f t="shared" si="679"/>
        <v>3.02</v>
      </c>
      <c r="AB7171" s="15" cm="1">
        <f t="array" ref="AB7171">_xlfn.SWITCH(U7171,"夏",122,"冬",90,"春",153,"秋",153,0)</f>
        <v>122</v>
      </c>
      <c r="AC7171" s="16">
        <f t="shared" si="680"/>
        <v>368.44</v>
      </c>
      <c r="AD7171" s="5">
        <f>IFERROR(AA7171/D7171,0)</f>
        <v>2.1155866900175131E-2</v>
      </c>
      <c r="AE7171" s="15">
        <f t="shared" si="681"/>
        <v>0.33424657534246577</v>
      </c>
      <c r="AF7171" s="5">
        <f>IFERROR(AD7171*AE7171*48,0)</f>
        <v>0.33942125086965913</v>
      </c>
    </row>
    <row r="7172" spans="1:32" x14ac:dyDescent="0.15">
      <c r="A7172" s="1"/>
      <c r="B7172" s="1" t="s">
        <v>45</v>
      </c>
      <c r="C7172" s="1" t="s">
        <v>58</v>
      </c>
      <c r="D7172" s="1">
        <v>142.75</v>
      </c>
      <c r="E7172" s="6">
        <v>3.13</v>
      </c>
      <c r="F7172" s="18">
        <v>0.60416666666666696</v>
      </c>
      <c r="G7172" s="1">
        <v>29.1</v>
      </c>
      <c r="H7172" s="1">
        <v>54.77</v>
      </c>
      <c r="I7172" s="1">
        <v>29.2</v>
      </c>
      <c r="J7172" s="1">
        <v>0.3</v>
      </c>
      <c r="K7172" s="1">
        <v>625</v>
      </c>
      <c r="L7172" s="1">
        <v>803</v>
      </c>
      <c r="M7172" s="6">
        <f t="shared" si="677"/>
        <v>29.258618919690264</v>
      </c>
      <c r="N7172" s="19">
        <v>0.5</v>
      </c>
      <c r="O7172" s="11" cm="1">
        <f t="array" ref="O7172">ROUND(_xlfn.SWITCH(C7172,"建筑专教",IF(S7172&gt;0.1,1.38,1.28),"阶梯教室",IF(S7172&gt;0.1,1.15,1.05),"公共教室",IF(S7172&gt;0.1,1.22,1.12),IF(S7172&gt;0.1,1.2,1.1))+(MOD(ROW()*11,31)/31-0.5)*0.06,2)</f>
        <v>1.4</v>
      </c>
      <c r="P7172" s="12">
        <f t="shared" si="682"/>
        <v>0.26</v>
      </c>
      <c r="Q7172" s="13">
        <f t="shared" si="678"/>
        <v>0.7254076767720774</v>
      </c>
      <c r="R7172" s="1">
        <v>2.2000000000000002</v>
      </c>
      <c r="S7172" s="1">
        <v>0.46</v>
      </c>
      <c r="T7172" s="1">
        <v>0.34</v>
      </c>
      <c r="U7172" s="4" t="s">
        <v>60</v>
      </c>
      <c r="V7172">
        <v>0.49</v>
      </c>
      <c r="W7172">
        <v>0.4</v>
      </c>
      <c r="X7172">
        <v>0.75</v>
      </c>
      <c r="Y7172">
        <v>2.38</v>
      </c>
      <c r="Z7172">
        <v>0.25</v>
      </c>
      <c r="AA7172" s="5">
        <f t="shared" si="679"/>
        <v>3</v>
      </c>
      <c r="AB7172" s="15" cm="1">
        <f t="array" ref="AB7172">_xlfn.SWITCH(U7172,"夏",122,"冬",90,"春",153,"秋",153,0)</f>
        <v>122</v>
      </c>
      <c r="AC7172" s="16">
        <f t="shared" si="680"/>
        <v>366</v>
      </c>
      <c r="AD7172" s="5">
        <f>IFERROR(AA7172/D7172,0)</f>
        <v>2.1015761821366025E-2</v>
      </c>
      <c r="AE7172" s="15">
        <f t="shared" si="681"/>
        <v>0.33424657534246577</v>
      </c>
      <c r="AF7172" s="5">
        <f>IFERROR(AD7172*AE7172*48,0)</f>
        <v>0.33717342801621764</v>
      </c>
    </row>
    <row r="7173" spans="1:32" x14ac:dyDescent="0.15">
      <c r="A7173" s="1"/>
      <c r="B7173" s="1" t="s">
        <v>45</v>
      </c>
      <c r="C7173" s="1" t="s">
        <v>58</v>
      </c>
      <c r="D7173" s="1">
        <v>142.75</v>
      </c>
      <c r="E7173" s="6">
        <v>3.13</v>
      </c>
      <c r="F7173" s="18">
        <v>0.625</v>
      </c>
      <c r="G7173" s="1">
        <v>29.2</v>
      </c>
      <c r="H7173" s="1">
        <v>51.73</v>
      </c>
      <c r="I7173" s="1">
        <v>29.3</v>
      </c>
      <c r="J7173" s="1">
        <v>0.3</v>
      </c>
      <c r="K7173" s="1">
        <v>605</v>
      </c>
      <c r="L7173" s="1">
        <v>740</v>
      </c>
      <c r="M7173" s="6">
        <f t="shared" si="677"/>
        <v>29.358560817341072</v>
      </c>
      <c r="N7173" s="19">
        <v>0.5</v>
      </c>
      <c r="O7173" s="11" cm="1">
        <f t="array" ref="O7173">ROUND(_xlfn.SWITCH(C7173,"建筑专教",IF(S7173&gt;0.1,1.38,1.28),"阶梯教室",IF(S7173&gt;0.1,1.15,1.05),"公共教室",IF(S7173&gt;0.1,1.22,1.12),IF(S7173&gt;0.1,1.2,1.1))+(MOD(ROW()*11,31)/31-0.5)*0.06,2)</f>
        <v>1.37</v>
      </c>
      <c r="P7173" s="12">
        <f t="shared" si="682"/>
        <v>0.24</v>
      </c>
      <c r="Q7173" s="13">
        <f t="shared" si="678"/>
        <v>0.72093229623398869</v>
      </c>
      <c r="R7173" s="1">
        <v>2.1</v>
      </c>
      <c r="S7173" s="1">
        <v>0.47</v>
      </c>
      <c r="T7173" s="1">
        <v>0.26</v>
      </c>
      <c r="U7173" s="4" t="s">
        <v>60</v>
      </c>
      <c r="V7173">
        <v>0.49</v>
      </c>
      <c r="W7173">
        <v>0.4</v>
      </c>
      <c r="X7173">
        <v>0.75</v>
      </c>
      <c r="Y7173">
        <v>2.38</v>
      </c>
      <c r="Z7173">
        <v>0.25</v>
      </c>
      <c r="AA7173" s="5">
        <f t="shared" si="679"/>
        <v>2.83</v>
      </c>
      <c r="AB7173" s="15" cm="1">
        <f t="array" ref="AB7173">_xlfn.SWITCH(U7173,"夏",122,"冬",90,"春",153,"秋",153,0)</f>
        <v>122</v>
      </c>
      <c r="AC7173" s="16">
        <f t="shared" si="680"/>
        <v>345.26</v>
      </c>
      <c r="AD7173" s="5">
        <f>IFERROR(AA7173/D7173,0)</f>
        <v>1.9824868651488615E-2</v>
      </c>
      <c r="AE7173" s="15">
        <f t="shared" si="681"/>
        <v>0.33424657534246577</v>
      </c>
      <c r="AF7173" s="5">
        <f>IFERROR(AD7173*AE7173*48,0)</f>
        <v>0.31806693376196532</v>
      </c>
    </row>
    <row r="7174" spans="1:32" x14ac:dyDescent="0.15">
      <c r="A7174" s="1"/>
      <c r="B7174" s="1" t="s">
        <v>46</v>
      </c>
      <c r="C7174" s="1" t="s">
        <v>58</v>
      </c>
      <c r="D7174" s="1">
        <v>142.75</v>
      </c>
      <c r="E7174" s="6">
        <v>3.13</v>
      </c>
      <c r="F7174" s="18">
        <v>0.625</v>
      </c>
      <c r="G7174" s="1">
        <v>29.4</v>
      </c>
      <c r="H7174" s="1">
        <v>49.73</v>
      </c>
      <c r="I7174" s="1">
        <v>29.5</v>
      </c>
      <c r="J7174" s="1">
        <v>0.3</v>
      </c>
      <c r="K7174" s="1">
        <v>625</v>
      </c>
      <c r="L7174" s="1">
        <v>750</v>
      </c>
      <c r="M7174" s="6">
        <f t="shared" si="677"/>
        <v>29.558444842734389</v>
      </c>
      <c r="N7174" s="19">
        <v>0.5</v>
      </c>
      <c r="O7174" s="11" cm="1">
        <f t="array" ref="O7174">ROUND(_xlfn.SWITCH(C7174,"建筑专教",IF(S7174&gt;0.1,1.38,1.28),"阶梯教室",IF(S7174&gt;0.1,1.15,1.05),"公共教室",IF(S7174&gt;0.1,1.22,1.12),IF(S7174&gt;0.1,1.2,1.1))+(MOD(ROW()*11,31)/31-0.5)*0.06,2)</f>
        <v>1.39</v>
      </c>
      <c r="P7174" s="12">
        <f t="shared" si="682"/>
        <v>0.26</v>
      </c>
      <c r="Q7174" s="13">
        <f t="shared" si="678"/>
        <v>0.81129264994049133</v>
      </c>
      <c r="R7174" s="1">
        <v>2.14</v>
      </c>
      <c r="S7174" s="1">
        <v>0.47</v>
      </c>
      <c r="T7174" s="1">
        <v>0.25</v>
      </c>
      <c r="U7174" s="4" t="s">
        <v>60</v>
      </c>
      <c r="V7174">
        <v>0.49</v>
      </c>
      <c r="W7174">
        <v>0.4</v>
      </c>
      <c r="X7174">
        <v>0.75</v>
      </c>
      <c r="Y7174">
        <v>2.38</v>
      </c>
      <c r="Z7174">
        <v>0.25</v>
      </c>
      <c r="AA7174" s="5">
        <f t="shared" si="679"/>
        <v>2.8600000000000003</v>
      </c>
      <c r="AB7174" s="15" cm="1">
        <f t="array" ref="AB7174">_xlfn.SWITCH(U7174,"夏",122,"冬",90,"春",153,"秋",153,0)</f>
        <v>122</v>
      </c>
      <c r="AC7174" s="16">
        <f t="shared" si="680"/>
        <v>348.92</v>
      </c>
      <c r="AD7174" s="5">
        <f>IFERROR(AA7174/D7174,0)</f>
        <v>2.0035026269702279E-2</v>
      </c>
      <c r="AE7174" s="15">
        <f t="shared" si="681"/>
        <v>0.33424657534246577</v>
      </c>
      <c r="AF7174" s="5">
        <f>IFERROR(AD7174*AE7174*48,0)</f>
        <v>0.32143866804212756</v>
      </c>
    </row>
    <row r="7175" spans="1:32" x14ac:dyDescent="0.15">
      <c r="A7175" s="1"/>
      <c r="B7175" s="1" t="s">
        <v>46</v>
      </c>
      <c r="C7175" s="1" t="s">
        <v>58</v>
      </c>
      <c r="D7175" s="1">
        <v>142.75</v>
      </c>
      <c r="E7175" s="6">
        <v>3.13</v>
      </c>
      <c r="F7175" s="18">
        <v>0.64583333333333304</v>
      </c>
      <c r="G7175" s="1">
        <v>28.7</v>
      </c>
      <c r="H7175" s="1">
        <v>53.61</v>
      </c>
      <c r="I7175" s="1">
        <v>28.8</v>
      </c>
      <c r="J7175" s="1">
        <v>0.3</v>
      </c>
      <c r="K7175" s="1">
        <v>605</v>
      </c>
      <c r="L7175" s="1">
        <v>640</v>
      </c>
      <c r="M7175" s="6">
        <f t="shared" si="677"/>
        <v>28.858852099023011</v>
      </c>
      <c r="N7175" s="19">
        <v>0.5</v>
      </c>
      <c r="O7175" s="11" cm="1">
        <f t="array" ref="O7175">ROUND(_xlfn.SWITCH(C7175,"建筑专教",IF(S7175&gt;0.1,1.38,1.28),"阶梯教室",IF(S7175&gt;0.1,1.15,1.05),"公共教室",IF(S7175&gt;0.1,1.22,1.12),IF(S7175&gt;0.1,1.2,1.1))+(MOD(ROW()*11,31)/31-0.5)*0.06,2)</f>
        <v>1.41</v>
      </c>
      <c r="P7175" s="12">
        <f t="shared" si="682"/>
        <v>0.24</v>
      </c>
      <c r="Q7175" s="13">
        <f t="shared" si="678"/>
        <v>0.60847946926807905</v>
      </c>
      <c r="R7175" s="1">
        <v>2.04</v>
      </c>
      <c r="S7175" s="1">
        <v>0.5</v>
      </c>
      <c r="T7175" s="1">
        <v>0.22700000000000001</v>
      </c>
      <c r="U7175" s="4" t="s">
        <v>60</v>
      </c>
      <c r="V7175">
        <v>0.49</v>
      </c>
      <c r="W7175">
        <v>0.4</v>
      </c>
      <c r="X7175">
        <v>0.75</v>
      </c>
      <c r="Y7175">
        <v>2.38</v>
      </c>
      <c r="Z7175">
        <v>0.25</v>
      </c>
      <c r="AA7175" s="5">
        <f t="shared" si="679"/>
        <v>2.7669999999999999</v>
      </c>
      <c r="AB7175" s="15" cm="1">
        <f t="array" ref="AB7175">_xlfn.SWITCH(U7175,"夏",122,"冬",90,"春",153,"秋",153,0)</f>
        <v>122</v>
      </c>
      <c r="AC7175" s="16">
        <f t="shared" si="680"/>
        <v>337.57400000000001</v>
      </c>
      <c r="AD7175" s="5">
        <f>IFERROR(AA7175/D7175,0)</f>
        <v>1.938353765323993E-2</v>
      </c>
      <c r="AE7175" s="15">
        <f t="shared" si="681"/>
        <v>0.33424657534246577</v>
      </c>
      <c r="AF7175" s="5">
        <f>IFERROR(AD7175*AE7175*48,0)</f>
        <v>0.3109862917736248</v>
      </c>
    </row>
    <row r="7176" spans="1:32" x14ac:dyDescent="0.15">
      <c r="A7176" s="1"/>
      <c r="B7176" s="1" t="s">
        <v>46</v>
      </c>
      <c r="C7176" s="1" t="s">
        <v>58</v>
      </c>
      <c r="D7176" s="1">
        <v>142.75</v>
      </c>
      <c r="E7176" s="6">
        <v>3.13</v>
      </c>
      <c r="F7176" s="18">
        <v>0.64583333333333304</v>
      </c>
      <c r="G7176" s="1">
        <v>28.9</v>
      </c>
      <c r="H7176" s="1">
        <v>51.61</v>
      </c>
      <c r="I7176" s="1">
        <v>29</v>
      </c>
      <c r="J7176" s="1">
        <v>0.3</v>
      </c>
      <c r="K7176" s="1">
        <v>625</v>
      </c>
      <c r="L7176" s="1">
        <v>650</v>
      </c>
      <c r="M7176" s="6">
        <f t="shared" si="677"/>
        <v>29.058735355115004</v>
      </c>
      <c r="N7176" s="19">
        <v>0.5</v>
      </c>
      <c r="O7176" s="11" cm="1">
        <f t="array" ref="O7176">ROUND(_xlfn.SWITCH(C7176,"建筑专教",IF(S7176&gt;0.1,1.38,1.28),"阶梯教室",IF(S7176&gt;0.1,1.15,1.05),"公共教室",IF(S7176&gt;0.1,1.22,1.12),IF(S7176&gt;0.1,1.2,1.1))+(MOD(ROW()*11,31)/31-0.5)*0.06,2)</f>
        <v>1.37</v>
      </c>
      <c r="P7176" s="12">
        <f t="shared" si="682"/>
        <v>0.26</v>
      </c>
      <c r="Q7176" s="13">
        <f t="shared" si="678"/>
        <v>0.62104729029550532</v>
      </c>
      <c r="R7176" s="1">
        <v>2.08</v>
      </c>
      <c r="S7176" s="1">
        <v>0.5</v>
      </c>
      <c r="T7176" s="1">
        <v>0.223</v>
      </c>
      <c r="U7176" s="4" t="s">
        <v>60</v>
      </c>
      <c r="V7176">
        <v>0.49</v>
      </c>
      <c r="W7176">
        <v>0.4</v>
      </c>
      <c r="X7176">
        <v>0.75</v>
      </c>
      <c r="Y7176">
        <v>2.38</v>
      </c>
      <c r="Z7176">
        <v>0.25</v>
      </c>
      <c r="AA7176" s="5">
        <f t="shared" si="679"/>
        <v>2.8029999999999999</v>
      </c>
      <c r="AB7176" s="15" cm="1">
        <f t="array" ref="AB7176">_xlfn.SWITCH(U7176,"夏",122,"冬",90,"春",153,"秋",153,0)</f>
        <v>122</v>
      </c>
      <c r="AC7176" s="16">
        <f t="shared" si="680"/>
        <v>341.96600000000001</v>
      </c>
      <c r="AD7176" s="5">
        <f>IFERROR(AA7176/D7176,0)</f>
        <v>1.9635726795096321E-2</v>
      </c>
      <c r="AE7176" s="15">
        <f t="shared" si="681"/>
        <v>0.33424657534246577</v>
      </c>
      <c r="AF7176" s="5">
        <f>IFERROR(AD7176*AE7176*48,0)</f>
        <v>0.31503237290981934</v>
      </c>
    </row>
    <row r="7177" spans="1:32" x14ac:dyDescent="0.15">
      <c r="A7177" s="1"/>
      <c r="B7177" s="1" t="s">
        <v>46</v>
      </c>
      <c r="C7177" s="1" t="s">
        <v>58</v>
      </c>
      <c r="D7177" s="1">
        <v>142.75</v>
      </c>
      <c r="E7177" s="6">
        <v>3.13</v>
      </c>
      <c r="F7177" s="18">
        <v>0.66666666666666696</v>
      </c>
      <c r="G7177" s="1">
        <v>28.2</v>
      </c>
      <c r="H7177" s="1">
        <v>55.48</v>
      </c>
      <c r="I7177" s="1">
        <v>28.3</v>
      </c>
      <c r="J7177" s="1">
        <v>0.3</v>
      </c>
      <c r="K7177" s="1">
        <v>605</v>
      </c>
      <c r="L7177" s="1">
        <v>540</v>
      </c>
      <c r="M7177" s="6">
        <f t="shared" si="677"/>
        <v>28.359145315124238</v>
      </c>
      <c r="N7177" s="19">
        <v>0.5</v>
      </c>
      <c r="O7177" s="11" cm="1">
        <f t="array" ref="O7177">ROUND(_xlfn.SWITCH(C7177,"建筑专教",IF(S7177&gt;0.1,1.38,1.28),"阶梯教室",IF(S7177&gt;0.1,1.15,1.05),"公共教室",IF(S7177&gt;0.1,1.22,1.12),IF(S7177&gt;0.1,1.2,1.1))+(MOD(ROW()*11,31)/31-0.5)*0.06,2)</f>
        <v>1.39</v>
      </c>
      <c r="P7177" s="12">
        <f t="shared" si="682"/>
        <v>0.24</v>
      </c>
      <c r="Q7177" s="13">
        <f t="shared" si="678"/>
        <v>0.41790418860945194</v>
      </c>
      <c r="R7177" s="1">
        <v>2.08</v>
      </c>
      <c r="S7177" s="1">
        <v>0.53</v>
      </c>
      <c r="T7177" s="1">
        <v>0.48499999999999999</v>
      </c>
      <c r="U7177" s="4" t="s">
        <v>60</v>
      </c>
      <c r="V7177">
        <v>0.49</v>
      </c>
      <c r="W7177">
        <v>0.4</v>
      </c>
      <c r="X7177">
        <v>0.75</v>
      </c>
      <c r="Y7177">
        <v>2.38</v>
      </c>
      <c r="Z7177">
        <v>0.25</v>
      </c>
      <c r="AA7177" s="5">
        <f t="shared" si="679"/>
        <v>3.0950000000000002</v>
      </c>
      <c r="AB7177" s="15" cm="1">
        <f t="array" ref="AB7177">_xlfn.SWITCH(U7177,"夏",122,"冬",90,"春",153,"秋",153,0)</f>
        <v>122</v>
      </c>
      <c r="AC7177" s="16">
        <f t="shared" si="680"/>
        <v>377.59000000000003</v>
      </c>
      <c r="AD7177" s="5">
        <f>IFERROR(AA7177/D7177,0)</f>
        <v>2.1681260945709283E-2</v>
      </c>
      <c r="AE7177" s="15">
        <f t="shared" si="681"/>
        <v>0.33424657534246577</v>
      </c>
      <c r="AF7177" s="5">
        <f>IFERROR(AD7177*AE7177*48,0)</f>
        <v>0.34785058657006457</v>
      </c>
    </row>
    <row r="7178" spans="1:32" x14ac:dyDescent="0.15">
      <c r="A7178" s="1"/>
      <c r="B7178" s="1" t="s">
        <v>46</v>
      </c>
      <c r="C7178" s="1" t="s">
        <v>58</v>
      </c>
      <c r="D7178" s="1">
        <v>142.75</v>
      </c>
      <c r="E7178" s="6">
        <v>3.13</v>
      </c>
      <c r="F7178" s="18">
        <v>0.66666666666666696</v>
      </c>
      <c r="G7178" s="1">
        <v>28.4</v>
      </c>
      <c r="H7178" s="1">
        <v>53.48</v>
      </c>
      <c r="I7178" s="1">
        <v>28.5</v>
      </c>
      <c r="J7178" s="1">
        <v>0.3</v>
      </c>
      <c r="K7178" s="1">
        <v>625</v>
      </c>
      <c r="L7178" s="1">
        <v>550</v>
      </c>
      <c r="M7178" s="6">
        <f t="shared" si="677"/>
        <v>28.559027795528038</v>
      </c>
      <c r="N7178" s="19">
        <v>0.5</v>
      </c>
      <c r="O7178" s="11" cm="1">
        <f t="array" ref="O7178">ROUND(_xlfn.SWITCH(C7178,"建筑专教",IF(S7178&gt;0.1,1.38,1.28),"阶梯教室",IF(S7178&gt;0.1,1.15,1.05),"公共教室",IF(S7178&gt;0.1,1.22,1.12),IF(S7178&gt;0.1,1.2,1.1))+(MOD(ROW()*11,31)/31-0.5)*0.06,2)</f>
        <v>1.35</v>
      </c>
      <c r="P7178" s="12">
        <f t="shared" si="682"/>
        <v>0.26</v>
      </c>
      <c r="Q7178" s="13">
        <f t="shared" si="678"/>
        <v>0.42478724057344108</v>
      </c>
      <c r="R7178" s="1">
        <v>2.12</v>
      </c>
      <c r="S7178" s="1">
        <v>0.53</v>
      </c>
      <c r="T7178" s="1">
        <v>0.47</v>
      </c>
      <c r="U7178" s="4" t="s">
        <v>60</v>
      </c>
      <c r="V7178">
        <v>0.49</v>
      </c>
      <c r="W7178">
        <v>0.4</v>
      </c>
      <c r="X7178">
        <v>0.75</v>
      </c>
      <c r="Y7178">
        <v>2.38</v>
      </c>
      <c r="Z7178">
        <v>0.25</v>
      </c>
      <c r="AA7178" s="5">
        <f t="shared" si="679"/>
        <v>3.12</v>
      </c>
      <c r="AB7178" s="15" cm="1">
        <f t="array" ref="AB7178">_xlfn.SWITCH(U7178,"夏",122,"冬",90,"春",153,"秋",153,0)</f>
        <v>122</v>
      </c>
      <c r="AC7178" s="16">
        <f t="shared" si="680"/>
        <v>380.64</v>
      </c>
      <c r="AD7178" s="5">
        <f>IFERROR(AA7178/D7178,0)</f>
        <v>2.1856392294220667E-2</v>
      </c>
      <c r="AE7178" s="15">
        <f t="shared" si="681"/>
        <v>0.33424657534246577</v>
      </c>
      <c r="AF7178" s="5">
        <f>IFERROR(AD7178*AE7178*48,0)</f>
        <v>0.35066036513686638</v>
      </c>
    </row>
    <row r="7179" spans="1:32" x14ac:dyDescent="0.15">
      <c r="A7179" s="1"/>
      <c r="B7179" s="1" t="s">
        <v>46</v>
      </c>
      <c r="C7179" s="1" t="s">
        <v>58</v>
      </c>
      <c r="D7179" s="1">
        <v>142.75</v>
      </c>
      <c r="E7179" s="6">
        <v>3.13</v>
      </c>
      <c r="F7179" s="18">
        <v>0.6875</v>
      </c>
      <c r="G7179" s="1">
        <v>27.7</v>
      </c>
      <c r="H7179" s="1">
        <v>57.36</v>
      </c>
      <c r="I7179" s="1">
        <v>27.8</v>
      </c>
      <c r="J7179" s="1">
        <v>0.3</v>
      </c>
      <c r="K7179" s="1">
        <v>605</v>
      </c>
      <c r="L7179" s="1">
        <v>440</v>
      </c>
      <c r="M7179" s="6">
        <f t="shared" si="677"/>
        <v>27.859440481723027</v>
      </c>
      <c r="N7179" s="19">
        <v>0.5</v>
      </c>
      <c r="O7179" s="11" cm="1">
        <f t="array" ref="O7179">ROUND(_xlfn.SWITCH(C7179,"建筑专教",IF(S7179&gt;0.1,1.38,1.28),"阶梯教室",IF(S7179&gt;0.1,1.15,1.05),"公共教室",IF(S7179&gt;0.1,1.22,1.12),IF(S7179&gt;0.1,1.2,1.1))+(MOD(ROW()*11,31)/31-0.5)*0.06,2)</f>
        <v>1.37</v>
      </c>
      <c r="P7179" s="12">
        <f t="shared" si="682"/>
        <v>0.24</v>
      </c>
      <c r="Q7179" s="13">
        <f t="shared" si="678"/>
        <v>0.22143828096348783</v>
      </c>
      <c r="R7179" s="1">
        <v>2.2200000000000002</v>
      </c>
      <c r="S7179" s="1">
        <v>0.56000000000000005</v>
      </c>
      <c r="T7179" s="1">
        <v>0.45500000000000002</v>
      </c>
      <c r="U7179" s="4" t="s">
        <v>60</v>
      </c>
      <c r="V7179">
        <v>0.49</v>
      </c>
      <c r="W7179">
        <v>0.4</v>
      </c>
      <c r="X7179">
        <v>0.75</v>
      </c>
      <c r="Y7179">
        <v>2.38</v>
      </c>
      <c r="Z7179">
        <v>0.25</v>
      </c>
      <c r="AA7179" s="5">
        <f t="shared" si="679"/>
        <v>3.2350000000000003</v>
      </c>
      <c r="AB7179" s="15" cm="1">
        <f t="array" ref="AB7179">_xlfn.SWITCH(U7179,"夏",122,"冬",90,"春",153,"秋",153,0)</f>
        <v>122</v>
      </c>
      <c r="AC7179" s="16">
        <f t="shared" si="680"/>
        <v>394.67</v>
      </c>
      <c r="AD7179" s="5">
        <f>IFERROR(AA7179/D7179,0)</f>
        <v>2.2661996497373032E-2</v>
      </c>
      <c r="AE7179" s="15">
        <f t="shared" si="681"/>
        <v>0.33424657534246577</v>
      </c>
      <c r="AF7179" s="5">
        <f>IFERROR(AD7179*AE7179*48,0)</f>
        <v>0.36358534654415475</v>
      </c>
    </row>
    <row r="7180" spans="1:32" x14ac:dyDescent="0.15">
      <c r="A7180" s="1"/>
      <c r="B7180" s="1" t="s">
        <v>46</v>
      </c>
      <c r="C7180" s="1" t="s">
        <v>58</v>
      </c>
      <c r="D7180" s="1">
        <v>142.75</v>
      </c>
      <c r="E7180" s="6">
        <v>3.13</v>
      </c>
      <c r="F7180" s="18">
        <v>0.6875</v>
      </c>
      <c r="G7180" s="1">
        <v>27.9</v>
      </c>
      <c r="H7180" s="1">
        <v>55.36</v>
      </c>
      <c r="I7180" s="1">
        <v>28</v>
      </c>
      <c r="J7180" s="1">
        <v>0.3</v>
      </c>
      <c r="K7180" s="1">
        <v>625</v>
      </c>
      <c r="L7180" s="1">
        <v>450</v>
      </c>
      <c r="M7180" s="6">
        <f t="shared" si="677"/>
        <v>28.059322179988214</v>
      </c>
      <c r="N7180" s="19">
        <v>0.5</v>
      </c>
      <c r="O7180" s="11" cm="1">
        <f t="array" ref="O7180">ROUND(_xlfn.SWITCH(C7180,"建筑专教",IF(S7180&gt;0.1,1.38,1.28),"阶梯教室",IF(S7180&gt;0.1,1.15,1.05),"公共教室",IF(S7180&gt;0.1,1.22,1.12),IF(S7180&gt;0.1,1.2,1.1))+(MOD(ROW()*11,31)/31-0.5)*0.06,2)</f>
        <v>1.39</v>
      </c>
      <c r="P7180" s="12">
        <f t="shared" si="682"/>
        <v>0.26</v>
      </c>
      <c r="Q7180" s="13">
        <f t="shared" si="678"/>
        <v>0.31951657816330525</v>
      </c>
      <c r="R7180" s="1">
        <v>2.2599999999999998</v>
      </c>
      <c r="S7180" s="1">
        <v>0.56000000000000005</v>
      </c>
      <c r="T7180" s="1">
        <v>0.27</v>
      </c>
      <c r="U7180" s="4" t="s">
        <v>60</v>
      </c>
      <c r="V7180">
        <v>0.49</v>
      </c>
      <c r="W7180">
        <v>0.4</v>
      </c>
      <c r="X7180">
        <v>0.75</v>
      </c>
      <c r="Y7180">
        <v>2.38</v>
      </c>
      <c r="Z7180">
        <v>0.25</v>
      </c>
      <c r="AA7180" s="5">
        <f t="shared" si="679"/>
        <v>3.09</v>
      </c>
      <c r="AB7180" s="15" cm="1">
        <f t="array" ref="AB7180">_xlfn.SWITCH(U7180,"夏",122,"冬",90,"春",153,"秋",153,0)</f>
        <v>122</v>
      </c>
      <c r="AC7180" s="16">
        <f t="shared" si="680"/>
        <v>376.97999999999996</v>
      </c>
      <c r="AD7180" s="5">
        <f>IFERROR(AA7180/D7180,0)</f>
        <v>2.1646234676007004E-2</v>
      </c>
      <c r="AE7180" s="15">
        <f t="shared" si="681"/>
        <v>0.33424657534246577</v>
      </c>
      <c r="AF7180" s="5">
        <f>IFERROR(AD7180*AE7180*48,0)</f>
        <v>0.34728863085670414</v>
      </c>
    </row>
    <row r="7181" spans="1:32" x14ac:dyDescent="0.15">
      <c r="A7181" s="1"/>
      <c r="B7181" s="1" t="s">
        <v>46</v>
      </c>
      <c r="C7181" s="1" t="s">
        <v>58</v>
      </c>
      <c r="D7181" s="1">
        <v>142.75</v>
      </c>
      <c r="E7181" s="6">
        <v>3.13</v>
      </c>
      <c r="F7181" s="18">
        <v>0.70833333333333304</v>
      </c>
      <c r="G7181" s="1">
        <v>27</v>
      </c>
      <c r="H7181" s="1">
        <v>59.23</v>
      </c>
      <c r="I7181" s="1">
        <v>27.1</v>
      </c>
      <c r="J7181" s="1">
        <v>0.3</v>
      </c>
      <c r="K7181" s="1">
        <v>605</v>
      </c>
      <c r="L7181" s="1">
        <v>340</v>
      </c>
      <c r="M7181" s="6">
        <f t="shared" si="677"/>
        <v>27.159857022746905</v>
      </c>
      <c r="N7181" s="19">
        <v>0.5</v>
      </c>
      <c r="O7181" s="11" cm="1">
        <f t="array" ref="O7181">ROUND(_xlfn.SWITCH(C7181,"建筑专教",IF(S7181&gt;0.1,1.38,1.28),"阶梯教室",IF(S7181&gt;0.1,1.15,1.05),"公共教室",IF(S7181&gt;0.1,1.22,1.12),IF(S7181&gt;0.1,1.2,1.1))+(MOD(ROW()*11,31)/31-0.5)*0.06,2)</f>
        <v>1.36</v>
      </c>
      <c r="P7181" s="12">
        <f t="shared" si="682"/>
        <v>0.24</v>
      </c>
      <c r="Q7181" s="13">
        <f t="shared" si="678"/>
        <v>-3.0232271341593168E-2</v>
      </c>
      <c r="R7181" s="1">
        <v>2.16</v>
      </c>
      <c r="S7181" s="1">
        <v>0.59</v>
      </c>
      <c r="T7181" s="1">
        <v>0.34</v>
      </c>
      <c r="U7181" s="4" t="s">
        <v>60</v>
      </c>
      <c r="V7181">
        <v>0.49</v>
      </c>
      <c r="W7181">
        <v>0.4</v>
      </c>
      <c r="X7181">
        <v>0.75</v>
      </c>
      <c r="Y7181">
        <v>2.38</v>
      </c>
      <c r="Z7181">
        <v>0.25</v>
      </c>
      <c r="AA7181" s="5">
        <f t="shared" si="679"/>
        <v>3.09</v>
      </c>
      <c r="AB7181" s="15" cm="1">
        <f t="array" ref="AB7181">_xlfn.SWITCH(U7181,"夏",122,"冬",90,"春",153,"秋",153,0)</f>
        <v>122</v>
      </c>
      <c r="AC7181" s="16">
        <f t="shared" si="680"/>
        <v>376.97999999999996</v>
      </c>
      <c r="AD7181" s="5">
        <f>IFERROR(AA7181/D7181,0)</f>
        <v>2.1646234676007004E-2</v>
      </c>
      <c r="AE7181" s="15">
        <f t="shared" si="681"/>
        <v>0.33424657534246577</v>
      </c>
      <c r="AF7181" s="5">
        <f>IFERROR(AD7181*AE7181*48,0)</f>
        <v>0.34728863085670414</v>
      </c>
    </row>
    <row r="7182" spans="1:32" x14ac:dyDescent="0.15">
      <c r="A7182" s="1"/>
      <c r="B7182" s="1" t="s">
        <v>46</v>
      </c>
      <c r="C7182" s="1" t="s">
        <v>58</v>
      </c>
      <c r="D7182" s="1">
        <v>142.75</v>
      </c>
      <c r="E7182" s="6">
        <v>3.13</v>
      </c>
      <c r="F7182" s="18">
        <v>0.70833333333333304</v>
      </c>
      <c r="G7182" s="1">
        <v>27.2</v>
      </c>
      <c r="H7182" s="1">
        <v>57.23</v>
      </c>
      <c r="I7182" s="1">
        <v>27.3</v>
      </c>
      <c r="J7182" s="1">
        <v>0.3</v>
      </c>
      <c r="K7182" s="1">
        <v>625</v>
      </c>
      <c r="L7182" s="1">
        <v>350</v>
      </c>
      <c r="M7182" s="6">
        <f t="shared" ref="M7182:M7245" si="683">IFERROR(POWER((I7182+273.15)^4+133500000*POWER(J7182,0.6)*(I7182-G7182),0.25)-273.15,I7182)</f>
        <v>27.359737615058236</v>
      </c>
      <c r="N7182" s="19">
        <v>0.5</v>
      </c>
      <c r="O7182" s="11" cm="1">
        <f t="array" ref="O7182">ROUND(_xlfn.SWITCH(C7182,"建筑专教",IF(S7182&gt;0.1,1.38,1.28),"阶梯教室",IF(S7182&gt;0.1,1.15,1.05),"公共教室",IF(S7182&gt;0.1,1.22,1.12),IF(S7182&gt;0.1,1.2,1.1))+(MOD(ROW()*11,31)/31-0.5)*0.06,2)</f>
        <v>1.38</v>
      </c>
      <c r="P7182" s="12">
        <f t="shared" si="682"/>
        <v>0.26</v>
      </c>
      <c r="Q7182" s="13">
        <f t="shared" si="678"/>
        <v>7.2529363815080183E-2</v>
      </c>
      <c r="R7182" s="1">
        <v>2.2000000000000002</v>
      </c>
      <c r="S7182" s="1">
        <v>0.59</v>
      </c>
      <c r="T7182" s="1">
        <v>0.3</v>
      </c>
      <c r="U7182" s="4" t="s">
        <v>60</v>
      </c>
      <c r="V7182">
        <v>0.49</v>
      </c>
      <c r="W7182">
        <v>0.4</v>
      </c>
      <c r="X7182">
        <v>0.75</v>
      </c>
      <c r="Y7182">
        <v>2.38</v>
      </c>
      <c r="Z7182">
        <v>0.25</v>
      </c>
      <c r="AA7182" s="5">
        <f t="shared" si="679"/>
        <v>3.09</v>
      </c>
      <c r="AB7182" s="15" cm="1">
        <f t="array" ref="AB7182">_xlfn.SWITCH(U7182,"夏",122,"冬",90,"春",153,"秋",153,0)</f>
        <v>122</v>
      </c>
      <c r="AC7182" s="16">
        <f t="shared" si="680"/>
        <v>376.97999999999996</v>
      </c>
      <c r="AD7182" s="5">
        <f>IFERROR(AA7182/D7182,0)</f>
        <v>2.1646234676007004E-2</v>
      </c>
      <c r="AE7182" s="15">
        <f t="shared" si="681"/>
        <v>0.33424657534246577</v>
      </c>
      <c r="AF7182" s="5">
        <f>IFERROR(AD7182*AE7182*48,0)</f>
        <v>0.34728863085670414</v>
      </c>
    </row>
    <row r="7183" spans="1:32" x14ac:dyDescent="0.15">
      <c r="A7183" s="1"/>
      <c r="B7183" s="1" t="s">
        <v>46</v>
      </c>
      <c r="C7183" s="1" t="s">
        <v>58</v>
      </c>
      <c r="D7183" s="1">
        <v>142.75</v>
      </c>
      <c r="E7183" s="6">
        <v>3.13</v>
      </c>
      <c r="F7183" s="18">
        <v>0.72916666666666696</v>
      </c>
      <c r="G7183" s="1">
        <v>26.1</v>
      </c>
      <c r="H7183" s="1">
        <v>63.67</v>
      </c>
      <c r="I7183" s="1">
        <v>26.2</v>
      </c>
      <c r="J7183" s="1">
        <v>0.3</v>
      </c>
      <c r="K7183" s="1">
        <v>410</v>
      </c>
      <c r="L7183" s="1">
        <v>240</v>
      </c>
      <c r="M7183" s="6">
        <f t="shared" si="683"/>
        <v>26.260398312375912</v>
      </c>
      <c r="N7183" s="1">
        <v>0</v>
      </c>
      <c r="O7183" s="1">
        <v>0</v>
      </c>
      <c r="P7183" s="12">
        <f t="shared" si="682"/>
        <v>0</v>
      </c>
      <c r="Q7183" s="1">
        <v>0</v>
      </c>
      <c r="R7183" s="1">
        <v>2.1</v>
      </c>
      <c r="S7183" s="1">
        <v>0.62</v>
      </c>
      <c r="T7183" s="1">
        <v>0</v>
      </c>
      <c r="U7183" s="4" t="s">
        <v>60</v>
      </c>
      <c r="V7183">
        <v>0.49</v>
      </c>
      <c r="W7183">
        <v>0.4</v>
      </c>
      <c r="X7183">
        <v>0.75</v>
      </c>
      <c r="Y7183">
        <v>2.38</v>
      </c>
      <c r="Z7183">
        <v>0.25</v>
      </c>
      <c r="AA7183" s="5">
        <f t="shared" si="679"/>
        <v>2.72</v>
      </c>
      <c r="AB7183" s="15" cm="1">
        <f t="array" ref="AB7183">_xlfn.SWITCH(U7183,"夏",122,"冬",90,"春",153,"秋",153,0)</f>
        <v>122</v>
      </c>
      <c r="AC7183" s="16">
        <f t="shared" si="680"/>
        <v>331.84000000000003</v>
      </c>
      <c r="AD7183" s="5">
        <f>IFERROR(AA7183/D7183,0)</f>
        <v>1.9054290718038529E-2</v>
      </c>
      <c r="AE7183" s="15">
        <f t="shared" si="681"/>
        <v>0.33424657534246577</v>
      </c>
      <c r="AF7183" s="5">
        <f>IFERROR(AD7183*AE7183*48,0)</f>
        <v>0.30570390806803738</v>
      </c>
    </row>
    <row r="7184" spans="1:32" x14ac:dyDescent="0.15">
      <c r="A7184" s="1"/>
      <c r="B7184" s="1" t="s">
        <v>46</v>
      </c>
      <c r="C7184" s="1" t="s">
        <v>58</v>
      </c>
      <c r="D7184" s="1">
        <v>142.75</v>
      </c>
      <c r="E7184" s="6">
        <v>3.13</v>
      </c>
      <c r="F7184" s="18">
        <v>0.72916666666666696</v>
      </c>
      <c r="G7184" s="1">
        <v>26.3</v>
      </c>
      <c r="H7184" s="1">
        <v>61.67</v>
      </c>
      <c r="I7184" s="1">
        <v>26.4</v>
      </c>
      <c r="J7184" s="1">
        <v>0.3</v>
      </c>
      <c r="K7184" s="1">
        <v>410</v>
      </c>
      <c r="L7184" s="1">
        <v>250</v>
      </c>
      <c r="M7184" s="6">
        <f t="shared" si="683"/>
        <v>26.460277463694865</v>
      </c>
      <c r="N7184" s="1">
        <v>0</v>
      </c>
      <c r="O7184" s="1">
        <v>0</v>
      </c>
      <c r="P7184" s="12">
        <f t="shared" si="682"/>
        <v>0</v>
      </c>
      <c r="Q7184" s="1">
        <v>0</v>
      </c>
      <c r="R7184" s="1">
        <v>2.14</v>
      </c>
      <c r="S7184" s="1">
        <v>0.62</v>
      </c>
      <c r="T7184" s="1">
        <v>0</v>
      </c>
      <c r="U7184" s="4" t="s">
        <v>60</v>
      </c>
      <c r="V7184">
        <v>0.49</v>
      </c>
      <c r="W7184">
        <v>0.4</v>
      </c>
      <c r="X7184">
        <v>0.75</v>
      </c>
      <c r="Y7184">
        <v>2.38</v>
      </c>
      <c r="Z7184">
        <v>0.25</v>
      </c>
      <c r="AA7184" s="5">
        <f t="shared" si="679"/>
        <v>2.7600000000000002</v>
      </c>
      <c r="AB7184" s="15" cm="1">
        <f t="array" ref="AB7184">_xlfn.SWITCH(U7184,"夏",122,"冬",90,"春",153,"秋",153,0)</f>
        <v>122</v>
      </c>
      <c r="AC7184" s="16">
        <f t="shared" si="680"/>
        <v>336.72</v>
      </c>
      <c r="AD7184" s="5">
        <f>IFERROR(AA7184/D7184,0)</f>
        <v>1.9334500875656743E-2</v>
      </c>
      <c r="AE7184" s="15">
        <f t="shared" si="681"/>
        <v>0.33424657534246577</v>
      </c>
      <c r="AF7184" s="5">
        <f>IFERROR(AD7184*AE7184*48,0)</f>
        <v>0.31019955377492026</v>
      </c>
    </row>
    <row r="7185" spans="1:32" x14ac:dyDescent="0.15">
      <c r="A7185" s="1"/>
      <c r="B7185" s="1" t="s">
        <v>46</v>
      </c>
      <c r="C7185" s="1" t="s">
        <v>58</v>
      </c>
      <c r="D7185" s="1">
        <v>142.75</v>
      </c>
      <c r="E7185" s="6">
        <v>3.13</v>
      </c>
      <c r="F7185" s="18">
        <v>0.75</v>
      </c>
      <c r="G7185" s="1">
        <v>25.8</v>
      </c>
      <c r="H7185" s="1">
        <v>65.86</v>
      </c>
      <c r="I7185" s="1">
        <v>25.9</v>
      </c>
      <c r="J7185" s="1">
        <v>0.3</v>
      </c>
      <c r="K7185" s="1">
        <v>410</v>
      </c>
      <c r="L7185" s="1">
        <v>140</v>
      </c>
      <c r="M7185" s="6">
        <f t="shared" si="683"/>
        <v>25.960580191671966</v>
      </c>
      <c r="N7185" s="1">
        <v>0</v>
      </c>
      <c r="O7185" s="1">
        <v>0</v>
      </c>
      <c r="P7185" s="12">
        <f t="shared" si="682"/>
        <v>0</v>
      </c>
      <c r="Q7185" s="1">
        <v>0</v>
      </c>
      <c r="R7185" s="1">
        <v>2.04</v>
      </c>
      <c r="S7185" s="1">
        <v>0.65</v>
      </c>
      <c r="T7185" s="1">
        <v>0</v>
      </c>
      <c r="U7185" s="4" t="s">
        <v>60</v>
      </c>
      <c r="V7185">
        <v>0.49</v>
      </c>
      <c r="W7185">
        <v>0.4</v>
      </c>
      <c r="X7185">
        <v>0.75</v>
      </c>
      <c r="Y7185">
        <v>2.38</v>
      </c>
      <c r="Z7185">
        <v>0.25</v>
      </c>
      <c r="AA7185" s="5">
        <f t="shared" si="679"/>
        <v>2.69</v>
      </c>
      <c r="AB7185" s="15" cm="1">
        <f t="array" ref="AB7185">_xlfn.SWITCH(U7185,"夏",122,"冬",90,"春",153,"秋",153,0)</f>
        <v>122</v>
      </c>
      <c r="AC7185" s="16">
        <f t="shared" si="680"/>
        <v>328.18</v>
      </c>
      <c r="AD7185" s="5">
        <f>IFERROR(AA7185/D7185,0)</f>
        <v>1.884413309982487E-2</v>
      </c>
      <c r="AE7185" s="15">
        <f t="shared" si="681"/>
        <v>0.33424657534246577</v>
      </c>
      <c r="AF7185" s="5">
        <f>IFERROR(AD7185*AE7185*48,0)</f>
        <v>0.30233217378787514</v>
      </c>
    </row>
    <row r="7186" spans="1:32" x14ac:dyDescent="0.15">
      <c r="A7186" s="1"/>
      <c r="B7186" s="1" t="s">
        <v>46</v>
      </c>
      <c r="C7186" s="1" t="s">
        <v>58</v>
      </c>
      <c r="D7186" s="1">
        <v>142.75</v>
      </c>
      <c r="E7186" s="6">
        <v>3.13</v>
      </c>
      <c r="F7186" s="18">
        <v>0.75</v>
      </c>
      <c r="G7186" s="1">
        <v>26</v>
      </c>
      <c r="H7186" s="1">
        <v>63.86</v>
      </c>
      <c r="I7186" s="1">
        <v>26.1</v>
      </c>
      <c r="J7186" s="1">
        <v>0.3</v>
      </c>
      <c r="K7186" s="1">
        <v>410</v>
      </c>
      <c r="L7186" s="1">
        <v>150</v>
      </c>
      <c r="M7186" s="6">
        <f t="shared" si="683"/>
        <v>26.160458857836602</v>
      </c>
      <c r="N7186" s="1">
        <v>0</v>
      </c>
      <c r="O7186" s="1">
        <v>0</v>
      </c>
      <c r="P7186" s="12">
        <f t="shared" si="682"/>
        <v>0</v>
      </c>
      <c r="Q7186" s="1">
        <v>0</v>
      </c>
      <c r="R7186" s="1">
        <v>2.08</v>
      </c>
      <c r="S7186" s="1">
        <v>0.65</v>
      </c>
      <c r="T7186" s="1">
        <v>0</v>
      </c>
      <c r="U7186" s="4" t="s">
        <v>60</v>
      </c>
      <c r="V7186">
        <v>0.49</v>
      </c>
      <c r="W7186">
        <v>0.4</v>
      </c>
      <c r="X7186">
        <v>0.75</v>
      </c>
      <c r="Y7186">
        <v>2.38</v>
      </c>
      <c r="Z7186">
        <v>0.25</v>
      </c>
      <c r="AA7186" s="5">
        <f t="shared" si="679"/>
        <v>2.73</v>
      </c>
      <c r="AB7186" s="15" cm="1">
        <f t="array" ref="AB7186">_xlfn.SWITCH(U7186,"夏",122,"冬",90,"春",153,"秋",153,0)</f>
        <v>122</v>
      </c>
      <c r="AC7186" s="16">
        <f t="shared" si="680"/>
        <v>333.06</v>
      </c>
      <c r="AD7186" s="5">
        <f>IFERROR(AA7186/D7186,0)</f>
        <v>1.9124343257443083E-2</v>
      </c>
      <c r="AE7186" s="15">
        <f t="shared" si="681"/>
        <v>0.33424657534246577</v>
      </c>
      <c r="AF7186" s="5">
        <f>IFERROR(AD7186*AE7186*48,0)</f>
        <v>0.30682781949475807</v>
      </c>
    </row>
    <row r="7187" spans="1:32" x14ac:dyDescent="0.15">
      <c r="A7187" s="1"/>
      <c r="B7187" s="1" t="s">
        <v>46</v>
      </c>
      <c r="C7187" s="1" t="s">
        <v>58</v>
      </c>
      <c r="D7187" s="1">
        <v>142.75</v>
      </c>
      <c r="E7187" s="6">
        <v>3.13</v>
      </c>
      <c r="F7187" s="18">
        <v>0.77083333333333304</v>
      </c>
      <c r="G7187" s="1">
        <v>25.43</v>
      </c>
      <c r="H7187" s="1">
        <v>67.45</v>
      </c>
      <c r="I7187" s="1">
        <v>25.53</v>
      </c>
      <c r="J7187" s="1">
        <v>0.3</v>
      </c>
      <c r="K7187" s="1">
        <v>410</v>
      </c>
      <c r="L7187" s="1">
        <v>121</v>
      </c>
      <c r="M7187" s="6">
        <f t="shared" si="683"/>
        <v>25.590805516304158</v>
      </c>
      <c r="N7187" s="1">
        <v>0</v>
      </c>
      <c r="O7187" s="1">
        <v>0</v>
      </c>
      <c r="P7187" s="12">
        <f t="shared" si="682"/>
        <v>0</v>
      </c>
      <c r="Q7187" s="1">
        <v>0</v>
      </c>
      <c r="R7187" s="1">
        <v>1.98</v>
      </c>
      <c r="S7187" s="1">
        <v>0.65600000000000003</v>
      </c>
      <c r="T7187" s="1">
        <v>0</v>
      </c>
      <c r="U7187" s="4" t="s">
        <v>60</v>
      </c>
      <c r="V7187">
        <v>0.49</v>
      </c>
      <c r="W7187">
        <v>0.4</v>
      </c>
      <c r="X7187">
        <v>0.75</v>
      </c>
      <c r="Y7187">
        <v>2.38</v>
      </c>
      <c r="Z7187">
        <v>0.25</v>
      </c>
      <c r="AA7187" s="5">
        <f t="shared" si="679"/>
        <v>2.6360000000000001</v>
      </c>
      <c r="AB7187" s="15" cm="1">
        <f t="array" ref="AB7187">_xlfn.SWITCH(U7187,"夏",122,"冬",90,"春",153,"秋",153,0)</f>
        <v>122</v>
      </c>
      <c r="AC7187" s="16">
        <f t="shared" si="680"/>
        <v>321.59200000000004</v>
      </c>
      <c r="AD7187" s="5">
        <f>IFERROR(AA7187/D7187,0)</f>
        <v>1.8465849387040281E-2</v>
      </c>
      <c r="AE7187" s="15">
        <f t="shared" si="681"/>
        <v>0.33424657534246577</v>
      </c>
      <c r="AF7187" s="5">
        <f>IFERROR(AD7187*AE7187*48,0)</f>
        <v>0.29626305208358328</v>
      </c>
    </row>
    <row r="7188" spans="1:32" x14ac:dyDescent="0.15">
      <c r="A7188" s="1"/>
      <c r="B7188" s="1" t="s">
        <v>46</v>
      </c>
      <c r="C7188" s="1" t="s">
        <v>58</v>
      </c>
      <c r="D7188" s="1">
        <v>142.75</v>
      </c>
      <c r="E7188" s="6">
        <v>3.13</v>
      </c>
      <c r="F7188" s="18">
        <v>0.77083333333333304</v>
      </c>
      <c r="G7188" s="1">
        <v>25.63</v>
      </c>
      <c r="H7188" s="1">
        <v>65.45</v>
      </c>
      <c r="I7188" s="1">
        <v>25.73</v>
      </c>
      <c r="J7188" s="1">
        <v>0.3</v>
      </c>
      <c r="K7188" s="1">
        <v>410</v>
      </c>
      <c r="L7188" s="1">
        <v>131</v>
      </c>
      <c r="M7188" s="6">
        <f t="shared" si="683"/>
        <v>25.790683580754944</v>
      </c>
      <c r="N7188" s="1">
        <v>0</v>
      </c>
      <c r="O7188" s="1">
        <v>0</v>
      </c>
      <c r="P7188" s="12">
        <f t="shared" si="682"/>
        <v>0</v>
      </c>
      <c r="Q7188" s="1">
        <v>0</v>
      </c>
      <c r="R7188" s="1">
        <v>2.02</v>
      </c>
      <c r="S7188" s="1">
        <v>0.65600000000000003</v>
      </c>
      <c r="T7188" s="1">
        <v>0</v>
      </c>
      <c r="U7188" s="4" t="s">
        <v>60</v>
      </c>
      <c r="V7188">
        <v>0.49</v>
      </c>
      <c r="W7188">
        <v>0.4</v>
      </c>
      <c r="X7188">
        <v>0.75</v>
      </c>
      <c r="Y7188">
        <v>2.38</v>
      </c>
      <c r="Z7188">
        <v>0.25</v>
      </c>
      <c r="AA7188" s="5">
        <f t="shared" si="679"/>
        <v>2.6760000000000002</v>
      </c>
      <c r="AB7188" s="15" cm="1">
        <f t="array" ref="AB7188">_xlfn.SWITCH(U7188,"夏",122,"冬",90,"春",153,"秋",153,0)</f>
        <v>122</v>
      </c>
      <c r="AC7188" s="16">
        <f t="shared" si="680"/>
        <v>326.47200000000004</v>
      </c>
      <c r="AD7188" s="5">
        <f>IFERROR(AA7188/D7188,0)</f>
        <v>1.8746059544658494E-2</v>
      </c>
      <c r="AE7188" s="15">
        <f t="shared" si="681"/>
        <v>0.33424657534246577</v>
      </c>
      <c r="AF7188" s="5">
        <f>IFERROR(AD7188*AE7188*48,0)</f>
        <v>0.30075869779046616</v>
      </c>
    </row>
    <row r="7189" spans="1:32" x14ac:dyDescent="0.15">
      <c r="A7189" s="1"/>
      <c r="B7189" s="1" t="s">
        <v>46</v>
      </c>
      <c r="C7189" s="1" t="s">
        <v>58</v>
      </c>
      <c r="D7189" s="1">
        <v>142.75</v>
      </c>
      <c r="E7189" s="6">
        <v>3.13</v>
      </c>
      <c r="F7189" s="18">
        <v>0.79166666666666696</v>
      </c>
      <c r="G7189" s="1">
        <v>25.05</v>
      </c>
      <c r="H7189" s="1">
        <v>69.040000000000006</v>
      </c>
      <c r="I7189" s="1">
        <v>25.15</v>
      </c>
      <c r="J7189" s="1">
        <v>0.3</v>
      </c>
      <c r="K7189" s="1">
        <v>410</v>
      </c>
      <c r="L7189" s="1">
        <v>103</v>
      </c>
      <c r="M7189" s="6">
        <f t="shared" si="683"/>
        <v>25.211038095095148</v>
      </c>
      <c r="N7189" s="1">
        <v>0</v>
      </c>
      <c r="O7189" s="1">
        <v>0</v>
      </c>
      <c r="P7189" s="12">
        <f t="shared" si="682"/>
        <v>0</v>
      </c>
      <c r="Q7189" s="1">
        <v>0</v>
      </c>
      <c r="R7189" s="1">
        <v>1.92</v>
      </c>
      <c r="S7189" s="1">
        <v>0.66200000000000003</v>
      </c>
      <c r="T7189" s="1">
        <v>0</v>
      </c>
      <c r="U7189" s="4" t="s">
        <v>60</v>
      </c>
      <c r="V7189">
        <v>0.49</v>
      </c>
      <c r="W7189">
        <v>0.4</v>
      </c>
      <c r="X7189">
        <v>0.75</v>
      </c>
      <c r="Y7189">
        <v>2.38</v>
      </c>
      <c r="Z7189">
        <v>0.25</v>
      </c>
      <c r="AA7189" s="5">
        <f t="shared" si="679"/>
        <v>2.5819999999999999</v>
      </c>
      <c r="AB7189" s="15" cm="1">
        <f t="array" ref="AB7189">_xlfn.SWITCH(U7189,"夏",122,"冬",90,"春",153,"秋",153,0)</f>
        <v>122</v>
      </c>
      <c r="AC7189" s="16">
        <f t="shared" si="680"/>
        <v>315.00399999999996</v>
      </c>
      <c r="AD7189" s="5">
        <f>IFERROR(AA7189/D7189,0)</f>
        <v>1.8087565674255689E-2</v>
      </c>
      <c r="AE7189" s="15">
        <f t="shared" si="681"/>
        <v>0.33424657534246577</v>
      </c>
      <c r="AF7189" s="5">
        <f>IFERROR(AD7189*AE7189*48,0)</f>
        <v>0.29019393037929131</v>
      </c>
    </row>
    <row r="7190" spans="1:32" x14ac:dyDescent="0.15">
      <c r="A7190" s="1"/>
      <c r="B7190" s="1" t="s">
        <v>46</v>
      </c>
      <c r="C7190" s="1" t="s">
        <v>58</v>
      </c>
      <c r="D7190" s="1">
        <v>142.75</v>
      </c>
      <c r="E7190" s="6">
        <v>3.13</v>
      </c>
      <c r="F7190" s="18">
        <v>0.79166666666666696</v>
      </c>
      <c r="G7190" s="1">
        <v>25.25</v>
      </c>
      <c r="H7190" s="1">
        <v>67.040000000000006</v>
      </c>
      <c r="I7190" s="1">
        <v>25.35</v>
      </c>
      <c r="J7190" s="1">
        <v>0.3</v>
      </c>
      <c r="K7190" s="1">
        <v>410</v>
      </c>
      <c r="L7190" s="1">
        <v>113</v>
      </c>
      <c r="M7190" s="6">
        <f t="shared" si="683"/>
        <v>25.410915537683991</v>
      </c>
      <c r="N7190" s="1">
        <v>0</v>
      </c>
      <c r="O7190" s="1">
        <v>0</v>
      </c>
      <c r="P7190" s="12">
        <f t="shared" si="682"/>
        <v>0</v>
      </c>
      <c r="Q7190" s="1">
        <v>0</v>
      </c>
      <c r="R7190" s="1">
        <v>1.96</v>
      </c>
      <c r="S7190" s="1">
        <v>0.66200000000000003</v>
      </c>
      <c r="T7190" s="1">
        <v>0</v>
      </c>
      <c r="U7190" s="4" t="s">
        <v>60</v>
      </c>
      <c r="V7190">
        <v>0.49</v>
      </c>
      <c r="W7190">
        <v>0.4</v>
      </c>
      <c r="X7190">
        <v>0.75</v>
      </c>
      <c r="Y7190">
        <v>2.38</v>
      </c>
      <c r="Z7190">
        <v>0.25</v>
      </c>
      <c r="AA7190" s="5">
        <f t="shared" si="679"/>
        <v>2.6219999999999999</v>
      </c>
      <c r="AB7190" s="15" cm="1">
        <f t="array" ref="AB7190">_xlfn.SWITCH(U7190,"夏",122,"冬",90,"春",153,"秋",153,0)</f>
        <v>122</v>
      </c>
      <c r="AC7190" s="16">
        <f t="shared" si="680"/>
        <v>319.88400000000001</v>
      </c>
      <c r="AD7190" s="5">
        <f>IFERROR(AA7190/D7190,0)</f>
        <v>1.8367775831873906E-2</v>
      </c>
      <c r="AE7190" s="15">
        <f t="shared" si="681"/>
        <v>0.33424657534246577</v>
      </c>
      <c r="AF7190" s="5">
        <f>IFERROR(AD7190*AE7190*48,0)</f>
        <v>0.29468957608617424</v>
      </c>
    </row>
    <row r="7191" spans="1:32" x14ac:dyDescent="0.15">
      <c r="A7191" s="1"/>
      <c r="B7191" s="1" t="s">
        <v>46</v>
      </c>
      <c r="C7191" s="1" t="s">
        <v>58</v>
      </c>
      <c r="D7191" s="1">
        <v>142.75</v>
      </c>
      <c r="E7191" s="6">
        <v>3.13</v>
      </c>
      <c r="F7191" s="18">
        <v>0.8125</v>
      </c>
      <c r="G7191" s="1">
        <v>24.68</v>
      </c>
      <c r="H7191" s="1">
        <v>70.64</v>
      </c>
      <c r="I7191" s="1">
        <v>24.78</v>
      </c>
      <c r="J7191" s="1">
        <v>0.3</v>
      </c>
      <c r="K7191" s="1">
        <v>410</v>
      </c>
      <c r="L7191" s="1">
        <v>84</v>
      </c>
      <c r="M7191" s="6">
        <f t="shared" si="683"/>
        <v>24.841265694160143</v>
      </c>
      <c r="N7191" s="1">
        <v>0</v>
      </c>
      <c r="O7191" s="1">
        <v>0</v>
      </c>
      <c r="P7191" s="12">
        <f t="shared" si="682"/>
        <v>0</v>
      </c>
      <c r="Q7191" s="1">
        <v>0</v>
      </c>
      <c r="R7191" s="1">
        <v>1.86</v>
      </c>
      <c r="S7191" s="1">
        <v>0.66800000000000004</v>
      </c>
      <c r="T7191" s="1">
        <v>0</v>
      </c>
      <c r="U7191" s="4" t="s">
        <v>60</v>
      </c>
      <c r="V7191">
        <v>0.49</v>
      </c>
      <c r="W7191">
        <v>0.4</v>
      </c>
      <c r="X7191">
        <v>0.75</v>
      </c>
      <c r="Y7191">
        <v>2.38</v>
      </c>
      <c r="Z7191">
        <v>0.25</v>
      </c>
      <c r="AA7191" s="5">
        <f t="shared" si="679"/>
        <v>2.528</v>
      </c>
      <c r="AB7191" s="15" cm="1">
        <f t="array" ref="AB7191">_xlfn.SWITCH(U7191,"夏",122,"冬",90,"春",153,"秋",153,0)</f>
        <v>122</v>
      </c>
      <c r="AC7191" s="16">
        <f t="shared" si="680"/>
        <v>308.416</v>
      </c>
      <c r="AD7191" s="5">
        <f>IFERROR(AA7191/D7191,0)</f>
        <v>1.7709281961471104E-2</v>
      </c>
      <c r="AE7191" s="15">
        <f t="shared" si="681"/>
        <v>0.33424657534246577</v>
      </c>
      <c r="AF7191" s="5">
        <f>IFERROR(AD7191*AE7191*48,0)</f>
        <v>0.28412480867499945</v>
      </c>
    </row>
    <row r="7192" spans="1:32" x14ac:dyDescent="0.15">
      <c r="A7192" s="1"/>
      <c r="B7192" s="1" t="s">
        <v>46</v>
      </c>
      <c r="C7192" s="1" t="s">
        <v>58</v>
      </c>
      <c r="D7192" s="1">
        <v>142.75</v>
      </c>
      <c r="E7192" s="6">
        <v>3.13</v>
      </c>
      <c r="F7192" s="18">
        <v>0.8125</v>
      </c>
      <c r="G7192" s="1">
        <v>24.88</v>
      </c>
      <c r="H7192" s="1">
        <v>68.64</v>
      </c>
      <c r="I7192" s="1">
        <v>24.98</v>
      </c>
      <c r="J7192" s="1">
        <v>0.3</v>
      </c>
      <c r="K7192" s="1">
        <v>410</v>
      </c>
      <c r="L7192" s="1">
        <v>94</v>
      </c>
      <c r="M7192" s="6">
        <f t="shared" si="683"/>
        <v>25.041142527439547</v>
      </c>
      <c r="N7192" s="1">
        <v>0</v>
      </c>
      <c r="O7192" s="1">
        <v>0</v>
      </c>
      <c r="P7192" s="12">
        <f t="shared" si="682"/>
        <v>0</v>
      </c>
      <c r="Q7192" s="1">
        <v>0</v>
      </c>
      <c r="R7192" s="1">
        <v>1.9</v>
      </c>
      <c r="S7192" s="1">
        <v>0.66800000000000004</v>
      </c>
      <c r="T7192" s="1">
        <v>0</v>
      </c>
      <c r="U7192" s="4" t="s">
        <v>60</v>
      </c>
      <c r="V7192">
        <v>0.49</v>
      </c>
      <c r="W7192">
        <v>0.4</v>
      </c>
      <c r="X7192">
        <v>0.75</v>
      </c>
      <c r="Y7192">
        <v>2.38</v>
      </c>
      <c r="Z7192">
        <v>0.25</v>
      </c>
      <c r="AA7192" s="5">
        <f t="shared" si="679"/>
        <v>2.5680000000000001</v>
      </c>
      <c r="AB7192" s="15" cm="1">
        <f t="array" ref="AB7192">_xlfn.SWITCH(U7192,"夏",122,"冬",90,"春",153,"秋",153,0)</f>
        <v>122</v>
      </c>
      <c r="AC7192" s="16">
        <f t="shared" si="680"/>
        <v>313.29599999999999</v>
      </c>
      <c r="AD7192" s="5">
        <f>IFERROR(AA7192/D7192,0)</f>
        <v>1.7989492119089318E-2</v>
      </c>
      <c r="AE7192" s="15">
        <f t="shared" si="681"/>
        <v>0.33424657534246577</v>
      </c>
      <c r="AF7192" s="5">
        <f>IFERROR(AD7192*AE7192*48,0)</f>
        <v>0.28862045438188233</v>
      </c>
    </row>
    <row r="7193" spans="1:32" x14ac:dyDescent="0.15">
      <c r="A7193" s="1"/>
      <c r="B7193" s="1" t="s">
        <v>46</v>
      </c>
      <c r="C7193" s="1" t="s">
        <v>58</v>
      </c>
      <c r="D7193" s="1">
        <v>142.75</v>
      </c>
      <c r="E7193" s="6">
        <v>3.13</v>
      </c>
      <c r="F7193" s="18">
        <v>0.83333333333333304</v>
      </c>
      <c r="G7193" s="1">
        <v>24.3</v>
      </c>
      <c r="H7193" s="1">
        <v>72.23</v>
      </c>
      <c r="I7193" s="1">
        <v>24.4</v>
      </c>
      <c r="J7193" s="1">
        <v>0.15</v>
      </c>
      <c r="K7193" s="1">
        <v>410</v>
      </c>
      <c r="L7193" s="1">
        <v>65</v>
      </c>
      <c r="M7193" s="6">
        <f t="shared" si="683"/>
        <v>24.440579559098865</v>
      </c>
      <c r="N7193" s="1">
        <v>0</v>
      </c>
      <c r="O7193" s="1">
        <v>0</v>
      </c>
      <c r="P7193" s="12">
        <f t="shared" si="682"/>
        <v>0</v>
      </c>
      <c r="Q7193" s="1">
        <v>0</v>
      </c>
      <c r="R7193" s="1">
        <v>0</v>
      </c>
      <c r="S7193" s="1">
        <v>0.67400000000000004</v>
      </c>
      <c r="T7193" s="1">
        <v>0</v>
      </c>
      <c r="U7193" s="4" t="s">
        <v>60</v>
      </c>
      <c r="V7193">
        <v>0.49</v>
      </c>
      <c r="W7193">
        <v>0.4</v>
      </c>
      <c r="X7193">
        <v>0.75</v>
      </c>
      <c r="Y7193">
        <v>2.38</v>
      </c>
      <c r="Z7193">
        <v>0.25</v>
      </c>
      <c r="AA7193" s="5">
        <f t="shared" si="679"/>
        <v>0.67400000000000004</v>
      </c>
      <c r="AB7193" s="15" cm="1">
        <f t="array" ref="AB7193">_xlfn.SWITCH(U7193,"夏",122,"冬",90,"春",153,"秋",153,0)</f>
        <v>122</v>
      </c>
      <c r="AC7193" s="16">
        <f t="shared" si="680"/>
        <v>82.228000000000009</v>
      </c>
      <c r="AD7193" s="5">
        <f>IFERROR(AA7193/D7193,0)</f>
        <v>4.7215411558669002E-3</v>
      </c>
      <c r="AE7193" s="15">
        <f t="shared" si="681"/>
        <v>0.33424657534246577</v>
      </c>
      <c r="AF7193" s="5">
        <f>IFERROR(AD7193*AE7193*48,0)</f>
        <v>7.5751630160976899E-2</v>
      </c>
    </row>
    <row r="7194" spans="1:32" x14ac:dyDescent="0.15">
      <c r="A7194" s="1"/>
      <c r="B7194" s="1" t="s">
        <v>46</v>
      </c>
      <c r="C7194" s="1" t="s">
        <v>58</v>
      </c>
      <c r="D7194" s="1">
        <v>142.75</v>
      </c>
      <c r="E7194" s="6">
        <v>3.13</v>
      </c>
      <c r="F7194" s="18">
        <v>0.83333333333333304</v>
      </c>
      <c r="G7194" s="1">
        <v>24.5</v>
      </c>
      <c r="H7194" s="1">
        <v>70.23</v>
      </c>
      <c r="I7194" s="1">
        <v>24.6</v>
      </c>
      <c r="J7194" s="1">
        <v>0.15</v>
      </c>
      <c r="K7194" s="1">
        <v>410</v>
      </c>
      <c r="L7194" s="1">
        <v>75</v>
      </c>
      <c r="M7194" s="6">
        <f t="shared" si="683"/>
        <v>24.640497863834071</v>
      </c>
      <c r="N7194" s="1">
        <v>0</v>
      </c>
      <c r="O7194" s="1">
        <v>0</v>
      </c>
      <c r="P7194" s="12">
        <f t="shared" si="682"/>
        <v>0</v>
      </c>
      <c r="Q7194" s="1">
        <v>0</v>
      </c>
      <c r="R7194" s="1">
        <v>0</v>
      </c>
      <c r="S7194" s="1">
        <v>0.67400000000000004</v>
      </c>
      <c r="T7194" s="1">
        <v>0</v>
      </c>
      <c r="U7194" s="4" t="s">
        <v>60</v>
      </c>
      <c r="V7194">
        <v>0.49</v>
      </c>
      <c r="W7194">
        <v>0.4</v>
      </c>
      <c r="X7194">
        <v>0.75</v>
      </c>
      <c r="Y7194">
        <v>2.38</v>
      </c>
      <c r="Z7194">
        <v>0.25</v>
      </c>
      <c r="AA7194" s="5">
        <f t="shared" si="679"/>
        <v>0.67400000000000004</v>
      </c>
      <c r="AB7194" s="15" cm="1">
        <f t="array" ref="AB7194">_xlfn.SWITCH(U7194,"夏",122,"冬",90,"春",153,"秋",153,0)</f>
        <v>122</v>
      </c>
      <c r="AC7194" s="16">
        <f t="shared" si="680"/>
        <v>82.228000000000009</v>
      </c>
      <c r="AD7194" s="5">
        <f>IFERROR(AA7194/D7194,0)</f>
        <v>4.7215411558669002E-3</v>
      </c>
      <c r="AE7194" s="15">
        <f t="shared" si="681"/>
        <v>0.33424657534246577</v>
      </c>
      <c r="AF7194" s="5">
        <f>IFERROR(AD7194*AE7194*48,0)</f>
        <v>7.5751630160976899E-2</v>
      </c>
    </row>
    <row r="7195" spans="1:32" x14ac:dyDescent="0.15">
      <c r="A7195" s="1"/>
      <c r="B7195" s="1" t="s">
        <v>46</v>
      </c>
      <c r="C7195" s="1" t="s">
        <v>58</v>
      </c>
      <c r="D7195" s="1">
        <v>142.75</v>
      </c>
      <c r="E7195" s="6">
        <v>3.13</v>
      </c>
      <c r="F7195" s="18">
        <v>0.85416666666666696</v>
      </c>
      <c r="G7195" s="1">
        <v>23.93</v>
      </c>
      <c r="H7195" s="1">
        <v>73.819999999999993</v>
      </c>
      <c r="I7195" s="1">
        <v>24.03</v>
      </c>
      <c r="J7195" s="1">
        <v>0.15</v>
      </c>
      <c r="K7195" s="1">
        <v>410</v>
      </c>
      <c r="L7195" s="1">
        <v>46</v>
      </c>
      <c r="M7195" s="6">
        <f t="shared" si="683"/>
        <v>24.070731275440551</v>
      </c>
      <c r="N7195" s="1">
        <v>0</v>
      </c>
      <c r="O7195" s="1">
        <v>0</v>
      </c>
      <c r="P7195" s="12">
        <f t="shared" si="682"/>
        <v>0</v>
      </c>
      <c r="Q7195" s="1">
        <v>0</v>
      </c>
      <c r="R7195" s="1">
        <v>0</v>
      </c>
      <c r="S7195" s="1">
        <v>0.68</v>
      </c>
      <c r="T7195" s="1">
        <v>0</v>
      </c>
      <c r="U7195" s="4" t="s">
        <v>60</v>
      </c>
      <c r="V7195">
        <v>0.49</v>
      </c>
      <c r="W7195">
        <v>0.4</v>
      </c>
      <c r="X7195">
        <v>0.75</v>
      </c>
      <c r="Y7195">
        <v>2.38</v>
      </c>
      <c r="Z7195">
        <v>0.25</v>
      </c>
      <c r="AA7195" s="5">
        <f t="shared" si="679"/>
        <v>0.68</v>
      </c>
      <c r="AB7195" s="15" cm="1">
        <f t="array" ref="AB7195">_xlfn.SWITCH(U7195,"夏",122,"冬",90,"春",153,"秋",153,0)</f>
        <v>122</v>
      </c>
      <c r="AC7195" s="16">
        <f t="shared" si="680"/>
        <v>82.960000000000008</v>
      </c>
      <c r="AD7195" s="5">
        <f>IFERROR(AA7195/D7195,0)</f>
        <v>4.7635726795096324E-3</v>
      </c>
      <c r="AE7195" s="15">
        <f t="shared" si="681"/>
        <v>0.33424657534246577</v>
      </c>
      <c r="AF7195" s="5">
        <f>IFERROR(AD7195*AE7195*48,0)</f>
        <v>7.6425977017009344E-2</v>
      </c>
    </row>
    <row r="7196" spans="1:32" x14ac:dyDescent="0.15">
      <c r="A7196" s="1"/>
      <c r="B7196" s="1" t="s">
        <v>46</v>
      </c>
      <c r="C7196" s="1" t="s">
        <v>58</v>
      </c>
      <c r="D7196" s="1">
        <v>142.75</v>
      </c>
      <c r="E7196" s="6">
        <v>3.13</v>
      </c>
      <c r="F7196" s="18">
        <v>0.85416666666666696</v>
      </c>
      <c r="G7196" s="1">
        <v>24.13</v>
      </c>
      <c r="H7196" s="1">
        <v>71.819999999999993</v>
      </c>
      <c r="I7196" s="1">
        <v>24.23</v>
      </c>
      <c r="J7196" s="1">
        <v>0.15</v>
      </c>
      <c r="K7196" s="1">
        <v>410</v>
      </c>
      <c r="L7196" s="1">
        <v>56</v>
      </c>
      <c r="M7196" s="6">
        <f t="shared" si="683"/>
        <v>24.270649172893116</v>
      </c>
      <c r="N7196" s="1">
        <v>0</v>
      </c>
      <c r="O7196" s="1">
        <v>0</v>
      </c>
      <c r="P7196" s="12">
        <f t="shared" si="682"/>
        <v>0</v>
      </c>
      <c r="Q7196" s="1">
        <v>0</v>
      </c>
      <c r="R7196" s="1">
        <v>0</v>
      </c>
      <c r="S7196" s="1">
        <v>0.68</v>
      </c>
      <c r="T7196" s="1">
        <v>0</v>
      </c>
      <c r="U7196" s="4" t="s">
        <v>60</v>
      </c>
      <c r="V7196">
        <v>0.49</v>
      </c>
      <c r="W7196">
        <v>0.4</v>
      </c>
      <c r="X7196">
        <v>0.75</v>
      </c>
      <c r="Y7196">
        <v>2.38</v>
      </c>
      <c r="Z7196">
        <v>0.25</v>
      </c>
      <c r="AA7196" s="5">
        <f t="shared" si="679"/>
        <v>0.68</v>
      </c>
      <c r="AB7196" s="15" cm="1">
        <f t="array" ref="AB7196">_xlfn.SWITCH(U7196,"夏",122,"冬",90,"春",153,"秋",153,0)</f>
        <v>122</v>
      </c>
      <c r="AC7196" s="16">
        <f t="shared" si="680"/>
        <v>82.960000000000008</v>
      </c>
      <c r="AD7196" s="5">
        <f>IFERROR(AA7196/D7196,0)</f>
        <v>4.7635726795096324E-3</v>
      </c>
      <c r="AE7196" s="15">
        <f t="shared" si="681"/>
        <v>0.33424657534246577</v>
      </c>
      <c r="AF7196" s="5">
        <f>IFERROR(AD7196*AE7196*48,0)</f>
        <v>7.6425977017009344E-2</v>
      </c>
    </row>
    <row r="7197" spans="1:32" x14ac:dyDescent="0.15">
      <c r="A7197" s="1"/>
      <c r="B7197" s="1" t="s">
        <v>46</v>
      </c>
      <c r="C7197" s="1" t="s">
        <v>58</v>
      </c>
      <c r="D7197" s="1">
        <v>142.75</v>
      </c>
      <c r="E7197" s="6">
        <v>3.13</v>
      </c>
      <c r="F7197" s="18">
        <v>0.875</v>
      </c>
      <c r="G7197" s="1">
        <v>23.55</v>
      </c>
      <c r="H7197" s="1">
        <v>75.42</v>
      </c>
      <c r="I7197" s="1">
        <v>23.65</v>
      </c>
      <c r="J7197" s="1">
        <v>0.15</v>
      </c>
      <c r="K7197" s="1">
        <v>410</v>
      </c>
      <c r="L7197" s="1">
        <v>28</v>
      </c>
      <c r="M7197" s="6">
        <f t="shared" si="683"/>
        <v>23.690887880327978</v>
      </c>
      <c r="N7197" s="1">
        <v>0</v>
      </c>
      <c r="O7197" s="1">
        <v>0</v>
      </c>
      <c r="P7197" s="12">
        <f t="shared" si="682"/>
        <v>0</v>
      </c>
      <c r="Q7197" s="1">
        <v>0</v>
      </c>
      <c r="R7197" s="1">
        <v>0</v>
      </c>
      <c r="S7197" s="1">
        <v>0.68600000000000005</v>
      </c>
      <c r="T7197" s="1">
        <v>0</v>
      </c>
      <c r="U7197" s="4" t="s">
        <v>60</v>
      </c>
      <c r="V7197">
        <v>0.49</v>
      </c>
      <c r="W7197">
        <v>0.4</v>
      </c>
      <c r="X7197">
        <v>0.75</v>
      </c>
      <c r="Y7197">
        <v>2.38</v>
      </c>
      <c r="Z7197">
        <v>0.25</v>
      </c>
      <c r="AA7197" s="5">
        <f t="shared" si="679"/>
        <v>0.68600000000000005</v>
      </c>
      <c r="AB7197" s="15" cm="1">
        <f t="array" ref="AB7197">_xlfn.SWITCH(U7197,"夏",122,"冬",90,"春",153,"秋",153,0)</f>
        <v>122</v>
      </c>
      <c r="AC7197" s="16">
        <f t="shared" si="680"/>
        <v>83.692000000000007</v>
      </c>
      <c r="AD7197" s="5">
        <f>IFERROR(AA7197/D7197,0)</f>
        <v>4.8056042031523645E-3</v>
      </c>
      <c r="AE7197" s="15">
        <f t="shared" si="681"/>
        <v>0.33424657534246577</v>
      </c>
      <c r="AF7197" s="5">
        <f>IFERROR(AD7197*AE7197*48,0)</f>
        <v>7.7100323873041776E-2</v>
      </c>
    </row>
    <row r="7198" spans="1:32" x14ac:dyDescent="0.15">
      <c r="A7198" s="1"/>
      <c r="B7198" s="1" t="s">
        <v>46</v>
      </c>
      <c r="C7198" s="1" t="s">
        <v>58</v>
      </c>
      <c r="D7198" s="1">
        <v>142.75</v>
      </c>
      <c r="E7198" s="6">
        <v>3.13</v>
      </c>
      <c r="F7198" s="18">
        <v>0.875</v>
      </c>
      <c r="G7198" s="1">
        <v>23.75</v>
      </c>
      <c r="H7198" s="1">
        <v>73.42</v>
      </c>
      <c r="I7198" s="1">
        <v>23.85</v>
      </c>
      <c r="J7198" s="1">
        <v>0.15</v>
      </c>
      <c r="K7198" s="1">
        <v>410</v>
      </c>
      <c r="L7198" s="1">
        <v>38</v>
      </c>
      <c r="M7198" s="6">
        <f t="shared" si="683"/>
        <v>23.890805356845817</v>
      </c>
      <c r="N7198" s="1">
        <v>0</v>
      </c>
      <c r="O7198" s="1">
        <v>0</v>
      </c>
      <c r="P7198" s="12">
        <f t="shared" si="682"/>
        <v>0</v>
      </c>
      <c r="Q7198" s="1">
        <v>0</v>
      </c>
      <c r="R7198" s="1">
        <v>0</v>
      </c>
      <c r="S7198" s="1">
        <v>0.68600000000000005</v>
      </c>
      <c r="T7198" s="1">
        <v>0</v>
      </c>
      <c r="U7198" s="4" t="s">
        <v>60</v>
      </c>
      <c r="V7198">
        <v>0.49</v>
      </c>
      <c r="W7198">
        <v>0.4</v>
      </c>
      <c r="X7198">
        <v>0.75</v>
      </c>
      <c r="Y7198">
        <v>2.38</v>
      </c>
      <c r="Z7198">
        <v>0.25</v>
      </c>
      <c r="AA7198" s="5">
        <f t="shared" si="679"/>
        <v>0.68600000000000005</v>
      </c>
      <c r="AB7198" s="15" cm="1">
        <f t="array" ref="AB7198">_xlfn.SWITCH(U7198,"夏",122,"冬",90,"春",153,"秋",153,0)</f>
        <v>122</v>
      </c>
      <c r="AC7198" s="16">
        <f t="shared" si="680"/>
        <v>83.692000000000007</v>
      </c>
      <c r="AD7198" s="5">
        <f>IFERROR(AA7198/D7198,0)</f>
        <v>4.8056042031523645E-3</v>
      </c>
      <c r="AE7198" s="15">
        <f t="shared" si="681"/>
        <v>0.33424657534246577</v>
      </c>
      <c r="AF7198" s="5">
        <f>IFERROR(AD7198*AE7198*48,0)</f>
        <v>7.7100323873041776E-2</v>
      </c>
    </row>
    <row r="7199" spans="1:32" x14ac:dyDescent="0.15">
      <c r="A7199" s="1"/>
      <c r="B7199" s="1" t="s">
        <v>46</v>
      </c>
      <c r="C7199" s="1" t="s">
        <v>58</v>
      </c>
      <c r="D7199" s="1">
        <v>142.75</v>
      </c>
      <c r="E7199" s="6">
        <v>3.13</v>
      </c>
      <c r="F7199" s="18">
        <v>0.89583333333333304</v>
      </c>
      <c r="G7199" s="1">
        <v>23.18</v>
      </c>
      <c r="H7199" s="1">
        <v>77.010000000000005</v>
      </c>
      <c r="I7199" s="1">
        <v>23.28</v>
      </c>
      <c r="J7199" s="1">
        <v>0.15</v>
      </c>
      <c r="K7199" s="1">
        <v>410</v>
      </c>
      <c r="L7199" s="1">
        <v>9</v>
      </c>
      <c r="M7199" s="6">
        <f t="shared" si="683"/>
        <v>23.321041136233248</v>
      </c>
      <c r="N7199" s="1">
        <v>0</v>
      </c>
      <c r="O7199" s="1">
        <v>0</v>
      </c>
      <c r="P7199" s="12">
        <f t="shared" si="682"/>
        <v>0</v>
      </c>
      <c r="Q7199" s="1">
        <v>0</v>
      </c>
      <c r="R7199" s="1">
        <v>0</v>
      </c>
      <c r="S7199" s="1">
        <v>0.69199999999999995</v>
      </c>
      <c r="T7199" s="1">
        <v>0</v>
      </c>
      <c r="U7199" s="4" t="s">
        <v>60</v>
      </c>
      <c r="V7199">
        <v>0.49</v>
      </c>
      <c r="W7199">
        <v>0.4</v>
      </c>
      <c r="X7199">
        <v>0.75</v>
      </c>
      <c r="Y7199">
        <v>2.38</v>
      </c>
      <c r="Z7199">
        <v>0.25</v>
      </c>
      <c r="AA7199" s="5">
        <f t="shared" si="679"/>
        <v>0.69199999999999995</v>
      </c>
      <c r="AB7199" s="15" cm="1">
        <f t="array" ref="AB7199">_xlfn.SWITCH(U7199,"夏",122,"冬",90,"春",153,"秋",153,0)</f>
        <v>122</v>
      </c>
      <c r="AC7199" s="16">
        <f t="shared" si="680"/>
        <v>84.423999999999992</v>
      </c>
      <c r="AD7199" s="5">
        <f>IFERROR(AA7199/D7199,0)</f>
        <v>4.8476357267950958E-3</v>
      </c>
      <c r="AE7199" s="15">
        <f t="shared" si="681"/>
        <v>0.33424657534246577</v>
      </c>
      <c r="AF7199" s="5">
        <f>IFERROR(AD7199*AE7199*48,0)</f>
        <v>7.7774670729074194E-2</v>
      </c>
    </row>
    <row r="7200" spans="1:32" x14ac:dyDescent="0.15">
      <c r="A7200" s="1"/>
      <c r="B7200" s="1" t="s">
        <v>46</v>
      </c>
      <c r="C7200" s="1" t="s">
        <v>58</v>
      </c>
      <c r="D7200" s="1">
        <v>142.75</v>
      </c>
      <c r="E7200" s="6">
        <v>3.13</v>
      </c>
      <c r="F7200" s="18">
        <v>0.89583333333333304</v>
      </c>
      <c r="G7200" s="1">
        <v>23.38</v>
      </c>
      <c r="H7200" s="1">
        <v>75.010000000000005</v>
      </c>
      <c r="I7200" s="1">
        <v>23.48</v>
      </c>
      <c r="J7200" s="1">
        <v>0.15</v>
      </c>
      <c r="K7200" s="1">
        <v>410</v>
      </c>
      <c r="L7200" s="1">
        <v>19</v>
      </c>
      <c r="M7200" s="6">
        <f t="shared" si="683"/>
        <v>23.520958200299447</v>
      </c>
      <c r="N7200" s="1">
        <v>0</v>
      </c>
      <c r="O7200" s="1">
        <v>0</v>
      </c>
      <c r="P7200" s="12">
        <f t="shared" si="682"/>
        <v>0</v>
      </c>
      <c r="Q7200" s="1">
        <v>0</v>
      </c>
      <c r="R7200" s="1">
        <v>0</v>
      </c>
      <c r="S7200" s="1">
        <v>0.69199999999999995</v>
      </c>
      <c r="T7200" s="1">
        <v>0</v>
      </c>
      <c r="U7200" s="4" t="s">
        <v>60</v>
      </c>
      <c r="V7200">
        <v>0.49</v>
      </c>
      <c r="W7200">
        <v>0.4</v>
      </c>
      <c r="X7200">
        <v>0.75</v>
      </c>
      <c r="Y7200">
        <v>2.38</v>
      </c>
      <c r="Z7200">
        <v>0.25</v>
      </c>
      <c r="AA7200" s="5">
        <f t="shared" si="679"/>
        <v>0.69199999999999995</v>
      </c>
      <c r="AB7200" s="15" cm="1">
        <f t="array" ref="AB7200">_xlfn.SWITCH(U7200,"夏",122,"冬",90,"春",153,"秋",153,0)</f>
        <v>122</v>
      </c>
      <c r="AC7200" s="16">
        <f t="shared" si="680"/>
        <v>84.423999999999992</v>
      </c>
      <c r="AD7200" s="5">
        <f>IFERROR(AA7200/D7200,0)</f>
        <v>4.8476357267950958E-3</v>
      </c>
      <c r="AE7200" s="15">
        <f t="shared" si="681"/>
        <v>0.33424657534246577</v>
      </c>
      <c r="AF7200" s="5">
        <f>IFERROR(AD7200*AE7200*48,0)</f>
        <v>7.7774670729074194E-2</v>
      </c>
    </row>
    <row r="7201" spans="1:32" x14ac:dyDescent="0.15">
      <c r="A7201" s="1"/>
      <c r="B7201" s="1" t="s">
        <v>46</v>
      </c>
      <c r="C7201" s="1" t="s">
        <v>58</v>
      </c>
      <c r="D7201" s="1">
        <v>142.75</v>
      </c>
      <c r="E7201" s="6">
        <v>3.13</v>
      </c>
      <c r="F7201" s="18">
        <v>0.91666666666666696</v>
      </c>
      <c r="G7201" s="1">
        <v>22.8</v>
      </c>
      <c r="H7201" s="1">
        <v>78.98</v>
      </c>
      <c r="I7201" s="1">
        <v>22.9</v>
      </c>
      <c r="J7201" s="1">
        <v>0.15</v>
      </c>
      <c r="K7201" s="1">
        <v>410</v>
      </c>
      <c r="L7201" s="1">
        <v>0</v>
      </c>
      <c r="M7201" s="6">
        <f t="shared" si="683"/>
        <v>22.941199332307349</v>
      </c>
      <c r="N7201" s="1">
        <v>0</v>
      </c>
      <c r="O7201" s="1">
        <v>0</v>
      </c>
      <c r="P7201" s="12">
        <f t="shared" si="682"/>
        <v>0</v>
      </c>
      <c r="Q7201" s="1">
        <v>0</v>
      </c>
      <c r="R7201" s="1">
        <v>0</v>
      </c>
      <c r="S7201" s="1">
        <v>0.69799999999999995</v>
      </c>
      <c r="T7201" s="1">
        <v>0</v>
      </c>
      <c r="U7201" s="4" t="s">
        <v>60</v>
      </c>
      <c r="V7201">
        <v>0.49</v>
      </c>
      <c r="W7201">
        <v>0.4</v>
      </c>
      <c r="X7201">
        <v>0.75</v>
      </c>
      <c r="Y7201">
        <v>2.38</v>
      </c>
      <c r="Z7201">
        <v>0.25</v>
      </c>
      <c r="AA7201" s="5">
        <f t="shared" si="679"/>
        <v>0.69799999999999995</v>
      </c>
      <c r="AB7201" s="15" cm="1">
        <f t="array" ref="AB7201">_xlfn.SWITCH(U7201,"夏",122,"冬",90,"春",153,"秋",153,0)</f>
        <v>122</v>
      </c>
      <c r="AC7201" s="16">
        <f t="shared" si="680"/>
        <v>85.155999999999992</v>
      </c>
      <c r="AD7201" s="5">
        <f>IFERROR(AA7201/D7201,0)</f>
        <v>4.8896672504378279E-3</v>
      </c>
      <c r="AE7201" s="15">
        <f t="shared" si="681"/>
        <v>0.33424657534246577</v>
      </c>
      <c r="AF7201" s="5">
        <f>IFERROR(AD7201*AE7201*48,0)</f>
        <v>7.844901758510664E-2</v>
      </c>
    </row>
    <row r="7202" spans="1:32" x14ac:dyDescent="0.15">
      <c r="A7202" s="1"/>
      <c r="B7202" s="1" t="s">
        <v>46</v>
      </c>
      <c r="C7202" s="1" t="s">
        <v>58</v>
      </c>
      <c r="D7202" s="1">
        <v>142.75</v>
      </c>
      <c r="E7202" s="6">
        <v>3.13</v>
      </c>
      <c r="F7202" s="18">
        <v>0.91666666666666696</v>
      </c>
      <c r="G7202" s="1">
        <v>23</v>
      </c>
      <c r="H7202" s="1">
        <v>76.98</v>
      </c>
      <c r="I7202" s="1">
        <v>23.1</v>
      </c>
      <c r="J7202" s="1">
        <v>0.15</v>
      </c>
      <c r="K7202" s="1">
        <v>410</v>
      </c>
      <c r="L7202" s="1">
        <v>10</v>
      </c>
      <c r="M7202" s="6">
        <f t="shared" si="683"/>
        <v>23.141115970089004</v>
      </c>
      <c r="N7202" s="1">
        <v>0</v>
      </c>
      <c r="O7202" s="1">
        <v>0</v>
      </c>
      <c r="P7202" s="12">
        <f t="shared" si="682"/>
        <v>0</v>
      </c>
      <c r="Q7202" s="1">
        <v>0</v>
      </c>
      <c r="R7202" s="1">
        <v>0</v>
      </c>
      <c r="S7202" s="1">
        <v>0.69799999999999995</v>
      </c>
      <c r="T7202" s="1">
        <v>0</v>
      </c>
      <c r="U7202" s="4" t="s">
        <v>60</v>
      </c>
      <c r="V7202">
        <v>0.49</v>
      </c>
      <c r="W7202">
        <v>0.4</v>
      </c>
      <c r="X7202">
        <v>0.75</v>
      </c>
      <c r="Y7202">
        <v>2.38</v>
      </c>
      <c r="Z7202">
        <v>0.25</v>
      </c>
      <c r="AA7202" s="5">
        <f t="shared" si="679"/>
        <v>0.69799999999999995</v>
      </c>
      <c r="AB7202" s="15" cm="1">
        <f t="array" ref="AB7202">_xlfn.SWITCH(U7202,"夏",122,"冬",90,"春",153,"秋",153,0)</f>
        <v>122</v>
      </c>
      <c r="AC7202" s="16">
        <f t="shared" si="680"/>
        <v>85.155999999999992</v>
      </c>
      <c r="AD7202" s="5">
        <f>IFERROR(AA7202/D7202,0)</f>
        <v>4.8896672504378279E-3</v>
      </c>
      <c r="AE7202" s="15">
        <f t="shared" si="681"/>
        <v>0.33424657534246577</v>
      </c>
      <c r="AF7202" s="5">
        <f>IFERROR(AD7202*AE7202*48,0)</f>
        <v>7.844901758510664E-2</v>
      </c>
    </row>
    <row r="7203" spans="1:32" x14ac:dyDescent="0.15">
      <c r="A7203" s="1"/>
      <c r="B7203" s="1" t="s">
        <v>47</v>
      </c>
      <c r="C7203" s="1" t="s">
        <v>58</v>
      </c>
      <c r="D7203" s="1">
        <v>142.75</v>
      </c>
      <c r="E7203" s="6">
        <v>3.13</v>
      </c>
      <c r="F7203" s="18">
        <v>0.33333333333333298</v>
      </c>
      <c r="G7203" s="1">
        <v>21.9</v>
      </c>
      <c r="H7203" s="1">
        <v>85.8</v>
      </c>
      <c r="I7203" s="1">
        <v>22</v>
      </c>
      <c r="J7203" s="1">
        <v>0.15</v>
      </c>
      <c r="K7203" s="1">
        <v>410</v>
      </c>
      <c r="L7203" s="1">
        <v>205</v>
      </c>
      <c r="M7203" s="6">
        <f t="shared" si="683"/>
        <v>22.041577263392696</v>
      </c>
      <c r="N7203" s="1">
        <v>0</v>
      </c>
      <c r="O7203" s="1">
        <v>0</v>
      </c>
      <c r="P7203" s="12">
        <f t="shared" si="682"/>
        <v>0</v>
      </c>
      <c r="Q7203" s="1">
        <v>0</v>
      </c>
      <c r="R7203" s="1">
        <v>0</v>
      </c>
      <c r="S7203" s="1">
        <v>0.65</v>
      </c>
      <c r="T7203" s="1">
        <v>0</v>
      </c>
      <c r="U7203" s="4" t="s">
        <v>60</v>
      </c>
      <c r="V7203">
        <v>0.49</v>
      </c>
      <c r="W7203">
        <v>0.4</v>
      </c>
      <c r="X7203">
        <v>0.75</v>
      </c>
      <c r="Y7203">
        <v>2.38</v>
      </c>
      <c r="Z7203">
        <v>0.25</v>
      </c>
      <c r="AA7203" s="5">
        <f t="shared" si="679"/>
        <v>0.65</v>
      </c>
      <c r="AB7203" s="15" cm="1">
        <f t="array" ref="AB7203">_xlfn.SWITCH(U7203,"夏",122,"冬",90,"春",153,"秋",153,0)</f>
        <v>122</v>
      </c>
      <c r="AC7203" s="16">
        <f t="shared" si="680"/>
        <v>79.3</v>
      </c>
      <c r="AD7203" s="5">
        <f>IFERROR(AA7203/D7203,0)</f>
        <v>4.5534150612959725E-3</v>
      </c>
      <c r="AE7203" s="15">
        <f t="shared" si="681"/>
        <v>0.33424657534246577</v>
      </c>
      <c r="AF7203" s="5">
        <f>IFERROR(AD7203*AE7203*48,0)</f>
        <v>7.3054242736847172E-2</v>
      </c>
    </row>
    <row r="7204" spans="1:32" x14ac:dyDescent="0.15">
      <c r="A7204" s="1"/>
      <c r="B7204" s="1" t="s">
        <v>47</v>
      </c>
      <c r="C7204" s="1" t="s">
        <v>58</v>
      </c>
      <c r="D7204" s="1">
        <v>142.75</v>
      </c>
      <c r="E7204" s="6">
        <v>3.13</v>
      </c>
      <c r="F7204" s="18">
        <v>0.33333333333333298</v>
      </c>
      <c r="G7204" s="1">
        <v>22.1</v>
      </c>
      <c r="H7204" s="1">
        <v>83.8</v>
      </c>
      <c r="I7204" s="1">
        <v>22.2</v>
      </c>
      <c r="J7204" s="1">
        <v>0.15</v>
      </c>
      <c r="K7204" s="1">
        <v>410</v>
      </c>
      <c r="L7204" s="1">
        <v>215</v>
      </c>
      <c r="M7204" s="6">
        <f t="shared" si="683"/>
        <v>22.241492880579528</v>
      </c>
      <c r="N7204" s="1">
        <v>0</v>
      </c>
      <c r="O7204" s="1">
        <v>0</v>
      </c>
      <c r="P7204" s="12">
        <f t="shared" si="682"/>
        <v>0</v>
      </c>
      <c r="Q7204" s="1">
        <v>0</v>
      </c>
      <c r="R7204" s="1">
        <v>0</v>
      </c>
      <c r="S7204" s="1">
        <v>0.65</v>
      </c>
      <c r="T7204" s="1">
        <v>0</v>
      </c>
      <c r="U7204" s="4" t="s">
        <v>60</v>
      </c>
      <c r="V7204">
        <v>0.49</v>
      </c>
      <c r="W7204">
        <v>0.4</v>
      </c>
      <c r="X7204">
        <v>0.75</v>
      </c>
      <c r="Y7204">
        <v>2.38</v>
      </c>
      <c r="Z7204">
        <v>0.25</v>
      </c>
      <c r="AA7204" s="5">
        <f t="shared" si="679"/>
        <v>0.65</v>
      </c>
      <c r="AB7204" s="15" cm="1">
        <f t="array" ref="AB7204">_xlfn.SWITCH(U7204,"夏",122,"冬",90,"春",153,"秋",153,0)</f>
        <v>122</v>
      </c>
      <c r="AC7204" s="16">
        <f t="shared" si="680"/>
        <v>79.3</v>
      </c>
      <c r="AD7204" s="5">
        <f>IFERROR(AA7204/D7204,0)</f>
        <v>4.5534150612959725E-3</v>
      </c>
      <c r="AE7204" s="15">
        <f t="shared" si="681"/>
        <v>0.33424657534246577</v>
      </c>
      <c r="AF7204" s="5">
        <f>IFERROR(AD7204*AE7204*48,0)</f>
        <v>7.3054242736847172E-2</v>
      </c>
    </row>
    <row r="7205" spans="1:32" x14ac:dyDescent="0.15">
      <c r="A7205" s="1"/>
      <c r="B7205" s="1" t="s">
        <v>47</v>
      </c>
      <c r="C7205" s="1" t="s">
        <v>58</v>
      </c>
      <c r="D7205" s="1">
        <v>142.75</v>
      </c>
      <c r="E7205" s="6">
        <v>3.13</v>
      </c>
      <c r="F7205" s="18">
        <v>0.35416666666666702</v>
      </c>
      <c r="G7205" s="1">
        <v>22.6</v>
      </c>
      <c r="H7205" s="1">
        <v>82.55</v>
      </c>
      <c r="I7205" s="1">
        <v>22.7</v>
      </c>
      <c r="J7205" s="1">
        <v>0.15</v>
      </c>
      <c r="K7205" s="1">
        <v>615</v>
      </c>
      <c r="L7205" s="1">
        <v>305</v>
      </c>
      <c r="M7205" s="6">
        <f t="shared" si="683"/>
        <v>22.741282919985395</v>
      </c>
      <c r="N7205" s="19">
        <v>0.5</v>
      </c>
      <c r="O7205" s="11" cm="1">
        <f t="array" ref="O7205">ROUND(_xlfn.SWITCH(C7205,"建筑专教",IF(S7205&gt;0.1,1.38,1.28),"阶梯教室",IF(S7205&gt;0.1,1.15,1.05),"公共教室",IF(S7205&gt;0.1,1.22,1.12),IF(S7205&gt;0.1,1.2,1.1))+(MOD(ROW()*11,31)/31-0.5)*0.06,2)</f>
        <v>1.39</v>
      </c>
      <c r="P7205" s="12">
        <f t="shared" si="682"/>
        <v>0.25</v>
      </c>
      <c r="Q7205" s="13">
        <f t="shared" ref="Q7205:Q7218" si="684">(0.303*EXP(-0.036*(O7205*58.15))+0.028)*((O7205*58.15)-0.00305*(5733-6.99*(O7205*58.15)-(EXP(16.6536-4030.183/(G7205+235))*(H7205/100)))-0.42*((O7205*58.15)-58.15)-0.000017*(O7205*58.15)*(5867-(EXP(16.6536-4030.183/(G7205+235))*(H7205/100)))-0.0014*(O7205*58.15)*(34-G7205)-0.0000000396*IF(N7205*0.155&gt;0.078,1.05+0.645*N7205*0.155,1)*(POWER((35.7-0.028*(O7205*58.15)-N7205*0.155*(0.0000000396*IF(N7205*0.155&gt;0.078,1.05+0.645*N7205*0.155,1)*(POWER((35.7-0.028*(O7205*58.15)-N7205*0.155*0.1)+273,4)-POWER(M7205+273,4))+IF(N7205*0.155&gt;0.078,1.05+0.645*N7205*0.155,1)*IF(J7205&lt;0.2,2.38*ABS(35.7-0.028*(O7205*58.15)-G7205)^0.25,12.1*SQRT(J7205))*(35.7-0.028*(O7205*58.15)-G7205))+273),4)-POWER(M7205+273,4))-IF(N7205*0.155&gt;0.078,1.05+0.645*N7205*0.155,1)*IF(J7205&lt;0.2,2.38*ABS(35.7-0.028*(O7205*58.15)-N7205*0.155*0.1-G7205)^0.25,12.1*SQRT(J7205))*(35.7-0.028*(O7205*58.15)-N7205*0.155*0.1-G7205))</f>
        <v>-0.67184782627060102</v>
      </c>
      <c r="R7205" s="1">
        <v>0</v>
      </c>
      <c r="S7205" s="1">
        <v>0.62</v>
      </c>
      <c r="T7205" s="1">
        <v>0.27</v>
      </c>
      <c r="U7205" s="4" t="s">
        <v>60</v>
      </c>
      <c r="V7205">
        <v>0.49</v>
      </c>
      <c r="W7205">
        <v>0.4</v>
      </c>
      <c r="X7205">
        <v>0.75</v>
      </c>
      <c r="Y7205">
        <v>2.38</v>
      </c>
      <c r="Z7205">
        <v>0.25</v>
      </c>
      <c r="AA7205" s="5">
        <f t="shared" si="679"/>
        <v>0.89</v>
      </c>
      <c r="AB7205" s="15" cm="1">
        <f t="array" ref="AB7205">_xlfn.SWITCH(U7205,"夏",122,"冬",90,"春",153,"秋",153,0)</f>
        <v>122</v>
      </c>
      <c r="AC7205" s="16">
        <f t="shared" si="680"/>
        <v>108.58</v>
      </c>
      <c r="AD7205" s="5">
        <f>IFERROR(AA7205/D7205,0)</f>
        <v>6.2346760070052538E-3</v>
      </c>
      <c r="AE7205" s="15">
        <f t="shared" si="681"/>
        <v>0.33424657534246577</v>
      </c>
      <c r="AF7205" s="5">
        <f>IFERROR(AD7205*AE7205*48,0)</f>
        <v>0.10002811697814457</v>
      </c>
    </row>
    <row r="7206" spans="1:32" x14ac:dyDescent="0.15">
      <c r="A7206" s="1"/>
      <c r="B7206" s="1" t="s">
        <v>47</v>
      </c>
      <c r="C7206" s="1" t="s">
        <v>58</v>
      </c>
      <c r="D7206" s="1">
        <v>142.75</v>
      </c>
      <c r="E7206" s="6">
        <v>3.13</v>
      </c>
      <c r="F7206" s="18">
        <v>0.35416666666666702</v>
      </c>
      <c r="G7206" s="1">
        <v>22.8</v>
      </c>
      <c r="H7206" s="1">
        <v>80.55</v>
      </c>
      <c r="I7206" s="1">
        <v>22.9</v>
      </c>
      <c r="J7206" s="1">
        <v>0.15</v>
      </c>
      <c r="K7206" s="1">
        <v>635</v>
      </c>
      <c r="L7206" s="1">
        <v>315</v>
      </c>
      <c r="M7206" s="6">
        <f t="shared" si="683"/>
        <v>22.941199332307349</v>
      </c>
      <c r="N7206" s="19">
        <v>0.5</v>
      </c>
      <c r="O7206" s="11" cm="1">
        <f t="array" ref="O7206">ROUND(_xlfn.SWITCH(C7206,"建筑专教",IF(S7206&gt;0.1,1.38,1.28),"阶梯教室",IF(S7206&gt;0.1,1.15,1.05),"公共教室",IF(S7206&gt;0.1,1.22,1.12),IF(S7206&gt;0.1,1.2,1.1))+(MOD(ROW()*11,31)/31-0.5)*0.06,2)</f>
        <v>1.41</v>
      </c>
      <c r="P7206" s="12">
        <f t="shared" si="682"/>
        <v>0.28000000000000003</v>
      </c>
      <c r="Q7206" s="13">
        <f t="shared" si="684"/>
        <v>-0.57103594889397369</v>
      </c>
      <c r="R7206" s="1">
        <v>0</v>
      </c>
      <c r="S7206" s="1">
        <v>0.62</v>
      </c>
      <c r="T7206" s="1">
        <v>0.24</v>
      </c>
      <c r="U7206" s="4" t="s">
        <v>60</v>
      </c>
      <c r="V7206">
        <v>0.49</v>
      </c>
      <c r="W7206">
        <v>0.4</v>
      </c>
      <c r="X7206">
        <v>0.75</v>
      </c>
      <c r="Y7206">
        <v>2.38</v>
      </c>
      <c r="Z7206">
        <v>0.25</v>
      </c>
      <c r="AA7206" s="5">
        <f t="shared" si="679"/>
        <v>0.86</v>
      </c>
      <c r="AB7206" s="15" cm="1">
        <f t="array" ref="AB7206">_xlfn.SWITCH(U7206,"夏",122,"冬",90,"春",153,"秋",153,0)</f>
        <v>122</v>
      </c>
      <c r="AC7206" s="16">
        <f t="shared" si="680"/>
        <v>104.92</v>
      </c>
      <c r="AD7206" s="5">
        <f>IFERROR(AA7206/D7206,0)</f>
        <v>6.0245183887915939E-3</v>
      </c>
      <c r="AE7206" s="15">
        <f t="shared" si="681"/>
        <v>0.33424657534246577</v>
      </c>
      <c r="AF7206" s="5">
        <f>IFERROR(AD7206*AE7206*48,0)</f>
        <v>9.6656382697982407E-2</v>
      </c>
    </row>
    <row r="7207" spans="1:32" x14ac:dyDescent="0.15">
      <c r="A7207" s="1"/>
      <c r="B7207" s="1" t="s">
        <v>47</v>
      </c>
      <c r="C7207" s="1" t="s">
        <v>58</v>
      </c>
      <c r="D7207" s="1">
        <v>142.75</v>
      </c>
      <c r="E7207" s="6">
        <v>3.13</v>
      </c>
      <c r="F7207" s="18">
        <v>0.375</v>
      </c>
      <c r="G7207" s="1">
        <v>23.3</v>
      </c>
      <c r="H7207" s="1">
        <v>83.58</v>
      </c>
      <c r="I7207" s="1">
        <v>23.4</v>
      </c>
      <c r="J7207" s="1">
        <v>0.15</v>
      </c>
      <c r="K7207" s="1">
        <v>615</v>
      </c>
      <c r="L7207" s="1">
        <v>405</v>
      </c>
      <c r="M7207" s="6">
        <f t="shared" si="683"/>
        <v>23.44099134783869</v>
      </c>
      <c r="N7207" s="19">
        <v>0.5</v>
      </c>
      <c r="O7207" s="11" cm="1">
        <f t="array" ref="O7207">ROUND(_xlfn.SWITCH(C7207,"建筑专教",IF(S7207&gt;0.1,1.38,1.28),"阶梯教室",IF(S7207&gt;0.1,1.15,1.05),"公共教室",IF(S7207&gt;0.1,1.22,1.12),IF(S7207&gt;0.1,1.2,1.1))+(MOD(ROW()*11,31)/31-0.5)*0.06,2)</f>
        <v>1.37</v>
      </c>
      <c r="P7207" s="12">
        <f t="shared" si="682"/>
        <v>0.25</v>
      </c>
      <c r="Q7207" s="13">
        <f t="shared" si="684"/>
        <v>-0.51305440932213098</v>
      </c>
      <c r="R7207" s="1">
        <v>0</v>
      </c>
      <c r="S7207" s="1">
        <v>0.59</v>
      </c>
      <c r="T7207" s="1">
        <v>0.44500000000000001</v>
      </c>
      <c r="U7207" s="4" t="s">
        <v>60</v>
      </c>
      <c r="V7207">
        <v>0.49</v>
      </c>
      <c r="W7207">
        <v>0.4</v>
      </c>
      <c r="X7207">
        <v>0.75</v>
      </c>
      <c r="Y7207">
        <v>2.38</v>
      </c>
      <c r="Z7207">
        <v>0.25</v>
      </c>
      <c r="AA7207" s="5">
        <f t="shared" si="679"/>
        <v>1.0349999999999999</v>
      </c>
      <c r="AB7207" s="15" cm="1">
        <f t="array" ref="AB7207">_xlfn.SWITCH(U7207,"夏",122,"冬",90,"春",153,"秋",153,0)</f>
        <v>122</v>
      </c>
      <c r="AC7207" s="16">
        <f t="shared" si="680"/>
        <v>126.27</v>
      </c>
      <c r="AD7207" s="5">
        <f>IFERROR(AA7207/D7207,0)</f>
        <v>7.250437828371278E-3</v>
      </c>
      <c r="AE7207" s="15">
        <f t="shared" si="681"/>
        <v>0.33424657534246577</v>
      </c>
      <c r="AF7207" s="5">
        <f>IFERROR(AD7207*AE7207*48,0)</f>
        <v>0.11632483266559507</v>
      </c>
    </row>
    <row r="7208" spans="1:32" x14ac:dyDescent="0.15">
      <c r="A7208" s="1"/>
      <c r="B7208" s="1" t="s">
        <v>47</v>
      </c>
      <c r="C7208" s="1" t="s">
        <v>58</v>
      </c>
      <c r="D7208" s="1">
        <v>142.75</v>
      </c>
      <c r="E7208" s="6">
        <v>3.13</v>
      </c>
      <c r="F7208" s="18">
        <v>0.375</v>
      </c>
      <c r="G7208" s="1">
        <v>23.5</v>
      </c>
      <c r="H7208" s="1">
        <v>81.58</v>
      </c>
      <c r="I7208" s="1">
        <v>23.6</v>
      </c>
      <c r="J7208" s="1">
        <v>0.15</v>
      </c>
      <c r="K7208" s="1">
        <v>635</v>
      </c>
      <c r="L7208" s="1">
        <v>415</v>
      </c>
      <c r="M7208" s="6">
        <f t="shared" si="683"/>
        <v>23.640908545954801</v>
      </c>
      <c r="N7208" s="19">
        <v>0.5</v>
      </c>
      <c r="O7208" s="11" cm="1">
        <f t="array" ref="O7208">ROUND(_xlfn.SWITCH(C7208,"建筑专教",IF(S7208&gt;0.1,1.38,1.28),"阶梯教室",IF(S7208&gt;0.1,1.15,1.05),"公共教室",IF(S7208&gt;0.1,1.22,1.12),IF(S7208&gt;0.1,1.2,1.1))+(MOD(ROW()*11,31)/31-0.5)*0.06,2)</f>
        <v>1.39</v>
      </c>
      <c r="P7208" s="12">
        <f t="shared" si="682"/>
        <v>0.28000000000000003</v>
      </c>
      <c r="Q7208" s="13">
        <f t="shared" si="684"/>
        <v>-0.4135753704172378</v>
      </c>
      <c r="R7208" s="1">
        <v>0</v>
      </c>
      <c r="S7208" s="1">
        <v>0.59</v>
      </c>
      <c r="T7208" s="1">
        <v>0.45500000000000002</v>
      </c>
      <c r="U7208" s="4" t="s">
        <v>60</v>
      </c>
      <c r="V7208">
        <v>0.49</v>
      </c>
      <c r="W7208">
        <v>0.4</v>
      </c>
      <c r="X7208">
        <v>0.75</v>
      </c>
      <c r="Y7208">
        <v>2.38</v>
      </c>
      <c r="Z7208">
        <v>0.25</v>
      </c>
      <c r="AA7208" s="5">
        <f t="shared" ref="AA7208:AA7271" si="685">R7208+S7208+T7208</f>
        <v>1.0449999999999999</v>
      </c>
      <c r="AB7208" s="15" cm="1">
        <f t="array" ref="AB7208">_xlfn.SWITCH(U7208,"夏",122,"冬",90,"春",153,"秋",153,0)</f>
        <v>122</v>
      </c>
      <c r="AC7208" s="16">
        <f t="shared" ref="AC7208:AC7271" si="686">AA7208*AB7208</f>
        <v>127.49</v>
      </c>
      <c r="AD7208" s="5">
        <f>IFERROR(AA7208/D7208,0)</f>
        <v>7.3204903677758313E-3</v>
      </c>
      <c r="AE7208" s="15">
        <f t="shared" ref="AE7208:AE7271" si="687">IF(U7208="夏",122/365,IF(U7208="冬",90/365,IF(OR(U7208="春",U7208="秋"),153/365,0)))</f>
        <v>0.33424657534246577</v>
      </c>
      <c r="AF7208" s="5">
        <f>IFERROR(AD7208*AE7208*48,0)</f>
        <v>0.11744874409231582</v>
      </c>
    </row>
    <row r="7209" spans="1:32" x14ac:dyDescent="0.15">
      <c r="A7209" s="1"/>
      <c r="B7209" s="1" t="s">
        <v>47</v>
      </c>
      <c r="C7209" s="1" t="s">
        <v>58</v>
      </c>
      <c r="D7209" s="1">
        <v>142.75</v>
      </c>
      <c r="E7209" s="6">
        <v>3.13</v>
      </c>
      <c r="F7209" s="18">
        <v>0.39583333333333298</v>
      </c>
      <c r="G7209" s="1">
        <v>24</v>
      </c>
      <c r="H7209" s="1">
        <v>84.89</v>
      </c>
      <c r="I7209" s="1">
        <v>24.1</v>
      </c>
      <c r="J7209" s="1">
        <v>0.15</v>
      </c>
      <c r="K7209" s="1">
        <v>615</v>
      </c>
      <c r="L7209" s="1">
        <v>505</v>
      </c>
      <c r="M7209" s="6">
        <f t="shared" si="683"/>
        <v>24.140702514424447</v>
      </c>
      <c r="N7209" s="19">
        <v>0.5</v>
      </c>
      <c r="O7209" s="11" cm="1">
        <f t="array" ref="O7209">ROUND(_xlfn.SWITCH(C7209,"建筑专教",IF(S7209&gt;0.1,1.38,1.28),"阶梯教室",IF(S7209&gt;0.1,1.15,1.05),"公共教室",IF(S7209&gt;0.1,1.22,1.12),IF(S7209&gt;0.1,1.2,1.1))+(MOD(ROW()*11,31)/31-0.5)*0.06,2)</f>
        <v>1.35</v>
      </c>
      <c r="P7209" s="12">
        <f t="shared" si="682"/>
        <v>0.25</v>
      </c>
      <c r="Q7209" s="13">
        <f t="shared" si="684"/>
        <v>-0.35099335896840544</v>
      </c>
      <c r="R7209" s="1">
        <v>0</v>
      </c>
      <c r="S7209" s="1">
        <v>0.56000000000000005</v>
      </c>
      <c r="T7209" s="1">
        <v>0.48499999999999999</v>
      </c>
      <c r="U7209" s="4" t="s">
        <v>60</v>
      </c>
      <c r="V7209">
        <v>0.49</v>
      </c>
      <c r="W7209">
        <v>0.4</v>
      </c>
      <c r="X7209">
        <v>0.75</v>
      </c>
      <c r="Y7209">
        <v>2.38</v>
      </c>
      <c r="Z7209">
        <v>0.25</v>
      </c>
      <c r="AA7209" s="5">
        <f t="shared" si="685"/>
        <v>1.0449999999999999</v>
      </c>
      <c r="AB7209" s="15" cm="1">
        <f t="array" ref="AB7209">_xlfn.SWITCH(U7209,"夏",122,"冬",90,"春",153,"秋",153,0)</f>
        <v>122</v>
      </c>
      <c r="AC7209" s="16">
        <f t="shared" si="686"/>
        <v>127.49</v>
      </c>
      <c r="AD7209" s="5">
        <f>IFERROR(AA7209/D7209,0)</f>
        <v>7.3204903677758313E-3</v>
      </c>
      <c r="AE7209" s="15">
        <f t="shared" si="687"/>
        <v>0.33424657534246577</v>
      </c>
      <c r="AF7209" s="5">
        <f>IFERROR(AD7209*AE7209*48,0)</f>
        <v>0.11744874409231582</v>
      </c>
    </row>
    <row r="7210" spans="1:32" x14ac:dyDescent="0.15">
      <c r="A7210" s="1"/>
      <c r="B7210" s="1" t="s">
        <v>47</v>
      </c>
      <c r="C7210" s="1" t="s">
        <v>58</v>
      </c>
      <c r="D7210" s="1">
        <v>142.75</v>
      </c>
      <c r="E7210" s="6">
        <v>3.13</v>
      </c>
      <c r="F7210" s="18">
        <v>0.39583333333333298</v>
      </c>
      <c r="G7210" s="1">
        <v>24.2</v>
      </c>
      <c r="H7210" s="1">
        <v>82.89</v>
      </c>
      <c r="I7210" s="1">
        <v>24.3</v>
      </c>
      <c r="J7210" s="1">
        <v>0.15</v>
      </c>
      <c r="K7210" s="1">
        <v>635</v>
      </c>
      <c r="L7210" s="1">
        <v>515</v>
      </c>
      <c r="M7210" s="6">
        <f t="shared" si="683"/>
        <v>24.340620489124831</v>
      </c>
      <c r="N7210" s="19">
        <v>0.5</v>
      </c>
      <c r="O7210" s="11" cm="1">
        <f t="array" ref="O7210">ROUND(_xlfn.SWITCH(C7210,"建筑专教",IF(S7210&gt;0.1,1.38,1.28),"阶梯教室",IF(S7210&gt;0.1,1.15,1.05),"公共教室",IF(S7210&gt;0.1,1.22,1.12),IF(S7210&gt;0.1,1.2,1.1))+(MOD(ROW()*11,31)/31-0.5)*0.06,2)</f>
        <v>1.37</v>
      </c>
      <c r="P7210" s="12">
        <f t="shared" si="682"/>
        <v>0.28000000000000003</v>
      </c>
      <c r="Q7210" s="13">
        <f t="shared" si="684"/>
        <v>-0.25301022716911153</v>
      </c>
      <c r="R7210" s="1">
        <v>0</v>
      </c>
      <c r="S7210" s="1">
        <v>0.56000000000000005</v>
      </c>
      <c r="T7210" s="1">
        <v>0.47</v>
      </c>
      <c r="U7210" s="4" t="s">
        <v>60</v>
      </c>
      <c r="V7210">
        <v>0.49</v>
      </c>
      <c r="W7210">
        <v>0.4</v>
      </c>
      <c r="X7210">
        <v>0.75</v>
      </c>
      <c r="Y7210">
        <v>2.38</v>
      </c>
      <c r="Z7210">
        <v>0.25</v>
      </c>
      <c r="AA7210" s="5">
        <f t="shared" si="685"/>
        <v>1.03</v>
      </c>
      <c r="AB7210" s="15" cm="1">
        <f t="array" ref="AB7210">_xlfn.SWITCH(U7210,"夏",122,"冬",90,"春",153,"秋",153,0)</f>
        <v>122</v>
      </c>
      <c r="AC7210" s="16">
        <f t="shared" si="686"/>
        <v>125.66</v>
      </c>
      <c r="AD7210" s="5">
        <f>IFERROR(AA7210/D7210,0)</f>
        <v>7.2154115586690023E-3</v>
      </c>
      <c r="AE7210" s="15">
        <f t="shared" si="687"/>
        <v>0.33424657534246577</v>
      </c>
      <c r="AF7210" s="5">
        <f>IFERROR(AD7210*AE7210*48,0)</f>
        <v>0.11576287695223472</v>
      </c>
    </row>
    <row r="7211" spans="1:32" x14ac:dyDescent="0.15">
      <c r="A7211" s="1"/>
      <c r="B7211" s="1" t="s">
        <v>47</v>
      </c>
      <c r="C7211" s="1" t="s">
        <v>58</v>
      </c>
      <c r="D7211" s="1">
        <v>142.75</v>
      </c>
      <c r="E7211" s="6">
        <v>3.13</v>
      </c>
      <c r="F7211" s="18">
        <v>0.41666666666666702</v>
      </c>
      <c r="G7211" s="1">
        <v>24.7</v>
      </c>
      <c r="H7211" s="1">
        <v>86.08</v>
      </c>
      <c r="I7211" s="1">
        <v>24.8</v>
      </c>
      <c r="J7211" s="1">
        <v>0.15</v>
      </c>
      <c r="K7211" s="1">
        <v>615</v>
      </c>
      <c r="L7211" s="1">
        <v>605</v>
      </c>
      <c r="M7211" s="6">
        <f t="shared" si="683"/>
        <v>24.840416387670643</v>
      </c>
      <c r="N7211" s="19">
        <v>0.5</v>
      </c>
      <c r="O7211" s="11" cm="1">
        <f t="array" ref="O7211">ROUND(_xlfn.SWITCH(C7211,"建筑专教",IF(S7211&gt;0.1,1.38,1.28),"阶梯教室",IF(S7211&gt;0.1,1.15,1.05),"公共教室",IF(S7211&gt;0.1,1.22,1.12),IF(S7211&gt;0.1,1.2,1.1))+(MOD(ROW()*11,31)/31-0.5)*0.06,2)</f>
        <v>1.39</v>
      </c>
      <c r="P7211" s="12">
        <f t="shared" si="682"/>
        <v>0.25</v>
      </c>
      <c r="Q7211" s="13">
        <f t="shared" si="684"/>
        <v>-7.3912810883994248E-2</v>
      </c>
      <c r="R7211" s="1">
        <v>0</v>
      </c>
      <c r="S7211" s="1">
        <v>0.53</v>
      </c>
      <c r="T7211" s="1">
        <v>0.4</v>
      </c>
      <c r="U7211" s="4" t="s">
        <v>60</v>
      </c>
      <c r="V7211">
        <v>0.49</v>
      </c>
      <c r="W7211">
        <v>0.4</v>
      </c>
      <c r="X7211">
        <v>0.75</v>
      </c>
      <c r="Y7211">
        <v>2.38</v>
      </c>
      <c r="Z7211">
        <v>0.25</v>
      </c>
      <c r="AA7211" s="5">
        <f t="shared" si="685"/>
        <v>0.93</v>
      </c>
      <c r="AB7211" s="15" cm="1">
        <f t="array" ref="AB7211">_xlfn.SWITCH(U7211,"夏",122,"冬",90,"春",153,"秋",153,0)</f>
        <v>122</v>
      </c>
      <c r="AC7211" s="16">
        <f t="shared" si="686"/>
        <v>113.46000000000001</v>
      </c>
      <c r="AD7211" s="5">
        <f>IFERROR(AA7211/D7211,0)</f>
        <v>6.5148861646234677E-3</v>
      </c>
      <c r="AE7211" s="15">
        <f t="shared" si="687"/>
        <v>0.33424657534246577</v>
      </c>
      <c r="AF7211" s="5">
        <f>IFERROR(AD7211*AE7211*48,0)</f>
        <v>0.10452376268502747</v>
      </c>
    </row>
    <row r="7212" spans="1:32" x14ac:dyDescent="0.15">
      <c r="A7212" s="1"/>
      <c r="B7212" s="1" t="s">
        <v>47</v>
      </c>
      <c r="C7212" s="1" t="s">
        <v>58</v>
      </c>
      <c r="D7212" s="1">
        <v>142.75</v>
      </c>
      <c r="E7212" s="6">
        <v>3.13</v>
      </c>
      <c r="F7212" s="18">
        <v>0.41666666666666702</v>
      </c>
      <c r="G7212" s="1">
        <v>24.9</v>
      </c>
      <c r="H7212" s="1">
        <v>84.08</v>
      </c>
      <c r="I7212" s="1">
        <v>25</v>
      </c>
      <c r="J7212" s="1">
        <v>0.15</v>
      </c>
      <c r="K7212" s="1">
        <v>635</v>
      </c>
      <c r="L7212" s="1">
        <v>615</v>
      </c>
      <c r="M7212" s="6">
        <f t="shared" si="683"/>
        <v>25.040335129874904</v>
      </c>
      <c r="N7212" s="19">
        <v>0.5</v>
      </c>
      <c r="O7212" s="11" cm="1">
        <f t="array" ref="O7212">ROUND(_xlfn.SWITCH(C7212,"建筑专教",IF(S7212&gt;0.1,1.38,1.28),"阶梯教室",IF(S7212&gt;0.1,1.15,1.05),"公共教室",IF(S7212&gt;0.1,1.22,1.12),IF(S7212&gt;0.1,1.2,1.1))+(MOD(ROW()*11,31)/31-0.5)*0.06,2)</f>
        <v>1.36</v>
      </c>
      <c r="P7212" s="12">
        <f t="shared" si="682"/>
        <v>0.28000000000000003</v>
      </c>
      <c r="Q7212" s="13">
        <f t="shared" si="684"/>
        <v>-7.0929960805106732E-2</v>
      </c>
      <c r="R7212" s="1">
        <v>0</v>
      </c>
      <c r="S7212" s="1">
        <v>0.53</v>
      </c>
      <c r="T7212" s="1">
        <v>0.34</v>
      </c>
      <c r="U7212" s="4" t="s">
        <v>60</v>
      </c>
      <c r="V7212">
        <v>0.49</v>
      </c>
      <c r="W7212">
        <v>0.4</v>
      </c>
      <c r="X7212">
        <v>0.75</v>
      </c>
      <c r="Y7212">
        <v>2.38</v>
      </c>
      <c r="Z7212">
        <v>0.25</v>
      </c>
      <c r="AA7212" s="5">
        <f t="shared" si="685"/>
        <v>0.87000000000000011</v>
      </c>
      <c r="AB7212" s="15" cm="1">
        <f t="array" ref="AB7212">_xlfn.SWITCH(U7212,"夏",122,"冬",90,"春",153,"秋",153,0)</f>
        <v>122</v>
      </c>
      <c r="AC7212" s="16">
        <f t="shared" si="686"/>
        <v>106.14000000000001</v>
      </c>
      <c r="AD7212" s="5">
        <f>IFERROR(AA7212/D7212,0)</f>
        <v>6.0945709281961481E-3</v>
      </c>
      <c r="AE7212" s="15">
        <f t="shared" si="687"/>
        <v>0.33424657534246577</v>
      </c>
      <c r="AF7212" s="5">
        <f>IFERROR(AD7212*AE7212*48,0)</f>
        <v>9.778029412470314E-2</v>
      </c>
    </row>
    <row r="7213" spans="1:32" x14ac:dyDescent="0.15">
      <c r="A7213" s="1"/>
      <c r="B7213" s="1" t="s">
        <v>47</v>
      </c>
      <c r="C7213" s="1" t="s">
        <v>58</v>
      </c>
      <c r="D7213" s="1">
        <v>142.75</v>
      </c>
      <c r="E7213" s="6">
        <v>3.13</v>
      </c>
      <c r="F7213" s="18">
        <v>0.4375</v>
      </c>
      <c r="G7213" s="1">
        <v>25.4</v>
      </c>
      <c r="H7213" s="1">
        <v>87.39</v>
      </c>
      <c r="I7213" s="1">
        <v>25.5</v>
      </c>
      <c r="J7213" s="1">
        <v>0.15</v>
      </c>
      <c r="K7213" s="1">
        <v>615</v>
      </c>
      <c r="L7213" s="1">
        <v>705</v>
      </c>
      <c r="M7213" s="6">
        <f t="shared" si="683"/>
        <v>25.540132935955171</v>
      </c>
      <c r="N7213" s="19">
        <v>0.5</v>
      </c>
      <c r="O7213" s="11" cm="1">
        <f t="array" ref="O7213">ROUND(_xlfn.SWITCH(C7213,"建筑专教",IF(S7213&gt;0.1,1.38,1.28),"阶梯教室",IF(S7213&gt;0.1,1.15,1.05),"公共教室",IF(S7213&gt;0.1,1.22,1.12),IF(S7213&gt;0.1,1.2,1.1))+(MOD(ROW()*11,31)/31-0.5)*0.06,2)</f>
        <v>1.38</v>
      </c>
      <c r="P7213" s="12">
        <f t="shared" si="682"/>
        <v>0.25</v>
      </c>
      <c r="Q7213" s="13">
        <f t="shared" si="684"/>
        <v>0.10524001476458518</v>
      </c>
      <c r="R7213" s="1">
        <v>0</v>
      </c>
      <c r="S7213" s="1">
        <v>0.5</v>
      </c>
      <c r="T7213" s="1">
        <v>0.26</v>
      </c>
      <c r="U7213" s="4" t="s">
        <v>60</v>
      </c>
      <c r="V7213">
        <v>0.49</v>
      </c>
      <c r="W7213">
        <v>0.4</v>
      </c>
      <c r="X7213">
        <v>0.75</v>
      </c>
      <c r="Y7213">
        <v>2.38</v>
      </c>
      <c r="Z7213">
        <v>0.25</v>
      </c>
      <c r="AA7213" s="5">
        <f t="shared" si="685"/>
        <v>0.76</v>
      </c>
      <c r="AB7213" s="15" cm="1">
        <f t="array" ref="AB7213">_xlfn.SWITCH(U7213,"夏",122,"冬",90,"春",153,"秋",153,0)</f>
        <v>122</v>
      </c>
      <c r="AC7213" s="16">
        <f t="shared" si="686"/>
        <v>92.72</v>
      </c>
      <c r="AD7213" s="5">
        <f>IFERROR(AA7213/D7213,0)</f>
        <v>5.3239929947460594E-3</v>
      </c>
      <c r="AE7213" s="15">
        <f t="shared" si="687"/>
        <v>0.33424657534246577</v>
      </c>
      <c r="AF7213" s="5">
        <f>IFERROR(AD7213*AE7213*48,0)</f>
        <v>8.5417268430775128E-2</v>
      </c>
    </row>
    <row r="7214" spans="1:32" x14ac:dyDescent="0.15">
      <c r="A7214" s="1"/>
      <c r="B7214" s="1" t="s">
        <v>47</v>
      </c>
      <c r="C7214" s="1" t="s">
        <v>58</v>
      </c>
      <c r="D7214" s="1">
        <v>142.75</v>
      </c>
      <c r="E7214" s="6">
        <v>3.13</v>
      </c>
      <c r="F7214" s="18">
        <v>0.4375</v>
      </c>
      <c r="G7214" s="1">
        <v>25.6</v>
      </c>
      <c r="H7214" s="1">
        <v>85.39</v>
      </c>
      <c r="I7214" s="1">
        <v>25.7</v>
      </c>
      <c r="J7214" s="1">
        <v>0.15</v>
      </c>
      <c r="K7214" s="1">
        <v>635</v>
      </c>
      <c r="L7214" s="1">
        <v>715</v>
      </c>
      <c r="M7214" s="6">
        <f t="shared" si="683"/>
        <v>25.74005243671013</v>
      </c>
      <c r="N7214" s="19">
        <v>0.5</v>
      </c>
      <c r="O7214" s="11" cm="1">
        <f t="array" ref="O7214">ROUND(_xlfn.SWITCH(C7214,"建筑专教",IF(S7214&gt;0.1,1.38,1.28),"阶梯教室",IF(S7214&gt;0.1,1.15,1.05),"公共教室",IF(S7214&gt;0.1,1.22,1.12),IF(S7214&gt;0.1,1.2,1.1))+(MOD(ROW()*11,31)/31-0.5)*0.06,2)</f>
        <v>1.4</v>
      </c>
      <c r="P7214" s="12">
        <f t="shared" si="682"/>
        <v>0.28000000000000003</v>
      </c>
      <c r="Q7214" s="13">
        <f t="shared" si="684"/>
        <v>0.19258880432904013</v>
      </c>
      <c r="R7214" s="1">
        <v>0</v>
      </c>
      <c r="S7214" s="1">
        <v>0.5</v>
      </c>
      <c r="T7214" s="1">
        <v>0.46500000000000002</v>
      </c>
      <c r="U7214" s="4" t="s">
        <v>60</v>
      </c>
      <c r="V7214">
        <v>0.49</v>
      </c>
      <c r="W7214">
        <v>0.4</v>
      </c>
      <c r="X7214">
        <v>0.75</v>
      </c>
      <c r="Y7214">
        <v>2.38</v>
      </c>
      <c r="Z7214">
        <v>0.25</v>
      </c>
      <c r="AA7214" s="5">
        <f t="shared" si="685"/>
        <v>0.96500000000000008</v>
      </c>
      <c r="AB7214" s="15" cm="1">
        <f t="array" ref="AB7214">_xlfn.SWITCH(U7214,"夏",122,"冬",90,"春",153,"秋",153,0)</f>
        <v>122</v>
      </c>
      <c r="AC7214" s="16">
        <f t="shared" si="686"/>
        <v>117.73</v>
      </c>
      <c r="AD7214" s="5">
        <f>IFERROR(AA7214/D7214,0)</f>
        <v>6.7600700525394051E-3</v>
      </c>
      <c r="AE7214" s="15">
        <f t="shared" si="687"/>
        <v>0.33424657534246577</v>
      </c>
      <c r="AF7214" s="5">
        <f>IFERROR(AD7214*AE7214*48,0)</f>
        <v>0.10845745267855003</v>
      </c>
    </row>
    <row r="7215" spans="1:32" x14ac:dyDescent="0.15">
      <c r="A7215" s="1"/>
      <c r="B7215" s="1" t="s">
        <v>47</v>
      </c>
      <c r="C7215" s="1" t="s">
        <v>58</v>
      </c>
      <c r="D7215" s="1">
        <v>142.75</v>
      </c>
      <c r="E7215" s="6">
        <v>3.13</v>
      </c>
      <c r="F7215" s="18">
        <v>0.45833333333333298</v>
      </c>
      <c r="G7215" s="1">
        <v>26.1</v>
      </c>
      <c r="H7215" s="1">
        <v>88.58</v>
      </c>
      <c r="I7215" s="1">
        <v>26.2</v>
      </c>
      <c r="J7215" s="1">
        <v>0.15</v>
      </c>
      <c r="K7215" s="1">
        <v>615</v>
      </c>
      <c r="L7215" s="1">
        <v>805</v>
      </c>
      <c r="M7215" s="6">
        <f t="shared" si="683"/>
        <v>26.239852128098562</v>
      </c>
      <c r="N7215" s="19">
        <v>0.5</v>
      </c>
      <c r="O7215" s="11" cm="1">
        <f t="array" ref="O7215">ROUND(_xlfn.SWITCH(C7215,"建筑专教",IF(S7215&gt;0.1,1.38,1.28),"阶梯教室",IF(S7215&gt;0.1,1.15,1.05),"公共教室",IF(S7215&gt;0.1,1.22,1.12),IF(S7215&gt;0.1,1.2,1.1))+(MOD(ROW()*11,31)/31-0.5)*0.06,2)</f>
        <v>1.36</v>
      </c>
      <c r="P7215" s="12">
        <f t="shared" si="682"/>
        <v>0.25</v>
      </c>
      <c r="Q7215" s="13">
        <f t="shared" si="684"/>
        <v>0.26992080811106428</v>
      </c>
      <c r="R7215" s="1">
        <v>0</v>
      </c>
      <c r="S7215" s="1">
        <v>0.47</v>
      </c>
      <c r="T7215" s="1">
        <v>0.47</v>
      </c>
      <c r="U7215" s="4" t="s">
        <v>60</v>
      </c>
      <c r="V7215">
        <v>0.49</v>
      </c>
      <c r="W7215">
        <v>0.4</v>
      </c>
      <c r="X7215">
        <v>0.75</v>
      </c>
      <c r="Y7215">
        <v>2.38</v>
      </c>
      <c r="Z7215">
        <v>0.25</v>
      </c>
      <c r="AA7215" s="5">
        <f t="shared" si="685"/>
        <v>0.94</v>
      </c>
      <c r="AB7215" s="15" cm="1">
        <f t="array" ref="AB7215">_xlfn.SWITCH(U7215,"夏",122,"冬",90,"春",153,"秋",153,0)</f>
        <v>122</v>
      </c>
      <c r="AC7215" s="16">
        <f t="shared" si="686"/>
        <v>114.67999999999999</v>
      </c>
      <c r="AD7215" s="5">
        <f>IFERROR(AA7215/D7215,0)</f>
        <v>6.584938704028021E-3</v>
      </c>
      <c r="AE7215" s="15">
        <f t="shared" si="687"/>
        <v>0.33424657534246577</v>
      </c>
      <c r="AF7215" s="5">
        <f>IFERROR(AD7215*AE7215*48,0)</f>
        <v>0.10564767411174819</v>
      </c>
    </row>
    <row r="7216" spans="1:32" x14ac:dyDescent="0.15">
      <c r="A7216" s="1"/>
      <c r="B7216" s="1" t="s">
        <v>47</v>
      </c>
      <c r="C7216" s="1" t="s">
        <v>58</v>
      </c>
      <c r="D7216" s="1">
        <v>142.75</v>
      </c>
      <c r="E7216" s="6">
        <v>3.13</v>
      </c>
      <c r="F7216" s="18">
        <v>0.45833333333333298</v>
      </c>
      <c r="G7216" s="1">
        <v>26.3</v>
      </c>
      <c r="H7216" s="1">
        <v>86.58</v>
      </c>
      <c r="I7216" s="1">
        <v>26.4</v>
      </c>
      <c r="J7216" s="1">
        <v>0.15</v>
      </c>
      <c r="K7216" s="1">
        <v>635</v>
      </c>
      <c r="L7216" s="1">
        <v>815</v>
      </c>
      <c r="M7216" s="6">
        <f t="shared" si="683"/>
        <v>26.439772378575697</v>
      </c>
      <c r="N7216" s="19">
        <v>0.5</v>
      </c>
      <c r="O7216" s="11" cm="1">
        <f t="array" ref="O7216">ROUND(_xlfn.SWITCH(C7216,"建筑专教",IF(S7216&gt;0.1,1.38,1.28),"阶梯教室",IF(S7216&gt;0.1,1.15,1.05),"公共教室",IF(S7216&gt;0.1,1.22,1.12),IF(S7216&gt;0.1,1.2,1.1))+(MOD(ROW()*11,31)/31-0.5)*0.06,2)</f>
        <v>1.38</v>
      </c>
      <c r="P7216" s="12">
        <f t="shared" si="682"/>
        <v>0.28000000000000003</v>
      </c>
      <c r="Q7216" s="13">
        <f t="shared" si="684"/>
        <v>0.35534532790022288</v>
      </c>
      <c r="R7216" s="1">
        <v>0</v>
      </c>
      <c r="S7216" s="1">
        <v>0.47</v>
      </c>
      <c r="T7216" s="1">
        <v>0.34</v>
      </c>
      <c r="U7216" s="4" t="s">
        <v>60</v>
      </c>
      <c r="V7216">
        <v>0.49</v>
      </c>
      <c r="W7216">
        <v>0.4</v>
      </c>
      <c r="X7216">
        <v>0.75</v>
      </c>
      <c r="Y7216">
        <v>2.38</v>
      </c>
      <c r="Z7216">
        <v>0.25</v>
      </c>
      <c r="AA7216" s="5">
        <f t="shared" si="685"/>
        <v>0.81</v>
      </c>
      <c r="AB7216" s="15" cm="1">
        <f t="array" ref="AB7216">_xlfn.SWITCH(U7216,"夏",122,"冬",90,"春",153,"秋",153,0)</f>
        <v>122</v>
      </c>
      <c r="AC7216" s="16">
        <f t="shared" si="686"/>
        <v>98.820000000000007</v>
      </c>
      <c r="AD7216" s="5">
        <f>IFERROR(AA7216/D7216,0)</f>
        <v>5.6742556917688267E-3</v>
      </c>
      <c r="AE7216" s="15">
        <f t="shared" si="687"/>
        <v>0.33424657534246577</v>
      </c>
      <c r="AF7216" s="5">
        <f>IFERROR(AD7216*AE7216*48,0)</f>
        <v>9.1036825564378768E-2</v>
      </c>
    </row>
    <row r="7217" spans="1:32" x14ac:dyDescent="0.15">
      <c r="A7217" s="1"/>
      <c r="B7217" s="1" t="s">
        <v>47</v>
      </c>
      <c r="C7217" s="1" t="s">
        <v>58</v>
      </c>
      <c r="D7217" s="1">
        <v>142.75</v>
      </c>
      <c r="E7217" s="6">
        <v>3.13</v>
      </c>
      <c r="F7217" s="18">
        <v>0.47916666666666702</v>
      </c>
      <c r="G7217" s="1">
        <v>26.8</v>
      </c>
      <c r="H7217" s="1">
        <v>89.89</v>
      </c>
      <c r="I7217" s="1">
        <v>26.9</v>
      </c>
      <c r="J7217" s="1">
        <v>0.15</v>
      </c>
      <c r="K7217" s="1">
        <v>615</v>
      </c>
      <c r="L7217" s="1">
        <v>905</v>
      </c>
      <c r="M7217" s="6">
        <f t="shared" si="683"/>
        <v>26.939573933355234</v>
      </c>
      <c r="N7217" s="19">
        <v>0.5</v>
      </c>
      <c r="O7217" s="11" cm="1">
        <f t="array" ref="O7217">ROUND(_xlfn.SWITCH(C7217,"建筑专教",IF(S7217&gt;0.1,1.38,1.28),"阶梯教室",IF(S7217&gt;0.1,1.15,1.05),"公共教室",IF(S7217&gt;0.1,1.22,1.12),IF(S7217&gt;0.1,1.2,1.1))+(MOD(ROW()*11,31)/31-0.5)*0.06,2)</f>
        <v>1.4</v>
      </c>
      <c r="P7217" s="12">
        <f t="shared" si="682"/>
        <v>0.25</v>
      </c>
      <c r="Q7217" s="13">
        <f t="shared" si="684"/>
        <v>0.51893710658218828</v>
      </c>
      <c r="R7217" s="1">
        <v>0</v>
      </c>
      <c r="S7217" s="1">
        <v>0.44</v>
      </c>
      <c r="T7217" s="1">
        <v>0.26</v>
      </c>
      <c r="U7217" s="4" t="s">
        <v>60</v>
      </c>
      <c r="V7217">
        <v>0.49</v>
      </c>
      <c r="W7217">
        <v>0.4</v>
      </c>
      <c r="X7217">
        <v>0.75</v>
      </c>
      <c r="Y7217">
        <v>2.38</v>
      </c>
      <c r="Z7217">
        <v>0.25</v>
      </c>
      <c r="AA7217" s="5">
        <f t="shared" si="685"/>
        <v>0.7</v>
      </c>
      <c r="AB7217" s="15" cm="1">
        <f t="array" ref="AB7217">_xlfn.SWITCH(U7217,"夏",122,"冬",90,"春",153,"秋",153,0)</f>
        <v>122</v>
      </c>
      <c r="AC7217" s="16">
        <f t="shared" si="686"/>
        <v>85.399999999999991</v>
      </c>
      <c r="AD7217" s="5">
        <f>IFERROR(AA7217/D7217,0)</f>
        <v>4.9036777583187389E-3</v>
      </c>
      <c r="AE7217" s="15">
        <f t="shared" si="687"/>
        <v>0.33424657534246577</v>
      </c>
      <c r="AF7217" s="5">
        <f>IFERROR(AD7217*AE7217*48,0)</f>
        <v>7.8673799870450783E-2</v>
      </c>
    </row>
    <row r="7218" spans="1:32" x14ac:dyDescent="0.15">
      <c r="A7218" s="1"/>
      <c r="B7218" s="1" t="s">
        <v>47</v>
      </c>
      <c r="C7218" s="1" t="s">
        <v>58</v>
      </c>
      <c r="D7218" s="1">
        <v>142.75</v>
      </c>
      <c r="E7218" s="6">
        <v>3.13</v>
      </c>
      <c r="F7218" s="18">
        <v>0.47916666666666702</v>
      </c>
      <c r="G7218" s="1">
        <v>27</v>
      </c>
      <c r="H7218" s="1">
        <v>87.89</v>
      </c>
      <c r="I7218" s="1">
        <v>27.1</v>
      </c>
      <c r="J7218" s="1">
        <v>0.15</v>
      </c>
      <c r="K7218" s="1">
        <v>635</v>
      </c>
      <c r="L7218" s="1">
        <v>915</v>
      </c>
      <c r="M7218" s="6">
        <f t="shared" si="683"/>
        <v>27.139494924849259</v>
      </c>
      <c r="N7218" s="19">
        <v>0.5</v>
      </c>
      <c r="O7218" s="11" cm="1">
        <f t="array" ref="O7218">ROUND(_xlfn.SWITCH(C7218,"建筑专教",IF(S7218&gt;0.1,1.38,1.28),"阶梯教室",IF(S7218&gt;0.1,1.15,1.05),"公共教室",IF(S7218&gt;0.1,1.22,1.12),IF(S7218&gt;0.1,1.2,1.1))+(MOD(ROW()*11,31)/31-0.5)*0.06,2)</f>
        <v>1.36</v>
      </c>
      <c r="P7218" s="12">
        <f t="shared" si="682"/>
        <v>0.28000000000000003</v>
      </c>
      <c r="Q7218" s="13">
        <f t="shared" si="684"/>
        <v>0.52110199210346286</v>
      </c>
      <c r="R7218" s="1">
        <v>0</v>
      </c>
      <c r="S7218" s="1">
        <v>0.44</v>
      </c>
      <c r="T7218" s="1">
        <v>0.45500000000000002</v>
      </c>
      <c r="U7218" s="4" t="s">
        <v>60</v>
      </c>
      <c r="V7218">
        <v>0.49</v>
      </c>
      <c r="W7218">
        <v>0.4</v>
      </c>
      <c r="X7218">
        <v>0.75</v>
      </c>
      <c r="Y7218">
        <v>2.38</v>
      </c>
      <c r="Z7218">
        <v>0.25</v>
      </c>
      <c r="AA7218" s="5">
        <f t="shared" si="685"/>
        <v>0.89500000000000002</v>
      </c>
      <c r="AB7218" s="15" cm="1">
        <f t="array" ref="AB7218">_xlfn.SWITCH(U7218,"夏",122,"冬",90,"春",153,"秋",153,0)</f>
        <v>122</v>
      </c>
      <c r="AC7218" s="16">
        <f t="shared" si="686"/>
        <v>109.19</v>
      </c>
      <c r="AD7218" s="5">
        <f>IFERROR(AA7218/D7218,0)</f>
        <v>6.2697022767075304E-3</v>
      </c>
      <c r="AE7218" s="15">
        <f t="shared" si="687"/>
        <v>0.33424657534246577</v>
      </c>
      <c r="AF7218" s="5">
        <f>IFERROR(AD7218*AE7218*48,0)</f>
        <v>0.10059007269150494</v>
      </c>
    </row>
    <row r="7219" spans="1:32" x14ac:dyDescent="0.15">
      <c r="A7219" s="1"/>
      <c r="B7219" s="1" t="s">
        <v>47</v>
      </c>
      <c r="C7219" s="1" t="s">
        <v>58</v>
      </c>
      <c r="D7219" s="1">
        <v>142.75</v>
      </c>
      <c r="E7219" s="6">
        <v>3.13</v>
      </c>
      <c r="F7219" s="18">
        <v>0.5</v>
      </c>
      <c r="G7219" s="1">
        <v>27.5</v>
      </c>
      <c r="H7219" s="1">
        <v>60.08</v>
      </c>
      <c r="I7219" s="1">
        <v>27.6</v>
      </c>
      <c r="J7219" s="1">
        <v>0.3</v>
      </c>
      <c r="K7219" s="1">
        <v>410</v>
      </c>
      <c r="L7219" s="1">
        <v>1005</v>
      </c>
      <c r="M7219" s="6">
        <f t="shared" si="683"/>
        <v>27.659559098134025</v>
      </c>
      <c r="N7219" s="1">
        <v>0</v>
      </c>
      <c r="O7219" s="1">
        <v>0</v>
      </c>
      <c r="P7219" s="12">
        <f t="shared" si="682"/>
        <v>0</v>
      </c>
      <c r="Q7219" s="1">
        <v>0</v>
      </c>
      <c r="R7219" s="1">
        <v>2.13</v>
      </c>
      <c r="S7219" s="1">
        <v>0.41</v>
      </c>
      <c r="T7219" s="1">
        <v>0</v>
      </c>
      <c r="U7219" s="4" t="s">
        <v>60</v>
      </c>
      <c r="V7219">
        <v>0.49</v>
      </c>
      <c r="W7219">
        <v>0.4</v>
      </c>
      <c r="X7219">
        <v>0.75</v>
      </c>
      <c r="Y7219">
        <v>2.38</v>
      </c>
      <c r="Z7219">
        <v>0.25</v>
      </c>
      <c r="AA7219" s="5">
        <f t="shared" si="685"/>
        <v>2.54</v>
      </c>
      <c r="AB7219" s="15" cm="1">
        <f t="array" ref="AB7219">_xlfn.SWITCH(U7219,"夏",122,"冬",90,"春",153,"秋",153,0)</f>
        <v>122</v>
      </c>
      <c r="AC7219" s="16">
        <f t="shared" si="686"/>
        <v>309.88</v>
      </c>
      <c r="AD7219" s="5">
        <f>IFERROR(AA7219/D7219,0)</f>
        <v>1.7793345008756567E-2</v>
      </c>
      <c r="AE7219" s="15">
        <f t="shared" si="687"/>
        <v>0.33424657534246577</v>
      </c>
      <c r="AF7219" s="5">
        <f>IFERROR(AD7219*AE7219*48,0)</f>
        <v>0.28547350238706426</v>
      </c>
    </row>
    <row r="7220" spans="1:32" x14ac:dyDescent="0.15">
      <c r="A7220" s="1"/>
      <c r="B7220" s="1" t="s">
        <v>47</v>
      </c>
      <c r="C7220" s="1" t="s">
        <v>58</v>
      </c>
      <c r="D7220" s="1">
        <v>142.75</v>
      </c>
      <c r="E7220" s="6">
        <v>3.13</v>
      </c>
      <c r="F7220" s="18">
        <v>0.5</v>
      </c>
      <c r="G7220" s="1">
        <v>27.7</v>
      </c>
      <c r="H7220" s="1">
        <v>58.08</v>
      </c>
      <c r="I7220" s="1">
        <v>27.8</v>
      </c>
      <c r="J7220" s="1">
        <v>0.3</v>
      </c>
      <c r="K7220" s="1">
        <v>410</v>
      </c>
      <c r="L7220" s="1">
        <v>1015</v>
      </c>
      <c r="M7220" s="6">
        <f t="shared" si="683"/>
        <v>27.859440481723027</v>
      </c>
      <c r="N7220" s="1">
        <v>0</v>
      </c>
      <c r="O7220" s="1">
        <v>0</v>
      </c>
      <c r="P7220" s="12">
        <f t="shared" si="682"/>
        <v>0</v>
      </c>
      <c r="Q7220" s="1">
        <v>0</v>
      </c>
      <c r="R7220" s="1">
        <v>2.17</v>
      </c>
      <c r="S7220" s="1">
        <v>0.41</v>
      </c>
      <c r="T7220" s="1">
        <v>0</v>
      </c>
      <c r="U7220" s="4" t="s">
        <v>60</v>
      </c>
      <c r="V7220">
        <v>0.49</v>
      </c>
      <c r="W7220">
        <v>0.4</v>
      </c>
      <c r="X7220">
        <v>0.75</v>
      </c>
      <c r="Y7220">
        <v>2.38</v>
      </c>
      <c r="Z7220">
        <v>0.25</v>
      </c>
      <c r="AA7220" s="5">
        <f t="shared" si="685"/>
        <v>2.58</v>
      </c>
      <c r="AB7220" s="15" cm="1">
        <f t="array" ref="AB7220">_xlfn.SWITCH(U7220,"夏",122,"冬",90,"春",153,"秋",153,0)</f>
        <v>122</v>
      </c>
      <c r="AC7220" s="16">
        <f t="shared" si="686"/>
        <v>314.76</v>
      </c>
      <c r="AD7220" s="5">
        <f>IFERROR(AA7220/D7220,0)</f>
        <v>1.807355516637478E-2</v>
      </c>
      <c r="AE7220" s="15">
        <f t="shared" si="687"/>
        <v>0.33424657534246577</v>
      </c>
      <c r="AF7220" s="5">
        <f>IFERROR(AD7220*AE7220*48,0)</f>
        <v>0.28996914809394719</v>
      </c>
    </row>
    <row r="7221" spans="1:32" x14ac:dyDescent="0.15">
      <c r="A7221" s="1"/>
      <c r="B7221" s="1" t="s">
        <v>47</v>
      </c>
      <c r="C7221" s="1" t="s">
        <v>58</v>
      </c>
      <c r="D7221" s="1">
        <v>142.75</v>
      </c>
      <c r="E7221" s="6">
        <v>3.13</v>
      </c>
      <c r="F7221" s="18">
        <v>0.52083333333333304</v>
      </c>
      <c r="G7221" s="1">
        <v>27.8</v>
      </c>
      <c r="H7221" s="1">
        <v>60.41</v>
      </c>
      <c r="I7221" s="1">
        <v>27.9</v>
      </c>
      <c r="J7221" s="1">
        <v>0.3</v>
      </c>
      <c r="K7221" s="1">
        <v>410</v>
      </c>
      <c r="L7221" s="1">
        <v>972</v>
      </c>
      <c r="M7221" s="6">
        <f t="shared" si="683"/>
        <v>27.959381291586226</v>
      </c>
      <c r="N7221" s="1">
        <v>0</v>
      </c>
      <c r="O7221" s="1">
        <v>0</v>
      </c>
      <c r="P7221" s="12">
        <f t="shared" si="682"/>
        <v>0</v>
      </c>
      <c r="Q7221" s="1">
        <v>0</v>
      </c>
      <c r="R7221" s="1">
        <v>2.0699999999999998</v>
      </c>
      <c r="S7221" s="1">
        <v>0.42</v>
      </c>
      <c r="T7221" s="1">
        <v>0</v>
      </c>
      <c r="U7221" s="4" t="s">
        <v>60</v>
      </c>
      <c r="V7221">
        <v>0.49</v>
      </c>
      <c r="W7221">
        <v>0.4</v>
      </c>
      <c r="X7221">
        <v>0.75</v>
      </c>
      <c r="Y7221">
        <v>2.38</v>
      </c>
      <c r="Z7221">
        <v>0.25</v>
      </c>
      <c r="AA7221" s="5">
        <f t="shared" si="685"/>
        <v>2.4899999999999998</v>
      </c>
      <c r="AB7221" s="15" cm="1">
        <f t="array" ref="AB7221">_xlfn.SWITCH(U7221,"夏",122,"冬",90,"春",153,"秋",153,0)</f>
        <v>122</v>
      </c>
      <c r="AC7221" s="16">
        <f t="shared" si="686"/>
        <v>303.77999999999997</v>
      </c>
      <c r="AD7221" s="5">
        <f>IFERROR(AA7221/D7221,0)</f>
        <v>1.7443082311733797E-2</v>
      </c>
      <c r="AE7221" s="15">
        <f t="shared" si="687"/>
        <v>0.33424657534246577</v>
      </c>
      <c r="AF7221" s="5">
        <f>IFERROR(AD7221*AE7221*48,0)</f>
        <v>0.27985394525346063</v>
      </c>
    </row>
    <row r="7222" spans="1:32" x14ac:dyDescent="0.15">
      <c r="A7222" s="1"/>
      <c r="B7222" s="1" t="s">
        <v>47</v>
      </c>
      <c r="C7222" s="1" t="s">
        <v>58</v>
      </c>
      <c r="D7222" s="1">
        <v>142.75</v>
      </c>
      <c r="E7222" s="6">
        <v>3.13</v>
      </c>
      <c r="F7222" s="18">
        <v>0.52083333333333304</v>
      </c>
      <c r="G7222" s="1">
        <v>28</v>
      </c>
      <c r="H7222" s="1">
        <v>58.41</v>
      </c>
      <c r="I7222" s="1">
        <v>28.1</v>
      </c>
      <c r="J7222" s="1">
        <v>0.3</v>
      </c>
      <c r="K7222" s="1">
        <v>410</v>
      </c>
      <c r="L7222" s="1">
        <v>982</v>
      </c>
      <c r="M7222" s="6">
        <f t="shared" si="683"/>
        <v>28.15926314679831</v>
      </c>
      <c r="N7222" s="1">
        <v>0</v>
      </c>
      <c r="O7222" s="1">
        <v>0</v>
      </c>
      <c r="P7222" s="12">
        <f t="shared" si="682"/>
        <v>0</v>
      </c>
      <c r="Q7222" s="1">
        <v>0</v>
      </c>
      <c r="R7222" s="1">
        <v>2.11</v>
      </c>
      <c r="S7222" s="1">
        <v>0.42</v>
      </c>
      <c r="T7222" s="1">
        <v>0</v>
      </c>
      <c r="U7222" s="4" t="s">
        <v>60</v>
      </c>
      <c r="V7222">
        <v>0.49</v>
      </c>
      <c r="W7222">
        <v>0.4</v>
      </c>
      <c r="X7222">
        <v>0.75</v>
      </c>
      <c r="Y7222">
        <v>2.38</v>
      </c>
      <c r="Z7222">
        <v>0.25</v>
      </c>
      <c r="AA7222" s="5">
        <f t="shared" si="685"/>
        <v>2.5299999999999998</v>
      </c>
      <c r="AB7222" s="15" cm="1">
        <f t="array" ref="AB7222">_xlfn.SWITCH(U7222,"夏",122,"冬",90,"春",153,"秋",153,0)</f>
        <v>122</v>
      </c>
      <c r="AC7222" s="16">
        <f t="shared" si="686"/>
        <v>308.65999999999997</v>
      </c>
      <c r="AD7222" s="5">
        <f>IFERROR(AA7222/D7222,0)</f>
        <v>1.7723292469352014E-2</v>
      </c>
      <c r="AE7222" s="15">
        <f t="shared" si="687"/>
        <v>0.33424657534246577</v>
      </c>
      <c r="AF7222" s="5">
        <f>IFERROR(AD7222*AE7222*48,0)</f>
        <v>0.28434959096034357</v>
      </c>
    </row>
    <row r="7223" spans="1:32" x14ac:dyDescent="0.15">
      <c r="A7223" s="1"/>
      <c r="B7223" s="1" t="s">
        <v>47</v>
      </c>
      <c r="C7223" s="1" t="s">
        <v>58</v>
      </c>
      <c r="D7223" s="1">
        <v>142.75</v>
      </c>
      <c r="E7223" s="6">
        <v>3.13</v>
      </c>
      <c r="F7223" s="18">
        <v>0.54166666666666696</v>
      </c>
      <c r="G7223" s="1">
        <v>28.1</v>
      </c>
      <c r="H7223" s="1">
        <v>60.75</v>
      </c>
      <c r="I7223" s="1">
        <v>28.2</v>
      </c>
      <c r="J7223" s="1">
        <v>0.3</v>
      </c>
      <c r="K7223" s="1">
        <v>410</v>
      </c>
      <c r="L7223" s="1">
        <v>938</v>
      </c>
      <c r="M7223" s="6">
        <f t="shared" si="683"/>
        <v>28.259204191886965</v>
      </c>
      <c r="N7223" s="1">
        <v>0</v>
      </c>
      <c r="O7223" s="1">
        <v>0</v>
      </c>
      <c r="P7223" s="12">
        <f t="shared" si="682"/>
        <v>0</v>
      </c>
      <c r="Q7223" s="1">
        <v>0</v>
      </c>
      <c r="R7223" s="1">
        <v>2.0099999999999998</v>
      </c>
      <c r="S7223" s="1">
        <v>0.43</v>
      </c>
      <c r="T7223" s="1">
        <v>0</v>
      </c>
      <c r="U7223" s="4" t="s">
        <v>60</v>
      </c>
      <c r="V7223">
        <v>0.49</v>
      </c>
      <c r="W7223">
        <v>0.4</v>
      </c>
      <c r="X7223">
        <v>0.75</v>
      </c>
      <c r="Y7223">
        <v>2.38</v>
      </c>
      <c r="Z7223">
        <v>0.25</v>
      </c>
      <c r="AA7223" s="5">
        <f t="shared" si="685"/>
        <v>2.44</v>
      </c>
      <c r="AB7223" s="15" cm="1">
        <f t="array" ref="AB7223">_xlfn.SWITCH(U7223,"夏",122,"冬",90,"春",153,"秋",153,0)</f>
        <v>122</v>
      </c>
      <c r="AC7223" s="16">
        <f t="shared" si="686"/>
        <v>297.68</v>
      </c>
      <c r="AD7223" s="5">
        <f>IFERROR(AA7223/D7223,0)</f>
        <v>1.7092819614711034E-2</v>
      </c>
      <c r="AE7223" s="15">
        <f t="shared" si="687"/>
        <v>0.33424657534246577</v>
      </c>
      <c r="AF7223" s="5">
        <f>IFERROR(AD7223*AE7223*48,0)</f>
        <v>0.27423438811985701</v>
      </c>
    </row>
    <row r="7224" spans="1:32" x14ac:dyDescent="0.15">
      <c r="A7224" s="1"/>
      <c r="B7224" s="1" t="s">
        <v>47</v>
      </c>
      <c r="C7224" s="1" t="s">
        <v>58</v>
      </c>
      <c r="D7224" s="1">
        <v>142.75</v>
      </c>
      <c r="E7224" s="6">
        <v>3.13</v>
      </c>
      <c r="F7224" s="18">
        <v>0.54166666666666696</v>
      </c>
      <c r="G7224" s="1">
        <v>28.3</v>
      </c>
      <c r="H7224" s="1">
        <v>58.75</v>
      </c>
      <c r="I7224" s="1">
        <v>28.4</v>
      </c>
      <c r="J7224" s="1">
        <v>0.3</v>
      </c>
      <c r="K7224" s="1">
        <v>410</v>
      </c>
      <c r="L7224" s="1">
        <v>948</v>
      </c>
      <c r="M7224" s="6">
        <f t="shared" si="683"/>
        <v>28.459086516380864</v>
      </c>
      <c r="N7224" s="1">
        <v>0</v>
      </c>
      <c r="O7224" s="1">
        <v>0</v>
      </c>
      <c r="P7224" s="12">
        <f t="shared" si="682"/>
        <v>0</v>
      </c>
      <c r="Q7224" s="1">
        <v>0</v>
      </c>
      <c r="R7224" s="1">
        <v>2.0499999999999998</v>
      </c>
      <c r="S7224" s="1">
        <v>0.43</v>
      </c>
      <c r="T7224" s="1">
        <v>0</v>
      </c>
      <c r="U7224" s="4" t="s">
        <v>60</v>
      </c>
      <c r="V7224">
        <v>0.49</v>
      </c>
      <c r="W7224">
        <v>0.4</v>
      </c>
      <c r="X7224">
        <v>0.75</v>
      </c>
      <c r="Y7224">
        <v>2.38</v>
      </c>
      <c r="Z7224">
        <v>0.25</v>
      </c>
      <c r="AA7224" s="5">
        <f t="shared" si="685"/>
        <v>2.48</v>
      </c>
      <c r="AB7224" s="15" cm="1">
        <f t="array" ref="AB7224">_xlfn.SWITCH(U7224,"夏",122,"冬",90,"春",153,"秋",153,0)</f>
        <v>122</v>
      </c>
      <c r="AC7224" s="16">
        <f t="shared" si="686"/>
        <v>302.56</v>
      </c>
      <c r="AD7224" s="5">
        <f>IFERROR(AA7224/D7224,0)</f>
        <v>1.7373029772329247E-2</v>
      </c>
      <c r="AE7224" s="15">
        <f t="shared" si="687"/>
        <v>0.33424657534246577</v>
      </c>
      <c r="AF7224" s="5">
        <f>IFERROR(AD7224*AE7224*48,0)</f>
        <v>0.27873003382673994</v>
      </c>
    </row>
    <row r="7225" spans="1:32" x14ac:dyDescent="0.15">
      <c r="A7225" s="1"/>
      <c r="B7225" s="1" t="s">
        <v>47</v>
      </c>
      <c r="C7225" s="1" t="s">
        <v>58</v>
      </c>
      <c r="D7225" s="1">
        <v>142.75</v>
      </c>
      <c r="E7225" s="6">
        <v>3.13</v>
      </c>
      <c r="F7225" s="18">
        <v>0.5625</v>
      </c>
      <c r="G7225" s="1">
        <v>28.4</v>
      </c>
      <c r="H7225" s="1">
        <v>55.71</v>
      </c>
      <c r="I7225" s="1">
        <v>28.5</v>
      </c>
      <c r="J7225" s="1">
        <v>0.3</v>
      </c>
      <c r="K7225" s="1">
        <v>615</v>
      </c>
      <c r="L7225" s="1">
        <v>895</v>
      </c>
      <c r="M7225" s="6">
        <f t="shared" si="683"/>
        <v>28.559027795528038</v>
      </c>
      <c r="N7225" s="19">
        <v>0.5</v>
      </c>
      <c r="O7225" s="11" cm="1">
        <f t="array" ref="O7225">ROUND(_xlfn.SWITCH(C7225,"建筑专教",IF(S7225&gt;0.1,1.38,1.28),"阶梯教室",IF(S7225&gt;0.1,1.15,1.05),"公共教室",IF(S7225&gt;0.1,1.22,1.12),IF(S7225&gt;0.1,1.2,1.1))+(MOD(ROW()*11,31)/31-0.5)*0.06,2)</f>
        <v>1.39</v>
      </c>
      <c r="P7225" s="12">
        <f t="shared" si="682"/>
        <v>0.25</v>
      </c>
      <c r="Q7225" s="13">
        <f t="shared" ref="Q7225:Q7240" si="688">(0.303*EXP(-0.036*(O7225*58.15))+0.028)*((O7225*58.15)-0.00305*(5733-6.99*(O7225*58.15)-(EXP(16.6536-4030.183/(G7225+235))*(H7225/100)))-0.42*((O7225*58.15)-58.15)-0.000017*(O7225*58.15)*(5867-(EXP(16.6536-4030.183/(G7225+235))*(H7225/100)))-0.0014*(O7225*58.15)*(34-G7225)-0.0000000396*IF(N7225*0.155&gt;0.078,1.05+0.645*N7225*0.155,1)*(POWER((35.7-0.028*(O7225*58.15)-N7225*0.155*(0.0000000396*IF(N7225*0.155&gt;0.078,1.05+0.645*N7225*0.155,1)*(POWER((35.7-0.028*(O7225*58.15)-N7225*0.155*0.1)+273,4)-POWER(M7225+273,4))+IF(N7225*0.155&gt;0.078,1.05+0.645*N7225*0.155,1)*IF(J7225&lt;0.2,2.38*ABS(35.7-0.028*(O7225*58.15)-G7225)^0.25,12.1*SQRT(J7225))*(35.7-0.028*(O7225*58.15)-G7225))+273),4)-POWER(M7225+273,4))-IF(N7225*0.155&gt;0.078,1.05+0.645*N7225*0.155,1)*IF(J7225&lt;0.2,2.38*ABS(35.7-0.028*(O7225*58.15)-N7225*0.155*0.1-G7225)^0.25,12.1*SQRT(J7225))*(35.7-0.028*(O7225*58.15)-N7225*0.155*0.1-G7225))</f>
        <v>0.48349113091268614</v>
      </c>
      <c r="R7225" s="1">
        <v>2.06</v>
      </c>
      <c r="S7225" s="1">
        <v>0.44</v>
      </c>
      <c r="T7225" s="1">
        <v>0.46500000000000002</v>
      </c>
      <c r="U7225" s="4" t="s">
        <v>60</v>
      </c>
      <c r="V7225">
        <v>0.49</v>
      </c>
      <c r="W7225">
        <v>0.4</v>
      </c>
      <c r="X7225">
        <v>0.75</v>
      </c>
      <c r="Y7225">
        <v>2.38</v>
      </c>
      <c r="Z7225">
        <v>0.25</v>
      </c>
      <c r="AA7225" s="5">
        <f t="shared" si="685"/>
        <v>2.9649999999999999</v>
      </c>
      <c r="AB7225" s="15" cm="1">
        <f t="array" ref="AB7225">_xlfn.SWITCH(U7225,"夏",122,"冬",90,"春",153,"秋",153,0)</f>
        <v>122</v>
      </c>
      <c r="AC7225" s="16">
        <f t="shared" si="686"/>
        <v>361.72999999999996</v>
      </c>
      <c r="AD7225" s="5">
        <f>IFERROR(AA7225/D7225,0)</f>
        <v>2.0770577933450086E-2</v>
      </c>
      <c r="AE7225" s="15">
        <f t="shared" si="687"/>
        <v>0.33424657534246577</v>
      </c>
      <c r="AF7225" s="5">
        <f>IFERROR(AD7225*AE7225*48,0)</f>
        <v>0.33323973802269513</v>
      </c>
    </row>
    <row r="7226" spans="1:32" x14ac:dyDescent="0.15">
      <c r="A7226" s="1"/>
      <c r="B7226" s="1" t="s">
        <v>47</v>
      </c>
      <c r="C7226" s="1" t="s">
        <v>58</v>
      </c>
      <c r="D7226" s="1">
        <v>142.75</v>
      </c>
      <c r="E7226" s="6">
        <v>3.13</v>
      </c>
      <c r="F7226" s="18">
        <v>0.5625</v>
      </c>
      <c r="G7226" s="1">
        <v>28.6</v>
      </c>
      <c r="H7226" s="1">
        <v>53.71</v>
      </c>
      <c r="I7226" s="1">
        <v>28.7</v>
      </c>
      <c r="J7226" s="1">
        <v>0.3</v>
      </c>
      <c r="K7226" s="1">
        <v>635</v>
      </c>
      <c r="L7226" s="1">
        <v>905</v>
      </c>
      <c r="M7226" s="6">
        <f t="shared" si="683"/>
        <v>28.758910586977436</v>
      </c>
      <c r="N7226" s="19">
        <v>0.5</v>
      </c>
      <c r="O7226" s="11" cm="1">
        <f t="array" ref="O7226">ROUND(_xlfn.SWITCH(C7226,"建筑专教",IF(S7226&gt;0.1,1.38,1.28),"阶梯教室",IF(S7226&gt;0.1,1.15,1.05),"公共教室",IF(S7226&gt;0.1,1.22,1.12),IF(S7226&gt;0.1,1.2,1.1))+(MOD(ROW()*11,31)/31-0.5)*0.06,2)</f>
        <v>1.35</v>
      </c>
      <c r="P7226" s="12">
        <f t="shared" si="682"/>
        <v>0.28000000000000003</v>
      </c>
      <c r="Q7226" s="13">
        <f t="shared" si="688"/>
        <v>0.4924607939228261</v>
      </c>
      <c r="R7226" s="1">
        <v>2.1</v>
      </c>
      <c r="S7226" s="1">
        <v>0.44</v>
      </c>
      <c r="T7226" s="1">
        <v>0.47499999999999998</v>
      </c>
      <c r="U7226" s="4" t="s">
        <v>60</v>
      </c>
      <c r="V7226">
        <v>0.49</v>
      </c>
      <c r="W7226">
        <v>0.4</v>
      </c>
      <c r="X7226">
        <v>0.75</v>
      </c>
      <c r="Y7226">
        <v>2.38</v>
      </c>
      <c r="Z7226">
        <v>0.25</v>
      </c>
      <c r="AA7226" s="5">
        <f t="shared" si="685"/>
        <v>3.0150000000000001</v>
      </c>
      <c r="AB7226" s="15" cm="1">
        <f t="array" ref="AB7226">_xlfn.SWITCH(U7226,"夏",122,"冬",90,"春",153,"秋",153,0)</f>
        <v>122</v>
      </c>
      <c r="AC7226" s="16">
        <f t="shared" si="686"/>
        <v>367.83000000000004</v>
      </c>
      <c r="AD7226" s="5">
        <f>IFERROR(AA7226/D7226,0)</f>
        <v>2.1120840630472856E-2</v>
      </c>
      <c r="AE7226" s="15">
        <f t="shared" si="687"/>
        <v>0.33424657534246577</v>
      </c>
      <c r="AF7226" s="5">
        <f>IFERROR(AD7226*AE7226*48,0)</f>
        <v>0.33885929515629876</v>
      </c>
    </row>
    <row r="7227" spans="1:32" x14ac:dyDescent="0.15">
      <c r="A7227" s="1"/>
      <c r="B7227" s="1" t="s">
        <v>47</v>
      </c>
      <c r="C7227" s="1" t="s">
        <v>58</v>
      </c>
      <c r="D7227" s="1">
        <v>142.75</v>
      </c>
      <c r="E7227" s="6">
        <v>3.13</v>
      </c>
      <c r="F7227" s="18">
        <v>0.58333333333333304</v>
      </c>
      <c r="G7227" s="1">
        <v>28.7</v>
      </c>
      <c r="H7227" s="1">
        <v>56.04</v>
      </c>
      <c r="I7227" s="1">
        <v>28.8</v>
      </c>
      <c r="J7227" s="1">
        <v>0.3</v>
      </c>
      <c r="K7227" s="1">
        <v>615</v>
      </c>
      <c r="L7227" s="1">
        <v>862</v>
      </c>
      <c r="M7227" s="6">
        <f t="shared" si="683"/>
        <v>28.858852099023011</v>
      </c>
      <c r="N7227" s="19">
        <v>0.5</v>
      </c>
      <c r="O7227" s="11" cm="1">
        <f t="array" ref="O7227">ROUND(_xlfn.SWITCH(C7227,"建筑专教",IF(S7227&gt;0.1,1.38,1.28),"阶梯教室",IF(S7227&gt;0.1,1.15,1.05),"公共教室",IF(S7227&gt;0.1,1.22,1.12),IF(S7227&gt;0.1,1.2,1.1))+(MOD(ROW()*11,31)/31-0.5)*0.06,2)</f>
        <v>1.38</v>
      </c>
      <c r="P7227" s="12">
        <f t="shared" si="682"/>
        <v>0.25</v>
      </c>
      <c r="Q7227" s="13">
        <f t="shared" si="688"/>
        <v>0.56827009588884958</v>
      </c>
      <c r="R7227" s="1">
        <v>2.2000000000000002</v>
      </c>
      <c r="S7227" s="1">
        <v>0.45</v>
      </c>
      <c r="T7227" s="1">
        <v>0.45500000000000002</v>
      </c>
      <c r="U7227" s="4" t="s">
        <v>60</v>
      </c>
      <c r="V7227">
        <v>0.49</v>
      </c>
      <c r="W7227">
        <v>0.4</v>
      </c>
      <c r="X7227">
        <v>0.75</v>
      </c>
      <c r="Y7227">
        <v>2.38</v>
      </c>
      <c r="Z7227">
        <v>0.25</v>
      </c>
      <c r="AA7227" s="5">
        <f t="shared" si="685"/>
        <v>3.1050000000000004</v>
      </c>
      <c r="AB7227" s="15" cm="1">
        <f t="array" ref="AB7227">_xlfn.SWITCH(U7227,"夏",122,"冬",90,"春",153,"秋",153,0)</f>
        <v>122</v>
      </c>
      <c r="AC7227" s="16">
        <f t="shared" si="686"/>
        <v>378.81000000000006</v>
      </c>
      <c r="AD7227" s="5">
        <f>IFERROR(AA7227/D7227,0)</f>
        <v>2.1751313485113839E-2</v>
      </c>
      <c r="AE7227" s="15">
        <f t="shared" si="687"/>
        <v>0.33424657534246577</v>
      </c>
      <c r="AF7227" s="5">
        <f>IFERROR(AD7227*AE7227*48,0)</f>
        <v>0.34897449799678532</v>
      </c>
    </row>
    <row r="7228" spans="1:32" x14ac:dyDescent="0.15">
      <c r="A7228" s="1"/>
      <c r="B7228" s="1" t="s">
        <v>47</v>
      </c>
      <c r="C7228" s="1" t="s">
        <v>58</v>
      </c>
      <c r="D7228" s="1">
        <v>142.75</v>
      </c>
      <c r="E7228" s="6">
        <v>3.13</v>
      </c>
      <c r="F7228" s="18">
        <v>0.58333333333333304</v>
      </c>
      <c r="G7228" s="1">
        <v>28.9</v>
      </c>
      <c r="H7228" s="1">
        <v>54.04</v>
      </c>
      <c r="I7228" s="1">
        <v>29</v>
      </c>
      <c r="J7228" s="1">
        <v>0.3</v>
      </c>
      <c r="K7228" s="1">
        <v>635</v>
      </c>
      <c r="L7228" s="1">
        <v>872</v>
      </c>
      <c r="M7228" s="6">
        <f t="shared" si="683"/>
        <v>29.058735355115004</v>
      </c>
      <c r="N7228" s="19">
        <v>0.5</v>
      </c>
      <c r="O7228" s="11" cm="1">
        <f t="array" ref="O7228">ROUND(_xlfn.SWITCH(C7228,"建筑专教",IF(S7228&gt;0.1,1.38,1.28),"阶梯教室",IF(S7228&gt;0.1,1.15,1.05),"公共教室",IF(S7228&gt;0.1,1.22,1.12),IF(S7228&gt;0.1,1.2,1.1))+(MOD(ROW()*11,31)/31-0.5)*0.06,2)</f>
        <v>1.4</v>
      </c>
      <c r="P7228" s="12">
        <f t="shared" si="682"/>
        <v>0.28000000000000003</v>
      </c>
      <c r="Q7228" s="13">
        <f t="shared" si="688"/>
        <v>0.66033052172810747</v>
      </c>
      <c r="R7228" s="1">
        <v>2.2400000000000002</v>
      </c>
      <c r="S7228" s="1">
        <v>0.45</v>
      </c>
      <c r="T7228" s="1">
        <v>0.44</v>
      </c>
      <c r="U7228" s="4" t="s">
        <v>60</v>
      </c>
      <c r="V7228">
        <v>0.49</v>
      </c>
      <c r="W7228">
        <v>0.4</v>
      </c>
      <c r="X7228">
        <v>0.75</v>
      </c>
      <c r="Y7228">
        <v>2.38</v>
      </c>
      <c r="Z7228">
        <v>0.25</v>
      </c>
      <c r="AA7228" s="5">
        <f t="shared" si="685"/>
        <v>3.1300000000000003</v>
      </c>
      <c r="AB7228" s="15" cm="1">
        <f t="array" ref="AB7228">_xlfn.SWITCH(U7228,"夏",122,"冬",90,"春",153,"秋",153,0)</f>
        <v>122</v>
      </c>
      <c r="AC7228" s="16">
        <f t="shared" si="686"/>
        <v>381.86</v>
      </c>
      <c r="AD7228" s="5">
        <f>IFERROR(AA7228/D7228,0)</f>
        <v>2.1926444833625221E-2</v>
      </c>
      <c r="AE7228" s="15">
        <f t="shared" si="687"/>
        <v>0.33424657534246577</v>
      </c>
      <c r="AF7228" s="5">
        <f>IFERROR(AD7228*AE7228*48,0)</f>
        <v>0.35178427656358713</v>
      </c>
    </row>
    <row r="7229" spans="1:32" x14ac:dyDescent="0.15">
      <c r="A7229" s="1"/>
      <c r="B7229" s="1" t="s">
        <v>47</v>
      </c>
      <c r="C7229" s="1" t="s">
        <v>58</v>
      </c>
      <c r="D7229" s="1">
        <v>142.75</v>
      </c>
      <c r="E7229" s="6">
        <v>3.13</v>
      </c>
      <c r="F7229" s="18">
        <v>0.60416666666666696</v>
      </c>
      <c r="G7229" s="1">
        <v>28.9</v>
      </c>
      <c r="H7229" s="1">
        <v>56.37</v>
      </c>
      <c r="I7229" s="1">
        <v>29</v>
      </c>
      <c r="J7229" s="1">
        <v>0.3</v>
      </c>
      <c r="K7229" s="1">
        <v>615</v>
      </c>
      <c r="L7229" s="1">
        <v>808</v>
      </c>
      <c r="M7229" s="6">
        <f t="shared" si="683"/>
        <v>29.058735355115004</v>
      </c>
      <c r="N7229" s="19">
        <v>0.5</v>
      </c>
      <c r="O7229" s="11" cm="1">
        <f t="array" ref="O7229">ROUND(_xlfn.SWITCH(C7229,"建筑专教",IF(S7229&gt;0.1,1.38,1.28),"阶梯教室",IF(S7229&gt;0.1,1.15,1.05),"公共教室",IF(S7229&gt;0.1,1.22,1.12),IF(S7229&gt;0.1,1.2,1.1))+(MOD(ROW()*11,31)/31-0.5)*0.06,2)</f>
        <v>1.36</v>
      </c>
      <c r="P7229" s="12">
        <f t="shared" ref="P7229:P7292" si="689">IF(O7229=0,0,ROUND(MIN(MAX((K7229-400)/(320*E7229*IF(C7229="公共教室",0.95,IF(C7229="建筑专教",0.85,IF(C7229="阶梯教室",1.15,1)))),0),2),2))</f>
        <v>0.25</v>
      </c>
      <c r="Q7229" s="13">
        <f t="shared" si="688"/>
        <v>0.60763009736326756</v>
      </c>
      <c r="R7229" s="1">
        <v>2.14</v>
      </c>
      <c r="S7229" s="1">
        <v>0.46</v>
      </c>
      <c r="T7229" s="1">
        <v>0.3</v>
      </c>
      <c r="U7229" s="4" t="s">
        <v>60</v>
      </c>
      <c r="V7229">
        <v>0.49</v>
      </c>
      <c r="W7229">
        <v>0.4</v>
      </c>
      <c r="X7229">
        <v>0.75</v>
      </c>
      <c r="Y7229">
        <v>2.38</v>
      </c>
      <c r="Z7229">
        <v>0.25</v>
      </c>
      <c r="AA7229" s="5">
        <f t="shared" si="685"/>
        <v>2.9</v>
      </c>
      <c r="AB7229" s="15" cm="1">
        <f t="array" ref="AB7229">_xlfn.SWITCH(U7229,"夏",122,"冬",90,"春",153,"秋",153,0)</f>
        <v>122</v>
      </c>
      <c r="AC7229" s="16">
        <f t="shared" si="686"/>
        <v>353.8</v>
      </c>
      <c r="AD7229" s="5">
        <f>IFERROR(AA7229/D7229,0)</f>
        <v>2.0315236427320488E-2</v>
      </c>
      <c r="AE7229" s="15">
        <f t="shared" si="687"/>
        <v>0.33424657534246577</v>
      </c>
      <c r="AF7229" s="5">
        <f>IFERROR(AD7229*AE7229*48,0)</f>
        <v>0.32593431374901038</v>
      </c>
    </row>
    <row r="7230" spans="1:32" x14ac:dyDescent="0.15">
      <c r="A7230" s="1"/>
      <c r="B7230" s="1" t="s">
        <v>47</v>
      </c>
      <c r="C7230" s="1" t="s">
        <v>58</v>
      </c>
      <c r="D7230" s="1">
        <v>142.75</v>
      </c>
      <c r="E7230" s="6">
        <v>3.13</v>
      </c>
      <c r="F7230" s="18">
        <v>0.60416666666666696</v>
      </c>
      <c r="G7230" s="1">
        <v>29.1</v>
      </c>
      <c r="H7230" s="1">
        <v>54.37</v>
      </c>
      <c r="I7230" s="1">
        <v>29.2</v>
      </c>
      <c r="J7230" s="1">
        <v>0.3</v>
      </c>
      <c r="K7230" s="1">
        <v>635</v>
      </c>
      <c r="L7230" s="1">
        <v>818</v>
      </c>
      <c r="M7230" s="6">
        <f t="shared" si="683"/>
        <v>29.258618919690264</v>
      </c>
      <c r="N7230" s="19">
        <v>0.5</v>
      </c>
      <c r="O7230" s="11" cm="1">
        <f t="array" ref="O7230">ROUND(_xlfn.SWITCH(C7230,"建筑专教",IF(S7230&gt;0.1,1.38,1.28),"阶梯教室",IF(S7230&gt;0.1,1.15,1.05),"公共教室",IF(S7230&gt;0.1,1.22,1.12),IF(S7230&gt;0.1,1.2,1.1))+(MOD(ROW()*11,31)/31-0.5)*0.06,2)</f>
        <v>1.38</v>
      </c>
      <c r="P7230" s="12">
        <f t="shared" si="689"/>
        <v>0.28000000000000003</v>
      </c>
      <c r="Q7230" s="13">
        <f t="shared" si="688"/>
        <v>0.70040990068229347</v>
      </c>
      <c r="R7230" s="1">
        <v>2.1800000000000002</v>
      </c>
      <c r="S7230" s="1">
        <v>0.46</v>
      </c>
      <c r="T7230" s="1">
        <v>0.27</v>
      </c>
      <c r="U7230" s="4" t="s">
        <v>60</v>
      </c>
      <c r="V7230">
        <v>0.49</v>
      </c>
      <c r="W7230">
        <v>0.4</v>
      </c>
      <c r="X7230">
        <v>0.75</v>
      </c>
      <c r="Y7230">
        <v>2.38</v>
      </c>
      <c r="Z7230">
        <v>0.25</v>
      </c>
      <c r="AA7230" s="5">
        <f t="shared" si="685"/>
        <v>2.91</v>
      </c>
      <c r="AB7230" s="15" cm="1">
        <f t="array" ref="AB7230">_xlfn.SWITCH(U7230,"夏",122,"冬",90,"春",153,"秋",153,0)</f>
        <v>122</v>
      </c>
      <c r="AC7230" s="16">
        <f t="shared" si="686"/>
        <v>355.02000000000004</v>
      </c>
      <c r="AD7230" s="5">
        <f>IFERROR(AA7230/D7230,0)</f>
        <v>2.0385288966725045E-2</v>
      </c>
      <c r="AE7230" s="15">
        <f t="shared" si="687"/>
        <v>0.33424657534246577</v>
      </c>
      <c r="AF7230" s="5">
        <f>IFERROR(AD7230*AE7230*48,0)</f>
        <v>0.32705822517573113</v>
      </c>
    </row>
    <row r="7231" spans="1:32" x14ac:dyDescent="0.15">
      <c r="A7231" s="1"/>
      <c r="B7231" s="1" t="s">
        <v>47</v>
      </c>
      <c r="C7231" s="1" t="s">
        <v>58</v>
      </c>
      <c r="D7231" s="1">
        <v>142.75</v>
      </c>
      <c r="E7231" s="6">
        <v>3.13</v>
      </c>
      <c r="F7231" s="18">
        <v>0.625</v>
      </c>
      <c r="G7231" s="1">
        <v>29.2</v>
      </c>
      <c r="H7231" s="1">
        <v>51.33</v>
      </c>
      <c r="I7231" s="1">
        <v>29.3</v>
      </c>
      <c r="J7231" s="1">
        <v>0.3</v>
      </c>
      <c r="K7231" s="1">
        <v>615</v>
      </c>
      <c r="L7231" s="1">
        <v>755</v>
      </c>
      <c r="M7231" s="6">
        <f t="shared" si="683"/>
        <v>29.358560817341072</v>
      </c>
      <c r="N7231" s="19">
        <v>0.5</v>
      </c>
      <c r="O7231" s="11" cm="1">
        <f t="array" ref="O7231">ROUND(_xlfn.SWITCH(C7231,"建筑专教",IF(S7231&gt;0.1,1.38,1.28),"阶梯教室",IF(S7231&gt;0.1,1.15,1.05),"公共教室",IF(S7231&gt;0.1,1.22,1.12),IF(S7231&gt;0.1,1.2,1.1))+(MOD(ROW()*11,31)/31-0.5)*0.06,2)</f>
        <v>1.4</v>
      </c>
      <c r="P7231" s="12">
        <f t="shared" si="689"/>
        <v>0.25</v>
      </c>
      <c r="Q7231" s="13">
        <f t="shared" si="688"/>
        <v>0.75791412053452989</v>
      </c>
      <c r="R7231" s="1">
        <v>2.08</v>
      </c>
      <c r="S7231" s="1">
        <v>0.47</v>
      </c>
      <c r="T7231" s="1">
        <v>0.24</v>
      </c>
      <c r="U7231" s="4" t="s">
        <v>60</v>
      </c>
      <c r="V7231">
        <v>0.49</v>
      </c>
      <c r="W7231">
        <v>0.4</v>
      </c>
      <c r="X7231">
        <v>0.75</v>
      </c>
      <c r="Y7231">
        <v>2.38</v>
      </c>
      <c r="Z7231">
        <v>0.25</v>
      </c>
      <c r="AA7231" s="5">
        <f t="shared" si="685"/>
        <v>2.79</v>
      </c>
      <c r="AB7231" s="15" cm="1">
        <f t="array" ref="AB7231">_xlfn.SWITCH(U7231,"夏",122,"冬",90,"春",153,"秋",153,0)</f>
        <v>122</v>
      </c>
      <c r="AC7231" s="16">
        <f t="shared" si="686"/>
        <v>340.38</v>
      </c>
      <c r="AD7231" s="5">
        <f>IFERROR(AA7231/D7231,0)</f>
        <v>1.9544658493870402E-2</v>
      </c>
      <c r="AE7231" s="15">
        <f t="shared" si="687"/>
        <v>0.33424657534246577</v>
      </c>
      <c r="AF7231" s="5">
        <f>IFERROR(AD7231*AE7231*48,0)</f>
        <v>0.31357128805508239</v>
      </c>
    </row>
    <row r="7232" spans="1:32" x14ac:dyDescent="0.15">
      <c r="A7232" s="1"/>
      <c r="B7232" s="1" t="s">
        <v>48</v>
      </c>
      <c r="C7232" s="1" t="s">
        <v>58</v>
      </c>
      <c r="D7232" s="1">
        <v>142.75</v>
      </c>
      <c r="E7232" s="6">
        <v>3.13</v>
      </c>
      <c r="F7232" s="18">
        <v>0.625</v>
      </c>
      <c r="G7232" s="1">
        <v>29.4</v>
      </c>
      <c r="H7232" s="1">
        <v>49.33</v>
      </c>
      <c r="I7232" s="1">
        <v>29.5</v>
      </c>
      <c r="J7232" s="1">
        <v>0.3</v>
      </c>
      <c r="K7232" s="1">
        <v>635</v>
      </c>
      <c r="L7232" s="1">
        <v>765</v>
      </c>
      <c r="M7232" s="6">
        <f t="shared" si="683"/>
        <v>29.558444842734389</v>
      </c>
      <c r="N7232" s="19">
        <v>0.5</v>
      </c>
      <c r="O7232" s="11" cm="1">
        <f t="array" ref="O7232">ROUND(_xlfn.SWITCH(C7232,"建筑专教",IF(S7232&gt;0.1,1.38,1.28),"阶梯教室",IF(S7232&gt;0.1,1.15,1.05),"公共教室",IF(S7232&gt;0.1,1.22,1.12),IF(S7232&gt;0.1,1.2,1.1))+(MOD(ROW()*11,31)/31-0.5)*0.06,2)</f>
        <v>1.36</v>
      </c>
      <c r="P7232" s="12">
        <f t="shared" si="689"/>
        <v>0.28000000000000003</v>
      </c>
      <c r="Q7232" s="13">
        <f t="shared" si="688"/>
        <v>0.77536028982766148</v>
      </c>
      <c r="R7232" s="1">
        <v>2.12</v>
      </c>
      <c r="S7232" s="1">
        <v>0.47</v>
      </c>
      <c r="T7232" s="1">
        <v>0.23300000000000001</v>
      </c>
      <c r="U7232" s="4" t="s">
        <v>60</v>
      </c>
      <c r="V7232">
        <v>0.49</v>
      </c>
      <c r="W7232">
        <v>0.4</v>
      </c>
      <c r="X7232">
        <v>0.75</v>
      </c>
      <c r="Y7232">
        <v>2.38</v>
      </c>
      <c r="Z7232">
        <v>0.25</v>
      </c>
      <c r="AA7232" s="5">
        <f t="shared" si="685"/>
        <v>2.823</v>
      </c>
      <c r="AB7232" s="15" cm="1">
        <f t="array" ref="AB7232">_xlfn.SWITCH(U7232,"夏",122,"冬",90,"春",153,"秋",153,0)</f>
        <v>122</v>
      </c>
      <c r="AC7232" s="16">
        <f t="shared" si="686"/>
        <v>344.40600000000001</v>
      </c>
      <c r="AD7232" s="5">
        <f>IFERROR(AA7232/D7232,0)</f>
        <v>1.9775831873905428E-2</v>
      </c>
      <c r="AE7232" s="15">
        <f t="shared" si="687"/>
        <v>0.33424657534246577</v>
      </c>
      <c r="AF7232" s="5">
        <f>IFERROR(AD7232*AE7232*48,0)</f>
        <v>0.31728019576326077</v>
      </c>
    </row>
    <row r="7233" spans="1:32" x14ac:dyDescent="0.15">
      <c r="A7233" s="1"/>
      <c r="B7233" s="1" t="s">
        <v>48</v>
      </c>
      <c r="C7233" s="1" t="s">
        <v>58</v>
      </c>
      <c r="D7233" s="1">
        <v>142.75</v>
      </c>
      <c r="E7233" s="6">
        <v>3.13</v>
      </c>
      <c r="F7233" s="18">
        <v>0.64583333333333304</v>
      </c>
      <c r="G7233" s="1">
        <v>28.7</v>
      </c>
      <c r="H7233" s="1">
        <v>53.21</v>
      </c>
      <c r="I7233" s="1">
        <v>28.8</v>
      </c>
      <c r="J7233" s="1">
        <v>0.3</v>
      </c>
      <c r="K7233" s="1">
        <v>615</v>
      </c>
      <c r="L7233" s="1">
        <v>645</v>
      </c>
      <c r="M7233" s="6">
        <f t="shared" si="683"/>
        <v>28.858852099023011</v>
      </c>
      <c r="N7233" s="19">
        <v>0.5</v>
      </c>
      <c r="O7233" s="11" cm="1">
        <f t="array" ref="O7233">ROUND(_xlfn.SWITCH(C7233,"建筑专教",IF(S7233&gt;0.1,1.38,1.28),"阶梯教室",IF(S7233&gt;0.1,1.15,1.05),"公共教室",IF(S7233&gt;0.1,1.22,1.12),IF(S7233&gt;0.1,1.2,1.1))+(MOD(ROW()*11,31)/31-0.5)*0.06,2)</f>
        <v>1.38</v>
      </c>
      <c r="P7233" s="12">
        <f t="shared" si="689"/>
        <v>0.25</v>
      </c>
      <c r="Q7233" s="13">
        <f t="shared" si="688"/>
        <v>0.56824803450601613</v>
      </c>
      <c r="R7233" s="1">
        <v>2.02</v>
      </c>
      <c r="S7233" s="1">
        <v>0.5</v>
      </c>
      <c r="T7233" s="1">
        <v>0.26</v>
      </c>
      <c r="U7233" s="4" t="s">
        <v>60</v>
      </c>
      <c r="V7233">
        <v>0.49</v>
      </c>
      <c r="W7233">
        <v>0.4</v>
      </c>
      <c r="X7233">
        <v>0.75</v>
      </c>
      <c r="Y7233">
        <v>2.38</v>
      </c>
      <c r="Z7233">
        <v>0.25</v>
      </c>
      <c r="AA7233" s="5">
        <f t="shared" si="685"/>
        <v>2.7800000000000002</v>
      </c>
      <c r="AB7233" s="15" cm="1">
        <f t="array" ref="AB7233">_xlfn.SWITCH(U7233,"夏",122,"冬",90,"春",153,"秋",153,0)</f>
        <v>122</v>
      </c>
      <c r="AC7233" s="16">
        <f t="shared" si="686"/>
        <v>339.16</v>
      </c>
      <c r="AD7233" s="5">
        <f>IFERROR(AA7233/D7233,0)</f>
        <v>1.9474605954465853E-2</v>
      </c>
      <c r="AE7233" s="15">
        <f t="shared" si="687"/>
        <v>0.33424657534246577</v>
      </c>
      <c r="AF7233" s="5">
        <f>IFERROR(AD7233*AE7233*48,0)</f>
        <v>0.31244737662836175</v>
      </c>
    </row>
    <row r="7234" spans="1:32" x14ac:dyDescent="0.15">
      <c r="A7234" s="1"/>
      <c r="B7234" s="1" t="s">
        <v>48</v>
      </c>
      <c r="C7234" s="1" t="s">
        <v>58</v>
      </c>
      <c r="D7234" s="1">
        <v>142.75</v>
      </c>
      <c r="E7234" s="6">
        <v>3.13</v>
      </c>
      <c r="F7234" s="18">
        <v>0.64583333333333304</v>
      </c>
      <c r="G7234" s="1">
        <v>28.9</v>
      </c>
      <c r="H7234" s="1">
        <v>51.21</v>
      </c>
      <c r="I7234" s="1">
        <v>29</v>
      </c>
      <c r="J7234" s="1">
        <v>0.3</v>
      </c>
      <c r="K7234" s="1">
        <v>635</v>
      </c>
      <c r="L7234" s="1">
        <v>655</v>
      </c>
      <c r="M7234" s="6">
        <f t="shared" si="683"/>
        <v>29.058735355115004</v>
      </c>
      <c r="N7234" s="19">
        <v>0.5</v>
      </c>
      <c r="O7234" s="11" cm="1">
        <f t="array" ref="O7234">ROUND(_xlfn.SWITCH(C7234,"建筑专教",IF(S7234&gt;0.1,1.38,1.28),"阶梯教室",IF(S7234&gt;0.1,1.15,1.05),"公共教室",IF(S7234&gt;0.1,1.22,1.12),IF(S7234&gt;0.1,1.2,1.1))+(MOD(ROW()*11,31)/31-0.5)*0.06,2)</f>
        <v>1.4</v>
      </c>
      <c r="P7234" s="12">
        <f t="shared" si="689"/>
        <v>0.28000000000000003</v>
      </c>
      <c r="Q7234" s="13">
        <f t="shared" si="688"/>
        <v>0.66030844882797091</v>
      </c>
      <c r="R7234" s="1">
        <v>2.06</v>
      </c>
      <c r="S7234" s="1">
        <v>0.5</v>
      </c>
      <c r="T7234" s="1">
        <v>0.46500000000000002</v>
      </c>
      <c r="U7234" s="4" t="s">
        <v>60</v>
      </c>
      <c r="V7234">
        <v>0.49</v>
      </c>
      <c r="W7234">
        <v>0.4</v>
      </c>
      <c r="X7234">
        <v>0.75</v>
      </c>
      <c r="Y7234">
        <v>2.38</v>
      </c>
      <c r="Z7234">
        <v>0.25</v>
      </c>
      <c r="AA7234" s="5">
        <f t="shared" si="685"/>
        <v>3.0249999999999999</v>
      </c>
      <c r="AB7234" s="15" cm="1">
        <f t="array" ref="AB7234">_xlfn.SWITCH(U7234,"夏",122,"冬",90,"春",153,"秋",153,0)</f>
        <v>122</v>
      </c>
      <c r="AC7234" s="16">
        <f t="shared" si="686"/>
        <v>369.05</v>
      </c>
      <c r="AD7234" s="5">
        <f>IFERROR(AA7234/D7234,0)</f>
        <v>2.1190893169877406E-2</v>
      </c>
      <c r="AE7234" s="15">
        <f t="shared" si="687"/>
        <v>0.33424657534246577</v>
      </c>
      <c r="AF7234" s="5">
        <f>IFERROR(AD7234*AE7234*48,0)</f>
        <v>0.33998320658301939</v>
      </c>
    </row>
    <row r="7235" spans="1:32" x14ac:dyDescent="0.15">
      <c r="A7235" s="1"/>
      <c r="B7235" s="1" t="s">
        <v>48</v>
      </c>
      <c r="C7235" s="1" t="s">
        <v>58</v>
      </c>
      <c r="D7235" s="1">
        <v>142.75</v>
      </c>
      <c r="E7235" s="6">
        <v>3.13</v>
      </c>
      <c r="F7235" s="18">
        <v>0.66666666666666696</v>
      </c>
      <c r="G7235" s="1">
        <v>28.2</v>
      </c>
      <c r="H7235" s="1">
        <v>55.08</v>
      </c>
      <c r="I7235" s="1">
        <v>28.3</v>
      </c>
      <c r="J7235" s="1">
        <v>0.3</v>
      </c>
      <c r="K7235" s="1">
        <v>615</v>
      </c>
      <c r="L7235" s="1">
        <v>545</v>
      </c>
      <c r="M7235" s="6">
        <f t="shared" si="683"/>
        <v>28.359145315124238</v>
      </c>
      <c r="N7235" s="19">
        <v>0.5</v>
      </c>
      <c r="O7235" s="11" cm="1">
        <f t="array" ref="O7235">ROUND(_xlfn.SWITCH(C7235,"建筑专教",IF(S7235&gt;0.1,1.38,1.28),"阶梯教室",IF(S7235&gt;0.1,1.15,1.05),"公共教室",IF(S7235&gt;0.1,1.22,1.12),IF(S7235&gt;0.1,1.2,1.1))+(MOD(ROW()*11,31)/31-0.5)*0.06,2)</f>
        <v>1.37</v>
      </c>
      <c r="P7235" s="12">
        <f t="shared" si="689"/>
        <v>0.25</v>
      </c>
      <c r="Q7235" s="13">
        <f t="shared" si="688"/>
        <v>0.38796514580450703</v>
      </c>
      <c r="R7235" s="1">
        <v>2.06</v>
      </c>
      <c r="S7235" s="1">
        <v>0.53</v>
      </c>
      <c r="T7235" s="1">
        <v>0.47</v>
      </c>
      <c r="U7235" s="4" t="s">
        <v>60</v>
      </c>
      <c r="V7235">
        <v>0.49</v>
      </c>
      <c r="W7235">
        <v>0.4</v>
      </c>
      <c r="X7235">
        <v>0.75</v>
      </c>
      <c r="Y7235">
        <v>2.38</v>
      </c>
      <c r="Z7235">
        <v>0.25</v>
      </c>
      <c r="AA7235" s="5">
        <f t="shared" si="685"/>
        <v>3.0599999999999996</v>
      </c>
      <c r="AB7235" s="15" cm="1">
        <f t="array" ref="AB7235">_xlfn.SWITCH(U7235,"夏",122,"冬",90,"春",153,"秋",153,0)</f>
        <v>122</v>
      </c>
      <c r="AC7235" s="16">
        <f t="shared" si="686"/>
        <v>373.31999999999994</v>
      </c>
      <c r="AD7235" s="5">
        <f>IFERROR(AA7235/D7235,0)</f>
        <v>2.1436077057793341E-2</v>
      </c>
      <c r="AE7235" s="15">
        <f t="shared" si="687"/>
        <v>0.33424657534246577</v>
      </c>
      <c r="AF7235" s="5">
        <f>IFERROR(AD7235*AE7235*48,0)</f>
        <v>0.3439168965765419</v>
      </c>
    </row>
    <row r="7236" spans="1:32" x14ac:dyDescent="0.15">
      <c r="A7236" s="1"/>
      <c r="B7236" s="1" t="s">
        <v>48</v>
      </c>
      <c r="C7236" s="1" t="s">
        <v>58</v>
      </c>
      <c r="D7236" s="1">
        <v>142.75</v>
      </c>
      <c r="E7236" s="6">
        <v>3.13</v>
      </c>
      <c r="F7236" s="18">
        <v>0.66666666666666696</v>
      </c>
      <c r="G7236" s="1">
        <v>28.4</v>
      </c>
      <c r="H7236" s="1">
        <v>53.08</v>
      </c>
      <c r="I7236" s="1">
        <v>28.5</v>
      </c>
      <c r="J7236" s="1">
        <v>0.3</v>
      </c>
      <c r="K7236" s="1">
        <v>635</v>
      </c>
      <c r="L7236" s="1">
        <v>555</v>
      </c>
      <c r="M7236" s="6">
        <f t="shared" si="683"/>
        <v>28.559027795528038</v>
      </c>
      <c r="N7236" s="19">
        <v>0.5</v>
      </c>
      <c r="O7236" s="11" cm="1">
        <f t="array" ref="O7236">ROUND(_xlfn.SWITCH(C7236,"建筑专教",IF(S7236&gt;0.1,1.38,1.28),"阶梯教室",IF(S7236&gt;0.1,1.15,1.05),"公共教室",IF(S7236&gt;0.1,1.22,1.12),IF(S7236&gt;0.1,1.2,1.1))+(MOD(ROW()*11,31)/31-0.5)*0.06,2)</f>
        <v>1.39</v>
      </c>
      <c r="P7236" s="12">
        <f t="shared" si="689"/>
        <v>0.28000000000000003</v>
      </c>
      <c r="Q7236" s="13">
        <f t="shared" si="688"/>
        <v>0.4834710945245988</v>
      </c>
      <c r="R7236" s="1">
        <v>2.1</v>
      </c>
      <c r="S7236" s="1">
        <v>0.53</v>
      </c>
      <c r="T7236" s="1">
        <v>0.34</v>
      </c>
      <c r="U7236" s="4" t="s">
        <v>60</v>
      </c>
      <c r="V7236">
        <v>0.49</v>
      </c>
      <c r="W7236">
        <v>0.4</v>
      </c>
      <c r="X7236">
        <v>0.75</v>
      </c>
      <c r="Y7236">
        <v>2.38</v>
      </c>
      <c r="Z7236">
        <v>0.25</v>
      </c>
      <c r="AA7236" s="5">
        <f t="shared" si="685"/>
        <v>2.9699999999999998</v>
      </c>
      <c r="AB7236" s="15" cm="1">
        <f t="array" ref="AB7236">_xlfn.SWITCH(U7236,"夏",122,"冬",90,"春",153,"秋",153,0)</f>
        <v>122</v>
      </c>
      <c r="AC7236" s="16">
        <f t="shared" si="686"/>
        <v>362.34</v>
      </c>
      <c r="AD7236" s="5">
        <f>IFERROR(AA7236/D7236,0)</f>
        <v>2.0805604203152361E-2</v>
      </c>
      <c r="AE7236" s="15">
        <f t="shared" si="687"/>
        <v>0.33424657534246577</v>
      </c>
      <c r="AF7236" s="5">
        <f>IFERROR(AD7236*AE7236*48,0)</f>
        <v>0.33380169373605545</v>
      </c>
    </row>
    <row r="7237" spans="1:32" x14ac:dyDescent="0.15">
      <c r="A7237" s="1"/>
      <c r="B7237" s="1" t="s">
        <v>48</v>
      </c>
      <c r="C7237" s="1" t="s">
        <v>58</v>
      </c>
      <c r="D7237" s="1">
        <v>142.75</v>
      </c>
      <c r="E7237" s="6">
        <v>3.13</v>
      </c>
      <c r="F7237" s="18">
        <v>0.6875</v>
      </c>
      <c r="G7237" s="1">
        <v>27.7</v>
      </c>
      <c r="H7237" s="1">
        <v>56.96</v>
      </c>
      <c r="I7237" s="1">
        <v>27.8</v>
      </c>
      <c r="J7237" s="1">
        <v>0.3</v>
      </c>
      <c r="K7237" s="1">
        <v>615</v>
      </c>
      <c r="L7237" s="1">
        <v>445</v>
      </c>
      <c r="M7237" s="6">
        <f t="shared" si="683"/>
        <v>27.859440481723027</v>
      </c>
      <c r="N7237" s="19">
        <v>0.5</v>
      </c>
      <c r="O7237" s="11" cm="1">
        <f t="array" ref="O7237">ROUND(_xlfn.SWITCH(C7237,"建筑专教",IF(S7237&gt;0.1,1.38,1.28),"阶梯教室",IF(S7237&gt;0.1,1.15,1.05),"公共教室",IF(S7237&gt;0.1,1.22,1.12),IF(S7237&gt;0.1,1.2,1.1))+(MOD(ROW()*11,31)/31-0.5)*0.06,2)</f>
        <v>1.41</v>
      </c>
      <c r="P7237" s="12">
        <f t="shared" si="689"/>
        <v>0.25</v>
      </c>
      <c r="Q7237" s="13">
        <f t="shared" si="688"/>
        <v>0.28547621783103383</v>
      </c>
      <c r="R7237" s="1">
        <v>2.2000000000000002</v>
      </c>
      <c r="S7237" s="1">
        <v>0.56000000000000005</v>
      </c>
      <c r="T7237" s="1">
        <v>0.26</v>
      </c>
      <c r="U7237" s="4" t="s">
        <v>60</v>
      </c>
      <c r="V7237">
        <v>0.49</v>
      </c>
      <c r="W7237">
        <v>0.4</v>
      </c>
      <c r="X7237">
        <v>0.75</v>
      </c>
      <c r="Y7237">
        <v>2.38</v>
      </c>
      <c r="Z7237">
        <v>0.25</v>
      </c>
      <c r="AA7237" s="5">
        <f t="shared" si="685"/>
        <v>3.0200000000000005</v>
      </c>
      <c r="AB7237" s="15" cm="1">
        <f t="array" ref="AB7237">_xlfn.SWITCH(U7237,"夏",122,"冬",90,"春",153,"秋",153,0)</f>
        <v>122</v>
      </c>
      <c r="AC7237" s="16">
        <f t="shared" si="686"/>
        <v>368.44000000000005</v>
      </c>
      <c r="AD7237" s="5">
        <f>IFERROR(AA7237/D7237,0)</f>
        <v>2.1155866900175135E-2</v>
      </c>
      <c r="AE7237" s="15">
        <f t="shared" si="687"/>
        <v>0.33424657534246577</v>
      </c>
      <c r="AF7237" s="5">
        <f>IFERROR(AD7237*AE7237*48,0)</f>
        <v>0.33942125086965913</v>
      </c>
    </row>
    <row r="7238" spans="1:32" x14ac:dyDescent="0.15">
      <c r="A7238" s="1"/>
      <c r="B7238" s="1" t="s">
        <v>48</v>
      </c>
      <c r="C7238" s="1" t="s">
        <v>58</v>
      </c>
      <c r="D7238" s="1">
        <v>142.75</v>
      </c>
      <c r="E7238" s="6">
        <v>3.13</v>
      </c>
      <c r="F7238" s="18">
        <v>0.6875</v>
      </c>
      <c r="G7238" s="1">
        <v>27.9</v>
      </c>
      <c r="H7238" s="1">
        <v>54.96</v>
      </c>
      <c r="I7238" s="1">
        <v>28</v>
      </c>
      <c r="J7238" s="1">
        <v>0.3</v>
      </c>
      <c r="K7238" s="1">
        <v>635</v>
      </c>
      <c r="L7238" s="1">
        <v>455</v>
      </c>
      <c r="M7238" s="6">
        <f t="shared" si="683"/>
        <v>28.059322179988214</v>
      </c>
      <c r="N7238" s="19">
        <v>0.5</v>
      </c>
      <c r="O7238" s="11" cm="1">
        <f t="array" ref="O7238">ROUND(_xlfn.SWITCH(C7238,"建筑专教",IF(S7238&gt;0.1,1.38,1.28),"阶梯教室",IF(S7238&gt;0.1,1.15,1.05),"公共教室",IF(S7238&gt;0.1,1.22,1.12),IF(S7238&gt;0.1,1.2,1.1))+(MOD(ROW()*11,31)/31-0.5)*0.06,2)</f>
        <v>1.37</v>
      </c>
      <c r="P7238" s="12">
        <f t="shared" si="689"/>
        <v>0.28000000000000003</v>
      </c>
      <c r="Q7238" s="13">
        <f t="shared" si="688"/>
        <v>0.28804153236296254</v>
      </c>
      <c r="R7238" s="1">
        <v>2.2400000000000002</v>
      </c>
      <c r="S7238" s="1">
        <v>0.56000000000000005</v>
      </c>
      <c r="T7238" s="1">
        <v>0.46500000000000002</v>
      </c>
      <c r="U7238" s="4" t="s">
        <v>60</v>
      </c>
      <c r="V7238">
        <v>0.49</v>
      </c>
      <c r="W7238">
        <v>0.4</v>
      </c>
      <c r="X7238">
        <v>0.75</v>
      </c>
      <c r="Y7238">
        <v>2.38</v>
      </c>
      <c r="Z7238">
        <v>0.25</v>
      </c>
      <c r="AA7238" s="5">
        <f t="shared" si="685"/>
        <v>3.2650000000000001</v>
      </c>
      <c r="AB7238" s="15" cm="1">
        <f t="array" ref="AB7238">_xlfn.SWITCH(U7238,"夏",122,"冬",90,"春",153,"秋",153,0)</f>
        <v>122</v>
      </c>
      <c r="AC7238" s="16">
        <f t="shared" si="686"/>
        <v>398.33000000000004</v>
      </c>
      <c r="AD7238" s="5">
        <f>IFERROR(AA7238/D7238,0)</f>
        <v>2.2872154115586692E-2</v>
      </c>
      <c r="AE7238" s="15">
        <f t="shared" si="687"/>
        <v>0.33424657534246577</v>
      </c>
      <c r="AF7238" s="5">
        <f>IFERROR(AD7238*AE7238*48,0)</f>
        <v>0.36695708082431688</v>
      </c>
    </row>
    <row r="7239" spans="1:32" x14ac:dyDescent="0.15">
      <c r="A7239" s="1"/>
      <c r="B7239" s="1" t="s">
        <v>48</v>
      </c>
      <c r="C7239" s="1" t="s">
        <v>58</v>
      </c>
      <c r="D7239" s="1">
        <v>142.75</v>
      </c>
      <c r="E7239" s="6">
        <v>3.13</v>
      </c>
      <c r="F7239" s="18">
        <v>0.70833333333333304</v>
      </c>
      <c r="G7239" s="1">
        <v>27</v>
      </c>
      <c r="H7239" s="1">
        <v>58.83</v>
      </c>
      <c r="I7239" s="1">
        <v>27.1</v>
      </c>
      <c r="J7239" s="1">
        <v>0.3</v>
      </c>
      <c r="K7239" s="1">
        <v>615</v>
      </c>
      <c r="L7239" s="1">
        <v>345</v>
      </c>
      <c r="M7239" s="6">
        <f t="shared" si="683"/>
        <v>27.159857022746905</v>
      </c>
      <c r="N7239" s="19">
        <v>0.5</v>
      </c>
      <c r="O7239" s="11" cm="1">
        <f t="array" ref="O7239">ROUND(_xlfn.SWITCH(C7239,"建筑专教",IF(S7239&gt;0.1,1.38,1.28),"阶梯教室",IF(S7239&gt;0.1,1.15,1.05),"公共教室",IF(S7239&gt;0.1,1.22,1.12),IF(S7239&gt;0.1,1.2,1.1))+(MOD(ROW()*11,31)/31-0.5)*0.06,2)</f>
        <v>1.39</v>
      </c>
      <c r="P7239" s="12">
        <f t="shared" si="689"/>
        <v>0.25</v>
      </c>
      <c r="Q7239" s="13">
        <f t="shared" si="688"/>
        <v>2.4320411696793769E-2</v>
      </c>
      <c r="R7239" s="1">
        <v>2.14</v>
      </c>
      <c r="S7239" s="1">
        <v>0.59</v>
      </c>
      <c r="T7239" s="1">
        <v>0.47</v>
      </c>
      <c r="U7239" s="4" t="s">
        <v>60</v>
      </c>
      <c r="V7239">
        <v>0.49</v>
      </c>
      <c r="W7239">
        <v>0.4</v>
      </c>
      <c r="X7239">
        <v>0.75</v>
      </c>
      <c r="Y7239">
        <v>2.38</v>
      </c>
      <c r="Z7239">
        <v>0.25</v>
      </c>
      <c r="AA7239" s="5">
        <f t="shared" si="685"/>
        <v>3.2</v>
      </c>
      <c r="AB7239" s="15" cm="1">
        <f t="array" ref="AB7239">_xlfn.SWITCH(U7239,"夏",122,"冬",90,"春",153,"秋",153,0)</f>
        <v>122</v>
      </c>
      <c r="AC7239" s="16">
        <f t="shared" si="686"/>
        <v>390.40000000000003</v>
      </c>
      <c r="AD7239" s="5">
        <f>IFERROR(AA7239/D7239,0)</f>
        <v>2.2416812609457094E-2</v>
      </c>
      <c r="AE7239" s="15">
        <f t="shared" si="687"/>
        <v>0.33424657534246577</v>
      </c>
      <c r="AF7239" s="5">
        <f>IFERROR(AD7239*AE7239*48,0)</f>
        <v>0.35965165655063219</v>
      </c>
    </row>
    <row r="7240" spans="1:32" x14ac:dyDescent="0.15">
      <c r="A7240" s="1"/>
      <c r="B7240" s="1" t="s">
        <v>48</v>
      </c>
      <c r="C7240" s="1" t="s">
        <v>58</v>
      </c>
      <c r="D7240" s="1">
        <v>142.75</v>
      </c>
      <c r="E7240" s="6">
        <v>3.13</v>
      </c>
      <c r="F7240" s="18">
        <v>0.70833333333333304</v>
      </c>
      <c r="G7240" s="1">
        <v>27.2</v>
      </c>
      <c r="H7240" s="1">
        <v>56.83</v>
      </c>
      <c r="I7240" s="1">
        <v>27.3</v>
      </c>
      <c r="J7240" s="1">
        <v>0.3</v>
      </c>
      <c r="K7240" s="1">
        <v>635</v>
      </c>
      <c r="L7240" s="1">
        <v>355</v>
      </c>
      <c r="M7240" s="6">
        <f t="shared" si="683"/>
        <v>27.359737615058236</v>
      </c>
      <c r="N7240" s="19">
        <v>0.5</v>
      </c>
      <c r="O7240" s="11" cm="1">
        <f t="array" ref="O7240">ROUND(_xlfn.SWITCH(C7240,"建筑专教",IF(S7240&gt;0.1,1.38,1.28),"阶梯教室",IF(S7240&gt;0.1,1.15,1.05),"公共教室",IF(S7240&gt;0.1,1.22,1.12),IF(S7240&gt;0.1,1.2,1.1))+(MOD(ROW()*11,31)/31-0.5)*0.06,2)</f>
        <v>1.35</v>
      </c>
      <c r="P7240" s="12">
        <f t="shared" si="689"/>
        <v>0.28000000000000003</v>
      </c>
      <c r="Q7240" s="13">
        <f t="shared" si="688"/>
        <v>1.8678994975929963E-2</v>
      </c>
      <c r="R7240" s="1">
        <v>2.1800000000000002</v>
      </c>
      <c r="S7240" s="1">
        <v>0.59</v>
      </c>
      <c r="T7240" s="1">
        <v>0.34</v>
      </c>
      <c r="U7240" s="4" t="s">
        <v>60</v>
      </c>
      <c r="V7240">
        <v>0.49</v>
      </c>
      <c r="W7240">
        <v>0.4</v>
      </c>
      <c r="X7240">
        <v>0.75</v>
      </c>
      <c r="Y7240">
        <v>2.38</v>
      </c>
      <c r="Z7240">
        <v>0.25</v>
      </c>
      <c r="AA7240" s="5">
        <f t="shared" si="685"/>
        <v>3.11</v>
      </c>
      <c r="AB7240" s="15" cm="1">
        <f t="array" ref="AB7240">_xlfn.SWITCH(U7240,"夏",122,"冬",90,"春",153,"秋",153,0)</f>
        <v>122</v>
      </c>
      <c r="AC7240" s="16">
        <f t="shared" si="686"/>
        <v>379.41999999999996</v>
      </c>
      <c r="AD7240" s="5">
        <f>IFERROR(AA7240/D7240,0)</f>
        <v>2.1786339754816111E-2</v>
      </c>
      <c r="AE7240" s="15">
        <f t="shared" si="687"/>
        <v>0.33424657534246577</v>
      </c>
      <c r="AF7240" s="5">
        <f>IFERROR(AD7240*AE7240*48,0)</f>
        <v>0.34953645371014563</v>
      </c>
    </row>
    <row r="7241" spans="1:32" x14ac:dyDescent="0.15">
      <c r="A7241" s="1"/>
      <c r="B7241" s="1" t="s">
        <v>48</v>
      </c>
      <c r="C7241" s="1" t="s">
        <v>58</v>
      </c>
      <c r="D7241" s="1">
        <v>142.75</v>
      </c>
      <c r="E7241" s="6">
        <v>3.13</v>
      </c>
      <c r="F7241" s="18">
        <v>0.72916666666666696</v>
      </c>
      <c r="G7241" s="1">
        <v>26.1</v>
      </c>
      <c r="H7241" s="1">
        <v>63.27</v>
      </c>
      <c r="I7241" s="1">
        <v>26.2</v>
      </c>
      <c r="J7241" s="1">
        <v>0.3</v>
      </c>
      <c r="K7241" s="1">
        <v>410</v>
      </c>
      <c r="L7241" s="1">
        <v>245</v>
      </c>
      <c r="M7241" s="6">
        <f t="shared" si="683"/>
        <v>26.260398312375912</v>
      </c>
      <c r="N7241" s="1">
        <v>0</v>
      </c>
      <c r="O7241" s="1">
        <v>0</v>
      </c>
      <c r="P7241" s="12">
        <f t="shared" si="689"/>
        <v>0</v>
      </c>
      <c r="Q7241" s="1">
        <v>0</v>
      </c>
      <c r="R7241" s="1">
        <v>2.08</v>
      </c>
      <c r="S7241" s="1">
        <v>0.62</v>
      </c>
      <c r="T7241" s="1">
        <v>0</v>
      </c>
      <c r="U7241" s="4" t="s">
        <v>60</v>
      </c>
      <c r="V7241">
        <v>0.49</v>
      </c>
      <c r="W7241">
        <v>0.4</v>
      </c>
      <c r="X7241">
        <v>0.75</v>
      </c>
      <c r="Y7241">
        <v>2.38</v>
      </c>
      <c r="Z7241">
        <v>0.25</v>
      </c>
      <c r="AA7241" s="5">
        <f t="shared" si="685"/>
        <v>2.7</v>
      </c>
      <c r="AB7241" s="15" cm="1">
        <f t="array" ref="AB7241">_xlfn.SWITCH(U7241,"夏",122,"冬",90,"春",153,"秋",153,0)</f>
        <v>122</v>
      </c>
      <c r="AC7241" s="16">
        <f t="shared" si="686"/>
        <v>329.40000000000003</v>
      </c>
      <c r="AD7241" s="5">
        <f>IFERROR(AA7241/D7241,0)</f>
        <v>1.8914185639229423E-2</v>
      </c>
      <c r="AE7241" s="15">
        <f t="shared" si="687"/>
        <v>0.33424657534246577</v>
      </c>
      <c r="AF7241" s="5">
        <f>IFERROR(AD7241*AE7241*48,0)</f>
        <v>0.30345608521459588</v>
      </c>
    </row>
    <row r="7242" spans="1:32" x14ac:dyDescent="0.15">
      <c r="A7242" s="1"/>
      <c r="B7242" s="1" t="s">
        <v>48</v>
      </c>
      <c r="C7242" s="1" t="s">
        <v>58</v>
      </c>
      <c r="D7242" s="1">
        <v>142.75</v>
      </c>
      <c r="E7242" s="6">
        <v>3.13</v>
      </c>
      <c r="F7242" s="18">
        <v>0.72916666666666696</v>
      </c>
      <c r="G7242" s="1">
        <v>26.3</v>
      </c>
      <c r="H7242" s="1">
        <v>61.27</v>
      </c>
      <c r="I7242" s="1">
        <v>26.4</v>
      </c>
      <c r="J7242" s="1">
        <v>0.3</v>
      </c>
      <c r="K7242" s="1">
        <v>410</v>
      </c>
      <c r="L7242" s="1">
        <v>255</v>
      </c>
      <c r="M7242" s="6">
        <f t="shared" si="683"/>
        <v>26.460277463694865</v>
      </c>
      <c r="N7242" s="1">
        <v>0</v>
      </c>
      <c r="O7242" s="1">
        <v>0</v>
      </c>
      <c r="P7242" s="12">
        <f t="shared" si="689"/>
        <v>0</v>
      </c>
      <c r="Q7242" s="1">
        <v>0</v>
      </c>
      <c r="R7242" s="1">
        <v>2.12</v>
      </c>
      <c r="S7242" s="1">
        <v>0.62</v>
      </c>
      <c r="T7242" s="1">
        <v>0</v>
      </c>
      <c r="U7242" s="4" t="s">
        <v>60</v>
      </c>
      <c r="V7242">
        <v>0.49</v>
      </c>
      <c r="W7242">
        <v>0.4</v>
      </c>
      <c r="X7242">
        <v>0.75</v>
      </c>
      <c r="Y7242">
        <v>2.38</v>
      </c>
      <c r="Z7242">
        <v>0.25</v>
      </c>
      <c r="AA7242" s="5">
        <f t="shared" si="685"/>
        <v>2.74</v>
      </c>
      <c r="AB7242" s="15" cm="1">
        <f t="array" ref="AB7242">_xlfn.SWITCH(U7242,"夏",122,"冬",90,"春",153,"秋",153,0)</f>
        <v>122</v>
      </c>
      <c r="AC7242" s="16">
        <f t="shared" si="686"/>
        <v>334.28000000000003</v>
      </c>
      <c r="AD7242" s="5">
        <f>IFERROR(AA7242/D7242,0)</f>
        <v>1.9194395796847636E-2</v>
      </c>
      <c r="AE7242" s="15">
        <f t="shared" si="687"/>
        <v>0.33424657534246577</v>
      </c>
      <c r="AF7242" s="5">
        <f>IFERROR(AD7242*AE7242*48,0)</f>
        <v>0.30795173092147876</v>
      </c>
    </row>
    <row r="7243" spans="1:32" x14ac:dyDescent="0.15">
      <c r="A7243" s="1"/>
      <c r="B7243" s="1" t="s">
        <v>48</v>
      </c>
      <c r="C7243" s="1" t="s">
        <v>58</v>
      </c>
      <c r="D7243" s="1">
        <v>142.75</v>
      </c>
      <c r="E7243" s="6">
        <v>3.13</v>
      </c>
      <c r="F7243" s="18">
        <v>0.75</v>
      </c>
      <c r="G7243" s="1">
        <v>25.8</v>
      </c>
      <c r="H7243" s="1">
        <v>65.459999999999994</v>
      </c>
      <c r="I7243" s="1">
        <v>25.9</v>
      </c>
      <c r="J7243" s="1">
        <v>0.3</v>
      </c>
      <c r="K7243" s="1">
        <v>410</v>
      </c>
      <c r="L7243" s="1">
        <v>145</v>
      </c>
      <c r="M7243" s="6">
        <f t="shared" si="683"/>
        <v>25.960580191671966</v>
      </c>
      <c r="N7243" s="1">
        <v>0</v>
      </c>
      <c r="O7243" s="1">
        <v>0</v>
      </c>
      <c r="P7243" s="12">
        <f t="shared" si="689"/>
        <v>0</v>
      </c>
      <c r="Q7243" s="1">
        <v>0</v>
      </c>
      <c r="R7243" s="1">
        <v>2.02</v>
      </c>
      <c r="S7243" s="1">
        <v>0.65</v>
      </c>
      <c r="T7243" s="1">
        <v>0</v>
      </c>
      <c r="U7243" s="4" t="s">
        <v>60</v>
      </c>
      <c r="V7243">
        <v>0.49</v>
      </c>
      <c r="W7243">
        <v>0.4</v>
      </c>
      <c r="X7243">
        <v>0.75</v>
      </c>
      <c r="Y7243">
        <v>2.38</v>
      </c>
      <c r="Z7243">
        <v>0.25</v>
      </c>
      <c r="AA7243" s="5">
        <f t="shared" si="685"/>
        <v>2.67</v>
      </c>
      <c r="AB7243" s="15" cm="1">
        <f t="array" ref="AB7243">_xlfn.SWITCH(U7243,"夏",122,"冬",90,"春",153,"秋",153,0)</f>
        <v>122</v>
      </c>
      <c r="AC7243" s="16">
        <f t="shared" si="686"/>
        <v>325.74</v>
      </c>
      <c r="AD7243" s="5">
        <f>IFERROR(AA7243/D7243,0)</f>
        <v>1.870402802101576E-2</v>
      </c>
      <c r="AE7243" s="15">
        <f t="shared" si="687"/>
        <v>0.33424657534246577</v>
      </c>
      <c r="AF7243" s="5">
        <f>IFERROR(AD7243*AE7243*48,0)</f>
        <v>0.3000843509344337</v>
      </c>
    </row>
    <row r="7244" spans="1:32" x14ac:dyDescent="0.15">
      <c r="A7244" s="1"/>
      <c r="B7244" s="1" t="s">
        <v>48</v>
      </c>
      <c r="C7244" s="1" t="s">
        <v>58</v>
      </c>
      <c r="D7244" s="1">
        <v>142.75</v>
      </c>
      <c r="E7244" s="6">
        <v>3.13</v>
      </c>
      <c r="F7244" s="18">
        <v>0.75</v>
      </c>
      <c r="G7244" s="1">
        <v>26</v>
      </c>
      <c r="H7244" s="1">
        <v>63.46</v>
      </c>
      <c r="I7244" s="1">
        <v>26.1</v>
      </c>
      <c r="J7244" s="1">
        <v>0.3</v>
      </c>
      <c r="K7244" s="1">
        <v>410</v>
      </c>
      <c r="L7244" s="1">
        <v>155</v>
      </c>
      <c r="M7244" s="6">
        <f t="shared" si="683"/>
        <v>26.160458857836602</v>
      </c>
      <c r="N7244" s="1">
        <v>0</v>
      </c>
      <c r="O7244" s="1">
        <v>0</v>
      </c>
      <c r="P7244" s="12">
        <f t="shared" si="689"/>
        <v>0</v>
      </c>
      <c r="Q7244" s="1">
        <v>0</v>
      </c>
      <c r="R7244" s="1">
        <v>2.06</v>
      </c>
      <c r="S7244" s="1">
        <v>0.65</v>
      </c>
      <c r="T7244" s="1">
        <v>0</v>
      </c>
      <c r="U7244" s="4" t="s">
        <v>60</v>
      </c>
      <c r="V7244">
        <v>0.49</v>
      </c>
      <c r="W7244">
        <v>0.4</v>
      </c>
      <c r="X7244">
        <v>0.75</v>
      </c>
      <c r="Y7244">
        <v>2.38</v>
      </c>
      <c r="Z7244">
        <v>0.25</v>
      </c>
      <c r="AA7244" s="5">
        <f t="shared" si="685"/>
        <v>2.71</v>
      </c>
      <c r="AB7244" s="15" cm="1">
        <f t="array" ref="AB7244">_xlfn.SWITCH(U7244,"夏",122,"冬",90,"春",153,"秋",153,0)</f>
        <v>122</v>
      </c>
      <c r="AC7244" s="16">
        <f t="shared" si="686"/>
        <v>330.62</v>
      </c>
      <c r="AD7244" s="5">
        <f>IFERROR(AA7244/D7244,0)</f>
        <v>1.8984238178633976E-2</v>
      </c>
      <c r="AE7244" s="15">
        <f t="shared" si="687"/>
        <v>0.33424657534246577</v>
      </c>
      <c r="AF7244" s="5">
        <f>IFERROR(AD7244*AE7244*48,0)</f>
        <v>0.30457999664131663</v>
      </c>
    </row>
    <row r="7245" spans="1:32" x14ac:dyDescent="0.15">
      <c r="A7245" s="1"/>
      <c r="B7245" s="1" t="s">
        <v>48</v>
      </c>
      <c r="C7245" s="1" t="s">
        <v>58</v>
      </c>
      <c r="D7245" s="1">
        <v>142.75</v>
      </c>
      <c r="E7245" s="6">
        <v>3.13</v>
      </c>
      <c r="F7245" s="18">
        <v>0.77083333333333304</v>
      </c>
      <c r="G7245" s="1">
        <v>25.43</v>
      </c>
      <c r="H7245" s="1">
        <v>67.05</v>
      </c>
      <c r="I7245" s="1">
        <v>25.53</v>
      </c>
      <c r="J7245" s="1">
        <v>0.3</v>
      </c>
      <c r="K7245" s="1">
        <v>410</v>
      </c>
      <c r="L7245" s="1">
        <v>126</v>
      </c>
      <c r="M7245" s="6">
        <f t="shared" si="683"/>
        <v>25.590805516304158</v>
      </c>
      <c r="N7245" s="1">
        <v>0</v>
      </c>
      <c r="O7245" s="1">
        <v>0</v>
      </c>
      <c r="P7245" s="12">
        <f t="shared" si="689"/>
        <v>0</v>
      </c>
      <c r="Q7245" s="1">
        <v>0</v>
      </c>
      <c r="R7245" s="1">
        <v>1.96</v>
      </c>
      <c r="S7245" s="1">
        <v>0.65600000000000003</v>
      </c>
      <c r="T7245" s="1">
        <v>0</v>
      </c>
      <c r="U7245" s="4" t="s">
        <v>60</v>
      </c>
      <c r="V7245">
        <v>0.49</v>
      </c>
      <c r="W7245">
        <v>0.4</v>
      </c>
      <c r="X7245">
        <v>0.75</v>
      </c>
      <c r="Y7245">
        <v>2.38</v>
      </c>
      <c r="Z7245">
        <v>0.25</v>
      </c>
      <c r="AA7245" s="5">
        <f t="shared" si="685"/>
        <v>2.6160000000000001</v>
      </c>
      <c r="AB7245" s="15" cm="1">
        <f t="array" ref="AB7245">_xlfn.SWITCH(U7245,"夏",122,"冬",90,"春",153,"秋",153,0)</f>
        <v>122</v>
      </c>
      <c r="AC7245" s="16">
        <f t="shared" si="686"/>
        <v>319.15199999999999</v>
      </c>
      <c r="AD7245" s="5">
        <f>IFERROR(AA7245/D7245,0)</f>
        <v>1.8325744308231175E-2</v>
      </c>
      <c r="AE7245" s="15">
        <f t="shared" si="687"/>
        <v>0.33424657534246577</v>
      </c>
      <c r="AF7245" s="5">
        <f>IFERROR(AD7245*AE7245*48,0)</f>
        <v>0.29401522923014178</v>
      </c>
    </row>
    <row r="7246" spans="1:32" x14ac:dyDescent="0.15">
      <c r="A7246" s="1"/>
      <c r="B7246" s="1" t="s">
        <v>48</v>
      </c>
      <c r="C7246" s="1" t="s">
        <v>58</v>
      </c>
      <c r="D7246" s="1">
        <v>142.75</v>
      </c>
      <c r="E7246" s="6">
        <v>3.13</v>
      </c>
      <c r="F7246" s="18">
        <v>0.77083333333333304</v>
      </c>
      <c r="G7246" s="1">
        <v>25.63</v>
      </c>
      <c r="H7246" s="1">
        <v>65.05</v>
      </c>
      <c r="I7246" s="1">
        <v>25.73</v>
      </c>
      <c r="J7246" s="1">
        <v>0.3</v>
      </c>
      <c r="K7246" s="1">
        <v>410</v>
      </c>
      <c r="L7246" s="1">
        <v>136</v>
      </c>
      <c r="M7246" s="6">
        <f t="shared" ref="M7246:M7309" si="690">IFERROR(POWER((I7246+273.15)^4+133500000*POWER(J7246,0.6)*(I7246-G7246),0.25)-273.15,I7246)</f>
        <v>25.790683580754944</v>
      </c>
      <c r="N7246" s="1">
        <v>0</v>
      </c>
      <c r="O7246" s="1">
        <v>0</v>
      </c>
      <c r="P7246" s="12">
        <f t="shared" si="689"/>
        <v>0</v>
      </c>
      <c r="Q7246" s="1">
        <v>0</v>
      </c>
      <c r="R7246" s="1">
        <v>2</v>
      </c>
      <c r="S7246" s="1">
        <v>0.65600000000000003</v>
      </c>
      <c r="T7246" s="1">
        <v>0</v>
      </c>
      <c r="U7246" s="4" t="s">
        <v>60</v>
      </c>
      <c r="V7246">
        <v>0.49</v>
      </c>
      <c r="W7246">
        <v>0.4</v>
      </c>
      <c r="X7246">
        <v>0.75</v>
      </c>
      <c r="Y7246">
        <v>2.38</v>
      </c>
      <c r="Z7246">
        <v>0.25</v>
      </c>
      <c r="AA7246" s="5">
        <f t="shared" si="685"/>
        <v>2.6560000000000001</v>
      </c>
      <c r="AB7246" s="15" cm="1">
        <f t="array" ref="AB7246">_xlfn.SWITCH(U7246,"夏",122,"冬",90,"春",153,"秋",153,0)</f>
        <v>122</v>
      </c>
      <c r="AC7246" s="16">
        <f t="shared" si="686"/>
        <v>324.03200000000004</v>
      </c>
      <c r="AD7246" s="5">
        <f>IFERROR(AA7246/D7246,0)</f>
        <v>1.8605954465849388E-2</v>
      </c>
      <c r="AE7246" s="15">
        <f t="shared" si="687"/>
        <v>0.33424657534246577</v>
      </c>
      <c r="AF7246" s="5">
        <f>IFERROR(AD7246*AE7246*48,0)</f>
        <v>0.29851087493702472</v>
      </c>
    </row>
    <row r="7247" spans="1:32" x14ac:dyDescent="0.15">
      <c r="A7247" s="1"/>
      <c r="B7247" s="1" t="s">
        <v>48</v>
      </c>
      <c r="C7247" s="1" t="s">
        <v>58</v>
      </c>
      <c r="D7247" s="1">
        <v>142.75</v>
      </c>
      <c r="E7247" s="6">
        <v>3.13</v>
      </c>
      <c r="F7247" s="18">
        <v>0.79166666666666696</v>
      </c>
      <c r="G7247" s="1">
        <v>25.05</v>
      </c>
      <c r="H7247" s="1">
        <v>68.64</v>
      </c>
      <c r="I7247" s="1">
        <v>25.15</v>
      </c>
      <c r="J7247" s="1">
        <v>0.3</v>
      </c>
      <c r="K7247" s="1">
        <v>410</v>
      </c>
      <c r="L7247" s="1">
        <v>108</v>
      </c>
      <c r="M7247" s="6">
        <f t="shared" si="690"/>
        <v>25.211038095095148</v>
      </c>
      <c r="N7247" s="1">
        <v>0</v>
      </c>
      <c r="O7247" s="1">
        <v>0</v>
      </c>
      <c r="P7247" s="12">
        <f t="shared" si="689"/>
        <v>0</v>
      </c>
      <c r="Q7247" s="1">
        <v>0</v>
      </c>
      <c r="R7247" s="1">
        <v>1.9</v>
      </c>
      <c r="S7247" s="1">
        <v>0.66200000000000003</v>
      </c>
      <c r="T7247" s="1">
        <v>0</v>
      </c>
      <c r="U7247" s="4" t="s">
        <v>60</v>
      </c>
      <c r="V7247">
        <v>0.49</v>
      </c>
      <c r="W7247">
        <v>0.4</v>
      </c>
      <c r="X7247">
        <v>0.75</v>
      </c>
      <c r="Y7247">
        <v>2.38</v>
      </c>
      <c r="Z7247">
        <v>0.25</v>
      </c>
      <c r="AA7247" s="5">
        <f t="shared" si="685"/>
        <v>2.5619999999999998</v>
      </c>
      <c r="AB7247" s="15" cm="1">
        <f t="array" ref="AB7247">_xlfn.SWITCH(U7247,"夏",122,"冬",90,"春",153,"秋",153,0)</f>
        <v>122</v>
      </c>
      <c r="AC7247" s="16">
        <f t="shared" si="686"/>
        <v>312.56399999999996</v>
      </c>
      <c r="AD7247" s="5">
        <f>IFERROR(AA7247/D7247,0)</f>
        <v>1.7947460595446583E-2</v>
      </c>
      <c r="AE7247" s="15">
        <f t="shared" si="687"/>
        <v>0.33424657534246577</v>
      </c>
      <c r="AF7247" s="5">
        <f>IFERROR(AD7247*AE7247*48,0)</f>
        <v>0.28794610752584981</v>
      </c>
    </row>
    <row r="7248" spans="1:32" x14ac:dyDescent="0.15">
      <c r="A7248" s="1"/>
      <c r="B7248" s="1" t="s">
        <v>48</v>
      </c>
      <c r="C7248" s="1" t="s">
        <v>58</v>
      </c>
      <c r="D7248" s="1">
        <v>142.75</v>
      </c>
      <c r="E7248" s="6">
        <v>3.13</v>
      </c>
      <c r="F7248" s="18">
        <v>0.79166666666666696</v>
      </c>
      <c r="G7248" s="1">
        <v>25.25</v>
      </c>
      <c r="H7248" s="1">
        <v>66.64</v>
      </c>
      <c r="I7248" s="1">
        <v>25.35</v>
      </c>
      <c r="J7248" s="1">
        <v>0.3</v>
      </c>
      <c r="K7248" s="1">
        <v>410</v>
      </c>
      <c r="L7248" s="1">
        <v>118</v>
      </c>
      <c r="M7248" s="6">
        <f t="shared" si="690"/>
        <v>25.410915537683991</v>
      </c>
      <c r="N7248" s="1">
        <v>0</v>
      </c>
      <c r="O7248" s="1">
        <v>0</v>
      </c>
      <c r="P7248" s="12">
        <f t="shared" si="689"/>
        <v>0</v>
      </c>
      <c r="Q7248" s="1">
        <v>0</v>
      </c>
      <c r="R7248" s="1">
        <v>1.94</v>
      </c>
      <c r="S7248" s="1">
        <v>0.66200000000000003</v>
      </c>
      <c r="T7248" s="1">
        <v>0</v>
      </c>
      <c r="U7248" s="4" t="s">
        <v>60</v>
      </c>
      <c r="V7248">
        <v>0.49</v>
      </c>
      <c r="W7248">
        <v>0.4</v>
      </c>
      <c r="X7248">
        <v>0.75</v>
      </c>
      <c r="Y7248">
        <v>2.38</v>
      </c>
      <c r="Z7248">
        <v>0.25</v>
      </c>
      <c r="AA7248" s="5">
        <f t="shared" si="685"/>
        <v>2.6019999999999999</v>
      </c>
      <c r="AB7248" s="15" cm="1">
        <f t="array" ref="AB7248">_xlfn.SWITCH(U7248,"夏",122,"冬",90,"春",153,"秋",153,0)</f>
        <v>122</v>
      </c>
      <c r="AC7248" s="16">
        <f t="shared" si="686"/>
        <v>317.44399999999996</v>
      </c>
      <c r="AD7248" s="5">
        <f>IFERROR(AA7248/D7248,0)</f>
        <v>1.8227670753064799E-2</v>
      </c>
      <c r="AE7248" s="15">
        <f t="shared" si="687"/>
        <v>0.33424657534246577</v>
      </c>
      <c r="AF7248" s="5">
        <f>IFERROR(AD7248*AE7248*48,0)</f>
        <v>0.2924417532327328</v>
      </c>
    </row>
    <row r="7249" spans="1:32" x14ac:dyDescent="0.15">
      <c r="A7249" s="1"/>
      <c r="B7249" s="1" t="s">
        <v>48</v>
      </c>
      <c r="C7249" s="1" t="s">
        <v>58</v>
      </c>
      <c r="D7249" s="1">
        <v>142.75</v>
      </c>
      <c r="E7249" s="6">
        <v>3.13</v>
      </c>
      <c r="F7249" s="18">
        <v>0.8125</v>
      </c>
      <c r="G7249" s="1">
        <v>24.68</v>
      </c>
      <c r="H7249" s="1">
        <v>70.239999999999995</v>
      </c>
      <c r="I7249" s="1">
        <v>24.78</v>
      </c>
      <c r="J7249" s="1">
        <v>0.3</v>
      </c>
      <c r="K7249" s="1">
        <v>410</v>
      </c>
      <c r="L7249" s="1">
        <v>89</v>
      </c>
      <c r="M7249" s="6">
        <f t="shared" si="690"/>
        <v>24.841265694160143</v>
      </c>
      <c r="N7249" s="1">
        <v>0</v>
      </c>
      <c r="O7249" s="1">
        <v>0</v>
      </c>
      <c r="P7249" s="12">
        <f t="shared" si="689"/>
        <v>0</v>
      </c>
      <c r="Q7249" s="1">
        <v>0</v>
      </c>
      <c r="R7249" s="1">
        <v>1.84</v>
      </c>
      <c r="S7249" s="1">
        <v>0.66800000000000004</v>
      </c>
      <c r="T7249" s="1">
        <v>0</v>
      </c>
      <c r="U7249" s="4" t="s">
        <v>60</v>
      </c>
      <c r="V7249">
        <v>0.49</v>
      </c>
      <c r="W7249">
        <v>0.4</v>
      </c>
      <c r="X7249">
        <v>0.75</v>
      </c>
      <c r="Y7249">
        <v>2.38</v>
      </c>
      <c r="Z7249">
        <v>0.25</v>
      </c>
      <c r="AA7249" s="5">
        <f t="shared" si="685"/>
        <v>2.508</v>
      </c>
      <c r="AB7249" s="15" cm="1">
        <f t="array" ref="AB7249">_xlfn.SWITCH(U7249,"夏",122,"冬",90,"春",153,"秋",153,0)</f>
        <v>122</v>
      </c>
      <c r="AC7249" s="16">
        <f t="shared" si="686"/>
        <v>305.976</v>
      </c>
      <c r="AD7249" s="5">
        <f>IFERROR(AA7249/D7249,0)</f>
        <v>1.7569176882661998E-2</v>
      </c>
      <c r="AE7249" s="15">
        <f t="shared" si="687"/>
        <v>0.33424657534246577</v>
      </c>
      <c r="AF7249" s="5">
        <f>IFERROR(AD7249*AE7249*48,0)</f>
        <v>0.28187698582155801</v>
      </c>
    </row>
    <row r="7250" spans="1:32" x14ac:dyDescent="0.15">
      <c r="A7250" s="1"/>
      <c r="B7250" s="1" t="s">
        <v>48</v>
      </c>
      <c r="C7250" s="1" t="s">
        <v>58</v>
      </c>
      <c r="D7250" s="1">
        <v>142.75</v>
      </c>
      <c r="E7250" s="6">
        <v>3.13</v>
      </c>
      <c r="F7250" s="18">
        <v>0.8125</v>
      </c>
      <c r="G7250" s="1">
        <v>24.88</v>
      </c>
      <c r="H7250" s="1">
        <v>68.239999999999995</v>
      </c>
      <c r="I7250" s="1">
        <v>24.98</v>
      </c>
      <c r="J7250" s="1">
        <v>0.3</v>
      </c>
      <c r="K7250" s="1">
        <v>410</v>
      </c>
      <c r="L7250" s="1">
        <v>99</v>
      </c>
      <c r="M7250" s="6">
        <f t="shared" si="690"/>
        <v>25.041142527439547</v>
      </c>
      <c r="N7250" s="1">
        <v>0</v>
      </c>
      <c r="O7250" s="1">
        <v>0</v>
      </c>
      <c r="P7250" s="12">
        <f t="shared" si="689"/>
        <v>0</v>
      </c>
      <c r="Q7250" s="1">
        <v>0</v>
      </c>
      <c r="R7250" s="1">
        <v>1.88</v>
      </c>
      <c r="S7250" s="1">
        <v>0.66800000000000004</v>
      </c>
      <c r="T7250" s="1">
        <v>0</v>
      </c>
      <c r="U7250" s="4" t="s">
        <v>60</v>
      </c>
      <c r="V7250">
        <v>0.49</v>
      </c>
      <c r="W7250">
        <v>0.4</v>
      </c>
      <c r="X7250">
        <v>0.75</v>
      </c>
      <c r="Y7250">
        <v>2.38</v>
      </c>
      <c r="Z7250">
        <v>0.25</v>
      </c>
      <c r="AA7250" s="5">
        <f t="shared" si="685"/>
        <v>2.548</v>
      </c>
      <c r="AB7250" s="15" cm="1">
        <f t="array" ref="AB7250">_xlfn.SWITCH(U7250,"夏",122,"冬",90,"春",153,"秋",153,0)</f>
        <v>122</v>
      </c>
      <c r="AC7250" s="16">
        <f t="shared" si="686"/>
        <v>310.85599999999999</v>
      </c>
      <c r="AD7250" s="5">
        <f>IFERROR(AA7250/D7250,0)</f>
        <v>1.7849387040280211E-2</v>
      </c>
      <c r="AE7250" s="15">
        <f t="shared" si="687"/>
        <v>0.33424657534246577</v>
      </c>
      <c r="AF7250" s="5">
        <f>IFERROR(AD7250*AE7250*48,0)</f>
        <v>0.28637263152844089</v>
      </c>
    </row>
    <row r="7251" spans="1:32" x14ac:dyDescent="0.15">
      <c r="A7251" s="1"/>
      <c r="B7251" s="1" t="s">
        <v>48</v>
      </c>
      <c r="C7251" s="1" t="s">
        <v>58</v>
      </c>
      <c r="D7251" s="1">
        <v>142.75</v>
      </c>
      <c r="E7251" s="6">
        <v>3.13</v>
      </c>
      <c r="F7251" s="18">
        <v>0.83333333333333304</v>
      </c>
      <c r="G7251" s="1">
        <v>24.3</v>
      </c>
      <c r="H7251" s="1">
        <v>71.83</v>
      </c>
      <c r="I7251" s="1">
        <v>24.4</v>
      </c>
      <c r="J7251" s="1">
        <v>0.15</v>
      </c>
      <c r="K7251" s="1">
        <v>410</v>
      </c>
      <c r="L7251" s="1">
        <v>70</v>
      </c>
      <c r="M7251" s="6">
        <f t="shared" si="690"/>
        <v>24.440579559098865</v>
      </c>
      <c r="N7251" s="1">
        <v>0</v>
      </c>
      <c r="O7251" s="1">
        <v>0</v>
      </c>
      <c r="P7251" s="12">
        <f t="shared" si="689"/>
        <v>0</v>
      </c>
      <c r="Q7251" s="1">
        <v>0</v>
      </c>
      <c r="R7251" s="1">
        <v>0</v>
      </c>
      <c r="S7251" s="1">
        <v>0.67400000000000004</v>
      </c>
      <c r="T7251" s="1">
        <v>0</v>
      </c>
      <c r="U7251" s="4" t="s">
        <v>60</v>
      </c>
      <c r="V7251">
        <v>0.49</v>
      </c>
      <c r="W7251">
        <v>0.4</v>
      </c>
      <c r="X7251">
        <v>0.75</v>
      </c>
      <c r="Y7251">
        <v>2.38</v>
      </c>
      <c r="Z7251">
        <v>0.25</v>
      </c>
      <c r="AA7251" s="5">
        <f t="shared" si="685"/>
        <v>0.67400000000000004</v>
      </c>
      <c r="AB7251" s="15" cm="1">
        <f t="array" ref="AB7251">_xlfn.SWITCH(U7251,"夏",122,"冬",90,"春",153,"秋",153,0)</f>
        <v>122</v>
      </c>
      <c r="AC7251" s="16">
        <f t="shared" si="686"/>
        <v>82.228000000000009</v>
      </c>
      <c r="AD7251" s="5">
        <f>IFERROR(AA7251/D7251,0)</f>
        <v>4.7215411558669002E-3</v>
      </c>
      <c r="AE7251" s="15">
        <f t="shared" si="687"/>
        <v>0.33424657534246577</v>
      </c>
      <c r="AF7251" s="5">
        <f>IFERROR(AD7251*AE7251*48,0)</f>
        <v>7.5751630160976899E-2</v>
      </c>
    </row>
    <row r="7252" spans="1:32" x14ac:dyDescent="0.15">
      <c r="A7252" s="1"/>
      <c r="B7252" s="1" t="s">
        <v>48</v>
      </c>
      <c r="C7252" s="1" t="s">
        <v>58</v>
      </c>
      <c r="D7252" s="1">
        <v>142.75</v>
      </c>
      <c r="E7252" s="6">
        <v>3.13</v>
      </c>
      <c r="F7252" s="18">
        <v>0.83333333333333304</v>
      </c>
      <c r="G7252" s="1">
        <v>24.5</v>
      </c>
      <c r="H7252" s="1">
        <v>69.83</v>
      </c>
      <c r="I7252" s="1">
        <v>24.6</v>
      </c>
      <c r="J7252" s="1">
        <v>0.15</v>
      </c>
      <c r="K7252" s="1">
        <v>410</v>
      </c>
      <c r="L7252" s="1">
        <v>80</v>
      </c>
      <c r="M7252" s="6">
        <f t="shared" si="690"/>
        <v>24.640497863834071</v>
      </c>
      <c r="N7252" s="1">
        <v>0</v>
      </c>
      <c r="O7252" s="1">
        <v>0</v>
      </c>
      <c r="P7252" s="12">
        <f t="shared" si="689"/>
        <v>0</v>
      </c>
      <c r="Q7252" s="1">
        <v>0</v>
      </c>
      <c r="R7252" s="1">
        <v>0</v>
      </c>
      <c r="S7252" s="1">
        <v>0.67400000000000004</v>
      </c>
      <c r="T7252" s="1">
        <v>0</v>
      </c>
      <c r="U7252" s="4" t="s">
        <v>60</v>
      </c>
      <c r="V7252">
        <v>0.49</v>
      </c>
      <c r="W7252">
        <v>0.4</v>
      </c>
      <c r="X7252">
        <v>0.75</v>
      </c>
      <c r="Y7252">
        <v>2.38</v>
      </c>
      <c r="Z7252">
        <v>0.25</v>
      </c>
      <c r="AA7252" s="5">
        <f t="shared" si="685"/>
        <v>0.67400000000000004</v>
      </c>
      <c r="AB7252" s="15" cm="1">
        <f t="array" ref="AB7252">_xlfn.SWITCH(U7252,"夏",122,"冬",90,"春",153,"秋",153,0)</f>
        <v>122</v>
      </c>
      <c r="AC7252" s="16">
        <f t="shared" si="686"/>
        <v>82.228000000000009</v>
      </c>
      <c r="AD7252" s="5">
        <f>IFERROR(AA7252/D7252,0)</f>
        <v>4.7215411558669002E-3</v>
      </c>
      <c r="AE7252" s="15">
        <f t="shared" si="687"/>
        <v>0.33424657534246577</v>
      </c>
      <c r="AF7252" s="5">
        <f>IFERROR(AD7252*AE7252*48,0)</f>
        <v>7.5751630160976899E-2</v>
      </c>
    </row>
    <row r="7253" spans="1:32" x14ac:dyDescent="0.15">
      <c r="A7253" s="1"/>
      <c r="B7253" s="1" t="s">
        <v>48</v>
      </c>
      <c r="C7253" s="1" t="s">
        <v>58</v>
      </c>
      <c r="D7253" s="1">
        <v>142.75</v>
      </c>
      <c r="E7253" s="6">
        <v>3.13</v>
      </c>
      <c r="F7253" s="18">
        <v>0.85416666666666696</v>
      </c>
      <c r="G7253" s="1">
        <v>23.93</v>
      </c>
      <c r="H7253" s="1">
        <v>73.42</v>
      </c>
      <c r="I7253" s="1">
        <v>24.03</v>
      </c>
      <c r="J7253" s="1">
        <v>0.15</v>
      </c>
      <c r="K7253" s="1">
        <v>410</v>
      </c>
      <c r="L7253" s="1">
        <v>51</v>
      </c>
      <c r="M7253" s="6">
        <f t="shared" si="690"/>
        <v>24.070731275440551</v>
      </c>
      <c r="N7253" s="1">
        <v>0</v>
      </c>
      <c r="O7253" s="1">
        <v>0</v>
      </c>
      <c r="P7253" s="12">
        <f t="shared" si="689"/>
        <v>0</v>
      </c>
      <c r="Q7253" s="1">
        <v>0</v>
      </c>
      <c r="R7253" s="1">
        <v>0</v>
      </c>
      <c r="S7253" s="1">
        <v>0.68</v>
      </c>
      <c r="T7253" s="1">
        <v>0</v>
      </c>
      <c r="U7253" s="4" t="s">
        <v>60</v>
      </c>
      <c r="V7253">
        <v>0.49</v>
      </c>
      <c r="W7253">
        <v>0.4</v>
      </c>
      <c r="X7253">
        <v>0.75</v>
      </c>
      <c r="Y7253">
        <v>2.38</v>
      </c>
      <c r="Z7253">
        <v>0.25</v>
      </c>
      <c r="AA7253" s="5">
        <f t="shared" si="685"/>
        <v>0.68</v>
      </c>
      <c r="AB7253" s="15" cm="1">
        <f t="array" ref="AB7253">_xlfn.SWITCH(U7253,"夏",122,"冬",90,"春",153,"秋",153,0)</f>
        <v>122</v>
      </c>
      <c r="AC7253" s="16">
        <f t="shared" si="686"/>
        <v>82.960000000000008</v>
      </c>
      <c r="AD7253" s="5">
        <f>IFERROR(AA7253/D7253,0)</f>
        <v>4.7635726795096324E-3</v>
      </c>
      <c r="AE7253" s="15">
        <f t="shared" si="687"/>
        <v>0.33424657534246577</v>
      </c>
      <c r="AF7253" s="5">
        <f>IFERROR(AD7253*AE7253*48,0)</f>
        <v>7.6425977017009344E-2</v>
      </c>
    </row>
    <row r="7254" spans="1:32" x14ac:dyDescent="0.15">
      <c r="A7254" s="1"/>
      <c r="B7254" s="1" t="s">
        <v>48</v>
      </c>
      <c r="C7254" s="1" t="s">
        <v>58</v>
      </c>
      <c r="D7254" s="1">
        <v>142.75</v>
      </c>
      <c r="E7254" s="6">
        <v>3.13</v>
      </c>
      <c r="F7254" s="18">
        <v>0.85416666666666696</v>
      </c>
      <c r="G7254" s="1">
        <v>24.13</v>
      </c>
      <c r="H7254" s="1">
        <v>71.42</v>
      </c>
      <c r="I7254" s="1">
        <v>24.23</v>
      </c>
      <c r="J7254" s="1">
        <v>0.15</v>
      </c>
      <c r="K7254" s="1">
        <v>410</v>
      </c>
      <c r="L7254" s="1">
        <v>61</v>
      </c>
      <c r="M7254" s="6">
        <f t="shared" si="690"/>
        <v>24.270649172893116</v>
      </c>
      <c r="N7254" s="1">
        <v>0</v>
      </c>
      <c r="O7254" s="1">
        <v>0</v>
      </c>
      <c r="P7254" s="12">
        <f t="shared" si="689"/>
        <v>0</v>
      </c>
      <c r="Q7254" s="1">
        <v>0</v>
      </c>
      <c r="R7254" s="1">
        <v>0</v>
      </c>
      <c r="S7254" s="1">
        <v>0.68</v>
      </c>
      <c r="T7254" s="1">
        <v>0</v>
      </c>
      <c r="U7254" s="4" t="s">
        <v>60</v>
      </c>
      <c r="V7254">
        <v>0.49</v>
      </c>
      <c r="W7254">
        <v>0.4</v>
      </c>
      <c r="X7254">
        <v>0.75</v>
      </c>
      <c r="Y7254">
        <v>2.38</v>
      </c>
      <c r="Z7254">
        <v>0.25</v>
      </c>
      <c r="AA7254" s="5">
        <f t="shared" si="685"/>
        <v>0.68</v>
      </c>
      <c r="AB7254" s="15" cm="1">
        <f t="array" ref="AB7254">_xlfn.SWITCH(U7254,"夏",122,"冬",90,"春",153,"秋",153,0)</f>
        <v>122</v>
      </c>
      <c r="AC7254" s="16">
        <f t="shared" si="686"/>
        <v>82.960000000000008</v>
      </c>
      <c r="AD7254" s="5">
        <f>IFERROR(AA7254/D7254,0)</f>
        <v>4.7635726795096324E-3</v>
      </c>
      <c r="AE7254" s="15">
        <f t="shared" si="687"/>
        <v>0.33424657534246577</v>
      </c>
      <c r="AF7254" s="5">
        <f>IFERROR(AD7254*AE7254*48,0)</f>
        <v>7.6425977017009344E-2</v>
      </c>
    </row>
    <row r="7255" spans="1:32" x14ac:dyDescent="0.15">
      <c r="A7255" s="1"/>
      <c r="B7255" s="1" t="s">
        <v>48</v>
      </c>
      <c r="C7255" s="1" t="s">
        <v>58</v>
      </c>
      <c r="D7255" s="1">
        <v>142.75</v>
      </c>
      <c r="E7255" s="6">
        <v>3.13</v>
      </c>
      <c r="F7255" s="18">
        <v>0.875</v>
      </c>
      <c r="G7255" s="1">
        <v>23.55</v>
      </c>
      <c r="H7255" s="1">
        <v>75.02</v>
      </c>
      <c r="I7255" s="1">
        <v>23.65</v>
      </c>
      <c r="J7255" s="1">
        <v>0.15</v>
      </c>
      <c r="K7255" s="1">
        <v>410</v>
      </c>
      <c r="L7255" s="1">
        <v>33</v>
      </c>
      <c r="M7255" s="6">
        <f t="shared" si="690"/>
        <v>23.690887880327978</v>
      </c>
      <c r="N7255" s="1">
        <v>0</v>
      </c>
      <c r="O7255" s="1">
        <v>0</v>
      </c>
      <c r="P7255" s="12">
        <f t="shared" si="689"/>
        <v>0</v>
      </c>
      <c r="Q7255" s="1">
        <v>0</v>
      </c>
      <c r="R7255" s="1">
        <v>0</v>
      </c>
      <c r="S7255" s="1">
        <v>0.68600000000000005</v>
      </c>
      <c r="T7255" s="1">
        <v>0</v>
      </c>
      <c r="U7255" s="4" t="s">
        <v>60</v>
      </c>
      <c r="V7255">
        <v>0.49</v>
      </c>
      <c r="W7255">
        <v>0.4</v>
      </c>
      <c r="X7255">
        <v>0.75</v>
      </c>
      <c r="Y7255">
        <v>2.38</v>
      </c>
      <c r="Z7255">
        <v>0.25</v>
      </c>
      <c r="AA7255" s="5">
        <f t="shared" si="685"/>
        <v>0.68600000000000005</v>
      </c>
      <c r="AB7255" s="15" cm="1">
        <f t="array" ref="AB7255">_xlfn.SWITCH(U7255,"夏",122,"冬",90,"春",153,"秋",153,0)</f>
        <v>122</v>
      </c>
      <c r="AC7255" s="16">
        <f t="shared" si="686"/>
        <v>83.692000000000007</v>
      </c>
      <c r="AD7255" s="5">
        <f>IFERROR(AA7255/D7255,0)</f>
        <v>4.8056042031523645E-3</v>
      </c>
      <c r="AE7255" s="15">
        <f t="shared" si="687"/>
        <v>0.33424657534246577</v>
      </c>
      <c r="AF7255" s="5">
        <f>IFERROR(AD7255*AE7255*48,0)</f>
        <v>7.7100323873041776E-2</v>
      </c>
    </row>
    <row r="7256" spans="1:32" x14ac:dyDescent="0.15">
      <c r="A7256" s="1"/>
      <c r="B7256" s="1" t="s">
        <v>48</v>
      </c>
      <c r="C7256" s="1" t="s">
        <v>58</v>
      </c>
      <c r="D7256" s="1">
        <v>142.75</v>
      </c>
      <c r="E7256" s="6">
        <v>3.13</v>
      </c>
      <c r="F7256" s="18">
        <v>0.875</v>
      </c>
      <c r="G7256" s="1">
        <v>23.75</v>
      </c>
      <c r="H7256" s="1">
        <v>73.02</v>
      </c>
      <c r="I7256" s="1">
        <v>23.85</v>
      </c>
      <c r="J7256" s="1">
        <v>0.15</v>
      </c>
      <c r="K7256" s="1">
        <v>410</v>
      </c>
      <c r="L7256" s="1">
        <v>43</v>
      </c>
      <c r="M7256" s="6">
        <f t="shared" si="690"/>
        <v>23.890805356845817</v>
      </c>
      <c r="N7256" s="1">
        <v>0</v>
      </c>
      <c r="O7256" s="1">
        <v>0</v>
      </c>
      <c r="P7256" s="12">
        <f t="shared" si="689"/>
        <v>0</v>
      </c>
      <c r="Q7256" s="1">
        <v>0</v>
      </c>
      <c r="R7256" s="1">
        <v>0</v>
      </c>
      <c r="S7256" s="1">
        <v>0.68600000000000005</v>
      </c>
      <c r="T7256" s="1">
        <v>0</v>
      </c>
      <c r="U7256" s="4" t="s">
        <v>60</v>
      </c>
      <c r="V7256">
        <v>0.49</v>
      </c>
      <c r="W7256">
        <v>0.4</v>
      </c>
      <c r="X7256">
        <v>0.75</v>
      </c>
      <c r="Y7256">
        <v>2.38</v>
      </c>
      <c r="Z7256">
        <v>0.25</v>
      </c>
      <c r="AA7256" s="5">
        <f t="shared" si="685"/>
        <v>0.68600000000000005</v>
      </c>
      <c r="AB7256" s="15" cm="1">
        <f t="array" ref="AB7256">_xlfn.SWITCH(U7256,"夏",122,"冬",90,"春",153,"秋",153,0)</f>
        <v>122</v>
      </c>
      <c r="AC7256" s="16">
        <f t="shared" si="686"/>
        <v>83.692000000000007</v>
      </c>
      <c r="AD7256" s="5">
        <f>IFERROR(AA7256/D7256,0)</f>
        <v>4.8056042031523645E-3</v>
      </c>
      <c r="AE7256" s="15">
        <f t="shared" si="687"/>
        <v>0.33424657534246577</v>
      </c>
      <c r="AF7256" s="5">
        <f>IFERROR(AD7256*AE7256*48,0)</f>
        <v>7.7100323873041776E-2</v>
      </c>
    </row>
    <row r="7257" spans="1:32" x14ac:dyDescent="0.15">
      <c r="A7257" s="1"/>
      <c r="B7257" s="1" t="s">
        <v>48</v>
      </c>
      <c r="C7257" s="1" t="s">
        <v>58</v>
      </c>
      <c r="D7257" s="1">
        <v>142.75</v>
      </c>
      <c r="E7257" s="6">
        <v>3.13</v>
      </c>
      <c r="F7257" s="18">
        <v>0.89583333333333304</v>
      </c>
      <c r="G7257" s="1">
        <v>23.18</v>
      </c>
      <c r="H7257" s="1">
        <v>76.61</v>
      </c>
      <c r="I7257" s="1">
        <v>23.28</v>
      </c>
      <c r="J7257" s="1">
        <v>0.15</v>
      </c>
      <c r="K7257" s="1">
        <v>410</v>
      </c>
      <c r="L7257" s="1">
        <v>14</v>
      </c>
      <c r="M7257" s="6">
        <f t="shared" si="690"/>
        <v>23.321041136233248</v>
      </c>
      <c r="N7257" s="1">
        <v>0</v>
      </c>
      <c r="O7257" s="1">
        <v>0</v>
      </c>
      <c r="P7257" s="12">
        <f t="shared" si="689"/>
        <v>0</v>
      </c>
      <c r="Q7257" s="1">
        <v>0</v>
      </c>
      <c r="R7257" s="1">
        <v>0</v>
      </c>
      <c r="S7257" s="1">
        <v>0.69199999999999995</v>
      </c>
      <c r="T7257" s="1">
        <v>0</v>
      </c>
      <c r="U7257" s="4" t="s">
        <v>60</v>
      </c>
      <c r="V7257">
        <v>0.49</v>
      </c>
      <c r="W7257">
        <v>0.4</v>
      </c>
      <c r="X7257">
        <v>0.75</v>
      </c>
      <c r="Y7257">
        <v>2.38</v>
      </c>
      <c r="Z7257">
        <v>0.25</v>
      </c>
      <c r="AA7257" s="5">
        <f t="shared" si="685"/>
        <v>0.69199999999999995</v>
      </c>
      <c r="AB7257" s="15" cm="1">
        <f t="array" ref="AB7257">_xlfn.SWITCH(U7257,"夏",122,"冬",90,"春",153,"秋",153,0)</f>
        <v>122</v>
      </c>
      <c r="AC7257" s="16">
        <f t="shared" si="686"/>
        <v>84.423999999999992</v>
      </c>
      <c r="AD7257" s="5">
        <f>IFERROR(AA7257/D7257,0)</f>
        <v>4.8476357267950958E-3</v>
      </c>
      <c r="AE7257" s="15">
        <f t="shared" si="687"/>
        <v>0.33424657534246577</v>
      </c>
      <c r="AF7257" s="5">
        <f>IFERROR(AD7257*AE7257*48,0)</f>
        <v>7.7774670729074194E-2</v>
      </c>
    </row>
    <row r="7258" spans="1:32" x14ac:dyDescent="0.15">
      <c r="A7258" s="1"/>
      <c r="B7258" s="1" t="s">
        <v>48</v>
      </c>
      <c r="C7258" s="1" t="s">
        <v>58</v>
      </c>
      <c r="D7258" s="1">
        <v>142.75</v>
      </c>
      <c r="E7258" s="6">
        <v>3.13</v>
      </c>
      <c r="F7258" s="18">
        <v>0.89583333333333304</v>
      </c>
      <c r="G7258" s="1">
        <v>23.38</v>
      </c>
      <c r="H7258" s="1">
        <v>74.61</v>
      </c>
      <c r="I7258" s="1">
        <v>23.48</v>
      </c>
      <c r="J7258" s="1">
        <v>0.15</v>
      </c>
      <c r="K7258" s="1">
        <v>410</v>
      </c>
      <c r="L7258" s="1">
        <v>24</v>
      </c>
      <c r="M7258" s="6">
        <f t="shared" si="690"/>
        <v>23.520958200299447</v>
      </c>
      <c r="N7258" s="1">
        <v>0</v>
      </c>
      <c r="O7258" s="1">
        <v>0</v>
      </c>
      <c r="P7258" s="12">
        <f t="shared" si="689"/>
        <v>0</v>
      </c>
      <c r="Q7258" s="1">
        <v>0</v>
      </c>
      <c r="R7258" s="1">
        <v>0</v>
      </c>
      <c r="S7258" s="1">
        <v>0.69199999999999995</v>
      </c>
      <c r="T7258" s="1">
        <v>0</v>
      </c>
      <c r="U7258" s="4" t="s">
        <v>60</v>
      </c>
      <c r="V7258">
        <v>0.49</v>
      </c>
      <c r="W7258">
        <v>0.4</v>
      </c>
      <c r="X7258">
        <v>0.75</v>
      </c>
      <c r="Y7258">
        <v>2.38</v>
      </c>
      <c r="Z7258">
        <v>0.25</v>
      </c>
      <c r="AA7258" s="5">
        <f t="shared" si="685"/>
        <v>0.69199999999999995</v>
      </c>
      <c r="AB7258" s="15" cm="1">
        <f t="array" ref="AB7258">_xlfn.SWITCH(U7258,"夏",122,"冬",90,"春",153,"秋",153,0)</f>
        <v>122</v>
      </c>
      <c r="AC7258" s="16">
        <f t="shared" si="686"/>
        <v>84.423999999999992</v>
      </c>
      <c r="AD7258" s="5">
        <f>IFERROR(AA7258/D7258,0)</f>
        <v>4.8476357267950958E-3</v>
      </c>
      <c r="AE7258" s="15">
        <f t="shared" si="687"/>
        <v>0.33424657534246577</v>
      </c>
      <c r="AF7258" s="5">
        <f>IFERROR(AD7258*AE7258*48,0)</f>
        <v>7.7774670729074194E-2</v>
      </c>
    </row>
    <row r="7259" spans="1:32" x14ac:dyDescent="0.15">
      <c r="A7259" s="1"/>
      <c r="B7259" s="1" t="s">
        <v>48</v>
      </c>
      <c r="C7259" s="1" t="s">
        <v>58</v>
      </c>
      <c r="D7259" s="1">
        <v>142.75</v>
      </c>
      <c r="E7259" s="6">
        <v>3.13</v>
      </c>
      <c r="F7259" s="18">
        <v>0.91666666666666696</v>
      </c>
      <c r="G7259" s="1">
        <v>22.8</v>
      </c>
      <c r="H7259" s="1">
        <v>78.58</v>
      </c>
      <c r="I7259" s="1">
        <v>22.9</v>
      </c>
      <c r="J7259" s="1">
        <v>0.15</v>
      </c>
      <c r="K7259" s="1">
        <v>410</v>
      </c>
      <c r="L7259" s="1">
        <v>0</v>
      </c>
      <c r="M7259" s="6">
        <f t="shared" si="690"/>
        <v>22.941199332307349</v>
      </c>
      <c r="N7259" s="1">
        <v>0</v>
      </c>
      <c r="O7259" s="1">
        <v>0</v>
      </c>
      <c r="P7259" s="12">
        <f t="shared" si="689"/>
        <v>0</v>
      </c>
      <c r="Q7259" s="1">
        <v>0</v>
      </c>
      <c r="R7259" s="1">
        <v>0</v>
      </c>
      <c r="S7259" s="1">
        <v>0.69799999999999995</v>
      </c>
      <c r="T7259" s="1">
        <v>0</v>
      </c>
      <c r="U7259" s="4" t="s">
        <v>60</v>
      </c>
      <c r="V7259">
        <v>0.49</v>
      </c>
      <c r="W7259">
        <v>0.4</v>
      </c>
      <c r="X7259">
        <v>0.75</v>
      </c>
      <c r="Y7259">
        <v>2.38</v>
      </c>
      <c r="Z7259">
        <v>0.25</v>
      </c>
      <c r="AA7259" s="5">
        <f t="shared" si="685"/>
        <v>0.69799999999999995</v>
      </c>
      <c r="AB7259" s="15" cm="1">
        <f t="array" ref="AB7259">_xlfn.SWITCH(U7259,"夏",122,"冬",90,"春",153,"秋",153,0)</f>
        <v>122</v>
      </c>
      <c r="AC7259" s="16">
        <f t="shared" si="686"/>
        <v>85.155999999999992</v>
      </c>
      <c r="AD7259" s="5">
        <f>IFERROR(AA7259/D7259,0)</f>
        <v>4.8896672504378279E-3</v>
      </c>
      <c r="AE7259" s="15">
        <f t="shared" si="687"/>
        <v>0.33424657534246577</v>
      </c>
      <c r="AF7259" s="5">
        <f>IFERROR(AD7259*AE7259*48,0)</f>
        <v>7.844901758510664E-2</v>
      </c>
    </row>
    <row r="7260" spans="1:32" x14ac:dyDescent="0.15">
      <c r="A7260" s="1"/>
      <c r="B7260" s="1" t="s">
        <v>48</v>
      </c>
      <c r="C7260" s="1" t="s">
        <v>58</v>
      </c>
      <c r="D7260" s="1">
        <v>142.75</v>
      </c>
      <c r="E7260" s="6">
        <v>3.13</v>
      </c>
      <c r="F7260" s="18">
        <v>0.91666666666666696</v>
      </c>
      <c r="G7260" s="1">
        <v>23</v>
      </c>
      <c r="H7260" s="1">
        <v>76.58</v>
      </c>
      <c r="I7260" s="1">
        <v>23.1</v>
      </c>
      <c r="J7260" s="1">
        <v>0.15</v>
      </c>
      <c r="K7260" s="1">
        <v>410</v>
      </c>
      <c r="L7260" s="1">
        <v>10</v>
      </c>
      <c r="M7260" s="6">
        <f t="shared" si="690"/>
        <v>23.141115970089004</v>
      </c>
      <c r="N7260" s="1">
        <v>0</v>
      </c>
      <c r="O7260" s="1">
        <v>0</v>
      </c>
      <c r="P7260" s="12">
        <f t="shared" si="689"/>
        <v>0</v>
      </c>
      <c r="Q7260" s="1">
        <v>0</v>
      </c>
      <c r="R7260" s="1">
        <v>0</v>
      </c>
      <c r="S7260" s="1">
        <v>0.69799999999999995</v>
      </c>
      <c r="T7260" s="1">
        <v>0</v>
      </c>
      <c r="U7260" s="4" t="s">
        <v>60</v>
      </c>
      <c r="V7260">
        <v>0.49</v>
      </c>
      <c r="W7260">
        <v>0.4</v>
      </c>
      <c r="X7260">
        <v>0.75</v>
      </c>
      <c r="Y7260">
        <v>2.38</v>
      </c>
      <c r="Z7260">
        <v>0.25</v>
      </c>
      <c r="AA7260" s="5">
        <f t="shared" si="685"/>
        <v>0.69799999999999995</v>
      </c>
      <c r="AB7260" s="15" cm="1">
        <f t="array" ref="AB7260">_xlfn.SWITCH(U7260,"夏",122,"冬",90,"春",153,"秋",153,0)</f>
        <v>122</v>
      </c>
      <c r="AC7260" s="16">
        <f t="shared" si="686"/>
        <v>85.155999999999992</v>
      </c>
      <c r="AD7260" s="5">
        <f>IFERROR(AA7260/D7260,0)</f>
        <v>4.8896672504378279E-3</v>
      </c>
      <c r="AE7260" s="15">
        <f t="shared" si="687"/>
        <v>0.33424657534246577</v>
      </c>
      <c r="AF7260" s="5">
        <f>IFERROR(AD7260*AE7260*48,0)</f>
        <v>7.844901758510664E-2</v>
      </c>
    </row>
    <row r="7261" spans="1:32" x14ac:dyDescent="0.15">
      <c r="A7261" s="1"/>
      <c r="B7261" s="1" t="s">
        <v>49</v>
      </c>
      <c r="C7261" s="1" t="s">
        <v>58</v>
      </c>
      <c r="D7261" s="1">
        <v>142.75</v>
      </c>
      <c r="E7261" s="6">
        <v>3.13</v>
      </c>
      <c r="F7261" s="18">
        <v>0.33333333333333298</v>
      </c>
      <c r="G7261" s="1">
        <v>22.3</v>
      </c>
      <c r="H7261" s="1">
        <v>85.5</v>
      </c>
      <c r="I7261" s="1">
        <v>22.4</v>
      </c>
      <c r="J7261" s="1">
        <v>0.15</v>
      </c>
      <c r="K7261" s="1">
        <v>410</v>
      </c>
      <c r="L7261" s="1">
        <v>210</v>
      </c>
      <c r="M7261" s="6">
        <f t="shared" si="690"/>
        <v>22.441408725908843</v>
      </c>
      <c r="N7261" s="1">
        <v>0</v>
      </c>
      <c r="O7261" s="1">
        <v>0</v>
      </c>
      <c r="P7261" s="12">
        <f t="shared" si="689"/>
        <v>0</v>
      </c>
      <c r="Q7261" s="1">
        <v>0</v>
      </c>
      <c r="R7261" s="1">
        <v>0</v>
      </c>
      <c r="S7261" s="1">
        <v>0.65</v>
      </c>
      <c r="T7261" s="1">
        <v>0</v>
      </c>
      <c r="U7261" s="4" t="s">
        <v>60</v>
      </c>
      <c r="V7261">
        <v>0.49</v>
      </c>
      <c r="W7261">
        <v>0.4</v>
      </c>
      <c r="X7261">
        <v>0.75</v>
      </c>
      <c r="Y7261">
        <v>2.38</v>
      </c>
      <c r="Z7261">
        <v>0.25</v>
      </c>
      <c r="AA7261" s="5">
        <f t="shared" si="685"/>
        <v>0.65</v>
      </c>
      <c r="AB7261" s="15" cm="1">
        <f t="array" ref="AB7261">_xlfn.SWITCH(U7261,"夏",122,"冬",90,"春",153,"秋",153,0)</f>
        <v>122</v>
      </c>
      <c r="AC7261" s="16">
        <f t="shared" si="686"/>
        <v>79.3</v>
      </c>
      <c r="AD7261" s="5">
        <f>IFERROR(AA7261/D7261,0)</f>
        <v>4.5534150612959725E-3</v>
      </c>
      <c r="AE7261" s="15">
        <f t="shared" si="687"/>
        <v>0.33424657534246577</v>
      </c>
      <c r="AF7261" s="5">
        <f>IFERROR(AD7261*AE7261*48,0)</f>
        <v>7.3054242736847172E-2</v>
      </c>
    </row>
    <row r="7262" spans="1:32" x14ac:dyDescent="0.15">
      <c r="A7262" s="1"/>
      <c r="B7262" s="1" t="s">
        <v>49</v>
      </c>
      <c r="C7262" s="1" t="s">
        <v>58</v>
      </c>
      <c r="D7262" s="1">
        <v>142.75</v>
      </c>
      <c r="E7262" s="6">
        <v>3.13</v>
      </c>
      <c r="F7262" s="18">
        <v>0.33333333333333298</v>
      </c>
      <c r="G7262" s="1">
        <v>22.5</v>
      </c>
      <c r="H7262" s="1">
        <v>83.5</v>
      </c>
      <c r="I7262" s="1">
        <v>22.6</v>
      </c>
      <c r="J7262" s="1">
        <v>0.15</v>
      </c>
      <c r="K7262" s="1">
        <v>410</v>
      </c>
      <c r="L7262" s="1">
        <v>220</v>
      </c>
      <c r="M7262" s="6">
        <f t="shared" si="690"/>
        <v>22.641324798610015</v>
      </c>
      <c r="N7262" s="1">
        <v>0</v>
      </c>
      <c r="O7262" s="1">
        <v>0</v>
      </c>
      <c r="P7262" s="12">
        <f t="shared" si="689"/>
        <v>0</v>
      </c>
      <c r="Q7262" s="1">
        <v>0</v>
      </c>
      <c r="R7262" s="1">
        <v>0</v>
      </c>
      <c r="S7262" s="1">
        <v>0.65</v>
      </c>
      <c r="T7262" s="1">
        <v>0</v>
      </c>
      <c r="U7262" s="4" t="s">
        <v>60</v>
      </c>
      <c r="V7262">
        <v>0.49</v>
      </c>
      <c r="W7262">
        <v>0.4</v>
      </c>
      <c r="X7262">
        <v>0.75</v>
      </c>
      <c r="Y7262">
        <v>2.38</v>
      </c>
      <c r="Z7262">
        <v>0.25</v>
      </c>
      <c r="AA7262" s="5">
        <f t="shared" si="685"/>
        <v>0.65</v>
      </c>
      <c r="AB7262" s="15" cm="1">
        <f t="array" ref="AB7262">_xlfn.SWITCH(U7262,"夏",122,"冬",90,"春",153,"秋",153,0)</f>
        <v>122</v>
      </c>
      <c r="AC7262" s="16">
        <f t="shared" si="686"/>
        <v>79.3</v>
      </c>
      <c r="AD7262" s="5">
        <f>IFERROR(AA7262/D7262,0)</f>
        <v>4.5534150612959725E-3</v>
      </c>
      <c r="AE7262" s="15">
        <f t="shared" si="687"/>
        <v>0.33424657534246577</v>
      </c>
      <c r="AF7262" s="5">
        <f>IFERROR(AD7262*AE7262*48,0)</f>
        <v>7.3054242736847172E-2</v>
      </c>
    </row>
    <row r="7263" spans="1:32" x14ac:dyDescent="0.15">
      <c r="A7263" s="1"/>
      <c r="B7263" s="1" t="s">
        <v>49</v>
      </c>
      <c r="C7263" s="1" t="s">
        <v>58</v>
      </c>
      <c r="D7263" s="1">
        <v>142.75</v>
      </c>
      <c r="E7263" s="6">
        <v>3.13</v>
      </c>
      <c r="F7263" s="18">
        <v>0.35416666666666702</v>
      </c>
      <c r="G7263" s="1">
        <v>22.6</v>
      </c>
      <c r="H7263" s="1">
        <v>82.25</v>
      </c>
      <c r="I7263" s="1">
        <v>22.7</v>
      </c>
      <c r="J7263" s="1">
        <v>0.15</v>
      </c>
      <c r="K7263" s="1">
        <v>625</v>
      </c>
      <c r="L7263" s="1">
        <v>310</v>
      </c>
      <c r="M7263" s="6">
        <f t="shared" si="690"/>
        <v>22.741282919985395</v>
      </c>
      <c r="N7263" s="19">
        <v>0.5</v>
      </c>
      <c r="O7263" s="11" cm="1">
        <f t="array" ref="O7263">ROUND(_xlfn.SWITCH(C7263,"建筑专教",IF(S7263&gt;0.1,1.38,1.28),"阶梯教室",IF(S7263&gt;0.1,1.15,1.05),"公共教室",IF(S7263&gt;0.1,1.22,1.12),IF(S7263&gt;0.1,1.2,1.1))+(MOD(ROW()*11,31)/31-0.5)*0.06,2)</f>
        <v>1.36</v>
      </c>
      <c r="P7263" s="12">
        <f t="shared" si="689"/>
        <v>0.26</v>
      </c>
      <c r="Q7263" s="13">
        <f t="shared" ref="Q7263:Q7276" si="691">(0.303*EXP(-0.036*(O7263*58.15))+0.028)*((O7263*58.15)-0.00305*(5733-6.99*(O7263*58.15)-(EXP(16.6536-4030.183/(G7263+235))*(H7263/100)))-0.42*((O7263*58.15)-58.15)-0.000017*(O7263*58.15)*(5867-(EXP(16.6536-4030.183/(G7263+235))*(H7263/100)))-0.0014*(O7263*58.15)*(34-G7263)-0.0000000396*IF(N7263*0.155&gt;0.078,1.05+0.645*N7263*0.155,1)*(POWER((35.7-0.028*(O7263*58.15)-N7263*0.155*(0.0000000396*IF(N7263*0.155&gt;0.078,1.05+0.645*N7263*0.155,1)*(POWER((35.7-0.028*(O7263*58.15)-N7263*0.155*0.1)+273,4)-POWER(M7263+273,4))+IF(N7263*0.155&gt;0.078,1.05+0.645*N7263*0.155,1)*IF(J7263&lt;0.2,2.38*ABS(35.7-0.028*(O7263*58.15)-G7263)^0.25,12.1*SQRT(J7263))*(35.7-0.028*(O7263*58.15)-G7263))+273),4)-POWER(M7263+273,4))-IF(N7263*0.155&gt;0.078,1.05+0.645*N7263*0.155,1)*IF(J7263&lt;0.2,2.38*ABS(35.7-0.028*(O7263*58.15)-N7263*0.155*0.1-G7263)^0.25,12.1*SQRT(J7263))*(35.7-0.028*(O7263*58.15)-N7263*0.155*0.1-G7263))</f>
        <v>-0.74079504115807304</v>
      </c>
      <c r="R7263" s="1">
        <v>0</v>
      </c>
      <c r="S7263" s="1">
        <v>0.62</v>
      </c>
      <c r="T7263" s="1">
        <v>0.44</v>
      </c>
      <c r="U7263" s="4" t="s">
        <v>60</v>
      </c>
      <c r="V7263">
        <v>0.49</v>
      </c>
      <c r="W7263">
        <v>0.4</v>
      </c>
      <c r="X7263">
        <v>0.75</v>
      </c>
      <c r="Y7263">
        <v>2.38</v>
      </c>
      <c r="Z7263">
        <v>0.25</v>
      </c>
      <c r="AA7263" s="5">
        <f t="shared" si="685"/>
        <v>1.06</v>
      </c>
      <c r="AB7263" s="15" cm="1">
        <f t="array" ref="AB7263">_xlfn.SWITCH(U7263,"夏",122,"冬",90,"春",153,"秋",153,0)</f>
        <v>122</v>
      </c>
      <c r="AC7263" s="16">
        <f t="shared" si="686"/>
        <v>129.32</v>
      </c>
      <c r="AD7263" s="5">
        <f>IFERROR(AA7263/D7263,0)</f>
        <v>7.4255691768826621E-3</v>
      </c>
      <c r="AE7263" s="15">
        <f t="shared" si="687"/>
        <v>0.33424657534246577</v>
      </c>
      <c r="AF7263" s="5">
        <f>IFERROR(AD7263*AE7263*48,0)</f>
        <v>0.11913461123239691</v>
      </c>
    </row>
    <row r="7264" spans="1:32" x14ac:dyDescent="0.15">
      <c r="A7264" s="1"/>
      <c r="B7264" s="1" t="s">
        <v>49</v>
      </c>
      <c r="C7264" s="1" t="s">
        <v>58</v>
      </c>
      <c r="D7264" s="1">
        <v>142.75</v>
      </c>
      <c r="E7264" s="6">
        <v>3.13</v>
      </c>
      <c r="F7264" s="18">
        <v>0.35416666666666702</v>
      </c>
      <c r="G7264" s="1">
        <v>22.8</v>
      </c>
      <c r="H7264" s="1">
        <v>80.25</v>
      </c>
      <c r="I7264" s="1">
        <v>22.9</v>
      </c>
      <c r="J7264" s="1">
        <v>0.15</v>
      </c>
      <c r="K7264" s="1">
        <v>645</v>
      </c>
      <c r="L7264" s="1">
        <v>320</v>
      </c>
      <c r="M7264" s="6">
        <f t="shared" si="690"/>
        <v>22.941199332307349</v>
      </c>
      <c r="N7264" s="19">
        <v>0.5</v>
      </c>
      <c r="O7264" s="11" cm="1">
        <f t="array" ref="O7264">ROUND(_xlfn.SWITCH(C7264,"建筑专教",IF(S7264&gt;0.1,1.38,1.28),"阶梯教室",IF(S7264&gt;0.1,1.15,1.05),"公共教室",IF(S7264&gt;0.1,1.22,1.12),IF(S7264&gt;0.1,1.2,1.1))+(MOD(ROW()*11,31)/31-0.5)*0.06,2)</f>
        <v>1.38</v>
      </c>
      <c r="P7264" s="12">
        <f t="shared" si="689"/>
        <v>0.28999999999999998</v>
      </c>
      <c r="Q7264" s="13">
        <f t="shared" si="691"/>
        <v>-0.63634807291820561</v>
      </c>
      <c r="R7264" s="1">
        <v>0</v>
      </c>
      <c r="S7264" s="1">
        <v>0.62</v>
      </c>
      <c r="T7264" s="1">
        <v>0.4</v>
      </c>
      <c r="U7264" s="4" t="s">
        <v>60</v>
      </c>
      <c r="V7264">
        <v>0.49</v>
      </c>
      <c r="W7264">
        <v>0.4</v>
      </c>
      <c r="X7264">
        <v>0.75</v>
      </c>
      <c r="Y7264">
        <v>2.38</v>
      </c>
      <c r="Z7264">
        <v>0.25</v>
      </c>
      <c r="AA7264" s="5">
        <f t="shared" si="685"/>
        <v>1.02</v>
      </c>
      <c r="AB7264" s="15" cm="1">
        <f t="array" ref="AB7264">_xlfn.SWITCH(U7264,"夏",122,"冬",90,"春",153,"秋",153,0)</f>
        <v>122</v>
      </c>
      <c r="AC7264" s="16">
        <f t="shared" si="686"/>
        <v>124.44</v>
      </c>
      <c r="AD7264" s="5">
        <f>IFERROR(AA7264/D7264,0)</f>
        <v>7.1453590192644481E-3</v>
      </c>
      <c r="AE7264" s="15">
        <f t="shared" si="687"/>
        <v>0.33424657534246577</v>
      </c>
      <c r="AF7264" s="5">
        <f>IFERROR(AD7264*AE7264*48,0)</f>
        <v>0.114638965525514</v>
      </c>
    </row>
    <row r="7265" spans="1:32" x14ac:dyDescent="0.15">
      <c r="A7265" s="1"/>
      <c r="B7265" s="1" t="s">
        <v>49</v>
      </c>
      <c r="C7265" s="1" t="s">
        <v>58</v>
      </c>
      <c r="D7265" s="1">
        <v>142.75</v>
      </c>
      <c r="E7265" s="6">
        <v>3.13</v>
      </c>
      <c r="F7265" s="18">
        <v>0.375</v>
      </c>
      <c r="G7265" s="1">
        <v>22.9</v>
      </c>
      <c r="H7265" s="1">
        <v>83.28</v>
      </c>
      <c r="I7265" s="1">
        <v>23</v>
      </c>
      <c r="J7265" s="1">
        <v>0.15</v>
      </c>
      <c r="K7265" s="1">
        <v>625</v>
      </c>
      <c r="L7265" s="1">
        <v>410</v>
      </c>
      <c r="M7265" s="6">
        <f t="shared" si="690"/>
        <v>23.041157623063214</v>
      </c>
      <c r="N7265" s="19">
        <v>0.5</v>
      </c>
      <c r="O7265" s="11" cm="1">
        <f t="array" ref="O7265">ROUND(_xlfn.SWITCH(C7265,"建筑专教",IF(S7265&gt;0.1,1.38,1.28),"阶梯教室",IF(S7265&gt;0.1,1.15,1.05),"公共教室",IF(S7265&gt;0.1,1.22,1.12),IF(S7265&gt;0.1,1.2,1.1))+(MOD(ROW()*11,31)/31-0.5)*0.06,2)</f>
        <v>1.4</v>
      </c>
      <c r="P7265" s="12">
        <f t="shared" si="689"/>
        <v>0.26</v>
      </c>
      <c r="Q7265" s="13">
        <f t="shared" si="691"/>
        <v>-0.56388359424547063</v>
      </c>
      <c r="R7265" s="1">
        <v>0</v>
      </c>
      <c r="S7265" s="1">
        <v>0.59</v>
      </c>
      <c r="T7265" s="1">
        <v>0.27</v>
      </c>
      <c r="U7265" s="4" t="s">
        <v>60</v>
      </c>
      <c r="V7265">
        <v>0.49</v>
      </c>
      <c r="W7265">
        <v>0.4</v>
      </c>
      <c r="X7265">
        <v>0.75</v>
      </c>
      <c r="Y7265">
        <v>2.38</v>
      </c>
      <c r="Z7265">
        <v>0.25</v>
      </c>
      <c r="AA7265" s="5">
        <f t="shared" si="685"/>
        <v>0.86</v>
      </c>
      <c r="AB7265" s="15" cm="1">
        <f t="array" ref="AB7265">_xlfn.SWITCH(U7265,"夏",122,"冬",90,"春",153,"秋",153,0)</f>
        <v>122</v>
      </c>
      <c r="AC7265" s="16">
        <f t="shared" si="686"/>
        <v>104.92</v>
      </c>
      <c r="AD7265" s="5">
        <f>IFERROR(AA7265/D7265,0)</f>
        <v>6.0245183887915939E-3</v>
      </c>
      <c r="AE7265" s="15">
        <f t="shared" si="687"/>
        <v>0.33424657534246577</v>
      </c>
      <c r="AF7265" s="5">
        <f>IFERROR(AD7265*AE7265*48,0)</f>
        <v>9.6656382697982407E-2</v>
      </c>
    </row>
    <row r="7266" spans="1:32" x14ac:dyDescent="0.15">
      <c r="A7266" s="1"/>
      <c r="B7266" s="1" t="s">
        <v>49</v>
      </c>
      <c r="C7266" s="1" t="s">
        <v>58</v>
      </c>
      <c r="D7266" s="1">
        <v>142.75</v>
      </c>
      <c r="E7266" s="6">
        <v>3.13</v>
      </c>
      <c r="F7266" s="18">
        <v>0.375</v>
      </c>
      <c r="G7266" s="1">
        <v>23.1</v>
      </c>
      <c r="H7266" s="1">
        <v>81.28</v>
      </c>
      <c r="I7266" s="1">
        <v>23.2</v>
      </c>
      <c r="J7266" s="1">
        <v>0.15</v>
      </c>
      <c r="K7266" s="1">
        <v>645</v>
      </c>
      <c r="L7266" s="1">
        <v>420</v>
      </c>
      <c r="M7266" s="6">
        <f t="shared" si="690"/>
        <v>23.241074373289905</v>
      </c>
      <c r="N7266" s="19">
        <v>0.5</v>
      </c>
      <c r="O7266" s="11" cm="1">
        <f t="array" ref="O7266">ROUND(_xlfn.SWITCH(C7266,"建筑专教",IF(S7266&gt;0.1,1.38,1.28),"阶梯教室",IF(S7266&gt;0.1,1.15,1.05),"公共教室",IF(S7266&gt;0.1,1.22,1.12),IF(S7266&gt;0.1,1.2,1.1))+(MOD(ROW()*11,31)/31-0.5)*0.06,2)</f>
        <v>1.37</v>
      </c>
      <c r="P7266" s="12">
        <f t="shared" si="689"/>
        <v>0.28999999999999998</v>
      </c>
      <c r="Q7266" s="13">
        <f t="shared" si="691"/>
        <v>-0.57127245288532535</v>
      </c>
      <c r="R7266" s="1">
        <v>0</v>
      </c>
      <c r="S7266" s="1">
        <v>0.59</v>
      </c>
      <c r="T7266" s="1">
        <v>0.26</v>
      </c>
      <c r="U7266" s="4" t="s">
        <v>60</v>
      </c>
      <c r="V7266">
        <v>0.49</v>
      </c>
      <c r="W7266">
        <v>0.4</v>
      </c>
      <c r="X7266">
        <v>0.75</v>
      </c>
      <c r="Y7266">
        <v>2.38</v>
      </c>
      <c r="Z7266">
        <v>0.25</v>
      </c>
      <c r="AA7266" s="5">
        <f t="shared" si="685"/>
        <v>0.85</v>
      </c>
      <c r="AB7266" s="15" cm="1">
        <f t="array" ref="AB7266">_xlfn.SWITCH(U7266,"夏",122,"冬",90,"春",153,"秋",153,0)</f>
        <v>122</v>
      </c>
      <c r="AC7266" s="16">
        <f t="shared" si="686"/>
        <v>103.7</v>
      </c>
      <c r="AD7266" s="5">
        <f>IFERROR(AA7266/D7266,0)</f>
        <v>5.9544658493870398E-3</v>
      </c>
      <c r="AE7266" s="15">
        <f t="shared" si="687"/>
        <v>0.33424657534246577</v>
      </c>
      <c r="AF7266" s="5">
        <f>IFERROR(AD7266*AE7266*48,0)</f>
        <v>9.553247127126166E-2</v>
      </c>
    </row>
    <row r="7267" spans="1:32" x14ac:dyDescent="0.15">
      <c r="A7267" s="1"/>
      <c r="B7267" s="1" t="s">
        <v>49</v>
      </c>
      <c r="C7267" s="1" t="s">
        <v>58</v>
      </c>
      <c r="D7267" s="1">
        <v>142.75</v>
      </c>
      <c r="E7267" s="6">
        <v>3.13</v>
      </c>
      <c r="F7267" s="18">
        <v>0.39583333333333298</v>
      </c>
      <c r="G7267" s="1">
        <v>23.4</v>
      </c>
      <c r="H7267" s="1">
        <v>84.59</v>
      </c>
      <c r="I7267" s="1">
        <v>23.5</v>
      </c>
      <c r="J7267" s="1">
        <v>0.15</v>
      </c>
      <c r="K7267" s="1">
        <v>625</v>
      </c>
      <c r="L7267" s="1">
        <v>510</v>
      </c>
      <c r="M7267" s="6">
        <f t="shared" si="690"/>
        <v>23.54094991899791</v>
      </c>
      <c r="N7267" s="19">
        <v>0.5</v>
      </c>
      <c r="O7267" s="11" cm="1">
        <f t="array" ref="O7267">ROUND(_xlfn.SWITCH(C7267,"建筑专教",IF(S7267&gt;0.1,1.38,1.28),"阶梯教室",IF(S7267&gt;0.1,1.15,1.05),"公共教室",IF(S7267&gt;0.1,1.22,1.12),IF(S7267&gt;0.1,1.2,1.1))+(MOD(ROW()*11,31)/31-0.5)*0.06,2)</f>
        <v>1.39</v>
      </c>
      <c r="P7267" s="12">
        <f t="shared" si="689"/>
        <v>0.26</v>
      </c>
      <c r="Q7267" s="13">
        <f t="shared" si="691"/>
        <v>-0.44211018331194818</v>
      </c>
      <c r="R7267" s="1">
        <v>0</v>
      </c>
      <c r="S7267" s="1">
        <v>0.56000000000000005</v>
      </c>
      <c r="T7267" s="1">
        <v>0.23300000000000001</v>
      </c>
      <c r="U7267" s="4" t="s">
        <v>60</v>
      </c>
      <c r="V7267">
        <v>0.49</v>
      </c>
      <c r="W7267">
        <v>0.4</v>
      </c>
      <c r="X7267">
        <v>0.75</v>
      </c>
      <c r="Y7267">
        <v>2.38</v>
      </c>
      <c r="Z7267">
        <v>0.25</v>
      </c>
      <c r="AA7267" s="5">
        <f t="shared" si="685"/>
        <v>0.79300000000000004</v>
      </c>
      <c r="AB7267" s="15" cm="1">
        <f t="array" ref="AB7267">_xlfn.SWITCH(U7267,"夏",122,"冬",90,"春",153,"秋",153,0)</f>
        <v>122</v>
      </c>
      <c r="AC7267" s="16">
        <f t="shared" si="686"/>
        <v>96.746000000000009</v>
      </c>
      <c r="AD7267" s="5">
        <f>IFERROR(AA7267/D7267,0)</f>
        <v>5.5551663747810858E-3</v>
      </c>
      <c r="AE7267" s="15">
        <f t="shared" si="687"/>
        <v>0.33424657534246577</v>
      </c>
      <c r="AF7267" s="5">
        <f>IFERROR(AD7267*AE7267*48,0)</f>
        <v>8.9126176138953531E-2</v>
      </c>
    </row>
    <row r="7268" spans="1:32" x14ac:dyDescent="0.15">
      <c r="A7268" s="1"/>
      <c r="B7268" s="1" t="s">
        <v>49</v>
      </c>
      <c r="C7268" s="1" t="s">
        <v>58</v>
      </c>
      <c r="D7268" s="1">
        <v>142.75</v>
      </c>
      <c r="E7268" s="6">
        <v>3.13</v>
      </c>
      <c r="F7268" s="18">
        <v>0.39583333333333298</v>
      </c>
      <c r="G7268" s="1">
        <v>23.6</v>
      </c>
      <c r="H7268" s="1">
        <v>82.59</v>
      </c>
      <c r="I7268" s="1">
        <v>23.7</v>
      </c>
      <c r="J7268" s="1">
        <v>0.15</v>
      </c>
      <c r="K7268" s="1">
        <v>645</v>
      </c>
      <c r="L7268" s="1">
        <v>520</v>
      </c>
      <c r="M7268" s="6">
        <f t="shared" si="690"/>
        <v>23.740867228615173</v>
      </c>
      <c r="N7268" s="19">
        <v>0.5</v>
      </c>
      <c r="O7268" s="11" cm="1">
        <f t="array" ref="O7268">ROUND(_xlfn.SWITCH(C7268,"建筑专教",IF(S7268&gt;0.1,1.38,1.28),"阶梯教室",IF(S7268&gt;0.1,1.15,1.05),"公共教室",IF(S7268&gt;0.1,1.22,1.12),IF(S7268&gt;0.1,1.2,1.1))+(MOD(ROW()*11,31)/31-0.5)*0.06,2)</f>
        <v>1.41</v>
      </c>
      <c r="P7268" s="12">
        <f t="shared" si="689"/>
        <v>0.28999999999999998</v>
      </c>
      <c r="Q7268" s="13">
        <f t="shared" si="691"/>
        <v>-0.34539793135514579</v>
      </c>
      <c r="R7268" s="1">
        <v>0</v>
      </c>
      <c r="S7268" s="1">
        <v>0.56000000000000005</v>
      </c>
      <c r="T7268" s="1">
        <v>0.22700000000000001</v>
      </c>
      <c r="U7268" s="4" t="s">
        <v>60</v>
      </c>
      <c r="V7268">
        <v>0.49</v>
      </c>
      <c r="W7268">
        <v>0.4</v>
      </c>
      <c r="X7268">
        <v>0.75</v>
      </c>
      <c r="Y7268">
        <v>2.38</v>
      </c>
      <c r="Z7268">
        <v>0.25</v>
      </c>
      <c r="AA7268" s="5">
        <f t="shared" si="685"/>
        <v>0.78700000000000003</v>
      </c>
      <c r="AB7268" s="15" cm="1">
        <f t="array" ref="AB7268">_xlfn.SWITCH(U7268,"夏",122,"冬",90,"春",153,"秋",153,0)</f>
        <v>122</v>
      </c>
      <c r="AC7268" s="16">
        <f t="shared" si="686"/>
        <v>96.01400000000001</v>
      </c>
      <c r="AD7268" s="5">
        <f>IFERROR(AA7268/D7268,0)</f>
        <v>5.5131348511383536E-3</v>
      </c>
      <c r="AE7268" s="15">
        <f t="shared" si="687"/>
        <v>0.33424657534246577</v>
      </c>
      <c r="AF7268" s="5">
        <f>IFERROR(AD7268*AE7268*48,0)</f>
        <v>8.8451829282921099E-2</v>
      </c>
    </row>
    <row r="7269" spans="1:32" x14ac:dyDescent="0.15">
      <c r="A7269" s="1"/>
      <c r="B7269" s="1" t="s">
        <v>49</v>
      </c>
      <c r="C7269" s="1" t="s">
        <v>58</v>
      </c>
      <c r="D7269" s="1">
        <v>142.75</v>
      </c>
      <c r="E7269" s="6">
        <v>3.13</v>
      </c>
      <c r="F7269" s="18">
        <v>0.41666666666666702</v>
      </c>
      <c r="G7269" s="1">
        <v>24.1</v>
      </c>
      <c r="H7269" s="1">
        <v>85.78</v>
      </c>
      <c r="I7269" s="1">
        <v>24.2</v>
      </c>
      <c r="J7269" s="1">
        <v>0.15</v>
      </c>
      <c r="K7269" s="1">
        <v>625</v>
      </c>
      <c r="L7269" s="1">
        <v>610</v>
      </c>
      <c r="M7269" s="6">
        <f t="shared" si="690"/>
        <v>24.240661474202227</v>
      </c>
      <c r="N7269" s="19">
        <v>0.5</v>
      </c>
      <c r="O7269" s="11" cm="1">
        <f t="array" ref="O7269">ROUND(_xlfn.SWITCH(C7269,"建筑专教",IF(S7269&gt;0.1,1.38,1.28),"阶梯教室",IF(S7269&gt;0.1,1.15,1.05),"公共教室",IF(S7269&gt;0.1,1.22,1.12),IF(S7269&gt;0.1,1.2,1.1))+(MOD(ROW()*11,31)/31-0.5)*0.06,2)</f>
        <v>1.37</v>
      </c>
      <c r="P7269" s="12">
        <f t="shared" si="689"/>
        <v>0.26</v>
      </c>
      <c r="Q7269" s="13">
        <f t="shared" si="691"/>
        <v>-0.28173199700779428</v>
      </c>
      <c r="R7269" s="1">
        <v>0</v>
      </c>
      <c r="S7269" s="1">
        <v>0.53</v>
      </c>
      <c r="T7269" s="1">
        <v>0.46500000000000002</v>
      </c>
      <c r="U7269" s="4" t="s">
        <v>60</v>
      </c>
      <c r="V7269">
        <v>0.49</v>
      </c>
      <c r="W7269">
        <v>0.4</v>
      </c>
      <c r="X7269">
        <v>0.75</v>
      </c>
      <c r="Y7269">
        <v>2.38</v>
      </c>
      <c r="Z7269">
        <v>0.25</v>
      </c>
      <c r="AA7269" s="5">
        <f t="shared" si="685"/>
        <v>0.99500000000000011</v>
      </c>
      <c r="AB7269" s="15" cm="1">
        <f t="array" ref="AB7269">_xlfn.SWITCH(U7269,"夏",122,"冬",90,"春",153,"秋",153,0)</f>
        <v>122</v>
      </c>
      <c r="AC7269" s="16">
        <f t="shared" si="686"/>
        <v>121.39000000000001</v>
      </c>
      <c r="AD7269" s="5">
        <f>IFERROR(AA7269/D7269,0)</f>
        <v>6.9702276707530658E-3</v>
      </c>
      <c r="AE7269" s="15">
        <f t="shared" si="687"/>
        <v>0.33424657534246577</v>
      </c>
      <c r="AF7269" s="5">
        <f>IFERROR(AD7269*AE7269*48,0)</f>
        <v>0.1118291869587122</v>
      </c>
    </row>
    <row r="7270" spans="1:32" x14ac:dyDescent="0.15">
      <c r="A7270" s="1"/>
      <c r="B7270" s="1" t="s">
        <v>49</v>
      </c>
      <c r="C7270" s="1" t="s">
        <v>58</v>
      </c>
      <c r="D7270" s="1">
        <v>142.75</v>
      </c>
      <c r="E7270" s="6">
        <v>3.13</v>
      </c>
      <c r="F7270" s="18">
        <v>0.41666666666666702</v>
      </c>
      <c r="G7270" s="1">
        <v>24.3</v>
      </c>
      <c r="H7270" s="1">
        <v>83.78</v>
      </c>
      <c r="I7270" s="1">
        <v>24.4</v>
      </c>
      <c r="J7270" s="1">
        <v>0.15</v>
      </c>
      <c r="K7270" s="1">
        <v>645</v>
      </c>
      <c r="L7270" s="1">
        <v>620</v>
      </c>
      <c r="M7270" s="6">
        <f t="shared" si="690"/>
        <v>24.440579559098865</v>
      </c>
      <c r="N7270" s="19">
        <v>0.5</v>
      </c>
      <c r="O7270" s="11" cm="1">
        <f t="array" ref="O7270">ROUND(_xlfn.SWITCH(C7270,"建筑专教",IF(S7270&gt;0.1,1.38,1.28),"阶梯教室",IF(S7270&gt;0.1,1.15,1.05),"公共教室",IF(S7270&gt;0.1,1.22,1.12),IF(S7270&gt;0.1,1.2,1.1))+(MOD(ROW()*11,31)/31-0.5)*0.06,2)</f>
        <v>1.39</v>
      </c>
      <c r="P7270" s="12">
        <f t="shared" si="689"/>
        <v>0.28999999999999998</v>
      </c>
      <c r="Q7270" s="13">
        <f t="shared" si="691"/>
        <v>-0.18651208641048045</v>
      </c>
      <c r="R7270" s="1">
        <v>0</v>
      </c>
      <c r="S7270" s="1">
        <v>0.53</v>
      </c>
      <c r="T7270" s="1">
        <v>0.47499999999999998</v>
      </c>
      <c r="U7270" s="4" t="s">
        <v>60</v>
      </c>
      <c r="V7270">
        <v>0.49</v>
      </c>
      <c r="W7270">
        <v>0.4</v>
      </c>
      <c r="X7270">
        <v>0.75</v>
      </c>
      <c r="Y7270">
        <v>2.38</v>
      </c>
      <c r="Z7270">
        <v>0.25</v>
      </c>
      <c r="AA7270" s="5">
        <f t="shared" si="685"/>
        <v>1.0049999999999999</v>
      </c>
      <c r="AB7270" s="15" cm="1">
        <f t="array" ref="AB7270">_xlfn.SWITCH(U7270,"夏",122,"冬",90,"春",153,"秋",153,0)</f>
        <v>122</v>
      </c>
      <c r="AC7270" s="16">
        <f t="shared" si="686"/>
        <v>122.60999999999999</v>
      </c>
      <c r="AD7270" s="5">
        <f>IFERROR(AA7270/D7270,0)</f>
        <v>7.0402802101576173E-3</v>
      </c>
      <c r="AE7270" s="15">
        <f t="shared" si="687"/>
        <v>0.33424657534246577</v>
      </c>
      <c r="AF7270" s="5">
        <f>IFERROR(AD7270*AE7270*48,0)</f>
        <v>0.1129530983854329</v>
      </c>
    </row>
    <row r="7271" spans="1:32" x14ac:dyDescent="0.15">
      <c r="A7271" s="1"/>
      <c r="B7271" s="1" t="s">
        <v>49</v>
      </c>
      <c r="C7271" s="1" t="s">
        <v>58</v>
      </c>
      <c r="D7271" s="1">
        <v>142.75</v>
      </c>
      <c r="E7271" s="6">
        <v>3.13</v>
      </c>
      <c r="F7271" s="18">
        <v>0.4375</v>
      </c>
      <c r="G7271" s="1">
        <v>24.8</v>
      </c>
      <c r="H7271" s="1">
        <v>87.09</v>
      </c>
      <c r="I7271" s="1">
        <v>24.9</v>
      </c>
      <c r="J7271" s="1">
        <v>0.15</v>
      </c>
      <c r="K7271" s="1">
        <v>625</v>
      </c>
      <c r="L7271" s="1">
        <v>710</v>
      </c>
      <c r="M7271" s="6">
        <f t="shared" si="690"/>
        <v>24.940375731522352</v>
      </c>
      <c r="N7271" s="19">
        <v>0.5</v>
      </c>
      <c r="O7271" s="11" cm="1">
        <f t="array" ref="O7271">ROUND(_xlfn.SWITCH(C7271,"建筑专教",IF(S7271&gt;0.1,1.38,1.28),"阶梯教室",IF(S7271&gt;0.1,1.15,1.05),"公共教室",IF(S7271&gt;0.1,1.22,1.12),IF(S7271&gt;0.1,1.2,1.1))+(MOD(ROW()*11,31)/31-0.5)*0.06,2)</f>
        <v>1.35</v>
      </c>
      <c r="P7271" s="12">
        <f t="shared" si="689"/>
        <v>0.26</v>
      </c>
      <c r="Q7271" s="13">
        <f t="shared" si="691"/>
        <v>-0.11809940721415721</v>
      </c>
      <c r="R7271" s="1">
        <v>0</v>
      </c>
      <c r="S7271" s="1">
        <v>0.5</v>
      </c>
      <c r="T7271" s="1">
        <v>0.34</v>
      </c>
      <c r="U7271" s="4" t="s">
        <v>60</v>
      </c>
      <c r="V7271">
        <v>0.49</v>
      </c>
      <c r="W7271">
        <v>0.4</v>
      </c>
      <c r="X7271">
        <v>0.75</v>
      </c>
      <c r="Y7271">
        <v>2.38</v>
      </c>
      <c r="Z7271">
        <v>0.25</v>
      </c>
      <c r="AA7271" s="5">
        <f t="shared" si="685"/>
        <v>0.84000000000000008</v>
      </c>
      <c r="AB7271" s="15" cm="1">
        <f t="array" ref="AB7271">_xlfn.SWITCH(U7271,"夏",122,"冬",90,"春",153,"秋",153,0)</f>
        <v>122</v>
      </c>
      <c r="AC7271" s="16">
        <f t="shared" si="686"/>
        <v>102.48</v>
      </c>
      <c r="AD7271" s="5">
        <f>IFERROR(AA7271/D7271,0)</f>
        <v>5.8844133099824874E-3</v>
      </c>
      <c r="AE7271" s="15">
        <f t="shared" si="687"/>
        <v>0.33424657534246577</v>
      </c>
      <c r="AF7271" s="5">
        <f>IFERROR(AD7271*AE7271*48,0)</f>
        <v>9.4408559844540968E-2</v>
      </c>
    </row>
    <row r="7272" spans="1:32" x14ac:dyDescent="0.15">
      <c r="A7272" s="1"/>
      <c r="B7272" s="1" t="s">
        <v>49</v>
      </c>
      <c r="C7272" s="1" t="s">
        <v>58</v>
      </c>
      <c r="D7272" s="1">
        <v>142.75</v>
      </c>
      <c r="E7272" s="6">
        <v>3.13</v>
      </c>
      <c r="F7272" s="18">
        <v>0.4375</v>
      </c>
      <c r="G7272" s="1">
        <v>25</v>
      </c>
      <c r="H7272" s="1">
        <v>85.09</v>
      </c>
      <c r="I7272" s="1">
        <v>25.1</v>
      </c>
      <c r="J7272" s="1">
        <v>0.15</v>
      </c>
      <c r="K7272" s="1">
        <v>645</v>
      </c>
      <c r="L7272" s="1">
        <v>720</v>
      </c>
      <c r="M7272" s="6">
        <f t="shared" si="690"/>
        <v>25.140294582636557</v>
      </c>
      <c r="N7272" s="19">
        <v>0.5</v>
      </c>
      <c r="O7272" s="11" cm="1">
        <f t="array" ref="O7272">ROUND(_xlfn.SWITCH(C7272,"建筑专教",IF(S7272&gt;0.1,1.38,1.28),"阶梯教室",IF(S7272&gt;0.1,1.15,1.05),"公共教室",IF(S7272&gt;0.1,1.22,1.12),IF(S7272&gt;0.1,1.2,1.1))+(MOD(ROW()*11,31)/31-0.5)*0.06,2)</f>
        <v>1.37</v>
      </c>
      <c r="P7272" s="12">
        <f t="shared" si="689"/>
        <v>0.28999999999999998</v>
      </c>
      <c r="Q7272" s="13">
        <f t="shared" si="691"/>
        <v>-2.4542842383927461E-2</v>
      </c>
      <c r="R7272" s="1">
        <v>0</v>
      </c>
      <c r="S7272" s="1">
        <v>0.5</v>
      </c>
      <c r="T7272" s="1">
        <v>0.3</v>
      </c>
      <c r="U7272" s="4" t="s">
        <v>60</v>
      </c>
      <c r="V7272">
        <v>0.49</v>
      </c>
      <c r="W7272">
        <v>0.4</v>
      </c>
      <c r="X7272">
        <v>0.75</v>
      </c>
      <c r="Y7272">
        <v>2.38</v>
      </c>
      <c r="Z7272">
        <v>0.25</v>
      </c>
      <c r="AA7272" s="5">
        <f t="shared" ref="AA7272:AA7335" si="692">R7272+S7272+T7272</f>
        <v>0.8</v>
      </c>
      <c r="AB7272" s="15" cm="1">
        <f t="array" ref="AB7272">_xlfn.SWITCH(U7272,"夏",122,"冬",90,"春",153,"秋",153,0)</f>
        <v>122</v>
      </c>
      <c r="AC7272" s="16">
        <f t="shared" ref="AC7272:AC7335" si="693">AA7272*AB7272</f>
        <v>97.600000000000009</v>
      </c>
      <c r="AD7272" s="5">
        <f>IFERROR(AA7272/D7272,0)</f>
        <v>5.6042031523642734E-3</v>
      </c>
      <c r="AE7272" s="15">
        <f t="shared" ref="AE7272:AE7335" si="694">IF(U7272="夏",122/365,IF(U7272="冬",90/365,IF(OR(U7272="春",U7272="秋"),153/365,0)))</f>
        <v>0.33424657534246577</v>
      </c>
      <c r="AF7272" s="5">
        <f>IFERROR(AD7272*AE7272*48,0)</f>
        <v>8.9912914137658048E-2</v>
      </c>
    </row>
    <row r="7273" spans="1:32" x14ac:dyDescent="0.15">
      <c r="A7273" s="1"/>
      <c r="B7273" s="1" t="s">
        <v>49</v>
      </c>
      <c r="C7273" s="1" t="s">
        <v>58</v>
      </c>
      <c r="D7273" s="1">
        <v>142.75</v>
      </c>
      <c r="E7273" s="6">
        <v>3.13</v>
      </c>
      <c r="F7273" s="18">
        <v>0.45833333333333298</v>
      </c>
      <c r="G7273" s="1">
        <v>25.5</v>
      </c>
      <c r="H7273" s="1">
        <v>88.28</v>
      </c>
      <c r="I7273" s="1">
        <v>25.6</v>
      </c>
      <c r="J7273" s="1">
        <v>0.15</v>
      </c>
      <c r="K7273" s="1">
        <v>625</v>
      </c>
      <c r="L7273" s="1">
        <v>810</v>
      </c>
      <c r="M7273" s="6">
        <f t="shared" si="690"/>
        <v>25.640092659400068</v>
      </c>
      <c r="N7273" s="19">
        <v>0.5</v>
      </c>
      <c r="O7273" s="11" cm="1">
        <f t="array" ref="O7273">ROUND(_xlfn.SWITCH(C7273,"建筑专教",IF(S7273&gt;0.1,1.38,1.28),"阶梯教室",IF(S7273&gt;0.1,1.15,1.05),"公共教室",IF(S7273&gt;0.1,1.22,1.12),IF(S7273&gt;0.1,1.2,1.1))+(MOD(ROW()*11,31)/31-0.5)*0.06,2)</f>
        <v>1.39</v>
      </c>
      <c r="P7273" s="12">
        <f t="shared" si="689"/>
        <v>0.26</v>
      </c>
      <c r="Q7273" s="13">
        <f t="shared" si="691"/>
        <v>0.14928839889386664</v>
      </c>
      <c r="R7273" s="1">
        <v>0</v>
      </c>
      <c r="S7273" s="1">
        <v>0.47</v>
      </c>
      <c r="T7273" s="1">
        <v>0.24</v>
      </c>
      <c r="U7273" s="4" t="s">
        <v>60</v>
      </c>
      <c r="V7273">
        <v>0.49</v>
      </c>
      <c r="W7273">
        <v>0.4</v>
      </c>
      <c r="X7273">
        <v>0.75</v>
      </c>
      <c r="Y7273">
        <v>2.38</v>
      </c>
      <c r="Z7273">
        <v>0.25</v>
      </c>
      <c r="AA7273" s="5">
        <f t="shared" si="692"/>
        <v>0.71</v>
      </c>
      <c r="AB7273" s="15" cm="1">
        <f t="array" ref="AB7273">_xlfn.SWITCH(U7273,"夏",122,"冬",90,"春",153,"秋",153,0)</f>
        <v>122</v>
      </c>
      <c r="AC7273" s="16">
        <f t="shared" si="693"/>
        <v>86.61999999999999</v>
      </c>
      <c r="AD7273" s="5">
        <f>IFERROR(AA7273/D7273,0)</f>
        <v>4.9737302977232922E-3</v>
      </c>
      <c r="AE7273" s="15">
        <f t="shared" si="694"/>
        <v>0.33424657534246577</v>
      </c>
      <c r="AF7273" s="5">
        <f>IFERROR(AD7273*AE7273*48,0)</f>
        <v>7.9797711297171503E-2</v>
      </c>
    </row>
    <row r="7274" spans="1:32" x14ac:dyDescent="0.15">
      <c r="A7274" s="1"/>
      <c r="B7274" s="1" t="s">
        <v>49</v>
      </c>
      <c r="C7274" s="1" t="s">
        <v>58</v>
      </c>
      <c r="D7274" s="1">
        <v>142.75</v>
      </c>
      <c r="E7274" s="6">
        <v>3.13</v>
      </c>
      <c r="F7274" s="18">
        <v>0.45833333333333298</v>
      </c>
      <c r="G7274" s="1">
        <v>25.7</v>
      </c>
      <c r="H7274" s="1">
        <v>86.28</v>
      </c>
      <c r="I7274" s="1">
        <v>25.8</v>
      </c>
      <c r="J7274" s="1">
        <v>0.15</v>
      </c>
      <c r="K7274" s="1">
        <v>645</v>
      </c>
      <c r="L7274" s="1">
        <v>820</v>
      </c>
      <c r="M7274" s="6">
        <f t="shared" si="690"/>
        <v>25.840012267795885</v>
      </c>
      <c r="N7274" s="19">
        <v>0.5</v>
      </c>
      <c r="O7274" s="11" cm="1">
        <f t="array" ref="O7274">ROUND(_xlfn.SWITCH(C7274,"建筑专教",IF(S7274&gt;0.1,1.38,1.28),"阶梯教室",IF(S7274&gt;0.1,1.15,1.05),"公共教室",IF(S7274&gt;0.1,1.22,1.12),IF(S7274&gt;0.1,1.2,1.1))+(MOD(ROW()*11,31)/31-0.5)*0.06,2)</f>
        <v>1.36</v>
      </c>
      <c r="P7274" s="12">
        <f t="shared" si="689"/>
        <v>0.28999999999999998</v>
      </c>
      <c r="Q7274" s="13">
        <f t="shared" si="691"/>
        <v>0.1570171445293079</v>
      </c>
      <c r="R7274" s="1">
        <v>0</v>
      </c>
      <c r="S7274" s="1">
        <v>0.47</v>
      </c>
      <c r="T7274" s="1">
        <v>0.23300000000000001</v>
      </c>
      <c r="U7274" s="4" t="s">
        <v>60</v>
      </c>
      <c r="V7274">
        <v>0.49</v>
      </c>
      <c r="W7274">
        <v>0.4</v>
      </c>
      <c r="X7274">
        <v>0.75</v>
      </c>
      <c r="Y7274">
        <v>2.38</v>
      </c>
      <c r="Z7274">
        <v>0.25</v>
      </c>
      <c r="AA7274" s="5">
        <f t="shared" si="692"/>
        <v>0.70299999999999996</v>
      </c>
      <c r="AB7274" s="15" cm="1">
        <f t="array" ref="AB7274">_xlfn.SWITCH(U7274,"夏",122,"冬",90,"春",153,"秋",153,0)</f>
        <v>122</v>
      </c>
      <c r="AC7274" s="16">
        <f t="shared" si="693"/>
        <v>85.765999999999991</v>
      </c>
      <c r="AD7274" s="5">
        <f>IFERROR(AA7274/D7274,0)</f>
        <v>4.9246935201401046E-3</v>
      </c>
      <c r="AE7274" s="15">
        <f t="shared" si="694"/>
        <v>0.33424657534246577</v>
      </c>
      <c r="AF7274" s="5">
        <f>IFERROR(AD7274*AE7274*48,0)</f>
        <v>7.9010973298466985E-2</v>
      </c>
    </row>
    <row r="7275" spans="1:32" x14ac:dyDescent="0.15">
      <c r="A7275" s="1"/>
      <c r="B7275" s="1" t="s">
        <v>49</v>
      </c>
      <c r="C7275" s="1" t="s">
        <v>58</v>
      </c>
      <c r="D7275" s="1">
        <v>142.75</v>
      </c>
      <c r="E7275" s="6">
        <v>3.13</v>
      </c>
      <c r="F7275" s="18">
        <v>0.47916666666666702</v>
      </c>
      <c r="G7275" s="1">
        <v>26.2</v>
      </c>
      <c r="H7275" s="1">
        <v>89.59</v>
      </c>
      <c r="I7275" s="1">
        <v>26.3</v>
      </c>
      <c r="J7275" s="1">
        <v>0.15</v>
      </c>
      <c r="K7275" s="1">
        <v>625</v>
      </c>
      <c r="L7275" s="1">
        <v>910</v>
      </c>
      <c r="M7275" s="6">
        <f t="shared" si="690"/>
        <v>26.339812226717527</v>
      </c>
      <c r="N7275" s="19">
        <v>0.5</v>
      </c>
      <c r="O7275" s="11" cm="1">
        <f t="array" ref="O7275">ROUND(_xlfn.SWITCH(C7275,"建筑专教",IF(S7275&gt;0.1,1.38,1.28),"阶梯教室",IF(S7275&gt;0.1,1.15,1.05),"公共教室",IF(S7275&gt;0.1,1.22,1.12),IF(S7275&gt;0.1,1.2,1.1))+(MOD(ROW()*11,31)/31-0.5)*0.06,2)</f>
        <v>1.38</v>
      </c>
      <c r="P7275" s="12">
        <f t="shared" si="689"/>
        <v>0.26</v>
      </c>
      <c r="Q7275" s="13">
        <f t="shared" si="691"/>
        <v>0.32775980671190452</v>
      </c>
      <c r="R7275" s="1">
        <v>0</v>
      </c>
      <c r="S7275" s="1">
        <v>0.44</v>
      </c>
      <c r="T7275" s="1">
        <v>0.26</v>
      </c>
      <c r="U7275" s="4" t="s">
        <v>60</v>
      </c>
      <c r="V7275">
        <v>0.49</v>
      </c>
      <c r="W7275">
        <v>0.4</v>
      </c>
      <c r="X7275">
        <v>0.75</v>
      </c>
      <c r="Y7275">
        <v>2.38</v>
      </c>
      <c r="Z7275">
        <v>0.25</v>
      </c>
      <c r="AA7275" s="5">
        <f t="shared" si="692"/>
        <v>0.7</v>
      </c>
      <c r="AB7275" s="15" cm="1">
        <f t="array" ref="AB7275">_xlfn.SWITCH(U7275,"夏",122,"冬",90,"春",153,"秋",153,0)</f>
        <v>122</v>
      </c>
      <c r="AC7275" s="16">
        <f t="shared" si="693"/>
        <v>85.399999999999991</v>
      </c>
      <c r="AD7275" s="5">
        <f>IFERROR(AA7275/D7275,0)</f>
        <v>4.9036777583187389E-3</v>
      </c>
      <c r="AE7275" s="15">
        <f t="shared" si="694"/>
        <v>0.33424657534246577</v>
      </c>
      <c r="AF7275" s="5">
        <f>IFERROR(AD7275*AE7275*48,0)</f>
        <v>7.8673799870450783E-2</v>
      </c>
    </row>
    <row r="7276" spans="1:32" x14ac:dyDescent="0.15">
      <c r="A7276" s="1"/>
      <c r="B7276" s="1" t="s">
        <v>49</v>
      </c>
      <c r="C7276" s="1" t="s">
        <v>58</v>
      </c>
      <c r="D7276" s="1">
        <v>142.75</v>
      </c>
      <c r="E7276" s="6">
        <v>3.13</v>
      </c>
      <c r="F7276" s="18">
        <v>0.47916666666666702</v>
      </c>
      <c r="G7276" s="1">
        <v>26.4</v>
      </c>
      <c r="H7276" s="1">
        <v>87.59</v>
      </c>
      <c r="I7276" s="1">
        <v>26.5</v>
      </c>
      <c r="J7276" s="1">
        <v>0.15</v>
      </c>
      <c r="K7276" s="1">
        <v>645</v>
      </c>
      <c r="L7276" s="1">
        <v>920</v>
      </c>
      <c r="M7276" s="6">
        <f t="shared" si="690"/>
        <v>26.539732583584339</v>
      </c>
      <c r="N7276" s="19">
        <v>0.5</v>
      </c>
      <c r="O7276" s="11" cm="1">
        <f t="array" ref="O7276">ROUND(_xlfn.SWITCH(C7276,"建筑专教",IF(S7276&gt;0.1,1.38,1.28),"阶梯教室",IF(S7276&gt;0.1,1.15,1.05),"公共教室",IF(S7276&gt;0.1,1.22,1.12),IF(S7276&gt;0.1,1.2,1.1))+(MOD(ROW()*11,31)/31-0.5)*0.06,2)</f>
        <v>1.4</v>
      </c>
      <c r="P7276" s="12">
        <f t="shared" si="689"/>
        <v>0.28999999999999998</v>
      </c>
      <c r="Q7276" s="13">
        <f t="shared" si="691"/>
        <v>0.41089894164375607</v>
      </c>
      <c r="R7276" s="1">
        <v>0</v>
      </c>
      <c r="S7276" s="1">
        <v>0.44</v>
      </c>
      <c r="T7276" s="1">
        <v>0.46500000000000002</v>
      </c>
      <c r="U7276" s="4" t="s">
        <v>60</v>
      </c>
      <c r="V7276">
        <v>0.49</v>
      </c>
      <c r="W7276">
        <v>0.4</v>
      </c>
      <c r="X7276">
        <v>0.75</v>
      </c>
      <c r="Y7276">
        <v>2.38</v>
      </c>
      <c r="Z7276">
        <v>0.25</v>
      </c>
      <c r="AA7276" s="5">
        <f t="shared" si="692"/>
        <v>0.90500000000000003</v>
      </c>
      <c r="AB7276" s="15" cm="1">
        <f t="array" ref="AB7276">_xlfn.SWITCH(U7276,"夏",122,"冬",90,"春",153,"秋",153,0)</f>
        <v>122</v>
      </c>
      <c r="AC7276" s="16">
        <f t="shared" si="693"/>
        <v>110.41</v>
      </c>
      <c r="AD7276" s="5">
        <f>IFERROR(AA7276/D7276,0)</f>
        <v>6.3397548161120846E-3</v>
      </c>
      <c r="AE7276" s="15">
        <f t="shared" si="694"/>
        <v>0.33424657534246577</v>
      </c>
      <c r="AF7276" s="5">
        <f>IFERROR(AD7276*AE7276*48,0)</f>
        <v>0.10171398411822566</v>
      </c>
    </row>
    <row r="7277" spans="1:32" x14ac:dyDescent="0.15">
      <c r="A7277" s="1"/>
      <c r="B7277" s="1" t="s">
        <v>49</v>
      </c>
      <c r="C7277" s="1" t="s">
        <v>58</v>
      </c>
      <c r="D7277" s="1">
        <v>142.75</v>
      </c>
      <c r="E7277" s="6">
        <v>3.13</v>
      </c>
      <c r="F7277" s="18">
        <v>0.5</v>
      </c>
      <c r="G7277" s="1">
        <v>26.9</v>
      </c>
      <c r="H7277" s="1">
        <v>60.78</v>
      </c>
      <c r="I7277" s="1">
        <v>27</v>
      </c>
      <c r="J7277" s="1">
        <v>0.3</v>
      </c>
      <c r="K7277" s="1">
        <v>410</v>
      </c>
      <c r="L7277" s="1">
        <v>1010</v>
      </c>
      <c r="M7277" s="6">
        <f t="shared" si="690"/>
        <v>27.059916845908901</v>
      </c>
      <c r="N7277" s="1">
        <v>0</v>
      </c>
      <c r="O7277" s="1">
        <v>0</v>
      </c>
      <c r="P7277" s="12">
        <f t="shared" si="689"/>
        <v>0</v>
      </c>
      <c r="Q7277" s="1">
        <v>0</v>
      </c>
      <c r="R7277" s="1">
        <v>2.12</v>
      </c>
      <c r="S7277" s="1">
        <v>0.41</v>
      </c>
      <c r="T7277" s="1">
        <v>0</v>
      </c>
      <c r="U7277" s="4" t="s">
        <v>60</v>
      </c>
      <c r="V7277">
        <v>0.49</v>
      </c>
      <c r="W7277">
        <v>0.4</v>
      </c>
      <c r="X7277">
        <v>0.75</v>
      </c>
      <c r="Y7277">
        <v>2.38</v>
      </c>
      <c r="Z7277">
        <v>0.25</v>
      </c>
      <c r="AA7277" s="5">
        <f t="shared" si="692"/>
        <v>2.5300000000000002</v>
      </c>
      <c r="AB7277" s="15" cm="1">
        <f t="array" ref="AB7277">_xlfn.SWITCH(U7277,"夏",122,"冬",90,"春",153,"秋",153,0)</f>
        <v>122</v>
      </c>
      <c r="AC7277" s="16">
        <f t="shared" si="693"/>
        <v>308.66000000000003</v>
      </c>
      <c r="AD7277" s="5">
        <f>IFERROR(AA7277/D7277,0)</f>
        <v>1.7723292469352017E-2</v>
      </c>
      <c r="AE7277" s="15">
        <f t="shared" si="694"/>
        <v>0.33424657534246577</v>
      </c>
      <c r="AF7277" s="5">
        <f>IFERROR(AD7277*AE7277*48,0)</f>
        <v>0.28434959096034362</v>
      </c>
    </row>
    <row r="7278" spans="1:32" x14ac:dyDescent="0.15">
      <c r="A7278" s="1"/>
      <c r="B7278" s="1" t="s">
        <v>49</v>
      </c>
      <c r="C7278" s="1" t="s">
        <v>58</v>
      </c>
      <c r="D7278" s="1">
        <v>142.75</v>
      </c>
      <c r="E7278" s="6">
        <v>3.13</v>
      </c>
      <c r="F7278" s="18">
        <v>0.5</v>
      </c>
      <c r="G7278" s="1">
        <v>27.1</v>
      </c>
      <c r="H7278" s="1">
        <v>58.78</v>
      </c>
      <c r="I7278" s="1">
        <v>27.2</v>
      </c>
      <c r="J7278" s="1">
        <v>0.3</v>
      </c>
      <c r="K7278" s="1">
        <v>410</v>
      </c>
      <c r="L7278" s="1">
        <v>1020</v>
      </c>
      <c r="M7278" s="6">
        <f t="shared" si="690"/>
        <v>27.259797279174052</v>
      </c>
      <c r="N7278" s="1">
        <v>0</v>
      </c>
      <c r="O7278" s="1">
        <v>0</v>
      </c>
      <c r="P7278" s="12">
        <f t="shared" si="689"/>
        <v>0</v>
      </c>
      <c r="Q7278" s="1">
        <v>0</v>
      </c>
      <c r="R7278" s="1">
        <v>2.15</v>
      </c>
      <c r="S7278" s="1">
        <v>0.41</v>
      </c>
      <c r="T7278" s="1">
        <v>0</v>
      </c>
      <c r="U7278" s="4" t="s">
        <v>60</v>
      </c>
      <c r="V7278">
        <v>0.49</v>
      </c>
      <c r="W7278">
        <v>0.4</v>
      </c>
      <c r="X7278">
        <v>0.75</v>
      </c>
      <c r="Y7278">
        <v>2.38</v>
      </c>
      <c r="Z7278">
        <v>0.25</v>
      </c>
      <c r="AA7278" s="5">
        <f t="shared" si="692"/>
        <v>2.56</v>
      </c>
      <c r="AB7278" s="15" cm="1">
        <f t="array" ref="AB7278">_xlfn.SWITCH(U7278,"夏",122,"冬",90,"春",153,"秋",153,0)</f>
        <v>122</v>
      </c>
      <c r="AC7278" s="16">
        <f t="shared" si="693"/>
        <v>312.32</v>
      </c>
      <c r="AD7278" s="5">
        <f>IFERROR(AA7278/D7278,0)</f>
        <v>1.7933450087565674E-2</v>
      </c>
      <c r="AE7278" s="15">
        <f t="shared" si="694"/>
        <v>0.33424657534246577</v>
      </c>
      <c r="AF7278" s="5">
        <f>IFERROR(AD7278*AE7278*48,0)</f>
        <v>0.2877213252405057</v>
      </c>
    </row>
    <row r="7279" spans="1:32" x14ac:dyDescent="0.15">
      <c r="A7279" s="1"/>
      <c r="B7279" s="1" t="s">
        <v>49</v>
      </c>
      <c r="C7279" s="1" t="s">
        <v>58</v>
      </c>
      <c r="D7279" s="1">
        <v>142.75</v>
      </c>
      <c r="E7279" s="6">
        <v>3.13</v>
      </c>
      <c r="F7279" s="18">
        <v>0.52083333333333304</v>
      </c>
      <c r="G7279" s="1">
        <v>27.2</v>
      </c>
      <c r="H7279" s="1">
        <v>61.11</v>
      </c>
      <c r="I7279" s="1">
        <v>27.3</v>
      </c>
      <c r="J7279" s="1">
        <v>0.3</v>
      </c>
      <c r="K7279" s="1">
        <v>410</v>
      </c>
      <c r="L7279" s="1">
        <v>977</v>
      </c>
      <c r="M7279" s="6">
        <f t="shared" si="690"/>
        <v>27.359737615058236</v>
      </c>
      <c r="N7279" s="1">
        <v>0</v>
      </c>
      <c r="O7279" s="1">
        <v>0</v>
      </c>
      <c r="P7279" s="12">
        <f t="shared" si="689"/>
        <v>0</v>
      </c>
      <c r="Q7279" s="1">
        <v>0</v>
      </c>
      <c r="R7279" s="1">
        <v>2.0499999999999998</v>
      </c>
      <c r="S7279" s="1">
        <v>0.42</v>
      </c>
      <c r="T7279" s="1">
        <v>0</v>
      </c>
      <c r="U7279" s="4" t="s">
        <v>60</v>
      </c>
      <c r="V7279">
        <v>0.49</v>
      </c>
      <c r="W7279">
        <v>0.4</v>
      </c>
      <c r="X7279">
        <v>0.75</v>
      </c>
      <c r="Y7279">
        <v>2.38</v>
      </c>
      <c r="Z7279">
        <v>0.25</v>
      </c>
      <c r="AA7279" s="5">
        <f t="shared" si="692"/>
        <v>2.4699999999999998</v>
      </c>
      <c r="AB7279" s="15" cm="1">
        <f t="array" ref="AB7279">_xlfn.SWITCH(U7279,"夏",122,"冬",90,"春",153,"秋",153,0)</f>
        <v>122</v>
      </c>
      <c r="AC7279" s="16">
        <f t="shared" si="693"/>
        <v>301.33999999999997</v>
      </c>
      <c r="AD7279" s="5">
        <f>IFERROR(AA7279/D7279,0)</f>
        <v>1.7302977232924691E-2</v>
      </c>
      <c r="AE7279" s="15">
        <f t="shared" si="694"/>
        <v>0.33424657534246577</v>
      </c>
      <c r="AF7279" s="5">
        <f>IFERROR(AD7279*AE7279*48,0)</f>
        <v>0.27760612240001914</v>
      </c>
    </row>
    <row r="7280" spans="1:32" x14ac:dyDescent="0.15">
      <c r="A7280" s="1"/>
      <c r="B7280" s="1" t="s">
        <v>49</v>
      </c>
      <c r="C7280" s="1" t="s">
        <v>58</v>
      </c>
      <c r="D7280" s="1">
        <v>142.75</v>
      </c>
      <c r="E7280" s="6">
        <v>3.13</v>
      </c>
      <c r="F7280" s="18">
        <v>0.52083333333333304</v>
      </c>
      <c r="G7280" s="1">
        <v>27.4</v>
      </c>
      <c r="H7280" s="1">
        <v>59.11</v>
      </c>
      <c r="I7280" s="1">
        <v>27.5</v>
      </c>
      <c r="J7280" s="1">
        <v>0.3</v>
      </c>
      <c r="K7280" s="1">
        <v>410</v>
      </c>
      <c r="L7280" s="1">
        <v>987</v>
      </c>
      <c r="M7280" s="6">
        <f t="shared" si="690"/>
        <v>27.559618524669759</v>
      </c>
      <c r="N7280" s="1">
        <v>0</v>
      </c>
      <c r="O7280" s="1">
        <v>0</v>
      </c>
      <c r="P7280" s="12">
        <f t="shared" si="689"/>
        <v>0</v>
      </c>
      <c r="Q7280" s="1">
        <v>0</v>
      </c>
      <c r="R7280" s="1">
        <v>2.08</v>
      </c>
      <c r="S7280" s="1">
        <v>0.42</v>
      </c>
      <c r="T7280" s="1">
        <v>0</v>
      </c>
      <c r="U7280" s="4" t="s">
        <v>60</v>
      </c>
      <c r="V7280">
        <v>0.49</v>
      </c>
      <c r="W7280">
        <v>0.4</v>
      </c>
      <c r="X7280">
        <v>0.75</v>
      </c>
      <c r="Y7280">
        <v>2.38</v>
      </c>
      <c r="Z7280">
        <v>0.25</v>
      </c>
      <c r="AA7280" s="5">
        <f t="shared" si="692"/>
        <v>2.5</v>
      </c>
      <c r="AB7280" s="15" cm="1">
        <f t="array" ref="AB7280">_xlfn.SWITCH(U7280,"夏",122,"冬",90,"春",153,"秋",153,0)</f>
        <v>122</v>
      </c>
      <c r="AC7280" s="16">
        <f t="shared" si="693"/>
        <v>305</v>
      </c>
      <c r="AD7280" s="5">
        <f>IFERROR(AA7280/D7280,0)</f>
        <v>1.7513134851138354E-2</v>
      </c>
      <c r="AE7280" s="15">
        <f t="shared" si="694"/>
        <v>0.33424657534246577</v>
      </c>
      <c r="AF7280" s="5">
        <f>IFERROR(AD7280*AE7280*48,0)</f>
        <v>0.28097785668018138</v>
      </c>
    </row>
    <row r="7281" spans="1:32" x14ac:dyDescent="0.15">
      <c r="A7281" s="1"/>
      <c r="B7281" s="1" t="s">
        <v>49</v>
      </c>
      <c r="C7281" s="1" t="s">
        <v>58</v>
      </c>
      <c r="D7281" s="1">
        <v>142.75</v>
      </c>
      <c r="E7281" s="6">
        <v>3.13</v>
      </c>
      <c r="F7281" s="18">
        <v>0.54166666666666696</v>
      </c>
      <c r="G7281" s="1">
        <v>27.5</v>
      </c>
      <c r="H7281" s="1">
        <v>61.45</v>
      </c>
      <c r="I7281" s="1">
        <v>27.6</v>
      </c>
      <c r="J7281" s="1">
        <v>0.3</v>
      </c>
      <c r="K7281" s="1">
        <v>410</v>
      </c>
      <c r="L7281" s="1">
        <v>923</v>
      </c>
      <c r="M7281" s="6">
        <f t="shared" si="690"/>
        <v>27.659559098134025</v>
      </c>
      <c r="N7281" s="1">
        <v>0</v>
      </c>
      <c r="O7281" s="1">
        <v>0</v>
      </c>
      <c r="P7281" s="12">
        <f t="shared" si="689"/>
        <v>0</v>
      </c>
      <c r="Q7281" s="1">
        <v>0</v>
      </c>
      <c r="R7281" s="1">
        <v>2.1</v>
      </c>
      <c r="S7281" s="1">
        <v>0.43</v>
      </c>
      <c r="T7281" s="1">
        <v>0</v>
      </c>
      <c r="U7281" s="4" t="s">
        <v>60</v>
      </c>
      <c r="V7281">
        <v>0.49</v>
      </c>
      <c r="W7281">
        <v>0.4</v>
      </c>
      <c r="X7281">
        <v>0.75</v>
      </c>
      <c r="Y7281">
        <v>2.38</v>
      </c>
      <c r="Z7281">
        <v>0.25</v>
      </c>
      <c r="AA7281" s="5">
        <f t="shared" si="692"/>
        <v>2.5300000000000002</v>
      </c>
      <c r="AB7281" s="15" cm="1">
        <f t="array" ref="AB7281">_xlfn.SWITCH(U7281,"夏",122,"冬",90,"春",153,"秋",153,0)</f>
        <v>122</v>
      </c>
      <c r="AC7281" s="16">
        <f t="shared" si="693"/>
        <v>308.66000000000003</v>
      </c>
      <c r="AD7281" s="5">
        <f>IFERROR(AA7281/D7281,0)</f>
        <v>1.7723292469352017E-2</v>
      </c>
      <c r="AE7281" s="15">
        <f t="shared" si="694"/>
        <v>0.33424657534246577</v>
      </c>
      <c r="AF7281" s="5">
        <f>IFERROR(AD7281*AE7281*48,0)</f>
        <v>0.28434959096034362</v>
      </c>
    </row>
    <row r="7282" spans="1:32" x14ac:dyDescent="0.15">
      <c r="A7282" s="1"/>
      <c r="B7282" s="1" t="s">
        <v>49</v>
      </c>
      <c r="C7282" s="1" t="s">
        <v>58</v>
      </c>
      <c r="D7282" s="1">
        <v>142.75</v>
      </c>
      <c r="E7282" s="6">
        <v>3.13</v>
      </c>
      <c r="F7282" s="18">
        <v>0.54166666666666696</v>
      </c>
      <c r="G7282" s="1">
        <v>27.7</v>
      </c>
      <c r="H7282" s="1">
        <v>59.45</v>
      </c>
      <c r="I7282" s="1">
        <v>27.8</v>
      </c>
      <c r="J7282" s="1">
        <v>0.3</v>
      </c>
      <c r="K7282" s="1">
        <v>410</v>
      </c>
      <c r="L7282" s="1">
        <v>933</v>
      </c>
      <c r="M7282" s="6">
        <f t="shared" si="690"/>
        <v>27.859440481723027</v>
      </c>
      <c r="N7282" s="1">
        <v>0</v>
      </c>
      <c r="O7282" s="1">
        <v>0</v>
      </c>
      <c r="P7282" s="12">
        <f t="shared" si="689"/>
        <v>0</v>
      </c>
      <c r="Q7282" s="1">
        <v>0</v>
      </c>
      <c r="R7282" s="1">
        <v>2.13</v>
      </c>
      <c r="S7282" s="1">
        <v>0.43</v>
      </c>
      <c r="T7282" s="1">
        <v>0</v>
      </c>
      <c r="U7282" s="4" t="s">
        <v>60</v>
      </c>
      <c r="V7282">
        <v>0.49</v>
      </c>
      <c r="W7282">
        <v>0.4</v>
      </c>
      <c r="X7282">
        <v>0.75</v>
      </c>
      <c r="Y7282">
        <v>2.38</v>
      </c>
      <c r="Z7282">
        <v>0.25</v>
      </c>
      <c r="AA7282" s="5">
        <f t="shared" si="692"/>
        <v>2.56</v>
      </c>
      <c r="AB7282" s="15" cm="1">
        <f t="array" ref="AB7282">_xlfn.SWITCH(U7282,"夏",122,"冬",90,"春",153,"秋",153,0)</f>
        <v>122</v>
      </c>
      <c r="AC7282" s="16">
        <f t="shared" si="693"/>
        <v>312.32</v>
      </c>
      <c r="AD7282" s="5">
        <f>IFERROR(AA7282/D7282,0)</f>
        <v>1.7933450087565674E-2</v>
      </c>
      <c r="AE7282" s="15">
        <f t="shared" si="694"/>
        <v>0.33424657534246577</v>
      </c>
      <c r="AF7282" s="5">
        <f>IFERROR(AD7282*AE7282*48,0)</f>
        <v>0.2877213252405057</v>
      </c>
    </row>
    <row r="7283" spans="1:32" x14ac:dyDescent="0.15">
      <c r="A7283" s="1"/>
      <c r="B7283" s="1" t="s">
        <v>49</v>
      </c>
      <c r="C7283" s="1" t="s">
        <v>58</v>
      </c>
      <c r="D7283" s="1">
        <v>142.75</v>
      </c>
      <c r="E7283" s="6">
        <v>3.13</v>
      </c>
      <c r="F7283" s="18">
        <v>0.5625</v>
      </c>
      <c r="G7283" s="1">
        <v>27.9</v>
      </c>
      <c r="H7283" s="1">
        <v>56.41</v>
      </c>
      <c r="I7283" s="1">
        <v>28</v>
      </c>
      <c r="J7283" s="1">
        <v>0.3</v>
      </c>
      <c r="K7283" s="1">
        <v>625</v>
      </c>
      <c r="L7283" s="1">
        <v>880</v>
      </c>
      <c r="M7283" s="6">
        <f t="shared" si="690"/>
        <v>28.059322179988214</v>
      </c>
      <c r="N7283" s="19">
        <v>0.5</v>
      </c>
      <c r="O7283" s="11" cm="1">
        <f t="array" ref="O7283">ROUND(_xlfn.SWITCH(C7283,"建筑专教",IF(S7283&gt;0.1,1.38,1.28),"阶梯教室",IF(S7283&gt;0.1,1.15,1.05),"公共教室",IF(S7283&gt;0.1,1.22,1.12),IF(S7283&gt;0.1,1.2,1.1))+(MOD(ROW()*11,31)/31-0.5)*0.06,2)</f>
        <v>1.37</v>
      </c>
      <c r="P7283" s="12">
        <f t="shared" si="689"/>
        <v>0.26</v>
      </c>
      <c r="Q7283" s="13">
        <f t="shared" ref="Q7283:Q7298" si="695">(0.303*EXP(-0.036*(O7283*58.15))+0.028)*((O7283*58.15)-0.00305*(5733-6.99*(O7283*58.15)-(EXP(16.6536-4030.183/(G7283+235))*(H7283/100)))-0.42*((O7283*58.15)-58.15)-0.000017*(O7283*58.15)*(5867-(EXP(16.6536-4030.183/(G7283+235))*(H7283/100)))-0.0014*(O7283*58.15)*(34-G7283)-0.0000000396*IF(N7283*0.155&gt;0.078,1.05+0.645*N7283*0.155,1)*(POWER((35.7-0.028*(O7283*58.15)-N7283*0.155*(0.0000000396*IF(N7283*0.155&gt;0.078,1.05+0.645*N7283*0.155,1)*(POWER((35.7-0.028*(O7283*58.15)-N7283*0.155*0.1)+273,4)-POWER(M7283+273,4))+IF(N7283*0.155&gt;0.078,1.05+0.645*N7283*0.155,1)*IF(J7283&lt;0.2,2.38*ABS(35.7-0.028*(O7283*58.15)-G7283)^0.25,12.1*SQRT(J7283))*(35.7-0.028*(O7283*58.15)-G7283))+273),4)-POWER(M7283+273,4))-IF(N7283*0.155&gt;0.078,1.05+0.645*N7283*0.155,1)*IF(J7283&lt;0.2,2.38*ABS(35.7-0.028*(O7283*58.15)-N7283*0.155*0.1-G7283)^0.25,12.1*SQRT(J7283))*(35.7-0.028*(O7283*58.15)-N7283*0.155*0.1-G7283))</f>
        <v>0.2880523836722334</v>
      </c>
      <c r="R7283" s="1">
        <v>2.2200000000000002</v>
      </c>
      <c r="S7283" s="1">
        <v>0.44</v>
      </c>
      <c r="T7283" s="1">
        <v>0.1</v>
      </c>
      <c r="U7283" s="4" t="s">
        <v>60</v>
      </c>
      <c r="V7283">
        <v>0.49</v>
      </c>
      <c r="W7283">
        <v>0.4</v>
      </c>
      <c r="X7283">
        <v>0.75</v>
      </c>
      <c r="Y7283">
        <v>2.38</v>
      </c>
      <c r="Z7283">
        <v>0.25</v>
      </c>
      <c r="AA7283" s="5">
        <f t="shared" si="692"/>
        <v>2.7600000000000002</v>
      </c>
      <c r="AB7283" s="15" cm="1">
        <f t="array" ref="AB7283">_xlfn.SWITCH(U7283,"夏",122,"冬",90,"春",153,"秋",153,0)</f>
        <v>122</v>
      </c>
      <c r="AC7283" s="16">
        <f t="shared" si="693"/>
        <v>336.72</v>
      </c>
      <c r="AD7283" s="5">
        <f>IFERROR(AA7283/D7283,0)</f>
        <v>1.9334500875656743E-2</v>
      </c>
      <c r="AE7283" s="15">
        <f t="shared" si="694"/>
        <v>0.33424657534246577</v>
      </c>
      <c r="AF7283" s="5">
        <f>IFERROR(AD7283*AE7283*48,0)</f>
        <v>0.31019955377492026</v>
      </c>
    </row>
    <row r="7284" spans="1:32" x14ac:dyDescent="0.15">
      <c r="A7284" s="1"/>
      <c r="B7284" s="1" t="s">
        <v>49</v>
      </c>
      <c r="C7284" s="1" t="s">
        <v>58</v>
      </c>
      <c r="D7284" s="1">
        <v>142.75</v>
      </c>
      <c r="E7284" s="6">
        <v>3.13</v>
      </c>
      <c r="F7284" s="18">
        <v>0.5625</v>
      </c>
      <c r="G7284" s="1">
        <v>28.1</v>
      </c>
      <c r="H7284" s="1">
        <v>54.41</v>
      </c>
      <c r="I7284" s="1">
        <v>28.2</v>
      </c>
      <c r="J7284" s="1">
        <v>0.3</v>
      </c>
      <c r="K7284" s="1">
        <v>645</v>
      </c>
      <c r="L7284" s="1">
        <v>890</v>
      </c>
      <c r="M7284" s="6">
        <f t="shared" si="690"/>
        <v>28.259204191886965</v>
      </c>
      <c r="N7284" s="19">
        <v>0.5</v>
      </c>
      <c r="O7284" s="11" cm="1">
        <f t="array" ref="O7284">ROUND(_xlfn.SWITCH(C7284,"建筑专教",IF(S7284&gt;0.1,1.38,1.28),"阶梯教室",IF(S7284&gt;0.1,1.15,1.05),"公共教室",IF(S7284&gt;0.1,1.22,1.12),IF(S7284&gt;0.1,1.2,1.1))+(MOD(ROW()*11,31)/31-0.5)*0.06,2)</f>
        <v>1.39</v>
      </c>
      <c r="P7284" s="12">
        <f t="shared" si="689"/>
        <v>0.28999999999999998</v>
      </c>
      <c r="Q7284" s="13">
        <f t="shared" si="695"/>
        <v>0.38510177964639436</v>
      </c>
      <c r="R7284" s="1">
        <v>2.25</v>
      </c>
      <c r="S7284" s="1">
        <v>0.44</v>
      </c>
      <c r="T7284" s="1">
        <v>0.10100000000000001</v>
      </c>
      <c r="U7284" s="4" t="s">
        <v>60</v>
      </c>
      <c r="V7284">
        <v>0.49</v>
      </c>
      <c r="W7284">
        <v>0.4</v>
      </c>
      <c r="X7284">
        <v>0.75</v>
      </c>
      <c r="Y7284">
        <v>2.38</v>
      </c>
      <c r="Z7284">
        <v>0.25</v>
      </c>
      <c r="AA7284" s="5">
        <f t="shared" si="692"/>
        <v>2.7909999999999999</v>
      </c>
      <c r="AB7284" s="15" cm="1">
        <f t="array" ref="AB7284">_xlfn.SWITCH(U7284,"夏",122,"冬",90,"春",153,"秋",153,0)</f>
        <v>122</v>
      </c>
      <c r="AC7284" s="16">
        <f t="shared" si="693"/>
        <v>340.50200000000001</v>
      </c>
      <c r="AD7284" s="5">
        <f>IFERROR(AA7284/D7284,0)</f>
        <v>1.9551663747810859E-2</v>
      </c>
      <c r="AE7284" s="15">
        <f t="shared" si="694"/>
        <v>0.33424657534246577</v>
      </c>
      <c r="AF7284" s="5">
        <f>IFERROR(AD7284*AE7284*48,0)</f>
        <v>0.31368367919775453</v>
      </c>
    </row>
    <row r="7285" spans="1:32" x14ac:dyDescent="0.15">
      <c r="A7285" s="1"/>
      <c r="B7285" s="1" t="s">
        <v>49</v>
      </c>
      <c r="C7285" s="1" t="s">
        <v>58</v>
      </c>
      <c r="D7285" s="1">
        <v>142.75</v>
      </c>
      <c r="E7285" s="6">
        <v>3.13</v>
      </c>
      <c r="F7285" s="18">
        <v>0.58333333333333304</v>
      </c>
      <c r="G7285" s="1">
        <v>28</v>
      </c>
      <c r="H7285" s="1">
        <v>56.74</v>
      </c>
      <c r="I7285" s="1">
        <v>28.1</v>
      </c>
      <c r="J7285" s="1">
        <v>0.3</v>
      </c>
      <c r="K7285" s="1">
        <v>625</v>
      </c>
      <c r="L7285" s="1">
        <v>847</v>
      </c>
      <c r="M7285" s="6">
        <f t="shared" si="690"/>
        <v>28.15926314679831</v>
      </c>
      <c r="N7285" s="19">
        <v>0.5</v>
      </c>
      <c r="O7285" s="11" cm="1">
        <f t="array" ref="O7285">ROUND(_xlfn.SWITCH(C7285,"建筑专教",IF(S7285&gt;0.1,1.38,1.28),"阶梯教室",IF(S7285&gt;0.1,1.15,1.05),"公共教室",IF(S7285&gt;0.1,1.22,1.12),IF(S7285&gt;0.1,1.2,1.1))+(MOD(ROW()*11,31)/31-0.5)*0.06,2)</f>
        <v>1.35</v>
      </c>
      <c r="P7285" s="12">
        <f t="shared" si="689"/>
        <v>0.26</v>
      </c>
      <c r="Q7285" s="13">
        <f t="shared" si="695"/>
        <v>0.28945347532779064</v>
      </c>
      <c r="R7285" s="1">
        <v>2.15</v>
      </c>
      <c r="S7285" s="1">
        <v>0.45</v>
      </c>
      <c r="T7285" s="1">
        <v>0.104</v>
      </c>
      <c r="U7285" s="4" t="s">
        <v>60</v>
      </c>
      <c r="V7285">
        <v>0.49</v>
      </c>
      <c r="W7285">
        <v>0.4</v>
      </c>
      <c r="X7285">
        <v>0.75</v>
      </c>
      <c r="Y7285">
        <v>2.38</v>
      </c>
      <c r="Z7285">
        <v>0.25</v>
      </c>
      <c r="AA7285" s="5">
        <f t="shared" si="692"/>
        <v>2.7040000000000002</v>
      </c>
      <c r="AB7285" s="15" cm="1">
        <f t="array" ref="AB7285">_xlfn.SWITCH(U7285,"夏",122,"冬",90,"春",153,"秋",153,0)</f>
        <v>122</v>
      </c>
      <c r="AC7285" s="16">
        <f t="shared" si="693"/>
        <v>329.88800000000003</v>
      </c>
      <c r="AD7285" s="5">
        <f>IFERROR(AA7285/D7285,0)</f>
        <v>1.8942206654991245E-2</v>
      </c>
      <c r="AE7285" s="15">
        <f t="shared" si="694"/>
        <v>0.33424657534246577</v>
      </c>
      <c r="AF7285" s="5">
        <f>IFERROR(AD7285*AE7285*48,0)</f>
        <v>0.30390564978528423</v>
      </c>
    </row>
    <row r="7286" spans="1:32" x14ac:dyDescent="0.15">
      <c r="A7286" s="1"/>
      <c r="B7286" s="1" t="s">
        <v>49</v>
      </c>
      <c r="C7286" s="1" t="s">
        <v>58</v>
      </c>
      <c r="D7286" s="1">
        <v>142.75</v>
      </c>
      <c r="E7286" s="6">
        <v>3.13</v>
      </c>
      <c r="F7286" s="18">
        <v>0.58333333333333304</v>
      </c>
      <c r="G7286" s="1">
        <v>28.2</v>
      </c>
      <c r="H7286" s="1">
        <v>54.74</v>
      </c>
      <c r="I7286" s="1">
        <v>28.3</v>
      </c>
      <c r="J7286" s="1">
        <v>0.3</v>
      </c>
      <c r="K7286" s="1">
        <v>645</v>
      </c>
      <c r="L7286" s="1">
        <v>857</v>
      </c>
      <c r="M7286" s="6">
        <f t="shared" si="690"/>
        <v>28.359145315124238</v>
      </c>
      <c r="N7286" s="19">
        <v>0.5</v>
      </c>
      <c r="O7286" s="11" cm="1">
        <f t="array" ref="O7286">ROUND(_xlfn.SWITCH(C7286,"建筑专教",IF(S7286&gt;0.1,1.38,1.28),"阶梯教室",IF(S7286&gt;0.1,1.15,1.05),"公共教室",IF(S7286&gt;0.1,1.22,1.12),IF(S7286&gt;0.1,1.2,1.1))+(MOD(ROW()*11,31)/31-0.5)*0.06,2)</f>
        <v>1.37</v>
      </c>
      <c r="P7286" s="12">
        <f t="shared" si="689"/>
        <v>0.28999999999999998</v>
      </c>
      <c r="Q7286" s="13">
        <f t="shared" si="695"/>
        <v>0.3879625565095835</v>
      </c>
      <c r="R7286" s="1">
        <v>2.1800000000000002</v>
      </c>
      <c r="S7286" s="1">
        <v>0.45</v>
      </c>
      <c r="T7286" s="1">
        <v>0.106</v>
      </c>
      <c r="U7286" s="4" t="s">
        <v>60</v>
      </c>
      <c r="V7286">
        <v>0.49</v>
      </c>
      <c r="W7286">
        <v>0.4</v>
      </c>
      <c r="X7286">
        <v>0.75</v>
      </c>
      <c r="Y7286">
        <v>2.38</v>
      </c>
      <c r="Z7286">
        <v>0.25</v>
      </c>
      <c r="AA7286" s="5">
        <f t="shared" si="692"/>
        <v>2.7360000000000002</v>
      </c>
      <c r="AB7286" s="15" cm="1">
        <f t="array" ref="AB7286">_xlfn.SWITCH(U7286,"夏",122,"冬",90,"春",153,"秋",153,0)</f>
        <v>122</v>
      </c>
      <c r="AC7286" s="16">
        <f t="shared" si="693"/>
        <v>333.79200000000003</v>
      </c>
      <c r="AD7286" s="5">
        <f>IFERROR(AA7286/D7286,0)</f>
        <v>1.9166374781085817E-2</v>
      </c>
      <c r="AE7286" s="15">
        <f t="shared" si="694"/>
        <v>0.33424657534246577</v>
      </c>
      <c r="AF7286" s="5">
        <f>IFERROR(AD7286*AE7286*48,0)</f>
        <v>0.30750216635079058</v>
      </c>
    </row>
    <row r="7287" spans="1:32" x14ac:dyDescent="0.15">
      <c r="A7287" s="1"/>
      <c r="B7287" s="1" t="s">
        <v>49</v>
      </c>
      <c r="C7287" s="1" t="s">
        <v>58</v>
      </c>
      <c r="D7287" s="1">
        <v>142.75</v>
      </c>
      <c r="E7287" s="6">
        <v>3.13</v>
      </c>
      <c r="F7287" s="18">
        <v>0.60416666666666696</v>
      </c>
      <c r="G7287" s="1">
        <v>28.3</v>
      </c>
      <c r="H7287" s="1">
        <v>57.07</v>
      </c>
      <c r="I7287" s="1">
        <v>28.4</v>
      </c>
      <c r="J7287" s="1">
        <v>0.3</v>
      </c>
      <c r="K7287" s="1">
        <v>625</v>
      </c>
      <c r="L7287" s="1">
        <v>793</v>
      </c>
      <c r="M7287" s="6">
        <f t="shared" si="690"/>
        <v>28.459086516380864</v>
      </c>
      <c r="N7287" s="19">
        <v>0.5</v>
      </c>
      <c r="O7287" s="11" cm="1">
        <f t="array" ref="O7287">ROUND(_xlfn.SWITCH(C7287,"建筑专教",IF(S7287&gt;0.1,1.38,1.28),"阶梯教室",IF(S7287&gt;0.1,1.15,1.05),"公共教室",IF(S7287&gt;0.1,1.22,1.12),IF(S7287&gt;0.1,1.2,1.1))+(MOD(ROW()*11,31)/31-0.5)*0.06,2)</f>
        <v>1.39</v>
      </c>
      <c r="P7287" s="12">
        <f t="shared" si="689"/>
        <v>0.26</v>
      </c>
      <c r="Q7287" s="13">
        <f t="shared" si="695"/>
        <v>0.45070943305202021</v>
      </c>
      <c r="R7287" s="1">
        <v>2.08</v>
      </c>
      <c r="S7287" s="1">
        <v>0.46</v>
      </c>
      <c r="T7287" s="1">
        <v>0.107</v>
      </c>
      <c r="U7287" s="4" t="s">
        <v>60</v>
      </c>
      <c r="V7287">
        <v>0.49</v>
      </c>
      <c r="W7287">
        <v>0.4</v>
      </c>
      <c r="X7287">
        <v>0.75</v>
      </c>
      <c r="Y7287">
        <v>2.38</v>
      </c>
      <c r="Z7287">
        <v>0.25</v>
      </c>
      <c r="AA7287" s="5">
        <f t="shared" si="692"/>
        <v>2.6470000000000002</v>
      </c>
      <c r="AB7287" s="15" cm="1">
        <f t="array" ref="AB7287">_xlfn.SWITCH(U7287,"夏",122,"冬",90,"春",153,"秋",153,0)</f>
        <v>122</v>
      </c>
      <c r="AC7287" s="16">
        <f t="shared" si="693"/>
        <v>322.93400000000003</v>
      </c>
      <c r="AD7287" s="5">
        <f>IFERROR(AA7287/D7287,0)</f>
        <v>1.8542907180385291E-2</v>
      </c>
      <c r="AE7287" s="15">
        <f t="shared" si="694"/>
        <v>0.33424657534246577</v>
      </c>
      <c r="AF7287" s="5">
        <f>IFERROR(AD7287*AE7287*48,0)</f>
        <v>0.29749935465297611</v>
      </c>
    </row>
    <row r="7288" spans="1:32" x14ac:dyDescent="0.15">
      <c r="A7288" s="1"/>
      <c r="B7288" s="1" t="s">
        <v>49</v>
      </c>
      <c r="C7288" s="1" t="s">
        <v>58</v>
      </c>
      <c r="D7288" s="1">
        <v>142.75</v>
      </c>
      <c r="E7288" s="6">
        <v>3.13</v>
      </c>
      <c r="F7288" s="18">
        <v>0.60416666666666696</v>
      </c>
      <c r="G7288" s="1">
        <v>28.5</v>
      </c>
      <c r="H7288" s="1">
        <v>55.07</v>
      </c>
      <c r="I7288" s="1">
        <v>28.6</v>
      </c>
      <c r="J7288" s="1">
        <v>0.3</v>
      </c>
      <c r="K7288" s="1">
        <v>645</v>
      </c>
      <c r="L7288" s="1">
        <v>803</v>
      </c>
      <c r="M7288" s="6">
        <f t="shared" si="690"/>
        <v>28.658969152436498</v>
      </c>
      <c r="N7288" s="19">
        <v>0.5</v>
      </c>
      <c r="O7288" s="11" cm="1">
        <f t="array" ref="O7288">ROUND(_xlfn.SWITCH(C7288,"建筑专教",IF(S7288&gt;0.1,1.38,1.28),"阶梯教室",IF(S7288&gt;0.1,1.15,1.05),"公共教室",IF(S7288&gt;0.1,1.22,1.12),IF(S7288&gt;0.1,1.2,1.1))+(MOD(ROW()*11,31)/31-0.5)*0.06,2)</f>
        <v>1.35</v>
      </c>
      <c r="P7288" s="12">
        <f t="shared" si="689"/>
        <v>0.28999999999999998</v>
      </c>
      <c r="Q7288" s="13">
        <f t="shared" si="695"/>
        <v>0.4586362197875139</v>
      </c>
      <c r="R7288" s="1">
        <v>2.11</v>
      </c>
      <c r="S7288" s="1">
        <v>0.46</v>
      </c>
      <c r="T7288" s="1">
        <v>0.108</v>
      </c>
      <c r="U7288" s="4" t="s">
        <v>60</v>
      </c>
      <c r="V7288">
        <v>0.49</v>
      </c>
      <c r="W7288">
        <v>0.4</v>
      </c>
      <c r="X7288">
        <v>0.75</v>
      </c>
      <c r="Y7288">
        <v>2.38</v>
      </c>
      <c r="Z7288">
        <v>0.25</v>
      </c>
      <c r="AA7288" s="5">
        <f t="shared" si="692"/>
        <v>2.6779999999999999</v>
      </c>
      <c r="AB7288" s="15" cm="1">
        <f t="array" ref="AB7288">_xlfn.SWITCH(U7288,"夏",122,"冬",90,"春",153,"秋",153,0)</f>
        <v>122</v>
      </c>
      <c r="AC7288" s="16">
        <f t="shared" si="693"/>
        <v>326.71600000000001</v>
      </c>
      <c r="AD7288" s="5">
        <f>IFERROR(AA7288/D7288,0)</f>
        <v>1.8760070052539404E-2</v>
      </c>
      <c r="AE7288" s="15">
        <f t="shared" si="694"/>
        <v>0.33424657534246577</v>
      </c>
      <c r="AF7288" s="5">
        <f>IFERROR(AD7288*AE7288*48,0)</f>
        <v>0.30098348007581033</v>
      </c>
    </row>
    <row r="7289" spans="1:32" x14ac:dyDescent="0.15">
      <c r="A7289" s="1"/>
      <c r="B7289" s="1" t="s">
        <v>49</v>
      </c>
      <c r="C7289" s="1" t="s">
        <v>58</v>
      </c>
      <c r="D7289" s="1">
        <v>142.75</v>
      </c>
      <c r="E7289" s="6">
        <v>3.13</v>
      </c>
      <c r="F7289" s="18">
        <v>0.625</v>
      </c>
      <c r="G7289" s="1">
        <v>28.6</v>
      </c>
      <c r="H7289" s="1">
        <v>52.03</v>
      </c>
      <c r="I7289" s="1">
        <v>28.7</v>
      </c>
      <c r="J7289" s="1">
        <v>0.3</v>
      </c>
      <c r="K7289" s="1">
        <v>625</v>
      </c>
      <c r="L7289" s="1">
        <v>740</v>
      </c>
      <c r="M7289" s="6">
        <f t="shared" si="690"/>
        <v>28.758910586977436</v>
      </c>
      <c r="N7289" s="19">
        <v>0.5</v>
      </c>
      <c r="O7289" s="11" cm="1">
        <f t="array" ref="O7289">ROUND(_xlfn.SWITCH(C7289,"建筑专教",IF(S7289&gt;0.1,1.38,1.28),"阶梯教室",IF(S7289&gt;0.1,1.15,1.05),"公共教室",IF(S7289&gt;0.1,1.22,1.12),IF(S7289&gt;0.1,1.2,1.1))+(MOD(ROW()*11,31)/31-0.5)*0.06,2)</f>
        <v>1.38</v>
      </c>
      <c r="P7289" s="12">
        <f t="shared" si="689"/>
        <v>0.26</v>
      </c>
      <c r="Q7289" s="13">
        <f t="shared" si="695"/>
        <v>0.53519747782674565</v>
      </c>
      <c r="R7289" s="1">
        <v>2.02</v>
      </c>
      <c r="S7289" s="1">
        <v>0.47</v>
      </c>
      <c r="T7289" s="1">
        <v>0.106</v>
      </c>
      <c r="U7289" s="4" t="s">
        <v>60</v>
      </c>
      <c r="V7289">
        <v>0.49</v>
      </c>
      <c r="W7289">
        <v>0.4</v>
      </c>
      <c r="X7289">
        <v>0.75</v>
      </c>
      <c r="Y7289">
        <v>2.38</v>
      </c>
      <c r="Z7289">
        <v>0.25</v>
      </c>
      <c r="AA7289" s="5">
        <f t="shared" si="692"/>
        <v>2.5960000000000001</v>
      </c>
      <c r="AB7289" s="15" cm="1">
        <f t="array" ref="AB7289">_xlfn.SWITCH(U7289,"夏",122,"冬",90,"春",153,"秋",153,0)</f>
        <v>122</v>
      </c>
      <c r="AC7289" s="16">
        <f t="shared" si="693"/>
        <v>316.71199999999999</v>
      </c>
      <c r="AD7289" s="5">
        <f>IFERROR(AA7289/D7289,0)</f>
        <v>1.8185639229422068E-2</v>
      </c>
      <c r="AE7289" s="15">
        <f t="shared" si="694"/>
        <v>0.33424657534246577</v>
      </c>
      <c r="AF7289" s="5">
        <f>IFERROR(AD7289*AE7289*48,0)</f>
        <v>0.2917674063767004</v>
      </c>
    </row>
    <row r="7290" spans="1:32" x14ac:dyDescent="0.15">
      <c r="A7290" s="1"/>
      <c r="B7290" s="1" t="s">
        <v>50</v>
      </c>
      <c r="C7290" s="1" t="s">
        <v>58</v>
      </c>
      <c r="D7290" s="1">
        <v>142.75</v>
      </c>
      <c r="E7290" s="6">
        <v>3.13</v>
      </c>
      <c r="F7290" s="18">
        <v>0.625</v>
      </c>
      <c r="G7290" s="1">
        <v>28.8</v>
      </c>
      <c r="H7290" s="1">
        <v>50.03</v>
      </c>
      <c r="I7290" s="1">
        <v>28.9</v>
      </c>
      <c r="J7290" s="1">
        <v>0.3</v>
      </c>
      <c r="K7290" s="1">
        <v>645</v>
      </c>
      <c r="L7290" s="1">
        <v>750</v>
      </c>
      <c r="M7290" s="6">
        <f t="shared" si="690"/>
        <v>28.958793688444644</v>
      </c>
      <c r="N7290" s="19">
        <v>0.5</v>
      </c>
      <c r="O7290" s="11" cm="1">
        <f t="array" ref="O7290">ROUND(_xlfn.SWITCH(C7290,"建筑专教",IF(S7290&gt;0.1,1.38,1.28),"阶梯教室",IF(S7290&gt;0.1,1.15,1.05),"公共教室",IF(S7290&gt;0.1,1.22,1.12),IF(S7290&gt;0.1,1.2,1.1))+(MOD(ROW()*11,31)/31-0.5)*0.06,2)</f>
        <v>1.4</v>
      </c>
      <c r="P7290" s="12">
        <f t="shared" si="689"/>
        <v>0.28999999999999998</v>
      </c>
      <c r="Q7290" s="13">
        <f t="shared" si="695"/>
        <v>0.62776177304543046</v>
      </c>
      <c r="R7290" s="1">
        <v>2.0499999999999998</v>
      </c>
      <c r="S7290" s="1">
        <v>0.47</v>
      </c>
      <c r="T7290" s="1">
        <v>0.105</v>
      </c>
      <c r="U7290" s="4" t="s">
        <v>60</v>
      </c>
      <c r="V7290">
        <v>0.49</v>
      </c>
      <c r="W7290">
        <v>0.4</v>
      </c>
      <c r="X7290">
        <v>0.75</v>
      </c>
      <c r="Y7290">
        <v>2.38</v>
      </c>
      <c r="Z7290">
        <v>0.25</v>
      </c>
      <c r="AA7290" s="5">
        <f t="shared" si="692"/>
        <v>2.6249999999999996</v>
      </c>
      <c r="AB7290" s="15" cm="1">
        <f t="array" ref="AB7290">_xlfn.SWITCH(U7290,"夏",122,"冬",90,"春",153,"秋",153,0)</f>
        <v>122</v>
      </c>
      <c r="AC7290" s="16">
        <f t="shared" si="693"/>
        <v>320.24999999999994</v>
      </c>
      <c r="AD7290" s="5">
        <f>IFERROR(AA7290/D7290,0)</f>
        <v>1.8388791593695268E-2</v>
      </c>
      <c r="AE7290" s="15">
        <f t="shared" si="694"/>
        <v>0.33424657534246577</v>
      </c>
      <c r="AF7290" s="5">
        <f>IFERROR(AD7290*AE7290*48,0)</f>
        <v>0.29502674951419039</v>
      </c>
    </row>
    <row r="7291" spans="1:32" x14ac:dyDescent="0.15">
      <c r="A7291" s="1"/>
      <c r="B7291" s="1" t="s">
        <v>50</v>
      </c>
      <c r="C7291" s="1" t="s">
        <v>58</v>
      </c>
      <c r="D7291" s="1">
        <v>142.75</v>
      </c>
      <c r="E7291" s="6">
        <v>3.13</v>
      </c>
      <c r="F7291" s="18">
        <v>0.64583333333333304</v>
      </c>
      <c r="G7291" s="1">
        <v>28.1</v>
      </c>
      <c r="H7291" s="1">
        <v>53.91</v>
      </c>
      <c r="I7291" s="1">
        <v>28.2</v>
      </c>
      <c r="J7291" s="1">
        <v>0.3</v>
      </c>
      <c r="K7291" s="1">
        <v>625</v>
      </c>
      <c r="L7291" s="1">
        <v>640</v>
      </c>
      <c r="M7291" s="6">
        <f t="shared" si="690"/>
        <v>28.259204191886965</v>
      </c>
      <c r="N7291" s="19">
        <v>0.5</v>
      </c>
      <c r="O7291" s="11" cm="1">
        <f t="array" ref="O7291">ROUND(_xlfn.SWITCH(C7291,"建筑专教",IF(S7291&gt;0.1,1.38,1.28),"阶梯教室",IF(S7291&gt;0.1,1.15,1.05),"公共教室",IF(S7291&gt;0.1,1.22,1.12),IF(S7291&gt;0.1,1.2,1.1))+(MOD(ROW()*11,31)/31-0.5)*0.06,2)</f>
        <v>1.36</v>
      </c>
      <c r="P7291" s="12">
        <f t="shared" si="689"/>
        <v>0.26</v>
      </c>
      <c r="Q7291" s="13">
        <f t="shared" si="695"/>
        <v>0.33908170050995351</v>
      </c>
      <c r="R7291" s="1">
        <v>2.16</v>
      </c>
      <c r="S7291" s="1">
        <v>0.5</v>
      </c>
      <c r="T7291" s="1">
        <v>0.10299999999999999</v>
      </c>
      <c r="U7291" s="4" t="s">
        <v>60</v>
      </c>
      <c r="V7291">
        <v>0.49</v>
      </c>
      <c r="W7291">
        <v>0.4</v>
      </c>
      <c r="X7291">
        <v>0.75</v>
      </c>
      <c r="Y7291">
        <v>2.38</v>
      </c>
      <c r="Z7291">
        <v>0.25</v>
      </c>
      <c r="AA7291" s="5">
        <f t="shared" si="692"/>
        <v>2.7630000000000003</v>
      </c>
      <c r="AB7291" s="15" cm="1">
        <f t="array" ref="AB7291">_xlfn.SWITCH(U7291,"夏",122,"冬",90,"春",153,"秋",153,0)</f>
        <v>122</v>
      </c>
      <c r="AC7291" s="16">
        <f t="shared" si="693"/>
        <v>337.08600000000007</v>
      </c>
      <c r="AD7291" s="5">
        <f>IFERROR(AA7291/D7291,0)</f>
        <v>1.9355516637478112E-2</v>
      </c>
      <c r="AE7291" s="15">
        <f t="shared" si="694"/>
        <v>0.33424657534246577</v>
      </c>
      <c r="AF7291" s="5">
        <f>IFERROR(AD7291*AE7291*48,0)</f>
        <v>0.31053672720293651</v>
      </c>
    </row>
    <row r="7292" spans="1:32" x14ac:dyDescent="0.15">
      <c r="A7292" s="1"/>
      <c r="B7292" s="1" t="s">
        <v>50</v>
      </c>
      <c r="C7292" s="1" t="s">
        <v>58</v>
      </c>
      <c r="D7292" s="1">
        <v>142.75</v>
      </c>
      <c r="E7292" s="6">
        <v>3.13</v>
      </c>
      <c r="F7292" s="18">
        <v>0.64583333333333304</v>
      </c>
      <c r="G7292" s="1">
        <v>28.3</v>
      </c>
      <c r="H7292" s="1">
        <v>51.91</v>
      </c>
      <c r="I7292" s="1">
        <v>28.4</v>
      </c>
      <c r="J7292" s="1">
        <v>0.3</v>
      </c>
      <c r="K7292" s="1">
        <v>645</v>
      </c>
      <c r="L7292" s="1">
        <v>650</v>
      </c>
      <c r="M7292" s="6">
        <f t="shared" si="690"/>
        <v>28.459086516380864</v>
      </c>
      <c r="N7292" s="19">
        <v>0.5</v>
      </c>
      <c r="O7292" s="11" cm="1">
        <f t="array" ref="O7292">ROUND(_xlfn.SWITCH(C7292,"建筑专教",IF(S7292&gt;0.1,1.38,1.28),"阶梯教室",IF(S7292&gt;0.1,1.15,1.05),"公共教室",IF(S7292&gt;0.1,1.22,1.12),IF(S7292&gt;0.1,1.2,1.1))+(MOD(ROW()*11,31)/31-0.5)*0.06,2)</f>
        <v>1.38</v>
      </c>
      <c r="P7292" s="12">
        <f t="shared" si="689"/>
        <v>0.28999999999999998</v>
      </c>
      <c r="Q7292" s="13">
        <f t="shared" si="695"/>
        <v>0.43606492608666386</v>
      </c>
      <c r="R7292" s="1">
        <v>2.19</v>
      </c>
      <c r="S7292" s="1">
        <v>0.5</v>
      </c>
      <c r="T7292" s="1">
        <v>0.10199999999999999</v>
      </c>
      <c r="U7292" s="4" t="s">
        <v>60</v>
      </c>
      <c r="V7292">
        <v>0.49</v>
      </c>
      <c r="W7292">
        <v>0.4</v>
      </c>
      <c r="X7292">
        <v>0.75</v>
      </c>
      <c r="Y7292">
        <v>2.38</v>
      </c>
      <c r="Z7292">
        <v>0.25</v>
      </c>
      <c r="AA7292" s="5">
        <f t="shared" si="692"/>
        <v>2.7919999999999998</v>
      </c>
      <c r="AB7292" s="15" cm="1">
        <f t="array" ref="AB7292">_xlfn.SWITCH(U7292,"夏",122,"冬",90,"春",153,"秋",153,0)</f>
        <v>122</v>
      </c>
      <c r="AC7292" s="16">
        <f t="shared" si="693"/>
        <v>340.62399999999997</v>
      </c>
      <c r="AD7292" s="5">
        <f>IFERROR(AA7292/D7292,0)</f>
        <v>1.9558669001751312E-2</v>
      </c>
      <c r="AE7292" s="15">
        <f t="shared" si="694"/>
        <v>0.33424657534246577</v>
      </c>
      <c r="AF7292" s="5">
        <f>IFERROR(AD7292*AE7292*48,0)</f>
        <v>0.31379607034042656</v>
      </c>
    </row>
    <row r="7293" spans="1:32" x14ac:dyDescent="0.15">
      <c r="A7293" s="1"/>
      <c r="B7293" s="1" t="s">
        <v>50</v>
      </c>
      <c r="C7293" s="1" t="s">
        <v>58</v>
      </c>
      <c r="D7293" s="1">
        <v>142.75</v>
      </c>
      <c r="E7293" s="6">
        <v>3.13</v>
      </c>
      <c r="F7293" s="18">
        <v>0.66666666666666696</v>
      </c>
      <c r="G7293" s="1">
        <v>27.6</v>
      </c>
      <c r="H7293" s="1">
        <v>55.78</v>
      </c>
      <c r="I7293" s="1">
        <v>27.7</v>
      </c>
      <c r="J7293" s="1">
        <v>0.3</v>
      </c>
      <c r="K7293" s="1">
        <v>625</v>
      </c>
      <c r="L7293" s="1">
        <v>540</v>
      </c>
      <c r="M7293" s="6">
        <f t="shared" si="690"/>
        <v>27.759499750528676</v>
      </c>
      <c r="N7293" s="19">
        <v>0.5</v>
      </c>
      <c r="O7293" s="11" cm="1">
        <f t="array" ref="O7293">ROUND(_xlfn.SWITCH(C7293,"建筑专教",IF(S7293&gt;0.1,1.38,1.28),"阶梯教室",IF(S7293&gt;0.1,1.15,1.05),"公共教室",IF(S7293&gt;0.1,1.22,1.12),IF(S7293&gt;0.1,1.2,1.1))+(MOD(ROW()*11,31)/31-0.5)*0.06,2)</f>
        <v>1.4</v>
      </c>
      <c r="P7293" s="12">
        <f t="shared" ref="P7293:P7356" si="696">IF(O7293=0,0,ROUND(MIN(MAX((K7293-400)/(320*E7293*IF(C7293="公共教室",0.95,IF(C7293="建筑专教",0.85,IF(C7293="阶梯教室",1.15,1)))),0),2),2))</f>
        <v>0.26</v>
      </c>
      <c r="Q7293" s="13">
        <f t="shared" si="695"/>
        <v>0.23725811238750624</v>
      </c>
      <c r="R7293" s="1">
        <v>2.1800000000000002</v>
      </c>
      <c r="S7293" s="1">
        <v>0.53</v>
      </c>
      <c r="T7293" s="1">
        <v>0.104</v>
      </c>
      <c r="U7293" s="4" t="s">
        <v>60</v>
      </c>
      <c r="V7293">
        <v>0.49</v>
      </c>
      <c r="W7293">
        <v>0.4</v>
      </c>
      <c r="X7293">
        <v>0.75</v>
      </c>
      <c r="Y7293">
        <v>2.38</v>
      </c>
      <c r="Z7293">
        <v>0.25</v>
      </c>
      <c r="AA7293" s="5">
        <f t="shared" si="692"/>
        <v>2.8140000000000001</v>
      </c>
      <c r="AB7293" s="15" cm="1">
        <f t="array" ref="AB7293">_xlfn.SWITCH(U7293,"夏",122,"冬",90,"春",153,"秋",153,0)</f>
        <v>122</v>
      </c>
      <c r="AC7293" s="16">
        <f t="shared" si="693"/>
        <v>343.30799999999999</v>
      </c>
      <c r="AD7293" s="5">
        <f>IFERROR(AA7293/D7293,0)</f>
        <v>1.9712784588441331E-2</v>
      </c>
      <c r="AE7293" s="15">
        <f t="shared" si="694"/>
        <v>0.33424657534246577</v>
      </c>
      <c r="AF7293" s="5">
        <f>IFERROR(AD7293*AE7293*48,0)</f>
        <v>0.31626867547921211</v>
      </c>
    </row>
    <row r="7294" spans="1:32" x14ac:dyDescent="0.15">
      <c r="A7294" s="1"/>
      <c r="B7294" s="1" t="s">
        <v>50</v>
      </c>
      <c r="C7294" s="1" t="s">
        <v>58</v>
      </c>
      <c r="D7294" s="1">
        <v>142.75</v>
      </c>
      <c r="E7294" s="6">
        <v>3.13</v>
      </c>
      <c r="F7294" s="18">
        <v>0.66666666666666696</v>
      </c>
      <c r="G7294" s="1">
        <v>27.8</v>
      </c>
      <c r="H7294" s="1">
        <v>53.78</v>
      </c>
      <c r="I7294" s="1">
        <v>27.9</v>
      </c>
      <c r="J7294" s="1">
        <v>0.3</v>
      </c>
      <c r="K7294" s="1">
        <v>645</v>
      </c>
      <c r="L7294" s="1">
        <v>550</v>
      </c>
      <c r="M7294" s="6">
        <f t="shared" si="690"/>
        <v>27.959381291586226</v>
      </c>
      <c r="N7294" s="19">
        <v>0.5</v>
      </c>
      <c r="O7294" s="11" cm="1">
        <f t="array" ref="O7294">ROUND(_xlfn.SWITCH(C7294,"建筑专教",IF(S7294&gt;0.1,1.38,1.28),"阶梯教室",IF(S7294&gt;0.1,1.15,1.05),"公共教室",IF(S7294&gt;0.1,1.22,1.12),IF(S7294&gt;0.1,1.2,1.1))+(MOD(ROW()*11,31)/31-0.5)*0.06,2)</f>
        <v>1.36</v>
      </c>
      <c r="P7294" s="12">
        <f t="shared" si="696"/>
        <v>0.28999999999999998</v>
      </c>
      <c r="Q7294" s="13">
        <f t="shared" si="695"/>
        <v>0.23836201040330762</v>
      </c>
      <c r="R7294" s="1">
        <v>2.21</v>
      </c>
      <c r="S7294" s="1">
        <v>0.53</v>
      </c>
      <c r="T7294" s="1">
        <v>0.105</v>
      </c>
      <c r="U7294" s="4" t="s">
        <v>60</v>
      </c>
      <c r="V7294">
        <v>0.49</v>
      </c>
      <c r="W7294">
        <v>0.4</v>
      </c>
      <c r="X7294">
        <v>0.75</v>
      </c>
      <c r="Y7294">
        <v>2.38</v>
      </c>
      <c r="Z7294">
        <v>0.25</v>
      </c>
      <c r="AA7294" s="5">
        <f t="shared" si="692"/>
        <v>2.8450000000000002</v>
      </c>
      <c r="AB7294" s="15" cm="1">
        <f t="array" ref="AB7294">_xlfn.SWITCH(U7294,"夏",122,"冬",90,"春",153,"秋",153,0)</f>
        <v>122</v>
      </c>
      <c r="AC7294" s="16">
        <f t="shared" si="693"/>
        <v>347.09000000000003</v>
      </c>
      <c r="AD7294" s="5">
        <f>IFERROR(AA7294/D7294,0)</f>
        <v>1.9929947460595447E-2</v>
      </c>
      <c r="AE7294" s="15">
        <f t="shared" si="694"/>
        <v>0.33424657534246577</v>
      </c>
      <c r="AF7294" s="5">
        <f>IFERROR(AD7294*AE7294*48,0)</f>
        <v>0.31975280090204644</v>
      </c>
    </row>
    <row r="7295" spans="1:32" x14ac:dyDescent="0.15">
      <c r="A7295" s="1"/>
      <c r="B7295" s="1" t="s">
        <v>50</v>
      </c>
      <c r="C7295" s="1" t="s">
        <v>58</v>
      </c>
      <c r="D7295" s="1">
        <v>142.75</v>
      </c>
      <c r="E7295" s="6">
        <v>3.13</v>
      </c>
      <c r="F7295" s="18">
        <v>0.6875</v>
      </c>
      <c r="G7295" s="1">
        <v>27</v>
      </c>
      <c r="H7295" s="1">
        <v>57.66</v>
      </c>
      <c r="I7295" s="1">
        <v>27.1</v>
      </c>
      <c r="J7295" s="1">
        <v>0.3</v>
      </c>
      <c r="K7295" s="1">
        <v>625</v>
      </c>
      <c r="L7295" s="1">
        <v>440</v>
      </c>
      <c r="M7295" s="6">
        <f t="shared" si="690"/>
        <v>27.159857022746905</v>
      </c>
      <c r="N7295" s="19">
        <v>0.5</v>
      </c>
      <c r="O7295" s="11" cm="1">
        <f t="array" ref="O7295">ROUND(_xlfn.SWITCH(C7295,"建筑专教",IF(S7295&gt;0.1,1.38,1.28),"阶梯教室",IF(S7295&gt;0.1,1.15,1.05),"公共教室",IF(S7295&gt;0.1,1.22,1.12),IF(S7295&gt;0.1,1.2,1.1))+(MOD(ROW()*11,31)/31-0.5)*0.06,2)</f>
        <v>1.38</v>
      </c>
      <c r="P7295" s="12">
        <f t="shared" si="696"/>
        <v>0.26</v>
      </c>
      <c r="Q7295" s="13">
        <f t="shared" si="695"/>
        <v>6.4134081060919458E-3</v>
      </c>
      <c r="R7295" s="1">
        <v>2.12</v>
      </c>
      <c r="S7295" s="1">
        <v>0.56000000000000005</v>
      </c>
      <c r="T7295" s="1">
        <v>0.107</v>
      </c>
      <c r="U7295" s="4" t="s">
        <v>60</v>
      </c>
      <c r="V7295">
        <v>0.49</v>
      </c>
      <c r="W7295">
        <v>0.4</v>
      </c>
      <c r="X7295">
        <v>0.75</v>
      </c>
      <c r="Y7295">
        <v>2.38</v>
      </c>
      <c r="Z7295">
        <v>0.25</v>
      </c>
      <c r="AA7295" s="5">
        <f t="shared" si="692"/>
        <v>2.7870000000000004</v>
      </c>
      <c r="AB7295" s="15" cm="1">
        <f t="array" ref="AB7295">_xlfn.SWITCH(U7295,"夏",122,"冬",90,"春",153,"秋",153,0)</f>
        <v>122</v>
      </c>
      <c r="AC7295" s="16">
        <f t="shared" si="693"/>
        <v>340.01400000000007</v>
      </c>
      <c r="AD7295" s="5">
        <f>IFERROR(AA7295/D7295,0)</f>
        <v>1.952364273204904E-2</v>
      </c>
      <c r="AE7295" s="15">
        <f t="shared" si="694"/>
        <v>0.33424657534246577</v>
      </c>
      <c r="AF7295" s="5">
        <f>IFERROR(AD7295*AE7295*48,0)</f>
        <v>0.31323411462706624</v>
      </c>
    </row>
    <row r="7296" spans="1:32" x14ac:dyDescent="0.15">
      <c r="A7296" s="1"/>
      <c r="B7296" s="1" t="s">
        <v>50</v>
      </c>
      <c r="C7296" s="1" t="s">
        <v>58</v>
      </c>
      <c r="D7296" s="1">
        <v>142.75</v>
      </c>
      <c r="E7296" s="6">
        <v>3.13</v>
      </c>
      <c r="F7296" s="18">
        <v>0.6875</v>
      </c>
      <c r="G7296" s="1">
        <v>27.2</v>
      </c>
      <c r="H7296" s="1">
        <v>55.66</v>
      </c>
      <c r="I7296" s="1">
        <v>27.3</v>
      </c>
      <c r="J7296" s="1">
        <v>0.3</v>
      </c>
      <c r="K7296" s="1">
        <v>645</v>
      </c>
      <c r="L7296" s="1">
        <v>450</v>
      </c>
      <c r="M7296" s="6">
        <f t="shared" si="690"/>
        <v>27.359737615058236</v>
      </c>
      <c r="N7296" s="19">
        <v>0.5</v>
      </c>
      <c r="O7296" s="11" cm="1">
        <f t="array" ref="O7296">ROUND(_xlfn.SWITCH(C7296,"建筑专教",IF(S7296&gt;0.1,1.38,1.28),"阶梯教室",IF(S7296&gt;0.1,1.15,1.05),"公共教室",IF(S7296&gt;0.1,1.22,1.12),IF(S7296&gt;0.1,1.2,1.1))+(MOD(ROW()*11,31)/31-0.5)*0.06,2)</f>
        <v>1.4</v>
      </c>
      <c r="P7296" s="12">
        <f t="shared" si="696"/>
        <v>0.28999999999999998</v>
      </c>
      <c r="Q7296" s="13">
        <f t="shared" si="695"/>
        <v>0.10703817845300539</v>
      </c>
      <c r="R7296" s="1">
        <v>2.15</v>
      </c>
      <c r="S7296" s="1">
        <v>0.56000000000000005</v>
      </c>
      <c r="T7296" s="1">
        <v>0.108</v>
      </c>
      <c r="U7296" s="4" t="s">
        <v>60</v>
      </c>
      <c r="V7296">
        <v>0.49</v>
      </c>
      <c r="W7296">
        <v>0.4</v>
      </c>
      <c r="X7296">
        <v>0.75</v>
      </c>
      <c r="Y7296">
        <v>2.38</v>
      </c>
      <c r="Z7296">
        <v>0.25</v>
      </c>
      <c r="AA7296" s="5">
        <f t="shared" si="692"/>
        <v>2.8180000000000001</v>
      </c>
      <c r="AB7296" s="15" cm="1">
        <f t="array" ref="AB7296">_xlfn.SWITCH(U7296,"夏",122,"冬",90,"春",153,"秋",153,0)</f>
        <v>122</v>
      </c>
      <c r="AC7296" s="16">
        <f t="shared" si="693"/>
        <v>343.79599999999999</v>
      </c>
      <c r="AD7296" s="5">
        <f>IFERROR(AA7296/D7296,0)</f>
        <v>1.9740805604203153E-2</v>
      </c>
      <c r="AE7296" s="15">
        <f t="shared" si="694"/>
        <v>0.33424657534246577</v>
      </c>
      <c r="AF7296" s="5">
        <f>IFERROR(AD7296*AE7296*48,0)</f>
        <v>0.31671824004990046</v>
      </c>
    </row>
    <row r="7297" spans="1:32" x14ac:dyDescent="0.15">
      <c r="A7297" s="1"/>
      <c r="B7297" s="1" t="s">
        <v>50</v>
      </c>
      <c r="C7297" s="1" t="s">
        <v>58</v>
      </c>
      <c r="D7297" s="1">
        <v>142.75</v>
      </c>
      <c r="E7297" s="6">
        <v>3.13</v>
      </c>
      <c r="F7297" s="18">
        <v>0.70833333333333304</v>
      </c>
      <c r="G7297" s="1">
        <v>26.3</v>
      </c>
      <c r="H7297" s="1">
        <v>59.53</v>
      </c>
      <c r="I7297" s="1">
        <v>26.4</v>
      </c>
      <c r="J7297" s="1">
        <v>0.3</v>
      </c>
      <c r="K7297" s="1">
        <v>625</v>
      </c>
      <c r="L7297" s="1">
        <v>340</v>
      </c>
      <c r="M7297" s="6">
        <f t="shared" si="690"/>
        <v>26.460277463694865</v>
      </c>
      <c r="N7297" s="19">
        <v>0.5</v>
      </c>
      <c r="O7297" s="11" cm="1">
        <f t="array" ref="O7297">ROUND(_xlfn.SWITCH(C7297,"建筑专教",IF(S7297&gt;0.1,1.38,1.28),"阶梯教室",IF(S7297&gt;0.1,1.15,1.05),"公共教室",IF(S7297&gt;0.1,1.22,1.12),IF(S7297&gt;0.1,1.2,1.1))+(MOD(ROW()*11,31)/31-0.5)*0.06,2)</f>
        <v>1.37</v>
      </c>
      <c r="P7297" s="12">
        <f t="shared" si="696"/>
        <v>0.26</v>
      </c>
      <c r="Q7297" s="13">
        <f t="shared" si="695"/>
        <v>-0.2450156848888852</v>
      </c>
      <c r="R7297" s="1">
        <v>2.0499999999999998</v>
      </c>
      <c r="S7297" s="1">
        <v>0.59</v>
      </c>
      <c r="T7297" s="1">
        <v>0.109</v>
      </c>
      <c r="U7297" s="4" t="s">
        <v>60</v>
      </c>
      <c r="V7297">
        <v>0.49</v>
      </c>
      <c r="W7297">
        <v>0.4</v>
      </c>
      <c r="X7297">
        <v>0.75</v>
      </c>
      <c r="Y7297">
        <v>2.38</v>
      </c>
      <c r="Z7297">
        <v>0.25</v>
      </c>
      <c r="AA7297" s="5">
        <f t="shared" si="692"/>
        <v>2.7489999999999997</v>
      </c>
      <c r="AB7297" s="15" cm="1">
        <f t="array" ref="AB7297">_xlfn.SWITCH(U7297,"夏",122,"冬",90,"春",153,"秋",153,0)</f>
        <v>122</v>
      </c>
      <c r="AC7297" s="16">
        <f t="shared" si="693"/>
        <v>335.37799999999999</v>
      </c>
      <c r="AD7297" s="5">
        <f>IFERROR(AA7297/D7297,0)</f>
        <v>1.9257443082311733E-2</v>
      </c>
      <c r="AE7297" s="15">
        <f t="shared" si="694"/>
        <v>0.33424657534246577</v>
      </c>
      <c r="AF7297" s="5">
        <f>IFERROR(AD7297*AE7297*48,0)</f>
        <v>0.30896325120552742</v>
      </c>
    </row>
    <row r="7298" spans="1:32" x14ac:dyDescent="0.15">
      <c r="A7298" s="1"/>
      <c r="B7298" s="1" t="s">
        <v>50</v>
      </c>
      <c r="C7298" s="1" t="s">
        <v>58</v>
      </c>
      <c r="D7298" s="1">
        <v>142.75</v>
      </c>
      <c r="E7298" s="6">
        <v>3.13</v>
      </c>
      <c r="F7298" s="18">
        <v>0.70833333333333304</v>
      </c>
      <c r="G7298" s="1">
        <v>26.5</v>
      </c>
      <c r="H7298" s="1">
        <v>57.53</v>
      </c>
      <c r="I7298" s="1">
        <v>26.6</v>
      </c>
      <c r="J7298" s="1">
        <v>0.3</v>
      </c>
      <c r="K7298" s="1">
        <v>645</v>
      </c>
      <c r="L7298" s="1">
        <v>350</v>
      </c>
      <c r="M7298" s="6">
        <f t="shared" si="690"/>
        <v>26.660156937103864</v>
      </c>
      <c r="N7298" s="19">
        <v>0.5</v>
      </c>
      <c r="O7298" s="11" cm="1">
        <f t="array" ref="O7298">ROUND(_xlfn.SWITCH(C7298,"建筑专教",IF(S7298&gt;0.1,1.38,1.28),"阶梯教室",IF(S7298&gt;0.1,1.15,1.05),"公共教室",IF(S7298&gt;0.1,1.22,1.12),IF(S7298&gt;0.1,1.2,1.1))+(MOD(ROW()*11,31)/31-0.5)*0.06,2)</f>
        <v>1.39</v>
      </c>
      <c r="P7298" s="12">
        <f t="shared" si="696"/>
        <v>0.28999999999999998</v>
      </c>
      <c r="Q7298" s="13">
        <f t="shared" si="695"/>
        <v>-0.1397366446295415</v>
      </c>
      <c r="R7298" s="1">
        <v>2.08</v>
      </c>
      <c r="S7298" s="1">
        <v>0.59</v>
      </c>
      <c r="T7298" s="1">
        <v>0.11</v>
      </c>
      <c r="U7298" s="4" t="s">
        <v>60</v>
      </c>
      <c r="V7298">
        <v>0.49</v>
      </c>
      <c r="W7298">
        <v>0.4</v>
      </c>
      <c r="X7298">
        <v>0.75</v>
      </c>
      <c r="Y7298">
        <v>2.38</v>
      </c>
      <c r="Z7298">
        <v>0.25</v>
      </c>
      <c r="AA7298" s="5">
        <f t="shared" si="692"/>
        <v>2.78</v>
      </c>
      <c r="AB7298" s="15" cm="1">
        <f t="array" ref="AB7298">_xlfn.SWITCH(U7298,"夏",122,"冬",90,"春",153,"秋",153,0)</f>
        <v>122</v>
      </c>
      <c r="AC7298" s="16">
        <f t="shared" si="693"/>
        <v>339.15999999999997</v>
      </c>
      <c r="AD7298" s="5">
        <f>IFERROR(AA7298/D7298,0)</f>
        <v>1.9474605954465849E-2</v>
      </c>
      <c r="AE7298" s="15">
        <f t="shared" si="694"/>
        <v>0.33424657534246577</v>
      </c>
      <c r="AF7298" s="5">
        <f>IFERROR(AD7298*AE7298*48,0)</f>
        <v>0.31244737662836169</v>
      </c>
    </row>
    <row r="7299" spans="1:32" x14ac:dyDescent="0.15">
      <c r="A7299" s="1"/>
      <c r="B7299" s="1" t="s">
        <v>50</v>
      </c>
      <c r="C7299" s="1" t="s">
        <v>58</v>
      </c>
      <c r="D7299" s="1">
        <v>142.75</v>
      </c>
      <c r="E7299" s="6">
        <v>3.13</v>
      </c>
      <c r="F7299" s="18">
        <v>0.72916666666666696</v>
      </c>
      <c r="G7299" s="1">
        <v>25.4</v>
      </c>
      <c r="H7299" s="1">
        <v>62.97</v>
      </c>
      <c r="I7299" s="1">
        <v>25.5</v>
      </c>
      <c r="J7299" s="1">
        <v>0.3</v>
      </c>
      <c r="K7299" s="1">
        <v>410</v>
      </c>
      <c r="L7299" s="1">
        <v>240</v>
      </c>
      <c r="M7299" s="6">
        <f t="shared" si="690"/>
        <v>25.560823834796622</v>
      </c>
      <c r="N7299" s="1">
        <v>0</v>
      </c>
      <c r="O7299" s="1">
        <v>0</v>
      </c>
      <c r="P7299" s="12">
        <f t="shared" si="696"/>
        <v>0</v>
      </c>
      <c r="Q7299" s="1">
        <v>0</v>
      </c>
      <c r="R7299" s="1">
        <v>2.1</v>
      </c>
      <c r="S7299" s="1">
        <v>0.62</v>
      </c>
      <c r="T7299" s="1">
        <v>0</v>
      </c>
      <c r="U7299" s="4" t="s">
        <v>60</v>
      </c>
      <c r="V7299">
        <v>0.49</v>
      </c>
      <c r="W7299">
        <v>0.4</v>
      </c>
      <c r="X7299">
        <v>0.75</v>
      </c>
      <c r="Y7299">
        <v>2.38</v>
      </c>
      <c r="Z7299">
        <v>0.25</v>
      </c>
      <c r="AA7299" s="5">
        <f t="shared" si="692"/>
        <v>2.72</v>
      </c>
      <c r="AB7299" s="15" cm="1">
        <f t="array" ref="AB7299">_xlfn.SWITCH(U7299,"夏",122,"冬",90,"春",153,"秋",153,0)</f>
        <v>122</v>
      </c>
      <c r="AC7299" s="16">
        <f t="shared" si="693"/>
        <v>331.84000000000003</v>
      </c>
      <c r="AD7299" s="5">
        <f>IFERROR(AA7299/D7299,0)</f>
        <v>1.9054290718038529E-2</v>
      </c>
      <c r="AE7299" s="15">
        <f t="shared" si="694"/>
        <v>0.33424657534246577</v>
      </c>
      <c r="AF7299" s="5">
        <f>IFERROR(AD7299*AE7299*48,0)</f>
        <v>0.30570390806803738</v>
      </c>
    </row>
    <row r="7300" spans="1:32" x14ac:dyDescent="0.15">
      <c r="A7300" s="1"/>
      <c r="B7300" s="1" t="s">
        <v>50</v>
      </c>
      <c r="C7300" s="1" t="s">
        <v>58</v>
      </c>
      <c r="D7300" s="1">
        <v>142.75</v>
      </c>
      <c r="E7300" s="6">
        <v>3.13</v>
      </c>
      <c r="F7300" s="18">
        <v>0.72916666666666696</v>
      </c>
      <c r="G7300" s="1">
        <v>25.6</v>
      </c>
      <c r="H7300" s="1">
        <v>60.97</v>
      </c>
      <c r="I7300" s="1">
        <v>25.7</v>
      </c>
      <c r="J7300" s="1">
        <v>0.3</v>
      </c>
      <c r="K7300" s="1">
        <v>410</v>
      </c>
      <c r="L7300" s="1">
        <v>250</v>
      </c>
      <c r="M7300" s="6">
        <f t="shared" si="690"/>
        <v>25.760701850296357</v>
      </c>
      <c r="N7300" s="1">
        <v>0</v>
      </c>
      <c r="O7300" s="1">
        <v>0</v>
      </c>
      <c r="P7300" s="12">
        <f t="shared" si="696"/>
        <v>0</v>
      </c>
      <c r="Q7300" s="1">
        <v>0</v>
      </c>
      <c r="R7300" s="1">
        <v>2.13</v>
      </c>
      <c r="S7300" s="1">
        <v>0.62</v>
      </c>
      <c r="T7300" s="1">
        <v>0</v>
      </c>
      <c r="U7300" s="4" t="s">
        <v>60</v>
      </c>
      <c r="V7300">
        <v>0.49</v>
      </c>
      <c r="W7300">
        <v>0.4</v>
      </c>
      <c r="X7300">
        <v>0.75</v>
      </c>
      <c r="Y7300">
        <v>2.38</v>
      </c>
      <c r="Z7300">
        <v>0.25</v>
      </c>
      <c r="AA7300" s="5">
        <f t="shared" si="692"/>
        <v>2.75</v>
      </c>
      <c r="AB7300" s="15" cm="1">
        <f t="array" ref="AB7300">_xlfn.SWITCH(U7300,"夏",122,"冬",90,"春",153,"秋",153,0)</f>
        <v>122</v>
      </c>
      <c r="AC7300" s="16">
        <f t="shared" si="693"/>
        <v>335.5</v>
      </c>
      <c r="AD7300" s="5">
        <f>IFERROR(AA7300/D7300,0)</f>
        <v>1.9264448336252189E-2</v>
      </c>
      <c r="AE7300" s="15">
        <f t="shared" si="694"/>
        <v>0.33424657534246577</v>
      </c>
      <c r="AF7300" s="5">
        <f>IFERROR(AD7300*AE7300*48,0)</f>
        <v>0.30907564234819951</v>
      </c>
    </row>
    <row r="7301" spans="1:32" x14ac:dyDescent="0.15">
      <c r="A7301" s="1"/>
      <c r="B7301" s="1" t="s">
        <v>50</v>
      </c>
      <c r="C7301" s="1" t="s">
        <v>58</v>
      </c>
      <c r="D7301" s="1">
        <v>142.75</v>
      </c>
      <c r="E7301" s="6">
        <v>3.13</v>
      </c>
      <c r="F7301" s="18">
        <v>0.75</v>
      </c>
      <c r="G7301" s="1">
        <v>24.9</v>
      </c>
      <c r="H7301" s="1">
        <v>65.16</v>
      </c>
      <c r="I7301" s="1">
        <v>25</v>
      </c>
      <c r="J7301" s="1">
        <v>0.3</v>
      </c>
      <c r="K7301" s="1">
        <v>410</v>
      </c>
      <c r="L7301" s="1">
        <v>140</v>
      </c>
      <c r="M7301" s="6">
        <f t="shared" si="690"/>
        <v>25.061130228925833</v>
      </c>
      <c r="N7301" s="1">
        <v>0</v>
      </c>
      <c r="O7301" s="1">
        <v>0</v>
      </c>
      <c r="P7301" s="12">
        <f t="shared" si="696"/>
        <v>0</v>
      </c>
      <c r="Q7301" s="1">
        <v>0</v>
      </c>
      <c r="R7301" s="1">
        <v>2.2200000000000002</v>
      </c>
      <c r="S7301" s="1">
        <v>0.65</v>
      </c>
      <c r="T7301" s="1">
        <v>0</v>
      </c>
      <c r="U7301" s="4" t="s">
        <v>60</v>
      </c>
      <c r="V7301">
        <v>0.49</v>
      </c>
      <c r="W7301">
        <v>0.4</v>
      </c>
      <c r="X7301">
        <v>0.75</v>
      </c>
      <c r="Y7301">
        <v>2.38</v>
      </c>
      <c r="Z7301">
        <v>0.25</v>
      </c>
      <c r="AA7301" s="5">
        <f t="shared" si="692"/>
        <v>2.87</v>
      </c>
      <c r="AB7301" s="15" cm="1">
        <f t="array" ref="AB7301">_xlfn.SWITCH(U7301,"夏",122,"冬",90,"春",153,"秋",153,0)</f>
        <v>122</v>
      </c>
      <c r="AC7301" s="16">
        <f t="shared" si="693"/>
        <v>350.14</v>
      </c>
      <c r="AD7301" s="5">
        <f>IFERROR(AA7301/D7301,0)</f>
        <v>2.0105078809106832E-2</v>
      </c>
      <c r="AE7301" s="15">
        <f t="shared" si="694"/>
        <v>0.33424657534246577</v>
      </c>
      <c r="AF7301" s="5">
        <f>IFERROR(AD7301*AE7301*48,0)</f>
        <v>0.32256257946884825</v>
      </c>
    </row>
    <row r="7302" spans="1:32" x14ac:dyDescent="0.15">
      <c r="A7302" s="1"/>
      <c r="B7302" s="1" t="s">
        <v>50</v>
      </c>
      <c r="C7302" s="1" t="s">
        <v>58</v>
      </c>
      <c r="D7302" s="1">
        <v>142.75</v>
      </c>
      <c r="E7302" s="6">
        <v>3.13</v>
      </c>
      <c r="F7302" s="18">
        <v>0.75</v>
      </c>
      <c r="G7302" s="1">
        <v>25.1</v>
      </c>
      <c r="H7302" s="1">
        <v>63.16</v>
      </c>
      <c r="I7302" s="1">
        <v>25.2</v>
      </c>
      <c r="J7302" s="1">
        <v>0.3</v>
      </c>
      <c r="K7302" s="1">
        <v>410</v>
      </c>
      <c r="L7302" s="1">
        <v>150</v>
      </c>
      <c r="M7302" s="6">
        <f t="shared" si="690"/>
        <v>25.261007424952084</v>
      </c>
      <c r="N7302" s="1">
        <v>0</v>
      </c>
      <c r="O7302" s="1">
        <v>0</v>
      </c>
      <c r="P7302" s="12">
        <f t="shared" si="696"/>
        <v>0</v>
      </c>
      <c r="Q7302" s="1">
        <v>0</v>
      </c>
      <c r="R7302" s="1">
        <v>2.25</v>
      </c>
      <c r="S7302" s="1">
        <v>0.65</v>
      </c>
      <c r="T7302" s="1">
        <v>0</v>
      </c>
      <c r="U7302" s="4" t="s">
        <v>60</v>
      </c>
      <c r="V7302">
        <v>0.49</v>
      </c>
      <c r="W7302">
        <v>0.4</v>
      </c>
      <c r="X7302">
        <v>0.75</v>
      </c>
      <c r="Y7302">
        <v>2.38</v>
      </c>
      <c r="Z7302">
        <v>0.25</v>
      </c>
      <c r="AA7302" s="5">
        <f t="shared" si="692"/>
        <v>2.9</v>
      </c>
      <c r="AB7302" s="15" cm="1">
        <f t="array" ref="AB7302">_xlfn.SWITCH(U7302,"夏",122,"冬",90,"春",153,"秋",153,0)</f>
        <v>122</v>
      </c>
      <c r="AC7302" s="16">
        <f t="shared" si="693"/>
        <v>353.8</v>
      </c>
      <c r="AD7302" s="5">
        <f>IFERROR(AA7302/D7302,0)</f>
        <v>2.0315236427320488E-2</v>
      </c>
      <c r="AE7302" s="15">
        <f t="shared" si="694"/>
        <v>0.33424657534246577</v>
      </c>
      <c r="AF7302" s="5">
        <f>IFERROR(AD7302*AE7302*48,0)</f>
        <v>0.32593431374901038</v>
      </c>
    </row>
    <row r="7303" spans="1:32" x14ac:dyDescent="0.15">
      <c r="A7303" s="1"/>
      <c r="B7303" s="1" t="s">
        <v>50</v>
      </c>
      <c r="C7303" s="1" t="s">
        <v>58</v>
      </c>
      <c r="D7303" s="1">
        <v>142.75</v>
      </c>
      <c r="E7303" s="6">
        <v>3.13</v>
      </c>
      <c r="F7303" s="18">
        <v>0.77083333333333304</v>
      </c>
      <c r="G7303" s="1">
        <v>24.33</v>
      </c>
      <c r="H7303" s="1">
        <v>66.75</v>
      </c>
      <c r="I7303" s="1">
        <v>24.43</v>
      </c>
      <c r="J7303" s="1">
        <v>0.3</v>
      </c>
      <c r="K7303" s="1">
        <v>410</v>
      </c>
      <c r="L7303" s="1">
        <v>121</v>
      </c>
      <c r="M7303" s="6">
        <f t="shared" si="690"/>
        <v>24.491482032896783</v>
      </c>
      <c r="N7303" s="1">
        <v>0</v>
      </c>
      <c r="O7303" s="1">
        <v>0</v>
      </c>
      <c r="P7303" s="12">
        <f t="shared" si="696"/>
        <v>0</v>
      </c>
      <c r="Q7303" s="1">
        <v>0</v>
      </c>
      <c r="R7303" s="1">
        <v>2.15</v>
      </c>
      <c r="S7303" s="1">
        <v>0.65600000000000003</v>
      </c>
      <c r="T7303" s="1">
        <v>0</v>
      </c>
      <c r="U7303" s="4" t="s">
        <v>60</v>
      </c>
      <c r="V7303">
        <v>0.49</v>
      </c>
      <c r="W7303">
        <v>0.4</v>
      </c>
      <c r="X7303">
        <v>0.75</v>
      </c>
      <c r="Y7303">
        <v>2.38</v>
      </c>
      <c r="Z7303">
        <v>0.25</v>
      </c>
      <c r="AA7303" s="5">
        <f t="shared" si="692"/>
        <v>2.806</v>
      </c>
      <c r="AB7303" s="15" cm="1">
        <f t="array" ref="AB7303">_xlfn.SWITCH(U7303,"夏",122,"冬",90,"春",153,"秋",153,0)</f>
        <v>122</v>
      </c>
      <c r="AC7303" s="16">
        <f t="shared" si="693"/>
        <v>342.33199999999999</v>
      </c>
      <c r="AD7303" s="5">
        <f>IFERROR(AA7303/D7303,0)</f>
        <v>1.9656742556917687E-2</v>
      </c>
      <c r="AE7303" s="15">
        <f t="shared" si="694"/>
        <v>0.33424657534246577</v>
      </c>
      <c r="AF7303" s="5">
        <f>IFERROR(AD7303*AE7303*48,0)</f>
        <v>0.31536954633783559</v>
      </c>
    </row>
    <row r="7304" spans="1:32" x14ac:dyDescent="0.15">
      <c r="A7304" s="1"/>
      <c r="B7304" s="1" t="s">
        <v>50</v>
      </c>
      <c r="C7304" s="1" t="s">
        <v>58</v>
      </c>
      <c r="D7304" s="1">
        <v>142.75</v>
      </c>
      <c r="E7304" s="6">
        <v>3.13</v>
      </c>
      <c r="F7304" s="18">
        <v>0.77083333333333304</v>
      </c>
      <c r="G7304" s="1">
        <v>24.53</v>
      </c>
      <c r="H7304" s="1">
        <v>64.75</v>
      </c>
      <c r="I7304" s="1">
        <v>24.63</v>
      </c>
      <c r="J7304" s="1">
        <v>0.3</v>
      </c>
      <c r="K7304" s="1">
        <v>410</v>
      </c>
      <c r="L7304" s="1">
        <v>131</v>
      </c>
      <c r="M7304" s="6">
        <f t="shared" si="690"/>
        <v>24.691358286314653</v>
      </c>
      <c r="N7304" s="1">
        <v>0</v>
      </c>
      <c r="O7304" s="1">
        <v>0</v>
      </c>
      <c r="P7304" s="12">
        <f t="shared" si="696"/>
        <v>0</v>
      </c>
      <c r="Q7304" s="1">
        <v>0</v>
      </c>
      <c r="R7304" s="1">
        <v>2.1800000000000002</v>
      </c>
      <c r="S7304" s="1">
        <v>0.65600000000000003</v>
      </c>
      <c r="T7304" s="1">
        <v>0</v>
      </c>
      <c r="U7304" s="4" t="s">
        <v>60</v>
      </c>
      <c r="V7304">
        <v>0.49</v>
      </c>
      <c r="W7304">
        <v>0.4</v>
      </c>
      <c r="X7304">
        <v>0.75</v>
      </c>
      <c r="Y7304">
        <v>2.38</v>
      </c>
      <c r="Z7304">
        <v>0.25</v>
      </c>
      <c r="AA7304" s="5">
        <f t="shared" si="692"/>
        <v>2.8360000000000003</v>
      </c>
      <c r="AB7304" s="15" cm="1">
        <f t="array" ref="AB7304">_xlfn.SWITCH(U7304,"夏",122,"冬",90,"春",153,"秋",153,0)</f>
        <v>122</v>
      </c>
      <c r="AC7304" s="16">
        <f t="shared" si="693"/>
        <v>345.99200000000002</v>
      </c>
      <c r="AD7304" s="5">
        <f>IFERROR(AA7304/D7304,0)</f>
        <v>1.986690017513135E-2</v>
      </c>
      <c r="AE7304" s="15">
        <f t="shared" si="694"/>
        <v>0.33424657534246577</v>
      </c>
      <c r="AF7304" s="5">
        <f>IFERROR(AD7304*AE7304*48,0)</f>
        <v>0.31874128061799778</v>
      </c>
    </row>
    <row r="7305" spans="1:32" x14ac:dyDescent="0.15">
      <c r="A7305" s="1"/>
      <c r="B7305" s="1" t="s">
        <v>50</v>
      </c>
      <c r="C7305" s="1" t="s">
        <v>58</v>
      </c>
      <c r="D7305" s="1">
        <v>142.75</v>
      </c>
      <c r="E7305" s="6">
        <v>3.13</v>
      </c>
      <c r="F7305" s="18">
        <v>0.79166666666666696</v>
      </c>
      <c r="G7305" s="1">
        <v>23.75</v>
      </c>
      <c r="H7305" s="1">
        <v>68.34</v>
      </c>
      <c r="I7305" s="1">
        <v>23.85</v>
      </c>
      <c r="J7305" s="1">
        <v>0.3</v>
      </c>
      <c r="K7305" s="1">
        <v>410</v>
      </c>
      <c r="L7305" s="1">
        <v>103</v>
      </c>
      <c r="M7305" s="6">
        <f t="shared" si="690"/>
        <v>23.911842784440523</v>
      </c>
      <c r="N7305" s="1">
        <v>0</v>
      </c>
      <c r="O7305" s="1">
        <v>0</v>
      </c>
      <c r="P7305" s="12">
        <f t="shared" si="696"/>
        <v>0</v>
      </c>
      <c r="Q7305" s="1">
        <v>0</v>
      </c>
      <c r="R7305" s="1">
        <v>2.08</v>
      </c>
      <c r="S7305" s="1">
        <v>0.66200000000000003</v>
      </c>
      <c r="T7305" s="1">
        <v>0</v>
      </c>
      <c r="U7305" s="4" t="s">
        <v>60</v>
      </c>
      <c r="V7305">
        <v>0.49</v>
      </c>
      <c r="W7305">
        <v>0.4</v>
      </c>
      <c r="X7305">
        <v>0.75</v>
      </c>
      <c r="Y7305">
        <v>2.38</v>
      </c>
      <c r="Z7305">
        <v>0.25</v>
      </c>
      <c r="AA7305" s="5">
        <f t="shared" si="692"/>
        <v>2.742</v>
      </c>
      <c r="AB7305" s="15" cm="1">
        <f t="array" ref="AB7305">_xlfn.SWITCH(U7305,"夏",122,"冬",90,"春",153,"秋",153,0)</f>
        <v>122</v>
      </c>
      <c r="AC7305" s="16">
        <f t="shared" si="693"/>
        <v>334.524</v>
      </c>
      <c r="AD7305" s="5">
        <f>IFERROR(AA7305/D7305,0)</f>
        <v>1.9208406304728545E-2</v>
      </c>
      <c r="AE7305" s="15">
        <f t="shared" si="694"/>
        <v>0.33424657534246577</v>
      </c>
      <c r="AF7305" s="5">
        <f>IFERROR(AD7305*AE7305*48,0)</f>
        <v>0.30817651320682293</v>
      </c>
    </row>
    <row r="7306" spans="1:32" x14ac:dyDescent="0.15">
      <c r="A7306" s="1"/>
      <c r="B7306" s="1" t="s">
        <v>50</v>
      </c>
      <c r="C7306" s="1" t="s">
        <v>58</v>
      </c>
      <c r="D7306" s="1">
        <v>142.75</v>
      </c>
      <c r="E7306" s="6">
        <v>3.13</v>
      </c>
      <c r="F7306" s="18">
        <v>0.79166666666666696</v>
      </c>
      <c r="G7306" s="1">
        <v>23.95</v>
      </c>
      <c r="H7306" s="1">
        <v>66.34</v>
      </c>
      <c r="I7306" s="1">
        <v>24.05</v>
      </c>
      <c r="J7306" s="1">
        <v>0.3</v>
      </c>
      <c r="K7306" s="1">
        <v>410</v>
      </c>
      <c r="L7306" s="1">
        <v>113</v>
      </c>
      <c r="M7306" s="6">
        <f t="shared" si="690"/>
        <v>24.11171806941519</v>
      </c>
      <c r="N7306" s="1">
        <v>0</v>
      </c>
      <c r="O7306" s="1">
        <v>0</v>
      </c>
      <c r="P7306" s="12">
        <f t="shared" si="696"/>
        <v>0</v>
      </c>
      <c r="Q7306" s="1">
        <v>0</v>
      </c>
      <c r="R7306" s="1">
        <v>2.11</v>
      </c>
      <c r="S7306" s="1">
        <v>0.66200000000000003</v>
      </c>
      <c r="T7306" s="1">
        <v>0</v>
      </c>
      <c r="U7306" s="4" t="s">
        <v>60</v>
      </c>
      <c r="V7306">
        <v>0.49</v>
      </c>
      <c r="W7306">
        <v>0.4</v>
      </c>
      <c r="X7306">
        <v>0.75</v>
      </c>
      <c r="Y7306">
        <v>2.38</v>
      </c>
      <c r="Z7306">
        <v>0.25</v>
      </c>
      <c r="AA7306" s="5">
        <f t="shared" si="692"/>
        <v>2.7719999999999998</v>
      </c>
      <c r="AB7306" s="15" cm="1">
        <f t="array" ref="AB7306">_xlfn.SWITCH(U7306,"夏",122,"冬",90,"春",153,"秋",153,0)</f>
        <v>122</v>
      </c>
      <c r="AC7306" s="16">
        <f t="shared" si="693"/>
        <v>338.18399999999997</v>
      </c>
      <c r="AD7306" s="5">
        <f>IFERROR(AA7306/D7306,0)</f>
        <v>1.9418563922942205E-2</v>
      </c>
      <c r="AE7306" s="15">
        <f t="shared" si="694"/>
        <v>0.33424657534246577</v>
      </c>
      <c r="AF7306" s="5">
        <f>IFERROR(AD7306*AE7306*48,0)</f>
        <v>0.31154824748698506</v>
      </c>
    </row>
    <row r="7307" spans="1:32" x14ac:dyDescent="0.15">
      <c r="A7307" s="1"/>
      <c r="B7307" s="1" t="s">
        <v>50</v>
      </c>
      <c r="C7307" s="1" t="s">
        <v>58</v>
      </c>
      <c r="D7307" s="1">
        <v>142.75</v>
      </c>
      <c r="E7307" s="6">
        <v>3.13</v>
      </c>
      <c r="F7307" s="18">
        <v>0.8125</v>
      </c>
      <c r="G7307" s="1">
        <v>23.28</v>
      </c>
      <c r="H7307" s="1">
        <v>69.94</v>
      </c>
      <c r="I7307" s="1">
        <v>23.38</v>
      </c>
      <c r="J7307" s="1">
        <v>0.3</v>
      </c>
      <c r="K7307" s="1">
        <v>410</v>
      </c>
      <c r="L7307" s="1">
        <v>84</v>
      </c>
      <c r="M7307" s="6">
        <f t="shared" si="690"/>
        <v>23.442137189889138</v>
      </c>
      <c r="N7307" s="1">
        <v>0</v>
      </c>
      <c r="O7307" s="1">
        <v>0</v>
      </c>
      <c r="P7307" s="12">
        <f t="shared" si="696"/>
        <v>0</v>
      </c>
      <c r="Q7307" s="1">
        <v>0</v>
      </c>
      <c r="R7307" s="1">
        <v>2.02</v>
      </c>
      <c r="S7307" s="1">
        <v>0.66800000000000004</v>
      </c>
      <c r="T7307" s="1">
        <v>0</v>
      </c>
      <c r="U7307" s="4" t="s">
        <v>60</v>
      </c>
      <c r="V7307">
        <v>0.49</v>
      </c>
      <c r="W7307">
        <v>0.4</v>
      </c>
      <c r="X7307">
        <v>0.75</v>
      </c>
      <c r="Y7307">
        <v>2.38</v>
      </c>
      <c r="Z7307">
        <v>0.25</v>
      </c>
      <c r="AA7307" s="5">
        <f t="shared" si="692"/>
        <v>2.6880000000000002</v>
      </c>
      <c r="AB7307" s="15" cm="1">
        <f t="array" ref="AB7307">_xlfn.SWITCH(U7307,"夏",122,"冬",90,"春",153,"秋",153,0)</f>
        <v>122</v>
      </c>
      <c r="AC7307" s="16">
        <f t="shared" si="693"/>
        <v>327.93600000000004</v>
      </c>
      <c r="AD7307" s="5">
        <f>IFERROR(AA7307/D7307,0)</f>
        <v>1.883012259194396E-2</v>
      </c>
      <c r="AE7307" s="15">
        <f t="shared" si="694"/>
        <v>0.33424657534246577</v>
      </c>
      <c r="AF7307" s="5">
        <f>IFERROR(AD7307*AE7307*48,0)</f>
        <v>0.30210739150253108</v>
      </c>
    </row>
    <row r="7308" spans="1:32" x14ac:dyDescent="0.15">
      <c r="A7308" s="1"/>
      <c r="B7308" s="1" t="s">
        <v>50</v>
      </c>
      <c r="C7308" s="1" t="s">
        <v>58</v>
      </c>
      <c r="D7308" s="1">
        <v>142.75</v>
      </c>
      <c r="E7308" s="6">
        <v>3.13</v>
      </c>
      <c r="F7308" s="18">
        <v>0.8125</v>
      </c>
      <c r="G7308" s="1">
        <v>23.48</v>
      </c>
      <c r="H7308" s="1">
        <v>67.94</v>
      </c>
      <c r="I7308" s="1">
        <v>23.58</v>
      </c>
      <c r="J7308" s="1">
        <v>0.3</v>
      </c>
      <c r="K7308" s="1">
        <v>410</v>
      </c>
      <c r="L7308" s="1">
        <v>94</v>
      </c>
      <c r="M7308" s="6">
        <f t="shared" si="690"/>
        <v>23.642011683136673</v>
      </c>
      <c r="N7308" s="1">
        <v>0</v>
      </c>
      <c r="O7308" s="1">
        <v>0</v>
      </c>
      <c r="P7308" s="12">
        <f t="shared" si="696"/>
        <v>0</v>
      </c>
      <c r="Q7308" s="1">
        <v>0</v>
      </c>
      <c r="R7308" s="1">
        <v>2.0499999999999998</v>
      </c>
      <c r="S7308" s="1">
        <v>0.66800000000000004</v>
      </c>
      <c r="T7308" s="1">
        <v>0</v>
      </c>
      <c r="U7308" s="4" t="s">
        <v>60</v>
      </c>
      <c r="V7308">
        <v>0.49</v>
      </c>
      <c r="W7308">
        <v>0.4</v>
      </c>
      <c r="X7308">
        <v>0.75</v>
      </c>
      <c r="Y7308">
        <v>2.38</v>
      </c>
      <c r="Z7308">
        <v>0.25</v>
      </c>
      <c r="AA7308" s="5">
        <f t="shared" si="692"/>
        <v>2.718</v>
      </c>
      <c r="AB7308" s="15" cm="1">
        <f t="array" ref="AB7308">_xlfn.SWITCH(U7308,"夏",122,"冬",90,"春",153,"秋",153,0)</f>
        <v>122</v>
      </c>
      <c r="AC7308" s="16">
        <f t="shared" si="693"/>
        <v>331.596</v>
      </c>
      <c r="AD7308" s="5">
        <f>IFERROR(AA7308/D7308,0)</f>
        <v>1.9040280210157617E-2</v>
      </c>
      <c r="AE7308" s="15">
        <f t="shared" si="694"/>
        <v>0.33424657534246577</v>
      </c>
      <c r="AF7308" s="5">
        <f>IFERROR(AD7308*AE7308*48,0)</f>
        <v>0.30547912578269321</v>
      </c>
    </row>
    <row r="7309" spans="1:32" x14ac:dyDescent="0.15">
      <c r="A7309" s="1"/>
      <c r="B7309" s="1" t="s">
        <v>50</v>
      </c>
      <c r="C7309" s="1" t="s">
        <v>58</v>
      </c>
      <c r="D7309" s="1">
        <v>142.75</v>
      </c>
      <c r="E7309" s="6">
        <v>3.13</v>
      </c>
      <c r="F7309" s="18">
        <v>0.83333333333333304</v>
      </c>
      <c r="G7309" s="1">
        <v>22.7</v>
      </c>
      <c r="H7309" s="1">
        <v>71.53</v>
      </c>
      <c r="I7309" s="1">
        <v>22.8</v>
      </c>
      <c r="J7309" s="1">
        <v>0.15</v>
      </c>
      <c r="K7309" s="1">
        <v>410</v>
      </c>
      <c r="L7309" s="1">
        <v>65</v>
      </c>
      <c r="M7309" s="6">
        <f t="shared" si="690"/>
        <v>22.841241097916168</v>
      </c>
      <c r="N7309" s="1">
        <v>0</v>
      </c>
      <c r="O7309" s="1">
        <v>0</v>
      </c>
      <c r="P7309" s="12">
        <f t="shared" si="696"/>
        <v>0</v>
      </c>
      <c r="Q7309" s="1">
        <v>0</v>
      </c>
      <c r="R7309" s="1">
        <v>0</v>
      </c>
      <c r="S7309" s="1">
        <v>0.67400000000000004</v>
      </c>
      <c r="T7309" s="1">
        <v>0</v>
      </c>
      <c r="U7309" s="4" t="s">
        <v>60</v>
      </c>
      <c r="V7309">
        <v>0.49</v>
      </c>
      <c r="W7309">
        <v>0.4</v>
      </c>
      <c r="X7309">
        <v>0.75</v>
      </c>
      <c r="Y7309">
        <v>2.38</v>
      </c>
      <c r="Z7309">
        <v>0.25</v>
      </c>
      <c r="AA7309" s="5">
        <f t="shared" si="692"/>
        <v>0.67400000000000004</v>
      </c>
      <c r="AB7309" s="15" cm="1">
        <f t="array" ref="AB7309">_xlfn.SWITCH(U7309,"夏",122,"冬",90,"春",153,"秋",153,0)</f>
        <v>122</v>
      </c>
      <c r="AC7309" s="16">
        <f t="shared" si="693"/>
        <v>82.228000000000009</v>
      </c>
      <c r="AD7309" s="5">
        <f>IFERROR(AA7309/D7309,0)</f>
        <v>4.7215411558669002E-3</v>
      </c>
      <c r="AE7309" s="15">
        <f t="shared" si="694"/>
        <v>0.33424657534246577</v>
      </c>
      <c r="AF7309" s="5">
        <f>IFERROR(AD7309*AE7309*48,0)</f>
        <v>7.5751630160976899E-2</v>
      </c>
    </row>
    <row r="7310" spans="1:32" x14ac:dyDescent="0.15">
      <c r="A7310" s="1"/>
      <c r="B7310" s="1" t="s">
        <v>50</v>
      </c>
      <c r="C7310" s="1" t="s">
        <v>58</v>
      </c>
      <c r="D7310" s="1">
        <v>142.75</v>
      </c>
      <c r="E7310" s="6">
        <v>3.13</v>
      </c>
      <c r="F7310" s="18">
        <v>0.83333333333333304</v>
      </c>
      <c r="G7310" s="1">
        <v>22.9</v>
      </c>
      <c r="H7310" s="1">
        <v>69.53</v>
      </c>
      <c r="I7310" s="1">
        <v>23</v>
      </c>
      <c r="J7310" s="1">
        <v>0.15</v>
      </c>
      <c r="K7310" s="1">
        <v>410</v>
      </c>
      <c r="L7310" s="1">
        <v>75</v>
      </c>
      <c r="M7310" s="6">
        <f t="shared" ref="M7310:M7373" si="697">IFERROR(POWER((I7310+273.15)^4+133500000*POWER(J7310,0.6)*(I7310-G7310),0.25)-273.15,I7310)</f>
        <v>23.041157623063214</v>
      </c>
      <c r="N7310" s="1">
        <v>0</v>
      </c>
      <c r="O7310" s="1">
        <v>0</v>
      </c>
      <c r="P7310" s="12">
        <f t="shared" si="696"/>
        <v>0</v>
      </c>
      <c r="Q7310" s="1">
        <v>0</v>
      </c>
      <c r="R7310" s="1">
        <v>0</v>
      </c>
      <c r="S7310" s="1">
        <v>0.67400000000000004</v>
      </c>
      <c r="T7310" s="1">
        <v>0</v>
      </c>
      <c r="U7310" s="4" t="s">
        <v>60</v>
      </c>
      <c r="V7310">
        <v>0.49</v>
      </c>
      <c r="W7310">
        <v>0.4</v>
      </c>
      <c r="X7310">
        <v>0.75</v>
      </c>
      <c r="Y7310">
        <v>2.38</v>
      </c>
      <c r="Z7310">
        <v>0.25</v>
      </c>
      <c r="AA7310" s="5">
        <f t="shared" si="692"/>
        <v>0.67400000000000004</v>
      </c>
      <c r="AB7310" s="15" cm="1">
        <f t="array" ref="AB7310">_xlfn.SWITCH(U7310,"夏",122,"冬",90,"春",153,"秋",153,0)</f>
        <v>122</v>
      </c>
      <c r="AC7310" s="16">
        <f t="shared" si="693"/>
        <v>82.228000000000009</v>
      </c>
      <c r="AD7310" s="5">
        <f>IFERROR(AA7310/D7310,0)</f>
        <v>4.7215411558669002E-3</v>
      </c>
      <c r="AE7310" s="15">
        <f t="shared" si="694"/>
        <v>0.33424657534246577</v>
      </c>
      <c r="AF7310" s="5">
        <f>IFERROR(AD7310*AE7310*48,0)</f>
        <v>7.5751630160976899E-2</v>
      </c>
    </row>
    <row r="7311" spans="1:32" x14ac:dyDescent="0.15">
      <c r="A7311" s="1"/>
      <c r="B7311" s="1" t="s">
        <v>50</v>
      </c>
      <c r="C7311" s="1" t="s">
        <v>58</v>
      </c>
      <c r="D7311" s="1">
        <v>142.75</v>
      </c>
      <c r="E7311" s="6">
        <v>3.13</v>
      </c>
      <c r="F7311" s="18">
        <v>0.85416666666666696</v>
      </c>
      <c r="G7311" s="1">
        <v>22.13</v>
      </c>
      <c r="H7311" s="1">
        <v>73.12</v>
      </c>
      <c r="I7311" s="1">
        <v>22.23</v>
      </c>
      <c r="J7311" s="1">
        <v>0.15</v>
      </c>
      <c r="K7311" s="1">
        <v>410</v>
      </c>
      <c r="L7311" s="1">
        <v>46</v>
      </c>
      <c r="M7311" s="6">
        <f t="shared" si="697"/>
        <v>22.27148024285367</v>
      </c>
      <c r="N7311" s="1">
        <v>0</v>
      </c>
      <c r="O7311" s="1">
        <v>0</v>
      </c>
      <c r="P7311" s="12">
        <f t="shared" si="696"/>
        <v>0</v>
      </c>
      <c r="Q7311" s="1">
        <v>0</v>
      </c>
      <c r="R7311" s="1">
        <v>0</v>
      </c>
      <c r="S7311" s="1">
        <v>0.68</v>
      </c>
      <c r="T7311" s="1">
        <v>0</v>
      </c>
      <c r="U7311" s="4" t="s">
        <v>60</v>
      </c>
      <c r="V7311">
        <v>0.49</v>
      </c>
      <c r="W7311">
        <v>0.4</v>
      </c>
      <c r="X7311">
        <v>0.75</v>
      </c>
      <c r="Y7311">
        <v>2.38</v>
      </c>
      <c r="Z7311">
        <v>0.25</v>
      </c>
      <c r="AA7311" s="5">
        <f t="shared" si="692"/>
        <v>0.68</v>
      </c>
      <c r="AB7311" s="15" cm="1">
        <f t="array" ref="AB7311">_xlfn.SWITCH(U7311,"夏",122,"冬",90,"春",153,"秋",153,0)</f>
        <v>122</v>
      </c>
      <c r="AC7311" s="16">
        <f t="shared" si="693"/>
        <v>82.960000000000008</v>
      </c>
      <c r="AD7311" s="5">
        <f>IFERROR(AA7311/D7311,0)</f>
        <v>4.7635726795096324E-3</v>
      </c>
      <c r="AE7311" s="15">
        <f t="shared" si="694"/>
        <v>0.33424657534246577</v>
      </c>
      <c r="AF7311" s="5">
        <f>IFERROR(AD7311*AE7311*48,0)</f>
        <v>7.6425977017009344E-2</v>
      </c>
    </row>
    <row r="7312" spans="1:32" x14ac:dyDescent="0.15">
      <c r="A7312" s="1"/>
      <c r="B7312" s="1" t="s">
        <v>50</v>
      </c>
      <c r="C7312" s="1" t="s">
        <v>58</v>
      </c>
      <c r="D7312" s="1">
        <v>142.75</v>
      </c>
      <c r="E7312" s="6">
        <v>3.13</v>
      </c>
      <c r="F7312" s="18">
        <v>0.85416666666666696</v>
      </c>
      <c r="G7312" s="1">
        <v>22.33</v>
      </c>
      <c r="H7312" s="1">
        <v>71.12</v>
      </c>
      <c r="I7312" s="1">
        <v>22.43</v>
      </c>
      <c r="J7312" s="1">
        <v>0.15</v>
      </c>
      <c r="K7312" s="1">
        <v>410</v>
      </c>
      <c r="L7312" s="1">
        <v>56</v>
      </c>
      <c r="M7312" s="6">
        <f t="shared" si="697"/>
        <v>22.471396122337865</v>
      </c>
      <c r="N7312" s="1">
        <v>0</v>
      </c>
      <c r="O7312" s="1">
        <v>0</v>
      </c>
      <c r="P7312" s="12">
        <f t="shared" si="696"/>
        <v>0</v>
      </c>
      <c r="Q7312" s="1">
        <v>0</v>
      </c>
      <c r="R7312" s="1">
        <v>0</v>
      </c>
      <c r="S7312" s="1">
        <v>0.68</v>
      </c>
      <c r="T7312" s="1">
        <v>0</v>
      </c>
      <c r="U7312" s="4" t="s">
        <v>60</v>
      </c>
      <c r="V7312">
        <v>0.49</v>
      </c>
      <c r="W7312">
        <v>0.4</v>
      </c>
      <c r="X7312">
        <v>0.75</v>
      </c>
      <c r="Y7312">
        <v>2.38</v>
      </c>
      <c r="Z7312">
        <v>0.25</v>
      </c>
      <c r="AA7312" s="5">
        <f t="shared" si="692"/>
        <v>0.68</v>
      </c>
      <c r="AB7312" s="15" cm="1">
        <f t="array" ref="AB7312">_xlfn.SWITCH(U7312,"夏",122,"冬",90,"春",153,"秋",153,0)</f>
        <v>122</v>
      </c>
      <c r="AC7312" s="16">
        <f t="shared" si="693"/>
        <v>82.960000000000008</v>
      </c>
      <c r="AD7312" s="5">
        <f>IFERROR(AA7312/D7312,0)</f>
        <v>4.7635726795096324E-3</v>
      </c>
      <c r="AE7312" s="15">
        <f t="shared" si="694"/>
        <v>0.33424657534246577</v>
      </c>
      <c r="AF7312" s="5">
        <f>IFERROR(AD7312*AE7312*48,0)</f>
        <v>7.6425977017009344E-2</v>
      </c>
    </row>
    <row r="7313" spans="1:32" x14ac:dyDescent="0.15">
      <c r="A7313" s="1"/>
      <c r="B7313" s="1" t="s">
        <v>50</v>
      </c>
      <c r="C7313" s="1" t="s">
        <v>58</v>
      </c>
      <c r="D7313" s="1">
        <v>142.75</v>
      </c>
      <c r="E7313" s="6">
        <v>3.13</v>
      </c>
      <c r="F7313" s="18">
        <v>0.875</v>
      </c>
      <c r="G7313" s="1">
        <v>21.55</v>
      </c>
      <c r="H7313" s="1">
        <v>74.72</v>
      </c>
      <c r="I7313" s="1">
        <v>21.65</v>
      </c>
      <c r="J7313" s="1">
        <v>0.15</v>
      </c>
      <c r="K7313" s="1">
        <v>410</v>
      </c>
      <c r="L7313" s="1">
        <v>28</v>
      </c>
      <c r="M7313" s="6">
        <f t="shared" si="697"/>
        <v>21.69172548461097</v>
      </c>
      <c r="N7313" s="1">
        <v>0</v>
      </c>
      <c r="O7313" s="1">
        <v>0</v>
      </c>
      <c r="P7313" s="12">
        <f t="shared" si="696"/>
        <v>0</v>
      </c>
      <c r="Q7313" s="1">
        <v>0</v>
      </c>
      <c r="R7313" s="1">
        <v>0</v>
      </c>
      <c r="S7313" s="1">
        <v>0.68600000000000005</v>
      </c>
      <c r="T7313" s="1">
        <v>0</v>
      </c>
      <c r="U7313" s="4" t="s">
        <v>60</v>
      </c>
      <c r="V7313">
        <v>0.49</v>
      </c>
      <c r="W7313">
        <v>0.4</v>
      </c>
      <c r="X7313">
        <v>0.75</v>
      </c>
      <c r="Y7313">
        <v>2.38</v>
      </c>
      <c r="Z7313">
        <v>0.25</v>
      </c>
      <c r="AA7313" s="5">
        <f t="shared" si="692"/>
        <v>0.68600000000000005</v>
      </c>
      <c r="AB7313" s="15" cm="1">
        <f t="array" ref="AB7313">_xlfn.SWITCH(U7313,"夏",122,"冬",90,"春",153,"秋",153,0)</f>
        <v>122</v>
      </c>
      <c r="AC7313" s="16">
        <f t="shared" si="693"/>
        <v>83.692000000000007</v>
      </c>
      <c r="AD7313" s="5">
        <f>IFERROR(AA7313/D7313,0)</f>
        <v>4.8056042031523645E-3</v>
      </c>
      <c r="AE7313" s="15">
        <f t="shared" si="694"/>
        <v>0.33424657534246577</v>
      </c>
      <c r="AF7313" s="5">
        <f>IFERROR(AD7313*AE7313*48,0)</f>
        <v>7.7100323873041776E-2</v>
      </c>
    </row>
    <row r="7314" spans="1:32" x14ac:dyDescent="0.15">
      <c r="A7314" s="1"/>
      <c r="B7314" s="1" t="s">
        <v>50</v>
      </c>
      <c r="C7314" s="1" t="s">
        <v>58</v>
      </c>
      <c r="D7314" s="1">
        <v>142.75</v>
      </c>
      <c r="E7314" s="6">
        <v>3.13</v>
      </c>
      <c r="F7314" s="18">
        <v>0.875</v>
      </c>
      <c r="G7314" s="1">
        <v>21.75</v>
      </c>
      <c r="H7314" s="1">
        <v>72.72</v>
      </c>
      <c r="I7314" s="1">
        <v>21.85</v>
      </c>
      <c r="J7314" s="1">
        <v>0.15</v>
      </c>
      <c r="K7314" s="1">
        <v>410</v>
      </c>
      <c r="L7314" s="1">
        <v>38</v>
      </c>
      <c r="M7314" s="6">
        <f t="shared" si="697"/>
        <v>21.891640700685969</v>
      </c>
      <c r="N7314" s="1">
        <v>0</v>
      </c>
      <c r="O7314" s="1">
        <v>0</v>
      </c>
      <c r="P7314" s="12">
        <f t="shared" si="696"/>
        <v>0</v>
      </c>
      <c r="Q7314" s="1">
        <v>0</v>
      </c>
      <c r="R7314" s="1">
        <v>0</v>
      </c>
      <c r="S7314" s="1">
        <v>0.68600000000000005</v>
      </c>
      <c r="T7314" s="1">
        <v>0</v>
      </c>
      <c r="U7314" s="4" t="s">
        <v>60</v>
      </c>
      <c r="V7314">
        <v>0.49</v>
      </c>
      <c r="W7314">
        <v>0.4</v>
      </c>
      <c r="X7314">
        <v>0.75</v>
      </c>
      <c r="Y7314">
        <v>2.38</v>
      </c>
      <c r="Z7314">
        <v>0.25</v>
      </c>
      <c r="AA7314" s="5">
        <f t="shared" si="692"/>
        <v>0.68600000000000005</v>
      </c>
      <c r="AB7314" s="15" cm="1">
        <f t="array" ref="AB7314">_xlfn.SWITCH(U7314,"夏",122,"冬",90,"春",153,"秋",153,0)</f>
        <v>122</v>
      </c>
      <c r="AC7314" s="16">
        <f t="shared" si="693"/>
        <v>83.692000000000007</v>
      </c>
      <c r="AD7314" s="5">
        <f>IFERROR(AA7314/D7314,0)</f>
        <v>4.8056042031523645E-3</v>
      </c>
      <c r="AE7314" s="15">
        <f t="shared" si="694"/>
        <v>0.33424657534246577</v>
      </c>
      <c r="AF7314" s="5">
        <f>IFERROR(AD7314*AE7314*48,0)</f>
        <v>7.7100323873041776E-2</v>
      </c>
    </row>
    <row r="7315" spans="1:32" x14ac:dyDescent="0.15">
      <c r="A7315" s="1"/>
      <c r="B7315" s="1" t="s">
        <v>50</v>
      </c>
      <c r="C7315" s="1" t="s">
        <v>58</v>
      </c>
      <c r="D7315" s="1">
        <v>142.75</v>
      </c>
      <c r="E7315" s="6">
        <v>3.13</v>
      </c>
      <c r="F7315" s="18">
        <v>0.89583333333333304</v>
      </c>
      <c r="G7315" s="1">
        <v>20.98</v>
      </c>
      <c r="H7315" s="1">
        <v>76.31</v>
      </c>
      <c r="I7315" s="1">
        <v>21.08</v>
      </c>
      <c r="J7315" s="1">
        <v>0.15</v>
      </c>
      <c r="K7315" s="1">
        <v>410</v>
      </c>
      <c r="L7315" s="1">
        <v>9</v>
      </c>
      <c r="M7315" s="6">
        <f t="shared" si="697"/>
        <v>21.121968384801221</v>
      </c>
      <c r="N7315" s="1">
        <v>0</v>
      </c>
      <c r="O7315" s="1">
        <v>0</v>
      </c>
      <c r="P7315" s="12">
        <f t="shared" si="696"/>
        <v>0</v>
      </c>
      <c r="Q7315" s="1">
        <v>0</v>
      </c>
      <c r="R7315" s="1">
        <v>0</v>
      </c>
      <c r="S7315" s="1">
        <v>0.69199999999999995</v>
      </c>
      <c r="T7315" s="1">
        <v>0</v>
      </c>
      <c r="U7315" s="4" t="s">
        <v>60</v>
      </c>
      <c r="V7315">
        <v>0.49</v>
      </c>
      <c r="W7315">
        <v>0.4</v>
      </c>
      <c r="X7315">
        <v>0.75</v>
      </c>
      <c r="Y7315">
        <v>2.38</v>
      </c>
      <c r="Z7315">
        <v>0.25</v>
      </c>
      <c r="AA7315" s="5">
        <f t="shared" si="692"/>
        <v>0.69199999999999995</v>
      </c>
      <c r="AB7315" s="15" cm="1">
        <f t="array" ref="AB7315">_xlfn.SWITCH(U7315,"夏",122,"冬",90,"春",153,"秋",153,0)</f>
        <v>122</v>
      </c>
      <c r="AC7315" s="16">
        <f t="shared" si="693"/>
        <v>84.423999999999992</v>
      </c>
      <c r="AD7315" s="5">
        <f>IFERROR(AA7315/D7315,0)</f>
        <v>4.8476357267950958E-3</v>
      </c>
      <c r="AE7315" s="15">
        <f t="shared" si="694"/>
        <v>0.33424657534246577</v>
      </c>
      <c r="AF7315" s="5">
        <f>IFERROR(AD7315*AE7315*48,0)</f>
        <v>7.7774670729074194E-2</v>
      </c>
    </row>
    <row r="7316" spans="1:32" x14ac:dyDescent="0.15">
      <c r="A7316" s="1"/>
      <c r="B7316" s="1" t="s">
        <v>50</v>
      </c>
      <c r="C7316" s="1" t="s">
        <v>58</v>
      </c>
      <c r="D7316" s="1">
        <v>142.75</v>
      </c>
      <c r="E7316" s="6">
        <v>3.13</v>
      </c>
      <c r="F7316" s="18">
        <v>0.89583333333333304</v>
      </c>
      <c r="G7316" s="1">
        <v>21.18</v>
      </c>
      <c r="H7316" s="1">
        <v>74.31</v>
      </c>
      <c r="I7316" s="1">
        <v>21.28</v>
      </c>
      <c r="J7316" s="1">
        <v>0.15</v>
      </c>
      <c r="K7316" s="1">
        <v>410</v>
      </c>
      <c r="L7316" s="1">
        <v>19</v>
      </c>
      <c r="M7316" s="6">
        <f t="shared" si="697"/>
        <v>21.321882942523189</v>
      </c>
      <c r="N7316" s="1">
        <v>0</v>
      </c>
      <c r="O7316" s="1">
        <v>0</v>
      </c>
      <c r="P7316" s="12">
        <f t="shared" si="696"/>
        <v>0</v>
      </c>
      <c r="Q7316" s="1">
        <v>0</v>
      </c>
      <c r="R7316" s="1">
        <v>0</v>
      </c>
      <c r="S7316" s="1">
        <v>0.69199999999999995</v>
      </c>
      <c r="T7316" s="1">
        <v>0</v>
      </c>
      <c r="U7316" s="4" t="s">
        <v>60</v>
      </c>
      <c r="V7316">
        <v>0.49</v>
      </c>
      <c r="W7316">
        <v>0.4</v>
      </c>
      <c r="X7316">
        <v>0.75</v>
      </c>
      <c r="Y7316">
        <v>2.38</v>
      </c>
      <c r="Z7316">
        <v>0.25</v>
      </c>
      <c r="AA7316" s="5">
        <f t="shared" si="692"/>
        <v>0.69199999999999995</v>
      </c>
      <c r="AB7316" s="15" cm="1">
        <f t="array" ref="AB7316">_xlfn.SWITCH(U7316,"夏",122,"冬",90,"春",153,"秋",153,0)</f>
        <v>122</v>
      </c>
      <c r="AC7316" s="16">
        <f t="shared" si="693"/>
        <v>84.423999999999992</v>
      </c>
      <c r="AD7316" s="5">
        <f>IFERROR(AA7316/D7316,0)</f>
        <v>4.8476357267950958E-3</v>
      </c>
      <c r="AE7316" s="15">
        <f t="shared" si="694"/>
        <v>0.33424657534246577</v>
      </c>
      <c r="AF7316" s="5">
        <f>IFERROR(AD7316*AE7316*48,0)</f>
        <v>7.7774670729074194E-2</v>
      </c>
    </row>
    <row r="7317" spans="1:32" x14ac:dyDescent="0.15">
      <c r="A7317" s="1"/>
      <c r="B7317" s="1" t="s">
        <v>50</v>
      </c>
      <c r="C7317" s="1" t="s">
        <v>58</v>
      </c>
      <c r="D7317" s="1">
        <v>142.75</v>
      </c>
      <c r="E7317" s="6">
        <v>3.13</v>
      </c>
      <c r="F7317" s="18">
        <v>0.91666666666666696</v>
      </c>
      <c r="G7317" s="1">
        <v>20.3</v>
      </c>
      <c r="H7317" s="1">
        <v>78.28</v>
      </c>
      <c r="I7317" s="1">
        <v>20.399999999999999</v>
      </c>
      <c r="J7317" s="1">
        <v>0.15</v>
      </c>
      <c r="K7317" s="1">
        <v>410</v>
      </c>
      <c r="L7317" s="1">
        <v>0</v>
      </c>
      <c r="M7317" s="6">
        <f t="shared" si="697"/>
        <v>20.442260632493856</v>
      </c>
      <c r="N7317" s="1">
        <v>0</v>
      </c>
      <c r="O7317" s="1">
        <v>0</v>
      </c>
      <c r="P7317" s="12">
        <f t="shared" si="696"/>
        <v>0</v>
      </c>
      <c r="Q7317" s="1">
        <v>0</v>
      </c>
      <c r="R7317" s="1">
        <v>0</v>
      </c>
      <c r="S7317" s="1">
        <v>0.69799999999999995</v>
      </c>
      <c r="T7317" s="1">
        <v>0</v>
      </c>
      <c r="U7317" s="4" t="s">
        <v>60</v>
      </c>
      <c r="V7317">
        <v>0.49</v>
      </c>
      <c r="W7317">
        <v>0.4</v>
      </c>
      <c r="X7317">
        <v>0.75</v>
      </c>
      <c r="Y7317">
        <v>2.38</v>
      </c>
      <c r="Z7317">
        <v>0.25</v>
      </c>
      <c r="AA7317" s="5">
        <f t="shared" si="692"/>
        <v>0.69799999999999995</v>
      </c>
      <c r="AB7317" s="15" cm="1">
        <f t="array" ref="AB7317">_xlfn.SWITCH(U7317,"夏",122,"冬",90,"春",153,"秋",153,0)</f>
        <v>122</v>
      </c>
      <c r="AC7317" s="16">
        <f t="shared" si="693"/>
        <v>85.155999999999992</v>
      </c>
      <c r="AD7317" s="5">
        <f>IFERROR(AA7317/D7317,0)</f>
        <v>4.8896672504378279E-3</v>
      </c>
      <c r="AE7317" s="15">
        <f t="shared" si="694"/>
        <v>0.33424657534246577</v>
      </c>
      <c r="AF7317" s="5">
        <f>IFERROR(AD7317*AE7317*48,0)</f>
        <v>7.844901758510664E-2</v>
      </c>
    </row>
    <row r="7318" spans="1:32" x14ac:dyDescent="0.15">
      <c r="A7318" s="1"/>
      <c r="B7318" s="1" t="s">
        <v>50</v>
      </c>
      <c r="C7318" s="1" t="s">
        <v>58</v>
      </c>
      <c r="D7318" s="1">
        <v>142.75</v>
      </c>
      <c r="E7318" s="6">
        <v>3.13</v>
      </c>
      <c r="F7318" s="18">
        <v>0.91666666666666696</v>
      </c>
      <c r="G7318" s="1">
        <v>20.5</v>
      </c>
      <c r="H7318" s="1">
        <v>76.28</v>
      </c>
      <c r="I7318" s="1">
        <v>20.6</v>
      </c>
      <c r="J7318" s="1">
        <v>0.15</v>
      </c>
      <c r="K7318" s="1">
        <v>410</v>
      </c>
      <c r="L7318" s="1">
        <v>10</v>
      </c>
      <c r="M7318" s="6">
        <f t="shared" si="697"/>
        <v>20.642174396433347</v>
      </c>
      <c r="N7318" s="1">
        <v>0</v>
      </c>
      <c r="O7318" s="1">
        <v>0</v>
      </c>
      <c r="P7318" s="12">
        <f t="shared" si="696"/>
        <v>0</v>
      </c>
      <c r="Q7318" s="1">
        <v>0</v>
      </c>
      <c r="R7318" s="1">
        <v>0</v>
      </c>
      <c r="S7318" s="1">
        <v>0.69799999999999995</v>
      </c>
      <c r="T7318" s="1">
        <v>0</v>
      </c>
      <c r="U7318" s="4" t="s">
        <v>60</v>
      </c>
      <c r="V7318">
        <v>0.49</v>
      </c>
      <c r="W7318">
        <v>0.4</v>
      </c>
      <c r="X7318">
        <v>0.75</v>
      </c>
      <c r="Y7318">
        <v>2.38</v>
      </c>
      <c r="Z7318">
        <v>0.25</v>
      </c>
      <c r="AA7318" s="5">
        <f t="shared" si="692"/>
        <v>0.69799999999999995</v>
      </c>
      <c r="AB7318" s="15" cm="1">
        <f t="array" ref="AB7318">_xlfn.SWITCH(U7318,"夏",122,"冬",90,"春",153,"秋",153,0)</f>
        <v>122</v>
      </c>
      <c r="AC7318" s="16">
        <f t="shared" si="693"/>
        <v>85.155999999999992</v>
      </c>
      <c r="AD7318" s="5">
        <f>IFERROR(AA7318/D7318,0)</f>
        <v>4.8896672504378279E-3</v>
      </c>
      <c r="AE7318" s="15">
        <f t="shared" si="694"/>
        <v>0.33424657534246577</v>
      </c>
      <c r="AF7318" s="5">
        <f>IFERROR(AD7318*AE7318*48,0)</f>
        <v>7.844901758510664E-2</v>
      </c>
    </row>
    <row r="7319" spans="1:32" x14ac:dyDescent="0.15">
      <c r="A7319" s="1"/>
      <c r="B7319" s="1" t="s">
        <v>45</v>
      </c>
      <c r="C7319" s="1" t="s">
        <v>58</v>
      </c>
      <c r="D7319" s="1">
        <v>142.75</v>
      </c>
      <c r="E7319" s="6">
        <v>3.13</v>
      </c>
      <c r="F7319" s="18">
        <v>0.33333333333333298</v>
      </c>
      <c r="G7319" s="1">
        <v>22.3</v>
      </c>
      <c r="H7319" s="1">
        <v>83.5</v>
      </c>
      <c r="I7319" s="1">
        <v>22.4</v>
      </c>
      <c r="J7319" s="1">
        <v>0.15</v>
      </c>
      <c r="K7319" s="1">
        <v>410</v>
      </c>
      <c r="L7319" s="1">
        <v>195</v>
      </c>
      <c r="M7319" s="6">
        <f t="shared" si="697"/>
        <v>22.441408725908843</v>
      </c>
      <c r="N7319" s="1">
        <v>0</v>
      </c>
      <c r="O7319" s="1">
        <v>0</v>
      </c>
      <c r="P7319" s="12">
        <f t="shared" si="696"/>
        <v>0</v>
      </c>
      <c r="Q7319" s="1">
        <v>0</v>
      </c>
      <c r="R7319" s="1">
        <v>0</v>
      </c>
      <c r="S7319" s="1">
        <v>0.65</v>
      </c>
      <c r="T7319" s="1">
        <v>0</v>
      </c>
      <c r="U7319" s="4" t="s">
        <v>60</v>
      </c>
      <c r="V7319">
        <v>0.49</v>
      </c>
      <c r="W7319">
        <v>0.4</v>
      </c>
      <c r="X7319">
        <v>0.75</v>
      </c>
      <c r="Y7319">
        <v>2.38</v>
      </c>
      <c r="Z7319">
        <v>0.25</v>
      </c>
      <c r="AA7319" s="5">
        <f t="shared" si="692"/>
        <v>0.65</v>
      </c>
      <c r="AB7319" s="15" cm="1">
        <f t="array" ref="AB7319">_xlfn.SWITCH(U7319,"夏",122,"冬",90,"春",153,"秋",153,0)</f>
        <v>122</v>
      </c>
      <c r="AC7319" s="16">
        <f t="shared" si="693"/>
        <v>79.3</v>
      </c>
      <c r="AD7319" s="5">
        <f>IFERROR(AA7319/D7319,0)</f>
        <v>4.5534150612959725E-3</v>
      </c>
      <c r="AE7319" s="15">
        <f t="shared" si="694"/>
        <v>0.33424657534246577</v>
      </c>
      <c r="AF7319" s="5">
        <f>IFERROR(AD7319*AE7319*48,0)</f>
        <v>7.3054242736847172E-2</v>
      </c>
    </row>
    <row r="7320" spans="1:32" x14ac:dyDescent="0.15">
      <c r="A7320" s="1"/>
      <c r="B7320" s="1" t="s">
        <v>45</v>
      </c>
      <c r="C7320" s="1" t="s">
        <v>58</v>
      </c>
      <c r="D7320" s="1">
        <v>142.75</v>
      </c>
      <c r="E7320" s="6">
        <v>3.13</v>
      </c>
      <c r="F7320" s="18">
        <v>0.33333333333333298</v>
      </c>
      <c r="G7320" s="1">
        <v>22.5</v>
      </c>
      <c r="H7320" s="1">
        <v>81.5</v>
      </c>
      <c r="I7320" s="1">
        <v>22.6</v>
      </c>
      <c r="J7320" s="1">
        <v>0.15</v>
      </c>
      <c r="K7320" s="1">
        <v>410</v>
      </c>
      <c r="L7320" s="1">
        <v>205</v>
      </c>
      <c r="M7320" s="6">
        <f t="shared" si="697"/>
        <v>22.641324798610015</v>
      </c>
      <c r="N7320" s="1">
        <v>0</v>
      </c>
      <c r="O7320" s="1">
        <v>0</v>
      </c>
      <c r="P7320" s="12">
        <f t="shared" si="696"/>
        <v>0</v>
      </c>
      <c r="Q7320" s="1">
        <v>0</v>
      </c>
      <c r="R7320" s="1">
        <v>0</v>
      </c>
      <c r="S7320" s="1">
        <v>0.65</v>
      </c>
      <c r="T7320" s="1">
        <v>0</v>
      </c>
      <c r="U7320" s="4" t="s">
        <v>60</v>
      </c>
      <c r="V7320">
        <v>0.49</v>
      </c>
      <c r="W7320">
        <v>0.4</v>
      </c>
      <c r="X7320">
        <v>0.75</v>
      </c>
      <c r="Y7320">
        <v>2.38</v>
      </c>
      <c r="Z7320">
        <v>0.25</v>
      </c>
      <c r="AA7320" s="5">
        <f t="shared" si="692"/>
        <v>0.65</v>
      </c>
      <c r="AB7320" s="15" cm="1">
        <f t="array" ref="AB7320">_xlfn.SWITCH(U7320,"夏",122,"冬",90,"春",153,"秋",153,0)</f>
        <v>122</v>
      </c>
      <c r="AC7320" s="16">
        <f t="shared" si="693"/>
        <v>79.3</v>
      </c>
      <c r="AD7320" s="5">
        <f>IFERROR(AA7320/D7320,0)</f>
        <v>4.5534150612959725E-3</v>
      </c>
      <c r="AE7320" s="15">
        <f t="shared" si="694"/>
        <v>0.33424657534246577</v>
      </c>
      <c r="AF7320" s="5">
        <f>IFERROR(AD7320*AE7320*48,0)</f>
        <v>7.3054242736847172E-2</v>
      </c>
    </row>
    <row r="7321" spans="1:32" x14ac:dyDescent="0.15">
      <c r="A7321" s="1"/>
      <c r="B7321" s="1" t="s">
        <v>45</v>
      </c>
      <c r="C7321" s="1" t="s">
        <v>58</v>
      </c>
      <c r="D7321" s="1">
        <v>142.75</v>
      </c>
      <c r="E7321" s="6">
        <v>3.13</v>
      </c>
      <c r="F7321" s="18">
        <v>0.35416666666666702</v>
      </c>
      <c r="G7321" s="1">
        <v>23</v>
      </c>
      <c r="H7321" s="1">
        <v>80.22</v>
      </c>
      <c r="I7321" s="1">
        <v>23.1</v>
      </c>
      <c r="J7321" s="1">
        <v>0.15</v>
      </c>
      <c r="K7321" s="1">
        <v>610</v>
      </c>
      <c r="L7321" s="1">
        <v>295</v>
      </c>
      <c r="M7321" s="6">
        <f t="shared" si="697"/>
        <v>23.141115970089004</v>
      </c>
      <c r="N7321" s="19">
        <v>0.5</v>
      </c>
      <c r="O7321" s="11" cm="1">
        <f t="array" ref="O7321">ROUND(_xlfn.SWITCH(C7321,"建筑专教",IF(S7321&gt;0.1,1.38,1.28),"阶梯教室",IF(S7321&gt;0.1,1.15,1.05),"公共教室",IF(S7321&gt;0.1,1.22,1.12),IF(S7321&gt;0.1,1.2,1.1))+(MOD(ROW()*11,31)/31-0.5)*0.06,2)</f>
        <v>1.4</v>
      </c>
      <c r="P7321" s="12">
        <f t="shared" si="696"/>
        <v>0.25</v>
      </c>
      <c r="Q7321" s="13">
        <f t="shared" ref="Q7321:Q7334" si="698">(0.303*EXP(-0.036*(O7321*58.15))+0.028)*((O7321*58.15)-0.00305*(5733-6.99*(O7321*58.15)-(EXP(16.6536-4030.183/(G7321+235))*(H7321/100)))-0.42*((O7321*58.15)-58.15)-0.000017*(O7321*58.15)*(5867-(EXP(16.6536-4030.183/(G7321+235))*(H7321/100)))-0.0014*(O7321*58.15)*(34-G7321)-0.0000000396*IF(N7321*0.155&gt;0.078,1.05+0.645*N7321*0.155,1)*(POWER((35.7-0.028*(O7321*58.15)-N7321*0.155*(0.0000000396*IF(N7321*0.155&gt;0.078,1.05+0.645*N7321*0.155,1)*(POWER((35.7-0.028*(O7321*58.15)-N7321*0.155*0.1)+273,4)-POWER(M7321+273,4))+IF(N7321*0.155&gt;0.078,1.05+0.645*N7321*0.155,1)*IF(J7321&lt;0.2,2.38*ABS(35.7-0.028*(O7321*58.15)-G7321)^0.25,12.1*SQRT(J7321))*(35.7-0.028*(O7321*58.15)-G7321))+273),4)-POWER(M7321+273,4))-IF(N7321*0.155&gt;0.078,1.05+0.645*N7321*0.155,1)*IF(J7321&lt;0.2,2.38*ABS(35.7-0.028*(O7321*58.15)-N7321*0.155*0.1-G7321)^0.25,12.1*SQRT(J7321))*(35.7-0.028*(O7321*58.15)-N7321*0.155*0.1-G7321))</f>
        <v>-0.53538886753508619</v>
      </c>
      <c r="R7321" s="1">
        <v>0</v>
      </c>
      <c r="S7321" s="1">
        <v>0.62</v>
      </c>
      <c r="T7321" s="1">
        <v>0.26</v>
      </c>
      <c r="U7321" s="4" t="s">
        <v>60</v>
      </c>
      <c r="V7321">
        <v>0.49</v>
      </c>
      <c r="W7321">
        <v>0.4</v>
      </c>
      <c r="X7321">
        <v>0.75</v>
      </c>
      <c r="Y7321">
        <v>2.38</v>
      </c>
      <c r="Z7321">
        <v>0.25</v>
      </c>
      <c r="AA7321" s="5">
        <f t="shared" si="692"/>
        <v>0.88</v>
      </c>
      <c r="AB7321" s="15" cm="1">
        <f t="array" ref="AB7321">_xlfn.SWITCH(U7321,"夏",122,"冬",90,"春",153,"秋",153,0)</f>
        <v>122</v>
      </c>
      <c r="AC7321" s="16">
        <f t="shared" si="693"/>
        <v>107.36</v>
      </c>
      <c r="AD7321" s="5">
        <f>IFERROR(AA7321/D7321,0)</f>
        <v>6.1646234676007005E-3</v>
      </c>
      <c r="AE7321" s="15">
        <f t="shared" si="694"/>
        <v>0.33424657534246577</v>
      </c>
      <c r="AF7321" s="5">
        <f>IFERROR(AD7321*AE7321*48,0)</f>
        <v>9.8904205551423846E-2</v>
      </c>
    </row>
    <row r="7322" spans="1:32" x14ac:dyDescent="0.15">
      <c r="A7322" s="1"/>
      <c r="B7322" s="1" t="s">
        <v>45</v>
      </c>
      <c r="C7322" s="1" t="s">
        <v>58</v>
      </c>
      <c r="D7322" s="1">
        <v>142.75</v>
      </c>
      <c r="E7322" s="6">
        <v>3.13</v>
      </c>
      <c r="F7322" s="18">
        <v>0.35416666666666702</v>
      </c>
      <c r="G7322" s="1">
        <v>23.2</v>
      </c>
      <c r="H7322" s="1">
        <v>78.22</v>
      </c>
      <c r="I7322" s="1">
        <v>23.3</v>
      </c>
      <c r="J7322" s="1">
        <v>0.15</v>
      </c>
      <c r="K7322" s="1">
        <v>630</v>
      </c>
      <c r="L7322" s="1">
        <v>305</v>
      </c>
      <c r="M7322" s="6">
        <f t="shared" si="697"/>
        <v>23.3410328325715</v>
      </c>
      <c r="N7322" s="19">
        <v>0.5</v>
      </c>
      <c r="O7322" s="11" cm="1">
        <f t="array" ref="O7322">ROUND(_xlfn.SWITCH(C7322,"建筑专教",IF(S7322&gt;0.1,1.38,1.28),"阶梯教室",IF(S7322&gt;0.1,1.15,1.05),"公共教室",IF(S7322&gt;0.1,1.22,1.12),IF(S7322&gt;0.1,1.2,1.1))+(MOD(ROW()*11,31)/31-0.5)*0.06,2)</f>
        <v>1.36</v>
      </c>
      <c r="P7322" s="12">
        <f t="shared" si="696"/>
        <v>0.27</v>
      </c>
      <c r="Q7322" s="13">
        <f t="shared" si="698"/>
        <v>-0.56412190226187064</v>
      </c>
      <c r="R7322" s="1">
        <v>0</v>
      </c>
      <c r="S7322" s="1">
        <v>0.62</v>
      </c>
      <c r="T7322" s="1">
        <v>0.25</v>
      </c>
      <c r="U7322" s="4" t="s">
        <v>60</v>
      </c>
      <c r="V7322">
        <v>0.49</v>
      </c>
      <c r="W7322">
        <v>0.4</v>
      </c>
      <c r="X7322">
        <v>0.75</v>
      </c>
      <c r="Y7322">
        <v>2.38</v>
      </c>
      <c r="Z7322">
        <v>0.25</v>
      </c>
      <c r="AA7322" s="5">
        <f t="shared" si="692"/>
        <v>0.87</v>
      </c>
      <c r="AB7322" s="15" cm="1">
        <f t="array" ref="AB7322">_xlfn.SWITCH(U7322,"夏",122,"冬",90,"春",153,"秋",153,0)</f>
        <v>122</v>
      </c>
      <c r="AC7322" s="16">
        <f t="shared" si="693"/>
        <v>106.14</v>
      </c>
      <c r="AD7322" s="5">
        <f>IFERROR(AA7322/D7322,0)</f>
        <v>6.0945709281961472E-3</v>
      </c>
      <c r="AE7322" s="15">
        <f t="shared" si="694"/>
        <v>0.33424657534246577</v>
      </c>
      <c r="AF7322" s="5">
        <f>IFERROR(AD7322*AE7322*48,0)</f>
        <v>9.7780294124703127E-2</v>
      </c>
    </row>
    <row r="7323" spans="1:32" x14ac:dyDescent="0.15">
      <c r="A7323" s="1"/>
      <c r="B7323" s="1" t="s">
        <v>45</v>
      </c>
      <c r="C7323" s="1" t="s">
        <v>58</v>
      </c>
      <c r="D7323" s="1">
        <v>142.75</v>
      </c>
      <c r="E7323" s="6">
        <v>3.13</v>
      </c>
      <c r="F7323" s="18">
        <v>0.375</v>
      </c>
      <c r="G7323" s="1">
        <v>23.7</v>
      </c>
      <c r="H7323" s="1">
        <v>81.25</v>
      </c>
      <c r="I7323" s="1">
        <v>23.8</v>
      </c>
      <c r="J7323" s="1">
        <v>0.15</v>
      </c>
      <c r="K7323" s="1">
        <v>610</v>
      </c>
      <c r="L7323" s="1">
        <v>395</v>
      </c>
      <c r="M7323" s="6">
        <f t="shared" si="697"/>
        <v>23.840825966885916</v>
      </c>
      <c r="N7323" s="19">
        <v>0.5</v>
      </c>
      <c r="O7323" s="11" cm="1">
        <f t="array" ref="O7323">ROUND(_xlfn.SWITCH(C7323,"建筑专教",IF(S7323&gt;0.1,1.38,1.28),"阶梯教室",IF(S7323&gt;0.1,1.15,1.05),"公共教室",IF(S7323&gt;0.1,1.22,1.12),IF(S7323&gt;0.1,1.2,1.1))+(MOD(ROW()*11,31)/31-0.5)*0.06,2)</f>
        <v>1.38</v>
      </c>
      <c r="P7323" s="12">
        <f t="shared" si="696"/>
        <v>0.25</v>
      </c>
      <c r="Q7323" s="13">
        <f t="shared" si="698"/>
        <v>-0.37667864330840639</v>
      </c>
      <c r="R7323" s="1">
        <v>0</v>
      </c>
      <c r="S7323" s="1">
        <v>0.59</v>
      </c>
      <c r="T7323" s="1">
        <v>0.22700000000000001</v>
      </c>
      <c r="U7323" s="4" t="s">
        <v>60</v>
      </c>
      <c r="V7323">
        <v>0.49</v>
      </c>
      <c r="W7323">
        <v>0.4</v>
      </c>
      <c r="X7323">
        <v>0.75</v>
      </c>
      <c r="Y7323">
        <v>2.38</v>
      </c>
      <c r="Z7323">
        <v>0.25</v>
      </c>
      <c r="AA7323" s="5">
        <f t="shared" si="692"/>
        <v>0.81699999999999995</v>
      </c>
      <c r="AB7323" s="15" cm="1">
        <f t="array" ref="AB7323">_xlfn.SWITCH(U7323,"夏",122,"冬",90,"春",153,"秋",153,0)</f>
        <v>122</v>
      </c>
      <c r="AC7323" s="16">
        <f t="shared" si="693"/>
        <v>99.673999999999992</v>
      </c>
      <c r="AD7323" s="5">
        <f>IFERROR(AA7323/D7323,0)</f>
        <v>5.7232924693520135E-3</v>
      </c>
      <c r="AE7323" s="15">
        <f t="shared" si="694"/>
        <v>0.33424657534246577</v>
      </c>
      <c r="AF7323" s="5">
        <f>IFERROR(AD7323*AE7323*48,0)</f>
        <v>9.1823563563083271E-2</v>
      </c>
    </row>
    <row r="7324" spans="1:32" x14ac:dyDescent="0.15">
      <c r="A7324" s="1"/>
      <c r="B7324" s="1" t="s">
        <v>45</v>
      </c>
      <c r="C7324" s="1" t="s">
        <v>58</v>
      </c>
      <c r="D7324" s="1">
        <v>142.75</v>
      </c>
      <c r="E7324" s="6">
        <v>3.13</v>
      </c>
      <c r="F7324" s="18">
        <v>0.375</v>
      </c>
      <c r="G7324" s="1">
        <v>23.9</v>
      </c>
      <c r="H7324" s="1">
        <v>79.25</v>
      </c>
      <c r="I7324" s="1">
        <v>24</v>
      </c>
      <c r="J7324" s="1">
        <v>0.15</v>
      </c>
      <c r="K7324" s="1">
        <v>630</v>
      </c>
      <c r="L7324" s="1">
        <v>405</v>
      </c>
      <c r="M7324" s="6">
        <f t="shared" si="697"/>
        <v>24.040743609883691</v>
      </c>
      <c r="N7324" s="19">
        <v>0.5</v>
      </c>
      <c r="O7324" s="11" cm="1">
        <f t="array" ref="O7324">ROUND(_xlfn.SWITCH(C7324,"建筑专教",IF(S7324&gt;0.1,1.38,1.28),"阶梯教室",IF(S7324&gt;0.1,1.15,1.05),"公共教室",IF(S7324&gt;0.1,1.22,1.12),IF(S7324&gt;0.1,1.2,1.1))+(MOD(ROW()*11,31)/31-0.5)*0.06,2)</f>
        <v>1.4</v>
      </c>
      <c r="P7324" s="12">
        <f t="shared" si="696"/>
        <v>0.27</v>
      </c>
      <c r="Q7324" s="13">
        <f t="shared" si="698"/>
        <v>-0.28043073824510417</v>
      </c>
      <c r="R7324" s="1">
        <v>0</v>
      </c>
      <c r="S7324" s="1">
        <v>0.59</v>
      </c>
      <c r="T7324" s="1">
        <v>0.223</v>
      </c>
      <c r="U7324" s="4" t="s">
        <v>60</v>
      </c>
      <c r="V7324">
        <v>0.49</v>
      </c>
      <c r="W7324">
        <v>0.4</v>
      </c>
      <c r="X7324">
        <v>0.75</v>
      </c>
      <c r="Y7324">
        <v>2.38</v>
      </c>
      <c r="Z7324">
        <v>0.25</v>
      </c>
      <c r="AA7324" s="5">
        <f t="shared" si="692"/>
        <v>0.81299999999999994</v>
      </c>
      <c r="AB7324" s="15" cm="1">
        <f t="array" ref="AB7324">_xlfn.SWITCH(U7324,"夏",122,"冬",90,"春",153,"秋",153,0)</f>
        <v>122</v>
      </c>
      <c r="AC7324" s="16">
        <f t="shared" si="693"/>
        <v>99.185999999999993</v>
      </c>
      <c r="AD7324" s="5">
        <f>IFERROR(AA7324/D7324,0)</f>
        <v>5.6952714535901923E-3</v>
      </c>
      <c r="AE7324" s="15">
        <f t="shared" si="694"/>
        <v>0.33424657534246577</v>
      </c>
      <c r="AF7324" s="5">
        <f>IFERROR(AD7324*AE7324*48,0)</f>
        <v>9.1373998992394984E-2</v>
      </c>
    </row>
    <row r="7325" spans="1:32" x14ac:dyDescent="0.15">
      <c r="A7325" s="1"/>
      <c r="B7325" s="1" t="s">
        <v>45</v>
      </c>
      <c r="C7325" s="1" t="s">
        <v>58</v>
      </c>
      <c r="D7325" s="1">
        <v>142.75</v>
      </c>
      <c r="E7325" s="6">
        <v>3.13</v>
      </c>
      <c r="F7325" s="18">
        <v>0.39583333333333298</v>
      </c>
      <c r="G7325" s="1">
        <v>24.4</v>
      </c>
      <c r="H7325" s="1">
        <v>82.56</v>
      </c>
      <c r="I7325" s="1">
        <v>24.5</v>
      </c>
      <c r="J7325" s="1">
        <v>0.15</v>
      </c>
      <c r="K7325" s="1">
        <v>610</v>
      </c>
      <c r="L7325" s="1">
        <v>495</v>
      </c>
      <c r="M7325" s="6">
        <f t="shared" si="697"/>
        <v>24.540538684032811</v>
      </c>
      <c r="N7325" s="19">
        <v>0.5</v>
      </c>
      <c r="O7325" s="11" cm="1">
        <f t="array" ref="O7325">ROUND(_xlfn.SWITCH(C7325,"建筑专教",IF(S7325&gt;0.1,1.38,1.28),"阶梯教室",IF(S7325&gt;0.1,1.15,1.05),"公共教室",IF(S7325&gt;0.1,1.22,1.12),IF(S7325&gt;0.1,1.2,1.1))+(MOD(ROW()*11,31)/31-0.5)*0.06,2)</f>
        <v>1.36</v>
      </c>
      <c r="P7325" s="12">
        <f t="shared" si="696"/>
        <v>0.25</v>
      </c>
      <c r="Q7325" s="13">
        <f t="shared" si="698"/>
        <v>-0.21478646568608747</v>
      </c>
      <c r="R7325" s="1">
        <v>0</v>
      </c>
      <c r="S7325" s="1">
        <v>0.56000000000000005</v>
      </c>
      <c r="T7325" s="1">
        <v>0.47499999999999998</v>
      </c>
      <c r="U7325" s="4" t="s">
        <v>60</v>
      </c>
      <c r="V7325">
        <v>0.49</v>
      </c>
      <c r="W7325">
        <v>0.4</v>
      </c>
      <c r="X7325">
        <v>0.75</v>
      </c>
      <c r="Y7325">
        <v>2.38</v>
      </c>
      <c r="Z7325">
        <v>0.25</v>
      </c>
      <c r="AA7325" s="5">
        <f t="shared" si="692"/>
        <v>1.0350000000000001</v>
      </c>
      <c r="AB7325" s="15" cm="1">
        <f t="array" ref="AB7325">_xlfn.SWITCH(U7325,"夏",122,"冬",90,"春",153,"秋",153,0)</f>
        <v>122</v>
      </c>
      <c r="AC7325" s="16">
        <f t="shared" si="693"/>
        <v>126.27000000000001</v>
      </c>
      <c r="AD7325" s="5">
        <f>IFERROR(AA7325/D7325,0)</f>
        <v>7.2504378283712798E-3</v>
      </c>
      <c r="AE7325" s="15">
        <f t="shared" si="694"/>
        <v>0.33424657534246577</v>
      </c>
      <c r="AF7325" s="5">
        <f>IFERROR(AD7325*AE7325*48,0)</f>
        <v>0.11632483266559512</v>
      </c>
    </row>
    <row r="7326" spans="1:32" x14ac:dyDescent="0.15">
      <c r="A7326" s="1"/>
      <c r="B7326" s="1" t="s">
        <v>45</v>
      </c>
      <c r="C7326" s="1" t="s">
        <v>58</v>
      </c>
      <c r="D7326" s="1">
        <v>142.75</v>
      </c>
      <c r="E7326" s="6">
        <v>3.13</v>
      </c>
      <c r="F7326" s="18">
        <v>0.39583333333333298</v>
      </c>
      <c r="G7326" s="1">
        <v>24.6</v>
      </c>
      <c r="H7326" s="1">
        <v>80.56</v>
      </c>
      <c r="I7326" s="1">
        <v>24.7</v>
      </c>
      <c r="J7326" s="1">
        <v>0.15</v>
      </c>
      <c r="K7326" s="1">
        <v>630</v>
      </c>
      <c r="L7326" s="1">
        <v>505</v>
      </c>
      <c r="M7326" s="6">
        <f t="shared" si="697"/>
        <v>24.740457098410445</v>
      </c>
      <c r="N7326" s="19">
        <v>0.5</v>
      </c>
      <c r="O7326" s="11" cm="1">
        <f t="array" ref="O7326">ROUND(_xlfn.SWITCH(C7326,"建筑专教",IF(S7326&gt;0.1,1.38,1.28),"阶梯教室",IF(S7326&gt;0.1,1.15,1.05),"公共教室",IF(S7326&gt;0.1,1.22,1.12),IF(S7326&gt;0.1,1.2,1.1))+(MOD(ROW()*11,31)/31-0.5)*0.06,2)</f>
        <v>1.38</v>
      </c>
      <c r="P7326" s="12">
        <f t="shared" si="696"/>
        <v>0.27</v>
      </c>
      <c r="Q7326" s="13">
        <f t="shared" si="698"/>
        <v>-0.12010454346034573</v>
      </c>
      <c r="R7326" s="1">
        <v>0</v>
      </c>
      <c r="S7326" s="1">
        <v>0.56000000000000005</v>
      </c>
      <c r="T7326" s="1">
        <v>0.48499999999999999</v>
      </c>
      <c r="U7326" s="4" t="s">
        <v>60</v>
      </c>
      <c r="V7326">
        <v>0.49</v>
      </c>
      <c r="W7326">
        <v>0.4</v>
      </c>
      <c r="X7326">
        <v>0.75</v>
      </c>
      <c r="Y7326">
        <v>2.38</v>
      </c>
      <c r="Z7326">
        <v>0.25</v>
      </c>
      <c r="AA7326" s="5">
        <f t="shared" si="692"/>
        <v>1.0449999999999999</v>
      </c>
      <c r="AB7326" s="15" cm="1">
        <f t="array" ref="AB7326">_xlfn.SWITCH(U7326,"夏",122,"冬",90,"春",153,"秋",153,0)</f>
        <v>122</v>
      </c>
      <c r="AC7326" s="16">
        <f t="shared" si="693"/>
        <v>127.49</v>
      </c>
      <c r="AD7326" s="5">
        <f>IFERROR(AA7326/D7326,0)</f>
        <v>7.3204903677758313E-3</v>
      </c>
      <c r="AE7326" s="15">
        <f t="shared" si="694"/>
        <v>0.33424657534246577</v>
      </c>
      <c r="AF7326" s="5">
        <f>IFERROR(AD7326*AE7326*48,0)</f>
        <v>0.11744874409231582</v>
      </c>
    </row>
    <row r="7327" spans="1:32" x14ac:dyDescent="0.15">
      <c r="A7327" s="1"/>
      <c r="B7327" s="1" t="s">
        <v>45</v>
      </c>
      <c r="C7327" s="1" t="s">
        <v>58</v>
      </c>
      <c r="D7327" s="1">
        <v>142.75</v>
      </c>
      <c r="E7327" s="6">
        <v>3.13</v>
      </c>
      <c r="F7327" s="18">
        <v>0.41666666666666702</v>
      </c>
      <c r="G7327" s="1">
        <v>25.1</v>
      </c>
      <c r="H7327" s="1">
        <v>83.75</v>
      </c>
      <c r="I7327" s="1">
        <v>25.2</v>
      </c>
      <c r="J7327" s="1">
        <v>0.15</v>
      </c>
      <c r="K7327" s="1">
        <v>610</v>
      </c>
      <c r="L7327" s="1">
        <v>595</v>
      </c>
      <c r="M7327" s="6">
        <f t="shared" si="697"/>
        <v>25.240254089715904</v>
      </c>
      <c r="N7327" s="19">
        <v>0.5</v>
      </c>
      <c r="O7327" s="11" cm="1">
        <f t="array" ref="O7327">ROUND(_xlfn.SWITCH(C7327,"建筑专教",IF(S7327&gt;0.1,1.38,1.28),"阶梯教室",IF(S7327&gt;0.1,1.15,1.05),"公共教室",IF(S7327&gt;0.1,1.22,1.12),IF(S7327&gt;0.1,1.2,1.1))+(MOD(ROW()*11,31)/31-0.5)*0.06,2)</f>
        <v>1.4</v>
      </c>
      <c r="P7327" s="12">
        <f t="shared" si="696"/>
        <v>0.25</v>
      </c>
      <c r="Q7327" s="13">
        <f t="shared" si="698"/>
        <v>5.4701993604500933E-2</v>
      </c>
      <c r="R7327" s="1">
        <v>0</v>
      </c>
      <c r="S7327" s="1">
        <v>0.53</v>
      </c>
      <c r="T7327" s="1">
        <v>0.3</v>
      </c>
      <c r="U7327" s="4" t="s">
        <v>60</v>
      </c>
      <c r="V7327">
        <v>0.49</v>
      </c>
      <c r="W7327">
        <v>0.4</v>
      </c>
      <c r="X7327">
        <v>0.75</v>
      </c>
      <c r="Y7327">
        <v>2.38</v>
      </c>
      <c r="Z7327">
        <v>0.25</v>
      </c>
      <c r="AA7327" s="5">
        <f t="shared" si="692"/>
        <v>0.83000000000000007</v>
      </c>
      <c r="AB7327" s="15" cm="1">
        <f t="array" ref="AB7327">_xlfn.SWITCH(U7327,"夏",122,"冬",90,"春",153,"秋",153,0)</f>
        <v>122</v>
      </c>
      <c r="AC7327" s="16">
        <f t="shared" si="693"/>
        <v>101.26</v>
      </c>
      <c r="AD7327" s="5">
        <f>IFERROR(AA7327/D7327,0)</f>
        <v>5.8143607705779341E-3</v>
      </c>
      <c r="AE7327" s="15">
        <f t="shared" si="694"/>
        <v>0.33424657534246577</v>
      </c>
      <c r="AF7327" s="5">
        <f>IFERROR(AD7327*AE7327*48,0)</f>
        <v>9.3284648417820221E-2</v>
      </c>
    </row>
    <row r="7328" spans="1:32" x14ac:dyDescent="0.15">
      <c r="A7328" s="1"/>
      <c r="B7328" s="1" t="s">
        <v>45</v>
      </c>
      <c r="C7328" s="1" t="s">
        <v>58</v>
      </c>
      <c r="D7328" s="1">
        <v>142.75</v>
      </c>
      <c r="E7328" s="6">
        <v>3.13</v>
      </c>
      <c r="F7328" s="18">
        <v>0.41666666666666702</v>
      </c>
      <c r="G7328" s="1">
        <v>25.3</v>
      </c>
      <c r="H7328" s="1">
        <v>81.75</v>
      </c>
      <c r="I7328" s="1">
        <v>25.4</v>
      </c>
      <c r="J7328" s="1">
        <v>0.15</v>
      </c>
      <c r="K7328" s="1">
        <v>630</v>
      </c>
      <c r="L7328" s="1">
        <v>605</v>
      </c>
      <c r="M7328" s="6">
        <f t="shared" si="697"/>
        <v>25.440173266466047</v>
      </c>
      <c r="N7328" s="19">
        <v>0.5</v>
      </c>
      <c r="O7328" s="11" cm="1">
        <f t="array" ref="O7328">ROUND(_xlfn.SWITCH(C7328,"建筑专教",IF(S7328&gt;0.1,1.38,1.28),"阶梯教室",IF(S7328&gt;0.1,1.15,1.05),"公共教室",IF(S7328&gt;0.1,1.22,1.12),IF(S7328&gt;0.1,1.2,1.1))+(MOD(ROW()*11,31)/31-0.5)*0.06,2)</f>
        <v>1.37</v>
      </c>
      <c r="P7328" s="12">
        <f t="shared" si="696"/>
        <v>0.27</v>
      </c>
      <c r="Q7328" s="13">
        <f t="shared" si="698"/>
        <v>6.0415198606759167E-2</v>
      </c>
      <c r="R7328" s="1">
        <v>0</v>
      </c>
      <c r="S7328" s="1">
        <v>0.53</v>
      </c>
      <c r="T7328" s="1">
        <v>0.27</v>
      </c>
      <c r="U7328" s="4" t="s">
        <v>60</v>
      </c>
      <c r="V7328">
        <v>0.49</v>
      </c>
      <c r="W7328">
        <v>0.4</v>
      </c>
      <c r="X7328">
        <v>0.75</v>
      </c>
      <c r="Y7328">
        <v>2.38</v>
      </c>
      <c r="Z7328">
        <v>0.25</v>
      </c>
      <c r="AA7328" s="5">
        <f t="shared" si="692"/>
        <v>0.8</v>
      </c>
      <c r="AB7328" s="15" cm="1">
        <f t="array" ref="AB7328">_xlfn.SWITCH(U7328,"夏",122,"冬",90,"春",153,"秋",153,0)</f>
        <v>122</v>
      </c>
      <c r="AC7328" s="16">
        <f t="shared" si="693"/>
        <v>97.600000000000009</v>
      </c>
      <c r="AD7328" s="5">
        <f>IFERROR(AA7328/D7328,0)</f>
        <v>5.6042031523642734E-3</v>
      </c>
      <c r="AE7328" s="15">
        <f t="shared" si="694"/>
        <v>0.33424657534246577</v>
      </c>
      <c r="AF7328" s="5">
        <f>IFERROR(AD7328*AE7328*48,0)</f>
        <v>8.9912914137658048E-2</v>
      </c>
    </row>
    <row r="7329" spans="1:32" x14ac:dyDescent="0.15">
      <c r="A7329" s="1"/>
      <c r="B7329" s="1" t="s">
        <v>45</v>
      </c>
      <c r="C7329" s="1" t="s">
        <v>58</v>
      </c>
      <c r="D7329" s="1">
        <v>142.75</v>
      </c>
      <c r="E7329" s="6">
        <v>3.13</v>
      </c>
      <c r="F7329" s="18">
        <v>0.4375</v>
      </c>
      <c r="G7329" s="1">
        <v>25.8</v>
      </c>
      <c r="H7329" s="1">
        <v>85.06</v>
      </c>
      <c r="I7329" s="1">
        <v>25.9</v>
      </c>
      <c r="J7329" s="1">
        <v>0.15</v>
      </c>
      <c r="K7329" s="1">
        <v>610</v>
      </c>
      <c r="L7329" s="1">
        <v>695</v>
      </c>
      <c r="M7329" s="6">
        <f t="shared" si="697"/>
        <v>25.939972152566895</v>
      </c>
      <c r="N7329" s="19">
        <v>0.5</v>
      </c>
      <c r="O7329" s="11" cm="1">
        <f t="array" ref="O7329">ROUND(_xlfn.SWITCH(C7329,"建筑专教",IF(S7329&gt;0.1,1.38,1.28),"阶梯教室",IF(S7329&gt;0.1,1.15,1.05),"公共教室",IF(S7329&gt;0.1,1.22,1.12),IF(S7329&gt;0.1,1.2,1.1))+(MOD(ROW()*11,31)/31-0.5)*0.06,2)</f>
        <v>1.39</v>
      </c>
      <c r="P7329" s="12">
        <f t="shared" si="696"/>
        <v>0.25</v>
      </c>
      <c r="Q7329" s="13">
        <f t="shared" si="698"/>
        <v>0.23225064922840297</v>
      </c>
      <c r="R7329" s="1">
        <v>0</v>
      </c>
      <c r="S7329" s="1">
        <v>0.5</v>
      </c>
      <c r="T7329" s="1">
        <v>0.23300000000000001</v>
      </c>
      <c r="U7329" s="4" t="s">
        <v>60</v>
      </c>
      <c r="V7329">
        <v>0.49</v>
      </c>
      <c r="W7329">
        <v>0.4</v>
      </c>
      <c r="X7329">
        <v>0.75</v>
      </c>
      <c r="Y7329">
        <v>2.38</v>
      </c>
      <c r="Z7329">
        <v>0.25</v>
      </c>
      <c r="AA7329" s="5">
        <f t="shared" si="692"/>
        <v>0.73299999999999998</v>
      </c>
      <c r="AB7329" s="15" cm="1">
        <f t="array" ref="AB7329">_xlfn.SWITCH(U7329,"夏",122,"冬",90,"春",153,"秋",153,0)</f>
        <v>122</v>
      </c>
      <c r="AC7329" s="16">
        <f t="shared" si="693"/>
        <v>89.426000000000002</v>
      </c>
      <c r="AD7329" s="5">
        <f>IFERROR(AA7329/D7329,0)</f>
        <v>5.1348511383537652E-3</v>
      </c>
      <c r="AE7329" s="15">
        <f t="shared" si="694"/>
        <v>0.33424657534246577</v>
      </c>
      <c r="AF7329" s="5">
        <f>IFERROR(AD7329*AE7329*48,0)</f>
        <v>8.2382707578629186E-2</v>
      </c>
    </row>
    <row r="7330" spans="1:32" x14ac:dyDescent="0.15">
      <c r="A7330" s="1"/>
      <c r="B7330" s="1" t="s">
        <v>45</v>
      </c>
      <c r="C7330" s="1" t="s">
        <v>58</v>
      </c>
      <c r="D7330" s="1">
        <v>142.75</v>
      </c>
      <c r="E7330" s="6">
        <v>3.13</v>
      </c>
      <c r="F7330" s="18">
        <v>0.4375</v>
      </c>
      <c r="G7330" s="1">
        <v>26</v>
      </c>
      <c r="H7330" s="1">
        <v>83.06</v>
      </c>
      <c r="I7330" s="1">
        <v>26.1</v>
      </c>
      <c r="J7330" s="1">
        <v>0.15</v>
      </c>
      <c r="K7330" s="1">
        <v>630</v>
      </c>
      <c r="L7330" s="1">
        <v>705</v>
      </c>
      <c r="M7330" s="6">
        <f t="shared" si="697"/>
        <v>26.139892082807648</v>
      </c>
      <c r="N7330" s="19">
        <v>0.5</v>
      </c>
      <c r="O7330" s="11" cm="1">
        <f t="array" ref="O7330">ROUND(_xlfn.SWITCH(C7330,"建筑专教",IF(S7330&gt;0.1,1.38,1.28),"阶梯教室",IF(S7330&gt;0.1,1.15,1.05),"公共教室",IF(S7330&gt;0.1,1.22,1.12),IF(S7330&gt;0.1,1.2,1.1))+(MOD(ROW()*11,31)/31-0.5)*0.06,2)</f>
        <v>1.41</v>
      </c>
      <c r="P7330" s="12">
        <f t="shared" si="696"/>
        <v>0.27</v>
      </c>
      <c r="Q7330" s="13">
        <f t="shared" si="698"/>
        <v>0.31662508058516342</v>
      </c>
      <c r="R7330" s="1">
        <v>0</v>
      </c>
      <c r="S7330" s="1">
        <v>0.5</v>
      </c>
      <c r="T7330" s="1">
        <v>0.22700000000000001</v>
      </c>
      <c r="U7330" s="4" t="s">
        <v>60</v>
      </c>
      <c r="V7330">
        <v>0.49</v>
      </c>
      <c r="W7330">
        <v>0.4</v>
      </c>
      <c r="X7330">
        <v>0.75</v>
      </c>
      <c r="Y7330">
        <v>2.38</v>
      </c>
      <c r="Z7330">
        <v>0.25</v>
      </c>
      <c r="AA7330" s="5">
        <f t="shared" si="692"/>
        <v>0.72699999999999998</v>
      </c>
      <c r="AB7330" s="15" cm="1">
        <f t="array" ref="AB7330">_xlfn.SWITCH(U7330,"夏",122,"冬",90,"春",153,"秋",153,0)</f>
        <v>122</v>
      </c>
      <c r="AC7330" s="16">
        <f t="shared" si="693"/>
        <v>88.694000000000003</v>
      </c>
      <c r="AD7330" s="5">
        <f>IFERROR(AA7330/D7330,0)</f>
        <v>5.0928196147110331E-3</v>
      </c>
      <c r="AE7330" s="15">
        <f t="shared" si="694"/>
        <v>0.33424657534246577</v>
      </c>
      <c r="AF7330" s="5">
        <f>IFERROR(AD7330*AE7330*48,0)</f>
        <v>8.170836072259674E-2</v>
      </c>
    </row>
    <row r="7331" spans="1:32" x14ac:dyDescent="0.15">
      <c r="A7331" s="1"/>
      <c r="B7331" s="1" t="s">
        <v>45</v>
      </c>
      <c r="C7331" s="1" t="s">
        <v>58</v>
      </c>
      <c r="D7331" s="1">
        <v>142.75</v>
      </c>
      <c r="E7331" s="6">
        <v>3.13</v>
      </c>
      <c r="F7331" s="18">
        <v>0.45833333333333298</v>
      </c>
      <c r="G7331" s="1">
        <v>26.5</v>
      </c>
      <c r="H7331" s="1">
        <v>86.25</v>
      </c>
      <c r="I7331" s="1">
        <v>26.6</v>
      </c>
      <c r="J7331" s="1">
        <v>0.15</v>
      </c>
      <c r="K7331" s="1">
        <v>610</v>
      </c>
      <c r="L7331" s="1">
        <v>795</v>
      </c>
      <c r="M7331" s="6">
        <f t="shared" si="697"/>
        <v>26.639692841654892</v>
      </c>
      <c r="N7331" s="19">
        <v>0.5</v>
      </c>
      <c r="O7331" s="11" cm="1">
        <f t="array" ref="O7331">ROUND(_xlfn.SWITCH(C7331,"建筑专教",IF(S7331&gt;0.1,1.38,1.28),"阶梯教室",IF(S7331&gt;0.1,1.15,1.05),"公共教室",IF(S7331&gt;0.1,1.22,1.12),IF(S7331&gt;0.1,1.2,1.1))+(MOD(ROW()*11,31)/31-0.5)*0.06,2)</f>
        <v>1.37</v>
      </c>
      <c r="P7331" s="12">
        <f t="shared" si="696"/>
        <v>0.25</v>
      </c>
      <c r="Q7331" s="13">
        <f t="shared" si="698"/>
        <v>0.39632995561054629</v>
      </c>
      <c r="R7331" s="1">
        <v>0</v>
      </c>
      <c r="S7331" s="1">
        <v>0.47</v>
      </c>
      <c r="T7331" s="1">
        <v>0.46500000000000002</v>
      </c>
      <c r="U7331" s="4" t="s">
        <v>60</v>
      </c>
      <c r="V7331">
        <v>0.49</v>
      </c>
      <c r="W7331">
        <v>0.4</v>
      </c>
      <c r="X7331">
        <v>0.75</v>
      </c>
      <c r="Y7331">
        <v>2.38</v>
      </c>
      <c r="Z7331">
        <v>0.25</v>
      </c>
      <c r="AA7331" s="5">
        <f t="shared" si="692"/>
        <v>0.93500000000000005</v>
      </c>
      <c r="AB7331" s="15" cm="1">
        <f t="array" ref="AB7331">_xlfn.SWITCH(U7331,"夏",122,"冬",90,"春",153,"秋",153,0)</f>
        <v>122</v>
      </c>
      <c r="AC7331" s="16">
        <f t="shared" si="693"/>
        <v>114.07000000000001</v>
      </c>
      <c r="AD7331" s="5">
        <f>IFERROR(AA7331/D7331,0)</f>
        <v>6.5499124343257444E-3</v>
      </c>
      <c r="AE7331" s="15">
        <f t="shared" si="694"/>
        <v>0.33424657534246577</v>
      </c>
      <c r="AF7331" s="5">
        <f>IFERROR(AD7331*AE7331*48,0)</f>
        <v>0.10508571839838785</v>
      </c>
    </row>
    <row r="7332" spans="1:32" x14ac:dyDescent="0.15">
      <c r="A7332" s="1"/>
      <c r="B7332" s="1" t="s">
        <v>45</v>
      </c>
      <c r="C7332" s="1" t="s">
        <v>58</v>
      </c>
      <c r="D7332" s="1">
        <v>142.75</v>
      </c>
      <c r="E7332" s="6">
        <v>3.13</v>
      </c>
      <c r="F7332" s="18">
        <v>0.45833333333333298</v>
      </c>
      <c r="G7332" s="1">
        <v>26.7</v>
      </c>
      <c r="H7332" s="1">
        <v>84.25</v>
      </c>
      <c r="I7332" s="1">
        <v>26.8</v>
      </c>
      <c r="J7332" s="1">
        <v>0.15</v>
      </c>
      <c r="K7332" s="1">
        <v>630</v>
      </c>
      <c r="L7332" s="1">
        <v>805</v>
      </c>
      <c r="M7332" s="6">
        <f t="shared" si="697"/>
        <v>26.839613516628447</v>
      </c>
      <c r="N7332" s="19">
        <v>0.5</v>
      </c>
      <c r="O7332" s="11" cm="1">
        <f t="array" ref="O7332">ROUND(_xlfn.SWITCH(C7332,"建筑专教",IF(S7332&gt;0.1,1.38,1.28),"阶梯教室",IF(S7332&gt;0.1,1.15,1.05),"公共教室",IF(S7332&gt;0.1,1.22,1.12),IF(S7332&gt;0.1,1.2,1.1))+(MOD(ROW()*11,31)/31-0.5)*0.06,2)</f>
        <v>1.39</v>
      </c>
      <c r="P7332" s="12">
        <f t="shared" si="696"/>
        <v>0.27</v>
      </c>
      <c r="Q7332" s="13">
        <f t="shared" si="698"/>
        <v>0.47871279238426695</v>
      </c>
      <c r="R7332" s="1">
        <v>0</v>
      </c>
      <c r="S7332" s="1">
        <v>0.47</v>
      </c>
      <c r="T7332" s="1">
        <v>0.47499999999999998</v>
      </c>
      <c r="U7332" s="4" t="s">
        <v>60</v>
      </c>
      <c r="V7332">
        <v>0.49</v>
      </c>
      <c r="W7332">
        <v>0.4</v>
      </c>
      <c r="X7332">
        <v>0.75</v>
      </c>
      <c r="Y7332">
        <v>2.38</v>
      </c>
      <c r="Z7332">
        <v>0.25</v>
      </c>
      <c r="AA7332" s="5">
        <f t="shared" si="692"/>
        <v>0.94499999999999995</v>
      </c>
      <c r="AB7332" s="15" cm="1">
        <f t="array" ref="AB7332">_xlfn.SWITCH(U7332,"夏",122,"冬",90,"春",153,"秋",153,0)</f>
        <v>122</v>
      </c>
      <c r="AC7332" s="16">
        <f t="shared" si="693"/>
        <v>115.28999999999999</v>
      </c>
      <c r="AD7332" s="5">
        <f>IFERROR(AA7332/D7332,0)</f>
        <v>6.6199649737302977E-3</v>
      </c>
      <c r="AE7332" s="15">
        <f t="shared" si="694"/>
        <v>0.33424657534246577</v>
      </c>
      <c r="AF7332" s="5">
        <f>IFERROR(AD7332*AE7332*48,0)</f>
        <v>0.10620962982510856</v>
      </c>
    </row>
    <row r="7333" spans="1:32" x14ac:dyDescent="0.15">
      <c r="A7333" s="1"/>
      <c r="B7333" s="1" t="s">
        <v>45</v>
      </c>
      <c r="C7333" s="1" t="s">
        <v>58</v>
      </c>
      <c r="D7333" s="1">
        <v>142.75</v>
      </c>
      <c r="E7333" s="6">
        <v>3.13</v>
      </c>
      <c r="F7333" s="18">
        <v>0.47916666666666702</v>
      </c>
      <c r="G7333" s="1">
        <v>27.2</v>
      </c>
      <c r="H7333" s="1">
        <v>87.56</v>
      </c>
      <c r="I7333" s="1">
        <v>27.3</v>
      </c>
      <c r="J7333" s="1">
        <v>0.15</v>
      </c>
      <c r="K7333" s="1">
        <v>610</v>
      </c>
      <c r="L7333" s="1">
        <v>895</v>
      </c>
      <c r="M7333" s="6">
        <f t="shared" si="697"/>
        <v>27.339416126480614</v>
      </c>
      <c r="N7333" s="19">
        <v>0.5</v>
      </c>
      <c r="O7333" s="11" cm="1">
        <f t="array" ref="O7333">ROUND(_xlfn.SWITCH(C7333,"建筑专教",IF(S7333&gt;0.1,1.38,1.28),"阶梯教室",IF(S7333&gt;0.1,1.15,1.05),"公共教室",IF(S7333&gt;0.1,1.22,1.12),IF(S7333&gt;0.1,1.2,1.1))+(MOD(ROW()*11,31)/31-0.5)*0.06,2)</f>
        <v>1.35</v>
      </c>
      <c r="P7333" s="12">
        <f t="shared" si="696"/>
        <v>0.25</v>
      </c>
      <c r="Q7333" s="13">
        <f t="shared" si="698"/>
        <v>0.56346636601855293</v>
      </c>
      <c r="R7333" s="1">
        <v>0</v>
      </c>
      <c r="S7333" s="1">
        <v>0.44</v>
      </c>
      <c r="T7333" s="1">
        <v>0.48499999999999999</v>
      </c>
      <c r="U7333" s="4" t="s">
        <v>60</v>
      </c>
      <c r="V7333">
        <v>0.49</v>
      </c>
      <c r="W7333">
        <v>0.4</v>
      </c>
      <c r="X7333">
        <v>0.75</v>
      </c>
      <c r="Y7333">
        <v>2.38</v>
      </c>
      <c r="Z7333">
        <v>0.25</v>
      </c>
      <c r="AA7333" s="5">
        <f t="shared" si="692"/>
        <v>0.92500000000000004</v>
      </c>
      <c r="AB7333" s="15" cm="1">
        <f t="array" ref="AB7333">_xlfn.SWITCH(U7333,"夏",122,"冬",90,"春",153,"秋",153,0)</f>
        <v>122</v>
      </c>
      <c r="AC7333" s="16">
        <f t="shared" si="693"/>
        <v>112.85000000000001</v>
      </c>
      <c r="AD7333" s="5">
        <f>IFERROR(AA7333/D7333,0)</f>
        <v>6.4798598949211911E-3</v>
      </c>
      <c r="AE7333" s="15">
        <f t="shared" si="694"/>
        <v>0.33424657534246577</v>
      </c>
      <c r="AF7333" s="5">
        <f>IFERROR(AD7333*AE7333*48,0)</f>
        <v>0.10396180697166711</v>
      </c>
    </row>
    <row r="7334" spans="1:32" x14ac:dyDescent="0.15">
      <c r="A7334" s="1"/>
      <c r="B7334" s="1" t="s">
        <v>45</v>
      </c>
      <c r="C7334" s="1" t="s">
        <v>58</v>
      </c>
      <c r="D7334" s="1">
        <v>142.75</v>
      </c>
      <c r="E7334" s="6">
        <v>3.13</v>
      </c>
      <c r="F7334" s="18">
        <v>0.47916666666666702</v>
      </c>
      <c r="G7334" s="1">
        <v>27.4</v>
      </c>
      <c r="H7334" s="1">
        <v>85.56</v>
      </c>
      <c r="I7334" s="1">
        <v>27.5</v>
      </c>
      <c r="J7334" s="1">
        <v>0.15</v>
      </c>
      <c r="K7334" s="1">
        <v>630</v>
      </c>
      <c r="L7334" s="1">
        <v>905</v>
      </c>
      <c r="M7334" s="6">
        <f t="shared" si="697"/>
        <v>27.539337537550921</v>
      </c>
      <c r="N7334" s="19">
        <v>0.5</v>
      </c>
      <c r="O7334" s="11" cm="1">
        <f t="array" ref="O7334">ROUND(_xlfn.SWITCH(C7334,"建筑专教",IF(S7334&gt;0.1,1.38,1.28),"阶梯教室",IF(S7334&gt;0.1,1.15,1.05),"公共教室",IF(S7334&gt;0.1,1.22,1.12),IF(S7334&gt;0.1,1.2,1.1))+(MOD(ROW()*11,31)/31-0.5)*0.06,2)</f>
        <v>1.37</v>
      </c>
      <c r="P7334" s="12">
        <f t="shared" si="696"/>
        <v>0.27</v>
      </c>
      <c r="Q7334" s="13">
        <f t="shared" si="698"/>
        <v>0.64365510437005435</v>
      </c>
      <c r="R7334" s="1">
        <v>0</v>
      </c>
      <c r="S7334" s="1">
        <v>0.44</v>
      </c>
      <c r="T7334" s="1">
        <v>0.47499999999999998</v>
      </c>
      <c r="U7334" s="4" t="s">
        <v>60</v>
      </c>
      <c r="V7334">
        <v>0.49</v>
      </c>
      <c r="W7334">
        <v>0.4</v>
      </c>
      <c r="X7334">
        <v>0.75</v>
      </c>
      <c r="Y7334">
        <v>2.38</v>
      </c>
      <c r="Z7334">
        <v>0.25</v>
      </c>
      <c r="AA7334" s="5">
        <f t="shared" si="692"/>
        <v>0.91500000000000004</v>
      </c>
      <c r="AB7334" s="15" cm="1">
        <f t="array" ref="AB7334">_xlfn.SWITCH(U7334,"夏",122,"冬",90,"春",153,"秋",153,0)</f>
        <v>122</v>
      </c>
      <c r="AC7334" s="16">
        <f t="shared" si="693"/>
        <v>111.63000000000001</v>
      </c>
      <c r="AD7334" s="5">
        <f>IFERROR(AA7334/D7334,0)</f>
        <v>6.4098073555166378E-3</v>
      </c>
      <c r="AE7334" s="15">
        <f t="shared" si="694"/>
        <v>0.33424657534246577</v>
      </c>
      <c r="AF7334" s="5">
        <f>IFERROR(AD7334*AE7334*48,0)</f>
        <v>0.10283789554494641</v>
      </c>
    </row>
    <row r="7335" spans="1:32" x14ac:dyDescent="0.15">
      <c r="A7335" s="1"/>
      <c r="B7335" s="1" t="s">
        <v>45</v>
      </c>
      <c r="C7335" s="1" t="s">
        <v>58</v>
      </c>
      <c r="D7335" s="1">
        <v>142.75</v>
      </c>
      <c r="E7335" s="6">
        <v>3.13</v>
      </c>
      <c r="F7335" s="18">
        <v>0.5</v>
      </c>
      <c r="G7335" s="1">
        <v>27.9</v>
      </c>
      <c r="H7335" s="1">
        <v>60.25</v>
      </c>
      <c r="I7335" s="1">
        <v>28</v>
      </c>
      <c r="J7335" s="1">
        <v>0.3</v>
      </c>
      <c r="K7335" s="1">
        <v>410</v>
      </c>
      <c r="L7335" s="1">
        <v>995</v>
      </c>
      <c r="M7335" s="6">
        <f t="shared" si="697"/>
        <v>28.059322179988214</v>
      </c>
      <c r="N7335" s="1">
        <v>0</v>
      </c>
      <c r="O7335" s="1">
        <v>0</v>
      </c>
      <c r="P7335" s="12">
        <f t="shared" si="696"/>
        <v>0</v>
      </c>
      <c r="Q7335" s="1">
        <v>0</v>
      </c>
      <c r="R7335" s="1">
        <v>2.12</v>
      </c>
      <c r="S7335" s="1">
        <v>0.41</v>
      </c>
      <c r="T7335" s="1">
        <v>0</v>
      </c>
      <c r="U7335" s="4" t="s">
        <v>60</v>
      </c>
      <c r="V7335">
        <v>0.49</v>
      </c>
      <c r="W7335">
        <v>0.4</v>
      </c>
      <c r="X7335">
        <v>0.75</v>
      </c>
      <c r="Y7335">
        <v>2.38</v>
      </c>
      <c r="Z7335">
        <v>0.25</v>
      </c>
      <c r="AA7335" s="5">
        <f t="shared" si="692"/>
        <v>2.5300000000000002</v>
      </c>
      <c r="AB7335" s="15" cm="1">
        <f t="array" ref="AB7335">_xlfn.SWITCH(U7335,"夏",122,"冬",90,"春",153,"秋",153,0)</f>
        <v>122</v>
      </c>
      <c r="AC7335" s="16">
        <f t="shared" si="693"/>
        <v>308.66000000000003</v>
      </c>
      <c r="AD7335" s="5">
        <f>IFERROR(AA7335/D7335,0)</f>
        <v>1.7723292469352017E-2</v>
      </c>
      <c r="AE7335" s="15">
        <f t="shared" si="694"/>
        <v>0.33424657534246577</v>
      </c>
      <c r="AF7335" s="5">
        <f>IFERROR(AD7335*AE7335*48,0)</f>
        <v>0.28434959096034362</v>
      </c>
    </row>
    <row r="7336" spans="1:32" x14ac:dyDescent="0.15">
      <c r="A7336" s="1"/>
      <c r="B7336" s="1" t="s">
        <v>45</v>
      </c>
      <c r="C7336" s="1" t="s">
        <v>58</v>
      </c>
      <c r="D7336" s="1">
        <v>142.75</v>
      </c>
      <c r="E7336" s="6">
        <v>3.13</v>
      </c>
      <c r="F7336" s="18">
        <v>0.5</v>
      </c>
      <c r="G7336" s="1">
        <v>28.1</v>
      </c>
      <c r="H7336" s="1">
        <v>58.25</v>
      </c>
      <c r="I7336" s="1">
        <v>28.2</v>
      </c>
      <c r="J7336" s="1">
        <v>0.3</v>
      </c>
      <c r="K7336" s="1">
        <v>410</v>
      </c>
      <c r="L7336" s="1">
        <v>1005</v>
      </c>
      <c r="M7336" s="6">
        <f t="shared" si="697"/>
        <v>28.259204191886965</v>
      </c>
      <c r="N7336" s="1">
        <v>0</v>
      </c>
      <c r="O7336" s="1">
        <v>0</v>
      </c>
      <c r="P7336" s="12">
        <f t="shared" si="696"/>
        <v>0</v>
      </c>
      <c r="Q7336" s="1">
        <v>0</v>
      </c>
      <c r="R7336" s="1">
        <v>2.15</v>
      </c>
      <c r="S7336" s="1">
        <v>0.41</v>
      </c>
      <c r="T7336" s="1">
        <v>0</v>
      </c>
      <c r="U7336" s="4" t="s">
        <v>60</v>
      </c>
      <c r="V7336">
        <v>0.49</v>
      </c>
      <c r="W7336">
        <v>0.4</v>
      </c>
      <c r="X7336">
        <v>0.75</v>
      </c>
      <c r="Y7336">
        <v>2.38</v>
      </c>
      <c r="Z7336">
        <v>0.25</v>
      </c>
      <c r="AA7336" s="5">
        <f t="shared" ref="AA7336:AA7399" si="699">R7336+S7336+T7336</f>
        <v>2.56</v>
      </c>
      <c r="AB7336" s="15" cm="1">
        <f t="array" ref="AB7336">_xlfn.SWITCH(U7336,"夏",122,"冬",90,"春",153,"秋",153,0)</f>
        <v>122</v>
      </c>
      <c r="AC7336" s="16">
        <f t="shared" ref="AC7336:AC7399" si="700">AA7336*AB7336</f>
        <v>312.32</v>
      </c>
      <c r="AD7336" s="5">
        <f>IFERROR(AA7336/D7336,0)</f>
        <v>1.7933450087565674E-2</v>
      </c>
      <c r="AE7336" s="15">
        <f t="shared" ref="AE7336:AE7399" si="701">IF(U7336="夏",122/365,IF(U7336="冬",90/365,IF(OR(U7336="春",U7336="秋"),153/365,0)))</f>
        <v>0.33424657534246577</v>
      </c>
      <c r="AF7336" s="5">
        <f>IFERROR(AD7336*AE7336*48,0)</f>
        <v>0.2877213252405057</v>
      </c>
    </row>
    <row r="7337" spans="1:32" x14ac:dyDescent="0.15">
      <c r="A7337" s="1"/>
      <c r="B7337" s="1" t="s">
        <v>45</v>
      </c>
      <c r="C7337" s="1" t="s">
        <v>58</v>
      </c>
      <c r="D7337" s="1">
        <v>142.75</v>
      </c>
      <c r="E7337" s="6">
        <v>3.13</v>
      </c>
      <c r="F7337" s="18">
        <v>0.52083333333333304</v>
      </c>
      <c r="G7337" s="1">
        <v>28.2</v>
      </c>
      <c r="H7337" s="1">
        <v>60.58</v>
      </c>
      <c r="I7337" s="1">
        <v>28.3</v>
      </c>
      <c r="J7337" s="1">
        <v>0.3</v>
      </c>
      <c r="K7337" s="1">
        <v>410</v>
      </c>
      <c r="L7337" s="1">
        <v>962</v>
      </c>
      <c r="M7337" s="6">
        <f t="shared" si="697"/>
        <v>28.359145315124238</v>
      </c>
      <c r="N7337" s="1">
        <v>0</v>
      </c>
      <c r="O7337" s="1">
        <v>0</v>
      </c>
      <c r="P7337" s="12">
        <f t="shared" si="696"/>
        <v>0</v>
      </c>
      <c r="Q7337" s="1">
        <v>0</v>
      </c>
      <c r="R7337" s="1">
        <v>2.0499999999999998</v>
      </c>
      <c r="S7337" s="1">
        <v>0.42</v>
      </c>
      <c r="T7337" s="1">
        <v>0</v>
      </c>
      <c r="U7337" s="4" t="s">
        <v>60</v>
      </c>
      <c r="V7337">
        <v>0.49</v>
      </c>
      <c r="W7337">
        <v>0.4</v>
      </c>
      <c r="X7337">
        <v>0.75</v>
      </c>
      <c r="Y7337">
        <v>2.38</v>
      </c>
      <c r="Z7337">
        <v>0.25</v>
      </c>
      <c r="AA7337" s="5">
        <f t="shared" si="699"/>
        <v>2.4699999999999998</v>
      </c>
      <c r="AB7337" s="15" cm="1">
        <f t="array" ref="AB7337">_xlfn.SWITCH(U7337,"夏",122,"冬",90,"春",153,"秋",153,0)</f>
        <v>122</v>
      </c>
      <c r="AC7337" s="16">
        <f t="shared" si="700"/>
        <v>301.33999999999997</v>
      </c>
      <c r="AD7337" s="5">
        <f>IFERROR(AA7337/D7337,0)</f>
        <v>1.7302977232924691E-2</v>
      </c>
      <c r="AE7337" s="15">
        <f t="shared" si="701"/>
        <v>0.33424657534246577</v>
      </c>
      <c r="AF7337" s="5">
        <f>IFERROR(AD7337*AE7337*48,0)</f>
        <v>0.27760612240001914</v>
      </c>
    </row>
    <row r="7338" spans="1:32" x14ac:dyDescent="0.15">
      <c r="A7338" s="1"/>
      <c r="B7338" s="1" t="s">
        <v>45</v>
      </c>
      <c r="C7338" s="1" t="s">
        <v>58</v>
      </c>
      <c r="D7338" s="1">
        <v>142.75</v>
      </c>
      <c r="E7338" s="6">
        <v>3.13</v>
      </c>
      <c r="F7338" s="18">
        <v>0.52083333333333304</v>
      </c>
      <c r="G7338" s="1">
        <v>28.4</v>
      </c>
      <c r="H7338" s="1">
        <v>58.58</v>
      </c>
      <c r="I7338" s="1">
        <v>28.5</v>
      </c>
      <c r="J7338" s="1">
        <v>0.3</v>
      </c>
      <c r="K7338" s="1">
        <v>410</v>
      </c>
      <c r="L7338" s="1">
        <v>972</v>
      </c>
      <c r="M7338" s="6">
        <f t="shared" si="697"/>
        <v>28.559027795528038</v>
      </c>
      <c r="N7338" s="1">
        <v>0</v>
      </c>
      <c r="O7338" s="1">
        <v>0</v>
      </c>
      <c r="P7338" s="12">
        <f t="shared" si="696"/>
        <v>0</v>
      </c>
      <c r="Q7338" s="1">
        <v>0</v>
      </c>
      <c r="R7338" s="1">
        <v>2.08</v>
      </c>
      <c r="S7338" s="1">
        <v>0.42</v>
      </c>
      <c r="T7338" s="1">
        <v>0</v>
      </c>
      <c r="U7338" s="4" t="s">
        <v>60</v>
      </c>
      <c r="V7338">
        <v>0.49</v>
      </c>
      <c r="W7338">
        <v>0.4</v>
      </c>
      <c r="X7338">
        <v>0.75</v>
      </c>
      <c r="Y7338">
        <v>2.38</v>
      </c>
      <c r="Z7338">
        <v>0.25</v>
      </c>
      <c r="AA7338" s="5">
        <f t="shared" si="699"/>
        <v>2.5</v>
      </c>
      <c r="AB7338" s="15" cm="1">
        <f t="array" ref="AB7338">_xlfn.SWITCH(U7338,"夏",122,"冬",90,"春",153,"秋",153,0)</f>
        <v>122</v>
      </c>
      <c r="AC7338" s="16">
        <f t="shared" si="700"/>
        <v>305</v>
      </c>
      <c r="AD7338" s="5">
        <f>IFERROR(AA7338/D7338,0)</f>
        <v>1.7513134851138354E-2</v>
      </c>
      <c r="AE7338" s="15">
        <f t="shared" si="701"/>
        <v>0.33424657534246577</v>
      </c>
      <c r="AF7338" s="5">
        <f>IFERROR(AD7338*AE7338*48,0)</f>
        <v>0.28097785668018138</v>
      </c>
    </row>
    <row r="7339" spans="1:32" x14ac:dyDescent="0.15">
      <c r="A7339" s="1"/>
      <c r="B7339" s="1" t="s">
        <v>45</v>
      </c>
      <c r="C7339" s="1" t="s">
        <v>58</v>
      </c>
      <c r="D7339" s="1">
        <v>142.75</v>
      </c>
      <c r="E7339" s="6">
        <v>3.13</v>
      </c>
      <c r="F7339" s="18">
        <v>0.54166666666666696</v>
      </c>
      <c r="G7339" s="1">
        <v>28.5</v>
      </c>
      <c r="H7339" s="1">
        <v>60.92</v>
      </c>
      <c r="I7339" s="1">
        <v>28.6</v>
      </c>
      <c r="J7339" s="1">
        <v>0.3</v>
      </c>
      <c r="K7339" s="1">
        <v>410</v>
      </c>
      <c r="L7339" s="1">
        <v>908</v>
      </c>
      <c r="M7339" s="6">
        <f t="shared" si="697"/>
        <v>28.658969152436498</v>
      </c>
      <c r="N7339" s="1">
        <v>0</v>
      </c>
      <c r="O7339" s="1">
        <v>0</v>
      </c>
      <c r="P7339" s="12">
        <f t="shared" si="696"/>
        <v>0</v>
      </c>
      <c r="Q7339" s="1">
        <v>0</v>
      </c>
      <c r="R7339" s="1">
        <v>2.1</v>
      </c>
      <c r="S7339" s="1">
        <v>0.43</v>
      </c>
      <c r="T7339" s="1">
        <v>0</v>
      </c>
      <c r="U7339" s="4" t="s">
        <v>60</v>
      </c>
      <c r="V7339">
        <v>0.49</v>
      </c>
      <c r="W7339">
        <v>0.4</v>
      </c>
      <c r="X7339">
        <v>0.75</v>
      </c>
      <c r="Y7339">
        <v>2.38</v>
      </c>
      <c r="Z7339">
        <v>0.25</v>
      </c>
      <c r="AA7339" s="5">
        <f t="shared" si="699"/>
        <v>2.5300000000000002</v>
      </c>
      <c r="AB7339" s="15" cm="1">
        <f t="array" ref="AB7339">_xlfn.SWITCH(U7339,"夏",122,"冬",90,"春",153,"秋",153,0)</f>
        <v>122</v>
      </c>
      <c r="AC7339" s="16">
        <f t="shared" si="700"/>
        <v>308.66000000000003</v>
      </c>
      <c r="AD7339" s="5">
        <f>IFERROR(AA7339/D7339,0)</f>
        <v>1.7723292469352017E-2</v>
      </c>
      <c r="AE7339" s="15">
        <f t="shared" si="701"/>
        <v>0.33424657534246577</v>
      </c>
      <c r="AF7339" s="5">
        <f>IFERROR(AD7339*AE7339*48,0)</f>
        <v>0.28434959096034362</v>
      </c>
    </row>
    <row r="7340" spans="1:32" x14ac:dyDescent="0.15">
      <c r="A7340" s="1"/>
      <c r="B7340" s="1" t="s">
        <v>45</v>
      </c>
      <c r="C7340" s="1" t="s">
        <v>58</v>
      </c>
      <c r="D7340" s="1">
        <v>142.75</v>
      </c>
      <c r="E7340" s="6">
        <v>3.13</v>
      </c>
      <c r="F7340" s="18">
        <v>0.54166666666666696</v>
      </c>
      <c r="G7340" s="1">
        <v>28.7</v>
      </c>
      <c r="H7340" s="1">
        <v>58.92</v>
      </c>
      <c r="I7340" s="1">
        <v>28.8</v>
      </c>
      <c r="J7340" s="1">
        <v>0.3</v>
      </c>
      <c r="K7340" s="1">
        <v>410</v>
      </c>
      <c r="L7340" s="1">
        <v>918</v>
      </c>
      <c r="M7340" s="6">
        <f t="shared" si="697"/>
        <v>28.858852099023011</v>
      </c>
      <c r="N7340" s="1">
        <v>0</v>
      </c>
      <c r="O7340" s="1">
        <v>0</v>
      </c>
      <c r="P7340" s="12">
        <f t="shared" si="696"/>
        <v>0</v>
      </c>
      <c r="Q7340" s="1">
        <v>0</v>
      </c>
      <c r="R7340" s="1">
        <v>2.13</v>
      </c>
      <c r="S7340" s="1">
        <v>0.43</v>
      </c>
      <c r="T7340" s="1">
        <v>0</v>
      </c>
      <c r="U7340" s="4" t="s">
        <v>60</v>
      </c>
      <c r="V7340">
        <v>0.49</v>
      </c>
      <c r="W7340">
        <v>0.4</v>
      </c>
      <c r="X7340">
        <v>0.75</v>
      </c>
      <c r="Y7340">
        <v>2.38</v>
      </c>
      <c r="Z7340">
        <v>0.25</v>
      </c>
      <c r="AA7340" s="5">
        <f t="shared" si="699"/>
        <v>2.56</v>
      </c>
      <c r="AB7340" s="15" cm="1">
        <f t="array" ref="AB7340">_xlfn.SWITCH(U7340,"夏",122,"冬",90,"春",153,"秋",153,0)</f>
        <v>122</v>
      </c>
      <c r="AC7340" s="16">
        <f t="shared" si="700"/>
        <v>312.32</v>
      </c>
      <c r="AD7340" s="5">
        <f>IFERROR(AA7340/D7340,0)</f>
        <v>1.7933450087565674E-2</v>
      </c>
      <c r="AE7340" s="15">
        <f t="shared" si="701"/>
        <v>0.33424657534246577</v>
      </c>
      <c r="AF7340" s="5">
        <f>IFERROR(AD7340*AE7340*48,0)</f>
        <v>0.2877213252405057</v>
      </c>
    </row>
    <row r="7341" spans="1:32" x14ac:dyDescent="0.15">
      <c r="A7341" s="1"/>
      <c r="B7341" s="1" t="s">
        <v>45</v>
      </c>
      <c r="C7341" s="1" t="s">
        <v>58</v>
      </c>
      <c r="D7341" s="1">
        <v>142.75</v>
      </c>
      <c r="E7341" s="6">
        <v>3.13</v>
      </c>
      <c r="F7341" s="18">
        <v>0.5625</v>
      </c>
      <c r="G7341" s="1">
        <v>28.8</v>
      </c>
      <c r="H7341" s="1">
        <v>55.88</v>
      </c>
      <c r="I7341" s="1">
        <v>28.9</v>
      </c>
      <c r="J7341" s="1">
        <v>0.3</v>
      </c>
      <c r="K7341" s="1">
        <v>610</v>
      </c>
      <c r="L7341" s="1">
        <v>865</v>
      </c>
      <c r="M7341" s="6">
        <f t="shared" si="697"/>
        <v>28.958793688444644</v>
      </c>
      <c r="N7341" s="19">
        <v>0.5</v>
      </c>
      <c r="O7341" s="11" cm="1">
        <f t="array" ref="O7341">ROUND(_xlfn.SWITCH(C7341,"建筑专教",IF(S7341&gt;0.1,1.38,1.28),"阶梯教室",IF(S7341&gt;0.1,1.15,1.05),"公共教室",IF(S7341&gt;0.1,1.22,1.12),IF(S7341&gt;0.1,1.2,1.1))+(MOD(ROW()*11,31)/31-0.5)*0.06,2)</f>
        <v>1.4</v>
      </c>
      <c r="P7341" s="12">
        <f t="shared" si="696"/>
        <v>0.25</v>
      </c>
      <c r="Q7341" s="13">
        <f t="shared" ref="Q7341:Q7356" si="702">(0.303*EXP(-0.036*(O7341*58.15))+0.028)*((O7341*58.15)-0.00305*(5733-6.99*(O7341*58.15)-(EXP(16.6536-4030.183/(G7341+235))*(H7341/100)))-0.42*((O7341*58.15)-58.15)-0.000017*(O7341*58.15)*(5867-(EXP(16.6536-4030.183/(G7341+235))*(H7341/100)))-0.0014*(O7341*58.15)*(34-G7341)-0.0000000396*IF(N7341*0.155&gt;0.078,1.05+0.645*N7341*0.155,1)*(POWER((35.7-0.028*(O7341*58.15)-N7341*0.155*(0.0000000396*IF(N7341*0.155&gt;0.078,1.05+0.645*N7341*0.155,1)*(POWER((35.7-0.028*(O7341*58.15)-N7341*0.155*0.1)+273,4)-POWER(M7341+273,4))+IF(N7341*0.155&gt;0.078,1.05+0.645*N7341*0.155,1)*IF(J7341&lt;0.2,2.38*ABS(35.7-0.028*(O7341*58.15)-G7341)^0.25,12.1*SQRT(J7341))*(35.7-0.028*(O7341*58.15)-G7341))+273),4)-POWER(M7341+273,4))-IF(N7341*0.155&gt;0.078,1.05+0.645*N7341*0.155,1)*IF(J7341&lt;0.2,2.38*ABS(35.7-0.028*(O7341*58.15)-N7341*0.155*0.1-G7341)^0.25,12.1*SQRT(J7341))*(35.7-0.028*(O7341*58.15)-N7341*0.155*0.1-G7341))</f>
        <v>0.62780713739177452</v>
      </c>
      <c r="R7341" s="1">
        <v>2.2200000000000002</v>
      </c>
      <c r="S7341" s="1">
        <v>0.44</v>
      </c>
      <c r="T7341" s="1">
        <v>0.4</v>
      </c>
      <c r="U7341" s="4" t="s">
        <v>60</v>
      </c>
      <c r="V7341">
        <v>0.49</v>
      </c>
      <c r="W7341">
        <v>0.4</v>
      </c>
      <c r="X7341">
        <v>0.75</v>
      </c>
      <c r="Y7341">
        <v>2.38</v>
      </c>
      <c r="Z7341">
        <v>0.25</v>
      </c>
      <c r="AA7341" s="5">
        <f t="shared" si="699"/>
        <v>3.06</v>
      </c>
      <c r="AB7341" s="15" cm="1">
        <f t="array" ref="AB7341">_xlfn.SWITCH(U7341,"夏",122,"冬",90,"春",153,"秋",153,0)</f>
        <v>122</v>
      </c>
      <c r="AC7341" s="16">
        <f t="shared" si="700"/>
        <v>373.32</v>
      </c>
      <c r="AD7341" s="5">
        <f>IFERROR(AA7341/D7341,0)</f>
        <v>2.1436077057793344E-2</v>
      </c>
      <c r="AE7341" s="15">
        <f t="shared" si="701"/>
        <v>0.33424657534246577</v>
      </c>
      <c r="AF7341" s="5">
        <f>IFERROR(AD7341*AE7341*48,0)</f>
        <v>0.34391689657654201</v>
      </c>
    </row>
    <row r="7342" spans="1:32" x14ac:dyDescent="0.15">
      <c r="A7342" s="1"/>
      <c r="B7342" s="1" t="s">
        <v>45</v>
      </c>
      <c r="C7342" s="1" t="s">
        <v>58</v>
      </c>
      <c r="D7342" s="1">
        <v>142.75</v>
      </c>
      <c r="E7342" s="6">
        <v>3.13</v>
      </c>
      <c r="F7342" s="18">
        <v>0.5625</v>
      </c>
      <c r="G7342" s="1">
        <v>29</v>
      </c>
      <c r="H7342" s="1">
        <v>53.88</v>
      </c>
      <c r="I7342" s="1">
        <v>29.1</v>
      </c>
      <c r="J7342" s="1">
        <v>0.3</v>
      </c>
      <c r="K7342" s="1">
        <v>630</v>
      </c>
      <c r="L7342" s="1">
        <v>875</v>
      </c>
      <c r="M7342" s="6">
        <f t="shared" si="697"/>
        <v>29.158677098905969</v>
      </c>
      <c r="N7342" s="19">
        <v>0.5</v>
      </c>
      <c r="O7342" s="11" cm="1">
        <f t="array" ref="O7342">ROUND(_xlfn.SWITCH(C7342,"建筑专教",IF(S7342&gt;0.1,1.38,1.28),"阶梯教室",IF(S7342&gt;0.1,1.15,1.05),"公共教室",IF(S7342&gt;0.1,1.22,1.12),IF(S7342&gt;0.1,1.2,1.1))+(MOD(ROW()*11,31)/31-0.5)*0.06,2)</f>
        <v>1.36</v>
      </c>
      <c r="P7342" s="12">
        <f t="shared" si="696"/>
        <v>0.27</v>
      </c>
      <c r="Q7342" s="13">
        <f t="shared" si="702"/>
        <v>0.64117046564328362</v>
      </c>
      <c r="R7342" s="1">
        <v>2.25</v>
      </c>
      <c r="S7342" s="1">
        <v>0.44</v>
      </c>
      <c r="T7342" s="1">
        <v>0.34</v>
      </c>
      <c r="U7342" s="4" t="s">
        <v>60</v>
      </c>
      <c r="V7342">
        <v>0.49</v>
      </c>
      <c r="W7342">
        <v>0.4</v>
      </c>
      <c r="X7342">
        <v>0.75</v>
      </c>
      <c r="Y7342">
        <v>2.38</v>
      </c>
      <c r="Z7342">
        <v>0.25</v>
      </c>
      <c r="AA7342" s="5">
        <f t="shared" si="699"/>
        <v>3.03</v>
      </c>
      <c r="AB7342" s="15" cm="1">
        <f t="array" ref="AB7342">_xlfn.SWITCH(U7342,"夏",122,"冬",90,"春",153,"秋",153,0)</f>
        <v>122</v>
      </c>
      <c r="AC7342" s="16">
        <f t="shared" si="700"/>
        <v>369.65999999999997</v>
      </c>
      <c r="AD7342" s="5">
        <f>IFERROR(AA7342/D7342,0)</f>
        <v>2.1225919439579684E-2</v>
      </c>
      <c r="AE7342" s="15">
        <f t="shared" si="701"/>
        <v>0.33424657534246577</v>
      </c>
      <c r="AF7342" s="5">
        <f>IFERROR(AD7342*AE7342*48,0)</f>
        <v>0.34054516229637988</v>
      </c>
    </row>
    <row r="7343" spans="1:32" x14ac:dyDescent="0.15">
      <c r="A7343" s="1"/>
      <c r="B7343" s="1" t="s">
        <v>45</v>
      </c>
      <c r="C7343" s="1" t="s">
        <v>58</v>
      </c>
      <c r="D7343" s="1">
        <v>142.75</v>
      </c>
      <c r="E7343" s="6">
        <v>3.13</v>
      </c>
      <c r="F7343" s="18">
        <v>0.58333333333333304</v>
      </c>
      <c r="G7343" s="1">
        <v>29.1</v>
      </c>
      <c r="H7343" s="1">
        <v>56.21</v>
      </c>
      <c r="I7343" s="1">
        <v>29.2</v>
      </c>
      <c r="J7343" s="1">
        <v>0.3</v>
      </c>
      <c r="K7343" s="1">
        <v>610</v>
      </c>
      <c r="L7343" s="1">
        <v>812</v>
      </c>
      <c r="M7343" s="6">
        <f t="shared" si="697"/>
        <v>29.258618919690264</v>
      </c>
      <c r="N7343" s="19">
        <v>0.5</v>
      </c>
      <c r="O7343" s="11" cm="1">
        <f t="array" ref="O7343">ROUND(_xlfn.SWITCH(C7343,"建筑专教",IF(S7343&gt;0.1,1.38,1.28),"阶梯教室",IF(S7343&gt;0.1,1.15,1.05),"公共教室",IF(S7343&gt;0.1,1.22,1.12),IF(S7343&gt;0.1,1.2,1.1))+(MOD(ROW()*11,31)/31-0.5)*0.06,2)</f>
        <v>1.38</v>
      </c>
      <c r="P7343" s="12">
        <f t="shared" si="696"/>
        <v>0.25</v>
      </c>
      <c r="Q7343" s="13">
        <f t="shared" si="702"/>
        <v>0.70042458037618227</v>
      </c>
      <c r="R7343" s="1">
        <v>2.15</v>
      </c>
      <c r="S7343" s="1">
        <v>0.45</v>
      </c>
      <c r="T7343" s="1">
        <v>0.26</v>
      </c>
      <c r="U7343" s="4" t="s">
        <v>60</v>
      </c>
      <c r="V7343">
        <v>0.49</v>
      </c>
      <c r="W7343">
        <v>0.4</v>
      </c>
      <c r="X7343">
        <v>0.75</v>
      </c>
      <c r="Y7343">
        <v>2.38</v>
      </c>
      <c r="Z7343">
        <v>0.25</v>
      </c>
      <c r="AA7343" s="5">
        <f t="shared" si="699"/>
        <v>2.8600000000000003</v>
      </c>
      <c r="AB7343" s="15" cm="1">
        <f t="array" ref="AB7343">_xlfn.SWITCH(U7343,"夏",122,"冬",90,"春",153,"秋",153,0)</f>
        <v>122</v>
      </c>
      <c r="AC7343" s="16">
        <f t="shared" si="700"/>
        <v>348.92</v>
      </c>
      <c r="AD7343" s="5">
        <f>IFERROR(AA7343/D7343,0)</f>
        <v>2.0035026269702279E-2</v>
      </c>
      <c r="AE7343" s="15">
        <f t="shared" si="701"/>
        <v>0.33424657534246577</v>
      </c>
      <c r="AF7343" s="5">
        <f>IFERROR(AD7343*AE7343*48,0)</f>
        <v>0.32143866804212756</v>
      </c>
    </row>
    <row r="7344" spans="1:32" x14ac:dyDescent="0.15">
      <c r="A7344" s="1"/>
      <c r="B7344" s="1" t="s">
        <v>45</v>
      </c>
      <c r="C7344" s="1" t="s">
        <v>58</v>
      </c>
      <c r="D7344" s="1">
        <v>142.75</v>
      </c>
      <c r="E7344" s="6">
        <v>3.13</v>
      </c>
      <c r="F7344" s="18">
        <v>0.58333333333333304</v>
      </c>
      <c r="G7344" s="1">
        <v>29.3</v>
      </c>
      <c r="H7344" s="1">
        <v>54.21</v>
      </c>
      <c r="I7344" s="1">
        <v>29.4</v>
      </c>
      <c r="J7344" s="1">
        <v>0.3</v>
      </c>
      <c r="K7344" s="1">
        <v>630</v>
      </c>
      <c r="L7344" s="1">
        <v>822</v>
      </c>
      <c r="M7344" s="6">
        <f t="shared" si="697"/>
        <v>29.458502791731235</v>
      </c>
      <c r="N7344" s="19">
        <v>0.5</v>
      </c>
      <c r="O7344" s="11" cm="1">
        <f t="array" ref="O7344">ROUND(_xlfn.SWITCH(C7344,"建筑专教",IF(S7344&gt;0.1,1.38,1.28),"阶梯教室",IF(S7344&gt;0.1,1.15,1.05),"公共教室",IF(S7344&gt;0.1,1.22,1.12),IF(S7344&gt;0.1,1.2,1.1))+(MOD(ROW()*11,31)/31-0.5)*0.06,2)</f>
        <v>1.41</v>
      </c>
      <c r="P7344" s="12">
        <f t="shared" si="696"/>
        <v>0.27</v>
      </c>
      <c r="Q7344" s="13">
        <f t="shared" si="702"/>
        <v>0.80224140762236762</v>
      </c>
      <c r="R7344" s="1">
        <v>2.1800000000000002</v>
      </c>
      <c r="S7344" s="1">
        <v>0.45</v>
      </c>
      <c r="T7344" s="1">
        <v>0.25</v>
      </c>
      <c r="U7344" s="4" t="s">
        <v>60</v>
      </c>
      <c r="V7344">
        <v>0.49</v>
      </c>
      <c r="W7344">
        <v>0.4</v>
      </c>
      <c r="X7344">
        <v>0.75</v>
      </c>
      <c r="Y7344">
        <v>2.38</v>
      </c>
      <c r="Z7344">
        <v>0.25</v>
      </c>
      <c r="AA7344" s="5">
        <f t="shared" si="699"/>
        <v>2.8800000000000003</v>
      </c>
      <c r="AB7344" s="15" cm="1">
        <f t="array" ref="AB7344">_xlfn.SWITCH(U7344,"夏",122,"冬",90,"春",153,"秋",153,0)</f>
        <v>122</v>
      </c>
      <c r="AC7344" s="16">
        <f t="shared" si="700"/>
        <v>351.36</v>
      </c>
      <c r="AD7344" s="5">
        <f>IFERROR(AA7344/D7344,0)</f>
        <v>2.0175131348511385E-2</v>
      </c>
      <c r="AE7344" s="15">
        <f t="shared" si="701"/>
        <v>0.33424657534246577</v>
      </c>
      <c r="AF7344" s="5">
        <f>IFERROR(AD7344*AE7344*48,0)</f>
        <v>0.323686490895569</v>
      </c>
    </row>
    <row r="7345" spans="1:32" x14ac:dyDescent="0.15">
      <c r="A7345" s="1"/>
      <c r="B7345" s="1" t="s">
        <v>45</v>
      </c>
      <c r="C7345" s="1" t="s">
        <v>58</v>
      </c>
      <c r="D7345" s="1">
        <v>142.75</v>
      </c>
      <c r="E7345" s="6">
        <v>3.13</v>
      </c>
      <c r="F7345" s="18">
        <v>0.60416666666666696</v>
      </c>
      <c r="G7345" s="1">
        <v>29.4</v>
      </c>
      <c r="H7345" s="1">
        <v>56.54</v>
      </c>
      <c r="I7345" s="1">
        <v>29.5</v>
      </c>
      <c r="J7345" s="1">
        <v>0.3</v>
      </c>
      <c r="K7345" s="1">
        <v>610</v>
      </c>
      <c r="L7345" s="1">
        <v>738</v>
      </c>
      <c r="M7345" s="6">
        <f t="shared" si="697"/>
        <v>29.558444842734389</v>
      </c>
      <c r="N7345" s="19">
        <v>0.5</v>
      </c>
      <c r="O7345" s="11" cm="1">
        <f t="array" ref="O7345">ROUND(_xlfn.SWITCH(C7345,"建筑专教",IF(S7345&gt;0.1,1.38,1.28),"阶梯教室",IF(S7345&gt;0.1,1.15,1.05),"公共教室",IF(S7345&gt;0.1,1.22,1.12),IF(S7345&gt;0.1,1.2,1.1))+(MOD(ROW()*11,31)/31-0.5)*0.06,2)</f>
        <v>1.37</v>
      </c>
      <c r="P7345" s="12">
        <f t="shared" si="696"/>
        <v>0.25</v>
      </c>
      <c r="Q7345" s="13">
        <f t="shared" si="702"/>
        <v>0.78755406144501694</v>
      </c>
      <c r="R7345" s="1">
        <v>2.08</v>
      </c>
      <c r="S7345" s="1">
        <v>0.46</v>
      </c>
      <c r="T7345" s="1">
        <v>0.22700000000000001</v>
      </c>
      <c r="U7345" s="4" t="s">
        <v>60</v>
      </c>
      <c r="V7345">
        <v>0.49</v>
      </c>
      <c r="W7345">
        <v>0.4</v>
      </c>
      <c r="X7345">
        <v>0.75</v>
      </c>
      <c r="Y7345">
        <v>2.38</v>
      </c>
      <c r="Z7345">
        <v>0.25</v>
      </c>
      <c r="AA7345" s="5">
        <f t="shared" si="699"/>
        <v>2.7669999999999999</v>
      </c>
      <c r="AB7345" s="15" cm="1">
        <f t="array" ref="AB7345">_xlfn.SWITCH(U7345,"夏",122,"冬",90,"春",153,"秋",153,0)</f>
        <v>122</v>
      </c>
      <c r="AC7345" s="16">
        <f t="shared" si="700"/>
        <v>337.57400000000001</v>
      </c>
      <c r="AD7345" s="5">
        <f>IFERROR(AA7345/D7345,0)</f>
        <v>1.938353765323993E-2</v>
      </c>
      <c r="AE7345" s="15">
        <f t="shared" si="701"/>
        <v>0.33424657534246577</v>
      </c>
      <c r="AF7345" s="5">
        <f>IFERROR(AD7345*AE7345*48,0)</f>
        <v>0.3109862917736248</v>
      </c>
    </row>
    <row r="7346" spans="1:32" x14ac:dyDescent="0.15">
      <c r="A7346" s="1"/>
      <c r="B7346" s="1" t="s">
        <v>45</v>
      </c>
      <c r="C7346" s="1" t="s">
        <v>58</v>
      </c>
      <c r="D7346" s="1">
        <v>142.75</v>
      </c>
      <c r="E7346" s="6">
        <v>3.13</v>
      </c>
      <c r="F7346" s="18">
        <v>0.60416666666666696</v>
      </c>
      <c r="G7346" s="1">
        <v>29.6</v>
      </c>
      <c r="H7346" s="1">
        <v>54.54</v>
      </c>
      <c r="I7346" s="1">
        <v>29.7</v>
      </c>
      <c r="J7346" s="1">
        <v>0.3</v>
      </c>
      <c r="K7346" s="1">
        <v>630</v>
      </c>
      <c r="L7346" s="1">
        <v>748</v>
      </c>
      <c r="M7346" s="6">
        <f t="shared" si="697"/>
        <v>29.758329174073992</v>
      </c>
      <c r="N7346" s="19">
        <v>0.5</v>
      </c>
      <c r="O7346" s="11" cm="1">
        <f t="array" ref="O7346">ROUND(_xlfn.SWITCH(C7346,"建筑专教",IF(S7346&gt;0.1,1.38,1.28),"阶梯教室",IF(S7346&gt;0.1,1.15,1.05),"公共教室",IF(S7346&gt;0.1,1.22,1.12),IF(S7346&gt;0.1,1.2,1.1))+(MOD(ROW()*11,31)/31-0.5)*0.06,2)</f>
        <v>1.39</v>
      </c>
      <c r="P7346" s="12">
        <f t="shared" si="696"/>
        <v>0.27</v>
      </c>
      <c r="Q7346" s="13">
        <f t="shared" si="702"/>
        <v>0.8768851756102567</v>
      </c>
      <c r="R7346" s="1">
        <v>2.11</v>
      </c>
      <c r="S7346" s="1">
        <v>0.46</v>
      </c>
      <c r="T7346" s="1">
        <v>0.223</v>
      </c>
      <c r="U7346" s="4" t="s">
        <v>60</v>
      </c>
      <c r="V7346">
        <v>0.49</v>
      </c>
      <c r="W7346">
        <v>0.4</v>
      </c>
      <c r="X7346">
        <v>0.75</v>
      </c>
      <c r="Y7346">
        <v>2.38</v>
      </c>
      <c r="Z7346">
        <v>0.25</v>
      </c>
      <c r="AA7346" s="5">
        <f t="shared" si="699"/>
        <v>2.7929999999999997</v>
      </c>
      <c r="AB7346" s="15" cm="1">
        <f t="array" ref="AB7346">_xlfn.SWITCH(U7346,"夏",122,"冬",90,"春",153,"秋",153,0)</f>
        <v>122</v>
      </c>
      <c r="AC7346" s="16">
        <f t="shared" si="700"/>
        <v>340.74599999999998</v>
      </c>
      <c r="AD7346" s="5">
        <f>IFERROR(AA7346/D7346,0)</f>
        <v>1.9565674255691768E-2</v>
      </c>
      <c r="AE7346" s="15">
        <f t="shared" si="701"/>
        <v>0.33424657534246577</v>
      </c>
      <c r="AF7346" s="5">
        <f>IFERROR(AD7346*AE7346*48,0)</f>
        <v>0.31390846148309864</v>
      </c>
    </row>
    <row r="7347" spans="1:32" x14ac:dyDescent="0.15">
      <c r="A7347" s="1"/>
      <c r="B7347" s="1" t="s">
        <v>45</v>
      </c>
      <c r="C7347" s="1" t="s">
        <v>58</v>
      </c>
      <c r="D7347" s="1">
        <v>142.75</v>
      </c>
      <c r="E7347" s="6">
        <v>3.13</v>
      </c>
      <c r="F7347" s="18">
        <v>0.625</v>
      </c>
      <c r="G7347" s="1">
        <v>29.7</v>
      </c>
      <c r="H7347" s="1">
        <v>51.5</v>
      </c>
      <c r="I7347" s="1">
        <v>29.8</v>
      </c>
      <c r="J7347" s="1">
        <v>0.3</v>
      </c>
      <c r="K7347" s="1">
        <v>610</v>
      </c>
      <c r="L7347" s="1">
        <v>665</v>
      </c>
      <c r="M7347" s="6">
        <f t="shared" si="697"/>
        <v>29.858271454158853</v>
      </c>
      <c r="N7347" s="19">
        <v>0.5</v>
      </c>
      <c r="O7347" s="11" cm="1">
        <f t="array" ref="O7347">ROUND(_xlfn.SWITCH(C7347,"建筑专教",IF(S7347&gt;0.1,1.38,1.28),"阶梯教室",IF(S7347&gt;0.1,1.15,1.05),"公共教室",IF(S7347&gt;0.1,1.22,1.12),IF(S7347&gt;0.1,1.2,1.1))+(MOD(ROW()*11,31)/31-0.5)*0.06,2)</f>
        <v>1.35</v>
      </c>
      <c r="P7347" s="12">
        <f t="shared" si="696"/>
        <v>0.25</v>
      </c>
      <c r="Q7347" s="13">
        <f t="shared" si="702"/>
        <v>0.86454018373426111</v>
      </c>
      <c r="R7347" s="1">
        <v>2.02</v>
      </c>
      <c r="S7347" s="1">
        <v>0.47</v>
      </c>
      <c r="T7347" s="1">
        <v>0.47499999999999998</v>
      </c>
      <c r="U7347" s="4" t="s">
        <v>60</v>
      </c>
      <c r="V7347">
        <v>0.49</v>
      </c>
      <c r="W7347">
        <v>0.4</v>
      </c>
      <c r="X7347">
        <v>0.75</v>
      </c>
      <c r="Y7347">
        <v>2.38</v>
      </c>
      <c r="Z7347">
        <v>0.25</v>
      </c>
      <c r="AA7347" s="5">
        <f t="shared" si="699"/>
        <v>2.9650000000000003</v>
      </c>
      <c r="AB7347" s="15" cm="1">
        <f t="array" ref="AB7347">_xlfn.SWITCH(U7347,"夏",122,"冬",90,"春",153,"秋",153,0)</f>
        <v>122</v>
      </c>
      <c r="AC7347" s="16">
        <f t="shared" si="700"/>
        <v>361.73</v>
      </c>
      <c r="AD7347" s="5">
        <f>IFERROR(AA7347/D7347,0)</f>
        <v>2.077057793345009E-2</v>
      </c>
      <c r="AE7347" s="15">
        <f t="shared" si="701"/>
        <v>0.33424657534246577</v>
      </c>
      <c r="AF7347" s="5">
        <f>IFERROR(AD7347*AE7347*48,0)</f>
        <v>0.33323973802269513</v>
      </c>
    </row>
    <row r="7348" spans="1:32" x14ac:dyDescent="0.15">
      <c r="A7348" s="1"/>
      <c r="B7348" s="1" t="s">
        <v>46</v>
      </c>
      <c r="C7348" s="1" t="s">
        <v>58</v>
      </c>
      <c r="D7348" s="1">
        <v>142.75</v>
      </c>
      <c r="E7348" s="6">
        <v>3.13</v>
      </c>
      <c r="F7348" s="18">
        <v>0.625</v>
      </c>
      <c r="G7348" s="1">
        <v>29.9</v>
      </c>
      <c r="H7348" s="1">
        <v>49.5</v>
      </c>
      <c r="I7348" s="1">
        <v>30</v>
      </c>
      <c r="J7348" s="1">
        <v>0.3</v>
      </c>
      <c r="K7348" s="1">
        <v>630</v>
      </c>
      <c r="L7348" s="1">
        <v>675</v>
      </c>
      <c r="M7348" s="6">
        <f t="shared" si="697"/>
        <v>30.058156242529719</v>
      </c>
      <c r="N7348" s="19">
        <v>0.5</v>
      </c>
      <c r="O7348" s="11" cm="1">
        <f t="array" ref="O7348">ROUND(_xlfn.SWITCH(C7348,"建筑专教",IF(S7348&gt;0.1,1.38,1.28),"阶梯教室",IF(S7348&gt;0.1,1.15,1.05),"公共教室",IF(S7348&gt;0.1,1.22,1.12),IF(S7348&gt;0.1,1.2,1.1))+(MOD(ROW()*11,31)/31-0.5)*0.06,2)</f>
        <v>1.37</v>
      </c>
      <c r="P7348" s="12">
        <f t="shared" si="696"/>
        <v>0.27</v>
      </c>
      <c r="Q7348" s="13">
        <f t="shared" si="702"/>
        <v>0.95392729151088562</v>
      </c>
      <c r="R7348" s="1">
        <v>2.0499999999999998</v>
      </c>
      <c r="S7348" s="1">
        <v>0.47</v>
      </c>
      <c r="T7348" s="1">
        <v>0.48499999999999999</v>
      </c>
      <c r="U7348" s="4" t="s">
        <v>60</v>
      </c>
      <c r="V7348">
        <v>0.49</v>
      </c>
      <c r="W7348">
        <v>0.4</v>
      </c>
      <c r="X7348">
        <v>0.75</v>
      </c>
      <c r="Y7348">
        <v>2.38</v>
      </c>
      <c r="Z7348">
        <v>0.25</v>
      </c>
      <c r="AA7348" s="5">
        <f t="shared" si="699"/>
        <v>3.0049999999999994</v>
      </c>
      <c r="AB7348" s="15" cm="1">
        <f t="array" ref="AB7348">_xlfn.SWITCH(U7348,"夏",122,"冬",90,"春",153,"秋",153,0)</f>
        <v>122</v>
      </c>
      <c r="AC7348" s="16">
        <f t="shared" si="700"/>
        <v>366.60999999999996</v>
      </c>
      <c r="AD7348" s="5">
        <f>IFERROR(AA7348/D7348,0)</f>
        <v>2.1050788091068296E-2</v>
      </c>
      <c r="AE7348" s="15">
        <f t="shared" si="701"/>
        <v>0.33424657534246577</v>
      </c>
      <c r="AF7348" s="5">
        <f>IFERROR(AD7348*AE7348*48,0)</f>
        <v>0.33773538372957795</v>
      </c>
    </row>
    <row r="7349" spans="1:32" x14ac:dyDescent="0.15">
      <c r="A7349" s="1"/>
      <c r="B7349" s="1" t="s">
        <v>46</v>
      </c>
      <c r="C7349" s="1" t="s">
        <v>58</v>
      </c>
      <c r="D7349" s="1">
        <v>142.75</v>
      </c>
      <c r="E7349" s="6">
        <v>3.13</v>
      </c>
      <c r="F7349" s="18">
        <v>0.64583333333333304</v>
      </c>
      <c r="G7349" s="1">
        <v>28.8</v>
      </c>
      <c r="H7349" s="1">
        <v>53.38</v>
      </c>
      <c r="I7349" s="1">
        <v>28.9</v>
      </c>
      <c r="J7349" s="1">
        <v>0.3</v>
      </c>
      <c r="K7349" s="1">
        <v>610</v>
      </c>
      <c r="L7349" s="1">
        <v>545</v>
      </c>
      <c r="M7349" s="6">
        <f t="shared" si="697"/>
        <v>28.958793688444644</v>
      </c>
      <c r="N7349" s="19">
        <v>0.5</v>
      </c>
      <c r="O7349" s="11" cm="1">
        <f t="array" ref="O7349">ROUND(_xlfn.SWITCH(C7349,"建筑专教",IF(S7349&gt;0.1,1.38,1.28),"阶梯教室",IF(S7349&gt;0.1,1.15,1.05),"公共教室",IF(S7349&gt;0.1,1.22,1.12),IF(S7349&gt;0.1,1.2,1.1))+(MOD(ROW()*11,31)/31-0.5)*0.06,2)</f>
        <v>1.39</v>
      </c>
      <c r="P7349" s="12">
        <f t="shared" si="696"/>
        <v>0.25</v>
      </c>
      <c r="Q7349" s="13">
        <f t="shared" si="702"/>
        <v>0.61462851525193352</v>
      </c>
      <c r="R7349" s="1">
        <v>2.16</v>
      </c>
      <c r="S7349" s="1">
        <v>0.5</v>
      </c>
      <c r="T7349" s="1">
        <v>0.3</v>
      </c>
      <c r="U7349" s="4" t="s">
        <v>60</v>
      </c>
      <c r="V7349">
        <v>0.49</v>
      </c>
      <c r="W7349">
        <v>0.4</v>
      </c>
      <c r="X7349">
        <v>0.75</v>
      </c>
      <c r="Y7349">
        <v>2.38</v>
      </c>
      <c r="Z7349">
        <v>0.25</v>
      </c>
      <c r="AA7349" s="5">
        <f t="shared" si="699"/>
        <v>2.96</v>
      </c>
      <c r="AB7349" s="15" cm="1">
        <f t="array" ref="AB7349">_xlfn.SWITCH(U7349,"夏",122,"冬",90,"春",153,"秋",153,0)</f>
        <v>122</v>
      </c>
      <c r="AC7349" s="16">
        <f t="shared" si="700"/>
        <v>361.12</v>
      </c>
      <c r="AD7349" s="5">
        <f>IFERROR(AA7349/D7349,0)</f>
        <v>2.0735551663747812E-2</v>
      </c>
      <c r="AE7349" s="15">
        <f t="shared" si="701"/>
        <v>0.33424657534246577</v>
      </c>
      <c r="AF7349" s="5">
        <f>IFERROR(AD7349*AE7349*48,0)</f>
        <v>0.33267778230933476</v>
      </c>
    </row>
    <row r="7350" spans="1:32" x14ac:dyDescent="0.15">
      <c r="A7350" s="1"/>
      <c r="B7350" s="1" t="s">
        <v>46</v>
      </c>
      <c r="C7350" s="1" t="s">
        <v>58</v>
      </c>
      <c r="D7350" s="1">
        <v>142.75</v>
      </c>
      <c r="E7350" s="6">
        <v>3.13</v>
      </c>
      <c r="F7350" s="18">
        <v>0.64583333333333304</v>
      </c>
      <c r="G7350" s="1">
        <v>29</v>
      </c>
      <c r="H7350" s="1">
        <v>51.38</v>
      </c>
      <c r="I7350" s="1">
        <v>29.1</v>
      </c>
      <c r="J7350" s="1">
        <v>0.3</v>
      </c>
      <c r="K7350" s="1">
        <v>630</v>
      </c>
      <c r="L7350" s="1">
        <v>555</v>
      </c>
      <c r="M7350" s="6">
        <f t="shared" si="697"/>
        <v>29.158677098905969</v>
      </c>
      <c r="N7350" s="19">
        <v>0.5</v>
      </c>
      <c r="O7350" s="11" cm="1">
        <f t="array" ref="O7350">ROUND(_xlfn.SWITCH(C7350,"建筑专教",IF(S7350&gt;0.1,1.38,1.28),"阶梯教室",IF(S7350&gt;0.1,1.15,1.05),"公共教室",IF(S7350&gt;0.1,1.22,1.12),IF(S7350&gt;0.1,1.2,1.1))+(MOD(ROW()*11,31)/31-0.5)*0.06,2)</f>
        <v>1.35</v>
      </c>
      <c r="P7350" s="12">
        <f t="shared" si="696"/>
        <v>0.27</v>
      </c>
      <c r="Q7350" s="13">
        <f t="shared" si="702"/>
        <v>0.62776974139676522</v>
      </c>
      <c r="R7350" s="1">
        <v>2.19</v>
      </c>
      <c r="S7350" s="1">
        <v>0.5</v>
      </c>
      <c r="T7350" s="1">
        <v>0.27</v>
      </c>
      <c r="U7350" s="4" t="s">
        <v>60</v>
      </c>
      <c r="V7350">
        <v>0.49</v>
      </c>
      <c r="W7350">
        <v>0.4</v>
      </c>
      <c r="X7350">
        <v>0.75</v>
      </c>
      <c r="Y7350">
        <v>2.38</v>
      </c>
      <c r="Z7350">
        <v>0.25</v>
      </c>
      <c r="AA7350" s="5">
        <f t="shared" si="699"/>
        <v>2.96</v>
      </c>
      <c r="AB7350" s="15" cm="1">
        <f t="array" ref="AB7350">_xlfn.SWITCH(U7350,"夏",122,"冬",90,"春",153,"秋",153,0)</f>
        <v>122</v>
      </c>
      <c r="AC7350" s="16">
        <f t="shared" si="700"/>
        <v>361.12</v>
      </c>
      <c r="AD7350" s="5">
        <f>IFERROR(AA7350/D7350,0)</f>
        <v>2.0735551663747812E-2</v>
      </c>
      <c r="AE7350" s="15">
        <f t="shared" si="701"/>
        <v>0.33424657534246577</v>
      </c>
      <c r="AF7350" s="5">
        <f>IFERROR(AD7350*AE7350*48,0)</f>
        <v>0.33267778230933476</v>
      </c>
    </row>
    <row r="7351" spans="1:32" x14ac:dyDescent="0.15">
      <c r="A7351" s="1"/>
      <c r="B7351" s="1" t="s">
        <v>46</v>
      </c>
      <c r="C7351" s="1" t="s">
        <v>58</v>
      </c>
      <c r="D7351" s="1">
        <v>142.75</v>
      </c>
      <c r="E7351" s="6">
        <v>3.13</v>
      </c>
      <c r="F7351" s="18">
        <v>0.66666666666666696</v>
      </c>
      <c r="G7351" s="1">
        <v>27.9</v>
      </c>
      <c r="H7351" s="1">
        <v>55.25</v>
      </c>
      <c r="I7351" s="1">
        <v>28</v>
      </c>
      <c r="J7351" s="1">
        <v>0.3</v>
      </c>
      <c r="K7351" s="1">
        <v>610</v>
      </c>
      <c r="L7351" s="1">
        <v>425</v>
      </c>
      <c r="M7351" s="6">
        <f t="shared" si="697"/>
        <v>28.059322179988214</v>
      </c>
      <c r="N7351" s="19">
        <v>0.5</v>
      </c>
      <c r="O7351" s="11" cm="1">
        <f t="array" ref="O7351">ROUND(_xlfn.SWITCH(C7351,"建筑专教",IF(S7351&gt;0.1,1.38,1.28),"阶梯教室",IF(S7351&gt;0.1,1.15,1.05),"公共教室",IF(S7351&gt;0.1,1.22,1.12),IF(S7351&gt;0.1,1.2,1.1))+(MOD(ROW()*11,31)/31-0.5)*0.06,2)</f>
        <v>1.38</v>
      </c>
      <c r="P7351" s="12">
        <f t="shared" si="696"/>
        <v>0.25</v>
      </c>
      <c r="Q7351" s="13">
        <f t="shared" si="702"/>
        <v>0.30389723118341799</v>
      </c>
      <c r="R7351" s="1">
        <v>2.1800000000000002</v>
      </c>
      <c r="S7351" s="1">
        <v>0.53</v>
      </c>
      <c r="T7351" s="1">
        <v>0.23300000000000001</v>
      </c>
      <c r="U7351" s="4" t="s">
        <v>60</v>
      </c>
      <c r="V7351">
        <v>0.49</v>
      </c>
      <c r="W7351">
        <v>0.4</v>
      </c>
      <c r="X7351">
        <v>0.75</v>
      </c>
      <c r="Y7351">
        <v>2.38</v>
      </c>
      <c r="Z7351">
        <v>0.25</v>
      </c>
      <c r="AA7351" s="5">
        <f t="shared" si="699"/>
        <v>2.9430000000000001</v>
      </c>
      <c r="AB7351" s="15" cm="1">
        <f t="array" ref="AB7351">_xlfn.SWITCH(U7351,"夏",122,"冬",90,"春",153,"秋",153,0)</f>
        <v>122</v>
      </c>
      <c r="AC7351" s="16">
        <f t="shared" si="700"/>
        <v>359.04599999999999</v>
      </c>
      <c r="AD7351" s="5">
        <f>IFERROR(AA7351/D7351,0)</f>
        <v>2.0616462346760071E-2</v>
      </c>
      <c r="AE7351" s="15">
        <f t="shared" si="701"/>
        <v>0.33424657534246577</v>
      </c>
      <c r="AF7351" s="5">
        <f>IFERROR(AD7351*AE7351*48,0)</f>
        <v>0.33076713288390958</v>
      </c>
    </row>
    <row r="7352" spans="1:32" x14ac:dyDescent="0.15">
      <c r="A7352" s="1"/>
      <c r="B7352" s="1" t="s">
        <v>46</v>
      </c>
      <c r="C7352" s="1" t="s">
        <v>58</v>
      </c>
      <c r="D7352" s="1">
        <v>142.75</v>
      </c>
      <c r="E7352" s="6">
        <v>3.13</v>
      </c>
      <c r="F7352" s="18">
        <v>0.66666666666666696</v>
      </c>
      <c r="G7352" s="1">
        <v>28.1</v>
      </c>
      <c r="H7352" s="1">
        <v>53.25</v>
      </c>
      <c r="I7352" s="1">
        <v>28.2</v>
      </c>
      <c r="J7352" s="1">
        <v>0.3</v>
      </c>
      <c r="K7352" s="1">
        <v>630</v>
      </c>
      <c r="L7352" s="1">
        <v>435</v>
      </c>
      <c r="M7352" s="6">
        <f t="shared" si="697"/>
        <v>28.259204191886965</v>
      </c>
      <c r="N7352" s="19">
        <v>0.5</v>
      </c>
      <c r="O7352" s="11" cm="1">
        <f t="array" ref="O7352">ROUND(_xlfn.SWITCH(C7352,"建筑专教",IF(S7352&gt;0.1,1.38,1.28),"阶梯教室",IF(S7352&gt;0.1,1.15,1.05),"公共教室",IF(S7352&gt;0.1,1.22,1.12),IF(S7352&gt;0.1,1.2,1.1))+(MOD(ROW()*11,31)/31-0.5)*0.06,2)</f>
        <v>1.4</v>
      </c>
      <c r="P7352" s="12">
        <f t="shared" si="696"/>
        <v>0.27</v>
      </c>
      <c r="Q7352" s="13">
        <f t="shared" si="702"/>
        <v>0.39998839978342132</v>
      </c>
      <c r="R7352" s="1">
        <v>2.21</v>
      </c>
      <c r="S7352" s="1">
        <v>0.53</v>
      </c>
      <c r="T7352" s="1">
        <v>0.22700000000000001</v>
      </c>
      <c r="U7352" s="4" t="s">
        <v>60</v>
      </c>
      <c r="V7352">
        <v>0.49</v>
      </c>
      <c r="W7352">
        <v>0.4</v>
      </c>
      <c r="X7352">
        <v>0.75</v>
      </c>
      <c r="Y7352">
        <v>2.38</v>
      </c>
      <c r="Z7352">
        <v>0.25</v>
      </c>
      <c r="AA7352" s="5">
        <f t="shared" si="699"/>
        <v>2.9670000000000001</v>
      </c>
      <c r="AB7352" s="15" cm="1">
        <f t="array" ref="AB7352">_xlfn.SWITCH(U7352,"夏",122,"冬",90,"春",153,"秋",153,0)</f>
        <v>122</v>
      </c>
      <c r="AC7352" s="16">
        <f t="shared" si="700"/>
        <v>361.97399999999999</v>
      </c>
      <c r="AD7352" s="5">
        <f>IFERROR(AA7352/D7352,0)</f>
        <v>2.0784588441330999E-2</v>
      </c>
      <c r="AE7352" s="15">
        <f t="shared" si="701"/>
        <v>0.33424657534246577</v>
      </c>
      <c r="AF7352" s="5">
        <f>IFERROR(AD7352*AE7352*48,0)</f>
        <v>0.3334645203080393</v>
      </c>
    </row>
    <row r="7353" spans="1:32" x14ac:dyDescent="0.15">
      <c r="A7353" s="1"/>
      <c r="B7353" s="1" t="s">
        <v>46</v>
      </c>
      <c r="C7353" s="1" t="s">
        <v>58</v>
      </c>
      <c r="D7353" s="1">
        <v>142.75</v>
      </c>
      <c r="E7353" s="6">
        <v>3.13</v>
      </c>
      <c r="F7353" s="18">
        <v>0.6875</v>
      </c>
      <c r="G7353" s="1">
        <v>27</v>
      </c>
      <c r="H7353" s="1">
        <v>57.13</v>
      </c>
      <c r="I7353" s="1">
        <v>27.1</v>
      </c>
      <c r="J7353" s="1">
        <v>0.3</v>
      </c>
      <c r="K7353" s="1">
        <v>610</v>
      </c>
      <c r="L7353" s="1">
        <v>305</v>
      </c>
      <c r="M7353" s="6">
        <f t="shared" si="697"/>
        <v>27.159857022746905</v>
      </c>
      <c r="N7353" s="19">
        <v>0.5</v>
      </c>
      <c r="O7353" s="11" cm="1">
        <f t="array" ref="O7353">ROUND(_xlfn.SWITCH(C7353,"建筑专教",IF(S7353&gt;0.1,1.38,1.28),"阶梯教室",IF(S7353&gt;0.1,1.15,1.05),"公共教室",IF(S7353&gt;0.1,1.22,1.12),IF(S7353&gt;0.1,1.2,1.1))+(MOD(ROW()*11,31)/31-0.5)*0.06,2)</f>
        <v>1.36</v>
      </c>
      <c r="P7353" s="12">
        <f t="shared" si="696"/>
        <v>0.25</v>
      </c>
      <c r="Q7353" s="13">
        <f t="shared" si="702"/>
        <v>-3.0247267217439588E-2</v>
      </c>
      <c r="R7353" s="1">
        <v>2.12</v>
      </c>
      <c r="S7353" s="1">
        <v>0.56000000000000005</v>
      </c>
      <c r="T7353" s="1">
        <v>0.46500000000000002</v>
      </c>
      <c r="U7353" s="4" t="s">
        <v>60</v>
      </c>
      <c r="V7353">
        <v>0.49</v>
      </c>
      <c r="W7353">
        <v>0.4</v>
      </c>
      <c r="X7353">
        <v>0.75</v>
      </c>
      <c r="Y7353">
        <v>2.38</v>
      </c>
      <c r="Z7353">
        <v>0.25</v>
      </c>
      <c r="AA7353" s="5">
        <f t="shared" si="699"/>
        <v>3.145</v>
      </c>
      <c r="AB7353" s="15" cm="1">
        <f t="array" ref="AB7353">_xlfn.SWITCH(U7353,"夏",122,"冬",90,"春",153,"秋",153,0)</f>
        <v>122</v>
      </c>
      <c r="AC7353" s="16">
        <f t="shared" si="700"/>
        <v>383.69</v>
      </c>
      <c r="AD7353" s="5">
        <f>IFERROR(AA7353/D7353,0)</f>
        <v>2.2031523642732049E-2</v>
      </c>
      <c r="AE7353" s="15">
        <f t="shared" si="701"/>
        <v>0.33424657534246577</v>
      </c>
      <c r="AF7353" s="5">
        <f>IFERROR(AD7353*AE7353*48,0)</f>
        <v>0.35347014370366819</v>
      </c>
    </row>
    <row r="7354" spans="1:32" x14ac:dyDescent="0.15">
      <c r="A7354" s="1"/>
      <c r="B7354" s="1" t="s">
        <v>46</v>
      </c>
      <c r="C7354" s="1" t="s">
        <v>58</v>
      </c>
      <c r="D7354" s="1">
        <v>142.75</v>
      </c>
      <c r="E7354" s="6">
        <v>3.13</v>
      </c>
      <c r="F7354" s="18">
        <v>0.6875</v>
      </c>
      <c r="G7354" s="1">
        <v>27.2</v>
      </c>
      <c r="H7354" s="1">
        <v>55.13</v>
      </c>
      <c r="I7354" s="1">
        <v>27.3</v>
      </c>
      <c r="J7354" s="1">
        <v>0.3</v>
      </c>
      <c r="K7354" s="1">
        <v>630</v>
      </c>
      <c r="L7354" s="1">
        <v>315</v>
      </c>
      <c r="M7354" s="6">
        <f t="shared" si="697"/>
        <v>27.359737615058236</v>
      </c>
      <c r="N7354" s="19">
        <v>0.5</v>
      </c>
      <c r="O7354" s="11" cm="1">
        <f t="array" ref="O7354">ROUND(_xlfn.SWITCH(C7354,"建筑专教",IF(S7354&gt;0.1,1.38,1.28),"阶梯教室",IF(S7354&gt;0.1,1.15,1.05),"公共教室",IF(S7354&gt;0.1,1.22,1.12),IF(S7354&gt;0.1,1.2,1.1))+(MOD(ROW()*11,31)/31-0.5)*0.06,2)</f>
        <v>1.38</v>
      </c>
      <c r="P7354" s="12">
        <f t="shared" si="696"/>
        <v>0.27</v>
      </c>
      <c r="Q7354" s="13">
        <f t="shared" si="702"/>
        <v>7.2514363716588384E-2</v>
      </c>
      <c r="R7354" s="1">
        <v>2.15</v>
      </c>
      <c r="S7354" s="1">
        <v>0.56000000000000005</v>
      </c>
      <c r="T7354" s="1">
        <v>0.223</v>
      </c>
      <c r="U7354" s="4" t="s">
        <v>60</v>
      </c>
      <c r="V7354">
        <v>0.49</v>
      </c>
      <c r="W7354">
        <v>0.4</v>
      </c>
      <c r="X7354">
        <v>0.75</v>
      </c>
      <c r="Y7354">
        <v>2.38</v>
      </c>
      <c r="Z7354">
        <v>0.25</v>
      </c>
      <c r="AA7354" s="5">
        <f t="shared" si="699"/>
        <v>2.9329999999999998</v>
      </c>
      <c r="AB7354" s="15" cm="1">
        <f t="array" ref="AB7354">_xlfn.SWITCH(U7354,"夏",122,"冬",90,"春",153,"秋",153,0)</f>
        <v>122</v>
      </c>
      <c r="AC7354" s="16">
        <f t="shared" si="700"/>
        <v>357.82599999999996</v>
      </c>
      <c r="AD7354" s="5">
        <f>IFERROR(AA7354/D7354,0)</f>
        <v>2.0546409807355514E-2</v>
      </c>
      <c r="AE7354" s="15">
        <f t="shared" si="701"/>
        <v>0.33424657534246577</v>
      </c>
      <c r="AF7354" s="5">
        <f>IFERROR(AD7354*AE7354*48,0)</f>
        <v>0.32964322145718877</v>
      </c>
    </row>
    <row r="7355" spans="1:32" x14ac:dyDescent="0.15">
      <c r="A7355" s="1"/>
      <c r="B7355" s="1" t="s">
        <v>46</v>
      </c>
      <c r="C7355" s="1" t="s">
        <v>58</v>
      </c>
      <c r="D7355" s="1">
        <v>142.75</v>
      </c>
      <c r="E7355" s="6">
        <v>3.13</v>
      </c>
      <c r="F7355" s="18">
        <v>0.70833333333333304</v>
      </c>
      <c r="G7355" s="1">
        <v>26.1</v>
      </c>
      <c r="H7355" s="1">
        <v>59</v>
      </c>
      <c r="I7355" s="1">
        <v>26.2</v>
      </c>
      <c r="J7355" s="1">
        <v>0.3</v>
      </c>
      <c r="K7355" s="1">
        <v>610</v>
      </c>
      <c r="L7355" s="1">
        <v>185</v>
      </c>
      <c r="M7355" s="6">
        <f t="shared" si="697"/>
        <v>26.260398312375912</v>
      </c>
      <c r="N7355" s="19">
        <v>0.5</v>
      </c>
      <c r="O7355" s="11" cm="1">
        <f t="array" ref="O7355">ROUND(_xlfn.SWITCH(C7355,"建筑专教",IF(S7355&gt;0.1,1.38,1.28),"阶梯教室",IF(S7355&gt;0.1,1.15,1.05),"公共教室",IF(S7355&gt;0.1,1.22,1.12),IF(S7355&gt;0.1,1.2,1.1))+(MOD(ROW()*11,31)/31-0.5)*0.06,2)</f>
        <v>1.4</v>
      </c>
      <c r="P7355" s="12">
        <f t="shared" si="696"/>
        <v>0.25</v>
      </c>
      <c r="Q7355" s="13">
        <f t="shared" si="702"/>
        <v>-0.25112441635771626</v>
      </c>
      <c r="R7355" s="1">
        <v>2.0499999999999998</v>
      </c>
      <c r="S7355" s="1">
        <v>0.59</v>
      </c>
      <c r="T7355" s="1">
        <v>0.47499999999999998</v>
      </c>
      <c r="U7355" s="4" t="s">
        <v>60</v>
      </c>
      <c r="V7355">
        <v>0.49</v>
      </c>
      <c r="W7355">
        <v>0.4</v>
      </c>
      <c r="X7355">
        <v>0.75</v>
      </c>
      <c r="Y7355">
        <v>2.38</v>
      </c>
      <c r="Z7355">
        <v>0.25</v>
      </c>
      <c r="AA7355" s="5">
        <f t="shared" si="699"/>
        <v>3.1149999999999998</v>
      </c>
      <c r="AB7355" s="15" cm="1">
        <f t="array" ref="AB7355">_xlfn.SWITCH(U7355,"夏",122,"冬",90,"春",153,"秋",153,0)</f>
        <v>122</v>
      </c>
      <c r="AC7355" s="16">
        <f t="shared" si="700"/>
        <v>380.03</v>
      </c>
      <c r="AD7355" s="5">
        <f>IFERROR(AA7355/D7355,0)</f>
        <v>2.1821366024518386E-2</v>
      </c>
      <c r="AE7355" s="15">
        <f t="shared" si="701"/>
        <v>0.33424657534246577</v>
      </c>
      <c r="AF7355" s="5">
        <f>IFERROR(AD7355*AE7355*48,0)</f>
        <v>0.35009840942350595</v>
      </c>
    </row>
    <row r="7356" spans="1:32" x14ac:dyDescent="0.15">
      <c r="A7356" s="1"/>
      <c r="B7356" s="1" t="s">
        <v>46</v>
      </c>
      <c r="C7356" s="1" t="s">
        <v>58</v>
      </c>
      <c r="D7356" s="1">
        <v>142.75</v>
      </c>
      <c r="E7356" s="6">
        <v>3.13</v>
      </c>
      <c r="F7356" s="18">
        <v>0.70833333333333304</v>
      </c>
      <c r="G7356" s="1">
        <v>26.3</v>
      </c>
      <c r="H7356" s="1">
        <v>57</v>
      </c>
      <c r="I7356" s="1">
        <v>26.4</v>
      </c>
      <c r="J7356" s="1">
        <v>0.3</v>
      </c>
      <c r="K7356" s="1">
        <v>630</v>
      </c>
      <c r="L7356" s="1">
        <v>195</v>
      </c>
      <c r="M7356" s="6">
        <f t="shared" si="697"/>
        <v>26.460277463694865</v>
      </c>
      <c r="N7356" s="19">
        <v>0.5</v>
      </c>
      <c r="O7356" s="11" cm="1">
        <f t="array" ref="O7356">ROUND(_xlfn.SWITCH(C7356,"建筑专教",IF(S7356&gt;0.1,1.38,1.28),"阶梯教室",IF(S7356&gt;0.1,1.15,1.05),"公共教室",IF(S7356&gt;0.1,1.22,1.12),IF(S7356&gt;0.1,1.2,1.1))+(MOD(ROW()*11,31)/31-0.5)*0.06,2)</f>
        <v>1.36</v>
      </c>
      <c r="P7356" s="12">
        <f t="shared" si="696"/>
        <v>0.27</v>
      </c>
      <c r="Q7356" s="13">
        <f t="shared" si="702"/>
        <v>-0.26535785346645568</v>
      </c>
      <c r="R7356" s="1">
        <v>2.08</v>
      </c>
      <c r="S7356" s="1">
        <v>0.59</v>
      </c>
      <c r="T7356" s="1">
        <v>0.48499999999999999</v>
      </c>
      <c r="U7356" s="4" t="s">
        <v>60</v>
      </c>
      <c r="V7356">
        <v>0.49</v>
      </c>
      <c r="W7356">
        <v>0.4</v>
      </c>
      <c r="X7356">
        <v>0.75</v>
      </c>
      <c r="Y7356">
        <v>2.38</v>
      </c>
      <c r="Z7356">
        <v>0.25</v>
      </c>
      <c r="AA7356" s="5">
        <f t="shared" si="699"/>
        <v>3.1549999999999998</v>
      </c>
      <c r="AB7356" s="15" cm="1">
        <f t="array" ref="AB7356">_xlfn.SWITCH(U7356,"夏",122,"冬",90,"春",153,"秋",153,0)</f>
        <v>122</v>
      </c>
      <c r="AC7356" s="16">
        <f t="shared" si="700"/>
        <v>384.90999999999997</v>
      </c>
      <c r="AD7356" s="5">
        <f>IFERROR(AA7356/D7356,0)</f>
        <v>2.2101576182136602E-2</v>
      </c>
      <c r="AE7356" s="15">
        <f t="shared" si="701"/>
        <v>0.33424657534246577</v>
      </c>
      <c r="AF7356" s="5">
        <f>IFERROR(AD7356*AE7356*48,0)</f>
        <v>0.35459405513038889</v>
      </c>
    </row>
    <row r="7357" spans="1:32" x14ac:dyDescent="0.15">
      <c r="A7357" s="1"/>
      <c r="B7357" s="1" t="s">
        <v>46</v>
      </c>
      <c r="C7357" s="1" t="s">
        <v>58</v>
      </c>
      <c r="D7357" s="1">
        <v>142.75</v>
      </c>
      <c r="E7357" s="6">
        <v>3.13</v>
      </c>
      <c r="F7357" s="18">
        <v>0.72916666666666696</v>
      </c>
      <c r="G7357" s="1">
        <v>25.2</v>
      </c>
      <c r="H7357" s="1">
        <v>62.44</v>
      </c>
      <c r="I7357" s="1">
        <v>25.3</v>
      </c>
      <c r="J7357" s="1">
        <v>0.3</v>
      </c>
      <c r="K7357" s="1">
        <v>410</v>
      </c>
      <c r="L7357" s="1">
        <v>85</v>
      </c>
      <c r="M7357" s="6">
        <f t="shared" si="697"/>
        <v>25.3609461462637</v>
      </c>
      <c r="N7357" s="1">
        <v>0</v>
      </c>
      <c r="O7357" s="1">
        <v>0</v>
      </c>
      <c r="P7357" s="12">
        <f t="shared" ref="P7357:P7420" si="703">IF(O7357=0,0,ROUND(MIN(MAX((K7357-400)/(320*E7357*IF(C7357="公共教室",0.95,IF(C7357="建筑专教",0.85,IF(C7357="阶梯教室",1.15,1)))),0),2),2))</f>
        <v>0</v>
      </c>
      <c r="Q7357" s="1">
        <v>0</v>
      </c>
      <c r="R7357" s="1">
        <v>2.1</v>
      </c>
      <c r="S7357" s="1">
        <v>0.62</v>
      </c>
      <c r="T7357" s="1">
        <v>0</v>
      </c>
      <c r="U7357" s="4" t="s">
        <v>60</v>
      </c>
      <c r="V7357">
        <v>0.49</v>
      </c>
      <c r="W7357">
        <v>0.4</v>
      </c>
      <c r="X7357">
        <v>0.75</v>
      </c>
      <c r="Y7357">
        <v>2.38</v>
      </c>
      <c r="Z7357">
        <v>0.25</v>
      </c>
      <c r="AA7357" s="5">
        <f t="shared" si="699"/>
        <v>2.72</v>
      </c>
      <c r="AB7357" s="15" cm="1">
        <f t="array" ref="AB7357">_xlfn.SWITCH(U7357,"夏",122,"冬",90,"春",153,"秋",153,0)</f>
        <v>122</v>
      </c>
      <c r="AC7357" s="16">
        <f t="shared" si="700"/>
        <v>331.84000000000003</v>
      </c>
      <c r="AD7357" s="5">
        <f>IFERROR(AA7357/D7357,0)</f>
        <v>1.9054290718038529E-2</v>
      </c>
      <c r="AE7357" s="15">
        <f t="shared" si="701"/>
        <v>0.33424657534246577</v>
      </c>
      <c r="AF7357" s="5">
        <f>IFERROR(AD7357*AE7357*48,0)</f>
        <v>0.30570390806803738</v>
      </c>
    </row>
    <row r="7358" spans="1:32" x14ac:dyDescent="0.15">
      <c r="A7358" s="1"/>
      <c r="B7358" s="1" t="s">
        <v>46</v>
      </c>
      <c r="C7358" s="1" t="s">
        <v>58</v>
      </c>
      <c r="D7358" s="1">
        <v>142.75</v>
      </c>
      <c r="E7358" s="6">
        <v>3.13</v>
      </c>
      <c r="F7358" s="18">
        <v>0.72916666666666696</v>
      </c>
      <c r="G7358" s="1">
        <v>25.4</v>
      </c>
      <c r="H7358" s="1">
        <v>60.44</v>
      </c>
      <c r="I7358" s="1">
        <v>25.5</v>
      </c>
      <c r="J7358" s="1">
        <v>0.3</v>
      </c>
      <c r="K7358" s="1">
        <v>410</v>
      </c>
      <c r="L7358" s="1">
        <v>95</v>
      </c>
      <c r="M7358" s="6">
        <f t="shared" si="697"/>
        <v>25.560823834796622</v>
      </c>
      <c r="N7358" s="1">
        <v>0</v>
      </c>
      <c r="O7358" s="1">
        <v>0</v>
      </c>
      <c r="P7358" s="12">
        <f t="shared" si="703"/>
        <v>0</v>
      </c>
      <c r="Q7358" s="1">
        <v>0</v>
      </c>
      <c r="R7358" s="1">
        <v>2.13</v>
      </c>
      <c r="S7358" s="1">
        <v>0.62</v>
      </c>
      <c r="T7358" s="1">
        <v>0</v>
      </c>
      <c r="U7358" s="4" t="s">
        <v>60</v>
      </c>
      <c r="V7358">
        <v>0.49</v>
      </c>
      <c r="W7358">
        <v>0.4</v>
      </c>
      <c r="X7358">
        <v>0.75</v>
      </c>
      <c r="Y7358">
        <v>2.38</v>
      </c>
      <c r="Z7358">
        <v>0.25</v>
      </c>
      <c r="AA7358" s="5">
        <f t="shared" si="699"/>
        <v>2.75</v>
      </c>
      <c r="AB7358" s="15" cm="1">
        <f t="array" ref="AB7358">_xlfn.SWITCH(U7358,"夏",122,"冬",90,"春",153,"秋",153,0)</f>
        <v>122</v>
      </c>
      <c r="AC7358" s="16">
        <f t="shared" si="700"/>
        <v>335.5</v>
      </c>
      <c r="AD7358" s="5">
        <f>IFERROR(AA7358/D7358,0)</f>
        <v>1.9264448336252189E-2</v>
      </c>
      <c r="AE7358" s="15">
        <f t="shared" si="701"/>
        <v>0.33424657534246577</v>
      </c>
      <c r="AF7358" s="5">
        <f>IFERROR(AD7358*AE7358*48,0)</f>
        <v>0.30907564234819951</v>
      </c>
    </row>
    <row r="7359" spans="1:32" x14ac:dyDescent="0.15">
      <c r="A7359" s="1"/>
      <c r="B7359" s="1" t="s">
        <v>46</v>
      </c>
      <c r="C7359" s="1" t="s">
        <v>58</v>
      </c>
      <c r="D7359" s="1">
        <v>142.75</v>
      </c>
      <c r="E7359" s="6">
        <v>3.13</v>
      </c>
      <c r="F7359" s="18">
        <v>0.75</v>
      </c>
      <c r="G7359" s="1">
        <v>24.5</v>
      </c>
      <c r="H7359" s="1">
        <v>64.63</v>
      </c>
      <c r="I7359" s="1">
        <v>24.6</v>
      </c>
      <c r="J7359" s="1">
        <v>0.3</v>
      </c>
      <c r="K7359" s="1">
        <v>410</v>
      </c>
      <c r="L7359" s="1">
        <v>0</v>
      </c>
      <c r="M7359" s="6">
        <f t="shared" si="697"/>
        <v>24.661376827124798</v>
      </c>
      <c r="N7359" s="1">
        <v>0</v>
      </c>
      <c r="O7359" s="1">
        <v>0</v>
      </c>
      <c r="P7359" s="12">
        <f t="shared" si="703"/>
        <v>0</v>
      </c>
      <c r="Q7359" s="1">
        <v>0</v>
      </c>
      <c r="R7359" s="1">
        <v>2.2200000000000002</v>
      </c>
      <c r="S7359" s="1">
        <v>0.65</v>
      </c>
      <c r="T7359" s="1">
        <v>0</v>
      </c>
      <c r="U7359" s="4" t="s">
        <v>60</v>
      </c>
      <c r="V7359">
        <v>0.49</v>
      </c>
      <c r="W7359">
        <v>0.4</v>
      </c>
      <c r="X7359">
        <v>0.75</v>
      </c>
      <c r="Y7359">
        <v>2.38</v>
      </c>
      <c r="Z7359">
        <v>0.25</v>
      </c>
      <c r="AA7359" s="5">
        <f t="shared" si="699"/>
        <v>2.87</v>
      </c>
      <c r="AB7359" s="15" cm="1">
        <f t="array" ref="AB7359">_xlfn.SWITCH(U7359,"夏",122,"冬",90,"春",153,"秋",153,0)</f>
        <v>122</v>
      </c>
      <c r="AC7359" s="16">
        <f t="shared" si="700"/>
        <v>350.14</v>
      </c>
      <c r="AD7359" s="5">
        <f>IFERROR(AA7359/D7359,0)</f>
        <v>2.0105078809106832E-2</v>
      </c>
      <c r="AE7359" s="15">
        <f t="shared" si="701"/>
        <v>0.33424657534246577</v>
      </c>
      <c r="AF7359" s="5">
        <f>IFERROR(AD7359*AE7359*48,0)</f>
        <v>0.32256257946884825</v>
      </c>
    </row>
    <row r="7360" spans="1:32" x14ac:dyDescent="0.15">
      <c r="A7360" s="1"/>
      <c r="B7360" s="1" t="s">
        <v>46</v>
      </c>
      <c r="C7360" s="1" t="s">
        <v>58</v>
      </c>
      <c r="D7360" s="1">
        <v>142.75</v>
      </c>
      <c r="E7360" s="6">
        <v>3.13</v>
      </c>
      <c r="F7360" s="18">
        <v>0.75</v>
      </c>
      <c r="G7360" s="1">
        <v>24.7</v>
      </c>
      <c r="H7360" s="1">
        <v>62.63</v>
      </c>
      <c r="I7360" s="1">
        <v>24.8</v>
      </c>
      <c r="J7360" s="1">
        <v>0.3</v>
      </c>
      <c r="K7360" s="1">
        <v>410</v>
      </c>
      <c r="L7360" s="1">
        <v>10</v>
      </c>
      <c r="M7360" s="6">
        <f t="shared" si="697"/>
        <v>24.861253362614605</v>
      </c>
      <c r="N7360" s="1">
        <v>0</v>
      </c>
      <c r="O7360" s="1">
        <v>0</v>
      </c>
      <c r="P7360" s="12">
        <f t="shared" si="703"/>
        <v>0</v>
      </c>
      <c r="Q7360" s="1">
        <v>0</v>
      </c>
      <c r="R7360" s="1">
        <v>2.25</v>
      </c>
      <c r="S7360" s="1">
        <v>0.65</v>
      </c>
      <c r="T7360" s="1">
        <v>0</v>
      </c>
      <c r="U7360" s="4" t="s">
        <v>60</v>
      </c>
      <c r="V7360">
        <v>0.49</v>
      </c>
      <c r="W7360">
        <v>0.4</v>
      </c>
      <c r="X7360">
        <v>0.75</v>
      </c>
      <c r="Y7360">
        <v>2.38</v>
      </c>
      <c r="Z7360">
        <v>0.25</v>
      </c>
      <c r="AA7360" s="5">
        <f t="shared" si="699"/>
        <v>2.9</v>
      </c>
      <c r="AB7360" s="15" cm="1">
        <f t="array" ref="AB7360">_xlfn.SWITCH(U7360,"夏",122,"冬",90,"春",153,"秋",153,0)</f>
        <v>122</v>
      </c>
      <c r="AC7360" s="16">
        <f t="shared" si="700"/>
        <v>353.8</v>
      </c>
      <c r="AD7360" s="5">
        <f>IFERROR(AA7360/D7360,0)</f>
        <v>2.0315236427320488E-2</v>
      </c>
      <c r="AE7360" s="15">
        <f t="shared" si="701"/>
        <v>0.33424657534246577</v>
      </c>
      <c r="AF7360" s="5">
        <f>IFERROR(AD7360*AE7360*48,0)</f>
        <v>0.32593431374901038</v>
      </c>
    </row>
    <row r="7361" spans="1:32" x14ac:dyDescent="0.15">
      <c r="A7361" s="1"/>
      <c r="B7361" s="1" t="s">
        <v>46</v>
      </c>
      <c r="C7361" s="1" t="s">
        <v>58</v>
      </c>
      <c r="D7361" s="1">
        <v>142.75</v>
      </c>
      <c r="E7361" s="6">
        <v>3.13</v>
      </c>
      <c r="F7361" s="18">
        <v>0.77083333333333304</v>
      </c>
      <c r="G7361" s="1">
        <v>23.93</v>
      </c>
      <c r="H7361" s="1">
        <v>66.22</v>
      </c>
      <c r="I7361" s="1">
        <v>24.03</v>
      </c>
      <c r="J7361" s="1">
        <v>0.3</v>
      </c>
      <c r="K7361" s="1">
        <v>410</v>
      </c>
      <c r="L7361" s="1">
        <v>0</v>
      </c>
      <c r="M7361" s="6">
        <f t="shared" si="697"/>
        <v>24.091730525823721</v>
      </c>
      <c r="N7361" s="1">
        <v>0</v>
      </c>
      <c r="O7361" s="1">
        <v>0</v>
      </c>
      <c r="P7361" s="12">
        <f t="shared" si="703"/>
        <v>0</v>
      </c>
      <c r="Q7361" s="1">
        <v>0</v>
      </c>
      <c r="R7361" s="1">
        <v>2.15</v>
      </c>
      <c r="S7361" s="1">
        <v>0.65600000000000003</v>
      </c>
      <c r="T7361" s="1">
        <v>0</v>
      </c>
      <c r="U7361" s="4" t="s">
        <v>60</v>
      </c>
      <c r="V7361">
        <v>0.49</v>
      </c>
      <c r="W7361">
        <v>0.4</v>
      </c>
      <c r="X7361">
        <v>0.75</v>
      </c>
      <c r="Y7361">
        <v>2.38</v>
      </c>
      <c r="Z7361">
        <v>0.25</v>
      </c>
      <c r="AA7361" s="5">
        <f t="shared" si="699"/>
        <v>2.806</v>
      </c>
      <c r="AB7361" s="15" cm="1">
        <f t="array" ref="AB7361">_xlfn.SWITCH(U7361,"夏",122,"冬",90,"春",153,"秋",153,0)</f>
        <v>122</v>
      </c>
      <c r="AC7361" s="16">
        <f t="shared" si="700"/>
        <v>342.33199999999999</v>
      </c>
      <c r="AD7361" s="5">
        <f>IFERROR(AA7361/D7361,0)</f>
        <v>1.9656742556917687E-2</v>
      </c>
      <c r="AE7361" s="15">
        <f t="shared" si="701"/>
        <v>0.33424657534246577</v>
      </c>
      <c r="AF7361" s="5">
        <f>IFERROR(AD7361*AE7361*48,0)</f>
        <v>0.31536954633783559</v>
      </c>
    </row>
    <row r="7362" spans="1:32" x14ac:dyDescent="0.15">
      <c r="A7362" s="1"/>
      <c r="B7362" s="1" t="s">
        <v>46</v>
      </c>
      <c r="C7362" s="1" t="s">
        <v>58</v>
      </c>
      <c r="D7362" s="1">
        <v>142.75</v>
      </c>
      <c r="E7362" s="6">
        <v>3.13</v>
      </c>
      <c r="F7362" s="18">
        <v>0.77083333333333304</v>
      </c>
      <c r="G7362" s="1">
        <v>24.13</v>
      </c>
      <c r="H7362" s="1">
        <v>64.22</v>
      </c>
      <c r="I7362" s="1">
        <v>24.23</v>
      </c>
      <c r="J7362" s="1">
        <v>0.3</v>
      </c>
      <c r="K7362" s="1">
        <v>410</v>
      </c>
      <c r="L7362" s="1">
        <v>10</v>
      </c>
      <c r="M7362" s="6">
        <f t="shared" si="697"/>
        <v>24.29160611236</v>
      </c>
      <c r="N7362" s="1">
        <v>0</v>
      </c>
      <c r="O7362" s="1">
        <v>0</v>
      </c>
      <c r="P7362" s="12">
        <f t="shared" si="703"/>
        <v>0</v>
      </c>
      <c r="Q7362" s="1">
        <v>0</v>
      </c>
      <c r="R7362" s="1">
        <v>2.1800000000000002</v>
      </c>
      <c r="S7362" s="1">
        <v>0.65600000000000003</v>
      </c>
      <c r="T7362" s="1">
        <v>0</v>
      </c>
      <c r="U7362" s="4" t="s">
        <v>60</v>
      </c>
      <c r="V7362">
        <v>0.49</v>
      </c>
      <c r="W7362">
        <v>0.4</v>
      </c>
      <c r="X7362">
        <v>0.75</v>
      </c>
      <c r="Y7362">
        <v>2.38</v>
      </c>
      <c r="Z7362">
        <v>0.25</v>
      </c>
      <c r="AA7362" s="5">
        <f t="shared" si="699"/>
        <v>2.8360000000000003</v>
      </c>
      <c r="AB7362" s="15" cm="1">
        <f t="array" ref="AB7362">_xlfn.SWITCH(U7362,"夏",122,"冬",90,"春",153,"秋",153,0)</f>
        <v>122</v>
      </c>
      <c r="AC7362" s="16">
        <f t="shared" si="700"/>
        <v>345.99200000000002</v>
      </c>
      <c r="AD7362" s="5">
        <f>IFERROR(AA7362/D7362,0)</f>
        <v>1.986690017513135E-2</v>
      </c>
      <c r="AE7362" s="15">
        <f t="shared" si="701"/>
        <v>0.33424657534246577</v>
      </c>
      <c r="AF7362" s="5">
        <f>IFERROR(AD7362*AE7362*48,0)</f>
        <v>0.31874128061799778</v>
      </c>
    </row>
    <row r="7363" spans="1:32" x14ac:dyDescent="0.15">
      <c r="A7363" s="1"/>
      <c r="B7363" s="1" t="s">
        <v>46</v>
      </c>
      <c r="C7363" s="1" t="s">
        <v>58</v>
      </c>
      <c r="D7363" s="1">
        <v>142.75</v>
      </c>
      <c r="E7363" s="6">
        <v>3.13</v>
      </c>
      <c r="F7363" s="18">
        <v>0.79166666666666696</v>
      </c>
      <c r="G7363" s="1">
        <v>23.35</v>
      </c>
      <c r="H7363" s="1">
        <v>67.81</v>
      </c>
      <c r="I7363" s="1">
        <v>23.45</v>
      </c>
      <c r="J7363" s="1">
        <v>0.3</v>
      </c>
      <c r="K7363" s="1">
        <v>410</v>
      </c>
      <c r="L7363" s="1">
        <v>0</v>
      </c>
      <c r="M7363" s="6">
        <f t="shared" si="697"/>
        <v>23.512093224044634</v>
      </c>
      <c r="N7363" s="1">
        <v>0</v>
      </c>
      <c r="O7363" s="1">
        <v>0</v>
      </c>
      <c r="P7363" s="12">
        <f t="shared" si="703"/>
        <v>0</v>
      </c>
      <c r="Q7363" s="1">
        <v>0</v>
      </c>
      <c r="R7363" s="1">
        <v>2.08</v>
      </c>
      <c r="S7363" s="1">
        <v>0.66200000000000003</v>
      </c>
      <c r="T7363" s="1">
        <v>0</v>
      </c>
      <c r="U7363" s="4" t="s">
        <v>60</v>
      </c>
      <c r="V7363">
        <v>0.49</v>
      </c>
      <c r="W7363">
        <v>0.4</v>
      </c>
      <c r="X7363">
        <v>0.75</v>
      </c>
      <c r="Y7363">
        <v>2.38</v>
      </c>
      <c r="Z7363">
        <v>0.25</v>
      </c>
      <c r="AA7363" s="5">
        <f t="shared" si="699"/>
        <v>2.742</v>
      </c>
      <c r="AB7363" s="15" cm="1">
        <f t="array" ref="AB7363">_xlfn.SWITCH(U7363,"夏",122,"冬",90,"春",153,"秋",153,0)</f>
        <v>122</v>
      </c>
      <c r="AC7363" s="16">
        <f t="shared" si="700"/>
        <v>334.524</v>
      </c>
      <c r="AD7363" s="5">
        <f>IFERROR(AA7363/D7363,0)</f>
        <v>1.9208406304728545E-2</v>
      </c>
      <c r="AE7363" s="15">
        <f t="shared" si="701"/>
        <v>0.33424657534246577</v>
      </c>
      <c r="AF7363" s="5">
        <f>IFERROR(AD7363*AE7363*48,0)</f>
        <v>0.30817651320682293</v>
      </c>
    </row>
    <row r="7364" spans="1:32" x14ac:dyDescent="0.15">
      <c r="A7364" s="1"/>
      <c r="B7364" s="1" t="s">
        <v>46</v>
      </c>
      <c r="C7364" s="1" t="s">
        <v>58</v>
      </c>
      <c r="D7364" s="1">
        <v>142.75</v>
      </c>
      <c r="E7364" s="6">
        <v>3.13</v>
      </c>
      <c r="F7364" s="18">
        <v>0.79166666666666696</v>
      </c>
      <c r="G7364" s="1">
        <v>23.55</v>
      </c>
      <c r="H7364" s="1">
        <v>65.81</v>
      </c>
      <c r="I7364" s="1">
        <v>23.65</v>
      </c>
      <c r="J7364" s="1">
        <v>0.3</v>
      </c>
      <c r="K7364" s="1">
        <v>410</v>
      </c>
      <c r="L7364" s="1">
        <v>10</v>
      </c>
      <c r="M7364" s="6">
        <f t="shared" si="697"/>
        <v>23.711967835606231</v>
      </c>
      <c r="N7364" s="1">
        <v>0</v>
      </c>
      <c r="O7364" s="1">
        <v>0</v>
      </c>
      <c r="P7364" s="12">
        <f t="shared" si="703"/>
        <v>0</v>
      </c>
      <c r="Q7364" s="1">
        <v>0</v>
      </c>
      <c r="R7364" s="1">
        <v>2.11</v>
      </c>
      <c r="S7364" s="1">
        <v>0.66200000000000003</v>
      </c>
      <c r="T7364" s="1">
        <v>0</v>
      </c>
      <c r="U7364" s="4" t="s">
        <v>60</v>
      </c>
      <c r="V7364">
        <v>0.49</v>
      </c>
      <c r="W7364">
        <v>0.4</v>
      </c>
      <c r="X7364">
        <v>0.75</v>
      </c>
      <c r="Y7364">
        <v>2.38</v>
      </c>
      <c r="Z7364">
        <v>0.25</v>
      </c>
      <c r="AA7364" s="5">
        <f t="shared" si="699"/>
        <v>2.7719999999999998</v>
      </c>
      <c r="AB7364" s="15" cm="1">
        <f t="array" ref="AB7364">_xlfn.SWITCH(U7364,"夏",122,"冬",90,"春",153,"秋",153,0)</f>
        <v>122</v>
      </c>
      <c r="AC7364" s="16">
        <f t="shared" si="700"/>
        <v>338.18399999999997</v>
      </c>
      <c r="AD7364" s="5">
        <f>IFERROR(AA7364/D7364,0)</f>
        <v>1.9418563922942205E-2</v>
      </c>
      <c r="AE7364" s="15">
        <f t="shared" si="701"/>
        <v>0.33424657534246577</v>
      </c>
      <c r="AF7364" s="5">
        <f>IFERROR(AD7364*AE7364*48,0)</f>
        <v>0.31154824748698506</v>
      </c>
    </row>
    <row r="7365" spans="1:32" x14ac:dyDescent="0.15">
      <c r="A7365" s="1"/>
      <c r="B7365" s="1" t="s">
        <v>46</v>
      </c>
      <c r="C7365" s="1" t="s">
        <v>58</v>
      </c>
      <c r="D7365" s="1">
        <v>142.75</v>
      </c>
      <c r="E7365" s="6">
        <v>3.13</v>
      </c>
      <c r="F7365" s="18">
        <v>0.8125</v>
      </c>
      <c r="G7365" s="1">
        <v>22.78</v>
      </c>
      <c r="H7365" s="1">
        <v>69.41</v>
      </c>
      <c r="I7365" s="1">
        <v>22.88</v>
      </c>
      <c r="J7365" s="1">
        <v>0.3</v>
      </c>
      <c r="K7365" s="1">
        <v>410</v>
      </c>
      <c r="L7365" s="1">
        <v>0</v>
      </c>
      <c r="M7365" s="6">
        <f t="shared" si="697"/>
        <v>22.942452441565251</v>
      </c>
      <c r="N7365" s="1">
        <v>0</v>
      </c>
      <c r="O7365" s="1">
        <v>0</v>
      </c>
      <c r="P7365" s="12">
        <f t="shared" si="703"/>
        <v>0</v>
      </c>
      <c r="Q7365" s="1">
        <v>0</v>
      </c>
      <c r="R7365" s="1">
        <v>2.02</v>
      </c>
      <c r="S7365" s="1">
        <v>0.66800000000000004</v>
      </c>
      <c r="T7365" s="1">
        <v>0</v>
      </c>
      <c r="U7365" s="4" t="s">
        <v>60</v>
      </c>
      <c r="V7365">
        <v>0.49</v>
      </c>
      <c r="W7365">
        <v>0.4</v>
      </c>
      <c r="X7365">
        <v>0.75</v>
      </c>
      <c r="Y7365">
        <v>2.38</v>
      </c>
      <c r="Z7365">
        <v>0.25</v>
      </c>
      <c r="AA7365" s="5">
        <f t="shared" si="699"/>
        <v>2.6880000000000002</v>
      </c>
      <c r="AB7365" s="15" cm="1">
        <f t="array" ref="AB7365">_xlfn.SWITCH(U7365,"夏",122,"冬",90,"春",153,"秋",153,0)</f>
        <v>122</v>
      </c>
      <c r="AC7365" s="16">
        <f t="shared" si="700"/>
        <v>327.93600000000004</v>
      </c>
      <c r="AD7365" s="5">
        <f>IFERROR(AA7365/D7365,0)</f>
        <v>1.883012259194396E-2</v>
      </c>
      <c r="AE7365" s="15">
        <f t="shared" si="701"/>
        <v>0.33424657534246577</v>
      </c>
      <c r="AF7365" s="5">
        <f>IFERROR(AD7365*AE7365*48,0)</f>
        <v>0.30210739150253108</v>
      </c>
    </row>
    <row r="7366" spans="1:32" x14ac:dyDescent="0.15">
      <c r="A7366" s="1"/>
      <c r="B7366" s="1" t="s">
        <v>46</v>
      </c>
      <c r="C7366" s="1" t="s">
        <v>58</v>
      </c>
      <c r="D7366" s="1">
        <v>142.75</v>
      </c>
      <c r="E7366" s="6">
        <v>3.13</v>
      </c>
      <c r="F7366" s="18">
        <v>0.8125</v>
      </c>
      <c r="G7366" s="1">
        <v>22.98</v>
      </c>
      <c r="H7366" s="1">
        <v>67.41</v>
      </c>
      <c r="I7366" s="1">
        <v>23.08</v>
      </c>
      <c r="J7366" s="1">
        <v>0.3</v>
      </c>
      <c r="K7366" s="1">
        <v>410</v>
      </c>
      <c r="L7366" s="1">
        <v>10</v>
      </c>
      <c r="M7366" s="6">
        <f t="shared" si="697"/>
        <v>23.142326085643276</v>
      </c>
      <c r="N7366" s="1">
        <v>0</v>
      </c>
      <c r="O7366" s="1">
        <v>0</v>
      </c>
      <c r="P7366" s="12">
        <f t="shared" si="703"/>
        <v>0</v>
      </c>
      <c r="Q7366" s="1">
        <v>0</v>
      </c>
      <c r="R7366" s="1">
        <v>2.0499999999999998</v>
      </c>
      <c r="S7366" s="1">
        <v>0.66800000000000004</v>
      </c>
      <c r="T7366" s="1">
        <v>0</v>
      </c>
      <c r="U7366" s="4" t="s">
        <v>60</v>
      </c>
      <c r="V7366">
        <v>0.49</v>
      </c>
      <c r="W7366">
        <v>0.4</v>
      </c>
      <c r="X7366">
        <v>0.75</v>
      </c>
      <c r="Y7366">
        <v>2.38</v>
      </c>
      <c r="Z7366">
        <v>0.25</v>
      </c>
      <c r="AA7366" s="5">
        <f t="shared" si="699"/>
        <v>2.718</v>
      </c>
      <c r="AB7366" s="15" cm="1">
        <f t="array" ref="AB7366">_xlfn.SWITCH(U7366,"夏",122,"冬",90,"春",153,"秋",153,0)</f>
        <v>122</v>
      </c>
      <c r="AC7366" s="16">
        <f t="shared" si="700"/>
        <v>331.596</v>
      </c>
      <c r="AD7366" s="5">
        <f>IFERROR(AA7366/D7366,0)</f>
        <v>1.9040280210157617E-2</v>
      </c>
      <c r="AE7366" s="15">
        <f t="shared" si="701"/>
        <v>0.33424657534246577</v>
      </c>
      <c r="AF7366" s="5">
        <f>IFERROR(AD7366*AE7366*48,0)</f>
        <v>0.30547912578269321</v>
      </c>
    </row>
    <row r="7367" spans="1:32" x14ac:dyDescent="0.15">
      <c r="A7367" s="1"/>
      <c r="B7367" s="1" t="s">
        <v>46</v>
      </c>
      <c r="C7367" s="1" t="s">
        <v>58</v>
      </c>
      <c r="D7367" s="1">
        <v>142.75</v>
      </c>
      <c r="E7367" s="6">
        <v>3.13</v>
      </c>
      <c r="F7367" s="18">
        <v>0.83333333333333304</v>
      </c>
      <c r="G7367" s="1">
        <v>22.2</v>
      </c>
      <c r="H7367" s="1">
        <v>71</v>
      </c>
      <c r="I7367" s="1">
        <v>22.3</v>
      </c>
      <c r="J7367" s="1">
        <v>0.15</v>
      </c>
      <c r="K7367" s="1">
        <v>410</v>
      </c>
      <c r="L7367" s="1">
        <v>0</v>
      </c>
      <c r="M7367" s="6">
        <f t="shared" si="697"/>
        <v>22.341450774774557</v>
      </c>
      <c r="N7367" s="1">
        <v>0</v>
      </c>
      <c r="O7367" s="1">
        <v>0</v>
      </c>
      <c r="P7367" s="12">
        <f t="shared" si="703"/>
        <v>0</v>
      </c>
      <c r="Q7367" s="1">
        <v>0</v>
      </c>
      <c r="R7367" s="1">
        <v>0</v>
      </c>
      <c r="S7367" s="1">
        <v>0.67400000000000004</v>
      </c>
      <c r="T7367" s="1">
        <v>0</v>
      </c>
      <c r="U7367" s="4" t="s">
        <v>60</v>
      </c>
      <c r="V7367">
        <v>0.49</v>
      </c>
      <c r="W7367">
        <v>0.4</v>
      </c>
      <c r="X7367">
        <v>0.75</v>
      </c>
      <c r="Y7367">
        <v>2.38</v>
      </c>
      <c r="Z7367">
        <v>0.25</v>
      </c>
      <c r="AA7367" s="5">
        <f t="shared" si="699"/>
        <v>0.67400000000000004</v>
      </c>
      <c r="AB7367" s="15" cm="1">
        <f t="array" ref="AB7367">_xlfn.SWITCH(U7367,"夏",122,"冬",90,"春",153,"秋",153,0)</f>
        <v>122</v>
      </c>
      <c r="AC7367" s="16">
        <f t="shared" si="700"/>
        <v>82.228000000000009</v>
      </c>
      <c r="AD7367" s="5">
        <f>IFERROR(AA7367/D7367,0)</f>
        <v>4.7215411558669002E-3</v>
      </c>
      <c r="AE7367" s="15">
        <f t="shared" si="701"/>
        <v>0.33424657534246577</v>
      </c>
      <c r="AF7367" s="5">
        <f>IFERROR(AD7367*AE7367*48,0)</f>
        <v>7.5751630160976899E-2</v>
      </c>
    </row>
    <row r="7368" spans="1:32" x14ac:dyDescent="0.15">
      <c r="A7368" s="1"/>
      <c r="B7368" s="1" t="s">
        <v>46</v>
      </c>
      <c r="C7368" s="1" t="s">
        <v>58</v>
      </c>
      <c r="D7368" s="1">
        <v>142.75</v>
      </c>
      <c r="E7368" s="6">
        <v>3.13</v>
      </c>
      <c r="F7368" s="18">
        <v>0.83333333333333304</v>
      </c>
      <c r="G7368" s="1">
        <v>22.4</v>
      </c>
      <c r="H7368" s="1">
        <v>69</v>
      </c>
      <c r="I7368" s="1">
        <v>22.5</v>
      </c>
      <c r="J7368" s="1">
        <v>0.15</v>
      </c>
      <c r="K7368" s="1">
        <v>410</v>
      </c>
      <c r="L7368" s="1">
        <v>10</v>
      </c>
      <c r="M7368" s="6">
        <f t="shared" si="697"/>
        <v>22.541366733885866</v>
      </c>
      <c r="N7368" s="1">
        <v>0</v>
      </c>
      <c r="O7368" s="1">
        <v>0</v>
      </c>
      <c r="P7368" s="12">
        <f t="shared" si="703"/>
        <v>0</v>
      </c>
      <c r="Q7368" s="1">
        <v>0</v>
      </c>
      <c r="R7368" s="1">
        <v>0</v>
      </c>
      <c r="S7368" s="1">
        <v>0.67400000000000004</v>
      </c>
      <c r="T7368" s="1">
        <v>0</v>
      </c>
      <c r="U7368" s="4" t="s">
        <v>60</v>
      </c>
      <c r="V7368">
        <v>0.49</v>
      </c>
      <c r="W7368">
        <v>0.4</v>
      </c>
      <c r="X7368">
        <v>0.75</v>
      </c>
      <c r="Y7368">
        <v>2.38</v>
      </c>
      <c r="Z7368">
        <v>0.25</v>
      </c>
      <c r="AA7368" s="5">
        <f t="shared" si="699"/>
        <v>0.67400000000000004</v>
      </c>
      <c r="AB7368" s="15" cm="1">
        <f t="array" ref="AB7368">_xlfn.SWITCH(U7368,"夏",122,"冬",90,"春",153,"秋",153,0)</f>
        <v>122</v>
      </c>
      <c r="AC7368" s="16">
        <f t="shared" si="700"/>
        <v>82.228000000000009</v>
      </c>
      <c r="AD7368" s="5">
        <f>IFERROR(AA7368/D7368,0)</f>
        <v>4.7215411558669002E-3</v>
      </c>
      <c r="AE7368" s="15">
        <f t="shared" si="701"/>
        <v>0.33424657534246577</v>
      </c>
      <c r="AF7368" s="5">
        <f>IFERROR(AD7368*AE7368*48,0)</f>
        <v>7.5751630160976899E-2</v>
      </c>
    </row>
    <row r="7369" spans="1:32" x14ac:dyDescent="0.15">
      <c r="A7369" s="1"/>
      <c r="B7369" s="1" t="s">
        <v>46</v>
      </c>
      <c r="C7369" s="1" t="s">
        <v>58</v>
      </c>
      <c r="D7369" s="1">
        <v>142.75</v>
      </c>
      <c r="E7369" s="6">
        <v>3.13</v>
      </c>
      <c r="F7369" s="18">
        <v>0.85416666666666696</v>
      </c>
      <c r="G7369" s="1">
        <v>21.63</v>
      </c>
      <c r="H7369" s="1">
        <v>72.59</v>
      </c>
      <c r="I7369" s="1">
        <v>21.73</v>
      </c>
      <c r="J7369" s="1">
        <v>0.15</v>
      </c>
      <c r="K7369" s="1">
        <v>410</v>
      </c>
      <c r="L7369" s="1">
        <v>0</v>
      </c>
      <c r="M7369" s="6">
        <f t="shared" si="697"/>
        <v>21.771691543451254</v>
      </c>
      <c r="N7369" s="1">
        <v>0</v>
      </c>
      <c r="O7369" s="1">
        <v>0</v>
      </c>
      <c r="P7369" s="12">
        <f t="shared" si="703"/>
        <v>0</v>
      </c>
      <c r="Q7369" s="1">
        <v>0</v>
      </c>
      <c r="R7369" s="1">
        <v>0</v>
      </c>
      <c r="S7369" s="1">
        <v>0.68</v>
      </c>
      <c r="T7369" s="1">
        <v>0</v>
      </c>
      <c r="U7369" s="4" t="s">
        <v>60</v>
      </c>
      <c r="V7369">
        <v>0.49</v>
      </c>
      <c r="W7369">
        <v>0.4</v>
      </c>
      <c r="X7369">
        <v>0.75</v>
      </c>
      <c r="Y7369">
        <v>2.38</v>
      </c>
      <c r="Z7369">
        <v>0.25</v>
      </c>
      <c r="AA7369" s="5">
        <f t="shared" si="699"/>
        <v>0.68</v>
      </c>
      <c r="AB7369" s="15" cm="1">
        <f t="array" ref="AB7369">_xlfn.SWITCH(U7369,"夏",122,"冬",90,"春",153,"秋",153,0)</f>
        <v>122</v>
      </c>
      <c r="AC7369" s="16">
        <f t="shared" si="700"/>
        <v>82.960000000000008</v>
      </c>
      <c r="AD7369" s="5">
        <f>IFERROR(AA7369/D7369,0)</f>
        <v>4.7635726795096324E-3</v>
      </c>
      <c r="AE7369" s="15">
        <f t="shared" si="701"/>
        <v>0.33424657534246577</v>
      </c>
      <c r="AF7369" s="5">
        <f>IFERROR(AD7369*AE7369*48,0)</f>
        <v>7.6425977017009344E-2</v>
      </c>
    </row>
    <row r="7370" spans="1:32" x14ac:dyDescent="0.15">
      <c r="A7370" s="1"/>
      <c r="B7370" s="1" t="s">
        <v>46</v>
      </c>
      <c r="C7370" s="1" t="s">
        <v>58</v>
      </c>
      <c r="D7370" s="1">
        <v>142.75</v>
      </c>
      <c r="E7370" s="6">
        <v>3.13</v>
      </c>
      <c r="F7370" s="18">
        <v>0.85416666666666696</v>
      </c>
      <c r="G7370" s="1">
        <v>21.83</v>
      </c>
      <c r="H7370" s="1">
        <v>70.59</v>
      </c>
      <c r="I7370" s="1">
        <v>21.93</v>
      </c>
      <c r="J7370" s="1">
        <v>0.15</v>
      </c>
      <c r="K7370" s="1">
        <v>410</v>
      </c>
      <c r="L7370" s="1">
        <v>10</v>
      </c>
      <c r="M7370" s="6">
        <f t="shared" si="697"/>
        <v>21.971606851418755</v>
      </c>
      <c r="N7370" s="1">
        <v>0</v>
      </c>
      <c r="O7370" s="1">
        <v>0</v>
      </c>
      <c r="P7370" s="12">
        <f t="shared" si="703"/>
        <v>0</v>
      </c>
      <c r="Q7370" s="1">
        <v>0</v>
      </c>
      <c r="R7370" s="1">
        <v>0</v>
      </c>
      <c r="S7370" s="1">
        <v>0.68</v>
      </c>
      <c r="T7370" s="1">
        <v>0</v>
      </c>
      <c r="U7370" s="4" t="s">
        <v>60</v>
      </c>
      <c r="V7370">
        <v>0.49</v>
      </c>
      <c r="W7370">
        <v>0.4</v>
      </c>
      <c r="X7370">
        <v>0.75</v>
      </c>
      <c r="Y7370">
        <v>2.38</v>
      </c>
      <c r="Z7370">
        <v>0.25</v>
      </c>
      <c r="AA7370" s="5">
        <f t="shared" si="699"/>
        <v>0.68</v>
      </c>
      <c r="AB7370" s="15" cm="1">
        <f t="array" ref="AB7370">_xlfn.SWITCH(U7370,"夏",122,"冬",90,"春",153,"秋",153,0)</f>
        <v>122</v>
      </c>
      <c r="AC7370" s="16">
        <f t="shared" si="700"/>
        <v>82.960000000000008</v>
      </c>
      <c r="AD7370" s="5">
        <f>IFERROR(AA7370/D7370,0)</f>
        <v>4.7635726795096324E-3</v>
      </c>
      <c r="AE7370" s="15">
        <f t="shared" si="701"/>
        <v>0.33424657534246577</v>
      </c>
      <c r="AF7370" s="5">
        <f>IFERROR(AD7370*AE7370*48,0)</f>
        <v>7.6425977017009344E-2</v>
      </c>
    </row>
    <row r="7371" spans="1:32" x14ac:dyDescent="0.15">
      <c r="A7371" s="1"/>
      <c r="B7371" s="1" t="s">
        <v>46</v>
      </c>
      <c r="C7371" s="1" t="s">
        <v>58</v>
      </c>
      <c r="D7371" s="1">
        <v>142.75</v>
      </c>
      <c r="E7371" s="6">
        <v>3.13</v>
      </c>
      <c r="F7371" s="18">
        <v>0.875</v>
      </c>
      <c r="G7371" s="1">
        <v>20.95</v>
      </c>
      <c r="H7371" s="1">
        <v>74.19</v>
      </c>
      <c r="I7371" s="1">
        <v>21.05</v>
      </c>
      <c r="J7371" s="1">
        <v>0.15</v>
      </c>
      <c r="K7371" s="1">
        <v>410</v>
      </c>
      <c r="L7371" s="1">
        <v>0</v>
      </c>
      <c r="M7371" s="6">
        <f t="shared" si="697"/>
        <v>21.09198122117806</v>
      </c>
      <c r="N7371" s="1">
        <v>0</v>
      </c>
      <c r="O7371" s="1">
        <v>0</v>
      </c>
      <c r="P7371" s="12">
        <f t="shared" si="703"/>
        <v>0</v>
      </c>
      <c r="Q7371" s="1">
        <v>0</v>
      </c>
      <c r="R7371" s="1">
        <v>0</v>
      </c>
      <c r="S7371" s="1">
        <v>0.28000000000000003</v>
      </c>
      <c r="T7371" s="1">
        <v>0</v>
      </c>
      <c r="U7371" s="4" t="s">
        <v>60</v>
      </c>
      <c r="V7371">
        <v>0.49</v>
      </c>
      <c r="W7371">
        <v>0.4</v>
      </c>
      <c r="X7371">
        <v>0.75</v>
      </c>
      <c r="Y7371">
        <v>2.38</v>
      </c>
      <c r="Z7371">
        <v>0.25</v>
      </c>
      <c r="AA7371" s="5">
        <f t="shared" si="699"/>
        <v>0.28000000000000003</v>
      </c>
      <c r="AB7371" s="15" cm="1">
        <f t="array" ref="AB7371">_xlfn.SWITCH(U7371,"夏",122,"冬",90,"春",153,"秋",153,0)</f>
        <v>122</v>
      </c>
      <c r="AC7371" s="16">
        <f t="shared" si="700"/>
        <v>34.160000000000004</v>
      </c>
      <c r="AD7371" s="5">
        <f>IFERROR(AA7371/D7371,0)</f>
        <v>1.9614711033274957E-3</v>
      </c>
      <c r="AE7371" s="15">
        <f t="shared" si="701"/>
        <v>0.33424657534246577</v>
      </c>
      <c r="AF7371" s="5">
        <f>IFERROR(AD7371*AE7371*48,0)</f>
        <v>3.1469519948180313E-2</v>
      </c>
    </row>
    <row r="7372" spans="1:32" x14ac:dyDescent="0.15">
      <c r="A7372" s="1"/>
      <c r="B7372" s="1" t="s">
        <v>46</v>
      </c>
      <c r="C7372" s="1" t="s">
        <v>58</v>
      </c>
      <c r="D7372" s="1">
        <v>142.75</v>
      </c>
      <c r="E7372" s="6">
        <v>3.13</v>
      </c>
      <c r="F7372" s="18">
        <v>0.875</v>
      </c>
      <c r="G7372" s="1">
        <v>21.15</v>
      </c>
      <c r="H7372" s="1">
        <v>72.19</v>
      </c>
      <c r="I7372" s="1">
        <v>21.25</v>
      </c>
      <c r="J7372" s="1">
        <v>0.15</v>
      </c>
      <c r="K7372" s="1">
        <v>410</v>
      </c>
      <c r="L7372" s="1">
        <v>10</v>
      </c>
      <c r="M7372" s="6">
        <f t="shared" si="697"/>
        <v>21.291895744073315</v>
      </c>
      <c r="N7372" s="1">
        <v>0</v>
      </c>
      <c r="O7372" s="1">
        <v>0</v>
      </c>
      <c r="P7372" s="12">
        <f t="shared" si="703"/>
        <v>0</v>
      </c>
      <c r="Q7372" s="1">
        <v>0</v>
      </c>
      <c r="R7372" s="1">
        <v>0</v>
      </c>
      <c r="S7372" s="1">
        <v>0.25</v>
      </c>
      <c r="T7372" s="1">
        <v>0</v>
      </c>
      <c r="U7372" s="4" t="s">
        <v>60</v>
      </c>
      <c r="V7372">
        <v>0.49</v>
      </c>
      <c r="W7372">
        <v>0.4</v>
      </c>
      <c r="X7372">
        <v>0.75</v>
      </c>
      <c r="Y7372">
        <v>2.38</v>
      </c>
      <c r="Z7372">
        <v>0.25</v>
      </c>
      <c r="AA7372" s="5">
        <f t="shared" si="699"/>
        <v>0.25</v>
      </c>
      <c r="AB7372" s="15" cm="1">
        <f t="array" ref="AB7372">_xlfn.SWITCH(U7372,"夏",122,"冬",90,"春",153,"秋",153,0)</f>
        <v>122</v>
      </c>
      <c r="AC7372" s="16">
        <f t="shared" si="700"/>
        <v>30.5</v>
      </c>
      <c r="AD7372" s="5">
        <f>IFERROR(AA7372/D7372,0)</f>
        <v>1.7513134851138354E-3</v>
      </c>
      <c r="AE7372" s="15">
        <f t="shared" si="701"/>
        <v>0.33424657534246577</v>
      </c>
      <c r="AF7372" s="5">
        <f>IFERROR(AD7372*AE7372*48,0)</f>
        <v>2.8097785668018137E-2</v>
      </c>
    </row>
    <row r="7373" spans="1:32" x14ac:dyDescent="0.15">
      <c r="A7373" s="1"/>
      <c r="B7373" s="1" t="s">
        <v>46</v>
      </c>
      <c r="C7373" s="1" t="s">
        <v>58</v>
      </c>
      <c r="D7373" s="1">
        <v>142.75</v>
      </c>
      <c r="E7373" s="6">
        <v>3.13</v>
      </c>
      <c r="F7373" s="18">
        <v>0.89583333333333304</v>
      </c>
      <c r="G7373" s="1">
        <v>20.38</v>
      </c>
      <c r="H7373" s="1">
        <v>75.78</v>
      </c>
      <c r="I7373" s="1">
        <v>20.48</v>
      </c>
      <c r="J7373" s="1">
        <v>0.15</v>
      </c>
      <c r="K7373" s="1">
        <v>410</v>
      </c>
      <c r="L7373" s="1">
        <v>0</v>
      </c>
      <c r="M7373" s="6">
        <f t="shared" si="697"/>
        <v>20.522226109888379</v>
      </c>
      <c r="N7373" s="1">
        <v>0</v>
      </c>
      <c r="O7373" s="1">
        <v>0</v>
      </c>
      <c r="P7373" s="12">
        <f t="shared" si="703"/>
        <v>0</v>
      </c>
      <c r="Q7373" s="1">
        <v>0</v>
      </c>
      <c r="R7373" s="1">
        <v>0</v>
      </c>
      <c r="S7373" s="1">
        <v>0.15</v>
      </c>
      <c r="T7373" s="1">
        <v>0</v>
      </c>
      <c r="U7373" s="4" t="s">
        <v>60</v>
      </c>
      <c r="V7373">
        <v>0.49</v>
      </c>
      <c r="W7373">
        <v>0.4</v>
      </c>
      <c r="X7373">
        <v>0.75</v>
      </c>
      <c r="Y7373">
        <v>2.38</v>
      </c>
      <c r="Z7373">
        <v>0.25</v>
      </c>
      <c r="AA7373" s="5">
        <f t="shared" si="699"/>
        <v>0.15</v>
      </c>
      <c r="AB7373" s="15" cm="1">
        <f t="array" ref="AB7373">_xlfn.SWITCH(U7373,"夏",122,"冬",90,"春",153,"秋",153,0)</f>
        <v>122</v>
      </c>
      <c r="AC7373" s="16">
        <f t="shared" si="700"/>
        <v>18.3</v>
      </c>
      <c r="AD7373" s="5">
        <f>IFERROR(AA7373/D7373,0)</f>
        <v>1.0507880910683011E-3</v>
      </c>
      <c r="AE7373" s="15">
        <f t="shared" si="701"/>
        <v>0.33424657534246577</v>
      </c>
      <c r="AF7373" s="5">
        <f>IFERROR(AD7373*AE7373*48,0)</f>
        <v>1.6858671400810883E-2</v>
      </c>
    </row>
    <row r="7374" spans="1:32" x14ac:dyDescent="0.15">
      <c r="A7374" s="1"/>
      <c r="B7374" s="1" t="s">
        <v>46</v>
      </c>
      <c r="C7374" s="1" t="s">
        <v>58</v>
      </c>
      <c r="D7374" s="1">
        <v>142.75</v>
      </c>
      <c r="E7374" s="6">
        <v>3.13</v>
      </c>
      <c r="F7374" s="18">
        <v>0.89583333333333304</v>
      </c>
      <c r="G7374" s="1">
        <v>20.58</v>
      </c>
      <c r="H7374" s="1">
        <v>73.78</v>
      </c>
      <c r="I7374" s="1">
        <v>20.68</v>
      </c>
      <c r="J7374" s="1">
        <v>0.15</v>
      </c>
      <c r="K7374" s="1">
        <v>410</v>
      </c>
      <c r="L7374" s="1">
        <v>10</v>
      </c>
      <c r="M7374" s="6">
        <f t="shared" ref="M7374:M7437" si="704">IFERROR(POWER((I7374+273.15)^4+133500000*POWER(J7374,0.6)*(I7374-G7374),0.25)-273.15,I7374)</f>
        <v>20.722139967690964</v>
      </c>
      <c r="N7374" s="1">
        <v>0</v>
      </c>
      <c r="O7374" s="1">
        <v>0</v>
      </c>
      <c r="P7374" s="12">
        <f t="shared" si="703"/>
        <v>0</v>
      </c>
      <c r="Q7374" s="1">
        <v>0</v>
      </c>
      <c r="R7374" s="1">
        <v>0</v>
      </c>
      <c r="S7374" s="1">
        <v>0.12</v>
      </c>
      <c r="T7374" s="1">
        <v>0</v>
      </c>
      <c r="U7374" s="4" t="s">
        <v>60</v>
      </c>
      <c r="V7374">
        <v>0.49</v>
      </c>
      <c r="W7374">
        <v>0.4</v>
      </c>
      <c r="X7374">
        <v>0.75</v>
      </c>
      <c r="Y7374">
        <v>2.38</v>
      </c>
      <c r="Z7374">
        <v>0.25</v>
      </c>
      <c r="AA7374" s="5">
        <f t="shared" si="699"/>
        <v>0.12</v>
      </c>
      <c r="AB7374" s="15" cm="1">
        <f t="array" ref="AB7374">_xlfn.SWITCH(U7374,"夏",122,"冬",90,"春",153,"秋",153,0)</f>
        <v>122</v>
      </c>
      <c r="AC7374" s="16">
        <f t="shared" si="700"/>
        <v>14.639999999999999</v>
      </c>
      <c r="AD7374" s="5">
        <f>IFERROR(AA7374/D7374,0)</f>
        <v>8.4063047285464095E-4</v>
      </c>
      <c r="AE7374" s="15">
        <f t="shared" si="701"/>
        <v>0.33424657534246577</v>
      </c>
      <c r="AF7374" s="5">
        <f>IFERROR(AD7374*AE7374*48,0)</f>
        <v>1.3486937120648704E-2</v>
      </c>
    </row>
    <row r="7375" spans="1:32" x14ac:dyDescent="0.15">
      <c r="A7375" s="1"/>
      <c r="B7375" s="1" t="s">
        <v>46</v>
      </c>
      <c r="C7375" s="1" t="s">
        <v>58</v>
      </c>
      <c r="D7375" s="1">
        <v>142.75</v>
      </c>
      <c r="E7375" s="6">
        <v>3.13</v>
      </c>
      <c r="F7375" s="18">
        <v>0.91666666666666696</v>
      </c>
      <c r="G7375" s="1">
        <v>19.8</v>
      </c>
      <c r="H7375" s="1">
        <v>77.75</v>
      </c>
      <c r="I7375" s="1">
        <v>19.899999999999999</v>
      </c>
      <c r="J7375" s="1">
        <v>0.15</v>
      </c>
      <c r="K7375" s="1">
        <v>410</v>
      </c>
      <c r="L7375" s="1">
        <v>0</v>
      </c>
      <c r="M7375" s="6">
        <f t="shared" si="704"/>
        <v>19.942477253477477</v>
      </c>
      <c r="N7375" s="1">
        <v>0</v>
      </c>
      <c r="O7375" s="1">
        <v>0</v>
      </c>
      <c r="P7375" s="12">
        <f t="shared" si="703"/>
        <v>0</v>
      </c>
      <c r="Q7375" s="1">
        <v>0</v>
      </c>
      <c r="R7375" s="1">
        <v>0</v>
      </c>
      <c r="S7375" s="1">
        <v>0.12</v>
      </c>
      <c r="T7375" s="1">
        <v>0</v>
      </c>
      <c r="U7375" s="4" t="s">
        <v>60</v>
      </c>
      <c r="V7375">
        <v>0.49</v>
      </c>
      <c r="W7375">
        <v>0.4</v>
      </c>
      <c r="X7375">
        <v>0.75</v>
      </c>
      <c r="Y7375">
        <v>2.38</v>
      </c>
      <c r="Z7375">
        <v>0.25</v>
      </c>
      <c r="AA7375" s="5">
        <f t="shared" si="699"/>
        <v>0.12</v>
      </c>
      <c r="AB7375" s="15" cm="1">
        <f t="array" ref="AB7375">_xlfn.SWITCH(U7375,"夏",122,"冬",90,"春",153,"秋",153,0)</f>
        <v>122</v>
      </c>
      <c r="AC7375" s="16">
        <f t="shared" si="700"/>
        <v>14.639999999999999</v>
      </c>
      <c r="AD7375" s="5">
        <f>IFERROR(AA7375/D7375,0)</f>
        <v>8.4063047285464095E-4</v>
      </c>
      <c r="AE7375" s="15">
        <f t="shared" si="701"/>
        <v>0.33424657534246577</v>
      </c>
      <c r="AF7375" s="5">
        <f>IFERROR(AD7375*AE7375*48,0)</f>
        <v>1.3486937120648704E-2</v>
      </c>
    </row>
    <row r="7376" spans="1:32" x14ac:dyDescent="0.15">
      <c r="A7376" s="1"/>
      <c r="B7376" s="1" t="s">
        <v>46</v>
      </c>
      <c r="C7376" s="1" t="s">
        <v>58</v>
      </c>
      <c r="D7376" s="1">
        <v>142.75</v>
      </c>
      <c r="E7376" s="6">
        <v>3.13</v>
      </c>
      <c r="F7376" s="18">
        <v>0.91666666666666696</v>
      </c>
      <c r="G7376" s="1">
        <v>20</v>
      </c>
      <c r="H7376" s="1">
        <v>75.75</v>
      </c>
      <c r="I7376" s="1">
        <v>20.100000000000001</v>
      </c>
      <c r="J7376" s="1">
        <v>0.15</v>
      </c>
      <c r="K7376" s="1">
        <v>410</v>
      </c>
      <c r="L7376" s="1">
        <v>10</v>
      </c>
      <c r="M7376" s="6">
        <f t="shared" si="704"/>
        <v>20.142390427867895</v>
      </c>
      <c r="N7376" s="1">
        <v>0</v>
      </c>
      <c r="O7376" s="1">
        <v>0</v>
      </c>
      <c r="P7376" s="12">
        <f t="shared" si="703"/>
        <v>0</v>
      </c>
      <c r="Q7376" s="1">
        <v>0</v>
      </c>
      <c r="R7376" s="1">
        <v>0</v>
      </c>
      <c r="S7376" s="1">
        <v>0.28000000000000003</v>
      </c>
      <c r="T7376" s="1">
        <v>0</v>
      </c>
      <c r="U7376" s="4" t="s">
        <v>60</v>
      </c>
      <c r="V7376">
        <v>0.49</v>
      </c>
      <c r="W7376">
        <v>0.4</v>
      </c>
      <c r="X7376">
        <v>0.75</v>
      </c>
      <c r="Y7376">
        <v>2.38</v>
      </c>
      <c r="Z7376">
        <v>0.25</v>
      </c>
      <c r="AA7376" s="5">
        <f t="shared" si="699"/>
        <v>0.28000000000000003</v>
      </c>
      <c r="AB7376" s="15" cm="1">
        <f t="array" ref="AB7376">_xlfn.SWITCH(U7376,"夏",122,"冬",90,"春",153,"秋",153,0)</f>
        <v>122</v>
      </c>
      <c r="AC7376" s="16">
        <f t="shared" si="700"/>
        <v>34.160000000000004</v>
      </c>
      <c r="AD7376" s="5">
        <f>IFERROR(AA7376/D7376,0)</f>
        <v>1.9614711033274957E-3</v>
      </c>
      <c r="AE7376" s="15">
        <f t="shared" si="701"/>
        <v>0.33424657534246577</v>
      </c>
      <c r="AF7376" s="5">
        <f>IFERROR(AD7376*AE7376*48,0)</f>
        <v>3.1469519948180313E-2</v>
      </c>
    </row>
    <row r="7377" spans="1:32" x14ac:dyDescent="0.15">
      <c r="A7377" s="1"/>
      <c r="B7377" s="1" t="s">
        <v>47</v>
      </c>
      <c r="C7377" s="1" t="s">
        <v>58</v>
      </c>
      <c r="D7377" s="1">
        <v>142.75</v>
      </c>
      <c r="E7377" s="6">
        <v>3.13</v>
      </c>
      <c r="F7377" s="18">
        <v>0.33333333333333298</v>
      </c>
      <c r="G7377" s="1">
        <v>22.5</v>
      </c>
      <c r="H7377" s="1">
        <v>80</v>
      </c>
      <c r="I7377" s="1">
        <v>22.5</v>
      </c>
      <c r="J7377" s="1">
        <v>0.1</v>
      </c>
      <c r="K7377" s="1">
        <v>450</v>
      </c>
      <c r="L7377" s="1">
        <v>200</v>
      </c>
      <c r="M7377" s="6">
        <f t="shared" si="704"/>
        <v>22.5</v>
      </c>
      <c r="N7377" s="1">
        <v>0</v>
      </c>
      <c r="O7377" s="1">
        <v>0</v>
      </c>
      <c r="P7377" s="12">
        <f t="shared" si="703"/>
        <v>0</v>
      </c>
      <c r="Q7377" s="1">
        <v>0</v>
      </c>
      <c r="R7377" s="1">
        <v>0.1</v>
      </c>
      <c r="S7377" s="1">
        <v>0.25</v>
      </c>
      <c r="T7377" s="1">
        <v>0</v>
      </c>
      <c r="U7377" s="4" t="s">
        <v>60</v>
      </c>
      <c r="V7377">
        <v>0.49</v>
      </c>
      <c r="W7377">
        <v>0.4</v>
      </c>
      <c r="X7377">
        <v>0.75</v>
      </c>
      <c r="Y7377">
        <v>2.38</v>
      </c>
      <c r="Z7377">
        <v>0.25</v>
      </c>
      <c r="AA7377" s="5">
        <f t="shared" si="699"/>
        <v>0.35</v>
      </c>
      <c r="AB7377" s="15" cm="1">
        <f t="array" ref="AB7377">_xlfn.SWITCH(U7377,"夏",122,"冬",90,"春",153,"秋",153,0)</f>
        <v>122</v>
      </c>
      <c r="AC7377" s="16">
        <f t="shared" si="700"/>
        <v>42.699999999999996</v>
      </c>
      <c r="AD7377" s="5">
        <f>IFERROR(AA7377/D7377,0)</f>
        <v>2.4518388791593695E-3</v>
      </c>
      <c r="AE7377" s="15">
        <f t="shared" si="701"/>
        <v>0.33424657534246577</v>
      </c>
      <c r="AF7377" s="5">
        <f>IFERROR(AD7377*AE7377*48,0)</f>
        <v>3.9336899935225392E-2</v>
      </c>
    </row>
    <row r="7378" spans="1:32" x14ac:dyDescent="0.15">
      <c r="A7378" s="1"/>
      <c r="B7378" s="1" t="s">
        <v>47</v>
      </c>
      <c r="C7378" s="1" t="s">
        <v>58</v>
      </c>
      <c r="D7378" s="1">
        <v>142.75</v>
      </c>
      <c r="E7378" s="6">
        <v>3.13</v>
      </c>
      <c r="F7378" s="18">
        <v>0.35416666666666702</v>
      </c>
      <c r="G7378" s="1">
        <v>22.8</v>
      </c>
      <c r="H7378" s="1">
        <v>78</v>
      </c>
      <c r="I7378" s="1">
        <v>22.8</v>
      </c>
      <c r="J7378" s="1">
        <v>0.1</v>
      </c>
      <c r="K7378" s="1">
        <v>460</v>
      </c>
      <c r="L7378" s="1">
        <v>250</v>
      </c>
      <c r="M7378" s="6">
        <f t="shared" si="704"/>
        <v>22.800000000000011</v>
      </c>
      <c r="N7378" s="1">
        <v>0</v>
      </c>
      <c r="O7378" s="1">
        <v>0</v>
      </c>
      <c r="P7378" s="12">
        <f t="shared" si="703"/>
        <v>0</v>
      </c>
      <c r="Q7378" s="1">
        <v>0</v>
      </c>
      <c r="R7378" s="1">
        <v>0.2</v>
      </c>
      <c r="S7378" s="1">
        <v>0.18</v>
      </c>
      <c r="T7378" s="1">
        <v>0</v>
      </c>
      <c r="U7378" s="4" t="s">
        <v>60</v>
      </c>
      <c r="V7378">
        <v>0.49</v>
      </c>
      <c r="W7378">
        <v>0.4</v>
      </c>
      <c r="X7378">
        <v>0.75</v>
      </c>
      <c r="Y7378">
        <v>2.38</v>
      </c>
      <c r="Z7378">
        <v>0.25</v>
      </c>
      <c r="AA7378" s="5">
        <f t="shared" si="699"/>
        <v>0.38</v>
      </c>
      <c r="AB7378" s="15" cm="1">
        <f t="array" ref="AB7378">_xlfn.SWITCH(U7378,"夏",122,"冬",90,"春",153,"秋",153,0)</f>
        <v>122</v>
      </c>
      <c r="AC7378" s="16">
        <f t="shared" si="700"/>
        <v>46.36</v>
      </c>
      <c r="AD7378" s="5">
        <f>IFERROR(AA7378/D7378,0)</f>
        <v>2.6619964973730297E-3</v>
      </c>
      <c r="AE7378" s="15">
        <f t="shared" si="701"/>
        <v>0.33424657534246577</v>
      </c>
      <c r="AF7378" s="5">
        <f>IFERROR(AD7378*AE7378*48,0)</f>
        <v>4.2708634215387564E-2</v>
      </c>
    </row>
    <row r="7379" spans="1:32" x14ac:dyDescent="0.15">
      <c r="A7379" s="1"/>
      <c r="B7379" s="1" t="s">
        <v>47</v>
      </c>
      <c r="C7379" s="1" t="s">
        <v>58</v>
      </c>
      <c r="D7379" s="1">
        <v>142.75</v>
      </c>
      <c r="E7379" s="6">
        <v>3.13</v>
      </c>
      <c r="F7379" s="18">
        <v>0.375</v>
      </c>
      <c r="G7379" s="1">
        <v>23.3</v>
      </c>
      <c r="H7379" s="1">
        <v>76</v>
      </c>
      <c r="I7379" s="1">
        <v>23.3</v>
      </c>
      <c r="J7379" s="1">
        <v>0.1</v>
      </c>
      <c r="K7379" s="1">
        <v>480</v>
      </c>
      <c r="L7379" s="1">
        <v>350</v>
      </c>
      <c r="M7379" s="6">
        <f t="shared" si="704"/>
        <v>23.300000000000068</v>
      </c>
      <c r="N7379" s="19">
        <v>0.5</v>
      </c>
      <c r="O7379" s="11" cm="1">
        <f t="array" ref="O7379">ROUND(_xlfn.SWITCH(C7379,"建筑专教",IF(S7379&gt;0.1,1.38,1.28),"阶梯教室",IF(S7379&gt;0.1,1.15,1.05),"公共教室",IF(S7379&gt;0.1,1.22,1.12),IF(S7379&gt;0.1,1.2,1.1))+(MOD(ROW()*11,31)/31-0.5)*0.06,2)</f>
        <v>1.37</v>
      </c>
      <c r="P7379" s="12">
        <f t="shared" si="703"/>
        <v>0.09</v>
      </c>
      <c r="Q7379" s="13">
        <f t="shared" ref="Q7379:Q7384" si="705">(0.303*EXP(-0.036*(O7379*58.15))+0.028)*((O7379*58.15)-0.00305*(5733-6.99*(O7379*58.15)-(EXP(16.6536-4030.183/(G7379+235))*(H7379/100)))-0.42*((O7379*58.15)-58.15)-0.000017*(O7379*58.15)*(5867-(EXP(16.6536-4030.183/(G7379+235))*(H7379/100)))-0.0014*(O7379*58.15)*(34-G7379)-0.0000000396*IF(N7379*0.155&gt;0.078,1.05+0.645*N7379*0.155,1)*(POWER((35.7-0.028*(O7379*58.15)-N7379*0.155*(0.0000000396*IF(N7379*0.155&gt;0.078,1.05+0.645*N7379*0.155,1)*(POWER((35.7-0.028*(O7379*58.15)-N7379*0.155*0.1)+273,4)-POWER(M7379+273,4))+IF(N7379*0.155&gt;0.078,1.05+0.645*N7379*0.155,1)*IF(J7379&lt;0.2,2.38*ABS(35.7-0.028*(O7379*58.15)-G7379)^0.25,12.1*SQRT(J7379))*(35.7-0.028*(O7379*58.15)-G7379))+273),4)-POWER(M7379+273,4))-IF(N7379*0.155&gt;0.078,1.05+0.645*N7379*0.155,1)*IF(J7379&lt;0.2,2.38*ABS(35.7-0.028*(O7379*58.15)-N7379*0.155*0.1-G7379)^0.25,12.1*SQRT(J7379))*(35.7-0.028*(O7379*58.15)-N7379*0.155*0.1-G7379))</f>
        <v>-0.53069523079524161</v>
      </c>
      <c r="R7379" s="1">
        <v>0.8</v>
      </c>
      <c r="S7379" s="1">
        <v>0.12</v>
      </c>
      <c r="T7379" s="1">
        <v>0.26</v>
      </c>
      <c r="U7379" s="4" t="s">
        <v>60</v>
      </c>
      <c r="V7379">
        <v>0.49</v>
      </c>
      <c r="W7379">
        <v>0.4</v>
      </c>
      <c r="X7379">
        <v>0.75</v>
      </c>
      <c r="Y7379">
        <v>2.38</v>
      </c>
      <c r="Z7379">
        <v>0.25</v>
      </c>
      <c r="AA7379" s="5">
        <f t="shared" si="699"/>
        <v>1.1800000000000002</v>
      </c>
      <c r="AB7379" s="15" cm="1">
        <f t="array" ref="AB7379">_xlfn.SWITCH(U7379,"夏",122,"冬",90,"春",153,"秋",153,0)</f>
        <v>122</v>
      </c>
      <c r="AC7379" s="16">
        <f t="shared" si="700"/>
        <v>143.96</v>
      </c>
      <c r="AD7379" s="5">
        <f>IFERROR(AA7379/D7379,0)</f>
        <v>8.266199649737304E-3</v>
      </c>
      <c r="AE7379" s="15">
        <f t="shared" si="701"/>
        <v>0.33424657534246577</v>
      </c>
      <c r="AF7379" s="5">
        <f>IFERROR(AD7379*AE7379*48,0)</f>
        <v>0.13262154835304563</v>
      </c>
    </row>
    <row r="7380" spans="1:32" x14ac:dyDescent="0.15">
      <c r="A7380" s="1"/>
      <c r="B7380" s="1" t="s">
        <v>47</v>
      </c>
      <c r="C7380" s="1" t="s">
        <v>58</v>
      </c>
      <c r="D7380" s="1">
        <v>142.75</v>
      </c>
      <c r="E7380" s="6">
        <v>3.13</v>
      </c>
      <c r="F7380" s="18">
        <v>0.39583333333333298</v>
      </c>
      <c r="G7380" s="1">
        <v>23.9</v>
      </c>
      <c r="H7380" s="1">
        <v>74</v>
      </c>
      <c r="I7380" s="1">
        <v>23.9</v>
      </c>
      <c r="J7380" s="1">
        <v>0.1</v>
      </c>
      <c r="K7380" s="1">
        <v>500</v>
      </c>
      <c r="L7380" s="1">
        <v>450</v>
      </c>
      <c r="M7380" s="6">
        <f t="shared" si="704"/>
        <v>23.89999999999992</v>
      </c>
      <c r="N7380" s="19">
        <v>0.5</v>
      </c>
      <c r="O7380" s="11" cm="1">
        <f t="array" ref="O7380">ROUND(_xlfn.SWITCH(C7380,"建筑专教",IF(S7380&gt;0.1,1.38,1.28),"阶梯教室",IF(S7380&gt;0.1,1.15,1.05),"公共教室",IF(S7380&gt;0.1,1.22,1.12),IF(S7380&gt;0.1,1.2,1.1))+(MOD(ROW()*11,31)/31-0.5)*0.06,2)</f>
        <v>1.39</v>
      </c>
      <c r="P7380" s="12">
        <f t="shared" si="703"/>
        <v>0.12</v>
      </c>
      <c r="Q7380" s="13">
        <f t="shared" si="705"/>
        <v>-0.31714824748347459</v>
      </c>
      <c r="R7380" s="1">
        <v>1.5</v>
      </c>
      <c r="S7380" s="1">
        <v>0.15</v>
      </c>
      <c r="T7380" s="1">
        <v>0.23300000000000001</v>
      </c>
      <c r="U7380" s="4" t="s">
        <v>60</v>
      </c>
      <c r="V7380">
        <v>0.49</v>
      </c>
      <c r="W7380">
        <v>0.4</v>
      </c>
      <c r="X7380">
        <v>0.75</v>
      </c>
      <c r="Y7380">
        <v>2.38</v>
      </c>
      <c r="Z7380">
        <v>0.25</v>
      </c>
      <c r="AA7380" s="5">
        <f t="shared" si="699"/>
        <v>1.883</v>
      </c>
      <c r="AB7380" s="15" cm="1">
        <f t="array" ref="AB7380">_xlfn.SWITCH(U7380,"夏",122,"冬",90,"春",153,"秋",153,0)</f>
        <v>122</v>
      </c>
      <c r="AC7380" s="16">
        <f t="shared" si="700"/>
        <v>229.726</v>
      </c>
      <c r="AD7380" s="5">
        <f>IFERROR(AA7380/D7380,0)</f>
        <v>1.3190893169877408E-2</v>
      </c>
      <c r="AE7380" s="15">
        <f t="shared" si="701"/>
        <v>0.33424657534246577</v>
      </c>
      <c r="AF7380" s="5">
        <f>IFERROR(AD7380*AE7380*48,0)</f>
        <v>0.21163252165151258</v>
      </c>
    </row>
    <row r="7381" spans="1:32" x14ac:dyDescent="0.15">
      <c r="A7381" s="1"/>
      <c r="B7381" s="1" t="s">
        <v>47</v>
      </c>
      <c r="C7381" s="1" t="s">
        <v>58</v>
      </c>
      <c r="D7381" s="1">
        <v>142.75</v>
      </c>
      <c r="E7381" s="6">
        <v>3.13</v>
      </c>
      <c r="F7381" s="18">
        <v>0.41666666666666702</v>
      </c>
      <c r="G7381" s="1">
        <v>24.5</v>
      </c>
      <c r="H7381" s="1">
        <v>72</v>
      </c>
      <c r="I7381" s="1">
        <v>24.5</v>
      </c>
      <c r="J7381" s="1">
        <v>0.3</v>
      </c>
      <c r="K7381" s="1">
        <v>520</v>
      </c>
      <c r="L7381" s="1">
        <v>550</v>
      </c>
      <c r="M7381" s="6">
        <f t="shared" si="704"/>
        <v>24.500000000000114</v>
      </c>
      <c r="N7381" s="19">
        <v>0.5</v>
      </c>
      <c r="O7381" s="11" cm="1">
        <f t="array" ref="O7381">ROUND(_xlfn.SWITCH(C7381,"建筑专教",IF(S7381&gt;0.1,1.38,1.28),"阶梯教室",IF(S7381&gt;0.1,1.15,1.05),"公共教室",IF(S7381&gt;0.1,1.22,1.12),IF(S7381&gt;0.1,1.2,1.1))+(MOD(ROW()*11,31)/31-0.5)*0.06,2)</f>
        <v>1.25</v>
      </c>
      <c r="P7381" s="12">
        <f t="shared" si="703"/>
        <v>0.14000000000000001</v>
      </c>
      <c r="Q7381" s="13">
        <f t="shared" si="705"/>
        <v>-1.2007495172608773</v>
      </c>
      <c r="R7381" s="1">
        <v>2</v>
      </c>
      <c r="S7381" s="1">
        <v>0.08</v>
      </c>
      <c r="T7381" s="1">
        <v>0.223</v>
      </c>
      <c r="U7381" s="4" t="s">
        <v>60</v>
      </c>
      <c r="V7381">
        <v>0.49</v>
      </c>
      <c r="W7381">
        <v>0.4</v>
      </c>
      <c r="X7381">
        <v>0.75</v>
      </c>
      <c r="Y7381">
        <v>2.38</v>
      </c>
      <c r="Z7381">
        <v>0.25</v>
      </c>
      <c r="AA7381" s="5">
        <f t="shared" si="699"/>
        <v>2.3029999999999999</v>
      </c>
      <c r="AB7381" s="15" cm="1">
        <f t="array" ref="AB7381">_xlfn.SWITCH(U7381,"夏",122,"冬",90,"春",153,"秋",153,0)</f>
        <v>122</v>
      </c>
      <c r="AC7381" s="16">
        <f t="shared" si="700"/>
        <v>280.96600000000001</v>
      </c>
      <c r="AD7381" s="5">
        <f>IFERROR(AA7381/D7381,0)</f>
        <v>1.6133099824868651E-2</v>
      </c>
      <c r="AE7381" s="15">
        <f t="shared" si="701"/>
        <v>0.33424657534246577</v>
      </c>
      <c r="AF7381" s="5">
        <f>IFERROR(AD7381*AE7381*48,0)</f>
        <v>0.25883680157378308</v>
      </c>
    </row>
    <row r="7382" spans="1:32" x14ac:dyDescent="0.15">
      <c r="A7382" s="1"/>
      <c r="B7382" s="1" t="s">
        <v>47</v>
      </c>
      <c r="C7382" s="1" t="s">
        <v>58</v>
      </c>
      <c r="D7382" s="1">
        <v>142.75</v>
      </c>
      <c r="E7382" s="6">
        <v>3.13</v>
      </c>
      <c r="F7382" s="18">
        <v>0.4375</v>
      </c>
      <c r="G7382" s="1">
        <v>25.1</v>
      </c>
      <c r="H7382" s="1">
        <v>70</v>
      </c>
      <c r="I7382" s="1">
        <v>25.1</v>
      </c>
      <c r="J7382" s="1">
        <v>0.3</v>
      </c>
      <c r="K7382" s="1">
        <v>540</v>
      </c>
      <c r="L7382" s="1">
        <v>650</v>
      </c>
      <c r="M7382" s="6">
        <f t="shared" si="704"/>
        <v>25.099999999999909</v>
      </c>
      <c r="N7382" s="19">
        <v>0.5</v>
      </c>
      <c r="O7382" s="11" cm="1">
        <f t="array" ref="O7382">ROUND(_xlfn.SWITCH(C7382,"建筑专教",IF(S7382&gt;0.1,1.38,1.28),"阶梯教室",IF(S7382&gt;0.1,1.15,1.05),"公共教室",IF(S7382&gt;0.1,1.22,1.12),IF(S7382&gt;0.1,1.2,1.1))+(MOD(ROW()*11,31)/31-0.5)*0.06,2)</f>
        <v>1.38</v>
      </c>
      <c r="P7382" s="12">
        <f t="shared" si="703"/>
        <v>0.16</v>
      </c>
      <c r="Q7382" s="13">
        <f t="shared" si="705"/>
        <v>-0.6421671602056791</v>
      </c>
      <c r="R7382" s="1">
        <v>2.2000000000000002</v>
      </c>
      <c r="S7382" s="1">
        <v>0.25</v>
      </c>
      <c r="T7382" s="1">
        <v>0.46500000000000002</v>
      </c>
      <c r="U7382" s="4" t="s">
        <v>60</v>
      </c>
      <c r="V7382">
        <v>0.49</v>
      </c>
      <c r="W7382">
        <v>0.4</v>
      </c>
      <c r="X7382">
        <v>0.75</v>
      </c>
      <c r="Y7382">
        <v>2.38</v>
      </c>
      <c r="Z7382">
        <v>0.25</v>
      </c>
      <c r="AA7382" s="5">
        <f t="shared" si="699"/>
        <v>2.915</v>
      </c>
      <c r="AB7382" s="15" cm="1">
        <f t="array" ref="AB7382">_xlfn.SWITCH(U7382,"夏",122,"冬",90,"春",153,"秋",153,0)</f>
        <v>122</v>
      </c>
      <c r="AC7382" s="16">
        <f t="shared" si="700"/>
        <v>355.63</v>
      </c>
      <c r="AD7382" s="5">
        <f>IFERROR(AA7382/D7382,0)</f>
        <v>2.042031523642732E-2</v>
      </c>
      <c r="AE7382" s="15">
        <f t="shared" si="701"/>
        <v>0.33424657534246577</v>
      </c>
      <c r="AF7382" s="5">
        <f>IFERROR(AD7382*AE7382*48,0)</f>
        <v>0.32762018088909151</v>
      </c>
    </row>
    <row r="7383" spans="1:32" x14ac:dyDescent="0.15">
      <c r="A7383" s="1"/>
      <c r="B7383" s="1" t="s">
        <v>47</v>
      </c>
      <c r="C7383" s="1" t="s">
        <v>58</v>
      </c>
      <c r="D7383" s="1">
        <v>142.75</v>
      </c>
      <c r="E7383" s="6">
        <v>3.13</v>
      </c>
      <c r="F7383" s="18">
        <v>0.45833333333333298</v>
      </c>
      <c r="G7383" s="1">
        <v>25.7</v>
      </c>
      <c r="H7383" s="1">
        <v>68</v>
      </c>
      <c r="I7383" s="1">
        <v>25.7</v>
      </c>
      <c r="J7383" s="1">
        <v>0.3</v>
      </c>
      <c r="K7383" s="1">
        <v>560</v>
      </c>
      <c r="L7383" s="1">
        <v>750</v>
      </c>
      <c r="M7383" s="6">
        <f t="shared" si="704"/>
        <v>25.699999999999989</v>
      </c>
      <c r="N7383" s="19">
        <v>0.5</v>
      </c>
      <c r="O7383" s="11" cm="1">
        <f t="array" ref="O7383">ROUND(_xlfn.SWITCH(C7383,"建筑专教",IF(S7383&gt;0.1,1.38,1.28),"阶梯教室",IF(S7383&gt;0.1,1.15,1.05),"公共教室",IF(S7383&gt;0.1,1.22,1.12),IF(S7383&gt;0.1,1.2,1.1))+(MOD(ROW()*11,31)/31-0.5)*0.06,2)</f>
        <v>1.4</v>
      </c>
      <c r="P7383" s="12">
        <f t="shared" si="703"/>
        <v>0.19</v>
      </c>
      <c r="Q7383" s="13">
        <f t="shared" si="705"/>
        <v>-0.40139683908415347</v>
      </c>
      <c r="R7383" s="1">
        <v>2.2999999999999998</v>
      </c>
      <c r="S7383" s="1">
        <v>0.18</v>
      </c>
      <c r="T7383" s="1">
        <v>0.26</v>
      </c>
      <c r="U7383" s="4" t="s">
        <v>60</v>
      </c>
      <c r="V7383">
        <v>0.49</v>
      </c>
      <c r="W7383">
        <v>0.4</v>
      </c>
      <c r="X7383">
        <v>0.75</v>
      </c>
      <c r="Y7383">
        <v>2.38</v>
      </c>
      <c r="Z7383">
        <v>0.25</v>
      </c>
      <c r="AA7383" s="5">
        <f t="shared" si="699"/>
        <v>2.74</v>
      </c>
      <c r="AB7383" s="15" cm="1">
        <f t="array" ref="AB7383">_xlfn.SWITCH(U7383,"夏",122,"冬",90,"春",153,"秋",153,0)</f>
        <v>122</v>
      </c>
      <c r="AC7383" s="16">
        <f t="shared" si="700"/>
        <v>334.28000000000003</v>
      </c>
      <c r="AD7383" s="5">
        <f>IFERROR(AA7383/D7383,0)</f>
        <v>1.9194395796847636E-2</v>
      </c>
      <c r="AE7383" s="15">
        <f t="shared" si="701"/>
        <v>0.33424657534246577</v>
      </c>
      <c r="AF7383" s="5">
        <f>IFERROR(AD7383*AE7383*48,0)</f>
        <v>0.30795173092147876</v>
      </c>
    </row>
    <row r="7384" spans="1:32" x14ac:dyDescent="0.15">
      <c r="A7384" s="1"/>
      <c r="B7384" s="1" t="s">
        <v>47</v>
      </c>
      <c r="C7384" s="1" t="s">
        <v>58</v>
      </c>
      <c r="D7384" s="1">
        <v>142.75</v>
      </c>
      <c r="E7384" s="6">
        <v>3.13</v>
      </c>
      <c r="F7384" s="18">
        <v>0.47916666666666702</v>
      </c>
      <c r="G7384" s="1">
        <v>26.3</v>
      </c>
      <c r="H7384" s="1">
        <v>66</v>
      </c>
      <c r="I7384" s="1">
        <v>26.3</v>
      </c>
      <c r="J7384" s="1">
        <v>0.3</v>
      </c>
      <c r="K7384" s="1">
        <v>580</v>
      </c>
      <c r="L7384" s="1">
        <v>800</v>
      </c>
      <c r="M7384" s="6">
        <f t="shared" si="704"/>
        <v>26.299999999999898</v>
      </c>
      <c r="N7384" s="19">
        <v>0.5</v>
      </c>
      <c r="O7384" s="11" cm="1">
        <f t="array" ref="O7384">ROUND(_xlfn.SWITCH(C7384,"建筑专教",IF(S7384&gt;0.1,1.38,1.28),"阶梯教室",IF(S7384&gt;0.1,1.15,1.05),"公共教室",IF(S7384&gt;0.1,1.22,1.12),IF(S7384&gt;0.1,1.2,1.1))+(MOD(ROW()*11,31)/31-0.5)*0.06,2)</f>
        <v>1.36</v>
      </c>
      <c r="P7384" s="12">
        <f t="shared" si="703"/>
        <v>0.21</v>
      </c>
      <c r="Q7384" s="13">
        <f t="shared" si="705"/>
        <v>-0.28601623957053834</v>
      </c>
      <c r="R7384" s="1">
        <v>2.1</v>
      </c>
      <c r="S7384" s="1">
        <v>0.22</v>
      </c>
      <c r="T7384" s="1">
        <v>0.47499999999999998</v>
      </c>
      <c r="U7384" s="4" t="s">
        <v>60</v>
      </c>
      <c r="V7384">
        <v>0.49</v>
      </c>
      <c r="W7384">
        <v>0.4</v>
      </c>
      <c r="X7384">
        <v>0.75</v>
      </c>
      <c r="Y7384">
        <v>2.38</v>
      </c>
      <c r="Z7384">
        <v>0.25</v>
      </c>
      <c r="AA7384" s="5">
        <f t="shared" si="699"/>
        <v>2.7950000000000004</v>
      </c>
      <c r="AB7384" s="15" cm="1">
        <f t="array" ref="AB7384">_xlfn.SWITCH(U7384,"夏",122,"冬",90,"春",153,"秋",153,0)</f>
        <v>122</v>
      </c>
      <c r="AC7384" s="16">
        <f t="shared" si="700"/>
        <v>340.99000000000007</v>
      </c>
      <c r="AD7384" s="5">
        <f>IFERROR(AA7384/D7384,0)</f>
        <v>1.9579684763572681E-2</v>
      </c>
      <c r="AE7384" s="15">
        <f t="shared" si="701"/>
        <v>0.33424657534246577</v>
      </c>
      <c r="AF7384" s="5">
        <f>IFERROR(AD7384*AE7384*48,0)</f>
        <v>0.31413324376844282</v>
      </c>
    </row>
    <row r="7385" spans="1:32" x14ac:dyDescent="0.15">
      <c r="A7385" s="1"/>
      <c r="B7385" s="1" t="s">
        <v>47</v>
      </c>
      <c r="C7385" s="1" t="s">
        <v>58</v>
      </c>
      <c r="D7385" s="1">
        <v>142.75</v>
      </c>
      <c r="E7385" s="6">
        <v>3.13</v>
      </c>
      <c r="F7385" s="18">
        <v>0.5</v>
      </c>
      <c r="G7385" s="1">
        <v>26.7</v>
      </c>
      <c r="H7385" s="1">
        <v>64</v>
      </c>
      <c r="I7385" s="1">
        <v>26.7</v>
      </c>
      <c r="J7385" s="1">
        <v>0.3</v>
      </c>
      <c r="K7385" s="1">
        <v>410</v>
      </c>
      <c r="L7385" s="1">
        <v>800</v>
      </c>
      <c r="M7385" s="6">
        <f t="shared" si="704"/>
        <v>26.699999999999932</v>
      </c>
      <c r="N7385" s="1">
        <v>0</v>
      </c>
      <c r="O7385" s="1">
        <v>0</v>
      </c>
      <c r="P7385" s="12">
        <f t="shared" si="703"/>
        <v>0</v>
      </c>
      <c r="Q7385" s="1">
        <v>0</v>
      </c>
      <c r="R7385" s="1">
        <v>1.5</v>
      </c>
      <c r="S7385" s="1">
        <v>0.15</v>
      </c>
      <c r="T7385" s="1">
        <v>0</v>
      </c>
      <c r="U7385" s="4" t="s">
        <v>60</v>
      </c>
      <c r="V7385">
        <v>0.49</v>
      </c>
      <c r="W7385">
        <v>0.4</v>
      </c>
      <c r="X7385">
        <v>0.75</v>
      </c>
      <c r="Y7385">
        <v>2.38</v>
      </c>
      <c r="Z7385">
        <v>0.25</v>
      </c>
      <c r="AA7385" s="5">
        <f t="shared" si="699"/>
        <v>1.65</v>
      </c>
      <c r="AB7385" s="15" cm="1">
        <f t="array" ref="AB7385">_xlfn.SWITCH(U7385,"夏",122,"冬",90,"春",153,"秋",153,0)</f>
        <v>122</v>
      </c>
      <c r="AC7385" s="16">
        <f t="shared" si="700"/>
        <v>201.29999999999998</v>
      </c>
      <c r="AD7385" s="5">
        <f>IFERROR(AA7385/D7385,0)</f>
        <v>1.1558669001751313E-2</v>
      </c>
      <c r="AE7385" s="15">
        <f t="shared" si="701"/>
        <v>0.33424657534246577</v>
      </c>
      <c r="AF7385" s="5">
        <f>IFERROR(AD7385*AE7385*48,0)</f>
        <v>0.18544538540891969</v>
      </c>
    </row>
    <row r="7386" spans="1:32" x14ac:dyDescent="0.15">
      <c r="A7386" s="1"/>
      <c r="B7386" s="1" t="s">
        <v>47</v>
      </c>
      <c r="C7386" s="1" t="s">
        <v>58</v>
      </c>
      <c r="D7386" s="1">
        <v>142.75</v>
      </c>
      <c r="E7386" s="6">
        <v>3.13</v>
      </c>
      <c r="F7386" s="18">
        <v>0.52083333333333304</v>
      </c>
      <c r="G7386" s="1">
        <v>27.3</v>
      </c>
      <c r="H7386" s="1">
        <v>62</v>
      </c>
      <c r="I7386" s="1">
        <v>27.3</v>
      </c>
      <c r="J7386" s="1">
        <v>0.3</v>
      </c>
      <c r="K7386" s="1">
        <v>410</v>
      </c>
      <c r="L7386" s="1">
        <v>700</v>
      </c>
      <c r="M7386" s="6">
        <f t="shared" si="704"/>
        <v>27.300000000000011</v>
      </c>
      <c r="N7386" s="1">
        <v>0</v>
      </c>
      <c r="O7386" s="1">
        <v>0</v>
      </c>
      <c r="P7386" s="12">
        <f t="shared" si="703"/>
        <v>0</v>
      </c>
      <c r="Q7386" s="1">
        <v>0</v>
      </c>
      <c r="R7386" s="1">
        <v>1.2</v>
      </c>
      <c r="S7386" s="1">
        <v>0</v>
      </c>
      <c r="T7386" s="1">
        <v>0</v>
      </c>
      <c r="U7386" s="4" t="s">
        <v>60</v>
      </c>
      <c r="V7386">
        <v>0.49</v>
      </c>
      <c r="W7386">
        <v>0.4</v>
      </c>
      <c r="X7386">
        <v>0.75</v>
      </c>
      <c r="Y7386">
        <v>2.38</v>
      </c>
      <c r="Z7386">
        <v>0.25</v>
      </c>
      <c r="AA7386" s="5">
        <f t="shared" si="699"/>
        <v>1.2</v>
      </c>
      <c r="AB7386" s="15" cm="1">
        <f t="array" ref="AB7386">_xlfn.SWITCH(U7386,"夏",122,"冬",90,"春",153,"秋",153,0)</f>
        <v>122</v>
      </c>
      <c r="AC7386" s="16">
        <f t="shared" si="700"/>
        <v>146.4</v>
      </c>
      <c r="AD7386" s="5">
        <f>IFERROR(AA7386/D7386,0)</f>
        <v>8.4063047285464088E-3</v>
      </c>
      <c r="AE7386" s="15">
        <f t="shared" si="701"/>
        <v>0.33424657534246577</v>
      </c>
      <c r="AF7386" s="5">
        <f>IFERROR(AD7386*AE7386*48,0)</f>
        <v>0.13486937120648707</v>
      </c>
    </row>
    <row r="7387" spans="1:32" x14ac:dyDescent="0.15">
      <c r="A7387" s="1"/>
      <c r="B7387" s="1" t="s">
        <v>47</v>
      </c>
      <c r="C7387" s="1" t="s">
        <v>58</v>
      </c>
      <c r="D7387" s="1">
        <v>142.75</v>
      </c>
      <c r="E7387" s="6">
        <v>3.13</v>
      </c>
      <c r="F7387" s="18">
        <v>0.54166666666666696</v>
      </c>
      <c r="G7387" s="1">
        <v>27.9</v>
      </c>
      <c r="H7387" s="1">
        <v>60</v>
      </c>
      <c r="I7387" s="1">
        <v>27.9</v>
      </c>
      <c r="J7387" s="1">
        <v>0.3</v>
      </c>
      <c r="K7387" s="1">
        <v>410</v>
      </c>
      <c r="L7387" s="1">
        <v>600</v>
      </c>
      <c r="M7387" s="6">
        <f t="shared" si="704"/>
        <v>27.899999999999977</v>
      </c>
      <c r="N7387" s="1">
        <v>0</v>
      </c>
      <c r="O7387" s="1">
        <v>0</v>
      </c>
      <c r="P7387" s="12">
        <f t="shared" si="703"/>
        <v>0</v>
      </c>
      <c r="Q7387" s="1">
        <v>0</v>
      </c>
      <c r="R7387" s="1">
        <v>1</v>
      </c>
      <c r="S7387" s="1">
        <v>0</v>
      </c>
      <c r="T7387" s="1">
        <v>0</v>
      </c>
      <c r="U7387" s="4" t="s">
        <v>60</v>
      </c>
      <c r="V7387">
        <v>0.49</v>
      </c>
      <c r="W7387">
        <v>0.4</v>
      </c>
      <c r="X7387">
        <v>0.75</v>
      </c>
      <c r="Y7387">
        <v>2.38</v>
      </c>
      <c r="Z7387">
        <v>0.25</v>
      </c>
      <c r="AA7387" s="5">
        <f t="shared" si="699"/>
        <v>1</v>
      </c>
      <c r="AB7387" s="15" cm="1">
        <f t="array" ref="AB7387">_xlfn.SWITCH(U7387,"夏",122,"冬",90,"春",153,"秋",153,0)</f>
        <v>122</v>
      </c>
      <c r="AC7387" s="16">
        <f t="shared" si="700"/>
        <v>122</v>
      </c>
      <c r="AD7387" s="5">
        <f>IFERROR(AA7387/D7387,0)</f>
        <v>7.0052539404553416E-3</v>
      </c>
      <c r="AE7387" s="15">
        <f t="shared" si="701"/>
        <v>0.33424657534246577</v>
      </c>
      <c r="AF7387" s="5">
        <f>IFERROR(AD7387*AE7387*48,0)</f>
        <v>0.11239114267207255</v>
      </c>
    </row>
    <row r="7388" spans="1:32" x14ac:dyDescent="0.15">
      <c r="A7388" s="1"/>
      <c r="B7388" s="1" t="s">
        <v>47</v>
      </c>
      <c r="C7388" s="1" t="s">
        <v>58</v>
      </c>
      <c r="D7388" s="1">
        <v>142.75</v>
      </c>
      <c r="E7388" s="6">
        <v>3.13</v>
      </c>
      <c r="F7388" s="18">
        <v>0.5625</v>
      </c>
      <c r="G7388" s="1">
        <v>28.5</v>
      </c>
      <c r="H7388" s="1">
        <v>58</v>
      </c>
      <c r="I7388" s="1">
        <v>28.5</v>
      </c>
      <c r="J7388" s="1">
        <v>0.3</v>
      </c>
      <c r="K7388" s="1">
        <v>410</v>
      </c>
      <c r="L7388" s="1">
        <v>500</v>
      </c>
      <c r="M7388" s="6">
        <f t="shared" si="704"/>
        <v>28.500000000000057</v>
      </c>
      <c r="N7388" s="19">
        <v>0.5</v>
      </c>
      <c r="O7388" s="11" cm="1">
        <f t="array" ref="O7388">ROUND(_xlfn.SWITCH(C7388,"建筑专教",IF(S7388&gt;0.1,1.38,1.28),"阶梯教室",IF(S7388&gt;0.1,1.15,1.05),"公共教室",IF(S7388&gt;0.1,1.22,1.12),IF(S7388&gt;0.1,1.2,1.1))+(MOD(ROW()*11,31)/31-0.5)*0.06,2)</f>
        <v>1.38</v>
      </c>
      <c r="P7388" s="12">
        <f t="shared" si="703"/>
        <v>0.01</v>
      </c>
      <c r="Q7388" s="13">
        <f t="shared" ref="Q7388:Q7395" si="706">(0.303*EXP(-0.036*(O7388*58.15))+0.028)*((O7388*58.15)-0.00305*(5733-6.99*(O7388*58.15)-(EXP(16.6536-4030.183/(G7388+235))*(H7388/100)))-0.42*((O7388*58.15)-58.15)-0.000017*(O7388*58.15)*(5867-(EXP(16.6536-4030.183/(G7388+235))*(H7388/100)))-0.0014*(O7388*58.15)*(34-G7388)-0.0000000396*IF(N7388*0.155&gt;0.078,1.05+0.645*N7388*0.155,1)*(POWER((35.7-0.028*(O7388*58.15)-N7388*0.155*(0.0000000396*IF(N7388*0.155&gt;0.078,1.05+0.645*N7388*0.155,1)*(POWER((35.7-0.028*(O7388*58.15)-N7388*0.155*0.1)+273,4)-POWER(M7388+273,4))+IF(N7388*0.155&gt;0.078,1.05+0.645*N7388*0.155,1)*IF(J7388&lt;0.2,2.38*ABS(35.7-0.028*(O7388*58.15)-G7388)^0.25,12.1*SQRT(J7388))*(35.7-0.028*(O7388*58.15)-G7388))+273),4)-POWER(M7388+273,4))-IF(N7388*0.155&gt;0.078,1.05+0.645*N7388*0.155,1)*IF(J7388&lt;0.2,2.38*ABS(35.7-0.028*(O7388*58.15)-N7388*0.155*0.1-G7388)^0.25,12.1*SQRT(J7388))*(35.7-0.028*(O7388*58.15)-N7388*0.155*0.1-G7388))</f>
        <v>0.48171835961362458</v>
      </c>
      <c r="R7388" s="1">
        <v>1.5</v>
      </c>
      <c r="S7388" s="1">
        <v>0.28000000000000003</v>
      </c>
      <c r="T7388" s="1">
        <v>0.26</v>
      </c>
      <c r="U7388" s="4" t="s">
        <v>60</v>
      </c>
      <c r="V7388">
        <v>0.49</v>
      </c>
      <c r="W7388">
        <v>0.4</v>
      </c>
      <c r="X7388">
        <v>0.75</v>
      </c>
      <c r="Y7388">
        <v>2.38</v>
      </c>
      <c r="Z7388">
        <v>0.25</v>
      </c>
      <c r="AA7388" s="5">
        <f t="shared" si="699"/>
        <v>2.04</v>
      </c>
      <c r="AB7388" s="15" cm="1">
        <f t="array" ref="AB7388">_xlfn.SWITCH(U7388,"夏",122,"冬",90,"春",153,"秋",153,0)</f>
        <v>122</v>
      </c>
      <c r="AC7388" s="16">
        <f t="shared" si="700"/>
        <v>248.88</v>
      </c>
      <c r="AD7388" s="5">
        <f>IFERROR(AA7388/D7388,0)</f>
        <v>1.4290718038528896E-2</v>
      </c>
      <c r="AE7388" s="15">
        <f t="shared" si="701"/>
        <v>0.33424657534246577</v>
      </c>
      <c r="AF7388" s="5">
        <f>IFERROR(AD7388*AE7388*48,0)</f>
        <v>0.22927793105102801</v>
      </c>
    </row>
    <row r="7389" spans="1:32" x14ac:dyDescent="0.15">
      <c r="A7389" s="1"/>
      <c r="B7389" s="1" t="s">
        <v>47</v>
      </c>
      <c r="C7389" s="1" t="s">
        <v>58</v>
      </c>
      <c r="D7389" s="1">
        <v>142.75</v>
      </c>
      <c r="E7389" s="6">
        <v>3.13</v>
      </c>
      <c r="F7389" s="18">
        <v>0.58333333333333304</v>
      </c>
      <c r="G7389" s="1">
        <v>29</v>
      </c>
      <c r="H7389" s="1">
        <v>56</v>
      </c>
      <c r="I7389" s="1">
        <v>29</v>
      </c>
      <c r="J7389" s="1">
        <v>0.3</v>
      </c>
      <c r="K7389" s="1">
        <v>530</v>
      </c>
      <c r="L7389" s="1">
        <v>600</v>
      </c>
      <c r="M7389" s="6">
        <f t="shared" si="704"/>
        <v>29.000000000000057</v>
      </c>
      <c r="N7389" s="19">
        <v>0.5</v>
      </c>
      <c r="O7389" s="11" cm="1">
        <f t="array" ref="O7389">ROUND(_xlfn.SWITCH(C7389,"建筑专教",IF(S7389&gt;0.1,1.38,1.28),"阶梯教室",IF(S7389&gt;0.1,1.15,1.05),"公共教室",IF(S7389&gt;0.1,1.22,1.12),IF(S7389&gt;0.1,1.2,1.1))+(MOD(ROW()*11,31)/31-0.5)*0.06,2)</f>
        <v>1.4</v>
      </c>
      <c r="P7389" s="12">
        <f t="shared" si="703"/>
        <v>0.15</v>
      </c>
      <c r="Q7389" s="13">
        <f t="shared" si="706"/>
        <v>0.6726955993989463</v>
      </c>
      <c r="R7389" s="1">
        <v>2</v>
      </c>
      <c r="S7389" s="1">
        <v>0.22</v>
      </c>
      <c r="T7389" s="1">
        <v>0.23300000000000001</v>
      </c>
      <c r="U7389" s="4" t="s">
        <v>60</v>
      </c>
      <c r="V7389">
        <v>0.49</v>
      </c>
      <c r="W7389">
        <v>0.4</v>
      </c>
      <c r="X7389">
        <v>0.75</v>
      </c>
      <c r="Y7389">
        <v>2.38</v>
      </c>
      <c r="Z7389">
        <v>0.25</v>
      </c>
      <c r="AA7389" s="5">
        <f t="shared" si="699"/>
        <v>2.4530000000000003</v>
      </c>
      <c r="AB7389" s="15" cm="1">
        <f t="array" ref="AB7389">_xlfn.SWITCH(U7389,"夏",122,"冬",90,"春",153,"秋",153,0)</f>
        <v>122</v>
      </c>
      <c r="AC7389" s="16">
        <f t="shared" si="700"/>
        <v>299.26600000000002</v>
      </c>
      <c r="AD7389" s="5">
        <f>IFERROR(AA7389/D7389,0)</f>
        <v>1.7183887915936953E-2</v>
      </c>
      <c r="AE7389" s="15">
        <f t="shared" si="701"/>
        <v>0.33424657534246577</v>
      </c>
      <c r="AF7389" s="5">
        <f>IFERROR(AD7389*AE7389*48,0)</f>
        <v>0.27569547297459396</v>
      </c>
    </row>
    <row r="7390" spans="1:32" x14ac:dyDescent="0.15">
      <c r="A7390" s="1"/>
      <c r="B7390" s="1" t="s">
        <v>47</v>
      </c>
      <c r="C7390" s="1" t="s">
        <v>58</v>
      </c>
      <c r="D7390" s="1">
        <v>142.75</v>
      </c>
      <c r="E7390" s="6">
        <v>3.13</v>
      </c>
      <c r="F7390" s="18">
        <v>0.60416666666666696</v>
      </c>
      <c r="G7390" s="1">
        <v>29.4</v>
      </c>
      <c r="H7390" s="1">
        <v>55</v>
      </c>
      <c r="I7390" s="1">
        <v>29.4</v>
      </c>
      <c r="J7390" s="1">
        <v>0.3</v>
      </c>
      <c r="K7390" s="1">
        <v>550</v>
      </c>
      <c r="L7390" s="1">
        <v>700</v>
      </c>
      <c r="M7390" s="6">
        <f t="shared" si="704"/>
        <v>29.39999999999992</v>
      </c>
      <c r="N7390" s="19">
        <v>0.5</v>
      </c>
      <c r="O7390" s="11" cm="1">
        <f t="array" ref="O7390">ROUND(_xlfn.SWITCH(C7390,"建筑专教",IF(S7390&gt;0.1,1.38,1.28),"阶梯教室",IF(S7390&gt;0.1,1.15,1.05),"公共教室",IF(S7390&gt;0.1,1.22,1.12),IF(S7390&gt;0.1,1.2,1.1))+(MOD(ROW()*11,31)/31-0.5)*0.06,2)</f>
        <v>1.37</v>
      </c>
      <c r="P7390" s="12">
        <f t="shared" si="703"/>
        <v>0.18</v>
      </c>
      <c r="Q7390" s="13">
        <f t="shared" si="706"/>
        <v>0.76686095134724608</v>
      </c>
      <c r="R7390" s="1">
        <v>2.2000000000000002</v>
      </c>
      <c r="S7390" s="1">
        <v>0.15</v>
      </c>
      <c r="T7390" s="1">
        <v>0.223</v>
      </c>
      <c r="U7390" s="4" t="s">
        <v>60</v>
      </c>
      <c r="V7390">
        <v>0.49</v>
      </c>
      <c r="W7390">
        <v>0.4</v>
      </c>
      <c r="X7390">
        <v>0.75</v>
      </c>
      <c r="Y7390">
        <v>2.38</v>
      </c>
      <c r="Z7390">
        <v>0.25</v>
      </c>
      <c r="AA7390" s="5">
        <f t="shared" si="699"/>
        <v>2.573</v>
      </c>
      <c r="AB7390" s="15" cm="1">
        <f t="array" ref="AB7390">_xlfn.SWITCH(U7390,"夏",122,"冬",90,"春",153,"秋",153,0)</f>
        <v>122</v>
      </c>
      <c r="AC7390" s="16">
        <f t="shared" si="700"/>
        <v>313.90600000000001</v>
      </c>
      <c r="AD7390" s="5">
        <f>IFERROR(AA7390/D7390,0)</f>
        <v>1.8024518388791592E-2</v>
      </c>
      <c r="AE7390" s="15">
        <f t="shared" si="701"/>
        <v>0.33424657534246577</v>
      </c>
      <c r="AF7390" s="5">
        <f>IFERROR(AD7390*AE7390*48,0)</f>
        <v>0.28918241009524265</v>
      </c>
    </row>
    <row r="7391" spans="1:32" x14ac:dyDescent="0.15">
      <c r="A7391" s="1"/>
      <c r="B7391" s="1" t="s">
        <v>47</v>
      </c>
      <c r="C7391" s="1" t="s">
        <v>58</v>
      </c>
      <c r="D7391" s="1">
        <v>142.75</v>
      </c>
      <c r="E7391" s="6">
        <v>3.13</v>
      </c>
      <c r="F7391" s="18">
        <v>0.625</v>
      </c>
      <c r="G7391" s="1">
        <v>29.5</v>
      </c>
      <c r="H7391" s="1">
        <v>55</v>
      </c>
      <c r="I7391" s="1">
        <v>29.5</v>
      </c>
      <c r="J7391" s="1">
        <v>0.3</v>
      </c>
      <c r="K7391" s="1">
        <v>570</v>
      </c>
      <c r="L7391" s="1">
        <v>800</v>
      </c>
      <c r="M7391" s="6">
        <f t="shared" si="704"/>
        <v>29.500000000000114</v>
      </c>
      <c r="N7391" s="19">
        <v>0.5</v>
      </c>
      <c r="O7391" s="11" cm="1">
        <f t="array" ref="O7391">ROUND(_xlfn.SWITCH(C7391,"建筑专教",IF(S7391&gt;0.1,1.38,1.28),"阶梯教室",IF(S7391&gt;0.1,1.15,1.05),"公共教室",IF(S7391&gt;0.1,1.22,1.12),IF(S7391&gt;0.1,1.2,1.1))+(MOD(ROW()*11,31)/31-0.5)*0.06,2)</f>
        <v>1.39</v>
      </c>
      <c r="P7391" s="12">
        <f t="shared" si="703"/>
        <v>0.2</v>
      </c>
      <c r="Q7391" s="13">
        <f t="shared" si="706"/>
        <v>0.82375080730046402</v>
      </c>
      <c r="R7391" s="1">
        <v>2.2999999999999998</v>
      </c>
      <c r="S7391" s="1">
        <v>0.25</v>
      </c>
      <c r="T7391" s="1">
        <v>0.46500000000000002</v>
      </c>
      <c r="U7391" s="4" t="s">
        <v>60</v>
      </c>
      <c r="V7391">
        <v>0.49</v>
      </c>
      <c r="W7391">
        <v>0.4</v>
      </c>
      <c r="X7391">
        <v>0.75</v>
      </c>
      <c r="Y7391">
        <v>2.38</v>
      </c>
      <c r="Z7391">
        <v>0.25</v>
      </c>
      <c r="AA7391" s="5">
        <f t="shared" si="699"/>
        <v>3.0149999999999997</v>
      </c>
      <c r="AB7391" s="15" cm="1">
        <f t="array" ref="AB7391">_xlfn.SWITCH(U7391,"夏",122,"冬",90,"春",153,"秋",153,0)</f>
        <v>122</v>
      </c>
      <c r="AC7391" s="16">
        <f t="shared" si="700"/>
        <v>367.83</v>
      </c>
      <c r="AD7391" s="5">
        <f>IFERROR(AA7391/D7391,0)</f>
        <v>2.1120840630472853E-2</v>
      </c>
      <c r="AE7391" s="15">
        <f t="shared" si="701"/>
        <v>0.33424657534246577</v>
      </c>
      <c r="AF7391" s="5">
        <f>IFERROR(AD7391*AE7391*48,0)</f>
        <v>0.33885929515629876</v>
      </c>
    </row>
    <row r="7392" spans="1:32" x14ac:dyDescent="0.15">
      <c r="A7392" s="1"/>
      <c r="B7392" s="1" t="s">
        <v>47</v>
      </c>
      <c r="C7392" s="1" t="s">
        <v>58</v>
      </c>
      <c r="D7392" s="1">
        <v>142.75</v>
      </c>
      <c r="E7392" s="6">
        <v>3.13</v>
      </c>
      <c r="F7392" s="18">
        <v>0.64583333333333304</v>
      </c>
      <c r="G7392" s="1">
        <v>29.3</v>
      </c>
      <c r="H7392" s="1">
        <v>57</v>
      </c>
      <c r="I7392" s="1">
        <v>29.3</v>
      </c>
      <c r="J7392" s="1">
        <v>0.3</v>
      </c>
      <c r="K7392" s="1">
        <v>590</v>
      </c>
      <c r="L7392" s="1">
        <v>800</v>
      </c>
      <c r="M7392" s="6">
        <f t="shared" si="704"/>
        <v>29.299999999999955</v>
      </c>
      <c r="N7392" s="19">
        <v>0.5</v>
      </c>
      <c r="O7392" s="11" cm="1">
        <f t="array" ref="O7392">ROUND(_xlfn.SWITCH(C7392,"建筑专教",IF(S7392&gt;0.1,1.38,1.28),"阶梯教室",IF(S7392&gt;0.1,1.15,1.05),"公共教室",IF(S7392&gt;0.1,1.22,1.12),IF(S7392&gt;0.1,1.2,1.1))+(MOD(ROW()*11,31)/31-0.5)*0.06,2)</f>
        <v>1.41</v>
      </c>
      <c r="P7392" s="12">
        <f t="shared" si="703"/>
        <v>0.22</v>
      </c>
      <c r="Q7392" s="13">
        <f t="shared" si="706"/>
        <v>0.78221837194917965</v>
      </c>
      <c r="R7392" s="1">
        <v>2.1</v>
      </c>
      <c r="S7392" s="1">
        <v>0.18</v>
      </c>
      <c r="T7392" s="1">
        <v>0.223</v>
      </c>
      <c r="U7392" s="4" t="s">
        <v>60</v>
      </c>
      <c r="V7392">
        <v>0.49</v>
      </c>
      <c r="W7392">
        <v>0.4</v>
      </c>
      <c r="X7392">
        <v>0.75</v>
      </c>
      <c r="Y7392">
        <v>2.38</v>
      </c>
      <c r="Z7392">
        <v>0.25</v>
      </c>
      <c r="AA7392" s="5">
        <f t="shared" si="699"/>
        <v>2.5030000000000001</v>
      </c>
      <c r="AB7392" s="15" cm="1">
        <f t="array" ref="AB7392">_xlfn.SWITCH(U7392,"夏",122,"冬",90,"春",153,"秋",153,0)</f>
        <v>122</v>
      </c>
      <c r="AC7392" s="16">
        <f t="shared" si="700"/>
        <v>305.36599999999999</v>
      </c>
      <c r="AD7392" s="5">
        <f>IFERROR(AA7392/D7392,0)</f>
        <v>1.753415061295972E-2</v>
      </c>
      <c r="AE7392" s="15">
        <f t="shared" si="701"/>
        <v>0.33424657534246577</v>
      </c>
      <c r="AF7392" s="5">
        <f>IFERROR(AD7392*AE7392*48,0)</f>
        <v>0.28131503010819758</v>
      </c>
    </row>
    <row r="7393" spans="1:32" x14ac:dyDescent="0.15">
      <c r="A7393" s="1"/>
      <c r="B7393" s="1" t="s">
        <v>47</v>
      </c>
      <c r="C7393" s="1" t="s">
        <v>58</v>
      </c>
      <c r="D7393" s="1">
        <v>142.75</v>
      </c>
      <c r="E7393" s="6">
        <v>3.13</v>
      </c>
      <c r="F7393" s="18">
        <v>0.66666666666666696</v>
      </c>
      <c r="G7393" s="1">
        <v>29</v>
      </c>
      <c r="H7393" s="1">
        <v>59</v>
      </c>
      <c r="I7393" s="1">
        <v>29</v>
      </c>
      <c r="J7393" s="1">
        <v>0.3</v>
      </c>
      <c r="K7393" s="1">
        <v>610</v>
      </c>
      <c r="L7393" s="1">
        <v>750</v>
      </c>
      <c r="M7393" s="6">
        <f t="shared" si="704"/>
        <v>29.000000000000057</v>
      </c>
      <c r="N7393" s="19">
        <v>0.5</v>
      </c>
      <c r="O7393" s="11" cm="1">
        <f t="array" ref="O7393">ROUND(_xlfn.SWITCH(C7393,"建筑专教",IF(S7393&gt;0.1,1.38,1.28),"阶梯教室",IF(S7393&gt;0.1,1.15,1.05),"公共教室",IF(S7393&gt;0.1,1.22,1.12),IF(S7393&gt;0.1,1.2,1.1))+(MOD(ROW()*11,31)/31-0.5)*0.06,2)</f>
        <v>1.37</v>
      </c>
      <c r="P7393" s="12">
        <f t="shared" si="703"/>
        <v>0.25</v>
      </c>
      <c r="Q7393" s="13">
        <f t="shared" si="706"/>
        <v>0.63373737150101161</v>
      </c>
      <c r="R7393" s="1">
        <v>1.9</v>
      </c>
      <c r="S7393" s="1">
        <v>0.12</v>
      </c>
      <c r="T7393" s="1">
        <v>0.46500000000000002</v>
      </c>
      <c r="U7393" s="4" t="s">
        <v>60</v>
      </c>
      <c r="V7393">
        <v>0.49</v>
      </c>
      <c r="W7393">
        <v>0.4</v>
      </c>
      <c r="X7393">
        <v>0.75</v>
      </c>
      <c r="Y7393">
        <v>2.38</v>
      </c>
      <c r="Z7393">
        <v>0.25</v>
      </c>
      <c r="AA7393" s="5">
        <f t="shared" si="699"/>
        <v>2.4849999999999999</v>
      </c>
      <c r="AB7393" s="15" cm="1">
        <f t="array" ref="AB7393">_xlfn.SWITCH(U7393,"夏",122,"冬",90,"春",153,"秋",153,0)</f>
        <v>122</v>
      </c>
      <c r="AC7393" s="16">
        <f t="shared" si="700"/>
        <v>303.16999999999996</v>
      </c>
      <c r="AD7393" s="5">
        <f>IFERROR(AA7393/D7393,0)</f>
        <v>1.7408056042031522E-2</v>
      </c>
      <c r="AE7393" s="15">
        <f t="shared" si="701"/>
        <v>0.33424657534246577</v>
      </c>
      <c r="AF7393" s="5">
        <f>IFERROR(AD7393*AE7393*48,0)</f>
        <v>0.27929198954010026</v>
      </c>
    </row>
    <row r="7394" spans="1:32" x14ac:dyDescent="0.15">
      <c r="A7394" s="1"/>
      <c r="B7394" s="1" t="s">
        <v>47</v>
      </c>
      <c r="C7394" s="1" t="s">
        <v>58</v>
      </c>
      <c r="D7394" s="1">
        <v>142.75</v>
      </c>
      <c r="E7394" s="6">
        <v>3.13</v>
      </c>
      <c r="F7394" s="18">
        <v>0.6875</v>
      </c>
      <c r="G7394" s="1">
        <v>28.6</v>
      </c>
      <c r="H7394" s="1">
        <v>61</v>
      </c>
      <c r="I7394" s="1">
        <v>28.6</v>
      </c>
      <c r="J7394" s="1">
        <v>0.3</v>
      </c>
      <c r="K7394" s="1">
        <v>630</v>
      </c>
      <c r="L7394" s="1">
        <v>650</v>
      </c>
      <c r="M7394" s="6">
        <f t="shared" si="704"/>
        <v>28.600000000000023</v>
      </c>
      <c r="N7394" s="19">
        <v>0.5</v>
      </c>
      <c r="O7394" s="11" cm="1">
        <f t="array" ref="O7394">ROUND(_xlfn.SWITCH(C7394,"建筑专教",IF(S7394&gt;0.1,1.38,1.28),"阶梯教室",IF(S7394&gt;0.1,1.15,1.05),"公共教室",IF(S7394&gt;0.1,1.22,1.12),IF(S7394&gt;0.1,1.2,1.1))+(MOD(ROW()*11,31)/31-0.5)*0.06,2)</f>
        <v>1.39</v>
      </c>
      <c r="P7394" s="12">
        <f t="shared" si="703"/>
        <v>0.27</v>
      </c>
      <c r="Q7394" s="13">
        <f t="shared" si="706"/>
        <v>0.52878502865800558</v>
      </c>
      <c r="R7394" s="1">
        <v>1.7</v>
      </c>
      <c r="S7394" s="1">
        <v>0.15</v>
      </c>
      <c r="T7394" s="1">
        <v>0.223</v>
      </c>
      <c r="U7394" s="4" t="s">
        <v>60</v>
      </c>
      <c r="V7394">
        <v>0.49</v>
      </c>
      <c r="W7394">
        <v>0.4</v>
      </c>
      <c r="X7394">
        <v>0.75</v>
      </c>
      <c r="Y7394">
        <v>2.38</v>
      </c>
      <c r="Z7394">
        <v>0.25</v>
      </c>
      <c r="AA7394" s="5">
        <f t="shared" si="699"/>
        <v>2.073</v>
      </c>
      <c r="AB7394" s="15" cm="1">
        <f t="array" ref="AB7394">_xlfn.SWITCH(U7394,"夏",122,"冬",90,"春",153,"秋",153,0)</f>
        <v>122</v>
      </c>
      <c r="AC7394" s="16">
        <f t="shared" si="700"/>
        <v>252.90600000000001</v>
      </c>
      <c r="AD7394" s="5">
        <f>IFERROR(AA7394/D7394,0)</f>
        <v>1.4521891418563923E-2</v>
      </c>
      <c r="AE7394" s="15">
        <f t="shared" si="701"/>
        <v>0.33424657534246577</v>
      </c>
      <c r="AF7394" s="5">
        <f>IFERROR(AD7394*AE7394*48,0)</f>
        <v>0.23298683875920639</v>
      </c>
    </row>
    <row r="7395" spans="1:32" x14ac:dyDescent="0.15">
      <c r="A7395" s="1"/>
      <c r="B7395" s="1" t="s">
        <v>47</v>
      </c>
      <c r="C7395" s="1" t="s">
        <v>58</v>
      </c>
      <c r="D7395" s="1">
        <v>142.75</v>
      </c>
      <c r="E7395" s="6">
        <v>3.13</v>
      </c>
      <c r="F7395" s="18">
        <v>0.70833333333333304</v>
      </c>
      <c r="G7395" s="1">
        <v>28.2</v>
      </c>
      <c r="H7395" s="1">
        <v>63</v>
      </c>
      <c r="I7395" s="1">
        <v>28.2</v>
      </c>
      <c r="J7395" s="1">
        <v>0.3</v>
      </c>
      <c r="K7395" s="1">
        <v>650</v>
      </c>
      <c r="L7395" s="1">
        <v>550</v>
      </c>
      <c r="M7395" s="6">
        <f t="shared" si="704"/>
        <v>28.199999999999875</v>
      </c>
      <c r="N7395" s="19">
        <v>0.5</v>
      </c>
      <c r="O7395" s="11" cm="1">
        <f t="array" ref="O7395">ROUND(_xlfn.SWITCH(C7395,"建筑专教",IF(S7395&gt;0.1,1.38,1.28),"阶梯教室",IF(S7395&gt;0.1,1.15,1.05),"公共教室",IF(S7395&gt;0.1,1.22,1.12),IF(S7395&gt;0.1,1.2,1.1))+(MOD(ROW()*11,31)/31-0.5)*0.06,2)</f>
        <v>1.35</v>
      </c>
      <c r="P7395" s="12">
        <f t="shared" si="703"/>
        <v>0.28999999999999998</v>
      </c>
      <c r="Q7395" s="13">
        <f t="shared" si="706"/>
        <v>0.33621525429893279</v>
      </c>
      <c r="R7395" s="1">
        <v>1.5</v>
      </c>
      <c r="S7395" s="1">
        <v>0.28000000000000003</v>
      </c>
      <c r="T7395" s="1">
        <v>0.46500000000000002</v>
      </c>
      <c r="U7395" s="4" t="s">
        <v>60</v>
      </c>
      <c r="V7395">
        <v>0.49</v>
      </c>
      <c r="W7395">
        <v>0.4</v>
      </c>
      <c r="X7395">
        <v>0.75</v>
      </c>
      <c r="Y7395">
        <v>2.38</v>
      </c>
      <c r="Z7395">
        <v>0.25</v>
      </c>
      <c r="AA7395" s="5">
        <f t="shared" si="699"/>
        <v>2.2450000000000001</v>
      </c>
      <c r="AB7395" s="15" cm="1">
        <f t="array" ref="AB7395">_xlfn.SWITCH(U7395,"夏",122,"冬",90,"春",153,"秋",153,0)</f>
        <v>122</v>
      </c>
      <c r="AC7395" s="16">
        <f t="shared" si="700"/>
        <v>273.89</v>
      </c>
      <c r="AD7395" s="5">
        <f>IFERROR(AA7395/D7395,0)</f>
        <v>1.5726795096322244E-2</v>
      </c>
      <c r="AE7395" s="15">
        <f t="shared" si="701"/>
        <v>0.33424657534246577</v>
      </c>
      <c r="AF7395" s="5">
        <f>IFERROR(AD7395*AE7395*48,0)</f>
        <v>0.25231811529880294</v>
      </c>
    </row>
    <row r="7396" spans="1:32" x14ac:dyDescent="0.15">
      <c r="A7396" s="1"/>
      <c r="B7396" s="1" t="s">
        <v>47</v>
      </c>
      <c r="C7396" s="1" t="s">
        <v>58</v>
      </c>
      <c r="D7396" s="1">
        <v>142.75</v>
      </c>
      <c r="E7396" s="6">
        <v>3.13</v>
      </c>
      <c r="F7396" s="18">
        <v>0.72916666666666696</v>
      </c>
      <c r="G7396" s="1">
        <v>27.8</v>
      </c>
      <c r="H7396" s="1">
        <v>65</v>
      </c>
      <c r="I7396" s="1">
        <v>27.8</v>
      </c>
      <c r="J7396" s="1">
        <v>0.3</v>
      </c>
      <c r="K7396" s="1">
        <v>670</v>
      </c>
      <c r="L7396" s="1">
        <v>450</v>
      </c>
      <c r="M7396" s="6">
        <f t="shared" si="704"/>
        <v>27.800000000000068</v>
      </c>
      <c r="N7396" s="1">
        <v>0</v>
      </c>
      <c r="O7396" s="1">
        <v>0</v>
      </c>
      <c r="P7396" s="12">
        <f t="shared" si="703"/>
        <v>0</v>
      </c>
      <c r="Q7396" s="1">
        <v>0</v>
      </c>
      <c r="R7396" s="1">
        <v>0.8</v>
      </c>
      <c r="S7396" s="1">
        <v>0.22</v>
      </c>
      <c r="T7396" s="1">
        <v>0</v>
      </c>
      <c r="U7396" s="4" t="s">
        <v>60</v>
      </c>
      <c r="V7396">
        <v>0.49</v>
      </c>
      <c r="W7396">
        <v>0.4</v>
      </c>
      <c r="X7396">
        <v>0.75</v>
      </c>
      <c r="Y7396">
        <v>2.38</v>
      </c>
      <c r="Z7396">
        <v>0.25</v>
      </c>
      <c r="AA7396" s="5">
        <f t="shared" si="699"/>
        <v>1.02</v>
      </c>
      <c r="AB7396" s="15" cm="1">
        <f t="array" ref="AB7396">_xlfn.SWITCH(U7396,"夏",122,"冬",90,"春",153,"秋",153,0)</f>
        <v>122</v>
      </c>
      <c r="AC7396" s="16">
        <f t="shared" si="700"/>
        <v>124.44</v>
      </c>
      <c r="AD7396" s="5">
        <f>IFERROR(AA7396/D7396,0)</f>
        <v>7.1453590192644481E-3</v>
      </c>
      <c r="AE7396" s="15">
        <f t="shared" si="701"/>
        <v>0.33424657534246577</v>
      </c>
      <c r="AF7396" s="5">
        <f>IFERROR(AD7396*AE7396*48,0)</f>
        <v>0.114638965525514</v>
      </c>
    </row>
    <row r="7397" spans="1:32" x14ac:dyDescent="0.15">
      <c r="A7397" s="1"/>
      <c r="B7397" s="1" t="s">
        <v>47</v>
      </c>
      <c r="C7397" s="1" t="s">
        <v>58</v>
      </c>
      <c r="D7397" s="1">
        <v>142.75</v>
      </c>
      <c r="E7397" s="6">
        <v>3.13</v>
      </c>
      <c r="F7397" s="18">
        <v>0.75</v>
      </c>
      <c r="G7397" s="1">
        <v>27.4</v>
      </c>
      <c r="H7397" s="1">
        <v>67</v>
      </c>
      <c r="I7397" s="1">
        <v>27.4</v>
      </c>
      <c r="J7397" s="1">
        <v>0.3</v>
      </c>
      <c r="K7397" s="1">
        <v>690</v>
      </c>
      <c r="L7397" s="1">
        <v>350</v>
      </c>
      <c r="M7397" s="6">
        <f t="shared" si="704"/>
        <v>27.39999999999992</v>
      </c>
      <c r="N7397" s="1">
        <v>0</v>
      </c>
      <c r="O7397" s="1">
        <v>0</v>
      </c>
      <c r="P7397" s="12">
        <f t="shared" si="703"/>
        <v>0</v>
      </c>
      <c r="Q7397" s="1">
        <v>0</v>
      </c>
      <c r="R7397" s="1">
        <v>0.5</v>
      </c>
      <c r="S7397" s="1">
        <v>0.15</v>
      </c>
      <c r="T7397" s="1">
        <v>0</v>
      </c>
      <c r="U7397" s="4" t="s">
        <v>60</v>
      </c>
      <c r="V7397">
        <v>0.49</v>
      </c>
      <c r="W7397">
        <v>0.4</v>
      </c>
      <c r="X7397">
        <v>0.75</v>
      </c>
      <c r="Y7397">
        <v>2.38</v>
      </c>
      <c r="Z7397">
        <v>0.25</v>
      </c>
      <c r="AA7397" s="5">
        <f t="shared" si="699"/>
        <v>0.65</v>
      </c>
      <c r="AB7397" s="15" cm="1">
        <f t="array" ref="AB7397">_xlfn.SWITCH(U7397,"夏",122,"冬",90,"春",153,"秋",153,0)</f>
        <v>122</v>
      </c>
      <c r="AC7397" s="16">
        <f t="shared" si="700"/>
        <v>79.3</v>
      </c>
      <c r="AD7397" s="5">
        <f>IFERROR(AA7397/D7397,0)</f>
        <v>4.5534150612959725E-3</v>
      </c>
      <c r="AE7397" s="15">
        <f t="shared" si="701"/>
        <v>0.33424657534246577</v>
      </c>
      <c r="AF7397" s="5">
        <f>IFERROR(AD7397*AE7397*48,0)</f>
        <v>7.3054242736847172E-2</v>
      </c>
    </row>
    <row r="7398" spans="1:32" x14ac:dyDescent="0.15">
      <c r="A7398" s="1"/>
      <c r="B7398" s="1" t="s">
        <v>47</v>
      </c>
      <c r="C7398" s="1" t="s">
        <v>58</v>
      </c>
      <c r="D7398" s="1">
        <v>142.75</v>
      </c>
      <c r="E7398" s="6">
        <v>3.13</v>
      </c>
      <c r="F7398" s="18">
        <v>0.77083333333333304</v>
      </c>
      <c r="G7398" s="1">
        <v>27</v>
      </c>
      <c r="H7398" s="1">
        <v>69</v>
      </c>
      <c r="I7398" s="1">
        <v>27</v>
      </c>
      <c r="J7398" s="1">
        <v>0.3</v>
      </c>
      <c r="K7398" s="1">
        <v>710</v>
      </c>
      <c r="L7398" s="1">
        <v>250</v>
      </c>
      <c r="M7398" s="6">
        <f t="shared" si="704"/>
        <v>27</v>
      </c>
      <c r="N7398" s="1">
        <v>0</v>
      </c>
      <c r="O7398" s="1">
        <v>0</v>
      </c>
      <c r="P7398" s="12">
        <f t="shared" si="703"/>
        <v>0</v>
      </c>
      <c r="Q7398" s="1">
        <v>0</v>
      </c>
      <c r="R7398" s="1">
        <v>0.3</v>
      </c>
      <c r="S7398" s="1">
        <v>0.1</v>
      </c>
      <c r="T7398" s="1">
        <v>0</v>
      </c>
      <c r="U7398" s="4" t="s">
        <v>60</v>
      </c>
      <c r="V7398">
        <v>0.49</v>
      </c>
      <c r="W7398">
        <v>0.4</v>
      </c>
      <c r="X7398">
        <v>0.75</v>
      </c>
      <c r="Y7398">
        <v>2.38</v>
      </c>
      <c r="Z7398">
        <v>0.25</v>
      </c>
      <c r="AA7398" s="5">
        <f t="shared" si="699"/>
        <v>0.4</v>
      </c>
      <c r="AB7398" s="15" cm="1">
        <f t="array" ref="AB7398">_xlfn.SWITCH(U7398,"夏",122,"冬",90,"春",153,"秋",153,0)</f>
        <v>122</v>
      </c>
      <c r="AC7398" s="16">
        <f t="shared" si="700"/>
        <v>48.800000000000004</v>
      </c>
      <c r="AD7398" s="5">
        <f>IFERROR(AA7398/D7398,0)</f>
        <v>2.8021015761821367E-3</v>
      </c>
      <c r="AE7398" s="15">
        <f t="shared" si="701"/>
        <v>0.33424657534246577</v>
      </c>
      <c r="AF7398" s="5">
        <f>IFERROR(AD7398*AE7398*48,0)</f>
        <v>4.4956457068829024E-2</v>
      </c>
    </row>
    <row r="7399" spans="1:32" x14ac:dyDescent="0.15">
      <c r="A7399" s="1"/>
      <c r="B7399" s="1" t="s">
        <v>47</v>
      </c>
      <c r="C7399" s="1" t="s">
        <v>58</v>
      </c>
      <c r="D7399" s="1">
        <v>142.75</v>
      </c>
      <c r="E7399" s="6">
        <v>3.13</v>
      </c>
      <c r="F7399" s="18">
        <v>0.79166666666666696</v>
      </c>
      <c r="G7399" s="1">
        <v>26.6</v>
      </c>
      <c r="H7399" s="1">
        <v>71</v>
      </c>
      <c r="I7399" s="1">
        <v>26.6</v>
      </c>
      <c r="J7399" s="1">
        <v>0.3</v>
      </c>
      <c r="K7399" s="1">
        <v>730</v>
      </c>
      <c r="L7399" s="1">
        <v>150</v>
      </c>
      <c r="M7399" s="6">
        <f t="shared" si="704"/>
        <v>26.599999999999909</v>
      </c>
      <c r="N7399" s="1">
        <v>0</v>
      </c>
      <c r="O7399" s="1">
        <v>0</v>
      </c>
      <c r="P7399" s="12">
        <f t="shared" si="703"/>
        <v>0</v>
      </c>
      <c r="Q7399" s="1">
        <v>0</v>
      </c>
      <c r="R7399" s="1">
        <v>0.1</v>
      </c>
      <c r="S7399" s="1">
        <v>0.12</v>
      </c>
      <c r="T7399" s="1">
        <v>0</v>
      </c>
      <c r="U7399" s="4" t="s">
        <v>60</v>
      </c>
      <c r="V7399">
        <v>0.49</v>
      </c>
      <c r="W7399">
        <v>0.4</v>
      </c>
      <c r="X7399">
        <v>0.75</v>
      </c>
      <c r="Y7399">
        <v>2.38</v>
      </c>
      <c r="Z7399">
        <v>0.25</v>
      </c>
      <c r="AA7399" s="5">
        <f t="shared" si="699"/>
        <v>0.22</v>
      </c>
      <c r="AB7399" s="15" cm="1">
        <f t="array" ref="AB7399">_xlfn.SWITCH(U7399,"夏",122,"冬",90,"春",153,"秋",153,0)</f>
        <v>122</v>
      </c>
      <c r="AC7399" s="16">
        <f t="shared" si="700"/>
        <v>26.84</v>
      </c>
      <c r="AD7399" s="5">
        <f>IFERROR(AA7399/D7399,0)</f>
        <v>1.5411558669001751E-3</v>
      </c>
      <c r="AE7399" s="15">
        <f t="shared" si="701"/>
        <v>0.33424657534246577</v>
      </c>
      <c r="AF7399" s="5">
        <f>IFERROR(AD7399*AE7399*48,0)</f>
        <v>2.4726051387855962E-2</v>
      </c>
    </row>
    <row r="7400" spans="1:32" x14ac:dyDescent="0.15">
      <c r="A7400" s="1"/>
      <c r="B7400" s="1" t="s">
        <v>47</v>
      </c>
      <c r="C7400" s="1" t="s">
        <v>58</v>
      </c>
      <c r="D7400" s="1">
        <v>142.75</v>
      </c>
      <c r="E7400" s="6">
        <v>3.13</v>
      </c>
      <c r="F7400" s="18">
        <v>0.8125</v>
      </c>
      <c r="G7400" s="1">
        <v>26.2</v>
      </c>
      <c r="H7400" s="1">
        <v>73</v>
      </c>
      <c r="I7400" s="1">
        <v>26.2</v>
      </c>
      <c r="J7400" s="1">
        <v>0.3</v>
      </c>
      <c r="K7400" s="1">
        <v>750</v>
      </c>
      <c r="L7400" s="1">
        <v>100</v>
      </c>
      <c r="M7400" s="6">
        <f t="shared" si="704"/>
        <v>26.200000000000102</v>
      </c>
      <c r="N7400" s="1">
        <v>0</v>
      </c>
      <c r="O7400" s="1">
        <v>0</v>
      </c>
      <c r="P7400" s="12">
        <f t="shared" si="703"/>
        <v>0</v>
      </c>
      <c r="Q7400" s="1">
        <v>0</v>
      </c>
      <c r="R7400" s="1">
        <v>0.1</v>
      </c>
      <c r="S7400" s="1">
        <v>0.05</v>
      </c>
      <c r="T7400" s="1">
        <v>0</v>
      </c>
      <c r="U7400" s="4" t="s">
        <v>60</v>
      </c>
      <c r="V7400">
        <v>0.49</v>
      </c>
      <c r="W7400">
        <v>0.4</v>
      </c>
      <c r="X7400">
        <v>0.75</v>
      </c>
      <c r="Y7400">
        <v>2.38</v>
      </c>
      <c r="Z7400">
        <v>0.25</v>
      </c>
      <c r="AA7400" s="5">
        <f t="shared" ref="AA7400:AA7463" si="707">R7400+S7400+T7400</f>
        <v>0.15000000000000002</v>
      </c>
      <c r="AB7400" s="15" cm="1">
        <f t="array" ref="AB7400">_xlfn.SWITCH(U7400,"夏",122,"冬",90,"春",153,"秋",153,0)</f>
        <v>122</v>
      </c>
      <c r="AC7400" s="16">
        <f t="shared" ref="AC7400:AC7463" si="708">AA7400*AB7400</f>
        <v>18.300000000000004</v>
      </c>
      <c r="AD7400" s="5">
        <f>IFERROR(AA7400/D7400,0)</f>
        <v>1.0507880910683013E-3</v>
      </c>
      <c r="AE7400" s="15">
        <f t="shared" ref="AE7400:AE7463" si="709">IF(U7400="夏",122/365,IF(U7400="冬",90/365,IF(OR(U7400="春",U7400="秋"),153/365,0)))</f>
        <v>0.33424657534246577</v>
      </c>
      <c r="AF7400" s="5">
        <f>IFERROR(AD7400*AE7400*48,0)</f>
        <v>1.6858671400810883E-2</v>
      </c>
    </row>
    <row r="7401" spans="1:32" x14ac:dyDescent="0.15">
      <c r="A7401" s="1"/>
      <c r="B7401" s="1" t="s">
        <v>47</v>
      </c>
      <c r="C7401" s="1" t="s">
        <v>58</v>
      </c>
      <c r="D7401" s="1">
        <v>142.75</v>
      </c>
      <c r="E7401" s="6">
        <v>3.13</v>
      </c>
      <c r="F7401" s="18">
        <v>0.83333333333333304</v>
      </c>
      <c r="G7401" s="1">
        <v>25.8</v>
      </c>
      <c r="H7401" s="1">
        <v>75</v>
      </c>
      <c r="I7401" s="1">
        <v>25.8</v>
      </c>
      <c r="J7401" s="1">
        <v>0.1</v>
      </c>
      <c r="K7401" s="1">
        <v>410</v>
      </c>
      <c r="L7401" s="1">
        <v>0</v>
      </c>
      <c r="M7401" s="6">
        <f t="shared" si="704"/>
        <v>25.800000000000011</v>
      </c>
      <c r="N7401" s="1">
        <v>0</v>
      </c>
      <c r="O7401" s="1">
        <v>0</v>
      </c>
      <c r="P7401" s="12">
        <f t="shared" si="703"/>
        <v>0</v>
      </c>
      <c r="Q7401" s="1">
        <v>0</v>
      </c>
      <c r="R7401" s="1">
        <v>0</v>
      </c>
      <c r="S7401" s="1">
        <v>0.22</v>
      </c>
      <c r="T7401" s="1">
        <v>0</v>
      </c>
      <c r="U7401" s="4" t="s">
        <v>60</v>
      </c>
      <c r="V7401">
        <v>0.49</v>
      </c>
      <c r="W7401">
        <v>0.4</v>
      </c>
      <c r="X7401">
        <v>0.75</v>
      </c>
      <c r="Y7401">
        <v>2.38</v>
      </c>
      <c r="Z7401">
        <v>0.25</v>
      </c>
      <c r="AA7401" s="5">
        <f t="shared" si="707"/>
        <v>0.22</v>
      </c>
      <c r="AB7401" s="15" cm="1">
        <f t="array" ref="AB7401">_xlfn.SWITCH(U7401,"夏",122,"冬",90,"春",153,"秋",153,0)</f>
        <v>122</v>
      </c>
      <c r="AC7401" s="16">
        <f t="shared" si="708"/>
        <v>26.84</v>
      </c>
      <c r="AD7401" s="5">
        <f>IFERROR(AA7401/D7401,0)</f>
        <v>1.5411558669001751E-3</v>
      </c>
      <c r="AE7401" s="15">
        <f t="shared" si="709"/>
        <v>0.33424657534246577</v>
      </c>
      <c r="AF7401" s="5">
        <f>IFERROR(AD7401*AE7401*48,0)</f>
        <v>2.4726051387855962E-2</v>
      </c>
    </row>
    <row r="7402" spans="1:32" x14ac:dyDescent="0.15">
      <c r="A7402" s="1"/>
      <c r="B7402" s="1" t="s">
        <v>47</v>
      </c>
      <c r="C7402" s="1" t="s">
        <v>58</v>
      </c>
      <c r="D7402" s="1">
        <v>142.75</v>
      </c>
      <c r="E7402" s="6">
        <v>3.13</v>
      </c>
      <c r="F7402" s="18">
        <v>0.85416666666666696</v>
      </c>
      <c r="G7402" s="1">
        <v>25.4</v>
      </c>
      <c r="H7402" s="1">
        <v>77</v>
      </c>
      <c r="I7402" s="1">
        <v>25.4</v>
      </c>
      <c r="J7402" s="1">
        <v>0.1</v>
      </c>
      <c r="K7402" s="1">
        <v>410</v>
      </c>
      <c r="L7402" s="1">
        <v>0</v>
      </c>
      <c r="M7402" s="6">
        <f t="shared" si="704"/>
        <v>25.400000000000034</v>
      </c>
      <c r="N7402" s="1">
        <v>0</v>
      </c>
      <c r="O7402" s="1">
        <v>0</v>
      </c>
      <c r="P7402" s="12">
        <f t="shared" si="703"/>
        <v>0</v>
      </c>
      <c r="Q7402" s="1">
        <v>0</v>
      </c>
      <c r="R7402" s="1">
        <v>0</v>
      </c>
      <c r="S7402" s="1">
        <v>0.15</v>
      </c>
      <c r="T7402" s="1">
        <v>0</v>
      </c>
      <c r="U7402" s="4" t="s">
        <v>60</v>
      </c>
      <c r="V7402">
        <v>0.49</v>
      </c>
      <c r="W7402">
        <v>0.4</v>
      </c>
      <c r="X7402">
        <v>0.75</v>
      </c>
      <c r="Y7402">
        <v>2.38</v>
      </c>
      <c r="Z7402">
        <v>0.25</v>
      </c>
      <c r="AA7402" s="5">
        <f t="shared" si="707"/>
        <v>0.15</v>
      </c>
      <c r="AB7402" s="15" cm="1">
        <f t="array" ref="AB7402">_xlfn.SWITCH(U7402,"夏",122,"冬",90,"春",153,"秋",153,0)</f>
        <v>122</v>
      </c>
      <c r="AC7402" s="16">
        <f t="shared" si="708"/>
        <v>18.3</v>
      </c>
      <c r="AD7402" s="5">
        <f>IFERROR(AA7402/D7402,0)</f>
        <v>1.0507880910683011E-3</v>
      </c>
      <c r="AE7402" s="15">
        <f t="shared" si="709"/>
        <v>0.33424657534246577</v>
      </c>
      <c r="AF7402" s="5">
        <f>IFERROR(AD7402*AE7402*48,0)</f>
        <v>1.6858671400810883E-2</v>
      </c>
    </row>
    <row r="7403" spans="1:32" x14ac:dyDescent="0.15">
      <c r="A7403" s="1"/>
      <c r="B7403" s="1" t="s">
        <v>47</v>
      </c>
      <c r="C7403" s="1" t="s">
        <v>58</v>
      </c>
      <c r="D7403" s="1">
        <v>142.75</v>
      </c>
      <c r="E7403" s="6">
        <v>3.13</v>
      </c>
      <c r="F7403" s="18">
        <v>0.875</v>
      </c>
      <c r="G7403" s="1">
        <v>25</v>
      </c>
      <c r="H7403" s="1">
        <v>79</v>
      </c>
      <c r="I7403" s="1">
        <v>25</v>
      </c>
      <c r="J7403" s="1">
        <v>0.1</v>
      </c>
      <c r="K7403" s="1">
        <v>410</v>
      </c>
      <c r="L7403" s="1">
        <v>0</v>
      </c>
      <c r="M7403" s="6">
        <f t="shared" si="704"/>
        <v>25.000000000000057</v>
      </c>
      <c r="N7403" s="1">
        <v>0</v>
      </c>
      <c r="O7403" s="1">
        <v>0</v>
      </c>
      <c r="P7403" s="12">
        <f t="shared" si="703"/>
        <v>0</v>
      </c>
      <c r="Q7403" s="1">
        <v>0</v>
      </c>
      <c r="R7403" s="1">
        <v>0</v>
      </c>
      <c r="S7403" s="1">
        <v>0.18</v>
      </c>
      <c r="T7403" s="1">
        <v>0</v>
      </c>
      <c r="U7403" s="4" t="s">
        <v>60</v>
      </c>
      <c r="V7403">
        <v>0.49</v>
      </c>
      <c r="W7403">
        <v>0.4</v>
      </c>
      <c r="X7403">
        <v>0.75</v>
      </c>
      <c r="Y7403">
        <v>2.38</v>
      </c>
      <c r="Z7403">
        <v>0.25</v>
      </c>
      <c r="AA7403" s="5">
        <f t="shared" si="707"/>
        <v>0.18</v>
      </c>
      <c r="AB7403" s="15" cm="1">
        <f t="array" ref="AB7403">_xlfn.SWITCH(U7403,"夏",122,"冬",90,"春",153,"秋",153,0)</f>
        <v>122</v>
      </c>
      <c r="AC7403" s="16">
        <f t="shared" si="708"/>
        <v>21.96</v>
      </c>
      <c r="AD7403" s="5">
        <f>IFERROR(AA7403/D7403,0)</f>
        <v>1.2609457092819614E-3</v>
      </c>
      <c r="AE7403" s="15">
        <f t="shared" si="709"/>
        <v>0.33424657534246577</v>
      </c>
      <c r="AF7403" s="5">
        <f>IFERROR(AD7403*AE7403*48,0)</f>
        <v>2.0230405680973059E-2</v>
      </c>
    </row>
    <row r="7404" spans="1:32" x14ac:dyDescent="0.15">
      <c r="A7404" s="1"/>
      <c r="B7404" s="1" t="s">
        <v>47</v>
      </c>
      <c r="C7404" s="1" t="s">
        <v>58</v>
      </c>
      <c r="D7404" s="1">
        <v>142.75</v>
      </c>
      <c r="E7404" s="6">
        <v>3.13</v>
      </c>
      <c r="F7404" s="18">
        <v>0.89583333333333304</v>
      </c>
      <c r="G7404" s="1">
        <v>24.6</v>
      </c>
      <c r="H7404" s="1">
        <v>81</v>
      </c>
      <c r="I7404" s="1">
        <v>24.6</v>
      </c>
      <c r="J7404" s="1">
        <v>0.1</v>
      </c>
      <c r="K7404" s="1">
        <v>410</v>
      </c>
      <c r="L7404" s="1">
        <v>0</v>
      </c>
      <c r="M7404" s="6">
        <f t="shared" si="704"/>
        <v>24.599999999999909</v>
      </c>
      <c r="N7404" s="1">
        <v>0</v>
      </c>
      <c r="O7404" s="1">
        <v>0</v>
      </c>
      <c r="P7404" s="12">
        <f t="shared" si="703"/>
        <v>0</v>
      </c>
      <c r="Q7404" s="1">
        <v>0</v>
      </c>
      <c r="R7404" s="1">
        <v>0</v>
      </c>
      <c r="S7404" s="1">
        <v>0.12</v>
      </c>
      <c r="T7404" s="1">
        <v>0</v>
      </c>
      <c r="U7404" s="4" t="s">
        <v>60</v>
      </c>
      <c r="V7404">
        <v>0.49</v>
      </c>
      <c r="W7404">
        <v>0.4</v>
      </c>
      <c r="X7404">
        <v>0.75</v>
      </c>
      <c r="Y7404">
        <v>2.38</v>
      </c>
      <c r="Z7404">
        <v>0.25</v>
      </c>
      <c r="AA7404" s="5">
        <f t="shared" si="707"/>
        <v>0.12</v>
      </c>
      <c r="AB7404" s="15" cm="1">
        <f t="array" ref="AB7404">_xlfn.SWITCH(U7404,"夏",122,"冬",90,"春",153,"秋",153,0)</f>
        <v>122</v>
      </c>
      <c r="AC7404" s="16">
        <f t="shared" si="708"/>
        <v>14.639999999999999</v>
      </c>
      <c r="AD7404" s="5">
        <f>IFERROR(AA7404/D7404,0)</f>
        <v>8.4063047285464095E-4</v>
      </c>
      <c r="AE7404" s="15">
        <f t="shared" si="709"/>
        <v>0.33424657534246577</v>
      </c>
      <c r="AF7404" s="5">
        <f>IFERROR(AD7404*AE7404*48,0)</f>
        <v>1.3486937120648704E-2</v>
      </c>
    </row>
    <row r="7405" spans="1:32" x14ac:dyDescent="0.15">
      <c r="A7405" s="1"/>
      <c r="B7405" s="1" t="s">
        <v>47</v>
      </c>
      <c r="C7405" s="1" t="s">
        <v>58</v>
      </c>
      <c r="D7405" s="1">
        <v>142.75</v>
      </c>
      <c r="E7405" s="6">
        <v>3.13</v>
      </c>
      <c r="F7405" s="18">
        <v>0.91666666666666696</v>
      </c>
      <c r="G7405" s="1">
        <v>24.2</v>
      </c>
      <c r="H7405" s="1">
        <v>83</v>
      </c>
      <c r="I7405" s="1">
        <v>24.2</v>
      </c>
      <c r="J7405" s="1">
        <v>0.1</v>
      </c>
      <c r="K7405" s="1">
        <v>410</v>
      </c>
      <c r="L7405" s="1">
        <v>0</v>
      </c>
      <c r="M7405" s="6">
        <f t="shared" si="704"/>
        <v>24.200000000000045</v>
      </c>
      <c r="N7405" s="1">
        <v>0</v>
      </c>
      <c r="O7405" s="1">
        <v>0</v>
      </c>
      <c r="P7405" s="12">
        <f t="shared" si="703"/>
        <v>0</v>
      </c>
      <c r="Q7405" s="1">
        <v>0</v>
      </c>
      <c r="R7405" s="1">
        <v>0</v>
      </c>
      <c r="S7405" s="1">
        <v>0</v>
      </c>
      <c r="T7405" s="1">
        <v>0</v>
      </c>
      <c r="U7405" s="4" t="s">
        <v>60</v>
      </c>
      <c r="V7405">
        <v>0.49</v>
      </c>
      <c r="W7405">
        <v>0.4</v>
      </c>
      <c r="X7405">
        <v>0.75</v>
      </c>
      <c r="Y7405">
        <v>2.38</v>
      </c>
      <c r="Z7405">
        <v>0.25</v>
      </c>
      <c r="AA7405" s="5">
        <f t="shared" si="707"/>
        <v>0</v>
      </c>
      <c r="AB7405" s="15" cm="1">
        <f t="array" ref="AB7405">_xlfn.SWITCH(U7405,"夏",122,"冬",90,"春",153,"秋",153,0)</f>
        <v>122</v>
      </c>
      <c r="AC7405" s="16">
        <f t="shared" si="708"/>
        <v>0</v>
      </c>
      <c r="AD7405" s="5">
        <f>IFERROR(AA7405/D7405,0)</f>
        <v>0</v>
      </c>
      <c r="AE7405" s="15">
        <f t="shared" si="709"/>
        <v>0.33424657534246577</v>
      </c>
      <c r="AF7405" s="5">
        <f>IFERROR(AD7405*AE7405*48,0)</f>
        <v>0</v>
      </c>
    </row>
    <row r="7406" spans="1:32" x14ac:dyDescent="0.15">
      <c r="A7406" s="1"/>
      <c r="B7406" s="1" t="s">
        <v>48</v>
      </c>
      <c r="C7406" s="1" t="s">
        <v>58</v>
      </c>
      <c r="D7406" s="1">
        <v>142.75</v>
      </c>
      <c r="E7406" s="6">
        <v>3.13</v>
      </c>
      <c r="F7406" s="18">
        <v>0.33333333333333298</v>
      </c>
      <c r="G7406" s="1">
        <v>22.6</v>
      </c>
      <c r="H7406" s="1">
        <v>79</v>
      </c>
      <c r="I7406" s="1">
        <v>22.6</v>
      </c>
      <c r="J7406" s="1">
        <v>0.1</v>
      </c>
      <c r="K7406" s="1">
        <v>445</v>
      </c>
      <c r="L7406" s="1">
        <v>210</v>
      </c>
      <c r="M7406" s="6">
        <f t="shared" si="704"/>
        <v>22.600000000000023</v>
      </c>
      <c r="N7406" s="1">
        <v>0</v>
      </c>
      <c r="O7406" s="1">
        <v>0</v>
      </c>
      <c r="P7406" s="12">
        <f t="shared" si="703"/>
        <v>0</v>
      </c>
      <c r="Q7406" s="1">
        <v>0</v>
      </c>
      <c r="R7406" s="1">
        <v>0.1</v>
      </c>
      <c r="S7406" s="1">
        <v>0.28000000000000003</v>
      </c>
      <c r="T7406" s="1">
        <v>0</v>
      </c>
      <c r="U7406" s="4" t="s">
        <v>60</v>
      </c>
      <c r="V7406">
        <v>0.49</v>
      </c>
      <c r="W7406">
        <v>0.4</v>
      </c>
      <c r="X7406">
        <v>0.75</v>
      </c>
      <c r="Y7406">
        <v>2.38</v>
      </c>
      <c r="Z7406">
        <v>0.25</v>
      </c>
      <c r="AA7406" s="5">
        <f t="shared" si="707"/>
        <v>0.38</v>
      </c>
      <c r="AB7406" s="15" cm="1">
        <f t="array" ref="AB7406">_xlfn.SWITCH(U7406,"夏",122,"冬",90,"春",153,"秋",153,0)</f>
        <v>122</v>
      </c>
      <c r="AC7406" s="16">
        <f t="shared" si="708"/>
        <v>46.36</v>
      </c>
      <c r="AD7406" s="5">
        <f>IFERROR(AA7406/D7406,0)</f>
        <v>2.6619964973730297E-3</v>
      </c>
      <c r="AE7406" s="15">
        <f t="shared" si="709"/>
        <v>0.33424657534246577</v>
      </c>
      <c r="AF7406" s="5">
        <f>IFERROR(AD7406*AE7406*48,0)</f>
        <v>4.2708634215387564E-2</v>
      </c>
    </row>
    <row r="7407" spans="1:32" x14ac:dyDescent="0.15">
      <c r="A7407" s="1"/>
      <c r="B7407" s="1" t="s">
        <v>48</v>
      </c>
      <c r="C7407" s="1" t="s">
        <v>58</v>
      </c>
      <c r="D7407" s="1">
        <v>142.75</v>
      </c>
      <c r="E7407" s="6">
        <v>3.13</v>
      </c>
      <c r="F7407" s="18">
        <v>0.35416666666666702</v>
      </c>
      <c r="G7407" s="1">
        <v>22.9</v>
      </c>
      <c r="H7407" s="1">
        <v>77</v>
      </c>
      <c r="I7407" s="1">
        <v>22.9</v>
      </c>
      <c r="J7407" s="1">
        <v>0.1</v>
      </c>
      <c r="K7407" s="1">
        <v>455</v>
      </c>
      <c r="L7407" s="1">
        <v>260</v>
      </c>
      <c r="M7407" s="6">
        <f t="shared" si="704"/>
        <v>22.89999999999992</v>
      </c>
      <c r="N7407" s="1">
        <v>0</v>
      </c>
      <c r="O7407" s="1">
        <v>0</v>
      </c>
      <c r="P7407" s="12">
        <f t="shared" si="703"/>
        <v>0</v>
      </c>
      <c r="Q7407" s="1">
        <v>0</v>
      </c>
      <c r="R7407" s="1">
        <v>0.2</v>
      </c>
      <c r="S7407" s="1">
        <v>0.22</v>
      </c>
      <c r="T7407" s="1">
        <v>0</v>
      </c>
      <c r="U7407" s="4" t="s">
        <v>60</v>
      </c>
      <c r="V7407">
        <v>0.49</v>
      </c>
      <c r="W7407">
        <v>0.4</v>
      </c>
      <c r="X7407">
        <v>0.75</v>
      </c>
      <c r="Y7407">
        <v>2.38</v>
      </c>
      <c r="Z7407">
        <v>0.25</v>
      </c>
      <c r="AA7407" s="5">
        <f t="shared" si="707"/>
        <v>0.42000000000000004</v>
      </c>
      <c r="AB7407" s="15" cm="1">
        <f t="array" ref="AB7407">_xlfn.SWITCH(U7407,"夏",122,"冬",90,"春",153,"秋",153,0)</f>
        <v>122</v>
      </c>
      <c r="AC7407" s="16">
        <f t="shared" si="708"/>
        <v>51.24</v>
      </c>
      <c r="AD7407" s="5">
        <f>IFERROR(AA7407/D7407,0)</f>
        <v>2.9422066549912437E-3</v>
      </c>
      <c r="AE7407" s="15">
        <f t="shared" si="709"/>
        <v>0.33424657534246577</v>
      </c>
      <c r="AF7407" s="5">
        <f>IFERROR(AD7407*AE7407*48,0)</f>
        <v>4.7204279922270484E-2</v>
      </c>
    </row>
    <row r="7408" spans="1:32" x14ac:dyDescent="0.15">
      <c r="A7408" s="1"/>
      <c r="B7408" s="1" t="s">
        <v>48</v>
      </c>
      <c r="C7408" s="1" t="s">
        <v>58</v>
      </c>
      <c r="D7408" s="1">
        <v>142.75</v>
      </c>
      <c r="E7408" s="6">
        <v>3.13</v>
      </c>
      <c r="F7408" s="18">
        <v>0.375</v>
      </c>
      <c r="G7408" s="1">
        <v>23.4</v>
      </c>
      <c r="H7408" s="1">
        <v>75</v>
      </c>
      <c r="I7408" s="1">
        <v>23.4</v>
      </c>
      <c r="J7408" s="1">
        <v>0.1</v>
      </c>
      <c r="K7408" s="1">
        <v>475</v>
      </c>
      <c r="L7408" s="1">
        <v>360</v>
      </c>
      <c r="M7408" s="6">
        <f t="shared" si="704"/>
        <v>23.400000000000091</v>
      </c>
      <c r="N7408" s="19">
        <v>0.5</v>
      </c>
      <c r="O7408" s="11" cm="1">
        <f t="array" ref="O7408">ROUND(_xlfn.SWITCH(C7408,"建筑专教",IF(S7408&gt;0.1,1.38,1.28),"阶梯教室",IF(S7408&gt;0.1,1.15,1.05),"公共教室",IF(S7408&gt;0.1,1.22,1.12),IF(S7408&gt;0.1,1.2,1.1))+(MOD(ROW()*11,31)/31-0.5)*0.06,2)</f>
        <v>1.39</v>
      </c>
      <c r="P7408" s="12">
        <f t="shared" si="703"/>
        <v>0.09</v>
      </c>
      <c r="Q7408" s="13">
        <f t="shared" ref="Q7408:Q7413" si="710">(0.303*EXP(-0.036*(O7408*58.15))+0.028)*((O7408*58.15)-0.00305*(5733-6.99*(O7408*58.15)-(EXP(16.6536-4030.183/(G7408+235))*(H7408/100)))-0.42*((O7408*58.15)-58.15)-0.000017*(O7408*58.15)*(5867-(EXP(16.6536-4030.183/(G7408+235))*(H7408/100)))-0.0014*(O7408*58.15)*(34-G7408)-0.0000000396*IF(N7408*0.155&gt;0.078,1.05+0.645*N7408*0.155,1)*(POWER((35.7-0.028*(O7408*58.15)-N7408*0.155*(0.0000000396*IF(N7408*0.155&gt;0.078,1.05+0.645*N7408*0.155,1)*(POWER((35.7-0.028*(O7408*58.15)-N7408*0.155*0.1)+273,4)-POWER(M7408+273,4))+IF(N7408*0.155&gt;0.078,1.05+0.645*N7408*0.155,1)*IF(J7408&lt;0.2,2.38*ABS(35.7-0.028*(O7408*58.15)-G7408)^0.25,12.1*SQRT(J7408))*(35.7-0.028*(O7408*58.15)-G7408))+273),4)-POWER(M7408+273,4))-IF(N7408*0.155&gt;0.078,1.05+0.645*N7408*0.155,1)*IF(J7408&lt;0.2,2.38*ABS(35.7-0.028*(O7408*58.15)-N7408*0.155*0.1-G7408)^0.25,12.1*SQRT(J7408))*(35.7-0.028*(O7408*58.15)-N7408*0.155*0.1-G7408))</f>
        <v>-0.45949428097326717</v>
      </c>
      <c r="R7408" s="1">
        <v>0.8</v>
      </c>
      <c r="S7408" s="1">
        <v>0.28000000000000003</v>
      </c>
      <c r="T7408" s="1">
        <v>0.26</v>
      </c>
      <c r="U7408" s="4" t="s">
        <v>60</v>
      </c>
      <c r="V7408">
        <v>0.49</v>
      </c>
      <c r="W7408">
        <v>0.4</v>
      </c>
      <c r="X7408">
        <v>0.75</v>
      </c>
      <c r="Y7408">
        <v>2.38</v>
      </c>
      <c r="Z7408">
        <v>0.25</v>
      </c>
      <c r="AA7408" s="5">
        <f t="shared" si="707"/>
        <v>1.34</v>
      </c>
      <c r="AB7408" s="15" cm="1">
        <f t="array" ref="AB7408">_xlfn.SWITCH(U7408,"夏",122,"冬",90,"春",153,"秋",153,0)</f>
        <v>122</v>
      </c>
      <c r="AC7408" s="16">
        <f t="shared" si="708"/>
        <v>163.48000000000002</v>
      </c>
      <c r="AD7408" s="5">
        <f>IFERROR(AA7408/D7408,0)</f>
        <v>9.3870402802101582E-3</v>
      </c>
      <c r="AE7408" s="15">
        <f t="shared" si="709"/>
        <v>0.33424657534246577</v>
      </c>
      <c r="AF7408" s="5">
        <f>IFERROR(AD7408*AE7408*48,0)</f>
        <v>0.15060413118057725</v>
      </c>
    </row>
    <row r="7409" spans="1:32" x14ac:dyDescent="0.15">
      <c r="A7409" s="1"/>
      <c r="B7409" s="1" t="s">
        <v>48</v>
      </c>
      <c r="C7409" s="1" t="s">
        <v>58</v>
      </c>
      <c r="D7409" s="1">
        <v>142.75</v>
      </c>
      <c r="E7409" s="6">
        <v>3.13</v>
      </c>
      <c r="F7409" s="18">
        <v>0.39583333333333298</v>
      </c>
      <c r="G7409" s="1">
        <v>24</v>
      </c>
      <c r="H7409" s="1">
        <v>73</v>
      </c>
      <c r="I7409" s="1">
        <v>24</v>
      </c>
      <c r="J7409" s="1">
        <v>0.1</v>
      </c>
      <c r="K7409" s="1">
        <v>495</v>
      </c>
      <c r="L7409" s="1">
        <v>460</v>
      </c>
      <c r="M7409" s="6">
        <f t="shared" si="704"/>
        <v>24.000000000000114</v>
      </c>
      <c r="N7409" s="19">
        <v>0.5</v>
      </c>
      <c r="O7409" s="11" cm="1">
        <f t="array" ref="O7409">ROUND(_xlfn.SWITCH(C7409,"建筑专教",IF(S7409&gt;0.1,1.38,1.28),"阶梯教室",IF(S7409&gt;0.1,1.15,1.05),"公共教室",IF(S7409&gt;0.1,1.22,1.12),IF(S7409&gt;0.1,1.2,1.1))+(MOD(ROW()*11,31)/31-0.5)*0.06,2)</f>
        <v>1.35</v>
      </c>
      <c r="P7409" s="12">
        <f t="shared" si="703"/>
        <v>0.11</v>
      </c>
      <c r="Q7409" s="13">
        <f t="shared" si="710"/>
        <v>-0.36899294967591179</v>
      </c>
      <c r="R7409" s="1">
        <v>1.5</v>
      </c>
      <c r="S7409" s="1">
        <v>0.22</v>
      </c>
      <c r="T7409" s="1">
        <v>0.23300000000000001</v>
      </c>
      <c r="U7409" s="4" t="s">
        <v>60</v>
      </c>
      <c r="V7409">
        <v>0.49</v>
      </c>
      <c r="W7409">
        <v>0.4</v>
      </c>
      <c r="X7409">
        <v>0.75</v>
      </c>
      <c r="Y7409">
        <v>2.38</v>
      </c>
      <c r="Z7409">
        <v>0.25</v>
      </c>
      <c r="AA7409" s="5">
        <f t="shared" si="707"/>
        <v>1.9530000000000001</v>
      </c>
      <c r="AB7409" s="15" cm="1">
        <f t="array" ref="AB7409">_xlfn.SWITCH(U7409,"夏",122,"冬",90,"春",153,"秋",153,0)</f>
        <v>122</v>
      </c>
      <c r="AC7409" s="16">
        <f t="shared" si="708"/>
        <v>238.26600000000002</v>
      </c>
      <c r="AD7409" s="5">
        <f>IFERROR(AA7409/D7409,0)</f>
        <v>1.3681260945709282E-2</v>
      </c>
      <c r="AE7409" s="15">
        <f t="shared" si="709"/>
        <v>0.33424657534246577</v>
      </c>
      <c r="AF7409" s="5">
        <f>IFERROR(AD7409*AE7409*48,0)</f>
        <v>0.2194999016385577</v>
      </c>
    </row>
    <row r="7410" spans="1:32" x14ac:dyDescent="0.15">
      <c r="A7410" s="1"/>
      <c r="B7410" s="1" t="s">
        <v>48</v>
      </c>
      <c r="C7410" s="1" t="s">
        <v>58</v>
      </c>
      <c r="D7410" s="1">
        <v>142.75</v>
      </c>
      <c r="E7410" s="6">
        <v>3.13</v>
      </c>
      <c r="F7410" s="18">
        <v>0.41666666666666702</v>
      </c>
      <c r="G7410" s="1">
        <v>24.6</v>
      </c>
      <c r="H7410" s="1">
        <v>71</v>
      </c>
      <c r="I7410" s="1">
        <v>24.6</v>
      </c>
      <c r="J7410" s="1">
        <v>0.3</v>
      </c>
      <c r="K7410" s="1">
        <v>515</v>
      </c>
      <c r="L7410" s="1">
        <v>560</v>
      </c>
      <c r="M7410" s="6">
        <f t="shared" si="704"/>
        <v>24.599999999999909</v>
      </c>
      <c r="N7410" s="19">
        <v>0.5</v>
      </c>
      <c r="O7410" s="11" cm="1">
        <f t="array" ref="O7410">ROUND(_xlfn.SWITCH(C7410,"建筑专教",IF(S7410&gt;0.1,1.38,1.28),"阶梯教室",IF(S7410&gt;0.1,1.15,1.05),"公共教室",IF(S7410&gt;0.1,1.22,1.12),IF(S7410&gt;0.1,1.2,1.1))+(MOD(ROW()*11,31)/31-0.5)*0.06,2)</f>
        <v>1.37</v>
      </c>
      <c r="P7410" s="12">
        <f t="shared" si="703"/>
        <v>0.14000000000000001</v>
      </c>
      <c r="Q7410" s="13">
        <f t="shared" si="710"/>
        <v>-0.83209248995134344</v>
      </c>
      <c r="R7410" s="1">
        <v>2</v>
      </c>
      <c r="S7410" s="1">
        <v>0.15</v>
      </c>
      <c r="T7410" s="1">
        <v>0.223</v>
      </c>
      <c r="U7410" s="4" t="s">
        <v>60</v>
      </c>
      <c r="V7410">
        <v>0.49</v>
      </c>
      <c r="W7410">
        <v>0.4</v>
      </c>
      <c r="X7410">
        <v>0.75</v>
      </c>
      <c r="Y7410">
        <v>2.38</v>
      </c>
      <c r="Z7410">
        <v>0.25</v>
      </c>
      <c r="AA7410" s="5">
        <f t="shared" si="707"/>
        <v>2.3729999999999998</v>
      </c>
      <c r="AB7410" s="15" cm="1">
        <f t="array" ref="AB7410">_xlfn.SWITCH(U7410,"夏",122,"冬",90,"春",153,"秋",153,0)</f>
        <v>122</v>
      </c>
      <c r="AC7410" s="16">
        <f t="shared" si="708"/>
        <v>289.50599999999997</v>
      </c>
      <c r="AD7410" s="5">
        <f>IFERROR(AA7410/D7410,0)</f>
        <v>1.6623467600700523E-2</v>
      </c>
      <c r="AE7410" s="15">
        <f t="shared" si="709"/>
        <v>0.33424657534246577</v>
      </c>
      <c r="AF7410" s="5">
        <f>IFERROR(AD7410*AE7410*48,0)</f>
        <v>0.26670418156082809</v>
      </c>
    </row>
    <row r="7411" spans="1:32" x14ac:dyDescent="0.15">
      <c r="A7411" s="1"/>
      <c r="B7411" s="1" t="s">
        <v>48</v>
      </c>
      <c r="C7411" s="1" t="s">
        <v>58</v>
      </c>
      <c r="D7411" s="1">
        <v>142.75</v>
      </c>
      <c r="E7411" s="6">
        <v>3.13</v>
      </c>
      <c r="F7411" s="18">
        <v>0.4375</v>
      </c>
      <c r="G7411" s="1">
        <v>25.2</v>
      </c>
      <c r="H7411" s="1">
        <v>69</v>
      </c>
      <c r="I7411" s="1">
        <v>25.2</v>
      </c>
      <c r="J7411" s="1">
        <v>0.3</v>
      </c>
      <c r="K7411" s="1">
        <v>535</v>
      </c>
      <c r="L7411" s="1">
        <v>660</v>
      </c>
      <c r="M7411" s="6">
        <f t="shared" si="704"/>
        <v>25.200000000000102</v>
      </c>
      <c r="N7411" s="19">
        <v>0.5</v>
      </c>
      <c r="O7411" s="11" cm="1">
        <f t="array" ref="O7411">ROUND(_xlfn.SWITCH(C7411,"建筑专教",IF(S7411&gt;0.1,1.38,1.28),"阶梯教室",IF(S7411&gt;0.1,1.15,1.05),"公共教室",IF(S7411&gt;0.1,1.22,1.12),IF(S7411&gt;0.1,1.2,1.1))+(MOD(ROW()*11,31)/31-0.5)*0.06,2)</f>
        <v>1.29</v>
      </c>
      <c r="P7411" s="12">
        <f t="shared" si="703"/>
        <v>0.16</v>
      </c>
      <c r="Q7411" s="13">
        <f t="shared" si="710"/>
        <v>-0.83134095127886909</v>
      </c>
      <c r="R7411" s="1">
        <v>2.2000000000000002</v>
      </c>
      <c r="S7411" s="1">
        <v>0.1</v>
      </c>
      <c r="T7411" s="1">
        <v>0.46500000000000002</v>
      </c>
      <c r="U7411" s="4" t="s">
        <v>60</v>
      </c>
      <c r="V7411">
        <v>0.49</v>
      </c>
      <c r="W7411">
        <v>0.4</v>
      </c>
      <c r="X7411">
        <v>0.75</v>
      </c>
      <c r="Y7411">
        <v>2.38</v>
      </c>
      <c r="Z7411">
        <v>0.25</v>
      </c>
      <c r="AA7411" s="5">
        <f t="shared" si="707"/>
        <v>2.7650000000000001</v>
      </c>
      <c r="AB7411" s="15" cm="1">
        <f t="array" ref="AB7411">_xlfn.SWITCH(U7411,"夏",122,"冬",90,"春",153,"秋",153,0)</f>
        <v>122</v>
      </c>
      <c r="AC7411" s="16">
        <f t="shared" si="708"/>
        <v>337.33000000000004</v>
      </c>
      <c r="AD7411" s="5">
        <f>IFERROR(AA7411/D7411,0)</f>
        <v>1.9369527145359021E-2</v>
      </c>
      <c r="AE7411" s="15">
        <f t="shared" si="709"/>
        <v>0.33424657534246577</v>
      </c>
      <c r="AF7411" s="5">
        <f>IFERROR(AD7411*AE7411*48,0)</f>
        <v>0.31076150948828063</v>
      </c>
    </row>
    <row r="7412" spans="1:32" x14ac:dyDescent="0.15">
      <c r="A7412" s="1"/>
      <c r="B7412" s="1" t="s">
        <v>48</v>
      </c>
      <c r="C7412" s="1" t="s">
        <v>58</v>
      </c>
      <c r="D7412" s="1">
        <v>142.75</v>
      </c>
      <c r="E7412" s="6">
        <v>3.13</v>
      </c>
      <c r="F7412" s="18">
        <v>0.45833333333333298</v>
      </c>
      <c r="G7412" s="1">
        <v>25.8</v>
      </c>
      <c r="H7412" s="1">
        <v>67</v>
      </c>
      <c r="I7412" s="1">
        <v>25.8</v>
      </c>
      <c r="J7412" s="1">
        <v>0.3</v>
      </c>
      <c r="K7412" s="1">
        <v>555</v>
      </c>
      <c r="L7412" s="1">
        <v>760</v>
      </c>
      <c r="M7412" s="6">
        <f t="shared" si="704"/>
        <v>25.800000000000011</v>
      </c>
      <c r="N7412" s="19">
        <v>0.5</v>
      </c>
      <c r="O7412" s="11" cm="1">
        <f t="array" ref="O7412">ROUND(_xlfn.SWITCH(C7412,"建筑专教",IF(S7412&gt;0.1,1.38,1.28),"阶梯教室",IF(S7412&gt;0.1,1.15,1.05),"公共教室",IF(S7412&gt;0.1,1.22,1.12),IF(S7412&gt;0.1,1.2,1.1))+(MOD(ROW()*11,31)/31-0.5)*0.06,2)</f>
        <v>1.35</v>
      </c>
      <c r="P7412" s="12">
        <f t="shared" si="703"/>
        <v>0.18</v>
      </c>
      <c r="Q7412" s="13">
        <f t="shared" si="710"/>
        <v>-0.47613765692187759</v>
      </c>
      <c r="R7412" s="1">
        <v>2.2999999999999998</v>
      </c>
      <c r="S7412" s="1">
        <v>0.12</v>
      </c>
      <c r="T7412" s="1">
        <v>0.223</v>
      </c>
      <c r="U7412" s="4" t="s">
        <v>60</v>
      </c>
      <c r="V7412">
        <v>0.49</v>
      </c>
      <c r="W7412">
        <v>0.4</v>
      </c>
      <c r="X7412">
        <v>0.75</v>
      </c>
      <c r="Y7412">
        <v>2.38</v>
      </c>
      <c r="Z7412">
        <v>0.25</v>
      </c>
      <c r="AA7412" s="5">
        <f t="shared" si="707"/>
        <v>2.6429999999999998</v>
      </c>
      <c r="AB7412" s="15" cm="1">
        <f t="array" ref="AB7412">_xlfn.SWITCH(U7412,"夏",122,"冬",90,"春",153,"秋",153,0)</f>
        <v>122</v>
      </c>
      <c r="AC7412" s="16">
        <f t="shared" si="708"/>
        <v>322.44599999999997</v>
      </c>
      <c r="AD7412" s="5">
        <f>IFERROR(AA7412/D7412,0)</f>
        <v>1.8514886164623465E-2</v>
      </c>
      <c r="AE7412" s="15">
        <f t="shared" si="709"/>
        <v>0.33424657534246577</v>
      </c>
      <c r="AF7412" s="5">
        <f>IFERROR(AD7412*AE7412*48,0)</f>
        <v>0.29704979008228771</v>
      </c>
    </row>
    <row r="7413" spans="1:32" x14ac:dyDescent="0.15">
      <c r="A7413" s="1"/>
      <c r="B7413" s="1" t="s">
        <v>48</v>
      </c>
      <c r="C7413" s="1" t="s">
        <v>58</v>
      </c>
      <c r="D7413" s="1">
        <v>142.75</v>
      </c>
      <c r="E7413" s="6">
        <v>3.13</v>
      </c>
      <c r="F7413" s="18">
        <v>0.47916666666666702</v>
      </c>
      <c r="G7413" s="1">
        <v>26.4</v>
      </c>
      <c r="H7413" s="1">
        <v>65</v>
      </c>
      <c r="I7413" s="1">
        <v>26.4</v>
      </c>
      <c r="J7413" s="1">
        <v>0.3</v>
      </c>
      <c r="K7413" s="1">
        <v>575</v>
      </c>
      <c r="L7413" s="1">
        <v>810</v>
      </c>
      <c r="M7413" s="6">
        <f t="shared" si="704"/>
        <v>26.400000000000034</v>
      </c>
      <c r="N7413" s="19">
        <v>0.5</v>
      </c>
      <c r="O7413" s="11" cm="1">
        <f t="array" ref="O7413">ROUND(_xlfn.SWITCH(C7413,"建筑专教",IF(S7413&gt;0.1,1.38,1.28),"阶梯教室",IF(S7413&gt;0.1,1.15,1.05),"公共教室",IF(S7413&gt;0.1,1.22,1.12),IF(S7413&gt;0.1,1.2,1.1))+(MOD(ROW()*11,31)/31-0.5)*0.06,2)</f>
        <v>1.28</v>
      </c>
      <c r="P7413" s="12">
        <f t="shared" si="703"/>
        <v>0.21</v>
      </c>
      <c r="Q7413" s="13">
        <f t="shared" si="710"/>
        <v>-0.42734833805659184</v>
      </c>
      <c r="R7413" s="1">
        <v>2.1</v>
      </c>
      <c r="S7413" s="1">
        <v>0.05</v>
      </c>
      <c r="T7413" s="1">
        <v>0.46500000000000002</v>
      </c>
      <c r="U7413" s="4" t="s">
        <v>60</v>
      </c>
      <c r="V7413">
        <v>0.49</v>
      </c>
      <c r="W7413">
        <v>0.4</v>
      </c>
      <c r="X7413">
        <v>0.75</v>
      </c>
      <c r="Y7413">
        <v>2.38</v>
      </c>
      <c r="Z7413">
        <v>0.25</v>
      </c>
      <c r="AA7413" s="5">
        <f t="shared" si="707"/>
        <v>2.6149999999999998</v>
      </c>
      <c r="AB7413" s="15" cm="1">
        <f t="array" ref="AB7413">_xlfn.SWITCH(U7413,"夏",122,"冬",90,"春",153,"秋",153,0)</f>
        <v>122</v>
      </c>
      <c r="AC7413" s="16">
        <f t="shared" si="708"/>
        <v>319.02999999999997</v>
      </c>
      <c r="AD7413" s="5">
        <f>IFERROR(AA7413/D7413,0)</f>
        <v>1.8318739054290715E-2</v>
      </c>
      <c r="AE7413" s="15">
        <f t="shared" si="709"/>
        <v>0.33424657534246577</v>
      </c>
      <c r="AF7413" s="5">
        <f>IFERROR(AD7413*AE7413*48,0)</f>
        <v>0.2939028380874697</v>
      </c>
    </row>
    <row r="7414" spans="1:32" x14ac:dyDescent="0.15">
      <c r="A7414" s="1"/>
      <c r="B7414" s="1" t="s">
        <v>48</v>
      </c>
      <c r="C7414" s="1" t="s">
        <v>58</v>
      </c>
      <c r="D7414" s="1">
        <v>142.75</v>
      </c>
      <c r="E7414" s="6">
        <v>3.13</v>
      </c>
      <c r="F7414" s="18">
        <v>0.5</v>
      </c>
      <c r="G7414" s="1">
        <v>26.8</v>
      </c>
      <c r="H7414" s="1">
        <v>63</v>
      </c>
      <c r="I7414" s="1">
        <v>26.8</v>
      </c>
      <c r="J7414" s="1">
        <v>0.3</v>
      </c>
      <c r="K7414" s="1">
        <v>410</v>
      </c>
      <c r="L7414" s="1">
        <v>810</v>
      </c>
      <c r="M7414" s="6">
        <f t="shared" si="704"/>
        <v>26.800000000000011</v>
      </c>
      <c r="N7414" s="1">
        <v>0</v>
      </c>
      <c r="O7414" s="1">
        <v>0</v>
      </c>
      <c r="P7414" s="12">
        <f t="shared" si="703"/>
        <v>0</v>
      </c>
      <c r="Q7414" s="1">
        <v>0</v>
      </c>
      <c r="R7414" s="1">
        <v>1.5</v>
      </c>
      <c r="S7414" s="1">
        <v>0.22</v>
      </c>
      <c r="T7414" s="1">
        <v>0</v>
      </c>
      <c r="U7414" s="4" t="s">
        <v>60</v>
      </c>
      <c r="V7414">
        <v>0.49</v>
      </c>
      <c r="W7414">
        <v>0.4</v>
      </c>
      <c r="X7414">
        <v>0.75</v>
      </c>
      <c r="Y7414">
        <v>2.38</v>
      </c>
      <c r="Z7414">
        <v>0.25</v>
      </c>
      <c r="AA7414" s="5">
        <f t="shared" si="707"/>
        <v>1.72</v>
      </c>
      <c r="AB7414" s="15" cm="1">
        <f t="array" ref="AB7414">_xlfn.SWITCH(U7414,"夏",122,"冬",90,"春",153,"秋",153,0)</f>
        <v>122</v>
      </c>
      <c r="AC7414" s="16">
        <f t="shared" si="708"/>
        <v>209.84</v>
      </c>
      <c r="AD7414" s="5">
        <f>IFERROR(AA7414/D7414,0)</f>
        <v>1.2049036777583188E-2</v>
      </c>
      <c r="AE7414" s="15">
        <f t="shared" si="709"/>
        <v>0.33424657534246577</v>
      </c>
      <c r="AF7414" s="5">
        <f>IFERROR(AD7414*AE7414*48,0)</f>
        <v>0.19331276539596481</v>
      </c>
    </row>
    <row r="7415" spans="1:32" x14ac:dyDescent="0.15">
      <c r="A7415" s="1"/>
      <c r="B7415" s="1" t="s">
        <v>48</v>
      </c>
      <c r="C7415" s="1" t="s">
        <v>58</v>
      </c>
      <c r="D7415" s="1">
        <v>142.75</v>
      </c>
      <c r="E7415" s="6">
        <v>3.13</v>
      </c>
      <c r="F7415" s="18">
        <v>0.52083333333333304</v>
      </c>
      <c r="G7415" s="1">
        <v>27.4</v>
      </c>
      <c r="H7415" s="1">
        <v>61</v>
      </c>
      <c r="I7415" s="1">
        <v>27.4</v>
      </c>
      <c r="J7415" s="1">
        <v>0.3</v>
      </c>
      <c r="K7415" s="1">
        <v>410</v>
      </c>
      <c r="L7415" s="1">
        <v>710</v>
      </c>
      <c r="M7415" s="6">
        <f t="shared" si="704"/>
        <v>27.39999999999992</v>
      </c>
      <c r="N7415" s="1">
        <v>0</v>
      </c>
      <c r="O7415" s="1">
        <v>0</v>
      </c>
      <c r="P7415" s="12">
        <f t="shared" si="703"/>
        <v>0</v>
      </c>
      <c r="Q7415" s="1">
        <v>0</v>
      </c>
      <c r="R7415" s="1">
        <v>1.2</v>
      </c>
      <c r="S7415" s="1">
        <v>0.15</v>
      </c>
      <c r="T7415" s="1">
        <v>0</v>
      </c>
      <c r="U7415" s="4" t="s">
        <v>60</v>
      </c>
      <c r="V7415">
        <v>0.49</v>
      </c>
      <c r="W7415">
        <v>0.4</v>
      </c>
      <c r="X7415">
        <v>0.75</v>
      </c>
      <c r="Y7415">
        <v>2.38</v>
      </c>
      <c r="Z7415">
        <v>0.25</v>
      </c>
      <c r="AA7415" s="5">
        <f t="shared" si="707"/>
        <v>1.3499999999999999</v>
      </c>
      <c r="AB7415" s="15" cm="1">
        <f t="array" ref="AB7415">_xlfn.SWITCH(U7415,"夏",122,"冬",90,"春",153,"秋",153,0)</f>
        <v>122</v>
      </c>
      <c r="AC7415" s="16">
        <f t="shared" si="708"/>
        <v>164.7</v>
      </c>
      <c r="AD7415" s="5">
        <f>IFERROR(AA7415/D7415,0)</f>
        <v>9.4570928196147097E-3</v>
      </c>
      <c r="AE7415" s="15">
        <f t="shared" si="709"/>
        <v>0.33424657534246577</v>
      </c>
      <c r="AF7415" s="5">
        <f>IFERROR(AD7415*AE7415*48,0)</f>
        <v>0.15172804260729794</v>
      </c>
    </row>
    <row r="7416" spans="1:32" x14ac:dyDescent="0.15">
      <c r="A7416" s="1"/>
      <c r="B7416" s="1" t="s">
        <v>48</v>
      </c>
      <c r="C7416" s="1" t="s">
        <v>58</v>
      </c>
      <c r="D7416" s="1">
        <v>142.75</v>
      </c>
      <c r="E7416" s="6">
        <v>3.13</v>
      </c>
      <c r="F7416" s="18">
        <v>0.54166666666666696</v>
      </c>
      <c r="G7416" s="1">
        <v>28</v>
      </c>
      <c r="H7416" s="1">
        <v>59</v>
      </c>
      <c r="I7416" s="1">
        <v>28</v>
      </c>
      <c r="J7416" s="1">
        <v>0.3</v>
      </c>
      <c r="K7416" s="1">
        <v>410</v>
      </c>
      <c r="L7416" s="1">
        <v>610</v>
      </c>
      <c r="M7416" s="6">
        <f t="shared" si="704"/>
        <v>28.000000000000057</v>
      </c>
      <c r="N7416" s="1">
        <v>0</v>
      </c>
      <c r="O7416" s="1">
        <v>0</v>
      </c>
      <c r="P7416" s="12">
        <f t="shared" si="703"/>
        <v>0</v>
      </c>
      <c r="Q7416" s="1">
        <v>0</v>
      </c>
      <c r="R7416" s="1">
        <v>1</v>
      </c>
      <c r="S7416" s="1">
        <v>0.18</v>
      </c>
      <c r="T7416" s="1">
        <v>0</v>
      </c>
      <c r="U7416" s="4" t="s">
        <v>60</v>
      </c>
      <c r="V7416">
        <v>0.49</v>
      </c>
      <c r="W7416">
        <v>0.4</v>
      </c>
      <c r="X7416">
        <v>0.75</v>
      </c>
      <c r="Y7416">
        <v>2.38</v>
      </c>
      <c r="Z7416">
        <v>0.25</v>
      </c>
      <c r="AA7416" s="5">
        <f t="shared" si="707"/>
        <v>1.18</v>
      </c>
      <c r="AB7416" s="15" cm="1">
        <f t="array" ref="AB7416">_xlfn.SWITCH(U7416,"夏",122,"冬",90,"春",153,"秋",153,0)</f>
        <v>122</v>
      </c>
      <c r="AC7416" s="16">
        <f t="shared" si="708"/>
        <v>143.95999999999998</v>
      </c>
      <c r="AD7416" s="5">
        <f>IFERROR(AA7416/D7416,0)</f>
        <v>8.2661996497373023E-3</v>
      </c>
      <c r="AE7416" s="15">
        <f t="shared" si="709"/>
        <v>0.33424657534246577</v>
      </c>
      <c r="AF7416" s="5">
        <f>IFERROR(AD7416*AE7416*48,0)</f>
        <v>0.1326215483530456</v>
      </c>
    </row>
    <row r="7417" spans="1:32" x14ac:dyDescent="0.15">
      <c r="A7417" s="1"/>
      <c r="B7417" s="1" t="s">
        <v>48</v>
      </c>
      <c r="C7417" s="1" t="s">
        <v>58</v>
      </c>
      <c r="D7417" s="1">
        <v>142.75</v>
      </c>
      <c r="E7417" s="6">
        <v>3.13</v>
      </c>
      <c r="F7417" s="18">
        <v>0.5625</v>
      </c>
      <c r="G7417" s="1">
        <v>28.6</v>
      </c>
      <c r="H7417" s="1">
        <v>57</v>
      </c>
      <c r="I7417" s="1">
        <v>28.6</v>
      </c>
      <c r="J7417" s="1">
        <v>0.3</v>
      </c>
      <c r="K7417" s="1">
        <v>515</v>
      </c>
      <c r="L7417" s="1">
        <v>510</v>
      </c>
      <c r="M7417" s="6">
        <f t="shared" si="704"/>
        <v>28.600000000000023</v>
      </c>
      <c r="N7417" s="19">
        <v>0.5</v>
      </c>
      <c r="O7417" s="11" cm="1">
        <f t="array" ref="O7417">ROUND(_xlfn.SWITCH(C7417,"建筑专教",IF(S7417&gt;0.1,1.38,1.28),"阶梯教室",IF(S7417&gt;0.1,1.15,1.05),"公共教室",IF(S7417&gt;0.1,1.22,1.12),IF(S7417&gt;0.1,1.2,1.1))+(MOD(ROW()*11,31)/31-0.5)*0.06,2)</f>
        <v>1.4</v>
      </c>
      <c r="P7417" s="12">
        <f t="shared" si="703"/>
        <v>0.14000000000000001</v>
      </c>
      <c r="Q7417" s="13">
        <f t="shared" ref="Q7417:Q7425" si="711">(0.303*EXP(-0.036*(O7417*58.15))+0.028)*((O7417*58.15)-0.00305*(5733-6.99*(O7417*58.15)-(EXP(16.6536-4030.183/(G7417+235))*(H7417/100)))-0.42*((O7417*58.15)-58.15)-0.000017*(O7417*58.15)*(5867-(EXP(16.6536-4030.183/(G7417+235))*(H7417/100)))-0.0014*(O7417*58.15)*(34-G7417)-0.0000000396*IF(N7417*0.155&gt;0.078,1.05+0.645*N7417*0.155,1)*(POWER((35.7-0.028*(O7417*58.15)-N7417*0.155*(0.0000000396*IF(N7417*0.155&gt;0.078,1.05+0.645*N7417*0.155,1)*(POWER((35.7-0.028*(O7417*58.15)-N7417*0.155*0.1)+273,4)-POWER(M7417+273,4))+IF(N7417*0.155&gt;0.078,1.05+0.645*N7417*0.155,1)*IF(J7417&lt;0.2,2.38*ABS(35.7-0.028*(O7417*58.15)-G7417)^0.25,12.1*SQRT(J7417))*(35.7-0.028*(O7417*58.15)-G7417))+273),4)-POWER(M7417+273,4))-IF(N7417*0.155&gt;0.078,1.05+0.645*N7417*0.155,1)*IF(J7417&lt;0.2,2.38*ABS(35.7-0.028*(O7417*58.15)-N7417*0.155*0.1-G7417)^0.25,12.1*SQRT(J7417))*(35.7-0.028*(O7417*58.15)-N7417*0.155*0.1-G7417))</f>
        <v>0.54256522220392922</v>
      </c>
      <c r="R7417" s="1">
        <v>1.5</v>
      </c>
      <c r="S7417" s="1">
        <v>0.12</v>
      </c>
      <c r="T7417" s="1">
        <v>0.22700000000000001</v>
      </c>
      <c r="U7417" s="4" t="s">
        <v>60</v>
      </c>
      <c r="V7417">
        <v>0.49</v>
      </c>
      <c r="W7417">
        <v>0.4</v>
      </c>
      <c r="X7417">
        <v>0.75</v>
      </c>
      <c r="Y7417">
        <v>2.38</v>
      </c>
      <c r="Z7417">
        <v>0.25</v>
      </c>
      <c r="AA7417" s="5">
        <f t="shared" si="707"/>
        <v>1.8470000000000002</v>
      </c>
      <c r="AB7417" s="15" cm="1">
        <f t="array" ref="AB7417">_xlfn.SWITCH(U7417,"夏",122,"冬",90,"春",153,"秋",153,0)</f>
        <v>122</v>
      </c>
      <c r="AC7417" s="16">
        <f t="shared" si="708"/>
        <v>225.33400000000003</v>
      </c>
      <c r="AD7417" s="5">
        <f>IFERROR(AA7417/D7417,0)</f>
        <v>1.2938704028021017E-2</v>
      </c>
      <c r="AE7417" s="15">
        <f t="shared" si="709"/>
        <v>0.33424657534246577</v>
      </c>
      <c r="AF7417" s="5">
        <f>IFERROR(AD7417*AE7417*48,0)</f>
        <v>0.20758644051531799</v>
      </c>
    </row>
    <row r="7418" spans="1:32" x14ac:dyDescent="0.15">
      <c r="A7418" s="1"/>
      <c r="B7418" s="1" t="s">
        <v>48</v>
      </c>
      <c r="C7418" s="1" t="s">
        <v>58</v>
      </c>
      <c r="D7418" s="1">
        <v>142.75</v>
      </c>
      <c r="E7418" s="6">
        <v>3.13</v>
      </c>
      <c r="F7418" s="18">
        <v>0.58333333333333304</v>
      </c>
      <c r="G7418" s="1">
        <v>29.1</v>
      </c>
      <c r="H7418" s="1">
        <v>55</v>
      </c>
      <c r="I7418" s="1">
        <v>29.1</v>
      </c>
      <c r="J7418" s="1">
        <v>0.3</v>
      </c>
      <c r="K7418" s="1">
        <v>535</v>
      </c>
      <c r="L7418" s="1">
        <v>610</v>
      </c>
      <c r="M7418" s="6">
        <f t="shared" si="704"/>
        <v>29.099999999999966</v>
      </c>
      <c r="N7418" s="19">
        <v>0.5</v>
      </c>
      <c r="O7418" s="11" cm="1">
        <f t="array" ref="O7418">ROUND(_xlfn.SWITCH(C7418,"建筑专教",IF(S7418&gt;0.1,1.38,1.28),"阶梯教室",IF(S7418&gt;0.1,1.15,1.05),"公共教室",IF(S7418&gt;0.1,1.22,1.12),IF(S7418&gt;0.1,1.2,1.1))+(MOD(ROW()*11,31)/31-0.5)*0.06,2)</f>
        <v>1.36</v>
      </c>
      <c r="P7418" s="12">
        <f t="shared" si="703"/>
        <v>0.16</v>
      </c>
      <c r="Q7418" s="13">
        <f t="shared" si="711"/>
        <v>0.65390330709966527</v>
      </c>
      <c r="R7418" s="1">
        <v>2</v>
      </c>
      <c r="S7418" s="1">
        <v>0.25</v>
      </c>
      <c r="T7418" s="1">
        <v>0.26</v>
      </c>
      <c r="U7418" s="4" t="s">
        <v>60</v>
      </c>
      <c r="V7418">
        <v>0.49</v>
      </c>
      <c r="W7418">
        <v>0.4</v>
      </c>
      <c r="X7418">
        <v>0.75</v>
      </c>
      <c r="Y7418">
        <v>2.38</v>
      </c>
      <c r="Z7418">
        <v>0.25</v>
      </c>
      <c r="AA7418" s="5">
        <f t="shared" si="707"/>
        <v>2.5099999999999998</v>
      </c>
      <c r="AB7418" s="15" cm="1">
        <f t="array" ref="AB7418">_xlfn.SWITCH(U7418,"夏",122,"冬",90,"春",153,"秋",153,0)</f>
        <v>122</v>
      </c>
      <c r="AC7418" s="16">
        <f t="shared" si="708"/>
        <v>306.21999999999997</v>
      </c>
      <c r="AD7418" s="5">
        <f>IFERROR(AA7418/D7418,0)</f>
        <v>1.7583187390542907E-2</v>
      </c>
      <c r="AE7418" s="15">
        <f t="shared" si="709"/>
        <v>0.33424657534246577</v>
      </c>
      <c r="AF7418" s="5">
        <f>IFERROR(AD7418*AE7418*48,0)</f>
        <v>0.28210176810690207</v>
      </c>
    </row>
    <row r="7419" spans="1:32" x14ac:dyDescent="0.15">
      <c r="A7419" s="1"/>
      <c r="B7419" s="1" t="s">
        <v>48</v>
      </c>
      <c r="C7419" s="1" t="s">
        <v>58</v>
      </c>
      <c r="D7419" s="1">
        <v>142.75</v>
      </c>
      <c r="E7419" s="6">
        <v>3.13</v>
      </c>
      <c r="F7419" s="18">
        <v>0.60416666666666696</v>
      </c>
      <c r="G7419" s="1">
        <v>29.5</v>
      </c>
      <c r="H7419" s="1">
        <v>55</v>
      </c>
      <c r="I7419" s="1">
        <v>29.5</v>
      </c>
      <c r="J7419" s="1">
        <v>0.3</v>
      </c>
      <c r="K7419" s="1">
        <v>555</v>
      </c>
      <c r="L7419" s="1">
        <v>710</v>
      </c>
      <c r="M7419" s="6">
        <f t="shared" si="704"/>
        <v>29.500000000000114</v>
      </c>
      <c r="N7419" s="19">
        <v>0.5</v>
      </c>
      <c r="O7419" s="11" cm="1">
        <f t="array" ref="O7419">ROUND(_xlfn.SWITCH(C7419,"建筑专教",IF(S7419&gt;0.1,1.38,1.28),"阶梯教室",IF(S7419&gt;0.1,1.15,1.05),"公共教室",IF(S7419&gt;0.1,1.22,1.12),IF(S7419&gt;0.1,1.2,1.1))+(MOD(ROW()*11,31)/31-0.5)*0.06,2)</f>
        <v>1.38</v>
      </c>
      <c r="P7419" s="12">
        <f t="shared" si="703"/>
        <v>0.18</v>
      </c>
      <c r="Q7419" s="13">
        <f t="shared" si="711"/>
        <v>0.81202474193534413</v>
      </c>
      <c r="R7419" s="1">
        <v>2.2000000000000002</v>
      </c>
      <c r="S7419" s="1">
        <v>0.18</v>
      </c>
      <c r="T7419" s="1">
        <v>0.47499999999999998</v>
      </c>
      <c r="U7419" s="4" t="s">
        <v>60</v>
      </c>
      <c r="V7419">
        <v>0.49</v>
      </c>
      <c r="W7419">
        <v>0.4</v>
      </c>
      <c r="X7419">
        <v>0.75</v>
      </c>
      <c r="Y7419">
        <v>2.38</v>
      </c>
      <c r="Z7419">
        <v>0.25</v>
      </c>
      <c r="AA7419" s="5">
        <f t="shared" si="707"/>
        <v>2.8550000000000004</v>
      </c>
      <c r="AB7419" s="15" cm="1">
        <f t="array" ref="AB7419">_xlfn.SWITCH(U7419,"夏",122,"冬",90,"春",153,"秋",153,0)</f>
        <v>122</v>
      </c>
      <c r="AC7419" s="16">
        <f t="shared" si="708"/>
        <v>348.31000000000006</v>
      </c>
      <c r="AD7419" s="5">
        <f>IFERROR(AA7419/D7419,0)</f>
        <v>2.0000000000000004E-2</v>
      </c>
      <c r="AE7419" s="15">
        <f t="shared" si="709"/>
        <v>0.33424657534246577</v>
      </c>
      <c r="AF7419" s="5">
        <f>IFERROR(AD7419*AE7419*48,0)</f>
        <v>0.32087671232876719</v>
      </c>
    </row>
    <row r="7420" spans="1:32" x14ac:dyDescent="0.15">
      <c r="A7420" s="1"/>
      <c r="B7420" s="1" t="s">
        <v>48</v>
      </c>
      <c r="C7420" s="1" t="s">
        <v>58</v>
      </c>
      <c r="D7420" s="1">
        <v>142.75</v>
      </c>
      <c r="E7420" s="6">
        <v>3.13</v>
      </c>
      <c r="F7420" s="18">
        <v>0.625</v>
      </c>
      <c r="G7420" s="1">
        <v>29.6</v>
      </c>
      <c r="H7420" s="1">
        <v>55</v>
      </c>
      <c r="I7420" s="1">
        <v>29.6</v>
      </c>
      <c r="J7420" s="1">
        <v>0.3</v>
      </c>
      <c r="K7420" s="1">
        <v>575</v>
      </c>
      <c r="L7420" s="1">
        <v>810</v>
      </c>
      <c r="M7420" s="6">
        <f t="shared" si="704"/>
        <v>29.600000000000136</v>
      </c>
      <c r="N7420" s="19">
        <v>0.5</v>
      </c>
      <c r="O7420" s="11" cm="1">
        <f t="array" ref="O7420">ROUND(_xlfn.SWITCH(C7420,"建筑专教",IF(S7420&gt;0.1,1.38,1.28),"阶梯教室",IF(S7420&gt;0.1,1.15,1.05),"公共教室",IF(S7420&gt;0.1,1.22,1.12),IF(S7420&gt;0.1,1.2,1.1))+(MOD(ROW()*11,31)/31-0.5)*0.06,2)</f>
        <v>1.4</v>
      </c>
      <c r="P7420" s="12">
        <f t="shared" si="703"/>
        <v>0.21</v>
      </c>
      <c r="Q7420" s="13">
        <f t="shared" si="711"/>
        <v>0.86785514250313545</v>
      </c>
      <c r="R7420" s="1">
        <v>2.2999999999999998</v>
      </c>
      <c r="S7420" s="1">
        <v>0.28000000000000003</v>
      </c>
      <c r="T7420" s="1">
        <v>0.47</v>
      </c>
      <c r="U7420" s="4" t="s">
        <v>60</v>
      </c>
      <c r="V7420">
        <v>0.49</v>
      </c>
      <c r="W7420">
        <v>0.4</v>
      </c>
      <c r="X7420">
        <v>0.75</v>
      </c>
      <c r="Y7420">
        <v>2.38</v>
      </c>
      <c r="Z7420">
        <v>0.25</v>
      </c>
      <c r="AA7420" s="5">
        <f t="shared" si="707"/>
        <v>3.05</v>
      </c>
      <c r="AB7420" s="15" cm="1">
        <f t="array" ref="AB7420">_xlfn.SWITCH(U7420,"夏",122,"冬",90,"春",153,"秋",153,0)</f>
        <v>122</v>
      </c>
      <c r="AC7420" s="16">
        <f t="shared" si="708"/>
        <v>372.09999999999997</v>
      </c>
      <c r="AD7420" s="5">
        <f>IFERROR(AA7420/D7420,0)</f>
        <v>2.1366024518388791E-2</v>
      </c>
      <c r="AE7420" s="15">
        <f t="shared" si="709"/>
        <v>0.33424657534246577</v>
      </c>
      <c r="AF7420" s="5">
        <f>IFERROR(AD7420*AE7420*48,0)</f>
        <v>0.34279298514982126</v>
      </c>
    </row>
    <row r="7421" spans="1:32" x14ac:dyDescent="0.15">
      <c r="A7421" s="1"/>
      <c r="B7421" s="1" t="s">
        <v>48</v>
      </c>
      <c r="C7421" s="1" t="s">
        <v>58</v>
      </c>
      <c r="D7421" s="1">
        <v>142.75</v>
      </c>
      <c r="E7421" s="6">
        <v>3.13</v>
      </c>
      <c r="F7421" s="18">
        <v>0.64583333333333304</v>
      </c>
      <c r="G7421" s="1">
        <v>29.4</v>
      </c>
      <c r="H7421" s="1">
        <v>57</v>
      </c>
      <c r="I7421" s="1">
        <v>29.4</v>
      </c>
      <c r="J7421" s="1">
        <v>0.3</v>
      </c>
      <c r="K7421" s="1">
        <v>595</v>
      </c>
      <c r="L7421" s="1">
        <v>810</v>
      </c>
      <c r="M7421" s="6">
        <f t="shared" si="704"/>
        <v>29.39999999999992</v>
      </c>
      <c r="N7421" s="19">
        <v>0.5</v>
      </c>
      <c r="O7421" s="11" cm="1">
        <f t="array" ref="O7421">ROUND(_xlfn.SWITCH(C7421,"建筑专教",IF(S7421&gt;0.1,1.38,1.28),"阶梯教室",IF(S7421&gt;0.1,1.15,1.05),"公共教室",IF(S7421&gt;0.1,1.22,1.12),IF(S7421&gt;0.1,1.2,1.1))+(MOD(ROW()*11,31)/31-0.5)*0.06,2)</f>
        <v>1.37</v>
      </c>
      <c r="P7421" s="12">
        <f t="shared" ref="P7421:P7484" si="712">IF(O7421=0,0,ROUND(MIN(MAX((K7421-400)/(320*E7421*IF(C7421="公共教室",0.95,IF(C7421="建筑专教",0.85,IF(C7421="阶梯教室",1.15,1)))),0),2),2))</f>
        <v>0.23</v>
      </c>
      <c r="Q7421" s="13">
        <f t="shared" si="711"/>
        <v>0.76687727864260602</v>
      </c>
      <c r="R7421" s="1">
        <v>2.1</v>
      </c>
      <c r="S7421" s="1">
        <v>0.22</v>
      </c>
      <c r="T7421" s="1">
        <v>0.3</v>
      </c>
      <c r="U7421" s="4" t="s">
        <v>60</v>
      </c>
      <c r="V7421">
        <v>0.49</v>
      </c>
      <c r="W7421">
        <v>0.4</v>
      </c>
      <c r="X7421">
        <v>0.75</v>
      </c>
      <c r="Y7421">
        <v>2.38</v>
      </c>
      <c r="Z7421">
        <v>0.25</v>
      </c>
      <c r="AA7421" s="5">
        <f t="shared" si="707"/>
        <v>2.62</v>
      </c>
      <c r="AB7421" s="15" cm="1">
        <f t="array" ref="AB7421">_xlfn.SWITCH(U7421,"夏",122,"冬",90,"春",153,"秋",153,0)</f>
        <v>122</v>
      </c>
      <c r="AC7421" s="16">
        <f t="shared" si="708"/>
        <v>319.64</v>
      </c>
      <c r="AD7421" s="5">
        <f>IFERROR(AA7421/D7421,0)</f>
        <v>1.8353765323992997E-2</v>
      </c>
      <c r="AE7421" s="15">
        <f t="shared" si="709"/>
        <v>0.33424657534246577</v>
      </c>
      <c r="AF7421" s="5">
        <f>IFERROR(AD7421*AE7421*48,0)</f>
        <v>0.29446479380083013</v>
      </c>
    </row>
    <row r="7422" spans="1:32" x14ac:dyDescent="0.15">
      <c r="A7422" s="1"/>
      <c r="B7422" s="1" t="s">
        <v>48</v>
      </c>
      <c r="C7422" s="1" t="s">
        <v>58</v>
      </c>
      <c r="D7422" s="1">
        <v>142.75</v>
      </c>
      <c r="E7422" s="6">
        <v>3.13</v>
      </c>
      <c r="F7422" s="18">
        <v>0.66666666666666696</v>
      </c>
      <c r="G7422" s="1">
        <v>29.1</v>
      </c>
      <c r="H7422" s="1">
        <v>59</v>
      </c>
      <c r="I7422" s="1">
        <v>29.1</v>
      </c>
      <c r="J7422" s="1">
        <v>0.3</v>
      </c>
      <c r="K7422" s="1">
        <v>615</v>
      </c>
      <c r="L7422" s="1">
        <v>760</v>
      </c>
      <c r="M7422" s="6">
        <f t="shared" si="704"/>
        <v>29.099999999999966</v>
      </c>
      <c r="N7422" s="19">
        <v>0.5</v>
      </c>
      <c r="O7422" s="11" cm="1">
        <f t="array" ref="O7422">ROUND(_xlfn.SWITCH(C7422,"建筑专教",IF(S7422&gt;0.1,1.38,1.28),"阶梯教室",IF(S7422&gt;0.1,1.15,1.05),"公共教室",IF(S7422&gt;0.1,1.22,1.12),IF(S7422&gt;0.1,1.2,1.1))+(MOD(ROW()*11,31)/31-0.5)*0.06,2)</f>
        <v>1.39</v>
      </c>
      <c r="P7422" s="12">
        <f t="shared" si="712"/>
        <v>0.25</v>
      </c>
      <c r="Q7422" s="13">
        <f t="shared" si="711"/>
        <v>0.69267932822994371</v>
      </c>
      <c r="R7422" s="1">
        <v>1.9</v>
      </c>
      <c r="S7422" s="1">
        <v>0.15</v>
      </c>
      <c r="T7422" s="1">
        <v>0.26</v>
      </c>
      <c r="U7422" s="4" t="s">
        <v>60</v>
      </c>
      <c r="V7422">
        <v>0.49</v>
      </c>
      <c r="W7422">
        <v>0.4</v>
      </c>
      <c r="X7422">
        <v>0.75</v>
      </c>
      <c r="Y7422">
        <v>2.38</v>
      </c>
      <c r="Z7422">
        <v>0.25</v>
      </c>
      <c r="AA7422" s="5">
        <f t="shared" si="707"/>
        <v>2.3099999999999996</v>
      </c>
      <c r="AB7422" s="15" cm="1">
        <f t="array" ref="AB7422">_xlfn.SWITCH(U7422,"夏",122,"冬",90,"春",153,"秋",153,0)</f>
        <v>122</v>
      </c>
      <c r="AC7422" s="16">
        <f t="shared" si="708"/>
        <v>281.81999999999994</v>
      </c>
      <c r="AD7422" s="5">
        <f>IFERROR(AA7422/D7422,0)</f>
        <v>1.6182136602451835E-2</v>
      </c>
      <c r="AE7422" s="15">
        <f t="shared" si="709"/>
        <v>0.33424657534246577</v>
      </c>
      <c r="AF7422" s="5">
        <f>IFERROR(AD7422*AE7422*48,0)</f>
        <v>0.25962353957248752</v>
      </c>
    </row>
    <row r="7423" spans="1:32" x14ac:dyDescent="0.15">
      <c r="A7423" s="1"/>
      <c r="B7423" s="1" t="s">
        <v>48</v>
      </c>
      <c r="C7423" s="1" t="s">
        <v>58</v>
      </c>
      <c r="D7423" s="1">
        <v>142.75</v>
      </c>
      <c r="E7423" s="6">
        <v>3.13</v>
      </c>
      <c r="F7423" s="18">
        <v>0.6875</v>
      </c>
      <c r="G7423" s="1">
        <v>28.7</v>
      </c>
      <c r="H7423" s="1">
        <v>61</v>
      </c>
      <c r="I7423" s="1">
        <v>28.7</v>
      </c>
      <c r="J7423" s="1">
        <v>0.3</v>
      </c>
      <c r="K7423" s="1">
        <v>635</v>
      </c>
      <c r="L7423" s="1">
        <v>660</v>
      </c>
      <c r="M7423" s="6">
        <f t="shared" si="704"/>
        <v>28.700000000000102</v>
      </c>
      <c r="N7423" s="19">
        <v>0.5</v>
      </c>
      <c r="O7423" s="11" cm="1">
        <f t="array" ref="O7423">ROUND(_xlfn.SWITCH(C7423,"建筑专教",IF(S7423&gt;0.1,1.38,1.28),"阶梯教室",IF(S7423&gt;0.1,1.15,1.05),"公共教室",IF(S7423&gt;0.1,1.22,1.12),IF(S7423&gt;0.1,1.2,1.1))+(MOD(ROW()*11,31)/31-0.5)*0.06,2)</f>
        <v>1.31</v>
      </c>
      <c r="P7423" s="12">
        <f t="shared" si="712"/>
        <v>0.28000000000000003</v>
      </c>
      <c r="Q7423" s="13">
        <f t="shared" si="711"/>
        <v>0.44567272457052687</v>
      </c>
      <c r="R7423" s="1">
        <v>1.7</v>
      </c>
      <c r="S7423" s="1">
        <v>0.1</v>
      </c>
      <c r="T7423" s="1">
        <v>0.23300000000000001</v>
      </c>
      <c r="U7423" s="4" t="s">
        <v>60</v>
      </c>
      <c r="V7423">
        <v>0.49</v>
      </c>
      <c r="W7423">
        <v>0.4</v>
      </c>
      <c r="X7423">
        <v>0.75</v>
      </c>
      <c r="Y7423">
        <v>2.38</v>
      </c>
      <c r="Z7423">
        <v>0.25</v>
      </c>
      <c r="AA7423" s="5">
        <f t="shared" si="707"/>
        <v>2.0329999999999999</v>
      </c>
      <c r="AB7423" s="15" cm="1">
        <f t="array" ref="AB7423">_xlfn.SWITCH(U7423,"夏",122,"冬",90,"春",153,"秋",153,0)</f>
        <v>122</v>
      </c>
      <c r="AC7423" s="16">
        <f t="shared" si="708"/>
        <v>248.02599999999998</v>
      </c>
      <c r="AD7423" s="5">
        <f>IFERROR(AA7423/D7423,0)</f>
        <v>1.4241681260945709E-2</v>
      </c>
      <c r="AE7423" s="15">
        <f t="shared" si="709"/>
        <v>0.33424657534246577</v>
      </c>
      <c r="AF7423" s="5">
        <f>IFERROR(AD7423*AE7423*48,0)</f>
        <v>0.22849119305232346</v>
      </c>
    </row>
    <row r="7424" spans="1:32" x14ac:dyDescent="0.15">
      <c r="A7424" s="1"/>
      <c r="B7424" s="1" t="s">
        <v>48</v>
      </c>
      <c r="C7424" s="1" t="s">
        <v>58</v>
      </c>
      <c r="D7424" s="1">
        <v>142.75</v>
      </c>
      <c r="E7424" s="6">
        <v>3.13</v>
      </c>
      <c r="F7424" s="18">
        <v>0.70833333333333304</v>
      </c>
      <c r="G7424" s="1">
        <v>28.3</v>
      </c>
      <c r="H7424" s="1">
        <v>63</v>
      </c>
      <c r="I7424" s="1">
        <v>28.3</v>
      </c>
      <c r="J7424" s="1">
        <v>0.3</v>
      </c>
      <c r="K7424" s="1">
        <v>655</v>
      </c>
      <c r="L7424" s="1">
        <v>560</v>
      </c>
      <c r="M7424" s="6">
        <f t="shared" si="704"/>
        <v>28.300000000000125</v>
      </c>
      <c r="N7424" s="19">
        <v>0.5</v>
      </c>
      <c r="O7424" s="11" cm="1">
        <f t="array" ref="O7424">ROUND(_xlfn.SWITCH(C7424,"建筑专教",IF(S7424&gt;0.1,1.38,1.28),"阶梯教室",IF(S7424&gt;0.1,1.15,1.05),"公共教室",IF(S7424&gt;0.1,1.22,1.12),IF(S7424&gt;0.1,1.2,1.1))+(MOD(ROW()*11,31)/31-0.5)*0.06,2)</f>
        <v>1.37</v>
      </c>
      <c r="P7424" s="12">
        <f t="shared" si="712"/>
        <v>0.3</v>
      </c>
      <c r="Q7424" s="13">
        <f t="shared" si="711"/>
        <v>0.40069386752125952</v>
      </c>
      <c r="R7424" s="1">
        <v>1.5</v>
      </c>
      <c r="S7424" s="1">
        <v>0.12</v>
      </c>
      <c r="T7424" s="1">
        <v>0.223</v>
      </c>
      <c r="U7424" s="4" t="s">
        <v>60</v>
      </c>
      <c r="V7424">
        <v>0.49</v>
      </c>
      <c r="W7424">
        <v>0.4</v>
      </c>
      <c r="X7424">
        <v>0.75</v>
      </c>
      <c r="Y7424">
        <v>2.38</v>
      </c>
      <c r="Z7424">
        <v>0.25</v>
      </c>
      <c r="AA7424" s="5">
        <f t="shared" si="707"/>
        <v>1.8430000000000002</v>
      </c>
      <c r="AB7424" s="15" cm="1">
        <f t="array" ref="AB7424">_xlfn.SWITCH(U7424,"夏",122,"冬",90,"春",153,"秋",153,0)</f>
        <v>122</v>
      </c>
      <c r="AC7424" s="16">
        <f t="shared" si="708"/>
        <v>224.84600000000003</v>
      </c>
      <c r="AD7424" s="5">
        <f>IFERROR(AA7424/D7424,0)</f>
        <v>1.2910683012259196E-2</v>
      </c>
      <c r="AE7424" s="15">
        <f t="shared" si="709"/>
        <v>0.33424657534246577</v>
      </c>
      <c r="AF7424" s="5">
        <f>IFERROR(AD7424*AE7424*48,0)</f>
        <v>0.20713687594462976</v>
      </c>
    </row>
    <row r="7425" spans="1:32" x14ac:dyDescent="0.15">
      <c r="A7425" s="1"/>
      <c r="B7425" s="1" t="s">
        <v>48</v>
      </c>
      <c r="C7425" s="1" t="s">
        <v>58</v>
      </c>
      <c r="D7425" s="1">
        <v>142.75</v>
      </c>
      <c r="E7425" s="6">
        <v>3.13</v>
      </c>
      <c r="F7425" s="18">
        <v>0.72916666666666696</v>
      </c>
      <c r="G7425" s="1">
        <v>27.9</v>
      </c>
      <c r="H7425" s="1">
        <v>65</v>
      </c>
      <c r="I7425" s="1">
        <v>27.9</v>
      </c>
      <c r="J7425" s="1">
        <v>0.3</v>
      </c>
      <c r="K7425" s="1">
        <v>675</v>
      </c>
      <c r="L7425" s="1">
        <v>460</v>
      </c>
      <c r="M7425" s="6">
        <f t="shared" si="704"/>
        <v>27.899999999999977</v>
      </c>
      <c r="N7425" s="19">
        <v>0.5</v>
      </c>
      <c r="O7425" s="11" cm="1">
        <f t="array" ref="O7425">ROUND(_xlfn.SWITCH(C7425,"建筑专教",IF(S7425&gt;0.1,1.38,1.28),"阶梯教室",IF(S7425&gt;0.1,1.15,1.05),"公共教室",IF(S7425&gt;0.1,1.22,1.12),IF(S7425&gt;0.1,1.2,1.1))+(MOD(ROW()*11,31)/31-0.5)*0.06,2)</f>
        <v>1.29</v>
      </c>
      <c r="P7425" s="12">
        <f t="shared" si="712"/>
        <v>0.32</v>
      </c>
      <c r="Q7425" s="13">
        <f t="shared" si="711"/>
        <v>0.12976879098029287</v>
      </c>
      <c r="R7425" s="1">
        <v>0.8</v>
      </c>
      <c r="S7425" s="1">
        <v>0.05</v>
      </c>
      <c r="T7425" s="1">
        <v>0.46500000000000002</v>
      </c>
      <c r="U7425" s="4" t="s">
        <v>60</v>
      </c>
      <c r="V7425">
        <v>0.49</v>
      </c>
      <c r="W7425">
        <v>0.4</v>
      </c>
      <c r="X7425">
        <v>0.75</v>
      </c>
      <c r="Y7425">
        <v>2.38</v>
      </c>
      <c r="Z7425">
        <v>0.25</v>
      </c>
      <c r="AA7425" s="5">
        <f t="shared" si="707"/>
        <v>1.3150000000000002</v>
      </c>
      <c r="AB7425" s="15" cm="1">
        <f t="array" ref="AB7425">_xlfn.SWITCH(U7425,"夏",122,"冬",90,"春",153,"秋",153,0)</f>
        <v>122</v>
      </c>
      <c r="AC7425" s="16">
        <f t="shared" si="708"/>
        <v>160.43</v>
      </c>
      <c r="AD7425" s="5">
        <f>IFERROR(AA7425/D7425,0)</f>
        <v>9.211908931698775E-3</v>
      </c>
      <c r="AE7425" s="15">
        <f t="shared" si="709"/>
        <v>0.33424657534246577</v>
      </c>
      <c r="AF7425" s="5">
        <f>IFERROR(AD7425*AE7425*48,0)</f>
        <v>0.14779435261377544</v>
      </c>
    </row>
    <row r="7426" spans="1:32" x14ac:dyDescent="0.15">
      <c r="A7426" s="1"/>
      <c r="B7426" s="1" t="s">
        <v>48</v>
      </c>
      <c r="C7426" s="1" t="s">
        <v>58</v>
      </c>
      <c r="D7426" s="1">
        <v>142.75</v>
      </c>
      <c r="E7426" s="6">
        <v>3.13</v>
      </c>
      <c r="F7426" s="18">
        <v>0.75</v>
      </c>
      <c r="G7426" s="1">
        <v>27.5</v>
      </c>
      <c r="H7426" s="1">
        <v>67</v>
      </c>
      <c r="I7426" s="1">
        <v>27.5</v>
      </c>
      <c r="J7426" s="1">
        <v>0.3</v>
      </c>
      <c r="K7426" s="1">
        <v>695</v>
      </c>
      <c r="L7426" s="1">
        <v>360</v>
      </c>
      <c r="M7426" s="6">
        <f t="shared" si="704"/>
        <v>27.500000000000114</v>
      </c>
      <c r="N7426" s="1">
        <v>0</v>
      </c>
      <c r="O7426" s="1">
        <v>0</v>
      </c>
      <c r="P7426" s="12">
        <f t="shared" si="712"/>
        <v>0</v>
      </c>
      <c r="Q7426" s="1">
        <v>0</v>
      </c>
      <c r="R7426" s="1">
        <v>0.5</v>
      </c>
      <c r="S7426" s="1">
        <v>0.25</v>
      </c>
      <c r="T7426" s="1">
        <v>0</v>
      </c>
      <c r="U7426" s="4" t="s">
        <v>60</v>
      </c>
      <c r="V7426">
        <v>0.49</v>
      </c>
      <c r="W7426">
        <v>0.4</v>
      </c>
      <c r="X7426">
        <v>0.75</v>
      </c>
      <c r="Y7426">
        <v>2.38</v>
      </c>
      <c r="Z7426">
        <v>0.25</v>
      </c>
      <c r="AA7426" s="5">
        <f t="shared" si="707"/>
        <v>0.75</v>
      </c>
      <c r="AB7426" s="15" cm="1">
        <f t="array" ref="AB7426">_xlfn.SWITCH(U7426,"夏",122,"冬",90,"春",153,"秋",153,0)</f>
        <v>122</v>
      </c>
      <c r="AC7426" s="16">
        <f t="shared" si="708"/>
        <v>91.5</v>
      </c>
      <c r="AD7426" s="5">
        <f>IFERROR(AA7426/D7426,0)</f>
        <v>5.2539404553415062E-3</v>
      </c>
      <c r="AE7426" s="15">
        <f t="shared" si="709"/>
        <v>0.33424657534246577</v>
      </c>
      <c r="AF7426" s="5">
        <f>IFERROR(AD7426*AE7426*48,0)</f>
        <v>8.4293357004054409E-2</v>
      </c>
    </row>
    <row r="7427" spans="1:32" x14ac:dyDescent="0.15">
      <c r="A7427" s="1"/>
      <c r="B7427" s="1" t="s">
        <v>48</v>
      </c>
      <c r="C7427" s="1" t="s">
        <v>58</v>
      </c>
      <c r="D7427" s="1">
        <v>142.75</v>
      </c>
      <c r="E7427" s="6">
        <v>3.13</v>
      </c>
      <c r="F7427" s="18">
        <v>0.77083333333333304</v>
      </c>
      <c r="G7427" s="1">
        <v>27.1</v>
      </c>
      <c r="H7427" s="1">
        <v>69</v>
      </c>
      <c r="I7427" s="1">
        <v>27.1</v>
      </c>
      <c r="J7427" s="1">
        <v>0.3</v>
      </c>
      <c r="K7427" s="1">
        <v>715</v>
      </c>
      <c r="L7427" s="1">
        <v>260</v>
      </c>
      <c r="M7427" s="6">
        <f t="shared" si="704"/>
        <v>27.099999999999966</v>
      </c>
      <c r="N7427" s="1">
        <v>0</v>
      </c>
      <c r="O7427" s="1">
        <v>0</v>
      </c>
      <c r="P7427" s="12">
        <f t="shared" si="712"/>
        <v>0</v>
      </c>
      <c r="Q7427" s="1">
        <v>0</v>
      </c>
      <c r="R7427" s="1">
        <v>0.3</v>
      </c>
      <c r="S7427" s="1">
        <v>0.18</v>
      </c>
      <c r="T7427" s="1">
        <v>0</v>
      </c>
      <c r="U7427" s="4" t="s">
        <v>60</v>
      </c>
      <c r="V7427">
        <v>0.49</v>
      </c>
      <c r="W7427">
        <v>0.4</v>
      </c>
      <c r="X7427">
        <v>0.75</v>
      </c>
      <c r="Y7427">
        <v>2.38</v>
      </c>
      <c r="Z7427">
        <v>0.25</v>
      </c>
      <c r="AA7427" s="5">
        <f t="shared" si="707"/>
        <v>0.48</v>
      </c>
      <c r="AB7427" s="15" cm="1">
        <f t="array" ref="AB7427">_xlfn.SWITCH(U7427,"夏",122,"冬",90,"春",153,"秋",153,0)</f>
        <v>122</v>
      </c>
      <c r="AC7427" s="16">
        <f t="shared" si="708"/>
        <v>58.559999999999995</v>
      </c>
      <c r="AD7427" s="5">
        <f>IFERROR(AA7427/D7427,0)</f>
        <v>3.3625218914185638E-3</v>
      </c>
      <c r="AE7427" s="15">
        <f t="shared" si="709"/>
        <v>0.33424657534246577</v>
      </c>
      <c r="AF7427" s="5">
        <f>IFERROR(AD7427*AE7427*48,0)</f>
        <v>5.3947748482594815E-2</v>
      </c>
    </row>
    <row r="7428" spans="1:32" x14ac:dyDescent="0.15">
      <c r="A7428" s="1"/>
      <c r="B7428" s="1" t="s">
        <v>48</v>
      </c>
      <c r="C7428" s="1" t="s">
        <v>58</v>
      </c>
      <c r="D7428" s="1">
        <v>142.75</v>
      </c>
      <c r="E7428" s="6">
        <v>3.13</v>
      </c>
      <c r="F7428" s="18">
        <v>0.79166666666666696</v>
      </c>
      <c r="G7428" s="1">
        <v>26.7</v>
      </c>
      <c r="H7428" s="1">
        <v>71</v>
      </c>
      <c r="I7428" s="1">
        <v>26.7</v>
      </c>
      <c r="J7428" s="1">
        <v>0.3</v>
      </c>
      <c r="K7428" s="1">
        <v>735</v>
      </c>
      <c r="L7428" s="1">
        <v>160</v>
      </c>
      <c r="M7428" s="6">
        <f t="shared" si="704"/>
        <v>26.699999999999932</v>
      </c>
      <c r="N7428" s="1">
        <v>0</v>
      </c>
      <c r="O7428" s="1">
        <v>0</v>
      </c>
      <c r="P7428" s="12">
        <f t="shared" si="712"/>
        <v>0</v>
      </c>
      <c r="Q7428" s="1">
        <v>0</v>
      </c>
      <c r="R7428" s="1">
        <v>0.1</v>
      </c>
      <c r="S7428" s="1">
        <v>0.12</v>
      </c>
      <c r="T7428" s="1">
        <v>0</v>
      </c>
      <c r="U7428" s="4" t="s">
        <v>60</v>
      </c>
      <c r="V7428">
        <v>0.49</v>
      </c>
      <c r="W7428">
        <v>0.4</v>
      </c>
      <c r="X7428">
        <v>0.75</v>
      </c>
      <c r="Y7428">
        <v>2.38</v>
      </c>
      <c r="Z7428">
        <v>0.25</v>
      </c>
      <c r="AA7428" s="5">
        <f t="shared" si="707"/>
        <v>0.22</v>
      </c>
      <c r="AB7428" s="15" cm="1">
        <f t="array" ref="AB7428">_xlfn.SWITCH(U7428,"夏",122,"冬",90,"春",153,"秋",153,0)</f>
        <v>122</v>
      </c>
      <c r="AC7428" s="16">
        <f t="shared" si="708"/>
        <v>26.84</v>
      </c>
      <c r="AD7428" s="5">
        <f>IFERROR(AA7428/D7428,0)</f>
        <v>1.5411558669001751E-3</v>
      </c>
      <c r="AE7428" s="15">
        <f t="shared" si="709"/>
        <v>0.33424657534246577</v>
      </c>
      <c r="AF7428" s="5">
        <f>IFERROR(AD7428*AE7428*48,0)</f>
        <v>2.4726051387855962E-2</v>
      </c>
    </row>
    <row r="7429" spans="1:32" x14ac:dyDescent="0.15">
      <c r="A7429" s="1"/>
      <c r="B7429" s="1" t="s">
        <v>48</v>
      </c>
      <c r="C7429" s="1" t="s">
        <v>58</v>
      </c>
      <c r="D7429" s="1">
        <v>142.75</v>
      </c>
      <c r="E7429" s="6">
        <v>3.13</v>
      </c>
      <c r="F7429" s="18">
        <v>0.8125</v>
      </c>
      <c r="G7429" s="1">
        <v>26.3</v>
      </c>
      <c r="H7429" s="1">
        <v>73</v>
      </c>
      <c r="I7429" s="1">
        <v>26.3</v>
      </c>
      <c r="J7429" s="1">
        <v>0.3</v>
      </c>
      <c r="K7429" s="1">
        <v>755</v>
      </c>
      <c r="L7429" s="1">
        <v>110</v>
      </c>
      <c r="M7429" s="6">
        <f t="shared" si="704"/>
        <v>26.299999999999898</v>
      </c>
      <c r="N7429" s="1">
        <v>0</v>
      </c>
      <c r="O7429" s="1">
        <v>0</v>
      </c>
      <c r="P7429" s="12">
        <f t="shared" si="712"/>
        <v>0</v>
      </c>
      <c r="Q7429" s="1">
        <v>0</v>
      </c>
      <c r="R7429" s="1">
        <v>0.1</v>
      </c>
      <c r="S7429" s="1">
        <v>0.15</v>
      </c>
      <c r="T7429" s="1">
        <v>0</v>
      </c>
      <c r="U7429" s="4" t="s">
        <v>60</v>
      </c>
      <c r="V7429">
        <v>0.49</v>
      </c>
      <c r="W7429">
        <v>0.4</v>
      </c>
      <c r="X7429">
        <v>0.75</v>
      </c>
      <c r="Y7429">
        <v>2.38</v>
      </c>
      <c r="Z7429">
        <v>0.25</v>
      </c>
      <c r="AA7429" s="5">
        <f t="shared" si="707"/>
        <v>0.25</v>
      </c>
      <c r="AB7429" s="15" cm="1">
        <f t="array" ref="AB7429">_xlfn.SWITCH(U7429,"夏",122,"冬",90,"春",153,"秋",153,0)</f>
        <v>122</v>
      </c>
      <c r="AC7429" s="16">
        <f t="shared" si="708"/>
        <v>30.5</v>
      </c>
      <c r="AD7429" s="5">
        <f>IFERROR(AA7429/D7429,0)</f>
        <v>1.7513134851138354E-3</v>
      </c>
      <c r="AE7429" s="15">
        <f t="shared" si="709"/>
        <v>0.33424657534246577</v>
      </c>
      <c r="AF7429" s="5">
        <f>IFERROR(AD7429*AE7429*48,0)</f>
        <v>2.8097785668018137E-2</v>
      </c>
    </row>
    <row r="7430" spans="1:32" x14ac:dyDescent="0.15">
      <c r="A7430" s="1"/>
      <c r="B7430" s="1" t="s">
        <v>48</v>
      </c>
      <c r="C7430" s="1" t="s">
        <v>58</v>
      </c>
      <c r="D7430" s="1">
        <v>142.75</v>
      </c>
      <c r="E7430" s="6">
        <v>3.13</v>
      </c>
      <c r="F7430" s="18">
        <v>0.83333333333333304</v>
      </c>
      <c r="G7430" s="1">
        <v>25.9</v>
      </c>
      <c r="H7430" s="1">
        <v>75</v>
      </c>
      <c r="I7430" s="1">
        <v>25.9</v>
      </c>
      <c r="J7430" s="1">
        <v>0.1</v>
      </c>
      <c r="K7430" s="1">
        <v>410</v>
      </c>
      <c r="L7430" s="1">
        <v>0</v>
      </c>
      <c r="M7430" s="6">
        <f t="shared" si="704"/>
        <v>25.899999999999977</v>
      </c>
      <c r="N7430" s="1">
        <v>0</v>
      </c>
      <c r="O7430" s="1">
        <v>0</v>
      </c>
      <c r="P7430" s="12">
        <f t="shared" si="712"/>
        <v>0</v>
      </c>
      <c r="Q7430" s="1">
        <v>0</v>
      </c>
      <c r="R7430" s="1">
        <v>0</v>
      </c>
      <c r="S7430" s="1">
        <v>0.08</v>
      </c>
      <c r="T7430" s="1">
        <v>0</v>
      </c>
      <c r="U7430" s="4" t="s">
        <v>60</v>
      </c>
      <c r="V7430">
        <v>0.49</v>
      </c>
      <c r="W7430">
        <v>0.4</v>
      </c>
      <c r="X7430">
        <v>0.75</v>
      </c>
      <c r="Y7430">
        <v>2.38</v>
      </c>
      <c r="Z7430">
        <v>0.25</v>
      </c>
      <c r="AA7430" s="5">
        <f t="shared" si="707"/>
        <v>0.08</v>
      </c>
      <c r="AB7430" s="15" cm="1">
        <f t="array" ref="AB7430">_xlfn.SWITCH(U7430,"夏",122,"冬",90,"春",153,"秋",153,0)</f>
        <v>122</v>
      </c>
      <c r="AC7430" s="16">
        <f t="shared" si="708"/>
        <v>9.76</v>
      </c>
      <c r="AD7430" s="5">
        <f>IFERROR(AA7430/D7430,0)</f>
        <v>5.604203152364273E-4</v>
      </c>
      <c r="AE7430" s="15">
        <f t="shared" si="709"/>
        <v>0.33424657534246577</v>
      </c>
      <c r="AF7430" s="5">
        <f>IFERROR(AD7430*AE7430*48,0)</f>
        <v>8.9912914137658031E-3</v>
      </c>
    </row>
    <row r="7431" spans="1:32" x14ac:dyDescent="0.15">
      <c r="A7431" s="1"/>
      <c r="B7431" s="1" t="s">
        <v>48</v>
      </c>
      <c r="C7431" s="1" t="s">
        <v>58</v>
      </c>
      <c r="D7431" s="1">
        <v>142.75</v>
      </c>
      <c r="E7431" s="6">
        <v>3.13</v>
      </c>
      <c r="F7431" s="18">
        <v>0.85416666666666696</v>
      </c>
      <c r="G7431" s="1">
        <v>25.5</v>
      </c>
      <c r="H7431" s="1">
        <v>77</v>
      </c>
      <c r="I7431" s="1">
        <v>25.5</v>
      </c>
      <c r="J7431" s="1">
        <v>0.1</v>
      </c>
      <c r="K7431" s="1">
        <v>410</v>
      </c>
      <c r="L7431" s="1">
        <v>0</v>
      </c>
      <c r="M7431" s="6">
        <f t="shared" si="704"/>
        <v>25.499999999999886</v>
      </c>
      <c r="N7431" s="1">
        <v>0</v>
      </c>
      <c r="O7431" s="1">
        <v>0</v>
      </c>
      <c r="P7431" s="12">
        <f t="shared" si="712"/>
        <v>0</v>
      </c>
      <c r="Q7431" s="1">
        <v>0</v>
      </c>
      <c r="R7431" s="1">
        <v>0</v>
      </c>
      <c r="S7431" s="1">
        <v>0.25</v>
      </c>
      <c r="T7431" s="1">
        <v>0</v>
      </c>
      <c r="U7431" s="4" t="s">
        <v>60</v>
      </c>
      <c r="V7431">
        <v>0.49</v>
      </c>
      <c r="W7431">
        <v>0.4</v>
      </c>
      <c r="X7431">
        <v>0.75</v>
      </c>
      <c r="Y7431">
        <v>2.38</v>
      </c>
      <c r="Z7431">
        <v>0.25</v>
      </c>
      <c r="AA7431" s="5">
        <f t="shared" si="707"/>
        <v>0.25</v>
      </c>
      <c r="AB7431" s="15" cm="1">
        <f t="array" ref="AB7431">_xlfn.SWITCH(U7431,"夏",122,"冬",90,"春",153,"秋",153,0)</f>
        <v>122</v>
      </c>
      <c r="AC7431" s="16">
        <f t="shared" si="708"/>
        <v>30.5</v>
      </c>
      <c r="AD7431" s="5">
        <f>IFERROR(AA7431/D7431,0)</f>
        <v>1.7513134851138354E-3</v>
      </c>
      <c r="AE7431" s="15">
        <f t="shared" si="709"/>
        <v>0.33424657534246577</v>
      </c>
      <c r="AF7431" s="5">
        <f>IFERROR(AD7431*AE7431*48,0)</f>
        <v>2.8097785668018137E-2</v>
      </c>
    </row>
    <row r="7432" spans="1:32" x14ac:dyDescent="0.15">
      <c r="A7432" s="1"/>
      <c r="B7432" s="1" t="s">
        <v>48</v>
      </c>
      <c r="C7432" s="1" t="s">
        <v>58</v>
      </c>
      <c r="D7432" s="1">
        <v>142.75</v>
      </c>
      <c r="E7432" s="6">
        <v>3.13</v>
      </c>
      <c r="F7432" s="18">
        <v>0.875</v>
      </c>
      <c r="G7432" s="1">
        <v>25.1</v>
      </c>
      <c r="H7432" s="1">
        <v>79</v>
      </c>
      <c r="I7432" s="1">
        <v>25.1</v>
      </c>
      <c r="J7432" s="1">
        <v>0.1</v>
      </c>
      <c r="K7432" s="1">
        <v>410</v>
      </c>
      <c r="L7432" s="1">
        <v>0</v>
      </c>
      <c r="M7432" s="6">
        <f t="shared" si="704"/>
        <v>25.099999999999909</v>
      </c>
      <c r="N7432" s="1">
        <v>0</v>
      </c>
      <c r="O7432" s="1">
        <v>0</v>
      </c>
      <c r="P7432" s="12">
        <f t="shared" si="712"/>
        <v>0</v>
      </c>
      <c r="Q7432" s="1">
        <v>0</v>
      </c>
      <c r="R7432" s="1">
        <v>0</v>
      </c>
      <c r="S7432" s="1">
        <v>0.18</v>
      </c>
      <c r="T7432" s="1">
        <v>0</v>
      </c>
      <c r="U7432" s="4" t="s">
        <v>60</v>
      </c>
      <c r="V7432">
        <v>0.49</v>
      </c>
      <c r="W7432">
        <v>0.4</v>
      </c>
      <c r="X7432">
        <v>0.75</v>
      </c>
      <c r="Y7432">
        <v>2.38</v>
      </c>
      <c r="Z7432">
        <v>0.25</v>
      </c>
      <c r="AA7432" s="5">
        <f t="shared" si="707"/>
        <v>0.18</v>
      </c>
      <c r="AB7432" s="15" cm="1">
        <f t="array" ref="AB7432">_xlfn.SWITCH(U7432,"夏",122,"冬",90,"春",153,"秋",153,0)</f>
        <v>122</v>
      </c>
      <c r="AC7432" s="16">
        <f t="shared" si="708"/>
        <v>21.96</v>
      </c>
      <c r="AD7432" s="5">
        <f>IFERROR(AA7432/D7432,0)</f>
        <v>1.2609457092819614E-3</v>
      </c>
      <c r="AE7432" s="15">
        <f t="shared" si="709"/>
        <v>0.33424657534246577</v>
      </c>
      <c r="AF7432" s="5">
        <f>IFERROR(AD7432*AE7432*48,0)</f>
        <v>2.0230405680973059E-2</v>
      </c>
    </row>
    <row r="7433" spans="1:32" x14ac:dyDescent="0.15">
      <c r="A7433" s="1"/>
      <c r="B7433" s="1" t="s">
        <v>48</v>
      </c>
      <c r="C7433" s="1" t="s">
        <v>58</v>
      </c>
      <c r="D7433" s="1">
        <v>142.75</v>
      </c>
      <c r="E7433" s="6">
        <v>3.13</v>
      </c>
      <c r="F7433" s="18">
        <v>0.89583333333333304</v>
      </c>
      <c r="G7433" s="1">
        <v>24.7</v>
      </c>
      <c r="H7433" s="1">
        <v>81</v>
      </c>
      <c r="I7433" s="1">
        <v>24.7</v>
      </c>
      <c r="J7433" s="1">
        <v>0.1</v>
      </c>
      <c r="K7433" s="1">
        <v>410</v>
      </c>
      <c r="L7433" s="1">
        <v>0</v>
      </c>
      <c r="M7433" s="6">
        <f t="shared" si="704"/>
        <v>24.700000000000102</v>
      </c>
      <c r="N7433" s="1">
        <v>0</v>
      </c>
      <c r="O7433" s="1">
        <v>0</v>
      </c>
      <c r="P7433" s="12">
        <f t="shared" si="712"/>
        <v>0</v>
      </c>
      <c r="Q7433" s="1">
        <v>0</v>
      </c>
      <c r="R7433" s="1">
        <v>0</v>
      </c>
      <c r="S7433" s="1">
        <v>0.25</v>
      </c>
      <c r="T7433" s="1">
        <v>0</v>
      </c>
      <c r="U7433" s="4" t="s">
        <v>60</v>
      </c>
      <c r="V7433">
        <v>0.49</v>
      </c>
      <c r="W7433">
        <v>0.4</v>
      </c>
      <c r="X7433">
        <v>0.75</v>
      </c>
      <c r="Y7433">
        <v>2.38</v>
      </c>
      <c r="Z7433">
        <v>0.25</v>
      </c>
      <c r="AA7433" s="5">
        <f t="shared" si="707"/>
        <v>0.25</v>
      </c>
      <c r="AB7433" s="15" cm="1">
        <f t="array" ref="AB7433">_xlfn.SWITCH(U7433,"夏",122,"冬",90,"春",153,"秋",153,0)</f>
        <v>122</v>
      </c>
      <c r="AC7433" s="16">
        <f t="shared" si="708"/>
        <v>30.5</v>
      </c>
      <c r="AD7433" s="5">
        <f>IFERROR(AA7433/D7433,0)</f>
        <v>1.7513134851138354E-3</v>
      </c>
      <c r="AE7433" s="15">
        <f t="shared" si="709"/>
        <v>0.33424657534246577</v>
      </c>
      <c r="AF7433" s="5">
        <f>IFERROR(AD7433*AE7433*48,0)</f>
        <v>2.8097785668018137E-2</v>
      </c>
    </row>
    <row r="7434" spans="1:32" x14ac:dyDescent="0.15">
      <c r="A7434" s="1"/>
      <c r="B7434" s="1" t="s">
        <v>48</v>
      </c>
      <c r="C7434" s="1" t="s">
        <v>58</v>
      </c>
      <c r="D7434" s="1">
        <v>142.75</v>
      </c>
      <c r="E7434" s="6">
        <v>3.13</v>
      </c>
      <c r="F7434" s="18">
        <v>0.91666666666666696</v>
      </c>
      <c r="G7434" s="1">
        <v>24.3</v>
      </c>
      <c r="H7434" s="1">
        <v>83</v>
      </c>
      <c r="I7434" s="1">
        <v>24.3</v>
      </c>
      <c r="J7434" s="1">
        <v>0.1</v>
      </c>
      <c r="K7434" s="1">
        <v>410</v>
      </c>
      <c r="L7434" s="1">
        <v>0</v>
      </c>
      <c r="M7434" s="6">
        <f t="shared" si="704"/>
        <v>24.300000000000011</v>
      </c>
      <c r="N7434" s="1">
        <v>0</v>
      </c>
      <c r="O7434" s="1">
        <v>0</v>
      </c>
      <c r="P7434" s="12">
        <f t="shared" si="712"/>
        <v>0</v>
      </c>
      <c r="Q7434" s="1">
        <v>0</v>
      </c>
      <c r="R7434" s="1">
        <v>0</v>
      </c>
      <c r="S7434" s="1">
        <v>0.18</v>
      </c>
      <c r="T7434" s="1">
        <v>0</v>
      </c>
      <c r="U7434" s="4" t="s">
        <v>60</v>
      </c>
      <c r="V7434">
        <v>0.49</v>
      </c>
      <c r="W7434">
        <v>0.4</v>
      </c>
      <c r="X7434">
        <v>0.75</v>
      </c>
      <c r="Y7434">
        <v>2.38</v>
      </c>
      <c r="Z7434">
        <v>0.25</v>
      </c>
      <c r="AA7434" s="5">
        <f t="shared" si="707"/>
        <v>0.18</v>
      </c>
      <c r="AB7434" s="15" cm="1">
        <f t="array" ref="AB7434">_xlfn.SWITCH(U7434,"夏",122,"冬",90,"春",153,"秋",153,0)</f>
        <v>122</v>
      </c>
      <c r="AC7434" s="16">
        <f t="shared" si="708"/>
        <v>21.96</v>
      </c>
      <c r="AD7434" s="5">
        <f>IFERROR(AA7434/D7434,0)</f>
        <v>1.2609457092819614E-3</v>
      </c>
      <c r="AE7434" s="15">
        <f t="shared" si="709"/>
        <v>0.33424657534246577</v>
      </c>
      <c r="AF7434" s="5">
        <f>IFERROR(AD7434*AE7434*48,0)</f>
        <v>2.0230405680973059E-2</v>
      </c>
    </row>
    <row r="7435" spans="1:32" x14ac:dyDescent="0.15">
      <c r="A7435" s="1"/>
      <c r="B7435" s="1" t="s">
        <v>49</v>
      </c>
      <c r="C7435" s="1" t="s">
        <v>58</v>
      </c>
      <c r="D7435" s="1">
        <v>142.75</v>
      </c>
      <c r="E7435" s="6">
        <v>3.13</v>
      </c>
      <c r="F7435" s="18">
        <v>0.33333333333333298</v>
      </c>
      <c r="G7435" s="1">
        <v>22.3</v>
      </c>
      <c r="H7435" s="1">
        <v>82</v>
      </c>
      <c r="I7435" s="1">
        <v>22.3</v>
      </c>
      <c r="J7435" s="1">
        <v>0.1</v>
      </c>
      <c r="K7435" s="1">
        <v>448</v>
      </c>
      <c r="L7435" s="1">
        <v>195</v>
      </c>
      <c r="M7435" s="6">
        <f t="shared" si="704"/>
        <v>22.300000000000068</v>
      </c>
      <c r="N7435" s="1">
        <v>0</v>
      </c>
      <c r="O7435" s="1">
        <v>0</v>
      </c>
      <c r="P7435" s="12">
        <f t="shared" si="712"/>
        <v>0</v>
      </c>
      <c r="Q7435" s="1">
        <v>0</v>
      </c>
      <c r="R7435" s="1">
        <v>0.1</v>
      </c>
      <c r="S7435" s="1">
        <v>0.15</v>
      </c>
      <c r="T7435" s="1">
        <v>0</v>
      </c>
      <c r="U7435" s="4" t="s">
        <v>60</v>
      </c>
      <c r="V7435">
        <v>0.49</v>
      </c>
      <c r="W7435">
        <v>0.4</v>
      </c>
      <c r="X7435">
        <v>0.75</v>
      </c>
      <c r="Y7435">
        <v>2.38</v>
      </c>
      <c r="Z7435">
        <v>0.25</v>
      </c>
      <c r="AA7435" s="5">
        <f t="shared" si="707"/>
        <v>0.25</v>
      </c>
      <c r="AB7435" s="15" cm="1">
        <f t="array" ref="AB7435">_xlfn.SWITCH(U7435,"夏",122,"冬",90,"春",153,"秋",153,0)</f>
        <v>122</v>
      </c>
      <c r="AC7435" s="16">
        <f t="shared" si="708"/>
        <v>30.5</v>
      </c>
      <c r="AD7435" s="5">
        <f>IFERROR(AA7435/D7435,0)</f>
        <v>1.7513134851138354E-3</v>
      </c>
      <c r="AE7435" s="15">
        <f t="shared" si="709"/>
        <v>0.33424657534246577</v>
      </c>
      <c r="AF7435" s="5">
        <f>IFERROR(AD7435*AE7435*48,0)</f>
        <v>2.8097785668018137E-2</v>
      </c>
    </row>
    <row r="7436" spans="1:32" x14ac:dyDescent="0.15">
      <c r="A7436" s="1"/>
      <c r="B7436" s="1" t="s">
        <v>49</v>
      </c>
      <c r="C7436" s="1" t="s">
        <v>58</v>
      </c>
      <c r="D7436" s="1">
        <v>142.75</v>
      </c>
      <c r="E7436" s="6">
        <v>3.13</v>
      </c>
      <c r="F7436" s="18">
        <v>0.35416666666666702</v>
      </c>
      <c r="G7436" s="1">
        <v>22.6</v>
      </c>
      <c r="H7436" s="1">
        <v>80</v>
      </c>
      <c r="I7436" s="1">
        <v>22.6</v>
      </c>
      <c r="J7436" s="1">
        <v>0.1</v>
      </c>
      <c r="K7436" s="1">
        <v>458</v>
      </c>
      <c r="L7436" s="1">
        <v>242</v>
      </c>
      <c r="M7436" s="6">
        <f t="shared" si="704"/>
        <v>22.600000000000023</v>
      </c>
      <c r="N7436" s="1">
        <v>0</v>
      </c>
      <c r="O7436" s="1">
        <v>0</v>
      </c>
      <c r="P7436" s="12">
        <f t="shared" si="712"/>
        <v>0</v>
      </c>
      <c r="Q7436" s="1">
        <v>0</v>
      </c>
      <c r="R7436" s="1">
        <v>0.2</v>
      </c>
      <c r="S7436" s="1">
        <v>0.1</v>
      </c>
      <c r="T7436" s="1">
        <v>0</v>
      </c>
      <c r="U7436" s="4" t="s">
        <v>60</v>
      </c>
      <c r="V7436">
        <v>0.49</v>
      </c>
      <c r="W7436">
        <v>0.4</v>
      </c>
      <c r="X7436">
        <v>0.75</v>
      </c>
      <c r="Y7436">
        <v>2.38</v>
      </c>
      <c r="Z7436">
        <v>0.25</v>
      </c>
      <c r="AA7436" s="5">
        <f t="shared" si="707"/>
        <v>0.30000000000000004</v>
      </c>
      <c r="AB7436" s="15" cm="1">
        <f t="array" ref="AB7436">_xlfn.SWITCH(U7436,"夏",122,"冬",90,"春",153,"秋",153,0)</f>
        <v>122</v>
      </c>
      <c r="AC7436" s="16">
        <f t="shared" si="708"/>
        <v>36.600000000000009</v>
      </c>
      <c r="AD7436" s="5">
        <f>IFERROR(AA7436/D7436,0)</f>
        <v>2.1015761821366026E-3</v>
      </c>
      <c r="AE7436" s="15">
        <f t="shared" si="709"/>
        <v>0.33424657534246577</v>
      </c>
      <c r="AF7436" s="5">
        <f>IFERROR(AD7436*AE7436*48,0)</f>
        <v>3.3717342801621766E-2</v>
      </c>
    </row>
    <row r="7437" spans="1:32" x14ac:dyDescent="0.15">
      <c r="A7437" s="1"/>
      <c r="B7437" s="1" t="s">
        <v>49</v>
      </c>
      <c r="C7437" s="1" t="s">
        <v>58</v>
      </c>
      <c r="D7437" s="1">
        <v>142.75</v>
      </c>
      <c r="E7437" s="6">
        <v>3.13</v>
      </c>
      <c r="F7437" s="18">
        <v>0.375</v>
      </c>
      <c r="G7437" s="1">
        <v>23.1</v>
      </c>
      <c r="H7437" s="1">
        <v>78</v>
      </c>
      <c r="I7437" s="1">
        <v>23.1</v>
      </c>
      <c r="J7437" s="1">
        <v>0.1</v>
      </c>
      <c r="K7437" s="1">
        <v>475</v>
      </c>
      <c r="L7437" s="1">
        <v>342</v>
      </c>
      <c r="M7437" s="6">
        <f t="shared" si="704"/>
        <v>23.10000000000008</v>
      </c>
      <c r="N7437" s="19">
        <v>0.5</v>
      </c>
      <c r="O7437" s="11" cm="1">
        <f t="array" ref="O7437">ROUND(_xlfn.SWITCH(C7437,"建筑专教",IF(S7437&gt;0.1,1.38,1.28),"阶梯教室",IF(S7437&gt;0.1,1.15,1.05),"公共教室",IF(S7437&gt;0.1,1.22,1.12),IF(S7437&gt;0.1,1.2,1.1))+(MOD(ROW()*11,31)/31-0.5)*0.06,2)</f>
        <v>1.41</v>
      </c>
      <c r="P7437" s="12">
        <f t="shared" si="712"/>
        <v>0.09</v>
      </c>
      <c r="Q7437" s="13">
        <f>(0.303*EXP(-0.036*(O7437*58.15))+0.028)*((O7437*58.15)-0.00305*(5733-6.99*(O7437*58.15)-(EXP(16.6536-4030.183/(G7437+235))*(H7437/100)))-0.42*((O7437*58.15)-58.15)-0.000017*(O7437*58.15)*(5867-(EXP(16.6536-4030.183/(G7437+235))*(H7437/100)))-0.0014*(O7437*58.15)*(34-G7437)-0.0000000396*IF(N7437*0.155&gt;0.078,1.05+0.645*N7437*0.155,1)*(POWER((35.7-0.028*(O7437*58.15)-N7437*0.155*(0.0000000396*IF(N7437*0.155&gt;0.078,1.05+0.645*N7437*0.155,1)*(POWER((35.7-0.028*(O7437*58.15)-N7437*0.155*0.1)+273,4)-POWER(M7437+273,4))+IF(N7437*0.155&gt;0.078,1.05+0.645*N7437*0.155,1)*IF(J7437&lt;0.2,2.38*ABS(35.7-0.028*(O7437*58.15)-G7437)^0.25,12.1*SQRT(J7437))*(35.7-0.028*(O7437*58.15)-G7437))+273),4)-POWER(M7437+273,4))-IF(N7437*0.155&gt;0.078,1.05+0.645*N7437*0.155,1)*IF(J7437&lt;0.2,2.38*ABS(35.7-0.028*(O7437*58.15)-N7437*0.155*0.1-G7437)^0.25,12.1*SQRT(J7437))*(35.7-0.028*(O7437*58.15)-N7437*0.155*0.1-G7437))</f>
        <v>-0.50321909788602193</v>
      </c>
      <c r="R7437" s="1">
        <v>0.7</v>
      </c>
      <c r="S7437" s="1">
        <v>0.12</v>
      </c>
      <c r="T7437" s="1">
        <v>0.223</v>
      </c>
      <c r="U7437" s="4" t="s">
        <v>60</v>
      </c>
      <c r="V7437">
        <v>0.49</v>
      </c>
      <c r="W7437">
        <v>0.4</v>
      </c>
      <c r="X7437">
        <v>0.75</v>
      </c>
      <c r="Y7437">
        <v>2.38</v>
      </c>
      <c r="Z7437">
        <v>0.25</v>
      </c>
      <c r="AA7437" s="5">
        <f t="shared" si="707"/>
        <v>1.0429999999999999</v>
      </c>
      <c r="AB7437" s="15" cm="1">
        <f t="array" ref="AB7437">_xlfn.SWITCH(U7437,"夏",122,"冬",90,"春",153,"秋",153,0)</f>
        <v>122</v>
      </c>
      <c r="AC7437" s="16">
        <f t="shared" si="708"/>
        <v>127.246</v>
      </c>
      <c r="AD7437" s="5">
        <f>IFERROR(AA7437/D7437,0)</f>
        <v>7.3064798598949203E-3</v>
      </c>
      <c r="AE7437" s="15">
        <f t="shared" si="709"/>
        <v>0.33424657534246577</v>
      </c>
      <c r="AF7437" s="5">
        <f>IFERROR(AD7437*AE7437*48,0)</f>
        <v>0.11722396180697166</v>
      </c>
    </row>
    <row r="7438" spans="1:32" x14ac:dyDescent="0.15">
      <c r="A7438" s="1"/>
      <c r="B7438" s="1" t="s">
        <v>49</v>
      </c>
      <c r="C7438" s="1" t="s">
        <v>58</v>
      </c>
      <c r="D7438" s="1">
        <v>142.75</v>
      </c>
      <c r="E7438" s="6">
        <v>3.13</v>
      </c>
      <c r="F7438" s="18">
        <v>0.39583333333333298</v>
      </c>
      <c r="G7438" s="1">
        <v>23.7</v>
      </c>
      <c r="H7438" s="1">
        <v>76</v>
      </c>
      <c r="I7438" s="1">
        <v>23.7</v>
      </c>
      <c r="J7438" s="1">
        <v>0.1</v>
      </c>
      <c r="K7438" s="1">
        <v>495</v>
      </c>
      <c r="L7438" s="1">
        <v>443</v>
      </c>
      <c r="M7438" s="6">
        <f t="shared" ref="M7438:M7501" si="713">IFERROR(POWER((I7438+273.15)^4+133500000*POWER(J7438,0.6)*(I7438-G7438),0.25)-273.15,I7438)</f>
        <v>23.699999999999932</v>
      </c>
      <c r="N7438" s="19">
        <v>0.5</v>
      </c>
      <c r="O7438" s="11" cm="1">
        <f t="array" ref="O7438">ROUND(_xlfn.SWITCH(C7438,"建筑专教",IF(S7438&gt;0.1,1.38,1.28),"阶梯教室",IF(S7438&gt;0.1,1.15,1.05),"公共教室",IF(S7438&gt;0.1,1.22,1.12),IF(S7438&gt;0.1,1.2,1.1))+(MOD(ROW()*11,31)/31-0.5)*0.06,2)</f>
        <v>1.27</v>
      </c>
      <c r="P7438" s="12">
        <f t="shared" si="712"/>
        <v>0.11</v>
      </c>
      <c r="Q7438" s="13">
        <f t="shared" ref="Q7438:Q7501" si="714">(0.303*EXP(-0.036*(O7438*58.15))+0.028)*((O7438*58.15)-0.00305*(5733-6.99*(O7438*58.15)-(EXP(16.6536-4030.183/(G7438+235))*(H7438/100)))-0.42*((O7438*58.15)-58.15)-0.000017*(O7438*58.15)*(5867-(EXP(16.6536-4030.183/(G7438+235))*(H7438/100)))-0.0014*(O7438*58.15)*(34-G7438)-0.0000000396*IF(N7438*0.155&gt;0.078,1.05+0.645*N7438*0.155,1)*(POWER((35.7-0.028*(O7438*58.15)-N7438*0.155*(0.0000000396*IF(N7438*0.155&gt;0.078,1.05+0.645*N7438*0.155,1)*(POWER((35.7-0.028*(O7438*58.15)-N7438*0.155*0.1)+273,4)-POWER(M7438+273,4))+IF(N7438*0.155&gt;0.078,1.05+0.645*N7438*0.155,1)*IF(J7438&lt;0.2,2.38*ABS(35.7-0.028*(O7438*58.15)-G7438)^0.25,12.1*SQRT(J7438))*(35.7-0.028*(O7438*58.15)-G7438))+273),4)-POWER(M7438+273,4))-IF(N7438*0.155&gt;0.078,1.05+0.645*N7438*0.155,1)*IF(J7438&lt;0.2,2.38*ABS(35.7-0.028*(O7438*58.15)-N7438*0.155*0.1-G7438)^0.25,12.1*SQRT(J7438))*(35.7-0.028*(O7438*58.15)-N7438*0.155*0.1-G7438))</f>
        <v>-0.64137514649892879</v>
      </c>
      <c r="R7438" s="1">
        <v>1.4</v>
      </c>
      <c r="S7438" s="1">
        <v>0.05</v>
      </c>
      <c r="T7438" s="1">
        <v>0.46500000000000002</v>
      </c>
      <c r="U7438" s="4" t="s">
        <v>60</v>
      </c>
      <c r="V7438">
        <v>0.49</v>
      </c>
      <c r="W7438">
        <v>0.4</v>
      </c>
      <c r="X7438">
        <v>0.75</v>
      </c>
      <c r="Y7438">
        <v>2.38</v>
      </c>
      <c r="Z7438">
        <v>0.25</v>
      </c>
      <c r="AA7438" s="5">
        <f t="shared" si="707"/>
        <v>1.915</v>
      </c>
      <c r="AB7438" s="15" cm="1">
        <f t="array" ref="AB7438">_xlfn.SWITCH(U7438,"夏",122,"冬",90,"春",153,"秋",153,0)</f>
        <v>122</v>
      </c>
      <c r="AC7438" s="16">
        <f t="shared" si="708"/>
        <v>233.63</v>
      </c>
      <c r="AD7438" s="5">
        <f>IFERROR(AA7438/D7438,0)</f>
        <v>1.3415061295971979E-2</v>
      </c>
      <c r="AE7438" s="15">
        <f t="shared" si="709"/>
        <v>0.33424657534246577</v>
      </c>
      <c r="AF7438" s="5">
        <f>IFERROR(AD7438*AE7438*48,0)</f>
        <v>0.21522903821701894</v>
      </c>
    </row>
    <row r="7439" spans="1:32" x14ac:dyDescent="0.15">
      <c r="A7439" s="1"/>
      <c r="B7439" s="1" t="s">
        <v>49</v>
      </c>
      <c r="C7439" s="1" t="s">
        <v>58</v>
      </c>
      <c r="D7439" s="1">
        <v>142.75</v>
      </c>
      <c r="E7439" s="6">
        <v>3.13</v>
      </c>
      <c r="F7439" s="18">
        <v>0.41666666666666702</v>
      </c>
      <c r="G7439" s="1">
        <v>24.3</v>
      </c>
      <c r="H7439" s="1">
        <v>74</v>
      </c>
      <c r="I7439" s="1">
        <v>24.3</v>
      </c>
      <c r="J7439" s="1">
        <v>0.3</v>
      </c>
      <c r="K7439" s="1">
        <v>515</v>
      </c>
      <c r="L7439" s="1">
        <v>538</v>
      </c>
      <c r="M7439" s="6">
        <f t="shared" si="713"/>
        <v>24.300000000000011</v>
      </c>
      <c r="N7439" s="19">
        <v>0.5</v>
      </c>
      <c r="O7439" s="11" cm="1">
        <f t="array" ref="O7439">ROUND(_xlfn.SWITCH(C7439,"建筑专教",IF(S7439&gt;0.1,1.38,1.28),"阶梯教室",IF(S7439&gt;0.1,1.15,1.05),"公共教室",IF(S7439&gt;0.1,1.22,1.12),IF(S7439&gt;0.1,1.2,1.1))+(MOD(ROW()*11,31)/31-0.5)*0.06,2)</f>
        <v>1.39</v>
      </c>
      <c r="P7439" s="12">
        <f t="shared" si="712"/>
        <v>0.14000000000000001</v>
      </c>
      <c r="Q7439" s="13">
        <f t="shared" si="714"/>
        <v>-0.88185035075146423</v>
      </c>
      <c r="R7439" s="1">
        <v>1.9</v>
      </c>
      <c r="S7439" s="1">
        <v>0.22</v>
      </c>
      <c r="T7439" s="1">
        <v>0.48499999999999999</v>
      </c>
      <c r="U7439" s="4" t="s">
        <v>60</v>
      </c>
      <c r="V7439">
        <v>0.49</v>
      </c>
      <c r="W7439">
        <v>0.4</v>
      </c>
      <c r="X7439">
        <v>0.75</v>
      </c>
      <c r="Y7439">
        <v>2.38</v>
      </c>
      <c r="Z7439">
        <v>0.25</v>
      </c>
      <c r="AA7439" s="5">
        <f t="shared" si="707"/>
        <v>2.605</v>
      </c>
      <c r="AB7439" s="15" cm="1">
        <f t="array" ref="AB7439">_xlfn.SWITCH(U7439,"夏",122,"冬",90,"春",153,"秋",153,0)</f>
        <v>122</v>
      </c>
      <c r="AC7439" s="16">
        <f t="shared" si="708"/>
        <v>317.81</v>
      </c>
      <c r="AD7439" s="5">
        <f>IFERROR(AA7439/D7439,0)</f>
        <v>1.8248686514886165E-2</v>
      </c>
      <c r="AE7439" s="15">
        <f t="shared" si="709"/>
        <v>0.33424657534246577</v>
      </c>
      <c r="AF7439" s="5">
        <f>IFERROR(AD7439*AE7439*48,0)</f>
        <v>0.29277892666074901</v>
      </c>
    </row>
    <row r="7440" spans="1:32" x14ac:dyDescent="0.15">
      <c r="A7440" s="1"/>
      <c r="B7440" s="1" t="s">
        <v>49</v>
      </c>
      <c r="C7440" s="1" t="s">
        <v>58</v>
      </c>
      <c r="D7440" s="1">
        <v>142.75</v>
      </c>
      <c r="E7440" s="6">
        <v>3.13</v>
      </c>
      <c r="F7440" s="18">
        <v>0.4375</v>
      </c>
      <c r="G7440" s="1">
        <v>24.9</v>
      </c>
      <c r="H7440" s="1">
        <v>72</v>
      </c>
      <c r="I7440" s="1">
        <v>24.9</v>
      </c>
      <c r="J7440" s="1">
        <v>0.3</v>
      </c>
      <c r="K7440" s="1">
        <v>535</v>
      </c>
      <c r="L7440" s="1">
        <v>635</v>
      </c>
      <c r="M7440" s="6">
        <f t="shared" si="713"/>
        <v>24.900000000000091</v>
      </c>
      <c r="N7440" s="19">
        <v>0.5</v>
      </c>
      <c r="O7440" s="11" cm="1">
        <f t="array" ref="O7440">ROUND(_xlfn.SWITCH(C7440,"建筑专教",IF(S7440&gt;0.1,1.38,1.28),"阶梯教室",IF(S7440&gt;0.1,1.15,1.05),"公共教室",IF(S7440&gt;0.1,1.22,1.12),IF(S7440&gt;0.1,1.2,1.1))+(MOD(ROW()*11,31)/31-0.5)*0.06,2)</f>
        <v>1.35</v>
      </c>
      <c r="P7440" s="12">
        <f t="shared" si="712"/>
        <v>0.16</v>
      </c>
      <c r="Q7440" s="13">
        <f t="shared" si="714"/>
        <v>-0.78088686883509062</v>
      </c>
      <c r="R7440" s="1">
        <v>2.1</v>
      </c>
      <c r="S7440" s="1">
        <v>0.15</v>
      </c>
      <c r="T7440" s="1">
        <v>0.34</v>
      </c>
      <c r="U7440" s="4" t="s">
        <v>60</v>
      </c>
      <c r="V7440">
        <v>0.49</v>
      </c>
      <c r="W7440">
        <v>0.4</v>
      </c>
      <c r="X7440">
        <v>0.75</v>
      </c>
      <c r="Y7440">
        <v>2.38</v>
      </c>
      <c r="Z7440">
        <v>0.25</v>
      </c>
      <c r="AA7440" s="5">
        <f t="shared" si="707"/>
        <v>2.59</v>
      </c>
      <c r="AB7440" s="15" cm="1">
        <f t="array" ref="AB7440">_xlfn.SWITCH(U7440,"夏",122,"冬",90,"春",153,"秋",153,0)</f>
        <v>122</v>
      </c>
      <c r="AC7440" s="16">
        <f t="shared" si="708"/>
        <v>315.97999999999996</v>
      </c>
      <c r="AD7440" s="5">
        <f>IFERROR(AA7440/D7440,0)</f>
        <v>1.8143607705779333E-2</v>
      </c>
      <c r="AE7440" s="15">
        <f t="shared" si="709"/>
        <v>0.33424657534246577</v>
      </c>
      <c r="AF7440" s="5">
        <f>IFERROR(AD7440*AE7440*48,0)</f>
        <v>0.29109305952066789</v>
      </c>
    </row>
    <row r="7441" spans="1:32" x14ac:dyDescent="0.15">
      <c r="A7441" s="1"/>
      <c r="B7441" s="1" t="s">
        <v>49</v>
      </c>
      <c r="C7441" s="1" t="s">
        <v>58</v>
      </c>
      <c r="D7441" s="1">
        <v>142.75</v>
      </c>
      <c r="E7441" s="6">
        <v>3.13</v>
      </c>
      <c r="F7441" s="18">
        <v>0.45833333333333298</v>
      </c>
      <c r="G7441" s="1">
        <v>25.5</v>
      </c>
      <c r="H7441" s="1">
        <v>70</v>
      </c>
      <c r="I7441" s="1">
        <v>25.5</v>
      </c>
      <c r="J7441" s="1">
        <v>0.3</v>
      </c>
      <c r="K7441" s="1">
        <v>555</v>
      </c>
      <c r="L7441" s="1">
        <v>735</v>
      </c>
      <c r="M7441" s="6">
        <f t="shared" si="713"/>
        <v>25.499999999999886</v>
      </c>
      <c r="N7441" s="19">
        <v>0.5</v>
      </c>
      <c r="O7441" s="11" cm="1">
        <f t="array" ref="O7441">ROUND(_xlfn.SWITCH(C7441,"建筑专教",IF(S7441&gt;0.1,1.38,1.28),"阶梯教室",IF(S7441&gt;0.1,1.15,1.05),"公共教室",IF(S7441&gt;0.1,1.22,1.12),IF(S7441&gt;0.1,1.2,1.1))+(MOD(ROW()*11,31)/31-0.5)*0.06,2)</f>
        <v>1.37</v>
      </c>
      <c r="P7441" s="12">
        <f t="shared" si="712"/>
        <v>0.18</v>
      </c>
      <c r="Q7441" s="13">
        <f t="shared" si="714"/>
        <v>-0.53210608407882254</v>
      </c>
      <c r="R7441" s="1">
        <v>2.2000000000000002</v>
      </c>
      <c r="S7441" s="1">
        <v>0.18</v>
      </c>
      <c r="T7441" s="1">
        <v>0.27</v>
      </c>
      <c r="U7441" s="4" t="s">
        <v>60</v>
      </c>
      <c r="V7441">
        <v>0.49</v>
      </c>
      <c r="W7441">
        <v>0.4</v>
      </c>
      <c r="X7441">
        <v>0.75</v>
      </c>
      <c r="Y7441">
        <v>2.38</v>
      </c>
      <c r="Z7441">
        <v>0.25</v>
      </c>
      <c r="AA7441" s="5">
        <f t="shared" si="707"/>
        <v>2.6500000000000004</v>
      </c>
      <c r="AB7441" s="15" cm="1">
        <f t="array" ref="AB7441">_xlfn.SWITCH(U7441,"夏",122,"冬",90,"春",153,"秋",153,0)</f>
        <v>122</v>
      </c>
      <c r="AC7441" s="16">
        <f t="shared" si="708"/>
        <v>323.30000000000007</v>
      </c>
      <c r="AD7441" s="5">
        <f>IFERROR(AA7441/D7441,0)</f>
        <v>1.8563922942206657E-2</v>
      </c>
      <c r="AE7441" s="15">
        <f t="shared" si="709"/>
        <v>0.33424657534246577</v>
      </c>
      <c r="AF7441" s="5">
        <f>IFERROR(AD7441*AE7441*48,0)</f>
        <v>0.29783652808099226</v>
      </c>
    </row>
    <row r="7442" spans="1:32" x14ac:dyDescent="0.15">
      <c r="A7442" s="1"/>
      <c r="B7442" s="1" t="s">
        <v>49</v>
      </c>
      <c r="C7442" s="1" t="s">
        <v>58</v>
      </c>
      <c r="D7442" s="1">
        <v>142.75</v>
      </c>
      <c r="E7442" s="6">
        <v>3.13</v>
      </c>
      <c r="F7442" s="18">
        <v>0.47916666666666702</v>
      </c>
      <c r="G7442" s="1">
        <v>26.1</v>
      </c>
      <c r="H7442" s="1">
        <v>68</v>
      </c>
      <c r="I7442" s="1">
        <v>26.1</v>
      </c>
      <c r="J7442" s="1">
        <v>0.3</v>
      </c>
      <c r="K7442" s="1">
        <v>575</v>
      </c>
      <c r="L7442" s="1">
        <v>785</v>
      </c>
      <c r="M7442" s="6">
        <f t="shared" si="713"/>
        <v>26.100000000000136</v>
      </c>
      <c r="N7442" s="19">
        <v>0.5</v>
      </c>
      <c r="O7442" s="11" cm="1">
        <f t="array" ref="O7442">ROUND(_xlfn.SWITCH(C7442,"建筑专教",IF(S7442&gt;0.1,1.38,1.28),"阶梯教室",IF(S7442&gt;0.1,1.15,1.05),"公共教室",IF(S7442&gt;0.1,1.22,1.12),IF(S7442&gt;0.1,1.2,1.1))+(MOD(ROW()*11,31)/31-0.5)*0.06,2)</f>
        <v>1.39</v>
      </c>
      <c r="P7442" s="12">
        <f t="shared" si="712"/>
        <v>0.21</v>
      </c>
      <c r="Q7442" s="13">
        <f t="shared" si="714"/>
        <v>-0.29114811707400473</v>
      </c>
      <c r="R7442" s="1">
        <v>2</v>
      </c>
      <c r="S7442" s="1">
        <v>0.12</v>
      </c>
      <c r="T7442" s="1">
        <v>0.24</v>
      </c>
      <c r="U7442" s="4" t="s">
        <v>60</v>
      </c>
      <c r="V7442">
        <v>0.49</v>
      </c>
      <c r="W7442">
        <v>0.4</v>
      </c>
      <c r="X7442">
        <v>0.75</v>
      </c>
      <c r="Y7442">
        <v>2.38</v>
      </c>
      <c r="Z7442">
        <v>0.25</v>
      </c>
      <c r="AA7442" s="5">
        <f t="shared" si="707"/>
        <v>2.3600000000000003</v>
      </c>
      <c r="AB7442" s="15" cm="1">
        <f t="array" ref="AB7442">_xlfn.SWITCH(U7442,"夏",122,"冬",90,"春",153,"秋",153,0)</f>
        <v>122</v>
      </c>
      <c r="AC7442" s="16">
        <f t="shared" si="708"/>
        <v>287.92</v>
      </c>
      <c r="AD7442" s="5">
        <f>IFERROR(AA7442/D7442,0)</f>
        <v>1.6532399299474608E-2</v>
      </c>
      <c r="AE7442" s="15">
        <f t="shared" si="709"/>
        <v>0.33424657534246577</v>
      </c>
      <c r="AF7442" s="5">
        <f>IFERROR(AD7442*AE7442*48,0)</f>
        <v>0.26524309670609125</v>
      </c>
    </row>
    <row r="7443" spans="1:32" x14ac:dyDescent="0.15">
      <c r="A7443" s="1"/>
      <c r="B7443" s="1" t="s">
        <v>49</v>
      </c>
      <c r="C7443" s="1" t="s">
        <v>58</v>
      </c>
      <c r="D7443" s="1">
        <v>142.75</v>
      </c>
      <c r="E7443" s="6">
        <v>3.13</v>
      </c>
      <c r="F7443" s="18">
        <v>0.5</v>
      </c>
      <c r="G7443" s="1">
        <v>26.5</v>
      </c>
      <c r="H7443" s="1">
        <v>66</v>
      </c>
      <c r="I7443" s="1">
        <v>26.5</v>
      </c>
      <c r="J7443" s="1">
        <v>0.3</v>
      </c>
      <c r="K7443" s="1">
        <v>410</v>
      </c>
      <c r="L7443" s="1">
        <v>785</v>
      </c>
      <c r="M7443" s="6">
        <f t="shared" si="713"/>
        <v>26.500000000000114</v>
      </c>
      <c r="N7443" s="1">
        <v>0</v>
      </c>
      <c r="O7443" s="1">
        <v>0</v>
      </c>
      <c r="P7443" s="12">
        <f t="shared" si="712"/>
        <v>0</v>
      </c>
      <c r="Q7443" s="1">
        <v>0</v>
      </c>
      <c r="R7443" s="1">
        <v>1.4</v>
      </c>
      <c r="S7443" s="1">
        <v>0</v>
      </c>
      <c r="T7443" s="1">
        <v>0</v>
      </c>
      <c r="U7443" s="4" t="s">
        <v>60</v>
      </c>
      <c r="V7443">
        <v>0.49</v>
      </c>
      <c r="W7443">
        <v>0.4</v>
      </c>
      <c r="X7443">
        <v>0.75</v>
      </c>
      <c r="Y7443">
        <v>2.38</v>
      </c>
      <c r="Z7443">
        <v>0.25</v>
      </c>
      <c r="AA7443" s="5">
        <f t="shared" si="707"/>
        <v>1.4</v>
      </c>
      <c r="AB7443" s="15" cm="1">
        <f t="array" ref="AB7443">_xlfn.SWITCH(U7443,"夏",122,"冬",90,"春",153,"秋",153,0)</f>
        <v>122</v>
      </c>
      <c r="AC7443" s="16">
        <f t="shared" si="708"/>
        <v>170.79999999999998</v>
      </c>
      <c r="AD7443" s="5">
        <f>IFERROR(AA7443/D7443,0)</f>
        <v>9.8073555166374778E-3</v>
      </c>
      <c r="AE7443" s="15">
        <f t="shared" si="709"/>
        <v>0.33424657534246577</v>
      </c>
      <c r="AF7443" s="5">
        <f>IFERROR(AD7443*AE7443*48,0)</f>
        <v>0.15734759974090157</v>
      </c>
    </row>
    <row r="7444" spans="1:32" x14ac:dyDescent="0.15">
      <c r="A7444" s="1"/>
      <c r="B7444" s="1" t="s">
        <v>49</v>
      </c>
      <c r="C7444" s="1" t="s">
        <v>58</v>
      </c>
      <c r="D7444" s="1">
        <v>142.75</v>
      </c>
      <c r="E7444" s="6">
        <v>3.13</v>
      </c>
      <c r="F7444" s="18">
        <v>0.52083333333333304</v>
      </c>
      <c r="G7444" s="1">
        <v>27.1</v>
      </c>
      <c r="H7444" s="1">
        <v>64</v>
      </c>
      <c r="I7444" s="1">
        <v>27.1</v>
      </c>
      <c r="J7444" s="1">
        <v>0.3</v>
      </c>
      <c r="K7444" s="1">
        <v>410</v>
      </c>
      <c r="L7444" s="1">
        <v>692</v>
      </c>
      <c r="M7444" s="6">
        <f t="shared" si="713"/>
        <v>27.099999999999966</v>
      </c>
      <c r="N7444" s="1">
        <v>0</v>
      </c>
      <c r="O7444" s="1">
        <v>0</v>
      </c>
      <c r="P7444" s="12">
        <f t="shared" si="712"/>
        <v>0</v>
      </c>
      <c r="Q7444" s="1">
        <v>0</v>
      </c>
      <c r="R7444" s="1">
        <v>1.1000000000000001</v>
      </c>
      <c r="S7444" s="1">
        <v>0</v>
      </c>
      <c r="T7444" s="1">
        <v>0</v>
      </c>
      <c r="U7444" s="4" t="s">
        <v>60</v>
      </c>
      <c r="V7444">
        <v>0.49</v>
      </c>
      <c r="W7444">
        <v>0.4</v>
      </c>
      <c r="X7444">
        <v>0.75</v>
      </c>
      <c r="Y7444">
        <v>2.38</v>
      </c>
      <c r="Z7444">
        <v>0.25</v>
      </c>
      <c r="AA7444" s="5">
        <f t="shared" si="707"/>
        <v>1.1000000000000001</v>
      </c>
      <c r="AB7444" s="15" cm="1">
        <f t="array" ref="AB7444">_xlfn.SWITCH(U7444,"夏",122,"冬",90,"春",153,"秋",153,0)</f>
        <v>122</v>
      </c>
      <c r="AC7444" s="16">
        <f t="shared" si="708"/>
        <v>134.20000000000002</v>
      </c>
      <c r="AD7444" s="5">
        <f>IFERROR(AA7444/D7444,0)</f>
        <v>7.7057793345008761E-3</v>
      </c>
      <c r="AE7444" s="15">
        <f t="shared" si="709"/>
        <v>0.33424657534246577</v>
      </c>
      <c r="AF7444" s="5">
        <f>IFERROR(AD7444*AE7444*48,0)</f>
        <v>0.12363025693927981</v>
      </c>
    </row>
    <row r="7445" spans="1:32" x14ac:dyDescent="0.15">
      <c r="A7445" s="1"/>
      <c r="B7445" s="1" t="s">
        <v>49</v>
      </c>
      <c r="C7445" s="1" t="s">
        <v>58</v>
      </c>
      <c r="D7445" s="1">
        <v>142.75</v>
      </c>
      <c r="E7445" s="6">
        <v>3.13</v>
      </c>
      <c r="F7445" s="18">
        <v>0.54166666666666696</v>
      </c>
      <c r="G7445" s="1">
        <v>27.7</v>
      </c>
      <c r="H7445" s="1">
        <v>62</v>
      </c>
      <c r="I7445" s="1">
        <v>27.7</v>
      </c>
      <c r="J7445" s="1">
        <v>0.3</v>
      </c>
      <c r="K7445" s="1">
        <v>410</v>
      </c>
      <c r="L7445" s="1">
        <v>598</v>
      </c>
      <c r="M7445" s="6">
        <f t="shared" si="713"/>
        <v>27.699999999999932</v>
      </c>
      <c r="N7445" s="1">
        <v>0</v>
      </c>
      <c r="O7445" s="1">
        <v>0</v>
      </c>
      <c r="P7445" s="12">
        <f t="shared" si="712"/>
        <v>0</v>
      </c>
      <c r="Q7445" s="1">
        <v>0</v>
      </c>
      <c r="R7445" s="1">
        <v>0.9</v>
      </c>
      <c r="S7445" s="1">
        <v>0</v>
      </c>
      <c r="T7445" s="1">
        <v>0</v>
      </c>
      <c r="U7445" s="4" t="s">
        <v>60</v>
      </c>
      <c r="V7445">
        <v>0.49</v>
      </c>
      <c r="W7445">
        <v>0.4</v>
      </c>
      <c r="X7445">
        <v>0.75</v>
      </c>
      <c r="Y7445">
        <v>2.38</v>
      </c>
      <c r="Z7445">
        <v>0.25</v>
      </c>
      <c r="AA7445" s="5">
        <f t="shared" si="707"/>
        <v>0.9</v>
      </c>
      <c r="AB7445" s="15" cm="1">
        <f t="array" ref="AB7445">_xlfn.SWITCH(U7445,"夏",122,"冬",90,"春",153,"秋",153,0)</f>
        <v>122</v>
      </c>
      <c r="AC7445" s="16">
        <f t="shared" si="708"/>
        <v>109.8</v>
      </c>
      <c r="AD7445" s="5">
        <f>IFERROR(AA7445/D7445,0)</f>
        <v>6.3047285464098079E-3</v>
      </c>
      <c r="AE7445" s="15">
        <f t="shared" si="709"/>
        <v>0.33424657534246577</v>
      </c>
      <c r="AF7445" s="5">
        <f>IFERROR(AD7445*AE7445*48,0)</f>
        <v>0.1011520284048653</v>
      </c>
    </row>
    <row r="7446" spans="1:32" x14ac:dyDescent="0.15">
      <c r="A7446" s="1"/>
      <c r="B7446" s="1" t="s">
        <v>49</v>
      </c>
      <c r="C7446" s="1" t="s">
        <v>58</v>
      </c>
      <c r="D7446" s="1">
        <v>142.75</v>
      </c>
      <c r="E7446" s="6">
        <v>3.13</v>
      </c>
      <c r="F7446" s="18">
        <v>0.5625</v>
      </c>
      <c r="G7446" s="1">
        <v>28.3</v>
      </c>
      <c r="H7446" s="1">
        <v>60</v>
      </c>
      <c r="I7446" s="1">
        <v>28.3</v>
      </c>
      <c r="J7446" s="1">
        <v>0.3</v>
      </c>
      <c r="K7446" s="1">
        <v>515</v>
      </c>
      <c r="L7446" s="1">
        <v>505</v>
      </c>
      <c r="M7446" s="6">
        <f t="shared" si="713"/>
        <v>28.300000000000125</v>
      </c>
      <c r="N7446" s="19">
        <v>0.5</v>
      </c>
      <c r="O7446" s="11" cm="1">
        <f t="array" ref="O7446">ROUND(_xlfn.SWITCH(C7446,"建筑专教",IF(S7446&gt;0.1,1.38,1.28),"阶梯教室",IF(S7446&gt;0.1,1.15,1.05),"公共教室",IF(S7446&gt;0.1,1.22,1.12),IF(S7446&gt;0.1,1.2,1.1))+(MOD(ROW()*11,31)/31-0.5)*0.06,2)</f>
        <v>1.36</v>
      </c>
      <c r="P7446" s="12">
        <f t="shared" si="712"/>
        <v>0.14000000000000001</v>
      </c>
      <c r="Q7446" s="13">
        <f t="shared" si="714"/>
        <v>0.38546530919246297</v>
      </c>
      <c r="R7446" s="1">
        <v>1.4</v>
      </c>
      <c r="S7446" s="1">
        <v>0.28000000000000003</v>
      </c>
      <c r="T7446" s="1">
        <v>0.223</v>
      </c>
      <c r="U7446" s="4" t="s">
        <v>60</v>
      </c>
      <c r="V7446">
        <v>0.49</v>
      </c>
      <c r="W7446">
        <v>0.4</v>
      </c>
      <c r="X7446">
        <v>0.75</v>
      </c>
      <c r="Y7446">
        <v>2.38</v>
      </c>
      <c r="Z7446">
        <v>0.25</v>
      </c>
      <c r="AA7446" s="5">
        <f t="shared" si="707"/>
        <v>1.903</v>
      </c>
      <c r="AB7446" s="15" cm="1">
        <f t="array" ref="AB7446">_xlfn.SWITCH(U7446,"夏",122,"冬",90,"春",153,"秋",153,0)</f>
        <v>122</v>
      </c>
      <c r="AC7446" s="16">
        <f t="shared" si="708"/>
        <v>232.166</v>
      </c>
      <c r="AD7446" s="5">
        <f>IFERROR(AA7446/D7446,0)</f>
        <v>1.3330998248686514E-2</v>
      </c>
      <c r="AE7446" s="15">
        <f t="shared" si="709"/>
        <v>0.33424657534246577</v>
      </c>
      <c r="AF7446" s="5">
        <f>IFERROR(AD7446*AE7446*48,0)</f>
        <v>0.21388034450495408</v>
      </c>
    </row>
    <row r="7447" spans="1:32" x14ac:dyDescent="0.15">
      <c r="A7447" s="1"/>
      <c r="B7447" s="1" t="s">
        <v>49</v>
      </c>
      <c r="C7447" s="1" t="s">
        <v>58</v>
      </c>
      <c r="D7447" s="1">
        <v>142.75</v>
      </c>
      <c r="E7447" s="6">
        <v>3.13</v>
      </c>
      <c r="F7447" s="18">
        <v>0.58333333333333304</v>
      </c>
      <c r="G7447" s="1">
        <v>28.9</v>
      </c>
      <c r="H7447" s="1">
        <v>58</v>
      </c>
      <c r="I7447" s="1">
        <v>28.9</v>
      </c>
      <c r="J7447" s="1">
        <v>0.3</v>
      </c>
      <c r="K7447" s="1">
        <v>535</v>
      </c>
      <c r="L7447" s="1">
        <v>598</v>
      </c>
      <c r="M7447" s="6">
        <f t="shared" si="713"/>
        <v>28.89999999999992</v>
      </c>
      <c r="N7447" s="19">
        <v>0.5</v>
      </c>
      <c r="O7447" s="11" cm="1">
        <f t="array" ref="O7447">ROUND(_xlfn.SWITCH(C7447,"建筑专教",IF(S7447&gt;0.1,1.38,1.28),"阶梯教室",IF(S7447&gt;0.1,1.15,1.05),"公共教室",IF(S7447&gt;0.1,1.22,1.12),IF(S7447&gt;0.1,1.2,1.1))+(MOD(ROW()*11,31)/31-0.5)*0.06,2)</f>
        <v>1.38</v>
      </c>
      <c r="P7447" s="12">
        <f t="shared" si="712"/>
        <v>0.16</v>
      </c>
      <c r="Q7447" s="13">
        <f t="shared" si="714"/>
        <v>0.61386652537794384</v>
      </c>
      <c r="R7447" s="1">
        <v>1.9</v>
      </c>
      <c r="S7447" s="1">
        <v>0.22</v>
      </c>
      <c r="T7447" s="1">
        <v>0.46500000000000002</v>
      </c>
      <c r="U7447" s="4" t="s">
        <v>60</v>
      </c>
      <c r="V7447">
        <v>0.49</v>
      </c>
      <c r="W7447">
        <v>0.4</v>
      </c>
      <c r="X7447">
        <v>0.75</v>
      </c>
      <c r="Y7447">
        <v>2.38</v>
      </c>
      <c r="Z7447">
        <v>0.25</v>
      </c>
      <c r="AA7447" s="5">
        <f t="shared" si="707"/>
        <v>2.585</v>
      </c>
      <c r="AB7447" s="15" cm="1">
        <f t="array" ref="AB7447">_xlfn.SWITCH(U7447,"夏",122,"冬",90,"春",153,"秋",153,0)</f>
        <v>122</v>
      </c>
      <c r="AC7447" s="16">
        <f t="shared" si="708"/>
        <v>315.37</v>
      </c>
      <c r="AD7447" s="5">
        <f>IFERROR(AA7447/D7447,0)</f>
        <v>1.8108581436077058E-2</v>
      </c>
      <c r="AE7447" s="15">
        <f t="shared" si="709"/>
        <v>0.33424657534246577</v>
      </c>
      <c r="AF7447" s="5">
        <f>IFERROR(AD7447*AE7447*48,0)</f>
        <v>0.29053110380730757</v>
      </c>
    </row>
    <row r="7448" spans="1:32" x14ac:dyDescent="0.15">
      <c r="A7448" s="1"/>
      <c r="B7448" s="1" t="s">
        <v>49</v>
      </c>
      <c r="C7448" s="1" t="s">
        <v>58</v>
      </c>
      <c r="D7448" s="1">
        <v>142.75</v>
      </c>
      <c r="E7448" s="6">
        <v>3.13</v>
      </c>
      <c r="F7448" s="18">
        <v>0.60416666666666696</v>
      </c>
      <c r="G7448" s="1">
        <v>29.3</v>
      </c>
      <c r="H7448" s="1">
        <v>56</v>
      </c>
      <c r="I7448" s="1">
        <v>29.3</v>
      </c>
      <c r="J7448" s="1">
        <v>0.3</v>
      </c>
      <c r="K7448" s="1">
        <v>555</v>
      </c>
      <c r="L7448" s="1">
        <v>692</v>
      </c>
      <c r="M7448" s="6">
        <f t="shared" si="713"/>
        <v>29.299999999999955</v>
      </c>
      <c r="N7448" s="19">
        <v>0.5</v>
      </c>
      <c r="O7448" s="11" cm="1">
        <f t="array" ref="O7448">ROUND(_xlfn.SWITCH(C7448,"建筑专教",IF(S7448&gt;0.1,1.38,1.28),"阶梯教室",IF(S7448&gt;0.1,1.15,1.05),"公共教室",IF(S7448&gt;0.1,1.22,1.12),IF(S7448&gt;0.1,1.2,1.1))+(MOD(ROW()*11,31)/31-0.5)*0.06,2)</f>
        <v>1.4</v>
      </c>
      <c r="P7448" s="12">
        <f t="shared" si="712"/>
        <v>0.18</v>
      </c>
      <c r="Q7448" s="13">
        <f t="shared" si="714"/>
        <v>0.77028550921044037</v>
      </c>
      <c r="R7448" s="1">
        <v>2.1</v>
      </c>
      <c r="S7448" s="1">
        <v>0.15</v>
      </c>
      <c r="T7448" s="1">
        <v>0.46500000000000002</v>
      </c>
      <c r="U7448" s="4" t="s">
        <v>60</v>
      </c>
      <c r="V7448">
        <v>0.49</v>
      </c>
      <c r="W7448">
        <v>0.4</v>
      </c>
      <c r="X7448">
        <v>0.75</v>
      </c>
      <c r="Y7448">
        <v>2.38</v>
      </c>
      <c r="Z7448">
        <v>0.25</v>
      </c>
      <c r="AA7448" s="5">
        <f t="shared" si="707"/>
        <v>2.7149999999999999</v>
      </c>
      <c r="AB7448" s="15" cm="1">
        <f t="array" ref="AB7448">_xlfn.SWITCH(U7448,"夏",122,"冬",90,"春",153,"秋",153,0)</f>
        <v>122</v>
      </c>
      <c r="AC7448" s="16">
        <f t="shared" si="708"/>
        <v>331.22999999999996</v>
      </c>
      <c r="AD7448" s="5">
        <f>IFERROR(AA7448/D7448,0)</f>
        <v>1.9019264448336251E-2</v>
      </c>
      <c r="AE7448" s="15">
        <f t="shared" si="709"/>
        <v>0.33424657534246577</v>
      </c>
      <c r="AF7448" s="5">
        <f>IFERROR(AD7448*AE7448*48,0)</f>
        <v>0.305141952354677</v>
      </c>
    </row>
    <row r="7449" spans="1:32" x14ac:dyDescent="0.15">
      <c r="A7449" s="1"/>
      <c r="B7449" s="1" t="s">
        <v>49</v>
      </c>
      <c r="C7449" s="1" t="s">
        <v>58</v>
      </c>
      <c r="D7449" s="1">
        <v>142.75</v>
      </c>
      <c r="E7449" s="6">
        <v>3.13</v>
      </c>
      <c r="F7449" s="18">
        <v>0.625</v>
      </c>
      <c r="G7449" s="1">
        <v>29.4</v>
      </c>
      <c r="H7449" s="1">
        <v>55</v>
      </c>
      <c r="I7449" s="1">
        <v>29.4</v>
      </c>
      <c r="J7449" s="1">
        <v>0.3</v>
      </c>
      <c r="K7449" s="1">
        <v>575</v>
      </c>
      <c r="L7449" s="1">
        <v>785</v>
      </c>
      <c r="M7449" s="6">
        <f t="shared" si="713"/>
        <v>29.39999999999992</v>
      </c>
      <c r="N7449" s="19">
        <v>0.5</v>
      </c>
      <c r="O7449" s="11" cm="1">
        <f t="array" ref="O7449">ROUND(_xlfn.SWITCH(C7449,"建筑专教",IF(S7449&gt;0.1,1.38,1.28),"阶梯教室",IF(S7449&gt;0.1,1.15,1.05),"公共教室",IF(S7449&gt;0.1,1.22,1.12),IF(S7449&gt;0.1,1.2,1.1))+(MOD(ROW()*11,31)/31-0.5)*0.06,2)</f>
        <v>1.26</v>
      </c>
      <c r="P7449" s="12">
        <f t="shared" si="712"/>
        <v>0.21</v>
      </c>
      <c r="Q7449" s="13">
        <f t="shared" si="714"/>
        <v>0.62096859064710497</v>
      </c>
      <c r="R7449" s="1">
        <v>2.2000000000000002</v>
      </c>
      <c r="S7449" s="1">
        <v>0.1</v>
      </c>
      <c r="T7449" s="1">
        <v>0.47499999999999998</v>
      </c>
      <c r="U7449" s="4" t="s">
        <v>60</v>
      </c>
      <c r="V7449">
        <v>0.49</v>
      </c>
      <c r="W7449">
        <v>0.4</v>
      </c>
      <c r="X7449">
        <v>0.75</v>
      </c>
      <c r="Y7449">
        <v>2.38</v>
      </c>
      <c r="Z7449">
        <v>0.25</v>
      </c>
      <c r="AA7449" s="5">
        <f t="shared" si="707"/>
        <v>2.7750000000000004</v>
      </c>
      <c r="AB7449" s="15" cm="1">
        <f t="array" ref="AB7449">_xlfn.SWITCH(U7449,"夏",122,"冬",90,"春",153,"秋",153,0)</f>
        <v>122</v>
      </c>
      <c r="AC7449" s="16">
        <f t="shared" si="708"/>
        <v>338.55000000000007</v>
      </c>
      <c r="AD7449" s="5">
        <f>IFERROR(AA7449/D7449,0)</f>
        <v>1.9439579684763574E-2</v>
      </c>
      <c r="AE7449" s="15">
        <f t="shared" si="709"/>
        <v>0.33424657534246577</v>
      </c>
      <c r="AF7449" s="5">
        <f>IFERROR(AD7449*AE7449*48,0)</f>
        <v>0.31188542091500138</v>
      </c>
    </row>
    <row r="7450" spans="1:32" x14ac:dyDescent="0.15">
      <c r="A7450" s="1"/>
      <c r="B7450" s="1" t="s">
        <v>49</v>
      </c>
      <c r="C7450" s="1" t="s">
        <v>58</v>
      </c>
      <c r="D7450" s="1">
        <v>142.75</v>
      </c>
      <c r="E7450" s="6">
        <v>3.13</v>
      </c>
      <c r="F7450" s="18">
        <v>0.64583333333333304</v>
      </c>
      <c r="G7450" s="1">
        <v>29.2</v>
      </c>
      <c r="H7450" s="1">
        <v>57</v>
      </c>
      <c r="I7450" s="1">
        <v>29.2</v>
      </c>
      <c r="J7450" s="1">
        <v>0.3</v>
      </c>
      <c r="K7450" s="1">
        <v>595</v>
      </c>
      <c r="L7450" s="1">
        <v>785</v>
      </c>
      <c r="M7450" s="6">
        <f t="shared" si="713"/>
        <v>29.200000000000045</v>
      </c>
      <c r="N7450" s="19">
        <v>0.5</v>
      </c>
      <c r="O7450" s="11" cm="1">
        <f t="array" ref="O7450">ROUND(_xlfn.SWITCH(C7450,"建筑专教",IF(S7450&gt;0.1,1.38,1.28),"阶梯教室",IF(S7450&gt;0.1,1.15,1.05),"公共教室",IF(S7450&gt;0.1,1.22,1.12),IF(S7450&gt;0.1,1.2,1.1))+(MOD(ROW()*11,31)/31-0.5)*0.06,2)</f>
        <v>1.38</v>
      </c>
      <c r="P7450" s="12">
        <f t="shared" si="712"/>
        <v>0.23</v>
      </c>
      <c r="Q7450" s="13">
        <f t="shared" si="714"/>
        <v>0.71295595669941803</v>
      </c>
      <c r="R7450" s="1">
        <v>2</v>
      </c>
      <c r="S7450" s="1">
        <v>0.12</v>
      </c>
      <c r="T7450" s="1">
        <v>0.47</v>
      </c>
      <c r="U7450" s="4" t="s">
        <v>60</v>
      </c>
      <c r="V7450">
        <v>0.49</v>
      </c>
      <c r="W7450">
        <v>0.4</v>
      </c>
      <c r="X7450">
        <v>0.75</v>
      </c>
      <c r="Y7450">
        <v>2.38</v>
      </c>
      <c r="Z7450">
        <v>0.25</v>
      </c>
      <c r="AA7450" s="5">
        <f t="shared" si="707"/>
        <v>2.59</v>
      </c>
      <c r="AB7450" s="15" cm="1">
        <f t="array" ref="AB7450">_xlfn.SWITCH(U7450,"夏",122,"冬",90,"春",153,"秋",153,0)</f>
        <v>122</v>
      </c>
      <c r="AC7450" s="16">
        <f t="shared" si="708"/>
        <v>315.97999999999996</v>
      </c>
      <c r="AD7450" s="5">
        <f>IFERROR(AA7450/D7450,0)</f>
        <v>1.8143607705779333E-2</v>
      </c>
      <c r="AE7450" s="15">
        <f t="shared" si="709"/>
        <v>0.33424657534246577</v>
      </c>
      <c r="AF7450" s="5">
        <f>IFERROR(AD7450*AE7450*48,0)</f>
        <v>0.29109305952066789</v>
      </c>
    </row>
    <row r="7451" spans="1:32" x14ac:dyDescent="0.15">
      <c r="A7451" s="1"/>
      <c r="B7451" s="1" t="s">
        <v>49</v>
      </c>
      <c r="C7451" s="1" t="s">
        <v>58</v>
      </c>
      <c r="D7451" s="1">
        <v>142.75</v>
      </c>
      <c r="E7451" s="6">
        <v>3.13</v>
      </c>
      <c r="F7451" s="18">
        <v>0.66666666666666696</v>
      </c>
      <c r="G7451" s="1">
        <v>28.9</v>
      </c>
      <c r="H7451" s="1">
        <v>59</v>
      </c>
      <c r="I7451" s="1">
        <v>28.9</v>
      </c>
      <c r="J7451" s="1">
        <v>0.3</v>
      </c>
      <c r="K7451" s="1">
        <v>615</v>
      </c>
      <c r="L7451" s="1">
        <v>738</v>
      </c>
      <c r="M7451" s="6">
        <f t="shared" si="713"/>
        <v>28.89999999999992</v>
      </c>
      <c r="N7451" s="19">
        <v>0.5</v>
      </c>
      <c r="O7451" s="11" cm="1">
        <f t="array" ref="O7451">ROUND(_xlfn.SWITCH(C7451,"建筑专教",IF(S7451&gt;0.1,1.38,1.28),"阶梯教室",IF(S7451&gt;0.1,1.15,1.05),"公共教室",IF(S7451&gt;0.1,1.22,1.12),IF(S7451&gt;0.1,1.2,1.1))+(MOD(ROW()*11,31)/31-0.5)*0.06,2)</f>
        <v>1.4</v>
      </c>
      <c r="P7451" s="12">
        <f t="shared" si="712"/>
        <v>0.25</v>
      </c>
      <c r="Q7451" s="13">
        <f t="shared" si="714"/>
        <v>0.64018640180923714</v>
      </c>
      <c r="R7451" s="1">
        <v>1.8</v>
      </c>
      <c r="S7451" s="1">
        <v>0.25</v>
      </c>
      <c r="T7451" s="1">
        <v>0.3</v>
      </c>
      <c r="U7451" s="4" t="s">
        <v>60</v>
      </c>
      <c r="V7451">
        <v>0.49</v>
      </c>
      <c r="W7451">
        <v>0.4</v>
      </c>
      <c r="X7451">
        <v>0.75</v>
      </c>
      <c r="Y7451">
        <v>2.38</v>
      </c>
      <c r="Z7451">
        <v>0.25</v>
      </c>
      <c r="AA7451" s="5">
        <f t="shared" si="707"/>
        <v>2.3499999999999996</v>
      </c>
      <c r="AB7451" s="15" cm="1">
        <f t="array" ref="AB7451">_xlfn.SWITCH(U7451,"夏",122,"冬",90,"春",153,"秋",153,0)</f>
        <v>122</v>
      </c>
      <c r="AC7451" s="16">
        <f t="shared" si="708"/>
        <v>286.69999999999993</v>
      </c>
      <c r="AD7451" s="5">
        <f>IFERROR(AA7451/D7451,0)</f>
        <v>1.6462346760070051E-2</v>
      </c>
      <c r="AE7451" s="15">
        <f t="shared" si="709"/>
        <v>0.33424657534246577</v>
      </c>
      <c r="AF7451" s="5">
        <f>IFERROR(AD7451*AE7451*48,0)</f>
        <v>0.26411918527937051</v>
      </c>
    </row>
    <row r="7452" spans="1:32" x14ac:dyDescent="0.15">
      <c r="A7452" s="1"/>
      <c r="B7452" s="1" t="s">
        <v>49</v>
      </c>
      <c r="C7452" s="1" t="s">
        <v>58</v>
      </c>
      <c r="D7452" s="1">
        <v>142.75</v>
      </c>
      <c r="E7452" s="6">
        <v>3.13</v>
      </c>
      <c r="F7452" s="18">
        <v>0.6875</v>
      </c>
      <c r="G7452" s="1">
        <v>28.5</v>
      </c>
      <c r="H7452" s="1">
        <v>61</v>
      </c>
      <c r="I7452" s="1">
        <v>28.5</v>
      </c>
      <c r="J7452" s="1">
        <v>0.3</v>
      </c>
      <c r="K7452" s="1">
        <v>635</v>
      </c>
      <c r="L7452" s="1">
        <v>645</v>
      </c>
      <c r="M7452" s="6">
        <f t="shared" si="713"/>
        <v>28.500000000000057</v>
      </c>
      <c r="N7452" s="19">
        <v>0.5</v>
      </c>
      <c r="O7452" s="11" cm="1">
        <f t="array" ref="O7452">ROUND(_xlfn.SWITCH(C7452,"建筑专教",IF(S7452&gt;0.1,1.38,1.28),"阶梯教室",IF(S7452&gt;0.1,1.15,1.05),"公共教室",IF(S7452&gt;0.1,1.22,1.12),IF(S7452&gt;0.1,1.2,1.1))+(MOD(ROW()*11,31)/31-0.5)*0.06,2)</f>
        <v>1.37</v>
      </c>
      <c r="P7452" s="12">
        <f t="shared" si="712"/>
        <v>0.28000000000000003</v>
      </c>
      <c r="Q7452" s="13">
        <f t="shared" si="714"/>
        <v>0.46727768450981189</v>
      </c>
      <c r="R7452" s="1">
        <v>1.6</v>
      </c>
      <c r="S7452" s="1">
        <v>0.18</v>
      </c>
      <c r="T7452" s="1">
        <v>0.26</v>
      </c>
      <c r="U7452" s="4" t="s">
        <v>60</v>
      </c>
      <c r="V7452">
        <v>0.49</v>
      </c>
      <c r="W7452">
        <v>0.4</v>
      </c>
      <c r="X7452">
        <v>0.75</v>
      </c>
      <c r="Y7452">
        <v>2.38</v>
      </c>
      <c r="Z7452">
        <v>0.25</v>
      </c>
      <c r="AA7452" s="5">
        <f t="shared" si="707"/>
        <v>2.04</v>
      </c>
      <c r="AB7452" s="15" cm="1">
        <f t="array" ref="AB7452">_xlfn.SWITCH(U7452,"夏",122,"冬",90,"春",153,"秋",153,0)</f>
        <v>122</v>
      </c>
      <c r="AC7452" s="16">
        <f t="shared" si="708"/>
        <v>248.88</v>
      </c>
      <c r="AD7452" s="5">
        <f>IFERROR(AA7452/D7452,0)</f>
        <v>1.4290718038528896E-2</v>
      </c>
      <c r="AE7452" s="15">
        <f t="shared" si="709"/>
        <v>0.33424657534246577</v>
      </c>
      <c r="AF7452" s="5">
        <f>IFERROR(AD7452*AE7452*48,0)</f>
        <v>0.22927793105102801</v>
      </c>
    </row>
    <row r="7453" spans="1:32" x14ac:dyDescent="0.15">
      <c r="A7453" s="1"/>
      <c r="B7453" s="1" t="s">
        <v>49</v>
      </c>
      <c r="C7453" s="1" t="s">
        <v>58</v>
      </c>
      <c r="D7453" s="1">
        <v>142.75</v>
      </c>
      <c r="E7453" s="6">
        <v>3.13</v>
      </c>
      <c r="F7453" s="18">
        <v>0.70833333333333304</v>
      </c>
      <c r="G7453" s="1">
        <v>28.1</v>
      </c>
      <c r="H7453" s="1">
        <v>63</v>
      </c>
      <c r="I7453" s="1">
        <v>28.1</v>
      </c>
      <c r="J7453" s="1">
        <v>0.3</v>
      </c>
      <c r="K7453" s="1">
        <v>655</v>
      </c>
      <c r="L7453" s="1">
        <v>552</v>
      </c>
      <c r="M7453" s="6">
        <f t="shared" si="713"/>
        <v>28.099999999999966</v>
      </c>
      <c r="N7453" s="19">
        <v>0.5</v>
      </c>
      <c r="O7453" s="11" cm="1">
        <f t="array" ref="O7453">ROUND(_xlfn.SWITCH(C7453,"建筑专教",IF(S7453&gt;0.1,1.38,1.28),"阶梯教室",IF(S7453&gt;0.1,1.15,1.05),"公共教室",IF(S7453&gt;0.1,1.22,1.12),IF(S7453&gt;0.1,1.2,1.1))+(MOD(ROW()*11,31)/31-0.5)*0.06,2)</f>
        <v>1.39</v>
      </c>
      <c r="P7453" s="12">
        <f t="shared" si="712"/>
        <v>0.3</v>
      </c>
      <c r="Q7453" s="13">
        <f t="shared" si="714"/>
        <v>0.3648586320996996</v>
      </c>
      <c r="R7453" s="1">
        <v>1.4</v>
      </c>
      <c r="S7453" s="1">
        <v>0.12</v>
      </c>
      <c r="T7453" s="1">
        <v>0.34</v>
      </c>
      <c r="U7453" s="4" t="s">
        <v>60</v>
      </c>
      <c r="V7453">
        <v>0.49</v>
      </c>
      <c r="W7453">
        <v>0.4</v>
      </c>
      <c r="X7453">
        <v>0.75</v>
      </c>
      <c r="Y7453">
        <v>2.38</v>
      </c>
      <c r="Z7453">
        <v>0.25</v>
      </c>
      <c r="AA7453" s="5">
        <f t="shared" si="707"/>
        <v>1.86</v>
      </c>
      <c r="AB7453" s="15" cm="1">
        <f t="array" ref="AB7453">_xlfn.SWITCH(U7453,"夏",122,"冬",90,"春",153,"秋",153,0)</f>
        <v>122</v>
      </c>
      <c r="AC7453" s="16">
        <f t="shared" si="708"/>
        <v>226.92000000000002</v>
      </c>
      <c r="AD7453" s="5">
        <f>IFERROR(AA7453/D7453,0)</f>
        <v>1.3029772329246935E-2</v>
      </c>
      <c r="AE7453" s="15">
        <f t="shared" si="709"/>
        <v>0.33424657534246577</v>
      </c>
      <c r="AF7453" s="5">
        <f>IFERROR(AD7453*AE7453*48,0)</f>
        <v>0.20904752537005494</v>
      </c>
    </row>
    <row r="7454" spans="1:32" x14ac:dyDescent="0.15">
      <c r="A7454" s="1"/>
      <c r="B7454" s="1" t="s">
        <v>49</v>
      </c>
      <c r="C7454" s="1" t="s">
        <v>58</v>
      </c>
      <c r="D7454" s="1">
        <v>142.75</v>
      </c>
      <c r="E7454" s="6">
        <v>3.13</v>
      </c>
      <c r="F7454" s="18">
        <v>0.72916666666666696</v>
      </c>
      <c r="G7454" s="1">
        <v>27.7</v>
      </c>
      <c r="H7454" s="1">
        <v>65</v>
      </c>
      <c r="I7454" s="1">
        <v>27.7</v>
      </c>
      <c r="J7454" s="1">
        <v>0.3</v>
      </c>
      <c r="K7454" s="1">
        <v>675</v>
      </c>
      <c r="L7454" s="1">
        <v>462</v>
      </c>
      <c r="M7454" s="6">
        <f t="shared" si="713"/>
        <v>27.699999999999932</v>
      </c>
      <c r="N7454" s="1">
        <v>0</v>
      </c>
      <c r="O7454" s="1">
        <v>0</v>
      </c>
      <c r="P7454" s="12">
        <f t="shared" si="712"/>
        <v>0</v>
      </c>
      <c r="Q7454" s="1">
        <v>0</v>
      </c>
      <c r="R7454" s="1">
        <v>0.7</v>
      </c>
      <c r="S7454" s="1">
        <v>0.15</v>
      </c>
      <c r="T7454" s="1">
        <v>0</v>
      </c>
      <c r="U7454" s="4" t="s">
        <v>60</v>
      </c>
      <c r="V7454">
        <v>0.49</v>
      </c>
      <c r="W7454">
        <v>0.4</v>
      </c>
      <c r="X7454">
        <v>0.75</v>
      </c>
      <c r="Y7454">
        <v>2.38</v>
      </c>
      <c r="Z7454">
        <v>0.25</v>
      </c>
      <c r="AA7454" s="5">
        <f t="shared" si="707"/>
        <v>0.85</v>
      </c>
      <c r="AB7454" s="15" cm="1">
        <f t="array" ref="AB7454">_xlfn.SWITCH(U7454,"夏",122,"冬",90,"春",153,"秋",153,0)</f>
        <v>122</v>
      </c>
      <c r="AC7454" s="16">
        <f t="shared" si="708"/>
        <v>103.7</v>
      </c>
      <c r="AD7454" s="5">
        <f>IFERROR(AA7454/D7454,0)</f>
        <v>5.9544658493870398E-3</v>
      </c>
      <c r="AE7454" s="15">
        <f t="shared" si="709"/>
        <v>0.33424657534246577</v>
      </c>
      <c r="AF7454" s="5">
        <f>IFERROR(AD7454*AE7454*48,0)</f>
        <v>9.553247127126166E-2</v>
      </c>
    </row>
    <row r="7455" spans="1:32" x14ac:dyDescent="0.15">
      <c r="A7455" s="1"/>
      <c r="B7455" s="1" t="s">
        <v>49</v>
      </c>
      <c r="C7455" s="1" t="s">
        <v>58</v>
      </c>
      <c r="D7455" s="1">
        <v>142.75</v>
      </c>
      <c r="E7455" s="6">
        <v>3.13</v>
      </c>
      <c r="F7455" s="18">
        <v>0.75</v>
      </c>
      <c r="G7455" s="1">
        <v>27.3</v>
      </c>
      <c r="H7455" s="1">
        <v>67</v>
      </c>
      <c r="I7455" s="1">
        <v>27.3</v>
      </c>
      <c r="J7455" s="1">
        <v>0.3</v>
      </c>
      <c r="K7455" s="1">
        <v>695</v>
      </c>
      <c r="L7455" s="1">
        <v>375</v>
      </c>
      <c r="M7455" s="6">
        <f t="shared" si="713"/>
        <v>27.300000000000011</v>
      </c>
      <c r="N7455" s="1">
        <v>0</v>
      </c>
      <c r="O7455" s="1">
        <v>0</v>
      </c>
      <c r="P7455" s="12">
        <f t="shared" si="712"/>
        <v>0</v>
      </c>
      <c r="Q7455" s="1">
        <v>0</v>
      </c>
      <c r="R7455" s="1">
        <v>0.4</v>
      </c>
      <c r="S7455" s="1">
        <v>0.08</v>
      </c>
      <c r="T7455" s="1">
        <v>0</v>
      </c>
      <c r="U7455" s="4" t="s">
        <v>60</v>
      </c>
      <c r="V7455">
        <v>0.49</v>
      </c>
      <c r="W7455">
        <v>0.4</v>
      </c>
      <c r="X7455">
        <v>0.75</v>
      </c>
      <c r="Y7455">
        <v>2.38</v>
      </c>
      <c r="Z7455">
        <v>0.25</v>
      </c>
      <c r="AA7455" s="5">
        <f t="shared" si="707"/>
        <v>0.48000000000000004</v>
      </c>
      <c r="AB7455" s="15" cm="1">
        <f t="array" ref="AB7455">_xlfn.SWITCH(U7455,"夏",122,"冬",90,"春",153,"秋",153,0)</f>
        <v>122</v>
      </c>
      <c r="AC7455" s="16">
        <f t="shared" si="708"/>
        <v>58.56</v>
      </c>
      <c r="AD7455" s="5">
        <f>IFERROR(AA7455/D7455,0)</f>
        <v>3.3625218914185642E-3</v>
      </c>
      <c r="AE7455" s="15">
        <f t="shared" si="709"/>
        <v>0.33424657534246577</v>
      </c>
      <c r="AF7455" s="5">
        <f>IFERROR(AD7455*AE7455*48,0)</f>
        <v>5.3947748482594829E-2</v>
      </c>
    </row>
    <row r="7456" spans="1:32" x14ac:dyDescent="0.15">
      <c r="A7456" s="1"/>
      <c r="B7456" s="1" t="s">
        <v>49</v>
      </c>
      <c r="C7456" s="1" t="s">
        <v>58</v>
      </c>
      <c r="D7456" s="1">
        <v>142.75</v>
      </c>
      <c r="E7456" s="6">
        <v>3.13</v>
      </c>
      <c r="F7456" s="18">
        <v>0.77083333333333304</v>
      </c>
      <c r="G7456" s="1">
        <v>26.9</v>
      </c>
      <c r="H7456" s="1">
        <v>69</v>
      </c>
      <c r="I7456" s="1">
        <v>26.9</v>
      </c>
      <c r="J7456" s="1">
        <v>0.3</v>
      </c>
      <c r="K7456" s="1">
        <v>715</v>
      </c>
      <c r="L7456" s="1">
        <v>288</v>
      </c>
      <c r="M7456" s="6">
        <f t="shared" si="713"/>
        <v>26.899999999999864</v>
      </c>
      <c r="N7456" s="1">
        <v>0</v>
      </c>
      <c r="O7456" s="1">
        <v>0</v>
      </c>
      <c r="P7456" s="12">
        <f t="shared" si="712"/>
        <v>0</v>
      </c>
      <c r="Q7456" s="1">
        <v>0</v>
      </c>
      <c r="R7456" s="1">
        <v>0.2</v>
      </c>
      <c r="S7456" s="1">
        <v>0.25</v>
      </c>
      <c r="T7456" s="1">
        <v>0</v>
      </c>
      <c r="U7456" s="4" t="s">
        <v>60</v>
      </c>
      <c r="V7456">
        <v>0.49</v>
      </c>
      <c r="W7456">
        <v>0.4</v>
      </c>
      <c r="X7456">
        <v>0.75</v>
      </c>
      <c r="Y7456">
        <v>2.38</v>
      </c>
      <c r="Z7456">
        <v>0.25</v>
      </c>
      <c r="AA7456" s="5">
        <f t="shared" si="707"/>
        <v>0.45</v>
      </c>
      <c r="AB7456" s="15" cm="1">
        <f t="array" ref="AB7456">_xlfn.SWITCH(U7456,"夏",122,"冬",90,"春",153,"秋",153,0)</f>
        <v>122</v>
      </c>
      <c r="AC7456" s="16">
        <f t="shared" si="708"/>
        <v>54.9</v>
      </c>
      <c r="AD7456" s="5">
        <f>IFERROR(AA7456/D7456,0)</f>
        <v>3.152364273204904E-3</v>
      </c>
      <c r="AE7456" s="15">
        <f t="shared" si="709"/>
        <v>0.33424657534246577</v>
      </c>
      <c r="AF7456" s="5">
        <f>IFERROR(AD7456*AE7456*48,0)</f>
        <v>5.057601420243265E-2</v>
      </c>
    </row>
    <row r="7457" spans="1:32" x14ac:dyDescent="0.15">
      <c r="A7457" s="1"/>
      <c r="B7457" s="1" t="s">
        <v>49</v>
      </c>
      <c r="C7457" s="1" t="s">
        <v>58</v>
      </c>
      <c r="D7457" s="1">
        <v>142.75</v>
      </c>
      <c r="E7457" s="6">
        <v>3.13</v>
      </c>
      <c r="F7457" s="18">
        <v>0.79166666666666696</v>
      </c>
      <c r="G7457" s="1">
        <v>26.5</v>
      </c>
      <c r="H7457" s="1">
        <v>71</v>
      </c>
      <c r="I7457" s="1">
        <v>26.5</v>
      </c>
      <c r="J7457" s="1">
        <v>0.3</v>
      </c>
      <c r="K7457" s="1">
        <v>735</v>
      </c>
      <c r="L7457" s="1">
        <v>202</v>
      </c>
      <c r="M7457" s="6">
        <f t="shared" si="713"/>
        <v>26.500000000000114</v>
      </c>
      <c r="N7457" s="1">
        <v>0</v>
      </c>
      <c r="O7457" s="1">
        <v>0</v>
      </c>
      <c r="P7457" s="12">
        <f t="shared" si="712"/>
        <v>0</v>
      </c>
      <c r="Q7457" s="1">
        <v>0</v>
      </c>
      <c r="R7457" s="1">
        <v>0.1</v>
      </c>
      <c r="S7457" s="1">
        <v>0.18</v>
      </c>
      <c r="T7457" s="1">
        <v>0</v>
      </c>
      <c r="U7457" s="4" t="s">
        <v>60</v>
      </c>
      <c r="V7457">
        <v>0.49</v>
      </c>
      <c r="W7457">
        <v>0.4</v>
      </c>
      <c r="X7457">
        <v>0.75</v>
      </c>
      <c r="Y7457">
        <v>2.38</v>
      </c>
      <c r="Z7457">
        <v>0.25</v>
      </c>
      <c r="AA7457" s="5">
        <f t="shared" si="707"/>
        <v>0.28000000000000003</v>
      </c>
      <c r="AB7457" s="15" cm="1">
        <f t="array" ref="AB7457">_xlfn.SWITCH(U7457,"夏",122,"冬",90,"春",153,"秋",153,0)</f>
        <v>122</v>
      </c>
      <c r="AC7457" s="16">
        <f t="shared" si="708"/>
        <v>34.160000000000004</v>
      </c>
      <c r="AD7457" s="5">
        <f>IFERROR(AA7457/D7457,0)</f>
        <v>1.9614711033274957E-3</v>
      </c>
      <c r="AE7457" s="15">
        <f t="shared" si="709"/>
        <v>0.33424657534246577</v>
      </c>
      <c r="AF7457" s="5">
        <f>IFERROR(AD7457*AE7457*48,0)</f>
        <v>3.1469519948180313E-2</v>
      </c>
    </row>
    <row r="7458" spans="1:32" x14ac:dyDescent="0.15">
      <c r="A7458" s="1"/>
      <c r="B7458" s="1" t="s">
        <v>49</v>
      </c>
      <c r="C7458" s="1" t="s">
        <v>58</v>
      </c>
      <c r="D7458" s="1">
        <v>142.75</v>
      </c>
      <c r="E7458" s="6">
        <v>3.13</v>
      </c>
      <c r="F7458" s="18">
        <v>0.8125</v>
      </c>
      <c r="G7458" s="1">
        <v>26.1</v>
      </c>
      <c r="H7458" s="1">
        <v>73</v>
      </c>
      <c r="I7458" s="1">
        <v>26.1</v>
      </c>
      <c r="J7458" s="1">
        <v>0.3</v>
      </c>
      <c r="K7458" s="1">
        <v>755</v>
      </c>
      <c r="L7458" s="1">
        <v>158</v>
      </c>
      <c r="M7458" s="6">
        <f t="shared" si="713"/>
        <v>26.100000000000136</v>
      </c>
      <c r="N7458" s="1">
        <v>0</v>
      </c>
      <c r="O7458" s="1">
        <v>0</v>
      </c>
      <c r="P7458" s="12">
        <f t="shared" si="712"/>
        <v>0</v>
      </c>
      <c r="Q7458" s="1">
        <v>0</v>
      </c>
      <c r="R7458" s="1">
        <v>0.1</v>
      </c>
      <c r="S7458" s="1">
        <v>0.22</v>
      </c>
      <c r="T7458" s="1">
        <v>0</v>
      </c>
      <c r="U7458" s="4" t="s">
        <v>60</v>
      </c>
      <c r="V7458">
        <v>0.49</v>
      </c>
      <c r="W7458">
        <v>0.4</v>
      </c>
      <c r="X7458">
        <v>0.75</v>
      </c>
      <c r="Y7458">
        <v>2.38</v>
      </c>
      <c r="Z7458">
        <v>0.25</v>
      </c>
      <c r="AA7458" s="5">
        <f t="shared" si="707"/>
        <v>0.32</v>
      </c>
      <c r="AB7458" s="15" cm="1">
        <f t="array" ref="AB7458">_xlfn.SWITCH(U7458,"夏",122,"冬",90,"春",153,"秋",153,0)</f>
        <v>122</v>
      </c>
      <c r="AC7458" s="16">
        <f t="shared" si="708"/>
        <v>39.04</v>
      </c>
      <c r="AD7458" s="5">
        <f>IFERROR(AA7458/D7458,0)</f>
        <v>2.2416812609457092E-3</v>
      </c>
      <c r="AE7458" s="15">
        <f t="shared" si="709"/>
        <v>0.33424657534246577</v>
      </c>
      <c r="AF7458" s="5">
        <f>IFERROR(AD7458*AE7458*48,0)</f>
        <v>3.5965165655063212E-2</v>
      </c>
    </row>
    <row r="7459" spans="1:32" x14ac:dyDescent="0.15">
      <c r="A7459" s="1"/>
      <c r="B7459" s="1" t="s">
        <v>49</v>
      </c>
      <c r="C7459" s="1" t="s">
        <v>58</v>
      </c>
      <c r="D7459" s="1">
        <v>142.75</v>
      </c>
      <c r="E7459" s="6">
        <v>3.13</v>
      </c>
      <c r="F7459" s="18">
        <v>0.83333333333333304</v>
      </c>
      <c r="G7459" s="1">
        <v>25.7</v>
      </c>
      <c r="H7459" s="1">
        <v>75</v>
      </c>
      <c r="I7459" s="1">
        <v>25.7</v>
      </c>
      <c r="J7459" s="1">
        <v>0.1</v>
      </c>
      <c r="K7459" s="1">
        <v>410</v>
      </c>
      <c r="L7459" s="1">
        <v>0</v>
      </c>
      <c r="M7459" s="6">
        <f t="shared" si="713"/>
        <v>25.699999999999989</v>
      </c>
      <c r="N7459" s="1">
        <v>0</v>
      </c>
      <c r="O7459" s="1">
        <v>0</v>
      </c>
      <c r="P7459" s="12">
        <f t="shared" si="712"/>
        <v>0</v>
      </c>
      <c r="Q7459" s="1">
        <v>0</v>
      </c>
      <c r="R7459" s="1">
        <v>0</v>
      </c>
      <c r="S7459" s="1">
        <v>0.15</v>
      </c>
      <c r="T7459" s="1">
        <v>0</v>
      </c>
      <c r="U7459" s="4" t="s">
        <v>60</v>
      </c>
      <c r="V7459">
        <v>0.49</v>
      </c>
      <c r="W7459">
        <v>0.4</v>
      </c>
      <c r="X7459">
        <v>0.75</v>
      </c>
      <c r="Y7459">
        <v>2.38</v>
      </c>
      <c r="Z7459">
        <v>0.25</v>
      </c>
      <c r="AA7459" s="5">
        <f t="shared" si="707"/>
        <v>0.15</v>
      </c>
      <c r="AB7459" s="15" cm="1">
        <f t="array" ref="AB7459">_xlfn.SWITCH(U7459,"夏",122,"冬",90,"春",153,"秋",153,0)</f>
        <v>122</v>
      </c>
      <c r="AC7459" s="16">
        <f t="shared" si="708"/>
        <v>18.3</v>
      </c>
      <c r="AD7459" s="5">
        <f>IFERROR(AA7459/D7459,0)</f>
        <v>1.0507880910683011E-3</v>
      </c>
      <c r="AE7459" s="15">
        <f t="shared" si="709"/>
        <v>0.33424657534246577</v>
      </c>
      <c r="AF7459" s="5">
        <f>IFERROR(AD7459*AE7459*48,0)</f>
        <v>1.6858671400810883E-2</v>
      </c>
    </row>
    <row r="7460" spans="1:32" x14ac:dyDescent="0.15">
      <c r="A7460" s="1"/>
      <c r="B7460" s="1" t="s">
        <v>49</v>
      </c>
      <c r="C7460" s="1" t="s">
        <v>58</v>
      </c>
      <c r="D7460" s="1">
        <v>142.75</v>
      </c>
      <c r="E7460" s="6">
        <v>3.13</v>
      </c>
      <c r="F7460" s="18">
        <v>0.85416666666666696</v>
      </c>
      <c r="G7460" s="1">
        <v>25.3</v>
      </c>
      <c r="H7460" s="1">
        <v>77</v>
      </c>
      <c r="I7460" s="1">
        <v>25.3</v>
      </c>
      <c r="J7460" s="1">
        <v>0.1</v>
      </c>
      <c r="K7460" s="1">
        <v>410</v>
      </c>
      <c r="L7460" s="1">
        <v>0</v>
      </c>
      <c r="M7460" s="6">
        <f t="shared" si="713"/>
        <v>25.300000000000125</v>
      </c>
      <c r="N7460" s="1">
        <v>0</v>
      </c>
      <c r="O7460" s="1">
        <v>0</v>
      </c>
      <c r="P7460" s="12">
        <f t="shared" si="712"/>
        <v>0</v>
      </c>
      <c r="Q7460" s="1">
        <v>0</v>
      </c>
      <c r="R7460" s="1">
        <v>0</v>
      </c>
      <c r="S7460" s="1">
        <v>0</v>
      </c>
      <c r="T7460" s="1">
        <v>0</v>
      </c>
      <c r="U7460" s="4" t="s">
        <v>60</v>
      </c>
      <c r="V7460">
        <v>0.49</v>
      </c>
      <c r="W7460">
        <v>0.4</v>
      </c>
      <c r="X7460">
        <v>0.75</v>
      </c>
      <c r="Y7460">
        <v>2.38</v>
      </c>
      <c r="Z7460">
        <v>0.25</v>
      </c>
      <c r="AA7460" s="5">
        <f t="shared" si="707"/>
        <v>0</v>
      </c>
      <c r="AB7460" s="15" cm="1">
        <f t="array" ref="AB7460">_xlfn.SWITCH(U7460,"夏",122,"冬",90,"春",153,"秋",153,0)</f>
        <v>122</v>
      </c>
      <c r="AC7460" s="16">
        <f t="shared" si="708"/>
        <v>0</v>
      </c>
      <c r="AD7460" s="5">
        <f>IFERROR(AA7460/D7460,0)</f>
        <v>0</v>
      </c>
      <c r="AE7460" s="15">
        <f t="shared" si="709"/>
        <v>0.33424657534246577</v>
      </c>
      <c r="AF7460" s="5">
        <f>IFERROR(AD7460*AE7460*48,0)</f>
        <v>0</v>
      </c>
    </row>
    <row r="7461" spans="1:32" x14ac:dyDescent="0.15">
      <c r="A7461" s="1"/>
      <c r="B7461" s="1" t="s">
        <v>49</v>
      </c>
      <c r="C7461" s="1" t="s">
        <v>58</v>
      </c>
      <c r="D7461" s="1">
        <v>142.75</v>
      </c>
      <c r="E7461" s="6">
        <v>3.13</v>
      </c>
      <c r="F7461" s="18">
        <v>0.875</v>
      </c>
      <c r="G7461" s="1">
        <v>24.9</v>
      </c>
      <c r="H7461" s="1">
        <v>79</v>
      </c>
      <c r="I7461" s="1">
        <v>24.9</v>
      </c>
      <c r="J7461" s="1">
        <v>0.1</v>
      </c>
      <c r="K7461" s="1">
        <v>410</v>
      </c>
      <c r="L7461" s="1">
        <v>0</v>
      </c>
      <c r="M7461" s="6">
        <f t="shared" si="713"/>
        <v>24.900000000000091</v>
      </c>
      <c r="N7461" s="1">
        <v>0</v>
      </c>
      <c r="O7461" s="1">
        <v>0</v>
      </c>
      <c r="P7461" s="12">
        <f t="shared" si="712"/>
        <v>0</v>
      </c>
      <c r="Q7461" s="1">
        <v>0</v>
      </c>
      <c r="R7461" s="1">
        <v>0</v>
      </c>
      <c r="S7461" s="1">
        <v>0</v>
      </c>
      <c r="T7461" s="1">
        <v>0</v>
      </c>
      <c r="U7461" s="4" t="s">
        <v>60</v>
      </c>
      <c r="V7461">
        <v>0.49</v>
      </c>
      <c r="W7461">
        <v>0.4</v>
      </c>
      <c r="X7461">
        <v>0.75</v>
      </c>
      <c r="Y7461">
        <v>2.38</v>
      </c>
      <c r="Z7461">
        <v>0.25</v>
      </c>
      <c r="AA7461" s="5">
        <f t="shared" si="707"/>
        <v>0</v>
      </c>
      <c r="AB7461" s="15" cm="1">
        <f t="array" ref="AB7461">_xlfn.SWITCH(U7461,"夏",122,"冬",90,"春",153,"秋",153,0)</f>
        <v>122</v>
      </c>
      <c r="AC7461" s="16">
        <f t="shared" si="708"/>
        <v>0</v>
      </c>
      <c r="AD7461" s="5">
        <f>IFERROR(AA7461/D7461,0)</f>
        <v>0</v>
      </c>
      <c r="AE7461" s="15">
        <f t="shared" si="709"/>
        <v>0.33424657534246577</v>
      </c>
      <c r="AF7461" s="5">
        <f>IFERROR(AD7461*AE7461*48,0)</f>
        <v>0</v>
      </c>
    </row>
    <row r="7462" spans="1:32" x14ac:dyDescent="0.15">
      <c r="A7462" s="1"/>
      <c r="B7462" s="1" t="s">
        <v>49</v>
      </c>
      <c r="C7462" s="1" t="s">
        <v>58</v>
      </c>
      <c r="D7462" s="1">
        <v>142.75</v>
      </c>
      <c r="E7462" s="6">
        <v>3.13</v>
      </c>
      <c r="F7462" s="18">
        <v>0.89583333333333304</v>
      </c>
      <c r="G7462" s="1">
        <v>24.5</v>
      </c>
      <c r="H7462" s="1">
        <v>81</v>
      </c>
      <c r="I7462" s="1">
        <v>24.5</v>
      </c>
      <c r="J7462" s="1">
        <v>0.1</v>
      </c>
      <c r="K7462" s="1">
        <v>410</v>
      </c>
      <c r="L7462" s="1">
        <v>0</v>
      </c>
      <c r="M7462" s="6">
        <f t="shared" si="713"/>
        <v>24.500000000000114</v>
      </c>
      <c r="N7462" s="1">
        <v>0</v>
      </c>
      <c r="O7462" s="1">
        <v>0</v>
      </c>
      <c r="P7462" s="12">
        <f t="shared" si="712"/>
        <v>0</v>
      </c>
      <c r="Q7462" s="1">
        <v>0</v>
      </c>
      <c r="R7462" s="1">
        <v>0</v>
      </c>
      <c r="S7462" s="1">
        <v>0</v>
      </c>
      <c r="T7462" s="1">
        <v>0</v>
      </c>
      <c r="U7462" s="4" t="s">
        <v>60</v>
      </c>
      <c r="V7462">
        <v>0.49</v>
      </c>
      <c r="W7462">
        <v>0.4</v>
      </c>
      <c r="X7462">
        <v>0.75</v>
      </c>
      <c r="Y7462">
        <v>2.38</v>
      </c>
      <c r="Z7462">
        <v>0.25</v>
      </c>
      <c r="AA7462" s="5">
        <f t="shared" si="707"/>
        <v>0</v>
      </c>
      <c r="AB7462" s="15" cm="1">
        <f t="array" ref="AB7462">_xlfn.SWITCH(U7462,"夏",122,"冬",90,"春",153,"秋",153,0)</f>
        <v>122</v>
      </c>
      <c r="AC7462" s="16">
        <f t="shared" si="708"/>
        <v>0</v>
      </c>
      <c r="AD7462" s="5">
        <f>IFERROR(AA7462/D7462,0)</f>
        <v>0</v>
      </c>
      <c r="AE7462" s="15">
        <f t="shared" si="709"/>
        <v>0.33424657534246577</v>
      </c>
      <c r="AF7462" s="5">
        <f>IFERROR(AD7462*AE7462*48,0)</f>
        <v>0</v>
      </c>
    </row>
    <row r="7463" spans="1:32" x14ac:dyDescent="0.15">
      <c r="A7463" s="1"/>
      <c r="B7463" s="1" t="s">
        <v>49</v>
      </c>
      <c r="C7463" s="1" t="s">
        <v>58</v>
      </c>
      <c r="D7463" s="1">
        <v>142.75</v>
      </c>
      <c r="E7463" s="6">
        <v>3.13</v>
      </c>
      <c r="F7463" s="18">
        <v>0.91666666666666696</v>
      </c>
      <c r="G7463" s="1">
        <v>24.1</v>
      </c>
      <c r="H7463" s="1">
        <v>83</v>
      </c>
      <c r="I7463" s="1">
        <v>24.1</v>
      </c>
      <c r="J7463" s="1">
        <v>0.1</v>
      </c>
      <c r="K7463" s="1">
        <v>410</v>
      </c>
      <c r="L7463" s="1">
        <v>0</v>
      </c>
      <c r="M7463" s="6">
        <f t="shared" si="713"/>
        <v>24.099999999999909</v>
      </c>
      <c r="N7463" s="1">
        <v>0</v>
      </c>
      <c r="O7463" s="1">
        <v>0</v>
      </c>
      <c r="P7463" s="12">
        <f t="shared" si="712"/>
        <v>0</v>
      </c>
      <c r="Q7463" s="1">
        <v>0</v>
      </c>
      <c r="R7463" s="1">
        <v>0</v>
      </c>
      <c r="S7463" s="1">
        <v>0</v>
      </c>
      <c r="T7463" s="1">
        <v>0</v>
      </c>
      <c r="U7463" s="4" t="s">
        <v>60</v>
      </c>
      <c r="V7463">
        <v>0.49</v>
      </c>
      <c r="W7463">
        <v>0.4</v>
      </c>
      <c r="X7463">
        <v>0.75</v>
      </c>
      <c r="Y7463">
        <v>2.38</v>
      </c>
      <c r="Z7463">
        <v>0.25</v>
      </c>
      <c r="AA7463" s="5">
        <f t="shared" si="707"/>
        <v>0</v>
      </c>
      <c r="AB7463" s="15" cm="1">
        <f t="array" ref="AB7463">_xlfn.SWITCH(U7463,"夏",122,"冬",90,"春",153,"秋",153,0)</f>
        <v>122</v>
      </c>
      <c r="AC7463" s="16">
        <f t="shared" si="708"/>
        <v>0</v>
      </c>
      <c r="AD7463" s="5">
        <f>IFERROR(AA7463/D7463,0)</f>
        <v>0</v>
      </c>
      <c r="AE7463" s="15">
        <f t="shared" si="709"/>
        <v>0.33424657534246577</v>
      </c>
      <c r="AF7463" s="5">
        <f>IFERROR(AD7463*AE7463*48,0)</f>
        <v>0</v>
      </c>
    </row>
    <row r="7464" spans="1:32" x14ac:dyDescent="0.15">
      <c r="A7464" s="1"/>
      <c r="B7464" s="1" t="s">
        <v>50</v>
      </c>
      <c r="C7464" s="1" t="s">
        <v>58</v>
      </c>
      <c r="D7464" s="1">
        <v>142.75</v>
      </c>
      <c r="E7464" s="6">
        <v>3.13</v>
      </c>
      <c r="F7464" s="18">
        <v>0.33333333333333298</v>
      </c>
      <c r="G7464" s="1">
        <v>22.4</v>
      </c>
      <c r="H7464" s="1">
        <v>81</v>
      </c>
      <c r="I7464" s="1">
        <v>22.4</v>
      </c>
      <c r="J7464" s="1">
        <v>0.1</v>
      </c>
      <c r="K7464" s="1">
        <v>446</v>
      </c>
      <c r="L7464" s="1">
        <v>205</v>
      </c>
      <c r="M7464" s="6">
        <f t="shared" si="713"/>
        <v>22.400000000000034</v>
      </c>
      <c r="N7464" s="1">
        <v>0</v>
      </c>
      <c r="O7464" s="1">
        <v>0</v>
      </c>
      <c r="P7464" s="12">
        <f t="shared" si="712"/>
        <v>0</v>
      </c>
      <c r="Q7464" s="1">
        <v>0</v>
      </c>
      <c r="R7464" s="1">
        <v>0.1</v>
      </c>
      <c r="S7464" s="1">
        <v>0.28000000000000003</v>
      </c>
      <c r="T7464" s="1">
        <v>0</v>
      </c>
      <c r="U7464" s="4" t="s">
        <v>60</v>
      </c>
      <c r="V7464">
        <v>0.49</v>
      </c>
      <c r="W7464">
        <v>0.4</v>
      </c>
      <c r="X7464">
        <v>0.75</v>
      </c>
      <c r="Y7464">
        <v>2.38</v>
      </c>
      <c r="Z7464">
        <v>0.25</v>
      </c>
      <c r="AA7464" s="5">
        <f t="shared" ref="AA7464:AA7527" si="715">R7464+S7464+T7464</f>
        <v>0.38</v>
      </c>
      <c r="AB7464" s="15" cm="1">
        <f t="array" ref="AB7464">_xlfn.SWITCH(U7464,"夏",122,"冬",90,"春",153,"秋",153,0)</f>
        <v>122</v>
      </c>
      <c r="AC7464" s="16">
        <f t="shared" ref="AC7464:AC7527" si="716">AA7464*AB7464</f>
        <v>46.36</v>
      </c>
      <c r="AD7464" s="5">
        <f>IFERROR(AA7464/D7464,0)</f>
        <v>2.6619964973730297E-3</v>
      </c>
      <c r="AE7464" s="15">
        <f t="shared" ref="AE7464:AE7527" si="717">IF(U7464="夏",122/365,IF(U7464="冬",90/365,IF(OR(U7464="春",U7464="秋"),153/365,0)))</f>
        <v>0.33424657534246577</v>
      </c>
      <c r="AF7464" s="5">
        <f>IFERROR(AD7464*AE7464*48,0)</f>
        <v>4.2708634215387564E-2</v>
      </c>
    </row>
    <row r="7465" spans="1:32" x14ac:dyDescent="0.15">
      <c r="A7465" s="1"/>
      <c r="B7465" s="1" t="s">
        <v>50</v>
      </c>
      <c r="C7465" s="1" t="s">
        <v>58</v>
      </c>
      <c r="D7465" s="1">
        <v>142.75</v>
      </c>
      <c r="E7465" s="6">
        <v>3.13</v>
      </c>
      <c r="F7465" s="18">
        <v>0.35416666666666702</v>
      </c>
      <c r="G7465" s="1">
        <v>22.7</v>
      </c>
      <c r="H7465" s="1">
        <v>79</v>
      </c>
      <c r="I7465" s="1">
        <v>22.7</v>
      </c>
      <c r="J7465" s="1">
        <v>0.1</v>
      </c>
      <c r="K7465" s="1">
        <v>457</v>
      </c>
      <c r="L7465" s="1">
        <v>255</v>
      </c>
      <c r="M7465" s="6">
        <f t="shared" si="713"/>
        <v>22.699999999999989</v>
      </c>
      <c r="N7465" s="1">
        <v>0</v>
      </c>
      <c r="O7465" s="1">
        <v>0</v>
      </c>
      <c r="P7465" s="12">
        <f t="shared" si="712"/>
        <v>0</v>
      </c>
      <c r="Q7465" s="1">
        <v>0</v>
      </c>
      <c r="R7465" s="1">
        <v>0.2</v>
      </c>
      <c r="S7465" s="1">
        <v>0.22</v>
      </c>
      <c r="T7465" s="1">
        <v>0</v>
      </c>
      <c r="U7465" s="4" t="s">
        <v>60</v>
      </c>
      <c r="V7465">
        <v>0.49</v>
      </c>
      <c r="W7465">
        <v>0.4</v>
      </c>
      <c r="X7465">
        <v>0.75</v>
      </c>
      <c r="Y7465">
        <v>2.38</v>
      </c>
      <c r="Z7465">
        <v>0.25</v>
      </c>
      <c r="AA7465" s="5">
        <f t="shared" si="715"/>
        <v>0.42000000000000004</v>
      </c>
      <c r="AB7465" s="15" cm="1">
        <f t="array" ref="AB7465">_xlfn.SWITCH(U7465,"夏",122,"冬",90,"春",153,"秋",153,0)</f>
        <v>122</v>
      </c>
      <c r="AC7465" s="16">
        <f t="shared" si="716"/>
        <v>51.24</v>
      </c>
      <c r="AD7465" s="5">
        <f>IFERROR(AA7465/D7465,0)</f>
        <v>2.9422066549912437E-3</v>
      </c>
      <c r="AE7465" s="15">
        <f t="shared" si="717"/>
        <v>0.33424657534246577</v>
      </c>
      <c r="AF7465" s="5">
        <f>IFERROR(AD7465*AE7465*48,0)</f>
        <v>4.7204279922270484E-2</v>
      </c>
    </row>
    <row r="7466" spans="1:32" x14ac:dyDescent="0.15">
      <c r="A7466" s="1"/>
      <c r="B7466" s="1" t="s">
        <v>50</v>
      </c>
      <c r="C7466" s="1" t="s">
        <v>58</v>
      </c>
      <c r="D7466" s="1">
        <v>142.75</v>
      </c>
      <c r="E7466" s="6">
        <v>3.13</v>
      </c>
      <c r="F7466" s="18">
        <v>0.375</v>
      </c>
      <c r="G7466" s="1">
        <v>23.2</v>
      </c>
      <c r="H7466" s="1">
        <v>77</v>
      </c>
      <c r="I7466" s="1">
        <v>23.2</v>
      </c>
      <c r="J7466" s="1">
        <v>0.1</v>
      </c>
      <c r="K7466" s="1">
        <v>473</v>
      </c>
      <c r="L7466" s="1">
        <v>355</v>
      </c>
      <c r="M7466" s="6">
        <f t="shared" si="713"/>
        <v>23.199999999999989</v>
      </c>
      <c r="N7466" s="19">
        <v>0.5</v>
      </c>
      <c r="O7466" s="11" cm="1">
        <f t="array" ref="O7466">ROUND(_xlfn.SWITCH(C7466,"建筑专教",IF(S7466&gt;0.1,1.38,1.28),"阶梯教室",IF(S7466&gt;0.1,1.15,1.05),"公共教室",IF(S7466&gt;0.1,1.22,1.12),IF(S7466&gt;0.1,1.2,1.1))+(MOD(ROW()*11,31)/31-0.5)*0.06,2)</f>
        <v>1.36</v>
      </c>
      <c r="P7466" s="12">
        <f t="shared" si="712"/>
        <v>0.09</v>
      </c>
      <c r="Q7466" s="13">
        <f t="shared" si="714"/>
        <v>-0.58186157552353779</v>
      </c>
      <c r="R7466" s="1">
        <v>0.7</v>
      </c>
      <c r="S7466" s="1">
        <v>0.15</v>
      </c>
      <c r="T7466" s="1">
        <v>4.8000000000000001E-2</v>
      </c>
      <c r="U7466" s="4" t="s">
        <v>60</v>
      </c>
      <c r="V7466">
        <v>0.49</v>
      </c>
      <c r="W7466">
        <v>0.4</v>
      </c>
      <c r="X7466">
        <v>0.75</v>
      </c>
      <c r="Y7466">
        <v>2.38</v>
      </c>
      <c r="Z7466">
        <v>0.25</v>
      </c>
      <c r="AA7466" s="5">
        <f t="shared" si="715"/>
        <v>0.89800000000000002</v>
      </c>
      <c r="AB7466" s="15" cm="1">
        <f t="array" ref="AB7466">_xlfn.SWITCH(U7466,"夏",122,"冬",90,"春",153,"秋",153,0)</f>
        <v>122</v>
      </c>
      <c r="AC7466" s="16">
        <f t="shared" si="716"/>
        <v>109.556</v>
      </c>
      <c r="AD7466" s="5">
        <f>IFERROR(AA7466/D7466,0)</f>
        <v>6.2907180385288969E-3</v>
      </c>
      <c r="AE7466" s="15">
        <f t="shared" si="717"/>
        <v>0.33424657534246577</v>
      </c>
      <c r="AF7466" s="5">
        <f>IFERROR(AD7466*AE7466*48,0)</f>
        <v>0.10092724611952114</v>
      </c>
    </row>
    <row r="7467" spans="1:32" x14ac:dyDescent="0.15">
      <c r="A7467" s="1"/>
      <c r="B7467" s="1" t="s">
        <v>50</v>
      </c>
      <c r="C7467" s="1" t="s">
        <v>58</v>
      </c>
      <c r="D7467" s="1">
        <v>142.75</v>
      </c>
      <c r="E7467" s="6">
        <v>3.13</v>
      </c>
      <c r="F7467" s="18">
        <v>0.39583333333333298</v>
      </c>
      <c r="G7467" s="1">
        <v>23.8</v>
      </c>
      <c r="H7467" s="1">
        <v>75</v>
      </c>
      <c r="I7467" s="1">
        <v>23.8</v>
      </c>
      <c r="J7467" s="1">
        <v>0.1</v>
      </c>
      <c r="K7467" s="1">
        <v>493</v>
      </c>
      <c r="L7467" s="1">
        <v>455</v>
      </c>
      <c r="M7467" s="6">
        <f t="shared" si="713"/>
        <v>23.799999999999955</v>
      </c>
      <c r="N7467" s="19">
        <v>0.5</v>
      </c>
      <c r="O7467" s="11" cm="1">
        <f t="array" ref="O7467">ROUND(_xlfn.SWITCH(C7467,"建筑专教",IF(S7467&gt;0.1,1.38,1.28),"阶梯教室",IF(S7467&gt;0.1,1.15,1.05),"公共教室",IF(S7467&gt;0.1,1.22,1.12),IF(S7467&gt;0.1,1.2,1.1))+(MOD(ROW()*11,31)/31-0.5)*0.06,2)</f>
        <v>1.38</v>
      </c>
      <c r="P7467" s="12">
        <f t="shared" si="712"/>
        <v>0.11</v>
      </c>
      <c r="Q7467" s="13">
        <f t="shared" si="714"/>
        <v>-0.3655406652341654</v>
      </c>
      <c r="R7467" s="1">
        <v>1.4</v>
      </c>
      <c r="S7467" s="1">
        <v>0.25</v>
      </c>
      <c r="T7467" s="1">
        <v>3.7999999999999999E-2</v>
      </c>
      <c r="U7467" s="4" t="s">
        <v>60</v>
      </c>
      <c r="V7467">
        <v>0.49</v>
      </c>
      <c r="W7467">
        <v>0.4</v>
      </c>
      <c r="X7467">
        <v>0.75</v>
      </c>
      <c r="Y7467">
        <v>2.38</v>
      </c>
      <c r="Z7467">
        <v>0.25</v>
      </c>
      <c r="AA7467" s="5">
        <f t="shared" si="715"/>
        <v>1.6879999999999999</v>
      </c>
      <c r="AB7467" s="15" cm="1">
        <f t="array" ref="AB7467">_xlfn.SWITCH(U7467,"夏",122,"冬",90,"春",153,"秋",153,0)</f>
        <v>122</v>
      </c>
      <c r="AC7467" s="16">
        <f t="shared" si="716"/>
        <v>205.93600000000001</v>
      </c>
      <c r="AD7467" s="5">
        <f>IFERROR(AA7467/D7467,0)</f>
        <v>1.1824868651488615E-2</v>
      </c>
      <c r="AE7467" s="15">
        <f t="shared" si="717"/>
        <v>0.33424657534246577</v>
      </c>
      <c r="AF7467" s="5">
        <f>IFERROR(AD7467*AE7467*48,0)</f>
        <v>0.18971624883045846</v>
      </c>
    </row>
    <row r="7468" spans="1:32" x14ac:dyDescent="0.15">
      <c r="A7468" s="1"/>
      <c r="B7468" s="1" t="s">
        <v>50</v>
      </c>
      <c r="C7468" s="1" t="s">
        <v>58</v>
      </c>
      <c r="D7468" s="1">
        <v>142.75</v>
      </c>
      <c r="E7468" s="6">
        <v>3.13</v>
      </c>
      <c r="F7468" s="18">
        <v>0.41666666666666702</v>
      </c>
      <c r="G7468" s="1">
        <v>24.4</v>
      </c>
      <c r="H7468" s="1">
        <v>73</v>
      </c>
      <c r="I7468" s="1">
        <v>24.4</v>
      </c>
      <c r="J7468" s="1">
        <v>0.3</v>
      </c>
      <c r="K7468" s="1">
        <v>513</v>
      </c>
      <c r="L7468" s="1">
        <v>555</v>
      </c>
      <c r="M7468" s="6">
        <f t="shared" si="713"/>
        <v>24.399999999999864</v>
      </c>
      <c r="N7468" s="19">
        <v>0.5</v>
      </c>
      <c r="O7468" s="11" cm="1">
        <f t="array" ref="O7468">ROUND(_xlfn.SWITCH(C7468,"建筑专教",IF(S7468&gt;0.1,1.38,1.28),"阶梯教室",IF(S7468&gt;0.1,1.15,1.05),"公共教室",IF(S7468&gt;0.1,1.22,1.12),IF(S7468&gt;0.1,1.2,1.1))+(MOD(ROW()*11,31)/31-0.5)*0.06,2)</f>
        <v>1.41</v>
      </c>
      <c r="P7468" s="12">
        <f t="shared" si="712"/>
        <v>0.13</v>
      </c>
      <c r="Q7468" s="13">
        <f t="shared" si="714"/>
        <v>-0.80097034829184821</v>
      </c>
      <c r="R7468" s="1">
        <v>1.9</v>
      </c>
      <c r="S7468" s="1">
        <v>0.18</v>
      </c>
      <c r="T7468" s="1">
        <v>1.4999999999999999E-2</v>
      </c>
      <c r="U7468" s="4" t="s">
        <v>60</v>
      </c>
      <c r="V7468">
        <v>0.49</v>
      </c>
      <c r="W7468">
        <v>0.4</v>
      </c>
      <c r="X7468">
        <v>0.75</v>
      </c>
      <c r="Y7468">
        <v>2.38</v>
      </c>
      <c r="Z7468">
        <v>0.25</v>
      </c>
      <c r="AA7468" s="5">
        <f t="shared" si="715"/>
        <v>2.0950000000000002</v>
      </c>
      <c r="AB7468" s="15" cm="1">
        <f t="array" ref="AB7468">_xlfn.SWITCH(U7468,"夏",122,"冬",90,"春",153,"秋",153,0)</f>
        <v>122</v>
      </c>
      <c r="AC7468" s="16">
        <f t="shared" si="716"/>
        <v>255.59000000000003</v>
      </c>
      <c r="AD7468" s="5">
        <f>IFERROR(AA7468/D7468,0)</f>
        <v>1.4676007005253941E-2</v>
      </c>
      <c r="AE7468" s="15">
        <f t="shared" si="717"/>
        <v>0.33424657534246577</v>
      </c>
      <c r="AF7468" s="5">
        <f>IFERROR(AD7468*AE7468*48,0)</f>
        <v>0.235459443897992</v>
      </c>
    </row>
    <row r="7469" spans="1:32" x14ac:dyDescent="0.15">
      <c r="A7469" s="1"/>
      <c r="B7469" s="1" t="s">
        <v>50</v>
      </c>
      <c r="C7469" s="1" t="s">
        <v>58</v>
      </c>
      <c r="D7469" s="1">
        <v>142.75</v>
      </c>
      <c r="E7469" s="6">
        <v>3.13</v>
      </c>
      <c r="F7469" s="18">
        <v>0.4375</v>
      </c>
      <c r="G7469" s="1">
        <v>25</v>
      </c>
      <c r="H7469" s="1">
        <v>71</v>
      </c>
      <c r="I7469" s="1">
        <v>25</v>
      </c>
      <c r="J7469" s="1">
        <v>0.3</v>
      </c>
      <c r="K7469" s="1">
        <v>533</v>
      </c>
      <c r="L7469" s="1">
        <v>655</v>
      </c>
      <c r="M7469" s="6">
        <f t="shared" si="713"/>
        <v>25.000000000000057</v>
      </c>
      <c r="N7469" s="19">
        <v>0.5</v>
      </c>
      <c r="O7469" s="11" cm="1">
        <f t="array" ref="O7469">ROUND(_xlfn.SWITCH(C7469,"建筑专教",IF(S7469&gt;0.1,1.38,1.28),"阶梯教室",IF(S7469&gt;0.1,1.15,1.05),"公共教室",IF(S7469&gt;0.1,1.22,1.12),IF(S7469&gt;0.1,1.2,1.1))+(MOD(ROW()*11,31)/31-0.5)*0.06,2)</f>
        <v>1.37</v>
      </c>
      <c r="P7469" s="12">
        <f t="shared" si="712"/>
        <v>0.16</v>
      </c>
      <c r="Q7469" s="13">
        <f t="shared" si="714"/>
        <v>-0.69875515563856472</v>
      </c>
      <c r="R7469" s="1">
        <v>2.1</v>
      </c>
      <c r="S7469" s="1">
        <v>0.12</v>
      </c>
      <c r="T7469" s="1">
        <v>4.2000000000000003E-2</v>
      </c>
      <c r="U7469" s="4" t="s">
        <v>60</v>
      </c>
      <c r="V7469">
        <v>0.49</v>
      </c>
      <c r="W7469">
        <v>0.4</v>
      </c>
      <c r="X7469">
        <v>0.75</v>
      </c>
      <c r="Y7469">
        <v>2.38</v>
      </c>
      <c r="Z7469">
        <v>0.25</v>
      </c>
      <c r="AA7469" s="5">
        <f t="shared" si="715"/>
        <v>2.262</v>
      </c>
      <c r="AB7469" s="15" cm="1">
        <f t="array" ref="AB7469">_xlfn.SWITCH(U7469,"夏",122,"冬",90,"春",153,"秋",153,0)</f>
        <v>122</v>
      </c>
      <c r="AC7469" s="16">
        <f t="shared" si="716"/>
        <v>275.964</v>
      </c>
      <c r="AD7469" s="5">
        <f>IFERROR(AA7469/D7469,0)</f>
        <v>1.5845884413309981E-2</v>
      </c>
      <c r="AE7469" s="15">
        <f t="shared" si="717"/>
        <v>0.33424657534246577</v>
      </c>
      <c r="AF7469" s="5">
        <f>IFERROR(AD7469*AE7469*48,0)</f>
        <v>0.25422876472422806</v>
      </c>
    </row>
    <row r="7470" spans="1:32" x14ac:dyDescent="0.15">
      <c r="A7470" s="1"/>
      <c r="B7470" s="1" t="s">
        <v>50</v>
      </c>
      <c r="C7470" s="1" t="s">
        <v>58</v>
      </c>
      <c r="D7470" s="1">
        <v>142.75</v>
      </c>
      <c r="E7470" s="6">
        <v>3.13</v>
      </c>
      <c r="F7470" s="18">
        <v>0.45833333333333298</v>
      </c>
      <c r="G7470" s="1">
        <v>25.6</v>
      </c>
      <c r="H7470" s="1">
        <v>69</v>
      </c>
      <c r="I7470" s="1">
        <v>25.6</v>
      </c>
      <c r="J7470" s="1">
        <v>0.3</v>
      </c>
      <c r="K7470" s="1">
        <v>553</v>
      </c>
      <c r="L7470" s="1">
        <v>755</v>
      </c>
      <c r="M7470" s="6">
        <f t="shared" si="713"/>
        <v>25.600000000000136</v>
      </c>
      <c r="N7470" s="19">
        <v>0.5</v>
      </c>
      <c r="O7470" s="11" cm="1">
        <f t="array" ref="O7470">ROUND(_xlfn.SWITCH(C7470,"建筑专教",IF(S7470&gt;0.1,1.38,1.28),"阶梯教室",IF(S7470&gt;0.1,1.15,1.05),"公共教室",IF(S7470&gt;0.1,1.22,1.12),IF(S7470&gt;0.1,1.2,1.1))+(MOD(ROW()*11,31)/31-0.5)*0.06,2)</f>
        <v>1.39</v>
      </c>
      <c r="P7470" s="12">
        <f t="shared" si="712"/>
        <v>0.18</v>
      </c>
      <c r="Q7470" s="13">
        <f t="shared" si="714"/>
        <v>-0.45521126083838959</v>
      </c>
      <c r="R7470" s="1">
        <v>2.2000000000000002</v>
      </c>
      <c r="S7470" s="1">
        <v>0.15</v>
      </c>
      <c r="T7470" s="1">
        <v>4.2000000000000003E-2</v>
      </c>
      <c r="U7470" s="4" t="s">
        <v>60</v>
      </c>
      <c r="V7470">
        <v>0.49</v>
      </c>
      <c r="W7470">
        <v>0.4</v>
      </c>
      <c r="X7470">
        <v>0.75</v>
      </c>
      <c r="Y7470">
        <v>2.38</v>
      </c>
      <c r="Z7470">
        <v>0.25</v>
      </c>
      <c r="AA7470" s="5">
        <f t="shared" si="715"/>
        <v>2.3919999999999999</v>
      </c>
      <c r="AB7470" s="15" cm="1">
        <f t="array" ref="AB7470">_xlfn.SWITCH(U7470,"夏",122,"冬",90,"春",153,"秋",153,0)</f>
        <v>122</v>
      </c>
      <c r="AC7470" s="16">
        <f t="shared" si="716"/>
        <v>291.82400000000001</v>
      </c>
      <c r="AD7470" s="5">
        <f>IFERROR(AA7470/D7470,0)</f>
        <v>1.6756567425569177E-2</v>
      </c>
      <c r="AE7470" s="15">
        <f t="shared" si="717"/>
        <v>0.33424657534246577</v>
      </c>
      <c r="AF7470" s="5">
        <f>IFERROR(AD7470*AE7470*48,0)</f>
        <v>0.26883961327159756</v>
      </c>
    </row>
    <row r="7471" spans="1:32" x14ac:dyDescent="0.15">
      <c r="A7471" s="1"/>
      <c r="B7471" s="1" t="s">
        <v>50</v>
      </c>
      <c r="C7471" s="1" t="s">
        <v>58</v>
      </c>
      <c r="D7471" s="1">
        <v>142.75</v>
      </c>
      <c r="E7471" s="6">
        <v>3.13</v>
      </c>
      <c r="F7471" s="18">
        <v>0.47916666666666702</v>
      </c>
      <c r="G7471" s="1">
        <v>26.2</v>
      </c>
      <c r="H7471" s="1">
        <v>67</v>
      </c>
      <c r="I7471" s="1">
        <v>26.2</v>
      </c>
      <c r="J7471" s="1">
        <v>0.3</v>
      </c>
      <c r="K7471" s="1">
        <v>573</v>
      </c>
      <c r="L7471" s="1">
        <v>805</v>
      </c>
      <c r="M7471" s="6">
        <f t="shared" si="713"/>
        <v>26.200000000000102</v>
      </c>
      <c r="N7471" s="19">
        <v>0.5</v>
      </c>
      <c r="O7471" s="11" cm="1">
        <f t="array" ref="O7471">ROUND(_xlfn.SWITCH(C7471,"建筑专教",IF(S7471&gt;0.1,1.38,1.28),"阶梯教室",IF(S7471&gt;0.1,1.15,1.05),"公共教室",IF(S7471&gt;0.1,1.22,1.12),IF(S7471&gt;0.1,1.2,1.1))+(MOD(ROW()*11,31)/31-0.5)*0.06,2)</f>
        <v>1.25</v>
      </c>
      <c r="P7471" s="12">
        <f t="shared" si="712"/>
        <v>0.2</v>
      </c>
      <c r="Q7471" s="13">
        <f t="shared" si="714"/>
        <v>-0.57347759922386987</v>
      </c>
      <c r="R7471" s="1">
        <v>2</v>
      </c>
      <c r="S7471" s="1">
        <v>0.08</v>
      </c>
      <c r="T7471" s="1">
        <v>3.5000000000000003E-2</v>
      </c>
      <c r="U7471" s="4" t="s">
        <v>60</v>
      </c>
      <c r="V7471">
        <v>0.49</v>
      </c>
      <c r="W7471">
        <v>0.4</v>
      </c>
      <c r="X7471">
        <v>0.75</v>
      </c>
      <c r="Y7471">
        <v>2.38</v>
      </c>
      <c r="Z7471">
        <v>0.25</v>
      </c>
      <c r="AA7471" s="5">
        <f t="shared" si="715"/>
        <v>2.1150000000000002</v>
      </c>
      <c r="AB7471" s="15" cm="1">
        <f t="array" ref="AB7471">_xlfn.SWITCH(U7471,"夏",122,"冬",90,"春",153,"秋",153,0)</f>
        <v>122</v>
      </c>
      <c r="AC7471" s="16">
        <f t="shared" si="716"/>
        <v>258.03000000000003</v>
      </c>
      <c r="AD7471" s="5">
        <f>IFERROR(AA7471/D7471,0)</f>
        <v>1.4816112084063049E-2</v>
      </c>
      <c r="AE7471" s="15">
        <f t="shared" si="717"/>
        <v>0.33424657534246577</v>
      </c>
      <c r="AF7471" s="5">
        <f>IFERROR(AD7471*AE7471*48,0)</f>
        <v>0.23770726675143347</v>
      </c>
    </row>
    <row r="7472" spans="1:32" x14ac:dyDescent="0.15">
      <c r="A7472" s="1"/>
      <c r="B7472" s="1" t="s">
        <v>50</v>
      </c>
      <c r="C7472" s="1" t="s">
        <v>58</v>
      </c>
      <c r="D7472" s="1">
        <v>142.75</v>
      </c>
      <c r="E7472" s="6">
        <v>3.13</v>
      </c>
      <c r="F7472" s="18">
        <v>0.5</v>
      </c>
      <c r="G7472" s="1">
        <v>26.6</v>
      </c>
      <c r="H7472" s="1">
        <v>65</v>
      </c>
      <c r="I7472" s="1">
        <v>26.6</v>
      </c>
      <c r="J7472" s="1">
        <v>0.3</v>
      </c>
      <c r="K7472" s="1">
        <v>410</v>
      </c>
      <c r="L7472" s="1">
        <v>805</v>
      </c>
      <c r="M7472" s="6">
        <f t="shared" si="713"/>
        <v>26.599999999999909</v>
      </c>
      <c r="N7472" s="1">
        <v>0</v>
      </c>
      <c r="O7472" s="1">
        <v>0</v>
      </c>
      <c r="P7472" s="12">
        <f t="shared" si="712"/>
        <v>0</v>
      </c>
      <c r="Q7472" s="1">
        <v>0</v>
      </c>
      <c r="R7472" s="1">
        <v>1.4</v>
      </c>
      <c r="S7472" s="1">
        <v>0.25</v>
      </c>
      <c r="T7472" s="1">
        <v>0</v>
      </c>
      <c r="U7472" s="4" t="s">
        <v>60</v>
      </c>
      <c r="V7472">
        <v>0.49</v>
      </c>
      <c r="W7472">
        <v>0.4</v>
      </c>
      <c r="X7472">
        <v>0.75</v>
      </c>
      <c r="Y7472">
        <v>2.38</v>
      </c>
      <c r="Z7472">
        <v>0.25</v>
      </c>
      <c r="AA7472" s="5">
        <f t="shared" si="715"/>
        <v>1.65</v>
      </c>
      <c r="AB7472" s="15" cm="1">
        <f t="array" ref="AB7472">_xlfn.SWITCH(U7472,"夏",122,"冬",90,"春",153,"秋",153,0)</f>
        <v>122</v>
      </c>
      <c r="AC7472" s="16">
        <f t="shared" si="716"/>
        <v>201.29999999999998</v>
      </c>
      <c r="AD7472" s="5">
        <f>IFERROR(AA7472/D7472,0)</f>
        <v>1.1558669001751313E-2</v>
      </c>
      <c r="AE7472" s="15">
        <f t="shared" si="717"/>
        <v>0.33424657534246577</v>
      </c>
      <c r="AF7472" s="5">
        <f>IFERROR(AD7472*AE7472*48,0)</f>
        <v>0.18544538540891969</v>
      </c>
    </row>
    <row r="7473" spans="1:32" x14ac:dyDescent="0.15">
      <c r="A7473" s="1"/>
      <c r="B7473" s="1" t="s">
        <v>50</v>
      </c>
      <c r="C7473" s="1" t="s">
        <v>58</v>
      </c>
      <c r="D7473" s="1">
        <v>142.75</v>
      </c>
      <c r="E7473" s="6">
        <v>3.13</v>
      </c>
      <c r="F7473" s="18">
        <v>0.52083333333333304</v>
      </c>
      <c r="G7473" s="1">
        <v>27.2</v>
      </c>
      <c r="H7473" s="1">
        <v>63</v>
      </c>
      <c r="I7473" s="1">
        <v>27.2</v>
      </c>
      <c r="J7473" s="1">
        <v>0.3</v>
      </c>
      <c r="K7473" s="1">
        <v>410</v>
      </c>
      <c r="L7473" s="1">
        <v>705</v>
      </c>
      <c r="M7473" s="6">
        <f t="shared" si="713"/>
        <v>27.199999999999932</v>
      </c>
      <c r="N7473" s="1">
        <v>0</v>
      </c>
      <c r="O7473" s="1">
        <v>0</v>
      </c>
      <c r="P7473" s="12">
        <f t="shared" si="712"/>
        <v>0</v>
      </c>
      <c r="Q7473" s="1">
        <v>0</v>
      </c>
      <c r="R7473" s="1">
        <v>1.1000000000000001</v>
      </c>
      <c r="S7473" s="1">
        <v>0.18</v>
      </c>
      <c r="T7473" s="1">
        <v>0</v>
      </c>
      <c r="U7473" s="4" t="s">
        <v>60</v>
      </c>
      <c r="V7473">
        <v>0.49</v>
      </c>
      <c r="W7473">
        <v>0.4</v>
      </c>
      <c r="X7473">
        <v>0.75</v>
      </c>
      <c r="Y7473">
        <v>2.38</v>
      </c>
      <c r="Z7473">
        <v>0.25</v>
      </c>
      <c r="AA7473" s="5">
        <f t="shared" si="715"/>
        <v>1.28</v>
      </c>
      <c r="AB7473" s="15" cm="1">
        <f t="array" ref="AB7473">_xlfn.SWITCH(U7473,"夏",122,"冬",90,"春",153,"秋",153,0)</f>
        <v>122</v>
      </c>
      <c r="AC7473" s="16">
        <f t="shared" si="716"/>
        <v>156.16</v>
      </c>
      <c r="AD7473" s="5">
        <f>IFERROR(AA7473/D7473,0)</f>
        <v>8.9667250437828368E-3</v>
      </c>
      <c r="AE7473" s="15">
        <f t="shared" si="717"/>
        <v>0.33424657534246577</v>
      </c>
      <c r="AF7473" s="5">
        <f>IFERROR(AD7473*AE7473*48,0)</f>
        <v>0.14386066262025285</v>
      </c>
    </row>
    <row r="7474" spans="1:32" x14ac:dyDescent="0.15">
      <c r="A7474" s="1"/>
      <c r="B7474" s="1" t="s">
        <v>50</v>
      </c>
      <c r="C7474" s="1" t="s">
        <v>58</v>
      </c>
      <c r="D7474" s="1">
        <v>142.75</v>
      </c>
      <c r="E7474" s="6">
        <v>3.13</v>
      </c>
      <c r="F7474" s="18">
        <v>0.54166666666666696</v>
      </c>
      <c r="G7474" s="1">
        <v>27.8</v>
      </c>
      <c r="H7474" s="1">
        <v>61</v>
      </c>
      <c r="I7474" s="1">
        <v>27.8</v>
      </c>
      <c r="J7474" s="1">
        <v>0.3</v>
      </c>
      <c r="K7474" s="1">
        <v>410</v>
      </c>
      <c r="L7474" s="1">
        <v>605</v>
      </c>
      <c r="M7474" s="6">
        <f t="shared" si="713"/>
        <v>27.800000000000068</v>
      </c>
      <c r="N7474" s="1">
        <v>0</v>
      </c>
      <c r="O7474" s="1">
        <v>0</v>
      </c>
      <c r="P7474" s="12">
        <f t="shared" si="712"/>
        <v>0</v>
      </c>
      <c r="Q7474" s="1">
        <v>0</v>
      </c>
      <c r="R7474" s="1">
        <v>0.9</v>
      </c>
      <c r="S7474" s="1">
        <v>0.25</v>
      </c>
      <c r="T7474" s="1">
        <v>0</v>
      </c>
      <c r="U7474" s="4" t="s">
        <v>60</v>
      </c>
      <c r="V7474">
        <v>0.49</v>
      </c>
      <c r="W7474">
        <v>0.4</v>
      </c>
      <c r="X7474">
        <v>0.75</v>
      </c>
      <c r="Y7474">
        <v>2.38</v>
      </c>
      <c r="Z7474">
        <v>0.25</v>
      </c>
      <c r="AA7474" s="5">
        <f t="shared" si="715"/>
        <v>1.1499999999999999</v>
      </c>
      <c r="AB7474" s="15" cm="1">
        <f t="array" ref="AB7474">_xlfn.SWITCH(U7474,"夏",122,"冬",90,"春",153,"秋",153,0)</f>
        <v>122</v>
      </c>
      <c r="AC7474" s="16">
        <f t="shared" si="716"/>
        <v>140.29999999999998</v>
      </c>
      <c r="AD7474" s="5">
        <f>IFERROR(AA7474/D7474,0)</f>
        <v>8.0560420315236424E-3</v>
      </c>
      <c r="AE7474" s="15">
        <f t="shared" si="717"/>
        <v>0.33424657534246577</v>
      </c>
      <c r="AF7474" s="5">
        <f>IFERROR(AD7474*AE7474*48,0)</f>
        <v>0.12924981407288344</v>
      </c>
    </row>
    <row r="7475" spans="1:32" x14ac:dyDescent="0.15">
      <c r="A7475" s="1"/>
      <c r="B7475" s="1" t="s">
        <v>50</v>
      </c>
      <c r="C7475" s="1" t="s">
        <v>58</v>
      </c>
      <c r="D7475" s="1">
        <v>142.75</v>
      </c>
      <c r="E7475" s="6">
        <v>3.13</v>
      </c>
      <c r="F7475" s="18">
        <v>0.5625</v>
      </c>
      <c r="G7475" s="1">
        <v>28.4</v>
      </c>
      <c r="H7475" s="1">
        <v>59</v>
      </c>
      <c r="I7475" s="1">
        <v>28.4</v>
      </c>
      <c r="J7475" s="1">
        <v>0.3</v>
      </c>
      <c r="K7475" s="1">
        <v>513</v>
      </c>
      <c r="L7475" s="1">
        <v>505</v>
      </c>
      <c r="M7475" s="6">
        <f t="shared" si="713"/>
        <v>28.400000000000034</v>
      </c>
      <c r="N7475" s="19">
        <v>0.5</v>
      </c>
      <c r="O7475" s="11" cm="1">
        <f t="array" ref="O7475">ROUND(_xlfn.SWITCH(C7475,"建筑专教",IF(S7475&gt;0.1,1.38,1.28),"阶梯教室",IF(S7475&gt;0.1,1.15,1.05),"公共教室",IF(S7475&gt;0.1,1.22,1.12),IF(S7475&gt;0.1,1.2,1.1))+(MOD(ROW()*11,31)/31-0.5)*0.06,2)</f>
        <v>1.38</v>
      </c>
      <c r="P7475" s="12">
        <f t="shared" si="712"/>
        <v>0.13</v>
      </c>
      <c r="Q7475" s="13">
        <f t="shared" si="714"/>
        <v>0.44868583193627509</v>
      </c>
      <c r="R7475" s="1">
        <v>1.4</v>
      </c>
      <c r="S7475" s="1">
        <v>0.18</v>
      </c>
      <c r="T7475" s="1">
        <v>3.7999999999999999E-2</v>
      </c>
      <c r="U7475" s="4" t="s">
        <v>60</v>
      </c>
      <c r="V7475">
        <v>0.49</v>
      </c>
      <c r="W7475">
        <v>0.4</v>
      </c>
      <c r="X7475">
        <v>0.75</v>
      </c>
      <c r="Y7475">
        <v>2.38</v>
      </c>
      <c r="Z7475">
        <v>0.25</v>
      </c>
      <c r="AA7475" s="5">
        <f t="shared" si="715"/>
        <v>1.6179999999999999</v>
      </c>
      <c r="AB7475" s="15" cm="1">
        <f t="array" ref="AB7475">_xlfn.SWITCH(U7475,"夏",122,"冬",90,"春",153,"秋",153,0)</f>
        <v>122</v>
      </c>
      <c r="AC7475" s="16">
        <f t="shared" si="716"/>
        <v>197.39599999999999</v>
      </c>
      <c r="AD7475" s="5">
        <f>IFERROR(AA7475/D7475,0)</f>
        <v>1.1334500875656742E-2</v>
      </c>
      <c r="AE7475" s="15">
        <f t="shared" si="717"/>
        <v>0.33424657534246577</v>
      </c>
      <c r="AF7475" s="5">
        <f>IFERROR(AD7475*AE7475*48,0)</f>
        <v>0.18184886884341339</v>
      </c>
    </row>
    <row r="7476" spans="1:32" x14ac:dyDescent="0.15">
      <c r="A7476" s="1"/>
      <c r="B7476" s="1" t="s">
        <v>50</v>
      </c>
      <c r="C7476" s="1" t="s">
        <v>58</v>
      </c>
      <c r="D7476" s="1">
        <v>142.75</v>
      </c>
      <c r="E7476" s="6">
        <v>3.13</v>
      </c>
      <c r="F7476" s="18">
        <v>0.58333333333333304</v>
      </c>
      <c r="G7476" s="1">
        <v>29</v>
      </c>
      <c r="H7476" s="1">
        <v>57</v>
      </c>
      <c r="I7476" s="1">
        <v>29</v>
      </c>
      <c r="J7476" s="1">
        <v>0.3</v>
      </c>
      <c r="K7476" s="1">
        <v>533</v>
      </c>
      <c r="L7476" s="1">
        <v>605</v>
      </c>
      <c r="M7476" s="6">
        <f t="shared" si="713"/>
        <v>29.000000000000057</v>
      </c>
      <c r="N7476" s="19">
        <v>0.5</v>
      </c>
      <c r="O7476" s="11" cm="1">
        <f t="array" ref="O7476">ROUND(_xlfn.SWITCH(C7476,"建筑专教",IF(S7476&gt;0.1,1.38,1.28),"阶梯教室",IF(S7476&gt;0.1,1.15,1.05),"公共教室",IF(S7476&gt;0.1,1.22,1.12),IF(S7476&gt;0.1,1.2,1.1))+(MOD(ROW()*11,31)/31-0.5)*0.06,2)</f>
        <v>1.4</v>
      </c>
      <c r="P7476" s="12">
        <f t="shared" si="712"/>
        <v>0.16</v>
      </c>
      <c r="Q7476" s="13">
        <f t="shared" si="714"/>
        <v>0.67270344425952766</v>
      </c>
      <c r="R7476" s="1">
        <v>1.9</v>
      </c>
      <c r="S7476" s="1">
        <v>0.12</v>
      </c>
      <c r="T7476" s="1">
        <v>3.7999999999999999E-2</v>
      </c>
      <c r="U7476" s="4" t="s">
        <v>60</v>
      </c>
      <c r="V7476">
        <v>0.49</v>
      </c>
      <c r="W7476">
        <v>0.4</v>
      </c>
      <c r="X7476">
        <v>0.75</v>
      </c>
      <c r="Y7476">
        <v>2.38</v>
      </c>
      <c r="Z7476">
        <v>0.25</v>
      </c>
      <c r="AA7476" s="5">
        <f t="shared" si="715"/>
        <v>2.0579999999999998</v>
      </c>
      <c r="AB7476" s="15" cm="1">
        <f t="array" ref="AB7476">_xlfn.SWITCH(U7476,"夏",122,"冬",90,"春",153,"秋",153,0)</f>
        <v>122</v>
      </c>
      <c r="AC7476" s="16">
        <f t="shared" si="716"/>
        <v>251.07599999999996</v>
      </c>
      <c r="AD7476" s="5">
        <f>IFERROR(AA7476/D7476,0)</f>
        <v>1.4416812609457092E-2</v>
      </c>
      <c r="AE7476" s="15">
        <f t="shared" si="717"/>
        <v>0.33424657534246577</v>
      </c>
      <c r="AF7476" s="5">
        <f>IFERROR(AD7476*AE7476*48,0)</f>
        <v>0.23130097161912527</v>
      </c>
    </row>
    <row r="7477" spans="1:32" x14ac:dyDescent="0.15">
      <c r="A7477" s="1"/>
      <c r="B7477" s="1" t="s">
        <v>50</v>
      </c>
      <c r="C7477" s="1" t="s">
        <v>58</v>
      </c>
      <c r="D7477" s="1">
        <v>142.75</v>
      </c>
      <c r="E7477" s="6">
        <v>3.13</v>
      </c>
      <c r="F7477" s="18">
        <v>0.60416666666666696</v>
      </c>
      <c r="G7477" s="1">
        <v>29.4</v>
      </c>
      <c r="H7477" s="1">
        <v>55</v>
      </c>
      <c r="I7477" s="1">
        <v>29.4</v>
      </c>
      <c r="J7477" s="1">
        <v>0.3</v>
      </c>
      <c r="K7477" s="1">
        <v>553</v>
      </c>
      <c r="L7477" s="1">
        <v>705</v>
      </c>
      <c r="M7477" s="6">
        <f t="shared" si="713"/>
        <v>29.39999999999992</v>
      </c>
      <c r="N7477" s="19">
        <v>0.5</v>
      </c>
      <c r="O7477" s="11" cm="1">
        <f t="array" ref="O7477">ROUND(_xlfn.SWITCH(C7477,"建筑专教",IF(S7477&gt;0.1,1.38,1.28),"阶梯教室",IF(S7477&gt;0.1,1.15,1.05),"公共教室",IF(S7477&gt;0.1,1.22,1.12),IF(S7477&gt;0.1,1.2,1.1))+(MOD(ROW()*11,31)/31-0.5)*0.06,2)</f>
        <v>1.36</v>
      </c>
      <c r="P7477" s="12">
        <f t="shared" si="712"/>
        <v>0.18</v>
      </c>
      <c r="Q7477" s="13">
        <f t="shared" si="714"/>
        <v>0.75455997192798729</v>
      </c>
      <c r="R7477" s="1">
        <v>2.1</v>
      </c>
      <c r="S7477" s="1">
        <v>0.15</v>
      </c>
      <c r="T7477" s="1">
        <v>3.7999999999999999E-2</v>
      </c>
      <c r="U7477" s="4" t="s">
        <v>60</v>
      </c>
      <c r="V7477">
        <v>0.49</v>
      </c>
      <c r="W7477">
        <v>0.4</v>
      </c>
      <c r="X7477">
        <v>0.75</v>
      </c>
      <c r="Y7477">
        <v>2.38</v>
      </c>
      <c r="Z7477">
        <v>0.25</v>
      </c>
      <c r="AA7477" s="5">
        <f t="shared" si="715"/>
        <v>2.2879999999999998</v>
      </c>
      <c r="AB7477" s="15" cm="1">
        <f t="array" ref="AB7477">_xlfn.SWITCH(U7477,"夏",122,"冬",90,"春",153,"秋",153,0)</f>
        <v>122</v>
      </c>
      <c r="AC7477" s="16">
        <f t="shared" si="716"/>
        <v>279.13599999999997</v>
      </c>
      <c r="AD7477" s="5">
        <f>IFERROR(AA7477/D7477,0)</f>
        <v>1.6028021015761819E-2</v>
      </c>
      <c r="AE7477" s="15">
        <f t="shared" si="717"/>
        <v>0.33424657534246577</v>
      </c>
      <c r="AF7477" s="5">
        <f>IFERROR(AD7477*AE7477*48,0)</f>
        <v>0.25715093443370196</v>
      </c>
    </row>
    <row r="7478" spans="1:32" x14ac:dyDescent="0.15">
      <c r="A7478" s="1"/>
      <c r="B7478" s="1" t="s">
        <v>50</v>
      </c>
      <c r="C7478" s="1" t="s">
        <v>58</v>
      </c>
      <c r="D7478" s="1">
        <v>142.75</v>
      </c>
      <c r="E7478" s="6">
        <v>3.13</v>
      </c>
      <c r="F7478" s="18">
        <v>0.625</v>
      </c>
      <c r="G7478" s="1">
        <v>29.5</v>
      </c>
      <c r="H7478" s="1">
        <v>55</v>
      </c>
      <c r="I7478" s="1">
        <v>29.5</v>
      </c>
      <c r="J7478" s="1">
        <v>0.3</v>
      </c>
      <c r="K7478" s="1">
        <v>573</v>
      </c>
      <c r="L7478" s="1">
        <v>805</v>
      </c>
      <c r="M7478" s="6">
        <f t="shared" si="713"/>
        <v>29.500000000000114</v>
      </c>
      <c r="N7478" s="19">
        <v>0.5</v>
      </c>
      <c r="O7478" s="11" cm="1">
        <f t="array" ref="O7478">ROUND(_xlfn.SWITCH(C7478,"建筑专教",IF(S7478&gt;0.1,1.38,1.28),"阶梯教室",IF(S7478&gt;0.1,1.15,1.05),"公共教室",IF(S7478&gt;0.1,1.22,1.12),IF(S7478&gt;0.1,1.2,1.1))+(MOD(ROW()*11,31)/31-0.5)*0.06,2)</f>
        <v>1.28</v>
      </c>
      <c r="P7478" s="12">
        <f t="shared" si="712"/>
        <v>0.2</v>
      </c>
      <c r="Q7478" s="13">
        <f t="shared" si="714"/>
        <v>0.68528274307374837</v>
      </c>
      <c r="R7478" s="1">
        <v>2.2000000000000002</v>
      </c>
      <c r="S7478" s="1">
        <v>0.08</v>
      </c>
      <c r="T7478" s="1">
        <v>1.4999999999999999E-2</v>
      </c>
      <c r="U7478" s="4" t="s">
        <v>60</v>
      </c>
      <c r="V7478">
        <v>0.49</v>
      </c>
      <c r="W7478">
        <v>0.4</v>
      </c>
      <c r="X7478">
        <v>0.75</v>
      </c>
      <c r="Y7478">
        <v>2.38</v>
      </c>
      <c r="Z7478">
        <v>0.25</v>
      </c>
      <c r="AA7478" s="5">
        <f t="shared" si="715"/>
        <v>2.2950000000000004</v>
      </c>
      <c r="AB7478" s="15" cm="1">
        <f t="array" ref="AB7478">_xlfn.SWITCH(U7478,"夏",122,"冬",90,"春",153,"秋",153,0)</f>
        <v>122</v>
      </c>
      <c r="AC7478" s="16">
        <f t="shared" si="716"/>
        <v>279.99000000000007</v>
      </c>
      <c r="AD7478" s="5">
        <f>IFERROR(AA7478/D7478,0)</f>
        <v>1.607705779334501E-2</v>
      </c>
      <c r="AE7478" s="15">
        <f t="shared" si="717"/>
        <v>0.33424657534246577</v>
      </c>
      <c r="AF7478" s="5">
        <f>IFERROR(AD7478*AE7478*48,0)</f>
        <v>0.25793767243240656</v>
      </c>
    </row>
    <row r="7479" spans="1:32" x14ac:dyDescent="0.15">
      <c r="A7479" s="1"/>
      <c r="B7479" s="1" t="s">
        <v>50</v>
      </c>
      <c r="C7479" s="1" t="s">
        <v>58</v>
      </c>
      <c r="D7479" s="1">
        <v>142.75</v>
      </c>
      <c r="E7479" s="6">
        <v>3.13</v>
      </c>
      <c r="F7479" s="18">
        <v>0.64583333333333304</v>
      </c>
      <c r="G7479" s="1">
        <v>29.3</v>
      </c>
      <c r="H7479" s="1">
        <v>57</v>
      </c>
      <c r="I7479" s="1">
        <v>29.3</v>
      </c>
      <c r="J7479" s="1">
        <v>0.3</v>
      </c>
      <c r="K7479" s="1">
        <v>593</v>
      </c>
      <c r="L7479" s="1">
        <v>805</v>
      </c>
      <c r="M7479" s="6">
        <f t="shared" si="713"/>
        <v>29.299999999999955</v>
      </c>
      <c r="N7479" s="19">
        <v>0.5</v>
      </c>
      <c r="O7479" s="11" cm="1">
        <f t="array" ref="O7479">ROUND(_xlfn.SWITCH(C7479,"建筑专教",IF(S7479&gt;0.1,1.38,1.28),"阶梯教室",IF(S7479&gt;0.1,1.15,1.05),"公共教室",IF(S7479&gt;0.1,1.22,1.12),IF(S7479&gt;0.1,1.2,1.1))+(MOD(ROW()*11,31)/31-0.5)*0.06,2)</f>
        <v>1.4</v>
      </c>
      <c r="P7479" s="12">
        <f t="shared" si="712"/>
        <v>0.23</v>
      </c>
      <c r="Q7479" s="13">
        <f t="shared" si="714"/>
        <v>0.77029349119022794</v>
      </c>
      <c r="R7479" s="1">
        <v>2</v>
      </c>
      <c r="S7479" s="1">
        <v>0.25</v>
      </c>
      <c r="T7479" s="1">
        <v>8.0000000000000002E-3</v>
      </c>
      <c r="U7479" s="4" t="s">
        <v>60</v>
      </c>
      <c r="V7479">
        <v>0.49</v>
      </c>
      <c r="W7479">
        <v>0.4</v>
      </c>
      <c r="X7479">
        <v>0.75</v>
      </c>
      <c r="Y7479">
        <v>2.38</v>
      </c>
      <c r="Z7479">
        <v>0.25</v>
      </c>
      <c r="AA7479" s="5">
        <f t="shared" si="715"/>
        <v>2.258</v>
      </c>
      <c r="AB7479" s="15" cm="1">
        <f t="array" ref="AB7479">_xlfn.SWITCH(U7479,"夏",122,"冬",90,"春",153,"秋",153,0)</f>
        <v>122</v>
      </c>
      <c r="AC7479" s="16">
        <f t="shared" si="716"/>
        <v>275.476</v>
      </c>
      <c r="AD7479" s="5">
        <f>IFERROR(AA7479/D7479,0)</f>
        <v>1.5817863397548163E-2</v>
      </c>
      <c r="AE7479" s="15">
        <f t="shared" si="717"/>
        <v>0.33424657534246577</v>
      </c>
      <c r="AF7479" s="5">
        <f>IFERROR(AD7479*AE7479*48,0)</f>
        <v>0.25377920015353983</v>
      </c>
    </row>
    <row r="7480" spans="1:32" x14ac:dyDescent="0.15">
      <c r="A7480" s="1"/>
      <c r="B7480" s="1" t="s">
        <v>50</v>
      </c>
      <c r="C7480" s="1" t="s">
        <v>58</v>
      </c>
      <c r="D7480" s="1">
        <v>142.75</v>
      </c>
      <c r="E7480" s="6">
        <v>3.13</v>
      </c>
      <c r="F7480" s="18">
        <v>0.66666666666666696</v>
      </c>
      <c r="G7480" s="1">
        <v>29</v>
      </c>
      <c r="H7480" s="1">
        <v>59</v>
      </c>
      <c r="I7480" s="1">
        <v>29</v>
      </c>
      <c r="J7480" s="1">
        <v>0.3</v>
      </c>
      <c r="K7480" s="1">
        <v>613</v>
      </c>
      <c r="L7480" s="1">
        <v>755</v>
      </c>
      <c r="M7480" s="6">
        <f t="shared" si="713"/>
        <v>29.000000000000057</v>
      </c>
      <c r="N7480" s="19">
        <v>0.5</v>
      </c>
      <c r="O7480" s="11" cm="1">
        <f t="array" ref="O7480">ROUND(_xlfn.SWITCH(C7480,"建筑专教",IF(S7480&gt;0.1,1.38,1.28),"阶梯教室",IF(S7480&gt;0.1,1.15,1.05),"公共教室",IF(S7480&gt;0.1,1.22,1.12),IF(S7480&gt;0.1,1.2,1.1))+(MOD(ROW()*11,31)/31-0.5)*0.06,2)</f>
        <v>1.36</v>
      </c>
      <c r="P7480" s="12">
        <f t="shared" si="712"/>
        <v>0.25</v>
      </c>
      <c r="Q7480" s="13">
        <f t="shared" si="714"/>
        <v>0.62038043242780927</v>
      </c>
      <c r="R7480" s="1">
        <v>1.8</v>
      </c>
      <c r="S7480" s="1">
        <v>0.18</v>
      </c>
      <c r="T7480" s="1">
        <v>3.7999999999999999E-2</v>
      </c>
      <c r="U7480" s="4" t="s">
        <v>60</v>
      </c>
      <c r="V7480">
        <v>0.49</v>
      </c>
      <c r="W7480">
        <v>0.4</v>
      </c>
      <c r="X7480">
        <v>0.75</v>
      </c>
      <c r="Y7480">
        <v>2.38</v>
      </c>
      <c r="Z7480">
        <v>0.25</v>
      </c>
      <c r="AA7480" s="5">
        <f t="shared" si="715"/>
        <v>2.0179999999999998</v>
      </c>
      <c r="AB7480" s="15" cm="1">
        <f t="array" ref="AB7480">_xlfn.SWITCH(U7480,"夏",122,"冬",90,"春",153,"秋",153,0)</f>
        <v>122</v>
      </c>
      <c r="AC7480" s="16">
        <f t="shared" si="716"/>
        <v>246.19599999999997</v>
      </c>
      <c r="AD7480" s="5">
        <f>IFERROR(AA7480/D7480,0)</f>
        <v>1.4136602451838877E-2</v>
      </c>
      <c r="AE7480" s="15">
        <f t="shared" si="717"/>
        <v>0.33424657534246577</v>
      </c>
      <c r="AF7480" s="5">
        <f>IFERROR(AD7480*AE7480*48,0)</f>
        <v>0.22680532591224239</v>
      </c>
    </row>
    <row r="7481" spans="1:32" x14ac:dyDescent="0.15">
      <c r="A7481" s="1"/>
      <c r="B7481" s="1" t="s">
        <v>50</v>
      </c>
      <c r="C7481" s="1" t="s">
        <v>58</v>
      </c>
      <c r="D7481" s="1">
        <v>142.75</v>
      </c>
      <c r="E7481" s="6">
        <v>3.13</v>
      </c>
      <c r="F7481" s="18">
        <v>0.6875</v>
      </c>
      <c r="G7481" s="1">
        <v>28.6</v>
      </c>
      <c r="H7481" s="1">
        <v>61</v>
      </c>
      <c r="I7481" s="1">
        <v>28.6</v>
      </c>
      <c r="J7481" s="1">
        <v>0.3</v>
      </c>
      <c r="K7481" s="1">
        <v>633</v>
      </c>
      <c r="L7481" s="1">
        <v>655</v>
      </c>
      <c r="M7481" s="6">
        <f t="shared" si="713"/>
        <v>28.600000000000023</v>
      </c>
      <c r="N7481" s="19">
        <v>0.5</v>
      </c>
      <c r="O7481" s="11" cm="1">
        <f t="array" ref="O7481">ROUND(_xlfn.SWITCH(C7481,"建筑专教",IF(S7481&gt;0.1,1.38,1.28),"阶梯教室",IF(S7481&gt;0.1,1.15,1.05),"公共教室",IF(S7481&gt;0.1,1.22,1.12),IF(S7481&gt;0.1,1.2,1.1))+(MOD(ROW()*11,31)/31-0.5)*0.06,2)</f>
        <v>1.38</v>
      </c>
      <c r="P7481" s="12">
        <f t="shared" si="712"/>
        <v>0.27</v>
      </c>
      <c r="Q7481" s="13">
        <f t="shared" si="714"/>
        <v>0.51478055685303337</v>
      </c>
      <c r="R7481" s="1">
        <v>1.6</v>
      </c>
      <c r="S7481" s="1">
        <v>0.12</v>
      </c>
      <c r="T7481" s="1">
        <v>4.2000000000000003E-2</v>
      </c>
      <c r="U7481" s="4" t="s">
        <v>60</v>
      </c>
      <c r="V7481">
        <v>0.49</v>
      </c>
      <c r="W7481">
        <v>0.4</v>
      </c>
      <c r="X7481">
        <v>0.75</v>
      </c>
      <c r="Y7481">
        <v>2.38</v>
      </c>
      <c r="Z7481">
        <v>0.25</v>
      </c>
      <c r="AA7481" s="5">
        <f t="shared" si="715"/>
        <v>1.7620000000000002</v>
      </c>
      <c r="AB7481" s="15" cm="1">
        <f t="array" ref="AB7481">_xlfn.SWITCH(U7481,"夏",122,"冬",90,"春",153,"秋",153,0)</f>
        <v>122</v>
      </c>
      <c r="AC7481" s="16">
        <f t="shared" si="716"/>
        <v>214.96400000000003</v>
      </c>
      <c r="AD7481" s="5">
        <f>IFERROR(AA7481/D7481,0)</f>
        <v>1.2343257443082314E-2</v>
      </c>
      <c r="AE7481" s="15">
        <f t="shared" si="717"/>
        <v>0.33424657534246577</v>
      </c>
      <c r="AF7481" s="5">
        <f>IFERROR(AD7481*AE7481*48,0)</f>
        <v>0.19803319338819186</v>
      </c>
    </row>
    <row r="7482" spans="1:32" x14ac:dyDescent="0.15">
      <c r="A7482" s="1"/>
      <c r="B7482" s="1" t="s">
        <v>50</v>
      </c>
      <c r="C7482" s="1" t="s">
        <v>58</v>
      </c>
      <c r="D7482" s="1">
        <v>142.75</v>
      </c>
      <c r="E7482" s="6">
        <v>3.13</v>
      </c>
      <c r="F7482" s="18">
        <v>0.70833333333333304</v>
      </c>
      <c r="G7482" s="1">
        <v>28.2</v>
      </c>
      <c r="H7482" s="1">
        <v>63</v>
      </c>
      <c r="I7482" s="1">
        <v>28.2</v>
      </c>
      <c r="J7482" s="1">
        <v>0.3</v>
      </c>
      <c r="K7482" s="1">
        <v>653</v>
      </c>
      <c r="L7482" s="1">
        <v>555</v>
      </c>
      <c r="M7482" s="6">
        <f t="shared" si="713"/>
        <v>28.199999999999875</v>
      </c>
      <c r="N7482" s="19">
        <v>0.5</v>
      </c>
      <c r="O7482" s="11" cm="1">
        <f t="array" ref="O7482">ROUND(_xlfn.SWITCH(C7482,"建筑专教",IF(S7482&gt;0.1,1.38,1.28),"阶梯教室",IF(S7482&gt;0.1,1.15,1.05),"公共教室",IF(S7482&gt;0.1,1.22,1.12),IF(S7482&gt;0.1,1.2,1.1))+(MOD(ROW()*11,31)/31-0.5)*0.06,2)</f>
        <v>1.4</v>
      </c>
      <c r="P7482" s="12">
        <f t="shared" si="712"/>
        <v>0.3</v>
      </c>
      <c r="Q7482" s="13">
        <f t="shared" si="714"/>
        <v>0.41245211081245658</v>
      </c>
      <c r="R7482" s="1">
        <v>1.4</v>
      </c>
      <c r="S7482" s="1">
        <v>0.15</v>
      </c>
      <c r="T7482" s="1">
        <v>8.0000000000000002E-3</v>
      </c>
      <c r="U7482" s="4" t="s">
        <v>60</v>
      </c>
      <c r="V7482">
        <v>0.49</v>
      </c>
      <c r="W7482">
        <v>0.4</v>
      </c>
      <c r="X7482">
        <v>0.75</v>
      </c>
      <c r="Y7482">
        <v>2.38</v>
      </c>
      <c r="Z7482">
        <v>0.25</v>
      </c>
      <c r="AA7482" s="5">
        <f t="shared" si="715"/>
        <v>1.5579999999999998</v>
      </c>
      <c r="AB7482" s="15" cm="1">
        <f t="array" ref="AB7482">_xlfn.SWITCH(U7482,"夏",122,"冬",90,"春",153,"秋",153,0)</f>
        <v>122</v>
      </c>
      <c r="AC7482" s="16">
        <f t="shared" si="716"/>
        <v>190.07599999999996</v>
      </c>
      <c r="AD7482" s="5">
        <f>IFERROR(AA7482/D7482,0)</f>
        <v>1.0914185639229421E-2</v>
      </c>
      <c r="AE7482" s="15">
        <f t="shared" si="717"/>
        <v>0.33424657534246577</v>
      </c>
      <c r="AF7482" s="5">
        <f>IFERROR(AD7482*AE7482*48,0)</f>
        <v>0.17510540028308902</v>
      </c>
    </row>
    <row r="7483" spans="1:32" x14ac:dyDescent="0.15">
      <c r="A7483" s="1"/>
      <c r="B7483" s="1" t="s">
        <v>50</v>
      </c>
      <c r="C7483" s="1" t="s">
        <v>58</v>
      </c>
      <c r="D7483" s="1">
        <v>142.75</v>
      </c>
      <c r="E7483" s="6">
        <v>3.13</v>
      </c>
      <c r="F7483" s="18">
        <v>0.72916666666666696</v>
      </c>
      <c r="G7483" s="1">
        <v>27.8</v>
      </c>
      <c r="H7483" s="1">
        <v>65</v>
      </c>
      <c r="I7483" s="1">
        <v>27.8</v>
      </c>
      <c r="J7483" s="1">
        <v>0.3</v>
      </c>
      <c r="K7483" s="1">
        <v>673</v>
      </c>
      <c r="L7483" s="1">
        <v>465</v>
      </c>
      <c r="M7483" s="6">
        <f t="shared" si="713"/>
        <v>27.800000000000068</v>
      </c>
      <c r="N7483" s="19">
        <v>0.5</v>
      </c>
      <c r="O7483" s="11" cm="1">
        <f t="array" ref="O7483">ROUND(_xlfn.SWITCH(C7483,"建筑专教",IF(S7483&gt;0.1,1.38,1.28),"阶梯教室",IF(S7483&gt;0.1,1.15,1.05),"公共教室",IF(S7483&gt;0.1,1.22,1.12),IF(S7483&gt;0.1,1.2,1.1))+(MOD(ROW()*11,31)/31-0.5)*0.06,2)</f>
        <v>1.27</v>
      </c>
      <c r="P7483" s="12">
        <f t="shared" si="712"/>
        <v>0.32</v>
      </c>
      <c r="Q7483" s="13">
        <f t="shared" si="714"/>
        <v>5.611415372936996E-2</v>
      </c>
      <c r="R7483" s="1">
        <v>0.7</v>
      </c>
      <c r="S7483" s="1">
        <v>0.08</v>
      </c>
      <c r="T7483" s="1">
        <v>3.7999999999999999E-2</v>
      </c>
      <c r="U7483" s="4" t="s">
        <v>60</v>
      </c>
      <c r="V7483">
        <v>0.49</v>
      </c>
      <c r="W7483">
        <v>0.4</v>
      </c>
      <c r="X7483">
        <v>0.75</v>
      </c>
      <c r="Y7483">
        <v>2.38</v>
      </c>
      <c r="Z7483">
        <v>0.25</v>
      </c>
      <c r="AA7483" s="5">
        <f t="shared" si="715"/>
        <v>0.81799999999999995</v>
      </c>
      <c r="AB7483" s="15" cm="1">
        <f t="array" ref="AB7483">_xlfn.SWITCH(U7483,"夏",122,"冬",90,"春",153,"秋",153,0)</f>
        <v>122</v>
      </c>
      <c r="AC7483" s="16">
        <f t="shared" si="716"/>
        <v>99.795999999999992</v>
      </c>
      <c r="AD7483" s="5">
        <f>IFERROR(AA7483/D7483,0)</f>
        <v>5.730297723292469E-3</v>
      </c>
      <c r="AE7483" s="15">
        <f t="shared" si="717"/>
        <v>0.33424657534246577</v>
      </c>
      <c r="AF7483" s="5">
        <f>IFERROR(AD7483*AE7483*48,0)</f>
        <v>9.1935954705755343E-2</v>
      </c>
    </row>
    <row r="7484" spans="1:32" x14ac:dyDescent="0.15">
      <c r="A7484" s="1"/>
      <c r="B7484" s="1" t="s">
        <v>50</v>
      </c>
      <c r="C7484" s="1" t="s">
        <v>58</v>
      </c>
      <c r="D7484" s="1">
        <v>142.75</v>
      </c>
      <c r="E7484" s="6">
        <v>3.13</v>
      </c>
      <c r="F7484" s="18">
        <v>0.75</v>
      </c>
      <c r="G7484" s="1">
        <v>27.4</v>
      </c>
      <c r="H7484" s="1">
        <v>67</v>
      </c>
      <c r="I7484" s="1">
        <v>27.4</v>
      </c>
      <c r="J7484" s="1">
        <v>0.3</v>
      </c>
      <c r="K7484" s="1">
        <v>693</v>
      </c>
      <c r="L7484" s="1">
        <v>385</v>
      </c>
      <c r="M7484" s="6">
        <f t="shared" si="713"/>
        <v>27.39999999999992</v>
      </c>
      <c r="N7484" s="1">
        <v>0</v>
      </c>
      <c r="O7484" s="1">
        <v>0</v>
      </c>
      <c r="P7484" s="12">
        <f t="shared" si="712"/>
        <v>0</v>
      </c>
      <c r="Q7484" s="1">
        <v>0</v>
      </c>
      <c r="R7484" s="1">
        <v>0.4</v>
      </c>
      <c r="S7484" s="1">
        <v>0.25</v>
      </c>
      <c r="T7484" s="1">
        <v>0</v>
      </c>
      <c r="U7484" s="4" t="s">
        <v>60</v>
      </c>
      <c r="V7484">
        <v>0.49</v>
      </c>
      <c r="W7484">
        <v>0.4</v>
      </c>
      <c r="X7484">
        <v>0.75</v>
      </c>
      <c r="Y7484">
        <v>2.38</v>
      </c>
      <c r="Z7484">
        <v>0.25</v>
      </c>
      <c r="AA7484" s="5">
        <f t="shared" si="715"/>
        <v>0.65</v>
      </c>
      <c r="AB7484" s="15" cm="1">
        <f t="array" ref="AB7484">_xlfn.SWITCH(U7484,"夏",122,"冬",90,"春",153,"秋",153,0)</f>
        <v>122</v>
      </c>
      <c r="AC7484" s="16">
        <f t="shared" si="716"/>
        <v>79.3</v>
      </c>
      <c r="AD7484" s="5">
        <f>IFERROR(AA7484/D7484,0)</f>
        <v>4.5534150612959725E-3</v>
      </c>
      <c r="AE7484" s="15">
        <f t="shared" si="717"/>
        <v>0.33424657534246577</v>
      </c>
      <c r="AF7484" s="5">
        <f>IFERROR(AD7484*AE7484*48,0)</f>
        <v>7.3054242736847172E-2</v>
      </c>
    </row>
    <row r="7485" spans="1:32" x14ac:dyDescent="0.15">
      <c r="A7485" s="1"/>
      <c r="B7485" s="1" t="s">
        <v>50</v>
      </c>
      <c r="C7485" s="1" t="s">
        <v>58</v>
      </c>
      <c r="D7485" s="1">
        <v>142.75</v>
      </c>
      <c r="E7485" s="6">
        <v>3.13</v>
      </c>
      <c r="F7485" s="18">
        <v>0.77083333333333304</v>
      </c>
      <c r="G7485" s="1">
        <v>27</v>
      </c>
      <c r="H7485" s="1">
        <v>69</v>
      </c>
      <c r="I7485" s="1">
        <v>27</v>
      </c>
      <c r="J7485" s="1">
        <v>0.3</v>
      </c>
      <c r="K7485" s="1">
        <v>713</v>
      </c>
      <c r="L7485" s="1">
        <v>305</v>
      </c>
      <c r="M7485" s="6">
        <f t="shared" si="713"/>
        <v>27</v>
      </c>
      <c r="N7485" s="1">
        <v>0</v>
      </c>
      <c r="O7485" s="1">
        <v>0</v>
      </c>
      <c r="P7485" s="12">
        <f t="shared" ref="P7485:P7548" si="718">IF(O7485=0,0,ROUND(MIN(MAX((K7485-400)/(320*E7485*IF(C7485="公共教室",0.95,IF(C7485="建筑专教",0.85,IF(C7485="阶梯教室",1.15,1)))),0),2),2))</f>
        <v>0</v>
      </c>
      <c r="Q7485" s="1">
        <v>0</v>
      </c>
      <c r="R7485" s="1">
        <v>0.2</v>
      </c>
      <c r="S7485" s="1">
        <v>0.18</v>
      </c>
      <c r="T7485" s="1">
        <v>0</v>
      </c>
      <c r="U7485" s="4" t="s">
        <v>60</v>
      </c>
      <c r="V7485">
        <v>0.49</v>
      </c>
      <c r="W7485">
        <v>0.4</v>
      </c>
      <c r="X7485">
        <v>0.75</v>
      </c>
      <c r="Y7485">
        <v>2.38</v>
      </c>
      <c r="Z7485">
        <v>0.25</v>
      </c>
      <c r="AA7485" s="5">
        <f t="shared" si="715"/>
        <v>0.38</v>
      </c>
      <c r="AB7485" s="15" cm="1">
        <f t="array" ref="AB7485">_xlfn.SWITCH(U7485,"夏",122,"冬",90,"春",153,"秋",153,0)</f>
        <v>122</v>
      </c>
      <c r="AC7485" s="16">
        <f t="shared" si="716"/>
        <v>46.36</v>
      </c>
      <c r="AD7485" s="5">
        <f>IFERROR(AA7485/D7485,0)</f>
        <v>2.6619964973730297E-3</v>
      </c>
      <c r="AE7485" s="15">
        <f t="shared" si="717"/>
        <v>0.33424657534246577</v>
      </c>
      <c r="AF7485" s="5">
        <f>IFERROR(AD7485*AE7485*48,0)</f>
        <v>4.2708634215387564E-2</v>
      </c>
    </row>
    <row r="7486" spans="1:32" x14ac:dyDescent="0.15">
      <c r="A7486" s="1"/>
      <c r="B7486" s="1" t="s">
        <v>50</v>
      </c>
      <c r="C7486" s="1" t="s">
        <v>58</v>
      </c>
      <c r="D7486" s="1">
        <v>142.75</v>
      </c>
      <c r="E7486" s="6">
        <v>3.13</v>
      </c>
      <c r="F7486" s="18">
        <v>0.79166666666666696</v>
      </c>
      <c r="G7486" s="1">
        <v>26.6</v>
      </c>
      <c r="H7486" s="1">
        <v>71</v>
      </c>
      <c r="I7486" s="1">
        <v>26.6</v>
      </c>
      <c r="J7486" s="1">
        <v>0.3</v>
      </c>
      <c r="K7486" s="1">
        <v>733</v>
      </c>
      <c r="L7486" s="1">
        <v>225</v>
      </c>
      <c r="M7486" s="6">
        <f t="shared" si="713"/>
        <v>26.599999999999909</v>
      </c>
      <c r="N7486" s="1">
        <v>0</v>
      </c>
      <c r="O7486" s="1">
        <v>0</v>
      </c>
      <c r="P7486" s="12">
        <f t="shared" si="718"/>
        <v>0</v>
      </c>
      <c r="Q7486" s="1">
        <v>0</v>
      </c>
      <c r="R7486" s="1">
        <v>0.1</v>
      </c>
      <c r="S7486" s="1">
        <v>0.22</v>
      </c>
      <c r="T7486" s="1">
        <v>0</v>
      </c>
      <c r="U7486" s="4" t="s">
        <v>60</v>
      </c>
      <c r="V7486">
        <v>0.49</v>
      </c>
      <c r="W7486">
        <v>0.4</v>
      </c>
      <c r="X7486">
        <v>0.75</v>
      </c>
      <c r="Y7486">
        <v>2.38</v>
      </c>
      <c r="Z7486">
        <v>0.25</v>
      </c>
      <c r="AA7486" s="5">
        <f t="shared" si="715"/>
        <v>0.32</v>
      </c>
      <c r="AB7486" s="15" cm="1">
        <f t="array" ref="AB7486">_xlfn.SWITCH(U7486,"夏",122,"冬",90,"春",153,"秋",153,0)</f>
        <v>122</v>
      </c>
      <c r="AC7486" s="16">
        <f t="shared" si="716"/>
        <v>39.04</v>
      </c>
      <c r="AD7486" s="5">
        <f>IFERROR(AA7486/D7486,0)</f>
        <v>2.2416812609457092E-3</v>
      </c>
      <c r="AE7486" s="15">
        <f t="shared" si="717"/>
        <v>0.33424657534246577</v>
      </c>
      <c r="AF7486" s="5">
        <f>IFERROR(AD7486*AE7486*48,0)</f>
        <v>3.5965165655063212E-2</v>
      </c>
    </row>
    <row r="7487" spans="1:32" x14ac:dyDescent="0.15">
      <c r="A7487" s="1"/>
      <c r="B7487" s="1" t="s">
        <v>50</v>
      </c>
      <c r="C7487" s="1" t="s">
        <v>58</v>
      </c>
      <c r="D7487" s="1">
        <v>142.75</v>
      </c>
      <c r="E7487" s="6">
        <v>3.13</v>
      </c>
      <c r="F7487" s="18">
        <v>0.8125</v>
      </c>
      <c r="G7487" s="1">
        <v>26.2</v>
      </c>
      <c r="H7487" s="1">
        <v>73</v>
      </c>
      <c r="I7487" s="1">
        <v>26.2</v>
      </c>
      <c r="J7487" s="1">
        <v>0.3</v>
      </c>
      <c r="K7487" s="1">
        <v>753</v>
      </c>
      <c r="L7487" s="1">
        <v>185</v>
      </c>
      <c r="M7487" s="6">
        <f t="shared" si="713"/>
        <v>26.200000000000102</v>
      </c>
      <c r="N7487" s="1">
        <v>0</v>
      </c>
      <c r="O7487" s="1">
        <v>0</v>
      </c>
      <c r="P7487" s="12">
        <f t="shared" si="718"/>
        <v>0</v>
      </c>
      <c r="Q7487" s="1">
        <v>0</v>
      </c>
      <c r="R7487" s="1">
        <v>0.1</v>
      </c>
      <c r="S7487" s="1">
        <v>0.15</v>
      </c>
      <c r="T7487" s="1">
        <v>0</v>
      </c>
      <c r="U7487" s="4" t="s">
        <v>60</v>
      </c>
      <c r="V7487">
        <v>0.49</v>
      </c>
      <c r="W7487">
        <v>0.4</v>
      </c>
      <c r="X7487">
        <v>0.75</v>
      </c>
      <c r="Y7487">
        <v>2.38</v>
      </c>
      <c r="Z7487">
        <v>0.25</v>
      </c>
      <c r="AA7487" s="5">
        <f t="shared" si="715"/>
        <v>0.25</v>
      </c>
      <c r="AB7487" s="15" cm="1">
        <f t="array" ref="AB7487">_xlfn.SWITCH(U7487,"夏",122,"冬",90,"春",153,"秋",153,0)</f>
        <v>122</v>
      </c>
      <c r="AC7487" s="16">
        <f t="shared" si="716"/>
        <v>30.5</v>
      </c>
      <c r="AD7487" s="5">
        <f>IFERROR(AA7487/D7487,0)</f>
        <v>1.7513134851138354E-3</v>
      </c>
      <c r="AE7487" s="15">
        <f t="shared" si="717"/>
        <v>0.33424657534246577</v>
      </c>
      <c r="AF7487" s="5">
        <f>IFERROR(AD7487*AE7487*48,0)</f>
        <v>2.8097785668018137E-2</v>
      </c>
    </row>
    <row r="7488" spans="1:32" x14ac:dyDescent="0.15">
      <c r="A7488" s="1"/>
      <c r="B7488" s="1" t="s">
        <v>50</v>
      </c>
      <c r="C7488" s="1" t="s">
        <v>58</v>
      </c>
      <c r="D7488" s="1">
        <v>142.75</v>
      </c>
      <c r="E7488" s="6">
        <v>3.13</v>
      </c>
      <c r="F7488" s="18">
        <v>0.83333333333333304</v>
      </c>
      <c r="G7488" s="1">
        <v>25.8</v>
      </c>
      <c r="H7488" s="1">
        <v>75</v>
      </c>
      <c r="I7488" s="1">
        <v>25.8</v>
      </c>
      <c r="J7488" s="1">
        <v>0.1</v>
      </c>
      <c r="K7488" s="1">
        <v>410</v>
      </c>
      <c r="L7488" s="1">
        <v>0</v>
      </c>
      <c r="M7488" s="6">
        <f t="shared" si="713"/>
        <v>25.800000000000011</v>
      </c>
      <c r="N7488" s="1">
        <v>0</v>
      </c>
      <c r="O7488" s="1">
        <v>0</v>
      </c>
      <c r="P7488" s="12">
        <f t="shared" si="718"/>
        <v>0</v>
      </c>
      <c r="Q7488" s="1">
        <v>0</v>
      </c>
      <c r="R7488" s="1">
        <v>0</v>
      </c>
      <c r="S7488" s="1">
        <v>0</v>
      </c>
      <c r="T7488" s="1">
        <v>0</v>
      </c>
      <c r="U7488" s="4" t="s">
        <v>60</v>
      </c>
      <c r="V7488">
        <v>0.49</v>
      </c>
      <c r="W7488">
        <v>0.4</v>
      </c>
      <c r="X7488">
        <v>0.75</v>
      </c>
      <c r="Y7488">
        <v>2.38</v>
      </c>
      <c r="Z7488">
        <v>0.25</v>
      </c>
      <c r="AA7488" s="5">
        <f t="shared" si="715"/>
        <v>0</v>
      </c>
      <c r="AB7488" s="15" cm="1">
        <f t="array" ref="AB7488">_xlfn.SWITCH(U7488,"夏",122,"冬",90,"春",153,"秋",153,0)</f>
        <v>122</v>
      </c>
      <c r="AC7488" s="16">
        <f t="shared" si="716"/>
        <v>0</v>
      </c>
      <c r="AD7488" s="5">
        <f>IFERROR(AA7488/D7488,0)</f>
        <v>0</v>
      </c>
      <c r="AE7488" s="15">
        <f t="shared" si="717"/>
        <v>0.33424657534246577</v>
      </c>
      <c r="AF7488" s="5">
        <f>IFERROR(AD7488*AE7488*48,0)</f>
        <v>0</v>
      </c>
    </row>
    <row r="7489" spans="1:32" x14ac:dyDescent="0.15">
      <c r="A7489" s="1"/>
      <c r="B7489" s="1" t="s">
        <v>50</v>
      </c>
      <c r="C7489" s="1" t="s">
        <v>58</v>
      </c>
      <c r="D7489" s="1">
        <v>142.75</v>
      </c>
      <c r="E7489" s="6">
        <v>3.13</v>
      </c>
      <c r="F7489" s="18">
        <v>0.85416666666666696</v>
      </c>
      <c r="G7489" s="1">
        <v>25.4</v>
      </c>
      <c r="H7489" s="1">
        <v>77</v>
      </c>
      <c r="I7489" s="1">
        <v>25.4</v>
      </c>
      <c r="J7489" s="1">
        <v>0.1</v>
      </c>
      <c r="K7489" s="1">
        <v>410</v>
      </c>
      <c r="L7489" s="1">
        <v>0</v>
      </c>
      <c r="M7489" s="6">
        <f t="shared" si="713"/>
        <v>25.400000000000034</v>
      </c>
      <c r="N7489" s="1">
        <v>0</v>
      </c>
      <c r="O7489" s="1">
        <v>0</v>
      </c>
      <c r="P7489" s="12">
        <f t="shared" si="718"/>
        <v>0</v>
      </c>
      <c r="Q7489" s="1">
        <v>0</v>
      </c>
      <c r="R7489" s="1">
        <v>0</v>
      </c>
      <c r="S7489" s="1">
        <v>0</v>
      </c>
      <c r="T7489" s="1">
        <v>0</v>
      </c>
      <c r="U7489" s="4" t="s">
        <v>60</v>
      </c>
      <c r="V7489">
        <v>0.49</v>
      </c>
      <c r="W7489">
        <v>0.4</v>
      </c>
      <c r="X7489">
        <v>0.75</v>
      </c>
      <c r="Y7489">
        <v>2.38</v>
      </c>
      <c r="Z7489">
        <v>0.25</v>
      </c>
      <c r="AA7489" s="5">
        <f t="shared" si="715"/>
        <v>0</v>
      </c>
      <c r="AB7489" s="15" cm="1">
        <f t="array" ref="AB7489">_xlfn.SWITCH(U7489,"夏",122,"冬",90,"春",153,"秋",153,0)</f>
        <v>122</v>
      </c>
      <c r="AC7489" s="16">
        <f t="shared" si="716"/>
        <v>0</v>
      </c>
      <c r="AD7489" s="5">
        <f>IFERROR(AA7489/D7489,0)</f>
        <v>0</v>
      </c>
      <c r="AE7489" s="15">
        <f t="shared" si="717"/>
        <v>0.33424657534246577</v>
      </c>
      <c r="AF7489" s="5">
        <f>IFERROR(AD7489*AE7489*48,0)</f>
        <v>0</v>
      </c>
    </row>
    <row r="7490" spans="1:32" x14ac:dyDescent="0.15">
      <c r="A7490" s="1"/>
      <c r="B7490" s="1" t="s">
        <v>50</v>
      </c>
      <c r="C7490" s="1" t="s">
        <v>58</v>
      </c>
      <c r="D7490" s="1">
        <v>142.75</v>
      </c>
      <c r="E7490" s="6">
        <v>3.13</v>
      </c>
      <c r="F7490" s="18">
        <v>0.875</v>
      </c>
      <c r="G7490" s="1">
        <v>25</v>
      </c>
      <c r="H7490" s="1">
        <v>79</v>
      </c>
      <c r="I7490" s="1">
        <v>25</v>
      </c>
      <c r="J7490" s="1">
        <v>0.1</v>
      </c>
      <c r="K7490" s="1">
        <v>410</v>
      </c>
      <c r="L7490" s="1">
        <v>0</v>
      </c>
      <c r="M7490" s="6">
        <f t="shared" si="713"/>
        <v>25.000000000000057</v>
      </c>
      <c r="N7490" s="1">
        <v>0</v>
      </c>
      <c r="O7490" s="1">
        <v>0</v>
      </c>
      <c r="P7490" s="12">
        <f t="shared" si="718"/>
        <v>0</v>
      </c>
      <c r="Q7490" s="1">
        <v>0</v>
      </c>
      <c r="R7490" s="1">
        <v>0</v>
      </c>
      <c r="S7490" s="1">
        <v>0</v>
      </c>
      <c r="T7490" s="1">
        <v>0</v>
      </c>
      <c r="U7490" s="4" t="s">
        <v>60</v>
      </c>
      <c r="V7490">
        <v>0.49</v>
      </c>
      <c r="W7490">
        <v>0.4</v>
      </c>
      <c r="X7490">
        <v>0.75</v>
      </c>
      <c r="Y7490">
        <v>2.38</v>
      </c>
      <c r="Z7490">
        <v>0.25</v>
      </c>
      <c r="AA7490" s="5">
        <f t="shared" si="715"/>
        <v>0</v>
      </c>
      <c r="AB7490" s="15" cm="1">
        <f t="array" ref="AB7490">_xlfn.SWITCH(U7490,"夏",122,"冬",90,"春",153,"秋",153,0)</f>
        <v>122</v>
      </c>
      <c r="AC7490" s="16">
        <f t="shared" si="716"/>
        <v>0</v>
      </c>
      <c r="AD7490" s="5">
        <f>IFERROR(AA7490/D7490,0)</f>
        <v>0</v>
      </c>
      <c r="AE7490" s="15">
        <f t="shared" si="717"/>
        <v>0.33424657534246577</v>
      </c>
      <c r="AF7490" s="5">
        <f>IFERROR(AD7490*AE7490*48,0)</f>
        <v>0</v>
      </c>
    </row>
    <row r="7491" spans="1:32" x14ac:dyDescent="0.15">
      <c r="A7491" s="1"/>
      <c r="B7491" s="1" t="s">
        <v>50</v>
      </c>
      <c r="C7491" s="1" t="s">
        <v>58</v>
      </c>
      <c r="D7491" s="1">
        <v>142.75</v>
      </c>
      <c r="E7491" s="6">
        <v>3.13</v>
      </c>
      <c r="F7491" s="18">
        <v>0.89583333333333304</v>
      </c>
      <c r="G7491" s="1">
        <v>24.6</v>
      </c>
      <c r="H7491" s="1">
        <v>81</v>
      </c>
      <c r="I7491" s="1">
        <v>24.6</v>
      </c>
      <c r="J7491" s="1">
        <v>0.1</v>
      </c>
      <c r="K7491" s="1">
        <v>410</v>
      </c>
      <c r="L7491" s="1">
        <v>0</v>
      </c>
      <c r="M7491" s="6">
        <f t="shared" si="713"/>
        <v>24.599999999999909</v>
      </c>
      <c r="N7491" s="1">
        <v>0</v>
      </c>
      <c r="O7491" s="1">
        <v>0</v>
      </c>
      <c r="P7491" s="12">
        <f t="shared" si="718"/>
        <v>0</v>
      </c>
      <c r="Q7491" s="1">
        <v>0</v>
      </c>
      <c r="R7491" s="1">
        <v>0</v>
      </c>
      <c r="S7491" s="1">
        <v>0</v>
      </c>
      <c r="T7491" s="1">
        <v>0</v>
      </c>
      <c r="U7491" s="4" t="s">
        <v>60</v>
      </c>
      <c r="V7491">
        <v>0.49</v>
      </c>
      <c r="W7491">
        <v>0.4</v>
      </c>
      <c r="X7491">
        <v>0.75</v>
      </c>
      <c r="Y7491">
        <v>2.38</v>
      </c>
      <c r="Z7491">
        <v>0.25</v>
      </c>
      <c r="AA7491" s="5">
        <f t="shared" si="715"/>
        <v>0</v>
      </c>
      <c r="AB7491" s="15" cm="1">
        <f t="array" ref="AB7491">_xlfn.SWITCH(U7491,"夏",122,"冬",90,"春",153,"秋",153,0)</f>
        <v>122</v>
      </c>
      <c r="AC7491" s="16">
        <f t="shared" si="716"/>
        <v>0</v>
      </c>
      <c r="AD7491" s="5">
        <f>IFERROR(AA7491/D7491,0)</f>
        <v>0</v>
      </c>
      <c r="AE7491" s="15">
        <f t="shared" si="717"/>
        <v>0.33424657534246577</v>
      </c>
      <c r="AF7491" s="5">
        <f>IFERROR(AD7491*AE7491*48,0)</f>
        <v>0</v>
      </c>
    </row>
    <row r="7492" spans="1:32" x14ac:dyDescent="0.15">
      <c r="A7492" s="1"/>
      <c r="B7492" s="1" t="s">
        <v>50</v>
      </c>
      <c r="C7492" s="1" t="s">
        <v>58</v>
      </c>
      <c r="D7492" s="1">
        <v>142.75</v>
      </c>
      <c r="E7492" s="6">
        <v>3.13</v>
      </c>
      <c r="F7492" s="18">
        <v>0.91666666666666696</v>
      </c>
      <c r="G7492" s="1">
        <v>24.2</v>
      </c>
      <c r="H7492" s="1">
        <v>83</v>
      </c>
      <c r="I7492" s="1">
        <v>24.2</v>
      </c>
      <c r="J7492" s="1">
        <v>0.1</v>
      </c>
      <c r="K7492" s="1">
        <v>410</v>
      </c>
      <c r="L7492" s="1">
        <v>0</v>
      </c>
      <c r="M7492" s="6">
        <f t="shared" si="713"/>
        <v>24.200000000000045</v>
      </c>
      <c r="N7492" s="1">
        <v>0</v>
      </c>
      <c r="O7492" s="1">
        <v>0</v>
      </c>
      <c r="P7492" s="12">
        <f t="shared" si="718"/>
        <v>0</v>
      </c>
      <c r="Q7492" s="1">
        <v>0</v>
      </c>
      <c r="R7492" s="1">
        <v>0</v>
      </c>
      <c r="S7492" s="1">
        <v>0</v>
      </c>
      <c r="T7492" s="1">
        <v>0</v>
      </c>
      <c r="U7492" s="4" t="s">
        <v>60</v>
      </c>
      <c r="V7492">
        <v>0.49</v>
      </c>
      <c r="W7492">
        <v>0.4</v>
      </c>
      <c r="X7492">
        <v>0.75</v>
      </c>
      <c r="Y7492">
        <v>2.38</v>
      </c>
      <c r="Z7492">
        <v>0.25</v>
      </c>
      <c r="AA7492" s="5">
        <f t="shared" si="715"/>
        <v>0</v>
      </c>
      <c r="AB7492" s="15" cm="1">
        <f t="array" ref="AB7492">_xlfn.SWITCH(U7492,"夏",122,"冬",90,"春",153,"秋",153,0)</f>
        <v>122</v>
      </c>
      <c r="AC7492" s="16">
        <f t="shared" si="716"/>
        <v>0</v>
      </c>
      <c r="AD7492" s="5">
        <f>IFERROR(AA7492/D7492,0)</f>
        <v>0</v>
      </c>
      <c r="AE7492" s="15">
        <f t="shared" si="717"/>
        <v>0.33424657534246577</v>
      </c>
      <c r="AF7492" s="5">
        <f>IFERROR(AD7492*AE7492*48,0)</f>
        <v>0</v>
      </c>
    </row>
    <row r="7493" spans="1:32" x14ac:dyDescent="0.15">
      <c r="A7493" s="1"/>
      <c r="B7493" s="1" t="s">
        <v>45</v>
      </c>
      <c r="C7493" s="1" t="s">
        <v>58</v>
      </c>
      <c r="D7493" s="1">
        <v>142.75</v>
      </c>
      <c r="E7493" s="6">
        <v>3.13</v>
      </c>
      <c r="F7493" s="18">
        <v>0.33333333333333298</v>
      </c>
      <c r="G7493" s="1">
        <v>23</v>
      </c>
      <c r="H7493" s="1">
        <v>80</v>
      </c>
      <c r="I7493" s="1">
        <v>23</v>
      </c>
      <c r="J7493" s="1">
        <v>0.1</v>
      </c>
      <c r="K7493" s="1">
        <v>450</v>
      </c>
      <c r="L7493" s="1">
        <v>200</v>
      </c>
      <c r="M7493" s="6">
        <f t="shared" si="713"/>
        <v>23</v>
      </c>
      <c r="N7493" s="19">
        <v>0.5</v>
      </c>
      <c r="O7493" s="11" cm="1">
        <f t="array" ref="O7493">ROUND(_xlfn.SWITCH(C7493,"建筑专教",IF(S7493&gt;0.1,1.38,1.28),"阶梯教室",IF(S7493&gt;0.1,1.15,1.05),"公共教室",IF(S7493&gt;0.1,1.22,1.12),IF(S7493&gt;0.1,1.2,1.1))+(MOD(ROW()*11,31)/31-0.5)*0.06,2)</f>
        <v>1.4</v>
      </c>
      <c r="P7493" s="12">
        <f t="shared" si="718"/>
        <v>0.06</v>
      </c>
      <c r="Q7493" s="13">
        <f t="shared" si="714"/>
        <v>-0.55256246917837526</v>
      </c>
      <c r="R7493" s="1">
        <v>0</v>
      </c>
      <c r="S7493" s="1">
        <v>0.28000000000000003</v>
      </c>
      <c r="T7493" s="1">
        <v>0.34</v>
      </c>
      <c r="U7493" s="4" t="s">
        <v>60</v>
      </c>
      <c r="V7493">
        <v>0.49</v>
      </c>
      <c r="W7493">
        <v>0.4</v>
      </c>
      <c r="X7493">
        <v>0.75</v>
      </c>
      <c r="Y7493">
        <v>2.38</v>
      </c>
      <c r="Z7493">
        <v>0.25</v>
      </c>
      <c r="AA7493" s="5">
        <f t="shared" si="715"/>
        <v>0.62000000000000011</v>
      </c>
      <c r="AB7493" s="15" cm="1">
        <f t="array" ref="AB7493">_xlfn.SWITCH(U7493,"夏",122,"冬",90,"春",153,"秋",153,0)</f>
        <v>122</v>
      </c>
      <c r="AC7493" s="16">
        <f t="shared" si="716"/>
        <v>75.640000000000015</v>
      </c>
      <c r="AD7493" s="5">
        <f>IFERROR(AA7493/D7493,0)</f>
        <v>4.3432574430823127E-3</v>
      </c>
      <c r="AE7493" s="15">
        <f t="shared" si="717"/>
        <v>0.33424657534246577</v>
      </c>
      <c r="AF7493" s="5">
        <f>IFERROR(AD7493*AE7493*48,0)</f>
        <v>6.9682508456684999E-2</v>
      </c>
    </row>
    <row r="7494" spans="1:32" x14ac:dyDescent="0.15">
      <c r="A7494" s="1"/>
      <c r="B7494" s="1" t="s">
        <v>45</v>
      </c>
      <c r="C7494" s="1" t="s">
        <v>58</v>
      </c>
      <c r="D7494" s="1">
        <v>142.75</v>
      </c>
      <c r="E7494" s="6">
        <v>3.13</v>
      </c>
      <c r="F7494" s="18">
        <v>0.35416666666666702</v>
      </c>
      <c r="G7494" s="1">
        <v>23.75</v>
      </c>
      <c r="H7494" s="1">
        <v>76.25</v>
      </c>
      <c r="I7494" s="1">
        <v>23.75</v>
      </c>
      <c r="J7494" s="1">
        <v>0.1</v>
      </c>
      <c r="K7494" s="1">
        <v>450</v>
      </c>
      <c r="L7494" s="1">
        <v>300</v>
      </c>
      <c r="M7494" s="6">
        <f t="shared" si="713"/>
        <v>23.750000000000057</v>
      </c>
      <c r="N7494" s="19">
        <v>0.5</v>
      </c>
      <c r="O7494" s="11" cm="1">
        <f t="array" ref="O7494">ROUND(_xlfn.SWITCH(C7494,"建筑专教",IF(S7494&gt;0.1,1.38,1.28),"阶梯教室",IF(S7494&gt;0.1,1.15,1.05),"公共教室",IF(S7494&gt;0.1,1.22,1.12),IF(S7494&gt;0.1,1.2,1.1))+(MOD(ROW()*11,31)/31-0.5)*0.06,2)</f>
        <v>1.36</v>
      </c>
      <c r="P7494" s="12">
        <f t="shared" si="718"/>
        <v>0.06</v>
      </c>
      <c r="Q7494" s="13">
        <f t="shared" si="714"/>
        <v>-0.42110706240596379</v>
      </c>
      <c r="R7494" s="1">
        <v>0</v>
      </c>
      <c r="S7494" s="1">
        <v>0.22</v>
      </c>
      <c r="T7494" s="1">
        <v>0.27</v>
      </c>
      <c r="U7494" s="4" t="s">
        <v>60</v>
      </c>
      <c r="V7494">
        <v>0.49</v>
      </c>
      <c r="W7494">
        <v>0.4</v>
      </c>
      <c r="X7494">
        <v>0.75</v>
      </c>
      <c r="Y7494">
        <v>2.38</v>
      </c>
      <c r="Z7494">
        <v>0.25</v>
      </c>
      <c r="AA7494" s="5">
        <f t="shared" si="715"/>
        <v>0.49</v>
      </c>
      <c r="AB7494" s="15" cm="1">
        <f t="array" ref="AB7494">_xlfn.SWITCH(U7494,"夏",122,"冬",90,"春",153,"秋",153,0)</f>
        <v>122</v>
      </c>
      <c r="AC7494" s="16">
        <f t="shared" si="716"/>
        <v>59.78</v>
      </c>
      <c r="AD7494" s="5">
        <f>IFERROR(AA7494/D7494,0)</f>
        <v>3.4325744308231171E-3</v>
      </c>
      <c r="AE7494" s="15">
        <f t="shared" si="717"/>
        <v>0.33424657534246577</v>
      </c>
      <c r="AF7494" s="5">
        <f>IFERROR(AD7494*AE7494*48,0)</f>
        <v>5.5071659909315542E-2</v>
      </c>
    </row>
    <row r="7495" spans="1:32" x14ac:dyDescent="0.15">
      <c r="A7495" s="1"/>
      <c r="B7495" s="1" t="s">
        <v>45</v>
      </c>
      <c r="C7495" s="1" t="s">
        <v>58</v>
      </c>
      <c r="D7495" s="1">
        <v>142.75</v>
      </c>
      <c r="E7495" s="6">
        <v>3.13</v>
      </c>
      <c r="F7495" s="18">
        <v>0.375</v>
      </c>
      <c r="G7495" s="1">
        <v>24.5</v>
      </c>
      <c r="H7495" s="1">
        <v>72.5</v>
      </c>
      <c r="I7495" s="1">
        <v>24.5</v>
      </c>
      <c r="J7495" s="1">
        <v>0.1</v>
      </c>
      <c r="K7495" s="1">
        <v>450</v>
      </c>
      <c r="L7495" s="1">
        <v>400</v>
      </c>
      <c r="M7495" s="6">
        <f t="shared" si="713"/>
        <v>24.500000000000114</v>
      </c>
      <c r="N7495" s="19">
        <v>0.5</v>
      </c>
      <c r="O7495" s="11" cm="1">
        <f t="array" ref="O7495">ROUND(_xlfn.SWITCH(C7495,"建筑专教",IF(S7495&gt;0.1,1.38,1.28),"阶梯教室",IF(S7495&gt;0.1,1.15,1.05),"公共教室",IF(S7495&gt;0.1,1.22,1.12),IF(S7495&gt;0.1,1.2,1.1))+(MOD(ROW()*11,31)/31-0.5)*0.06,2)</f>
        <v>1.38</v>
      </c>
      <c r="P7495" s="12">
        <f t="shared" si="718"/>
        <v>0.06</v>
      </c>
      <c r="Q7495" s="13">
        <f t="shared" si="714"/>
        <v>-0.16603745516187696</v>
      </c>
      <c r="R7495" s="1">
        <v>1.2500000000000001E-2</v>
      </c>
      <c r="S7495" s="1">
        <v>0.15</v>
      </c>
      <c r="T7495" s="1">
        <v>0.25</v>
      </c>
      <c r="U7495" s="4" t="s">
        <v>60</v>
      </c>
      <c r="V7495">
        <v>0.49</v>
      </c>
      <c r="W7495">
        <v>0.4</v>
      </c>
      <c r="X7495">
        <v>0.75</v>
      </c>
      <c r="Y7495">
        <v>2.38</v>
      </c>
      <c r="Z7495">
        <v>0.25</v>
      </c>
      <c r="AA7495" s="5">
        <f t="shared" si="715"/>
        <v>0.41249999999999998</v>
      </c>
      <c r="AB7495" s="15" cm="1">
        <f t="array" ref="AB7495">_xlfn.SWITCH(U7495,"夏",122,"冬",90,"春",153,"秋",153,0)</f>
        <v>122</v>
      </c>
      <c r="AC7495" s="16">
        <f t="shared" si="716"/>
        <v>50.324999999999996</v>
      </c>
      <c r="AD7495" s="5">
        <f>IFERROR(AA7495/D7495,0)</f>
        <v>2.8896672504378283E-3</v>
      </c>
      <c r="AE7495" s="15">
        <f t="shared" si="717"/>
        <v>0.33424657534246577</v>
      </c>
      <c r="AF7495" s="5">
        <f>IFERROR(AD7495*AE7495*48,0)</f>
        <v>4.6361346352229924E-2</v>
      </c>
    </row>
    <row r="7496" spans="1:32" x14ac:dyDescent="0.15">
      <c r="A7496" s="1"/>
      <c r="B7496" s="1" t="s">
        <v>45</v>
      </c>
      <c r="C7496" s="1" t="s">
        <v>58</v>
      </c>
      <c r="D7496" s="1">
        <v>142.75</v>
      </c>
      <c r="E7496" s="6">
        <v>3.13</v>
      </c>
      <c r="F7496" s="18">
        <v>0.39583333333333298</v>
      </c>
      <c r="G7496" s="1">
        <v>25.25</v>
      </c>
      <c r="H7496" s="1">
        <v>68.75</v>
      </c>
      <c r="I7496" s="1">
        <v>25.25</v>
      </c>
      <c r="J7496" s="1">
        <v>0.3</v>
      </c>
      <c r="K7496" s="1">
        <v>450</v>
      </c>
      <c r="L7496" s="1">
        <v>500</v>
      </c>
      <c r="M7496" s="6">
        <f t="shared" si="713"/>
        <v>25.249999999999886</v>
      </c>
      <c r="N7496" s="19">
        <v>0.5</v>
      </c>
      <c r="O7496" s="11" cm="1">
        <f t="array" ref="O7496">ROUND(_xlfn.SWITCH(C7496,"建筑专教",IF(S7496&gt;0.1,1.38,1.28),"阶梯教室",IF(S7496&gt;0.1,1.15,1.05),"公共教室",IF(S7496&gt;0.1,1.22,1.12),IF(S7496&gt;0.1,1.2,1.1))+(MOD(ROW()*11,31)/31-0.5)*0.06,2)</f>
        <v>1.4</v>
      </c>
      <c r="P7496" s="12">
        <f t="shared" si="718"/>
        <v>0.06</v>
      </c>
      <c r="Q7496" s="13">
        <f t="shared" si="714"/>
        <v>-0.54795122289664344</v>
      </c>
      <c r="R7496" s="1">
        <v>3.7499999999999999E-2</v>
      </c>
      <c r="S7496" s="1">
        <v>0.28000000000000003</v>
      </c>
      <c r="T7496" s="1">
        <v>0.23300000000000001</v>
      </c>
      <c r="U7496" s="4" t="s">
        <v>60</v>
      </c>
      <c r="V7496">
        <v>0.49</v>
      </c>
      <c r="W7496">
        <v>0.4</v>
      </c>
      <c r="X7496">
        <v>0.75</v>
      </c>
      <c r="Y7496">
        <v>2.38</v>
      </c>
      <c r="Z7496">
        <v>0.25</v>
      </c>
      <c r="AA7496" s="5">
        <f t="shared" si="715"/>
        <v>0.55049999999999999</v>
      </c>
      <c r="AB7496" s="15" cm="1">
        <f t="array" ref="AB7496">_xlfn.SWITCH(U7496,"夏",122,"冬",90,"春",153,"秋",153,0)</f>
        <v>122</v>
      </c>
      <c r="AC7496" s="16">
        <f t="shared" si="716"/>
        <v>67.161000000000001</v>
      </c>
      <c r="AD7496" s="5">
        <f>IFERROR(AA7496/D7496,0)</f>
        <v>3.8563922942206653E-3</v>
      </c>
      <c r="AE7496" s="15">
        <f t="shared" si="717"/>
        <v>0.33424657534246577</v>
      </c>
      <c r="AF7496" s="5">
        <f>IFERROR(AD7496*AE7496*48,0)</f>
        <v>6.1871324040975936E-2</v>
      </c>
    </row>
    <row r="7497" spans="1:32" x14ac:dyDescent="0.15">
      <c r="A7497" s="1"/>
      <c r="B7497" s="1" t="s">
        <v>45</v>
      </c>
      <c r="C7497" s="1" t="s">
        <v>58</v>
      </c>
      <c r="D7497" s="1">
        <v>142.75</v>
      </c>
      <c r="E7497" s="6">
        <v>3.13</v>
      </c>
      <c r="F7497" s="18">
        <v>0.41666666666666702</v>
      </c>
      <c r="G7497" s="1">
        <v>26</v>
      </c>
      <c r="H7497" s="1">
        <v>65</v>
      </c>
      <c r="I7497" s="1">
        <v>26</v>
      </c>
      <c r="J7497" s="1">
        <v>0.3</v>
      </c>
      <c r="K7497" s="1">
        <v>450</v>
      </c>
      <c r="L7497" s="1">
        <v>600</v>
      </c>
      <c r="M7497" s="6">
        <f t="shared" si="713"/>
        <v>25.999999999999943</v>
      </c>
      <c r="N7497" s="19">
        <v>0.5</v>
      </c>
      <c r="O7497" s="11" cm="1">
        <f t="array" ref="O7497">ROUND(_xlfn.SWITCH(C7497,"建筑专教",IF(S7497&gt;0.1,1.38,1.28),"阶梯教室",IF(S7497&gt;0.1,1.15,1.05),"公共教室",IF(S7497&gt;0.1,1.22,1.12),IF(S7497&gt;0.1,1.2,1.1))+(MOD(ROW()*11,31)/31-0.5)*0.06,2)</f>
        <v>1.36</v>
      </c>
      <c r="P7497" s="12">
        <f t="shared" si="718"/>
        <v>0.06</v>
      </c>
      <c r="Q7497" s="13">
        <f t="shared" si="714"/>
        <v>-0.3867867219590711</v>
      </c>
      <c r="R7497" s="1">
        <v>6.25E-2</v>
      </c>
      <c r="S7497" s="1">
        <v>0.22</v>
      </c>
      <c r="T7497" s="1">
        <v>0.223</v>
      </c>
      <c r="U7497" s="4" t="s">
        <v>60</v>
      </c>
      <c r="V7497">
        <v>0.49</v>
      </c>
      <c r="W7497">
        <v>0.4</v>
      </c>
      <c r="X7497">
        <v>0.75</v>
      </c>
      <c r="Y7497">
        <v>2.38</v>
      </c>
      <c r="Z7497">
        <v>0.25</v>
      </c>
      <c r="AA7497" s="5">
        <f t="shared" si="715"/>
        <v>0.50549999999999995</v>
      </c>
      <c r="AB7497" s="15" cm="1">
        <f t="array" ref="AB7497">_xlfn.SWITCH(U7497,"夏",122,"冬",90,"春",153,"秋",153,0)</f>
        <v>122</v>
      </c>
      <c r="AC7497" s="16">
        <f t="shared" si="716"/>
        <v>61.670999999999992</v>
      </c>
      <c r="AD7497" s="5">
        <f>IFERROR(AA7497/D7497,0)</f>
        <v>3.5411558669001747E-3</v>
      </c>
      <c r="AE7497" s="15">
        <f t="shared" si="717"/>
        <v>0.33424657534246577</v>
      </c>
      <c r="AF7497" s="5">
        <f>IFERROR(AD7497*AE7497*48,0)</f>
        <v>5.6813722620732664E-2</v>
      </c>
    </row>
    <row r="7498" spans="1:32" x14ac:dyDescent="0.15">
      <c r="A7498" s="1"/>
      <c r="B7498" s="1" t="s">
        <v>45</v>
      </c>
      <c r="C7498" s="1" t="s">
        <v>58</v>
      </c>
      <c r="D7498" s="1">
        <v>142.75</v>
      </c>
      <c r="E7498" s="6">
        <v>3.13</v>
      </c>
      <c r="F7498" s="18">
        <v>0.4375</v>
      </c>
      <c r="G7498" s="1">
        <v>26.75</v>
      </c>
      <c r="H7498" s="1">
        <v>61.25</v>
      </c>
      <c r="I7498" s="1">
        <v>26.75</v>
      </c>
      <c r="J7498" s="1">
        <v>0.3</v>
      </c>
      <c r="K7498" s="1">
        <v>450</v>
      </c>
      <c r="L7498" s="1">
        <v>700</v>
      </c>
      <c r="M7498" s="6">
        <f t="shared" si="713"/>
        <v>26.749999999999943</v>
      </c>
      <c r="N7498" s="19">
        <v>0.5</v>
      </c>
      <c r="O7498" s="11" cm="1">
        <f t="array" ref="O7498">ROUND(_xlfn.SWITCH(C7498,"建筑专教",IF(S7498&gt;0.1,1.38,1.28),"阶梯教室",IF(S7498&gt;0.1,1.15,1.05),"公共教室",IF(S7498&gt;0.1,1.22,1.12),IF(S7498&gt;0.1,1.2,1.1))+(MOD(ROW()*11,31)/31-0.5)*0.06,2)</f>
        <v>1.38</v>
      </c>
      <c r="P7498" s="12">
        <f t="shared" si="718"/>
        <v>0.06</v>
      </c>
      <c r="Q7498" s="13">
        <f t="shared" si="714"/>
        <v>-9.6627698310855853E-2</v>
      </c>
      <c r="R7498" s="1">
        <v>8.7499999999999994E-2</v>
      </c>
      <c r="S7498" s="1">
        <v>0.15</v>
      </c>
      <c r="T7498" s="1">
        <v>0.46500000000000002</v>
      </c>
      <c r="U7498" s="4" t="s">
        <v>60</v>
      </c>
      <c r="V7498">
        <v>0.49</v>
      </c>
      <c r="W7498">
        <v>0.4</v>
      </c>
      <c r="X7498">
        <v>0.75</v>
      </c>
      <c r="Y7498">
        <v>2.38</v>
      </c>
      <c r="Z7498">
        <v>0.25</v>
      </c>
      <c r="AA7498" s="5">
        <f t="shared" si="715"/>
        <v>0.70250000000000001</v>
      </c>
      <c r="AB7498" s="15" cm="1">
        <f t="array" ref="AB7498">_xlfn.SWITCH(U7498,"夏",122,"冬",90,"春",153,"秋",153,0)</f>
        <v>122</v>
      </c>
      <c r="AC7498" s="16">
        <f t="shared" si="716"/>
        <v>85.704999999999998</v>
      </c>
      <c r="AD7498" s="5">
        <f>IFERROR(AA7498/D7498,0)</f>
        <v>4.9211908931698772E-3</v>
      </c>
      <c r="AE7498" s="15">
        <f t="shared" si="717"/>
        <v>0.33424657534246577</v>
      </c>
      <c r="AF7498" s="5">
        <f>IFERROR(AD7498*AE7498*48,0)</f>
        <v>7.895477772713097E-2</v>
      </c>
    </row>
    <row r="7499" spans="1:32" x14ac:dyDescent="0.15">
      <c r="A7499" s="1"/>
      <c r="B7499" s="1" t="s">
        <v>45</v>
      </c>
      <c r="C7499" s="1" t="s">
        <v>58</v>
      </c>
      <c r="D7499" s="1">
        <v>142.75</v>
      </c>
      <c r="E7499" s="6">
        <v>3.13</v>
      </c>
      <c r="F7499" s="18">
        <v>0.45833333333333298</v>
      </c>
      <c r="G7499" s="1">
        <v>27.5</v>
      </c>
      <c r="H7499" s="1">
        <v>57.5</v>
      </c>
      <c r="I7499" s="1">
        <v>27.5</v>
      </c>
      <c r="J7499" s="1">
        <v>0.3</v>
      </c>
      <c r="K7499" s="1">
        <v>450</v>
      </c>
      <c r="L7499" s="1">
        <v>800</v>
      </c>
      <c r="M7499" s="6">
        <f t="shared" si="713"/>
        <v>27.500000000000114</v>
      </c>
      <c r="N7499" s="19">
        <v>0.5</v>
      </c>
      <c r="O7499" s="11" cm="1">
        <f t="array" ref="O7499">ROUND(_xlfn.SWITCH(C7499,"建筑专教",IF(S7499&gt;0.1,1.38,1.28),"阶梯教室",IF(S7499&gt;0.1,1.15,1.05),"公共教室",IF(S7499&gt;0.1,1.22,1.12),IF(S7499&gt;0.1,1.2,1.1))+(MOD(ROW()*11,31)/31-0.5)*0.06,2)</f>
        <v>1.31</v>
      </c>
      <c r="P7499" s="12">
        <f t="shared" si="718"/>
        <v>0.06</v>
      </c>
      <c r="Q7499" s="13">
        <f t="shared" si="714"/>
        <v>2.5951542340738459E-2</v>
      </c>
      <c r="R7499" s="1">
        <v>0.1125</v>
      </c>
      <c r="S7499" s="1">
        <v>0.1</v>
      </c>
      <c r="T7499" s="1">
        <v>0.48499999999999999</v>
      </c>
      <c r="U7499" s="4" t="s">
        <v>60</v>
      </c>
      <c r="V7499">
        <v>0.49</v>
      </c>
      <c r="W7499">
        <v>0.4</v>
      </c>
      <c r="X7499">
        <v>0.75</v>
      </c>
      <c r="Y7499">
        <v>2.38</v>
      </c>
      <c r="Z7499">
        <v>0.25</v>
      </c>
      <c r="AA7499" s="5">
        <f t="shared" si="715"/>
        <v>0.69750000000000001</v>
      </c>
      <c r="AB7499" s="15" cm="1">
        <f t="array" ref="AB7499">_xlfn.SWITCH(U7499,"夏",122,"冬",90,"春",153,"秋",153,0)</f>
        <v>122</v>
      </c>
      <c r="AC7499" s="16">
        <f t="shared" si="716"/>
        <v>85.094999999999999</v>
      </c>
      <c r="AD7499" s="5">
        <f>IFERROR(AA7499/D7499,0)</f>
        <v>4.8861646234676006E-3</v>
      </c>
      <c r="AE7499" s="15">
        <f t="shared" si="717"/>
        <v>0.33424657534246577</v>
      </c>
      <c r="AF7499" s="5">
        <f>IFERROR(AD7499*AE7499*48,0)</f>
        <v>7.8392822013770597E-2</v>
      </c>
    </row>
    <row r="7500" spans="1:32" x14ac:dyDescent="0.15">
      <c r="A7500" s="1"/>
      <c r="B7500" s="1" t="s">
        <v>45</v>
      </c>
      <c r="C7500" s="1" t="s">
        <v>58</v>
      </c>
      <c r="D7500" s="1">
        <v>142.75</v>
      </c>
      <c r="E7500" s="6">
        <v>3.13</v>
      </c>
      <c r="F7500" s="18">
        <v>0.47916666666666702</v>
      </c>
      <c r="G7500" s="1">
        <v>28.25</v>
      </c>
      <c r="H7500" s="1">
        <v>53.75</v>
      </c>
      <c r="I7500" s="1">
        <v>28.25</v>
      </c>
      <c r="J7500" s="1">
        <v>0.3</v>
      </c>
      <c r="K7500" s="1">
        <v>450</v>
      </c>
      <c r="L7500" s="1">
        <v>900</v>
      </c>
      <c r="M7500" s="6">
        <f t="shared" si="713"/>
        <v>28.250000000000057</v>
      </c>
      <c r="N7500" s="19">
        <v>0.5</v>
      </c>
      <c r="O7500" s="11" cm="1">
        <f t="array" ref="O7500">ROUND(_xlfn.SWITCH(C7500,"建筑专教",IF(S7500&gt;0.1,1.38,1.28),"阶梯教室",IF(S7500&gt;0.1,1.15,1.05),"公共教室",IF(S7500&gt;0.1,1.22,1.12),IF(S7500&gt;0.1,1.2,1.1))+(MOD(ROW()*11,31)/31-0.5)*0.06,2)</f>
        <v>1.37</v>
      </c>
      <c r="P7500" s="12">
        <f t="shared" si="718"/>
        <v>0.06</v>
      </c>
      <c r="Q7500" s="13">
        <f t="shared" si="714"/>
        <v>0.38397262186439218</v>
      </c>
      <c r="R7500" s="1">
        <v>0.13750000000000001</v>
      </c>
      <c r="S7500" s="1">
        <v>0.12</v>
      </c>
      <c r="T7500" s="1">
        <v>0.34</v>
      </c>
      <c r="U7500" s="4" t="s">
        <v>60</v>
      </c>
      <c r="V7500">
        <v>0.49</v>
      </c>
      <c r="W7500">
        <v>0.4</v>
      </c>
      <c r="X7500">
        <v>0.75</v>
      </c>
      <c r="Y7500">
        <v>2.38</v>
      </c>
      <c r="Z7500">
        <v>0.25</v>
      </c>
      <c r="AA7500" s="5">
        <f t="shared" si="715"/>
        <v>0.59750000000000003</v>
      </c>
      <c r="AB7500" s="15" cm="1">
        <f t="array" ref="AB7500">_xlfn.SWITCH(U7500,"夏",122,"冬",90,"春",153,"秋",153,0)</f>
        <v>122</v>
      </c>
      <c r="AC7500" s="16">
        <f t="shared" si="716"/>
        <v>72.89500000000001</v>
      </c>
      <c r="AD7500" s="5">
        <f>IFERROR(AA7500/D7500,0)</f>
        <v>4.185639229422067E-3</v>
      </c>
      <c r="AE7500" s="15">
        <f t="shared" si="717"/>
        <v>0.33424657534246577</v>
      </c>
      <c r="AF7500" s="5">
        <f>IFERROR(AD7500*AE7500*48,0)</f>
        <v>6.7153707746563346E-2</v>
      </c>
    </row>
    <row r="7501" spans="1:32" x14ac:dyDescent="0.15">
      <c r="A7501" s="1"/>
      <c r="B7501" s="1" t="s">
        <v>45</v>
      </c>
      <c r="C7501" s="1" t="s">
        <v>58</v>
      </c>
      <c r="D7501" s="1">
        <v>142.75</v>
      </c>
      <c r="E7501" s="6">
        <v>3.13</v>
      </c>
      <c r="F7501" s="18">
        <v>0.5</v>
      </c>
      <c r="G7501" s="1">
        <v>29</v>
      </c>
      <c r="H7501" s="1">
        <v>50</v>
      </c>
      <c r="I7501" s="1">
        <v>29</v>
      </c>
      <c r="J7501" s="1">
        <v>0.3</v>
      </c>
      <c r="K7501" s="1">
        <v>450</v>
      </c>
      <c r="L7501" s="1">
        <v>1000</v>
      </c>
      <c r="M7501" s="6">
        <f t="shared" si="713"/>
        <v>29.000000000000057</v>
      </c>
      <c r="N7501" s="19">
        <v>0.5</v>
      </c>
      <c r="O7501" s="11" cm="1">
        <f t="array" ref="O7501">ROUND(_xlfn.SWITCH(C7501,"建筑专教",IF(S7501&gt;0.1,1.38,1.28),"阶梯教室",IF(S7501&gt;0.1,1.15,1.05),"公共教室",IF(S7501&gt;0.1,1.22,1.12),IF(S7501&gt;0.1,1.2,1.1))+(MOD(ROW()*11,31)/31-0.5)*0.06,2)</f>
        <v>1.29</v>
      </c>
      <c r="P7501" s="12">
        <f t="shared" si="718"/>
        <v>0.06</v>
      </c>
      <c r="Q7501" s="13">
        <f t="shared" si="714"/>
        <v>0.52097683067781564</v>
      </c>
      <c r="R7501" s="1">
        <v>0.16250000000000001</v>
      </c>
      <c r="S7501" s="1">
        <v>0.05</v>
      </c>
      <c r="T7501" s="1">
        <v>0.27</v>
      </c>
      <c r="U7501" s="4" t="s">
        <v>60</v>
      </c>
      <c r="V7501">
        <v>0.49</v>
      </c>
      <c r="W7501">
        <v>0.4</v>
      </c>
      <c r="X7501">
        <v>0.75</v>
      </c>
      <c r="Y7501">
        <v>2.38</v>
      </c>
      <c r="Z7501">
        <v>0.25</v>
      </c>
      <c r="AA7501" s="5">
        <f t="shared" si="715"/>
        <v>0.48250000000000004</v>
      </c>
      <c r="AB7501" s="15" cm="1">
        <f t="array" ref="AB7501">_xlfn.SWITCH(U7501,"夏",122,"冬",90,"春",153,"秋",153,0)</f>
        <v>122</v>
      </c>
      <c r="AC7501" s="16">
        <f t="shared" si="716"/>
        <v>58.865000000000002</v>
      </c>
      <c r="AD7501" s="5">
        <f>IFERROR(AA7501/D7501,0)</f>
        <v>3.3800350262697025E-3</v>
      </c>
      <c r="AE7501" s="15">
        <f t="shared" si="717"/>
        <v>0.33424657534246577</v>
      </c>
      <c r="AF7501" s="5">
        <f>IFERROR(AD7501*AE7501*48,0)</f>
        <v>5.4228726339275016E-2</v>
      </c>
    </row>
    <row r="7502" spans="1:32" x14ac:dyDescent="0.15">
      <c r="A7502" s="1"/>
      <c r="B7502" s="1" t="s">
        <v>45</v>
      </c>
      <c r="C7502" s="1" t="s">
        <v>58</v>
      </c>
      <c r="D7502" s="1">
        <v>142.75</v>
      </c>
      <c r="E7502" s="6">
        <v>3.13</v>
      </c>
      <c r="F7502" s="18">
        <v>0.52083333333333304</v>
      </c>
      <c r="G7502" s="1">
        <v>28.9</v>
      </c>
      <c r="H7502" s="1">
        <v>50.5</v>
      </c>
      <c r="I7502" s="1">
        <v>28.9</v>
      </c>
      <c r="J7502" s="1">
        <v>0.3</v>
      </c>
      <c r="K7502" s="1">
        <v>450</v>
      </c>
      <c r="L7502" s="1">
        <v>920.83299999999997</v>
      </c>
      <c r="M7502" s="6">
        <f t="shared" ref="M7502:M7565" si="719">IFERROR(POWER((I7502+273.15)^4+133500000*POWER(J7502,0.6)*(I7502-G7502),0.25)-273.15,I7502)</f>
        <v>28.89999999999992</v>
      </c>
      <c r="N7502" s="19">
        <v>0.5</v>
      </c>
      <c r="O7502" s="11" cm="1">
        <f t="array" ref="O7502">ROUND(_xlfn.SWITCH(C7502,"建筑专教",IF(S7502&gt;0.1,1.38,1.28),"阶梯教室",IF(S7502&gt;0.1,1.15,1.05),"公共教室",IF(S7502&gt;0.1,1.22,1.12),IF(S7502&gt;0.1,1.2,1.1))+(MOD(ROW()*11,31)/31-0.5)*0.06,2)</f>
        <v>1.35</v>
      </c>
      <c r="P7502" s="12">
        <f t="shared" si="718"/>
        <v>0.06</v>
      </c>
      <c r="Q7502" s="13">
        <f t="shared" ref="Q7502:Q7565" si="720">(0.303*EXP(-0.036*(O7502*58.15))+0.028)*((O7502*58.15)-0.00305*(5733-6.99*(O7502*58.15)-(EXP(16.6536-4030.183/(G7502+235))*(H7502/100)))-0.42*((O7502*58.15)-58.15)-0.000017*(O7502*58.15)*(5867-(EXP(16.6536-4030.183/(G7502+235))*(H7502/100)))-0.0014*(O7502*58.15)*(34-G7502)-0.0000000396*IF(N7502*0.155&gt;0.078,1.05+0.645*N7502*0.155,1)*(POWER((35.7-0.028*(O7502*58.15)-N7502*0.155*(0.0000000396*IF(N7502*0.155&gt;0.078,1.05+0.645*N7502*0.155,1)*(POWER((35.7-0.028*(O7502*58.15)-N7502*0.155*0.1)+273,4)-POWER(M7502+273,4))+IF(N7502*0.155&gt;0.078,1.05+0.645*N7502*0.155,1)*IF(J7502&lt;0.2,2.38*ABS(35.7-0.028*(O7502*58.15)-G7502)^0.25,12.1*SQRT(J7502))*(35.7-0.028*(O7502*58.15)-G7502))+273),4)-POWER(M7502+273,4))-IF(N7502*0.155&gt;0.078,1.05+0.645*N7502*0.155,1)*IF(J7502&lt;0.2,2.38*ABS(35.7-0.028*(O7502*58.15)-N7502*0.155*0.1-G7502)^0.25,12.1*SQRT(J7502))*(35.7-0.028*(O7502*58.15)-N7502*0.155*0.1-G7502))</f>
        <v>0.57293602203744809</v>
      </c>
      <c r="R7502" s="1">
        <v>0.57499999999999996</v>
      </c>
      <c r="S7502" s="1">
        <v>0.22</v>
      </c>
      <c r="T7502" s="1">
        <v>0.24</v>
      </c>
      <c r="U7502" s="4" t="s">
        <v>60</v>
      </c>
      <c r="V7502">
        <v>0.49</v>
      </c>
      <c r="W7502">
        <v>0.4</v>
      </c>
      <c r="X7502">
        <v>0.75</v>
      </c>
      <c r="Y7502">
        <v>2.38</v>
      </c>
      <c r="Z7502">
        <v>0.25</v>
      </c>
      <c r="AA7502" s="5">
        <f t="shared" si="715"/>
        <v>1.0349999999999999</v>
      </c>
      <c r="AB7502" s="15" cm="1">
        <f t="array" ref="AB7502">_xlfn.SWITCH(U7502,"夏",122,"冬",90,"春",153,"秋",153,0)</f>
        <v>122</v>
      </c>
      <c r="AC7502" s="16">
        <f t="shared" si="716"/>
        <v>126.27</v>
      </c>
      <c r="AD7502" s="5">
        <f>IFERROR(AA7502/D7502,0)</f>
        <v>7.250437828371278E-3</v>
      </c>
      <c r="AE7502" s="15">
        <f t="shared" si="717"/>
        <v>0.33424657534246577</v>
      </c>
      <c r="AF7502" s="5">
        <f>IFERROR(AD7502*AE7502*48,0)</f>
        <v>0.11632483266559507</v>
      </c>
    </row>
    <row r="7503" spans="1:32" x14ac:dyDescent="0.15">
      <c r="A7503" s="1"/>
      <c r="B7503" s="1" t="s">
        <v>45</v>
      </c>
      <c r="C7503" s="1" t="s">
        <v>58</v>
      </c>
      <c r="D7503" s="1">
        <v>142.75</v>
      </c>
      <c r="E7503" s="6">
        <v>3.13</v>
      </c>
      <c r="F7503" s="18">
        <v>0.54166666666666696</v>
      </c>
      <c r="G7503" s="1">
        <v>28.8</v>
      </c>
      <c r="H7503" s="1">
        <v>51</v>
      </c>
      <c r="I7503" s="1">
        <v>28.8</v>
      </c>
      <c r="J7503" s="1">
        <v>0.3</v>
      </c>
      <c r="K7503" s="1">
        <v>450</v>
      </c>
      <c r="L7503" s="1">
        <v>841.66700000000003</v>
      </c>
      <c r="M7503" s="6">
        <f t="shared" si="719"/>
        <v>28.799999999999898</v>
      </c>
      <c r="N7503" s="19">
        <v>0.5</v>
      </c>
      <c r="O7503" s="11" cm="1">
        <f t="array" ref="O7503">ROUND(_xlfn.SWITCH(C7503,"建筑专教",IF(S7503&gt;0.1,1.38,1.28),"阶梯教室",IF(S7503&gt;0.1,1.15,1.05),"公共教室",IF(S7503&gt;0.1,1.22,1.12),IF(S7503&gt;0.1,1.2,1.1))+(MOD(ROW()*11,31)/31-0.5)*0.06,2)</f>
        <v>1.37</v>
      </c>
      <c r="P7503" s="12">
        <f t="shared" si="718"/>
        <v>0.06</v>
      </c>
      <c r="Q7503" s="13">
        <f t="shared" si="720"/>
        <v>0.56708810138891264</v>
      </c>
      <c r="R7503" s="1">
        <v>0.57499999999999996</v>
      </c>
      <c r="S7503" s="1">
        <v>0.15</v>
      </c>
      <c r="T7503" s="1">
        <v>0.34</v>
      </c>
      <c r="U7503" s="4" t="s">
        <v>60</v>
      </c>
      <c r="V7503">
        <v>0.49</v>
      </c>
      <c r="W7503">
        <v>0.4</v>
      </c>
      <c r="X7503">
        <v>0.75</v>
      </c>
      <c r="Y7503">
        <v>2.38</v>
      </c>
      <c r="Z7503">
        <v>0.25</v>
      </c>
      <c r="AA7503" s="5">
        <f t="shared" si="715"/>
        <v>1.0649999999999999</v>
      </c>
      <c r="AB7503" s="15" cm="1">
        <f t="array" ref="AB7503">_xlfn.SWITCH(U7503,"夏",122,"冬",90,"春",153,"秋",153,0)</f>
        <v>122</v>
      </c>
      <c r="AC7503" s="16">
        <f t="shared" si="716"/>
        <v>129.93</v>
      </c>
      <c r="AD7503" s="5">
        <f>IFERROR(AA7503/D7503,0)</f>
        <v>7.4605954465849387E-3</v>
      </c>
      <c r="AE7503" s="15">
        <f t="shared" si="717"/>
        <v>0.33424657534246577</v>
      </c>
      <c r="AF7503" s="5">
        <f>IFERROR(AD7503*AE7503*48,0)</f>
        <v>0.11969656694575728</v>
      </c>
    </row>
    <row r="7504" spans="1:32" x14ac:dyDescent="0.15">
      <c r="A7504" s="1"/>
      <c r="B7504" s="1" t="s">
        <v>45</v>
      </c>
      <c r="C7504" s="1" t="s">
        <v>58</v>
      </c>
      <c r="D7504" s="1">
        <v>142.75</v>
      </c>
      <c r="E7504" s="6">
        <v>3.13</v>
      </c>
      <c r="F7504" s="18">
        <v>0.5625</v>
      </c>
      <c r="G7504" s="1">
        <v>28.7</v>
      </c>
      <c r="H7504" s="1">
        <v>51.5</v>
      </c>
      <c r="I7504" s="1">
        <v>28.7</v>
      </c>
      <c r="J7504" s="1">
        <v>0.3</v>
      </c>
      <c r="K7504" s="1">
        <v>450</v>
      </c>
      <c r="L7504" s="1">
        <v>762.5</v>
      </c>
      <c r="M7504" s="6">
        <f t="shared" si="719"/>
        <v>28.700000000000102</v>
      </c>
      <c r="N7504" s="19">
        <v>0.5</v>
      </c>
      <c r="O7504" s="11" cm="1">
        <f t="array" ref="O7504">ROUND(_xlfn.SWITCH(C7504,"建筑专教",IF(S7504&gt;0.1,1.38,1.28),"阶梯教室",IF(S7504&gt;0.1,1.15,1.05),"公共教室",IF(S7504&gt;0.1,1.22,1.12),IF(S7504&gt;0.1,1.2,1.1))+(MOD(ROW()*11,31)/31-0.5)*0.06,2)</f>
        <v>1.39</v>
      </c>
      <c r="P7504" s="12">
        <f t="shared" si="718"/>
        <v>0.06</v>
      </c>
      <c r="Q7504" s="13">
        <f t="shared" si="720"/>
        <v>0.56149597625949554</v>
      </c>
      <c r="R7504" s="1">
        <v>0.57499999999999996</v>
      </c>
      <c r="S7504" s="1">
        <v>0.18</v>
      </c>
      <c r="T7504" s="1">
        <v>0.27</v>
      </c>
      <c r="U7504" s="4" t="s">
        <v>60</v>
      </c>
      <c r="V7504">
        <v>0.49</v>
      </c>
      <c r="W7504">
        <v>0.4</v>
      </c>
      <c r="X7504">
        <v>0.75</v>
      </c>
      <c r="Y7504">
        <v>2.38</v>
      </c>
      <c r="Z7504">
        <v>0.25</v>
      </c>
      <c r="AA7504" s="5">
        <f t="shared" si="715"/>
        <v>1.0249999999999999</v>
      </c>
      <c r="AB7504" s="15" cm="1">
        <f t="array" ref="AB7504">_xlfn.SWITCH(U7504,"夏",122,"冬",90,"春",153,"秋",153,0)</f>
        <v>122</v>
      </c>
      <c r="AC7504" s="16">
        <f t="shared" si="716"/>
        <v>125.04999999999998</v>
      </c>
      <c r="AD7504" s="5">
        <f>IFERROR(AA7504/D7504,0)</f>
        <v>7.1803852889667247E-3</v>
      </c>
      <c r="AE7504" s="15">
        <f t="shared" si="717"/>
        <v>0.33424657534246577</v>
      </c>
      <c r="AF7504" s="5">
        <f>IFERROR(AD7504*AE7504*48,0)</f>
        <v>0.11520092123887436</v>
      </c>
    </row>
    <row r="7505" spans="1:32" x14ac:dyDescent="0.15">
      <c r="A7505" s="1"/>
      <c r="B7505" s="1" t="s">
        <v>45</v>
      </c>
      <c r="C7505" s="1" t="s">
        <v>58</v>
      </c>
      <c r="D7505" s="1">
        <v>142.75</v>
      </c>
      <c r="E7505" s="6">
        <v>3.13</v>
      </c>
      <c r="F7505" s="18">
        <v>0.58333333333333304</v>
      </c>
      <c r="G7505" s="1">
        <v>28.6</v>
      </c>
      <c r="H7505" s="1">
        <v>52</v>
      </c>
      <c r="I7505" s="1">
        <v>28.6</v>
      </c>
      <c r="J7505" s="1">
        <v>0.3</v>
      </c>
      <c r="K7505" s="1">
        <v>450</v>
      </c>
      <c r="L7505" s="1">
        <v>683.33299999999997</v>
      </c>
      <c r="M7505" s="6">
        <f t="shared" si="719"/>
        <v>28.600000000000023</v>
      </c>
      <c r="N7505" s="19">
        <v>0.5</v>
      </c>
      <c r="O7505" s="11" cm="1">
        <f t="array" ref="O7505">ROUND(_xlfn.SWITCH(C7505,"建筑专教",IF(S7505&gt;0.1,1.38,1.28),"阶梯教室",IF(S7505&gt;0.1,1.15,1.05),"公共教室",IF(S7505&gt;0.1,1.22,1.12),IF(S7505&gt;0.1,1.2,1.1))+(MOD(ROW()*11,31)/31-0.5)*0.06,2)</f>
        <v>1.35</v>
      </c>
      <c r="P7505" s="12">
        <f t="shared" si="718"/>
        <v>0.06</v>
      </c>
      <c r="Q7505" s="13">
        <f t="shared" si="720"/>
        <v>0.47146253952065925</v>
      </c>
      <c r="R7505" s="1">
        <v>0.57499999999999996</v>
      </c>
      <c r="S7505" s="1">
        <v>0.12</v>
      </c>
      <c r="T7505" s="1">
        <v>0.25</v>
      </c>
      <c r="U7505" s="4" t="s">
        <v>60</v>
      </c>
      <c r="V7505">
        <v>0.49</v>
      </c>
      <c r="W7505">
        <v>0.4</v>
      </c>
      <c r="X7505">
        <v>0.75</v>
      </c>
      <c r="Y7505">
        <v>2.38</v>
      </c>
      <c r="Z7505">
        <v>0.25</v>
      </c>
      <c r="AA7505" s="5">
        <f t="shared" si="715"/>
        <v>0.94499999999999995</v>
      </c>
      <c r="AB7505" s="15" cm="1">
        <f t="array" ref="AB7505">_xlfn.SWITCH(U7505,"夏",122,"冬",90,"春",153,"秋",153,0)</f>
        <v>122</v>
      </c>
      <c r="AC7505" s="16">
        <f t="shared" si="716"/>
        <v>115.28999999999999</v>
      </c>
      <c r="AD7505" s="5">
        <f>IFERROR(AA7505/D7505,0)</f>
        <v>6.6199649737302977E-3</v>
      </c>
      <c r="AE7505" s="15">
        <f t="shared" si="717"/>
        <v>0.33424657534246577</v>
      </c>
      <c r="AF7505" s="5">
        <f>IFERROR(AD7505*AE7505*48,0)</f>
        <v>0.10620962982510856</v>
      </c>
    </row>
    <row r="7506" spans="1:32" x14ac:dyDescent="0.15">
      <c r="A7506" s="1"/>
      <c r="B7506" s="1" t="s">
        <v>45</v>
      </c>
      <c r="C7506" s="1" t="s">
        <v>58</v>
      </c>
      <c r="D7506" s="1">
        <v>142.75</v>
      </c>
      <c r="E7506" s="6">
        <v>3.13</v>
      </c>
      <c r="F7506" s="18">
        <v>0.60416666666666696</v>
      </c>
      <c r="G7506" s="1">
        <v>28.5</v>
      </c>
      <c r="H7506" s="1">
        <v>52.5</v>
      </c>
      <c r="I7506" s="1">
        <v>28.5</v>
      </c>
      <c r="J7506" s="1">
        <v>0.3</v>
      </c>
      <c r="K7506" s="1">
        <v>450</v>
      </c>
      <c r="L7506" s="1">
        <v>604.16700000000003</v>
      </c>
      <c r="M7506" s="6">
        <f t="shared" si="719"/>
        <v>28.500000000000057</v>
      </c>
      <c r="N7506" s="19">
        <v>0.5</v>
      </c>
      <c r="O7506" s="11" cm="1">
        <f t="array" ref="O7506">ROUND(_xlfn.SWITCH(C7506,"建筑专教",IF(S7506&gt;0.1,1.38,1.28),"阶梯教室",IF(S7506&gt;0.1,1.15,1.05),"公共教室",IF(S7506&gt;0.1,1.22,1.12),IF(S7506&gt;0.1,1.2,1.1))+(MOD(ROW()*11,31)/31-0.5)*0.06,2)</f>
        <v>1.28</v>
      </c>
      <c r="P7506" s="12">
        <f t="shared" si="718"/>
        <v>0.06</v>
      </c>
      <c r="Q7506" s="13">
        <f t="shared" si="720"/>
        <v>0.3264614902022443</v>
      </c>
      <c r="R7506" s="1">
        <v>0.57499999999999996</v>
      </c>
      <c r="S7506" s="1">
        <v>0</v>
      </c>
      <c r="T7506" s="1">
        <v>0.23300000000000001</v>
      </c>
      <c r="U7506" s="4" t="s">
        <v>60</v>
      </c>
      <c r="V7506">
        <v>0.49</v>
      </c>
      <c r="W7506">
        <v>0.4</v>
      </c>
      <c r="X7506">
        <v>0.75</v>
      </c>
      <c r="Y7506">
        <v>2.38</v>
      </c>
      <c r="Z7506">
        <v>0.25</v>
      </c>
      <c r="AA7506" s="5">
        <f t="shared" si="715"/>
        <v>0.80799999999999994</v>
      </c>
      <c r="AB7506" s="15" cm="1">
        <f t="array" ref="AB7506">_xlfn.SWITCH(U7506,"夏",122,"冬",90,"春",153,"秋",153,0)</f>
        <v>122</v>
      </c>
      <c r="AC7506" s="16">
        <f t="shared" si="716"/>
        <v>98.575999999999993</v>
      </c>
      <c r="AD7506" s="5">
        <f>IFERROR(AA7506/D7506,0)</f>
        <v>5.6602451838879157E-3</v>
      </c>
      <c r="AE7506" s="15">
        <f t="shared" si="717"/>
        <v>0.33424657534246577</v>
      </c>
      <c r="AF7506" s="5">
        <f>IFERROR(AD7506*AE7506*48,0)</f>
        <v>9.0812043279034624E-2</v>
      </c>
    </row>
    <row r="7507" spans="1:32" x14ac:dyDescent="0.15">
      <c r="A7507" s="1"/>
      <c r="B7507" s="1" t="s">
        <v>45</v>
      </c>
      <c r="C7507" s="1" t="s">
        <v>58</v>
      </c>
      <c r="D7507" s="1">
        <v>142.75</v>
      </c>
      <c r="E7507" s="6">
        <v>3.13</v>
      </c>
      <c r="F7507" s="18">
        <v>0.625</v>
      </c>
      <c r="G7507" s="1">
        <v>28.4</v>
      </c>
      <c r="H7507" s="1">
        <v>53</v>
      </c>
      <c r="I7507" s="1">
        <v>28.4</v>
      </c>
      <c r="J7507" s="1">
        <v>0.3</v>
      </c>
      <c r="K7507" s="1">
        <v>450</v>
      </c>
      <c r="L7507" s="1">
        <v>525</v>
      </c>
      <c r="M7507" s="6">
        <f t="shared" si="719"/>
        <v>28.400000000000034</v>
      </c>
      <c r="N7507" s="19">
        <v>0.5</v>
      </c>
      <c r="O7507" s="11" cm="1">
        <f t="array" ref="O7507">ROUND(_xlfn.SWITCH(C7507,"建筑专教",IF(S7507&gt;0.1,1.38,1.28),"阶梯教室",IF(S7507&gt;0.1,1.15,1.05),"公共教室",IF(S7507&gt;0.1,1.22,1.12),IF(S7507&gt;0.1,1.2,1.1))+(MOD(ROW()*11,31)/31-0.5)*0.06,2)</f>
        <v>1.3</v>
      </c>
      <c r="P7507" s="12">
        <f t="shared" si="718"/>
        <v>0.06</v>
      </c>
      <c r="Q7507" s="13">
        <f t="shared" si="720"/>
        <v>0.32427558100551174</v>
      </c>
      <c r="R7507" s="1">
        <v>0.57499999999999996</v>
      </c>
      <c r="S7507" s="1">
        <v>0</v>
      </c>
      <c r="T7507" s="1">
        <v>0.223</v>
      </c>
      <c r="U7507" s="4" t="s">
        <v>60</v>
      </c>
      <c r="V7507">
        <v>0.49</v>
      </c>
      <c r="W7507">
        <v>0.4</v>
      </c>
      <c r="X7507">
        <v>0.75</v>
      </c>
      <c r="Y7507">
        <v>2.38</v>
      </c>
      <c r="Z7507">
        <v>0.25</v>
      </c>
      <c r="AA7507" s="5">
        <f t="shared" si="715"/>
        <v>0.79799999999999993</v>
      </c>
      <c r="AB7507" s="15" cm="1">
        <f t="array" ref="AB7507">_xlfn.SWITCH(U7507,"夏",122,"冬",90,"春",153,"秋",153,0)</f>
        <v>122</v>
      </c>
      <c r="AC7507" s="16">
        <f t="shared" si="716"/>
        <v>97.355999999999995</v>
      </c>
      <c r="AD7507" s="5">
        <f>IFERROR(AA7507/D7507,0)</f>
        <v>5.5901926444833624E-3</v>
      </c>
      <c r="AE7507" s="15">
        <f t="shared" si="717"/>
        <v>0.33424657534246577</v>
      </c>
      <c r="AF7507" s="5">
        <f>IFERROR(AD7507*AE7507*48,0)</f>
        <v>8.968813185231389E-2</v>
      </c>
    </row>
    <row r="7508" spans="1:32" x14ac:dyDescent="0.15">
      <c r="A7508" s="1"/>
      <c r="B7508" s="1" t="s">
        <v>45</v>
      </c>
      <c r="C7508" s="1" t="s">
        <v>58</v>
      </c>
      <c r="D7508" s="1">
        <v>142.75</v>
      </c>
      <c r="E7508" s="6">
        <v>3.13</v>
      </c>
      <c r="F7508" s="18">
        <v>0.64583333333333304</v>
      </c>
      <c r="G7508" s="1">
        <v>28.3</v>
      </c>
      <c r="H7508" s="1">
        <v>53.5</v>
      </c>
      <c r="I7508" s="1">
        <v>28.3</v>
      </c>
      <c r="J7508" s="1">
        <v>0.3</v>
      </c>
      <c r="K7508" s="1">
        <v>450</v>
      </c>
      <c r="L7508" s="1">
        <v>445.83300000000003</v>
      </c>
      <c r="M7508" s="6">
        <f t="shared" si="719"/>
        <v>28.300000000000125</v>
      </c>
      <c r="N7508" s="19">
        <v>0.5</v>
      </c>
      <c r="O7508" s="11" cm="1">
        <f t="array" ref="O7508">ROUND(_xlfn.SWITCH(C7508,"建筑专教",IF(S7508&gt;0.1,1.38,1.28),"阶梯教室",IF(S7508&gt;0.1,1.15,1.05),"公共教室",IF(S7508&gt;0.1,1.22,1.12),IF(S7508&gt;0.1,1.2,1.1))+(MOD(ROW()*11,31)/31-0.5)*0.06,2)</f>
        <v>1.26</v>
      </c>
      <c r="P7508" s="12">
        <f t="shared" si="718"/>
        <v>0.06</v>
      </c>
      <c r="Q7508" s="13">
        <f t="shared" si="720"/>
        <v>0.21915982599998937</v>
      </c>
      <c r="R7508" s="1">
        <v>0.57499999999999996</v>
      </c>
      <c r="S7508" s="1">
        <v>0</v>
      </c>
      <c r="T7508" s="1">
        <v>0.46500000000000002</v>
      </c>
      <c r="U7508" s="4" t="s">
        <v>60</v>
      </c>
      <c r="V7508">
        <v>0.49</v>
      </c>
      <c r="W7508">
        <v>0.4</v>
      </c>
      <c r="X7508">
        <v>0.75</v>
      </c>
      <c r="Y7508">
        <v>2.38</v>
      </c>
      <c r="Z7508">
        <v>0.25</v>
      </c>
      <c r="AA7508" s="5">
        <f t="shared" si="715"/>
        <v>1.04</v>
      </c>
      <c r="AB7508" s="15" cm="1">
        <f t="array" ref="AB7508">_xlfn.SWITCH(U7508,"夏",122,"冬",90,"春",153,"秋",153,0)</f>
        <v>122</v>
      </c>
      <c r="AC7508" s="16">
        <f t="shared" si="716"/>
        <v>126.88000000000001</v>
      </c>
      <c r="AD7508" s="5">
        <f>IFERROR(AA7508/D7508,0)</f>
        <v>7.2854640980735555E-3</v>
      </c>
      <c r="AE7508" s="15">
        <f t="shared" si="717"/>
        <v>0.33424657534246577</v>
      </c>
      <c r="AF7508" s="5">
        <f>IFERROR(AD7508*AE7508*48,0)</f>
        <v>0.11688678837895547</v>
      </c>
    </row>
    <row r="7509" spans="1:32" x14ac:dyDescent="0.15">
      <c r="A7509" s="1"/>
      <c r="B7509" s="1" t="s">
        <v>45</v>
      </c>
      <c r="C7509" s="1" t="s">
        <v>58</v>
      </c>
      <c r="D7509" s="1">
        <v>142.75</v>
      </c>
      <c r="E7509" s="6">
        <v>3.13</v>
      </c>
      <c r="F7509" s="18">
        <v>0.66666666666666696</v>
      </c>
      <c r="G7509" s="1">
        <v>28.2</v>
      </c>
      <c r="H7509" s="1">
        <v>54</v>
      </c>
      <c r="I7509" s="1">
        <v>28.2</v>
      </c>
      <c r="J7509" s="1">
        <v>0.3</v>
      </c>
      <c r="K7509" s="1">
        <v>450</v>
      </c>
      <c r="L7509" s="1">
        <v>366.66699999999997</v>
      </c>
      <c r="M7509" s="6">
        <f t="shared" si="719"/>
        <v>28.199999999999875</v>
      </c>
      <c r="N7509" s="19">
        <v>0.5</v>
      </c>
      <c r="O7509" s="11" cm="1">
        <f t="array" ref="O7509">ROUND(_xlfn.SWITCH(C7509,"建筑专教",IF(S7509&gt;0.1,1.38,1.28),"阶梯教室",IF(S7509&gt;0.1,1.15,1.05),"公共教室",IF(S7509&gt;0.1,1.22,1.12),IF(S7509&gt;0.1,1.2,1.1))+(MOD(ROW()*11,31)/31-0.5)*0.06,2)</f>
        <v>1.28</v>
      </c>
      <c r="P7509" s="12">
        <f t="shared" si="718"/>
        <v>0.06</v>
      </c>
      <c r="Q7509" s="13">
        <f t="shared" si="720"/>
        <v>0.21880644201285365</v>
      </c>
      <c r="R7509" s="1">
        <v>0.57499999999999996</v>
      </c>
      <c r="S7509" s="1">
        <v>0</v>
      </c>
      <c r="T7509" s="1">
        <v>0.48499999999999999</v>
      </c>
      <c r="U7509" s="4" t="s">
        <v>60</v>
      </c>
      <c r="V7509">
        <v>0.49</v>
      </c>
      <c r="W7509">
        <v>0.4</v>
      </c>
      <c r="X7509">
        <v>0.75</v>
      </c>
      <c r="Y7509">
        <v>2.38</v>
      </c>
      <c r="Z7509">
        <v>0.25</v>
      </c>
      <c r="AA7509" s="5">
        <f t="shared" si="715"/>
        <v>1.06</v>
      </c>
      <c r="AB7509" s="15" cm="1">
        <f t="array" ref="AB7509">_xlfn.SWITCH(U7509,"夏",122,"冬",90,"春",153,"秋",153,0)</f>
        <v>122</v>
      </c>
      <c r="AC7509" s="16">
        <f t="shared" si="716"/>
        <v>129.32</v>
      </c>
      <c r="AD7509" s="5">
        <f>IFERROR(AA7509/D7509,0)</f>
        <v>7.4255691768826621E-3</v>
      </c>
      <c r="AE7509" s="15">
        <f t="shared" si="717"/>
        <v>0.33424657534246577</v>
      </c>
      <c r="AF7509" s="5">
        <f>IFERROR(AD7509*AE7509*48,0)</f>
        <v>0.11913461123239691</v>
      </c>
    </row>
    <row r="7510" spans="1:32" x14ac:dyDescent="0.15">
      <c r="A7510" s="1"/>
      <c r="B7510" s="1" t="s">
        <v>45</v>
      </c>
      <c r="C7510" s="1" t="s">
        <v>58</v>
      </c>
      <c r="D7510" s="1">
        <v>142.75</v>
      </c>
      <c r="E7510" s="6">
        <v>3.13</v>
      </c>
      <c r="F7510" s="18">
        <v>0.6875</v>
      </c>
      <c r="G7510" s="1">
        <v>28.1</v>
      </c>
      <c r="H7510" s="1">
        <v>54.5</v>
      </c>
      <c r="I7510" s="1">
        <v>28.1</v>
      </c>
      <c r="J7510" s="1">
        <v>0.3</v>
      </c>
      <c r="K7510" s="1">
        <v>450</v>
      </c>
      <c r="L7510" s="1">
        <v>287.5</v>
      </c>
      <c r="M7510" s="6">
        <f t="shared" si="719"/>
        <v>28.099999999999966</v>
      </c>
      <c r="N7510" s="19">
        <v>0.5</v>
      </c>
      <c r="O7510" s="11" cm="1">
        <f t="array" ref="O7510">ROUND(_xlfn.SWITCH(C7510,"建筑专教",IF(S7510&gt;0.1,1.38,1.28),"阶梯教室",IF(S7510&gt;0.1,1.15,1.05),"公共教室",IF(S7510&gt;0.1,1.22,1.12),IF(S7510&gt;0.1,1.2,1.1))+(MOD(ROW()*11,31)/31-0.5)*0.06,2)</f>
        <v>1.4</v>
      </c>
      <c r="P7510" s="12">
        <f t="shared" si="718"/>
        <v>0.06</v>
      </c>
      <c r="Q7510" s="13">
        <f t="shared" si="720"/>
        <v>0.37984607030540773</v>
      </c>
      <c r="R7510" s="1">
        <v>0.57499999999999996</v>
      </c>
      <c r="S7510" s="1">
        <v>0.28000000000000003</v>
      </c>
      <c r="T7510" s="1">
        <v>0.34</v>
      </c>
      <c r="U7510" s="4" t="s">
        <v>60</v>
      </c>
      <c r="V7510">
        <v>0.49</v>
      </c>
      <c r="W7510">
        <v>0.4</v>
      </c>
      <c r="X7510">
        <v>0.75</v>
      </c>
      <c r="Y7510">
        <v>2.38</v>
      </c>
      <c r="Z7510">
        <v>0.25</v>
      </c>
      <c r="AA7510" s="5">
        <f t="shared" si="715"/>
        <v>1.1950000000000001</v>
      </c>
      <c r="AB7510" s="15" cm="1">
        <f t="array" ref="AB7510">_xlfn.SWITCH(U7510,"夏",122,"冬",90,"春",153,"秋",153,0)</f>
        <v>122</v>
      </c>
      <c r="AC7510" s="16">
        <f t="shared" si="716"/>
        <v>145.79000000000002</v>
      </c>
      <c r="AD7510" s="5">
        <f>IFERROR(AA7510/D7510,0)</f>
        <v>8.3712784588441339E-3</v>
      </c>
      <c r="AE7510" s="15">
        <f t="shared" si="717"/>
        <v>0.33424657534246577</v>
      </c>
      <c r="AF7510" s="5">
        <f>IFERROR(AD7510*AE7510*48,0)</f>
        <v>0.13430741549312669</v>
      </c>
    </row>
    <row r="7511" spans="1:32" x14ac:dyDescent="0.15">
      <c r="A7511" s="1"/>
      <c r="B7511" s="1" t="s">
        <v>45</v>
      </c>
      <c r="C7511" s="1" t="s">
        <v>58</v>
      </c>
      <c r="D7511" s="1">
        <v>142.75</v>
      </c>
      <c r="E7511" s="6">
        <v>3.13</v>
      </c>
      <c r="F7511" s="18">
        <v>0.70833333333333304</v>
      </c>
      <c r="G7511" s="1">
        <v>28</v>
      </c>
      <c r="H7511" s="1">
        <v>55</v>
      </c>
      <c r="I7511" s="1">
        <v>28</v>
      </c>
      <c r="J7511" s="1">
        <v>0.3</v>
      </c>
      <c r="K7511" s="1">
        <v>450</v>
      </c>
      <c r="L7511" s="1">
        <v>208.333</v>
      </c>
      <c r="M7511" s="6">
        <f t="shared" si="719"/>
        <v>28.000000000000057</v>
      </c>
      <c r="N7511" s="19">
        <v>0.5</v>
      </c>
      <c r="O7511" s="11" cm="1">
        <f t="array" ref="O7511">ROUND(_xlfn.SWITCH(C7511,"建筑专教",IF(S7511&gt;0.1,1.38,1.28),"阶梯教室",IF(S7511&gt;0.1,1.15,1.05),"公共教室",IF(S7511&gt;0.1,1.22,1.12),IF(S7511&gt;0.1,1.2,1.1))+(MOD(ROW()*11,31)/31-0.5)*0.06,2)</f>
        <v>1.36</v>
      </c>
      <c r="P7511" s="12">
        <f t="shared" si="718"/>
        <v>0.06</v>
      </c>
      <c r="Q7511" s="13">
        <f t="shared" si="720"/>
        <v>0.28472731924844524</v>
      </c>
      <c r="R7511" s="1">
        <v>0.57499999999999996</v>
      </c>
      <c r="S7511" s="1">
        <v>0.22</v>
      </c>
      <c r="T7511" s="1">
        <v>0.27</v>
      </c>
      <c r="U7511" s="4" t="s">
        <v>60</v>
      </c>
      <c r="V7511">
        <v>0.49</v>
      </c>
      <c r="W7511">
        <v>0.4</v>
      </c>
      <c r="X7511">
        <v>0.75</v>
      </c>
      <c r="Y7511">
        <v>2.38</v>
      </c>
      <c r="Z7511">
        <v>0.25</v>
      </c>
      <c r="AA7511" s="5">
        <f t="shared" si="715"/>
        <v>1.0649999999999999</v>
      </c>
      <c r="AB7511" s="15" cm="1">
        <f t="array" ref="AB7511">_xlfn.SWITCH(U7511,"夏",122,"冬",90,"春",153,"秋",153,0)</f>
        <v>122</v>
      </c>
      <c r="AC7511" s="16">
        <f t="shared" si="716"/>
        <v>129.93</v>
      </c>
      <c r="AD7511" s="5">
        <f>IFERROR(AA7511/D7511,0)</f>
        <v>7.4605954465849387E-3</v>
      </c>
      <c r="AE7511" s="15">
        <f t="shared" si="717"/>
        <v>0.33424657534246577</v>
      </c>
      <c r="AF7511" s="5">
        <f>IFERROR(AD7511*AE7511*48,0)</f>
        <v>0.11969656694575728</v>
      </c>
    </row>
    <row r="7512" spans="1:32" x14ac:dyDescent="0.15">
      <c r="A7512" s="1"/>
      <c r="B7512" s="1" t="s">
        <v>45</v>
      </c>
      <c r="C7512" s="1" t="s">
        <v>58</v>
      </c>
      <c r="D7512" s="1">
        <v>142.75</v>
      </c>
      <c r="E7512" s="6">
        <v>3.13</v>
      </c>
      <c r="F7512" s="18">
        <v>0.72916666666666696</v>
      </c>
      <c r="G7512" s="1">
        <v>27.6</v>
      </c>
      <c r="H7512" s="1">
        <v>56.6</v>
      </c>
      <c r="I7512" s="1">
        <v>27.6</v>
      </c>
      <c r="J7512" s="1">
        <v>0.3</v>
      </c>
      <c r="K7512" s="1">
        <v>450</v>
      </c>
      <c r="L7512" s="1">
        <v>141.667</v>
      </c>
      <c r="M7512" s="6">
        <f t="shared" si="719"/>
        <v>27.600000000000136</v>
      </c>
      <c r="N7512" s="19">
        <v>0.5</v>
      </c>
      <c r="O7512" s="11" cm="1">
        <f t="array" ref="O7512">ROUND(_xlfn.SWITCH(C7512,"建筑专教",IF(S7512&gt;0.1,1.38,1.28),"阶梯教室",IF(S7512&gt;0.1,1.15,1.05),"公共教室",IF(S7512&gt;0.1,1.22,1.12),IF(S7512&gt;0.1,1.2,1.1))+(MOD(ROW()*11,31)/31-0.5)*0.06,2)</f>
        <v>1.38</v>
      </c>
      <c r="P7512" s="12">
        <f t="shared" si="718"/>
        <v>0.06</v>
      </c>
      <c r="Q7512" s="13">
        <f t="shared" si="720"/>
        <v>0.18430358778453887</v>
      </c>
      <c r="R7512" s="1">
        <v>0.57499999999999996</v>
      </c>
      <c r="S7512" s="1">
        <v>0.28000000000000003</v>
      </c>
      <c r="T7512" s="1">
        <v>0.24</v>
      </c>
      <c r="U7512" s="4" t="s">
        <v>60</v>
      </c>
      <c r="V7512">
        <v>0.49</v>
      </c>
      <c r="W7512">
        <v>0.4</v>
      </c>
      <c r="X7512">
        <v>0.75</v>
      </c>
      <c r="Y7512">
        <v>2.38</v>
      </c>
      <c r="Z7512">
        <v>0.25</v>
      </c>
      <c r="AA7512" s="5">
        <f t="shared" si="715"/>
        <v>1.095</v>
      </c>
      <c r="AB7512" s="15" cm="1">
        <f t="array" ref="AB7512">_xlfn.SWITCH(U7512,"夏",122,"冬",90,"春",153,"秋",153,0)</f>
        <v>122</v>
      </c>
      <c r="AC7512" s="16">
        <f t="shared" si="716"/>
        <v>133.59</v>
      </c>
      <c r="AD7512" s="5">
        <f>IFERROR(AA7512/D7512,0)</f>
        <v>7.6707530647985986E-3</v>
      </c>
      <c r="AE7512" s="15">
        <f t="shared" si="717"/>
        <v>0.33424657534246577</v>
      </c>
      <c r="AF7512" s="5">
        <f>IFERROR(AD7512*AE7512*48,0)</f>
        <v>0.12306830122591944</v>
      </c>
    </row>
    <row r="7513" spans="1:32" x14ac:dyDescent="0.15">
      <c r="A7513" s="1"/>
      <c r="B7513" s="1" t="s">
        <v>45</v>
      </c>
      <c r="C7513" s="1" t="s">
        <v>58</v>
      </c>
      <c r="D7513" s="1">
        <v>142.75</v>
      </c>
      <c r="E7513" s="6">
        <v>3.13</v>
      </c>
      <c r="F7513" s="18">
        <v>0.75</v>
      </c>
      <c r="G7513" s="1">
        <v>27.2</v>
      </c>
      <c r="H7513" s="1">
        <v>58.2</v>
      </c>
      <c r="I7513" s="1">
        <v>27.2</v>
      </c>
      <c r="J7513" s="1">
        <v>0.3</v>
      </c>
      <c r="K7513" s="1">
        <v>450</v>
      </c>
      <c r="L7513" s="1">
        <v>75</v>
      </c>
      <c r="M7513" s="6">
        <f t="shared" si="719"/>
        <v>27.199999999999932</v>
      </c>
      <c r="N7513" s="19">
        <v>0.5</v>
      </c>
      <c r="O7513" s="11" cm="1">
        <f t="array" ref="O7513">ROUND(_xlfn.SWITCH(C7513,"建筑专教",IF(S7513&gt;0.1,1.38,1.28),"阶梯教室",IF(S7513&gt;0.1,1.15,1.05),"公共教室",IF(S7513&gt;0.1,1.22,1.12),IF(S7513&gt;0.1,1.2,1.1))+(MOD(ROW()*11,31)/31-0.5)*0.06,2)</f>
        <v>1.4</v>
      </c>
      <c r="P7513" s="12">
        <f t="shared" si="718"/>
        <v>0.06</v>
      </c>
      <c r="Q7513" s="13">
        <f t="shared" si="720"/>
        <v>8.6940373703044235E-2</v>
      </c>
      <c r="R7513" s="1">
        <v>0.57499999999999996</v>
      </c>
      <c r="S7513" s="1">
        <v>0.22</v>
      </c>
      <c r="T7513" s="1">
        <v>0.22700000000000001</v>
      </c>
      <c r="U7513" s="4" t="s">
        <v>60</v>
      </c>
      <c r="V7513">
        <v>0.49</v>
      </c>
      <c r="W7513">
        <v>0.4</v>
      </c>
      <c r="X7513">
        <v>0.75</v>
      </c>
      <c r="Y7513">
        <v>2.38</v>
      </c>
      <c r="Z7513">
        <v>0.25</v>
      </c>
      <c r="AA7513" s="5">
        <f t="shared" si="715"/>
        <v>1.022</v>
      </c>
      <c r="AB7513" s="15" cm="1">
        <f t="array" ref="AB7513">_xlfn.SWITCH(U7513,"夏",122,"冬",90,"春",153,"秋",153,0)</f>
        <v>122</v>
      </c>
      <c r="AC7513" s="16">
        <f t="shared" si="716"/>
        <v>124.684</v>
      </c>
      <c r="AD7513" s="5">
        <f>IFERROR(AA7513/D7513,0)</f>
        <v>7.1593695271453591E-3</v>
      </c>
      <c r="AE7513" s="15">
        <f t="shared" si="717"/>
        <v>0.33424657534246577</v>
      </c>
      <c r="AF7513" s="5">
        <f>IFERROR(AD7513*AE7513*48,0)</f>
        <v>0.11486374781085815</v>
      </c>
    </row>
    <row r="7514" spans="1:32" x14ac:dyDescent="0.15">
      <c r="A7514" s="1"/>
      <c r="B7514" s="1" t="s">
        <v>45</v>
      </c>
      <c r="C7514" s="1" t="s">
        <v>58</v>
      </c>
      <c r="D7514" s="1">
        <v>142.75</v>
      </c>
      <c r="E7514" s="6">
        <v>3.13</v>
      </c>
      <c r="F7514" s="18">
        <v>0.77083333333333304</v>
      </c>
      <c r="G7514" s="1">
        <v>26.8</v>
      </c>
      <c r="H7514" s="1">
        <v>59.8</v>
      </c>
      <c r="I7514" s="1">
        <v>26.8</v>
      </c>
      <c r="J7514" s="1">
        <v>0.3</v>
      </c>
      <c r="K7514" s="1">
        <v>450</v>
      </c>
      <c r="L7514" s="1">
        <v>37.5</v>
      </c>
      <c r="M7514" s="6">
        <f t="shared" si="719"/>
        <v>26.800000000000011</v>
      </c>
      <c r="N7514" s="19">
        <v>0.5</v>
      </c>
      <c r="O7514" s="11" cm="1">
        <f t="array" ref="O7514">ROUND(_xlfn.SWITCH(C7514,"建筑专教",IF(S7514&gt;0.1,1.38,1.28),"阶梯教室",IF(S7514&gt;0.1,1.15,1.05),"公共教室",IF(S7514&gt;0.1,1.22,1.12),IF(S7514&gt;0.1,1.2,1.1))+(MOD(ROW()*11,31)/31-0.5)*0.06,2)</f>
        <v>1.37</v>
      </c>
      <c r="P7514" s="12">
        <f t="shared" si="718"/>
        <v>0.06</v>
      </c>
      <c r="Q7514" s="13">
        <f t="shared" si="720"/>
        <v>-9.8970218918168998E-2</v>
      </c>
      <c r="R7514" s="1">
        <v>0.57499999999999996</v>
      </c>
      <c r="S7514" s="1">
        <v>0.15</v>
      </c>
      <c r="T7514" s="1">
        <v>0.26</v>
      </c>
      <c r="U7514" s="4" t="s">
        <v>60</v>
      </c>
      <c r="V7514">
        <v>0.49</v>
      </c>
      <c r="W7514">
        <v>0.4</v>
      </c>
      <c r="X7514">
        <v>0.75</v>
      </c>
      <c r="Y7514">
        <v>2.38</v>
      </c>
      <c r="Z7514">
        <v>0.25</v>
      </c>
      <c r="AA7514" s="5">
        <f t="shared" si="715"/>
        <v>0.98499999999999999</v>
      </c>
      <c r="AB7514" s="15" cm="1">
        <f t="array" ref="AB7514">_xlfn.SWITCH(U7514,"夏",122,"冬",90,"春",153,"秋",153,0)</f>
        <v>122</v>
      </c>
      <c r="AC7514" s="16">
        <f t="shared" si="716"/>
        <v>120.17</v>
      </c>
      <c r="AD7514" s="5">
        <f>IFERROR(AA7514/D7514,0)</f>
        <v>6.9001751313485116E-3</v>
      </c>
      <c r="AE7514" s="15">
        <f t="shared" si="717"/>
        <v>0.33424657534246577</v>
      </c>
      <c r="AF7514" s="5">
        <f>IFERROR(AD7514*AE7514*48,0)</f>
        <v>0.11070527553199147</v>
      </c>
    </row>
    <row r="7515" spans="1:32" x14ac:dyDescent="0.15">
      <c r="A7515" s="1"/>
      <c r="B7515" s="1" t="s">
        <v>45</v>
      </c>
      <c r="C7515" s="1" t="s">
        <v>58</v>
      </c>
      <c r="D7515" s="1">
        <v>142.75</v>
      </c>
      <c r="E7515" s="6">
        <v>3.13</v>
      </c>
      <c r="F7515" s="18">
        <v>0.79166666666666696</v>
      </c>
      <c r="G7515" s="1">
        <v>26.4</v>
      </c>
      <c r="H7515" s="1">
        <v>61.4</v>
      </c>
      <c r="I7515" s="1">
        <v>26.4</v>
      </c>
      <c r="J7515" s="1">
        <v>0.3</v>
      </c>
      <c r="K7515" s="1">
        <v>450</v>
      </c>
      <c r="L7515" s="1">
        <v>12.5</v>
      </c>
      <c r="M7515" s="6">
        <f t="shared" si="719"/>
        <v>26.400000000000034</v>
      </c>
      <c r="N7515" s="19">
        <v>0.5</v>
      </c>
      <c r="O7515" s="11" cm="1">
        <f t="array" ref="O7515">ROUND(_xlfn.SWITCH(C7515,"建筑专教",IF(S7515&gt;0.1,1.38,1.28),"阶梯教室",IF(S7515&gt;0.1,1.15,1.05),"公共教室",IF(S7515&gt;0.1,1.22,1.12),IF(S7515&gt;0.1,1.2,1.1))+(MOD(ROW()*11,31)/31-0.5)*0.06,2)</f>
        <v>1.29</v>
      </c>
      <c r="P7515" s="12">
        <f t="shared" si="718"/>
        <v>0.06</v>
      </c>
      <c r="Q7515" s="13">
        <f t="shared" si="720"/>
        <v>-0.40413132128207568</v>
      </c>
      <c r="R7515" s="1">
        <v>0.57499999999999996</v>
      </c>
      <c r="S7515" s="1">
        <v>0.1</v>
      </c>
      <c r="T7515" s="1">
        <v>0.48499999999999999</v>
      </c>
      <c r="U7515" s="4" t="s">
        <v>60</v>
      </c>
      <c r="V7515">
        <v>0.49</v>
      </c>
      <c r="W7515">
        <v>0.4</v>
      </c>
      <c r="X7515">
        <v>0.75</v>
      </c>
      <c r="Y7515">
        <v>2.38</v>
      </c>
      <c r="Z7515">
        <v>0.25</v>
      </c>
      <c r="AA7515" s="5">
        <f t="shared" si="715"/>
        <v>1.1599999999999999</v>
      </c>
      <c r="AB7515" s="15" cm="1">
        <f t="array" ref="AB7515">_xlfn.SWITCH(U7515,"夏",122,"冬",90,"春",153,"秋",153,0)</f>
        <v>122</v>
      </c>
      <c r="AC7515" s="16">
        <f t="shared" si="716"/>
        <v>141.51999999999998</v>
      </c>
      <c r="AD7515" s="5">
        <f>IFERROR(AA7515/D7515,0)</f>
        <v>8.1260945709281957E-3</v>
      </c>
      <c r="AE7515" s="15">
        <f t="shared" si="717"/>
        <v>0.33424657534246577</v>
      </c>
      <c r="AF7515" s="5">
        <f>IFERROR(AD7515*AE7515*48,0)</f>
        <v>0.13037372549960416</v>
      </c>
    </row>
    <row r="7516" spans="1:32" x14ac:dyDescent="0.15">
      <c r="A7516" s="1"/>
      <c r="B7516" s="1" t="s">
        <v>45</v>
      </c>
      <c r="C7516" s="1" t="s">
        <v>58</v>
      </c>
      <c r="D7516" s="1">
        <v>142.75</v>
      </c>
      <c r="E7516" s="6">
        <v>3.13</v>
      </c>
      <c r="F7516" s="18">
        <v>0.8125</v>
      </c>
      <c r="G7516" s="1">
        <v>26</v>
      </c>
      <c r="H7516" s="1">
        <v>63</v>
      </c>
      <c r="I7516" s="1">
        <v>26</v>
      </c>
      <c r="J7516" s="1">
        <v>0.3</v>
      </c>
      <c r="K7516" s="1">
        <v>450</v>
      </c>
      <c r="L7516" s="1">
        <v>0</v>
      </c>
      <c r="M7516" s="6">
        <f t="shared" si="719"/>
        <v>25.999999999999943</v>
      </c>
      <c r="N7516" s="19">
        <v>0.5</v>
      </c>
      <c r="O7516" s="11" cm="1">
        <f t="array" ref="O7516">ROUND(_xlfn.SWITCH(C7516,"建筑专教",IF(S7516&gt;0.1,1.38,1.28),"阶梯教室",IF(S7516&gt;0.1,1.15,1.05),"公共教室",IF(S7516&gt;0.1,1.22,1.12),IF(S7516&gt;0.1,1.2,1.1))+(MOD(ROW()*11,31)/31-0.5)*0.06,2)</f>
        <v>1.41</v>
      </c>
      <c r="P7516" s="12">
        <f t="shared" si="718"/>
        <v>0.06</v>
      </c>
      <c r="Q7516" s="13">
        <f t="shared" si="720"/>
        <v>-0.28379255908199447</v>
      </c>
      <c r="R7516" s="1">
        <v>0.57499999999999996</v>
      </c>
      <c r="S7516" s="1">
        <v>0.12</v>
      </c>
      <c r="T7516" s="1">
        <v>0.34</v>
      </c>
      <c r="U7516" s="4" t="s">
        <v>60</v>
      </c>
      <c r="V7516">
        <v>0.49</v>
      </c>
      <c r="W7516">
        <v>0.4</v>
      </c>
      <c r="X7516">
        <v>0.75</v>
      </c>
      <c r="Y7516">
        <v>2.38</v>
      </c>
      <c r="Z7516">
        <v>0.25</v>
      </c>
      <c r="AA7516" s="5">
        <f t="shared" si="715"/>
        <v>1.0349999999999999</v>
      </c>
      <c r="AB7516" s="15" cm="1">
        <f t="array" ref="AB7516">_xlfn.SWITCH(U7516,"夏",122,"冬",90,"春",153,"秋",153,0)</f>
        <v>122</v>
      </c>
      <c r="AC7516" s="16">
        <f t="shared" si="716"/>
        <v>126.27</v>
      </c>
      <c r="AD7516" s="5">
        <f>IFERROR(AA7516/D7516,0)</f>
        <v>7.250437828371278E-3</v>
      </c>
      <c r="AE7516" s="15">
        <f t="shared" si="717"/>
        <v>0.33424657534246577</v>
      </c>
      <c r="AF7516" s="5">
        <f>IFERROR(AD7516*AE7516*48,0)</f>
        <v>0.11632483266559507</v>
      </c>
    </row>
    <row r="7517" spans="1:32" x14ac:dyDescent="0.15">
      <c r="A7517" s="1"/>
      <c r="B7517" s="1" t="s">
        <v>45</v>
      </c>
      <c r="C7517" s="1" t="s">
        <v>58</v>
      </c>
      <c r="D7517" s="1">
        <v>142.75</v>
      </c>
      <c r="E7517" s="6">
        <v>3.13</v>
      </c>
      <c r="F7517" s="18">
        <v>0.83333333333333304</v>
      </c>
      <c r="G7517" s="1">
        <v>25.6</v>
      </c>
      <c r="H7517" s="1">
        <v>64.599999999999994</v>
      </c>
      <c r="I7517" s="1">
        <v>25.6</v>
      </c>
      <c r="J7517" s="1">
        <v>0.3</v>
      </c>
      <c r="K7517" s="1">
        <v>450</v>
      </c>
      <c r="L7517" s="1">
        <v>0</v>
      </c>
      <c r="M7517" s="6">
        <f t="shared" si="719"/>
        <v>25.600000000000136</v>
      </c>
      <c r="N7517" s="19">
        <v>0.5</v>
      </c>
      <c r="O7517" s="11" cm="1">
        <f t="array" ref="O7517">ROUND(_xlfn.SWITCH(C7517,"建筑专教",IF(S7517&gt;0.1,1.38,1.28),"阶梯教室",IF(S7517&gt;0.1,1.15,1.05),"公共教室",IF(S7517&gt;0.1,1.22,1.12),IF(S7517&gt;0.1,1.2,1.1))+(MOD(ROW()*11,31)/31-0.5)*0.06,2)</f>
        <v>1.27</v>
      </c>
      <c r="P7517" s="12">
        <f t="shared" si="718"/>
        <v>0.06</v>
      </c>
      <c r="Q7517" s="13">
        <f t="shared" si="720"/>
        <v>-0.74090743833215122</v>
      </c>
      <c r="R7517" s="1">
        <v>0.57499999999999996</v>
      </c>
      <c r="S7517" s="1">
        <v>0.05</v>
      </c>
      <c r="T7517" s="1">
        <v>0.27</v>
      </c>
      <c r="U7517" s="4" t="s">
        <v>60</v>
      </c>
      <c r="V7517">
        <v>0.49</v>
      </c>
      <c r="W7517">
        <v>0.4</v>
      </c>
      <c r="X7517">
        <v>0.75</v>
      </c>
      <c r="Y7517">
        <v>2.38</v>
      </c>
      <c r="Z7517">
        <v>0.25</v>
      </c>
      <c r="AA7517" s="5">
        <f t="shared" si="715"/>
        <v>0.89500000000000002</v>
      </c>
      <c r="AB7517" s="15" cm="1">
        <f t="array" ref="AB7517">_xlfn.SWITCH(U7517,"夏",122,"冬",90,"春",153,"秋",153,0)</f>
        <v>122</v>
      </c>
      <c r="AC7517" s="16">
        <f t="shared" si="716"/>
        <v>109.19</v>
      </c>
      <c r="AD7517" s="5">
        <f>IFERROR(AA7517/D7517,0)</f>
        <v>6.2697022767075304E-3</v>
      </c>
      <c r="AE7517" s="15">
        <f t="shared" si="717"/>
        <v>0.33424657534246577</v>
      </c>
      <c r="AF7517" s="5">
        <f>IFERROR(AD7517*AE7517*48,0)</f>
        <v>0.10059007269150494</v>
      </c>
    </row>
    <row r="7518" spans="1:32" x14ac:dyDescent="0.15">
      <c r="A7518" s="1"/>
      <c r="B7518" s="1" t="s">
        <v>45</v>
      </c>
      <c r="C7518" s="1" t="s">
        <v>58</v>
      </c>
      <c r="D7518" s="1">
        <v>142.75</v>
      </c>
      <c r="E7518" s="6">
        <v>3.13</v>
      </c>
      <c r="F7518" s="18">
        <v>0.85416666666666696</v>
      </c>
      <c r="G7518" s="1">
        <v>25.2</v>
      </c>
      <c r="H7518" s="1">
        <v>66.2</v>
      </c>
      <c r="I7518" s="1">
        <v>25.2</v>
      </c>
      <c r="J7518" s="1">
        <v>0.3</v>
      </c>
      <c r="K7518" s="1">
        <v>450</v>
      </c>
      <c r="L7518" s="1">
        <v>0</v>
      </c>
      <c r="M7518" s="6">
        <f t="shared" si="719"/>
        <v>25.200000000000102</v>
      </c>
      <c r="N7518" s="19">
        <v>0.5</v>
      </c>
      <c r="O7518" s="11" cm="1">
        <f t="array" ref="O7518">ROUND(_xlfn.SWITCH(C7518,"建筑专教",IF(S7518&gt;0.1,1.38,1.28),"阶梯教室",IF(S7518&gt;0.1,1.15,1.05),"公共教室",IF(S7518&gt;0.1,1.22,1.12),IF(S7518&gt;0.1,1.2,1.1))+(MOD(ROW()*11,31)/31-0.5)*0.06,2)</f>
        <v>1.39</v>
      </c>
      <c r="P7518" s="12">
        <f t="shared" si="718"/>
        <v>0.06</v>
      </c>
      <c r="Q7518" s="13">
        <f t="shared" si="720"/>
        <v>-0.58649902850950331</v>
      </c>
      <c r="R7518" s="1">
        <v>0.57499999999999996</v>
      </c>
      <c r="S7518" s="1">
        <v>0.22</v>
      </c>
      <c r="T7518" s="1">
        <v>0.24</v>
      </c>
      <c r="U7518" s="4" t="s">
        <v>60</v>
      </c>
      <c r="V7518">
        <v>0.49</v>
      </c>
      <c r="W7518">
        <v>0.4</v>
      </c>
      <c r="X7518">
        <v>0.75</v>
      </c>
      <c r="Y7518">
        <v>2.38</v>
      </c>
      <c r="Z7518">
        <v>0.25</v>
      </c>
      <c r="AA7518" s="5">
        <f t="shared" si="715"/>
        <v>1.0349999999999999</v>
      </c>
      <c r="AB7518" s="15" cm="1">
        <f t="array" ref="AB7518">_xlfn.SWITCH(U7518,"夏",122,"冬",90,"春",153,"秋",153,0)</f>
        <v>122</v>
      </c>
      <c r="AC7518" s="16">
        <f t="shared" si="716"/>
        <v>126.27</v>
      </c>
      <c r="AD7518" s="5">
        <f>IFERROR(AA7518/D7518,0)</f>
        <v>7.250437828371278E-3</v>
      </c>
      <c r="AE7518" s="15">
        <f t="shared" si="717"/>
        <v>0.33424657534246577</v>
      </c>
      <c r="AF7518" s="5">
        <f>IFERROR(AD7518*AE7518*48,0)</f>
        <v>0.11632483266559507</v>
      </c>
    </row>
    <row r="7519" spans="1:32" x14ac:dyDescent="0.15">
      <c r="A7519" s="1"/>
      <c r="B7519" s="1" t="s">
        <v>45</v>
      </c>
      <c r="C7519" s="1" t="s">
        <v>58</v>
      </c>
      <c r="D7519" s="1">
        <v>142.75</v>
      </c>
      <c r="E7519" s="6">
        <v>3.13</v>
      </c>
      <c r="F7519" s="18">
        <v>0.875</v>
      </c>
      <c r="G7519" s="1">
        <v>24.8</v>
      </c>
      <c r="H7519" s="1">
        <v>67.8</v>
      </c>
      <c r="I7519" s="1">
        <v>24.8</v>
      </c>
      <c r="J7519" s="1">
        <v>0.1</v>
      </c>
      <c r="K7519" s="1">
        <v>450</v>
      </c>
      <c r="L7519" s="1">
        <v>0</v>
      </c>
      <c r="M7519" s="6">
        <f t="shared" si="719"/>
        <v>24.800000000000068</v>
      </c>
      <c r="N7519" s="19">
        <v>0.5</v>
      </c>
      <c r="O7519" s="11" cm="1">
        <f t="array" ref="O7519">ROUND(_xlfn.SWITCH(C7519,"建筑专教",IF(S7519&gt;0.1,1.38,1.28),"阶梯教室",IF(S7519&gt;0.1,1.15,1.05),"公共教室",IF(S7519&gt;0.1,1.22,1.12),IF(S7519&gt;0.1,1.2,1.1))+(MOD(ROW()*11,31)/31-0.5)*0.06,2)</f>
        <v>1.35</v>
      </c>
      <c r="P7519" s="12">
        <f t="shared" si="718"/>
        <v>0.06</v>
      </c>
      <c r="Q7519" s="13">
        <f t="shared" si="720"/>
        <v>-0.136200401345798</v>
      </c>
      <c r="R7519" s="1">
        <v>0.57499999999999996</v>
      </c>
      <c r="S7519" s="1">
        <v>0.15</v>
      </c>
      <c r="T7519" s="1">
        <v>0.34</v>
      </c>
      <c r="U7519" s="4" t="s">
        <v>60</v>
      </c>
      <c r="V7519">
        <v>0.49</v>
      </c>
      <c r="W7519">
        <v>0.4</v>
      </c>
      <c r="X7519">
        <v>0.75</v>
      </c>
      <c r="Y7519">
        <v>2.38</v>
      </c>
      <c r="Z7519">
        <v>0.25</v>
      </c>
      <c r="AA7519" s="5">
        <f t="shared" si="715"/>
        <v>1.0649999999999999</v>
      </c>
      <c r="AB7519" s="15" cm="1">
        <f t="array" ref="AB7519">_xlfn.SWITCH(U7519,"夏",122,"冬",90,"春",153,"秋",153,0)</f>
        <v>122</v>
      </c>
      <c r="AC7519" s="16">
        <f t="shared" si="716"/>
        <v>129.93</v>
      </c>
      <c r="AD7519" s="5">
        <f>IFERROR(AA7519/D7519,0)</f>
        <v>7.4605954465849387E-3</v>
      </c>
      <c r="AE7519" s="15">
        <f t="shared" si="717"/>
        <v>0.33424657534246577</v>
      </c>
      <c r="AF7519" s="5">
        <f>IFERROR(AD7519*AE7519*48,0)</f>
        <v>0.11969656694575728</v>
      </c>
    </row>
    <row r="7520" spans="1:32" x14ac:dyDescent="0.15">
      <c r="A7520" s="1"/>
      <c r="B7520" s="1" t="s">
        <v>45</v>
      </c>
      <c r="C7520" s="1" t="s">
        <v>58</v>
      </c>
      <c r="D7520" s="1">
        <v>142.75</v>
      </c>
      <c r="E7520" s="6">
        <v>3.13</v>
      </c>
      <c r="F7520" s="18">
        <v>0.89583333333333304</v>
      </c>
      <c r="G7520" s="1">
        <v>24.4</v>
      </c>
      <c r="H7520" s="1">
        <v>69.400000000000006</v>
      </c>
      <c r="I7520" s="1">
        <v>24.4</v>
      </c>
      <c r="J7520" s="1">
        <v>0.1</v>
      </c>
      <c r="K7520" s="1">
        <v>450</v>
      </c>
      <c r="L7520" s="1">
        <v>0</v>
      </c>
      <c r="M7520" s="6">
        <f t="shared" si="719"/>
        <v>24.399999999999864</v>
      </c>
      <c r="N7520" s="19">
        <v>0.5</v>
      </c>
      <c r="O7520" s="11" cm="1">
        <f t="array" ref="O7520">ROUND(_xlfn.SWITCH(C7520,"建筑专教",IF(S7520&gt;0.1,1.38,1.28),"阶梯教室",IF(S7520&gt;0.1,1.15,1.05),"公共教室",IF(S7520&gt;0.1,1.22,1.12),IF(S7520&gt;0.1,1.2,1.1))+(MOD(ROW()*11,31)/31-0.5)*0.06,2)</f>
        <v>1.37</v>
      </c>
      <c r="P7520" s="12">
        <f t="shared" si="718"/>
        <v>0.06</v>
      </c>
      <c r="Q7520" s="13">
        <f t="shared" si="720"/>
        <v>-0.21340071100842023</v>
      </c>
      <c r="R7520" s="1">
        <v>0.57499999999999996</v>
      </c>
      <c r="S7520" s="1">
        <v>0.25</v>
      </c>
      <c r="T7520" s="1">
        <v>0.27</v>
      </c>
      <c r="U7520" s="4" t="s">
        <v>60</v>
      </c>
      <c r="V7520">
        <v>0.49</v>
      </c>
      <c r="W7520">
        <v>0.4</v>
      </c>
      <c r="X7520">
        <v>0.75</v>
      </c>
      <c r="Y7520">
        <v>2.38</v>
      </c>
      <c r="Z7520">
        <v>0.25</v>
      </c>
      <c r="AA7520" s="5">
        <f t="shared" si="715"/>
        <v>1.095</v>
      </c>
      <c r="AB7520" s="15" cm="1">
        <f t="array" ref="AB7520">_xlfn.SWITCH(U7520,"夏",122,"冬",90,"春",153,"秋",153,0)</f>
        <v>122</v>
      </c>
      <c r="AC7520" s="16">
        <f t="shared" si="716"/>
        <v>133.59</v>
      </c>
      <c r="AD7520" s="5">
        <f>IFERROR(AA7520/D7520,0)</f>
        <v>7.6707530647985986E-3</v>
      </c>
      <c r="AE7520" s="15">
        <f t="shared" si="717"/>
        <v>0.33424657534246577</v>
      </c>
      <c r="AF7520" s="5">
        <f>IFERROR(AD7520*AE7520*48,0)</f>
        <v>0.12306830122591944</v>
      </c>
    </row>
    <row r="7521" spans="1:32" x14ac:dyDescent="0.15">
      <c r="A7521" s="1"/>
      <c r="B7521" s="1" t="s">
        <v>45</v>
      </c>
      <c r="C7521" s="1" t="s">
        <v>58</v>
      </c>
      <c r="D7521" s="1">
        <v>142.75</v>
      </c>
      <c r="E7521" s="6">
        <v>3.13</v>
      </c>
      <c r="F7521" s="18">
        <v>0.91666666666666696</v>
      </c>
      <c r="G7521" s="1">
        <v>24</v>
      </c>
      <c r="H7521" s="1">
        <v>71</v>
      </c>
      <c r="I7521" s="1">
        <v>24</v>
      </c>
      <c r="J7521" s="1">
        <v>0.1</v>
      </c>
      <c r="K7521" s="1">
        <v>450</v>
      </c>
      <c r="L7521" s="1">
        <v>0</v>
      </c>
      <c r="M7521" s="6">
        <f t="shared" si="719"/>
        <v>24.000000000000114</v>
      </c>
      <c r="N7521" s="19">
        <v>0.5</v>
      </c>
      <c r="O7521" s="11" cm="1">
        <f t="array" ref="O7521">ROUND(_xlfn.SWITCH(C7521,"建筑专教",IF(S7521&gt;0.1,1.38,1.28),"阶梯教室",IF(S7521&gt;0.1,1.15,1.05),"公共教室",IF(S7521&gt;0.1,1.22,1.12),IF(S7521&gt;0.1,1.2,1.1))+(MOD(ROW()*11,31)/31-0.5)*0.06,2)</f>
        <v>1.39</v>
      </c>
      <c r="P7521" s="12">
        <f t="shared" si="718"/>
        <v>0.06</v>
      </c>
      <c r="Q7521" s="13">
        <f t="shared" si="720"/>
        <v>-0.28880953851483099</v>
      </c>
      <c r="R7521" s="1">
        <v>0.57499999999999996</v>
      </c>
      <c r="S7521" s="1">
        <v>0.18</v>
      </c>
      <c r="T7521" s="1">
        <v>0.25</v>
      </c>
      <c r="U7521" s="4" t="s">
        <v>60</v>
      </c>
      <c r="V7521">
        <v>0.49</v>
      </c>
      <c r="W7521">
        <v>0.4</v>
      </c>
      <c r="X7521">
        <v>0.75</v>
      </c>
      <c r="Y7521">
        <v>2.38</v>
      </c>
      <c r="Z7521">
        <v>0.25</v>
      </c>
      <c r="AA7521" s="5">
        <f t="shared" si="715"/>
        <v>1.0049999999999999</v>
      </c>
      <c r="AB7521" s="15" cm="1">
        <f t="array" ref="AB7521">_xlfn.SWITCH(U7521,"夏",122,"冬",90,"春",153,"秋",153,0)</f>
        <v>122</v>
      </c>
      <c r="AC7521" s="16">
        <f t="shared" si="716"/>
        <v>122.60999999999999</v>
      </c>
      <c r="AD7521" s="5">
        <f>IFERROR(AA7521/D7521,0)</f>
        <v>7.0402802101576173E-3</v>
      </c>
      <c r="AE7521" s="15">
        <f t="shared" si="717"/>
        <v>0.33424657534246577</v>
      </c>
      <c r="AF7521" s="5">
        <f>IFERROR(AD7521*AE7521*48,0)</f>
        <v>0.1129530983854329</v>
      </c>
    </row>
    <row r="7522" spans="1:32" x14ac:dyDescent="0.15">
      <c r="A7522" s="1"/>
      <c r="B7522" s="1" t="s">
        <v>46</v>
      </c>
      <c r="C7522" s="1" t="s">
        <v>58</v>
      </c>
      <c r="D7522" s="1">
        <v>142.75</v>
      </c>
      <c r="E7522" s="6">
        <v>3.13</v>
      </c>
      <c r="F7522" s="18">
        <v>0.33333333333333298</v>
      </c>
      <c r="G7522" s="1">
        <v>23</v>
      </c>
      <c r="H7522" s="1">
        <v>80</v>
      </c>
      <c r="I7522" s="1">
        <v>23</v>
      </c>
      <c r="J7522" s="1">
        <v>0.1</v>
      </c>
      <c r="K7522" s="1">
        <v>450</v>
      </c>
      <c r="L7522" s="1">
        <v>200</v>
      </c>
      <c r="M7522" s="6">
        <f t="shared" si="719"/>
        <v>23</v>
      </c>
      <c r="N7522" s="19">
        <v>0.5</v>
      </c>
      <c r="O7522" s="11" cm="1">
        <f t="array" ref="O7522">ROUND(_xlfn.SWITCH(C7522,"建筑专教",IF(S7522&gt;0.1,1.38,1.28),"阶梯教室",IF(S7522&gt;0.1,1.15,1.05),"公共教室",IF(S7522&gt;0.1,1.22,1.12),IF(S7522&gt;0.1,1.2,1.1))+(MOD(ROW()*11,31)/31-0.5)*0.06,2)</f>
        <v>1.36</v>
      </c>
      <c r="P7522" s="12">
        <f t="shared" si="718"/>
        <v>0.06</v>
      </c>
      <c r="Q7522" s="13">
        <f t="shared" si="720"/>
        <v>-0.64058410198052629</v>
      </c>
      <c r="R7522" s="1">
        <v>0</v>
      </c>
      <c r="S7522" s="1">
        <v>0.15</v>
      </c>
      <c r="T7522" s="1">
        <v>0.24</v>
      </c>
      <c r="U7522" s="4" t="s">
        <v>60</v>
      </c>
      <c r="V7522">
        <v>0.49</v>
      </c>
      <c r="W7522">
        <v>0.4</v>
      </c>
      <c r="X7522">
        <v>0.75</v>
      </c>
      <c r="Y7522">
        <v>2.38</v>
      </c>
      <c r="Z7522">
        <v>0.25</v>
      </c>
      <c r="AA7522" s="5">
        <f t="shared" si="715"/>
        <v>0.39</v>
      </c>
      <c r="AB7522" s="15" cm="1">
        <f t="array" ref="AB7522">_xlfn.SWITCH(U7522,"夏",122,"冬",90,"春",153,"秋",153,0)</f>
        <v>122</v>
      </c>
      <c r="AC7522" s="16">
        <f t="shared" si="716"/>
        <v>47.58</v>
      </c>
      <c r="AD7522" s="5">
        <f>IFERROR(AA7522/D7522,0)</f>
        <v>2.7320490367775834E-3</v>
      </c>
      <c r="AE7522" s="15">
        <f t="shared" si="717"/>
        <v>0.33424657534246577</v>
      </c>
      <c r="AF7522" s="5">
        <f>IFERROR(AD7522*AE7522*48,0)</f>
        <v>4.3832545642108298E-2</v>
      </c>
    </row>
    <row r="7523" spans="1:32" x14ac:dyDescent="0.15">
      <c r="A7523" s="1"/>
      <c r="B7523" s="1" t="s">
        <v>46</v>
      </c>
      <c r="C7523" s="1" t="s">
        <v>58</v>
      </c>
      <c r="D7523" s="1">
        <v>142.75</v>
      </c>
      <c r="E7523" s="6">
        <v>3.13</v>
      </c>
      <c r="F7523" s="18">
        <v>0.35416666666666702</v>
      </c>
      <c r="G7523" s="1">
        <v>23.75</v>
      </c>
      <c r="H7523" s="1">
        <v>76.25</v>
      </c>
      <c r="I7523" s="1">
        <v>23.75</v>
      </c>
      <c r="J7523" s="1">
        <v>0.1</v>
      </c>
      <c r="K7523" s="1">
        <v>450</v>
      </c>
      <c r="L7523" s="1">
        <v>300</v>
      </c>
      <c r="M7523" s="6">
        <f t="shared" si="719"/>
        <v>23.750000000000057</v>
      </c>
      <c r="N7523" s="19">
        <v>0.5</v>
      </c>
      <c r="O7523" s="11" cm="1">
        <f t="array" ref="O7523">ROUND(_xlfn.SWITCH(C7523,"建筑专教",IF(S7523&gt;0.1,1.38,1.28),"阶梯教室",IF(S7523&gt;0.1,1.15,1.05),"公共教室",IF(S7523&gt;0.1,1.22,1.12),IF(S7523&gt;0.1,1.2,1.1))+(MOD(ROW()*11,31)/31-0.5)*0.06,2)</f>
        <v>1.28</v>
      </c>
      <c r="P7523" s="12">
        <f t="shared" si="718"/>
        <v>0.06</v>
      </c>
      <c r="Q7523" s="13">
        <f t="shared" si="720"/>
        <v>-0.6012243379666854</v>
      </c>
      <c r="R7523" s="1">
        <v>0</v>
      </c>
      <c r="S7523" s="1">
        <v>0.1</v>
      </c>
      <c r="T7523" s="1">
        <v>0.22700000000000001</v>
      </c>
      <c r="U7523" s="4" t="s">
        <v>60</v>
      </c>
      <c r="V7523">
        <v>0.49</v>
      </c>
      <c r="W7523">
        <v>0.4</v>
      </c>
      <c r="X7523">
        <v>0.75</v>
      </c>
      <c r="Y7523">
        <v>2.38</v>
      </c>
      <c r="Z7523">
        <v>0.25</v>
      </c>
      <c r="AA7523" s="5">
        <f t="shared" si="715"/>
        <v>0.32700000000000001</v>
      </c>
      <c r="AB7523" s="15" cm="1">
        <f t="array" ref="AB7523">_xlfn.SWITCH(U7523,"夏",122,"冬",90,"春",153,"秋",153,0)</f>
        <v>122</v>
      </c>
      <c r="AC7523" s="16">
        <f t="shared" si="716"/>
        <v>39.893999999999998</v>
      </c>
      <c r="AD7523" s="5">
        <f>IFERROR(AA7523/D7523,0)</f>
        <v>2.2907180385288968E-3</v>
      </c>
      <c r="AE7523" s="15">
        <f t="shared" si="717"/>
        <v>0.33424657534246577</v>
      </c>
      <c r="AF7523" s="5">
        <f>IFERROR(AD7523*AE7523*48,0)</f>
        <v>3.6751903653767723E-2</v>
      </c>
    </row>
    <row r="7524" spans="1:32" x14ac:dyDescent="0.15">
      <c r="A7524" s="1"/>
      <c r="B7524" s="1" t="s">
        <v>46</v>
      </c>
      <c r="C7524" s="1" t="s">
        <v>58</v>
      </c>
      <c r="D7524" s="1">
        <v>142.75</v>
      </c>
      <c r="E7524" s="6">
        <v>3.13</v>
      </c>
      <c r="F7524" s="18">
        <v>0.375</v>
      </c>
      <c r="G7524" s="1">
        <v>24.5</v>
      </c>
      <c r="H7524" s="1">
        <v>72.5</v>
      </c>
      <c r="I7524" s="1">
        <v>24.5</v>
      </c>
      <c r="J7524" s="1">
        <v>0.1</v>
      </c>
      <c r="K7524" s="1">
        <v>450</v>
      </c>
      <c r="L7524" s="1">
        <v>400</v>
      </c>
      <c r="M7524" s="6">
        <f t="shared" si="719"/>
        <v>24.500000000000114</v>
      </c>
      <c r="N7524" s="19">
        <v>0.5</v>
      </c>
      <c r="O7524" s="11" cm="1">
        <f t="array" ref="O7524">ROUND(_xlfn.SWITCH(C7524,"建筑专教",IF(S7524&gt;0.1,1.38,1.28),"阶梯教室",IF(S7524&gt;0.1,1.15,1.05),"公共教室",IF(S7524&gt;0.1,1.22,1.12),IF(S7524&gt;0.1,1.2,1.1))+(MOD(ROW()*11,31)/31-0.5)*0.06,2)</f>
        <v>1.4</v>
      </c>
      <c r="P7524" s="12">
        <f t="shared" si="718"/>
        <v>0.06</v>
      </c>
      <c r="Q7524" s="13">
        <f t="shared" si="720"/>
        <v>-0.12946433710374161</v>
      </c>
      <c r="R7524" s="1">
        <v>1.2500000000000001E-2</v>
      </c>
      <c r="S7524" s="1">
        <v>0.12</v>
      </c>
      <c r="T7524" s="1">
        <v>0.26</v>
      </c>
      <c r="U7524" s="4" t="s">
        <v>60</v>
      </c>
      <c r="V7524">
        <v>0.49</v>
      </c>
      <c r="W7524">
        <v>0.4</v>
      </c>
      <c r="X7524">
        <v>0.75</v>
      </c>
      <c r="Y7524">
        <v>2.38</v>
      </c>
      <c r="Z7524">
        <v>0.25</v>
      </c>
      <c r="AA7524" s="5">
        <f t="shared" si="715"/>
        <v>0.39250000000000002</v>
      </c>
      <c r="AB7524" s="15" cm="1">
        <f t="array" ref="AB7524">_xlfn.SWITCH(U7524,"夏",122,"冬",90,"春",153,"秋",153,0)</f>
        <v>122</v>
      </c>
      <c r="AC7524" s="16">
        <f t="shared" si="716"/>
        <v>47.885000000000005</v>
      </c>
      <c r="AD7524" s="5">
        <f>IFERROR(AA7524/D7524,0)</f>
        <v>2.7495621716287218E-3</v>
      </c>
      <c r="AE7524" s="15">
        <f t="shared" si="717"/>
        <v>0.33424657534246577</v>
      </c>
      <c r="AF7524" s="5">
        <f>IFERROR(AD7524*AE7524*48,0)</f>
        <v>4.4113523498788478E-2</v>
      </c>
    </row>
    <row r="7525" spans="1:32" x14ac:dyDescent="0.15">
      <c r="A7525" s="1"/>
      <c r="B7525" s="1" t="s">
        <v>46</v>
      </c>
      <c r="C7525" s="1" t="s">
        <v>58</v>
      </c>
      <c r="D7525" s="1">
        <v>142.75</v>
      </c>
      <c r="E7525" s="6">
        <v>3.13</v>
      </c>
      <c r="F7525" s="18">
        <v>0.39583333333333298</v>
      </c>
      <c r="G7525" s="1">
        <v>25.25</v>
      </c>
      <c r="H7525" s="1">
        <v>68.75</v>
      </c>
      <c r="I7525" s="1">
        <v>25.25</v>
      </c>
      <c r="J7525" s="1">
        <v>0.3</v>
      </c>
      <c r="K7525" s="1">
        <v>450</v>
      </c>
      <c r="L7525" s="1">
        <v>500</v>
      </c>
      <c r="M7525" s="6">
        <f t="shared" si="719"/>
        <v>25.249999999999886</v>
      </c>
      <c r="N7525" s="19">
        <v>0.5</v>
      </c>
      <c r="O7525" s="11" cm="1">
        <f t="array" ref="O7525">ROUND(_xlfn.SWITCH(C7525,"建筑专教",IF(S7525&gt;0.1,1.38,1.28),"阶梯教室",IF(S7525&gt;0.1,1.15,1.05),"公共教室",IF(S7525&gt;0.1,1.22,1.12),IF(S7525&gt;0.1,1.2,1.1))+(MOD(ROW()*11,31)/31-0.5)*0.06,2)</f>
        <v>1.26</v>
      </c>
      <c r="P7525" s="12">
        <f t="shared" si="718"/>
        <v>0.06</v>
      </c>
      <c r="Q7525" s="13">
        <f t="shared" si="720"/>
        <v>-0.89558689889326959</v>
      </c>
      <c r="R7525" s="1">
        <v>3.7499999999999999E-2</v>
      </c>
      <c r="S7525" s="1">
        <v>0.05</v>
      </c>
      <c r="T7525" s="1">
        <v>0.47499999999999998</v>
      </c>
      <c r="U7525" s="4" t="s">
        <v>60</v>
      </c>
      <c r="V7525">
        <v>0.49</v>
      </c>
      <c r="W7525">
        <v>0.4</v>
      </c>
      <c r="X7525">
        <v>0.75</v>
      </c>
      <c r="Y7525">
        <v>2.38</v>
      </c>
      <c r="Z7525">
        <v>0.25</v>
      </c>
      <c r="AA7525" s="5">
        <f t="shared" si="715"/>
        <v>0.5625</v>
      </c>
      <c r="AB7525" s="15" cm="1">
        <f t="array" ref="AB7525">_xlfn.SWITCH(U7525,"夏",122,"冬",90,"春",153,"秋",153,0)</f>
        <v>122</v>
      </c>
      <c r="AC7525" s="16">
        <f t="shared" si="716"/>
        <v>68.625</v>
      </c>
      <c r="AD7525" s="5">
        <f>IFERROR(AA7525/D7525,0)</f>
        <v>3.9404553415061296E-3</v>
      </c>
      <c r="AE7525" s="15">
        <f t="shared" si="717"/>
        <v>0.33424657534246577</v>
      </c>
      <c r="AF7525" s="5">
        <f>IFERROR(AD7525*AE7525*48,0)</f>
        <v>6.3220017753040814E-2</v>
      </c>
    </row>
    <row r="7526" spans="1:32" x14ac:dyDescent="0.15">
      <c r="A7526" s="1"/>
      <c r="B7526" s="1" t="s">
        <v>46</v>
      </c>
      <c r="C7526" s="1" t="s">
        <v>58</v>
      </c>
      <c r="D7526" s="1">
        <v>142.75</v>
      </c>
      <c r="E7526" s="6">
        <v>3.13</v>
      </c>
      <c r="F7526" s="18">
        <v>0.41666666666666702</v>
      </c>
      <c r="G7526" s="1">
        <v>26</v>
      </c>
      <c r="H7526" s="1">
        <v>65</v>
      </c>
      <c r="I7526" s="1">
        <v>26</v>
      </c>
      <c r="J7526" s="1">
        <v>0.3</v>
      </c>
      <c r="K7526" s="1">
        <v>450</v>
      </c>
      <c r="L7526" s="1">
        <v>600</v>
      </c>
      <c r="M7526" s="6">
        <f t="shared" si="719"/>
        <v>25.999999999999943</v>
      </c>
      <c r="N7526" s="19">
        <v>0.5</v>
      </c>
      <c r="O7526" s="11" cm="1">
        <f t="array" ref="O7526">ROUND(_xlfn.SWITCH(C7526,"建筑专教",IF(S7526&gt;0.1,1.38,1.28),"阶梯教室",IF(S7526&gt;0.1,1.15,1.05),"公共教室",IF(S7526&gt;0.1,1.22,1.12),IF(S7526&gt;0.1,1.2,1.1))+(MOD(ROW()*11,31)/31-0.5)*0.06,2)</f>
        <v>1.38</v>
      </c>
      <c r="P7526" s="12">
        <f t="shared" si="718"/>
        <v>0.06</v>
      </c>
      <c r="Q7526" s="13">
        <f t="shared" si="720"/>
        <v>-0.3445717142901385</v>
      </c>
      <c r="R7526" s="1">
        <v>6.25E-2</v>
      </c>
      <c r="S7526" s="1">
        <v>0.22</v>
      </c>
      <c r="T7526" s="1">
        <v>0.47499999999999998</v>
      </c>
      <c r="U7526" s="4" t="s">
        <v>60</v>
      </c>
      <c r="V7526">
        <v>0.49</v>
      </c>
      <c r="W7526">
        <v>0.4</v>
      </c>
      <c r="X7526">
        <v>0.75</v>
      </c>
      <c r="Y7526">
        <v>2.38</v>
      </c>
      <c r="Z7526">
        <v>0.25</v>
      </c>
      <c r="AA7526" s="5">
        <f t="shared" si="715"/>
        <v>0.75749999999999995</v>
      </c>
      <c r="AB7526" s="15" cm="1">
        <f t="array" ref="AB7526">_xlfn.SWITCH(U7526,"夏",122,"冬",90,"春",153,"秋",153,0)</f>
        <v>122</v>
      </c>
      <c r="AC7526" s="16">
        <f t="shared" si="716"/>
        <v>92.414999999999992</v>
      </c>
      <c r="AD7526" s="5">
        <f>IFERROR(AA7526/D7526,0)</f>
        <v>5.3064798598949211E-3</v>
      </c>
      <c r="AE7526" s="15">
        <f t="shared" si="717"/>
        <v>0.33424657534246577</v>
      </c>
      <c r="AF7526" s="5">
        <f>IFERROR(AD7526*AE7526*48,0)</f>
        <v>8.5136290574094969E-2</v>
      </c>
    </row>
    <row r="7527" spans="1:32" x14ac:dyDescent="0.15">
      <c r="A7527" s="1"/>
      <c r="B7527" s="1" t="s">
        <v>46</v>
      </c>
      <c r="C7527" s="1" t="s">
        <v>58</v>
      </c>
      <c r="D7527" s="1">
        <v>142.75</v>
      </c>
      <c r="E7527" s="6">
        <v>3.13</v>
      </c>
      <c r="F7527" s="18">
        <v>0.4375</v>
      </c>
      <c r="G7527" s="1">
        <v>26.75</v>
      </c>
      <c r="H7527" s="1">
        <v>61.25</v>
      </c>
      <c r="I7527" s="1">
        <v>26.75</v>
      </c>
      <c r="J7527" s="1">
        <v>0.3</v>
      </c>
      <c r="K7527" s="1">
        <v>450</v>
      </c>
      <c r="L7527" s="1">
        <v>700</v>
      </c>
      <c r="M7527" s="6">
        <f t="shared" si="719"/>
        <v>26.749999999999943</v>
      </c>
      <c r="N7527" s="19">
        <v>0.5</v>
      </c>
      <c r="O7527" s="11" cm="1">
        <f t="array" ref="O7527">ROUND(_xlfn.SWITCH(C7527,"建筑专教",IF(S7527&gt;0.1,1.38,1.28),"阶梯教室",IF(S7527&gt;0.1,1.15,1.05),"公共教室",IF(S7527&gt;0.1,1.22,1.12),IF(S7527&gt;0.1,1.2,1.1))+(MOD(ROW()*11,31)/31-0.5)*0.06,2)</f>
        <v>1.4</v>
      </c>
      <c r="P7527" s="12">
        <f t="shared" si="718"/>
        <v>0.06</v>
      </c>
      <c r="Q7527" s="13">
        <f t="shared" si="720"/>
        <v>-5.9536997477927345E-2</v>
      </c>
      <c r="R7527" s="1">
        <v>8.7499999999999994E-2</v>
      </c>
      <c r="S7527" s="1">
        <v>0.15</v>
      </c>
      <c r="T7527" s="1">
        <v>0.47</v>
      </c>
      <c r="U7527" s="4" t="s">
        <v>60</v>
      </c>
      <c r="V7527">
        <v>0.49</v>
      </c>
      <c r="W7527">
        <v>0.4</v>
      </c>
      <c r="X7527">
        <v>0.75</v>
      </c>
      <c r="Y7527">
        <v>2.38</v>
      </c>
      <c r="Z7527">
        <v>0.25</v>
      </c>
      <c r="AA7527" s="5">
        <f t="shared" si="715"/>
        <v>0.70750000000000002</v>
      </c>
      <c r="AB7527" s="15" cm="1">
        <f t="array" ref="AB7527">_xlfn.SWITCH(U7527,"夏",122,"冬",90,"春",153,"秋",153,0)</f>
        <v>122</v>
      </c>
      <c r="AC7527" s="16">
        <f t="shared" si="716"/>
        <v>86.314999999999998</v>
      </c>
      <c r="AD7527" s="5">
        <f>IFERROR(AA7527/D7527,0)</f>
        <v>4.9562171628721539E-3</v>
      </c>
      <c r="AE7527" s="15">
        <f t="shared" si="717"/>
        <v>0.33424657534246577</v>
      </c>
      <c r="AF7527" s="5">
        <f>IFERROR(AD7527*AE7527*48,0)</f>
        <v>7.951673344049133E-2</v>
      </c>
    </row>
    <row r="7528" spans="1:32" x14ac:dyDescent="0.15">
      <c r="A7528" s="1"/>
      <c r="B7528" s="1" t="s">
        <v>46</v>
      </c>
      <c r="C7528" s="1" t="s">
        <v>58</v>
      </c>
      <c r="D7528" s="1">
        <v>142.75</v>
      </c>
      <c r="E7528" s="6">
        <v>3.13</v>
      </c>
      <c r="F7528" s="18">
        <v>0.45833333333333298</v>
      </c>
      <c r="G7528" s="1">
        <v>27.5</v>
      </c>
      <c r="H7528" s="1">
        <v>57.5</v>
      </c>
      <c r="I7528" s="1">
        <v>27.5</v>
      </c>
      <c r="J7528" s="1">
        <v>0.3</v>
      </c>
      <c r="K7528" s="1">
        <v>450</v>
      </c>
      <c r="L7528" s="1">
        <v>800</v>
      </c>
      <c r="M7528" s="6">
        <f t="shared" si="719"/>
        <v>27.500000000000114</v>
      </c>
      <c r="N7528" s="19">
        <v>0.5</v>
      </c>
      <c r="O7528" s="11" cm="1">
        <f t="array" ref="O7528">ROUND(_xlfn.SWITCH(C7528,"建筑专教",IF(S7528&gt;0.1,1.38,1.28),"阶梯教室",IF(S7528&gt;0.1,1.15,1.05),"公共教室",IF(S7528&gt;0.1,1.22,1.12),IF(S7528&gt;0.1,1.2,1.1))+(MOD(ROW()*11,31)/31-0.5)*0.06,2)</f>
        <v>1.36</v>
      </c>
      <c r="P7528" s="12">
        <f t="shared" si="718"/>
        <v>0.06</v>
      </c>
      <c r="Q7528" s="13">
        <f t="shared" si="720"/>
        <v>0.1168897964219056</v>
      </c>
      <c r="R7528" s="1">
        <v>0.1125</v>
      </c>
      <c r="S7528" s="1">
        <v>0.18</v>
      </c>
      <c r="T7528" s="1">
        <v>0.3</v>
      </c>
      <c r="U7528" s="4" t="s">
        <v>60</v>
      </c>
      <c r="V7528">
        <v>0.49</v>
      </c>
      <c r="W7528">
        <v>0.4</v>
      </c>
      <c r="X7528">
        <v>0.75</v>
      </c>
      <c r="Y7528">
        <v>2.38</v>
      </c>
      <c r="Z7528">
        <v>0.25</v>
      </c>
      <c r="AA7528" s="5">
        <f t="shared" ref="AA7528:AA7591" si="721">R7528+S7528+T7528</f>
        <v>0.59250000000000003</v>
      </c>
      <c r="AB7528" s="15" cm="1">
        <f t="array" ref="AB7528">_xlfn.SWITCH(U7528,"夏",122,"冬",90,"春",153,"秋",153,0)</f>
        <v>122</v>
      </c>
      <c r="AC7528" s="16">
        <f t="shared" ref="AC7528:AC7591" si="722">AA7528*AB7528</f>
        <v>72.284999999999997</v>
      </c>
      <c r="AD7528" s="5">
        <f>IFERROR(AA7528/D7528,0)</f>
        <v>4.1506129597197903E-3</v>
      </c>
      <c r="AE7528" s="15">
        <f t="shared" ref="AE7528:AE7591" si="723">IF(U7528="夏",122/365,IF(U7528="冬",90/365,IF(OR(U7528="春",U7528="秋"),153/365,0)))</f>
        <v>0.33424657534246577</v>
      </c>
      <c r="AF7528" s="5">
        <f>IFERROR(AD7528*AE7528*48,0)</f>
        <v>6.6591752033203E-2</v>
      </c>
    </row>
    <row r="7529" spans="1:32" x14ac:dyDescent="0.15">
      <c r="A7529" s="1"/>
      <c r="B7529" s="1" t="s">
        <v>46</v>
      </c>
      <c r="C7529" s="1" t="s">
        <v>58</v>
      </c>
      <c r="D7529" s="1">
        <v>142.75</v>
      </c>
      <c r="E7529" s="6">
        <v>3.13</v>
      </c>
      <c r="F7529" s="18">
        <v>0.47916666666666702</v>
      </c>
      <c r="G7529" s="1">
        <v>28.25</v>
      </c>
      <c r="H7529" s="1">
        <v>53.75</v>
      </c>
      <c r="I7529" s="1">
        <v>28.25</v>
      </c>
      <c r="J7529" s="1">
        <v>0.3</v>
      </c>
      <c r="K7529" s="1">
        <v>450</v>
      </c>
      <c r="L7529" s="1">
        <v>900</v>
      </c>
      <c r="M7529" s="6">
        <f t="shared" si="719"/>
        <v>28.250000000000057</v>
      </c>
      <c r="N7529" s="19">
        <v>0.5</v>
      </c>
      <c r="O7529" s="11" cm="1">
        <f t="array" ref="O7529">ROUND(_xlfn.SWITCH(C7529,"建筑专教",IF(S7529&gt;0.1,1.38,1.28),"阶梯教室",IF(S7529&gt;0.1,1.15,1.05),"公共教室",IF(S7529&gt;0.1,1.22,1.12),IF(S7529&gt;0.1,1.2,1.1))+(MOD(ROW()*11,31)/31-0.5)*0.06,2)</f>
        <v>1.38</v>
      </c>
      <c r="P7529" s="12">
        <f t="shared" si="718"/>
        <v>0.06</v>
      </c>
      <c r="Q7529" s="13">
        <f t="shared" si="720"/>
        <v>0.39908331566379179</v>
      </c>
      <c r="R7529" s="1">
        <v>0.13750000000000001</v>
      </c>
      <c r="S7529" s="1">
        <v>0.12</v>
      </c>
      <c r="T7529" s="1">
        <v>0.26</v>
      </c>
      <c r="U7529" s="4" t="s">
        <v>60</v>
      </c>
      <c r="V7529">
        <v>0.49</v>
      </c>
      <c r="W7529">
        <v>0.4</v>
      </c>
      <c r="X7529">
        <v>0.75</v>
      </c>
      <c r="Y7529">
        <v>2.38</v>
      </c>
      <c r="Z7529">
        <v>0.25</v>
      </c>
      <c r="AA7529" s="5">
        <f t="shared" si="721"/>
        <v>0.51750000000000007</v>
      </c>
      <c r="AB7529" s="15" cm="1">
        <f t="array" ref="AB7529">_xlfn.SWITCH(U7529,"夏",122,"冬",90,"春",153,"秋",153,0)</f>
        <v>122</v>
      </c>
      <c r="AC7529" s="16">
        <f t="shared" si="722"/>
        <v>63.135000000000005</v>
      </c>
      <c r="AD7529" s="5">
        <f>IFERROR(AA7529/D7529,0)</f>
        <v>3.6252189141856399E-3</v>
      </c>
      <c r="AE7529" s="15">
        <f t="shared" si="723"/>
        <v>0.33424657534246577</v>
      </c>
      <c r="AF7529" s="5">
        <f>IFERROR(AD7529*AE7529*48,0)</f>
        <v>5.8162416332797562E-2</v>
      </c>
    </row>
    <row r="7530" spans="1:32" x14ac:dyDescent="0.15">
      <c r="A7530" s="1"/>
      <c r="B7530" s="1" t="s">
        <v>46</v>
      </c>
      <c r="C7530" s="1" t="s">
        <v>58</v>
      </c>
      <c r="D7530" s="1">
        <v>142.75</v>
      </c>
      <c r="E7530" s="6">
        <v>3.13</v>
      </c>
      <c r="F7530" s="18">
        <v>0.5</v>
      </c>
      <c r="G7530" s="1">
        <v>29</v>
      </c>
      <c r="H7530" s="1">
        <v>50</v>
      </c>
      <c r="I7530" s="1">
        <v>29</v>
      </c>
      <c r="J7530" s="1">
        <v>0.3</v>
      </c>
      <c r="K7530" s="1">
        <v>450</v>
      </c>
      <c r="L7530" s="1">
        <v>1000</v>
      </c>
      <c r="M7530" s="6">
        <f t="shared" si="719"/>
        <v>29.000000000000057</v>
      </c>
      <c r="N7530" s="19">
        <v>0.5</v>
      </c>
      <c r="O7530" s="11" cm="1">
        <f t="array" ref="O7530">ROUND(_xlfn.SWITCH(C7530,"建筑专教",IF(S7530&gt;0.1,1.38,1.28),"阶梯教室",IF(S7530&gt;0.1,1.15,1.05),"公共教室",IF(S7530&gt;0.1,1.22,1.12),IF(S7530&gt;0.1,1.2,1.1))+(MOD(ROW()*11,31)/31-0.5)*0.06,2)</f>
        <v>1.31</v>
      </c>
      <c r="P7530" s="12">
        <f t="shared" si="718"/>
        <v>0.06</v>
      </c>
      <c r="Q7530" s="13">
        <f t="shared" si="720"/>
        <v>0.55047611443151889</v>
      </c>
      <c r="R7530" s="1">
        <v>0.16250000000000001</v>
      </c>
      <c r="S7530" s="1">
        <v>0</v>
      </c>
      <c r="T7530" s="1">
        <v>0.23300000000000001</v>
      </c>
      <c r="U7530" s="4" t="s">
        <v>60</v>
      </c>
      <c r="V7530">
        <v>0.49</v>
      </c>
      <c r="W7530">
        <v>0.4</v>
      </c>
      <c r="X7530">
        <v>0.75</v>
      </c>
      <c r="Y7530">
        <v>2.38</v>
      </c>
      <c r="Z7530">
        <v>0.25</v>
      </c>
      <c r="AA7530" s="5">
        <f t="shared" si="721"/>
        <v>0.39550000000000002</v>
      </c>
      <c r="AB7530" s="15" cm="1">
        <f t="array" ref="AB7530">_xlfn.SWITCH(U7530,"夏",122,"冬",90,"春",153,"秋",153,0)</f>
        <v>122</v>
      </c>
      <c r="AC7530" s="16">
        <f t="shared" si="722"/>
        <v>48.251000000000005</v>
      </c>
      <c r="AD7530" s="5">
        <f>IFERROR(AA7530/D7530,0)</f>
        <v>2.7705779334500878E-3</v>
      </c>
      <c r="AE7530" s="15">
        <f t="shared" si="723"/>
        <v>0.33424657534246577</v>
      </c>
      <c r="AF7530" s="5">
        <f>IFERROR(AD7530*AE7530*48,0)</f>
        <v>4.44506969268047E-2</v>
      </c>
    </row>
    <row r="7531" spans="1:32" x14ac:dyDescent="0.15">
      <c r="A7531" s="1"/>
      <c r="B7531" s="1" t="s">
        <v>46</v>
      </c>
      <c r="C7531" s="1" t="s">
        <v>58</v>
      </c>
      <c r="D7531" s="1">
        <v>142.75</v>
      </c>
      <c r="E7531" s="6">
        <v>3.13</v>
      </c>
      <c r="F7531" s="18">
        <v>0.52083333333333304</v>
      </c>
      <c r="G7531" s="1">
        <v>28.9</v>
      </c>
      <c r="H7531" s="1">
        <v>50.5</v>
      </c>
      <c r="I7531" s="1">
        <v>28.9</v>
      </c>
      <c r="J7531" s="1">
        <v>0.3</v>
      </c>
      <c r="K7531" s="1">
        <v>450</v>
      </c>
      <c r="L7531" s="1">
        <v>920.83299999999997</v>
      </c>
      <c r="M7531" s="6">
        <f t="shared" si="719"/>
        <v>28.89999999999992</v>
      </c>
      <c r="N7531" s="19">
        <v>0.5</v>
      </c>
      <c r="O7531" s="11" cm="1">
        <f t="array" ref="O7531">ROUND(_xlfn.SWITCH(C7531,"建筑专教",IF(S7531&gt;0.1,1.38,1.28),"阶梯教室",IF(S7531&gt;0.1,1.15,1.05),"公共教室",IF(S7531&gt;0.1,1.22,1.12),IF(S7531&gt;0.1,1.2,1.1))+(MOD(ROW()*11,31)/31-0.5)*0.06,2)</f>
        <v>1.27</v>
      </c>
      <c r="P7531" s="12">
        <f t="shared" si="718"/>
        <v>0.06</v>
      </c>
      <c r="Q7531" s="13">
        <f t="shared" si="720"/>
        <v>0.45428645436039283</v>
      </c>
      <c r="R7531" s="1">
        <v>0.57499999999999996</v>
      </c>
      <c r="S7531" s="1">
        <v>0</v>
      </c>
      <c r="T7531" s="1">
        <v>0.223</v>
      </c>
      <c r="U7531" s="4" t="s">
        <v>60</v>
      </c>
      <c r="V7531">
        <v>0.49</v>
      </c>
      <c r="W7531">
        <v>0.4</v>
      </c>
      <c r="X7531">
        <v>0.75</v>
      </c>
      <c r="Y7531">
        <v>2.38</v>
      </c>
      <c r="Z7531">
        <v>0.25</v>
      </c>
      <c r="AA7531" s="5">
        <f t="shared" si="721"/>
        <v>0.79799999999999993</v>
      </c>
      <c r="AB7531" s="15" cm="1">
        <f t="array" ref="AB7531">_xlfn.SWITCH(U7531,"夏",122,"冬",90,"春",153,"秋",153,0)</f>
        <v>122</v>
      </c>
      <c r="AC7531" s="16">
        <f t="shared" si="722"/>
        <v>97.355999999999995</v>
      </c>
      <c r="AD7531" s="5">
        <f>IFERROR(AA7531/D7531,0)</f>
        <v>5.5901926444833624E-3</v>
      </c>
      <c r="AE7531" s="15">
        <f t="shared" si="723"/>
        <v>0.33424657534246577</v>
      </c>
      <c r="AF7531" s="5">
        <f>IFERROR(AD7531*AE7531*48,0)</f>
        <v>8.968813185231389E-2</v>
      </c>
    </row>
    <row r="7532" spans="1:32" x14ac:dyDescent="0.15">
      <c r="A7532" s="1"/>
      <c r="B7532" s="1" t="s">
        <v>46</v>
      </c>
      <c r="C7532" s="1" t="s">
        <v>58</v>
      </c>
      <c r="D7532" s="1">
        <v>142.75</v>
      </c>
      <c r="E7532" s="6">
        <v>3.13</v>
      </c>
      <c r="F7532" s="18">
        <v>0.54166666666666696</v>
      </c>
      <c r="G7532" s="1">
        <v>28.8</v>
      </c>
      <c r="H7532" s="1">
        <v>51</v>
      </c>
      <c r="I7532" s="1">
        <v>28.8</v>
      </c>
      <c r="J7532" s="1">
        <v>0.3</v>
      </c>
      <c r="K7532" s="1">
        <v>450</v>
      </c>
      <c r="L7532" s="1">
        <v>841.66700000000003</v>
      </c>
      <c r="M7532" s="6">
        <f t="shared" si="719"/>
        <v>28.799999999999898</v>
      </c>
      <c r="N7532" s="19">
        <v>0.5</v>
      </c>
      <c r="O7532" s="11" cm="1">
        <f t="array" ref="O7532">ROUND(_xlfn.SWITCH(C7532,"建筑专教",IF(S7532&gt;0.1,1.38,1.28),"阶梯教室",IF(S7532&gt;0.1,1.15,1.05),"公共教室",IF(S7532&gt;0.1,1.22,1.12),IF(S7532&gt;0.1,1.2,1.1))+(MOD(ROW()*11,31)/31-0.5)*0.06,2)</f>
        <v>1.29</v>
      </c>
      <c r="P7532" s="12">
        <f t="shared" si="718"/>
        <v>0.06</v>
      </c>
      <c r="Q7532" s="13">
        <f t="shared" si="720"/>
        <v>0.4498471544937872</v>
      </c>
      <c r="R7532" s="1">
        <v>0.57499999999999996</v>
      </c>
      <c r="S7532" s="1">
        <v>0</v>
      </c>
      <c r="T7532" s="1">
        <v>0.47499999999999998</v>
      </c>
      <c r="U7532" s="4" t="s">
        <v>60</v>
      </c>
      <c r="V7532">
        <v>0.49</v>
      </c>
      <c r="W7532">
        <v>0.4</v>
      </c>
      <c r="X7532">
        <v>0.75</v>
      </c>
      <c r="Y7532">
        <v>2.38</v>
      </c>
      <c r="Z7532">
        <v>0.25</v>
      </c>
      <c r="AA7532" s="5">
        <f t="shared" si="721"/>
        <v>1.0499999999999998</v>
      </c>
      <c r="AB7532" s="15" cm="1">
        <f t="array" ref="AB7532">_xlfn.SWITCH(U7532,"夏",122,"冬",90,"春",153,"秋",153,0)</f>
        <v>122</v>
      </c>
      <c r="AC7532" s="16">
        <f t="shared" si="722"/>
        <v>128.09999999999997</v>
      </c>
      <c r="AD7532" s="5">
        <f>IFERROR(AA7532/D7532,0)</f>
        <v>7.3555166374781071E-3</v>
      </c>
      <c r="AE7532" s="15">
        <f t="shared" si="723"/>
        <v>0.33424657534246577</v>
      </c>
      <c r="AF7532" s="5">
        <f>IFERROR(AD7532*AE7532*48,0)</f>
        <v>0.11801069980567616</v>
      </c>
    </row>
    <row r="7533" spans="1:32" x14ac:dyDescent="0.15">
      <c r="A7533" s="1"/>
      <c r="B7533" s="1" t="s">
        <v>46</v>
      </c>
      <c r="C7533" s="1" t="s">
        <v>58</v>
      </c>
      <c r="D7533" s="1">
        <v>142.75</v>
      </c>
      <c r="E7533" s="6">
        <v>3.13</v>
      </c>
      <c r="F7533" s="18">
        <v>0.5625</v>
      </c>
      <c r="G7533" s="1">
        <v>28.7</v>
      </c>
      <c r="H7533" s="1">
        <v>51.5</v>
      </c>
      <c r="I7533" s="1">
        <v>28.7</v>
      </c>
      <c r="J7533" s="1">
        <v>0.3</v>
      </c>
      <c r="K7533" s="1">
        <v>450</v>
      </c>
      <c r="L7533" s="1">
        <v>762.5</v>
      </c>
      <c r="M7533" s="6">
        <f t="shared" si="719"/>
        <v>28.700000000000102</v>
      </c>
      <c r="N7533" s="19">
        <v>0.5</v>
      </c>
      <c r="O7533" s="11" cm="1">
        <f t="array" ref="O7533">ROUND(_xlfn.SWITCH(C7533,"建筑专教",IF(S7533&gt;0.1,1.38,1.28),"阶梯教室",IF(S7533&gt;0.1,1.15,1.05),"公共教室",IF(S7533&gt;0.1,1.22,1.12),IF(S7533&gt;0.1,1.2,1.1))+(MOD(ROW()*11,31)/31-0.5)*0.06,2)</f>
        <v>1.25</v>
      </c>
      <c r="P7533" s="12">
        <f t="shared" si="718"/>
        <v>0.06</v>
      </c>
      <c r="Q7533" s="13">
        <f t="shared" si="720"/>
        <v>0.34835278926518237</v>
      </c>
      <c r="R7533" s="1">
        <v>0.57499999999999996</v>
      </c>
      <c r="S7533" s="1">
        <v>0</v>
      </c>
      <c r="T7533" s="1">
        <v>0.47</v>
      </c>
      <c r="U7533" s="4" t="s">
        <v>60</v>
      </c>
      <c r="V7533">
        <v>0.49</v>
      </c>
      <c r="W7533">
        <v>0.4</v>
      </c>
      <c r="X7533">
        <v>0.75</v>
      </c>
      <c r="Y7533">
        <v>2.38</v>
      </c>
      <c r="Z7533">
        <v>0.25</v>
      </c>
      <c r="AA7533" s="5">
        <f t="shared" si="721"/>
        <v>1.0449999999999999</v>
      </c>
      <c r="AB7533" s="15" cm="1">
        <f t="array" ref="AB7533">_xlfn.SWITCH(U7533,"夏",122,"冬",90,"春",153,"秋",153,0)</f>
        <v>122</v>
      </c>
      <c r="AC7533" s="16">
        <f t="shared" si="722"/>
        <v>127.49</v>
      </c>
      <c r="AD7533" s="5">
        <f>IFERROR(AA7533/D7533,0)</f>
        <v>7.3204903677758313E-3</v>
      </c>
      <c r="AE7533" s="15">
        <f t="shared" si="723"/>
        <v>0.33424657534246577</v>
      </c>
      <c r="AF7533" s="5">
        <f>IFERROR(AD7533*AE7533*48,0)</f>
        <v>0.11744874409231582</v>
      </c>
    </row>
    <row r="7534" spans="1:32" x14ac:dyDescent="0.15">
      <c r="A7534" s="1"/>
      <c r="B7534" s="1" t="s">
        <v>46</v>
      </c>
      <c r="C7534" s="1" t="s">
        <v>58</v>
      </c>
      <c r="D7534" s="1">
        <v>142.75</v>
      </c>
      <c r="E7534" s="6">
        <v>3.13</v>
      </c>
      <c r="F7534" s="18">
        <v>0.58333333333333304</v>
      </c>
      <c r="G7534" s="1">
        <v>28.6</v>
      </c>
      <c r="H7534" s="1">
        <v>52</v>
      </c>
      <c r="I7534" s="1">
        <v>28.6</v>
      </c>
      <c r="J7534" s="1">
        <v>0.3</v>
      </c>
      <c r="K7534" s="1">
        <v>450</v>
      </c>
      <c r="L7534" s="1">
        <v>683.33299999999997</v>
      </c>
      <c r="M7534" s="6">
        <f t="shared" si="719"/>
        <v>28.600000000000023</v>
      </c>
      <c r="N7534" s="19">
        <v>0.5</v>
      </c>
      <c r="O7534" s="11" cm="1">
        <f t="array" ref="O7534">ROUND(_xlfn.SWITCH(C7534,"建筑专教",IF(S7534&gt;0.1,1.38,1.28),"阶梯教室",IF(S7534&gt;0.1,1.15,1.05),"公共教室",IF(S7534&gt;0.1,1.22,1.12),IF(S7534&gt;0.1,1.2,1.1))+(MOD(ROW()*11,31)/31-0.5)*0.06,2)</f>
        <v>1.27</v>
      </c>
      <c r="P7534" s="12">
        <f t="shared" si="718"/>
        <v>0.06</v>
      </c>
      <c r="Q7534" s="13">
        <f t="shared" si="720"/>
        <v>0.34569144215587133</v>
      </c>
      <c r="R7534" s="1">
        <v>0.57499999999999996</v>
      </c>
      <c r="S7534" s="1">
        <v>0</v>
      </c>
      <c r="T7534" s="1">
        <v>0.3</v>
      </c>
      <c r="U7534" s="4" t="s">
        <v>60</v>
      </c>
      <c r="V7534">
        <v>0.49</v>
      </c>
      <c r="W7534">
        <v>0.4</v>
      </c>
      <c r="X7534">
        <v>0.75</v>
      </c>
      <c r="Y7534">
        <v>2.38</v>
      </c>
      <c r="Z7534">
        <v>0.25</v>
      </c>
      <c r="AA7534" s="5">
        <f t="shared" si="721"/>
        <v>0.875</v>
      </c>
      <c r="AB7534" s="15" cm="1">
        <f t="array" ref="AB7534">_xlfn.SWITCH(U7534,"夏",122,"冬",90,"春",153,"秋",153,0)</f>
        <v>122</v>
      </c>
      <c r="AC7534" s="16">
        <f t="shared" si="722"/>
        <v>106.75</v>
      </c>
      <c r="AD7534" s="5">
        <f>IFERROR(AA7534/D7534,0)</f>
        <v>6.1295971978984239E-3</v>
      </c>
      <c r="AE7534" s="15">
        <f t="shared" si="723"/>
        <v>0.33424657534246577</v>
      </c>
      <c r="AF7534" s="5">
        <f>IFERROR(AD7534*AE7534*48,0)</f>
        <v>9.8342249838063486E-2</v>
      </c>
    </row>
    <row r="7535" spans="1:32" x14ac:dyDescent="0.15">
      <c r="A7535" s="1"/>
      <c r="B7535" s="1" t="s">
        <v>46</v>
      </c>
      <c r="C7535" s="1" t="s">
        <v>58</v>
      </c>
      <c r="D7535" s="1">
        <v>142.75</v>
      </c>
      <c r="E7535" s="6">
        <v>3.13</v>
      </c>
      <c r="F7535" s="18">
        <v>0.60416666666666696</v>
      </c>
      <c r="G7535" s="1">
        <v>28.5</v>
      </c>
      <c r="H7535" s="1">
        <v>52.5</v>
      </c>
      <c r="I7535" s="1">
        <v>28.5</v>
      </c>
      <c r="J7535" s="1">
        <v>0.3</v>
      </c>
      <c r="K7535" s="1">
        <v>450</v>
      </c>
      <c r="L7535" s="1">
        <v>604.16700000000003</v>
      </c>
      <c r="M7535" s="6">
        <f t="shared" si="719"/>
        <v>28.500000000000057</v>
      </c>
      <c r="N7535" s="19">
        <v>0.5</v>
      </c>
      <c r="O7535" s="11" cm="1">
        <f t="array" ref="O7535">ROUND(_xlfn.SWITCH(C7535,"建筑专教",IF(S7535&gt;0.1,1.38,1.28),"阶梯教室",IF(S7535&gt;0.1,1.15,1.05),"公共教室",IF(S7535&gt;0.1,1.22,1.12),IF(S7535&gt;0.1,1.2,1.1))+(MOD(ROW()*11,31)/31-0.5)*0.06,2)</f>
        <v>1.29</v>
      </c>
      <c r="P7535" s="12">
        <f t="shared" si="718"/>
        <v>0.06</v>
      </c>
      <c r="Q7535" s="13">
        <f t="shared" si="720"/>
        <v>0.34314184791768015</v>
      </c>
      <c r="R7535" s="1">
        <v>0.57499999999999996</v>
      </c>
      <c r="S7535" s="1">
        <v>0</v>
      </c>
      <c r="T7535" s="1">
        <v>0.22700000000000001</v>
      </c>
      <c r="U7535" s="4" t="s">
        <v>60</v>
      </c>
      <c r="V7535">
        <v>0.49</v>
      </c>
      <c r="W7535">
        <v>0.4</v>
      </c>
      <c r="X7535">
        <v>0.75</v>
      </c>
      <c r="Y7535">
        <v>2.38</v>
      </c>
      <c r="Z7535">
        <v>0.25</v>
      </c>
      <c r="AA7535" s="5">
        <f t="shared" si="721"/>
        <v>0.80199999999999994</v>
      </c>
      <c r="AB7535" s="15" cm="1">
        <f t="array" ref="AB7535">_xlfn.SWITCH(U7535,"夏",122,"冬",90,"春",153,"秋",153,0)</f>
        <v>122</v>
      </c>
      <c r="AC7535" s="16">
        <f t="shared" si="722"/>
        <v>97.843999999999994</v>
      </c>
      <c r="AD7535" s="5">
        <f>IFERROR(AA7535/D7535,0)</f>
        <v>5.6182136602451836E-3</v>
      </c>
      <c r="AE7535" s="15">
        <f t="shared" si="723"/>
        <v>0.33424657534246577</v>
      </c>
      <c r="AF7535" s="5">
        <f>IFERROR(AD7535*AE7535*48,0)</f>
        <v>9.0137696423002178E-2</v>
      </c>
    </row>
    <row r="7536" spans="1:32" x14ac:dyDescent="0.15">
      <c r="A7536" s="1"/>
      <c r="B7536" s="1" t="s">
        <v>46</v>
      </c>
      <c r="C7536" s="1" t="s">
        <v>58</v>
      </c>
      <c r="D7536" s="1">
        <v>142.75</v>
      </c>
      <c r="E7536" s="6">
        <v>3.13</v>
      </c>
      <c r="F7536" s="18">
        <v>0.625</v>
      </c>
      <c r="G7536" s="1">
        <v>28.4</v>
      </c>
      <c r="H7536" s="1">
        <v>53</v>
      </c>
      <c r="I7536" s="1">
        <v>28.4</v>
      </c>
      <c r="J7536" s="1">
        <v>0.3</v>
      </c>
      <c r="K7536" s="1">
        <v>450</v>
      </c>
      <c r="L7536" s="1">
        <v>525</v>
      </c>
      <c r="M7536" s="6">
        <f t="shared" si="719"/>
        <v>28.400000000000034</v>
      </c>
      <c r="N7536" s="19">
        <v>0.5</v>
      </c>
      <c r="O7536" s="11" cm="1">
        <f t="array" ref="O7536">ROUND(_xlfn.SWITCH(C7536,"建筑专教",IF(S7536&gt;0.1,1.38,1.28),"阶梯教室",IF(S7536&gt;0.1,1.15,1.05),"公共教室",IF(S7536&gt;0.1,1.22,1.12),IF(S7536&gt;0.1,1.2,1.1))+(MOD(ROW()*11,31)/31-0.5)*0.06,2)</f>
        <v>1.25</v>
      </c>
      <c r="P7536" s="12">
        <f t="shared" si="718"/>
        <v>0.06</v>
      </c>
      <c r="Q7536" s="13">
        <f t="shared" si="720"/>
        <v>0.2377738217295064</v>
      </c>
      <c r="R7536" s="1">
        <v>0.57499999999999996</v>
      </c>
      <c r="S7536" s="1">
        <v>0</v>
      </c>
      <c r="T7536" s="1">
        <v>0.26</v>
      </c>
      <c r="U7536" s="4" t="s">
        <v>60</v>
      </c>
      <c r="V7536">
        <v>0.49</v>
      </c>
      <c r="W7536">
        <v>0.4</v>
      </c>
      <c r="X7536">
        <v>0.75</v>
      </c>
      <c r="Y7536">
        <v>2.38</v>
      </c>
      <c r="Z7536">
        <v>0.25</v>
      </c>
      <c r="AA7536" s="5">
        <f t="shared" si="721"/>
        <v>0.83499999999999996</v>
      </c>
      <c r="AB7536" s="15" cm="1">
        <f t="array" ref="AB7536">_xlfn.SWITCH(U7536,"夏",122,"冬",90,"春",153,"秋",153,0)</f>
        <v>122</v>
      </c>
      <c r="AC7536" s="16">
        <f t="shared" si="722"/>
        <v>101.86999999999999</v>
      </c>
      <c r="AD7536" s="5">
        <f>IFERROR(AA7536/D7536,0)</f>
        <v>5.8493870402802099E-3</v>
      </c>
      <c r="AE7536" s="15">
        <f t="shared" si="723"/>
        <v>0.33424657534246577</v>
      </c>
      <c r="AF7536" s="5">
        <f>IFERROR(AD7536*AE7536*48,0)</f>
        <v>9.3846604131180567E-2</v>
      </c>
    </row>
    <row r="7537" spans="1:32" x14ac:dyDescent="0.15">
      <c r="A7537" s="1"/>
      <c r="B7537" s="1" t="s">
        <v>46</v>
      </c>
      <c r="C7537" s="1" t="s">
        <v>58</v>
      </c>
      <c r="D7537" s="1">
        <v>142.75</v>
      </c>
      <c r="E7537" s="6">
        <v>3.13</v>
      </c>
      <c r="F7537" s="18">
        <v>0.64583333333333304</v>
      </c>
      <c r="G7537" s="1">
        <v>28.3</v>
      </c>
      <c r="H7537" s="1">
        <v>53.5</v>
      </c>
      <c r="I7537" s="1">
        <v>28.3</v>
      </c>
      <c r="J7537" s="1">
        <v>0.3</v>
      </c>
      <c r="K7537" s="1">
        <v>450</v>
      </c>
      <c r="L7537" s="1">
        <v>445.83300000000003</v>
      </c>
      <c r="M7537" s="6">
        <f t="shared" si="719"/>
        <v>28.300000000000125</v>
      </c>
      <c r="N7537" s="19">
        <v>0.5</v>
      </c>
      <c r="O7537" s="11" cm="1">
        <f t="array" ref="O7537">ROUND(_xlfn.SWITCH(C7537,"建筑专教",IF(S7537&gt;0.1,1.38,1.28),"阶梯教室",IF(S7537&gt;0.1,1.15,1.05),"公共教室",IF(S7537&gt;0.1,1.22,1.12),IF(S7537&gt;0.1,1.2,1.1))+(MOD(ROW()*11,31)/31-0.5)*0.06,2)</f>
        <v>1.28</v>
      </c>
      <c r="P7537" s="12">
        <f t="shared" si="718"/>
        <v>0.06</v>
      </c>
      <c r="Q7537" s="13">
        <f t="shared" si="720"/>
        <v>0.25469283312254937</v>
      </c>
      <c r="R7537" s="1">
        <v>0.57499999999999996</v>
      </c>
      <c r="S7537" s="1">
        <v>0</v>
      </c>
      <c r="T7537" s="1">
        <v>0.48499999999999999</v>
      </c>
      <c r="U7537" s="4" t="s">
        <v>60</v>
      </c>
      <c r="V7537">
        <v>0.49</v>
      </c>
      <c r="W7537">
        <v>0.4</v>
      </c>
      <c r="X7537">
        <v>0.75</v>
      </c>
      <c r="Y7537">
        <v>2.38</v>
      </c>
      <c r="Z7537">
        <v>0.25</v>
      </c>
      <c r="AA7537" s="5">
        <f t="shared" si="721"/>
        <v>1.06</v>
      </c>
      <c r="AB7537" s="15" cm="1">
        <f t="array" ref="AB7537">_xlfn.SWITCH(U7537,"夏",122,"冬",90,"春",153,"秋",153,0)</f>
        <v>122</v>
      </c>
      <c r="AC7537" s="16">
        <f t="shared" si="722"/>
        <v>129.32</v>
      </c>
      <c r="AD7537" s="5">
        <f>IFERROR(AA7537/D7537,0)</f>
        <v>7.4255691768826621E-3</v>
      </c>
      <c r="AE7537" s="15">
        <f t="shared" si="723"/>
        <v>0.33424657534246577</v>
      </c>
      <c r="AF7537" s="5">
        <f>IFERROR(AD7537*AE7537*48,0)</f>
        <v>0.11913461123239691</v>
      </c>
    </row>
    <row r="7538" spans="1:32" x14ac:dyDescent="0.15">
      <c r="A7538" s="1"/>
      <c r="B7538" s="1" t="s">
        <v>46</v>
      </c>
      <c r="C7538" s="1" t="s">
        <v>58</v>
      </c>
      <c r="D7538" s="1">
        <v>142.75</v>
      </c>
      <c r="E7538" s="6">
        <v>3.13</v>
      </c>
      <c r="F7538" s="18">
        <v>0.66666666666666696</v>
      </c>
      <c r="G7538" s="1">
        <v>28.2</v>
      </c>
      <c r="H7538" s="1">
        <v>54</v>
      </c>
      <c r="I7538" s="1">
        <v>28.2</v>
      </c>
      <c r="J7538" s="1">
        <v>0.3</v>
      </c>
      <c r="K7538" s="1">
        <v>450</v>
      </c>
      <c r="L7538" s="1">
        <v>366.66699999999997</v>
      </c>
      <c r="M7538" s="6">
        <f t="shared" si="719"/>
        <v>28.199999999999875</v>
      </c>
      <c r="N7538" s="19">
        <v>0.5</v>
      </c>
      <c r="O7538" s="11" cm="1">
        <f t="array" ref="O7538">ROUND(_xlfn.SWITCH(C7538,"建筑专教",IF(S7538&gt;0.1,1.38,1.28),"阶梯教室",IF(S7538&gt;0.1,1.15,1.05),"公共教室",IF(S7538&gt;0.1,1.22,1.12),IF(S7538&gt;0.1,1.2,1.1))+(MOD(ROW()*11,31)/31-0.5)*0.06,2)</f>
        <v>1.3</v>
      </c>
      <c r="P7538" s="12">
        <f t="shared" si="718"/>
        <v>0.06</v>
      </c>
      <c r="Q7538" s="13">
        <f t="shared" si="720"/>
        <v>0.25374083948269827</v>
      </c>
      <c r="R7538" s="1">
        <v>0.57499999999999996</v>
      </c>
      <c r="S7538" s="1">
        <v>0</v>
      </c>
      <c r="T7538" s="1">
        <v>0.34</v>
      </c>
      <c r="U7538" s="4" t="s">
        <v>60</v>
      </c>
      <c r="V7538">
        <v>0.49</v>
      </c>
      <c r="W7538">
        <v>0.4</v>
      </c>
      <c r="X7538">
        <v>0.75</v>
      </c>
      <c r="Y7538">
        <v>2.38</v>
      </c>
      <c r="Z7538">
        <v>0.25</v>
      </c>
      <c r="AA7538" s="5">
        <f t="shared" si="721"/>
        <v>0.91500000000000004</v>
      </c>
      <c r="AB7538" s="15" cm="1">
        <f t="array" ref="AB7538">_xlfn.SWITCH(U7538,"夏",122,"冬",90,"春",153,"秋",153,0)</f>
        <v>122</v>
      </c>
      <c r="AC7538" s="16">
        <f t="shared" si="722"/>
        <v>111.63000000000001</v>
      </c>
      <c r="AD7538" s="5">
        <f>IFERROR(AA7538/D7538,0)</f>
        <v>6.4098073555166378E-3</v>
      </c>
      <c r="AE7538" s="15">
        <f t="shared" si="723"/>
        <v>0.33424657534246577</v>
      </c>
      <c r="AF7538" s="5">
        <f>IFERROR(AD7538*AE7538*48,0)</f>
        <v>0.10283789554494641</v>
      </c>
    </row>
    <row r="7539" spans="1:32" x14ac:dyDescent="0.15">
      <c r="A7539" s="1"/>
      <c r="B7539" s="1" t="s">
        <v>46</v>
      </c>
      <c r="C7539" s="1" t="s">
        <v>58</v>
      </c>
      <c r="D7539" s="1">
        <v>142.75</v>
      </c>
      <c r="E7539" s="6">
        <v>3.13</v>
      </c>
      <c r="F7539" s="18">
        <v>0.6875</v>
      </c>
      <c r="G7539" s="1">
        <v>28.1</v>
      </c>
      <c r="H7539" s="1">
        <v>54.5</v>
      </c>
      <c r="I7539" s="1">
        <v>28.1</v>
      </c>
      <c r="J7539" s="1">
        <v>0.3</v>
      </c>
      <c r="K7539" s="1">
        <v>450</v>
      </c>
      <c r="L7539" s="1">
        <v>287.5</v>
      </c>
      <c r="M7539" s="6">
        <f t="shared" si="719"/>
        <v>28.099999999999966</v>
      </c>
      <c r="N7539" s="19">
        <v>0.5</v>
      </c>
      <c r="O7539" s="11" cm="1">
        <f t="array" ref="O7539">ROUND(_xlfn.SWITCH(C7539,"建筑专教",IF(S7539&gt;0.1,1.38,1.28),"阶梯教室",IF(S7539&gt;0.1,1.15,1.05),"公共教室",IF(S7539&gt;0.1,1.22,1.12),IF(S7539&gt;0.1,1.2,1.1))+(MOD(ROW()*11,31)/31-0.5)*0.06,2)</f>
        <v>1.36</v>
      </c>
      <c r="P7539" s="12">
        <f t="shared" si="718"/>
        <v>0.06</v>
      </c>
      <c r="Q7539" s="13">
        <f t="shared" si="720"/>
        <v>0.3182912060350454</v>
      </c>
      <c r="R7539" s="1">
        <v>0.57499999999999996</v>
      </c>
      <c r="S7539" s="1">
        <v>0.28000000000000003</v>
      </c>
      <c r="T7539" s="1">
        <v>0.27</v>
      </c>
      <c r="U7539" s="4" t="s">
        <v>60</v>
      </c>
      <c r="V7539">
        <v>0.49</v>
      </c>
      <c r="W7539">
        <v>0.4</v>
      </c>
      <c r="X7539">
        <v>0.75</v>
      </c>
      <c r="Y7539">
        <v>2.38</v>
      </c>
      <c r="Z7539">
        <v>0.25</v>
      </c>
      <c r="AA7539" s="5">
        <f t="shared" si="721"/>
        <v>1.125</v>
      </c>
      <c r="AB7539" s="15" cm="1">
        <f t="array" ref="AB7539">_xlfn.SWITCH(U7539,"夏",122,"冬",90,"春",153,"秋",153,0)</f>
        <v>122</v>
      </c>
      <c r="AC7539" s="16">
        <f t="shared" si="722"/>
        <v>137.25</v>
      </c>
      <c r="AD7539" s="5">
        <f>IFERROR(AA7539/D7539,0)</f>
        <v>7.8809106830122592E-3</v>
      </c>
      <c r="AE7539" s="15">
        <f t="shared" si="723"/>
        <v>0.33424657534246577</v>
      </c>
      <c r="AF7539" s="5">
        <f>IFERROR(AD7539*AE7539*48,0)</f>
        <v>0.12644003550608163</v>
      </c>
    </row>
    <row r="7540" spans="1:32" x14ac:dyDescent="0.15">
      <c r="A7540" s="1"/>
      <c r="B7540" s="1" t="s">
        <v>46</v>
      </c>
      <c r="C7540" s="1" t="s">
        <v>58</v>
      </c>
      <c r="D7540" s="1">
        <v>142.75</v>
      </c>
      <c r="E7540" s="6">
        <v>3.13</v>
      </c>
      <c r="F7540" s="18">
        <v>0.70833333333333304</v>
      </c>
      <c r="G7540" s="1">
        <v>28</v>
      </c>
      <c r="H7540" s="1">
        <v>55</v>
      </c>
      <c r="I7540" s="1">
        <v>28</v>
      </c>
      <c r="J7540" s="1">
        <v>0.3</v>
      </c>
      <c r="K7540" s="1">
        <v>450</v>
      </c>
      <c r="L7540" s="1">
        <v>208.333</v>
      </c>
      <c r="M7540" s="6">
        <f t="shared" si="719"/>
        <v>28.000000000000057</v>
      </c>
      <c r="N7540" s="19">
        <v>0.5</v>
      </c>
      <c r="O7540" s="11" cm="1">
        <f t="array" ref="O7540">ROUND(_xlfn.SWITCH(C7540,"建筑专教",IF(S7540&gt;0.1,1.38,1.28),"阶梯教室",IF(S7540&gt;0.1,1.15,1.05),"公共教室",IF(S7540&gt;0.1,1.22,1.12),IF(S7540&gt;0.1,1.2,1.1))+(MOD(ROW()*11,31)/31-0.5)*0.06,2)</f>
        <v>1.38</v>
      </c>
      <c r="P7540" s="12">
        <f t="shared" si="718"/>
        <v>0.06</v>
      </c>
      <c r="Q7540" s="13">
        <f t="shared" si="720"/>
        <v>0.31648285154625644</v>
      </c>
      <c r="R7540" s="1">
        <v>0.57499999999999996</v>
      </c>
      <c r="S7540" s="1">
        <v>0.22</v>
      </c>
      <c r="T7540" s="1">
        <v>0.24</v>
      </c>
      <c r="U7540" s="4" t="s">
        <v>60</v>
      </c>
      <c r="V7540">
        <v>0.49</v>
      </c>
      <c r="W7540">
        <v>0.4</v>
      </c>
      <c r="X7540">
        <v>0.75</v>
      </c>
      <c r="Y7540">
        <v>2.38</v>
      </c>
      <c r="Z7540">
        <v>0.25</v>
      </c>
      <c r="AA7540" s="5">
        <f t="shared" si="721"/>
        <v>1.0349999999999999</v>
      </c>
      <c r="AB7540" s="15" cm="1">
        <f t="array" ref="AB7540">_xlfn.SWITCH(U7540,"夏",122,"冬",90,"春",153,"秋",153,0)</f>
        <v>122</v>
      </c>
      <c r="AC7540" s="16">
        <f t="shared" si="722"/>
        <v>126.27</v>
      </c>
      <c r="AD7540" s="5">
        <f>IFERROR(AA7540/D7540,0)</f>
        <v>7.250437828371278E-3</v>
      </c>
      <c r="AE7540" s="15">
        <f t="shared" si="723"/>
        <v>0.33424657534246577</v>
      </c>
      <c r="AF7540" s="5">
        <f>IFERROR(AD7540*AE7540*48,0)</f>
        <v>0.11632483266559507</v>
      </c>
    </row>
    <row r="7541" spans="1:32" x14ac:dyDescent="0.15">
      <c r="A7541" s="1"/>
      <c r="B7541" s="1" t="s">
        <v>46</v>
      </c>
      <c r="C7541" s="1" t="s">
        <v>58</v>
      </c>
      <c r="D7541" s="1">
        <v>142.75</v>
      </c>
      <c r="E7541" s="6">
        <v>3.13</v>
      </c>
      <c r="F7541" s="18">
        <v>0.72916666666666696</v>
      </c>
      <c r="G7541" s="1">
        <v>27.6</v>
      </c>
      <c r="H7541" s="1">
        <v>56.6</v>
      </c>
      <c r="I7541" s="1">
        <v>27.6</v>
      </c>
      <c r="J7541" s="1">
        <v>0.3</v>
      </c>
      <c r="K7541" s="1">
        <v>450</v>
      </c>
      <c r="L7541" s="1">
        <v>141.667</v>
      </c>
      <c r="M7541" s="6">
        <f t="shared" si="719"/>
        <v>27.600000000000136</v>
      </c>
      <c r="N7541" s="19">
        <v>0.5</v>
      </c>
      <c r="O7541" s="11" cm="1">
        <f t="array" ref="O7541">ROUND(_xlfn.SWITCH(C7541,"建筑专教",IF(S7541&gt;0.1,1.38,1.28),"阶梯教室",IF(S7541&gt;0.1,1.15,1.05),"公共教室",IF(S7541&gt;0.1,1.22,1.12),IF(S7541&gt;0.1,1.2,1.1))+(MOD(ROW()*11,31)/31-0.5)*0.06,2)</f>
        <v>1.4</v>
      </c>
      <c r="P7541" s="12">
        <f t="shared" si="718"/>
        <v>0.06</v>
      </c>
      <c r="Q7541" s="13">
        <f t="shared" si="720"/>
        <v>0.21713223763908196</v>
      </c>
      <c r="R7541" s="1">
        <v>0.57499999999999996</v>
      </c>
      <c r="S7541" s="1">
        <v>0.15</v>
      </c>
      <c r="T7541" s="1">
        <v>0.22700000000000001</v>
      </c>
      <c r="U7541" s="4" t="s">
        <v>60</v>
      </c>
      <c r="V7541">
        <v>0.49</v>
      </c>
      <c r="W7541">
        <v>0.4</v>
      </c>
      <c r="X7541">
        <v>0.75</v>
      </c>
      <c r="Y7541">
        <v>2.38</v>
      </c>
      <c r="Z7541">
        <v>0.25</v>
      </c>
      <c r="AA7541" s="5">
        <f t="shared" si="721"/>
        <v>0.95199999999999996</v>
      </c>
      <c r="AB7541" s="15" cm="1">
        <f t="array" ref="AB7541">_xlfn.SWITCH(U7541,"夏",122,"冬",90,"春",153,"秋",153,0)</f>
        <v>122</v>
      </c>
      <c r="AC7541" s="16">
        <f t="shared" si="722"/>
        <v>116.14399999999999</v>
      </c>
      <c r="AD7541" s="5">
        <f>IFERROR(AA7541/D7541,0)</f>
        <v>6.6690017513134844E-3</v>
      </c>
      <c r="AE7541" s="15">
        <f t="shared" si="723"/>
        <v>0.33424657534246577</v>
      </c>
      <c r="AF7541" s="5">
        <f>IFERROR(AD7541*AE7541*48,0)</f>
        <v>0.10699636782381305</v>
      </c>
    </row>
    <row r="7542" spans="1:32" x14ac:dyDescent="0.15">
      <c r="A7542" s="1"/>
      <c r="B7542" s="1" t="s">
        <v>46</v>
      </c>
      <c r="C7542" s="1" t="s">
        <v>58</v>
      </c>
      <c r="D7542" s="1">
        <v>142.75</v>
      </c>
      <c r="E7542" s="6">
        <v>3.13</v>
      </c>
      <c r="F7542" s="18">
        <v>0.75</v>
      </c>
      <c r="G7542" s="1">
        <v>27.2</v>
      </c>
      <c r="H7542" s="1">
        <v>58.2</v>
      </c>
      <c r="I7542" s="1">
        <v>27.2</v>
      </c>
      <c r="J7542" s="1">
        <v>0.3</v>
      </c>
      <c r="K7542" s="1">
        <v>450</v>
      </c>
      <c r="L7542" s="1">
        <v>75</v>
      </c>
      <c r="M7542" s="6">
        <f t="shared" si="719"/>
        <v>27.199999999999932</v>
      </c>
      <c r="N7542" s="19">
        <v>0.5</v>
      </c>
      <c r="O7542" s="11" cm="1">
        <f t="array" ref="O7542">ROUND(_xlfn.SWITCH(C7542,"建筑专教",IF(S7542&gt;0.1,1.38,1.28),"阶梯教室",IF(S7542&gt;0.1,1.15,1.05),"公共教室",IF(S7542&gt;0.1,1.22,1.12),IF(S7542&gt;0.1,1.2,1.1))+(MOD(ROW()*11,31)/31-0.5)*0.06,2)</f>
        <v>1.36</v>
      </c>
      <c r="P7542" s="12">
        <f t="shared" si="718"/>
        <v>0.06</v>
      </c>
      <c r="Q7542" s="13">
        <f t="shared" si="720"/>
        <v>1.6167616654589923E-2</v>
      </c>
      <c r="R7542" s="1">
        <v>0.57499999999999996</v>
      </c>
      <c r="S7542" s="1">
        <v>0.28000000000000003</v>
      </c>
      <c r="T7542" s="1">
        <v>0.26</v>
      </c>
      <c r="U7542" s="4" t="s">
        <v>60</v>
      </c>
      <c r="V7542">
        <v>0.49</v>
      </c>
      <c r="W7542">
        <v>0.4</v>
      </c>
      <c r="X7542">
        <v>0.75</v>
      </c>
      <c r="Y7542">
        <v>2.38</v>
      </c>
      <c r="Z7542">
        <v>0.25</v>
      </c>
      <c r="AA7542" s="5">
        <f t="shared" si="721"/>
        <v>1.115</v>
      </c>
      <c r="AB7542" s="15" cm="1">
        <f t="array" ref="AB7542">_xlfn.SWITCH(U7542,"夏",122,"冬",90,"春",153,"秋",153,0)</f>
        <v>122</v>
      </c>
      <c r="AC7542" s="16">
        <f t="shared" si="722"/>
        <v>136.03</v>
      </c>
      <c r="AD7542" s="5">
        <f>IFERROR(AA7542/D7542,0)</f>
        <v>7.810858143607706E-3</v>
      </c>
      <c r="AE7542" s="15">
        <f t="shared" si="723"/>
        <v>0.33424657534246577</v>
      </c>
      <c r="AF7542" s="5">
        <f>IFERROR(AD7542*AE7542*48,0)</f>
        <v>0.12531612407936091</v>
      </c>
    </row>
    <row r="7543" spans="1:32" x14ac:dyDescent="0.15">
      <c r="A7543" s="1"/>
      <c r="B7543" s="1" t="s">
        <v>46</v>
      </c>
      <c r="C7543" s="1" t="s">
        <v>58</v>
      </c>
      <c r="D7543" s="1">
        <v>142.75</v>
      </c>
      <c r="E7543" s="6">
        <v>3.13</v>
      </c>
      <c r="F7543" s="18">
        <v>0.77083333333333304</v>
      </c>
      <c r="G7543" s="1">
        <v>26.8</v>
      </c>
      <c r="H7543" s="1">
        <v>59.8</v>
      </c>
      <c r="I7543" s="1">
        <v>26.8</v>
      </c>
      <c r="J7543" s="1">
        <v>0.3</v>
      </c>
      <c r="K7543" s="1">
        <v>450</v>
      </c>
      <c r="L7543" s="1">
        <v>37.5</v>
      </c>
      <c r="M7543" s="6">
        <f t="shared" si="719"/>
        <v>26.800000000000011</v>
      </c>
      <c r="N7543" s="19">
        <v>0.5</v>
      </c>
      <c r="O7543" s="11" cm="1">
        <f t="array" ref="O7543">ROUND(_xlfn.SWITCH(C7543,"建筑专教",IF(S7543&gt;0.1,1.38,1.28),"阶梯教室",IF(S7543&gt;0.1,1.15,1.05),"公共教室",IF(S7543&gt;0.1,1.22,1.12),IF(S7543&gt;0.1,1.2,1.1))+(MOD(ROW()*11,31)/31-0.5)*0.06,2)</f>
        <v>1.38</v>
      </c>
      <c r="P7543" s="12">
        <f t="shared" si="718"/>
        <v>0.06</v>
      </c>
      <c r="Q7543" s="13">
        <f t="shared" si="720"/>
        <v>-8.0108416029109272E-2</v>
      </c>
      <c r="R7543" s="1">
        <v>0.57499999999999996</v>
      </c>
      <c r="S7543" s="1">
        <v>0.22</v>
      </c>
      <c r="T7543" s="1">
        <v>0.48499999999999999</v>
      </c>
      <c r="U7543" s="4" t="s">
        <v>60</v>
      </c>
      <c r="V7543">
        <v>0.49</v>
      </c>
      <c r="W7543">
        <v>0.4</v>
      </c>
      <c r="X7543">
        <v>0.75</v>
      </c>
      <c r="Y7543">
        <v>2.38</v>
      </c>
      <c r="Z7543">
        <v>0.25</v>
      </c>
      <c r="AA7543" s="5">
        <f t="shared" si="721"/>
        <v>1.2799999999999998</v>
      </c>
      <c r="AB7543" s="15" cm="1">
        <f t="array" ref="AB7543">_xlfn.SWITCH(U7543,"夏",122,"冬",90,"春",153,"秋",153,0)</f>
        <v>122</v>
      </c>
      <c r="AC7543" s="16">
        <f t="shared" si="722"/>
        <v>156.15999999999997</v>
      </c>
      <c r="AD7543" s="5">
        <f>IFERROR(AA7543/D7543,0)</f>
        <v>8.966725043782835E-3</v>
      </c>
      <c r="AE7543" s="15">
        <f t="shared" si="723"/>
        <v>0.33424657534246577</v>
      </c>
      <c r="AF7543" s="5">
        <f>IFERROR(AD7543*AE7543*48,0)</f>
        <v>0.14386066262025282</v>
      </c>
    </row>
    <row r="7544" spans="1:32" x14ac:dyDescent="0.15">
      <c r="A7544" s="1"/>
      <c r="B7544" s="1" t="s">
        <v>46</v>
      </c>
      <c r="C7544" s="1" t="s">
        <v>58</v>
      </c>
      <c r="D7544" s="1">
        <v>142.75</v>
      </c>
      <c r="E7544" s="6">
        <v>3.13</v>
      </c>
      <c r="F7544" s="18">
        <v>0.79166666666666696</v>
      </c>
      <c r="G7544" s="1">
        <v>26.4</v>
      </c>
      <c r="H7544" s="1">
        <v>61.4</v>
      </c>
      <c r="I7544" s="1">
        <v>26.4</v>
      </c>
      <c r="J7544" s="1">
        <v>0.3</v>
      </c>
      <c r="K7544" s="1">
        <v>450</v>
      </c>
      <c r="L7544" s="1">
        <v>12.5</v>
      </c>
      <c r="M7544" s="6">
        <f t="shared" si="719"/>
        <v>26.400000000000034</v>
      </c>
      <c r="N7544" s="19">
        <v>0.5</v>
      </c>
      <c r="O7544" s="11" cm="1">
        <f t="array" ref="O7544">ROUND(_xlfn.SWITCH(C7544,"建筑专教",IF(S7544&gt;0.1,1.38,1.28),"阶梯教室",IF(S7544&gt;0.1,1.15,1.05),"公共教室",IF(S7544&gt;0.1,1.22,1.12),IF(S7544&gt;0.1,1.2,1.1))+(MOD(ROW()*11,31)/31-0.5)*0.06,2)</f>
        <v>1.4</v>
      </c>
      <c r="P7544" s="12">
        <f t="shared" si="718"/>
        <v>0.06</v>
      </c>
      <c r="Q7544" s="13">
        <f t="shared" si="720"/>
        <v>-0.17349299955568598</v>
      </c>
      <c r="R7544" s="1">
        <v>0.57499999999999996</v>
      </c>
      <c r="S7544" s="1">
        <v>0.15</v>
      </c>
      <c r="T7544" s="1">
        <v>0.34</v>
      </c>
      <c r="U7544" s="4" t="s">
        <v>60</v>
      </c>
      <c r="V7544">
        <v>0.49</v>
      </c>
      <c r="W7544">
        <v>0.4</v>
      </c>
      <c r="X7544">
        <v>0.75</v>
      </c>
      <c r="Y7544">
        <v>2.38</v>
      </c>
      <c r="Z7544">
        <v>0.25</v>
      </c>
      <c r="AA7544" s="5">
        <f t="shared" si="721"/>
        <v>1.0649999999999999</v>
      </c>
      <c r="AB7544" s="15" cm="1">
        <f t="array" ref="AB7544">_xlfn.SWITCH(U7544,"夏",122,"冬",90,"春",153,"秋",153,0)</f>
        <v>122</v>
      </c>
      <c r="AC7544" s="16">
        <f t="shared" si="722"/>
        <v>129.93</v>
      </c>
      <c r="AD7544" s="5">
        <f>IFERROR(AA7544/D7544,0)</f>
        <v>7.4605954465849387E-3</v>
      </c>
      <c r="AE7544" s="15">
        <f t="shared" si="723"/>
        <v>0.33424657534246577</v>
      </c>
      <c r="AF7544" s="5">
        <f>IFERROR(AD7544*AE7544*48,0)</f>
        <v>0.11969656694575728</v>
      </c>
    </row>
    <row r="7545" spans="1:32" x14ac:dyDescent="0.15">
      <c r="A7545" s="1"/>
      <c r="B7545" s="1" t="s">
        <v>46</v>
      </c>
      <c r="C7545" s="1" t="s">
        <v>58</v>
      </c>
      <c r="D7545" s="1">
        <v>142.75</v>
      </c>
      <c r="E7545" s="6">
        <v>3.13</v>
      </c>
      <c r="F7545" s="18">
        <v>0.8125</v>
      </c>
      <c r="G7545" s="1">
        <v>26</v>
      </c>
      <c r="H7545" s="1">
        <v>63</v>
      </c>
      <c r="I7545" s="1">
        <v>26</v>
      </c>
      <c r="J7545" s="1">
        <v>0.3</v>
      </c>
      <c r="K7545" s="1">
        <v>450</v>
      </c>
      <c r="L7545" s="1">
        <v>0</v>
      </c>
      <c r="M7545" s="6">
        <f t="shared" si="719"/>
        <v>25.999999999999943</v>
      </c>
      <c r="N7545" s="19">
        <v>0.5</v>
      </c>
      <c r="O7545" s="11" cm="1">
        <f t="array" ref="O7545">ROUND(_xlfn.SWITCH(C7545,"建筑专教",IF(S7545&gt;0.1,1.38,1.28),"阶梯教室",IF(S7545&gt;0.1,1.15,1.05),"公共教室",IF(S7545&gt;0.1,1.22,1.12),IF(S7545&gt;0.1,1.2,1.1))+(MOD(ROW()*11,31)/31-0.5)*0.06,2)</f>
        <v>1.27</v>
      </c>
      <c r="P7545" s="12">
        <f t="shared" si="718"/>
        <v>0.06</v>
      </c>
      <c r="Q7545" s="13">
        <f t="shared" si="720"/>
        <v>-0.59596969570235325</v>
      </c>
      <c r="R7545" s="1">
        <v>0.57499999999999996</v>
      </c>
      <c r="S7545" s="1">
        <v>0.1</v>
      </c>
      <c r="T7545" s="1">
        <v>0.27</v>
      </c>
      <c r="U7545" s="4" t="s">
        <v>60</v>
      </c>
      <c r="V7545">
        <v>0.49</v>
      </c>
      <c r="W7545">
        <v>0.4</v>
      </c>
      <c r="X7545">
        <v>0.75</v>
      </c>
      <c r="Y7545">
        <v>2.38</v>
      </c>
      <c r="Z7545">
        <v>0.25</v>
      </c>
      <c r="AA7545" s="5">
        <f t="shared" si="721"/>
        <v>0.94499999999999995</v>
      </c>
      <c r="AB7545" s="15" cm="1">
        <f t="array" ref="AB7545">_xlfn.SWITCH(U7545,"夏",122,"冬",90,"春",153,"秋",153,0)</f>
        <v>122</v>
      </c>
      <c r="AC7545" s="16">
        <f t="shared" si="722"/>
        <v>115.28999999999999</v>
      </c>
      <c r="AD7545" s="5">
        <f>IFERROR(AA7545/D7545,0)</f>
        <v>6.6199649737302977E-3</v>
      </c>
      <c r="AE7545" s="15">
        <f t="shared" si="723"/>
        <v>0.33424657534246577</v>
      </c>
      <c r="AF7545" s="5">
        <f>IFERROR(AD7545*AE7545*48,0)</f>
        <v>0.10620962982510856</v>
      </c>
    </row>
    <row r="7546" spans="1:32" x14ac:dyDescent="0.15">
      <c r="A7546" s="1"/>
      <c r="B7546" s="1" t="s">
        <v>46</v>
      </c>
      <c r="C7546" s="1" t="s">
        <v>58</v>
      </c>
      <c r="D7546" s="1">
        <v>142.75</v>
      </c>
      <c r="E7546" s="6">
        <v>3.13</v>
      </c>
      <c r="F7546" s="18">
        <v>0.83333333333333304</v>
      </c>
      <c r="G7546" s="1">
        <v>25.6</v>
      </c>
      <c r="H7546" s="1">
        <v>64.599999999999994</v>
      </c>
      <c r="I7546" s="1">
        <v>25.6</v>
      </c>
      <c r="J7546" s="1">
        <v>0.3</v>
      </c>
      <c r="K7546" s="1">
        <v>450</v>
      </c>
      <c r="L7546" s="1">
        <v>0</v>
      </c>
      <c r="M7546" s="6">
        <f t="shared" si="719"/>
        <v>25.600000000000136</v>
      </c>
      <c r="N7546" s="19">
        <v>0.5</v>
      </c>
      <c r="O7546" s="11" cm="1">
        <f t="array" ref="O7546">ROUND(_xlfn.SWITCH(C7546,"建筑专教",IF(S7546&gt;0.1,1.38,1.28),"阶梯教室",IF(S7546&gt;0.1,1.15,1.05),"公共教室",IF(S7546&gt;0.1,1.22,1.12),IF(S7546&gt;0.1,1.2,1.1))+(MOD(ROW()*11,31)/31-0.5)*0.06,2)</f>
        <v>1.39</v>
      </c>
      <c r="P7546" s="12">
        <f t="shared" si="718"/>
        <v>0.06</v>
      </c>
      <c r="Q7546" s="13">
        <f t="shared" si="720"/>
        <v>-0.45523970020122956</v>
      </c>
      <c r="R7546" s="1">
        <v>0.57499999999999996</v>
      </c>
      <c r="S7546" s="1">
        <v>0.12</v>
      </c>
      <c r="T7546" s="1">
        <v>0.24</v>
      </c>
      <c r="U7546" s="4" t="s">
        <v>60</v>
      </c>
      <c r="V7546">
        <v>0.49</v>
      </c>
      <c r="W7546">
        <v>0.4</v>
      </c>
      <c r="X7546">
        <v>0.75</v>
      </c>
      <c r="Y7546">
        <v>2.38</v>
      </c>
      <c r="Z7546">
        <v>0.25</v>
      </c>
      <c r="AA7546" s="5">
        <f t="shared" si="721"/>
        <v>0.93499999999999994</v>
      </c>
      <c r="AB7546" s="15" cm="1">
        <f t="array" ref="AB7546">_xlfn.SWITCH(U7546,"夏",122,"冬",90,"春",153,"秋",153,0)</f>
        <v>122</v>
      </c>
      <c r="AC7546" s="16">
        <f t="shared" si="722"/>
        <v>114.07</v>
      </c>
      <c r="AD7546" s="5">
        <f>IFERROR(AA7546/D7546,0)</f>
        <v>6.5499124343257435E-3</v>
      </c>
      <c r="AE7546" s="15">
        <f t="shared" si="723"/>
        <v>0.33424657534246577</v>
      </c>
      <c r="AF7546" s="5">
        <f>IFERROR(AD7546*AE7546*48,0)</f>
        <v>0.10508571839838782</v>
      </c>
    </row>
    <row r="7547" spans="1:32" x14ac:dyDescent="0.15">
      <c r="A7547" s="1"/>
      <c r="B7547" s="1" t="s">
        <v>46</v>
      </c>
      <c r="C7547" s="1" t="s">
        <v>58</v>
      </c>
      <c r="D7547" s="1">
        <v>142.75</v>
      </c>
      <c r="E7547" s="6">
        <v>3.13</v>
      </c>
      <c r="F7547" s="18">
        <v>0.85416666666666696</v>
      </c>
      <c r="G7547" s="1">
        <v>25.2</v>
      </c>
      <c r="H7547" s="1">
        <v>66.2</v>
      </c>
      <c r="I7547" s="1">
        <v>25.2</v>
      </c>
      <c r="J7547" s="1">
        <v>0.3</v>
      </c>
      <c r="K7547" s="1">
        <v>450</v>
      </c>
      <c r="L7547" s="1">
        <v>0</v>
      </c>
      <c r="M7547" s="6">
        <f t="shared" si="719"/>
        <v>25.200000000000102</v>
      </c>
      <c r="N7547" s="19">
        <v>0.5</v>
      </c>
      <c r="O7547" s="11" cm="1">
        <f t="array" ref="O7547">ROUND(_xlfn.SWITCH(C7547,"建筑专教",IF(S7547&gt;0.1,1.38,1.28),"阶梯教室",IF(S7547&gt;0.1,1.15,1.05),"公共教室",IF(S7547&gt;0.1,1.22,1.12),IF(S7547&gt;0.1,1.2,1.1))+(MOD(ROW()*11,31)/31-0.5)*0.06,2)</f>
        <v>1.31</v>
      </c>
      <c r="P7547" s="12">
        <f t="shared" si="718"/>
        <v>0.06</v>
      </c>
      <c r="Q7547" s="13">
        <f t="shared" si="720"/>
        <v>-0.77884186965643754</v>
      </c>
      <c r="R7547" s="1">
        <v>0.57499999999999996</v>
      </c>
      <c r="S7547" s="1">
        <v>0.05</v>
      </c>
      <c r="T7547" s="1">
        <v>0.34</v>
      </c>
      <c r="U7547" s="4" t="s">
        <v>60</v>
      </c>
      <c r="V7547">
        <v>0.49</v>
      </c>
      <c r="W7547">
        <v>0.4</v>
      </c>
      <c r="X7547">
        <v>0.75</v>
      </c>
      <c r="Y7547">
        <v>2.38</v>
      </c>
      <c r="Z7547">
        <v>0.25</v>
      </c>
      <c r="AA7547" s="5">
        <f t="shared" si="721"/>
        <v>0.96500000000000008</v>
      </c>
      <c r="AB7547" s="15" cm="1">
        <f t="array" ref="AB7547">_xlfn.SWITCH(U7547,"夏",122,"冬",90,"春",153,"秋",153,0)</f>
        <v>122</v>
      </c>
      <c r="AC7547" s="16">
        <f t="shared" si="722"/>
        <v>117.73</v>
      </c>
      <c r="AD7547" s="5">
        <f>IFERROR(AA7547/D7547,0)</f>
        <v>6.7600700525394051E-3</v>
      </c>
      <c r="AE7547" s="15">
        <f t="shared" si="723"/>
        <v>0.33424657534246577</v>
      </c>
      <c r="AF7547" s="5">
        <f>IFERROR(AD7547*AE7547*48,0)</f>
        <v>0.10845745267855003</v>
      </c>
    </row>
    <row r="7548" spans="1:32" x14ac:dyDescent="0.15">
      <c r="A7548" s="1"/>
      <c r="B7548" s="1" t="s">
        <v>46</v>
      </c>
      <c r="C7548" s="1" t="s">
        <v>58</v>
      </c>
      <c r="D7548" s="1">
        <v>142.75</v>
      </c>
      <c r="E7548" s="6">
        <v>3.13</v>
      </c>
      <c r="F7548" s="18">
        <v>0.875</v>
      </c>
      <c r="G7548" s="1">
        <v>24.8</v>
      </c>
      <c r="H7548" s="1">
        <v>67.8</v>
      </c>
      <c r="I7548" s="1">
        <v>24.8</v>
      </c>
      <c r="J7548" s="1">
        <v>0.1</v>
      </c>
      <c r="K7548" s="1">
        <v>450</v>
      </c>
      <c r="L7548" s="1">
        <v>0</v>
      </c>
      <c r="M7548" s="6">
        <f t="shared" si="719"/>
        <v>24.800000000000068</v>
      </c>
      <c r="N7548" s="19">
        <v>0.5</v>
      </c>
      <c r="O7548" s="11" cm="1">
        <f t="array" ref="O7548">ROUND(_xlfn.SWITCH(C7548,"建筑专教",IF(S7548&gt;0.1,1.38,1.28),"阶梯教室",IF(S7548&gt;0.1,1.15,1.05),"公共教室",IF(S7548&gt;0.1,1.22,1.12),IF(S7548&gt;0.1,1.2,1.1))+(MOD(ROW()*11,31)/31-0.5)*0.06,2)</f>
        <v>1.37</v>
      </c>
      <c r="P7548" s="12">
        <f t="shared" si="718"/>
        <v>0.06</v>
      </c>
      <c r="Q7548" s="13">
        <f t="shared" si="720"/>
        <v>-9.9208504144202264E-2</v>
      </c>
      <c r="R7548" s="1">
        <v>0.57499999999999996</v>
      </c>
      <c r="S7548" s="1">
        <v>0.22</v>
      </c>
      <c r="T7548" s="1">
        <v>0.27</v>
      </c>
      <c r="U7548" s="4" t="s">
        <v>60</v>
      </c>
      <c r="V7548">
        <v>0.49</v>
      </c>
      <c r="W7548">
        <v>0.4</v>
      </c>
      <c r="X7548">
        <v>0.75</v>
      </c>
      <c r="Y7548">
        <v>2.38</v>
      </c>
      <c r="Z7548">
        <v>0.25</v>
      </c>
      <c r="AA7548" s="5">
        <f t="shared" si="721"/>
        <v>1.0649999999999999</v>
      </c>
      <c r="AB7548" s="15" cm="1">
        <f t="array" ref="AB7548">_xlfn.SWITCH(U7548,"夏",122,"冬",90,"春",153,"秋",153,0)</f>
        <v>122</v>
      </c>
      <c r="AC7548" s="16">
        <f t="shared" si="722"/>
        <v>129.93</v>
      </c>
      <c r="AD7548" s="5">
        <f>IFERROR(AA7548/D7548,0)</f>
        <v>7.4605954465849387E-3</v>
      </c>
      <c r="AE7548" s="15">
        <f t="shared" si="723"/>
        <v>0.33424657534246577</v>
      </c>
      <c r="AF7548" s="5">
        <f>IFERROR(AD7548*AE7548*48,0)</f>
        <v>0.11969656694575728</v>
      </c>
    </row>
    <row r="7549" spans="1:32" x14ac:dyDescent="0.15">
      <c r="A7549" s="1"/>
      <c r="B7549" s="1" t="s">
        <v>46</v>
      </c>
      <c r="C7549" s="1" t="s">
        <v>58</v>
      </c>
      <c r="D7549" s="1">
        <v>142.75</v>
      </c>
      <c r="E7549" s="6">
        <v>3.13</v>
      </c>
      <c r="F7549" s="18">
        <v>0.89583333333333304</v>
      </c>
      <c r="G7549" s="1">
        <v>24.4</v>
      </c>
      <c r="H7549" s="1">
        <v>69.400000000000006</v>
      </c>
      <c r="I7549" s="1">
        <v>24.4</v>
      </c>
      <c r="J7549" s="1">
        <v>0.1</v>
      </c>
      <c r="K7549" s="1">
        <v>450</v>
      </c>
      <c r="L7549" s="1">
        <v>0</v>
      </c>
      <c r="M7549" s="6">
        <f t="shared" si="719"/>
        <v>24.399999999999864</v>
      </c>
      <c r="N7549" s="19">
        <v>0.5</v>
      </c>
      <c r="O7549" s="11" cm="1">
        <f t="array" ref="O7549">ROUND(_xlfn.SWITCH(C7549,"建筑专教",IF(S7549&gt;0.1,1.38,1.28),"阶梯教室",IF(S7549&gt;0.1,1.15,1.05),"公共教室",IF(S7549&gt;0.1,1.22,1.12),IF(S7549&gt;0.1,1.2,1.1))+(MOD(ROW()*11,31)/31-0.5)*0.06,2)</f>
        <v>1.39</v>
      </c>
      <c r="P7549" s="12">
        <f t="shared" ref="P7549:P7612" si="724">IF(O7549=0,0,ROUND(MIN(MAX((K7549-400)/(320*E7549*IF(C7549="公共教室",0.95,IF(C7549="建筑专教",0.85,IF(C7549="阶梯教室",1.15,1)))),0),2),2))</f>
        <v>0.06</v>
      </c>
      <c r="Q7549" s="13">
        <f t="shared" si="720"/>
        <v>-0.17578390577589159</v>
      </c>
      <c r="R7549" s="1">
        <v>0.57499999999999996</v>
      </c>
      <c r="S7549" s="1">
        <v>0.15</v>
      </c>
      <c r="T7549" s="1">
        <v>0.24</v>
      </c>
      <c r="U7549" s="4" t="s">
        <v>60</v>
      </c>
      <c r="V7549">
        <v>0.49</v>
      </c>
      <c r="W7549">
        <v>0.4</v>
      </c>
      <c r="X7549">
        <v>0.75</v>
      </c>
      <c r="Y7549">
        <v>2.38</v>
      </c>
      <c r="Z7549">
        <v>0.25</v>
      </c>
      <c r="AA7549" s="5">
        <f t="shared" si="721"/>
        <v>0.96499999999999997</v>
      </c>
      <c r="AB7549" s="15" cm="1">
        <f t="array" ref="AB7549">_xlfn.SWITCH(U7549,"夏",122,"冬",90,"春",153,"秋",153,0)</f>
        <v>122</v>
      </c>
      <c r="AC7549" s="16">
        <f t="shared" si="722"/>
        <v>117.72999999999999</v>
      </c>
      <c r="AD7549" s="5">
        <f>IFERROR(AA7549/D7549,0)</f>
        <v>6.7600700525394042E-3</v>
      </c>
      <c r="AE7549" s="15">
        <f t="shared" si="723"/>
        <v>0.33424657534246577</v>
      </c>
      <c r="AF7549" s="5">
        <f>IFERROR(AD7549*AE7549*48,0)</f>
        <v>0.10845745267855</v>
      </c>
    </row>
    <row r="7550" spans="1:32" x14ac:dyDescent="0.15">
      <c r="A7550" s="1"/>
      <c r="B7550" s="1" t="s">
        <v>46</v>
      </c>
      <c r="C7550" s="1" t="s">
        <v>58</v>
      </c>
      <c r="D7550" s="1">
        <v>142.75</v>
      </c>
      <c r="E7550" s="6">
        <v>3.13</v>
      </c>
      <c r="F7550" s="18">
        <v>0.91666666666666696</v>
      </c>
      <c r="G7550" s="1">
        <v>24</v>
      </c>
      <c r="H7550" s="1">
        <v>71</v>
      </c>
      <c r="I7550" s="1">
        <v>24</v>
      </c>
      <c r="J7550" s="1">
        <v>0.1</v>
      </c>
      <c r="K7550" s="1">
        <v>450</v>
      </c>
      <c r="L7550" s="1">
        <v>0</v>
      </c>
      <c r="M7550" s="6">
        <f t="shared" si="719"/>
        <v>24.000000000000114</v>
      </c>
      <c r="N7550" s="19">
        <v>0.5</v>
      </c>
      <c r="O7550" s="11" cm="1">
        <f t="array" ref="O7550">ROUND(_xlfn.SWITCH(C7550,"建筑专教",IF(S7550&gt;0.1,1.38,1.28),"阶梯教室",IF(S7550&gt;0.1,1.15,1.05),"公共教室",IF(S7550&gt;0.1,1.22,1.12),IF(S7550&gt;0.1,1.2,1.1))+(MOD(ROW()*11,31)/31-0.5)*0.06,2)</f>
        <v>1.35</v>
      </c>
      <c r="P7550" s="12">
        <f t="shared" si="724"/>
        <v>0.06</v>
      </c>
      <c r="Q7550" s="13">
        <f t="shared" si="720"/>
        <v>-0.36900497103018093</v>
      </c>
      <c r="R7550" s="1">
        <v>0.57499999999999996</v>
      </c>
      <c r="S7550" s="1">
        <v>0.18</v>
      </c>
      <c r="T7550" s="1">
        <v>0.34</v>
      </c>
      <c r="U7550" s="4" t="s">
        <v>60</v>
      </c>
      <c r="V7550">
        <v>0.49</v>
      </c>
      <c r="W7550">
        <v>0.4</v>
      </c>
      <c r="X7550">
        <v>0.75</v>
      </c>
      <c r="Y7550">
        <v>2.38</v>
      </c>
      <c r="Z7550">
        <v>0.25</v>
      </c>
      <c r="AA7550" s="5">
        <f t="shared" si="721"/>
        <v>1.095</v>
      </c>
      <c r="AB7550" s="15" cm="1">
        <f t="array" ref="AB7550">_xlfn.SWITCH(U7550,"夏",122,"冬",90,"春",153,"秋",153,0)</f>
        <v>122</v>
      </c>
      <c r="AC7550" s="16">
        <f t="shared" si="722"/>
        <v>133.59</v>
      </c>
      <c r="AD7550" s="5">
        <f>IFERROR(AA7550/D7550,0)</f>
        <v>7.6707530647985986E-3</v>
      </c>
      <c r="AE7550" s="15">
        <f t="shared" si="723"/>
        <v>0.33424657534246577</v>
      </c>
      <c r="AF7550" s="5">
        <f>IFERROR(AD7550*AE7550*48,0)</f>
        <v>0.12306830122591944</v>
      </c>
    </row>
    <row r="7551" spans="1:32" x14ac:dyDescent="0.15">
      <c r="A7551" s="1"/>
      <c r="B7551" s="1" t="s">
        <v>47</v>
      </c>
      <c r="C7551" s="1" t="s">
        <v>58</v>
      </c>
      <c r="D7551" s="1">
        <v>142.75</v>
      </c>
      <c r="E7551" s="6">
        <v>3.13</v>
      </c>
      <c r="F7551" s="18">
        <v>0.33333333333333298</v>
      </c>
      <c r="G7551" s="1">
        <v>23.8</v>
      </c>
      <c r="H7551" s="1">
        <v>75</v>
      </c>
      <c r="I7551" s="1">
        <v>23.8</v>
      </c>
      <c r="J7551" s="1">
        <v>0.3</v>
      </c>
      <c r="K7551" s="1">
        <v>450</v>
      </c>
      <c r="L7551" s="1">
        <v>100</v>
      </c>
      <c r="M7551" s="6">
        <f t="shared" si="719"/>
        <v>23.799999999999955</v>
      </c>
      <c r="N7551" s="19">
        <v>0.5</v>
      </c>
      <c r="O7551" s="11" cm="1">
        <f t="array" ref="O7551">ROUND(_xlfn.SWITCH(C7551,"建筑专教",IF(S7551&gt;0.1,1.38,1.28),"阶梯教室",IF(S7551&gt;0.1,1.15,1.05),"公共教室",IF(S7551&gt;0.1,1.22,1.12),IF(S7551&gt;0.1,1.2,1.1))+(MOD(ROW()*11,31)/31-0.5)*0.06,2)</f>
        <v>1.37</v>
      </c>
      <c r="P7551" s="12">
        <f t="shared" si="724"/>
        <v>0.06</v>
      </c>
      <c r="Q7551" s="13">
        <f t="shared" si="720"/>
        <v>-1.0987740353492061</v>
      </c>
      <c r="R7551" s="1">
        <v>2.1</v>
      </c>
      <c r="S7551" s="1">
        <v>0.15</v>
      </c>
      <c r="T7551" s="1">
        <v>0.3</v>
      </c>
      <c r="U7551" s="4" t="s">
        <v>60</v>
      </c>
      <c r="V7551">
        <v>0.49</v>
      </c>
      <c r="W7551">
        <v>0.4</v>
      </c>
      <c r="X7551">
        <v>0.75</v>
      </c>
      <c r="Y7551">
        <v>2.38</v>
      </c>
      <c r="Z7551">
        <v>0.25</v>
      </c>
      <c r="AA7551" s="5">
        <f t="shared" si="721"/>
        <v>2.5499999999999998</v>
      </c>
      <c r="AB7551" s="15" cm="1">
        <f t="array" ref="AB7551">_xlfn.SWITCH(U7551,"夏",122,"冬",90,"春",153,"秋",153,0)</f>
        <v>122</v>
      </c>
      <c r="AC7551" s="16">
        <f t="shared" si="722"/>
        <v>311.09999999999997</v>
      </c>
      <c r="AD7551" s="5">
        <f>IFERROR(AA7551/D7551,0)</f>
        <v>1.786339754816112E-2</v>
      </c>
      <c r="AE7551" s="15">
        <f t="shared" si="723"/>
        <v>0.33424657534246577</v>
      </c>
      <c r="AF7551" s="5">
        <f>IFERROR(AD7551*AE7551*48,0)</f>
        <v>0.28659741381378501</v>
      </c>
    </row>
    <row r="7552" spans="1:32" x14ac:dyDescent="0.15">
      <c r="A7552" s="1"/>
      <c r="B7552" s="1" t="s">
        <v>47</v>
      </c>
      <c r="C7552" s="1" t="s">
        <v>58</v>
      </c>
      <c r="D7552" s="1">
        <v>142.75</v>
      </c>
      <c r="E7552" s="6">
        <v>3.13</v>
      </c>
      <c r="F7552" s="18">
        <v>0.35416666666666702</v>
      </c>
      <c r="G7552" s="1">
        <v>23.9</v>
      </c>
      <c r="H7552" s="1">
        <v>71.900000000000006</v>
      </c>
      <c r="I7552" s="1">
        <v>23.9</v>
      </c>
      <c r="J7552" s="1">
        <v>0.3</v>
      </c>
      <c r="K7552" s="1">
        <v>463</v>
      </c>
      <c r="L7552" s="1">
        <v>6338</v>
      </c>
      <c r="M7552" s="6">
        <f t="shared" si="719"/>
        <v>23.89999999999992</v>
      </c>
      <c r="N7552" s="19">
        <v>0.5</v>
      </c>
      <c r="O7552" s="11" cm="1">
        <f t="array" ref="O7552">ROUND(_xlfn.SWITCH(C7552,"建筑专教",IF(S7552&gt;0.1,1.38,1.28),"阶梯教室",IF(S7552&gt;0.1,1.15,1.05),"公共教室",IF(S7552&gt;0.1,1.22,1.12),IF(S7552&gt;0.1,1.2,1.1))+(MOD(ROW()*11,31)/31-0.5)*0.06,2)</f>
        <v>1.39</v>
      </c>
      <c r="P7552" s="12">
        <f t="shared" si="724"/>
        <v>7.0000000000000007E-2</v>
      </c>
      <c r="Q7552" s="13">
        <f t="shared" si="720"/>
        <v>-1.0131679021413464</v>
      </c>
      <c r="R7552" s="1">
        <v>2.1</v>
      </c>
      <c r="S7552" s="1">
        <v>0.28000000000000003</v>
      </c>
      <c r="T7552" s="1">
        <v>0.26</v>
      </c>
      <c r="U7552" s="4" t="s">
        <v>60</v>
      </c>
      <c r="V7552">
        <v>0.49</v>
      </c>
      <c r="W7552">
        <v>0.4</v>
      </c>
      <c r="X7552">
        <v>0.75</v>
      </c>
      <c r="Y7552">
        <v>2.38</v>
      </c>
      <c r="Z7552">
        <v>0.25</v>
      </c>
      <c r="AA7552" s="5">
        <f t="shared" si="721"/>
        <v>2.6399999999999997</v>
      </c>
      <c r="AB7552" s="15" cm="1">
        <f t="array" ref="AB7552">_xlfn.SWITCH(U7552,"夏",122,"冬",90,"春",153,"秋",153,0)</f>
        <v>122</v>
      </c>
      <c r="AC7552" s="16">
        <f t="shared" si="722"/>
        <v>322.08</v>
      </c>
      <c r="AD7552" s="5">
        <f>IFERROR(AA7552/D7552,0)</f>
        <v>1.84938704028021E-2</v>
      </c>
      <c r="AE7552" s="15">
        <f t="shared" si="723"/>
        <v>0.33424657534246577</v>
      </c>
      <c r="AF7552" s="5">
        <f>IFERROR(AD7552*AE7552*48,0)</f>
        <v>0.29671261665427151</v>
      </c>
    </row>
    <row r="7553" spans="1:32" x14ac:dyDescent="0.15">
      <c r="A7553" s="1"/>
      <c r="B7553" s="1" t="s">
        <v>47</v>
      </c>
      <c r="C7553" s="1" t="s">
        <v>58</v>
      </c>
      <c r="D7553" s="1">
        <v>142.75</v>
      </c>
      <c r="E7553" s="6">
        <v>3.13</v>
      </c>
      <c r="F7553" s="18">
        <v>0.375</v>
      </c>
      <c r="G7553" s="1">
        <v>24</v>
      </c>
      <c r="H7553" s="1">
        <v>68.8</v>
      </c>
      <c r="I7553" s="1">
        <v>24</v>
      </c>
      <c r="J7553" s="1">
        <v>0.3</v>
      </c>
      <c r="K7553" s="1">
        <v>475</v>
      </c>
      <c r="L7553" s="1">
        <v>12575</v>
      </c>
      <c r="M7553" s="6">
        <f t="shared" si="719"/>
        <v>24.000000000000114</v>
      </c>
      <c r="N7553" s="19">
        <v>0.5</v>
      </c>
      <c r="O7553" s="11" cm="1">
        <f t="array" ref="O7553">ROUND(_xlfn.SWITCH(C7553,"建筑专教",IF(S7553&gt;0.1,1.38,1.28),"阶梯教室",IF(S7553&gt;0.1,1.15,1.05),"公共教室",IF(S7553&gt;0.1,1.22,1.12),IF(S7553&gt;0.1,1.2,1.1))+(MOD(ROW()*11,31)/31-0.5)*0.06,2)</f>
        <v>1.36</v>
      </c>
      <c r="P7553" s="12">
        <f t="shared" si="724"/>
        <v>0.09</v>
      </c>
      <c r="Q7553" s="13">
        <f t="shared" si="720"/>
        <v>-1.0587016587385654</v>
      </c>
      <c r="R7553" s="1">
        <v>2.1</v>
      </c>
      <c r="S7553" s="1">
        <v>0.22</v>
      </c>
      <c r="T7553" s="1">
        <v>0.24</v>
      </c>
      <c r="U7553" s="4" t="s">
        <v>60</v>
      </c>
      <c r="V7553">
        <v>0.49</v>
      </c>
      <c r="W7553">
        <v>0.4</v>
      </c>
      <c r="X7553">
        <v>0.75</v>
      </c>
      <c r="Y7553">
        <v>2.38</v>
      </c>
      <c r="Z7553">
        <v>0.25</v>
      </c>
      <c r="AA7553" s="5">
        <f t="shared" si="721"/>
        <v>2.5600000000000005</v>
      </c>
      <c r="AB7553" s="15" cm="1">
        <f t="array" ref="AB7553">_xlfn.SWITCH(U7553,"夏",122,"冬",90,"春",153,"秋",153,0)</f>
        <v>122</v>
      </c>
      <c r="AC7553" s="16">
        <f t="shared" si="722"/>
        <v>312.32000000000005</v>
      </c>
      <c r="AD7553" s="5">
        <f>IFERROR(AA7553/D7553,0)</f>
        <v>1.7933450087565677E-2</v>
      </c>
      <c r="AE7553" s="15">
        <f t="shared" si="723"/>
        <v>0.33424657534246577</v>
      </c>
      <c r="AF7553" s="5">
        <f>IFERROR(AD7553*AE7553*48,0)</f>
        <v>0.28772132524050581</v>
      </c>
    </row>
    <row r="7554" spans="1:32" x14ac:dyDescent="0.15">
      <c r="A7554" s="1"/>
      <c r="B7554" s="1" t="s">
        <v>47</v>
      </c>
      <c r="C7554" s="1" t="s">
        <v>58</v>
      </c>
      <c r="D7554" s="1">
        <v>142.75</v>
      </c>
      <c r="E7554" s="6">
        <v>3.13</v>
      </c>
      <c r="F7554" s="18">
        <v>0.39583333333333298</v>
      </c>
      <c r="G7554" s="1">
        <v>24</v>
      </c>
      <c r="H7554" s="1">
        <v>65.599999999999994</v>
      </c>
      <c r="I7554" s="1">
        <v>24</v>
      </c>
      <c r="J7554" s="1">
        <v>0.3</v>
      </c>
      <c r="K7554" s="1">
        <v>488</v>
      </c>
      <c r="L7554" s="1">
        <v>18813</v>
      </c>
      <c r="M7554" s="6">
        <f t="shared" si="719"/>
        <v>24.000000000000114</v>
      </c>
      <c r="N7554" s="19">
        <v>0.5</v>
      </c>
      <c r="O7554" s="11" cm="1">
        <f t="array" ref="O7554">ROUND(_xlfn.SWITCH(C7554,"建筑专教",IF(S7554&gt;0.1,1.38,1.28),"阶梯教室",IF(S7554&gt;0.1,1.15,1.05),"公共教室",IF(S7554&gt;0.1,1.22,1.12),IF(S7554&gt;0.1,1.2,1.1))+(MOD(ROW()*11,31)/31-0.5)*0.06,2)</f>
        <v>1.38</v>
      </c>
      <c r="P7554" s="12">
        <f t="shared" si="724"/>
        <v>0.1</v>
      </c>
      <c r="Q7554" s="13">
        <f t="shared" si="720"/>
        <v>-1.0060396840000811</v>
      </c>
      <c r="R7554" s="1">
        <v>2.1</v>
      </c>
      <c r="S7554" s="1">
        <v>0.15</v>
      </c>
      <c r="T7554" s="1">
        <v>0.47499999999999998</v>
      </c>
      <c r="U7554" s="4" t="s">
        <v>60</v>
      </c>
      <c r="V7554">
        <v>0.49</v>
      </c>
      <c r="W7554">
        <v>0.4</v>
      </c>
      <c r="X7554">
        <v>0.75</v>
      </c>
      <c r="Y7554">
        <v>2.38</v>
      </c>
      <c r="Z7554">
        <v>0.25</v>
      </c>
      <c r="AA7554" s="5">
        <f t="shared" si="721"/>
        <v>2.7250000000000001</v>
      </c>
      <c r="AB7554" s="15" cm="1">
        <f t="array" ref="AB7554">_xlfn.SWITCH(U7554,"夏",122,"冬",90,"春",153,"秋",153,0)</f>
        <v>122</v>
      </c>
      <c r="AC7554" s="16">
        <f t="shared" si="722"/>
        <v>332.45</v>
      </c>
      <c r="AD7554" s="5">
        <f>IFERROR(AA7554/D7554,0)</f>
        <v>1.9089316987740808E-2</v>
      </c>
      <c r="AE7554" s="15">
        <f t="shared" si="723"/>
        <v>0.33424657534246577</v>
      </c>
      <c r="AF7554" s="5">
        <f>IFERROR(AD7554*AE7554*48,0)</f>
        <v>0.30626586378139775</v>
      </c>
    </row>
    <row r="7555" spans="1:32" x14ac:dyDescent="0.15">
      <c r="A7555" s="1"/>
      <c r="B7555" s="1" t="s">
        <v>47</v>
      </c>
      <c r="C7555" s="1" t="s">
        <v>58</v>
      </c>
      <c r="D7555" s="1">
        <v>142.75</v>
      </c>
      <c r="E7555" s="6">
        <v>3.13</v>
      </c>
      <c r="F7555" s="18">
        <v>0.41666666666666702</v>
      </c>
      <c r="G7555" s="1">
        <v>24.1</v>
      </c>
      <c r="H7555" s="1">
        <v>62.5</v>
      </c>
      <c r="I7555" s="1">
        <v>24.1</v>
      </c>
      <c r="J7555" s="1">
        <v>0.3</v>
      </c>
      <c r="K7555" s="1">
        <v>500</v>
      </c>
      <c r="L7555" s="1">
        <v>25050</v>
      </c>
      <c r="M7555" s="6">
        <f t="shared" si="719"/>
        <v>24.099999999999909</v>
      </c>
      <c r="N7555" s="19">
        <v>0.5</v>
      </c>
      <c r="O7555" s="11" cm="1">
        <f t="array" ref="O7555">ROUND(_xlfn.SWITCH(C7555,"建筑专教",IF(S7555&gt;0.1,1.38,1.28),"阶梯教室",IF(S7555&gt;0.1,1.15,1.05),"公共教室",IF(S7555&gt;0.1,1.22,1.12),IF(S7555&gt;0.1,1.2,1.1))+(MOD(ROW()*11,31)/31-0.5)*0.06,2)</f>
        <v>1.3</v>
      </c>
      <c r="P7555" s="12">
        <f t="shared" si="724"/>
        <v>0.12</v>
      </c>
      <c r="Q7555" s="13">
        <f t="shared" si="720"/>
        <v>-1.1932729371899422</v>
      </c>
      <c r="R7555" s="1">
        <v>2.1</v>
      </c>
      <c r="S7555" s="1">
        <v>0.1</v>
      </c>
      <c r="T7555" s="1">
        <v>0.47</v>
      </c>
      <c r="U7555" s="4" t="s">
        <v>60</v>
      </c>
      <c r="V7555">
        <v>0.49</v>
      </c>
      <c r="W7555">
        <v>0.4</v>
      </c>
      <c r="X7555">
        <v>0.75</v>
      </c>
      <c r="Y7555">
        <v>2.38</v>
      </c>
      <c r="Z7555">
        <v>0.25</v>
      </c>
      <c r="AA7555" s="5">
        <f t="shared" si="721"/>
        <v>2.67</v>
      </c>
      <c r="AB7555" s="15" cm="1">
        <f t="array" ref="AB7555">_xlfn.SWITCH(U7555,"夏",122,"冬",90,"春",153,"秋",153,0)</f>
        <v>122</v>
      </c>
      <c r="AC7555" s="16">
        <f t="shared" si="722"/>
        <v>325.74</v>
      </c>
      <c r="AD7555" s="5">
        <f>IFERROR(AA7555/D7555,0)</f>
        <v>1.870402802101576E-2</v>
      </c>
      <c r="AE7555" s="15">
        <f t="shared" si="723"/>
        <v>0.33424657534246577</v>
      </c>
      <c r="AF7555" s="5">
        <f>IFERROR(AD7555*AE7555*48,0)</f>
        <v>0.3000843509344337</v>
      </c>
    </row>
    <row r="7556" spans="1:32" x14ac:dyDescent="0.15">
      <c r="A7556" s="1"/>
      <c r="B7556" s="1" t="s">
        <v>47</v>
      </c>
      <c r="C7556" s="1" t="s">
        <v>58</v>
      </c>
      <c r="D7556" s="1">
        <v>142.75</v>
      </c>
      <c r="E7556" s="6">
        <v>3.13</v>
      </c>
      <c r="F7556" s="18">
        <v>0.4375</v>
      </c>
      <c r="G7556" s="1">
        <v>24.2</v>
      </c>
      <c r="H7556" s="1">
        <v>59.4</v>
      </c>
      <c r="I7556" s="1">
        <v>24.2</v>
      </c>
      <c r="J7556" s="1">
        <v>0.3</v>
      </c>
      <c r="K7556" s="1">
        <v>513</v>
      </c>
      <c r="L7556" s="1">
        <v>31288</v>
      </c>
      <c r="M7556" s="6">
        <f t="shared" si="719"/>
        <v>24.200000000000045</v>
      </c>
      <c r="N7556" s="19">
        <v>0.5</v>
      </c>
      <c r="O7556" s="11" cm="1">
        <f t="array" ref="O7556">ROUND(_xlfn.SWITCH(C7556,"建筑专教",IF(S7556&gt;0.1,1.38,1.28),"阶梯教室",IF(S7556&gt;0.1,1.15,1.05),"公共教室",IF(S7556&gt;0.1,1.22,1.12),IF(S7556&gt;0.1,1.2,1.1))+(MOD(ROW()*11,31)/31-0.5)*0.06,2)</f>
        <v>1.36</v>
      </c>
      <c r="P7556" s="12">
        <f t="shared" si="724"/>
        <v>0.13</v>
      </c>
      <c r="Q7556" s="13">
        <f t="shared" si="720"/>
        <v>-0.99155225336697861</v>
      </c>
      <c r="R7556" s="1">
        <v>2.1</v>
      </c>
      <c r="S7556" s="1">
        <v>0.12</v>
      </c>
      <c r="T7556" s="1">
        <v>0.3</v>
      </c>
      <c r="U7556" s="4" t="s">
        <v>60</v>
      </c>
      <c r="V7556">
        <v>0.49</v>
      </c>
      <c r="W7556">
        <v>0.4</v>
      </c>
      <c r="X7556">
        <v>0.75</v>
      </c>
      <c r="Y7556">
        <v>2.38</v>
      </c>
      <c r="Z7556">
        <v>0.25</v>
      </c>
      <c r="AA7556" s="5">
        <f t="shared" si="721"/>
        <v>2.52</v>
      </c>
      <c r="AB7556" s="15" cm="1">
        <f t="array" ref="AB7556">_xlfn.SWITCH(U7556,"夏",122,"冬",90,"春",153,"秋",153,0)</f>
        <v>122</v>
      </c>
      <c r="AC7556" s="16">
        <f t="shared" si="722"/>
        <v>307.44</v>
      </c>
      <c r="AD7556" s="5">
        <f>IFERROR(AA7556/D7556,0)</f>
        <v>1.765323992994746E-2</v>
      </c>
      <c r="AE7556" s="15">
        <f t="shared" si="723"/>
        <v>0.33424657534246577</v>
      </c>
      <c r="AF7556" s="5">
        <f>IFERROR(AD7556*AE7556*48,0)</f>
        <v>0.28322567953362282</v>
      </c>
    </row>
    <row r="7557" spans="1:32" x14ac:dyDescent="0.15">
      <c r="A7557" s="1"/>
      <c r="B7557" s="1" t="s">
        <v>47</v>
      </c>
      <c r="C7557" s="1" t="s">
        <v>58</v>
      </c>
      <c r="D7557" s="1">
        <v>142.75</v>
      </c>
      <c r="E7557" s="6">
        <v>3.13</v>
      </c>
      <c r="F7557" s="18">
        <v>0.45833333333333298</v>
      </c>
      <c r="G7557" s="1">
        <v>24.2</v>
      </c>
      <c r="H7557" s="1">
        <v>56.3</v>
      </c>
      <c r="I7557" s="1">
        <v>24.2</v>
      </c>
      <c r="J7557" s="1">
        <v>0.3</v>
      </c>
      <c r="K7557" s="1">
        <v>525</v>
      </c>
      <c r="L7557" s="1">
        <v>37525</v>
      </c>
      <c r="M7557" s="6">
        <f t="shared" si="719"/>
        <v>24.200000000000045</v>
      </c>
      <c r="N7557" s="19">
        <v>0.5</v>
      </c>
      <c r="O7557" s="11" cm="1">
        <f t="array" ref="O7557">ROUND(_xlfn.SWITCH(C7557,"建筑专教",IF(S7557&gt;0.1,1.38,1.28),"阶梯教室",IF(S7557&gt;0.1,1.15,1.05),"公共教室",IF(S7557&gt;0.1,1.22,1.12),IF(S7557&gt;0.1,1.2,1.1))+(MOD(ROW()*11,31)/31-0.5)*0.06,2)</f>
        <v>1.28</v>
      </c>
      <c r="P7557" s="12">
        <f t="shared" si="724"/>
        <v>0.15</v>
      </c>
      <c r="Q7557" s="13">
        <f t="shared" si="720"/>
        <v>-1.2176868196397597</v>
      </c>
      <c r="R7557" s="1">
        <v>2.1</v>
      </c>
      <c r="S7557" s="1">
        <v>0.05</v>
      </c>
      <c r="T7557" s="1">
        <v>0.26</v>
      </c>
      <c r="U7557" s="4" t="s">
        <v>60</v>
      </c>
      <c r="V7557">
        <v>0.49</v>
      </c>
      <c r="W7557">
        <v>0.4</v>
      </c>
      <c r="X7557">
        <v>0.75</v>
      </c>
      <c r="Y7557">
        <v>2.38</v>
      </c>
      <c r="Z7557">
        <v>0.25</v>
      </c>
      <c r="AA7557" s="5">
        <f t="shared" si="721"/>
        <v>2.41</v>
      </c>
      <c r="AB7557" s="15" cm="1">
        <f t="array" ref="AB7557">_xlfn.SWITCH(U7557,"夏",122,"冬",90,"春",153,"秋",153,0)</f>
        <v>122</v>
      </c>
      <c r="AC7557" s="16">
        <f t="shared" si="722"/>
        <v>294.02000000000004</v>
      </c>
      <c r="AD7557" s="5">
        <f>IFERROR(AA7557/D7557,0)</f>
        <v>1.6882661996497374E-2</v>
      </c>
      <c r="AE7557" s="15">
        <f t="shared" si="723"/>
        <v>0.33424657534246577</v>
      </c>
      <c r="AF7557" s="5">
        <f>IFERROR(AD7557*AE7557*48,0)</f>
        <v>0.27086265383969488</v>
      </c>
    </row>
    <row r="7558" spans="1:32" x14ac:dyDescent="0.15">
      <c r="A7558" s="1"/>
      <c r="B7558" s="1" t="s">
        <v>47</v>
      </c>
      <c r="C7558" s="1" t="s">
        <v>58</v>
      </c>
      <c r="D7558" s="1">
        <v>142.75</v>
      </c>
      <c r="E7558" s="6">
        <v>3.13</v>
      </c>
      <c r="F7558" s="18">
        <v>0.47916666666666702</v>
      </c>
      <c r="G7558" s="1">
        <v>24.2</v>
      </c>
      <c r="H7558" s="1">
        <v>53.1</v>
      </c>
      <c r="I7558" s="1">
        <v>24.2</v>
      </c>
      <c r="J7558" s="1">
        <v>0.3</v>
      </c>
      <c r="K7558" s="1">
        <v>538</v>
      </c>
      <c r="L7558" s="1">
        <v>43763</v>
      </c>
      <c r="M7558" s="6">
        <f t="shared" si="719"/>
        <v>24.200000000000045</v>
      </c>
      <c r="N7558" s="19">
        <v>0.5</v>
      </c>
      <c r="O7558" s="11" cm="1">
        <f t="array" ref="O7558">ROUND(_xlfn.SWITCH(C7558,"建筑专教",IF(S7558&gt;0.1,1.38,1.28),"阶梯教室",IF(S7558&gt;0.1,1.15,1.05),"公共教室",IF(S7558&gt;0.1,1.22,1.12),IF(S7558&gt;0.1,1.2,1.1))+(MOD(ROW()*11,31)/31-0.5)*0.06,2)</f>
        <v>1.4</v>
      </c>
      <c r="P7558" s="12">
        <f t="shared" si="724"/>
        <v>0.16</v>
      </c>
      <c r="Q7558" s="13">
        <f t="shared" si="720"/>
        <v>-0.89007049415011696</v>
      </c>
      <c r="R7558" s="1">
        <v>2.1</v>
      </c>
      <c r="S7558" s="1">
        <v>0.22</v>
      </c>
      <c r="T7558" s="1">
        <v>0.23300000000000001</v>
      </c>
      <c r="U7558" s="4" t="s">
        <v>60</v>
      </c>
      <c r="V7558">
        <v>0.49</v>
      </c>
      <c r="W7558">
        <v>0.4</v>
      </c>
      <c r="X7558">
        <v>0.75</v>
      </c>
      <c r="Y7558">
        <v>2.38</v>
      </c>
      <c r="Z7558">
        <v>0.25</v>
      </c>
      <c r="AA7558" s="5">
        <f t="shared" si="721"/>
        <v>2.5530000000000004</v>
      </c>
      <c r="AB7558" s="15" cm="1">
        <f t="array" ref="AB7558">_xlfn.SWITCH(U7558,"夏",122,"冬",90,"春",153,"秋",153,0)</f>
        <v>122</v>
      </c>
      <c r="AC7558" s="16">
        <f t="shared" si="722"/>
        <v>311.46600000000007</v>
      </c>
      <c r="AD7558" s="5">
        <f>IFERROR(AA7558/D7558,0)</f>
        <v>1.7884413309982489E-2</v>
      </c>
      <c r="AE7558" s="15">
        <f t="shared" si="723"/>
        <v>0.33424657534246577</v>
      </c>
      <c r="AF7558" s="5">
        <f>IFERROR(AD7558*AE7558*48,0)</f>
        <v>0.28693458724180126</v>
      </c>
    </row>
    <row r="7559" spans="1:32" x14ac:dyDescent="0.15">
      <c r="A7559" s="1"/>
      <c r="B7559" s="1" t="s">
        <v>47</v>
      </c>
      <c r="C7559" s="1" t="s">
        <v>58</v>
      </c>
      <c r="D7559" s="1">
        <v>142.75</v>
      </c>
      <c r="E7559" s="6">
        <v>3.13</v>
      </c>
      <c r="F7559" s="18">
        <v>0.5</v>
      </c>
      <c r="G7559" s="1">
        <v>24.2</v>
      </c>
      <c r="H7559" s="1">
        <v>50</v>
      </c>
      <c r="I7559" s="1">
        <v>24.2</v>
      </c>
      <c r="J7559" s="1">
        <v>0.3</v>
      </c>
      <c r="K7559" s="1">
        <v>550</v>
      </c>
      <c r="L7559" s="1">
        <v>50000</v>
      </c>
      <c r="M7559" s="6">
        <f t="shared" si="719"/>
        <v>24.200000000000045</v>
      </c>
      <c r="N7559" s="19">
        <v>0.5</v>
      </c>
      <c r="O7559" s="11" cm="1">
        <f t="array" ref="O7559">ROUND(_xlfn.SWITCH(C7559,"建筑专教",IF(S7559&gt;0.1,1.38,1.28),"阶梯教室",IF(S7559&gt;0.1,1.15,1.05),"公共教室",IF(S7559&gt;0.1,1.22,1.12),IF(S7559&gt;0.1,1.2,1.1))+(MOD(ROW()*11,31)/31-0.5)*0.06,2)</f>
        <v>1.36</v>
      </c>
      <c r="P7559" s="12">
        <f t="shared" si="724"/>
        <v>0.18</v>
      </c>
      <c r="Q7559" s="13">
        <f t="shared" si="720"/>
        <v>-0.99160910130233815</v>
      </c>
      <c r="R7559" s="1">
        <v>2.1</v>
      </c>
      <c r="S7559" s="1">
        <v>0.15</v>
      </c>
      <c r="T7559" s="1">
        <v>0.223</v>
      </c>
      <c r="U7559" s="4" t="s">
        <v>60</v>
      </c>
      <c r="V7559">
        <v>0.49</v>
      </c>
      <c r="W7559">
        <v>0.4</v>
      </c>
      <c r="X7559">
        <v>0.75</v>
      </c>
      <c r="Y7559">
        <v>2.38</v>
      </c>
      <c r="Z7559">
        <v>0.25</v>
      </c>
      <c r="AA7559" s="5">
        <f t="shared" si="721"/>
        <v>2.4729999999999999</v>
      </c>
      <c r="AB7559" s="15" cm="1">
        <f t="array" ref="AB7559">_xlfn.SWITCH(U7559,"夏",122,"冬",90,"春",153,"秋",153,0)</f>
        <v>122</v>
      </c>
      <c r="AC7559" s="16">
        <f t="shared" si="722"/>
        <v>301.70599999999996</v>
      </c>
      <c r="AD7559" s="5">
        <f>IFERROR(AA7559/D7559,0)</f>
        <v>1.732399299474606E-2</v>
      </c>
      <c r="AE7559" s="15">
        <f t="shared" si="723"/>
        <v>0.33424657534246577</v>
      </c>
      <c r="AF7559" s="5">
        <f>IFERROR(AD7559*AE7559*48,0)</f>
        <v>0.2779432958280354</v>
      </c>
    </row>
    <row r="7560" spans="1:32" x14ac:dyDescent="0.15">
      <c r="A7560" s="1"/>
      <c r="B7560" s="1" t="s">
        <v>47</v>
      </c>
      <c r="C7560" s="1" t="s">
        <v>58</v>
      </c>
      <c r="D7560" s="1">
        <v>142.75</v>
      </c>
      <c r="E7560" s="6">
        <v>3.13</v>
      </c>
      <c r="F7560" s="18">
        <v>0.52083333333333304</v>
      </c>
      <c r="G7560" s="1">
        <v>24.2</v>
      </c>
      <c r="H7560" s="1">
        <v>51</v>
      </c>
      <c r="I7560" s="1">
        <v>24.2</v>
      </c>
      <c r="J7560" s="1">
        <v>0.3</v>
      </c>
      <c r="K7560" s="1">
        <v>563</v>
      </c>
      <c r="L7560" s="1">
        <v>50000</v>
      </c>
      <c r="M7560" s="6">
        <f t="shared" si="719"/>
        <v>24.200000000000045</v>
      </c>
      <c r="N7560" s="19">
        <v>0.5</v>
      </c>
      <c r="O7560" s="11" cm="1">
        <f t="array" ref="O7560">ROUND(_xlfn.SWITCH(C7560,"建筑专教",IF(S7560&gt;0.1,1.38,1.28),"阶梯教室",IF(S7560&gt;0.1,1.15,1.05),"公共教室",IF(S7560&gt;0.1,1.22,1.12),IF(S7560&gt;0.1,1.2,1.1))+(MOD(ROW()*11,31)/31-0.5)*0.06,2)</f>
        <v>1.38</v>
      </c>
      <c r="P7560" s="12">
        <f t="shared" si="724"/>
        <v>0.19</v>
      </c>
      <c r="Q7560" s="13">
        <f t="shared" si="720"/>
        <v>-0.93996777145185573</v>
      </c>
      <c r="R7560" s="1">
        <v>2.1</v>
      </c>
      <c r="S7560" s="1">
        <v>0.28000000000000003</v>
      </c>
      <c r="T7560" s="1">
        <v>0.47499999999999998</v>
      </c>
      <c r="U7560" s="4" t="s">
        <v>60</v>
      </c>
      <c r="V7560">
        <v>0.49</v>
      </c>
      <c r="W7560">
        <v>0.4</v>
      </c>
      <c r="X7560">
        <v>0.75</v>
      </c>
      <c r="Y7560">
        <v>2.38</v>
      </c>
      <c r="Z7560">
        <v>0.25</v>
      </c>
      <c r="AA7560" s="5">
        <f t="shared" si="721"/>
        <v>2.855</v>
      </c>
      <c r="AB7560" s="15" cm="1">
        <f t="array" ref="AB7560">_xlfn.SWITCH(U7560,"夏",122,"冬",90,"春",153,"秋",153,0)</f>
        <v>122</v>
      </c>
      <c r="AC7560" s="16">
        <f t="shared" si="722"/>
        <v>348.31</v>
      </c>
      <c r="AD7560" s="5">
        <f>IFERROR(AA7560/D7560,0)</f>
        <v>0.02</v>
      </c>
      <c r="AE7560" s="15">
        <f t="shared" si="723"/>
        <v>0.33424657534246577</v>
      </c>
      <c r="AF7560" s="5">
        <f>IFERROR(AD7560*AE7560*48,0)</f>
        <v>0.32087671232876713</v>
      </c>
    </row>
    <row r="7561" spans="1:32" x14ac:dyDescent="0.15">
      <c r="A7561" s="1"/>
      <c r="B7561" s="1" t="s">
        <v>47</v>
      </c>
      <c r="C7561" s="1" t="s">
        <v>58</v>
      </c>
      <c r="D7561" s="1">
        <v>142.75</v>
      </c>
      <c r="E7561" s="6">
        <v>3.13</v>
      </c>
      <c r="F7561" s="18">
        <v>0.54166666666666696</v>
      </c>
      <c r="G7561" s="1">
        <v>24.3</v>
      </c>
      <c r="H7561" s="1">
        <v>52</v>
      </c>
      <c r="I7561" s="1">
        <v>24.3</v>
      </c>
      <c r="J7561" s="1">
        <v>0.3</v>
      </c>
      <c r="K7561" s="1">
        <v>575</v>
      </c>
      <c r="L7561" s="1">
        <v>50000</v>
      </c>
      <c r="M7561" s="6">
        <f t="shared" si="719"/>
        <v>24.300000000000011</v>
      </c>
      <c r="N7561" s="19">
        <v>0.5</v>
      </c>
      <c r="O7561" s="11" cm="1">
        <f t="array" ref="O7561">ROUND(_xlfn.SWITCH(C7561,"建筑专教",IF(S7561&gt;0.1,1.38,1.28),"阶梯教室",IF(S7561&gt;0.1,1.15,1.05),"公共教室",IF(S7561&gt;0.1,1.22,1.12),IF(S7561&gt;0.1,1.2,1.1))+(MOD(ROW()*11,31)/31-0.5)*0.06,2)</f>
        <v>1.41</v>
      </c>
      <c r="P7561" s="12">
        <f t="shared" si="724"/>
        <v>0.21</v>
      </c>
      <c r="Q7561" s="13">
        <f t="shared" si="720"/>
        <v>-0.8334280216969866</v>
      </c>
      <c r="R7561" s="1">
        <v>2.1</v>
      </c>
      <c r="S7561" s="1">
        <v>0.22</v>
      </c>
      <c r="T7561" s="1">
        <v>0.47</v>
      </c>
      <c r="U7561" s="4" t="s">
        <v>60</v>
      </c>
      <c r="V7561">
        <v>0.49</v>
      </c>
      <c r="W7561">
        <v>0.4</v>
      </c>
      <c r="X7561">
        <v>0.75</v>
      </c>
      <c r="Y7561">
        <v>2.38</v>
      </c>
      <c r="Z7561">
        <v>0.25</v>
      </c>
      <c r="AA7561" s="5">
        <f t="shared" si="721"/>
        <v>2.79</v>
      </c>
      <c r="AB7561" s="15" cm="1">
        <f t="array" ref="AB7561">_xlfn.SWITCH(U7561,"夏",122,"冬",90,"春",153,"秋",153,0)</f>
        <v>122</v>
      </c>
      <c r="AC7561" s="16">
        <f t="shared" si="722"/>
        <v>340.38</v>
      </c>
      <c r="AD7561" s="5">
        <f>IFERROR(AA7561/D7561,0)</f>
        <v>1.9544658493870402E-2</v>
      </c>
      <c r="AE7561" s="15">
        <f t="shared" si="723"/>
        <v>0.33424657534246577</v>
      </c>
      <c r="AF7561" s="5">
        <f>IFERROR(AD7561*AE7561*48,0)</f>
        <v>0.31357128805508239</v>
      </c>
    </row>
    <row r="7562" spans="1:32" x14ac:dyDescent="0.15">
      <c r="A7562" s="1"/>
      <c r="B7562" s="1" t="s">
        <v>47</v>
      </c>
      <c r="C7562" s="1" t="s">
        <v>58</v>
      </c>
      <c r="D7562" s="1">
        <v>142.75</v>
      </c>
      <c r="E7562" s="6">
        <v>3.13</v>
      </c>
      <c r="F7562" s="18">
        <v>0.5625</v>
      </c>
      <c r="G7562" s="1">
        <v>24.3</v>
      </c>
      <c r="H7562" s="1">
        <v>53</v>
      </c>
      <c r="I7562" s="1">
        <v>24.3</v>
      </c>
      <c r="J7562" s="1">
        <v>0.3</v>
      </c>
      <c r="K7562" s="1">
        <v>588</v>
      </c>
      <c r="L7562" s="1">
        <v>50000</v>
      </c>
      <c r="M7562" s="6">
        <f t="shared" si="719"/>
        <v>24.300000000000011</v>
      </c>
      <c r="N7562" s="19">
        <v>0.5</v>
      </c>
      <c r="O7562" s="11" cm="1">
        <f t="array" ref="O7562">ROUND(_xlfn.SWITCH(C7562,"建筑专教",IF(S7562&gt;0.1,1.38,1.28),"阶梯教室",IF(S7562&gt;0.1,1.15,1.05),"公共教室",IF(S7562&gt;0.1,1.22,1.12),IF(S7562&gt;0.1,1.2,1.1))+(MOD(ROW()*11,31)/31-0.5)*0.06,2)</f>
        <v>1.37</v>
      </c>
      <c r="P7562" s="12">
        <f t="shared" si="724"/>
        <v>0.22</v>
      </c>
      <c r="Q7562" s="13">
        <f t="shared" si="720"/>
        <v>-0.93221126764872952</v>
      </c>
      <c r="R7562" s="1">
        <v>2.1</v>
      </c>
      <c r="S7562" s="1">
        <v>0.15</v>
      </c>
      <c r="T7562" s="1">
        <v>0.3</v>
      </c>
      <c r="U7562" s="4" t="s">
        <v>60</v>
      </c>
      <c r="V7562">
        <v>0.49</v>
      </c>
      <c r="W7562">
        <v>0.4</v>
      </c>
      <c r="X7562">
        <v>0.75</v>
      </c>
      <c r="Y7562">
        <v>2.38</v>
      </c>
      <c r="Z7562">
        <v>0.25</v>
      </c>
      <c r="AA7562" s="5">
        <f t="shared" si="721"/>
        <v>2.5499999999999998</v>
      </c>
      <c r="AB7562" s="15" cm="1">
        <f t="array" ref="AB7562">_xlfn.SWITCH(U7562,"夏",122,"冬",90,"春",153,"秋",153,0)</f>
        <v>122</v>
      </c>
      <c r="AC7562" s="16">
        <f t="shared" si="722"/>
        <v>311.09999999999997</v>
      </c>
      <c r="AD7562" s="5">
        <f>IFERROR(AA7562/D7562,0)</f>
        <v>1.786339754816112E-2</v>
      </c>
      <c r="AE7562" s="15">
        <f t="shared" si="723"/>
        <v>0.33424657534246577</v>
      </c>
      <c r="AF7562" s="5">
        <f>IFERROR(AD7562*AE7562*48,0)</f>
        <v>0.28659741381378501</v>
      </c>
    </row>
    <row r="7563" spans="1:32" x14ac:dyDescent="0.15">
      <c r="A7563" s="1"/>
      <c r="B7563" s="1" t="s">
        <v>47</v>
      </c>
      <c r="C7563" s="1" t="s">
        <v>58</v>
      </c>
      <c r="D7563" s="1">
        <v>142.75</v>
      </c>
      <c r="E7563" s="6">
        <v>3.13</v>
      </c>
      <c r="F7563" s="18">
        <v>0.58333333333333304</v>
      </c>
      <c r="G7563" s="1">
        <v>24.3</v>
      </c>
      <c r="H7563" s="1">
        <v>54</v>
      </c>
      <c r="I7563" s="1">
        <v>24.3</v>
      </c>
      <c r="J7563" s="1">
        <v>0.3</v>
      </c>
      <c r="K7563" s="1">
        <v>600</v>
      </c>
      <c r="L7563" s="1">
        <v>50000</v>
      </c>
      <c r="M7563" s="6">
        <f t="shared" si="719"/>
        <v>24.300000000000011</v>
      </c>
      <c r="N7563" s="19">
        <v>0.5</v>
      </c>
      <c r="O7563" s="11" cm="1">
        <f t="array" ref="O7563">ROUND(_xlfn.SWITCH(C7563,"建筑专教",IF(S7563&gt;0.1,1.38,1.28),"阶梯教室",IF(S7563&gt;0.1,1.15,1.05),"公共教室",IF(S7563&gt;0.1,1.22,1.12),IF(S7563&gt;0.1,1.2,1.1))+(MOD(ROW()*11,31)/31-0.5)*0.06,2)</f>
        <v>1.29</v>
      </c>
      <c r="P7563" s="12">
        <f t="shared" si="724"/>
        <v>0.23</v>
      </c>
      <c r="Q7563" s="13">
        <f t="shared" si="720"/>
        <v>-1.1519611528749647</v>
      </c>
      <c r="R7563" s="1">
        <v>2.1</v>
      </c>
      <c r="S7563" s="1">
        <v>0.1</v>
      </c>
      <c r="T7563" s="1">
        <v>0.26</v>
      </c>
      <c r="U7563" s="4" t="s">
        <v>60</v>
      </c>
      <c r="V7563">
        <v>0.49</v>
      </c>
      <c r="W7563">
        <v>0.4</v>
      </c>
      <c r="X7563">
        <v>0.75</v>
      </c>
      <c r="Y7563">
        <v>2.38</v>
      </c>
      <c r="Z7563">
        <v>0.25</v>
      </c>
      <c r="AA7563" s="5">
        <f t="shared" si="721"/>
        <v>2.46</v>
      </c>
      <c r="AB7563" s="15" cm="1">
        <f t="array" ref="AB7563">_xlfn.SWITCH(U7563,"夏",122,"冬",90,"春",153,"秋",153,0)</f>
        <v>122</v>
      </c>
      <c r="AC7563" s="16">
        <f t="shared" si="722"/>
        <v>300.12</v>
      </c>
      <c r="AD7563" s="5">
        <f>IFERROR(AA7563/D7563,0)</f>
        <v>1.7232924693520141E-2</v>
      </c>
      <c r="AE7563" s="15">
        <f t="shared" si="723"/>
        <v>0.33424657534246577</v>
      </c>
      <c r="AF7563" s="5">
        <f>IFERROR(AD7563*AE7563*48,0)</f>
        <v>0.2764822109732985</v>
      </c>
    </row>
    <row r="7564" spans="1:32" x14ac:dyDescent="0.15">
      <c r="A7564" s="1"/>
      <c r="B7564" s="1" t="s">
        <v>47</v>
      </c>
      <c r="C7564" s="1" t="s">
        <v>58</v>
      </c>
      <c r="D7564" s="1">
        <v>142.75</v>
      </c>
      <c r="E7564" s="6">
        <v>3.13</v>
      </c>
      <c r="F7564" s="18">
        <v>0.60416666666666696</v>
      </c>
      <c r="G7564" s="1">
        <v>24.3</v>
      </c>
      <c r="H7564" s="1">
        <v>55.5</v>
      </c>
      <c r="I7564" s="1">
        <v>24.3</v>
      </c>
      <c r="J7564" s="1">
        <v>0.3</v>
      </c>
      <c r="K7564" s="1">
        <v>588</v>
      </c>
      <c r="L7564" s="1">
        <v>46250</v>
      </c>
      <c r="M7564" s="6">
        <f t="shared" si="719"/>
        <v>24.300000000000011</v>
      </c>
      <c r="N7564" s="19">
        <v>0.5</v>
      </c>
      <c r="O7564" s="11" cm="1">
        <f t="array" ref="O7564">ROUND(_xlfn.SWITCH(C7564,"建筑专教",IF(S7564&gt;0.1,1.38,1.28),"阶梯教室",IF(S7564&gt;0.1,1.15,1.05),"公共教室",IF(S7564&gt;0.1,1.22,1.12),IF(S7564&gt;0.1,1.2,1.1))+(MOD(ROW()*11,31)/31-0.5)*0.06,2)</f>
        <v>1.35</v>
      </c>
      <c r="P7564" s="12">
        <f t="shared" si="724"/>
        <v>0.22</v>
      </c>
      <c r="Q7564" s="13">
        <f t="shared" si="720"/>
        <v>-0.98420882038322377</v>
      </c>
      <c r="R7564" s="1">
        <v>2.1</v>
      </c>
      <c r="S7564" s="1">
        <v>0.12</v>
      </c>
      <c r="T7564" s="1">
        <v>0.23300000000000001</v>
      </c>
      <c r="U7564" s="4" t="s">
        <v>60</v>
      </c>
      <c r="V7564">
        <v>0.49</v>
      </c>
      <c r="W7564">
        <v>0.4</v>
      </c>
      <c r="X7564">
        <v>0.75</v>
      </c>
      <c r="Y7564">
        <v>2.38</v>
      </c>
      <c r="Z7564">
        <v>0.25</v>
      </c>
      <c r="AA7564" s="5">
        <f t="shared" si="721"/>
        <v>2.4530000000000003</v>
      </c>
      <c r="AB7564" s="15" cm="1">
        <f t="array" ref="AB7564">_xlfn.SWITCH(U7564,"夏",122,"冬",90,"春",153,"秋",153,0)</f>
        <v>122</v>
      </c>
      <c r="AC7564" s="16">
        <f t="shared" si="722"/>
        <v>299.26600000000002</v>
      </c>
      <c r="AD7564" s="5">
        <f>IFERROR(AA7564/D7564,0)</f>
        <v>1.7183887915936953E-2</v>
      </c>
      <c r="AE7564" s="15">
        <f t="shared" si="723"/>
        <v>0.33424657534246577</v>
      </c>
      <c r="AF7564" s="5">
        <f>IFERROR(AD7564*AE7564*48,0)</f>
        <v>0.27569547297459396</v>
      </c>
    </row>
    <row r="7565" spans="1:32" x14ac:dyDescent="0.15">
      <c r="A7565" s="1"/>
      <c r="B7565" s="1" t="s">
        <v>47</v>
      </c>
      <c r="C7565" s="1" t="s">
        <v>58</v>
      </c>
      <c r="D7565" s="1">
        <v>142.75</v>
      </c>
      <c r="E7565" s="6">
        <v>3.13</v>
      </c>
      <c r="F7565" s="18">
        <v>0.625</v>
      </c>
      <c r="G7565" s="1">
        <v>24.2</v>
      </c>
      <c r="H7565" s="1">
        <v>57</v>
      </c>
      <c r="I7565" s="1">
        <v>24.2</v>
      </c>
      <c r="J7565" s="1">
        <v>0.3</v>
      </c>
      <c r="K7565" s="1">
        <v>575</v>
      </c>
      <c r="L7565" s="1">
        <v>42500</v>
      </c>
      <c r="M7565" s="6">
        <f t="shared" si="719"/>
        <v>24.200000000000045</v>
      </c>
      <c r="N7565" s="19">
        <v>0.5</v>
      </c>
      <c r="O7565" s="11" cm="1">
        <f t="array" ref="O7565">ROUND(_xlfn.SWITCH(C7565,"建筑专教",IF(S7565&gt;0.1,1.38,1.28),"阶梯教室",IF(S7565&gt;0.1,1.15,1.05),"公共教室",IF(S7565&gt;0.1,1.22,1.12),IF(S7565&gt;0.1,1.2,1.1))+(MOD(ROW()*11,31)/31-0.5)*0.06,2)</f>
        <v>1.27</v>
      </c>
      <c r="P7565" s="12">
        <f t="shared" si="724"/>
        <v>0.21</v>
      </c>
      <c r="Q7565" s="13">
        <f t="shared" si="720"/>
        <v>-1.2483816432477119</v>
      </c>
      <c r="R7565" s="1">
        <v>2.1</v>
      </c>
      <c r="S7565" s="1">
        <v>0.05</v>
      </c>
      <c r="T7565" s="1">
        <v>0.223</v>
      </c>
      <c r="U7565" s="4" t="s">
        <v>60</v>
      </c>
      <c r="V7565">
        <v>0.49</v>
      </c>
      <c r="W7565">
        <v>0.4</v>
      </c>
      <c r="X7565">
        <v>0.75</v>
      </c>
      <c r="Y7565">
        <v>2.38</v>
      </c>
      <c r="Z7565">
        <v>0.25</v>
      </c>
      <c r="AA7565" s="5">
        <f t="shared" si="721"/>
        <v>2.3729999999999998</v>
      </c>
      <c r="AB7565" s="15" cm="1">
        <f t="array" ref="AB7565">_xlfn.SWITCH(U7565,"夏",122,"冬",90,"春",153,"秋",153,0)</f>
        <v>122</v>
      </c>
      <c r="AC7565" s="16">
        <f t="shared" si="722"/>
        <v>289.50599999999997</v>
      </c>
      <c r="AD7565" s="5">
        <f>IFERROR(AA7565/D7565,0)</f>
        <v>1.6623467600700523E-2</v>
      </c>
      <c r="AE7565" s="15">
        <f t="shared" si="723"/>
        <v>0.33424657534246577</v>
      </c>
      <c r="AF7565" s="5">
        <f>IFERROR(AD7565*AE7565*48,0)</f>
        <v>0.26670418156082809</v>
      </c>
    </row>
    <row r="7566" spans="1:32" x14ac:dyDescent="0.15">
      <c r="A7566" s="1"/>
      <c r="B7566" s="1" t="s">
        <v>47</v>
      </c>
      <c r="C7566" s="1" t="s">
        <v>58</v>
      </c>
      <c r="D7566" s="1">
        <v>142.75</v>
      </c>
      <c r="E7566" s="6">
        <v>3.13</v>
      </c>
      <c r="F7566" s="18">
        <v>0.64583333333333304</v>
      </c>
      <c r="G7566" s="1">
        <v>24.2</v>
      </c>
      <c r="H7566" s="1">
        <v>58.5</v>
      </c>
      <c r="I7566" s="1">
        <v>24.2</v>
      </c>
      <c r="J7566" s="1">
        <v>0.3</v>
      </c>
      <c r="K7566" s="1">
        <v>563</v>
      </c>
      <c r="L7566" s="1">
        <v>38750</v>
      </c>
      <c r="M7566" s="6">
        <f t="shared" ref="M7566:M7629" si="725">IFERROR(POWER((I7566+273.15)^4+133500000*POWER(J7566,0.6)*(I7566-G7566),0.25)-273.15,I7566)</f>
        <v>24.200000000000045</v>
      </c>
      <c r="N7566" s="19">
        <v>0.5</v>
      </c>
      <c r="O7566" s="11" cm="1">
        <f t="array" ref="O7566">ROUND(_xlfn.SWITCH(C7566,"建筑专教",IF(S7566&gt;0.1,1.38,1.28),"阶梯教室",IF(S7566&gt;0.1,1.15,1.05),"公共教室",IF(S7566&gt;0.1,1.22,1.12),IF(S7566&gt;0.1,1.2,1.1))+(MOD(ROW()*11,31)/31-0.5)*0.06,2)</f>
        <v>1.39</v>
      </c>
      <c r="P7566" s="12">
        <f t="shared" si="724"/>
        <v>0.19</v>
      </c>
      <c r="Q7566" s="13">
        <f t="shared" ref="Q7566:Q7627" si="726">(0.303*EXP(-0.036*(O7566*58.15))+0.028)*((O7566*58.15)-0.00305*(5733-6.99*(O7566*58.15)-(EXP(16.6536-4030.183/(G7566+235))*(H7566/100)))-0.42*((O7566*58.15)-58.15)-0.000017*(O7566*58.15)*(5867-(EXP(16.6536-4030.183/(G7566+235))*(H7566/100)))-0.0014*(O7566*58.15)*(34-G7566)-0.0000000396*IF(N7566*0.155&gt;0.078,1.05+0.645*N7566*0.155,1)*(POWER((35.7-0.028*(O7566*58.15)-N7566*0.155*(0.0000000396*IF(N7566*0.155&gt;0.078,1.05+0.645*N7566*0.155,1)*(POWER((35.7-0.028*(O7566*58.15)-N7566*0.155*0.1)+273,4)-POWER(M7566+273,4))+IF(N7566*0.155&gt;0.078,1.05+0.645*N7566*0.155,1)*IF(J7566&lt;0.2,2.38*ABS(35.7-0.028*(O7566*58.15)-G7566)^0.25,12.1*SQRT(J7566))*(35.7-0.028*(O7566*58.15)-G7566))+273),4)-POWER(M7566+273,4))-IF(N7566*0.155&gt;0.078,1.05+0.645*N7566*0.155,1)*IF(J7566&lt;0.2,2.38*ABS(35.7-0.028*(O7566*58.15)-N7566*0.155*0.1-G7566)^0.25,12.1*SQRT(J7566))*(35.7-0.028*(O7566*58.15)-N7566*0.155*0.1-G7566))</f>
        <v>-0.91476796818932304</v>
      </c>
      <c r="R7566" s="1">
        <v>2.1</v>
      </c>
      <c r="S7566" s="1">
        <v>0.22</v>
      </c>
      <c r="T7566" s="1">
        <v>0.47499999999999998</v>
      </c>
      <c r="U7566" s="4" t="s">
        <v>60</v>
      </c>
      <c r="V7566">
        <v>0.49</v>
      </c>
      <c r="W7566">
        <v>0.4</v>
      </c>
      <c r="X7566">
        <v>0.75</v>
      </c>
      <c r="Y7566">
        <v>2.38</v>
      </c>
      <c r="Z7566">
        <v>0.25</v>
      </c>
      <c r="AA7566" s="5">
        <f t="shared" si="721"/>
        <v>2.7950000000000004</v>
      </c>
      <c r="AB7566" s="15" cm="1">
        <f t="array" ref="AB7566">_xlfn.SWITCH(U7566,"夏",122,"冬",90,"春",153,"秋",153,0)</f>
        <v>122</v>
      </c>
      <c r="AC7566" s="16">
        <f t="shared" si="722"/>
        <v>340.99000000000007</v>
      </c>
      <c r="AD7566" s="5">
        <f>IFERROR(AA7566/D7566,0)</f>
        <v>1.9579684763572681E-2</v>
      </c>
      <c r="AE7566" s="15">
        <f t="shared" si="723"/>
        <v>0.33424657534246577</v>
      </c>
      <c r="AF7566" s="5">
        <f>IFERROR(AD7566*AE7566*48,0)</f>
        <v>0.31413324376844282</v>
      </c>
    </row>
    <row r="7567" spans="1:32" x14ac:dyDescent="0.15">
      <c r="A7567" s="1"/>
      <c r="B7567" s="1" t="s">
        <v>47</v>
      </c>
      <c r="C7567" s="1" t="s">
        <v>58</v>
      </c>
      <c r="D7567" s="1">
        <v>142.75</v>
      </c>
      <c r="E7567" s="6">
        <v>3.13</v>
      </c>
      <c r="F7567" s="18">
        <v>0.66666666666666696</v>
      </c>
      <c r="G7567" s="1">
        <v>24.1</v>
      </c>
      <c r="H7567" s="1">
        <v>60</v>
      </c>
      <c r="I7567" s="1">
        <v>24.1</v>
      </c>
      <c r="J7567" s="1">
        <v>0.3</v>
      </c>
      <c r="K7567" s="1">
        <v>550</v>
      </c>
      <c r="L7567" s="1">
        <v>35000</v>
      </c>
      <c r="M7567" s="6">
        <f t="shared" si="725"/>
        <v>24.099999999999909</v>
      </c>
      <c r="N7567" s="19">
        <v>0.5</v>
      </c>
      <c r="O7567" s="11" cm="1">
        <f t="array" ref="O7567">ROUND(_xlfn.SWITCH(C7567,"建筑专教",IF(S7567&gt;0.1,1.38,1.28),"阶梯教室",IF(S7567&gt;0.1,1.15,1.05),"公共教室",IF(S7567&gt;0.1,1.22,1.12),IF(S7567&gt;0.1,1.2,1.1))+(MOD(ROW()*11,31)/31-0.5)*0.06,2)</f>
        <v>1.35</v>
      </c>
      <c r="P7567" s="12">
        <f t="shared" si="724"/>
        <v>0.18</v>
      </c>
      <c r="Q7567" s="13">
        <f t="shared" si="726"/>
        <v>-1.0519258359986545</v>
      </c>
      <c r="R7567" s="1">
        <v>2.1</v>
      </c>
      <c r="S7567" s="1">
        <v>0.15</v>
      </c>
      <c r="T7567" s="1">
        <v>0.47</v>
      </c>
      <c r="U7567" s="4" t="s">
        <v>60</v>
      </c>
      <c r="V7567">
        <v>0.49</v>
      </c>
      <c r="W7567">
        <v>0.4</v>
      </c>
      <c r="X7567">
        <v>0.75</v>
      </c>
      <c r="Y7567">
        <v>2.38</v>
      </c>
      <c r="Z7567">
        <v>0.25</v>
      </c>
      <c r="AA7567" s="5">
        <f t="shared" si="721"/>
        <v>2.7199999999999998</v>
      </c>
      <c r="AB7567" s="15" cm="1">
        <f t="array" ref="AB7567">_xlfn.SWITCH(U7567,"夏",122,"冬",90,"春",153,"秋",153,0)</f>
        <v>122</v>
      </c>
      <c r="AC7567" s="16">
        <f t="shared" si="722"/>
        <v>331.84</v>
      </c>
      <c r="AD7567" s="5">
        <f>IFERROR(AA7567/D7567,0)</f>
        <v>1.9054290718038526E-2</v>
      </c>
      <c r="AE7567" s="15">
        <f t="shared" si="723"/>
        <v>0.33424657534246577</v>
      </c>
      <c r="AF7567" s="5">
        <f>IFERROR(AD7567*AE7567*48,0)</f>
        <v>0.30570390806803727</v>
      </c>
    </row>
    <row r="7568" spans="1:32" x14ac:dyDescent="0.15">
      <c r="A7568" s="1"/>
      <c r="B7568" s="1" t="s">
        <v>47</v>
      </c>
      <c r="C7568" s="1" t="s">
        <v>58</v>
      </c>
      <c r="D7568" s="1">
        <v>142.75</v>
      </c>
      <c r="E7568" s="6">
        <v>3.13</v>
      </c>
      <c r="F7568" s="18">
        <v>0.6875</v>
      </c>
      <c r="G7568" s="1">
        <v>24.1</v>
      </c>
      <c r="H7568" s="1">
        <v>61.5</v>
      </c>
      <c r="I7568" s="1">
        <v>24.1</v>
      </c>
      <c r="J7568" s="1">
        <v>0.3</v>
      </c>
      <c r="K7568" s="1">
        <v>538</v>
      </c>
      <c r="L7568" s="1">
        <v>31250</v>
      </c>
      <c r="M7568" s="6">
        <f t="shared" si="725"/>
        <v>24.099999999999909</v>
      </c>
      <c r="N7568" s="19">
        <v>0.5</v>
      </c>
      <c r="O7568" s="11" cm="1">
        <f t="array" ref="O7568">ROUND(_xlfn.SWITCH(C7568,"建筑专教",IF(S7568&gt;0.1,1.38,1.28),"阶梯教室",IF(S7568&gt;0.1,1.15,1.05),"公共教室",IF(S7568&gt;0.1,1.22,1.12),IF(S7568&gt;0.1,1.2,1.1))+(MOD(ROW()*11,31)/31-0.5)*0.06,2)</f>
        <v>1.38</v>
      </c>
      <c r="P7568" s="12">
        <f t="shared" si="724"/>
        <v>0.16</v>
      </c>
      <c r="Q7568" s="13">
        <f t="shared" si="726"/>
        <v>-0.97298416129641385</v>
      </c>
      <c r="R7568" s="1">
        <v>2.1</v>
      </c>
      <c r="S7568" s="1">
        <v>0.25</v>
      </c>
      <c r="T7568" s="1">
        <v>0.3</v>
      </c>
      <c r="U7568" s="4" t="s">
        <v>60</v>
      </c>
      <c r="V7568">
        <v>0.49</v>
      </c>
      <c r="W7568">
        <v>0.4</v>
      </c>
      <c r="X7568">
        <v>0.75</v>
      </c>
      <c r="Y7568">
        <v>2.38</v>
      </c>
      <c r="Z7568">
        <v>0.25</v>
      </c>
      <c r="AA7568" s="5">
        <f t="shared" si="721"/>
        <v>2.65</v>
      </c>
      <c r="AB7568" s="15" cm="1">
        <f t="array" ref="AB7568">_xlfn.SWITCH(U7568,"夏",122,"冬",90,"春",153,"秋",153,0)</f>
        <v>122</v>
      </c>
      <c r="AC7568" s="16">
        <f t="shared" si="722"/>
        <v>323.3</v>
      </c>
      <c r="AD7568" s="5">
        <f>IFERROR(AA7568/D7568,0)</f>
        <v>1.8563922942206653E-2</v>
      </c>
      <c r="AE7568" s="15">
        <f t="shared" si="723"/>
        <v>0.33424657534246577</v>
      </c>
      <c r="AF7568" s="5">
        <f>IFERROR(AD7568*AE7568*48,0)</f>
        <v>0.29783652808099226</v>
      </c>
    </row>
    <row r="7569" spans="1:32" x14ac:dyDescent="0.15">
      <c r="A7569" s="1"/>
      <c r="B7569" s="1" t="s">
        <v>47</v>
      </c>
      <c r="C7569" s="1" t="s">
        <v>58</v>
      </c>
      <c r="D7569" s="1">
        <v>142.75</v>
      </c>
      <c r="E7569" s="6">
        <v>3.13</v>
      </c>
      <c r="F7569" s="18">
        <v>0.70833333333333304</v>
      </c>
      <c r="G7569" s="1">
        <v>24</v>
      </c>
      <c r="H7569" s="1">
        <v>63</v>
      </c>
      <c r="I7569" s="1">
        <v>24</v>
      </c>
      <c r="J7569" s="1">
        <v>0.3</v>
      </c>
      <c r="K7569" s="1">
        <v>525</v>
      </c>
      <c r="L7569" s="1">
        <v>27500</v>
      </c>
      <c r="M7569" s="6">
        <f t="shared" si="725"/>
        <v>24.000000000000114</v>
      </c>
      <c r="N7569" s="19">
        <v>0.5</v>
      </c>
      <c r="O7569" s="11" cm="1">
        <f t="array" ref="O7569">ROUND(_xlfn.SWITCH(C7569,"建筑专教",IF(S7569&gt;0.1,1.38,1.28),"阶梯教室",IF(S7569&gt;0.1,1.15,1.05),"公共教室",IF(S7569&gt;0.1,1.22,1.12),IF(S7569&gt;0.1,1.2,1.1))+(MOD(ROW()*11,31)/31-0.5)*0.06,2)</f>
        <v>1.4</v>
      </c>
      <c r="P7569" s="12">
        <f t="shared" si="724"/>
        <v>0.15</v>
      </c>
      <c r="Q7569" s="13">
        <f t="shared" si="726"/>
        <v>-0.95516724267282116</v>
      </c>
      <c r="R7569" s="1">
        <v>2.1</v>
      </c>
      <c r="S7569" s="1">
        <v>0.18</v>
      </c>
      <c r="T7569" s="1">
        <v>0.26</v>
      </c>
      <c r="U7569" s="4" t="s">
        <v>60</v>
      </c>
      <c r="V7569">
        <v>0.49</v>
      </c>
      <c r="W7569">
        <v>0.4</v>
      </c>
      <c r="X7569">
        <v>0.75</v>
      </c>
      <c r="Y7569">
        <v>2.38</v>
      </c>
      <c r="Z7569">
        <v>0.25</v>
      </c>
      <c r="AA7569" s="5">
        <f t="shared" si="721"/>
        <v>2.54</v>
      </c>
      <c r="AB7569" s="15" cm="1">
        <f t="array" ref="AB7569">_xlfn.SWITCH(U7569,"夏",122,"冬",90,"春",153,"秋",153,0)</f>
        <v>122</v>
      </c>
      <c r="AC7569" s="16">
        <f t="shared" si="722"/>
        <v>309.88</v>
      </c>
      <c r="AD7569" s="5">
        <f>IFERROR(AA7569/D7569,0)</f>
        <v>1.7793345008756567E-2</v>
      </c>
      <c r="AE7569" s="15">
        <f t="shared" si="723"/>
        <v>0.33424657534246577</v>
      </c>
      <c r="AF7569" s="5">
        <f>IFERROR(AD7569*AE7569*48,0)</f>
        <v>0.28547350238706426</v>
      </c>
    </row>
    <row r="7570" spans="1:32" x14ac:dyDescent="0.15">
      <c r="A7570" s="1"/>
      <c r="B7570" s="1" t="s">
        <v>47</v>
      </c>
      <c r="C7570" s="1" t="s">
        <v>58</v>
      </c>
      <c r="D7570" s="1">
        <v>142.75</v>
      </c>
      <c r="E7570" s="6">
        <v>3.13</v>
      </c>
      <c r="F7570" s="18">
        <v>0.72916666666666696</v>
      </c>
      <c r="G7570" s="1">
        <v>24</v>
      </c>
      <c r="H7570" s="1">
        <v>64.5</v>
      </c>
      <c r="I7570" s="1">
        <v>24</v>
      </c>
      <c r="J7570" s="1">
        <v>0.3</v>
      </c>
      <c r="K7570" s="1">
        <v>513</v>
      </c>
      <c r="L7570" s="1">
        <v>23750</v>
      </c>
      <c r="M7570" s="6">
        <f t="shared" si="725"/>
        <v>24.000000000000114</v>
      </c>
      <c r="N7570" s="19">
        <v>0.5</v>
      </c>
      <c r="O7570" s="11" cm="1">
        <f t="array" ref="O7570">ROUND(_xlfn.SWITCH(C7570,"建筑专教",IF(S7570&gt;0.1,1.38,1.28),"阶梯教室",IF(S7570&gt;0.1,1.15,1.05),"公共教室",IF(S7570&gt;0.1,1.22,1.12),IF(S7570&gt;0.1,1.2,1.1))+(MOD(ROW()*11,31)/31-0.5)*0.06,2)</f>
        <v>1.36</v>
      </c>
      <c r="P7570" s="12">
        <f t="shared" si="724"/>
        <v>0.13</v>
      </c>
      <c r="Q7570" s="13">
        <f t="shared" si="726"/>
        <v>-1.0587273532816179</v>
      </c>
      <c r="R7570" s="1">
        <v>2.1</v>
      </c>
      <c r="S7570" s="1">
        <v>0.12</v>
      </c>
      <c r="T7570" s="1">
        <v>0.23300000000000001</v>
      </c>
      <c r="U7570" s="4" t="s">
        <v>60</v>
      </c>
      <c r="V7570">
        <v>0.49</v>
      </c>
      <c r="W7570">
        <v>0.4</v>
      </c>
      <c r="X7570">
        <v>0.75</v>
      </c>
      <c r="Y7570">
        <v>2.38</v>
      </c>
      <c r="Z7570">
        <v>0.25</v>
      </c>
      <c r="AA7570" s="5">
        <f t="shared" si="721"/>
        <v>2.4530000000000003</v>
      </c>
      <c r="AB7570" s="15" cm="1">
        <f t="array" ref="AB7570">_xlfn.SWITCH(U7570,"夏",122,"冬",90,"春",153,"秋",153,0)</f>
        <v>122</v>
      </c>
      <c r="AC7570" s="16">
        <f t="shared" si="722"/>
        <v>299.26600000000002</v>
      </c>
      <c r="AD7570" s="5">
        <f>IFERROR(AA7570/D7570,0)</f>
        <v>1.7183887915936953E-2</v>
      </c>
      <c r="AE7570" s="15">
        <f t="shared" si="723"/>
        <v>0.33424657534246577</v>
      </c>
      <c r="AF7570" s="5">
        <f>IFERROR(AD7570*AE7570*48,0)</f>
        <v>0.27569547297459396</v>
      </c>
    </row>
    <row r="7571" spans="1:32" x14ac:dyDescent="0.15">
      <c r="A7571" s="1"/>
      <c r="B7571" s="1" t="s">
        <v>47</v>
      </c>
      <c r="C7571" s="1" t="s">
        <v>58</v>
      </c>
      <c r="D7571" s="1">
        <v>142.75</v>
      </c>
      <c r="E7571" s="6">
        <v>3.13</v>
      </c>
      <c r="F7571" s="18">
        <v>0.75</v>
      </c>
      <c r="G7571" s="1">
        <v>24</v>
      </c>
      <c r="H7571" s="1">
        <v>66</v>
      </c>
      <c r="I7571" s="1">
        <v>24</v>
      </c>
      <c r="J7571" s="1">
        <v>0.3</v>
      </c>
      <c r="K7571" s="1">
        <v>500</v>
      </c>
      <c r="L7571" s="1">
        <v>20000</v>
      </c>
      <c r="M7571" s="6">
        <f t="shared" si="725"/>
        <v>24.000000000000114</v>
      </c>
      <c r="N7571" s="19">
        <v>0.5</v>
      </c>
      <c r="O7571" s="11" cm="1">
        <f t="array" ref="O7571">ROUND(_xlfn.SWITCH(C7571,"建筑专教",IF(S7571&gt;0.1,1.38,1.28),"阶梯教室",IF(S7571&gt;0.1,1.15,1.05),"公共教室",IF(S7571&gt;0.1,1.22,1.12),IF(S7571&gt;0.1,1.2,1.1))+(MOD(ROW()*11,31)/31-0.5)*0.06,2)</f>
        <v>1.38</v>
      </c>
      <c r="P7571" s="12">
        <f t="shared" si="724"/>
        <v>0.12</v>
      </c>
      <c r="Q7571" s="13">
        <f t="shared" si="726"/>
        <v>-1.0060373210258027</v>
      </c>
      <c r="R7571" s="1">
        <v>2.1</v>
      </c>
      <c r="S7571" s="1">
        <v>0.15</v>
      </c>
      <c r="T7571" s="1">
        <v>0.3</v>
      </c>
      <c r="U7571" s="4" t="s">
        <v>60</v>
      </c>
      <c r="V7571">
        <v>0.49</v>
      </c>
      <c r="W7571">
        <v>0.4</v>
      </c>
      <c r="X7571">
        <v>0.75</v>
      </c>
      <c r="Y7571">
        <v>2.38</v>
      </c>
      <c r="Z7571">
        <v>0.25</v>
      </c>
      <c r="AA7571" s="5">
        <f t="shared" si="721"/>
        <v>2.5499999999999998</v>
      </c>
      <c r="AB7571" s="15" cm="1">
        <f t="array" ref="AB7571">_xlfn.SWITCH(U7571,"夏",122,"冬",90,"春",153,"秋",153,0)</f>
        <v>122</v>
      </c>
      <c r="AC7571" s="16">
        <f t="shared" si="722"/>
        <v>311.09999999999997</v>
      </c>
      <c r="AD7571" s="5">
        <f>IFERROR(AA7571/D7571,0)</f>
        <v>1.786339754816112E-2</v>
      </c>
      <c r="AE7571" s="15">
        <f t="shared" si="723"/>
        <v>0.33424657534246577</v>
      </c>
      <c r="AF7571" s="5">
        <f>IFERROR(AD7571*AE7571*48,0)</f>
        <v>0.28659741381378501</v>
      </c>
    </row>
    <row r="7572" spans="1:32" x14ac:dyDescent="0.15">
      <c r="A7572" s="1"/>
      <c r="B7572" s="1" t="s">
        <v>47</v>
      </c>
      <c r="C7572" s="1" t="s">
        <v>58</v>
      </c>
      <c r="D7572" s="1">
        <v>142.75</v>
      </c>
      <c r="E7572" s="6">
        <v>3.13</v>
      </c>
      <c r="F7572" s="18">
        <v>0.77083333333333304</v>
      </c>
      <c r="G7572" s="1">
        <v>23.9</v>
      </c>
      <c r="H7572" s="1">
        <v>67</v>
      </c>
      <c r="I7572" s="1">
        <v>23.9</v>
      </c>
      <c r="J7572" s="1">
        <v>0.3</v>
      </c>
      <c r="K7572" s="1">
        <v>488</v>
      </c>
      <c r="L7572" s="1">
        <v>15000</v>
      </c>
      <c r="M7572" s="6">
        <f t="shared" si="725"/>
        <v>23.89999999999992</v>
      </c>
      <c r="N7572" s="19">
        <v>0.5</v>
      </c>
      <c r="O7572" s="11" cm="1">
        <f t="array" ref="O7572">ROUND(_xlfn.SWITCH(C7572,"建筑专教",IF(S7572&gt;0.1,1.38,1.28),"阶梯教室",IF(S7572&gt;0.1,1.15,1.05),"公共教室",IF(S7572&gt;0.1,1.22,1.12),IF(S7572&gt;0.1,1.2,1.1))+(MOD(ROW()*11,31)/31-0.5)*0.06,2)</f>
        <v>1.3</v>
      </c>
      <c r="P7572" s="12">
        <f t="shared" si="724"/>
        <v>0.1</v>
      </c>
      <c r="Q7572" s="13">
        <f t="shared" si="726"/>
        <v>-1.2638699087262733</v>
      </c>
      <c r="R7572" s="1">
        <v>2.1</v>
      </c>
      <c r="S7572" s="1">
        <v>0.08</v>
      </c>
      <c r="T7572" s="1">
        <v>0.26</v>
      </c>
      <c r="U7572" s="4" t="s">
        <v>60</v>
      </c>
      <c r="V7572">
        <v>0.49</v>
      </c>
      <c r="W7572">
        <v>0.4</v>
      </c>
      <c r="X7572">
        <v>0.75</v>
      </c>
      <c r="Y7572">
        <v>2.38</v>
      </c>
      <c r="Z7572">
        <v>0.25</v>
      </c>
      <c r="AA7572" s="5">
        <f t="shared" si="721"/>
        <v>2.4400000000000004</v>
      </c>
      <c r="AB7572" s="15" cm="1">
        <f t="array" ref="AB7572">_xlfn.SWITCH(U7572,"夏",122,"冬",90,"春",153,"秋",153,0)</f>
        <v>122</v>
      </c>
      <c r="AC7572" s="16">
        <f t="shared" si="722"/>
        <v>297.68000000000006</v>
      </c>
      <c r="AD7572" s="5">
        <f>IFERROR(AA7572/D7572,0)</f>
        <v>1.7092819614711038E-2</v>
      </c>
      <c r="AE7572" s="15">
        <f t="shared" si="723"/>
        <v>0.33424657534246577</v>
      </c>
      <c r="AF7572" s="5">
        <f>IFERROR(AD7572*AE7572*48,0)</f>
        <v>0.27423438811985712</v>
      </c>
    </row>
    <row r="7573" spans="1:32" x14ac:dyDescent="0.15">
      <c r="A7573" s="1"/>
      <c r="B7573" s="1" t="s">
        <v>47</v>
      </c>
      <c r="C7573" s="1" t="s">
        <v>58</v>
      </c>
      <c r="D7573" s="1">
        <v>142.75</v>
      </c>
      <c r="E7573" s="6">
        <v>3.13</v>
      </c>
      <c r="F7573" s="18">
        <v>0.79166666666666696</v>
      </c>
      <c r="G7573" s="1">
        <v>23.9</v>
      </c>
      <c r="H7573" s="1">
        <v>68</v>
      </c>
      <c r="I7573" s="1">
        <v>23.9</v>
      </c>
      <c r="J7573" s="1">
        <v>0.3</v>
      </c>
      <c r="K7573" s="1">
        <v>475</v>
      </c>
      <c r="L7573" s="1">
        <v>10000</v>
      </c>
      <c r="M7573" s="6">
        <f t="shared" si="725"/>
        <v>23.89999999999992</v>
      </c>
      <c r="N7573" s="19">
        <v>0.5</v>
      </c>
      <c r="O7573" s="11" cm="1">
        <f t="array" ref="O7573">ROUND(_xlfn.SWITCH(C7573,"建筑专教",IF(S7573&gt;0.1,1.38,1.28),"阶梯教室",IF(S7573&gt;0.1,1.15,1.05),"公共教室",IF(S7573&gt;0.1,1.22,1.12),IF(S7573&gt;0.1,1.2,1.1))+(MOD(ROW()*11,31)/31-0.5)*0.06,2)</f>
        <v>1.36</v>
      </c>
      <c r="P7573" s="12">
        <f t="shared" si="724"/>
        <v>0.09</v>
      </c>
      <c r="Q7573" s="13">
        <f t="shared" si="726"/>
        <v>-1.0923103995444454</v>
      </c>
      <c r="R7573" s="1">
        <v>2.1</v>
      </c>
      <c r="S7573" s="1">
        <v>0.28000000000000003</v>
      </c>
      <c r="T7573" s="1">
        <v>0.23300000000000001</v>
      </c>
      <c r="U7573" s="4" t="s">
        <v>60</v>
      </c>
      <c r="V7573">
        <v>0.49</v>
      </c>
      <c r="W7573">
        <v>0.4</v>
      </c>
      <c r="X7573">
        <v>0.75</v>
      </c>
      <c r="Y7573">
        <v>2.38</v>
      </c>
      <c r="Z7573">
        <v>0.25</v>
      </c>
      <c r="AA7573" s="5">
        <f t="shared" si="721"/>
        <v>2.613</v>
      </c>
      <c r="AB7573" s="15" cm="1">
        <f t="array" ref="AB7573">_xlfn.SWITCH(U7573,"夏",122,"冬",90,"春",153,"秋",153,0)</f>
        <v>122</v>
      </c>
      <c r="AC7573" s="16">
        <f t="shared" si="722"/>
        <v>318.786</v>
      </c>
      <c r="AD7573" s="5">
        <f>IFERROR(AA7573/D7573,0)</f>
        <v>1.8304728546409806E-2</v>
      </c>
      <c r="AE7573" s="15">
        <f t="shared" si="723"/>
        <v>0.33424657534246577</v>
      </c>
      <c r="AF7573" s="5">
        <f>IFERROR(AD7573*AE7573*48,0)</f>
        <v>0.29367805580212558</v>
      </c>
    </row>
    <row r="7574" spans="1:32" x14ac:dyDescent="0.15">
      <c r="A7574" s="1"/>
      <c r="B7574" s="1" t="s">
        <v>47</v>
      </c>
      <c r="C7574" s="1" t="s">
        <v>58</v>
      </c>
      <c r="D7574" s="1">
        <v>142.75</v>
      </c>
      <c r="E7574" s="6">
        <v>3.13</v>
      </c>
      <c r="F7574" s="18">
        <v>0.8125</v>
      </c>
      <c r="G7574" s="1">
        <v>23.9</v>
      </c>
      <c r="H7574" s="1">
        <v>69</v>
      </c>
      <c r="I7574" s="1">
        <v>23.9</v>
      </c>
      <c r="J7574" s="1">
        <v>0.3</v>
      </c>
      <c r="K7574" s="1">
        <v>463</v>
      </c>
      <c r="L7574" s="1">
        <v>7500</v>
      </c>
      <c r="M7574" s="6">
        <f t="shared" si="725"/>
        <v>23.89999999999992</v>
      </c>
      <c r="N7574" s="19">
        <v>0.5</v>
      </c>
      <c r="O7574" s="11" cm="1">
        <f t="array" ref="O7574">ROUND(_xlfn.SWITCH(C7574,"建筑专教",IF(S7574&gt;0.1,1.38,1.28),"阶梯教室",IF(S7574&gt;0.1,1.15,1.05),"公共教室",IF(S7574&gt;0.1,1.22,1.12),IF(S7574&gt;0.1,1.2,1.1))+(MOD(ROW()*11,31)/31-0.5)*0.06,2)</f>
        <v>1.38</v>
      </c>
      <c r="P7574" s="12">
        <f t="shared" si="724"/>
        <v>7.0000000000000007E-2</v>
      </c>
      <c r="Q7574" s="13">
        <f t="shared" si="726"/>
        <v>-1.0391001691340362</v>
      </c>
      <c r="R7574" s="1">
        <v>2.1</v>
      </c>
      <c r="S7574" s="1">
        <v>0.22</v>
      </c>
      <c r="T7574" s="1">
        <v>0.3</v>
      </c>
      <c r="U7574" s="4" t="s">
        <v>60</v>
      </c>
      <c r="V7574">
        <v>0.49</v>
      </c>
      <c r="W7574">
        <v>0.4</v>
      </c>
      <c r="X7574">
        <v>0.75</v>
      </c>
      <c r="Y7574">
        <v>2.38</v>
      </c>
      <c r="Z7574">
        <v>0.25</v>
      </c>
      <c r="AA7574" s="5">
        <f t="shared" si="721"/>
        <v>2.62</v>
      </c>
      <c r="AB7574" s="15" cm="1">
        <f t="array" ref="AB7574">_xlfn.SWITCH(U7574,"夏",122,"冬",90,"春",153,"秋",153,0)</f>
        <v>122</v>
      </c>
      <c r="AC7574" s="16">
        <f t="shared" si="722"/>
        <v>319.64</v>
      </c>
      <c r="AD7574" s="5">
        <f>IFERROR(AA7574/D7574,0)</f>
        <v>1.8353765323992997E-2</v>
      </c>
      <c r="AE7574" s="15">
        <f t="shared" si="723"/>
        <v>0.33424657534246577</v>
      </c>
      <c r="AF7574" s="5">
        <f>IFERROR(AD7574*AE7574*48,0)</f>
        <v>0.29446479380083013</v>
      </c>
    </row>
    <row r="7575" spans="1:32" x14ac:dyDescent="0.15">
      <c r="A7575" s="1"/>
      <c r="B7575" s="1" t="s">
        <v>47</v>
      </c>
      <c r="C7575" s="1" t="s">
        <v>58</v>
      </c>
      <c r="D7575" s="1">
        <v>142.75</v>
      </c>
      <c r="E7575" s="6">
        <v>3.13</v>
      </c>
      <c r="F7575" s="18">
        <v>0.83333333333333304</v>
      </c>
      <c r="G7575" s="1">
        <v>23.9</v>
      </c>
      <c r="H7575" s="1">
        <v>70</v>
      </c>
      <c r="I7575" s="1">
        <v>23.9</v>
      </c>
      <c r="J7575" s="1">
        <v>0.3</v>
      </c>
      <c r="K7575" s="1">
        <v>450</v>
      </c>
      <c r="L7575" s="1">
        <v>5000</v>
      </c>
      <c r="M7575" s="6">
        <f t="shared" si="725"/>
        <v>23.89999999999992</v>
      </c>
      <c r="N7575" s="19">
        <v>0.5</v>
      </c>
      <c r="O7575" s="11" cm="1">
        <f t="array" ref="O7575">ROUND(_xlfn.SWITCH(C7575,"建筑专教",IF(S7575&gt;0.1,1.38,1.28),"阶梯教室",IF(S7575&gt;0.1,1.15,1.05),"公共教室",IF(S7575&gt;0.1,1.22,1.12),IF(S7575&gt;0.1,1.2,1.1))+(MOD(ROW()*11,31)/31-0.5)*0.06,2)</f>
        <v>1.4</v>
      </c>
      <c r="P7575" s="12">
        <f t="shared" si="724"/>
        <v>0.06</v>
      </c>
      <c r="Q7575" s="13">
        <f t="shared" si="726"/>
        <v>-0.98770506949607217</v>
      </c>
      <c r="R7575" s="1">
        <v>2.1</v>
      </c>
      <c r="S7575" s="1">
        <v>0.15</v>
      </c>
      <c r="T7575" s="1">
        <v>0.26</v>
      </c>
      <c r="U7575" s="4" t="s">
        <v>60</v>
      </c>
      <c r="V7575">
        <v>0.49</v>
      </c>
      <c r="W7575">
        <v>0.4</v>
      </c>
      <c r="X7575">
        <v>0.75</v>
      </c>
      <c r="Y7575">
        <v>2.38</v>
      </c>
      <c r="Z7575">
        <v>0.25</v>
      </c>
      <c r="AA7575" s="5">
        <f t="shared" si="721"/>
        <v>2.5099999999999998</v>
      </c>
      <c r="AB7575" s="15" cm="1">
        <f t="array" ref="AB7575">_xlfn.SWITCH(U7575,"夏",122,"冬",90,"春",153,"秋",153,0)</f>
        <v>122</v>
      </c>
      <c r="AC7575" s="16">
        <f t="shared" si="722"/>
        <v>306.21999999999997</v>
      </c>
      <c r="AD7575" s="5">
        <f>IFERROR(AA7575/D7575,0)</f>
        <v>1.7583187390542907E-2</v>
      </c>
      <c r="AE7575" s="15">
        <f t="shared" si="723"/>
        <v>0.33424657534246577</v>
      </c>
      <c r="AF7575" s="5">
        <f>IFERROR(AD7575*AE7575*48,0)</f>
        <v>0.28210176810690207</v>
      </c>
    </row>
    <row r="7576" spans="1:32" x14ac:dyDescent="0.15">
      <c r="A7576" s="1"/>
      <c r="B7576" s="1" t="s">
        <v>47</v>
      </c>
      <c r="C7576" s="1" t="s">
        <v>58</v>
      </c>
      <c r="D7576" s="1">
        <v>142.75</v>
      </c>
      <c r="E7576" s="6">
        <v>3.13</v>
      </c>
      <c r="F7576" s="18">
        <v>0.85416666666666696</v>
      </c>
      <c r="G7576" s="1">
        <v>23.9</v>
      </c>
      <c r="H7576" s="1">
        <v>70.5</v>
      </c>
      <c r="I7576" s="1">
        <v>23.9</v>
      </c>
      <c r="J7576" s="1">
        <v>0.3</v>
      </c>
      <c r="K7576" s="1">
        <v>438</v>
      </c>
      <c r="L7576" s="1">
        <v>2500</v>
      </c>
      <c r="M7576" s="6">
        <f t="shared" si="725"/>
        <v>23.89999999999992</v>
      </c>
      <c r="N7576" s="19">
        <v>0.5</v>
      </c>
      <c r="O7576" s="11" cm="1">
        <f t="array" ref="O7576">ROUND(_xlfn.SWITCH(C7576,"建筑专教",IF(S7576&gt;0.1,1.38,1.28),"阶梯教室",IF(S7576&gt;0.1,1.15,1.05),"公共教室",IF(S7576&gt;0.1,1.22,1.12),IF(S7576&gt;0.1,1.2,1.1))+(MOD(ROW()*11,31)/31-0.5)*0.06,2)</f>
        <v>1.27</v>
      </c>
      <c r="P7576" s="12">
        <f t="shared" si="724"/>
        <v>0.04</v>
      </c>
      <c r="Q7576" s="13">
        <f t="shared" si="726"/>
        <v>-1.3570480809825254</v>
      </c>
      <c r="R7576" s="1">
        <v>2.1</v>
      </c>
      <c r="S7576" s="1">
        <v>0.1</v>
      </c>
      <c r="T7576" s="1">
        <v>0.24</v>
      </c>
      <c r="U7576" s="4" t="s">
        <v>60</v>
      </c>
      <c r="V7576">
        <v>0.49</v>
      </c>
      <c r="W7576">
        <v>0.4</v>
      </c>
      <c r="X7576">
        <v>0.75</v>
      </c>
      <c r="Y7576">
        <v>2.38</v>
      </c>
      <c r="Z7576">
        <v>0.25</v>
      </c>
      <c r="AA7576" s="5">
        <f t="shared" si="721"/>
        <v>2.4400000000000004</v>
      </c>
      <c r="AB7576" s="15" cm="1">
        <f t="array" ref="AB7576">_xlfn.SWITCH(U7576,"夏",122,"冬",90,"春",153,"秋",153,0)</f>
        <v>122</v>
      </c>
      <c r="AC7576" s="16">
        <f t="shared" si="722"/>
        <v>297.68000000000006</v>
      </c>
      <c r="AD7576" s="5">
        <f>IFERROR(AA7576/D7576,0)</f>
        <v>1.7092819614711038E-2</v>
      </c>
      <c r="AE7576" s="15">
        <f t="shared" si="723"/>
        <v>0.33424657534246577</v>
      </c>
      <c r="AF7576" s="5">
        <f>IFERROR(AD7576*AE7576*48,0)</f>
        <v>0.27423438811985712</v>
      </c>
    </row>
    <row r="7577" spans="1:32" x14ac:dyDescent="0.15">
      <c r="A7577" s="1"/>
      <c r="B7577" s="1" t="s">
        <v>47</v>
      </c>
      <c r="C7577" s="1" t="s">
        <v>58</v>
      </c>
      <c r="D7577" s="1">
        <v>142.75</v>
      </c>
      <c r="E7577" s="6">
        <v>3.13</v>
      </c>
      <c r="F7577" s="18">
        <v>0.875</v>
      </c>
      <c r="G7577" s="1">
        <v>23.9</v>
      </c>
      <c r="H7577" s="1">
        <v>71</v>
      </c>
      <c r="I7577" s="1">
        <v>23.9</v>
      </c>
      <c r="J7577" s="1">
        <v>0.3</v>
      </c>
      <c r="K7577" s="1">
        <v>425</v>
      </c>
      <c r="L7577" s="1">
        <v>500</v>
      </c>
      <c r="M7577" s="6">
        <f t="shared" si="725"/>
        <v>23.89999999999992</v>
      </c>
      <c r="N7577" s="19">
        <v>0.5</v>
      </c>
      <c r="O7577" s="11" cm="1">
        <f t="array" ref="O7577">ROUND(_xlfn.SWITCH(C7577,"建筑专教",IF(S7577&gt;0.1,1.38,1.28),"阶梯教室",IF(S7577&gt;0.1,1.15,1.05),"公共教室",IF(S7577&gt;0.1,1.22,1.12),IF(S7577&gt;0.1,1.2,1.1))+(MOD(ROW()*11,31)/31-0.5)*0.06,2)</f>
        <v>1.39</v>
      </c>
      <c r="P7577" s="12">
        <f t="shared" si="724"/>
        <v>0.03</v>
      </c>
      <c r="Q7577" s="13">
        <f t="shared" si="726"/>
        <v>-1.0131731575728526</v>
      </c>
      <c r="R7577" s="1">
        <v>2.1</v>
      </c>
      <c r="S7577" s="1">
        <v>0.12</v>
      </c>
      <c r="T7577" s="1">
        <v>0.47499999999999998</v>
      </c>
      <c r="U7577" s="4" t="s">
        <v>60</v>
      </c>
      <c r="V7577">
        <v>0.49</v>
      </c>
      <c r="W7577">
        <v>0.4</v>
      </c>
      <c r="X7577">
        <v>0.75</v>
      </c>
      <c r="Y7577">
        <v>2.38</v>
      </c>
      <c r="Z7577">
        <v>0.25</v>
      </c>
      <c r="AA7577" s="5">
        <f t="shared" si="721"/>
        <v>2.6950000000000003</v>
      </c>
      <c r="AB7577" s="15" cm="1">
        <f t="array" ref="AB7577">_xlfn.SWITCH(U7577,"夏",122,"冬",90,"春",153,"秋",153,0)</f>
        <v>122</v>
      </c>
      <c r="AC7577" s="16">
        <f t="shared" si="722"/>
        <v>328.79</v>
      </c>
      <c r="AD7577" s="5">
        <f>IFERROR(AA7577/D7577,0)</f>
        <v>1.8879159369527148E-2</v>
      </c>
      <c r="AE7577" s="15">
        <f t="shared" si="723"/>
        <v>0.33424657534246577</v>
      </c>
      <c r="AF7577" s="5">
        <f>IFERROR(AD7577*AE7577*48,0)</f>
        <v>0.30289412950123557</v>
      </c>
    </row>
    <row r="7578" spans="1:32" x14ac:dyDescent="0.15">
      <c r="A7578" s="1"/>
      <c r="B7578" s="1" t="s">
        <v>47</v>
      </c>
      <c r="C7578" s="1" t="s">
        <v>58</v>
      </c>
      <c r="D7578" s="1">
        <v>142.75</v>
      </c>
      <c r="E7578" s="6">
        <v>3.13</v>
      </c>
      <c r="F7578" s="18">
        <v>0.89583333333333304</v>
      </c>
      <c r="G7578" s="1">
        <v>23.9</v>
      </c>
      <c r="H7578" s="1">
        <v>71.5</v>
      </c>
      <c r="I7578" s="1">
        <v>23.9</v>
      </c>
      <c r="J7578" s="1">
        <v>0.3</v>
      </c>
      <c r="K7578" s="1">
        <v>413</v>
      </c>
      <c r="L7578" s="1">
        <v>250</v>
      </c>
      <c r="M7578" s="6">
        <f t="shared" si="725"/>
        <v>23.89999999999992</v>
      </c>
      <c r="N7578" s="19">
        <v>0.5</v>
      </c>
      <c r="O7578" s="11" cm="1">
        <f t="array" ref="O7578">ROUND(_xlfn.SWITCH(C7578,"建筑专教",IF(S7578&gt;0.1,1.38,1.28),"阶梯教室",IF(S7578&gt;0.1,1.15,1.05),"公共教室",IF(S7578&gt;0.1,1.22,1.12),IF(S7578&gt;0.1,1.2,1.1))+(MOD(ROW()*11,31)/31-0.5)*0.06,2)</f>
        <v>1.31</v>
      </c>
      <c r="P7578" s="12">
        <f t="shared" si="724"/>
        <v>0.02</v>
      </c>
      <c r="Q7578" s="13">
        <f t="shared" si="726"/>
        <v>-1.2339251663190649</v>
      </c>
      <c r="R7578" s="1">
        <v>2.1</v>
      </c>
      <c r="S7578" s="1">
        <v>0.05</v>
      </c>
      <c r="T7578" s="1">
        <v>0.25</v>
      </c>
      <c r="U7578" s="4" t="s">
        <v>60</v>
      </c>
      <c r="V7578">
        <v>0.49</v>
      </c>
      <c r="W7578">
        <v>0.4</v>
      </c>
      <c r="X7578">
        <v>0.75</v>
      </c>
      <c r="Y7578">
        <v>2.38</v>
      </c>
      <c r="Z7578">
        <v>0.25</v>
      </c>
      <c r="AA7578" s="5">
        <f t="shared" si="721"/>
        <v>2.4</v>
      </c>
      <c r="AB7578" s="15" cm="1">
        <f t="array" ref="AB7578">_xlfn.SWITCH(U7578,"夏",122,"冬",90,"春",153,"秋",153,0)</f>
        <v>122</v>
      </c>
      <c r="AC7578" s="16">
        <f t="shared" si="722"/>
        <v>292.8</v>
      </c>
      <c r="AD7578" s="5">
        <f>IFERROR(AA7578/D7578,0)</f>
        <v>1.6812609457092818E-2</v>
      </c>
      <c r="AE7578" s="15">
        <f t="shared" si="723"/>
        <v>0.33424657534246577</v>
      </c>
      <c r="AF7578" s="5">
        <f>IFERROR(AD7578*AE7578*48,0)</f>
        <v>0.26973874241297413</v>
      </c>
    </row>
    <row r="7579" spans="1:32" x14ac:dyDescent="0.15">
      <c r="A7579" s="1"/>
      <c r="B7579" s="1" t="s">
        <v>47</v>
      </c>
      <c r="C7579" s="1" t="s">
        <v>58</v>
      </c>
      <c r="D7579" s="1">
        <v>142.75</v>
      </c>
      <c r="E7579" s="6">
        <v>3.13</v>
      </c>
      <c r="F7579" s="18">
        <v>0.91666666666666696</v>
      </c>
      <c r="G7579" s="1">
        <v>23.9</v>
      </c>
      <c r="H7579" s="1">
        <v>72</v>
      </c>
      <c r="I7579" s="1">
        <v>23.9</v>
      </c>
      <c r="J7579" s="1">
        <v>0.3</v>
      </c>
      <c r="K7579" s="1">
        <v>400</v>
      </c>
      <c r="L7579" s="1">
        <v>100</v>
      </c>
      <c r="M7579" s="6">
        <f t="shared" si="725"/>
        <v>23.89999999999992</v>
      </c>
      <c r="N7579" s="19">
        <v>0.5</v>
      </c>
      <c r="O7579" s="11" cm="1">
        <f t="array" ref="O7579">ROUND(_xlfn.SWITCH(C7579,"建筑专教",IF(S7579&gt;0.1,1.38,1.28),"阶梯教室",IF(S7579&gt;0.1,1.15,1.05),"公共教室",IF(S7579&gt;0.1,1.22,1.12),IF(S7579&gt;0.1,1.2,1.1))+(MOD(ROW()*11,31)/31-0.5)*0.06,2)</f>
        <v>1.37</v>
      </c>
      <c r="P7579" s="12">
        <f t="shared" si="724"/>
        <v>0</v>
      </c>
      <c r="Q7579" s="13">
        <f t="shared" si="726"/>
        <v>-1.065451454543868</v>
      </c>
      <c r="R7579" s="1">
        <v>2.1</v>
      </c>
      <c r="S7579" s="1">
        <v>0.25</v>
      </c>
      <c r="T7579" s="1">
        <v>0.23300000000000001</v>
      </c>
      <c r="U7579" s="4" t="s">
        <v>60</v>
      </c>
      <c r="V7579">
        <v>0.49</v>
      </c>
      <c r="W7579">
        <v>0.4</v>
      </c>
      <c r="X7579">
        <v>0.75</v>
      </c>
      <c r="Y7579">
        <v>2.38</v>
      </c>
      <c r="Z7579">
        <v>0.25</v>
      </c>
      <c r="AA7579" s="5">
        <f t="shared" si="721"/>
        <v>2.5830000000000002</v>
      </c>
      <c r="AB7579" s="15" cm="1">
        <f t="array" ref="AB7579">_xlfn.SWITCH(U7579,"夏",122,"冬",90,"春",153,"秋",153,0)</f>
        <v>122</v>
      </c>
      <c r="AC7579" s="16">
        <f t="shared" si="722"/>
        <v>315.12600000000003</v>
      </c>
      <c r="AD7579" s="5">
        <f>IFERROR(AA7579/D7579,0)</f>
        <v>1.8094570928196149E-2</v>
      </c>
      <c r="AE7579" s="15">
        <f t="shared" si="723"/>
        <v>0.33424657534246577</v>
      </c>
      <c r="AF7579" s="5">
        <f>IFERROR(AD7579*AE7579*48,0)</f>
        <v>0.29030632152196345</v>
      </c>
    </row>
    <row r="7580" spans="1:32" x14ac:dyDescent="0.15">
      <c r="A7580" s="1"/>
      <c r="B7580" s="1" t="s">
        <v>48</v>
      </c>
      <c r="C7580" s="1" t="s">
        <v>58</v>
      </c>
      <c r="D7580" s="1">
        <v>142.75</v>
      </c>
      <c r="E7580" s="6">
        <v>3.13</v>
      </c>
      <c r="F7580" s="18">
        <v>0.33333333333333298</v>
      </c>
      <c r="G7580" s="1">
        <v>23.9</v>
      </c>
      <c r="H7580" s="1">
        <v>74</v>
      </c>
      <c r="I7580" s="1">
        <v>23.9</v>
      </c>
      <c r="J7580" s="1">
        <v>0.3</v>
      </c>
      <c r="K7580" s="1">
        <v>445</v>
      </c>
      <c r="L7580" s="1">
        <v>105</v>
      </c>
      <c r="M7580" s="6">
        <f t="shared" si="725"/>
        <v>23.89999999999992</v>
      </c>
      <c r="N7580" s="19">
        <v>0.5</v>
      </c>
      <c r="O7580" s="11" cm="1">
        <f t="array" ref="O7580">ROUND(_xlfn.SWITCH(C7580,"建筑专教",IF(S7580&gt;0.1,1.38,1.28),"阶梯教室",IF(S7580&gt;0.1,1.15,1.05),"公共教室",IF(S7580&gt;0.1,1.22,1.12),IF(S7580&gt;0.1,1.2,1.1))+(MOD(ROW()*11,31)/31-0.5)*0.06,2)</f>
        <v>1.39</v>
      </c>
      <c r="P7580" s="12">
        <f t="shared" si="724"/>
        <v>0.05</v>
      </c>
      <c r="Q7580" s="13">
        <f t="shared" si="726"/>
        <v>-1.0131556394678329</v>
      </c>
      <c r="R7580" s="1">
        <v>2.1</v>
      </c>
      <c r="S7580" s="1">
        <v>0.22</v>
      </c>
      <c r="T7580" s="1">
        <v>0.47499999999999998</v>
      </c>
      <c r="U7580" s="4" t="s">
        <v>60</v>
      </c>
      <c r="V7580">
        <v>0.49</v>
      </c>
      <c r="W7580">
        <v>0.4</v>
      </c>
      <c r="X7580">
        <v>0.75</v>
      </c>
      <c r="Y7580">
        <v>2.38</v>
      </c>
      <c r="Z7580">
        <v>0.25</v>
      </c>
      <c r="AA7580" s="5">
        <f t="shared" si="721"/>
        <v>2.7950000000000004</v>
      </c>
      <c r="AB7580" s="15" cm="1">
        <f t="array" ref="AB7580">_xlfn.SWITCH(U7580,"夏",122,"冬",90,"春",153,"秋",153,0)</f>
        <v>122</v>
      </c>
      <c r="AC7580" s="16">
        <f t="shared" si="722"/>
        <v>340.99000000000007</v>
      </c>
      <c r="AD7580" s="5">
        <f>IFERROR(AA7580/D7580,0)</f>
        <v>1.9579684763572681E-2</v>
      </c>
      <c r="AE7580" s="15">
        <f t="shared" si="723"/>
        <v>0.33424657534246577</v>
      </c>
      <c r="AF7580" s="5">
        <f>IFERROR(AD7580*AE7580*48,0)</f>
        <v>0.31413324376844282</v>
      </c>
    </row>
    <row r="7581" spans="1:32" x14ac:dyDescent="0.15">
      <c r="A7581" s="1"/>
      <c r="B7581" s="1" t="s">
        <v>48</v>
      </c>
      <c r="C7581" s="1" t="s">
        <v>58</v>
      </c>
      <c r="D7581" s="1">
        <v>142.75</v>
      </c>
      <c r="E7581" s="6">
        <v>3.13</v>
      </c>
      <c r="F7581" s="18">
        <v>0.35416666666666702</v>
      </c>
      <c r="G7581" s="1">
        <v>24</v>
      </c>
      <c r="H7581" s="1">
        <v>70.900000000000006</v>
      </c>
      <c r="I7581" s="1">
        <v>24</v>
      </c>
      <c r="J7581" s="1">
        <v>0.3</v>
      </c>
      <c r="K7581" s="1">
        <v>458</v>
      </c>
      <c r="L7581" s="1">
        <v>6343</v>
      </c>
      <c r="M7581" s="6">
        <f t="shared" si="725"/>
        <v>24.000000000000114</v>
      </c>
      <c r="N7581" s="19">
        <v>0.5</v>
      </c>
      <c r="O7581" s="11" cm="1">
        <f t="array" ref="O7581">ROUND(_xlfn.SWITCH(C7581,"建筑专教",IF(S7581&gt;0.1,1.38,1.28),"阶梯教室",IF(S7581&gt;0.1,1.15,1.05),"公共教室",IF(S7581&gt;0.1,1.22,1.12),IF(S7581&gt;0.1,1.2,1.1))+(MOD(ROW()*11,31)/31-0.5)*0.06,2)</f>
        <v>1.35</v>
      </c>
      <c r="P7581" s="12">
        <f t="shared" si="724"/>
        <v>7.0000000000000007E-2</v>
      </c>
      <c r="Q7581" s="13">
        <f t="shared" si="726"/>
        <v>-1.0857334916204815</v>
      </c>
      <c r="R7581" s="1">
        <v>2.1</v>
      </c>
      <c r="S7581" s="1">
        <v>0.15</v>
      </c>
      <c r="T7581" s="1">
        <v>0.47</v>
      </c>
      <c r="U7581" s="4" t="s">
        <v>60</v>
      </c>
      <c r="V7581">
        <v>0.49</v>
      </c>
      <c r="W7581">
        <v>0.4</v>
      </c>
      <c r="X7581">
        <v>0.75</v>
      </c>
      <c r="Y7581">
        <v>2.38</v>
      </c>
      <c r="Z7581">
        <v>0.25</v>
      </c>
      <c r="AA7581" s="5">
        <f t="shared" si="721"/>
        <v>2.7199999999999998</v>
      </c>
      <c r="AB7581" s="15" cm="1">
        <f t="array" ref="AB7581">_xlfn.SWITCH(U7581,"夏",122,"冬",90,"春",153,"秋",153,0)</f>
        <v>122</v>
      </c>
      <c r="AC7581" s="16">
        <f t="shared" si="722"/>
        <v>331.84</v>
      </c>
      <c r="AD7581" s="5">
        <f>IFERROR(AA7581/D7581,0)</f>
        <v>1.9054290718038526E-2</v>
      </c>
      <c r="AE7581" s="15">
        <f t="shared" si="723"/>
        <v>0.33424657534246577</v>
      </c>
      <c r="AF7581" s="5">
        <f>IFERROR(AD7581*AE7581*48,0)</f>
        <v>0.30570390806803727</v>
      </c>
    </row>
    <row r="7582" spans="1:32" x14ac:dyDescent="0.15">
      <c r="A7582" s="1"/>
      <c r="B7582" s="1" t="s">
        <v>48</v>
      </c>
      <c r="C7582" s="1" t="s">
        <v>58</v>
      </c>
      <c r="D7582" s="1">
        <v>142.75</v>
      </c>
      <c r="E7582" s="6">
        <v>3.13</v>
      </c>
      <c r="F7582" s="18">
        <v>0.375</v>
      </c>
      <c r="G7582" s="1">
        <v>24.1</v>
      </c>
      <c r="H7582" s="1">
        <v>67.8</v>
      </c>
      <c r="I7582" s="1">
        <v>24.1</v>
      </c>
      <c r="J7582" s="1">
        <v>0.3</v>
      </c>
      <c r="K7582" s="1">
        <v>470</v>
      </c>
      <c r="L7582" s="1">
        <v>12580</v>
      </c>
      <c r="M7582" s="6">
        <f t="shared" si="725"/>
        <v>24.099999999999909</v>
      </c>
      <c r="N7582" s="19">
        <v>0.5</v>
      </c>
      <c r="O7582" s="11" cm="1">
        <f t="array" ref="O7582">ROUND(_xlfn.SWITCH(C7582,"建筑专教",IF(S7582&gt;0.1,1.38,1.28),"阶梯教室",IF(S7582&gt;0.1,1.15,1.05),"公共教室",IF(S7582&gt;0.1,1.22,1.12),IF(S7582&gt;0.1,1.2,1.1))+(MOD(ROW()*11,31)/31-0.5)*0.06,2)</f>
        <v>1.27</v>
      </c>
      <c r="P7582" s="12">
        <f t="shared" si="724"/>
        <v>0.08</v>
      </c>
      <c r="Q7582" s="13">
        <f t="shared" si="726"/>
        <v>-1.2845627427913793</v>
      </c>
      <c r="R7582" s="1">
        <v>2.1</v>
      </c>
      <c r="S7582" s="1">
        <v>0.1</v>
      </c>
      <c r="T7582" s="1">
        <v>0.3</v>
      </c>
      <c r="U7582" s="4" t="s">
        <v>60</v>
      </c>
      <c r="V7582">
        <v>0.49</v>
      </c>
      <c r="W7582">
        <v>0.4</v>
      </c>
      <c r="X7582">
        <v>0.75</v>
      </c>
      <c r="Y7582">
        <v>2.38</v>
      </c>
      <c r="Z7582">
        <v>0.25</v>
      </c>
      <c r="AA7582" s="5">
        <f t="shared" si="721"/>
        <v>2.5</v>
      </c>
      <c r="AB7582" s="15" cm="1">
        <f t="array" ref="AB7582">_xlfn.SWITCH(U7582,"夏",122,"冬",90,"春",153,"秋",153,0)</f>
        <v>122</v>
      </c>
      <c r="AC7582" s="16">
        <f t="shared" si="722"/>
        <v>305</v>
      </c>
      <c r="AD7582" s="5">
        <f>IFERROR(AA7582/D7582,0)</f>
        <v>1.7513134851138354E-2</v>
      </c>
      <c r="AE7582" s="15">
        <f t="shared" si="723"/>
        <v>0.33424657534246577</v>
      </c>
      <c r="AF7582" s="5">
        <f>IFERROR(AD7582*AE7582*48,0)</f>
        <v>0.28097785668018138</v>
      </c>
    </row>
    <row r="7583" spans="1:32" x14ac:dyDescent="0.15">
      <c r="A7583" s="1"/>
      <c r="B7583" s="1" t="s">
        <v>48</v>
      </c>
      <c r="C7583" s="1" t="s">
        <v>58</v>
      </c>
      <c r="D7583" s="1">
        <v>142.75</v>
      </c>
      <c r="E7583" s="6">
        <v>3.13</v>
      </c>
      <c r="F7583" s="18">
        <v>0.39583333333333298</v>
      </c>
      <c r="G7583" s="1">
        <v>24.1</v>
      </c>
      <c r="H7583" s="1">
        <v>64.599999999999994</v>
      </c>
      <c r="I7583" s="1">
        <v>24.1</v>
      </c>
      <c r="J7583" s="1">
        <v>0.3</v>
      </c>
      <c r="K7583" s="1">
        <v>483</v>
      </c>
      <c r="L7583" s="1">
        <v>18818</v>
      </c>
      <c r="M7583" s="6">
        <f t="shared" si="725"/>
        <v>24.099999999999909</v>
      </c>
      <c r="N7583" s="19">
        <v>0.5</v>
      </c>
      <c r="O7583" s="11" cm="1">
        <f t="array" ref="O7583">ROUND(_xlfn.SWITCH(C7583,"建筑专教",IF(S7583&gt;0.1,1.38,1.28),"阶梯教室",IF(S7583&gt;0.1,1.15,1.05),"公共教室",IF(S7583&gt;0.1,1.22,1.12),IF(S7583&gt;0.1,1.2,1.1))+(MOD(ROW()*11,31)/31-0.5)*0.06,2)</f>
        <v>1.39</v>
      </c>
      <c r="P7583" s="12">
        <f t="shared" si="724"/>
        <v>0.1</v>
      </c>
      <c r="Q7583" s="13">
        <f t="shared" si="726"/>
        <v>-0.94755741092159562</v>
      </c>
      <c r="R7583" s="1">
        <v>2.1</v>
      </c>
      <c r="S7583" s="1">
        <v>0.12</v>
      </c>
      <c r="T7583" s="1">
        <v>0.26</v>
      </c>
      <c r="U7583" s="4" t="s">
        <v>60</v>
      </c>
      <c r="V7583">
        <v>0.49</v>
      </c>
      <c r="W7583">
        <v>0.4</v>
      </c>
      <c r="X7583">
        <v>0.75</v>
      </c>
      <c r="Y7583">
        <v>2.38</v>
      </c>
      <c r="Z7583">
        <v>0.25</v>
      </c>
      <c r="AA7583" s="5">
        <f t="shared" si="721"/>
        <v>2.4800000000000004</v>
      </c>
      <c r="AB7583" s="15" cm="1">
        <f t="array" ref="AB7583">_xlfn.SWITCH(U7583,"夏",122,"冬",90,"春",153,"秋",153,0)</f>
        <v>122</v>
      </c>
      <c r="AC7583" s="16">
        <f t="shared" si="722"/>
        <v>302.56000000000006</v>
      </c>
      <c r="AD7583" s="5">
        <f>IFERROR(AA7583/D7583,0)</f>
        <v>1.7373029772329251E-2</v>
      </c>
      <c r="AE7583" s="15">
        <f t="shared" si="723"/>
        <v>0.33424657534246577</v>
      </c>
      <c r="AF7583" s="5">
        <f>IFERROR(AD7583*AE7583*48,0)</f>
        <v>0.27873003382674</v>
      </c>
    </row>
    <row r="7584" spans="1:32" x14ac:dyDescent="0.15">
      <c r="A7584" s="1"/>
      <c r="B7584" s="1" t="s">
        <v>48</v>
      </c>
      <c r="C7584" s="1" t="s">
        <v>58</v>
      </c>
      <c r="D7584" s="1">
        <v>142.75</v>
      </c>
      <c r="E7584" s="6">
        <v>3.13</v>
      </c>
      <c r="F7584" s="18">
        <v>0.41666666666666702</v>
      </c>
      <c r="G7584" s="1">
        <v>24.2</v>
      </c>
      <c r="H7584" s="1">
        <v>61.5</v>
      </c>
      <c r="I7584" s="1">
        <v>24.2</v>
      </c>
      <c r="J7584" s="1">
        <v>0.3</v>
      </c>
      <c r="K7584" s="1">
        <v>495</v>
      </c>
      <c r="L7584" s="1">
        <v>25055</v>
      </c>
      <c r="M7584" s="6">
        <f t="shared" si="725"/>
        <v>24.200000000000045</v>
      </c>
      <c r="N7584" s="19">
        <v>0.5</v>
      </c>
      <c r="O7584" s="11" cm="1">
        <f t="array" ref="O7584">ROUND(_xlfn.SWITCH(C7584,"建筑专教",IF(S7584&gt;0.1,1.38,1.28),"阶梯教室",IF(S7584&gt;0.1,1.15,1.05),"公共教室",IF(S7584&gt;0.1,1.22,1.12),IF(S7584&gt;0.1,1.2,1.1))+(MOD(ROW()*11,31)/31-0.5)*0.06,2)</f>
        <v>1.26</v>
      </c>
      <c r="P7584" s="12">
        <f t="shared" si="724"/>
        <v>0.11</v>
      </c>
      <c r="Q7584" s="13">
        <f t="shared" si="726"/>
        <v>-1.2796437317031875</v>
      </c>
      <c r="R7584" s="1">
        <v>2.1</v>
      </c>
      <c r="S7584" s="1">
        <v>0.05</v>
      </c>
      <c r="T7584" s="1">
        <v>0.23300000000000001</v>
      </c>
      <c r="U7584" s="4" t="s">
        <v>60</v>
      </c>
      <c r="V7584">
        <v>0.49</v>
      </c>
      <c r="W7584">
        <v>0.4</v>
      </c>
      <c r="X7584">
        <v>0.75</v>
      </c>
      <c r="Y7584">
        <v>2.38</v>
      </c>
      <c r="Z7584">
        <v>0.25</v>
      </c>
      <c r="AA7584" s="5">
        <f t="shared" si="721"/>
        <v>2.383</v>
      </c>
      <c r="AB7584" s="15" cm="1">
        <f t="array" ref="AB7584">_xlfn.SWITCH(U7584,"夏",122,"冬",90,"春",153,"秋",153,0)</f>
        <v>122</v>
      </c>
      <c r="AC7584" s="16">
        <f t="shared" si="722"/>
        <v>290.726</v>
      </c>
      <c r="AD7584" s="5">
        <f>IFERROR(AA7584/D7584,0)</f>
        <v>1.669352014010508E-2</v>
      </c>
      <c r="AE7584" s="15">
        <f t="shared" si="723"/>
        <v>0.33424657534246577</v>
      </c>
      <c r="AF7584" s="5">
        <f>IFERROR(AD7584*AE7584*48,0)</f>
        <v>0.26782809298754895</v>
      </c>
    </row>
    <row r="7585" spans="1:32" x14ac:dyDescent="0.15">
      <c r="A7585" s="1"/>
      <c r="B7585" s="1" t="s">
        <v>48</v>
      </c>
      <c r="C7585" s="1" t="s">
        <v>58</v>
      </c>
      <c r="D7585" s="1">
        <v>142.75</v>
      </c>
      <c r="E7585" s="6">
        <v>3.13</v>
      </c>
      <c r="F7585" s="18">
        <v>0.4375</v>
      </c>
      <c r="G7585" s="1">
        <v>24.3</v>
      </c>
      <c r="H7585" s="1">
        <v>58.4</v>
      </c>
      <c r="I7585" s="1">
        <v>24.3</v>
      </c>
      <c r="J7585" s="1">
        <v>0.3</v>
      </c>
      <c r="K7585" s="1">
        <v>508</v>
      </c>
      <c r="L7585" s="1">
        <v>31293</v>
      </c>
      <c r="M7585" s="6">
        <f t="shared" si="725"/>
        <v>24.300000000000011</v>
      </c>
      <c r="N7585" s="19">
        <v>0.5</v>
      </c>
      <c r="O7585" s="11" cm="1">
        <f t="array" ref="O7585">ROUND(_xlfn.SWITCH(C7585,"建筑专教",IF(S7585&gt;0.1,1.38,1.28),"阶梯教室",IF(S7585&gt;0.1,1.15,1.05),"公共教室",IF(S7585&gt;0.1,1.22,1.12),IF(S7585&gt;0.1,1.2,1.1))+(MOD(ROW()*11,31)/31-0.5)*0.06,2)</f>
        <v>1.38</v>
      </c>
      <c r="P7585" s="12">
        <f t="shared" si="724"/>
        <v>0.13</v>
      </c>
      <c r="Q7585" s="13">
        <f t="shared" si="726"/>
        <v>-0.90684506308536006</v>
      </c>
      <c r="R7585" s="1">
        <v>2.1</v>
      </c>
      <c r="S7585" s="1">
        <v>0.22</v>
      </c>
      <c r="T7585" s="1">
        <v>0.223</v>
      </c>
      <c r="U7585" s="4" t="s">
        <v>60</v>
      </c>
      <c r="V7585">
        <v>0.49</v>
      </c>
      <c r="W7585">
        <v>0.4</v>
      </c>
      <c r="X7585">
        <v>0.75</v>
      </c>
      <c r="Y7585">
        <v>2.38</v>
      </c>
      <c r="Z7585">
        <v>0.25</v>
      </c>
      <c r="AA7585" s="5">
        <f t="shared" si="721"/>
        <v>2.5430000000000001</v>
      </c>
      <c r="AB7585" s="15" cm="1">
        <f t="array" ref="AB7585">_xlfn.SWITCH(U7585,"夏",122,"冬",90,"春",153,"秋",153,0)</f>
        <v>122</v>
      </c>
      <c r="AC7585" s="16">
        <f t="shared" si="722"/>
        <v>310.24600000000004</v>
      </c>
      <c r="AD7585" s="5">
        <f>IFERROR(AA7585/D7585,0)</f>
        <v>1.7814360770577936E-2</v>
      </c>
      <c r="AE7585" s="15">
        <f t="shared" si="723"/>
        <v>0.33424657534246577</v>
      </c>
      <c r="AF7585" s="5">
        <f>IFERROR(AD7585*AE7585*48,0)</f>
        <v>0.28581067581508057</v>
      </c>
    </row>
    <row r="7586" spans="1:32" x14ac:dyDescent="0.15">
      <c r="A7586" s="1"/>
      <c r="B7586" s="1" t="s">
        <v>48</v>
      </c>
      <c r="C7586" s="1" t="s">
        <v>58</v>
      </c>
      <c r="D7586" s="1">
        <v>142.75</v>
      </c>
      <c r="E7586" s="6">
        <v>3.13</v>
      </c>
      <c r="F7586" s="18">
        <v>0.45833333333333298</v>
      </c>
      <c r="G7586" s="1">
        <v>24.3</v>
      </c>
      <c r="H7586" s="1">
        <v>55.3</v>
      </c>
      <c r="I7586" s="1">
        <v>24.3</v>
      </c>
      <c r="J7586" s="1">
        <v>0.3</v>
      </c>
      <c r="K7586" s="1">
        <v>520</v>
      </c>
      <c r="L7586" s="1">
        <v>37530</v>
      </c>
      <c r="M7586" s="6">
        <f t="shared" si="725"/>
        <v>24.300000000000011</v>
      </c>
      <c r="N7586" s="19">
        <v>0.5</v>
      </c>
      <c r="O7586" s="11" cm="1">
        <f t="array" ref="O7586">ROUND(_xlfn.SWITCH(C7586,"建筑专教",IF(S7586&gt;0.1,1.38,1.28),"阶梯教室",IF(S7586&gt;0.1,1.15,1.05),"公共教室",IF(S7586&gt;0.1,1.22,1.12),IF(S7586&gt;0.1,1.2,1.1))+(MOD(ROW()*11,31)/31-0.5)*0.06,2)</f>
        <v>1.4</v>
      </c>
      <c r="P7586" s="12">
        <f t="shared" si="724"/>
        <v>0.14000000000000001</v>
      </c>
      <c r="Q7586" s="13">
        <f t="shared" si="726"/>
        <v>-0.85748097898279052</v>
      </c>
      <c r="R7586" s="1">
        <v>2.1</v>
      </c>
      <c r="S7586" s="1">
        <v>0.28000000000000003</v>
      </c>
      <c r="T7586" s="1">
        <v>0.47499999999999998</v>
      </c>
      <c r="U7586" s="4" t="s">
        <v>60</v>
      </c>
      <c r="V7586">
        <v>0.49</v>
      </c>
      <c r="W7586">
        <v>0.4</v>
      </c>
      <c r="X7586">
        <v>0.75</v>
      </c>
      <c r="Y7586">
        <v>2.38</v>
      </c>
      <c r="Z7586">
        <v>0.25</v>
      </c>
      <c r="AA7586" s="5">
        <f t="shared" si="721"/>
        <v>2.855</v>
      </c>
      <c r="AB7586" s="15" cm="1">
        <f t="array" ref="AB7586">_xlfn.SWITCH(U7586,"夏",122,"冬",90,"春",153,"秋",153,0)</f>
        <v>122</v>
      </c>
      <c r="AC7586" s="16">
        <f t="shared" si="722"/>
        <v>348.31</v>
      </c>
      <c r="AD7586" s="5">
        <f>IFERROR(AA7586/D7586,0)</f>
        <v>0.02</v>
      </c>
      <c r="AE7586" s="15">
        <f t="shared" si="723"/>
        <v>0.33424657534246577</v>
      </c>
      <c r="AF7586" s="5">
        <f>IFERROR(AD7586*AE7586*48,0)</f>
        <v>0.32087671232876713</v>
      </c>
    </row>
    <row r="7587" spans="1:32" x14ac:dyDescent="0.15">
      <c r="A7587" s="1"/>
      <c r="B7587" s="1" t="s">
        <v>48</v>
      </c>
      <c r="C7587" s="1" t="s">
        <v>58</v>
      </c>
      <c r="D7587" s="1">
        <v>142.75</v>
      </c>
      <c r="E7587" s="6">
        <v>3.13</v>
      </c>
      <c r="F7587" s="18">
        <v>0.47916666666666702</v>
      </c>
      <c r="G7587" s="1">
        <v>24.3</v>
      </c>
      <c r="H7587" s="1">
        <v>52.1</v>
      </c>
      <c r="I7587" s="1">
        <v>24.3</v>
      </c>
      <c r="J7587" s="1">
        <v>0.3</v>
      </c>
      <c r="K7587" s="1">
        <v>533</v>
      </c>
      <c r="L7587" s="1">
        <v>43768</v>
      </c>
      <c r="M7587" s="6">
        <f t="shared" si="725"/>
        <v>24.300000000000011</v>
      </c>
      <c r="N7587" s="19">
        <v>0.5</v>
      </c>
      <c r="O7587" s="11" cm="1">
        <f t="array" ref="O7587">ROUND(_xlfn.SWITCH(C7587,"建筑专教",IF(S7587&gt;0.1,1.38,1.28),"阶梯教室",IF(S7587&gt;0.1,1.15,1.05),"公共教室",IF(S7587&gt;0.1,1.22,1.12),IF(S7587&gt;0.1,1.2,1.1))+(MOD(ROW()*11,31)/31-0.5)*0.06,2)</f>
        <v>1.36</v>
      </c>
      <c r="P7587" s="12">
        <f t="shared" si="724"/>
        <v>0.16</v>
      </c>
      <c r="Q7587" s="13">
        <f t="shared" si="726"/>
        <v>-0.95799477350924989</v>
      </c>
      <c r="R7587" s="1">
        <v>2.1</v>
      </c>
      <c r="S7587" s="1">
        <v>0.22</v>
      </c>
      <c r="T7587" s="1">
        <v>0.47</v>
      </c>
      <c r="U7587" s="4" t="s">
        <v>60</v>
      </c>
      <c r="V7587">
        <v>0.49</v>
      </c>
      <c r="W7587">
        <v>0.4</v>
      </c>
      <c r="X7587">
        <v>0.75</v>
      </c>
      <c r="Y7587">
        <v>2.38</v>
      </c>
      <c r="Z7587">
        <v>0.25</v>
      </c>
      <c r="AA7587" s="5">
        <f t="shared" si="721"/>
        <v>2.79</v>
      </c>
      <c r="AB7587" s="15" cm="1">
        <f t="array" ref="AB7587">_xlfn.SWITCH(U7587,"夏",122,"冬",90,"春",153,"秋",153,0)</f>
        <v>122</v>
      </c>
      <c r="AC7587" s="16">
        <f t="shared" si="722"/>
        <v>340.38</v>
      </c>
      <c r="AD7587" s="5">
        <f>IFERROR(AA7587/D7587,0)</f>
        <v>1.9544658493870402E-2</v>
      </c>
      <c r="AE7587" s="15">
        <f t="shared" si="723"/>
        <v>0.33424657534246577</v>
      </c>
      <c r="AF7587" s="5">
        <f>IFERROR(AD7587*AE7587*48,0)</f>
        <v>0.31357128805508239</v>
      </c>
    </row>
    <row r="7588" spans="1:32" x14ac:dyDescent="0.15">
      <c r="A7588" s="1"/>
      <c r="B7588" s="1" t="s">
        <v>48</v>
      </c>
      <c r="C7588" s="1" t="s">
        <v>58</v>
      </c>
      <c r="D7588" s="1">
        <v>142.75</v>
      </c>
      <c r="E7588" s="6">
        <v>3.13</v>
      </c>
      <c r="F7588" s="18">
        <v>0.5</v>
      </c>
      <c r="G7588" s="1">
        <v>24.3</v>
      </c>
      <c r="H7588" s="1">
        <v>49</v>
      </c>
      <c r="I7588" s="1">
        <v>24.3</v>
      </c>
      <c r="J7588" s="1">
        <v>0.3</v>
      </c>
      <c r="K7588" s="1">
        <v>545</v>
      </c>
      <c r="L7588" s="1">
        <v>50005</v>
      </c>
      <c r="M7588" s="6">
        <f t="shared" si="725"/>
        <v>24.300000000000011</v>
      </c>
      <c r="N7588" s="19">
        <v>0.5</v>
      </c>
      <c r="O7588" s="11" cm="1">
        <f t="array" ref="O7588">ROUND(_xlfn.SWITCH(C7588,"建筑专教",IF(S7588&gt;0.1,1.38,1.28),"阶梯教室",IF(S7588&gt;0.1,1.15,1.05),"公共教室",IF(S7588&gt;0.1,1.22,1.12),IF(S7588&gt;0.1,1.2,1.1))+(MOD(ROW()*11,31)/31-0.5)*0.06,2)</f>
        <v>1.38</v>
      </c>
      <c r="P7588" s="12">
        <f t="shared" si="724"/>
        <v>0.17</v>
      </c>
      <c r="Q7588" s="13">
        <f t="shared" si="726"/>
        <v>-0.9069016017360374</v>
      </c>
      <c r="R7588" s="1">
        <v>2.1</v>
      </c>
      <c r="S7588" s="1">
        <v>0.15</v>
      </c>
      <c r="T7588" s="1">
        <v>0.3</v>
      </c>
      <c r="U7588" s="4" t="s">
        <v>60</v>
      </c>
      <c r="V7588">
        <v>0.49</v>
      </c>
      <c r="W7588">
        <v>0.4</v>
      </c>
      <c r="X7588">
        <v>0.75</v>
      </c>
      <c r="Y7588">
        <v>2.38</v>
      </c>
      <c r="Z7588">
        <v>0.25</v>
      </c>
      <c r="AA7588" s="5">
        <f t="shared" si="721"/>
        <v>2.5499999999999998</v>
      </c>
      <c r="AB7588" s="15" cm="1">
        <f t="array" ref="AB7588">_xlfn.SWITCH(U7588,"夏",122,"冬",90,"春",153,"秋",153,0)</f>
        <v>122</v>
      </c>
      <c r="AC7588" s="16">
        <f t="shared" si="722"/>
        <v>311.09999999999997</v>
      </c>
      <c r="AD7588" s="5">
        <f>IFERROR(AA7588/D7588,0)</f>
        <v>1.786339754816112E-2</v>
      </c>
      <c r="AE7588" s="15">
        <f t="shared" si="723"/>
        <v>0.33424657534246577</v>
      </c>
      <c r="AF7588" s="5">
        <f>IFERROR(AD7588*AE7588*48,0)</f>
        <v>0.28659741381378501</v>
      </c>
    </row>
    <row r="7589" spans="1:32" x14ac:dyDescent="0.15">
      <c r="A7589" s="1"/>
      <c r="B7589" s="1" t="s">
        <v>48</v>
      </c>
      <c r="C7589" s="1" t="s">
        <v>58</v>
      </c>
      <c r="D7589" s="1">
        <v>142.75</v>
      </c>
      <c r="E7589" s="6">
        <v>3.13</v>
      </c>
      <c r="F7589" s="18">
        <v>0.52083333333333304</v>
      </c>
      <c r="G7589" s="1">
        <v>24.3</v>
      </c>
      <c r="H7589" s="1">
        <v>50</v>
      </c>
      <c r="I7589" s="1">
        <v>24.3</v>
      </c>
      <c r="J7589" s="1">
        <v>0.3</v>
      </c>
      <c r="K7589" s="1">
        <v>558</v>
      </c>
      <c r="L7589" s="1">
        <v>50005</v>
      </c>
      <c r="M7589" s="6">
        <f t="shared" si="725"/>
        <v>24.300000000000011</v>
      </c>
      <c r="N7589" s="19">
        <v>0.5</v>
      </c>
      <c r="O7589" s="11" cm="1">
        <f t="array" ref="O7589">ROUND(_xlfn.SWITCH(C7589,"建筑专教",IF(S7589&gt;0.1,1.38,1.28),"阶梯教室",IF(S7589&gt;0.1,1.15,1.05),"公共教室",IF(S7589&gt;0.1,1.22,1.12),IF(S7589&gt;0.1,1.2,1.1))+(MOD(ROW()*11,31)/31-0.5)*0.06,2)</f>
        <v>1.3</v>
      </c>
      <c r="P7589" s="12">
        <f t="shared" si="724"/>
        <v>0.19</v>
      </c>
      <c r="Q7589" s="13">
        <f t="shared" si="726"/>
        <v>-1.1227296065241172</v>
      </c>
      <c r="R7589" s="1">
        <v>2.1</v>
      </c>
      <c r="S7589" s="1">
        <v>0.1</v>
      </c>
      <c r="T7589" s="1">
        <v>0.26</v>
      </c>
      <c r="U7589" s="4" t="s">
        <v>60</v>
      </c>
      <c r="V7589">
        <v>0.49</v>
      </c>
      <c r="W7589">
        <v>0.4</v>
      </c>
      <c r="X7589">
        <v>0.75</v>
      </c>
      <c r="Y7589">
        <v>2.38</v>
      </c>
      <c r="Z7589">
        <v>0.25</v>
      </c>
      <c r="AA7589" s="5">
        <f t="shared" si="721"/>
        <v>2.46</v>
      </c>
      <c r="AB7589" s="15" cm="1">
        <f t="array" ref="AB7589">_xlfn.SWITCH(U7589,"夏",122,"冬",90,"春",153,"秋",153,0)</f>
        <v>122</v>
      </c>
      <c r="AC7589" s="16">
        <f t="shared" si="722"/>
        <v>300.12</v>
      </c>
      <c r="AD7589" s="5">
        <f>IFERROR(AA7589/D7589,0)</f>
        <v>1.7232924693520141E-2</v>
      </c>
      <c r="AE7589" s="15">
        <f t="shared" si="723"/>
        <v>0.33424657534246577</v>
      </c>
      <c r="AF7589" s="5">
        <f>IFERROR(AD7589*AE7589*48,0)</f>
        <v>0.2764822109732985</v>
      </c>
    </row>
    <row r="7590" spans="1:32" x14ac:dyDescent="0.15">
      <c r="A7590" s="1"/>
      <c r="B7590" s="1" t="s">
        <v>48</v>
      </c>
      <c r="C7590" s="1" t="s">
        <v>58</v>
      </c>
      <c r="D7590" s="1">
        <v>142.75</v>
      </c>
      <c r="E7590" s="6">
        <v>3.13</v>
      </c>
      <c r="F7590" s="18">
        <v>0.54166666666666696</v>
      </c>
      <c r="G7590" s="1">
        <v>24.4</v>
      </c>
      <c r="H7590" s="1">
        <v>51</v>
      </c>
      <c r="I7590" s="1">
        <v>24.4</v>
      </c>
      <c r="J7590" s="1">
        <v>0.3</v>
      </c>
      <c r="K7590" s="1">
        <v>570</v>
      </c>
      <c r="L7590" s="1">
        <v>50005</v>
      </c>
      <c r="M7590" s="6">
        <f t="shared" si="725"/>
        <v>24.399999999999864</v>
      </c>
      <c r="N7590" s="19">
        <v>0.5</v>
      </c>
      <c r="O7590" s="11" cm="1">
        <f t="array" ref="O7590">ROUND(_xlfn.SWITCH(C7590,"建筑专教",IF(S7590&gt;0.1,1.38,1.28),"阶梯教室",IF(S7590&gt;0.1,1.15,1.05),"公共教室",IF(S7590&gt;0.1,1.22,1.12),IF(S7590&gt;0.1,1.2,1.1))+(MOD(ROW()*11,31)/31-0.5)*0.06,2)</f>
        <v>1.36</v>
      </c>
      <c r="P7590" s="12">
        <f t="shared" si="724"/>
        <v>0.2</v>
      </c>
      <c r="Q7590" s="13">
        <f t="shared" si="726"/>
        <v>-0.92440049540528757</v>
      </c>
      <c r="R7590" s="1">
        <v>2.1</v>
      </c>
      <c r="S7590" s="1">
        <v>0.25</v>
      </c>
      <c r="T7590" s="1">
        <v>0.23300000000000001</v>
      </c>
      <c r="U7590" s="4" t="s">
        <v>60</v>
      </c>
      <c r="V7590">
        <v>0.49</v>
      </c>
      <c r="W7590">
        <v>0.4</v>
      </c>
      <c r="X7590">
        <v>0.75</v>
      </c>
      <c r="Y7590">
        <v>2.38</v>
      </c>
      <c r="Z7590">
        <v>0.25</v>
      </c>
      <c r="AA7590" s="5">
        <f t="shared" si="721"/>
        <v>2.5830000000000002</v>
      </c>
      <c r="AB7590" s="15" cm="1">
        <f t="array" ref="AB7590">_xlfn.SWITCH(U7590,"夏",122,"冬",90,"春",153,"秋",153,0)</f>
        <v>122</v>
      </c>
      <c r="AC7590" s="16">
        <f t="shared" si="722"/>
        <v>315.12600000000003</v>
      </c>
      <c r="AD7590" s="5">
        <f>IFERROR(AA7590/D7590,0)</f>
        <v>1.8094570928196149E-2</v>
      </c>
      <c r="AE7590" s="15">
        <f t="shared" si="723"/>
        <v>0.33424657534246577</v>
      </c>
      <c r="AF7590" s="5">
        <f>IFERROR(AD7590*AE7590*48,0)</f>
        <v>0.29030632152196345</v>
      </c>
    </row>
    <row r="7591" spans="1:32" x14ac:dyDescent="0.15">
      <c r="A7591" s="1"/>
      <c r="B7591" s="1" t="s">
        <v>48</v>
      </c>
      <c r="C7591" s="1" t="s">
        <v>58</v>
      </c>
      <c r="D7591" s="1">
        <v>142.75</v>
      </c>
      <c r="E7591" s="6">
        <v>3.13</v>
      </c>
      <c r="F7591" s="18">
        <v>0.5625</v>
      </c>
      <c r="G7591" s="1">
        <v>24.4</v>
      </c>
      <c r="H7591" s="1">
        <v>52</v>
      </c>
      <c r="I7591" s="1">
        <v>24.4</v>
      </c>
      <c r="J7591" s="1">
        <v>0.3</v>
      </c>
      <c r="K7591" s="1">
        <v>583</v>
      </c>
      <c r="L7591" s="1">
        <v>50005</v>
      </c>
      <c r="M7591" s="6">
        <f t="shared" si="725"/>
        <v>24.399999999999864</v>
      </c>
      <c r="N7591" s="19">
        <v>0.5</v>
      </c>
      <c r="O7591" s="11" cm="1">
        <f t="array" ref="O7591">ROUND(_xlfn.SWITCH(C7591,"建筑专教",IF(S7591&gt;0.1,1.38,1.28),"阶梯教室",IF(S7591&gt;0.1,1.15,1.05),"公共教室",IF(S7591&gt;0.1,1.22,1.12),IF(S7591&gt;0.1,1.2,1.1))+(MOD(ROW()*11,31)/31-0.5)*0.06,2)</f>
        <v>1.38</v>
      </c>
      <c r="P7591" s="12">
        <f t="shared" si="724"/>
        <v>0.21</v>
      </c>
      <c r="Q7591" s="13">
        <f t="shared" si="726"/>
        <v>-0.87380592884597696</v>
      </c>
      <c r="R7591" s="1">
        <v>2.1</v>
      </c>
      <c r="S7591" s="1">
        <v>0.18</v>
      </c>
      <c r="T7591" s="1">
        <v>0.223</v>
      </c>
      <c r="U7591" s="4" t="s">
        <v>60</v>
      </c>
      <c r="V7591">
        <v>0.49</v>
      </c>
      <c r="W7591">
        <v>0.4</v>
      </c>
      <c r="X7591">
        <v>0.75</v>
      </c>
      <c r="Y7591">
        <v>2.38</v>
      </c>
      <c r="Z7591">
        <v>0.25</v>
      </c>
      <c r="AA7591" s="5">
        <f t="shared" si="721"/>
        <v>2.5030000000000001</v>
      </c>
      <c r="AB7591" s="15" cm="1">
        <f t="array" ref="AB7591">_xlfn.SWITCH(U7591,"夏",122,"冬",90,"春",153,"秋",153,0)</f>
        <v>122</v>
      </c>
      <c r="AC7591" s="16">
        <f t="shared" si="722"/>
        <v>305.36599999999999</v>
      </c>
      <c r="AD7591" s="5">
        <f>IFERROR(AA7591/D7591,0)</f>
        <v>1.753415061295972E-2</v>
      </c>
      <c r="AE7591" s="15">
        <f t="shared" si="723"/>
        <v>0.33424657534246577</v>
      </c>
      <c r="AF7591" s="5">
        <f>IFERROR(AD7591*AE7591*48,0)</f>
        <v>0.28131503010819758</v>
      </c>
    </row>
    <row r="7592" spans="1:32" x14ac:dyDescent="0.15">
      <c r="A7592" s="1"/>
      <c r="B7592" s="1" t="s">
        <v>48</v>
      </c>
      <c r="C7592" s="1" t="s">
        <v>58</v>
      </c>
      <c r="D7592" s="1">
        <v>142.75</v>
      </c>
      <c r="E7592" s="6">
        <v>3.13</v>
      </c>
      <c r="F7592" s="18">
        <v>0.58333333333333304</v>
      </c>
      <c r="G7592" s="1">
        <v>24.4</v>
      </c>
      <c r="H7592" s="1">
        <v>53</v>
      </c>
      <c r="I7592" s="1">
        <v>24.4</v>
      </c>
      <c r="J7592" s="1">
        <v>0.3</v>
      </c>
      <c r="K7592" s="1">
        <v>595</v>
      </c>
      <c r="L7592" s="1">
        <v>50005</v>
      </c>
      <c r="M7592" s="6">
        <f t="shared" si="725"/>
        <v>24.399999999999864</v>
      </c>
      <c r="N7592" s="19">
        <v>0.5</v>
      </c>
      <c r="O7592" s="11" cm="1">
        <f t="array" ref="O7592">ROUND(_xlfn.SWITCH(C7592,"建筑专教",IF(S7592&gt;0.1,1.38,1.28),"阶梯教室",IF(S7592&gt;0.1,1.15,1.05),"公共教室",IF(S7592&gt;0.1,1.22,1.12),IF(S7592&gt;0.1,1.2,1.1))+(MOD(ROW()*11,31)/31-0.5)*0.06,2)</f>
        <v>1.41</v>
      </c>
      <c r="P7592" s="12">
        <f t="shared" si="724"/>
        <v>0.23</v>
      </c>
      <c r="Q7592" s="13">
        <f t="shared" si="726"/>
        <v>-0.80108939229138165</v>
      </c>
      <c r="R7592" s="1">
        <v>2.1</v>
      </c>
      <c r="S7592" s="1">
        <v>0.12</v>
      </c>
      <c r="T7592" s="1">
        <v>0.47499999999999998</v>
      </c>
      <c r="U7592" s="4" t="s">
        <v>60</v>
      </c>
      <c r="V7592">
        <v>0.49</v>
      </c>
      <c r="W7592">
        <v>0.4</v>
      </c>
      <c r="X7592">
        <v>0.75</v>
      </c>
      <c r="Y7592">
        <v>2.38</v>
      </c>
      <c r="Z7592">
        <v>0.25</v>
      </c>
      <c r="AA7592" s="5">
        <f t="shared" ref="AA7592:AA7655" si="727">R7592+S7592+T7592</f>
        <v>2.6950000000000003</v>
      </c>
      <c r="AB7592" s="15" cm="1">
        <f t="array" ref="AB7592">_xlfn.SWITCH(U7592,"夏",122,"冬",90,"春",153,"秋",153,0)</f>
        <v>122</v>
      </c>
      <c r="AC7592" s="16">
        <f t="shared" ref="AC7592:AC7655" si="728">AA7592*AB7592</f>
        <v>328.79</v>
      </c>
      <c r="AD7592" s="5">
        <f>IFERROR(AA7592/D7592,0)</f>
        <v>1.8879159369527148E-2</v>
      </c>
      <c r="AE7592" s="15">
        <f t="shared" ref="AE7592:AE7655" si="729">IF(U7592="夏",122/365,IF(U7592="冬",90/365,IF(OR(U7592="春",U7592="秋"),153/365,0)))</f>
        <v>0.33424657534246577</v>
      </c>
      <c r="AF7592" s="5">
        <f>IFERROR(AD7592*AE7592*48,0)</f>
        <v>0.30289412950123557</v>
      </c>
    </row>
    <row r="7593" spans="1:32" x14ac:dyDescent="0.15">
      <c r="A7593" s="1"/>
      <c r="B7593" s="1" t="s">
        <v>48</v>
      </c>
      <c r="C7593" s="1" t="s">
        <v>58</v>
      </c>
      <c r="D7593" s="1">
        <v>142.75</v>
      </c>
      <c r="E7593" s="6">
        <v>3.13</v>
      </c>
      <c r="F7593" s="18">
        <v>0.60416666666666696</v>
      </c>
      <c r="G7593" s="1">
        <v>24.4</v>
      </c>
      <c r="H7593" s="1">
        <v>54.5</v>
      </c>
      <c r="I7593" s="1">
        <v>24.4</v>
      </c>
      <c r="J7593" s="1">
        <v>0.3</v>
      </c>
      <c r="K7593" s="1">
        <v>583</v>
      </c>
      <c r="L7593" s="1">
        <v>46255</v>
      </c>
      <c r="M7593" s="6">
        <f t="shared" si="725"/>
        <v>24.399999999999864</v>
      </c>
      <c r="N7593" s="19">
        <v>0.5</v>
      </c>
      <c r="O7593" s="11" cm="1">
        <f t="array" ref="O7593">ROUND(_xlfn.SWITCH(C7593,"建筑专教",IF(S7593&gt;0.1,1.38,1.28),"阶梯教室",IF(S7593&gt;0.1,1.15,1.05),"公共教室",IF(S7593&gt;0.1,1.22,1.12),IF(S7593&gt;0.1,1.2,1.1))+(MOD(ROW()*11,31)/31-0.5)*0.06,2)</f>
        <v>1.37</v>
      </c>
      <c r="P7593" s="12">
        <f t="shared" si="724"/>
        <v>0.21</v>
      </c>
      <c r="Q7593" s="13">
        <f t="shared" si="726"/>
        <v>-0.89886553455200624</v>
      </c>
      <c r="R7593" s="1">
        <v>2.1</v>
      </c>
      <c r="S7593" s="1">
        <v>0.15</v>
      </c>
      <c r="T7593" s="1">
        <v>0.47499999999999998</v>
      </c>
      <c r="U7593" s="4" t="s">
        <v>60</v>
      </c>
      <c r="V7593">
        <v>0.49</v>
      </c>
      <c r="W7593">
        <v>0.4</v>
      </c>
      <c r="X7593">
        <v>0.75</v>
      </c>
      <c r="Y7593">
        <v>2.38</v>
      </c>
      <c r="Z7593">
        <v>0.25</v>
      </c>
      <c r="AA7593" s="5">
        <f t="shared" si="727"/>
        <v>2.7250000000000001</v>
      </c>
      <c r="AB7593" s="15" cm="1">
        <f t="array" ref="AB7593">_xlfn.SWITCH(U7593,"夏",122,"冬",90,"春",153,"秋",153,0)</f>
        <v>122</v>
      </c>
      <c r="AC7593" s="16">
        <f t="shared" si="728"/>
        <v>332.45</v>
      </c>
      <c r="AD7593" s="5">
        <f>IFERROR(AA7593/D7593,0)</f>
        <v>1.9089316987740808E-2</v>
      </c>
      <c r="AE7593" s="15">
        <f t="shared" si="729"/>
        <v>0.33424657534246577</v>
      </c>
      <c r="AF7593" s="5">
        <f>IFERROR(AD7593*AE7593*48,0)</f>
        <v>0.30626586378139775</v>
      </c>
    </row>
    <row r="7594" spans="1:32" x14ac:dyDescent="0.15">
      <c r="A7594" s="1"/>
      <c r="B7594" s="1" t="s">
        <v>48</v>
      </c>
      <c r="C7594" s="1" t="s">
        <v>58</v>
      </c>
      <c r="D7594" s="1">
        <v>142.75</v>
      </c>
      <c r="E7594" s="6">
        <v>3.13</v>
      </c>
      <c r="F7594" s="18">
        <v>0.625</v>
      </c>
      <c r="G7594" s="1">
        <v>24.3</v>
      </c>
      <c r="H7594" s="1">
        <v>56</v>
      </c>
      <c r="I7594" s="1">
        <v>24.3</v>
      </c>
      <c r="J7594" s="1">
        <v>0.3</v>
      </c>
      <c r="K7594" s="1">
        <v>570</v>
      </c>
      <c r="L7594" s="1">
        <v>42505</v>
      </c>
      <c r="M7594" s="6">
        <f t="shared" si="725"/>
        <v>24.300000000000011</v>
      </c>
      <c r="N7594" s="19">
        <v>0.5</v>
      </c>
      <c r="O7594" s="11" cm="1">
        <f t="array" ref="O7594">ROUND(_xlfn.SWITCH(C7594,"建筑专教",IF(S7594&gt;0.1,1.38,1.28),"阶梯教室",IF(S7594&gt;0.1,1.15,1.05),"公共教室",IF(S7594&gt;0.1,1.22,1.12),IF(S7594&gt;0.1,1.2,1.1))+(MOD(ROW()*11,31)/31-0.5)*0.06,2)</f>
        <v>1.29</v>
      </c>
      <c r="P7594" s="12">
        <f t="shared" si="724"/>
        <v>0.2</v>
      </c>
      <c r="Q7594" s="13">
        <f t="shared" si="726"/>
        <v>-1.151948447449878</v>
      </c>
      <c r="R7594" s="1">
        <v>2.1</v>
      </c>
      <c r="S7594" s="1">
        <v>0.08</v>
      </c>
      <c r="T7594" s="1">
        <v>0.47</v>
      </c>
      <c r="U7594" s="4" t="s">
        <v>60</v>
      </c>
      <c r="V7594">
        <v>0.49</v>
      </c>
      <c r="W7594">
        <v>0.4</v>
      </c>
      <c r="X7594">
        <v>0.75</v>
      </c>
      <c r="Y7594">
        <v>2.38</v>
      </c>
      <c r="Z7594">
        <v>0.25</v>
      </c>
      <c r="AA7594" s="5">
        <f t="shared" si="727"/>
        <v>2.6500000000000004</v>
      </c>
      <c r="AB7594" s="15" cm="1">
        <f t="array" ref="AB7594">_xlfn.SWITCH(U7594,"夏",122,"冬",90,"春",153,"秋",153,0)</f>
        <v>122</v>
      </c>
      <c r="AC7594" s="16">
        <f t="shared" si="728"/>
        <v>323.30000000000007</v>
      </c>
      <c r="AD7594" s="5">
        <f>IFERROR(AA7594/D7594,0)</f>
        <v>1.8563922942206657E-2</v>
      </c>
      <c r="AE7594" s="15">
        <f t="shared" si="729"/>
        <v>0.33424657534246577</v>
      </c>
      <c r="AF7594" s="5">
        <f>IFERROR(AD7594*AE7594*48,0)</f>
        <v>0.29783652808099226</v>
      </c>
    </row>
    <row r="7595" spans="1:32" x14ac:dyDescent="0.15">
      <c r="A7595" s="1"/>
      <c r="B7595" s="1" t="s">
        <v>48</v>
      </c>
      <c r="C7595" s="1" t="s">
        <v>58</v>
      </c>
      <c r="D7595" s="1">
        <v>142.75</v>
      </c>
      <c r="E7595" s="6">
        <v>3.13</v>
      </c>
      <c r="F7595" s="18">
        <v>0.64583333333333304</v>
      </c>
      <c r="G7595" s="1">
        <v>24.3</v>
      </c>
      <c r="H7595" s="1">
        <v>57.5</v>
      </c>
      <c r="I7595" s="1">
        <v>24.3</v>
      </c>
      <c r="J7595" s="1">
        <v>0.3</v>
      </c>
      <c r="K7595" s="1">
        <v>558</v>
      </c>
      <c r="L7595" s="1">
        <v>38755</v>
      </c>
      <c r="M7595" s="6">
        <f t="shared" si="725"/>
        <v>24.300000000000011</v>
      </c>
      <c r="N7595" s="19">
        <v>0.5</v>
      </c>
      <c r="O7595" s="11" cm="1">
        <f t="array" ref="O7595">ROUND(_xlfn.SWITCH(C7595,"建筑专教",IF(S7595&gt;0.1,1.38,1.28),"阶梯教室",IF(S7595&gt;0.1,1.15,1.05),"公共教室",IF(S7595&gt;0.1,1.22,1.12),IF(S7595&gt;0.1,1.2,1.1))+(MOD(ROW()*11,31)/31-0.5)*0.06,2)</f>
        <v>1.35</v>
      </c>
      <c r="P7595" s="12">
        <f t="shared" si="724"/>
        <v>0.19</v>
      </c>
      <c r="Q7595" s="13">
        <f t="shared" si="726"/>
        <v>-0.98419658064924065</v>
      </c>
      <c r="R7595" s="1">
        <v>2.1</v>
      </c>
      <c r="S7595" s="1">
        <v>0.25</v>
      </c>
      <c r="T7595" s="1">
        <v>0.3</v>
      </c>
      <c r="U7595" s="4" t="s">
        <v>60</v>
      </c>
      <c r="V7595">
        <v>0.49</v>
      </c>
      <c r="W7595">
        <v>0.4</v>
      </c>
      <c r="X7595">
        <v>0.75</v>
      </c>
      <c r="Y7595">
        <v>2.38</v>
      </c>
      <c r="Z7595">
        <v>0.25</v>
      </c>
      <c r="AA7595" s="5">
        <f t="shared" si="727"/>
        <v>2.65</v>
      </c>
      <c r="AB7595" s="15" cm="1">
        <f t="array" ref="AB7595">_xlfn.SWITCH(U7595,"夏",122,"冬",90,"春",153,"秋",153,0)</f>
        <v>122</v>
      </c>
      <c r="AC7595" s="16">
        <f t="shared" si="728"/>
        <v>323.3</v>
      </c>
      <c r="AD7595" s="5">
        <f>IFERROR(AA7595/D7595,0)</f>
        <v>1.8563922942206653E-2</v>
      </c>
      <c r="AE7595" s="15">
        <f t="shared" si="729"/>
        <v>0.33424657534246577</v>
      </c>
      <c r="AF7595" s="5">
        <f>IFERROR(AD7595*AE7595*48,0)</f>
        <v>0.29783652808099226</v>
      </c>
    </row>
    <row r="7596" spans="1:32" x14ac:dyDescent="0.15">
      <c r="A7596" s="1"/>
      <c r="B7596" s="1" t="s">
        <v>48</v>
      </c>
      <c r="C7596" s="1" t="s">
        <v>58</v>
      </c>
      <c r="D7596" s="1">
        <v>142.75</v>
      </c>
      <c r="E7596" s="6">
        <v>3.13</v>
      </c>
      <c r="F7596" s="18">
        <v>0.66666666666666696</v>
      </c>
      <c r="G7596" s="1">
        <v>24.2</v>
      </c>
      <c r="H7596" s="1">
        <v>59</v>
      </c>
      <c r="I7596" s="1">
        <v>24.2</v>
      </c>
      <c r="J7596" s="1">
        <v>0.3</v>
      </c>
      <c r="K7596" s="1">
        <v>545</v>
      </c>
      <c r="L7596" s="1">
        <v>35005</v>
      </c>
      <c r="M7596" s="6">
        <f t="shared" si="725"/>
        <v>24.200000000000045</v>
      </c>
      <c r="N7596" s="19">
        <v>0.5</v>
      </c>
      <c r="O7596" s="11" cm="1">
        <f t="array" ref="O7596">ROUND(_xlfn.SWITCH(C7596,"建筑专教",IF(S7596&gt;0.1,1.38,1.28),"阶梯教室",IF(S7596&gt;0.1,1.15,1.05),"公共教室",IF(S7596&gt;0.1,1.22,1.12),IF(S7596&gt;0.1,1.2,1.1))+(MOD(ROW()*11,31)/31-0.5)*0.06,2)</f>
        <v>1.37</v>
      </c>
      <c r="P7596" s="12">
        <f t="shared" si="724"/>
        <v>0.17</v>
      </c>
      <c r="Q7596" s="13">
        <f t="shared" si="726"/>
        <v>-0.96551240728054832</v>
      </c>
      <c r="R7596" s="1">
        <v>2.1</v>
      </c>
      <c r="S7596" s="1">
        <v>0.18</v>
      </c>
      <c r="T7596" s="1">
        <v>0.26</v>
      </c>
      <c r="U7596" s="4" t="s">
        <v>60</v>
      </c>
      <c r="V7596">
        <v>0.49</v>
      </c>
      <c r="W7596">
        <v>0.4</v>
      </c>
      <c r="X7596">
        <v>0.75</v>
      </c>
      <c r="Y7596">
        <v>2.38</v>
      </c>
      <c r="Z7596">
        <v>0.25</v>
      </c>
      <c r="AA7596" s="5">
        <f t="shared" si="727"/>
        <v>2.54</v>
      </c>
      <c r="AB7596" s="15" cm="1">
        <f t="array" ref="AB7596">_xlfn.SWITCH(U7596,"夏",122,"冬",90,"春",153,"秋",153,0)</f>
        <v>122</v>
      </c>
      <c r="AC7596" s="16">
        <f t="shared" si="728"/>
        <v>309.88</v>
      </c>
      <c r="AD7596" s="5">
        <f>IFERROR(AA7596/D7596,0)</f>
        <v>1.7793345008756567E-2</v>
      </c>
      <c r="AE7596" s="15">
        <f t="shared" si="729"/>
        <v>0.33424657534246577</v>
      </c>
      <c r="AF7596" s="5">
        <f>IFERROR(AD7596*AE7596*48,0)</f>
        <v>0.28547350238706426</v>
      </c>
    </row>
    <row r="7597" spans="1:32" x14ac:dyDescent="0.15">
      <c r="A7597" s="1"/>
      <c r="B7597" s="1" t="s">
        <v>48</v>
      </c>
      <c r="C7597" s="1" t="s">
        <v>58</v>
      </c>
      <c r="D7597" s="1">
        <v>142.75</v>
      </c>
      <c r="E7597" s="6">
        <v>3.13</v>
      </c>
      <c r="F7597" s="18">
        <v>0.6875</v>
      </c>
      <c r="G7597" s="1">
        <v>24.2</v>
      </c>
      <c r="H7597" s="1">
        <v>60.5</v>
      </c>
      <c r="I7597" s="1">
        <v>24.2</v>
      </c>
      <c r="J7597" s="1">
        <v>0.3</v>
      </c>
      <c r="K7597" s="1">
        <v>533</v>
      </c>
      <c r="L7597" s="1">
        <v>31255</v>
      </c>
      <c r="M7597" s="6">
        <f t="shared" si="725"/>
        <v>24.200000000000045</v>
      </c>
      <c r="N7597" s="19">
        <v>0.5</v>
      </c>
      <c r="O7597" s="11" cm="1">
        <f t="array" ref="O7597">ROUND(_xlfn.SWITCH(C7597,"建筑专教",IF(S7597&gt;0.1,1.38,1.28),"阶梯教室",IF(S7597&gt;0.1,1.15,1.05),"公共教室",IF(S7597&gt;0.1,1.22,1.12),IF(S7597&gt;0.1,1.2,1.1))+(MOD(ROW()*11,31)/31-0.5)*0.06,2)</f>
        <v>1.39</v>
      </c>
      <c r="P7597" s="12">
        <f t="shared" si="724"/>
        <v>0.16</v>
      </c>
      <c r="Q7597" s="13">
        <f t="shared" si="726"/>
        <v>-0.91475607713160778</v>
      </c>
      <c r="R7597" s="1">
        <v>2.1</v>
      </c>
      <c r="S7597" s="1">
        <v>0.25</v>
      </c>
      <c r="T7597" s="1">
        <v>0.23300000000000001</v>
      </c>
      <c r="U7597" s="4" t="s">
        <v>60</v>
      </c>
      <c r="V7597">
        <v>0.49</v>
      </c>
      <c r="W7597">
        <v>0.4</v>
      </c>
      <c r="X7597">
        <v>0.75</v>
      </c>
      <c r="Y7597">
        <v>2.38</v>
      </c>
      <c r="Z7597">
        <v>0.25</v>
      </c>
      <c r="AA7597" s="5">
        <f t="shared" si="727"/>
        <v>2.5830000000000002</v>
      </c>
      <c r="AB7597" s="15" cm="1">
        <f t="array" ref="AB7597">_xlfn.SWITCH(U7597,"夏",122,"冬",90,"春",153,"秋",153,0)</f>
        <v>122</v>
      </c>
      <c r="AC7597" s="16">
        <f t="shared" si="728"/>
        <v>315.12600000000003</v>
      </c>
      <c r="AD7597" s="5">
        <f>IFERROR(AA7597/D7597,0)</f>
        <v>1.8094570928196149E-2</v>
      </c>
      <c r="AE7597" s="15">
        <f t="shared" si="729"/>
        <v>0.33424657534246577</v>
      </c>
      <c r="AF7597" s="5">
        <f>IFERROR(AD7597*AE7597*48,0)</f>
        <v>0.29030632152196345</v>
      </c>
    </row>
    <row r="7598" spans="1:32" x14ac:dyDescent="0.15">
      <c r="A7598" s="1"/>
      <c r="B7598" s="1" t="s">
        <v>48</v>
      </c>
      <c r="C7598" s="1" t="s">
        <v>58</v>
      </c>
      <c r="D7598" s="1">
        <v>142.75</v>
      </c>
      <c r="E7598" s="6">
        <v>3.13</v>
      </c>
      <c r="F7598" s="18">
        <v>0.70833333333333304</v>
      </c>
      <c r="G7598" s="1">
        <v>24.1</v>
      </c>
      <c r="H7598" s="1">
        <v>62</v>
      </c>
      <c r="I7598" s="1">
        <v>24.1</v>
      </c>
      <c r="J7598" s="1">
        <v>0.3</v>
      </c>
      <c r="K7598" s="1">
        <v>520</v>
      </c>
      <c r="L7598" s="1">
        <v>27505</v>
      </c>
      <c r="M7598" s="6">
        <f t="shared" si="725"/>
        <v>24.099999999999909</v>
      </c>
      <c r="N7598" s="19">
        <v>0.5</v>
      </c>
      <c r="O7598" s="11" cm="1">
        <f t="array" ref="O7598">ROUND(_xlfn.SWITCH(C7598,"建筑专教",IF(S7598&gt;0.1,1.38,1.28),"阶梯教室",IF(S7598&gt;0.1,1.15,1.05),"公共教室",IF(S7598&gt;0.1,1.22,1.12),IF(S7598&gt;0.1,1.2,1.1))+(MOD(ROW()*11,31)/31-0.5)*0.06,2)</f>
        <v>1.35</v>
      </c>
      <c r="P7598" s="12">
        <f t="shared" si="724"/>
        <v>0.14000000000000001</v>
      </c>
      <c r="Q7598" s="13">
        <f t="shared" si="726"/>
        <v>-1.0519137422315181</v>
      </c>
      <c r="R7598" s="1">
        <v>2.1</v>
      </c>
      <c r="S7598" s="1">
        <v>0.18</v>
      </c>
      <c r="T7598" s="1">
        <v>0.223</v>
      </c>
      <c r="U7598" s="4" t="s">
        <v>60</v>
      </c>
      <c r="V7598">
        <v>0.49</v>
      </c>
      <c r="W7598">
        <v>0.4</v>
      </c>
      <c r="X7598">
        <v>0.75</v>
      </c>
      <c r="Y7598">
        <v>2.38</v>
      </c>
      <c r="Z7598">
        <v>0.25</v>
      </c>
      <c r="AA7598" s="5">
        <f t="shared" si="727"/>
        <v>2.5030000000000001</v>
      </c>
      <c r="AB7598" s="15" cm="1">
        <f t="array" ref="AB7598">_xlfn.SWITCH(U7598,"夏",122,"冬",90,"春",153,"秋",153,0)</f>
        <v>122</v>
      </c>
      <c r="AC7598" s="16">
        <f t="shared" si="728"/>
        <v>305.36599999999999</v>
      </c>
      <c r="AD7598" s="5">
        <f>IFERROR(AA7598/D7598,0)</f>
        <v>1.753415061295972E-2</v>
      </c>
      <c r="AE7598" s="15">
        <f t="shared" si="729"/>
        <v>0.33424657534246577</v>
      </c>
      <c r="AF7598" s="5">
        <f>IFERROR(AD7598*AE7598*48,0)</f>
        <v>0.28131503010819758</v>
      </c>
    </row>
    <row r="7599" spans="1:32" x14ac:dyDescent="0.15">
      <c r="A7599" s="1"/>
      <c r="B7599" s="1" t="s">
        <v>48</v>
      </c>
      <c r="C7599" s="1" t="s">
        <v>58</v>
      </c>
      <c r="D7599" s="1">
        <v>142.75</v>
      </c>
      <c r="E7599" s="6">
        <v>3.13</v>
      </c>
      <c r="F7599" s="18">
        <v>0.72916666666666696</v>
      </c>
      <c r="G7599" s="1">
        <v>24.1</v>
      </c>
      <c r="H7599" s="1">
        <v>63.5</v>
      </c>
      <c r="I7599" s="1">
        <v>24.1</v>
      </c>
      <c r="J7599" s="1">
        <v>0.3</v>
      </c>
      <c r="K7599" s="1">
        <v>508</v>
      </c>
      <c r="L7599" s="1">
        <v>23755</v>
      </c>
      <c r="M7599" s="6">
        <f t="shared" si="725"/>
        <v>24.099999999999909</v>
      </c>
      <c r="N7599" s="19">
        <v>0.5</v>
      </c>
      <c r="O7599" s="11" cm="1">
        <f t="array" ref="O7599">ROUND(_xlfn.SWITCH(C7599,"建筑专教",IF(S7599&gt;0.1,1.38,1.28),"阶梯教室",IF(S7599&gt;0.1,1.15,1.05),"公共教室",IF(S7599&gt;0.1,1.22,1.12),IF(S7599&gt;0.1,1.2,1.1))+(MOD(ROW()*11,31)/31-0.5)*0.06,2)</f>
        <v>1.38</v>
      </c>
      <c r="P7599" s="12">
        <f t="shared" si="724"/>
        <v>0.13</v>
      </c>
      <c r="Q7599" s="13">
        <f t="shared" si="726"/>
        <v>-0.97297227525594132</v>
      </c>
      <c r="R7599" s="1">
        <v>2.1</v>
      </c>
      <c r="S7599" s="1">
        <v>0.12</v>
      </c>
      <c r="T7599" s="1">
        <v>0.47499999999999998</v>
      </c>
      <c r="U7599" s="4" t="s">
        <v>60</v>
      </c>
      <c r="V7599">
        <v>0.49</v>
      </c>
      <c r="W7599">
        <v>0.4</v>
      </c>
      <c r="X7599">
        <v>0.75</v>
      </c>
      <c r="Y7599">
        <v>2.38</v>
      </c>
      <c r="Z7599">
        <v>0.25</v>
      </c>
      <c r="AA7599" s="5">
        <f t="shared" si="727"/>
        <v>2.6950000000000003</v>
      </c>
      <c r="AB7599" s="15" cm="1">
        <f t="array" ref="AB7599">_xlfn.SWITCH(U7599,"夏",122,"冬",90,"春",153,"秋",153,0)</f>
        <v>122</v>
      </c>
      <c r="AC7599" s="16">
        <f t="shared" si="728"/>
        <v>328.79</v>
      </c>
      <c r="AD7599" s="5">
        <f>IFERROR(AA7599/D7599,0)</f>
        <v>1.8879159369527148E-2</v>
      </c>
      <c r="AE7599" s="15">
        <f t="shared" si="729"/>
        <v>0.33424657534246577</v>
      </c>
      <c r="AF7599" s="5">
        <f>IFERROR(AD7599*AE7599*48,0)</f>
        <v>0.30289412950123557</v>
      </c>
    </row>
    <row r="7600" spans="1:32" x14ac:dyDescent="0.15">
      <c r="A7600" s="1"/>
      <c r="B7600" s="1" t="s">
        <v>48</v>
      </c>
      <c r="C7600" s="1" t="s">
        <v>58</v>
      </c>
      <c r="D7600" s="1">
        <v>142.75</v>
      </c>
      <c r="E7600" s="6">
        <v>3.13</v>
      </c>
      <c r="F7600" s="18">
        <v>0.75</v>
      </c>
      <c r="G7600" s="1">
        <v>24.1</v>
      </c>
      <c r="H7600" s="1">
        <v>65</v>
      </c>
      <c r="I7600" s="1">
        <v>24.1</v>
      </c>
      <c r="J7600" s="1">
        <v>0.3</v>
      </c>
      <c r="K7600" s="1">
        <v>495</v>
      </c>
      <c r="L7600" s="1">
        <v>20005</v>
      </c>
      <c r="M7600" s="6">
        <f t="shared" si="725"/>
        <v>24.099999999999909</v>
      </c>
      <c r="N7600" s="19">
        <v>0.5</v>
      </c>
      <c r="O7600" s="11" cm="1">
        <f t="array" ref="O7600">ROUND(_xlfn.SWITCH(C7600,"建筑专教",IF(S7600&gt;0.1,1.38,1.28),"阶梯教室",IF(S7600&gt;0.1,1.15,1.05),"公共教室",IF(S7600&gt;0.1,1.22,1.12),IF(S7600&gt;0.1,1.2,1.1))+(MOD(ROW()*11,31)/31-0.5)*0.06,2)</f>
        <v>1.4</v>
      </c>
      <c r="P7600" s="12">
        <f t="shared" si="724"/>
        <v>0.11</v>
      </c>
      <c r="Q7600" s="13">
        <f t="shared" si="726"/>
        <v>-0.92257756053886364</v>
      </c>
      <c r="R7600" s="1">
        <v>2.1</v>
      </c>
      <c r="S7600" s="1">
        <v>0.15</v>
      </c>
      <c r="T7600" s="1">
        <v>0.47</v>
      </c>
      <c r="U7600" s="4" t="s">
        <v>60</v>
      </c>
      <c r="V7600">
        <v>0.49</v>
      </c>
      <c r="W7600">
        <v>0.4</v>
      </c>
      <c r="X7600">
        <v>0.75</v>
      </c>
      <c r="Y7600">
        <v>2.38</v>
      </c>
      <c r="Z7600">
        <v>0.25</v>
      </c>
      <c r="AA7600" s="5">
        <f t="shared" si="727"/>
        <v>2.7199999999999998</v>
      </c>
      <c r="AB7600" s="15" cm="1">
        <f t="array" ref="AB7600">_xlfn.SWITCH(U7600,"夏",122,"冬",90,"春",153,"秋",153,0)</f>
        <v>122</v>
      </c>
      <c r="AC7600" s="16">
        <f t="shared" si="728"/>
        <v>331.84</v>
      </c>
      <c r="AD7600" s="5">
        <f>IFERROR(AA7600/D7600,0)</f>
        <v>1.9054290718038526E-2</v>
      </c>
      <c r="AE7600" s="15">
        <f t="shared" si="729"/>
        <v>0.33424657534246577</v>
      </c>
      <c r="AF7600" s="5">
        <f>IFERROR(AD7600*AE7600*48,0)</f>
        <v>0.30570390806803727</v>
      </c>
    </row>
    <row r="7601" spans="1:32" x14ac:dyDescent="0.15">
      <c r="A7601" s="1"/>
      <c r="B7601" s="1" t="s">
        <v>48</v>
      </c>
      <c r="C7601" s="1" t="s">
        <v>58</v>
      </c>
      <c r="D7601" s="1">
        <v>142.75</v>
      </c>
      <c r="E7601" s="6">
        <v>3.13</v>
      </c>
      <c r="F7601" s="18">
        <v>0.77083333333333304</v>
      </c>
      <c r="G7601" s="1">
        <v>24</v>
      </c>
      <c r="H7601" s="1">
        <v>66</v>
      </c>
      <c r="I7601" s="1">
        <v>24</v>
      </c>
      <c r="J7601" s="1">
        <v>0.3</v>
      </c>
      <c r="K7601" s="1">
        <v>483</v>
      </c>
      <c r="L7601" s="1">
        <v>15005</v>
      </c>
      <c r="M7601" s="6">
        <f t="shared" si="725"/>
        <v>24.000000000000114</v>
      </c>
      <c r="N7601" s="19">
        <v>0.5</v>
      </c>
      <c r="O7601" s="11" cm="1">
        <f t="array" ref="O7601">ROUND(_xlfn.SWITCH(C7601,"建筑专教",IF(S7601&gt;0.1,1.38,1.28),"阶梯教室",IF(S7601&gt;0.1,1.15,1.05),"公共教室",IF(S7601&gt;0.1,1.22,1.12),IF(S7601&gt;0.1,1.2,1.1))+(MOD(ROW()*11,31)/31-0.5)*0.06,2)</f>
        <v>1.26</v>
      </c>
      <c r="P7601" s="12">
        <f t="shared" si="724"/>
        <v>0.1</v>
      </c>
      <c r="Q7601" s="13">
        <f t="shared" si="726"/>
        <v>-1.3527680930633523</v>
      </c>
      <c r="R7601" s="1">
        <v>2.1</v>
      </c>
      <c r="S7601" s="1">
        <v>0.08</v>
      </c>
      <c r="T7601" s="1">
        <v>0.3</v>
      </c>
      <c r="U7601" s="4" t="s">
        <v>60</v>
      </c>
      <c r="V7601">
        <v>0.49</v>
      </c>
      <c r="W7601">
        <v>0.4</v>
      </c>
      <c r="X7601">
        <v>0.75</v>
      </c>
      <c r="Y7601">
        <v>2.38</v>
      </c>
      <c r="Z7601">
        <v>0.25</v>
      </c>
      <c r="AA7601" s="5">
        <f t="shared" si="727"/>
        <v>2.48</v>
      </c>
      <c r="AB7601" s="15" cm="1">
        <f t="array" ref="AB7601">_xlfn.SWITCH(U7601,"夏",122,"冬",90,"春",153,"秋",153,0)</f>
        <v>122</v>
      </c>
      <c r="AC7601" s="16">
        <f t="shared" si="728"/>
        <v>302.56</v>
      </c>
      <c r="AD7601" s="5">
        <f>IFERROR(AA7601/D7601,0)</f>
        <v>1.7373029772329247E-2</v>
      </c>
      <c r="AE7601" s="15">
        <f t="shared" si="729"/>
        <v>0.33424657534246577</v>
      </c>
      <c r="AF7601" s="5">
        <f>IFERROR(AD7601*AE7601*48,0)</f>
        <v>0.27873003382673994</v>
      </c>
    </row>
    <row r="7602" spans="1:32" x14ac:dyDescent="0.15">
      <c r="A7602" s="1"/>
      <c r="B7602" s="1" t="s">
        <v>48</v>
      </c>
      <c r="C7602" s="1" t="s">
        <v>58</v>
      </c>
      <c r="D7602" s="1">
        <v>142.75</v>
      </c>
      <c r="E7602" s="6">
        <v>3.13</v>
      </c>
      <c r="F7602" s="18">
        <v>0.79166666666666696</v>
      </c>
      <c r="G7602" s="1">
        <v>24</v>
      </c>
      <c r="H7602" s="1">
        <v>67</v>
      </c>
      <c r="I7602" s="1">
        <v>24</v>
      </c>
      <c r="J7602" s="1">
        <v>0.3</v>
      </c>
      <c r="K7602" s="1">
        <v>470</v>
      </c>
      <c r="L7602" s="1">
        <v>10005</v>
      </c>
      <c r="M7602" s="6">
        <f t="shared" si="725"/>
        <v>24.000000000000114</v>
      </c>
      <c r="N7602" s="19">
        <v>0.5</v>
      </c>
      <c r="O7602" s="11" cm="1">
        <f t="array" ref="O7602">ROUND(_xlfn.SWITCH(C7602,"建筑专教",IF(S7602&gt;0.1,1.38,1.28),"阶梯教室",IF(S7602&gt;0.1,1.15,1.05),"公共教室",IF(S7602&gt;0.1,1.22,1.12),IF(S7602&gt;0.1,1.2,1.1))+(MOD(ROW()*11,31)/31-0.5)*0.06,2)</f>
        <v>1.38</v>
      </c>
      <c r="P7602" s="12">
        <f t="shared" si="724"/>
        <v>0.08</v>
      </c>
      <c r="Q7602" s="13">
        <f t="shared" si="726"/>
        <v>-1.0060314135901054</v>
      </c>
      <c r="R7602" s="1">
        <v>2.1</v>
      </c>
      <c r="S7602" s="1">
        <v>0.25</v>
      </c>
      <c r="T7602" s="1">
        <v>0.26</v>
      </c>
      <c r="U7602" s="4" t="s">
        <v>60</v>
      </c>
      <c r="V7602">
        <v>0.49</v>
      </c>
      <c r="W7602">
        <v>0.4</v>
      </c>
      <c r="X7602">
        <v>0.75</v>
      </c>
      <c r="Y7602">
        <v>2.38</v>
      </c>
      <c r="Z7602">
        <v>0.25</v>
      </c>
      <c r="AA7602" s="5">
        <f t="shared" si="727"/>
        <v>2.6100000000000003</v>
      </c>
      <c r="AB7602" s="15" cm="1">
        <f t="array" ref="AB7602">_xlfn.SWITCH(U7602,"夏",122,"冬",90,"春",153,"秋",153,0)</f>
        <v>122</v>
      </c>
      <c r="AC7602" s="16">
        <f t="shared" si="728"/>
        <v>318.42</v>
      </c>
      <c r="AD7602" s="5">
        <f>IFERROR(AA7602/D7602,0)</f>
        <v>1.8283712784588443E-2</v>
      </c>
      <c r="AE7602" s="15">
        <f t="shared" si="729"/>
        <v>0.33424657534246577</v>
      </c>
      <c r="AF7602" s="5">
        <f>IFERROR(AD7602*AE7602*48,0)</f>
        <v>0.29334088237410938</v>
      </c>
    </row>
    <row r="7603" spans="1:32" x14ac:dyDescent="0.15">
      <c r="A7603" s="1"/>
      <c r="B7603" s="1" t="s">
        <v>48</v>
      </c>
      <c r="C7603" s="1" t="s">
        <v>58</v>
      </c>
      <c r="D7603" s="1">
        <v>142.75</v>
      </c>
      <c r="E7603" s="6">
        <v>3.13</v>
      </c>
      <c r="F7603" s="18">
        <v>0.8125</v>
      </c>
      <c r="G7603" s="1">
        <v>23.9</v>
      </c>
      <c r="H7603" s="1">
        <v>68</v>
      </c>
      <c r="I7603" s="1">
        <v>23.9</v>
      </c>
      <c r="J7603" s="1">
        <v>0.3</v>
      </c>
      <c r="K7603" s="1">
        <v>458</v>
      </c>
      <c r="L7603" s="1">
        <v>7505</v>
      </c>
      <c r="M7603" s="6">
        <f t="shared" si="725"/>
        <v>23.89999999999992</v>
      </c>
      <c r="N7603" s="19">
        <v>0.5</v>
      </c>
      <c r="O7603" s="11" cm="1">
        <f t="array" ref="O7603">ROUND(_xlfn.SWITCH(C7603,"建筑专教",IF(S7603&gt;0.1,1.38,1.28),"阶梯教室",IF(S7603&gt;0.1,1.15,1.05),"公共教室",IF(S7603&gt;0.1,1.22,1.12),IF(S7603&gt;0.1,1.2,1.1))+(MOD(ROW()*11,31)/31-0.5)*0.06,2)</f>
        <v>1.4</v>
      </c>
      <c r="P7603" s="12">
        <f t="shared" si="724"/>
        <v>7.0000000000000007E-2</v>
      </c>
      <c r="Q7603" s="13">
        <f t="shared" si="726"/>
        <v>-0.98771668438859139</v>
      </c>
      <c r="R7603" s="1">
        <v>2.1</v>
      </c>
      <c r="S7603" s="1">
        <v>0.18</v>
      </c>
      <c r="T7603" s="1">
        <v>0.23300000000000001</v>
      </c>
      <c r="U7603" s="4" t="s">
        <v>60</v>
      </c>
      <c r="V7603">
        <v>0.49</v>
      </c>
      <c r="W7603">
        <v>0.4</v>
      </c>
      <c r="X7603">
        <v>0.75</v>
      </c>
      <c r="Y7603">
        <v>2.38</v>
      </c>
      <c r="Z7603">
        <v>0.25</v>
      </c>
      <c r="AA7603" s="5">
        <f t="shared" si="727"/>
        <v>2.5130000000000003</v>
      </c>
      <c r="AB7603" s="15" cm="1">
        <f t="array" ref="AB7603">_xlfn.SWITCH(U7603,"夏",122,"冬",90,"春",153,"秋",153,0)</f>
        <v>122</v>
      </c>
      <c r="AC7603" s="16">
        <f t="shared" si="728"/>
        <v>306.58600000000007</v>
      </c>
      <c r="AD7603" s="5">
        <f>IFERROR(AA7603/D7603,0)</f>
        <v>1.7604203152364276E-2</v>
      </c>
      <c r="AE7603" s="15">
        <f t="shared" si="729"/>
        <v>0.33424657534246577</v>
      </c>
      <c r="AF7603" s="5">
        <f>IFERROR(AD7603*AE7603*48,0)</f>
        <v>0.28243894153491839</v>
      </c>
    </row>
    <row r="7604" spans="1:32" x14ac:dyDescent="0.15">
      <c r="A7604" s="1"/>
      <c r="B7604" s="1" t="s">
        <v>48</v>
      </c>
      <c r="C7604" s="1" t="s">
        <v>58</v>
      </c>
      <c r="D7604" s="1">
        <v>142.75</v>
      </c>
      <c r="E7604" s="6">
        <v>3.13</v>
      </c>
      <c r="F7604" s="18">
        <v>0.83333333333333304</v>
      </c>
      <c r="G7604" s="1">
        <v>23.9</v>
      </c>
      <c r="H7604" s="1">
        <v>69</v>
      </c>
      <c r="I7604" s="1">
        <v>23.9</v>
      </c>
      <c r="J7604" s="1">
        <v>0.3</v>
      </c>
      <c r="K7604" s="1">
        <v>445</v>
      </c>
      <c r="L7604" s="1">
        <v>5005</v>
      </c>
      <c r="M7604" s="6">
        <f t="shared" si="725"/>
        <v>23.89999999999992</v>
      </c>
      <c r="N7604" s="19">
        <v>0.5</v>
      </c>
      <c r="O7604" s="11" cm="1">
        <f t="array" ref="O7604">ROUND(_xlfn.SWITCH(C7604,"建筑专教",IF(S7604&gt;0.1,1.38,1.28),"阶梯教室",IF(S7604&gt;0.1,1.15,1.05),"公共教室",IF(S7604&gt;0.1,1.22,1.12),IF(S7604&gt;0.1,1.2,1.1))+(MOD(ROW()*11,31)/31-0.5)*0.06,2)</f>
        <v>1.36</v>
      </c>
      <c r="P7604" s="12">
        <f t="shared" si="724"/>
        <v>0.05</v>
      </c>
      <c r="Q7604" s="13">
        <f t="shared" si="726"/>
        <v>-1.0923044598757399</v>
      </c>
      <c r="R7604" s="1">
        <v>2.1</v>
      </c>
      <c r="S7604" s="1">
        <v>0.12</v>
      </c>
      <c r="T7604" s="1">
        <v>0.3</v>
      </c>
      <c r="U7604" s="4" t="s">
        <v>60</v>
      </c>
      <c r="V7604">
        <v>0.49</v>
      </c>
      <c r="W7604">
        <v>0.4</v>
      </c>
      <c r="X7604">
        <v>0.75</v>
      </c>
      <c r="Y7604">
        <v>2.38</v>
      </c>
      <c r="Z7604">
        <v>0.25</v>
      </c>
      <c r="AA7604" s="5">
        <f t="shared" si="727"/>
        <v>2.52</v>
      </c>
      <c r="AB7604" s="15" cm="1">
        <f t="array" ref="AB7604">_xlfn.SWITCH(U7604,"夏",122,"冬",90,"春",153,"秋",153,0)</f>
        <v>122</v>
      </c>
      <c r="AC7604" s="16">
        <f t="shared" si="728"/>
        <v>307.44</v>
      </c>
      <c r="AD7604" s="5">
        <f>IFERROR(AA7604/D7604,0)</f>
        <v>1.765323992994746E-2</v>
      </c>
      <c r="AE7604" s="15">
        <f t="shared" si="729"/>
        <v>0.33424657534246577</v>
      </c>
      <c r="AF7604" s="5">
        <f>IFERROR(AD7604*AE7604*48,0)</f>
        <v>0.28322567953362282</v>
      </c>
    </row>
    <row r="7605" spans="1:32" x14ac:dyDescent="0.15">
      <c r="A7605" s="1"/>
      <c r="B7605" s="1" t="s">
        <v>48</v>
      </c>
      <c r="C7605" s="1" t="s">
        <v>58</v>
      </c>
      <c r="D7605" s="1">
        <v>142.75</v>
      </c>
      <c r="E7605" s="6">
        <v>3.13</v>
      </c>
      <c r="F7605" s="18">
        <v>0.85416666666666696</v>
      </c>
      <c r="G7605" s="1">
        <v>23.9</v>
      </c>
      <c r="H7605" s="1">
        <v>69.5</v>
      </c>
      <c r="I7605" s="1">
        <v>23.9</v>
      </c>
      <c r="J7605" s="1">
        <v>0.3</v>
      </c>
      <c r="K7605" s="1">
        <v>433</v>
      </c>
      <c r="L7605" s="1">
        <v>2505</v>
      </c>
      <c r="M7605" s="6">
        <f t="shared" si="725"/>
        <v>23.89999999999992</v>
      </c>
      <c r="N7605" s="19">
        <v>0.5</v>
      </c>
      <c r="O7605" s="11" cm="1">
        <f t="array" ref="O7605">ROUND(_xlfn.SWITCH(C7605,"建筑专教",IF(S7605&gt;0.1,1.38,1.28),"阶梯教室",IF(S7605&gt;0.1,1.15,1.05),"公共教室",IF(S7605&gt;0.1,1.22,1.12),IF(S7605&gt;0.1,1.2,1.1))+(MOD(ROW()*11,31)/31-0.5)*0.06,2)</f>
        <v>1.38</v>
      </c>
      <c r="P7605" s="12">
        <f t="shared" si="724"/>
        <v>0.04</v>
      </c>
      <c r="Q7605" s="13">
        <f t="shared" si="726"/>
        <v>-1.0390972331155455</v>
      </c>
      <c r="R7605" s="1">
        <v>2.1</v>
      </c>
      <c r="S7605" s="1">
        <v>0.15</v>
      </c>
      <c r="T7605" s="1">
        <v>0.22700000000000001</v>
      </c>
      <c r="U7605" s="4" t="s">
        <v>60</v>
      </c>
      <c r="V7605">
        <v>0.49</v>
      </c>
      <c r="W7605">
        <v>0.4</v>
      </c>
      <c r="X7605">
        <v>0.75</v>
      </c>
      <c r="Y7605">
        <v>2.38</v>
      </c>
      <c r="Z7605">
        <v>0.25</v>
      </c>
      <c r="AA7605" s="5">
        <f t="shared" si="727"/>
        <v>2.4769999999999999</v>
      </c>
      <c r="AB7605" s="15" cm="1">
        <f t="array" ref="AB7605">_xlfn.SWITCH(U7605,"夏",122,"冬",90,"春",153,"秋",153,0)</f>
        <v>122</v>
      </c>
      <c r="AC7605" s="16">
        <f t="shared" si="728"/>
        <v>302.19399999999996</v>
      </c>
      <c r="AD7605" s="5">
        <f>IFERROR(AA7605/D7605,0)</f>
        <v>1.7352014010507882E-2</v>
      </c>
      <c r="AE7605" s="15">
        <f t="shared" si="729"/>
        <v>0.33424657534246577</v>
      </c>
      <c r="AF7605" s="5">
        <f>IFERROR(AD7605*AE7605*48,0)</f>
        <v>0.27839286039872368</v>
      </c>
    </row>
    <row r="7606" spans="1:32" x14ac:dyDescent="0.15">
      <c r="A7606" s="1"/>
      <c r="B7606" s="1" t="s">
        <v>48</v>
      </c>
      <c r="C7606" s="1" t="s">
        <v>58</v>
      </c>
      <c r="D7606" s="1">
        <v>142.75</v>
      </c>
      <c r="E7606" s="6">
        <v>3.13</v>
      </c>
      <c r="F7606" s="18">
        <v>0.875</v>
      </c>
      <c r="G7606" s="1">
        <v>23.9</v>
      </c>
      <c r="H7606" s="1">
        <v>70</v>
      </c>
      <c r="I7606" s="1">
        <v>23.9</v>
      </c>
      <c r="J7606" s="1">
        <v>0.3</v>
      </c>
      <c r="K7606" s="1">
        <v>420</v>
      </c>
      <c r="L7606" s="1">
        <v>505</v>
      </c>
      <c r="M7606" s="6">
        <f t="shared" si="725"/>
        <v>23.89999999999992</v>
      </c>
      <c r="N7606" s="19">
        <v>0.5</v>
      </c>
      <c r="O7606" s="11" cm="1">
        <f t="array" ref="O7606">ROUND(_xlfn.SWITCH(C7606,"建筑专教",IF(S7606&gt;0.1,1.38,1.28),"阶梯教室",IF(S7606&gt;0.1,1.15,1.05),"公共教室",IF(S7606&gt;0.1,1.22,1.12),IF(S7606&gt;0.1,1.2,1.1))+(MOD(ROW()*11,31)/31-0.5)*0.06,2)</f>
        <v>1.3</v>
      </c>
      <c r="P7606" s="12">
        <f t="shared" si="724"/>
        <v>0.02</v>
      </c>
      <c r="Q7606" s="13">
        <f t="shared" si="726"/>
        <v>-1.2638514228773776</v>
      </c>
      <c r="R7606" s="1">
        <v>2.1</v>
      </c>
      <c r="S7606" s="1">
        <v>0.08</v>
      </c>
      <c r="T7606" s="1">
        <v>0.26</v>
      </c>
      <c r="U7606" s="4" t="s">
        <v>60</v>
      </c>
      <c r="V7606">
        <v>0.49</v>
      </c>
      <c r="W7606">
        <v>0.4</v>
      </c>
      <c r="X7606">
        <v>0.75</v>
      </c>
      <c r="Y7606">
        <v>2.38</v>
      </c>
      <c r="Z7606">
        <v>0.25</v>
      </c>
      <c r="AA7606" s="5">
        <f t="shared" si="727"/>
        <v>2.4400000000000004</v>
      </c>
      <c r="AB7606" s="15" cm="1">
        <f t="array" ref="AB7606">_xlfn.SWITCH(U7606,"夏",122,"冬",90,"春",153,"秋",153,0)</f>
        <v>122</v>
      </c>
      <c r="AC7606" s="16">
        <f t="shared" si="728"/>
        <v>297.68000000000006</v>
      </c>
      <c r="AD7606" s="5">
        <f>IFERROR(AA7606/D7606,0)</f>
        <v>1.7092819614711038E-2</v>
      </c>
      <c r="AE7606" s="15">
        <f t="shared" si="729"/>
        <v>0.33424657534246577</v>
      </c>
      <c r="AF7606" s="5">
        <f>IFERROR(AD7606*AE7606*48,0)</f>
        <v>0.27423438811985712</v>
      </c>
    </row>
    <row r="7607" spans="1:32" x14ac:dyDescent="0.15">
      <c r="A7607" s="1"/>
      <c r="B7607" s="1" t="s">
        <v>48</v>
      </c>
      <c r="C7607" s="1" t="s">
        <v>58</v>
      </c>
      <c r="D7607" s="1">
        <v>142.75</v>
      </c>
      <c r="E7607" s="6">
        <v>3.13</v>
      </c>
      <c r="F7607" s="18">
        <v>0.89583333333333304</v>
      </c>
      <c r="G7607" s="1">
        <v>23.9</v>
      </c>
      <c r="H7607" s="1">
        <v>70.5</v>
      </c>
      <c r="I7607" s="1">
        <v>23.9</v>
      </c>
      <c r="J7607" s="1">
        <v>0.3</v>
      </c>
      <c r="K7607" s="1">
        <v>408</v>
      </c>
      <c r="L7607" s="1">
        <v>255</v>
      </c>
      <c r="M7607" s="6">
        <f t="shared" si="725"/>
        <v>23.89999999999992</v>
      </c>
      <c r="N7607" s="19">
        <v>0.5</v>
      </c>
      <c r="O7607" s="11" cm="1">
        <f t="array" ref="O7607">ROUND(_xlfn.SWITCH(C7607,"建筑专教",IF(S7607&gt;0.1,1.38,1.28),"阶梯教室",IF(S7607&gt;0.1,1.15,1.05),"公共教室",IF(S7607&gt;0.1,1.22,1.12),IF(S7607&gt;0.1,1.2,1.1))+(MOD(ROW()*11,31)/31-0.5)*0.06,2)</f>
        <v>1.37</v>
      </c>
      <c r="P7607" s="12">
        <f t="shared" si="724"/>
        <v>0.01</v>
      </c>
      <c r="Q7607" s="13">
        <f t="shared" si="726"/>
        <v>-1.065460312742589</v>
      </c>
      <c r="R7607" s="1">
        <v>2.1</v>
      </c>
      <c r="S7607" s="1">
        <v>0.25</v>
      </c>
      <c r="T7607" s="1">
        <v>0.48499999999999999</v>
      </c>
      <c r="U7607" s="4" t="s">
        <v>60</v>
      </c>
      <c r="V7607">
        <v>0.49</v>
      </c>
      <c r="W7607">
        <v>0.4</v>
      </c>
      <c r="X7607">
        <v>0.75</v>
      </c>
      <c r="Y7607">
        <v>2.38</v>
      </c>
      <c r="Z7607">
        <v>0.25</v>
      </c>
      <c r="AA7607" s="5">
        <f t="shared" si="727"/>
        <v>2.835</v>
      </c>
      <c r="AB7607" s="15" cm="1">
        <f t="array" ref="AB7607">_xlfn.SWITCH(U7607,"夏",122,"冬",90,"春",153,"秋",153,0)</f>
        <v>122</v>
      </c>
      <c r="AC7607" s="16">
        <f t="shared" si="728"/>
        <v>345.87</v>
      </c>
      <c r="AD7607" s="5">
        <f>IFERROR(AA7607/D7607,0)</f>
        <v>1.9859894921190894E-2</v>
      </c>
      <c r="AE7607" s="15">
        <f t="shared" si="729"/>
        <v>0.33424657534246577</v>
      </c>
      <c r="AF7607" s="5">
        <f>IFERROR(AD7607*AE7607*48,0)</f>
        <v>0.31862888947532569</v>
      </c>
    </row>
    <row r="7608" spans="1:32" x14ac:dyDescent="0.15">
      <c r="A7608" s="1"/>
      <c r="B7608" s="1" t="s">
        <v>48</v>
      </c>
      <c r="C7608" s="1" t="s">
        <v>58</v>
      </c>
      <c r="D7608" s="1">
        <v>142.75</v>
      </c>
      <c r="E7608" s="6">
        <v>3.13</v>
      </c>
      <c r="F7608" s="18">
        <v>0.91666666666666696</v>
      </c>
      <c r="G7608" s="1">
        <v>23.9</v>
      </c>
      <c r="H7608" s="1">
        <v>71</v>
      </c>
      <c r="I7608" s="1">
        <v>23.9</v>
      </c>
      <c r="J7608" s="1">
        <v>0.3</v>
      </c>
      <c r="K7608" s="1">
        <v>395</v>
      </c>
      <c r="L7608" s="1">
        <v>105</v>
      </c>
      <c r="M7608" s="6">
        <f t="shared" si="725"/>
        <v>23.89999999999992</v>
      </c>
      <c r="N7608" s="19">
        <v>0.5</v>
      </c>
      <c r="O7608" s="11" cm="1">
        <f t="array" ref="O7608">ROUND(_xlfn.SWITCH(C7608,"建筑专教",IF(S7608&gt;0.1,1.38,1.28),"阶梯教室",IF(S7608&gt;0.1,1.15,1.05),"公共教室",IF(S7608&gt;0.1,1.22,1.12),IF(S7608&gt;0.1,1.2,1.1))+(MOD(ROW()*11,31)/31-0.5)*0.06,2)</f>
        <v>1.39</v>
      </c>
      <c r="P7608" s="12">
        <f t="shared" si="724"/>
        <v>0</v>
      </c>
      <c r="Q7608" s="13">
        <f t="shared" si="726"/>
        <v>-1.0131731575728526</v>
      </c>
      <c r="R7608" s="1">
        <v>2.1</v>
      </c>
      <c r="S7608" s="1">
        <v>0.18</v>
      </c>
      <c r="T7608" s="1">
        <v>0.34</v>
      </c>
      <c r="U7608" s="4" t="s">
        <v>60</v>
      </c>
      <c r="V7608">
        <v>0.49</v>
      </c>
      <c r="W7608">
        <v>0.4</v>
      </c>
      <c r="X7608">
        <v>0.75</v>
      </c>
      <c r="Y7608">
        <v>2.38</v>
      </c>
      <c r="Z7608">
        <v>0.25</v>
      </c>
      <c r="AA7608" s="5">
        <f t="shared" si="727"/>
        <v>2.62</v>
      </c>
      <c r="AB7608" s="15" cm="1">
        <f t="array" ref="AB7608">_xlfn.SWITCH(U7608,"夏",122,"冬",90,"春",153,"秋",153,0)</f>
        <v>122</v>
      </c>
      <c r="AC7608" s="16">
        <f t="shared" si="728"/>
        <v>319.64</v>
      </c>
      <c r="AD7608" s="5">
        <f>IFERROR(AA7608/D7608,0)</f>
        <v>1.8353765323992997E-2</v>
      </c>
      <c r="AE7608" s="15">
        <f t="shared" si="729"/>
        <v>0.33424657534246577</v>
      </c>
      <c r="AF7608" s="5">
        <f>IFERROR(AD7608*AE7608*48,0)</f>
        <v>0.29446479380083013</v>
      </c>
    </row>
    <row r="7609" spans="1:32" x14ac:dyDescent="0.15">
      <c r="A7609" s="1"/>
      <c r="B7609" s="1" t="s">
        <v>49</v>
      </c>
      <c r="C7609" s="1" t="s">
        <v>58</v>
      </c>
      <c r="D7609" s="1">
        <v>142.75</v>
      </c>
      <c r="E7609" s="6">
        <v>3.13</v>
      </c>
      <c r="F7609" s="18">
        <v>0.33333333333333298</v>
      </c>
      <c r="G7609" s="1">
        <v>23</v>
      </c>
      <c r="H7609" s="1">
        <v>80</v>
      </c>
      <c r="I7609" s="1">
        <v>23</v>
      </c>
      <c r="J7609" s="1">
        <v>0.1</v>
      </c>
      <c r="K7609" s="1">
        <v>410</v>
      </c>
      <c r="L7609" s="1">
        <v>200</v>
      </c>
      <c r="M7609" s="6">
        <f t="shared" si="725"/>
        <v>23</v>
      </c>
      <c r="N7609" s="1">
        <v>0</v>
      </c>
      <c r="O7609" s="1">
        <v>0</v>
      </c>
      <c r="P7609" s="12">
        <f t="shared" si="724"/>
        <v>0</v>
      </c>
      <c r="Q7609" s="1">
        <v>0</v>
      </c>
      <c r="R7609" s="1">
        <v>0</v>
      </c>
      <c r="S7609" s="1">
        <v>0.15</v>
      </c>
      <c r="T7609" s="1">
        <v>0</v>
      </c>
      <c r="U7609" s="4" t="s">
        <v>60</v>
      </c>
      <c r="V7609">
        <v>0.49</v>
      </c>
      <c r="W7609">
        <v>0.4</v>
      </c>
      <c r="X7609">
        <v>0.75</v>
      </c>
      <c r="Y7609">
        <v>2.38</v>
      </c>
      <c r="Z7609">
        <v>0.25</v>
      </c>
      <c r="AA7609" s="5">
        <f t="shared" si="727"/>
        <v>0.15</v>
      </c>
      <c r="AB7609" s="15" cm="1">
        <f t="array" ref="AB7609">_xlfn.SWITCH(U7609,"夏",122,"冬",90,"春",153,"秋",153,0)</f>
        <v>122</v>
      </c>
      <c r="AC7609" s="16">
        <f t="shared" si="728"/>
        <v>18.3</v>
      </c>
      <c r="AD7609" s="5">
        <f>IFERROR(AA7609/D7609,0)</f>
        <v>1.0507880910683011E-3</v>
      </c>
      <c r="AE7609" s="15">
        <f t="shared" si="729"/>
        <v>0.33424657534246577</v>
      </c>
      <c r="AF7609" s="5">
        <f>IFERROR(AD7609*AE7609*48,0)</f>
        <v>1.6858671400810883E-2</v>
      </c>
    </row>
    <row r="7610" spans="1:32" x14ac:dyDescent="0.15">
      <c r="A7610" s="1"/>
      <c r="B7610" s="1" t="s">
        <v>49</v>
      </c>
      <c r="C7610" s="1" t="s">
        <v>58</v>
      </c>
      <c r="D7610" s="1">
        <v>142.75</v>
      </c>
      <c r="E7610" s="6">
        <v>3.13</v>
      </c>
      <c r="F7610" s="18">
        <v>0.35416666666666702</v>
      </c>
      <c r="G7610" s="1">
        <v>23.4</v>
      </c>
      <c r="H7610" s="1">
        <v>78</v>
      </c>
      <c r="I7610" s="1">
        <v>23.4</v>
      </c>
      <c r="J7610" s="1">
        <v>0.1</v>
      </c>
      <c r="K7610" s="1">
        <v>410</v>
      </c>
      <c r="L7610" s="1">
        <v>300</v>
      </c>
      <c r="M7610" s="6">
        <f t="shared" si="725"/>
        <v>23.400000000000091</v>
      </c>
      <c r="N7610" s="1">
        <v>0</v>
      </c>
      <c r="O7610" s="1">
        <v>0</v>
      </c>
      <c r="P7610" s="12">
        <f t="shared" si="724"/>
        <v>0</v>
      </c>
      <c r="Q7610" s="1">
        <v>0</v>
      </c>
      <c r="R7610" s="1">
        <v>0</v>
      </c>
      <c r="S7610" s="1">
        <v>0.18</v>
      </c>
      <c r="T7610" s="1">
        <v>0</v>
      </c>
      <c r="U7610" s="4" t="s">
        <v>60</v>
      </c>
      <c r="V7610">
        <v>0.49</v>
      </c>
      <c r="W7610">
        <v>0.4</v>
      </c>
      <c r="X7610">
        <v>0.75</v>
      </c>
      <c r="Y7610">
        <v>2.38</v>
      </c>
      <c r="Z7610">
        <v>0.25</v>
      </c>
      <c r="AA7610" s="5">
        <f t="shared" si="727"/>
        <v>0.18</v>
      </c>
      <c r="AB7610" s="15" cm="1">
        <f t="array" ref="AB7610">_xlfn.SWITCH(U7610,"夏",122,"冬",90,"春",153,"秋",153,0)</f>
        <v>122</v>
      </c>
      <c r="AC7610" s="16">
        <f t="shared" si="728"/>
        <v>21.96</v>
      </c>
      <c r="AD7610" s="5">
        <f>IFERROR(AA7610/D7610,0)</f>
        <v>1.2609457092819614E-3</v>
      </c>
      <c r="AE7610" s="15">
        <f t="shared" si="729"/>
        <v>0.33424657534246577</v>
      </c>
      <c r="AF7610" s="5">
        <f>IFERROR(AD7610*AE7610*48,0)</f>
        <v>2.0230405680973059E-2</v>
      </c>
    </row>
    <row r="7611" spans="1:32" x14ac:dyDescent="0.15">
      <c r="A7611" s="1"/>
      <c r="B7611" s="1" t="s">
        <v>49</v>
      </c>
      <c r="C7611" s="1" t="s">
        <v>58</v>
      </c>
      <c r="D7611" s="1">
        <v>142.75</v>
      </c>
      <c r="E7611" s="6">
        <v>3.13</v>
      </c>
      <c r="F7611" s="18">
        <v>0.375</v>
      </c>
      <c r="G7611" s="1">
        <v>24</v>
      </c>
      <c r="H7611" s="1">
        <v>75</v>
      </c>
      <c r="I7611" s="1">
        <v>24</v>
      </c>
      <c r="J7611" s="1">
        <v>0.1</v>
      </c>
      <c r="K7611" s="1">
        <v>440</v>
      </c>
      <c r="L7611" s="1">
        <v>400</v>
      </c>
      <c r="M7611" s="6">
        <f t="shared" si="725"/>
        <v>24.000000000000114</v>
      </c>
      <c r="N7611" s="19">
        <v>0.5</v>
      </c>
      <c r="O7611" s="11" cm="1">
        <f t="array" ref="O7611">ROUND(_xlfn.SWITCH(C7611,"建筑专教",IF(S7611&gt;0.1,1.38,1.28),"阶梯教室",IF(S7611&gt;0.1,1.15,1.05),"公共教室",IF(S7611&gt;0.1,1.22,1.12),IF(S7611&gt;0.1,1.2,1.1))+(MOD(ROW()*11,31)/31-0.5)*0.06,2)</f>
        <v>1.39</v>
      </c>
      <c r="P7611" s="12">
        <f t="shared" si="724"/>
        <v>0.05</v>
      </c>
      <c r="Q7611" s="13">
        <f t="shared" si="726"/>
        <v>-0.28878604023436433</v>
      </c>
      <c r="R7611" s="1">
        <v>0</v>
      </c>
      <c r="S7611" s="1">
        <v>0.12</v>
      </c>
      <c r="T7611" s="1">
        <v>0.47499999999999998</v>
      </c>
      <c r="U7611" s="4" t="s">
        <v>60</v>
      </c>
      <c r="V7611">
        <v>0.49</v>
      </c>
      <c r="W7611">
        <v>0.4</v>
      </c>
      <c r="X7611">
        <v>0.75</v>
      </c>
      <c r="Y7611">
        <v>2.38</v>
      </c>
      <c r="Z7611">
        <v>0.25</v>
      </c>
      <c r="AA7611" s="5">
        <f t="shared" si="727"/>
        <v>0.59499999999999997</v>
      </c>
      <c r="AB7611" s="15" cm="1">
        <f t="array" ref="AB7611">_xlfn.SWITCH(U7611,"夏",122,"冬",90,"春",153,"秋",153,0)</f>
        <v>122</v>
      </c>
      <c r="AC7611" s="16">
        <f t="shared" si="728"/>
        <v>72.59</v>
      </c>
      <c r="AD7611" s="5">
        <f>IFERROR(AA7611/D7611,0)</f>
        <v>4.1681260945709278E-3</v>
      </c>
      <c r="AE7611" s="15">
        <f t="shared" si="729"/>
        <v>0.33424657534246577</v>
      </c>
      <c r="AF7611" s="5">
        <f>IFERROR(AD7611*AE7611*48,0)</f>
        <v>6.6872729889883159E-2</v>
      </c>
    </row>
    <row r="7612" spans="1:32" x14ac:dyDescent="0.15">
      <c r="A7612" s="1"/>
      <c r="B7612" s="1" t="s">
        <v>49</v>
      </c>
      <c r="C7612" s="1" t="s">
        <v>58</v>
      </c>
      <c r="D7612" s="1">
        <v>142.75</v>
      </c>
      <c r="E7612" s="6">
        <v>3.13</v>
      </c>
      <c r="F7612" s="18">
        <v>0.39583333333333298</v>
      </c>
      <c r="G7612" s="1">
        <v>24.5</v>
      </c>
      <c r="H7612" s="1">
        <v>72</v>
      </c>
      <c r="I7612" s="1">
        <v>24.5</v>
      </c>
      <c r="J7612" s="1">
        <v>0.1</v>
      </c>
      <c r="K7612" s="1">
        <v>440</v>
      </c>
      <c r="L7612" s="1">
        <v>500</v>
      </c>
      <c r="M7612" s="6">
        <f t="shared" si="725"/>
        <v>24.500000000000114</v>
      </c>
      <c r="N7612" s="19">
        <v>0.5</v>
      </c>
      <c r="O7612" s="11" cm="1">
        <f t="array" ref="O7612">ROUND(_xlfn.SWITCH(C7612,"建筑专教",IF(S7612&gt;0.1,1.38,1.28),"阶梯教室",IF(S7612&gt;0.1,1.15,1.05),"公共教室",IF(S7612&gt;0.1,1.22,1.12),IF(S7612&gt;0.1,1.2,1.1))+(MOD(ROW()*11,31)/31-0.5)*0.06,2)</f>
        <v>1.35</v>
      </c>
      <c r="P7612" s="12">
        <f t="shared" si="724"/>
        <v>0.05</v>
      </c>
      <c r="Q7612" s="13">
        <f t="shared" si="726"/>
        <v>-0.22317524495364574</v>
      </c>
      <c r="R7612" s="1">
        <v>0</v>
      </c>
      <c r="S7612" s="1">
        <v>0.1825</v>
      </c>
      <c r="T7612" s="1">
        <v>0.47</v>
      </c>
      <c r="U7612" s="4" t="s">
        <v>60</v>
      </c>
      <c r="V7612">
        <v>0.49</v>
      </c>
      <c r="W7612">
        <v>0.4</v>
      </c>
      <c r="X7612">
        <v>0.75</v>
      </c>
      <c r="Y7612">
        <v>2.38</v>
      </c>
      <c r="Z7612">
        <v>0.25</v>
      </c>
      <c r="AA7612" s="5">
        <f t="shared" si="727"/>
        <v>0.65249999999999997</v>
      </c>
      <c r="AB7612" s="15" cm="1">
        <f t="array" ref="AB7612">_xlfn.SWITCH(U7612,"夏",122,"冬",90,"春",153,"秋",153,0)</f>
        <v>122</v>
      </c>
      <c r="AC7612" s="16">
        <f t="shared" si="728"/>
        <v>79.60499999999999</v>
      </c>
      <c r="AD7612" s="5">
        <f>IFERROR(AA7612/D7612,0)</f>
        <v>4.57092819614711E-3</v>
      </c>
      <c r="AE7612" s="15">
        <f t="shared" si="729"/>
        <v>0.33424657534246577</v>
      </c>
      <c r="AF7612" s="5">
        <f>IFERROR(AD7612*AE7612*48,0)</f>
        <v>7.3335220593527331E-2</v>
      </c>
    </row>
    <row r="7613" spans="1:32" x14ac:dyDescent="0.15">
      <c r="A7613" s="1"/>
      <c r="B7613" s="1" t="s">
        <v>49</v>
      </c>
      <c r="C7613" s="1" t="s">
        <v>58</v>
      </c>
      <c r="D7613" s="1">
        <v>142.75</v>
      </c>
      <c r="E7613" s="6">
        <v>3.13</v>
      </c>
      <c r="F7613" s="18">
        <v>0.41666666666666702</v>
      </c>
      <c r="G7613" s="1">
        <v>25.1</v>
      </c>
      <c r="H7613" s="1">
        <v>69</v>
      </c>
      <c r="I7613" s="1">
        <v>25.1</v>
      </c>
      <c r="J7613" s="1">
        <v>0.3</v>
      </c>
      <c r="K7613" s="1">
        <v>440</v>
      </c>
      <c r="L7613" s="1">
        <v>600</v>
      </c>
      <c r="M7613" s="6">
        <f t="shared" si="725"/>
        <v>25.099999999999909</v>
      </c>
      <c r="N7613" s="19">
        <v>0.5</v>
      </c>
      <c r="O7613" s="11" cm="1">
        <f t="array" ref="O7613">ROUND(_xlfn.SWITCH(C7613,"建筑专教",IF(S7613&gt;0.1,1.38,1.28),"阶梯教室",IF(S7613&gt;0.1,1.15,1.05),"公共教室",IF(S7613&gt;0.1,1.22,1.12),IF(S7613&gt;0.1,1.2,1.1))+(MOD(ROW()*11,31)/31-0.5)*0.06,2)</f>
        <v>1.37</v>
      </c>
      <c r="P7613" s="12">
        <f t="shared" ref="P7613:P7676" si="730">IF(O7613=0,0,ROUND(MIN(MAX((K7613-400)/(320*E7613*IF(C7613="公共教室",0.95,IF(C7613="建筑专教",0.85,IF(C7613="阶梯教室",1.15,1)))),0),2),2))</f>
        <v>0.05</v>
      </c>
      <c r="Q7613" s="13">
        <f t="shared" si="726"/>
        <v>-0.66543525188834007</v>
      </c>
      <c r="R7613" s="1">
        <v>0.50900000000000001</v>
      </c>
      <c r="S7613" s="1">
        <v>0.19</v>
      </c>
      <c r="T7613" s="1">
        <v>0.3</v>
      </c>
      <c r="U7613" s="4" t="s">
        <v>60</v>
      </c>
      <c r="V7613">
        <v>0.49</v>
      </c>
      <c r="W7613">
        <v>0.4</v>
      </c>
      <c r="X7613">
        <v>0.75</v>
      </c>
      <c r="Y7613">
        <v>2.38</v>
      </c>
      <c r="Z7613">
        <v>0.25</v>
      </c>
      <c r="AA7613" s="5">
        <f t="shared" si="727"/>
        <v>0.99900000000000011</v>
      </c>
      <c r="AB7613" s="15" cm="1">
        <f t="array" ref="AB7613">_xlfn.SWITCH(U7613,"夏",122,"冬",90,"春",153,"秋",153,0)</f>
        <v>122</v>
      </c>
      <c r="AC7613" s="16">
        <f t="shared" si="728"/>
        <v>121.87800000000001</v>
      </c>
      <c r="AD7613" s="5">
        <f>IFERROR(AA7613/D7613,0)</f>
        <v>6.9982486865148869E-3</v>
      </c>
      <c r="AE7613" s="15">
        <f t="shared" si="729"/>
        <v>0.33424657534246577</v>
      </c>
      <c r="AF7613" s="5">
        <f>IFERROR(AD7613*AE7613*48,0)</f>
        <v>0.11227875152940048</v>
      </c>
    </row>
    <row r="7614" spans="1:32" x14ac:dyDescent="0.15">
      <c r="A7614" s="1"/>
      <c r="B7614" s="1" t="s">
        <v>49</v>
      </c>
      <c r="C7614" s="1" t="s">
        <v>58</v>
      </c>
      <c r="D7614" s="1">
        <v>142.75</v>
      </c>
      <c r="E7614" s="6">
        <v>3.13</v>
      </c>
      <c r="F7614" s="18">
        <v>0.4375</v>
      </c>
      <c r="G7614" s="1">
        <v>25.7</v>
      </c>
      <c r="H7614" s="1">
        <v>66</v>
      </c>
      <c r="I7614" s="1">
        <v>25.7</v>
      </c>
      <c r="J7614" s="1">
        <v>0.3</v>
      </c>
      <c r="K7614" s="1">
        <v>440</v>
      </c>
      <c r="L7614" s="1">
        <v>700</v>
      </c>
      <c r="M7614" s="6">
        <f t="shared" si="725"/>
        <v>25.699999999999989</v>
      </c>
      <c r="N7614" s="19">
        <v>0.5</v>
      </c>
      <c r="O7614" s="11" cm="1">
        <f t="array" ref="O7614">ROUND(_xlfn.SWITCH(C7614,"建筑专教",IF(S7614&gt;0.1,1.38,1.28),"阶梯教室",IF(S7614&gt;0.1,1.15,1.05),"公共教室",IF(S7614&gt;0.1,1.22,1.12),IF(S7614&gt;0.1,1.2,1.1))+(MOD(ROW()*11,31)/31-0.5)*0.06,2)</f>
        <v>1.39</v>
      </c>
      <c r="P7614" s="12">
        <f t="shared" si="730"/>
        <v>0.05</v>
      </c>
      <c r="Q7614" s="13">
        <f t="shared" si="726"/>
        <v>-0.42241517339339058</v>
      </c>
      <c r="R7614" s="1">
        <v>0.51800000000000002</v>
      </c>
      <c r="S7614" s="1">
        <v>0.19750000000000001</v>
      </c>
      <c r="T7614" s="1">
        <v>0.26</v>
      </c>
      <c r="U7614" s="4" t="s">
        <v>60</v>
      </c>
      <c r="V7614">
        <v>0.49</v>
      </c>
      <c r="W7614">
        <v>0.4</v>
      </c>
      <c r="X7614">
        <v>0.75</v>
      </c>
      <c r="Y7614">
        <v>2.38</v>
      </c>
      <c r="Z7614">
        <v>0.25</v>
      </c>
      <c r="AA7614" s="5">
        <f t="shared" si="727"/>
        <v>0.97550000000000003</v>
      </c>
      <c r="AB7614" s="15" cm="1">
        <f t="array" ref="AB7614">_xlfn.SWITCH(U7614,"夏",122,"冬",90,"春",153,"秋",153,0)</f>
        <v>122</v>
      </c>
      <c r="AC7614" s="16">
        <f t="shared" si="728"/>
        <v>119.01100000000001</v>
      </c>
      <c r="AD7614" s="5">
        <f>IFERROR(AA7614/D7614,0)</f>
        <v>6.8336252189141857E-3</v>
      </c>
      <c r="AE7614" s="15">
        <f t="shared" si="729"/>
        <v>0.33424657534246577</v>
      </c>
      <c r="AF7614" s="5">
        <f>IFERROR(AD7614*AE7614*48,0)</f>
        <v>0.10963755967660678</v>
      </c>
    </row>
    <row r="7615" spans="1:32" x14ac:dyDescent="0.15">
      <c r="A7615" s="1"/>
      <c r="B7615" s="1" t="s">
        <v>49</v>
      </c>
      <c r="C7615" s="1" t="s">
        <v>58</v>
      </c>
      <c r="D7615" s="1">
        <v>142.75</v>
      </c>
      <c r="E7615" s="6">
        <v>3.13</v>
      </c>
      <c r="F7615" s="18">
        <v>0.45833333333333298</v>
      </c>
      <c r="G7615" s="1">
        <v>26.3</v>
      </c>
      <c r="H7615" s="1">
        <v>63</v>
      </c>
      <c r="I7615" s="1">
        <v>26.3</v>
      </c>
      <c r="J7615" s="1">
        <v>0.3</v>
      </c>
      <c r="K7615" s="1">
        <v>440</v>
      </c>
      <c r="L7615" s="1">
        <v>800</v>
      </c>
      <c r="M7615" s="6">
        <f t="shared" si="725"/>
        <v>26.299999999999898</v>
      </c>
      <c r="N7615" s="19">
        <v>0.5</v>
      </c>
      <c r="O7615" s="11" cm="1">
        <f t="array" ref="O7615">ROUND(_xlfn.SWITCH(C7615,"建筑专教",IF(S7615&gt;0.1,1.38,1.28),"阶梯教室",IF(S7615&gt;0.1,1.15,1.05),"公共教室",IF(S7615&gt;0.1,1.22,1.12),IF(S7615&gt;0.1,1.2,1.1))+(MOD(ROW()*11,31)/31-0.5)*0.06,2)</f>
        <v>1.36</v>
      </c>
      <c r="P7615" s="12">
        <f t="shared" si="730"/>
        <v>0.05</v>
      </c>
      <c r="Q7615" s="13">
        <f t="shared" si="726"/>
        <v>-0.2860367974050495</v>
      </c>
      <c r="R7615" s="1">
        <v>0.52700000000000002</v>
      </c>
      <c r="S7615" s="1">
        <v>0.20499999999999999</v>
      </c>
      <c r="T7615" s="1">
        <v>0.23300000000000001</v>
      </c>
      <c r="U7615" s="4" t="s">
        <v>60</v>
      </c>
      <c r="V7615">
        <v>0.49</v>
      </c>
      <c r="W7615">
        <v>0.4</v>
      </c>
      <c r="X7615">
        <v>0.75</v>
      </c>
      <c r="Y7615">
        <v>2.38</v>
      </c>
      <c r="Z7615">
        <v>0.25</v>
      </c>
      <c r="AA7615" s="5">
        <f t="shared" si="727"/>
        <v>0.96499999999999997</v>
      </c>
      <c r="AB7615" s="15" cm="1">
        <f t="array" ref="AB7615">_xlfn.SWITCH(U7615,"夏",122,"冬",90,"春",153,"秋",153,0)</f>
        <v>122</v>
      </c>
      <c r="AC7615" s="16">
        <f t="shared" si="728"/>
        <v>117.72999999999999</v>
      </c>
      <c r="AD7615" s="5">
        <f>IFERROR(AA7615/D7615,0)</f>
        <v>6.7600700525394042E-3</v>
      </c>
      <c r="AE7615" s="15">
        <f t="shared" si="729"/>
        <v>0.33424657534246577</v>
      </c>
      <c r="AF7615" s="5">
        <f>IFERROR(AD7615*AE7615*48,0)</f>
        <v>0.10845745267855</v>
      </c>
    </row>
    <row r="7616" spans="1:32" x14ac:dyDescent="0.15">
      <c r="A7616" s="1"/>
      <c r="B7616" s="1" t="s">
        <v>49</v>
      </c>
      <c r="C7616" s="1" t="s">
        <v>58</v>
      </c>
      <c r="D7616" s="1">
        <v>142.75</v>
      </c>
      <c r="E7616" s="6">
        <v>3.13</v>
      </c>
      <c r="F7616" s="18">
        <v>0.47916666666666702</v>
      </c>
      <c r="G7616" s="1">
        <v>26.9</v>
      </c>
      <c r="H7616" s="1">
        <v>60</v>
      </c>
      <c r="I7616" s="1">
        <v>26.9</v>
      </c>
      <c r="J7616" s="1">
        <v>0.3</v>
      </c>
      <c r="K7616" s="1">
        <v>440</v>
      </c>
      <c r="L7616" s="1">
        <v>900</v>
      </c>
      <c r="M7616" s="6">
        <f t="shared" si="725"/>
        <v>26.899999999999864</v>
      </c>
      <c r="N7616" s="19">
        <v>0.5</v>
      </c>
      <c r="O7616" s="11" cm="1">
        <f t="array" ref="O7616">ROUND(_xlfn.SWITCH(C7616,"建筑专教",IF(S7616&gt;0.1,1.38,1.28),"阶梯教室",IF(S7616&gt;0.1,1.15,1.05),"公共教室",IF(S7616&gt;0.1,1.22,1.12),IF(S7616&gt;0.1,1.2,1.1))+(MOD(ROW()*11,31)/31-0.5)*0.06,2)</f>
        <v>1.38</v>
      </c>
      <c r="P7616" s="12">
        <f t="shared" si="730"/>
        <v>0.05</v>
      </c>
      <c r="Q7616" s="13">
        <f t="shared" si="726"/>
        <v>-4.7049007848440537E-2</v>
      </c>
      <c r="R7616" s="1">
        <v>0.53600000000000003</v>
      </c>
      <c r="S7616" s="1">
        <v>0.21249999999999999</v>
      </c>
      <c r="T7616" s="1">
        <v>0.3</v>
      </c>
      <c r="U7616" s="4" t="s">
        <v>60</v>
      </c>
      <c r="V7616">
        <v>0.49</v>
      </c>
      <c r="W7616">
        <v>0.4</v>
      </c>
      <c r="X7616">
        <v>0.75</v>
      </c>
      <c r="Y7616">
        <v>2.38</v>
      </c>
      <c r="Z7616">
        <v>0.25</v>
      </c>
      <c r="AA7616" s="5">
        <f t="shared" si="727"/>
        <v>1.0485</v>
      </c>
      <c r="AB7616" s="15" cm="1">
        <f t="array" ref="AB7616">_xlfn.SWITCH(U7616,"夏",122,"冬",90,"春",153,"秋",153,0)</f>
        <v>122</v>
      </c>
      <c r="AC7616" s="16">
        <f t="shared" si="728"/>
        <v>127.917</v>
      </c>
      <c r="AD7616" s="5">
        <f>IFERROR(AA7616/D7616,0)</f>
        <v>7.3450087565674251E-3</v>
      </c>
      <c r="AE7616" s="15">
        <f t="shared" si="729"/>
        <v>0.33424657534246577</v>
      </c>
      <c r="AF7616" s="5">
        <f>IFERROR(AD7616*AE7616*48,0)</f>
        <v>0.11784211309166806</v>
      </c>
    </row>
    <row r="7617" spans="1:32" x14ac:dyDescent="0.15">
      <c r="A7617" s="1"/>
      <c r="B7617" s="1" t="s">
        <v>49</v>
      </c>
      <c r="C7617" s="1" t="s">
        <v>58</v>
      </c>
      <c r="D7617" s="1">
        <v>142.75</v>
      </c>
      <c r="E7617" s="6">
        <v>3.13</v>
      </c>
      <c r="F7617" s="18">
        <v>0.5</v>
      </c>
      <c r="G7617" s="1">
        <v>27.5</v>
      </c>
      <c r="H7617" s="1">
        <v>57</v>
      </c>
      <c r="I7617" s="1">
        <v>27.5</v>
      </c>
      <c r="J7617" s="1">
        <v>0.3</v>
      </c>
      <c r="K7617" s="1">
        <v>410</v>
      </c>
      <c r="L7617" s="1">
        <v>1000</v>
      </c>
      <c r="M7617" s="6">
        <f t="shared" si="725"/>
        <v>27.500000000000114</v>
      </c>
      <c r="N7617" s="1">
        <v>0</v>
      </c>
      <c r="O7617" s="1">
        <v>0</v>
      </c>
      <c r="P7617" s="12">
        <f t="shared" si="730"/>
        <v>0</v>
      </c>
      <c r="Q7617" s="1">
        <v>0</v>
      </c>
      <c r="R7617" s="1">
        <v>0.54500000000000004</v>
      </c>
      <c r="S7617" s="1">
        <v>0.22</v>
      </c>
      <c r="T7617" s="1">
        <v>0</v>
      </c>
      <c r="U7617" s="4" t="s">
        <v>60</v>
      </c>
      <c r="V7617">
        <v>0.49</v>
      </c>
      <c r="W7617">
        <v>0.4</v>
      </c>
      <c r="X7617">
        <v>0.75</v>
      </c>
      <c r="Y7617">
        <v>2.38</v>
      </c>
      <c r="Z7617">
        <v>0.25</v>
      </c>
      <c r="AA7617" s="5">
        <f t="shared" si="727"/>
        <v>0.76500000000000001</v>
      </c>
      <c r="AB7617" s="15" cm="1">
        <f t="array" ref="AB7617">_xlfn.SWITCH(U7617,"夏",122,"冬",90,"春",153,"秋",153,0)</f>
        <v>122</v>
      </c>
      <c r="AC7617" s="16">
        <f t="shared" si="728"/>
        <v>93.33</v>
      </c>
      <c r="AD7617" s="5">
        <f>IFERROR(AA7617/D7617,0)</f>
        <v>5.3590192644483361E-3</v>
      </c>
      <c r="AE7617" s="15">
        <f t="shared" si="729"/>
        <v>0.33424657534246577</v>
      </c>
      <c r="AF7617" s="5">
        <f>IFERROR(AD7617*AE7617*48,0)</f>
        <v>8.5979224144135502E-2</v>
      </c>
    </row>
    <row r="7618" spans="1:32" x14ac:dyDescent="0.15">
      <c r="A7618" s="1"/>
      <c r="B7618" s="1" t="s">
        <v>49</v>
      </c>
      <c r="C7618" s="1" t="s">
        <v>58</v>
      </c>
      <c r="D7618" s="1">
        <v>142.75</v>
      </c>
      <c r="E7618" s="6">
        <v>3.13</v>
      </c>
      <c r="F7618" s="18">
        <v>0.52083333333333304</v>
      </c>
      <c r="G7618" s="1">
        <v>28.1</v>
      </c>
      <c r="H7618" s="1">
        <v>54</v>
      </c>
      <c r="I7618" s="1">
        <v>28.1</v>
      </c>
      <c r="J7618" s="1">
        <v>0.3</v>
      </c>
      <c r="K7618" s="1">
        <v>410</v>
      </c>
      <c r="L7618" s="1">
        <v>1000</v>
      </c>
      <c r="M7618" s="6">
        <f t="shared" si="725"/>
        <v>28.099999999999966</v>
      </c>
      <c r="N7618" s="1">
        <v>0</v>
      </c>
      <c r="O7618" s="1">
        <v>0</v>
      </c>
      <c r="P7618" s="12">
        <f t="shared" si="730"/>
        <v>0</v>
      </c>
      <c r="Q7618" s="1">
        <v>0</v>
      </c>
      <c r="R7618" s="1">
        <v>0.55400000000000005</v>
      </c>
      <c r="S7618" s="1">
        <v>0.22</v>
      </c>
      <c r="T7618" s="1">
        <v>0</v>
      </c>
      <c r="U7618" s="4" t="s">
        <v>60</v>
      </c>
      <c r="V7618">
        <v>0.49</v>
      </c>
      <c r="W7618">
        <v>0.4</v>
      </c>
      <c r="X7618">
        <v>0.75</v>
      </c>
      <c r="Y7618">
        <v>2.38</v>
      </c>
      <c r="Z7618">
        <v>0.25</v>
      </c>
      <c r="AA7618" s="5">
        <f t="shared" si="727"/>
        <v>0.77400000000000002</v>
      </c>
      <c r="AB7618" s="15" cm="1">
        <f t="array" ref="AB7618">_xlfn.SWITCH(U7618,"夏",122,"冬",90,"春",153,"秋",153,0)</f>
        <v>122</v>
      </c>
      <c r="AC7618" s="16">
        <f t="shared" si="728"/>
        <v>94.427999999999997</v>
      </c>
      <c r="AD7618" s="5">
        <f>IFERROR(AA7618/D7618,0)</f>
        <v>5.4220665499124347E-3</v>
      </c>
      <c r="AE7618" s="15">
        <f t="shared" si="729"/>
        <v>0.33424657534246577</v>
      </c>
      <c r="AF7618" s="5">
        <f>IFERROR(AD7618*AE7618*48,0)</f>
        <v>8.6990744428184164E-2</v>
      </c>
    </row>
    <row r="7619" spans="1:32" x14ac:dyDescent="0.15">
      <c r="A7619" s="1"/>
      <c r="B7619" s="1" t="s">
        <v>49</v>
      </c>
      <c r="C7619" s="1" t="s">
        <v>58</v>
      </c>
      <c r="D7619" s="1">
        <v>142.75</v>
      </c>
      <c r="E7619" s="6">
        <v>3.13</v>
      </c>
      <c r="F7619" s="18">
        <v>0.54166666666666696</v>
      </c>
      <c r="G7619" s="1">
        <v>28.7</v>
      </c>
      <c r="H7619" s="1">
        <v>51</v>
      </c>
      <c r="I7619" s="1">
        <v>28.7</v>
      </c>
      <c r="J7619" s="1">
        <v>0.3</v>
      </c>
      <c r="K7619" s="1">
        <v>410</v>
      </c>
      <c r="L7619" s="1">
        <v>1000</v>
      </c>
      <c r="M7619" s="6">
        <f t="shared" si="725"/>
        <v>28.700000000000102</v>
      </c>
      <c r="N7619" s="1">
        <v>0</v>
      </c>
      <c r="O7619" s="1">
        <v>0</v>
      </c>
      <c r="P7619" s="12">
        <f t="shared" si="730"/>
        <v>0</v>
      </c>
      <c r="Q7619" s="1">
        <v>0</v>
      </c>
      <c r="R7619" s="1">
        <v>0.56299999999999994</v>
      </c>
      <c r="S7619" s="1">
        <v>0.22</v>
      </c>
      <c r="T7619" s="1">
        <v>0</v>
      </c>
      <c r="U7619" s="4" t="s">
        <v>60</v>
      </c>
      <c r="V7619">
        <v>0.49</v>
      </c>
      <c r="W7619">
        <v>0.4</v>
      </c>
      <c r="X7619">
        <v>0.75</v>
      </c>
      <c r="Y7619">
        <v>2.38</v>
      </c>
      <c r="Z7619">
        <v>0.25</v>
      </c>
      <c r="AA7619" s="5">
        <f t="shared" si="727"/>
        <v>0.78299999999999992</v>
      </c>
      <c r="AB7619" s="15" cm="1">
        <f t="array" ref="AB7619">_xlfn.SWITCH(U7619,"夏",122,"冬",90,"春",153,"秋",153,0)</f>
        <v>122</v>
      </c>
      <c r="AC7619" s="16">
        <f t="shared" si="728"/>
        <v>95.525999999999996</v>
      </c>
      <c r="AD7619" s="5">
        <f>IFERROR(AA7619/D7619,0)</f>
        <v>5.4851138353765316E-3</v>
      </c>
      <c r="AE7619" s="15">
        <f t="shared" si="729"/>
        <v>0.33424657534246577</v>
      </c>
      <c r="AF7619" s="5">
        <f>IFERROR(AD7619*AE7619*48,0)</f>
        <v>8.8002264712232797E-2</v>
      </c>
    </row>
    <row r="7620" spans="1:32" x14ac:dyDescent="0.15">
      <c r="A7620" s="1"/>
      <c r="B7620" s="1" t="s">
        <v>49</v>
      </c>
      <c r="C7620" s="1" t="s">
        <v>58</v>
      </c>
      <c r="D7620" s="1">
        <v>142.75</v>
      </c>
      <c r="E7620" s="6">
        <v>3.13</v>
      </c>
      <c r="F7620" s="18">
        <v>0.5625</v>
      </c>
      <c r="G7620" s="1">
        <v>28.8</v>
      </c>
      <c r="H7620" s="1">
        <v>50.5</v>
      </c>
      <c r="I7620" s="1">
        <v>28.8</v>
      </c>
      <c r="J7620" s="1">
        <v>0.3</v>
      </c>
      <c r="K7620" s="1">
        <v>410</v>
      </c>
      <c r="L7620" s="1">
        <v>950</v>
      </c>
      <c r="M7620" s="6">
        <f t="shared" si="725"/>
        <v>28.799999999999898</v>
      </c>
      <c r="N7620" s="1">
        <v>0</v>
      </c>
      <c r="O7620" s="1">
        <v>0</v>
      </c>
      <c r="P7620" s="12">
        <f t="shared" si="730"/>
        <v>0</v>
      </c>
      <c r="Q7620" s="1">
        <v>0</v>
      </c>
      <c r="R7620" s="1">
        <v>0.5645</v>
      </c>
      <c r="S7620" s="1">
        <v>0.21625</v>
      </c>
      <c r="T7620" s="1">
        <v>0</v>
      </c>
      <c r="U7620" s="4" t="s">
        <v>60</v>
      </c>
      <c r="V7620">
        <v>0.49</v>
      </c>
      <c r="W7620">
        <v>0.4</v>
      </c>
      <c r="X7620">
        <v>0.75</v>
      </c>
      <c r="Y7620">
        <v>2.38</v>
      </c>
      <c r="Z7620">
        <v>0.25</v>
      </c>
      <c r="AA7620" s="5">
        <f t="shared" si="727"/>
        <v>0.78075000000000006</v>
      </c>
      <c r="AB7620" s="15" cm="1">
        <f t="array" ref="AB7620">_xlfn.SWITCH(U7620,"夏",122,"冬",90,"春",153,"秋",153,0)</f>
        <v>122</v>
      </c>
      <c r="AC7620" s="16">
        <f t="shared" si="728"/>
        <v>95.251500000000007</v>
      </c>
      <c r="AD7620" s="5">
        <f>IFERROR(AA7620/D7620,0)</f>
        <v>5.4693520140105083E-3</v>
      </c>
      <c r="AE7620" s="15">
        <f t="shared" si="729"/>
        <v>0.33424657534246577</v>
      </c>
      <c r="AF7620" s="5">
        <f>IFERROR(AD7620*AE7620*48,0)</f>
        <v>8.774938464122066E-2</v>
      </c>
    </row>
    <row r="7621" spans="1:32" x14ac:dyDescent="0.15">
      <c r="A7621" s="1"/>
      <c r="B7621" s="1" t="s">
        <v>49</v>
      </c>
      <c r="C7621" s="1" t="s">
        <v>58</v>
      </c>
      <c r="D7621" s="1">
        <v>142.75</v>
      </c>
      <c r="E7621" s="6">
        <v>3.13</v>
      </c>
      <c r="F7621" s="18">
        <v>0.58333333333333304</v>
      </c>
      <c r="G7621" s="1">
        <v>28.4</v>
      </c>
      <c r="H7621" s="1">
        <v>51.5</v>
      </c>
      <c r="I7621" s="1">
        <v>28.4</v>
      </c>
      <c r="J7621" s="1">
        <v>0.3</v>
      </c>
      <c r="K7621" s="1">
        <v>440</v>
      </c>
      <c r="L7621" s="1">
        <v>900</v>
      </c>
      <c r="M7621" s="6">
        <f t="shared" si="725"/>
        <v>28.400000000000034</v>
      </c>
      <c r="N7621" s="19">
        <v>0.5</v>
      </c>
      <c r="O7621" s="11" cm="1">
        <f t="array" ref="O7621">ROUND(_xlfn.SWITCH(C7621,"建筑专教",IF(S7621&gt;0.1,1.38,1.28),"阶梯教室",IF(S7621&gt;0.1,1.15,1.05),"公共教室",IF(S7621&gt;0.1,1.22,1.12),IF(S7621&gt;0.1,1.2,1.1))+(MOD(ROW()*11,31)/31-0.5)*0.06,2)</f>
        <v>1.36</v>
      </c>
      <c r="P7621" s="12">
        <f t="shared" si="730"/>
        <v>0.05</v>
      </c>
      <c r="Q7621" s="13">
        <f t="shared" si="726"/>
        <v>0.41896371213457534</v>
      </c>
      <c r="R7621" s="1">
        <v>0.5585</v>
      </c>
      <c r="S7621" s="1">
        <v>0.21249999999999999</v>
      </c>
      <c r="T7621" s="1">
        <v>0.26</v>
      </c>
      <c r="U7621" s="4" t="s">
        <v>60</v>
      </c>
      <c r="V7621">
        <v>0.49</v>
      </c>
      <c r="W7621">
        <v>0.4</v>
      </c>
      <c r="X7621">
        <v>0.75</v>
      </c>
      <c r="Y7621">
        <v>2.38</v>
      </c>
      <c r="Z7621">
        <v>0.25</v>
      </c>
      <c r="AA7621" s="5">
        <f t="shared" si="727"/>
        <v>1.0310000000000001</v>
      </c>
      <c r="AB7621" s="15" cm="1">
        <f t="array" ref="AB7621">_xlfn.SWITCH(U7621,"夏",122,"冬",90,"春",153,"秋",153,0)</f>
        <v>122</v>
      </c>
      <c r="AC7621" s="16">
        <f t="shared" si="728"/>
        <v>125.78200000000001</v>
      </c>
      <c r="AD7621" s="5">
        <f>IFERROR(AA7621/D7621,0)</f>
        <v>7.2224168126094578E-3</v>
      </c>
      <c r="AE7621" s="15">
        <f t="shared" si="729"/>
        <v>0.33424657534246577</v>
      </c>
      <c r="AF7621" s="5">
        <f>IFERROR(AD7621*AE7621*48,0)</f>
        <v>0.11587526809490681</v>
      </c>
    </row>
    <row r="7622" spans="1:32" x14ac:dyDescent="0.15">
      <c r="A7622" s="1"/>
      <c r="B7622" s="1" t="s">
        <v>49</v>
      </c>
      <c r="C7622" s="1" t="s">
        <v>58</v>
      </c>
      <c r="D7622" s="1">
        <v>142.75</v>
      </c>
      <c r="E7622" s="6">
        <v>3.13</v>
      </c>
      <c r="F7622" s="18">
        <v>0.60416666666666696</v>
      </c>
      <c r="G7622" s="1">
        <v>28</v>
      </c>
      <c r="H7622" s="1">
        <v>52.5</v>
      </c>
      <c r="I7622" s="1">
        <v>28</v>
      </c>
      <c r="J7622" s="1">
        <v>0.3</v>
      </c>
      <c r="K7622" s="1">
        <v>440</v>
      </c>
      <c r="L7622" s="1">
        <v>850</v>
      </c>
      <c r="M7622" s="6">
        <f t="shared" si="725"/>
        <v>28.000000000000057</v>
      </c>
      <c r="N7622" s="19">
        <v>0.5</v>
      </c>
      <c r="O7622" s="11" cm="1">
        <f t="array" ref="O7622">ROUND(_xlfn.SWITCH(C7622,"建筑专教",IF(S7622&gt;0.1,1.38,1.28),"阶梯教室",IF(S7622&gt;0.1,1.15,1.05),"公共教室",IF(S7622&gt;0.1,1.22,1.12),IF(S7622&gt;0.1,1.2,1.1))+(MOD(ROW()*11,31)/31-0.5)*0.06,2)</f>
        <v>1.38</v>
      </c>
      <c r="P7622" s="12">
        <f t="shared" si="730"/>
        <v>0.05</v>
      </c>
      <c r="Q7622" s="13">
        <f t="shared" si="726"/>
        <v>0.31646413954742858</v>
      </c>
      <c r="R7622" s="1">
        <v>0.55249999999999999</v>
      </c>
      <c r="S7622" s="1">
        <v>0.20874999999999999</v>
      </c>
      <c r="T7622" s="1">
        <v>0.23300000000000001</v>
      </c>
      <c r="U7622" s="4" t="s">
        <v>60</v>
      </c>
      <c r="V7622">
        <v>0.49</v>
      </c>
      <c r="W7622">
        <v>0.4</v>
      </c>
      <c r="X7622">
        <v>0.75</v>
      </c>
      <c r="Y7622">
        <v>2.38</v>
      </c>
      <c r="Z7622">
        <v>0.25</v>
      </c>
      <c r="AA7622" s="5">
        <f t="shared" si="727"/>
        <v>0.99424999999999997</v>
      </c>
      <c r="AB7622" s="15" cm="1">
        <f t="array" ref="AB7622">_xlfn.SWITCH(U7622,"夏",122,"冬",90,"春",153,"秋",153,0)</f>
        <v>122</v>
      </c>
      <c r="AC7622" s="16">
        <f t="shared" si="728"/>
        <v>121.29849999999999</v>
      </c>
      <c r="AD7622" s="5">
        <f>IFERROR(AA7622/D7622,0)</f>
        <v>6.9649737302977226E-3</v>
      </c>
      <c r="AE7622" s="15">
        <f t="shared" si="729"/>
        <v>0.33424657534246577</v>
      </c>
      <c r="AF7622" s="5">
        <f>IFERROR(AD7622*AE7622*48,0)</f>
        <v>0.11174489360170811</v>
      </c>
    </row>
    <row r="7623" spans="1:32" x14ac:dyDescent="0.15">
      <c r="A7623" s="1"/>
      <c r="B7623" s="1" t="s">
        <v>49</v>
      </c>
      <c r="C7623" s="1" t="s">
        <v>58</v>
      </c>
      <c r="D7623" s="1">
        <v>142.75</v>
      </c>
      <c r="E7623" s="6">
        <v>3.13</v>
      </c>
      <c r="F7623" s="18">
        <v>0.625</v>
      </c>
      <c r="G7623" s="1">
        <v>27.6</v>
      </c>
      <c r="H7623" s="1">
        <v>53.5</v>
      </c>
      <c r="I7623" s="1">
        <v>27.6</v>
      </c>
      <c r="J7623" s="1">
        <v>0.3</v>
      </c>
      <c r="K7623" s="1">
        <v>440</v>
      </c>
      <c r="L7623" s="1">
        <v>800</v>
      </c>
      <c r="M7623" s="6">
        <f t="shared" si="725"/>
        <v>27.600000000000136</v>
      </c>
      <c r="N7623" s="19">
        <v>0.5</v>
      </c>
      <c r="O7623" s="11" cm="1">
        <f t="array" ref="O7623">ROUND(_xlfn.SWITCH(C7623,"建筑专教",IF(S7623&gt;0.1,1.38,1.28),"阶梯教室",IF(S7623&gt;0.1,1.15,1.05),"公共教室",IF(S7623&gt;0.1,1.22,1.12),IF(S7623&gt;0.1,1.2,1.1))+(MOD(ROW()*11,31)/31-0.5)*0.06,2)</f>
        <v>1.41</v>
      </c>
      <c r="P7623" s="12">
        <f t="shared" si="730"/>
        <v>0.05</v>
      </c>
      <c r="Q7623" s="13">
        <f t="shared" si="726"/>
        <v>0.23316276731244812</v>
      </c>
      <c r="R7623" s="1">
        <v>0.54649999999999999</v>
      </c>
      <c r="S7623" s="1">
        <v>0.20499999999999999</v>
      </c>
      <c r="T7623" s="1">
        <v>0.223</v>
      </c>
      <c r="U7623" s="4" t="s">
        <v>60</v>
      </c>
      <c r="V7623">
        <v>0.49</v>
      </c>
      <c r="W7623">
        <v>0.4</v>
      </c>
      <c r="X7623">
        <v>0.75</v>
      </c>
      <c r="Y7623">
        <v>2.38</v>
      </c>
      <c r="Z7623">
        <v>0.25</v>
      </c>
      <c r="AA7623" s="5">
        <f t="shared" si="727"/>
        <v>0.97449999999999992</v>
      </c>
      <c r="AB7623" s="15" cm="1">
        <f t="array" ref="AB7623">_xlfn.SWITCH(U7623,"夏",122,"冬",90,"春",153,"秋",153,0)</f>
        <v>122</v>
      </c>
      <c r="AC7623" s="16">
        <f t="shared" si="728"/>
        <v>118.889</v>
      </c>
      <c r="AD7623" s="5">
        <f>IFERROR(AA7623/D7623,0)</f>
        <v>6.8266199649737302E-3</v>
      </c>
      <c r="AE7623" s="15">
        <f t="shared" si="729"/>
        <v>0.33424657534246577</v>
      </c>
      <c r="AF7623" s="5">
        <f>IFERROR(AD7623*AE7623*48,0)</f>
        <v>0.10952516853393469</v>
      </c>
    </row>
    <row r="7624" spans="1:32" x14ac:dyDescent="0.15">
      <c r="A7624" s="1"/>
      <c r="B7624" s="1" t="s">
        <v>49</v>
      </c>
      <c r="C7624" s="1" t="s">
        <v>58</v>
      </c>
      <c r="D7624" s="1">
        <v>142.75</v>
      </c>
      <c r="E7624" s="6">
        <v>3.13</v>
      </c>
      <c r="F7624" s="18">
        <v>0.64583333333333304</v>
      </c>
      <c r="G7624" s="1">
        <v>27.2</v>
      </c>
      <c r="H7624" s="1">
        <v>54.5</v>
      </c>
      <c r="I7624" s="1">
        <v>27.2</v>
      </c>
      <c r="J7624" s="1">
        <v>0.3</v>
      </c>
      <c r="K7624" s="1">
        <v>440</v>
      </c>
      <c r="L7624" s="1">
        <v>750</v>
      </c>
      <c r="M7624" s="6">
        <f t="shared" si="725"/>
        <v>27.199999999999932</v>
      </c>
      <c r="N7624" s="19">
        <v>0.5</v>
      </c>
      <c r="O7624" s="11" cm="1">
        <f t="array" ref="O7624">ROUND(_xlfn.SWITCH(C7624,"建筑专教",IF(S7624&gt;0.1,1.38,1.28),"阶梯教室",IF(S7624&gt;0.1,1.15,1.05),"公共教室",IF(S7624&gt;0.1,1.22,1.12),IF(S7624&gt;0.1,1.2,1.1))+(MOD(ROW()*11,31)/31-0.5)*0.06,2)</f>
        <v>1.37</v>
      </c>
      <c r="P7624" s="12">
        <f t="shared" si="730"/>
        <v>0.05</v>
      </c>
      <c r="Q7624" s="13">
        <f t="shared" si="726"/>
        <v>3.4252761688895961E-2</v>
      </c>
      <c r="R7624" s="1">
        <v>0.54049999999999998</v>
      </c>
      <c r="S7624" s="1">
        <v>0.20125000000000001</v>
      </c>
      <c r="T7624" s="1">
        <v>0.47499999999999998</v>
      </c>
      <c r="U7624" s="4" t="s">
        <v>60</v>
      </c>
      <c r="V7624">
        <v>0.49</v>
      </c>
      <c r="W7624">
        <v>0.4</v>
      </c>
      <c r="X7624">
        <v>0.75</v>
      </c>
      <c r="Y7624">
        <v>2.38</v>
      </c>
      <c r="Z7624">
        <v>0.25</v>
      </c>
      <c r="AA7624" s="5">
        <f t="shared" si="727"/>
        <v>1.21675</v>
      </c>
      <c r="AB7624" s="15" cm="1">
        <f t="array" ref="AB7624">_xlfn.SWITCH(U7624,"夏",122,"冬",90,"春",153,"秋",153,0)</f>
        <v>122</v>
      </c>
      <c r="AC7624" s="16">
        <f t="shared" si="728"/>
        <v>148.4435</v>
      </c>
      <c r="AD7624" s="5">
        <f>IFERROR(AA7624/D7624,0)</f>
        <v>8.5236427320490374E-3</v>
      </c>
      <c r="AE7624" s="15">
        <f t="shared" si="729"/>
        <v>0.33424657534246577</v>
      </c>
      <c r="AF7624" s="5">
        <f>IFERROR(AD7624*AE7624*48,0)</f>
        <v>0.13675192284624427</v>
      </c>
    </row>
    <row r="7625" spans="1:32" x14ac:dyDescent="0.15">
      <c r="A7625" s="1"/>
      <c r="B7625" s="1" t="s">
        <v>49</v>
      </c>
      <c r="C7625" s="1" t="s">
        <v>58</v>
      </c>
      <c r="D7625" s="1">
        <v>142.75</v>
      </c>
      <c r="E7625" s="6">
        <v>3.13</v>
      </c>
      <c r="F7625" s="18">
        <v>0.66666666666666696</v>
      </c>
      <c r="G7625" s="1">
        <v>26.8</v>
      </c>
      <c r="H7625" s="1">
        <v>55.5</v>
      </c>
      <c r="I7625" s="1">
        <v>26.8</v>
      </c>
      <c r="J7625" s="1">
        <v>0.3</v>
      </c>
      <c r="K7625" s="1">
        <v>440</v>
      </c>
      <c r="L7625" s="1">
        <v>700</v>
      </c>
      <c r="M7625" s="6">
        <f t="shared" si="725"/>
        <v>26.800000000000011</v>
      </c>
      <c r="N7625" s="19">
        <v>0.5</v>
      </c>
      <c r="O7625" s="11" cm="1">
        <f t="array" ref="O7625">ROUND(_xlfn.SWITCH(C7625,"建筑专教",IF(S7625&gt;0.1,1.38,1.28),"阶梯教室",IF(S7625&gt;0.1,1.15,1.05),"公共教室",IF(S7625&gt;0.1,1.22,1.12),IF(S7625&gt;0.1,1.2,1.1))+(MOD(ROW()*11,31)/31-0.5)*0.06,2)</f>
        <v>1.39</v>
      </c>
      <c r="P7625" s="12">
        <f t="shared" si="730"/>
        <v>0.05</v>
      </c>
      <c r="Q7625" s="13">
        <f t="shared" si="726"/>
        <v>-6.1573993528389812E-2</v>
      </c>
      <c r="R7625" s="1">
        <v>0.53449999999999998</v>
      </c>
      <c r="S7625" s="1">
        <v>0.19750000000000001</v>
      </c>
      <c r="T7625" s="1">
        <v>0.47499999999999998</v>
      </c>
      <c r="U7625" s="4" t="s">
        <v>60</v>
      </c>
      <c r="V7625">
        <v>0.49</v>
      </c>
      <c r="W7625">
        <v>0.4</v>
      </c>
      <c r="X7625">
        <v>0.75</v>
      </c>
      <c r="Y7625">
        <v>2.38</v>
      </c>
      <c r="Z7625">
        <v>0.25</v>
      </c>
      <c r="AA7625" s="5">
        <f t="shared" si="727"/>
        <v>1.2069999999999999</v>
      </c>
      <c r="AB7625" s="15" cm="1">
        <f t="array" ref="AB7625">_xlfn.SWITCH(U7625,"夏",122,"冬",90,"春",153,"秋",153,0)</f>
        <v>122</v>
      </c>
      <c r="AC7625" s="16">
        <f t="shared" si="728"/>
        <v>147.25399999999999</v>
      </c>
      <c r="AD7625" s="5">
        <f>IFERROR(AA7625/D7625,0)</f>
        <v>8.4553415061295965E-3</v>
      </c>
      <c r="AE7625" s="15">
        <f t="shared" si="729"/>
        <v>0.33424657534246577</v>
      </c>
      <c r="AF7625" s="5">
        <f>IFERROR(AD7625*AE7625*48,0)</f>
        <v>0.13565610920519156</v>
      </c>
    </row>
    <row r="7626" spans="1:32" x14ac:dyDescent="0.15">
      <c r="A7626" s="1"/>
      <c r="B7626" s="1" t="s">
        <v>49</v>
      </c>
      <c r="C7626" s="1" t="s">
        <v>58</v>
      </c>
      <c r="D7626" s="1">
        <v>142.75</v>
      </c>
      <c r="E7626" s="6">
        <v>3.13</v>
      </c>
      <c r="F7626" s="18">
        <v>0.6875</v>
      </c>
      <c r="G7626" s="1">
        <v>26.4</v>
      </c>
      <c r="H7626" s="1">
        <v>56.5</v>
      </c>
      <c r="I7626" s="1">
        <v>26.4</v>
      </c>
      <c r="J7626" s="1">
        <v>0.3</v>
      </c>
      <c r="K7626" s="1">
        <v>440</v>
      </c>
      <c r="L7626" s="1">
        <v>650</v>
      </c>
      <c r="M7626" s="6">
        <f t="shared" si="725"/>
        <v>26.400000000000034</v>
      </c>
      <c r="N7626" s="19">
        <v>0.5</v>
      </c>
      <c r="O7626" s="11" cm="1">
        <f t="array" ref="O7626">ROUND(_xlfn.SWITCH(C7626,"建筑专教",IF(S7626&gt;0.1,1.38,1.28),"阶梯教室",IF(S7626&gt;0.1,1.15,1.05),"公共教室",IF(S7626&gt;0.1,1.22,1.12),IF(S7626&gt;0.1,1.2,1.1))+(MOD(ROW()*11,31)/31-0.5)*0.06,2)</f>
        <v>1.35</v>
      </c>
      <c r="P7626" s="12">
        <f t="shared" si="730"/>
        <v>0.05</v>
      </c>
      <c r="Q7626" s="13">
        <f t="shared" si="726"/>
        <v>-0.2730605125469408</v>
      </c>
      <c r="R7626" s="1">
        <v>0.52849999999999997</v>
      </c>
      <c r="S7626" s="1">
        <v>0.19375000000000001</v>
      </c>
      <c r="T7626" s="1">
        <v>0.47</v>
      </c>
      <c r="U7626" s="4" t="s">
        <v>60</v>
      </c>
      <c r="V7626">
        <v>0.49</v>
      </c>
      <c r="W7626">
        <v>0.4</v>
      </c>
      <c r="X7626">
        <v>0.75</v>
      </c>
      <c r="Y7626">
        <v>2.38</v>
      </c>
      <c r="Z7626">
        <v>0.25</v>
      </c>
      <c r="AA7626" s="5">
        <f t="shared" si="727"/>
        <v>1.19225</v>
      </c>
      <c r="AB7626" s="15" cm="1">
        <f t="array" ref="AB7626">_xlfn.SWITCH(U7626,"夏",122,"冬",90,"春",153,"秋",153,0)</f>
        <v>122</v>
      </c>
      <c r="AC7626" s="16">
        <f t="shared" si="728"/>
        <v>145.4545</v>
      </c>
      <c r="AD7626" s="5">
        <f>IFERROR(AA7626/D7626,0)</f>
        <v>8.3520140105078806E-3</v>
      </c>
      <c r="AE7626" s="15">
        <f t="shared" si="729"/>
        <v>0.33424657534246577</v>
      </c>
      <c r="AF7626" s="5">
        <f>IFERROR(AD7626*AE7626*48,0)</f>
        <v>0.1339983398507785</v>
      </c>
    </row>
    <row r="7627" spans="1:32" x14ac:dyDescent="0.15">
      <c r="A7627" s="1"/>
      <c r="B7627" s="1" t="s">
        <v>49</v>
      </c>
      <c r="C7627" s="1" t="s">
        <v>58</v>
      </c>
      <c r="D7627" s="1">
        <v>142.75</v>
      </c>
      <c r="E7627" s="6">
        <v>3.13</v>
      </c>
      <c r="F7627" s="18">
        <v>0.70833333333333304</v>
      </c>
      <c r="G7627" s="1">
        <v>26</v>
      </c>
      <c r="H7627" s="1">
        <v>57.5</v>
      </c>
      <c r="I7627" s="1">
        <v>26</v>
      </c>
      <c r="J7627" s="1">
        <v>0.3</v>
      </c>
      <c r="K7627" s="1">
        <v>440</v>
      </c>
      <c r="L7627" s="1">
        <v>600</v>
      </c>
      <c r="M7627" s="6">
        <f t="shared" si="725"/>
        <v>25.999999999999943</v>
      </c>
      <c r="N7627" s="19">
        <v>0.5</v>
      </c>
      <c r="O7627" s="11" cm="1">
        <f t="array" ref="O7627">ROUND(_xlfn.SWITCH(C7627,"建筑专教",IF(S7627&gt;0.1,1.38,1.28),"阶梯教室",IF(S7627&gt;0.1,1.15,1.05),"公共教室",IF(S7627&gt;0.1,1.22,1.12),IF(S7627&gt;0.1,1.2,1.1))+(MOD(ROW()*11,31)/31-0.5)*0.06,2)</f>
        <v>1.37</v>
      </c>
      <c r="P7627" s="12">
        <f t="shared" si="730"/>
        <v>0.05</v>
      </c>
      <c r="Q7627" s="13">
        <f t="shared" si="726"/>
        <v>-0.36555399855838555</v>
      </c>
      <c r="R7627" s="1">
        <v>0.52249999999999996</v>
      </c>
      <c r="S7627" s="1">
        <v>0.19</v>
      </c>
      <c r="T7627" s="1">
        <v>0.3</v>
      </c>
      <c r="U7627" s="4" t="s">
        <v>60</v>
      </c>
      <c r="V7627">
        <v>0.49</v>
      </c>
      <c r="W7627">
        <v>0.4</v>
      </c>
      <c r="X7627">
        <v>0.75</v>
      </c>
      <c r="Y7627">
        <v>2.38</v>
      </c>
      <c r="Z7627">
        <v>0.25</v>
      </c>
      <c r="AA7627" s="5">
        <f t="shared" si="727"/>
        <v>1.0125</v>
      </c>
      <c r="AB7627" s="15" cm="1">
        <f t="array" ref="AB7627">_xlfn.SWITCH(U7627,"夏",122,"冬",90,"春",153,"秋",153,0)</f>
        <v>122</v>
      </c>
      <c r="AC7627" s="16">
        <f t="shared" si="728"/>
        <v>123.52499999999999</v>
      </c>
      <c r="AD7627" s="5">
        <f>IFERROR(AA7627/D7627,0)</f>
        <v>7.0928196147110332E-3</v>
      </c>
      <c r="AE7627" s="15">
        <f t="shared" si="729"/>
        <v>0.33424657534246577</v>
      </c>
      <c r="AF7627" s="5">
        <f>IFERROR(AD7627*AE7627*48,0)</f>
        <v>0.11379603195547346</v>
      </c>
    </row>
    <row r="7628" spans="1:32" x14ac:dyDescent="0.15">
      <c r="A7628" s="1"/>
      <c r="B7628" s="1" t="s">
        <v>49</v>
      </c>
      <c r="C7628" s="1" t="s">
        <v>58</v>
      </c>
      <c r="D7628" s="1">
        <v>142.75</v>
      </c>
      <c r="E7628" s="6">
        <v>3.13</v>
      </c>
      <c r="F7628" s="18">
        <v>0.72916666666666696</v>
      </c>
      <c r="G7628" s="1">
        <v>25.6</v>
      </c>
      <c r="H7628" s="1">
        <v>58.5</v>
      </c>
      <c r="I7628" s="1">
        <v>25.6</v>
      </c>
      <c r="J7628" s="1">
        <v>0.1</v>
      </c>
      <c r="K7628" s="1">
        <v>410</v>
      </c>
      <c r="L7628" s="1">
        <v>500</v>
      </c>
      <c r="M7628" s="6">
        <f t="shared" si="725"/>
        <v>25.600000000000136</v>
      </c>
      <c r="N7628" s="1">
        <v>0</v>
      </c>
      <c r="O7628" s="1">
        <v>0</v>
      </c>
      <c r="P7628" s="12">
        <f t="shared" si="730"/>
        <v>0</v>
      </c>
      <c r="Q7628" s="1">
        <v>0</v>
      </c>
      <c r="R7628" s="1">
        <v>0</v>
      </c>
      <c r="S7628" s="1">
        <v>0.1825</v>
      </c>
      <c r="T7628" s="1">
        <v>0</v>
      </c>
      <c r="U7628" s="4" t="s">
        <v>60</v>
      </c>
      <c r="V7628">
        <v>0.49</v>
      </c>
      <c r="W7628">
        <v>0.4</v>
      </c>
      <c r="X7628">
        <v>0.75</v>
      </c>
      <c r="Y7628">
        <v>2.38</v>
      </c>
      <c r="Z7628">
        <v>0.25</v>
      </c>
      <c r="AA7628" s="5">
        <f t="shared" si="727"/>
        <v>0.1825</v>
      </c>
      <c r="AB7628" s="15" cm="1">
        <f t="array" ref="AB7628">_xlfn.SWITCH(U7628,"夏",122,"冬",90,"春",153,"秋",153,0)</f>
        <v>122</v>
      </c>
      <c r="AC7628" s="16">
        <f t="shared" si="728"/>
        <v>22.265000000000001</v>
      </c>
      <c r="AD7628" s="5">
        <f>IFERROR(AA7628/D7628,0)</f>
        <v>1.2784588441330997E-3</v>
      </c>
      <c r="AE7628" s="15">
        <f t="shared" si="729"/>
        <v>0.33424657534246577</v>
      </c>
      <c r="AF7628" s="5">
        <f>IFERROR(AD7628*AE7628*48,0)</f>
        <v>2.0511383537653239E-2</v>
      </c>
    </row>
    <row r="7629" spans="1:32" x14ac:dyDescent="0.15">
      <c r="A7629" s="1"/>
      <c r="B7629" s="1" t="s">
        <v>49</v>
      </c>
      <c r="C7629" s="1" t="s">
        <v>58</v>
      </c>
      <c r="D7629" s="1">
        <v>142.75</v>
      </c>
      <c r="E7629" s="6">
        <v>3.13</v>
      </c>
      <c r="F7629" s="18">
        <v>0.75</v>
      </c>
      <c r="G7629" s="1">
        <v>25.2</v>
      </c>
      <c r="H7629" s="1">
        <v>59.5</v>
      </c>
      <c r="I7629" s="1">
        <v>25.2</v>
      </c>
      <c r="J7629" s="1">
        <v>0.1</v>
      </c>
      <c r="K7629" s="1">
        <v>410</v>
      </c>
      <c r="L7629" s="1">
        <v>400</v>
      </c>
      <c r="M7629" s="6">
        <f t="shared" si="725"/>
        <v>25.200000000000102</v>
      </c>
      <c r="N7629" s="1">
        <v>0</v>
      </c>
      <c r="O7629" s="1">
        <v>0</v>
      </c>
      <c r="P7629" s="12">
        <f t="shared" si="730"/>
        <v>0</v>
      </c>
      <c r="Q7629" s="1">
        <v>0</v>
      </c>
      <c r="R7629" s="1">
        <v>0</v>
      </c>
      <c r="S7629" s="1">
        <v>0.17499999999999999</v>
      </c>
      <c r="T7629" s="1">
        <v>0</v>
      </c>
      <c r="U7629" s="4" t="s">
        <v>60</v>
      </c>
      <c r="V7629">
        <v>0.49</v>
      </c>
      <c r="W7629">
        <v>0.4</v>
      </c>
      <c r="X7629">
        <v>0.75</v>
      </c>
      <c r="Y7629">
        <v>2.38</v>
      </c>
      <c r="Z7629">
        <v>0.25</v>
      </c>
      <c r="AA7629" s="5">
        <f t="shared" si="727"/>
        <v>0.17499999999999999</v>
      </c>
      <c r="AB7629" s="15" cm="1">
        <f t="array" ref="AB7629">_xlfn.SWITCH(U7629,"夏",122,"冬",90,"春",153,"秋",153,0)</f>
        <v>122</v>
      </c>
      <c r="AC7629" s="16">
        <f t="shared" si="728"/>
        <v>21.349999999999998</v>
      </c>
      <c r="AD7629" s="5">
        <f>IFERROR(AA7629/D7629,0)</f>
        <v>1.2259194395796847E-3</v>
      </c>
      <c r="AE7629" s="15">
        <f t="shared" si="729"/>
        <v>0.33424657534246577</v>
      </c>
      <c r="AF7629" s="5">
        <f>IFERROR(AD7629*AE7629*48,0)</f>
        <v>1.9668449967612696E-2</v>
      </c>
    </row>
    <row r="7630" spans="1:32" x14ac:dyDescent="0.15">
      <c r="A7630" s="1"/>
      <c r="B7630" s="1" t="s">
        <v>49</v>
      </c>
      <c r="C7630" s="1" t="s">
        <v>58</v>
      </c>
      <c r="D7630" s="1">
        <v>142.75</v>
      </c>
      <c r="E7630" s="6">
        <v>3.13</v>
      </c>
      <c r="F7630" s="18">
        <v>0.77083333333333304</v>
      </c>
      <c r="G7630" s="1">
        <v>24.8</v>
      </c>
      <c r="H7630" s="1">
        <v>60.5</v>
      </c>
      <c r="I7630" s="1">
        <v>24.8</v>
      </c>
      <c r="J7630" s="1">
        <v>0.1</v>
      </c>
      <c r="K7630" s="1">
        <v>410</v>
      </c>
      <c r="L7630" s="1">
        <v>300</v>
      </c>
      <c r="M7630" s="6">
        <f t="shared" ref="M7630:M7693" si="731">IFERROR(POWER((I7630+273.15)^4+133500000*POWER(J7630,0.6)*(I7630-G7630),0.25)-273.15,I7630)</f>
        <v>24.800000000000068</v>
      </c>
      <c r="N7630" s="1">
        <v>0</v>
      </c>
      <c r="O7630" s="1">
        <v>0</v>
      </c>
      <c r="P7630" s="12">
        <f t="shared" si="730"/>
        <v>0</v>
      </c>
      <c r="Q7630" s="1">
        <v>0</v>
      </c>
      <c r="R7630" s="1">
        <v>0</v>
      </c>
      <c r="S7630" s="1">
        <v>0.16750000000000001</v>
      </c>
      <c r="T7630" s="1">
        <v>0</v>
      </c>
      <c r="U7630" s="4" t="s">
        <v>60</v>
      </c>
      <c r="V7630">
        <v>0.49</v>
      </c>
      <c r="W7630">
        <v>0.4</v>
      </c>
      <c r="X7630">
        <v>0.75</v>
      </c>
      <c r="Y7630">
        <v>2.38</v>
      </c>
      <c r="Z7630">
        <v>0.25</v>
      </c>
      <c r="AA7630" s="5">
        <f t="shared" si="727"/>
        <v>0.16750000000000001</v>
      </c>
      <c r="AB7630" s="15" cm="1">
        <f t="array" ref="AB7630">_xlfn.SWITCH(U7630,"夏",122,"冬",90,"春",153,"秋",153,0)</f>
        <v>122</v>
      </c>
      <c r="AC7630" s="16">
        <f t="shared" si="728"/>
        <v>20.435000000000002</v>
      </c>
      <c r="AD7630" s="5">
        <f>IFERROR(AA7630/D7630,0)</f>
        <v>1.1733800350262698E-3</v>
      </c>
      <c r="AE7630" s="15">
        <f t="shared" si="729"/>
        <v>0.33424657534246577</v>
      </c>
      <c r="AF7630" s="5">
        <f>IFERROR(AD7630*AE7630*48,0)</f>
        <v>1.8825516397572156E-2</v>
      </c>
    </row>
    <row r="7631" spans="1:32" x14ac:dyDescent="0.15">
      <c r="A7631" s="1"/>
      <c r="B7631" s="1" t="s">
        <v>49</v>
      </c>
      <c r="C7631" s="1" t="s">
        <v>58</v>
      </c>
      <c r="D7631" s="1">
        <v>142.75</v>
      </c>
      <c r="E7631" s="6">
        <v>3.13</v>
      </c>
      <c r="F7631" s="18">
        <v>0.79166666666666696</v>
      </c>
      <c r="G7631" s="1">
        <v>24.4</v>
      </c>
      <c r="H7631" s="1">
        <v>61.5</v>
      </c>
      <c r="I7631" s="1">
        <v>24.4</v>
      </c>
      <c r="J7631" s="1">
        <v>0.1</v>
      </c>
      <c r="K7631" s="1">
        <v>410</v>
      </c>
      <c r="L7631" s="1">
        <v>200</v>
      </c>
      <c r="M7631" s="6">
        <f t="shared" si="731"/>
        <v>24.399999999999864</v>
      </c>
      <c r="N7631" s="1">
        <v>0</v>
      </c>
      <c r="O7631" s="1">
        <v>0</v>
      </c>
      <c r="P7631" s="12">
        <f t="shared" si="730"/>
        <v>0</v>
      </c>
      <c r="Q7631" s="1">
        <v>0</v>
      </c>
      <c r="R7631" s="1">
        <v>0</v>
      </c>
      <c r="S7631" s="1">
        <v>0.16</v>
      </c>
      <c r="T7631" s="1">
        <v>0</v>
      </c>
      <c r="U7631" s="4" t="s">
        <v>60</v>
      </c>
      <c r="V7631">
        <v>0.49</v>
      </c>
      <c r="W7631">
        <v>0.4</v>
      </c>
      <c r="X7631">
        <v>0.75</v>
      </c>
      <c r="Y7631">
        <v>2.38</v>
      </c>
      <c r="Z7631">
        <v>0.25</v>
      </c>
      <c r="AA7631" s="5">
        <f t="shared" si="727"/>
        <v>0.16</v>
      </c>
      <c r="AB7631" s="15" cm="1">
        <f t="array" ref="AB7631">_xlfn.SWITCH(U7631,"夏",122,"冬",90,"春",153,"秋",153,0)</f>
        <v>122</v>
      </c>
      <c r="AC7631" s="16">
        <f t="shared" si="728"/>
        <v>19.52</v>
      </c>
      <c r="AD7631" s="5">
        <f>IFERROR(AA7631/D7631,0)</f>
        <v>1.1208406304728546E-3</v>
      </c>
      <c r="AE7631" s="15">
        <f t="shared" si="729"/>
        <v>0.33424657534246577</v>
      </c>
      <c r="AF7631" s="5">
        <f>IFERROR(AD7631*AE7631*48,0)</f>
        <v>1.7982582827531606E-2</v>
      </c>
    </row>
    <row r="7632" spans="1:32" x14ac:dyDescent="0.15">
      <c r="A7632" s="1"/>
      <c r="B7632" s="1" t="s">
        <v>49</v>
      </c>
      <c r="C7632" s="1" t="s">
        <v>58</v>
      </c>
      <c r="D7632" s="1">
        <v>142.75</v>
      </c>
      <c r="E7632" s="6">
        <v>3.13</v>
      </c>
      <c r="F7632" s="18">
        <v>0.8125</v>
      </c>
      <c r="G7632" s="1">
        <v>24</v>
      </c>
      <c r="H7632" s="1">
        <v>62.5</v>
      </c>
      <c r="I7632" s="1">
        <v>24</v>
      </c>
      <c r="J7632" s="1">
        <v>0.1</v>
      </c>
      <c r="K7632" s="1">
        <v>440</v>
      </c>
      <c r="L7632" s="1">
        <v>100</v>
      </c>
      <c r="M7632" s="6">
        <f t="shared" si="731"/>
        <v>24.000000000000114</v>
      </c>
      <c r="N7632" s="19">
        <v>0.5</v>
      </c>
      <c r="O7632" s="11" cm="1">
        <f t="array" ref="O7632">ROUND(_xlfn.SWITCH(C7632,"建筑专教",IF(S7632&gt;0.1,1.38,1.28),"阶梯教室",IF(S7632&gt;0.1,1.15,1.05),"公共教室",IF(S7632&gt;0.1,1.22,1.12),IF(S7632&gt;0.1,1.2,1.1))+(MOD(ROW()*11,31)/31-0.5)*0.06,2)</f>
        <v>1.36</v>
      </c>
      <c r="P7632" s="12">
        <f t="shared" si="730"/>
        <v>0.05</v>
      </c>
      <c r="Q7632" s="13">
        <f t="shared" ref="Q7632:Q7693" si="732">(0.303*EXP(-0.036*(O7632*58.15))+0.028)*((O7632*58.15)-0.00305*(5733-6.99*(O7632*58.15)-(EXP(16.6536-4030.183/(G7632+235))*(H7632/100)))-0.42*((O7632*58.15)-58.15)-0.000017*(O7632*58.15)*(5867-(EXP(16.6536-4030.183/(G7632+235))*(H7632/100)))-0.0014*(O7632*58.15)*(34-G7632)-0.0000000396*IF(N7632*0.155&gt;0.078,1.05+0.645*N7632*0.155,1)*(POWER((35.7-0.028*(O7632*58.15)-N7632*0.155*(0.0000000396*IF(N7632*0.155&gt;0.078,1.05+0.645*N7632*0.155,1)*(POWER((35.7-0.028*(O7632*58.15)-N7632*0.155*0.1)+273,4)-POWER(M7632+273,4))+IF(N7632*0.155&gt;0.078,1.05+0.645*N7632*0.155,1)*IF(J7632&lt;0.2,2.38*ABS(35.7-0.028*(O7632*58.15)-G7632)^0.25,12.1*SQRT(J7632))*(35.7-0.028*(O7632*58.15)-G7632))+273),4)-POWER(M7632+273,4))-IF(N7632*0.155&gt;0.078,1.05+0.645*N7632*0.155,1)*IF(J7632&lt;0.2,2.38*ABS(35.7-0.028*(O7632*58.15)-N7632*0.155*0.1-G7632)^0.25,12.1*SQRT(J7632))*(35.7-0.028*(O7632*58.15)-N7632*0.155*0.1-G7632))</f>
        <v>-0.34850153170633857</v>
      </c>
      <c r="R7632" s="1">
        <v>0</v>
      </c>
      <c r="S7632" s="1">
        <v>0.1525</v>
      </c>
      <c r="T7632" s="1">
        <v>0.26</v>
      </c>
      <c r="U7632" s="4" t="s">
        <v>60</v>
      </c>
      <c r="V7632">
        <v>0.49</v>
      </c>
      <c r="W7632">
        <v>0.4</v>
      </c>
      <c r="X7632">
        <v>0.75</v>
      </c>
      <c r="Y7632">
        <v>2.38</v>
      </c>
      <c r="Z7632">
        <v>0.25</v>
      </c>
      <c r="AA7632" s="5">
        <f t="shared" si="727"/>
        <v>0.41249999999999998</v>
      </c>
      <c r="AB7632" s="15" cm="1">
        <f t="array" ref="AB7632">_xlfn.SWITCH(U7632,"夏",122,"冬",90,"春",153,"秋",153,0)</f>
        <v>122</v>
      </c>
      <c r="AC7632" s="16">
        <f t="shared" si="728"/>
        <v>50.324999999999996</v>
      </c>
      <c r="AD7632" s="5">
        <f>IFERROR(AA7632/D7632,0)</f>
        <v>2.8896672504378283E-3</v>
      </c>
      <c r="AE7632" s="15">
        <f t="shared" si="729"/>
        <v>0.33424657534246577</v>
      </c>
      <c r="AF7632" s="5">
        <f>IFERROR(AD7632*AE7632*48,0)</f>
        <v>4.6361346352229924E-2</v>
      </c>
    </row>
    <row r="7633" spans="1:32" x14ac:dyDescent="0.15">
      <c r="A7633" s="1"/>
      <c r="B7633" s="1" t="s">
        <v>49</v>
      </c>
      <c r="C7633" s="1" t="s">
        <v>58</v>
      </c>
      <c r="D7633" s="1">
        <v>142.75</v>
      </c>
      <c r="E7633" s="6">
        <v>3.13</v>
      </c>
      <c r="F7633" s="18">
        <v>0.83333333333333304</v>
      </c>
      <c r="G7633" s="1">
        <v>23.6</v>
      </c>
      <c r="H7633" s="1">
        <v>63.5</v>
      </c>
      <c r="I7633" s="1">
        <v>23.6</v>
      </c>
      <c r="J7633" s="1">
        <v>0.1</v>
      </c>
      <c r="K7633" s="1">
        <v>410</v>
      </c>
      <c r="L7633" s="1">
        <v>0</v>
      </c>
      <c r="M7633" s="6">
        <f t="shared" si="731"/>
        <v>23.600000000000023</v>
      </c>
      <c r="N7633" s="1">
        <v>0</v>
      </c>
      <c r="O7633" s="1">
        <v>0</v>
      </c>
      <c r="P7633" s="12">
        <f t="shared" si="730"/>
        <v>0</v>
      </c>
      <c r="Q7633" s="1">
        <v>0</v>
      </c>
      <c r="R7633" s="1">
        <v>0</v>
      </c>
      <c r="S7633" s="1">
        <v>0.17499999999999999</v>
      </c>
      <c r="T7633" s="1">
        <v>0</v>
      </c>
      <c r="U7633" s="4" t="s">
        <v>60</v>
      </c>
      <c r="V7633">
        <v>0.49</v>
      </c>
      <c r="W7633">
        <v>0.4</v>
      </c>
      <c r="X7633">
        <v>0.75</v>
      </c>
      <c r="Y7633">
        <v>2.38</v>
      </c>
      <c r="Z7633">
        <v>0.25</v>
      </c>
      <c r="AA7633" s="5">
        <f t="shared" si="727"/>
        <v>0.17499999999999999</v>
      </c>
      <c r="AB7633" s="15" cm="1">
        <f t="array" ref="AB7633">_xlfn.SWITCH(U7633,"夏",122,"冬",90,"春",153,"秋",153,0)</f>
        <v>122</v>
      </c>
      <c r="AC7633" s="16">
        <f t="shared" si="728"/>
        <v>21.349999999999998</v>
      </c>
      <c r="AD7633" s="5">
        <f>IFERROR(AA7633/D7633,0)</f>
        <v>1.2259194395796847E-3</v>
      </c>
      <c r="AE7633" s="15">
        <f t="shared" si="729"/>
        <v>0.33424657534246577</v>
      </c>
      <c r="AF7633" s="5">
        <f>IFERROR(AD7633*AE7633*48,0)</f>
        <v>1.9668449967612696E-2</v>
      </c>
    </row>
    <row r="7634" spans="1:32" x14ac:dyDescent="0.15">
      <c r="A7634" s="1"/>
      <c r="B7634" s="1" t="s">
        <v>49</v>
      </c>
      <c r="C7634" s="1" t="s">
        <v>58</v>
      </c>
      <c r="D7634" s="1">
        <v>142.75</v>
      </c>
      <c r="E7634" s="6">
        <v>3.13</v>
      </c>
      <c r="F7634" s="18">
        <v>0.85416666666666696</v>
      </c>
      <c r="G7634" s="1">
        <v>23.2</v>
      </c>
      <c r="H7634" s="1">
        <v>64.5</v>
      </c>
      <c r="I7634" s="1">
        <v>23.2</v>
      </c>
      <c r="J7634" s="1">
        <v>0.1</v>
      </c>
      <c r="K7634" s="1">
        <v>410</v>
      </c>
      <c r="L7634" s="1">
        <v>0</v>
      </c>
      <c r="M7634" s="6">
        <f t="shared" si="731"/>
        <v>23.199999999999989</v>
      </c>
      <c r="N7634" s="1">
        <v>0</v>
      </c>
      <c r="O7634" s="1">
        <v>0</v>
      </c>
      <c r="P7634" s="12">
        <f t="shared" si="730"/>
        <v>0</v>
      </c>
      <c r="Q7634" s="1">
        <v>0</v>
      </c>
      <c r="R7634" s="1">
        <v>0</v>
      </c>
      <c r="S7634" s="1">
        <v>0.17499999999999999</v>
      </c>
      <c r="T7634" s="1">
        <v>0</v>
      </c>
      <c r="U7634" s="4" t="s">
        <v>60</v>
      </c>
      <c r="V7634">
        <v>0.49</v>
      </c>
      <c r="W7634">
        <v>0.4</v>
      </c>
      <c r="X7634">
        <v>0.75</v>
      </c>
      <c r="Y7634">
        <v>2.38</v>
      </c>
      <c r="Z7634">
        <v>0.25</v>
      </c>
      <c r="AA7634" s="5">
        <f t="shared" si="727"/>
        <v>0.17499999999999999</v>
      </c>
      <c r="AB7634" s="15" cm="1">
        <f t="array" ref="AB7634">_xlfn.SWITCH(U7634,"夏",122,"冬",90,"春",153,"秋",153,0)</f>
        <v>122</v>
      </c>
      <c r="AC7634" s="16">
        <f t="shared" si="728"/>
        <v>21.349999999999998</v>
      </c>
      <c r="AD7634" s="5">
        <f>IFERROR(AA7634/D7634,0)</f>
        <v>1.2259194395796847E-3</v>
      </c>
      <c r="AE7634" s="15">
        <f t="shared" si="729"/>
        <v>0.33424657534246577</v>
      </c>
      <c r="AF7634" s="5">
        <f>IFERROR(AD7634*AE7634*48,0)</f>
        <v>1.9668449967612696E-2</v>
      </c>
    </row>
    <row r="7635" spans="1:32" x14ac:dyDescent="0.15">
      <c r="A7635" s="1"/>
      <c r="B7635" s="1" t="s">
        <v>49</v>
      </c>
      <c r="C7635" s="1" t="s">
        <v>58</v>
      </c>
      <c r="D7635" s="1">
        <v>142.75</v>
      </c>
      <c r="E7635" s="6">
        <v>3.13</v>
      </c>
      <c r="F7635" s="18">
        <v>0.875</v>
      </c>
      <c r="G7635" s="1">
        <v>22.8</v>
      </c>
      <c r="H7635" s="1">
        <v>65.5</v>
      </c>
      <c r="I7635" s="1">
        <v>22.8</v>
      </c>
      <c r="J7635" s="1">
        <v>0.1</v>
      </c>
      <c r="K7635" s="1">
        <v>410</v>
      </c>
      <c r="L7635" s="1">
        <v>0</v>
      </c>
      <c r="M7635" s="6">
        <f t="shared" si="731"/>
        <v>22.800000000000011</v>
      </c>
      <c r="N7635" s="1">
        <v>0</v>
      </c>
      <c r="O7635" s="1">
        <v>0</v>
      </c>
      <c r="P7635" s="12">
        <f t="shared" si="730"/>
        <v>0</v>
      </c>
      <c r="Q7635" s="1">
        <v>0</v>
      </c>
      <c r="R7635" s="1">
        <v>0</v>
      </c>
      <c r="S7635" s="1">
        <v>0.17499999999999999</v>
      </c>
      <c r="T7635" s="1">
        <v>0</v>
      </c>
      <c r="U7635" s="4" t="s">
        <v>60</v>
      </c>
      <c r="V7635">
        <v>0.49</v>
      </c>
      <c r="W7635">
        <v>0.4</v>
      </c>
      <c r="X7635">
        <v>0.75</v>
      </c>
      <c r="Y7635">
        <v>2.38</v>
      </c>
      <c r="Z7635">
        <v>0.25</v>
      </c>
      <c r="AA7635" s="5">
        <f t="shared" si="727"/>
        <v>0.17499999999999999</v>
      </c>
      <c r="AB7635" s="15" cm="1">
        <f t="array" ref="AB7635">_xlfn.SWITCH(U7635,"夏",122,"冬",90,"春",153,"秋",153,0)</f>
        <v>122</v>
      </c>
      <c r="AC7635" s="16">
        <f t="shared" si="728"/>
        <v>21.349999999999998</v>
      </c>
      <c r="AD7635" s="5">
        <f>IFERROR(AA7635/D7635,0)</f>
        <v>1.2259194395796847E-3</v>
      </c>
      <c r="AE7635" s="15">
        <f t="shared" si="729"/>
        <v>0.33424657534246577</v>
      </c>
      <c r="AF7635" s="5">
        <f>IFERROR(AD7635*AE7635*48,0)</f>
        <v>1.9668449967612696E-2</v>
      </c>
    </row>
    <row r="7636" spans="1:32" x14ac:dyDescent="0.15">
      <c r="A7636" s="1"/>
      <c r="B7636" s="1" t="s">
        <v>49</v>
      </c>
      <c r="C7636" s="1" t="s">
        <v>58</v>
      </c>
      <c r="D7636" s="1">
        <v>142.75</v>
      </c>
      <c r="E7636" s="6">
        <v>3.13</v>
      </c>
      <c r="F7636" s="18">
        <v>0.89583333333333304</v>
      </c>
      <c r="G7636" s="1">
        <v>22.4</v>
      </c>
      <c r="H7636" s="1">
        <v>66.5</v>
      </c>
      <c r="I7636" s="1">
        <v>22.4</v>
      </c>
      <c r="J7636" s="1">
        <v>0.1</v>
      </c>
      <c r="K7636" s="1">
        <v>410</v>
      </c>
      <c r="L7636" s="1">
        <v>0</v>
      </c>
      <c r="M7636" s="6">
        <f t="shared" si="731"/>
        <v>22.400000000000034</v>
      </c>
      <c r="N7636" s="1">
        <v>0</v>
      </c>
      <c r="O7636" s="1">
        <v>0</v>
      </c>
      <c r="P7636" s="12">
        <f t="shared" si="730"/>
        <v>0</v>
      </c>
      <c r="Q7636" s="1">
        <v>0</v>
      </c>
      <c r="R7636" s="1">
        <v>0</v>
      </c>
      <c r="S7636" s="1">
        <v>0.17499999999999999</v>
      </c>
      <c r="T7636" s="1">
        <v>0</v>
      </c>
      <c r="U7636" s="4" t="s">
        <v>60</v>
      </c>
      <c r="V7636">
        <v>0.49</v>
      </c>
      <c r="W7636">
        <v>0.4</v>
      </c>
      <c r="X7636">
        <v>0.75</v>
      </c>
      <c r="Y7636">
        <v>2.38</v>
      </c>
      <c r="Z7636">
        <v>0.25</v>
      </c>
      <c r="AA7636" s="5">
        <f t="shared" si="727"/>
        <v>0.17499999999999999</v>
      </c>
      <c r="AB7636" s="15" cm="1">
        <f t="array" ref="AB7636">_xlfn.SWITCH(U7636,"夏",122,"冬",90,"春",153,"秋",153,0)</f>
        <v>122</v>
      </c>
      <c r="AC7636" s="16">
        <f t="shared" si="728"/>
        <v>21.349999999999998</v>
      </c>
      <c r="AD7636" s="5">
        <f>IFERROR(AA7636/D7636,0)</f>
        <v>1.2259194395796847E-3</v>
      </c>
      <c r="AE7636" s="15">
        <f t="shared" si="729"/>
        <v>0.33424657534246577</v>
      </c>
      <c r="AF7636" s="5">
        <f>IFERROR(AD7636*AE7636*48,0)</f>
        <v>1.9668449967612696E-2</v>
      </c>
    </row>
    <row r="7637" spans="1:32" x14ac:dyDescent="0.15">
      <c r="A7637" s="1"/>
      <c r="B7637" s="1" t="s">
        <v>49</v>
      </c>
      <c r="C7637" s="1" t="s">
        <v>58</v>
      </c>
      <c r="D7637" s="1">
        <v>142.75</v>
      </c>
      <c r="E7637" s="6">
        <v>3.13</v>
      </c>
      <c r="F7637" s="18">
        <v>0.91666666666666696</v>
      </c>
      <c r="G7637" s="1">
        <v>22</v>
      </c>
      <c r="H7637" s="1">
        <v>67.5</v>
      </c>
      <c r="I7637" s="1">
        <v>22</v>
      </c>
      <c r="J7637" s="1">
        <v>0.1</v>
      </c>
      <c r="K7637" s="1">
        <v>410</v>
      </c>
      <c r="L7637" s="1">
        <v>0</v>
      </c>
      <c r="M7637" s="6">
        <f t="shared" si="731"/>
        <v>22</v>
      </c>
      <c r="N7637" s="1">
        <v>0</v>
      </c>
      <c r="O7637" s="1">
        <v>0</v>
      </c>
      <c r="P7637" s="12">
        <f t="shared" si="730"/>
        <v>0</v>
      </c>
      <c r="Q7637" s="1">
        <v>0</v>
      </c>
      <c r="R7637" s="1">
        <v>0</v>
      </c>
      <c r="S7637" s="1">
        <v>0.17499999999999999</v>
      </c>
      <c r="T7637" s="1">
        <v>0</v>
      </c>
      <c r="U7637" s="4" t="s">
        <v>60</v>
      </c>
      <c r="V7637">
        <v>0.49</v>
      </c>
      <c r="W7637">
        <v>0.4</v>
      </c>
      <c r="X7637">
        <v>0.75</v>
      </c>
      <c r="Y7637">
        <v>2.38</v>
      </c>
      <c r="Z7637">
        <v>0.25</v>
      </c>
      <c r="AA7637" s="5">
        <f t="shared" si="727"/>
        <v>0.17499999999999999</v>
      </c>
      <c r="AB7637" s="15" cm="1">
        <f t="array" ref="AB7637">_xlfn.SWITCH(U7637,"夏",122,"冬",90,"春",153,"秋",153,0)</f>
        <v>122</v>
      </c>
      <c r="AC7637" s="16">
        <f t="shared" si="728"/>
        <v>21.349999999999998</v>
      </c>
      <c r="AD7637" s="5">
        <f>IFERROR(AA7637/D7637,0)</f>
        <v>1.2259194395796847E-3</v>
      </c>
      <c r="AE7637" s="15">
        <f t="shared" si="729"/>
        <v>0.33424657534246577</v>
      </c>
      <c r="AF7637" s="5">
        <f>IFERROR(AD7637*AE7637*48,0)</f>
        <v>1.9668449967612696E-2</v>
      </c>
    </row>
    <row r="7638" spans="1:32" x14ac:dyDescent="0.15">
      <c r="A7638" s="1"/>
      <c r="B7638" s="1" t="s">
        <v>50</v>
      </c>
      <c r="C7638" s="1" t="s">
        <v>58</v>
      </c>
      <c r="D7638" s="1">
        <v>142.75</v>
      </c>
      <c r="E7638" s="6">
        <v>3.13</v>
      </c>
      <c r="F7638" s="18">
        <v>0.33333333333333298</v>
      </c>
      <c r="G7638" s="1">
        <v>23.1</v>
      </c>
      <c r="H7638" s="1">
        <v>79</v>
      </c>
      <c r="I7638" s="1">
        <v>23.1</v>
      </c>
      <c r="J7638" s="1">
        <v>0.1</v>
      </c>
      <c r="K7638" s="1">
        <v>410</v>
      </c>
      <c r="L7638" s="1">
        <v>200</v>
      </c>
      <c r="M7638" s="6">
        <f t="shared" si="731"/>
        <v>23.10000000000008</v>
      </c>
      <c r="N7638" s="1">
        <v>0</v>
      </c>
      <c r="O7638" s="1">
        <v>0</v>
      </c>
      <c r="P7638" s="12">
        <f t="shared" si="730"/>
        <v>0</v>
      </c>
      <c r="Q7638" s="1">
        <v>0</v>
      </c>
      <c r="R7638" s="1">
        <v>0</v>
      </c>
      <c r="S7638" s="1">
        <v>0.16</v>
      </c>
      <c r="T7638" s="1">
        <v>0</v>
      </c>
      <c r="U7638" s="4" t="s">
        <v>60</v>
      </c>
      <c r="V7638">
        <v>0.49</v>
      </c>
      <c r="W7638">
        <v>0.4</v>
      </c>
      <c r="X7638">
        <v>0.75</v>
      </c>
      <c r="Y7638">
        <v>2.38</v>
      </c>
      <c r="Z7638">
        <v>0.25</v>
      </c>
      <c r="AA7638" s="5">
        <f t="shared" si="727"/>
        <v>0.16</v>
      </c>
      <c r="AB7638" s="15" cm="1">
        <f t="array" ref="AB7638">_xlfn.SWITCH(U7638,"夏",122,"冬",90,"春",153,"秋",153,0)</f>
        <v>122</v>
      </c>
      <c r="AC7638" s="16">
        <f t="shared" si="728"/>
        <v>19.52</v>
      </c>
      <c r="AD7638" s="5">
        <f>IFERROR(AA7638/D7638,0)</f>
        <v>1.1208406304728546E-3</v>
      </c>
      <c r="AE7638" s="15">
        <f t="shared" si="729"/>
        <v>0.33424657534246577</v>
      </c>
      <c r="AF7638" s="5">
        <f>IFERROR(AD7638*AE7638*48,0)</f>
        <v>1.7982582827531606E-2</v>
      </c>
    </row>
    <row r="7639" spans="1:32" x14ac:dyDescent="0.15">
      <c r="A7639" s="1"/>
      <c r="B7639" s="1" t="s">
        <v>50</v>
      </c>
      <c r="C7639" s="1" t="s">
        <v>58</v>
      </c>
      <c r="D7639" s="1">
        <v>142.75</v>
      </c>
      <c r="E7639" s="6">
        <v>3.13</v>
      </c>
      <c r="F7639" s="18">
        <v>0.35416666666666702</v>
      </c>
      <c r="G7639" s="1">
        <v>23.5</v>
      </c>
      <c r="H7639" s="1">
        <v>77</v>
      </c>
      <c r="I7639" s="1">
        <v>23.5</v>
      </c>
      <c r="J7639" s="1">
        <v>0.1</v>
      </c>
      <c r="K7639" s="1">
        <v>410</v>
      </c>
      <c r="L7639" s="1">
        <v>300</v>
      </c>
      <c r="M7639" s="6">
        <f t="shared" si="731"/>
        <v>23.499999999999886</v>
      </c>
      <c r="N7639" s="1">
        <v>0</v>
      </c>
      <c r="O7639" s="1">
        <v>0</v>
      </c>
      <c r="P7639" s="12">
        <f t="shared" si="730"/>
        <v>0</v>
      </c>
      <c r="Q7639" s="1">
        <v>0</v>
      </c>
      <c r="R7639" s="1">
        <v>0</v>
      </c>
      <c r="S7639" s="1">
        <v>0.16750000000000001</v>
      </c>
      <c r="T7639" s="1">
        <v>0</v>
      </c>
      <c r="U7639" s="4" t="s">
        <v>60</v>
      </c>
      <c r="V7639">
        <v>0.49</v>
      </c>
      <c r="W7639">
        <v>0.4</v>
      </c>
      <c r="X7639">
        <v>0.75</v>
      </c>
      <c r="Y7639">
        <v>2.38</v>
      </c>
      <c r="Z7639">
        <v>0.25</v>
      </c>
      <c r="AA7639" s="5">
        <f t="shared" si="727"/>
        <v>0.16750000000000001</v>
      </c>
      <c r="AB7639" s="15" cm="1">
        <f t="array" ref="AB7639">_xlfn.SWITCH(U7639,"夏",122,"冬",90,"春",153,"秋",153,0)</f>
        <v>122</v>
      </c>
      <c r="AC7639" s="16">
        <f t="shared" si="728"/>
        <v>20.435000000000002</v>
      </c>
      <c r="AD7639" s="5">
        <f>IFERROR(AA7639/D7639,0)</f>
        <v>1.1733800350262698E-3</v>
      </c>
      <c r="AE7639" s="15">
        <f t="shared" si="729"/>
        <v>0.33424657534246577</v>
      </c>
      <c r="AF7639" s="5">
        <f>IFERROR(AD7639*AE7639*48,0)</f>
        <v>1.8825516397572156E-2</v>
      </c>
    </row>
    <row r="7640" spans="1:32" x14ac:dyDescent="0.15">
      <c r="A7640" s="1"/>
      <c r="B7640" s="1" t="s">
        <v>50</v>
      </c>
      <c r="C7640" s="1" t="s">
        <v>58</v>
      </c>
      <c r="D7640" s="1">
        <v>142.75</v>
      </c>
      <c r="E7640" s="6">
        <v>3.13</v>
      </c>
      <c r="F7640" s="18">
        <v>0.375</v>
      </c>
      <c r="G7640" s="1">
        <v>24.1</v>
      </c>
      <c r="H7640" s="1">
        <v>74</v>
      </c>
      <c r="I7640" s="1">
        <v>24.1</v>
      </c>
      <c r="J7640" s="1">
        <v>0.1</v>
      </c>
      <c r="K7640" s="1">
        <v>440</v>
      </c>
      <c r="L7640" s="1">
        <v>400</v>
      </c>
      <c r="M7640" s="6">
        <f t="shared" si="731"/>
        <v>24.099999999999909</v>
      </c>
      <c r="N7640" s="19">
        <v>0.5</v>
      </c>
      <c r="O7640" s="11" cm="1">
        <f t="array" ref="O7640">ROUND(_xlfn.SWITCH(C7640,"建筑专教",IF(S7640&gt;0.1,1.38,1.28),"阶梯教室",IF(S7640&gt;0.1,1.15,1.05),"公共教室",IF(S7640&gt;0.1,1.22,1.12),IF(S7640&gt;0.1,1.2,1.1))+(MOD(ROW()*11,31)/31-0.5)*0.06,2)</f>
        <v>1.41</v>
      </c>
      <c r="P7640" s="12">
        <f t="shared" si="730"/>
        <v>0.05</v>
      </c>
      <c r="Q7640" s="13">
        <f t="shared" si="732"/>
        <v>-0.22273696256095257</v>
      </c>
      <c r="R7640" s="1">
        <v>0</v>
      </c>
      <c r="S7640" s="1">
        <v>0.17499999999999999</v>
      </c>
      <c r="T7640" s="1">
        <v>0.26</v>
      </c>
      <c r="U7640" s="4" t="s">
        <v>60</v>
      </c>
      <c r="V7640">
        <v>0.49</v>
      </c>
      <c r="W7640">
        <v>0.4</v>
      </c>
      <c r="X7640">
        <v>0.75</v>
      </c>
      <c r="Y7640">
        <v>2.38</v>
      </c>
      <c r="Z7640">
        <v>0.25</v>
      </c>
      <c r="AA7640" s="5">
        <f t="shared" si="727"/>
        <v>0.435</v>
      </c>
      <c r="AB7640" s="15" cm="1">
        <f t="array" ref="AB7640">_xlfn.SWITCH(U7640,"夏",122,"冬",90,"春",153,"秋",153,0)</f>
        <v>122</v>
      </c>
      <c r="AC7640" s="16">
        <f t="shared" si="728"/>
        <v>53.07</v>
      </c>
      <c r="AD7640" s="5">
        <f>IFERROR(AA7640/D7640,0)</f>
        <v>3.0472854640980736E-3</v>
      </c>
      <c r="AE7640" s="15">
        <f t="shared" si="729"/>
        <v>0.33424657534246577</v>
      </c>
      <c r="AF7640" s="5">
        <f>IFERROR(AD7640*AE7640*48,0)</f>
        <v>4.8890147062351563E-2</v>
      </c>
    </row>
    <row r="7641" spans="1:32" x14ac:dyDescent="0.15">
      <c r="A7641" s="1"/>
      <c r="B7641" s="1" t="s">
        <v>50</v>
      </c>
      <c r="C7641" s="1" t="s">
        <v>58</v>
      </c>
      <c r="D7641" s="1">
        <v>142.75</v>
      </c>
      <c r="E7641" s="6">
        <v>3.13</v>
      </c>
      <c r="F7641" s="18">
        <v>0.39583333333333298</v>
      </c>
      <c r="G7641" s="1">
        <v>24.6</v>
      </c>
      <c r="H7641" s="1">
        <v>71</v>
      </c>
      <c r="I7641" s="1">
        <v>24.6</v>
      </c>
      <c r="J7641" s="1">
        <v>0.1</v>
      </c>
      <c r="K7641" s="1">
        <v>440</v>
      </c>
      <c r="L7641" s="1">
        <v>500</v>
      </c>
      <c r="M7641" s="6">
        <f t="shared" si="731"/>
        <v>24.599999999999909</v>
      </c>
      <c r="N7641" s="19">
        <v>0.5</v>
      </c>
      <c r="O7641" s="11" cm="1">
        <f t="array" ref="O7641">ROUND(_xlfn.SWITCH(C7641,"建筑专教",IF(S7641&gt;0.1,1.38,1.28),"阶梯教室",IF(S7641&gt;0.1,1.15,1.05),"公共教室",IF(S7641&gt;0.1,1.22,1.12),IF(S7641&gt;0.1,1.2,1.1))+(MOD(ROW()*11,31)/31-0.5)*0.06,2)</f>
        <v>1.37</v>
      </c>
      <c r="P7641" s="12">
        <f t="shared" si="730"/>
        <v>0.05</v>
      </c>
      <c r="Q7641" s="13">
        <f t="shared" si="732"/>
        <v>-0.15620764217044636</v>
      </c>
      <c r="R7641" s="1">
        <v>0</v>
      </c>
      <c r="S7641" s="1">
        <v>0.1825</v>
      </c>
      <c r="T7641" s="1">
        <v>0.48499999999999999</v>
      </c>
      <c r="U7641" s="4" t="s">
        <v>60</v>
      </c>
      <c r="V7641">
        <v>0.49</v>
      </c>
      <c r="W7641">
        <v>0.4</v>
      </c>
      <c r="X7641">
        <v>0.75</v>
      </c>
      <c r="Y7641">
        <v>2.38</v>
      </c>
      <c r="Z7641">
        <v>0.25</v>
      </c>
      <c r="AA7641" s="5">
        <f t="shared" si="727"/>
        <v>0.66749999999999998</v>
      </c>
      <c r="AB7641" s="15" cm="1">
        <f t="array" ref="AB7641">_xlfn.SWITCH(U7641,"夏",122,"冬",90,"春",153,"秋",153,0)</f>
        <v>122</v>
      </c>
      <c r="AC7641" s="16">
        <f t="shared" si="728"/>
        <v>81.435000000000002</v>
      </c>
      <c r="AD7641" s="5">
        <f>IFERROR(AA7641/D7641,0)</f>
        <v>4.6760070052539399E-3</v>
      </c>
      <c r="AE7641" s="15">
        <f t="shared" si="729"/>
        <v>0.33424657534246577</v>
      </c>
      <c r="AF7641" s="5">
        <f>IFERROR(AD7641*AE7641*48,0)</f>
        <v>7.5021087733608424E-2</v>
      </c>
    </row>
    <row r="7642" spans="1:32" x14ac:dyDescent="0.15">
      <c r="A7642" s="1"/>
      <c r="B7642" s="1" t="s">
        <v>50</v>
      </c>
      <c r="C7642" s="1" t="s">
        <v>58</v>
      </c>
      <c r="D7642" s="1">
        <v>142.75</v>
      </c>
      <c r="E7642" s="6">
        <v>3.13</v>
      </c>
      <c r="F7642" s="18">
        <v>0.41666666666666702</v>
      </c>
      <c r="G7642" s="1">
        <v>25.2</v>
      </c>
      <c r="H7642" s="1">
        <v>68</v>
      </c>
      <c r="I7642" s="1">
        <v>25.2</v>
      </c>
      <c r="J7642" s="1">
        <v>0.3</v>
      </c>
      <c r="K7642" s="1">
        <v>440</v>
      </c>
      <c r="L7642" s="1">
        <v>600</v>
      </c>
      <c r="M7642" s="6">
        <f t="shared" si="731"/>
        <v>25.200000000000102</v>
      </c>
      <c r="N7642" s="19">
        <v>0.5</v>
      </c>
      <c r="O7642" s="11" cm="1">
        <f t="array" ref="O7642">ROUND(_xlfn.SWITCH(C7642,"建筑专教",IF(S7642&gt;0.1,1.38,1.28),"阶梯教室",IF(S7642&gt;0.1,1.15,1.05),"公共教室",IF(S7642&gt;0.1,1.22,1.12),IF(S7642&gt;0.1,1.2,1.1))+(MOD(ROW()*11,31)/31-0.5)*0.06,2)</f>
        <v>1.39</v>
      </c>
      <c r="P7642" s="12">
        <f t="shared" si="730"/>
        <v>0.05</v>
      </c>
      <c r="Q7642" s="13">
        <f t="shared" si="732"/>
        <v>-0.58648766755672155</v>
      </c>
      <c r="R7642" s="1">
        <v>0.51049999999999995</v>
      </c>
      <c r="S7642" s="1">
        <v>0.19</v>
      </c>
      <c r="T7642" s="1">
        <v>0.48499999999999999</v>
      </c>
      <c r="U7642" s="4" t="s">
        <v>60</v>
      </c>
      <c r="V7642">
        <v>0.49</v>
      </c>
      <c r="W7642">
        <v>0.4</v>
      </c>
      <c r="X7642">
        <v>0.75</v>
      </c>
      <c r="Y7642">
        <v>2.38</v>
      </c>
      <c r="Z7642">
        <v>0.25</v>
      </c>
      <c r="AA7642" s="5">
        <f t="shared" si="727"/>
        <v>1.1854999999999998</v>
      </c>
      <c r="AB7642" s="15" cm="1">
        <f t="array" ref="AB7642">_xlfn.SWITCH(U7642,"夏",122,"冬",90,"春",153,"秋",153,0)</f>
        <v>122</v>
      </c>
      <c r="AC7642" s="16">
        <f t="shared" si="728"/>
        <v>144.63099999999997</v>
      </c>
      <c r="AD7642" s="5">
        <f>IFERROR(AA7642/D7642,0)</f>
        <v>8.3047285464098054E-3</v>
      </c>
      <c r="AE7642" s="15">
        <f t="shared" si="729"/>
        <v>0.33424657534246577</v>
      </c>
      <c r="AF7642" s="5">
        <f>IFERROR(AD7642*AE7642*48,0)</f>
        <v>0.13323969963774196</v>
      </c>
    </row>
    <row r="7643" spans="1:32" x14ac:dyDescent="0.15">
      <c r="A7643" s="1"/>
      <c r="B7643" s="1" t="s">
        <v>50</v>
      </c>
      <c r="C7643" s="1" t="s">
        <v>58</v>
      </c>
      <c r="D7643" s="1">
        <v>142.75</v>
      </c>
      <c r="E7643" s="6">
        <v>3.13</v>
      </c>
      <c r="F7643" s="18">
        <v>0.4375</v>
      </c>
      <c r="G7643" s="1">
        <v>25.8</v>
      </c>
      <c r="H7643" s="1">
        <v>65</v>
      </c>
      <c r="I7643" s="1">
        <v>25.8</v>
      </c>
      <c r="J7643" s="1">
        <v>0.3</v>
      </c>
      <c r="K7643" s="1">
        <v>440</v>
      </c>
      <c r="L7643" s="1">
        <v>700</v>
      </c>
      <c r="M7643" s="6">
        <f t="shared" si="731"/>
        <v>25.800000000000011</v>
      </c>
      <c r="N7643" s="19">
        <v>0.5</v>
      </c>
      <c r="O7643" s="11" cm="1">
        <f t="array" ref="O7643">ROUND(_xlfn.SWITCH(C7643,"建筑专教",IF(S7643&gt;0.1,1.38,1.28),"阶梯教室",IF(S7643&gt;0.1,1.15,1.05),"公共教室",IF(S7643&gt;0.1,1.22,1.12),IF(S7643&gt;0.1,1.2,1.1))+(MOD(ROW()*11,31)/31-0.5)*0.06,2)</f>
        <v>1.35</v>
      </c>
      <c r="P7643" s="12">
        <f t="shared" si="730"/>
        <v>0.05</v>
      </c>
      <c r="Q7643" s="13">
        <f t="shared" si="732"/>
        <v>-0.47615104120395829</v>
      </c>
      <c r="R7643" s="1">
        <v>0.51949999999999996</v>
      </c>
      <c r="S7643" s="1">
        <v>0.19750000000000001</v>
      </c>
      <c r="T7643" s="1">
        <v>0.34</v>
      </c>
      <c r="U7643" s="4" t="s">
        <v>60</v>
      </c>
      <c r="V7643">
        <v>0.49</v>
      </c>
      <c r="W7643">
        <v>0.4</v>
      </c>
      <c r="X7643">
        <v>0.75</v>
      </c>
      <c r="Y7643">
        <v>2.38</v>
      </c>
      <c r="Z7643">
        <v>0.25</v>
      </c>
      <c r="AA7643" s="5">
        <f t="shared" si="727"/>
        <v>1.0569999999999999</v>
      </c>
      <c r="AB7643" s="15" cm="1">
        <f t="array" ref="AB7643">_xlfn.SWITCH(U7643,"夏",122,"冬",90,"春",153,"秋",153,0)</f>
        <v>122</v>
      </c>
      <c r="AC7643" s="16">
        <f t="shared" si="728"/>
        <v>128.95399999999998</v>
      </c>
      <c r="AD7643" s="5">
        <f>IFERROR(AA7643/D7643,0)</f>
        <v>7.4045534150612956E-3</v>
      </c>
      <c r="AE7643" s="15">
        <f t="shared" si="729"/>
        <v>0.33424657534246577</v>
      </c>
      <c r="AF7643" s="5">
        <f>IFERROR(AD7643*AE7643*48,0)</f>
        <v>0.11879743780438068</v>
      </c>
    </row>
    <row r="7644" spans="1:32" x14ac:dyDescent="0.15">
      <c r="A7644" s="1"/>
      <c r="B7644" s="1" t="s">
        <v>50</v>
      </c>
      <c r="C7644" s="1" t="s">
        <v>58</v>
      </c>
      <c r="D7644" s="1">
        <v>142.75</v>
      </c>
      <c r="E7644" s="6">
        <v>3.13</v>
      </c>
      <c r="F7644" s="18">
        <v>0.45833333333333298</v>
      </c>
      <c r="G7644" s="1">
        <v>26.4</v>
      </c>
      <c r="H7644" s="1">
        <v>62</v>
      </c>
      <c r="I7644" s="1">
        <v>26.4</v>
      </c>
      <c r="J7644" s="1">
        <v>0.3</v>
      </c>
      <c r="K7644" s="1">
        <v>440</v>
      </c>
      <c r="L7644" s="1">
        <v>800</v>
      </c>
      <c r="M7644" s="6">
        <f t="shared" si="731"/>
        <v>26.400000000000034</v>
      </c>
      <c r="N7644" s="19">
        <v>0.5</v>
      </c>
      <c r="O7644" s="11" cm="1">
        <f t="array" ref="O7644">ROUND(_xlfn.SWITCH(C7644,"建筑专教",IF(S7644&gt;0.1,1.38,1.28),"阶梯教室",IF(S7644&gt;0.1,1.15,1.05),"公共教室",IF(S7644&gt;0.1,1.22,1.12),IF(S7644&gt;0.1,1.2,1.1))+(MOD(ROW()*11,31)/31-0.5)*0.06,2)</f>
        <v>1.37</v>
      </c>
      <c r="P7644" s="12">
        <f t="shared" si="730"/>
        <v>0.05</v>
      </c>
      <c r="Q7644" s="13">
        <f t="shared" si="732"/>
        <v>-0.23223194857921695</v>
      </c>
      <c r="R7644" s="1">
        <v>0.52849999999999997</v>
      </c>
      <c r="S7644" s="1">
        <v>0.20499999999999999</v>
      </c>
      <c r="T7644" s="1">
        <v>0.47499999999999998</v>
      </c>
      <c r="U7644" s="4" t="s">
        <v>60</v>
      </c>
      <c r="V7644">
        <v>0.49</v>
      </c>
      <c r="W7644">
        <v>0.4</v>
      </c>
      <c r="X7644">
        <v>0.75</v>
      </c>
      <c r="Y7644">
        <v>2.38</v>
      </c>
      <c r="Z7644">
        <v>0.25</v>
      </c>
      <c r="AA7644" s="5">
        <f t="shared" si="727"/>
        <v>1.2084999999999999</v>
      </c>
      <c r="AB7644" s="15" cm="1">
        <f t="array" ref="AB7644">_xlfn.SWITCH(U7644,"夏",122,"冬",90,"春",153,"秋",153,0)</f>
        <v>122</v>
      </c>
      <c r="AC7644" s="16">
        <f t="shared" si="728"/>
        <v>147.43699999999998</v>
      </c>
      <c r="AD7644" s="5">
        <f>IFERROR(AA7644/D7644,0)</f>
        <v>8.4658493870402793E-3</v>
      </c>
      <c r="AE7644" s="15">
        <f t="shared" si="729"/>
        <v>0.33424657534246577</v>
      </c>
      <c r="AF7644" s="5">
        <f>IFERROR(AD7644*AE7644*48,0)</f>
        <v>0.13582469591919966</v>
      </c>
    </row>
    <row r="7645" spans="1:32" x14ac:dyDescent="0.15">
      <c r="A7645" s="1"/>
      <c r="B7645" s="1" t="s">
        <v>50</v>
      </c>
      <c r="C7645" s="1" t="s">
        <v>58</v>
      </c>
      <c r="D7645" s="1">
        <v>142.75</v>
      </c>
      <c r="E7645" s="6">
        <v>3.13</v>
      </c>
      <c r="F7645" s="18">
        <v>0.47916666666666702</v>
      </c>
      <c r="G7645" s="1">
        <v>27</v>
      </c>
      <c r="H7645" s="1">
        <v>59</v>
      </c>
      <c r="I7645" s="1">
        <v>27</v>
      </c>
      <c r="J7645" s="1">
        <v>0.3</v>
      </c>
      <c r="K7645" s="1">
        <v>440</v>
      </c>
      <c r="L7645" s="1">
        <v>900</v>
      </c>
      <c r="M7645" s="6">
        <f t="shared" si="731"/>
        <v>27</v>
      </c>
      <c r="N7645" s="19">
        <v>0.5</v>
      </c>
      <c r="O7645" s="11" cm="1">
        <f t="array" ref="O7645">ROUND(_xlfn.SWITCH(C7645,"建筑专教",IF(S7645&gt;0.1,1.38,1.28),"阶梯教室",IF(S7645&gt;0.1,1.15,1.05),"公共教室",IF(S7645&gt;0.1,1.22,1.12),IF(S7645&gt;0.1,1.2,1.1))+(MOD(ROW()*11,31)/31-0.5)*0.06,2)</f>
        <v>1.39</v>
      </c>
      <c r="P7645" s="12">
        <f t="shared" si="730"/>
        <v>0.05</v>
      </c>
      <c r="Q7645" s="13">
        <f t="shared" si="732"/>
        <v>4.0584647660013616E-3</v>
      </c>
      <c r="R7645" s="1">
        <v>0.53749999999999998</v>
      </c>
      <c r="S7645" s="1">
        <v>0.21249999999999999</v>
      </c>
      <c r="T7645" s="1">
        <v>0.47499999999999998</v>
      </c>
      <c r="U7645" s="4" t="s">
        <v>60</v>
      </c>
      <c r="V7645">
        <v>0.49</v>
      </c>
      <c r="W7645">
        <v>0.4</v>
      </c>
      <c r="X7645">
        <v>0.75</v>
      </c>
      <c r="Y7645">
        <v>2.38</v>
      </c>
      <c r="Z7645">
        <v>0.25</v>
      </c>
      <c r="AA7645" s="5">
        <f t="shared" si="727"/>
        <v>1.2250000000000001</v>
      </c>
      <c r="AB7645" s="15" cm="1">
        <f t="array" ref="AB7645">_xlfn.SWITCH(U7645,"夏",122,"冬",90,"春",153,"秋",153,0)</f>
        <v>122</v>
      </c>
      <c r="AC7645" s="16">
        <f t="shared" si="728"/>
        <v>149.45000000000002</v>
      </c>
      <c r="AD7645" s="5">
        <f>IFERROR(AA7645/D7645,0)</f>
        <v>8.5814360770577938E-3</v>
      </c>
      <c r="AE7645" s="15">
        <f t="shared" si="729"/>
        <v>0.33424657534246577</v>
      </c>
      <c r="AF7645" s="5">
        <f>IFERROR(AD7645*AE7645*48,0)</f>
        <v>0.13767914977328888</v>
      </c>
    </row>
    <row r="7646" spans="1:32" x14ac:dyDescent="0.15">
      <c r="A7646" s="1"/>
      <c r="B7646" s="1" t="s">
        <v>50</v>
      </c>
      <c r="C7646" s="1" t="s">
        <v>58</v>
      </c>
      <c r="D7646" s="1">
        <v>142.75</v>
      </c>
      <c r="E7646" s="6">
        <v>3.13</v>
      </c>
      <c r="F7646" s="18">
        <v>0.5</v>
      </c>
      <c r="G7646" s="1">
        <v>27.6</v>
      </c>
      <c r="H7646" s="1">
        <v>56</v>
      </c>
      <c r="I7646" s="1">
        <v>27.6</v>
      </c>
      <c r="J7646" s="1">
        <v>0.3</v>
      </c>
      <c r="K7646" s="1">
        <v>410</v>
      </c>
      <c r="L7646" s="1">
        <v>1000</v>
      </c>
      <c r="M7646" s="6">
        <f t="shared" si="731"/>
        <v>27.600000000000136</v>
      </c>
      <c r="N7646" s="1">
        <v>0</v>
      </c>
      <c r="O7646" s="1">
        <v>0</v>
      </c>
      <c r="P7646" s="12">
        <f t="shared" si="730"/>
        <v>0</v>
      </c>
      <c r="Q7646" s="1">
        <v>0</v>
      </c>
      <c r="R7646" s="1">
        <v>0.54649999999999999</v>
      </c>
      <c r="S7646" s="1">
        <v>0.22</v>
      </c>
      <c r="T7646" s="1">
        <v>0</v>
      </c>
      <c r="U7646" s="4" t="s">
        <v>60</v>
      </c>
      <c r="V7646">
        <v>0.49</v>
      </c>
      <c r="W7646">
        <v>0.4</v>
      </c>
      <c r="X7646">
        <v>0.75</v>
      </c>
      <c r="Y7646">
        <v>2.38</v>
      </c>
      <c r="Z7646">
        <v>0.25</v>
      </c>
      <c r="AA7646" s="5">
        <f t="shared" si="727"/>
        <v>0.76649999999999996</v>
      </c>
      <c r="AB7646" s="15" cm="1">
        <f t="array" ref="AB7646">_xlfn.SWITCH(U7646,"夏",122,"冬",90,"春",153,"秋",153,0)</f>
        <v>122</v>
      </c>
      <c r="AC7646" s="16">
        <f t="shared" si="728"/>
        <v>93.512999999999991</v>
      </c>
      <c r="AD7646" s="5">
        <f>IFERROR(AA7646/D7646,0)</f>
        <v>5.3695271453590189E-3</v>
      </c>
      <c r="AE7646" s="15">
        <f t="shared" si="729"/>
        <v>0.33424657534246577</v>
      </c>
      <c r="AF7646" s="5">
        <f>IFERROR(AD7646*AE7646*48,0)</f>
        <v>8.6147810858143603E-2</v>
      </c>
    </row>
    <row r="7647" spans="1:32" x14ac:dyDescent="0.15">
      <c r="A7647" s="1"/>
      <c r="B7647" s="1" t="s">
        <v>50</v>
      </c>
      <c r="C7647" s="1" t="s">
        <v>58</v>
      </c>
      <c r="D7647" s="1">
        <v>142.75</v>
      </c>
      <c r="E7647" s="6">
        <v>3.13</v>
      </c>
      <c r="F7647" s="18">
        <v>0.52083333333333304</v>
      </c>
      <c r="G7647" s="1">
        <v>28.2</v>
      </c>
      <c r="H7647" s="1">
        <v>53</v>
      </c>
      <c r="I7647" s="1">
        <v>28.2</v>
      </c>
      <c r="J7647" s="1">
        <v>0.3</v>
      </c>
      <c r="K7647" s="1">
        <v>410</v>
      </c>
      <c r="L7647" s="1">
        <v>1000</v>
      </c>
      <c r="M7647" s="6">
        <f t="shared" si="731"/>
        <v>28.199999999999875</v>
      </c>
      <c r="N7647" s="1">
        <v>0</v>
      </c>
      <c r="O7647" s="1">
        <v>0</v>
      </c>
      <c r="P7647" s="12">
        <f t="shared" si="730"/>
        <v>0</v>
      </c>
      <c r="Q7647" s="1">
        <v>0</v>
      </c>
      <c r="R7647" s="1">
        <v>0.55549999999999999</v>
      </c>
      <c r="S7647" s="1">
        <v>0.22</v>
      </c>
      <c r="T7647" s="1">
        <v>0</v>
      </c>
      <c r="U7647" s="4" t="s">
        <v>60</v>
      </c>
      <c r="V7647">
        <v>0.49</v>
      </c>
      <c r="W7647">
        <v>0.4</v>
      </c>
      <c r="X7647">
        <v>0.75</v>
      </c>
      <c r="Y7647">
        <v>2.38</v>
      </c>
      <c r="Z7647">
        <v>0.25</v>
      </c>
      <c r="AA7647" s="5">
        <f t="shared" si="727"/>
        <v>0.77549999999999997</v>
      </c>
      <c r="AB7647" s="15" cm="1">
        <f t="array" ref="AB7647">_xlfn.SWITCH(U7647,"夏",122,"冬",90,"春",153,"秋",153,0)</f>
        <v>122</v>
      </c>
      <c r="AC7647" s="16">
        <f t="shared" si="728"/>
        <v>94.61099999999999</v>
      </c>
      <c r="AD7647" s="5">
        <f>IFERROR(AA7647/D7647,0)</f>
        <v>5.4325744308231167E-3</v>
      </c>
      <c r="AE7647" s="15">
        <f t="shared" si="729"/>
        <v>0.33424657534246577</v>
      </c>
      <c r="AF7647" s="5">
        <f>IFERROR(AD7647*AE7647*48,0)</f>
        <v>8.7159331142192265E-2</v>
      </c>
    </row>
    <row r="7648" spans="1:32" x14ac:dyDescent="0.15">
      <c r="A7648" s="1"/>
      <c r="B7648" s="1" t="s">
        <v>50</v>
      </c>
      <c r="C7648" s="1" t="s">
        <v>58</v>
      </c>
      <c r="D7648" s="1">
        <v>142.75</v>
      </c>
      <c r="E7648" s="6">
        <v>3.13</v>
      </c>
      <c r="F7648" s="18">
        <v>0.54166666666666696</v>
      </c>
      <c r="G7648" s="1">
        <v>28.8</v>
      </c>
      <c r="H7648" s="1">
        <v>50</v>
      </c>
      <c r="I7648" s="1">
        <v>28.8</v>
      </c>
      <c r="J7648" s="1">
        <v>0.3</v>
      </c>
      <c r="K7648" s="1">
        <v>410</v>
      </c>
      <c r="L7648" s="1">
        <v>1000</v>
      </c>
      <c r="M7648" s="6">
        <f t="shared" si="731"/>
        <v>28.799999999999898</v>
      </c>
      <c r="N7648" s="1">
        <v>0</v>
      </c>
      <c r="O7648" s="1">
        <v>0</v>
      </c>
      <c r="P7648" s="12">
        <f t="shared" si="730"/>
        <v>0</v>
      </c>
      <c r="Q7648" s="1">
        <v>0</v>
      </c>
      <c r="R7648" s="1">
        <v>0.5645</v>
      </c>
      <c r="S7648" s="1">
        <v>0.22</v>
      </c>
      <c r="T7648" s="1">
        <v>0</v>
      </c>
      <c r="U7648" s="4" t="s">
        <v>60</v>
      </c>
      <c r="V7648">
        <v>0.49</v>
      </c>
      <c r="W7648">
        <v>0.4</v>
      </c>
      <c r="X7648">
        <v>0.75</v>
      </c>
      <c r="Y7648">
        <v>2.38</v>
      </c>
      <c r="Z7648">
        <v>0.25</v>
      </c>
      <c r="AA7648" s="5">
        <f t="shared" si="727"/>
        <v>0.78449999999999998</v>
      </c>
      <c r="AB7648" s="15" cm="1">
        <f t="array" ref="AB7648">_xlfn.SWITCH(U7648,"夏",122,"冬",90,"春",153,"秋",153,0)</f>
        <v>122</v>
      </c>
      <c r="AC7648" s="16">
        <f t="shared" si="728"/>
        <v>95.709000000000003</v>
      </c>
      <c r="AD7648" s="5">
        <f>IFERROR(AA7648/D7648,0)</f>
        <v>5.4956217162872153E-3</v>
      </c>
      <c r="AE7648" s="15">
        <f t="shared" si="729"/>
        <v>0.33424657534246577</v>
      </c>
      <c r="AF7648" s="5">
        <f>IFERROR(AD7648*AE7648*48,0)</f>
        <v>8.8170851426240912E-2</v>
      </c>
    </row>
    <row r="7649" spans="1:32" x14ac:dyDescent="0.15">
      <c r="A7649" s="1"/>
      <c r="B7649" s="1" t="s">
        <v>50</v>
      </c>
      <c r="C7649" s="1" t="s">
        <v>58</v>
      </c>
      <c r="D7649" s="1">
        <v>142.75</v>
      </c>
      <c r="E7649" s="6">
        <v>3.13</v>
      </c>
      <c r="F7649" s="18">
        <v>0.5625</v>
      </c>
      <c r="G7649" s="1">
        <v>28.9</v>
      </c>
      <c r="H7649" s="1">
        <v>49.5</v>
      </c>
      <c r="I7649" s="1">
        <v>28.9</v>
      </c>
      <c r="J7649" s="1">
        <v>0.3</v>
      </c>
      <c r="K7649" s="1">
        <v>410</v>
      </c>
      <c r="L7649" s="1">
        <v>950</v>
      </c>
      <c r="M7649" s="6">
        <f t="shared" si="731"/>
        <v>28.89999999999992</v>
      </c>
      <c r="N7649" s="1">
        <v>0</v>
      </c>
      <c r="O7649" s="1">
        <v>0</v>
      </c>
      <c r="P7649" s="12">
        <f t="shared" si="730"/>
        <v>0</v>
      </c>
      <c r="Q7649" s="1">
        <v>0</v>
      </c>
      <c r="R7649" s="1">
        <v>0.56599999999999995</v>
      </c>
      <c r="S7649" s="1">
        <v>0.21625</v>
      </c>
      <c r="T7649" s="1">
        <v>0</v>
      </c>
      <c r="U7649" s="4" t="s">
        <v>60</v>
      </c>
      <c r="V7649">
        <v>0.49</v>
      </c>
      <c r="W7649">
        <v>0.4</v>
      </c>
      <c r="X7649">
        <v>0.75</v>
      </c>
      <c r="Y7649">
        <v>2.38</v>
      </c>
      <c r="Z7649">
        <v>0.25</v>
      </c>
      <c r="AA7649" s="5">
        <f t="shared" si="727"/>
        <v>0.78224999999999989</v>
      </c>
      <c r="AB7649" s="15" cm="1">
        <f t="array" ref="AB7649">_xlfn.SWITCH(U7649,"夏",122,"冬",90,"春",153,"秋",153,0)</f>
        <v>122</v>
      </c>
      <c r="AC7649" s="16">
        <f t="shared" si="728"/>
        <v>95.434499999999986</v>
      </c>
      <c r="AD7649" s="5">
        <f>IFERROR(AA7649/D7649,0)</f>
        <v>5.4798598949211902E-3</v>
      </c>
      <c r="AE7649" s="15">
        <f t="shared" si="729"/>
        <v>0.33424657534246577</v>
      </c>
      <c r="AF7649" s="5">
        <f>IFERROR(AD7649*AE7649*48,0)</f>
        <v>8.7917971355228747E-2</v>
      </c>
    </row>
    <row r="7650" spans="1:32" x14ac:dyDescent="0.15">
      <c r="A7650" s="1"/>
      <c r="B7650" s="1" t="s">
        <v>50</v>
      </c>
      <c r="C7650" s="1" t="s">
        <v>58</v>
      </c>
      <c r="D7650" s="1">
        <v>142.75</v>
      </c>
      <c r="E7650" s="6">
        <v>3.13</v>
      </c>
      <c r="F7650" s="18">
        <v>0.58333333333333304</v>
      </c>
      <c r="G7650" s="1">
        <v>28.5</v>
      </c>
      <c r="H7650" s="1">
        <v>50.5</v>
      </c>
      <c r="I7650" s="1">
        <v>28.5</v>
      </c>
      <c r="J7650" s="1">
        <v>0.3</v>
      </c>
      <c r="K7650" s="1">
        <v>440</v>
      </c>
      <c r="L7650" s="1">
        <v>900</v>
      </c>
      <c r="M7650" s="6">
        <f t="shared" si="731"/>
        <v>28.500000000000057</v>
      </c>
      <c r="N7650" s="19">
        <v>0.5</v>
      </c>
      <c r="O7650" s="11" cm="1">
        <f t="array" ref="O7650">ROUND(_xlfn.SWITCH(C7650,"建筑专教",IF(S7650&gt;0.1,1.38,1.28),"阶梯教室",IF(S7650&gt;0.1,1.15,1.05),"公共教室",IF(S7650&gt;0.1,1.22,1.12),IF(S7650&gt;0.1,1.2,1.1))+(MOD(ROW()*11,31)/31-0.5)*0.06,2)</f>
        <v>1.38</v>
      </c>
      <c r="P7650" s="12">
        <f t="shared" si="730"/>
        <v>0.05</v>
      </c>
      <c r="Q7650" s="13">
        <f t="shared" si="732"/>
        <v>0.48166056735430185</v>
      </c>
      <c r="R7650" s="1">
        <v>0.56000000000000005</v>
      </c>
      <c r="S7650" s="1">
        <v>0.21249999999999999</v>
      </c>
      <c r="T7650" s="1">
        <v>0.23300000000000001</v>
      </c>
      <c r="U7650" s="4" t="s">
        <v>60</v>
      </c>
      <c r="V7650">
        <v>0.49</v>
      </c>
      <c r="W7650">
        <v>0.4</v>
      </c>
      <c r="X7650">
        <v>0.75</v>
      </c>
      <c r="Y7650">
        <v>2.38</v>
      </c>
      <c r="Z7650">
        <v>0.25</v>
      </c>
      <c r="AA7650" s="5">
        <f t="shared" si="727"/>
        <v>1.0055000000000001</v>
      </c>
      <c r="AB7650" s="15" cm="1">
        <f t="array" ref="AB7650">_xlfn.SWITCH(U7650,"夏",122,"冬",90,"春",153,"秋",153,0)</f>
        <v>122</v>
      </c>
      <c r="AC7650" s="16">
        <f t="shared" si="728"/>
        <v>122.67100000000001</v>
      </c>
      <c r="AD7650" s="5">
        <f>IFERROR(AA7650/D7650,0)</f>
        <v>7.0437828371278464E-3</v>
      </c>
      <c r="AE7650" s="15">
        <f t="shared" si="729"/>
        <v>0.33424657534246577</v>
      </c>
      <c r="AF7650" s="5">
        <f>IFERROR(AD7650*AE7650*48,0)</f>
        <v>0.11300929395676895</v>
      </c>
    </row>
    <row r="7651" spans="1:32" x14ac:dyDescent="0.15">
      <c r="A7651" s="1"/>
      <c r="B7651" s="1" t="s">
        <v>50</v>
      </c>
      <c r="C7651" s="1" t="s">
        <v>58</v>
      </c>
      <c r="D7651" s="1">
        <v>142.75</v>
      </c>
      <c r="E7651" s="6">
        <v>3.13</v>
      </c>
      <c r="F7651" s="18">
        <v>0.60416666666666696</v>
      </c>
      <c r="G7651" s="1">
        <v>28.1</v>
      </c>
      <c r="H7651" s="1">
        <v>51.5</v>
      </c>
      <c r="I7651" s="1">
        <v>28.1</v>
      </c>
      <c r="J7651" s="1">
        <v>0.3</v>
      </c>
      <c r="K7651" s="1">
        <v>440</v>
      </c>
      <c r="L7651" s="1">
        <v>850</v>
      </c>
      <c r="M7651" s="6">
        <f t="shared" si="731"/>
        <v>28.099999999999966</v>
      </c>
      <c r="N7651" s="19">
        <v>0.5</v>
      </c>
      <c r="O7651" s="11" cm="1">
        <f t="array" ref="O7651">ROUND(_xlfn.SWITCH(C7651,"建筑专教",IF(S7651&gt;0.1,1.38,1.28),"阶梯教室",IF(S7651&gt;0.1,1.15,1.05),"公共教室",IF(S7651&gt;0.1,1.22,1.12),IF(S7651&gt;0.1,1.2,1.1))+(MOD(ROW()*11,31)/31-0.5)*0.06,2)</f>
        <v>1.4</v>
      </c>
      <c r="P7651" s="12">
        <f t="shared" si="730"/>
        <v>0.05</v>
      </c>
      <c r="Q7651" s="13">
        <f t="shared" si="732"/>
        <v>0.37982373317743329</v>
      </c>
      <c r="R7651" s="1">
        <v>0.55400000000000005</v>
      </c>
      <c r="S7651" s="1">
        <v>0.20874999999999999</v>
      </c>
      <c r="T7651" s="1">
        <v>0.223</v>
      </c>
      <c r="U7651" s="4" t="s">
        <v>60</v>
      </c>
      <c r="V7651">
        <v>0.49</v>
      </c>
      <c r="W7651">
        <v>0.4</v>
      </c>
      <c r="X7651">
        <v>0.75</v>
      </c>
      <c r="Y7651">
        <v>2.38</v>
      </c>
      <c r="Z7651">
        <v>0.25</v>
      </c>
      <c r="AA7651" s="5">
        <f t="shared" si="727"/>
        <v>0.98575000000000002</v>
      </c>
      <c r="AB7651" s="15" cm="1">
        <f t="array" ref="AB7651">_xlfn.SWITCH(U7651,"夏",122,"冬",90,"春",153,"秋",153,0)</f>
        <v>122</v>
      </c>
      <c r="AC7651" s="16">
        <f t="shared" si="728"/>
        <v>120.2615</v>
      </c>
      <c r="AD7651" s="5">
        <f>IFERROR(AA7651/D7651,0)</f>
        <v>6.905429071803853E-3</v>
      </c>
      <c r="AE7651" s="15">
        <f t="shared" si="729"/>
        <v>0.33424657534246577</v>
      </c>
      <c r="AF7651" s="5">
        <f>IFERROR(AD7651*AE7651*48,0)</f>
        <v>0.11078956888899552</v>
      </c>
    </row>
    <row r="7652" spans="1:32" x14ac:dyDescent="0.15">
      <c r="A7652" s="1"/>
      <c r="B7652" s="1" t="s">
        <v>50</v>
      </c>
      <c r="C7652" s="1" t="s">
        <v>58</v>
      </c>
      <c r="D7652" s="1">
        <v>142.75</v>
      </c>
      <c r="E7652" s="6">
        <v>3.13</v>
      </c>
      <c r="F7652" s="18">
        <v>0.625</v>
      </c>
      <c r="G7652" s="1">
        <v>27.7</v>
      </c>
      <c r="H7652" s="1">
        <v>52.5</v>
      </c>
      <c r="I7652" s="1">
        <v>27.7</v>
      </c>
      <c r="J7652" s="1">
        <v>0.3</v>
      </c>
      <c r="K7652" s="1">
        <v>440</v>
      </c>
      <c r="L7652" s="1">
        <v>800</v>
      </c>
      <c r="M7652" s="6">
        <f t="shared" si="731"/>
        <v>27.699999999999932</v>
      </c>
      <c r="N7652" s="19">
        <v>0.5</v>
      </c>
      <c r="O7652" s="11" cm="1">
        <f t="array" ref="O7652">ROUND(_xlfn.SWITCH(C7652,"建筑专教",IF(S7652&gt;0.1,1.38,1.28),"阶梯教室",IF(S7652&gt;0.1,1.15,1.05),"公共教室",IF(S7652&gt;0.1,1.22,1.12),IF(S7652&gt;0.1,1.2,1.1))+(MOD(ROW()*11,31)/31-0.5)*0.06,2)</f>
        <v>1.36</v>
      </c>
      <c r="P7652" s="12">
        <f t="shared" si="730"/>
        <v>0.05</v>
      </c>
      <c r="Q7652" s="13">
        <f t="shared" si="732"/>
        <v>0.18399859943044222</v>
      </c>
      <c r="R7652" s="1">
        <v>0.54800000000000004</v>
      </c>
      <c r="S7652" s="1">
        <v>0.20499999999999999</v>
      </c>
      <c r="T7652" s="1">
        <v>0.47499999999999998</v>
      </c>
      <c r="U7652" s="4" t="s">
        <v>60</v>
      </c>
      <c r="V7652">
        <v>0.49</v>
      </c>
      <c r="W7652">
        <v>0.4</v>
      </c>
      <c r="X7652">
        <v>0.75</v>
      </c>
      <c r="Y7652">
        <v>2.38</v>
      </c>
      <c r="Z7652">
        <v>0.25</v>
      </c>
      <c r="AA7652" s="5">
        <f t="shared" si="727"/>
        <v>1.228</v>
      </c>
      <c r="AB7652" s="15" cm="1">
        <f t="array" ref="AB7652">_xlfn.SWITCH(U7652,"夏",122,"冬",90,"春",153,"秋",153,0)</f>
        <v>122</v>
      </c>
      <c r="AC7652" s="16">
        <f t="shared" si="728"/>
        <v>149.816</v>
      </c>
      <c r="AD7652" s="5">
        <f>IFERROR(AA7652/D7652,0)</f>
        <v>8.6024518388791594E-3</v>
      </c>
      <c r="AE7652" s="15">
        <f t="shared" si="729"/>
        <v>0.33424657534246577</v>
      </c>
      <c r="AF7652" s="5">
        <f>IFERROR(AD7652*AE7652*48,0)</f>
        <v>0.13801632320130511</v>
      </c>
    </row>
    <row r="7653" spans="1:32" x14ac:dyDescent="0.15">
      <c r="A7653" s="1"/>
      <c r="B7653" s="1" t="s">
        <v>50</v>
      </c>
      <c r="C7653" s="1" t="s">
        <v>58</v>
      </c>
      <c r="D7653" s="1">
        <v>142.75</v>
      </c>
      <c r="E7653" s="6">
        <v>3.13</v>
      </c>
      <c r="F7653" s="18">
        <v>0.64583333333333304</v>
      </c>
      <c r="G7653" s="1">
        <v>27.3</v>
      </c>
      <c r="H7653" s="1">
        <v>53.5</v>
      </c>
      <c r="I7653" s="1">
        <v>27.3</v>
      </c>
      <c r="J7653" s="1">
        <v>0.3</v>
      </c>
      <c r="K7653" s="1">
        <v>440</v>
      </c>
      <c r="L7653" s="1">
        <v>750</v>
      </c>
      <c r="M7653" s="6">
        <f t="shared" si="731"/>
        <v>27.300000000000011</v>
      </c>
      <c r="N7653" s="19">
        <v>0.5</v>
      </c>
      <c r="O7653" s="11" cm="1">
        <f t="array" ref="O7653">ROUND(_xlfn.SWITCH(C7653,"建筑专教",IF(S7653&gt;0.1,1.38,1.28),"阶梯教室",IF(S7653&gt;0.1,1.15,1.05),"公共教室",IF(S7653&gt;0.1,1.22,1.12),IF(S7653&gt;0.1,1.2,1.1))+(MOD(ROW()*11,31)/31-0.5)*0.06,2)</f>
        <v>1.38</v>
      </c>
      <c r="P7653" s="12">
        <f t="shared" si="730"/>
        <v>0.05</v>
      </c>
      <c r="Q7653" s="13">
        <f t="shared" si="732"/>
        <v>8.5126270116512873E-2</v>
      </c>
      <c r="R7653" s="1">
        <v>0.54200000000000004</v>
      </c>
      <c r="S7653" s="1">
        <v>0.20125000000000001</v>
      </c>
      <c r="T7653" s="1">
        <v>0.47</v>
      </c>
      <c r="U7653" s="4" t="s">
        <v>60</v>
      </c>
      <c r="V7653">
        <v>0.49</v>
      </c>
      <c r="W7653">
        <v>0.4</v>
      </c>
      <c r="X7653">
        <v>0.75</v>
      </c>
      <c r="Y7653">
        <v>2.38</v>
      </c>
      <c r="Z7653">
        <v>0.25</v>
      </c>
      <c r="AA7653" s="5">
        <f t="shared" si="727"/>
        <v>1.2132499999999999</v>
      </c>
      <c r="AB7653" s="15" cm="1">
        <f t="array" ref="AB7653">_xlfn.SWITCH(U7653,"夏",122,"冬",90,"春",153,"秋",153,0)</f>
        <v>122</v>
      </c>
      <c r="AC7653" s="16">
        <f t="shared" si="728"/>
        <v>148.01649999999998</v>
      </c>
      <c r="AD7653" s="5">
        <f>IFERROR(AA7653/D7653,0)</f>
        <v>8.4991243432574418E-3</v>
      </c>
      <c r="AE7653" s="15">
        <f t="shared" si="729"/>
        <v>0.33424657534246577</v>
      </c>
      <c r="AF7653" s="5">
        <f>IFERROR(AD7653*AE7653*48,0)</f>
        <v>0.13635855384689199</v>
      </c>
    </row>
    <row r="7654" spans="1:32" x14ac:dyDescent="0.15">
      <c r="A7654" s="1"/>
      <c r="B7654" s="1" t="s">
        <v>50</v>
      </c>
      <c r="C7654" s="1" t="s">
        <v>58</v>
      </c>
      <c r="D7654" s="1">
        <v>142.75</v>
      </c>
      <c r="E7654" s="6">
        <v>3.13</v>
      </c>
      <c r="F7654" s="18">
        <v>0.66666666666666696</v>
      </c>
      <c r="G7654" s="1">
        <v>26.9</v>
      </c>
      <c r="H7654" s="1">
        <v>54.5</v>
      </c>
      <c r="I7654" s="1">
        <v>26.9</v>
      </c>
      <c r="J7654" s="1">
        <v>0.3</v>
      </c>
      <c r="K7654" s="1">
        <v>440</v>
      </c>
      <c r="L7654" s="1">
        <v>700</v>
      </c>
      <c r="M7654" s="6">
        <f t="shared" si="731"/>
        <v>26.899999999999864</v>
      </c>
      <c r="N7654" s="19">
        <v>0.5</v>
      </c>
      <c r="O7654" s="11" cm="1">
        <f t="array" ref="O7654">ROUND(_xlfn.SWITCH(C7654,"建筑专教",IF(S7654&gt;0.1,1.38,1.28),"阶梯教室",IF(S7654&gt;0.1,1.15,1.05),"公共教室",IF(S7654&gt;0.1,1.22,1.12),IF(S7654&gt;0.1,1.2,1.1))+(MOD(ROW()*11,31)/31-0.5)*0.06,2)</f>
        <v>1.41</v>
      </c>
      <c r="P7654" s="12">
        <f t="shared" si="730"/>
        <v>0.05</v>
      </c>
      <c r="Q7654" s="13">
        <f t="shared" si="732"/>
        <v>7.0047297184781107E-3</v>
      </c>
      <c r="R7654" s="1">
        <v>0.53600000000000003</v>
      </c>
      <c r="S7654" s="1">
        <v>0.19750000000000001</v>
      </c>
      <c r="T7654" s="1">
        <v>0.3</v>
      </c>
      <c r="U7654" s="4" t="s">
        <v>60</v>
      </c>
      <c r="V7654">
        <v>0.49</v>
      </c>
      <c r="W7654">
        <v>0.4</v>
      </c>
      <c r="X7654">
        <v>0.75</v>
      </c>
      <c r="Y7654">
        <v>2.38</v>
      </c>
      <c r="Z7654">
        <v>0.25</v>
      </c>
      <c r="AA7654" s="5">
        <f t="shared" si="727"/>
        <v>1.0335000000000001</v>
      </c>
      <c r="AB7654" s="15" cm="1">
        <f t="array" ref="AB7654">_xlfn.SWITCH(U7654,"夏",122,"冬",90,"春",153,"秋",153,0)</f>
        <v>122</v>
      </c>
      <c r="AC7654" s="16">
        <f t="shared" si="728"/>
        <v>126.08700000000002</v>
      </c>
      <c r="AD7654" s="5">
        <f>IFERROR(AA7654/D7654,0)</f>
        <v>7.2399299474605961E-3</v>
      </c>
      <c r="AE7654" s="15">
        <f t="shared" si="729"/>
        <v>0.33424657534246577</v>
      </c>
      <c r="AF7654" s="5">
        <f>IFERROR(AD7654*AE7654*48,0)</f>
        <v>0.11615624595158699</v>
      </c>
    </row>
    <row r="7655" spans="1:32" x14ac:dyDescent="0.15">
      <c r="A7655" s="1"/>
      <c r="B7655" s="1" t="s">
        <v>50</v>
      </c>
      <c r="C7655" s="1" t="s">
        <v>58</v>
      </c>
      <c r="D7655" s="1">
        <v>142.75</v>
      </c>
      <c r="E7655" s="6">
        <v>3.13</v>
      </c>
      <c r="F7655" s="18">
        <v>0.6875</v>
      </c>
      <c r="G7655" s="1">
        <v>26.5</v>
      </c>
      <c r="H7655" s="1">
        <v>55.5</v>
      </c>
      <c r="I7655" s="1">
        <v>26.5</v>
      </c>
      <c r="J7655" s="1">
        <v>0.3</v>
      </c>
      <c r="K7655" s="1">
        <v>440</v>
      </c>
      <c r="L7655" s="1">
        <v>650</v>
      </c>
      <c r="M7655" s="6">
        <f t="shared" si="731"/>
        <v>26.500000000000114</v>
      </c>
      <c r="N7655" s="19">
        <v>0.5</v>
      </c>
      <c r="O7655" s="11" cm="1">
        <f t="array" ref="O7655">ROUND(_xlfn.SWITCH(C7655,"建筑专教",IF(S7655&gt;0.1,1.38,1.28),"阶梯教室",IF(S7655&gt;0.1,1.15,1.05),"公共教室",IF(S7655&gt;0.1,1.22,1.12),IF(S7655&gt;0.1,1.2,1.1))+(MOD(ROW()*11,31)/31-0.5)*0.06,2)</f>
        <v>1.37</v>
      </c>
      <c r="P7655" s="12">
        <f t="shared" si="730"/>
        <v>0.05</v>
      </c>
      <c r="Q7655" s="13">
        <f t="shared" si="732"/>
        <v>-0.19895604561953015</v>
      </c>
      <c r="R7655" s="1">
        <v>0.53</v>
      </c>
      <c r="S7655" s="1">
        <v>0.19375000000000001</v>
      </c>
      <c r="T7655" s="1">
        <v>0.26</v>
      </c>
      <c r="U7655" s="4" t="s">
        <v>60</v>
      </c>
      <c r="V7655">
        <v>0.49</v>
      </c>
      <c r="W7655">
        <v>0.4</v>
      </c>
      <c r="X7655">
        <v>0.75</v>
      </c>
      <c r="Y7655">
        <v>2.38</v>
      </c>
      <c r="Z7655">
        <v>0.25</v>
      </c>
      <c r="AA7655" s="5">
        <f t="shared" si="727"/>
        <v>0.98375000000000001</v>
      </c>
      <c r="AB7655" s="15" cm="1">
        <f t="array" ref="AB7655">_xlfn.SWITCH(U7655,"夏",122,"冬",90,"春",153,"秋",153,0)</f>
        <v>122</v>
      </c>
      <c r="AC7655" s="16">
        <f t="shared" si="728"/>
        <v>120.0175</v>
      </c>
      <c r="AD7655" s="5">
        <f>IFERROR(AA7655/D7655,0)</f>
        <v>6.891418563922942E-3</v>
      </c>
      <c r="AE7655" s="15">
        <f t="shared" si="729"/>
        <v>0.33424657534246577</v>
      </c>
      <c r="AF7655" s="5">
        <f>IFERROR(AD7655*AE7655*48,0)</f>
        <v>0.11056478660365136</v>
      </c>
    </row>
    <row r="7656" spans="1:32" x14ac:dyDescent="0.15">
      <c r="A7656" s="1"/>
      <c r="B7656" s="1" t="s">
        <v>50</v>
      </c>
      <c r="C7656" s="1" t="s">
        <v>58</v>
      </c>
      <c r="D7656" s="1">
        <v>142.75</v>
      </c>
      <c r="E7656" s="6">
        <v>3.13</v>
      </c>
      <c r="F7656" s="18">
        <v>0.70833333333333304</v>
      </c>
      <c r="G7656" s="1">
        <v>26.1</v>
      </c>
      <c r="H7656" s="1">
        <v>56.5</v>
      </c>
      <c r="I7656" s="1">
        <v>26.1</v>
      </c>
      <c r="J7656" s="1">
        <v>0.3</v>
      </c>
      <c r="K7656" s="1">
        <v>440</v>
      </c>
      <c r="L7656" s="1">
        <v>600</v>
      </c>
      <c r="M7656" s="6">
        <f t="shared" si="731"/>
        <v>26.100000000000136</v>
      </c>
      <c r="N7656" s="19">
        <v>0.5</v>
      </c>
      <c r="O7656" s="11" cm="1">
        <f t="array" ref="O7656">ROUND(_xlfn.SWITCH(C7656,"建筑专教",IF(S7656&gt;0.1,1.38,1.28),"阶梯教室",IF(S7656&gt;0.1,1.15,1.05),"公共教室",IF(S7656&gt;0.1,1.22,1.12),IF(S7656&gt;0.1,1.2,1.1))+(MOD(ROW()*11,31)/31-0.5)*0.06,2)</f>
        <v>1.39</v>
      </c>
      <c r="P7656" s="12">
        <f t="shared" si="730"/>
        <v>0.05</v>
      </c>
      <c r="Q7656" s="13">
        <f t="shared" si="732"/>
        <v>-0.2912246814432341</v>
      </c>
      <c r="R7656" s="1">
        <v>0.52400000000000002</v>
      </c>
      <c r="S7656" s="1">
        <v>0.19</v>
      </c>
      <c r="T7656" s="1">
        <v>0.48499999999999999</v>
      </c>
      <c r="U7656" s="4" t="s">
        <v>60</v>
      </c>
      <c r="V7656">
        <v>0.49</v>
      </c>
      <c r="W7656">
        <v>0.4</v>
      </c>
      <c r="X7656">
        <v>0.75</v>
      </c>
      <c r="Y7656">
        <v>2.38</v>
      </c>
      <c r="Z7656">
        <v>0.25</v>
      </c>
      <c r="AA7656" s="5">
        <f t="shared" ref="AA7656:AA7719" si="733">R7656+S7656+T7656</f>
        <v>1.1989999999999998</v>
      </c>
      <c r="AB7656" s="15" cm="1">
        <f t="array" ref="AB7656">_xlfn.SWITCH(U7656,"夏",122,"冬",90,"春",153,"秋",153,0)</f>
        <v>122</v>
      </c>
      <c r="AC7656" s="16">
        <f t="shared" ref="AC7656:AC7719" si="734">AA7656*AB7656</f>
        <v>146.27799999999999</v>
      </c>
      <c r="AD7656" s="5">
        <f>IFERROR(AA7656/D7656,0)</f>
        <v>8.3992994746059542E-3</v>
      </c>
      <c r="AE7656" s="15">
        <f t="shared" ref="AE7656:AE7719" si="735">IF(U7656="夏",122/365,IF(U7656="冬",90/365,IF(OR(U7656="春",U7656="秋"),153/365,0)))</f>
        <v>0.33424657534246577</v>
      </c>
      <c r="AF7656" s="5">
        <f>IFERROR(AD7656*AE7656*48,0)</f>
        <v>0.13475698006381498</v>
      </c>
    </row>
    <row r="7657" spans="1:32" x14ac:dyDescent="0.15">
      <c r="A7657" s="1"/>
      <c r="B7657" s="1" t="s">
        <v>50</v>
      </c>
      <c r="C7657" s="1" t="s">
        <v>58</v>
      </c>
      <c r="D7657" s="1">
        <v>142.75</v>
      </c>
      <c r="E7657" s="6">
        <v>3.13</v>
      </c>
      <c r="F7657" s="18">
        <v>0.72916666666666696</v>
      </c>
      <c r="G7657" s="1">
        <v>25.7</v>
      </c>
      <c r="H7657" s="1">
        <v>57.5</v>
      </c>
      <c r="I7657" s="1">
        <v>25.7</v>
      </c>
      <c r="J7657" s="1">
        <v>0.1</v>
      </c>
      <c r="K7657" s="1">
        <v>410</v>
      </c>
      <c r="L7657" s="1">
        <v>500</v>
      </c>
      <c r="M7657" s="6">
        <f t="shared" si="731"/>
        <v>25.699999999999989</v>
      </c>
      <c r="N7657" s="1">
        <v>0</v>
      </c>
      <c r="O7657" s="1">
        <v>0</v>
      </c>
      <c r="P7657" s="12">
        <f t="shared" si="730"/>
        <v>0</v>
      </c>
      <c r="Q7657" s="1">
        <v>0</v>
      </c>
      <c r="R7657" s="1">
        <v>0</v>
      </c>
      <c r="S7657" s="1">
        <v>0.1825</v>
      </c>
      <c r="T7657" s="1">
        <v>0</v>
      </c>
      <c r="U7657" s="4" t="s">
        <v>60</v>
      </c>
      <c r="V7657">
        <v>0.49</v>
      </c>
      <c r="W7657">
        <v>0.4</v>
      </c>
      <c r="X7657">
        <v>0.75</v>
      </c>
      <c r="Y7657">
        <v>2.38</v>
      </c>
      <c r="Z7657">
        <v>0.25</v>
      </c>
      <c r="AA7657" s="5">
        <f t="shared" si="733"/>
        <v>0.1825</v>
      </c>
      <c r="AB7657" s="15" cm="1">
        <f t="array" ref="AB7657">_xlfn.SWITCH(U7657,"夏",122,"冬",90,"春",153,"秋",153,0)</f>
        <v>122</v>
      </c>
      <c r="AC7657" s="16">
        <f t="shared" si="734"/>
        <v>22.265000000000001</v>
      </c>
      <c r="AD7657" s="5">
        <f>IFERROR(AA7657/D7657,0)</f>
        <v>1.2784588441330997E-3</v>
      </c>
      <c r="AE7657" s="15">
        <f t="shared" si="735"/>
        <v>0.33424657534246577</v>
      </c>
      <c r="AF7657" s="5">
        <f>IFERROR(AD7657*AE7657*48,0)</f>
        <v>2.0511383537653239E-2</v>
      </c>
    </row>
    <row r="7658" spans="1:32" x14ac:dyDescent="0.15">
      <c r="A7658" s="1"/>
      <c r="B7658" s="1" t="s">
        <v>50</v>
      </c>
      <c r="C7658" s="1" t="s">
        <v>58</v>
      </c>
      <c r="D7658" s="1">
        <v>142.75</v>
      </c>
      <c r="E7658" s="6">
        <v>3.13</v>
      </c>
      <c r="F7658" s="18">
        <v>0.75</v>
      </c>
      <c r="G7658" s="1">
        <v>25.3</v>
      </c>
      <c r="H7658" s="1">
        <v>58.5</v>
      </c>
      <c r="I7658" s="1">
        <v>25.3</v>
      </c>
      <c r="J7658" s="1">
        <v>0.1</v>
      </c>
      <c r="K7658" s="1">
        <v>410</v>
      </c>
      <c r="L7658" s="1">
        <v>400</v>
      </c>
      <c r="M7658" s="6">
        <f t="shared" si="731"/>
        <v>25.300000000000125</v>
      </c>
      <c r="N7658" s="1">
        <v>0</v>
      </c>
      <c r="O7658" s="1">
        <v>0</v>
      </c>
      <c r="P7658" s="12">
        <f t="shared" si="730"/>
        <v>0</v>
      </c>
      <c r="Q7658" s="1">
        <v>0</v>
      </c>
      <c r="R7658" s="1">
        <v>0</v>
      </c>
      <c r="S7658" s="1">
        <v>0.17499999999999999</v>
      </c>
      <c r="T7658" s="1">
        <v>0</v>
      </c>
      <c r="U7658" s="4" t="s">
        <v>60</v>
      </c>
      <c r="V7658">
        <v>0.49</v>
      </c>
      <c r="W7658">
        <v>0.4</v>
      </c>
      <c r="X7658">
        <v>0.75</v>
      </c>
      <c r="Y7658">
        <v>2.38</v>
      </c>
      <c r="Z7658">
        <v>0.25</v>
      </c>
      <c r="AA7658" s="5">
        <f t="shared" si="733"/>
        <v>0.17499999999999999</v>
      </c>
      <c r="AB7658" s="15" cm="1">
        <f t="array" ref="AB7658">_xlfn.SWITCH(U7658,"夏",122,"冬",90,"春",153,"秋",153,0)</f>
        <v>122</v>
      </c>
      <c r="AC7658" s="16">
        <f t="shared" si="734"/>
        <v>21.349999999999998</v>
      </c>
      <c r="AD7658" s="5">
        <f>IFERROR(AA7658/D7658,0)</f>
        <v>1.2259194395796847E-3</v>
      </c>
      <c r="AE7658" s="15">
        <f t="shared" si="735"/>
        <v>0.33424657534246577</v>
      </c>
      <c r="AF7658" s="5">
        <f>IFERROR(AD7658*AE7658*48,0)</f>
        <v>1.9668449967612696E-2</v>
      </c>
    </row>
    <row r="7659" spans="1:32" x14ac:dyDescent="0.15">
      <c r="A7659" s="1"/>
      <c r="B7659" s="1" t="s">
        <v>50</v>
      </c>
      <c r="C7659" s="1" t="s">
        <v>58</v>
      </c>
      <c r="D7659" s="1">
        <v>142.75</v>
      </c>
      <c r="E7659" s="6">
        <v>3.13</v>
      </c>
      <c r="F7659" s="18">
        <v>0.77083333333333304</v>
      </c>
      <c r="G7659" s="1">
        <v>24.9</v>
      </c>
      <c r="H7659" s="1">
        <v>59.5</v>
      </c>
      <c r="I7659" s="1">
        <v>24.9</v>
      </c>
      <c r="J7659" s="1">
        <v>0.1</v>
      </c>
      <c r="K7659" s="1">
        <v>410</v>
      </c>
      <c r="L7659" s="1">
        <v>300</v>
      </c>
      <c r="M7659" s="6">
        <f t="shared" si="731"/>
        <v>24.900000000000091</v>
      </c>
      <c r="N7659" s="1">
        <v>0</v>
      </c>
      <c r="O7659" s="1">
        <v>0</v>
      </c>
      <c r="P7659" s="12">
        <f t="shared" si="730"/>
        <v>0</v>
      </c>
      <c r="Q7659" s="1">
        <v>0</v>
      </c>
      <c r="R7659" s="1">
        <v>0</v>
      </c>
      <c r="S7659" s="1">
        <v>0.16750000000000001</v>
      </c>
      <c r="T7659" s="1">
        <v>0</v>
      </c>
      <c r="U7659" s="4" t="s">
        <v>60</v>
      </c>
      <c r="V7659">
        <v>0.49</v>
      </c>
      <c r="W7659">
        <v>0.4</v>
      </c>
      <c r="X7659">
        <v>0.75</v>
      </c>
      <c r="Y7659">
        <v>2.38</v>
      </c>
      <c r="Z7659">
        <v>0.25</v>
      </c>
      <c r="AA7659" s="5">
        <f t="shared" si="733"/>
        <v>0.16750000000000001</v>
      </c>
      <c r="AB7659" s="15" cm="1">
        <f t="array" ref="AB7659">_xlfn.SWITCH(U7659,"夏",122,"冬",90,"春",153,"秋",153,0)</f>
        <v>122</v>
      </c>
      <c r="AC7659" s="16">
        <f t="shared" si="734"/>
        <v>20.435000000000002</v>
      </c>
      <c r="AD7659" s="5">
        <f>IFERROR(AA7659/D7659,0)</f>
        <v>1.1733800350262698E-3</v>
      </c>
      <c r="AE7659" s="15">
        <f t="shared" si="735"/>
        <v>0.33424657534246577</v>
      </c>
      <c r="AF7659" s="5">
        <f>IFERROR(AD7659*AE7659*48,0)</f>
        <v>1.8825516397572156E-2</v>
      </c>
    </row>
    <row r="7660" spans="1:32" x14ac:dyDescent="0.15">
      <c r="A7660" s="1"/>
      <c r="B7660" s="1" t="s">
        <v>50</v>
      </c>
      <c r="C7660" s="1" t="s">
        <v>58</v>
      </c>
      <c r="D7660" s="1">
        <v>142.75</v>
      </c>
      <c r="E7660" s="6">
        <v>3.13</v>
      </c>
      <c r="F7660" s="18">
        <v>0.79166666666666696</v>
      </c>
      <c r="G7660" s="1">
        <v>24.5</v>
      </c>
      <c r="H7660" s="1">
        <v>60.5</v>
      </c>
      <c r="I7660" s="1">
        <v>24.5</v>
      </c>
      <c r="J7660" s="1">
        <v>0.1</v>
      </c>
      <c r="K7660" s="1">
        <v>410</v>
      </c>
      <c r="L7660" s="1">
        <v>200</v>
      </c>
      <c r="M7660" s="6">
        <f t="shared" si="731"/>
        <v>24.500000000000114</v>
      </c>
      <c r="N7660" s="1">
        <v>0</v>
      </c>
      <c r="O7660" s="1">
        <v>0</v>
      </c>
      <c r="P7660" s="12">
        <f t="shared" si="730"/>
        <v>0</v>
      </c>
      <c r="Q7660" s="1">
        <v>0</v>
      </c>
      <c r="R7660" s="1">
        <v>0</v>
      </c>
      <c r="S7660" s="1">
        <v>0.16</v>
      </c>
      <c r="T7660" s="1">
        <v>0</v>
      </c>
      <c r="U7660" s="4" t="s">
        <v>60</v>
      </c>
      <c r="V7660">
        <v>0.49</v>
      </c>
      <c r="W7660">
        <v>0.4</v>
      </c>
      <c r="X7660">
        <v>0.75</v>
      </c>
      <c r="Y7660">
        <v>2.38</v>
      </c>
      <c r="Z7660">
        <v>0.25</v>
      </c>
      <c r="AA7660" s="5">
        <f t="shared" si="733"/>
        <v>0.16</v>
      </c>
      <c r="AB7660" s="15" cm="1">
        <f t="array" ref="AB7660">_xlfn.SWITCH(U7660,"夏",122,"冬",90,"春",153,"秋",153,0)</f>
        <v>122</v>
      </c>
      <c r="AC7660" s="16">
        <f t="shared" si="734"/>
        <v>19.52</v>
      </c>
      <c r="AD7660" s="5">
        <f>IFERROR(AA7660/D7660,0)</f>
        <v>1.1208406304728546E-3</v>
      </c>
      <c r="AE7660" s="15">
        <f t="shared" si="735"/>
        <v>0.33424657534246577</v>
      </c>
      <c r="AF7660" s="5">
        <f>IFERROR(AD7660*AE7660*48,0)</f>
        <v>1.7982582827531606E-2</v>
      </c>
    </row>
    <row r="7661" spans="1:32" x14ac:dyDescent="0.15">
      <c r="A7661" s="1"/>
      <c r="B7661" s="1" t="s">
        <v>50</v>
      </c>
      <c r="C7661" s="1" t="s">
        <v>58</v>
      </c>
      <c r="D7661" s="1">
        <v>142.75</v>
      </c>
      <c r="E7661" s="6">
        <v>3.13</v>
      </c>
      <c r="F7661" s="18">
        <v>0.8125</v>
      </c>
      <c r="G7661" s="1">
        <v>24.1</v>
      </c>
      <c r="H7661" s="1">
        <v>61.5</v>
      </c>
      <c r="I7661" s="1">
        <v>24.1</v>
      </c>
      <c r="J7661" s="1">
        <v>0.1</v>
      </c>
      <c r="K7661" s="1">
        <v>440</v>
      </c>
      <c r="L7661" s="1">
        <v>100</v>
      </c>
      <c r="M7661" s="6">
        <f t="shared" si="731"/>
        <v>24.099999999999909</v>
      </c>
      <c r="N7661" s="19">
        <v>0.5</v>
      </c>
      <c r="O7661" s="11" cm="1">
        <f t="array" ref="O7661">ROUND(_xlfn.SWITCH(C7661,"建筑专教",IF(S7661&gt;0.1,1.38,1.28),"阶梯教室",IF(S7661&gt;0.1,1.15,1.05),"公共教室",IF(S7661&gt;0.1,1.22,1.12),IF(S7661&gt;0.1,1.2,1.1))+(MOD(ROW()*11,31)/31-0.5)*0.06,2)</f>
        <v>1.38</v>
      </c>
      <c r="P7661" s="12">
        <f t="shared" si="730"/>
        <v>0.05</v>
      </c>
      <c r="Q7661" s="13">
        <f t="shared" si="732"/>
        <v>-0.27987706245323496</v>
      </c>
      <c r="R7661" s="1">
        <v>0</v>
      </c>
      <c r="S7661" s="1">
        <v>0.1525</v>
      </c>
      <c r="T7661" s="1">
        <v>0.09</v>
      </c>
      <c r="U7661" s="4" t="s">
        <v>60</v>
      </c>
      <c r="V7661">
        <v>0.49</v>
      </c>
      <c r="W7661">
        <v>0.4</v>
      </c>
      <c r="X7661">
        <v>0.75</v>
      </c>
      <c r="Y7661">
        <v>2.38</v>
      </c>
      <c r="Z7661">
        <v>0.25</v>
      </c>
      <c r="AA7661" s="5">
        <f t="shared" si="733"/>
        <v>0.24249999999999999</v>
      </c>
      <c r="AB7661" s="15" cm="1">
        <f t="array" ref="AB7661">_xlfn.SWITCH(U7661,"夏",122,"冬",90,"春",153,"秋",153,0)</f>
        <v>122</v>
      </c>
      <c r="AC7661" s="16">
        <f t="shared" si="734"/>
        <v>29.585000000000001</v>
      </c>
      <c r="AD7661" s="5">
        <f>IFERROR(AA7661/D7661,0)</f>
        <v>1.6987740805604202E-3</v>
      </c>
      <c r="AE7661" s="15">
        <f t="shared" si="735"/>
        <v>0.33424657534246577</v>
      </c>
      <c r="AF7661" s="5">
        <f>IFERROR(AD7661*AE7661*48,0)</f>
        <v>2.7254852097977594E-2</v>
      </c>
    </row>
    <row r="7662" spans="1:32" x14ac:dyDescent="0.15">
      <c r="A7662" s="1"/>
      <c r="B7662" s="1" t="s">
        <v>50</v>
      </c>
      <c r="C7662" s="1" t="s">
        <v>58</v>
      </c>
      <c r="D7662" s="1">
        <v>142.75</v>
      </c>
      <c r="E7662" s="6">
        <v>3.13</v>
      </c>
      <c r="F7662" s="18">
        <v>0.83333333333333304</v>
      </c>
      <c r="G7662" s="1">
        <v>23.7</v>
      </c>
      <c r="H7662" s="1">
        <v>62.5</v>
      </c>
      <c r="I7662" s="1">
        <v>23.7</v>
      </c>
      <c r="J7662" s="1">
        <v>0.1</v>
      </c>
      <c r="K7662" s="1">
        <v>410</v>
      </c>
      <c r="L7662" s="1">
        <v>0</v>
      </c>
      <c r="M7662" s="6">
        <f t="shared" si="731"/>
        <v>23.699999999999932</v>
      </c>
      <c r="N7662" s="1">
        <v>0</v>
      </c>
      <c r="O7662" s="1">
        <v>0</v>
      </c>
      <c r="P7662" s="12">
        <f t="shared" si="730"/>
        <v>0</v>
      </c>
      <c r="Q7662" s="1">
        <v>0</v>
      </c>
      <c r="R7662" s="1">
        <v>0</v>
      </c>
      <c r="S7662" s="1">
        <v>0.17499999999999999</v>
      </c>
      <c r="T7662" s="1">
        <v>0</v>
      </c>
      <c r="U7662" s="4" t="s">
        <v>60</v>
      </c>
      <c r="V7662">
        <v>0.49</v>
      </c>
      <c r="W7662">
        <v>0.4</v>
      </c>
      <c r="X7662">
        <v>0.75</v>
      </c>
      <c r="Y7662">
        <v>2.38</v>
      </c>
      <c r="Z7662">
        <v>0.25</v>
      </c>
      <c r="AA7662" s="5">
        <f t="shared" si="733"/>
        <v>0.17499999999999999</v>
      </c>
      <c r="AB7662" s="15" cm="1">
        <f t="array" ref="AB7662">_xlfn.SWITCH(U7662,"夏",122,"冬",90,"春",153,"秋",153,0)</f>
        <v>122</v>
      </c>
      <c r="AC7662" s="16">
        <f t="shared" si="734"/>
        <v>21.349999999999998</v>
      </c>
      <c r="AD7662" s="5">
        <f>IFERROR(AA7662/D7662,0)</f>
        <v>1.2259194395796847E-3</v>
      </c>
      <c r="AE7662" s="15">
        <f t="shared" si="735"/>
        <v>0.33424657534246577</v>
      </c>
      <c r="AF7662" s="5">
        <f>IFERROR(AD7662*AE7662*48,0)</f>
        <v>1.9668449967612696E-2</v>
      </c>
    </row>
    <row r="7663" spans="1:32" x14ac:dyDescent="0.15">
      <c r="A7663" s="1"/>
      <c r="B7663" s="1" t="s">
        <v>50</v>
      </c>
      <c r="C7663" s="1" t="s">
        <v>58</v>
      </c>
      <c r="D7663" s="1">
        <v>142.75</v>
      </c>
      <c r="E7663" s="6">
        <v>3.13</v>
      </c>
      <c r="F7663" s="18">
        <v>0.85416666666666696</v>
      </c>
      <c r="G7663" s="1">
        <v>23.3</v>
      </c>
      <c r="H7663" s="1">
        <v>63.5</v>
      </c>
      <c r="I7663" s="1">
        <v>23.3</v>
      </c>
      <c r="J7663" s="1">
        <v>0.1</v>
      </c>
      <c r="K7663" s="1">
        <v>410</v>
      </c>
      <c r="L7663" s="1">
        <v>0</v>
      </c>
      <c r="M7663" s="6">
        <f t="shared" si="731"/>
        <v>23.300000000000068</v>
      </c>
      <c r="N7663" s="1">
        <v>0</v>
      </c>
      <c r="O7663" s="1">
        <v>0</v>
      </c>
      <c r="P7663" s="12">
        <f t="shared" si="730"/>
        <v>0</v>
      </c>
      <c r="Q7663" s="1">
        <v>0</v>
      </c>
      <c r="R7663" s="1">
        <v>0</v>
      </c>
      <c r="S7663" s="1">
        <v>0.17499999999999999</v>
      </c>
      <c r="T7663" s="1">
        <v>0</v>
      </c>
      <c r="U7663" s="4" t="s">
        <v>60</v>
      </c>
      <c r="V7663">
        <v>0.49</v>
      </c>
      <c r="W7663">
        <v>0.4</v>
      </c>
      <c r="X7663">
        <v>0.75</v>
      </c>
      <c r="Y7663">
        <v>2.38</v>
      </c>
      <c r="Z7663">
        <v>0.25</v>
      </c>
      <c r="AA7663" s="5">
        <f t="shared" si="733"/>
        <v>0.17499999999999999</v>
      </c>
      <c r="AB7663" s="15" cm="1">
        <f t="array" ref="AB7663">_xlfn.SWITCH(U7663,"夏",122,"冬",90,"春",153,"秋",153,0)</f>
        <v>122</v>
      </c>
      <c r="AC7663" s="16">
        <f t="shared" si="734"/>
        <v>21.349999999999998</v>
      </c>
      <c r="AD7663" s="5">
        <f>IFERROR(AA7663/D7663,0)</f>
        <v>1.2259194395796847E-3</v>
      </c>
      <c r="AE7663" s="15">
        <f t="shared" si="735"/>
        <v>0.33424657534246577</v>
      </c>
      <c r="AF7663" s="5">
        <f>IFERROR(AD7663*AE7663*48,0)</f>
        <v>1.9668449967612696E-2</v>
      </c>
    </row>
    <row r="7664" spans="1:32" x14ac:dyDescent="0.15">
      <c r="A7664" s="1"/>
      <c r="B7664" s="1" t="s">
        <v>50</v>
      </c>
      <c r="C7664" s="1" t="s">
        <v>58</v>
      </c>
      <c r="D7664" s="1">
        <v>142.75</v>
      </c>
      <c r="E7664" s="6">
        <v>3.13</v>
      </c>
      <c r="F7664" s="18">
        <v>0.875</v>
      </c>
      <c r="G7664" s="1">
        <v>22.9</v>
      </c>
      <c r="H7664" s="1">
        <v>64.5</v>
      </c>
      <c r="I7664" s="1">
        <v>22.9</v>
      </c>
      <c r="J7664" s="1">
        <v>0.1</v>
      </c>
      <c r="K7664" s="1">
        <v>410</v>
      </c>
      <c r="L7664" s="1">
        <v>0</v>
      </c>
      <c r="M7664" s="6">
        <f t="shared" si="731"/>
        <v>22.89999999999992</v>
      </c>
      <c r="N7664" s="1">
        <v>0</v>
      </c>
      <c r="O7664" s="1">
        <v>0</v>
      </c>
      <c r="P7664" s="12">
        <f t="shared" si="730"/>
        <v>0</v>
      </c>
      <c r="Q7664" s="1">
        <v>0</v>
      </c>
      <c r="R7664" s="1">
        <v>0</v>
      </c>
      <c r="S7664" s="1">
        <v>0.17499999999999999</v>
      </c>
      <c r="T7664" s="1">
        <v>0</v>
      </c>
      <c r="U7664" s="4" t="s">
        <v>60</v>
      </c>
      <c r="V7664">
        <v>0.49</v>
      </c>
      <c r="W7664">
        <v>0.4</v>
      </c>
      <c r="X7664">
        <v>0.75</v>
      </c>
      <c r="Y7664">
        <v>2.38</v>
      </c>
      <c r="Z7664">
        <v>0.25</v>
      </c>
      <c r="AA7664" s="5">
        <f t="shared" si="733"/>
        <v>0.17499999999999999</v>
      </c>
      <c r="AB7664" s="15" cm="1">
        <f t="array" ref="AB7664">_xlfn.SWITCH(U7664,"夏",122,"冬",90,"春",153,"秋",153,0)</f>
        <v>122</v>
      </c>
      <c r="AC7664" s="16">
        <f t="shared" si="734"/>
        <v>21.349999999999998</v>
      </c>
      <c r="AD7664" s="5">
        <f>IFERROR(AA7664/D7664,0)</f>
        <v>1.2259194395796847E-3</v>
      </c>
      <c r="AE7664" s="15">
        <f t="shared" si="735"/>
        <v>0.33424657534246577</v>
      </c>
      <c r="AF7664" s="5">
        <f>IFERROR(AD7664*AE7664*48,0)</f>
        <v>1.9668449967612696E-2</v>
      </c>
    </row>
    <row r="7665" spans="1:32" x14ac:dyDescent="0.15">
      <c r="A7665" s="1"/>
      <c r="B7665" s="1" t="s">
        <v>50</v>
      </c>
      <c r="C7665" s="1" t="s">
        <v>58</v>
      </c>
      <c r="D7665" s="1">
        <v>142.75</v>
      </c>
      <c r="E7665" s="6">
        <v>3.13</v>
      </c>
      <c r="F7665" s="18">
        <v>0.89583333333333304</v>
      </c>
      <c r="G7665" s="1">
        <v>22.5</v>
      </c>
      <c r="H7665" s="1">
        <v>65.5</v>
      </c>
      <c r="I7665" s="1">
        <v>22.5</v>
      </c>
      <c r="J7665" s="1">
        <v>0.1</v>
      </c>
      <c r="K7665" s="1">
        <v>410</v>
      </c>
      <c r="L7665" s="1">
        <v>0</v>
      </c>
      <c r="M7665" s="6">
        <f t="shared" si="731"/>
        <v>22.5</v>
      </c>
      <c r="N7665" s="1">
        <v>0</v>
      </c>
      <c r="O7665" s="1">
        <v>0</v>
      </c>
      <c r="P7665" s="12">
        <f t="shared" si="730"/>
        <v>0</v>
      </c>
      <c r="Q7665" s="1">
        <v>0</v>
      </c>
      <c r="R7665" s="1">
        <v>0</v>
      </c>
      <c r="S7665" s="1">
        <v>0.17499999999999999</v>
      </c>
      <c r="T7665" s="1">
        <v>0</v>
      </c>
      <c r="U7665" s="4" t="s">
        <v>60</v>
      </c>
      <c r="V7665">
        <v>0.49</v>
      </c>
      <c r="W7665">
        <v>0.4</v>
      </c>
      <c r="X7665">
        <v>0.75</v>
      </c>
      <c r="Y7665">
        <v>2.38</v>
      </c>
      <c r="Z7665">
        <v>0.25</v>
      </c>
      <c r="AA7665" s="5">
        <f t="shared" si="733"/>
        <v>0.17499999999999999</v>
      </c>
      <c r="AB7665" s="15" cm="1">
        <f t="array" ref="AB7665">_xlfn.SWITCH(U7665,"夏",122,"冬",90,"春",153,"秋",153,0)</f>
        <v>122</v>
      </c>
      <c r="AC7665" s="16">
        <f t="shared" si="734"/>
        <v>21.349999999999998</v>
      </c>
      <c r="AD7665" s="5">
        <f>IFERROR(AA7665/D7665,0)</f>
        <v>1.2259194395796847E-3</v>
      </c>
      <c r="AE7665" s="15">
        <f t="shared" si="735"/>
        <v>0.33424657534246577</v>
      </c>
      <c r="AF7665" s="5">
        <f>IFERROR(AD7665*AE7665*48,0)</f>
        <v>1.9668449967612696E-2</v>
      </c>
    </row>
    <row r="7666" spans="1:32" x14ac:dyDescent="0.15">
      <c r="A7666" s="1"/>
      <c r="B7666" s="1" t="s">
        <v>50</v>
      </c>
      <c r="C7666" s="1" t="s">
        <v>58</v>
      </c>
      <c r="D7666" s="1">
        <v>142.75</v>
      </c>
      <c r="E7666" s="6">
        <v>3.13</v>
      </c>
      <c r="F7666" s="18">
        <v>0.91666666666666696</v>
      </c>
      <c r="G7666" s="1">
        <v>22.1</v>
      </c>
      <c r="H7666" s="1">
        <v>66.5</v>
      </c>
      <c r="I7666" s="1">
        <v>22.1</v>
      </c>
      <c r="J7666" s="1">
        <v>0.1</v>
      </c>
      <c r="K7666" s="1">
        <v>410</v>
      </c>
      <c r="L7666" s="1">
        <v>0</v>
      </c>
      <c r="M7666" s="6">
        <f t="shared" si="731"/>
        <v>22.099999999999966</v>
      </c>
      <c r="N7666" s="1">
        <v>0</v>
      </c>
      <c r="O7666" s="1">
        <v>0</v>
      </c>
      <c r="P7666" s="12">
        <f t="shared" si="730"/>
        <v>0</v>
      </c>
      <c r="Q7666" s="1">
        <v>0</v>
      </c>
      <c r="R7666" s="1">
        <v>0</v>
      </c>
      <c r="S7666" s="1">
        <v>0.17499999999999999</v>
      </c>
      <c r="T7666" s="1">
        <v>0</v>
      </c>
      <c r="U7666" s="4" t="s">
        <v>60</v>
      </c>
      <c r="V7666">
        <v>0.49</v>
      </c>
      <c r="W7666">
        <v>0.4</v>
      </c>
      <c r="X7666">
        <v>0.75</v>
      </c>
      <c r="Y7666">
        <v>2.38</v>
      </c>
      <c r="Z7666">
        <v>0.25</v>
      </c>
      <c r="AA7666" s="5">
        <f t="shared" si="733"/>
        <v>0.17499999999999999</v>
      </c>
      <c r="AB7666" s="15" cm="1">
        <f t="array" ref="AB7666">_xlfn.SWITCH(U7666,"夏",122,"冬",90,"春",153,"秋",153,0)</f>
        <v>122</v>
      </c>
      <c r="AC7666" s="16">
        <f t="shared" si="734"/>
        <v>21.349999999999998</v>
      </c>
      <c r="AD7666" s="5">
        <f>IFERROR(AA7666/D7666,0)</f>
        <v>1.2259194395796847E-3</v>
      </c>
      <c r="AE7666" s="15">
        <f t="shared" si="735"/>
        <v>0.33424657534246577</v>
      </c>
      <c r="AF7666" s="5">
        <f>IFERROR(AD7666*AE7666*48,0)</f>
        <v>1.9668449967612696E-2</v>
      </c>
    </row>
    <row r="7667" spans="1:32" x14ac:dyDescent="0.15">
      <c r="A7667" s="1"/>
      <c r="B7667" s="1" t="s">
        <v>45</v>
      </c>
      <c r="C7667" s="1" t="s">
        <v>58</v>
      </c>
      <c r="D7667" s="1">
        <v>142.75</v>
      </c>
      <c r="E7667" s="6">
        <v>3.13</v>
      </c>
      <c r="F7667" s="18">
        <v>0.33333333333333298</v>
      </c>
      <c r="G7667" s="1">
        <v>23</v>
      </c>
      <c r="H7667" s="1">
        <v>80</v>
      </c>
      <c r="I7667" s="1">
        <v>23.2</v>
      </c>
      <c r="J7667" s="1">
        <v>0.1</v>
      </c>
      <c r="K7667" s="1">
        <v>465</v>
      </c>
      <c r="L7667" s="1">
        <v>200</v>
      </c>
      <c r="M7667" s="6">
        <f t="shared" si="731"/>
        <v>23.26440134087494</v>
      </c>
      <c r="N7667" s="19">
        <v>0.5</v>
      </c>
      <c r="O7667" s="11" cm="1">
        <f t="array" ref="O7667">ROUND(_xlfn.SWITCH(C7667,"建筑专教",IF(S7667&gt;0.1,1.38,1.28),"阶梯教室",IF(S7667&gt;0.1,1.15,1.05),"公共教室",IF(S7667&gt;0.1,1.22,1.12),IF(S7667&gt;0.1,1.2,1.1))+(MOD(ROW()*11,31)/31-0.5)*0.06,2)</f>
        <v>1.38</v>
      </c>
      <c r="P7667" s="12">
        <f t="shared" si="730"/>
        <v>0.08</v>
      </c>
      <c r="Q7667" s="13">
        <f t="shared" si="732"/>
        <v>-0.56313576652643449</v>
      </c>
      <c r="R7667" s="1">
        <v>0</v>
      </c>
      <c r="S7667" s="1">
        <v>0.64</v>
      </c>
      <c r="T7667" s="1">
        <v>0.26</v>
      </c>
      <c r="U7667" s="4" t="s">
        <v>60</v>
      </c>
      <c r="V7667">
        <v>0.49</v>
      </c>
      <c r="W7667">
        <v>0.4</v>
      </c>
      <c r="X7667">
        <v>0.75</v>
      </c>
      <c r="Y7667">
        <v>2.38</v>
      </c>
      <c r="Z7667">
        <v>0.25</v>
      </c>
      <c r="AA7667" s="5">
        <f t="shared" si="733"/>
        <v>0.9</v>
      </c>
      <c r="AB7667" s="15" cm="1">
        <f t="array" ref="AB7667">_xlfn.SWITCH(U7667,"夏",122,"冬",90,"春",153,"秋",153,0)</f>
        <v>122</v>
      </c>
      <c r="AC7667" s="16">
        <f t="shared" si="734"/>
        <v>109.8</v>
      </c>
      <c r="AD7667" s="5">
        <f>IFERROR(AA7667/D7667,0)</f>
        <v>6.3047285464098079E-3</v>
      </c>
      <c r="AE7667" s="15">
        <f t="shared" si="735"/>
        <v>0.33424657534246577</v>
      </c>
      <c r="AF7667" s="5">
        <f>IFERROR(AD7667*AE7667*48,0)</f>
        <v>0.1011520284048653</v>
      </c>
    </row>
    <row r="7668" spans="1:32" x14ac:dyDescent="0.15">
      <c r="A7668" s="1"/>
      <c r="B7668" s="1" t="s">
        <v>45</v>
      </c>
      <c r="C7668" s="1" t="s">
        <v>58</v>
      </c>
      <c r="D7668" s="1">
        <v>142.75</v>
      </c>
      <c r="E7668" s="6">
        <v>3.13</v>
      </c>
      <c r="F7668" s="18">
        <v>0.35416666666666702</v>
      </c>
      <c r="G7668" s="1">
        <v>23.7</v>
      </c>
      <c r="H7668" s="1">
        <v>77</v>
      </c>
      <c r="I7668" s="1">
        <v>23.9</v>
      </c>
      <c r="J7668" s="1">
        <v>0.1</v>
      </c>
      <c r="K7668" s="1">
        <v>535</v>
      </c>
      <c r="L7668" s="1">
        <v>300</v>
      </c>
      <c r="M7668" s="6">
        <f t="shared" si="731"/>
        <v>23.963947322270599</v>
      </c>
      <c r="N7668" s="19">
        <v>0.5</v>
      </c>
      <c r="O7668" s="11" cm="1">
        <f t="array" ref="O7668">ROUND(_xlfn.SWITCH(C7668,"建筑专教",IF(S7668&gt;0.1,1.38,1.28),"阶梯教室",IF(S7668&gt;0.1,1.15,1.05),"公共教室",IF(S7668&gt;0.1,1.22,1.12),IF(S7668&gt;0.1,1.2,1.1))+(MOD(ROW()*11,31)/31-0.5)*0.06,2)</f>
        <v>1.4</v>
      </c>
      <c r="P7668" s="12">
        <f t="shared" si="730"/>
        <v>0.16</v>
      </c>
      <c r="Q7668" s="13">
        <f t="shared" si="732"/>
        <v>-0.32177438258854052</v>
      </c>
      <c r="R7668" s="1">
        <v>0</v>
      </c>
      <c r="S7668" s="1">
        <v>0.61</v>
      </c>
      <c r="T7668" s="1">
        <v>0.23300000000000001</v>
      </c>
      <c r="U7668" s="4" t="s">
        <v>60</v>
      </c>
      <c r="V7668">
        <v>0.49</v>
      </c>
      <c r="W7668">
        <v>0.4</v>
      </c>
      <c r="X7668">
        <v>0.75</v>
      </c>
      <c r="Y7668">
        <v>2.38</v>
      </c>
      <c r="Z7668">
        <v>0.25</v>
      </c>
      <c r="AA7668" s="5">
        <f t="shared" si="733"/>
        <v>0.84299999999999997</v>
      </c>
      <c r="AB7668" s="15" cm="1">
        <f t="array" ref="AB7668">_xlfn.SWITCH(U7668,"夏",122,"冬",90,"春",153,"秋",153,0)</f>
        <v>122</v>
      </c>
      <c r="AC7668" s="16">
        <f t="shared" si="734"/>
        <v>102.846</v>
      </c>
      <c r="AD7668" s="5">
        <f>IFERROR(AA7668/D7668,0)</f>
        <v>5.905429071803853E-3</v>
      </c>
      <c r="AE7668" s="15">
        <f t="shared" si="735"/>
        <v>0.33424657534246577</v>
      </c>
      <c r="AF7668" s="5">
        <f>IFERROR(AD7668*AE7668*48,0)</f>
        <v>9.4745733272557156E-2</v>
      </c>
    </row>
    <row r="7669" spans="1:32" x14ac:dyDescent="0.15">
      <c r="A7669" s="1"/>
      <c r="B7669" s="1" t="s">
        <v>45</v>
      </c>
      <c r="C7669" s="1" t="s">
        <v>58</v>
      </c>
      <c r="D7669" s="1">
        <v>142.75</v>
      </c>
      <c r="E7669" s="6">
        <v>3.13</v>
      </c>
      <c r="F7669" s="18">
        <v>0.375</v>
      </c>
      <c r="G7669" s="1">
        <v>24.4</v>
      </c>
      <c r="H7669" s="1">
        <v>74</v>
      </c>
      <c r="I7669" s="1">
        <v>24.6</v>
      </c>
      <c r="J7669" s="1">
        <v>0.3</v>
      </c>
      <c r="K7669" s="1">
        <v>605</v>
      </c>
      <c r="L7669" s="1">
        <v>400</v>
      </c>
      <c r="M7669" s="6">
        <f t="shared" si="731"/>
        <v>24.722715729699473</v>
      </c>
      <c r="N7669" s="19">
        <v>0.5</v>
      </c>
      <c r="O7669" s="11" cm="1">
        <f t="array" ref="O7669">ROUND(_xlfn.SWITCH(C7669,"建筑专教",IF(S7669&gt;0.1,1.38,1.28),"阶梯教室",IF(S7669&gt;0.1,1.15,1.05),"公共教室",IF(S7669&gt;0.1,1.22,1.12),IF(S7669&gt;0.1,1.2,1.1))+(MOD(ROW()*11,31)/31-0.5)*0.06,2)</f>
        <v>1.37</v>
      </c>
      <c r="P7669" s="12">
        <f t="shared" si="730"/>
        <v>0.24</v>
      </c>
      <c r="Q7669" s="13">
        <f t="shared" si="732"/>
        <v>-0.857794089217356</v>
      </c>
      <c r="R7669" s="1">
        <v>2.04</v>
      </c>
      <c r="S7669" s="1">
        <v>0.57999999999999996</v>
      </c>
      <c r="T7669" s="1">
        <v>0.223</v>
      </c>
      <c r="U7669" s="4" t="s">
        <v>60</v>
      </c>
      <c r="V7669">
        <v>0.49</v>
      </c>
      <c r="W7669">
        <v>0.4</v>
      </c>
      <c r="X7669">
        <v>0.75</v>
      </c>
      <c r="Y7669">
        <v>2.38</v>
      </c>
      <c r="Z7669">
        <v>0.25</v>
      </c>
      <c r="AA7669" s="5">
        <f t="shared" si="733"/>
        <v>2.843</v>
      </c>
      <c r="AB7669" s="15" cm="1">
        <f t="array" ref="AB7669">_xlfn.SWITCH(U7669,"夏",122,"冬",90,"春",153,"秋",153,0)</f>
        <v>122</v>
      </c>
      <c r="AC7669" s="16">
        <f t="shared" si="734"/>
        <v>346.846</v>
      </c>
      <c r="AD7669" s="5">
        <f>IFERROR(AA7669/D7669,0)</f>
        <v>1.9915936952714534E-2</v>
      </c>
      <c r="AE7669" s="15">
        <f t="shared" si="735"/>
        <v>0.33424657534246577</v>
      </c>
      <c r="AF7669" s="5">
        <f>IFERROR(AD7669*AE7669*48,0)</f>
        <v>0.31952801861670227</v>
      </c>
    </row>
    <row r="7670" spans="1:32" x14ac:dyDescent="0.15">
      <c r="A7670" s="1"/>
      <c r="B7670" s="1" t="s">
        <v>45</v>
      </c>
      <c r="C7670" s="1" t="s">
        <v>58</v>
      </c>
      <c r="D7670" s="1">
        <v>142.75</v>
      </c>
      <c r="E7670" s="6">
        <v>3.13</v>
      </c>
      <c r="F7670" s="18">
        <v>0.39583333333333298</v>
      </c>
      <c r="G7670" s="1">
        <v>25.1</v>
      </c>
      <c r="H7670" s="1">
        <v>71</v>
      </c>
      <c r="I7670" s="1">
        <v>25.3</v>
      </c>
      <c r="J7670" s="1">
        <v>0.3</v>
      </c>
      <c r="K7670" s="1">
        <v>585</v>
      </c>
      <c r="L7670" s="1">
        <v>500</v>
      </c>
      <c r="M7670" s="6">
        <f t="shared" si="731"/>
        <v>25.421854985761854</v>
      </c>
      <c r="N7670" s="19">
        <v>0.5</v>
      </c>
      <c r="O7670" s="11" cm="1">
        <f t="array" ref="O7670">ROUND(_xlfn.SWITCH(C7670,"建筑专教",IF(S7670&gt;0.1,1.38,1.28),"阶梯教室",IF(S7670&gt;0.1,1.15,1.05),"公共教室",IF(S7670&gt;0.1,1.22,1.12),IF(S7670&gt;0.1,1.2,1.1))+(MOD(ROW()*11,31)/31-0.5)*0.06,2)</f>
        <v>1.39</v>
      </c>
      <c r="P7670" s="12">
        <f t="shared" si="730"/>
        <v>0.22</v>
      </c>
      <c r="Q7670" s="13">
        <f t="shared" si="732"/>
        <v>-0.57891352064672918</v>
      </c>
      <c r="R7670" s="1">
        <v>2.11</v>
      </c>
      <c r="S7670" s="1">
        <v>0.55000000000000004</v>
      </c>
      <c r="T7670" s="1">
        <v>0.47499999999999998</v>
      </c>
      <c r="U7670" s="4" t="s">
        <v>60</v>
      </c>
      <c r="V7670">
        <v>0.49</v>
      </c>
      <c r="W7670">
        <v>0.4</v>
      </c>
      <c r="X7670">
        <v>0.75</v>
      </c>
      <c r="Y7670">
        <v>2.38</v>
      </c>
      <c r="Z7670">
        <v>0.25</v>
      </c>
      <c r="AA7670" s="5">
        <f t="shared" si="733"/>
        <v>3.1350000000000002</v>
      </c>
      <c r="AB7670" s="15" cm="1">
        <f t="array" ref="AB7670">_xlfn.SWITCH(U7670,"夏",122,"冬",90,"春",153,"秋",153,0)</f>
        <v>122</v>
      </c>
      <c r="AC7670" s="16">
        <f t="shared" si="734"/>
        <v>382.47</v>
      </c>
      <c r="AD7670" s="5">
        <f>IFERROR(AA7670/D7670,0)</f>
        <v>2.1961471103327496E-2</v>
      </c>
      <c r="AE7670" s="15">
        <f t="shared" si="735"/>
        <v>0.33424657534246577</v>
      </c>
      <c r="AF7670" s="5">
        <f>IFERROR(AD7670*AE7670*48,0)</f>
        <v>0.35234623227694745</v>
      </c>
    </row>
    <row r="7671" spans="1:32" x14ac:dyDescent="0.15">
      <c r="A7671" s="1"/>
      <c r="B7671" s="1" t="s">
        <v>45</v>
      </c>
      <c r="C7671" s="1" t="s">
        <v>58</v>
      </c>
      <c r="D7671" s="1">
        <v>142.75</v>
      </c>
      <c r="E7671" s="6">
        <v>3.13</v>
      </c>
      <c r="F7671" s="18">
        <v>0.41666666666666702</v>
      </c>
      <c r="G7671" s="1">
        <v>25.8</v>
      </c>
      <c r="H7671" s="1">
        <v>68</v>
      </c>
      <c r="I7671" s="1">
        <v>26</v>
      </c>
      <c r="J7671" s="1">
        <v>0.3</v>
      </c>
      <c r="K7671" s="1">
        <v>565</v>
      </c>
      <c r="L7671" s="1">
        <v>600</v>
      </c>
      <c r="M7671" s="6">
        <f t="shared" si="731"/>
        <v>26.121002267994697</v>
      </c>
      <c r="N7671" s="19">
        <v>0.5</v>
      </c>
      <c r="O7671" s="11" cm="1">
        <f t="array" ref="O7671">ROUND(_xlfn.SWITCH(C7671,"建筑专教",IF(S7671&gt;0.1,1.38,1.28),"阶梯教室",IF(S7671&gt;0.1,1.15,1.05),"公共教室",IF(S7671&gt;0.1,1.22,1.12),IF(S7671&gt;0.1,1.2,1.1))+(MOD(ROW()*11,31)/31-0.5)*0.06,2)</f>
        <v>1.41</v>
      </c>
      <c r="P7671" s="12">
        <f t="shared" si="730"/>
        <v>0.19</v>
      </c>
      <c r="Q7671" s="13">
        <f t="shared" si="732"/>
        <v>-0.30858445320392197</v>
      </c>
      <c r="R7671" s="1">
        <v>2.1800000000000002</v>
      </c>
      <c r="S7671" s="1">
        <v>0.52</v>
      </c>
      <c r="T7671" s="1">
        <v>0.47</v>
      </c>
      <c r="U7671" s="4" t="s">
        <v>60</v>
      </c>
      <c r="V7671">
        <v>0.49</v>
      </c>
      <c r="W7671">
        <v>0.4</v>
      </c>
      <c r="X7671">
        <v>0.75</v>
      </c>
      <c r="Y7671">
        <v>2.38</v>
      </c>
      <c r="Z7671">
        <v>0.25</v>
      </c>
      <c r="AA7671" s="5">
        <f t="shared" si="733"/>
        <v>3.17</v>
      </c>
      <c r="AB7671" s="15" cm="1">
        <f t="array" ref="AB7671">_xlfn.SWITCH(U7671,"夏",122,"冬",90,"春",153,"秋",153,0)</f>
        <v>122</v>
      </c>
      <c r="AC7671" s="16">
        <f t="shared" si="734"/>
        <v>386.74</v>
      </c>
      <c r="AD7671" s="5">
        <f>IFERROR(AA7671/D7671,0)</f>
        <v>2.220665499124343E-2</v>
      </c>
      <c r="AE7671" s="15">
        <f t="shared" si="735"/>
        <v>0.33424657534246577</v>
      </c>
      <c r="AF7671" s="5">
        <f>IFERROR(AD7671*AE7671*48,0)</f>
        <v>0.35627992227046995</v>
      </c>
    </row>
    <row r="7672" spans="1:32" x14ac:dyDescent="0.15">
      <c r="A7672" s="1"/>
      <c r="B7672" s="1" t="s">
        <v>45</v>
      </c>
      <c r="C7672" s="1" t="s">
        <v>58</v>
      </c>
      <c r="D7672" s="1">
        <v>142.75</v>
      </c>
      <c r="E7672" s="6">
        <v>3.13</v>
      </c>
      <c r="F7672" s="18">
        <v>0.4375</v>
      </c>
      <c r="G7672" s="1">
        <v>26.5</v>
      </c>
      <c r="H7672" s="1">
        <v>65</v>
      </c>
      <c r="I7672" s="1">
        <v>26.7</v>
      </c>
      <c r="J7672" s="1">
        <v>0.3</v>
      </c>
      <c r="K7672" s="1">
        <v>545</v>
      </c>
      <c r="L7672" s="1">
        <v>700</v>
      </c>
      <c r="M7672" s="6">
        <f t="shared" si="731"/>
        <v>26.820157483142737</v>
      </c>
      <c r="N7672" s="19">
        <v>0.5</v>
      </c>
      <c r="O7672" s="11" cm="1">
        <f t="array" ref="O7672">ROUND(_xlfn.SWITCH(C7672,"建筑专教",IF(S7672&gt;0.1,1.38,1.28),"阶梯教室",IF(S7672&gt;0.1,1.15,1.05),"公共教室",IF(S7672&gt;0.1,1.22,1.12),IF(S7672&gt;0.1,1.2,1.1))+(MOD(ROW()*11,31)/31-0.5)*0.06,2)</f>
        <v>1.37</v>
      </c>
      <c r="P7672" s="12">
        <f t="shared" si="730"/>
        <v>0.17</v>
      </c>
      <c r="Q7672" s="13">
        <f t="shared" si="732"/>
        <v>-0.15775679575676402</v>
      </c>
      <c r="R7672" s="1">
        <v>2.25</v>
      </c>
      <c r="S7672" s="1">
        <v>0.49</v>
      </c>
      <c r="T7672" s="1">
        <v>0.3</v>
      </c>
      <c r="U7672" s="4" t="s">
        <v>60</v>
      </c>
      <c r="V7672">
        <v>0.49</v>
      </c>
      <c r="W7672">
        <v>0.4</v>
      </c>
      <c r="X7672">
        <v>0.75</v>
      </c>
      <c r="Y7672">
        <v>2.38</v>
      </c>
      <c r="Z7672">
        <v>0.25</v>
      </c>
      <c r="AA7672" s="5">
        <f t="shared" si="733"/>
        <v>3.04</v>
      </c>
      <c r="AB7672" s="15" cm="1">
        <f t="array" ref="AB7672">_xlfn.SWITCH(U7672,"夏",122,"冬",90,"春",153,"秋",153,0)</f>
        <v>122</v>
      </c>
      <c r="AC7672" s="16">
        <f t="shared" si="734"/>
        <v>370.88</v>
      </c>
      <c r="AD7672" s="5">
        <f>IFERROR(AA7672/D7672,0)</f>
        <v>2.1295971978984238E-2</v>
      </c>
      <c r="AE7672" s="15">
        <f t="shared" si="735"/>
        <v>0.33424657534246577</v>
      </c>
      <c r="AF7672" s="5">
        <f>IFERROR(AD7672*AE7672*48,0)</f>
        <v>0.34166907372310051</v>
      </c>
    </row>
    <row r="7673" spans="1:32" x14ac:dyDescent="0.15">
      <c r="A7673" s="1"/>
      <c r="B7673" s="1" t="s">
        <v>45</v>
      </c>
      <c r="C7673" s="1" t="s">
        <v>58</v>
      </c>
      <c r="D7673" s="1">
        <v>142.75</v>
      </c>
      <c r="E7673" s="6">
        <v>3.13</v>
      </c>
      <c r="F7673" s="18">
        <v>0.45833333333333298</v>
      </c>
      <c r="G7673" s="1">
        <v>27.2</v>
      </c>
      <c r="H7673" s="1">
        <v>62</v>
      </c>
      <c r="I7673" s="1">
        <v>27.4</v>
      </c>
      <c r="J7673" s="1">
        <v>0.3</v>
      </c>
      <c r="K7673" s="1">
        <v>525</v>
      </c>
      <c r="L7673" s="1">
        <v>800</v>
      </c>
      <c r="M7673" s="6">
        <f t="shared" si="731"/>
        <v>27.519320539246337</v>
      </c>
      <c r="N7673" s="19">
        <v>0.5</v>
      </c>
      <c r="O7673" s="11" cm="1">
        <f t="array" ref="O7673">ROUND(_xlfn.SWITCH(C7673,"建筑专教",IF(S7673&gt;0.1,1.38,1.28),"阶梯教室",IF(S7673&gt;0.1,1.15,1.05),"公共教室",IF(S7673&gt;0.1,1.22,1.12),IF(S7673&gt;0.1,1.2,1.1))+(MOD(ROW()*11,31)/31-0.5)*0.06,2)</f>
        <v>1.39</v>
      </c>
      <c r="P7673" s="12">
        <f t="shared" si="730"/>
        <v>0.15</v>
      </c>
      <c r="Q7673" s="13">
        <f t="shared" si="732"/>
        <v>0.11023381719398979</v>
      </c>
      <c r="R7673" s="1">
        <v>2.3199999999999998</v>
      </c>
      <c r="S7673" s="1">
        <v>0.46</v>
      </c>
      <c r="T7673" s="1">
        <v>0.26</v>
      </c>
      <c r="U7673" s="4" t="s">
        <v>60</v>
      </c>
      <c r="V7673">
        <v>0.49</v>
      </c>
      <c r="W7673">
        <v>0.4</v>
      </c>
      <c r="X7673">
        <v>0.75</v>
      </c>
      <c r="Y7673">
        <v>2.38</v>
      </c>
      <c r="Z7673">
        <v>0.25</v>
      </c>
      <c r="AA7673" s="5">
        <f t="shared" si="733"/>
        <v>3.04</v>
      </c>
      <c r="AB7673" s="15" cm="1">
        <f t="array" ref="AB7673">_xlfn.SWITCH(U7673,"夏",122,"冬",90,"春",153,"秋",153,0)</f>
        <v>122</v>
      </c>
      <c r="AC7673" s="16">
        <f t="shared" si="734"/>
        <v>370.88</v>
      </c>
      <c r="AD7673" s="5">
        <f>IFERROR(AA7673/D7673,0)</f>
        <v>2.1295971978984238E-2</v>
      </c>
      <c r="AE7673" s="15">
        <f t="shared" si="735"/>
        <v>0.33424657534246577</v>
      </c>
      <c r="AF7673" s="5">
        <f>IFERROR(AD7673*AE7673*48,0)</f>
        <v>0.34166907372310051</v>
      </c>
    </row>
    <row r="7674" spans="1:32" x14ac:dyDescent="0.15">
      <c r="A7674" s="1"/>
      <c r="B7674" s="1" t="s">
        <v>45</v>
      </c>
      <c r="C7674" s="1" t="s">
        <v>58</v>
      </c>
      <c r="D7674" s="1">
        <v>142.75</v>
      </c>
      <c r="E7674" s="6">
        <v>3.13</v>
      </c>
      <c r="F7674" s="18">
        <v>0.47916666666666702</v>
      </c>
      <c r="G7674" s="1">
        <v>27.9</v>
      </c>
      <c r="H7674" s="1">
        <v>59</v>
      </c>
      <c r="I7674" s="1">
        <v>28.1</v>
      </c>
      <c r="J7674" s="1">
        <v>0.3</v>
      </c>
      <c r="K7674" s="1">
        <v>505</v>
      </c>
      <c r="L7674" s="1">
        <v>900</v>
      </c>
      <c r="M7674" s="6">
        <f t="shared" si="731"/>
        <v>28.218491345620237</v>
      </c>
      <c r="N7674" s="19">
        <v>0.5</v>
      </c>
      <c r="O7674" s="11" cm="1">
        <f t="array" ref="O7674">ROUND(_xlfn.SWITCH(C7674,"建筑专教",IF(S7674&gt;0.1,1.38,1.28),"阶梯教室",IF(S7674&gt;0.1,1.15,1.05),"公共教室",IF(S7674&gt;0.1,1.22,1.12),IF(S7674&gt;0.1,1.2,1.1))+(MOD(ROW()*11,31)/31-0.5)*0.06,2)</f>
        <v>1.35</v>
      </c>
      <c r="P7674" s="12">
        <f t="shared" si="730"/>
        <v>0.12</v>
      </c>
      <c r="Q7674" s="13">
        <f t="shared" si="732"/>
        <v>0.27659141011968219</v>
      </c>
      <c r="R7674" s="1">
        <v>2.39</v>
      </c>
      <c r="S7674" s="1">
        <v>0.28000000000000003</v>
      </c>
      <c r="T7674" s="1">
        <v>0.47499999999999998</v>
      </c>
      <c r="U7674" s="4" t="s">
        <v>60</v>
      </c>
      <c r="V7674">
        <v>0.49</v>
      </c>
      <c r="W7674">
        <v>0.4</v>
      </c>
      <c r="X7674">
        <v>0.75</v>
      </c>
      <c r="Y7674">
        <v>2.38</v>
      </c>
      <c r="Z7674">
        <v>0.25</v>
      </c>
      <c r="AA7674" s="5">
        <f t="shared" si="733"/>
        <v>3.145</v>
      </c>
      <c r="AB7674" s="15" cm="1">
        <f t="array" ref="AB7674">_xlfn.SWITCH(U7674,"夏",122,"冬",90,"春",153,"秋",153,0)</f>
        <v>122</v>
      </c>
      <c r="AC7674" s="16">
        <f t="shared" si="734"/>
        <v>383.69</v>
      </c>
      <c r="AD7674" s="5">
        <f>IFERROR(AA7674/D7674,0)</f>
        <v>2.2031523642732049E-2</v>
      </c>
      <c r="AE7674" s="15">
        <f t="shared" si="735"/>
        <v>0.33424657534246577</v>
      </c>
      <c r="AF7674" s="5">
        <f>IFERROR(AD7674*AE7674*48,0)</f>
        <v>0.35347014370366819</v>
      </c>
    </row>
    <row r="7675" spans="1:32" x14ac:dyDescent="0.15">
      <c r="A7675" s="1"/>
      <c r="B7675" s="1" t="s">
        <v>45</v>
      </c>
      <c r="C7675" s="1" t="s">
        <v>58</v>
      </c>
      <c r="D7675" s="1">
        <v>142.75</v>
      </c>
      <c r="E7675" s="6">
        <v>3.13</v>
      </c>
      <c r="F7675" s="18">
        <v>0.5</v>
      </c>
      <c r="G7675" s="1">
        <v>28.6</v>
      </c>
      <c r="H7675" s="1">
        <v>56</v>
      </c>
      <c r="I7675" s="1">
        <v>28.8</v>
      </c>
      <c r="J7675" s="1">
        <v>0.3</v>
      </c>
      <c r="K7675" s="1">
        <v>485</v>
      </c>
      <c r="L7675" s="1">
        <v>1000</v>
      </c>
      <c r="M7675" s="6">
        <f t="shared" si="731"/>
        <v>28.917669812834049</v>
      </c>
      <c r="N7675" s="19">
        <v>0.5</v>
      </c>
      <c r="O7675" s="11" cm="1">
        <f t="array" ref="O7675">ROUND(_xlfn.SWITCH(C7675,"建筑专教",IF(S7675&gt;0.1,1.38,1.28),"阶梯教室",IF(S7675&gt;0.1,1.15,1.05),"公共教室",IF(S7675&gt;0.1,1.22,1.12),IF(S7675&gt;0.1,1.2,1.1))+(MOD(ROW()*11,31)/31-0.5)*0.06,2)</f>
        <v>1.37</v>
      </c>
      <c r="P7675" s="12">
        <f t="shared" si="730"/>
        <v>0.1</v>
      </c>
      <c r="Q7675" s="13">
        <f t="shared" si="732"/>
        <v>0.54184187390378746</v>
      </c>
      <c r="R7675" s="1">
        <v>2.2999999999999998</v>
      </c>
      <c r="S7675" s="1">
        <v>0.22</v>
      </c>
      <c r="T7675" s="1">
        <v>0.47</v>
      </c>
      <c r="U7675" s="4" t="s">
        <v>60</v>
      </c>
      <c r="V7675">
        <v>0.49</v>
      </c>
      <c r="W7675">
        <v>0.4</v>
      </c>
      <c r="X7675">
        <v>0.75</v>
      </c>
      <c r="Y7675">
        <v>2.38</v>
      </c>
      <c r="Z7675">
        <v>0.25</v>
      </c>
      <c r="AA7675" s="5">
        <f t="shared" si="733"/>
        <v>2.99</v>
      </c>
      <c r="AB7675" s="15" cm="1">
        <f t="array" ref="AB7675">_xlfn.SWITCH(U7675,"夏",122,"冬",90,"春",153,"秋",153,0)</f>
        <v>122</v>
      </c>
      <c r="AC7675" s="16">
        <f t="shared" si="734"/>
        <v>364.78000000000003</v>
      </c>
      <c r="AD7675" s="5">
        <f>IFERROR(AA7675/D7675,0)</f>
        <v>2.0945709281961471E-2</v>
      </c>
      <c r="AE7675" s="15">
        <f t="shared" si="735"/>
        <v>0.33424657534246577</v>
      </c>
      <c r="AF7675" s="5">
        <f>IFERROR(AD7675*AE7675*48,0)</f>
        <v>0.33604951658949689</v>
      </c>
    </row>
    <row r="7676" spans="1:32" x14ac:dyDescent="0.15">
      <c r="A7676" s="1"/>
      <c r="B7676" s="1" t="s">
        <v>45</v>
      </c>
      <c r="C7676" s="1" t="s">
        <v>58</v>
      </c>
      <c r="D7676" s="1">
        <v>142.75</v>
      </c>
      <c r="E7676" s="6">
        <v>3.13</v>
      </c>
      <c r="F7676" s="18">
        <v>0.52083333333333304</v>
      </c>
      <c r="G7676" s="1">
        <v>28.4</v>
      </c>
      <c r="H7676" s="1">
        <v>57</v>
      </c>
      <c r="I7676" s="1">
        <v>28.6</v>
      </c>
      <c r="J7676" s="1">
        <v>0.3</v>
      </c>
      <c r="K7676" s="1">
        <v>495</v>
      </c>
      <c r="L7676" s="1">
        <v>950</v>
      </c>
      <c r="M7676" s="6">
        <f t="shared" si="731"/>
        <v>28.717903759934359</v>
      </c>
      <c r="N7676" s="19">
        <v>0.5</v>
      </c>
      <c r="O7676" s="11" cm="1">
        <f t="array" ref="O7676">ROUND(_xlfn.SWITCH(C7676,"建筑专教",IF(S7676&gt;0.1,1.38,1.28),"阶梯教室",IF(S7676&gt;0.1,1.15,1.05),"公共教室",IF(S7676&gt;0.1,1.22,1.12),IF(S7676&gt;0.1,1.2,1.1))+(MOD(ROW()*11,31)/31-0.5)*0.06,2)</f>
        <v>1.39</v>
      </c>
      <c r="P7676" s="12">
        <f t="shared" si="730"/>
        <v>0.11</v>
      </c>
      <c r="Q7676" s="13">
        <f t="shared" si="732"/>
        <v>0.50382747133369254</v>
      </c>
      <c r="R7676" s="1">
        <v>2.2999999999999998</v>
      </c>
      <c r="S7676" s="1">
        <v>0.15</v>
      </c>
      <c r="T7676" s="1">
        <v>0.3</v>
      </c>
      <c r="U7676" s="4" t="s">
        <v>60</v>
      </c>
      <c r="V7676">
        <v>0.49</v>
      </c>
      <c r="W7676">
        <v>0.4</v>
      </c>
      <c r="X7676">
        <v>0.75</v>
      </c>
      <c r="Y7676">
        <v>2.38</v>
      </c>
      <c r="Z7676">
        <v>0.25</v>
      </c>
      <c r="AA7676" s="5">
        <f t="shared" si="733"/>
        <v>2.7499999999999996</v>
      </c>
      <c r="AB7676" s="15" cm="1">
        <f t="array" ref="AB7676">_xlfn.SWITCH(U7676,"夏",122,"冬",90,"春",153,"秋",153,0)</f>
        <v>122</v>
      </c>
      <c r="AC7676" s="16">
        <f t="shared" si="734"/>
        <v>335.49999999999994</v>
      </c>
      <c r="AD7676" s="5">
        <f>IFERROR(AA7676/D7676,0)</f>
        <v>1.9264448336252186E-2</v>
      </c>
      <c r="AE7676" s="15">
        <f t="shared" si="735"/>
        <v>0.33424657534246577</v>
      </c>
      <c r="AF7676" s="5">
        <f>IFERROR(AD7676*AE7676*48,0)</f>
        <v>0.30907564234819951</v>
      </c>
    </row>
    <row r="7677" spans="1:32" x14ac:dyDescent="0.15">
      <c r="A7677" s="1"/>
      <c r="B7677" s="1" t="s">
        <v>45</v>
      </c>
      <c r="C7677" s="1" t="s">
        <v>58</v>
      </c>
      <c r="D7677" s="1">
        <v>142.75</v>
      </c>
      <c r="E7677" s="6">
        <v>3.13</v>
      </c>
      <c r="F7677" s="18">
        <v>0.54166666666666696</v>
      </c>
      <c r="G7677" s="1">
        <v>28.2</v>
      </c>
      <c r="H7677" s="1">
        <v>58</v>
      </c>
      <c r="I7677" s="1">
        <v>28.4</v>
      </c>
      <c r="J7677" s="1">
        <v>0.3</v>
      </c>
      <c r="K7677" s="1">
        <v>505</v>
      </c>
      <c r="L7677" s="1">
        <v>900</v>
      </c>
      <c r="M7677" s="6">
        <f t="shared" si="731"/>
        <v>28.518138327249119</v>
      </c>
      <c r="N7677" s="19">
        <v>0.5</v>
      </c>
      <c r="O7677" s="11" cm="1">
        <f t="array" ref="O7677">ROUND(_xlfn.SWITCH(C7677,"建筑专教",IF(S7677&gt;0.1,1.38,1.28),"阶梯教室",IF(S7677&gt;0.1,1.15,1.05),"公共教室",IF(S7677&gt;0.1,1.22,1.12),IF(S7677&gt;0.1,1.2,1.1))+(MOD(ROW()*11,31)/31-0.5)*0.06,2)</f>
        <v>1.26</v>
      </c>
      <c r="P7677" s="12">
        <f t="shared" ref="P7677:P7740" si="736">IF(O7677=0,0,ROUND(MIN(MAX((K7677-400)/(320*E7677*IF(C7677="公共教室",0.95,IF(C7677="建筑专教",0.85,IF(C7677="阶梯教室",1.15,1)))),0),2),2))</f>
        <v>0.12</v>
      </c>
      <c r="Q7677" s="13">
        <f t="shared" si="732"/>
        <v>0.22799839177944745</v>
      </c>
      <c r="R7677" s="1">
        <v>2.2999999999999998</v>
      </c>
      <c r="S7677" s="1">
        <v>0.1</v>
      </c>
      <c r="T7677" s="1">
        <v>0.26</v>
      </c>
      <c r="U7677" s="4" t="s">
        <v>60</v>
      </c>
      <c r="V7677">
        <v>0.49</v>
      </c>
      <c r="W7677">
        <v>0.4</v>
      </c>
      <c r="X7677">
        <v>0.75</v>
      </c>
      <c r="Y7677">
        <v>2.38</v>
      </c>
      <c r="Z7677">
        <v>0.25</v>
      </c>
      <c r="AA7677" s="5">
        <f t="shared" si="733"/>
        <v>2.66</v>
      </c>
      <c r="AB7677" s="15" cm="1">
        <f t="array" ref="AB7677">_xlfn.SWITCH(U7677,"夏",122,"冬",90,"春",153,"秋",153,0)</f>
        <v>122</v>
      </c>
      <c r="AC7677" s="16">
        <f t="shared" si="734"/>
        <v>324.52000000000004</v>
      </c>
      <c r="AD7677" s="5">
        <f>IFERROR(AA7677/D7677,0)</f>
        <v>1.863397548161121E-2</v>
      </c>
      <c r="AE7677" s="15">
        <f t="shared" si="735"/>
        <v>0.33424657534246577</v>
      </c>
      <c r="AF7677" s="5">
        <f>IFERROR(AD7677*AE7677*48,0)</f>
        <v>0.29896043950771301</v>
      </c>
    </row>
    <row r="7678" spans="1:32" x14ac:dyDescent="0.15">
      <c r="A7678" s="1"/>
      <c r="B7678" s="1" t="s">
        <v>45</v>
      </c>
      <c r="C7678" s="1" t="s">
        <v>58</v>
      </c>
      <c r="D7678" s="1">
        <v>142.75</v>
      </c>
      <c r="E7678" s="6">
        <v>3.13</v>
      </c>
      <c r="F7678" s="18">
        <v>0.5625</v>
      </c>
      <c r="G7678" s="1">
        <v>28</v>
      </c>
      <c r="H7678" s="1">
        <v>59</v>
      </c>
      <c r="I7678" s="1">
        <v>28.2</v>
      </c>
      <c r="J7678" s="1">
        <v>0.3</v>
      </c>
      <c r="K7678" s="1">
        <v>515</v>
      </c>
      <c r="L7678" s="1">
        <v>850</v>
      </c>
      <c r="M7678" s="6">
        <f t="shared" si="731"/>
        <v>28.318373516832992</v>
      </c>
      <c r="N7678" s="19">
        <v>0.5</v>
      </c>
      <c r="O7678" s="11" cm="1">
        <f t="array" ref="O7678">ROUND(_xlfn.SWITCH(C7678,"建筑专教",IF(S7678&gt;0.1,1.38,1.28),"阶梯教室",IF(S7678&gt;0.1,1.15,1.05),"公共教室",IF(S7678&gt;0.1,1.22,1.12),IF(S7678&gt;0.1,1.2,1.1))+(MOD(ROW()*11,31)/31-0.5)*0.06,2)</f>
        <v>1.38</v>
      </c>
      <c r="P7678" s="12">
        <f t="shared" si="736"/>
        <v>0.14000000000000001</v>
      </c>
      <c r="Q7678" s="13">
        <f t="shared" si="732"/>
        <v>0.35744521053137546</v>
      </c>
      <c r="R7678" s="1">
        <v>2.2999999999999998</v>
      </c>
      <c r="S7678" s="1">
        <v>0.12</v>
      </c>
      <c r="T7678" s="1">
        <v>0.23300000000000001</v>
      </c>
      <c r="U7678" s="4" t="s">
        <v>60</v>
      </c>
      <c r="V7678">
        <v>0.49</v>
      </c>
      <c r="W7678">
        <v>0.4</v>
      </c>
      <c r="X7678">
        <v>0.75</v>
      </c>
      <c r="Y7678">
        <v>2.38</v>
      </c>
      <c r="Z7678">
        <v>0.25</v>
      </c>
      <c r="AA7678" s="5">
        <f t="shared" si="733"/>
        <v>2.653</v>
      </c>
      <c r="AB7678" s="15" cm="1">
        <f t="array" ref="AB7678">_xlfn.SWITCH(U7678,"夏",122,"冬",90,"春",153,"秋",153,0)</f>
        <v>122</v>
      </c>
      <c r="AC7678" s="16">
        <f t="shared" si="734"/>
        <v>323.666</v>
      </c>
      <c r="AD7678" s="5">
        <f>IFERROR(AA7678/D7678,0)</f>
        <v>1.8584938704028022E-2</v>
      </c>
      <c r="AE7678" s="15">
        <f t="shared" si="735"/>
        <v>0.33424657534246577</v>
      </c>
      <c r="AF7678" s="5">
        <f>IFERROR(AD7678*AE7678*48,0)</f>
        <v>0.29817370150900846</v>
      </c>
    </row>
    <row r="7679" spans="1:32" x14ac:dyDescent="0.15">
      <c r="A7679" s="1"/>
      <c r="B7679" s="1" t="s">
        <v>45</v>
      </c>
      <c r="C7679" s="1" t="s">
        <v>58</v>
      </c>
      <c r="D7679" s="1">
        <v>142.75</v>
      </c>
      <c r="E7679" s="6">
        <v>3.13</v>
      </c>
      <c r="F7679" s="18">
        <v>0.58333333333333304</v>
      </c>
      <c r="G7679" s="1">
        <v>27.8</v>
      </c>
      <c r="H7679" s="1">
        <v>60</v>
      </c>
      <c r="I7679" s="1">
        <v>28</v>
      </c>
      <c r="J7679" s="1">
        <v>0.3</v>
      </c>
      <c r="K7679" s="1">
        <v>525</v>
      </c>
      <c r="L7679" s="1">
        <v>800</v>
      </c>
      <c r="M7679" s="6">
        <f t="shared" si="731"/>
        <v>28.118609330749223</v>
      </c>
      <c r="N7679" s="19">
        <v>0.5</v>
      </c>
      <c r="O7679" s="11" cm="1">
        <f t="array" ref="O7679">ROUND(_xlfn.SWITCH(C7679,"建筑专教",IF(S7679&gt;0.1,1.38,1.28),"阶梯教室",IF(S7679&gt;0.1,1.15,1.05),"公共教室",IF(S7679&gt;0.1,1.22,1.12),IF(S7679&gt;0.1,1.2,1.1))+(MOD(ROW()*11,31)/31-0.5)*0.06,2)</f>
        <v>1.3</v>
      </c>
      <c r="P7679" s="12">
        <f t="shared" si="736"/>
        <v>0.15</v>
      </c>
      <c r="Q7679" s="13">
        <f t="shared" si="732"/>
        <v>0.15640252402166149</v>
      </c>
      <c r="R7679" s="1">
        <v>2.2999999999999998</v>
      </c>
      <c r="S7679" s="1">
        <v>0.05</v>
      </c>
      <c r="T7679" s="1">
        <v>0.223</v>
      </c>
      <c r="U7679" s="4" t="s">
        <v>60</v>
      </c>
      <c r="V7679">
        <v>0.49</v>
      </c>
      <c r="W7679">
        <v>0.4</v>
      </c>
      <c r="X7679">
        <v>0.75</v>
      </c>
      <c r="Y7679">
        <v>2.38</v>
      </c>
      <c r="Z7679">
        <v>0.25</v>
      </c>
      <c r="AA7679" s="5">
        <f t="shared" si="733"/>
        <v>2.5729999999999995</v>
      </c>
      <c r="AB7679" s="15" cm="1">
        <f t="array" ref="AB7679">_xlfn.SWITCH(U7679,"夏",122,"冬",90,"春",153,"秋",153,0)</f>
        <v>122</v>
      </c>
      <c r="AC7679" s="16">
        <f t="shared" si="734"/>
        <v>313.90599999999995</v>
      </c>
      <c r="AD7679" s="5">
        <f>IFERROR(AA7679/D7679,0)</f>
        <v>1.8024518388791589E-2</v>
      </c>
      <c r="AE7679" s="15">
        <f t="shared" si="735"/>
        <v>0.33424657534246577</v>
      </c>
      <c r="AF7679" s="5">
        <f>IFERROR(AD7679*AE7679*48,0)</f>
        <v>0.28918241009524259</v>
      </c>
    </row>
    <row r="7680" spans="1:32" x14ac:dyDescent="0.15">
      <c r="A7680" s="1"/>
      <c r="B7680" s="1" t="s">
        <v>45</v>
      </c>
      <c r="C7680" s="1" t="s">
        <v>58</v>
      </c>
      <c r="D7680" s="1">
        <v>142.75</v>
      </c>
      <c r="E7680" s="6">
        <v>3.13</v>
      </c>
      <c r="F7680" s="18">
        <v>0.60416666666666696</v>
      </c>
      <c r="G7680" s="1">
        <v>27.6</v>
      </c>
      <c r="H7680" s="1">
        <v>61</v>
      </c>
      <c r="I7680" s="1">
        <v>27.8</v>
      </c>
      <c r="J7680" s="1">
        <v>0.3</v>
      </c>
      <c r="K7680" s="1">
        <v>535</v>
      </c>
      <c r="L7680" s="1">
        <v>750</v>
      </c>
      <c r="M7680" s="6">
        <f t="shared" si="731"/>
        <v>27.91884577106913</v>
      </c>
      <c r="N7680" s="19">
        <v>0.5</v>
      </c>
      <c r="O7680" s="11" cm="1">
        <f t="array" ref="O7680">ROUND(_xlfn.SWITCH(C7680,"建筑专教",IF(S7680&gt;0.1,1.38,1.28),"阶梯教室",IF(S7680&gt;0.1,1.15,1.05),"公共教室",IF(S7680&gt;0.1,1.22,1.12),IF(S7680&gt;0.1,1.2,1.1))+(MOD(ROW()*11,31)/31-0.5)*0.06,2)</f>
        <v>1.36</v>
      </c>
      <c r="P7680" s="12">
        <f t="shared" si="736"/>
        <v>0.16</v>
      </c>
      <c r="Q7680" s="13">
        <f t="shared" si="732"/>
        <v>0.19204572172459988</v>
      </c>
      <c r="R7680" s="1">
        <v>2.2999999999999998</v>
      </c>
      <c r="S7680" s="1">
        <v>0.28000000000000003</v>
      </c>
      <c r="T7680" s="1">
        <v>0.47499999999999998</v>
      </c>
      <c r="U7680" s="4" t="s">
        <v>60</v>
      </c>
      <c r="V7680">
        <v>0.49</v>
      </c>
      <c r="W7680">
        <v>0.4</v>
      </c>
      <c r="X7680">
        <v>0.75</v>
      </c>
      <c r="Y7680">
        <v>2.38</v>
      </c>
      <c r="Z7680">
        <v>0.25</v>
      </c>
      <c r="AA7680" s="5">
        <f t="shared" si="733"/>
        <v>3.0550000000000002</v>
      </c>
      <c r="AB7680" s="15" cm="1">
        <f t="array" ref="AB7680">_xlfn.SWITCH(U7680,"夏",122,"冬",90,"春",153,"秋",153,0)</f>
        <v>122</v>
      </c>
      <c r="AC7680" s="16">
        <f t="shared" si="734"/>
        <v>372.71000000000004</v>
      </c>
      <c r="AD7680" s="5">
        <f>IFERROR(AA7680/D7680,0)</f>
        <v>2.1401050788091069E-2</v>
      </c>
      <c r="AE7680" s="15">
        <f t="shared" si="735"/>
        <v>0.33424657534246577</v>
      </c>
      <c r="AF7680" s="5">
        <f>IFERROR(AD7680*AE7680*48,0)</f>
        <v>0.34335494086318163</v>
      </c>
    </row>
    <row r="7681" spans="1:32" x14ac:dyDescent="0.15">
      <c r="A7681" s="1"/>
      <c r="B7681" s="1" t="s">
        <v>45</v>
      </c>
      <c r="C7681" s="1" t="s">
        <v>58</v>
      </c>
      <c r="D7681" s="1">
        <v>142.75</v>
      </c>
      <c r="E7681" s="6">
        <v>3.13</v>
      </c>
      <c r="F7681" s="18">
        <v>0.625</v>
      </c>
      <c r="G7681" s="1">
        <v>27.4</v>
      </c>
      <c r="H7681" s="1">
        <v>62</v>
      </c>
      <c r="I7681" s="1">
        <v>27.6</v>
      </c>
      <c r="J7681" s="1">
        <v>0.3</v>
      </c>
      <c r="K7681" s="1">
        <v>545</v>
      </c>
      <c r="L7681" s="1">
        <v>700</v>
      </c>
      <c r="M7681" s="6">
        <f t="shared" si="731"/>
        <v>27.719082839872044</v>
      </c>
      <c r="N7681" s="19">
        <v>0.5</v>
      </c>
      <c r="O7681" s="11" cm="1">
        <f t="array" ref="O7681">ROUND(_xlfn.SWITCH(C7681,"建筑专教",IF(S7681&gt;0.1,1.38,1.28),"阶梯教室",IF(S7681&gt;0.1,1.15,1.05),"公共教室",IF(S7681&gt;0.1,1.22,1.12),IF(S7681&gt;0.1,1.2,1.1))+(MOD(ROW()*11,31)/31-0.5)*0.06,2)</f>
        <v>1.38</v>
      </c>
      <c r="P7681" s="12">
        <f t="shared" si="736"/>
        <v>0.17</v>
      </c>
      <c r="Q7681" s="13">
        <f t="shared" si="732"/>
        <v>0.15912425770724448</v>
      </c>
      <c r="R7681" s="1">
        <v>2.2999999999999998</v>
      </c>
      <c r="S7681" s="1">
        <v>0.22</v>
      </c>
      <c r="T7681" s="1">
        <v>0.47</v>
      </c>
      <c r="U7681" s="4" t="s">
        <v>60</v>
      </c>
      <c r="V7681">
        <v>0.49</v>
      </c>
      <c r="W7681">
        <v>0.4</v>
      </c>
      <c r="X7681">
        <v>0.75</v>
      </c>
      <c r="Y7681">
        <v>2.38</v>
      </c>
      <c r="Z7681">
        <v>0.25</v>
      </c>
      <c r="AA7681" s="5">
        <f t="shared" si="733"/>
        <v>2.99</v>
      </c>
      <c r="AB7681" s="15" cm="1">
        <f t="array" ref="AB7681">_xlfn.SWITCH(U7681,"夏",122,"冬",90,"春",153,"秋",153,0)</f>
        <v>122</v>
      </c>
      <c r="AC7681" s="16">
        <f t="shared" si="734"/>
        <v>364.78000000000003</v>
      </c>
      <c r="AD7681" s="5">
        <f>IFERROR(AA7681/D7681,0)</f>
        <v>2.0945709281961471E-2</v>
      </c>
      <c r="AE7681" s="15">
        <f t="shared" si="735"/>
        <v>0.33424657534246577</v>
      </c>
      <c r="AF7681" s="5">
        <f>IFERROR(AD7681*AE7681*48,0)</f>
        <v>0.33604951658949689</v>
      </c>
    </row>
    <row r="7682" spans="1:32" x14ac:dyDescent="0.15">
      <c r="A7682" s="1"/>
      <c r="B7682" s="1" t="s">
        <v>45</v>
      </c>
      <c r="C7682" s="1" t="s">
        <v>58</v>
      </c>
      <c r="D7682" s="1">
        <v>142.75</v>
      </c>
      <c r="E7682" s="6">
        <v>3.13</v>
      </c>
      <c r="F7682" s="18">
        <v>0.64583333333333304</v>
      </c>
      <c r="G7682" s="1">
        <v>27.2</v>
      </c>
      <c r="H7682" s="1">
        <v>63</v>
      </c>
      <c r="I7682" s="1">
        <v>27.4</v>
      </c>
      <c r="J7682" s="1">
        <v>0.3</v>
      </c>
      <c r="K7682" s="1">
        <v>555</v>
      </c>
      <c r="L7682" s="1">
        <v>650</v>
      </c>
      <c r="M7682" s="6">
        <f t="shared" si="731"/>
        <v>27.519320539246337</v>
      </c>
      <c r="N7682" s="19">
        <v>0.5</v>
      </c>
      <c r="O7682" s="11" cm="1">
        <f t="array" ref="O7682">ROUND(_xlfn.SWITCH(C7682,"建筑专教",IF(S7682&gt;0.1,1.38,1.28),"阶梯教室",IF(S7682&gt;0.1,1.15,1.05),"公共教室",IF(S7682&gt;0.1,1.22,1.12),IF(S7682&gt;0.1,1.2,1.1))+(MOD(ROW()*11,31)/31-0.5)*0.06,2)</f>
        <v>1.4</v>
      </c>
      <c r="P7682" s="12">
        <f t="shared" si="736"/>
        <v>0.18</v>
      </c>
      <c r="Q7682" s="13">
        <f t="shared" si="732"/>
        <v>0.12721300076456446</v>
      </c>
      <c r="R7682" s="1">
        <v>2.2999999999999998</v>
      </c>
      <c r="S7682" s="1">
        <v>0.15</v>
      </c>
      <c r="T7682" s="1">
        <v>0.3</v>
      </c>
      <c r="U7682" s="4" t="s">
        <v>60</v>
      </c>
      <c r="V7682">
        <v>0.49</v>
      </c>
      <c r="W7682">
        <v>0.4</v>
      </c>
      <c r="X7682">
        <v>0.75</v>
      </c>
      <c r="Y7682">
        <v>2.38</v>
      </c>
      <c r="Z7682">
        <v>0.25</v>
      </c>
      <c r="AA7682" s="5">
        <f t="shared" si="733"/>
        <v>2.7499999999999996</v>
      </c>
      <c r="AB7682" s="15" cm="1">
        <f t="array" ref="AB7682">_xlfn.SWITCH(U7682,"夏",122,"冬",90,"春",153,"秋",153,0)</f>
        <v>122</v>
      </c>
      <c r="AC7682" s="16">
        <f t="shared" si="734"/>
        <v>335.49999999999994</v>
      </c>
      <c r="AD7682" s="5">
        <f>IFERROR(AA7682/D7682,0)</f>
        <v>1.9264448336252186E-2</v>
      </c>
      <c r="AE7682" s="15">
        <f t="shared" si="735"/>
        <v>0.33424657534246577</v>
      </c>
      <c r="AF7682" s="5">
        <f>IFERROR(AD7682*AE7682*48,0)</f>
        <v>0.30907564234819951</v>
      </c>
    </row>
    <row r="7683" spans="1:32" x14ac:dyDescent="0.15">
      <c r="A7683" s="1"/>
      <c r="B7683" s="1" t="s">
        <v>45</v>
      </c>
      <c r="C7683" s="1" t="s">
        <v>58</v>
      </c>
      <c r="D7683" s="1">
        <v>142.75</v>
      </c>
      <c r="E7683" s="6">
        <v>3.13</v>
      </c>
      <c r="F7683" s="18">
        <v>0.66666666666666696</v>
      </c>
      <c r="G7683" s="1">
        <v>27</v>
      </c>
      <c r="H7683" s="1">
        <v>64</v>
      </c>
      <c r="I7683" s="1">
        <v>27.2</v>
      </c>
      <c r="J7683" s="1">
        <v>0.3</v>
      </c>
      <c r="K7683" s="1">
        <v>565</v>
      </c>
      <c r="L7683" s="1">
        <v>600</v>
      </c>
      <c r="M7683" s="6">
        <f t="shared" si="731"/>
        <v>27.319558871287882</v>
      </c>
      <c r="N7683" s="19">
        <v>0.5</v>
      </c>
      <c r="O7683" s="11" cm="1">
        <f t="array" ref="O7683">ROUND(_xlfn.SWITCH(C7683,"建筑专教",IF(S7683&gt;0.1,1.38,1.28),"阶梯教室",IF(S7683&gt;0.1,1.15,1.05),"公共教室",IF(S7683&gt;0.1,1.22,1.12),IF(S7683&gt;0.1,1.2,1.1))+(MOD(ROW()*11,31)/31-0.5)*0.06,2)</f>
        <v>1.26</v>
      </c>
      <c r="P7683" s="12">
        <f t="shared" si="736"/>
        <v>0.19</v>
      </c>
      <c r="Q7683" s="13">
        <f t="shared" si="732"/>
        <v>-0.21058849617794517</v>
      </c>
      <c r="R7683" s="1">
        <v>2.2999999999999998</v>
      </c>
      <c r="S7683" s="1">
        <v>0.1</v>
      </c>
      <c r="T7683" s="1">
        <v>0.26</v>
      </c>
      <c r="U7683" s="4" t="s">
        <v>60</v>
      </c>
      <c r="V7683">
        <v>0.49</v>
      </c>
      <c r="W7683">
        <v>0.4</v>
      </c>
      <c r="X7683">
        <v>0.75</v>
      </c>
      <c r="Y7683">
        <v>2.38</v>
      </c>
      <c r="Z7683">
        <v>0.25</v>
      </c>
      <c r="AA7683" s="5">
        <f t="shared" si="733"/>
        <v>2.66</v>
      </c>
      <c r="AB7683" s="15" cm="1">
        <f t="array" ref="AB7683">_xlfn.SWITCH(U7683,"夏",122,"冬",90,"春",153,"秋",153,0)</f>
        <v>122</v>
      </c>
      <c r="AC7683" s="16">
        <f t="shared" si="734"/>
        <v>324.52000000000004</v>
      </c>
      <c r="AD7683" s="5">
        <f>IFERROR(AA7683/D7683,0)</f>
        <v>1.863397548161121E-2</v>
      </c>
      <c r="AE7683" s="15">
        <f t="shared" si="735"/>
        <v>0.33424657534246577</v>
      </c>
      <c r="AF7683" s="5">
        <f>IFERROR(AD7683*AE7683*48,0)</f>
        <v>0.29896043950771301</v>
      </c>
    </row>
    <row r="7684" spans="1:32" x14ac:dyDescent="0.15">
      <c r="A7684" s="1"/>
      <c r="B7684" s="1" t="s">
        <v>45</v>
      </c>
      <c r="C7684" s="1" t="s">
        <v>58</v>
      </c>
      <c r="D7684" s="1">
        <v>142.75</v>
      </c>
      <c r="E7684" s="6">
        <v>3.13</v>
      </c>
      <c r="F7684" s="18">
        <v>0.6875</v>
      </c>
      <c r="G7684" s="1">
        <v>26.8</v>
      </c>
      <c r="H7684" s="1">
        <v>65</v>
      </c>
      <c r="I7684" s="1">
        <v>27</v>
      </c>
      <c r="J7684" s="1">
        <v>0.3</v>
      </c>
      <c r="K7684" s="1">
        <v>575</v>
      </c>
      <c r="L7684" s="1">
        <v>550</v>
      </c>
      <c r="M7684" s="6">
        <f t="shared" si="731"/>
        <v>27.119797838101249</v>
      </c>
      <c r="N7684" s="19">
        <v>0.5</v>
      </c>
      <c r="O7684" s="11" cm="1">
        <f t="array" ref="O7684">ROUND(_xlfn.SWITCH(C7684,"建筑专教",IF(S7684&gt;0.1,1.38,1.28),"阶梯教室",IF(S7684&gt;0.1,1.15,1.05),"公共教室",IF(S7684&gt;0.1,1.22,1.12),IF(S7684&gt;0.1,1.2,1.1))+(MOD(ROW()*11,31)/31-0.5)*0.06,2)</f>
        <v>1.38</v>
      </c>
      <c r="P7684" s="12">
        <f t="shared" si="736"/>
        <v>0.21</v>
      </c>
      <c r="Q7684" s="13">
        <f t="shared" si="732"/>
        <v>-3.9237462993077177E-2</v>
      </c>
      <c r="R7684" s="1">
        <v>2.2999999999999998</v>
      </c>
      <c r="S7684" s="1">
        <v>0.12</v>
      </c>
      <c r="T7684" s="1">
        <v>0.23300000000000001</v>
      </c>
      <c r="U7684" s="4" t="s">
        <v>60</v>
      </c>
      <c r="V7684">
        <v>0.49</v>
      </c>
      <c r="W7684">
        <v>0.4</v>
      </c>
      <c r="X7684">
        <v>0.75</v>
      </c>
      <c r="Y7684">
        <v>2.38</v>
      </c>
      <c r="Z7684">
        <v>0.25</v>
      </c>
      <c r="AA7684" s="5">
        <f t="shared" si="733"/>
        <v>2.653</v>
      </c>
      <c r="AB7684" s="15" cm="1">
        <f t="array" ref="AB7684">_xlfn.SWITCH(U7684,"夏",122,"冬",90,"春",153,"秋",153,0)</f>
        <v>122</v>
      </c>
      <c r="AC7684" s="16">
        <f t="shared" si="734"/>
        <v>323.666</v>
      </c>
      <c r="AD7684" s="5">
        <f>IFERROR(AA7684/D7684,0)</f>
        <v>1.8584938704028022E-2</v>
      </c>
      <c r="AE7684" s="15">
        <f t="shared" si="735"/>
        <v>0.33424657534246577</v>
      </c>
      <c r="AF7684" s="5">
        <f>IFERROR(AD7684*AE7684*48,0)</f>
        <v>0.29817370150900846</v>
      </c>
    </row>
    <row r="7685" spans="1:32" x14ac:dyDescent="0.15">
      <c r="A7685" s="1"/>
      <c r="B7685" s="1" t="s">
        <v>45</v>
      </c>
      <c r="C7685" s="1" t="s">
        <v>58</v>
      </c>
      <c r="D7685" s="1">
        <v>142.75</v>
      </c>
      <c r="E7685" s="6">
        <v>3.13</v>
      </c>
      <c r="F7685" s="18">
        <v>0.70833333333333304</v>
      </c>
      <c r="G7685" s="1">
        <v>26.6</v>
      </c>
      <c r="H7685" s="1">
        <v>66</v>
      </c>
      <c r="I7685" s="1">
        <v>26.8</v>
      </c>
      <c r="J7685" s="1">
        <v>0.3</v>
      </c>
      <c r="K7685" s="1">
        <v>585</v>
      </c>
      <c r="L7685" s="1">
        <v>500</v>
      </c>
      <c r="M7685" s="6">
        <f t="shared" si="731"/>
        <v>26.920037441799309</v>
      </c>
      <c r="N7685" s="19">
        <v>0.5</v>
      </c>
      <c r="O7685" s="11" cm="1">
        <f t="array" ref="O7685">ROUND(_xlfn.SWITCH(C7685,"建筑专教",IF(S7685&gt;0.1,1.38,1.28),"阶梯教室",IF(S7685&gt;0.1,1.15,1.05),"公共教室",IF(S7685&gt;0.1,1.22,1.12),IF(S7685&gt;0.1,1.2,1.1))+(MOD(ROW()*11,31)/31-0.5)*0.06,2)</f>
        <v>1.31</v>
      </c>
      <c r="P7685" s="12">
        <f t="shared" si="736"/>
        <v>0.22</v>
      </c>
      <c r="Q7685" s="13">
        <f t="shared" si="732"/>
        <v>-0.24563163442849176</v>
      </c>
      <c r="R7685" s="1">
        <v>2.2999999999999998</v>
      </c>
      <c r="S7685" s="1">
        <v>0.05</v>
      </c>
      <c r="T7685" s="1">
        <v>0.3</v>
      </c>
      <c r="U7685" s="4" t="s">
        <v>60</v>
      </c>
      <c r="V7685">
        <v>0.49</v>
      </c>
      <c r="W7685">
        <v>0.4</v>
      </c>
      <c r="X7685">
        <v>0.75</v>
      </c>
      <c r="Y7685">
        <v>2.38</v>
      </c>
      <c r="Z7685">
        <v>0.25</v>
      </c>
      <c r="AA7685" s="5">
        <f t="shared" si="733"/>
        <v>2.6499999999999995</v>
      </c>
      <c r="AB7685" s="15" cm="1">
        <f t="array" ref="AB7685">_xlfn.SWITCH(U7685,"夏",122,"冬",90,"春",153,"秋",153,0)</f>
        <v>122</v>
      </c>
      <c r="AC7685" s="16">
        <f t="shared" si="734"/>
        <v>323.29999999999995</v>
      </c>
      <c r="AD7685" s="5">
        <f>IFERROR(AA7685/D7685,0)</f>
        <v>1.856392294220665E-2</v>
      </c>
      <c r="AE7685" s="15">
        <f t="shared" si="735"/>
        <v>0.33424657534246577</v>
      </c>
      <c r="AF7685" s="5">
        <f>IFERROR(AD7685*AE7685*48,0)</f>
        <v>0.2978365280809922</v>
      </c>
    </row>
    <row r="7686" spans="1:32" x14ac:dyDescent="0.15">
      <c r="A7686" s="1"/>
      <c r="B7686" s="1" t="s">
        <v>45</v>
      </c>
      <c r="C7686" s="1" t="s">
        <v>58</v>
      </c>
      <c r="D7686" s="1">
        <v>142.75</v>
      </c>
      <c r="E7686" s="6">
        <v>3.13</v>
      </c>
      <c r="F7686" s="18">
        <v>0.72916666666666696</v>
      </c>
      <c r="G7686" s="1">
        <v>26.4</v>
      </c>
      <c r="H7686" s="1">
        <v>66.5</v>
      </c>
      <c r="I7686" s="1">
        <v>26.6</v>
      </c>
      <c r="J7686" s="1">
        <v>0.3</v>
      </c>
      <c r="K7686" s="1">
        <v>595</v>
      </c>
      <c r="L7686" s="1">
        <v>450</v>
      </c>
      <c r="M7686" s="6">
        <f t="shared" si="731"/>
        <v>26.720277684503628</v>
      </c>
      <c r="N7686" s="19">
        <v>0.5</v>
      </c>
      <c r="O7686" s="11" cm="1">
        <f t="array" ref="O7686">ROUND(_xlfn.SWITCH(C7686,"建筑专教",IF(S7686&gt;0.1,1.38,1.28),"阶梯教室",IF(S7686&gt;0.1,1.15,1.05),"公共教室",IF(S7686&gt;0.1,1.22,1.12),IF(S7686&gt;0.1,1.2,1.1))+(MOD(ROW()*11,31)/31-0.5)*0.06,2)</f>
        <v>1.37</v>
      </c>
      <c r="P7686" s="12">
        <f t="shared" si="736"/>
        <v>0.23</v>
      </c>
      <c r="Q7686" s="13">
        <f t="shared" si="732"/>
        <v>-0.19107576361218598</v>
      </c>
      <c r="R7686" s="1">
        <v>2.2999999999999998</v>
      </c>
      <c r="S7686" s="1">
        <v>0.22</v>
      </c>
      <c r="T7686" s="1">
        <v>0.26</v>
      </c>
      <c r="U7686" s="4" t="s">
        <v>60</v>
      </c>
      <c r="V7686">
        <v>0.49</v>
      </c>
      <c r="W7686">
        <v>0.4</v>
      </c>
      <c r="X7686">
        <v>0.75</v>
      </c>
      <c r="Y7686">
        <v>2.38</v>
      </c>
      <c r="Z7686">
        <v>0.25</v>
      </c>
      <c r="AA7686" s="5">
        <f t="shared" si="733"/>
        <v>2.7800000000000002</v>
      </c>
      <c r="AB7686" s="15" cm="1">
        <f t="array" ref="AB7686">_xlfn.SWITCH(U7686,"夏",122,"冬",90,"春",153,"秋",153,0)</f>
        <v>122</v>
      </c>
      <c r="AC7686" s="16">
        <f t="shared" si="734"/>
        <v>339.16</v>
      </c>
      <c r="AD7686" s="5">
        <f>IFERROR(AA7686/D7686,0)</f>
        <v>1.9474605954465853E-2</v>
      </c>
      <c r="AE7686" s="15">
        <f t="shared" si="735"/>
        <v>0.33424657534246577</v>
      </c>
      <c r="AF7686" s="5">
        <f>IFERROR(AD7686*AE7686*48,0)</f>
        <v>0.31244737662836175</v>
      </c>
    </row>
    <row r="7687" spans="1:32" x14ac:dyDescent="0.15">
      <c r="A7687" s="1"/>
      <c r="B7687" s="1" t="s">
        <v>45</v>
      </c>
      <c r="C7687" s="1" t="s">
        <v>58</v>
      </c>
      <c r="D7687" s="1">
        <v>142.75</v>
      </c>
      <c r="E7687" s="6">
        <v>3.13</v>
      </c>
      <c r="F7687" s="18">
        <v>0.75</v>
      </c>
      <c r="G7687" s="1">
        <v>26.2</v>
      </c>
      <c r="H7687" s="1">
        <v>68</v>
      </c>
      <c r="I7687" s="1">
        <v>26.4</v>
      </c>
      <c r="J7687" s="1">
        <v>0.3</v>
      </c>
      <c r="K7687" s="1">
        <v>605</v>
      </c>
      <c r="L7687" s="1">
        <v>400</v>
      </c>
      <c r="M7687" s="6">
        <f t="shared" si="731"/>
        <v>26.520518568343959</v>
      </c>
      <c r="N7687" s="19">
        <v>0.5</v>
      </c>
      <c r="O7687" s="11" cm="1">
        <f t="array" ref="O7687">ROUND(_xlfn.SWITCH(C7687,"建筑专教",IF(S7687&gt;0.1,1.38,1.28),"阶梯教室",IF(S7687&gt;0.1,1.15,1.05),"公共教室",IF(S7687&gt;0.1,1.22,1.12),IF(S7687&gt;0.1,1.2,1.1))+(MOD(ROW()*11,31)/31-0.5)*0.06,2)</f>
        <v>1.39</v>
      </c>
      <c r="P7687" s="12">
        <f t="shared" si="736"/>
        <v>0.24</v>
      </c>
      <c r="Q7687" s="13">
        <f t="shared" si="732"/>
        <v>-0.21786915633620543</v>
      </c>
      <c r="R7687" s="1">
        <v>2.2999999999999998</v>
      </c>
      <c r="S7687" s="1">
        <v>0.28000000000000003</v>
      </c>
      <c r="T7687" s="1">
        <v>0.23300000000000001</v>
      </c>
      <c r="U7687" s="4" t="s">
        <v>60</v>
      </c>
      <c r="V7687">
        <v>0.49</v>
      </c>
      <c r="W7687">
        <v>0.4</v>
      </c>
      <c r="X7687">
        <v>0.75</v>
      </c>
      <c r="Y7687">
        <v>2.38</v>
      </c>
      <c r="Z7687">
        <v>0.25</v>
      </c>
      <c r="AA7687" s="5">
        <f t="shared" si="733"/>
        <v>2.8130000000000002</v>
      </c>
      <c r="AB7687" s="15" cm="1">
        <f t="array" ref="AB7687">_xlfn.SWITCH(U7687,"夏",122,"冬",90,"春",153,"秋",153,0)</f>
        <v>122</v>
      </c>
      <c r="AC7687" s="16">
        <f t="shared" si="734"/>
        <v>343.18600000000004</v>
      </c>
      <c r="AD7687" s="5">
        <f>IFERROR(AA7687/D7687,0)</f>
        <v>1.9705779334500878E-2</v>
      </c>
      <c r="AE7687" s="15">
        <f t="shared" si="735"/>
        <v>0.33424657534246577</v>
      </c>
      <c r="AF7687" s="5">
        <f>IFERROR(AD7687*AE7687*48,0)</f>
        <v>0.31615628433654014</v>
      </c>
    </row>
    <row r="7688" spans="1:32" x14ac:dyDescent="0.15">
      <c r="A7688" s="1"/>
      <c r="B7688" s="1" t="s">
        <v>45</v>
      </c>
      <c r="C7688" s="1" t="s">
        <v>58</v>
      </c>
      <c r="D7688" s="1">
        <v>142.75</v>
      </c>
      <c r="E7688" s="6">
        <v>3.13</v>
      </c>
      <c r="F7688" s="18">
        <v>0.77083333333333304</v>
      </c>
      <c r="G7688" s="1">
        <v>26</v>
      </c>
      <c r="H7688" s="1">
        <v>69</v>
      </c>
      <c r="I7688" s="1">
        <v>26.2</v>
      </c>
      <c r="J7688" s="1">
        <v>0.3</v>
      </c>
      <c r="K7688" s="1">
        <v>615</v>
      </c>
      <c r="L7688" s="1">
        <v>350</v>
      </c>
      <c r="M7688" s="6">
        <f t="shared" si="731"/>
        <v>26.320760095458695</v>
      </c>
      <c r="N7688" s="19">
        <v>0.5</v>
      </c>
      <c r="O7688" s="11" cm="1">
        <f t="array" ref="O7688">ROUND(_xlfn.SWITCH(C7688,"建筑专教",IF(S7688&gt;0.1,1.38,1.28),"阶梯教室",IF(S7688&gt;0.1,1.15,1.05),"公共教室",IF(S7688&gt;0.1,1.22,1.12),IF(S7688&gt;0.1,1.2,1.1))+(MOD(ROW()*11,31)/31-0.5)*0.06,2)</f>
        <v>1.35</v>
      </c>
      <c r="P7688" s="12">
        <f t="shared" si="736"/>
        <v>0.25</v>
      </c>
      <c r="Q7688" s="13">
        <f t="shared" si="732"/>
        <v>-0.36664440395499709</v>
      </c>
      <c r="R7688" s="1">
        <v>2.2999999999999998</v>
      </c>
      <c r="S7688" s="1">
        <v>0.22</v>
      </c>
      <c r="T7688" s="1">
        <v>0.3</v>
      </c>
      <c r="U7688" s="4" t="s">
        <v>60</v>
      </c>
      <c r="V7688">
        <v>0.49</v>
      </c>
      <c r="W7688">
        <v>0.4</v>
      </c>
      <c r="X7688">
        <v>0.75</v>
      </c>
      <c r="Y7688">
        <v>2.38</v>
      </c>
      <c r="Z7688">
        <v>0.25</v>
      </c>
      <c r="AA7688" s="5">
        <f t="shared" si="733"/>
        <v>2.82</v>
      </c>
      <c r="AB7688" s="15" cm="1">
        <f t="array" ref="AB7688">_xlfn.SWITCH(U7688,"夏",122,"冬",90,"春",153,"秋",153,0)</f>
        <v>122</v>
      </c>
      <c r="AC7688" s="16">
        <f t="shared" si="734"/>
        <v>344.03999999999996</v>
      </c>
      <c r="AD7688" s="5">
        <f>IFERROR(AA7688/D7688,0)</f>
        <v>1.9754816112084062E-2</v>
      </c>
      <c r="AE7688" s="15">
        <f t="shared" si="735"/>
        <v>0.33424657534246577</v>
      </c>
      <c r="AF7688" s="5">
        <f>IFERROR(AD7688*AE7688*48,0)</f>
        <v>0.31694302233524457</v>
      </c>
    </row>
    <row r="7689" spans="1:32" x14ac:dyDescent="0.15">
      <c r="A7689" s="1"/>
      <c r="B7689" s="1" t="s">
        <v>45</v>
      </c>
      <c r="C7689" s="1" t="s">
        <v>58</v>
      </c>
      <c r="D7689" s="1">
        <v>142.75</v>
      </c>
      <c r="E7689" s="6">
        <v>3.13</v>
      </c>
      <c r="F7689" s="18">
        <v>0.79166666666666696</v>
      </c>
      <c r="G7689" s="1">
        <v>25.8</v>
      </c>
      <c r="H7689" s="1">
        <v>70</v>
      </c>
      <c r="I7689" s="1">
        <v>26</v>
      </c>
      <c r="J7689" s="1">
        <v>0.3</v>
      </c>
      <c r="K7689" s="1">
        <v>625</v>
      </c>
      <c r="L7689" s="1">
        <v>300</v>
      </c>
      <c r="M7689" s="6">
        <f t="shared" si="731"/>
        <v>26.121002267994697</v>
      </c>
      <c r="N7689" s="19">
        <v>0.5</v>
      </c>
      <c r="O7689" s="11" cm="1">
        <f t="array" ref="O7689">ROUND(_xlfn.SWITCH(C7689,"建筑专教",IF(S7689&gt;0.1,1.38,1.28),"阶梯教室",IF(S7689&gt;0.1,1.15,1.05),"公共教室",IF(S7689&gt;0.1,1.22,1.12),IF(S7689&gt;0.1,1.2,1.1))+(MOD(ROW()*11,31)/31-0.5)*0.06,2)</f>
        <v>1.37</v>
      </c>
      <c r="P7689" s="12">
        <f t="shared" si="736"/>
        <v>0.26</v>
      </c>
      <c r="Q7689" s="13">
        <f t="shared" si="732"/>
        <v>-0.39104772566633395</v>
      </c>
      <c r="R7689" s="1">
        <v>2.2999999999999998</v>
      </c>
      <c r="S7689" s="1">
        <v>0.15</v>
      </c>
      <c r="T7689" s="1">
        <v>0.26</v>
      </c>
      <c r="U7689" s="4" t="s">
        <v>60</v>
      </c>
      <c r="V7689">
        <v>0.49</v>
      </c>
      <c r="W7689">
        <v>0.4</v>
      </c>
      <c r="X7689">
        <v>0.75</v>
      </c>
      <c r="Y7689">
        <v>2.38</v>
      </c>
      <c r="Z7689">
        <v>0.25</v>
      </c>
      <c r="AA7689" s="5">
        <f t="shared" si="733"/>
        <v>2.71</v>
      </c>
      <c r="AB7689" s="15" cm="1">
        <f t="array" ref="AB7689">_xlfn.SWITCH(U7689,"夏",122,"冬",90,"春",153,"秋",153,0)</f>
        <v>122</v>
      </c>
      <c r="AC7689" s="16">
        <f t="shared" si="734"/>
        <v>330.62</v>
      </c>
      <c r="AD7689" s="5">
        <f>IFERROR(AA7689/D7689,0)</f>
        <v>1.8984238178633976E-2</v>
      </c>
      <c r="AE7689" s="15">
        <f t="shared" si="735"/>
        <v>0.33424657534246577</v>
      </c>
      <c r="AF7689" s="5">
        <f>IFERROR(AD7689*AE7689*48,0)</f>
        <v>0.30457999664131663</v>
      </c>
    </row>
    <row r="7690" spans="1:32" x14ac:dyDescent="0.15">
      <c r="A7690" s="1"/>
      <c r="B7690" s="1" t="s">
        <v>45</v>
      </c>
      <c r="C7690" s="1" t="s">
        <v>58</v>
      </c>
      <c r="D7690" s="1">
        <v>142.75</v>
      </c>
      <c r="E7690" s="6">
        <v>3.13</v>
      </c>
      <c r="F7690" s="18">
        <v>0.8125</v>
      </c>
      <c r="G7690" s="1">
        <v>25.6</v>
      </c>
      <c r="H7690" s="1">
        <v>71</v>
      </c>
      <c r="I7690" s="1">
        <v>25.8</v>
      </c>
      <c r="J7690" s="1">
        <v>0.3</v>
      </c>
      <c r="K7690" s="1">
        <v>635</v>
      </c>
      <c r="L7690" s="1">
        <v>250</v>
      </c>
      <c r="M7690" s="6">
        <f t="shared" si="731"/>
        <v>25.921245088107469</v>
      </c>
      <c r="N7690" s="19">
        <v>0.5</v>
      </c>
      <c r="O7690" s="11" cm="1">
        <f t="array" ref="O7690">ROUND(_xlfn.SWITCH(C7690,"建筑专教",IF(S7690&gt;0.1,1.38,1.28),"阶梯教室",IF(S7690&gt;0.1,1.15,1.05),"公共教室",IF(S7690&gt;0.1,1.22,1.12),IF(S7690&gt;0.1,1.2,1.1))+(MOD(ROW()*11,31)/31-0.5)*0.06,2)</f>
        <v>1.29</v>
      </c>
      <c r="P7690" s="12">
        <f t="shared" si="736"/>
        <v>0.28000000000000003</v>
      </c>
      <c r="Q7690" s="13">
        <f t="shared" si="732"/>
        <v>-0.64498826027382739</v>
      </c>
      <c r="R7690" s="1">
        <v>2.2999999999999998</v>
      </c>
      <c r="S7690" s="1">
        <v>0.1</v>
      </c>
      <c r="T7690" s="1">
        <v>0.24</v>
      </c>
      <c r="U7690" s="4" t="s">
        <v>60</v>
      </c>
      <c r="V7690">
        <v>0.49</v>
      </c>
      <c r="W7690">
        <v>0.4</v>
      </c>
      <c r="X7690">
        <v>0.75</v>
      </c>
      <c r="Y7690">
        <v>2.38</v>
      </c>
      <c r="Z7690">
        <v>0.25</v>
      </c>
      <c r="AA7690" s="5">
        <f t="shared" si="733"/>
        <v>2.6399999999999997</v>
      </c>
      <c r="AB7690" s="15" cm="1">
        <f t="array" ref="AB7690">_xlfn.SWITCH(U7690,"夏",122,"冬",90,"春",153,"秋",153,0)</f>
        <v>122</v>
      </c>
      <c r="AC7690" s="16">
        <f t="shared" si="734"/>
        <v>322.08</v>
      </c>
      <c r="AD7690" s="5">
        <f>IFERROR(AA7690/D7690,0)</f>
        <v>1.84938704028021E-2</v>
      </c>
      <c r="AE7690" s="15">
        <f t="shared" si="735"/>
        <v>0.33424657534246577</v>
      </c>
      <c r="AF7690" s="5">
        <f>IFERROR(AD7690*AE7690*48,0)</f>
        <v>0.29671261665427151</v>
      </c>
    </row>
    <row r="7691" spans="1:32" x14ac:dyDescent="0.15">
      <c r="A7691" s="1"/>
      <c r="B7691" s="1" t="s">
        <v>45</v>
      </c>
      <c r="C7691" s="1" t="s">
        <v>58</v>
      </c>
      <c r="D7691" s="1">
        <v>142.75</v>
      </c>
      <c r="E7691" s="6">
        <v>3.13</v>
      </c>
      <c r="F7691" s="18">
        <v>0.83333333333333304</v>
      </c>
      <c r="G7691" s="1">
        <v>25.4</v>
      </c>
      <c r="H7691" s="1">
        <v>72</v>
      </c>
      <c r="I7691" s="1">
        <v>25.6</v>
      </c>
      <c r="J7691" s="1">
        <v>0.3</v>
      </c>
      <c r="K7691" s="1">
        <v>645</v>
      </c>
      <c r="L7691" s="1">
        <v>200</v>
      </c>
      <c r="M7691" s="6">
        <f t="shared" si="731"/>
        <v>25.721488557961266</v>
      </c>
      <c r="N7691" s="19">
        <v>0.5</v>
      </c>
      <c r="O7691" s="11" cm="1">
        <f t="array" ref="O7691">ROUND(_xlfn.SWITCH(C7691,"建筑专教",IF(S7691&gt;0.1,1.38,1.28),"阶梯教室",IF(S7691&gt;0.1,1.15,1.05),"公共教室",IF(S7691&gt;0.1,1.22,1.12),IF(S7691&gt;0.1,1.2,1.1))+(MOD(ROW()*11,31)/31-0.5)*0.06,2)</f>
        <v>1.35</v>
      </c>
      <c r="P7691" s="12">
        <f t="shared" si="736"/>
        <v>0.28999999999999998</v>
      </c>
      <c r="Q7691" s="13">
        <f t="shared" si="732"/>
        <v>-0.56984810451422219</v>
      </c>
      <c r="R7691" s="1">
        <v>2.2999999999999998</v>
      </c>
      <c r="S7691" s="1">
        <v>0.12</v>
      </c>
      <c r="T7691" s="1">
        <v>0.47499999999999998</v>
      </c>
      <c r="U7691" s="4" t="s">
        <v>60</v>
      </c>
      <c r="V7691">
        <v>0.49</v>
      </c>
      <c r="W7691">
        <v>0.4</v>
      </c>
      <c r="X7691">
        <v>0.75</v>
      </c>
      <c r="Y7691">
        <v>2.38</v>
      </c>
      <c r="Z7691">
        <v>0.25</v>
      </c>
      <c r="AA7691" s="5">
        <f t="shared" si="733"/>
        <v>2.895</v>
      </c>
      <c r="AB7691" s="15" cm="1">
        <f t="array" ref="AB7691">_xlfn.SWITCH(U7691,"夏",122,"冬",90,"春",153,"秋",153,0)</f>
        <v>122</v>
      </c>
      <c r="AC7691" s="16">
        <f t="shared" si="734"/>
        <v>353.19</v>
      </c>
      <c r="AD7691" s="5">
        <f>IFERROR(AA7691/D7691,0)</f>
        <v>2.0280210157618214E-2</v>
      </c>
      <c r="AE7691" s="15">
        <f t="shared" si="735"/>
        <v>0.33424657534246577</v>
      </c>
      <c r="AF7691" s="5">
        <f>IFERROR(AD7691*AE7691*48,0)</f>
        <v>0.32537235803565007</v>
      </c>
    </row>
    <row r="7692" spans="1:32" x14ac:dyDescent="0.15">
      <c r="A7692" s="1"/>
      <c r="B7692" s="1" t="s">
        <v>45</v>
      </c>
      <c r="C7692" s="1" t="s">
        <v>58</v>
      </c>
      <c r="D7692" s="1">
        <v>142.75</v>
      </c>
      <c r="E7692" s="6">
        <v>3.13</v>
      </c>
      <c r="F7692" s="18">
        <v>0.85416666666666696</v>
      </c>
      <c r="G7692" s="1">
        <v>25.2</v>
      </c>
      <c r="H7692" s="1">
        <v>73</v>
      </c>
      <c r="I7692" s="1">
        <v>25.4</v>
      </c>
      <c r="J7692" s="1">
        <v>0.3</v>
      </c>
      <c r="K7692" s="1">
        <v>655</v>
      </c>
      <c r="L7692" s="1">
        <v>150</v>
      </c>
      <c r="M7692" s="6">
        <f t="shared" si="731"/>
        <v>25.521732679728984</v>
      </c>
      <c r="N7692" s="19">
        <v>0.5</v>
      </c>
      <c r="O7692" s="11" cm="1">
        <f t="array" ref="O7692">ROUND(_xlfn.SWITCH(C7692,"建筑专教",IF(S7692&gt;0.1,1.38,1.28),"阶梯教室",IF(S7692&gt;0.1,1.15,1.05),"公共教室",IF(S7692&gt;0.1,1.22,1.12),IF(S7692&gt;0.1,1.2,1.1))+(MOD(ROW()*11,31)/31-0.5)*0.06,2)</f>
        <v>1.28</v>
      </c>
      <c r="P7692" s="12">
        <f t="shared" si="736"/>
        <v>0.3</v>
      </c>
      <c r="Q7692" s="13">
        <f t="shared" si="732"/>
        <v>-0.81405236413482118</v>
      </c>
      <c r="R7692" s="1">
        <v>2.2999999999999998</v>
      </c>
      <c r="S7692" s="1">
        <v>0.05</v>
      </c>
      <c r="T7692" s="1">
        <v>0.25</v>
      </c>
      <c r="U7692" s="4" t="s">
        <v>60</v>
      </c>
      <c r="V7692">
        <v>0.49</v>
      </c>
      <c r="W7692">
        <v>0.4</v>
      </c>
      <c r="X7692">
        <v>0.75</v>
      </c>
      <c r="Y7692">
        <v>2.38</v>
      </c>
      <c r="Z7692">
        <v>0.25</v>
      </c>
      <c r="AA7692" s="5">
        <f t="shared" si="733"/>
        <v>2.5999999999999996</v>
      </c>
      <c r="AB7692" s="15" cm="1">
        <f t="array" ref="AB7692">_xlfn.SWITCH(U7692,"夏",122,"冬",90,"春",153,"秋",153,0)</f>
        <v>122</v>
      </c>
      <c r="AC7692" s="16">
        <f t="shared" si="734"/>
        <v>317.19999999999993</v>
      </c>
      <c r="AD7692" s="5">
        <f>IFERROR(AA7692/D7692,0)</f>
        <v>1.8213660245183887E-2</v>
      </c>
      <c r="AE7692" s="15">
        <f t="shared" si="735"/>
        <v>0.33424657534246577</v>
      </c>
      <c r="AF7692" s="5">
        <f>IFERROR(AD7692*AE7692*48,0)</f>
        <v>0.29221697094738863</v>
      </c>
    </row>
    <row r="7693" spans="1:32" x14ac:dyDescent="0.15">
      <c r="A7693" s="1"/>
      <c r="B7693" s="1" t="s">
        <v>45</v>
      </c>
      <c r="C7693" s="1" t="s">
        <v>58</v>
      </c>
      <c r="D7693" s="1">
        <v>142.75</v>
      </c>
      <c r="E7693" s="6">
        <v>3.13</v>
      </c>
      <c r="F7693" s="18">
        <v>0.875</v>
      </c>
      <c r="G7693" s="1">
        <v>25</v>
      </c>
      <c r="H7693" s="1">
        <v>74</v>
      </c>
      <c r="I7693" s="1">
        <v>25.2</v>
      </c>
      <c r="J7693" s="1">
        <v>0.3</v>
      </c>
      <c r="K7693" s="1">
        <v>665</v>
      </c>
      <c r="L7693" s="1">
        <v>100</v>
      </c>
      <c r="M7693" s="6">
        <f t="shared" si="731"/>
        <v>25.321977455591821</v>
      </c>
      <c r="N7693" s="19">
        <v>0.5</v>
      </c>
      <c r="O7693" s="11" cm="1">
        <f t="array" ref="O7693">ROUND(_xlfn.SWITCH(C7693,"建筑专教",IF(S7693&gt;0.1,1.38,1.28),"阶梯教室",IF(S7693&gt;0.1,1.15,1.05),"公共教室",IF(S7693&gt;0.1,1.22,1.12),IF(S7693&gt;0.1,1.2,1.1))+(MOD(ROW()*11,31)/31-0.5)*0.06,2)</f>
        <v>1.4</v>
      </c>
      <c r="P7693" s="12">
        <f t="shared" si="736"/>
        <v>0.31</v>
      </c>
      <c r="Q7693" s="13">
        <f t="shared" si="732"/>
        <v>-0.58929056674187963</v>
      </c>
      <c r="R7693" s="1">
        <v>2.2999999999999998</v>
      </c>
      <c r="S7693" s="1">
        <v>0.22</v>
      </c>
      <c r="T7693" s="1">
        <v>0.23300000000000001</v>
      </c>
      <c r="U7693" s="4" t="s">
        <v>60</v>
      </c>
      <c r="V7693">
        <v>0.49</v>
      </c>
      <c r="W7693">
        <v>0.4</v>
      </c>
      <c r="X7693">
        <v>0.75</v>
      </c>
      <c r="Y7693">
        <v>2.38</v>
      </c>
      <c r="Z7693">
        <v>0.25</v>
      </c>
      <c r="AA7693" s="5">
        <f t="shared" si="733"/>
        <v>2.7530000000000001</v>
      </c>
      <c r="AB7693" s="15" cm="1">
        <f t="array" ref="AB7693">_xlfn.SWITCH(U7693,"夏",122,"冬",90,"春",153,"秋",153,0)</f>
        <v>122</v>
      </c>
      <c r="AC7693" s="16">
        <f t="shared" si="734"/>
        <v>335.86599999999999</v>
      </c>
      <c r="AD7693" s="5">
        <f>IFERROR(AA7693/D7693,0)</f>
        <v>1.9285464098073555E-2</v>
      </c>
      <c r="AE7693" s="15">
        <f t="shared" si="735"/>
        <v>0.33424657534246577</v>
      </c>
      <c r="AF7693" s="5">
        <f>IFERROR(AD7693*AE7693*48,0)</f>
        <v>0.30941281577621571</v>
      </c>
    </row>
    <row r="7694" spans="1:32" x14ac:dyDescent="0.15">
      <c r="A7694" s="1"/>
      <c r="B7694" s="1" t="s">
        <v>45</v>
      </c>
      <c r="C7694" s="1" t="s">
        <v>58</v>
      </c>
      <c r="D7694" s="1">
        <v>142.75</v>
      </c>
      <c r="E7694" s="6">
        <v>3.13</v>
      </c>
      <c r="F7694" s="18">
        <v>0.89583333333333304</v>
      </c>
      <c r="G7694" s="1">
        <v>24.8</v>
      </c>
      <c r="H7694" s="1">
        <v>75</v>
      </c>
      <c r="I7694" s="1">
        <v>25</v>
      </c>
      <c r="J7694" s="1">
        <v>0.3</v>
      </c>
      <c r="K7694" s="1">
        <v>675</v>
      </c>
      <c r="L7694" s="1">
        <v>75</v>
      </c>
      <c r="M7694" s="6">
        <f t="shared" ref="M7694:M7757" si="737">IFERROR(POWER((I7694+273.15)^4+133500000*POWER(J7694,0.6)*(I7694-G7694),0.25)-273.15,I7694)</f>
        <v>25.12222288774035</v>
      </c>
      <c r="N7694" s="19">
        <v>0.5</v>
      </c>
      <c r="O7694" s="11" cm="1">
        <f t="array" ref="O7694">ROUND(_xlfn.SWITCH(C7694,"建筑专教",IF(S7694&gt;0.1,1.38,1.28),"阶梯教室",IF(S7694&gt;0.1,1.15,1.05),"公共教室",IF(S7694&gt;0.1,1.22,1.12),IF(S7694&gt;0.1,1.2,1.1))+(MOD(ROW()*11,31)/31-0.5)*0.06,2)</f>
        <v>1.36</v>
      </c>
      <c r="P7694" s="12">
        <f t="shared" si="736"/>
        <v>0.32</v>
      </c>
      <c r="Q7694" s="13">
        <f t="shared" ref="Q7694:Q7757" si="738">(0.303*EXP(-0.036*(O7694*58.15))+0.028)*((O7694*58.15)-0.00305*(5733-6.99*(O7694*58.15)-(EXP(16.6536-4030.183/(G7694+235))*(H7694/100)))-0.42*((O7694*58.15)-58.15)-0.000017*(O7694*58.15)*(5867-(EXP(16.6536-4030.183/(G7694+235))*(H7694/100)))-0.0014*(O7694*58.15)*(34-G7694)-0.0000000396*IF(N7694*0.155&gt;0.078,1.05+0.645*N7694*0.155,1)*(POWER((35.7-0.028*(O7694*58.15)-N7694*0.155*(0.0000000396*IF(N7694*0.155&gt;0.078,1.05+0.645*N7694*0.155,1)*(POWER((35.7-0.028*(O7694*58.15)-N7694*0.155*0.1)+273,4)-POWER(M7694+273,4))+IF(N7694*0.155&gt;0.078,1.05+0.645*N7694*0.155,1)*IF(J7694&lt;0.2,2.38*ABS(35.7-0.028*(O7694*58.15)-G7694)^0.25,12.1*SQRT(J7694))*(35.7-0.028*(O7694*58.15)-G7694))+273),4)-POWER(M7694+273,4))-IF(N7694*0.155&gt;0.078,1.05+0.645*N7694*0.155,1)*IF(J7694&lt;0.2,2.38*ABS(35.7-0.028*(O7694*58.15)-N7694*0.155*0.1-G7694)^0.25,12.1*SQRT(J7694))*(35.7-0.028*(O7694*58.15)-N7694*0.155*0.1-G7694))</f>
        <v>-0.74853499848663929</v>
      </c>
      <c r="R7694" s="1">
        <v>2.2999999999999998</v>
      </c>
      <c r="S7694" s="1">
        <v>0.15</v>
      </c>
      <c r="T7694" s="1">
        <v>0.48499999999999999</v>
      </c>
      <c r="U7694" s="4" t="s">
        <v>60</v>
      </c>
      <c r="V7694">
        <v>0.49</v>
      </c>
      <c r="W7694">
        <v>0.4</v>
      </c>
      <c r="X7694">
        <v>0.75</v>
      </c>
      <c r="Y7694">
        <v>2.38</v>
      </c>
      <c r="Z7694">
        <v>0.25</v>
      </c>
      <c r="AA7694" s="5">
        <f t="shared" si="733"/>
        <v>2.9349999999999996</v>
      </c>
      <c r="AB7694" s="15" cm="1">
        <f t="array" ref="AB7694">_xlfn.SWITCH(U7694,"夏",122,"冬",90,"春",153,"秋",153,0)</f>
        <v>122</v>
      </c>
      <c r="AC7694" s="16">
        <f t="shared" si="734"/>
        <v>358.06999999999994</v>
      </c>
      <c r="AD7694" s="5">
        <f>IFERROR(AA7694/D7694,0)</f>
        <v>2.0560420315236423E-2</v>
      </c>
      <c r="AE7694" s="15">
        <f t="shared" si="735"/>
        <v>0.33424657534246577</v>
      </c>
      <c r="AF7694" s="5">
        <f>IFERROR(AD7694*AE7694*48,0)</f>
        <v>0.32986800374253289</v>
      </c>
    </row>
    <row r="7695" spans="1:32" x14ac:dyDescent="0.15">
      <c r="A7695" s="1"/>
      <c r="B7695" s="1" t="s">
        <v>45</v>
      </c>
      <c r="C7695" s="1" t="s">
        <v>58</v>
      </c>
      <c r="D7695" s="1">
        <v>142.75</v>
      </c>
      <c r="E7695" s="6">
        <v>3.13</v>
      </c>
      <c r="F7695" s="18">
        <v>0.91666666666666696</v>
      </c>
      <c r="G7695" s="1">
        <v>24.6</v>
      </c>
      <c r="H7695" s="1">
        <v>76</v>
      </c>
      <c r="I7695" s="1">
        <v>24.8</v>
      </c>
      <c r="J7695" s="1">
        <v>0.3</v>
      </c>
      <c r="K7695" s="1">
        <v>685</v>
      </c>
      <c r="L7695" s="1">
        <v>50</v>
      </c>
      <c r="M7695" s="6">
        <f t="shared" si="737"/>
        <v>24.922468978373558</v>
      </c>
      <c r="N7695" s="19">
        <v>0.5</v>
      </c>
      <c r="O7695" s="11" cm="1">
        <f t="array" ref="O7695">ROUND(_xlfn.SWITCH(C7695,"建筑专教",IF(S7695&gt;0.1,1.38,1.28),"阶梯教室",IF(S7695&gt;0.1,1.15,1.05),"公共教室",IF(S7695&gt;0.1,1.22,1.12),IF(S7695&gt;0.1,1.2,1.1))+(MOD(ROW()*11,31)/31-0.5)*0.06,2)</f>
        <v>1.38</v>
      </c>
      <c r="P7695" s="12">
        <f t="shared" si="736"/>
        <v>0.33</v>
      </c>
      <c r="Q7695" s="13">
        <f t="shared" si="738"/>
        <v>-0.76685789990648368</v>
      </c>
      <c r="R7695" s="1">
        <v>2.2999999999999998</v>
      </c>
      <c r="S7695" s="1">
        <v>0.18</v>
      </c>
      <c r="T7695" s="1">
        <v>0.34</v>
      </c>
      <c r="U7695" s="4" t="s">
        <v>60</v>
      </c>
      <c r="V7695">
        <v>0.49</v>
      </c>
      <c r="W7695">
        <v>0.4</v>
      </c>
      <c r="X7695">
        <v>0.75</v>
      </c>
      <c r="Y7695">
        <v>2.38</v>
      </c>
      <c r="Z7695">
        <v>0.25</v>
      </c>
      <c r="AA7695" s="5">
        <f t="shared" si="733"/>
        <v>2.82</v>
      </c>
      <c r="AB7695" s="15" cm="1">
        <f t="array" ref="AB7695">_xlfn.SWITCH(U7695,"夏",122,"冬",90,"春",153,"秋",153,0)</f>
        <v>122</v>
      </c>
      <c r="AC7695" s="16">
        <f t="shared" si="734"/>
        <v>344.03999999999996</v>
      </c>
      <c r="AD7695" s="5">
        <f>IFERROR(AA7695/D7695,0)</f>
        <v>1.9754816112084062E-2</v>
      </c>
      <c r="AE7695" s="15">
        <f t="shared" si="735"/>
        <v>0.33424657534246577</v>
      </c>
      <c r="AF7695" s="5">
        <f>IFERROR(AD7695*AE7695*48,0)</f>
        <v>0.31694302233524457</v>
      </c>
    </row>
    <row r="7696" spans="1:32" x14ac:dyDescent="0.15">
      <c r="A7696" s="1"/>
      <c r="B7696" s="1" t="s">
        <v>46</v>
      </c>
      <c r="C7696" s="1" t="s">
        <v>58</v>
      </c>
      <c r="D7696" s="1">
        <v>142.75</v>
      </c>
      <c r="E7696" s="6">
        <v>3.13</v>
      </c>
      <c r="F7696" s="18">
        <v>0.33333333333333298</v>
      </c>
      <c r="G7696" s="1">
        <v>23</v>
      </c>
      <c r="H7696" s="1">
        <v>80</v>
      </c>
      <c r="I7696" s="1">
        <v>23.2</v>
      </c>
      <c r="J7696" s="1">
        <v>0.1</v>
      </c>
      <c r="K7696" s="1">
        <v>465</v>
      </c>
      <c r="L7696" s="1">
        <v>200</v>
      </c>
      <c r="M7696" s="6">
        <f t="shared" si="737"/>
        <v>23.26440134087494</v>
      </c>
      <c r="N7696" s="19">
        <v>0.5</v>
      </c>
      <c r="O7696" s="11" cm="1">
        <f t="array" ref="O7696">ROUND(_xlfn.SWITCH(C7696,"建筑专教",IF(S7696&gt;0.1,1.38,1.28),"阶梯教室",IF(S7696&gt;0.1,1.15,1.05),"公共教室",IF(S7696&gt;0.1,1.22,1.12),IF(S7696&gt;0.1,1.2,1.1))+(MOD(ROW()*11,31)/31-0.5)*0.06,2)</f>
        <v>1.4</v>
      </c>
      <c r="P7696" s="12">
        <f t="shared" si="736"/>
        <v>0.08</v>
      </c>
      <c r="Q7696" s="13">
        <f t="shared" si="738"/>
        <v>-0.52037050587477263</v>
      </c>
      <c r="R7696" s="1">
        <v>0</v>
      </c>
      <c r="S7696" s="1">
        <v>0.15</v>
      </c>
      <c r="T7696" s="1">
        <v>0.3</v>
      </c>
      <c r="U7696" s="4" t="s">
        <v>60</v>
      </c>
      <c r="V7696">
        <v>0.49</v>
      </c>
      <c r="W7696">
        <v>0.4</v>
      </c>
      <c r="X7696">
        <v>0.75</v>
      </c>
      <c r="Y7696">
        <v>2.38</v>
      </c>
      <c r="Z7696">
        <v>0.25</v>
      </c>
      <c r="AA7696" s="5">
        <f t="shared" si="733"/>
        <v>0.44999999999999996</v>
      </c>
      <c r="AB7696" s="15" cm="1">
        <f t="array" ref="AB7696">_xlfn.SWITCH(U7696,"夏",122,"冬",90,"春",153,"秋",153,0)</f>
        <v>122</v>
      </c>
      <c r="AC7696" s="16">
        <f t="shared" si="734"/>
        <v>54.899999999999991</v>
      </c>
      <c r="AD7696" s="5">
        <f>IFERROR(AA7696/D7696,0)</f>
        <v>3.1523642732049035E-3</v>
      </c>
      <c r="AE7696" s="15">
        <f t="shared" si="735"/>
        <v>0.33424657534246577</v>
      </c>
      <c r="AF7696" s="5">
        <f>IFERROR(AD7696*AE7696*48,0)</f>
        <v>5.057601420243265E-2</v>
      </c>
    </row>
    <row r="7697" spans="1:32" x14ac:dyDescent="0.15">
      <c r="A7697" s="1"/>
      <c r="B7697" s="1" t="s">
        <v>46</v>
      </c>
      <c r="C7697" s="1" t="s">
        <v>58</v>
      </c>
      <c r="D7697" s="1">
        <v>142.75</v>
      </c>
      <c r="E7697" s="6">
        <v>3.13</v>
      </c>
      <c r="F7697" s="18">
        <v>0.35416666666666702</v>
      </c>
      <c r="G7697" s="1">
        <v>23.7</v>
      </c>
      <c r="H7697" s="1">
        <v>77</v>
      </c>
      <c r="I7697" s="1">
        <v>23.9</v>
      </c>
      <c r="J7697" s="1">
        <v>0.1</v>
      </c>
      <c r="K7697" s="1">
        <v>535</v>
      </c>
      <c r="L7697" s="1">
        <v>300</v>
      </c>
      <c r="M7697" s="6">
        <f t="shared" si="737"/>
        <v>23.963947322270599</v>
      </c>
      <c r="N7697" s="19">
        <v>0.5</v>
      </c>
      <c r="O7697" s="11" cm="1">
        <f t="array" ref="O7697">ROUND(_xlfn.SWITCH(C7697,"建筑专教",IF(S7697&gt;0.1,1.38,1.28),"阶梯教室",IF(S7697&gt;0.1,1.15,1.05),"公共教室",IF(S7697&gt;0.1,1.22,1.12),IF(S7697&gt;0.1,1.2,1.1))+(MOD(ROW()*11,31)/31-0.5)*0.06,2)</f>
        <v>1.36</v>
      </c>
      <c r="P7697" s="12">
        <f t="shared" si="736"/>
        <v>0.16</v>
      </c>
      <c r="Q7697" s="13">
        <f t="shared" si="738"/>
        <v>-0.40235652343603112</v>
      </c>
      <c r="R7697" s="1">
        <v>0</v>
      </c>
      <c r="S7697" s="1">
        <v>0.61</v>
      </c>
      <c r="T7697" s="1">
        <v>0.26</v>
      </c>
      <c r="U7697" s="4" t="s">
        <v>60</v>
      </c>
      <c r="V7697">
        <v>0.49</v>
      </c>
      <c r="W7697">
        <v>0.4</v>
      </c>
      <c r="X7697">
        <v>0.75</v>
      </c>
      <c r="Y7697">
        <v>2.38</v>
      </c>
      <c r="Z7697">
        <v>0.25</v>
      </c>
      <c r="AA7697" s="5">
        <f t="shared" si="733"/>
        <v>0.87</v>
      </c>
      <c r="AB7697" s="15" cm="1">
        <f t="array" ref="AB7697">_xlfn.SWITCH(U7697,"夏",122,"冬",90,"春",153,"秋",153,0)</f>
        <v>122</v>
      </c>
      <c r="AC7697" s="16">
        <f t="shared" si="734"/>
        <v>106.14</v>
      </c>
      <c r="AD7697" s="5">
        <f>IFERROR(AA7697/D7697,0)</f>
        <v>6.0945709281961472E-3</v>
      </c>
      <c r="AE7697" s="15">
        <f t="shared" si="735"/>
        <v>0.33424657534246577</v>
      </c>
      <c r="AF7697" s="5">
        <f>IFERROR(AD7697*AE7697*48,0)</f>
        <v>9.7780294124703127E-2</v>
      </c>
    </row>
    <row r="7698" spans="1:32" x14ac:dyDescent="0.15">
      <c r="A7698" s="1"/>
      <c r="B7698" s="1" t="s">
        <v>46</v>
      </c>
      <c r="C7698" s="1" t="s">
        <v>58</v>
      </c>
      <c r="D7698" s="1">
        <v>142.75</v>
      </c>
      <c r="E7698" s="6">
        <v>3.13</v>
      </c>
      <c r="F7698" s="18">
        <v>0.375</v>
      </c>
      <c r="G7698" s="1">
        <v>24.4</v>
      </c>
      <c r="H7698" s="1">
        <v>74</v>
      </c>
      <c r="I7698" s="1">
        <v>24.6</v>
      </c>
      <c r="J7698" s="1">
        <v>0.3</v>
      </c>
      <c r="K7698" s="1">
        <v>605</v>
      </c>
      <c r="L7698" s="1">
        <v>400</v>
      </c>
      <c r="M7698" s="6">
        <f t="shared" si="737"/>
        <v>24.722715729699473</v>
      </c>
      <c r="N7698" s="19">
        <v>0.5</v>
      </c>
      <c r="O7698" s="11" cm="1">
        <f t="array" ref="O7698">ROUND(_xlfn.SWITCH(C7698,"建筑专教",IF(S7698&gt;0.1,1.38,1.28),"阶梯教室",IF(S7698&gt;0.1,1.15,1.05),"公共教室",IF(S7698&gt;0.1,1.22,1.12),IF(S7698&gt;0.1,1.2,1.1))+(MOD(ROW()*11,31)/31-0.5)*0.06,2)</f>
        <v>1.38</v>
      </c>
      <c r="P7698" s="12">
        <f t="shared" si="736"/>
        <v>0.24</v>
      </c>
      <c r="Q7698" s="13">
        <f t="shared" si="738"/>
        <v>-0.83304261103052279</v>
      </c>
      <c r="R7698" s="1">
        <v>2.04</v>
      </c>
      <c r="S7698" s="1">
        <v>0.57999999999999996</v>
      </c>
      <c r="T7698" s="1">
        <v>0.23300000000000001</v>
      </c>
      <c r="U7698" s="4" t="s">
        <v>60</v>
      </c>
      <c r="V7698">
        <v>0.49</v>
      </c>
      <c r="W7698">
        <v>0.4</v>
      </c>
      <c r="X7698">
        <v>0.75</v>
      </c>
      <c r="Y7698">
        <v>2.38</v>
      </c>
      <c r="Z7698">
        <v>0.25</v>
      </c>
      <c r="AA7698" s="5">
        <f t="shared" si="733"/>
        <v>2.8530000000000002</v>
      </c>
      <c r="AB7698" s="15" cm="1">
        <f t="array" ref="AB7698">_xlfn.SWITCH(U7698,"夏",122,"冬",90,"春",153,"秋",153,0)</f>
        <v>122</v>
      </c>
      <c r="AC7698" s="16">
        <f t="shared" si="734"/>
        <v>348.06600000000003</v>
      </c>
      <c r="AD7698" s="5">
        <f>IFERROR(AA7698/D7698,0)</f>
        <v>1.9985989492119091E-2</v>
      </c>
      <c r="AE7698" s="15">
        <f t="shared" si="735"/>
        <v>0.33424657534246577</v>
      </c>
      <c r="AF7698" s="5">
        <f>IFERROR(AD7698*AE7698*48,0)</f>
        <v>0.32065193004342302</v>
      </c>
    </row>
    <row r="7699" spans="1:32" x14ac:dyDescent="0.15">
      <c r="A7699" s="1"/>
      <c r="B7699" s="1" t="s">
        <v>46</v>
      </c>
      <c r="C7699" s="1" t="s">
        <v>58</v>
      </c>
      <c r="D7699" s="1">
        <v>142.75</v>
      </c>
      <c r="E7699" s="6">
        <v>3.13</v>
      </c>
      <c r="F7699" s="18">
        <v>0.39583333333333298</v>
      </c>
      <c r="G7699" s="1">
        <v>25.1</v>
      </c>
      <c r="H7699" s="1">
        <v>71</v>
      </c>
      <c r="I7699" s="1">
        <v>25.3</v>
      </c>
      <c r="J7699" s="1">
        <v>0.3</v>
      </c>
      <c r="K7699" s="1">
        <v>585</v>
      </c>
      <c r="L7699" s="1">
        <v>500</v>
      </c>
      <c r="M7699" s="6">
        <f t="shared" si="737"/>
        <v>25.421854985761854</v>
      </c>
      <c r="N7699" s="19">
        <v>0.5</v>
      </c>
      <c r="O7699" s="11" cm="1">
        <f t="array" ref="O7699">ROUND(_xlfn.SWITCH(C7699,"建筑专教",IF(S7699&gt;0.1,1.38,1.28),"阶梯教室",IF(S7699&gt;0.1,1.15,1.05),"公共教室",IF(S7699&gt;0.1,1.22,1.12),IF(S7699&gt;0.1,1.2,1.1))+(MOD(ROW()*11,31)/31-0.5)*0.06,2)</f>
        <v>1.4</v>
      </c>
      <c r="P7699" s="12">
        <f t="shared" si="736"/>
        <v>0.22</v>
      </c>
      <c r="Q7699" s="13">
        <f t="shared" si="738"/>
        <v>-0.55672875321889193</v>
      </c>
      <c r="R7699" s="1">
        <v>2.11</v>
      </c>
      <c r="S7699" s="1">
        <v>0.55000000000000004</v>
      </c>
      <c r="T7699" s="1">
        <v>0.223</v>
      </c>
      <c r="U7699" s="4" t="s">
        <v>60</v>
      </c>
      <c r="V7699">
        <v>0.49</v>
      </c>
      <c r="W7699">
        <v>0.4</v>
      </c>
      <c r="X7699">
        <v>0.75</v>
      </c>
      <c r="Y7699">
        <v>2.38</v>
      </c>
      <c r="Z7699">
        <v>0.25</v>
      </c>
      <c r="AA7699" s="5">
        <f t="shared" si="733"/>
        <v>2.883</v>
      </c>
      <c r="AB7699" s="15" cm="1">
        <f t="array" ref="AB7699">_xlfn.SWITCH(U7699,"夏",122,"冬",90,"春",153,"秋",153,0)</f>
        <v>122</v>
      </c>
      <c r="AC7699" s="16">
        <f t="shared" si="734"/>
        <v>351.726</v>
      </c>
      <c r="AD7699" s="5">
        <f>IFERROR(AA7699/D7699,0)</f>
        <v>2.0196147110332751E-2</v>
      </c>
      <c r="AE7699" s="15">
        <f t="shared" si="735"/>
        <v>0.33424657534246577</v>
      </c>
      <c r="AF7699" s="5">
        <f>IFERROR(AD7699*AE7699*48,0)</f>
        <v>0.3240236643235852</v>
      </c>
    </row>
    <row r="7700" spans="1:32" x14ac:dyDescent="0.15">
      <c r="A7700" s="1"/>
      <c r="B7700" s="1" t="s">
        <v>46</v>
      </c>
      <c r="C7700" s="1" t="s">
        <v>58</v>
      </c>
      <c r="D7700" s="1">
        <v>142.75</v>
      </c>
      <c r="E7700" s="6">
        <v>3.13</v>
      </c>
      <c r="F7700" s="18">
        <v>0.41666666666666702</v>
      </c>
      <c r="G7700" s="1">
        <v>25.8</v>
      </c>
      <c r="H7700" s="1">
        <v>68</v>
      </c>
      <c r="I7700" s="1">
        <v>26</v>
      </c>
      <c r="J7700" s="1">
        <v>0.3</v>
      </c>
      <c r="K7700" s="1">
        <v>565</v>
      </c>
      <c r="L7700" s="1">
        <v>600</v>
      </c>
      <c r="M7700" s="6">
        <f t="shared" si="737"/>
        <v>26.121002267994697</v>
      </c>
      <c r="N7700" s="19">
        <v>0.5</v>
      </c>
      <c r="O7700" s="11" cm="1">
        <f t="array" ref="O7700">ROUND(_xlfn.SWITCH(C7700,"建筑专教",IF(S7700&gt;0.1,1.38,1.28),"阶梯教室",IF(S7700&gt;0.1,1.15,1.05),"公共教室",IF(S7700&gt;0.1,1.22,1.12),IF(S7700&gt;0.1,1.2,1.1))+(MOD(ROW()*11,31)/31-0.5)*0.06,2)</f>
        <v>1.37</v>
      </c>
      <c r="P7700" s="12">
        <f t="shared" si="736"/>
        <v>0.19</v>
      </c>
      <c r="Q7700" s="13">
        <f t="shared" si="738"/>
        <v>-0.39106095494185328</v>
      </c>
      <c r="R7700" s="1">
        <v>2.1800000000000002</v>
      </c>
      <c r="S7700" s="1">
        <v>0.52</v>
      </c>
      <c r="T7700" s="1">
        <v>0.47499999999999998</v>
      </c>
      <c r="U7700" s="4" t="s">
        <v>60</v>
      </c>
      <c r="V7700">
        <v>0.49</v>
      </c>
      <c r="W7700">
        <v>0.4</v>
      </c>
      <c r="X7700">
        <v>0.75</v>
      </c>
      <c r="Y7700">
        <v>2.38</v>
      </c>
      <c r="Z7700">
        <v>0.25</v>
      </c>
      <c r="AA7700" s="5">
        <f t="shared" si="733"/>
        <v>3.1750000000000003</v>
      </c>
      <c r="AB7700" s="15" cm="1">
        <f t="array" ref="AB7700">_xlfn.SWITCH(U7700,"夏",122,"冬",90,"春",153,"秋",153,0)</f>
        <v>122</v>
      </c>
      <c r="AC7700" s="16">
        <f t="shared" si="734"/>
        <v>387.35</v>
      </c>
      <c r="AD7700" s="5">
        <f>IFERROR(AA7700/D7700,0)</f>
        <v>2.2241681260945712E-2</v>
      </c>
      <c r="AE7700" s="15">
        <f t="shared" si="735"/>
        <v>0.33424657534246577</v>
      </c>
      <c r="AF7700" s="5">
        <f>IFERROR(AD7700*AE7700*48,0)</f>
        <v>0.35684187798383044</v>
      </c>
    </row>
    <row r="7701" spans="1:32" x14ac:dyDescent="0.15">
      <c r="A7701" s="1"/>
      <c r="B7701" s="1" t="s">
        <v>46</v>
      </c>
      <c r="C7701" s="1" t="s">
        <v>58</v>
      </c>
      <c r="D7701" s="1">
        <v>142.75</v>
      </c>
      <c r="E7701" s="6">
        <v>3.13</v>
      </c>
      <c r="F7701" s="18">
        <v>0.4375</v>
      </c>
      <c r="G7701" s="1">
        <v>26.5</v>
      </c>
      <c r="H7701" s="1">
        <v>65</v>
      </c>
      <c r="I7701" s="1">
        <v>26.7</v>
      </c>
      <c r="J7701" s="1">
        <v>0.3</v>
      </c>
      <c r="K7701" s="1">
        <v>545</v>
      </c>
      <c r="L7701" s="1">
        <v>700</v>
      </c>
      <c r="M7701" s="6">
        <f t="shared" si="737"/>
        <v>26.820157483142737</v>
      </c>
      <c r="N7701" s="19">
        <v>0.5</v>
      </c>
      <c r="O7701" s="11" cm="1">
        <f t="array" ref="O7701">ROUND(_xlfn.SWITCH(C7701,"建筑专教",IF(S7701&gt;0.1,1.38,1.28),"阶梯教室",IF(S7701&gt;0.1,1.15,1.05),"公共教室",IF(S7701&gt;0.1,1.22,1.12),IF(S7701&gt;0.1,1.2,1.1))+(MOD(ROW()*11,31)/31-0.5)*0.06,2)</f>
        <v>1.39</v>
      </c>
      <c r="P7701" s="12">
        <f t="shared" si="736"/>
        <v>0.17</v>
      </c>
      <c r="Q7701" s="13">
        <f t="shared" si="738"/>
        <v>-0.1194358246038008</v>
      </c>
      <c r="R7701" s="1">
        <v>2.25</v>
      </c>
      <c r="S7701" s="1">
        <v>0.49</v>
      </c>
      <c r="T7701" s="1">
        <v>0.47</v>
      </c>
      <c r="U7701" s="4" t="s">
        <v>60</v>
      </c>
      <c r="V7701">
        <v>0.49</v>
      </c>
      <c r="W7701">
        <v>0.4</v>
      </c>
      <c r="X7701">
        <v>0.75</v>
      </c>
      <c r="Y7701">
        <v>2.38</v>
      </c>
      <c r="Z7701">
        <v>0.25</v>
      </c>
      <c r="AA7701" s="5">
        <f t="shared" si="733"/>
        <v>3.21</v>
      </c>
      <c r="AB7701" s="15" cm="1">
        <f t="array" ref="AB7701">_xlfn.SWITCH(U7701,"夏",122,"冬",90,"春",153,"秋",153,0)</f>
        <v>122</v>
      </c>
      <c r="AC7701" s="16">
        <f t="shared" si="734"/>
        <v>391.62</v>
      </c>
      <c r="AD7701" s="5">
        <f>IFERROR(AA7701/D7701,0)</f>
        <v>2.2486865148861647E-2</v>
      </c>
      <c r="AE7701" s="15">
        <f t="shared" si="735"/>
        <v>0.33424657534246577</v>
      </c>
      <c r="AF7701" s="5">
        <f>IFERROR(AD7701*AE7701*48,0)</f>
        <v>0.36077556797735288</v>
      </c>
    </row>
    <row r="7702" spans="1:32" x14ac:dyDescent="0.15">
      <c r="A7702" s="1"/>
      <c r="B7702" s="1" t="s">
        <v>46</v>
      </c>
      <c r="C7702" s="1" t="s">
        <v>58</v>
      </c>
      <c r="D7702" s="1">
        <v>142.75</v>
      </c>
      <c r="E7702" s="6">
        <v>3.13</v>
      </c>
      <c r="F7702" s="18">
        <v>0.45833333333333298</v>
      </c>
      <c r="G7702" s="1">
        <v>27.2</v>
      </c>
      <c r="H7702" s="1">
        <v>62</v>
      </c>
      <c r="I7702" s="1">
        <v>27.4</v>
      </c>
      <c r="J7702" s="1">
        <v>0.3</v>
      </c>
      <c r="K7702" s="1">
        <v>525</v>
      </c>
      <c r="L7702" s="1">
        <v>800</v>
      </c>
      <c r="M7702" s="6">
        <f t="shared" si="737"/>
        <v>27.519320539246337</v>
      </c>
      <c r="N7702" s="19">
        <v>0.5</v>
      </c>
      <c r="O7702" s="11" cm="1">
        <f t="array" ref="O7702">ROUND(_xlfn.SWITCH(C7702,"建筑专教",IF(S7702&gt;0.1,1.38,1.28),"阶梯教室",IF(S7702&gt;0.1,1.15,1.05),"公共教室",IF(S7702&gt;0.1,1.22,1.12),IF(S7702&gt;0.1,1.2,1.1))+(MOD(ROW()*11,31)/31-0.5)*0.06,2)</f>
        <v>1.41</v>
      </c>
      <c r="P7702" s="12">
        <f t="shared" si="736"/>
        <v>0.15</v>
      </c>
      <c r="Q7702" s="13">
        <f t="shared" si="738"/>
        <v>0.14392551978343371</v>
      </c>
      <c r="R7702" s="1">
        <v>2.3199999999999998</v>
      </c>
      <c r="S7702" s="1">
        <v>0.46</v>
      </c>
      <c r="T7702" s="1">
        <v>0.3</v>
      </c>
      <c r="U7702" s="4" t="s">
        <v>60</v>
      </c>
      <c r="V7702">
        <v>0.49</v>
      </c>
      <c r="W7702">
        <v>0.4</v>
      </c>
      <c r="X7702">
        <v>0.75</v>
      </c>
      <c r="Y7702">
        <v>2.38</v>
      </c>
      <c r="Z7702">
        <v>0.25</v>
      </c>
      <c r="AA7702" s="5">
        <f t="shared" si="733"/>
        <v>3.0799999999999996</v>
      </c>
      <c r="AB7702" s="15" cm="1">
        <f t="array" ref="AB7702">_xlfn.SWITCH(U7702,"夏",122,"冬",90,"春",153,"秋",153,0)</f>
        <v>122</v>
      </c>
      <c r="AC7702" s="16">
        <f t="shared" si="734"/>
        <v>375.75999999999993</v>
      </c>
      <c r="AD7702" s="5">
        <f>IFERROR(AA7702/D7702,0)</f>
        <v>2.1576182136602451E-2</v>
      </c>
      <c r="AE7702" s="15">
        <f t="shared" si="735"/>
        <v>0.33424657534246577</v>
      </c>
      <c r="AF7702" s="5">
        <f>IFERROR(AD7702*AE7702*48,0)</f>
        <v>0.34616471942998345</v>
      </c>
    </row>
    <row r="7703" spans="1:32" x14ac:dyDescent="0.15">
      <c r="A7703" s="1"/>
      <c r="B7703" s="1" t="s">
        <v>46</v>
      </c>
      <c r="C7703" s="1" t="s">
        <v>58</v>
      </c>
      <c r="D7703" s="1">
        <v>142.75</v>
      </c>
      <c r="E7703" s="6">
        <v>3.13</v>
      </c>
      <c r="F7703" s="18">
        <v>0.47916666666666702</v>
      </c>
      <c r="G7703" s="1">
        <v>27.9</v>
      </c>
      <c r="H7703" s="1">
        <v>59</v>
      </c>
      <c r="I7703" s="1">
        <v>28.1</v>
      </c>
      <c r="J7703" s="1">
        <v>0.3</v>
      </c>
      <c r="K7703" s="1">
        <v>505</v>
      </c>
      <c r="L7703" s="1">
        <v>900</v>
      </c>
      <c r="M7703" s="6">
        <f t="shared" si="737"/>
        <v>28.218491345620237</v>
      </c>
      <c r="N7703" s="19">
        <v>0.5</v>
      </c>
      <c r="O7703" s="11" cm="1">
        <f t="array" ref="O7703">ROUND(_xlfn.SWITCH(C7703,"建筑专教",IF(S7703&gt;0.1,1.38,1.28),"阶梯教室",IF(S7703&gt;0.1,1.15,1.05),"公共教室",IF(S7703&gt;0.1,1.22,1.12),IF(S7703&gt;0.1,1.2,1.1))+(MOD(ROW()*11,31)/31-0.5)*0.06,2)</f>
        <v>1.37</v>
      </c>
      <c r="P7703" s="12">
        <f t="shared" si="736"/>
        <v>0.12</v>
      </c>
      <c r="Q7703" s="13">
        <f t="shared" si="738"/>
        <v>0.30870008635128465</v>
      </c>
      <c r="R7703" s="1">
        <v>2.39</v>
      </c>
      <c r="S7703" s="1">
        <v>0.43</v>
      </c>
      <c r="T7703" s="1">
        <v>0.26</v>
      </c>
      <c r="U7703" s="4" t="s">
        <v>60</v>
      </c>
      <c r="V7703">
        <v>0.49</v>
      </c>
      <c r="W7703">
        <v>0.4</v>
      </c>
      <c r="X7703">
        <v>0.75</v>
      </c>
      <c r="Y7703">
        <v>2.38</v>
      </c>
      <c r="Z7703">
        <v>0.25</v>
      </c>
      <c r="AA7703" s="5">
        <f t="shared" si="733"/>
        <v>3.08</v>
      </c>
      <c r="AB7703" s="15" cm="1">
        <f t="array" ref="AB7703">_xlfn.SWITCH(U7703,"夏",122,"冬",90,"春",153,"秋",153,0)</f>
        <v>122</v>
      </c>
      <c r="AC7703" s="16">
        <f t="shared" si="734"/>
        <v>375.76</v>
      </c>
      <c r="AD7703" s="5">
        <f>IFERROR(AA7703/D7703,0)</f>
        <v>2.1576182136602451E-2</v>
      </c>
      <c r="AE7703" s="15">
        <f t="shared" si="735"/>
        <v>0.33424657534246577</v>
      </c>
      <c r="AF7703" s="5">
        <f>IFERROR(AD7703*AE7703*48,0)</f>
        <v>0.34616471942998345</v>
      </c>
    </row>
    <row r="7704" spans="1:32" x14ac:dyDescent="0.15">
      <c r="A7704" s="1"/>
      <c r="B7704" s="1" t="s">
        <v>46</v>
      </c>
      <c r="C7704" s="1" t="s">
        <v>58</v>
      </c>
      <c r="D7704" s="1">
        <v>142.75</v>
      </c>
      <c r="E7704" s="6">
        <v>3.13</v>
      </c>
      <c r="F7704" s="18">
        <v>0.5</v>
      </c>
      <c r="G7704" s="1">
        <v>28.6</v>
      </c>
      <c r="H7704" s="1">
        <v>56</v>
      </c>
      <c r="I7704" s="1">
        <v>28.8</v>
      </c>
      <c r="J7704" s="1">
        <v>0.3</v>
      </c>
      <c r="K7704" s="1">
        <v>485</v>
      </c>
      <c r="L7704" s="1">
        <v>1000</v>
      </c>
      <c r="M7704" s="6">
        <f t="shared" si="737"/>
        <v>28.917669812834049</v>
      </c>
      <c r="N7704" s="19">
        <v>0.5</v>
      </c>
      <c r="O7704" s="11" cm="1">
        <f t="array" ref="O7704">ROUND(_xlfn.SWITCH(C7704,"建筑专教",IF(S7704&gt;0.1,1.38,1.28),"阶梯教室",IF(S7704&gt;0.1,1.15,1.05),"公共教室",IF(S7704&gt;0.1,1.22,1.12),IF(S7704&gt;0.1,1.2,1.1))+(MOD(ROW()*11,31)/31-0.5)*0.06,2)</f>
        <v>1.39</v>
      </c>
      <c r="P7704" s="12">
        <f t="shared" si="736"/>
        <v>0.1</v>
      </c>
      <c r="Q7704" s="13">
        <f t="shared" si="738"/>
        <v>0.56940801321626922</v>
      </c>
      <c r="R7704" s="1">
        <v>2.2999999999999998</v>
      </c>
      <c r="S7704" s="1">
        <v>0.25</v>
      </c>
      <c r="T7704" s="1">
        <v>0.23300000000000001</v>
      </c>
      <c r="U7704" s="4" t="s">
        <v>60</v>
      </c>
      <c r="V7704">
        <v>0.49</v>
      </c>
      <c r="W7704">
        <v>0.4</v>
      </c>
      <c r="X7704">
        <v>0.75</v>
      </c>
      <c r="Y7704">
        <v>2.38</v>
      </c>
      <c r="Z7704">
        <v>0.25</v>
      </c>
      <c r="AA7704" s="5">
        <f t="shared" si="733"/>
        <v>2.7829999999999999</v>
      </c>
      <c r="AB7704" s="15" cm="1">
        <f t="array" ref="AB7704">_xlfn.SWITCH(U7704,"夏",122,"冬",90,"春",153,"秋",153,0)</f>
        <v>122</v>
      </c>
      <c r="AC7704" s="16">
        <f t="shared" si="734"/>
        <v>339.52600000000001</v>
      </c>
      <c r="AD7704" s="5">
        <f>IFERROR(AA7704/D7704,0)</f>
        <v>1.9495621716287215E-2</v>
      </c>
      <c r="AE7704" s="15">
        <f t="shared" si="735"/>
        <v>0.33424657534246577</v>
      </c>
      <c r="AF7704" s="5">
        <f>IFERROR(AD7704*AE7704*48,0)</f>
        <v>0.3127845500563779</v>
      </c>
    </row>
    <row r="7705" spans="1:32" x14ac:dyDescent="0.15">
      <c r="A7705" s="1"/>
      <c r="B7705" s="1" t="s">
        <v>46</v>
      </c>
      <c r="C7705" s="1" t="s">
        <v>58</v>
      </c>
      <c r="D7705" s="1">
        <v>142.75</v>
      </c>
      <c r="E7705" s="6">
        <v>3.13</v>
      </c>
      <c r="F7705" s="18">
        <v>0.52083333333333304</v>
      </c>
      <c r="G7705" s="1">
        <v>28.4</v>
      </c>
      <c r="H7705" s="1">
        <v>57</v>
      </c>
      <c r="I7705" s="1">
        <v>28.6</v>
      </c>
      <c r="J7705" s="1">
        <v>0.3</v>
      </c>
      <c r="K7705" s="1">
        <v>495</v>
      </c>
      <c r="L7705" s="1">
        <v>950</v>
      </c>
      <c r="M7705" s="6">
        <f t="shared" si="737"/>
        <v>28.717903759934359</v>
      </c>
      <c r="N7705" s="19">
        <v>0.5</v>
      </c>
      <c r="O7705" s="11" cm="1">
        <f t="array" ref="O7705">ROUND(_xlfn.SWITCH(C7705,"建筑专教",IF(S7705&gt;0.1,1.38,1.28),"阶梯教室",IF(S7705&gt;0.1,1.15,1.05),"公共教室",IF(S7705&gt;0.1,1.22,1.12),IF(S7705&gt;0.1,1.2,1.1))+(MOD(ROW()*11,31)/31-0.5)*0.06,2)</f>
        <v>1.35</v>
      </c>
      <c r="P7705" s="12">
        <f t="shared" si="736"/>
        <v>0.11</v>
      </c>
      <c r="Q7705" s="13">
        <f t="shared" si="738"/>
        <v>0.44579877018193337</v>
      </c>
      <c r="R7705" s="1">
        <v>2.2999999999999998</v>
      </c>
      <c r="S7705" s="1">
        <v>0.18</v>
      </c>
      <c r="T7705" s="1">
        <v>0.223</v>
      </c>
      <c r="U7705" s="4" t="s">
        <v>60</v>
      </c>
      <c r="V7705">
        <v>0.49</v>
      </c>
      <c r="W7705">
        <v>0.4</v>
      </c>
      <c r="X7705">
        <v>0.75</v>
      </c>
      <c r="Y7705">
        <v>2.38</v>
      </c>
      <c r="Z7705">
        <v>0.25</v>
      </c>
      <c r="AA7705" s="5">
        <f t="shared" si="733"/>
        <v>2.7029999999999998</v>
      </c>
      <c r="AB7705" s="15" cm="1">
        <f t="array" ref="AB7705">_xlfn.SWITCH(U7705,"夏",122,"冬",90,"春",153,"秋",153,0)</f>
        <v>122</v>
      </c>
      <c r="AC7705" s="16">
        <f t="shared" si="734"/>
        <v>329.76599999999996</v>
      </c>
      <c r="AD7705" s="5">
        <f>IFERROR(AA7705/D7705,0)</f>
        <v>1.8935201401050789E-2</v>
      </c>
      <c r="AE7705" s="15">
        <f t="shared" si="735"/>
        <v>0.33424657534246577</v>
      </c>
      <c r="AF7705" s="5">
        <f>IFERROR(AD7705*AE7705*48,0)</f>
        <v>0.30379325864261209</v>
      </c>
    </row>
    <row r="7706" spans="1:32" x14ac:dyDescent="0.15">
      <c r="A7706" s="1"/>
      <c r="B7706" s="1" t="s">
        <v>46</v>
      </c>
      <c r="C7706" s="1" t="s">
        <v>58</v>
      </c>
      <c r="D7706" s="1">
        <v>142.75</v>
      </c>
      <c r="E7706" s="6">
        <v>3.13</v>
      </c>
      <c r="F7706" s="18">
        <v>0.54166666666666696</v>
      </c>
      <c r="G7706" s="1">
        <v>28.2</v>
      </c>
      <c r="H7706" s="1">
        <v>58</v>
      </c>
      <c r="I7706" s="1">
        <v>28.4</v>
      </c>
      <c r="J7706" s="1">
        <v>0.3</v>
      </c>
      <c r="K7706" s="1">
        <v>505</v>
      </c>
      <c r="L7706" s="1">
        <v>900</v>
      </c>
      <c r="M7706" s="6">
        <f t="shared" si="737"/>
        <v>28.518138327249119</v>
      </c>
      <c r="N7706" s="19">
        <v>0.5</v>
      </c>
      <c r="O7706" s="11" cm="1">
        <f t="array" ref="O7706">ROUND(_xlfn.SWITCH(C7706,"建筑专教",IF(S7706&gt;0.1,1.38,1.28),"阶梯教室",IF(S7706&gt;0.1,1.15,1.05),"公共教室",IF(S7706&gt;0.1,1.22,1.12),IF(S7706&gt;0.1,1.2,1.1))+(MOD(ROW()*11,31)/31-0.5)*0.06,2)</f>
        <v>1.37</v>
      </c>
      <c r="P7706" s="12">
        <f t="shared" si="736"/>
        <v>0.12</v>
      </c>
      <c r="Q7706" s="13">
        <f t="shared" si="738"/>
        <v>0.40862779517072684</v>
      </c>
      <c r="R7706" s="1">
        <v>2.2999999999999998</v>
      </c>
      <c r="S7706" s="1">
        <v>0.12</v>
      </c>
      <c r="T7706" s="1">
        <v>0.47499999999999998</v>
      </c>
      <c r="U7706" s="4" t="s">
        <v>60</v>
      </c>
      <c r="V7706">
        <v>0.49</v>
      </c>
      <c r="W7706">
        <v>0.4</v>
      </c>
      <c r="X7706">
        <v>0.75</v>
      </c>
      <c r="Y7706">
        <v>2.38</v>
      </c>
      <c r="Z7706">
        <v>0.25</v>
      </c>
      <c r="AA7706" s="5">
        <f t="shared" si="733"/>
        <v>2.895</v>
      </c>
      <c r="AB7706" s="15" cm="1">
        <f t="array" ref="AB7706">_xlfn.SWITCH(U7706,"夏",122,"冬",90,"春",153,"秋",153,0)</f>
        <v>122</v>
      </c>
      <c r="AC7706" s="16">
        <f t="shared" si="734"/>
        <v>353.19</v>
      </c>
      <c r="AD7706" s="5">
        <f>IFERROR(AA7706/D7706,0)</f>
        <v>2.0280210157618214E-2</v>
      </c>
      <c r="AE7706" s="15">
        <f t="shared" si="735"/>
        <v>0.33424657534246577</v>
      </c>
      <c r="AF7706" s="5">
        <f>IFERROR(AD7706*AE7706*48,0)</f>
        <v>0.32537235803565007</v>
      </c>
    </row>
    <row r="7707" spans="1:32" x14ac:dyDescent="0.15">
      <c r="A7707" s="1"/>
      <c r="B7707" s="1" t="s">
        <v>46</v>
      </c>
      <c r="C7707" s="1" t="s">
        <v>58</v>
      </c>
      <c r="D7707" s="1">
        <v>142.75</v>
      </c>
      <c r="E7707" s="6">
        <v>3.13</v>
      </c>
      <c r="F7707" s="18">
        <v>0.5625</v>
      </c>
      <c r="G7707" s="1">
        <v>28</v>
      </c>
      <c r="H7707" s="1">
        <v>59</v>
      </c>
      <c r="I7707" s="1">
        <v>28.2</v>
      </c>
      <c r="J7707" s="1">
        <v>0.3</v>
      </c>
      <c r="K7707" s="1">
        <v>515</v>
      </c>
      <c r="L7707" s="1">
        <v>850</v>
      </c>
      <c r="M7707" s="6">
        <f t="shared" si="737"/>
        <v>28.318373516832992</v>
      </c>
      <c r="N7707" s="19">
        <v>0.5</v>
      </c>
      <c r="O7707" s="11" cm="1">
        <f t="array" ref="O7707">ROUND(_xlfn.SWITCH(C7707,"建筑专教",IF(S7707&gt;0.1,1.38,1.28),"阶梯教室",IF(S7707&gt;0.1,1.15,1.05),"公共教室",IF(S7707&gt;0.1,1.22,1.12),IF(S7707&gt;0.1,1.2,1.1))+(MOD(ROW()*11,31)/31-0.5)*0.06,2)</f>
        <v>1.39</v>
      </c>
      <c r="P7707" s="12">
        <f t="shared" si="736"/>
        <v>0.14000000000000001</v>
      </c>
      <c r="Q7707" s="13">
        <f t="shared" si="738"/>
        <v>0.37265111597462958</v>
      </c>
      <c r="R7707" s="1">
        <v>2.2999999999999998</v>
      </c>
      <c r="S7707" s="1">
        <v>0.15</v>
      </c>
      <c r="T7707" s="1">
        <v>0.25</v>
      </c>
      <c r="U7707" s="4" t="s">
        <v>60</v>
      </c>
      <c r="V7707">
        <v>0.49</v>
      </c>
      <c r="W7707">
        <v>0.4</v>
      </c>
      <c r="X7707">
        <v>0.75</v>
      </c>
      <c r="Y7707">
        <v>2.38</v>
      </c>
      <c r="Z7707">
        <v>0.25</v>
      </c>
      <c r="AA7707" s="5">
        <f t="shared" si="733"/>
        <v>2.6999999999999997</v>
      </c>
      <c r="AB7707" s="15" cm="1">
        <f t="array" ref="AB7707">_xlfn.SWITCH(U7707,"夏",122,"冬",90,"春",153,"秋",153,0)</f>
        <v>122</v>
      </c>
      <c r="AC7707" s="16">
        <f t="shared" si="734"/>
        <v>329.4</v>
      </c>
      <c r="AD7707" s="5">
        <f>IFERROR(AA7707/D7707,0)</f>
        <v>1.8914185639229419E-2</v>
      </c>
      <c r="AE7707" s="15">
        <f t="shared" si="735"/>
        <v>0.33424657534246577</v>
      </c>
      <c r="AF7707" s="5">
        <f>IFERROR(AD7707*AE7707*48,0)</f>
        <v>0.30345608521459588</v>
      </c>
    </row>
    <row r="7708" spans="1:32" x14ac:dyDescent="0.15">
      <c r="A7708" s="1"/>
      <c r="B7708" s="1" t="s">
        <v>46</v>
      </c>
      <c r="C7708" s="1" t="s">
        <v>58</v>
      </c>
      <c r="D7708" s="1">
        <v>142.75</v>
      </c>
      <c r="E7708" s="6">
        <v>3.13</v>
      </c>
      <c r="F7708" s="18">
        <v>0.58333333333333304</v>
      </c>
      <c r="G7708" s="1">
        <v>27.8</v>
      </c>
      <c r="H7708" s="1">
        <v>60</v>
      </c>
      <c r="I7708" s="1">
        <v>28</v>
      </c>
      <c r="J7708" s="1">
        <v>0.3</v>
      </c>
      <c r="K7708" s="1">
        <v>525</v>
      </c>
      <c r="L7708" s="1">
        <v>800</v>
      </c>
      <c r="M7708" s="6">
        <f t="shared" si="737"/>
        <v>28.118609330749223</v>
      </c>
      <c r="N7708" s="19">
        <v>0.5</v>
      </c>
      <c r="O7708" s="11" cm="1">
        <f t="array" ref="O7708">ROUND(_xlfn.SWITCH(C7708,"建筑专教",IF(S7708&gt;0.1,1.38,1.28),"阶梯教室",IF(S7708&gt;0.1,1.15,1.05),"公共教室",IF(S7708&gt;0.1,1.22,1.12),IF(S7708&gt;0.1,1.2,1.1))+(MOD(ROW()*11,31)/31-0.5)*0.06,2)</f>
        <v>1.26</v>
      </c>
      <c r="P7708" s="12">
        <f t="shared" si="736"/>
        <v>0.15</v>
      </c>
      <c r="Q7708" s="13">
        <f t="shared" si="738"/>
        <v>8.1823639909551285E-2</v>
      </c>
      <c r="R7708" s="1">
        <v>2.2999999999999998</v>
      </c>
      <c r="S7708" s="1">
        <v>0.08</v>
      </c>
      <c r="T7708" s="1">
        <v>0.23300000000000001</v>
      </c>
      <c r="U7708" s="4" t="s">
        <v>60</v>
      </c>
      <c r="V7708">
        <v>0.49</v>
      </c>
      <c r="W7708">
        <v>0.4</v>
      </c>
      <c r="X7708">
        <v>0.75</v>
      </c>
      <c r="Y7708">
        <v>2.38</v>
      </c>
      <c r="Z7708">
        <v>0.25</v>
      </c>
      <c r="AA7708" s="5">
        <f t="shared" si="733"/>
        <v>2.613</v>
      </c>
      <c r="AB7708" s="15" cm="1">
        <f t="array" ref="AB7708">_xlfn.SWITCH(U7708,"夏",122,"冬",90,"春",153,"秋",153,0)</f>
        <v>122</v>
      </c>
      <c r="AC7708" s="16">
        <f t="shared" si="734"/>
        <v>318.786</v>
      </c>
      <c r="AD7708" s="5">
        <f>IFERROR(AA7708/D7708,0)</f>
        <v>1.8304728546409806E-2</v>
      </c>
      <c r="AE7708" s="15">
        <f t="shared" si="735"/>
        <v>0.33424657534246577</v>
      </c>
      <c r="AF7708" s="5">
        <f>IFERROR(AD7708*AE7708*48,0)</f>
        <v>0.29367805580212558</v>
      </c>
    </row>
    <row r="7709" spans="1:32" x14ac:dyDescent="0.15">
      <c r="A7709" s="1"/>
      <c r="B7709" s="1" t="s">
        <v>46</v>
      </c>
      <c r="C7709" s="1" t="s">
        <v>58</v>
      </c>
      <c r="D7709" s="1">
        <v>142.75</v>
      </c>
      <c r="E7709" s="6">
        <v>3.13</v>
      </c>
      <c r="F7709" s="18">
        <v>0.60416666666666696</v>
      </c>
      <c r="G7709" s="1">
        <v>27.6</v>
      </c>
      <c r="H7709" s="1">
        <v>61</v>
      </c>
      <c r="I7709" s="1">
        <v>27.8</v>
      </c>
      <c r="J7709" s="1">
        <v>0.3</v>
      </c>
      <c r="K7709" s="1">
        <v>535</v>
      </c>
      <c r="L7709" s="1">
        <v>750</v>
      </c>
      <c r="M7709" s="6">
        <f t="shared" si="737"/>
        <v>27.91884577106913</v>
      </c>
      <c r="N7709" s="19">
        <v>0.5</v>
      </c>
      <c r="O7709" s="11" cm="1">
        <f t="array" ref="O7709">ROUND(_xlfn.SWITCH(C7709,"建筑专教",IF(S7709&gt;0.1,1.38,1.28),"阶梯教室",IF(S7709&gt;0.1,1.15,1.05),"公共教室",IF(S7709&gt;0.1,1.22,1.12),IF(S7709&gt;0.1,1.2,1.1))+(MOD(ROW()*11,31)/31-0.5)*0.06,2)</f>
        <v>1.38</v>
      </c>
      <c r="P7709" s="12">
        <f t="shared" si="736"/>
        <v>0.16</v>
      </c>
      <c r="Q7709" s="13">
        <f t="shared" si="738"/>
        <v>0.22523594198636088</v>
      </c>
      <c r="R7709" s="1">
        <v>2.2999999999999998</v>
      </c>
      <c r="S7709" s="1">
        <v>0.25</v>
      </c>
      <c r="T7709" s="1">
        <v>0.48499999999999999</v>
      </c>
      <c r="U7709" s="4" t="s">
        <v>60</v>
      </c>
      <c r="V7709">
        <v>0.49</v>
      </c>
      <c r="W7709">
        <v>0.4</v>
      </c>
      <c r="X7709">
        <v>0.75</v>
      </c>
      <c r="Y7709">
        <v>2.38</v>
      </c>
      <c r="Z7709">
        <v>0.25</v>
      </c>
      <c r="AA7709" s="5">
        <f t="shared" si="733"/>
        <v>3.0349999999999997</v>
      </c>
      <c r="AB7709" s="15" cm="1">
        <f t="array" ref="AB7709">_xlfn.SWITCH(U7709,"夏",122,"冬",90,"春",153,"秋",153,0)</f>
        <v>122</v>
      </c>
      <c r="AC7709" s="16">
        <f t="shared" si="734"/>
        <v>370.27</v>
      </c>
      <c r="AD7709" s="5">
        <f>IFERROR(AA7709/D7709,0)</f>
        <v>2.1260945709281959E-2</v>
      </c>
      <c r="AE7709" s="15">
        <f t="shared" si="735"/>
        <v>0.33424657534246577</v>
      </c>
      <c r="AF7709" s="5">
        <f>IFERROR(AD7709*AE7709*48,0)</f>
        <v>0.34110711800974014</v>
      </c>
    </row>
    <row r="7710" spans="1:32" x14ac:dyDescent="0.15">
      <c r="A7710" s="1"/>
      <c r="B7710" s="1" t="s">
        <v>46</v>
      </c>
      <c r="C7710" s="1" t="s">
        <v>58</v>
      </c>
      <c r="D7710" s="1">
        <v>142.75</v>
      </c>
      <c r="E7710" s="6">
        <v>3.13</v>
      </c>
      <c r="F7710" s="18">
        <v>0.625</v>
      </c>
      <c r="G7710" s="1">
        <v>27.4</v>
      </c>
      <c r="H7710" s="1">
        <v>62</v>
      </c>
      <c r="I7710" s="1">
        <v>27.6</v>
      </c>
      <c r="J7710" s="1">
        <v>0.3</v>
      </c>
      <c r="K7710" s="1">
        <v>545</v>
      </c>
      <c r="L7710" s="1">
        <v>700</v>
      </c>
      <c r="M7710" s="6">
        <f t="shared" si="737"/>
        <v>27.719082839872044</v>
      </c>
      <c r="N7710" s="19">
        <v>0.5</v>
      </c>
      <c r="O7710" s="11" cm="1">
        <f t="array" ref="O7710">ROUND(_xlfn.SWITCH(C7710,"建筑专教",IF(S7710&gt;0.1,1.38,1.28),"阶梯教室",IF(S7710&gt;0.1,1.15,1.05),"公共教室",IF(S7710&gt;0.1,1.22,1.12),IF(S7710&gt;0.1,1.2,1.1))+(MOD(ROW()*11,31)/31-0.5)*0.06,2)</f>
        <v>1.4</v>
      </c>
      <c r="P7710" s="12">
        <f t="shared" si="736"/>
        <v>0.17</v>
      </c>
      <c r="Q7710" s="13">
        <f t="shared" si="738"/>
        <v>0.19232615974679032</v>
      </c>
      <c r="R7710" s="1">
        <v>2.2999999999999998</v>
      </c>
      <c r="S7710" s="1">
        <v>0.18</v>
      </c>
      <c r="T7710" s="1">
        <v>0.34</v>
      </c>
      <c r="U7710" s="4" t="s">
        <v>60</v>
      </c>
      <c r="V7710">
        <v>0.49</v>
      </c>
      <c r="W7710">
        <v>0.4</v>
      </c>
      <c r="X7710">
        <v>0.75</v>
      </c>
      <c r="Y7710">
        <v>2.38</v>
      </c>
      <c r="Z7710">
        <v>0.25</v>
      </c>
      <c r="AA7710" s="5">
        <f t="shared" si="733"/>
        <v>2.82</v>
      </c>
      <c r="AB7710" s="15" cm="1">
        <f t="array" ref="AB7710">_xlfn.SWITCH(U7710,"夏",122,"冬",90,"春",153,"秋",153,0)</f>
        <v>122</v>
      </c>
      <c r="AC7710" s="16">
        <f t="shared" si="734"/>
        <v>344.03999999999996</v>
      </c>
      <c r="AD7710" s="5">
        <f>IFERROR(AA7710/D7710,0)</f>
        <v>1.9754816112084062E-2</v>
      </c>
      <c r="AE7710" s="15">
        <f t="shared" si="735"/>
        <v>0.33424657534246577</v>
      </c>
      <c r="AF7710" s="5">
        <f>IFERROR(AD7710*AE7710*48,0)</f>
        <v>0.31694302233524457</v>
      </c>
    </row>
    <row r="7711" spans="1:32" x14ac:dyDescent="0.15">
      <c r="A7711" s="1"/>
      <c r="B7711" s="1" t="s">
        <v>46</v>
      </c>
      <c r="C7711" s="1" t="s">
        <v>58</v>
      </c>
      <c r="D7711" s="1">
        <v>142.75</v>
      </c>
      <c r="E7711" s="6">
        <v>3.13</v>
      </c>
      <c r="F7711" s="18">
        <v>0.64583333333333304</v>
      </c>
      <c r="G7711" s="1">
        <v>27.2</v>
      </c>
      <c r="H7711" s="1">
        <v>63</v>
      </c>
      <c r="I7711" s="1">
        <v>27.4</v>
      </c>
      <c r="J7711" s="1">
        <v>0.3</v>
      </c>
      <c r="K7711" s="1">
        <v>555</v>
      </c>
      <c r="L7711" s="1">
        <v>650</v>
      </c>
      <c r="M7711" s="6">
        <f t="shared" si="737"/>
        <v>27.519320539246337</v>
      </c>
      <c r="N7711" s="19">
        <v>0.5</v>
      </c>
      <c r="O7711" s="11" cm="1">
        <f t="array" ref="O7711">ROUND(_xlfn.SWITCH(C7711,"建筑专教",IF(S7711&gt;0.1,1.38,1.28),"阶梯教室",IF(S7711&gt;0.1,1.15,1.05),"公共教室",IF(S7711&gt;0.1,1.22,1.12),IF(S7711&gt;0.1,1.2,1.1))+(MOD(ROW()*11,31)/31-0.5)*0.06,2)</f>
        <v>1.36</v>
      </c>
      <c r="P7711" s="12">
        <f t="shared" si="736"/>
        <v>0.18</v>
      </c>
      <c r="Q7711" s="13">
        <f t="shared" si="738"/>
        <v>5.7725672103951346E-2</v>
      </c>
      <c r="R7711" s="1">
        <v>2.2999999999999998</v>
      </c>
      <c r="S7711" s="1">
        <v>0.12</v>
      </c>
      <c r="T7711" s="1">
        <v>0.27</v>
      </c>
      <c r="U7711" s="4" t="s">
        <v>60</v>
      </c>
      <c r="V7711">
        <v>0.49</v>
      </c>
      <c r="W7711">
        <v>0.4</v>
      </c>
      <c r="X7711">
        <v>0.75</v>
      </c>
      <c r="Y7711">
        <v>2.38</v>
      </c>
      <c r="Z7711">
        <v>0.25</v>
      </c>
      <c r="AA7711" s="5">
        <f t="shared" si="733"/>
        <v>2.69</v>
      </c>
      <c r="AB7711" s="15" cm="1">
        <f t="array" ref="AB7711">_xlfn.SWITCH(U7711,"夏",122,"冬",90,"春",153,"秋",153,0)</f>
        <v>122</v>
      </c>
      <c r="AC7711" s="16">
        <f t="shared" si="734"/>
        <v>328.18</v>
      </c>
      <c r="AD7711" s="5">
        <f>IFERROR(AA7711/D7711,0)</f>
        <v>1.884413309982487E-2</v>
      </c>
      <c r="AE7711" s="15">
        <f t="shared" si="735"/>
        <v>0.33424657534246577</v>
      </c>
      <c r="AF7711" s="5">
        <f>IFERROR(AD7711*AE7711*48,0)</f>
        <v>0.30233217378787514</v>
      </c>
    </row>
    <row r="7712" spans="1:32" x14ac:dyDescent="0.15">
      <c r="A7712" s="1"/>
      <c r="B7712" s="1" t="s">
        <v>46</v>
      </c>
      <c r="C7712" s="1" t="s">
        <v>58</v>
      </c>
      <c r="D7712" s="1">
        <v>142.75</v>
      </c>
      <c r="E7712" s="6">
        <v>3.13</v>
      </c>
      <c r="F7712" s="18">
        <v>0.66666666666666696</v>
      </c>
      <c r="G7712" s="1">
        <v>27</v>
      </c>
      <c r="H7712" s="1">
        <v>64</v>
      </c>
      <c r="I7712" s="1">
        <v>27.2</v>
      </c>
      <c r="J7712" s="1">
        <v>0.3</v>
      </c>
      <c r="K7712" s="1">
        <v>565</v>
      </c>
      <c r="L7712" s="1">
        <v>600</v>
      </c>
      <c r="M7712" s="6">
        <f t="shared" si="737"/>
        <v>27.319558871287882</v>
      </c>
      <c r="N7712" s="19">
        <v>0.5</v>
      </c>
      <c r="O7712" s="11" cm="1">
        <f t="array" ref="O7712">ROUND(_xlfn.SWITCH(C7712,"建筑专教",IF(S7712&gt;0.1,1.38,1.28),"阶梯教室",IF(S7712&gt;0.1,1.15,1.05),"公共教室",IF(S7712&gt;0.1,1.22,1.12),IF(S7712&gt;0.1,1.2,1.1))+(MOD(ROW()*11,31)/31-0.5)*0.06,2)</f>
        <v>1.38</v>
      </c>
      <c r="P7712" s="12">
        <f t="shared" si="736"/>
        <v>0.19</v>
      </c>
      <c r="Q7712" s="13">
        <f t="shared" si="738"/>
        <v>2.6887428344239555E-2</v>
      </c>
      <c r="R7712" s="1">
        <v>2.2999999999999998</v>
      </c>
      <c r="S7712" s="1">
        <v>0.15</v>
      </c>
      <c r="T7712" s="1">
        <v>0.24</v>
      </c>
      <c r="U7712" s="4" t="s">
        <v>60</v>
      </c>
      <c r="V7712">
        <v>0.49</v>
      </c>
      <c r="W7712">
        <v>0.4</v>
      </c>
      <c r="X7712">
        <v>0.75</v>
      </c>
      <c r="Y7712">
        <v>2.38</v>
      </c>
      <c r="Z7712">
        <v>0.25</v>
      </c>
      <c r="AA7712" s="5">
        <f t="shared" si="733"/>
        <v>2.6899999999999995</v>
      </c>
      <c r="AB7712" s="15" cm="1">
        <f t="array" ref="AB7712">_xlfn.SWITCH(U7712,"夏",122,"冬",90,"春",153,"秋",153,0)</f>
        <v>122</v>
      </c>
      <c r="AC7712" s="16">
        <f t="shared" si="734"/>
        <v>328.17999999999995</v>
      </c>
      <c r="AD7712" s="5">
        <f>IFERROR(AA7712/D7712,0)</f>
        <v>1.8844133099824866E-2</v>
      </c>
      <c r="AE7712" s="15">
        <f t="shared" si="735"/>
        <v>0.33424657534246577</v>
      </c>
      <c r="AF7712" s="5">
        <f>IFERROR(AD7712*AE7712*48,0)</f>
        <v>0.30233217378787514</v>
      </c>
    </row>
    <row r="7713" spans="1:32" x14ac:dyDescent="0.15">
      <c r="A7713" s="1"/>
      <c r="B7713" s="1" t="s">
        <v>46</v>
      </c>
      <c r="C7713" s="1" t="s">
        <v>58</v>
      </c>
      <c r="D7713" s="1">
        <v>142.75</v>
      </c>
      <c r="E7713" s="6">
        <v>3.13</v>
      </c>
      <c r="F7713" s="18">
        <v>0.6875</v>
      </c>
      <c r="G7713" s="1">
        <v>26.8</v>
      </c>
      <c r="H7713" s="1">
        <v>65</v>
      </c>
      <c r="I7713" s="1">
        <v>27</v>
      </c>
      <c r="J7713" s="1">
        <v>0.3</v>
      </c>
      <c r="K7713" s="1">
        <v>575</v>
      </c>
      <c r="L7713" s="1">
        <v>550</v>
      </c>
      <c r="M7713" s="6">
        <f t="shared" si="737"/>
        <v>27.119797838101249</v>
      </c>
      <c r="N7713" s="19">
        <v>0.5</v>
      </c>
      <c r="O7713" s="11" cm="1">
        <f t="array" ref="O7713">ROUND(_xlfn.SWITCH(C7713,"建筑专教",IF(S7713&gt;0.1,1.38,1.28),"阶梯教室",IF(S7713&gt;0.1,1.15,1.05),"公共教室",IF(S7713&gt;0.1,1.22,1.12),IF(S7713&gt;0.1,1.2,1.1))+(MOD(ROW()*11,31)/31-0.5)*0.06,2)</f>
        <v>1.3</v>
      </c>
      <c r="P7713" s="12">
        <f t="shared" si="736"/>
        <v>0.21</v>
      </c>
      <c r="Q7713" s="13">
        <f t="shared" si="738"/>
        <v>-0.19648535800700617</v>
      </c>
      <c r="R7713" s="1">
        <v>2.2999999999999998</v>
      </c>
      <c r="S7713" s="1">
        <v>0.08</v>
      </c>
      <c r="T7713" s="1">
        <v>0.22700000000000001</v>
      </c>
      <c r="U7713" s="4" t="s">
        <v>60</v>
      </c>
      <c r="V7713">
        <v>0.49</v>
      </c>
      <c r="W7713">
        <v>0.4</v>
      </c>
      <c r="X7713">
        <v>0.75</v>
      </c>
      <c r="Y7713">
        <v>2.38</v>
      </c>
      <c r="Z7713">
        <v>0.25</v>
      </c>
      <c r="AA7713" s="5">
        <f t="shared" si="733"/>
        <v>2.6069999999999998</v>
      </c>
      <c r="AB7713" s="15" cm="1">
        <f t="array" ref="AB7713">_xlfn.SWITCH(U7713,"夏",122,"冬",90,"春",153,"秋",153,0)</f>
        <v>122</v>
      </c>
      <c r="AC7713" s="16">
        <f t="shared" si="734"/>
        <v>318.05399999999997</v>
      </c>
      <c r="AD7713" s="5">
        <f>IFERROR(AA7713/D7713,0)</f>
        <v>1.8262697022767074E-2</v>
      </c>
      <c r="AE7713" s="15">
        <f t="shared" si="735"/>
        <v>0.33424657534246577</v>
      </c>
      <c r="AF7713" s="5">
        <f>IFERROR(AD7713*AE7713*48,0)</f>
        <v>0.29300370894609312</v>
      </c>
    </row>
    <row r="7714" spans="1:32" x14ac:dyDescent="0.15">
      <c r="A7714" s="1"/>
      <c r="B7714" s="1" t="s">
        <v>46</v>
      </c>
      <c r="C7714" s="1" t="s">
        <v>58</v>
      </c>
      <c r="D7714" s="1">
        <v>142.75</v>
      </c>
      <c r="E7714" s="6">
        <v>3.13</v>
      </c>
      <c r="F7714" s="18">
        <v>0.70833333333333304</v>
      </c>
      <c r="G7714" s="1">
        <v>26.6</v>
      </c>
      <c r="H7714" s="1">
        <v>66</v>
      </c>
      <c r="I7714" s="1">
        <v>26.8</v>
      </c>
      <c r="J7714" s="1">
        <v>0.3</v>
      </c>
      <c r="K7714" s="1">
        <v>585</v>
      </c>
      <c r="L7714" s="1">
        <v>500</v>
      </c>
      <c r="M7714" s="6">
        <f t="shared" si="737"/>
        <v>26.920037441799309</v>
      </c>
      <c r="N7714" s="19">
        <v>0.5</v>
      </c>
      <c r="O7714" s="11" cm="1">
        <f t="array" ref="O7714">ROUND(_xlfn.SWITCH(C7714,"建筑专教",IF(S7714&gt;0.1,1.38,1.28),"阶梯教室",IF(S7714&gt;0.1,1.15,1.05),"公共教室",IF(S7714&gt;0.1,1.22,1.12),IF(S7714&gt;0.1,1.2,1.1))+(MOD(ROW()*11,31)/31-0.5)*0.06,2)</f>
        <v>1.36</v>
      </c>
      <c r="P7714" s="12">
        <f t="shared" si="736"/>
        <v>0.22</v>
      </c>
      <c r="Q7714" s="13">
        <f t="shared" si="738"/>
        <v>-0.143787645816745</v>
      </c>
      <c r="R7714" s="1">
        <v>2.2999999999999998</v>
      </c>
      <c r="S7714" s="1">
        <v>0.25</v>
      </c>
      <c r="T7714" s="1">
        <v>0.26</v>
      </c>
      <c r="U7714" s="4" t="s">
        <v>60</v>
      </c>
      <c r="V7714">
        <v>0.49</v>
      </c>
      <c r="W7714">
        <v>0.4</v>
      </c>
      <c r="X7714">
        <v>0.75</v>
      </c>
      <c r="Y7714">
        <v>2.38</v>
      </c>
      <c r="Z7714">
        <v>0.25</v>
      </c>
      <c r="AA7714" s="5">
        <f t="shared" si="733"/>
        <v>2.8099999999999996</v>
      </c>
      <c r="AB7714" s="15" cm="1">
        <f t="array" ref="AB7714">_xlfn.SWITCH(U7714,"夏",122,"冬",90,"春",153,"秋",153,0)</f>
        <v>122</v>
      </c>
      <c r="AC7714" s="16">
        <f t="shared" si="734"/>
        <v>342.81999999999994</v>
      </c>
      <c r="AD7714" s="5">
        <f>IFERROR(AA7714/D7714,0)</f>
        <v>1.9684763572679505E-2</v>
      </c>
      <c r="AE7714" s="15">
        <f t="shared" si="735"/>
        <v>0.33424657534246577</v>
      </c>
      <c r="AF7714" s="5">
        <f>IFERROR(AD7714*AE7714*48,0)</f>
        <v>0.31581911090852377</v>
      </c>
    </row>
    <row r="7715" spans="1:32" x14ac:dyDescent="0.15">
      <c r="A7715" s="1"/>
      <c r="B7715" s="1" t="s">
        <v>46</v>
      </c>
      <c r="C7715" s="1" t="s">
        <v>58</v>
      </c>
      <c r="D7715" s="1">
        <v>142.75</v>
      </c>
      <c r="E7715" s="6">
        <v>3.13</v>
      </c>
      <c r="F7715" s="18">
        <v>0.72916666666666696</v>
      </c>
      <c r="G7715" s="1">
        <v>26.4</v>
      </c>
      <c r="H7715" s="1">
        <v>67</v>
      </c>
      <c r="I7715" s="1">
        <v>26.6</v>
      </c>
      <c r="J7715" s="1">
        <v>0.3</v>
      </c>
      <c r="K7715" s="1">
        <v>595</v>
      </c>
      <c r="L7715" s="1">
        <v>450</v>
      </c>
      <c r="M7715" s="6">
        <f t="shared" si="737"/>
        <v>26.720277684503628</v>
      </c>
      <c r="N7715" s="19">
        <v>0.5</v>
      </c>
      <c r="O7715" s="11" cm="1">
        <f t="array" ref="O7715">ROUND(_xlfn.SWITCH(C7715,"建筑专教",IF(S7715&gt;0.1,1.38,1.28),"阶梯教室",IF(S7715&gt;0.1,1.15,1.05),"公共教室",IF(S7715&gt;0.1,1.22,1.12),IF(S7715&gt;0.1,1.2,1.1))+(MOD(ROW()*11,31)/31-0.5)*0.06,2)</f>
        <v>1.38</v>
      </c>
      <c r="P7715" s="12">
        <f t="shared" si="736"/>
        <v>0.23</v>
      </c>
      <c r="Q7715" s="13">
        <f t="shared" si="738"/>
        <v>-0.17149956942598027</v>
      </c>
      <c r="R7715" s="1">
        <v>2.2999999999999998</v>
      </c>
      <c r="S7715" s="1">
        <v>0.18</v>
      </c>
      <c r="T7715" s="1">
        <v>0.48499999999999999</v>
      </c>
      <c r="U7715" s="4" t="s">
        <v>60</v>
      </c>
      <c r="V7715">
        <v>0.49</v>
      </c>
      <c r="W7715">
        <v>0.4</v>
      </c>
      <c r="X7715">
        <v>0.75</v>
      </c>
      <c r="Y7715">
        <v>2.38</v>
      </c>
      <c r="Z7715">
        <v>0.25</v>
      </c>
      <c r="AA7715" s="5">
        <f t="shared" si="733"/>
        <v>2.9649999999999999</v>
      </c>
      <c r="AB7715" s="15" cm="1">
        <f t="array" ref="AB7715">_xlfn.SWITCH(U7715,"夏",122,"冬",90,"春",153,"秋",153,0)</f>
        <v>122</v>
      </c>
      <c r="AC7715" s="16">
        <f t="shared" si="734"/>
        <v>361.72999999999996</v>
      </c>
      <c r="AD7715" s="5">
        <f>IFERROR(AA7715/D7715,0)</f>
        <v>2.0770577933450086E-2</v>
      </c>
      <c r="AE7715" s="15">
        <f t="shared" si="735"/>
        <v>0.33424657534246577</v>
      </c>
      <c r="AF7715" s="5">
        <f>IFERROR(AD7715*AE7715*48,0)</f>
        <v>0.33323973802269513</v>
      </c>
    </row>
    <row r="7716" spans="1:32" x14ac:dyDescent="0.15">
      <c r="A7716" s="1"/>
      <c r="B7716" s="1" t="s">
        <v>46</v>
      </c>
      <c r="C7716" s="1" t="s">
        <v>58</v>
      </c>
      <c r="D7716" s="1">
        <v>142.75</v>
      </c>
      <c r="E7716" s="6">
        <v>3.13</v>
      </c>
      <c r="F7716" s="18">
        <v>0.75</v>
      </c>
      <c r="G7716" s="1">
        <v>26.2</v>
      </c>
      <c r="H7716" s="1">
        <v>68</v>
      </c>
      <c r="I7716" s="1">
        <v>26.4</v>
      </c>
      <c r="J7716" s="1">
        <v>0.3</v>
      </c>
      <c r="K7716" s="1">
        <v>605</v>
      </c>
      <c r="L7716" s="1">
        <v>400</v>
      </c>
      <c r="M7716" s="6">
        <f t="shared" si="737"/>
        <v>26.520518568343959</v>
      </c>
      <c r="N7716" s="19">
        <v>0.5</v>
      </c>
      <c r="O7716" s="11" cm="1">
        <f t="array" ref="O7716">ROUND(_xlfn.SWITCH(C7716,"建筑专教",IF(S7716&gt;0.1,1.38,1.28),"阶梯教室",IF(S7716&gt;0.1,1.15,1.05),"公共教室",IF(S7716&gt;0.1,1.22,1.12),IF(S7716&gt;0.1,1.2,1.1))+(MOD(ROW()*11,31)/31-0.5)*0.06,2)</f>
        <v>1.41</v>
      </c>
      <c r="P7716" s="12">
        <f t="shared" si="736"/>
        <v>0.24</v>
      </c>
      <c r="Q7716" s="13">
        <f t="shared" si="738"/>
        <v>-0.17926559954325816</v>
      </c>
      <c r="R7716" s="1">
        <v>2.2999999999999998</v>
      </c>
      <c r="S7716" s="1">
        <v>0.28000000000000003</v>
      </c>
      <c r="T7716" s="1">
        <v>0.34</v>
      </c>
      <c r="U7716" s="4" t="s">
        <v>60</v>
      </c>
      <c r="V7716">
        <v>0.49</v>
      </c>
      <c r="W7716">
        <v>0.4</v>
      </c>
      <c r="X7716">
        <v>0.75</v>
      </c>
      <c r="Y7716">
        <v>2.38</v>
      </c>
      <c r="Z7716">
        <v>0.25</v>
      </c>
      <c r="AA7716" s="5">
        <f t="shared" si="733"/>
        <v>2.92</v>
      </c>
      <c r="AB7716" s="15" cm="1">
        <f t="array" ref="AB7716">_xlfn.SWITCH(U7716,"夏",122,"冬",90,"春",153,"秋",153,0)</f>
        <v>122</v>
      </c>
      <c r="AC7716" s="16">
        <f t="shared" si="734"/>
        <v>356.24</v>
      </c>
      <c r="AD7716" s="5">
        <f>IFERROR(AA7716/D7716,0)</f>
        <v>2.0455341506129595E-2</v>
      </c>
      <c r="AE7716" s="15">
        <f t="shared" si="735"/>
        <v>0.33424657534246577</v>
      </c>
      <c r="AF7716" s="5">
        <f>IFERROR(AD7716*AE7716*48,0)</f>
        <v>0.32818213660245182</v>
      </c>
    </row>
    <row r="7717" spans="1:32" x14ac:dyDescent="0.15">
      <c r="A7717" s="1"/>
      <c r="B7717" s="1" t="s">
        <v>46</v>
      </c>
      <c r="C7717" s="1" t="s">
        <v>58</v>
      </c>
      <c r="D7717" s="1">
        <v>142.75</v>
      </c>
      <c r="E7717" s="6">
        <v>3.13</v>
      </c>
      <c r="F7717" s="18">
        <v>0.77083333333333304</v>
      </c>
      <c r="G7717" s="1">
        <v>26</v>
      </c>
      <c r="H7717" s="1">
        <v>69</v>
      </c>
      <c r="I7717" s="1">
        <v>26.2</v>
      </c>
      <c r="J7717" s="1">
        <v>0.3</v>
      </c>
      <c r="K7717" s="1">
        <v>615</v>
      </c>
      <c r="L7717" s="1">
        <v>350</v>
      </c>
      <c r="M7717" s="6">
        <f t="shared" si="737"/>
        <v>26.320760095458695</v>
      </c>
      <c r="N7717" s="19">
        <v>0.5</v>
      </c>
      <c r="O7717" s="11" cm="1">
        <f t="array" ref="O7717">ROUND(_xlfn.SWITCH(C7717,"建筑专教",IF(S7717&gt;0.1,1.38,1.28),"阶梯教室",IF(S7717&gt;0.1,1.15,1.05),"公共教室",IF(S7717&gt;0.1,1.22,1.12),IF(S7717&gt;0.1,1.2,1.1))+(MOD(ROW()*11,31)/31-0.5)*0.06,2)</f>
        <v>1.37</v>
      </c>
      <c r="P7717" s="12">
        <f t="shared" si="736"/>
        <v>0.25</v>
      </c>
      <c r="Q7717" s="13">
        <f t="shared" si="738"/>
        <v>-0.32438553873122045</v>
      </c>
      <c r="R7717" s="1">
        <v>2.2999999999999998</v>
      </c>
      <c r="S7717" s="1">
        <v>0.22</v>
      </c>
      <c r="T7717" s="1">
        <v>0.26</v>
      </c>
      <c r="U7717" s="4" t="s">
        <v>60</v>
      </c>
      <c r="V7717">
        <v>0.49</v>
      </c>
      <c r="W7717">
        <v>0.4</v>
      </c>
      <c r="X7717">
        <v>0.75</v>
      </c>
      <c r="Y7717">
        <v>2.38</v>
      </c>
      <c r="Z7717">
        <v>0.25</v>
      </c>
      <c r="AA7717" s="5">
        <f t="shared" si="733"/>
        <v>2.7800000000000002</v>
      </c>
      <c r="AB7717" s="15" cm="1">
        <f t="array" ref="AB7717">_xlfn.SWITCH(U7717,"夏",122,"冬",90,"春",153,"秋",153,0)</f>
        <v>122</v>
      </c>
      <c r="AC7717" s="16">
        <f t="shared" si="734"/>
        <v>339.16</v>
      </c>
      <c r="AD7717" s="5">
        <f>IFERROR(AA7717/D7717,0)</f>
        <v>1.9474605954465853E-2</v>
      </c>
      <c r="AE7717" s="15">
        <f t="shared" si="735"/>
        <v>0.33424657534246577</v>
      </c>
      <c r="AF7717" s="5">
        <f>IFERROR(AD7717*AE7717*48,0)</f>
        <v>0.31244737662836175</v>
      </c>
    </row>
    <row r="7718" spans="1:32" x14ac:dyDescent="0.15">
      <c r="A7718" s="1"/>
      <c r="B7718" s="1" t="s">
        <v>46</v>
      </c>
      <c r="C7718" s="1" t="s">
        <v>58</v>
      </c>
      <c r="D7718" s="1">
        <v>142.75</v>
      </c>
      <c r="E7718" s="6">
        <v>3.13</v>
      </c>
      <c r="F7718" s="18">
        <v>0.79166666666666696</v>
      </c>
      <c r="G7718" s="1">
        <v>25.8</v>
      </c>
      <c r="H7718" s="1">
        <v>70</v>
      </c>
      <c r="I7718" s="1">
        <v>26</v>
      </c>
      <c r="J7718" s="1">
        <v>0.3</v>
      </c>
      <c r="K7718" s="1">
        <v>625</v>
      </c>
      <c r="L7718" s="1">
        <v>300</v>
      </c>
      <c r="M7718" s="6">
        <f t="shared" si="737"/>
        <v>26.121002267994697</v>
      </c>
      <c r="N7718" s="19">
        <v>0.5</v>
      </c>
      <c r="O7718" s="11" cm="1">
        <f t="array" ref="O7718">ROUND(_xlfn.SWITCH(C7718,"建筑专教",IF(S7718&gt;0.1,1.38,1.28),"阶梯教室",IF(S7718&gt;0.1,1.15,1.05),"公共教室",IF(S7718&gt;0.1,1.22,1.12),IF(S7718&gt;0.1,1.2,1.1))+(MOD(ROW()*11,31)/31-0.5)*0.06,2)</f>
        <v>1.39</v>
      </c>
      <c r="P7718" s="12">
        <f t="shared" si="736"/>
        <v>0.26</v>
      </c>
      <c r="Q7718" s="13">
        <f t="shared" si="738"/>
        <v>-0.34914026960078243</v>
      </c>
      <c r="R7718" s="1">
        <v>2.2999999999999998</v>
      </c>
      <c r="S7718" s="1">
        <v>0.15</v>
      </c>
      <c r="T7718" s="1">
        <v>0.23300000000000001</v>
      </c>
      <c r="U7718" s="4" t="s">
        <v>60</v>
      </c>
      <c r="V7718">
        <v>0.49</v>
      </c>
      <c r="W7718">
        <v>0.4</v>
      </c>
      <c r="X7718">
        <v>0.75</v>
      </c>
      <c r="Y7718">
        <v>2.38</v>
      </c>
      <c r="Z7718">
        <v>0.25</v>
      </c>
      <c r="AA7718" s="5">
        <f t="shared" si="733"/>
        <v>2.6829999999999998</v>
      </c>
      <c r="AB7718" s="15" cm="1">
        <f t="array" ref="AB7718">_xlfn.SWITCH(U7718,"夏",122,"冬",90,"春",153,"秋",153,0)</f>
        <v>122</v>
      </c>
      <c r="AC7718" s="16">
        <f t="shared" si="734"/>
        <v>327.32599999999996</v>
      </c>
      <c r="AD7718" s="5">
        <f>IFERROR(AA7718/D7718,0)</f>
        <v>1.8795096322241679E-2</v>
      </c>
      <c r="AE7718" s="15">
        <f t="shared" si="735"/>
        <v>0.33424657534246577</v>
      </c>
      <c r="AF7718" s="5">
        <f>IFERROR(AD7718*AE7718*48,0)</f>
        <v>0.30154543578917059</v>
      </c>
    </row>
    <row r="7719" spans="1:32" x14ac:dyDescent="0.15">
      <c r="A7719" s="1"/>
      <c r="B7719" s="1" t="s">
        <v>46</v>
      </c>
      <c r="C7719" s="1" t="s">
        <v>58</v>
      </c>
      <c r="D7719" s="1">
        <v>142.75</v>
      </c>
      <c r="E7719" s="6">
        <v>3.13</v>
      </c>
      <c r="F7719" s="18">
        <v>0.8125</v>
      </c>
      <c r="G7719" s="1">
        <v>25.6</v>
      </c>
      <c r="H7719" s="1">
        <v>71</v>
      </c>
      <c r="I7719" s="1">
        <v>25.8</v>
      </c>
      <c r="J7719" s="1">
        <v>0.3</v>
      </c>
      <c r="K7719" s="1">
        <v>635</v>
      </c>
      <c r="L7719" s="1">
        <v>250</v>
      </c>
      <c r="M7719" s="6">
        <f t="shared" si="737"/>
        <v>25.921245088107469</v>
      </c>
      <c r="N7719" s="19">
        <v>0.5</v>
      </c>
      <c r="O7719" s="11" cm="1">
        <f t="array" ref="O7719">ROUND(_xlfn.SWITCH(C7719,"建筑专教",IF(S7719&gt;0.1,1.38,1.28),"阶梯教室",IF(S7719&gt;0.1,1.15,1.05),"公共教室",IF(S7719&gt;0.1,1.22,1.12),IF(S7719&gt;0.1,1.2,1.1))+(MOD(ROW()*11,31)/31-0.5)*0.06,2)</f>
        <v>1.25</v>
      </c>
      <c r="P7719" s="12">
        <f t="shared" si="736"/>
        <v>0.28000000000000003</v>
      </c>
      <c r="Q7719" s="13">
        <f t="shared" si="738"/>
        <v>-0.74930700060793531</v>
      </c>
      <c r="R7719" s="1">
        <v>2.2999999999999998</v>
      </c>
      <c r="S7719" s="1">
        <v>0.1</v>
      </c>
      <c r="T7719" s="1">
        <v>0.3</v>
      </c>
      <c r="U7719" s="4" t="s">
        <v>60</v>
      </c>
      <c r="V7719">
        <v>0.49</v>
      </c>
      <c r="W7719">
        <v>0.4</v>
      </c>
      <c r="X7719">
        <v>0.75</v>
      </c>
      <c r="Y7719">
        <v>2.38</v>
      </c>
      <c r="Z7719">
        <v>0.25</v>
      </c>
      <c r="AA7719" s="5">
        <f t="shared" si="733"/>
        <v>2.6999999999999997</v>
      </c>
      <c r="AB7719" s="15" cm="1">
        <f t="array" ref="AB7719">_xlfn.SWITCH(U7719,"夏",122,"冬",90,"春",153,"秋",153,0)</f>
        <v>122</v>
      </c>
      <c r="AC7719" s="16">
        <f t="shared" si="734"/>
        <v>329.4</v>
      </c>
      <c r="AD7719" s="5">
        <f>IFERROR(AA7719/D7719,0)</f>
        <v>1.8914185639229419E-2</v>
      </c>
      <c r="AE7719" s="15">
        <f t="shared" si="735"/>
        <v>0.33424657534246577</v>
      </c>
      <c r="AF7719" s="5">
        <f>IFERROR(AD7719*AE7719*48,0)</f>
        <v>0.30345608521459588</v>
      </c>
    </row>
    <row r="7720" spans="1:32" x14ac:dyDescent="0.15">
      <c r="A7720" s="1"/>
      <c r="B7720" s="1" t="s">
        <v>46</v>
      </c>
      <c r="C7720" s="1" t="s">
        <v>58</v>
      </c>
      <c r="D7720" s="1">
        <v>142.75</v>
      </c>
      <c r="E7720" s="6">
        <v>3.13</v>
      </c>
      <c r="F7720" s="18">
        <v>0.83333333333333304</v>
      </c>
      <c r="G7720" s="1">
        <v>25.4</v>
      </c>
      <c r="H7720" s="1">
        <v>72</v>
      </c>
      <c r="I7720" s="1">
        <v>25.6</v>
      </c>
      <c r="J7720" s="1">
        <v>0.3</v>
      </c>
      <c r="K7720" s="1">
        <v>645</v>
      </c>
      <c r="L7720" s="1">
        <v>200</v>
      </c>
      <c r="M7720" s="6">
        <f t="shared" si="737"/>
        <v>25.721488557961266</v>
      </c>
      <c r="N7720" s="19">
        <v>0.5</v>
      </c>
      <c r="O7720" s="11" cm="1">
        <f t="array" ref="O7720">ROUND(_xlfn.SWITCH(C7720,"建筑专教",IF(S7720&gt;0.1,1.38,1.28),"阶梯教室",IF(S7720&gt;0.1,1.15,1.05),"公共教室",IF(S7720&gt;0.1,1.22,1.12),IF(S7720&gt;0.1,1.2,1.1))+(MOD(ROW()*11,31)/31-0.5)*0.06,2)</f>
        <v>1.37</v>
      </c>
      <c r="P7720" s="12">
        <f t="shared" si="736"/>
        <v>0.28999999999999998</v>
      </c>
      <c r="Q7720" s="13">
        <f t="shared" si="738"/>
        <v>-0.52438265298186881</v>
      </c>
      <c r="R7720" s="1">
        <v>2.2999999999999998</v>
      </c>
      <c r="S7720" s="1">
        <v>0.12</v>
      </c>
      <c r="T7720" s="1">
        <v>0.26</v>
      </c>
      <c r="U7720" s="4" t="s">
        <v>60</v>
      </c>
      <c r="V7720">
        <v>0.49</v>
      </c>
      <c r="W7720">
        <v>0.4</v>
      </c>
      <c r="X7720">
        <v>0.75</v>
      </c>
      <c r="Y7720">
        <v>2.38</v>
      </c>
      <c r="Z7720">
        <v>0.25</v>
      </c>
      <c r="AA7720" s="5">
        <f t="shared" ref="AA7720:AA7783" si="739">R7720+S7720+T7720</f>
        <v>2.6799999999999997</v>
      </c>
      <c r="AB7720" s="15" cm="1">
        <f t="array" ref="AB7720">_xlfn.SWITCH(U7720,"夏",122,"冬",90,"春",153,"秋",153,0)</f>
        <v>122</v>
      </c>
      <c r="AC7720" s="16">
        <f t="shared" ref="AC7720:AC7783" si="740">AA7720*AB7720</f>
        <v>326.95999999999998</v>
      </c>
      <c r="AD7720" s="5">
        <f>IFERROR(AA7720/D7720,0)</f>
        <v>1.8774080560420313E-2</v>
      </c>
      <c r="AE7720" s="15">
        <f t="shared" ref="AE7720:AE7783" si="741">IF(U7720="夏",122/365,IF(U7720="冬",90/365,IF(OR(U7720="春",U7720="秋"),153/365,0)))</f>
        <v>0.33424657534246577</v>
      </c>
      <c r="AF7720" s="5">
        <f>IFERROR(AD7720*AE7720*48,0)</f>
        <v>0.30120826236115439</v>
      </c>
    </row>
    <row r="7721" spans="1:32" x14ac:dyDescent="0.15">
      <c r="A7721" s="1"/>
      <c r="B7721" s="1" t="s">
        <v>46</v>
      </c>
      <c r="C7721" s="1" t="s">
        <v>58</v>
      </c>
      <c r="D7721" s="1">
        <v>142.75</v>
      </c>
      <c r="E7721" s="6">
        <v>3.13</v>
      </c>
      <c r="F7721" s="18">
        <v>0.85416666666666696</v>
      </c>
      <c r="G7721" s="1">
        <v>25.2</v>
      </c>
      <c r="H7721" s="1">
        <v>73</v>
      </c>
      <c r="I7721" s="1">
        <v>25.4</v>
      </c>
      <c r="J7721" s="1">
        <v>0.3</v>
      </c>
      <c r="K7721" s="1">
        <v>655</v>
      </c>
      <c r="L7721" s="1">
        <v>150</v>
      </c>
      <c r="M7721" s="6">
        <f t="shared" si="737"/>
        <v>25.521732679728984</v>
      </c>
      <c r="N7721" s="19">
        <v>0.5</v>
      </c>
      <c r="O7721" s="11" cm="1">
        <f t="array" ref="O7721">ROUND(_xlfn.SWITCH(C7721,"建筑专教",IF(S7721&gt;0.1,1.38,1.28),"阶梯教室",IF(S7721&gt;0.1,1.15,1.05),"公共教室",IF(S7721&gt;0.1,1.22,1.12),IF(S7721&gt;0.1,1.2,1.1))+(MOD(ROW()*11,31)/31-0.5)*0.06,2)</f>
        <v>1.29</v>
      </c>
      <c r="P7721" s="12">
        <f t="shared" si="736"/>
        <v>0.3</v>
      </c>
      <c r="Q7721" s="13">
        <f t="shared" si="738"/>
        <v>-0.78744759923705743</v>
      </c>
      <c r="R7721" s="1">
        <v>2.2999999999999998</v>
      </c>
      <c r="S7721" s="1">
        <v>0.05</v>
      </c>
      <c r="T7721" s="1">
        <v>0.23300000000000001</v>
      </c>
      <c r="U7721" s="4" t="s">
        <v>60</v>
      </c>
      <c r="V7721">
        <v>0.49</v>
      </c>
      <c r="W7721">
        <v>0.4</v>
      </c>
      <c r="X7721">
        <v>0.75</v>
      </c>
      <c r="Y7721">
        <v>2.38</v>
      </c>
      <c r="Z7721">
        <v>0.25</v>
      </c>
      <c r="AA7721" s="5">
        <f t="shared" si="739"/>
        <v>2.5829999999999997</v>
      </c>
      <c r="AB7721" s="15" cm="1">
        <f t="array" ref="AB7721">_xlfn.SWITCH(U7721,"夏",122,"冬",90,"春",153,"秋",153,0)</f>
        <v>122</v>
      </c>
      <c r="AC7721" s="16">
        <f t="shared" si="740"/>
        <v>315.12599999999998</v>
      </c>
      <c r="AD7721" s="5">
        <f>IFERROR(AA7721/D7721,0)</f>
        <v>1.8094570928196146E-2</v>
      </c>
      <c r="AE7721" s="15">
        <f t="shared" si="741"/>
        <v>0.33424657534246577</v>
      </c>
      <c r="AF7721" s="5">
        <f>IFERROR(AD7721*AE7721*48,0)</f>
        <v>0.2903063215219634</v>
      </c>
    </row>
    <row r="7722" spans="1:32" x14ac:dyDescent="0.15">
      <c r="A7722" s="1"/>
      <c r="B7722" s="1" t="s">
        <v>46</v>
      </c>
      <c r="C7722" s="1" t="s">
        <v>58</v>
      </c>
      <c r="D7722" s="1">
        <v>142.75</v>
      </c>
      <c r="E7722" s="6">
        <v>3.13</v>
      </c>
      <c r="F7722" s="18">
        <v>0.875</v>
      </c>
      <c r="G7722" s="1">
        <v>25</v>
      </c>
      <c r="H7722" s="1">
        <v>74</v>
      </c>
      <c r="I7722" s="1">
        <v>25.2</v>
      </c>
      <c r="J7722" s="1">
        <v>0.3</v>
      </c>
      <c r="K7722" s="1">
        <v>665</v>
      </c>
      <c r="L7722" s="1">
        <v>100</v>
      </c>
      <c r="M7722" s="6">
        <f t="shared" si="737"/>
        <v>25.321977455591821</v>
      </c>
      <c r="N7722" s="19">
        <v>0.5</v>
      </c>
      <c r="O7722" s="11" cm="1">
        <f t="array" ref="O7722">ROUND(_xlfn.SWITCH(C7722,"建筑专教",IF(S7722&gt;0.1,1.38,1.28),"阶梯教室",IF(S7722&gt;0.1,1.15,1.05),"公共教室",IF(S7722&gt;0.1,1.22,1.12),IF(S7722&gt;0.1,1.2,1.1))+(MOD(ROW()*11,31)/31-0.5)*0.06,2)</f>
        <v>1.35</v>
      </c>
      <c r="P7722" s="12">
        <f t="shared" si="736"/>
        <v>0.31</v>
      </c>
      <c r="Q7722" s="13">
        <f t="shared" si="738"/>
        <v>-0.70533429430822692</v>
      </c>
      <c r="R7722" s="1">
        <v>2.2999999999999998</v>
      </c>
      <c r="S7722" s="1">
        <v>0.22</v>
      </c>
      <c r="T7722" s="1">
        <v>0.3</v>
      </c>
      <c r="U7722" s="4" t="s">
        <v>60</v>
      </c>
      <c r="V7722">
        <v>0.49</v>
      </c>
      <c r="W7722">
        <v>0.4</v>
      </c>
      <c r="X7722">
        <v>0.75</v>
      </c>
      <c r="Y7722">
        <v>2.38</v>
      </c>
      <c r="Z7722">
        <v>0.25</v>
      </c>
      <c r="AA7722" s="5">
        <f t="shared" si="739"/>
        <v>2.82</v>
      </c>
      <c r="AB7722" s="15" cm="1">
        <f t="array" ref="AB7722">_xlfn.SWITCH(U7722,"夏",122,"冬",90,"春",153,"秋",153,0)</f>
        <v>122</v>
      </c>
      <c r="AC7722" s="16">
        <f t="shared" si="740"/>
        <v>344.03999999999996</v>
      </c>
      <c r="AD7722" s="5">
        <f>IFERROR(AA7722/D7722,0)</f>
        <v>1.9754816112084062E-2</v>
      </c>
      <c r="AE7722" s="15">
        <f t="shared" si="741"/>
        <v>0.33424657534246577</v>
      </c>
      <c r="AF7722" s="5">
        <f>IFERROR(AD7722*AE7722*48,0)</f>
        <v>0.31694302233524457</v>
      </c>
    </row>
    <row r="7723" spans="1:32" x14ac:dyDescent="0.15">
      <c r="A7723" s="1"/>
      <c r="B7723" s="1" t="s">
        <v>46</v>
      </c>
      <c r="C7723" s="1" t="s">
        <v>58</v>
      </c>
      <c r="D7723" s="1">
        <v>142.75</v>
      </c>
      <c r="E7723" s="6">
        <v>3.13</v>
      </c>
      <c r="F7723" s="18">
        <v>0.89583333333333304</v>
      </c>
      <c r="G7723" s="1">
        <v>24.8</v>
      </c>
      <c r="H7723" s="1">
        <v>75</v>
      </c>
      <c r="I7723" s="1">
        <v>25</v>
      </c>
      <c r="J7723" s="1">
        <v>0.3</v>
      </c>
      <c r="K7723" s="1">
        <v>675</v>
      </c>
      <c r="L7723" s="1">
        <v>50</v>
      </c>
      <c r="M7723" s="6">
        <f t="shared" si="737"/>
        <v>25.12222288774035</v>
      </c>
      <c r="N7723" s="19">
        <v>0.5</v>
      </c>
      <c r="O7723" s="11" cm="1">
        <f t="array" ref="O7723">ROUND(_xlfn.SWITCH(C7723,"建筑专教",IF(S7723&gt;0.1,1.38,1.28),"阶梯教室",IF(S7723&gt;0.1,1.15,1.05),"公共教室",IF(S7723&gt;0.1,1.22,1.12),IF(S7723&gt;0.1,1.2,1.1))+(MOD(ROW()*11,31)/31-0.5)*0.06,2)</f>
        <v>1.38</v>
      </c>
      <c r="P7723" s="12">
        <f t="shared" si="736"/>
        <v>0.32</v>
      </c>
      <c r="Q7723" s="13">
        <f t="shared" si="738"/>
        <v>-0.7006941477904145</v>
      </c>
      <c r="R7723" s="1">
        <v>2.2999999999999998</v>
      </c>
      <c r="S7723" s="1">
        <v>0.15</v>
      </c>
      <c r="T7723" s="1">
        <v>0.26</v>
      </c>
      <c r="U7723" s="4" t="s">
        <v>60</v>
      </c>
      <c r="V7723">
        <v>0.49</v>
      </c>
      <c r="W7723">
        <v>0.4</v>
      </c>
      <c r="X7723">
        <v>0.75</v>
      </c>
      <c r="Y7723">
        <v>2.38</v>
      </c>
      <c r="Z7723">
        <v>0.25</v>
      </c>
      <c r="AA7723" s="5">
        <f t="shared" si="739"/>
        <v>2.71</v>
      </c>
      <c r="AB7723" s="15" cm="1">
        <f t="array" ref="AB7723">_xlfn.SWITCH(U7723,"夏",122,"冬",90,"春",153,"秋",153,0)</f>
        <v>122</v>
      </c>
      <c r="AC7723" s="16">
        <f t="shared" si="740"/>
        <v>330.62</v>
      </c>
      <c r="AD7723" s="5">
        <f>IFERROR(AA7723/D7723,0)</f>
        <v>1.8984238178633976E-2</v>
      </c>
      <c r="AE7723" s="15">
        <f t="shared" si="741"/>
        <v>0.33424657534246577</v>
      </c>
      <c r="AF7723" s="5">
        <f>IFERROR(AD7723*AE7723*48,0)</f>
        <v>0.30457999664131663</v>
      </c>
    </row>
    <row r="7724" spans="1:32" x14ac:dyDescent="0.15">
      <c r="A7724" s="1"/>
      <c r="B7724" s="1" t="s">
        <v>46</v>
      </c>
      <c r="C7724" s="1" t="s">
        <v>58</v>
      </c>
      <c r="D7724" s="1">
        <v>142.75</v>
      </c>
      <c r="E7724" s="6">
        <v>3.13</v>
      </c>
      <c r="F7724" s="18">
        <v>0.91666666666666696</v>
      </c>
      <c r="G7724" s="1">
        <v>24.6</v>
      </c>
      <c r="H7724" s="1">
        <v>76</v>
      </c>
      <c r="I7724" s="1">
        <v>24.8</v>
      </c>
      <c r="J7724" s="1">
        <v>0.3</v>
      </c>
      <c r="K7724" s="1">
        <v>685</v>
      </c>
      <c r="L7724" s="1">
        <v>50</v>
      </c>
      <c r="M7724" s="6">
        <f t="shared" si="737"/>
        <v>24.922468978373558</v>
      </c>
      <c r="N7724" s="19">
        <v>0.5</v>
      </c>
      <c r="O7724" s="11" cm="1">
        <f t="array" ref="O7724">ROUND(_xlfn.SWITCH(C7724,"建筑专教",IF(S7724&gt;0.1,1.38,1.28),"阶梯教室",IF(S7724&gt;0.1,1.15,1.05),"公共教室",IF(S7724&gt;0.1,1.22,1.12),IF(S7724&gt;0.1,1.2,1.1))+(MOD(ROW()*11,31)/31-0.5)*0.06,2)</f>
        <v>1.4</v>
      </c>
      <c r="P7724" s="12">
        <f t="shared" si="736"/>
        <v>0.33</v>
      </c>
      <c r="Q7724" s="13">
        <f t="shared" si="738"/>
        <v>-0.71960756177356899</v>
      </c>
      <c r="R7724" s="1">
        <v>2.2999999999999998</v>
      </c>
      <c r="S7724" s="1">
        <v>0.18</v>
      </c>
      <c r="T7724" s="1">
        <v>0.24</v>
      </c>
      <c r="U7724" s="4" t="s">
        <v>60</v>
      </c>
      <c r="V7724">
        <v>0.49</v>
      </c>
      <c r="W7724">
        <v>0.4</v>
      </c>
      <c r="X7724">
        <v>0.75</v>
      </c>
      <c r="Y7724">
        <v>2.38</v>
      </c>
      <c r="Z7724">
        <v>0.25</v>
      </c>
      <c r="AA7724" s="5">
        <f t="shared" si="739"/>
        <v>2.7199999999999998</v>
      </c>
      <c r="AB7724" s="15" cm="1">
        <f t="array" ref="AB7724">_xlfn.SWITCH(U7724,"夏",122,"冬",90,"春",153,"秋",153,0)</f>
        <v>122</v>
      </c>
      <c r="AC7724" s="16">
        <f t="shared" si="740"/>
        <v>331.84</v>
      </c>
      <c r="AD7724" s="5">
        <f>IFERROR(AA7724/D7724,0)</f>
        <v>1.9054290718038526E-2</v>
      </c>
      <c r="AE7724" s="15">
        <f t="shared" si="741"/>
        <v>0.33424657534246577</v>
      </c>
      <c r="AF7724" s="5">
        <f>IFERROR(AD7724*AE7724*48,0)</f>
        <v>0.30570390806803727</v>
      </c>
    </row>
    <row r="7725" spans="1:32" x14ac:dyDescent="0.15">
      <c r="A7725" s="1"/>
      <c r="B7725" s="1" t="s">
        <v>47</v>
      </c>
      <c r="C7725" s="1" t="s">
        <v>58</v>
      </c>
      <c r="D7725" s="1">
        <v>142.75</v>
      </c>
      <c r="E7725" s="6">
        <v>3.13</v>
      </c>
      <c r="F7725" s="18">
        <v>0.33333333333333298</v>
      </c>
      <c r="G7725" s="1">
        <v>23.2</v>
      </c>
      <c r="H7725" s="1">
        <v>79.5</v>
      </c>
      <c r="I7725" s="1">
        <v>23.4</v>
      </c>
      <c r="J7725" s="1">
        <v>0.1</v>
      </c>
      <c r="K7725" s="1">
        <v>460</v>
      </c>
      <c r="L7725" s="1">
        <v>210</v>
      </c>
      <c r="M7725" s="6">
        <f t="shared" si="737"/>
        <v>23.464271184029144</v>
      </c>
      <c r="N7725" s="19">
        <v>0.5</v>
      </c>
      <c r="O7725" s="11" cm="1">
        <f t="array" ref="O7725">ROUND(_xlfn.SWITCH(C7725,"建筑专教",IF(S7725&gt;0.1,1.38,1.28),"阶梯教室",IF(S7725&gt;0.1,1.15,1.05),"公共教室",IF(S7725&gt;0.1,1.22,1.12),IF(S7725&gt;0.1,1.2,1.1))+(MOD(ROW()*11,31)/31-0.5)*0.06,2)</f>
        <v>1.36</v>
      </c>
      <c r="P7725" s="12">
        <f t="shared" si="736"/>
        <v>7.0000000000000007E-2</v>
      </c>
      <c r="Q7725" s="13">
        <f t="shared" si="738"/>
        <v>-0.54860176467838961</v>
      </c>
      <c r="R7725" s="1">
        <v>0</v>
      </c>
      <c r="S7725" s="1">
        <v>0.15</v>
      </c>
      <c r="T7725" s="1">
        <v>0.23300000000000001</v>
      </c>
      <c r="U7725" s="4" t="s">
        <v>60</v>
      </c>
      <c r="V7725">
        <v>0.49</v>
      </c>
      <c r="W7725">
        <v>0.4</v>
      </c>
      <c r="X7725">
        <v>0.75</v>
      </c>
      <c r="Y7725">
        <v>2.38</v>
      </c>
      <c r="Z7725">
        <v>0.25</v>
      </c>
      <c r="AA7725" s="5">
        <f t="shared" si="739"/>
        <v>0.38300000000000001</v>
      </c>
      <c r="AB7725" s="15" cm="1">
        <f t="array" ref="AB7725">_xlfn.SWITCH(U7725,"夏",122,"冬",90,"春",153,"秋",153,0)</f>
        <v>122</v>
      </c>
      <c r="AC7725" s="16">
        <f t="shared" si="740"/>
        <v>46.725999999999999</v>
      </c>
      <c r="AD7725" s="5">
        <f>IFERROR(AA7725/D7725,0)</f>
        <v>2.6830122591943958E-3</v>
      </c>
      <c r="AE7725" s="15">
        <f t="shared" si="741"/>
        <v>0.33424657534246577</v>
      </c>
      <c r="AF7725" s="5">
        <f>IFERROR(AD7725*AE7725*48,0)</f>
        <v>4.3045807643403787E-2</v>
      </c>
    </row>
    <row r="7726" spans="1:32" x14ac:dyDescent="0.15">
      <c r="A7726" s="1"/>
      <c r="B7726" s="1" t="s">
        <v>47</v>
      </c>
      <c r="C7726" s="1" t="s">
        <v>58</v>
      </c>
      <c r="D7726" s="1">
        <v>142.75</v>
      </c>
      <c r="E7726" s="6">
        <v>3.13</v>
      </c>
      <c r="F7726" s="18">
        <v>0.35416666666666702</v>
      </c>
      <c r="G7726" s="1">
        <v>23.9</v>
      </c>
      <c r="H7726" s="1">
        <v>76.5</v>
      </c>
      <c r="I7726" s="1">
        <v>24.1</v>
      </c>
      <c r="J7726" s="1">
        <v>0.1</v>
      </c>
      <c r="K7726" s="1">
        <v>530</v>
      </c>
      <c r="L7726" s="1">
        <v>310</v>
      </c>
      <c r="M7726" s="6">
        <f t="shared" si="737"/>
        <v>24.163818386627327</v>
      </c>
      <c r="N7726" s="19">
        <v>0.5</v>
      </c>
      <c r="O7726" s="11" cm="1">
        <f t="array" ref="O7726">ROUND(_xlfn.SWITCH(C7726,"建筑专教",IF(S7726&gt;0.1,1.38,1.28),"阶梯教室",IF(S7726&gt;0.1,1.15,1.05),"公共教室",IF(S7726&gt;0.1,1.22,1.12),IF(S7726&gt;0.1,1.2,1.1))+(MOD(ROW()*11,31)/31-0.5)*0.06,2)</f>
        <v>1.38</v>
      </c>
      <c r="P7726" s="12">
        <f t="shared" si="736"/>
        <v>0.15</v>
      </c>
      <c r="Q7726" s="13">
        <f t="shared" si="738"/>
        <v>-0.30409801527721064</v>
      </c>
      <c r="R7726" s="1">
        <v>0</v>
      </c>
      <c r="S7726" s="1">
        <v>0.61</v>
      </c>
      <c r="T7726" s="1">
        <v>0.26</v>
      </c>
      <c r="U7726" s="4" t="s">
        <v>60</v>
      </c>
      <c r="V7726">
        <v>0.49</v>
      </c>
      <c r="W7726">
        <v>0.4</v>
      </c>
      <c r="X7726">
        <v>0.75</v>
      </c>
      <c r="Y7726">
        <v>2.38</v>
      </c>
      <c r="Z7726">
        <v>0.25</v>
      </c>
      <c r="AA7726" s="5">
        <f t="shared" si="739"/>
        <v>0.87</v>
      </c>
      <c r="AB7726" s="15" cm="1">
        <f t="array" ref="AB7726">_xlfn.SWITCH(U7726,"夏",122,"冬",90,"春",153,"秋",153,0)</f>
        <v>122</v>
      </c>
      <c r="AC7726" s="16">
        <f t="shared" si="740"/>
        <v>106.14</v>
      </c>
      <c r="AD7726" s="5">
        <f>IFERROR(AA7726/D7726,0)</f>
        <v>6.0945709281961472E-3</v>
      </c>
      <c r="AE7726" s="15">
        <f t="shared" si="741"/>
        <v>0.33424657534246577</v>
      </c>
      <c r="AF7726" s="5">
        <f>IFERROR(AD7726*AE7726*48,0)</f>
        <v>9.7780294124703127E-2</v>
      </c>
    </row>
    <row r="7727" spans="1:32" x14ac:dyDescent="0.15">
      <c r="A7727" s="1"/>
      <c r="B7727" s="1" t="s">
        <v>47</v>
      </c>
      <c r="C7727" s="1" t="s">
        <v>58</v>
      </c>
      <c r="D7727" s="1">
        <v>142.75</v>
      </c>
      <c r="E7727" s="6">
        <v>3.13</v>
      </c>
      <c r="F7727" s="18">
        <v>0.375</v>
      </c>
      <c r="G7727" s="1">
        <v>24.6</v>
      </c>
      <c r="H7727" s="1">
        <v>73.5</v>
      </c>
      <c r="I7727" s="1">
        <v>24.8</v>
      </c>
      <c r="J7727" s="1">
        <v>0.3</v>
      </c>
      <c r="K7727" s="1">
        <v>600</v>
      </c>
      <c r="L7727" s="1">
        <v>410</v>
      </c>
      <c r="M7727" s="6">
        <f t="shared" si="737"/>
        <v>24.922468978373558</v>
      </c>
      <c r="N7727" s="19">
        <v>0.5</v>
      </c>
      <c r="O7727" s="11" cm="1">
        <f t="array" ref="O7727">ROUND(_xlfn.SWITCH(C7727,"建筑专教",IF(S7727&gt;0.1,1.38,1.28),"阶梯教室",IF(S7727&gt;0.1,1.15,1.05),"公共教室",IF(S7727&gt;0.1,1.22,1.12),IF(S7727&gt;0.1,1.2,1.1))+(MOD(ROW()*11,31)/31-0.5)*0.06,2)</f>
        <v>1.4</v>
      </c>
      <c r="P7727" s="12">
        <f t="shared" si="736"/>
        <v>0.23</v>
      </c>
      <c r="Q7727" s="13">
        <f t="shared" si="738"/>
        <v>-0.71962270277235363</v>
      </c>
      <c r="R7727" s="1">
        <v>2.08</v>
      </c>
      <c r="S7727" s="1">
        <v>0.56999999999999995</v>
      </c>
      <c r="T7727" s="1">
        <v>0.24</v>
      </c>
      <c r="U7727" s="4" t="s">
        <v>60</v>
      </c>
      <c r="V7727">
        <v>0.49</v>
      </c>
      <c r="W7727">
        <v>0.4</v>
      </c>
      <c r="X7727">
        <v>0.75</v>
      </c>
      <c r="Y7727">
        <v>2.38</v>
      </c>
      <c r="Z7727">
        <v>0.25</v>
      </c>
      <c r="AA7727" s="5">
        <f t="shared" si="739"/>
        <v>2.8899999999999997</v>
      </c>
      <c r="AB7727" s="15" cm="1">
        <f t="array" ref="AB7727">_xlfn.SWITCH(U7727,"夏",122,"冬",90,"春",153,"秋",153,0)</f>
        <v>122</v>
      </c>
      <c r="AC7727" s="16">
        <f t="shared" si="740"/>
        <v>352.58</v>
      </c>
      <c r="AD7727" s="5">
        <f>IFERROR(AA7727/D7727,0)</f>
        <v>2.0245183887915935E-2</v>
      </c>
      <c r="AE7727" s="15">
        <f t="shared" si="741"/>
        <v>0.33424657534246577</v>
      </c>
      <c r="AF7727" s="5">
        <f>IFERROR(AD7727*AE7727*48,0)</f>
        <v>0.32481040232228964</v>
      </c>
    </row>
    <row r="7728" spans="1:32" x14ac:dyDescent="0.15">
      <c r="A7728" s="1"/>
      <c r="B7728" s="1" t="s">
        <v>47</v>
      </c>
      <c r="C7728" s="1" t="s">
        <v>58</v>
      </c>
      <c r="D7728" s="1">
        <v>142.75</v>
      </c>
      <c r="E7728" s="6">
        <v>3.13</v>
      </c>
      <c r="F7728" s="18">
        <v>0.39583333333333298</v>
      </c>
      <c r="G7728" s="1">
        <v>25.3</v>
      </c>
      <c r="H7728" s="1">
        <v>70.5</v>
      </c>
      <c r="I7728" s="1">
        <v>25.5</v>
      </c>
      <c r="J7728" s="1">
        <v>0.3</v>
      </c>
      <c r="K7728" s="1">
        <v>580</v>
      </c>
      <c r="L7728" s="1">
        <v>510</v>
      </c>
      <c r="M7728" s="6">
        <f t="shared" si="737"/>
        <v>25.621610537219851</v>
      </c>
      <c r="N7728" s="19">
        <v>0.5</v>
      </c>
      <c r="O7728" s="11" cm="1">
        <f t="array" ref="O7728">ROUND(_xlfn.SWITCH(C7728,"建筑专教",IF(S7728&gt;0.1,1.38,1.28),"阶梯教室",IF(S7728&gt;0.1,1.15,1.05),"公共教室",IF(S7728&gt;0.1,1.22,1.12),IF(S7728&gt;0.1,1.2,1.1))+(MOD(ROW()*11,31)/31-0.5)*0.06,2)</f>
        <v>1.36</v>
      </c>
      <c r="P7728" s="12">
        <f t="shared" si="736"/>
        <v>0.21</v>
      </c>
      <c r="Q7728" s="13">
        <f t="shared" si="738"/>
        <v>-0.58053454857697406</v>
      </c>
      <c r="R7728" s="1">
        <v>2.14</v>
      </c>
      <c r="S7728" s="1">
        <v>0.54</v>
      </c>
      <c r="T7728" s="1">
        <v>0.47499999999999998</v>
      </c>
      <c r="U7728" s="4" t="s">
        <v>60</v>
      </c>
      <c r="V7728">
        <v>0.49</v>
      </c>
      <c r="W7728">
        <v>0.4</v>
      </c>
      <c r="X7728">
        <v>0.75</v>
      </c>
      <c r="Y7728">
        <v>2.38</v>
      </c>
      <c r="Z7728">
        <v>0.25</v>
      </c>
      <c r="AA7728" s="5">
        <f t="shared" si="739"/>
        <v>3.1550000000000002</v>
      </c>
      <c r="AB7728" s="15" cm="1">
        <f t="array" ref="AB7728">_xlfn.SWITCH(U7728,"夏",122,"冬",90,"春",153,"秋",153,0)</f>
        <v>122</v>
      </c>
      <c r="AC7728" s="16">
        <f t="shared" si="740"/>
        <v>384.91</v>
      </c>
      <c r="AD7728" s="5">
        <f>IFERROR(AA7728/D7728,0)</f>
        <v>2.2101576182136606E-2</v>
      </c>
      <c r="AE7728" s="15">
        <f t="shared" si="741"/>
        <v>0.33424657534246577</v>
      </c>
      <c r="AF7728" s="5">
        <f>IFERROR(AD7728*AE7728*48,0)</f>
        <v>0.35459405513038894</v>
      </c>
    </row>
    <row r="7729" spans="1:32" x14ac:dyDescent="0.15">
      <c r="A7729" s="1"/>
      <c r="B7729" s="1" t="s">
        <v>47</v>
      </c>
      <c r="C7729" s="1" t="s">
        <v>58</v>
      </c>
      <c r="D7729" s="1">
        <v>142.75</v>
      </c>
      <c r="E7729" s="6">
        <v>3.13</v>
      </c>
      <c r="F7729" s="18">
        <v>0.41666666666666702</v>
      </c>
      <c r="G7729" s="1">
        <v>26</v>
      </c>
      <c r="H7729" s="1">
        <v>67.5</v>
      </c>
      <c r="I7729" s="1">
        <v>26.2</v>
      </c>
      <c r="J7729" s="1">
        <v>0.3</v>
      </c>
      <c r="K7729" s="1">
        <v>560</v>
      </c>
      <c r="L7729" s="1">
        <v>610</v>
      </c>
      <c r="M7729" s="6">
        <f t="shared" si="737"/>
        <v>26.320760095458695</v>
      </c>
      <c r="N7729" s="19">
        <v>0.5</v>
      </c>
      <c r="O7729" s="11" cm="1">
        <f t="array" ref="O7729">ROUND(_xlfn.SWITCH(C7729,"建筑专教",IF(S7729&gt;0.1,1.38,1.28),"阶梯教室",IF(S7729&gt;0.1,1.15,1.05),"公共教室",IF(S7729&gt;0.1,1.22,1.12),IF(S7729&gt;0.1,1.2,1.1))+(MOD(ROW()*11,31)/31-0.5)*0.06,2)</f>
        <v>1.38</v>
      </c>
      <c r="P7729" s="12">
        <f t="shared" si="736"/>
        <v>0.19</v>
      </c>
      <c r="Q7729" s="13">
        <f t="shared" si="738"/>
        <v>-0.30378725888705954</v>
      </c>
      <c r="R7729" s="1">
        <v>2.2000000000000002</v>
      </c>
      <c r="S7729" s="1">
        <v>0.5</v>
      </c>
      <c r="T7729" s="1">
        <v>0.34</v>
      </c>
      <c r="U7729" s="4" t="s">
        <v>60</v>
      </c>
      <c r="V7729">
        <v>0.49</v>
      </c>
      <c r="W7729">
        <v>0.4</v>
      </c>
      <c r="X7729">
        <v>0.75</v>
      </c>
      <c r="Y7729">
        <v>2.38</v>
      </c>
      <c r="Z7729">
        <v>0.25</v>
      </c>
      <c r="AA7729" s="5">
        <f t="shared" si="739"/>
        <v>3.04</v>
      </c>
      <c r="AB7729" s="15" cm="1">
        <f t="array" ref="AB7729">_xlfn.SWITCH(U7729,"夏",122,"冬",90,"春",153,"秋",153,0)</f>
        <v>122</v>
      </c>
      <c r="AC7729" s="16">
        <f t="shared" si="740"/>
        <v>370.88</v>
      </c>
      <c r="AD7729" s="5">
        <f>IFERROR(AA7729/D7729,0)</f>
        <v>2.1295971978984238E-2</v>
      </c>
      <c r="AE7729" s="15">
        <f t="shared" si="741"/>
        <v>0.33424657534246577</v>
      </c>
      <c r="AF7729" s="5">
        <f>IFERROR(AD7729*AE7729*48,0)</f>
        <v>0.34166907372310051</v>
      </c>
    </row>
    <row r="7730" spans="1:32" x14ac:dyDescent="0.15">
      <c r="A7730" s="1"/>
      <c r="B7730" s="1" t="s">
        <v>47</v>
      </c>
      <c r="C7730" s="1" t="s">
        <v>58</v>
      </c>
      <c r="D7730" s="1">
        <v>142.75</v>
      </c>
      <c r="E7730" s="6">
        <v>3.13</v>
      </c>
      <c r="F7730" s="18">
        <v>0.4375</v>
      </c>
      <c r="G7730" s="1">
        <v>26.7</v>
      </c>
      <c r="H7730" s="1">
        <v>64.5</v>
      </c>
      <c r="I7730" s="1">
        <v>26.9</v>
      </c>
      <c r="J7730" s="1">
        <v>0.3</v>
      </c>
      <c r="K7730" s="1">
        <v>540</v>
      </c>
      <c r="L7730" s="1">
        <v>710</v>
      </c>
      <c r="M7730" s="6">
        <f t="shared" si="737"/>
        <v>27.019917560207261</v>
      </c>
      <c r="N7730" s="19">
        <v>0.5</v>
      </c>
      <c r="O7730" s="11" cm="1">
        <f t="array" ref="O7730">ROUND(_xlfn.SWITCH(C7730,"建筑专教",IF(S7730&gt;0.1,1.38,1.28),"阶梯教室",IF(S7730&gt;0.1,1.15,1.05),"公共教室",IF(S7730&gt;0.1,1.22,1.12),IF(S7730&gt;0.1,1.2,1.1))+(MOD(ROW()*11,31)/31-0.5)*0.06,2)</f>
        <v>1.4</v>
      </c>
      <c r="P7730" s="12">
        <f t="shared" si="736"/>
        <v>0.16</v>
      </c>
      <c r="Q7730" s="13">
        <f t="shared" si="738"/>
        <v>-3.5595437277579835E-2</v>
      </c>
      <c r="R7730" s="1">
        <v>2.2599999999999998</v>
      </c>
      <c r="S7730" s="1">
        <v>0.46</v>
      </c>
      <c r="T7730" s="1">
        <v>0.27</v>
      </c>
      <c r="U7730" s="4" t="s">
        <v>60</v>
      </c>
      <c r="V7730">
        <v>0.49</v>
      </c>
      <c r="W7730">
        <v>0.4</v>
      </c>
      <c r="X7730">
        <v>0.75</v>
      </c>
      <c r="Y7730">
        <v>2.38</v>
      </c>
      <c r="Z7730">
        <v>0.25</v>
      </c>
      <c r="AA7730" s="5">
        <f t="shared" si="739"/>
        <v>2.9899999999999998</v>
      </c>
      <c r="AB7730" s="15" cm="1">
        <f t="array" ref="AB7730">_xlfn.SWITCH(U7730,"夏",122,"冬",90,"春",153,"秋",153,0)</f>
        <v>122</v>
      </c>
      <c r="AC7730" s="16">
        <f t="shared" si="740"/>
        <v>364.78</v>
      </c>
      <c r="AD7730" s="5">
        <f>IFERROR(AA7730/D7730,0)</f>
        <v>2.0945709281961468E-2</v>
      </c>
      <c r="AE7730" s="15">
        <f t="shared" si="741"/>
        <v>0.33424657534246577</v>
      </c>
      <c r="AF7730" s="5">
        <f>IFERROR(AD7730*AE7730*48,0)</f>
        <v>0.33604951658949689</v>
      </c>
    </row>
    <row r="7731" spans="1:32" x14ac:dyDescent="0.15">
      <c r="A7731" s="1"/>
      <c r="B7731" s="1" t="s">
        <v>47</v>
      </c>
      <c r="C7731" s="1" t="s">
        <v>58</v>
      </c>
      <c r="D7731" s="1">
        <v>142.75</v>
      </c>
      <c r="E7731" s="6">
        <v>3.13</v>
      </c>
      <c r="F7731" s="18">
        <v>0.45833333333333298</v>
      </c>
      <c r="G7731" s="1">
        <v>27.4</v>
      </c>
      <c r="H7731" s="1">
        <v>61.5</v>
      </c>
      <c r="I7731" s="1">
        <v>27.6</v>
      </c>
      <c r="J7731" s="1">
        <v>0.3</v>
      </c>
      <c r="K7731" s="1">
        <v>520</v>
      </c>
      <c r="L7731" s="1">
        <v>810</v>
      </c>
      <c r="M7731" s="6">
        <f t="shared" si="737"/>
        <v>27.719082839872044</v>
      </c>
      <c r="N7731" s="19">
        <v>0.5</v>
      </c>
      <c r="O7731" s="11" cm="1">
        <f t="array" ref="O7731">ROUND(_xlfn.SWITCH(C7731,"建筑专教",IF(S7731&gt;0.1,1.38,1.28),"阶梯教室",IF(S7731&gt;0.1,1.15,1.05),"公共教室",IF(S7731&gt;0.1,1.22,1.12),IF(S7731&gt;0.1,1.2,1.1))+(MOD(ROW()*11,31)/31-0.5)*0.06,2)</f>
        <v>1.37</v>
      </c>
      <c r="P7731" s="12">
        <f t="shared" si="736"/>
        <v>0.14000000000000001</v>
      </c>
      <c r="Q7731" s="13">
        <f t="shared" si="738"/>
        <v>0.14213601593316857</v>
      </c>
      <c r="R7731" s="1">
        <v>2.3199999999999998</v>
      </c>
      <c r="S7731" s="1">
        <v>0.25</v>
      </c>
      <c r="T7731" s="1">
        <v>0.24</v>
      </c>
      <c r="U7731" s="4" t="s">
        <v>60</v>
      </c>
      <c r="V7731">
        <v>0.49</v>
      </c>
      <c r="W7731">
        <v>0.4</v>
      </c>
      <c r="X7731">
        <v>0.75</v>
      </c>
      <c r="Y7731">
        <v>2.38</v>
      </c>
      <c r="Z7731">
        <v>0.25</v>
      </c>
      <c r="AA7731" s="5">
        <f t="shared" si="739"/>
        <v>2.8099999999999996</v>
      </c>
      <c r="AB7731" s="15" cm="1">
        <f t="array" ref="AB7731">_xlfn.SWITCH(U7731,"夏",122,"冬",90,"春",153,"秋",153,0)</f>
        <v>122</v>
      </c>
      <c r="AC7731" s="16">
        <f t="shared" si="740"/>
        <v>342.81999999999994</v>
      </c>
      <c r="AD7731" s="5">
        <f>IFERROR(AA7731/D7731,0)</f>
        <v>1.9684763572679505E-2</v>
      </c>
      <c r="AE7731" s="15">
        <f t="shared" si="741"/>
        <v>0.33424657534246577</v>
      </c>
      <c r="AF7731" s="5">
        <f>IFERROR(AD7731*AE7731*48,0)</f>
        <v>0.31581911090852377</v>
      </c>
    </row>
    <row r="7732" spans="1:32" x14ac:dyDescent="0.15">
      <c r="A7732" s="1"/>
      <c r="B7732" s="1" t="s">
        <v>47</v>
      </c>
      <c r="C7732" s="1" t="s">
        <v>58</v>
      </c>
      <c r="D7732" s="1">
        <v>142.75</v>
      </c>
      <c r="E7732" s="6">
        <v>3.13</v>
      </c>
      <c r="F7732" s="18">
        <v>0.47916666666666702</v>
      </c>
      <c r="G7732" s="1">
        <v>28.1</v>
      </c>
      <c r="H7732" s="1">
        <v>58.5</v>
      </c>
      <c r="I7732" s="1">
        <v>28.3</v>
      </c>
      <c r="J7732" s="1">
        <v>0.3</v>
      </c>
      <c r="K7732" s="1">
        <v>500</v>
      </c>
      <c r="L7732" s="1">
        <v>910</v>
      </c>
      <c r="M7732" s="6">
        <f t="shared" si="737"/>
        <v>28.41825584412868</v>
      </c>
      <c r="N7732" s="19">
        <v>0.5</v>
      </c>
      <c r="O7732" s="11" cm="1">
        <f t="array" ref="O7732">ROUND(_xlfn.SWITCH(C7732,"建筑专教",IF(S7732&gt;0.1,1.38,1.28),"阶梯教室",IF(S7732&gt;0.1,1.15,1.05),"公共教室",IF(S7732&gt;0.1,1.22,1.12),IF(S7732&gt;0.1,1.2,1.1))+(MOD(ROW()*11,31)/31-0.5)*0.06,2)</f>
        <v>1.39</v>
      </c>
      <c r="P7732" s="12">
        <f t="shared" si="736"/>
        <v>0.12</v>
      </c>
      <c r="Q7732" s="13">
        <f t="shared" si="738"/>
        <v>0.4054470733404309</v>
      </c>
      <c r="R7732" s="1">
        <v>2.38</v>
      </c>
      <c r="S7732" s="1">
        <v>0.18</v>
      </c>
      <c r="T7732" s="1">
        <v>0.22700000000000001</v>
      </c>
      <c r="U7732" s="4" t="s">
        <v>60</v>
      </c>
      <c r="V7732">
        <v>0.49</v>
      </c>
      <c r="W7732">
        <v>0.4</v>
      </c>
      <c r="X7732">
        <v>0.75</v>
      </c>
      <c r="Y7732">
        <v>2.38</v>
      </c>
      <c r="Z7732">
        <v>0.25</v>
      </c>
      <c r="AA7732" s="5">
        <f t="shared" si="739"/>
        <v>2.7869999999999999</v>
      </c>
      <c r="AB7732" s="15" cm="1">
        <f t="array" ref="AB7732">_xlfn.SWITCH(U7732,"夏",122,"冬",90,"春",153,"秋",153,0)</f>
        <v>122</v>
      </c>
      <c r="AC7732" s="16">
        <f t="shared" si="740"/>
        <v>340.01400000000001</v>
      </c>
      <c r="AD7732" s="5">
        <f>IFERROR(AA7732/D7732,0)</f>
        <v>1.9523642732049037E-2</v>
      </c>
      <c r="AE7732" s="15">
        <f t="shared" si="741"/>
        <v>0.33424657534246577</v>
      </c>
      <c r="AF7732" s="5">
        <f>IFERROR(AD7732*AE7732*48,0)</f>
        <v>0.31323411462706618</v>
      </c>
    </row>
    <row r="7733" spans="1:32" x14ac:dyDescent="0.15">
      <c r="A7733" s="1"/>
      <c r="B7733" s="1" t="s">
        <v>47</v>
      </c>
      <c r="C7733" s="1" t="s">
        <v>58</v>
      </c>
      <c r="D7733" s="1">
        <v>142.75</v>
      </c>
      <c r="E7733" s="6">
        <v>3.13</v>
      </c>
      <c r="F7733" s="18">
        <v>0.5</v>
      </c>
      <c r="G7733" s="1">
        <v>28.8</v>
      </c>
      <c r="H7733" s="1">
        <v>55.5</v>
      </c>
      <c r="I7733" s="1">
        <v>29</v>
      </c>
      <c r="J7733" s="1">
        <v>0.3</v>
      </c>
      <c r="K7733" s="1">
        <v>480</v>
      </c>
      <c r="L7733" s="1">
        <v>1010</v>
      </c>
      <c r="M7733" s="6">
        <f t="shared" si="737"/>
        <v>29.11743648390086</v>
      </c>
      <c r="N7733" s="19">
        <v>0.5</v>
      </c>
      <c r="O7733" s="11" cm="1">
        <f t="array" ref="O7733">ROUND(_xlfn.SWITCH(C7733,"建筑专教",IF(S7733&gt;0.1,1.38,1.28),"阶梯教室",IF(S7733&gt;0.1,1.15,1.05),"公共教室",IF(S7733&gt;0.1,1.22,1.12),IF(S7733&gt;0.1,1.2,1.1))+(MOD(ROW()*11,31)/31-0.5)*0.06,2)</f>
        <v>1.41</v>
      </c>
      <c r="P7733" s="12">
        <f t="shared" si="736"/>
        <v>0.09</v>
      </c>
      <c r="Q7733" s="13">
        <f t="shared" si="738"/>
        <v>0.66082335086506205</v>
      </c>
      <c r="R7733" s="1">
        <v>2.2799999999999998</v>
      </c>
      <c r="S7733" s="1">
        <v>0.12</v>
      </c>
      <c r="T7733" s="1">
        <v>0.26</v>
      </c>
      <c r="U7733" s="4" t="s">
        <v>60</v>
      </c>
      <c r="V7733">
        <v>0.49</v>
      </c>
      <c r="W7733">
        <v>0.4</v>
      </c>
      <c r="X7733">
        <v>0.75</v>
      </c>
      <c r="Y7733">
        <v>2.38</v>
      </c>
      <c r="Z7733">
        <v>0.25</v>
      </c>
      <c r="AA7733" s="5">
        <f t="shared" si="739"/>
        <v>2.66</v>
      </c>
      <c r="AB7733" s="15" cm="1">
        <f t="array" ref="AB7733">_xlfn.SWITCH(U7733,"夏",122,"冬",90,"春",153,"秋",153,0)</f>
        <v>122</v>
      </c>
      <c r="AC7733" s="16">
        <f t="shared" si="740"/>
        <v>324.52000000000004</v>
      </c>
      <c r="AD7733" s="5">
        <f>IFERROR(AA7733/D7733,0)</f>
        <v>1.863397548161121E-2</v>
      </c>
      <c r="AE7733" s="15">
        <f t="shared" si="741"/>
        <v>0.33424657534246577</v>
      </c>
      <c r="AF7733" s="5">
        <f>IFERROR(AD7733*AE7733*48,0)</f>
        <v>0.29896043950771301</v>
      </c>
    </row>
    <row r="7734" spans="1:32" x14ac:dyDescent="0.15">
      <c r="A7734" s="1"/>
      <c r="B7734" s="1" t="s">
        <v>47</v>
      </c>
      <c r="C7734" s="1" t="s">
        <v>58</v>
      </c>
      <c r="D7734" s="1">
        <v>142.75</v>
      </c>
      <c r="E7734" s="6">
        <v>3.13</v>
      </c>
      <c r="F7734" s="18">
        <v>0.52083333333333304</v>
      </c>
      <c r="G7734" s="1">
        <v>28.6</v>
      </c>
      <c r="H7734" s="1">
        <v>56.5</v>
      </c>
      <c r="I7734" s="1">
        <v>28.8</v>
      </c>
      <c r="J7734" s="1">
        <v>0.3</v>
      </c>
      <c r="K7734" s="1">
        <v>490</v>
      </c>
      <c r="L7734" s="1">
        <v>960</v>
      </c>
      <c r="M7734" s="6">
        <f t="shared" si="737"/>
        <v>28.917669812834049</v>
      </c>
      <c r="N7734" s="19">
        <v>0.5</v>
      </c>
      <c r="O7734" s="11" cm="1">
        <f t="array" ref="O7734">ROUND(_xlfn.SWITCH(C7734,"建筑专教",IF(S7734&gt;0.1,1.38,1.28),"阶梯教室",IF(S7734&gt;0.1,1.15,1.05),"公共教室",IF(S7734&gt;0.1,1.22,1.12),IF(S7734&gt;0.1,1.2,1.1))+(MOD(ROW()*11,31)/31-0.5)*0.06,2)</f>
        <v>1.37</v>
      </c>
      <c r="P7734" s="12">
        <f t="shared" si="736"/>
        <v>0.11</v>
      </c>
      <c r="Q7734" s="13">
        <f t="shared" si="738"/>
        <v>0.54184577120246535</v>
      </c>
      <c r="R7734" s="1">
        <v>2.2799999999999998</v>
      </c>
      <c r="S7734" s="1">
        <v>0.15</v>
      </c>
      <c r="T7734" s="1">
        <v>0.26</v>
      </c>
      <c r="U7734" s="4" t="s">
        <v>60</v>
      </c>
      <c r="V7734">
        <v>0.49</v>
      </c>
      <c r="W7734">
        <v>0.4</v>
      </c>
      <c r="X7734">
        <v>0.75</v>
      </c>
      <c r="Y7734">
        <v>2.38</v>
      </c>
      <c r="Z7734">
        <v>0.25</v>
      </c>
      <c r="AA7734" s="5">
        <f t="shared" si="739"/>
        <v>2.6899999999999995</v>
      </c>
      <c r="AB7734" s="15" cm="1">
        <f t="array" ref="AB7734">_xlfn.SWITCH(U7734,"夏",122,"冬",90,"春",153,"秋",153,0)</f>
        <v>122</v>
      </c>
      <c r="AC7734" s="16">
        <f t="shared" si="740"/>
        <v>328.17999999999995</v>
      </c>
      <c r="AD7734" s="5">
        <f>IFERROR(AA7734/D7734,0)</f>
        <v>1.8844133099824866E-2</v>
      </c>
      <c r="AE7734" s="15">
        <f t="shared" si="741"/>
        <v>0.33424657534246577</v>
      </c>
      <c r="AF7734" s="5">
        <f>IFERROR(AD7734*AE7734*48,0)</f>
        <v>0.30233217378787514</v>
      </c>
    </row>
    <row r="7735" spans="1:32" x14ac:dyDescent="0.15">
      <c r="A7735" s="1"/>
      <c r="B7735" s="1" t="s">
        <v>47</v>
      </c>
      <c r="C7735" s="1" t="s">
        <v>58</v>
      </c>
      <c r="D7735" s="1">
        <v>142.75</v>
      </c>
      <c r="E7735" s="6">
        <v>3.13</v>
      </c>
      <c r="F7735" s="18">
        <v>0.54166666666666696</v>
      </c>
      <c r="G7735" s="1">
        <v>28.4</v>
      </c>
      <c r="H7735" s="1">
        <v>57.5</v>
      </c>
      <c r="I7735" s="1">
        <v>28.6</v>
      </c>
      <c r="J7735" s="1">
        <v>0.3</v>
      </c>
      <c r="K7735" s="1">
        <v>500</v>
      </c>
      <c r="L7735" s="1">
        <v>910</v>
      </c>
      <c r="M7735" s="6">
        <f t="shared" si="737"/>
        <v>28.717903759934359</v>
      </c>
      <c r="N7735" s="19">
        <v>0.5</v>
      </c>
      <c r="O7735" s="11" cm="1">
        <f t="array" ref="O7735">ROUND(_xlfn.SWITCH(C7735,"建筑专教",IF(S7735&gt;0.1,1.38,1.28),"阶梯教室",IF(S7735&gt;0.1,1.15,1.05),"公共教室",IF(S7735&gt;0.1,1.22,1.12),IF(S7735&gt;0.1,1.2,1.1))+(MOD(ROW()*11,31)/31-0.5)*0.06,2)</f>
        <v>1.29</v>
      </c>
      <c r="P7735" s="12">
        <f t="shared" si="736"/>
        <v>0.12</v>
      </c>
      <c r="Q7735" s="13">
        <f t="shared" si="738"/>
        <v>0.35175867431021074</v>
      </c>
      <c r="R7735" s="1">
        <v>2.2799999999999998</v>
      </c>
      <c r="S7735" s="1">
        <v>0.08</v>
      </c>
      <c r="T7735" s="1">
        <v>0.24</v>
      </c>
      <c r="U7735" s="4" t="s">
        <v>60</v>
      </c>
      <c r="V7735">
        <v>0.49</v>
      </c>
      <c r="W7735">
        <v>0.4</v>
      </c>
      <c r="X7735">
        <v>0.75</v>
      </c>
      <c r="Y7735">
        <v>2.38</v>
      </c>
      <c r="Z7735">
        <v>0.25</v>
      </c>
      <c r="AA7735" s="5">
        <f t="shared" si="739"/>
        <v>2.5999999999999996</v>
      </c>
      <c r="AB7735" s="15" cm="1">
        <f t="array" ref="AB7735">_xlfn.SWITCH(U7735,"夏",122,"冬",90,"春",153,"秋",153,0)</f>
        <v>122</v>
      </c>
      <c r="AC7735" s="16">
        <f t="shared" si="740"/>
        <v>317.19999999999993</v>
      </c>
      <c r="AD7735" s="5">
        <f>IFERROR(AA7735/D7735,0)</f>
        <v>1.8213660245183887E-2</v>
      </c>
      <c r="AE7735" s="15">
        <f t="shared" si="741"/>
        <v>0.33424657534246577</v>
      </c>
      <c r="AF7735" s="5">
        <f>IFERROR(AD7735*AE7735*48,0)</f>
        <v>0.29221697094738863</v>
      </c>
    </row>
    <row r="7736" spans="1:32" x14ac:dyDescent="0.15">
      <c r="A7736" s="1"/>
      <c r="B7736" s="1" t="s">
        <v>47</v>
      </c>
      <c r="C7736" s="1" t="s">
        <v>58</v>
      </c>
      <c r="D7736" s="1">
        <v>142.75</v>
      </c>
      <c r="E7736" s="6">
        <v>3.13</v>
      </c>
      <c r="F7736" s="18">
        <v>0.5625</v>
      </c>
      <c r="G7736" s="1">
        <v>28.2</v>
      </c>
      <c r="H7736" s="1">
        <v>58.5</v>
      </c>
      <c r="I7736" s="1">
        <v>28.4</v>
      </c>
      <c r="J7736" s="1">
        <v>0.3</v>
      </c>
      <c r="K7736" s="1">
        <v>510</v>
      </c>
      <c r="L7736" s="1">
        <v>860</v>
      </c>
      <c r="M7736" s="6">
        <f t="shared" si="737"/>
        <v>28.518138327249119</v>
      </c>
      <c r="N7736" s="19">
        <v>0.5</v>
      </c>
      <c r="O7736" s="11" cm="1">
        <f t="array" ref="O7736">ROUND(_xlfn.SWITCH(C7736,"建筑专教",IF(S7736&gt;0.1,1.38,1.28),"阶梯教室",IF(S7736&gt;0.1,1.15,1.05),"公共教室",IF(S7736&gt;0.1,1.22,1.12),IF(S7736&gt;0.1,1.2,1.1))+(MOD(ROW()*11,31)/31-0.5)*0.06,2)</f>
        <v>1.35</v>
      </c>
      <c r="P7736" s="12">
        <f t="shared" si="736"/>
        <v>0.13</v>
      </c>
      <c r="Q7736" s="13">
        <f t="shared" si="738"/>
        <v>0.37812505432078686</v>
      </c>
      <c r="R7736" s="1">
        <v>2.2799999999999998</v>
      </c>
      <c r="S7736" s="1">
        <v>0.25</v>
      </c>
      <c r="T7736" s="1">
        <v>0.47499999999999998</v>
      </c>
      <c r="U7736" s="4" t="s">
        <v>60</v>
      </c>
      <c r="V7736">
        <v>0.49</v>
      </c>
      <c r="W7736">
        <v>0.4</v>
      </c>
      <c r="X7736">
        <v>0.75</v>
      </c>
      <c r="Y7736">
        <v>2.38</v>
      </c>
      <c r="Z7736">
        <v>0.25</v>
      </c>
      <c r="AA7736" s="5">
        <f t="shared" si="739"/>
        <v>3.0049999999999999</v>
      </c>
      <c r="AB7736" s="15" cm="1">
        <f t="array" ref="AB7736">_xlfn.SWITCH(U7736,"夏",122,"冬",90,"春",153,"秋",153,0)</f>
        <v>122</v>
      </c>
      <c r="AC7736" s="16">
        <f t="shared" si="740"/>
        <v>366.61</v>
      </c>
      <c r="AD7736" s="5">
        <f>IFERROR(AA7736/D7736,0)</f>
        <v>2.10507880910683E-2</v>
      </c>
      <c r="AE7736" s="15">
        <f t="shared" si="741"/>
        <v>0.33424657534246577</v>
      </c>
      <c r="AF7736" s="5">
        <f>IFERROR(AD7736*AE7736*48,0)</f>
        <v>0.33773538372957801</v>
      </c>
    </row>
    <row r="7737" spans="1:32" x14ac:dyDescent="0.15">
      <c r="A7737" s="1"/>
      <c r="B7737" s="1" t="s">
        <v>47</v>
      </c>
      <c r="C7737" s="1" t="s">
        <v>58</v>
      </c>
      <c r="D7737" s="1">
        <v>142.75</v>
      </c>
      <c r="E7737" s="6">
        <v>3.13</v>
      </c>
      <c r="F7737" s="18">
        <v>0.58333333333333304</v>
      </c>
      <c r="G7737" s="1">
        <v>28</v>
      </c>
      <c r="H7737" s="1">
        <v>59.5</v>
      </c>
      <c r="I7737" s="1">
        <v>28.2</v>
      </c>
      <c r="J7737" s="1">
        <v>0.3</v>
      </c>
      <c r="K7737" s="1">
        <v>520</v>
      </c>
      <c r="L7737" s="1">
        <v>810</v>
      </c>
      <c r="M7737" s="6">
        <f t="shared" si="737"/>
        <v>28.318373516832992</v>
      </c>
      <c r="N7737" s="19">
        <v>0.5</v>
      </c>
      <c r="O7737" s="11" cm="1">
        <f t="array" ref="O7737">ROUND(_xlfn.SWITCH(C7737,"建筑专教",IF(S7737&gt;0.1,1.38,1.28),"阶梯教室",IF(S7737&gt;0.1,1.15,1.05),"公共教室",IF(S7737&gt;0.1,1.22,1.12),IF(S7737&gt;0.1,1.2,1.1))+(MOD(ROW()*11,31)/31-0.5)*0.06,2)</f>
        <v>1.37</v>
      </c>
      <c r="P7737" s="12">
        <f t="shared" si="736"/>
        <v>0.14000000000000001</v>
      </c>
      <c r="Q7737" s="13">
        <f t="shared" si="738"/>
        <v>0.34201682506182945</v>
      </c>
      <c r="R7737" s="1">
        <v>2.2799999999999998</v>
      </c>
      <c r="S7737" s="1">
        <v>0.18</v>
      </c>
      <c r="T7737" s="1">
        <v>0.47</v>
      </c>
      <c r="U7737" s="4" t="s">
        <v>60</v>
      </c>
      <c r="V7737">
        <v>0.49</v>
      </c>
      <c r="W7737">
        <v>0.4</v>
      </c>
      <c r="X7737">
        <v>0.75</v>
      </c>
      <c r="Y7737">
        <v>2.38</v>
      </c>
      <c r="Z7737">
        <v>0.25</v>
      </c>
      <c r="AA7737" s="5">
        <f t="shared" si="739"/>
        <v>2.9299999999999997</v>
      </c>
      <c r="AB7737" s="15" cm="1">
        <f t="array" ref="AB7737">_xlfn.SWITCH(U7737,"夏",122,"冬",90,"春",153,"秋",153,0)</f>
        <v>122</v>
      </c>
      <c r="AC7737" s="16">
        <f t="shared" si="740"/>
        <v>357.46</v>
      </c>
      <c r="AD7737" s="5">
        <f>IFERROR(AA7737/D7737,0)</f>
        <v>2.0525394045534148E-2</v>
      </c>
      <c r="AE7737" s="15">
        <f t="shared" si="741"/>
        <v>0.33424657534246577</v>
      </c>
      <c r="AF7737" s="5">
        <f>IFERROR(AD7737*AE7737*48,0)</f>
        <v>0.32930604802917257</v>
      </c>
    </row>
    <row r="7738" spans="1:32" x14ac:dyDescent="0.15">
      <c r="A7738" s="1"/>
      <c r="B7738" s="1" t="s">
        <v>47</v>
      </c>
      <c r="C7738" s="1" t="s">
        <v>58</v>
      </c>
      <c r="D7738" s="1">
        <v>142.75</v>
      </c>
      <c r="E7738" s="6">
        <v>3.13</v>
      </c>
      <c r="F7738" s="18">
        <v>0.60416666666666696</v>
      </c>
      <c r="G7738" s="1">
        <v>27.8</v>
      </c>
      <c r="H7738" s="1">
        <v>60.5</v>
      </c>
      <c r="I7738" s="1">
        <v>28</v>
      </c>
      <c r="J7738" s="1">
        <v>0.3</v>
      </c>
      <c r="K7738" s="1">
        <v>530</v>
      </c>
      <c r="L7738" s="1">
        <v>760</v>
      </c>
      <c r="M7738" s="6">
        <f t="shared" si="737"/>
        <v>28.118609330749223</v>
      </c>
      <c r="N7738" s="19">
        <v>0.5</v>
      </c>
      <c r="O7738" s="11" cm="1">
        <f t="array" ref="O7738">ROUND(_xlfn.SWITCH(C7738,"建筑专教",IF(S7738&gt;0.1,1.38,1.28),"阶梯教室",IF(S7738&gt;0.1,1.15,1.05),"公共教室",IF(S7738&gt;0.1,1.22,1.12),IF(S7738&gt;0.1,1.2,1.1))+(MOD(ROW()*11,31)/31-0.5)*0.06,2)</f>
        <v>1.39</v>
      </c>
      <c r="P7738" s="12">
        <f t="shared" si="736"/>
        <v>0.15</v>
      </c>
      <c r="Q7738" s="13">
        <f t="shared" si="738"/>
        <v>0.3070592391490945</v>
      </c>
      <c r="R7738" s="1">
        <v>2.2799999999999998</v>
      </c>
      <c r="S7738" s="1">
        <v>0.22</v>
      </c>
      <c r="T7738" s="1">
        <v>0.3</v>
      </c>
      <c r="U7738" s="4" t="s">
        <v>60</v>
      </c>
      <c r="V7738">
        <v>0.49</v>
      </c>
      <c r="W7738">
        <v>0.4</v>
      </c>
      <c r="X7738">
        <v>0.75</v>
      </c>
      <c r="Y7738">
        <v>2.38</v>
      </c>
      <c r="Z7738">
        <v>0.25</v>
      </c>
      <c r="AA7738" s="5">
        <f t="shared" si="739"/>
        <v>2.8</v>
      </c>
      <c r="AB7738" s="15" cm="1">
        <f t="array" ref="AB7738">_xlfn.SWITCH(U7738,"夏",122,"冬",90,"春",153,"秋",153,0)</f>
        <v>122</v>
      </c>
      <c r="AC7738" s="16">
        <f t="shared" si="740"/>
        <v>341.59999999999997</v>
      </c>
      <c r="AD7738" s="5">
        <f>IFERROR(AA7738/D7738,0)</f>
        <v>1.9614711033274956E-2</v>
      </c>
      <c r="AE7738" s="15">
        <f t="shared" si="741"/>
        <v>0.33424657534246577</v>
      </c>
      <c r="AF7738" s="5">
        <f>IFERROR(AD7738*AE7738*48,0)</f>
        <v>0.31469519948180313</v>
      </c>
    </row>
    <row r="7739" spans="1:32" x14ac:dyDescent="0.15">
      <c r="A7739" s="1"/>
      <c r="B7739" s="1" t="s">
        <v>47</v>
      </c>
      <c r="C7739" s="1" t="s">
        <v>58</v>
      </c>
      <c r="D7739" s="1">
        <v>142.75</v>
      </c>
      <c r="E7739" s="6">
        <v>3.13</v>
      </c>
      <c r="F7739" s="18">
        <v>0.625</v>
      </c>
      <c r="G7739" s="1">
        <v>27.6</v>
      </c>
      <c r="H7739" s="1">
        <v>61.5</v>
      </c>
      <c r="I7739" s="1">
        <v>27.8</v>
      </c>
      <c r="J7739" s="1">
        <v>0.3</v>
      </c>
      <c r="K7739" s="1">
        <v>540</v>
      </c>
      <c r="L7739" s="1">
        <v>710</v>
      </c>
      <c r="M7739" s="6">
        <f t="shared" si="737"/>
        <v>27.91884577106913</v>
      </c>
      <c r="N7739" s="19">
        <v>0.5</v>
      </c>
      <c r="O7739" s="11" cm="1">
        <f t="array" ref="O7739">ROUND(_xlfn.SWITCH(C7739,"建筑专教",IF(S7739&gt;0.1,1.38,1.28),"阶梯教室",IF(S7739&gt;0.1,1.15,1.05),"公共教室",IF(S7739&gt;0.1,1.22,1.12),IF(S7739&gt;0.1,1.2,1.1))+(MOD(ROW()*11,31)/31-0.5)*0.06,2)</f>
        <v>1.36</v>
      </c>
      <c r="P7739" s="12">
        <f t="shared" si="736"/>
        <v>0.16</v>
      </c>
      <c r="Q7739" s="13">
        <f t="shared" si="738"/>
        <v>0.19204941989061949</v>
      </c>
      <c r="R7739" s="1">
        <v>2.2799999999999998</v>
      </c>
      <c r="S7739" s="1">
        <v>0.25</v>
      </c>
      <c r="T7739" s="1">
        <v>0.26</v>
      </c>
      <c r="U7739" s="4" t="s">
        <v>60</v>
      </c>
      <c r="V7739">
        <v>0.49</v>
      </c>
      <c r="W7739">
        <v>0.4</v>
      </c>
      <c r="X7739">
        <v>0.75</v>
      </c>
      <c r="Y7739">
        <v>2.38</v>
      </c>
      <c r="Z7739">
        <v>0.25</v>
      </c>
      <c r="AA7739" s="5">
        <f t="shared" si="739"/>
        <v>2.79</v>
      </c>
      <c r="AB7739" s="15" cm="1">
        <f t="array" ref="AB7739">_xlfn.SWITCH(U7739,"夏",122,"冬",90,"春",153,"秋",153,0)</f>
        <v>122</v>
      </c>
      <c r="AC7739" s="16">
        <f t="shared" si="740"/>
        <v>340.38</v>
      </c>
      <c r="AD7739" s="5">
        <f>IFERROR(AA7739/D7739,0)</f>
        <v>1.9544658493870402E-2</v>
      </c>
      <c r="AE7739" s="15">
        <f t="shared" si="741"/>
        <v>0.33424657534246577</v>
      </c>
      <c r="AF7739" s="5">
        <f>IFERROR(AD7739*AE7739*48,0)</f>
        <v>0.31357128805508239</v>
      </c>
    </row>
    <row r="7740" spans="1:32" x14ac:dyDescent="0.15">
      <c r="A7740" s="1"/>
      <c r="B7740" s="1" t="s">
        <v>47</v>
      </c>
      <c r="C7740" s="1" t="s">
        <v>58</v>
      </c>
      <c r="D7740" s="1">
        <v>142.75</v>
      </c>
      <c r="E7740" s="6">
        <v>3.13</v>
      </c>
      <c r="F7740" s="18">
        <v>0.64583333333333304</v>
      </c>
      <c r="G7740" s="1">
        <v>27.4</v>
      </c>
      <c r="H7740" s="1">
        <v>62.5</v>
      </c>
      <c r="I7740" s="1">
        <v>27.6</v>
      </c>
      <c r="J7740" s="1">
        <v>0.3</v>
      </c>
      <c r="K7740" s="1">
        <v>550</v>
      </c>
      <c r="L7740" s="1">
        <v>660</v>
      </c>
      <c r="M7740" s="6">
        <f t="shared" si="737"/>
        <v>27.719082839872044</v>
      </c>
      <c r="N7740" s="19">
        <v>0.5</v>
      </c>
      <c r="O7740" s="11" cm="1">
        <f t="array" ref="O7740">ROUND(_xlfn.SWITCH(C7740,"建筑专教",IF(S7740&gt;0.1,1.38,1.28),"阶梯教室",IF(S7740&gt;0.1,1.15,1.05),"公共教室",IF(S7740&gt;0.1,1.22,1.12),IF(S7740&gt;0.1,1.2,1.1))+(MOD(ROW()*11,31)/31-0.5)*0.06,2)</f>
        <v>1.38</v>
      </c>
      <c r="P7740" s="12">
        <f t="shared" si="736"/>
        <v>0.18</v>
      </c>
      <c r="Q7740" s="13">
        <f t="shared" si="738"/>
        <v>0.15912787124641664</v>
      </c>
      <c r="R7740" s="1">
        <v>2.2799999999999998</v>
      </c>
      <c r="S7740" s="1">
        <v>0.18</v>
      </c>
      <c r="T7740" s="1">
        <v>0.23300000000000001</v>
      </c>
      <c r="U7740" s="4" t="s">
        <v>60</v>
      </c>
      <c r="V7740">
        <v>0.49</v>
      </c>
      <c r="W7740">
        <v>0.4</v>
      </c>
      <c r="X7740">
        <v>0.75</v>
      </c>
      <c r="Y7740">
        <v>2.38</v>
      </c>
      <c r="Z7740">
        <v>0.25</v>
      </c>
      <c r="AA7740" s="5">
        <f t="shared" si="739"/>
        <v>2.6930000000000001</v>
      </c>
      <c r="AB7740" s="15" cm="1">
        <f t="array" ref="AB7740">_xlfn.SWITCH(U7740,"夏",122,"冬",90,"春",153,"秋",153,0)</f>
        <v>122</v>
      </c>
      <c r="AC7740" s="16">
        <f t="shared" si="740"/>
        <v>328.54599999999999</v>
      </c>
      <c r="AD7740" s="5">
        <f>IFERROR(AA7740/D7740,0)</f>
        <v>1.8865148861646235E-2</v>
      </c>
      <c r="AE7740" s="15">
        <f t="shared" si="741"/>
        <v>0.33424657534246577</v>
      </c>
      <c r="AF7740" s="5">
        <f>IFERROR(AD7740*AE7740*48,0)</f>
        <v>0.30266934721589139</v>
      </c>
    </row>
    <row r="7741" spans="1:32" x14ac:dyDescent="0.15">
      <c r="A7741" s="1"/>
      <c r="B7741" s="1" t="s">
        <v>47</v>
      </c>
      <c r="C7741" s="1" t="s">
        <v>58</v>
      </c>
      <c r="D7741" s="1">
        <v>142.75</v>
      </c>
      <c r="E7741" s="6">
        <v>3.13</v>
      </c>
      <c r="F7741" s="18">
        <v>0.66666666666666696</v>
      </c>
      <c r="G7741" s="1">
        <v>27.2</v>
      </c>
      <c r="H7741" s="1">
        <v>63.5</v>
      </c>
      <c r="I7741" s="1">
        <v>27.4</v>
      </c>
      <c r="J7741" s="1">
        <v>0.3</v>
      </c>
      <c r="K7741" s="1">
        <v>560</v>
      </c>
      <c r="L7741" s="1">
        <v>610</v>
      </c>
      <c r="M7741" s="6">
        <f t="shared" si="737"/>
        <v>27.519320539246337</v>
      </c>
      <c r="N7741" s="19">
        <v>0.5</v>
      </c>
      <c r="O7741" s="11" cm="1">
        <f t="array" ref="O7741">ROUND(_xlfn.SWITCH(C7741,"建筑专教",IF(S7741&gt;0.1,1.38,1.28),"阶梯教室",IF(S7741&gt;0.1,1.15,1.05),"公共教室",IF(S7741&gt;0.1,1.22,1.12),IF(S7741&gt;0.1,1.2,1.1))+(MOD(ROW()*11,31)/31-0.5)*0.06,2)</f>
        <v>1.4</v>
      </c>
      <c r="P7741" s="12">
        <f t="shared" ref="P7741:P7804" si="742">IF(O7741=0,0,ROUND(MIN(MAX((K7741-400)/(320*E7741*IF(C7741="公共教室",0.95,IF(C7741="建筑专教",0.85,IF(C7741="阶梯教室",1.15,1)))),0),2),2))</f>
        <v>0.19</v>
      </c>
      <c r="Q7741" s="13">
        <f t="shared" si="738"/>
        <v>0.12721653293163826</v>
      </c>
      <c r="R7741" s="1">
        <v>2.2799999999999998</v>
      </c>
      <c r="S7741" s="1">
        <v>0.12</v>
      </c>
      <c r="T7741" s="1">
        <v>0.3</v>
      </c>
      <c r="U7741" s="4" t="s">
        <v>60</v>
      </c>
      <c r="V7741">
        <v>0.49</v>
      </c>
      <c r="W7741">
        <v>0.4</v>
      </c>
      <c r="X7741">
        <v>0.75</v>
      </c>
      <c r="Y7741">
        <v>2.38</v>
      </c>
      <c r="Z7741">
        <v>0.25</v>
      </c>
      <c r="AA7741" s="5">
        <f t="shared" si="739"/>
        <v>2.6999999999999997</v>
      </c>
      <c r="AB7741" s="15" cm="1">
        <f t="array" ref="AB7741">_xlfn.SWITCH(U7741,"夏",122,"冬",90,"春",153,"秋",153,0)</f>
        <v>122</v>
      </c>
      <c r="AC7741" s="16">
        <f t="shared" si="740"/>
        <v>329.4</v>
      </c>
      <c r="AD7741" s="5">
        <f>IFERROR(AA7741/D7741,0)</f>
        <v>1.8914185639229419E-2</v>
      </c>
      <c r="AE7741" s="15">
        <f t="shared" si="741"/>
        <v>0.33424657534246577</v>
      </c>
      <c r="AF7741" s="5">
        <f>IFERROR(AD7741*AE7741*48,0)</f>
        <v>0.30345608521459588</v>
      </c>
    </row>
    <row r="7742" spans="1:32" x14ac:dyDescent="0.15">
      <c r="A7742" s="1"/>
      <c r="B7742" s="1" t="s">
        <v>47</v>
      </c>
      <c r="C7742" s="1" t="s">
        <v>58</v>
      </c>
      <c r="D7742" s="1">
        <v>142.75</v>
      </c>
      <c r="E7742" s="6">
        <v>3.13</v>
      </c>
      <c r="F7742" s="18">
        <v>0.6875</v>
      </c>
      <c r="G7742" s="1">
        <v>27</v>
      </c>
      <c r="H7742" s="1">
        <v>64.5</v>
      </c>
      <c r="I7742" s="1">
        <v>27.2</v>
      </c>
      <c r="J7742" s="1">
        <v>0.3</v>
      </c>
      <c r="K7742" s="1">
        <v>570</v>
      </c>
      <c r="L7742" s="1">
        <v>560</v>
      </c>
      <c r="M7742" s="6">
        <f t="shared" si="737"/>
        <v>27.319558871287882</v>
      </c>
      <c r="N7742" s="19">
        <v>0.5</v>
      </c>
      <c r="O7742" s="11" cm="1">
        <f t="array" ref="O7742">ROUND(_xlfn.SWITCH(C7742,"建筑专教",IF(S7742&gt;0.1,1.38,1.28),"阶梯教室",IF(S7742&gt;0.1,1.15,1.05),"公共教室",IF(S7742&gt;0.1,1.22,1.12),IF(S7742&gt;0.1,1.2,1.1))+(MOD(ROW()*11,31)/31-0.5)*0.06,2)</f>
        <v>1.36</v>
      </c>
      <c r="P7742" s="12">
        <f t="shared" si="742"/>
        <v>0.2</v>
      </c>
      <c r="Q7742" s="13">
        <f t="shared" si="738"/>
        <v>-9.4375595398521559E-3</v>
      </c>
      <c r="R7742" s="1">
        <v>2.2799999999999998</v>
      </c>
      <c r="S7742" s="1">
        <v>0.15</v>
      </c>
      <c r="T7742" s="1">
        <v>0.26</v>
      </c>
      <c r="U7742" s="4" t="s">
        <v>60</v>
      </c>
      <c r="V7742">
        <v>0.49</v>
      </c>
      <c r="W7742">
        <v>0.4</v>
      </c>
      <c r="X7742">
        <v>0.75</v>
      </c>
      <c r="Y7742">
        <v>2.38</v>
      </c>
      <c r="Z7742">
        <v>0.25</v>
      </c>
      <c r="AA7742" s="5">
        <f t="shared" si="739"/>
        <v>2.6899999999999995</v>
      </c>
      <c r="AB7742" s="15" cm="1">
        <f t="array" ref="AB7742">_xlfn.SWITCH(U7742,"夏",122,"冬",90,"春",153,"秋",153,0)</f>
        <v>122</v>
      </c>
      <c r="AC7742" s="16">
        <f t="shared" si="740"/>
        <v>328.17999999999995</v>
      </c>
      <c r="AD7742" s="5">
        <f>IFERROR(AA7742/D7742,0)</f>
        <v>1.8844133099824866E-2</v>
      </c>
      <c r="AE7742" s="15">
        <f t="shared" si="741"/>
        <v>0.33424657534246577</v>
      </c>
      <c r="AF7742" s="5">
        <f>IFERROR(AD7742*AE7742*48,0)</f>
        <v>0.30233217378787514</v>
      </c>
    </row>
    <row r="7743" spans="1:32" x14ac:dyDescent="0.15">
      <c r="A7743" s="1"/>
      <c r="B7743" s="1" t="s">
        <v>47</v>
      </c>
      <c r="C7743" s="1" t="s">
        <v>58</v>
      </c>
      <c r="D7743" s="1">
        <v>142.75</v>
      </c>
      <c r="E7743" s="6">
        <v>3.13</v>
      </c>
      <c r="F7743" s="18">
        <v>0.70833333333333304</v>
      </c>
      <c r="G7743" s="1">
        <v>26.8</v>
      </c>
      <c r="H7743" s="1">
        <v>65.5</v>
      </c>
      <c r="I7743" s="1">
        <v>27</v>
      </c>
      <c r="J7743" s="1">
        <v>0.3</v>
      </c>
      <c r="K7743" s="1">
        <v>580</v>
      </c>
      <c r="L7743" s="1">
        <v>510</v>
      </c>
      <c r="M7743" s="6">
        <f t="shared" si="737"/>
        <v>27.119797838101249</v>
      </c>
      <c r="N7743" s="19">
        <v>0.5</v>
      </c>
      <c r="O7743" s="11" cm="1">
        <f t="array" ref="O7743">ROUND(_xlfn.SWITCH(C7743,"建筑专教",IF(S7743&gt;0.1,1.38,1.28),"阶梯教室",IF(S7743&gt;0.1,1.15,1.05),"公共教室",IF(S7743&gt;0.1,1.22,1.12),IF(S7743&gt;0.1,1.2,1.1))+(MOD(ROW()*11,31)/31-0.5)*0.06,2)</f>
        <v>1.28</v>
      </c>
      <c r="P7743" s="12">
        <f t="shared" si="742"/>
        <v>0.21</v>
      </c>
      <c r="Q7743" s="13">
        <f t="shared" si="738"/>
        <v>-0.23930018463523089</v>
      </c>
      <c r="R7743" s="1">
        <v>2.2799999999999998</v>
      </c>
      <c r="S7743" s="1">
        <v>0.08</v>
      </c>
      <c r="T7743" s="1">
        <v>0.24</v>
      </c>
      <c r="U7743" s="4" t="s">
        <v>60</v>
      </c>
      <c r="V7743">
        <v>0.49</v>
      </c>
      <c r="W7743">
        <v>0.4</v>
      </c>
      <c r="X7743">
        <v>0.75</v>
      </c>
      <c r="Y7743">
        <v>2.38</v>
      </c>
      <c r="Z7743">
        <v>0.25</v>
      </c>
      <c r="AA7743" s="5">
        <f t="shared" si="739"/>
        <v>2.5999999999999996</v>
      </c>
      <c r="AB7743" s="15" cm="1">
        <f t="array" ref="AB7743">_xlfn.SWITCH(U7743,"夏",122,"冬",90,"春",153,"秋",153,0)</f>
        <v>122</v>
      </c>
      <c r="AC7743" s="16">
        <f t="shared" si="740"/>
        <v>317.19999999999993</v>
      </c>
      <c r="AD7743" s="5">
        <f>IFERROR(AA7743/D7743,0)</f>
        <v>1.8213660245183887E-2</v>
      </c>
      <c r="AE7743" s="15">
        <f t="shared" si="741"/>
        <v>0.33424657534246577</v>
      </c>
      <c r="AF7743" s="5">
        <f>IFERROR(AD7743*AE7743*48,0)</f>
        <v>0.29221697094738863</v>
      </c>
    </row>
    <row r="7744" spans="1:32" x14ac:dyDescent="0.15">
      <c r="A7744" s="1"/>
      <c r="B7744" s="1" t="s">
        <v>47</v>
      </c>
      <c r="C7744" s="1" t="s">
        <v>58</v>
      </c>
      <c r="D7744" s="1">
        <v>142.75</v>
      </c>
      <c r="E7744" s="6">
        <v>3.13</v>
      </c>
      <c r="F7744" s="18">
        <v>0.72916666666666696</v>
      </c>
      <c r="G7744" s="1">
        <v>26.6</v>
      </c>
      <c r="H7744" s="1">
        <v>66.5</v>
      </c>
      <c r="I7744" s="1">
        <v>26.8</v>
      </c>
      <c r="J7744" s="1">
        <v>0.3</v>
      </c>
      <c r="K7744" s="1">
        <v>590</v>
      </c>
      <c r="L7744" s="1">
        <v>460</v>
      </c>
      <c r="M7744" s="6">
        <f t="shared" si="737"/>
        <v>26.920037441799309</v>
      </c>
      <c r="N7744" s="19">
        <v>0.5</v>
      </c>
      <c r="O7744" s="11" cm="1">
        <f t="array" ref="O7744">ROUND(_xlfn.SWITCH(C7744,"建筑专教",IF(S7744&gt;0.1,1.38,1.28),"阶梯教室",IF(S7744&gt;0.1,1.15,1.05),"公共教室",IF(S7744&gt;0.1,1.22,1.12),IF(S7744&gt;0.1,1.2,1.1))+(MOD(ROW()*11,31)/31-0.5)*0.06,2)</f>
        <v>1.4</v>
      </c>
      <c r="P7744" s="12">
        <f t="shared" si="742"/>
        <v>0.22</v>
      </c>
      <c r="Q7744" s="13">
        <f t="shared" si="738"/>
        <v>-6.8148561394815829E-2</v>
      </c>
      <c r="R7744" s="1">
        <v>2.2799999999999998</v>
      </c>
      <c r="S7744" s="1">
        <v>0.25</v>
      </c>
      <c r="T7744" s="1">
        <v>0.47499999999999998</v>
      </c>
      <c r="U7744" s="4" t="s">
        <v>60</v>
      </c>
      <c r="V7744">
        <v>0.49</v>
      </c>
      <c r="W7744">
        <v>0.4</v>
      </c>
      <c r="X7744">
        <v>0.75</v>
      </c>
      <c r="Y7744">
        <v>2.38</v>
      </c>
      <c r="Z7744">
        <v>0.25</v>
      </c>
      <c r="AA7744" s="5">
        <f t="shared" si="739"/>
        <v>3.0049999999999999</v>
      </c>
      <c r="AB7744" s="15" cm="1">
        <f t="array" ref="AB7744">_xlfn.SWITCH(U7744,"夏",122,"冬",90,"春",153,"秋",153,0)</f>
        <v>122</v>
      </c>
      <c r="AC7744" s="16">
        <f t="shared" si="740"/>
        <v>366.61</v>
      </c>
      <c r="AD7744" s="5">
        <f>IFERROR(AA7744/D7744,0)</f>
        <v>2.10507880910683E-2</v>
      </c>
      <c r="AE7744" s="15">
        <f t="shared" si="741"/>
        <v>0.33424657534246577</v>
      </c>
      <c r="AF7744" s="5">
        <f>IFERROR(AD7744*AE7744*48,0)</f>
        <v>0.33773538372957801</v>
      </c>
    </row>
    <row r="7745" spans="1:32" x14ac:dyDescent="0.15">
      <c r="A7745" s="1"/>
      <c r="B7745" s="1" t="s">
        <v>47</v>
      </c>
      <c r="C7745" s="1" t="s">
        <v>58</v>
      </c>
      <c r="D7745" s="1">
        <v>142.75</v>
      </c>
      <c r="E7745" s="6">
        <v>3.13</v>
      </c>
      <c r="F7745" s="18">
        <v>0.75</v>
      </c>
      <c r="G7745" s="1">
        <v>26.4</v>
      </c>
      <c r="H7745" s="1">
        <v>67.5</v>
      </c>
      <c r="I7745" s="1">
        <v>26.6</v>
      </c>
      <c r="J7745" s="1">
        <v>0.3</v>
      </c>
      <c r="K7745" s="1">
        <v>600</v>
      </c>
      <c r="L7745" s="1">
        <v>410</v>
      </c>
      <c r="M7745" s="6">
        <f t="shared" si="737"/>
        <v>26.720277684503628</v>
      </c>
      <c r="N7745" s="19">
        <v>0.5</v>
      </c>
      <c r="O7745" s="11" cm="1">
        <f t="array" ref="O7745">ROUND(_xlfn.SWITCH(C7745,"建筑专教",IF(S7745&gt;0.1,1.38,1.28),"阶梯教室",IF(S7745&gt;0.1,1.15,1.05),"公共教室",IF(S7745&gt;0.1,1.22,1.12),IF(S7745&gt;0.1,1.2,1.1))+(MOD(ROW()*11,31)/31-0.5)*0.06,2)</f>
        <v>1.36</v>
      </c>
      <c r="P7745" s="12">
        <f t="shared" si="742"/>
        <v>0.23</v>
      </c>
      <c r="Q7745" s="13">
        <f t="shared" si="738"/>
        <v>-0.21096365776320936</v>
      </c>
      <c r="R7745" s="1">
        <v>2.2799999999999998</v>
      </c>
      <c r="S7745" s="1">
        <v>0.18</v>
      </c>
      <c r="T7745" s="1">
        <v>0.25</v>
      </c>
      <c r="U7745" s="4" t="s">
        <v>60</v>
      </c>
      <c r="V7745">
        <v>0.49</v>
      </c>
      <c r="W7745">
        <v>0.4</v>
      </c>
      <c r="X7745">
        <v>0.75</v>
      </c>
      <c r="Y7745">
        <v>2.38</v>
      </c>
      <c r="Z7745">
        <v>0.25</v>
      </c>
      <c r="AA7745" s="5">
        <f t="shared" si="739"/>
        <v>2.71</v>
      </c>
      <c r="AB7745" s="15" cm="1">
        <f t="array" ref="AB7745">_xlfn.SWITCH(U7745,"夏",122,"冬",90,"春",153,"秋",153,0)</f>
        <v>122</v>
      </c>
      <c r="AC7745" s="16">
        <f t="shared" si="740"/>
        <v>330.62</v>
      </c>
      <c r="AD7745" s="5">
        <f>IFERROR(AA7745/D7745,0)</f>
        <v>1.8984238178633976E-2</v>
      </c>
      <c r="AE7745" s="15">
        <f t="shared" si="741"/>
        <v>0.33424657534246577</v>
      </c>
      <c r="AF7745" s="5">
        <f>IFERROR(AD7745*AE7745*48,0)</f>
        <v>0.30457999664131663</v>
      </c>
    </row>
    <row r="7746" spans="1:32" x14ac:dyDescent="0.15">
      <c r="A7746" s="1"/>
      <c r="B7746" s="1" t="s">
        <v>47</v>
      </c>
      <c r="C7746" s="1" t="s">
        <v>58</v>
      </c>
      <c r="D7746" s="1">
        <v>142.75</v>
      </c>
      <c r="E7746" s="6">
        <v>3.13</v>
      </c>
      <c r="F7746" s="18">
        <v>0.77083333333333304</v>
      </c>
      <c r="G7746" s="1">
        <v>26.2</v>
      </c>
      <c r="H7746" s="1">
        <v>68.5</v>
      </c>
      <c r="I7746" s="1">
        <v>26.4</v>
      </c>
      <c r="J7746" s="1">
        <v>0.3</v>
      </c>
      <c r="K7746" s="1">
        <v>610</v>
      </c>
      <c r="L7746" s="1">
        <v>360</v>
      </c>
      <c r="M7746" s="6">
        <f t="shared" si="737"/>
        <v>26.520518568343959</v>
      </c>
      <c r="N7746" s="19">
        <v>0.5</v>
      </c>
      <c r="O7746" s="11" cm="1">
        <f t="array" ref="O7746">ROUND(_xlfn.SWITCH(C7746,"建筑专教",IF(S7746&gt;0.1,1.38,1.28),"阶梯教室",IF(S7746&gt;0.1,1.15,1.05),"公共教室",IF(S7746&gt;0.1,1.22,1.12),IF(S7746&gt;0.1,1.2,1.1))+(MOD(ROW()*11,31)/31-0.5)*0.06,2)</f>
        <v>1.38</v>
      </c>
      <c r="P7746" s="12">
        <f t="shared" si="742"/>
        <v>0.25</v>
      </c>
      <c r="Q7746" s="13">
        <f t="shared" si="738"/>
        <v>-0.23763316726590566</v>
      </c>
      <c r="R7746" s="1">
        <v>2.2799999999999998</v>
      </c>
      <c r="S7746" s="1">
        <v>0.28000000000000003</v>
      </c>
      <c r="T7746" s="1">
        <v>0.23300000000000001</v>
      </c>
      <c r="U7746" s="4" t="s">
        <v>60</v>
      </c>
      <c r="V7746">
        <v>0.49</v>
      </c>
      <c r="W7746">
        <v>0.4</v>
      </c>
      <c r="X7746">
        <v>0.75</v>
      </c>
      <c r="Y7746">
        <v>2.38</v>
      </c>
      <c r="Z7746">
        <v>0.25</v>
      </c>
      <c r="AA7746" s="5">
        <f t="shared" si="739"/>
        <v>2.7929999999999997</v>
      </c>
      <c r="AB7746" s="15" cm="1">
        <f t="array" ref="AB7746">_xlfn.SWITCH(U7746,"夏",122,"冬",90,"春",153,"秋",153,0)</f>
        <v>122</v>
      </c>
      <c r="AC7746" s="16">
        <f t="shared" si="740"/>
        <v>340.74599999999998</v>
      </c>
      <c r="AD7746" s="5">
        <f>IFERROR(AA7746/D7746,0)</f>
        <v>1.9565674255691768E-2</v>
      </c>
      <c r="AE7746" s="15">
        <f t="shared" si="741"/>
        <v>0.33424657534246577</v>
      </c>
      <c r="AF7746" s="5">
        <f>IFERROR(AD7746*AE7746*48,0)</f>
        <v>0.31390846148309864</v>
      </c>
    </row>
    <row r="7747" spans="1:32" x14ac:dyDescent="0.15">
      <c r="A7747" s="1"/>
      <c r="B7747" s="1" t="s">
        <v>47</v>
      </c>
      <c r="C7747" s="1" t="s">
        <v>58</v>
      </c>
      <c r="D7747" s="1">
        <v>142.75</v>
      </c>
      <c r="E7747" s="6">
        <v>3.13</v>
      </c>
      <c r="F7747" s="18">
        <v>0.79166666666666696</v>
      </c>
      <c r="G7747" s="1">
        <v>26</v>
      </c>
      <c r="H7747" s="1">
        <v>69.5</v>
      </c>
      <c r="I7747" s="1">
        <v>26.2</v>
      </c>
      <c r="J7747" s="1">
        <v>0.3</v>
      </c>
      <c r="K7747" s="1">
        <v>620</v>
      </c>
      <c r="L7747" s="1">
        <v>310</v>
      </c>
      <c r="M7747" s="6">
        <f t="shared" si="737"/>
        <v>26.320760095458695</v>
      </c>
      <c r="N7747" s="19">
        <v>0.5</v>
      </c>
      <c r="O7747" s="11" cm="1">
        <f t="array" ref="O7747">ROUND(_xlfn.SWITCH(C7747,"建筑专教",IF(S7747&gt;0.1,1.38,1.28),"阶梯教室",IF(S7747&gt;0.1,1.15,1.05),"公共教室",IF(S7747&gt;0.1,1.22,1.12),IF(S7747&gt;0.1,1.2,1.1))+(MOD(ROW()*11,31)/31-0.5)*0.06,2)</f>
        <v>1.41</v>
      </c>
      <c r="P7747" s="12">
        <f t="shared" si="742"/>
        <v>0.26</v>
      </c>
      <c r="Q7747" s="13">
        <f t="shared" si="738"/>
        <v>-0.2439135001715253</v>
      </c>
      <c r="R7747" s="1">
        <v>2.2799999999999998</v>
      </c>
      <c r="S7747" s="1">
        <v>0.22</v>
      </c>
      <c r="T7747" s="1">
        <v>0.48499999999999999</v>
      </c>
      <c r="U7747" s="4" t="s">
        <v>60</v>
      </c>
      <c r="V7747">
        <v>0.49</v>
      </c>
      <c r="W7747">
        <v>0.4</v>
      </c>
      <c r="X7747">
        <v>0.75</v>
      </c>
      <c r="Y7747">
        <v>2.38</v>
      </c>
      <c r="Z7747">
        <v>0.25</v>
      </c>
      <c r="AA7747" s="5">
        <f t="shared" si="739"/>
        <v>2.9849999999999999</v>
      </c>
      <c r="AB7747" s="15" cm="1">
        <f t="array" ref="AB7747">_xlfn.SWITCH(U7747,"夏",122,"冬",90,"春",153,"秋",153,0)</f>
        <v>122</v>
      </c>
      <c r="AC7747" s="16">
        <f t="shared" si="740"/>
        <v>364.16999999999996</v>
      </c>
      <c r="AD7747" s="5">
        <f>IFERROR(AA7747/D7747,0)</f>
        <v>2.0910683012259193E-2</v>
      </c>
      <c r="AE7747" s="15">
        <f t="shared" si="741"/>
        <v>0.33424657534246577</v>
      </c>
      <c r="AF7747" s="5">
        <f>IFERROR(AD7747*AE7747*48,0)</f>
        <v>0.33548756087613651</v>
      </c>
    </row>
    <row r="7748" spans="1:32" x14ac:dyDescent="0.15">
      <c r="A7748" s="1"/>
      <c r="B7748" s="1" t="s">
        <v>47</v>
      </c>
      <c r="C7748" s="1" t="s">
        <v>58</v>
      </c>
      <c r="D7748" s="1">
        <v>142.75</v>
      </c>
      <c r="E7748" s="6">
        <v>3.13</v>
      </c>
      <c r="F7748" s="18">
        <v>0.8125</v>
      </c>
      <c r="G7748" s="1">
        <v>25.8</v>
      </c>
      <c r="H7748" s="1">
        <v>70.5</v>
      </c>
      <c r="I7748" s="1">
        <v>26</v>
      </c>
      <c r="J7748" s="1">
        <v>0.3</v>
      </c>
      <c r="K7748" s="1">
        <v>630</v>
      </c>
      <c r="L7748" s="1">
        <v>260</v>
      </c>
      <c r="M7748" s="6">
        <f t="shared" si="737"/>
        <v>26.121002267994697</v>
      </c>
      <c r="N7748" s="19">
        <v>0.5</v>
      </c>
      <c r="O7748" s="11" cm="1">
        <f t="array" ref="O7748">ROUND(_xlfn.SWITCH(C7748,"建筑专教",IF(S7748&gt;0.1,1.38,1.28),"阶梯教室",IF(S7748&gt;0.1,1.15,1.05),"公共教室",IF(S7748&gt;0.1,1.22,1.12),IF(S7748&gt;0.1,1.2,1.1))+(MOD(ROW()*11,31)/31-0.5)*0.06,2)</f>
        <v>1.37</v>
      </c>
      <c r="P7748" s="12">
        <f t="shared" si="742"/>
        <v>0.27</v>
      </c>
      <c r="Q7748" s="13">
        <f t="shared" si="738"/>
        <v>-0.39104441834745385</v>
      </c>
      <c r="R7748" s="1">
        <v>2.2799999999999998</v>
      </c>
      <c r="S7748" s="1">
        <v>0.15</v>
      </c>
      <c r="T7748" s="1">
        <v>0.34</v>
      </c>
      <c r="U7748" s="4" t="s">
        <v>60</v>
      </c>
      <c r="V7748">
        <v>0.49</v>
      </c>
      <c r="W7748">
        <v>0.4</v>
      </c>
      <c r="X7748">
        <v>0.75</v>
      </c>
      <c r="Y7748">
        <v>2.38</v>
      </c>
      <c r="Z7748">
        <v>0.25</v>
      </c>
      <c r="AA7748" s="5">
        <f t="shared" si="739"/>
        <v>2.7699999999999996</v>
      </c>
      <c r="AB7748" s="15" cm="1">
        <f t="array" ref="AB7748">_xlfn.SWITCH(U7748,"夏",122,"冬",90,"春",153,"秋",153,0)</f>
        <v>122</v>
      </c>
      <c r="AC7748" s="16">
        <f t="shared" si="740"/>
        <v>337.93999999999994</v>
      </c>
      <c r="AD7748" s="5">
        <f>IFERROR(AA7748/D7748,0)</f>
        <v>1.9404553415061292E-2</v>
      </c>
      <c r="AE7748" s="15">
        <f t="shared" si="741"/>
        <v>0.33424657534246577</v>
      </c>
      <c r="AF7748" s="5">
        <f>IFERROR(AD7748*AE7748*48,0)</f>
        <v>0.31132346520164089</v>
      </c>
    </row>
    <row r="7749" spans="1:32" x14ac:dyDescent="0.15">
      <c r="A7749" s="1"/>
      <c r="B7749" s="1" t="s">
        <v>47</v>
      </c>
      <c r="C7749" s="1" t="s">
        <v>58</v>
      </c>
      <c r="D7749" s="1">
        <v>142.75</v>
      </c>
      <c r="E7749" s="6">
        <v>3.13</v>
      </c>
      <c r="F7749" s="18">
        <v>0.83333333333333304</v>
      </c>
      <c r="G7749" s="1">
        <v>25.6</v>
      </c>
      <c r="H7749" s="1">
        <v>71.5</v>
      </c>
      <c r="I7749" s="1">
        <v>25.8</v>
      </c>
      <c r="J7749" s="1">
        <v>0.3</v>
      </c>
      <c r="K7749" s="1">
        <v>640</v>
      </c>
      <c r="L7749" s="1">
        <v>210</v>
      </c>
      <c r="M7749" s="6">
        <f t="shared" si="737"/>
        <v>25.921245088107469</v>
      </c>
      <c r="N7749" s="19">
        <v>0.5</v>
      </c>
      <c r="O7749" s="11" cm="1">
        <f t="array" ref="O7749">ROUND(_xlfn.SWITCH(C7749,"建筑专教",IF(S7749&gt;0.1,1.38,1.28),"阶梯教室",IF(S7749&gt;0.1,1.15,1.05),"公共教室",IF(S7749&gt;0.1,1.22,1.12),IF(S7749&gt;0.1,1.2,1.1))+(MOD(ROW()*11,31)/31-0.5)*0.06,2)</f>
        <v>1.29</v>
      </c>
      <c r="P7749" s="12">
        <f t="shared" si="742"/>
        <v>0.28000000000000003</v>
      </c>
      <c r="Q7749" s="13">
        <f t="shared" si="738"/>
        <v>-0.64498482784358802</v>
      </c>
      <c r="R7749" s="1">
        <v>2.2799999999999998</v>
      </c>
      <c r="S7749" s="1">
        <v>0.1</v>
      </c>
      <c r="T7749" s="1">
        <v>0.27</v>
      </c>
      <c r="U7749" s="4" t="s">
        <v>60</v>
      </c>
      <c r="V7749">
        <v>0.49</v>
      </c>
      <c r="W7749">
        <v>0.4</v>
      </c>
      <c r="X7749">
        <v>0.75</v>
      </c>
      <c r="Y7749">
        <v>2.38</v>
      </c>
      <c r="Z7749">
        <v>0.25</v>
      </c>
      <c r="AA7749" s="5">
        <f t="shared" si="739"/>
        <v>2.65</v>
      </c>
      <c r="AB7749" s="15" cm="1">
        <f t="array" ref="AB7749">_xlfn.SWITCH(U7749,"夏",122,"冬",90,"春",153,"秋",153,0)</f>
        <v>122</v>
      </c>
      <c r="AC7749" s="16">
        <f t="shared" si="740"/>
        <v>323.3</v>
      </c>
      <c r="AD7749" s="5">
        <f>IFERROR(AA7749/D7749,0)</f>
        <v>1.8563922942206653E-2</v>
      </c>
      <c r="AE7749" s="15">
        <f t="shared" si="741"/>
        <v>0.33424657534246577</v>
      </c>
      <c r="AF7749" s="5">
        <f>IFERROR(AD7749*AE7749*48,0)</f>
        <v>0.29783652808099226</v>
      </c>
    </row>
    <row r="7750" spans="1:32" x14ac:dyDescent="0.15">
      <c r="A7750" s="1"/>
      <c r="B7750" s="1" t="s">
        <v>47</v>
      </c>
      <c r="C7750" s="1" t="s">
        <v>58</v>
      </c>
      <c r="D7750" s="1">
        <v>142.75</v>
      </c>
      <c r="E7750" s="6">
        <v>3.13</v>
      </c>
      <c r="F7750" s="18">
        <v>0.85416666666666696</v>
      </c>
      <c r="G7750" s="1">
        <v>25.4</v>
      </c>
      <c r="H7750" s="1">
        <v>72.5</v>
      </c>
      <c r="I7750" s="1">
        <v>25.6</v>
      </c>
      <c r="J7750" s="1">
        <v>0.3</v>
      </c>
      <c r="K7750" s="1">
        <v>650</v>
      </c>
      <c r="L7750" s="1">
        <v>160</v>
      </c>
      <c r="M7750" s="6">
        <f t="shared" si="737"/>
        <v>25.721488557961266</v>
      </c>
      <c r="N7750" s="19">
        <v>0.5</v>
      </c>
      <c r="O7750" s="11" cm="1">
        <f t="array" ref="O7750">ROUND(_xlfn.SWITCH(C7750,"建筑专教",IF(S7750&gt;0.1,1.38,1.28),"阶梯教室",IF(S7750&gt;0.1,1.15,1.05),"公共教室",IF(S7750&gt;0.1,1.22,1.12),IF(S7750&gt;0.1,1.2,1.1))+(MOD(ROW()*11,31)/31-0.5)*0.06,2)</f>
        <v>1.35</v>
      </c>
      <c r="P7750" s="12">
        <f t="shared" si="742"/>
        <v>0.28999999999999998</v>
      </c>
      <c r="Q7750" s="13">
        <f t="shared" si="738"/>
        <v>-0.56984483693597987</v>
      </c>
      <c r="R7750" s="1">
        <v>2.2799999999999998</v>
      </c>
      <c r="S7750" s="1">
        <v>0.12</v>
      </c>
      <c r="T7750" s="1">
        <v>0.24</v>
      </c>
      <c r="U7750" s="4" t="s">
        <v>60</v>
      </c>
      <c r="V7750">
        <v>0.49</v>
      </c>
      <c r="W7750">
        <v>0.4</v>
      </c>
      <c r="X7750">
        <v>0.75</v>
      </c>
      <c r="Y7750">
        <v>2.38</v>
      </c>
      <c r="Z7750">
        <v>0.25</v>
      </c>
      <c r="AA7750" s="5">
        <f t="shared" si="739"/>
        <v>2.6399999999999997</v>
      </c>
      <c r="AB7750" s="15" cm="1">
        <f t="array" ref="AB7750">_xlfn.SWITCH(U7750,"夏",122,"冬",90,"春",153,"秋",153,0)</f>
        <v>122</v>
      </c>
      <c r="AC7750" s="16">
        <f t="shared" si="740"/>
        <v>322.08</v>
      </c>
      <c r="AD7750" s="5">
        <f>IFERROR(AA7750/D7750,0)</f>
        <v>1.84938704028021E-2</v>
      </c>
      <c r="AE7750" s="15">
        <f t="shared" si="741"/>
        <v>0.33424657534246577</v>
      </c>
      <c r="AF7750" s="5">
        <f>IFERROR(AD7750*AE7750*48,0)</f>
        <v>0.29671261665427151</v>
      </c>
    </row>
    <row r="7751" spans="1:32" x14ac:dyDescent="0.15">
      <c r="A7751" s="1"/>
      <c r="B7751" s="1" t="s">
        <v>47</v>
      </c>
      <c r="C7751" s="1" t="s">
        <v>58</v>
      </c>
      <c r="D7751" s="1">
        <v>142.75</v>
      </c>
      <c r="E7751" s="6">
        <v>3.13</v>
      </c>
      <c r="F7751" s="18">
        <v>0.875</v>
      </c>
      <c r="G7751" s="1">
        <v>25.2</v>
      </c>
      <c r="H7751" s="1">
        <v>73.5</v>
      </c>
      <c r="I7751" s="1">
        <v>25.4</v>
      </c>
      <c r="J7751" s="1">
        <v>0.3</v>
      </c>
      <c r="K7751" s="1">
        <v>660</v>
      </c>
      <c r="L7751" s="1">
        <v>110</v>
      </c>
      <c r="M7751" s="6">
        <f t="shared" si="737"/>
        <v>25.521732679728984</v>
      </c>
      <c r="N7751" s="19">
        <v>0.5</v>
      </c>
      <c r="O7751" s="11" cm="1">
        <f t="array" ref="O7751">ROUND(_xlfn.SWITCH(C7751,"建筑专教",IF(S7751&gt;0.1,1.38,1.28),"阶梯教室",IF(S7751&gt;0.1,1.15,1.05),"公共教室",IF(S7751&gt;0.1,1.22,1.12),IF(S7751&gt;0.1,1.2,1.1))+(MOD(ROW()*11,31)/31-0.5)*0.06,2)</f>
        <v>1.27</v>
      </c>
      <c r="P7751" s="12">
        <f t="shared" si="742"/>
        <v>0.31</v>
      </c>
      <c r="Q7751" s="13">
        <f t="shared" si="738"/>
        <v>-0.8411550552408158</v>
      </c>
      <c r="R7751" s="1">
        <v>2.2799999999999998</v>
      </c>
      <c r="S7751" s="1">
        <v>0.05</v>
      </c>
      <c r="T7751" s="1">
        <v>0.22700000000000001</v>
      </c>
      <c r="U7751" s="4" t="s">
        <v>60</v>
      </c>
      <c r="V7751">
        <v>0.49</v>
      </c>
      <c r="W7751">
        <v>0.4</v>
      </c>
      <c r="X7751">
        <v>0.75</v>
      </c>
      <c r="Y7751">
        <v>2.38</v>
      </c>
      <c r="Z7751">
        <v>0.25</v>
      </c>
      <c r="AA7751" s="5">
        <f t="shared" si="739"/>
        <v>2.5569999999999995</v>
      </c>
      <c r="AB7751" s="15" cm="1">
        <f t="array" ref="AB7751">_xlfn.SWITCH(U7751,"夏",122,"冬",90,"春",153,"秋",153,0)</f>
        <v>122</v>
      </c>
      <c r="AC7751" s="16">
        <f t="shared" si="740"/>
        <v>311.95399999999995</v>
      </c>
      <c r="AD7751" s="5">
        <f>IFERROR(AA7751/D7751,0)</f>
        <v>1.7912434325744304E-2</v>
      </c>
      <c r="AE7751" s="15">
        <f t="shared" si="741"/>
        <v>0.33424657534246577</v>
      </c>
      <c r="AF7751" s="5">
        <f>IFERROR(AD7751*AE7751*48,0)</f>
        <v>0.28738415181248944</v>
      </c>
    </row>
    <row r="7752" spans="1:32" x14ac:dyDescent="0.15">
      <c r="A7752" s="1"/>
      <c r="B7752" s="1" t="s">
        <v>47</v>
      </c>
      <c r="C7752" s="1" t="s">
        <v>58</v>
      </c>
      <c r="D7752" s="1">
        <v>142.75</v>
      </c>
      <c r="E7752" s="6">
        <v>3.13</v>
      </c>
      <c r="F7752" s="18">
        <v>0.89583333333333304</v>
      </c>
      <c r="G7752" s="1">
        <v>25</v>
      </c>
      <c r="H7752" s="1">
        <v>74.5</v>
      </c>
      <c r="I7752" s="1">
        <v>25.2</v>
      </c>
      <c r="J7752" s="1">
        <v>0.3</v>
      </c>
      <c r="K7752" s="1">
        <v>670</v>
      </c>
      <c r="L7752" s="1">
        <v>60</v>
      </c>
      <c r="M7752" s="6">
        <f t="shared" si="737"/>
        <v>25.321977455591821</v>
      </c>
      <c r="N7752" s="19">
        <v>0.5</v>
      </c>
      <c r="O7752" s="11" cm="1">
        <f t="array" ref="O7752">ROUND(_xlfn.SWITCH(C7752,"建筑专教",IF(S7752&gt;0.1,1.38,1.28),"阶梯教室",IF(S7752&gt;0.1,1.15,1.05),"公共教室",IF(S7752&gt;0.1,1.22,1.12),IF(S7752&gt;0.1,1.2,1.1))+(MOD(ROW()*11,31)/31-0.5)*0.06,2)</f>
        <v>1.39</v>
      </c>
      <c r="P7752" s="12">
        <f t="shared" si="742"/>
        <v>0.32</v>
      </c>
      <c r="Q7752" s="13">
        <f t="shared" si="738"/>
        <v>-0.61172042569060747</v>
      </c>
      <c r="R7752" s="1">
        <v>2.2799999999999998</v>
      </c>
      <c r="S7752" s="1">
        <v>0.22</v>
      </c>
      <c r="T7752" s="1">
        <v>0.26</v>
      </c>
      <c r="U7752" s="4" t="s">
        <v>60</v>
      </c>
      <c r="V7752">
        <v>0.49</v>
      </c>
      <c r="W7752">
        <v>0.4</v>
      </c>
      <c r="X7752">
        <v>0.75</v>
      </c>
      <c r="Y7752">
        <v>2.38</v>
      </c>
      <c r="Z7752">
        <v>0.25</v>
      </c>
      <c r="AA7752" s="5">
        <f t="shared" si="739"/>
        <v>2.76</v>
      </c>
      <c r="AB7752" s="15" cm="1">
        <f t="array" ref="AB7752">_xlfn.SWITCH(U7752,"夏",122,"冬",90,"春",153,"秋",153,0)</f>
        <v>122</v>
      </c>
      <c r="AC7752" s="16">
        <f t="shared" si="740"/>
        <v>336.71999999999997</v>
      </c>
      <c r="AD7752" s="5">
        <f>IFERROR(AA7752/D7752,0)</f>
        <v>1.9334500875656743E-2</v>
      </c>
      <c r="AE7752" s="15">
        <f t="shared" si="741"/>
        <v>0.33424657534246577</v>
      </c>
      <c r="AF7752" s="5">
        <f>IFERROR(AD7752*AE7752*48,0)</f>
        <v>0.31019955377492026</v>
      </c>
    </row>
    <row r="7753" spans="1:32" x14ac:dyDescent="0.15">
      <c r="A7753" s="1"/>
      <c r="B7753" s="1" t="s">
        <v>47</v>
      </c>
      <c r="C7753" s="1" t="s">
        <v>58</v>
      </c>
      <c r="D7753" s="1">
        <v>142.75</v>
      </c>
      <c r="E7753" s="6">
        <v>3.13</v>
      </c>
      <c r="F7753" s="18">
        <v>0.91666666666666696</v>
      </c>
      <c r="G7753" s="1">
        <v>24.8</v>
      </c>
      <c r="H7753" s="1">
        <v>75.5</v>
      </c>
      <c r="I7753" s="1">
        <v>25</v>
      </c>
      <c r="J7753" s="1">
        <v>0.3</v>
      </c>
      <c r="K7753" s="1">
        <v>680</v>
      </c>
      <c r="L7753" s="1">
        <v>60</v>
      </c>
      <c r="M7753" s="6">
        <f t="shared" si="737"/>
        <v>25.12222288774035</v>
      </c>
      <c r="N7753" s="19">
        <v>0.5</v>
      </c>
      <c r="O7753" s="11" cm="1">
        <f t="array" ref="O7753">ROUND(_xlfn.SWITCH(C7753,"建筑专教",IF(S7753&gt;0.1,1.38,1.28),"阶梯教室",IF(S7753&gt;0.1,1.15,1.05),"公共教室",IF(S7753&gt;0.1,1.22,1.12),IF(S7753&gt;0.1,1.2,1.1))+(MOD(ROW()*11,31)/31-0.5)*0.06,2)</f>
        <v>1.35</v>
      </c>
      <c r="P7753" s="12">
        <f t="shared" si="742"/>
        <v>0.33</v>
      </c>
      <c r="Q7753" s="13">
        <f t="shared" si="738"/>
        <v>-0.77307898176703516</v>
      </c>
      <c r="R7753" s="1">
        <v>2.2799999999999998</v>
      </c>
      <c r="S7753" s="1">
        <v>0.15</v>
      </c>
      <c r="T7753" s="1">
        <v>0.48499999999999999</v>
      </c>
      <c r="U7753" s="4" t="s">
        <v>60</v>
      </c>
      <c r="V7753">
        <v>0.49</v>
      </c>
      <c r="W7753">
        <v>0.4</v>
      </c>
      <c r="X7753">
        <v>0.75</v>
      </c>
      <c r="Y7753">
        <v>2.38</v>
      </c>
      <c r="Z7753">
        <v>0.25</v>
      </c>
      <c r="AA7753" s="5">
        <f t="shared" si="739"/>
        <v>2.9149999999999996</v>
      </c>
      <c r="AB7753" s="15" cm="1">
        <f t="array" ref="AB7753">_xlfn.SWITCH(U7753,"夏",122,"冬",90,"春",153,"秋",153,0)</f>
        <v>122</v>
      </c>
      <c r="AC7753" s="16">
        <f t="shared" si="740"/>
        <v>355.62999999999994</v>
      </c>
      <c r="AD7753" s="5">
        <f>IFERROR(AA7753/D7753,0)</f>
        <v>2.0420315236427317E-2</v>
      </c>
      <c r="AE7753" s="15">
        <f t="shared" si="741"/>
        <v>0.33424657534246577</v>
      </c>
      <c r="AF7753" s="5">
        <f>IFERROR(AD7753*AE7753*48,0)</f>
        <v>0.32762018088909145</v>
      </c>
    </row>
    <row r="7754" spans="1:32" x14ac:dyDescent="0.15">
      <c r="A7754" s="1"/>
      <c r="B7754" s="1" t="s">
        <v>48</v>
      </c>
      <c r="C7754" s="1" t="s">
        <v>58</v>
      </c>
      <c r="D7754" s="1">
        <v>142.75</v>
      </c>
      <c r="E7754" s="6">
        <v>3.13</v>
      </c>
      <c r="F7754" s="18">
        <v>0.33333333333333298</v>
      </c>
      <c r="G7754" s="1">
        <v>23.2</v>
      </c>
      <c r="H7754" s="1">
        <v>79.5</v>
      </c>
      <c r="I7754" s="1">
        <v>23.4</v>
      </c>
      <c r="J7754" s="1">
        <v>0.1</v>
      </c>
      <c r="K7754" s="1">
        <v>460</v>
      </c>
      <c r="L7754" s="1">
        <v>210</v>
      </c>
      <c r="M7754" s="6">
        <f t="shared" si="737"/>
        <v>23.464271184029144</v>
      </c>
      <c r="N7754" s="19">
        <v>0.5</v>
      </c>
      <c r="O7754" s="11" cm="1">
        <f t="array" ref="O7754">ROUND(_xlfn.SWITCH(C7754,"建筑专教",IF(S7754&gt;0.1,1.38,1.28),"阶梯教室",IF(S7754&gt;0.1,1.15,1.05),"公共教室",IF(S7754&gt;0.1,1.22,1.12),IF(S7754&gt;0.1,1.2,1.1))+(MOD(ROW()*11,31)/31-0.5)*0.06,2)</f>
        <v>1.38</v>
      </c>
      <c r="P7754" s="12">
        <f t="shared" si="742"/>
        <v>7.0000000000000007E-2</v>
      </c>
      <c r="Q7754" s="13">
        <f t="shared" si="738"/>
        <v>-0.50530988964536383</v>
      </c>
      <c r="R7754" s="1">
        <v>0</v>
      </c>
      <c r="S7754" s="1">
        <v>0.22</v>
      </c>
      <c r="T7754" s="1">
        <v>0.47</v>
      </c>
      <c r="U7754" s="4" t="s">
        <v>60</v>
      </c>
      <c r="V7754">
        <v>0.49</v>
      </c>
      <c r="W7754">
        <v>0.4</v>
      </c>
      <c r="X7754">
        <v>0.75</v>
      </c>
      <c r="Y7754">
        <v>2.38</v>
      </c>
      <c r="Z7754">
        <v>0.25</v>
      </c>
      <c r="AA7754" s="5">
        <f t="shared" si="739"/>
        <v>0.69</v>
      </c>
      <c r="AB7754" s="15" cm="1">
        <f t="array" ref="AB7754">_xlfn.SWITCH(U7754,"夏",122,"冬",90,"春",153,"秋",153,0)</f>
        <v>122</v>
      </c>
      <c r="AC7754" s="16">
        <f t="shared" si="740"/>
        <v>84.179999999999993</v>
      </c>
      <c r="AD7754" s="5">
        <f>IFERROR(AA7754/D7754,0)</f>
        <v>4.8336252189141856E-3</v>
      </c>
      <c r="AE7754" s="15">
        <f t="shared" si="741"/>
        <v>0.33424657534246577</v>
      </c>
      <c r="AF7754" s="5">
        <f>IFERROR(AD7754*AE7754*48,0)</f>
        <v>7.7549888443730064E-2</v>
      </c>
    </row>
    <row r="7755" spans="1:32" x14ac:dyDescent="0.15">
      <c r="A7755" s="1"/>
      <c r="B7755" s="1" t="s">
        <v>48</v>
      </c>
      <c r="C7755" s="1" t="s">
        <v>58</v>
      </c>
      <c r="D7755" s="1">
        <v>142.75</v>
      </c>
      <c r="E7755" s="6">
        <v>3.13</v>
      </c>
      <c r="F7755" s="18">
        <v>0.35416666666666702</v>
      </c>
      <c r="G7755" s="1">
        <v>23.9</v>
      </c>
      <c r="H7755" s="1">
        <v>76.5</v>
      </c>
      <c r="I7755" s="1">
        <v>24.1</v>
      </c>
      <c r="J7755" s="1">
        <v>0.1</v>
      </c>
      <c r="K7755" s="1">
        <v>530</v>
      </c>
      <c r="L7755" s="1">
        <v>310</v>
      </c>
      <c r="M7755" s="6">
        <f t="shared" si="737"/>
        <v>24.163818386627327</v>
      </c>
      <c r="N7755" s="19">
        <v>0.5</v>
      </c>
      <c r="O7755" s="11" cm="1">
        <f t="array" ref="O7755">ROUND(_xlfn.SWITCH(C7755,"建筑专教",IF(S7755&gt;0.1,1.38,1.28),"阶梯教室",IF(S7755&gt;0.1,1.15,1.05),"公共教室",IF(S7755&gt;0.1,1.22,1.12),IF(S7755&gt;0.1,1.2,1.1))+(MOD(ROW()*11,31)/31-0.5)*0.06,2)</f>
        <v>1.4</v>
      </c>
      <c r="P7755" s="12">
        <f t="shared" si="742"/>
        <v>0.15</v>
      </c>
      <c r="Q7755" s="13">
        <f t="shared" si="738"/>
        <v>-0.2653649034044569</v>
      </c>
      <c r="R7755" s="1">
        <v>0</v>
      </c>
      <c r="S7755" s="1">
        <v>0.15</v>
      </c>
      <c r="T7755" s="1">
        <v>0.3</v>
      </c>
      <c r="U7755" s="4" t="s">
        <v>60</v>
      </c>
      <c r="V7755">
        <v>0.49</v>
      </c>
      <c r="W7755">
        <v>0.4</v>
      </c>
      <c r="X7755">
        <v>0.75</v>
      </c>
      <c r="Y7755">
        <v>2.38</v>
      </c>
      <c r="Z7755">
        <v>0.25</v>
      </c>
      <c r="AA7755" s="5">
        <f t="shared" si="739"/>
        <v>0.44999999999999996</v>
      </c>
      <c r="AB7755" s="15" cm="1">
        <f t="array" ref="AB7755">_xlfn.SWITCH(U7755,"夏",122,"冬",90,"春",153,"秋",153,0)</f>
        <v>122</v>
      </c>
      <c r="AC7755" s="16">
        <f t="shared" si="740"/>
        <v>54.899999999999991</v>
      </c>
      <c r="AD7755" s="5">
        <f>IFERROR(AA7755/D7755,0)</f>
        <v>3.1523642732049035E-3</v>
      </c>
      <c r="AE7755" s="15">
        <f t="shared" si="741"/>
        <v>0.33424657534246577</v>
      </c>
      <c r="AF7755" s="5">
        <f>IFERROR(AD7755*AE7755*48,0)</f>
        <v>5.057601420243265E-2</v>
      </c>
    </row>
    <row r="7756" spans="1:32" x14ac:dyDescent="0.15">
      <c r="A7756" s="1"/>
      <c r="B7756" s="1" t="s">
        <v>48</v>
      </c>
      <c r="C7756" s="1" t="s">
        <v>58</v>
      </c>
      <c r="D7756" s="1">
        <v>142.75</v>
      </c>
      <c r="E7756" s="6">
        <v>3.13</v>
      </c>
      <c r="F7756" s="18">
        <v>0.375</v>
      </c>
      <c r="G7756" s="1">
        <v>24.6</v>
      </c>
      <c r="H7756" s="1">
        <v>73.5</v>
      </c>
      <c r="I7756" s="1">
        <v>24.8</v>
      </c>
      <c r="J7756" s="1">
        <v>0.3</v>
      </c>
      <c r="K7756" s="1">
        <v>600</v>
      </c>
      <c r="L7756" s="1">
        <v>410</v>
      </c>
      <c r="M7756" s="6">
        <f t="shared" si="737"/>
        <v>24.922468978373558</v>
      </c>
      <c r="N7756" s="19">
        <v>0.5</v>
      </c>
      <c r="O7756" s="11" cm="1">
        <f t="array" ref="O7756">ROUND(_xlfn.SWITCH(C7756,"建筑专教",IF(S7756&gt;0.1,1.38,1.28),"阶梯教室",IF(S7756&gt;0.1,1.15,1.05),"公共教室",IF(S7756&gt;0.1,1.22,1.12),IF(S7756&gt;0.1,1.2,1.1))+(MOD(ROW()*11,31)/31-0.5)*0.06,2)</f>
        <v>1.36</v>
      </c>
      <c r="P7756" s="12">
        <f t="shared" si="742"/>
        <v>0.23</v>
      </c>
      <c r="Q7756" s="13">
        <f t="shared" si="738"/>
        <v>-0.81576114284264134</v>
      </c>
      <c r="R7756" s="1">
        <v>2.08</v>
      </c>
      <c r="S7756" s="1">
        <v>0.56999999999999995</v>
      </c>
      <c r="T7756" s="1">
        <v>0.26</v>
      </c>
      <c r="U7756" s="4" t="s">
        <v>60</v>
      </c>
      <c r="V7756">
        <v>0.49</v>
      </c>
      <c r="W7756">
        <v>0.4</v>
      </c>
      <c r="X7756">
        <v>0.75</v>
      </c>
      <c r="Y7756">
        <v>2.38</v>
      </c>
      <c r="Z7756">
        <v>0.25</v>
      </c>
      <c r="AA7756" s="5">
        <f t="shared" si="739"/>
        <v>2.91</v>
      </c>
      <c r="AB7756" s="15" cm="1">
        <f t="array" ref="AB7756">_xlfn.SWITCH(U7756,"夏",122,"冬",90,"春",153,"秋",153,0)</f>
        <v>122</v>
      </c>
      <c r="AC7756" s="16">
        <f t="shared" si="740"/>
        <v>355.02000000000004</v>
      </c>
      <c r="AD7756" s="5">
        <f>IFERROR(AA7756/D7756,0)</f>
        <v>2.0385288966725045E-2</v>
      </c>
      <c r="AE7756" s="15">
        <f t="shared" si="741"/>
        <v>0.33424657534246577</v>
      </c>
      <c r="AF7756" s="5">
        <f>IFERROR(AD7756*AE7756*48,0)</f>
        <v>0.32705822517573113</v>
      </c>
    </row>
    <row r="7757" spans="1:32" x14ac:dyDescent="0.15">
      <c r="A7757" s="1"/>
      <c r="B7757" s="1" t="s">
        <v>48</v>
      </c>
      <c r="C7757" s="1" t="s">
        <v>58</v>
      </c>
      <c r="D7757" s="1">
        <v>142.75</v>
      </c>
      <c r="E7757" s="6">
        <v>3.13</v>
      </c>
      <c r="F7757" s="18">
        <v>0.39583333333333298</v>
      </c>
      <c r="G7757" s="1">
        <v>25.3</v>
      </c>
      <c r="H7757" s="1">
        <v>70.5</v>
      </c>
      <c r="I7757" s="1">
        <v>25.5</v>
      </c>
      <c r="J7757" s="1">
        <v>0.3</v>
      </c>
      <c r="K7757" s="1">
        <v>580</v>
      </c>
      <c r="L7757" s="1">
        <v>510</v>
      </c>
      <c r="M7757" s="6">
        <f t="shared" si="737"/>
        <v>25.621610537219851</v>
      </c>
      <c r="N7757" s="19">
        <v>0.5</v>
      </c>
      <c r="O7757" s="11" cm="1">
        <f t="array" ref="O7757">ROUND(_xlfn.SWITCH(C7757,"建筑专教",IF(S7757&gt;0.1,1.38,1.28),"阶梯教室",IF(S7757&gt;0.1,1.15,1.05),"公共教室",IF(S7757&gt;0.1,1.22,1.12),IF(S7757&gt;0.1,1.2,1.1))+(MOD(ROW()*11,31)/31-0.5)*0.06,2)</f>
        <v>1.38</v>
      </c>
      <c r="P7757" s="12">
        <f t="shared" si="742"/>
        <v>0.21</v>
      </c>
      <c r="Q7757" s="13">
        <f t="shared" si="738"/>
        <v>-0.53531059732131314</v>
      </c>
      <c r="R7757" s="1">
        <v>2.14</v>
      </c>
      <c r="S7757" s="1">
        <v>0.54</v>
      </c>
      <c r="T7757" s="1">
        <v>0.23300000000000001</v>
      </c>
      <c r="U7757" s="4" t="s">
        <v>60</v>
      </c>
      <c r="V7757">
        <v>0.49</v>
      </c>
      <c r="W7757">
        <v>0.4</v>
      </c>
      <c r="X7757">
        <v>0.75</v>
      </c>
      <c r="Y7757">
        <v>2.38</v>
      </c>
      <c r="Z7757">
        <v>0.25</v>
      </c>
      <c r="AA7757" s="5">
        <f t="shared" si="739"/>
        <v>2.9130000000000003</v>
      </c>
      <c r="AB7757" s="15" cm="1">
        <f t="array" ref="AB7757">_xlfn.SWITCH(U7757,"夏",122,"冬",90,"春",153,"秋",153,0)</f>
        <v>122</v>
      </c>
      <c r="AC7757" s="16">
        <f t="shared" si="740"/>
        <v>355.38600000000002</v>
      </c>
      <c r="AD7757" s="5">
        <f>IFERROR(AA7757/D7757,0)</f>
        <v>2.0406304728546411E-2</v>
      </c>
      <c r="AE7757" s="15">
        <f t="shared" si="741"/>
        <v>0.33424657534246577</v>
      </c>
      <c r="AF7757" s="5">
        <f>IFERROR(AD7757*AE7757*48,0)</f>
        <v>0.32739539860374733</v>
      </c>
    </row>
    <row r="7758" spans="1:32" x14ac:dyDescent="0.15">
      <c r="A7758" s="1"/>
      <c r="B7758" s="1" t="s">
        <v>48</v>
      </c>
      <c r="C7758" s="1" t="s">
        <v>58</v>
      </c>
      <c r="D7758" s="1">
        <v>142.75</v>
      </c>
      <c r="E7758" s="6">
        <v>3.13</v>
      </c>
      <c r="F7758" s="18">
        <v>0.41666666666666702</v>
      </c>
      <c r="G7758" s="1">
        <v>26</v>
      </c>
      <c r="H7758" s="1">
        <v>67.5</v>
      </c>
      <c r="I7758" s="1">
        <v>26.2</v>
      </c>
      <c r="J7758" s="1">
        <v>0.3</v>
      </c>
      <c r="K7758" s="1">
        <v>560</v>
      </c>
      <c r="L7758" s="1">
        <v>610</v>
      </c>
      <c r="M7758" s="6">
        <f t="shared" ref="M7758:M7821" si="743">IFERROR(POWER((I7758+273.15)^4+133500000*POWER(J7758,0.6)*(I7758-G7758),0.25)-273.15,I7758)</f>
        <v>26.320760095458695</v>
      </c>
      <c r="N7758" s="19">
        <v>0.5</v>
      </c>
      <c r="O7758" s="11" cm="1">
        <f t="array" ref="O7758">ROUND(_xlfn.SWITCH(C7758,"建筑专教",IF(S7758&gt;0.1,1.38,1.28),"阶梯教室",IF(S7758&gt;0.1,1.15,1.05),"公共教室",IF(S7758&gt;0.1,1.22,1.12),IF(S7758&gt;0.1,1.2,1.1))+(MOD(ROW()*11,31)/31-0.5)*0.06,2)</f>
        <v>1.4</v>
      </c>
      <c r="P7758" s="12">
        <f t="shared" si="742"/>
        <v>0.19</v>
      </c>
      <c r="Q7758" s="13">
        <f t="shared" ref="Q7758:Q7821" si="744">(0.303*EXP(-0.036*(O7758*58.15))+0.028)*((O7758*58.15)-0.00305*(5733-6.99*(O7758*58.15)-(EXP(16.6536-4030.183/(G7758+235))*(H7758/100)))-0.42*((O7758*58.15)-58.15)-0.000017*(O7758*58.15)*(5867-(EXP(16.6536-4030.183/(G7758+235))*(H7758/100)))-0.0014*(O7758*58.15)*(34-G7758)-0.0000000396*IF(N7758*0.155&gt;0.078,1.05+0.645*N7758*0.155,1)*(POWER((35.7-0.028*(O7758*58.15)-N7758*0.155*(0.0000000396*IF(N7758*0.155&gt;0.078,1.05+0.645*N7758*0.155,1)*(POWER((35.7-0.028*(O7758*58.15)-N7758*0.155*0.1)+273,4)-POWER(M7758+273,4))+IF(N7758*0.155&gt;0.078,1.05+0.645*N7758*0.155,1)*IF(J7758&lt;0.2,2.38*ABS(35.7-0.028*(O7758*58.15)-G7758)^0.25,12.1*SQRT(J7758))*(35.7-0.028*(O7758*58.15)-G7758))+273),4)-POWER(M7758+273,4))-IF(N7758*0.155&gt;0.078,1.05+0.645*N7758*0.155,1)*IF(J7758&lt;0.2,2.38*ABS(35.7-0.028*(O7758*58.15)-N7758*0.155*0.1-G7758)^0.25,12.1*SQRT(J7758))*(35.7-0.028*(O7758*58.15)-N7758*0.155*0.1-G7758))</f>
        <v>-0.26356246236948389</v>
      </c>
      <c r="R7758" s="1">
        <v>2.2000000000000002</v>
      </c>
      <c r="S7758" s="1">
        <v>0.5</v>
      </c>
      <c r="T7758" s="1">
        <v>0.223</v>
      </c>
      <c r="U7758" s="4" t="s">
        <v>60</v>
      </c>
      <c r="V7758">
        <v>0.49</v>
      </c>
      <c r="W7758">
        <v>0.4</v>
      </c>
      <c r="X7758">
        <v>0.75</v>
      </c>
      <c r="Y7758">
        <v>2.38</v>
      </c>
      <c r="Z7758">
        <v>0.25</v>
      </c>
      <c r="AA7758" s="5">
        <f t="shared" si="739"/>
        <v>2.923</v>
      </c>
      <c r="AB7758" s="15" cm="1">
        <f t="array" ref="AB7758">_xlfn.SWITCH(U7758,"夏",122,"冬",90,"春",153,"秋",153,0)</f>
        <v>122</v>
      </c>
      <c r="AC7758" s="16">
        <f t="shared" si="740"/>
        <v>356.60599999999999</v>
      </c>
      <c r="AD7758" s="5">
        <f>IFERROR(AA7758/D7758,0)</f>
        <v>2.0476357267950964E-2</v>
      </c>
      <c r="AE7758" s="15">
        <f t="shared" si="741"/>
        <v>0.33424657534246577</v>
      </c>
      <c r="AF7758" s="5">
        <f>IFERROR(AD7758*AE7758*48,0)</f>
        <v>0.32851931003046808</v>
      </c>
    </row>
    <row r="7759" spans="1:32" x14ac:dyDescent="0.15">
      <c r="A7759" s="1"/>
      <c r="B7759" s="1" t="s">
        <v>48</v>
      </c>
      <c r="C7759" s="1" t="s">
        <v>58</v>
      </c>
      <c r="D7759" s="1">
        <v>142.75</v>
      </c>
      <c r="E7759" s="6">
        <v>3.13</v>
      </c>
      <c r="F7759" s="18">
        <v>0.4375</v>
      </c>
      <c r="G7759" s="1">
        <v>26.7</v>
      </c>
      <c r="H7759" s="1">
        <v>64.5</v>
      </c>
      <c r="I7759" s="1">
        <v>26.9</v>
      </c>
      <c r="J7759" s="1">
        <v>0.3</v>
      </c>
      <c r="K7759" s="1">
        <v>540</v>
      </c>
      <c r="L7759" s="1">
        <v>710</v>
      </c>
      <c r="M7759" s="6">
        <f t="shared" si="743"/>
        <v>27.019917560207261</v>
      </c>
      <c r="N7759" s="19">
        <v>0.5</v>
      </c>
      <c r="O7759" s="11" cm="1">
        <f t="array" ref="O7759">ROUND(_xlfn.SWITCH(C7759,"建筑专教",IF(S7759&gt;0.1,1.38,1.28),"阶梯教室",IF(S7759&gt;0.1,1.15,1.05),"公共教室",IF(S7759&gt;0.1,1.22,1.12),IF(S7759&gt;0.1,1.2,1.1))+(MOD(ROW()*11,31)/31-0.5)*0.06,2)</f>
        <v>1.36</v>
      </c>
      <c r="P7759" s="12">
        <f t="shared" si="742"/>
        <v>0.16</v>
      </c>
      <c r="Q7759" s="13">
        <f t="shared" si="744"/>
        <v>-0.11020645893312191</v>
      </c>
      <c r="R7759" s="1">
        <v>2.2599999999999998</v>
      </c>
      <c r="S7759" s="1">
        <v>0.46</v>
      </c>
      <c r="T7759" s="1">
        <v>0.47499999999999998</v>
      </c>
      <c r="U7759" s="4" t="s">
        <v>60</v>
      </c>
      <c r="V7759">
        <v>0.49</v>
      </c>
      <c r="W7759">
        <v>0.4</v>
      </c>
      <c r="X7759">
        <v>0.75</v>
      </c>
      <c r="Y7759">
        <v>2.38</v>
      </c>
      <c r="Z7759">
        <v>0.25</v>
      </c>
      <c r="AA7759" s="5">
        <f t="shared" si="739"/>
        <v>3.1949999999999998</v>
      </c>
      <c r="AB7759" s="15" cm="1">
        <f t="array" ref="AB7759">_xlfn.SWITCH(U7759,"夏",122,"冬",90,"春",153,"秋",153,0)</f>
        <v>122</v>
      </c>
      <c r="AC7759" s="16">
        <f t="shared" si="740"/>
        <v>389.78999999999996</v>
      </c>
      <c r="AD7759" s="5">
        <f>IFERROR(AA7759/D7759,0)</f>
        <v>2.2381786339754815E-2</v>
      </c>
      <c r="AE7759" s="15">
        <f t="shared" si="741"/>
        <v>0.33424657534246577</v>
      </c>
      <c r="AF7759" s="5">
        <f>IFERROR(AD7759*AE7759*48,0)</f>
        <v>0.35908970083727182</v>
      </c>
    </row>
    <row r="7760" spans="1:32" x14ac:dyDescent="0.15">
      <c r="A7760" s="1"/>
      <c r="B7760" s="1" t="s">
        <v>48</v>
      </c>
      <c r="C7760" s="1" t="s">
        <v>58</v>
      </c>
      <c r="D7760" s="1">
        <v>142.75</v>
      </c>
      <c r="E7760" s="6">
        <v>3.13</v>
      </c>
      <c r="F7760" s="18">
        <v>0.45833333333333298</v>
      </c>
      <c r="G7760" s="1">
        <v>27.4</v>
      </c>
      <c r="H7760" s="1">
        <v>61.5</v>
      </c>
      <c r="I7760" s="1">
        <v>27.6</v>
      </c>
      <c r="J7760" s="1">
        <v>0.3</v>
      </c>
      <c r="K7760" s="1">
        <v>520</v>
      </c>
      <c r="L7760" s="1">
        <v>810</v>
      </c>
      <c r="M7760" s="6">
        <f t="shared" si="743"/>
        <v>27.719082839872044</v>
      </c>
      <c r="N7760" s="19">
        <v>0.5</v>
      </c>
      <c r="O7760" s="11" cm="1">
        <f t="array" ref="O7760">ROUND(_xlfn.SWITCH(C7760,"建筑专教",IF(S7760&gt;0.1,1.38,1.28),"阶梯教室",IF(S7760&gt;0.1,1.15,1.05),"公共教室",IF(S7760&gt;0.1,1.22,1.12),IF(S7760&gt;0.1,1.2,1.1))+(MOD(ROW()*11,31)/31-0.5)*0.06,2)</f>
        <v>1.38</v>
      </c>
      <c r="P7760" s="12">
        <f t="shared" si="742"/>
        <v>0.14000000000000001</v>
      </c>
      <c r="Q7760" s="13">
        <f t="shared" si="744"/>
        <v>0.15912064416807231</v>
      </c>
      <c r="R7760" s="1">
        <v>2.3199999999999998</v>
      </c>
      <c r="S7760" s="1">
        <v>0.42</v>
      </c>
      <c r="T7760" s="1">
        <v>0.25</v>
      </c>
      <c r="U7760" s="4" t="s">
        <v>60</v>
      </c>
      <c r="V7760">
        <v>0.49</v>
      </c>
      <c r="W7760">
        <v>0.4</v>
      </c>
      <c r="X7760">
        <v>0.75</v>
      </c>
      <c r="Y7760">
        <v>2.38</v>
      </c>
      <c r="Z7760">
        <v>0.25</v>
      </c>
      <c r="AA7760" s="5">
        <f t="shared" si="739"/>
        <v>2.9899999999999998</v>
      </c>
      <c r="AB7760" s="15" cm="1">
        <f t="array" ref="AB7760">_xlfn.SWITCH(U7760,"夏",122,"冬",90,"春",153,"秋",153,0)</f>
        <v>122</v>
      </c>
      <c r="AC7760" s="16">
        <f t="shared" si="740"/>
        <v>364.78</v>
      </c>
      <c r="AD7760" s="5">
        <f>IFERROR(AA7760/D7760,0)</f>
        <v>2.0945709281961468E-2</v>
      </c>
      <c r="AE7760" s="15">
        <f t="shared" si="741"/>
        <v>0.33424657534246577</v>
      </c>
      <c r="AF7760" s="5">
        <f>IFERROR(AD7760*AE7760*48,0)</f>
        <v>0.33604951658949689</v>
      </c>
    </row>
    <row r="7761" spans="1:32" x14ac:dyDescent="0.15">
      <c r="A7761" s="1"/>
      <c r="B7761" s="1" t="s">
        <v>48</v>
      </c>
      <c r="C7761" s="1" t="s">
        <v>58</v>
      </c>
      <c r="D7761" s="1">
        <v>142.75</v>
      </c>
      <c r="E7761" s="6">
        <v>3.13</v>
      </c>
      <c r="F7761" s="18">
        <v>0.47916666666666702</v>
      </c>
      <c r="G7761" s="1">
        <v>28.1</v>
      </c>
      <c r="H7761" s="1">
        <v>58.5</v>
      </c>
      <c r="I7761" s="1">
        <v>28.3</v>
      </c>
      <c r="J7761" s="1">
        <v>0.3</v>
      </c>
      <c r="K7761" s="1">
        <v>500</v>
      </c>
      <c r="L7761" s="1">
        <v>910</v>
      </c>
      <c r="M7761" s="6">
        <f t="shared" si="743"/>
        <v>28.41825584412868</v>
      </c>
      <c r="N7761" s="19">
        <v>0.5</v>
      </c>
      <c r="O7761" s="11" cm="1">
        <f t="array" ref="O7761">ROUND(_xlfn.SWITCH(C7761,"建筑专教",IF(S7761&gt;0.1,1.38,1.28),"阶梯教室",IF(S7761&gt;0.1,1.15,1.05),"公共教室",IF(S7761&gt;0.1,1.22,1.12),IF(S7761&gt;0.1,1.2,1.1))+(MOD(ROW()*11,31)/31-0.5)*0.06,2)</f>
        <v>1.4</v>
      </c>
      <c r="P7761" s="12">
        <f t="shared" si="742"/>
        <v>0.12</v>
      </c>
      <c r="Q7761" s="13">
        <f t="shared" si="744"/>
        <v>0.42018628674064062</v>
      </c>
      <c r="R7761" s="1">
        <v>2.38</v>
      </c>
      <c r="S7761" s="1">
        <v>0.28000000000000003</v>
      </c>
      <c r="T7761" s="1">
        <v>0.23300000000000001</v>
      </c>
      <c r="U7761" s="4" t="s">
        <v>60</v>
      </c>
      <c r="V7761">
        <v>0.49</v>
      </c>
      <c r="W7761">
        <v>0.4</v>
      </c>
      <c r="X7761">
        <v>0.75</v>
      </c>
      <c r="Y7761">
        <v>2.38</v>
      </c>
      <c r="Z7761">
        <v>0.25</v>
      </c>
      <c r="AA7761" s="5">
        <f t="shared" si="739"/>
        <v>2.8930000000000002</v>
      </c>
      <c r="AB7761" s="15" cm="1">
        <f t="array" ref="AB7761">_xlfn.SWITCH(U7761,"夏",122,"冬",90,"春",153,"秋",153,0)</f>
        <v>122</v>
      </c>
      <c r="AC7761" s="16">
        <f t="shared" si="740"/>
        <v>352.94600000000003</v>
      </c>
      <c r="AD7761" s="5">
        <f>IFERROR(AA7761/D7761,0)</f>
        <v>2.0266199649737304E-2</v>
      </c>
      <c r="AE7761" s="15">
        <f t="shared" si="741"/>
        <v>0.33424657534246577</v>
      </c>
      <c r="AF7761" s="5">
        <f>IFERROR(AD7761*AE7761*48,0)</f>
        <v>0.32514757575030595</v>
      </c>
    </row>
    <row r="7762" spans="1:32" x14ac:dyDescent="0.15">
      <c r="A7762" s="1"/>
      <c r="B7762" s="1" t="s">
        <v>48</v>
      </c>
      <c r="C7762" s="1" t="s">
        <v>58</v>
      </c>
      <c r="D7762" s="1">
        <v>142.75</v>
      </c>
      <c r="E7762" s="6">
        <v>3.13</v>
      </c>
      <c r="F7762" s="18">
        <v>0.5</v>
      </c>
      <c r="G7762" s="1">
        <v>28.8</v>
      </c>
      <c r="H7762" s="1">
        <v>55.5</v>
      </c>
      <c r="I7762" s="1">
        <v>29</v>
      </c>
      <c r="J7762" s="1">
        <v>0.3</v>
      </c>
      <c r="K7762" s="1">
        <v>480</v>
      </c>
      <c r="L7762" s="1">
        <v>1010</v>
      </c>
      <c r="M7762" s="6">
        <f t="shared" si="743"/>
        <v>29.11743648390086</v>
      </c>
      <c r="N7762" s="19">
        <v>0.5</v>
      </c>
      <c r="O7762" s="11" cm="1">
        <f t="array" ref="O7762">ROUND(_xlfn.SWITCH(C7762,"建筑专教",IF(S7762&gt;0.1,1.38,1.28),"阶梯教室",IF(S7762&gt;0.1,1.15,1.05),"公共教室",IF(S7762&gt;0.1,1.22,1.12),IF(S7762&gt;0.1,1.2,1.1))+(MOD(ROW()*11,31)/31-0.5)*0.06,2)</f>
        <v>1.37</v>
      </c>
      <c r="P7762" s="12">
        <f t="shared" si="742"/>
        <v>0.09</v>
      </c>
      <c r="Q7762" s="13">
        <f t="shared" si="744"/>
        <v>0.60844489792720191</v>
      </c>
      <c r="R7762" s="1">
        <v>2.2799999999999998</v>
      </c>
      <c r="S7762" s="1">
        <v>0.22</v>
      </c>
      <c r="T7762" s="1">
        <v>0.48499999999999999</v>
      </c>
      <c r="U7762" s="4" t="s">
        <v>60</v>
      </c>
      <c r="V7762">
        <v>0.49</v>
      </c>
      <c r="W7762">
        <v>0.4</v>
      </c>
      <c r="X7762">
        <v>0.75</v>
      </c>
      <c r="Y7762">
        <v>2.38</v>
      </c>
      <c r="Z7762">
        <v>0.25</v>
      </c>
      <c r="AA7762" s="5">
        <f t="shared" si="739"/>
        <v>2.9849999999999999</v>
      </c>
      <c r="AB7762" s="15" cm="1">
        <f t="array" ref="AB7762">_xlfn.SWITCH(U7762,"夏",122,"冬",90,"春",153,"秋",153,0)</f>
        <v>122</v>
      </c>
      <c r="AC7762" s="16">
        <f t="shared" si="740"/>
        <v>364.16999999999996</v>
      </c>
      <c r="AD7762" s="5">
        <f>IFERROR(AA7762/D7762,0)</f>
        <v>2.0910683012259193E-2</v>
      </c>
      <c r="AE7762" s="15">
        <f t="shared" si="741"/>
        <v>0.33424657534246577</v>
      </c>
      <c r="AF7762" s="5">
        <f>IFERROR(AD7762*AE7762*48,0)</f>
        <v>0.33548756087613651</v>
      </c>
    </row>
    <row r="7763" spans="1:32" x14ac:dyDescent="0.15">
      <c r="A7763" s="1"/>
      <c r="B7763" s="1" t="s">
        <v>48</v>
      </c>
      <c r="C7763" s="1" t="s">
        <v>58</v>
      </c>
      <c r="D7763" s="1">
        <v>142.75</v>
      </c>
      <c r="E7763" s="6">
        <v>3.13</v>
      </c>
      <c r="F7763" s="18">
        <v>0.52083333333333304</v>
      </c>
      <c r="G7763" s="1">
        <v>28.6</v>
      </c>
      <c r="H7763" s="1">
        <v>56.5</v>
      </c>
      <c r="I7763" s="1">
        <v>28.8</v>
      </c>
      <c r="J7763" s="1">
        <v>0.3</v>
      </c>
      <c r="K7763" s="1">
        <v>490</v>
      </c>
      <c r="L7763" s="1">
        <v>960</v>
      </c>
      <c r="M7763" s="6">
        <f t="shared" si="743"/>
        <v>28.917669812834049</v>
      </c>
      <c r="N7763" s="19">
        <v>0.5</v>
      </c>
      <c r="O7763" s="11" cm="1">
        <f t="array" ref="O7763">ROUND(_xlfn.SWITCH(C7763,"建筑专教",IF(S7763&gt;0.1,1.38,1.28),"阶梯教室",IF(S7763&gt;0.1,1.15,1.05),"公共教室",IF(S7763&gt;0.1,1.22,1.12),IF(S7763&gt;0.1,1.2,1.1))+(MOD(ROW()*11,31)/31-0.5)*0.06,2)</f>
        <v>1.39</v>
      </c>
      <c r="P7763" s="12">
        <f t="shared" si="742"/>
        <v>0.11</v>
      </c>
      <c r="Q7763" s="13">
        <f t="shared" si="744"/>
        <v>0.56941186689407008</v>
      </c>
      <c r="R7763" s="1">
        <v>2.2799999999999998</v>
      </c>
      <c r="S7763" s="1">
        <v>0.15</v>
      </c>
      <c r="T7763" s="1">
        <v>0.34</v>
      </c>
      <c r="U7763" s="4" t="s">
        <v>60</v>
      </c>
      <c r="V7763">
        <v>0.49</v>
      </c>
      <c r="W7763">
        <v>0.4</v>
      </c>
      <c r="X7763">
        <v>0.75</v>
      </c>
      <c r="Y7763">
        <v>2.38</v>
      </c>
      <c r="Z7763">
        <v>0.25</v>
      </c>
      <c r="AA7763" s="5">
        <f t="shared" si="739"/>
        <v>2.7699999999999996</v>
      </c>
      <c r="AB7763" s="15" cm="1">
        <f t="array" ref="AB7763">_xlfn.SWITCH(U7763,"夏",122,"冬",90,"春",153,"秋",153,0)</f>
        <v>122</v>
      </c>
      <c r="AC7763" s="16">
        <f t="shared" si="740"/>
        <v>337.93999999999994</v>
      </c>
      <c r="AD7763" s="5">
        <f>IFERROR(AA7763/D7763,0)</f>
        <v>1.9404553415061292E-2</v>
      </c>
      <c r="AE7763" s="15">
        <f t="shared" si="741"/>
        <v>0.33424657534246577</v>
      </c>
      <c r="AF7763" s="5">
        <f>IFERROR(AD7763*AE7763*48,0)</f>
        <v>0.31132346520164089</v>
      </c>
    </row>
    <row r="7764" spans="1:32" x14ac:dyDescent="0.15">
      <c r="A7764" s="1"/>
      <c r="B7764" s="1" t="s">
        <v>48</v>
      </c>
      <c r="C7764" s="1" t="s">
        <v>58</v>
      </c>
      <c r="D7764" s="1">
        <v>142.75</v>
      </c>
      <c r="E7764" s="6">
        <v>3.13</v>
      </c>
      <c r="F7764" s="18">
        <v>0.54166666666666696</v>
      </c>
      <c r="G7764" s="1">
        <v>28.4</v>
      </c>
      <c r="H7764" s="1">
        <v>57.5</v>
      </c>
      <c r="I7764" s="1">
        <v>28.6</v>
      </c>
      <c r="J7764" s="1">
        <v>0.3</v>
      </c>
      <c r="K7764" s="1">
        <v>500</v>
      </c>
      <c r="L7764" s="1">
        <v>910</v>
      </c>
      <c r="M7764" s="6">
        <f t="shared" si="743"/>
        <v>28.717903759934359</v>
      </c>
      <c r="N7764" s="19">
        <v>0.5</v>
      </c>
      <c r="O7764" s="11" cm="1">
        <f t="array" ref="O7764">ROUND(_xlfn.SWITCH(C7764,"建筑专教",IF(S7764&gt;0.1,1.38,1.28),"阶梯教室",IF(S7764&gt;0.1,1.15,1.05),"公共教室",IF(S7764&gt;0.1,1.22,1.12),IF(S7764&gt;0.1,1.2,1.1))+(MOD(ROW()*11,31)/31-0.5)*0.06,2)</f>
        <v>1.31</v>
      </c>
      <c r="P7764" s="12">
        <f t="shared" si="742"/>
        <v>0.12</v>
      </c>
      <c r="Q7764" s="13">
        <f t="shared" si="744"/>
        <v>0.38412879164370961</v>
      </c>
      <c r="R7764" s="1">
        <v>2.2799999999999998</v>
      </c>
      <c r="S7764" s="1">
        <v>0.1</v>
      </c>
      <c r="T7764" s="1">
        <v>0.27</v>
      </c>
      <c r="U7764" s="4" t="s">
        <v>60</v>
      </c>
      <c r="V7764">
        <v>0.49</v>
      </c>
      <c r="W7764">
        <v>0.4</v>
      </c>
      <c r="X7764">
        <v>0.75</v>
      </c>
      <c r="Y7764">
        <v>2.38</v>
      </c>
      <c r="Z7764">
        <v>0.25</v>
      </c>
      <c r="AA7764" s="5">
        <f t="shared" si="739"/>
        <v>2.65</v>
      </c>
      <c r="AB7764" s="15" cm="1">
        <f t="array" ref="AB7764">_xlfn.SWITCH(U7764,"夏",122,"冬",90,"春",153,"秋",153,0)</f>
        <v>122</v>
      </c>
      <c r="AC7764" s="16">
        <f t="shared" si="740"/>
        <v>323.3</v>
      </c>
      <c r="AD7764" s="5">
        <f>IFERROR(AA7764/D7764,0)</f>
        <v>1.8563922942206653E-2</v>
      </c>
      <c r="AE7764" s="15">
        <f t="shared" si="741"/>
        <v>0.33424657534246577</v>
      </c>
      <c r="AF7764" s="5">
        <f>IFERROR(AD7764*AE7764*48,0)</f>
        <v>0.29783652808099226</v>
      </c>
    </row>
    <row r="7765" spans="1:32" x14ac:dyDescent="0.15">
      <c r="A7765" s="1"/>
      <c r="B7765" s="1" t="s">
        <v>48</v>
      </c>
      <c r="C7765" s="1" t="s">
        <v>58</v>
      </c>
      <c r="D7765" s="1">
        <v>142.75</v>
      </c>
      <c r="E7765" s="6">
        <v>3.13</v>
      </c>
      <c r="F7765" s="18">
        <v>0.5625</v>
      </c>
      <c r="G7765" s="1">
        <v>28.2</v>
      </c>
      <c r="H7765" s="1">
        <v>58.5</v>
      </c>
      <c r="I7765" s="1">
        <v>28.4</v>
      </c>
      <c r="J7765" s="1">
        <v>0.3</v>
      </c>
      <c r="K7765" s="1">
        <v>510</v>
      </c>
      <c r="L7765" s="1">
        <v>860</v>
      </c>
      <c r="M7765" s="6">
        <f t="shared" si="743"/>
        <v>28.518138327249119</v>
      </c>
      <c r="N7765" s="19">
        <v>0.5</v>
      </c>
      <c r="O7765" s="11" cm="1">
        <f t="array" ref="O7765">ROUND(_xlfn.SWITCH(C7765,"建筑专教",IF(S7765&gt;0.1,1.38,1.28),"阶梯教室",IF(S7765&gt;0.1,1.15,1.05),"公共教室",IF(S7765&gt;0.1,1.22,1.12),IF(S7765&gt;0.1,1.2,1.1))+(MOD(ROW()*11,31)/31-0.5)*0.06,2)</f>
        <v>1.37</v>
      </c>
      <c r="P7765" s="12">
        <f t="shared" si="742"/>
        <v>0.13</v>
      </c>
      <c r="Q7765" s="13">
        <f t="shared" si="744"/>
        <v>0.40863160295737888</v>
      </c>
      <c r="R7765" s="1">
        <v>2.2799999999999998</v>
      </c>
      <c r="S7765" s="1">
        <v>0.12</v>
      </c>
      <c r="T7765" s="1">
        <v>0.24</v>
      </c>
      <c r="U7765" s="4" t="s">
        <v>60</v>
      </c>
      <c r="V7765">
        <v>0.49</v>
      </c>
      <c r="W7765">
        <v>0.4</v>
      </c>
      <c r="X7765">
        <v>0.75</v>
      </c>
      <c r="Y7765">
        <v>2.38</v>
      </c>
      <c r="Z7765">
        <v>0.25</v>
      </c>
      <c r="AA7765" s="5">
        <f t="shared" si="739"/>
        <v>2.6399999999999997</v>
      </c>
      <c r="AB7765" s="15" cm="1">
        <f t="array" ref="AB7765">_xlfn.SWITCH(U7765,"夏",122,"冬",90,"春",153,"秋",153,0)</f>
        <v>122</v>
      </c>
      <c r="AC7765" s="16">
        <f t="shared" si="740"/>
        <v>322.08</v>
      </c>
      <c r="AD7765" s="5">
        <f>IFERROR(AA7765/D7765,0)</f>
        <v>1.84938704028021E-2</v>
      </c>
      <c r="AE7765" s="15">
        <f t="shared" si="741"/>
        <v>0.33424657534246577</v>
      </c>
      <c r="AF7765" s="5">
        <f>IFERROR(AD7765*AE7765*48,0)</f>
        <v>0.29671261665427151</v>
      </c>
    </row>
    <row r="7766" spans="1:32" x14ac:dyDescent="0.15">
      <c r="A7766" s="1"/>
      <c r="B7766" s="1" t="s">
        <v>48</v>
      </c>
      <c r="C7766" s="1" t="s">
        <v>58</v>
      </c>
      <c r="D7766" s="1">
        <v>142.75</v>
      </c>
      <c r="E7766" s="6">
        <v>3.13</v>
      </c>
      <c r="F7766" s="18">
        <v>0.58333333333333304</v>
      </c>
      <c r="G7766" s="1">
        <v>28</v>
      </c>
      <c r="H7766" s="1">
        <v>59.5</v>
      </c>
      <c r="I7766" s="1">
        <v>28.2</v>
      </c>
      <c r="J7766" s="1">
        <v>0.3</v>
      </c>
      <c r="K7766" s="1">
        <v>520</v>
      </c>
      <c r="L7766" s="1">
        <v>810</v>
      </c>
      <c r="M7766" s="6">
        <f t="shared" si="743"/>
        <v>28.318373516832992</v>
      </c>
      <c r="N7766" s="19">
        <v>0.5</v>
      </c>
      <c r="O7766" s="11" cm="1">
        <f t="array" ref="O7766">ROUND(_xlfn.SWITCH(C7766,"建筑专教",IF(S7766&gt;0.1,1.38,1.28),"阶梯教室",IF(S7766&gt;0.1,1.15,1.05),"公共教室",IF(S7766&gt;0.1,1.22,1.12),IF(S7766&gt;0.1,1.2,1.1))+(MOD(ROW()*11,31)/31-0.5)*0.06,2)</f>
        <v>1.29</v>
      </c>
      <c r="P7766" s="12">
        <f t="shared" si="742"/>
        <v>0.14000000000000001</v>
      </c>
      <c r="Q7766" s="13">
        <f t="shared" si="744"/>
        <v>0.20942494416161483</v>
      </c>
      <c r="R7766" s="1">
        <v>2.2799999999999998</v>
      </c>
      <c r="S7766" s="1">
        <v>0.05</v>
      </c>
      <c r="T7766" s="1">
        <v>0.22700000000000001</v>
      </c>
      <c r="U7766" s="4" t="s">
        <v>60</v>
      </c>
      <c r="V7766">
        <v>0.49</v>
      </c>
      <c r="W7766">
        <v>0.4</v>
      </c>
      <c r="X7766">
        <v>0.75</v>
      </c>
      <c r="Y7766">
        <v>2.38</v>
      </c>
      <c r="Z7766">
        <v>0.25</v>
      </c>
      <c r="AA7766" s="5">
        <f t="shared" si="739"/>
        <v>2.5569999999999995</v>
      </c>
      <c r="AB7766" s="15" cm="1">
        <f t="array" ref="AB7766">_xlfn.SWITCH(U7766,"夏",122,"冬",90,"春",153,"秋",153,0)</f>
        <v>122</v>
      </c>
      <c r="AC7766" s="16">
        <f t="shared" si="740"/>
        <v>311.95399999999995</v>
      </c>
      <c r="AD7766" s="5">
        <f>IFERROR(AA7766/D7766,0)</f>
        <v>1.7912434325744304E-2</v>
      </c>
      <c r="AE7766" s="15">
        <f t="shared" si="741"/>
        <v>0.33424657534246577</v>
      </c>
      <c r="AF7766" s="5">
        <f>IFERROR(AD7766*AE7766*48,0)</f>
        <v>0.28738415181248944</v>
      </c>
    </row>
    <row r="7767" spans="1:32" x14ac:dyDescent="0.15">
      <c r="A7767" s="1"/>
      <c r="B7767" s="1" t="s">
        <v>48</v>
      </c>
      <c r="C7767" s="1" t="s">
        <v>58</v>
      </c>
      <c r="D7767" s="1">
        <v>142.75</v>
      </c>
      <c r="E7767" s="6">
        <v>3.13</v>
      </c>
      <c r="F7767" s="18">
        <v>0.60416666666666696</v>
      </c>
      <c r="G7767" s="1">
        <v>27.8</v>
      </c>
      <c r="H7767" s="1">
        <v>60.5</v>
      </c>
      <c r="I7767" s="1">
        <v>28</v>
      </c>
      <c r="J7767" s="1">
        <v>0.3</v>
      </c>
      <c r="K7767" s="1">
        <v>530</v>
      </c>
      <c r="L7767" s="1">
        <v>760</v>
      </c>
      <c r="M7767" s="6">
        <f t="shared" si="743"/>
        <v>28.118609330749223</v>
      </c>
      <c r="N7767" s="19">
        <v>0.5</v>
      </c>
      <c r="O7767" s="11" cm="1">
        <f t="array" ref="O7767">ROUND(_xlfn.SWITCH(C7767,"建筑专教",IF(S7767&gt;0.1,1.38,1.28),"阶梯教室",IF(S7767&gt;0.1,1.15,1.05),"公共教室",IF(S7767&gt;0.1,1.22,1.12),IF(S7767&gt;0.1,1.2,1.1))+(MOD(ROW()*11,31)/31-0.5)*0.06,2)</f>
        <v>1.35</v>
      </c>
      <c r="P7767" s="12">
        <f t="shared" si="742"/>
        <v>0.15</v>
      </c>
      <c r="Q7767" s="13">
        <f t="shared" si="744"/>
        <v>0.24275444951152961</v>
      </c>
      <c r="R7767" s="1">
        <v>2.2799999999999998</v>
      </c>
      <c r="S7767" s="1">
        <v>0.25</v>
      </c>
      <c r="T7767" s="1">
        <v>0.26</v>
      </c>
      <c r="U7767" s="4" t="s">
        <v>60</v>
      </c>
      <c r="V7767">
        <v>0.49</v>
      </c>
      <c r="W7767">
        <v>0.4</v>
      </c>
      <c r="X7767">
        <v>0.75</v>
      </c>
      <c r="Y7767">
        <v>2.38</v>
      </c>
      <c r="Z7767">
        <v>0.25</v>
      </c>
      <c r="AA7767" s="5">
        <f t="shared" si="739"/>
        <v>2.79</v>
      </c>
      <c r="AB7767" s="15" cm="1">
        <f t="array" ref="AB7767">_xlfn.SWITCH(U7767,"夏",122,"冬",90,"春",153,"秋",153,0)</f>
        <v>122</v>
      </c>
      <c r="AC7767" s="16">
        <f t="shared" si="740"/>
        <v>340.38</v>
      </c>
      <c r="AD7767" s="5">
        <f>IFERROR(AA7767/D7767,0)</f>
        <v>1.9544658493870402E-2</v>
      </c>
      <c r="AE7767" s="15">
        <f t="shared" si="741"/>
        <v>0.33424657534246577</v>
      </c>
      <c r="AF7767" s="5">
        <f>IFERROR(AD7767*AE7767*48,0)</f>
        <v>0.31357128805508239</v>
      </c>
    </row>
    <row r="7768" spans="1:32" x14ac:dyDescent="0.15">
      <c r="A7768" s="1"/>
      <c r="B7768" s="1" t="s">
        <v>48</v>
      </c>
      <c r="C7768" s="1" t="s">
        <v>58</v>
      </c>
      <c r="D7768" s="1">
        <v>142.75</v>
      </c>
      <c r="E7768" s="6">
        <v>3.13</v>
      </c>
      <c r="F7768" s="18">
        <v>0.625</v>
      </c>
      <c r="G7768" s="1">
        <v>27.6</v>
      </c>
      <c r="H7768" s="1">
        <v>61.5</v>
      </c>
      <c r="I7768" s="1">
        <v>27.8</v>
      </c>
      <c r="J7768" s="1">
        <v>0.3</v>
      </c>
      <c r="K7768" s="1">
        <v>540</v>
      </c>
      <c r="L7768" s="1">
        <v>710</v>
      </c>
      <c r="M7768" s="6">
        <f t="shared" si="743"/>
        <v>27.91884577106913</v>
      </c>
      <c r="N7768" s="19">
        <v>0.5</v>
      </c>
      <c r="O7768" s="11" cm="1">
        <f t="array" ref="O7768">ROUND(_xlfn.SWITCH(C7768,"建筑专教",IF(S7768&gt;0.1,1.38,1.28),"阶梯教室",IF(S7768&gt;0.1,1.15,1.05),"公共教室",IF(S7768&gt;0.1,1.22,1.12),IF(S7768&gt;0.1,1.2,1.1))+(MOD(ROW()*11,31)/31-0.5)*0.06,2)</f>
        <v>1.37</v>
      </c>
      <c r="P7768" s="12">
        <f t="shared" si="742"/>
        <v>0.16</v>
      </c>
      <c r="Q7768" s="13">
        <f t="shared" si="744"/>
        <v>0.20877253582678296</v>
      </c>
      <c r="R7768" s="1">
        <v>2.2799999999999998</v>
      </c>
      <c r="S7768" s="1">
        <v>0.18</v>
      </c>
      <c r="T7768" s="1">
        <v>0.48499999999999999</v>
      </c>
      <c r="U7768" s="4" t="s">
        <v>60</v>
      </c>
      <c r="V7768">
        <v>0.49</v>
      </c>
      <c r="W7768">
        <v>0.4</v>
      </c>
      <c r="X7768">
        <v>0.75</v>
      </c>
      <c r="Y7768">
        <v>2.38</v>
      </c>
      <c r="Z7768">
        <v>0.25</v>
      </c>
      <c r="AA7768" s="5">
        <f t="shared" si="739"/>
        <v>2.9449999999999998</v>
      </c>
      <c r="AB7768" s="15" cm="1">
        <f t="array" ref="AB7768">_xlfn.SWITCH(U7768,"夏",122,"冬",90,"春",153,"秋",153,0)</f>
        <v>122</v>
      </c>
      <c r="AC7768" s="16">
        <f t="shared" si="740"/>
        <v>359.28999999999996</v>
      </c>
      <c r="AD7768" s="5">
        <f>IFERROR(AA7768/D7768,0)</f>
        <v>2.063047285464098E-2</v>
      </c>
      <c r="AE7768" s="15">
        <f t="shared" si="741"/>
        <v>0.33424657534246577</v>
      </c>
      <c r="AF7768" s="5">
        <f>IFERROR(AD7768*AE7768*48,0)</f>
        <v>0.33099191516925364</v>
      </c>
    </row>
    <row r="7769" spans="1:32" x14ac:dyDescent="0.15">
      <c r="A7769" s="1"/>
      <c r="B7769" s="1" t="s">
        <v>48</v>
      </c>
      <c r="C7769" s="1" t="s">
        <v>58</v>
      </c>
      <c r="D7769" s="1">
        <v>142.75</v>
      </c>
      <c r="E7769" s="6">
        <v>3.13</v>
      </c>
      <c r="F7769" s="18">
        <v>0.64583333333333304</v>
      </c>
      <c r="G7769" s="1">
        <v>27.4</v>
      </c>
      <c r="H7769" s="1">
        <v>62.5</v>
      </c>
      <c r="I7769" s="1">
        <v>27.6</v>
      </c>
      <c r="J7769" s="1">
        <v>0.3</v>
      </c>
      <c r="K7769" s="1">
        <v>550</v>
      </c>
      <c r="L7769" s="1">
        <v>660</v>
      </c>
      <c r="M7769" s="6">
        <f t="shared" si="743"/>
        <v>27.719082839872044</v>
      </c>
      <c r="N7769" s="19">
        <v>0.5</v>
      </c>
      <c r="O7769" s="11" cm="1">
        <f t="array" ref="O7769">ROUND(_xlfn.SWITCH(C7769,"建筑专教",IF(S7769&gt;0.1,1.38,1.28),"阶梯教室",IF(S7769&gt;0.1,1.15,1.05),"公共教室",IF(S7769&gt;0.1,1.22,1.12),IF(S7769&gt;0.1,1.2,1.1))+(MOD(ROW()*11,31)/31-0.5)*0.06,2)</f>
        <v>1.39</v>
      </c>
      <c r="P7769" s="12">
        <f t="shared" si="742"/>
        <v>0.18</v>
      </c>
      <c r="Q7769" s="13">
        <f t="shared" si="744"/>
        <v>0.17585392917731374</v>
      </c>
      <c r="R7769" s="1">
        <v>2.2799999999999998</v>
      </c>
      <c r="S7769" s="1">
        <v>0.12</v>
      </c>
      <c r="T7769" s="1">
        <v>0.34</v>
      </c>
      <c r="U7769" s="4" t="s">
        <v>60</v>
      </c>
      <c r="V7769">
        <v>0.49</v>
      </c>
      <c r="W7769">
        <v>0.4</v>
      </c>
      <c r="X7769">
        <v>0.75</v>
      </c>
      <c r="Y7769">
        <v>2.38</v>
      </c>
      <c r="Z7769">
        <v>0.25</v>
      </c>
      <c r="AA7769" s="5">
        <f t="shared" si="739"/>
        <v>2.7399999999999998</v>
      </c>
      <c r="AB7769" s="15" cm="1">
        <f t="array" ref="AB7769">_xlfn.SWITCH(U7769,"夏",122,"冬",90,"春",153,"秋",153,0)</f>
        <v>122</v>
      </c>
      <c r="AC7769" s="16">
        <f t="shared" si="740"/>
        <v>334.28</v>
      </c>
      <c r="AD7769" s="5">
        <f>IFERROR(AA7769/D7769,0)</f>
        <v>1.9194395796847633E-2</v>
      </c>
      <c r="AE7769" s="15">
        <f t="shared" si="741"/>
        <v>0.33424657534246577</v>
      </c>
      <c r="AF7769" s="5">
        <f>IFERROR(AD7769*AE7769*48,0)</f>
        <v>0.30795173092147876</v>
      </c>
    </row>
    <row r="7770" spans="1:32" x14ac:dyDescent="0.15">
      <c r="A7770" s="1"/>
      <c r="B7770" s="1" t="s">
        <v>48</v>
      </c>
      <c r="C7770" s="1" t="s">
        <v>58</v>
      </c>
      <c r="D7770" s="1">
        <v>142.75</v>
      </c>
      <c r="E7770" s="6">
        <v>3.13</v>
      </c>
      <c r="F7770" s="18">
        <v>0.66666666666666696</v>
      </c>
      <c r="G7770" s="1">
        <v>27.2</v>
      </c>
      <c r="H7770" s="1">
        <v>63.5</v>
      </c>
      <c r="I7770" s="1">
        <v>27.4</v>
      </c>
      <c r="J7770" s="1">
        <v>0.3</v>
      </c>
      <c r="K7770" s="1">
        <v>560</v>
      </c>
      <c r="L7770" s="1">
        <v>610</v>
      </c>
      <c r="M7770" s="6">
        <f t="shared" si="743"/>
        <v>27.519320539246337</v>
      </c>
      <c r="N7770" s="19">
        <v>0.5</v>
      </c>
      <c r="O7770" s="11" cm="1">
        <f t="array" ref="O7770">ROUND(_xlfn.SWITCH(C7770,"建筑专教",IF(S7770&gt;0.1,1.38,1.28),"阶梯教室",IF(S7770&gt;0.1,1.15,1.05),"公共教室",IF(S7770&gt;0.1,1.22,1.12),IF(S7770&gt;0.1,1.2,1.1))+(MOD(ROW()*11,31)/31-0.5)*0.06,2)</f>
        <v>1.36</v>
      </c>
      <c r="P7770" s="12">
        <f t="shared" si="742"/>
        <v>0.19</v>
      </c>
      <c r="Q7770" s="13">
        <f t="shared" si="744"/>
        <v>5.77292846904989E-2</v>
      </c>
      <c r="R7770" s="1">
        <v>2.2799999999999998</v>
      </c>
      <c r="S7770" s="1">
        <v>0.15</v>
      </c>
      <c r="T7770" s="1">
        <v>0.26</v>
      </c>
      <c r="U7770" s="4" t="s">
        <v>60</v>
      </c>
      <c r="V7770">
        <v>0.49</v>
      </c>
      <c r="W7770">
        <v>0.4</v>
      </c>
      <c r="X7770">
        <v>0.75</v>
      </c>
      <c r="Y7770">
        <v>2.38</v>
      </c>
      <c r="Z7770">
        <v>0.25</v>
      </c>
      <c r="AA7770" s="5">
        <f t="shared" si="739"/>
        <v>2.6899999999999995</v>
      </c>
      <c r="AB7770" s="15" cm="1">
        <f t="array" ref="AB7770">_xlfn.SWITCH(U7770,"夏",122,"冬",90,"春",153,"秋",153,0)</f>
        <v>122</v>
      </c>
      <c r="AC7770" s="16">
        <f t="shared" si="740"/>
        <v>328.17999999999995</v>
      </c>
      <c r="AD7770" s="5">
        <f>IFERROR(AA7770/D7770,0)</f>
        <v>1.8844133099824866E-2</v>
      </c>
      <c r="AE7770" s="15">
        <f t="shared" si="741"/>
        <v>0.33424657534246577</v>
      </c>
      <c r="AF7770" s="5">
        <f>IFERROR(AD7770*AE7770*48,0)</f>
        <v>0.30233217378787514</v>
      </c>
    </row>
    <row r="7771" spans="1:32" x14ac:dyDescent="0.15">
      <c r="A7771" s="1"/>
      <c r="B7771" s="1" t="s">
        <v>48</v>
      </c>
      <c r="C7771" s="1" t="s">
        <v>58</v>
      </c>
      <c r="D7771" s="1">
        <v>142.75</v>
      </c>
      <c r="E7771" s="6">
        <v>3.13</v>
      </c>
      <c r="F7771" s="18">
        <v>0.6875</v>
      </c>
      <c r="G7771" s="1">
        <v>27</v>
      </c>
      <c r="H7771" s="1">
        <v>64.5</v>
      </c>
      <c r="I7771" s="1">
        <v>27.2</v>
      </c>
      <c r="J7771" s="1">
        <v>0.3</v>
      </c>
      <c r="K7771" s="1">
        <v>570</v>
      </c>
      <c r="L7771" s="1">
        <v>560</v>
      </c>
      <c r="M7771" s="6">
        <f t="shared" si="743"/>
        <v>27.319558871287882</v>
      </c>
      <c r="N7771" s="19">
        <v>0.5</v>
      </c>
      <c r="O7771" s="11" cm="1">
        <f t="array" ref="O7771">ROUND(_xlfn.SWITCH(C7771,"建筑专教",IF(S7771&gt;0.1,1.38,1.28),"阶梯教室",IF(S7771&gt;0.1,1.15,1.05),"公共教室",IF(S7771&gt;0.1,1.22,1.12),IF(S7771&gt;0.1,1.2,1.1))+(MOD(ROW()*11,31)/31-0.5)*0.06,2)</f>
        <v>1.38</v>
      </c>
      <c r="P7771" s="12">
        <f t="shared" si="742"/>
        <v>0.2</v>
      </c>
      <c r="Q7771" s="13">
        <f t="shared" si="744"/>
        <v>2.6890958136168288E-2</v>
      </c>
      <c r="R7771" s="1">
        <v>2.2799999999999998</v>
      </c>
      <c r="S7771" s="1">
        <v>0.28000000000000003</v>
      </c>
      <c r="T7771" s="1">
        <v>0.23300000000000001</v>
      </c>
      <c r="U7771" s="4" t="s">
        <v>60</v>
      </c>
      <c r="V7771">
        <v>0.49</v>
      </c>
      <c r="W7771">
        <v>0.4</v>
      </c>
      <c r="X7771">
        <v>0.75</v>
      </c>
      <c r="Y7771">
        <v>2.38</v>
      </c>
      <c r="Z7771">
        <v>0.25</v>
      </c>
      <c r="AA7771" s="5">
        <f t="shared" si="739"/>
        <v>2.7929999999999997</v>
      </c>
      <c r="AB7771" s="15" cm="1">
        <f t="array" ref="AB7771">_xlfn.SWITCH(U7771,"夏",122,"冬",90,"春",153,"秋",153,0)</f>
        <v>122</v>
      </c>
      <c r="AC7771" s="16">
        <f t="shared" si="740"/>
        <v>340.74599999999998</v>
      </c>
      <c r="AD7771" s="5">
        <f>IFERROR(AA7771/D7771,0)</f>
        <v>1.9565674255691768E-2</v>
      </c>
      <c r="AE7771" s="15">
        <f t="shared" si="741"/>
        <v>0.33424657534246577</v>
      </c>
      <c r="AF7771" s="5">
        <f>IFERROR(AD7771*AE7771*48,0)</f>
        <v>0.31390846148309864</v>
      </c>
    </row>
    <row r="7772" spans="1:32" x14ac:dyDescent="0.15">
      <c r="A7772" s="1"/>
      <c r="B7772" s="1" t="s">
        <v>48</v>
      </c>
      <c r="C7772" s="1" t="s">
        <v>58</v>
      </c>
      <c r="D7772" s="1">
        <v>142.75</v>
      </c>
      <c r="E7772" s="6">
        <v>3.13</v>
      </c>
      <c r="F7772" s="18">
        <v>0.70833333333333304</v>
      </c>
      <c r="G7772" s="1">
        <v>26.8</v>
      </c>
      <c r="H7772" s="1">
        <v>65.5</v>
      </c>
      <c r="I7772" s="1">
        <v>27</v>
      </c>
      <c r="J7772" s="1">
        <v>0.3</v>
      </c>
      <c r="K7772" s="1">
        <v>580</v>
      </c>
      <c r="L7772" s="1">
        <v>510</v>
      </c>
      <c r="M7772" s="6">
        <f t="shared" si="743"/>
        <v>27.119797838101249</v>
      </c>
      <c r="N7772" s="19">
        <v>0.5</v>
      </c>
      <c r="O7772" s="11" cm="1">
        <f t="array" ref="O7772">ROUND(_xlfn.SWITCH(C7772,"建筑专教",IF(S7772&gt;0.1,1.38,1.28),"阶梯教室",IF(S7772&gt;0.1,1.15,1.05),"公共教室",IF(S7772&gt;0.1,1.22,1.12),IF(S7772&gt;0.1,1.2,1.1))+(MOD(ROW()*11,31)/31-0.5)*0.06,2)</f>
        <v>1.4</v>
      </c>
      <c r="P7772" s="12">
        <f t="shared" si="742"/>
        <v>0.21</v>
      </c>
      <c r="Q7772" s="13">
        <f t="shared" si="744"/>
        <v>-3.0227388199934356E-3</v>
      </c>
      <c r="R7772" s="1">
        <v>2.2799999999999998</v>
      </c>
      <c r="S7772" s="1">
        <v>0.22</v>
      </c>
      <c r="T7772" s="1">
        <v>0.3</v>
      </c>
      <c r="U7772" s="4" t="s">
        <v>60</v>
      </c>
      <c r="V7772">
        <v>0.49</v>
      </c>
      <c r="W7772">
        <v>0.4</v>
      </c>
      <c r="X7772">
        <v>0.75</v>
      </c>
      <c r="Y7772">
        <v>2.38</v>
      </c>
      <c r="Z7772">
        <v>0.25</v>
      </c>
      <c r="AA7772" s="5">
        <f t="shared" si="739"/>
        <v>2.8</v>
      </c>
      <c r="AB7772" s="15" cm="1">
        <f t="array" ref="AB7772">_xlfn.SWITCH(U7772,"夏",122,"冬",90,"春",153,"秋",153,0)</f>
        <v>122</v>
      </c>
      <c r="AC7772" s="16">
        <f t="shared" si="740"/>
        <v>341.59999999999997</v>
      </c>
      <c r="AD7772" s="5">
        <f>IFERROR(AA7772/D7772,0)</f>
        <v>1.9614711033274956E-2</v>
      </c>
      <c r="AE7772" s="15">
        <f t="shared" si="741"/>
        <v>0.33424657534246577</v>
      </c>
      <c r="AF7772" s="5">
        <f>IFERROR(AD7772*AE7772*48,0)</f>
        <v>0.31469519948180313</v>
      </c>
    </row>
    <row r="7773" spans="1:32" x14ac:dyDescent="0.15">
      <c r="A7773" s="1"/>
      <c r="B7773" s="1" t="s">
        <v>48</v>
      </c>
      <c r="C7773" s="1" t="s">
        <v>58</v>
      </c>
      <c r="D7773" s="1">
        <v>142.75</v>
      </c>
      <c r="E7773" s="6">
        <v>3.13</v>
      </c>
      <c r="F7773" s="18">
        <v>0.72916666666666696</v>
      </c>
      <c r="G7773" s="1">
        <v>26.6</v>
      </c>
      <c r="H7773" s="1">
        <v>66.5</v>
      </c>
      <c r="I7773" s="1">
        <v>26.8</v>
      </c>
      <c r="J7773" s="1">
        <v>0.3</v>
      </c>
      <c r="K7773" s="1">
        <v>590</v>
      </c>
      <c r="L7773" s="1">
        <v>460</v>
      </c>
      <c r="M7773" s="6">
        <f t="shared" si="743"/>
        <v>26.920037441799309</v>
      </c>
      <c r="N7773" s="19">
        <v>0.5</v>
      </c>
      <c r="O7773" s="11" cm="1">
        <f t="array" ref="O7773">ROUND(_xlfn.SWITCH(C7773,"建筑专教",IF(S7773&gt;0.1,1.38,1.28),"阶梯教室",IF(S7773&gt;0.1,1.15,1.05),"公共教室",IF(S7773&gt;0.1,1.22,1.12),IF(S7773&gt;0.1,1.2,1.1))+(MOD(ROW()*11,31)/31-0.5)*0.06,2)</f>
        <v>1.36</v>
      </c>
      <c r="P7773" s="12">
        <f t="shared" si="742"/>
        <v>0.22</v>
      </c>
      <c r="Q7773" s="13">
        <f t="shared" si="744"/>
        <v>-0.1437841583687367</v>
      </c>
      <c r="R7773" s="1">
        <v>2.2799999999999998</v>
      </c>
      <c r="S7773" s="1">
        <v>0.15</v>
      </c>
      <c r="T7773" s="1">
        <v>0.26</v>
      </c>
      <c r="U7773" s="4" t="s">
        <v>60</v>
      </c>
      <c r="V7773">
        <v>0.49</v>
      </c>
      <c r="W7773">
        <v>0.4</v>
      </c>
      <c r="X7773">
        <v>0.75</v>
      </c>
      <c r="Y7773">
        <v>2.38</v>
      </c>
      <c r="Z7773">
        <v>0.25</v>
      </c>
      <c r="AA7773" s="5">
        <f t="shared" si="739"/>
        <v>2.6899999999999995</v>
      </c>
      <c r="AB7773" s="15" cm="1">
        <f t="array" ref="AB7773">_xlfn.SWITCH(U7773,"夏",122,"冬",90,"春",153,"秋",153,0)</f>
        <v>122</v>
      </c>
      <c r="AC7773" s="16">
        <f t="shared" si="740"/>
        <v>328.17999999999995</v>
      </c>
      <c r="AD7773" s="5">
        <f>IFERROR(AA7773/D7773,0)</f>
        <v>1.8844133099824866E-2</v>
      </c>
      <c r="AE7773" s="15">
        <f t="shared" si="741"/>
        <v>0.33424657534246577</v>
      </c>
      <c r="AF7773" s="5">
        <f>IFERROR(AD7773*AE7773*48,0)</f>
        <v>0.30233217378787514</v>
      </c>
    </row>
    <row r="7774" spans="1:32" x14ac:dyDescent="0.15">
      <c r="A7774" s="1"/>
      <c r="B7774" s="1" t="s">
        <v>48</v>
      </c>
      <c r="C7774" s="1" t="s">
        <v>58</v>
      </c>
      <c r="D7774" s="1">
        <v>142.75</v>
      </c>
      <c r="E7774" s="6">
        <v>3.13</v>
      </c>
      <c r="F7774" s="18">
        <v>0.75</v>
      </c>
      <c r="G7774" s="1">
        <v>26.4</v>
      </c>
      <c r="H7774" s="1">
        <v>67.5</v>
      </c>
      <c r="I7774" s="1">
        <v>26.6</v>
      </c>
      <c r="J7774" s="1">
        <v>0.3</v>
      </c>
      <c r="K7774" s="1">
        <v>600</v>
      </c>
      <c r="L7774" s="1">
        <v>410</v>
      </c>
      <c r="M7774" s="6">
        <f t="shared" si="743"/>
        <v>26.720277684503628</v>
      </c>
      <c r="N7774" s="19">
        <v>0.5</v>
      </c>
      <c r="O7774" s="11" cm="1">
        <f t="array" ref="O7774">ROUND(_xlfn.SWITCH(C7774,"建筑专教",IF(S7774&gt;0.1,1.38,1.28),"阶梯教室",IF(S7774&gt;0.1,1.15,1.05),"公共教室",IF(S7774&gt;0.1,1.22,1.12),IF(S7774&gt;0.1,1.2,1.1))+(MOD(ROW()*11,31)/31-0.5)*0.06,2)</f>
        <v>1.28</v>
      </c>
      <c r="P7774" s="12">
        <f t="shared" si="742"/>
        <v>0.23</v>
      </c>
      <c r="Q7774" s="13">
        <f t="shared" si="744"/>
        <v>-0.38296294251434326</v>
      </c>
      <c r="R7774" s="1">
        <v>2.2799999999999998</v>
      </c>
      <c r="S7774" s="1">
        <v>0.1</v>
      </c>
      <c r="T7774" s="1">
        <v>0.23300000000000001</v>
      </c>
      <c r="U7774" s="4" t="s">
        <v>60</v>
      </c>
      <c r="V7774">
        <v>0.49</v>
      </c>
      <c r="W7774">
        <v>0.4</v>
      </c>
      <c r="X7774">
        <v>0.75</v>
      </c>
      <c r="Y7774">
        <v>2.38</v>
      </c>
      <c r="Z7774">
        <v>0.25</v>
      </c>
      <c r="AA7774" s="5">
        <f t="shared" si="739"/>
        <v>2.613</v>
      </c>
      <c r="AB7774" s="15" cm="1">
        <f t="array" ref="AB7774">_xlfn.SWITCH(U7774,"夏",122,"冬",90,"春",153,"秋",153,0)</f>
        <v>122</v>
      </c>
      <c r="AC7774" s="16">
        <f t="shared" si="740"/>
        <v>318.786</v>
      </c>
      <c r="AD7774" s="5">
        <f>IFERROR(AA7774/D7774,0)</f>
        <v>1.8304728546409806E-2</v>
      </c>
      <c r="AE7774" s="15">
        <f t="shared" si="741"/>
        <v>0.33424657534246577</v>
      </c>
      <c r="AF7774" s="5">
        <f>IFERROR(AD7774*AE7774*48,0)</f>
        <v>0.29367805580212558</v>
      </c>
    </row>
    <row r="7775" spans="1:32" x14ac:dyDescent="0.15">
      <c r="A7775" s="1"/>
      <c r="B7775" s="1" t="s">
        <v>48</v>
      </c>
      <c r="C7775" s="1" t="s">
        <v>58</v>
      </c>
      <c r="D7775" s="1">
        <v>142.75</v>
      </c>
      <c r="E7775" s="6">
        <v>3.13</v>
      </c>
      <c r="F7775" s="18">
        <v>0.77083333333333304</v>
      </c>
      <c r="G7775" s="1">
        <v>26.2</v>
      </c>
      <c r="H7775" s="1">
        <v>68.5</v>
      </c>
      <c r="I7775" s="1">
        <v>26.4</v>
      </c>
      <c r="J7775" s="1">
        <v>0.3</v>
      </c>
      <c r="K7775" s="1">
        <v>610</v>
      </c>
      <c r="L7775" s="1">
        <v>360</v>
      </c>
      <c r="M7775" s="6">
        <f t="shared" si="743"/>
        <v>26.520518568343959</v>
      </c>
      <c r="N7775" s="19">
        <v>0.5</v>
      </c>
      <c r="O7775" s="11" cm="1">
        <f t="array" ref="O7775">ROUND(_xlfn.SWITCH(C7775,"建筑专教",IF(S7775&gt;0.1,1.38,1.28),"阶梯教室",IF(S7775&gt;0.1,1.15,1.05),"公共教室",IF(S7775&gt;0.1,1.22,1.12),IF(S7775&gt;0.1,1.2,1.1))+(MOD(ROW()*11,31)/31-0.5)*0.06,2)</f>
        <v>1.4</v>
      </c>
      <c r="P7775" s="12">
        <f t="shared" si="742"/>
        <v>0.25</v>
      </c>
      <c r="Q7775" s="13">
        <f t="shared" si="744"/>
        <v>-0.19841196323851973</v>
      </c>
      <c r="R7775" s="1">
        <v>2.2799999999999998</v>
      </c>
      <c r="S7775" s="1">
        <v>0.12</v>
      </c>
      <c r="T7775" s="1">
        <v>0.3</v>
      </c>
      <c r="U7775" s="4" t="s">
        <v>60</v>
      </c>
      <c r="V7775">
        <v>0.49</v>
      </c>
      <c r="W7775">
        <v>0.4</v>
      </c>
      <c r="X7775">
        <v>0.75</v>
      </c>
      <c r="Y7775">
        <v>2.38</v>
      </c>
      <c r="Z7775">
        <v>0.25</v>
      </c>
      <c r="AA7775" s="5">
        <f t="shared" si="739"/>
        <v>2.6999999999999997</v>
      </c>
      <c r="AB7775" s="15" cm="1">
        <f t="array" ref="AB7775">_xlfn.SWITCH(U7775,"夏",122,"冬",90,"春",153,"秋",153,0)</f>
        <v>122</v>
      </c>
      <c r="AC7775" s="16">
        <f t="shared" si="740"/>
        <v>329.4</v>
      </c>
      <c r="AD7775" s="5">
        <f>IFERROR(AA7775/D7775,0)</f>
        <v>1.8914185639229419E-2</v>
      </c>
      <c r="AE7775" s="15">
        <f t="shared" si="741"/>
        <v>0.33424657534246577</v>
      </c>
      <c r="AF7775" s="5">
        <f>IFERROR(AD7775*AE7775*48,0)</f>
        <v>0.30345608521459588</v>
      </c>
    </row>
    <row r="7776" spans="1:32" x14ac:dyDescent="0.15">
      <c r="A7776" s="1"/>
      <c r="B7776" s="1" t="s">
        <v>48</v>
      </c>
      <c r="C7776" s="1" t="s">
        <v>58</v>
      </c>
      <c r="D7776" s="1">
        <v>142.75</v>
      </c>
      <c r="E7776" s="6">
        <v>3.13</v>
      </c>
      <c r="F7776" s="18">
        <v>0.79166666666666696</v>
      </c>
      <c r="G7776" s="1">
        <v>26</v>
      </c>
      <c r="H7776" s="1">
        <v>69.5</v>
      </c>
      <c r="I7776" s="1">
        <v>26.2</v>
      </c>
      <c r="J7776" s="1">
        <v>0.3</v>
      </c>
      <c r="K7776" s="1">
        <v>620</v>
      </c>
      <c r="L7776" s="1">
        <v>310</v>
      </c>
      <c r="M7776" s="6">
        <f t="shared" si="743"/>
        <v>26.320760095458695</v>
      </c>
      <c r="N7776" s="19">
        <v>0.5</v>
      </c>
      <c r="O7776" s="11" cm="1">
        <f t="array" ref="O7776">ROUND(_xlfn.SWITCH(C7776,"建筑专教",IF(S7776&gt;0.1,1.38,1.28),"阶梯教室",IF(S7776&gt;0.1,1.15,1.05),"公共教室",IF(S7776&gt;0.1,1.22,1.12),IF(S7776&gt;0.1,1.2,1.1))+(MOD(ROW()*11,31)/31-0.5)*0.06,2)</f>
        <v>1.26</v>
      </c>
      <c r="P7776" s="12">
        <f t="shared" si="742"/>
        <v>0.26</v>
      </c>
      <c r="Q7776" s="13">
        <f t="shared" si="744"/>
        <v>-0.57620591242341923</v>
      </c>
      <c r="R7776" s="1">
        <v>2.2799999999999998</v>
      </c>
      <c r="S7776" s="1">
        <v>0.05</v>
      </c>
      <c r="T7776" s="1">
        <v>0.26</v>
      </c>
      <c r="U7776" s="4" t="s">
        <v>60</v>
      </c>
      <c r="V7776">
        <v>0.49</v>
      </c>
      <c r="W7776">
        <v>0.4</v>
      </c>
      <c r="X7776">
        <v>0.75</v>
      </c>
      <c r="Y7776">
        <v>2.38</v>
      </c>
      <c r="Z7776">
        <v>0.25</v>
      </c>
      <c r="AA7776" s="5">
        <f t="shared" si="739"/>
        <v>2.59</v>
      </c>
      <c r="AB7776" s="15" cm="1">
        <f t="array" ref="AB7776">_xlfn.SWITCH(U7776,"夏",122,"冬",90,"春",153,"秋",153,0)</f>
        <v>122</v>
      </c>
      <c r="AC7776" s="16">
        <f t="shared" si="740"/>
        <v>315.97999999999996</v>
      </c>
      <c r="AD7776" s="5">
        <f>IFERROR(AA7776/D7776,0)</f>
        <v>1.8143607705779333E-2</v>
      </c>
      <c r="AE7776" s="15">
        <f t="shared" si="741"/>
        <v>0.33424657534246577</v>
      </c>
      <c r="AF7776" s="5">
        <f>IFERROR(AD7776*AE7776*48,0)</f>
        <v>0.29109305952066789</v>
      </c>
    </row>
    <row r="7777" spans="1:32" x14ac:dyDescent="0.15">
      <c r="A7777" s="1"/>
      <c r="B7777" s="1" t="s">
        <v>48</v>
      </c>
      <c r="C7777" s="1" t="s">
        <v>58</v>
      </c>
      <c r="D7777" s="1">
        <v>142.75</v>
      </c>
      <c r="E7777" s="6">
        <v>3.13</v>
      </c>
      <c r="F7777" s="18">
        <v>0.8125</v>
      </c>
      <c r="G7777" s="1">
        <v>25.8</v>
      </c>
      <c r="H7777" s="1">
        <v>70.5</v>
      </c>
      <c r="I7777" s="1">
        <v>26</v>
      </c>
      <c r="J7777" s="1">
        <v>0.3</v>
      </c>
      <c r="K7777" s="1">
        <v>630</v>
      </c>
      <c r="L7777" s="1">
        <v>260</v>
      </c>
      <c r="M7777" s="6">
        <f t="shared" si="743"/>
        <v>26.121002267994697</v>
      </c>
      <c r="N7777" s="19">
        <v>0.5</v>
      </c>
      <c r="O7777" s="11" cm="1">
        <f t="array" ref="O7777">ROUND(_xlfn.SWITCH(C7777,"建筑专教",IF(S7777&gt;0.1,1.38,1.28),"阶梯教室",IF(S7777&gt;0.1,1.15,1.05),"公共教室",IF(S7777&gt;0.1,1.22,1.12),IF(S7777&gt;0.1,1.2,1.1))+(MOD(ROW()*11,31)/31-0.5)*0.06,2)</f>
        <v>1.38</v>
      </c>
      <c r="P7777" s="12">
        <f t="shared" si="742"/>
        <v>0.27</v>
      </c>
      <c r="Q7777" s="13">
        <f t="shared" si="744"/>
        <v>-0.36991838033855695</v>
      </c>
      <c r="R7777" s="1">
        <v>2.2799999999999998</v>
      </c>
      <c r="S7777" s="1">
        <v>0.22</v>
      </c>
      <c r="T7777" s="1">
        <v>0.24</v>
      </c>
      <c r="U7777" s="4" t="s">
        <v>60</v>
      </c>
      <c r="V7777">
        <v>0.49</v>
      </c>
      <c r="W7777">
        <v>0.4</v>
      </c>
      <c r="X7777">
        <v>0.75</v>
      </c>
      <c r="Y7777">
        <v>2.38</v>
      </c>
      <c r="Z7777">
        <v>0.25</v>
      </c>
      <c r="AA7777" s="5">
        <f t="shared" si="739"/>
        <v>2.74</v>
      </c>
      <c r="AB7777" s="15" cm="1">
        <f t="array" ref="AB7777">_xlfn.SWITCH(U7777,"夏",122,"冬",90,"春",153,"秋",153,0)</f>
        <v>122</v>
      </c>
      <c r="AC7777" s="16">
        <f t="shared" si="740"/>
        <v>334.28000000000003</v>
      </c>
      <c r="AD7777" s="5">
        <f>IFERROR(AA7777/D7777,0)</f>
        <v>1.9194395796847636E-2</v>
      </c>
      <c r="AE7777" s="15">
        <f t="shared" si="741"/>
        <v>0.33424657534246577</v>
      </c>
      <c r="AF7777" s="5">
        <f>IFERROR(AD7777*AE7777*48,0)</f>
        <v>0.30795173092147876</v>
      </c>
    </row>
    <row r="7778" spans="1:32" x14ac:dyDescent="0.15">
      <c r="A7778" s="1"/>
      <c r="B7778" s="1" t="s">
        <v>48</v>
      </c>
      <c r="C7778" s="1" t="s">
        <v>58</v>
      </c>
      <c r="D7778" s="1">
        <v>142.75</v>
      </c>
      <c r="E7778" s="6">
        <v>3.13</v>
      </c>
      <c r="F7778" s="18">
        <v>0.83333333333333304</v>
      </c>
      <c r="G7778" s="1">
        <v>25.6</v>
      </c>
      <c r="H7778" s="1">
        <v>71.5</v>
      </c>
      <c r="I7778" s="1">
        <v>25.8</v>
      </c>
      <c r="J7778" s="1">
        <v>0.3</v>
      </c>
      <c r="K7778" s="1">
        <v>640</v>
      </c>
      <c r="L7778" s="1">
        <v>210</v>
      </c>
      <c r="M7778" s="6">
        <f t="shared" si="743"/>
        <v>25.921245088107469</v>
      </c>
      <c r="N7778" s="19">
        <v>0.5</v>
      </c>
      <c r="O7778" s="11" cm="1">
        <f t="array" ref="O7778">ROUND(_xlfn.SWITCH(C7778,"建筑专教",IF(S7778&gt;0.1,1.38,1.28),"阶梯教室",IF(S7778&gt;0.1,1.15,1.05),"公共教室",IF(S7778&gt;0.1,1.22,1.12),IF(S7778&gt;0.1,1.2,1.1))+(MOD(ROW()*11,31)/31-0.5)*0.06,2)</f>
        <v>1.41</v>
      </c>
      <c r="P7778" s="12">
        <f t="shared" si="742"/>
        <v>0.28000000000000003</v>
      </c>
      <c r="Q7778" s="13">
        <f t="shared" si="744"/>
        <v>-0.37322650193686946</v>
      </c>
      <c r="R7778" s="1">
        <v>2.2799999999999998</v>
      </c>
      <c r="S7778" s="1">
        <v>0.15</v>
      </c>
      <c r="T7778" s="1">
        <v>0.47499999999999998</v>
      </c>
      <c r="U7778" s="4" t="s">
        <v>60</v>
      </c>
      <c r="V7778">
        <v>0.49</v>
      </c>
      <c r="W7778">
        <v>0.4</v>
      </c>
      <c r="X7778">
        <v>0.75</v>
      </c>
      <c r="Y7778">
        <v>2.38</v>
      </c>
      <c r="Z7778">
        <v>0.25</v>
      </c>
      <c r="AA7778" s="5">
        <f t="shared" si="739"/>
        <v>2.9049999999999998</v>
      </c>
      <c r="AB7778" s="15" cm="1">
        <f t="array" ref="AB7778">_xlfn.SWITCH(U7778,"夏",122,"冬",90,"春",153,"秋",153,0)</f>
        <v>122</v>
      </c>
      <c r="AC7778" s="16">
        <f t="shared" si="740"/>
        <v>354.40999999999997</v>
      </c>
      <c r="AD7778" s="5">
        <f>IFERROR(AA7778/D7778,0)</f>
        <v>2.0350262697022767E-2</v>
      </c>
      <c r="AE7778" s="15">
        <f t="shared" si="741"/>
        <v>0.33424657534246577</v>
      </c>
      <c r="AF7778" s="5">
        <f>IFERROR(AD7778*AE7778*48,0)</f>
        <v>0.32649626946237076</v>
      </c>
    </row>
    <row r="7779" spans="1:32" x14ac:dyDescent="0.15">
      <c r="A7779" s="1"/>
      <c r="B7779" s="1" t="s">
        <v>48</v>
      </c>
      <c r="C7779" s="1" t="s">
        <v>58</v>
      </c>
      <c r="D7779" s="1">
        <v>142.75</v>
      </c>
      <c r="E7779" s="6">
        <v>3.13</v>
      </c>
      <c r="F7779" s="18">
        <v>0.85416666666666696</v>
      </c>
      <c r="G7779" s="1">
        <v>25.4</v>
      </c>
      <c r="H7779" s="1">
        <v>72.5</v>
      </c>
      <c r="I7779" s="1">
        <v>25.6</v>
      </c>
      <c r="J7779" s="1">
        <v>0.3</v>
      </c>
      <c r="K7779" s="1">
        <v>650</v>
      </c>
      <c r="L7779" s="1">
        <v>160</v>
      </c>
      <c r="M7779" s="6">
        <f t="shared" si="743"/>
        <v>25.721488557961266</v>
      </c>
      <c r="N7779" s="19">
        <v>0.5</v>
      </c>
      <c r="O7779" s="11" cm="1">
        <f t="array" ref="O7779">ROUND(_xlfn.SWITCH(C7779,"建筑专教",IF(S7779&gt;0.1,1.38,1.28),"阶梯教室",IF(S7779&gt;0.1,1.15,1.05),"公共教室",IF(S7779&gt;0.1,1.22,1.12),IF(S7779&gt;0.1,1.2,1.1))+(MOD(ROW()*11,31)/31-0.5)*0.06,2)</f>
        <v>1.37</v>
      </c>
      <c r="P7779" s="12">
        <f t="shared" si="742"/>
        <v>0.28999999999999998</v>
      </c>
      <c r="Q7779" s="13">
        <f t="shared" si="744"/>
        <v>-0.52437942324622822</v>
      </c>
      <c r="R7779" s="1">
        <v>2.2799999999999998</v>
      </c>
      <c r="S7779" s="1">
        <v>0.25</v>
      </c>
      <c r="T7779" s="1">
        <v>0.25</v>
      </c>
      <c r="U7779" s="4" t="s">
        <v>60</v>
      </c>
      <c r="V7779">
        <v>0.49</v>
      </c>
      <c r="W7779">
        <v>0.4</v>
      </c>
      <c r="X7779">
        <v>0.75</v>
      </c>
      <c r="Y7779">
        <v>2.38</v>
      </c>
      <c r="Z7779">
        <v>0.25</v>
      </c>
      <c r="AA7779" s="5">
        <f t="shared" si="739"/>
        <v>2.78</v>
      </c>
      <c r="AB7779" s="15" cm="1">
        <f t="array" ref="AB7779">_xlfn.SWITCH(U7779,"夏",122,"冬",90,"春",153,"秋",153,0)</f>
        <v>122</v>
      </c>
      <c r="AC7779" s="16">
        <f t="shared" si="740"/>
        <v>339.15999999999997</v>
      </c>
      <c r="AD7779" s="5">
        <f>IFERROR(AA7779/D7779,0)</f>
        <v>1.9474605954465849E-2</v>
      </c>
      <c r="AE7779" s="15">
        <f t="shared" si="741"/>
        <v>0.33424657534246577</v>
      </c>
      <c r="AF7779" s="5">
        <f>IFERROR(AD7779*AE7779*48,0)</f>
        <v>0.31244737662836169</v>
      </c>
    </row>
    <row r="7780" spans="1:32" x14ac:dyDescent="0.15">
      <c r="A7780" s="1"/>
      <c r="B7780" s="1" t="s">
        <v>48</v>
      </c>
      <c r="C7780" s="1" t="s">
        <v>58</v>
      </c>
      <c r="D7780" s="1">
        <v>142.75</v>
      </c>
      <c r="E7780" s="6">
        <v>3.13</v>
      </c>
      <c r="F7780" s="18">
        <v>0.875</v>
      </c>
      <c r="G7780" s="1">
        <v>25.2</v>
      </c>
      <c r="H7780" s="1">
        <v>73.5</v>
      </c>
      <c r="I7780" s="1">
        <v>25.4</v>
      </c>
      <c r="J7780" s="1">
        <v>0.3</v>
      </c>
      <c r="K7780" s="1">
        <v>660</v>
      </c>
      <c r="L7780" s="1">
        <v>110</v>
      </c>
      <c r="M7780" s="6">
        <f t="shared" si="743"/>
        <v>25.521732679728984</v>
      </c>
      <c r="N7780" s="19">
        <v>0.5</v>
      </c>
      <c r="O7780" s="11" cm="1">
        <f t="array" ref="O7780">ROUND(_xlfn.SWITCH(C7780,"建筑专教",IF(S7780&gt;0.1,1.38,1.28),"阶梯教室",IF(S7780&gt;0.1,1.15,1.05),"公共教室",IF(S7780&gt;0.1,1.22,1.12),IF(S7780&gt;0.1,1.2,1.1))+(MOD(ROW()*11,31)/31-0.5)*0.06,2)</f>
        <v>1.39</v>
      </c>
      <c r="P7780" s="12">
        <f t="shared" si="742"/>
        <v>0.31</v>
      </c>
      <c r="Q7780" s="13">
        <f t="shared" si="744"/>
        <v>-0.54606974042580736</v>
      </c>
      <c r="R7780" s="1">
        <v>2.2799999999999998</v>
      </c>
      <c r="S7780" s="1">
        <v>0.18</v>
      </c>
      <c r="T7780" s="1">
        <v>0.23300000000000001</v>
      </c>
      <c r="U7780" s="4" t="s">
        <v>60</v>
      </c>
      <c r="V7780">
        <v>0.49</v>
      </c>
      <c r="W7780">
        <v>0.4</v>
      </c>
      <c r="X7780">
        <v>0.75</v>
      </c>
      <c r="Y7780">
        <v>2.38</v>
      </c>
      <c r="Z7780">
        <v>0.25</v>
      </c>
      <c r="AA7780" s="5">
        <f t="shared" si="739"/>
        <v>2.6930000000000001</v>
      </c>
      <c r="AB7780" s="15" cm="1">
        <f t="array" ref="AB7780">_xlfn.SWITCH(U7780,"夏",122,"冬",90,"春",153,"秋",153,0)</f>
        <v>122</v>
      </c>
      <c r="AC7780" s="16">
        <f t="shared" si="740"/>
        <v>328.54599999999999</v>
      </c>
      <c r="AD7780" s="5">
        <f>IFERROR(AA7780/D7780,0)</f>
        <v>1.8865148861646235E-2</v>
      </c>
      <c r="AE7780" s="15">
        <f t="shared" si="741"/>
        <v>0.33424657534246577</v>
      </c>
      <c r="AF7780" s="5">
        <f>IFERROR(AD7780*AE7780*48,0)</f>
        <v>0.30266934721589139</v>
      </c>
    </row>
    <row r="7781" spans="1:32" x14ac:dyDescent="0.15">
      <c r="A7781" s="1"/>
      <c r="B7781" s="1" t="s">
        <v>48</v>
      </c>
      <c r="C7781" s="1" t="s">
        <v>58</v>
      </c>
      <c r="D7781" s="1">
        <v>142.75</v>
      </c>
      <c r="E7781" s="6">
        <v>3.13</v>
      </c>
      <c r="F7781" s="18">
        <v>0.89583333333333304</v>
      </c>
      <c r="G7781" s="1">
        <v>25</v>
      </c>
      <c r="H7781" s="1">
        <v>74.5</v>
      </c>
      <c r="I7781" s="1">
        <v>25.2</v>
      </c>
      <c r="J7781" s="1">
        <v>0.3</v>
      </c>
      <c r="K7781" s="1">
        <v>670</v>
      </c>
      <c r="L7781" s="1">
        <v>60</v>
      </c>
      <c r="M7781" s="6">
        <f t="shared" si="743"/>
        <v>25.321977455591821</v>
      </c>
      <c r="N7781" s="19">
        <v>0.5</v>
      </c>
      <c r="O7781" s="11" cm="1">
        <f t="array" ref="O7781">ROUND(_xlfn.SWITCH(C7781,"建筑专教",IF(S7781&gt;0.1,1.38,1.28),"阶梯教室",IF(S7781&gt;0.1,1.15,1.05),"公共教室",IF(S7781&gt;0.1,1.22,1.12),IF(S7781&gt;0.1,1.2,1.1))+(MOD(ROW()*11,31)/31-0.5)*0.06,2)</f>
        <v>1.35</v>
      </c>
      <c r="P7781" s="12">
        <f t="shared" si="742"/>
        <v>0.32</v>
      </c>
      <c r="Q7781" s="13">
        <f t="shared" si="744"/>
        <v>-0.70533110361403939</v>
      </c>
      <c r="R7781" s="1">
        <v>2.2799999999999998</v>
      </c>
      <c r="S7781" s="1">
        <v>0.12</v>
      </c>
      <c r="T7781" s="1">
        <v>0.47</v>
      </c>
      <c r="U7781" s="4" t="s">
        <v>60</v>
      </c>
      <c r="V7781">
        <v>0.49</v>
      </c>
      <c r="W7781">
        <v>0.4</v>
      </c>
      <c r="X7781">
        <v>0.75</v>
      </c>
      <c r="Y7781">
        <v>2.38</v>
      </c>
      <c r="Z7781">
        <v>0.25</v>
      </c>
      <c r="AA7781" s="5">
        <f t="shared" si="739"/>
        <v>2.87</v>
      </c>
      <c r="AB7781" s="15" cm="1">
        <f t="array" ref="AB7781">_xlfn.SWITCH(U7781,"夏",122,"冬",90,"春",153,"秋",153,0)</f>
        <v>122</v>
      </c>
      <c r="AC7781" s="16">
        <f t="shared" si="740"/>
        <v>350.14</v>
      </c>
      <c r="AD7781" s="5">
        <f>IFERROR(AA7781/D7781,0)</f>
        <v>2.0105078809106832E-2</v>
      </c>
      <c r="AE7781" s="15">
        <f t="shared" si="741"/>
        <v>0.33424657534246577</v>
      </c>
      <c r="AF7781" s="5">
        <f>IFERROR(AD7781*AE7781*48,0)</f>
        <v>0.32256257946884825</v>
      </c>
    </row>
    <row r="7782" spans="1:32" x14ac:dyDescent="0.15">
      <c r="A7782" s="1"/>
      <c r="B7782" s="1" t="s">
        <v>48</v>
      </c>
      <c r="C7782" s="1" t="s">
        <v>58</v>
      </c>
      <c r="D7782" s="1">
        <v>142.75</v>
      </c>
      <c r="E7782" s="6">
        <v>3.13</v>
      </c>
      <c r="F7782" s="18">
        <v>0.91666666666666696</v>
      </c>
      <c r="G7782" s="1">
        <v>24.8</v>
      </c>
      <c r="H7782" s="1">
        <v>75.5</v>
      </c>
      <c r="I7782" s="1">
        <v>25</v>
      </c>
      <c r="J7782" s="1">
        <v>0.3</v>
      </c>
      <c r="K7782" s="1">
        <v>680</v>
      </c>
      <c r="L7782" s="1">
        <v>60</v>
      </c>
      <c r="M7782" s="6">
        <f t="shared" si="743"/>
        <v>25.12222288774035</v>
      </c>
      <c r="N7782" s="19">
        <v>0.5</v>
      </c>
      <c r="O7782" s="11" cm="1">
        <f t="array" ref="O7782">ROUND(_xlfn.SWITCH(C7782,"建筑专教",IF(S7782&gt;0.1,1.38,1.28),"阶梯教室",IF(S7782&gt;0.1,1.15,1.05),"公共教室",IF(S7782&gt;0.1,1.22,1.12),IF(S7782&gt;0.1,1.2,1.1))+(MOD(ROW()*11,31)/31-0.5)*0.06,2)</f>
        <v>1.37</v>
      </c>
      <c r="P7782" s="12">
        <f t="shared" si="742"/>
        <v>0.33</v>
      </c>
      <c r="Q7782" s="13">
        <f t="shared" si="744"/>
        <v>-0.72440647444570594</v>
      </c>
      <c r="R7782" s="1">
        <v>2.2799999999999998</v>
      </c>
      <c r="S7782" s="1">
        <v>0.15</v>
      </c>
      <c r="T7782" s="1">
        <v>0.3</v>
      </c>
      <c r="U7782" s="4" t="s">
        <v>60</v>
      </c>
      <c r="V7782">
        <v>0.49</v>
      </c>
      <c r="W7782">
        <v>0.4</v>
      </c>
      <c r="X7782">
        <v>0.75</v>
      </c>
      <c r="Y7782">
        <v>2.38</v>
      </c>
      <c r="Z7782">
        <v>0.25</v>
      </c>
      <c r="AA7782" s="5">
        <f t="shared" si="739"/>
        <v>2.7299999999999995</v>
      </c>
      <c r="AB7782" s="15" cm="1">
        <f t="array" ref="AB7782">_xlfn.SWITCH(U7782,"夏",122,"冬",90,"春",153,"秋",153,0)</f>
        <v>122</v>
      </c>
      <c r="AC7782" s="16">
        <f t="shared" si="740"/>
        <v>333.05999999999995</v>
      </c>
      <c r="AD7782" s="5">
        <f>IFERROR(AA7782/D7782,0)</f>
        <v>1.9124343257443079E-2</v>
      </c>
      <c r="AE7782" s="15">
        <f t="shared" si="741"/>
        <v>0.33424657534246577</v>
      </c>
      <c r="AF7782" s="5">
        <f>IFERROR(AD7782*AE7782*48,0)</f>
        <v>0.30682781949475801</v>
      </c>
    </row>
    <row r="7783" spans="1:32" x14ac:dyDescent="0.15">
      <c r="A7783" s="1"/>
      <c r="B7783" s="1" t="s">
        <v>51</v>
      </c>
      <c r="C7783" s="1" t="s">
        <v>59</v>
      </c>
      <c r="D7783" s="1">
        <v>95.65</v>
      </c>
      <c r="E7783" s="6">
        <v>3.6</v>
      </c>
      <c r="F7783" s="18">
        <v>0.33333333333333298</v>
      </c>
      <c r="G7783" s="1">
        <v>22.8</v>
      </c>
      <c r="H7783" s="1">
        <v>82</v>
      </c>
      <c r="I7783" s="1">
        <v>23</v>
      </c>
      <c r="J7783" s="1">
        <v>0.1</v>
      </c>
      <c r="K7783" s="1">
        <v>410</v>
      </c>
      <c r="L7783" s="1">
        <v>180</v>
      </c>
      <c r="M7783" s="6">
        <f t="shared" si="743"/>
        <v>23.064531849287562</v>
      </c>
      <c r="N7783" s="19">
        <v>0.5</v>
      </c>
      <c r="O7783" s="11" cm="1">
        <f t="array" ref="O7783">ROUND(_xlfn.SWITCH(C7783,"建筑专教",IF(S7783&gt;0.1,1.38,1.28),"阶梯教室",IF(S7783&gt;0.1,1.15,1.05),"公共教室",IF(S7783&gt;0.1,1.22,1.12),IF(S7783&gt;0.1,1.2,1.1))+(MOD(ROW()*11,31)/31-0.5)*0.06,2)</f>
        <v>1.23</v>
      </c>
      <c r="P7783" s="12">
        <f t="shared" si="742"/>
        <v>0.01</v>
      </c>
      <c r="Q7783" s="13">
        <f t="shared" si="744"/>
        <v>-1.0030567387313245</v>
      </c>
      <c r="R7783" s="1">
        <v>0</v>
      </c>
      <c r="S7783" s="1">
        <v>0.12</v>
      </c>
      <c r="T7783" s="1">
        <v>0.27</v>
      </c>
      <c r="U7783" s="4" t="s">
        <v>60</v>
      </c>
      <c r="V7783">
        <v>0.48</v>
      </c>
      <c r="W7783">
        <v>0.4</v>
      </c>
      <c r="X7783">
        <v>0.76</v>
      </c>
      <c r="Y7783">
        <v>2.4300000000000002</v>
      </c>
      <c r="Z7783">
        <v>0.28000000000000003</v>
      </c>
      <c r="AA7783" s="5">
        <f t="shared" si="739"/>
        <v>0.39</v>
      </c>
      <c r="AB7783" s="15" cm="1">
        <f t="array" ref="AB7783">_xlfn.SWITCH(U7783,"夏",122,"冬",90,"春",153,"秋",153,0)</f>
        <v>122</v>
      </c>
      <c r="AC7783" s="16">
        <f t="shared" si="740"/>
        <v>47.58</v>
      </c>
      <c r="AD7783" s="5">
        <f>IFERROR(AA7783/D7783,0)</f>
        <v>4.0773653946680607E-3</v>
      </c>
      <c r="AE7783" s="15">
        <f t="shared" si="741"/>
        <v>0.33424657534246577</v>
      </c>
      <c r="AF7783" s="5">
        <f>IFERROR(AD7783*AE7783*48,0)</f>
        <v>6.541658014020868E-2</v>
      </c>
    </row>
    <row r="7784" spans="1:32" x14ac:dyDescent="0.15">
      <c r="A7784" s="1"/>
      <c r="B7784" s="1" t="s">
        <v>51</v>
      </c>
      <c r="C7784" s="1" t="s">
        <v>59</v>
      </c>
      <c r="D7784" s="1">
        <v>95.65</v>
      </c>
      <c r="E7784" s="6">
        <v>3.6</v>
      </c>
      <c r="F7784" s="18">
        <v>0.35416666666666702</v>
      </c>
      <c r="G7784" s="1">
        <v>23.4</v>
      </c>
      <c r="H7784" s="1">
        <v>79</v>
      </c>
      <c r="I7784" s="1">
        <v>23.6</v>
      </c>
      <c r="J7784" s="1">
        <v>0.1</v>
      </c>
      <c r="K7784" s="1">
        <v>460</v>
      </c>
      <c r="L7784" s="1">
        <v>260</v>
      </c>
      <c r="M7784" s="6">
        <f t="shared" si="743"/>
        <v>23.664141377567546</v>
      </c>
      <c r="N7784" s="19">
        <v>0.5</v>
      </c>
      <c r="O7784" s="11" cm="1">
        <f t="array" ref="O7784">ROUND(_xlfn.SWITCH(C7784,"建筑专教",IF(S7784&gt;0.1,1.38,1.28),"阶梯教室",IF(S7784&gt;0.1,1.15,1.05),"公共教室",IF(S7784&gt;0.1,1.22,1.12),IF(S7784&gt;0.1,1.2,1.1))+(MOD(ROW()*11,31)/31-0.5)*0.06,2)</f>
        <v>1.0900000000000001</v>
      </c>
      <c r="P7784" s="12">
        <f t="shared" si="742"/>
        <v>0.05</v>
      </c>
      <c r="Q7784" s="13">
        <f t="shared" si="744"/>
        <v>-1.247856086135102</v>
      </c>
      <c r="R7784" s="1">
        <v>0</v>
      </c>
      <c r="S7784" s="1">
        <v>0.05</v>
      </c>
      <c r="T7784" s="1">
        <v>0.24</v>
      </c>
      <c r="U7784" s="4" t="s">
        <v>60</v>
      </c>
      <c r="V7784">
        <v>0.48</v>
      </c>
      <c r="W7784">
        <v>0.4</v>
      </c>
      <c r="X7784">
        <v>0.76</v>
      </c>
      <c r="Y7784">
        <v>2.4300000000000002</v>
      </c>
      <c r="Z7784">
        <v>0.28000000000000003</v>
      </c>
      <c r="AA7784" s="5">
        <f t="shared" ref="AA7784:AA7847" si="745">R7784+S7784+T7784</f>
        <v>0.28999999999999998</v>
      </c>
      <c r="AB7784" s="15" cm="1">
        <f t="array" ref="AB7784">_xlfn.SWITCH(U7784,"夏",122,"冬",90,"春",153,"秋",153,0)</f>
        <v>122</v>
      </c>
      <c r="AC7784" s="16">
        <f t="shared" ref="AC7784:AC7847" si="746">AA7784*AB7784</f>
        <v>35.379999999999995</v>
      </c>
      <c r="AD7784" s="5">
        <f>IFERROR(AA7784/D7784,0)</f>
        <v>3.0318870883429164E-3</v>
      </c>
      <c r="AE7784" s="15">
        <f t="shared" ref="AE7784:AE7847" si="747">IF(U7784="夏",122/365,IF(U7784="冬",90/365,IF(OR(U7784="春",U7784="秋"),153/365,0)))</f>
        <v>0.33424657534246577</v>
      </c>
      <c r="AF7784" s="5">
        <f>IFERROR(AD7784*AE7784*48,0)</f>
        <v>4.8643098052975668E-2</v>
      </c>
    </row>
    <row r="7785" spans="1:32" x14ac:dyDescent="0.15">
      <c r="A7785" s="1"/>
      <c r="B7785" s="1" t="s">
        <v>51</v>
      </c>
      <c r="C7785" s="1" t="s">
        <v>59</v>
      </c>
      <c r="D7785" s="1">
        <v>95.65</v>
      </c>
      <c r="E7785" s="6">
        <v>3.6</v>
      </c>
      <c r="F7785" s="18">
        <v>0.375</v>
      </c>
      <c r="G7785" s="1">
        <v>24</v>
      </c>
      <c r="H7785" s="1">
        <v>76</v>
      </c>
      <c r="I7785" s="1">
        <v>24.2</v>
      </c>
      <c r="J7785" s="1">
        <v>0.3</v>
      </c>
      <c r="K7785" s="1">
        <v>510</v>
      </c>
      <c r="L7785" s="1">
        <v>340</v>
      </c>
      <c r="M7785" s="6">
        <f t="shared" si="743"/>
        <v>24.323211223305123</v>
      </c>
      <c r="N7785" s="19">
        <v>0.5</v>
      </c>
      <c r="O7785" s="11" cm="1">
        <f t="array" ref="O7785">ROUND(_xlfn.SWITCH(C7785,"建筑专教",IF(S7785&gt;0.1,1.38,1.28),"阶梯教室",IF(S7785&gt;0.1,1.15,1.05),"公共教室",IF(S7785&gt;0.1,1.22,1.12),IF(S7785&gt;0.1,1.2,1.1))+(MOD(ROW()*11,31)/31-0.5)*0.06,2)</f>
        <v>1.22</v>
      </c>
      <c r="P7785" s="12">
        <f t="shared" si="742"/>
        <v>0.1</v>
      </c>
      <c r="Q7785" s="13">
        <f t="shared" si="744"/>
        <v>-1.4402102735583389</v>
      </c>
      <c r="R7785" s="1">
        <v>2.1800000000000002</v>
      </c>
      <c r="S7785" s="1">
        <v>0.22</v>
      </c>
      <c r="T7785" s="1">
        <v>0.22700000000000001</v>
      </c>
      <c r="U7785" s="4" t="s">
        <v>60</v>
      </c>
      <c r="V7785">
        <v>0.48</v>
      </c>
      <c r="W7785">
        <v>0.4</v>
      </c>
      <c r="X7785">
        <v>0.76</v>
      </c>
      <c r="Y7785">
        <v>2.4300000000000002</v>
      </c>
      <c r="Z7785">
        <v>0.28000000000000003</v>
      </c>
      <c r="AA7785" s="5">
        <f t="shared" si="745"/>
        <v>2.6270000000000002</v>
      </c>
      <c r="AB7785" s="15" cm="1">
        <f t="array" ref="AB7785">_xlfn.SWITCH(U7785,"夏",122,"冬",90,"春",153,"秋",153,0)</f>
        <v>122</v>
      </c>
      <c r="AC7785" s="16">
        <f t="shared" si="746"/>
        <v>320.49400000000003</v>
      </c>
      <c r="AD7785" s="5">
        <f>IFERROR(AA7785/D7785,0)</f>
        <v>2.7464715107161527E-2</v>
      </c>
      <c r="AE7785" s="15">
        <f t="shared" si="747"/>
        <v>0.33424657534246577</v>
      </c>
      <c r="AF7785" s="5">
        <f>IFERROR(AD7785*AE7785*48,0)</f>
        <v>0.44063937443161072</v>
      </c>
    </row>
    <row r="7786" spans="1:32" x14ac:dyDescent="0.15">
      <c r="A7786" s="1"/>
      <c r="B7786" s="1" t="s">
        <v>51</v>
      </c>
      <c r="C7786" s="1" t="s">
        <v>59</v>
      </c>
      <c r="D7786" s="1">
        <v>95.65</v>
      </c>
      <c r="E7786" s="6">
        <v>3.6</v>
      </c>
      <c r="F7786" s="18">
        <v>0.39583333333333298</v>
      </c>
      <c r="G7786" s="1">
        <v>24.6</v>
      </c>
      <c r="H7786" s="1">
        <v>73</v>
      </c>
      <c r="I7786" s="1">
        <v>24.8</v>
      </c>
      <c r="J7786" s="1">
        <v>0.3</v>
      </c>
      <c r="K7786" s="1">
        <v>500</v>
      </c>
      <c r="L7786" s="1">
        <v>420</v>
      </c>
      <c r="M7786" s="6">
        <f t="shared" si="743"/>
        <v>24.922468978373558</v>
      </c>
      <c r="N7786" s="19">
        <v>0.5</v>
      </c>
      <c r="O7786" s="11" cm="1">
        <f t="array" ref="O7786">ROUND(_xlfn.SWITCH(C7786,"建筑专教",IF(S7786&gt;0.1,1.38,1.28),"阶梯教室",IF(S7786&gt;0.1,1.15,1.05),"公共教室",IF(S7786&gt;0.1,1.22,1.12),IF(S7786&gt;0.1,1.2,1.1))+(MOD(ROW()*11,31)/31-0.5)*0.06,2)</f>
        <v>1.24</v>
      </c>
      <c r="P7786" s="12">
        <f t="shared" si="742"/>
        <v>0.09</v>
      </c>
      <c r="Q7786" s="13">
        <f t="shared" si="744"/>
        <v>-1.1491555761319667</v>
      </c>
      <c r="R7786" s="1">
        <v>2.2999999999999998</v>
      </c>
      <c r="S7786" s="1">
        <v>0.15</v>
      </c>
      <c r="T7786" s="1">
        <v>0.26</v>
      </c>
      <c r="U7786" s="4" t="s">
        <v>60</v>
      </c>
      <c r="V7786">
        <v>0.48</v>
      </c>
      <c r="W7786">
        <v>0.4</v>
      </c>
      <c r="X7786">
        <v>0.76</v>
      </c>
      <c r="Y7786">
        <v>2.4300000000000002</v>
      </c>
      <c r="Z7786">
        <v>0.28000000000000003</v>
      </c>
      <c r="AA7786" s="5">
        <f t="shared" si="745"/>
        <v>2.71</v>
      </c>
      <c r="AB7786" s="15" cm="1">
        <f t="array" ref="AB7786">_xlfn.SWITCH(U7786,"夏",122,"冬",90,"春",153,"秋",153,0)</f>
        <v>122</v>
      </c>
      <c r="AC7786" s="16">
        <f t="shared" si="746"/>
        <v>330.62</v>
      </c>
      <c r="AD7786" s="5">
        <f>IFERROR(AA7786/D7786,0)</f>
        <v>2.8332462101411392E-2</v>
      </c>
      <c r="AE7786" s="15">
        <f t="shared" si="747"/>
        <v>0.33424657534246577</v>
      </c>
      <c r="AF7786" s="5">
        <f>IFERROR(AD7786*AE7786*48,0)</f>
        <v>0.45456136456401397</v>
      </c>
    </row>
    <row r="7787" spans="1:32" x14ac:dyDescent="0.15">
      <c r="A7787" s="1"/>
      <c r="B7787" s="1" t="s">
        <v>51</v>
      </c>
      <c r="C7787" s="1" t="s">
        <v>59</v>
      </c>
      <c r="D7787" s="1">
        <v>95.65</v>
      </c>
      <c r="E7787" s="6">
        <v>3.6</v>
      </c>
      <c r="F7787" s="18">
        <v>0.41666666666666702</v>
      </c>
      <c r="G7787" s="1">
        <v>25.2</v>
      </c>
      <c r="H7787" s="1">
        <v>70</v>
      </c>
      <c r="I7787" s="1">
        <v>25.4</v>
      </c>
      <c r="J7787" s="1">
        <v>0.3</v>
      </c>
      <c r="K7787" s="1">
        <v>490</v>
      </c>
      <c r="L7787" s="1">
        <v>500</v>
      </c>
      <c r="M7787" s="6">
        <f t="shared" si="743"/>
        <v>25.521732679728984</v>
      </c>
      <c r="N7787" s="19">
        <v>0.5</v>
      </c>
      <c r="O7787" s="11" cm="1">
        <f t="array" ref="O7787">ROUND(_xlfn.SWITCH(C7787,"建筑专教",IF(S7787&gt;0.1,1.38,1.28),"阶梯教室",IF(S7787&gt;0.1,1.15,1.05),"公共教室",IF(S7787&gt;0.1,1.22,1.12),IF(S7787&gt;0.1,1.2,1.1))+(MOD(ROW()*11,31)/31-0.5)*0.06,2)</f>
        <v>1.2</v>
      </c>
      <c r="P7787" s="12">
        <f t="shared" si="742"/>
        <v>0.08</v>
      </c>
      <c r="Q7787" s="13">
        <f t="shared" si="744"/>
        <v>-1.0462134715820872</v>
      </c>
      <c r="R7787" s="1">
        <v>2.42</v>
      </c>
      <c r="S7787" s="1">
        <v>0.18</v>
      </c>
      <c r="T7787" s="1">
        <v>0.26</v>
      </c>
      <c r="U7787" s="4" t="s">
        <v>60</v>
      </c>
      <c r="V7787">
        <v>0.48</v>
      </c>
      <c r="W7787">
        <v>0.4</v>
      </c>
      <c r="X7787">
        <v>0.76</v>
      </c>
      <c r="Y7787">
        <v>2.4300000000000002</v>
      </c>
      <c r="Z7787">
        <v>0.28000000000000003</v>
      </c>
      <c r="AA7787" s="5">
        <f t="shared" si="745"/>
        <v>2.8600000000000003</v>
      </c>
      <c r="AB7787" s="15" cm="1">
        <f t="array" ref="AB7787">_xlfn.SWITCH(U7787,"夏",122,"冬",90,"春",153,"秋",153,0)</f>
        <v>122</v>
      </c>
      <c r="AC7787" s="16">
        <f t="shared" si="746"/>
        <v>348.92</v>
      </c>
      <c r="AD7787" s="5">
        <f>IFERROR(AA7787/D7787,0)</f>
        <v>2.9900679560899111E-2</v>
      </c>
      <c r="AE7787" s="15">
        <f t="shared" si="747"/>
        <v>0.33424657534246577</v>
      </c>
      <c r="AF7787" s="5">
        <f>IFERROR(AD7787*AE7787*48,0)</f>
        <v>0.47972158769486362</v>
      </c>
    </row>
    <row r="7788" spans="1:32" x14ac:dyDescent="0.15">
      <c r="A7788" s="1"/>
      <c r="B7788" s="1" t="s">
        <v>51</v>
      </c>
      <c r="C7788" s="1" t="s">
        <v>59</v>
      </c>
      <c r="D7788" s="1">
        <v>95.65</v>
      </c>
      <c r="E7788" s="6">
        <v>3.6</v>
      </c>
      <c r="F7788" s="18">
        <v>0.4375</v>
      </c>
      <c r="G7788" s="1">
        <v>25.8</v>
      </c>
      <c r="H7788" s="1">
        <v>67</v>
      </c>
      <c r="I7788" s="1">
        <v>26</v>
      </c>
      <c r="J7788" s="1">
        <v>0.3</v>
      </c>
      <c r="K7788" s="1">
        <v>480</v>
      </c>
      <c r="L7788" s="1">
        <v>580</v>
      </c>
      <c r="M7788" s="6">
        <f t="shared" si="743"/>
        <v>26.121002267994697</v>
      </c>
      <c r="N7788" s="19">
        <v>0.5</v>
      </c>
      <c r="O7788" s="11" cm="1">
        <f t="array" ref="O7788">ROUND(_xlfn.SWITCH(C7788,"建筑专教",IF(S7788&gt;0.1,1.38,1.28),"阶梯教室",IF(S7788&gt;0.1,1.15,1.05),"公共教室",IF(S7788&gt;0.1,1.22,1.12),IF(S7788&gt;0.1,1.2,1.1))+(MOD(ROW()*11,31)/31-0.5)*0.06,2)</f>
        <v>1.22</v>
      </c>
      <c r="P7788" s="12">
        <f t="shared" si="742"/>
        <v>7.0000000000000007E-2</v>
      </c>
      <c r="Q7788" s="13">
        <f t="shared" si="744"/>
        <v>-0.75706041005299129</v>
      </c>
      <c r="R7788" s="1">
        <v>2.34</v>
      </c>
      <c r="S7788" s="1">
        <v>0.12</v>
      </c>
      <c r="T7788" s="1">
        <v>0.24</v>
      </c>
      <c r="U7788" s="4" t="s">
        <v>60</v>
      </c>
      <c r="V7788">
        <v>0.48</v>
      </c>
      <c r="W7788">
        <v>0.4</v>
      </c>
      <c r="X7788">
        <v>0.76</v>
      </c>
      <c r="Y7788">
        <v>2.4300000000000002</v>
      </c>
      <c r="Z7788">
        <v>0.28000000000000003</v>
      </c>
      <c r="AA7788" s="5">
        <f t="shared" si="745"/>
        <v>2.7</v>
      </c>
      <c r="AB7788" s="15" cm="1">
        <f t="array" ref="AB7788">_xlfn.SWITCH(U7788,"夏",122,"冬",90,"春",153,"秋",153,0)</f>
        <v>122</v>
      </c>
      <c r="AC7788" s="16">
        <f t="shared" si="746"/>
        <v>329.40000000000003</v>
      </c>
      <c r="AD7788" s="5">
        <f>IFERROR(AA7788/D7788,0)</f>
        <v>2.8227914270778882E-2</v>
      </c>
      <c r="AE7788" s="15">
        <f t="shared" si="747"/>
        <v>0.33424657534246577</v>
      </c>
      <c r="AF7788" s="5">
        <f>IFERROR(AD7788*AE7788*48,0)</f>
        <v>0.4528840163552908</v>
      </c>
    </row>
    <row r="7789" spans="1:32" x14ac:dyDescent="0.15">
      <c r="A7789" s="1"/>
      <c r="B7789" s="1" t="s">
        <v>51</v>
      </c>
      <c r="C7789" s="1" t="s">
        <v>59</v>
      </c>
      <c r="D7789" s="1">
        <v>95.65</v>
      </c>
      <c r="E7789" s="6">
        <v>3.6</v>
      </c>
      <c r="F7789" s="18">
        <v>0.45833333333333298</v>
      </c>
      <c r="G7789" s="1">
        <v>26.4</v>
      </c>
      <c r="H7789" s="1">
        <v>64</v>
      </c>
      <c r="I7789" s="1">
        <v>26.3</v>
      </c>
      <c r="J7789" s="1">
        <v>0.3</v>
      </c>
      <c r="K7789" s="1">
        <v>470</v>
      </c>
      <c r="L7789" s="1">
        <v>660</v>
      </c>
      <c r="M7789" s="6">
        <f t="shared" si="743"/>
        <v>26.239625656803014</v>
      </c>
      <c r="N7789" s="19">
        <v>0.5</v>
      </c>
      <c r="O7789" s="11" cm="1">
        <f t="array" ref="O7789">ROUND(_xlfn.SWITCH(C7789,"建筑专教",IF(S7789&gt;0.1,1.38,1.28),"阶梯教室",IF(S7789&gt;0.1,1.15,1.05),"公共教室",IF(S7789&gt;0.1,1.22,1.12),IF(S7789&gt;0.1,1.2,1.1))+(MOD(ROW()*11,31)/31-0.5)*0.06,2)</f>
        <v>1.24</v>
      </c>
      <c r="P7789" s="12">
        <f t="shared" si="742"/>
        <v>0.06</v>
      </c>
      <c r="Q7789" s="13">
        <f t="shared" si="744"/>
        <v>-0.54775371525326055</v>
      </c>
      <c r="R7789" s="1">
        <v>2.46</v>
      </c>
      <c r="S7789" s="1">
        <v>0.32</v>
      </c>
      <c r="T7789" s="1">
        <v>0.47499999999999998</v>
      </c>
      <c r="U7789" s="4" t="s">
        <v>60</v>
      </c>
      <c r="V7789">
        <v>0.48</v>
      </c>
      <c r="W7789">
        <v>0.4</v>
      </c>
      <c r="X7789">
        <v>0.76</v>
      </c>
      <c r="Y7789">
        <v>2.4300000000000002</v>
      </c>
      <c r="Z7789">
        <v>0.28000000000000003</v>
      </c>
      <c r="AA7789" s="5">
        <f t="shared" si="745"/>
        <v>3.2549999999999999</v>
      </c>
      <c r="AB7789" s="15" cm="1">
        <f t="array" ref="AB7789">_xlfn.SWITCH(U7789,"夏",122,"冬",90,"春",153,"秋",153,0)</f>
        <v>122</v>
      </c>
      <c r="AC7789" s="16">
        <f t="shared" si="746"/>
        <v>397.11</v>
      </c>
      <c r="AD7789" s="5">
        <f>IFERROR(AA7789/D7789,0)</f>
        <v>3.4030318870883425E-2</v>
      </c>
      <c r="AE7789" s="15">
        <f t="shared" si="747"/>
        <v>0.33424657534246577</v>
      </c>
      <c r="AF7789" s="5">
        <f>IFERROR(AD7789*AE7789*48,0)</f>
        <v>0.54597684193943374</v>
      </c>
    </row>
    <row r="7790" spans="1:32" x14ac:dyDescent="0.15">
      <c r="A7790" s="1"/>
      <c r="B7790" s="1" t="s">
        <v>51</v>
      </c>
      <c r="C7790" s="1" t="s">
        <v>59</v>
      </c>
      <c r="D7790" s="1">
        <v>95.65</v>
      </c>
      <c r="E7790" s="6">
        <v>3.6</v>
      </c>
      <c r="F7790" s="18">
        <v>0.47916666666666702</v>
      </c>
      <c r="G7790" s="1">
        <v>27</v>
      </c>
      <c r="H7790" s="1">
        <v>61</v>
      </c>
      <c r="I7790" s="1">
        <v>27.2</v>
      </c>
      <c r="J7790" s="1">
        <v>0.3</v>
      </c>
      <c r="K7790" s="1">
        <v>460</v>
      </c>
      <c r="L7790" s="1">
        <v>740</v>
      </c>
      <c r="M7790" s="6">
        <f t="shared" si="743"/>
        <v>27.319558871287882</v>
      </c>
      <c r="N7790" s="19">
        <v>0.5</v>
      </c>
      <c r="O7790" s="11" cm="1">
        <f t="array" ref="O7790">ROUND(_xlfn.SWITCH(C7790,"建筑专教",IF(S7790&gt;0.1,1.38,1.28),"阶梯教室",IF(S7790&gt;0.1,1.15,1.05),"公共教室",IF(S7790&gt;0.1,1.22,1.12),IF(S7790&gt;0.1,1.2,1.1))+(MOD(ROW()*11,31)/31-0.5)*0.06,2)</f>
        <v>1.2</v>
      </c>
      <c r="P7790" s="12">
        <f t="shared" si="742"/>
        <v>0.05</v>
      </c>
      <c r="Q7790" s="13">
        <f t="shared" si="744"/>
        <v>-0.35009687964789843</v>
      </c>
      <c r="R7790" s="1">
        <v>2.2799999999999998</v>
      </c>
      <c r="S7790" s="1">
        <v>0.26</v>
      </c>
      <c r="T7790" s="1">
        <v>0.47</v>
      </c>
      <c r="U7790" s="4" t="s">
        <v>60</v>
      </c>
      <c r="V7790">
        <v>0.48</v>
      </c>
      <c r="W7790">
        <v>0.4</v>
      </c>
      <c r="X7790">
        <v>0.76</v>
      </c>
      <c r="Y7790">
        <v>2.4300000000000002</v>
      </c>
      <c r="Z7790">
        <v>0.28000000000000003</v>
      </c>
      <c r="AA7790" s="5">
        <f t="shared" si="745"/>
        <v>3.01</v>
      </c>
      <c r="AB7790" s="15" cm="1">
        <f t="array" ref="AB7790">_xlfn.SWITCH(U7790,"夏",122,"冬",90,"春",153,"秋",153,0)</f>
        <v>122</v>
      </c>
      <c r="AC7790" s="16">
        <f t="shared" si="746"/>
        <v>367.21999999999997</v>
      </c>
      <c r="AD7790" s="5">
        <f>IFERROR(AA7790/D7790,0)</f>
        <v>3.146889702038682E-2</v>
      </c>
      <c r="AE7790" s="15">
        <f t="shared" si="747"/>
        <v>0.33424657534246577</v>
      </c>
      <c r="AF7790" s="5">
        <f>IFERROR(AD7790*AE7790*48,0)</f>
        <v>0.50488181082571293</v>
      </c>
    </row>
    <row r="7791" spans="1:32" x14ac:dyDescent="0.15">
      <c r="A7791" s="1"/>
      <c r="B7791" s="1" t="s">
        <v>51</v>
      </c>
      <c r="C7791" s="1" t="s">
        <v>59</v>
      </c>
      <c r="D7791" s="1">
        <v>95.65</v>
      </c>
      <c r="E7791" s="6">
        <v>3.6</v>
      </c>
      <c r="F7791" s="18">
        <v>0.5</v>
      </c>
      <c r="G7791" s="1">
        <v>27.6</v>
      </c>
      <c r="H7791" s="1">
        <v>58</v>
      </c>
      <c r="I7791" s="1">
        <v>27.8</v>
      </c>
      <c r="J7791" s="1">
        <v>0.3</v>
      </c>
      <c r="K7791" s="1">
        <v>450</v>
      </c>
      <c r="L7791" s="1">
        <v>820</v>
      </c>
      <c r="M7791" s="6">
        <f t="shared" si="743"/>
        <v>27.91884577106913</v>
      </c>
      <c r="N7791" s="19">
        <v>0.5</v>
      </c>
      <c r="O7791" s="11" cm="1">
        <f t="array" ref="O7791">ROUND(_xlfn.SWITCH(C7791,"建筑专教",IF(S7791&gt;0.1,1.38,1.28),"阶梯教室",IF(S7791&gt;0.1,1.15,1.05),"公共教室",IF(S7791&gt;0.1,1.22,1.12),IF(S7791&gt;0.1,1.2,1.1))+(MOD(ROW()*11,31)/31-0.5)*0.06,2)</f>
        <v>1.22</v>
      </c>
      <c r="P7791" s="12">
        <f t="shared" si="742"/>
        <v>0.05</v>
      </c>
      <c r="Q7791" s="13">
        <f t="shared" si="744"/>
        <v>-7.4241450653662944E-2</v>
      </c>
      <c r="R7791" s="1">
        <v>2.2000000000000002</v>
      </c>
      <c r="S7791" s="1">
        <v>0.2</v>
      </c>
      <c r="T7791" s="1">
        <v>0.1</v>
      </c>
      <c r="U7791" s="4" t="s">
        <v>60</v>
      </c>
      <c r="V7791">
        <v>0.48</v>
      </c>
      <c r="W7791">
        <v>0.4</v>
      </c>
      <c r="X7791">
        <v>0.76</v>
      </c>
      <c r="Y7791">
        <v>2.4300000000000002</v>
      </c>
      <c r="Z7791">
        <v>0.28000000000000003</v>
      </c>
      <c r="AA7791" s="5">
        <f t="shared" si="745"/>
        <v>2.5000000000000004</v>
      </c>
      <c r="AB7791" s="15" cm="1">
        <f t="array" ref="AB7791">_xlfn.SWITCH(U7791,"夏",122,"冬",90,"春",153,"秋",153,0)</f>
        <v>122</v>
      </c>
      <c r="AC7791" s="16">
        <f t="shared" si="746"/>
        <v>305.00000000000006</v>
      </c>
      <c r="AD7791" s="5">
        <f>IFERROR(AA7791/D7791,0)</f>
        <v>2.6136957658128596E-2</v>
      </c>
      <c r="AE7791" s="15">
        <f t="shared" si="747"/>
        <v>0.33424657534246577</v>
      </c>
      <c r="AF7791" s="5">
        <f>IFERROR(AD7791*AE7791*48,0)</f>
        <v>0.41933705218082484</v>
      </c>
    </row>
    <row r="7792" spans="1:32" x14ac:dyDescent="0.15">
      <c r="A7792" s="1"/>
      <c r="B7792" s="1" t="s">
        <v>51</v>
      </c>
      <c r="C7792" s="1" t="s">
        <v>59</v>
      </c>
      <c r="D7792" s="1">
        <v>95.65</v>
      </c>
      <c r="E7792" s="6">
        <v>3.6</v>
      </c>
      <c r="F7792" s="18">
        <v>0.52083333333333304</v>
      </c>
      <c r="G7792" s="1">
        <v>27.4</v>
      </c>
      <c r="H7792" s="1">
        <v>59</v>
      </c>
      <c r="I7792" s="1">
        <v>27.6</v>
      </c>
      <c r="J7792" s="1">
        <v>0.3</v>
      </c>
      <c r="K7792" s="1">
        <v>454</v>
      </c>
      <c r="L7792" s="1">
        <v>760</v>
      </c>
      <c r="M7792" s="6">
        <f t="shared" si="743"/>
        <v>27.719082839872044</v>
      </c>
      <c r="N7792" s="19">
        <v>0.5</v>
      </c>
      <c r="O7792" s="11" cm="1">
        <f t="array" ref="O7792">ROUND(_xlfn.SWITCH(C7792,"建筑专教",IF(S7792&gt;0.1,1.38,1.28),"阶梯教室",IF(S7792&gt;0.1,1.15,1.05),"公共教室",IF(S7792&gt;0.1,1.22,1.12),IF(S7792&gt;0.1,1.2,1.1))+(MOD(ROW()*11,31)/31-0.5)*0.06,2)</f>
        <v>1.24</v>
      </c>
      <c r="P7792" s="12">
        <f t="shared" si="742"/>
        <v>0.05</v>
      </c>
      <c r="Q7792" s="13">
        <f t="shared" si="744"/>
        <v>-0.1064379813617031</v>
      </c>
      <c r="R7792" s="1">
        <v>2.12</v>
      </c>
      <c r="S7792" s="1">
        <v>0.22</v>
      </c>
      <c r="T7792" s="1">
        <v>0.08</v>
      </c>
      <c r="U7792" s="4" t="s">
        <v>60</v>
      </c>
      <c r="V7792">
        <v>0.48</v>
      </c>
      <c r="W7792">
        <v>0.4</v>
      </c>
      <c r="X7792">
        <v>0.76</v>
      </c>
      <c r="Y7792">
        <v>2.4300000000000002</v>
      </c>
      <c r="Z7792">
        <v>0.28000000000000003</v>
      </c>
      <c r="AA7792" s="5">
        <f t="shared" si="745"/>
        <v>2.4200000000000004</v>
      </c>
      <c r="AB7792" s="15" cm="1">
        <f t="array" ref="AB7792">_xlfn.SWITCH(U7792,"夏",122,"冬",90,"春",153,"秋",153,0)</f>
        <v>122</v>
      </c>
      <c r="AC7792" s="16">
        <f t="shared" si="746"/>
        <v>295.24000000000007</v>
      </c>
      <c r="AD7792" s="5">
        <f>IFERROR(AA7792/D7792,0)</f>
        <v>2.5300575013068483E-2</v>
      </c>
      <c r="AE7792" s="15">
        <f t="shared" si="747"/>
        <v>0.33424657534246577</v>
      </c>
      <c r="AF7792" s="5">
        <f>IFERROR(AD7792*AE7792*48,0)</f>
        <v>0.40591826651103846</v>
      </c>
    </row>
    <row r="7793" spans="1:32" x14ac:dyDescent="0.15">
      <c r="A7793" s="1"/>
      <c r="B7793" s="1" t="s">
        <v>51</v>
      </c>
      <c r="C7793" s="1" t="s">
        <v>59</v>
      </c>
      <c r="D7793" s="1">
        <v>95.65</v>
      </c>
      <c r="E7793" s="6">
        <v>3.6</v>
      </c>
      <c r="F7793" s="18">
        <v>0.54166666666666696</v>
      </c>
      <c r="G7793" s="1">
        <v>27.2</v>
      </c>
      <c r="H7793" s="1">
        <v>60</v>
      </c>
      <c r="I7793" s="1">
        <v>27.4</v>
      </c>
      <c r="J7793" s="1">
        <v>0.3</v>
      </c>
      <c r="K7793" s="1">
        <v>458</v>
      </c>
      <c r="L7793" s="1">
        <v>700</v>
      </c>
      <c r="M7793" s="6">
        <f t="shared" si="743"/>
        <v>27.519320539246337</v>
      </c>
      <c r="N7793" s="19">
        <v>0.5</v>
      </c>
      <c r="O7793" s="11" cm="1">
        <f t="array" ref="O7793">ROUND(_xlfn.SWITCH(C7793,"建筑专教",IF(S7793&gt;0.1,1.38,1.28),"阶梯教室",IF(S7793&gt;0.1,1.15,1.05),"公共教室",IF(S7793&gt;0.1,1.22,1.12),IF(S7793&gt;0.1,1.2,1.1))+(MOD(ROW()*11,31)/31-0.5)*0.06,2)</f>
        <v>1.21</v>
      </c>
      <c r="P7793" s="12">
        <f t="shared" si="742"/>
        <v>0.05</v>
      </c>
      <c r="Q7793" s="13">
        <f t="shared" si="744"/>
        <v>-0.24913110934289559</v>
      </c>
      <c r="R7793" s="1">
        <v>2.04</v>
      </c>
      <c r="S7793" s="1">
        <v>0.24</v>
      </c>
      <c r="T7793" s="1">
        <v>0.06</v>
      </c>
      <c r="U7793" s="4" t="s">
        <v>60</v>
      </c>
      <c r="V7793">
        <v>0.48</v>
      </c>
      <c r="W7793">
        <v>0.4</v>
      </c>
      <c r="X7793">
        <v>0.76</v>
      </c>
      <c r="Y7793">
        <v>2.4300000000000002</v>
      </c>
      <c r="Z7793">
        <v>0.28000000000000003</v>
      </c>
      <c r="AA7793" s="5">
        <f t="shared" si="745"/>
        <v>2.3400000000000003</v>
      </c>
      <c r="AB7793" s="15" cm="1">
        <f t="array" ref="AB7793">_xlfn.SWITCH(U7793,"夏",122,"冬",90,"春",153,"秋",153,0)</f>
        <v>122</v>
      </c>
      <c r="AC7793" s="16">
        <f t="shared" si="746"/>
        <v>285.48</v>
      </c>
      <c r="AD7793" s="5">
        <f>IFERROR(AA7793/D7793,0)</f>
        <v>2.4464192368008366E-2</v>
      </c>
      <c r="AE7793" s="15">
        <f t="shared" si="747"/>
        <v>0.33424657534246577</v>
      </c>
      <c r="AF7793" s="5">
        <f>IFERROR(AD7793*AE7793*48,0)</f>
        <v>0.39249948084125208</v>
      </c>
    </row>
    <row r="7794" spans="1:32" x14ac:dyDescent="0.15">
      <c r="A7794" s="1"/>
      <c r="B7794" s="1" t="s">
        <v>51</v>
      </c>
      <c r="C7794" s="1" t="s">
        <v>59</v>
      </c>
      <c r="D7794" s="1">
        <v>95.65</v>
      </c>
      <c r="E7794" s="6">
        <v>3.6</v>
      </c>
      <c r="F7794" s="18">
        <v>0.5625</v>
      </c>
      <c r="G7794" s="1">
        <v>27</v>
      </c>
      <c r="H7794" s="1">
        <v>61</v>
      </c>
      <c r="I7794" s="1">
        <v>27.2</v>
      </c>
      <c r="J7794" s="1">
        <v>0.3</v>
      </c>
      <c r="K7794" s="1">
        <v>462</v>
      </c>
      <c r="L7794" s="1">
        <v>640</v>
      </c>
      <c r="M7794" s="6">
        <f t="shared" si="743"/>
        <v>27.319558871287882</v>
      </c>
      <c r="N7794" s="19">
        <v>0.5</v>
      </c>
      <c r="O7794" s="11" cm="1">
        <f t="array" ref="O7794">ROUND(_xlfn.SWITCH(C7794,"建筑专教",IF(S7794&gt;0.1,1.38,1.28),"阶梯教室",IF(S7794&gt;0.1,1.15,1.05),"公共教室",IF(S7794&gt;0.1,1.22,1.12),IF(S7794&gt;0.1,1.2,1.1))+(MOD(ROW()*11,31)/31-0.5)*0.06,2)</f>
        <v>1.23</v>
      </c>
      <c r="P7794" s="12">
        <f t="shared" si="742"/>
        <v>0.06</v>
      </c>
      <c r="Q7794" s="13">
        <f t="shared" si="744"/>
        <v>-0.27835260994208694</v>
      </c>
      <c r="R7794" s="1">
        <v>1.96</v>
      </c>
      <c r="S7794" s="1">
        <v>0.26</v>
      </c>
      <c r="T7794" s="1">
        <v>0.04</v>
      </c>
      <c r="U7794" s="4" t="s">
        <v>60</v>
      </c>
      <c r="V7794">
        <v>0.48</v>
      </c>
      <c r="W7794">
        <v>0.4</v>
      </c>
      <c r="X7794">
        <v>0.76</v>
      </c>
      <c r="Y7794">
        <v>2.4300000000000002</v>
      </c>
      <c r="Z7794">
        <v>0.28000000000000003</v>
      </c>
      <c r="AA7794" s="5">
        <f t="shared" si="745"/>
        <v>2.2599999999999998</v>
      </c>
      <c r="AB7794" s="15" cm="1">
        <f t="array" ref="AB7794">_xlfn.SWITCH(U7794,"夏",122,"冬",90,"春",153,"秋",153,0)</f>
        <v>122</v>
      </c>
      <c r="AC7794" s="16">
        <f t="shared" si="746"/>
        <v>275.71999999999997</v>
      </c>
      <c r="AD7794" s="5">
        <f>IFERROR(AA7794/D7794,0)</f>
        <v>2.3627809722948246E-2</v>
      </c>
      <c r="AE7794" s="15">
        <f t="shared" si="747"/>
        <v>0.33424657534246577</v>
      </c>
      <c r="AF7794" s="5">
        <f>IFERROR(AD7794*AE7794*48,0)</f>
        <v>0.37908069517146559</v>
      </c>
    </row>
    <row r="7795" spans="1:32" x14ac:dyDescent="0.15">
      <c r="A7795" s="1"/>
      <c r="B7795" s="1" t="s">
        <v>51</v>
      </c>
      <c r="C7795" s="1" t="s">
        <v>59</v>
      </c>
      <c r="D7795" s="1">
        <v>95.65</v>
      </c>
      <c r="E7795" s="6">
        <v>3.6</v>
      </c>
      <c r="F7795" s="18">
        <v>0.58333333333333304</v>
      </c>
      <c r="G7795" s="1">
        <v>26.8</v>
      </c>
      <c r="H7795" s="1">
        <v>62</v>
      </c>
      <c r="I7795" s="1">
        <v>27</v>
      </c>
      <c r="J7795" s="1">
        <v>0.3</v>
      </c>
      <c r="K7795" s="1">
        <v>466</v>
      </c>
      <c r="L7795" s="1">
        <v>580</v>
      </c>
      <c r="M7795" s="6">
        <f t="shared" si="743"/>
        <v>27.119797838101249</v>
      </c>
      <c r="N7795" s="19">
        <v>0.5</v>
      </c>
      <c r="O7795" s="11" cm="1">
        <f t="array" ref="O7795">ROUND(_xlfn.SWITCH(C7795,"建筑专教",IF(S7795&gt;0.1,1.38,1.28),"阶梯教室",IF(S7795&gt;0.1,1.15,1.05),"公共教室",IF(S7795&gt;0.1,1.22,1.12),IF(S7795&gt;0.1,1.2,1.1))+(MOD(ROW()*11,31)/31-0.5)*0.06,2)</f>
        <v>1.25</v>
      </c>
      <c r="P7795" s="12">
        <f t="shared" si="742"/>
        <v>0.06</v>
      </c>
      <c r="Q7795" s="13">
        <f t="shared" si="744"/>
        <v>-0.30654987721033888</v>
      </c>
      <c r="R7795" s="1">
        <v>1.88</v>
      </c>
      <c r="S7795" s="1">
        <v>0.28000000000000003</v>
      </c>
      <c r="T7795" s="1">
        <v>0.02</v>
      </c>
      <c r="U7795" s="4" t="s">
        <v>60</v>
      </c>
      <c r="V7795">
        <v>0.48</v>
      </c>
      <c r="W7795">
        <v>0.4</v>
      </c>
      <c r="X7795">
        <v>0.76</v>
      </c>
      <c r="Y7795">
        <v>2.4300000000000002</v>
      </c>
      <c r="Z7795">
        <v>0.28000000000000003</v>
      </c>
      <c r="AA7795" s="5">
        <f t="shared" si="745"/>
        <v>2.1800000000000002</v>
      </c>
      <c r="AB7795" s="15" cm="1">
        <f t="array" ref="AB7795">_xlfn.SWITCH(U7795,"夏",122,"冬",90,"春",153,"秋",153,0)</f>
        <v>122</v>
      </c>
      <c r="AC7795" s="16">
        <f t="shared" si="746"/>
        <v>265.96000000000004</v>
      </c>
      <c r="AD7795" s="5">
        <f>IFERROR(AA7795/D7795,0)</f>
        <v>2.2791427077888133E-2</v>
      </c>
      <c r="AE7795" s="15">
        <f t="shared" si="747"/>
        <v>0.33424657534246577</v>
      </c>
      <c r="AF7795" s="5">
        <f>IFERROR(AD7795*AE7795*48,0)</f>
        <v>0.36566190950167921</v>
      </c>
    </row>
    <row r="7796" spans="1:32" x14ac:dyDescent="0.15">
      <c r="A7796" s="1"/>
      <c r="B7796" s="1" t="s">
        <v>51</v>
      </c>
      <c r="C7796" s="1" t="s">
        <v>59</v>
      </c>
      <c r="D7796" s="1">
        <v>95.65</v>
      </c>
      <c r="E7796" s="6">
        <v>3.6</v>
      </c>
      <c r="F7796" s="18">
        <v>0.60416666666666696</v>
      </c>
      <c r="G7796" s="1">
        <v>26.6</v>
      </c>
      <c r="H7796" s="1">
        <v>63</v>
      </c>
      <c r="I7796" s="1">
        <v>26.8</v>
      </c>
      <c r="J7796" s="1">
        <v>0.3</v>
      </c>
      <c r="K7796" s="1">
        <v>470</v>
      </c>
      <c r="L7796" s="1">
        <v>520</v>
      </c>
      <c r="M7796" s="6">
        <f t="shared" si="743"/>
        <v>26.920037441799309</v>
      </c>
      <c r="N7796" s="19">
        <v>0.5</v>
      </c>
      <c r="O7796" s="11" cm="1">
        <f t="array" ref="O7796">ROUND(_xlfn.SWITCH(C7796,"建筑专教",IF(S7796&gt;0.1,1.38,1.28),"阶梯教室",IF(S7796&gt;0.1,1.15,1.05),"公共教室",IF(S7796&gt;0.1,1.22,1.12),IF(S7796&gt;0.1,1.2,1.1))+(MOD(ROW()*11,31)/31-0.5)*0.06,2)</f>
        <v>1.21</v>
      </c>
      <c r="P7796" s="12">
        <f t="shared" si="742"/>
        <v>0.06</v>
      </c>
      <c r="Q7796" s="13">
        <f t="shared" si="744"/>
        <v>-0.47889678758185317</v>
      </c>
      <c r="R7796" s="1">
        <v>2</v>
      </c>
      <c r="S7796" s="1">
        <v>0.3</v>
      </c>
      <c r="T7796" s="1">
        <v>0.22</v>
      </c>
      <c r="U7796" s="4" t="s">
        <v>60</v>
      </c>
      <c r="V7796">
        <v>0.48</v>
      </c>
      <c r="W7796">
        <v>0.4</v>
      </c>
      <c r="X7796">
        <v>0.76</v>
      </c>
      <c r="Y7796">
        <v>2.4300000000000002</v>
      </c>
      <c r="Z7796">
        <v>0.28000000000000003</v>
      </c>
      <c r="AA7796" s="5">
        <f t="shared" si="745"/>
        <v>2.52</v>
      </c>
      <c r="AB7796" s="15" cm="1">
        <f t="array" ref="AB7796">_xlfn.SWITCH(U7796,"夏",122,"冬",90,"春",153,"秋",153,0)</f>
        <v>122</v>
      </c>
      <c r="AC7796" s="16">
        <f t="shared" si="746"/>
        <v>307.44</v>
      </c>
      <c r="AD7796" s="5">
        <f>IFERROR(AA7796/D7796,0)</f>
        <v>2.634605331939362E-2</v>
      </c>
      <c r="AE7796" s="15">
        <f t="shared" si="747"/>
        <v>0.33424657534246577</v>
      </c>
      <c r="AF7796" s="5">
        <f>IFERROR(AD7796*AE7796*48,0)</f>
        <v>0.42269174859827136</v>
      </c>
    </row>
    <row r="7797" spans="1:32" x14ac:dyDescent="0.15">
      <c r="A7797" s="1"/>
      <c r="B7797" s="1" t="s">
        <v>51</v>
      </c>
      <c r="C7797" s="1" t="s">
        <v>59</v>
      </c>
      <c r="D7797" s="1">
        <v>95.65</v>
      </c>
      <c r="E7797" s="6">
        <v>3.6</v>
      </c>
      <c r="F7797" s="18">
        <v>0.625</v>
      </c>
      <c r="G7797" s="1">
        <v>26.4</v>
      </c>
      <c r="H7797" s="1">
        <v>64</v>
      </c>
      <c r="I7797" s="1">
        <v>26.6</v>
      </c>
      <c r="J7797" s="1">
        <v>0.3</v>
      </c>
      <c r="K7797" s="1">
        <v>474</v>
      </c>
      <c r="L7797" s="1">
        <v>460</v>
      </c>
      <c r="M7797" s="6">
        <f t="shared" si="743"/>
        <v>26.720277684503628</v>
      </c>
      <c r="N7797" s="19">
        <v>0.5</v>
      </c>
      <c r="O7797" s="11" cm="1">
        <f t="array" ref="O7797">ROUND(_xlfn.SWITCH(C7797,"建筑专教",IF(S7797&gt;0.1,1.38,1.28),"阶梯教室",IF(S7797&gt;0.1,1.15,1.05),"公共教室",IF(S7797&gt;0.1,1.22,1.12),IF(S7797&gt;0.1,1.2,1.1))+(MOD(ROW()*11,31)/31-0.5)*0.06,2)</f>
        <v>1.23</v>
      </c>
      <c r="P7797" s="12">
        <f t="shared" si="742"/>
        <v>7.0000000000000007E-2</v>
      </c>
      <c r="Q7797" s="13">
        <f t="shared" si="744"/>
        <v>-0.50383269864853997</v>
      </c>
      <c r="R7797" s="1">
        <v>2.12</v>
      </c>
      <c r="S7797" s="1">
        <v>0.32</v>
      </c>
      <c r="T7797" s="1">
        <v>0.42</v>
      </c>
      <c r="U7797" s="4" t="s">
        <v>60</v>
      </c>
      <c r="V7797">
        <v>0.48</v>
      </c>
      <c r="W7797">
        <v>0.4</v>
      </c>
      <c r="X7797">
        <v>0.76</v>
      </c>
      <c r="Y7797">
        <v>2.4300000000000002</v>
      </c>
      <c r="Z7797">
        <v>0.28000000000000003</v>
      </c>
      <c r="AA7797" s="5">
        <f t="shared" si="745"/>
        <v>2.86</v>
      </c>
      <c r="AB7797" s="15" cm="1">
        <f t="array" ref="AB7797">_xlfn.SWITCH(U7797,"夏",122,"冬",90,"春",153,"秋",153,0)</f>
        <v>122</v>
      </c>
      <c r="AC7797" s="16">
        <f t="shared" si="746"/>
        <v>348.91999999999996</v>
      </c>
      <c r="AD7797" s="5">
        <f>IFERROR(AA7797/D7797,0)</f>
        <v>2.9900679560899108E-2</v>
      </c>
      <c r="AE7797" s="15">
        <f t="shared" si="747"/>
        <v>0.33424657534246577</v>
      </c>
      <c r="AF7797" s="5">
        <f>IFERROR(AD7797*AE7797*48,0)</f>
        <v>0.4797215876948635</v>
      </c>
    </row>
    <row r="7798" spans="1:32" x14ac:dyDescent="0.15">
      <c r="A7798" s="1"/>
      <c r="B7798" s="1" t="s">
        <v>51</v>
      </c>
      <c r="C7798" s="1" t="s">
        <v>59</v>
      </c>
      <c r="D7798" s="1">
        <v>95.65</v>
      </c>
      <c r="E7798" s="6">
        <v>3.6</v>
      </c>
      <c r="F7798" s="18">
        <v>0.64583333333333304</v>
      </c>
      <c r="G7798" s="1">
        <v>26.2</v>
      </c>
      <c r="H7798" s="1">
        <v>65</v>
      </c>
      <c r="I7798" s="1">
        <v>26.4</v>
      </c>
      <c r="J7798" s="1">
        <v>0.3</v>
      </c>
      <c r="K7798" s="1">
        <v>478</v>
      </c>
      <c r="L7798" s="1">
        <v>400</v>
      </c>
      <c r="M7798" s="6">
        <f t="shared" si="743"/>
        <v>26.520518568343959</v>
      </c>
      <c r="N7798" s="19">
        <v>0.5</v>
      </c>
      <c r="O7798" s="11" cm="1">
        <f t="array" ref="O7798">ROUND(_xlfn.SWITCH(C7798,"建筑专教",IF(S7798&gt;0.1,1.38,1.28),"阶梯教室",IF(S7798&gt;0.1,1.15,1.05),"公共教室",IF(S7798&gt;0.1,1.22,1.12),IF(S7798&gt;0.1,1.2,1.1))+(MOD(ROW()*11,31)/31-0.5)*0.06,2)</f>
        <v>1.19</v>
      </c>
      <c r="P7798" s="12">
        <f t="shared" si="742"/>
        <v>7.0000000000000007E-2</v>
      </c>
      <c r="Q7798" s="13">
        <f t="shared" si="744"/>
        <v>-0.68732735406922352</v>
      </c>
      <c r="R7798" s="1">
        <v>2.2400000000000002</v>
      </c>
      <c r="S7798" s="1">
        <v>0.34</v>
      </c>
      <c r="T7798" s="1">
        <v>0.34</v>
      </c>
      <c r="U7798" s="4" t="s">
        <v>60</v>
      </c>
      <c r="V7798">
        <v>0.48</v>
      </c>
      <c r="W7798">
        <v>0.4</v>
      </c>
      <c r="X7798">
        <v>0.76</v>
      </c>
      <c r="Y7798">
        <v>2.4300000000000002</v>
      </c>
      <c r="Z7798">
        <v>0.28000000000000003</v>
      </c>
      <c r="AA7798" s="5">
        <f t="shared" si="745"/>
        <v>2.92</v>
      </c>
      <c r="AB7798" s="15" cm="1">
        <f t="array" ref="AB7798">_xlfn.SWITCH(U7798,"夏",122,"冬",90,"春",153,"秋",153,0)</f>
        <v>122</v>
      </c>
      <c r="AC7798" s="16">
        <f t="shared" si="746"/>
        <v>356.24</v>
      </c>
      <c r="AD7798" s="5">
        <f>IFERROR(AA7798/D7798,0)</f>
        <v>3.0527966544694196E-2</v>
      </c>
      <c r="AE7798" s="15">
        <f t="shared" si="747"/>
        <v>0.33424657534246577</v>
      </c>
      <c r="AF7798" s="5">
        <f>IFERROR(AD7798*AE7798*48,0)</f>
        <v>0.48978567694720337</v>
      </c>
    </row>
    <row r="7799" spans="1:32" x14ac:dyDescent="0.15">
      <c r="A7799" s="1"/>
      <c r="B7799" s="1" t="s">
        <v>51</v>
      </c>
      <c r="C7799" s="1" t="s">
        <v>59</v>
      </c>
      <c r="D7799" s="1">
        <v>95.65</v>
      </c>
      <c r="E7799" s="6">
        <v>3.6</v>
      </c>
      <c r="F7799" s="18">
        <v>0.66666666666666696</v>
      </c>
      <c r="G7799" s="1">
        <v>26</v>
      </c>
      <c r="H7799" s="1">
        <v>66</v>
      </c>
      <c r="I7799" s="1">
        <v>26.2</v>
      </c>
      <c r="J7799" s="1">
        <v>0.3</v>
      </c>
      <c r="K7799" s="1">
        <v>482</v>
      </c>
      <c r="L7799" s="1">
        <v>340</v>
      </c>
      <c r="M7799" s="6">
        <f t="shared" si="743"/>
        <v>26.320760095458695</v>
      </c>
      <c r="N7799" s="19">
        <v>0.5</v>
      </c>
      <c r="O7799" s="11" cm="1">
        <f t="array" ref="O7799">ROUND(_xlfn.SWITCH(C7799,"建筑专教",IF(S7799&gt;0.1,1.38,1.28),"阶梯教室",IF(S7799&gt;0.1,1.15,1.05),"公共教室",IF(S7799&gt;0.1,1.22,1.12),IF(S7799&gt;0.1,1.2,1.1))+(MOD(ROW()*11,31)/31-0.5)*0.06,2)</f>
        <v>1.21</v>
      </c>
      <c r="P7799" s="12">
        <f t="shared" si="742"/>
        <v>7.0000000000000007E-2</v>
      </c>
      <c r="Q7799" s="13">
        <f t="shared" si="744"/>
        <v>-0.70870472843882648</v>
      </c>
      <c r="R7799" s="1">
        <v>2.36</v>
      </c>
      <c r="S7799" s="1">
        <v>0.36</v>
      </c>
      <c r="T7799" s="1">
        <v>0.26</v>
      </c>
      <c r="U7799" s="4" t="s">
        <v>60</v>
      </c>
      <c r="V7799">
        <v>0.48</v>
      </c>
      <c r="W7799">
        <v>0.4</v>
      </c>
      <c r="X7799">
        <v>0.76</v>
      </c>
      <c r="Y7799">
        <v>2.4300000000000002</v>
      </c>
      <c r="Z7799">
        <v>0.28000000000000003</v>
      </c>
      <c r="AA7799" s="5">
        <f t="shared" si="745"/>
        <v>2.9799999999999995</v>
      </c>
      <c r="AB7799" s="15" cm="1">
        <f t="array" ref="AB7799">_xlfn.SWITCH(U7799,"夏",122,"冬",90,"春",153,"秋",153,0)</f>
        <v>122</v>
      </c>
      <c r="AC7799" s="16">
        <f t="shared" si="746"/>
        <v>363.55999999999995</v>
      </c>
      <c r="AD7799" s="5">
        <f>IFERROR(AA7799/D7799,0)</f>
        <v>3.1155253528489277E-2</v>
      </c>
      <c r="AE7799" s="15">
        <f t="shared" si="747"/>
        <v>0.33424657534246577</v>
      </c>
      <c r="AF7799" s="5">
        <f>IFERROR(AD7799*AE7799*48,0)</f>
        <v>0.49984976619954308</v>
      </c>
    </row>
    <row r="7800" spans="1:32" x14ac:dyDescent="0.15">
      <c r="A7800" s="1"/>
      <c r="B7800" s="1" t="s">
        <v>51</v>
      </c>
      <c r="C7800" s="1" t="s">
        <v>59</v>
      </c>
      <c r="D7800" s="1">
        <v>95.65</v>
      </c>
      <c r="E7800" s="6">
        <v>3.6</v>
      </c>
      <c r="F7800" s="18">
        <v>0.6875</v>
      </c>
      <c r="G7800" s="1">
        <v>25.8</v>
      </c>
      <c r="H7800" s="1">
        <v>67</v>
      </c>
      <c r="I7800" s="1">
        <v>26</v>
      </c>
      <c r="J7800" s="1">
        <v>0.3</v>
      </c>
      <c r="K7800" s="1">
        <v>486</v>
      </c>
      <c r="L7800" s="1">
        <v>280</v>
      </c>
      <c r="M7800" s="6">
        <f t="shared" si="743"/>
        <v>26.121002267994697</v>
      </c>
      <c r="N7800" s="19">
        <v>0.5</v>
      </c>
      <c r="O7800" s="11" cm="1">
        <f t="array" ref="O7800">ROUND(_xlfn.SWITCH(C7800,"建筑专教",IF(S7800&gt;0.1,1.38,1.28),"阶梯教室",IF(S7800&gt;0.1,1.15,1.05),"公共教室",IF(S7800&gt;0.1,1.22,1.12),IF(S7800&gt;0.1,1.2,1.1))+(MOD(ROW()*11,31)/31-0.5)*0.06,2)</f>
        <v>1.23</v>
      </c>
      <c r="P7800" s="12">
        <f t="shared" si="742"/>
        <v>0.08</v>
      </c>
      <c r="Q7800" s="13">
        <f t="shared" si="744"/>
        <v>-0.72935294944535767</v>
      </c>
      <c r="R7800" s="1">
        <v>2.2799999999999998</v>
      </c>
      <c r="S7800" s="1">
        <v>0.38</v>
      </c>
      <c r="T7800" s="1">
        <v>0.18</v>
      </c>
      <c r="U7800" s="4" t="s">
        <v>60</v>
      </c>
      <c r="V7800">
        <v>0.48</v>
      </c>
      <c r="W7800">
        <v>0.4</v>
      </c>
      <c r="X7800">
        <v>0.76</v>
      </c>
      <c r="Y7800">
        <v>2.4300000000000002</v>
      </c>
      <c r="Z7800">
        <v>0.28000000000000003</v>
      </c>
      <c r="AA7800" s="5">
        <f t="shared" si="745"/>
        <v>2.84</v>
      </c>
      <c r="AB7800" s="15" cm="1">
        <f t="array" ref="AB7800">_xlfn.SWITCH(U7800,"夏",122,"冬",90,"春",153,"秋",153,0)</f>
        <v>122</v>
      </c>
      <c r="AC7800" s="16">
        <f t="shared" si="746"/>
        <v>346.47999999999996</v>
      </c>
      <c r="AD7800" s="5">
        <f>IFERROR(AA7800/D7800,0)</f>
        <v>2.969158389963408E-2</v>
      </c>
      <c r="AE7800" s="15">
        <f t="shared" si="747"/>
        <v>0.33424657534246577</v>
      </c>
      <c r="AF7800" s="5">
        <f>IFERROR(AD7800*AE7800*48,0)</f>
        <v>0.47636689127741694</v>
      </c>
    </row>
    <row r="7801" spans="1:32" x14ac:dyDescent="0.15">
      <c r="A7801" s="1"/>
      <c r="B7801" s="1" t="s">
        <v>51</v>
      </c>
      <c r="C7801" s="1" t="s">
        <v>59</v>
      </c>
      <c r="D7801" s="1">
        <v>95.65</v>
      </c>
      <c r="E7801" s="6">
        <v>3.6</v>
      </c>
      <c r="F7801" s="18">
        <v>0.70833333333333304</v>
      </c>
      <c r="G7801" s="1">
        <v>25.6</v>
      </c>
      <c r="H7801" s="1">
        <v>68</v>
      </c>
      <c r="I7801" s="1">
        <v>25.8</v>
      </c>
      <c r="J7801" s="1">
        <v>0.3</v>
      </c>
      <c r="K7801" s="1">
        <v>490</v>
      </c>
      <c r="L7801" s="1">
        <v>220</v>
      </c>
      <c r="M7801" s="6">
        <f t="shared" si="743"/>
        <v>25.921245088107469</v>
      </c>
      <c r="N7801" s="19">
        <v>0.5</v>
      </c>
      <c r="O7801" s="11" cm="1">
        <f t="array" ref="O7801">ROUND(_xlfn.SWITCH(C7801,"建筑专教",IF(S7801&gt;0.1,1.38,1.28),"阶梯教室",IF(S7801&gt;0.1,1.15,1.05),"公共教室",IF(S7801&gt;0.1,1.22,1.12),IF(S7801&gt;0.1,1.2,1.1))+(MOD(ROW()*11,31)/31-0.5)*0.06,2)</f>
        <v>1.2</v>
      </c>
      <c r="P7801" s="12">
        <f t="shared" si="742"/>
        <v>0.08</v>
      </c>
      <c r="Q7801" s="13">
        <f t="shared" si="744"/>
        <v>-0.89149107659537419</v>
      </c>
      <c r="R7801" s="1">
        <v>2.4</v>
      </c>
      <c r="S7801" s="1">
        <v>0.4</v>
      </c>
      <c r="T7801" s="1">
        <v>0.1</v>
      </c>
      <c r="U7801" s="4" t="s">
        <v>60</v>
      </c>
      <c r="V7801">
        <v>0.48</v>
      </c>
      <c r="W7801">
        <v>0.4</v>
      </c>
      <c r="X7801">
        <v>0.76</v>
      </c>
      <c r="Y7801">
        <v>2.4300000000000002</v>
      </c>
      <c r="Z7801">
        <v>0.28000000000000003</v>
      </c>
      <c r="AA7801" s="5">
        <f t="shared" si="745"/>
        <v>2.9</v>
      </c>
      <c r="AB7801" s="15" cm="1">
        <f t="array" ref="AB7801">_xlfn.SWITCH(U7801,"夏",122,"冬",90,"春",153,"秋",153,0)</f>
        <v>122</v>
      </c>
      <c r="AC7801" s="16">
        <f t="shared" si="746"/>
        <v>353.8</v>
      </c>
      <c r="AD7801" s="5">
        <f>IFERROR(AA7801/D7801,0)</f>
        <v>3.0318870883429164E-2</v>
      </c>
      <c r="AE7801" s="15">
        <f t="shared" si="747"/>
        <v>0.33424657534246577</v>
      </c>
      <c r="AF7801" s="5">
        <f>IFERROR(AD7801*AE7801*48,0)</f>
        <v>0.48643098052975675</v>
      </c>
    </row>
    <row r="7802" spans="1:32" x14ac:dyDescent="0.15">
      <c r="A7802" s="1"/>
      <c r="B7802" s="1" t="s">
        <v>51</v>
      </c>
      <c r="C7802" s="1" t="s">
        <v>59</v>
      </c>
      <c r="D7802" s="1">
        <v>95.65</v>
      </c>
      <c r="E7802" s="6">
        <v>3.6</v>
      </c>
      <c r="F7802" s="18">
        <v>0.72916666666666696</v>
      </c>
      <c r="G7802" s="1">
        <v>25.4</v>
      </c>
      <c r="H7802" s="1">
        <v>69</v>
      </c>
      <c r="I7802" s="1">
        <v>25.6</v>
      </c>
      <c r="J7802" s="1">
        <v>0.3</v>
      </c>
      <c r="K7802" s="1">
        <v>494</v>
      </c>
      <c r="L7802" s="1">
        <v>160</v>
      </c>
      <c r="M7802" s="6">
        <f t="shared" si="743"/>
        <v>25.721488557961266</v>
      </c>
      <c r="N7802" s="19">
        <v>0.5</v>
      </c>
      <c r="O7802" s="11" cm="1">
        <f t="array" ref="O7802">ROUND(_xlfn.SWITCH(C7802,"建筑专教",IF(S7802&gt;0.1,1.38,1.28),"阶梯教室",IF(S7802&gt;0.1,1.15,1.05),"公共教室",IF(S7802&gt;0.1,1.22,1.12),IF(S7802&gt;0.1,1.2,1.1))+(MOD(ROW()*11,31)/31-0.5)*0.06,2)</f>
        <v>1.22</v>
      </c>
      <c r="P7802" s="12">
        <f t="shared" si="742"/>
        <v>0.09</v>
      </c>
      <c r="Q7802" s="13">
        <f t="shared" si="744"/>
        <v>-0.90884649728181788</v>
      </c>
      <c r="R7802" s="1">
        <v>2.3199999999999998</v>
      </c>
      <c r="S7802" s="1">
        <v>0.42</v>
      </c>
      <c r="T7802" s="1">
        <v>0.12</v>
      </c>
      <c r="U7802" s="4" t="s">
        <v>60</v>
      </c>
      <c r="V7802">
        <v>0.48</v>
      </c>
      <c r="W7802">
        <v>0.4</v>
      </c>
      <c r="X7802">
        <v>0.76</v>
      </c>
      <c r="Y7802">
        <v>2.4300000000000002</v>
      </c>
      <c r="Z7802">
        <v>0.28000000000000003</v>
      </c>
      <c r="AA7802" s="5">
        <f t="shared" si="745"/>
        <v>2.86</v>
      </c>
      <c r="AB7802" s="15" cm="1">
        <f t="array" ref="AB7802">_xlfn.SWITCH(U7802,"夏",122,"冬",90,"春",153,"秋",153,0)</f>
        <v>122</v>
      </c>
      <c r="AC7802" s="16">
        <f t="shared" si="746"/>
        <v>348.91999999999996</v>
      </c>
      <c r="AD7802" s="5">
        <f>IFERROR(AA7802/D7802,0)</f>
        <v>2.9900679560899108E-2</v>
      </c>
      <c r="AE7802" s="15">
        <f t="shared" si="747"/>
        <v>0.33424657534246577</v>
      </c>
      <c r="AF7802" s="5">
        <f>IFERROR(AD7802*AE7802*48,0)</f>
        <v>0.4797215876948635</v>
      </c>
    </row>
    <row r="7803" spans="1:32" x14ac:dyDescent="0.15">
      <c r="A7803" s="1"/>
      <c r="B7803" s="1" t="s">
        <v>51</v>
      </c>
      <c r="C7803" s="1" t="s">
        <v>59</v>
      </c>
      <c r="D7803" s="1">
        <v>95.65</v>
      </c>
      <c r="E7803" s="6">
        <v>3.6</v>
      </c>
      <c r="F7803" s="18">
        <v>0.75</v>
      </c>
      <c r="G7803" s="1">
        <v>25.2</v>
      </c>
      <c r="H7803" s="1">
        <v>70</v>
      </c>
      <c r="I7803" s="1">
        <v>25.4</v>
      </c>
      <c r="J7803" s="1">
        <v>0.3</v>
      </c>
      <c r="K7803" s="1">
        <v>498</v>
      </c>
      <c r="L7803" s="1">
        <v>100</v>
      </c>
      <c r="M7803" s="6">
        <f t="shared" si="743"/>
        <v>25.521732679728984</v>
      </c>
      <c r="N7803" s="19">
        <v>0.5</v>
      </c>
      <c r="O7803" s="11" cm="1">
        <f t="array" ref="O7803">ROUND(_xlfn.SWITCH(C7803,"建筑专教",IF(S7803&gt;0.1,1.38,1.28),"阶梯教室",IF(S7803&gt;0.1,1.15,1.05),"公共教室",IF(S7803&gt;0.1,1.22,1.12),IF(S7803&gt;0.1,1.2,1.1))+(MOD(ROW()*11,31)/31-0.5)*0.06,2)</f>
        <v>1.24</v>
      </c>
      <c r="P7803" s="12">
        <f t="shared" si="742"/>
        <v>0.09</v>
      </c>
      <c r="Q7803" s="13">
        <f t="shared" si="744"/>
        <v>-0.92565077383305527</v>
      </c>
      <c r="R7803" s="1">
        <v>2.44</v>
      </c>
      <c r="S7803" s="1">
        <v>0.44</v>
      </c>
      <c r="T7803" s="1">
        <v>0.24</v>
      </c>
      <c r="U7803" s="4" t="s">
        <v>60</v>
      </c>
      <c r="V7803">
        <v>0.48</v>
      </c>
      <c r="W7803">
        <v>0.4</v>
      </c>
      <c r="X7803">
        <v>0.76</v>
      </c>
      <c r="Y7803">
        <v>2.4300000000000002</v>
      </c>
      <c r="Z7803">
        <v>0.28000000000000003</v>
      </c>
      <c r="AA7803" s="5">
        <f t="shared" si="745"/>
        <v>3.12</v>
      </c>
      <c r="AB7803" s="15" cm="1">
        <f t="array" ref="AB7803">_xlfn.SWITCH(U7803,"夏",122,"冬",90,"春",153,"秋",153,0)</f>
        <v>122</v>
      </c>
      <c r="AC7803" s="16">
        <f t="shared" si="746"/>
        <v>380.64</v>
      </c>
      <c r="AD7803" s="5">
        <f>IFERROR(AA7803/D7803,0)</f>
        <v>3.2618923157344486E-2</v>
      </c>
      <c r="AE7803" s="15">
        <f t="shared" si="747"/>
        <v>0.33424657534246577</v>
      </c>
      <c r="AF7803" s="5">
        <f>IFERROR(AD7803*AE7803*48,0)</f>
        <v>0.52333264112166944</v>
      </c>
    </row>
    <row r="7804" spans="1:32" x14ac:dyDescent="0.15">
      <c r="A7804" s="1"/>
      <c r="B7804" s="1" t="s">
        <v>51</v>
      </c>
      <c r="C7804" s="1" t="s">
        <v>59</v>
      </c>
      <c r="D7804" s="1">
        <v>95.65</v>
      </c>
      <c r="E7804" s="6">
        <v>3.6</v>
      </c>
      <c r="F7804" s="18">
        <v>0.77083333333333304</v>
      </c>
      <c r="G7804" s="1">
        <v>25</v>
      </c>
      <c r="H7804" s="1">
        <v>71</v>
      </c>
      <c r="I7804" s="1">
        <v>25.2</v>
      </c>
      <c r="J7804" s="1">
        <v>0.3</v>
      </c>
      <c r="K7804" s="1">
        <v>502</v>
      </c>
      <c r="L7804" s="1">
        <v>80</v>
      </c>
      <c r="M7804" s="6">
        <f t="shared" si="743"/>
        <v>25.321977455591821</v>
      </c>
      <c r="N7804" s="19">
        <v>0.5</v>
      </c>
      <c r="O7804" s="11" cm="1">
        <f t="array" ref="O7804">ROUND(_xlfn.SWITCH(C7804,"建筑专教",IF(S7804&gt;0.1,1.38,1.28),"阶梯教室",IF(S7804&gt;0.1,1.15,1.05),"公共教室",IF(S7804&gt;0.1,1.22,1.12),IF(S7804&gt;0.1,1.2,1.1))+(MOD(ROW()*11,31)/31-0.5)*0.06,2)</f>
        <v>1.2</v>
      </c>
      <c r="P7804" s="12">
        <f t="shared" si="742"/>
        <v>0.09</v>
      </c>
      <c r="Q7804" s="13">
        <f t="shared" si="744"/>
        <v>-1.1235803432944798</v>
      </c>
      <c r="R7804" s="1">
        <v>2.36</v>
      </c>
      <c r="S7804" s="1">
        <v>0.46</v>
      </c>
      <c r="T7804" s="1">
        <v>0.16</v>
      </c>
      <c r="U7804" s="4" t="s">
        <v>60</v>
      </c>
      <c r="V7804">
        <v>0.48</v>
      </c>
      <c r="W7804">
        <v>0.4</v>
      </c>
      <c r="X7804">
        <v>0.76</v>
      </c>
      <c r="Y7804">
        <v>2.4300000000000002</v>
      </c>
      <c r="Z7804">
        <v>0.28000000000000003</v>
      </c>
      <c r="AA7804" s="5">
        <f t="shared" si="745"/>
        <v>2.98</v>
      </c>
      <c r="AB7804" s="15" cm="1">
        <f t="array" ref="AB7804">_xlfn.SWITCH(U7804,"夏",122,"冬",90,"春",153,"秋",153,0)</f>
        <v>122</v>
      </c>
      <c r="AC7804" s="16">
        <f t="shared" si="746"/>
        <v>363.56</v>
      </c>
      <c r="AD7804" s="5">
        <f>IFERROR(AA7804/D7804,0)</f>
        <v>3.1155253528489281E-2</v>
      </c>
      <c r="AE7804" s="15">
        <f t="shared" si="747"/>
        <v>0.33424657534246577</v>
      </c>
      <c r="AF7804" s="5">
        <f>IFERROR(AD7804*AE7804*48,0)</f>
        <v>0.49984976619954308</v>
      </c>
    </row>
    <row r="7805" spans="1:32" x14ac:dyDescent="0.15">
      <c r="A7805" s="1"/>
      <c r="B7805" s="1" t="s">
        <v>51</v>
      </c>
      <c r="C7805" s="1" t="s">
        <v>59</v>
      </c>
      <c r="D7805" s="1">
        <v>95.65</v>
      </c>
      <c r="E7805" s="6">
        <v>3.6</v>
      </c>
      <c r="F7805" s="18">
        <v>0.79166666666666696</v>
      </c>
      <c r="G7805" s="1">
        <v>24.8</v>
      </c>
      <c r="H7805" s="1">
        <v>72</v>
      </c>
      <c r="I7805" s="1">
        <v>25</v>
      </c>
      <c r="J7805" s="1">
        <v>0.3</v>
      </c>
      <c r="K7805" s="1">
        <v>506</v>
      </c>
      <c r="L7805" s="1">
        <v>60</v>
      </c>
      <c r="M7805" s="6">
        <f t="shared" si="743"/>
        <v>25.12222288774035</v>
      </c>
      <c r="N7805" s="19">
        <v>0.5</v>
      </c>
      <c r="O7805" s="11" cm="1">
        <f t="array" ref="O7805">ROUND(_xlfn.SWITCH(C7805,"建筑专教",IF(S7805&gt;0.1,1.38,1.28),"阶梯教室",IF(S7805&gt;0.1,1.15,1.05),"公共教室",IF(S7805&gt;0.1,1.22,1.12),IF(S7805&gt;0.1,1.2,1.1))+(MOD(ROW()*11,31)/31-0.5)*0.06,2)</f>
        <v>1.22</v>
      </c>
      <c r="P7805" s="12">
        <f t="shared" ref="P7805:P7868" si="748">IF(O7805=0,0,ROUND(MIN(MAX((K7805-400)/(320*E7805*IF(C7805="公共教室",0.95,IF(C7805="建筑专教",0.85,IF(C7805="阶梯教室",1.15,1)))),0),2),2))</f>
        <v>0.1</v>
      </c>
      <c r="Q7805" s="13">
        <f t="shared" si="744"/>
        <v>-1.1365537856552095</v>
      </c>
      <c r="R7805" s="1">
        <v>2.2799999999999998</v>
      </c>
      <c r="S7805" s="1">
        <v>0.48</v>
      </c>
      <c r="T7805" s="1">
        <v>0.08</v>
      </c>
      <c r="U7805" s="4" t="s">
        <v>60</v>
      </c>
      <c r="V7805">
        <v>0.48</v>
      </c>
      <c r="W7805">
        <v>0.4</v>
      </c>
      <c r="X7805">
        <v>0.76</v>
      </c>
      <c r="Y7805">
        <v>2.4300000000000002</v>
      </c>
      <c r="Z7805">
        <v>0.28000000000000003</v>
      </c>
      <c r="AA7805" s="5">
        <f t="shared" si="745"/>
        <v>2.84</v>
      </c>
      <c r="AB7805" s="15" cm="1">
        <f t="array" ref="AB7805">_xlfn.SWITCH(U7805,"夏",122,"冬",90,"春",153,"秋",153,0)</f>
        <v>122</v>
      </c>
      <c r="AC7805" s="16">
        <f t="shared" si="746"/>
        <v>346.47999999999996</v>
      </c>
      <c r="AD7805" s="5">
        <f>IFERROR(AA7805/D7805,0)</f>
        <v>2.969158389963408E-2</v>
      </c>
      <c r="AE7805" s="15">
        <f t="shared" si="747"/>
        <v>0.33424657534246577</v>
      </c>
      <c r="AF7805" s="5">
        <f>IFERROR(AD7805*AE7805*48,0)</f>
        <v>0.47636689127741694</v>
      </c>
    </row>
    <row r="7806" spans="1:32" x14ac:dyDescent="0.15">
      <c r="A7806" s="1"/>
      <c r="B7806" s="1" t="s">
        <v>51</v>
      </c>
      <c r="C7806" s="1" t="s">
        <v>59</v>
      </c>
      <c r="D7806" s="1">
        <v>95.65</v>
      </c>
      <c r="E7806" s="6">
        <v>3.6</v>
      </c>
      <c r="F7806" s="18">
        <v>0.8125</v>
      </c>
      <c r="G7806" s="1">
        <v>24.6</v>
      </c>
      <c r="H7806" s="1">
        <v>73</v>
      </c>
      <c r="I7806" s="1">
        <v>24.8</v>
      </c>
      <c r="J7806" s="1">
        <v>0.3</v>
      </c>
      <c r="K7806" s="1">
        <v>510</v>
      </c>
      <c r="L7806" s="1">
        <v>50</v>
      </c>
      <c r="M7806" s="6">
        <f t="shared" si="743"/>
        <v>24.922468978373558</v>
      </c>
      <c r="N7806" s="19">
        <v>0.5</v>
      </c>
      <c r="O7806" s="11" cm="1">
        <f t="array" ref="O7806">ROUND(_xlfn.SWITCH(C7806,"建筑专教",IF(S7806&gt;0.1,1.38,1.28),"阶梯教室",IF(S7806&gt;0.1,1.15,1.05),"公共教室",IF(S7806&gt;0.1,1.22,1.12),IF(S7806&gt;0.1,1.2,1.1))+(MOD(ROW()*11,31)/31-0.5)*0.06,2)</f>
        <v>1.24</v>
      </c>
      <c r="P7806" s="12">
        <f t="shared" si="748"/>
        <v>0.1</v>
      </c>
      <c r="Q7806" s="13">
        <f t="shared" si="744"/>
        <v>-1.1491555761319667</v>
      </c>
      <c r="R7806" s="1">
        <v>2.4</v>
      </c>
      <c r="S7806" s="1">
        <v>0.5</v>
      </c>
      <c r="T7806" s="1">
        <v>0.04</v>
      </c>
      <c r="U7806" s="4" t="s">
        <v>60</v>
      </c>
      <c r="V7806">
        <v>0.48</v>
      </c>
      <c r="W7806">
        <v>0.4</v>
      </c>
      <c r="X7806">
        <v>0.76</v>
      </c>
      <c r="Y7806">
        <v>2.4300000000000002</v>
      </c>
      <c r="Z7806">
        <v>0.28000000000000003</v>
      </c>
      <c r="AA7806" s="5">
        <f t="shared" si="745"/>
        <v>2.94</v>
      </c>
      <c r="AB7806" s="15" cm="1">
        <f t="array" ref="AB7806">_xlfn.SWITCH(U7806,"夏",122,"冬",90,"春",153,"秋",153,0)</f>
        <v>122</v>
      </c>
      <c r="AC7806" s="16">
        <f t="shared" si="746"/>
        <v>358.68</v>
      </c>
      <c r="AD7806" s="5">
        <f>IFERROR(AA7806/D7806,0)</f>
        <v>3.0737062205959224E-2</v>
      </c>
      <c r="AE7806" s="15">
        <f t="shared" si="747"/>
        <v>0.33424657534246577</v>
      </c>
      <c r="AF7806" s="5">
        <f>IFERROR(AD7806*AE7806*48,0)</f>
        <v>0.49314037336464994</v>
      </c>
    </row>
    <row r="7807" spans="1:32" x14ac:dyDescent="0.15">
      <c r="A7807" s="1"/>
      <c r="B7807" s="1" t="s">
        <v>51</v>
      </c>
      <c r="C7807" s="1" t="s">
        <v>59</v>
      </c>
      <c r="D7807" s="1">
        <v>95.65</v>
      </c>
      <c r="E7807" s="6">
        <v>3.6</v>
      </c>
      <c r="F7807" s="18">
        <v>0.83333333333333304</v>
      </c>
      <c r="G7807" s="1">
        <v>24.4</v>
      </c>
      <c r="H7807" s="1">
        <v>74</v>
      </c>
      <c r="I7807" s="1">
        <v>24.6</v>
      </c>
      <c r="J7807" s="1">
        <v>0.3</v>
      </c>
      <c r="K7807" s="1">
        <v>514</v>
      </c>
      <c r="L7807" s="1">
        <v>50</v>
      </c>
      <c r="M7807" s="6">
        <f t="shared" si="743"/>
        <v>24.722715729699473</v>
      </c>
      <c r="N7807" s="1">
        <v>0</v>
      </c>
      <c r="O7807" s="1">
        <v>0</v>
      </c>
      <c r="P7807" s="12">
        <f t="shared" si="748"/>
        <v>0</v>
      </c>
      <c r="Q7807" s="1">
        <v>0</v>
      </c>
      <c r="R7807" s="1">
        <v>0</v>
      </c>
      <c r="S7807" s="1">
        <v>0.52</v>
      </c>
      <c r="T7807" s="1">
        <v>0</v>
      </c>
      <c r="U7807" s="4" t="s">
        <v>60</v>
      </c>
      <c r="V7807">
        <v>0.48</v>
      </c>
      <c r="W7807">
        <v>0.4</v>
      </c>
      <c r="X7807">
        <v>0.76</v>
      </c>
      <c r="Y7807">
        <v>2.4300000000000002</v>
      </c>
      <c r="Z7807">
        <v>0.28000000000000003</v>
      </c>
      <c r="AA7807" s="5">
        <f t="shared" si="745"/>
        <v>0.52</v>
      </c>
      <c r="AB7807" s="15" cm="1">
        <f t="array" ref="AB7807">_xlfn.SWITCH(U7807,"夏",122,"冬",90,"春",153,"秋",153,0)</f>
        <v>122</v>
      </c>
      <c r="AC7807" s="16">
        <f t="shared" si="746"/>
        <v>63.440000000000005</v>
      </c>
      <c r="AD7807" s="5">
        <f>IFERROR(AA7807/D7807,0)</f>
        <v>5.436487192890747E-3</v>
      </c>
      <c r="AE7807" s="15">
        <f t="shared" si="747"/>
        <v>0.33424657534246577</v>
      </c>
      <c r="AF7807" s="5">
        <f>IFERROR(AD7807*AE7807*48,0)</f>
        <v>8.722210685361155E-2</v>
      </c>
    </row>
    <row r="7808" spans="1:32" x14ac:dyDescent="0.15">
      <c r="A7808" s="1"/>
      <c r="B7808" s="1" t="s">
        <v>51</v>
      </c>
      <c r="C7808" s="1" t="s">
        <v>59</v>
      </c>
      <c r="D7808" s="1">
        <v>95.65</v>
      </c>
      <c r="E7808" s="6">
        <v>3.6</v>
      </c>
      <c r="F7808" s="18">
        <v>0.85416666666666696</v>
      </c>
      <c r="G7808" s="1">
        <v>24.2</v>
      </c>
      <c r="H7808" s="1">
        <v>75</v>
      </c>
      <c r="I7808" s="1">
        <v>24.4</v>
      </c>
      <c r="J7808" s="1">
        <v>0.1</v>
      </c>
      <c r="K7808" s="1">
        <v>518</v>
      </c>
      <c r="L7808" s="1">
        <v>50</v>
      </c>
      <c r="M7808" s="6">
        <f t="shared" si="743"/>
        <v>24.463625632079925</v>
      </c>
      <c r="N7808" s="1">
        <v>0</v>
      </c>
      <c r="O7808" s="1">
        <v>0</v>
      </c>
      <c r="P7808" s="12">
        <f t="shared" si="748"/>
        <v>0</v>
      </c>
      <c r="Q7808" s="1">
        <v>0</v>
      </c>
      <c r="R7808" s="1">
        <v>0</v>
      </c>
      <c r="S7808" s="1">
        <v>0.24</v>
      </c>
      <c r="T7808" s="1">
        <v>0</v>
      </c>
      <c r="U7808" s="4" t="s">
        <v>60</v>
      </c>
      <c r="V7808">
        <v>0.48</v>
      </c>
      <c r="W7808">
        <v>0.4</v>
      </c>
      <c r="X7808">
        <v>0.76</v>
      </c>
      <c r="Y7808">
        <v>2.4300000000000002</v>
      </c>
      <c r="Z7808">
        <v>0.28000000000000003</v>
      </c>
      <c r="AA7808" s="5">
        <f t="shared" si="745"/>
        <v>0.24</v>
      </c>
      <c r="AB7808" s="15" cm="1">
        <f t="array" ref="AB7808">_xlfn.SWITCH(U7808,"夏",122,"冬",90,"春",153,"秋",153,0)</f>
        <v>122</v>
      </c>
      <c r="AC7808" s="16">
        <f t="shared" si="746"/>
        <v>29.279999999999998</v>
      </c>
      <c r="AD7808" s="5">
        <f>IFERROR(AA7808/D7808,0)</f>
        <v>2.5091479351803448E-3</v>
      </c>
      <c r="AE7808" s="15">
        <f t="shared" si="747"/>
        <v>0.33424657534246577</v>
      </c>
      <c r="AF7808" s="5">
        <f>IFERROR(AD7808*AE7808*48,0)</f>
        <v>4.0256357009359173E-2</v>
      </c>
    </row>
    <row r="7809" spans="1:32" x14ac:dyDescent="0.15">
      <c r="A7809" s="1"/>
      <c r="B7809" s="1" t="s">
        <v>51</v>
      </c>
      <c r="C7809" s="1" t="s">
        <v>59</v>
      </c>
      <c r="D7809" s="1">
        <v>95.65</v>
      </c>
      <c r="E7809" s="6">
        <v>3.6</v>
      </c>
      <c r="F7809" s="18">
        <v>0.875</v>
      </c>
      <c r="G7809" s="1">
        <v>24</v>
      </c>
      <c r="H7809" s="1">
        <v>76</v>
      </c>
      <c r="I7809" s="1">
        <v>24.2</v>
      </c>
      <c r="J7809" s="1">
        <v>0.1</v>
      </c>
      <c r="K7809" s="1">
        <v>522</v>
      </c>
      <c r="L7809" s="1">
        <v>50</v>
      </c>
      <c r="M7809" s="6">
        <f t="shared" si="743"/>
        <v>24.263754048734654</v>
      </c>
      <c r="N7809" s="1">
        <v>0</v>
      </c>
      <c r="O7809" s="1">
        <v>0</v>
      </c>
      <c r="P7809" s="12">
        <f t="shared" si="748"/>
        <v>0</v>
      </c>
      <c r="Q7809" s="1">
        <v>0</v>
      </c>
      <c r="R7809" s="1">
        <v>0</v>
      </c>
      <c r="S7809" s="1">
        <v>0.08</v>
      </c>
      <c r="T7809" s="1">
        <v>0</v>
      </c>
      <c r="U7809" s="4" t="s">
        <v>60</v>
      </c>
      <c r="V7809">
        <v>0.48</v>
      </c>
      <c r="W7809">
        <v>0.4</v>
      </c>
      <c r="X7809">
        <v>0.76</v>
      </c>
      <c r="Y7809">
        <v>2.4300000000000002</v>
      </c>
      <c r="Z7809">
        <v>0.28000000000000003</v>
      </c>
      <c r="AA7809" s="5">
        <f t="shared" si="745"/>
        <v>0.08</v>
      </c>
      <c r="AB7809" s="15" cm="1">
        <f t="array" ref="AB7809">_xlfn.SWITCH(U7809,"夏",122,"冬",90,"春",153,"秋",153,0)</f>
        <v>122</v>
      </c>
      <c r="AC7809" s="16">
        <f t="shared" si="746"/>
        <v>9.76</v>
      </c>
      <c r="AD7809" s="5">
        <f>IFERROR(AA7809/D7809,0)</f>
        <v>8.3638264506011501E-4</v>
      </c>
      <c r="AE7809" s="15">
        <f t="shared" si="747"/>
        <v>0.33424657534246577</v>
      </c>
      <c r="AF7809" s="5">
        <f>IFERROR(AD7809*AE7809*48,0)</f>
        <v>1.3418785669786392E-2</v>
      </c>
    </row>
    <row r="7810" spans="1:32" x14ac:dyDescent="0.15">
      <c r="A7810" s="1"/>
      <c r="B7810" s="1" t="s">
        <v>51</v>
      </c>
      <c r="C7810" s="1" t="s">
        <v>59</v>
      </c>
      <c r="D7810" s="1">
        <v>95.65</v>
      </c>
      <c r="E7810" s="6">
        <v>3.6</v>
      </c>
      <c r="F7810" s="18">
        <v>0.89583333333333304</v>
      </c>
      <c r="G7810" s="1">
        <v>23.8</v>
      </c>
      <c r="H7810" s="1">
        <v>77</v>
      </c>
      <c r="I7810" s="1">
        <v>24</v>
      </c>
      <c r="J7810" s="1">
        <v>0.1</v>
      </c>
      <c r="K7810" s="1">
        <v>526</v>
      </c>
      <c r="L7810" s="1">
        <v>50</v>
      </c>
      <c r="M7810" s="6">
        <f t="shared" si="743"/>
        <v>24.063882811090991</v>
      </c>
      <c r="N7810" s="1">
        <v>0</v>
      </c>
      <c r="O7810" s="1">
        <v>0</v>
      </c>
      <c r="P7810" s="12">
        <f t="shared" si="748"/>
        <v>0</v>
      </c>
      <c r="Q7810" s="1">
        <v>0</v>
      </c>
      <c r="R7810" s="1">
        <v>0</v>
      </c>
      <c r="S7810" s="1">
        <v>0.04</v>
      </c>
      <c r="T7810" s="1">
        <v>0</v>
      </c>
      <c r="U7810" s="4" t="s">
        <v>60</v>
      </c>
      <c r="V7810">
        <v>0.48</v>
      </c>
      <c r="W7810">
        <v>0.4</v>
      </c>
      <c r="X7810">
        <v>0.76</v>
      </c>
      <c r="Y7810">
        <v>2.4300000000000002</v>
      </c>
      <c r="Z7810">
        <v>0.28000000000000003</v>
      </c>
      <c r="AA7810" s="5">
        <f t="shared" si="745"/>
        <v>0.04</v>
      </c>
      <c r="AB7810" s="15" cm="1">
        <f t="array" ref="AB7810">_xlfn.SWITCH(U7810,"夏",122,"冬",90,"春",153,"秋",153,0)</f>
        <v>122</v>
      </c>
      <c r="AC7810" s="16">
        <f t="shared" si="746"/>
        <v>4.88</v>
      </c>
      <c r="AD7810" s="5">
        <f>IFERROR(AA7810/D7810,0)</f>
        <v>4.1819132253005751E-4</v>
      </c>
      <c r="AE7810" s="15">
        <f t="shared" si="747"/>
        <v>0.33424657534246577</v>
      </c>
      <c r="AF7810" s="5">
        <f>IFERROR(AD7810*AE7810*48,0)</f>
        <v>6.709392834893196E-3</v>
      </c>
    </row>
    <row r="7811" spans="1:32" x14ac:dyDescent="0.15">
      <c r="A7811" s="1"/>
      <c r="B7811" s="1" t="s">
        <v>51</v>
      </c>
      <c r="C7811" s="1" t="s">
        <v>59</v>
      </c>
      <c r="D7811" s="1">
        <v>95.65</v>
      </c>
      <c r="E7811" s="6">
        <v>3.6</v>
      </c>
      <c r="F7811" s="18">
        <v>0.91666666666666696</v>
      </c>
      <c r="G7811" s="1">
        <v>23.6</v>
      </c>
      <c r="H7811" s="1">
        <v>78</v>
      </c>
      <c r="I7811" s="1">
        <v>23.8</v>
      </c>
      <c r="J7811" s="1">
        <v>0.1</v>
      </c>
      <c r="K7811" s="1">
        <v>530</v>
      </c>
      <c r="L7811" s="1">
        <v>50</v>
      </c>
      <c r="M7811" s="6">
        <f t="shared" si="743"/>
        <v>23.86401192031235</v>
      </c>
      <c r="N7811" s="1">
        <v>0</v>
      </c>
      <c r="O7811" s="1">
        <v>0</v>
      </c>
      <c r="P7811" s="12">
        <f t="shared" si="748"/>
        <v>0</v>
      </c>
      <c r="Q7811" s="1">
        <v>0</v>
      </c>
      <c r="R7811" s="1">
        <v>0</v>
      </c>
      <c r="S7811" s="1">
        <v>0</v>
      </c>
      <c r="T7811" s="1">
        <v>0</v>
      </c>
      <c r="U7811" s="4" t="s">
        <v>60</v>
      </c>
      <c r="V7811">
        <v>0.48</v>
      </c>
      <c r="W7811">
        <v>0.4</v>
      </c>
      <c r="X7811">
        <v>0.76</v>
      </c>
      <c r="Y7811">
        <v>2.4300000000000002</v>
      </c>
      <c r="Z7811">
        <v>0.28000000000000003</v>
      </c>
      <c r="AA7811" s="5">
        <f t="shared" si="745"/>
        <v>0</v>
      </c>
      <c r="AB7811" s="15" cm="1">
        <f t="array" ref="AB7811">_xlfn.SWITCH(U7811,"夏",122,"冬",90,"春",153,"秋",153,0)</f>
        <v>122</v>
      </c>
      <c r="AC7811" s="16">
        <f t="shared" si="746"/>
        <v>0</v>
      </c>
      <c r="AD7811" s="5">
        <f>IFERROR(AA7811/D7811,0)</f>
        <v>0</v>
      </c>
      <c r="AE7811" s="15">
        <f t="shared" si="747"/>
        <v>0.33424657534246577</v>
      </c>
      <c r="AF7811" s="5">
        <f>IFERROR(AD7811*AE7811*48,0)</f>
        <v>0</v>
      </c>
    </row>
    <row r="7812" spans="1:32" x14ac:dyDescent="0.15">
      <c r="A7812" s="1"/>
      <c r="B7812" s="1" t="s">
        <v>52</v>
      </c>
      <c r="C7812" s="1" t="s">
        <v>59</v>
      </c>
      <c r="D7812" s="1">
        <v>95.65</v>
      </c>
      <c r="E7812" s="6">
        <v>3.6</v>
      </c>
      <c r="F7812" s="18">
        <v>0.33333333333333298</v>
      </c>
      <c r="G7812" s="1">
        <v>22.5</v>
      </c>
      <c r="H7812" s="1">
        <v>83</v>
      </c>
      <c r="I7812" s="1">
        <v>22.7</v>
      </c>
      <c r="J7812" s="1">
        <v>0.1</v>
      </c>
      <c r="K7812" s="1">
        <v>405</v>
      </c>
      <c r="L7812" s="1">
        <v>150</v>
      </c>
      <c r="M7812" s="6">
        <f t="shared" si="743"/>
        <v>22.764728273692526</v>
      </c>
      <c r="N7812" s="19">
        <v>0.5</v>
      </c>
      <c r="O7812" s="11" cm="1">
        <f t="array" ref="O7812">ROUND(_xlfn.SWITCH(C7812,"建筑专教",IF(S7812&gt;0.1,1.38,1.28),"阶梯教室",IF(S7812&gt;0.1,1.15,1.05),"公共教室",IF(S7812&gt;0.1,1.22,1.12),IF(S7812&gt;0.1,1.2,1.1))+(MOD(ROW()*11,31)/31-0.5)*0.06,2)</f>
        <v>1.19</v>
      </c>
      <c r="P7812" s="12">
        <f t="shared" si="748"/>
        <v>0</v>
      </c>
      <c r="Q7812" s="13">
        <f t="shared" si="744"/>
        <v>-1.228045414547847</v>
      </c>
      <c r="R7812" s="1">
        <v>0</v>
      </c>
      <c r="S7812" s="1">
        <v>0.7</v>
      </c>
      <c r="T7812" s="1">
        <v>0.15</v>
      </c>
      <c r="U7812" s="4" t="s">
        <v>60</v>
      </c>
      <c r="V7812">
        <v>0.48</v>
      </c>
      <c r="W7812">
        <v>0.4</v>
      </c>
      <c r="X7812">
        <v>0.76</v>
      </c>
      <c r="Y7812">
        <v>2.4300000000000002</v>
      </c>
      <c r="Z7812">
        <v>0.28000000000000003</v>
      </c>
      <c r="AA7812" s="5">
        <f t="shared" si="745"/>
        <v>0.85</v>
      </c>
      <c r="AB7812" s="15" cm="1">
        <f t="array" ref="AB7812">_xlfn.SWITCH(U7812,"夏",122,"冬",90,"春",153,"秋",153,0)</f>
        <v>122</v>
      </c>
      <c r="AC7812" s="16">
        <f t="shared" si="746"/>
        <v>103.7</v>
      </c>
      <c r="AD7812" s="5">
        <f>IFERROR(AA7812/D7812,0)</f>
        <v>8.8865656037637204E-3</v>
      </c>
      <c r="AE7812" s="15">
        <f t="shared" si="747"/>
        <v>0.33424657534246577</v>
      </c>
      <c r="AF7812" s="5">
        <f>IFERROR(AD7812*AE7812*48,0)</f>
        <v>0.1425745977414804</v>
      </c>
    </row>
    <row r="7813" spans="1:32" x14ac:dyDescent="0.15">
      <c r="A7813" s="1"/>
      <c r="B7813" s="1" t="s">
        <v>52</v>
      </c>
      <c r="C7813" s="1" t="s">
        <v>59</v>
      </c>
      <c r="D7813" s="1">
        <v>95.65</v>
      </c>
      <c r="E7813" s="6">
        <v>3.6</v>
      </c>
      <c r="F7813" s="18">
        <v>0.35416666666666702</v>
      </c>
      <c r="G7813" s="1">
        <v>23.1</v>
      </c>
      <c r="H7813" s="1">
        <v>80</v>
      </c>
      <c r="I7813" s="1">
        <v>23.3</v>
      </c>
      <c r="J7813" s="1">
        <v>0.1</v>
      </c>
      <c r="K7813" s="1">
        <v>455</v>
      </c>
      <c r="L7813" s="1">
        <v>230</v>
      </c>
      <c r="M7813" s="6">
        <f t="shared" si="743"/>
        <v>23.36433621858032</v>
      </c>
      <c r="N7813" s="19">
        <v>0.5</v>
      </c>
      <c r="O7813" s="11" cm="1">
        <f t="array" ref="O7813">ROUND(_xlfn.SWITCH(C7813,"建筑专教",IF(S7813&gt;0.1,1.38,1.28),"阶梯教室",IF(S7813&gt;0.1,1.15,1.05),"公共教室",IF(S7813&gt;0.1,1.22,1.12),IF(S7813&gt;0.1,1.2,1.1))+(MOD(ROW()*11,31)/31-0.5)*0.06,2)</f>
        <v>1.21</v>
      </c>
      <c r="P7813" s="12">
        <f t="shared" si="748"/>
        <v>0.05</v>
      </c>
      <c r="Q7813" s="13">
        <f t="shared" si="744"/>
        <v>-0.96168685905675955</v>
      </c>
      <c r="R7813" s="1">
        <v>0</v>
      </c>
      <c r="S7813" s="1">
        <v>0.64</v>
      </c>
      <c r="T7813" s="1">
        <v>0.25</v>
      </c>
      <c r="U7813" s="4" t="s">
        <v>60</v>
      </c>
      <c r="V7813">
        <v>0.48</v>
      </c>
      <c r="W7813">
        <v>0.4</v>
      </c>
      <c r="X7813">
        <v>0.76</v>
      </c>
      <c r="Y7813">
        <v>2.4300000000000002</v>
      </c>
      <c r="Z7813">
        <v>0.28000000000000003</v>
      </c>
      <c r="AA7813" s="5">
        <f t="shared" si="745"/>
        <v>0.89</v>
      </c>
      <c r="AB7813" s="15" cm="1">
        <f t="array" ref="AB7813">_xlfn.SWITCH(U7813,"夏",122,"冬",90,"春",153,"秋",153,0)</f>
        <v>122</v>
      </c>
      <c r="AC7813" s="16">
        <f t="shared" si="746"/>
        <v>108.58</v>
      </c>
      <c r="AD7813" s="5">
        <f>IFERROR(AA7813/D7813,0)</f>
        <v>9.3047569262937786E-3</v>
      </c>
      <c r="AE7813" s="15">
        <f t="shared" si="747"/>
        <v>0.33424657534246577</v>
      </c>
      <c r="AF7813" s="5">
        <f>IFERROR(AD7813*AE7813*48,0)</f>
        <v>0.14928399057637362</v>
      </c>
    </row>
    <row r="7814" spans="1:32" x14ac:dyDescent="0.15">
      <c r="A7814" s="1"/>
      <c r="B7814" s="1" t="s">
        <v>52</v>
      </c>
      <c r="C7814" s="1" t="s">
        <v>59</v>
      </c>
      <c r="D7814" s="1">
        <v>95.65</v>
      </c>
      <c r="E7814" s="6">
        <v>3.6</v>
      </c>
      <c r="F7814" s="18">
        <v>0.375</v>
      </c>
      <c r="G7814" s="1">
        <v>23.7</v>
      </c>
      <c r="H7814" s="1">
        <v>77</v>
      </c>
      <c r="I7814" s="1">
        <v>23.9</v>
      </c>
      <c r="J7814" s="1">
        <v>0.3</v>
      </c>
      <c r="K7814" s="1">
        <v>505</v>
      </c>
      <c r="L7814" s="1">
        <v>310</v>
      </c>
      <c r="M7814" s="6">
        <f t="shared" si="743"/>
        <v>24.023584594380452</v>
      </c>
      <c r="N7814" s="19">
        <v>0.5</v>
      </c>
      <c r="O7814" s="11" cm="1">
        <f t="array" ref="O7814">ROUND(_xlfn.SWITCH(C7814,"建筑专教",IF(S7814&gt;0.1,1.38,1.28),"阶梯教室",IF(S7814&gt;0.1,1.15,1.05),"公共教室",IF(S7814&gt;0.1,1.22,1.12),IF(S7814&gt;0.1,1.2,1.1))+(MOD(ROW()*11,31)/31-0.5)*0.06,2)</f>
        <v>1.23</v>
      </c>
      <c r="P7814" s="12">
        <f t="shared" si="748"/>
        <v>0.1</v>
      </c>
      <c r="Q7814" s="13">
        <f t="shared" si="744"/>
        <v>-1.5189390567625476</v>
      </c>
      <c r="R7814" s="1">
        <v>2.14</v>
      </c>
      <c r="S7814" s="1">
        <v>0.57999999999999996</v>
      </c>
      <c r="T7814" s="1">
        <v>0.35</v>
      </c>
      <c r="U7814" s="4" t="s">
        <v>60</v>
      </c>
      <c r="V7814">
        <v>0.48</v>
      </c>
      <c r="W7814">
        <v>0.4</v>
      </c>
      <c r="X7814">
        <v>0.76</v>
      </c>
      <c r="Y7814">
        <v>2.4300000000000002</v>
      </c>
      <c r="Z7814">
        <v>0.28000000000000003</v>
      </c>
      <c r="AA7814" s="5">
        <f t="shared" si="745"/>
        <v>3.0700000000000003</v>
      </c>
      <c r="AB7814" s="15" cm="1">
        <f t="array" ref="AB7814">_xlfn.SWITCH(U7814,"夏",122,"冬",90,"春",153,"秋",153,0)</f>
        <v>122</v>
      </c>
      <c r="AC7814" s="16">
        <f t="shared" si="746"/>
        <v>374.54</v>
      </c>
      <c r="AD7814" s="5">
        <f>IFERROR(AA7814/D7814,0)</f>
        <v>3.2096184004181912E-2</v>
      </c>
      <c r="AE7814" s="15">
        <f t="shared" si="747"/>
        <v>0.33424657534246577</v>
      </c>
      <c r="AF7814" s="5">
        <f>IFERROR(AD7814*AE7814*48,0)</f>
        <v>0.51494590007805274</v>
      </c>
    </row>
    <row r="7815" spans="1:32" x14ac:dyDescent="0.15">
      <c r="A7815" s="1"/>
      <c r="B7815" s="1" t="s">
        <v>52</v>
      </c>
      <c r="C7815" s="1" t="s">
        <v>59</v>
      </c>
      <c r="D7815" s="1">
        <v>95.65</v>
      </c>
      <c r="E7815" s="6">
        <v>3.6</v>
      </c>
      <c r="F7815" s="18">
        <v>0.39583333333333298</v>
      </c>
      <c r="G7815" s="1">
        <v>24.3</v>
      </c>
      <c r="H7815" s="1">
        <v>74</v>
      </c>
      <c r="I7815" s="1">
        <v>24.5</v>
      </c>
      <c r="J7815" s="1">
        <v>0.3</v>
      </c>
      <c r="K7815" s="1">
        <v>495</v>
      </c>
      <c r="L7815" s="1">
        <v>390</v>
      </c>
      <c r="M7815" s="6">
        <f t="shared" si="743"/>
        <v>24.622839353814413</v>
      </c>
      <c r="N7815" s="19">
        <v>0.5</v>
      </c>
      <c r="O7815" s="11" cm="1">
        <f t="array" ref="O7815">ROUND(_xlfn.SWITCH(C7815,"建筑专教",IF(S7815&gt;0.1,1.38,1.28),"阶梯教室",IF(S7815&gt;0.1,1.15,1.05),"公共教室",IF(S7815&gt;0.1,1.22,1.12),IF(S7815&gt;0.1,1.2,1.1))+(MOD(ROW()*11,31)/31-0.5)*0.06,2)</f>
        <v>1.19</v>
      </c>
      <c r="P7815" s="12">
        <f t="shared" si="748"/>
        <v>0.09</v>
      </c>
      <c r="Q7815" s="13">
        <f t="shared" si="744"/>
        <v>-1.4294618091872291</v>
      </c>
      <c r="R7815" s="1">
        <v>2.2599999999999998</v>
      </c>
      <c r="S7815" s="1">
        <v>0.52</v>
      </c>
      <c r="T7815" s="1">
        <v>0.31</v>
      </c>
      <c r="U7815" s="4" t="s">
        <v>60</v>
      </c>
      <c r="V7815">
        <v>0.48</v>
      </c>
      <c r="W7815">
        <v>0.4</v>
      </c>
      <c r="X7815">
        <v>0.76</v>
      </c>
      <c r="Y7815">
        <v>2.4300000000000002</v>
      </c>
      <c r="Z7815">
        <v>0.28000000000000003</v>
      </c>
      <c r="AA7815" s="5">
        <f t="shared" si="745"/>
        <v>3.09</v>
      </c>
      <c r="AB7815" s="15" cm="1">
        <f t="array" ref="AB7815">_xlfn.SWITCH(U7815,"夏",122,"冬",90,"春",153,"秋",153,0)</f>
        <v>122</v>
      </c>
      <c r="AC7815" s="16">
        <f t="shared" si="746"/>
        <v>376.97999999999996</v>
      </c>
      <c r="AD7815" s="5">
        <f>IFERROR(AA7815/D7815,0)</f>
        <v>3.230527966544694E-2</v>
      </c>
      <c r="AE7815" s="15">
        <f t="shared" si="747"/>
        <v>0.33424657534246577</v>
      </c>
      <c r="AF7815" s="5">
        <f>IFERROR(AD7815*AE7815*48,0)</f>
        <v>0.51830059649549942</v>
      </c>
    </row>
    <row r="7816" spans="1:32" x14ac:dyDescent="0.15">
      <c r="A7816" s="1"/>
      <c r="B7816" s="1" t="s">
        <v>52</v>
      </c>
      <c r="C7816" s="1" t="s">
        <v>59</v>
      </c>
      <c r="D7816" s="1">
        <v>95.65</v>
      </c>
      <c r="E7816" s="6">
        <v>3.6</v>
      </c>
      <c r="F7816" s="18">
        <v>0.41666666666666702</v>
      </c>
      <c r="G7816" s="1">
        <v>24.9</v>
      </c>
      <c r="H7816" s="1">
        <v>71</v>
      </c>
      <c r="I7816" s="1">
        <v>25.1</v>
      </c>
      <c r="J7816" s="1">
        <v>0.3</v>
      </c>
      <c r="K7816" s="1">
        <v>485</v>
      </c>
      <c r="L7816" s="1">
        <v>470</v>
      </c>
      <c r="M7816" s="6">
        <f t="shared" si="743"/>
        <v>25.222100089493097</v>
      </c>
      <c r="N7816" s="19">
        <v>0.5</v>
      </c>
      <c r="O7816" s="11" cm="1">
        <f t="array" ref="O7816">ROUND(_xlfn.SWITCH(C7816,"建筑专教",IF(S7816&gt;0.1,1.38,1.28),"阶梯教室",IF(S7816&gt;0.1,1.15,1.05),"公共教室",IF(S7816&gt;0.1,1.22,1.12),IF(S7816&gt;0.1,1.2,1.1))+(MOD(ROW()*11,31)/31-0.5)*0.06,2)</f>
        <v>1.22</v>
      </c>
      <c r="P7816" s="12">
        <f t="shared" si="748"/>
        <v>0.08</v>
      </c>
      <c r="Q7816" s="13">
        <f t="shared" si="744"/>
        <v>-1.0986038094090744</v>
      </c>
      <c r="R7816" s="1">
        <v>2.38</v>
      </c>
      <c r="S7816" s="1">
        <v>0.46</v>
      </c>
      <c r="T7816" s="1">
        <v>0.27</v>
      </c>
      <c r="U7816" s="4" t="s">
        <v>60</v>
      </c>
      <c r="V7816">
        <v>0.48</v>
      </c>
      <c r="W7816">
        <v>0.4</v>
      </c>
      <c r="X7816">
        <v>0.76</v>
      </c>
      <c r="Y7816">
        <v>2.4300000000000002</v>
      </c>
      <c r="Z7816">
        <v>0.28000000000000003</v>
      </c>
      <c r="AA7816" s="5">
        <f t="shared" si="745"/>
        <v>3.11</v>
      </c>
      <c r="AB7816" s="15" cm="1">
        <f t="array" ref="AB7816">_xlfn.SWITCH(U7816,"夏",122,"冬",90,"春",153,"秋",153,0)</f>
        <v>122</v>
      </c>
      <c r="AC7816" s="16">
        <f t="shared" si="746"/>
        <v>379.41999999999996</v>
      </c>
      <c r="AD7816" s="5">
        <f>IFERROR(AA7816/D7816,0)</f>
        <v>3.2514375326711968E-2</v>
      </c>
      <c r="AE7816" s="15">
        <f t="shared" si="747"/>
        <v>0.33424657534246577</v>
      </c>
      <c r="AF7816" s="5">
        <f>IFERROR(AD7816*AE7816*48,0)</f>
        <v>0.52165529291294599</v>
      </c>
    </row>
    <row r="7817" spans="1:32" x14ac:dyDescent="0.15">
      <c r="A7817" s="1"/>
      <c r="B7817" s="1" t="s">
        <v>52</v>
      </c>
      <c r="C7817" s="1" t="s">
        <v>59</v>
      </c>
      <c r="D7817" s="1">
        <v>95.65</v>
      </c>
      <c r="E7817" s="6">
        <v>3.6</v>
      </c>
      <c r="F7817" s="18">
        <v>0.4375</v>
      </c>
      <c r="G7817" s="1">
        <v>25.5</v>
      </c>
      <c r="H7817" s="1">
        <v>68</v>
      </c>
      <c r="I7817" s="1">
        <v>25.7</v>
      </c>
      <c r="J7817" s="1">
        <v>0.3</v>
      </c>
      <c r="K7817" s="1">
        <v>475</v>
      </c>
      <c r="L7817" s="1">
        <v>550</v>
      </c>
      <c r="M7817" s="6">
        <f t="shared" si="743"/>
        <v>25.821366741681231</v>
      </c>
      <c r="N7817" s="19">
        <v>0.5</v>
      </c>
      <c r="O7817" s="11" cm="1">
        <f t="array" ref="O7817">ROUND(_xlfn.SWITCH(C7817,"建筑专教",IF(S7817&gt;0.1,1.38,1.28),"阶梯教室",IF(S7817&gt;0.1,1.15,1.05),"公共教室",IF(S7817&gt;0.1,1.22,1.12),IF(S7817&gt;0.1,1.2,1.1))+(MOD(ROW()*11,31)/31-0.5)*0.06,2)</f>
        <v>1.24</v>
      </c>
      <c r="P7817" s="12">
        <f t="shared" si="748"/>
        <v>7.0000000000000007E-2</v>
      </c>
      <c r="Q7817" s="13">
        <f t="shared" si="744"/>
        <v>-0.81391379166139477</v>
      </c>
      <c r="R7817" s="1">
        <v>2.2999999999999998</v>
      </c>
      <c r="S7817" s="1">
        <v>0.4</v>
      </c>
      <c r="T7817" s="1">
        <v>0.25</v>
      </c>
      <c r="U7817" s="4" t="s">
        <v>60</v>
      </c>
      <c r="V7817">
        <v>0.48</v>
      </c>
      <c r="W7817">
        <v>0.4</v>
      </c>
      <c r="X7817">
        <v>0.76</v>
      </c>
      <c r="Y7817">
        <v>2.4300000000000002</v>
      </c>
      <c r="Z7817">
        <v>0.28000000000000003</v>
      </c>
      <c r="AA7817" s="5">
        <f t="shared" si="745"/>
        <v>2.9499999999999997</v>
      </c>
      <c r="AB7817" s="15" cm="1">
        <f t="array" ref="AB7817">_xlfn.SWITCH(U7817,"夏",122,"冬",90,"春",153,"秋",153,0)</f>
        <v>122</v>
      </c>
      <c r="AC7817" s="16">
        <f t="shared" si="746"/>
        <v>359.9</v>
      </c>
      <c r="AD7817" s="5">
        <f>IFERROR(AA7817/D7817,0)</f>
        <v>3.0841610036591735E-2</v>
      </c>
      <c r="AE7817" s="15">
        <f t="shared" si="747"/>
        <v>0.33424657534246577</v>
      </c>
      <c r="AF7817" s="5">
        <f>IFERROR(AD7817*AE7817*48,0)</f>
        <v>0.49481772157337311</v>
      </c>
    </row>
    <row r="7818" spans="1:32" x14ac:dyDescent="0.15">
      <c r="A7818" s="1"/>
      <c r="B7818" s="1" t="s">
        <v>52</v>
      </c>
      <c r="C7818" s="1" t="s">
        <v>59</v>
      </c>
      <c r="D7818" s="1">
        <v>95.65</v>
      </c>
      <c r="E7818" s="6">
        <v>3.6</v>
      </c>
      <c r="F7818" s="18">
        <v>0.45833333333333298</v>
      </c>
      <c r="G7818" s="1">
        <v>26.1</v>
      </c>
      <c r="H7818" s="1">
        <v>65</v>
      </c>
      <c r="I7818" s="1">
        <v>26.3</v>
      </c>
      <c r="J7818" s="1">
        <v>0.3</v>
      </c>
      <c r="K7818" s="1">
        <v>465</v>
      </c>
      <c r="L7818" s="1">
        <v>630</v>
      </c>
      <c r="M7818" s="6">
        <f t="shared" si="743"/>
        <v>26.420639251358011</v>
      </c>
      <c r="N7818" s="19">
        <v>0.5</v>
      </c>
      <c r="O7818" s="11" cm="1">
        <f t="array" ref="O7818">ROUND(_xlfn.SWITCH(C7818,"建筑专教",IF(S7818&gt;0.1,1.38,1.28),"阶梯教室",IF(S7818&gt;0.1,1.15,1.05),"公共教室",IF(S7818&gt;0.1,1.22,1.12),IF(S7818&gt;0.1,1.2,1.1))+(MOD(ROW()*11,31)/31-0.5)*0.06,2)</f>
        <v>1.2</v>
      </c>
      <c r="P7818" s="12">
        <f t="shared" si="748"/>
        <v>0.06</v>
      </c>
      <c r="Q7818" s="13">
        <f t="shared" si="744"/>
        <v>-0.69811459360117556</v>
      </c>
      <c r="R7818" s="1">
        <v>2.42</v>
      </c>
      <c r="S7818" s="1">
        <v>0.34</v>
      </c>
      <c r="T7818" s="1">
        <v>0.19</v>
      </c>
      <c r="U7818" s="4" t="s">
        <v>60</v>
      </c>
      <c r="V7818">
        <v>0.48</v>
      </c>
      <c r="W7818">
        <v>0.4</v>
      </c>
      <c r="X7818">
        <v>0.76</v>
      </c>
      <c r="Y7818">
        <v>2.4300000000000002</v>
      </c>
      <c r="Z7818">
        <v>0.28000000000000003</v>
      </c>
      <c r="AA7818" s="5">
        <f t="shared" si="745"/>
        <v>2.9499999999999997</v>
      </c>
      <c r="AB7818" s="15" cm="1">
        <f t="array" ref="AB7818">_xlfn.SWITCH(U7818,"夏",122,"冬",90,"春",153,"秋",153,0)</f>
        <v>122</v>
      </c>
      <c r="AC7818" s="16">
        <f t="shared" si="746"/>
        <v>359.9</v>
      </c>
      <c r="AD7818" s="5">
        <f>IFERROR(AA7818/D7818,0)</f>
        <v>3.0841610036591735E-2</v>
      </c>
      <c r="AE7818" s="15">
        <f t="shared" si="747"/>
        <v>0.33424657534246577</v>
      </c>
      <c r="AF7818" s="5">
        <f>IFERROR(AD7818*AE7818*48,0)</f>
        <v>0.49481772157337311</v>
      </c>
    </row>
    <row r="7819" spans="1:32" x14ac:dyDescent="0.15">
      <c r="A7819" s="1"/>
      <c r="B7819" s="1" t="s">
        <v>52</v>
      </c>
      <c r="C7819" s="1" t="s">
        <v>59</v>
      </c>
      <c r="D7819" s="1">
        <v>95.65</v>
      </c>
      <c r="E7819" s="6">
        <v>3.6</v>
      </c>
      <c r="F7819" s="18">
        <v>0.47916666666666702</v>
      </c>
      <c r="G7819" s="1">
        <v>26.7</v>
      </c>
      <c r="H7819" s="1">
        <v>62</v>
      </c>
      <c r="I7819" s="1">
        <v>26.9</v>
      </c>
      <c r="J7819" s="1">
        <v>0.3</v>
      </c>
      <c r="K7819" s="1">
        <v>455</v>
      </c>
      <c r="L7819" s="1">
        <v>710</v>
      </c>
      <c r="M7819" s="6">
        <f t="shared" si="743"/>
        <v>27.019917560207261</v>
      </c>
      <c r="N7819" s="19">
        <v>0.5</v>
      </c>
      <c r="O7819" s="11" cm="1">
        <f t="array" ref="O7819">ROUND(_xlfn.SWITCH(C7819,"建筑专教",IF(S7819&gt;0.1,1.38,1.28),"阶梯教室",IF(S7819&gt;0.1,1.15,1.05),"公共教室",IF(S7819&gt;0.1,1.22,1.12),IF(S7819&gt;0.1,1.2,1.1))+(MOD(ROW()*11,31)/31-0.5)*0.06,2)</f>
        <v>1.22</v>
      </c>
      <c r="P7819" s="12">
        <f t="shared" si="748"/>
        <v>0.05</v>
      </c>
      <c r="Q7819" s="13">
        <f t="shared" si="744"/>
        <v>-0.41560696162439459</v>
      </c>
      <c r="R7819" s="1">
        <v>2.2400000000000002</v>
      </c>
      <c r="S7819" s="1">
        <v>0.28000000000000003</v>
      </c>
      <c r="T7819" s="1">
        <v>0.15</v>
      </c>
      <c r="U7819" s="4" t="s">
        <v>60</v>
      </c>
      <c r="V7819">
        <v>0.48</v>
      </c>
      <c r="W7819">
        <v>0.4</v>
      </c>
      <c r="X7819">
        <v>0.76</v>
      </c>
      <c r="Y7819">
        <v>2.4300000000000002</v>
      </c>
      <c r="Z7819">
        <v>0.28000000000000003</v>
      </c>
      <c r="AA7819" s="5">
        <f t="shared" si="745"/>
        <v>2.6700000000000004</v>
      </c>
      <c r="AB7819" s="15" cm="1">
        <f t="array" ref="AB7819">_xlfn.SWITCH(U7819,"夏",122,"冬",90,"春",153,"秋",153,0)</f>
        <v>122</v>
      </c>
      <c r="AC7819" s="16">
        <f t="shared" si="746"/>
        <v>325.74000000000007</v>
      </c>
      <c r="AD7819" s="5">
        <f>IFERROR(AA7819/D7819,0)</f>
        <v>2.7914270778881339E-2</v>
      </c>
      <c r="AE7819" s="15">
        <f t="shared" si="747"/>
        <v>0.33424657534246577</v>
      </c>
      <c r="AF7819" s="5">
        <f>IFERROR(AD7819*AE7819*48,0)</f>
        <v>0.44785197172912095</v>
      </c>
    </row>
    <row r="7820" spans="1:32" x14ac:dyDescent="0.15">
      <c r="A7820" s="1"/>
      <c r="B7820" s="1" t="s">
        <v>52</v>
      </c>
      <c r="C7820" s="1" t="s">
        <v>59</v>
      </c>
      <c r="D7820" s="1">
        <v>95.65</v>
      </c>
      <c r="E7820" s="6">
        <v>3.6</v>
      </c>
      <c r="F7820" s="18">
        <v>0.5</v>
      </c>
      <c r="G7820" s="1">
        <v>27.3</v>
      </c>
      <c r="H7820" s="1">
        <v>59</v>
      </c>
      <c r="I7820" s="1">
        <v>27.5</v>
      </c>
      <c r="J7820" s="1">
        <v>0.3</v>
      </c>
      <c r="K7820" s="1">
        <v>445</v>
      </c>
      <c r="L7820" s="1">
        <v>790</v>
      </c>
      <c r="M7820" s="6">
        <f t="shared" si="743"/>
        <v>27.619201610607035</v>
      </c>
      <c r="N7820" s="19">
        <v>0.5</v>
      </c>
      <c r="O7820" s="11" cm="1">
        <f t="array" ref="O7820">ROUND(_xlfn.SWITCH(C7820,"建筑专教",IF(S7820&gt;0.1,1.38,1.28),"阶梯教室",IF(S7820&gt;0.1,1.15,1.05),"公共教室",IF(S7820&gt;0.1,1.22,1.12),IF(S7820&gt;0.1,1.2,1.1))+(MOD(ROW()*11,31)/31-0.5)*0.06,2)</f>
        <v>1.24</v>
      </c>
      <c r="P7820" s="12">
        <f t="shared" si="748"/>
        <v>0.04</v>
      </c>
      <c r="Q7820" s="13">
        <f t="shared" si="744"/>
        <v>-0.14366681519807245</v>
      </c>
      <c r="R7820" s="1">
        <v>2.16</v>
      </c>
      <c r="S7820" s="1">
        <v>0.22</v>
      </c>
      <c r="T7820" s="1">
        <v>0.11</v>
      </c>
      <c r="U7820" s="4" t="s">
        <v>60</v>
      </c>
      <c r="V7820">
        <v>0.48</v>
      </c>
      <c r="W7820">
        <v>0.4</v>
      </c>
      <c r="X7820">
        <v>0.76</v>
      </c>
      <c r="Y7820">
        <v>2.4300000000000002</v>
      </c>
      <c r="Z7820">
        <v>0.28000000000000003</v>
      </c>
      <c r="AA7820" s="5">
        <f t="shared" si="745"/>
        <v>2.4900000000000002</v>
      </c>
      <c r="AB7820" s="15" cm="1">
        <f t="array" ref="AB7820">_xlfn.SWITCH(U7820,"夏",122,"冬",90,"春",153,"秋",153,0)</f>
        <v>122</v>
      </c>
      <c r="AC7820" s="16">
        <f t="shared" si="746"/>
        <v>303.78000000000003</v>
      </c>
      <c r="AD7820" s="5">
        <f>IFERROR(AA7820/D7820,0)</f>
        <v>2.6032409827496081E-2</v>
      </c>
      <c r="AE7820" s="15">
        <f t="shared" si="747"/>
        <v>0.33424657534246577</v>
      </c>
      <c r="AF7820" s="5">
        <f>IFERROR(AD7820*AE7820*48,0)</f>
        <v>0.4176597039721015</v>
      </c>
    </row>
    <row r="7821" spans="1:32" x14ac:dyDescent="0.15">
      <c r="A7821" s="1"/>
      <c r="B7821" s="1" t="s">
        <v>52</v>
      </c>
      <c r="C7821" s="1" t="s">
        <v>59</v>
      </c>
      <c r="D7821" s="1">
        <v>95.65</v>
      </c>
      <c r="E7821" s="6">
        <v>3.6</v>
      </c>
      <c r="F7821" s="18">
        <v>0.52083333333333304</v>
      </c>
      <c r="G7821" s="1">
        <v>27.1</v>
      </c>
      <c r="H7821" s="1">
        <v>60</v>
      </c>
      <c r="I7821" s="1">
        <v>27.3</v>
      </c>
      <c r="J7821" s="1">
        <v>0.3</v>
      </c>
      <c r="K7821" s="1">
        <v>449</v>
      </c>
      <c r="L7821" s="1">
        <v>730</v>
      </c>
      <c r="M7821" s="6">
        <f t="shared" si="743"/>
        <v>27.419439626052281</v>
      </c>
      <c r="N7821" s="19">
        <v>0.5</v>
      </c>
      <c r="O7821" s="11" cm="1">
        <f t="array" ref="O7821">ROUND(_xlfn.SWITCH(C7821,"建筑专教",IF(S7821&gt;0.1,1.38,1.28),"阶梯教室",IF(S7821&gt;0.1,1.15,1.05),"公共教室",IF(S7821&gt;0.1,1.22,1.12),IF(S7821&gt;0.1,1.2,1.1))+(MOD(ROW()*11,31)/31-0.5)*0.06,2)</f>
        <v>1.2</v>
      </c>
      <c r="P7821" s="12">
        <f t="shared" si="748"/>
        <v>0.04</v>
      </c>
      <c r="Q7821" s="13">
        <f t="shared" si="744"/>
        <v>-0.31143870749511371</v>
      </c>
      <c r="R7821" s="1">
        <v>2.08</v>
      </c>
      <c r="S7821" s="1">
        <v>0.24</v>
      </c>
      <c r="T7821" s="1">
        <v>0.09</v>
      </c>
      <c r="U7821" s="4" t="s">
        <v>60</v>
      </c>
      <c r="V7821">
        <v>0.48</v>
      </c>
      <c r="W7821">
        <v>0.4</v>
      </c>
      <c r="X7821">
        <v>0.76</v>
      </c>
      <c r="Y7821">
        <v>2.4300000000000002</v>
      </c>
      <c r="Z7821">
        <v>0.28000000000000003</v>
      </c>
      <c r="AA7821" s="5">
        <f t="shared" si="745"/>
        <v>2.41</v>
      </c>
      <c r="AB7821" s="15" cm="1">
        <f t="array" ref="AB7821">_xlfn.SWITCH(U7821,"夏",122,"冬",90,"春",153,"秋",153,0)</f>
        <v>122</v>
      </c>
      <c r="AC7821" s="16">
        <f t="shared" si="746"/>
        <v>294.02000000000004</v>
      </c>
      <c r="AD7821" s="5">
        <f>IFERROR(AA7821/D7821,0)</f>
        <v>2.5196027182435965E-2</v>
      </c>
      <c r="AE7821" s="15">
        <f t="shared" si="747"/>
        <v>0.33424657534246577</v>
      </c>
      <c r="AF7821" s="5">
        <f>IFERROR(AD7821*AE7821*48,0)</f>
        <v>0.40424091830231512</v>
      </c>
    </row>
    <row r="7822" spans="1:32" x14ac:dyDescent="0.15">
      <c r="A7822" s="1"/>
      <c r="B7822" s="1" t="s">
        <v>52</v>
      </c>
      <c r="C7822" s="1" t="s">
        <v>59</v>
      </c>
      <c r="D7822" s="1">
        <v>95.65</v>
      </c>
      <c r="E7822" s="6">
        <v>3.6</v>
      </c>
      <c r="F7822" s="18">
        <v>0.54166666666666696</v>
      </c>
      <c r="G7822" s="1">
        <v>26.9</v>
      </c>
      <c r="H7822" s="1">
        <v>61</v>
      </c>
      <c r="I7822" s="1">
        <v>27.1</v>
      </c>
      <c r="J7822" s="1">
        <v>0.3</v>
      </c>
      <c r="K7822" s="1">
        <v>453</v>
      </c>
      <c r="L7822" s="1">
        <v>670</v>
      </c>
      <c r="M7822" s="6">
        <f t="shared" ref="M7822:M7885" si="749">IFERROR(POWER((I7822+273.15)^4+133500000*POWER(J7822,0.6)*(I7822-G7822),0.25)-273.15,I7822)</f>
        <v>27.219678275216097</v>
      </c>
      <c r="N7822" s="19">
        <v>0.5</v>
      </c>
      <c r="O7822" s="11" cm="1">
        <f t="array" ref="O7822">ROUND(_xlfn.SWITCH(C7822,"建筑专教",IF(S7822&gt;0.1,1.38,1.28),"阶梯教室",IF(S7822&gt;0.1,1.15,1.05),"公共教室",IF(S7822&gt;0.1,1.22,1.12),IF(S7822&gt;0.1,1.2,1.1))+(MOD(ROW()*11,31)/31-0.5)*0.06,2)</f>
        <v>1.22</v>
      </c>
      <c r="P7822" s="12">
        <f t="shared" si="748"/>
        <v>0.05</v>
      </c>
      <c r="Q7822" s="13">
        <f t="shared" ref="Q7822:Q7885" si="750">(0.303*EXP(-0.036*(O7822*58.15))+0.028)*((O7822*58.15)-0.00305*(5733-6.99*(O7822*58.15)-(EXP(16.6536-4030.183/(G7822+235))*(H7822/100)))-0.42*((O7822*58.15)-58.15)-0.000017*(O7822*58.15)*(5867-(EXP(16.6536-4030.183/(G7822+235))*(H7822/100)))-0.0014*(O7822*58.15)*(34-G7822)-0.0000000396*IF(N7822*0.155&gt;0.078,1.05+0.645*N7822*0.155,1)*(POWER((35.7-0.028*(O7822*58.15)-N7822*0.155*(0.0000000396*IF(N7822*0.155&gt;0.078,1.05+0.645*N7822*0.155,1)*(POWER((35.7-0.028*(O7822*58.15)-N7822*0.155*0.1)+273,4)-POWER(M7822+273,4))+IF(N7822*0.155&gt;0.078,1.05+0.645*N7822*0.155,1)*IF(J7822&lt;0.2,2.38*ABS(35.7-0.028*(O7822*58.15)-G7822)^0.25,12.1*SQRT(J7822))*(35.7-0.028*(O7822*58.15)-G7822))+273),4)-POWER(M7822+273,4))-IF(N7822*0.155&gt;0.078,1.05+0.645*N7822*0.155,1)*IF(J7822&lt;0.2,2.38*ABS(35.7-0.028*(O7822*58.15)-N7822*0.155*0.1-G7822)^0.25,12.1*SQRT(J7822))*(35.7-0.028*(O7822*58.15)-N7822*0.155*0.1-G7822))</f>
        <v>-0.33974013235234107</v>
      </c>
      <c r="R7822" s="1">
        <v>2</v>
      </c>
      <c r="S7822" s="1">
        <v>0.26</v>
      </c>
      <c r="T7822" s="1">
        <v>7.0000000000000007E-2</v>
      </c>
      <c r="U7822" s="4" t="s">
        <v>60</v>
      </c>
      <c r="V7822">
        <v>0.48</v>
      </c>
      <c r="W7822">
        <v>0.4</v>
      </c>
      <c r="X7822">
        <v>0.76</v>
      </c>
      <c r="Y7822">
        <v>2.4300000000000002</v>
      </c>
      <c r="Z7822">
        <v>0.28000000000000003</v>
      </c>
      <c r="AA7822" s="5">
        <f t="shared" si="745"/>
        <v>2.3299999999999996</v>
      </c>
      <c r="AB7822" s="15" cm="1">
        <f t="array" ref="AB7822">_xlfn.SWITCH(U7822,"夏",122,"冬",90,"春",153,"秋",153,0)</f>
        <v>122</v>
      </c>
      <c r="AC7822" s="16">
        <f t="shared" si="746"/>
        <v>284.25999999999993</v>
      </c>
      <c r="AD7822" s="5">
        <f>IFERROR(AA7822/D7822,0)</f>
        <v>2.4359644537375845E-2</v>
      </c>
      <c r="AE7822" s="15">
        <f t="shared" si="747"/>
        <v>0.33424657534246577</v>
      </c>
      <c r="AF7822" s="5">
        <f>IFERROR(AD7822*AE7822*48,0)</f>
        <v>0.39082213263252863</v>
      </c>
    </row>
    <row r="7823" spans="1:32" x14ac:dyDescent="0.15">
      <c r="A7823" s="1"/>
      <c r="B7823" s="1" t="s">
        <v>52</v>
      </c>
      <c r="C7823" s="1" t="s">
        <v>59</v>
      </c>
      <c r="D7823" s="1">
        <v>95.65</v>
      </c>
      <c r="E7823" s="6">
        <v>3.6</v>
      </c>
      <c r="F7823" s="18">
        <v>0.5625</v>
      </c>
      <c r="G7823" s="1">
        <v>26.7</v>
      </c>
      <c r="H7823" s="1">
        <v>62</v>
      </c>
      <c r="I7823" s="1">
        <v>26.9</v>
      </c>
      <c r="J7823" s="1">
        <v>0.3</v>
      </c>
      <c r="K7823" s="1">
        <v>457</v>
      </c>
      <c r="L7823" s="1">
        <v>610</v>
      </c>
      <c r="M7823" s="6">
        <f t="shared" si="749"/>
        <v>27.019917560207261</v>
      </c>
      <c r="N7823" s="19">
        <v>0.5</v>
      </c>
      <c r="O7823" s="11" cm="1">
        <f t="array" ref="O7823">ROUND(_xlfn.SWITCH(C7823,"建筑专教",IF(S7823&gt;0.1,1.38,1.28),"阶梯教室",IF(S7823&gt;0.1,1.15,1.05),"公共教室",IF(S7823&gt;0.1,1.22,1.12),IF(S7823&gt;0.1,1.2,1.1))+(MOD(ROW()*11,31)/31-0.5)*0.06,2)</f>
        <v>1.24</v>
      </c>
      <c r="P7823" s="12">
        <f t="shared" si="748"/>
        <v>0.05</v>
      </c>
      <c r="Q7823" s="13">
        <f t="shared" si="750"/>
        <v>-0.36704205658305211</v>
      </c>
      <c r="R7823" s="1">
        <v>1.92</v>
      </c>
      <c r="S7823" s="1">
        <v>0.28000000000000003</v>
      </c>
      <c r="T7823" s="1">
        <v>0.05</v>
      </c>
      <c r="U7823" s="4" t="s">
        <v>60</v>
      </c>
      <c r="V7823">
        <v>0.48</v>
      </c>
      <c r="W7823">
        <v>0.4</v>
      </c>
      <c r="X7823">
        <v>0.76</v>
      </c>
      <c r="Y7823">
        <v>2.4300000000000002</v>
      </c>
      <c r="Z7823">
        <v>0.28000000000000003</v>
      </c>
      <c r="AA7823" s="5">
        <f t="shared" si="745"/>
        <v>2.25</v>
      </c>
      <c r="AB7823" s="15" cm="1">
        <f t="array" ref="AB7823">_xlfn.SWITCH(U7823,"夏",122,"冬",90,"春",153,"秋",153,0)</f>
        <v>122</v>
      </c>
      <c r="AC7823" s="16">
        <f t="shared" si="746"/>
        <v>274.5</v>
      </c>
      <c r="AD7823" s="5">
        <f>IFERROR(AA7823/D7823,0)</f>
        <v>2.3523261892315732E-2</v>
      </c>
      <c r="AE7823" s="15">
        <f t="shared" si="747"/>
        <v>0.33424657534246577</v>
      </c>
      <c r="AF7823" s="5">
        <f>IFERROR(AD7823*AE7823*48,0)</f>
        <v>0.37740334696274225</v>
      </c>
    </row>
    <row r="7824" spans="1:32" x14ac:dyDescent="0.15">
      <c r="A7824" s="1"/>
      <c r="B7824" s="1" t="s">
        <v>52</v>
      </c>
      <c r="C7824" s="1" t="s">
        <v>59</v>
      </c>
      <c r="D7824" s="1">
        <v>95.65</v>
      </c>
      <c r="E7824" s="6">
        <v>3.6</v>
      </c>
      <c r="F7824" s="18">
        <v>0.58333333333333304</v>
      </c>
      <c r="G7824" s="1">
        <v>26.5</v>
      </c>
      <c r="H7824" s="1">
        <v>63</v>
      </c>
      <c r="I7824" s="1">
        <v>26.7</v>
      </c>
      <c r="J7824" s="1">
        <v>0.3</v>
      </c>
      <c r="K7824" s="1">
        <v>461</v>
      </c>
      <c r="L7824" s="1">
        <v>550</v>
      </c>
      <c r="M7824" s="6">
        <f t="shared" si="749"/>
        <v>26.820157483142737</v>
      </c>
      <c r="N7824" s="19">
        <v>0.5</v>
      </c>
      <c r="O7824" s="11" cm="1">
        <f t="array" ref="O7824">ROUND(_xlfn.SWITCH(C7824,"建筑专教",IF(S7824&gt;0.1,1.38,1.28),"阶梯教室",IF(S7824&gt;0.1,1.15,1.05),"公共教室",IF(S7824&gt;0.1,1.22,1.12),IF(S7824&gt;0.1,1.2,1.1))+(MOD(ROW()*11,31)/31-0.5)*0.06,2)</f>
        <v>1.21</v>
      </c>
      <c r="P7824" s="12">
        <f t="shared" si="748"/>
        <v>0.06</v>
      </c>
      <c r="Q7824" s="13">
        <f t="shared" si="750"/>
        <v>-0.5171991084398796</v>
      </c>
      <c r="R7824" s="1">
        <v>1.94</v>
      </c>
      <c r="S7824" s="1">
        <v>0.3</v>
      </c>
      <c r="T7824" s="1">
        <v>0.1</v>
      </c>
      <c r="U7824" s="4" t="s">
        <v>60</v>
      </c>
      <c r="V7824">
        <v>0.48</v>
      </c>
      <c r="W7824">
        <v>0.4</v>
      </c>
      <c r="X7824">
        <v>0.76</v>
      </c>
      <c r="Y7824">
        <v>2.4300000000000002</v>
      </c>
      <c r="Z7824">
        <v>0.28000000000000003</v>
      </c>
      <c r="AA7824" s="5">
        <f t="shared" si="745"/>
        <v>2.34</v>
      </c>
      <c r="AB7824" s="15" cm="1">
        <f t="array" ref="AB7824">_xlfn.SWITCH(U7824,"夏",122,"冬",90,"春",153,"秋",153,0)</f>
        <v>122</v>
      </c>
      <c r="AC7824" s="16">
        <f t="shared" si="746"/>
        <v>285.47999999999996</v>
      </c>
      <c r="AD7824" s="5">
        <f>IFERROR(AA7824/D7824,0)</f>
        <v>2.4464192368008363E-2</v>
      </c>
      <c r="AE7824" s="15">
        <f t="shared" si="747"/>
        <v>0.33424657534246577</v>
      </c>
      <c r="AF7824" s="5">
        <f>IFERROR(AD7824*AE7824*48,0)</f>
        <v>0.39249948084125197</v>
      </c>
    </row>
    <row r="7825" spans="1:32" x14ac:dyDescent="0.15">
      <c r="A7825" s="1"/>
      <c r="B7825" s="1" t="s">
        <v>52</v>
      </c>
      <c r="C7825" s="1" t="s">
        <v>59</v>
      </c>
      <c r="D7825" s="1">
        <v>95.65</v>
      </c>
      <c r="E7825" s="6">
        <v>3.6</v>
      </c>
      <c r="F7825" s="18">
        <v>0.60416666666666696</v>
      </c>
      <c r="G7825" s="1">
        <v>26.3</v>
      </c>
      <c r="H7825" s="1">
        <v>64</v>
      </c>
      <c r="I7825" s="1">
        <v>26.5</v>
      </c>
      <c r="J7825" s="1">
        <v>0.3</v>
      </c>
      <c r="K7825" s="1">
        <v>465</v>
      </c>
      <c r="L7825" s="1">
        <v>490</v>
      </c>
      <c r="M7825" s="6">
        <f t="shared" si="749"/>
        <v>26.620398046148352</v>
      </c>
      <c r="N7825" s="19">
        <v>0.5</v>
      </c>
      <c r="O7825" s="11" cm="1">
        <f t="array" ref="O7825">ROUND(_xlfn.SWITCH(C7825,"建筑专教",IF(S7825&gt;0.1,1.38,1.28),"阶梯教室",IF(S7825&gt;0.1,1.15,1.05),"公共教室",IF(S7825&gt;0.1,1.22,1.12),IF(S7825&gt;0.1,1.2,1.1))+(MOD(ROW()*11,31)/31-0.5)*0.06,2)</f>
        <v>1.23</v>
      </c>
      <c r="P7825" s="12">
        <f t="shared" si="748"/>
        <v>0.06</v>
      </c>
      <c r="Q7825" s="13">
        <f t="shared" si="750"/>
        <v>-0.54142044856887273</v>
      </c>
      <c r="R7825" s="1">
        <v>2.06</v>
      </c>
      <c r="S7825" s="1">
        <v>0.32</v>
      </c>
      <c r="T7825" s="1">
        <v>0.22</v>
      </c>
      <c r="U7825" s="4" t="s">
        <v>60</v>
      </c>
      <c r="V7825">
        <v>0.48</v>
      </c>
      <c r="W7825">
        <v>0.4</v>
      </c>
      <c r="X7825">
        <v>0.76</v>
      </c>
      <c r="Y7825">
        <v>2.4300000000000002</v>
      </c>
      <c r="Z7825">
        <v>0.28000000000000003</v>
      </c>
      <c r="AA7825" s="5">
        <f t="shared" si="745"/>
        <v>2.6</v>
      </c>
      <c r="AB7825" s="15" cm="1">
        <f t="array" ref="AB7825">_xlfn.SWITCH(U7825,"夏",122,"冬",90,"春",153,"秋",153,0)</f>
        <v>122</v>
      </c>
      <c r="AC7825" s="16">
        <f t="shared" si="746"/>
        <v>317.2</v>
      </c>
      <c r="AD7825" s="5">
        <f>IFERROR(AA7825/D7825,0)</f>
        <v>2.7182435964453737E-2</v>
      </c>
      <c r="AE7825" s="15">
        <f t="shared" si="747"/>
        <v>0.33424657534246577</v>
      </c>
      <c r="AF7825" s="5">
        <f>IFERROR(AD7825*AE7825*48,0)</f>
        <v>0.43611053426805779</v>
      </c>
    </row>
    <row r="7826" spans="1:32" x14ac:dyDescent="0.15">
      <c r="A7826" s="1"/>
      <c r="B7826" s="1" t="s">
        <v>52</v>
      </c>
      <c r="C7826" s="1" t="s">
        <v>59</v>
      </c>
      <c r="D7826" s="1">
        <v>95.65</v>
      </c>
      <c r="E7826" s="6">
        <v>3.6</v>
      </c>
      <c r="F7826" s="18">
        <v>0.625</v>
      </c>
      <c r="G7826" s="1">
        <v>26.1</v>
      </c>
      <c r="H7826" s="1">
        <v>65</v>
      </c>
      <c r="I7826" s="1">
        <v>26.3</v>
      </c>
      <c r="J7826" s="1">
        <v>0.3</v>
      </c>
      <c r="K7826" s="1">
        <v>469</v>
      </c>
      <c r="L7826" s="1">
        <v>430</v>
      </c>
      <c r="M7826" s="6">
        <f t="shared" si="749"/>
        <v>26.420639251358011</v>
      </c>
      <c r="N7826" s="19">
        <v>0.5</v>
      </c>
      <c r="O7826" s="11" cm="1">
        <f t="array" ref="O7826">ROUND(_xlfn.SWITCH(C7826,"建筑专教",IF(S7826&gt;0.1,1.38,1.28),"阶梯教室",IF(S7826&gt;0.1,1.15,1.05),"公共教室",IF(S7826&gt;0.1,1.22,1.12),IF(S7826&gt;0.1,1.2,1.1))+(MOD(ROW()*11,31)/31-0.5)*0.06,2)</f>
        <v>1.25</v>
      </c>
      <c r="P7826" s="12">
        <f t="shared" si="748"/>
        <v>0.06</v>
      </c>
      <c r="Q7826" s="13">
        <f t="shared" si="750"/>
        <v>-0.56482239539512935</v>
      </c>
      <c r="R7826" s="1">
        <v>2.1800000000000002</v>
      </c>
      <c r="S7826" s="1">
        <v>0.34</v>
      </c>
      <c r="T7826" s="1">
        <v>0.34</v>
      </c>
      <c r="U7826" s="4" t="s">
        <v>60</v>
      </c>
      <c r="V7826">
        <v>0.48</v>
      </c>
      <c r="W7826">
        <v>0.4</v>
      </c>
      <c r="X7826">
        <v>0.76</v>
      </c>
      <c r="Y7826">
        <v>2.4300000000000002</v>
      </c>
      <c r="Z7826">
        <v>0.28000000000000003</v>
      </c>
      <c r="AA7826" s="5">
        <f t="shared" si="745"/>
        <v>2.86</v>
      </c>
      <c r="AB7826" s="15" cm="1">
        <f t="array" ref="AB7826">_xlfn.SWITCH(U7826,"夏",122,"冬",90,"春",153,"秋",153,0)</f>
        <v>122</v>
      </c>
      <c r="AC7826" s="16">
        <f t="shared" si="746"/>
        <v>348.91999999999996</v>
      </c>
      <c r="AD7826" s="5">
        <f>IFERROR(AA7826/D7826,0)</f>
        <v>2.9900679560899108E-2</v>
      </c>
      <c r="AE7826" s="15">
        <f t="shared" si="747"/>
        <v>0.33424657534246577</v>
      </c>
      <c r="AF7826" s="5">
        <f>IFERROR(AD7826*AE7826*48,0)</f>
        <v>0.4797215876948635</v>
      </c>
    </row>
    <row r="7827" spans="1:32" x14ac:dyDescent="0.15">
      <c r="A7827" s="1"/>
      <c r="B7827" s="1" t="s">
        <v>52</v>
      </c>
      <c r="C7827" s="1" t="s">
        <v>59</v>
      </c>
      <c r="D7827" s="1">
        <v>95.65</v>
      </c>
      <c r="E7827" s="6">
        <v>3.6</v>
      </c>
      <c r="F7827" s="18">
        <v>0.64583333333333304</v>
      </c>
      <c r="G7827" s="1">
        <v>25.9</v>
      </c>
      <c r="H7827" s="1">
        <v>66</v>
      </c>
      <c r="I7827" s="1">
        <v>26.1</v>
      </c>
      <c r="J7827" s="1">
        <v>0.3</v>
      </c>
      <c r="K7827" s="1">
        <v>473</v>
      </c>
      <c r="L7827" s="1">
        <v>370</v>
      </c>
      <c r="M7827" s="6">
        <f t="shared" si="749"/>
        <v>26.220881100914426</v>
      </c>
      <c r="N7827" s="19">
        <v>0.5</v>
      </c>
      <c r="O7827" s="11" cm="1">
        <f t="array" ref="O7827">ROUND(_xlfn.SWITCH(C7827,"建筑专教",IF(S7827&gt;0.1,1.38,1.28),"阶梯教室",IF(S7827&gt;0.1,1.15,1.05),"公共教室",IF(S7827&gt;0.1,1.22,1.12),IF(S7827&gt;0.1,1.2,1.1))+(MOD(ROW()*11,31)/31-0.5)*0.06,2)</f>
        <v>1.21</v>
      </c>
      <c r="P7827" s="12">
        <f t="shared" si="748"/>
        <v>7.0000000000000007E-2</v>
      </c>
      <c r="Q7827" s="13">
        <f t="shared" si="750"/>
        <v>-0.74701358042687438</v>
      </c>
      <c r="R7827" s="1">
        <v>2.2999999999999998</v>
      </c>
      <c r="S7827" s="1">
        <v>0.36</v>
      </c>
      <c r="T7827" s="1">
        <v>0.26</v>
      </c>
      <c r="U7827" s="4" t="s">
        <v>60</v>
      </c>
      <c r="V7827">
        <v>0.48</v>
      </c>
      <c r="W7827">
        <v>0.4</v>
      </c>
      <c r="X7827">
        <v>0.76</v>
      </c>
      <c r="Y7827">
        <v>2.4300000000000002</v>
      </c>
      <c r="Z7827">
        <v>0.28000000000000003</v>
      </c>
      <c r="AA7827" s="5">
        <f t="shared" si="745"/>
        <v>2.92</v>
      </c>
      <c r="AB7827" s="15" cm="1">
        <f t="array" ref="AB7827">_xlfn.SWITCH(U7827,"夏",122,"冬",90,"春",153,"秋",153,0)</f>
        <v>122</v>
      </c>
      <c r="AC7827" s="16">
        <f t="shared" si="746"/>
        <v>356.24</v>
      </c>
      <c r="AD7827" s="5">
        <f>IFERROR(AA7827/D7827,0)</f>
        <v>3.0527966544694196E-2</v>
      </c>
      <c r="AE7827" s="15">
        <f t="shared" si="747"/>
        <v>0.33424657534246577</v>
      </c>
      <c r="AF7827" s="5">
        <f>IFERROR(AD7827*AE7827*48,0)</f>
        <v>0.48978567694720337</v>
      </c>
    </row>
    <row r="7828" spans="1:32" x14ac:dyDescent="0.15">
      <c r="A7828" s="1"/>
      <c r="B7828" s="1" t="s">
        <v>52</v>
      </c>
      <c r="C7828" s="1" t="s">
        <v>59</v>
      </c>
      <c r="D7828" s="1">
        <v>95.65</v>
      </c>
      <c r="E7828" s="6">
        <v>3.6</v>
      </c>
      <c r="F7828" s="18">
        <v>0.66666666666666696</v>
      </c>
      <c r="G7828" s="1">
        <v>25.7</v>
      </c>
      <c r="H7828" s="1">
        <v>67</v>
      </c>
      <c r="I7828" s="1">
        <v>25.9</v>
      </c>
      <c r="J7828" s="1">
        <v>0.3</v>
      </c>
      <c r="K7828" s="1">
        <v>477</v>
      </c>
      <c r="L7828" s="1">
        <v>310</v>
      </c>
      <c r="M7828" s="6">
        <f t="shared" si="749"/>
        <v>26.021123596969062</v>
      </c>
      <c r="N7828" s="19">
        <v>0.5</v>
      </c>
      <c r="O7828" s="11" cm="1">
        <f t="array" ref="O7828">ROUND(_xlfn.SWITCH(C7828,"建筑专教",IF(S7828&gt;0.1,1.38,1.28),"阶梯教室",IF(S7828&gt;0.1,1.15,1.05),"公共教室",IF(S7828&gt;0.1,1.22,1.12),IF(S7828&gt;0.1,1.2,1.1))+(MOD(ROW()*11,31)/31-0.5)*0.06,2)</f>
        <v>1.23</v>
      </c>
      <c r="P7828" s="12">
        <f t="shared" si="748"/>
        <v>7.0000000000000007E-2</v>
      </c>
      <c r="Q7828" s="13">
        <f t="shared" si="750"/>
        <v>-0.76694689274274908</v>
      </c>
      <c r="R7828" s="1">
        <v>2.42</v>
      </c>
      <c r="S7828" s="1">
        <v>0.38</v>
      </c>
      <c r="T7828" s="1">
        <v>0.18</v>
      </c>
      <c r="U7828" s="4" t="s">
        <v>60</v>
      </c>
      <c r="V7828">
        <v>0.48</v>
      </c>
      <c r="W7828">
        <v>0.4</v>
      </c>
      <c r="X7828">
        <v>0.76</v>
      </c>
      <c r="Y7828">
        <v>2.4300000000000002</v>
      </c>
      <c r="Z7828">
        <v>0.28000000000000003</v>
      </c>
      <c r="AA7828" s="5">
        <f t="shared" si="745"/>
        <v>2.98</v>
      </c>
      <c r="AB7828" s="15" cm="1">
        <f t="array" ref="AB7828">_xlfn.SWITCH(U7828,"夏",122,"冬",90,"春",153,"秋",153,0)</f>
        <v>122</v>
      </c>
      <c r="AC7828" s="16">
        <f t="shared" si="746"/>
        <v>363.56</v>
      </c>
      <c r="AD7828" s="5">
        <f>IFERROR(AA7828/D7828,0)</f>
        <v>3.1155253528489281E-2</v>
      </c>
      <c r="AE7828" s="15">
        <f t="shared" si="747"/>
        <v>0.33424657534246577</v>
      </c>
      <c r="AF7828" s="5">
        <f>IFERROR(AD7828*AE7828*48,0)</f>
        <v>0.49984976619954308</v>
      </c>
    </row>
    <row r="7829" spans="1:32" x14ac:dyDescent="0.15">
      <c r="A7829" s="1"/>
      <c r="B7829" s="1" t="s">
        <v>52</v>
      </c>
      <c r="C7829" s="1" t="s">
        <v>59</v>
      </c>
      <c r="D7829" s="1">
        <v>95.65</v>
      </c>
      <c r="E7829" s="6">
        <v>3.6</v>
      </c>
      <c r="F7829" s="18">
        <v>0.6875</v>
      </c>
      <c r="G7829" s="1">
        <v>25.5</v>
      </c>
      <c r="H7829" s="1">
        <v>68</v>
      </c>
      <c r="I7829" s="1">
        <v>25.7</v>
      </c>
      <c r="J7829" s="1">
        <v>0.3</v>
      </c>
      <c r="K7829" s="1">
        <v>481</v>
      </c>
      <c r="L7829" s="1">
        <v>250</v>
      </c>
      <c r="M7829" s="6">
        <f t="shared" si="749"/>
        <v>25.821366741681231</v>
      </c>
      <c r="N7829" s="19">
        <v>0.5</v>
      </c>
      <c r="O7829" s="11" cm="1">
        <f t="array" ref="O7829">ROUND(_xlfn.SWITCH(C7829,"建筑专教",IF(S7829&gt;0.1,1.38,1.28),"阶梯教室",IF(S7829&gt;0.1,1.15,1.05),"公共教室",IF(S7829&gt;0.1,1.22,1.12),IF(S7829&gt;0.1,1.2,1.1))+(MOD(ROW()*11,31)/31-0.5)*0.06,2)</f>
        <v>1.19</v>
      </c>
      <c r="P7829" s="12">
        <f t="shared" si="748"/>
        <v>7.0000000000000007E-2</v>
      </c>
      <c r="Q7829" s="13">
        <f t="shared" si="750"/>
        <v>-0.96070707665330357</v>
      </c>
      <c r="R7829" s="1">
        <v>2.34</v>
      </c>
      <c r="S7829" s="1">
        <v>0.4</v>
      </c>
      <c r="T7829" s="1">
        <v>0.2</v>
      </c>
      <c r="U7829" s="4" t="s">
        <v>60</v>
      </c>
      <c r="V7829">
        <v>0.48</v>
      </c>
      <c r="W7829">
        <v>0.4</v>
      </c>
      <c r="X7829">
        <v>0.76</v>
      </c>
      <c r="Y7829">
        <v>2.4300000000000002</v>
      </c>
      <c r="Z7829">
        <v>0.28000000000000003</v>
      </c>
      <c r="AA7829" s="5">
        <f t="shared" si="745"/>
        <v>2.94</v>
      </c>
      <c r="AB7829" s="15" cm="1">
        <f t="array" ref="AB7829">_xlfn.SWITCH(U7829,"夏",122,"冬",90,"春",153,"秋",153,0)</f>
        <v>122</v>
      </c>
      <c r="AC7829" s="16">
        <f t="shared" si="746"/>
        <v>358.68</v>
      </c>
      <c r="AD7829" s="5">
        <f>IFERROR(AA7829/D7829,0)</f>
        <v>3.0737062205959224E-2</v>
      </c>
      <c r="AE7829" s="15">
        <f t="shared" si="747"/>
        <v>0.33424657534246577</v>
      </c>
      <c r="AF7829" s="5">
        <f>IFERROR(AD7829*AE7829*48,0)</f>
        <v>0.49314037336464994</v>
      </c>
    </row>
    <row r="7830" spans="1:32" x14ac:dyDescent="0.15">
      <c r="A7830" s="1"/>
      <c r="B7830" s="1" t="s">
        <v>52</v>
      </c>
      <c r="C7830" s="1" t="s">
        <v>59</v>
      </c>
      <c r="D7830" s="1">
        <v>95.65</v>
      </c>
      <c r="E7830" s="6">
        <v>3.6</v>
      </c>
      <c r="F7830" s="18">
        <v>0.70833333333333304</v>
      </c>
      <c r="G7830" s="1">
        <v>25.3</v>
      </c>
      <c r="H7830" s="1">
        <v>69</v>
      </c>
      <c r="I7830" s="1">
        <v>25.5</v>
      </c>
      <c r="J7830" s="1">
        <v>0.3</v>
      </c>
      <c r="K7830" s="1">
        <v>485</v>
      </c>
      <c r="L7830" s="1">
        <v>190</v>
      </c>
      <c r="M7830" s="6">
        <f t="shared" si="749"/>
        <v>25.621610537219851</v>
      </c>
      <c r="N7830" s="19">
        <v>0.5</v>
      </c>
      <c r="O7830" s="11" cm="1">
        <f t="array" ref="O7830">ROUND(_xlfn.SWITCH(C7830,"建筑专教",IF(S7830&gt;0.1,1.38,1.28),"阶梯教室",IF(S7830&gt;0.1,1.15,1.05),"公共教室",IF(S7830&gt;0.1,1.22,1.12),IF(S7830&gt;0.1,1.2,1.1))+(MOD(ROW()*11,31)/31-0.5)*0.06,2)</f>
        <v>1.21</v>
      </c>
      <c r="P7830" s="12">
        <f t="shared" si="748"/>
        <v>0.08</v>
      </c>
      <c r="Q7830" s="13">
        <f t="shared" si="750"/>
        <v>-0.97686579144828189</v>
      </c>
      <c r="R7830" s="1">
        <v>2.2599999999999998</v>
      </c>
      <c r="S7830" s="1">
        <v>0.42</v>
      </c>
      <c r="T7830" s="1">
        <v>0.12</v>
      </c>
      <c r="U7830" s="4" t="s">
        <v>60</v>
      </c>
      <c r="V7830">
        <v>0.48</v>
      </c>
      <c r="W7830">
        <v>0.4</v>
      </c>
      <c r="X7830">
        <v>0.76</v>
      </c>
      <c r="Y7830">
        <v>2.4300000000000002</v>
      </c>
      <c r="Z7830">
        <v>0.28000000000000003</v>
      </c>
      <c r="AA7830" s="5">
        <f t="shared" si="745"/>
        <v>2.8</v>
      </c>
      <c r="AB7830" s="15" cm="1">
        <f t="array" ref="AB7830">_xlfn.SWITCH(U7830,"夏",122,"冬",90,"春",153,"秋",153,0)</f>
        <v>122</v>
      </c>
      <c r="AC7830" s="16">
        <f t="shared" si="746"/>
        <v>341.59999999999997</v>
      </c>
      <c r="AD7830" s="5">
        <f>IFERROR(AA7830/D7830,0)</f>
        <v>2.9273392577104023E-2</v>
      </c>
      <c r="AE7830" s="15">
        <f t="shared" si="747"/>
        <v>0.33424657534246577</v>
      </c>
      <c r="AF7830" s="5">
        <f>IFERROR(AD7830*AE7830*48,0)</f>
        <v>0.46965749844252369</v>
      </c>
    </row>
    <row r="7831" spans="1:32" x14ac:dyDescent="0.15">
      <c r="A7831" s="1"/>
      <c r="B7831" s="1" t="s">
        <v>52</v>
      </c>
      <c r="C7831" s="1" t="s">
        <v>59</v>
      </c>
      <c r="D7831" s="1">
        <v>95.65</v>
      </c>
      <c r="E7831" s="6">
        <v>3.6</v>
      </c>
      <c r="F7831" s="18">
        <v>0.72916666666666696</v>
      </c>
      <c r="G7831" s="1">
        <v>25.1</v>
      </c>
      <c r="H7831" s="1">
        <v>70</v>
      </c>
      <c r="I7831" s="1">
        <v>25.3</v>
      </c>
      <c r="J7831" s="1">
        <v>0.3</v>
      </c>
      <c r="K7831" s="1">
        <v>489</v>
      </c>
      <c r="L7831" s="1">
        <v>130</v>
      </c>
      <c r="M7831" s="6">
        <f t="shared" si="749"/>
        <v>25.421854985761854</v>
      </c>
      <c r="N7831" s="19">
        <v>0.5</v>
      </c>
      <c r="O7831" s="11" cm="1">
        <f t="array" ref="O7831">ROUND(_xlfn.SWITCH(C7831,"建筑专教",IF(S7831&gt;0.1,1.38,1.28),"阶梯教室",IF(S7831&gt;0.1,1.15,1.05),"公共教室",IF(S7831&gt;0.1,1.22,1.12),IF(S7831&gt;0.1,1.2,1.1))+(MOD(ROW()*11,31)/31-0.5)*0.06,2)</f>
        <v>1.23</v>
      </c>
      <c r="P7831" s="12">
        <f t="shared" si="748"/>
        <v>0.08</v>
      </c>
      <c r="Q7831" s="13">
        <f t="shared" si="750"/>
        <v>-0.99250908365349333</v>
      </c>
      <c r="R7831" s="1">
        <v>2.38</v>
      </c>
      <c r="S7831" s="1">
        <v>0.44</v>
      </c>
      <c r="T7831" s="1">
        <v>0.06</v>
      </c>
      <c r="U7831" s="4" t="s">
        <v>60</v>
      </c>
      <c r="V7831">
        <v>0.48</v>
      </c>
      <c r="W7831">
        <v>0.4</v>
      </c>
      <c r="X7831">
        <v>0.76</v>
      </c>
      <c r="Y7831">
        <v>2.4300000000000002</v>
      </c>
      <c r="Z7831">
        <v>0.28000000000000003</v>
      </c>
      <c r="AA7831" s="5">
        <f t="shared" si="745"/>
        <v>2.88</v>
      </c>
      <c r="AB7831" s="15" cm="1">
        <f t="array" ref="AB7831">_xlfn.SWITCH(U7831,"夏",122,"冬",90,"春",153,"秋",153,0)</f>
        <v>122</v>
      </c>
      <c r="AC7831" s="16">
        <f t="shared" si="746"/>
        <v>351.36</v>
      </c>
      <c r="AD7831" s="5">
        <f>IFERROR(AA7831/D7831,0)</f>
        <v>3.0109775222164136E-2</v>
      </c>
      <c r="AE7831" s="15">
        <f t="shared" si="747"/>
        <v>0.33424657534246577</v>
      </c>
      <c r="AF7831" s="5">
        <f>IFERROR(AD7831*AE7831*48,0)</f>
        <v>0.48307628411231007</v>
      </c>
    </row>
    <row r="7832" spans="1:32" x14ac:dyDescent="0.15">
      <c r="A7832" s="1"/>
      <c r="B7832" s="1" t="s">
        <v>52</v>
      </c>
      <c r="C7832" s="1" t="s">
        <v>59</v>
      </c>
      <c r="D7832" s="1">
        <v>95.65</v>
      </c>
      <c r="E7832" s="6">
        <v>3.6</v>
      </c>
      <c r="F7832" s="18">
        <v>0.75</v>
      </c>
      <c r="G7832" s="1">
        <v>24.9</v>
      </c>
      <c r="H7832" s="1">
        <v>71</v>
      </c>
      <c r="I7832" s="1">
        <v>25.1</v>
      </c>
      <c r="J7832" s="1">
        <v>0.3</v>
      </c>
      <c r="K7832" s="1">
        <v>493</v>
      </c>
      <c r="L7832" s="1">
        <v>90</v>
      </c>
      <c r="M7832" s="6">
        <f t="shared" si="749"/>
        <v>25.222100089493097</v>
      </c>
      <c r="N7832" s="19">
        <v>0.5</v>
      </c>
      <c r="O7832" s="11" cm="1">
        <f t="array" ref="O7832">ROUND(_xlfn.SWITCH(C7832,"建筑专教",IF(S7832&gt;0.1,1.38,1.28),"阶梯教室",IF(S7832&gt;0.1,1.15,1.05),"公共教室",IF(S7832&gt;0.1,1.22,1.12),IF(S7832&gt;0.1,1.2,1.1))+(MOD(ROW()*11,31)/31-0.5)*0.06,2)</f>
        <v>1.2</v>
      </c>
      <c r="P7832" s="12">
        <f t="shared" si="748"/>
        <v>0.08</v>
      </c>
      <c r="Q7832" s="13">
        <f t="shared" si="750"/>
        <v>-1.1622686420183594</v>
      </c>
      <c r="R7832" s="1">
        <v>2.2999999999999998</v>
      </c>
      <c r="S7832" s="1">
        <v>0.46</v>
      </c>
      <c r="T7832" s="1">
        <v>0.1</v>
      </c>
      <c r="U7832" s="4" t="s">
        <v>60</v>
      </c>
      <c r="V7832">
        <v>0.48</v>
      </c>
      <c r="W7832">
        <v>0.4</v>
      </c>
      <c r="X7832">
        <v>0.76</v>
      </c>
      <c r="Y7832">
        <v>2.4300000000000002</v>
      </c>
      <c r="Z7832">
        <v>0.28000000000000003</v>
      </c>
      <c r="AA7832" s="5">
        <f t="shared" si="745"/>
        <v>2.86</v>
      </c>
      <c r="AB7832" s="15" cm="1">
        <f t="array" ref="AB7832">_xlfn.SWITCH(U7832,"夏",122,"冬",90,"春",153,"秋",153,0)</f>
        <v>122</v>
      </c>
      <c r="AC7832" s="16">
        <f t="shared" si="746"/>
        <v>348.91999999999996</v>
      </c>
      <c r="AD7832" s="5">
        <f>IFERROR(AA7832/D7832,0)</f>
        <v>2.9900679560899108E-2</v>
      </c>
      <c r="AE7832" s="15">
        <f t="shared" si="747"/>
        <v>0.33424657534246577</v>
      </c>
      <c r="AF7832" s="5">
        <f>IFERROR(AD7832*AE7832*48,0)</f>
        <v>0.4797215876948635</v>
      </c>
    </row>
    <row r="7833" spans="1:32" x14ac:dyDescent="0.15">
      <c r="A7833" s="1"/>
      <c r="B7833" s="1" t="s">
        <v>52</v>
      </c>
      <c r="C7833" s="1" t="s">
        <v>59</v>
      </c>
      <c r="D7833" s="1">
        <v>95.65</v>
      </c>
      <c r="E7833" s="6">
        <v>3.6</v>
      </c>
      <c r="F7833" s="18">
        <v>0.77083333333333304</v>
      </c>
      <c r="G7833" s="1">
        <v>24.7</v>
      </c>
      <c r="H7833" s="1">
        <v>72</v>
      </c>
      <c r="I7833" s="1">
        <v>24.9</v>
      </c>
      <c r="J7833" s="1">
        <v>0.3</v>
      </c>
      <c r="K7833" s="1">
        <v>497</v>
      </c>
      <c r="L7833" s="1">
        <v>70</v>
      </c>
      <c r="M7833" s="6">
        <f t="shared" si="749"/>
        <v>25.022345850608531</v>
      </c>
      <c r="N7833" s="19">
        <v>0.5</v>
      </c>
      <c r="O7833" s="11" cm="1">
        <f t="array" ref="O7833">ROUND(_xlfn.SWITCH(C7833,"建筑专教",IF(S7833&gt;0.1,1.38,1.28),"阶梯教室",IF(S7833&gt;0.1,1.15,1.05),"公共教室",IF(S7833&gt;0.1,1.22,1.12),IF(S7833&gt;0.1,1.2,1.1))+(MOD(ROW()*11,31)/31-0.5)*0.06,2)</f>
        <v>1.22</v>
      </c>
      <c r="P7833" s="12">
        <f t="shared" si="748"/>
        <v>0.09</v>
      </c>
      <c r="Q7833" s="13">
        <f t="shared" si="750"/>
        <v>-1.1745114771899496</v>
      </c>
      <c r="R7833" s="1">
        <v>2.42</v>
      </c>
      <c r="S7833" s="1">
        <v>0.48</v>
      </c>
      <c r="T7833" s="1">
        <v>0.06</v>
      </c>
      <c r="U7833" s="4" t="s">
        <v>60</v>
      </c>
      <c r="V7833">
        <v>0.48</v>
      </c>
      <c r="W7833">
        <v>0.4</v>
      </c>
      <c r="X7833">
        <v>0.76</v>
      </c>
      <c r="Y7833">
        <v>2.4300000000000002</v>
      </c>
      <c r="Z7833">
        <v>0.28000000000000003</v>
      </c>
      <c r="AA7833" s="5">
        <f t="shared" si="745"/>
        <v>2.96</v>
      </c>
      <c r="AB7833" s="15" cm="1">
        <f t="array" ref="AB7833">_xlfn.SWITCH(U7833,"夏",122,"冬",90,"春",153,"秋",153,0)</f>
        <v>122</v>
      </c>
      <c r="AC7833" s="16">
        <f t="shared" si="746"/>
        <v>361.12</v>
      </c>
      <c r="AD7833" s="5">
        <f>IFERROR(AA7833/D7833,0)</f>
        <v>3.0946157867224253E-2</v>
      </c>
      <c r="AE7833" s="15">
        <f t="shared" si="747"/>
        <v>0.33424657534246577</v>
      </c>
      <c r="AF7833" s="5">
        <f>IFERROR(AD7833*AE7833*48,0)</f>
        <v>0.49649506978209651</v>
      </c>
    </row>
    <row r="7834" spans="1:32" x14ac:dyDescent="0.15">
      <c r="A7834" s="1"/>
      <c r="B7834" s="1" t="s">
        <v>52</v>
      </c>
      <c r="C7834" s="1" t="s">
        <v>59</v>
      </c>
      <c r="D7834" s="1">
        <v>95.65</v>
      </c>
      <c r="E7834" s="6">
        <v>3.6</v>
      </c>
      <c r="F7834" s="18">
        <v>0.79166666666666696</v>
      </c>
      <c r="G7834" s="1">
        <v>24.5</v>
      </c>
      <c r="H7834" s="1">
        <v>73</v>
      </c>
      <c r="I7834" s="1">
        <v>24.7</v>
      </c>
      <c r="J7834" s="1">
        <v>0.3</v>
      </c>
      <c r="K7834" s="1">
        <v>501</v>
      </c>
      <c r="L7834" s="1">
        <v>55</v>
      </c>
      <c r="M7834" s="6">
        <f t="shared" si="749"/>
        <v>24.822592271311464</v>
      </c>
      <c r="N7834" s="19">
        <v>0.5</v>
      </c>
      <c r="O7834" s="11" cm="1">
        <f t="array" ref="O7834">ROUND(_xlfn.SWITCH(C7834,"建筑专教",IF(S7834&gt;0.1,1.38,1.28),"阶梯教室",IF(S7834&gt;0.1,1.15,1.05),"公共教室",IF(S7834&gt;0.1,1.22,1.12),IF(S7834&gt;0.1,1.2,1.1))+(MOD(ROW()*11,31)/31-0.5)*0.06,2)</f>
        <v>1.24</v>
      </c>
      <c r="P7834" s="12">
        <f t="shared" si="748"/>
        <v>0.09</v>
      </c>
      <c r="Q7834" s="13">
        <f t="shared" si="750"/>
        <v>-1.1864125873550313</v>
      </c>
      <c r="R7834" s="1">
        <v>2.34</v>
      </c>
      <c r="S7834" s="1">
        <v>0.5</v>
      </c>
      <c r="T7834" s="1">
        <v>0.02</v>
      </c>
      <c r="U7834" s="4" t="s">
        <v>60</v>
      </c>
      <c r="V7834">
        <v>0.48</v>
      </c>
      <c r="W7834">
        <v>0.4</v>
      </c>
      <c r="X7834">
        <v>0.76</v>
      </c>
      <c r="Y7834">
        <v>2.4300000000000002</v>
      </c>
      <c r="Z7834">
        <v>0.28000000000000003</v>
      </c>
      <c r="AA7834" s="5">
        <f t="shared" si="745"/>
        <v>2.86</v>
      </c>
      <c r="AB7834" s="15" cm="1">
        <f t="array" ref="AB7834">_xlfn.SWITCH(U7834,"夏",122,"冬",90,"春",153,"秋",153,0)</f>
        <v>122</v>
      </c>
      <c r="AC7834" s="16">
        <f t="shared" si="746"/>
        <v>348.91999999999996</v>
      </c>
      <c r="AD7834" s="5">
        <f>IFERROR(AA7834/D7834,0)</f>
        <v>2.9900679560899108E-2</v>
      </c>
      <c r="AE7834" s="15">
        <f t="shared" si="747"/>
        <v>0.33424657534246577</v>
      </c>
      <c r="AF7834" s="5">
        <f>IFERROR(AD7834*AE7834*48,0)</f>
        <v>0.4797215876948635</v>
      </c>
    </row>
    <row r="7835" spans="1:32" x14ac:dyDescent="0.15">
      <c r="A7835" s="1"/>
      <c r="B7835" s="1" t="s">
        <v>52</v>
      </c>
      <c r="C7835" s="1" t="s">
        <v>59</v>
      </c>
      <c r="D7835" s="1">
        <v>95.65</v>
      </c>
      <c r="E7835" s="6">
        <v>3.6</v>
      </c>
      <c r="F7835" s="18">
        <v>0.8125</v>
      </c>
      <c r="G7835" s="1">
        <v>24.3</v>
      </c>
      <c r="H7835" s="1">
        <v>74</v>
      </c>
      <c r="I7835" s="1">
        <v>24.5</v>
      </c>
      <c r="J7835" s="1">
        <v>0.3</v>
      </c>
      <c r="K7835" s="1">
        <v>505</v>
      </c>
      <c r="L7835" s="1">
        <v>50</v>
      </c>
      <c r="M7835" s="6">
        <f t="shared" si="749"/>
        <v>24.622839353814413</v>
      </c>
      <c r="N7835" s="1">
        <v>0</v>
      </c>
      <c r="O7835" s="1">
        <v>0</v>
      </c>
      <c r="P7835" s="12">
        <f t="shared" si="748"/>
        <v>0</v>
      </c>
      <c r="Q7835" s="1">
        <v>0</v>
      </c>
      <c r="R7835" s="1">
        <v>0</v>
      </c>
      <c r="S7835" s="1">
        <v>0.38</v>
      </c>
      <c r="T7835" s="1">
        <v>0</v>
      </c>
      <c r="U7835" s="4" t="s">
        <v>60</v>
      </c>
      <c r="V7835">
        <v>0.48</v>
      </c>
      <c r="W7835">
        <v>0.4</v>
      </c>
      <c r="X7835">
        <v>0.76</v>
      </c>
      <c r="Y7835">
        <v>2.4300000000000002</v>
      </c>
      <c r="Z7835">
        <v>0.28000000000000003</v>
      </c>
      <c r="AA7835" s="5">
        <f t="shared" si="745"/>
        <v>0.38</v>
      </c>
      <c r="AB7835" s="15" cm="1">
        <f t="array" ref="AB7835">_xlfn.SWITCH(U7835,"夏",122,"冬",90,"春",153,"秋",153,0)</f>
        <v>122</v>
      </c>
      <c r="AC7835" s="16">
        <f t="shared" si="746"/>
        <v>46.36</v>
      </c>
      <c r="AD7835" s="5">
        <f>IFERROR(AA7835/D7835,0)</f>
        <v>3.9728175640355457E-3</v>
      </c>
      <c r="AE7835" s="15">
        <f t="shared" si="747"/>
        <v>0.33424657534246577</v>
      </c>
      <c r="AF7835" s="5">
        <f>IFERROR(AD7835*AE7835*48,0)</f>
        <v>6.3739231931485354E-2</v>
      </c>
    </row>
    <row r="7836" spans="1:32" x14ac:dyDescent="0.15">
      <c r="A7836" s="1"/>
      <c r="B7836" s="1" t="s">
        <v>52</v>
      </c>
      <c r="C7836" s="1" t="s">
        <v>59</v>
      </c>
      <c r="D7836" s="1">
        <v>95.65</v>
      </c>
      <c r="E7836" s="6">
        <v>3.6</v>
      </c>
      <c r="F7836" s="18">
        <v>0.83333333333333304</v>
      </c>
      <c r="G7836" s="1">
        <v>24.1</v>
      </c>
      <c r="H7836" s="1">
        <v>75</v>
      </c>
      <c r="I7836" s="1">
        <v>24.3</v>
      </c>
      <c r="J7836" s="1">
        <v>0.1</v>
      </c>
      <c r="K7836" s="1">
        <v>509</v>
      </c>
      <c r="L7836" s="1">
        <v>50</v>
      </c>
      <c r="M7836" s="6">
        <f t="shared" si="749"/>
        <v>24.36368979726717</v>
      </c>
      <c r="N7836" s="1">
        <v>0</v>
      </c>
      <c r="O7836" s="1">
        <v>0</v>
      </c>
      <c r="P7836" s="12">
        <f t="shared" si="748"/>
        <v>0</v>
      </c>
      <c r="Q7836" s="1">
        <v>0</v>
      </c>
      <c r="R7836" s="1">
        <v>0</v>
      </c>
      <c r="S7836" s="1">
        <v>0.14000000000000001</v>
      </c>
      <c r="T7836" s="1">
        <v>0</v>
      </c>
      <c r="U7836" s="4" t="s">
        <v>60</v>
      </c>
      <c r="V7836">
        <v>0.48</v>
      </c>
      <c r="W7836">
        <v>0.4</v>
      </c>
      <c r="X7836">
        <v>0.76</v>
      </c>
      <c r="Y7836">
        <v>2.4300000000000002</v>
      </c>
      <c r="Z7836">
        <v>0.28000000000000003</v>
      </c>
      <c r="AA7836" s="5">
        <f t="shared" si="745"/>
        <v>0.14000000000000001</v>
      </c>
      <c r="AB7836" s="15" cm="1">
        <f t="array" ref="AB7836">_xlfn.SWITCH(U7836,"夏",122,"冬",90,"春",153,"秋",153,0)</f>
        <v>122</v>
      </c>
      <c r="AC7836" s="16">
        <f t="shared" si="746"/>
        <v>17.080000000000002</v>
      </c>
      <c r="AD7836" s="5">
        <f>IFERROR(AA7836/D7836,0)</f>
        <v>1.4636696288552013E-3</v>
      </c>
      <c r="AE7836" s="15">
        <f t="shared" si="747"/>
        <v>0.33424657534246577</v>
      </c>
      <c r="AF7836" s="5">
        <f>IFERROR(AD7836*AE7836*48,0)</f>
        <v>2.3482874922126192E-2</v>
      </c>
    </row>
    <row r="7837" spans="1:32" x14ac:dyDescent="0.15">
      <c r="A7837" s="1"/>
      <c r="B7837" s="1" t="s">
        <v>52</v>
      </c>
      <c r="C7837" s="1" t="s">
        <v>59</v>
      </c>
      <c r="D7837" s="1">
        <v>95.65</v>
      </c>
      <c r="E7837" s="6">
        <v>3.6</v>
      </c>
      <c r="F7837" s="18">
        <v>0.85416666666666696</v>
      </c>
      <c r="G7837" s="1">
        <v>23.9</v>
      </c>
      <c r="H7837" s="1">
        <v>76</v>
      </c>
      <c r="I7837" s="1">
        <v>24.1</v>
      </c>
      <c r="J7837" s="1">
        <v>0.1</v>
      </c>
      <c r="K7837" s="1">
        <v>513</v>
      </c>
      <c r="L7837" s="1">
        <v>50</v>
      </c>
      <c r="M7837" s="6">
        <f t="shared" si="749"/>
        <v>24.163818386627327</v>
      </c>
      <c r="N7837" s="1">
        <v>0</v>
      </c>
      <c r="O7837" s="1">
        <v>0</v>
      </c>
      <c r="P7837" s="12">
        <f t="shared" si="748"/>
        <v>0</v>
      </c>
      <c r="Q7837" s="1">
        <v>0</v>
      </c>
      <c r="R7837" s="1">
        <v>0</v>
      </c>
      <c r="S7837" s="1">
        <v>0</v>
      </c>
      <c r="T7837" s="1">
        <v>0</v>
      </c>
      <c r="U7837" s="4" t="s">
        <v>60</v>
      </c>
      <c r="V7837">
        <v>0.48</v>
      </c>
      <c r="W7837">
        <v>0.4</v>
      </c>
      <c r="X7837">
        <v>0.76</v>
      </c>
      <c r="Y7837">
        <v>2.4300000000000002</v>
      </c>
      <c r="Z7837">
        <v>0.28000000000000003</v>
      </c>
      <c r="AA7837" s="5">
        <f t="shared" si="745"/>
        <v>0</v>
      </c>
      <c r="AB7837" s="15" cm="1">
        <f t="array" ref="AB7837">_xlfn.SWITCH(U7837,"夏",122,"冬",90,"春",153,"秋",153,0)</f>
        <v>122</v>
      </c>
      <c r="AC7837" s="16">
        <f t="shared" si="746"/>
        <v>0</v>
      </c>
      <c r="AD7837" s="5">
        <f>IFERROR(AA7837/D7837,0)</f>
        <v>0</v>
      </c>
      <c r="AE7837" s="15">
        <f t="shared" si="747"/>
        <v>0.33424657534246577</v>
      </c>
      <c r="AF7837" s="5">
        <f>IFERROR(AD7837*AE7837*48,0)</f>
        <v>0</v>
      </c>
    </row>
    <row r="7838" spans="1:32" x14ac:dyDescent="0.15">
      <c r="A7838" s="1"/>
      <c r="B7838" s="1" t="s">
        <v>52</v>
      </c>
      <c r="C7838" s="1" t="s">
        <v>59</v>
      </c>
      <c r="D7838" s="1">
        <v>95.65</v>
      </c>
      <c r="E7838" s="6">
        <v>3.6</v>
      </c>
      <c r="F7838" s="18">
        <v>0.875</v>
      </c>
      <c r="G7838" s="1">
        <v>23.7</v>
      </c>
      <c r="H7838" s="1">
        <v>77</v>
      </c>
      <c r="I7838" s="1">
        <v>23.9</v>
      </c>
      <c r="J7838" s="1">
        <v>0.1</v>
      </c>
      <c r="K7838" s="1">
        <v>517</v>
      </c>
      <c r="L7838" s="1">
        <v>50</v>
      </c>
      <c r="M7838" s="6">
        <f t="shared" si="749"/>
        <v>23.963947322270599</v>
      </c>
      <c r="N7838" s="1">
        <v>0</v>
      </c>
      <c r="O7838" s="1">
        <v>0</v>
      </c>
      <c r="P7838" s="12">
        <f t="shared" si="748"/>
        <v>0</v>
      </c>
      <c r="Q7838" s="1">
        <v>0</v>
      </c>
      <c r="R7838" s="1">
        <v>0</v>
      </c>
      <c r="S7838" s="1">
        <v>0</v>
      </c>
      <c r="T7838" s="1">
        <v>0</v>
      </c>
      <c r="U7838" s="4" t="s">
        <v>60</v>
      </c>
      <c r="V7838">
        <v>0.48</v>
      </c>
      <c r="W7838">
        <v>0.4</v>
      </c>
      <c r="X7838">
        <v>0.76</v>
      </c>
      <c r="Y7838">
        <v>2.4300000000000002</v>
      </c>
      <c r="Z7838">
        <v>0.28000000000000003</v>
      </c>
      <c r="AA7838" s="5">
        <f t="shared" si="745"/>
        <v>0</v>
      </c>
      <c r="AB7838" s="15" cm="1">
        <f t="array" ref="AB7838">_xlfn.SWITCH(U7838,"夏",122,"冬",90,"春",153,"秋",153,0)</f>
        <v>122</v>
      </c>
      <c r="AC7838" s="16">
        <f t="shared" si="746"/>
        <v>0</v>
      </c>
      <c r="AD7838" s="5">
        <f>IFERROR(AA7838/D7838,0)</f>
        <v>0</v>
      </c>
      <c r="AE7838" s="15">
        <f t="shared" si="747"/>
        <v>0.33424657534246577</v>
      </c>
      <c r="AF7838" s="5">
        <f>IFERROR(AD7838*AE7838*48,0)</f>
        <v>0</v>
      </c>
    </row>
    <row r="7839" spans="1:32" x14ac:dyDescent="0.15">
      <c r="A7839" s="1"/>
      <c r="B7839" s="1" t="s">
        <v>52</v>
      </c>
      <c r="C7839" s="1" t="s">
        <v>59</v>
      </c>
      <c r="D7839" s="1">
        <v>95.65</v>
      </c>
      <c r="E7839" s="6">
        <v>3.6</v>
      </c>
      <c r="F7839" s="18">
        <v>0.89583333333333304</v>
      </c>
      <c r="G7839" s="1">
        <v>23.5</v>
      </c>
      <c r="H7839" s="1">
        <v>78</v>
      </c>
      <c r="I7839" s="1">
        <v>23.7</v>
      </c>
      <c r="J7839" s="1">
        <v>0.1</v>
      </c>
      <c r="K7839" s="1">
        <v>521</v>
      </c>
      <c r="L7839" s="1">
        <v>50</v>
      </c>
      <c r="M7839" s="6">
        <f t="shared" si="749"/>
        <v>23.764076605362504</v>
      </c>
      <c r="N7839" s="1">
        <v>0</v>
      </c>
      <c r="O7839" s="1">
        <v>0</v>
      </c>
      <c r="P7839" s="12">
        <f t="shared" si="748"/>
        <v>0</v>
      </c>
      <c r="Q7839" s="1">
        <v>0</v>
      </c>
      <c r="R7839" s="1">
        <v>0</v>
      </c>
      <c r="S7839" s="1">
        <v>0</v>
      </c>
      <c r="T7839" s="1">
        <v>0</v>
      </c>
      <c r="U7839" s="4" t="s">
        <v>60</v>
      </c>
      <c r="V7839">
        <v>0.48</v>
      </c>
      <c r="W7839">
        <v>0.4</v>
      </c>
      <c r="X7839">
        <v>0.76</v>
      </c>
      <c r="Y7839">
        <v>2.4300000000000002</v>
      </c>
      <c r="Z7839">
        <v>0.28000000000000003</v>
      </c>
      <c r="AA7839" s="5">
        <f t="shared" si="745"/>
        <v>0</v>
      </c>
      <c r="AB7839" s="15" cm="1">
        <f t="array" ref="AB7839">_xlfn.SWITCH(U7839,"夏",122,"冬",90,"春",153,"秋",153,0)</f>
        <v>122</v>
      </c>
      <c r="AC7839" s="16">
        <f t="shared" si="746"/>
        <v>0</v>
      </c>
      <c r="AD7839" s="5">
        <f>IFERROR(AA7839/D7839,0)</f>
        <v>0</v>
      </c>
      <c r="AE7839" s="15">
        <f t="shared" si="747"/>
        <v>0.33424657534246577</v>
      </c>
      <c r="AF7839" s="5">
        <f>IFERROR(AD7839*AE7839*48,0)</f>
        <v>0</v>
      </c>
    </row>
    <row r="7840" spans="1:32" x14ac:dyDescent="0.15">
      <c r="A7840" s="1"/>
      <c r="B7840" s="1" t="s">
        <v>52</v>
      </c>
      <c r="C7840" s="1" t="s">
        <v>59</v>
      </c>
      <c r="D7840" s="1">
        <v>95.65</v>
      </c>
      <c r="E7840" s="6">
        <v>3.6</v>
      </c>
      <c r="F7840" s="18">
        <v>0.91666666666666696</v>
      </c>
      <c r="G7840" s="1">
        <v>23.3</v>
      </c>
      <c r="H7840" s="1">
        <v>79</v>
      </c>
      <c r="I7840" s="1">
        <v>23.5</v>
      </c>
      <c r="J7840" s="1">
        <v>0.1</v>
      </c>
      <c r="K7840" s="1">
        <v>525</v>
      </c>
      <c r="L7840" s="1">
        <v>50</v>
      </c>
      <c r="M7840" s="6">
        <f t="shared" si="749"/>
        <v>23.564206237073904</v>
      </c>
      <c r="N7840" s="1">
        <v>0</v>
      </c>
      <c r="O7840" s="1">
        <v>0</v>
      </c>
      <c r="P7840" s="12">
        <f t="shared" si="748"/>
        <v>0</v>
      </c>
      <c r="Q7840" s="1">
        <v>0</v>
      </c>
      <c r="R7840" s="1">
        <v>0</v>
      </c>
      <c r="S7840" s="1">
        <v>0</v>
      </c>
      <c r="T7840" s="1">
        <v>0</v>
      </c>
      <c r="U7840" s="4" t="s">
        <v>60</v>
      </c>
      <c r="V7840">
        <v>0.48</v>
      </c>
      <c r="W7840">
        <v>0.4</v>
      </c>
      <c r="X7840">
        <v>0.76</v>
      </c>
      <c r="Y7840">
        <v>2.4300000000000002</v>
      </c>
      <c r="Z7840">
        <v>0.28000000000000003</v>
      </c>
      <c r="AA7840" s="5">
        <f t="shared" si="745"/>
        <v>0</v>
      </c>
      <c r="AB7840" s="15" cm="1">
        <f t="array" ref="AB7840">_xlfn.SWITCH(U7840,"夏",122,"冬",90,"春",153,"秋",153,0)</f>
        <v>122</v>
      </c>
      <c r="AC7840" s="16">
        <f t="shared" si="746"/>
        <v>0</v>
      </c>
      <c r="AD7840" s="5">
        <f>IFERROR(AA7840/D7840,0)</f>
        <v>0</v>
      </c>
      <c r="AE7840" s="15">
        <f t="shared" si="747"/>
        <v>0.33424657534246577</v>
      </c>
      <c r="AF7840" s="5">
        <f>IFERROR(AD7840*AE7840*48,0)</f>
        <v>0</v>
      </c>
    </row>
    <row r="7841" spans="1:32" x14ac:dyDescent="0.15">
      <c r="A7841" s="1"/>
      <c r="B7841" s="1" t="s">
        <v>53</v>
      </c>
      <c r="C7841" s="1" t="s">
        <v>59</v>
      </c>
      <c r="D7841" s="1">
        <v>95.65</v>
      </c>
      <c r="E7841" s="6">
        <v>3.6</v>
      </c>
      <c r="F7841" s="18">
        <v>0.33333333333333298</v>
      </c>
      <c r="G7841" s="1">
        <v>23</v>
      </c>
      <c r="H7841" s="1">
        <v>80</v>
      </c>
      <c r="I7841" s="1">
        <v>23.2</v>
      </c>
      <c r="J7841" s="1">
        <v>0.1</v>
      </c>
      <c r="K7841" s="1">
        <v>410</v>
      </c>
      <c r="L7841" s="1">
        <v>180</v>
      </c>
      <c r="M7841" s="6">
        <f t="shared" si="749"/>
        <v>23.26440134087494</v>
      </c>
      <c r="N7841" s="19">
        <v>0.5</v>
      </c>
      <c r="O7841" s="11" cm="1">
        <f t="array" ref="O7841">ROUND(_xlfn.SWITCH(C7841,"建筑专教",IF(S7841&gt;0.1,1.38,1.28),"阶梯教室",IF(S7841&gt;0.1,1.15,1.05),"公共教室",IF(S7841&gt;0.1,1.22,1.12),IF(S7841&gt;0.1,1.2,1.1))+(MOD(ROW()*11,31)/31-0.5)*0.06,2)</f>
        <v>1.21</v>
      </c>
      <c r="P7841" s="12">
        <f t="shared" si="748"/>
        <v>0.01</v>
      </c>
      <c r="Q7841" s="13">
        <f t="shared" si="750"/>
        <v>-0.99530722928242998</v>
      </c>
      <c r="R7841" s="1">
        <v>0</v>
      </c>
      <c r="S7841" s="1">
        <v>0.65</v>
      </c>
      <c r="T7841" s="1">
        <v>0.3</v>
      </c>
      <c r="U7841" s="4" t="s">
        <v>60</v>
      </c>
      <c r="V7841">
        <v>0.48</v>
      </c>
      <c r="W7841">
        <v>0.4</v>
      </c>
      <c r="X7841">
        <v>0.76</v>
      </c>
      <c r="Y7841">
        <v>2.4300000000000002</v>
      </c>
      <c r="Z7841">
        <v>0.28000000000000003</v>
      </c>
      <c r="AA7841" s="5">
        <f t="shared" si="745"/>
        <v>0.95</v>
      </c>
      <c r="AB7841" s="15" cm="1">
        <f t="array" ref="AB7841">_xlfn.SWITCH(U7841,"夏",122,"冬",90,"春",153,"秋",153,0)</f>
        <v>122</v>
      </c>
      <c r="AC7841" s="16">
        <f t="shared" si="746"/>
        <v>115.89999999999999</v>
      </c>
      <c r="AD7841" s="5">
        <f>IFERROR(AA7841/D7841,0)</f>
        <v>9.9320439100888652E-3</v>
      </c>
      <c r="AE7841" s="15">
        <f t="shared" si="747"/>
        <v>0.33424657534246577</v>
      </c>
      <c r="AF7841" s="5">
        <f>IFERROR(AD7841*AE7841*48,0)</f>
        <v>0.15934807982871341</v>
      </c>
    </row>
    <row r="7842" spans="1:32" x14ac:dyDescent="0.15">
      <c r="A7842" s="1"/>
      <c r="B7842" s="1" t="s">
        <v>53</v>
      </c>
      <c r="C7842" s="1" t="s">
        <v>59</v>
      </c>
      <c r="D7842" s="1">
        <v>95.65</v>
      </c>
      <c r="E7842" s="6">
        <v>3.6</v>
      </c>
      <c r="F7842" s="18">
        <v>0.35416666666666702</v>
      </c>
      <c r="G7842" s="1">
        <v>23.4</v>
      </c>
      <c r="H7842" s="1">
        <v>78</v>
      </c>
      <c r="I7842" s="1">
        <v>23.6</v>
      </c>
      <c r="J7842" s="1">
        <v>0.1</v>
      </c>
      <c r="K7842" s="1">
        <v>440</v>
      </c>
      <c r="L7842" s="1">
        <v>260</v>
      </c>
      <c r="M7842" s="6">
        <f t="shared" si="749"/>
        <v>23.664141377567546</v>
      </c>
      <c r="N7842" s="19">
        <v>0.5</v>
      </c>
      <c r="O7842" s="11" cm="1">
        <f t="array" ref="O7842">ROUND(_xlfn.SWITCH(C7842,"建筑专教",IF(S7842&gt;0.1,1.38,1.28),"阶梯教室",IF(S7842&gt;0.1,1.15,1.05),"公共教室",IF(S7842&gt;0.1,1.22,1.12),IF(S7842&gt;0.1,1.2,1.1))+(MOD(ROW()*11,31)/31-0.5)*0.06,2)</f>
        <v>1.23</v>
      </c>
      <c r="P7842" s="12">
        <f t="shared" si="748"/>
        <v>0.04</v>
      </c>
      <c r="Q7842" s="13">
        <f t="shared" si="750"/>
        <v>-0.80533402145406752</v>
      </c>
      <c r="R7842" s="1">
        <v>0</v>
      </c>
      <c r="S7842" s="1">
        <v>0.61</v>
      </c>
      <c r="T7842" s="1">
        <v>0.34</v>
      </c>
      <c r="U7842" s="4" t="s">
        <v>60</v>
      </c>
      <c r="V7842">
        <v>0.48</v>
      </c>
      <c r="W7842">
        <v>0.4</v>
      </c>
      <c r="X7842">
        <v>0.76</v>
      </c>
      <c r="Y7842">
        <v>2.4300000000000002</v>
      </c>
      <c r="Z7842">
        <v>0.28000000000000003</v>
      </c>
      <c r="AA7842" s="5">
        <f t="shared" si="745"/>
        <v>0.95</v>
      </c>
      <c r="AB7842" s="15" cm="1">
        <f t="array" ref="AB7842">_xlfn.SWITCH(U7842,"夏",122,"冬",90,"春",153,"秋",153,0)</f>
        <v>122</v>
      </c>
      <c r="AC7842" s="16">
        <f t="shared" si="746"/>
        <v>115.89999999999999</v>
      </c>
      <c r="AD7842" s="5">
        <f>IFERROR(AA7842/D7842,0)</f>
        <v>9.9320439100888652E-3</v>
      </c>
      <c r="AE7842" s="15">
        <f t="shared" si="747"/>
        <v>0.33424657534246577</v>
      </c>
      <c r="AF7842" s="5">
        <f>IFERROR(AD7842*AE7842*48,0)</f>
        <v>0.15934807982871341</v>
      </c>
    </row>
    <row r="7843" spans="1:32" x14ac:dyDescent="0.15">
      <c r="A7843" s="1"/>
      <c r="B7843" s="1" t="s">
        <v>53</v>
      </c>
      <c r="C7843" s="1" t="s">
        <v>59</v>
      </c>
      <c r="D7843" s="1">
        <v>95.65</v>
      </c>
      <c r="E7843" s="6">
        <v>3.6</v>
      </c>
      <c r="F7843" s="18">
        <v>0.375</v>
      </c>
      <c r="G7843" s="1">
        <v>23.8</v>
      </c>
      <c r="H7843" s="1">
        <v>76</v>
      </c>
      <c r="I7843" s="1">
        <v>24</v>
      </c>
      <c r="J7843" s="1">
        <v>0.3</v>
      </c>
      <c r="K7843" s="1">
        <v>470</v>
      </c>
      <c r="L7843" s="1">
        <v>340</v>
      </c>
      <c r="M7843" s="6">
        <f t="shared" si="749"/>
        <v>24.123459970045758</v>
      </c>
      <c r="N7843" s="19">
        <v>0.5</v>
      </c>
      <c r="O7843" s="11" cm="1">
        <f t="array" ref="O7843">ROUND(_xlfn.SWITCH(C7843,"建筑专教",IF(S7843&gt;0.1,1.38,1.28),"阶梯教室",IF(S7843&gt;0.1,1.15,1.05),"公共教室",IF(S7843&gt;0.1,1.22,1.12),IF(S7843&gt;0.1,1.2,1.1))+(MOD(ROW()*11,31)/31-0.5)*0.06,2)</f>
        <v>1.19</v>
      </c>
      <c r="P7843" s="12">
        <f t="shared" si="748"/>
        <v>0.06</v>
      </c>
      <c r="Q7843" s="13">
        <f t="shared" si="750"/>
        <v>-1.6248146912214536</v>
      </c>
      <c r="R7843" s="1">
        <v>2.1</v>
      </c>
      <c r="S7843" s="1">
        <v>0.56999999999999995</v>
      </c>
      <c r="T7843" s="1">
        <v>0.38</v>
      </c>
      <c r="U7843" s="4" t="s">
        <v>60</v>
      </c>
      <c r="V7843">
        <v>0.48</v>
      </c>
      <c r="W7843">
        <v>0.4</v>
      </c>
      <c r="X7843">
        <v>0.76</v>
      </c>
      <c r="Y7843">
        <v>2.4300000000000002</v>
      </c>
      <c r="Z7843">
        <v>0.28000000000000003</v>
      </c>
      <c r="AA7843" s="5">
        <f t="shared" si="745"/>
        <v>3.05</v>
      </c>
      <c r="AB7843" s="15" cm="1">
        <f t="array" ref="AB7843">_xlfn.SWITCH(U7843,"夏",122,"冬",90,"春",153,"秋",153,0)</f>
        <v>122</v>
      </c>
      <c r="AC7843" s="16">
        <f t="shared" si="746"/>
        <v>372.09999999999997</v>
      </c>
      <c r="AD7843" s="5">
        <f>IFERROR(AA7843/D7843,0)</f>
        <v>3.1887088342916883E-2</v>
      </c>
      <c r="AE7843" s="15">
        <f t="shared" si="747"/>
        <v>0.33424657534246577</v>
      </c>
      <c r="AF7843" s="5">
        <f>IFERROR(AD7843*AE7843*48,0)</f>
        <v>0.51159120366060629</v>
      </c>
    </row>
    <row r="7844" spans="1:32" x14ac:dyDescent="0.15">
      <c r="A7844" s="1"/>
      <c r="B7844" s="1" t="s">
        <v>53</v>
      </c>
      <c r="C7844" s="1" t="s">
        <v>59</v>
      </c>
      <c r="D7844" s="1">
        <v>95.65</v>
      </c>
      <c r="E7844" s="6">
        <v>3.6</v>
      </c>
      <c r="F7844" s="18">
        <v>0.39583333333333298</v>
      </c>
      <c r="G7844" s="1">
        <v>24.2</v>
      </c>
      <c r="H7844" s="1">
        <v>74</v>
      </c>
      <c r="I7844" s="1">
        <v>24.4</v>
      </c>
      <c r="J7844" s="1">
        <v>0.3</v>
      </c>
      <c r="K7844" s="1">
        <v>500</v>
      </c>
      <c r="L7844" s="1">
        <v>420</v>
      </c>
      <c r="M7844" s="6">
        <f t="shared" si="749"/>
        <v>24.522963143934589</v>
      </c>
      <c r="N7844" s="19">
        <v>0.5</v>
      </c>
      <c r="O7844" s="11" cm="1">
        <f t="array" ref="O7844">ROUND(_xlfn.SWITCH(C7844,"建筑专教",IF(S7844&gt;0.1,1.38,1.28),"阶梯教室",IF(S7844&gt;0.1,1.15,1.05),"公共教室",IF(S7844&gt;0.1,1.22,1.12),IF(S7844&gt;0.1,1.2,1.1))+(MOD(ROW()*11,31)/31-0.5)*0.06,2)</f>
        <v>1.21</v>
      </c>
      <c r="P7844" s="12">
        <f t="shared" si="748"/>
        <v>0.09</v>
      </c>
      <c r="Q7844" s="13">
        <f t="shared" si="750"/>
        <v>-1.3983502388951028</v>
      </c>
      <c r="R7844" s="1">
        <v>2.2000000000000002</v>
      </c>
      <c r="S7844" s="1">
        <v>0.53</v>
      </c>
      <c r="T7844" s="1">
        <v>0.42</v>
      </c>
      <c r="U7844" s="4" t="s">
        <v>60</v>
      </c>
      <c r="V7844">
        <v>0.48</v>
      </c>
      <c r="W7844">
        <v>0.4</v>
      </c>
      <c r="X7844">
        <v>0.76</v>
      </c>
      <c r="Y7844">
        <v>2.4300000000000002</v>
      </c>
      <c r="Z7844">
        <v>0.28000000000000003</v>
      </c>
      <c r="AA7844" s="5">
        <f t="shared" si="745"/>
        <v>3.1500000000000004</v>
      </c>
      <c r="AB7844" s="15" cm="1">
        <f t="array" ref="AB7844">_xlfn.SWITCH(U7844,"夏",122,"冬",90,"春",153,"秋",153,0)</f>
        <v>122</v>
      </c>
      <c r="AC7844" s="16">
        <f t="shared" si="746"/>
        <v>384.30000000000007</v>
      </c>
      <c r="AD7844" s="5">
        <f>IFERROR(AA7844/D7844,0)</f>
        <v>3.2932566649242032E-2</v>
      </c>
      <c r="AE7844" s="15">
        <f t="shared" si="747"/>
        <v>0.33424657534246577</v>
      </c>
      <c r="AF7844" s="5">
        <f>IFERROR(AD7844*AE7844*48,0)</f>
        <v>0.52836468574783935</v>
      </c>
    </row>
    <row r="7845" spans="1:32" x14ac:dyDescent="0.15">
      <c r="A7845" s="1"/>
      <c r="B7845" s="1" t="s">
        <v>53</v>
      </c>
      <c r="C7845" s="1" t="s">
        <v>59</v>
      </c>
      <c r="D7845" s="1">
        <v>95.65</v>
      </c>
      <c r="E7845" s="6">
        <v>3.6</v>
      </c>
      <c r="F7845" s="18">
        <v>0.41666666666666702</v>
      </c>
      <c r="G7845" s="1">
        <v>24.6</v>
      </c>
      <c r="H7845" s="1">
        <v>72</v>
      </c>
      <c r="I7845" s="1">
        <v>24.8</v>
      </c>
      <c r="J7845" s="1">
        <v>0.3</v>
      </c>
      <c r="K7845" s="1">
        <v>530</v>
      </c>
      <c r="L7845" s="1">
        <v>500</v>
      </c>
      <c r="M7845" s="6">
        <f t="shared" si="749"/>
        <v>24.922468978373558</v>
      </c>
      <c r="N7845" s="19">
        <v>0.5</v>
      </c>
      <c r="O7845" s="11" cm="1">
        <f t="array" ref="O7845">ROUND(_xlfn.SWITCH(C7845,"建筑专教",IF(S7845&gt;0.1,1.38,1.28),"阶梯教室",IF(S7845&gt;0.1,1.15,1.05),"公共教室",IF(S7845&gt;0.1,1.22,1.12),IF(S7845&gt;0.1,1.2,1.1))+(MOD(ROW()*11,31)/31-0.5)*0.06,2)</f>
        <v>1.23</v>
      </c>
      <c r="P7845" s="12">
        <f t="shared" si="748"/>
        <v>0.12</v>
      </c>
      <c r="Q7845" s="13">
        <f t="shared" si="750"/>
        <v>-1.1805055623472682</v>
      </c>
      <c r="R7845" s="1">
        <v>2.2999999999999998</v>
      </c>
      <c r="S7845" s="1">
        <v>0.49</v>
      </c>
      <c r="T7845" s="1">
        <v>0.46</v>
      </c>
      <c r="U7845" s="4" t="s">
        <v>60</v>
      </c>
      <c r="V7845">
        <v>0.48</v>
      </c>
      <c r="W7845">
        <v>0.4</v>
      </c>
      <c r="X7845">
        <v>0.76</v>
      </c>
      <c r="Y7845">
        <v>2.4300000000000002</v>
      </c>
      <c r="Z7845">
        <v>0.28000000000000003</v>
      </c>
      <c r="AA7845" s="5">
        <f t="shared" si="745"/>
        <v>3.25</v>
      </c>
      <c r="AB7845" s="15" cm="1">
        <f t="array" ref="AB7845">_xlfn.SWITCH(U7845,"夏",122,"冬",90,"春",153,"秋",153,0)</f>
        <v>122</v>
      </c>
      <c r="AC7845" s="16">
        <f t="shared" si="746"/>
        <v>396.5</v>
      </c>
      <c r="AD7845" s="5">
        <f>IFERROR(AA7845/D7845,0)</f>
        <v>3.3978044955567173E-2</v>
      </c>
      <c r="AE7845" s="15">
        <f t="shared" si="747"/>
        <v>0.33424657534246577</v>
      </c>
      <c r="AF7845" s="5">
        <f>IFERROR(AD7845*AE7845*48,0)</f>
        <v>0.54513816783507218</v>
      </c>
    </row>
    <row r="7846" spans="1:32" x14ac:dyDescent="0.15">
      <c r="A7846" s="1"/>
      <c r="B7846" s="1" t="s">
        <v>53</v>
      </c>
      <c r="C7846" s="1" t="s">
        <v>59</v>
      </c>
      <c r="D7846" s="1">
        <v>95.65</v>
      </c>
      <c r="E7846" s="6">
        <v>3.6</v>
      </c>
      <c r="F7846" s="18">
        <v>0.4375</v>
      </c>
      <c r="G7846" s="1">
        <v>25</v>
      </c>
      <c r="H7846" s="1">
        <v>70</v>
      </c>
      <c r="I7846" s="1">
        <v>25.2</v>
      </c>
      <c r="J7846" s="1">
        <v>0.3</v>
      </c>
      <c r="K7846" s="1">
        <v>560</v>
      </c>
      <c r="L7846" s="1">
        <v>580</v>
      </c>
      <c r="M7846" s="6">
        <f t="shared" si="749"/>
        <v>25.321977455591821</v>
      </c>
      <c r="N7846" s="19">
        <v>0.5</v>
      </c>
      <c r="O7846" s="11" cm="1">
        <f t="array" ref="O7846">ROUND(_xlfn.SWITCH(C7846,"建筑专教",IF(S7846&gt;0.1,1.38,1.28),"阶梯教室",IF(S7846&gt;0.1,1.15,1.05),"公共教室",IF(S7846&gt;0.1,1.22,1.12),IF(S7846&gt;0.1,1.2,1.1))+(MOD(ROW()*11,31)/31-0.5)*0.06,2)</f>
        <v>1.19</v>
      </c>
      <c r="P7846" s="12">
        <f t="shared" si="748"/>
        <v>0.15</v>
      </c>
      <c r="Q7846" s="13">
        <f t="shared" si="750"/>
        <v>-1.1560094170352742</v>
      </c>
      <c r="R7846" s="1">
        <v>2.2000000000000002</v>
      </c>
      <c r="S7846" s="1">
        <v>0.45</v>
      </c>
      <c r="T7846" s="1">
        <v>0.42</v>
      </c>
      <c r="U7846" s="4" t="s">
        <v>60</v>
      </c>
      <c r="V7846">
        <v>0.48</v>
      </c>
      <c r="W7846">
        <v>0.4</v>
      </c>
      <c r="X7846">
        <v>0.76</v>
      </c>
      <c r="Y7846">
        <v>2.4300000000000002</v>
      </c>
      <c r="Z7846">
        <v>0.28000000000000003</v>
      </c>
      <c r="AA7846" s="5">
        <f t="shared" si="745"/>
        <v>3.0700000000000003</v>
      </c>
      <c r="AB7846" s="15" cm="1">
        <f t="array" ref="AB7846">_xlfn.SWITCH(U7846,"夏",122,"冬",90,"春",153,"秋",153,0)</f>
        <v>122</v>
      </c>
      <c r="AC7846" s="16">
        <f t="shared" si="746"/>
        <v>374.54</v>
      </c>
      <c r="AD7846" s="5">
        <f>IFERROR(AA7846/D7846,0)</f>
        <v>3.2096184004181912E-2</v>
      </c>
      <c r="AE7846" s="15">
        <f t="shared" si="747"/>
        <v>0.33424657534246577</v>
      </c>
      <c r="AF7846" s="5">
        <f>IFERROR(AD7846*AE7846*48,0)</f>
        <v>0.51494590007805274</v>
      </c>
    </row>
    <row r="7847" spans="1:32" x14ac:dyDescent="0.15">
      <c r="A7847" s="1"/>
      <c r="B7847" s="1" t="s">
        <v>53</v>
      </c>
      <c r="C7847" s="1" t="s">
        <v>59</v>
      </c>
      <c r="D7847" s="1">
        <v>95.65</v>
      </c>
      <c r="E7847" s="6">
        <v>3.6</v>
      </c>
      <c r="F7847" s="18">
        <v>0.45833333333333298</v>
      </c>
      <c r="G7847" s="1">
        <v>25.4</v>
      </c>
      <c r="H7847" s="1">
        <v>68</v>
      </c>
      <c r="I7847" s="1">
        <v>25.6</v>
      </c>
      <c r="J7847" s="1">
        <v>0.3</v>
      </c>
      <c r="K7847" s="1">
        <v>590</v>
      </c>
      <c r="L7847" s="1">
        <v>660</v>
      </c>
      <c r="M7847" s="6">
        <f t="shared" si="749"/>
        <v>25.721488557961266</v>
      </c>
      <c r="N7847" s="19">
        <v>0.5</v>
      </c>
      <c r="O7847" s="11" cm="1">
        <f t="array" ref="O7847">ROUND(_xlfn.SWITCH(C7847,"建筑专教",IF(S7847&gt;0.1,1.38,1.28),"阶梯教室",IF(S7847&gt;0.1,1.15,1.05),"公共教室",IF(S7847&gt;0.1,1.22,1.12),IF(S7847&gt;0.1,1.2,1.1))+(MOD(ROW()*11,31)/31-0.5)*0.06,2)</f>
        <v>1.22</v>
      </c>
      <c r="P7847" s="12">
        <f t="shared" si="748"/>
        <v>0.17</v>
      </c>
      <c r="Q7847" s="13">
        <f t="shared" si="750"/>
        <v>-0.908853615994617</v>
      </c>
      <c r="R7847" s="1">
        <v>2.1</v>
      </c>
      <c r="S7847" s="1">
        <v>0.41</v>
      </c>
      <c r="T7847" s="1">
        <v>0.38</v>
      </c>
      <c r="U7847" s="4" t="s">
        <v>60</v>
      </c>
      <c r="V7847">
        <v>0.48</v>
      </c>
      <c r="W7847">
        <v>0.4</v>
      </c>
      <c r="X7847">
        <v>0.76</v>
      </c>
      <c r="Y7847">
        <v>2.4300000000000002</v>
      </c>
      <c r="Z7847">
        <v>0.28000000000000003</v>
      </c>
      <c r="AA7847" s="5">
        <f t="shared" si="745"/>
        <v>2.89</v>
      </c>
      <c r="AB7847" s="15" cm="1">
        <f t="array" ref="AB7847">_xlfn.SWITCH(U7847,"夏",122,"冬",90,"春",153,"秋",153,0)</f>
        <v>122</v>
      </c>
      <c r="AC7847" s="16">
        <f t="shared" si="746"/>
        <v>352.58000000000004</v>
      </c>
      <c r="AD7847" s="5">
        <f>IFERROR(AA7847/D7847,0)</f>
        <v>3.0214323052796654E-2</v>
      </c>
      <c r="AE7847" s="15">
        <f t="shared" si="747"/>
        <v>0.33424657534246577</v>
      </c>
      <c r="AF7847" s="5">
        <f>IFERROR(AD7847*AE7847*48,0)</f>
        <v>0.48475363232103341</v>
      </c>
    </row>
    <row r="7848" spans="1:32" x14ac:dyDescent="0.15">
      <c r="A7848" s="1"/>
      <c r="B7848" s="1" t="s">
        <v>53</v>
      </c>
      <c r="C7848" s="1" t="s">
        <v>59</v>
      </c>
      <c r="D7848" s="1">
        <v>95.65</v>
      </c>
      <c r="E7848" s="6">
        <v>3.6</v>
      </c>
      <c r="F7848" s="18">
        <v>0.47916666666666702</v>
      </c>
      <c r="G7848" s="1">
        <v>25.8</v>
      </c>
      <c r="H7848" s="1">
        <v>66</v>
      </c>
      <c r="I7848" s="1">
        <v>26</v>
      </c>
      <c r="J7848" s="1">
        <v>0.3</v>
      </c>
      <c r="K7848" s="1">
        <v>620</v>
      </c>
      <c r="L7848" s="1">
        <v>740</v>
      </c>
      <c r="M7848" s="6">
        <f t="shared" si="749"/>
        <v>26.121002267994697</v>
      </c>
      <c r="N7848" s="19">
        <v>0.5</v>
      </c>
      <c r="O7848" s="11" cm="1">
        <f t="array" ref="O7848">ROUND(_xlfn.SWITCH(C7848,"建筑专教",IF(S7848&gt;0.1,1.38,1.28),"阶梯教室",IF(S7848&gt;0.1,1.15,1.05),"公共教室",IF(S7848&gt;0.1,1.22,1.12),IF(S7848&gt;0.1,1.2,1.1))+(MOD(ROW()*11,31)/31-0.5)*0.06,2)</f>
        <v>1.24</v>
      </c>
      <c r="P7848" s="12">
        <f t="shared" si="748"/>
        <v>0.2</v>
      </c>
      <c r="Q7848" s="13">
        <f t="shared" si="750"/>
        <v>-0.70218547549807975</v>
      </c>
      <c r="R7848" s="1">
        <v>2</v>
      </c>
      <c r="S7848" s="1">
        <v>0.37</v>
      </c>
      <c r="T7848" s="1">
        <v>0.34</v>
      </c>
      <c r="U7848" s="4" t="s">
        <v>60</v>
      </c>
      <c r="V7848">
        <v>0.48</v>
      </c>
      <c r="W7848">
        <v>0.4</v>
      </c>
      <c r="X7848">
        <v>0.76</v>
      </c>
      <c r="Y7848">
        <v>2.4300000000000002</v>
      </c>
      <c r="Z7848">
        <v>0.28000000000000003</v>
      </c>
      <c r="AA7848" s="5">
        <f t="shared" ref="AA7848:AA7911" si="751">R7848+S7848+T7848</f>
        <v>2.71</v>
      </c>
      <c r="AB7848" s="15" cm="1">
        <f t="array" ref="AB7848">_xlfn.SWITCH(U7848,"夏",122,"冬",90,"春",153,"秋",153,0)</f>
        <v>122</v>
      </c>
      <c r="AC7848" s="16">
        <f t="shared" ref="AC7848:AC7911" si="752">AA7848*AB7848</f>
        <v>330.62</v>
      </c>
      <c r="AD7848" s="5">
        <f>IFERROR(AA7848/D7848,0)</f>
        <v>2.8332462101411392E-2</v>
      </c>
      <c r="AE7848" s="15">
        <f t="shared" ref="AE7848:AE7911" si="753">IF(U7848="夏",122/365,IF(U7848="冬",90/365,IF(OR(U7848="春",U7848="秋"),153/365,0)))</f>
        <v>0.33424657534246577</v>
      </c>
      <c r="AF7848" s="5">
        <f>IFERROR(AD7848*AE7848*48,0)</f>
        <v>0.45456136456401397</v>
      </c>
    </row>
    <row r="7849" spans="1:32" x14ac:dyDescent="0.15">
      <c r="A7849" s="1"/>
      <c r="B7849" s="1" t="s">
        <v>53</v>
      </c>
      <c r="C7849" s="1" t="s">
        <v>59</v>
      </c>
      <c r="D7849" s="1">
        <v>95.65</v>
      </c>
      <c r="E7849" s="6">
        <v>3.6</v>
      </c>
      <c r="F7849" s="18">
        <v>0.5</v>
      </c>
      <c r="G7849" s="1">
        <v>26.2</v>
      </c>
      <c r="H7849" s="1">
        <v>64</v>
      </c>
      <c r="I7849" s="1">
        <v>26.4</v>
      </c>
      <c r="J7849" s="1">
        <v>0.1</v>
      </c>
      <c r="K7849" s="1">
        <v>650</v>
      </c>
      <c r="L7849" s="1">
        <v>820</v>
      </c>
      <c r="M7849" s="6">
        <f t="shared" si="749"/>
        <v>26.462360226463147</v>
      </c>
      <c r="N7849" s="1">
        <v>0</v>
      </c>
      <c r="O7849" s="1">
        <v>0</v>
      </c>
      <c r="P7849" s="12">
        <f t="shared" si="748"/>
        <v>0</v>
      </c>
      <c r="Q7849" s="1">
        <v>0</v>
      </c>
      <c r="R7849" s="1">
        <v>0</v>
      </c>
      <c r="S7849" s="1">
        <v>0.33</v>
      </c>
      <c r="T7849" s="1">
        <v>0</v>
      </c>
      <c r="U7849" s="4" t="s">
        <v>60</v>
      </c>
      <c r="V7849">
        <v>0.48</v>
      </c>
      <c r="W7849">
        <v>0.4</v>
      </c>
      <c r="X7849">
        <v>0.76</v>
      </c>
      <c r="Y7849">
        <v>2.4300000000000002</v>
      </c>
      <c r="Z7849">
        <v>0.28000000000000003</v>
      </c>
      <c r="AA7849" s="5">
        <f t="shared" si="751"/>
        <v>0.33</v>
      </c>
      <c r="AB7849" s="15" cm="1">
        <f t="array" ref="AB7849">_xlfn.SWITCH(U7849,"夏",122,"冬",90,"春",153,"秋",153,0)</f>
        <v>122</v>
      </c>
      <c r="AC7849" s="16">
        <f t="shared" si="752"/>
        <v>40.260000000000005</v>
      </c>
      <c r="AD7849" s="5">
        <f>IFERROR(AA7849/D7849,0)</f>
        <v>3.4500784108729742E-3</v>
      </c>
      <c r="AE7849" s="15">
        <f t="shared" si="753"/>
        <v>0.33424657534246577</v>
      </c>
      <c r="AF7849" s="5">
        <f>IFERROR(AD7849*AE7849*48,0)</f>
        <v>5.5352490887868866E-2</v>
      </c>
    </row>
    <row r="7850" spans="1:32" x14ac:dyDescent="0.15">
      <c r="A7850" s="1"/>
      <c r="B7850" s="1" t="s">
        <v>53</v>
      </c>
      <c r="C7850" s="1" t="s">
        <v>59</v>
      </c>
      <c r="D7850" s="1">
        <v>95.65</v>
      </c>
      <c r="E7850" s="6">
        <v>3.6</v>
      </c>
      <c r="F7850" s="18">
        <v>0.52083333333333304</v>
      </c>
      <c r="G7850" s="1">
        <v>26.6</v>
      </c>
      <c r="H7850" s="1">
        <v>62</v>
      </c>
      <c r="I7850" s="1">
        <v>26.8</v>
      </c>
      <c r="J7850" s="1">
        <v>0.1</v>
      </c>
      <c r="K7850" s="1">
        <v>680</v>
      </c>
      <c r="L7850" s="1">
        <v>900</v>
      </c>
      <c r="M7850" s="6">
        <f t="shared" si="749"/>
        <v>26.862111179744886</v>
      </c>
      <c r="N7850" s="1">
        <v>0</v>
      </c>
      <c r="O7850" s="1">
        <v>0</v>
      </c>
      <c r="P7850" s="12">
        <f t="shared" si="748"/>
        <v>0</v>
      </c>
      <c r="Q7850" s="1">
        <v>0</v>
      </c>
      <c r="R7850" s="1">
        <v>0</v>
      </c>
      <c r="S7850" s="1">
        <v>0.28999999999999998</v>
      </c>
      <c r="T7850" s="1">
        <v>0</v>
      </c>
      <c r="U7850" s="4" t="s">
        <v>60</v>
      </c>
      <c r="V7850">
        <v>0.48</v>
      </c>
      <c r="W7850">
        <v>0.4</v>
      </c>
      <c r="X7850">
        <v>0.76</v>
      </c>
      <c r="Y7850">
        <v>2.4300000000000002</v>
      </c>
      <c r="Z7850">
        <v>0.28000000000000003</v>
      </c>
      <c r="AA7850" s="5">
        <f t="shared" si="751"/>
        <v>0.28999999999999998</v>
      </c>
      <c r="AB7850" s="15" cm="1">
        <f t="array" ref="AB7850">_xlfn.SWITCH(U7850,"夏",122,"冬",90,"春",153,"秋",153,0)</f>
        <v>122</v>
      </c>
      <c r="AC7850" s="16">
        <f t="shared" si="752"/>
        <v>35.379999999999995</v>
      </c>
      <c r="AD7850" s="5">
        <f>IFERROR(AA7850/D7850,0)</f>
        <v>3.0318870883429164E-3</v>
      </c>
      <c r="AE7850" s="15">
        <f t="shared" si="753"/>
        <v>0.33424657534246577</v>
      </c>
      <c r="AF7850" s="5">
        <f>IFERROR(AD7850*AE7850*48,0)</f>
        <v>4.8643098052975668E-2</v>
      </c>
    </row>
    <row r="7851" spans="1:32" x14ac:dyDescent="0.15">
      <c r="A7851" s="1"/>
      <c r="B7851" s="1" t="s">
        <v>53</v>
      </c>
      <c r="C7851" s="1" t="s">
        <v>59</v>
      </c>
      <c r="D7851" s="1">
        <v>95.65</v>
      </c>
      <c r="E7851" s="6">
        <v>3.6</v>
      </c>
      <c r="F7851" s="18">
        <v>0.54166666666666696</v>
      </c>
      <c r="G7851" s="1">
        <v>27</v>
      </c>
      <c r="H7851" s="1">
        <v>60</v>
      </c>
      <c r="I7851" s="1">
        <v>27.2</v>
      </c>
      <c r="J7851" s="1">
        <v>0.1</v>
      </c>
      <c r="K7851" s="1">
        <v>710</v>
      </c>
      <c r="L7851" s="1">
        <v>980</v>
      </c>
      <c r="M7851" s="6">
        <f t="shared" si="749"/>
        <v>27.261863457004154</v>
      </c>
      <c r="N7851" s="1">
        <v>0</v>
      </c>
      <c r="O7851" s="1">
        <v>0</v>
      </c>
      <c r="P7851" s="12">
        <f t="shared" si="748"/>
        <v>0</v>
      </c>
      <c r="Q7851" s="1">
        <v>0</v>
      </c>
      <c r="R7851" s="1">
        <v>0</v>
      </c>
      <c r="S7851" s="1">
        <v>0.25</v>
      </c>
      <c r="T7851" s="1">
        <v>0</v>
      </c>
      <c r="U7851" s="4" t="s">
        <v>60</v>
      </c>
      <c r="V7851">
        <v>0.48</v>
      </c>
      <c r="W7851">
        <v>0.4</v>
      </c>
      <c r="X7851">
        <v>0.76</v>
      </c>
      <c r="Y7851">
        <v>2.4300000000000002</v>
      </c>
      <c r="Z7851">
        <v>0.28000000000000003</v>
      </c>
      <c r="AA7851" s="5">
        <f t="shared" si="751"/>
        <v>0.25</v>
      </c>
      <c r="AB7851" s="15" cm="1">
        <f t="array" ref="AB7851">_xlfn.SWITCH(U7851,"夏",122,"冬",90,"春",153,"秋",153,0)</f>
        <v>122</v>
      </c>
      <c r="AC7851" s="16">
        <f t="shared" si="752"/>
        <v>30.5</v>
      </c>
      <c r="AD7851" s="5">
        <f>IFERROR(AA7851/D7851,0)</f>
        <v>2.6136957658128594E-3</v>
      </c>
      <c r="AE7851" s="15">
        <f t="shared" si="753"/>
        <v>0.33424657534246577</v>
      </c>
      <c r="AF7851" s="5">
        <f>IFERROR(AD7851*AE7851*48,0)</f>
        <v>4.1933705218082484E-2</v>
      </c>
    </row>
    <row r="7852" spans="1:32" x14ac:dyDescent="0.15">
      <c r="A7852" s="1"/>
      <c r="B7852" s="1" t="s">
        <v>53</v>
      </c>
      <c r="C7852" s="1" t="s">
        <v>59</v>
      </c>
      <c r="D7852" s="1">
        <v>95.65</v>
      </c>
      <c r="E7852" s="6">
        <v>3.6</v>
      </c>
      <c r="F7852" s="18">
        <v>0.5625</v>
      </c>
      <c r="G7852" s="1">
        <v>27.4</v>
      </c>
      <c r="H7852" s="1">
        <v>58</v>
      </c>
      <c r="I7852" s="1">
        <v>27.6</v>
      </c>
      <c r="J7852" s="1">
        <v>0.3</v>
      </c>
      <c r="K7852" s="1">
        <v>740</v>
      </c>
      <c r="L7852" s="1">
        <v>1060</v>
      </c>
      <c r="M7852" s="6">
        <f t="shared" si="749"/>
        <v>27.719082839872044</v>
      </c>
      <c r="N7852" s="19">
        <v>0.5</v>
      </c>
      <c r="O7852" s="11" cm="1">
        <f t="array" ref="O7852">ROUND(_xlfn.SWITCH(C7852,"建筑专教",IF(S7852&gt;0.1,1.38,1.28),"阶梯教室",IF(S7852&gt;0.1,1.15,1.05),"公共教室",IF(S7852&gt;0.1,1.22,1.12),IF(S7852&gt;0.1,1.2,1.1))+(MOD(ROW()*11,31)/31-0.5)*0.06,2)</f>
        <v>1.2</v>
      </c>
      <c r="P7852" s="12">
        <f t="shared" si="748"/>
        <v>0.31</v>
      </c>
      <c r="Q7852" s="13">
        <f t="shared" si="750"/>
        <v>-0.1954640864268358</v>
      </c>
      <c r="R7852" s="1">
        <v>2.0499999999999998</v>
      </c>
      <c r="S7852" s="1">
        <v>0.21</v>
      </c>
      <c r="T7852" s="1">
        <v>0.3</v>
      </c>
      <c r="U7852" s="4" t="s">
        <v>60</v>
      </c>
      <c r="V7852">
        <v>0.48</v>
      </c>
      <c r="W7852">
        <v>0.4</v>
      </c>
      <c r="X7852">
        <v>0.76</v>
      </c>
      <c r="Y7852">
        <v>2.4300000000000002</v>
      </c>
      <c r="Z7852">
        <v>0.28000000000000003</v>
      </c>
      <c r="AA7852" s="5">
        <f t="shared" si="751"/>
        <v>2.5599999999999996</v>
      </c>
      <c r="AB7852" s="15" cm="1">
        <f t="array" ref="AB7852">_xlfn.SWITCH(U7852,"夏",122,"冬",90,"春",153,"秋",153,0)</f>
        <v>122</v>
      </c>
      <c r="AC7852" s="16">
        <f t="shared" si="752"/>
        <v>312.31999999999994</v>
      </c>
      <c r="AD7852" s="5">
        <f>IFERROR(AA7852/D7852,0)</f>
        <v>2.6764244641923673E-2</v>
      </c>
      <c r="AE7852" s="15">
        <f t="shared" si="753"/>
        <v>0.33424657534246577</v>
      </c>
      <c r="AF7852" s="5">
        <f>IFERROR(AD7852*AE7852*48,0)</f>
        <v>0.42940114143316449</v>
      </c>
    </row>
    <row r="7853" spans="1:32" x14ac:dyDescent="0.15">
      <c r="A7853" s="1"/>
      <c r="B7853" s="1" t="s">
        <v>53</v>
      </c>
      <c r="C7853" s="1" t="s">
        <v>59</v>
      </c>
      <c r="D7853" s="1">
        <v>95.65</v>
      </c>
      <c r="E7853" s="6">
        <v>3.6</v>
      </c>
      <c r="F7853" s="18">
        <v>0.58333333333333304</v>
      </c>
      <c r="G7853" s="1">
        <v>27.8</v>
      </c>
      <c r="H7853" s="1">
        <v>56</v>
      </c>
      <c r="I7853" s="1">
        <v>28</v>
      </c>
      <c r="J7853" s="1">
        <v>0.3</v>
      </c>
      <c r="K7853" s="1">
        <v>770</v>
      </c>
      <c r="L7853" s="1">
        <v>1140</v>
      </c>
      <c r="M7853" s="6">
        <f t="shared" si="749"/>
        <v>28.118609330749223</v>
      </c>
      <c r="N7853" s="19">
        <v>0.5</v>
      </c>
      <c r="O7853" s="11" cm="1">
        <f t="array" ref="O7853">ROUND(_xlfn.SWITCH(C7853,"建筑专教",IF(S7853&gt;0.1,1.38,1.28),"阶梯教室",IF(S7853&gt;0.1,1.15,1.05),"公共教室",IF(S7853&gt;0.1,1.22,1.12),IF(S7853&gt;0.1,1.2,1.1))+(MOD(ROW()*11,31)/31-0.5)*0.06,2)</f>
        <v>1.22</v>
      </c>
      <c r="P7853" s="12">
        <f t="shared" si="748"/>
        <v>0.34</v>
      </c>
      <c r="Q7853" s="13">
        <f t="shared" si="750"/>
        <v>1.5941827555181808E-3</v>
      </c>
      <c r="R7853" s="1">
        <v>2.15</v>
      </c>
      <c r="S7853" s="1">
        <v>0.17</v>
      </c>
      <c r="T7853" s="1">
        <v>0.34</v>
      </c>
      <c r="U7853" s="4" t="s">
        <v>60</v>
      </c>
      <c r="V7853">
        <v>0.48</v>
      </c>
      <c r="W7853">
        <v>0.4</v>
      </c>
      <c r="X7853">
        <v>0.76</v>
      </c>
      <c r="Y7853">
        <v>2.4300000000000002</v>
      </c>
      <c r="Z7853">
        <v>0.28000000000000003</v>
      </c>
      <c r="AA7853" s="5">
        <f t="shared" si="751"/>
        <v>2.6599999999999997</v>
      </c>
      <c r="AB7853" s="15" cm="1">
        <f t="array" ref="AB7853">_xlfn.SWITCH(U7853,"夏",122,"冬",90,"春",153,"秋",153,0)</f>
        <v>122</v>
      </c>
      <c r="AC7853" s="16">
        <f t="shared" si="752"/>
        <v>324.52</v>
      </c>
      <c r="AD7853" s="5">
        <f>IFERROR(AA7853/D7853,0)</f>
        <v>2.7809722948248818E-2</v>
      </c>
      <c r="AE7853" s="15">
        <f t="shared" si="753"/>
        <v>0.33424657534246577</v>
      </c>
      <c r="AF7853" s="5">
        <f>IFERROR(AD7853*AE7853*48,0)</f>
        <v>0.4461746235203975</v>
      </c>
    </row>
    <row r="7854" spans="1:32" x14ac:dyDescent="0.15">
      <c r="A7854" s="1"/>
      <c r="B7854" s="1" t="s">
        <v>53</v>
      </c>
      <c r="C7854" s="1" t="s">
        <v>59</v>
      </c>
      <c r="D7854" s="1">
        <v>95.65</v>
      </c>
      <c r="E7854" s="6">
        <v>3.6</v>
      </c>
      <c r="F7854" s="18">
        <v>0.60416666666666696</v>
      </c>
      <c r="G7854" s="1">
        <v>28.2</v>
      </c>
      <c r="H7854" s="1">
        <v>54</v>
      </c>
      <c r="I7854" s="1">
        <v>28.4</v>
      </c>
      <c r="J7854" s="1">
        <v>0.3</v>
      </c>
      <c r="K7854" s="1">
        <v>800</v>
      </c>
      <c r="L7854" s="1">
        <v>1220</v>
      </c>
      <c r="M7854" s="6">
        <f t="shared" si="749"/>
        <v>28.518138327249119</v>
      </c>
      <c r="N7854" s="19">
        <v>0.5</v>
      </c>
      <c r="O7854" s="11" cm="1">
        <f t="array" ref="O7854">ROUND(_xlfn.SWITCH(C7854,"建筑专教",IF(S7854&gt;0.1,1.38,1.28),"阶梯教室",IF(S7854&gt;0.1,1.15,1.05),"公共教室",IF(S7854&gt;0.1,1.22,1.12),IF(S7854&gt;0.1,1.2,1.1))+(MOD(ROW()*11,31)/31-0.5)*0.06,2)</f>
        <v>1.24</v>
      </c>
      <c r="P7854" s="12">
        <f t="shared" si="748"/>
        <v>0.37</v>
      </c>
      <c r="Q7854" s="13">
        <f t="shared" si="750"/>
        <v>0.19130533479444647</v>
      </c>
      <c r="R7854" s="1">
        <v>2.25</v>
      </c>
      <c r="S7854" s="1">
        <v>0.13</v>
      </c>
      <c r="T7854" s="1">
        <v>0.38</v>
      </c>
      <c r="U7854" s="4" t="s">
        <v>60</v>
      </c>
      <c r="V7854">
        <v>0.48</v>
      </c>
      <c r="W7854">
        <v>0.4</v>
      </c>
      <c r="X7854">
        <v>0.76</v>
      </c>
      <c r="Y7854">
        <v>2.4300000000000002</v>
      </c>
      <c r="Z7854">
        <v>0.28000000000000003</v>
      </c>
      <c r="AA7854" s="5">
        <f t="shared" si="751"/>
        <v>2.76</v>
      </c>
      <c r="AB7854" s="15" cm="1">
        <f t="array" ref="AB7854">_xlfn.SWITCH(U7854,"夏",122,"冬",90,"春",153,"秋",153,0)</f>
        <v>122</v>
      </c>
      <c r="AC7854" s="16">
        <f t="shared" si="752"/>
        <v>336.71999999999997</v>
      </c>
      <c r="AD7854" s="5">
        <f>IFERROR(AA7854/D7854,0)</f>
        <v>2.8855201254573963E-2</v>
      </c>
      <c r="AE7854" s="15">
        <f t="shared" si="753"/>
        <v>0.33424657534246577</v>
      </c>
      <c r="AF7854" s="5">
        <f>IFERROR(AD7854*AE7854*48,0)</f>
        <v>0.4629481056076305</v>
      </c>
    </row>
    <row r="7855" spans="1:32" x14ac:dyDescent="0.15">
      <c r="A7855" s="1"/>
      <c r="B7855" s="1" t="s">
        <v>53</v>
      </c>
      <c r="C7855" s="1" t="s">
        <v>59</v>
      </c>
      <c r="D7855" s="1">
        <v>95.65</v>
      </c>
      <c r="E7855" s="6">
        <v>3.6</v>
      </c>
      <c r="F7855" s="18">
        <v>0.625</v>
      </c>
      <c r="G7855" s="1">
        <v>28.6</v>
      </c>
      <c r="H7855" s="1">
        <v>52</v>
      </c>
      <c r="I7855" s="1">
        <v>28.8</v>
      </c>
      <c r="J7855" s="1">
        <v>0.3</v>
      </c>
      <c r="K7855" s="1">
        <v>830</v>
      </c>
      <c r="L7855" s="1">
        <v>1300</v>
      </c>
      <c r="M7855" s="6">
        <f t="shared" si="749"/>
        <v>28.917669812834049</v>
      </c>
      <c r="N7855" s="19">
        <v>0.5</v>
      </c>
      <c r="O7855" s="11" cm="1">
        <f t="array" ref="O7855">ROUND(_xlfn.SWITCH(C7855,"建筑专教",IF(S7855&gt;0.1,1.38,1.28),"阶梯教室",IF(S7855&gt;0.1,1.15,1.05),"公共教室",IF(S7855&gt;0.1,1.22,1.12),IF(S7855&gt;0.1,1.2,1.1))+(MOD(ROW()*11,31)/31-0.5)*0.06,2)</f>
        <v>1.1100000000000001</v>
      </c>
      <c r="P7855" s="12">
        <f t="shared" si="748"/>
        <v>0.39</v>
      </c>
      <c r="Q7855" s="13">
        <f t="shared" si="750"/>
        <v>8.4332422968075221E-2</v>
      </c>
      <c r="R7855" s="1">
        <v>2.25</v>
      </c>
      <c r="S7855" s="1">
        <v>0.09</v>
      </c>
      <c r="T7855" s="1">
        <v>0.42</v>
      </c>
      <c r="U7855" s="4" t="s">
        <v>60</v>
      </c>
      <c r="V7855">
        <v>0.48</v>
      </c>
      <c r="W7855">
        <v>0.4</v>
      </c>
      <c r="X7855">
        <v>0.76</v>
      </c>
      <c r="Y7855">
        <v>2.4300000000000002</v>
      </c>
      <c r="Z7855">
        <v>0.28000000000000003</v>
      </c>
      <c r="AA7855" s="5">
        <f t="shared" si="751"/>
        <v>2.76</v>
      </c>
      <c r="AB7855" s="15" cm="1">
        <f t="array" ref="AB7855">_xlfn.SWITCH(U7855,"夏",122,"冬",90,"春",153,"秋",153,0)</f>
        <v>122</v>
      </c>
      <c r="AC7855" s="16">
        <f t="shared" si="752"/>
        <v>336.71999999999997</v>
      </c>
      <c r="AD7855" s="5">
        <f>IFERROR(AA7855/D7855,0)</f>
        <v>2.8855201254573963E-2</v>
      </c>
      <c r="AE7855" s="15">
        <f t="shared" si="753"/>
        <v>0.33424657534246577</v>
      </c>
      <c r="AF7855" s="5">
        <f>IFERROR(AD7855*AE7855*48,0)</f>
        <v>0.4629481056076305</v>
      </c>
    </row>
    <row r="7856" spans="1:32" x14ac:dyDescent="0.15">
      <c r="A7856" s="1"/>
      <c r="B7856" s="1" t="s">
        <v>53</v>
      </c>
      <c r="C7856" s="1" t="s">
        <v>59</v>
      </c>
      <c r="D7856" s="1">
        <v>95.65</v>
      </c>
      <c r="E7856" s="6">
        <v>3.6</v>
      </c>
      <c r="F7856" s="18">
        <v>0.64583333333333304</v>
      </c>
      <c r="G7856" s="1">
        <v>29</v>
      </c>
      <c r="H7856" s="1">
        <v>50</v>
      </c>
      <c r="I7856" s="1">
        <v>29.2</v>
      </c>
      <c r="J7856" s="1">
        <v>0.3</v>
      </c>
      <c r="K7856" s="1">
        <v>860</v>
      </c>
      <c r="L7856" s="1">
        <v>1380</v>
      </c>
      <c r="M7856" s="6">
        <f t="shared" si="749"/>
        <v>29.317203771096558</v>
      </c>
      <c r="N7856" s="19">
        <v>0.5</v>
      </c>
      <c r="O7856" s="11" cm="1">
        <f t="array" ref="O7856">ROUND(_xlfn.SWITCH(C7856,"建筑专教",IF(S7856&gt;0.1,1.38,1.28),"阶梯教室",IF(S7856&gt;0.1,1.15,1.05),"公共教室",IF(S7856&gt;0.1,1.22,1.12),IF(S7856&gt;0.1,1.2,1.1))+(MOD(ROW()*11,31)/31-0.5)*0.06,2)</f>
        <v>1.1299999999999999</v>
      </c>
      <c r="P7856" s="12">
        <f t="shared" si="748"/>
        <v>0.42</v>
      </c>
      <c r="Q7856" s="13">
        <f t="shared" si="750"/>
        <v>0.29404041444356827</v>
      </c>
      <c r="R7856" s="1">
        <v>2.15</v>
      </c>
      <c r="S7856" s="1">
        <v>0.05</v>
      </c>
      <c r="T7856" s="1">
        <v>0.46</v>
      </c>
      <c r="U7856" s="4" t="s">
        <v>60</v>
      </c>
      <c r="V7856">
        <v>0.48</v>
      </c>
      <c r="W7856">
        <v>0.4</v>
      </c>
      <c r="X7856">
        <v>0.76</v>
      </c>
      <c r="Y7856">
        <v>2.4300000000000002</v>
      </c>
      <c r="Z7856">
        <v>0.28000000000000003</v>
      </c>
      <c r="AA7856" s="5">
        <f t="shared" si="751"/>
        <v>2.6599999999999997</v>
      </c>
      <c r="AB7856" s="15" cm="1">
        <f t="array" ref="AB7856">_xlfn.SWITCH(U7856,"夏",122,"冬",90,"春",153,"秋",153,0)</f>
        <v>122</v>
      </c>
      <c r="AC7856" s="16">
        <f t="shared" si="752"/>
        <v>324.52</v>
      </c>
      <c r="AD7856" s="5">
        <f>IFERROR(AA7856/D7856,0)</f>
        <v>2.7809722948248818E-2</v>
      </c>
      <c r="AE7856" s="15">
        <f t="shared" si="753"/>
        <v>0.33424657534246577</v>
      </c>
      <c r="AF7856" s="5">
        <f>IFERROR(AD7856*AE7856*48,0)</f>
        <v>0.4461746235203975</v>
      </c>
    </row>
    <row r="7857" spans="1:32" x14ac:dyDescent="0.15">
      <c r="A7857" s="1"/>
      <c r="B7857" s="1" t="s">
        <v>53</v>
      </c>
      <c r="C7857" s="1" t="s">
        <v>59</v>
      </c>
      <c r="D7857" s="1">
        <v>95.65</v>
      </c>
      <c r="E7857" s="6">
        <v>3.6</v>
      </c>
      <c r="F7857" s="18">
        <v>0.66666666666666696</v>
      </c>
      <c r="G7857" s="1">
        <v>29.4</v>
      </c>
      <c r="H7857" s="1">
        <v>48</v>
      </c>
      <c r="I7857" s="1">
        <v>29.6</v>
      </c>
      <c r="J7857" s="1">
        <v>0.3</v>
      </c>
      <c r="K7857" s="1">
        <v>890</v>
      </c>
      <c r="L7857" s="1">
        <v>1460</v>
      </c>
      <c r="M7857" s="6">
        <f t="shared" si="749"/>
        <v>29.716740185758738</v>
      </c>
      <c r="N7857" s="19">
        <v>0.5</v>
      </c>
      <c r="O7857" s="11" cm="1">
        <f t="array" ref="O7857">ROUND(_xlfn.SWITCH(C7857,"建筑专教",IF(S7857&gt;0.1,1.38,1.28),"阶梯教室",IF(S7857&gt;0.1,1.15,1.05),"公共教室",IF(S7857&gt;0.1,1.22,1.12),IF(S7857&gt;0.1,1.2,1.1))+(MOD(ROW()*11,31)/31-0.5)*0.06,2)</f>
        <v>1.1499999999999999</v>
      </c>
      <c r="P7857" s="12">
        <f t="shared" si="748"/>
        <v>0.45</v>
      </c>
      <c r="Q7857" s="13">
        <f t="shared" si="750"/>
        <v>0.49513252183065254</v>
      </c>
      <c r="R7857" s="1">
        <v>2.0499999999999998</v>
      </c>
      <c r="S7857" s="1">
        <v>0.01</v>
      </c>
      <c r="T7857" s="1">
        <v>0.5</v>
      </c>
      <c r="U7857" s="4" t="s">
        <v>60</v>
      </c>
      <c r="V7857">
        <v>0.48</v>
      </c>
      <c r="W7857">
        <v>0.4</v>
      </c>
      <c r="X7857">
        <v>0.76</v>
      </c>
      <c r="Y7857">
        <v>2.4300000000000002</v>
      </c>
      <c r="Z7857">
        <v>0.28000000000000003</v>
      </c>
      <c r="AA7857" s="5">
        <f t="shared" si="751"/>
        <v>2.5599999999999996</v>
      </c>
      <c r="AB7857" s="15" cm="1">
        <f t="array" ref="AB7857">_xlfn.SWITCH(U7857,"夏",122,"冬",90,"春",153,"秋",153,0)</f>
        <v>122</v>
      </c>
      <c r="AC7857" s="16">
        <f t="shared" si="752"/>
        <v>312.31999999999994</v>
      </c>
      <c r="AD7857" s="5">
        <f>IFERROR(AA7857/D7857,0)</f>
        <v>2.6764244641923673E-2</v>
      </c>
      <c r="AE7857" s="15">
        <f t="shared" si="753"/>
        <v>0.33424657534246577</v>
      </c>
      <c r="AF7857" s="5">
        <f>IFERROR(AD7857*AE7857*48,0)</f>
        <v>0.42940114143316449</v>
      </c>
    </row>
    <row r="7858" spans="1:32" x14ac:dyDescent="0.15">
      <c r="A7858" s="1"/>
      <c r="B7858" s="1" t="s">
        <v>53</v>
      </c>
      <c r="C7858" s="1" t="s">
        <v>59</v>
      </c>
      <c r="D7858" s="1">
        <v>95.65</v>
      </c>
      <c r="E7858" s="6">
        <v>3.6</v>
      </c>
      <c r="F7858" s="18">
        <v>0.6875</v>
      </c>
      <c r="G7858" s="1">
        <v>29.8</v>
      </c>
      <c r="H7858" s="1">
        <v>46</v>
      </c>
      <c r="I7858" s="1">
        <v>30</v>
      </c>
      <c r="J7858" s="1">
        <v>0.3</v>
      </c>
      <c r="K7858" s="1">
        <v>920</v>
      </c>
      <c r="L7858" s="1">
        <v>1540</v>
      </c>
      <c r="M7858" s="6">
        <f t="shared" si="749"/>
        <v>30.116279040671316</v>
      </c>
      <c r="N7858" s="19">
        <v>0.5</v>
      </c>
      <c r="O7858" s="11" cm="1">
        <f t="array" ref="O7858">ROUND(_xlfn.SWITCH(C7858,"建筑专教",IF(S7858&gt;0.1,1.38,1.28),"阶梯教室",IF(S7858&gt;0.1,1.15,1.05),"公共教室",IF(S7858&gt;0.1,1.22,1.12),IF(S7858&gt;0.1,1.2,1.1))+(MOD(ROW()*11,31)/31-0.5)*0.06,2)</f>
        <v>1.1100000000000001</v>
      </c>
      <c r="P7858" s="12">
        <f t="shared" si="748"/>
        <v>0.48</v>
      </c>
      <c r="Q7858" s="13">
        <f t="shared" si="750"/>
        <v>0.5922622075077234</v>
      </c>
      <c r="R7858" s="1">
        <v>0</v>
      </c>
      <c r="S7858" s="1">
        <v>0</v>
      </c>
      <c r="T7858" s="1">
        <v>0.46</v>
      </c>
      <c r="U7858" s="4" t="s">
        <v>60</v>
      </c>
      <c r="V7858">
        <v>0.48</v>
      </c>
      <c r="W7858">
        <v>0.4</v>
      </c>
      <c r="X7858">
        <v>0.76</v>
      </c>
      <c r="Y7858">
        <v>2.4300000000000002</v>
      </c>
      <c r="Z7858">
        <v>0.28000000000000003</v>
      </c>
      <c r="AA7858" s="5">
        <f t="shared" si="751"/>
        <v>0.46</v>
      </c>
      <c r="AB7858" s="15" cm="1">
        <f t="array" ref="AB7858">_xlfn.SWITCH(U7858,"夏",122,"冬",90,"春",153,"秋",153,0)</f>
        <v>122</v>
      </c>
      <c r="AC7858" s="16">
        <f t="shared" si="752"/>
        <v>56.120000000000005</v>
      </c>
      <c r="AD7858" s="5">
        <f>IFERROR(AA7858/D7858,0)</f>
        <v>4.8092002090956614E-3</v>
      </c>
      <c r="AE7858" s="15">
        <f t="shared" si="753"/>
        <v>0.33424657534246577</v>
      </c>
      <c r="AF7858" s="5">
        <f>IFERROR(AD7858*AE7858*48,0)</f>
        <v>7.7158017601271764E-2</v>
      </c>
    </row>
    <row r="7859" spans="1:32" x14ac:dyDescent="0.15">
      <c r="A7859" s="1"/>
      <c r="B7859" s="1" t="s">
        <v>53</v>
      </c>
      <c r="C7859" s="1" t="s">
        <v>59</v>
      </c>
      <c r="D7859" s="1">
        <v>95.65</v>
      </c>
      <c r="E7859" s="6">
        <v>3.6</v>
      </c>
      <c r="F7859" s="18">
        <v>0.70833333333333304</v>
      </c>
      <c r="G7859" s="1">
        <v>29.8</v>
      </c>
      <c r="H7859" s="1">
        <v>46</v>
      </c>
      <c r="I7859" s="1">
        <v>30</v>
      </c>
      <c r="J7859" s="1">
        <v>0.1</v>
      </c>
      <c r="K7859" s="1">
        <v>950</v>
      </c>
      <c r="L7859" s="1">
        <v>1620</v>
      </c>
      <c r="M7859" s="6">
        <f t="shared" si="749"/>
        <v>30.060165740160187</v>
      </c>
      <c r="N7859" s="19">
        <v>0.5</v>
      </c>
      <c r="O7859" s="11" cm="1">
        <f t="array" ref="O7859">ROUND(_xlfn.SWITCH(C7859,"建筑专教",IF(S7859&gt;0.1,1.38,1.28),"阶梯教室",IF(S7859&gt;0.1,1.15,1.05),"公共教室",IF(S7859&gt;0.1,1.22,1.12),IF(S7859&gt;0.1,1.2,1.1))+(MOD(ROW()*11,31)/31-0.5)*0.06,2)</f>
        <v>1.1299999999999999</v>
      </c>
      <c r="P7859" s="12">
        <f t="shared" si="748"/>
        <v>0.5</v>
      </c>
      <c r="Q7859" s="13">
        <f t="shared" si="750"/>
        <v>1.1032730965603708</v>
      </c>
      <c r="R7859" s="1">
        <v>0</v>
      </c>
      <c r="S7859" s="1">
        <v>0</v>
      </c>
      <c r="T7859" s="1">
        <v>0.42</v>
      </c>
      <c r="U7859" s="4" t="s">
        <v>60</v>
      </c>
      <c r="V7859">
        <v>0.48</v>
      </c>
      <c r="W7859">
        <v>0.4</v>
      </c>
      <c r="X7859">
        <v>0.76</v>
      </c>
      <c r="Y7859">
        <v>2.4300000000000002</v>
      </c>
      <c r="Z7859">
        <v>0.28000000000000003</v>
      </c>
      <c r="AA7859" s="5">
        <f t="shared" si="751"/>
        <v>0.42</v>
      </c>
      <c r="AB7859" s="15" cm="1">
        <f t="array" ref="AB7859">_xlfn.SWITCH(U7859,"夏",122,"冬",90,"春",153,"秋",153,0)</f>
        <v>122</v>
      </c>
      <c r="AC7859" s="16">
        <f t="shared" si="752"/>
        <v>51.239999999999995</v>
      </c>
      <c r="AD7859" s="5">
        <f>IFERROR(AA7859/D7859,0)</f>
        <v>4.3910088865656031E-3</v>
      </c>
      <c r="AE7859" s="15">
        <f t="shared" si="753"/>
        <v>0.33424657534246577</v>
      </c>
      <c r="AF7859" s="5">
        <f>IFERROR(AD7859*AE7859*48,0)</f>
        <v>7.0448624766378559E-2</v>
      </c>
    </row>
    <row r="7860" spans="1:32" x14ac:dyDescent="0.15">
      <c r="A7860" s="1"/>
      <c r="B7860" s="1" t="s">
        <v>53</v>
      </c>
      <c r="C7860" s="1" t="s">
        <v>59</v>
      </c>
      <c r="D7860" s="1">
        <v>95.65</v>
      </c>
      <c r="E7860" s="6">
        <v>3.6</v>
      </c>
      <c r="F7860" s="18">
        <v>0.72916666666666696</v>
      </c>
      <c r="G7860" s="1">
        <v>29.4</v>
      </c>
      <c r="H7860" s="1">
        <v>48</v>
      </c>
      <c r="I7860" s="1">
        <v>29.6</v>
      </c>
      <c r="J7860" s="1">
        <v>0.1</v>
      </c>
      <c r="K7860" s="1">
        <v>980</v>
      </c>
      <c r="L7860" s="1">
        <v>1700</v>
      </c>
      <c r="M7860" s="6">
        <f t="shared" si="749"/>
        <v>29.660404437109207</v>
      </c>
      <c r="N7860" s="19">
        <v>0.5</v>
      </c>
      <c r="O7860" s="11" cm="1">
        <f t="array" ref="O7860">ROUND(_xlfn.SWITCH(C7860,"建筑专教",IF(S7860&gt;0.1,1.38,1.28),"阶梯教室",IF(S7860&gt;0.1,1.15,1.05),"公共教室",IF(S7860&gt;0.1,1.22,1.12),IF(S7860&gt;0.1,1.2,1.1))+(MOD(ROW()*11,31)/31-0.5)*0.06,2)</f>
        <v>1.0900000000000001</v>
      </c>
      <c r="P7860" s="12">
        <f t="shared" si="748"/>
        <v>0.53</v>
      </c>
      <c r="Q7860" s="13">
        <f t="shared" si="750"/>
        <v>0.92624501447441598</v>
      </c>
      <c r="R7860" s="1">
        <v>0</v>
      </c>
      <c r="S7860" s="1">
        <v>0</v>
      </c>
      <c r="T7860" s="1">
        <v>0.38</v>
      </c>
      <c r="U7860" s="4" t="s">
        <v>60</v>
      </c>
      <c r="V7860">
        <v>0.48</v>
      </c>
      <c r="W7860">
        <v>0.4</v>
      </c>
      <c r="X7860">
        <v>0.76</v>
      </c>
      <c r="Y7860">
        <v>2.4300000000000002</v>
      </c>
      <c r="Z7860">
        <v>0.28000000000000003</v>
      </c>
      <c r="AA7860" s="5">
        <f t="shared" si="751"/>
        <v>0.38</v>
      </c>
      <c r="AB7860" s="15" cm="1">
        <f t="array" ref="AB7860">_xlfn.SWITCH(U7860,"夏",122,"冬",90,"春",153,"秋",153,0)</f>
        <v>122</v>
      </c>
      <c r="AC7860" s="16">
        <f t="shared" si="752"/>
        <v>46.36</v>
      </c>
      <c r="AD7860" s="5">
        <f>IFERROR(AA7860/D7860,0)</f>
        <v>3.9728175640355457E-3</v>
      </c>
      <c r="AE7860" s="15">
        <f t="shared" si="753"/>
        <v>0.33424657534246577</v>
      </c>
      <c r="AF7860" s="5">
        <f>IFERROR(AD7860*AE7860*48,0)</f>
        <v>6.3739231931485354E-2</v>
      </c>
    </row>
    <row r="7861" spans="1:32" x14ac:dyDescent="0.15">
      <c r="A7861" s="1"/>
      <c r="B7861" s="1" t="s">
        <v>53</v>
      </c>
      <c r="C7861" s="1" t="s">
        <v>59</v>
      </c>
      <c r="D7861" s="1">
        <v>95.65</v>
      </c>
      <c r="E7861" s="6">
        <v>3.6</v>
      </c>
      <c r="F7861" s="18">
        <v>0.75</v>
      </c>
      <c r="G7861" s="1">
        <v>29</v>
      </c>
      <c r="H7861" s="1">
        <v>50</v>
      </c>
      <c r="I7861" s="1">
        <v>29.2</v>
      </c>
      <c r="J7861" s="1">
        <v>0.1</v>
      </c>
      <c r="K7861" s="1">
        <v>1010</v>
      </c>
      <c r="L7861" s="1">
        <v>1780</v>
      </c>
      <c r="M7861" s="6">
        <f t="shared" si="749"/>
        <v>29.260644398000409</v>
      </c>
      <c r="N7861" s="19">
        <v>0.5</v>
      </c>
      <c r="O7861" s="11" cm="1">
        <f t="array" ref="O7861">ROUND(_xlfn.SWITCH(C7861,"建筑专教",IF(S7861&gt;0.1,1.38,1.28),"阶梯教室",IF(S7861&gt;0.1,1.15,1.05),"公共教室",IF(S7861&gt;0.1,1.22,1.12),IF(S7861&gt;0.1,1.2,1.1))+(MOD(ROW()*11,31)/31-0.5)*0.06,2)</f>
        <v>1.1100000000000001</v>
      </c>
      <c r="P7861" s="12">
        <f t="shared" si="748"/>
        <v>0.56000000000000005</v>
      </c>
      <c r="Q7861" s="13">
        <f t="shared" si="750"/>
        <v>0.8159112342554441</v>
      </c>
      <c r="R7861" s="1">
        <v>0</v>
      </c>
      <c r="S7861" s="1">
        <v>0</v>
      </c>
      <c r="T7861" s="1">
        <v>0.34</v>
      </c>
      <c r="U7861" s="4" t="s">
        <v>60</v>
      </c>
      <c r="V7861">
        <v>0.48</v>
      </c>
      <c r="W7861">
        <v>0.4</v>
      </c>
      <c r="X7861">
        <v>0.76</v>
      </c>
      <c r="Y7861">
        <v>2.4300000000000002</v>
      </c>
      <c r="Z7861">
        <v>0.28000000000000003</v>
      </c>
      <c r="AA7861" s="5">
        <f t="shared" si="751"/>
        <v>0.34</v>
      </c>
      <c r="AB7861" s="15" cm="1">
        <f t="array" ref="AB7861">_xlfn.SWITCH(U7861,"夏",122,"冬",90,"春",153,"秋",153,0)</f>
        <v>122</v>
      </c>
      <c r="AC7861" s="16">
        <f t="shared" si="752"/>
        <v>41.480000000000004</v>
      </c>
      <c r="AD7861" s="5">
        <f>IFERROR(AA7861/D7861,0)</f>
        <v>3.5546262415054888E-3</v>
      </c>
      <c r="AE7861" s="15">
        <f t="shared" si="753"/>
        <v>0.33424657534246577</v>
      </c>
      <c r="AF7861" s="5">
        <f>IFERROR(AD7861*AE7861*48,0)</f>
        <v>5.7029839096592171E-2</v>
      </c>
    </row>
    <row r="7862" spans="1:32" x14ac:dyDescent="0.15">
      <c r="A7862" s="1"/>
      <c r="B7862" s="1" t="s">
        <v>53</v>
      </c>
      <c r="C7862" s="1" t="s">
        <v>59</v>
      </c>
      <c r="D7862" s="1">
        <v>95.65</v>
      </c>
      <c r="E7862" s="6">
        <v>3.6</v>
      </c>
      <c r="F7862" s="18">
        <v>0.77083333333333304</v>
      </c>
      <c r="G7862" s="1">
        <v>28.6</v>
      </c>
      <c r="H7862" s="1">
        <v>52</v>
      </c>
      <c r="I7862" s="1">
        <v>28.8</v>
      </c>
      <c r="J7862" s="1">
        <v>0.1</v>
      </c>
      <c r="K7862" s="1">
        <v>1040</v>
      </c>
      <c r="L7862" s="1">
        <v>1860</v>
      </c>
      <c r="M7862" s="6">
        <f t="shared" si="749"/>
        <v>28.860885631207111</v>
      </c>
      <c r="N7862" s="19">
        <v>0.5</v>
      </c>
      <c r="O7862" s="11" cm="1">
        <f t="array" ref="O7862">ROUND(_xlfn.SWITCH(C7862,"建筑专教",IF(S7862&gt;0.1,1.38,1.28),"阶梯教室",IF(S7862&gt;0.1,1.15,1.05),"公共教室",IF(S7862&gt;0.1,1.22,1.12),IF(S7862&gt;0.1,1.2,1.1))+(MOD(ROW()*11,31)/31-0.5)*0.06,2)</f>
        <v>1.1299999999999999</v>
      </c>
      <c r="P7862" s="12">
        <f t="shared" si="748"/>
        <v>0.57999999999999996</v>
      </c>
      <c r="Q7862" s="13">
        <f t="shared" si="750"/>
        <v>0.70906275658321305</v>
      </c>
      <c r="R7862" s="1">
        <v>0</v>
      </c>
      <c r="S7862" s="1">
        <v>0</v>
      </c>
      <c r="T7862" s="1">
        <v>0.3</v>
      </c>
      <c r="U7862" s="4" t="s">
        <v>60</v>
      </c>
      <c r="V7862">
        <v>0.48</v>
      </c>
      <c r="W7862">
        <v>0.4</v>
      </c>
      <c r="X7862">
        <v>0.76</v>
      </c>
      <c r="Y7862">
        <v>2.4300000000000002</v>
      </c>
      <c r="Z7862">
        <v>0.28000000000000003</v>
      </c>
      <c r="AA7862" s="5">
        <f t="shared" si="751"/>
        <v>0.3</v>
      </c>
      <c r="AB7862" s="15" cm="1">
        <f t="array" ref="AB7862">_xlfn.SWITCH(U7862,"夏",122,"冬",90,"春",153,"秋",153,0)</f>
        <v>122</v>
      </c>
      <c r="AC7862" s="16">
        <f t="shared" si="752"/>
        <v>36.6</v>
      </c>
      <c r="AD7862" s="5">
        <f>IFERROR(AA7862/D7862,0)</f>
        <v>3.1364349189754309E-3</v>
      </c>
      <c r="AE7862" s="15">
        <f t="shared" si="753"/>
        <v>0.33424657534246577</v>
      </c>
      <c r="AF7862" s="5">
        <f>IFERROR(AD7862*AE7862*48,0)</f>
        <v>5.0320446261698973E-2</v>
      </c>
    </row>
    <row r="7863" spans="1:32" x14ac:dyDescent="0.15">
      <c r="A7863" s="1"/>
      <c r="B7863" s="1" t="s">
        <v>53</v>
      </c>
      <c r="C7863" s="1" t="s">
        <v>59</v>
      </c>
      <c r="D7863" s="1">
        <v>95.65</v>
      </c>
      <c r="E7863" s="6">
        <v>3.6</v>
      </c>
      <c r="F7863" s="18">
        <v>0.79166666666666696</v>
      </c>
      <c r="G7863" s="1">
        <v>28.2</v>
      </c>
      <c r="H7863" s="1">
        <v>54</v>
      </c>
      <c r="I7863" s="1">
        <v>28.4</v>
      </c>
      <c r="J7863" s="1">
        <v>0.1</v>
      </c>
      <c r="K7863" s="1">
        <v>1070</v>
      </c>
      <c r="L7863" s="1">
        <v>1940</v>
      </c>
      <c r="M7863" s="6">
        <f t="shared" si="749"/>
        <v>28.461128145169425</v>
      </c>
      <c r="N7863" s="19">
        <v>0.5</v>
      </c>
      <c r="O7863" s="11" cm="1">
        <f t="array" ref="O7863">ROUND(_xlfn.SWITCH(C7863,"建筑专教",IF(S7863&gt;0.1,1.38,1.28),"阶梯教室",IF(S7863&gt;0.1,1.15,1.05),"公共教室",IF(S7863&gt;0.1,1.22,1.12),IF(S7863&gt;0.1,1.2,1.1))+(MOD(ROW()*11,31)/31-0.5)*0.06,2)</f>
        <v>1.1000000000000001</v>
      </c>
      <c r="P7863" s="12">
        <f t="shared" si="748"/>
        <v>0.61</v>
      </c>
      <c r="Q7863" s="13">
        <f t="shared" si="750"/>
        <v>0.5270349215854836</v>
      </c>
      <c r="R7863" s="1">
        <v>0</v>
      </c>
      <c r="S7863" s="1">
        <v>0</v>
      </c>
      <c r="T7863" s="1">
        <v>0.26</v>
      </c>
      <c r="U7863" s="4" t="s">
        <v>60</v>
      </c>
      <c r="V7863">
        <v>0.48</v>
      </c>
      <c r="W7863">
        <v>0.4</v>
      </c>
      <c r="X7863">
        <v>0.76</v>
      </c>
      <c r="Y7863">
        <v>2.4300000000000002</v>
      </c>
      <c r="Z7863">
        <v>0.28000000000000003</v>
      </c>
      <c r="AA7863" s="5">
        <f t="shared" si="751"/>
        <v>0.26</v>
      </c>
      <c r="AB7863" s="15" cm="1">
        <f t="array" ref="AB7863">_xlfn.SWITCH(U7863,"夏",122,"冬",90,"春",153,"秋",153,0)</f>
        <v>122</v>
      </c>
      <c r="AC7863" s="16">
        <f t="shared" si="752"/>
        <v>31.720000000000002</v>
      </c>
      <c r="AD7863" s="5">
        <f>IFERROR(AA7863/D7863,0)</f>
        <v>2.7182435964453735E-3</v>
      </c>
      <c r="AE7863" s="15">
        <f t="shared" si="753"/>
        <v>0.33424657534246577</v>
      </c>
      <c r="AF7863" s="5">
        <f>IFERROR(AD7863*AE7863*48,0)</f>
        <v>4.3611053426805775E-2</v>
      </c>
    </row>
    <row r="7864" spans="1:32" x14ac:dyDescent="0.15">
      <c r="A7864" s="1"/>
      <c r="B7864" s="1" t="s">
        <v>53</v>
      </c>
      <c r="C7864" s="1" t="s">
        <v>59</v>
      </c>
      <c r="D7864" s="1">
        <v>95.65</v>
      </c>
      <c r="E7864" s="6">
        <v>3.6</v>
      </c>
      <c r="F7864" s="18">
        <v>0.8125</v>
      </c>
      <c r="G7864" s="1">
        <v>27.8</v>
      </c>
      <c r="H7864" s="1">
        <v>56</v>
      </c>
      <c r="I7864" s="1">
        <v>28</v>
      </c>
      <c r="J7864" s="1">
        <v>0.1</v>
      </c>
      <c r="K7864" s="1">
        <v>1100</v>
      </c>
      <c r="L7864" s="1">
        <v>2020</v>
      </c>
      <c r="M7864" s="6">
        <f t="shared" si="749"/>
        <v>28.061371948394765</v>
      </c>
      <c r="N7864" s="19">
        <v>0.5</v>
      </c>
      <c r="O7864" s="11" cm="1">
        <f t="array" ref="O7864">ROUND(_xlfn.SWITCH(C7864,"建筑专教",IF(S7864&gt;0.1,1.38,1.28),"阶梯教室",IF(S7864&gt;0.1,1.15,1.05),"公共教室",IF(S7864&gt;0.1,1.22,1.12),IF(S7864&gt;0.1,1.2,1.1))+(MOD(ROW()*11,31)/31-0.5)*0.06,2)</f>
        <v>1.1200000000000001</v>
      </c>
      <c r="P7864" s="12">
        <f t="shared" si="748"/>
        <v>0.64</v>
      </c>
      <c r="Q7864" s="13">
        <f t="shared" si="750"/>
        <v>0.42294341970097626</v>
      </c>
      <c r="R7864" s="1">
        <v>0</v>
      </c>
      <c r="S7864" s="1">
        <v>0</v>
      </c>
      <c r="T7864" s="1">
        <v>0.22</v>
      </c>
      <c r="U7864" s="4" t="s">
        <v>60</v>
      </c>
      <c r="V7864">
        <v>0.48</v>
      </c>
      <c r="W7864">
        <v>0.4</v>
      </c>
      <c r="X7864">
        <v>0.76</v>
      </c>
      <c r="Y7864">
        <v>2.4300000000000002</v>
      </c>
      <c r="Z7864">
        <v>0.28000000000000003</v>
      </c>
      <c r="AA7864" s="5">
        <f t="shared" si="751"/>
        <v>0.22</v>
      </c>
      <c r="AB7864" s="15" cm="1">
        <f t="array" ref="AB7864">_xlfn.SWITCH(U7864,"夏",122,"冬",90,"春",153,"秋",153,0)</f>
        <v>122</v>
      </c>
      <c r="AC7864" s="16">
        <f t="shared" si="752"/>
        <v>26.84</v>
      </c>
      <c r="AD7864" s="5">
        <f>IFERROR(AA7864/D7864,0)</f>
        <v>2.3000522739153161E-3</v>
      </c>
      <c r="AE7864" s="15">
        <f t="shared" si="753"/>
        <v>0.33424657534246577</v>
      </c>
      <c r="AF7864" s="5">
        <f>IFERROR(AD7864*AE7864*48,0)</f>
        <v>3.6901660591912584E-2</v>
      </c>
    </row>
    <row r="7865" spans="1:32" x14ac:dyDescent="0.15">
      <c r="A7865" s="1"/>
      <c r="B7865" s="1" t="s">
        <v>53</v>
      </c>
      <c r="C7865" s="1" t="s">
        <v>59</v>
      </c>
      <c r="D7865" s="1">
        <v>95.65</v>
      </c>
      <c r="E7865" s="6">
        <v>3.6</v>
      </c>
      <c r="F7865" s="18">
        <v>0.83333333333333304</v>
      </c>
      <c r="G7865" s="1">
        <v>27.4</v>
      </c>
      <c r="H7865" s="1">
        <v>58</v>
      </c>
      <c r="I7865" s="1">
        <v>27.6</v>
      </c>
      <c r="J7865" s="1">
        <v>0.1</v>
      </c>
      <c r="K7865" s="1">
        <v>1130</v>
      </c>
      <c r="L7865" s="1">
        <v>2100</v>
      </c>
      <c r="M7865" s="6">
        <f t="shared" si="749"/>
        <v>27.661617049458471</v>
      </c>
      <c r="N7865" s="19">
        <v>0.5</v>
      </c>
      <c r="O7865" s="11" cm="1">
        <f t="array" ref="O7865">ROUND(_xlfn.SWITCH(C7865,"建筑专教",IF(S7865&gt;0.1,1.38,1.28),"阶梯教室",IF(S7865&gt;0.1,1.15,1.05),"公共教室",IF(S7865&gt;0.1,1.22,1.12),IF(S7865&gt;0.1,1.2,1.1))+(MOD(ROW()*11,31)/31-0.5)*0.06,2)</f>
        <v>1.1399999999999999</v>
      </c>
      <c r="P7865" s="12">
        <f t="shared" si="748"/>
        <v>0.67</v>
      </c>
      <c r="Q7865" s="13">
        <f t="shared" si="750"/>
        <v>0.32221341031222178</v>
      </c>
      <c r="R7865" s="1">
        <v>0</v>
      </c>
      <c r="S7865" s="1">
        <v>0</v>
      </c>
      <c r="T7865" s="1">
        <v>0.18</v>
      </c>
      <c r="U7865" s="4" t="s">
        <v>60</v>
      </c>
      <c r="V7865">
        <v>0.48</v>
      </c>
      <c r="W7865">
        <v>0.4</v>
      </c>
      <c r="X7865">
        <v>0.76</v>
      </c>
      <c r="Y7865">
        <v>2.4300000000000002</v>
      </c>
      <c r="Z7865">
        <v>0.28000000000000003</v>
      </c>
      <c r="AA7865" s="5">
        <f t="shared" si="751"/>
        <v>0.18</v>
      </c>
      <c r="AB7865" s="15" cm="1">
        <f t="array" ref="AB7865">_xlfn.SWITCH(U7865,"夏",122,"冬",90,"春",153,"秋",153,0)</f>
        <v>122</v>
      </c>
      <c r="AC7865" s="16">
        <f t="shared" si="752"/>
        <v>21.96</v>
      </c>
      <c r="AD7865" s="5">
        <f>IFERROR(AA7865/D7865,0)</f>
        <v>1.8818609513852585E-3</v>
      </c>
      <c r="AE7865" s="15">
        <f t="shared" si="753"/>
        <v>0.33424657534246577</v>
      </c>
      <c r="AF7865" s="5">
        <f>IFERROR(AD7865*AE7865*48,0)</f>
        <v>3.019226775701938E-2</v>
      </c>
    </row>
    <row r="7866" spans="1:32" x14ac:dyDescent="0.15">
      <c r="A7866" s="1"/>
      <c r="B7866" s="1" t="s">
        <v>53</v>
      </c>
      <c r="C7866" s="1" t="s">
        <v>59</v>
      </c>
      <c r="D7866" s="1">
        <v>95.65</v>
      </c>
      <c r="E7866" s="6">
        <v>3.6</v>
      </c>
      <c r="F7866" s="18">
        <v>0.85416666666666696</v>
      </c>
      <c r="G7866" s="1">
        <v>27</v>
      </c>
      <c r="H7866" s="1">
        <v>60</v>
      </c>
      <c r="I7866" s="1">
        <v>27.2</v>
      </c>
      <c r="J7866" s="1">
        <v>0.1</v>
      </c>
      <c r="K7866" s="1">
        <v>1160</v>
      </c>
      <c r="L7866" s="1">
        <v>2180</v>
      </c>
      <c r="M7866" s="6">
        <f t="shared" si="749"/>
        <v>27.261863457004154</v>
      </c>
      <c r="N7866" s="19">
        <v>0.5</v>
      </c>
      <c r="O7866" s="11" cm="1">
        <f t="array" ref="O7866">ROUND(_xlfn.SWITCH(C7866,"建筑专教",IF(S7866&gt;0.1,1.38,1.28),"阶梯教室",IF(S7866&gt;0.1,1.15,1.05),"公共教室",IF(S7866&gt;0.1,1.22,1.12),IF(S7866&gt;0.1,1.2,1.1))+(MOD(ROW()*11,31)/31-0.5)*0.06,2)</f>
        <v>1.1000000000000001</v>
      </c>
      <c r="P7866" s="12">
        <f t="shared" si="748"/>
        <v>0.69</v>
      </c>
      <c r="Q7866" s="13">
        <f t="shared" si="750"/>
        <v>0.10512466584208785</v>
      </c>
      <c r="R7866" s="1">
        <v>0</v>
      </c>
      <c r="S7866" s="1">
        <v>0</v>
      </c>
      <c r="T7866" s="1">
        <v>0.14000000000000001</v>
      </c>
      <c r="U7866" s="4" t="s">
        <v>60</v>
      </c>
      <c r="V7866">
        <v>0.48</v>
      </c>
      <c r="W7866">
        <v>0.4</v>
      </c>
      <c r="X7866">
        <v>0.76</v>
      </c>
      <c r="Y7866">
        <v>2.4300000000000002</v>
      </c>
      <c r="Z7866">
        <v>0.28000000000000003</v>
      </c>
      <c r="AA7866" s="5">
        <f t="shared" si="751"/>
        <v>0.14000000000000001</v>
      </c>
      <c r="AB7866" s="15" cm="1">
        <f t="array" ref="AB7866">_xlfn.SWITCH(U7866,"夏",122,"冬",90,"春",153,"秋",153,0)</f>
        <v>122</v>
      </c>
      <c r="AC7866" s="16">
        <f t="shared" si="752"/>
        <v>17.080000000000002</v>
      </c>
      <c r="AD7866" s="5">
        <f>IFERROR(AA7866/D7866,0)</f>
        <v>1.4636696288552013E-3</v>
      </c>
      <c r="AE7866" s="15">
        <f t="shared" si="753"/>
        <v>0.33424657534246577</v>
      </c>
      <c r="AF7866" s="5">
        <f>IFERROR(AD7866*AE7866*48,0)</f>
        <v>2.3482874922126192E-2</v>
      </c>
    </row>
    <row r="7867" spans="1:32" x14ac:dyDescent="0.15">
      <c r="A7867" s="1"/>
      <c r="B7867" s="1" t="s">
        <v>53</v>
      </c>
      <c r="C7867" s="1" t="s">
        <v>59</v>
      </c>
      <c r="D7867" s="1">
        <v>95.65</v>
      </c>
      <c r="E7867" s="6">
        <v>3.6</v>
      </c>
      <c r="F7867" s="18">
        <v>0.875</v>
      </c>
      <c r="G7867" s="1">
        <v>26.6</v>
      </c>
      <c r="H7867" s="1">
        <v>62</v>
      </c>
      <c r="I7867" s="1">
        <v>26.8</v>
      </c>
      <c r="J7867" s="1">
        <v>0.1</v>
      </c>
      <c r="K7867" s="1">
        <v>1190</v>
      </c>
      <c r="L7867" s="1">
        <v>2260</v>
      </c>
      <c r="M7867" s="6">
        <f t="shared" si="749"/>
        <v>26.862111179744886</v>
      </c>
      <c r="N7867" s="19">
        <v>0.5</v>
      </c>
      <c r="O7867" s="11" cm="1">
        <f t="array" ref="O7867">ROUND(_xlfn.SWITCH(C7867,"建筑专教",IF(S7867&gt;0.1,1.38,1.28),"阶梯教室",IF(S7867&gt;0.1,1.15,1.05),"公共教室",IF(S7867&gt;0.1,1.22,1.12),IF(S7867&gt;0.1,1.2,1.1))+(MOD(ROW()*11,31)/31-0.5)*0.06,2)</f>
        <v>1.1200000000000001</v>
      </c>
      <c r="P7867" s="12">
        <f t="shared" si="748"/>
        <v>0.72</v>
      </c>
      <c r="Q7867" s="13">
        <f t="shared" si="750"/>
        <v>7.0377464239932139E-3</v>
      </c>
      <c r="R7867" s="1">
        <v>0</v>
      </c>
      <c r="S7867" s="1">
        <v>0</v>
      </c>
      <c r="T7867" s="1">
        <v>0.1</v>
      </c>
      <c r="U7867" s="4" t="s">
        <v>60</v>
      </c>
      <c r="V7867">
        <v>0.48</v>
      </c>
      <c r="W7867">
        <v>0.4</v>
      </c>
      <c r="X7867">
        <v>0.76</v>
      </c>
      <c r="Y7867">
        <v>2.4300000000000002</v>
      </c>
      <c r="Z7867">
        <v>0.28000000000000003</v>
      </c>
      <c r="AA7867" s="5">
        <f t="shared" si="751"/>
        <v>0.1</v>
      </c>
      <c r="AB7867" s="15" cm="1">
        <f t="array" ref="AB7867">_xlfn.SWITCH(U7867,"夏",122,"冬",90,"春",153,"秋",153,0)</f>
        <v>122</v>
      </c>
      <c r="AC7867" s="16">
        <f t="shared" si="752"/>
        <v>12.200000000000001</v>
      </c>
      <c r="AD7867" s="5">
        <f>IFERROR(AA7867/D7867,0)</f>
        <v>1.0454783063251437E-3</v>
      </c>
      <c r="AE7867" s="15">
        <f t="shared" si="753"/>
        <v>0.33424657534246577</v>
      </c>
      <c r="AF7867" s="5">
        <f>IFERROR(AD7867*AE7867*48,0)</f>
        <v>1.6773482087232991E-2</v>
      </c>
    </row>
    <row r="7868" spans="1:32" x14ac:dyDescent="0.15">
      <c r="A7868" s="1"/>
      <c r="B7868" s="1" t="s">
        <v>53</v>
      </c>
      <c r="C7868" s="1" t="s">
        <v>59</v>
      </c>
      <c r="D7868" s="1">
        <v>95.65</v>
      </c>
      <c r="E7868" s="6">
        <v>3.6</v>
      </c>
      <c r="F7868" s="18">
        <v>0.89583333333333304</v>
      </c>
      <c r="G7868" s="1">
        <v>26.2</v>
      </c>
      <c r="H7868" s="1">
        <v>64</v>
      </c>
      <c r="I7868" s="1">
        <v>26.4</v>
      </c>
      <c r="J7868" s="1">
        <v>0.1</v>
      </c>
      <c r="K7868" s="1">
        <v>1220</v>
      </c>
      <c r="L7868" s="1">
        <v>2340</v>
      </c>
      <c r="M7868" s="6">
        <f t="shared" si="749"/>
        <v>26.462360226463147</v>
      </c>
      <c r="N7868" s="19">
        <v>0.5</v>
      </c>
      <c r="O7868" s="11" cm="1">
        <f t="array" ref="O7868">ROUND(_xlfn.SWITCH(C7868,"建筑专教",IF(S7868&gt;0.1,1.38,1.28),"阶梯教室",IF(S7868&gt;0.1,1.15,1.05),"公共教室",IF(S7868&gt;0.1,1.22,1.12),IF(S7868&gt;0.1,1.2,1.1))+(MOD(ROW()*11,31)/31-0.5)*0.06,2)</f>
        <v>1.1399999999999999</v>
      </c>
      <c r="P7868" s="12">
        <f t="shared" si="748"/>
        <v>0.75</v>
      </c>
      <c r="Q7868" s="13">
        <f t="shared" si="750"/>
        <v>-8.7820272860953882E-2</v>
      </c>
      <c r="R7868" s="1">
        <v>0</v>
      </c>
      <c r="S7868" s="1">
        <v>0</v>
      </c>
      <c r="T7868" s="1">
        <v>0.06</v>
      </c>
      <c r="U7868" s="4" t="s">
        <v>60</v>
      </c>
      <c r="V7868">
        <v>0.48</v>
      </c>
      <c r="W7868">
        <v>0.4</v>
      </c>
      <c r="X7868">
        <v>0.76</v>
      </c>
      <c r="Y7868">
        <v>2.4300000000000002</v>
      </c>
      <c r="Z7868">
        <v>0.28000000000000003</v>
      </c>
      <c r="AA7868" s="5">
        <f t="shared" si="751"/>
        <v>0.06</v>
      </c>
      <c r="AB7868" s="15" cm="1">
        <f t="array" ref="AB7868">_xlfn.SWITCH(U7868,"夏",122,"冬",90,"春",153,"秋",153,0)</f>
        <v>122</v>
      </c>
      <c r="AC7868" s="16">
        <f t="shared" si="752"/>
        <v>7.3199999999999994</v>
      </c>
      <c r="AD7868" s="5">
        <f>IFERROR(AA7868/D7868,0)</f>
        <v>6.2728698379508621E-4</v>
      </c>
      <c r="AE7868" s="15">
        <f t="shared" si="753"/>
        <v>0.33424657534246577</v>
      </c>
      <c r="AF7868" s="5">
        <f>IFERROR(AD7868*AE7868*48,0)</f>
        <v>1.0064089252339793E-2</v>
      </c>
    </row>
    <row r="7869" spans="1:32" x14ac:dyDescent="0.15">
      <c r="A7869" s="1"/>
      <c r="B7869" s="1" t="s">
        <v>53</v>
      </c>
      <c r="C7869" s="1" t="s">
        <v>59</v>
      </c>
      <c r="D7869" s="1">
        <v>95.65</v>
      </c>
      <c r="E7869" s="6">
        <v>3.6</v>
      </c>
      <c r="F7869" s="18">
        <v>0.91666666666666696</v>
      </c>
      <c r="G7869" s="1">
        <v>25.8</v>
      </c>
      <c r="H7869" s="1">
        <v>66</v>
      </c>
      <c r="I7869" s="1">
        <v>26</v>
      </c>
      <c r="J7869" s="1">
        <v>0.1</v>
      </c>
      <c r="K7869" s="1">
        <v>1250</v>
      </c>
      <c r="L7869" s="1">
        <v>2420</v>
      </c>
      <c r="M7869" s="6">
        <f t="shared" si="749"/>
        <v>26.062610606012186</v>
      </c>
      <c r="N7869" s="19">
        <v>0.5</v>
      </c>
      <c r="O7869" s="11" cm="1">
        <f t="array" ref="O7869">ROUND(_xlfn.SWITCH(C7869,"建筑专教",IF(S7869&gt;0.1,1.38,1.28),"阶梯教室",IF(S7869&gt;0.1,1.15,1.05),"公共教室",IF(S7869&gt;0.1,1.22,1.12),IF(S7869&gt;0.1,1.2,1.1))+(MOD(ROW()*11,31)/31-0.5)*0.06,2)</f>
        <v>1.1000000000000001</v>
      </c>
      <c r="P7869" s="12">
        <f t="shared" ref="P7869:P7932" si="754">IF(O7869=0,0,ROUND(MIN(MAX((K7869-400)/(320*E7869*IF(C7869="公共教室",0.95,IF(C7869="建筑专教",0.85,IF(C7869="阶梯教室",1.15,1)))),0),2),2))</f>
        <v>0.78</v>
      </c>
      <c r="Q7869" s="13">
        <f t="shared" si="750"/>
        <v>-0.3259500451835885</v>
      </c>
      <c r="R7869" s="1">
        <v>0</v>
      </c>
      <c r="S7869" s="1">
        <v>0</v>
      </c>
      <c r="T7869" s="1">
        <v>0.02</v>
      </c>
      <c r="U7869" s="4" t="s">
        <v>60</v>
      </c>
      <c r="V7869">
        <v>0.48</v>
      </c>
      <c r="W7869">
        <v>0.4</v>
      </c>
      <c r="X7869">
        <v>0.76</v>
      </c>
      <c r="Y7869">
        <v>2.4300000000000002</v>
      </c>
      <c r="Z7869">
        <v>0.28000000000000003</v>
      </c>
      <c r="AA7869" s="5">
        <f t="shared" si="751"/>
        <v>0.02</v>
      </c>
      <c r="AB7869" s="15" cm="1">
        <f t="array" ref="AB7869">_xlfn.SWITCH(U7869,"夏",122,"冬",90,"春",153,"秋",153,0)</f>
        <v>122</v>
      </c>
      <c r="AC7869" s="16">
        <f t="shared" si="752"/>
        <v>2.44</v>
      </c>
      <c r="AD7869" s="5">
        <f>IFERROR(AA7869/D7869,0)</f>
        <v>2.0909566126502875E-4</v>
      </c>
      <c r="AE7869" s="15">
        <f t="shared" si="753"/>
        <v>0.33424657534246577</v>
      </c>
      <c r="AF7869" s="5">
        <f>IFERROR(AD7869*AE7869*48,0)</f>
        <v>3.354696417446598E-3</v>
      </c>
    </row>
    <row r="7870" spans="1:32" x14ac:dyDescent="0.15">
      <c r="A7870" s="1"/>
      <c r="B7870" s="1" t="s">
        <v>54</v>
      </c>
      <c r="C7870" s="1" t="s">
        <v>59</v>
      </c>
      <c r="D7870" s="1">
        <v>95.65</v>
      </c>
      <c r="E7870" s="6">
        <v>3.6</v>
      </c>
      <c r="F7870" s="18">
        <v>0.33333333333333298</v>
      </c>
      <c r="G7870" s="1">
        <v>21.5</v>
      </c>
      <c r="H7870" s="1">
        <v>82</v>
      </c>
      <c r="I7870" s="1">
        <v>21.7</v>
      </c>
      <c r="J7870" s="1">
        <v>0.1</v>
      </c>
      <c r="K7870" s="1">
        <v>405</v>
      </c>
      <c r="L7870" s="1">
        <v>150</v>
      </c>
      <c r="M7870" s="6">
        <f t="shared" si="749"/>
        <v>21.765388805863438</v>
      </c>
      <c r="N7870" s="19">
        <v>0.5</v>
      </c>
      <c r="O7870" s="11" cm="1">
        <f t="array" ref="O7870">ROUND(_xlfn.SWITCH(C7870,"建筑专教",IF(S7870&gt;0.1,1.38,1.28),"阶梯教室",IF(S7870&gt;0.1,1.15,1.05),"公共教室",IF(S7870&gt;0.1,1.22,1.12),IF(S7870&gt;0.1,1.2,1.1))+(MOD(ROW()*11,31)/31-0.5)*0.06,2)</f>
        <v>1.22</v>
      </c>
      <c r="P7870" s="12">
        <f t="shared" si="754"/>
        <v>0</v>
      </c>
      <c r="Q7870" s="13">
        <f t="shared" si="750"/>
        <v>-1.4700609438157521</v>
      </c>
      <c r="R7870" s="1">
        <v>0</v>
      </c>
      <c r="S7870" s="1">
        <v>0.7</v>
      </c>
      <c r="T7870" s="1">
        <v>0.3</v>
      </c>
      <c r="U7870" s="4" t="s">
        <v>60</v>
      </c>
      <c r="V7870">
        <v>0.48</v>
      </c>
      <c r="W7870">
        <v>0.4</v>
      </c>
      <c r="X7870">
        <v>0.76</v>
      </c>
      <c r="Y7870">
        <v>2.4300000000000002</v>
      </c>
      <c r="Z7870">
        <v>0.28000000000000003</v>
      </c>
      <c r="AA7870" s="5">
        <f t="shared" si="751"/>
        <v>1</v>
      </c>
      <c r="AB7870" s="15" cm="1">
        <f t="array" ref="AB7870">_xlfn.SWITCH(U7870,"夏",122,"冬",90,"春",153,"秋",153,0)</f>
        <v>122</v>
      </c>
      <c r="AC7870" s="16">
        <f t="shared" si="752"/>
        <v>122</v>
      </c>
      <c r="AD7870" s="5">
        <f>IFERROR(AA7870/D7870,0)</f>
        <v>1.0454783063251438E-2</v>
      </c>
      <c r="AE7870" s="15">
        <f t="shared" si="753"/>
        <v>0.33424657534246577</v>
      </c>
      <c r="AF7870" s="5">
        <f>IFERROR(AD7870*AE7870*48,0)</f>
        <v>0.16773482087232994</v>
      </c>
    </row>
    <row r="7871" spans="1:32" x14ac:dyDescent="0.15">
      <c r="A7871" s="1"/>
      <c r="B7871" s="1" t="s">
        <v>54</v>
      </c>
      <c r="C7871" s="1" t="s">
        <v>59</v>
      </c>
      <c r="D7871" s="1">
        <v>95.65</v>
      </c>
      <c r="E7871" s="6">
        <v>3.6</v>
      </c>
      <c r="F7871" s="18">
        <v>0.35416666666666702</v>
      </c>
      <c r="G7871" s="1">
        <v>21.9</v>
      </c>
      <c r="H7871" s="1">
        <v>80</v>
      </c>
      <c r="I7871" s="1">
        <v>22.1</v>
      </c>
      <c r="J7871" s="1">
        <v>0.1</v>
      </c>
      <c r="K7871" s="1">
        <v>435</v>
      </c>
      <c r="L7871" s="1">
        <v>230</v>
      </c>
      <c r="M7871" s="6">
        <f t="shared" si="749"/>
        <v>22.16512351972932</v>
      </c>
      <c r="N7871" s="19">
        <v>0.5</v>
      </c>
      <c r="O7871" s="11" cm="1">
        <f t="array" ref="O7871">ROUND(_xlfn.SWITCH(C7871,"建筑专教",IF(S7871&gt;0.1,1.38,1.28),"阶梯教室",IF(S7871&gt;0.1,1.15,1.05),"公共教室",IF(S7871&gt;0.1,1.22,1.12),IF(S7871&gt;0.1,1.2,1.1))+(MOD(ROW()*11,31)/31-0.5)*0.06,2)</f>
        <v>1.25</v>
      </c>
      <c r="P7871" s="12">
        <f t="shared" si="754"/>
        <v>0.03</v>
      </c>
      <c r="Q7871" s="13">
        <f t="shared" si="750"/>
        <v>-1.2394864297841892</v>
      </c>
      <c r="R7871" s="1">
        <v>0</v>
      </c>
      <c r="S7871" s="1">
        <v>0.66</v>
      </c>
      <c r="T7871" s="1">
        <v>0.34</v>
      </c>
      <c r="U7871" s="4" t="s">
        <v>60</v>
      </c>
      <c r="V7871">
        <v>0.48</v>
      </c>
      <c r="W7871">
        <v>0.4</v>
      </c>
      <c r="X7871">
        <v>0.76</v>
      </c>
      <c r="Y7871">
        <v>2.4300000000000002</v>
      </c>
      <c r="Z7871">
        <v>0.28000000000000003</v>
      </c>
      <c r="AA7871" s="5">
        <f t="shared" si="751"/>
        <v>1</v>
      </c>
      <c r="AB7871" s="15" cm="1">
        <f t="array" ref="AB7871">_xlfn.SWITCH(U7871,"夏",122,"冬",90,"春",153,"秋",153,0)</f>
        <v>122</v>
      </c>
      <c r="AC7871" s="16">
        <f t="shared" si="752"/>
        <v>122</v>
      </c>
      <c r="AD7871" s="5">
        <f>IFERROR(AA7871/D7871,0)</f>
        <v>1.0454783063251438E-2</v>
      </c>
      <c r="AE7871" s="15">
        <f t="shared" si="753"/>
        <v>0.33424657534246577</v>
      </c>
      <c r="AF7871" s="5">
        <f>IFERROR(AD7871*AE7871*48,0)</f>
        <v>0.16773482087232994</v>
      </c>
    </row>
    <row r="7872" spans="1:32" x14ac:dyDescent="0.15">
      <c r="A7872" s="1"/>
      <c r="B7872" s="1" t="s">
        <v>54</v>
      </c>
      <c r="C7872" s="1" t="s">
        <v>59</v>
      </c>
      <c r="D7872" s="1">
        <v>95.65</v>
      </c>
      <c r="E7872" s="6">
        <v>3.6</v>
      </c>
      <c r="F7872" s="18">
        <v>0.375</v>
      </c>
      <c r="G7872" s="1">
        <v>22.3</v>
      </c>
      <c r="H7872" s="1">
        <v>78</v>
      </c>
      <c r="I7872" s="1">
        <v>22.5</v>
      </c>
      <c r="J7872" s="1">
        <v>0.3</v>
      </c>
      <c r="K7872" s="1">
        <v>465</v>
      </c>
      <c r="L7872" s="1">
        <v>310</v>
      </c>
      <c r="M7872" s="6">
        <f t="shared" si="749"/>
        <v>22.625347070978648</v>
      </c>
      <c r="N7872" s="19">
        <v>0.5</v>
      </c>
      <c r="O7872" s="11" cm="1">
        <f t="array" ref="O7872">ROUND(_xlfn.SWITCH(C7872,"建筑专教",IF(S7872&gt;0.1,1.38,1.28),"阶梯教室",IF(S7872&gt;0.1,1.15,1.05),"公共教室",IF(S7872&gt;0.1,1.22,1.12),IF(S7872&gt;0.1,1.2,1.1))+(MOD(ROW()*11,31)/31-0.5)*0.06,2)</f>
        <v>1.21</v>
      </c>
      <c r="P7872" s="12">
        <f t="shared" si="754"/>
        <v>0.06</v>
      </c>
      <c r="Q7872" s="13">
        <f t="shared" si="750"/>
        <v>-2.1265970729142003</v>
      </c>
      <c r="R7872" s="1">
        <v>2.0499999999999998</v>
      </c>
      <c r="S7872" s="1">
        <v>0.62</v>
      </c>
      <c r="T7872" s="1">
        <v>0.38</v>
      </c>
      <c r="U7872" s="4" t="s">
        <v>60</v>
      </c>
      <c r="V7872">
        <v>0.48</v>
      </c>
      <c r="W7872">
        <v>0.4</v>
      </c>
      <c r="X7872">
        <v>0.76</v>
      </c>
      <c r="Y7872">
        <v>2.4300000000000002</v>
      </c>
      <c r="Z7872">
        <v>0.28000000000000003</v>
      </c>
      <c r="AA7872" s="5">
        <f t="shared" si="751"/>
        <v>3.05</v>
      </c>
      <c r="AB7872" s="15" cm="1">
        <f t="array" ref="AB7872">_xlfn.SWITCH(U7872,"夏",122,"冬",90,"春",153,"秋",153,0)</f>
        <v>122</v>
      </c>
      <c r="AC7872" s="16">
        <f t="shared" si="752"/>
        <v>372.09999999999997</v>
      </c>
      <c r="AD7872" s="5">
        <f>IFERROR(AA7872/D7872,0)</f>
        <v>3.1887088342916883E-2</v>
      </c>
      <c r="AE7872" s="15">
        <f t="shared" si="753"/>
        <v>0.33424657534246577</v>
      </c>
      <c r="AF7872" s="5">
        <f>IFERROR(AD7872*AE7872*48,0)</f>
        <v>0.51159120366060629</v>
      </c>
    </row>
    <row r="7873" spans="1:32" x14ac:dyDescent="0.15">
      <c r="A7873" s="1"/>
      <c r="B7873" s="1" t="s">
        <v>54</v>
      </c>
      <c r="C7873" s="1" t="s">
        <v>59</v>
      </c>
      <c r="D7873" s="1">
        <v>95.65</v>
      </c>
      <c r="E7873" s="6">
        <v>3.6</v>
      </c>
      <c r="F7873" s="18">
        <v>0.39583333333333298</v>
      </c>
      <c r="G7873" s="1">
        <v>22.7</v>
      </c>
      <c r="H7873" s="1">
        <v>76</v>
      </c>
      <c r="I7873" s="1">
        <v>22.9</v>
      </c>
      <c r="J7873" s="1">
        <v>0.3</v>
      </c>
      <c r="K7873" s="1">
        <v>495</v>
      </c>
      <c r="L7873" s="1">
        <v>390</v>
      </c>
      <c r="M7873" s="6">
        <f t="shared" si="749"/>
        <v>23.024840107076216</v>
      </c>
      <c r="N7873" s="19">
        <v>0.5</v>
      </c>
      <c r="O7873" s="11" cm="1">
        <f t="array" ref="O7873">ROUND(_xlfn.SWITCH(C7873,"建筑专教",IF(S7873&gt;0.1,1.38,1.28),"阶梯教室",IF(S7873&gt;0.1,1.15,1.05),"公共教室",IF(S7873&gt;0.1,1.22,1.12),IF(S7873&gt;0.1,1.2,1.1))+(MOD(ROW()*11,31)/31-0.5)*0.06,2)</f>
        <v>1.23</v>
      </c>
      <c r="P7873" s="12">
        <f t="shared" si="754"/>
        <v>0.09</v>
      </c>
      <c r="Q7873" s="13">
        <f t="shared" si="750"/>
        <v>-1.8950777138242589</v>
      </c>
      <c r="R7873" s="1">
        <v>2.15</v>
      </c>
      <c r="S7873" s="1">
        <v>0.57999999999999996</v>
      </c>
      <c r="T7873" s="1">
        <v>0.42</v>
      </c>
      <c r="U7873" s="4" t="s">
        <v>60</v>
      </c>
      <c r="V7873">
        <v>0.48</v>
      </c>
      <c r="W7873">
        <v>0.4</v>
      </c>
      <c r="X7873">
        <v>0.76</v>
      </c>
      <c r="Y7873">
        <v>2.4300000000000002</v>
      </c>
      <c r="Z7873">
        <v>0.28000000000000003</v>
      </c>
      <c r="AA7873" s="5">
        <f t="shared" si="751"/>
        <v>3.15</v>
      </c>
      <c r="AB7873" s="15" cm="1">
        <f t="array" ref="AB7873">_xlfn.SWITCH(U7873,"夏",122,"冬",90,"春",153,"秋",153,0)</f>
        <v>122</v>
      </c>
      <c r="AC7873" s="16">
        <f t="shared" si="752"/>
        <v>384.3</v>
      </c>
      <c r="AD7873" s="5">
        <f>IFERROR(AA7873/D7873,0)</f>
        <v>3.2932566649242025E-2</v>
      </c>
      <c r="AE7873" s="15">
        <f t="shared" si="753"/>
        <v>0.33424657534246577</v>
      </c>
      <c r="AF7873" s="5">
        <f>IFERROR(AD7873*AE7873*48,0)</f>
        <v>0.52836468574783912</v>
      </c>
    </row>
    <row r="7874" spans="1:32" x14ac:dyDescent="0.15">
      <c r="A7874" s="1"/>
      <c r="B7874" s="1" t="s">
        <v>54</v>
      </c>
      <c r="C7874" s="1" t="s">
        <v>59</v>
      </c>
      <c r="D7874" s="1">
        <v>95.65</v>
      </c>
      <c r="E7874" s="6">
        <v>3.6</v>
      </c>
      <c r="F7874" s="18">
        <v>0.41666666666666702</v>
      </c>
      <c r="G7874" s="1">
        <v>23.1</v>
      </c>
      <c r="H7874" s="1">
        <v>74</v>
      </c>
      <c r="I7874" s="1">
        <v>23.3</v>
      </c>
      <c r="J7874" s="1">
        <v>0.3</v>
      </c>
      <c r="K7874" s="1">
        <v>525</v>
      </c>
      <c r="L7874" s="1">
        <v>470</v>
      </c>
      <c r="M7874" s="6">
        <f t="shared" si="749"/>
        <v>23.42433587164993</v>
      </c>
      <c r="N7874" s="19">
        <v>0.5</v>
      </c>
      <c r="O7874" s="11" cm="1">
        <f t="array" ref="O7874">ROUND(_xlfn.SWITCH(C7874,"建筑专教",IF(S7874&gt;0.1,1.38,1.28),"阶梯教室",IF(S7874&gt;0.1,1.15,1.05),"公共教室",IF(S7874&gt;0.1,1.22,1.12),IF(S7874&gt;0.1,1.2,1.1))+(MOD(ROW()*11,31)/31-0.5)*0.06,2)</f>
        <v>1.19</v>
      </c>
      <c r="P7874" s="12">
        <f t="shared" si="754"/>
        <v>0.11</v>
      </c>
      <c r="Q7874" s="13">
        <f t="shared" si="750"/>
        <v>-1.898367687058262</v>
      </c>
      <c r="R7874" s="1">
        <v>2.25</v>
      </c>
      <c r="S7874" s="1">
        <v>0.54</v>
      </c>
      <c r="T7874" s="1">
        <v>0.46</v>
      </c>
      <c r="U7874" s="4" t="s">
        <v>60</v>
      </c>
      <c r="V7874">
        <v>0.48</v>
      </c>
      <c r="W7874">
        <v>0.4</v>
      </c>
      <c r="X7874">
        <v>0.76</v>
      </c>
      <c r="Y7874">
        <v>2.4300000000000002</v>
      </c>
      <c r="Z7874">
        <v>0.28000000000000003</v>
      </c>
      <c r="AA7874" s="5">
        <f t="shared" si="751"/>
        <v>3.25</v>
      </c>
      <c r="AB7874" s="15" cm="1">
        <f t="array" ref="AB7874">_xlfn.SWITCH(U7874,"夏",122,"冬",90,"春",153,"秋",153,0)</f>
        <v>122</v>
      </c>
      <c r="AC7874" s="16">
        <f t="shared" si="752"/>
        <v>396.5</v>
      </c>
      <c r="AD7874" s="5">
        <f>IFERROR(AA7874/D7874,0)</f>
        <v>3.3978044955567173E-2</v>
      </c>
      <c r="AE7874" s="15">
        <f t="shared" si="753"/>
        <v>0.33424657534246577</v>
      </c>
      <c r="AF7874" s="5">
        <f>IFERROR(AD7874*AE7874*48,0)</f>
        <v>0.54513816783507218</v>
      </c>
    </row>
    <row r="7875" spans="1:32" x14ac:dyDescent="0.15">
      <c r="A7875" s="1"/>
      <c r="B7875" s="1" t="s">
        <v>54</v>
      </c>
      <c r="C7875" s="1" t="s">
        <v>59</v>
      </c>
      <c r="D7875" s="1">
        <v>95.65</v>
      </c>
      <c r="E7875" s="6">
        <v>3.6</v>
      </c>
      <c r="F7875" s="18">
        <v>0.4375</v>
      </c>
      <c r="G7875" s="1">
        <v>23.5</v>
      </c>
      <c r="H7875" s="1">
        <v>72</v>
      </c>
      <c r="I7875" s="1">
        <v>23.7</v>
      </c>
      <c r="J7875" s="1">
        <v>0.3</v>
      </c>
      <c r="K7875" s="1">
        <v>555</v>
      </c>
      <c r="L7875" s="1">
        <v>550</v>
      </c>
      <c r="M7875" s="6">
        <f t="shared" si="749"/>
        <v>23.82383434638524</v>
      </c>
      <c r="N7875" s="19">
        <v>0.5</v>
      </c>
      <c r="O7875" s="11" cm="1">
        <f t="array" ref="O7875">ROUND(_xlfn.SWITCH(C7875,"建筑专教",IF(S7875&gt;0.1,1.38,1.28),"阶梯教室",IF(S7875&gt;0.1,1.15,1.05),"公共教室",IF(S7875&gt;0.1,1.22,1.12),IF(S7875&gt;0.1,1.2,1.1))+(MOD(ROW()*11,31)/31-0.5)*0.06,2)</f>
        <v>1.21</v>
      </c>
      <c r="P7875" s="12">
        <f t="shared" si="754"/>
        <v>0.14000000000000001</v>
      </c>
      <c r="Q7875" s="13">
        <f t="shared" si="750"/>
        <v>-1.6666493789138139</v>
      </c>
      <c r="R7875" s="1">
        <v>2.25</v>
      </c>
      <c r="S7875" s="1">
        <v>0.5</v>
      </c>
      <c r="T7875" s="1">
        <v>0.42</v>
      </c>
      <c r="U7875" s="4" t="s">
        <v>60</v>
      </c>
      <c r="V7875">
        <v>0.48</v>
      </c>
      <c r="W7875">
        <v>0.4</v>
      </c>
      <c r="X7875">
        <v>0.76</v>
      </c>
      <c r="Y7875">
        <v>2.4300000000000002</v>
      </c>
      <c r="Z7875">
        <v>0.28000000000000003</v>
      </c>
      <c r="AA7875" s="5">
        <f t="shared" si="751"/>
        <v>3.17</v>
      </c>
      <c r="AB7875" s="15" cm="1">
        <f t="array" ref="AB7875">_xlfn.SWITCH(U7875,"夏",122,"冬",90,"春",153,"秋",153,0)</f>
        <v>122</v>
      </c>
      <c r="AC7875" s="16">
        <f t="shared" si="752"/>
        <v>386.74</v>
      </c>
      <c r="AD7875" s="5">
        <f>IFERROR(AA7875/D7875,0)</f>
        <v>3.3141662310507053E-2</v>
      </c>
      <c r="AE7875" s="15">
        <f t="shared" si="753"/>
        <v>0.33424657534246577</v>
      </c>
      <c r="AF7875" s="5">
        <f>IFERROR(AD7875*AE7875*48,0)</f>
        <v>0.5317193821652858</v>
      </c>
    </row>
    <row r="7876" spans="1:32" x14ac:dyDescent="0.15">
      <c r="A7876" s="1"/>
      <c r="B7876" s="1" t="s">
        <v>54</v>
      </c>
      <c r="C7876" s="1" t="s">
        <v>59</v>
      </c>
      <c r="D7876" s="1">
        <v>95.65</v>
      </c>
      <c r="E7876" s="6">
        <v>3.6</v>
      </c>
      <c r="F7876" s="18">
        <v>0.45833333333333298</v>
      </c>
      <c r="G7876" s="1">
        <v>23.9</v>
      </c>
      <c r="H7876" s="1">
        <v>70</v>
      </c>
      <c r="I7876" s="1">
        <v>24.1</v>
      </c>
      <c r="J7876" s="1">
        <v>0.3</v>
      </c>
      <c r="K7876" s="1">
        <v>585</v>
      </c>
      <c r="L7876" s="1">
        <v>630</v>
      </c>
      <c r="M7876" s="6">
        <f t="shared" si="749"/>
        <v>24.223335513114307</v>
      </c>
      <c r="N7876" s="19">
        <v>0.5</v>
      </c>
      <c r="O7876" s="11" cm="1">
        <f t="array" ref="O7876">ROUND(_xlfn.SWITCH(C7876,"建筑专教",IF(S7876&gt;0.1,1.38,1.28),"阶梯教室",IF(S7876&gt;0.1,1.15,1.05),"公共教室",IF(S7876&gt;0.1,1.22,1.12),IF(S7876&gt;0.1,1.2,1.1))+(MOD(ROW()*11,31)/31-0.5)*0.06,2)</f>
        <v>1.23</v>
      </c>
      <c r="P7876" s="12">
        <f t="shared" si="754"/>
        <v>0.17</v>
      </c>
      <c r="Q7876" s="13">
        <f t="shared" si="750"/>
        <v>-1.44376462965216</v>
      </c>
      <c r="R7876" s="1">
        <v>2.15</v>
      </c>
      <c r="S7876" s="1">
        <v>0.46</v>
      </c>
      <c r="T7876" s="1">
        <v>0.38</v>
      </c>
      <c r="U7876" s="4" t="s">
        <v>60</v>
      </c>
      <c r="V7876">
        <v>0.48</v>
      </c>
      <c r="W7876">
        <v>0.4</v>
      </c>
      <c r="X7876">
        <v>0.76</v>
      </c>
      <c r="Y7876">
        <v>2.4300000000000002</v>
      </c>
      <c r="Z7876">
        <v>0.28000000000000003</v>
      </c>
      <c r="AA7876" s="5">
        <f t="shared" si="751"/>
        <v>2.9899999999999998</v>
      </c>
      <c r="AB7876" s="15" cm="1">
        <f t="array" ref="AB7876">_xlfn.SWITCH(U7876,"夏",122,"冬",90,"春",153,"秋",153,0)</f>
        <v>122</v>
      </c>
      <c r="AC7876" s="16">
        <f t="shared" si="752"/>
        <v>364.78</v>
      </c>
      <c r="AD7876" s="5">
        <f>IFERROR(AA7876/D7876,0)</f>
        <v>3.1259801359121792E-2</v>
      </c>
      <c r="AE7876" s="15">
        <f t="shared" si="753"/>
        <v>0.33424657534246577</v>
      </c>
      <c r="AF7876" s="5">
        <f>IFERROR(AD7876*AE7876*48,0)</f>
        <v>0.50152711440826636</v>
      </c>
    </row>
    <row r="7877" spans="1:32" x14ac:dyDescent="0.15">
      <c r="A7877" s="1"/>
      <c r="B7877" s="1" t="s">
        <v>54</v>
      </c>
      <c r="C7877" s="1" t="s">
        <v>59</v>
      </c>
      <c r="D7877" s="1">
        <v>95.65</v>
      </c>
      <c r="E7877" s="6">
        <v>3.6</v>
      </c>
      <c r="F7877" s="18">
        <v>0.47916666666666702</v>
      </c>
      <c r="G7877" s="1">
        <v>24.3</v>
      </c>
      <c r="H7877" s="1">
        <v>68</v>
      </c>
      <c r="I7877" s="1">
        <v>24.5</v>
      </c>
      <c r="J7877" s="1">
        <v>0.3</v>
      </c>
      <c r="K7877" s="1">
        <v>615</v>
      </c>
      <c r="L7877" s="1">
        <v>710</v>
      </c>
      <c r="M7877" s="6">
        <f t="shared" si="749"/>
        <v>24.622839353814413</v>
      </c>
      <c r="N7877" s="19">
        <v>0.5</v>
      </c>
      <c r="O7877" s="11" cm="1">
        <f t="array" ref="O7877">ROUND(_xlfn.SWITCH(C7877,"建筑专教",IF(S7877&gt;0.1,1.38,1.28),"阶梯教室",IF(S7877&gt;0.1,1.15,1.05),"公共教室",IF(S7877&gt;0.1,1.22,1.12),IF(S7877&gt;0.1,1.2,1.1))+(MOD(ROW()*11,31)/31-0.5)*0.06,2)</f>
        <v>1.19</v>
      </c>
      <c r="P7877" s="12">
        <f t="shared" si="754"/>
        <v>0.2</v>
      </c>
      <c r="Q7877" s="13">
        <f t="shared" si="750"/>
        <v>-1.4295027050432394</v>
      </c>
      <c r="R7877" s="1">
        <v>2.0499999999999998</v>
      </c>
      <c r="S7877" s="1">
        <v>0.42</v>
      </c>
      <c r="T7877" s="1">
        <v>0.34</v>
      </c>
      <c r="U7877" s="4" t="s">
        <v>60</v>
      </c>
      <c r="V7877">
        <v>0.48</v>
      </c>
      <c r="W7877">
        <v>0.4</v>
      </c>
      <c r="X7877">
        <v>0.76</v>
      </c>
      <c r="Y7877">
        <v>2.4300000000000002</v>
      </c>
      <c r="Z7877">
        <v>0.28000000000000003</v>
      </c>
      <c r="AA7877" s="5">
        <f t="shared" si="751"/>
        <v>2.8099999999999996</v>
      </c>
      <c r="AB7877" s="15" cm="1">
        <f t="array" ref="AB7877">_xlfn.SWITCH(U7877,"夏",122,"冬",90,"春",153,"秋",153,0)</f>
        <v>122</v>
      </c>
      <c r="AC7877" s="16">
        <f t="shared" si="752"/>
        <v>342.81999999999994</v>
      </c>
      <c r="AD7877" s="5">
        <f>IFERROR(AA7877/D7877,0)</f>
        <v>2.9377940407736534E-2</v>
      </c>
      <c r="AE7877" s="15">
        <f t="shared" si="753"/>
        <v>0.33424657534246577</v>
      </c>
      <c r="AF7877" s="5">
        <f>IFERROR(AD7877*AE7877*48,0)</f>
        <v>0.47133484665124703</v>
      </c>
    </row>
    <row r="7878" spans="1:32" x14ac:dyDescent="0.15">
      <c r="A7878" s="1"/>
      <c r="B7878" s="1" t="s">
        <v>54</v>
      </c>
      <c r="C7878" s="1" t="s">
        <v>59</v>
      </c>
      <c r="D7878" s="1">
        <v>95.65</v>
      </c>
      <c r="E7878" s="6">
        <v>3.6</v>
      </c>
      <c r="F7878" s="18">
        <v>0.5</v>
      </c>
      <c r="G7878" s="1">
        <v>24.7</v>
      </c>
      <c r="H7878" s="1">
        <v>66</v>
      </c>
      <c r="I7878" s="1">
        <v>24.9</v>
      </c>
      <c r="J7878" s="1">
        <v>0.1</v>
      </c>
      <c r="K7878" s="1">
        <v>645</v>
      </c>
      <c r="L7878" s="1">
        <v>790</v>
      </c>
      <c r="M7878" s="6">
        <f t="shared" si="749"/>
        <v>24.963306095294911</v>
      </c>
      <c r="N7878" s="1">
        <v>0</v>
      </c>
      <c r="O7878" s="1">
        <v>0</v>
      </c>
      <c r="P7878" s="12">
        <f t="shared" si="754"/>
        <v>0</v>
      </c>
      <c r="Q7878" s="1">
        <v>0</v>
      </c>
      <c r="R7878" s="1">
        <v>0</v>
      </c>
      <c r="S7878" s="1">
        <v>0.38</v>
      </c>
      <c r="T7878" s="1">
        <v>0</v>
      </c>
      <c r="U7878" s="4" t="s">
        <v>60</v>
      </c>
      <c r="V7878">
        <v>0.48</v>
      </c>
      <c r="W7878">
        <v>0.4</v>
      </c>
      <c r="X7878">
        <v>0.76</v>
      </c>
      <c r="Y7878">
        <v>2.4300000000000002</v>
      </c>
      <c r="Z7878">
        <v>0.28000000000000003</v>
      </c>
      <c r="AA7878" s="5">
        <f t="shared" si="751"/>
        <v>0.38</v>
      </c>
      <c r="AB7878" s="15" cm="1">
        <f t="array" ref="AB7878">_xlfn.SWITCH(U7878,"夏",122,"冬",90,"春",153,"秋",153,0)</f>
        <v>122</v>
      </c>
      <c r="AC7878" s="16">
        <f t="shared" si="752"/>
        <v>46.36</v>
      </c>
      <c r="AD7878" s="5">
        <f>IFERROR(AA7878/D7878,0)</f>
        <v>3.9728175640355457E-3</v>
      </c>
      <c r="AE7878" s="15">
        <f t="shared" si="753"/>
        <v>0.33424657534246577</v>
      </c>
      <c r="AF7878" s="5">
        <f>IFERROR(AD7878*AE7878*48,0)</f>
        <v>6.3739231931485354E-2</v>
      </c>
    </row>
    <row r="7879" spans="1:32" x14ac:dyDescent="0.15">
      <c r="A7879" s="1"/>
      <c r="B7879" s="1" t="s">
        <v>54</v>
      </c>
      <c r="C7879" s="1" t="s">
        <v>59</v>
      </c>
      <c r="D7879" s="1">
        <v>95.65</v>
      </c>
      <c r="E7879" s="6">
        <v>3.6</v>
      </c>
      <c r="F7879" s="18">
        <v>0.52083333333333304</v>
      </c>
      <c r="G7879" s="1">
        <v>25.1</v>
      </c>
      <c r="H7879" s="1">
        <v>64</v>
      </c>
      <c r="I7879" s="1">
        <v>25.3</v>
      </c>
      <c r="J7879" s="1">
        <v>0.1</v>
      </c>
      <c r="K7879" s="1">
        <v>675</v>
      </c>
      <c r="L7879" s="1">
        <v>870</v>
      </c>
      <c r="M7879" s="6">
        <f t="shared" si="749"/>
        <v>25.363052004229701</v>
      </c>
      <c r="N7879" s="1">
        <v>0</v>
      </c>
      <c r="O7879" s="1">
        <v>0</v>
      </c>
      <c r="P7879" s="12">
        <f t="shared" si="754"/>
        <v>0</v>
      </c>
      <c r="Q7879" s="1">
        <v>0</v>
      </c>
      <c r="R7879" s="1">
        <v>0</v>
      </c>
      <c r="S7879" s="1">
        <v>0.34</v>
      </c>
      <c r="T7879" s="1">
        <v>0</v>
      </c>
      <c r="U7879" s="4" t="s">
        <v>60</v>
      </c>
      <c r="V7879">
        <v>0.48</v>
      </c>
      <c r="W7879">
        <v>0.4</v>
      </c>
      <c r="X7879">
        <v>0.76</v>
      </c>
      <c r="Y7879">
        <v>2.4300000000000002</v>
      </c>
      <c r="Z7879">
        <v>0.28000000000000003</v>
      </c>
      <c r="AA7879" s="5">
        <f t="shared" si="751"/>
        <v>0.34</v>
      </c>
      <c r="AB7879" s="15" cm="1">
        <f t="array" ref="AB7879">_xlfn.SWITCH(U7879,"夏",122,"冬",90,"春",153,"秋",153,0)</f>
        <v>122</v>
      </c>
      <c r="AC7879" s="16">
        <f t="shared" si="752"/>
        <v>41.480000000000004</v>
      </c>
      <c r="AD7879" s="5">
        <f>IFERROR(AA7879/D7879,0)</f>
        <v>3.5546262415054888E-3</v>
      </c>
      <c r="AE7879" s="15">
        <f t="shared" si="753"/>
        <v>0.33424657534246577</v>
      </c>
      <c r="AF7879" s="5">
        <f>IFERROR(AD7879*AE7879*48,0)</f>
        <v>5.7029839096592171E-2</v>
      </c>
    </row>
    <row r="7880" spans="1:32" x14ac:dyDescent="0.15">
      <c r="A7880" s="1"/>
      <c r="B7880" s="1" t="s">
        <v>54</v>
      </c>
      <c r="C7880" s="1" t="s">
        <v>59</v>
      </c>
      <c r="D7880" s="1">
        <v>95.65</v>
      </c>
      <c r="E7880" s="6">
        <v>3.6</v>
      </c>
      <c r="F7880" s="18">
        <v>0.54166666666666696</v>
      </c>
      <c r="G7880" s="1">
        <v>25.5</v>
      </c>
      <c r="H7880" s="1">
        <v>62</v>
      </c>
      <c r="I7880" s="1">
        <v>25.7</v>
      </c>
      <c r="J7880" s="1">
        <v>0.1</v>
      </c>
      <c r="K7880" s="1">
        <v>705</v>
      </c>
      <c r="L7880" s="1">
        <v>950</v>
      </c>
      <c r="M7880" s="6">
        <f t="shared" si="749"/>
        <v>25.762799270709991</v>
      </c>
      <c r="N7880" s="1">
        <v>0</v>
      </c>
      <c r="O7880" s="1">
        <v>0</v>
      </c>
      <c r="P7880" s="12">
        <f t="shared" si="754"/>
        <v>0</v>
      </c>
      <c r="Q7880" s="1">
        <v>0</v>
      </c>
      <c r="R7880" s="1">
        <v>0</v>
      </c>
      <c r="S7880" s="1">
        <v>0.3</v>
      </c>
      <c r="T7880" s="1">
        <v>0</v>
      </c>
      <c r="U7880" s="4" t="s">
        <v>60</v>
      </c>
      <c r="V7880">
        <v>0.48</v>
      </c>
      <c r="W7880">
        <v>0.4</v>
      </c>
      <c r="X7880">
        <v>0.76</v>
      </c>
      <c r="Y7880">
        <v>2.4300000000000002</v>
      </c>
      <c r="Z7880">
        <v>0.28000000000000003</v>
      </c>
      <c r="AA7880" s="5">
        <f t="shared" si="751"/>
        <v>0.3</v>
      </c>
      <c r="AB7880" s="15" cm="1">
        <f t="array" ref="AB7880">_xlfn.SWITCH(U7880,"夏",122,"冬",90,"春",153,"秋",153,0)</f>
        <v>122</v>
      </c>
      <c r="AC7880" s="16">
        <f t="shared" si="752"/>
        <v>36.6</v>
      </c>
      <c r="AD7880" s="5">
        <f>IFERROR(AA7880/D7880,0)</f>
        <v>3.1364349189754309E-3</v>
      </c>
      <c r="AE7880" s="15">
        <f t="shared" si="753"/>
        <v>0.33424657534246577</v>
      </c>
      <c r="AF7880" s="5">
        <f>IFERROR(AD7880*AE7880*48,0)</f>
        <v>5.0320446261698973E-2</v>
      </c>
    </row>
    <row r="7881" spans="1:32" x14ac:dyDescent="0.15">
      <c r="A7881" s="1"/>
      <c r="B7881" s="1" t="s">
        <v>54</v>
      </c>
      <c r="C7881" s="1" t="s">
        <v>59</v>
      </c>
      <c r="D7881" s="1">
        <v>95.65</v>
      </c>
      <c r="E7881" s="6">
        <v>3.6</v>
      </c>
      <c r="F7881" s="18">
        <v>0.5625</v>
      </c>
      <c r="G7881" s="1">
        <v>25.9</v>
      </c>
      <c r="H7881" s="1">
        <v>60</v>
      </c>
      <c r="I7881" s="1">
        <v>26.1</v>
      </c>
      <c r="J7881" s="1">
        <v>0.3</v>
      </c>
      <c r="K7881" s="1">
        <v>735</v>
      </c>
      <c r="L7881" s="1">
        <v>1030</v>
      </c>
      <c r="M7881" s="6">
        <f t="shared" si="749"/>
        <v>26.220881100914426</v>
      </c>
      <c r="N7881" s="19">
        <v>0.5</v>
      </c>
      <c r="O7881" s="11" cm="1">
        <f t="array" ref="O7881">ROUND(_xlfn.SWITCH(C7881,"建筑专教",IF(S7881&gt;0.1,1.38,1.28),"阶梯教室",IF(S7881&gt;0.1,1.15,1.05),"公共教室",IF(S7881&gt;0.1,1.22,1.12),IF(S7881&gt;0.1,1.2,1.1))+(MOD(ROW()*11,31)/31-0.5)*0.06,2)</f>
        <v>1.22</v>
      </c>
      <c r="P7881" s="12">
        <f t="shared" si="754"/>
        <v>0.31</v>
      </c>
      <c r="Q7881" s="13">
        <f t="shared" si="750"/>
        <v>-0.71916405925680438</v>
      </c>
      <c r="R7881" s="1">
        <v>2</v>
      </c>
      <c r="S7881" s="1">
        <v>0.26</v>
      </c>
      <c r="T7881" s="1">
        <v>0.3</v>
      </c>
      <c r="U7881" s="4" t="s">
        <v>60</v>
      </c>
      <c r="V7881">
        <v>0.48</v>
      </c>
      <c r="W7881">
        <v>0.4</v>
      </c>
      <c r="X7881">
        <v>0.76</v>
      </c>
      <c r="Y7881">
        <v>2.4300000000000002</v>
      </c>
      <c r="Z7881">
        <v>0.28000000000000003</v>
      </c>
      <c r="AA7881" s="5">
        <f t="shared" si="751"/>
        <v>2.5599999999999996</v>
      </c>
      <c r="AB7881" s="15" cm="1">
        <f t="array" ref="AB7881">_xlfn.SWITCH(U7881,"夏",122,"冬",90,"春",153,"秋",153,0)</f>
        <v>122</v>
      </c>
      <c r="AC7881" s="16">
        <f t="shared" si="752"/>
        <v>312.31999999999994</v>
      </c>
      <c r="AD7881" s="5">
        <f>IFERROR(AA7881/D7881,0)</f>
        <v>2.6764244641923673E-2</v>
      </c>
      <c r="AE7881" s="15">
        <f t="shared" si="753"/>
        <v>0.33424657534246577</v>
      </c>
      <c r="AF7881" s="5">
        <f>IFERROR(AD7881*AE7881*48,0)</f>
        <v>0.42940114143316449</v>
      </c>
    </row>
    <row r="7882" spans="1:32" x14ac:dyDescent="0.15">
      <c r="A7882" s="1"/>
      <c r="B7882" s="1" t="s">
        <v>54</v>
      </c>
      <c r="C7882" s="1" t="s">
        <v>59</v>
      </c>
      <c r="D7882" s="1">
        <v>95.65</v>
      </c>
      <c r="E7882" s="6">
        <v>3.6</v>
      </c>
      <c r="F7882" s="18">
        <v>0.58333333333333304</v>
      </c>
      <c r="G7882" s="1">
        <v>26.3</v>
      </c>
      <c r="H7882" s="1">
        <v>58</v>
      </c>
      <c r="I7882" s="1">
        <v>26.5</v>
      </c>
      <c r="J7882" s="1">
        <v>0.3</v>
      </c>
      <c r="K7882" s="1">
        <v>765</v>
      </c>
      <c r="L7882" s="1">
        <v>1110</v>
      </c>
      <c r="M7882" s="6">
        <f t="shared" si="749"/>
        <v>26.620398046148352</v>
      </c>
      <c r="N7882" s="19">
        <v>0.5</v>
      </c>
      <c r="O7882" s="11" cm="1">
        <f t="array" ref="O7882">ROUND(_xlfn.SWITCH(C7882,"建筑专教",IF(S7882&gt;0.1,1.38,1.28),"阶梯教室",IF(S7882&gt;0.1,1.15,1.05),"公共教室",IF(S7882&gt;0.1,1.22,1.12),IF(S7882&gt;0.1,1.2,1.1))+(MOD(ROW()*11,31)/31-0.5)*0.06,2)</f>
        <v>1.24</v>
      </c>
      <c r="P7882" s="12">
        <f t="shared" si="754"/>
        <v>0.33</v>
      </c>
      <c r="Q7882" s="13">
        <f t="shared" si="750"/>
        <v>-0.51602668648737604</v>
      </c>
      <c r="R7882" s="1">
        <v>2.1</v>
      </c>
      <c r="S7882" s="1">
        <v>0.22</v>
      </c>
      <c r="T7882" s="1">
        <v>0.34</v>
      </c>
      <c r="U7882" s="4" t="s">
        <v>60</v>
      </c>
      <c r="V7882">
        <v>0.48</v>
      </c>
      <c r="W7882">
        <v>0.4</v>
      </c>
      <c r="X7882">
        <v>0.76</v>
      </c>
      <c r="Y7882">
        <v>2.4300000000000002</v>
      </c>
      <c r="Z7882">
        <v>0.28000000000000003</v>
      </c>
      <c r="AA7882" s="5">
        <f t="shared" si="751"/>
        <v>2.66</v>
      </c>
      <c r="AB7882" s="15" cm="1">
        <f t="array" ref="AB7882">_xlfn.SWITCH(U7882,"夏",122,"冬",90,"春",153,"秋",153,0)</f>
        <v>122</v>
      </c>
      <c r="AC7882" s="16">
        <f t="shared" si="752"/>
        <v>324.52000000000004</v>
      </c>
      <c r="AD7882" s="5">
        <f>IFERROR(AA7882/D7882,0)</f>
        <v>2.7809722948248825E-2</v>
      </c>
      <c r="AE7882" s="15">
        <f t="shared" si="753"/>
        <v>0.33424657534246577</v>
      </c>
      <c r="AF7882" s="5">
        <f>IFERROR(AD7882*AE7882*48,0)</f>
        <v>0.44617462352039761</v>
      </c>
    </row>
    <row r="7883" spans="1:32" x14ac:dyDescent="0.15">
      <c r="A7883" s="1"/>
      <c r="B7883" s="1" t="s">
        <v>54</v>
      </c>
      <c r="C7883" s="1" t="s">
        <v>59</v>
      </c>
      <c r="D7883" s="1">
        <v>95.65</v>
      </c>
      <c r="E7883" s="6">
        <v>3.6</v>
      </c>
      <c r="F7883" s="18">
        <v>0.60416666666666696</v>
      </c>
      <c r="G7883" s="1">
        <v>26.7</v>
      </c>
      <c r="H7883" s="1">
        <v>56</v>
      </c>
      <c r="I7883" s="1">
        <v>26.9</v>
      </c>
      <c r="J7883" s="1">
        <v>0.3</v>
      </c>
      <c r="K7883" s="1">
        <v>795</v>
      </c>
      <c r="L7883" s="1">
        <v>1190</v>
      </c>
      <c r="M7883" s="6">
        <f t="shared" si="749"/>
        <v>27.019917560207261</v>
      </c>
      <c r="N7883" s="19">
        <v>0.5</v>
      </c>
      <c r="O7883" s="11" cm="1">
        <f t="array" ref="O7883">ROUND(_xlfn.SWITCH(C7883,"建筑专教",IF(S7883&gt;0.1,1.38,1.28),"阶梯教室",IF(S7883&gt;0.1,1.15,1.05),"公共教室",IF(S7883&gt;0.1,1.22,1.12),IF(S7883&gt;0.1,1.2,1.1))+(MOD(ROW()*11,31)/31-0.5)*0.06,2)</f>
        <v>1.2</v>
      </c>
      <c r="P7883" s="12">
        <f t="shared" si="754"/>
        <v>0.36</v>
      </c>
      <c r="Q7883" s="13">
        <f t="shared" si="750"/>
        <v>-0.46614156710094673</v>
      </c>
      <c r="R7883" s="1">
        <v>2.2000000000000002</v>
      </c>
      <c r="S7883" s="1">
        <v>0.18</v>
      </c>
      <c r="T7883" s="1">
        <v>0.38</v>
      </c>
      <c r="U7883" s="4" t="s">
        <v>60</v>
      </c>
      <c r="V7883">
        <v>0.48</v>
      </c>
      <c r="W7883">
        <v>0.4</v>
      </c>
      <c r="X7883">
        <v>0.76</v>
      </c>
      <c r="Y7883">
        <v>2.4300000000000002</v>
      </c>
      <c r="Z7883">
        <v>0.28000000000000003</v>
      </c>
      <c r="AA7883" s="5">
        <f t="shared" si="751"/>
        <v>2.7600000000000002</v>
      </c>
      <c r="AB7883" s="15" cm="1">
        <f t="array" ref="AB7883">_xlfn.SWITCH(U7883,"夏",122,"冬",90,"春",153,"秋",153,0)</f>
        <v>122</v>
      </c>
      <c r="AC7883" s="16">
        <f t="shared" si="752"/>
        <v>336.72</v>
      </c>
      <c r="AD7883" s="5">
        <f>IFERROR(AA7883/D7883,0)</f>
        <v>2.885520125457397E-2</v>
      </c>
      <c r="AE7883" s="15">
        <f t="shared" si="753"/>
        <v>0.33424657534246577</v>
      </c>
      <c r="AF7883" s="5">
        <f>IFERROR(AD7883*AE7883*48,0)</f>
        <v>0.46294810560763056</v>
      </c>
    </row>
    <row r="7884" spans="1:32" x14ac:dyDescent="0.15">
      <c r="A7884" s="1"/>
      <c r="B7884" s="1" t="s">
        <v>54</v>
      </c>
      <c r="C7884" s="1" t="s">
        <v>59</v>
      </c>
      <c r="D7884" s="1">
        <v>95.65</v>
      </c>
      <c r="E7884" s="6">
        <v>3.6</v>
      </c>
      <c r="F7884" s="18">
        <v>0.625</v>
      </c>
      <c r="G7884" s="1">
        <v>27.1</v>
      </c>
      <c r="H7884" s="1">
        <v>54</v>
      </c>
      <c r="I7884" s="1">
        <v>27.3</v>
      </c>
      <c r="J7884" s="1">
        <v>0.3</v>
      </c>
      <c r="K7884" s="1">
        <v>825</v>
      </c>
      <c r="L7884" s="1">
        <v>1270</v>
      </c>
      <c r="M7884" s="6">
        <f t="shared" si="749"/>
        <v>27.419439626052281</v>
      </c>
      <c r="N7884" s="19">
        <v>0.5</v>
      </c>
      <c r="O7884" s="11" cm="1">
        <f t="array" ref="O7884">ROUND(_xlfn.SWITCH(C7884,"建筑专教",IF(S7884&gt;0.1,1.38,1.28),"阶梯教室",IF(S7884&gt;0.1,1.15,1.05),"公共教室",IF(S7884&gt;0.1,1.22,1.12),IF(S7884&gt;0.1,1.2,1.1))+(MOD(ROW()*11,31)/31-0.5)*0.06,2)</f>
        <v>1.22</v>
      </c>
      <c r="P7884" s="12">
        <f t="shared" si="754"/>
        <v>0.39</v>
      </c>
      <c r="Q7884" s="13">
        <f t="shared" si="750"/>
        <v>-0.26392539147138266</v>
      </c>
      <c r="R7884" s="1">
        <v>2.2999999999999998</v>
      </c>
      <c r="S7884" s="1">
        <v>0.14000000000000001</v>
      </c>
      <c r="T7884" s="1">
        <v>0.42</v>
      </c>
      <c r="U7884" s="4" t="s">
        <v>60</v>
      </c>
      <c r="V7884">
        <v>0.48</v>
      </c>
      <c r="W7884">
        <v>0.4</v>
      </c>
      <c r="X7884">
        <v>0.76</v>
      </c>
      <c r="Y7884">
        <v>2.4300000000000002</v>
      </c>
      <c r="Z7884">
        <v>0.28000000000000003</v>
      </c>
      <c r="AA7884" s="5">
        <f t="shared" si="751"/>
        <v>2.86</v>
      </c>
      <c r="AB7884" s="15" cm="1">
        <f t="array" ref="AB7884">_xlfn.SWITCH(U7884,"夏",122,"冬",90,"春",153,"秋",153,0)</f>
        <v>122</v>
      </c>
      <c r="AC7884" s="16">
        <f t="shared" si="752"/>
        <v>348.91999999999996</v>
      </c>
      <c r="AD7884" s="5">
        <f>IFERROR(AA7884/D7884,0)</f>
        <v>2.9900679560899108E-2</v>
      </c>
      <c r="AE7884" s="15">
        <f t="shared" si="753"/>
        <v>0.33424657534246577</v>
      </c>
      <c r="AF7884" s="5">
        <f>IFERROR(AD7884*AE7884*48,0)</f>
        <v>0.4797215876948635</v>
      </c>
    </row>
    <row r="7885" spans="1:32" x14ac:dyDescent="0.15">
      <c r="A7885" s="1"/>
      <c r="B7885" s="1" t="s">
        <v>54</v>
      </c>
      <c r="C7885" s="1" t="s">
        <v>59</v>
      </c>
      <c r="D7885" s="1">
        <v>95.65</v>
      </c>
      <c r="E7885" s="6">
        <v>3.6</v>
      </c>
      <c r="F7885" s="18">
        <v>0.64583333333333304</v>
      </c>
      <c r="G7885" s="1">
        <v>27.5</v>
      </c>
      <c r="H7885" s="1">
        <v>52</v>
      </c>
      <c r="I7885" s="1">
        <v>27.7</v>
      </c>
      <c r="J7885" s="1">
        <v>0.3</v>
      </c>
      <c r="K7885" s="1">
        <v>855</v>
      </c>
      <c r="L7885" s="1">
        <v>1350</v>
      </c>
      <c r="M7885" s="6">
        <f t="shared" si="749"/>
        <v>27.818964226779713</v>
      </c>
      <c r="N7885" s="19">
        <v>0.5</v>
      </c>
      <c r="O7885" s="11" cm="1">
        <f t="array" ref="O7885">ROUND(_xlfn.SWITCH(C7885,"建筑专教",IF(S7885&gt;0.1,1.38,1.28),"阶梯教室",IF(S7885&gt;0.1,1.15,1.05),"公共教室",IF(S7885&gt;0.1,1.22,1.12),IF(S7885&gt;0.1,1.2,1.1))+(MOD(ROW()*11,31)/31-0.5)*0.06,2)</f>
        <v>1.1399999999999999</v>
      </c>
      <c r="P7885" s="12">
        <f t="shared" si="754"/>
        <v>0.42</v>
      </c>
      <c r="Q7885" s="13">
        <f t="shared" si="750"/>
        <v>-0.30194870714054561</v>
      </c>
      <c r="R7885" s="1">
        <v>2.2000000000000002</v>
      </c>
      <c r="S7885" s="1">
        <v>0.1</v>
      </c>
      <c r="T7885" s="1">
        <v>0.46</v>
      </c>
      <c r="U7885" s="4" t="s">
        <v>60</v>
      </c>
      <c r="V7885">
        <v>0.48</v>
      </c>
      <c r="W7885">
        <v>0.4</v>
      </c>
      <c r="X7885">
        <v>0.76</v>
      </c>
      <c r="Y7885">
        <v>2.4300000000000002</v>
      </c>
      <c r="Z7885">
        <v>0.28000000000000003</v>
      </c>
      <c r="AA7885" s="5">
        <f t="shared" si="751"/>
        <v>2.7600000000000002</v>
      </c>
      <c r="AB7885" s="15" cm="1">
        <f t="array" ref="AB7885">_xlfn.SWITCH(U7885,"夏",122,"冬",90,"春",153,"秋",153,0)</f>
        <v>122</v>
      </c>
      <c r="AC7885" s="16">
        <f t="shared" si="752"/>
        <v>336.72</v>
      </c>
      <c r="AD7885" s="5">
        <f>IFERROR(AA7885/D7885,0)</f>
        <v>2.885520125457397E-2</v>
      </c>
      <c r="AE7885" s="15">
        <f t="shared" si="753"/>
        <v>0.33424657534246577</v>
      </c>
      <c r="AF7885" s="5">
        <f>IFERROR(AD7885*AE7885*48,0)</f>
        <v>0.46294810560763056</v>
      </c>
    </row>
    <row r="7886" spans="1:32" x14ac:dyDescent="0.15">
      <c r="A7886" s="1"/>
      <c r="B7886" s="1" t="s">
        <v>54</v>
      </c>
      <c r="C7886" s="1" t="s">
        <v>59</v>
      </c>
      <c r="D7886" s="1">
        <v>95.65</v>
      </c>
      <c r="E7886" s="6">
        <v>3.6</v>
      </c>
      <c r="F7886" s="18">
        <v>0.66666666666666696</v>
      </c>
      <c r="G7886" s="1">
        <v>27.9</v>
      </c>
      <c r="H7886" s="1">
        <v>50</v>
      </c>
      <c r="I7886" s="1">
        <v>28.1</v>
      </c>
      <c r="J7886" s="1">
        <v>0.3</v>
      </c>
      <c r="K7886" s="1">
        <v>885</v>
      </c>
      <c r="L7886" s="1">
        <v>1430</v>
      </c>
      <c r="M7886" s="6">
        <f t="shared" ref="M7886:M7949" si="755">IFERROR(POWER((I7886+273.15)^4+133500000*POWER(J7886,0.6)*(I7886-G7886),0.25)-273.15,I7886)</f>
        <v>28.218491345620237</v>
      </c>
      <c r="N7886" s="19">
        <v>0.5</v>
      </c>
      <c r="O7886" s="11" cm="1">
        <f t="array" ref="O7886">ROUND(_xlfn.SWITCH(C7886,"建筑专教",IF(S7886&gt;0.1,1.38,1.28),"阶梯教室",IF(S7886&gt;0.1,1.15,1.05),"公共教室",IF(S7886&gt;0.1,1.22,1.12),IF(S7886&gt;0.1,1.2,1.1))+(MOD(ROW()*11,31)/31-0.5)*0.06,2)</f>
        <v>1.1100000000000001</v>
      </c>
      <c r="P7886" s="12">
        <f t="shared" si="754"/>
        <v>0.44</v>
      </c>
      <c r="Q7886" s="13">
        <f t="shared" ref="Q7886:Q7945" si="756">(0.303*EXP(-0.036*(O7886*58.15))+0.028)*((O7886*58.15)-0.00305*(5733-6.99*(O7886*58.15)-(EXP(16.6536-4030.183/(G7886+235))*(H7886/100)))-0.42*((O7886*58.15)-58.15)-0.000017*(O7886*58.15)*(5867-(EXP(16.6536-4030.183/(G7886+235))*(H7886/100)))-0.0014*(O7886*58.15)*(34-G7886)-0.0000000396*IF(N7886*0.155&gt;0.078,1.05+0.645*N7886*0.155,1)*(POWER((35.7-0.028*(O7886*58.15)-N7886*0.155*(0.0000000396*IF(N7886*0.155&gt;0.078,1.05+0.645*N7886*0.155,1)*(POWER((35.7-0.028*(O7886*58.15)-N7886*0.155*0.1)+273,4)-POWER(M7886+273,4))+IF(N7886*0.155&gt;0.078,1.05+0.645*N7886*0.155,1)*IF(J7886&lt;0.2,2.38*ABS(35.7-0.028*(O7886*58.15)-G7886)^0.25,12.1*SQRT(J7886))*(35.7-0.028*(O7886*58.15)-G7886))+273),4)-POWER(M7886+273,4))-IF(N7886*0.155&gt;0.078,1.05+0.645*N7886*0.155,1)*IF(J7886&lt;0.2,2.38*ABS(35.7-0.028*(O7886*58.15)-N7886*0.155*0.1-G7886)^0.25,12.1*SQRT(J7886))*(35.7-0.028*(O7886*58.15)-N7886*0.155*0.1-G7886))</f>
        <v>-0.21212585609027707</v>
      </c>
      <c r="R7886" s="1">
        <v>2.1</v>
      </c>
      <c r="S7886" s="1">
        <v>0.06</v>
      </c>
      <c r="T7886" s="1">
        <v>0.5</v>
      </c>
      <c r="U7886" s="4" t="s">
        <v>60</v>
      </c>
      <c r="V7886">
        <v>0.48</v>
      </c>
      <c r="W7886">
        <v>0.4</v>
      </c>
      <c r="X7886">
        <v>0.76</v>
      </c>
      <c r="Y7886">
        <v>2.4300000000000002</v>
      </c>
      <c r="Z7886">
        <v>0.28000000000000003</v>
      </c>
      <c r="AA7886" s="5">
        <f t="shared" si="751"/>
        <v>2.66</v>
      </c>
      <c r="AB7886" s="15" cm="1">
        <f t="array" ref="AB7886">_xlfn.SWITCH(U7886,"夏",122,"冬",90,"春",153,"秋",153,0)</f>
        <v>122</v>
      </c>
      <c r="AC7886" s="16">
        <f t="shared" si="752"/>
        <v>324.52000000000004</v>
      </c>
      <c r="AD7886" s="5">
        <f>IFERROR(AA7886/D7886,0)</f>
        <v>2.7809722948248825E-2</v>
      </c>
      <c r="AE7886" s="15">
        <f t="shared" si="753"/>
        <v>0.33424657534246577</v>
      </c>
      <c r="AF7886" s="5">
        <f>IFERROR(AD7886*AE7886*48,0)</f>
        <v>0.44617462352039761</v>
      </c>
    </row>
    <row r="7887" spans="1:32" x14ac:dyDescent="0.15">
      <c r="A7887" s="1"/>
      <c r="B7887" s="1" t="s">
        <v>54</v>
      </c>
      <c r="C7887" s="1" t="s">
        <v>59</v>
      </c>
      <c r="D7887" s="1">
        <v>95.65</v>
      </c>
      <c r="E7887" s="6">
        <v>3.6</v>
      </c>
      <c r="F7887" s="18">
        <v>0.6875</v>
      </c>
      <c r="G7887" s="1">
        <v>28.3</v>
      </c>
      <c r="H7887" s="1">
        <v>48</v>
      </c>
      <c r="I7887" s="1">
        <v>28.5</v>
      </c>
      <c r="J7887" s="1">
        <v>0.3</v>
      </c>
      <c r="K7887" s="1">
        <v>915</v>
      </c>
      <c r="L7887" s="1">
        <v>1510</v>
      </c>
      <c r="M7887" s="6">
        <f t="shared" si="755"/>
        <v>28.618020965936807</v>
      </c>
      <c r="N7887" s="19">
        <v>0.5</v>
      </c>
      <c r="O7887" s="11" cm="1">
        <f t="array" ref="O7887">ROUND(_xlfn.SWITCH(C7887,"建筑专教",IF(S7887&gt;0.1,1.38,1.28),"阶梯教室",IF(S7887&gt;0.1,1.15,1.05),"公共教室",IF(S7887&gt;0.1,1.22,1.12),IF(S7887&gt;0.1,1.2,1.1))+(MOD(ROW()*11,31)/31-0.5)*0.06,2)</f>
        <v>1.1299999999999999</v>
      </c>
      <c r="P7887" s="12">
        <f t="shared" si="754"/>
        <v>0.47</v>
      </c>
      <c r="Q7887" s="13">
        <f t="shared" si="756"/>
        <v>3.8100796673058196E-3</v>
      </c>
      <c r="R7887" s="1">
        <v>2</v>
      </c>
      <c r="S7887" s="1">
        <v>0.02</v>
      </c>
      <c r="T7887" s="1">
        <v>0.46</v>
      </c>
      <c r="U7887" s="4" t="s">
        <v>60</v>
      </c>
      <c r="V7887">
        <v>0.48</v>
      </c>
      <c r="W7887">
        <v>0.4</v>
      </c>
      <c r="X7887">
        <v>0.76</v>
      </c>
      <c r="Y7887">
        <v>2.4300000000000002</v>
      </c>
      <c r="Z7887">
        <v>0.28000000000000003</v>
      </c>
      <c r="AA7887" s="5">
        <f t="shared" si="751"/>
        <v>2.48</v>
      </c>
      <c r="AB7887" s="15" cm="1">
        <f t="array" ref="AB7887">_xlfn.SWITCH(U7887,"夏",122,"冬",90,"春",153,"秋",153,0)</f>
        <v>122</v>
      </c>
      <c r="AC7887" s="16">
        <f t="shared" si="752"/>
        <v>302.56</v>
      </c>
      <c r="AD7887" s="5">
        <f>IFERROR(AA7887/D7887,0)</f>
        <v>2.5927861996863564E-2</v>
      </c>
      <c r="AE7887" s="15">
        <f t="shared" si="753"/>
        <v>0.33424657534246577</v>
      </c>
      <c r="AF7887" s="5">
        <f>IFERROR(AD7887*AE7887*48,0)</f>
        <v>0.41598235576337822</v>
      </c>
    </row>
    <row r="7888" spans="1:32" x14ac:dyDescent="0.15">
      <c r="A7888" s="1"/>
      <c r="B7888" s="1" t="s">
        <v>54</v>
      </c>
      <c r="C7888" s="1" t="s">
        <v>59</v>
      </c>
      <c r="D7888" s="1">
        <v>95.65</v>
      </c>
      <c r="E7888" s="6">
        <v>3.6</v>
      </c>
      <c r="F7888" s="18">
        <v>0.70833333333333304</v>
      </c>
      <c r="G7888" s="1">
        <v>28.7</v>
      </c>
      <c r="H7888" s="1">
        <v>46</v>
      </c>
      <c r="I7888" s="1">
        <v>28.9</v>
      </c>
      <c r="J7888" s="1">
        <v>0.1</v>
      </c>
      <c r="K7888" s="1">
        <v>945</v>
      </c>
      <c r="L7888" s="1">
        <v>1590</v>
      </c>
      <c r="M7888" s="6">
        <f t="shared" si="755"/>
        <v>28.960825203165427</v>
      </c>
      <c r="N7888" s="19">
        <v>0.5</v>
      </c>
      <c r="O7888" s="11" cm="1">
        <f t="array" ref="O7888">ROUND(_xlfn.SWITCH(C7888,"建筑专教",IF(S7888&gt;0.1,1.38,1.28),"阶梯教室",IF(S7888&gt;0.1,1.15,1.05),"公共教室",IF(S7888&gt;0.1,1.22,1.12),IF(S7888&gt;0.1,1.2,1.1))+(MOD(ROW()*11,31)/31-0.5)*0.06,2)</f>
        <v>1.1499999999999999</v>
      </c>
      <c r="P7888" s="12">
        <f t="shared" si="754"/>
        <v>0.5</v>
      </c>
      <c r="Q7888" s="13">
        <f t="shared" si="756"/>
        <v>0.76918352389806677</v>
      </c>
      <c r="R7888" s="1">
        <v>0</v>
      </c>
      <c r="S7888" s="1">
        <v>0</v>
      </c>
      <c r="T7888" s="1">
        <v>0.42</v>
      </c>
      <c r="U7888" s="4" t="s">
        <v>60</v>
      </c>
      <c r="V7888">
        <v>0.48</v>
      </c>
      <c r="W7888">
        <v>0.4</v>
      </c>
      <c r="X7888">
        <v>0.76</v>
      </c>
      <c r="Y7888">
        <v>2.4300000000000002</v>
      </c>
      <c r="Z7888">
        <v>0.28000000000000003</v>
      </c>
      <c r="AA7888" s="5">
        <f t="shared" si="751"/>
        <v>0.42</v>
      </c>
      <c r="AB7888" s="15" cm="1">
        <f t="array" ref="AB7888">_xlfn.SWITCH(U7888,"夏",122,"冬",90,"春",153,"秋",153,0)</f>
        <v>122</v>
      </c>
      <c r="AC7888" s="16">
        <f t="shared" si="752"/>
        <v>51.239999999999995</v>
      </c>
      <c r="AD7888" s="5">
        <f>IFERROR(AA7888/D7888,0)</f>
        <v>4.3910088865656031E-3</v>
      </c>
      <c r="AE7888" s="15">
        <f t="shared" si="753"/>
        <v>0.33424657534246577</v>
      </c>
      <c r="AF7888" s="5">
        <f>IFERROR(AD7888*AE7888*48,0)</f>
        <v>7.0448624766378559E-2</v>
      </c>
    </row>
    <row r="7889" spans="1:32" x14ac:dyDescent="0.15">
      <c r="A7889" s="1"/>
      <c r="B7889" s="1" t="s">
        <v>54</v>
      </c>
      <c r="C7889" s="1" t="s">
        <v>59</v>
      </c>
      <c r="D7889" s="1">
        <v>95.65</v>
      </c>
      <c r="E7889" s="6">
        <v>3.6</v>
      </c>
      <c r="F7889" s="18">
        <v>0.72916666666666696</v>
      </c>
      <c r="G7889" s="1">
        <v>29.1</v>
      </c>
      <c r="H7889" s="1">
        <v>44</v>
      </c>
      <c r="I7889" s="1">
        <v>29.3</v>
      </c>
      <c r="J7889" s="1">
        <v>0.1</v>
      </c>
      <c r="K7889" s="1">
        <v>975</v>
      </c>
      <c r="L7889" s="1">
        <v>1670</v>
      </c>
      <c r="M7889" s="6">
        <f t="shared" si="755"/>
        <v>29.360584288826203</v>
      </c>
      <c r="N7889" s="19">
        <v>0.5</v>
      </c>
      <c r="O7889" s="11" cm="1">
        <f t="array" ref="O7889">ROUND(_xlfn.SWITCH(C7889,"建筑专教",IF(S7889&gt;0.1,1.38,1.28),"阶梯教室",IF(S7889&gt;0.1,1.15,1.05),"公共教室",IF(S7889&gt;0.1,1.22,1.12),IF(S7889&gt;0.1,1.2,1.1))+(MOD(ROW()*11,31)/31-0.5)*0.06,2)</f>
        <v>1.1100000000000001</v>
      </c>
      <c r="P7889" s="12">
        <f t="shared" si="754"/>
        <v>0.53</v>
      </c>
      <c r="Q7889" s="13">
        <f t="shared" si="756"/>
        <v>0.84956668815873582</v>
      </c>
      <c r="R7889" s="1">
        <v>0</v>
      </c>
      <c r="S7889" s="1">
        <v>0</v>
      </c>
      <c r="T7889" s="1">
        <v>0.38</v>
      </c>
      <c r="U7889" s="4" t="s">
        <v>60</v>
      </c>
      <c r="V7889">
        <v>0.48</v>
      </c>
      <c r="W7889">
        <v>0.4</v>
      </c>
      <c r="X7889">
        <v>0.76</v>
      </c>
      <c r="Y7889">
        <v>2.4300000000000002</v>
      </c>
      <c r="Z7889">
        <v>0.28000000000000003</v>
      </c>
      <c r="AA7889" s="5">
        <f t="shared" si="751"/>
        <v>0.38</v>
      </c>
      <c r="AB7889" s="15" cm="1">
        <f t="array" ref="AB7889">_xlfn.SWITCH(U7889,"夏",122,"冬",90,"春",153,"秋",153,0)</f>
        <v>122</v>
      </c>
      <c r="AC7889" s="16">
        <f t="shared" si="752"/>
        <v>46.36</v>
      </c>
      <c r="AD7889" s="5">
        <f>IFERROR(AA7889/D7889,0)</f>
        <v>3.9728175640355457E-3</v>
      </c>
      <c r="AE7889" s="15">
        <f t="shared" si="753"/>
        <v>0.33424657534246577</v>
      </c>
      <c r="AF7889" s="5">
        <f>IFERROR(AD7889*AE7889*48,0)</f>
        <v>6.3739231931485354E-2</v>
      </c>
    </row>
    <row r="7890" spans="1:32" x14ac:dyDescent="0.15">
      <c r="A7890" s="1"/>
      <c r="B7890" s="1" t="s">
        <v>54</v>
      </c>
      <c r="C7890" s="1" t="s">
        <v>59</v>
      </c>
      <c r="D7890" s="1">
        <v>95.65</v>
      </c>
      <c r="E7890" s="6">
        <v>3.6</v>
      </c>
      <c r="F7890" s="18">
        <v>0.75</v>
      </c>
      <c r="G7890" s="1">
        <v>29.5</v>
      </c>
      <c r="H7890" s="1">
        <v>42</v>
      </c>
      <c r="I7890" s="1">
        <v>29.7</v>
      </c>
      <c r="J7890" s="1">
        <v>0.1</v>
      </c>
      <c r="K7890" s="1">
        <v>1005</v>
      </c>
      <c r="L7890" s="1">
        <v>1750</v>
      </c>
      <c r="M7890" s="6">
        <f t="shared" si="755"/>
        <v>29.760344644703025</v>
      </c>
      <c r="N7890" s="19">
        <v>0.5</v>
      </c>
      <c r="O7890" s="11" cm="1">
        <f t="array" ref="O7890">ROUND(_xlfn.SWITCH(C7890,"建筑专教",IF(S7890&gt;0.1,1.38,1.28),"阶梯教室",IF(S7890&gt;0.1,1.15,1.05),"公共教室",IF(S7890&gt;0.1,1.22,1.12),IF(S7890&gt;0.1,1.2,1.1))+(MOD(ROW()*11,31)/31-0.5)*0.06,2)</f>
        <v>1.1299999999999999</v>
      </c>
      <c r="P7890" s="12">
        <f t="shared" si="754"/>
        <v>0.55000000000000004</v>
      </c>
      <c r="Q7890" s="13">
        <f t="shared" si="756"/>
        <v>1.0057979119452376</v>
      </c>
      <c r="R7890" s="1">
        <v>0</v>
      </c>
      <c r="S7890" s="1">
        <v>0</v>
      </c>
      <c r="T7890" s="1">
        <v>0.34</v>
      </c>
      <c r="U7890" s="4" t="s">
        <v>60</v>
      </c>
      <c r="V7890">
        <v>0.48</v>
      </c>
      <c r="W7890">
        <v>0.4</v>
      </c>
      <c r="X7890">
        <v>0.76</v>
      </c>
      <c r="Y7890">
        <v>2.4300000000000002</v>
      </c>
      <c r="Z7890">
        <v>0.28000000000000003</v>
      </c>
      <c r="AA7890" s="5">
        <f t="shared" si="751"/>
        <v>0.34</v>
      </c>
      <c r="AB7890" s="15" cm="1">
        <f t="array" ref="AB7890">_xlfn.SWITCH(U7890,"夏",122,"冬",90,"春",153,"秋",153,0)</f>
        <v>122</v>
      </c>
      <c r="AC7890" s="16">
        <f t="shared" si="752"/>
        <v>41.480000000000004</v>
      </c>
      <c r="AD7890" s="5">
        <f>IFERROR(AA7890/D7890,0)</f>
        <v>3.5546262415054888E-3</v>
      </c>
      <c r="AE7890" s="15">
        <f t="shared" si="753"/>
        <v>0.33424657534246577</v>
      </c>
      <c r="AF7890" s="5">
        <f>IFERROR(AD7890*AE7890*48,0)</f>
        <v>5.7029839096592171E-2</v>
      </c>
    </row>
    <row r="7891" spans="1:32" x14ac:dyDescent="0.15">
      <c r="A7891" s="1"/>
      <c r="B7891" s="1" t="s">
        <v>54</v>
      </c>
      <c r="C7891" s="1" t="s">
        <v>59</v>
      </c>
      <c r="D7891" s="1">
        <v>95.65</v>
      </c>
      <c r="E7891" s="6">
        <v>3.6</v>
      </c>
      <c r="F7891" s="18">
        <v>0.77083333333333304</v>
      </c>
      <c r="G7891" s="1">
        <v>29.9</v>
      </c>
      <c r="H7891" s="1">
        <v>40</v>
      </c>
      <c r="I7891" s="1">
        <v>30.1</v>
      </c>
      <c r="J7891" s="1">
        <v>0.1</v>
      </c>
      <c r="K7891" s="1">
        <v>1035</v>
      </c>
      <c r="L7891" s="1">
        <v>1830</v>
      </c>
      <c r="M7891" s="6">
        <f t="shared" si="755"/>
        <v>30.160106262438887</v>
      </c>
      <c r="N7891" s="19">
        <v>0.5</v>
      </c>
      <c r="O7891" s="11" cm="1">
        <f t="array" ref="O7891">ROUND(_xlfn.SWITCH(C7891,"建筑专教",IF(S7891&gt;0.1,1.38,1.28),"阶梯教室",IF(S7891&gt;0.1,1.15,1.05),"公共教室",IF(S7891&gt;0.1,1.22,1.12),IF(S7891&gt;0.1,1.2,1.1))+(MOD(ROW()*11,31)/31-0.5)*0.06,2)</f>
        <v>1.0900000000000001</v>
      </c>
      <c r="P7891" s="12">
        <f t="shared" si="754"/>
        <v>0.57999999999999996</v>
      </c>
      <c r="Q7891" s="13">
        <f t="shared" si="756"/>
        <v>1.0959031832716426</v>
      </c>
      <c r="R7891" s="1">
        <v>0</v>
      </c>
      <c r="S7891" s="1">
        <v>0</v>
      </c>
      <c r="T7891" s="1">
        <v>0.3</v>
      </c>
      <c r="U7891" s="4" t="s">
        <v>60</v>
      </c>
      <c r="V7891">
        <v>0.48</v>
      </c>
      <c r="W7891">
        <v>0.4</v>
      </c>
      <c r="X7891">
        <v>0.76</v>
      </c>
      <c r="Y7891">
        <v>2.4300000000000002</v>
      </c>
      <c r="Z7891">
        <v>0.28000000000000003</v>
      </c>
      <c r="AA7891" s="5">
        <f t="shared" si="751"/>
        <v>0.3</v>
      </c>
      <c r="AB7891" s="15" cm="1">
        <f t="array" ref="AB7891">_xlfn.SWITCH(U7891,"夏",122,"冬",90,"春",153,"秋",153,0)</f>
        <v>122</v>
      </c>
      <c r="AC7891" s="16">
        <f t="shared" si="752"/>
        <v>36.6</v>
      </c>
      <c r="AD7891" s="5">
        <f>IFERROR(AA7891/D7891,0)</f>
        <v>3.1364349189754309E-3</v>
      </c>
      <c r="AE7891" s="15">
        <f t="shared" si="753"/>
        <v>0.33424657534246577</v>
      </c>
      <c r="AF7891" s="5">
        <f>IFERROR(AD7891*AE7891*48,0)</f>
        <v>5.0320446261698973E-2</v>
      </c>
    </row>
    <row r="7892" spans="1:32" x14ac:dyDescent="0.15">
      <c r="A7892" s="1"/>
      <c r="B7892" s="1" t="s">
        <v>54</v>
      </c>
      <c r="C7892" s="1" t="s">
        <v>59</v>
      </c>
      <c r="D7892" s="1">
        <v>95.65</v>
      </c>
      <c r="E7892" s="6">
        <v>3.6</v>
      </c>
      <c r="F7892" s="18">
        <v>0.79166666666666696</v>
      </c>
      <c r="G7892" s="1">
        <v>30.3</v>
      </c>
      <c r="H7892" s="1">
        <v>38</v>
      </c>
      <c r="I7892" s="1">
        <v>30.5</v>
      </c>
      <c r="J7892" s="1">
        <v>0.1</v>
      </c>
      <c r="K7892" s="1">
        <v>1065</v>
      </c>
      <c r="L7892" s="1">
        <v>1910</v>
      </c>
      <c r="M7892" s="6">
        <f t="shared" si="755"/>
        <v>30.559869133742552</v>
      </c>
      <c r="N7892" s="19">
        <v>0.5</v>
      </c>
      <c r="O7892" s="11" cm="1">
        <f t="array" ref="O7892">ROUND(_xlfn.SWITCH(C7892,"建筑专教",IF(S7892&gt;0.1,1.38,1.28),"阶梯教室",IF(S7892&gt;0.1,1.15,1.05),"公共教室",IF(S7892&gt;0.1,1.22,1.12),IF(S7892&gt;0.1,1.2,1.1))+(MOD(ROW()*11,31)/31-0.5)*0.06,2)</f>
        <v>1.1100000000000001</v>
      </c>
      <c r="P7892" s="12">
        <f t="shared" si="754"/>
        <v>0.61</v>
      </c>
      <c r="Q7892" s="13">
        <f t="shared" si="756"/>
        <v>1.2472328076868364</v>
      </c>
      <c r="R7892" s="1">
        <v>0</v>
      </c>
      <c r="S7892" s="1">
        <v>0</v>
      </c>
      <c r="T7892" s="1">
        <v>0.26</v>
      </c>
      <c r="U7892" s="4" t="s">
        <v>60</v>
      </c>
      <c r="V7892">
        <v>0.48</v>
      </c>
      <c r="W7892">
        <v>0.4</v>
      </c>
      <c r="X7892">
        <v>0.76</v>
      </c>
      <c r="Y7892">
        <v>2.4300000000000002</v>
      </c>
      <c r="Z7892">
        <v>0.28000000000000003</v>
      </c>
      <c r="AA7892" s="5">
        <f t="shared" si="751"/>
        <v>0.26</v>
      </c>
      <c r="AB7892" s="15" cm="1">
        <f t="array" ref="AB7892">_xlfn.SWITCH(U7892,"夏",122,"冬",90,"春",153,"秋",153,0)</f>
        <v>122</v>
      </c>
      <c r="AC7892" s="16">
        <f t="shared" si="752"/>
        <v>31.720000000000002</v>
      </c>
      <c r="AD7892" s="5">
        <f>IFERROR(AA7892/D7892,0)</f>
        <v>2.7182435964453735E-3</v>
      </c>
      <c r="AE7892" s="15">
        <f t="shared" si="753"/>
        <v>0.33424657534246577</v>
      </c>
      <c r="AF7892" s="5">
        <f>IFERROR(AD7892*AE7892*48,0)</f>
        <v>4.3611053426805775E-2</v>
      </c>
    </row>
    <row r="7893" spans="1:32" x14ac:dyDescent="0.15">
      <c r="A7893" s="1"/>
      <c r="B7893" s="1" t="s">
        <v>54</v>
      </c>
      <c r="C7893" s="1" t="s">
        <v>59</v>
      </c>
      <c r="D7893" s="1">
        <v>95.65</v>
      </c>
      <c r="E7893" s="6">
        <v>3.6</v>
      </c>
      <c r="F7893" s="18">
        <v>0.8125</v>
      </c>
      <c r="G7893" s="1">
        <v>30.7</v>
      </c>
      <c r="H7893" s="1">
        <v>36</v>
      </c>
      <c r="I7893" s="1">
        <v>30.9</v>
      </c>
      <c r="J7893" s="1">
        <v>0.1</v>
      </c>
      <c r="K7893" s="1">
        <v>1095</v>
      </c>
      <c r="L7893" s="1">
        <v>1990</v>
      </c>
      <c r="M7893" s="6">
        <f t="shared" si="755"/>
        <v>30.959633250387924</v>
      </c>
      <c r="N7893" s="19">
        <v>0.5</v>
      </c>
      <c r="O7893" s="11" cm="1">
        <f t="array" ref="O7893">ROUND(_xlfn.SWITCH(C7893,"建筑专教",IF(S7893&gt;0.1,1.38,1.28),"阶梯教室",IF(S7893&gt;0.1,1.15,1.05),"公共教室",IF(S7893&gt;0.1,1.22,1.12),IF(S7893&gt;0.1,1.2,1.1))+(MOD(ROW()*11,31)/31-0.5)*0.06,2)</f>
        <v>1.1299999999999999</v>
      </c>
      <c r="P7893" s="12">
        <f t="shared" si="754"/>
        <v>0.64</v>
      </c>
      <c r="Q7893" s="13">
        <f t="shared" si="756"/>
        <v>1.3903494393539582</v>
      </c>
      <c r="R7893" s="1">
        <v>0</v>
      </c>
      <c r="S7893" s="1">
        <v>0</v>
      </c>
      <c r="T7893" s="1">
        <v>0.22</v>
      </c>
      <c r="U7893" s="4" t="s">
        <v>60</v>
      </c>
      <c r="V7893">
        <v>0.48</v>
      </c>
      <c r="W7893">
        <v>0.4</v>
      </c>
      <c r="X7893">
        <v>0.76</v>
      </c>
      <c r="Y7893">
        <v>2.4300000000000002</v>
      </c>
      <c r="Z7893">
        <v>0.28000000000000003</v>
      </c>
      <c r="AA7893" s="5">
        <f t="shared" si="751"/>
        <v>0.22</v>
      </c>
      <c r="AB7893" s="15" cm="1">
        <f t="array" ref="AB7893">_xlfn.SWITCH(U7893,"夏",122,"冬",90,"春",153,"秋",153,0)</f>
        <v>122</v>
      </c>
      <c r="AC7893" s="16">
        <f t="shared" si="752"/>
        <v>26.84</v>
      </c>
      <c r="AD7893" s="5">
        <f>IFERROR(AA7893/D7893,0)</f>
        <v>2.3000522739153161E-3</v>
      </c>
      <c r="AE7893" s="15">
        <f t="shared" si="753"/>
        <v>0.33424657534246577</v>
      </c>
      <c r="AF7893" s="5">
        <f>IFERROR(AD7893*AE7893*48,0)</f>
        <v>3.6901660591912584E-2</v>
      </c>
    </row>
    <row r="7894" spans="1:32" x14ac:dyDescent="0.15">
      <c r="A7894" s="1"/>
      <c r="B7894" s="1" t="s">
        <v>54</v>
      </c>
      <c r="C7894" s="1" t="s">
        <v>59</v>
      </c>
      <c r="D7894" s="1">
        <v>95.65</v>
      </c>
      <c r="E7894" s="6">
        <v>3.6</v>
      </c>
      <c r="F7894" s="18">
        <v>0.83333333333333304</v>
      </c>
      <c r="G7894" s="1">
        <v>31.1</v>
      </c>
      <c r="H7894" s="1">
        <v>34</v>
      </c>
      <c r="I7894" s="1">
        <v>31.3</v>
      </c>
      <c r="J7894" s="1">
        <v>0.1</v>
      </c>
      <c r="K7894" s="1">
        <v>1125</v>
      </c>
      <c r="L7894" s="1">
        <v>2070</v>
      </c>
      <c r="M7894" s="6">
        <f t="shared" si="755"/>
        <v>31.359398604214164</v>
      </c>
      <c r="N7894" s="19">
        <v>0.5</v>
      </c>
      <c r="O7894" s="11" cm="1">
        <f t="array" ref="O7894">ROUND(_xlfn.SWITCH(C7894,"建筑专教",IF(S7894&gt;0.1,1.38,1.28),"阶梯教室",IF(S7894&gt;0.1,1.15,1.05),"公共教室",IF(S7894&gt;0.1,1.22,1.12),IF(S7894&gt;0.1,1.2,1.1))+(MOD(ROW()*11,31)/31-0.5)*0.06,2)</f>
        <v>1.1000000000000001</v>
      </c>
      <c r="P7894" s="12">
        <f t="shared" si="754"/>
        <v>0.66</v>
      </c>
      <c r="Q7894" s="13">
        <f t="shared" si="756"/>
        <v>1.4986963336723607</v>
      </c>
      <c r="R7894" s="1">
        <v>0</v>
      </c>
      <c r="S7894" s="1">
        <v>0</v>
      </c>
      <c r="T7894" s="1">
        <v>0.18</v>
      </c>
      <c r="U7894" s="4" t="s">
        <v>60</v>
      </c>
      <c r="V7894">
        <v>0.48</v>
      </c>
      <c r="W7894">
        <v>0.4</v>
      </c>
      <c r="X7894">
        <v>0.76</v>
      </c>
      <c r="Y7894">
        <v>2.4300000000000002</v>
      </c>
      <c r="Z7894">
        <v>0.28000000000000003</v>
      </c>
      <c r="AA7894" s="5">
        <f t="shared" si="751"/>
        <v>0.18</v>
      </c>
      <c r="AB7894" s="15" cm="1">
        <f t="array" ref="AB7894">_xlfn.SWITCH(U7894,"夏",122,"冬",90,"春",153,"秋",153,0)</f>
        <v>122</v>
      </c>
      <c r="AC7894" s="16">
        <f t="shared" si="752"/>
        <v>21.96</v>
      </c>
      <c r="AD7894" s="5">
        <f>IFERROR(AA7894/D7894,0)</f>
        <v>1.8818609513852585E-3</v>
      </c>
      <c r="AE7894" s="15">
        <f t="shared" si="753"/>
        <v>0.33424657534246577</v>
      </c>
      <c r="AF7894" s="5">
        <f>IFERROR(AD7894*AE7894*48,0)</f>
        <v>3.019226775701938E-2</v>
      </c>
    </row>
    <row r="7895" spans="1:32" x14ac:dyDescent="0.15">
      <c r="A7895" s="1"/>
      <c r="B7895" s="1" t="s">
        <v>54</v>
      </c>
      <c r="C7895" s="1" t="s">
        <v>59</v>
      </c>
      <c r="D7895" s="1">
        <v>95.65</v>
      </c>
      <c r="E7895" s="6">
        <v>3.6</v>
      </c>
      <c r="F7895" s="18">
        <v>0.85416666666666696</v>
      </c>
      <c r="G7895" s="1">
        <v>31.5</v>
      </c>
      <c r="H7895" s="1">
        <v>32</v>
      </c>
      <c r="I7895" s="1">
        <v>31.7</v>
      </c>
      <c r="J7895" s="1">
        <v>0.1</v>
      </c>
      <c r="K7895" s="1">
        <v>1155</v>
      </c>
      <c r="L7895" s="1">
        <v>2150</v>
      </c>
      <c r="M7895" s="6">
        <f t="shared" si="755"/>
        <v>31.759165187123983</v>
      </c>
      <c r="N7895" s="19">
        <v>0.5</v>
      </c>
      <c r="O7895" s="11" cm="1">
        <f t="array" ref="O7895">ROUND(_xlfn.SWITCH(C7895,"建筑专教",IF(S7895&gt;0.1,1.38,1.28),"阶梯教室",IF(S7895&gt;0.1,1.15,1.05),"公共教室",IF(S7895&gt;0.1,1.22,1.12),IF(S7895&gt;0.1,1.2,1.1))+(MOD(ROW()*11,31)/31-0.5)*0.06,2)</f>
        <v>1.1200000000000001</v>
      </c>
      <c r="P7895" s="12">
        <f t="shared" si="754"/>
        <v>0.69</v>
      </c>
      <c r="Q7895" s="13">
        <f t="shared" si="756"/>
        <v>1.6340841170685521</v>
      </c>
      <c r="R7895" s="1">
        <v>0</v>
      </c>
      <c r="S7895" s="1">
        <v>0</v>
      </c>
      <c r="T7895" s="1">
        <v>0.14000000000000001</v>
      </c>
      <c r="U7895" s="4" t="s">
        <v>60</v>
      </c>
      <c r="V7895">
        <v>0.48</v>
      </c>
      <c r="W7895">
        <v>0.4</v>
      </c>
      <c r="X7895">
        <v>0.76</v>
      </c>
      <c r="Y7895">
        <v>2.4300000000000002</v>
      </c>
      <c r="Z7895">
        <v>0.28000000000000003</v>
      </c>
      <c r="AA7895" s="5">
        <f t="shared" si="751"/>
        <v>0.14000000000000001</v>
      </c>
      <c r="AB7895" s="15" cm="1">
        <f t="array" ref="AB7895">_xlfn.SWITCH(U7895,"夏",122,"冬",90,"春",153,"秋",153,0)</f>
        <v>122</v>
      </c>
      <c r="AC7895" s="16">
        <f t="shared" si="752"/>
        <v>17.080000000000002</v>
      </c>
      <c r="AD7895" s="5">
        <f>IFERROR(AA7895/D7895,0)</f>
        <v>1.4636696288552013E-3</v>
      </c>
      <c r="AE7895" s="15">
        <f t="shared" si="753"/>
        <v>0.33424657534246577</v>
      </c>
      <c r="AF7895" s="5">
        <f>IFERROR(AD7895*AE7895*48,0)</f>
        <v>2.3482874922126192E-2</v>
      </c>
    </row>
    <row r="7896" spans="1:32" x14ac:dyDescent="0.15">
      <c r="A7896" s="1"/>
      <c r="B7896" s="1" t="s">
        <v>54</v>
      </c>
      <c r="C7896" s="1" t="s">
        <v>59</v>
      </c>
      <c r="D7896" s="1">
        <v>95.65</v>
      </c>
      <c r="E7896" s="6">
        <v>3.6</v>
      </c>
      <c r="F7896" s="18">
        <v>0.875</v>
      </c>
      <c r="G7896" s="1">
        <v>31.9</v>
      </c>
      <c r="H7896" s="1">
        <v>30</v>
      </c>
      <c r="I7896" s="1">
        <v>32.1</v>
      </c>
      <c r="J7896" s="1">
        <v>0.1</v>
      </c>
      <c r="K7896" s="1">
        <v>1185</v>
      </c>
      <c r="L7896" s="1">
        <v>2230</v>
      </c>
      <c r="M7896" s="6">
        <f t="shared" si="755"/>
        <v>32.158932991083873</v>
      </c>
      <c r="N7896" s="19">
        <v>0.5</v>
      </c>
      <c r="O7896" s="11" cm="1">
        <f t="array" ref="O7896">ROUND(_xlfn.SWITCH(C7896,"建筑专教",IF(S7896&gt;0.1,1.38,1.28),"阶梯教室",IF(S7896&gt;0.1,1.15,1.05),"公共教室",IF(S7896&gt;0.1,1.22,1.12),IF(S7896&gt;0.1,1.2,1.1))+(MOD(ROW()*11,31)/31-0.5)*0.06,2)</f>
        <v>1.1399999999999999</v>
      </c>
      <c r="P7896" s="12">
        <f t="shared" si="754"/>
        <v>0.72</v>
      </c>
      <c r="Q7896" s="13">
        <f t="shared" si="756"/>
        <v>1.7613195996332034</v>
      </c>
      <c r="R7896" s="1">
        <v>0</v>
      </c>
      <c r="S7896" s="1">
        <v>0</v>
      </c>
      <c r="T7896" s="1">
        <v>0.1</v>
      </c>
      <c r="U7896" s="4" t="s">
        <v>60</v>
      </c>
      <c r="V7896">
        <v>0.48</v>
      </c>
      <c r="W7896">
        <v>0.4</v>
      </c>
      <c r="X7896">
        <v>0.76</v>
      </c>
      <c r="Y7896">
        <v>2.4300000000000002</v>
      </c>
      <c r="Z7896">
        <v>0.28000000000000003</v>
      </c>
      <c r="AA7896" s="5">
        <f t="shared" si="751"/>
        <v>0.1</v>
      </c>
      <c r="AB7896" s="15" cm="1">
        <f t="array" ref="AB7896">_xlfn.SWITCH(U7896,"夏",122,"冬",90,"春",153,"秋",153,0)</f>
        <v>122</v>
      </c>
      <c r="AC7896" s="16">
        <f t="shared" si="752"/>
        <v>12.200000000000001</v>
      </c>
      <c r="AD7896" s="5">
        <f>IFERROR(AA7896/D7896,0)</f>
        <v>1.0454783063251437E-3</v>
      </c>
      <c r="AE7896" s="15">
        <f t="shared" si="753"/>
        <v>0.33424657534246577</v>
      </c>
      <c r="AF7896" s="5">
        <f>IFERROR(AD7896*AE7896*48,0)</f>
        <v>1.6773482087232991E-2</v>
      </c>
    </row>
    <row r="7897" spans="1:32" x14ac:dyDescent="0.15">
      <c r="A7897" s="1"/>
      <c r="B7897" s="1" t="s">
        <v>54</v>
      </c>
      <c r="C7897" s="1" t="s">
        <v>59</v>
      </c>
      <c r="D7897" s="1">
        <v>95.65</v>
      </c>
      <c r="E7897" s="6">
        <v>3.6</v>
      </c>
      <c r="F7897" s="18">
        <v>0.89583333333333304</v>
      </c>
      <c r="G7897" s="1">
        <v>32.299999999999997</v>
      </c>
      <c r="H7897" s="1">
        <v>28</v>
      </c>
      <c r="I7897" s="1">
        <v>32.5</v>
      </c>
      <c r="J7897" s="1">
        <v>0.1</v>
      </c>
      <c r="K7897" s="1">
        <v>1215</v>
      </c>
      <c r="L7897" s="1">
        <v>2310</v>
      </c>
      <c r="M7897" s="6">
        <f t="shared" si="755"/>
        <v>32.558702008122737</v>
      </c>
      <c r="N7897" s="19">
        <v>0.5</v>
      </c>
      <c r="O7897" s="11" cm="1">
        <f t="array" ref="O7897">ROUND(_xlfn.SWITCH(C7897,"建筑专教",IF(S7897&gt;0.1,1.38,1.28),"阶梯教室",IF(S7897&gt;0.1,1.15,1.05),"公共教室",IF(S7897&gt;0.1,1.22,1.12),IF(S7897&gt;0.1,1.2,1.1))+(MOD(ROW()*11,31)/31-0.5)*0.06,2)</f>
        <v>1.1000000000000001</v>
      </c>
      <c r="P7897" s="12">
        <f t="shared" si="754"/>
        <v>0.74</v>
      </c>
      <c r="Q7897" s="13">
        <f t="shared" si="756"/>
        <v>1.8729246255428105</v>
      </c>
      <c r="R7897" s="1">
        <v>0</v>
      </c>
      <c r="S7897" s="1">
        <v>0</v>
      </c>
      <c r="T7897" s="1">
        <v>0.06</v>
      </c>
      <c r="U7897" s="4" t="s">
        <v>60</v>
      </c>
      <c r="V7897">
        <v>0.48</v>
      </c>
      <c r="W7897">
        <v>0.4</v>
      </c>
      <c r="X7897">
        <v>0.76</v>
      </c>
      <c r="Y7897">
        <v>2.4300000000000002</v>
      </c>
      <c r="Z7897">
        <v>0.28000000000000003</v>
      </c>
      <c r="AA7897" s="5">
        <f t="shared" si="751"/>
        <v>0.06</v>
      </c>
      <c r="AB7897" s="15" cm="1">
        <f t="array" ref="AB7897">_xlfn.SWITCH(U7897,"夏",122,"冬",90,"春",153,"秋",153,0)</f>
        <v>122</v>
      </c>
      <c r="AC7897" s="16">
        <f t="shared" si="752"/>
        <v>7.3199999999999994</v>
      </c>
      <c r="AD7897" s="5">
        <f>IFERROR(AA7897/D7897,0)</f>
        <v>6.2728698379508621E-4</v>
      </c>
      <c r="AE7897" s="15">
        <f t="shared" si="753"/>
        <v>0.33424657534246577</v>
      </c>
      <c r="AF7897" s="5">
        <f>IFERROR(AD7897*AE7897*48,0)</f>
        <v>1.0064089252339793E-2</v>
      </c>
    </row>
    <row r="7898" spans="1:32" x14ac:dyDescent="0.15">
      <c r="A7898" s="1"/>
      <c r="B7898" s="1" t="s">
        <v>54</v>
      </c>
      <c r="C7898" s="1" t="s">
        <v>59</v>
      </c>
      <c r="D7898" s="1">
        <v>95.65</v>
      </c>
      <c r="E7898" s="6">
        <v>3.6</v>
      </c>
      <c r="F7898" s="18">
        <v>0.91666666666666696</v>
      </c>
      <c r="G7898" s="1">
        <v>32.700000000000003</v>
      </c>
      <c r="H7898" s="1">
        <v>26</v>
      </c>
      <c r="I7898" s="1">
        <v>32.9</v>
      </c>
      <c r="J7898" s="1">
        <v>0.1</v>
      </c>
      <c r="K7898" s="1">
        <v>1245</v>
      </c>
      <c r="L7898" s="1">
        <v>2390</v>
      </c>
      <c r="M7898" s="6">
        <f t="shared" si="755"/>
        <v>32.958472230332177</v>
      </c>
      <c r="N7898" s="19">
        <v>0.5</v>
      </c>
      <c r="O7898" s="11" cm="1">
        <f t="array" ref="O7898">ROUND(_xlfn.SWITCH(C7898,"建筑专教",IF(S7898&gt;0.1,1.38,1.28),"阶梯教室",IF(S7898&gt;0.1,1.15,1.05),"公共教室",IF(S7898&gt;0.1,1.22,1.12),IF(S7898&gt;0.1,1.2,1.1))+(MOD(ROW()*11,31)/31-0.5)*0.06,2)</f>
        <v>1.1200000000000001</v>
      </c>
      <c r="P7898" s="12">
        <f t="shared" si="754"/>
        <v>0.77</v>
      </c>
      <c r="Q7898" s="13">
        <f t="shared" si="756"/>
        <v>1.9920205401056392</v>
      </c>
      <c r="R7898" s="1">
        <v>0</v>
      </c>
      <c r="S7898" s="1">
        <v>0</v>
      </c>
      <c r="T7898" s="1">
        <v>0.02</v>
      </c>
      <c r="U7898" s="4" t="s">
        <v>60</v>
      </c>
      <c r="V7898">
        <v>0.48</v>
      </c>
      <c r="W7898">
        <v>0.4</v>
      </c>
      <c r="X7898">
        <v>0.76</v>
      </c>
      <c r="Y7898">
        <v>2.4300000000000002</v>
      </c>
      <c r="Z7898">
        <v>0.28000000000000003</v>
      </c>
      <c r="AA7898" s="5">
        <f t="shared" si="751"/>
        <v>0.02</v>
      </c>
      <c r="AB7898" s="15" cm="1">
        <f t="array" ref="AB7898">_xlfn.SWITCH(U7898,"夏",122,"冬",90,"春",153,"秋",153,0)</f>
        <v>122</v>
      </c>
      <c r="AC7898" s="16">
        <f t="shared" si="752"/>
        <v>2.44</v>
      </c>
      <c r="AD7898" s="5">
        <f>IFERROR(AA7898/D7898,0)</f>
        <v>2.0909566126502875E-4</v>
      </c>
      <c r="AE7898" s="15">
        <f t="shared" si="753"/>
        <v>0.33424657534246577</v>
      </c>
      <c r="AF7898" s="5">
        <f>IFERROR(AD7898*AE7898*48,0)</f>
        <v>3.354696417446598E-3</v>
      </c>
    </row>
    <row r="7899" spans="1:32" x14ac:dyDescent="0.15">
      <c r="A7899" s="1"/>
      <c r="B7899" s="1" t="s">
        <v>55</v>
      </c>
      <c r="C7899" s="1" t="s">
        <v>59</v>
      </c>
      <c r="D7899" s="1">
        <v>95.65</v>
      </c>
      <c r="E7899" s="6">
        <v>3.6</v>
      </c>
      <c r="F7899" s="18">
        <v>0.33333333333333298</v>
      </c>
      <c r="G7899" s="1">
        <v>25.2</v>
      </c>
      <c r="H7899" s="1">
        <v>75</v>
      </c>
      <c r="I7899" s="1">
        <v>25.4</v>
      </c>
      <c r="J7899" s="1">
        <v>0.1</v>
      </c>
      <c r="K7899" s="1">
        <v>410</v>
      </c>
      <c r="L7899" s="1">
        <v>180</v>
      </c>
      <c r="M7899" s="6">
        <f t="shared" si="755"/>
        <v>25.462988693934676</v>
      </c>
      <c r="N7899" s="19">
        <v>0.5</v>
      </c>
      <c r="O7899" s="11" cm="1">
        <f t="array" ref="O7899">ROUND(_xlfn.SWITCH(C7899,"建筑专教",IF(S7899&gt;0.1,1.38,1.28),"阶梯教室",IF(S7899&gt;0.1,1.15,1.05),"公共教室",IF(S7899&gt;0.1,1.22,1.12),IF(S7899&gt;0.1,1.2,1.1))+(MOD(ROW()*11,31)/31-0.5)*0.06,2)</f>
        <v>1.24</v>
      </c>
      <c r="P7899" s="12">
        <f t="shared" si="754"/>
        <v>0.01</v>
      </c>
      <c r="Q7899" s="13">
        <f t="shared" si="756"/>
        <v>-0.19983804877517591</v>
      </c>
      <c r="R7899" s="1">
        <v>0</v>
      </c>
      <c r="S7899" s="1">
        <v>0.15</v>
      </c>
      <c r="T7899" s="1">
        <v>0.05</v>
      </c>
      <c r="U7899" s="4" t="s">
        <v>60</v>
      </c>
      <c r="V7899">
        <v>0.48</v>
      </c>
      <c r="W7899">
        <v>0.4</v>
      </c>
      <c r="X7899">
        <v>0.76</v>
      </c>
      <c r="Y7899">
        <v>2.4300000000000002</v>
      </c>
      <c r="Z7899">
        <v>0.28000000000000003</v>
      </c>
      <c r="AA7899" s="5">
        <f t="shared" si="751"/>
        <v>0.2</v>
      </c>
      <c r="AB7899" s="15" cm="1">
        <f t="array" ref="AB7899">_xlfn.SWITCH(U7899,"夏",122,"冬",90,"春",153,"秋",153,0)</f>
        <v>122</v>
      </c>
      <c r="AC7899" s="16">
        <f t="shared" si="752"/>
        <v>24.400000000000002</v>
      </c>
      <c r="AD7899" s="5">
        <f>IFERROR(AA7899/D7899,0)</f>
        <v>2.0909566126502874E-3</v>
      </c>
      <c r="AE7899" s="15">
        <f t="shared" si="753"/>
        <v>0.33424657534246577</v>
      </c>
      <c r="AF7899" s="5">
        <f>IFERROR(AD7899*AE7899*48,0)</f>
        <v>3.3546964174465982E-2</v>
      </c>
    </row>
    <row r="7900" spans="1:32" x14ac:dyDescent="0.15">
      <c r="A7900" s="1"/>
      <c r="B7900" s="1" t="s">
        <v>55</v>
      </c>
      <c r="C7900" s="1" t="s">
        <v>59</v>
      </c>
      <c r="D7900" s="1">
        <v>95.65</v>
      </c>
      <c r="E7900" s="6">
        <v>3.6</v>
      </c>
      <c r="F7900" s="18">
        <v>0.35416666666666702</v>
      </c>
      <c r="G7900" s="1">
        <v>25.6</v>
      </c>
      <c r="H7900" s="1">
        <v>74</v>
      </c>
      <c r="I7900" s="1">
        <v>25.8</v>
      </c>
      <c r="J7900" s="1">
        <v>0.1</v>
      </c>
      <c r="K7900" s="1">
        <v>414</v>
      </c>
      <c r="L7900" s="1">
        <v>220</v>
      </c>
      <c r="M7900" s="6">
        <f t="shared" si="755"/>
        <v>25.862736298384334</v>
      </c>
      <c r="N7900" s="19">
        <v>0.5</v>
      </c>
      <c r="O7900" s="11" cm="1">
        <f t="array" ref="O7900">ROUND(_xlfn.SWITCH(C7900,"建筑专教",IF(S7900&gt;0.1,1.38,1.28),"阶梯教室",IF(S7900&gt;0.1,1.15,1.05),"公共教室",IF(S7900&gt;0.1,1.22,1.12),IF(S7900&gt;0.1,1.2,1.1))+(MOD(ROW()*11,31)/31-0.5)*0.06,2)</f>
        <v>1.2</v>
      </c>
      <c r="P7900" s="12">
        <f t="shared" si="754"/>
        <v>0.01</v>
      </c>
      <c r="Q7900" s="13">
        <f t="shared" si="756"/>
        <v>-0.15707997790268388</v>
      </c>
      <c r="R7900" s="1">
        <v>0</v>
      </c>
      <c r="S7900" s="1">
        <v>0.22</v>
      </c>
      <c r="T7900" s="1">
        <v>7.0000000000000007E-2</v>
      </c>
      <c r="U7900" s="4" t="s">
        <v>60</v>
      </c>
      <c r="V7900">
        <v>0.48</v>
      </c>
      <c r="W7900">
        <v>0.4</v>
      </c>
      <c r="X7900">
        <v>0.76</v>
      </c>
      <c r="Y7900">
        <v>2.4300000000000002</v>
      </c>
      <c r="Z7900">
        <v>0.28000000000000003</v>
      </c>
      <c r="AA7900" s="5">
        <f t="shared" si="751"/>
        <v>0.29000000000000004</v>
      </c>
      <c r="AB7900" s="15" cm="1">
        <f t="array" ref="AB7900">_xlfn.SWITCH(U7900,"夏",122,"冬",90,"春",153,"秋",153,0)</f>
        <v>122</v>
      </c>
      <c r="AC7900" s="16">
        <f t="shared" si="752"/>
        <v>35.380000000000003</v>
      </c>
      <c r="AD7900" s="5">
        <f>IFERROR(AA7900/D7900,0)</f>
        <v>3.0318870883429172E-3</v>
      </c>
      <c r="AE7900" s="15">
        <f t="shared" si="753"/>
        <v>0.33424657534246577</v>
      </c>
      <c r="AF7900" s="5">
        <f>IFERROR(AD7900*AE7900*48,0)</f>
        <v>4.8643098052975675E-2</v>
      </c>
    </row>
    <row r="7901" spans="1:32" x14ac:dyDescent="0.15">
      <c r="A7901" s="1"/>
      <c r="B7901" s="1" t="s">
        <v>55</v>
      </c>
      <c r="C7901" s="1" t="s">
        <v>59</v>
      </c>
      <c r="D7901" s="1">
        <v>95.65</v>
      </c>
      <c r="E7901" s="6">
        <v>3.6</v>
      </c>
      <c r="F7901" s="18">
        <v>0.375</v>
      </c>
      <c r="G7901" s="1">
        <v>26</v>
      </c>
      <c r="H7901" s="1">
        <v>73</v>
      </c>
      <c r="I7901" s="1">
        <v>26.2</v>
      </c>
      <c r="J7901" s="1">
        <v>0.3</v>
      </c>
      <c r="K7901" s="1">
        <v>418</v>
      </c>
      <c r="L7901" s="1">
        <v>260</v>
      </c>
      <c r="M7901" s="6">
        <f t="shared" si="755"/>
        <v>26.320760095458695</v>
      </c>
      <c r="N7901" s="19">
        <v>0.5</v>
      </c>
      <c r="O7901" s="11" cm="1">
        <f t="array" ref="O7901">ROUND(_xlfn.SWITCH(C7901,"建筑专教",IF(S7901&gt;0.1,1.38,1.28),"阶梯教室",IF(S7901&gt;0.1,1.15,1.05),"公共教室",IF(S7901&gt;0.1,1.22,1.12),IF(S7901&gt;0.1,1.2,1.1))+(MOD(ROW()*11,31)/31-0.5)*0.06,2)</f>
        <v>1.22</v>
      </c>
      <c r="P7901" s="12">
        <f t="shared" si="754"/>
        <v>0.02</v>
      </c>
      <c r="Q7901" s="13">
        <f t="shared" si="756"/>
        <v>-0.68112178105800492</v>
      </c>
      <c r="R7901" s="1">
        <v>0.92</v>
      </c>
      <c r="S7901" s="1">
        <v>0.28000000000000003</v>
      </c>
      <c r="T7901" s="1">
        <v>0.09</v>
      </c>
      <c r="U7901" s="4" t="s">
        <v>60</v>
      </c>
      <c r="V7901">
        <v>0.48</v>
      </c>
      <c r="W7901">
        <v>0.4</v>
      </c>
      <c r="X7901">
        <v>0.76</v>
      </c>
      <c r="Y7901">
        <v>2.4300000000000002</v>
      </c>
      <c r="Z7901">
        <v>0.28000000000000003</v>
      </c>
      <c r="AA7901" s="5">
        <f t="shared" si="751"/>
        <v>1.2900000000000003</v>
      </c>
      <c r="AB7901" s="15" cm="1">
        <f t="array" ref="AB7901">_xlfn.SWITCH(U7901,"夏",122,"冬",90,"春",153,"秋",153,0)</f>
        <v>122</v>
      </c>
      <c r="AC7901" s="16">
        <f t="shared" si="752"/>
        <v>157.38000000000002</v>
      </c>
      <c r="AD7901" s="5">
        <f>IFERROR(AA7901/D7901,0)</f>
        <v>1.3486670151594356E-2</v>
      </c>
      <c r="AE7901" s="15">
        <f t="shared" si="753"/>
        <v>0.33424657534246577</v>
      </c>
      <c r="AF7901" s="5">
        <f>IFERROR(AD7901*AE7901*48,0)</f>
        <v>0.21637791892530561</v>
      </c>
    </row>
    <row r="7902" spans="1:32" x14ac:dyDescent="0.15">
      <c r="A7902" s="1"/>
      <c r="B7902" s="1" t="s">
        <v>55</v>
      </c>
      <c r="C7902" s="1" t="s">
        <v>59</v>
      </c>
      <c r="D7902" s="1">
        <v>95.65</v>
      </c>
      <c r="E7902" s="6">
        <v>3.6</v>
      </c>
      <c r="F7902" s="18">
        <v>0.39583333333333298</v>
      </c>
      <c r="G7902" s="1">
        <v>26.4</v>
      </c>
      <c r="H7902" s="1">
        <v>72</v>
      </c>
      <c r="I7902" s="1">
        <v>26.6</v>
      </c>
      <c r="J7902" s="1">
        <v>0.3</v>
      </c>
      <c r="K7902" s="1">
        <v>422</v>
      </c>
      <c r="L7902" s="1">
        <v>300</v>
      </c>
      <c r="M7902" s="6">
        <f t="shared" si="755"/>
        <v>26.720277684503628</v>
      </c>
      <c r="N7902" s="19">
        <v>0.5</v>
      </c>
      <c r="O7902" s="11" cm="1">
        <f t="array" ref="O7902">ROUND(_xlfn.SWITCH(C7902,"建筑专教",IF(S7902&gt;0.1,1.38,1.28),"阶梯教室",IF(S7902&gt;0.1,1.15,1.05),"公共教室",IF(S7902&gt;0.1,1.22,1.12),IF(S7902&gt;0.1,1.2,1.1))+(MOD(ROW()*11,31)/31-0.5)*0.06,2)</f>
        <v>1.25</v>
      </c>
      <c r="P7902" s="12">
        <f t="shared" si="754"/>
        <v>0.02</v>
      </c>
      <c r="Q7902" s="13">
        <f t="shared" si="756"/>
        <v>-0.45406634575572152</v>
      </c>
      <c r="R7902" s="1">
        <v>0.95</v>
      </c>
      <c r="S7902" s="1">
        <v>0.35</v>
      </c>
      <c r="T7902" s="1">
        <v>0.11</v>
      </c>
      <c r="U7902" s="4" t="s">
        <v>60</v>
      </c>
      <c r="V7902">
        <v>0.48</v>
      </c>
      <c r="W7902">
        <v>0.4</v>
      </c>
      <c r="X7902">
        <v>0.76</v>
      </c>
      <c r="Y7902">
        <v>2.4300000000000002</v>
      </c>
      <c r="Z7902">
        <v>0.28000000000000003</v>
      </c>
      <c r="AA7902" s="5">
        <f t="shared" si="751"/>
        <v>1.41</v>
      </c>
      <c r="AB7902" s="15" cm="1">
        <f t="array" ref="AB7902">_xlfn.SWITCH(U7902,"夏",122,"冬",90,"春",153,"秋",153,0)</f>
        <v>122</v>
      </c>
      <c r="AC7902" s="16">
        <f t="shared" si="752"/>
        <v>172.01999999999998</v>
      </c>
      <c r="AD7902" s="5">
        <f>IFERROR(AA7902/D7902,0)</f>
        <v>1.4741244119184526E-2</v>
      </c>
      <c r="AE7902" s="15">
        <f t="shared" si="753"/>
        <v>0.33424657534246577</v>
      </c>
      <c r="AF7902" s="5">
        <f>IFERROR(AD7902*AE7902*48,0)</f>
        <v>0.23650609742998518</v>
      </c>
    </row>
    <row r="7903" spans="1:32" x14ac:dyDescent="0.15">
      <c r="A7903" s="1"/>
      <c r="B7903" s="1" t="s">
        <v>55</v>
      </c>
      <c r="C7903" s="1" t="s">
        <v>59</v>
      </c>
      <c r="D7903" s="1">
        <v>95.65</v>
      </c>
      <c r="E7903" s="6">
        <v>3.6</v>
      </c>
      <c r="F7903" s="18">
        <v>0.41666666666666702</v>
      </c>
      <c r="G7903" s="1">
        <v>26.8</v>
      </c>
      <c r="H7903" s="1">
        <v>71</v>
      </c>
      <c r="I7903" s="1">
        <v>27</v>
      </c>
      <c r="J7903" s="1">
        <v>0.3</v>
      </c>
      <c r="K7903" s="1">
        <v>426</v>
      </c>
      <c r="L7903" s="1">
        <v>340</v>
      </c>
      <c r="M7903" s="6">
        <f t="shared" si="755"/>
        <v>27.119797838101249</v>
      </c>
      <c r="N7903" s="19">
        <v>0.5</v>
      </c>
      <c r="O7903" s="11" cm="1">
        <f t="array" ref="O7903">ROUND(_xlfn.SWITCH(C7903,"建筑专教",IF(S7903&gt;0.1,1.38,1.28),"阶梯教室",IF(S7903&gt;0.1,1.15,1.05),"公共教室",IF(S7903&gt;0.1,1.22,1.12),IF(S7903&gt;0.1,1.2,1.1))+(MOD(ROW()*11,31)/31-0.5)*0.06,2)</f>
        <v>1.21</v>
      </c>
      <c r="P7903" s="12">
        <f t="shared" si="754"/>
        <v>0.02</v>
      </c>
      <c r="Q7903" s="13">
        <f t="shared" si="756"/>
        <v>-0.4022332324976387</v>
      </c>
      <c r="R7903" s="1">
        <v>0.88</v>
      </c>
      <c r="S7903" s="1">
        <v>0.42</v>
      </c>
      <c r="T7903" s="1">
        <v>0.13</v>
      </c>
      <c r="U7903" s="4" t="s">
        <v>60</v>
      </c>
      <c r="V7903">
        <v>0.48</v>
      </c>
      <c r="W7903">
        <v>0.4</v>
      </c>
      <c r="X7903">
        <v>0.76</v>
      </c>
      <c r="Y7903">
        <v>2.4300000000000002</v>
      </c>
      <c r="Z7903">
        <v>0.28000000000000003</v>
      </c>
      <c r="AA7903" s="5">
        <f t="shared" si="751"/>
        <v>1.4300000000000002</v>
      </c>
      <c r="AB7903" s="15" cm="1">
        <f t="array" ref="AB7903">_xlfn.SWITCH(U7903,"夏",122,"冬",90,"春",153,"秋",153,0)</f>
        <v>122</v>
      </c>
      <c r="AC7903" s="16">
        <f t="shared" si="752"/>
        <v>174.46</v>
      </c>
      <c r="AD7903" s="5">
        <f>IFERROR(AA7903/D7903,0)</f>
        <v>1.4950339780449556E-2</v>
      </c>
      <c r="AE7903" s="15">
        <f t="shared" si="753"/>
        <v>0.33424657534246577</v>
      </c>
      <c r="AF7903" s="5">
        <f>IFERROR(AD7903*AE7903*48,0)</f>
        <v>0.23986079384743181</v>
      </c>
    </row>
    <row r="7904" spans="1:32" x14ac:dyDescent="0.15">
      <c r="A7904" s="1"/>
      <c r="B7904" s="1" t="s">
        <v>55</v>
      </c>
      <c r="C7904" s="1" t="s">
        <v>59</v>
      </c>
      <c r="D7904" s="1">
        <v>95.65</v>
      </c>
      <c r="E7904" s="6">
        <v>3.6</v>
      </c>
      <c r="F7904" s="18">
        <v>0.4375</v>
      </c>
      <c r="G7904" s="1">
        <v>27.2</v>
      </c>
      <c r="H7904" s="1">
        <v>70</v>
      </c>
      <c r="I7904" s="1">
        <v>27.4</v>
      </c>
      <c r="J7904" s="1">
        <v>0.3</v>
      </c>
      <c r="K7904" s="1">
        <v>430</v>
      </c>
      <c r="L7904" s="1">
        <v>380</v>
      </c>
      <c r="M7904" s="6">
        <f t="shared" si="755"/>
        <v>27.519320539246337</v>
      </c>
      <c r="N7904" s="19">
        <v>0.5</v>
      </c>
      <c r="O7904" s="11" cm="1">
        <f t="array" ref="O7904">ROUND(_xlfn.SWITCH(C7904,"建筑专教",IF(S7904&gt;0.1,1.38,1.28),"阶梯教室",IF(S7904&gt;0.1,1.15,1.05),"公共教室",IF(S7904&gt;0.1,1.22,1.12),IF(S7904&gt;0.1,1.2,1.1))+(MOD(ROW()*11,31)/31-0.5)*0.06,2)</f>
        <v>1.23</v>
      </c>
      <c r="P7904" s="12">
        <f t="shared" si="754"/>
        <v>0.03</v>
      </c>
      <c r="Q7904" s="13">
        <f t="shared" si="756"/>
        <v>-0.20312356951126703</v>
      </c>
      <c r="R7904" s="1">
        <v>0.92</v>
      </c>
      <c r="S7904" s="1">
        <v>0.48</v>
      </c>
      <c r="T7904" s="1">
        <v>0.15</v>
      </c>
      <c r="U7904" s="4" t="s">
        <v>60</v>
      </c>
      <c r="V7904">
        <v>0.48</v>
      </c>
      <c r="W7904">
        <v>0.4</v>
      </c>
      <c r="X7904">
        <v>0.76</v>
      </c>
      <c r="Y7904">
        <v>2.4300000000000002</v>
      </c>
      <c r="Z7904">
        <v>0.28000000000000003</v>
      </c>
      <c r="AA7904" s="5">
        <f t="shared" si="751"/>
        <v>1.5499999999999998</v>
      </c>
      <c r="AB7904" s="15" cm="1">
        <f t="array" ref="AB7904">_xlfn.SWITCH(U7904,"夏",122,"冬",90,"春",153,"秋",153,0)</f>
        <v>122</v>
      </c>
      <c r="AC7904" s="16">
        <f t="shared" si="752"/>
        <v>189.09999999999997</v>
      </c>
      <c r="AD7904" s="5">
        <f>IFERROR(AA7904/D7904,0)</f>
        <v>1.6204913748039725E-2</v>
      </c>
      <c r="AE7904" s="15">
        <f t="shared" si="753"/>
        <v>0.33424657534246577</v>
      </c>
      <c r="AF7904" s="5">
        <f>IFERROR(AD7904*AE7904*48,0)</f>
        <v>0.25998897235211132</v>
      </c>
    </row>
    <row r="7905" spans="1:32" x14ac:dyDescent="0.15">
      <c r="A7905" s="1"/>
      <c r="B7905" s="1" t="s">
        <v>55</v>
      </c>
      <c r="C7905" s="1" t="s">
        <v>59</v>
      </c>
      <c r="D7905" s="1">
        <v>95.65</v>
      </c>
      <c r="E7905" s="6">
        <v>3.6</v>
      </c>
      <c r="F7905" s="18">
        <v>0.45833333333333298</v>
      </c>
      <c r="G7905" s="1">
        <v>27.6</v>
      </c>
      <c r="H7905" s="1">
        <v>69</v>
      </c>
      <c r="I7905" s="1">
        <v>27.8</v>
      </c>
      <c r="J7905" s="1">
        <v>0.3</v>
      </c>
      <c r="K7905" s="1">
        <v>434</v>
      </c>
      <c r="L7905" s="1">
        <v>420</v>
      </c>
      <c r="M7905" s="6">
        <f t="shared" si="755"/>
        <v>27.91884577106913</v>
      </c>
      <c r="N7905" s="19">
        <v>0.5</v>
      </c>
      <c r="O7905" s="11" cm="1">
        <f t="array" ref="O7905">ROUND(_xlfn.SWITCH(C7905,"建筑专教",IF(S7905&gt;0.1,1.38,1.28),"阶梯教室",IF(S7905&gt;0.1,1.15,1.05),"公共教室",IF(S7905&gt;0.1,1.22,1.12),IF(S7905&gt;0.1,1.2,1.1))+(MOD(ROW()*11,31)/31-0.5)*0.06,2)</f>
        <v>1.19</v>
      </c>
      <c r="P7905" s="12">
        <f t="shared" si="754"/>
        <v>0.03</v>
      </c>
      <c r="Q7905" s="13">
        <f t="shared" si="756"/>
        <v>-0.14065568622815955</v>
      </c>
      <c r="R7905" s="1">
        <v>0.85</v>
      </c>
      <c r="S7905" s="1">
        <v>0.55000000000000004</v>
      </c>
      <c r="T7905" s="1">
        <v>0.17</v>
      </c>
      <c r="U7905" s="4" t="s">
        <v>60</v>
      </c>
      <c r="V7905">
        <v>0.48</v>
      </c>
      <c r="W7905">
        <v>0.4</v>
      </c>
      <c r="X7905">
        <v>0.76</v>
      </c>
      <c r="Y7905">
        <v>2.4300000000000002</v>
      </c>
      <c r="Z7905">
        <v>0.28000000000000003</v>
      </c>
      <c r="AA7905" s="5">
        <f t="shared" si="751"/>
        <v>1.5699999999999998</v>
      </c>
      <c r="AB7905" s="15" cm="1">
        <f t="array" ref="AB7905">_xlfn.SWITCH(U7905,"夏",122,"冬",90,"春",153,"秋",153,0)</f>
        <v>122</v>
      </c>
      <c r="AC7905" s="16">
        <f t="shared" si="752"/>
        <v>191.54</v>
      </c>
      <c r="AD7905" s="5">
        <f>IFERROR(AA7905/D7905,0)</f>
        <v>1.6414009409304754E-2</v>
      </c>
      <c r="AE7905" s="15">
        <f t="shared" si="753"/>
        <v>0.33424657534246577</v>
      </c>
      <c r="AF7905" s="5">
        <f>IFERROR(AD7905*AE7905*48,0)</f>
        <v>0.26334366876955795</v>
      </c>
    </row>
    <row r="7906" spans="1:32" x14ac:dyDescent="0.15">
      <c r="A7906" s="1"/>
      <c r="B7906" s="1" t="s">
        <v>55</v>
      </c>
      <c r="C7906" s="1" t="s">
        <v>59</v>
      </c>
      <c r="D7906" s="1">
        <v>95.65</v>
      </c>
      <c r="E7906" s="6">
        <v>3.6</v>
      </c>
      <c r="F7906" s="18">
        <v>0.47916666666666702</v>
      </c>
      <c r="G7906" s="1">
        <v>28</v>
      </c>
      <c r="H7906" s="1">
        <v>68</v>
      </c>
      <c r="I7906" s="1">
        <v>28.2</v>
      </c>
      <c r="J7906" s="1">
        <v>0.3</v>
      </c>
      <c r="K7906" s="1">
        <v>438</v>
      </c>
      <c r="L7906" s="1">
        <v>460</v>
      </c>
      <c r="M7906" s="6">
        <f t="shared" si="755"/>
        <v>28.318373516832992</v>
      </c>
      <c r="N7906" s="19">
        <v>0.5</v>
      </c>
      <c r="O7906" s="11" cm="1">
        <f t="array" ref="O7906">ROUND(_xlfn.SWITCH(C7906,"建筑专教",IF(S7906&gt;0.1,1.38,1.28),"阶梯教室",IF(S7906&gt;0.1,1.15,1.05),"公共教室",IF(S7906&gt;0.1,1.22,1.12),IF(S7906&gt;0.1,1.2,1.1))+(MOD(ROW()*11,31)/31-0.5)*0.06,2)</f>
        <v>1.21</v>
      </c>
      <c r="P7906" s="12">
        <f t="shared" si="754"/>
        <v>0.03</v>
      </c>
      <c r="Q7906" s="13">
        <f t="shared" si="756"/>
        <v>5.7250834946604885E-2</v>
      </c>
      <c r="R7906" s="1">
        <v>0.78</v>
      </c>
      <c r="S7906" s="1">
        <v>0.62</v>
      </c>
      <c r="T7906" s="1">
        <v>0.19</v>
      </c>
      <c r="U7906" s="4" t="s">
        <v>60</v>
      </c>
      <c r="V7906">
        <v>0.48</v>
      </c>
      <c r="W7906">
        <v>0.4</v>
      </c>
      <c r="X7906">
        <v>0.76</v>
      </c>
      <c r="Y7906">
        <v>2.4300000000000002</v>
      </c>
      <c r="Z7906">
        <v>0.28000000000000003</v>
      </c>
      <c r="AA7906" s="5">
        <f t="shared" si="751"/>
        <v>1.5899999999999999</v>
      </c>
      <c r="AB7906" s="15" cm="1">
        <f t="array" ref="AB7906">_xlfn.SWITCH(U7906,"夏",122,"冬",90,"春",153,"秋",153,0)</f>
        <v>122</v>
      </c>
      <c r="AC7906" s="16">
        <f t="shared" si="752"/>
        <v>193.98</v>
      </c>
      <c r="AD7906" s="5">
        <f>IFERROR(AA7906/D7906,0)</f>
        <v>1.6623105070569782E-2</v>
      </c>
      <c r="AE7906" s="15">
        <f t="shared" si="753"/>
        <v>0.33424657534246577</v>
      </c>
      <c r="AF7906" s="5">
        <f>IFERROR(AD7906*AE7906*48,0)</f>
        <v>0.26669836518700452</v>
      </c>
    </row>
    <row r="7907" spans="1:32" x14ac:dyDescent="0.15">
      <c r="A7907" s="1"/>
      <c r="B7907" s="1" t="s">
        <v>55</v>
      </c>
      <c r="C7907" s="1" t="s">
        <v>59</v>
      </c>
      <c r="D7907" s="1">
        <v>95.65</v>
      </c>
      <c r="E7907" s="6">
        <v>3.6</v>
      </c>
      <c r="F7907" s="18">
        <v>0.5</v>
      </c>
      <c r="G7907" s="1">
        <v>28.4</v>
      </c>
      <c r="H7907" s="1">
        <v>67</v>
      </c>
      <c r="I7907" s="1">
        <v>28.6</v>
      </c>
      <c r="J7907" s="1">
        <v>0.3</v>
      </c>
      <c r="K7907" s="1">
        <v>442</v>
      </c>
      <c r="L7907" s="1">
        <v>500</v>
      </c>
      <c r="M7907" s="6">
        <f t="shared" si="755"/>
        <v>28.717903759934359</v>
      </c>
      <c r="N7907" s="1">
        <v>0</v>
      </c>
      <c r="O7907" s="1">
        <v>0</v>
      </c>
      <c r="P7907" s="12">
        <f t="shared" si="754"/>
        <v>0</v>
      </c>
      <c r="Q7907" s="1">
        <v>0</v>
      </c>
      <c r="R7907" s="1">
        <v>0</v>
      </c>
      <c r="S7907" s="1">
        <v>0.25</v>
      </c>
      <c r="T7907" s="1">
        <v>0</v>
      </c>
      <c r="U7907" s="4" t="s">
        <v>60</v>
      </c>
      <c r="V7907">
        <v>0.48</v>
      </c>
      <c r="W7907">
        <v>0.4</v>
      </c>
      <c r="X7907">
        <v>0.76</v>
      </c>
      <c r="Y7907">
        <v>2.4300000000000002</v>
      </c>
      <c r="Z7907">
        <v>0.28000000000000003</v>
      </c>
      <c r="AA7907" s="5">
        <f t="shared" si="751"/>
        <v>0.25</v>
      </c>
      <c r="AB7907" s="15" cm="1">
        <f t="array" ref="AB7907">_xlfn.SWITCH(U7907,"夏",122,"冬",90,"春",153,"秋",153,0)</f>
        <v>122</v>
      </c>
      <c r="AC7907" s="16">
        <f t="shared" si="752"/>
        <v>30.5</v>
      </c>
      <c r="AD7907" s="5">
        <f>IFERROR(AA7907/D7907,0)</f>
        <v>2.6136957658128594E-3</v>
      </c>
      <c r="AE7907" s="15">
        <f t="shared" si="753"/>
        <v>0.33424657534246577</v>
      </c>
      <c r="AF7907" s="5">
        <f>IFERROR(AD7907*AE7907*48,0)</f>
        <v>4.1933705218082484E-2</v>
      </c>
    </row>
    <row r="7908" spans="1:32" x14ac:dyDescent="0.15">
      <c r="A7908" s="1"/>
      <c r="B7908" s="1" t="s">
        <v>55</v>
      </c>
      <c r="C7908" s="1" t="s">
        <v>59</v>
      </c>
      <c r="D7908" s="1">
        <v>95.65</v>
      </c>
      <c r="E7908" s="6">
        <v>3.6</v>
      </c>
      <c r="F7908" s="18">
        <v>0.52083333333333304</v>
      </c>
      <c r="G7908" s="1">
        <v>28.8</v>
      </c>
      <c r="H7908" s="1">
        <v>66</v>
      </c>
      <c r="I7908" s="1">
        <v>29</v>
      </c>
      <c r="J7908" s="1">
        <v>0.1</v>
      </c>
      <c r="K7908" s="1">
        <v>446</v>
      </c>
      <c r="L7908" s="1">
        <v>460</v>
      </c>
      <c r="M7908" s="6">
        <f t="shared" si="755"/>
        <v>29.060764855038371</v>
      </c>
      <c r="N7908" s="1">
        <v>0</v>
      </c>
      <c r="O7908" s="1">
        <v>0</v>
      </c>
      <c r="P7908" s="12">
        <f t="shared" si="754"/>
        <v>0</v>
      </c>
      <c r="Q7908" s="1">
        <v>0</v>
      </c>
      <c r="R7908" s="1">
        <v>0</v>
      </c>
      <c r="S7908" s="1">
        <v>0.18</v>
      </c>
      <c r="T7908" s="1">
        <v>0</v>
      </c>
      <c r="U7908" s="4" t="s">
        <v>60</v>
      </c>
      <c r="V7908">
        <v>0.48</v>
      </c>
      <c r="W7908">
        <v>0.4</v>
      </c>
      <c r="X7908">
        <v>0.76</v>
      </c>
      <c r="Y7908">
        <v>2.4300000000000002</v>
      </c>
      <c r="Z7908">
        <v>0.28000000000000003</v>
      </c>
      <c r="AA7908" s="5">
        <f t="shared" si="751"/>
        <v>0.18</v>
      </c>
      <c r="AB7908" s="15" cm="1">
        <f t="array" ref="AB7908">_xlfn.SWITCH(U7908,"夏",122,"冬",90,"春",153,"秋",153,0)</f>
        <v>122</v>
      </c>
      <c r="AC7908" s="16">
        <f t="shared" si="752"/>
        <v>21.96</v>
      </c>
      <c r="AD7908" s="5">
        <f>IFERROR(AA7908/D7908,0)</f>
        <v>1.8818609513852585E-3</v>
      </c>
      <c r="AE7908" s="15">
        <f t="shared" si="753"/>
        <v>0.33424657534246577</v>
      </c>
      <c r="AF7908" s="5">
        <f>IFERROR(AD7908*AE7908*48,0)</f>
        <v>3.019226775701938E-2</v>
      </c>
    </row>
    <row r="7909" spans="1:32" x14ac:dyDescent="0.15">
      <c r="A7909" s="1"/>
      <c r="B7909" s="1" t="s">
        <v>55</v>
      </c>
      <c r="C7909" s="1" t="s">
        <v>59</v>
      </c>
      <c r="D7909" s="1">
        <v>95.65</v>
      </c>
      <c r="E7909" s="6">
        <v>3.6</v>
      </c>
      <c r="F7909" s="18">
        <v>0.54166666666666696</v>
      </c>
      <c r="G7909" s="1">
        <v>29.2</v>
      </c>
      <c r="H7909" s="1">
        <v>65</v>
      </c>
      <c r="I7909" s="1">
        <v>29.4</v>
      </c>
      <c r="J7909" s="1">
        <v>0.1</v>
      </c>
      <c r="K7909" s="1">
        <v>450</v>
      </c>
      <c r="L7909" s="1">
        <v>420</v>
      </c>
      <c r="M7909" s="6">
        <f t="shared" si="755"/>
        <v>29.460524259040312</v>
      </c>
      <c r="N7909" s="1">
        <v>0</v>
      </c>
      <c r="O7909" s="1">
        <v>0</v>
      </c>
      <c r="P7909" s="12">
        <f t="shared" si="754"/>
        <v>0</v>
      </c>
      <c r="Q7909" s="1">
        <v>0</v>
      </c>
      <c r="R7909" s="1">
        <v>0</v>
      </c>
      <c r="S7909" s="1">
        <v>0.12</v>
      </c>
      <c r="T7909" s="1">
        <v>0</v>
      </c>
      <c r="U7909" s="4" t="s">
        <v>60</v>
      </c>
      <c r="V7909">
        <v>0.48</v>
      </c>
      <c r="W7909">
        <v>0.4</v>
      </c>
      <c r="X7909">
        <v>0.76</v>
      </c>
      <c r="Y7909">
        <v>2.4300000000000002</v>
      </c>
      <c r="Z7909">
        <v>0.28000000000000003</v>
      </c>
      <c r="AA7909" s="5">
        <f t="shared" si="751"/>
        <v>0.12</v>
      </c>
      <c r="AB7909" s="15" cm="1">
        <f t="array" ref="AB7909">_xlfn.SWITCH(U7909,"夏",122,"冬",90,"春",153,"秋",153,0)</f>
        <v>122</v>
      </c>
      <c r="AC7909" s="16">
        <f t="shared" si="752"/>
        <v>14.639999999999999</v>
      </c>
      <c r="AD7909" s="5">
        <f>IFERROR(AA7909/D7909,0)</f>
        <v>1.2545739675901724E-3</v>
      </c>
      <c r="AE7909" s="15">
        <f t="shared" si="753"/>
        <v>0.33424657534246577</v>
      </c>
      <c r="AF7909" s="5">
        <f>IFERROR(AD7909*AE7909*48,0)</f>
        <v>2.0128178504679586E-2</v>
      </c>
    </row>
    <row r="7910" spans="1:32" x14ac:dyDescent="0.15">
      <c r="A7910" s="1"/>
      <c r="B7910" s="1" t="s">
        <v>55</v>
      </c>
      <c r="C7910" s="1" t="s">
        <v>59</v>
      </c>
      <c r="D7910" s="1">
        <v>95.65</v>
      </c>
      <c r="E7910" s="6">
        <v>3.6</v>
      </c>
      <c r="F7910" s="18">
        <v>0.5625</v>
      </c>
      <c r="G7910" s="1">
        <v>29.6</v>
      </c>
      <c r="H7910" s="1">
        <v>64</v>
      </c>
      <c r="I7910" s="1">
        <v>29.8</v>
      </c>
      <c r="J7910" s="1">
        <v>0.1</v>
      </c>
      <c r="K7910" s="1">
        <v>454</v>
      </c>
      <c r="L7910" s="1">
        <v>380</v>
      </c>
      <c r="M7910" s="6">
        <f t="shared" si="755"/>
        <v>29.86028493116271</v>
      </c>
      <c r="N7910" s="1">
        <v>0</v>
      </c>
      <c r="O7910" s="1">
        <v>0</v>
      </c>
      <c r="P7910" s="12">
        <f t="shared" si="754"/>
        <v>0</v>
      </c>
      <c r="Q7910" s="1">
        <v>0</v>
      </c>
      <c r="R7910" s="1">
        <v>0</v>
      </c>
      <c r="S7910" s="1">
        <v>0.05</v>
      </c>
      <c r="T7910" s="1">
        <v>0</v>
      </c>
      <c r="U7910" s="4" t="s">
        <v>60</v>
      </c>
      <c r="V7910">
        <v>0.48</v>
      </c>
      <c r="W7910">
        <v>0.4</v>
      </c>
      <c r="X7910">
        <v>0.76</v>
      </c>
      <c r="Y7910">
        <v>2.4300000000000002</v>
      </c>
      <c r="Z7910">
        <v>0.28000000000000003</v>
      </c>
      <c r="AA7910" s="5">
        <f t="shared" si="751"/>
        <v>0.05</v>
      </c>
      <c r="AB7910" s="15" cm="1">
        <f t="array" ref="AB7910">_xlfn.SWITCH(U7910,"夏",122,"冬",90,"春",153,"秋",153,0)</f>
        <v>122</v>
      </c>
      <c r="AC7910" s="16">
        <f t="shared" si="752"/>
        <v>6.1000000000000005</v>
      </c>
      <c r="AD7910" s="5">
        <f>IFERROR(AA7910/D7910,0)</f>
        <v>5.2273915316257186E-4</v>
      </c>
      <c r="AE7910" s="15">
        <f t="shared" si="753"/>
        <v>0.33424657534246577</v>
      </c>
      <c r="AF7910" s="5">
        <f>IFERROR(AD7910*AE7910*48,0)</f>
        <v>8.3867410436164955E-3</v>
      </c>
    </row>
    <row r="7911" spans="1:32" x14ac:dyDescent="0.15">
      <c r="A7911" s="1"/>
      <c r="B7911" s="1" t="s">
        <v>55</v>
      </c>
      <c r="C7911" s="1" t="s">
        <v>59</v>
      </c>
      <c r="D7911" s="1">
        <v>95.65</v>
      </c>
      <c r="E7911" s="6">
        <v>3.6</v>
      </c>
      <c r="F7911" s="18">
        <v>0.58333333333333304</v>
      </c>
      <c r="G7911" s="1">
        <v>30</v>
      </c>
      <c r="H7911" s="1">
        <v>63</v>
      </c>
      <c r="I7911" s="1">
        <v>30.2</v>
      </c>
      <c r="J7911" s="1">
        <v>0.3</v>
      </c>
      <c r="K7911" s="1">
        <v>458</v>
      </c>
      <c r="L7911" s="1">
        <v>340</v>
      </c>
      <c r="M7911" s="6">
        <f t="shared" si="755"/>
        <v>30.316049378209357</v>
      </c>
      <c r="N7911" s="19">
        <v>0.5</v>
      </c>
      <c r="O7911" s="11" cm="1">
        <f t="array" ref="O7911">ROUND(_xlfn.SWITCH(C7911,"建筑专教",IF(S7911&gt;0.1,1.38,1.28),"阶梯教室",IF(S7911&gt;0.1,1.15,1.05),"公共教室",IF(S7911&gt;0.1,1.22,1.12),IF(S7911&gt;0.1,1.2,1.1))+(MOD(ROW()*11,31)/31-0.5)*0.06,2)</f>
        <v>1.2</v>
      </c>
      <c r="P7911" s="12">
        <f t="shared" si="754"/>
        <v>0.05</v>
      </c>
      <c r="Q7911" s="13">
        <f t="shared" si="756"/>
        <v>0.80929627291746065</v>
      </c>
      <c r="R7911" s="1">
        <v>0.85</v>
      </c>
      <c r="S7911" s="1">
        <v>0.15</v>
      </c>
      <c r="T7911" s="1">
        <v>0.09</v>
      </c>
      <c r="U7911" s="4" t="s">
        <v>60</v>
      </c>
      <c r="V7911">
        <v>0.48</v>
      </c>
      <c r="W7911">
        <v>0.4</v>
      </c>
      <c r="X7911">
        <v>0.76</v>
      </c>
      <c r="Y7911">
        <v>2.4300000000000002</v>
      </c>
      <c r="Z7911">
        <v>0.28000000000000003</v>
      </c>
      <c r="AA7911" s="5">
        <f t="shared" si="751"/>
        <v>1.0900000000000001</v>
      </c>
      <c r="AB7911" s="15" cm="1">
        <f t="array" ref="AB7911">_xlfn.SWITCH(U7911,"夏",122,"冬",90,"春",153,"秋",153,0)</f>
        <v>122</v>
      </c>
      <c r="AC7911" s="16">
        <f t="shared" si="752"/>
        <v>132.98000000000002</v>
      </c>
      <c r="AD7911" s="5">
        <f>IFERROR(AA7911/D7911,0)</f>
        <v>1.1395713538944066E-2</v>
      </c>
      <c r="AE7911" s="15">
        <f t="shared" si="753"/>
        <v>0.33424657534246577</v>
      </c>
      <c r="AF7911" s="5">
        <f>IFERROR(AD7911*AE7911*48,0)</f>
        <v>0.1828309547508396</v>
      </c>
    </row>
    <row r="7912" spans="1:32" x14ac:dyDescent="0.15">
      <c r="A7912" s="1"/>
      <c r="B7912" s="1" t="s">
        <v>55</v>
      </c>
      <c r="C7912" s="1" t="s">
        <v>59</v>
      </c>
      <c r="D7912" s="1">
        <v>95.65</v>
      </c>
      <c r="E7912" s="6">
        <v>3.6</v>
      </c>
      <c r="F7912" s="18">
        <v>0.60416666666666696</v>
      </c>
      <c r="G7912" s="1">
        <v>30.4</v>
      </c>
      <c r="H7912" s="1">
        <v>62</v>
      </c>
      <c r="I7912" s="1">
        <v>30.6</v>
      </c>
      <c r="J7912" s="1">
        <v>0.3</v>
      </c>
      <c r="K7912" s="1">
        <v>462</v>
      </c>
      <c r="L7912" s="1">
        <v>300</v>
      </c>
      <c r="M7912" s="6">
        <f t="shared" si="755"/>
        <v>30.71559186349441</v>
      </c>
      <c r="N7912" s="19">
        <v>0.5</v>
      </c>
      <c r="O7912" s="11" cm="1">
        <f t="array" ref="O7912">ROUND(_xlfn.SWITCH(C7912,"建筑专教",IF(S7912&gt;0.1,1.38,1.28),"阶梯教室",IF(S7912&gt;0.1,1.15,1.05),"公共教室",IF(S7912&gt;0.1,1.22,1.12),IF(S7912&gt;0.1,1.2,1.1))+(MOD(ROW()*11,31)/31-0.5)*0.06,2)</f>
        <v>1.22</v>
      </c>
      <c r="P7912" s="12">
        <f t="shared" si="754"/>
        <v>0.06</v>
      </c>
      <c r="Q7912" s="13">
        <f t="shared" si="756"/>
        <v>0.987186235083651</v>
      </c>
      <c r="R7912" s="1">
        <v>0.78</v>
      </c>
      <c r="S7912" s="1">
        <v>0.22</v>
      </c>
      <c r="T7912" s="1">
        <v>0.11</v>
      </c>
      <c r="U7912" s="4" t="s">
        <v>60</v>
      </c>
      <c r="V7912">
        <v>0.48</v>
      </c>
      <c r="W7912">
        <v>0.4</v>
      </c>
      <c r="X7912">
        <v>0.76</v>
      </c>
      <c r="Y7912">
        <v>2.4300000000000002</v>
      </c>
      <c r="Z7912">
        <v>0.28000000000000003</v>
      </c>
      <c r="AA7912" s="5">
        <f t="shared" ref="AA7912:AA7975" si="757">R7912+S7912+T7912</f>
        <v>1.1100000000000001</v>
      </c>
      <c r="AB7912" s="15" cm="1">
        <f t="array" ref="AB7912">_xlfn.SWITCH(U7912,"夏",122,"冬",90,"春",153,"秋",153,0)</f>
        <v>122</v>
      </c>
      <c r="AC7912" s="16">
        <f t="shared" ref="AC7912:AC7975" si="758">AA7912*AB7912</f>
        <v>135.42000000000002</v>
      </c>
      <c r="AD7912" s="5">
        <f>IFERROR(AA7912/D7912,0)</f>
        <v>1.1604809200209096E-2</v>
      </c>
      <c r="AE7912" s="15">
        <f t="shared" ref="AE7912:AE7975" si="759">IF(U7912="夏",122/365,IF(U7912="冬",90/365,IF(OR(U7912="春",U7912="秋"),153/365,0)))</f>
        <v>0.33424657534246577</v>
      </c>
      <c r="AF7912" s="5">
        <f>IFERROR(AD7912*AE7912*48,0)</f>
        <v>0.18618565116828623</v>
      </c>
    </row>
    <row r="7913" spans="1:32" x14ac:dyDescent="0.15">
      <c r="A7913" s="1"/>
      <c r="B7913" s="1" t="s">
        <v>55</v>
      </c>
      <c r="C7913" s="1" t="s">
        <v>59</v>
      </c>
      <c r="D7913" s="1">
        <v>95.65</v>
      </c>
      <c r="E7913" s="6">
        <v>3.6</v>
      </c>
      <c r="F7913" s="18">
        <v>0.625</v>
      </c>
      <c r="G7913" s="1">
        <v>30.8</v>
      </c>
      <c r="H7913" s="1">
        <v>61</v>
      </c>
      <c r="I7913" s="1">
        <v>31</v>
      </c>
      <c r="J7913" s="1">
        <v>0.3</v>
      </c>
      <c r="K7913" s="1">
        <v>466</v>
      </c>
      <c r="L7913" s="1">
        <v>260</v>
      </c>
      <c r="M7913" s="6">
        <f t="shared" si="755"/>
        <v>31.115136749209285</v>
      </c>
      <c r="N7913" s="19">
        <v>0.5</v>
      </c>
      <c r="O7913" s="11" cm="1">
        <f t="array" ref="O7913">ROUND(_xlfn.SWITCH(C7913,"建筑专教",IF(S7913&gt;0.1,1.38,1.28),"阶梯教室",IF(S7913&gt;0.1,1.15,1.05),"公共教室",IF(S7913&gt;0.1,1.22,1.12),IF(S7913&gt;0.1,1.2,1.1))+(MOD(ROW()*11,31)/31-0.5)*0.06,2)</f>
        <v>1.24</v>
      </c>
      <c r="P7913" s="12">
        <f t="shared" si="754"/>
        <v>0.06</v>
      </c>
      <c r="Q7913" s="13">
        <f t="shared" si="756"/>
        <v>1.1585083302100208</v>
      </c>
      <c r="R7913" s="1">
        <v>0.75</v>
      </c>
      <c r="S7913" s="1">
        <v>0.28000000000000003</v>
      </c>
      <c r="T7913" s="1">
        <v>0.13</v>
      </c>
      <c r="U7913" s="4" t="s">
        <v>60</v>
      </c>
      <c r="V7913">
        <v>0.48</v>
      </c>
      <c r="W7913">
        <v>0.4</v>
      </c>
      <c r="X7913">
        <v>0.76</v>
      </c>
      <c r="Y7913">
        <v>2.4300000000000002</v>
      </c>
      <c r="Z7913">
        <v>0.28000000000000003</v>
      </c>
      <c r="AA7913" s="5">
        <f t="shared" si="757"/>
        <v>1.1600000000000001</v>
      </c>
      <c r="AB7913" s="15" cm="1">
        <f t="array" ref="AB7913">_xlfn.SWITCH(U7913,"夏",122,"冬",90,"春",153,"秋",153,0)</f>
        <v>122</v>
      </c>
      <c r="AC7913" s="16">
        <f t="shared" si="758"/>
        <v>141.52000000000001</v>
      </c>
      <c r="AD7913" s="5">
        <f>IFERROR(AA7913/D7913,0)</f>
        <v>1.2127548353371669E-2</v>
      </c>
      <c r="AE7913" s="15">
        <f t="shared" si="759"/>
        <v>0.33424657534246577</v>
      </c>
      <c r="AF7913" s="5">
        <f>IFERROR(AD7913*AE7913*48,0)</f>
        <v>0.1945723922119027</v>
      </c>
    </row>
    <row r="7914" spans="1:32" x14ac:dyDescent="0.15">
      <c r="A7914" s="1"/>
      <c r="B7914" s="1" t="s">
        <v>55</v>
      </c>
      <c r="C7914" s="1" t="s">
        <v>59</v>
      </c>
      <c r="D7914" s="1">
        <v>95.65</v>
      </c>
      <c r="E7914" s="6">
        <v>3.6</v>
      </c>
      <c r="F7914" s="18">
        <v>0.64583333333333304</v>
      </c>
      <c r="G7914" s="1">
        <v>31.2</v>
      </c>
      <c r="H7914" s="1">
        <v>60</v>
      </c>
      <c r="I7914" s="1">
        <v>31.4</v>
      </c>
      <c r="J7914" s="1">
        <v>0.3</v>
      </c>
      <c r="K7914" s="1">
        <v>470</v>
      </c>
      <c r="L7914" s="1">
        <v>220</v>
      </c>
      <c r="M7914" s="6">
        <f t="shared" si="755"/>
        <v>31.514684019644335</v>
      </c>
      <c r="N7914" s="19">
        <v>0.5</v>
      </c>
      <c r="O7914" s="11" cm="1">
        <f t="array" ref="O7914">ROUND(_xlfn.SWITCH(C7914,"建筑专教",IF(S7914&gt;0.1,1.38,1.28),"阶梯教室",IF(S7914&gt;0.1,1.15,1.05),"公共教室",IF(S7914&gt;0.1,1.22,1.12),IF(S7914&gt;0.1,1.2,1.1))+(MOD(ROW()*11,31)/31-0.5)*0.06,2)</f>
        <v>1.2</v>
      </c>
      <c r="P7914" s="12">
        <f t="shared" si="754"/>
        <v>0.06</v>
      </c>
      <c r="Q7914" s="13">
        <f t="shared" si="756"/>
        <v>1.2725979409482542</v>
      </c>
      <c r="R7914" s="1">
        <v>0.88</v>
      </c>
      <c r="S7914" s="1">
        <v>0.35</v>
      </c>
      <c r="T7914" s="1">
        <v>0.15</v>
      </c>
      <c r="U7914" s="4" t="s">
        <v>60</v>
      </c>
      <c r="V7914">
        <v>0.48</v>
      </c>
      <c r="W7914">
        <v>0.4</v>
      </c>
      <c r="X7914">
        <v>0.76</v>
      </c>
      <c r="Y7914">
        <v>2.4300000000000002</v>
      </c>
      <c r="Z7914">
        <v>0.28000000000000003</v>
      </c>
      <c r="AA7914" s="5">
        <f t="shared" si="757"/>
        <v>1.38</v>
      </c>
      <c r="AB7914" s="15" cm="1">
        <f t="array" ref="AB7914">_xlfn.SWITCH(U7914,"夏",122,"冬",90,"春",153,"秋",153,0)</f>
        <v>122</v>
      </c>
      <c r="AC7914" s="16">
        <f t="shared" si="758"/>
        <v>168.35999999999999</v>
      </c>
      <c r="AD7914" s="5">
        <f>IFERROR(AA7914/D7914,0)</f>
        <v>1.4427600627286982E-2</v>
      </c>
      <c r="AE7914" s="15">
        <f t="shared" si="759"/>
        <v>0.33424657534246577</v>
      </c>
      <c r="AF7914" s="5">
        <f>IFERROR(AD7914*AE7914*48,0)</f>
        <v>0.23147405280381525</v>
      </c>
    </row>
    <row r="7915" spans="1:32" x14ac:dyDescent="0.15">
      <c r="A7915" s="1"/>
      <c r="B7915" s="1" t="s">
        <v>55</v>
      </c>
      <c r="C7915" s="1" t="s">
        <v>59</v>
      </c>
      <c r="D7915" s="1">
        <v>95.65</v>
      </c>
      <c r="E7915" s="6">
        <v>3.6</v>
      </c>
      <c r="F7915" s="18">
        <v>0.66666666666666696</v>
      </c>
      <c r="G7915" s="1">
        <v>31.6</v>
      </c>
      <c r="H7915" s="1">
        <v>59</v>
      </c>
      <c r="I7915" s="1">
        <v>31.8</v>
      </c>
      <c r="J7915" s="1">
        <v>0.3</v>
      </c>
      <c r="K7915" s="1">
        <v>474</v>
      </c>
      <c r="L7915" s="1">
        <v>180</v>
      </c>
      <c r="M7915" s="6">
        <f t="shared" si="755"/>
        <v>31.914233659212812</v>
      </c>
      <c r="N7915" s="19">
        <v>0.5</v>
      </c>
      <c r="O7915" s="11" cm="1">
        <f t="array" ref="O7915">ROUND(_xlfn.SWITCH(C7915,"建筑专教",IF(S7915&gt;0.1,1.38,1.28),"阶梯教室",IF(S7915&gt;0.1,1.15,1.05),"公共教室",IF(S7915&gt;0.1,1.22,1.12),IF(S7915&gt;0.1,1.2,1.1))+(MOD(ROW()*11,31)/31-0.5)*0.06,2)</f>
        <v>1.22</v>
      </c>
      <c r="P7915" s="12">
        <f t="shared" si="754"/>
        <v>7.0000000000000007E-2</v>
      </c>
      <c r="Q7915" s="13">
        <f t="shared" si="756"/>
        <v>1.4416269674467914</v>
      </c>
      <c r="R7915" s="1">
        <v>0.82</v>
      </c>
      <c r="S7915" s="1">
        <v>0.42</v>
      </c>
      <c r="T7915" s="1">
        <v>0.17</v>
      </c>
      <c r="U7915" s="4" t="s">
        <v>60</v>
      </c>
      <c r="V7915">
        <v>0.48</v>
      </c>
      <c r="W7915">
        <v>0.4</v>
      </c>
      <c r="X7915">
        <v>0.76</v>
      </c>
      <c r="Y7915">
        <v>2.4300000000000002</v>
      </c>
      <c r="Z7915">
        <v>0.28000000000000003</v>
      </c>
      <c r="AA7915" s="5">
        <f t="shared" si="757"/>
        <v>1.41</v>
      </c>
      <c r="AB7915" s="15" cm="1">
        <f t="array" ref="AB7915">_xlfn.SWITCH(U7915,"夏",122,"冬",90,"春",153,"秋",153,0)</f>
        <v>122</v>
      </c>
      <c r="AC7915" s="16">
        <f t="shared" si="758"/>
        <v>172.01999999999998</v>
      </c>
      <c r="AD7915" s="5">
        <f>IFERROR(AA7915/D7915,0)</f>
        <v>1.4741244119184526E-2</v>
      </c>
      <c r="AE7915" s="15">
        <f t="shared" si="759"/>
        <v>0.33424657534246577</v>
      </c>
      <c r="AF7915" s="5">
        <f>IFERROR(AD7915*AE7915*48,0)</f>
        <v>0.23650609742998518</v>
      </c>
    </row>
    <row r="7916" spans="1:32" x14ac:dyDescent="0.15">
      <c r="A7916" s="1"/>
      <c r="B7916" s="1" t="s">
        <v>55</v>
      </c>
      <c r="C7916" s="1" t="s">
        <v>59</v>
      </c>
      <c r="D7916" s="1">
        <v>95.65</v>
      </c>
      <c r="E7916" s="6">
        <v>3.6</v>
      </c>
      <c r="F7916" s="18">
        <v>0.6875</v>
      </c>
      <c r="G7916" s="1">
        <v>32</v>
      </c>
      <c r="H7916" s="1">
        <v>58</v>
      </c>
      <c r="I7916" s="1">
        <v>32.200000000000003</v>
      </c>
      <c r="J7916" s="1">
        <v>0.3</v>
      </c>
      <c r="K7916" s="1">
        <v>478</v>
      </c>
      <c r="L7916" s="1">
        <v>140</v>
      </c>
      <c r="M7916" s="6">
        <f t="shared" si="755"/>
        <v>32.313785652449894</v>
      </c>
      <c r="N7916" s="19">
        <v>0.5</v>
      </c>
      <c r="O7916" s="11" cm="1">
        <f t="array" ref="O7916">ROUND(_xlfn.SWITCH(C7916,"建筑专教",IF(S7916&gt;0.1,1.38,1.28),"阶梯教室",IF(S7916&gt;0.1,1.15,1.05),"公共教室",IF(S7916&gt;0.1,1.22,1.12),IF(S7916&gt;0.1,1.2,1.1))+(MOD(ROW()*11,31)/31-0.5)*0.06,2)</f>
        <v>1.24</v>
      </c>
      <c r="P7916" s="12">
        <f t="shared" si="754"/>
        <v>7.0000000000000007E-2</v>
      </c>
      <c r="Q7916" s="13">
        <f t="shared" si="756"/>
        <v>1.604447868107985</v>
      </c>
      <c r="R7916" s="1">
        <v>0.75</v>
      </c>
      <c r="S7916" s="1">
        <v>0.48</v>
      </c>
      <c r="T7916" s="1">
        <v>0.19</v>
      </c>
      <c r="U7916" s="4" t="s">
        <v>60</v>
      </c>
      <c r="V7916">
        <v>0.48</v>
      </c>
      <c r="W7916">
        <v>0.4</v>
      </c>
      <c r="X7916">
        <v>0.76</v>
      </c>
      <c r="Y7916">
        <v>2.4300000000000002</v>
      </c>
      <c r="Z7916">
        <v>0.28000000000000003</v>
      </c>
      <c r="AA7916" s="5">
        <f t="shared" si="757"/>
        <v>1.42</v>
      </c>
      <c r="AB7916" s="15" cm="1">
        <f t="array" ref="AB7916">_xlfn.SWITCH(U7916,"夏",122,"冬",90,"春",153,"秋",153,0)</f>
        <v>122</v>
      </c>
      <c r="AC7916" s="16">
        <f t="shared" si="758"/>
        <v>173.23999999999998</v>
      </c>
      <c r="AD7916" s="5">
        <f>IFERROR(AA7916/D7916,0)</f>
        <v>1.484579194981704E-2</v>
      </c>
      <c r="AE7916" s="15">
        <f t="shared" si="759"/>
        <v>0.33424657534246577</v>
      </c>
      <c r="AF7916" s="5">
        <f>IFERROR(AD7916*AE7916*48,0)</f>
        <v>0.23818344563870847</v>
      </c>
    </row>
    <row r="7917" spans="1:32" x14ac:dyDescent="0.15">
      <c r="A7917" s="1"/>
      <c r="B7917" s="1" t="s">
        <v>55</v>
      </c>
      <c r="C7917" s="1" t="s">
        <v>59</v>
      </c>
      <c r="D7917" s="1">
        <v>95.65</v>
      </c>
      <c r="E7917" s="6">
        <v>3.6</v>
      </c>
      <c r="F7917" s="18">
        <v>0.70833333333333304</v>
      </c>
      <c r="G7917" s="1">
        <v>32.4</v>
      </c>
      <c r="H7917" s="1">
        <v>57</v>
      </c>
      <c r="I7917" s="1">
        <v>32.6</v>
      </c>
      <c r="J7917" s="1">
        <v>0.3</v>
      </c>
      <c r="K7917" s="1">
        <v>482</v>
      </c>
      <c r="L7917" s="1">
        <v>100</v>
      </c>
      <c r="M7917" s="6">
        <f t="shared" si="755"/>
        <v>32.713339984012066</v>
      </c>
      <c r="N7917" s="1">
        <v>0</v>
      </c>
      <c r="O7917" s="1">
        <v>0</v>
      </c>
      <c r="P7917" s="12">
        <f t="shared" si="754"/>
        <v>0</v>
      </c>
      <c r="Q7917" s="1">
        <v>0</v>
      </c>
      <c r="R7917" s="1">
        <v>0</v>
      </c>
      <c r="S7917" s="1">
        <v>0.25</v>
      </c>
      <c r="T7917" s="1">
        <v>0</v>
      </c>
      <c r="U7917" s="4" t="s">
        <v>60</v>
      </c>
      <c r="V7917">
        <v>0.48</v>
      </c>
      <c r="W7917">
        <v>0.4</v>
      </c>
      <c r="X7917">
        <v>0.76</v>
      </c>
      <c r="Y7917">
        <v>2.4300000000000002</v>
      </c>
      <c r="Z7917">
        <v>0.28000000000000003</v>
      </c>
      <c r="AA7917" s="5">
        <f t="shared" si="757"/>
        <v>0.25</v>
      </c>
      <c r="AB7917" s="15" cm="1">
        <f t="array" ref="AB7917">_xlfn.SWITCH(U7917,"夏",122,"冬",90,"春",153,"秋",153,0)</f>
        <v>122</v>
      </c>
      <c r="AC7917" s="16">
        <f t="shared" si="758"/>
        <v>30.5</v>
      </c>
      <c r="AD7917" s="5">
        <f>IFERROR(AA7917/D7917,0)</f>
        <v>2.6136957658128594E-3</v>
      </c>
      <c r="AE7917" s="15">
        <f t="shared" si="759"/>
        <v>0.33424657534246577</v>
      </c>
      <c r="AF7917" s="5">
        <f>IFERROR(AD7917*AE7917*48,0)</f>
        <v>4.1933705218082484E-2</v>
      </c>
    </row>
    <row r="7918" spans="1:32" x14ac:dyDescent="0.15">
      <c r="A7918" s="1"/>
      <c r="B7918" s="1" t="s">
        <v>55</v>
      </c>
      <c r="C7918" s="1" t="s">
        <v>59</v>
      </c>
      <c r="D7918" s="1">
        <v>95.65</v>
      </c>
      <c r="E7918" s="6">
        <v>3.6</v>
      </c>
      <c r="F7918" s="18">
        <v>0.72916666666666696</v>
      </c>
      <c r="G7918" s="1">
        <v>32.799999999999997</v>
      </c>
      <c r="H7918" s="1">
        <v>56</v>
      </c>
      <c r="I7918" s="1">
        <v>33</v>
      </c>
      <c r="J7918" s="1">
        <v>0.1</v>
      </c>
      <c r="K7918" s="1">
        <v>486</v>
      </c>
      <c r="L7918" s="1">
        <v>80</v>
      </c>
      <c r="M7918" s="6">
        <f t="shared" si="755"/>
        <v>33.05841497327134</v>
      </c>
      <c r="N7918" s="1">
        <v>0</v>
      </c>
      <c r="O7918" s="1">
        <v>0</v>
      </c>
      <c r="P7918" s="12">
        <f t="shared" si="754"/>
        <v>0</v>
      </c>
      <c r="Q7918" s="1">
        <v>0</v>
      </c>
      <c r="R7918" s="1">
        <v>0</v>
      </c>
      <c r="S7918" s="1">
        <v>0.18</v>
      </c>
      <c r="T7918" s="1">
        <v>0</v>
      </c>
      <c r="U7918" s="4" t="s">
        <v>60</v>
      </c>
      <c r="V7918">
        <v>0.48</v>
      </c>
      <c r="W7918">
        <v>0.4</v>
      </c>
      <c r="X7918">
        <v>0.76</v>
      </c>
      <c r="Y7918">
        <v>2.4300000000000002</v>
      </c>
      <c r="Z7918">
        <v>0.28000000000000003</v>
      </c>
      <c r="AA7918" s="5">
        <f t="shared" si="757"/>
        <v>0.18</v>
      </c>
      <c r="AB7918" s="15" cm="1">
        <f t="array" ref="AB7918">_xlfn.SWITCH(U7918,"夏",122,"冬",90,"春",153,"秋",153,0)</f>
        <v>122</v>
      </c>
      <c r="AC7918" s="16">
        <f t="shared" si="758"/>
        <v>21.96</v>
      </c>
      <c r="AD7918" s="5">
        <f>IFERROR(AA7918/D7918,0)</f>
        <v>1.8818609513852585E-3</v>
      </c>
      <c r="AE7918" s="15">
        <f t="shared" si="759"/>
        <v>0.33424657534246577</v>
      </c>
      <c r="AF7918" s="5">
        <f>IFERROR(AD7918*AE7918*48,0)</f>
        <v>3.019226775701938E-2</v>
      </c>
    </row>
    <row r="7919" spans="1:32" x14ac:dyDescent="0.15">
      <c r="A7919" s="1"/>
      <c r="B7919" s="1" t="s">
        <v>55</v>
      </c>
      <c r="C7919" s="1" t="s">
        <v>59</v>
      </c>
      <c r="D7919" s="1">
        <v>95.65</v>
      </c>
      <c r="E7919" s="6">
        <v>3.6</v>
      </c>
      <c r="F7919" s="18">
        <v>0.75</v>
      </c>
      <c r="G7919" s="1">
        <v>33.200000000000003</v>
      </c>
      <c r="H7919" s="1">
        <v>55</v>
      </c>
      <c r="I7919" s="1">
        <v>33.4</v>
      </c>
      <c r="J7919" s="1">
        <v>0.1</v>
      </c>
      <c r="K7919" s="1">
        <v>490</v>
      </c>
      <c r="L7919" s="1">
        <v>60</v>
      </c>
      <c r="M7919" s="6">
        <f t="shared" si="755"/>
        <v>33.458186690916818</v>
      </c>
      <c r="N7919" s="1">
        <v>0</v>
      </c>
      <c r="O7919" s="1">
        <v>0</v>
      </c>
      <c r="P7919" s="12">
        <f t="shared" si="754"/>
        <v>0</v>
      </c>
      <c r="Q7919" s="1">
        <v>0</v>
      </c>
      <c r="R7919" s="1">
        <v>0</v>
      </c>
      <c r="S7919" s="1">
        <v>0.12</v>
      </c>
      <c r="T7919" s="1">
        <v>0</v>
      </c>
      <c r="U7919" s="4" t="s">
        <v>60</v>
      </c>
      <c r="V7919">
        <v>0.48</v>
      </c>
      <c r="W7919">
        <v>0.4</v>
      </c>
      <c r="X7919">
        <v>0.76</v>
      </c>
      <c r="Y7919">
        <v>2.4300000000000002</v>
      </c>
      <c r="Z7919">
        <v>0.28000000000000003</v>
      </c>
      <c r="AA7919" s="5">
        <f t="shared" si="757"/>
        <v>0.12</v>
      </c>
      <c r="AB7919" s="15" cm="1">
        <f t="array" ref="AB7919">_xlfn.SWITCH(U7919,"夏",122,"冬",90,"春",153,"秋",153,0)</f>
        <v>122</v>
      </c>
      <c r="AC7919" s="16">
        <f t="shared" si="758"/>
        <v>14.639999999999999</v>
      </c>
      <c r="AD7919" s="5">
        <f>IFERROR(AA7919/D7919,0)</f>
        <v>1.2545739675901724E-3</v>
      </c>
      <c r="AE7919" s="15">
        <f t="shared" si="759"/>
        <v>0.33424657534246577</v>
      </c>
      <c r="AF7919" s="5">
        <f>IFERROR(AD7919*AE7919*48,0)</f>
        <v>2.0128178504679586E-2</v>
      </c>
    </row>
    <row r="7920" spans="1:32" x14ac:dyDescent="0.15">
      <c r="A7920" s="1"/>
      <c r="B7920" s="1" t="s">
        <v>55</v>
      </c>
      <c r="C7920" s="1" t="s">
        <v>59</v>
      </c>
      <c r="D7920" s="1">
        <v>95.65</v>
      </c>
      <c r="E7920" s="6">
        <v>3.6</v>
      </c>
      <c r="F7920" s="18">
        <v>0.77083333333333304</v>
      </c>
      <c r="G7920" s="1">
        <v>33.6</v>
      </c>
      <c r="H7920" s="1">
        <v>54</v>
      </c>
      <c r="I7920" s="1">
        <v>33.799999999999997</v>
      </c>
      <c r="J7920" s="1">
        <v>0.1</v>
      </c>
      <c r="K7920" s="1">
        <v>494</v>
      </c>
      <c r="L7920" s="1">
        <v>50</v>
      </c>
      <c r="M7920" s="6">
        <f t="shared" si="755"/>
        <v>33.857959596163994</v>
      </c>
      <c r="N7920" s="1">
        <v>0</v>
      </c>
      <c r="O7920" s="1">
        <v>0</v>
      </c>
      <c r="P7920" s="12">
        <f t="shared" si="754"/>
        <v>0</v>
      </c>
      <c r="Q7920" s="1">
        <v>0</v>
      </c>
      <c r="R7920" s="1">
        <v>0</v>
      </c>
      <c r="S7920" s="1">
        <v>0.05</v>
      </c>
      <c r="T7920" s="1">
        <v>0</v>
      </c>
      <c r="U7920" s="4" t="s">
        <v>60</v>
      </c>
      <c r="V7920">
        <v>0.48</v>
      </c>
      <c r="W7920">
        <v>0.4</v>
      </c>
      <c r="X7920">
        <v>0.76</v>
      </c>
      <c r="Y7920">
        <v>2.4300000000000002</v>
      </c>
      <c r="Z7920">
        <v>0.28000000000000003</v>
      </c>
      <c r="AA7920" s="5">
        <f t="shared" si="757"/>
        <v>0.05</v>
      </c>
      <c r="AB7920" s="15" cm="1">
        <f t="array" ref="AB7920">_xlfn.SWITCH(U7920,"夏",122,"冬",90,"春",153,"秋",153,0)</f>
        <v>122</v>
      </c>
      <c r="AC7920" s="16">
        <f t="shared" si="758"/>
        <v>6.1000000000000005</v>
      </c>
      <c r="AD7920" s="5">
        <f>IFERROR(AA7920/D7920,0)</f>
        <v>5.2273915316257186E-4</v>
      </c>
      <c r="AE7920" s="15">
        <f t="shared" si="759"/>
        <v>0.33424657534246577</v>
      </c>
      <c r="AF7920" s="5">
        <f>IFERROR(AD7920*AE7920*48,0)</f>
        <v>8.3867410436164955E-3</v>
      </c>
    </row>
    <row r="7921" spans="1:32" x14ac:dyDescent="0.15">
      <c r="A7921" s="1"/>
      <c r="B7921" s="1" t="s">
        <v>55</v>
      </c>
      <c r="C7921" s="1" t="s">
        <v>59</v>
      </c>
      <c r="D7921" s="1">
        <v>95.65</v>
      </c>
      <c r="E7921" s="6">
        <v>3.6</v>
      </c>
      <c r="F7921" s="18">
        <v>0.79166666666666696</v>
      </c>
      <c r="G7921" s="1">
        <v>34</v>
      </c>
      <c r="H7921" s="1">
        <v>53</v>
      </c>
      <c r="I7921" s="1">
        <v>34.200000000000003</v>
      </c>
      <c r="J7921" s="1">
        <v>0.1</v>
      </c>
      <c r="K7921" s="1">
        <v>498</v>
      </c>
      <c r="L7921" s="1">
        <v>50</v>
      </c>
      <c r="M7921" s="6">
        <f t="shared" si="755"/>
        <v>34.257733681302966</v>
      </c>
      <c r="N7921" s="1">
        <v>0</v>
      </c>
      <c r="O7921" s="1">
        <v>0</v>
      </c>
      <c r="P7921" s="12">
        <f t="shared" si="754"/>
        <v>0</v>
      </c>
      <c r="Q7921" s="1">
        <v>0</v>
      </c>
      <c r="R7921" s="1">
        <v>0</v>
      </c>
      <c r="S7921" s="1">
        <v>0</v>
      </c>
      <c r="T7921" s="1">
        <v>0</v>
      </c>
      <c r="U7921" s="4" t="s">
        <v>60</v>
      </c>
      <c r="V7921">
        <v>0.48</v>
      </c>
      <c r="W7921">
        <v>0.4</v>
      </c>
      <c r="X7921">
        <v>0.76</v>
      </c>
      <c r="Y7921">
        <v>2.4300000000000002</v>
      </c>
      <c r="Z7921">
        <v>0.28000000000000003</v>
      </c>
      <c r="AA7921" s="5">
        <f t="shared" si="757"/>
        <v>0</v>
      </c>
      <c r="AB7921" s="15" cm="1">
        <f t="array" ref="AB7921">_xlfn.SWITCH(U7921,"夏",122,"冬",90,"春",153,"秋",153,0)</f>
        <v>122</v>
      </c>
      <c r="AC7921" s="16">
        <f t="shared" si="758"/>
        <v>0</v>
      </c>
      <c r="AD7921" s="5">
        <f>IFERROR(AA7921/D7921,0)</f>
        <v>0</v>
      </c>
      <c r="AE7921" s="15">
        <f t="shared" si="759"/>
        <v>0.33424657534246577</v>
      </c>
      <c r="AF7921" s="5">
        <f>IFERROR(AD7921*AE7921*48,0)</f>
        <v>0</v>
      </c>
    </row>
    <row r="7922" spans="1:32" x14ac:dyDescent="0.15">
      <c r="A7922" s="1"/>
      <c r="B7922" s="1" t="s">
        <v>55</v>
      </c>
      <c r="C7922" s="1" t="s">
        <v>59</v>
      </c>
      <c r="D7922" s="1">
        <v>95.65</v>
      </c>
      <c r="E7922" s="6">
        <v>3.6</v>
      </c>
      <c r="F7922" s="18">
        <v>0.8125</v>
      </c>
      <c r="G7922" s="1">
        <v>33.6</v>
      </c>
      <c r="H7922" s="1">
        <v>54</v>
      </c>
      <c r="I7922" s="1">
        <v>33.799999999999997</v>
      </c>
      <c r="J7922" s="1">
        <v>0.1</v>
      </c>
      <c r="K7922" s="1">
        <v>502</v>
      </c>
      <c r="L7922" s="1">
        <v>50</v>
      </c>
      <c r="M7922" s="6">
        <f t="shared" si="755"/>
        <v>33.857959596163994</v>
      </c>
      <c r="N7922" s="1">
        <v>0</v>
      </c>
      <c r="O7922" s="1">
        <v>0</v>
      </c>
      <c r="P7922" s="12">
        <f t="shared" si="754"/>
        <v>0</v>
      </c>
      <c r="Q7922" s="1">
        <v>0</v>
      </c>
      <c r="R7922" s="1">
        <v>0</v>
      </c>
      <c r="S7922" s="1">
        <v>0</v>
      </c>
      <c r="T7922" s="1">
        <v>0</v>
      </c>
      <c r="U7922" s="4" t="s">
        <v>60</v>
      </c>
      <c r="V7922">
        <v>0.48</v>
      </c>
      <c r="W7922">
        <v>0.4</v>
      </c>
      <c r="X7922">
        <v>0.76</v>
      </c>
      <c r="Y7922">
        <v>2.4300000000000002</v>
      </c>
      <c r="Z7922">
        <v>0.28000000000000003</v>
      </c>
      <c r="AA7922" s="5">
        <f t="shared" si="757"/>
        <v>0</v>
      </c>
      <c r="AB7922" s="15" cm="1">
        <f t="array" ref="AB7922">_xlfn.SWITCH(U7922,"夏",122,"冬",90,"春",153,"秋",153,0)</f>
        <v>122</v>
      </c>
      <c r="AC7922" s="16">
        <f t="shared" si="758"/>
        <v>0</v>
      </c>
      <c r="AD7922" s="5">
        <f>IFERROR(AA7922/D7922,0)</f>
        <v>0</v>
      </c>
      <c r="AE7922" s="15">
        <f t="shared" si="759"/>
        <v>0.33424657534246577</v>
      </c>
      <c r="AF7922" s="5">
        <f>IFERROR(AD7922*AE7922*48,0)</f>
        <v>0</v>
      </c>
    </row>
    <row r="7923" spans="1:32" x14ac:dyDescent="0.15">
      <c r="A7923" s="1"/>
      <c r="B7923" s="1" t="s">
        <v>55</v>
      </c>
      <c r="C7923" s="1" t="s">
        <v>59</v>
      </c>
      <c r="D7923" s="1">
        <v>95.65</v>
      </c>
      <c r="E7923" s="6">
        <v>3.6</v>
      </c>
      <c r="F7923" s="18">
        <v>0.83333333333333304</v>
      </c>
      <c r="G7923" s="1">
        <v>33.200000000000003</v>
      </c>
      <c r="H7923" s="1">
        <v>55</v>
      </c>
      <c r="I7923" s="1">
        <v>33.4</v>
      </c>
      <c r="J7923" s="1">
        <v>0.1</v>
      </c>
      <c r="K7923" s="1">
        <v>506</v>
      </c>
      <c r="L7923" s="1">
        <v>50</v>
      </c>
      <c r="M7923" s="6">
        <f t="shared" si="755"/>
        <v>33.458186690916818</v>
      </c>
      <c r="N7923" s="1">
        <v>0</v>
      </c>
      <c r="O7923" s="1">
        <v>0</v>
      </c>
      <c r="P7923" s="12">
        <f t="shared" si="754"/>
        <v>0</v>
      </c>
      <c r="Q7923" s="1">
        <v>0</v>
      </c>
      <c r="R7923" s="1">
        <v>0</v>
      </c>
      <c r="S7923" s="1">
        <v>0</v>
      </c>
      <c r="T7923" s="1">
        <v>0</v>
      </c>
      <c r="U7923" s="4" t="s">
        <v>60</v>
      </c>
      <c r="V7923">
        <v>0.48</v>
      </c>
      <c r="W7923">
        <v>0.4</v>
      </c>
      <c r="X7923">
        <v>0.76</v>
      </c>
      <c r="Y7923">
        <v>2.4300000000000002</v>
      </c>
      <c r="Z7923">
        <v>0.28000000000000003</v>
      </c>
      <c r="AA7923" s="5">
        <f t="shared" si="757"/>
        <v>0</v>
      </c>
      <c r="AB7923" s="15" cm="1">
        <f t="array" ref="AB7923">_xlfn.SWITCH(U7923,"夏",122,"冬",90,"春",153,"秋",153,0)</f>
        <v>122</v>
      </c>
      <c r="AC7923" s="16">
        <f t="shared" si="758"/>
        <v>0</v>
      </c>
      <c r="AD7923" s="5">
        <f>IFERROR(AA7923/D7923,0)</f>
        <v>0</v>
      </c>
      <c r="AE7923" s="15">
        <f t="shared" si="759"/>
        <v>0.33424657534246577</v>
      </c>
      <c r="AF7923" s="5">
        <f>IFERROR(AD7923*AE7923*48,0)</f>
        <v>0</v>
      </c>
    </row>
    <row r="7924" spans="1:32" x14ac:dyDescent="0.15">
      <c r="A7924" s="1"/>
      <c r="B7924" s="1" t="s">
        <v>55</v>
      </c>
      <c r="C7924" s="1" t="s">
        <v>59</v>
      </c>
      <c r="D7924" s="1">
        <v>95.65</v>
      </c>
      <c r="E7924" s="6">
        <v>3.6</v>
      </c>
      <c r="F7924" s="18">
        <v>0.85416666666666696</v>
      </c>
      <c r="G7924" s="1">
        <v>32.799999999999997</v>
      </c>
      <c r="H7924" s="1">
        <v>56</v>
      </c>
      <c r="I7924" s="1">
        <v>33</v>
      </c>
      <c r="J7924" s="1">
        <v>0.1</v>
      </c>
      <c r="K7924" s="1">
        <v>510</v>
      </c>
      <c r="L7924" s="1">
        <v>50</v>
      </c>
      <c r="M7924" s="6">
        <f t="shared" si="755"/>
        <v>33.05841497327134</v>
      </c>
      <c r="N7924" s="1">
        <v>0</v>
      </c>
      <c r="O7924" s="1">
        <v>0</v>
      </c>
      <c r="P7924" s="12">
        <f t="shared" si="754"/>
        <v>0</v>
      </c>
      <c r="Q7924" s="1">
        <v>0</v>
      </c>
      <c r="R7924" s="1">
        <v>0</v>
      </c>
      <c r="S7924" s="1">
        <v>0</v>
      </c>
      <c r="T7924" s="1">
        <v>0</v>
      </c>
      <c r="U7924" s="4" t="s">
        <v>60</v>
      </c>
      <c r="V7924">
        <v>0.48</v>
      </c>
      <c r="W7924">
        <v>0.4</v>
      </c>
      <c r="X7924">
        <v>0.76</v>
      </c>
      <c r="Y7924">
        <v>2.4300000000000002</v>
      </c>
      <c r="Z7924">
        <v>0.28000000000000003</v>
      </c>
      <c r="AA7924" s="5">
        <f t="shared" si="757"/>
        <v>0</v>
      </c>
      <c r="AB7924" s="15" cm="1">
        <f t="array" ref="AB7924">_xlfn.SWITCH(U7924,"夏",122,"冬",90,"春",153,"秋",153,0)</f>
        <v>122</v>
      </c>
      <c r="AC7924" s="16">
        <f t="shared" si="758"/>
        <v>0</v>
      </c>
      <c r="AD7924" s="5">
        <f>IFERROR(AA7924/D7924,0)</f>
        <v>0</v>
      </c>
      <c r="AE7924" s="15">
        <f t="shared" si="759"/>
        <v>0.33424657534246577</v>
      </c>
      <c r="AF7924" s="5">
        <f>IFERROR(AD7924*AE7924*48,0)</f>
        <v>0</v>
      </c>
    </row>
    <row r="7925" spans="1:32" x14ac:dyDescent="0.15">
      <c r="A7925" s="1"/>
      <c r="B7925" s="1" t="s">
        <v>55</v>
      </c>
      <c r="C7925" s="1" t="s">
        <v>59</v>
      </c>
      <c r="D7925" s="1">
        <v>95.65</v>
      </c>
      <c r="E7925" s="6">
        <v>3.6</v>
      </c>
      <c r="F7925" s="18">
        <v>0.875</v>
      </c>
      <c r="G7925" s="1">
        <v>32.4</v>
      </c>
      <c r="H7925" s="1">
        <v>57</v>
      </c>
      <c r="I7925" s="1">
        <v>32.6</v>
      </c>
      <c r="J7925" s="1">
        <v>0.1</v>
      </c>
      <c r="K7925" s="1">
        <v>514</v>
      </c>
      <c r="L7925" s="1">
        <v>50</v>
      </c>
      <c r="M7925" s="6">
        <f t="shared" si="755"/>
        <v>32.658644450997826</v>
      </c>
      <c r="N7925" s="1">
        <v>0</v>
      </c>
      <c r="O7925" s="1">
        <v>0</v>
      </c>
      <c r="P7925" s="12">
        <f t="shared" si="754"/>
        <v>0</v>
      </c>
      <c r="Q7925" s="1">
        <v>0</v>
      </c>
      <c r="R7925" s="1">
        <v>0</v>
      </c>
      <c r="S7925" s="1">
        <v>0</v>
      </c>
      <c r="T7925" s="1">
        <v>0</v>
      </c>
      <c r="U7925" s="4" t="s">
        <v>60</v>
      </c>
      <c r="V7925">
        <v>0.48</v>
      </c>
      <c r="W7925">
        <v>0.4</v>
      </c>
      <c r="X7925">
        <v>0.76</v>
      </c>
      <c r="Y7925">
        <v>2.4300000000000002</v>
      </c>
      <c r="Z7925">
        <v>0.28000000000000003</v>
      </c>
      <c r="AA7925" s="5">
        <f t="shared" si="757"/>
        <v>0</v>
      </c>
      <c r="AB7925" s="15" cm="1">
        <f t="array" ref="AB7925">_xlfn.SWITCH(U7925,"夏",122,"冬",90,"春",153,"秋",153,0)</f>
        <v>122</v>
      </c>
      <c r="AC7925" s="16">
        <f t="shared" si="758"/>
        <v>0</v>
      </c>
      <c r="AD7925" s="5">
        <f>IFERROR(AA7925/D7925,0)</f>
        <v>0</v>
      </c>
      <c r="AE7925" s="15">
        <f t="shared" si="759"/>
        <v>0.33424657534246577</v>
      </c>
      <c r="AF7925" s="5">
        <f>IFERROR(AD7925*AE7925*48,0)</f>
        <v>0</v>
      </c>
    </row>
    <row r="7926" spans="1:32" x14ac:dyDescent="0.15">
      <c r="A7926" s="1"/>
      <c r="B7926" s="1" t="s">
        <v>55</v>
      </c>
      <c r="C7926" s="1" t="s">
        <v>59</v>
      </c>
      <c r="D7926" s="1">
        <v>95.65</v>
      </c>
      <c r="E7926" s="6">
        <v>3.6</v>
      </c>
      <c r="F7926" s="18">
        <v>0.89583333333333304</v>
      </c>
      <c r="G7926" s="1">
        <v>32</v>
      </c>
      <c r="H7926" s="1">
        <v>58</v>
      </c>
      <c r="I7926" s="1">
        <v>32.200000000000003</v>
      </c>
      <c r="J7926" s="1">
        <v>0.1</v>
      </c>
      <c r="K7926" s="1">
        <v>518</v>
      </c>
      <c r="L7926" s="1">
        <v>50</v>
      </c>
      <c r="M7926" s="6">
        <f t="shared" si="755"/>
        <v>32.258875131927311</v>
      </c>
      <c r="N7926" s="1">
        <v>0</v>
      </c>
      <c r="O7926" s="1">
        <v>0</v>
      </c>
      <c r="P7926" s="12">
        <f t="shared" si="754"/>
        <v>0</v>
      </c>
      <c r="Q7926" s="1">
        <v>0</v>
      </c>
      <c r="R7926" s="1">
        <v>0</v>
      </c>
      <c r="S7926" s="1">
        <v>0</v>
      </c>
      <c r="T7926" s="1">
        <v>0</v>
      </c>
      <c r="U7926" s="4" t="s">
        <v>60</v>
      </c>
      <c r="V7926">
        <v>0.48</v>
      </c>
      <c r="W7926">
        <v>0.4</v>
      </c>
      <c r="X7926">
        <v>0.76</v>
      </c>
      <c r="Y7926">
        <v>2.4300000000000002</v>
      </c>
      <c r="Z7926">
        <v>0.28000000000000003</v>
      </c>
      <c r="AA7926" s="5">
        <f t="shared" si="757"/>
        <v>0</v>
      </c>
      <c r="AB7926" s="15" cm="1">
        <f t="array" ref="AB7926">_xlfn.SWITCH(U7926,"夏",122,"冬",90,"春",153,"秋",153,0)</f>
        <v>122</v>
      </c>
      <c r="AC7926" s="16">
        <f t="shared" si="758"/>
        <v>0</v>
      </c>
      <c r="AD7926" s="5">
        <f>IFERROR(AA7926/D7926,0)</f>
        <v>0</v>
      </c>
      <c r="AE7926" s="15">
        <f t="shared" si="759"/>
        <v>0.33424657534246577</v>
      </c>
      <c r="AF7926" s="5">
        <f>IFERROR(AD7926*AE7926*48,0)</f>
        <v>0</v>
      </c>
    </row>
    <row r="7927" spans="1:32" x14ac:dyDescent="0.15">
      <c r="A7927" s="1"/>
      <c r="B7927" s="1" t="s">
        <v>55</v>
      </c>
      <c r="C7927" s="1" t="s">
        <v>59</v>
      </c>
      <c r="D7927" s="1">
        <v>95.65</v>
      </c>
      <c r="E7927" s="6">
        <v>3.6</v>
      </c>
      <c r="F7927" s="18">
        <v>0.91666666666666696</v>
      </c>
      <c r="G7927" s="1">
        <v>31.6</v>
      </c>
      <c r="H7927" s="1">
        <v>59</v>
      </c>
      <c r="I7927" s="1">
        <v>31.8</v>
      </c>
      <c r="J7927" s="1">
        <v>0.1</v>
      </c>
      <c r="K7927" s="1">
        <v>522</v>
      </c>
      <c r="L7927" s="1">
        <v>50</v>
      </c>
      <c r="M7927" s="6">
        <f t="shared" si="755"/>
        <v>31.859107023952845</v>
      </c>
      <c r="N7927" s="1">
        <v>0</v>
      </c>
      <c r="O7927" s="1">
        <v>0</v>
      </c>
      <c r="P7927" s="12">
        <f t="shared" si="754"/>
        <v>0</v>
      </c>
      <c r="Q7927" s="1">
        <v>0</v>
      </c>
      <c r="R7927" s="1">
        <v>0</v>
      </c>
      <c r="S7927" s="1">
        <v>0</v>
      </c>
      <c r="T7927" s="1">
        <v>0</v>
      </c>
      <c r="U7927" s="4" t="s">
        <v>60</v>
      </c>
      <c r="V7927">
        <v>0.48</v>
      </c>
      <c r="W7927">
        <v>0.4</v>
      </c>
      <c r="X7927">
        <v>0.76</v>
      </c>
      <c r="Y7927">
        <v>2.4300000000000002</v>
      </c>
      <c r="Z7927">
        <v>0.28000000000000003</v>
      </c>
      <c r="AA7927" s="5">
        <f t="shared" si="757"/>
        <v>0</v>
      </c>
      <c r="AB7927" s="15" cm="1">
        <f t="array" ref="AB7927">_xlfn.SWITCH(U7927,"夏",122,"冬",90,"春",153,"秋",153,0)</f>
        <v>122</v>
      </c>
      <c r="AC7927" s="16">
        <f t="shared" si="758"/>
        <v>0</v>
      </c>
      <c r="AD7927" s="5">
        <f>IFERROR(AA7927/D7927,0)</f>
        <v>0</v>
      </c>
      <c r="AE7927" s="15">
        <f t="shared" si="759"/>
        <v>0.33424657534246577</v>
      </c>
      <c r="AF7927" s="5">
        <f>IFERROR(AD7927*AE7927*48,0)</f>
        <v>0</v>
      </c>
    </row>
    <row r="7928" spans="1:32" x14ac:dyDescent="0.15">
      <c r="A7928" s="1"/>
      <c r="B7928" s="1" t="s">
        <v>56</v>
      </c>
      <c r="C7928" s="1" t="s">
        <v>59</v>
      </c>
      <c r="D7928" s="1">
        <v>95.65</v>
      </c>
      <c r="E7928" s="6">
        <v>3.6</v>
      </c>
      <c r="F7928" s="18">
        <v>0.33333333333333298</v>
      </c>
      <c r="G7928" s="1">
        <v>24.8</v>
      </c>
      <c r="H7928" s="1">
        <v>76</v>
      </c>
      <c r="I7928" s="1">
        <v>25</v>
      </c>
      <c r="J7928" s="1">
        <v>0.1</v>
      </c>
      <c r="K7928" s="1">
        <v>405</v>
      </c>
      <c r="L7928" s="1">
        <v>150</v>
      </c>
      <c r="M7928" s="6">
        <f t="shared" si="755"/>
        <v>25.063242444761215</v>
      </c>
      <c r="N7928" s="19">
        <v>0.5</v>
      </c>
      <c r="O7928" s="11" cm="1">
        <f t="array" ref="O7928">ROUND(_xlfn.SWITCH(C7928,"建筑专教",IF(S7928&gt;0.1,1.38,1.28),"阶梯教室",IF(S7928&gt;0.1,1.15,1.05),"公共教室",IF(S7928&gt;0.1,1.22,1.12),IF(S7928&gt;0.1,1.2,1.1))+(MOD(ROW()*11,31)/31-0.5)*0.06,2)</f>
        <v>1.2</v>
      </c>
      <c r="P7928" s="12">
        <f t="shared" si="754"/>
        <v>0</v>
      </c>
      <c r="Q7928" s="13">
        <f t="shared" si="756"/>
        <v>-0.42090308041772861</v>
      </c>
      <c r="R7928" s="1">
        <v>0</v>
      </c>
      <c r="S7928" s="1">
        <v>0.15</v>
      </c>
      <c r="T7928" s="1">
        <v>0.05</v>
      </c>
      <c r="U7928" s="4" t="s">
        <v>60</v>
      </c>
      <c r="V7928">
        <v>0.48</v>
      </c>
      <c r="W7928">
        <v>0.4</v>
      </c>
      <c r="X7928">
        <v>0.76</v>
      </c>
      <c r="Y7928">
        <v>2.4300000000000002</v>
      </c>
      <c r="Z7928">
        <v>0.28000000000000003</v>
      </c>
      <c r="AA7928" s="5">
        <f t="shared" si="757"/>
        <v>0.2</v>
      </c>
      <c r="AB7928" s="15" cm="1">
        <f t="array" ref="AB7928">_xlfn.SWITCH(U7928,"夏",122,"冬",90,"春",153,"秋",153,0)</f>
        <v>122</v>
      </c>
      <c r="AC7928" s="16">
        <f t="shared" si="758"/>
        <v>24.400000000000002</v>
      </c>
      <c r="AD7928" s="5">
        <f>IFERROR(AA7928/D7928,0)</f>
        <v>2.0909566126502874E-3</v>
      </c>
      <c r="AE7928" s="15">
        <f t="shared" si="759"/>
        <v>0.33424657534246577</v>
      </c>
      <c r="AF7928" s="5">
        <f>IFERROR(AD7928*AE7928*48,0)</f>
        <v>3.3546964174465982E-2</v>
      </c>
    </row>
    <row r="7929" spans="1:32" x14ac:dyDescent="0.15">
      <c r="A7929" s="1"/>
      <c r="B7929" s="1" t="s">
        <v>56</v>
      </c>
      <c r="C7929" s="1" t="s">
        <v>59</v>
      </c>
      <c r="D7929" s="1">
        <v>95.65</v>
      </c>
      <c r="E7929" s="6">
        <v>3.6</v>
      </c>
      <c r="F7929" s="18">
        <v>0.35416666666666702</v>
      </c>
      <c r="G7929" s="1">
        <v>25.2</v>
      </c>
      <c r="H7929" s="1">
        <v>75</v>
      </c>
      <c r="I7929" s="1">
        <v>25.4</v>
      </c>
      <c r="J7929" s="1">
        <v>0.1</v>
      </c>
      <c r="K7929" s="1">
        <v>409</v>
      </c>
      <c r="L7929" s="1">
        <v>190</v>
      </c>
      <c r="M7929" s="6">
        <f t="shared" si="755"/>
        <v>25.462988693934676</v>
      </c>
      <c r="N7929" s="19">
        <v>0.5</v>
      </c>
      <c r="O7929" s="11" cm="1">
        <f t="array" ref="O7929">ROUND(_xlfn.SWITCH(C7929,"建筑专教",IF(S7929&gt;0.1,1.38,1.28),"阶梯教室",IF(S7929&gt;0.1,1.15,1.05),"公共教室",IF(S7929&gt;0.1,1.22,1.12),IF(S7929&gt;0.1,1.2,1.1))+(MOD(ROW()*11,31)/31-0.5)*0.06,2)</f>
        <v>1.22</v>
      </c>
      <c r="P7929" s="12">
        <f t="shared" si="754"/>
        <v>0.01</v>
      </c>
      <c r="Q7929" s="13">
        <f t="shared" si="756"/>
        <v>-0.24335882876690776</v>
      </c>
      <c r="R7929" s="1">
        <v>0</v>
      </c>
      <c r="S7929" s="1">
        <v>0.22</v>
      </c>
      <c r="T7929" s="1">
        <v>7.0000000000000007E-2</v>
      </c>
      <c r="U7929" s="4" t="s">
        <v>60</v>
      </c>
      <c r="V7929">
        <v>0.48</v>
      </c>
      <c r="W7929">
        <v>0.4</v>
      </c>
      <c r="X7929">
        <v>0.76</v>
      </c>
      <c r="Y7929">
        <v>2.4300000000000002</v>
      </c>
      <c r="Z7929">
        <v>0.28000000000000003</v>
      </c>
      <c r="AA7929" s="5">
        <f t="shared" si="757"/>
        <v>0.29000000000000004</v>
      </c>
      <c r="AB7929" s="15" cm="1">
        <f t="array" ref="AB7929">_xlfn.SWITCH(U7929,"夏",122,"冬",90,"春",153,"秋",153,0)</f>
        <v>122</v>
      </c>
      <c r="AC7929" s="16">
        <f t="shared" si="758"/>
        <v>35.380000000000003</v>
      </c>
      <c r="AD7929" s="5">
        <f>IFERROR(AA7929/D7929,0)</f>
        <v>3.0318870883429172E-3</v>
      </c>
      <c r="AE7929" s="15">
        <f t="shared" si="759"/>
        <v>0.33424657534246577</v>
      </c>
      <c r="AF7929" s="5">
        <f>IFERROR(AD7929*AE7929*48,0)</f>
        <v>4.8643098052975675E-2</v>
      </c>
    </row>
    <row r="7930" spans="1:32" x14ac:dyDescent="0.15">
      <c r="A7930" s="1"/>
      <c r="B7930" s="1" t="s">
        <v>56</v>
      </c>
      <c r="C7930" s="1" t="s">
        <v>59</v>
      </c>
      <c r="D7930" s="1">
        <v>95.65</v>
      </c>
      <c r="E7930" s="6">
        <v>3.6</v>
      </c>
      <c r="F7930" s="18">
        <v>0.375</v>
      </c>
      <c r="G7930" s="1">
        <v>25.3</v>
      </c>
      <c r="H7930" s="1">
        <v>74</v>
      </c>
      <c r="I7930" s="1">
        <v>25.8</v>
      </c>
      <c r="J7930" s="1">
        <v>0.3</v>
      </c>
      <c r="K7930" s="1">
        <v>413</v>
      </c>
      <c r="L7930" s="1">
        <v>230</v>
      </c>
      <c r="M7930" s="6">
        <f t="shared" si="755"/>
        <v>26.102836698440683</v>
      </c>
      <c r="N7930" s="19">
        <v>0.5</v>
      </c>
      <c r="O7930" s="11" cm="1">
        <f t="array" ref="O7930">ROUND(_xlfn.SWITCH(C7930,"建筑专教",IF(S7930&gt;0.1,1.38,1.28),"阶梯教室",IF(S7930&gt;0.1,1.15,1.05),"公共教室",IF(S7930&gt;0.1,1.22,1.12),IF(S7930&gt;0.1,1.2,1.1))+(MOD(ROW()*11,31)/31-0.5)*0.06,2)</f>
        <v>1.24</v>
      </c>
      <c r="P7930" s="12">
        <f t="shared" si="754"/>
        <v>0.01</v>
      </c>
      <c r="Q7930" s="13">
        <f t="shared" si="756"/>
        <v>-0.81944169732613548</v>
      </c>
      <c r="R7930" s="1">
        <v>0.88</v>
      </c>
      <c r="S7930" s="1">
        <v>0.28000000000000003</v>
      </c>
      <c r="T7930" s="1">
        <v>0.09</v>
      </c>
      <c r="U7930" s="4" t="s">
        <v>60</v>
      </c>
      <c r="V7930">
        <v>0.48</v>
      </c>
      <c r="W7930">
        <v>0.4</v>
      </c>
      <c r="X7930">
        <v>0.76</v>
      </c>
      <c r="Y7930">
        <v>2.4300000000000002</v>
      </c>
      <c r="Z7930">
        <v>0.28000000000000003</v>
      </c>
      <c r="AA7930" s="5">
        <f t="shared" si="757"/>
        <v>1.2500000000000002</v>
      </c>
      <c r="AB7930" s="15" cm="1">
        <f t="array" ref="AB7930">_xlfn.SWITCH(U7930,"夏",122,"冬",90,"春",153,"秋",153,0)</f>
        <v>122</v>
      </c>
      <c r="AC7930" s="16">
        <f t="shared" si="758"/>
        <v>152.50000000000003</v>
      </c>
      <c r="AD7930" s="5">
        <f>IFERROR(AA7930/D7930,0)</f>
        <v>1.3068478829064298E-2</v>
      </c>
      <c r="AE7930" s="15">
        <f t="shared" si="759"/>
        <v>0.33424657534246577</v>
      </c>
      <c r="AF7930" s="5">
        <f>IFERROR(AD7930*AE7930*48,0)</f>
        <v>0.20966852609041242</v>
      </c>
    </row>
    <row r="7931" spans="1:32" x14ac:dyDescent="0.15">
      <c r="A7931" s="1"/>
      <c r="B7931" s="1" t="s">
        <v>56</v>
      </c>
      <c r="C7931" s="1" t="s">
        <v>59</v>
      </c>
      <c r="D7931" s="1">
        <v>95.65</v>
      </c>
      <c r="E7931" s="6">
        <v>3.6</v>
      </c>
      <c r="F7931" s="18">
        <v>0.39583333333333298</v>
      </c>
      <c r="G7931" s="1">
        <v>26</v>
      </c>
      <c r="H7931" s="1">
        <v>73</v>
      </c>
      <c r="I7931" s="1">
        <v>26.2</v>
      </c>
      <c r="J7931" s="1">
        <v>0.3</v>
      </c>
      <c r="K7931" s="1">
        <v>417</v>
      </c>
      <c r="L7931" s="1">
        <v>270</v>
      </c>
      <c r="M7931" s="6">
        <f t="shared" si="755"/>
        <v>26.320760095458695</v>
      </c>
      <c r="N7931" s="19">
        <v>0.5</v>
      </c>
      <c r="O7931" s="11" cm="1">
        <f t="array" ref="O7931">ROUND(_xlfn.SWITCH(C7931,"建筑专教",IF(S7931&gt;0.1,1.38,1.28),"阶梯教室",IF(S7931&gt;0.1,1.15,1.05),"公共教室",IF(S7931&gt;0.1,1.22,1.12),IF(S7931&gt;0.1,1.2,1.1))+(MOD(ROW()*11,31)/31-0.5)*0.06,2)</f>
        <v>1.2</v>
      </c>
      <c r="P7931" s="12">
        <f t="shared" si="754"/>
        <v>0.02</v>
      </c>
      <c r="Q7931" s="13">
        <f t="shared" si="756"/>
        <v>-0.73673236058347791</v>
      </c>
      <c r="R7931" s="1">
        <v>0.92</v>
      </c>
      <c r="S7931" s="1">
        <v>0.35</v>
      </c>
      <c r="T7931" s="1">
        <v>0.11</v>
      </c>
      <c r="U7931" s="4" t="s">
        <v>60</v>
      </c>
      <c r="V7931">
        <v>0.48</v>
      </c>
      <c r="W7931">
        <v>0.4</v>
      </c>
      <c r="X7931">
        <v>0.76</v>
      </c>
      <c r="Y7931">
        <v>2.4300000000000002</v>
      </c>
      <c r="Z7931">
        <v>0.28000000000000003</v>
      </c>
      <c r="AA7931" s="5">
        <f t="shared" si="757"/>
        <v>1.3800000000000001</v>
      </c>
      <c r="AB7931" s="15" cm="1">
        <f t="array" ref="AB7931">_xlfn.SWITCH(U7931,"夏",122,"冬",90,"春",153,"秋",153,0)</f>
        <v>122</v>
      </c>
      <c r="AC7931" s="16">
        <f t="shared" si="758"/>
        <v>168.36</v>
      </c>
      <c r="AD7931" s="5">
        <f>IFERROR(AA7931/D7931,0)</f>
        <v>1.4427600627286985E-2</v>
      </c>
      <c r="AE7931" s="15">
        <f t="shared" si="759"/>
        <v>0.33424657534246577</v>
      </c>
      <c r="AF7931" s="5">
        <f>IFERROR(AD7931*AE7931*48,0)</f>
        <v>0.23147405280381528</v>
      </c>
    </row>
    <row r="7932" spans="1:32" x14ac:dyDescent="0.15">
      <c r="A7932" s="1"/>
      <c r="B7932" s="1" t="s">
        <v>56</v>
      </c>
      <c r="C7932" s="1" t="s">
        <v>59</v>
      </c>
      <c r="D7932" s="1">
        <v>95.65</v>
      </c>
      <c r="E7932" s="6">
        <v>3.6</v>
      </c>
      <c r="F7932" s="18">
        <v>0.41666666666666702</v>
      </c>
      <c r="G7932" s="1">
        <v>26.4</v>
      </c>
      <c r="H7932" s="1">
        <v>72</v>
      </c>
      <c r="I7932" s="1">
        <v>26.6</v>
      </c>
      <c r="J7932" s="1">
        <v>0.3</v>
      </c>
      <c r="K7932" s="1">
        <v>421</v>
      </c>
      <c r="L7932" s="1">
        <v>310</v>
      </c>
      <c r="M7932" s="6">
        <f t="shared" si="755"/>
        <v>26.720277684503628</v>
      </c>
      <c r="N7932" s="19">
        <v>0.5</v>
      </c>
      <c r="O7932" s="11" cm="1">
        <f t="array" ref="O7932">ROUND(_xlfn.SWITCH(C7932,"建筑专教",IF(S7932&gt;0.1,1.38,1.28),"阶梯教室",IF(S7932&gt;0.1,1.15,1.05),"公共教室",IF(S7932&gt;0.1,1.22,1.12),IF(S7932&gt;0.1,1.2,1.1))+(MOD(ROW()*11,31)/31-0.5)*0.06,2)</f>
        <v>1.22</v>
      </c>
      <c r="P7932" s="12">
        <f t="shared" si="754"/>
        <v>0.02</v>
      </c>
      <c r="Q7932" s="13">
        <f t="shared" si="756"/>
        <v>-0.5293518136112314</v>
      </c>
      <c r="R7932" s="1">
        <v>0.85</v>
      </c>
      <c r="S7932" s="1">
        <v>0.42</v>
      </c>
      <c r="T7932" s="1">
        <v>0.13</v>
      </c>
      <c r="U7932" s="4" t="s">
        <v>60</v>
      </c>
      <c r="V7932">
        <v>0.48</v>
      </c>
      <c r="W7932">
        <v>0.4</v>
      </c>
      <c r="X7932">
        <v>0.76</v>
      </c>
      <c r="Y7932">
        <v>2.4300000000000002</v>
      </c>
      <c r="Z7932">
        <v>0.28000000000000003</v>
      </c>
      <c r="AA7932" s="5">
        <f t="shared" si="757"/>
        <v>1.4</v>
      </c>
      <c r="AB7932" s="15" cm="1">
        <f t="array" ref="AB7932">_xlfn.SWITCH(U7932,"夏",122,"冬",90,"春",153,"秋",153,0)</f>
        <v>122</v>
      </c>
      <c r="AC7932" s="16">
        <f t="shared" si="758"/>
        <v>170.79999999999998</v>
      </c>
      <c r="AD7932" s="5">
        <f>IFERROR(AA7932/D7932,0)</f>
        <v>1.4636696288552012E-2</v>
      </c>
      <c r="AE7932" s="15">
        <f t="shared" si="759"/>
        <v>0.33424657534246577</v>
      </c>
      <c r="AF7932" s="5">
        <f>IFERROR(AD7932*AE7932*48,0)</f>
        <v>0.23482874922126185</v>
      </c>
    </row>
    <row r="7933" spans="1:32" x14ac:dyDescent="0.15">
      <c r="A7933" s="1"/>
      <c r="B7933" s="1" t="s">
        <v>56</v>
      </c>
      <c r="C7933" s="1" t="s">
        <v>59</v>
      </c>
      <c r="D7933" s="1">
        <v>95.65</v>
      </c>
      <c r="E7933" s="6">
        <v>3.6</v>
      </c>
      <c r="F7933" s="18">
        <v>0.4375</v>
      </c>
      <c r="G7933" s="1">
        <v>26.8</v>
      </c>
      <c r="H7933" s="1">
        <v>71</v>
      </c>
      <c r="I7933" s="1">
        <v>27</v>
      </c>
      <c r="J7933" s="1">
        <v>0.3</v>
      </c>
      <c r="K7933" s="1">
        <v>425</v>
      </c>
      <c r="L7933" s="1">
        <v>350</v>
      </c>
      <c r="M7933" s="6">
        <f t="shared" si="755"/>
        <v>27.119797838101249</v>
      </c>
      <c r="N7933" s="19">
        <v>0.5</v>
      </c>
      <c r="O7933" s="11" cm="1">
        <f t="array" ref="O7933">ROUND(_xlfn.SWITCH(C7933,"建筑专教",IF(S7933&gt;0.1,1.38,1.28),"阶梯教室",IF(S7933&gt;0.1,1.15,1.05),"公共教室",IF(S7933&gt;0.1,1.22,1.12),IF(S7933&gt;0.1,1.2,1.1))+(MOD(ROW()*11,31)/31-0.5)*0.06,2)</f>
        <v>1.25</v>
      </c>
      <c r="P7933" s="12">
        <f t="shared" ref="P7933:P7996" si="760">IF(O7933=0,0,ROUND(MIN(MAX((K7933-400)/(320*E7933*IF(C7933="公共教室",0.95,IF(C7933="建筑专教",0.85,IF(C7933="阶梯教室",1.15,1)))),0),2),2))</f>
        <v>0.02</v>
      </c>
      <c r="Q7933" s="13">
        <f t="shared" si="756"/>
        <v>-0.3064817451846798</v>
      </c>
      <c r="R7933" s="1">
        <v>0.78</v>
      </c>
      <c r="S7933" s="1">
        <v>0.48</v>
      </c>
      <c r="T7933" s="1">
        <v>0.15</v>
      </c>
      <c r="U7933" s="4" t="s">
        <v>60</v>
      </c>
      <c r="V7933">
        <v>0.48</v>
      </c>
      <c r="W7933">
        <v>0.4</v>
      </c>
      <c r="X7933">
        <v>0.76</v>
      </c>
      <c r="Y7933">
        <v>2.4300000000000002</v>
      </c>
      <c r="Z7933">
        <v>0.28000000000000003</v>
      </c>
      <c r="AA7933" s="5">
        <f t="shared" si="757"/>
        <v>1.41</v>
      </c>
      <c r="AB7933" s="15" cm="1">
        <f t="array" ref="AB7933">_xlfn.SWITCH(U7933,"夏",122,"冬",90,"春",153,"秋",153,0)</f>
        <v>122</v>
      </c>
      <c r="AC7933" s="16">
        <f t="shared" si="758"/>
        <v>172.01999999999998</v>
      </c>
      <c r="AD7933" s="5">
        <f>IFERROR(AA7933/D7933,0)</f>
        <v>1.4741244119184526E-2</v>
      </c>
      <c r="AE7933" s="15">
        <f t="shared" si="759"/>
        <v>0.33424657534246577</v>
      </c>
      <c r="AF7933" s="5">
        <f>IFERROR(AD7933*AE7933*48,0)</f>
        <v>0.23650609742998518</v>
      </c>
    </row>
    <row r="7934" spans="1:32" x14ac:dyDescent="0.15">
      <c r="A7934" s="1"/>
      <c r="B7934" s="1" t="s">
        <v>56</v>
      </c>
      <c r="C7934" s="1" t="s">
        <v>59</v>
      </c>
      <c r="D7934" s="1">
        <v>95.65</v>
      </c>
      <c r="E7934" s="6">
        <v>3.6</v>
      </c>
      <c r="F7934" s="18">
        <v>0.45833333333333298</v>
      </c>
      <c r="G7934" s="1">
        <v>27.2</v>
      </c>
      <c r="H7934" s="1">
        <v>70</v>
      </c>
      <c r="I7934" s="1">
        <v>27.4</v>
      </c>
      <c r="J7934" s="1">
        <v>0.3</v>
      </c>
      <c r="K7934" s="1">
        <v>429</v>
      </c>
      <c r="L7934" s="1">
        <v>390</v>
      </c>
      <c r="M7934" s="6">
        <f t="shared" si="755"/>
        <v>27.519320539246337</v>
      </c>
      <c r="N7934" s="19">
        <v>0.5</v>
      </c>
      <c r="O7934" s="11" cm="1">
        <f t="array" ref="O7934">ROUND(_xlfn.SWITCH(C7934,"建筑专教",IF(S7934&gt;0.1,1.38,1.28),"阶梯教室",IF(S7934&gt;0.1,1.15,1.05),"公共教室",IF(S7934&gt;0.1,1.22,1.12),IF(S7934&gt;0.1,1.2,1.1))+(MOD(ROW()*11,31)/31-0.5)*0.06,2)</f>
        <v>1.21</v>
      </c>
      <c r="P7934" s="12">
        <f t="shared" si="760"/>
        <v>0.03</v>
      </c>
      <c r="Q7934" s="13">
        <f t="shared" si="756"/>
        <v>-0.24905136254566168</v>
      </c>
      <c r="R7934" s="1">
        <v>0.92</v>
      </c>
      <c r="S7934" s="1">
        <v>0.55000000000000004</v>
      </c>
      <c r="T7934" s="1">
        <v>0.17</v>
      </c>
      <c r="U7934" s="4" t="s">
        <v>60</v>
      </c>
      <c r="V7934">
        <v>0.48</v>
      </c>
      <c r="W7934">
        <v>0.4</v>
      </c>
      <c r="X7934">
        <v>0.76</v>
      </c>
      <c r="Y7934">
        <v>2.4300000000000002</v>
      </c>
      <c r="Z7934">
        <v>0.28000000000000003</v>
      </c>
      <c r="AA7934" s="5">
        <f t="shared" si="757"/>
        <v>1.6400000000000001</v>
      </c>
      <c r="AB7934" s="15" cm="1">
        <f t="array" ref="AB7934">_xlfn.SWITCH(U7934,"夏",122,"冬",90,"春",153,"秋",153,0)</f>
        <v>122</v>
      </c>
      <c r="AC7934" s="16">
        <f t="shared" si="758"/>
        <v>200.08</v>
      </c>
      <c r="AD7934" s="5">
        <f>IFERROR(AA7934/D7934,0)</f>
        <v>1.7145844223732359E-2</v>
      </c>
      <c r="AE7934" s="15">
        <f t="shared" si="759"/>
        <v>0.33424657534246577</v>
      </c>
      <c r="AF7934" s="5">
        <f>IFERROR(AD7934*AE7934*48,0)</f>
        <v>0.2750851062306211</v>
      </c>
    </row>
    <row r="7935" spans="1:32" x14ac:dyDescent="0.15">
      <c r="A7935" s="1"/>
      <c r="B7935" s="1" t="s">
        <v>56</v>
      </c>
      <c r="C7935" s="1" t="s">
        <v>59</v>
      </c>
      <c r="D7935" s="1">
        <v>95.65</v>
      </c>
      <c r="E7935" s="6">
        <v>3.6</v>
      </c>
      <c r="F7935" s="18">
        <v>0.47916666666666702</v>
      </c>
      <c r="G7935" s="1">
        <v>27.6</v>
      </c>
      <c r="H7935" s="1">
        <v>69</v>
      </c>
      <c r="I7935" s="1">
        <v>27.8</v>
      </c>
      <c r="J7935" s="1">
        <v>0.3</v>
      </c>
      <c r="K7935" s="1">
        <v>433</v>
      </c>
      <c r="L7935" s="1">
        <v>430</v>
      </c>
      <c r="M7935" s="6">
        <f t="shared" si="755"/>
        <v>27.91884577106913</v>
      </c>
      <c r="N7935" s="19">
        <v>0.5</v>
      </c>
      <c r="O7935" s="11" cm="1">
        <f t="array" ref="O7935">ROUND(_xlfn.SWITCH(C7935,"建筑专教",IF(S7935&gt;0.1,1.38,1.28),"阶梯教室",IF(S7935&gt;0.1,1.15,1.05),"公共教室",IF(S7935&gt;0.1,1.22,1.12),IF(S7935&gt;0.1,1.2,1.1))+(MOD(ROW()*11,31)/31-0.5)*0.06,2)</f>
        <v>1.23</v>
      </c>
      <c r="P7935" s="12">
        <f t="shared" si="760"/>
        <v>0.03</v>
      </c>
      <c r="Q7935" s="13">
        <f t="shared" si="756"/>
        <v>-5.2828026719489121E-2</v>
      </c>
      <c r="R7935" s="1">
        <v>0.85</v>
      </c>
      <c r="S7935" s="1">
        <v>0.62</v>
      </c>
      <c r="T7935" s="1">
        <v>0.19</v>
      </c>
      <c r="U7935" s="4" t="s">
        <v>60</v>
      </c>
      <c r="V7935">
        <v>0.48</v>
      </c>
      <c r="W7935">
        <v>0.4</v>
      </c>
      <c r="X7935">
        <v>0.76</v>
      </c>
      <c r="Y7935">
        <v>2.4300000000000002</v>
      </c>
      <c r="Z7935">
        <v>0.28000000000000003</v>
      </c>
      <c r="AA7935" s="5">
        <f t="shared" si="757"/>
        <v>1.66</v>
      </c>
      <c r="AB7935" s="15" cm="1">
        <f t="array" ref="AB7935">_xlfn.SWITCH(U7935,"夏",122,"冬",90,"春",153,"秋",153,0)</f>
        <v>122</v>
      </c>
      <c r="AC7935" s="16">
        <f t="shared" si="758"/>
        <v>202.51999999999998</v>
      </c>
      <c r="AD7935" s="5">
        <f>IFERROR(AA7935/D7935,0)</f>
        <v>1.7354939884997384E-2</v>
      </c>
      <c r="AE7935" s="15">
        <f t="shared" si="759"/>
        <v>0.33424657534246577</v>
      </c>
      <c r="AF7935" s="5">
        <f>IFERROR(AD7935*AE7935*48,0)</f>
        <v>0.27843980264806761</v>
      </c>
    </row>
    <row r="7936" spans="1:32" x14ac:dyDescent="0.15">
      <c r="A7936" s="1"/>
      <c r="B7936" s="1" t="s">
        <v>56</v>
      </c>
      <c r="C7936" s="1" t="s">
        <v>59</v>
      </c>
      <c r="D7936" s="1">
        <v>95.65</v>
      </c>
      <c r="E7936" s="6">
        <v>3.6</v>
      </c>
      <c r="F7936" s="18">
        <v>0.5</v>
      </c>
      <c r="G7936" s="1">
        <v>28</v>
      </c>
      <c r="H7936" s="1">
        <v>68</v>
      </c>
      <c r="I7936" s="1">
        <v>28.2</v>
      </c>
      <c r="J7936" s="1">
        <v>0.3</v>
      </c>
      <c r="K7936" s="1">
        <v>437</v>
      </c>
      <c r="L7936" s="1">
        <v>470</v>
      </c>
      <c r="M7936" s="6">
        <f t="shared" si="755"/>
        <v>28.318373516832992</v>
      </c>
      <c r="N7936" s="1">
        <v>0</v>
      </c>
      <c r="O7936" s="1">
        <v>0</v>
      </c>
      <c r="P7936" s="12">
        <f t="shared" si="760"/>
        <v>0</v>
      </c>
      <c r="Q7936" s="1">
        <v>0</v>
      </c>
      <c r="R7936" s="1">
        <v>0</v>
      </c>
      <c r="S7936" s="1">
        <v>0.25</v>
      </c>
      <c r="T7936" s="1">
        <v>0</v>
      </c>
      <c r="U7936" s="4" t="s">
        <v>60</v>
      </c>
      <c r="V7936">
        <v>0.48</v>
      </c>
      <c r="W7936">
        <v>0.4</v>
      </c>
      <c r="X7936">
        <v>0.76</v>
      </c>
      <c r="Y7936">
        <v>2.4300000000000002</v>
      </c>
      <c r="Z7936">
        <v>0.28000000000000003</v>
      </c>
      <c r="AA7936" s="5">
        <f t="shared" si="757"/>
        <v>0.25</v>
      </c>
      <c r="AB7936" s="15" cm="1">
        <f t="array" ref="AB7936">_xlfn.SWITCH(U7936,"夏",122,"冬",90,"春",153,"秋",153,0)</f>
        <v>122</v>
      </c>
      <c r="AC7936" s="16">
        <f t="shared" si="758"/>
        <v>30.5</v>
      </c>
      <c r="AD7936" s="5">
        <f>IFERROR(AA7936/D7936,0)</f>
        <v>2.6136957658128594E-3</v>
      </c>
      <c r="AE7936" s="15">
        <f t="shared" si="759"/>
        <v>0.33424657534246577</v>
      </c>
      <c r="AF7936" s="5">
        <f>IFERROR(AD7936*AE7936*48,0)</f>
        <v>4.1933705218082484E-2</v>
      </c>
    </row>
    <row r="7937" spans="1:32" x14ac:dyDescent="0.15">
      <c r="A7937" s="1"/>
      <c r="B7937" s="1" t="s">
        <v>56</v>
      </c>
      <c r="C7937" s="1" t="s">
        <v>59</v>
      </c>
      <c r="D7937" s="1">
        <v>95.65</v>
      </c>
      <c r="E7937" s="6">
        <v>3.6</v>
      </c>
      <c r="F7937" s="18">
        <v>0.52083333333333304</v>
      </c>
      <c r="G7937" s="1">
        <v>28.4</v>
      </c>
      <c r="H7937" s="1">
        <v>67</v>
      </c>
      <c r="I7937" s="1">
        <v>28.6</v>
      </c>
      <c r="J7937" s="1">
        <v>0.1</v>
      </c>
      <c r="K7937" s="1">
        <v>441</v>
      </c>
      <c r="L7937" s="1">
        <v>430</v>
      </c>
      <c r="M7937" s="6">
        <f t="shared" si="755"/>
        <v>28.661006727563574</v>
      </c>
      <c r="N7937" s="1">
        <v>0</v>
      </c>
      <c r="O7937" s="1">
        <v>0</v>
      </c>
      <c r="P7937" s="12">
        <f t="shared" si="760"/>
        <v>0</v>
      </c>
      <c r="Q7937" s="1">
        <v>0</v>
      </c>
      <c r="R7937" s="1">
        <v>0</v>
      </c>
      <c r="S7937" s="1">
        <v>0.18</v>
      </c>
      <c r="T7937" s="1">
        <v>0</v>
      </c>
      <c r="U7937" s="4" t="s">
        <v>60</v>
      </c>
      <c r="V7937">
        <v>0.48</v>
      </c>
      <c r="W7937">
        <v>0.4</v>
      </c>
      <c r="X7937">
        <v>0.76</v>
      </c>
      <c r="Y7937">
        <v>2.4300000000000002</v>
      </c>
      <c r="Z7937">
        <v>0.28000000000000003</v>
      </c>
      <c r="AA7937" s="5">
        <f t="shared" si="757"/>
        <v>0.18</v>
      </c>
      <c r="AB7937" s="15" cm="1">
        <f t="array" ref="AB7937">_xlfn.SWITCH(U7937,"夏",122,"冬",90,"春",153,"秋",153,0)</f>
        <v>122</v>
      </c>
      <c r="AC7937" s="16">
        <f t="shared" si="758"/>
        <v>21.96</v>
      </c>
      <c r="AD7937" s="5">
        <f>IFERROR(AA7937/D7937,0)</f>
        <v>1.8818609513852585E-3</v>
      </c>
      <c r="AE7937" s="15">
        <f t="shared" si="759"/>
        <v>0.33424657534246577</v>
      </c>
      <c r="AF7937" s="5">
        <f>IFERROR(AD7937*AE7937*48,0)</f>
        <v>3.019226775701938E-2</v>
      </c>
    </row>
    <row r="7938" spans="1:32" x14ac:dyDescent="0.15">
      <c r="A7938" s="1"/>
      <c r="B7938" s="1" t="s">
        <v>56</v>
      </c>
      <c r="C7938" s="1" t="s">
        <v>59</v>
      </c>
      <c r="D7938" s="1">
        <v>95.65</v>
      </c>
      <c r="E7938" s="6">
        <v>3.6</v>
      </c>
      <c r="F7938" s="18">
        <v>0.54166666666666696</v>
      </c>
      <c r="G7938" s="1">
        <v>28.8</v>
      </c>
      <c r="H7938" s="1">
        <v>66</v>
      </c>
      <c r="I7938" s="1">
        <v>29</v>
      </c>
      <c r="J7938" s="1">
        <v>0.1</v>
      </c>
      <c r="K7938" s="1">
        <v>445</v>
      </c>
      <c r="L7938" s="1">
        <v>390</v>
      </c>
      <c r="M7938" s="6">
        <f t="shared" si="755"/>
        <v>29.060764855038371</v>
      </c>
      <c r="N7938" s="1">
        <v>0</v>
      </c>
      <c r="O7938" s="1">
        <v>0</v>
      </c>
      <c r="P7938" s="12">
        <f t="shared" si="760"/>
        <v>0</v>
      </c>
      <c r="Q7938" s="1">
        <v>0</v>
      </c>
      <c r="R7938" s="1">
        <v>0</v>
      </c>
      <c r="S7938" s="1">
        <v>0.12</v>
      </c>
      <c r="T7938" s="1">
        <v>0</v>
      </c>
      <c r="U7938" s="4" t="s">
        <v>60</v>
      </c>
      <c r="V7938">
        <v>0.48</v>
      </c>
      <c r="W7938">
        <v>0.4</v>
      </c>
      <c r="X7938">
        <v>0.76</v>
      </c>
      <c r="Y7938">
        <v>2.4300000000000002</v>
      </c>
      <c r="Z7938">
        <v>0.28000000000000003</v>
      </c>
      <c r="AA7938" s="5">
        <f t="shared" si="757"/>
        <v>0.12</v>
      </c>
      <c r="AB7938" s="15" cm="1">
        <f t="array" ref="AB7938">_xlfn.SWITCH(U7938,"夏",122,"冬",90,"春",153,"秋",153,0)</f>
        <v>122</v>
      </c>
      <c r="AC7938" s="16">
        <f t="shared" si="758"/>
        <v>14.639999999999999</v>
      </c>
      <c r="AD7938" s="5">
        <f>IFERROR(AA7938/D7938,0)</f>
        <v>1.2545739675901724E-3</v>
      </c>
      <c r="AE7938" s="15">
        <f t="shared" si="759"/>
        <v>0.33424657534246577</v>
      </c>
      <c r="AF7938" s="5">
        <f>IFERROR(AD7938*AE7938*48,0)</f>
        <v>2.0128178504679586E-2</v>
      </c>
    </row>
    <row r="7939" spans="1:32" x14ac:dyDescent="0.15">
      <c r="A7939" s="1"/>
      <c r="B7939" s="1" t="s">
        <v>56</v>
      </c>
      <c r="C7939" s="1" t="s">
        <v>59</v>
      </c>
      <c r="D7939" s="1">
        <v>95.65</v>
      </c>
      <c r="E7939" s="6">
        <v>3.6</v>
      </c>
      <c r="F7939" s="18">
        <v>0.5625</v>
      </c>
      <c r="G7939" s="1">
        <v>29.2</v>
      </c>
      <c r="H7939" s="1">
        <v>65.5</v>
      </c>
      <c r="I7939" s="1">
        <v>29.4</v>
      </c>
      <c r="J7939" s="1">
        <v>0.1</v>
      </c>
      <c r="K7939" s="1">
        <v>449</v>
      </c>
      <c r="L7939" s="1">
        <v>350</v>
      </c>
      <c r="M7939" s="6">
        <f t="shared" si="755"/>
        <v>29.460524259040312</v>
      </c>
      <c r="N7939" s="1">
        <v>0</v>
      </c>
      <c r="O7939" s="1">
        <v>0</v>
      </c>
      <c r="P7939" s="12">
        <f t="shared" si="760"/>
        <v>0</v>
      </c>
      <c r="Q7939" s="1">
        <v>0</v>
      </c>
      <c r="R7939" s="1">
        <v>0</v>
      </c>
      <c r="S7939" s="1">
        <v>0.05</v>
      </c>
      <c r="T7939" s="1">
        <v>0</v>
      </c>
      <c r="U7939" s="4" t="s">
        <v>60</v>
      </c>
      <c r="V7939">
        <v>0.48</v>
      </c>
      <c r="W7939">
        <v>0.4</v>
      </c>
      <c r="X7939">
        <v>0.76</v>
      </c>
      <c r="Y7939">
        <v>2.4300000000000002</v>
      </c>
      <c r="Z7939">
        <v>0.28000000000000003</v>
      </c>
      <c r="AA7939" s="5">
        <f t="shared" si="757"/>
        <v>0.05</v>
      </c>
      <c r="AB7939" s="15" cm="1">
        <f t="array" ref="AB7939">_xlfn.SWITCH(U7939,"夏",122,"冬",90,"春",153,"秋",153,0)</f>
        <v>122</v>
      </c>
      <c r="AC7939" s="16">
        <f t="shared" si="758"/>
        <v>6.1000000000000005</v>
      </c>
      <c r="AD7939" s="5">
        <f>IFERROR(AA7939/D7939,0)</f>
        <v>5.2273915316257186E-4</v>
      </c>
      <c r="AE7939" s="15">
        <f t="shared" si="759"/>
        <v>0.33424657534246577</v>
      </c>
      <c r="AF7939" s="5">
        <f>IFERROR(AD7939*AE7939*48,0)</f>
        <v>8.3867410436164955E-3</v>
      </c>
    </row>
    <row r="7940" spans="1:32" x14ac:dyDescent="0.15">
      <c r="A7940" s="1"/>
      <c r="B7940" s="1" t="s">
        <v>56</v>
      </c>
      <c r="C7940" s="1" t="s">
        <v>59</v>
      </c>
      <c r="D7940" s="1">
        <v>95.65</v>
      </c>
      <c r="E7940" s="6">
        <v>3.6</v>
      </c>
      <c r="F7940" s="18">
        <v>0.58333333333333304</v>
      </c>
      <c r="G7940" s="1">
        <v>29.6</v>
      </c>
      <c r="H7940" s="1">
        <v>64</v>
      </c>
      <c r="I7940" s="1">
        <v>29.8</v>
      </c>
      <c r="J7940" s="1">
        <v>0.3</v>
      </c>
      <c r="K7940" s="1">
        <v>453</v>
      </c>
      <c r="L7940" s="1">
        <v>310</v>
      </c>
      <c r="M7940" s="6">
        <f t="shared" si="755"/>
        <v>29.916509309188143</v>
      </c>
      <c r="N7940" s="19">
        <v>0.5</v>
      </c>
      <c r="O7940" s="11" cm="1">
        <f t="array" ref="O7940">ROUND(_xlfn.SWITCH(C7940,"建筑专教",IF(S7940&gt;0.1,1.38,1.28),"阶梯教室",IF(S7940&gt;0.1,1.15,1.05),"公共教室",IF(S7940&gt;0.1,1.22,1.12),IF(S7940&gt;0.1,1.2,1.1))+(MOD(ROW()*11,31)/31-0.5)*0.06,2)</f>
        <v>1.22</v>
      </c>
      <c r="P7940" s="12">
        <f t="shared" si="760"/>
        <v>0.05</v>
      </c>
      <c r="Q7940" s="13">
        <f t="shared" si="756"/>
        <v>0.68407593546245926</v>
      </c>
      <c r="R7940" s="1">
        <v>0.85</v>
      </c>
      <c r="S7940" s="1">
        <v>0.15</v>
      </c>
      <c r="T7940" s="1">
        <v>0.09</v>
      </c>
      <c r="U7940" s="4" t="s">
        <v>60</v>
      </c>
      <c r="V7940">
        <v>0.48</v>
      </c>
      <c r="W7940">
        <v>0.4</v>
      </c>
      <c r="X7940">
        <v>0.76</v>
      </c>
      <c r="Y7940">
        <v>2.4300000000000002</v>
      </c>
      <c r="Z7940">
        <v>0.28000000000000003</v>
      </c>
      <c r="AA7940" s="5">
        <f t="shared" si="757"/>
        <v>1.0900000000000001</v>
      </c>
      <c r="AB7940" s="15" cm="1">
        <f t="array" ref="AB7940">_xlfn.SWITCH(U7940,"夏",122,"冬",90,"春",153,"秋",153,0)</f>
        <v>122</v>
      </c>
      <c r="AC7940" s="16">
        <f t="shared" si="758"/>
        <v>132.98000000000002</v>
      </c>
      <c r="AD7940" s="5">
        <f>IFERROR(AA7940/D7940,0)</f>
        <v>1.1395713538944066E-2</v>
      </c>
      <c r="AE7940" s="15">
        <f t="shared" si="759"/>
        <v>0.33424657534246577</v>
      </c>
      <c r="AF7940" s="5">
        <f>IFERROR(AD7940*AE7940*48,0)</f>
        <v>0.1828309547508396</v>
      </c>
    </row>
    <row r="7941" spans="1:32" x14ac:dyDescent="0.15">
      <c r="A7941" s="1"/>
      <c r="B7941" s="1" t="s">
        <v>56</v>
      </c>
      <c r="C7941" s="1" t="s">
        <v>59</v>
      </c>
      <c r="D7941" s="1">
        <v>95.65</v>
      </c>
      <c r="E7941" s="6">
        <v>3.6</v>
      </c>
      <c r="F7941" s="18">
        <v>0.60416666666666696</v>
      </c>
      <c r="G7941" s="1">
        <v>30</v>
      </c>
      <c r="H7941" s="1">
        <v>63</v>
      </c>
      <c r="I7941" s="1">
        <v>30.2</v>
      </c>
      <c r="J7941" s="1">
        <v>0.3</v>
      </c>
      <c r="K7941" s="1">
        <v>457</v>
      </c>
      <c r="L7941" s="1">
        <v>270</v>
      </c>
      <c r="M7941" s="6">
        <f t="shared" si="755"/>
        <v>30.316049378209357</v>
      </c>
      <c r="N7941" s="19">
        <v>0.5</v>
      </c>
      <c r="O7941" s="11" cm="1">
        <f t="array" ref="O7941">ROUND(_xlfn.SWITCH(C7941,"建筑专教",IF(S7941&gt;0.1,1.38,1.28),"阶梯教室",IF(S7941&gt;0.1,1.15,1.05),"公共教室",IF(S7941&gt;0.1,1.22,1.12),IF(S7941&gt;0.1,1.2,1.1))+(MOD(ROW()*11,31)/31-0.5)*0.06,2)</f>
        <v>1.24</v>
      </c>
      <c r="P7941" s="12">
        <f t="shared" si="760"/>
        <v>0.05</v>
      </c>
      <c r="Q7941" s="13">
        <f t="shared" si="756"/>
        <v>0.86106217752718595</v>
      </c>
      <c r="R7941" s="1">
        <v>0.78</v>
      </c>
      <c r="S7941" s="1">
        <v>0.22</v>
      </c>
      <c r="T7941" s="1">
        <v>0.11</v>
      </c>
      <c r="U7941" s="4" t="s">
        <v>60</v>
      </c>
      <c r="V7941">
        <v>0.48</v>
      </c>
      <c r="W7941">
        <v>0.4</v>
      </c>
      <c r="X7941">
        <v>0.76</v>
      </c>
      <c r="Y7941">
        <v>2.4300000000000002</v>
      </c>
      <c r="Z7941">
        <v>0.28000000000000003</v>
      </c>
      <c r="AA7941" s="5">
        <f t="shared" si="757"/>
        <v>1.1100000000000001</v>
      </c>
      <c r="AB7941" s="15" cm="1">
        <f t="array" ref="AB7941">_xlfn.SWITCH(U7941,"夏",122,"冬",90,"春",153,"秋",153,0)</f>
        <v>122</v>
      </c>
      <c r="AC7941" s="16">
        <f t="shared" si="758"/>
        <v>135.42000000000002</v>
      </c>
      <c r="AD7941" s="5">
        <f>IFERROR(AA7941/D7941,0)</f>
        <v>1.1604809200209096E-2</v>
      </c>
      <c r="AE7941" s="15">
        <f t="shared" si="759"/>
        <v>0.33424657534246577</v>
      </c>
      <c r="AF7941" s="5">
        <f>IFERROR(AD7941*AE7941*48,0)</f>
        <v>0.18618565116828623</v>
      </c>
    </row>
    <row r="7942" spans="1:32" x14ac:dyDescent="0.15">
      <c r="A7942" s="1"/>
      <c r="B7942" s="1" t="s">
        <v>56</v>
      </c>
      <c r="C7942" s="1" t="s">
        <v>59</v>
      </c>
      <c r="D7942" s="1">
        <v>95.65</v>
      </c>
      <c r="E7942" s="6">
        <v>3.6</v>
      </c>
      <c r="F7942" s="18">
        <v>0.625</v>
      </c>
      <c r="G7942" s="1">
        <v>30.4</v>
      </c>
      <c r="H7942" s="1">
        <v>62</v>
      </c>
      <c r="I7942" s="1">
        <v>30.6</v>
      </c>
      <c r="J7942" s="1">
        <v>0.3</v>
      </c>
      <c r="K7942" s="1">
        <v>461</v>
      </c>
      <c r="L7942" s="1">
        <v>230</v>
      </c>
      <c r="M7942" s="6">
        <f t="shared" si="755"/>
        <v>30.71559186349441</v>
      </c>
      <c r="N7942" s="19">
        <v>0.5</v>
      </c>
      <c r="O7942" s="11" cm="1">
        <f t="array" ref="O7942">ROUND(_xlfn.SWITCH(C7942,"建筑专教",IF(S7942&gt;0.1,1.38,1.28),"阶梯教室",IF(S7942&gt;0.1,1.15,1.05),"公共教室",IF(S7942&gt;0.1,1.22,1.12),IF(S7942&gt;0.1,1.2,1.1))+(MOD(ROW()*11,31)/31-0.5)*0.06,2)</f>
        <v>1.2</v>
      </c>
      <c r="P7942" s="12">
        <f t="shared" si="760"/>
        <v>0.06</v>
      </c>
      <c r="Q7942" s="13">
        <f t="shared" si="756"/>
        <v>0.96376071811650599</v>
      </c>
      <c r="R7942" s="1">
        <v>0.75</v>
      </c>
      <c r="S7942" s="1">
        <v>0.28000000000000003</v>
      </c>
      <c r="T7942" s="1">
        <v>0.13</v>
      </c>
      <c r="U7942" s="4" t="s">
        <v>60</v>
      </c>
      <c r="V7942">
        <v>0.48</v>
      </c>
      <c r="W7942">
        <v>0.4</v>
      </c>
      <c r="X7942">
        <v>0.76</v>
      </c>
      <c r="Y7942">
        <v>2.4300000000000002</v>
      </c>
      <c r="Z7942">
        <v>0.28000000000000003</v>
      </c>
      <c r="AA7942" s="5">
        <f t="shared" si="757"/>
        <v>1.1600000000000001</v>
      </c>
      <c r="AB7942" s="15" cm="1">
        <f t="array" ref="AB7942">_xlfn.SWITCH(U7942,"夏",122,"冬",90,"春",153,"秋",153,0)</f>
        <v>122</v>
      </c>
      <c r="AC7942" s="16">
        <f t="shared" si="758"/>
        <v>141.52000000000001</v>
      </c>
      <c r="AD7942" s="5">
        <f>IFERROR(AA7942/D7942,0)</f>
        <v>1.2127548353371669E-2</v>
      </c>
      <c r="AE7942" s="15">
        <f t="shared" si="759"/>
        <v>0.33424657534246577</v>
      </c>
      <c r="AF7942" s="5">
        <f>IFERROR(AD7942*AE7942*48,0)</f>
        <v>0.1945723922119027</v>
      </c>
    </row>
    <row r="7943" spans="1:32" x14ac:dyDescent="0.15">
      <c r="A7943" s="1"/>
      <c r="B7943" s="1" t="s">
        <v>56</v>
      </c>
      <c r="C7943" s="1" t="s">
        <v>59</v>
      </c>
      <c r="D7943" s="1">
        <v>95.65</v>
      </c>
      <c r="E7943" s="6">
        <v>3.6</v>
      </c>
      <c r="F7943" s="18">
        <v>0.64583333333333304</v>
      </c>
      <c r="G7943" s="1">
        <v>30.8</v>
      </c>
      <c r="H7943" s="1">
        <v>61</v>
      </c>
      <c r="I7943" s="1">
        <v>31</v>
      </c>
      <c r="J7943" s="1">
        <v>0.3</v>
      </c>
      <c r="K7943" s="1">
        <v>465</v>
      </c>
      <c r="L7943" s="1">
        <v>190</v>
      </c>
      <c r="M7943" s="6">
        <f t="shared" si="755"/>
        <v>31.115136749209285</v>
      </c>
      <c r="N7943" s="19">
        <v>0.5</v>
      </c>
      <c r="O7943" s="11" cm="1">
        <f t="array" ref="O7943">ROUND(_xlfn.SWITCH(C7943,"建筑专教",IF(S7943&gt;0.1,1.38,1.28),"阶梯教室",IF(S7943&gt;0.1,1.15,1.05),"公共教室",IF(S7943&gt;0.1,1.22,1.12),IF(S7943&gt;0.1,1.2,1.1))+(MOD(ROW()*11,31)/31-0.5)*0.06,2)</f>
        <v>1.22</v>
      </c>
      <c r="P7943" s="12">
        <f t="shared" si="760"/>
        <v>0.06</v>
      </c>
      <c r="Q7943" s="13">
        <f t="shared" si="756"/>
        <v>1.1386976974921446</v>
      </c>
      <c r="R7943" s="1">
        <v>0.88</v>
      </c>
      <c r="S7943" s="1">
        <v>0.35</v>
      </c>
      <c r="T7943" s="1">
        <v>0.15</v>
      </c>
      <c r="U7943" s="4" t="s">
        <v>60</v>
      </c>
      <c r="V7943">
        <v>0.48</v>
      </c>
      <c r="W7943">
        <v>0.4</v>
      </c>
      <c r="X7943">
        <v>0.76</v>
      </c>
      <c r="Y7943">
        <v>2.4300000000000002</v>
      </c>
      <c r="Z7943">
        <v>0.28000000000000003</v>
      </c>
      <c r="AA7943" s="5">
        <f t="shared" si="757"/>
        <v>1.38</v>
      </c>
      <c r="AB7943" s="15" cm="1">
        <f t="array" ref="AB7943">_xlfn.SWITCH(U7943,"夏",122,"冬",90,"春",153,"秋",153,0)</f>
        <v>122</v>
      </c>
      <c r="AC7943" s="16">
        <f t="shared" si="758"/>
        <v>168.35999999999999</v>
      </c>
      <c r="AD7943" s="5">
        <f>IFERROR(AA7943/D7943,0)</f>
        <v>1.4427600627286982E-2</v>
      </c>
      <c r="AE7943" s="15">
        <f t="shared" si="759"/>
        <v>0.33424657534246577</v>
      </c>
      <c r="AF7943" s="5">
        <f>IFERROR(AD7943*AE7943*48,0)</f>
        <v>0.23147405280381525</v>
      </c>
    </row>
    <row r="7944" spans="1:32" x14ac:dyDescent="0.15">
      <c r="A7944" s="1"/>
      <c r="B7944" s="1" t="s">
        <v>56</v>
      </c>
      <c r="C7944" s="1" t="s">
        <v>59</v>
      </c>
      <c r="D7944" s="1">
        <v>95.65</v>
      </c>
      <c r="E7944" s="6">
        <v>3.6</v>
      </c>
      <c r="F7944" s="18">
        <v>0.66666666666666696</v>
      </c>
      <c r="G7944" s="1">
        <v>31.2</v>
      </c>
      <c r="H7944" s="1">
        <v>60</v>
      </c>
      <c r="I7944" s="1">
        <v>31.4</v>
      </c>
      <c r="J7944" s="1">
        <v>0.3</v>
      </c>
      <c r="K7944" s="1">
        <v>469</v>
      </c>
      <c r="L7944" s="1">
        <v>150</v>
      </c>
      <c r="M7944" s="6">
        <f t="shared" si="755"/>
        <v>31.514684019644335</v>
      </c>
      <c r="N7944" s="19">
        <v>0.5</v>
      </c>
      <c r="O7944" s="11" cm="1">
        <f t="array" ref="O7944">ROUND(_xlfn.SWITCH(C7944,"建筑专教",IF(S7944&gt;0.1,1.38,1.28),"阶梯教室",IF(S7944&gt;0.1,1.15,1.05),"公共教室",IF(S7944&gt;0.1,1.22,1.12),IF(S7944&gt;0.1,1.2,1.1))+(MOD(ROW()*11,31)/31-0.5)*0.06,2)</f>
        <v>1.24</v>
      </c>
      <c r="P7944" s="12">
        <f t="shared" si="760"/>
        <v>0.06</v>
      </c>
      <c r="Q7944" s="13">
        <f t="shared" si="756"/>
        <v>1.3071867128811043</v>
      </c>
      <c r="R7944" s="1">
        <v>0.82</v>
      </c>
      <c r="S7944" s="1">
        <v>0.42</v>
      </c>
      <c r="T7944" s="1">
        <v>0.17</v>
      </c>
      <c r="U7944" s="4" t="s">
        <v>60</v>
      </c>
      <c r="V7944">
        <v>0.48</v>
      </c>
      <c r="W7944">
        <v>0.4</v>
      </c>
      <c r="X7944">
        <v>0.76</v>
      </c>
      <c r="Y7944">
        <v>2.4300000000000002</v>
      </c>
      <c r="Z7944">
        <v>0.28000000000000003</v>
      </c>
      <c r="AA7944" s="5">
        <f t="shared" si="757"/>
        <v>1.41</v>
      </c>
      <c r="AB7944" s="15" cm="1">
        <f t="array" ref="AB7944">_xlfn.SWITCH(U7944,"夏",122,"冬",90,"春",153,"秋",153,0)</f>
        <v>122</v>
      </c>
      <c r="AC7944" s="16">
        <f t="shared" si="758"/>
        <v>172.01999999999998</v>
      </c>
      <c r="AD7944" s="5">
        <f>IFERROR(AA7944/D7944,0)</f>
        <v>1.4741244119184526E-2</v>
      </c>
      <c r="AE7944" s="15">
        <f t="shared" si="759"/>
        <v>0.33424657534246577</v>
      </c>
      <c r="AF7944" s="5">
        <f>IFERROR(AD7944*AE7944*48,0)</f>
        <v>0.23650609742998518</v>
      </c>
    </row>
    <row r="7945" spans="1:32" x14ac:dyDescent="0.15">
      <c r="A7945" s="1"/>
      <c r="B7945" s="1" t="s">
        <v>56</v>
      </c>
      <c r="C7945" s="1" t="s">
        <v>59</v>
      </c>
      <c r="D7945" s="1">
        <v>95.65</v>
      </c>
      <c r="E7945" s="6">
        <v>3.6</v>
      </c>
      <c r="F7945" s="18">
        <v>0.6875</v>
      </c>
      <c r="G7945" s="1">
        <v>31.6</v>
      </c>
      <c r="H7945" s="1">
        <v>59</v>
      </c>
      <c r="I7945" s="1">
        <v>31.8</v>
      </c>
      <c r="J7945" s="1">
        <v>0.3</v>
      </c>
      <c r="K7945" s="1">
        <v>473</v>
      </c>
      <c r="L7945" s="1">
        <v>110</v>
      </c>
      <c r="M7945" s="6">
        <f t="shared" si="755"/>
        <v>31.914233659212812</v>
      </c>
      <c r="N7945" s="19">
        <v>0.5</v>
      </c>
      <c r="O7945" s="11" cm="1">
        <f t="array" ref="O7945">ROUND(_xlfn.SWITCH(C7945,"建筑专教",IF(S7945&gt;0.1,1.38,1.28),"阶梯教室",IF(S7945&gt;0.1,1.15,1.05),"公共教室",IF(S7945&gt;0.1,1.22,1.12),IF(S7945&gt;0.1,1.2,1.1))+(MOD(ROW()*11,31)/31-0.5)*0.06,2)</f>
        <v>1.2</v>
      </c>
      <c r="P7945" s="12">
        <f t="shared" si="760"/>
        <v>7.0000000000000007E-2</v>
      </c>
      <c r="Q7945" s="13">
        <f t="shared" si="756"/>
        <v>1.4269681449041873</v>
      </c>
      <c r="R7945" s="1">
        <v>0.75</v>
      </c>
      <c r="S7945" s="1">
        <v>0.48</v>
      </c>
      <c r="T7945" s="1">
        <v>0.19</v>
      </c>
      <c r="U7945" s="4" t="s">
        <v>60</v>
      </c>
      <c r="V7945">
        <v>0.48</v>
      </c>
      <c r="W7945">
        <v>0.4</v>
      </c>
      <c r="X7945">
        <v>0.76</v>
      </c>
      <c r="Y7945">
        <v>2.4300000000000002</v>
      </c>
      <c r="Z7945">
        <v>0.28000000000000003</v>
      </c>
      <c r="AA7945" s="5">
        <f t="shared" si="757"/>
        <v>1.42</v>
      </c>
      <c r="AB7945" s="15" cm="1">
        <f t="array" ref="AB7945">_xlfn.SWITCH(U7945,"夏",122,"冬",90,"春",153,"秋",153,0)</f>
        <v>122</v>
      </c>
      <c r="AC7945" s="16">
        <f t="shared" si="758"/>
        <v>173.23999999999998</v>
      </c>
      <c r="AD7945" s="5">
        <f>IFERROR(AA7945/D7945,0)</f>
        <v>1.484579194981704E-2</v>
      </c>
      <c r="AE7945" s="15">
        <f t="shared" si="759"/>
        <v>0.33424657534246577</v>
      </c>
      <c r="AF7945" s="5">
        <f>IFERROR(AD7945*AE7945*48,0)</f>
        <v>0.23818344563870847</v>
      </c>
    </row>
    <row r="7946" spans="1:32" x14ac:dyDescent="0.15">
      <c r="A7946" s="1"/>
      <c r="B7946" s="1" t="s">
        <v>56</v>
      </c>
      <c r="C7946" s="1" t="s">
        <v>59</v>
      </c>
      <c r="D7946" s="1">
        <v>95.65</v>
      </c>
      <c r="E7946" s="6">
        <v>3.6</v>
      </c>
      <c r="F7946" s="18">
        <v>0.70833333333333304</v>
      </c>
      <c r="G7946" s="1">
        <v>32</v>
      </c>
      <c r="H7946" s="1">
        <v>58</v>
      </c>
      <c r="I7946" s="1">
        <v>32.200000000000003</v>
      </c>
      <c r="J7946" s="1">
        <v>0.3</v>
      </c>
      <c r="K7946" s="1">
        <v>477</v>
      </c>
      <c r="L7946" s="1">
        <v>70</v>
      </c>
      <c r="M7946" s="6">
        <f t="shared" si="755"/>
        <v>32.313785652449894</v>
      </c>
      <c r="N7946" s="1">
        <v>0</v>
      </c>
      <c r="O7946" s="1">
        <v>0</v>
      </c>
      <c r="P7946" s="12">
        <f t="shared" si="760"/>
        <v>0</v>
      </c>
      <c r="Q7946" s="1">
        <v>0</v>
      </c>
      <c r="R7946" s="1">
        <v>0</v>
      </c>
      <c r="S7946" s="1">
        <v>0.25</v>
      </c>
      <c r="T7946" s="1">
        <v>0</v>
      </c>
      <c r="U7946" s="4" t="s">
        <v>60</v>
      </c>
      <c r="V7946">
        <v>0.48</v>
      </c>
      <c r="W7946">
        <v>0.4</v>
      </c>
      <c r="X7946">
        <v>0.76</v>
      </c>
      <c r="Y7946">
        <v>2.4300000000000002</v>
      </c>
      <c r="Z7946">
        <v>0.28000000000000003</v>
      </c>
      <c r="AA7946" s="5">
        <f t="shared" si="757"/>
        <v>0.25</v>
      </c>
      <c r="AB7946" s="15" cm="1">
        <f t="array" ref="AB7946">_xlfn.SWITCH(U7946,"夏",122,"冬",90,"春",153,"秋",153,0)</f>
        <v>122</v>
      </c>
      <c r="AC7946" s="16">
        <f t="shared" si="758"/>
        <v>30.5</v>
      </c>
      <c r="AD7946" s="5">
        <f>IFERROR(AA7946/D7946,0)</f>
        <v>2.6136957658128594E-3</v>
      </c>
      <c r="AE7946" s="15">
        <f t="shared" si="759"/>
        <v>0.33424657534246577</v>
      </c>
      <c r="AF7946" s="5">
        <f>IFERROR(AD7946*AE7946*48,0)</f>
        <v>4.1933705218082484E-2</v>
      </c>
    </row>
    <row r="7947" spans="1:32" x14ac:dyDescent="0.15">
      <c r="A7947" s="1"/>
      <c r="B7947" s="1" t="s">
        <v>56</v>
      </c>
      <c r="C7947" s="1" t="s">
        <v>59</v>
      </c>
      <c r="D7947" s="1">
        <v>95.65</v>
      </c>
      <c r="E7947" s="6">
        <v>3.6</v>
      </c>
      <c r="F7947" s="18">
        <v>0.72916666666666696</v>
      </c>
      <c r="G7947" s="1">
        <v>32.4</v>
      </c>
      <c r="H7947" s="1">
        <v>57</v>
      </c>
      <c r="I7947" s="1">
        <v>32.6</v>
      </c>
      <c r="J7947" s="1">
        <v>0.1</v>
      </c>
      <c r="K7947" s="1">
        <v>481</v>
      </c>
      <c r="L7947" s="1">
        <v>55</v>
      </c>
      <c r="M7947" s="6">
        <f t="shared" si="755"/>
        <v>32.658644450997826</v>
      </c>
      <c r="N7947" s="1">
        <v>0</v>
      </c>
      <c r="O7947" s="1">
        <v>0</v>
      </c>
      <c r="P7947" s="12">
        <f t="shared" si="760"/>
        <v>0</v>
      </c>
      <c r="Q7947" s="1">
        <v>0</v>
      </c>
      <c r="R7947" s="1">
        <v>0</v>
      </c>
      <c r="S7947" s="1">
        <v>0.18</v>
      </c>
      <c r="T7947" s="1">
        <v>0</v>
      </c>
      <c r="U7947" s="4" t="s">
        <v>60</v>
      </c>
      <c r="V7947">
        <v>0.48</v>
      </c>
      <c r="W7947">
        <v>0.4</v>
      </c>
      <c r="X7947">
        <v>0.76</v>
      </c>
      <c r="Y7947">
        <v>2.4300000000000002</v>
      </c>
      <c r="Z7947">
        <v>0.28000000000000003</v>
      </c>
      <c r="AA7947" s="5">
        <f t="shared" si="757"/>
        <v>0.18</v>
      </c>
      <c r="AB7947" s="15" cm="1">
        <f t="array" ref="AB7947">_xlfn.SWITCH(U7947,"夏",122,"冬",90,"春",153,"秋",153,0)</f>
        <v>122</v>
      </c>
      <c r="AC7947" s="16">
        <f t="shared" si="758"/>
        <v>21.96</v>
      </c>
      <c r="AD7947" s="5">
        <f>IFERROR(AA7947/D7947,0)</f>
        <v>1.8818609513852585E-3</v>
      </c>
      <c r="AE7947" s="15">
        <f t="shared" si="759"/>
        <v>0.33424657534246577</v>
      </c>
      <c r="AF7947" s="5">
        <f>IFERROR(AD7947*AE7947*48,0)</f>
        <v>3.019226775701938E-2</v>
      </c>
    </row>
    <row r="7948" spans="1:32" x14ac:dyDescent="0.15">
      <c r="A7948" s="1"/>
      <c r="B7948" s="1" t="s">
        <v>56</v>
      </c>
      <c r="C7948" s="1" t="s">
        <v>59</v>
      </c>
      <c r="D7948" s="1">
        <v>95.65</v>
      </c>
      <c r="E7948" s="6">
        <v>3.6</v>
      </c>
      <c r="F7948" s="18">
        <v>0.75</v>
      </c>
      <c r="G7948" s="1">
        <v>32.799999999999997</v>
      </c>
      <c r="H7948" s="1">
        <v>56</v>
      </c>
      <c r="I7948" s="1">
        <v>33</v>
      </c>
      <c r="J7948" s="1">
        <v>0.1</v>
      </c>
      <c r="K7948" s="1">
        <v>485</v>
      </c>
      <c r="L7948" s="1">
        <v>50</v>
      </c>
      <c r="M7948" s="6">
        <f t="shared" si="755"/>
        <v>33.05841497327134</v>
      </c>
      <c r="N7948" s="1">
        <v>0</v>
      </c>
      <c r="O7948" s="1">
        <v>0</v>
      </c>
      <c r="P7948" s="12">
        <f t="shared" si="760"/>
        <v>0</v>
      </c>
      <c r="Q7948" s="1">
        <v>0</v>
      </c>
      <c r="R7948" s="1">
        <v>0</v>
      </c>
      <c r="S7948" s="1">
        <v>0.12</v>
      </c>
      <c r="T7948" s="1">
        <v>0</v>
      </c>
      <c r="U7948" s="4" t="s">
        <v>60</v>
      </c>
      <c r="V7948">
        <v>0.48</v>
      </c>
      <c r="W7948">
        <v>0.4</v>
      </c>
      <c r="X7948">
        <v>0.76</v>
      </c>
      <c r="Y7948">
        <v>2.4300000000000002</v>
      </c>
      <c r="Z7948">
        <v>0.28000000000000003</v>
      </c>
      <c r="AA7948" s="5">
        <f t="shared" si="757"/>
        <v>0.12</v>
      </c>
      <c r="AB7948" s="15" cm="1">
        <f t="array" ref="AB7948">_xlfn.SWITCH(U7948,"夏",122,"冬",90,"春",153,"秋",153,0)</f>
        <v>122</v>
      </c>
      <c r="AC7948" s="16">
        <f t="shared" si="758"/>
        <v>14.639999999999999</v>
      </c>
      <c r="AD7948" s="5">
        <f>IFERROR(AA7948/D7948,0)</f>
        <v>1.2545739675901724E-3</v>
      </c>
      <c r="AE7948" s="15">
        <f t="shared" si="759"/>
        <v>0.33424657534246577</v>
      </c>
      <c r="AF7948" s="5">
        <f>IFERROR(AD7948*AE7948*48,0)</f>
        <v>2.0128178504679586E-2</v>
      </c>
    </row>
    <row r="7949" spans="1:32" x14ac:dyDescent="0.15">
      <c r="A7949" s="1"/>
      <c r="B7949" s="1" t="s">
        <v>56</v>
      </c>
      <c r="C7949" s="1" t="s">
        <v>59</v>
      </c>
      <c r="D7949" s="1">
        <v>95.65</v>
      </c>
      <c r="E7949" s="6">
        <v>3.6</v>
      </c>
      <c r="F7949" s="18">
        <v>0.77083333333333304</v>
      </c>
      <c r="G7949" s="1">
        <v>33.200000000000003</v>
      </c>
      <c r="H7949" s="1">
        <v>55</v>
      </c>
      <c r="I7949" s="1">
        <v>33.4</v>
      </c>
      <c r="J7949" s="1">
        <v>0.1</v>
      </c>
      <c r="K7949" s="1">
        <v>489</v>
      </c>
      <c r="L7949" s="1">
        <v>50</v>
      </c>
      <c r="M7949" s="6">
        <f t="shared" si="755"/>
        <v>33.458186690916818</v>
      </c>
      <c r="N7949" s="1">
        <v>0</v>
      </c>
      <c r="O7949" s="1">
        <v>0</v>
      </c>
      <c r="P7949" s="12">
        <f t="shared" si="760"/>
        <v>0</v>
      </c>
      <c r="Q7949" s="1">
        <v>0</v>
      </c>
      <c r="R7949" s="1">
        <v>0</v>
      </c>
      <c r="S7949" s="1">
        <v>0.05</v>
      </c>
      <c r="T7949" s="1">
        <v>0</v>
      </c>
      <c r="U7949" s="4" t="s">
        <v>60</v>
      </c>
      <c r="V7949">
        <v>0.48</v>
      </c>
      <c r="W7949">
        <v>0.4</v>
      </c>
      <c r="X7949">
        <v>0.76</v>
      </c>
      <c r="Y7949">
        <v>2.4300000000000002</v>
      </c>
      <c r="Z7949">
        <v>0.28000000000000003</v>
      </c>
      <c r="AA7949" s="5">
        <f t="shared" si="757"/>
        <v>0.05</v>
      </c>
      <c r="AB7949" s="15" cm="1">
        <f t="array" ref="AB7949">_xlfn.SWITCH(U7949,"夏",122,"冬",90,"春",153,"秋",153,0)</f>
        <v>122</v>
      </c>
      <c r="AC7949" s="16">
        <f t="shared" si="758"/>
        <v>6.1000000000000005</v>
      </c>
      <c r="AD7949" s="5">
        <f>IFERROR(AA7949/D7949,0)</f>
        <v>5.2273915316257186E-4</v>
      </c>
      <c r="AE7949" s="15">
        <f t="shared" si="759"/>
        <v>0.33424657534246577</v>
      </c>
      <c r="AF7949" s="5">
        <f>IFERROR(AD7949*AE7949*48,0)</f>
        <v>8.3867410436164955E-3</v>
      </c>
    </row>
    <row r="7950" spans="1:32" x14ac:dyDescent="0.15">
      <c r="A7950" s="1"/>
      <c r="B7950" s="1" t="s">
        <v>56</v>
      </c>
      <c r="C7950" s="1" t="s">
        <v>59</v>
      </c>
      <c r="D7950" s="1">
        <v>95.65</v>
      </c>
      <c r="E7950" s="6">
        <v>3.6</v>
      </c>
      <c r="F7950" s="18">
        <v>0.79166666666666696</v>
      </c>
      <c r="G7950" s="1">
        <v>33.6</v>
      </c>
      <c r="H7950" s="1">
        <v>54</v>
      </c>
      <c r="I7950" s="1">
        <v>33.799999999999997</v>
      </c>
      <c r="J7950" s="1">
        <v>0.1</v>
      </c>
      <c r="K7950" s="1">
        <v>493</v>
      </c>
      <c r="L7950" s="1">
        <v>50</v>
      </c>
      <c r="M7950" s="6">
        <f t="shared" ref="M7950:M8013" si="761">IFERROR(POWER((I7950+273.15)^4+133500000*POWER(J7950,0.6)*(I7950-G7950),0.25)-273.15,I7950)</f>
        <v>33.857959596163994</v>
      </c>
      <c r="N7950" s="1">
        <v>0</v>
      </c>
      <c r="O7950" s="1">
        <v>0</v>
      </c>
      <c r="P7950" s="12">
        <f t="shared" si="760"/>
        <v>0</v>
      </c>
      <c r="Q7950" s="1">
        <v>0</v>
      </c>
      <c r="R7950" s="1">
        <v>0</v>
      </c>
      <c r="S7950" s="1">
        <v>0</v>
      </c>
      <c r="T7950" s="1">
        <v>0</v>
      </c>
      <c r="U7950" s="4" t="s">
        <v>60</v>
      </c>
      <c r="V7950">
        <v>0.48</v>
      </c>
      <c r="W7950">
        <v>0.4</v>
      </c>
      <c r="X7950">
        <v>0.76</v>
      </c>
      <c r="Y7950">
        <v>2.4300000000000002</v>
      </c>
      <c r="Z7950">
        <v>0.28000000000000003</v>
      </c>
      <c r="AA7950" s="5">
        <f t="shared" si="757"/>
        <v>0</v>
      </c>
      <c r="AB7950" s="15" cm="1">
        <f t="array" ref="AB7950">_xlfn.SWITCH(U7950,"夏",122,"冬",90,"春",153,"秋",153,0)</f>
        <v>122</v>
      </c>
      <c r="AC7950" s="16">
        <f t="shared" si="758"/>
        <v>0</v>
      </c>
      <c r="AD7950" s="5">
        <f>IFERROR(AA7950/D7950,0)</f>
        <v>0</v>
      </c>
      <c r="AE7950" s="15">
        <f t="shared" si="759"/>
        <v>0.33424657534246577</v>
      </c>
      <c r="AF7950" s="5">
        <f>IFERROR(AD7950*AE7950*48,0)</f>
        <v>0</v>
      </c>
    </row>
    <row r="7951" spans="1:32" x14ac:dyDescent="0.15">
      <c r="A7951" s="1"/>
      <c r="B7951" s="1" t="s">
        <v>56</v>
      </c>
      <c r="C7951" s="1" t="s">
        <v>59</v>
      </c>
      <c r="D7951" s="1">
        <v>95.65</v>
      </c>
      <c r="E7951" s="6">
        <v>3.6</v>
      </c>
      <c r="F7951" s="18">
        <v>0.8125</v>
      </c>
      <c r="G7951" s="1">
        <v>33.200000000000003</v>
      </c>
      <c r="H7951" s="1">
        <v>55</v>
      </c>
      <c r="I7951" s="1">
        <v>33.4</v>
      </c>
      <c r="J7951" s="1">
        <v>0.1</v>
      </c>
      <c r="K7951" s="1">
        <v>497</v>
      </c>
      <c r="L7951" s="1">
        <v>50</v>
      </c>
      <c r="M7951" s="6">
        <f t="shared" si="761"/>
        <v>33.458186690916818</v>
      </c>
      <c r="N7951" s="1">
        <v>0</v>
      </c>
      <c r="O7951" s="1">
        <v>0</v>
      </c>
      <c r="P7951" s="12">
        <f t="shared" si="760"/>
        <v>0</v>
      </c>
      <c r="Q7951" s="1">
        <v>0</v>
      </c>
      <c r="R7951" s="1">
        <v>0</v>
      </c>
      <c r="S7951" s="1">
        <v>0</v>
      </c>
      <c r="T7951" s="1">
        <v>0</v>
      </c>
      <c r="U7951" s="4" t="s">
        <v>60</v>
      </c>
      <c r="V7951">
        <v>0.48</v>
      </c>
      <c r="W7951">
        <v>0.4</v>
      </c>
      <c r="X7951">
        <v>0.76</v>
      </c>
      <c r="Y7951">
        <v>2.4300000000000002</v>
      </c>
      <c r="Z7951">
        <v>0.28000000000000003</v>
      </c>
      <c r="AA7951" s="5">
        <f t="shared" si="757"/>
        <v>0</v>
      </c>
      <c r="AB7951" s="15" cm="1">
        <f t="array" ref="AB7951">_xlfn.SWITCH(U7951,"夏",122,"冬",90,"春",153,"秋",153,0)</f>
        <v>122</v>
      </c>
      <c r="AC7951" s="16">
        <f t="shared" si="758"/>
        <v>0</v>
      </c>
      <c r="AD7951" s="5">
        <f>IFERROR(AA7951/D7951,0)</f>
        <v>0</v>
      </c>
      <c r="AE7951" s="15">
        <f t="shared" si="759"/>
        <v>0.33424657534246577</v>
      </c>
      <c r="AF7951" s="5">
        <f>IFERROR(AD7951*AE7951*48,0)</f>
        <v>0</v>
      </c>
    </row>
    <row r="7952" spans="1:32" x14ac:dyDescent="0.15">
      <c r="A7952" s="1"/>
      <c r="B7952" s="1" t="s">
        <v>56</v>
      </c>
      <c r="C7952" s="1" t="s">
        <v>59</v>
      </c>
      <c r="D7952" s="1">
        <v>95.65</v>
      </c>
      <c r="E7952" s="6">
        <v>3.6</v>
      </c>
      <c r="F7952" s="18">
        <v>0.83333333333333304</v>
      </c>
      <c r="G7952" s="1">
        <v>32.799999999999997</v>
      </c>
      <c r="H7952" s="1">
        <v>56</v>
      </c>
      <c r="I7952" s="1">
        <v>33</v>
      </c>
      <c r="J7952" s="1">
        <v>0.1</v>
      </c>
      <c r="K7952" s="1">
        <v>501</v>
      </c>
      <c r="L7952" s="1">
        <v>50</v>
      </c>
      <c r="M7952" s="6">
        <f t="shared" si="761"/>
        <v>33.05841497327134</v>
      </c>
      <c r="N7952" s="1">
        <v>0</v>
      </c>
      <c r="O7952" s="1">
        <v>0</v>
      </c>
      <c r="P7952" s="12">
        <f t="shared" si="760"/>
        <v>0</v>
      </c>
      <c r="Q7952" s="1">
        <v>0</v>
      </c>
      <c r="R7952" s="1">
        <v>0</v>
      </c>
      <c r="S7952" s="1">
        <v>0</v>
      </c>
      <c r="T7952" s="1">
        <v>0</v>
      </c>
      <c r="U7952" s="4" t="s">
        <v>60</v>
      </c>
      <c r="V7952">
        <v>0.48</v>
      </c>
      <c r="W7952">
        <v>0.4</v>
      </c>
      <c r="X7952">
        <v>0.76</v>
      </c>
      <c r="Y7952">
        <v>2.4300000000000002</v>
      </c>
      <c r="Z7952">
        <v>0.28000000000000003</v>
      </c>
      <c r="AA7952" s="5">
        <f t="shared" si="757"/>
        <v>0</v>
      </c>
      <c r="AB7952" s="15" cm="1">
        <f t="array" ref="AB7952">_xlfn.SWITCH(U7952,"夏",122,"冬",90,"春",153,"秋",153,0)</f>
        <v>122</v>
      </c>
      <c r="AC7952" s="16">
        <f t="shared" si="758"/>
        <v>0</v>
      </c>
      <c r="AD7952" s="5">
        <f>IFERROR(AA7952/D7952,0)</f>
        <v>0</v>
      </c>
      <c r="AE7952" s="15">
        <f t="shared" si="759"/>
        <v>0.33424657534246577</v>
      </c>
      <c r="AF7952" s="5">
        <f>IFERROR(AD7952*AE7952*48,0)</f>
        <v>0</v>
      </c>
    </row>
    <row r="7953" spans="1:32" x14ac:dyDescent="0.15">
      <c r="A7953" s="1"/>
      <c r="B7953" s="1" t="s">
        <v>56</v>
      </c>
      <c r="C7953" s="1" t="s">
        <v>59</v>
      </c>
      <c r="D7953" s="1">
        <v>95.65</v>
      </c>
      <c r="E7953" s="6">
        <v>3.6</v>
      </c>
      <c r="F7953" s="18">
        <v>0.85416666666666696</v>
      </c>
      <c r="G7953" s="1">
        <v>32.4</v>
      </c>
      <c r="H7953" s="1">
        <v>57</v>
      </c>
      <c r="I7953" s="1">
        <v>32.6</v>
      </c>
      <c r="J7953" s="1">
        <v>0.1</v>
      </c>
      <c r="K7953" s="1">
        <v>505</v>
      </c>
      <c r="L7953" s="1">
        <v>50</v>
      </c>
      <c r="M7953" s="6">
        <f t="shared" si="761"/>
        <v>32.658644450997826</v>
      </c>
      <c r="N7953" s="1">
        <v>0</v>
      </c>
      <c r="O7953" s="1">
        <v>0</v>
      </c>
      <c r="P7953" s="12">
        <f t="shared" si="760"/>
        <v>0</v>
      </c>
      <c r="Q7953" s="1">
        <v>0</v>
      </c>
      <c r="R7953" s="1">
        <v>0</v>
      </c>
      <c r="S7953" s="1">
        <v>0</v>
      </c>
      <c r="T7953" s="1">
        <v>0</v>
      </c>
      <c r="U7953" s="4" t="s">
        <v>60</v>
      </c>
      <c r="V7953">
        <v>0.48</v>
      </c>
      <c r="W7953">
        <v>0.4</v>
      </c>
      <c r="X7953">
        <v>0.76</v>
      </c>
      <c r="Y7953">
        <v>2.4300000000000002</v>
      </c>
      <c r="Z7953">
        <v>0.28000000000000003</v>
      </c>
      <c r="AA7953" s="5">
        <f t="shared" si="757"/>
        <v>0</v>
      </c>
      <c r="AB7953" s="15" cm="1">
        <f t="array" ref="AB7953">_xlfn.SWITCH(U7953,"夏",122,"冬",90,"春",153,"秋",153,0)</f>
        <v>122</v>
      </c>
      <c r="AC7953" s="16">
        <f t="shared" si="758"/>
        <v>0</v>
      </c>
      <c r="AD7953" s="5">
        <f>IFERROR(AA7953/D7953,0)</f>
        <v>0</v>
      </c>
      <c r="AE7953" s="15">
        <f t="shared" si="759"/>
        <v>0.33424657534246577</v>
      </c>
      <c r="AF7953" s="5">
        <f>IFERROR(AD7953*AE7953*48,0)</f>
        <v>0</v>
      </c>
    </row>
    <row r="7954" spans="1:32" x14ac:dyDescent="0.15">
      <c r="A7954" s="1"/>
      <c r="B7954" s="1" t="s">
        <v>56</v>
      </c>
      <c r="C7954" s="1" t="s">
        <v>59</v>
      </c>
      <c r="D7954" s="1">
        <v>95.65</v>
      </c>
      <c r="E7954" s="6">
        <v>3.6</v>
      </c>
      <c r="F7954" s="18">
        <v>0.875</v>
      </c>
      <c r="G7954" s="1">
        <v>32</v>
      </c>
      <c r="H7954" s="1">
        <v>58</v>
      </c>
      <c r="I7954" s="1">
        <v>32.200000000000003</v>
      </c>
      <c r="J7954" s="1">
        <v>0.1</v>
      </c>
      <c r="K7954" s="1">
        <v>509</v>
      </c>
      <c r="L7954" s="1">
        <v>50</v>
      </c>
      <c r="M7954" s="6">
        <f t="shared" si="761"/>
        <v>32.258875131927311</v>
      </c>
      <c r="N7954" s="1">
        <v>0</v>
      </c>
      <c r="O7954" s="1">
        <v>0</v>
      </c>
      <c r="P7954" s="12">
        <f t="shared" si="760"/>
        <v>0</v>
      </c>
      <c r="Q7954" s="1">
        <v>0</v>
      </c>
      <c r="R7954" s="1">
        <v>0</v>
      </c>
      <c r="S7954" s="1">
        <v>0</v>
      </c>
      <c r="T7954" s="1">
        <v>0</v>
      </c>
      <c r="U7954" s="4" t="s">
        <v>60</v>
      </c>
      <c r="V7954">
        <v>0.48</v>
      </c>
      <c r="W7954">
        <v>0.4</v>
      </c>
      <c r="X7954">
        <v>0.76</v>
      </c>
      <c r="Y7954">
        <v>2.4300000000000002</v>
      </c>
      <c r="Z7954">
        <v>0.28000000000000003</v>
      </c>
      <c r="AA7954" s="5">
        <f t="shared" si="757"/>
        <v>0</v>
      </c>
      <c r="AB7954" s="15" cm="1">
        <f t="array" ref="AB7954">_xlfn.SWITCH(U7954,"夏",122,"冬",90,"春",153,"秋",153,0)</f>
        <v>122</v>
      </c>
      <c r="AC7954" s="16">
        <f t="shared" si="758"/>
        <v>0</v>
      </c>
      <c r="AD7954" s="5">
        <f>IFERROR(AA7954/D7954,0)</f>
        <v>0</v>
      </c>
      <c r="AE7954" s="15">
        <f t="shared" si="759"/>
        <v>0.33424657534246577</v>
      </c>
      <c r="AF7954" s="5">
        <f>IFERROR(AD7954*AE7954*48,0)</f>
        <v>0</v>
      </c>
    </row>
    <row r="7955" spans="1:32" x14ac:dyDescent="0.15">
      <c r="A7955" s="1"/>
      <c r="B7955" s="1" t="s">
        <v>56</v>
      </c>
      <c r="C7955" s="1" t="s">
        <v>59</v>
      </c>
      <c r="D7955" s="1">
        <v>95.65</v>
      </c>
      <c r="E7955" s="6">
        <v>3.6</v>
      </c>
      <c r="F7955" s="18">
        <v>0.89583333333333304</v>
      </c>
      <c r="G7955" s="1">
        <v>31.6</v>
      </c>
      <c r="H7955" s="1">
        <v>59</v>
      </c>
      <c r="I7955" s="1">
        <v>31.8</v>
      </c>
      <c r="J7955" s="1">
        <v>0.1</v>
      </c>
      <c r="K7955" s="1">
        <v>513</v>
      </c>
      <c r="L7955" s="1">
        <v>50</v>
      </c>
      <c r="M7955" s="6">
        <f t="shared" si="761"/>
        <v>31.859107023952845</v>
      </c>
      <c r="N7955" s="1">
        <v>0</v>
      </c>
      <c r="O7955" s="1">
        <v>0</v>
      </c>
      <c r="P7955" s="12">
        <f t="shared" si="760"/>
        <v>0</v>
      </c>
      <c r="Q7955" s="1">
        <v>0</v>
      </c>
      <c r="R7955" s="1">
        <v>0</v>
      </c>
      <c r="S7955" s="1">
        <v>0</v>
      </c>
      <c r="T7955" s="1">
        <v>0</v>
      </c>
      <c r="U7955" s="4" t="s">
        <v>60</v>
      </c>
      <c r="V7955">
        <v>0.48</v>
      </c>
      <c r="W7955">
        <v>0.4</v>
      </c>
      <c r="X7955">
        <v>0.76</v>
      </c>
      <c r="Y7955">
        <v>2.4300000000000002</v>
      </c>
      <c r="Z7955">
        <v>0.28000000000000003</v>
      </c>
      <c r="AA7955" s="5">
        <f t="shared" si="757"/>
        <v>0</v>
      </c>
      <c r="AB7955" s="15" cm="1">
        <f t="array" ref="AB7955">_xlfn.SWITCH(U7955,"夏",122,"冬",90,"春",153,"秋",153,0)</f>
        <v>122</v>
      </c>
      <c r="AC7955" s="16">
        <f t="shared" si="758"/>
        <v>0</v>
      </c>
      <c r="AD7955" s="5">
        <f>IFERROR(AA7955/D7955,0)</f>
        <v>0</v>
      </c>
      <c r="AE7955" s="15">
        <f t="shared" si="759"/>
        <v>0.33424657534246577</v>
      </c>
      <c r="AF7955" s="5">
        <f>IFERROR(AD7955*AE7955*48,0)</f>
        <v>0</v>
      </c>
    </row>
    <row r="7956" spans="1:32" x14ac:dyDescent="0.15">
      <c r="A7956" s="1"/>
      <c r="B7956" s="1" t="s">
        <v>56</v>
      </c>
      <c r="C7956" s="1" t="s">
        <v>59</v>
      </c>
      <c r="D7956" s="1">
        <v>95.65</v>
      </c>
      <c r="E7956" s="6">
        <v>3.6</v>
      </c>
      <c r="F7956" s="18">
        <v>0.91666666666666696</v>
      </c>
      <c r="G7956" s="1">
        <v>31.2</v>
      </c>
      <c r="H7956" s="1">
        <v>60</v>
      </c>
      <c r="I7956" s="1">
        <v>31.4</v>
      </c>
      <c r="J7956" s="1">
        <v>0.1</v>
      </c>
      <c r="K7956" s="1">
        <v>517</v>
      </c>
      <c r="L7956" s="1">
        <v>50</v>
      </c>
      <c r="M7956" s="6">
        <f t="shared" si="761"/>
        <v>31.45934013502989</v>
      </c>
      <c r="N7956" s="1">
        <v>0</v>
      </c>
      <c r="O7956" s="1">
        <v>0</v>
      </c>
      <c r="P7956" s="12">
        <f t="shared" si="760"/>
        <v>0</v>
      </c>
      <c r="Q7956" s="1">
        <v>0</v>
      </c>
      <c r="R7956" s="1">
        <v>0</v>
      </c>
      <c r="S7956" s="1">
        <v>0</v>
      </c>
      <c r="T7956" s="1">
        <v>0</v>
      </c>
      <c r="U7956" s="4" t="s">
        <v>60</v>
      </c>
      <c r="V7956">
        <v>0.48</v>
      </c>
      <c r="W7956">
        <v>0.4</v>
      </c>
      <c r="X7956">
        <v>0.76</v>
      </c>
      <c r="Y7956">
        <v>2.4300000000000002</v>
      </c>
      <c r="Z7956">
        <v>0.28000000000000003</v>
      </c>
      <c r="AA7956" s="5">
        <f t="shared" si="757"/>
        <v>0</v>
      </c>
      <c r="AB7956" s="15" cm="1">
        <f t="array" ref="AB7956">_xlfn.SWITCH(U7956,"夏",122,"冬",90,"春",153,"秋",153,0)</f>
        <v>122</v>
      </c>
      <c r="AC7956" s="16">
        <f t="shared" si="758"/>
        <v>0</v>
      </c>
      <c r="AD7956" s="5">
        <f>IFERROR(AA7956/D7956,0)</f>
        <v>0</v>
      </c>
      <c r="AE7956" s="15">
        <f t="shared" si="759"/>
        <v>0.33424657534246577</v>
      </c>
      <c r="AF7956" s="5">
        <f>IFERROR(AD7956*AE7956*48,0)</f>
        <v>0</v>
      </c>
    </row>
    <row r="7957" spans="1:32" x14ac:dyDescent="0.15">
      <c r="A7957" s="1"/>
      <c r="B7957" s="1" t="s">
        <v>51</v>
      </c>
      <c r="C7957" s="1" t="s">
        <v>59</v>
      </c>
      <c r="D7957" s="1">
        <v>95.65</v>
      </c>
      <c r="E7957" s="6">
        <v>3.6</v>
      </c>
      <c r="F7957" s="18">
        <v>0.33333333333333298</v>
      </c>
      <c r="G7957" s="1">
        <v>23.5</v>
      </c>
      <c r="H7957" s="1">
        <v>80</v>
      </c>
      <c r="I7957" s="1">
        <v>23.5</v>
      </c>
      <c r="J7957" s="1">
        <v>0.3</v>
      </c>
      <c r="K7957" s="1">
        <v>405</v>
      </c>
      <c r="L7957" s="1">
        <v>500</v>
      </c>
      <c r="M7957" s="6">
        <f t="shared" si="761"/>
        <v>23.499999999999886</v>
      </c>
      <c r="N7957" s="1">
        <v>0</v>
      </c>
      <c r="O7957" s="1">
        <v>0</v>
      </c>
      <c r="P7957" s="12">
        <f t="shared" si="760"/>
        <v>0</v>
      </c>
      <c r="Q7957" s="1">
        <v>0</v>
      </c>
      <c r="R7957" s="1">
        <v>2.15</v>
      </c>
      <c r="S7957" s="1">
        <v>0</v>
      </c>
      <c r="T7957" s="1">
        <v>0</v>
      </c>
      <c r="U7957" s="4" t="s">
        <v>60</v>
      </c>
      <c r="V7957">
        <v>0.48</v>
      </c>
      <c r="W7957">
        <v>0.4</v>
      </c>
      <c r="X7957">
        <v>0.76</v>
      </c>
      <c r="Y7957">
        <v>2.4300000000000002</v>
      </c>
      <c r="Z7957">
        <v>0.28000000000000003</v>
      </c>
      <c r="AA7957" s="5">
        <f t="shared" si="757"/>
        <v>2.15</v>
      </c>
      <c r="AB7957" s="15" cm="1">
        <f t="array" ref="AB7957">_xlfn.SWITCH(U7957,"夏",122,"冬",90,"春",153,"秋",153,0)</f>
        <v>122</v>
      </c>
      <c r="AC7957" s="16">
        <f t="shared" si="758"/>
        <v>262.3</v>
      </c>
      <c r="AD7957" s="5">
        <f>IFERROR(AA7957/D7957,0)</f>
        <v>2.2477783585990587E-2</v>
      </c>
      <c r="AE7957" s="15">
        <f t="shared" si="759"/>
        <v>0.33424657534246577</v>
      </c>
      <c r="AF7957" s="5">
        <f>IFERROR(AD7957*AE7957*48,0)</f>
        <v>0.3606298648755093</v>
      </c>
    </row>
    <row r="7958" spans="1:32" x14ac:dyDescent="0.15">
      <c r="A7958" s="1"/>
      <c r="B7958" s="1" t="s">
        <v>51</v>
      </c>
      <c r="C7958" s="1" t="s">
        <v>59</v>
      </c>
      <c r="D7958" s="1">
        <v>95.65</v>
      </c>
      <c r="E7958" s="6">
        <v>3.6</v>
      </c>
      <c r="F7958" s="18">
        <v>0.35416666666666702</v>
      </c>
      <c r="G7958" s="1">
        <v>23.7</v>
      </c>
      <c r="H7958" s="1">
        <v>78</v>
      </c>
      <c r="I7958" s="1">
        <v>23.7</v>
      </c>
      <c r="J7958" s="1">
        <v>0.3</v>
      </c>
      <c r="K7958" s="1">
        <v>405</v>
      </c>
      <c r="L7958" s="1">
        <v>550</v>
      </c>
      <c r="M7958" s="6">
        <f t="shared" si="761"/>
        <v>23.699999999999932</v>
      </c>
      <c r="N7958" s="1">
        <v>0</v>
      </c>
      <c r="O7958" s="1">
        <v>0</v>
      </c>
      <c r="P7958" s="12">
        <f t="shared" si="760"/>
        <v>0</v>
      </c>
      <c r="Q7958" s="1">
        <v>0</v>
      </c>
      <c r="R7958" s="1">
        <v>2.09</v>
      </c>
      <c r="S7958" s="1">
        <v>0</v>
      </c>
      <c r="T7958" s="1">
        <v>0</v>
      </c>
      <c r="U7958" s="4" t="s">
        <v>60</v>
      </c>
      <c r="V7958">
        <v>0.48</v>
      </c>
      <c r="W7958">
        <v>0.4</v>
      </c>
      <c r="X7958">
        <v>0.76</v>
      </c>
      <c r="Y7958">
        <v>2.4300000000000002</v>
      </c>
      <c r="Z7958">
        <v>0.28000000000000003</v>
      </c>
      <c r="AA7958" s="5">
        <f t="shared" si="757"/>
        <v>2.09</v>
      </c>
      <c r="AB7958" s="15" cm="1">
        <f t="array" ref="AB7958">_xlfn.SWITCH(U7958,"夏",122,"冬",90,"春",153,"秋",153,0)</f>
        <v>122</v>
      </c>
      <c r="AC7958" s="16">
        <f t="shared" si="758"/>
        <v>254.98</v>
      </c>
      <c r="AD7958" s="5">
        <f>IFERROR(AA7958/D7958,0)</f>
        <v>2.1850496602195502E-2</v>
      </c>
      <c r="AE7958" s="15">
        <f t="shared" si="759"/>
        <v>0.33424657534246577</v>
      </c>
      <c r="AF7958" s="5">
        <f>IFERROR(AD7958*AE7958*48,0)</f>
        <v>0.35056577562316948</v>
      </c>
    </row>
    <row r="7959" spans="1:32" x14ac:dyDescent="0.15">
      <c r="A7959" s="1"/>
      <c r="B7959" s="1" t="s">
        <v>51</v>
      </c>
      <c r="C7959" s="1" t="s">
        <v>59</v>
      </c>
      <c r="D7959" s="1">
        <v>95.65</v>
      </c>
      <c r="E7959" s="6">
        <v>3.6</v>
      </c>
      <c r="F7959" s="18">
        <v>0.375</v>
      </c>
      <c r="G7959" s="1">
        <v>23.8</v>
      </c>
      <c r="H7959" s="1">
        <v>75</v>
      </c>
      <c r="I7959" s="1">
        <v>23.8</v>
      </c>
      <c r="J7959" s="1">
        <v>0.3</v>
      </c>
      <c r="K7959" s="1">
        <v>405</v>
      </c>
      <c r="L7959" s="1">
        <v>600</v>
      </c>
      <c r="M7959" s="6">
        <f t="shared" si="761"/>
        <v>23.799999999999955</v>
      </c>
      <c r="N7959" s="19">
        <v>0.5</v>
      </c>
      <c r="O7959" s="11" cm="1">
        <f t="array" ref="O7959">ROUND(_xlfn.SWITCH(C7959,"建筑专教",IF(S7959&gt;0.1,1.38,1.28),"阶梯教室",IF(S7959&gt;0.1,1.15,1.05),"公共教室",IF(S7959&gt;0.1,1.22,1.12),IF(S7959&gt;0.1,1.2,1.1))+(MOD(ROW()*11,31)/31-0.5)*0.06,2)</f>
        <v>1.1000000000000001</v>
      </c>
      <c r="P7959" s="12">
        <f t="shared" si="760"/>
        <v>0</v>
      </c>
      <c r="Q7959" s="13">
        <f>(0.303*EXP(-0.036*(O7959*58.15))+0.028)*((O7959*58.15)-0.00305*(5733-6.99*(O7959*58.15)-(EXP(16.6536-4030.183/(G7959+235))*(H7959/100)))-0.42*((O7959*58.15)-58.15)-0.000017*(O7959*58.15)*(5867-(EXP(16.6536-4030.183/(G7959+235))*(H7959/100)))-0.0014*(O7959*58.15)*(34-G7959)-0.0000000396*IF(N7959*0.155&gt;0.078,1.05+0.645*N7959*0.155,1)*(POWER((35.7-0.028*(O7959*58.15)-N7959*0.155*(0.0000000396*IF(N7959*0.155&gt;0.078,1.05+0.645*N7959*0.155,1)*(POWER((35.7-0.028*(O7959*58.15)-N7959*0.155*0.1)+273,4)-POWER(M7959+273,4))+IF(N7959*0.155&gt;0.078,1.05+0.645*N7959*0.155,1)*IF(J7959&lt;0.2,2.38*ABS(35.7-0.028*(O7959*58.15)-G7959)^0.25,12.1*SQRT(J7959))*(35.7-0.028*(O7959*58.15)-G7959))+273),4)-POWER(M7959+273,4))-IF(N7959*0.155&gt;0.078,1.05+0.645*N7959*0.155,1)*IF(J7959&lt;0.2,2.38*ABS(35.7-0.028*(O7959*58.15)-N7959*0.155*0.1-G7959)^0.25,12.1*SQRT(J7959))*(35.7-0.028*(O7959*58.15)-N7959*0.155*0.1-G7959))</f>
        <v>-2.0467809672329071</v>
      </c>
      <c r="R7959" s="1">
        <v>2.06</v>
      </c>
      <c r="S7959" s="1">
        <v>0</v>
      </c>
      <c r="T7959" s="1">
        <v>0.13</v>
      </c>
      <c r="U7959" s="4" t="s">
        <v>60</v>
      </c>
      <c r="V7959">
        <v>0.48</v>
      </c>
      <c r="W7959">
        <v>0.4</v>
      </c>
      <c r="X7959">
        <v>0.76</v>
      </c>
      <c r="Y7959">
        <v>2.4300000000000002</v>
      </c>
      <c r="Z7959">
        <v>0.28000000000000003</v>
      </c>
      <c r="AA7959" s="5">
        <f t="shared" si="757"/>
        <v>2.19</v>
      </c>
      <c r="AB7959" s="15" cm="1">
        <f t="array" ref="AB7959">_xlfn.SWITCH(U7959,"夏",122,"冬",90,"春",153,"秋",153,0)</f>
        <v>122</v>
      </c>
      <c r="AC7959" s="16">
        <f t="shared" si="758"/>
        <v>267.18</v>
      </c>
      <c r="AD7959" s="5">
        <f>IFERROR(AA7959/D7959,0)</f>
        <v>2.2895974908520647E-2</v>
      </c>
      <c r="AE7959" s="15">
        <f t="shared" si="759"/>
        <v>0.33424657534246577</v>
      </c>
      <c r="AF7959" s="5">
        <f>IFERROR(AD7959*AE7959*48,0)</f>
        <v>0.36733925771040249</v>
      </c>
    </row>
    <row r="7960" spans="1:32" x14ac:dyDescent="0.15">
      <c r="A7960" s="1"/>
      <c r="B7960" s="1" t="s">
        <v>51</v>
      </c>
      <c r="C7960" s="1" t="s">
        <v>59</v>
      </c>
      <c r="D7960" s="1">
        <v>95.65</v>
      </c>
      <c r="E7960" s="6">
        <v>3.6</v>
      </c>
      <c r="F7960" s="18">
        <v>0.39583333333333298</v>
      </c>
      <c r="G7960" s="1">
        <v>24</v>
      </c>
      <c r="H7960" s="1">
        <v>73</v>
      </c>
      <c r="I7960" s="1">
        <v>24</v>
      </c>
      <c r="J7960" s="1">
        <v>0.3</v>
      </c>
      <c r="K7960" s="1">
        <v>479</v>
      </c>
      <c r="L7960" s="1">
        <v>700</v>
      </c>
      <c r="M7960" s="6">
        <f t="shared" si="761"/>
        <v>24.000000000000114</v>
      </c>
      <c r="N7960" s="19">
        <v>0.5</v>
      </c>
      <c r="O7960" s="11" cm="1">
        <f t="array" ref="O7960">ROUND(_xlfn.SWITCH(C7960,"建筑专教",IF(S7960&gt;0.1,1.38,1.28),"阶梯教室",IF(S7960&gt;0.1,1.15,1.05),"公共教室",IF(S7960&gt;0.1,1.22,1.12),IF(S7960&gt;0.1,1.2,1.1))+(MOD(ROW()*11,31)/31-0.5)*0.06,2)</f>
        <v>1.1200000000000001</v>
      </c>
      <c r="P7960" s="12">
        <f t="shared" si="760"/>
        <v>7.0000000000000007E-2</v>
      </c>
      <c r="Q7960" s="13">
        <f>(0.303*EXP(-0.036*(O7960*58.15))+0.028)*((O7960*58.15)-0.00305*(5733-6.99*(O7960*58.15)-(EXP(16.6536-4030.183/(G7960+235))*(H7960/100)))-0.42*((O7960*58.15)-58.15)-0.000017*(O7960*58.15)*(5867-(EXP(16.6536-4030.183/(G7960+235))*(H7960/100)))-0.0014*(O7960*58.15)*(34-G7960)-0.0000000396*IF(N7960*0.155&gt;0.078,1.05+0.645*N7960*0.155,1)*(POWER((35.7-0.028*(O7960*58.15)-N7960*0.155*(0.0000000396*IF(N7960*0.155&gt;0.078,1.05+0.645*N7960*0.155,1)*(POWER((35.7-0.028*(O7960*58.15)-N7960*0.155*0.1)+273,4)-POWER(M7960+273,4))+IF(N7960*0.155&gt;0.078,1.05+0.645*N7960*0.155,1)*IF(J7960&lt;0.2,2.38*ABS(35.7-0.028*(O7960*58.15)-G7960)^0.25,12.1*SQRT(J7960))*(35.7-0.028*(O7960*58.15)-G7960))+273),4)-POWER(M7960+273,4))-IF(N7960*0.155&gt;0.078,1.05+0.645*N7960*0.155,1)*IF(J7960&lt;0.2,2.38*ABS(35.7-0.028*(O7960*58.15)-N7960*0.155*0.1-G7960)^0.25,12.1*SQRT(J7960))*(35.7-0.028*(O7960*58.15)-N7960*0.155*0.1-G7960))</f>
        <v>-1.8736192061094501</v>
      </c>
      <c r="R7960" s="1">
        <v>2</v>
      </c>
      <c r="S7960" s="1">
        <v>0</v>
      </c>
      <c r="T7960" s="1">
        <v>0.15</v>
      </c>
      <c r="U7960" s="4" t="s">
        <v>60</v>
      </c>
      <c r="V7960">
        <v>0.48</v>
      </c>
      <c r="W7960">
        <v>0.4</v>
      </c>
      <c r="X7960">
        <v>0.76</v>
      </c>
      <c r="Y7960">
        <v>2.4300000000000002</v>
      </c>
      <c r="Z7960">
        <v>0.28000000000000003</v>
      </c>
      <c r="AA7960" s="5">
        <f t="shared" si="757"/>
        <v>2.15</v>
      </c>
      <c r="AB7960" s="15" cm="1">
        <f t="array" ref="AB7960">_xlfn.SWITCH(U7960,"夏",122,"冬",90,"春",153,"秋",153,0)</f>
        <v>122</v>
      </c>
      <c r="AC7960" s="16">
        <f t="shared" si="758"/>
        <v>262.3</v>
      </c>
      <c r="AD7960" s="5">
        <f>IFERROR(AA7960/D7960,0)</f>
        <v>2.2477783585990587E-2</v>
      </c>
      <c r="AE7960" s="15">
        <f t="shared" si="759"/>
        <v>0.33424657534246577</v>
      </c>
      <c r="AF7960" s="5">
        <f>IFERROR(AD7960*AE7960*48,0)</f>
        <v>0.3606298648755093</v>
      </c>
    </row>
    <row r="7961" spans="1:32" x14ac:dyDescent="0.15">
      <c r="A7961" s="1"/>
      <c r="B7961" s="1" t="s">
        <v>51</v>
      </c>
      <c r="C7961" s="1" t="s">
        <v>59</v>
      </c>
      <c r="D7961" s="1">
        <v>95.65</v>
      </c>
      <c r="E7961" s="6">
        <v>3.6</v>
      </c>
      <c r="F7961" s="18">
        <v>0.41666666666666702</v>
      </c>
      <c r="G7961" s="1">
        <v>24.2</v>
      </c>
      <c r="H7961" s="1">
        <v>70</v>
      </c>
      <c r="I7961" s="1">
        <v>24.2</v>
      </c>
      <c r="J7961" s="1">
        <v>0.3</v>
      </c>
      <c r="K7961" s="1">
        <v>553</v>
      </c>
      <c r="L7961" s="1">
        <v>800</v>
      </c>
      <c r="M7961" s="6">
        <f t="shared" si="761"/>
        <v>24.200000000000045</v>
      </c>
      <c r="N7961" s="19">
        <v>0.5</v>
      </c>
      <c r="O7961" s="11" cm="1">
        <f t="array" ref="O7961">ROUND(_xlfn.SWITCH(C7961,"建筑专教",IF(S7961&gt;0.1,1.38,1.28),"阶梯教室",IF(S7961&gt;0.1,1.15,1.05),"公共教室",IF(S7961&gt;0.1,1.22,1.12),IF(S7961&gt;0.1,1.2,1.1))+(MOD(ROW()*11,31)/31-0.5)*0.06,2)</f>
        <v>1.1399999999999999</v>
      </c>
      <c r="P7961" s="12">
        <f t="shared" si="760"/>
        <v>0.14000000000000001</v>
      </c>
      <c r="Q7961" s="13">
        <f>(0.303*EXP(-0.036*(O7961*58.15))+0.028)*((O7961*58.15)-0.00305*(5733-6.99*(O7961*58.15)-(EXP(16.6536-4030.183/(G7961+235))*(H7961/100)))-0.42*((O7961*58.15)-58.15)-0.000017*(O7961*58.15)*(5867-(EXP(16.6536-4030.183/(G7961+235))*(H7961/100)))-0.0014*(O7961*58.15)*(34-G7961)-0.0000000396*IF(N7961*0.155&gt;0.078,1.05+0.645*N7961*0.155,1)*(POWER((35.7-0.028*(O7961*58.15)-N7961*0.155*(0.0000000396*IF(N7961*0.155&gt;0.078,1.05+0.645*N7961*0.155,1)*(POWER((35.7-0.028*(O7961*58.15)-N7961*0.155*0.1)+273,4)-POWER(M7961+273,4))+IF(N7961*0.155&gt;0.078,1.05+0.645*N7961*0.155,1)*IF(J7961&lt;0.2,2.38*ABS(35.7-0.028*(O7961*58.15)-G7961)^0.25,12.1*SQRT(J7961))*(35.7-0.028*(O7961*58.15)-G7961))+273),4)-POWER(M7961+273,4))-IF(N7961*0.155&gt;0.078,1.05+0.645*N7961*0.155,1)*IF(J7961&lt;0.2,2.38*ABS(35.7-0.028*(O7961*58.15)-N7961*0.155*0.1-G7961)^0.25,12.1*SQRT(J7961))*(35.7-0.028*(O7961*58.15)-N7961*0.155*0.1-G7961))</f>
        <v>-1.7076254503953265</v>
      </c>
      <c r="R7961" s="1">
        <v>1.94</v>
      </c>
      <c r="S7961" s="1">
        <v>0</v>
      </c>
      <c r="T7961" s="1">
        <v>0.17</v>
      </c>
      <c r="U7961" s="4" t="s">
        <v>60</v>
      </c>
      <c r="V7961">
        <v>0.48</v>
      </c>
      <c r="W7961">
        <v>0.4</v>
      </c>
      <c r="X7961">
        <v>0.76</v>
      </c>
      <c r="Y7961">
        <v>2.4300000000000002</v>
      </c>
      <c r="Z7961">
        <v>0.28000000000000003</v>
      </c>
      <c r="AA7961" s="5">
        <f t="shared" si="757"/>
        <v>2.11</v>
      </c>
      <c r="AB7961" s="15" cm="1">
        <f t="array" ref="AB7961">_xlfn.SWITCH(U7961,"夏",122,"冬",90,"春",153,"秋",153,0)</f>
        <v>122</v>
      </c>
      <c r="AC7961" s="16">
        <f t="shared" si="758"/>
        <v>257.41999999999996</v>
      </c>
      <c r="AD7961" s="5">
        <f>IFERROR(AA7961/D7961,0)</f>
        <v>2.2059592263460531E-2</v>
      </c>
      <c r="AE7961" s="15">
        <f t="shared" si="759"/>
        <v>0.33424657534246577</v>
      </c>
      <c r="AF7961" s="5">
        <f>IFERROR(AD7961*AE7961*48,0)</f>
        <v>0.35392047204061611</v>
      </c>
    </row>
    <row r="7962" spans="1:32" x14ac:dyDescent="0.15">
      <c r="A7962" s="1"/>
      <c r="B7962" s="1" t="s">
        <v>51</v>
      </c>
      <c r="C7962" s="1" t="s">
        <v>59</v>
      </c>
      <c r="D7962" s="1">
        <v>95.65</v>
      </c>
      <c r="E7962" s="6">
        <v>3.6</v>
      </c>
      <c r="F7962" s="18">
        <v>0.4375</v>
      </c>
      <c r="G7962" s="1">
        <v>24.4</v>
      </c>
      <c r="H7962" s="1">
        <v>68</v>
      </c>
      <c r="I7962" s="1">
        <v>24.4</v>
      </c>
      <c r="J7962" s="1">
        <v>0.3</v>
      </c>
      <c r="K7962" s="1">
        <v>627</v>
      </c>
      <c r="L7962" s="1">
        <v>900</v>
      </c>
      <c r="M7962" s="6">
        <f t="shared" si="761"/>
        <v>24.399999999999864</v>
      </c>
      <c r="N7962" s="19">
        <v>0.5</v>
      </c>
      <c r="O7962" s="11" cm="1">
        <f t="array" ref="O7962">ROUND(_xlfn.SWITCH(C7962,"建筑专教",IF(S7962&gt;0.1,1.38,1.28),"阶梯教室",IF(S7962&gt;0.1,1.15,1.05),"公共教室",IF(S7962&gt;0.1,1.22,1.12),IF(S7962&gt;0.1,1.2,1.1))+(MOD(ROW()*11,31)/31-0.5)*0.06,2)</f>
        <v>1.1000000000000001</v>
      </c>
      <c r="P7962" s="12">
        <f t="shared" si="760"/>
        <v>0.21</v>
      </c>
      <c r="Q7962" s="13">
        <f>(0.303*EXP(-0.036*(O7962*58.15))+0.028)*((O7962*58.15)-0.00305*(5733-6.99*(O7962*58.15)-(EXP(16.6536-4030.183/(G7962+235))*(H7962/100)))-0.42*((O7962*58.15)-58.15)-0.000017*(O7962*58.15)*(5867-(EXP(16.6536-4030.183/(G7962+235))*(H7962/100)))-0.0014*(O7962*58.15)*(34-G7962)-0.0000000396*IF(N7962*0.155&gt;0.078,1.05+0.645*N7962*0.155,1)*(POWER((35.7-0.028*(O7962*58.15)-N7962*0.155*(0.0000000396*IF(N7962*0.155&gt;0.078,1.05+0.645*N7962*0.155,1)*(POWER((35.7-0.028*(O7962*58.15)-N7962*0.155*0.1)+273,4)-POWER(M7962+273,4))+IF(N7962*0.155&gt;0.078,1.05+0.645*N7962*0.155,1)*IF(J7962&lt;0.2,2.38*ABS(35.7-0.028*(O7962*58.15)-G7962)^0.25,12.1*SQRT(J7962))*(35.7-0.028*(O7962*58.15)-G7962))+273),4)-POWER(M7962+273,4))-IF(N7962*0.155&gt;0.078,1.05+0.645*N7962*0.155,1)*IF(J7962&lt;0.2,2.38*ABS(35.7-0.028*(O7962*58.15)-N7962*0.155*0.1-G7962)^0.25,12.1*SQRT(J7962))*(35.7-0.028*(O7962*58.15)-N7962*0.155*0.1-G7962))</f>
        <v>-1.7897728670445527</v>
      </c>
      <c r="R7962" s="1">
        <v>1.88</v>
      </c>
      <c r="S7962" s="1">
        <v>0</v>
      </c>
      <c r="T7962" s="1">
        <v>0.19</v>
      </c>
      <c r="U7962" s="4" t="s">
        <v>60</v>
      </c>
      <c r="V7962">
        <v>0.48</v>
      </c>
      <c r="W7962">
        <v>0.4</v>
      </c>
      <c r="X7962">
        <v>0.76</v>
      </c>
      <c r="Y7962">
        <v>2.4300000000000002</v>
      </c>
      <c r="Z7962">
        <v>0.28000000000000003</v>
      </c>
      <c r="AA7962" s="5">
        <f t="shared" si="757"/>
        <v>2.0699999999999998</v>
      </c>
      <c r="AB7962" s="15" cm="1">
        <f t="array" ref="AB7962">_xlfn.SWITCH(U7962,"夏",122,"冬",90,"春",153,"秋",153,0)</f>
        <v>122</v>
      </c>
      <c r="AC7962" s="16">
        <f t="shared" si="758"/>
        <v>252.54</v>
      </c>
      <c r="AD7962" s="5">
        <f>IFERROR(AA7962/D7962,0)</f>
        <v>2.1641400940930474E-2</v>
      </c>
      <c r="AE7962" s="15">
        <f t="shared" si="759"/>
        <v>0.33424657534246577</v>
      </c>
      <c r="AF7962" s="5">
        <f>IFERROR(AD7962*AE7962*48,0)</f>
        <v>0.34721107920572292</v>
      </c>
    </row>
    <row r="7963" spans="1:32" x14ac:dyDescent="0.15">
      <c r="A7963" s="1"/>
      <c r="B7963" s="1" t="s">
        <v>51</v>
      </c>
      <c r="C7963" s="1" t="s">
        <v>59</v>
      </c>
      <c r="D7963" s="1">
        <v>95.65</v>
      </c>
      <c r="E7963" s="6">
        <v>3.6</v>
      </c>
      <c r="F7963" s="18">
        <v>0.45833333333333298</v>
      </c>
      <c r="G7963" s="1">
        <v>24.5</v>
      </c>
      <c r="H7963" s="1">
        <v>65</v>
      </c>
      <c r="I7963" s="1">
        <v>24.5</v>
      </c>
      <c r="J7963" s="1">
        <v>0.3</v>
      </c>
      <c r="K7963" s="1">
        <v>701</v>
      </c>
      <c r="L7963" s="1">
        <v>975</v>
      </c>
      <c r="M7963" s="6">
        <f t="shared" si="761"/>
        <v>24.500000000000114</v>
      </c>
      <c r="N7963" s="19">
        <v>0.5</v>
      </c>
      <c r="O7963" s="11" cm="1">
        <f t="array" ref="O7963">ROUND(_xlfn.SWITCH(C7963,"建筑专教",IF(S7963&gt;0.1,1.38,1.28),"阶梯教室",IF(S7963&gt;0.1,1.15,1.05),"公共教室",IF(S7963&gt;0.1,1.22,1.12),IF(S7963&gt;0.1,1.2,1.1))+(MOD(ROW()*11,31)/31-0.5)*0.06,2)</f>
        <v>1.1200000000000001</v>
      </c>
      <c r="P7963" s="12">
        <f t="shared" si="760"/>
        <v>0.28000000000000003</v>
      </c>
      <c r="Q7963" s="13">
        <f>(0.303*EXP(-0.036*(O7963*58.15))+0.028)*((O7963*58.15)-0.00305*(5733-6.99*(O7963*58.15)-(EXP(16.6536-4030.183/(G7963+235))*(H7963/100)))-0.42*((O7963*58.15)-58.15)-0.000017*(O7963*58.15)*(5867-(EXP(16.6536-4030.183/(G7963+235))*(H7963/100)))-0.0014*(O7963*58.15)*(34-G7963)-0.0000000396*IF(N7963*0.155&gt;0.078,1.05+0.645*N7963*0.155,1)*(POWER((35.7-0.028*(O7963*58.15)-N7963*0.155*(0.0000000396*IF(N7963*0.155&gt;0.078,1.05+0.645*N7963*0.155,1)*(POWER((35.7-0.028*(O7963*58.15)-N7963*0.155*0.1)+273,4)-POWER(M7963+273,4))+IF(N7963*0.155&gt;0.078,1.05+0.645*N7963*0.155,1)*IF(J7963&lt;0.2,2.38*ABS(35.7-0.028*(O7963*58.15)-G7963)^0.25,12.1*SQRT(J7963))*(35.7-0.028*(O7963*58.15)-G7963))+273),4)-POWER(M7963+273,4))-IF(N7963*0.155&gt;0.078,1.05+0.645*N7963*0.155,1)*IF(J7963&lt;0.2,2.38*ABS(35.7-0.028*(O7963*58.15)-N7963*0.155*0.1-G7963)^0.25,12.1*SQRT(J7963))*(35.7-0.028*(O7963*58.15)-N7963*0.155*0.1-G7963))</f>
        <v>-1.6639810770354273</v>
      </c>
      <c r="R7963" s="1">
        <v>1.85</v>
      </c>
      <c r="S7963" s="1">
        <v>0</v>
      </c>
      <c r="T7963" s="1">
        <v>0.17</v>
      </c>
      <c r="U7963" s="4" t="s">
        <v>60</v>
      </c>
      <c r="V7963">
        <v>0.48</v>
      </c>
      <c r="W7963">
        <v>0.4</v>
      </c>
      <c r="X7963">
        <v>0.76</v>
      </c>
      <c r="Y7963">
        <v>2.4300000000000002</v>
      </c>
      <c r="Z7963">
        <v>0.28000000000000003</v>
      </c>
      <c r="AA7963" s="5">
        <f t="shared" si="757"/>
        <v>2.02</v>
      </c>
      <c r="AB7963" s="15" cm="1">
        <f t="array" ref="AB7963">_xlfn.SWITCH(U7963,"夏",122,"冬",90,"春",153,"秋",153,0)</f>
        <v>122</v>
      </c>
      <c r="AC7963" s="16">
        <f t="shared" si="758"/>
        <v>246.44</v>
      </c>
      <c r="AD7963" s="5">
        <f>IFERROR(AA7963/D7963,0)</f>
        <v>2.1118661787767903E-2</v>
      </c>
      <c r="AE7963" s="15">
        <f t="shared" si="759"/>
        <v>0.33424657534246577</v>
      </c>
      <c r="AF7963" s="5">
        <f>IFERROR(AD7963*AE7963*48,0)</f>
        <v>0.33882433816210644</v>
      </c>
    </row>
    <row r="7964" spans="1:32" x14ac:dyDescent="0.15">
      <c r="A7964" s="1"/>
      <c r="B7964" s="1" t="s">
        <v>51</v>
      </c>
      <c r="C7964" s="1" t="s">
        <v>59</v>
      </c>
      <c r="D7964" s="1">
        <v>95.65</v>
      </c>
      <c r="E7964" s="6">
        <v>3.6</v>
      </c>
      <c r="F7964" s="18">
        <v>0.47916666666666702</v>
      </c>
      <c r="G7964" s="1">
        <v>24.7</v>
      </c>
      <c r="H7964" s="1">
        <v>63</v>
      </c>
      <c r="I7964" s="1">
        <v>24.7</v>
      </c>
      <c r="J7964" s="1">
        <v>0.3</v>
      </c>
      <c r="K7964" s="1">
        <v>661</v>
      </c>
      <c r="L7964" s="1">
        <v>1000</v>
      </c>
      <c r="M7964" s="6">
        <f t="shared" si="761"/>
        <v>24.700000000000102</v>
      </c>
      <c r="N7964" s="1">
        <v>0</v>
      </c>
      <c r="O7964" s="1">
        <v>0</v>
      </c>
      <c r="P7964" s="12">
        <f t="shared" si="760"/>
        <v>0</v>
      </c>
      <c r="Q7964" s="1">
        <v>0</v>
      </c>
      <c r="R7964" s="1">
        <v>1.79</v>
      </c>
      <c r="S7964" s="1">
        <v>0</v>
      </c>
      <c r="T7964" s="1">
        <v>0</v>
      </c>
      <c r="U7964" s="4" t="s">
        <v>60</v>
      </c>
      <c r="V7964">
        <v>0.48</v>
      </c>
      <c r="W7964">
        <v>0.4</v>
      </c>
      <c r="X7964">
        <v>0.76</v>
      </c>
      <c r="Y7964">
        <v>2.4300000000000002</v>
      </c>
      <c r="Z7964">
        <v>0.28000000000000003</v>
      </c>
      <c r="AA7964" s="5">
        <f t="shared" si="757"/>
        <v>1.79</v>
      </c>
      <c r="AB7964" s="15" cm="1">
        <f t="array" ref="AB7964">_xlfn.SWITCH(U7964,"夏",122,"冬",90,"春",153,"秋",153,0)</f>
        <v>122</v>
      </c>
      <c r="AC7964" s="16">
        <f t="shared" si="758"/>
        <v>218.38</v>
      </c>
      <c r="AD7964" s="5">
        <f>IFERROR(AA7964/D7964,0)</f>
        <v>1.8714061683220071E-2</v>
      </c>
      <c r="AE7964" s="15">
        <f t="shared" si="759"/>
        <v>0.33424657534246577</v>
      </c>
      <c r="AF7964" s="5">
        <f>IFERROR(AD7964*AE7964*48,0)</f>
        <v>0.30024532936147053</v>
      </c>
    </row>
    <row r="7965" spans="1:32" x14ac:dyDescent="0.15">
      <c r="A7965" s="1"/>
      <c r="B7965" s="1" t="s">
        <v>51</v>
      </c>
      <c r="C7965" s="1" t="s">
        <v>59</v>
      </c>
      <c r="D7965" s="1">
        <v>95.65</v>
      </c>
      <c r="E7965" s="6">
        <v>3.6</v>
      </c>
      <c r="F7965" s="18">
        <v>0.5</v>
      </c>
      <c r="G7965" s="1">
        <v>24.8</v>
      </c>
      <c r="H7965" s="1">
        <v>60</v>
      </c>
      <c r="I7965" s="1">
        <v>24.8</v>
      </c>
      <c r="J7965" s="1">
        <v>0.3</v>
      </c>
      <c r="K7965" s="1">
        <v>621</v>
      </c>
      <c r="L7965" s="1">
        <v>950</v>
      </c>
      <c r="M7965" s="6">
        <f t="shared" si="761"/>
        <v>24.800000000000068</v>
      </c>
      <c r="N7965" s="1">
        <v>0</v>
      </c>
      <c r="O7965" s="1">
        <v>0</v>
      </c>
      <c r="P7965" s="12">
        <f t="shared" si="760"/>
        <v>0</v>
      </c>
      <c r="Q7965" s="1">
        <v>0</v>
      </c>
      <c r="R7965" s="1">
        <v>1.76</v>
      </c>
      <c r="S7965" s="1">
        <v>0</v>
      </c>
      <c r="T7965" s="1">
        <v>0</v>
      </c>
      <c r="U7965" s="4" t="s">
        <v>60</v>
      </c>
      <c r="V7965">
        <v>0.48</v>
      </c>
      <c r="W7965">
        <v>0.4</v>
      </c>
      <c r="X7965">
        <v>0.76</v>
      </c>
      <c r="Y7965">
        <v>2.4300000000000002</v>
      </c>
      <c r="Z7965">
        <v>0.28000000000000003</v>
      </c>
      <c r="AA7965" s="5">
        <f t="shared" si="757"/>
        <v>1.76</v>
      </c>
      <c r="AB7965" s="15" cm="1">
        <f t="array" ref="AB7965">_xlfn.SWITCH(U7965,"夏",122,"冬",90,"春",153,"秋",153,0)</f>
        <v>122</v>
      </c>
      <c r="AC7965" s="16">
        <f t="shared" si="758"/>
        <v>214.72</v>
      </c>
      <c r="AD7965" s="5">
        <f>IFERROR(AA7965/D7965,0)</f>
        <v>1.8400418191322529E-2</v>
      </c>
      <c r="AE7965" s="15">
        <f t="shared" si="759"/>
        <v>0.33424657534246577</v>
      </c>
      <c r="AF7965" s="5">
        <f>IFERROR(AD7965*AE7965*48,0)</f>
        <v>0.29521328473530067</v>
      </c>
    </row>
    <row r="7966" spans="1:32" x14ac:dyDescent="0.15">
      <c r="A7966" s="1"/>
      <c r="B7966" s="1" t="s">
        <v>51</v>
      </c>
      <c r="C7966" s="1" t="s">
        <v>59</v>
      </c>
      <c r="D7966" s="1">
        <v>95.65</v>
      </c>
      <c r="E7966" s="6">
        <v>3.6</v>
      </c>
      <c r="F7966" s="18">
        <v>0.52083333333333304</v>
      </c>
      <c r="G7966" s="1">
        <v>24.9</v>
      </c>
      <c r="H7966" s="1">
        <v>58</v>
      </c>
      <c r="I7966" s="1">
        <v>24.9</v>
      </c>
      <c r="J7966" s="1">
        <v>0.3</v>
      </c>
      <c r="K7966" s="1">
        <v>581</v>
      </c>
      <c r="L7966" s="1">
        <v>900</v>
      </c>
      <c r="M7966" s="6">
        <f t="shared" si="761"/>
        <v>24.900000000000091</v>
      </c>
      <c r="N7966" s="1">
        <v>0</v>
      </c>
      <c r="O7966" s="1">
        <v>0</v>
      </c>
      <c r="P7966" s="12">
        <f t="shared" si="760"/>
        <v>0</v>
      </c>
      <c r="Q7966" s="1">
        <v>0</v>
      </c>
      <c r="R7966" s="1">
        <v>1.73</v>
      </c>
      <c r="S7966" s="1">
        <v>0</v>
      </c>
      <c r="T7966" s="1">
        <v>0</v>
      </c>
      <c r="U7966" s="4" t="s">
        <v>60</v>
      </c>
      <c r="V7966">
        <v>0.48</v>
      </c>
      <c r="W7966">
        <v>0.4</v>
      </c>
      <c r="X7966">
        <v>0.76</v>
      </c>
      <c r="Y7966">
        <v>2.4300000000000002</v>
      </c>
      <c r="Z7966">
        <v>0.28000000000000003</v>
      </c>
      <c r="AA7966" s="5">
        <f t="shared" si="757"/>
        <v>1.73</v>
      </c>
      <c r="AB7966" s="15" cm="1">
        <f t="array" ref="AB7966">_xlfn.SWITCH(U7966,"夏",122,"冬",90,"春",153,"秋",153,0)</f>
        <v>122</v>
      </c>
      <c r="AC7966" s="16">
        <f t="shared" si="758"/>
        <v>211.06</v>
      </c>
      <c r="AD7966" s="5">
        <f>IFERROR(AA7966/D7966,0)</f>
        <v>1.8086774699424987E-2</v>
      </c>
      <c r="AE7966" s="15">
        <f t="shared" si="759"/>
        <v>0.33424657534246577</v>
      </c>
      <c r="AF7966" s="5">
        <f>IFERROR(AD7966*AE7966*48,0)</f>
        <v>0.29018124010913077</v>
      </c>
    </row>
    <row r="7967" spans="1:32" x14ac:dyDescent="0.15">
      <c r="A7967" s="1"/>
      <c r="B7967" s="1" t="s">
        <v>51</v>
      </c>
      <c r="C7967" s="1" t="s">
        <v>59</v>
      </c>
      <c r="D7967" s="1">
        <v>95.65</v>
      </c>
      <c r="E7967" s="6">
        <v>3.6</v>
      </c>
      <c r="F7967" s="18">
        <v>0.54166666666666696</v>
      </c>
      <c r="G7967" s="1">
        <v>25</v>
      </c>
      <c r="H7967" s="1">
        <v>58</v>
      </c>
      <c r="I7967" s="1">
        <v>25</v>
      </c>
      <c r="J7967" s="1">
        <v>0.3</v>
      </c>
      <c r="K7967" s="1">
        <v>541</v>
      </c>
      <c r="L7967" s="1">
        <v>850</v>
      </c>
      <c r="M7967" s="6">
        <f t="shared" si="761"/>
        <v>25.000000000000057</v>
      </c>
      <c r="N7967" s="1">
        <v>0</v>
      </c>
      <c r="O7967" s="1">
        <v>0</v>
      </c>
      <c r="P7967" s="12">
        <f t="shared" si="760"/>
        <v>0</v>
      </c>
      <c r="Q7967" s="1">
        <v>0</v>
      </c>
      <c r="R7967" s="1">
        <v>1.7</v>
      </c>
      <c r="S7967" s="1">
        <v>0</v>
      </c>
      <c r="T7967" s="1">
        <v>0</v>
      </c>
      <c r="U7967" s="4" t="s">
        <v>60</v>
      </c>
      <c r="V7967">
        <v>0.48</v>
      </c>
      <c r="W7967">
        <v>0.4</v>
      </c>
      <c r="X7967">
        <v>0.76</v>
      </c>
      <c r="Y7967">
        <v>2.4300000000000002</v>
      </c>
      <c r="Z7967">
        <v>0.28000000000000003</v>
      </c>
      <c r="AA7967" s="5">
        <f t="shared" si="757"/>
        <v>1.7</v>
      </c>
      <c r="AB7967" s="15" cm="1">
        <f t="array" ref="AB7967">_xlfn.SWITCH(U7967,"夏",122,"冬",90,"春",153,"秋",153,0)</f>
        <v>122</v>
      </c>
      <c r="AC7967" s="16">
        <f t="shared" si="758"/>
        <v>207.4</v>
      </c>
      <c r="AD7967" s="5">
        <f>IFERROR(AA7967/D7967,0)</f>
        <v>1.7773131207527441E-2</v>
      </c>
      <c r="AE7967" s="15">
        <f t="shared" si="759"/>
        <v>0.33424657534246577</v>
      </c>
      <c r="AF7967" s="5">
        <f>IFERROR(AD7967*AE7967*48,0)</f>
        <v>0.2851491954829608</v>
      </c>
    </row>
    <row r="7968" spans="1:32" x14ac:dyDescent="0.15">
      <c r="A7968" s="1"/>
      <c r="B7968" s="1" t="s">
        <v>51</v>
      </c>
      <c r="C7968" s="1" t="s">
        <v>59</v>
      </c>
      <c r="D7968" s="1">
        <v>95.65</v>
      </c>
      <c r="E7968" s="6">
        <v>3.6</v>
      </c>
      <c r="F7968" s="18">
        <v>0.5625</v>
      </c>
      <c r="G7968" s="1">
        <v>25</v>
      </c>
      <c r="H7968" s="1">
        <v>60</v>
      </c>
      <c r="I7968" s="1">
        <v>25</v>
      </c>
      <c r="J7968" s="1">
        <v>0.3</v>
      </c>
      <c r="K7968" s="1">
        <v>501</v>
      </c>
      <c r="L7968" s="1">
        <v>800</v>
      </c>
      <c r="M7968" s="6">
        <f t="shared" si="761"/>
        <v>25.000000000000057</v>
      </c>
      <c r="N7968" s="1">
        <v>0</v>
      </c>
      <c r="O7968" s="1">
        <v>0</v>
      </c>
      <c r="P7968" s="12">
        <f t="shared" si="760"/>
        <v>0</v>
      </c>
      <c r="Q7968" s="1">
        <v>0</v>
      </c>
      <c r="R7968" s="1">
        <v>1.7</v>
      </c>
      <c r="S7968" s="1">
        <v>0</v>
      </c>
      <c r="T7968" s="1">
        <v>0</v>
      </c>
      <c r="U7968" s="4" t="s">
        <v>60</v>
      </c>
      <c r="V7968">
        <v>0.48</v>
      </c>
      <c r="W7968">
        <v>0.4</v>
      </c>
      <c r="X7968">
        <v>0.76</v>
      </c>
      <c r="Y7968">
        <v>2.4300000000000002</v>
      </c>
      <c r="Z7968">
        <v>0.28000000000000003</v>
      </c>
      <c r="AA7968" s="5">
        <f t="shared" si="757"/>
        <v>1.7</v>
      </c>
      <c r="AB7968" s="15" cm="1">
        <f t="array" ref="AB7968">_xlfn.SWITCH(U7968,"夏",122,"冬",90,"春",153,"秋",153,0)</f>
        <v>122</v>
      </c>
      <c r="AC7968" s="16">
        <f t="shared" si="758"/>
        <v>207.4</v>
      </c>
      <c r="AD7968" s="5">
        <f>IFERROR(AA7968/D7968,0)</f>
        <v>1.7773131207527441E-2</v>
      </c>
      <c r="AE7968" s="15">
        <f t="shared" si="759"/>
        <v>0.33424657534246577</v>
      </c>
      <c r="AF7968" s="5">
        <f>IFERROR(AD7968*AE7968*48,0)</f>
        <v>0.2851491954829608</v>
      </c>
    </row>
    <row r="7969" spans="1:32" x14ac:dyDescent="0.15">
      <c r="A7969" s="1"/>
      <c r="B7969" s="1" t="s">
        <v>51</v>
      </c>
      <c r="C7969" s="1" t="s">
        <v>59</v>
      </c>
      <c r="D7969" s="1">
        <v>95.65</v>
      </c>
      <c r="E7969" s="6">
        <v>3.6</v>
      </c>
      <c r="F7969" s="18">
        <v>0.58333333333333304</v>
      </c>
      <c r="G7969" s="1">
        <v>24.9</v>
      </c>
      <c r="H7969" s="1">
        <v>62</v>
      </c>
      <c r="I7969" s="1">
        <v>24.9</v>
      </c>
      <c r="J7969" s="1">
        <v>0.3</v>
      </c>
      <c r="K7969" s="1">
        <v>461</v>
      </c>
      <c r="L7969" s="1">
        <v>750</v>
      </c>
      <c r="M7969" s="6">
        <f t="shared" si="761"/>
        <v>24.900000000000091</v>
      </c>
      <c r="N7969" s="19">
        <v>0.5</v>
      </c>
      <c r="O7969" s="11" cm="1">
        <f t="array" ref="O7969">ROUND(_xlfn.SWITCH(C7969,"建筑专教",IF(S7969&gt;0.1,1.38,1.28),"阶梯教室",IF(S7969&gt;0.1,1.15,1.05),"公共教室",IF(S7969&gt;0.1,1.22,1.12),IF(S7969&gt;0.1,1.2,1.1))+(MOD(ROW()*11,31)/31-0.5)*0.06,2)</f>
        <v>1.1299999999999999</v>
      </c>
      <c r="P7969" s="12">
        <f t="shared" si="760"/>
        <v>0.06</v>
      </c>
      <c r="Q7969" s="13">
        <f>(0.303*EXP(-0.036*(O7969*58.15))+0.028)*((O7969*58.15)-0.00305*(5733-6.99*(O7969*58.15)-(EXP(16.6536-4030.183/(G7969+235))*(H7969/100)))-0.42*((O7969*58.15)-58.15)-0.000017*(O7969*58.15)*(5867-(EXP(16.6536-4030.183/(G7969+235))*(H7969/100)))-0.0014*(O7969*58.15)*(34-G7969)-0.0000000396*IF(N7969*0.155&gt;0.078,1.05+0.645*N7969*0.155,1)*(POWER((35.7-0.028*(O7969*58.15)-N7969*0.155*(0.0000000396*IF(N7969*0.155&gt;0.078,1.05+0.645*N7969*0.155,1)*(POWER((35.7-0.028*(O7969*58.15)-N7969*0.155*0.1)+273,4)-POWER(M7969+273,4))+IF(N7969*0.155&gt;0.078,1.05+0.645*N7969*0.155,1)*IF(J7969&lt;0.2,2.38*ABS(35.7-0.028*(O7969*58.15)-G7969)^0.25,12.1*SQRT(J7969))*(35.7-0.028*(O7969*58.15)-G7969))+273),4)-POWER(M7969+273,4))-IF(N7969*0.155&gt;0.078,1.05+0.645*N7969*0.155,1)*IF(J7969&lt;0.2,2.38*ABS(35.7-0.028*(O7969*58.15)-N7969*0.155*0.1-G7969)^0.25,12.1*SQRT(J7969))*(35.7-0.028*(O7969*58.15)-N7969*0.155*0.1-G7969))</f>
        <v>-1.4578246113934124</v>
      </c>
      <c r="R7969" s="1">
        <v>1.73</v>
      </c>
      <c r="S7969" s="1">
        <v>0</v>
      </c>
      <c r="T7969" s="1">
        <v>0.13</v>
      </c>
      <c r="U7969" s="4" t="s">
        <v>60</v>
      </c>
      <c r="V7969">
        <v>0.48</v>
      </c>
      <c r="W7969">
        <v>0.4</v>
      </c>
      <c r="X7969">
        <v>0.76</v>
      </c>
      <c r="Y7969">
        <v>2.4300000000000002</v>
      </c>
      <c r="Z7969">
        <v>0.28000000000000003</v>
      </c>
      <c r="AA7969" s="5">
        <f t="shared" si="757"/>
        <v>1.8599999999999999</v>
      </c>
      <c r="AB7969" s="15" cm="1">
        <f t="array" ref="AB7969">_xlfn.SWITCH(U7969,"夏",122,"冬",90,"春",153,"秋",153,0)</f>
        <v>122</v>
      </c>
      <c r="AC7969" s="16">
        <f t="shared" si="758"/>
        <v>226.92</v>
      </c>
      <c r="AD7969" s="5">
        <f>IFERROR(AA7969/D7969,0)</f>
        <v>1.944589649764767E-2</v>
      </c>
      <c r="AE7969" s="15">
        <f t="shared" si="759"/>
        <v>0.33424657534246577</v>
      </c>
      <c r="AF7969" s="5">
        <f>IFERROR(AD7969*AE7969*48,0)</f>
        <v>0.31198676682253357</v>
      </c>
    </row>
    <row r="7970" spans="1:32" x14ac:dyDescent="0.15">
      <c r="A7970" s="1"/>
      <c r="B7970" s="1" t="s">
        <v>51</v>
      </c>
      <c r="C7970" s="1" t="s">
        <v>59</v>
      </c>
      <c r="D7970" s="1">
        <v>95.65</v>
      </c>
      <c r="E7970" s="6">
        <v>3.6</v>
      </c>
      <c r="F7970" s="18">
        <v>0.60416666666666696</v>
      </c>
      <c r="G7970" s="1">
        <v>24.8</v>
      </c>
      <c r="H7970" s="1">
        <v>64</v>
      </c>
      <c r="I7970" s="1">
        <v>24.8</v>
      </c>
      <c r="J7970" s="1">
        <v>0.3</v>
      </c>
      <c r="K7970" s="1">
        <v>535</v>
      </c>
      <c r="L7970" s="1">
        <v>700</v>
      </c>
      <c r="M7970" s="6">
        <f t="shared" si="761"/>
        <v>24.800000000000068</v>
      </c>
      <c r="N7970" s="19">
        <v>0.5</v>
      </c>
      <c r="O7970" s="11" cm="1">
        <f t="array" ref="O7970">ROUND(_xlfn.SWITCH(C7970,"建筑专教",IF(S7970&gt;0.1,1.38,1.28),"阶梯教室",IF(S7970&gt;0.1,1.15,1.05),"公共教室",IF(S7970&gt;0.1,1.22,1.12),IF(S7970&gt;0.1,1.2,1.1))+(MOD(ROW()*11,31)/31-0.5)*0.06,2)</f>
        <v>1.0900000000000001</v>
      </c>
      <c r="P7970" s="12">
        <f t="shared" si="760"/>
        <v>0.12</v>
      </c>
      <c r="Q7970" s="13">
        <f>(0.303*EXP(-0.036*(O7970*58.15))+0.028)*((O7970*58.15)-0.00305*(5733-6.99*(O7970*58.15)-(EXP(16.6536-4030.183/(G7970+235))*(H7970/100)))-0.42*((O7970*58.15)-58.15)-0.000017*(O7970*58.15)*(5867-(EXP(16.6536-4030.183/(G7970+235))*(H7970/100)))-0.0014*(O7970*58.15)*(34-G7970)-0.0000000396*IF(N7970*0.155&gt;0.078,1.05+0.645*N7970*0.155,1)*(POWER((35.7-0.028*(O7970*58.15)-N7970*0.155*(0.0000000396*IF(N7970*0.155&gt;0.078,1.05+0.645*N7970*0.155,1)*(POWER((35.7-0.028*(O7970*58.15)-N7970*0.155*0.1)+273,4)-POWER(M7970+273,4))+IF(N7970*0.155&gt;0.078,1.05+0.645*N7970*0.155,1)*IF(J7970&lt;0.2,2.38*ABS(35.7-0.028*(O7970*58.15)-G7970)^0.25,12.1*SQRT(J7970))*(35.7-0.028*(O7970*58.15)-G7970))+273),4)-POWER(M7970+273,4))-IF(N7970*0.155&gt;0.078,1.05+0.645*N7970*0.155,1)*IF(J7970&lt;0.2,2.38*ABS(35.7-0.028*(O7970*58.15)-N7970*0.155*0.1-G7970)^0.25,12.1*SQRT(J7970))*(35.7-0.028*(O7970*58.15)-N7970*0.155*0.1-G7970))</f>
        <v>-1.6598844202687064</v>
      </c>
      <c r="R7970" s="1">
        <v>1.76</v>
      </c>
      <c r="S7970" s="1">
        <v>0</v>
      </c>
      <c r="T7970" s="1">
        <v>0.15</v>
      </c>
      <c r="U7970" s="4" t="s">
        <v>60</v>
      </c>
      <c r="V7970">
        <v>0.48</v>
      </c>
      <c r="W7970">
        <v>0.4</v>
      </c>
      <c r="X7970">
        <v>0.76</v>
      </c>
      <c r="Y7970">
        <v>2.4300000000000002</v>
      </c>
      <c r="Z7970">
        <v>0.28000000000000003</v>
      </c>
      <c r="AA7970" s="5">
        <f t="shared" si="757"/>
        <v>1.91</v>
      </c>
      <c r="AB7970" s="15" cm="1">
        <f t="array" ref="AB7970">_xlfn.SWITCH(U7970,"夏",122,"冬",90,"春",153,"秋",153,0)</f>
        <v>122</v>
      </c>
      <c r="AC7970" s="16">
        <f t="shared" si="758"/>
        <v>233.01999999999998</v>
      </c>
      <c r="AD7970" s="5">
        <f>IFERROR(AA7970/D7970,0)</f>
        <v>1.9968635650810244E-2</v>
      </c>
      <c r="AE7970" s="15">
        <f t="shared" si="759"/>
        <v>0.33424657534246577</v>
      </c>
      <c r="AF7970" s="5">
        <f>IFERROR(AD7970*AE7970*48,0)</f>
        <v>0.32037350786615015</v>
      </c>
    </row>
    <row r="7971" spans="1:32" x14ac:dyDescent="0.15">
      <c r="A7971" s="1"/>
      <c r="B7971" s="1" t="s">
        <v>51</v>
      </c>
      <c r="C7971" s="1" t="s">
        <v>59</v>
      </c>
      <c r="D7971" s="1">
        <v>95.65</v>
      </c>
      <c r="E7971" s="6">
        <v>3.6</v>
      </c>
      <c r="F7971" s="18">
        <v>0.625</v>
      </c>
      <c r="G7971" s="1">
        <v>24.7</v>
      </c>
      <c r="H7971" s="1">
        <v>65</v>
      </c>
      <c r="I7971" s="1">
        <v>24.7</v>
      </c>
      <c r="J7971" s="1">
        <v>0.3</v>
      </c>
      <c r="K7971" s="1">
        <v>609</v>
      </c>
      <c r="L7971" s="1">
        <v>650</v>
      </c>
      <c r="M7971" s="6">
        <f t="shared" si="761"/>
        <v>24.700000000000102</v>
      </c>
      <c r="N7971" s="19">
        <v>0.5</v>
      </c>
      <c r="O7971" s="11" cm="1">
        <f t="array" ref="O7971">ROUND(_xlfn.SWITCH(C7971,"建筑专教",IF(S7971&gt;0.1,1.38,1.28),"阶梯教室",IF(S7971&gt;0.1,1.15,1.05),"公共教室",IF(S7971&gt;0.1,1.22,1.12),IF(S7971&gt;0.1,1.2,1.1))+(MOD(ROW()*11,31)/31-0.5)*0.06,2)</f>
        <v>1.1200000000000001</v>
      </c>
      <c r="P7971" s="12">
        <f t="shared" si="760"/>
        <v>0.19</v>
      </c>
      <c r="Q7971" s="13">
        <f>(0.303*EXP(-0.036*(O7971*58.15))+0.028)*((O7971*58.15)-0.00305*(5733-6.99*(O7971*58.15)-(EXP(16.6536-4030.183/(G7971+235))*(H7971/100)))-0.42*((O7971*58.15)-58.15)-0.000017*(O7971*58.15)*(5867-(EXP(16.6536-4030.183/(G7971+235))*(H7971/100)))-0.0014*(O7971*58.15)*(34-G7971)-0.0000000396*IF(N7971*0.155&gt;0.078,1.05+0.645*N7971*0.155,1)*(POWER((35.7-0.028*(O7971*58.15)-N7971*0.155*(0.0000000396*IF(N7971*0.155&gt;0.078,1.05+0.645*N7971*0.155,1)*(POWER((35.7-0.028*(O7971*58.15)-N7971*0.155*0.1)+273,4)-POWER(M7971+273,4))+IF(N7971*0.155&gt;0.078,1.05+0.645*N7971*0.155,1)*IF(J7971&lt;0.2,2.38*ABS(35.7-0.028*(O7971*58.15)-G7971)^0.25,12.1*SQRT(J7971))*(35.7-0.028*(O7971*58.15)-G7971))+273),4)-POWER(M7971+273,4))-IF(N7971*0.155&gt;0.078,1.05+0.645*N7971*0.155,1)*IF(J7971&lt;0.2,2.38*ABS(35.7-0.028*(O7971*58.15)-N7971*0.155*0.1-G7971)^0.25,12.1*SQRT(J7971))*(35.7-0.028*(O7971*58.15)-N7971*0.155*0.1-G7971))</f>
        <v>-1.5801087710126156</v>
      </c>
      <c r="R7971" s="1">
        <v>1.79</v>
      </c>
      <c r="S7971" s="1">
        <v>0</v>
      </c>
      <c r="T7971" s="1">
        <v>0.17</v>
      </c>
      <c r="U7971" s="4" t="s">
        <v>60</v>
      </c>
      <c r="V7971">
        <v>0.48</v>
      </c>
      <c r="W7971">
        <v>0.4</v>
      </c>
      <c r="X7971">
        <v>0.76</v>
      </c>
      <c r="Y7971">
        <v>2.4300000000000002</v>
      </c>
      <c r="Z7971">
        <v>0.28000000000000003</v>
      </c>
      <c r="AA7971" s="5">
        <f t="shared" si="757"/>
        <v>1.96</v>
      </c>
      <c r="AB7971" s="15" cm="1">
        <f t="array" ref="AB7971">_xlfn.SWITCH(U7971,"夏",122,"冬",90,"春",153,"秋",153,0)</f>
        <v>122</v>
      </c>
      <c r="AC7971" s="16">
        <f t="shared" si="758"/>
        <v>239.12</v>
      </c>
      <c r="AD7971" s="5">
        <f>IFERROR(AA7971/D7971,0)</f>
        <v>2.0491374803972815E-2</v>
      </c>
      <c r="AE7971" s="15">
        <f t="shared" si="759"/>
        <v>0.33424657534246577</v>
      </c>
      <c r="AF7971" s="5">
        <f>IFERROR(AD7971*AE7971*48,0)</f>
        <v>0.32876024890976657</v>
      </c>
    </row>
    <row r="7972" spans="1:32" x14ac:dyDescent="0.15">
      <c r="A7972" s="1"/>
      <c r="B7972" s="1" t="s">
        <v>51</v>
      </c>
      <c r="C7972" s="1" t="s">
        <v>59</v>
      </c>
      <c r="D7972" s="1">
        <v>95.65</v>
      </c>
      <c r="E7972" s="6">
        <v>3.6</v>
      </c>
      <c r="F7972" s="18">
        <v>0.64583333333333304</v>
      </c>
      <c r="G7972" s="1">
        <v>24.6</v>
      </c>
      <c r="H7972" s="1">
        <v>67</v>
      </c>
      <c r="I7972" s="1">
        <v>24.6</v>
      </c>
      <c r="J7972" s="1">
        <v>0.3</v>
      </c>
      <c r="K7972" s="1">
        <v>683</v>
      </c>
      <c r="L7972" s="1">
        <v>600</v>
      </c>
      <c r="M7972" s="6">
        <f t="shared" si="761"/>
        <v>24.599999999999909</v>
      </c>
      <c r="N7972" s="19">
        <v>0.5</v>
      </c>
      <c r="O7972" s="11" cm="1">
        <f t="array" ref="O7972">ROUND(_xlfn.SWITCH(C7972,"建筑专教",IF(S7972&gt;0.1,1.38,1.28),"阶梯教室",IF(S7972&gt;0.1,1.15,1.05),"公共教室",IF(S7972&gt;0.1,1.22,1.12),IF(S7972&gt;0.1,1.2,1.1))+(MOD(ROW()*11,31)/31-0.5)*0.06,2)</f>
        <v>1.1399999999999999</v>
      </c>
      <c r="P7972" s="12">
        <f t="shared" si="760"/>
        <v>0.26</v>
      </c>
      <c r="Q7972" s="13">
        <f>(0.303*EXP(-0.036*(O7972*58.15))+0.028)*((O7972*58.15)-0.00305*(5733-6.99*(O7972*58.15)-(EXP(16.6536-4030.183/(G7972+235))*(H7972/100)))-0.42*((O7972*58.15)-58.15)-0.000017*(O7972*58.15)*(5867-(EXP(16.6536-4030.183/(G7972+235))*(H7972/100)))-0.0014*(O7972*58.15)*(34-G7972)-0.0000000396*IF(N7972*0.155&gt;0.078,1.05+0.645*N7972*0.155,1)*(POWER((35.7-0.028*(O7972*58.15)-N7972*0.155*(0.0000000396*IF(N7972*0.155&gt;0.078,1.05+0.645*N7972*0.155,1)*(POWER((35.7-0.028*(O7972*58.15)-N7972*0.155*0.1)+273,4)-POWER(M7972+273,4))+IF(N7972*0.155&gt;0.078,1.05+0.645*N7972*0.155,1)*IF(J7972&lt;0.2,2.38*ABS(35.7-0.028*(O7972*58.15)-G7972)^0.25,12.1*SQRT(J7972))*(35.7-0.028*(O7972*58.15)-G7972))+273),4)-POWER(M7972+273,4))-IF(N7972*0.155&gt;0.078,1.05+0.645*N7972*0.155,1)*IF(J7972&lt;0.2,2.38*ABS(35.7-0.028*(O7972*58.15)-N7972*0.155*0.1-G7972)^0.25,12.1*SQRT(J7972))*(35.7-0.028*(O7972*58.15)-N7972*0.155*0.1-G7972))</f>
        <v>-1.5433579843825418</v>
      </c>
      <c r="R7972" s="1">
        <v>1.82</v>
      </c>
      <c r="S7972" s="1">
        <v>0</v>
      </c>
      <c r="T7972" s="1">
        <v>0.15</v>
      </c>
      <c r="U7972" s="4" t="s">
        <v>60</v>
      </c>
      <c r="V7972">
        <v>0.48</v>
      </c>
      <c r="W7972">
        <v>0.4</v>
      </c>
      <c r="X7972">
        <v>0.76</v>
      </c>
      <c r="Y7972">
        <v>2.4300000000000002</v>
      </c>
      <c r="Z7972">
        <v>0.28000000000000003</v>
      </c>
      <c r="AA7972" s="5">
        <f t="shared" si="757"/>
        <v>1.97</v>
      </c>
      <c r="AB7972" s="15" cm="1">
        <f t="array" ref="AB7972">_xlfn.SWITCH(U7972,"夏",122,"冬",90,"春",153,"秋",153,0)</f>
        <v>122</v>
      </c>
      <c r="AC7972" s="16">
        <f t="shared" si="758"/>
        <v>240.34</v>
      </c>
      <c r="AD7972" s="5">
        <f>IFERROR(AA7972/D7972,0)</f>
        <v>2.0595922634605329E-2</v>
      </c>
      <c r="AE7972" s="15">
        <f t="shared" si="759"/>
        <v>0.33424657534246577</v>
      </c>
      <c r="AF7972" s="5">
        <f>IFERROR(AD7972*AE7972*48,0)</f>
        <v>0.33043759711848991</v>
      </c>
    </row>
    <row r="7973" spans="1:32" x14ac:dyDescent="0.15">
      <c r="A7973" s="1"/>
      <c r="B7973" s="1" t="s">
        <v>51</v>
      </c>
      <c r="C7973" s="1" t="s">
        <v>59</v>
      </c>
      <c r="D7973" s="1">
        <v>95.65</v>
      </c>
      <c r="E7973" s="6">
        <v>3.6</v>
      </c>
      <c r="F7973" s="18">
        <v>0.66666666666666696</v>
      </c>
      <c r="G7973" s="1">
        <v>24.5</v>
      </c>
      <c r="H7973" s="1">
        <v>69</v>
      </c>
      <c r="I7973" s="1">
        <v>24.5</v>
      </c>
      <c r="J7973" s="1">
        <v>0.3</v>
      </c>
      <c r="K7973" s="1">
        <v>757</v>
      </c>
      <c r="L7973" s="1">
        <v>550</v>
      </c>
      <c r="M7973" s="6">
        <f t="shared" si="761"/>
        <v>24.500000000000114</v>
      </c>
      <c r="N7973" s="1">
        <v>0</v>
      </c>
      <c r="O7973" s="1">
        <v>0</v>
      </c>
      <c r="P7973" s="12">
        <f t="shared" si="760"/>
        <v>0</v>
      </c>
      <c r="Q7973" s="1">
        <v>0</v>
      </c>
      <c r="R7973" s="1">
        <v>1.85</v>
      </c>
      <c r="S7973" s="1">
        <v>0</v>
      </c>
      <c r="T7973" s="1">
        <v>0</v>
      </c>
      <c r="U7973" s="4" t="s">
        <v>60</v>
      </c>
      <c r="V7973">
        <v>0.48</v>
      </c>
      <c r="W7973">
        <v>0.4</v>
      </c>
      <c r="X7973">
        <v>0.76</v>
      </c>
      <c r="Y7973">
        <v>2.4300000000000002</v>
      </c>
      <c r="Z7973">
        <v>0.28000000000000003</v>
      </c>
      <c r="AA7973" s="5">
        <f t="shared" si="757"/>
        <v>1.85</v>
      </c>
      <c r="AB7973" s="15" cm="1">
        <f t="array" ref="AB7973">_xlfn.SWITCH(U7973,"夏",122,"冬",90,"春",153,"秋",153,0)</f>
        <v>122</v>
      </c>
      <c r="AC7973" s="16">
        <f t="shared" si="758"/>
        <v>225.70000000000002</v>
      </c>
      <c r="AD7973" s="5">
        <f>IFERROR(AA7973/D7973,0)</f>
        <v>1.934134866701516E-2</v>
      </c>
      <c r="AE7973" s="15">
        <f t="shared" si="759"/>
        <v>0.33424657534246577</v>
      </c>
      <c r="AF7973" s="5">
        <f>IFERROR(AD7973*AE7973*48,0)</f>
        <v>0.31030941861381034</v>
      </c>
    </row>
    <row r="7974" spans="1:32" x14ac:dyDescent="0.15">
      <c r="A7974" s="1"/>
      <c r="B7974" s="1" t="s">
        <v>51</v>
      </c>
      <c r="C7974" s="1" t="s">
        <v>59</v>
      </c>
      <c r="D7974" s="1">
        <v>95.65</v>
      </c>
      <c r="E7974" s="6">
        <v>3.6</v>
      </c>
      <c r="F7974" s="18">
        <v>0.6875</v>
      </c>
      <c r="G7974" s="1">
        <v>24.3</v>
      </c>
      <c r="H7974" s="1">
        <v>71</v>
      </c>
      <c r="I7974" s="1">
        <v>24.3</v>
      </c>
      <c r="J7974" s="1">
        <v>0.3</v>
      </c>
      <c r="K7974" s="1">
        <v>717</v>
      </c>
      <c r="L7974" s="1">
        <v>500</v>
      </c>
      <c r="M7974" s="6">
        <f t="shared" si="761"/>
        <v>24.300000000000011</v>
      </c>
      <c r="N7974" s="1">
        <v>0</v>
      </c>
      <c r="O7974" s="1">
        <v>0</v>
      </c>
      <c r="P7974" s="12">
        <f t="shared" si="760"/>
        <v>0</v>
      </c>
      <c r="Q7974" s="1">
        <v>0</v>
      </c>
      <c r="R7974" s="1">
        <v>1.91</v>
      </c>
      <c r="S7974" s="1">
        <v>0</v>
      </c>
      <c r="T7974" s="1">
        <v>0</v>
      </c>
      <c r="U7974" s="4" t="s">
        <v>60</v>
      </c>
      <c r="V7974">
        <v>0.48</v>
      </c>
      <c r="W7974">
        <v>0.4</v>
      </c>
      <c r="X7974">
        <v>0.76</v>
      </c>
      <c r="Y7974">
        <v>2.4300000000000002</v>
      </c>
      <c r="Z7974">
        <v>0.28000000000000003</v>
      </c>
      <c r="AA7974" s="5">
        <f t="shared" si="757"/>
        <v>1.91</v>
      </c>
      <c r="AB7974" s="15" cm="1">
        <f t="array" ref="AB7974">_xlfn.SWITCH(U7974,"夏",122,"冬",90,"春",153,"秋",153,0)</f>
        <v>122</v>
      </c>
      <c r="AC7974" s="16">
        <f t="shared" si="758"/>
        <v>233.01999999999998</v>
      </c>
      <c r="AD7974" s="5">
        <f>IFERROR(AA7974/D7974,0)</f>
        <v>1.9968635650810244E-2</v>
      </c>
      <c r="AE7974" s="15">
        <f t="shared" si="759"/>
        <v>0.33424657534246577</v>
      </c>
      <c r="AF7974" s="5">
        <f>IFERROR(AD7974*AE7974*48,0)</f>
        <v>0.32037350786615015</v>
      </c>
    </row>
    <row r="7975" spans="1:32" x14ac:dyDescent="0.15">
      <c r="A7975" s="1"/>
      <c r="B7975" s="1" t="s">
        <v>51</v>
      </c>
      <c r="C7975" s="1" t="s">
        <v>59</v>
      </c>
      <c r="D7975" s="1">
        <v>95.65</v>
      </c>
      <c r="E7975" s="6">
        <v>3.6</v>
      </c>
      <c r="F7975" s="18">
        <v>0.70833333333333304</v>
      </c>
      <c r="G7975" s="1">
        <v>24.1</v>
      </c>
      <c r="H7975" s="1">
        <v>73</v>
      </c>
      <c r="I7975" s="1">
        <v>24.1</v>
      </c>
      <c r="J7975" s="1">
        <v>0.3</v>
      </c>
      <c r="K7975" s="1">
        <v>677</v>
      </c>
      <c r="L7975" s="1">
        <v>450</v>
      </c>
      <c r="M7975" s="6">
        <f t="shared" si="761"/>
        <v>24.099999999999909</v>
      </c>
      <c r="N7975" s="1">
        <v>0</v>
      </c>
      <c r="O7975" s="1">
        <v>0</v>
      </c>
      <c r="P7975" s="12">
        <f t="shared" si="760"/>
        <v>0</v>
      </c>
      <c r="Q7975" s="1">
        <v>0</v>
      </c>
      <c r="R7975" s="1">
        <v>1.97</v>
      </c>
      <c r="S7975" s="1">
        <v>0</v>
      </c>
      <c r="T7975" s="1">
        <v>0</v>
      </c>
      <c r="U7975" s="4" t="s">
        <v>60</v>
      </c>
      <c r="V7975">
        <v>0.48</v>
      </c>
      <c r="W7975">
        <v>0.4</v>
      </c>
      <c r="X7975">
        <v>0.76</v>
      </c>
      <c r="Y7975">
        <v>2.4300000000000002</v>
      </c>
      <c r="Z7975">
        <v>0.28000000000000003</v>
      </c>
      <c r="AA7975" s="5">
        <f t="shared" si="757"/>
        <v>1.97</v>
      </c>
      <c r="AB7975" s="15" cm="1">
        <f t="array" ref="AB7975">_xlfn.SWITCH(U7975,"夏",122,"冬",90,"春",153,"秋",153,0)</f>
        <v>122</v>
      </c>
      <c r="AC7975" s="16">
        <f t="shared" si="758"/>
        <v>240.34</v>
      </c>
      <c r="AD7975" s="5">
        <f>IFERROR(AA7975/D7975,0)</f>
        <v>2.0595922634605329E-2</v>
      </c>
      <c r="AE7975" s="15">
        <f t="shared" si="759"/>
        <v>0.33424657534246577</v>
      </c>
      <c r="AF7975" s="5">
        <f>IFERROR(AD7975*AE7975*48,0)</f>
        <v>0.33043759711848991</v>
      </c>
    </row>
    <row r="7976" spans="1:32" x14ac:dyDescent="0.15">
      <c r="A7976" s="1"/>
      <c r="B7976" s="1" t="s">
        <v>51</v>
      </c>
      <c r="C7976" s="1" t="s">
        <v>59</v>
      </c>
      <c r="D7976" s="1">
        <v>95.65</v>
      </c>
      <c r="E7976" s="6">
        <v>3.6</v>
      </c>
      <c r="F7976" s="18">
        <v>0.72916666666666696</v>
      </c>
      <c r="G7976" s="1">
        <v>23.9</v>
      </c>
      <c r="H7976" s="1">
        <v>75</v>
      </c>
      <c r="I7976" s="1">
        <v>23.9</v>
      </c>
      <c r="J7976" s="1">
        <v>0.3</v>
      </c>
      <c r="K7976" s="1">
        <v>637</v>
      </c>
      <c r="L7976" s="1">
        <v>400</v>
      </c>
      <c r="M7976" s="6">
        <f t="shared" si="761"/>
        <v>23.89999999999992</v>
      </c>
      <c r="N7976" s="1">
        <v>0</v>
      </c>
      <c r="O7976" s="1">
        <v>0</v>
      </c>
      <c r="P7976" s="12">
        <f t="shared" si="760"/>
        <v>0</v>
      </c>
      <c r="Q7976" s="1">
        <v>0</v>
      </c>
      <c r="R7976" s="1">
        <v>2.0299999999999998</v>
      </c>
      <c r="S7976" s="1">
        <v>0</v>
      </c>
      <c r="T7976" s="1">
        <v>0</v>
      </c>
      <c r="U7976" s="4" t="s">
        <v>60</v>
      </c>
      <c r="V7976">
        <v>0.48</v>
      </c>
      <c r="W7976">
        <v>0.4</v>
      </c>
      <c r="X7976">
        <v>0.76</v>
      </c>
      <c r="Y7976">
        <v>2.4300000000000002</v>
      </c>
      <c r="Z7976">
        <v>0.28000000000000003</v>
      </c>
      <c r="AA7976" s="5">
        <f t="shared" ref="AA7976:AA8039" si="762">R7976+S7976+T7976</f>
        <v>2.0299999999999998</v>
      </c>
      <c r="AB7976" s="15" cm="1">
        <f t="array" ref="AB7976">_xlfn.SWITCH(U7976,"夏",122,"冬",90,"春",153,"秋",153,0)</f>
        <v>122</v>
      </c>
      <c r="AC7976" s="16">
        <f t="shared" ref="AC7976:AC8039" si="763">AA7976*AB7976</f>
        <v>247.65999999999997</v>
      </c>
      <c r="AD7976" s="5">
        <f>IFERROR(AA7976/D7976,0)</f>
        <v>2.1223209618400414E-2</v>
      </c>
      <c r="AE7976" s="15">
        <f t="shared" ref="AE7976:AE8039" si="764">IF(U7976="夏",122/365,IF(U7976="冬",90/365,IF(OR(U7976="春",U7976="秋"),153/365,0)))</f>
        <v>0.33424657534246577</v>
      </c>
      <c r="AF7976" s="5">
        <f>IFERROR(AD7976*AE7976*48,0)</f>
        <v>0.34050168637082967</v>
      </c>
    </row>
    <row r="7977" spans="1:32" x14ac:dyDescent="0.15">
      <c r="A7977" s="1"/>
      <c r="B7977" s="1" t="s">
        <v>51</v>
      </c>
      <c r="C7977" s="1" t="s">
        <v>59</v>
      </c>
      <c r="D7977" s="1">
        <v>95.65</v>
      </c>
      <c r="E7977" s="6">
        <v>3.6</v>
      </c>
      <c r="F7977" s="18">
        <v>0.75</v>
      </c>
      <c r="G7977" s="1">
        <v>23.7</v>
      </c>
      <c r="H7977" s="1">
        <v>77</v>
      </c>
      <c r="I7977" s="1">
        <v>23.7</v>
      </c>
      <c r="J7977" s="1">
        <v>0.3</v>
      </c>
      <c r="K7977" s="1">
        <v>597</v>
      </c>
      <c r="L7977" s="1">
        <v>350</v>
      </c>
      <c r="M7977" s="6">
        <f t="shared" si="761"/>
        <v>23.699999999999932</v>
      </c>
      <c r="N7977" s="1">
        <v>0</v>
      </c>
      <c r="O7977" s="1">
        <v>0</v>
      </c>
      <c r="P7977" s="12">
        <f t="shared" si="760"/>
        <v>0</v>
      </c>
      <c r="Q7977" s="1">
        <v>0</v>
      </c>
      <c r="R7977" s="1">
        <v>2.09</v>
      </c>
      <c r="S7977" s="1">
        <v>0</v>
      </c>
      <c r="T7977" s="1">
        <v>0</v>
      </c>
      <c r="U7977" s="4" t="s">
        <v>60</v>
      </c>
      <c r="V7977">
        <v>0.48</v>
      </c>
      <c r="W7977">
        <v>0.4</v>
      </c>
      <c r="X7977">
        <v>0.76</v>
      </c>
      <c r="Y7977">
        <v>2.4300000000000002</v>
      </c>
      <c r="Z7977">
        <v>0.28000000000000003</v>
      </c>
      <c r="AA7977" s="5">
        <f t="shared" si="762"/>
        <v>2.09</v>
      </c>
      <c r="AB7977" s="15" cm="1">
        <f t="array" ref="AB7977">_xlfn.SWITCH(U7977,"夏",122,"冬",90,"春",153,"秋",153,0)</f>
        <v>122</v>
      </c>
      <c r="AC7977" s="16">
        <f t="shared" si="763"/>
        <v>254.98</v>
      </c>
      <c r="AD7977" s="5">
        <f>IFERROR(AA7977/D7977,0)</f>
        <v>2.1850496602195502E-2</v>
      </c>
      <c r="AE7977" s="15">
        <f t="shared" si="764"/>
        <v>0.33424657534246577</v>
      </c>
      <c r="AF7977" s="5">
        <f>IFERROR(AD7977*AE7977*48,0)</f>
        <v>0.35056577562316948</v>
      </c>
    </row>
    <row r="7978" spans="1:32" x14ac:dyDescent="0.15">
      <c r="A7978" s="1"/>
      <c r="B7978" s="1" t="s">
        <v>51</v>
      </c>
      <c r="C7978" s="1" t="s">
        <v>59</v>
      </c>
      <c r="D7978" s="1">
        <v>95.65</v>
      </c>
      <c r="E7978" s="6">
        <v>3.6</v>
      </c>
      <c r="F7978" s="18">
        <v>0.77083333333333304</v>
      </c>
      <c r="G7978" s="1">
        <v>23.5</v>
      </c>
      <c r="H7978" s="1">
        <v>79</v>
      </c>
      <c r="I7978" s="1">
        <v>23.5</v>
      </c>
      <c r="J7978" s="1">
        <v>0.3</v>
      </c>
      <c r="K7978" s="1">
        <v>557</v>
      </c>
      <c r="L7978" s="1">
        <v>300</v>
      </c>
      <c r="M7978" s="6">
        <f t="shared" si="761"/>
        <v>23.499999999999886</v>
      </c>
      <c r="N7978" s="1">
        <v>0</v>
      </c>
      <c r="O7978" s="1">
        <v>0</v>
      </c>
      <c r="P7978" s="12">
        <f t="shared" si="760"/>
        <v>0</v>
      </c>
      <c r="Q7978" s="1">
        <v>0</v>
      </c>
      <c r="R7978" s="1">
        <v>2.15</v>
      </c>
      <c r="S7978" s="1">
        <v>0</v>
      </c>
      <c r="T7978" s="1">
        <v>0</v>
      </c>
      <c r="U7978" s="4" t="s">
        <v>60</v>
      </c>
      <c r="V7978">
        <v>0.48</v>
      </c>
      <c r="W7978">
        <v>0.4</v>
      </c>
      <c r="X7978">
        <v>0.76</v>
      </c>
      <c r="Y7978">
        <v>2.4300000000000002</v>
      </c>
      <c r="Z7978">
        <v>0.28000000000000003</v>
      </c>
      <c r="AA7978" s="5">
        <f t="shared" si="762"/>
        <v>2.15</v>
      </c>
      <c r="AB7978" s="15" cm="1">
        <f t="array" ref="AB7978">_xlfn.SWITCH(U7978,"夏",122,"冬",90,"春",153,"秋",153,0)</f>
        <v>122</v>
      </c>
      <c r="AC7978" s="16">
        <f t="shared" si="763"/>
        <v>262.3</v>
      </c>
      <c r="AD7978" s="5">
        <f>IFERROR(AA7978/D7978,0)</f>
        <v>2.2477783585990587E-2</v>
      </c>
      <c r="AE7978" s="15">
        <f t="shared" si="764"/>
        <v>0.33424657534246577</v>
      </c>
      <c r="AF7978" s="5">
        <f>IFERROR(AD7978*AE7978*48,0)</f>
        <v>0.3606298648755093</v>
      </c>
    </row>
    <row r="7979" spans="1:32" x14ac:dyDescent="0.15">
      <c r="A7979" s="1"/>
      <c r="B7979" s="1" t="s">
        <v>51</v>
      </c>
      <c r="C7979" s="1" t="s">
        <v>59</v>
      </c>
      <c r="D7979" s="1">
        <v>95.65</v>
      </c>
      <c r="E7979" s="6">
        <v>3.6</v>
      </c>
      <c r="F7979" s="18">
        <v>0.79166666666666696</v>
      </c>
      <c r="G7979" s="1">
        <v>23.4</v>
      </c>
      <c r="H7979" s="1">
        <v>81</v>
      </c>
      <c r="I7979" s="1">
        <v>23.4</v>
      </c>
      <c r="J7979" s="1">
        <v>0.3</v>
      </c>
      <c r="K7979" s="1">
        <v>517</v>
      </c>
      <c r="L7979" s="1">
        <v>250</v>
      </c>
      <c r="M7979" s="6">
        <f t="shared" si="761"/>
        <v>23.400000000000091</v>
      </c>
      <c r="N7979" s="1">
        <v>0</v>
      </c>
      <c r="O7979" s="1">
        <v>0</v>
      </c>
      <c r="P7979" s="12">
        <f t="shared" si="760"/>
        <v>0</v>
      </c>
      <c r="Q7979" s="1">
        <v>0</v>
      </c>
      <c r="R7979" s="1">
        <v>2.1800000000000002</v>
      </c>
      <c r="S7979" s="1">
        <v>0</v>
      </c>
      <c r="T7979" s="1">
        <v>0</v>
      </c>
      <c r="U7979" s="4" t="s">
        <v>60</v>
      </c>
      <c r="V7979">
        <v>0.48</v>
      </c>
      <c r="W7979">
        <v>0.4</v>
      </c>
      <c r="X7979">
        <v>0.76</v>
      </c>
      <c r="Y7979">
        <v>2.4300000000000002</v>
      </c>
      <c r="Z7979">
        <v>0.28000000000000003</v>
      </c>
      <c r="AA7979" s="5">
        <f t="shared" si="762"/>
        <v>2.1800000000000002</v>
      </c>
      <c r="AB7979" s="15" cm="1">
        <f t="array" ref="AB7979">_xlfn.SWITCH(U7979,"夏",122,"冬",90,"春",153,"秋",153,0)</f>
        <v>122</v>
      </c>
      <c r="AC7979" s="16">
        <f t="shared" si="763"/>
        <v>265.96000000000004</v>
      </c>
      <c r="AD7979" s="5">
        <f>IFERROR(AA7979/D7979,0)</f>
        <v>2.2791427077888133E-2</v>
      </c>
      <c r="AE7979" s="15">
        <f t="shared" si="764"/>
        <v>0.33424657534246577</v>
      </c>
      <c r="AF7979" s="5">
        <f>IFERROR(AD7979*AE7979*48,0)</f>
        <v>0.36566190950167921</v>
      </c>
    </row>
    <row r="7980" spans="1:32" x14ac:dyDescent="0.15">
      <c r="A7980" s="1"/>
      <c r="B7980" s="1" t="s">
        <v>51</v>
      </c>
      <c r="C7980" s="1" t="s">
        <v>59</v>
      </c>
      <c r="D7980" s="1">
        <v>95.65</v>
      </c>
      <c r="E7980" s="6">
        <v>3.6</v>
      </c>
      <c r="F7980" s="18">
        <v>0.8125</v>
      </c>
      <c r="G7980" s="1">
        <v>23.3</v>
      </c>
      <c r="H7980" s="1">
        <v>83</v>
      </c>
      <c r="I7980" s="1">
        <v>23.3</v>
      </c>
      <c r="J7980" s="1">
        <v>0.3</v>
      </c>
      <c r="K7980" s="1">
        <v>477</v>
      </c>
      <c r="L7980" s="1">
        <v>200</v>
      </c>
      <c r="M7980" s="6">
        <f t="shared" si="761"/>
        <v>23.300000000000068</v>
      </c>
      <c r="N7980" s="1">
        <v>0</v>
      </c>
      <c r="O7980" s="1">
        <v>0</v>
      </c>
      <c r="P7980" s="12">
        <f t="shared" si="760"/>
        <v>0</v>
      </c>
      <c r="Q7980" s="1">
        <v>0</v>
      </c>
      <c r="R7980" s="1">
        <v>2.21</v>
      </c>
      <c r="S7980" s="1">
        <v>0</v>
      </c>
      <c r="T7980" s="1">
        <v>0</v>
      </c>
      <c r="U7980" s="4" t="s">
        <v>60</v>
      </c>
      <c r="V7980">
        <v>0.48</v>
      </c>
      <c r="W7980">
        <v>0.4</v>
      </c>
      <c r="X7980">
        <v>0.76</v>
      </c>
      <c r="Y7980">
        <v>2.4300000000000002</v>
      </c>
      <c r="Z7980">
        <v>0.28000000000000003</v>
      </c>
      <c r="AA7980" s="5">
        <f t="shared" si="762"/>
        <v>2.21</v>
      </c>
      <c r="AB7980" s="15" cm="1">
        <f t="array" ref="AB7980">_xlfn.SWITCH(U7980,"夏",122,"冬",90,"春",153,"秋",153,0)</f>
        <v>122</v>
      </c>
      <c r="AC7980" s="16">
        <f t="shared" si="763"/>
        <v>269.62</v>
      </c>
      <c r="AD7980" s="5">
        <f>IFERROR(AA7980/D7980,0)</f>
        <v>2.3105070569785675E-2</v>
      </c>
      <c r="AE7980" s="15">
        <f t="shared" si="764"/>
        <v>0.33424657534246577</v>
      </c>
      <c r="AF7980" s="5">
        <f>IFERROR(AD7980*AE7980*48,0)</f>
        <v>0.37069395412784911</v>
      </c>
    </row>
    <row r="7981" spans="1:32" x14ac:dyDescent="0.15">
      <c r="A7981" s="1"/>
      <c r="B7981" s="1" t="s">
        <v>51</v>
      </c>
      <c r="C7981" s="1" t="s">
        <v>59</v>
      </c>
      <c r="D7981" s="1">
        <v>95.65</v>
      </c>
      <c r="E7981" s="6">
        <v>3.6</v>
      </c>
      <c r="F7981" s="18">
        <v>0.83333333333333304</v>
      </c>
      <c r="G7981" s="1">
        <v>23.2</v>
      </c>
      <c r="H7981" s="1">
        <v>85</v>
      </c>
      <c r="I7981" s="1">
        <v>23.2</v>
      </c>
      <c r="J7981" s="1">
        <v>0.3</v>
      </c>
      <c r="K7981" s="1">
        <v>437</v>
      </c>
      <c r="L7981" s="1">
        <v>150</v>
      </c>
      <c r="M7981" s="6">
        <f t="shared" si="761"/>
        <v>23.199999999999989</v>
      </c>
      <c r="N7981" s="1">
        <v>0</v>
      </c>
      <c r="O7981" s="1">
        <v>0</v>
      </c>
      <c r="P7981" s="12">
        <f t="shared" si="760"/>
        <v>0</v>
      </c>
      <c r="Q7981" s="1">
        <v>0</v>
      </c>
      <c r="R7981" s="1">
        <v>2.2400000000000002</v>
      </c>
      <c r="S7981" s="1">
        <v>0</v>
      </c>
      <c r="T7981" s="1">
        <v>0</v>
      </c>
      <c r="U7981" s="4" t="s">
        <v>60</v>
      </c>
      <c r="V7981">
        <v>0.48</v>
      </c>
      <c r="W7981">
        <v>0.4</v>
      </c>
      <c r="X7981">
        <v>0.76</v>
      </c>
      <c r="Y7981">
        <v>2.4300000000000002</v>
      </c>
      <c r="Z7981">
        <v>0.28000000000000003</v>
      </c>
      <c r="AA7981" s="5">
        <f t="shared" si="762"/>
        <v>2.2400000000000002</v>
      </c>
      <c r="AB7981" s="15" cm="1">
        <f t="array" ref="AB7981">_xlfn.SWITCH(U7981,"夏",122,"冬",90,"春",153,"秋",153,0)</f>
        <v>122</v>
      </c>
      <c r="AC7981" s="16">
        <f t="shared" si="763"/>
        <v>273.28000000000003</v>
      </c>
      <c r="AD7981" s="5">
        <f>IFERROR(AA7981/D7981,0)</f>
        <v>2.3418714061683221E-2</v>
      </c>
      <c r="AE7981" s="15">
        <f t="shared" si="764"/>
        <v>0.33424657534246577</v>
      </c>
      <c r="AF7981" s="5">
        <f>IFERROR(AD7981*AE7981*48,0)</f>
        <v>0.37572599875401907</v>
      </c>
    </row>
    <row r="7982" spans="1:32" x14ac:dyDescent="0.15">
      <c r="A7982" s="1"/>
      <c r="B7982" s="1" t="s">
        <v>51</v>
      </c>
      <c r="C7982" s="1" t="s">
        <v>59</v>
      </c>
      <c r="D7982" s="1">
        <v>95.65</v>
      </c>
      <c r="E7982" s="6">
        <v>3.6</v>
      </c>
      <c r="F7982" s="18">
        <v>0.85416666666666696</v>
      </c>
      <c r="G7982" s="1">
        <v>23.1</v>
      </c>
      <c r="H7982" s="1">
        <v>87</v>
      </c>
      <c r="I7982" s="1">
        <v>23.1</v>
      </c>
      <c r="J7982" s="1">
        <v>0.3</v>
      </c>
      <c r="K7982" s="1">
        <v>405</v>
      </c>
      <c r="L7982" s="1">
        <v>100</v>
      </c>
      <c r="M7982" s="6">
        <f t="shared" si="761"/>
        <v>23.10000000000008</v>
      </c>
      <c r="N7982" s="1">
        <v>0</v>
      </c>
      <c r="O7982" s="1">
        <v>0</v>
      </c>
      <c r="P7982" s="12">
        <f t="shared" si="760"/>
        <v>0</v>
      </c>
      <c r="Q7982" s="1">
        <v>0</v>
      </c>
      <c r="R7982" s="1">
        <v>2.27</v>
      </c>
      <c r="S7982" s="1">
        <v>0</v>
      </c>
      <c r="T7982" s="1">
        <v>0</v>
      </c>
      <c r="U7982" s="4" t="s">
        <v>60</v>
      </c>
      <c r="V7982">
        <v>0.48</v>
      </c>
      <c r="W7982">
        <v>0.4</v>
      </c>
      <c r="X7982">
        <v>0.76</v>
      </c>
      <c r="Y7982">
        <v>2.4300000000000002</v>
      </c>
      <c r="Z7982">
        <v>0.28000000000000003</v>
      </c>
      <c r="AA7982" s="5">
        <f t="shared" si="762"/>
        <v>2.27</v>
      </c>
      <c r="AB7982" s="15" cm="1">
        <f t="array" ref="AB7982">_xlfn.SWITCH(U7982,"夏",122,"冬",90,"春",153,"秋",153,0)</f>
        <v>122</v>
      </c>
      <c r="AC7982" s="16">
        <f t="shared" si="763"/>
        <v>276.94</v>
      </c>
      <c r="AD7982" s="5">
        <f>IFERROR(AA7982/D7982,0)</f>
        <v>2.3732357553580764E-2</v>
      </c>
      <c r="AE7982" s="15">
        <f t="shared" si="764"/>
        <v>0.33424657534246577</v>
      </c>
      <c r="AF7982" s="5">
        <f>IFERROR(AD7982*AE7982*48,0)</f>
        <v>0.38075804338018893</v>
      </c>
    </row>
    <row r="7983" spans="1:32" x14ac:dyDescent="0.15">
      <c r="A7983" s="1"/>
      <c r="B7983" s="1" t="s">
        <v>51</v>
      </c>
      <c r="C7983" s="1" t="s">
        <v>59</v>
      </c>
      <c r="D7983" s="1">
        <v>95.65</v>
      </c>
      <c r="E7983" s="6">
        <v>3.6</v>
      </c>
      <c r="F7983" s="18">
        <v>0.875</v>
      </c>
      <c r="G7983" s="1">
        <v>23</v>
      </c>
      <c r="H7983" s="1">
        <v>89</v>
      </c>
      <c r="I7983" s="1">
        <v>23</v>
      </c>
      <c r="J7983" s="1">
        <v>0.3</v>
      </c>
      <c r="K7983" s="1">
        <v>405</v>
      </c>
      <c r="L7983" s="1">
        <v>50</v>
      </c>
      <c r="M7983" s="6">
        <f t="shared" si="761"/>
        <v>23</v>
      </c>
      <c r="N7983" s="1">
        <v>0</v>
      </c>
      <c r="O7983" s="1">
        <v>0</v>
      </c>
      <c r="P7983" s="12">
        <f t="shared" si="760"/>
        <v>0</v>
      </c>
      <c r="Q7983" s="1">
        <v>0</v>
      </c>
      <c r="R7983" s="1">
        <v>2.2999999999999998</v>
      </c>
      <c r="S7983" s="1">
        <v>0</v>
      </c>
      <c r="T7983" s="1">
        <v>0</v>
      </c>
      <c r="U7983" s="4" t="s">
        <v>60</v>
      </c>
      <c r="V7983">
        <v>0.48</v>
      </c>
      <c r="W7983">
        <v>0.4</v>
      </c>
      <c r="X7983">
        <v>0.76</v>
      </c>
      <c r="Y7983">
        <v>2.4300000000000002</v>
      </c>
      <c r="Z7983">
        <v>0.28000000000000003</v>
      </c>
      <c r="AA7983" s="5">
        <f t="shared" si="762"/>
        <v>2.2999999999999998</v>
      </c>
      <c r="AB7983" s="15" cm="1">
        <f t="array" ref="AB7983">_xlfn.SWITCH(U7983,"夏",122,"冬",90,"春",153,"秋",153,0)</f>
        <v>122</v>
      </c>
      <c r="AC7983" s="16">
        <f t="shared" si="763"/>
        <v>280.59999999999997</v>
      </c>
      <c r="AD7983" s="5">
        <f>IFERROR(AA7983/D7983,0)</f>
        <v>2.4046001045478303E-2</v>
      </c>
      <c r="AE7983" s="15">
        <f t="shared" si="764"/>
        <v>0.33424657534246577</v>
      </c>
      <c r="AF7983" s="5">
        <f>IFERROR(AD7983*AE7983*48,0)</f>
        <v>0.38579008800635878</v>
      </c>
    </row>
    <row r="7984" spans="1:32" x14ac:dyDescent="0.15">
      <c r="A7984" s="1"/>
      <c r="B7984" s="1" t="s">
        <v>51</v>
      </c>
      <c r="C7984" s="1" t="s">
        <v>59</v>
      </c>
      <c r="D7984" s="1">
        <v>95.65</v>
      </c>
      <c r="E7984" s="6">
        <v>3.6</v>
      </c>
      <c r="F7984" s="18">
        <v>0.89583333333333304</v>
      </c>
      <c r="G7984" s="1">
        <v>22.9</v>
      </c>
      <c r="H7984" s="1">
        <v>91</v>
      </c>
      <c r="I7984" s="1">
        <v>22.9</v>
      </c>
      <c r="J7984" s="1">
        <v>0.3</v>
      </c>
      <c r="K7984" s="1">
        <v>405</v>
      </c>
      <c r="L7984" s="1">
        <v>0</v>
      </c>
      <c r="M7984" s="6">
        <f t="shared" si="761"/>
        <v>22.89999999999992</v>
      </c>
      <c r="N7984" s="1">
        <v>0</v>
      </c>
      <c r="O7984" s="1">
        <v>0</v>
      </c>
      <c r="P7984" s="12">
        <f t="shared" si="760"/>
        <v>0</v>
      </c>
      <c r="Q7984" s="1">
        <v>0</v>
      </c>
      <c r="R7984" s="1">
        <v>2.33</v>
      </c>
      <c r="S7984" s="1">
        <v>0</v>
      </c>
      <c r="T7984" s="1">
        <v>0</v>
      </c>
      <c r="U7984" s="4" t="s">
        <v>60</v>
      </c>
      <c r="V7984">
        <v>0.48</v>
      </c>
      <c r="W7984">
        <v>0.4</v>
      </c>
      <c r="X7984">
        <v>0.76</v>
      </c>
      <c r="Y7984">
        <v>2.4300000000000002</v>
      </c>
      <c r="Z7984">
        <v>0.28000000000000003</v>
      </c>
      <c r="AA7984" s="5">
        <f t="shared" si="762"/>
        <v>2.33</v>
      </c>
      <c r="AB7984" s="15" cm="1">
        <f t="array" ref="AB7984">_xlfn.SWITCH(U7984,"夏",122,"冬",90,"春",153,"秋",153,0)</f>
        <v>122</v>
      </c>
      <c r="AC7984" s="16">
        <f t="shared" si="763"/>
        <v>284.26</v>
      </c>
      <c r="AD7984" s="5">
        <f>IFERROR(AA7984/D7984,0)</f>
        <v>2.4359644537375848E-2</v>
      </c>
      <c r="AE7984" s="15">
        <f t="shared" si="764"/>
        <v>0.33424657534246577</v>
      </c>
      <c r="AF7984" s="5">
        <f>IFERROR(AD7984*AE7984*48,0)</f>
        <v>0.39082213263252874</v>
      </c>
    </row>
    <row r="7985" spans="1:32" x14ac:dyDescent="0.15">
      <c r="A7985" s="1"/>
      <c r="B7985" s="1" t="s">
        <v>51</v>
      </c>
      <c r="C7985" s="1" t="s">
        <v>59</v>
      </c>
      <c r="D7985" s="1">
        <v>95.65</v>
      </c>
      <c r="E7985" s="6">
        <v>3.6</v>
      </c>
      <c r="F7985" s="18">
        <v>0.91666666666666696</v>
      </c>
      <c r="G7985" s="1">
        <v>22.8</v>
      </c>
      <c r="H7985" s="1">
        <v>93</v>
      </c>
      <c r="I7985" s="1">
        <v>22.8</v>
      </c>
      <c r="J7985" s="1">
        <v>0.3</v>
      </c>
      <c r="K7985" s="1">
        <v>405</v>
      </c>
      <c r="L7985" s="1">
        <v>0</v>
      </c>
      <c r="M7985" s="6">
        <f t="shared" si="761"/>
        <v>22.800000000000011</v>
      </c>
      <c r="N7985" s="1">
        <v>0</v>
      </c>
      <c r="O7985" s="1">
        <v>0</v>
      </c>
      <c r="P7985" s="12">
        <f t="shared" si="760"/>
        <v>0</v>
      </c>
      <c r="Q7985" s="1">
        <v>0</v>
      </c>
      <c r="R7985" s="1">
        <v>2.36</v>
      </c>
      <c r="S7985" s="1">
        <v>0</v>
      </c>
      <c r="T7985" s="1">
        <v>0</v>
      </c>
      <c r="U7985" s="4" t="s">
        <v>60</v>
      </c>
      <c r="V7985">
        <v>0.48</v>
      </c>
      <c r="W7985">
        <v>0.4</v>
      </c>
      <c r="X7985">
        <v>0.76</v>
      </c>
      <c r="Y7985">
        <v>2.4300000000000002</v>
      </c>
      <c r="Z7985">
        <v>0.28000000000000003</v>
      </c>
      <c r="AA7985" s="5">
        <f t="shared" si="762"/>
        <v>2.36</v>
      </c>
      <c r="AB7985" s="15" cm="1">
        <f t="array" ref="AB7985">_xlfn.SWITCH(U7985,"夏",122,"冬",90,"春",153,"秋",153,0)</f>
        <v>122</v>
      </c>
      <c r="AC7985" s="16">
        <f t="shared" si="763"/>
        <v>287.91999999999996</v>
      </c>
      <c r="AD7985" s="5">
        <f>IFERROR(AA7985/D7985,0)</f>
        <v>2.4673288029273391E-2</v>
      </c>
      <c r="AE7985" s="15">
        <f t="shared" si="764"/>
        <v>0.33424657534246577</v>
      </c>
      <c r="AF7985" s="5">
        <f>IFERROR(AD7985*AE7985*48,0)</f>
        <v>0.39585417725869854</v>
      </c>
    </row>
    <row r="7986" spans="1:32" x14ac:dyDescent="0.15">
      <c r="A7986" s="1"/>
      <c r="B7986" s="1" t="s">
        <v>52</v>
      </c>
      <c r="C7986" s="1" t="s">
        <v>59</v>
      </c>
      <c r="D7986" s="1">
        <v>95.65</v>
      </c>
      <c r="E7986" s="6">
        <v>3.6</v>
      </c>
      <c r="F7986" s="18">
        <v>0.33333333333333298</v>
      </c>
      <c r="G7986" s="1">
        <v>23</v>
      </c>
      <c r="H7986" s="1">
        <v>85</v>
      </c>
      <c r="I7986" s="1">
        <v>23</v>
      </c>
      <c r="J7986" s="1">
        <v>0.3</v>
      </c>
      <c r="K7986" s="1">
        <v>405</v>
      </c>
      <c r="L7986" s="1">
        <v>500</v>
      </c>
      <c r="M7986" s="6">
        <f t="shared" si="761"/>
        <v>23</v>
      </c>
      <c r="N7986" s="1">
        <v>0</v>
      </c>
      <c r="O7986" s="1">
        <v>0</v>
      </c>
      <c r="P7986" s="12">
        <f t="shared" si="760"/>
        <v>0</v>
      </c>
      <c r="Q7986" s="1">
        <v>0</v>
      </c>
      <c r="R7986" s="1">
        <v>2</v>
      </c>
      <c r="S7986" s="1">
        <v>0</v>
      </c>
      <c r="T7986" s="1">
        <v>0</v>
      </c>
      <c r="U7986" s="4" t="s">
        <v>60</v>
      </c>
      <c r="V7986">
        <v>0.48</v>
      </c>
      <c r="W7986">
        <v>0.4</v>
      </c>
      <c r="X7986">
        <v>0.76</v>
      </c>
      <c r="Y7986">
        <v>2.4300000000000002</v>
      </c>
      <c r="Z7986">
        <v>0.28000000000000003</v>
      </c>
      <c r="AA7986" s="5">
        <f t="shared" si="762"/>
        <v>2</v>
      </c>
      <c r="AB7986" s="15" cm="1">
        <f t="array" ref="AB7986">_xlfn.SWITCH(U7986,"夏",122,"冬",90,"春",153,"秋",153,0)</f>
        <v>122</v>
      </c>
      <c r="AC7986" s="16">
        <f t="shared" si="763"/>
        <v>244</v>
      </c>
      <c r="AD7986" s="5">
        <f>IFERROR(AA7986/D7986,0)</f>
        <v>2.0909566126502875E-2</v>
      </c>
      <c r="AE7986" s="15">
        <f t="shared" si="764"/>
        <v>0.33424657534246577</v>
      </c>
      <c r="AF7986" s="5">
        <f>IFERROR(AD7986*AE7986*48,0)</f>
        <v>0.33546964174465987</v>
      </c>
    </row>
    <row r="7987" spans="1:32" x14ac:dyDescent="0.15">
      <c r="A7987" s="1"/>
      <c r="B7987" s="1" t="s">
        <v>52</v>
      </c>
      <c r="C7987" s="1" t="s">
        <v>59</v>
      </c>
      <c r="D7987" s="1">
        <v>95.65</v>
      </c>
      <c r="E7987" s="6">
        <v>3.6</v>
      </c>
      <c r="F7987" s="18">
        <v>0.35416666666666702</v>
      </c>
      <c r="G7987" s="1">
        <v>23.2</v>
      </c>
      <c r="H7987" s="1">
        <v>83</v>
      </c>
      <c r="I7987" s="1">
        <v>23.2</v>
      </c>
      <c r="J7987" s="1">
        <v>0.3</v>
      </c>
      <c r="K7987" s="1">
        <v>405</v>
      </c>
      <c r="L7987" s="1">
        <v>550</v>
      </c>
      <c r="M7987" s="6">
        <f t="shared" si="761"/>
        <v>23.199999999999989</v>
      </c>
      <c r="N7987" s="1">
        <v>0</v>
      </c>
      <c r="O7987" s="1">
        <v>0</v>
      </c>
      <c r="P7987" s="12">
        <f t="shared" si="760"/>
        <v>0</v>
      </c>
      <c r="Q7987" s="1">
        <v>0</v>
      </c>
      <c r="R7987" s="1">
        <v>1.94</v>
      </c>
      <c r="S7987" s="1">
        <v>0</v>
      </c>
      <c r="T7987" s="1">
        <v>0</v>
      </c>
      <c r="U7987" s="4" t="s">
        <v>60</v>
      </c>
      <c r="V7987">
        <v>0.48</v>
      </c>
      <c r="W7987">
        <v>0.4</v>
      </c>
      <c r="X7987">
        <v>0.76</v>
      </c>
      <c r="Y7987">
        <v>2.4300000000000002</v>
      </c>
      <c r="Z7987">
        <v>0.28000000000000003</v>
      </c>
      <c r="AA7987" s="5">
        <f t="shared" si="762"/>
        <v>1.94</v>
      </c>
      <c r="AB7987" s="15" cm="1">
        <f t="array" ref="AB7987">_xlfn.SWITCH(U7987,"夏",122,"冬",90,"春",153,"秋",153,0)</f>
        <v>122</v>
      </c>
      <c r="AC7987" s="16">
        <f t="shared" si="763"/>
        <v>236.68</v>
      </c>
      <c r="AD7987" s="5">
        <f>IFERROR(AA7987/D7987,0)</f>
        <v>2.0282279142707787E-2</v>
      </c>
      <c r="AE7987" s="15">
        <f t="shared" si="764"/>
        <v>0.33424657534246577</v>
      </c>
      <c r="AF7987" s="5">
        <f>IFERROR(AD7987*AE7987*48,0)</f>
        <v>0.32540555249232</v>
      </c>
    </row>
    <row r="7988" spans="1:32" x14ac:dyDescent="0.15">
      <c r="A7988" s="1"/>
      <c r="B7988" s="1" t="s">
        <v>52</v>
      </c>
      <c r="C7988" s="1" t="s">
        <v>59</v>
      </c>
      <c r="D7988" s="1">
        <v>95.65</v>
      </c>
      <c r="E7988" s="6">
        <v>3.6</v>
      </c>
      <c r="F7988" s="18">
        <v>0.375</v>
      </c>
      <c r="G7988" s="1">
        <v>23.3</v>
      </c>
      <c r="H7988" s="1">
        <v>80</v>
      </c>
      <c r="I7988" s="1">
        <v>23.3</v>
      </c>
      <c r="J7988" s="1">
        <v>0.3</v>
      </c>
      <c r="K7988" s="1">
        <v>405</v>
      </c>
      <c r="L7988" s="1">
        <v>600</v>
      </c>
      <c r="M7988" s="6">
        <f t="shared" si="761"/>
        <v>23.300000000000068</v>
      </c>
      <c r="N7988" s="19">
        <v>0.5</v>
      </c>
      <c r="O7988" s="11" cm="1">
        <f t="array" ref="O7988">ROUND(_xlfn.SWITCH(C7988,"建筑专教",IF(S7988&gt;0.1,1.38,1.28),"阶梯教室",IF(S7988&gt;0.1,1.15,1.05),"公共教室",IF(S7988&gt;0.1,1.22,1.12),IF(S7988&gt;0.1,1.2,1.1))+(MOD(ROW()*11,31)/31-0.5)*0.06,2)</f>
        <v>1.1200000000000001</v>
      </c>
      <c r="P7988" s="12">
        <f t="shared" si="760"/>
        <v>0</v>
      </c>
      <c r="Q7988" s="13">
        <f>(0.303*EXP(-0.036*(O7988*58.15))+0.028)*((O7988*58.15)-0.00305*(5733-6.99*(O7988*58.15)-(EXP(16.6536-4030.183/(G7988+235))*(H7988/100)))-0.42*((O7988*58.15)-58.15)-0.000017*(O7988*58.15)*(5867-(EXP(16.6536-4030.183/(G7988+235))*(H7988/100)))-0.0014*(O7988*58.15)*(34-G7988)-0.0000000396*IF(N7988*0.155&gt;0.078,1.05+0.645*N7988*0.155,1)*(POWER((35.7-0.028*(O7988*58.15)-N7988*0.155*(0.0000000396*IF(N7988*0.155&gt;0.078,1.05+0.645*N7988*0.155,1)*(POWER((35.7-0.028*(O7988*58.15)-N7988*0.155*0.1)+273,4)-POWER(M7988+273,4))+IF(N7988*0.155&gt;0.078,1.05+0.645*N7988*0.155,1)*IF(J7988&lt;0.2,2.38*ABS(35.7-0.028*(O7988*58.15)-G7988)^0.25,12.1*SQRT(J7988))*(35.7-0.028*(O7988*58.15)-G7988))+273),4)-POWER(M7988+273,4))-IF(N7988*0.155&gt;0.078,1.05+0.645*N7988*0.155,1)*IF(J7988&lt;0.2,2.38*ABS(35.7-0.028*(O7988*58.15)-N7988*0.155*0.1-G7988)^0.25,12.1*SQRT(J7988))*(35.7-0.028*(O7988*58.15)-N7988*0.155*0.1-G7988))</f>
        <v>-2.1671766452851893</v>
      </c>
      <c r="R7988" s="1">
        <v>1.91</v>
      </c>
      <c r="S7988" s="1">
        <v>0</v>
      </c>
      <c r="T7988" s="1">
        <v>0.32</v>
      </c>
      <c r="U7988" s="4" t="s">
        <v>60</v>
      </c>
      <c r="V7988">
        <v>0.48</v>
      </c>
      <c r="W7988">
        <v>0.4</v>
      </c>
      <c r="X7988">
        <v>0.76</v>
      </c>
      <c r="Y7988">
        <v>2.4300000000000002</v>
      </c>
      <c r="Z7988">
        <v>0.28000000000000003</v>
      </c>
      <c r="AA7988" s="5">
        <f t="shared" si="762"/>
        <v>2.23</v>
      </c>
      <c r="AB7988" s="15" cm="1">
        <f t="array" ref="AB7988">_xlfn.SWITCH(U7988,"夏",122,"冬",90,"春",153,"秋",153,0)</f>
        <v>122</v>
      </c>
      <c r="AC7988" s="16">
        <f t="shared" si="763"/>
        <v>272.06</v>
      </c>
      <c r="AD7988" s="5">
        <f>IFERROR(AA7988/D7988,0)</f>
        <v>2.3314166231050704E-2</v>
      </c>
      <c r="AE7988" s="15">
        <f t="shared" si="764"/>
        <v>0.33424657534246577</v>
      </c>
      <c r="AF7988" s="5">
        <f>IFERROR(AD7988*AE7988*48,0)</f>
        <v>0.37404865054529568</v>
      </c>
    </row>
    <row r="7989" spans="1:32" x14ac:dyDescent="0.15">
      <c r="A7989" s="1"/>
      <c r="B7989" s="1" t="s">
        <v>52</v>
      </c>
      <c r="C7989" s="1" t="s">
        <v>59</v>
      </c>
      <c r="D7989" s="1">
        <v>95.65</v>
      </c>
      <c r="E7989" s="6">
        <v>3.6</v>
      </c>
      <c r="F7989" s="18">
        <v>0.39583333333333298</v>
      </c>
      <c r="G7989" s="1">
        <v>23.5</v>
      </c>
      <c r="H7989" s="1">
        <v>78</v>
      </c>
      <c r="I7989" s="1">
        <v>23.5</v>
      </c>
      <c r="J7989" s="1">
        <v>0.3</v>
      </c>
      <c r="K7989" s="1">
        <v>479</v>
      </c>
      <c r="L7989" s="1">
        <v>700</v>
      </c>
      <c r="M7989" s="6">
        <f t="shared" si="761"/>
        <v>23.499999999999886</v>
      </c>
      <c r="N7989" s="19">
        <v>0.5</v>
      </c>
      <c r="O7989" s="11" cm="1">
        <f t="array" ref="O7989">ROUND(_xlfn.SWITCH(C7989,"建筑专教",IF(S7989&gt;0.1,1.38,1.28),"阶梯教室",IF(S7989&gt;0.1,1.15,1.05),"公共教室",IF(S7989&gt;0.1,1.22,1.12),IF(S7989&gt;0.1,1.2,1.1))+(MOD(ROW()*11,31)/31-0.5)*0.06,2)</f>
        <v>1.1399999999999999</v>
      </c>
      <c r="P7989" s="12">
        <f t="shared" si="760"/>
        <v>7.0000000000000007E-2</v>
      </c>
      <c r="Q7989" s="13">
        <f>(0.303*EXP(-0.036*(O7989*58.15))+0.028)*((O7989*58.15)-0.00305*(5733-6.99*(O7989*58.15)-(EXP(16.6536-4030.183/(G7989+235))*(H7989/100)))-0.42*((O7989*58.15)-58.15)-0.000017*(O7989*58.15)*(5867-(EXP(16.6536-4030.183/(G7989+235))*(H7989/100)))-0.0014*(O7989*58.15)*(34-G7989)-0.0000000396*IF(N7989*0.155&gt;0.078,1.05+0.645*N7989*0.155,1)*(POWER((35.7-0.028*(O7989*58.15)-N7989*0.155*(0.0000000396*IF(N7989*0.155&gt;0.078,1.05+0.645*N7989*0.155,1)*(POWER((35.7-0.028*(O7989*58.15)-N7989*0.155*0.1)+273,4)-POWER(M7989+273,4))+IF(N7989*0.155&gt;0.078,1.05+0.645*N7989*0.155,1)*IF(J7989&lt;0.2,2.38*ABS(35.7-0.028*(O7989*58.15)-G7989)^0.25,12.1*SQRT(J7989))*(35.7-0.028*(O7989*58.15)-G7989))+273),4)-POWER(M7989+273,4))-IF(N7989*0.155&gt;0.078,1.05+0.645*N7989*0.155,1)*IF(J7989&lt;0.2,2.38*ABS(35.7-0.028*(O7989*58.15)-N7989*0.155*0.1-G7989)^0.25,12.1*SQRT(J7989))*(35.7-0.028*(O7989*58.15)-N7989*0.155*0.1-G7989))</f>
        <v>-1.9951053152408535</v>
      </c>
      <c r="R7989" s="1">
        <v>1.85</v>
      </c>
      <c r="S7989" s="1">
        <v>0</v>
      </c>
      <c r="T7989" s="1">
        <v>0.36</v>
      </c>
      <c r="U7989" s="4" t="s">
        <v>60</v>
      </c>
      <c r="V7989">
        <v>0.48</v>
      </c>
      <c r="W7989">
        <v>0.4</v>
      </c>
      <c r="X7989">
        <v>0.76</v>
      </c>
      <c r="Y7989">
        <v>2.4300000000000002</v>
      </c>
      <c r="Z7989">
        <v>0.28000000000000003</v>
      </c>
      <c r="AA7989" s="5">
        <f t="shared" si="762"/>
        <v>2.21</v>
      </c>
      <c r="AB7989" s="15" cm="1">
        <f t="array" ref="AB7989">_xlfn.SWITCH(U7989,"夏",122,"冬",90,"春",153,"秋",153,0)</f>
        <v>122</v>
      </c>
      <c r="AC7989" s="16">
        <f t="shared" si="763"/>
        <v>269.62</v>
      </c>
      <c r="AD7989" s="5">
        <f>IFERROR(AA7989/D7989,0)</f>
        <v>2.3105070569785675E-2</v>
      </c>
      <c r="AE7989" s="15">
        <f t="shared" si="764"/>
        <v>0.33424657534246577</v>
      </c>
      <c r="AF7989" s="5">
        <f>IFERROR(AD7989*AE7989*48,0)</f>
        <v>0.37069395412784911</v>
      </c>
    </row>
    <row r="7990" spans="1:32" x14ac:dyDescent="0.15">
      <c r="A7990" s="1"/>
      <c r="B7990" s="1" t="s">
        <v>52</v>
      </c>
      <c r="C7990" s="1" t="s">
        <v>59</v>
      </c>
      <c r="D7990" s="1">
        <v>95.65</v>
      </c>
      <c r="E7990" s="6">
        <v>3.6</v>
      </c>
      <c r="F7990" s="18">
        <v>0.41666666666666702</v>
      </c>
      <c r="G7990" s="1">
        <v>23.7</v>
      </c>
      <c r="H7990" s="1">
        <v>75</v>
      </c>
      <c r="I7990" s="1">
        <v>23.7</v>
      </c>
      <c r="J7990" s="1">
        <v>0.3</v>
      </c>
      <c r="K7990" s="1">
        <v>553</v>
      </c>
      <c r="L7990" s="1">
        <v>800</v>
      </c>
      <c r="M7990" s="6">
        <f t="shared" si="761"/>
        <v>23.699999999999932</v>
      </c>
      <c r="N7990" s="19">
        <v>0.5</v>
      </c>
      <c r="O7990" s="11" cm="1">
        <f t="array" ref="O7990">ROUND(_xlfn.SWITCH(C7990,"建筑专教",IF(S7990&gt;0.1,1.38,1.28),"阶梯教室",IF(S7990&gt;0.1,1.15,1.05),"公共教室",IF(S7990&gt;0.1,1.22,1.12),IF(S7990&gt;0.1,1.2,1.1))+(MOD(ROW()*11,31)/31-0.5)*0.06,2)</f>
        <v>1.1000000000000001</v>
      </c>
      <c r="P7990" s="12">
        <f t="shared" si="760"/>
        <v>0.14000000000000001</v>
      </c>
      <c r="Q7990" s="13">
        <f>(0.303*EXP(-0.036*(O7990*58.15))+0.028)*((O7990*58.15)-0.00305*(5733-6.99*(O7990*58.15)-(EXP(16.6536-4030.183/(G7990+235))*(H7990/100)))-0.42*((O7990*58.15)-58.15)-0.000017*(O7990*58.15)*(5867-(EXP(16.6536-4030.183/(G7990+235))*(H7990/100)))-0.0014*(O7990*58.15)*(34-G7990)-0.0000000396*IF(N7990*0.155&gt;0.078,1.05+0.645*N7990*0.155,1)*(POWER((35.7-0.028*(O7990*58.15)-N7990*0.155*(0.0000000396*IF(N7990*0.155&gt;0.078,1.05+0.645*N7990*0.155,1)*(POWER((35.7-0.028*(O7990*58.15)-N7990*0.155*0.1)+273,4)-POWER(M7990+273,4))+IF(N7990*0.155&gt;0.078,1.05+0.645*N7990*0.155,1)*IF(J7990&lt;0.2,2.38*ABS(35.7-0.028*(O7990*58.15)-G7990)^0.25,12.1*SQRT(J7990))*(35.7-0.028*(O7990*58.15)-G7990))+273),4)-POWER(M7990+273,4))-IF(N7990*0.155&gt;0.078,1.05+0.645*N7990*0.155,1)*IF(J7990&lt;0.2,2.38*ABS(35.7-0.028*(O7990*58.15)-N7990*0.155*0.1-G7990)^0.25,12.1*SQRT(J7990))*(35.7-0.028*(O7990*58.15)-N7990*0.155*0.1-G7990))</f>
        <v>-2.0896268166873062</v>
      </c>
      <c r="R7990" s="1">
        <v>1.79</v>
      </c>
      <c r="S7990" s="1">
        <v>0</v>
      </c>
      <c r="T7990" s="1">
        <v>0.4</v>
      </c>
      <c r="U7990" s="4" t="s">
        <v>60</v>
      </c>
      <c r="V7990">
        <v>0.48</v>
      </c>
      <c r="W7990">
        <v>0.4</v>
      </c>
      <c r="X7990">
        <v>0.76</v>
      </c>
      <c r="Y7990">
        <v>2.4300000000000002</v>
      </c>
      <c r="Z7990">
        <v>0.28000000000000003</v>
      </c>
      <c r="AA7990" s="5">
        <f t="shared" si="762"/>
        <v>2.19</v>
      </c>
      <c r="AB7990" s="15" cm="1">
        <f t="array" ref="AB7990">_xlfn.SWITCH(U7990,"夏",122,"冬",90,"春",153,"秋",153,0)</f>
        <v>122</v>
      </c>
      <c r="AC7990" s="16">
        <f t="shared" si="763"/>
        <v>267.18</v>
      </c>
      <c r="AD7990" s="5">
        <f>IFERROR(AA7990/D7990,0)</f>
        <v>2.2895974908520647E-2</v>
      </c>
      <c r="AE7990" s="15">
        <f t="shared" si="764"/>
        <v>0.33424657534246577</v>
      </c>
      <c r="AF7990" s="5">
        <f>IFERROR(AD7990*AE7990*48,0)</f>
        <v>0.36733925771040249</v>
      </c>
    </row>
    <row r="7991" spans="1:32" x14ac:dyDescent="0.15">
      <c r="A7991" s="1"/>
      <c r="B7991" s="1" t="s">
        <v>52</v>
      </c>
      <c r="C7991" s="1" t="s">
        <v>59</v>
      </c>
      <c r="D7991" s="1">
        <v>95.65</v>
      </c>
      <c r="E7991" s="6">
        <v>3.6</v>
      </c>
      <c r="F7991" s="18">
        <v>0.4375</v>
      </c>
      <c r="G7991" s="1">
        <v>23.9</v>
      </c>
      <c r="H7991" s="1">
        <v>73</v>
      </c>
      <c r="I7991" s="1">
        <v>23.9</v>
      </c>
      <c r="J7991" s="1">
        <v>0.3</v>
      </c>
      <c r="K7991" s="1">
        <v>627</v>
      </c>
      <c r="L7991" s="1">
        <v>900</v>
      </c>
      <c r="M7991" s="6">
        <f t="shared" si="761"/>
        <v>23.89999999999992</v>
      </c>
      <c r="N7991" s="19">
        <v>0.5</v>
      </c>
      <c r="O7991" s="11" cm="1">
        <f t="array" ref="O7991">ROUND(_xlfn.SWITCH(C7991,"建筑专教",IF(S7991&gt;0.1,1.38,1.28),"阶梯教室",IF(S7991&gt;0.1,1.15,1.05),"公共教室",IF(S7991&gt;0.1,1.22,1.12),IF(S7991&gt;0.1,1.2,1.1))+(MOD(ROW()*11,31)/31-0.5)*0.06,2)</f>
        <v>1.1200000000000001</v>
      </c>
      <c r="P7991" s="12">
        <f t="shared" si="760"/>
        <v>0.21</v>
      </c>
      <c r="Q7991" s="13">
        <f>(0.303*EXP(-0.036*(O7991*58.15))+0.028)*((O7991*58.15)-0.00305*(5733-6.99*(O7991*58.15)-(EXP(16.6536-4030.183/(G7991+235))*(H7991/100)))-0.42*((O7991*58.15)-58.15)-0.000017*(O7991*58.15)*(5867-(EXP(16.6536-4030.183/(G7991+235))*(H7991/100)))-0.0014*(O7991*58.15)*(34-G7991)-0.0000000396*IF(N7991*0.155&gt;0.078,1.05+0.645*N7991*0.155,1)*(POWER((35.7-0.028*(O7991*58.15)-N7991*0.155*(0.0000000396*IF(N7991*0.155&gt;0.078,1.05+0.645*N7991*0.155,1)*(POWER((35.7-0.028*(O7991*58.15)-N7991*0.155*0.1)+273,4)-POWER(M7991+273,4))+IF(N7991*0.155&gt;0.078,1.05+0.645*N7991*0.155,1)*IF(J7991&lt;0.2,2.38*ABS(35.7-0.028*(O7991*58.15)-G7991)^0.25,12.1*SQRT(J7991))*(35.7-0.028*(O7991*58.15)-G7991))+273),4)-POWER(M7991+273,4))-IF(N7991*0.155&gt;0.078,1.05+0.645*N7991*0.155,1)*IF(J7991&lt;0.2,2.38*ABS(35.7-0.028*(O7991*58.15)-N7991*0.155*0.1-G7991)^0.25,12.1*SQRT(J7991))*(35.7-0.028*(O7991*58.15)-N7991*0.155*0.1-G7991))</f>
        <v>-1.9155607412213289</v>
      </c>
      <c r="R7991" s="1">
        <v>1.73</v>
      </c>
      <c r="S7991" s="1">
        <v>0</v>
      </c>
      <c r="T7991" s="1">
        <v>0.44</v>
      </c>
      <c r="U7991" s="4" t="s">
        <v>60</v>
      </c>
      <c r="V7991">
        <v>0.48</v>
      </c>
      <c r="W7991">
        <v>0.4</v>
      </c>
      <c r="X7991">
        <v>0.76</v>
      </c>
      <c r="Y7991">
        <v>2.4300000000000002</v>
      </c>
      <c r="Z7991">
        <v>0.28000000000000003</v>
      </c>
      <c r="AA7991" s="5">
        <f t="shared" si="762"/>
        <v>2.17</v>
      </c>
      <c r="AB7991" s="15" cm="1">
        <f t="array" ref="AB7991">_xlfn.SWITCH(U7991,"夏",122,"冬",90,"春",153,"秋",153,0)</f>
        <v>122</v>
      </c>
      <c r="AC7991" s="16">
        <f t="shared" si="763"/>
        <v>264.74</v>
      </c>
      <c r="AD7991" s="5">
        <f>IFERROR(AA7991/D7991,0)</f>
        <v>2.2686879247255619E-2</v>
      </c>
      <c r="AE7991" s="15">
        <f t="shared" si="764"/>
        <v>0.33424657534246577</v>
      </c>
      <c r="AF7991" s="5">
        <f>IFERROR(AD7991*AE7991*48,0)</f>
        <v>0.36398456129295592</v>
      </c>
    </row>
    <row r="7992" spans="1:32" x14ac:dyDescent="0.15">
      <c r="A7992" s="1"/>
      <c r="B7992" s="1" t="s">
        <v>52</v>
      </c>
      <c r="C7992" s="1" t="s">
        <v>59</v>
      </c>
      <c r="D7992" s="1">
        <v>95.65</v>
      </c>
      <c r="E7992" s="6">
        <v>3.6</v>
      </c>
      <c r="F7992" s="18">
        <v>0.45833333333333298</v>
      </c>
      <c r="G7992" s="1">
        <v>24</v>
      </c>
      <c r="H7992" s="1">
        <v>70</v>
      </c>
      <c r="I7992" s="1">
        <v>24</v>
      </c>
      <c r="J7992" s="1">
        <v>0.3</v>
      </c>
      <c r="K7992" s="1">
        <v>701</v>
      </c>
      <c r="L7992" s="1">
        <v>975</v>
      </c>
      <c r="M7992" s="6">
        <f t="shared" si="761"/>
        <v>24.000000000000114</v>
      </c>
      <c r="N7992" s="19">
        <v>0.5</v>
      </c>
      <c r="O7992" s="11" cm="1">
        <f t="array" ref="O7992">ROUND(_xlfn.SWITCH(C7992,"建筑专教",IF(S7992&gt;0.1,1.38,1.28),"阶梯教室",IF(S7992&gt;0.1,1.15,1.05),"公共教室",IF(S7992&gt;0.1,1.22,1.12),IF(S7992&gt;0.1,1.2,1.1))+(MOD(ROW()*11,31)/31-0.5)*0.06,2)</f>
        <v>1.1399999999999999</v>
      </c>
      <c r="P7992" s="12">
        <f t="shared" si="760"/>
        <v>0.28000000000000003</v>
      </c>
      <c r="Q7992" s="13">
        <f>(0.303*EXP(-0.036*(O7992*58.15))+0.028)*((O7992*58.15)-0.00305*(5733-6.99*(O7992*58.15)-(EXP(16.6536-4030.183/(G7992+235))*(H7992/100)))-0.42*((O7992*58.15)-58.15)-0.000017*(O7992*58.15)*(5867-(EXP(16.6536-4030.183/(G7992+235))*(H7992/100)))-0.0014*(O7992*58.15)*(34-G7992)-0.0000000396*IF(N7992*0.155&gt;0.078,1.05+0.645*N7992*0.155,1)*(POWER((35.7-0.028*(O7992*58.15)-N7992*0.155*(0.0000000396*IF(N7992*0.155&gt;0.078,1.05+0.645*N7992*0.155,1)*(POWER((35.7-0.028*(O7992*58.15)-N7992*0.155*0.1)+273,4)-POWER(M7992+273,4))+IF(N7992*0.155&gt;0.078,1.05+0.645*N7992*0.155,1)*IF(J7992&lt;0.2,2.38*ABS(35.7-0.028*(O7992*58.15)-G7992)^0.25,12.1*SQRT(J7992))*(35.7-0.028*(O7992*58.15)-G7992))+273),4)-POWER(M7992+273,4))-IF(N7992*0.155&gt;0.078,1.05+0.645*N7992*0.155,1)*IF(J7992&lt;0.2,2.38*ABS(35.7-0.028*(O7992*58.15)-N7992*0.155*0.1-G7992)^0.25,12.1*SQRT(J7992))*(35.7-0.028*(O7992*58.15)-N7992*0.155*0.1-G7992))</f>
        <v>-1.789774542000419</v>
      </c>
      <c r="R7992" s="1">
        <v>1.7</v>
      </c>
      <c r="S7992" s="1">
        <v>0</v>
      </c>
      <c r="T7992" s="1">
        <v>0.48</v>
      </c>
      <c r="U7992" s="4" t="s">
        <v>60</v>
      </c>
      <c r="V7992">
        <v>0.48</v>
      </c>
      <c r="W7992">
        <v>0.4</v>
      </c>
      <c r="X7992">
        <v>0.76</v>
      </c>
      <c r="Y7992">
        <v>2.4300000000000002</v>
      </c>
      <c r="Z7992">
        <v>0.28000000000000003</v>
      </c>
      <c r="AA7992" s="5">
        <f t="shared" si="762"/>
        <v>2.1799999999999997</v>
      </c>
      <c r="AB7992" s="15" cm="1">
        <f t="array" ref="AB7992">_xlfn.SWITCH(U7992,"夏",122,"冬",90,"春",153,"秋",153,0)</f>
        <v>122</v>
      </c>
      <c r="AC7992" s="16">
        <f t="shared" si="763"/>
        <v>265.95999999999998</v>
      </c>
      <c r="AD7992" s="5">
        <f>IFERROR(AA7992/D7992,0)</f>
        <v>2.2791427077888129E-2</v>
      </c>
      <c r="AE7992" s="15">
        <f t="shared" si="764"/>
        <v>0.33424657534246577</v>
      </c>
      <c r="AF7992" s="5">
        <f>IFERROR(AD7992*AE7992*48,0)</f>
        <v>0.36566190950167915</v>
      </c>
    </row>
    <row r="7993" spans="1:32" x14ac:dyDescent="0.15">
      <c r="A7993" s="1"/>
      <c r="B7993" s="1" t="s">
        <v>52</v>
      </c>
      <c r="C7993" s="1" t="s">
        <v>59</v>
      </c>
      <c r="D7993" s="1">
        <v>95.65</v>
      </c>
      <c r="E7993" s="6">
        <v>3.6</v>
      </c>
      <c r="F7993" s="18">
        <v>0.47916666666666702</v>
      </c>
      <c r="G7993" s="1">
        <v>24.2</v>
      </c>
      <c r="H7993" s="1">
        <v>68</v>
      </c>
      <c r="I7993" s="1">
        <v>24.2</v>
      </c>
      <c r="J7993" s="1">
        <v>0.3</v>
      </c>
      <c r="K7993" s="1">
        <v>661</v>
      </c>
      <c r="L7993" s="1">
        <v>1000</v>
      </c>
      <c r="M7993" s="6">
        <f t="shared" si="761"/>
        <v>24.200000000000045</v>
      </c>
      <c r="N7993" s="1">
        <v>0</v>
      </c>
      <c r="O7993" s="1">
        <v>0</v>
      </c>
      <c r="P7993" s="12">
        <f t="shared" si="760"/>
        <v>0</v>
      </c>
      <c r="Q7993" s="1">
        <v>0</v>
      </c>
      <c r="R7993" s="1">
        <v>1.64</v>
      </c>
      <c r="S7993" s="1">
        <v>0</v>
      </c>
      <c r="T7993" s="1">
        <v>0</v>
      </c>
      <c r="U7993" s="4" t="s">
        <v>60</v>
      </c>
      <c r="V7993">
        <v>0.48</v>
      </c>
      <c r="W7993">
        <v>0.4</v>
      </c>
      <c r="X7993">
        <v>0.76</v>
      </c>
      <c r="Y7993">
        <v>2.4300000000000002</v>
      </c>
      <c r="Z7993">
        <v>0.28000000000000003</v>
      </c>
      <c r="AA7993" s="5">
        <f t="shared" si="762"/>
        <v>1.64</v>
      </c>
      <c r="AB7993" s="15" cm="1">
        <f t="array" ref="AB7993">_xlfn.SWITCH(U7993,"夏",122,"冬",90,"春",153,"秋",153,0)</f>
        <v>122</v>
      </c>
      <c r="AC7993" s="16">
        <f t="shared" si="763"/>
        <v>200.07999999999998</v>
      </c>
      <c r="AD7993" s="5">
        <f>IFERROR(AA7993/D7993,0)</f>
        <v>1.7145844223732356E-2</v>
      </c>
      <c r="AE7993" s="15">
        <f t="shared" si="764"/>
        <v>0.33424657534246577</v>
      </c>
      <c r="AF7993" s="5">
        <f>IFERROR(AD7993*AE7993*48,0)</f>
        <v>0.27508510623062105</v>
      </c>
    </row>
    <row r="7994" spans="1:32" x14ac:dyDescent="0.15">
      <c r="A7994" s="1"/>
      <c r="B7994" s="1" t="s">
        <v>52</v>
      </c>
      <c r="C7994" s="1" t="s">
        <v>59</v>
      </c>
      <c r="D7994" s="1">
        <v>95.65</v>
      </c>
      <c r="E7994" s="6">
        <v>3.6</v>
      </c>
      <c r="F7994" s="18">
        <v>0.5</v>
      </c>
      <c r="G7994" s="1">
        <v>24.3</v>
      </c>
      <c r="H7994" s="1">
        <v>65</v>
      </c>
      <c r="I7994" s="1">
        <v>24.3</v>
      </c>
      <c r="J7994" s="1">
        <v>0.3</v>
      </c>
      <c r="K7994" s="1">
        <v>621</v>
      </c>
      <c r="L7994" s="1">
        <v>950</v>
      </c>
      <c r="M7994" s="6">
        <f t="shared" si="761"/>
        <v>24.300000000000011</v>
      </c>
      <c r="N7994" s="1">
        <v>0</v>
      </c>
      <c r="O7994" s="1">
        <v>0</v>
      </c>
      <c r="P7994" s="12">
        <f t="shared" si="760"/>
        <v>0</v>
      </c>
      <c r="Q7994" s="1">
        <v>0</v>
      </c>
      <c r="R7994" s="1">
        <v>1.61</v>
      </c>
      <c r="S7994" s="1">
        <v>0</v>
      </c>
      <c r="T7994" s="1">
        <v>0</v>
      </c>
      <c r="U7994" s="4" t="s">
        <v>60</v>
      </c>
      <c r="V7994">
        <v>0.48</v>
      </c>
      <c r="W7994">
        <v>0.4</v>
      </c>
      <c r="X7994">
        <v>0.76</v>
      </c>
      <c r="Y7994">
        <v>2.4300000000000002</v>
      </c>
      <c r="Z7994">
        <v>0.28000000000000003</v>
      </c>
      <c r="AA7994" s="5">
        <f t="shared" si="762"/>
        <v>1.61</v>
      </c>
      <c r="AB7994" s="15" cm="1">
        <f t="array" ref="AB7994">_xlfn.SWITCH(U7994,"夏",122,"冬",90,"春",153,"秋",153,0)</f>
        <v>122</v>
      </c>
      <c r="AC7994" s="16">
        <f t="shared" si="763"/>
        <v>196.42000000000002</v>
      </c>
      <c r="AD7994" s="5">
        <f>IFERROR(AA7994/D7994,0)</f>
        <v>1.6832200731834814E-2</v>
      </c>
      <c r="AE7994" s="15">
        <f t="shared" si="764"/>
        <v>0.33424657534246577</v>
      </c>
      <c r="AF7994" s="5">
        <f>IFERROR(AD7994*AE7994*48,0)</f>
        <v>0.27005306160445114</v>
      </c>
    </row>
    <row r="7995" spans="1:32" x14ac:dyDescent="0.15">
      <c r="A7995" s="1"/>
      <c r="B7995" s="1" t="s">
        <v>52</v>
      </c>
      <c r="C7995" s="1" t="s">
        <v>59</v>
      </c>
      <c r="D7995" s="1">
        <v>95.65</v>
      </c>
      <c r="E7995" s="6">
        <v>3.6</v>
      </c>
      <c r="F7995" s="18">
        <v>0.52083333333333304</v>
      </c>
      <c r="G7995" s="1">
        <v>24.4</v>
      </c>
      <c r="H7995" s="1">
        <v>63</v>
      </c>
      <c r="I7995" s="1">
        <v>24.4</v>
      </c>
      <c r="J7995" s="1">
        <v>0.3</v>
      </c>
      <c r="K7995" s="1">
        <v>581</v>
      </c>
      <c r="L7995" s="1">
        <v>900</v>
      </c>
      <c r="M7995" s="6">
        <f t="shared" si="761"/>
        <v>24.399999999999864</v>
      </c>
      <c r="N7995" s="1">
        <v>0</v>
      </c>
      <c r="O7995" s="1">
        <v>0</v>
      </c>
      <c r="P7995" s="12">
        <f t="shared" si="760"/>
        <v>0</v>
      </c>
      <c r="Q7995" s="1">
        <v>0</v>
      </c>
      <c r="R7995" s="1">
        <v>1.58</v>
      </c>
      <c r="S7995" s="1">
        <v>0</v>
      </c>
      <c r="T7995" s="1">
        <v>0</v>
      </c>
      <c r="U7995" s="4" t="s">
        <v>60</v>
      </c>
      <c r="V7995">
        <v>0.48</v>
      </c>
      <c r="W7995">
        <v>0.4</v>
      </c>
      <c r="X7995">
        <v>0.76</v>
      </c>
      <c r="Y7995">
        <v>2.4300000000000002</v>
      </c>
      <c r="Z7995">
        <v>0.28000000000000003</v>
      </c>
      <c r="AA7995" s="5">
        <f t="shared" si="762"/>
        <v>1.58</v>
      </c>
      <c r="AB7995" s="15" cm="1">
        <f t="array" ref="AB7995">_xlfn.SWITCH(U7995,"夏",122,"冬",90,"春",153,"秋",153,0)</f>
        <v>122</v>
      </c>
      <c r="AC7995" s="16">
        <f t="shared" si="763"/>
        <v>192.76000000000002</v>
      </c>
      <c r="AD7995" s="5">
        <f>IFERROR(AA7995/D7995,0)</f>
        <v>1.6518557239937271E-2</v>
      </c>
      <c r="AE7995" s="15">
        <f t="shared" si="764"/>
        <v>0.33424657534246577</v>
      </c>
      <c r="AF7995" s="5">
        <f>IFERROR(AD7995*AE7995*48,0)</f>
        <v>0.26502101697828129</v>
      </c>
    </row>
    <row r="7996" spans="1:32" x14ac:dyDescent="0.15">
      <c r="A7996" s="1"/>
      <c r="B7996" s="1" t="s">
        <v>52</v>
      </c>
      <c r="C7996" s="1" t="s">
        <v>59</v>
      </c>
      <c r="D7996" s="1">
        <v>95.65</v>
      </c>
      <c r="E7996" s="6">
        <v>3.6</v>
      </c>
      <c r="F7996" s="18">
        <v>0.54166666666666696</v>
      </c>
      <c r="G7996" s="1">
        <v>24.5</v>
      </c>
      <c r="H7996" s="1">
        <v>63</v>
      </c>
      <c r="I7996" s="1">
        <v>24.5</v>
      </c>
      <c r="J7996" s="1">
        <v>0.3</v>
      </c>
      <c r="K7996" s="1">
        <v>541</v>
      </c>
      <c r="L7996" s="1">
        <v>850</v>
      </c>
      <c r="M7996" s="6">
        <f t="shared" si="761"/>
        <v>24.500000000000114</v>
      </c>
      <c r="N7996" s="1">
        <v>0</v>
      </c>
      <c r="O7996" s="1">
        <v>0</v>
      </c>
      <c r="P7996" s="12">
        <f t="shared" si="760"/>
        <v>0</v>
      </c>
      <c r="Q7996" s="1">
        <v>0</v>
      </c>
      <c r="R7996" s="1">
        <v>1.55</v>
      </c>
      <c r="S7996" s="1">
        <v>0</v>
      </c>
      <c r="T7996" s="1">
        <v>0</v>
      </c>
      <c r="U7996" s="4" t="s">
        <v>60</v>
      </c>
      <c r="V7996">
        <v>0.48</v>
      </c>
      <c r="W7996">
        <v>0.4</v>
      </c>
      <c r="X7996">
        <v>0.76</v>
      </c>
      <c r="Y7996">
        <v>2.4300000000000002</v>
      </c>
      <c r="Z7996">
        <v>0.28000000000000003</v>
      </c>
      <c r="AA7996" s="5">
        <f t="shared" si="762"/>
        <v>1.55</v>
      </c>
      <c r="AB7996" s="15" cm="1">
        <f t="array" ref="AB7996">_xlfn.SWITCH(U7996,"夏",122,"冬",90,"春",153,"秋",153,0)</f>
        <v>122</v>
      </c>
      <c r="AC7996" s="16">
        <f t="shared" si="763"/>
        <v>189.1</v>
      </c>
      <c r="AD7996" s="5">
        <f>IFERROR(AA7996/D7996,0)</f>
        <v>1.6204913748039729E-2</v>
      </c>
      <c r="AE7996" s="15">
        <f t="shared" si="764"/>
        <v>0.33424657534246577</v>
      </c>
      <c r="AF7996" s="5">
        <f>IFERROR(AD7996*AE7996*48,0)</f>
        <v>0.25998897235211138</v>
      </c>
    </row>
    <row r="7997" spans="1:32" x14ac:dyDescent="0.15">
      <c r="A7997" s="1"/>
      <c r="B7997" s="1" t="s">
        <v>52</v>
      </c>
      <c r="C7997" s="1" t="s">
        <v>59</v>
      </c>
      <c r="D7997" s="1">
        <v>95.65</v>
      </c>
      <c r="E7997" s="6">
        <v>3.6</v>
      </c>
      <c r="F7997" s="18">
        <v>0.5625</v>
      </c>
      <c r="G7997" s="1">
        <v>24.5</v>
      </c>
      <c r="H7997" s="1">
        <v>65</v>
      </c>
      <c r="I7997" s="1">
        <v>24.5</v>
      </c>
      <c r="J7997" s="1">
        <v>0.3</v>
      </c>
      <c r="K7997" s="1">
        <v>501</v>
      </c>
      <c r="L7997" s="1">
        <v>800</v>
      </c>
      <c r="M7997" s="6">
        <f t="shared" si="761"/>
        <v>24.500000000000114</v>
      </c>
      <c r="N7997" s="1">
        <v>0</v>
      </c>
      <c r="O7997" s="1">
        <v>0</v>
      </c>
      <c r="P7997" s="12">
        <f t="shared" ref="P7997:P8060" si="765">IF(O7997=0,0,ROUND(MIN(MAX((K7997-400)/(320*E7997*IF(C7997="公共教室",0.95,IF(C7997="建筑专教",0.85,IF(C7997="阶梯教室",1.15,1)))),0),2),2))</f>
        <v>0</v>
      </c>
      <c r="Q7997" s="1">
        <v>0</v>
      </c>
      <c r="R7997" s="1">
        <v>1.55</v>
      </c>
      <c r="S7997" s="1">
        <v>0</v>
      </c>
      <c r="T7997" s="1">
        <v>0</v>
      </c>
      <c r="U7997" s="4" t="s">
        <v>60</v>
      </c>
      <c r="V7997">
        <v>0.48</v>
      </c>
      <c r="W7997">
        <v>0.4</v>
      </c>
      <c r="X7997">
        <v>0.76</v>
      </c>
      <c r="Y7997">
        <v>2.4300000000000002</v>
      </c>
      <c r="Z7997">
        <v>0.28000000000000003</v>
      </c>
      <c r="AA7997" s="5">
        <f t="shared" si="762"/>
        <v>1.55</v>
      </c>
      <c r="AB7997" s="15" cm="1">
        <f t="array" ref="AB7997">_xlfn.SWITCH(U7997,"夏",122,"冬",90,"春",153,"秋",153,0)</f>
        <v>122</v>
      </c>
      <c r="AC7997" s="16">
        <f t="shared" si="763"/>
        <v>189.1</v>
      </c>
      <c r="AD7997" s="5">
        <f>IFERROR(AA7997/D7997,0)</f>
        <v>1.6204913748039729E-2</v>
      </c>
      <c r="AE7997" s="15">
        <f t="shared" si="764"/>
        <v>0.33424657534246577</v>
      </c>
      <c r="AF7997" s="5">
        <f>IFERROR(AD7997*AE7997*48,0)</f>
        <v>0.25998897235211138</v>
      </c>
    </row>
    <row r="7998" spans="1:32" x14ac:dyDescent="0.15">
      <c r="A7998" s="1"/>
      <c r="B7998" s="1" t="s">
        <v>52</v>
      </c>
      <c r="C7998" s="1" t="s">
        <v>59</v>
      </c>
      <c r="D7998" s="1">
        <v>95.65</v>
      </c>
      <c r="E7998" s="6">
        <v>3.6</v>
      </c>
      <c r="F7998" s="18">
        <v>0.58333333333333304</v>
      </c>
      <c r="G7998" s="1">
        <v>24.4</v>
      </c>
      <c r="H7998" s="1">
        <v>67</v>
      </c>
      <c r="I7998" s="1">
        <v>24.4</v>
      </c>
      <c r="J7998" s="1">
        <v>0.3</v>
      </c>
      <c r="K7998" s="1">
        <v>461</v>
      </c>
      <c r="L7998" s="1">
        <v>750</v>
      </c>
      <c r="M7998" s="6">
        <f t="shared" si="761"/>
        <v>24.399999999999864</v>
      </c>
      <c r="N7998" s="19">
        <v>0.5</v>
      </c>
      <c r="O7998" s="11" cm="1">
        <f t="array" ref="O7998">ROUND(_xlfn.SWITCH(C7998,"建筑专教",IF(S7998&gt;0.1,1.38,1.28),"阶梯教室",IF(S7998&gt;0.1,1.15,1.05),"公共教室",IF(S7998&gt;0.1,1.22,1.12),IF(S7998&gt;0.1,1.2,1.1))+(MOD(ROW()*11,31)/31-0.5)*0.06,2)</f>
        <v>1.0900000000000001</v>
      </c>
      <c r="P7998" s="12">
        <f t="shared" si="765"/>
        <v>0.06</v>
      </c>
      <c r="Q7998" s="13">
        <f>(0.303*EXP(-0.036*(O7998*58.15))+0.028)*((O7998*58.15)-0.00305*(5733-6.99*(O7998*58.15)-(EXP(16.6536-4030.183/(G7998+235))*(H7998/100)))-0.42*((O7998*58.15)-58.15)-0.000017*(O7998*58.15)*(5867-(EXP(16.6536-4030.183/(G7998+235))*(H7998/100)))-0.0014*(O7998*58.15)*(34-G7998)-0.0000000396*IF(N7998*0.155&gt;0.078,1.05+0.645*N7998*0.155,1)*(POWER((35.7-0.028*(O7998*58.15)-N7998*0.155*(0.0000000396*IF(N7998*0.155&gt;0.078,1.05+0.645*N7998*0.155,1)*(POWER((35.7-0.028*(O7998*58.15)-N7998*0.155*0.1)+273,4)-POWER(M7998+273,4))+IF(N7998*0.155&gt;0.078,1.05+0.645*N7998*0.155,1)*IF(J7998&lt;0.2,2.38*ABS(35.7-0.028*(O7998*58.15)-G7998)^0.25,12.1*SQRT(J7998))*(35.7-0.028*(O7998*58.15)-G7998))+273),4)-POWER(M7998+273,4))-IF(N7998*0.155&gt;0.078,1.05+0.645*N7998*0.155,1)*IF(J7998&lt;0.2,2.38*ABS(35.7-0.028*(O7998*58.15)-N7998*0.155*0.1-G7998)^0.25,12.1*SQRT(J7998))*(35.7-0.028*(O7998*58.15)-N7998*0.155*0.1-G7998))</f>
        <v>-1.8330800760286112</v>
      </c>
      <c r="R7998" s="1">
        <v>1.58</v>
      </c>
      <c r="S7998" s="1">
        <v>0</v>
      </c>
      <c r="T7998" s="1">
        <v>0.46</v>
      </c>
      <c r="U7998" s="4" t="s">
        <v>60</v>
      </c>
      <c r="V7998">
        <v>0.48</v>
      </c>
      <c r="W7998">
        <v>0.4</v>
      </c>
      <c r="X7998">
        <v>0.76</v>
      </c>
      <c r="Y7998">
        <v>2.4300000000000002</v>
      </c>
      <c r="Z7998">
        <v>0.28000000000000003</v>
      </c>
      <c r="AA7998" s="5">
        <f t="shared" si="762"/>
        <v>2.04</v>
      </c>
      <c r="AB7998" s="15" cm="1">
        <f t="array" ref="AB7998">_xlfn.SWITCH(U7998,"夏",122,"冬",90,"春",153,"秋",153,0)</f>
        <v>122</v>
      </c>
      <c r="AC7998" s="16">
        <f t="shared" si="763"/>
        <v>248.88</v>
      </c>
      <c r="AD7998" s="5">
        <f>IFERROR(AA7998/D7998,0)</f>
        <v>2.1327757449032932E-2</v>
      </c>
      <c r="AE7998" s="15">
        <f t="shared" si="764"/>
        <v>0.33424657534246577</v>
      </c>
      <c r="AF7998" s="5">
        <f>IFERROR(AD7998*AE7998*48,0)</f>
        <v>0.34217903457955301</v>
      </c>
    </row>
    <row r="7999" spans="1:32" x14ac:dyDescent="0.15">
      <c r="A7999" s="1"/>
      <c r="B7999" s="1" t="s">
        <v>52</v>
      </c>
      <c r="C7999" s="1" t="s">
        <v>59</v>
      </c>
      <c r="D7999" s="1">
        <v>95.65</v>
      </c>
      <c r="E7999" s="6">
        <v>3.6</v>
      </c>
      <c r="F7999" s="18">
        <v>0.60416666666666696</v>
      </c>
      <c r="G7999" s="1">
        <v>24.3</v>
      </c>
      <c r="H7999" s="1">
        <v>69</v>
      </c>
      <c r="I7999" s="1">
        <v>24.3</v>
      </c>
      <c r="J7999" s="1">
        <v>0.3</v>
      </c>
      <c r="K7999" s="1">
        <v>535</v>
      </c>
      <c r="L7999" s="1">
        <v>700</v>
      </c>
      <c r="M7999" s="6">
        <f t="shared" si="761"/>
        <v>24.300000000000011</v>
      </c>
      <c r="N7999" s="19">
        <v>0.5</v>
      </c>
      <c r="O7999" s="11" cm="1">
        <f t="array" ref="O7999">ROUND(_xlfn.SWITCH(C7999,"建筑专教",IF(S7999&gt;0.1,1.38,1.28),"阶梯教室",IF(S7999&gt;0.1,1.15,1.05),"公共教室",IF(S7999&gt;0.1,1.22,1.12),IF(S7999&gt;0.1,1.2,1.1))+(MOD(ROW()*11,31)/31-0.5)*0.06,2)</f>
        <v>1.1100000000000001</v>
      </c>
      <c r="P7999" s="12">
        <f t="shared" si="765"/>
        <v>0.12</v>
      </c>
      <c r="Q7999" s="13">
        <f>(0.303*EXP(-0.036*(O7999*58.15))+0.028)*((O7999*58.15)-0.00305*(5733-6.99*(O7999*58.15)-(EXP(16.6536-4030.183/(G7999+235))*(H7999/100)))-0.42*((O7999*58.15)-58.15)-0.000017*(O7999*58.15)*(5867-(EXP(16.6536-4030.183/(G7999+235))*(H7999/100)))-0.0014*(O7999*58.15)*(34-G7999)-0.0000000396*IF(N7999*0.155&gt;0.078,1.05+0.645*N7999*0.155,1)*(POWER((35.7-0.028*(O7999*58.15)-N7999*0.155*(0.0000000396*IF(N7999*0.155&gt;0.078,1.05+0.645*N7999*0.155,1)*(POWER((35.7-0.028*(O7999*58.15)-N7999*0.155*0.1)+273,4)-POWER(M7999+273,4))+IF(N7999*0.155&gt;0.078,1.05+0.645*N7999*0.155,1)*IF(J7999&lt;0.2,2.38*ABS(35.7-0.028*(O7999*58.15)-G7999)^0.25,12.1*SQRT(J7999))*(35.7-0.028*(O7999*58.15)-G7999))+273),4)-POWER(M7999+273,4))-IF(N7999*0.155&gt;0.078,1.05+0.645*N7999*0.155,1)*IF(J7999&lt;0.2,2.38*ABS(35.7-0.028*(O7999*58.15)-N7999*0.155*0.1-G7999)^0.25,12.1*SQRT(J7999))*(35.7-0.028*(O7999*58.15)-N7999*0.155*0.1-G7999))</f>
        <v>-1.7897666478035499</v>
      </c>
      <c r="R7999" s="1">
        <v>1.61</v>
      </c>
      <c r="S7999" s="1">
        <v>0</v>
      </c>
      <c r="T7999" s="1">
        <v>0.42</v>
      </c>
      <c r="U7999" s="4" t="s">
        <v>60</v>
      </c>
      <c r="V7999">
        <v>0.48</v>
      </c>
      <c r="W7999">
        <v>0.4</v>
      </c>
      <c r="X7999">
        <v>0.76</v>
      </c>
      <c r="Y7999">
        <v>2.4300000000000002</v>
      </c>
      <c r="Z7999">
        <v>0.28000000000000003</v>
      </c>
      <c r="AA7999" s="5">
        <f t="shared" si="762"/>
        <v>2.0300000000000002</v>
      </c>
      <c r="AB7999" s="15" cm="1">
        <f t="array" ref="AB7999">_xlfn.SWITCH(U7999,"夏",122,"冬",90,"春",153,"秋",153,0)</f>
        <v>122</v>
      </c>
      <c r="AC7999" s="16">
        <f t="shared" si="763"/>
        <v>247.66000000000003</v>
      </c>
      <c r="AD7999" s="5">
        <f>IFERROR(AA7999/D7999,0)</f>
        <v>2.1223209618400421E-2</v>
      </c>
      <c r="AE7999" s="15">
        <f t="shared" si="764"/>
        <v>0.33424657534246577</v>
      </c>
      <c r="AF7999" s="5">
        <f>IFERROR(AD7999*AE7999*48,0)</f>
        <v>0.34050168637082978</v>
      </c>
    </row>
    <row r="8000" spans="1:32" x14ac:dyDescent="0.15">
      <c r="A8000" s="1"/>
      <c r="B8000" s="1" t="s">
        <v>52</v>
      </c>
      <c r="C8000" s="1" t="s">
        <v>59</v>
      </c>
      <c r="D8000" s="1">
        <v>95.65</v>
      </c>
      <c r="E8000" s="6">
        <v>3.6</v>
      </c>
      <c r="F8000" s="18">
        <v>0.625</v>
      </c>
      <c r="G8000" s="1">
        <v>24.2</v>
      </c>
      <c r="H8000" s="1">
        <v>70</v>
      </c>
      <c r="I8000" s="1">
        <v>24.2</v>
      </c>
      <c r="J8000" s="1">
        <v>0.3</v>
      </c>
      <c r="K8000" s="1">
        <v>609</v>
      </c>
      <c r="L8000" s="1">
        <v>650</v>
      </c>
      <c r="M8000" s="6">
        <f t="shared" si="761"/>
        <v>24.200000000000045</v>
      </c>
      <c r="N8000" s="19">
        <v>0.5</v>
      </c>
      <c r="O8000" s="11" cm="1">
        <f t="array" ref="O8000">ROUND(_xlfn.SWITCH(C8000,"建筑专教",IF(S8000&gt;0.1,1.38,1.28),"阶梯教室",IF(S8000&gt;0.1,1.15,1.05),"公共教室",IF(S8000&gt;0.1,1.22,1.12),IF(S8000&gt;0.1,1.2,1.1))+(MOD(ROW()*11,31)/31-0.5)*0.06,2)</f>
        <v>1.1299999999999999</v>
      </c>
      <c r="P8000" s="12">
        <f t="shared" si="765"/>
        <v>0.19</v>
      </c>
      <c r="Q8000" s="13">
        <f>(0.303*EXP(-0.036*(O8000*58.15))+0.028)*((O8000*58.15)-0.00305*(5733-6.99*(O8000*58.15)-(EXP(16.6536-4030.183/(G8000+235))*(H8000/100)))-0.42*((O8000*58.15)-58.15)-0.000017*(O8000*58.15)*(5867-(EXP(16.6536-4030.183/(G8000+235))*(H8000/100)))-0.0014*(O8000*58.15)*(34-G8000)-0.0000000396*IF(N8000*0.155&gt;0.078,1.05+0.645*N8000*0.155,1)*(POWER((35.7-0.028*(O8000*58.15)-N8000*0.155*(0.0000000396*IF(N8000*0.155&gt;0.078,1.05+0.645*N8000*0.155,1)*(POWER((35.7-0.028*(O8000*58.15)-N8000*0.155*0.1)+273,4)-POWER(M8000+273,4))+IF(N8000*0.155&gt;0.078,1.05+0.645*N8000*0.155,1)*IF(J8000&lt;0.2,2.38*ABS(35.7-0.028*(O8000*58.15)-G8000)^0.25,12.1*SQRT(J8000))*(35.7-0.028*(O8000*58.15)-G8000))+273),4)-POWER(M8000+273,4))-IF(N8000*0.155&gt;0.078,1.05+0.645*N8000*0.155,1)*IF(J8000&lt;0.2,2.38*ABS(35.7-0.028*(O8000*58.15)-N8000*0.155*0.1-G8000)^0.25,12.1*SQRT(J8000))*(35.7-0.028*(O8000*58.15)-N8000*0.155*0.1-G8000))</f>
        <v>-1.7482610067682254</v>
      </c>
      <c r="R8000" s="1">
        <v>1.64</v>
      </c>
      <c r="S8000" s="1">
        <v>0</v>
      </c>
      <c r="T8000" s="1">
        <v>0.38</v>
      </c>
      <c r="U8000" s="4" t="s">
        <v>60</v>
      </c>
      <c r="V8000">
        <v>0.48</v>
      </c>
      <c r="W8000">
        <v>0.4</v>
      </c>
      <c r="X8000">
        <v>0.76</v>
      </c>
      <c r="Y8000">
        <v>2.4300000000000002</v>
      </c>
      <c r="Z8000">
        <v>0.28000000000000003</v>
      </c>
      <c r="AA8000" s="5">
        <f t="shared" si="762"/>
        <v>2.02</v>
      </c>
      <c r="AB8000" s="15" cm="1">
        <f t="array" ref="AB8000">_xlfn.SWITCH(U8000,"夏",122,"冬",90,"春",153,"秋",153,0)</f>
        <v>122</v>
      </c>
      <c r="AC8000" s="16">
        <f t="shared" si="763"/>
        <v>246.44</v>
      </c>
      <c r="AD8000" s="5">
        <f>IFERROR(AA8000/D8000,0)</f>
        <v>2.1118661787767903E-2</v>
      </c>
      <c r="AE8000" s="15">
        <f t="shared" si="764"/>
        <v>0.33424657534246577</v>
      </c>
      <c r="AF8000" s="5">
        <f>IFERROR(AD8000*AE8000*48,0)</f>
        <v>0.33882433816210644</v>
      </c>
    </row>
    <row r="8001" spans="1:32" x14ac:dyDescent="0.15">
      <c r="A8001" s="1"/>
      <c r="B8001" s="1" t="s">
        <v>52</v>
      </c>
      <c r="C8001" s="1" t="s">
        <v>59</v>
      </c>
      <c r="D8001" s="1">
        <v>95.65</v>
      </c>
      <c r="E8001" s="6">
        <v>3.6</v>
      </c>
      <c r="F8001" s="18">
        <v>0.64583333333333304</v>
      </c>
      <c r="G8001" s="1">
        <v>24.1</v>
      </c>
      <c r="H8001" s="1">
        <v>72</v>
      </c>
      <c r="I8001" s="1">
        <v>24.1</v>
      </c>
      <c r="J8001" s="1">
        <v>0.3</v>
      </c>
      <c r="K8001" s="1">
        <v>683</v>
      </c>
      <c r="L8001" s="1">
        <v>600</v>
      </c>
      <c r="M8001" s="6">
        <f t="shared" si="761"/>
        <v>24.099999999999909</v>
      </c>
      <c r="N8001" s="19">
        <v>0.5</v>
      </c>
      <c r="O8001" s="11" cm="1">
        <f t="array" ref="O8001">ROUND(_xlfn.SWITCH(C8001,"建筑专教",IF(S8001&gt;0.1,1.38,1.28),"阶梯教室",IF(S8001&gt;0.1,1.15,1.05),"公共教室",IF(S8001&gt;0.1,1.22,1.12),IF(S8001&gt;0.1,1.2,1.1))+(MOD(ROW()*11,31)/31-0.5)*0.06,2)</f>
        <v>1.0900000000000001</v>
      </c>
      <c r="P8001" s="12">
        <f t="shared" si="765"/>
        <v>0.26</v>
      </c>
      <c r="Q8001" s="13">
        <f>(0.303*EXP(-0.036*(O8001*58.15))+0.028)*((O8001*58.15)-0.00305*(5733-6.99*(O8001*58.15)-(EXP(16.6536-4030.183/(G8001+235))*(H8001/100)))-0.42*((O8001*58.15)-58.15)-0.000017*(O8001*58.15)*(5867-(EXP(16.6536-4030.183/(G8001+235))*(H8001/100)))-0.0014*(O8001*58.15)*(34-G8001)-0.0000000396*IF(N8001*0.155&gt;0.078,1.05+0.645*N8001*0.155,1)*(POWER((35.7-0.028*(O8001*58.15)-N8001*0.155*(0.0000000396*IF(N8001*0.155&gt;0.078,1.05+0.645*N8001*0.155,1)*(POWER((35.7-0.028*(O8001*58.15)-N8001*0.155*0.1)+273,4)-POWER(M8001+273,4))+IF(N8001*0.155&gt;0.078,1.05+0.645*N8001*0.155,1)*IF(J8001&lt;0.2,2.38*ABS(35.7-0.028*(O8001*58.15)-G8001)^0.25,12.1*SQRT(J8001))*(35.7-0.028*(O8001*58.15)-G8001))+273),4)-POWER(M8001+273,4))-IF(N8001*0.155&gt;0.078,1.05+0.645*N8001*0.155,1)*IF(J8001&lt;0.2,2.38*ABS(35.7-0.028*(O8001*58.15)-N8001*0.155*0.1-G8001)^0.25,12.1*SQRT(J8001))*(35.7-0.028*(O8001*58.15)-N8001*0.155*0.1-G8001))</f>
        <v>-1.9629661786200547</v>
      </c>
      <c r="R8001" s="1">
        <v>1.67</v>
      </c>
      <c r="S8001" s="1">
        <v>0</v>
      </c>
      <c r="T8001" s="1">
        <v>0.34</v>
      </c>
      <c r="U8001" s="4" t="s">
        <v>60</v>
      </c>
      <c r="V8001">
        <v>0.48</v>
      </c>
      <c r="W8001">
        <v>0.4</v>
      </c>
      <c r="X8001">
        <v>0.76</v>
      </c>
      <c r="Y8001">
        <v>2.4300000000000002</v>
      </c>
      <c r="Z8001">
        <v>0.28000000000000003</v>
      </c>
      <c r="AA8001" s="5">
        <f t="shared" si="762"/>
        <v>2.0099999999999998</v>
      </c>
      <c r="AB8001" s="15" cm="1">
        <f t="array" ref="AB8001">_xlfn.SWITCH(U8001,"夏",122,"冬",90,"春",153,"秋",153,0)</f>
        <v>122</v>
      </c>
      <c r="AC8001" s="16">
        <f t="shared" si="763"/>
        <v>245.21999999999997</v>
      </c>
      <c r="AD8001" s="5">
        <f>IFERROR(AA8001/D8001,0)</f>
        <v>2.1014113957135386E-2</v>
      </c>
      <c r="AE8001" s="15">
        <f t="shared" si="764"/>
        <v>0.33424657534246577</v>
      </c>
      <c r="AF8001" s="5">
        <f>IFERROR(AD8001*AE8001*48,0)</f>
        <v>0.3371469899533831</v>
      </c>
    </row>
    <row r="8002" spans="1:32" x14ac:dyDescent="0.15">
      <c r="A8002" s="1"/>
      <c r="B8002" s="1" t="s">
        <v>52</v>
      </c>
      <c r="C8002" s="1" t="s">
        <v>59</v>
      </c>
      <c r="D8002" s="1">
        <v>95.65</v>
      </c>
      <c r="E8002" s="6">
        <v>3.6</v>
      </c>
      <c r="F8002" s="18">
        <v>0.66666666666666696</v>
      </c>
      <c r="G8002" s="1">
        <v>24</v>
      </c>
      <c r="H8002" s="1">
        <v>74</v>
      </c>
      <c r="I8002" s="1">
        <v>24</v>
      </c>
      <c r="J8002" s="1">
        <v>0.3</v>
      </c>
      <c r="K8002" s="1">
        <v>757</v>
      </c>
      <c r="L8002" s="1">
        <v>550</v>
      </c>
      <c r="M8002" s="6">
        <f t="shared" si="761"/>
        <v>24.000000000000114</v>
      </c>
      <c r="N8002" s="1">
        <v>0</v>
      </c>
      <c r="O8002" s="1">
        <v>0</v>
      </c>
      <c r="P8002" s="12">
        <f t="shared" si="765"/>
        <v>0</v>
      </c>
      <c r="Q8002" s="1">
        <v>0</v>
      </c>
      <c r="R8002" s="1">
        <v>1.7</v>
      </c>
      <c r="S8002" s="1">
        <v>0</v>
      </c>
      <c r="T8002" s="1">
        <v>0</v>
      </c>
      <c r="U8002" s="4" t="s">
        <v>60</v>
      </c>
      <c r="V8002">
        <v>0.48</v>
      </c>
      <c r="W8002">
        <v>0.4</v>
      </c>
      <c r="X8002">
        <v>0.76</v>
      </c>
      <c r="Y8002">
        <v>2.4300000000000002</v>
      </c>
      <c r="Z8002">
        <v>0.28000000000000003</v>
      </c>
      <c r="AA8002" s="5">
        <f t="shared" si="762"/>
        <v>1.7</v>
      </c>
      <c r="AB8002" s="15" cm="1">
        <f t="array" ref="AB8002">_xlfn.SWITCH(U8002,"夏",122,"冬",90,"春",153,"秋",153,0)</f>
        <v>122</v>
      </c>
      <c r="AC8002" s="16">
        <f t="shared" si="763"/>
        <v>207.4</v>
      </c>
      <c r="AD8002" s="5">
        <f>IFERROR(AA8002/D8002,0)</f>
        <v>1.7773131207527441E-2</v>
      </c>
      <c r="AE8002" s="15">
        <f t="shared" si="764"/>
        <v>0.33424657534246577</v>
      </c>
      <c r="AF8002" s="5">
        <f>IFERROR(AD8002*AE8002*48,0)</f>
        <v>0.2851491954829608</v>
      </c>
    </row>
    <row r="8003" spans="1:32" x14ac:dyDescent="0.15">
      <c r="A8003" s="1"/>
      <c r="B8003" s="1" t="s">
        <v>52</v>
      </c>
      <c r="C8003" s="1" t="s">
        <v>59</v>
      </c>
      <c r="D8003" s="1">
        <v>95.65</v>
      </c>
      <c r="E8003" s="6">
        <v>3.6</v>
      </c>
      <c r="F8003" s="18">
        <v>0.6875</v>
      </c>
      <c r="G8003" s="1">
        <v>23.8</v>
      </c>
      <c r="H8003" s="1">
        <v>76</v>
      </c>
      <c r="I8003" s="1">
        <v>23.8</v>
      </c>
      <c r="J8003" s="1">
        <v>0.3</v>
      </c>
      <c r="K8003" s="1">
        <v>717</v>
      </c>
      <c r="L8003" s="1">
        <v>500</v>
      </c>
      <c r="M8003" s="6">
        <f t="shared" si="761"/>
        <v>23.799999999999955</v>
      </c>
      <c r="N8003" s="1">
        <v>0</v>
      </c>
      <c r="O8003" s="1">
        <v>0</v>
      </c>
      <c r="P8003" s="12">
        <f t="shared" si="765"/>
        <v>0</v>
      </c>
      <c r="Q8003" s="1">
        <v>0</v>
      </c>
      <c r="R8003" s="1">
        <v>1.76</v>
      </c>
      <c r="S8003" s="1">
        <v>0</v>
      </c>
      <c r="T8003" s="1">
        <v>0</v>
      </c>
      <c r="U8003" s="4" t="s">
        <v>60</v>
      </c>
      <c r="V8003">
        <v>0.48</v>
      </c>
      <c r="W8003">
        <v>0.4</v>
      </c>
      <c r="X8003">
        <v>0.76</v>
      </c>
      <c r="Y8003">
        <v>2.4300000000000002</v>
      </c>
      <c r="Z8003">
        <v>0.28000000000000003</v>
      </c>
      <c r="AA8003" s="5">
        <f t="shared" si="762"/>
        <v>1.76</v>
      </c>
      <c r="AB8003" s="15" cm="1">
        <f t="array" ref="AB8003">_xlfn.SWITCH(U8003,"夏",122,"冬",90,"春",153,"秋",153,0)</f>
        <v>122</v>
      </c>
      <c r="AC8003" s="16">
        <f t="shared" si="763"/>
        <v>214.72</v>
      </c>
      <c r="AD8003" s="5">
        <f>IFERROR(AA8003/D8003,0)</f>
        <v>1.8400418191322529E-2</v>
      </c>
      <c r="AE8003" s="15">
        <f t="shared" si="764"/>
        <v>0.33424657534246577</v>
      </c>
      <c r="AF8003" s="5">
        <f>IFERROR(AD8003*AE8003*48,0)</f>
        <v>0.29521328473530067</v>
      </c>
    </row>
    <row r="8004" spans="1:32" x14ac:dyDescent="0.15">
      <c r="A8004" s="1"/>
      <c r="B8004" s="1" t="s">
        <v>52</v>
      </c>
      <c r="C8004" s="1" t="s">
        <v>59</v>
      </c>
      <c r="D8004" s="1">
        <v>95.65</v>
      </c>
      <c r="E8004" s="6">
        <v>3.6</v>
      </c>
      <c r="F8004" s="18">
        <v>0.70833333333333304</v>
      </c>
      <c r="G8004" s="1">
        <v>23.6</v>
      </c>
      <c r="H8004" s="1">
        <v>78</v>
      </c>
      <c r="I8004" s="1">
        <v>23.6</v>
      </c>
      <c r="J8004" s="1">
        <v>0.3</v>
      </c>
      <c r="K8004" s="1">
        <v>677</v>
      </c>
      <c r="L8004" s="1">
        <v>450</v>
      </c>
      <c r="M8004" s="6">
        <f t="shared" si="761"/>
        <v>23.600000000000023</v>
      </c>
      <c r="N8004" s="1">
        <v>0</v>
      </c>
      <c r="O8004" s="1">
        <v>0</v>
      </c>
      <c r="P8004" s="12">
        <f t="shared" si="765"/>
        <v>0</v>
      </c>
      <c r="Q8004" s="1">
        <v>0</v>
      </c>
      <c r="R8004" s="1">
        <v>1.82</v>
      </c>
      <c r="S8004" s="1">
        <v>0</v>
      </c>
      <c r="T8004" s="1">
        <v>0</v>
      </c>
      <c r="U8004" s="4" t="s">
        <v>60</v>
      </c>
      <c r="V8004">
        <v>0.48</v>
      </c>
      <c r="W8004">
        <v>0.4</v>
      </c>
      <c r="X8004">
        <v>0.76</v>
      </c>
      <c r="Y8004">
        <v>2.4300000000000002</v>
      </c>
      <c r="Z8004">
        <v>0.28000000000000003</v>
      </c>
      <c r="AA8004" s="5">
        <f t="shared" si="762"/>
        <v>1.82</v>
      </c>
      <c r="AB8004" s="15" cm="1">
        <f t="array" ref="AB8004">_xlfn.SWITCH(U8004,"夏",122,"冬",90,"春",153,"秋",153,0)</f>
        <v>122</v>
      </c>
      <c r="AC8004" s="16">
        <f t="shared" si="763"/>
        <v>222.04000000000002</v>
      </c>
      <c r="AD8004" s="5">
        <f>IFERROR(AA8004/D8004,0)</f>
        <v>1.9027705175117617E-2</v>
      </c>
      <c r="AE8004" s="15">
        <f t="shared" si="764"/>
        <v>0.33424657534246577</v>
      </c>
      <c r="AF8004" s="5">
        <f>IFERROR(AD8004*AE8004*48,0)</f>
        <v>0.30527737398764049</v>
      </c>
    </row>
    <row r="8005" spans="1:32" x14ac:dyDescent="0.15">
      <c r="A8005" s="1"/>
      <c r="B8005" s="1" t="s">
        <v>52</v>
      </c>
      <c r="C8005" s="1" t="s">
        <v>59</v>
      </c>
      <c r="D8005" s="1">
        <v>95.65</v>
      </c>
      <c r="E8005" s="6">
        <v>3.6</v>
      </c>
      <c r="F8005" s="18">
        <v>0.72916666666666696</v>
      </c>
      <c r="G8005" s="1">
        <v>23.4</v>
      </c>
      <c r="H8005" s="1">
        <v>80</v>
      </c>
      <c r="I8005" s="1">
        <v>23.4</v>
      </c>
      <c r="J8005" s="1">
        <v>0.3</v>
      </c>
      <c r="K8005" s="1">
        <v>637</v>
      </c>
      <c r="L8005" s="1">
        <v>400</v>
      </c>
      <c r="M8005" s="6">
        <f t="shared" si="761"/>
        <v>23.400000000000091</v>
      </c>
      <c r="N8005" s="1">
        <v>0</v>
      </c>
      <c r="O8005" s="1">
        <v>0</v>
      </c>
      <c r="P8005" s="12">
        <f t="shared" si="765"/>
        <v>0</v>
      </c>
      <c r="Q8005" s="1">
        <v>0</v>
      </c>
      <c r="R8005" s="1">
        <v>1.88</v>
      </c>
      <c r="S8005" s="1">
        <v>0</v>
      </c>
      <c r="T8005" s="1">
        <v>0</v>
      </c>
      <c r="U8005" s="4" t="s">
        <v>60</v>
      </c>
      <c r="V8005">
        <v>0.48</v>
      </c>
      <c r="W8005">
        <v>0.4</v>
      </c>
      <c r="X8005">
        <v>0.76</v>
      </c>
      <c r="Y8005">
        <v>2.4300000000000002</v>
      </c>
      <c r="Z8005">
        <v>0.28000000000000003</v>
      </c>
      <c r="AA8005" s="5">
        <f t="shared" si="762"/>
        <v>1.88</v>
      </c>
      <c r="AB8005" s="15" cm="1">
        <f t="array" ref="AB8005">_xlfn.SWITCH(U8005,"夏",122,"冬",90,"春",153,"秋",153,0)</f>
        <v>122</v>
      </c>
      <c r="AC8005" s="16">
        <f t="shared" si="763"/>
        <v>229.35999999999999</v>
      </c>
      <c r="AD8005" s="5">
        <f>IFERROR(AA8005/D8005,0)</f>
        <v>1.9654992158912699E-2</v>
      </c>
      <c r="AE8005" s="15">
        <f t="shared" si="764"/>
        <v>0.33424657534246577</v>
      </c>
      <c r="AF8005" s="5">
        <f>IFERROR(AD8005*AE8005*48,0)</f>
        <v>0.31534146323998019</v>
      </c>
    </row>
    <row r="8006" spans="1:32" x14ac:dyDescent="0.15">
      <c r="A8006" s="1"/>
      <c r="B8006" s="1" t="s">
        <v>52</v>
      </c>
      <c r="C8006" s="1" t="s">
        <v>59</v>
      </c>
      <c r="D8006" s="1">
        <v>95.65</v>
      </c>
      <c r="E8006" s="6">
        <v>3.6</v>
      </c>
      <c r="F8006" s="18">
        <v>0.75</v>
      </c>
      <c r="G8006" s="1">
        <v>23.2</v>
      </c>
      <c r="H8006" s="1">
        <v>82</v>
      </c>
      <c r="I8006" s="1">
        <v>23.2</v>
      </c>
      <c r="J8006" s="1">
        <v>0.3</v>
      </c>
      <c r="K8006" s="1">
        <v>597</v>
      </c>
      <c r="L8006" s="1">
        <v>350</v>
      </c>
      <c r="M8006" s="6">
        <f t="shared" si="761"/>
        <v>23.199999999999989</v>
      </c>
      <c r="N8006" s="1">
        <v>0</v>
      </c>
      <c r="O8006" s="1">
        <v>0</v>
      </c>
      <c r="P8006" s="12">
        <f t="shared" si="765"/>
        <v>0</v>
      </c>
      <c r="Q8006" s="1">
        <v>0</v>
      </c>
      <c r="R8006" s="1">
        <v>1.94</v>
      </c>
      <c r="S8006" s="1">
        <v>0</v>
      </c>
      <c r="T8006" s="1">
        <v>0</v>
      </c>
      <c r="U8006" s="4" t="s">
        <v>60</v>
      </c>
      <c r="V8006">
        <v>0.48</v>
      </c>
      <c r="W8006">
        <v>0.4</v>
      </c>
      <c r="X8006">
        <v>0.76</v>
      </c>
      <c r="Y8006">
        <v>2.4300000000000002</v>
      </c>
      <c r="Z8006">
        <v>0.28000000000000003</v>
      </c>
      <c r="AA8006" s="5">
        <f t="shared" si="762"/>
        <v>1.94</v>
      </c>
      <c r="AB8006" s="15" cm="1">
        <f t="array" ref="AB8006">_xlfn.SWITCH(U8006,"夏",122,"冬",90,"春",153,"秋",153,0)</f>
        <v>122</v>
      </c>
      <c r="AC8006" s="16">
        <f t="shared" si="763"/>
        <v>236.68</v>
      </c>
      <c r="AD8006" s="5">
        <f>IFERROR(AA8006/D8006,0)</f>
        <v>2.0282279142707787E-2</v>
      </c>
      <c r="AE8006" s="15">
        <f t="shared" si="764"/>
        <v>0.33424657534246577</v>
      </c>
      <c r="AF8006" s="5">
        <f>IFERROR(AD8006*AE8006*48,0)</f>
        <v>0.32540555249232</v>
      </c>
    </row>
    <row r="8007" spans="1:32" x14ac:dyDescent="0.15">
      <c r="A8007" s="1"/>
      <c r="B8007" s="1" t="s">
        <v>52</v>
      </c>
      <c r="C8007" s="1" t="s">
        <v>59</v>
      </c>
      <c r="D8007" s="1">
        <v>95.65</v>
      </c>
      <c r="E8007" s="6">
        <v>3.6</v>
      </c>
      <c r="F8007" s="18">
        <v>0.77083333333333304</v>
      </c>
      <c r="G8007" s="1">
        <v>23</v>
      </c>
      <c r="H8007" s="1">
        <v>84</v>
      </c>
      <c r="I8007" s="1">
        <v>23</v>
      </c>
      <c r="J8007" s="1">
        <v>0.3</v>
      </c>
      <c r="K8007" s="1">
        <v>557</v>
      </c>
      <c r="L8007" s="1">
        <v>300</v>
      </c>
      <c r="M8007" s="6">
        <f t="shared" si="761"/>
        <v>23</v>
      </c>
      <c r="N8007" s="1">
        <v>0</v>
      </c>
      <c r="O8007" s="1">
        <v>0</v>
      </c>
      <c r="P8007" s="12">
        <f t="shared" si="765"/>
        <v>0</v>
      </c>
      <c r="Q8007" s="1">
        <v>0</v>
      </c>
      <c r="R8007" s="1">
        <v>2</v>
      </c>
      <c r="S8007" s="1">
        <v>0</v>
      </c>
      <c r="T8007" s="1">
        <v>0</v>
      </c>
      <c r="U8007" s="4" t="s">
        <v>60</v>
      </c>
      <c r="V8007">
        <v>0.48</v>
      </c>
      <c r="W8007">
        <v>0.4</v>
      </c>
      <c r="X8007">
        <v>0.76</v>
      </c>
      <c r="Y8007">
        <v>2.4300000000000002</v>
      </c>
      <c r="Z8007">
        <v>0.28000000000000003</v>
      </c>
      <c r="AA8007" s="5">
        <f t="shared" si="762"/>
        <v>2</v>
      </c>
      <c r="AB8007" s="15" cm="1">
        <f t="array" ref="AB8007">_xlfn.SWITCH(U8007,"夏",122,"冬",90,"春",153,"秋",153,0)</f>
        <v>122</v>
      </c>
      <c r="AC8007" s="16">
        <f t="shared" si="763"/>
        <v>244</v>
      </c>
      <c r="AD8007" s="5">
        <f>IFERROR(AA8007/D8007,0)</f>
        <v>2.0909566126502875E-2</v>
      </c>
      <c r="AE8007" s="15">
        <f t="shared" si="764"/>
        <v>0.33424657534246577</v>
      </c>
      <c r="AF8007" s="5">
        <f>IFERROR(AD8007*AE8007*48,0)</f>
        <v>0.33546964174465987</v>
      </c>
    </row>
    <row r="8008" spans="1:32" x14ac:dyDescent="0.15">
      <c r="A8008" s="1"/>
      <c r="B8008" s="1" t="s">
        <v>52</v>
      </c>
      <c r="C8008" s="1" t="s">
        <v>59</v>
      </c>
      <c r="D8008" s="1">
        <v>95.65</v>
      </c>
      <c r="E8008" s="6">
        <v>3.6</v>
      </c>
      <c r="F8008" s="18">
        <v>0.79166666666666696</v>
      </c>
      <c r="G8008" s="1">
        <v>22.9</v>
      </c>
      <c r="H8008" s="1">
        <v>86</v>
      </c>
      <c r="I8008" s="1">
        <v>22.9</v>
      </c>
      <c r="J8008" s="1">
        <v>0.3</v>
      </c>
      <c r="K8008" s="1">
        <v>517</v>
      </c>
      <c r="L8008" s="1">
        <v>250</v>
      </c>
      <c r="M8008" s="6">
        <f t="shared" si="761"/>
        <v>22.89999999999992</v>
      </c>
      <c r="N8008" s="1">
        <v>0</v>
      </c>
      <c r="O8008" s="1">
        <v>0</v>
      </c>
      <c r="P8008" s="12">
        <f t="shared" si="765"/>
        <v>0</v>
      </c>
      <c r="Q8008" s="1">
        <v>0</v>
      </c>
      <c r="R8008" s="1">
        <v>2.0299999999999998</v>
      </c>
      <c r="S8008" s="1">
        <v>0</v>
      </c>
      <c r="T8008" s="1">
        <v>0</v>
      </c>
      <c r="U8008" s="4" t="s">
        <v>60</v>
      </c>
      <c r="V8008">
        <v>0.48</v>
      </c>
      <c r="W8008">
        <v>0.4</v>
      </c>
      <c r="X8008">
        <v>0.76</v>
      </c>
      <c r="Y8008">
        <v>2.4300000000000002</v>
      </c>
      <c r="Z8008">
        <v>0.28000000000000003</v>
      </c>
      <c r="AA8008" s="5">
        <f t="shared" si="762"/>
        <v>2.0299999999999998</v>
      </c>
      <c r="AB8008" s="15" cm="1">
        <f t="array" ref="AB8008">_xlfn.SWITCH(U8008,"夏",122,"冬",90,"春",153,"秋",153,0)</f>
        <v>122</v>
      </c>
      <c r="AC8008" s="16">
        <f t="shared" si="763"/>
        <v>247.65999999999997</v>
      </c>
      <c r="AD8008" s="5">
        <f>IFERROR(AA8008/D8008,0)</f>
        <v>2.1223209618400414E-2</v>
      </c>
      <c r="AE8008" s="15">
        <f t="shared" si="764"/>
        <v>0.33424657534246577</v>
      </c>
      <c r="AF8008" s="5">
        <f>IFERROR(AD8008*AE8008*48,0)</f>
        <v>0.34050168637082967</v>
      </c>
    </row>
    <row r="8009" spans="1:32" x14ac:dyDescent="0.15">
      <c r="A8009" s="1"/>
      <c r="B8009" s="1" t="s">
        <v>52</v>
      </c>
      <c r="C8009" s="1" t="s">
        <v>59</v>
      </c>
      <c r="D8009" s="1">
        <v>95.65</v>
      </c>
      <c r="E8009" s="6">
        <v>3.6</v>
      </c>
      <c r="F8009" s="18">
        <v>0.8125</v>
      </c>
      <c r="G8009" s="1">
        <v>22.8</v>
      </c>
      <c r="H8009" s="1">
        <v>88</v>
      </c>
      <c r="I8009" s="1">
        <v>22.8</v>
      </c>
      <c r="J8009" s="1">
        <v>0.3</v>
      </c>
      <c r="K8009" s="1">
        <v>477</v>
      </c>
      <c r="L8009" s="1">
        <v>200</v>
      </c>
      <c r="M8009" s="6">
        <f t="shared" si="761"/>
        <v>22.800000000000011</v>
      </c>
      <c r="N8009" s="1">
        <v>0</v>
      </c>
      <c r="O8009" s="1">
        <v>0</v>
      </c>
      <c r="P8009" s="12">
        <f t="shared" si="765"/>
        <v>0</v>
      </c>
      <c r="Q8009" s="1">
        <v>0</v>
      </c>
      <c r="R8009" s="1">
        <v>2.06</v>
      </c>
      <c r="S8009" s="1">
        <v>0</v>
      </c>
      <c r="T8009" s="1">
        <v>0</v>
      </c>
      <c r="U8009" s="4" t="s">
        <v>60</v>
      </c>
      <c r="V8009">
        <v>0.48</v>
      </c>
      <c r="W8009">
        <v>0.4</v>
      </c>
      <c r="X8009">
        <v>0.76</v>
      </c>
      <c r="Y8009">
        <v>2.4300000000000002</v>
      </c>
      <c r="Z8009">
        <v>0.28000000000000003</v>
      </c>
      <c r="AA8009" s="5">
        <f t="shared" si="762"/>
        <v>2.06</v>
      </c>
      <c r="AB8009" s="15" cm="1">
        <f t="array" ref="AB8009">_xlfn.SWITCH(U8009,"夏",122,"冬",90,"春",153,"秋",153,0)</f>
        <v>122</v>
      </c>
      <c r="AC8009" s="16">
        <f t="shared" si="763"/>
        <v>251.32</v>
      </c>
      <c r="AD8009" s="5">
        <f>IFERROR(AA8009/D8009,0)</f>
        <v>2.153685311029796E-2</v>
      </c>
      <c r="AE8009" s="15">
        <f t="shared" si="764"/>
        <v>0.33424657534246577</v>
      </c>
      <c r="AF8009" s="5">
        <f>IFERROR(AD8009*AE8009*48,0)</f>
        <v>0.34553373099699963</v>
      </c>
    </row>
    <row r="8010" spans="1:32" x14ac:dyDescent="0.15">
      <c r="A8010" s="1"/>
      <c r="B8010" s="1" t="s">
        <v>52</v>
      </c>
      <c r="C8010" s="1" t="s">
        <v>59</v>
      </c>
      <c r="D8010" s="1">
        <v>95.65</v>
      </c>
      <c r="E8010" s="6">
        <v>3.6</v>
      </c>
      <c r="F8010" s="18">
        <v>0.83333333333333304</v>
      </c>
      <c r="G8010" s="1">
        <v>22.7</v>
      </c>
      <c r="H8010" s="1">
        <v>90</v>
      </c>
      <c r="I8010" s="1">
        <v>22.7</v>
      </c>
      <c r="J8010" s="1">
        <v>0.3</v>
      </c>
      <c r="K8010" s="1">
        <v>437</v>
      </c>
      <c r="L8010" s="1">
        <v>150</v>
      </c>
      <c r="M8010" s="6">
        <f t="shared" si="761"/>
        <v>22.699999999999989</v>
      </c>
      <c r="N8010" s="1">
        <v>0</v>
      </c>
      <c r="O8010" s="1">
        <v>0</v>
      </c>
      <c r="P8010" s="12">
        <f t="shared" si="765"/>
        <v>0</v>
      </c>
      <c r="Q8010" s="1">
        <v>0</v>
      </c>
      <c r="R8010" s="1">
        <v>2.09</v>
      </c>
      <c r="S8010" s="1">
        <v>0</v>
      </c>
      <c r="T8010" s="1">
        <v>0</v>
      </c>
      <c r="U8010" s="4" t="s">
        <v>60</v>
      </c>
      <c r="V8010">
        <v>0.48</v>
      </c>
      <c r="W8010">
        <v>0.4</v>
      </c>
      <c r="X8010">
        <v>0.76</v>
      </c>
      <c r="Y8010">
        <v>2.4300000000000002</v>
      </c>
      <c r="Z8010">
        <v>0.28000000000000003</v>
      </c>
      <c r="AA8010" s="5">
        <f t="shared" si="762"/>
        <v>2.09</v>
      </c>
      <c r="AB8010" s="15" cm="1">
        <f t="array" ref="AB8010">_xlfn.SWITCH(U8010,"夏",122,"冬",90,"春",153,"秋",153,0)</f>
        <v>122</v>
      </c>
      <c r="AC8010" s="16">
        <f t="shared" si="763"/>
        <v>254.98</v>
      </c>
      <c r="AD8010" s="5">
        <f>IFERROR(AA8010/D8010,0)</f>
        <v>2.1850496602195502E-2</v>
      </c>
      <c r="AE8010" s="15">
        <f t="shared" si="764"/>
        <v>0.33424657534246577</v>
      </c>
      <c r="AF8010" s="5">
        <f>IFERROR(AD8010*AE8010*48,0)</f>
        <v>0.35056577562316948</v>
      </c>
    </row>
    <row r="8011" spans="1:32" x14ac:dyDescent="0.15">
      <c r="A8011" s="1"/>
      <c r="B8011" s="1" t="s">
        <v>52</v>
      </c>
      <c r="C8011" s="1" t="s">
        <v>59</v>
      </c>
      <c r="D8011" s="1">
        <v>95.65</v>
      </c>
      <c r="E8011" s="6">
        <v>3.6</v>
      </c>
      <c r="F8011" s="18">
        <v>0.85416666666666696</v>
      </c>
      <c r="G8011" s="1">
        <v>22.6</v>
      </c>
      <c r="H8011" s="1">
        <v>92</v>
      </c>
      <c r="I8011" s="1">
        <v>22.6</v>
      </c>
      <c r="J8011" s="1">
        <v>0.3</v>
      </c>
      <c r="K8011" s="1">
        <v>405</v>
      </c>
      <c r="L8011" s="1">
        <v>100</v>
      </c>
      <c r="M8011" s="6">
        <f t="shared" si="761"/>
        <v>22.600000000000023</v>
      </c>
      <c r="N8011" s="1">
        <v>0</v>
      </c>
      <c r="O8011" s="1">
        <v>0</v>
      </c>
      <c r="P8011" s="12">
        <f t="shared" si="765"/>
        <v>0</v>
      </c>
      <c r="Q8011" s="1">
        <v>0</v>
      </c>
      <c r="R8011" s="1">
        <v>2.12</v>
      </c>
      <c r="S8011" s="1">
        <v>0</v>
      </c>
      <c r="T8011" s="1">
        <v>0</v>
      </c>
      <c r="U8011" s="4" t="s">
        <v>60</v>
      </c>
      <c r="V8011">
        <v>0.48</v>
      </c>
      <c r="W8011">
        <v>0.4</v>
      </c>
      <c r="X8011">
        <v>0.76</v>
      </c>
      <c r="Y8011">
        <v>2.4300000000000002</v>
      </c>
      <c r="Z8011">
        <v>0.28000000000000003</v>
      </c>
      <c r="AA8011" s="5">
        <f t="shared" si="762"/>
        <v>2.12</v>
      </c>
      <c r="AB8011" s="15" cm="1">
        <f t="array" ref="AB8011">_xlfn.SWITCH(U8011,"夏",122,"冬",90,"春",153,"秋",153,0)</f>
        <v>122</v>
      </c>
      <c r="AC8011" s="16">
        <f t="shared" si="763"/>
        <v>258.64</v>
      </c>
      <c r="AD8011" s="5">
        <f>IFERROR(AA8011/D8011,0)</f>
        <v>2.2164140094093048E-2</v>
      </c>
      <c r="AE8011" s="15">
        <f t="shared" si="764"/>
        <v>0.33424657534246577</v>
      </c>
      <c r="AF8011" s="5">
        <f>IFERROR(AD8011*AE8011*48,0)</f>
        <v>0.35559782024933945</v>
      </c>
    </row>
    <row r="8012" spans="1:32" x14ac:dyDescent="0.15">
      <c r="A8012" s="1"/>
      <c r="B8012" s="1" t="s">
        <v>52</v>
      </c>
      <c r="C8012" s="1" t="s">
        <v>59</v>
      </c>
      <c r="D8012" s="1">
        <v>95.65</v>
      </c>
      <c r="E8012" s="6">
        <v>3.6</v>
      </c>
      <c r="F8012" s="18">
        <v>0.875</v>
      </c>
      <c r="G8012" s="1">
        <v>22.5</v>
      </c>
      <c r="H8012" s="1">
        <v>94</v>
      </c>
      <c r="I8012" s="1">
        <v>22.5</v>
      </c>
      <c r="J8012" s="1">
        <v>0.3</v>
      </c>
      <c r="K8012" s="1">
        <v>405</v>
      </c>
      <c r="L8012" s="1">
        <v>50</v>
      </c>
      <c r="M8012" s="6">
        <f t="shared" si="761"/>
        <v>22.5</v>
      </c>
      <c r="N8012" s="1">
        <v>0</v>
      </c>
      <c r="O8012" s="1">
        <v>0</v>
      </c>
      <c r="P8012" s="12">
        <f t="shared" si="765"/>
        <v>0</v>
      </c>
      <c r="Q8012" s="1">
        <v>0</v>
      </c>
      <c r="R8012" s="1">
        <v>2.15</v>
      </c>
      <c r="S8012" s="1">
        <v>0</v>
      </c>
      <c r="T8012" s="1">
        <v>0</v>
      </c>
      <c r="U8012" s="4" t="s">
        <v>60</v>
      </c>
      <c r="V8012">
        <v>0.48</v>
      </c>
      <c r="W8012">
        <v>0.4</v>
      </c>
      <c r="X8012">
        <v>0.76</v>
      </c>
      <c r="Y8012">
        <v>2.4300000000000002</v>
      </c>
      <c r="Z8012">
        <v>0.28000000000000003</v>
      </c>
      <c r="AA8012" s="5">
        <f t="shared" si="762"/>
        <v>2.15</v>
      </c>
      <c r="AB8012" s="15" cm="1">
        <f t="array" ref="AB8012">_xlfn.SWITCH(U8012,"夏",122,"冬",90,"春",153,"秋",153,0)</f>
        <v>122</v>
      </c>
      <c r="AC8012" s="16">
        <f t="shared" si="763"/>
        <v>262.3</v>
      </c>
      <c r="AD8012" s="5">
        <f>IFERROR(AA8012/D8012,0)</f>
        <v>2.2477783585990587E-2</v>
      </c>
      <c r="AE8012" s="15">
        <f t="shared" si="764"/>
        <v>0.33424657534246577</v>
      </c>
      <c r="AF8012" s="5">
        <f>IFERROR(AD8012*AE8012*48,0)</f>
        <v>0.3606298648755093</v>
      </c>
    </row>
    <row r="8013" spans="1:32" x14ac:dyDescent="0.15">
      <c r="A8013" s="1"/>
      <c r="B8013" s="1" t="s">
        <v>52</v>
      </c>
      <c r="C8013" s="1" t="s">
        <v>59</v>
      </c>
      <c r="D8013" s="1">
        <v>95.65</v>
      </c>
      <c r="E8013" s="6">
        <v>3.6</v>
      </c>
      <c r="F8013" s="18">
        <v>0.89583333333333304</v>
      </c>
      <c r="G8013" s="1">
        <v>22.4</v>
      </c>
      <c r="H8013" s="1">
        <v>95</v>
      </c>
      <c r="I8013" s="1">
        <v>22.4</v>
      </c>
      <c r="J8013" s="1">
        <v>0.3</v>
      </c>
      <c r="K8013" s="1">
        <v>405</v>
      </c>
      <c r="L8013" s="1">
        <v>0</v>
      </c>
      <c r="M8013" s="6">
        <f t="shared" si="761"/>
        <v>22.400000000000034</v>
      </c>
      <c r="N8013" s="1">
        <v>0</v>
      </c>
      <c r="O8013" s="1">
        <v>0</v>
      </c>
      <c r="P8013" s="12">
        <f t="shared" si="765"/>
        <v>0</v>
      </c>
      <c r="Q8013" s="1">
        <v>0</v>
      </c>
      <c r="R8013" s="1">
        <v>2.1800000000000002</v>
      </c>
      <c r="S8013" s="1">
        <v>0</v>
      </c>
      <c r="T8013" s="1">
        <v>0</v>
      </c>
      <c r="U8013" s="4" t="s">
        <v>60</v>
      </c>
      <c r="V8013">
        <v>0.48</v>
      </c>
      <c r="W8013">
        <v>0.4</v>
      </c>
      <c r="X8013">
        <v>0.76</v>
      </c>
      <c r="Y8013">
        <v>2.4300000000000002</v>
      </c>
      <c r="Z8013">
        <v>0.28000000000000003</v>
      </c>
      <c r="AA8013" s="5">
        <f t="shared" si="762"/>
        <v>2.1800000000000002</v>
      </c>
      <c r="AB8013" s="15" cm="1">
        <f t="array" ref="AB8013">_xlfn.SWITCH(U8013,"夏",122,"冬",90,"春",153,"秋",153,0)</f>
        <v>122</v>
      </c>
      <c r="AC8013" s="16">
        <f t="shared" si="763"/>
        <v>265.96000000000004</v>
      </c>
      <c r="AD8013" s="5">
        <f>IFERROR(AA8013/D8013,0)</f>
        <v>2.2791427077888133E-2</v>
      </c>
      <c r="AE8013" s="15">
        <f t="shared" si="764"/>
        <v>0.33424657534246577</v>
      </c>
      <c r="AF8013" s="5">
        <f>IFERROR(AD8013*AE8013*48,0)</f>
        <v>0.36566190950167921</v>
      </c>
    </row>
    <row r="8014" spans="1:32" x14ac:dyDescent="0.15">
      <c r="A8014" s="1"/>
      <c r="B8014" s="1" t="s">
        <v>52</v>
      </c>
      <c r="C8014" s="1" t="s">
        <v>59</v>
      </c>
      <c r="D8014" s="1">
        <v>95.65</v>
      </c>
      <c r="E8014" s="6">
        <v>3.6</v>
      </c>
      <c r="F8014" s="18">
        <v>0.91666666666666696</v>
      </c>
      <c r="G8014" s="1">
        <v>22.3</v>
      </c>
      <c r="H8014" s="1">
        <v>95</v>
      </c>
      <c r="I8014" s="1">
        <v>22.3</v>
      </c>
      <c r="J8014" s="1">
        <v>0.3</v>
      </c>
      <c r="K8014" s="1">
        <v>405</v>
      </c>
      <c r="L8014" s="1">
        <v>0</v>
      </c>
      <c r="M8014" s="6">
        <f t="shared" ref="M8014:M8077" si="766">IFERROR(POWER((I8014+273.15)^4+133500000*POWER(J8014,0.6)*(I8014-G8014),0.25)-273.15,I8014)</f>
        <v>22.300000000000068</v>
      </c>
      <c r="N8014" s="1">
        <v>0</v>
      </c>
      <c r="O8014" s="1">
        <v>0</v>
      </c>
      <c r="P8014" s="12">
        <f t="shared" si="765"/>
        <v>0</v>
      </c>
      <c r="Q8014" s="1">
        <v>0</v>
      </c>
      <c r="R8014" s="1">
        <v>2.21</v>
      </c>
      <c r="S8014" s="1">
        <v>0</v>
      </c>
      <c r="T8014" s="1">
        <v>0</v>
      </c>
      <c r="U8014" s="4" t="s">
        <v>60</v>
      </c>
      <c r="V8014">
        <v>0.48</v>
      </c>
      <c r="W8014">
        <v>0.4</v>
      </c>
      <c r="X8014">
        <v>0.76</v>
      </c>
      <c r="Y8014">
        <v>2.4300000000000002</v>
      </c>
      <c r="Z8014">
        <v>0.28000000000000003</v>
      </c>
      <c r="AA8014" s="5">
        <f t="shared" si="762"/>
        <v>2.21</v>
      </c>
      <c r="AB8014" s="15" cm="1">
        <f t="array" ref="AB8014">_xlfn.SWITCH(U8014,"夏",122,"冬",90,"春",153,"秋",153,0)</f>
        <v>122</v>
      </c>
      <c r="AC8014" s="16">
        <f t="shared" si="763"/>
        <v>269.62</v>
      </c>
      <c r="AD8014" s="5">
        <f>IFERROR(AA8014/D8014,0)</f>
        <v>2.3105070569785675E-2</v>
      </c>
      <c r="AE8014" s="15">
        <f t="shared" si="764"/>
        <v>0.33424657534246577</v>
      </c>
      <c r="AF8014" s="5">
        <f>IFERROR(AD8014*AE8014*48,0)</f>
        <v>0.37069395412784911</v>
      </c>
    </row>
    <row r="8015" spans="1:32" x14ac:dyDescent="0.15">
      <c r="A8015" s="1"/>
      <c r="B8015" s="1" t="s">
        <v>53</v>
      </c>
      <c r="C8015" s="1" t="s">
        <v>59</v>
      </c>
      <c r="D8015" s="1">
        <v>95.65</v>
      </c>
      <c r="E8015" s="6">
        <v>3.6</v>
      </c>
      <c r="F8015" s="18">
        <v>0.33333333333333298</v>
      </c>
      <c r="G8015" s="1">
        <v>22.8</v>
      </c>
      <c r="H8015" s="1">
        <v>82</v>
      </c>
      <c r="I8015" s="1">
        <v>22.8</v>
      </c>
      <c r="J8015" s="1">
        <v>0.2</v>
      </c>
      <c r="K8015" s="1">
        <v>405</v>
      </c>
      <c r="L8015" s="1">
        <v>480</v>
      </c>
      <c r="M8015" s="6">
        <f t="shared" si="766"/>
        <v>22.800000000000011</v>
      </c>
      <c r="N8015" s="1">
        <v>0</v>
      </c>
      <c r="O8015" s="1">
        <v>0</v>
      </c>
      <c r="P8015" s="12">
        <f t="shared" si="765"/>
        <v>0</v>
      </c>
      <c r="Q8015" s="1">
        <v>0</v>
      </c>
      <c r="R8015" s="1">
        <v>2.0499999999999998</v>
      </c>
      <c r="S8015" s="1">
        <v>0</v>
      </c>
      <c r="T8015" s="1">
        <v>0</v>
      </c>
      <c r="U8015" s="4" t="s">
        <v>60</v>
      </c>
      <c r="V8015">
        <v>0.48</v>
      </c>
      <c r="W8015">
        <v>0.4</v>
      </c>
      <c r="X8015">
        <v>0.76</v>
      </c>
      <c r="Y8015">
        <v>2.4300000000000002</v>
      </c>
      <c r="Z8015">
        <v>0.28000000000000003</v>
      </c>
      <c r="AA8015" s="5">
        <f t="shared" si="762"/>
        <v>2.0499999999999998</v>
      </c>
      <c r="AB8015" s="15" cm="1">
        <f t="array" ref="AB8015">_xlfn.SWITCH(U8015,"夏",122,"冬",90,"春",153,"秋",153,0)</f>
        <v>122</v>
      </c>
      <c r="AC8015" s="16">
        <f t="shared" si="763"/>
        <v>250.09999999999997</v>
      </c>
      <c r="AD8015" s="5">
        <f>IFERROR(AA8015/D8015,0)</f>
        <v>2.1432305279665442E-2</v>
      </c>
      <c r="AE8015" s="15">
        <f t="shared" si="764"/>
        <v>0.33424657534246577</v>
      </c>
      <c r="AF8015" s="5">
        <f>IFERROR(AD8015*AE8015*48,0)</f>
        <v>0.34385638278827624</v>
      </c>
    </row>
    <row r="8016" spans="1:32" x14ac:dyDescent="0.15">
      <c r="A8016" s="1"/>
      <c r="B8016" s="1" t="s">
        <v>53</v>
      </c>
      <c r="C8016" s="1" t="s">
        <v>59</v>
      </c>
      <c r="D8016" s="1">
        <v>95.65</v>
      </c>
      <c r="E8016" s="6">
        <v>3.6</v>
      </c>
      <c r="F8016" s="18">
        <v>0.35416666666666702</v>
      </c>
      <c r="G8016" s="1">
        <v>23</v>
      </c>
      <c r="H8016" s="1">
        <v>80</v>
      </c>
      <c r="I8016" s="1">
        <v>23</v>
      </c>
      <c r="J8016" s="1">
        <v>0.2</v>
      </c>
      <c r="K8016" s="1">
        <v>405</v>
      </c>
      <c r="L8016" s="1">
        <v>540</v>
      </c>
      <c r="M8016" s="6">
        <f t="shared" si="766"/>
        <v>23</v>
      </c>
      <c r="N8016" s="1">
        <v>0</v>
      </c>
      <c r="O8016" s="1">
        <v>0</v>
      </c>
      <c r="P8016" s="12">
        <f t="shared" si="765"/>
        <v>0</v>
      </c>
      <c r="Q8016" s="1">
        <v>0</v>
      </c>
      <c r="R8016" s="1">
        <v>1.99</v>
      </c>
      <c r="S8016" s="1">
        <v>0</v>
      </c>
      <c r="T8016" s="1">
        <v>0</v>
      </c>
      <c r="U8016" s="4" t="s">
        <v>60</v>
      </c>
      <c r="V8016">
        <v>0.48</v>
      </c>
      <c r="W8016">
        <v>0.4</v>
      </c>
      <c r="X8016">
        <v>0.76</v>
      </c>
      <c r="Y8016">
        <v>2.4300000000000002</v>
      </c>
      <c r="Z8016">
        <v>0.28000000000000003</v>
      </c>
      <c r="AA8016" s="5">
        <f t="shared" si="762"/>
        <v>1.99</v>
      </c>
      <c r="AB8016" s="15" cm="1">
        <f t="array" ref="AB8016">_xlfn.SWITCH(U8016,"夏",122,"冬",90,"春",153,"秋",153,0)</f>
        <v>122</v>
      </c>
      <c r="AC8016" s="16">
        <f t="shared" si="763"/>
        <v>242.78</v>
      </c>
      <c r="AD8016" s="5">
        <f>IFERROR(AA8016/D8016,0)</f>
        <v>2.0805018295870361E-2</v>
      </c>
      <c r="AE8016" s="15">
        <f t="shared" si="764"/>
        <v>0.33424657534246577</v>
      </c>
      <c r="AF8016" s="5">
        <f>IFERROR(AD8016*AE8016*48,0)</f>
        <v>0.33379229353593654</v>
      </c>
    </row>
    <row r="8017" spans="1:32" x14ac:dyDescent="0.15">
      <c r="A8017" s="1"/>
      <c r="B8017" s="1" t="s">
        <v>53</v>
      </c>
      <c r="C8017" s="1" t="s">
        <v>59</v>
      </c>
      <c r="D8017" s="1">
        <v>95.65</v>
      </c>
      <c r="E8017" s="6">
        <v>3.6</v>
      </c>
      <c r="F8017" s="18">
        <v>0.375</v>
      </c>
      <c r="G8017" s="1">
        <v>23.2</v>
      </c>
      <c r="H8017" s="1">
        <v>77</v>
      </c>
      <c r="I8017" s="1">
        <v>23.2</v>
      </c>
      <c r="J8017" s="1">
        <v>0.2</v>
      </c>
      <c r="K8017" s="1">
        <v>405</v>
      </c>
      <c r="L8017" s="1">
        <v>600</v>
      </c>
      <c r="M8017" s="6">
        <f t="shared" si="766"/>
        <v>23.199999999999989</v>
      </c>
      <c r="N8017" s="19">
        <v>0.5</v>
      </c>
      <c r="O8017" s="11" cm="1">
        <f t="array" ref="O8017">ROUND(_xlfn.SWITCH(C8017,"建筑专教",IF(S8017&gt;0.1,1.38,1.28),"阶梯教室",IF(S8017&gt;0.1,1.15,1.05),"公共教室",IF(S8017&gt;0.1,1.22,1.12),IF(S8017&gt;0.1,1.2,1.1))+(MOD(ROW()*11,31)/31-0.5)*0.06,2)</f>
        <v>1.1299999999999999</v>
      </c>
      <c r="P8017" s="12">
        <f t="shared" si="765"/>
        <v>0</v>
      </c>
      <c r="Q8017" s="13">
        <f>(0.303*EXP(-0.036*(O8017*58.15))+0.028)*((O8017*58.15)-0.00305*(5733-6.99*(O8017*58.15)-(EXP(16.6536-4030.183/(G8017+235))*(H8017/100)))-0.42*((O8017*58.15)-58.15)-0.000017*(O8017*58.15)*(5867-(EXP(16.6536-4030.183/(G8017+235))*(H8017/100)))-0.0014*(O8017*58.15)*(34-G8017)-0.0000000396*IF(N8017*0.155&gt;0.078,1.05+0.645*N8017*0.155,1)*(POWER((35.7-0.028*(O8017*58.15)-N8017*0.155*(0.0000000396*IF(N8017*0.155&gt;0.078,1.05+0.645*N8017*0.155,1)*(POWER((35.7-0.028*(O8017*58.15)-N8017*0.155*0.1)+273,4)-POWER(M8017+273,4))+IF(N8017*0.155&gt;0.078,1.05+0.645*N8017*0.155,1)*IF(J8017&lt;0.2,2.38*ABS(35.7-0.028*(O8017*58.15)-G8017)^0.25,12.1*SQRT(J8017))*(35.7-0.028*(O8017*58.15)-G8017))+273),4)-POWER(M8017+273,4))-IF(N8017*0.155&gt;0.078,1.05+0.645*N8017*0.155,1)*IF(J8017&lt;0.2,2.38*ABS(35.7-0.028*(O8017*58.15)-N8017*0.155*0.1-G8017)^0.25,12.1*SQRT(J8017))*(35.7-0.028*(O8017*58.15)-N8017*0.155*0.1-G8017))</f>
        <v>-1.670424023410054</v>
      </c>
      <c r="R8017" s="1">
        <v>1.93</v>
      </c>
      <c r="S8017" s="1">
        <v>0</v>
      </c>
      <c r="T8017" s="1">
        <v>0.17</v>
      </c>
      <c r="U8017" s="4" t="s">
        <v>60</v>
      </c>
      <c r="V8017">
        <v>0.48</v>
      </c>
      <c r="W8017">
        <v>0.4</v>
      </c>
      <c r="X8017">
        <v>0.76</v>
      </c>
      <c r="Y8017">
        <v>2.4300000000000002</v>
      </c>
      <c r="Z8017">
        <v>0.28000000000000003</v>
      </c>
      <c r="AA8017" s="5">
        <f t="shared" si="762"/>
        <v>2.1</v>
      </c>
      <c r="AB8017" s="15" cm="1">
        <f t="array" ref="AB8017">_xlfn.SWITCH(U8017,"夏",122,"冬",90,"春",153,"秋",153,0)</f>
        <v>122</v>
      </c>
      <c r="AC8017" s="16">
        <f t="shared" si="763"/>
        <v>256.2</v>
      </c>
      <c r="AD8017" s="5">
        <f>IFERROR(AA8017/D8017,0)</f>
        <v>2.195504443282802E-2</v>
      </c>
      <c r="AE8017" s="15">
        <f t="shared" si="764"/>
        <v>0.33424657534246577</v>
      </c>
      <c r="AF8017" s="5">
        <f>IFERROR(AD8017*AE8017*48,0)</f>
        <v>0.35224312383189282</v>
      </c>
    </row>
    <row r="8018" spans="1:32" x14ac:dyDescent="0.15">
      <c r="A8018" s="1"/>
      <c r="B8018" s="1" t="s">
        <v>53</v>
      </c>
      <c r="C8018" s="1" t="s">
        <v>59</v>
      </c>
      <c r="D8018" s="1">
        <v>95.65</v>
      </c>
      <c r="E8018" s="6">
        <v>3.6</v>
      </c>
      <c r="F8018" s="18">
        <v>0.39583333333333298</v>
      </c>
      <c r="G8018" s="1">
        <v>23.4</v>
      </c>
      <c r="H8018" s="1">
        <v>75</v>
      </c>
      <c r="I8018" s="1">
        <v>23.4</v>
      </c>
      <c r="J8018" s="1">
        <v>0.2</v>
      </c>
      <c r="K8018" s="1">
        <v>455</v>
      </c>
      <c r="L8018" s="1">
        <v>700</v>
      </c>
      <c r="M8018" s="6">
        <f t="shared" si="766"/>
        <v>23.400000000000091</v>
      </c>
      <c r="N8018" s="19">
        <v>0.5</v>
      </c>
      <c r="O8018" s="11" cm="1">
        <f t="array" ref="O8018">ROUND(_xlfn.SWITCH(C8018,"建筑专教",IF(S8018&gt;0.1,1.38,1.28),"阶梯教室",IF(S8018&gt;0.1,1.15,1.05),"公共教室",IF(S8018&gt;0.1,1.22,1.12),IF(S8018&gt;0.1,1.2,1.1))+(MOD(ROW()*11,31)/31-0.5)*0.06,2)</f>
        <v>1.1000000000000001</v>
      </c>
      <c r="P8018" s="12">
        <f t="shared" si="765"/>
        <v>0.05</v>
      </c>
      <c r="Q8018" s="13">
        <f>(0.303*EXP(-0.036*(O8018*58.15))+0.028)*((O8018*58.15)-0.00305*(5733-6.99*(O8018*58.15)-(EXP(16.6536-4030.183/(G8018+235))*(H8018/100)))-0.42*((O8018*58.15)-58.15)-0.000017*(O8018*58.15)*(5867-(EXP(16.6536-4030.183/(G8018+235))*(H8018/100)))-0.0014*(O8018*58.15)*(34-G8018)-0.0000000396*IF(N8018*0.155&gt;0.078,1.05+0.645*N8018*0.155,1)*(POWER((35.7-0.028*(O8018*58.15)-N8018*0.155*(0.0000000396*IF(N8018*0.155&gt;0.078,1.05+0.645*N8018*0.155,1)*(POWER((35.7-0.028*(O8018*58.15)-N8018*0.155*0.1)+273,4)-POWER(M8018+273,4))+IF(N8018*0.155&gt;0.078,1.05+0.645*N8018*0.155,1)*IF(J8018&lt;0.2,2.38*ABS(35.7-0.028*(O8018*58.15)-G8018)^0.25,12.1*SQRT(J8018))*(35.7-0.028*(O8018*58.15)-G8018))+273),4)-POWER(M8018+273,4))-IF(N8018*0.155&gt;0.078,1.05+0.645*N8018*0.155,1)*IF(J8018&lt;0.2,2.38*ABS(35.7-0.028*(O8018*58.15)-N8018*0.155*0.1-G8018)^0.25,12.1*SQRT(J8018))*(35.7-0.028*(O8018*58.15)-N8018*0.155*0.1-G8018))</f>
        <v>-1.716851790681114</v>
      </c>
      <c r="R8018" s="1">
        <v>1.87</v>
      </c>
      <c r="S8018" s="1">
        <v>0</v>
      </c>
      <c r="T8018" s="1">
        <v>0.13</v>
      </c>
      <c r="U8018" s="4" t="s">
        <v>60</v>
      </c>
      <c r="V8018">
        <v>0.48</v>
      </c>
      <c r="W8018">
        <v>0.4</v>
      </c>
      <c r="X8018">
        <v>0.76</v>
      </c>
      <c r="Y8018">
        <v>2.4300000000000002</v>
      </c>
      <c r="Z8018">
        <v>0.28000000000000003</v>
      </c>
      <c r="AA8018" s="5">
        <f t="shared" si="762"/>
        <v>2</v>
      </c>
      <c r="AB8018" s="15" cm="1">
        <f t="array" ref="AB8018">_xlfn.SWITCH(U8018,"夏",122,"冬",90,"春",153,"秋",153,0)</f>
        <v>122</v>
      </c>
      <c r="AC8018" s="16">
        <f t="shared" si="763"/>
        <v>244</v>
      </c>
      <c r="AD8018" s="5">
        <f>IFERROR(AA8018/D8018,0)</f>
        <v>2.0909566126502875E-2</v>
      </c>
      <c r="AE8018" s="15">
        <f t="shared" si="764"/>
        <v>0.33424657534246577</v>
      </c>
      <c r="AF8018" s="5">
        <f>IFERROR(AD8018*AE8018*48,0)</f>
        <v>0.33546964174465987</v>
      </c>
    </row>
    <row r="8019" spans="1:32" x14ac:dyDescent="0.15">
      <c r="A8019" s="1"/>
      <c r="B8019" s="1" t="s">
        <v>53</v>
      </c>
      <c r="C8019" s="1" t="s">
        <v>59</v>
      </c>
      <c r="D8019" s="1">
        <v>95.65</v>
      </c>
      <c r="E8019" s="6">
        <v>3.6</v>
      </c>
      <c r="F8019" s="18">
        <v>0.41666666666666702</v>
      </c>
      <c r="G8019" s="1">
        <v>23.6</v>
      </c>
      <c r="H8019" s="1">
        <v>72</v>
      </c>
      <c r="I8019" s="1">
        <v>23.6</v>
      </c>
      <c r="J8019" s="1">
        <v>0.2</v>
      </c>
      <c r="K8019" s="1">
        <v>505</v>
      </c>
      <c r="L8019" s="1">
        <v>800</v>
      </c>
      <c r="M8019" s="6">
        <f t="shared" si="766"/>
        <v>23.600000000000023</v>
      </c>
      <c r="N8019" s="19">
        <v>0.5</v>
      </c>
      <c r="O8019" s="11" cm="1">
        <f t="array" ref="O8019">ROUND(_xlfn.SWITCH(C8019,"建筑专教",IF(S8019&gt;0.1,1.38,1.28),"阶梯教室",IF(S8019&gt;0.1,1.15,1.05),"公共教室",IF(S8019&gt;0.1,1.22,1.12),IF(S8019&gt;0.1,1.2,1.1))+(MOD(ROW()*11,31)/31-0.5)*0.06,2)</f>
        <v>1.1200000000000001</v>
      </c>
      <c r="P8019" s="12">
        <f t="shared" si="765"/>
        <v>0.1</v>
      </c>
      <c r="Q8019" s="13">
        <f>(0.303*EXP(-0.036*(O8019*58.15))+0.028)*((O8019*58.15)-0.00305*(5733-6.99*(O8019*58.15)-(EXP(16.6536-4030.183/(G8019+235))*(H8019/100)))-0.42*((O8019*58.15)-58.15)-0.000017*(O8019*58.15)*(5867-(EXP(16.6536-4030.183/(G8019+235))*(H8019/100)))-0.0014*(O8019*58.15)*(34-G8019)-0.0000000396*IF(N8019*0.155&gt;0.078,1.05+0.645*N8019*0.155,1)*(POWER((35.7-0.028*(O8019*58.15)-N8019*0.155*(0.0000000396*IF(N8019*0.155&gt;0.078,1.05+0.645*N8019*0.155,1)*(POWER((35.7-0.028*(O8019*58.15)-N8019*0.155*0.1)+273,4)-POWER(M8019+273,4))+IF(N8019*0.155&gt;0.078,1.05+0.645*N8019*0.155,1)*IF(J8019&lt;0.2,2.38*ABS(35.7-0.028*(O8019*58.15)-G8019)^0.25,12.1*SQRT(J8019))*(35.7-0.028*(O8019*58.15)-G8019))+273),4)-POWER(M8019+273,4))-IF(N8019*0.155&gt;0.078,1.05+0.645*N8019*0.155,1)*IF(J8019&lt;0.2,2.38*ABS(35.7-0.028*(O8019*58.15)-N8019*0.155*0.1-G8019)^0.25,12.1*SQRT(J8019))*(35.7-0.028*(O8019*58.15)-N8019*0.155*0.1-G8019))</f>
        <v>-1.5619865361027583</v>
      </c>
      <c r="R8019" s="1">
        <v>1.81</v>
      </c>
      <c r="S8019" s="1">
        <v>0</v>
      </c>
      <c r="T8019" s="1">
        <v>0.1</v>
      </c>
      <c r="U8019" s="4" t="s">
        <v>60</v>
      </c>
      <c r="V8019">
        <v>0.48</v>
      </c>
      <c r="W8019">
        <v>0.4</v>
      </c>
      <c r="X8019">
        <v>0.76</v>
      </c>
      <c r="Y8019">
        <v>2.4300000000000002</v>
      </c>
      <c r="Z8019">
        <v>0.28000000000000003</v>
      </c>
      <c r="AA8019" s="5">
        <f t="shared" si="762"/>
        <v>1.9100000000000001</v>
      </c>
      <c r="AB8019" s="15" cm="1">
        <f t="array" ref="AB8019">_xlfn.SWITCH(U8019,"夏",122,"冬",90,"春",153,"秋",153,0)</f>
        <v>122</v>
      </c>
      <c r="AC8019" s="16">
        <f t="shared" si="763"/>
        <v>233.02</v>
      </c>
      <c r="AD8019" s="5">
        <f>IFERROR(AA8019/D8019,0)</f>
        <v>1.9968635650810244E-2</v>
      </c>
      <c r="AE8019" s="15">
        <f t="shared" si="764"/>
        <v>0.33424657534246577</v>
      </c>
      <c r="AF8019" s="5">
        <f>IFERROR(AD8019*AE8019*48,0)</f>
        <v>0.32037350786615015</v>
      </c>
    </row>
    <row r="8020" spans="1:32" x14ac:dyDescent="0.15">
      <c r="A8020" s="1"/>
      <c r="B8020" s="1" t="s">
        <v>53</v>
      </c>
      <c r="C8020" s="1" t="s">
        <v>59</v>
      </c>
      <c r="D8020" s="1">
        <v>95.65</v>
      </c>
      <c r="E8020" s="6">
        <v>3.6</v>
      </c>
      <c r="F8020" s="18">
        <v>0.4375</v>
      </c>
      <c r="G8020" s="1">
        <v>23.8</v>
      </c>
      <c r="H8020" s="1">
        <v>70</v>
      </c>
      <c r="I8020" s="1">
        <v>23.8</v>
      </c>
      <c r="J8020" s="1">
        <v>0.2</v>
      </c>
      <c r="K8020" s="1">
        <v>555</v>
      </c>
      <c r="L8020" s="1">
        <v>900</v>
      </c>
      <c r="M8020" s="6">
        <f t="shared" si="766"/>
        <v>23.799999999999955</v>
      </c>
      <c r="N8020" s="19">
        <v>0.5</v>
      </c>
      <c r="O8020" s="11" cm="1">
        <f t="array" ref="O8020">ROUND(_xlfn.SWITCH(C8020,"建筑专教",IF(S8020&gt;0.1,1.38,1.28),"阶梯教室",IF(S8020&gt;0.1,1.15,1.05),"公共教室",IF(S8020&gt;0.1,1.22,1.12),IF(S8020&gt;0.1,1.2,1.1))+(MOD(ROW()*11,31)/31-0.5)*0.06,2)</f>
        <v>1.1399999999999999</v>
      </c>
      <c r="P8020" s="12">
        <f t="shared" si="765"/>
        <v>0.14000000000000001</v>
      </c>
      <c r="Q8020" s="13">
        <f>(0.303*EXP(-0.036*(O8020*58.15))+0.028)*((O8020*58.15)-0.00305*(5733-6.99*(O8020*58.15)-(EXP(16.6536-4030.183/(G8020+235))*(H8020/100)))-0.42*((O8020*58.15)-58.15)-0.000017*(O8020*58.15)*(5867-(EXP(16.6536-4030.183/(G8020+235))*(H8020/100)))-0.0014*(O8020*58.15)*(34-G8020)-0.0000000396*IF(N8020*0.155&gt;0.078,1.05+0.645*N8020*0.155,1)*(POWER((35.7-0.028*(O8020*58.15)-N8020*0.155*(0.0000000396*IF(N8020*0.155&gt;0.078,1.05+0.645*N8020*0.155,1)*(POWER((35.7-0.028*(O8020*58.15)-N8020*0.155*0.1)+273,4)-POWER(M8020+273,4))+IF(N8020*0.155&gt;0.078,1.05+0.645*N8020*0.155,1)*IF(J8020&lt;0.2,2.38*ABS(35.7-0.028*(O8020*58.15)-G8020)^0.25,12.1*SQRT(J8020))*(35.7-0.028*(O8020*58.15)-G8020))+273),4)-POWER(M8020+273,4))-IF(N8020*0.155&gt;0.078,1.05+0.645*N8020*0.155,1)*IF(J8020&lt;0.2,2.38*ABS(35.7-0.028*(O8020*58.15)-N8020*0.155*0.1-G8020)^0.25,12.1*SQRT(J8020))*(35.7-0.028*(O8020*58.15)-N8020*0.155*0.1-G8020))</f>
        <v>-1.4135014834508794</v>
      </c>
      <c r="R8020" s="1">
        <v>1.75</v>
      </c>
      <c r="S8020" s="1">
        <v>0</v>
      </c>
      <c r="T8020" s="1">
        <v>0.08</v>
      </c>
      <c r="U8020" s="4" t="s">
        <v>60</v>
      </c>
      <c r="V8020">
        <v>0.48</v>
      </c>
      <c r="W8020">
        <v>0.4</v>
      </c>
      <c r="X8020">
        <v>0.76</v>
      </c>
      <c r="Y8020">
        <v>2.4300000000000002</v>
      </c>
      <c r="Z8020">
        <v>0.28000000000000003</v>
      </c>
      <c r="AA8020" s="5">
        <f t="shared" si="762"/>
        <v>1.83</v>
      </c>
      <c r="AB8020" s="15" cm="1">
        <f t="array" ref="AB8020">_xlfn.SWITCH(U8020,"夏",122,"冬",90,"春",153,"秋",153,0)</f>
        <v>122</v>
      </c>
      <c r="AC8020" s="16">
        <f t="shared" si="763"/>
        <v>223.26000000000002</v>
      </c>
      <c r="AD8020" s="5">
        <f>IFERROR(AA8020/D8020,0)</f>
        <v>1.9132253005750131E-2</v>
      </c>
      <c r="AE8020" s="15">
        <f t="shared" si="764"/>
        <v>0.33424657534246577</v>
      </c>
      <c r="AF8020" s="5">
        <f>IFERROR(AD8020*AE8020*48,0)</f>
        <v>0.30695472219636377</v>
      </c>
    </row>
    <row r="8021" spans="1:32" x14ac:dyDescent="0.15">
      <c r="A8021" s="1"/>
      <c r="B8021" s="1" t="s">
        <v>53</v>
      </c>
      <c r="C8021" s="1" t="s">
        <v>59</v>
      </c>
      <c r="D8021" s="1">
        <v>95.65</v>
      </c>
      <c r="E8021" s="6">
        <v>3.6</v>
      </c>
      <c r="F8021" s="18">
        <v>0.45833333333333298</v>
      </c>
      <c r="G8021" s="1">
        <v>23.9</v>
      </c>
      <c r="H8021" s="1">
        <v>67</v>
      </c>
      <c r="I8021" s="1">
        <v>23.9</v>
      </c>
      <c r="J8021" s="1">
        <v>0.2</v>
      </c>
      <c r="K8021" s="1">
        <v>605</v>
      </c>
      <c r="L8021" s="1">
        <v>980</v>
      </c>
      <c r="M8021" s="6">
        <f t="shared" si="766"/>
        <v>23.89999999999992</v>
      </c>
      <c r="N8021" s="1">
        <v>0</v>
      </c>
      <c r="O8021" s="1">
        <v>0</v>
      </c>
      <c r="P8021" s="12">
        <f t="shared" si="765"/>
        <v>0</v>
      </c>
      <c r="Q8021" s="1">
        <v>0</v>
      </c>
      <c r="R8021" s="1">
        <v>1.72</v>
      </c>
      <c r="S8021" s="1">
        <v>0</v>
      </c>
      <c r="T8021" s="1">
        <v>0</v>
      </c>
      <c r="U8021" s="4" t="s">
        <v>60</v>
      </c>
      <c r="V8021">
        <v>0.48</v>
      </c>
      <c r="W8021">
        <v>0.4</v>
      </c>
      <c r="X8021">
        <v>0.76</v>
      </c>
      <c r="Y8021">
        <v>2.4300000000000002</v>
      </c>
      <c r="Z8021">
        <v>0.28000000000000003</v>
      </c>
      <c r="AA8021" s="5">
        <f t="shared" si="762"/>
        <v>1.72</v>
      </c>
      <c r="AB8021" s="15" cm="1">
        <f t="array" ref="AB8021">_xlfn.SWITCH(U8021,"夏",122,"冬",90,"春",153,"秋",153,0)</f>
        <v>122</v>
      </c>
      <c r="AC8021" s="16">
        <f t="shared" si="763"/>
        <v>209.84</v>
      </c>
      <c r="AD8021" s="5">
        <f>IFERROR(AA8021/D8021,0)</f>
        <v>1.7982226868792472E-2</v>
      </c>
      <c r="AE8021" s="15">
        <f t="shared" si="764"/>
        <v>0.33424657534246577</v>
      </c>
      <c r="AF8021" s="5">
        <f>IFERROR(AD8021*AE8021*48,0)</f>
        <v>0.28850389190040743</v>
      </c>
    </row>
    <row r="8022" spans="1:32" x14ac:dyDescent="0.15">
      <c r="A8022" s="1"/>
      <c r="B8022" s="1" t="s">
        <v>53</v>
      </c>
      <c r="C8022" s="1" t="s">
        <v>59</v>
      </c>
      <c r="D8022" s="1">
        <v>95.65</v>
      </c>
      <c r="E8022" s="6">
        <v>3.6</v>
      </c>
      <c r="F8022" s="18">
        <v>0.47916666666666702</v>
      </c>
      <c r="G8022" s="1">
        <v>24.1</v>
      </c>
      <c r="H8022" s="1">
        <v>65</v>
      </c>
      <c r="I8022" s="1">
        <v>24.1</v>
      </c>
      <c r="J8022" s="1">
        <v>0.2</v>
      </c>
      <c r="K8022" s="1">
        <v>565</v>
      </c>
      <c r="L8022" s="1">
        <v>1000</v>
      </c>
      <c r="M8022" s="6">
        <f t="shared" si="766"/>
        <v>24.099999999999909</v>
      </c>
      <c r="N8022" s="1">
        <v>0</v>
      </c>
      <c r="O8022" s="1">
        <v>0</v>
      </c>
      <c r="P8022" s="12">
        <f t="shared" si="765"/>
        <v>0</v>
      </c>
      <c r="Q8022" s="1">
        <v>0</v>
      </c>
      <c r="R8022" s="1">
        <v>1.66</v>
      </c>
      <c r="S8022" s="1">
        <v>0</v>
      </c>
      <c r="T8022" s="1">
        <v>0</v>
      </c>
      <c r="U8022" s="4" t="s">
        <v>60</v>
      </c>
      <c r="V8022">
        <v>0.48</v>
      </c>
      <c r="W8022">
        <v>0.4</v>
      </c>
      <c r="X8022">
        <v>0.76</v>
      </c>
      <c r="Y8022">
        <v>2.4300000000000002</v>
      </c>
      <c r="Z8022">
        <v>0.28000000000000003</v>
      </c>
      <c r="AA8022" s="5">
        <f t="shared" si="762"/>
        <v>1.66</v>
      </c>
      <c r="AB8022" s="15" cm="1">
        <f t="array" ref="AB8022">_xlfn.SWITCH(U8022,"夏",122,"冬",90,"春",153,"秋",153,0)</f>
        <v>122</v>
      </c>
      <c r="AC8022" s="16">
        <f t="shared" si="763"/>
        <v>202.51999999999998</v>
      </c>
      <c r="AD8022" s="5">
        <f>IFERROR(AA8022/D8022,0)</f>
        <v>1.7354939884997384E-2</v>
      </c>
      <c r="AE8022" s="15">
        <f t="shared" si="764"/>
        <v>0.33424657534246577</v>
      </c>
      <c r="AF8022" s="5">
        <f>IFERROR(AD8022*AE8022*48,0)</f>
        <v>0.27843980264806761</v>
      </c>
    </row>
    <row r="8023" spans="1:32" x14ac:dyDescent="0.15">
      <c r="A8023" s="1"/>
      <c r="B8023" s="1" t="s">
        <v>53</v>
      </c>
      <c r="C8023" s="1" t="s">
        <v>59</v>
      </c>
      <c r="D8023" s="1">
        <v>95.65</v>
      </c>
      <c r="E8023" s="6">
        <v>3.6</v>
      </c>
      <c r="F8023" s="18">
        <v>0.5</v>
      </c>
      <c r="G8023" s="1">
        <v>24.2</v>
      </c>
      <c r="H8023" s="1">
        <v>62</v>
      </c>
      <c r="I8023" s="1">
        <v>24.2</v>
      </c>
      <c r="J8023" s="1">
        <v>0.2</v>
      </c>
      <c r="K8023" s="1">
        <v>525</v>
      </c>
      <c r="L8023" s="1">
        <v>950</v>
      </c>
      <c r="M8023" s="6">
        <f t="shared" si="766"/>
        <v>24.200000000000045</v>
      </c>
      <c r="N8023" s="1">
        <v>0</v>
      </c>
      <c r="O8023" s="1">
        <v>0</v>
      </c>
      <c r="P8023" s="12">
        <f t="shared" si="765"/>
        <v>0</v>
      </c>
      <c r="Q8023" s="1">
        <v>0</v>
      </c>
      <c r="R8023" s="1">
        <v>1.63</v>
      </c>
      <c r="S8023" s="1">
        <v>0</v>
      </c>
      <c r="T8023" s="1">
        <v>0</v>
      </c>
      <c r="U8023" s="4" t="s">
        <v>60</v>
      </c>
      <c r="V8023">
        <v>0.48</v>
      </c>
      <c r="W8023">
        <v>0.4</v>
      </c>
      <c r="X8023">
        <v>0.76</v>
      </c>
      <c r="Y8023">
        <v>2.4300000000000002</v>
      </c>
      <c r="Z8023">
        <v>0.28000000000000003</v>
      </c>
      <c r="AA8023" s="5">
        <f t="shared" si="762"/>
        <v>1.63</v>
      </c>
      <c r="AB8023" s="15" cm="1">
        <f t="array" ref="AB8023">_xlfn.SWITCH(U8023,"夏",122,"冬",90,"春",153,"秋",153,0)</f>
        <v>122</v>
      </c>
      <c r="AC8023" s="16">
        <f t="shared" si="763"/>
        <v>198.85999999999999</v>
      </c>
      <c r="AD8023" s="5">
        <f>IFERROR(AA8023/D8023,0)</f>
        <v>1.7041296393099842E-2</v>
      </c>
      <c r="AE8023" s="15">
        <f t="shared" si="764"/>
        <v>0.33424657534246577</v>
      </c>
      <c r="AF8023" s="5">
        <f>IFERROR(AD8023*AE8023*48,0)</f>
        <v>0.27340775802189776</v>
      </c>
    </row>
    <row r="8024" spans="1:32" x14ac:dyDescent="0.15">
      <c r="A8024" s="1"/>
      <c r="B8024" s="1" t="s">
        <v>53</v>
      </c>
      <c r="C8024" s="1" t="s">
        <v>59</v>
      </c>
      <c r="D8024" s="1">
        <v>95.65</v>
      </c>
      <c r="E8024" s="6">
        <v>3.6</v>
      </c>
      <c r="F8024" s="18">
        <v>0.52083333333333304</v>
      </c>
      <c r="G8024" s="1">
        <v>24.3</v>
      </c>
      <c r="H8024" s="1">
        <v>60</v>
      </c>
      <c r="I8024" s="1">
        <v>24.3</v>
      </c>
      <c r="J8024" s="1">
        <v>0.2</v>
      </c>
      <c r="K8024" s="1">
        <v>485</v>
      </c>
      <c r="L8024" s="1">
        <v>890</v>
      </c>
      <c r="M8024" s="6">
        <f t="shared" si="766"/>
        <v>24.300000000000011</v>
      </c>
      <c r="N8024" s="1">
        <v>0</v>
      </c>
      <c r="O8024" s="1">
        <v>0</v>
      </c>
      <c r="P8024" s="12">
        <f t="shared" si="765"/>
        <v>0</v>
      </c>
      <c r="Q8024" s="1">
        <v>0</v>
      </c>
      <c r="R8024" s="1">
        <v>1.6</v>
      </c>
      <c r="S8024" s="1">
        <v>0</v>
      </c>
      <c r="T8024" s="1">
        <v>0</v>
      </c>
      <c r="U8024" s="4" t="s">
        <v>60</v>
      </c>
      <c r="V8024">
        <v>0.48</v>
      </c>
      <c r="W8024">
        <v>0.4</v>
      </c>
      <c r="X8024">
        <v>0.76</v>
      </c>
      <c r="Y8024">
        <v>2.4300000000000002</v>
      </c>
      <c r="Z8024">
        <v>0.28000000000000003</v>
      </c>
      <c r="AA8024" s="5">
        <f t="shared" si="762"/>
        <v>1.6</v>
      </c>
      <c r="AB8024" s="15" cm="1">
        <f t="array" ref="AB8024">_xlfn.SWITCH(U8024,"夏",122,"冬",90,"春",153,"秋",153,0)</f>
        <v>122</v>
      </c>
      <c r="AC8024" s="16">
        <f t="shared" si="763"/>
        <v>195.20000000000002</v>
      </c>
      <c r="AD8024" s="5">
        <f>IFERROR(AA8024/D8024,0)</f>
        <v>1.6727652901202299E-2</v>
      </c>
      <c r="AE8024" s="15">
        <f t="shared" si="764"/>
        <v>0.33424657534246577</v>
      </c>
      <c r="AF8024" s="5">
        <f>IFERROR(AD8024*AE8024*48,0)</f>
        <v>0.26837571339572786</v>
      </c>
    </row>
    <row r="8025" spans="1:32" x14ac:dyDescent="0.15">
      <c r="A8025" s="1"/>
      <c r="B8025" s="1" t="s">
        <v>53</v>
      </c>
      <c r="C8025" s="1" t="s">
        <v>59</v>
      </c>
      <c r="D8025" s="1">
        <v>95.65</v>
      </c>
      <c r="E8025" s="6">
        <v>3.6</v>
      </c>
      <c r="F8025" s="18">
        <v>0.54166666666666696</v>
      </c>
      <c r="G8025" s="1">
        <v>24.4</v>
      </c>
      <c r="H8025" s="1">
        <v>60</v>
      </c>
      <c r="I8025" s="1">
        <v>24.4</v>
      </c>
      <c r="J8025" s="1">
        <v>0.2</v>
      </c>
      <c r="K8025" s="1">
        <v>445</v>
      </c>
      <c r="L8025" s="1">
        <v>830</v>
      </c>
      <c r="M8025" s="6">
        <f t="shared" si="766"/>
        <v>24.399999999999864</v>
      </c>
      <c r="N8025" s="1">
        <v>0</v>
      </c>
      <c r="O8025" s="1">
        <v>0</v>
      </c>
      <c r="P8025" s="12">
        <f t="shared" si="765"/>
        <v>0</v>
      </c>
      <c r="Q8025" s="1">
        <v>0</v>
      </c>
      <c r="R8025" s="1">
        <v>1.57</v>
      </c>
      <c r="S8025" s="1">
        <v>0</v>
      </c>
      <c r="T8025" s="1">
        <v>0</v>
      </c>
      <c r="U8025" s="4" t="s">
        <v>60</v>
      </c>
      <c r="V8025">
        <v>0.48</v>
      </c>
      <c r="W8025">
        <v>0.4</v>
      </c>
      <c r="X8025">
        <v>0.76</v>
      </c>
      <c r="Y8025">
        <v>2.4300000000000002</v>
      </c>
      <c r="Z8025">
        <v>0.28000000000000003</v>
      </c>
      <c r="AA8025" s="5">
        <f t="shared" si="762"/>
        <v>1.57</v>
      </c>
      <c r="AB8025" s="15" cm="1">
        <f t="array" ref="AB8025">_xlfn.SWITCH(U8025,"夏",122,"冬",90,"春",153,"秋",153,0)</f>
        <v>122</v>
      </c>
      <c r="AC8025" s="16">
        <f t="shared" si="763"/>
        <v>191.54000000000002</v>
      </c>
      <c r="AD8025" s="5">
        <f>IFERROR(AA8025/D8025,0)</f>
        <v>1.6414009409304757E-2</v>
      </c>
      <c r="AE8025" s="15">
        <f t="shared" si="764"/>
        <v>0.33424657534246577</v>
      </c>
      <c r="AF8025" s="5">
        <f>IFERROR(AD8025*AE8025*48,0)</f>
        <v>0.26334366876955795</v>
      </c>
    </row>
    <row r="8026" spans="1:32" x14ac:dyDescent="0.15">
      <c r="A8026" s="1"/>
      <c r="B8026" s="1" t="s">
        <v>53</v>
      </c>
      <c r="C8026" s="1" t="s">
        <v>59</v>
      </c>
      <c r="D8026" s="1">
        <v>95.65</v>
      </c>
      <c r="E8026" s="6">
        <v>3.6</v>
      </c>
      <c r="F8026" s="18">
        <v>0.5625</v>
      </c>
      <c r="G8026" s="1">
        <v>24.4</v>
      </c>
      <c r="H8026" s="1">
        <v>62</v>
      </c>
      <c r="I8026" s="1">
        <v>24.4</v>
      </c>
      <c r="J8026" s="1">
        <v>0.2</v>
      </c>
      <c r="K8026" s="1">
        <v>405</v>
      </c>
      <c r="L8026" s="1">
        <v>770</v>
      </c>
      <c r="M8026" s="6">
        <f t="shared" si="766"/>
        <v>24.399999999999864</v>
      </c>
      <c r="N8026" s="1">
        <v>0</v>
      </c>
      <c r="O8026" s="1">
        <v>0</v>
      </c>
      <c r="P8026" s="12">
        <f t="shared" si="765"/>
        <v>0</v>
      </c>
      <c r="Q8026" s="1">
        <v>0</v>
      </c>
      <c r="R8026" s="1">
        <v>1.57</v>
      </c>
      <c r="S8026" s="1">
        <v>0</v>
      </c>
      <c r="T8026" s="1">
        <v>0</v>
      </c>
      <c r="U8026" s="4" t="s">
        <v>60</v>
      </c>
      <c r="V8026">
        <v>0.48</v>
      </c>
      <c r="W8026">
        <v>0.4</v>
      </c>
      <c r="X8026">
        <v>0.76</v>
      </c>
      <c r="Y8026">
        <v>2.4300000000000002</v>
      </c>
      <c r="Z8026">
        <v>0.28000000000000003</v>
      </c>
      <c r="AA8026" s="5">
        <f t="shared" si="762"/>
        <v>1.57</v>
      </c>
      <c r="AB8026" s="15" cm="1">
        <f t="array" ref="AB8026">_xlfn.SWITCH(U8026,"夏",122,"冬",90,"春",153,"秋",153,0)</f>
        <v>122</v>
      </c>
      <c r="AC8026" s="16">
        <f t="shared" si="763"/>
        <v>191.54000000000002</v>
      </c>
      <c r="AD8026" s="5">
        <f>IFERROR(AA8026/D8026,0)</f>
        <v>1.6414009409304757E-2</v>
      </c>
      <c r="AE8026" s="15">
        <f t="shared" si="764"/>
        <v>0.33424657534246577</v>
      </c>
      <c r="AF8026" s="5">
        <f>IFERROR(AD8026*AE8026*48,0)</f>
        <v>0.26334366876955795</v>
      </c>
    </row>
    <row r="8027" spans="1:32" x14ac:dyDescent="0.15">
      <c r="A8027" s="1"/>
      <c r="B8027" s="1" t="s">
        <v>53</v>
      </c>
      <c r="C8027" s="1" t="s">
        <v>59</v>
      </c>
      <c r="D8027" s="1">
        <v>95.65</v>
      </c>
      <c r="E8027" s="6">
        <v>3.6</v>
      </c>
      <c r="F8027" s="18">
        <v>0.58333333333333304</v>
      </c>
      <c r="G8027" s="1">
        <v>24.3</v>
      </c>
      <c r="H8027" s="1">
        <v>64</v>
      </c>
      <c r="I8027" s="1">
        <v>24.3</v>
      </c>
      <c r="J8027" s="1">
        <v>0.2</v>
      </c>
      <c r="K8027" s="1">
        <v>405</v>
      </c>
      <c r="L8027" s="1">
        <v>710</v>
      </c>
      <c r="M8027" s="6">
        <f t="shared" si="766"/>
        <v>24.300000000000011</v>
      </c>
      <c r="N8027" s="1">
        <v>0</v>
      </c>
      <c r="O8027" s="1">
        <v>0</v>
      </c>
      <c r="P8027" s="12">
        <f t="shared" si="765"/>
        <v>0</v>
      </c>
      <c r="Q8027" s="1">
        <v>0</v>
      </c>
      <c r="R8027" s="1">
        <v>1.6</v>
      </c>
      <c r="S8027" s="1">
        <v>0</v>
      </c>
      <c r="T8027" s="1">
        <v>0</v>
      </c>
      <c r="U8027" s="4" t="s">
        <v>60</v>
      </c>
      <c r="V8027">
        <v>0.48</v>
      </c>
      <c r="W8027">
        <v>0.4</v>
      </c>
      <c r="X8027">
        <v>0.76</v>
      </c>
      <c r="Y8027">
        <v>2.4300000000000002</v>
      </c>
      <c r="Z8027">
        <v>0.28000000000000003</v>
      </c>
      <c r="AA8027" s="5">
        <f t="shared" si="762"/>
        <v>1.6</v>
      </c>
      <c r="AB8027" s="15" cm="1">
        <f t="array" ref="AB8027">_xlfn.SWITCH(U8027,"夏",122,"冬",90,"春",153,"秋",153,0)</f>
        <v>122</v>
      </c>
      <c r="AC8027" s="16">
        <f t="shared" si="763"/>
        <v>195.20000000000002</v>
      </c>
      <c r="AD8027" s="5">
        <f>IFERROR(AA8027/D8027,0)</f>
        <v>1.6727652901202299E-2</v>
      </c>
      <c r="AE8027" s="15">
        <f t="shared" si="764"/>
        <v>0.33424657534246577</v>
      </c>
      <c r="AF8027" s="5">
        <f>IFERROR(AD8027*AE8027*48,0)</f>
        <v>0.26837571339572786</v>
      </c>
    </row>
    <row r="8028" spans="1:32" x14ac:dyDescent="0.15">
      <c r="A8028" s="1"/>
      <c r="B8028" s="1" t="s">
        <v>53</v>
      </c>
      <c r="C8028" s="1" t="s">
        <v>59</v>
      </c>
      <c r="D8028" s="1">
        <v>95.65</v>
      </c>
      <c r="E8028" s="6">
        <v>3.6</v>
      </c>
      <c r="F8028" s="18">
        <v>0.60416666666666696</v>
      </c>
      <c r="G8028" s="1">
        <v>24.2</v>
      </c>
      <c r="H8028" s="1">
        <v>66</v>
      </c>
      <c r="I8028" s="1">
        <v>24.2</v>
      </c>
      <c r="J8028" s="1">
        <v>0.2</v>
      </c>
      <c r="K8028" s="1">
        <v>455</v>
      </c>
      <c r="L8028" s="1">
        <v>650</v>
      </c>
      <c r="M8028" s="6">
        <f t="shared" si="766"/>
        <v>24.200000000000045</v>
      </c>
      <c r="N8028" s="19">
        <v>0.5</v>
      </c>
      <c r="O8028" s="11" cm="1">
        <f t="array" ref="O8028">ROUND(_xlfn.SWITCH(C8028,"建筑专教",IF(S8028&gt;0.1,1.38,1.28),"阶梯教室",IF(S8028&gt;0.1,1.15,1.05),"公共教室",IF(S8028&gt;0.1,1.22,1.12),IF(S8028&gt;0.1,1.2,1.1))+(MOD(ROW()*11,31)/31-0.5)*0.06,2)</f>
        <v>1.1299999999999999</v>
      </c>
      <c r="P8028" s="12">
        <f t="shared" si="765"/>
        <v>0.05</v>
      </c>
      <c r="Q8028" s="13">
        <f>(0.303*EXP(-0.036*(O8028*58.15))+0.028)*((O8028*58.15)-0.00305*(5733-6.99*(O8028*58.15)-(EXP(16.6536-4030.183/(G8028+235))*(H8028/100)))-0.42*((O8028*58.15)-58.15)-0.000017*(O8028*58.15)*(5867-(EXP(16.6536-4030.183/(G8028+235))*(H8028/100)))-0.0014*(O8028*58.15)*(34-G8028)-0.0000000396*IF(N8028*0.155&gt;0.078,1.05+0.645*N8028*0.155,1)*(POWER((35.7-0.028*(O8028*58.15)-N8028*0.155*(0.0000000396*IF(N8028*0.155&gt;0.078,1.05+0.645*N8028*0.155,1)*(POWER((35.7-0.028*(O8028*58.15)-N8028*0.155*0.1)+273,4)-POWER(M8028+273,4))+IF(N8028*0.155&gt;0.078,1.05+0.645*N8028*0.155,1)*IF(J8028&lt;0.2,2.38*ABS(35.7-0.028*(O8028*58.15)-G8028)^0.25,12.1*SQRT(J8028))*(35.7-0.028*(O8028*58.15)-G8028))+273),4)-POWER(M8028+273,4))-IF(N8028*0.155&gt;0.078,1.05+0.645*N8028*0.155,1)*IF(J8028&lt;0.2,2.38*ABS(35.7-0.028*(O8028*58.15)-N8028*0.155*0.1-G8028)^0.25,12.1*SQRT(J8028))*(35.7-0.028*(O8028*58.15)-N8028*0.155*0.1-G8028))</f>
        <v>-1.3034407727274533</v>
      </c>
      <c r="R8028" s="1">
        <v>1.63</v>
      </c>
      <c r="S8028" s="1">
        <v>0</v>
      </c>
      <c r="T8028" s="1">
        <v>0.1</v>
      </c>
      <c r="U8028" s="4" t="s">
        <v>60</v>
      </c>
      <c r="V8028">
        <v>0.48</v>
      </c>
      <c r="W8028">
        <v>0.4</v>
      </c>
      <c r="X8028">
        <v>0.76</v>
      </c>
      <c r="Y8028">
        <v>2.4300000000000002</v>
      </c>
      <c r="Z8028">
        <v>0.28000000000000003</v>
      </c>
      <c r="AA8028" s="5">
        <f t="shared" si="762"/>
        <v>1.73</v>
      </c>
      <c r="AB8028" s="15" cm="1">
        <f t="array" ref="AB8028">_xlfn.SWITCH(U8028,"夏",122,"冬",90,"春",153,"秋",153,0)</f>
        <v>122</v>
      </c>
      <c r="AC8028" s="16">
        <f t="shared" si="763"/>
        <v>211.06</v>
      </c>
      <c r="AD8028" s="5">
        <f>IFERROR(AA8028/D8028,0)</f>
        <v>1.8086774699424987E-2</v>
      </c>
      <c r="AE8028" s="15">
        <f t="shared" si="764"/>
        <v>0.33424657534246577</v>
      </c>
      <c r="AF8028" s="5">
        <f>IFERROR(AD8028*AE8028*48,0)</f>
        <v>0.29018124010913077</v>
      </c>
    </row>
    <row r="8029" spans="1:32" x14ac:dyDescent="0.15">
      <c r="A8029" s="1"/>
      <c r="B8029" s="1" t="s">
        <v>53</v>
      </c>
      <c r="C8029" s="1" t="s">
        <v>59</v>
      </c>
      <c r="D8029" s="1">
        <v>95.65</v>
      </c>
      <c r="E8029" s="6">
        <v>3.6</v>
      </c>
      <c r="F8029" s="18">
        <v>0.625</v>
      </c>
      <c r="G8029" s="1">
        <v>24.1</v>
      </c>
      <c r="H8029" s="1">
        <v>67</v>
      </c>
      <c r="I8029" s="1">
        <v>24.1</v>
      </c>
      <c r="J8029" s="1">
        <v>0.2</v>
      </c>
      <c r="K8029" s="1">
        <v>505</v>
      </c>
      <c r="L8029" s="1">
        <v>590</v>
      </c>
      <c r="M8029" s="6">
        <f t="shared" si="766"/>
        <v>24.099999999999909</v>
      </c>
      <c r="N8029" s="19">
        <v>0.5</v>
      </c>
      <c r="O8029" s="11" cm="1">
        <f t="array" ref="O8029">ROUND(_xlfn.SWITCH(C8029,"建筑专教",IF(S8029&gt;0.1,1.38,1.28),"阶梯教室",IF(S8029&gt;0.1,1.15,1.05),"公共教室",IF(S8029&gt;0.1,1.22,1.12),IF(S8029&gt;0.1,1.2,1.1))+(MOD(ROW()*11,31)/31-0.5)*0.06,2)</f>
        <v>1.0900000000000001</v>
      </c>
      <c r="P8029" s="12">
        <f t="shared" si="765"/>
        <v>0.1</v>
      </c>
      <c r="Q8029" s="13">
        <f>(0.303*EXP(-0.036*(O8029*58.15))+0.028)*((O8029*58.15)-0.00305*(5733-6.99*(O8029*58.15)-(EXP(16.6536-4030.183/(G8029+235))*(H8029/100)))-0.42*((O8029*58.15)-58.15)-0.000017*(O8029*58.15)*(5867-(EXP(16.6536-4030.183/(G8029+235))*(H8029/100)))-0.0014*(O8029*58.15)*(34-G8029)-0.0000000396*IF(N8029*0.155&gt;0.078,1.05+0.645*N8029*0.155,1)*(POWER((35.7-0.028*(O8029*58.15)-N8029*0.155*(0.0000000396*IF(N8029*0.155&gt;0.078,1.05+0.645*N8029*0.155,1)*(POWER((35.7-0.028*(O8029*58.15)-N8029*0.155*0.1)+273,4)-POWER(M8029+273,4))+IF(N8029*0.155&gt;0.078,1.05+0.645*N8029*0.155,1)*IF(J8029&lt;0.2,2.38*ABS(35.7-0.028*(O8029*58.15)-G8029)^0.25,12.1*SQRT(J8029))*(35.7-0.028*(O8029*58.15)-G8029))+273),4)-POWER(M8029+273,4))-IF(N8029*0.155&gt;0.078,1.05+0.645*N8029*0.155,1)*IF(J8029&lt;0.2,2.38*ABS(35.7-0.028*(O8029*58.15)-N8029*0.155*0.1-G8029)^0.25,12.1*SQRT(J8029))*(35.7-0.028*(O8029*58.15)-N8029*0.155*0.1-G8029))</f>
        <v>-1.4904675534362966</v>
      </c>
      <c r="R8029" s="1">
        <v>1.66</v>
      </c>
      <c r="S8029" s="1">
        <v>0</v>
      </c>
      <c r="T8029" s="1">
        <v>0.08</v>
      </c>
      <c r="U8029" s="4" t="s">
        <v>60</v>
      </c>
      <c r="V8029">
        <v>0.48</v>
      </c>
      <c r="W8029">
        <v>0.4</v>
      </c>
      <c r="X8029">
        <v>0.76</v>
      </c>
      <c r="Y8029">
        <v>2.4300000000000002</v>
      </c>
      <c r="Z8029">
        <v>0.28000000000000003</v>
      </c>
      <c r="AA8029" s="5">
        <f t="shared" si="762"/>
        <v>1.74</v>
      </c>
      <c r="AB8029" s="15" cm="1">
        <f t="array" ref="AB8029">_xlfn.SWITCH(U8029,"夏",122,"冬",90,"春",153,"秋",153,0)</f>
        <v>122</v>
      </c>
      <c r="AC8029" s="16">
        <f t="shared" si="763"/>
        <v>212.28</v>
      </c>
      <c r="AD8029" s="5">
        <f>IFERROR(AA8029/D8029,0)</f>
        <v>1.8191322530057501E-2</v>
      </c>
      <c r="AE8029" s="15">
        <f t="shared" si="764"/>
        <v>0.33424657534246577</v>
      </c>
      <c r="AF8029" s="5">
        <f>IFERROR(AD8029*AE8029*48,0)</f>
        <v>0.29185858831785405</v>
      </c>
    </row>
    <row r="8030" spans="1:32" x14ac:dyDescent="0.15">
      <c r="A8030" s="1"/>
      <c r="B8030" s="1" t="s">
        <v>53</v>
      </c>
      <c r="C8030" s="1" t="s">
        <v>59</v>
      </c>
      <c r="D8030" s="1">
        <v>95.65</v>
      </c>
      <c r="E8030" s="6">
        <v>3.6</v>
      </c>
      <c r="F8030" s="18">
        <v>0.64583333333333304</v>
      </c>
      <c r="G8030" s="1">
        <v>24</v>
      </c>
      <c r="H8030" s="1">
        <v>69</v>
      </c>
      <c r="I8030" s="1">
        <v>24</v>
      </c>
      <c r="J8030" s="1">
        <v>0.2</v>
      </c>
      <c r="K8030" s="1">
        <v>555</v>
      </c>
      <c r="L8030" s="1">
        <v>530</v>
      </c>
      <c r="M8030" s="6">
        <f t="shared" si="766"/>
        <v>24.000000000000114</v>
      </c>
      <c r="N8030" s="19">
        <v>0.5</v>
      </c>
      <c r="O8030" s="11" cm="1">
        <f t="array" ref="O8030">ROUND(_xlfn.SWITCH(C8030,"建筑专教",IF(S8030&gt;0.1,1.38,1.28),"阶梯教室",IF(S8030&gt;0.1,1.15,1.05),"公共教室",IF(S8030&gt;0.1,1.22,1.12),IF(S8030&gt;0.1,1.2,1.1))+(MOD(ROW()*11,31)/31-0.5)*0.06,2)</f>
        <v>1.1100000000000001</v>
      </c>
      <c r="P8030" s="12">
        <f t="shared" si="765"/>
        <v>0.14000000000000001</v>
      </c>
      <c r="Q8030" s="13">
        <f>(0.303*EXP(-0.036*(O8030*58.15))+0.028)*((O8030*58.15)-0.00305*(5733-6.99*(O8030*58.15)-(EXP(16.6536-4030.183/(G8030+235))*(H8030/100)))-0.42*((O8030*58.15)-58.15)-0.000017*(O8030*58.15)*(5867-(EXP(16.6536-4030.183/(G8030+235))*(H8030/100)))-0.0014*(O8030*58.15)*(34-G8030)-0.0000000396*IF(N8030*0.155&gt;0.078,1.05+0.645*N8030*0.155,1)*(POWER((35.7-0.028*(O8030*58.15)-N8030*0.155*(0.0000000396*IF(N8030*0.155&gt;0.078,1.05+0.645*N8030*0.155,1)*(POWER((35.7-0.028*(O8030*58.15)-N8030*0.155*0.1)+273,4)-POWER(M8030+273,4))+IF(N8030*0.155&gt;0.078,1.05+0.645*N8030*0.155,1)*IF(J8030&lt;0.2,2.38*ABS(35.7-0.028*(O8030*58.15)-G8030)^0.25,12.1*SQRT(J8030))*(35.7-0.028*(O8030*58.15)-G8030))+273),4)-POWER(M8030+273,4))-IF(N8030*0.155&gt;0.078,1.05+0.645*N8030*0.155,1)*IF(J8030&lt;0.2,2.38*ABS(35.7-0.028*(O8030*58.15)-N8030*0.155*0.1-G8030)^0.25,12.1*SQRT(J8030))*(35.7-0.028*(O8030*58.15)-N8030*0.155*0.1-G8030))</f>
        <v>-1.4511911485461608</v>
      </c>
      <c r="R8030" s="1">
        <v>1.69</v>
      </c>
      <c r="S8030" s="1">
        <v>0</v>
      </c>
      <c r="T8030" s="1">
        <v>0.1</v>
      </c>
      <c r="U8030" s="4" t="s">
        <v>60</v>
      </c>
      <c r="V8030">
        <v>0.48</v>
      </c>
      <c r="W8030">
        <v>0.4</v>
      </c>
      <c r="X8030">
        <v>0.76</v>
      </c>
      <c r="Y8030">
        <v>2.4300000000000002</v>
      </c>
      <c r="Z8030">
        <v>0.28000000000000003</v>
      </c>
      <c r="AA8030" s="5">
        <f t="shared" si="762"/>
        <v>1.79</v>
      </c>
      <c r="AB8030" s="15" cm="1">
        <f t="array" ref="AB8030">_xlfn.SWITCH(U8030,"夏",122,"冬",90,"春",153,"秋",153,0)</f>
        <v>122</v>
      </c>
      <c r="AC8030" s="16">
        <f t="shared" si="763"/>
        <v>218.38</v>
      </c>
      <c r="AD8030" s="5">
        <f>IFERROR(AA8030/D8030,0)</f>
        <v>1.8714061683220071E-2</v>
      </c>
      <c r="AE8030" s="15">
        <f t="shared" si="764"/>
        <v>0.33424657534246577</v>
      </c>
      <c r="AF8030" s="5">
        <f>IFERROR(AD8030*AE8030*48,0)</f>
        <v>0.30024532936147053</v>
      </c>
    </row>
    <row r="8031" spans="1:32" x14ac:dyDescent="0.15">
      <c r="A8031" s="1"/>
      <c r="B8031" s="1" t="s">
        <v>53</v>
      </c>
      <c r="C8031" s="1" t="s">
        <v>59</v>
      </c>
      <c r="D8031" s="1">
        <v>95.65</v>
      </c>
      <c r="E8031" s="6">
        <v>3.6</v>
      </c>
      <c r="F8031" s="18">
        <v>0.66666666666666696</v>
      </c>
      <c r="G8031" s="1">
        <v>23.9</v>
      </c>
      <c r="H8031" s="1">
        <v>71</v>
      </c>
      <c r="I8031" s="1">
        <v>23.9</v>
      </c>
      <c r="J8031" s="1">
        <v>0.2</v>
      </c>
      <c r="K8031" s="1">
        <v>605</v>
      </c>
      <c r="L8031" s="1">
        <v>470</v>
      </c>
      <c r="M8031" s="6">
        <f t="shared" si="766"/>
        <v>23.89999999999992</v>
      </c>
      <c r="N8031" s="1">
        <v>0</v>
      </c>
      <c r="O8031" s="1">
        <v>0</v>
      </c>
      <c r="P8031" s="12">
        <f t="shared" si="765"/>
        <v>0</v>
      </c>
      <c r="Q8031" s="1">
        <v>0</v>
      </c>
      <c r="R8031" s="1">
        <v>1.72</v>
      </c>
      <c r="S8031" s="1">
        <v>0</v>
      </c>
      <c r="T8031" s="1">
        <v>0</v>
      </c>
      <c r="U8031" s="4" t="s">
        <v>60</v>
      </c>
      <c r="V8031">
        <v>0.48</v>
      </c>
      <c r="W8031">
        <v>0.4</v>
      </c>
      <c r="X8031">
        <v>0.76</v>
      </c>
      <c r="Y8031">
        <v>2.4300000000000002</v>
      </c>
      <c r="Z8031">
        <v>0.28000000000000003</v>
      </c>
      <c r="AA8031" s="5">
        <f t="shared" si="762"/>
        <v>1.72</v>
      </c>
      <c r="AB8031" s="15" cm="1">
        <f t="array" ref="AB8031">_xlfn.SWITCH(U8031,"夏",122,"冬",90,"春",153,"秋",153,0)</f>
        <v>122</v>
      </c>
      <c r="AC8031" s="16">
        <f t="shared" si="763"/>
        <v>209.84</v>
      </c>
      <c r="AD8031" s="5">
        <f>IFERROR(AA8031/D8031,0)</f>
        <v>1.7982226868792472E-2</v>
      </c>
      <c r="AE8031" s="15">
        <f t="shared" si="764"/>
        <v>0.33424657534246577</v>
      </c>
      <c r="AF8031" s="5">
        <f>IFERROR(AD8031*AE8031*48,0)</f>
        <v>0.28850389190040743</v>
      </c>
    </row>
    <row r="8032" spans="1:32" x14ac:dyDescent="0.15">
      <c r="A8032" s="1"/>
      <c r="B8032" s="1" t="s">
        <v>53</v>
      </c>
      <c r="C8032" s="1" t="s">
        <v>59</v>
      </c>
      <c r="D8032" s="1">
        <v>95.65</v>
      </c>
      <c r="E8032" s="6">
        <v>3.6</v>
      </c>
      <c r="F8032" s="18">
        <v>0.6875</v>
      </c>
      <c r="G8032" s="1">
        <v>23.7</v>
      </c>
      <c r="H8032" s="1">
        <v>73</v>
      </c>
      <c r="I8032" s="1">
        <v>23.7</v>
      </c>
      <c r="J8032" s="1">
        <v>0.2</v>
      </c>
      <c r="K8032" s="1">
        <v>565</v>
      </c>
      <c r="L8032" s="1">
        <v>410</v>
      </c>
      <c r="M8032" s="6">
        <f t="shared" si="766"/>
        <v>23.699999999999932</v>
      </c>
      <c r="N8032" s="1">
        <v>0</v>
      </c>
      <c r="O8032" s="1">
        <v>0</v>
      </c>
      <c r="P8032" s="12">
        <f t="shared" si="765"/>
        <v>0</v>
      </c>
      <c r="Q8032" s="1">
        <v>0</v>
      </c>
      <c r="R8032" s="1">
        <v>1.78</v>
      </c>
      <c r="S8032" s="1">
        <v>0</v>
      </c>
      <c r="T8032" s="1">
        <v>0</v>
      </c>
      <c r="U8032" s="4" t="s">
        <v>60</v>
      </c>
      <c r="V8032">
        <v>0.48</v>
      </c>
      <c r="W8032">
        <v>0.4</v>
      </c>
      <c r="X8032">
        <v>0.76</v>
      </c>
      <c r="Y8032">
        <v>2.4300000000000002</v>
      </c>
      <c r="Z8032">
        <v>0.28000000000000003</v>
      </c>
      <c r="AA8032" s="5">
        <f t="shared" si="762"/>
        <v>1.78</v>
      </c>
      <c r="AB8032" s="15" cm="1">
        <f t="array" ref="AB8032">_xlfn.SWITCH(U8032,"夏",122,"冬",90,"春",153,"秋",153,0)</f>
        <v>122</v>
      </c>
      <c r="AC8032" s="16">
        <f t="shared" si="763"/>
        <v>217.16</v>
      </c>
      <c r="AD8032" s="5">
        <f>IFERROR(AA8032/D8032,0)</f>
        <v>1.8609513852587557E-2</v>
      </c>
      <c r="AE8032" s="15">
        <f t="shared" si="764"/>
        <v>0.33424657534246577</v>
      </c>
      <c r="AF8032" s="5">
        <f>IFERROR(AD8032*AE8032*48,0)</f>
        <v>0.29856798115274724</v>
      </c>
    </row>
    <row r="8033" spans="1:32" x14ac:dyDescent="0.15">
      <c r="A8033" s="1"/>
      <c r="B8033" s="1" t="s">
        <v>53</v>
      </c>
      <c r="C8033" s="1" t="s">
        <v>59</v>
      </c>
      <c r="D8033" s="1">
        <v>95.65</v>
      </c>
      <c r="E8033" s="6">
        <v>3.6</v>
      </c>
      <c r="F8033" s="18">
        <v>0.70833333333333304</v>
      </c>
      <c r="G8033" s="1">
        <v>23.5</v>
      </c>
      <c r="H8033" s="1">
        <v>75</v>
      </c>
      <c r="I8033" s="1">
        <v>23.5</v>
      </c>
      <c r="J8033" s="1">
        <v>0.2</v>
      </c>
      <c r="K8033" s="1">
        <v>525</v>
      </c>
      <c r="L8033" s="1">
        <v>350</v>
      </c>
      <c r="M8033" s="6">
        <f t="shared" si="766"/>
        <v>23.499999999999886</v>
      </c>
      <c r="N8033" s="1">
        <v>0</v>
      </c>
      <c r="O8033" s="1">
        <v>0</v>
      </c>
      <c r="P8033" s="12">
        <f t="shared" si="765"/>
        <v>0</v>
      </c>
      <c r="Q8033" s="1">
        <v>0</v>
      </c>
      <c r="R8033" s="1">
        <v>1.84</v>
      </c>
      <c r="S8033" s="1">
        <v>0</v>
      </c>
      <c r="T8033" s="1">
        <v>0</v>
      </c>
      <c r="U8033" s="4" t="s">
        <v>60</v>
      </c>
      <c r="V8033">
        <v>0.48</v>
      </c>
      <c r="W8033">
        <v>0.4</v>
      </c>
      <c r="X8033">
        <v>0.76</v>
      </c>
      <c r="Y8033">
        <v>2.4300000000000002</v>
      </c>
      <c r="Z8033">
        <v>0.28000000000000003</v>
      </c>
      <c r="AA8033" s="5">
        <f t="shared" si="762"/>
        <v>1.84</v>
      </c>
      <c r="AB8033" s="15" cm="1">
        <f t="array" ref="AB8033">_xlfn.SWITCH(U8033,"夏",122,"冬",90,"春",153,"秋",153,0)</f>
        <v>122</v>
      </c>
      <c r="AC8033" s="16">
        <f t="shared" si="763"/>
        <v>224.48000000000002</v>
      </c>
      <c r="AD8033" s="5">
        <f>IFERROR(AA8033/D8033,0)</f>
        <v>1.9236800836382646E-2</v>
      </c>
      <c r="AE8033" s="15">
        <f t="shared" si="764"/>
        <v>0.33424657534246577</v>
      </c>
      <c r="AF8033" s="5">
        <f>IFERROR(AD8033*AE8033*48,0)</f>
        <v>0.30863207040508706</v>
      </c>
    </row>
    <row r="8034" spans="1:32" x14ac:dyDescent="0.15">
      <c r="A8034" s="1"/>
      <c r="B8034" s="1" t="s">
        <v>53</v>
      </c>
      <c r="C8034" s="1" t="s">
        <v>59</v>
      </c>
      <c r="D8034" s="1">
        <v>95.65</v>
      </c>
      <c r="E8034" s="6">
        <v>3.6</v>
      </c>
      <c r="F8034" s="18">
        <v>0.72916666666666696</v>
      </c>
      <c r="G8034" s="1">
        <v>23.3</v>
      </c>
      <c r="H8034" s="1">
        <v>77</v>
      </c>
      <c r="I8034" s="1">
        <v>23.3</v>
      </c>
      <c r="J8034" s="1">
        <v>0.2</v>
      </c>
      <c r="K8034" s="1">
        <v>485</v>
      </c>
      <c r="L8034" s="1">
        <v>290</v>
      </c>
      <c r="M8034" s="6">
        <f t="shared" si="766"/>
        <v>23.300000000000068</v>
      </c>
      <c r="N8034" s="1">
        <v>0</v>
      </c>
      <c r="O8034" s="1">
        <v>0</v>
      </c>
      <c r="P8034" s="12">
        <f t="shared" si="765"/>
        <v>0</v>
      </c>
      <c r="Q8034" s="1">
        <v>0</v>
      </c>
      <c r="R8034" s="1">
        <v>1.9</v>
      </c>
      <c r="S8034" s="1">
        <v>0</v>
      </c>
      <c r="T8034" s="1">
        <v>0</v>
      </c>
      <c r="U8034" s="4" t="s">
        <v>60</v>
      </c>
      <c r="V8034">
        <v>0.48</v>
      </c>
      <c r="W8034">
        <v>0.4</v>
      </c>
      <c r="X8034">
        <v>0.76</v>
      </c>
      <c r="Y8034">
        <v>2.4300000000000002</v>
      </c>
      <c r="Z8034">
        <v>0.28000000000000003</v>
      </c>
      <c r="AA8034" s="5">
        <f t="shared" si="762"/>
        <v>1.9</v>
      </c>
      <c r="AB8034" s="15" cm="1">
        <f t="array" ref="AB8034">_xlfn.SWITCH(U8034,"夏",122,"冬",90,"春",153,"秋",153,0)</f>
        <v>122</v>
      </c>
      <c r="AC8034" s="16">
        <f t="shared" si="763"/>
        <v>231.79999999999998</v>
      </c>
      <c r="AD8034" s="5">
        <f>IFERROR(AA8034/D8034,0)</f>
        <v>1.986408782017773E-2</v>
      </c>
      <c r="AE8034" s="15">
        <f t="shared" si="764"/>
        <v>0.33424657534246577</v>
      </c>
      <c r="AF8034" s="5">
        <f>IFERROR(AD8034*AE8034*48,0)</f>
        <v>0.31869615965742681</v>
      </c>
    </row>
    <row r="8035" spans="1:32" x14ac:dyDescent="0.15">
      <c r="A8035" s="1"/>
      <c r="B8035" s="1" t="s">
        <v>53</v>
      </c>
      <c r="C8035" s="1" t="s">
        <v>59</v>
      </c>
      <c r="D8035" s="1">
        <v>95.65</v>
      </c>
      <c r="E8035" s="6">
        <v>3.6</v>
      </c>
      <c r="F8035" s="18">
        <v>0.75</v>
      </c>
      <c r="G8035" s="1">
        <v>23.1</v>
      </c>
      <c r="H8035" s="1">
        <v>79</v>
      </c>
      <c r="I8035" s="1">
        <v>23.1</v>
      </c>
      <c r="J8035" s="1">
        <v>0.2</v>
      </c>
      <c r="K8035" s="1">
        <v>445</v>
      </c>
      <c r="L8035" s="1">
        <v>230</v>
      </c>
      <c r="M8035" s="6">
        <f t="shared" si="766"/>
        <v>23.10000000000008</v>
      </c>
      <c r="N8035" s="1">
        <v>0</v>
      </c>
      <c r="O8035" s="1">
        <v>0</v>
      </c>
      <c r="P8035" s="12">
        <f t="shared" si="765"/>
        <v>0</v>
      </c>
      <c r="Q8035" s="1">
        <v>0</v>
      </c>
      <c r="R8035" s="1">
        <v>1.96</v>
      </c>
      <c r="S8035" s="1">
        <v>0</v>
      </c>
      <c r="T8035" s="1">
        <v>0</v>
      </c>
      <c r="U8035" s="4" t="s">
        <v>60</v>
      </c>
      <c r="V8035">
        <v>0.48</v>
      </c>
      <c r="W8035">
        <v>0.4</v>
      </c>
      <c r="X8035">
        <v>0.76</v>
      </c>
      <c r="Y8035">
        <v>2.4300000000000002</v>
      </c>
      <c r="Z8035">
        <v>0.28000000000000003</v>
      </c>
      <c r="AA8035" s="5">
        <f t="shared" si="762"/>
        <v>1.96</v>
      </c>
      <c r="AB8035" s="15" cm="1">
        <f t="array" ref="AB8035">_xlfn.SWITCH(U8035,"夏",122,"冬",90,"春",153,"秋",153,0)</f>
        <v>122</v>
      </c>
      <c r="AC8035" s="16">
        <f t="shared" si="763"/>
        <v>239.12</v>
      </c>
      <c r="AD8035" s="5">
        <f>IFERROR(AA8035/D8035,0)</f>
        <v>2.0491374803972815E-2</v>
      </c>
      <c r="AE8035" s="15">
        <f t="shared" si="764"/>
        <v>0.33424657534246577</v>
      </c>
      <c r="AF8035" s="5">
        <f>IFERROR(AD8035*AE8035*48,0)</f>
        <v>0.32876024890976657</v>
      </c>
    </row>
    <row r="8036" spans="1:32" x14ac:dyDescent="0.15">
      <c r="A8036" s="1"/>
      <c r="B8036" s="1" t="s">
        <v>53</v>
      </c>
      <c r="C8036" s="1" t="s">
        <v>59</v>
      </c>
      <c r="D8036" s="1">
        <v>95.65</v>
      </c>
      <c r="E8036" s="6">
        <v>3.6</v>
      </c>
      <c r="F8036" s="18">
        <v>0.77083333333333304</v>
      </c>
      <c r="G8036" s="1">
        <v>22.9</v>
      </c>
      <c r="H8036" s="1">
        <v>81</v>
      </c>
      <c r="I8036" s="1">
        <v>22.9</v>
      </c>
      <c r="J8036" s="1">
        <v>0.2</v>
      </c>
      <c r="K8036" s="1">
        <v>405</v>
      </c>
      <c r="L8036" s="1">
        <v>170</v>
      </c>
      <c r="M8036" s="6">
        <f t="shared" si="766"/>
        <v>22.89999999999992</v>
      </c>
      <c r="N8036" s="1">
        <v>0</v>
      </c>
      <c r="O8036" s="1">
        <v>0</v>
      </c>
      <c r="P8036" s="12">
        <f t="shared" si="765"/>
        <v>0</v>
      </c>
      <c r="Q8036" s="1">
        <v>0</v>
      </c>
      <c r="R8036" s="1">
        <v>2.02</v>
      </c>
      <c r="S8036" s="1">
        <v>0</v>
      </c>
      <c r="T8036" s="1">
        <v>0</v>
      </c>
      <c r="U8036" s="4" t="s">
        <v>60</v>
      </c>
      <c r="V8036">
        <v>0.48</v>
      </c>
      <c r="W8036">
        <v>0.4</v>
      </c>
      <c r="X8036">
        <v>0.76</v>
      </c>
      <c r="Y8036">
        <v>2.4300000000000002</v>
      </c>
      <c r="Z8036">
        <v>0.28000000000000003</v>
      </c>
      <c r="AA8036" s="5">
        <f t="shared" si="762"/>
        <v>2.02</v>
      </c>
      <c r="AB8036" s="15" cm="1">
        <f t="array" ref="AB8036">_xlfn.SWITCH(U8036,"夏",122,"冬",90,"春",153,"秋",153,0)</f>
        <v>122</v>
      </c>
      <c r="AC8036" s="16">
        <f t="shared" si="763"/>
        <v>246.44</v>
      </c>
      <c r="AD8036" s="5">
        <f>IFERROR(AA8036/D8036,0)</f>
        <v>2.1118661787767903E-2</v>
      </c>
      <c r="AE8036" s="15">
        <f t="shared" si="764"/>
        <v>0.33424657534246577</v>
      </c>
      <c r="AF8036" s="5">
        <f>IFERROR(AD8036*AE8036*48,0)</f>
        <v>0.33882433816210644</v>
      </c>
    </row>
    <row r="8037" spans="1:32" x14ac:dyDescent="0.15">
      <c r="A8037" s="1"/>
      <c r="B8037" s="1" t="s">
        <v>53</v>
      </c>
      <c r="C8037" s="1" t="s">
        <v>59</v>
      </c>
      <c r="D8037" s="1">
        <v>95.65</v>
      </c>
      <c r="E8037" s="6">
        <v>3.6</v>
      </c>
      <c r="F8037" s="18">
        <v>0.79166666666666696</v>
      </c>
      <c r="G8037" s="1">
        <v>22.8</v>
      </c>
      <c r="H8037" s="1">
        <v>83</v>
      </c>
      <c r="I8037" s="1">
        <v>22.8</v>
      </c>
      <c r="J8037" s="1">
        <v>0.2</v>
      </c>
      <c r="K8037" s="1">
        <v>405</v>
      </c>
      <c r="L8037" s="1">
        <v>110</v>
      </c>
      <c r="M8037" s="6">
        <f t="shared" si="766"/>
        <v>22.800000000000011</v>
      </c>
      <c r="N8037" s="1">
        <v>0</v>
      </c>
      <c r="O8037" s="1">
        <v>0</v>
      </c>
      <c r="P8037" s="12">
        <f t="shared" si="765"/>
        <v>0</v>
      </c>
      <c r="Q8037" s="1">
        <v>0</v>
      </c>
      <c r="R8037" s="1">
        <v>2.0499999999999998</v>
      </c>
      <c r="S8037" s="1">
        <v>0</v>
      </c>
      <c r="T8037" s="1">
        <v>0</v>
      </c>
      <c r="U8037" s="4" t="s">
        <v>60</v>
      </c>
      <c r="V8037">
        <v>0.48</v>
      </c>
      <c r="W8037">
        <v>0.4</v>
      </c>
      <c r="X8037">
        <v>0.76</v>
      </c>
      <c r="Y8037">
        <v>2.4300000000000002</v>
      </c>
      <c r="Z8037">
        <v>0.28000000000000003</v>
      </c>
      <c r="AA8037" s="5">
        <f t="shared" si="762"/>
        <v>2.0499999999999998</v>
      </c>
      <c r="AB8037" s="15" cm="1">
        <f t="array" ref="AB8037">_xlfn.SWITCH(U8037,"夏",122,"冬",90,"春",153,"秋",153,0)</f>
        <v>122</v>
      </c>
      <c r="AC8037" s="16">
        <f t="shared" si="763"/>
        <v>250.09999999999997</v>
      </c>
      <c r="AD8037" s="5">
        <f>IFERROR(AA8037/D8037,0)</f>
        <v>2.1432305279665442E-2</v>
      </c>
      <c r="AE8037" s="15">
        <f t="shared" si="764"/>
        <v>0.33424657534246577</v>
      </c>
      <c r="AF8037" s="5">
        <f>IFERROR(AD8037*AE8037*48,0)</f>
        <v>0.34385638278827624</v>
      </c>
    </row>
    <row r="8038" spans="1:32" x14ac:dyDescent="0.15">
      <c r="A8038" s="1"/>
      <c r="B8038" s="1" t="s">
        <v>53</v>
      </c>
      <c r="C8038" s="1" t="s">
        <v>59</v>
      </c>
      <c r="D8038" s="1">
        <v>95.65</v>
      </c>
      <c r="E8038" s="6">
        <v>3.6</v>
      </c>
      <c r="F8038" s="18">
        <v>0.8125</v>
      </c>
      <c r="G8038" s="1">
        <v>22.7</v>
      </c>
      <c r="H8038" s="1">
        <v>85</v>
      </c>
      <c r="I8038" s="1">
        <v>22.7</v>
      </c>
      <c r="J8038" s="1">
        <v>0.2</v>
      </c>
      <c r="K8038" s="1">
        <v>405</v>
      </c>
      <c r="L8038" s="1">
        <v>50</v>
      </c>
      <c r="M8038" s="6">
        <f t="shared" si="766"/>
        <v>22.699999999999989</v>
      </c>
      <c r="N8038" s="1">
        <v>0</v>
      </c>
      <c r="O8038" s="1">
        <v>0</v>
      </c>
      <c r="P8038" s="12">
        <f t="shared" si="765"/>
        <v>0</v>
      </c>
      <c r="Q8038" s="1">
        <v>0</v>
      </c>
      <c r="R8038" s="1">
        <v>2.08</v>
      </c>
      <c r="S8038" s="1">
        <v>0</v>
      </c>
      <c r="T8038" s="1">
        <v>0</v>
      </c>
      <c r="U8038" s="4" t="s">
        <v>60</v>
      </c>
      <c r="V8038">
        <v>0.48</v>
      </c>
      <c r="W8038">
        <v>0.4</v>
      </c>
      <c r="X8038">
        <v>0.76</v>
      </c>
      <c r="Y8038">
        <v>2.4300000000000002</v>
      </c>
      <c r="Z8038">
        <v>0.28000000000000003</v>
      </c>
      <c r="AA8038" s="5">
        <f t="shared" si="762"/>
        <v>2.08</v>
      </c>
      <c r="AB8038" s="15" cm="1">
        <f t="array" ref="AB8038">_xlfn.SWITCH(U8038,"夏",122,"冬",90,"春",153,"秋",153,0)</f>
        <v>122</v>
      </c>
      <c r="AC8038" s="16">
        <f t="shared" si="763"/>
        <v>253.76000000000002</v>
      </c>
      <c r="AD8038" s="5">
        <f>IFERROR(AA8038/D8038,0)</f>
        <v>2.1745948771562988E-2</v>
      </c>
      <c r="AE8038" s="15">
        <f t="shared" si="764"/>
        <v>0.33424657534246577</v>
      </c>
      <c r="AF8038" s="5">
        <f>IFERROR(AD8038*AE8038*48,0)</f>
        <v>0.3488884274144462</v>
      </c>
    </row>
    <row r="8039" spans="1:32" x14ac:dyDescent="0.15">
      <c r="A8039" s="1"/>
      <c r="B8039" s="1" t="s">
        <v>53</v>
      </c>
      <c r="C8039" s="1" t="s">
        <v>59</v>
      </c>
      <c r="D8039" s="1">
        <v>95.65</v>
      </c>
      <c r="E8039" s="6">
        <v>3.6</v>
      </c>
      <c r="F8039" s="18">
        <v>0.83333333333333304</v>
      </c>
      <c r="G8039" s="1">
        <v>22.6</v>
      </c>
      <c r="H8039" s="1">
        <v>87</v>
      </c>
      <c r="I8039" s="1">
        <v>22.6</v>
      </c>
      <c r="J8039" s="1">
        <v>0.2</v>
      </c>
      <c r="K8039" s="1">
        <v>405</v>
      </c>
      <c r="L8039" s="1">
        <v>0</v>
      </c>
      <c r="M8039" s="6">
        <f t="shared" si="766"/>
        <v>22.600000000000023</v>
      </c>
      <c r="N8039" s="1">
        <v>0</v>
      </c>
      <c r="O8039" s="1">
        <v>0</v>
      </c>
      <c r="P8039" s="12">
        <f t="shared" si="765"/>
        <v>0</v>
      </c>
      <c r="Q8039" s="1">
        <v>0</v>
      </c>
      <c r="R8039" s="1">
        <v>2.11</v>
      </c>
      <c r="S8039" s="1">
        <v>0</v>
      </c>
      <c r="T8039" s="1">
        <v>0</v>
      </c>
      <c r="U8039" s="4" t="s">
        <v>60</v>
      </c>
      <c r="V8039">
        <v>0.48</v>
      </c>
      <c r="W8039">
        <v>0.4</v>
      </c>
      <c r="X8039">
        <v>0.76</v>
      </c>
      <c r="Y8039">
        <v>2.4300000000000002</v>
      </c>
      <c r="Z8039">
        <v>0.28000000000000003</v>
      </c>
      <c r="AA8039" s="5">
        <f t="shared" si="762"/>
        <v>2.11</v>
      </c>
      <c r="AB8039" s="15" cm="1">
        <f t="array" ref="AB8039">_xlfn.SWITCH(U8039,"夏",122,"冬",90,"春",153,"秋",153,0)</f>
        <v>122</v>
      </c>
      <c r="AC8039" s="16">
        <f t="shared" si="763"/>
        <v>257.41999999999996</v>
      </c>
      <c r="AD8039" s="5">
        <f>IFERROR(AA8039/D8039,0)</f>
        <v>2.2059592263460531E-2</v>
      </c>
      <c r="AE8039" s="15">
        <f t="shared" si="764"/>
        <v>0.33424657534246577</v>
      </c>
      <c r="AF8039" s="5">
        <f>IFERROR(AD8039*AE8039*48,0)</f>
        <v>0.35392047204061611</v>
      </c>
    </row>
    <row r="8040" spans="1:32" x14ac:dyDescent="0.15">
      <c r="A8040" s="1"/>
      <c r="B8040" s="1" t="s">
        <v>53</v>
      </c>
      <c r="C8040" s="1" t="s">
        <v>59</v>
      </c>
      <c r="D8040" s="1">
        <v>95.65</v>
      </c>
      <c r="E8040" s="6">
        <v>3.6</v>
      </c>
      <c r="F8040" s="18">
        <v>0.85416666666666696</v>
      </c>
      <c r="G8040" s="1">
        <v>22.5</v>
      </c>
      <c r="H8040" s="1">
        <v>89</v>
      </c>
      <c r="I8040" s="1">
        <v>22.5</v>
      </c>
      <c r="J8040" s="1">
        <v>0.2</v>
      </c>
      <c r="K8040" s="1">
        <v>405</v>
      </c>
      <c r="L8040" s="1">
        <v>0</v>
      </c>
      <c r="M8040" s="6">
        <f t="shared" si="766"/>
        <v>22.5</v>
      </c>
      <c r="N8040" s="1">
        <v>0</v>
      </c>
      <c r="O8040" s="1">
        <v>0</v>
      </c>
      <c r="P8040" s="12">
        <f t="shared" si="765"/>
        <v>0</v>
      </c>
      <c r="Q8040" s="1">
        <v>0</v>
      </c>
      <c r="R8040" s="1">
        <v>2.14</v>
      </c>
      <c r="S8040" s="1">
        <v>0</v>
      </c>
      <c r="T8040" s="1">
        <v>0</v>
      </c>
      <c r="U8040" s="4" t="s">
        <v>60</v>
      </c>
      <c r="V8040">
        <v>0.48</v>
      </c>
      <c r="W8040">
        <v>0.4</v>
      </c>
      <c r="X8040">
        <v>0.76</v>
      </c>
      <c r="Y8040">
        <v>2.4300000000000002</v>
      </c>
      <c r="Z8040">
        <v>0.28000000000000003</v>
      </c>
      <c r="AA8040" s="5">
        <f t="shared" ref="AA8040:AA8103" si="767">R8040+S8040+T8040</f>
        <v>2.14</v>
      </c>
      <c r="AB8040" s="15" cm="1">
        <f t="array" ref="AB8040">_xlfn.SWITCH(U8040,"夏",122,"冬",90,"春",153,"秋",153,0)</f>
        <v>122</v>
      </c>
      <c r="AC8040" s="16">
        <f t="shared" ref="AC8040:AC8103" si="768">AA8040*AB8040</f>
        <v>261.08000000000004</v>
      </c>
      <c r="AD8040" s="5">
        <f>IFERROR(AA8040/D8040,0)</f>
        <v>2.2373235755358076E-2</v>
      </c>
      <c r="AE8040" s="15">
        <f t="shared" ref="AE8040:AE8103" si="769">IF(U8040="夏",122/365,IF(U8040="冬",90/365,IF(OR(U8040="春",U8040="秋"),153/365,0)))</f>
        <v>0.33424657534246577</v>
      </c>
      <c r="AF8040" s="5">
        <f>IFERROR(AD8040*AE8040*48,0)</f>
        <v>0.35895251666678601</v>
      </c>
    </row>
    <row r="8041" spans="1:32" x14ac:dyDescent="0.15">
      <c r="A8041" s="1"/>
      <c r="B8041" s="1" t="s">
        <v>53</v>
      </c>
      <c r="C8041" s="1" t="s">
        <v>59</v>
      </c>
      <c r="D8041" s="1">
        <v>95.65</v>
      </c>
      <c r="E8041" s="6">
        <v>3.6</v>
      </c>
      <c r="F8041" s="18">
        <v>0.875</v>
      </c>
      <c r="G8041" s="1">
        <v>22.4</v>
      </c>
      <c r="H8041" s="1">
        <v>91</v>
      </c>
      <c r="I8041" s="1">
        <v>22.4</v>
      </c>
      <c r="J8041" s="1">
        <v>0.2</v>
      </c>
      <c r="K8041" s="1">
        <v>405</v>
      </c>
      <c r="L8041" s="1">
        <v>0</v>
      </c>
      <c r="M8041" s="6">
        <f t="shared" si="766"/>
        <v>22.400000000000034</v>
      </c>
      <c r="N8041" s="1">
        <v>0</v>
      </c>
      <c r="O8041" s="1">
        <v>0</v>
      </c>
      <c r="P8041" s="12">
        <f t="shared" si="765"/>
        <v>0</v>
      </c>
      <c r="Q8041" s="1">
        <v>0</v>
      </c>
      <c r="R8041" s="1">
        <v>2.17</v>
      </c>
      <c r="S8041" s="1">
        <v>0</v>
      </c>
      <c r="T8041" s="1">
        <v>0</v>
      </c>
      <c r="U8041" s="4" t="s">
        <v>60</v>
      </c>
      <c r="V8041">
        <v>0.48</v>
      </c>
      <c r="W8041">
        <v>0.4</v>
      </c>
      <c r="X8041">
        <v>0.76</v>
      </c>
      <c r="Y8041">
        <v>2.4300000000000002</v>
      </c>
      <c r="Z8041">
        <v>0.28000000000000003</v>
      </c>
      <c r="AA8041" s="5">
        <f t="shared" si="767"/>
        <v>2.17</v>
      </c>
      <c r="AB8041" s="15" cm="1">
        <f t="array" ref="AB8041">_xlfn.SWITCH(U8041,"夏",122,"冬",90,"春",153,"秋",153,0)</f>
        <v>122</v>
      </c>
      <c r="AC8041" s="16">
        <f t="shared" si="768"/>
        <v>264.74</v>
      </c>
      <c r="AD8041" s="5">
        <f>IFERROR(AA8041/D8041,0)</f>
        <v>2.2686879247255619E-2</v>
      </c>
      <c r="AE8041" s="15">
        <f t="shared" si="769"/>
        <v>0.33424657534246577</v>
      </c>
      <c r="AF8041" s="5">
        <f>IFERROR(AD8041*AE8041*48,0)</f>
        <v>0.36398456129295592</v>
      </c>
    </row>
    <row r="8042" spans="1:32" x14ac:dyDescent="0.15">
      <c r="A8042" s="1"/>
      <c r="B8042" s="1" t="s">
        <v>53</v>
      </c>
      <c r="C8042" s="1" t="s">
        <v>59</v>
      </c>
      <c r="D8042" s="1">
        <v>95.65</v>
      </c>
      <c r="E8042" s="6">
        <v>3.6</v>
      </c>
      <c r="F8042" s="18">
        <v>0.89583333333333304</v>
      </c>
      <c r="G8042" s="1">
        <v>22.3</v>
      </c>
      <c r="H8042" s="1">
        <v>93</v>
      </c>
      <c r="I8042" s="1">
        <v>22.3</v>
      </c>
      <c r="J8042" s="1">
        <v>0.2</v>
      </c>
      <c r="K8042" s="1">
        <v>405</v>
      </c>
      <c r="L8042" s="1">
        <v>0</v>
      </c>
      <c r="M8042" s="6">
        <f t="shared" si="766"/>
        <v>22.300000000000068</v>
      </c>
      <c r="N8042" s="1">
        <v>0</v>
      </c>
      <c r="O8042" s="1">
        <v>0</v>
      </c>
      <c r="P8042" s="12">
        <f t="shared" si="765"/>
        <v>0</v>
      </c>
      <c r="Q8042" s="1">
        <v>0</v>
      </c>
      <c r="R8042" s="1">
        <v>2.2000000000000002</v>
      </c>
      <c r="S8042" s="1">
        <v>0</v>
      </c>
      <c r="T8042" s="1">
        <v>0</v>
      </c>
      <c r="U8042" s="4" t="s">
        <v>60</v>
      </c>
      <c r="V8042">
        <v>0.48</v>
      </c>
      <c r="W8042">
        <v>0.4</v>
      </c>
      <c r="X8042">
        <v>0.76</v>
      </c>
      <c r="Y8042">
        <v>2.4300000000000002</v>
      </c>
      <c r="Z8042">
        <v>0.28000000000000003</v>
      </c>
      <c r="AA8042" s="5">
        <f t="shared" si="767"/>
        <v>2.2000000000000002</v>
      </c>
      <c r="AB8042" s="15" cm="1">
        <f t="array" ref="AB8042">_xlfn.SWITCH(U8042,"夏",122,"冬",90,"春",153,"秋",153,0)</f>
        <v>122</v>
      </c>
      <c r="AC8042" s="16">
        <f t="shared" si="768"/>
        <v>268.40000000000003</v>
      </c>
      <c r="AD8042" s="5">
        <f>IFERROR(AA8042/D8042,0)</f>
        <v>2.3000522739153165E-2</v>
      </c>
      <c r="AE8042" s="15">
        <f t="shared" si="769"/>
        <v>0.33424657534246577</v>
      </c>
      <c r="AF8042" s="5">
        <f>IFERROR(AD8042*AE8042*48,0)</f>
        <v>0.36901660591912588</v>
      </c>
    </row>
    <row r="8043" spans="1:32" x14ac:dyDescent="0.15">
      <c r="A8043" s="1"/>
      <c r="B8043" s="1" t="s">
        <v>53</v>
      </c>
      <c r="C8043" s="1" t="s">
        <v>59</v>
      </c>
      <c r="D8043" s="1">
        <v>95.65</v>
      </c>
      <c r="E8043" s="6">
        <v>3.6</v>
      </c>
      <c r="F8043" s="18">
        <v>0.91666666666666696</v>
      </c>
      <c r="G8043" s="1">
        <v>22.2</v>
      </c>
      <c r="H8043" s="1">
        <v>95</v>
      </c>
      <c r="I8043" s="1">
        <v>22.2</v>
      </c>
      <c r="J8043" s="1">
        <v>0.2</v>
      </c>
      <c r="K8043" s="1">
        <v>405</v>
      </c>
      <c r="L8043" s="1">
        <v>0</v>
      </c>
      <c r="M8043" s="6">
        <f t="shared" si="766"/>
        <v>22.200000000000045</v>
      </c>
      <c r="N8043" s="1">
        <v>0</v>
      </c>
      <c r="O8043" s="1">
        <v>0</v>
      </c>
      <c r="P8043" s="12">
        <f t="shared" si="765"/>
        <v>0</v>
      </c>
      <c r="Q8043" s="1">
        <v>0</v>
      </c>
      <c r="R8043" s="1">
        <v>2.23</v>
      </c>
      <c r="S8043" s="1">
        <v>0</v>
      </c>
      <c r="T8043" s="1">
        <v>0</v>
      </c>
      <c r="U8043" s="4" t="s">
        <v>60</v>
      </c>
      <c r="V8043">
        <v>0.48</v>
      </c>
      <c r="W8043">
        <v>0.4</v>
      </c>
      <c r="X8043">
        <v>0.76</v>
      </c>
      <c r="Y8043">
        <v>2.4300000000000002</v>
      </c>
      <c r="Z8043">
        <v>0.28000000000000003</v>
      </c>
      <c r="AA8043" s="5">
        <f t="shared" si="767"/>
        <v>2.23</v>
      </c>
      <c r="AB8043" s="15" cm="1">
        <f t="array" ref="AB8043">_xlfn.SWITCH(U8043,"夏",122,"冬",90,"春",153,"秋",153,0)</f>
        <v>122</v>
      </c>
      <c r="AC8043" s="16">
        <f t="shared" si="768"/>
        <v>272.06</v>
      </c>
      <c r="AD8043" s="5">
        <f>IFERROR(AA8043/D8043,0)</f>
        <v>2.3314166231050704E-2</v>
      </c>
      <c r="AE8043" s="15">
        <f t="shared" si="769"/>
        <v>0.33424657534246577</v>
      </c>
      <c r="AF8043" s="5">
        <f>IFERROR(AD8043*AE8043*48,0)</f>
        <v>0.37404865054529568</v>
      </c>
    </row>
    <row r="8044" spans="1:32" x14ac:dyDescent="0.15">
      <c r="A8044" s="1"/>
      <c r="B8044" s="1" t="s">
        <v>54</v>
      </c>
      <c r="C8044" s="1" t="s">
        <v>59</v>
      </c>
      <c r="D8044" s="1">
        <v>95.65</v>
      </c>
      <c r="E8044" s="6">
        <v>3.6</v>
      </c>
      <c r="F8044" s="18">
        <v>0.33333333333333298</v>
      </c>
      <c r="G8044" s="1">
        <v>23.2</v>
      </c>
      <c r="H8044" s="1">
        <v>78</v>
      </c>
      <c r="I8044" s="1">
        <v>23.2</v>
      </c>
      <c r="J8044" s="1">
        <v>0.2</v>
      </c>
      <c r="K8044" s="1">
        <v>405</v>
      </c>
      <c r="L8044" s="1">
        <v>520</v>
      </c>
      <c r="M8044" s="6">
        <f t="shared" si="766"/>
        <v>23.199999999999989</v>
      </c>
      <c r="N8044" s="1">
        <v>0</v>
      </c>
      <c r="O8044" s="1">
        <v>0</v>
      </c>
      <c r="P8044" s="12">
        <f t="shared" si="765"/>
        <v>0</v>
      </c>
      <c r="Q8044" s="1">
        <v>0</v>
      </c>
      <c r="R8044" s="1">
        <v>2.15</v>
      </c>
      <c r="S8044" s="1">
        <v>0</v>
      </c>
      <c r="T8044" s="1">
        <v>0</v>
      </c>
      <c r="U8044" s="4" t="s">
        <v>60</v>
      </c>
      <c r="V8044">
        <v>0.48</v>
      </c>
      <c r="W8044">
        <v>0.4</v>
      </c>
      <c r="X8044">
        <v>0.76</v>
      </c>
      <c r="Y8044">
        <v>2.4300000000000002</v>
      </c>
      <c r="Z8044">
        <v>0.28000000000000003</v>
      </c>
      <c r="AA8044" s="5">
        <f t="shared" si="767"/>
        <v>2.15</v>
      </c>
      <c r="AB8044" s="15" cm="1">
        <f t="array" ref="AB8044">_xlfn.SWITCH(U8044,"夏",122,"冬",90,"春",153,"秋",153,0)</f>
        <v>122</v>
      </c>
      <c r="AC8044" s="16">
        <f t="shared" si="768"/>
        <v>262.3</v>
      </c>
      <c r="AD8044" s="5">
        <f>IFERROR(AA8044/D8044,0)</f>
        <v>2.2477783585990587E-2</v>
      </c>
      <c r="AE8044" s="15">
        <f t="shared" si="769"/>
        <v>0.33424657534246577</v>
      </c>
      <c r="AF8044" s="5">
        <f>IFERROR(AD8044*AE8044*48,0)</f>
        <v>0.3606298648755093</v>
      </c>
    </row>
    <row r="8045" spans="1:32" x14ac:dyDescent="0.15">
      <c r="A8045" s="1"/>
      <c r="B8045" s="1" t="s">
        <v>54</v>
      </c>
      <c r="C8045" s="1" t="s">
        <v>59</v>
      </c>
      <c r="D8045" s="1">
        <v>95.65</v>
      </c>
      <c r="E8045" s="6">
        <v>3.6</v>
      </c>
      <c r="F8045" s="18">
        <v>0.35416666666666702</v>
      </c>
      <c r="G8045" s="1">
        <v>23.4</v>
      </c>
      <c r="H8045" s="1">
        <v>76</v>
      </c>
      <c r="I8045" s="1">
        <v>23.4</v>
      </c>
      <c r="J8045" s="1">
        <v>0.2</v>
      </c>
      <c r="K8045" s="1">
        <v>405</v>
      </c>
      <c r="L8045" s="1">
        <v>580</v>
      </c>
      <c r="M8045" s="6">
        <f t="shared" si="766"/>
        <v>23.400000000000091</v>
      </c>
      <c r="N8045" s="1">
        <v>0</v>
      </c>
      <c r="O8045" s="1">
        <v>0</v>
      </c>
      <c r="P8045" s="12">
        <f t="shared" si="765"/>
        <v>0</v>
      </c>
      <c r="Q8045" s="1">
        <v>0</v>
      </c>
      <c r="R8045" s="1">
        <v>2.09</v>
      </c>
      <c r="S8045" s="1">
        <v>0</v>
      </c>
      <c r="T8045" s="1">
        <v>0</v>
      </c>
      <c r="U8045" s="4" t="s">
        <v>60</v>
      </c>
      <c r="V8045">
        <v>0.48</v>
      </c>
      <c r="W8045">
        <v>0.4</v>
      </c>
      <c r="X8045">
        <v>0.76</v>
      </c>
      <c r="Y8045">
        <v>2.4300000000000002</v>
      </c>
      <c r="Z8045">
        <v>0.28000000000000003</v>
      </c>
      <c r="AA8045" s="5">
        <f t="shared" si="767"/>
        <v>2.09</v>
      </c>
      <c r="AB8045" s="15" cm="1">
        <f t="array" ref="AB8045">_xlfn.SWITCH(U8045,"夏",122,"冬",90,"春",153,"秋",153,0)</f>
        <v>122</v>
      </c>
      <c r="AC8045" s="16">
        <f t="shared" si="768"/>
        <v>254.98</v>
      </c>
      <c r="AD8045" s="5">
        <f>IFERROR(AA8045/D8045,0)</f>
        <v>2.1850496602195502E-2</v>
      </c>
      <c r="AE8045" s="15">
        <f t="shared" si="769"/>
        <v>0.33424657534246577</v>
      </c>
      <c r="AF8045" s="5">
        <f>IFERROR(AD8045*AE8045*48,0)</f>
        <v>0.35056577562316948</v>
      </c>
    </row>
    <row r="8046" spans="1:32" x14ac:dyDescent="0.15">
      <c r="A8046" s="1"/>
      <c r="B8046" s="1" t="s">
        <v>54</v>
      </c>
      <c r="C8046" s="1" t="s">
        <v>59</v>
      </c>
      <c r="D8046" s="1">
        <v>95.65</v>
      </c>
      <c r="E8046" s="6">
        <v>3.6</v>
      </c>
      <c r="F8046" s="18">
        <v>0.375</v>
      </c>
      <c r="G8046" s="1">
        <v>23.6</v>
      </c>
      <c r="H8046" s="1">
        <v>73</v>
      </c>
      <c r="I8046" s="1">
        <v>23.6</v>
      </c>
      <c r="J8046" s="1">
        <v>0.2</v>
      </c>
      <c r="K8046" s="1">
        <v>405</v>
      </c>
      <c r="L8046" s="1">
        <v>640</v>
      </c>
      <c r="M8046" s="6">
        <f t="shared" si="766"/>
        <v>23.600000000000023</v>
      </c>
      <c r="N8046" s="19">
        <v>0.5</v>
      </c>
      <c r="O8046" s="11" cm="1">
        <f t="array" ref="O8046">ROUND(_xlfn.SWITCH(C8046,"建筑专教",IF(S8046&gt;0.1,1.38,1.28),"阶梯教室",IF(S8046&gt;0.1,1.15,1.05),"公共教室",IF(S8046&gt;0.1,1.22,1.12),IF(S8046&gt;0.1,1.2,1.1))+(MOD(ROW()*11,31)/31-0.5)*0.06,2)</f>
        <v>1.0900000000000001</v>
      </c>
      <c r="P8046" s="12">
        <f t="shared" si="765"/>
        <v>0</v>
      </c>
      <c r="Q8046" s="13">
        <f>(0.303*EXP(-0.036*(O8046*58.15))+0.028)*((O8046*58.15)-0.00305*(5733-6.99*(O8046*58.15)-(EXP(16.6536-4030.183/(G8046+235))*(H8046/100)))-0.42*((O8046*58.15)-58.15)-0.000017*(O8046*58.15)*(5867-(EXP(16.6536-4030.183/(G8046+235))*(H8046/100)))-0.0014*(O8046*58.15)*(34-G8046)-0.0000000396*IF(N8046*0.155&gt;0.078,1.05+0.645*N8046*0.155,1)*(POWER((35.7-0.028*(O8046*58.15)-N8046*0.155*(0.0000000396*IF(N8046*0.155&gt;0.078,1.05+0.645*N8046*0.155,1)*(POWER((35.7-0.028*(O8046*58.15)-N8046*0.155*0.1)+273,4)-POWER(M8046+273,4))+IF(N8046*0.155&gt;0.078,1.05+0.645*N8046*0.155,1)*IF(J8046&lt;0.2,2.38*ABS(35.7-0.028*(O8046*58.15)-G8046)^0.25,12.1*SQRT(J8046))*(35.7-0.028*(O8046*58.15)-G8046))+273),4)-POWER(M8046+273,4))-IF(N8046*0.155&gt;0.078,1.05+0.645*N8046*0.155,1)*IF(J8046&lt;0.2,2.38*ABS(35.7-0.028*(O8046*58.15)-N8046*0.155*0.1-G8046)^0.25,12.1*SQRT(J8046))*(35.7-0.028*(O8046*58.15)-N8046*0.155*0.1-G8046))</f>
        <v>-1.6819442443309156</v>
      </c>
      <c r="R8046" s="1">
        <v>2.0299999999999998</v>
      </c>
      <c r="S8046" s="1">
        <v>0</v>
      </c>
      <c r="T8046" s="1">
        <v>0.44</v>
      </c>
      <c r="U8046" s="4" t="s">
        <v>60</v>
      </c>
      <c r="V8046">
        <v>0.48</v>
      </c>
      <c r="W8046">
        <v>0.4</v>
      </c>
      <c r="X8046">
        <v>0.76</v>
      </c>
      <c r="Y8046">
        <v>2.4300000000000002</v>
      </c>
      <c r="Z8046">
        <v>0.28000000000000003</v>
      </c>
      <c r="AA8046" s="5">
        <f t="shared" si="767"/>
        <v>2.4699999999999998</v>
      </c>
      <c r="AB8046" s="15" cm="1">
        <f t="array" ref="AB8046">_xlfn.SWITCH(U8046,"夏",122,"冬",90,"春",153,"秋",153,0)</f>
        <v>122</v>
      </c>
      <c r="AC8046" s="16">
        <f t="shared" si="768"/>
        <v>301.33999999999997</v>
      </c>
      <c r="AD8046" s="5">
        <f>IFERROR(AA8046/D8046,0)</f>
        <v>2.5823314166231046E-2</v>
      </c>
      <c r="AE8046" s="15">
        <f t="shared" si="769"/>
        <v>0.33424657534246577</v>
      </c>
      <c r="AF8046" s="5">
        <f>IFERROR(AD8046*AE8046*48,0)</f>
        <v>0.41430500755465482</v>
      </c>
    </row>
    <row r="8047" spans="1:32" x14ac:dyDescent="0.15">
      <c r="A8047" s="1"/>
      <c r="B8047" s="1" t="s">
        <v>54</v>
      </c>
      <c r="C8047" s="1" t="s">
        <v>59</v>
      </c>
      <c r="D8047" s="1">
        <v>95.65</v>
      </c>
      <c r="E8047" s="6">
        <v>3.6</v>
      </c>
      <c r="F8047" s="18">
        <v>0.39583333333333298</v>
      </c>
      <c r="G8047" s="1">
        <v>23.8</v>
      </c>
      <c r="H8047" s="1">
        <v>71</v>
      </c>
      <c r="I8047" s="1">
        <v>23.8</v>
      </c>
      <c r="J8047" s="1">
        <v>0.2</v>
      </c>
      <c r="K8047" s="1">
        <v>485</v>
      </c>
      <c r="L8047" s="1">
        <v>740</v>
      </c>
      <c r="M8047" s="6">
        <f t="shared" si="766"/>
        <v>23.799999999999955</v>
      </c>
      <c r="N8047" s="19">
        <v>0.5</v>
      </c>
      <c r="O8047" s="11" cm="1">
        <f t="array" ref="O8047">ROUND(_xlfn.SWITCH(C8047,"建筑专教",IF(S8047&gt;0.1,1.38,1.28),"阶梯教室",IF(S8047&gt;0.1,1.15,1.05),"公共教室",IF(S8047&gt;0.1,1.22,1.12),IF(S8047&gt;0.1,1.2,1.1))+(MOD(ROW()*11,31)/31-0.5)*0.06,2)</f>
        <v>1.1100000000000001</v>
      </c>
      <c r="P8047" s="12">
        <f t="shared" si="765"/>
        <v>0.08</v>
      </c>
      <c r="Q8047" s="13">
        <f>(0.303*EXP(-0.036*(O8047*58.15))+0.028)*((O8047*58.15)-0.00305*(5733-6.99*(O8047*58.15)-(EXP(16.6536-4030.183/(G8047+235))*(H8047/100)))-0.42*((O8047*58.15)-58.15)-0.000017*(O8047*58.15)*(5867-(EXP(16.6536-4030.183/(G8047+235))*(H8047/100)))-0.0014*(O8047*58.15)*(34-G8047)-0.0000000396*IF(N8047*0.155&gt;0.078,1.05+0.645*N8047*0.155,1)*(POWER((35.7-0.028*(O8047*58.15)-N8047*0.155*(0.0000000396*IF(N8047*0.155&gt;0.078,1.05+0.645*N8047*0.155,1)*(POWER((35.7-0.028*(O8047*58.15)-N8047*0.155*0.1)+273,4)-POWER(M8047+273,4))+IF(N8047*0.155&gt;0.078,1.05+0.645*N8047*0.155,1)*IF(J8047&lt;0.2,2.38*ABS(35.7-0.028*(O8047*58.15)-G8047)^0.25,12.1*SQRT(J8047))*(35.7-0.028*(O8047*58.15)-G8047))+273),4)-POWER(M8047+273,4))-IF(N8047*0.155&gt;0.078,1.05+0.645*N8047*0.155,1)*IF(J8047&lt;0.2,2.38*ABS(35.7-0.028*(O8047*58.15)-N8047*0.155*0.1-G8047)^0.25,12.1*SQRT(J8047))*(35.7-0.028*(O8047*58.15)-N8047*0.155*0.1-G8047))</f>
        <v>-1.526160310022455</v>
      </c>
      <c r="R8047" s="1">
        <v>1.97</v>
      </c>
      <c r="S8047" s="1">
        <v>0</v>
      </c>
      <c r="T8047" s="1">
        <v>0.4</v>
      </c>
      <c r="U8047" s="4" t="s">
        <v>60</v>
      </c>
      <c r="V8047">
        <v>0.48</v>
      </c>
      <c r="W8047">
        <v>0.4</v>
      </c>
      <c r="X8047">
        <v>0.76</v>
      </c>
      <c r="Y8047">
        <v>2.4300000000000002</v>
      </c>
      <c r="Z8047">
        <v>0.28000000000000003</v>
      </c>
      <c r="AA8047" s="5">
        <f t="shared" si="767"/>
        <v>2.37</v>
      </c>
      <c r="AB8047" s="15" cm="1">
        <f t="array" ref="AB8047">_xlfn.SWITCH(U8047,"夏",122,"冬",90,"春",153,"秋",153,0)</f>
        <v>122</v>
      </c>
      <c r="AC8047" s="16">
        <f t="shared" si="768"/>
        <v>289.14</v>
      </c>
      <c r="AD8047" s="5">
        <f>IFERROR(AA8047/D8047,0)</f>
        <v>2.4777835859905905E-2</v>
      </c>
      <c r="AE8047" s="15">
        <f t="shared" si="769"/>
        <v>0.33424657534246577</v>
      </c>
      <c r="AF8047" s="5">
        <f>IFERROR(AD8047*AE8047*48,0)</f>
        <v>0.39753152546742188</v>
      </c>
    </row>
    <row r="8048" spans="1:32" x14ac:dyDescent="0.15">
      <c r="A8048" s="1"/>
      <c r="B8048" s="1" t="s">
        <v>54</v>
      </c>
      <c r="C8048" s="1" t="s">
        <v>59</v>
      </c>
      <c r="D8048" s="1">
        <v>95.65</v>
      </c>
      <c r="E8048" s="6">
        <v>3.6</v>
      </c>
      <c r="F8048" s="18">
        <v>0.41666666666666702</v>
      </c>
      <c r="G8048" s="1">
        <v>24</v>
      </c>
      <c r="H8048" s="1">
        <v>68</v>
      </c>
      <c r="I8048" s="1">
        <v>24</v>
      </c>
      <c r="J8048" s="1">
        <v>0.2</v>
      </c>
      <c r="K8048" s="1">
        <v>565</v>
      </c>
      <c r="L8048" s="1">
        <v>840</v>
      </c>
      <c r="M8048" s="6">
        <f t="shared" si="766"/>
        <v>24.000000000000114</v>
      </c>
      <c r="N8048" s="19">
        <v>0.5</v>
      </c>
      <c r="O8048" s="11" cm="1">
        <f t="array" ref="O8048">ROUND(_xlfn.SWITCH(C8048,"建筑专教",IF(S8048&gt;0.1,1.38,1.28),"阶梯教室",IF(S8048&gt;0.1,1.15,1.05),"公共教室",IF(S8048&gt;0.1,1.22,1.12),IF(S8048&gt;0.1,1.2,1.1))+(MOD(ROW()*11,31)/31-0.5)*0.06,2)</f>
        <v>1.1299999999999999</v>
      </c>
      <c r="P8048" s="12">
        <f t="shared" si="765"/>
        <v>0.15</v>
      </c>
      <c r="Q8048" s="13">
        <f>(0.303*EXP(-0.036*(O8048*58.15))+0.028)*((O8048*58.15)-0.00305*(5733-6.99*(O8048*58.15)-(EXP(16.6536-4030.183/(G8048+235))*(H8048/100)))-0.42*((O8048*58.15)-58.15)-0.000017*(O8048*58.15)*(5867-(EXP(16.6536-4030.183/(G8048+235))*(H8048/100)))-0.0014*(O8048*58.15)*(34-G8048)-0.0000000396*IF(N8048*0.155&gt;0.078,1.05+0.645*N8048*0.155,1)*(POWER((35.7-0.028*(O8048*58.15)-N8048*0.155*(0.0000000396*IF(N8048*0.155&gt;0.078,1.05+0.645*N8048*0.155,1)*(POWER((35.7-0.028*(O8048*58.15)-N8048*0.155*0.1)+273,4)-POWER(M8048+273,4))+IF(N8048*0.155&gt;0.078,1.05+0.645*N8048*0.155,1)*IF(J8048&lt;0.2,2.38*ABS(35.7-0.028*(O8048*58.15)-G8048)^0.25,12.1*SQRT(J8048))*(35.7-0.028*(O8048*58.15)-G8048))+273),4)-POWER(M8048+273,4))-IF(N8048*0.155&gt;0.078,1.05+0.645*N8048*0.155,1)*IF(J8048&lt;0.2,2.38*ABS(35.7-0.028*(O8048*58.15)-N8048*0.155*0.1-G8048)^0.25,12.1*SQRT(J8048))*(35.7-0.028*(O8048*58.15)-N8048*0.155*0.1-G8048))</f>
        <v>-1.3768597410602155</v>
      </c>
      <c r="R8048" s="1">
        <v>1.91</v>
      </c>
      <c r="S8048" s="1">
        <v>0</v>
      </c>
      <c r="T8048" s="1">
        <v>0.36</v>
      </c>
      <c r="U8048" s="4" t="s">
        <v>60</v>
      </c>
      <c r="V8048">
        <v>0.48</v>
      </c>
      <c r="W8048">
        <v>0.4</v>
      </c>
      <c r="X8048">
        <v>0.76</v>
      </c>
      <c r="Y8048">
        <v>2.4300000000000002</v>
      </c>
      <c r="Z8048">
        <v>0.28000000000000003</v>
      </c>
      <c r="AA8048" s="5">
        <f t="shared" si="767"/>
        <v>2.27</v>
      </c>
      <c r="AB8048" s="15" cm="1">
        <f t="array" ref="AB8048">_xlfn.SWITCH(U8048,"夏",122,"冬",90,"春",153,"秋",153,0)</f>
        <v>122</v>
      </c>
      <c r="AC8048" s="16">
        <f t="shared" si="768"/>
        <v>276.94</v>
      </c>
      <c r="AD8048" s="5">
        <f>IFERROR(AA8048/D8048,0)</f>
        <v>2.3732357553580764E-2</v>
      </c>
      <c r="AE8048" s="15">
        <f t="shared" si="769"/>
        <v>0.33424657534246577</v>
      </c>
      <c r="AF8048" s="5">
        <f>IFERROR(AD8048*AE8048*48,0)</f>
        <v>0.38075804338018893</v>
      </c>
    </row>
    <row r="8049" spans="1:32" x14ac:dyDescent="0.15">
      <c r="A8049" s="1"/>
      <c r="B8049" s="1" t="s">
        <v>54</v>
      </c>
      <c r="C8049" s="1" t="s">
        <v>59</v>
      </c>
      <c r="D8049" s="1">
        <v>95.65</v>
      </c>
      <c r="E8049" s="6">
        <v>3.6</v>
      </c>
      <c r="F8049" s="18">
        <v>0.4375</v>
      </c>
      <c r="G8049" s="1">
        <v>24.2</v>
      </c>
      <c r="H8049" s="1">
        <v>66</v>
      </c>
      <c r="I8049" s="1">
        <v>24.2</v>
      </c>
      <c r="J8049" s="1">
        <v>0.2</v>
      </c>
      <c r="K8049" s="1">
        <v>645</v>
      </c>
      <c r="L8049" s="1">
        <v>940</v>
      </c>
      <c r="M8049" s="6">
        <f t="shared" si="766"/>
        <v>24.200000000000045</v>
      </c>
      <c r="N8049" s="19">
        <v>0.5</v>
      </c>
      <c r="O8049" s="11" cm="1">
        <f t="array" ref="O8049">ROUND(_xlfn.SWITCH(C8049,"建筑专教",IF(S8049&gt;0.1,1.38,1.28),"阶梯教室",IF(S8049&gt;0.1,1.15,1.05),"公共教室",IF(S8049&gt;0.1,1.22,1.12),IF(S8049&gt;0.1,1.2,1.1))+(MOD(ROW()*11,31)/31-0.5)*0.06,2)</f>
        <v>1.1000000000000001</v>
      </c>
      <c r="P8049" s="12">
        <f t="shared" si="765"/>
        <v>0.22</v>
      </c>
      <c r="Q8049" s="13">
        <f>(0.303*EXP(-0.036*(O8049*58.15))+0.028)*((O8049*58.15)-0.00305*(5733-6.99*(O8049*58.15)-(EXP(16.6536-4030.183/(G8049+235))*(H8049/100)))-0.42*((O8049*58.15)-58.15)-0.000017*(O8049*58.15)*(5867-(EXP(16.6536-4030.183/(G8049+235))*(H8049/100)))-0.0014*(O8049*58.15)*(34-G8049)-0.0000000396*IF(N8049*0.155&gt;0.078,1.05+0.645*N8049*0.155,1)*(POWER((35.7-0.028*(O8049*58.15)-N8049*0.155*(0.0000000396*IF(N8049*0.155&gt;0.078,1.05+0.645*N8049*0.155,1)*(POWER((35.7-0.028*(O8049*58.15)-N8049*0.155*0.1)+273,4)-POWER(M8049+273,4))+IF(N8049*0.155&gt;0.078,1.05+0.645*N8049*0.155,1)*IF(J8049&lt;0.2,2.38*ABS(35.7-0.028*(O8049*58.15)-G8049)^0.25,12.1*SQRT(J8049))*(35.7-0.028*(O8049*58.15)-G8049))+273),4)-POWER(M8049+273,4))-IF(N8049*0.155&gt;0.078,1.05+0.645*N8049*0.155,1)*IF(J8049&lt;0.2,2.38*ABS(35.7-0.028*(O8049*58.15)-N8049*0.155*0.1-G8049)^0.25,12.1*SQRT(J8049))*(35.7-0.028*(O8049*58.15)-N8049*0.155*0.1-G8049))</f>
        <v>-1.413783984246457</v>
      </c>
      <c r="R8049" s="1">
        <v>1.85</v>
      </c>
      <c r="S8049" s="1">
        <v>0</v>
      </c>
      <c r="T8049" s="1">
        <v>0.32</v>
      </c>
      <c r="U8049" s="4" t="s">
        <v>60</v>
      </c>
      <c r="V8049">
        <v>0.48</v>
      </c>
      <c r="W8049">
        <v>0.4</v>
      </c>
      <c r="X8049">
        <v>0.76</v>
      </c>
      <c r="Y8049">
        <v>2.4300000000000002</v>
      </c>
      <c r="Z8049">
        <v>0.28000000000000003</v>
      </c>
      <c r="AA8049" s="5">
        <f t="shared" si="767"/>
        <v>2.17</v>
      </c>
      <c r="AB8049" s="15" cm="1">
        <f t="array" ref="AB8049">_xlfn.SWITCH(U8049,"夏",122,"冬",90,"春",153,"秋",153,0)</f>
        <v>122</v>
      </c>
      <c r="AC8049" s="16">
        <f t="shared" si="768"/>
        <v>264.74</v>
      </c>
      <c r="AD8049" s="5">
        <f>IFERROR(AA8049/D8049,0)</f>
        <v>2.2686879247255619E-2</v>
      </c>
      <c r="AE8049" s="15">
        <f t="shared" si="769"/>
        <v>0.33424657534246577</v>
      </c>
      <c r="AF8049" s="5">
        <f>IFERROR(AD8049*AE8049*48,0)</f>
        <v>0.36398456129295592</v>
      </c>
    </row>
    <row r="8050" spans="1:32" x14ac:dyDescent="0.15">
      <c r="A8050" s="1"/>
      <c r="B8050" s="1" t="s">
        <v>54</v>
      </c>
      <c r="C8050" s="1" t="s">
        <v>59</v>
      </c>
      <c r="D8050" s="1">
        <v>95.65</v>
      </c>
      <c r="E8050" s="6">
        <v>3.6</v>
      </c>
      <c r="F8050" s="18">
        <v>0.45833333333333298</v>
      </c>
      <c r="G8050" s="1">
        <v>24.3</v>
      </c>
      <c r="H8050" s="1">
        <v>63</v>
      </c>
      <c r="I8050" s="1">
        <v>24.3</v>
      </c>
      <c r="J8050" s="1">
        <v>0.2</v>
      </c>
      <c r="K8050" s="1">
        <v>725</v>
      </c>
      <c r="L8050" s="1">
        <v>1020</v>
      </c>
      <c r="M8050" s="6">
        <f t="shared" si="766"/>
        <v>24.300000000000011</v>
      </c>
      <c r="N8050" s="19">
        <v>0.5</v>
      </c>
      <c r="O8050" s="11" cm="1">
        <f t="array" ref="O8050">ROUND(_xlfn.SWITCH(C8050,"建筑专教",IF(S8050&gt;0.1,1.38,1.28),"阶梯教室",IF(S8050&gt;0.1,1.15,1.05),"公共教室",IF(S8050&gt;0.1,1.22,1.12),IF(S8050&gt;0.1,1.2,1.1))+(MOD(ROW()*11,31)/31-0.5)*0.06,2)</f>
        <v>1.1200000000000001</v>
      </c>
      <c r="P8050" s="12">
        <f t="shared" si="765"/>
        <v>0.3</v>
      </c>
      <c r="Q8050" s="13">
        <f>(0.303*EXP(-0.036*(O8050*58.15))+0.028)*((O8050*58.15)-0.00305*(5733-6.99*(O8050*58.15)-(EXP(16.6536-4030.183/(G8050+235))*(H8050/100)))-0.42*((O8050*58.15)-58.15)-0.000017*(O8050*58.15)*(5867-(EXP(16.6536-4030.183/(G8050+235))*(H8050/100)))-0.0014*(O8050*58.15)*(34-G8050)-0.0000000396*IF(N8050*0.155&gt;0.078,1.05+0.645*N8050*0.155,1)*(POWER((35.7-0.028*(O8050*58.15)-N8050*0.155*(0.0000000396*IF(N8050*0.155&gt;0.078,1.05+0.645*N8050*0.155,1)*(POWER((35.7-0.028*(O8050*58.15)-N8050*0.155*0.1)+273,4)-POWER(M8050+273,4))+IF(N8050*0.155&gt;0.078,1.05+0.645*N8050*0.155,1)*IF(J8050&lt;0.2,2.38*ABS(35.7-0.028*(O8050*58.15)-G8050)^0.25,12.1*SQRT(J8050))*(35.7-0.028*(O8050*58.15)-G8050))+273),4)-POWER(M8050+273,4))-IF(N8050*0.155&gt;0.078,1.05+0.645*N8050*0.155,1)*IF(J8050&lt;0.2,2.38*ABS(35.7-0.028*(O8050*58.15)-N8050*0.155*0.1-G8050)^0.25,12.1*SQRT(J8050))*(35.7-0.028*(O8050*58.15)-N8050*0.155*0.1-G8050))</f>
        <v>-1.3023595772516139</v>
      </c>
      <c r="R8050" s="1">
        <v>1.82</v>
      </c>
      <c r="S8050" s="1">
        <v>0</v>
      </c>
      <c r="T8050" s="1">
        <v>0.28000000000000003</v>
      </c>
      <c r="U8050" s="4" t="s">
        <v>60</v>
      </c>
      <c r="V8050">
        <v>0.48</v>
      </c>
      <c r="W8050">
        <v>0.4</v>
      </c>
      <c r="X8050">
        <v>0.76</v>
      </c>
      <c r="Y8050">
        <v>2.4300000000000002</v>
      </c>
      <c r="Z8050">
        <v>0.28000000000000003</v>
      </c>
      <c r="AA8050" s="5">
        <f t="shared" si="767"/>
        <v>2.1</v>
      </c>
      <c r="AB8050" s="15" cm="1">
        <f t="array" ref="AB8050">_xlfn.SWITCH(U8050,"夏",122,"冬",90,"春",153,"秋",153,0)</f>
        <v>122</v>
      </c>
      <c r="AC8050" s="16">
        <f t="shared" si="768"/>
        <v>256.2</v>
      </c>
      <c r="AD8050" s="5">
        <f>IFERROR(AA8050/D8050,0)</f>
        <v>2.195504443282802E-2</v>
      </c>
      <c r="AE8050" s="15">
        <f t="shared" si="769"/>
        <v>0.33424657534246577</v>
      </c>
      <c r="AF8050" s="5">
        <f>IFERROR(AD8050*AE8050*48,0)</f>
        <v>0.35224312383189282</v>
      </c>
    </row>
    <row r="8051" spans="1:32" x14ac:dyDescent="0.15">
      <c r="A8051" s="1"/>
      <c r="B8051" s="1" t="s">
        <v>54</v>
      </c>
      <c r="C8051" s="1" t="s">
        <v>59</v>
      </c>
      <c r="D8051" s="1">
        <v>95.65</v>
      </c>
      <c r="E8051" s="6">
        <v>3.6</v>
      </c>
      <c r="F8051" s="18">
        <v>0.47916666666666702</v>
      </c>
      <c r="G8051" s="1">
        <v>24.5</v>
      </c>
      <c r="H8051" s="1">
        <v>61</v>
      </c>
      <c r="I8051" s="1">
        <v>24.5</v>
      </c>
      <c r="J8051" s="1">
        <v>0.2</v>
      </c>
      <c r="K8051" s="1">
        <v>675</v>
      </c>
      <c r="L8051" s="1">
        <v>1040</v>
      </c>
      <c r="M8051" s="6">
        <f t="shared" si="766"/>
        <v>24.500000000000114</v>
      </c>
      <c r="N8051" s="1">
        <v>0</v>
      </c>
      <c r="O8051" s="1">
        <v>0</v>
      </c>
      <c r="P8051" s="12">
        <f t="shared" si="765"/>
        <v>0</v>
      </c>
      <c r="Q8051" s="1">
        <v>0</v>
      </c>
      <c r="R8051" s="1">
        <v>1.76</v>
      </c>
      <c r="S8051" s="1">
        <v>0</v>
      </c>
      <c r="T8051" s="1">
        <v>0</v>
      </c>
      <c r="U8051" s="4" t="s">
        <v>60</v>
      </c>
      <c r="V8051">
        <v>0.48</v>
      </c>
      <c r="W8051">
        <v>0.4</v>
      </c>
      <c r="X8051">
        <v>0.76</v>
      </c>
      <c r="Y8051">
        <v>2.4300000000000002</v>
      </c>
      <c r="Z8051">
        <v>0.28000000000000003</v>
      </c>
      <c r="AA8051" s="5">
        <f t="shared" si="767"/>
        <v>1.76</v>
      </c>
      <c r="AB8051" s="15" cm="1">
        <f t="array" ref="AB8051">_xlfn.SWITCH(U8051,"夏",122,"冬",90,"春",153,"秋",153,0)</f>
        <v>122</v>
      </c>
      <c r="AC8051" s="16">
        <f t="shared" si="768"/>
        <v>214.72</v>
      </c>
      <c r="AD8051" s="5">
        <f>IFERROR(AA8051/D8051,0)</f>
        <v>1.8400418191322529E-2</v>
      </c>
      <c r="AE8051" s="15">
        <f t="shared" si="769"/>
        <v>0.33424657534246577</v>
      </c>
      <c r="AF8051" s="5">
        <f>IFERROR(AD8051*AE8051*48,0)</f>
        <v>0.29521328473530067</v>
      </c>
    </row>
    <row r="8052" spans="1:32" x14ac:dyDescent="0.15">
      <c r="A8052" s="1"/>
      <c r="B8052" s="1" t="s">
        <v>54</v>
      </c>
      <c r="C8052" s="1" t="s">
        <v>59</v>
      </c>
      <c r="D8052" s="1">
        <v>95.65</v>
      </c>
      <c r="E8052" s="6">
        <v>3.6</v>
      </c>
      <c r="F8052" s="18">
        <v>0.5</v>
      </c>
      <c r="G8052" s="1">
        <v>24.6</v>
      </c>
      <c r="H8052" s="1">
        <v>58</v>
      </c>
      <c r="I8052" s="1">
        <v>24.6</v>
      </c>
      <c r="J8052" s="1">
        <v>0.2</v>
      </c>
      <c r="K8052" s="1">
        <v>625</v>
      </c>
      <c r="L8052" s="1">
        <v>990</v>
      </c>
      <c r="M8052" s="6">
        <f t="shared" si="766"/>
        <v>24.599999999999909</v>
      </c>
      <c r="N8052" s="1">
        <v>0</v>
      </c>
      <c r="O8052" s="1">
        <v>0</v>
      </c>
      <c r="P8052" s="12">
        <f t="shared" si="765"/>
        <v>0</v>
      </c>
      <c r="Q8052" s="1">
        <v>0</v>
      </c>
      <c r="R8052" s="1">
        <v>1.73</v>
      </c>
      <c r="S8052" s="1">
        <v>0</v>
      </c>
      <c r="T8052" s="1">
        <v>0</v>
      </c>
      <c r="U8052" s="4" t="s">
        <v>60</v>
      </c>
      <c r="V8052">
        <v>0.48</v>
      </c>
      <c r="W8052">
        <v>0.4</v>
      </c>
      <c r="X8052">
        <v>0.76</v>
      </c>
      <c r="Y8052">
        <v>2.4300000000000002</v>
      </c>
      <c r="Z8052">
        <v>0.28000000000000003</v>
      </c>
      <c r="AA8052" s="5">
        <f t="shared" si="767"/>
        <v>1.73</v>
      </c>
      <c r="AB8052" s="15" cm="1">
        <f t="array" ref="AB8052">_xlfn.SWITCH(U8052,"夏",122,"冬",90,"春",153,"秋",153,0)</f>
        <v>122</v>
      </c>
      <c r="AC8052" s="16">
        <f t="shared" si="768"/>
        <v>211.06</v>
      </c>
      <c r="AD8052" s="5">
        <f>IFERROR(AA8052/D8052,0)</f>
        <v>1.8086774699424987E-2</v>
      </c>
      <c r="AE8052" s="15">
        <f t="shared" si="769"/>
        <v>0.33424657534246577</v>
      </c>
      <c r="AF8052" s="5">
        <f>IFERROR(AD8052*AE8052*48,0)</f>
        <v>0.29018124010913077</v>
      </c>
    </row>
    <row r="8053" spans="1:32" x14ac:dyDescent="0.15">
      <c r="A8053" s="1"/>
      <c r="B8053" s="1" t="s">
        <v>54</v>
      </c>
      <c r="C8053" s="1" t="s">
        <v>59</v>
      </c>
      <c r="D8053" s="1">
        <v>95.65</v>
      </c>
      <c r="E8053" s="6">
        <v>3.6</v>
      </c>
      <c r="F8053" s="18">
        <v>0.52083333333333304</v>
      </c>
      <c r="G8053" s="1">
        <v>24.7</v>
      </c>
      <c r="H8053" s="1">
        <v>56</v>
      </c>
      <c r="I8053" s="1">
        <v>24.7</v>
      </c>
      <c r="J8053" s="1">
        <v>0.2</v>
      </c>
      <c r="K8053" s="1">
        <v>575</v>
      </c>
      <c r="L8053" s="1">
        <v>930</v>
      </c>
      <c r="M8053" s="6">
        <f t="shared" si="766"/>
        <v>24.700000000000102</v>
      </c>
      <c r="N8053" s="1">
        <v>0</v>
      </c>
      <c r="O8053" s="1">
        <v>0</v>
      </c>
      <c r="P8053" s="12">
        <f t="shared" si="765"/>
        <v>0</v>
      </c>
      <c r="Q8053" s="1">
        <v>0</v>
      </c>
      <c r="R8053" s="1">
        <v>1.7</v>
      </c>
      <c r="S8053" s="1">
        <v>0</v>
      </c>
      <c r="T8053" s="1">
        <v>0</v>
      </c>
      <c r="U8053" s="4" t="s">
        <v>60</v>
      </c>
      <c r="V8053">
        <v>0.48</v>
      </c>
      <c r="W8053">
        <v>0.4</v>
      </c>
      <c r="X8053">
        <v>0.76</v>
      </c>
      <c r="Y8053">
        <v>2.4300000000000002</v>
      </c>
      <c r="Z8053">
        <v>0.28000000000000003</v>
      </c>
      <c r="AA8053" s="5">
        <f t="shared" si="767"/>
        <v>1.7</v>
      </c>
      <c r="AB8053" s="15" cm="1">
        <f t="array" ref="AB8053">_xlfn.SWITCH(U8053,"夏",122,"冬",90,"春",153,"秋",153,0)</f>
        <v>122</v>
      </c>
      <c r="AC8053" s="16">
        <f t="shared" si="768"/>
        <v>207.4</v>
      </c>
      <c r="AD8053" s="5">
        <f>IFERROR(AA8053/D8053,0)</f>
        <v>1.7773131207527441E-2</v>
      </c>
      <c r="AE8053" s="15">
        <f t="shared" si="769"/>
        <v>0.33424657534246577</v>
      </c>
      <c r="AF8053" s="5">
        <f>IFERROR(AD8053*AE8053*48,0)</f>
        <v>0.2851491954829608</v>
      </c>
    </row>
    <row r="8054" spans="1:32" x14ac:dyDescent="0.15">
      <c r="A8054" s="1"/>
      <c r="B8054" s="1" t="s">
        <v>54</v>
      </c>
      <c r="C8054" s="1" t="s">
        <v>59</v>
      </c>
      <c r="D8054" s="1">
        <v>95.65</v>
      </c>
      <c r="E8054" s="6">
        <v>3.6</v>
      </c>
      <c r="F8054" s="18">
        <v>0.54166666666666696</v>
      </c>
      <c r="G8054" s="1">
        <v>24.8</v>
      </c>
      <c r="H8054" s="1">
        <v>56</v>
      </c>
      <c r="I8054" s="1">
        <v>24.8</v>
      </c>
      <c r="J8054" s="1">
        <v>0.2</v>
      </c>
      <c r="K8054" s="1">
        <v>525</v>
      </c>
      <c r="L8054" s="1">
        <v>870</v>
      </c>
      <c r="M8054" s="6">
        <f t="shared" si="766"/>
        <v>24.800000000000068</v>
      </c>
      <c r="N8054" s="1">
        <v>0</v>
      </c>
      <c r="O8054" s="1">
        <v>0</v>
      </c>
      <c r="P8054" s="12">
        <f t="shared" si="765"/>
        <v>0</v>
      </c>
      <c r="Q8054" s="1">
        <v>0</v>
      </c>
      <c r="R8054" s="1">
        <v>1.67</v>
      </c>
      <c r="S8054" s="1">
        <v>0</v>
      </c>
      <c r="T8054" s="1">
        <v>0</v>
      </c>
      <c r="U8054" s="4" t="s">
        <v>60</v>
      </c>
      <c r="V8054">
        <v>0.48</v>
      </c>
      <c r="W8054">
        <v>0.4</v>
      </c>
      <c r="X8054">
        <v>0.76</v>
      </c>
      <c r="Y8054">
        <v>2.4300000000000002</v>
      </c>
      <c r="Z8054">
        <v>0.28000000000000003</v>
      </c>
      <c r="AA8054" s="5">
        <f t="shared" si="767"/>
        <v>1.67</v>
      </c>
      <c r="AB8054" s="15" cm="1">
        <f t="array" ref="AB8054">_xlfn.SWITCH(U8054,"夏",122,"冬",90,"春",153,"秋",153,0)</f>
        <v>122</v>
      </c>
      <c r="AC8054" s="16">
        <f t="shared" si="768"/>
        <v>203.73999999999998</v>
      </c>
      <c r="AD8054" s="5">
        <f>IFERROR(AA8054/D8054,0)</f>
        <v>1.7459487715629898E-2</v>
      </c>
      <c r="AE8054" s="15">
        <f t="shared" si="769"/>
        <v>0.33424657534246577</v>
      </c>
      <c r="AF8054" s="5">
        <f>IFERROR(AD8054*AE8054*48,0)</f>
        <v>0.28011715085679095</v>
      </c>
    </row>
    <row r="8055" spans="1:32" x14ac:dyDescent="0.15">
      <c r="A8055" s="1"/>
      <c r="B8055" s="1" t="s">
        <v>54</v>
      </c>
      <c r="C8055" s="1" t="s">
        <v>59</v>
      </c>
      <c r="D8055" s="1">
        <v>95.65</v>
      </c>
      <c r="E8055" s="6">
        <v>3.6</v>
      </c>
      <c r="F8055" s="18">
        <v>0.5625</v>
      </c>
      <c r="G8055" s="1">
        <v>24.8</v>
      </c>
      <c r="H8055" s="1">
        <v>58</v>
      </c>
      <c r="I8055" s="1">
        <v>24.8</v>
      </c>
      <c r="J8055" s="1">
        <v>0.2</v>
      </c>
      <c r="K8055" s="1">
        <v>475</v>
      </c>
      <c r="L8055" s="1">
        <v>810</v>
      </c>
      <c r="M8055" s="6">
        <f t="shared" si="766"/>
        <v>24.800000000000068</v>
      </c>
      <c r="N8055" s="1">
        <v>0</v>
      </c>
      <c r="O8055" s="1">
        <v>0</v>
      </c>
      <c r="P8055" s="12">
        <f t="shared" si="765"/>
        <v>0</v>
      </c>
      <c r="Q8055" s="1">
        <v>0</v>
      </c>
      <c r="R8055" s="1">
        <v>1.67</v>
      </c>
      <c r="S8055" s="1">
        <v>0</v>
      </c>
      <c r="T8055" s="1">
        <v>0</v>
      </c>
      <c r="U8055" s="4" t="s">
        <v>60</v>
      </c>
      <c r="V8055">
        <v>0.48</v>
      </c>
      <c r="W8055">
        <v>0.4</v>
      </c>
      <c r="X8055">
        <v>0.76</v>
      </c>
      <c r="Y8055">
        <v>2.4300000000000002</v>
      </c>
      <c r="Z8055">
        <v>0.28000000000000003</v>
      </c>
      <c r="AA8055" s="5">
        <f t="shared" si="767"/>
        <v>1.67</v>
      </c>
      <c r="AB8055" s="15" cm="1">
        <f t="array" ref="AB8055">_xlfn.SWITCH(U8055,"夏",122,"冬",90,"春",153,"秋",153,0)</f>
        <v>122</v>
      </c>
      <c r="AC8055" s="16">
        <f t="shared" si="768"/>
        <v>203.73999999999998</v>
      </c>
      <c r="AD8055" s="5">
        <f>IFERROR(AA8055/D8055,0)</f>
        <v>1.7459487715629898E-2</v>
      </c>
      <c r="AE8055" s="15">
        <f t="shared" si="769"/>
        <v>0.33424657534246577</v>
      </c>
      <c r="AF8055" s="5">
        <f>IFERROR(AD8055*AE8055*48,0)</f>
        <v>0.28011715085679095</v>
      </c>
    </row>
    <row r="8056" spans="1:32" x14ac:dyDescent="0.15">
      <c r="A8056" s="1"/>
      <c r="B8056" s="1" t="s">
        <v>54</v>
      </c>
      <c r="C8056" s="1" t="s">
        <v>59</v>
      </c>
      <c r="D8056" s="1">
        <v>95.65</v>
      </c>
      <c r="E8056" s="6">
        <v>3.6</v>
      </c>
      <c r="F8056" s="18">
        <v>0.58333333333333304</v>
      </c>
      <c r="G8056" s="1">
        <v>24.7</v>
      </c>
      <c r="H8056" s="1">
        <v>60</v>
      </c>
      <c r="I8056" s="1">
        <v>24.7</v>
      </c>
      <c r="J8056" s="1">
        <v>0.2</v>
      </c>
      <c r="K8056" s="1">
        <v>425</v>
      </c>
      <c r="L8056" s="1">
        <v>750</v>
      </c>
      <c r="M8056" s="6">
        <f t="shared" si="766"/>
        <v>24.700000000000102</v>
      </c>
      <c r="N8056" s="19">
        <v>0.5</v>
      </c>
      <c r="O8056" s="11" cm="1">
        <f t="array" ref="O8056">ROUND(_xlfn.SWITCH(C8056,"建筑专教",IF(S8056&gt;0.1,1.38,1.28),"阶梯教室",IF(S8056&gt;0.1,1.15,1.05),"公共教室",IF(S8056&gt;0.1,1.22,1.12),IF(S8056&gt;0.1,1.2,1.1))+(MOD(ROW()*11,31)/31-0.5)*0.06,2)</f>
        <v>1.1200000000000001</v>
      </c>
      <c r="P8056" s="12">
        <f t="shared" si="765"/>
        <v>0.02</v>
      </c>
      <c r="Q8056" s="13">
        <f>(0.303*EXP(-0.036*(O8056*58.15))+0.028)*((O8056*58.15)-0.00305*(5733-6.99*(O8056*58.15)-(EXP(16.6536-4030.183/(G8056+235))*(H8056/100)))-0.42*((O8056*58.15)-58.15)-0.000017*(O8056*58.15)*(5867-(EXP(16.6536-4030.183/(G8056+235))*(H8056/100)))-0.0014*(O8056*58.15)*(34-G8056)-0.0000000396*IF(N8056*0.155&gt;0.078,1.05+0.645*N8056*0.155,1)*(POWER((35.7-0.028*(O8056*58.15)-N8056*0.155*(0.0000000396*IF(N8056*0.155&gt;0.078,1.05+0.645*N8056*0.155,1)*(POWER((35.7-0.028*(O8056*58.15)-N8056*0.155*0.1)+273,4)-POWER(M8056+273,4))+IF(N8056*0.155&gt;0.078,1.05+0.645*N8056*0.155,1)*IF(J8056&lt;0.2,2.38*ABS(35.7-0.028*(O8056*58.15)-G8056)^0.25,12.1*SQRT(J8056))*(35.7-0.028*(O8056*58.15)-G8056))+273),4)-POWER(M8056+273,4))-IF(N8056*0.155&gt;0.078,1.05+0.645*N8056*0.155,1)*IF(J8056&lt;0.2,2.38*ABS(35.7-0.028*(O8056*58.15)-N8056*0.155*0.1-G8056)^0.25,12.1*SQRT(J8056))*(35.7-0.028*(O8056*58.15)-N8056*0.155*0.1-G8056))</f>
        <v>-1.1539289779454078</v>
      </c>
      <c r="R8056" s="1">
        <v>1.7</v>
      </c>
      <c r="S8056" s="1">
        <v>0</v>
      </c>
      <c r="T8056" s="1">
        <v>0.44</v>
      </c>
      <c r="U8056" s="4" t="s">
        <v>60</v>
      </c>
      <c r="V8056">
        <v>0.48</v>
      </c>
      <c r="W8056">
        <v>0.4</v>
      </c>
      <c r="X8056">
        <v>0.76</v>
      </c>
      <c r="Y8056">
        <v>2.4300000000000002</v>
      </c>
      <c r="Z8056">
        <v>0.28000000000000003</v>
      </c>
      <c r="AA8056" s="5">
        <f t="shared" si="767"/>
        <v>2.14</v>
      </c>
      <c r="AB8056" s="15" cm="1">
        <f t="array" ref="AB8056">_xlfn.SWITCH(U8056,"夏",122,"冬",90,"春",153,"秋",153,0)</f>
        <v>122</v>
      </c>
      <c r="AC8056" s="16">
        <f t="shared" si="768"/>
        <v>261.08000000000004</v>
      </c>
      <c r="AD8056" s="5">
        <f>IFERROR(AA8056/D8056,0)</f>
        <v>2.2373235755358076E-2</v>
      </c>
      <c r="AE8056" s="15">
        <f t="shared" si="769"/>
        <v>0.33424657534246577</v>
      </c>
      <c r="AF8056" s="5">
        <f>IFERROR(AD8056*AE8056*48,0)</f>
        <v>0.35895251666678601</v>
      </c>
    </row>
    <row r="8057" spans="1:32" x14ac:dyDescent="0.15">
      <c r="A8057" s="1"/>
      <c r="B8057" s="1" t="s">
        <v>54</v>
      </c>
      <c r="C8057" s="1" t="s">
        <v>59</v>
      </c>
      <c r="D8057" s="1">
        <v>95.65</v>
      </c>
      <c r="E8057" s="6">
        <v>3.6</v>
      </c>
      <c r="F8057" s="18">
        <v>0.60416666666666696</v>
      </c>
      <c r="G8057" s="1">
        <v>24.6</v>
      </c>
      <c r="H8057" s="1">
        <v>62</v>
      </c>
      <c r="I8057" s="1">
        <v>24.6</v>
      </c>
      <c r="J8057" s="1">
        <v>0.2</v>
      </c>
      <c r="K8057" s="1">
        <v>515</v>
      </c>
      <c r="L8057" s="1">
        <v>690</v>
      </c>
      <c r="M8057" s="6">
        <f t="shared" si="766"/>
        <v>24.599999999999909</v>
      </c>
      <c r="N8057" s="19">
        <v>0.5</v>
      </c>
      <c r="O8057" s="11" cm="1">
        <f t="array" ref="O8057">ROUND(_xlfn.SWITCH(C8057,"建筑专教",IF(S8057&gt;0.1,1.38,1.28),"阶梯教室",IF(S8057&gt;0.1,1.15,1.05),"公共教室",IF(S8057&gt;0.1,1.22,1.12),IF(S8057&gt;0.1,1.2,1.1))+(MOD(ROW()*11,31)/31-0.5)*0.06,2)</f>
        <v>1.1499999999999999</v>
      </c>
      <c r="P8057" s="12">
        <f t="shared" si="765"/>
        <v>0.11</v>
      </c>
      <c r="Q8057" s="13">
        <f>(0.303*EXP(-0.036*(O8057*58.15))+0.028)*((O8057*58.15)-0.00305*(5733-6.99*(O8057*58.15)-(EXP(16.6536-4030.183/(G8057+235))*(H8057/100)))-0.42*((O8057*58.15)-58.15)-0.000017*(O8057*58.15)*(5867-(EXP(16.6536-4030.183/(G8057+235))*(H8057/100)))-0.0014*(O8057*58.15)*(34-G8057)-0.0000000396*IF(N8057*0.155&gt;0.078,1.05+0.645*N8057*0.155,1)*(POWER((35.7-0.028*(O8057*58.15)-N8057*0.155*(0.0000000396*IF(N8057*0.155&gt;0.078,1.05+0.645*N8057*0.155,1)*(POWER((35.7-0.028*(O8057*58.15)-N8057*0.155*0.1)+273,4)-POWER(M8057+273,4))+IF(N8057*0.155&gt;0.078,1.05+0.645*N8057*0.155,1)*IF(J8057&lt;0.2,2.38*ABS(35.7-0.028*(O8057*58.15)-G8057)^0.25,12.1*SQRT(J8057))*(35.7-0.028*(O8057*58.15)-G8057))+273),4)-POWER(M8057+273,4))-IF(N8057*0.155&gt;0.078,1.05+0.645*N8057*0.155,1)*IF(J8057&lt;0.2,2.38*ABS(35.7-0.028*(O8057*58.15)-N8057*0.155*0.1-G8057)^0.25,12.1*SQRT(J8057))*(35.7-0.028*(O8057*58.15)-N8057*0.155*0.1-G8057))</f>
        <v>-1.0897861229119215</v>
      </c>
      <c r="R8057" s="1">
        <v>1.73</v>
      </c>
      <c r="S8057" s="1">
        <v>0</v>
      </c>
      <c r="T8057" s="1">
        <v>0.48</v>
      </c>
      <c r="U8057" s="4" t="s">
        <v>60</v>
      </c>
      <c r="V8057">
        <v>0.48</v>
      </c>
      <c r="W8057">
        <v>0.4</v>
      </c>
      <c r="X8057">
        <v>0.76</v>
      </c>
      <c r="Y8057">
        <v>2.4300000000000002</v>
      </c>
      <c r="Z8057">
        <v>0.28000000000000003</v>
      </c>
      <c r="AA8057" s="5">
        <f t="shared" si="767"/>
        <v>2.21</v>
      </c>
      <c r="AB8057" s="15" cm="1">
        <f t="array" ref="AB8057">_xlfn.SWITCH(U8057,"夏",122,"冬",90,"春",153,"秋",153,0)</f>
        <v>122</v>
      </c>
      <c r="AC8057" s="16">
        <f t="shared" si="768"/>
        <v>269.62</v>
      </c>
      <c r="AD8057" s="5">
        <f>IFERROR(AA8057/D8057,0)</f>
        <v>2.3105070569785675E-2</v>
      </c>
      <c r="AE8057" s="15">
        <f t="shared" si="769"/>
        <v>0.33424657534246577</v>
      </c>
      <c r="AF8057" s="5">
        <f>IFERROR(AD8057*AE8057*48,0)</f>
        <v>0.37069395412784911</v>
      </c>
    </row>
    <row r="8058" spans="1:32" x14ac:dyDescent="0.15">
      <c r="A8058" s="1"/>
      <c r="B8058" s="1" t="s">
        <v>54</v>
      </c>
      <c r="C8058" s="1" t="s">
        <v>59</v>
      </c>
      <c r="D8058" s="1">
        <v>95.65</v>
      </c>
      <c r="E8058" s="6">
        <v>3.6</v>
      </c>
      <c r="F8058" s="18">
        <v>0.625</v>
      </c>
      <c r="G8058" s="1">
        <v>24.5</v>
      </c>
      <c r="H8058" s="1">
        <v>63</v>
      </c>
      <c r="I8058" s="1">
        <v>24.5</v>
      </c>
      <c r="J8058" s="1">
        <v>0.2</v>
      </c>
      <c r="K8058" s="1">
        <v>605</v>
      </c>
      <c r="L8058" s="1">
        <v>630</v>
      </c>
      <c r="M8058" s="6">
        <f t="shared" si="766"/>
        <v>24.500000000000114</v>
      </c>
      <c r="N8058" s="19">
        <v>0.5</v>
      </c>
      <c r="O8058" s="11" cm="1">
        <f t="array" ref="O8058">ROUND(_xlfn.SWITCH(C8058,"建筑专教",IF(S8058&gt;0.1,1.38,1.28),"阶梯教室",IF(S8058&gt;0.1,1.15,1.05),"公共教室",IF(S8058&gt;0.1,1.22,1.12),IF(S8058&gt;0.1,1.2,1.1))+(MOD(ROW()*11,31)/31-0.5)*0.06,2)</f>
        <v>1.1100000000000001</v>
      </c>
      <c r="P8058" s="12">
        <f t="shared" si="765"/>
        <v>0.19</v>
      </c>
      <c r="Q8058" s="13">
        <f>(0.303*EXP(-0.036*(O8058*58.15))+0.028)*((O8058*58.15)-0.00305*(5733-6.99*(O8058*58.15)-(EXP(16.6536-4030.183/(G8058+235))*(H8058/100)))-0.42*((O8058*58.15)-58.15)-0.000017*(O8058*58.15)*(5867-(EXP(16.6536-4030.183/(G8058+235))*(H8058/100)))-0.0014*(O8058*58.15)*(34-G8058)-0.0000000396*IF(N8058*0.155&gt;0.078,1.05+0.645*N8058*0.155,1)*(POWER((35.7-0.028*(O8058*58.15)-N8058*0.155*(0.0000000396*IF(N8058*0.155&gt;0.078,1.05+0.645*N8058*0.155,1)*(POWER((35.7-0.028*(O8058*58.15)-N8058*0.155*0.1)+273,4)-POWER(M8058+273,4))+IF(N8058*0.155&gt;0.078,1.05+0.645*N8058*0.155,1)*IF(J8058&lt;0.2,2.38*ABS(35.7-0.028*(O8058*58.15)-G8058)^0.25,12.1*SQRT(J8058))*(35.7-0.028*(O8058*58.15)-G8058))+273),4)-POWER(M8058+273,4))-IF(N8058*0.155&gt;0.078,1.05+0.645*N8058*0.155,1)*IF(J8058&lt;0.2,2.38*ABS(35.7-0.028*(O8058*58.15)-N8058*0.155*0.1-G8058)^0.25,12.1*SQRT(J8058))*(35.7-0.028*(O8058*58.15)-N8058*0.155*0.1-G8058))</f>
        <v>-1.263729463553213</v>
      </c>
      <c r="R8058" s="1">
        <v>1.76</v>
      </c>
      <c r="S8058" s="1">
        <v>0</v>
      </c>
      <c r="T8058" s="1">
        <v>0.48</v>
      </c>
      <c r="U8058" s="4" t="s">
        <v>60</v>
      </c>
      <c r="V8058">
        <v>0.48</v>
      </c>
      <c r="W8058">
        <v>0.4</v>
      </c>
      <c r="X8058">
        <v>0.76</v>
      </c>
      <c r="Y8058">
        <v>2.4300000000000002</v>
      </c>
      <c r="Z8058">
        <v>0.28000000000000003</v>
      </c>
      <c r="AA8058" s="5">
        <f t="shared" si="767"/>
        <v>2.2400000000000002</v>
      </c>
      <c r="AB8058" s="15" cm="1">
        <f t="array" ref="AB8058">_xlfn.SWITCH(U8058,"夏",122,"冬",90,"春",153,"秋",153,0)</f>
        <v>122</v>
      </c>
      <c r="AC8058" s="16">
        <f t="shared" si="768"/>
        <v>273.28000000000003</v>
      </c>
      <c r="AD8058" s="5">
        <f>IFERROR(AA8058/D8058,0)</f>
        <v>2.3418714061683221E-2</v>
      </c>
      <c r="AE8058" s="15">
        <f t="shared" si="769"/>
        <v>0.33424657534246577</v>
      </c>
      <c r="AF8058" s="5">
        <f>IFERROR(AD8058*AE8058*48,0)</f>
        <v>0.37572599875401907</v>
      </c>
    </row>
    <row r="8059" spans="1:32" x14ac:dyDescent="0.15">
      <c r="A8059" s="1"/>
      <c r="B8059" s="1" t="s">
        <v>54</v>
      </c>
      <c r="C8059" s="1" t="s">
        <v>59</v>
      </c>
      <c r="D8059" s="1">
        <v>95.65</v>
      </c>
      <c r="E8059" s="6">
        <v>3.6</v>
      </c>
      <c r="F8059" s="18">
        <v>0.64583333333333304</v>
      </c>
      <c r="G8059" s="1">
        <v>24.4</v>
      </c>
      <c r="H8059" s="1">
        <v>65</v>
      </c>
      <c r="I8059" s="1">
        <v>24.4</v>
      </c>
      <c r="J8059" s="1">
        <v>0.2</v>
      </c>
      <c r="K8059" s="1">
        <v>695</v>
      </c>
      <c r="L8059" s="1">
        <v>570</v>
      </c>
      <c r="M8059" s="6">
        <f t="shared" si="766"/>
        <v>24.399999999999864</v>
      </c>
      <c r="N8059" s="19">
        <v>0.5</v>
      </c>
      <c r="O8059" s="11" cm="1">
        <f t="array" ref="O8059">ROUND(_xlfn.SWITCH(C8059,"建筑专教",IF(S8059&gt;0.1,1.38,1.28),"阶梯教室",IF(S8059&gt;0.1,1.15,1.05),"公共教室",IF(S8059&gt;0.1,1.22,1.12),IF(S8059&gt;0.1,1.2,1.1))+(MOD(ROW()*11,31)/31-0.5)*0.06,2)</f>
        <v>1.1299999999999999</v>
      </c>
      <c r="P8059" s="12">
        <f t="shared" si="765"/>
        <v>0.27</v>
      </c>
      <c r="Q8059" s="13">
        <f>(0.303*EXP(-0.036*(O8059*58.15))+0.028)*((O8059*58.15)-0.00305*(5733-6.99*(O8059*58.15)-(EXP(16.6536-4030.183/(G8059+235))*(H8059/100)))-0.42*((O8059*58.15)-58.15)-0.000017*(O8059*58.15)*(5867-(EXP(16.6536-4030.183/(G8059+235))*(H8059/100)))-0.0014*(O8059*58.15)*(34-G8059)-0.0000000396*IF(N8059*0.155&gt;0.078,1.05+0.645*N8059*0.155,1)*(POWER((35.7-0.028*(O8059*58.15)-N8059*0.155*(0.0000000396*IF(N8059*0.155&gt;0.078,1.05+0.645*N8059*0.155,1)*(POWER((35.7-0.028*(O8059*58.15)-N8059*0.155*0.1)+273,4)-POWER(M8059+273,4))+IF(N8059*0.155&gt;0.078,1.05+0.645*N8059*0.155,1)*IF(J8059&lt;0.2,2.38*ABS(35.7-0.028*(O8059*58.15)-G8059)^0.25,12.1*SQRT(J8059))*(35.7-0.028*(O8059*58.15)-G8059))+273),4)-POWER(M8059+273,4))-IF(N8059*0.155&gt;0.078,1.05+0.645*N8059*0.155,1)*IF(J8059&lt;0.2,2.38*ABS(35.7-0.028*(O8059*58.15)-N8059*0.155*0.1-G8059)^0.25,12.1*SQRT(J8059))*(35.7-0.028*(O8059*58.15)-N8059*0.155*0.1-G8059))</f>
        <v>-1.2300043463536146</v>
      </c>
      <c r="R8059" s="1">
        <v>1.79</v>
      </c>
      <c r="S8059" s="1">
        <v>0</v>
      </c>
      <c r="T8059" s="1">
        <v>0.44</v>
      </c>
      <c r="U8059" s="4" t="s">
        <v>60</v>
      </c>
      <c r="V8059">
        <v>0.48</v>
      </c>
      <c r="W8059">
        <v>0.4</v>
      </c>
      <c r="X8059">
        <v>0.76</v>
      </c>
      <c r="Y8059">
        <v>2.4300000000000002</v>
      </c>
      <c r="Z8059">
        <v>0.28000000000000003</v>
      </c>
      <c r="AA8059" s="5">
        <f t="shared" si="767"/>
        <v>2.23</v>
      </c>
      <c r="AB8059" s="15" cm="1">
        <f t="array" ref="AB8059">_xlfn.SWITCH(U8059,"夏",122,"冬",90,"春",153,"秋",153,0)</f>
        <v>122</v>
      </c>
      <c r="AC8059" s="16">
        <f t="shared" si="768"/>
        <v>272.06</v>
      </c>
      <c r="AD8059" s="5">
        <f>IFERROR(AA8059/D8059,0)</f>
        <v>2.3314166231050704E-2</v>
      </c>
      <c r="AE8059" s="15">
        <f t="shared" si="769"/>
        <v>0.33424657534246577</v>
      </c>
      <c r="AF8059" s="5">
        <f>IFERROR(AD8059*AE8059*48,0)</f>
        <v>0.37404865054529568</v>
      </c>
    </row>
    <row r="8060" spans="1:32" x14ac:dyDescent="0.15">
      <c r="A8060" s="1"/>
      <c r="B8060" s="1" t="s">
        <v>54</v>
      </c>
      <c r="C8060" s="1" t="s">
        <v>59</v>
      </c>
      <c r="D8060" s="1">
        <v>95.65</v>
      </c>
      <c r="E8060" s="6">
        <v>3.6</v>
      </c>
      <c r="F8060" s="18">
        <v>0.66666666666666696</v>
      </c>
      <c r="G8060" s="1">
        <v>24.3</v>
      </c>
      <c r="H8060" s="1">
        <v>67</v>
      </c>
      <c r="I8060" s="1">
        <v>24.3</v>
      </c>
      <c r="J8060" s="1">
        <v>0.2</v>
      </c>
      <c r="K8060" s="1">
        <v>785</v>
      </c>
      <c r="L8060" s="1">
        <v>510</v>
      </c>
      <c r="M8060" s="6">
        <f t="shared" si="766"/>
        <v>24.300000000000011</v>
      </c>
      <c r="N8060" s="1">
        <v>0</v>
      </c>
      <c r="O8060" s="1">
        <v>0</v>
      </c>
      <c r="P8060" s="12">
        <f t="shared" si="765"/>
        <v>0</v>
      </c>
      <c r="Q8060" s="1">
        <v>0</v>
      </c>
      <c r="R8060" s="1">
        <v>1.82</v>
      </c>
      <c r="S8060" s="1">
        <v>0</v>
      </c>
      <c r="T8060" s="1">
        <v>0</v>
      </c>
      <c r="U8060" s="4" t="s">
        <v>60</v>
      </c>
      <c r="V8060">
        <v>0.48</v>
      </c>
      <c r="W8060">
        <v>0.4</v>
      </c>
      <c r="X8060">
        <v>0.76</v>
      </c>
      <c r="Y8060">
        <v>2.4300000000000002</v>
      </c>
      <c r="Z8060">
        <v>0.28000000000000003</v>
      </c>
      <c r="AA8060" s="5">
        <f t="shared" si="767"/>
        <v>1.82</v>
      </c>
      <c r="AB8060" s="15" cm="1">
        <f t="array" ref="AB8060">_xlfn.SWITCH(U8060,"夏",122,"冬",90,"春",153,"秋",153,0)</f>
        <v>122</v>
      </c>
      <c r="AC8060" s="16">
        <f t="shared" si="768"/>
        <v>222.04000000000002</v>
      </c>
      <c r="AD8060" s="5">
        <f>IFERROR(AA8060/D8060,0)</f>
        <v>1.9027705175117617E-2</v>
      </c>
      <c r="AE8060" s="15">
        <f t="shared" si="769"/>
        <v>0.33424657534246577</v>
      </c>
      <c r="AF8060" s="5">
        <f>IFERROR(AD8060*AE8060*48,0)</f>
        <v>0.30527737398764049</v>
      </c>
    </row>
    <row r="8061" spans="1:32" x14ac:dyDescent="0.15">
      <c r="A8061" s="1"/>
      <c r="B8061" s="1" t="s">
        <v>54</v>
      </c>
      <c r="C8061" s="1" t="s">
        <v>59</v>
      </c>
      <c r="D8061" s="1">
        <v>95.65</v>
      </c>
      <c r="E8061" s="6">
        <v>3.6</v>
      </c>
      <c r="F8061" s="18">
        <v>0.6875</v>
      </c>
      <c r="G8061" s="1">
        <v>24.1</v>
      </c>
      <c r="H8061" s="1">
        <v>69</v>
      </c>
      <c r="I8061" s="1">
        <v>24.1</v>
      </c>
      <c r="J8061" s="1">
        <v>0.2</v>
      </c>
      <c r="K8061" s="1">
        <v>725</v>
      </c>
      <c r="L8061" s="1">
        <v>450</v>
      </c>
      <c r="M8061" s="6">
        <f t="shared" si="766"/>
        <v>24.099999999999909</v>
      </c>
      <c r="N8061" s="1">
        <v>0</v>
      </c>
      <c r="O8061" s="1">
        <v>0</v>
      </c>
      <c r="P8061" s="12">
        <f t="shared" ref="P8061:P8124" si="770">IF(O8061=0,0,ROUND(MIN(MAX((K8061-400)/(320*E8061*IF(C8061="公共教室",0.95,IF(C8061="建筑专教",0.85,IF(C8061="阶梯教室",1.15,1)))),0),2),2))</f>
        <v>0</v>
      </c>
      <c r="Q8061" s="1">
        <v>0</v>
      </c>
      <c r="R8061" s="1">
        <v>1.88</v>
      </c>
      <c r="S8061" s="1">
        <v>0</v>
      </c>
      <c r="T8061" s="1">
        <v>0</v>
      </c>
      <c r="U8061" s="4" t="s">
        <v>60</v>
      </c>
      <c r="V8061">
        <v>0.48</v>
      </c>
      <c r="W8061">
        <v>0.4</v>
      </c>
      <c r="X8061">
        <v>0.76</v>
      </c>
      <c r="Y8061">
        <v>2.4300000000000002</v>
      </c>
      <c r="Z8061">
        <v>0.28000000000000003</v>
      </c>
      <c r="AA8061" s="5">
        <f t="shared" si="767"/>
        <v>1.88</v>
      </c>
      <c r="AB8061" s="15" cm="1">
        <f t="array" ref="AB8061">_xlfn.SWITCH(U8061,"夏",122,"冬",90,"春",153,"秋",153,0)</f>
        <v>122</v>
      </c>
      <c r="AC8061" s="16">
        <f t="shared" si="768"/>
        <v>229.35999999999999</v>
      </c>
      <c r="AD8061" s="5">
        <f>IFERROR(AA8061/D8061,0)</f>
        <v>1.9654992158912699E-2</v>
      </c>
      <c r="AE8061" s="15">
        <f t="shared" si="769"/>
        <v>0.33424657534246577</v>
      </c>
      <c r="AF8061" s="5">
        <f>IFERROR(AD8061*AE8061*48,0)</f>
        <v>0.31534146323998019</v>
      </c>
    </row>
    <row r="8062" spans="1:32" x14ac:dyDescent="0.15">
      <c r="A8062" s="1"/>
      <c r="B8062" s="1" t="s">
        <v>54</v>
      </c>
      <c r="C8062" s="1" t="s">
        <v>59</v>
      </c>
      <c r="D8062" s="1">
        <v>95.65</v>
      </c>
      <c r="E8062" s="6">
        <v>3.6</v>
      </c>
      <c r="F8062" s="18">
        <v>0.70833333333333304</v>
      </c>
      <c r="G8062" s="1">
        <v>23.9</v>
      </c>
      <c r="H8062" s="1">
        <v>71</v>
      </c>
      <c r="I8062" s="1">
        <v>23.9</v>
      </c>
      <c r="J8062" s="1">
        <v>0.2</v>
      </c>
      <c r="K8062" s="1">
        <v>665</v>
      </c>
      <c r="L8062" s="1">
        <v>390</v>
      </c>
      <c r="M8062" s="6">
        <f t="shared" si="766"/>
        <v>23.89999999999992</v>
      </c>
      <c r="N8062" s="1">
        <v>0</v>
      </c>
      <c r="O8062" s="1">
        <v>0</v>
      </c>
      <c r="P8062" s="12">
        <f t="shared" si="770"/>
        <v>0</v>
      </c>
      <c r="Q8062" s="1">
        <v>0</v>
      </c>
      <c r="R8062" s="1">
        <v>1.94</v>
      </c>
      <c r="S8062" s="1">
        <v>0</v>
      </c>
      <c r="T8062" s="1">
        <v>0</v>
      </c>
      <c r="U8062" s="4" t="s">
        <v>60</v>
      </c>
      <c r="V8062">
        <v>0.48</v>
      </c>
      <c r="W8062">
        <v>0.4</v>
      </c>
      <c r="X8062">
        <v>0.76</v>
      </c>
      <c r="Y8062">
        <v>2.4300000000000002</v>
      </c>
      <c r="Z8062">
        <v>0.28000000000000003</v>
      </c>
      <c r="AA8062" s="5">
        <f t="shared" si="767"/>
        <v>1.94</v>
      </c>
      <c r="AB8062" s="15" cm="1">
        <f t="array" ref="AB8062">_xlfn.SWITCH(U8062,"夏",122,"冬",90,"春",153,"秋",153,0)</f>
        <v>122</v>
      </c>
      <c r="AC8062" s="16">
        <f t="shared" si="768"/>
        <v>236.68</v>
      </c>
      <c r="AD8062" s="5">
        <f>IFERROR(AA8062/D8062,0)</f>
        <v>2.0282279142707787E-2</v>
      </c>
      <c r="AE8062" s="15">
        <f t="shared" si="769"/>
        <v>0.33424657534246577</v>
      </c>
      <c r="AF8062" s="5">
        <f>IFERROR(AD8062*AE8062*48,0)</f>
        <v>0.32540555249232</v>
      </c>
    </row>
    <row r="8063" spans="1:32" x14ac:dyDescent="0.15">
      <c r="A8063" s="1"/>
      <c r="B8063" s="1" t="s">
        <v>54</v>
      </c>
      <c r="C8063" s="1" t="s">
        <v>59</v>
      </c>
      <c r="D8063" s="1">
        <v>95.65</v>
      </c>
      <c r="E8063" s="6">
        <v>3.6</v>
      </c>
      <c r="F8063" s="18">
        <v>0.72916666666666696</v>
      </c>
      <c r="G8063" s="1">
        <v>23.7</v>
      </c>
      <c r="H8063" s="1">
        <v>73</v>
      </c>
      <c r="I8063" s="1">
        <v>23.7</v>
      </c>
      <c r="J8063" s="1">
        <v>0.2</v>
      </c>
      <c r="K8063" s="1">
        <v>605</v>
      </c>
      <c r="L8063" s="1">
        <v>330</v>
      </c>
      <c r="M8063" s="6">
        <f t="shared" si="766"/>
        <v>23.699999999999932</v>
      </c>
      <c r="N8063" s="1">
        <v>0</v>
      </c>
      <c r="O8063" s="1">
        <v>0</v>
      </c>
      <c r="P8063" s="12">
        <f t="shared" si="770"/>
        <v>0</v>
      </c>
      <c r="Q8063" s="1">
        <v>0</v>
      </c>
      <c r="R8063" s="1">
        <v>2</v>
      </c>
      <c r="S8063" s="1">
        <v>0</v>
      </c>
      <c r="T8063" s="1">
        <v>0</v>
      </c>
      <c r="U8063" s="4" t="s">
        <v>60</v>
      </c>
      <c r="V8063">
        <v>0.48</v>
      </c>
      <c r="W8063">
        <v>0.4</v>
      </c>
      <c r="X8063">
        <v>0.76</v>
      </c>
      <c r="Y8063">
        <v>2.4300000000000002</v>
      </c>
      <c r="Z8063">
        <v>0.28000000000000003</v>
      </c>
      <c r="AA8063" s="5">
        <f t="shared" si="767"/>
        <v>2</v>
      </c>
      <c r="AB8063" s="15" cm="1">
        <f t="array" ref="AB8063">_xlfn.SWITCH(U8063,"夏",122,"冬",90,"春",153,"秋",153,0)</f>
        <v>122</v>
      </c>
      <c r="AC8063" s="16">
        <f t="shared" si="768"/>
        <v>244</v>
      </c>
      <c r="AD8063" s="5">
        <f>IFERROR(AA8063/D8063,0)</f>
        <v>2.0909566126502875E-2</v>
      </c>
      <c r="AE8063" s="15">
        <f t="shared" si="769"/>
        <v>0.33424657534246577</v>
      </c>
      <c r="AF8063" s="5">
        <f>IFERROR(AD8063*AE8063*48,0)</f>
        <v>0.33546964174465987</v>
      </c>
    </row>
    <row r="8064" spans="1:32" x14ac:dyDescent="0.15">
      <c r="A8064" s="1"/>
      <c r="B8064" s="1" t="s">
        <v>54</v>
      </c>
      <c r="C8064" s="1" t="s">
        <v>59</v>
      </c>
      <c r="D8064" s="1">
        <v>95.65</v>
      </c>
      <c r="E8064" s="6">
        <v>3.6</v>
      </c>
      <c r="F8064" s="18">
        <v>0.75</v>
      </c>
      <c r="G8064" s="1">
        <v>23.5</v>
      </c>
      <c r="H8064" s="1">
        <v>75</v>
      </c>
      <c r="I8064" s="1">
        <v>23.5</v>
      </c>
      <c r="J8064" s="1">
        <v>0.2</v>
      </c>
      <c r="K8064" s="1">
        <v>545</v>
      </c>
      <c r="L8064" s="1">
        <v>270</v>
      </c>
      <c r="M8064" s="6">
        <f t="shared" si="766"/>
        <v>23.499999999999886</v>
      </c>
      <c r="N8064" s="1">
        <v>0</v>
      </c>
      <c r="O8064" s="1">
        <v>0</v>
      </c>
      <c r="P8064" s="12">
        <f t="shared" si="770"/>
        <v>0</v>
      </c>
      <c r="Q8064" s="1">
        <v>0</v>
      </c>
      <c r="R8064" s="1">
        <v>2.06</v>
      </c>
      <c r="S8064" s="1">
        <v>0</v>
      </c>
      <c r="T8064" s="1">
        <v>0</v>
      </c>
      <c r="U8064" s="4" t="s">
        <v>60</v>
      </c>
      <c r="V8064">
        <v>0.48</v>
      </c>
      <c r="W8064">
        <v>0.4</v>
      </c>
      <c r="X8064">
        <v>0.76</v>
      </c>
      <c r="Y8064">
        <v>2.4300000000000002</v>
      </c>
      <c r="Z8064">
        <v>0.28000000000000003</v>
      </c>
      <c r="AA8064" s="5">
        <f t="shared" si="767"/>
        <v>2.06</v>
      </c>
      <c r="AB8064" s="15" cm="1">
        <f t="array" ref="AB8064">_xlfn.SWITCH(U8064,"夏",122,"冬",90,"春",153,"秋",153,0)</f>
        <v>122</v>
      </c>
      <c r="AC8064" s="16">
        <f t="shared" si="768"/>
        <v>251.32</v>
      </c>
      <c r="AD8064" s="5">
        <f>IFERROR(AA8064/D8064,0)</f>
        <v>2.153685311029796E-2</v>
      </c>
      <c r="AE8064" s="15">
        <f t="shared" si="769"/>
        <v>0.33424657534246577</v>
      </c>
      <c r="AF8064" s="5">
        <f>IFERROR(AD8064*AE8064*48,0)</f>
        <v>0.34553373099699963</v>
      </c>
    </row>
    <row r="8065" spans="1:32" x14ac:dyDescent="0.15">
      <c r="A8065" s="1"/>
      <c r="B8065" s="1" t="s">
        <v>54</v>
      </c>
      <c r="C8065" s="1" t="s">
        <v>59</v>
      </c>
      <c r="D8065" s="1">
        <v>95.65</v>
      </c>
      <c r="E8065" s="6">
        <v>3.6</v>
      </c>
      <c r="F8065" s="18">
        <v>0.77083333333333304</v>
      </c>
      <c r="G8065" s="1">
        <v>23.3</v>
      </c>
      <c r="H8065" s="1">
        <v>77</v>
      </c>
      <c r="I8065" s="1">
        <v>23.3</v>
      </c>
      <c r="J8065" s="1">
        <v>0.2</v>
      </c>
      <c r="K8065" s="1">
        <v>485</v>
      </c>
      <c r="L8065" s="1">
        <v>210</v>
      </c>
      <c r="M8065" s="6">
        <f t="shared" si="766"/>
        <v>23.300000000000068</v>
      </c>
      <c r="N8065" s="1">
        <v>0</v>
      </c>
      <c r="O8065" s="1">
        <v>0</v>
      </c>
      <c r="P8065" s="12">
        <f t="shared" si="770"/>
        <v>0</v>
      </c>
      <c r="Q8065" s="1">
        <v>0</v>
      </c>
      <c r="R8065" s="1">
        <v>2.12</v>
      </c>
      <c r="S8065" s="1">
        <v>0</v>
      </c>
      <c r="T8065" s="1">
        <v>0</v>
      </c>
      <c r="U8065" s="4" t="s">
        <v>60</v>
      </c>
      <c r="V8065">
        <v>0.48</v>
      </c>
      <c r="W8065">
        <v>0.4</v>
      </c>
      <c r="X8065">
        <v>0.76</v>
      </c>
      <c r="Y8065">
        <v>2.4300000000000002</v>
      </c>
      <c r="Z8065">
        <v>0.28000000000000003</v>
      </c>
      <c r="AA8065" s="5">
        <f t="shared" si="767"/>
        <v>2.12</v>
      </c>
      <c r="AB8065" s="15" cm="1">
        <f t="array" ref="AB8065">_xlfn.SWITCH(U8065,"夏",122,"冬",90,"春",153,"秋",153,0)</f>
        <v>122</v>
      </c>
      <c r="AC8065" s="16">
        <f t="shared" si="768"/>
        <v>258.64</v>
      </c>
      <c r="AD8065" s="5">
        <f>IFERROR(AA8065/D8065,0)</f>
        <v>2.2164140094093048E-2</v>
      </c>
      <c r="AE8065" s="15">
        <f t="shared" si="769"/>
        <v>0.33424657534246577</v>
      </c>
      <c r="AF8065" s="5">
        <f>IFERROR(AD8065*AE8065*48,0)</f>
        <v>0.35559782024933945</v>
      </c>
    </row>
    <row r="8066" spans="1:32" x14ac:dyDescent="0.15">
      <c r="A8066" s="1"/>
      <c r="B8066" s="1" t="s">
        <v>54</v>
      </c>
      <c r="C8066" s="1" t="s">
        <v>59</v>
      </c>
      <c r="D8066" s="1">
        <v>95.65</v>
      </c>
      <c r="E8066" s="6">
        <v>3.6</v>
      </c>
      <c r="F8066" s="18">
        <v>0.79166666666666696</v>
      </c>
      <c r="G8066" s="1">
        <v>23.2</v>
      </c>
      <c r="H8066" s="1">
        <v>79</v>
      </c>
      <c r="I8066" s="1">
        <v>23.2</v>
      </c>
      <c r="J8066" s="1">
        <v>0.2</v>
      </c>
      <c r="K8066" s="1">
        <v>425</v>
      </c>
      <c r="L8066" s="1">
        <v>150</v>
      </c>
      <c r="M8066" s="6">
        <f t="shared" si="766"/>
        <v>23.199999999999989</v>
      </c>
      <c r="N8066" s="1">
        <v>0</v>
      </c>
      <c r="O8066" s="1">
        <v>0</v>
      </c>
      <c r="P8066" s="12">
        <f t="shared" si="770"/>
        <v>0</v>
      </c>
      <c r="Q8066" s="1">
        <v>0</v>
      </c>
      <c r="R8066" s="1">
        <v>2.15</v>
      </c>
      <c r="S8066" s="1">
        <v>0</v>
      </c>
      <c r="T8066" s="1">
        <v>0</v>
      </c>
      <c r="U8066" s="4" t="s">
        <v>60</v>
      </c>
      <c r="V8066">
        <v>0.48</v>
      </c>
      <c r="W8066">
        <v>0.4</v>
      </c>
      <c r="X8066">
        <v>0.76</v>
      </c>
      <c r="Y8066">
        <v>2.4300000000000002</v>
      </c>
      <c r="Z8066">
        <v>0.28000000000000003</v>
      </c>
      <c r="AA8066" s="5">
        <f t="shared" si="767"/>
        <v>2.15</v>
      </c>
      <c r="AB8066" s="15" cm="1">
        <f t="array" ref="AB8066">_xlfn.SWITCH(U8066,"夏",122,"冬",90,"春",153,"秋",153,0)</f>
        <v>122</v>
      </c>
      <c r="AC8066" s="16">
        <f t="shared" si="768"/>
        <v>262.3</v>
      </c>
      <c r="AD8066" s="5">
        <f>IFERROR(AA8066/D8066,0)</f>
        <v>2.2477783585990587E-2</v>
      </c>
      <c r="AE8066" s="15">
        <f t="shared" si="769"/>
        <v>0.33424657534246577</v>
      </c>
      <c r="AF8066" s="5">
        <f>IFERROR(AD8066*AE8066*48,0)</f>
        <v>0.3606298648755093</v>
      </c>
    </row>
    <row r="8067" spans="1:32" x14ac:dyDescent="0.15">
      <c r="A8067" s="1"/>
      <c r="B8067" s="1" t="s">
        <v>54</v>
      </c>
      <c r="C8067" s="1" t="s">
        <v>59</v>
      </c>
      <c r="D8067" s="1">
        <v>95.65</v>
      </c>
      <c r="E8067" s="6">
        <v>3.6</v>
      </c>
      <c r="F8067" s="18">
        <v>0.8125</v>
      </c>
      <c r="G8067" s="1">
        <v>23.1</v>
      </c>
      <c r="H8067" s="1">
        <v>81</v>
      </c>
      <c r="I8067" s="1">
        <v>23.1</v>
      </c>
      <c r="J8067" s="1">
        <v>0.2</v>
      </c>
      <c r="K8067" s="1">
        <v>405</v>
      </c>
      <c r="L8067" s="1">
        <v>90</v>
      </c>
      <c r="M8067" s="6">
        <f t="shared" si="766"/>
        <v>23.10000000000008</v>
      </c>
      <c r="N8067" s="1">
        <v>0</v>
      </c>
      <c r="O8067" s="1">
        <v>0</v>
      </c>
      <c r="P8067" s="12">
        <f t="shared" si="770"/>
        <v>0</v>
      </c>
      <c r="Q8067" s="1">
        <v>0</v>
      </c>
      <c r="R8067" s="1">
        <v>2.1800000000000002</v>
      </c>
      <c r="S8067" s="1">
        <v>0</v>
      </c>
      <c r="T8067" s="1">
        <v>0</v>
      </c>
      <c r="U8067" s="4" t="s">
        <v>60</v>
      </c>
      <c r="V8067">
        <v>0.48</v>
      </c>
      <c r="W8067">
        <v>0.4</v>
      </c>
      <c r="X8067">
        <v>0.76</v>
      </c>
      <c r="Y8067">
        <v>2.4300000000000002</v>
      </c>
      <c r="Z8067">
        <v>0.28000000000000003</v>
      </c>
      <c r="AA8067" s="5">
        <f t="shared" si="767"/>
        <v>2.1800000000000002</v>
      </c>
      <c r="AB8067" s="15" cm="1">
        <f t="array" ref="AB8067">_xlfn.SWITCH(U8067,"夏",122,"冬",90,"春",153,"秋",153,0)</f>
        <v>122</v>
      </c>
      <c r="AC8067" s="16">
        <f t="shared" si="768"/>
        <v>265.96000000000004</v>
      </c>
      <c r="AD8067" s="5">
        <f>IFERROR(AA8067/D8067,0)</f>
        <v>2.2791427077888133E-2</v>
      </c>
      <c r="AE8067" s="15">
        <f t="shared" si="769"/>
        <v>0.33424657534246577</v>
      </c>
      <c r="AF8067" s="5">
        <f>IFERROR(AD8067*AE8067*48,0)</f>
        <v>0.36566190950167921</v>
      </c>
    </row>
    <row r="8068" spans="1:32" x14ac:dyDescent="0.15">
      <c r="A8068" s="1"/>
      <c r="B8068" s="1" t="s">
        <v>54</v>
      </c>
      <c r="C8068" s="1" t="s">
        <v>59</v>
      </c>
      <c r="D8068" s="1">
        <v>95.65</v>
      </c>
      <c r="E8068" s="6">
        <v>3.6</v>
      </c>
      <c r="F8068" s="18">
        <v>0.83333333333333304</v>
      </c>
      <c r="G8068" s="1">
        <v>23</v>
      </c>
      <c r="H8068" s="1">
        <v>83</v>
      </c>
      <c r="I8068" s="1">
        <v>23</v>
      </c>
      <c r="J8068" s="1">
        <v>0.2</v>
      </c>
      <c r="K8068" s="1">
        <v>405</v>
      </c>
      <c r="L8068" s="1">
        <v>30</v>
      </c>
      <c r="M8068" s="6">
        <f t="shared" si="766"/>
        <v>23</v>
      </c>
      <c r="N8068" s="1">
        <v>0</v>
      </c>
      <c r="O8068" s="1">
        <v>0</v>
      </c>
      <c r="P8068" s="12">
        <f t="shared" si="770"/>
        <v>0</v>
      </c>
      <c r="Q8068" s="1">
        <v>0</v>
      </c>
      <c r="R8068" s="1">
        <v>2.21</v>
      </c>
      <c r="S8068" s="1">
        <v>0</v>
      </c>
      <c r="T8068" s="1">
        <v>0</v>
      </c>
      <c r="U8068" s="4" t="s">
        <v>60</v>
      </c>
      <c r="V8068">
        <v>0.48</v>
      </c>
      <c r="W8068">
        <v>0.4</v>
      </c>
      <c r="X8068">
        <v>0.76</v>
      </c>
      <c r="Y8068">
        <v>2.4300000000000002</v>
      </c>
      <c r="Z8068">
        <v>0.28000000000000003</v>
      </c>
      <c r="AA8068" s="5">
        <f t="shared" si="767"/>
        <v>2.21</v>
      </c>
      <c r="AB8068" s="15" cm="1">
        <f t="array" ref="AB8068">_xlfn.SWITCH(U8068,"夏",122,"冬",90,"春",153,"秋",153,0)</f>
        <v>122</v>
      </c>
      <c r="AC8068" s="16">
        <f t="shared" si="768"/>
        <v>269.62</v>
      </c>
      <c r="AD8068" s="5">
        <f>IFERROR(AA8068/D8068,0)</f>
        <v>2.3105070569785675E-2</v>
      </c>
      <c r="AE8068" s="15">
        <f t="shared" si="769"/>
        <v>0.33424657534246577</v>
      </c>
      <c r="AF8068" s="5">
        <f>IFERROR(AD8068*AE8068*48,0)</f>
        <v>0.37069395412784911</v>
      </c>
    </row>
    <row r="8069" spans="1:32" x14ac:dyDescent="0.15">
      <c r="A8069" s="1"/>
      <c r="B8069" s="1" t="s">
        <v>54</v>
      </c>
      <c r="C8069" s="1" t="s">
        <v>59</v>
      </c>
      <c r="D8069" s="1">
        <v>95.65</v>
      </c>
      <c r="E8069" s="6">
        <v>3.6</v>
      </c>
      <c r="F8069" s="18">
        <v>0.85416666666666696</v>
      </c>
      <c r="G8069" s="1">
        <v>22.9</v>
      </c>
      <c r="H8069" s="1">
        <v>85</v>
      </c>
      <c r="I8069" s="1">
        <v>22.9</v>
      </c>
      <c r="J8069" s="1">
        <v>0.2</v>
      </c>
      <c r="K8069" s="1">
        <v>405</v>
      </c>
      <c r="L8069" s="1">
        <v>0</v>
      </c>
      <c r="M8069" s="6">
        <f t="shared" si="766"/>
        <v>22.89999999999992</v>
      </c>
      <c r="N8069" s="1">
        <v>0</v>
      </c>
      <c r="O8069" s="1">
        <v>0</v>
      </c>
      <c r="P8069" s="12">
        <f t="shared" si="770"/>
        <v>0</v>
      </c>
      <c r="Q8069" s="1">
        <v>0</v>
      </c>
      <c r="R8069" s="1">
        <v>2.2400000000000002</v>
      </c>
      <c r="S8069" s="1">
        <v>0</v>
      </c>
      <c r="T8069" s="1">
        <v>0</v>
      </c>
      <c r="U8069" s="4" t="s">
        <v>60</v>
      </c>
      <c r="V8069">
        <v>0.48</v>
      </c>
      <c r="W8069">
        <v>0.4</v>
      </c>
      <c r="X8069">
        <v>0.76</v>
      </c>
      <c r="Y8069">
        <v>2.4300000000000002</v>
      </c>
      <c r="Z8069">
        <v>0.28000000000000003</v>
      </c>
      <c r="AA8069" s="5">
        <f t="shared" si="767"/>
        <v>2.2400000000000002</v>
      </c>
      <c r="AB8069" s="15" cm="1">
        <f t="array" ref="AB8069">_xlfn.SWITCH(U8069,"夏",122,"冬",90,"春",153,"秋",153,0)</f>
        <v>122</v>
      </c>
      <c r="AC8069" s="16">
        <f t="shared" si="768"/>
        <v>273.28000000000003</v>
      </c>
      <c r="AD8069" s="5">
        <f>IFERROR(AA8069/D8069,0)</f>
        <v>2.3418714061683221E-2</v>
      </c>
      <c r="AE8069" s="15">
        <f t="shared" si="769"/>
        <v>0.33424657534246577</v>
      </c>
      <c r="AF8069" s="5">
        <f>IFERROR(AD8069*AE8069*48,0)</f>
        <v>0.37572599875401907</v>
      </c>
    </row>
    <row r="8070" spans="1:32" x14ac:dyDescent="0.15">
      <c r="A8070" s="1"/>
      <c r="B8070" s="1" t="s">
        <v>54</v>
      </c>
      <c r="C8070" s="1" t="s">
        <v>59</v>
      </c>
      <c r="D8070" s="1">
        <v>95.65</v>
      </c>
      <c r="E8070" s="6">
        <v>3.6</v>
      </c>
      <c r="F8070" s="18">
        <v>0.875</v>
      </c>
      <c r="G8070" s="1">
        <v>22.8</v>
      </c>
      <c r="H8070" s="1">
        <v>87</v>
      </c>
      <c r="I8070" s="1">
        <v>22.8</v>
      </c>
      <c r="J8070" s="1">
        <v>0.2</v>
      </c>
      <c r="K8070" s="1">
        <v>405</v>
      </c>
      <c r="L8070" s="1">
        <v>0</v>
      </c>
      <c r="M8070" s="6">
        <f t="shared" si="766"/>
        <v>22.800000000000011</v>
      </c>
      <c r="N8070" s="1">
        <v>0</v>
      </c>
      <c r="O8070" s="1">
        <v>0</v>
      </c>
      <c r="P8070" s="12">
        <f t="shared" si="770"/>
        <v>0</v>
      </c>
      <c r="Q8070" s="1">
        <v>0</v>
      </c>
      <c r="R8070" s="1">
        <v>2.27</v>
      </c>
      <c r="S8070" s="1">
        <v>0</v>
      </c>
      <c r="T8070" s="1">
        <v>0</v>
      </c>
      <c r="U8070" s="4" t="s">
        <v>60</v>
      </c>
      <c r="V8070">
        <v>0.48</v>
      </c>
      <c r="W8070">
        <v>0.4</v>
      </c>
      <c r="X8070">
        <v>0.76</v>
      </c>
      <c r="Y8070">
        <v>2.4300000000000002</v>
      </c>
      <c r="Z8070">
        <v>0.28000000000000003</v>
      </c>
      <c r="AA8070" s="5">
        <f t="shared" si="767"/>
        <v>2.27</v>
      </c>
      <c r="AB8070" s="15" cm="1">
        <f t="array" ref="AB8070">_xlfn.SWITCH(U8070,"夏",122,"冬",90,"春",153,"秋",153,0)</f>
        <v>122</v>
      </c>
      <c r="AC8070" s="16">
        <f t="shared" si="768"/>
        <v>276.94</v>
      </c>
      <c r="AD8070" s="5">
        <f>IFERROR(AA8070/D8070,0)</f>
        <v>2.3732357553580764E-2</v>
      </c>
      <c r="AE8070" s="15">
        <f t="shared" si="769"/>
        <v>0.33424657534246577</v>
      </c>
      <c r="AF8070" s="5">
        <f>IFERROR(AD8070*AE8070*48,0)</f>
        <v>0.38075804338018893</v>
      </c>
    </row>
    <row r="8071" spans="1:32" x14ac:dyDescent="0.15">
      <c r="A8071" s="1"/>
      <c r="B8071" s="1" t="s">
        <v>54</v>
      </c>
      <c r="C8071" s="1" t="s">
        <v>59</v>
      </c>
      <c r="D8071" s="1">
        <v>95.65</v>
      </c>
      <c r="E8071" s="6">
        <v>3.6</v>
      </c>
      <c r="F8071" s="18">
        <v>0.89583333333333304</v>
      </c>
      <c r="G8071" s="1">
        <v>22.7</v>
      </c>
      <c r="H8071" s="1">
        <v>89</v>
      </c>
      <c r="I8071" s="1">
        <v>22.7</v>
      </c>
      <c r="J8071" s="1">
        <v>0.2</v>
      </c>
      <c r="K8071" s="1">
        <v>405</v>
      </c>
      <c r="L8071" s="1">
        <v>0</v>
      </c>
      <c r="M8071" s="6">
        <f t="shared" si="766"/>
        <v>22.699999999999989</v>
      </c>
      <c r="N8071" s="1">
        <v>0</v>
      </c>
      <c r="O8071" s="1">
        <v>0</v>
      </c>
      <c r="P8071" s="12">
        <f t="shared" si="770"/>
        <v>0</v>
      </c>
      <c r="Q8071" s="1">
        <v>0</v>
      </c>
      <c r="R8071" s="1">
        <v>2.2999999999999998</v>
      </c>
      <c r="S8071" s="1">
        <v>0</v>
      </c>
      <c r="T8071" s="1">
        <v>0</v>
      </c>
      <c r="U8071" s="4" t="s">
        <v>60</v>
      </c>
      <c r="V8071">
        <v>0.48</v>
      </c>
      <c r="W8071">
        <v>0.4</v>
      </c>
      <c r="X8071">
        <v>0.76</v>
      </c>
      <c r="Y8071">
        <v>2.4300000000000002</v>
      </c>
      <c r="Z8071">
        <v>0.28000000000000003</v>
      </c>
      <c r="AA8071" s="5">
        <f t="shared" si="767"/>
        <v>2.2999999999999998</v>
      </c>
      <c r="AB8071" s="15" cm="1">
        <f t="array" ref="AB8071">_xlfn.SWITCH(U8071,"夏",122,"冬",90,"春",153,"秋",153,0)</f>
        <v>122</v>
      </c>
      <c r="AC8071" s="16">
        <f t="shared" si="768"/>
        <v>280.59999999999997</v>
      </c>
      <c r="AD8071" s="5">
        <f>IFERROR(AA8071/D8071,0)</f>
        <v>2.4046001045478303E-2</v>
      </c>
      <c r="AE8071" s="15">
        <f t="shared" si="769"/>
        <v>0.33424657534246577</v>
      </c>
      <c r="AF8071" s="5">
        <f>IFERROR(AD8071*AE8071*48,0)</f>
        <v>0.38579008800635878</v>
      </c>
    </row>
    <row r="8072" spans="1:32" x14ac:dyDescent="0.15">
      <c r="A8072" s="1"/>
      <c r="B8072" s="1" t="s">
        <v>54</v>
      </c>
      <c r="C8072" s="1" t="s">
        <v>59</v>
      </c>
      <c r="D8072" s="1">
        <v>95.65</v>
      </c>
      <c r="E8072" s="6">
        <v>3.6</v>
      </c>
      <c r="F8072" s="18">
        <v>0.91666666666666696</v>
      </c>
      <c r="G8072" s="1">
        <v>22.6</v>
      </c>
      <c r="H8072" s="1">
        <v>91</v>
      </c>
      <c r="I8072" s="1">
        <v>22.6</v>
      </c>
      <c r="J8072" s="1">
        <v>0.2</v>
      </c>
      <c r="K8072" s="1">
        <v>405</v>
      </c>
      <c r="L8072" s="1">
        <v>0</v>
      </c>
      <c r="M8072" s="6">
        <f t="shared" si="766"/>
        <v>22.600000000000023</v>
      </c>
      <c r="N8072" s="1">
        <v>0</v>
      </c>
      <c r="O8072" s="1">
        <v>0</v>
      </c>
      <c r="P8072" s="12">
        <f t="shared" si="770"/>
        <v>0</v>
      </c>
      <c r="Q8072" s="1">
        <v>0</v>
      </c>
      <c r="R8072" s="1">
        <v>2.33</v>
      </c>
      <c r="S8072" s="1">
        <v>0</v>
      </c>
      <c r="T8072" s="1">
        <v>0</v>
      </c>
      <c r="U8072" s="4" t="s">
        <v>60</v>
      </c>
      <c r="V8072">
        <v>0.48</v>
      </c>
      <c r="W8072">
        <v>0.4</v>
      </c>
      <c r="X8072">
        <v>0.76</v>
      </c>
      <c r="Y8072">
        <v>2.4300000000000002</v>
      </c>
      <c r="Z8072">
        <v>0.28000000000000003</v>
      </c>
      <c r="AA8072" s="5">
        <f t="shared" si="767"/>
        <v>2.33</v>
      </c>
      <c r="AB8072" s="15" cm="1">
        <f t="array" ref="AB8072">_xlfn.SWITCH(U8072,"夏",122,"冬",90,"春",153,"秋",153,0)</f>
        <v>122</v>
      </c>
      <c r="AC8072" s="16">
        <f t="shared" si="768"/>
        <v>284.26</v>
      </c>
      <c r="AD8072" s="5">
        <f>IFERROR(AA8072/D8072,0)</f>
        <v>2.4359644537375848E-2</v>
      </c>
      <c r="AE8072" s="15">
        <f t="shared" si="769"/>
        <v>0.33424657534246577</v>
      </c>
      <c r="AF8072" s="5">
        <f>IFERROR(AD8072*AE8072*48,0)</f>
        <v>0.39082213263252874</v>
      </c>
    </row>
    <row r="8073" spans="1:32" x14ac:dyDescent="0.15">
      <c r="A8073" s="1"/>
      <c r="B8073" s="1" t="s">
        <v>55</v>
      </c>
      <c r="C8073" s="1" t="s">
        <v>59</v>
      </c>
      <c r="D8073" s="1">
        <v>95.65</v>
      </c>
      <c r="E8073" s="6">
        <v>3.6</v>
      </c>
      <c r="F8073" s="18">
        <v>0.33333333333333298</v>
      </c>
      <c r="G8073" s="1">
        <v>25.5</v>
      </c>
      <c r="H8073" s="1">
        <v>74</v>
      </c>
      <c r="I8073" s="1">
        <v>25.7</v>
      </c>
      <c r="J8073" s="1">
        <v>0.1</v>
      </c>
      <c r="K8073" s="1">
        <v>408</v>
      </c>
      <c r="L8073" s="1">
        <v>185</v>
      </c>
      <c r="M8073" s="6">
        <f t="shared" si="766"/>
        <v>25.762799270709991</v>
      </c>
      <c r="N8073" s="19">
        <v>0.5</v>
      </c>
      <c r="O8073" s="11" cm="1">
        <f t="array" ref="O8073">ROUND(_xlfn.SWITCH(C8073,"建筑专教",IF(S8073&gt;0.1,1.38,1.28),"阶梯教室",IF(S8073&gt;0.1,1.15,1.05),"公共教室",IF(S8073&gt;0.1,1.22,1.12),IF(S8073&gt;0.1,1.2,1.1))+(MOD(ROW()*11,31)/31-0.5)*0.06,2)</f>
        <v>1.23</v>
      </c>
      <c r="P8073" s="12">
        <f t="shared" si="770"/>
        <v>0.01</v>
      </c>
      <c r="Q8073" s="13">
        <f t="shared" ref="Q8073:Q8080" si="771">(0.303*EXP(-0.036*(O8073*58.15))+0.028)*((O8073*58.15)-0.00305*(5733-6.99*(O8073*58.15)-(EXP(16.6536-4030.183/(G8073+235))*(H8073/100)))-0.42*((O8073*58.15)-58.15)-0.000017*(O8073*58.15)*(5867-(EXP(16.6536-4030.183/(G8073+235))*(H8073/100)))-0.0014*(O8073*58.15)*(34-G8073)-0.0000000396*IF(N8073*0.155&gt;0.078,1.05+0.645*N8073*0.155,1)*(POWER((35.7-0.028*(O8073*58.15)-N8073*0.155*(0.0000000396*IF(N8073*0.155&gt;0.078,1.05+0.645*N8073*0.155,1)*(POWER((35.7-0.028*(O8073*58.15)-N8073*0.155*0.1)+273,4)-POWER(M8073+273,4))+IF(N8073*0.155&gt;0.078,1.05+0.645*N8073*0.155,1)*IF(J8073&lt;0.2,2.38*ABS(35.7-0.028*(O8073*58.15)-G8073)^0.25,12.1*SQRT(J8073))*(35.7-0.028*(O8073*58.15)-G8073))+273),4)-POWER(M8073+273,4))-IF(N8073*0.155&gt;0.078,1.05+0.645*N8073*0.155,1)*IF(J8073&lt;0.2,2.38*ABS(35.7-0.028*(O8073*58.15)-N8073*0.155*0.1-G8073)^0.25,12.1*SQRT(J8073))*(35.7-0.028*(O8073*58.15)-N8073*0.155*0.1-G8073))</f>
        <v>-0.12551764069052751</v>
      </c>
      <c r="R8073" s="1">
        <v>0</v>
      </c>
      <c r="S8073" s="1">
        <v>0.16</v>
      </c>
      <c r="T8073" s="1">
        <v>0.06</v>
      </c>
      <c r="U8073" s="4" t="s">
        <v>60</v>
      </c>
      <c r="V8073">
        <v>0.48</v>
      </c>
      <c r="W8073">
        <v>0.4</v>
      </c>
      <c r="X8073">
        <v>0.76</v>
      </c>
      <c r="Y8073">
        <v>2.4300000000000002</v>
      </c>
      <c r="Z8073">
        <v>0.28000000000000003</v>
      </c>
      <c r="AA8073" s="5">
        <f t="shared" si="767"/>
        <v>0.22</v>
      </c>
      <c r="AB8073" s="15" cm="1">
        <f t="array" ref="AB8073">_xlfn.SWITCH(U8073,"夏",122,"冬",90,"春",153,"秋",153,0)</f>
        <v>122</v>
      </c>
      <c r="AC8073" s="16">
        <f t="shared" si="768"/>
        <v>26.84</v>
      </c>
      <c r="AD8073" s="5">
        <f>IFERROR(AA8073/D8073,0)</f>
        <v>2.3000522739153161E-3</v>
      </c>
      <c r="AE8073" s="15">
        <f t="shared" si="769"/>
        <v>0.33424657534246577</v>
      </c>
      <c r="AF8073" s="5">
        <f>IFERROR(AD8073*AE8073*48,0)</f>
        <v>3.6901660591912584E-2</v>
      </c>
    </row>
    <row r="8074" spans="1:32" x14ac:dyDescent="0.15">
      <c r="A8074" s="1"/>
      <c r="B8074" s="1" t="s">
        <v>55</v>
      </c>
      <c r="C8074" s="1" t="s">
        <v>59</v>
      </c>
      <c r="D8074" s="1">
        <v>95.65</v>
      </c>
      <c r="E8074" s="6">
        <v>3.6</v>
      </c>
      <c r="F8074" s="18">
        <v>0.35416666666666702</v>
      </c>
      <c r="G8074" s="1">
        <v>25.9</v>
      </c>
      <c r="H8074" s="1">
        <v>73</v>
      </c>
      <c r="I8074" s="1">
        <v>26.1</v>
      </c>
      <c r="J8074" s="1">
        <v>0.1</v>
      </c>
      <c r="K8074" s="1">
        <v>412</v>
      </c>
      <c r="L8074" s="1">
        <v>225</v>
      </c>
      <c r="M8074" s="6">
        <f t="shared" si="766"/>
        <v>26.162547885685399</v>
      </c>
      <c r="N8074" s="19">
        <v>0.5</v>
      </c>
      <c r="O8074" s="11" cm="1">
        <f t="array" ref="O8074">ROUND(_xlfn.SWITCH(C8074,"建筑专教",IF(S8074&gt;0.1,1.38,1.28),"阶梯教室",IF(S8074&gt;0.1,1.15,1.05),"公共教室",IF(S8074&gt;0.1,1.22,1.12),IF(S8074&gt;0.1,1.2,1.1))+(MOD(ROW()*11,31)/31-0.5)*0.06,2)</f>
        <v>1.25</v>
      </c>
      <c r="P8074" s="12">
        <f t="shared" si="770"/>
        <v>0.01</v>
      </c>
      <c r="Q8074" s="13">
        <f t="shared" si="771"/>
        <v>4.0141654639055627E-2</v>
      </c>
      <c r="R8074" s="1">
        <v>0</v>
      </c>
      <c r="S8074" s="1">
        <v>0.23</v>
      </c>
      <c r="T8074" s="1">
        <v>0.08</v>
      </c>
      <c r="U8074" s="4" t="s">
        <v>60</v>
      </c>
      <c r="V8074">
        <v>0.48</v>
      </c>
      <c r="W8074">
        <v>0.4</v>
      </c>
      <c r="X8074">
        <v>0.76</v>
      </c>
      <c r="Y8074">
        <v>2.4300000000000002</v>
      </c>
      <c r="Z8074">
        <v>0.28000000000000003</v>
      </c>
      <c r="AA8074" s="5">
        <f t="shared" si="767"/>
        <v>0.31</v>
      </c>
      <c r="AB8074" s="15" cm="1">
        <f t="array" ref="AB8074">_xlfn.SWITCH(U8074,"夏",122,"冬",90,"春",153,"秋",153,0)</f>
        <v>122</v>
      </c>
      <c r="AC8074" s="16">
        <f t="shared" si="768"/>
        <v>37.82</v>
      </c>
      <c r="AD8074" s="5">
        <f>IFERROR(AA8074/D8074,0)</f>
        <v>3.2409827496079455E-3</v>
      </c>
      <c r="AE8074" s="15">
        <f t="shared" si="769"/>
        <v>0.33424657534246577</v>
      </c>
      <c r="AF8074" s="5">
        <f>IFERROR(AD8074*AE8074*48,0)</f>
        <v>5.1997794470422277E-2</v>
      </c>
    </row>
    <row r="8075" spans="1:32" x14ac:dyDescent="0.15">
      <c r="A8075" s="1"/>
      <c r="B8075" s="1" t="s">
        <v>55</v>
      </c>
      <c r="C8075" s="1" t="s">
        <v>59</v>
      </c>
      <c r="D8075" s="1">
        <v>95.65</v>
      </c>
      <c r="E8075" s="6">
        <v>3.6</v>
      </c>
      <c r="F8075" s="18">
        <v>0.375</v>
      </c>
      <c r="G8075" s="1">
        <v>26.3</v>
      </c>
      <c r="H8075" s="1">
        <v>72</v>
      </c>
      <c r="I8075" s="1">
        <v>26.5</v>
      </c>
      <c r="J8075" s="1">
        <v>0.3</v>
      </c>
      <c r="K8075" s="1">
        <v>416</v>
      </c>
      <c r="L8075" s="1">
        <v>265</v>
      </c>
      <c r="M8075" s="6">
        <f t="shared" si="766"/>
        <v>26.620398046148352</v>
      </c>
      <c r="N8075" s="19">
        <v>0.5</v>
      </c>
      <c r="O8075" s="11" cm="1">
        <f t="array" ref="O8075">ROUND(_xlfn.SWITCH(C8075,"建筑专教",IF(S8075&gt;0.1,1.38,1.28),"阶梯教室",IF(S8075&gt;0.1,1.15,1.05),"公共教室",IF(S8075&gt;0.1,1.22,1.12),IF(S8075&gt;0.1,1.2,1.1))+(MOD(ROW()*11,31)/31-0.5)*0.06,2)</f>
        <v>1.21</v>
      </c>
      <c r="P8075" s="12">
        <f t="shared" si="770"/>
        <v>0.01</v>
      </c>
      <c r="Q8075" s="13">
        <f t="shared" si="771"/>
        <v>-0.59373899341029501</v>
      </c>
      <c r="R8075" s="1">
        <v>0.95</v>
      </c>
      <c r="S8075" s="1">
        <v>0.28999999999999998</v>
      </c>
      <c r="T8075" s="1">
        <v>0.1</v>
      </c>
      <c r="U8075" s="4" t="s">
        <v>60</v>
      </c>
      <c r="V8075">
        <v>0.48</v>
      </c>
      <c r="W8075">
        <v>0.4</v>
      </c>
      <c r="X8075">
        <v>0.76</v>
      </c>
      <c r="Y8075">
        <v>2.4300000000000002</v>
      </c>
      <c r="Z8075">
        <v>0.28000000000000003</v>
      </c>
      <c r="AA8075" s="5">
        <f t="shared" si="767"/>
        <v>1.34</v>
      </c>
      <c r="AB8075" s="15" cm="1">
        <f t="array" ref="AB8075">_xlfn.SWITCH(U8075,"夏",122,"冬",90,"春",153,"秋",153,0)</f>
        <v>122</v>
      </c>
      <c r="AC8075" s="16">
        <f t="shared" si="768"/>
        <v>163.48000000000002</v>
      </c>
      <c r="AD8075" s="5">
        <f>IFERROR(AA8075/D8075,0)</f>
        <v>1.4009409304756927E-2</v>
      </c>
      <c r="AE8075" s="15">
        <f t="shared" si="769"/>
        <v>0.33424657534246577</v>
      </c>
      <c r="AF8075" s="5">
        <f>IFERROR(AD8075*AE8075*48,0)</f>
        <v>0.22476465996892211</v>
      </c>
    </row>
    <row r="8076" spans="1:32" x14ac:dyDescent="0.15">
      <c r="A8076" s="1"/>
      <c r="B8076" s="1" t="s">
        <v>55</v>
      </c>
      <c r="C8076" s="1" t="s">
        <v>59</v>
      </c>
      <c r="D8076" s="1">
        <v>95.65</v>
      </c>
      <c r="E8076" s="6">
        <v>3.6</v>
      </c>
      <c r="F8076" s="18">
        <v>0.39583333333333298</v>
      </c>
      <c r="G8076" s="1">
        <v>26.7</v>
      </c>
      <c r="H8076" s="1">
        <v>71</v>
      </c>
      <c r="I8076" s="1">
        <v>26.9</v>
      </c>
      <c r="J8076" s="1">
        <v>0.3</v>
      </c>
      <c r="K8076" s="1">
        <v>420</v>
      </c>
      <c r="L8076" s="1">
        <v>305</v>
      </c>
      <c r="M8076" s="6">
        <f t="shared" si="766"/>
        <v>27.019917560207261</v>
      </c>
      <c r="N8076" s="19">
        <v>0.5</v>
      </c>
      <c r="O8076" s="11" cm="1">
        <f t="array" ref="O8076">ROUND(_xlfn.SWITCH(C8076,"建筑专教",IF(S8076&gt;0.1,1.38,1.28),"阶梯教室",IF(S8076&gt;0.1,1.15,1.05),"公共教室",IF(S8076&gt;0.1,1.22,1.12),IF(S8076&gt;0.1,1.2,1.1))+(MOD(ROW()*11,31)/31-0.5)*0.06,2)</f>
        <v>1.23</v>
      </c>
      <c r="P8076" s="12">
        <f t="shared" si="770"/>
        <v>0.02</v>
      </c>
      <c r="Q8076" s="13">
        <f t="shared" si="771"/>
        <v>-0.39102251841009839</v>
      </c>
      <c r="R8076" s="1">
        <v>0.98</v>
      </c>
      <c r="S8076" s="1">
        <v>0.36</v>
      </c>
      <c r="T8076" s="1">
        <v>0.12</v>
      </c>
      <c r="U8076" s="4" t="s">
        <v>60</v>
      </c>
      <c r="V8076">
        <v>0.48</v>
      </c>
      <c r="W8076">
        <v>0.4</v>
      </c>
      <c r="X8076">
        <v>0.76</v>
      </c>
      <c r="Y8076">
        <v>2.4300000000000002</v>
      </c>
      <c r="Z8076">
        <v>0.28000000000000003</v>
      </c>
      <c r="AA8076" s="5">
        <f t="shared" si="767"/>
        <v>1.46</v>
      </c>
      <c r="AB8076" s="15" cm="1">
        <f t="array" ref="AB8076">_xlfn.SWITCH(U8076,"夏",122,"冬",90,"春",153,"秋",153,0)</f>
        <v>122</v>
      </c>
      <c r="AC8076" s="16">
        <f t="shared" si="768"/>
        <v>178.12</v>
      </c>
      <c r="AD8076" s="5">
        <f>IFERROR(AA8076/D8076,0)</f>
        <v>1.5263983272347098E-2</v>
      </c>
      <c r="AE8076" s="15">
        <f t="shared" si="769"/>
        <v>0.33424657534246577</v>
      </c>
      <c r="AF8076" s="5">
        <f>IFERROR(AD8076*AE8076*48,0)</f>
        <v>0.24489283847360169</v>
      </c>
    </row>
    <row r="8077" spans="1:32" x14ac:dyDescent="0.15">
      <c r="A8077" s="1"/>
      <c r="B8077" s="1" t="s">
        <v>55</v>
      </c>
      <c r="C8077" s="1" t="s">
        <v>59</v>
      </c>
      <c r="D8077" s="1">
        <v>95.65</v>
      </c>
      <c r="E8077" s="6">
        <v>3.6</v>
      </c>
      <c r="F8077" s="18">
        <v>0.41666666666666702</v>
      </c>
      <c r="G8077" s="1">
        <v>27.1</v>
      </c>
      <c r="H8077" s="1">
        <v>70</v>
      </c>
      <c r="I8077" s="1">
        <v>27.3</v>
      </c>
      <c r="J8077" s="1">
        <v>0.3</v>
      </c>
      <c r="K8077" s="1">
        <v>424</v>
      </c>
      <c r="L8077" s="1">
        <v>345</v>
      </c>
      <c r="M8077" s="6">
        <f t="shared" si="766"/>
        <v>27.419439626052281</v>
      </c>
      <c r="N8077" s="19">
        <v>0.5</v>
      </c>
      <c r="O8077" s="11" cm="1">
        <f t="array" ref="O8077">ROUND(_xlfn.SWITCH(C8077,"建筑专教",IF(S8077&gt;0.1,1.38,1.28),"阶梯教室",IF(S8077&gt;0.1,1.15,1.05),"公共教室",IF(S8077&gt;0.1,1.22,1.12),IF(S8077&gt;0.1,1.2,1.1))+(MOD(ROW()*11,31)/31-0.5)*0.06,2)</f>
        <v>1.19</v>
      </c>
      <c r="P8077" s="12">
        <f t="shared" si="770"/>
        <v>0.02</v>
      </c>
      <c r="Q8077" s="13">
        <f t="shared" si="771"/>
        <v>-0.33584923124910482</v>
      </c>
      <c r="R8077" s="1">
        <v>0.91</v>
      </c>
      <c r="S8077" s="1">
        <v>0.43</v>
      </c>
      <c r="T8077" s="1">
        <v>0.14000000000000001</v>
      </c>
      <c r="U8077" s="4" t="s">
        <v>60</v>
      </c>
      <c r="V8077">
        <v>0.48</v>
      </c>
      <c r="W8077">
        <v>0.4</v>
      </c>
      <c r="X8077">
        <v>0.76</v>
      </c>
      <c r="Y8077">
        <v>2.4300000000000002</v>
      </c>
      <c r="Z8077">
        <v>0.28000000000000003</v>
      </c>
      <c r="AA8077" s="5">
        <f t="shared" si="767"/>
        <v>1.48</v>
      </c>
      <c r="AB8077" s="15" cm="1">
        <f t="array" ref="AB8077">_xlfn.SWITCH(U8077,"夏",122,"冬",90,"春",153,"秋",153,0)</f>
        <v>122</v>
      </c>
      <c r="AC8077" s="16">
        <f t="shared" si="768"/>
        <v>180.56</v>
      </c>
      <c r="AD8077" s="5">
        <f>IFERROR(AA8077/D8077,0)</f>
        <v>1.5473078933612126E-2</v>
      </c>
      <c r="AE8077" s="15">
        <f t="shared" si="769"/>
        <v>0.33424657534246577</v>
      </c>
      <c r="AF8077" s="5">
        <f>IFERROR(AD8077*AE8077*48,0)</f>
        <v>0.24824753489104825</v>
      </c>
    </row>
    <row r="8078" spans="1:32" x14ac:dyDescent="0.15">
      <c r="A8078" s="1"/>
      <c r="B8078" s="1" t="s">
        <v>55</v>
      </c>
      <c r="C8078" s="1" t="s">
        <v>59</v>
      </c>
      <c r="D8078" s="1">
        <v>95.65</v>
      </c>
      <c r="E8078" s="6">
        <v>3.6</v>
      </c>
      <c r="F8078" s="18">
        <v>0.4375</v>
      </c>
      <c r="G8078" s="1">
        <v>27.5</v>
      </c>
      <c r="H8078" s="1">
        <v>69</v>
      </c>
      <c r="I8078" s="1">
        <v>27.7</v>
      </c>
      <c r="J8078" s="1">
        <v>0.3</v>
      </c>
      <c r="K8078" s="1">
        <v>428</v>
      </c>
      <c r="L8078" s="1">
        <v>385</v>
      </c>
      <c r="M8078" s="6">
        <f t="shared" ref="M8078:M8141" si="772">IFERROR(POWER((I8078+273.15)^4+133500000*POWER(J8078,0.6)*(I8078-G8078),0.25)-273.15,I8078)</f>
        <v>27.818964226779713</v>
      </c>
      <c r="N8078" s="19">
        <v>0.5</v>
      </c>
      <c r="O8078" s="11" cm="1">
        <f t="array" ref="O8078">ROUND(_xlfn.SWITCH(C8078,"建筑专教",IF(S8078&gt;0.1,1.38,1.28),"阶梯教室",IF(S8078&gt;0.1,1.15,1.05),"公共教室",IF(S8078&gt;0.1,1.22,1.12),IF(S8078&gt;0.1,1.2,1.1))+(MOD(ROW()*11,31)/31-0.5)*0.06,2)</f>
        <v>1.21</v>
      </c>
      <c r="P8078" s="12">
        <f t="shared" si="770"/>
        <v>0.03</v>
      </c>
      <c r="Q8078" s="13">
        <f t="shared" si="771"/>
        <v>-0.13418013129382414</v>
      </c>
      <c r="R8078" s="1">
        <v>0.95</v>
      </c>
      <c r="S8078" s="1">
        <v>0.49</v>
      </c>
      <c r="T8078" s="1">
        <v>0.16</v>
      </c>
      <c r="U8078" s="4" t="s">
        <v>60</v>
      </c>
      <c r="V8078">
        <v>0.48</v>
      </c>
      <c r="W8078">
        <v>0.4</v>
      </c>
      <c r="X8078">
        <v>0.76</v>
      </c>
      <c r="Y8078">
        <v>2.4300000000000002</v>
      </c>
      <c r="Z8078">
        <v>0.28000000000000003</v>
      </c>
      <c r="AA8078" s="5">
        <f t="shared" si="767"/>
        <v>1.5999999999999999</v>
      </c>
      <c r="AB8078" s="15" cm="1">
        <f t="array" ref="AB8078">_xlfn.SWITCH(U8078,"夏",122,"冬",90,"春",153,"秋",153,0)</f>
        <v>122</v>
      </c>
      <c r="AC8078" s="16">
        <f t="shared" si="768"/>
        <v>195.2</v>
      </c>
      <c r="AD8078" s="5">
        <f>IFERROR(AA8078/D8078,0)</f>
        <v>1.6727652901202299E-2</v>
      </c>
      <c r="AE8078" s="15">
        <f t="shared" si="769"/>
        <v>0.33424657534246577</v>
      </c>
      <c r="AF8078" s="5">
        <f>IFERROR(AD8078*AE8078*48,0)</f>
        <v>0.26837571339572786</v>
      </c>
    </row>
    <row r="8079" spans="1:32" x14ac:dyDescent="0.15">
      <c r="A8079" s="1"/>
      <c r="B8079" s="1" t="s">
        <v>55</v>
      </c>
      <c r="C8079" s="1" t="s">
        <v>59</v>
      </c>
      <c r="D8079" s="1">
        <v>95.65</v>
      </c>
      <c r="E8079" s="6">
        <v>3.6</v>
      </c>
      <c r="F8079" s="18">
        <v>0.45833333333333298</v>
      </c>
      <c r="G8079" s="1">
        <v>27.9</v>
      </c>
      <c r="H8079" s="1">
        <v>68</v>
      </c>
      <c r="I8079" s="1">
        <v>28.1</v>
      </c>
      <c r="J8079" s="1">
        <v>0.3</v>
      </c>
      <c r="K8079" s="1">
        <v>432</v>
      </c>
      <c r="L8079" s="1">
        <v>425</v>
      </c>
      <c r="M8079" s="6">
        <f t="shared" si="772"/>
        <v>28.218491345620237</v>
      </c>
      <c r="N8079" s="19">
        <v>0.5</v>
      </c>
      <c r="O8079" s="11" cm="1">
        <f t="array" ref="O8079">ROUND(_xlfn.SWITCH(C8079,"建筑专教",IF(S8079&gt;0.1,1.38,1.28),"阶梯教室",IF(S8079&gt;0.1,1.15,1.05),"公共教室",IF(S8079&gt;0.1,1.22,1.12),IF(S8079&gt;0.1,1.2,1.1))+(MOD(ROW()*11,31)/31-0.5)*0.06,2)</f>
        <v>1.23</v>
      </c>
      <c r="P8079" s="12">
        <f t="shared" si="770"/>
        <v>0.03</v>
      </c>
      <c r="Q8079" s="13">
        <f t="shared" si="771"/>
        <v>5.9877944152079504E-2</v>
      </c>
      <c r="R8079" s="1">
        <v>0.88</v>
      </c>
      <c r="S8079" s="1">
        <v>0.56000000000000005</v>
      </c>
      <c r="T8079" s="1">
        <v>0.18</v>
      </c>
      <c r="U8079" s="4" t="s">
        <v>60</v>
      </c>
      <c r="V8079">
        <v>0.48</v>
      </c>
      <c r="W8079">
        <v>0.4</v>
      </c>
      <c r="X8079">
        <v>0.76</v>
      </c>
      <c r="Y8079">
        <v>2.4300000000000002</v>
      </c>
      <c r="Z8079">
        <v>0.28000000000000003</v>
      </c>
      <c r="AA8079" s="5">
        <f t="shared" si="767"/>
        <v>1.6199999999999999</v>
      </c>
      <c r="AB8079" s="15" cm="1">
        <f t="array" ref="AB8079">_xlfn.SWITCH(U8079,"夏",122,"冬",90,"春",153,"秋",153,0)</f>
        <v>122</v>
      </c>
      <c r="AC8079" s="16">
        <f t="shared" si="768"/>
        <v>197.64</v>
      </c>
      <c r="AD8079" s="5">
        <f>IFERROR(AA8079/D8079,0)</f>
        <v>1.6936748562467328E-2</v>
      </c>
      <c r="AE8079" s="15">
        <f t="shared" si="769"/>
        <v>0.33424657534246577</v>
      </c>
      <c r="AF8079" s="5">
        <f>IFERROR(AD8079*AE8079*48,0)</f>
        <v>0.27173040981317442</v>
      </c>
    </row>
    <row r="8080" spans="1:32" x14ac:dyDescent="0.15">
      <c r="A8080" s="1"/>
      <c r="B8080" s="1" t="s">
        <v>55</v>
      </c>
      <c r="C8080" s="1" t="s">
        <v>59</v>
      </c>
      <c r="D8080" s="1">
        <v>95.65</v>
      </c>
      <c r="E8080" s="6">
        <v>3.6</v>
      </c>
      <c r="F8080" s="18">
        <v>0.47916666666666702</v>
      </c>
      <c r="G8080" s="1">
        <v>28.3</v>
      </c>
      <c r="H8080" s="1">
        <v>67</v>
      </c>
      <c r="I8080" s="1">
        <v>28.5</v>
      </c>
      <c r="J8080" s="1">
        <v>0.3</v>
      </c>
      <c r="K8080" s="1">
        <v>436</v>
      </c>
      <c r="L8080" s="1">
        <v>465</v>
      </c>
      <c r="M8080" s="6">
        <f t="shared" si="772"/>
        <v>28.618020965936807</v>
      </c>
      <c r="N8080" s="19">
        <v>0.5</v>
      </c>
      <c r="O8080" s="11" cm="1">
        <f t="array" ref="O8080">ROUND(_xlfn.SWITCH(C8080,"建筑专教",IF(S8080&gt;0.1,1.38,1.28),"阶梯教室",IF(S8080&gt;0.1,1.15,1.05),"公共教室",IF(S8080&gt;0.1,1.22,1.12),IF(S8080&gt;0.1,1.2,1.1))+(MOD(ROW()*11,31)/31-0.5)*0.06,2)</f>
        <v>1.2</v>
      </c>
      <c r="P8080" s="12">
        <f t="shared" si="770"/>
        <v>0.03</v>
      </c>
      <c r="Q8080" s="13">
        <f t="shared" si="771"/>
        <v>0.15251335211003328</v>
      </c>
      <c r="R8080" s="1">
        <v>0.81</v>
      </c>
      <c r="S8080" s="1">
        <v>0.63</v>
      </c>
      <c r="T8080" s="1">
        <v>0.2</v>
      </c>
      <c r="U8080" s="4" t="s">
        <v>60</v>
      </c>
      <c r="V8080">
        <v>0.48</v>
      </c>
      <c r="W8080">
        <v>0.4</v>
      </c>
      <c r="X8080">
        <v>0.76</v>
      </c>
      <c r="Y8080">
        <v>2.4300000000000002</v>
      </c>
      <c r="Z8080">
        <v>0.28000000000000003</v>
      </c>
      <c r="AA8080" s="5">
        <f t="shared" si="767"/>
        <v>1.64</v>
      </c>
      <c r="AB8080" s="15" cm="1">
        <f t="array" ref="AB8080">_xlfn.SWITCH(U8080,"夏",122,"冬",90,"春",153,"秋",153,0)</f>
        <v>122</v>
      </c>
      <c r="AC8080" s="16">
        <f t="shared" si="768"/>
        <v>200.07999999999998</v>
      </c>
      <c r="AD8080" s="5">
        <f>IFERROR(AA8080/D8080,0)</f>
        <v>1.7145844223732356E-2</v>
      </c>
      <c r="AE8080" s="15">
        <f t="shared" si="769"/>
        <v>0.33424657534246577</v>
      </c>
      <c r="AF8080" s="5">
        <f>IFERROR(AD8080*AE8080*48,0)</f>
        <v>0.27508510623062105</v>
      </c>
    </row>
    <row r="8081" spans="1:32" x14ac:dyDescent="0.15">
      <c r="A8081" s="1"/>
      <c r="B8081" s="1" t="s">
        <v>55</v>
      </c>
      <c r="C8081" s="1" t="s">
        <v>59</v>
      </c>
      <c r="D8081" s="1">
        <v>95.65</v>
      </c>
      <c r="E8081" s="6">
        <v>3.6</v>
      </c>
      <c r="F8081" s="18">
        <v>0.5</v>
      </c>
      <c r="G8081" s="1">
        <v>28.7</v>
      </c>
      <c r="H8081" s="1">
        <v>66</v>
      </c>
      <c r="I8081" s="1">
        <v>28.9</v>
      </c>
      <c r="J8081" s="1">
        <v>0.3</v>
      </c>
      <c r="K8081" s="1">
        <v>440</v>
      </c>
      <c r="L8081" s="1">
        <v>505</v>
      </c>
      <c r="M8081" s="6">
        <f t="shared" si="772"/>
        <v>29.017553071224029</v>
      </c>
      <c r="N8081" s="1">
        <v>0</v>
      </c>
      <c r="O8081" s="1">
        <v>0</v>
      </c>
      <c r="P8081" s="12">
        <f t="shared" si="770"/>
        <v>0</v>
      </c>
      <c r="Q8081" s="1">
        <v>0</v>
      </c>
      <c r="R8081" s="1">
        <v>0</v>
      </c>
      <c r="S8081" s="1">
        <v>0.26</v>
      </c>
      <c r="T8081" s="1">
        <v>0</v>
      </c>
      <c r="U8081" s="4" t="s">
        <v>60</v>
      </c>
      <c r="V8081">
        <v>0.48</v>
      </c>
      <c r="W8081">
        <v>0.4</v>
      </c>
      <c r="X8081">
        <v>0.76</v>
      </c>
      <c r="Y8081">
        <v>2.4300000000000002</v>
      </c>
      <c r="Z8081">
        <v>0.28000000000000003</v>
      </c>
      <c r="AA8081" s="5">
        <f t="shared" si="767"/>
        <v>0.26</v>
      </c>
      <c r="AB8081" s="15" cm="1">
        <f t="array" ref="AB8081">_xlfn.SWITCH(U8081,"夏",122,"冬",90,"春",153,"秋",153,0)</f>
        <v>122</v>
      </c>
      <c r="AC8081" s="16">
        <f t="shared" si="768"/>
        <v>31.720000000000002</v>
      </c>
      <c r="AD8081" s="5">
        <f>IFERROR(AA8081/D8081,0)</f>
        <v>2.7182435964453735E-3</v>
      </c>
      <c r="AE8081" s="15">
        <f t="shared" si="769"/>
        <v>0.33424657534246577</v>
      </c>
      <c r="AF8081" s="5">
        <f>IFERROR(AD8081*AE8081*48,0)</f>
        <v>4.3611053426805775E-2</v>
      </c>
    </row>
    <row r="8082" spans="1:32" x14ac:dyDescent="0.15">
      <c r="A8082" s="1"/>
      <c r="B8082" s="1" t="s">
        <v>55</v>
      </c>
      <c r="C8082" s="1" t="s">
        <v>59</v>
      </c>
      <c r="D8082" s="1">
        <v>95.65</v>
      </c>
      <c r="E8082" s="6">
        <v>3.6</v>
      </c>
      <c r="F8082" s="18">
        <v>0.52083333333333304</v>
      </c>
      <c r="G8082" s="1">
        <v>29.1</v>
      </c>
      <c r="H8082" s="1">
        <v>65</v>
      </c>
      <c r="I8082" s="1">
        <v>29.3</v>
      </c>
      <c r="J8082" s="1">
        <v>0.1</v>
      </c>
      <c r="K8082" s="1">
        <v>444</v>
      </c>
      <c r="L8082" s="1">
        <v>465</v>
      </c>
      <c r="M8082" s="6">
        <f t="shared" si="772"/>
        <v>29.360584288826203</v>
      </c>
      <c r="N8082" s="1">
        <v>0</v>
      </c>
      <c r="O8082" s="1">
        <v>0</v>
      </c>
      <c r="P8082" s="12">
        <f t="shared" si="770"/>
        <v>0</v>
      </c>
      <c r="Q8082" s="1">
        <v>0</v>
      </c>
      <c r="R8082" s="1">
        <v>0</v>
      </c>
      <c r="S8082" s="1">
        <v>0.19</v>
      </c>
      <c r="T8082" s="1">
        <v>0</v>
      </c>
      <c r="U8082" s="4" t="s">
        <v>60</v>
      </c>
      <c r="V8082">
        <v>0.48</v>
      </c>
      <c r="W8082">
        <v>0.4</v>
      </c>
      <c r="X8082">
        <v>0.76</v>
      </c>
      <c r="Y8082">
        <v>2.4300000000000002</v>
      </c>
      <c r="Z8082">
        <v>0.28000000000000003</v>
      </c>
      <c r="AA8082" s="5">
        <f t="shared" si="767"/>
        <v>0.19</v>
      </c>
      <c r="AB8082" s="15" cm="1">
        <f t="array" ref="AB8082">_xlfn.SWITCH(U8082,"夏",122,"冬",90,"春",153,"秋",153,0)</f>
        <v>122</v>
      </c>
      <c r="AC8082" s="16">
        <f t="shared" si="768"/>
        <v>23.18</v>
      </c>
      <c r="AD8082" s="5">
        <f>IFERROR(AA8082/D8082,0)</f>
        <v>1.9864087820177729E-3</v>
      </c>
      <c r="AE8082" s="15">
        <f t="shared" si="769"/>
        <v>0.33424657534246577</v>
      </c>
      <c r="AF8082" s="5">
        <f>IFERROR(AD8082*AE8082*48,0)</f>
        <v>3.1869615965742677E-2</v>
      </c>
    </row>
    <row r="8083" spans="1:32" x14ac:dyDescent="0.15">
      <c r="A8083" s="1"/>
      <c r="B8083" s="1" t="s">
        <v>55</v>
      </c>
      <c r="C8083" s="1" t="s">
        <v>59</v>
      </c>
      <c r="D8083" s="1">
        <v>95.65</v>
      </c>
      <c r="E8083" s="6">
        <v>3.6</v>
      </c>
      <c r="F8083" s="18">
        <v>0.54166666666666696</v>
      </c>
      <c r="G8083" s="1">
        <v>29.5</v>
      </c>
      <c r="H8083" s="1">
        <v>64</v>
      </c>
      <c r="I8083" s="1">
        <v>29.7</v>
      </c>
      <c r="J8083" s="1">
        <v>0.1</v>
      </c>
      <c r="K8083" s="1">
        <v>448</v>
      </c>
      <c r="L8083" s="1">
        <v>425</v>
      </c>
      <c r="M8083" s="6">
        <f t="shared" si="772"/>
        <v>29.760344644703025</v>
      </c>
      <c r="N8083" s="1">
        <v>0</v>
      </c>
      <c r="O8083" s="1">
        <v>0</v>
      </c>
      <c r="P8083" s="12">
        <f t="shared" si="770"/>
        <v>0</v>
      </c>
      <c r="Q8083" s="1">
        <v>0</v>
      </c>
      <c r="R8083" s="1">
        <v>0</v>
      </c>
      <c r="S8083" s="1">
        <v>0.13</v>
      </c>
      <c r="T8083" s="1">
        <v>0</v>
      </c>
      <c r="U8083" s="4" t="s">
        <v>60</v>
      </c>
      <c r="V8083">
        <v>0.48</v>
      </c>
      <c r="W8083">
        <v>0.4</v>
      </c>
      <c r="X8083">
        <v>0.76</v>
      </c>
      <c r="Y8083">
        <v>2.4300000000000002</v>
      </c>
      <c r="Z8083">
        <v>0.28000000000000003</v>
      </c>
      <c r="AA8083" s="5">
        <f t="shared" si="767"/>
        <v>0.13</v>
      </c>
      <c r="AB8083" s="15" cm="1">
        <f t="array" ref="AB8083">_xlfn.SWITCH(U8083,"夏",122,"冬",90,"春",153,"秋",153,0)</f>
        <v>122</v>
      </c>
      <c r="AC8083" s="16">
        <f t="shared" si="768"/>
        <v>15.860000000000001</v>
      </c>
      <c r="AD8083" s="5">
        <f>IFERROR(AA8083/D8083,0)</f>
        <v>1.3591217982226868E-3</v>
      </c>
      <c r="AE8083" s="15">
        <f t="shared" si="769"/>
        <v>0.33424657534246577</v>
      </c>
      <c r="AF8083" s="5">
        <f>IFERROR(AD8083*AE8083*48,0)</f>
        <v>2.1805526713402888E-2</v>
      </c>
    </row>
    <row r="8084" spans="1:32" x14ac:dyDescent="0.15">
      <c r="A8084" s="1"/>
      <c r="B8084" s="1" t="s">
        <v>55</v>
      </c>
      <c r="C8084" s="1" t="s">
        <v>59</v>
      </c>
      <c r="D8084" s="1">
        <v>95.65</v>
      </c>
      <c r="E8084" s="6">
        <v>3.6</v>
      </c>
      <c r="F8084" s="18">
        <v>0.5625</v>
      </c>
      <c r="G8084" s="1">
        <v>29.9</v>
      </c>
      <c r="H8084" s="1">
        <v>63</v>
      </c>
      <c r="I8084" s="1">
        <v>30.1</v>
      </c>
      <c r="J8084" s="1">
        <v>0.1</v>
      </c>
      <c r="K8084" s="1">
        <v>452</v>
      </c>
      <c r="L8084" s="1">
        <v>385</v>
      </c>
      <c r="M8084" s="6">
        <f t="shared" si="772"/>
        <v>30.160106262438887</v>
      </c>
      <c r="N8084" s="1">
        <v>0</v>
      </c>
      <c r="O8084" s="1">
        <v>0</v>
      </c>
      <c r="P8084" s="12">
        <f t="shared" si="770"/>
        <v>0</v>
      </c>
      <c r="Q8084" s="1">
        <v>0</v>
      </c>
      <c r="R8084" s="1">
        <v>0</v>
      </c>
      <c r="S8084" s="1">
        <v>0.06</v>
      </c>
      <c r="T8084" s="1">
        <v>0</v>
      </c>
      <c r="U8084" s="4" t="s">
        <v>60</v>
      </c>
      <c r="V8084">
        <v>0.48</v>
      </c>
      <c r="W8084">
        <v>0.4</v>
      </c>
      <c r="X8084">
        <v>0.76</v>
      </c>
      <c r="Y8084">
        <v>2.4300000000000002</v>
      </c>
      <c r="Z8084">
        <v>0.28000000000000003</v>
      </c>
      <c r="AA8084" s="5">
        <f t="shared" si="767"/>
        <v>0.06</v>
      </c>
      <c r="AB8084" s="15" cm="1">
        <f t="array" ref="AB8084">_xlfn.SWITCH(U8084,"夏",122,"冬",90,"春",153,"秋",153,0)</f>
        <v>122</v>
      </c>
      <c r="AC8084" s="16">
        <f t="shared" si="768"/>
        <v>7.3199999999999994</v>
      </c>
      <c r="AD8084" s="5">
        <f>IFERROR(AA8084/D8084,0)</f>
        <v>6.2728698379508621E-4</v>
      </c>
      <c r="AE8084" s="15">
        <f t="shared" si="769"/>
        <v>0.33424657534246577</v>
      </c>
      <c r="AF8084" s="5">
        <f>IFERROR(AD8084*AE8084*48,0)</f>
        <v>1.0064089252339793E-2</v>
      </c>
    </row>
    <row r="8085" spans="1:32" x14ac:dyDescent="0.15">
      <c r="A8085" s="1"/>
      <c r="B8085" s="1" t="s">
        <v>55</v>
      </c>
      <c r="C8085" s="1" t="s">
        <v>59</v>
      </c>
      <c r="D8085" s="1">
        <v>95.65</v>
      </c>
      <c r="E8085" s="6">
        <v>3.6</v>
      </c>
      <c r="F8085" s="18">
        <v>0.58333333333333304</v>
      </c>
      <c r="G8085" s="1">
        <v>30.3</v>
      </c>
      <c r="H8085" s="1">
        <v>62</v>
      </c>
      <c r="I8085" s="1">
        <v>30.5</v>
      </c>
      <c r="J8085" s="1">
        <v>0.3</v>
      </c>
      <c r="K8085" s="1">
        <v>456</v>
      </c>
      <c r="L8085" s="1">
        <v>345</v>
      </c>
      <c r="M8085" s="6">
        <f t="shared" si="772"/>
        <v>30.615706016516413</v>
      </c>
      <c r="N8085" s="19">
        <v>0.5</v>
      </c>
      <c r="O8085" s="11" cm="1">
        <f t="array" ref="O8085">ROUND(_xlfn.SWITCH(C8085,"建筑专教",IF(S8085&gt;0.1,1.38,1.28),"阶梯教室",IF(S8085&gt;0.1,1.15,1.05),"公共教室",IF(S8085&gt;0.1,1.22,1.12),IF(S8085&gt;0.1,1.2,1.1))+(MOD(ROW()*11,31)/31-0.5)*0.06,2)</f>
        <v>1.24</v>
      </c>
      <c r="P8085" s="12">
        <f t="shared" si="770"/>
        <v>0.05</v>
      </c>
      <c r="Q8085" s="13">
        <f t="shared" ref="Q8085:Q8090" si="773">(0.303*EXP(-0.036*(O8085*58.15))+0.028)*((O8085*58.15)-0.00305*(5733-6.99*(O8085*58.15)-(EXP(16.6536-4030.183/(G8085+235))*(H8085/100)))-0.42*((O8085*58.15)-58.15)-0.000017*(O8085*58.15)*(5867-(EXP(16.6536-4030.183/(G8085+235))*(H8085/100)))-0.0014*(O8085*58.15)*(34-G8085)-0.0000000396*IF(N8085*0.155&gt;0.078,1.05+0.645*N8085*0.155,1)*(POWER((35.7-0.028*(O8085*58.15)-N8085*0.155*(0.0000000396*IF(N8085*0.155&gt;0.078,1.05+0.645*N8085*0.155,1)*(POWER((35.7-0.028*(O8085*58.15)-N8085*0.155*0.1)+273,4)-POWER(M8085+273,4))+IF(N8085*0.155&gt;0.078,1.05+0.645*N8085*0.155,1)*IF(J8085&lt;0.2,2.38*ABS(35.7-0.028*(O8085*58.15)-G8085)^0.25,12.1*SQRT(J8085))*(35.7-0.028*(O8085*58.15)-G8085))+273),4)-POWER(M8085+273,4))-IF(N8085*0.155&gt;0.078,1.05+0.645*N8085*0.155,1)*IF(J8085&lt;0.2,2.38*ABS(35.7-0.028*(O8085*58.15)-N8085*0.155*0.1-G8085)^0.25,12.1*SQRT(J8085))*(35.7-0.028*(O8085*58.15)-N8085*0.155*0.1-G8085))</f>
        <v>0.97261568355932637</v>
      </c>
      <c r="R8085" s="1">
        <v>0.88</v>
      </c>
      <c r="S8085" s="1">
        <v>0.16</v>
      </c>
      <c r="T8085" s="1">
        <v>0.1</v>
      </c>
      <c r="U8085" s="4" t="s">
        <v>60</v>
      </c>
      <c r="V8085">
        <v>0.48</v>
      </c>
      <c r="W8085">
        <v>0.4</v>
      </c>
      <c r="X8085">
        <v>0.76</v>
      </c>
      <c r="Y8085">
        <v>2.4300000000000002</v>
      </c>
      <c r="Z8085">
        <v>0.28000000000000003</v>
      </c>
      <c r="AA8085" s="5">
        <f t="shared" si="767"/>
        <v>1.1400000000000001</v>
      </c>
      <c r="AB8085" s="15" cm="1">
        <f t="array" ref="AB8085">_xlfn.SWITCH(U8085,"夏",122,"冬",90,"春",153,"秋",153,0)</f>
        <v>122</v>
      </c>
      <c r="AC8085" s="16">
        <f t="shared" si="768"/>
        <v>139.08000000000001</v>
      </c>
      <c r="AD8085" s="5">
        <f>IFERROR(AA8085/D8085,0)</f>
        <v>1.1918452692106639E-2</v>
      </c>
      <c r="AE8085" s="15">
        <f t="shared" si="769"/>
        <v>0.33424657534246577</v>
      </c>
      <c r="AF8085" s="5">
        <f>IFERROR(AD8085*AE8085*48,0)</f>
        <v>0.19121769579445611</v>
      </c>
    </row>
    <row r="8086" spans="1:32" x14ac:dyDescent="0.15">
      <c r="A8086" s="1"/>
      <c r="B8086" s="1" t="s">
        <v>55</v>
      </c>
      <c r="C8086" s="1" t="s">
        <v>59</v>
      </c>
      <c r="D8086" s="1">
        <v>95.65</v>
      </c>
      <c r="E8086" s="6">
        <v>3.6</v>
      </c>
      <c r="F8086" s="18">
        <v>0.60416666666666696</v>
      </c>
      <c r="G8086" s="1">
        <v>30.7</v>
      </c>
      <c r="H8086" s="1">
        <v>61</v>
      </c>
      <c r="I8086" s="1">
        <v>30.9</v>
      </c>
      <c r="J8086" s="1">
        <v>0.3</v>
      </c>
      <c r="K8086" s="1">
        <v>460</v>
      </c>
      <c r="L8086" s="1">
        <v>305</v>
      </c>
      <c r="M8086" s="6">
        <f t="shared" si="772"/>
        <v>31.015250303601476</v>
      </c>
      <c r="N8086" s="19">
        <v>0.5</v>
      </c>
      <c r="O8086" s="11" cm="1">
        <f t="array" ref="O8086">ROUND(_xlfn.SWITCH(C8086,"建筑专教",IF(S8086&gt;0.1,1.38,1.28),"阶梯教室",IF(S8086&gt;0.1,1.15,1.05),"公共教室",IF(S8086&gt;0.1,1.22,1.12),IF(S8086&gt;0.1,1.2,1.1))+(MOD(ROW()*11,31)/31-0.5)*0.06,2)</f>
        <v>1.2</v>
      </c>
      <c r="P8086" s="12">
        <f t="shared" si="770"/>
        <v>0.05</v>
      </c>
      <c r="Q8086" s="13">
        <f t="shared" si="773"/>
        <v>1.079586890438571</v>
      </c>
      <c r="R8086" s="1">
        <v>0.81</v>
      </c>
      <c r="S8086" s="1">
        <v>0.23</v>
      </c>
      <c r="T8086" s="1">
        <v>0.12</v>
      </c>
      <c r="U8086" s="4" t="s">
        <v>60</v>
      </c>
      <c r="V8086">
        <v>0.48</v>
      </c>
      <c r="W8086">
        <v>0.4</v>
      </c>
      <c r="X8086">
        <v>0.76</v>
      </c>
      <c r="Y8086">
        <v>2.4300000000000002</v>
      </c>
      <c r="Z8086">
        <v>0.28000000000000003</v>
      </c>
      <c r="AA8086" s="5">
        <f t="shared" si="767"/>
        <v>1.1600000000000001</v>
      </c>
      <c r="AB8086" s="15" cm="1">
        <f t="array" ref="AB8086">_xlfn.SWITCH(U8086,"夏",122,"冬",90,"春",153,"秋",153,0)</f>
        <v>122</v>
      </c>
      <c r="AC8086" s="16">
        <f t="shared" si="768"/>
        <v>141.52000000000001</v>
      </c>
      <c r="AD8086" s="5">
        <f>IFERROR(AA8086/D8086,0)</f>
        <v>1.2127548353371669E-2</v>
      </c>
      <c r="AE8086" s="15">
        <f t="shared" si="769"/>
        <v>0.33424657534246577</v>
      </c>
      <c r="AF8086" s="5">
        <f>IFERROR(AD8086*AE8086*48,0)</f>
        <v>0.1945723922119027</v>
      </c>
    </row>
    <row r="8087" spans="1:32" x14ac:dyDescent="0.15">
      <c r="A8087" s="1"/>
      <c r="B8087" s="1" t="s">
        <v>55</v>
      </c>
      <c r="C8087" s="1" t="s">
        <v>59</v>
      </c>
      <c r="D8087" s="1">
        <v>95.65</v>
      </c>
      <c r="E8087" s="6">
        <v>3.6</v>
      </c>
      <c r="F8087" s="18">
        <v>0.625</v>
      </c>
      <c r="G8087" s="1">
        <v>31.1</v>
      </c>
      <c r="H8087" s="1">
        <v>60</v>
      </c>
      <c r="I8087" s="1">
        <v>31.3</v>
      </c>
      <c r="J8087" s="1">
        <v>0.3</v>
      </c>
      <c r="K8087" s="1">
        <v>464</v>
      </c>
      <c r="L8087" s="1">
        <v>265</v>
      </c>
      <c r="M8087" s="6">
        <f t="shared" si="772"/>
        <v>31.414796979322546</v>
      </c>
      <c r="N8087" s="19">
        <v>0.5</v>
      </c>
      <c r="O8087" s="11" cm="1">
        <f t="array" ref="O8087">ROUND(_xlfn.SWITCH(C8087,"建筑专教",IF(S8087&gt;0.1,1.38,1.28),"阶梯教室",IF(S8087&gt;0.1,1.15,1.05),"公共教室",IF(S8087&gt;0.1,1.22,1.12),IF(S8087&gt;0.1,1.2,1.1))+(MOD(ROW()*11,31)/31-0.5)*0.06,2)</f>
        <v>1.22</v>
      </c>
      <c r="P8087" s="12">
        <f t="shared" si="770"/>
        <v>0.06</v>
      </c>
      <c r="Q8087" s="13">
        <f t="shared" si="773"/>
        <v>1.2523086746436405</v>
      </c>
      <c r="R8087" s="1">
        <v>0.78</v>
      </c>
      <c r="S8087" s="1">
        <v>0.28999999999999998</v>
      </c>
      <c r="T8087" s="1">
        <v>0.14000000000000001</v>
      </c>
      <c r="U8087" s="4" t="s">
        <v>60</v>
      </c>
      <c r="V8087">
        <v>0.48</v>
      </c>
      <c r="W8087">
        <v>0.4</v>
      </c>
      <c r="X8087">
        <v>0.76</v>
      </c>
      <c r="Y8087">
        <v>2.4300000000000002</v>
      </c>
      <c r="Z8087">
        <v>0.28000000000000003</v>
      </c>
      <c r="AA8087" s="5">
        <f t="shared" si="767"/>
        <v>1.21</v>
      </c>
      <c r="AB8087" s="15" cm="1">
        <f t="array" ref="AB8087">_xlfn.SWITCH(U8087,"夏",122,"冬",90,"春",153,"秋",153,0)</f>
        <v>122</v>
      </c>
      <c r="AC8087" s="16">
        <f t="shared" si="768"/>
        <v>147.62</v>
      </c>
      <c r="AD8087" s="5">
        <f>IFERROR(AA8087/D8087,0)</f>
        <v>1.2650287506534238E-2</v>
      </c>
      <c r="AE8087" s="15">
        <f t="shared" si="769"/>
        <v>0.33424657534246577</v>
      </c>
      <c r="AF8087" s="5">
        <f>IFERROR(AD8087*AE8087*48,0)</f>
        <v>0.20295913325551918</v>
      </c>
    </row>
    <row r="8088" spans="1:32" x14ac:dyDescent="0.15">
      <c r="A8088" s="1"/>
      <c r="B8088" s="1" t="s">
        <v>55</v>
      </c>
      <c r="C8088" s="1" t="s">
        <v>59</v>
      </c>
      <c r="D8088" s="1">
        <v>95.65</v>
      </c>
      <c r="E8088" s="6">
        <v>3.6</v>
      </c>
      <c r="F8088" s="18">
        <v>0.64583333333333304</v>
      </c>
      <c r="G8088" s="1">
        <v>31.5</v>
      </c>
      <c r="H8088" s="1">
        <v>59</v>
      </c>
      <c r="I8088" s="1">
        <v>31.7</v>
      </c>
      <c r="J8088" s="1">
        <v>0.3</v>
      </c>
      <c r="K8088" s="1">
        <v>468</v>
      </c>
      <c r="L8088" s="1">
        <v>225</v>
      </c>
      <c r="M8088" s="6">
        <f t="shared" si="772"/>
        <v>31.814346028062175</v>
      </c>
      <c r="N8088" s="19">
        <v>0.5</v>
      </c>
      <c r="O8088" s="11" cm="1">
        <f t="array" ref="O8088">ROUND(_xlfn.SWITCH(C8088,"建筑专教",IF(S8088&gt;0.1,1.38,1.28),"阶梯教室",IF(S8088&gt;0.1,1.15,1.05),"公共教室",IF(S8088&gt;0.1,1.22,1.12),IF(S8088&gt;0.1,1.2,1.1))+(MOD(ROW()*11,31)/31-0.5)*0.06,2)</f>
        <v>1.25</v>
      </c>
      <c r="P8088" s="12">
        <f t="shared" si="770"/>
        <v>0.06</v>
      </c>
      <c r="Q8088" s="13">
        <f t="shared" si="773"/>
        <v>1.4259615624796402</v>
      </c>
      <c r="R8088" s="1">
        <v>0.91</v>
      </c>
      <c r="S8088" s="1">
        <v>0.36</v>
      </c>
      <c r="T8088" s="1">
        <v>0.16</v>
      </c>
      <c r="U8088" s="4" t="s">
        <v>60</v>
      </c>
      <c r="V8088">
        <v>0.48</v>
      </c>
      <c r="W8088">
        <v>0.4</v>
      </c>
      <c r="X8088">
        <v>0.76</v>
      </c>
      <c r="Y8088">
        <v>2.4300000000000002</v>
      </c>
      <c r="Z8088">
        <v>0.28000000000000003</v>
      </c>
      <c r="AA8088" s="5">
        <f t="shared" si="767"/>
        <v>1.43</v>
      </c>
      <c r="AB8088" s="15" cm="1">
        <f t="array" ref="AB8088">_xlfn.SWITCH(U8088,"夏",122,"冬",90,"春",153,"秋",153,0)</f>
        <v>122</v>
      </c>
      <c r="AC8088" s="16">
        <f t="shared" si="768"/>
        <v>174.45999999999998</v>
      </c>
      <c r="AD8088" s="5">
        <f>IFERROR(AA8088/D8088,0)</f>
        <v>1.4950339780449554E-2</v>
      </c>
      <c r="AE8088" s="15">
        <f t="shared" si="769"/>
        <v>0.33424657534246577</v>
      </c>
      <c r="AF8088" s="5">
        <f>IFERROR(AD8088*AE8088*48,0)</f>
        <v>0.23986079384743175</v>
      </c>
    </row>
    <row r="8089" spans="1:32" x14ac:dyDescent="0.15">
      <c r="A8089" s="1"/>
      <c r="B8089" s="1" t="s">
        <v>55</v>
      </c>
      <c r="C8089" s="1" t="s">
        <v>59</v>
      </c>
      <c r="D8089" s="1">
        <v>95.65</v>
      </c>
      <c r="E8089" s="6">
        <v>3.6</v>
      </c>
      <c r="F8089" s="18">
        <v>0.66666666666666696</v>
      </c>
      <c r="G8089" s="1">
        <v>31.9</v>
      </c>
      <c r="H8089" s="1">
        <v>58</v>
      </c>
      <c r="I8089" s="1">
        <v>32.1</v>
      </c>
      <c r="J8089" s="1">
        <v>0.3</v>
      </c>
      <c r="K8089" s="1">
        <v>472</v>
      </c>
      <c r="L8089" s="1">
        <v>185</v>
      </c>
      <c r="M8089" s="6">
        <f t="shared" si="772"/>
        <v>32.213897434325531</v>
      </c>
      <c r="N8089" s="19">
        <v>0.5</v>
      </c>
      <c r="O8089" s="11" cm="1">
        <f t="array" ref="O8089">ROUND(_xlfn.SWITCH(C8089,"建筑专教",IF(S8089&gt;0.1,1.38,1.28),"阶梯教室",IF(S8089&gt;0.1,1.15,1.05),"公共教室",IF(S8089&gt;0.1,1.22,1.12),IF(S8089&gt;0.1,1.2,1.1))+(MOD(ROW()*11,31)/31-0.5)*0.06,2)</f>
        <v>1.21</v>
      </c>
      <c r="P8089" s="12">
        <f t="shared" si="770"/>
        <v>7.0000000000000007E-2</v>
      </c>
      <c r="Q8089" s="13">
        <f t="shared" si="773"/>
        <v>1.549003322116479</v>
      </c>
      <c r="R8089" s="1">
        <v>0.85</v>
      </c>
      <c r="S8089" s="1">
        <v>0.43</v>
      </c>
      <c r="T8089" s="1">
        <v>0.18</v>
      </c>
      <c r="U8089" s="4" t="s">
        <v>60</v>
      </c>
      <c r="V8089">
        <v>0.48</v>
      </c>
      <c r="W8089">
        <v>0.4</v>
      </c>
      <c r="X8089">
        <v>0.76</v>
      </c>
      <c r="Y8089">
        <v>2.4300000000000002</v>
      </c>
      <c r="Z8089">
        <v>0.28000000000000003</v>
      </c>
      <c r="AA8089" s="5">
        <f t="shared" si="767"/>
        <v>1.46</v>
      </c>
      <c r="AB8089" s="15" cm="1">
        <f t="array" ref="AB8089">_xlfn.SWITCH(U8089,"夏",122,"冬",90,"春",153,"秋",153,0)</f>
        <v>122</v>
      </c>
      <c r="AC8089" s="16">
        <f t="shared" si="768"/>
        <v>178.12</v>
      </c>
      <c r="AD8089" s="5">
        <f>IFERROR(AA8089/D8089,0)</f>
        <v>1.5263983272347098E-2</v>
      </c>
      <c r="AE8089" s="15">
        <f t="shared" si="769"/>
        <v>0.33424657534246577</v>
      </c>
      <c r="AF8089" s="5">
        <f>IFERROR(AD8089*AE8089*48,0)</f>
        <v>0.24489283847360169</v>
      </c>
    </row>
    <row r="8090" spans="1:32" x14ac:dyDescent="0.15">
      <c r="A8090" s="1"/>
      <c r="B8090" s="1" t="s">
        <v>55</v>
      </c>
      <c r="C8090" s="1" t="s">
        <v>59</v>
      </c>
      <c r="D8090" s="1">
        <v>95.65</v>
      </c>
      <c r="E8090" s="6">
        <v>3.6</v>
      </c>
      <c r="F8090" s="18">
        <v>0.6875</v>
      </c>
      <c r="G8090" s="1">
        <v>32.299999999999997</v>
      </c>
      <c r="H8090" s="1">
        <v>57</v>
      </c>
      <c r="I8090" s="1">
        <v>32.5</v>
      </c>
      <c r="J8090" s="1">
        <v>0.3</v>
      </c>
      <c r="K8090" s="1">
        <v>476</v>
      </c>
      <c r="L8090" s="1">
        <v>145</v>
      </c>
      <c r="M8090" s="6">
        <f t="shared" si="772"/>
        <v>32.613451182738117</v>
      </c>
      <c r="N8090" s="19">
        <v>0.5</v>
      </c>
      <c r="O8090" s="11" cm="1">
        <f t="array" ref="O8090">ROUND(_xlfn.SWITCH(C8090,"建筑专教",IF(S8090&gt;0.1,1.38,1.28),"阶梯教室",IF(S8090&gt;0.1,1.15,1.05),"公共教室",IF(S8090&gt;0.1,1.22,1.12),IF(S8090&gt;0.1,1.2,1.1))+(MOD(ROW()*11,31)/31-0.5)*0.06,2)</f>
        <v>1.23</v>
      </c>
      <c r="P8090" s="12">
        <f t="shared" si="770"/>
        <v>7.0000000000000007E-2</v>
      </c>
      <c r="Q8090" s="13">
        <f t="shared" si="773"/>
        <v>1.7112586018911327</v>
      </c>
      <c r="R8090" s="1">
        <v>0.78</v>
      </c>
      <c r="S8090" s="1">
        <v>0.49</v>
      </c>
      <c r="T8090" s="1">
        <v>0.2</v>
      </c>
      <c r="U8090" s="4" t="s">
        <v>60</v>
      </c>
      <c r="V8090">
        <v>0.48</v>
      </c>
      <c r="W8090">
        <v>0.4</v>
      </c>
      <c r="X8090">
        <v>0.76</v>
      </c>
      <c r="Y8090">
        <v>2.4300000000000002</v>
      </c>
      <c r="Z8090">
        <v>0.28000000000000003</v>
      </c>
      <c r="AA8090" s="5">
        <f t="shared" si="767"/>
        <v>1.47</v>
      </c>
      <c r="AB8090" s="15" cm="1">
        <f t="array" ref="AB8090">_xlfn.SWITCH(U8090,"夏",122,"冬",90,"春",153,"秋",153,0)</f>
        <v>122</v>
      </c>
      <c r="AC8090" s="16">
        <f t="shared" si="768"/>
        <v>179.34</v>
      </c>
      <c r="AD8090" s="5">
        <f>IFERROR(AA8090/D8090,0)</f>
        <v>1.5368531102979612E-2</v>
      </c>
      <c r="AE8090" s="15">
        <f t="shared" si="769"/>
        <v>0.33424657534246577</v>
      </c>
      <c r="AF8090" s="5">
        <f>IFERROR(AD8090*AE8090*48,0)</f>
        <v>0.24657018668232497</v>
      </c>
    </row>
    <row r="8091" spans="1:32" x14ac:dyDescent="0.15">
      <c r="A8091" s="1"/>
      <c r="B8091" s="1" t="s">
        <v>55</v>
      </c>
      <c r="C8091" s="1" t="s">
        <v>59</v>
      </c>
      <c r="D8091" s="1">
        <v>95.65</v>
      </c>
      <c r="E8091" s="6">
        <v>3.6</v>
      </c>
      <c r="F8091" s="18">
        <v>0.70833333333333304</v>
      </c>
      <c r="G8091" s="1">
        <v>32.700000000000003</v>
      </c>
      <c r="H8091" s="1">
        <v>56</v>
      </c>
      <c r="I8091" s="1">
        <v>32.9</v>
      </c>
      <c r="J8091" s="1">
        <v>0.3</v>
      </c>
      <c r="K8091" s="1">
        <v>480</v>
      </c>
      <c r="L8091" s="1">
        <v>105</v>
      </c>
      <c r="M8091" s="6">
        <f t="shared" si="772"/>
        <v>33.0130072580464</v>
      </c>
      <c r="N8091" s="1">
        <v>0</v>
      </c>
      <c r="O8091" s="1">
        <v>0</v>
      </c>
      <c r="P8091" s="12">
        <f t="shared" si="770"/>
        <v>0</v>
      </c>
      <c r="Q8091" s="1">
        <v>0</v>
      </c>
      <c r="R8091" s="1">
        <v>0</v>
      </c>
      <c r="S8091" s="1">
        <v>0.26</v>
      </c>
      <c r="T8091" s="1">
        <v>0</v>
      </c>
      <c r="U8091" s="4" t="s">
        <v>60</v>
      </c>
      <c r="V8091">
        <v>0.48</v>
      </c>
      <c r="W8091">
        <v>0.4</v>
      </c>
      <c r="X8091">
        <v>0.76</v>
      </c>
      <c r="Y8091">
        <v>2.4300000000000002</v>
      </c>
      <c r="Z8091">
        <v>0.28000000000000003</v>
      </c>
      <c r="AA8091" s="5">
        <f t="shared" si="767"/>
        <v>0.26</v>
      </c>
      <c r="AB8091" s="15" cm="1">
        <f t="array" ref="AB8091">_xlfn.SWITCH(U8091,"夏",122,"冬",90,"春",153,"秋",153,0)</f>
        <v>122</v>
      </c>
      <c r="AC8091" s="16">
        <f t="shared" si="768"/>
        <v>31.720000000000002</v>
      </c>
      <c r="AD8091" s="5">
        <f>IFERROR(AA8091/D8091,0)</f>
        <v>2.7182435964453735E-3</v>
      </c>
      <c r="AE8091" s="15">
        <f t="shared" si="769"/>
        <v>0.33424657534246577</v>
      </c>
      <c r="AF8091" s="5">
        <f>IFERROR(AD8091*AE8091*48,0)</f>
        <v>4.3611053426805775E-2</v>
      </c>
    </row>
    <row r="8092" spans="1:32" x14ac:dyDescent="0.15">
      <c r="A8092" s="1"/>
      <c r="B8092" s="1" t="s">
        <v>55</v>
      </c>
      <c r="C8092" s="1" t="s">
        <v>59</v>
      </c>
      <c r="D8092" s="1">
        <v>95.65</v>
      </c>
      <c r="E8092" s="6">
        <v>3.6</v>
      </c>
      <c r="F8092" s="18">
        <v>0.72916666666666696</v>
      </c>
      <c r="G8092" s="1">
        <v>33.1</v>
      </c>
      <c r="H8092" s="1">
        <v>55</v>
      </c>
      <c r="I8092" s="1">
        <v>33.299999999999997</v>
      </c>
      <c r="J8092" s="1">
        <v>0.1</v>
      </c>
      <c r="K8092" s="1">
        <v>484</v>
      </c>
      <c r="L8092" s="1">
        <v>85</v>
      </c>
      <c r="M8092" s="6">
        <f t="shared" si="772"/>
        <v>33.358243649865358</v>
      </c>
      <c r="N8092" s="1">
        <v>0</v>
      </c>
      <c r="O8092" s="1">
        <v>0</v>
      </c>
      <c r="P8092" s="12">
        <f t="shared" si="770"/>
        <v>0</v>
      </c>
      <c r="Q8092" s="1">
        <v>0</v>
      </c>
      <c r="R8092" s="1">
        <v>0</v>
      </c>
      <c r="S8092" s="1">
        <v>0.19</v>
      </c>
      <c r="T8092" s="1">
        <v>0</v>
      </c>
      <c r="U8092" s="4" t="s">
        <v>60</v>
      </c>
      <c r="V8092">
        <v>0.48</v>
      </c>
      <c r="W8092">
        <v>0.4</v>
      </c>
      <c r="X8092">
        <v>0.76</v>
      </c>
      <c r="Y8092">
        <v>2.4300000000000002</v>
      </c>
      <c r="Z8092">
        <v>0.28000000000000003</v>
      </c>
      <c r="AA8092" s="5">
        <f t="shared" si="767"/>
        <v>0.19</v>
      </c>
      <c r="AB8092" s="15" cm="1">
        <f t="array" ref="AB8092">_xlfn.SWITCH(U8092,"夏",122,"冬",90,"春",153,"秋",153,0)</f>
        <v>122</v>
      </c>
      <c r="AC8092" s="16">
        <f t="shared" si="768"/>
        <v>23.18</v>
      </c>
      <c r="AD8092" s="5">
        <f>IFERROR(AA8092/D8092,0)</f>
        <v>1.9864087820177729E-3</v>
      </c>
      <c r="AE8092" s="15">
        <f t="shared" si="769"/>
        <v>0.33424657534246577</v>
      </c>
      <c r="AF8092" s="5">
        <f>IFERROR(AD8092*AE8092*48,0)</f>
        <v>3.1869615965742677E-2</v>
      </c>
    </row>
    <row r="8093" spans="1:32" x14ac:dyDescent="0.15">
      <c r="A8093" s="1"/>
      <c r="B8093" s="1" t="s">
        <v>55</v>
      </c>
      <c r="C8093" s="1" t="s">
        <v>59</v>
      </c>
      <c r="D8093" s="1">
        <v>95.65</v>
      </c>
      <c r="E8093" s="6">
        <v>3.6</v>
      </c>
      <c r="F8093" s="18">
        <v>0.75</v>
      </c>
      <c r="G8093" s="1">
        <v>33.5</v>
      </c>
      <c r="H8093" s="1">
        <v>54</v>
      </c>
      <c r="I8093" s="1">
        <v>33.700000000000003</v>
      </c>
      <c r="J8093" s="1">
        <v>0.1</v>
      </c>
      <c r="K8093" s="1">
        <v>488</v>
      </c>
      <c r="L8093" s="1">
        <v>65</v>
      </c>
      <c r="M8093" s="6">
        <f t="shared" si="772"/>
        <v>33.758016258937346</v>
      </c>
      <c r="N8093" s="1">
        <v>0</v>
      </c>
      <c r="O8093" s="1">
        <v>0</v>
      </c>
      <c r="P8093" s="12">
        <f t="shared" si="770"/>
        <v>0</v>
      </c>
      <c r="Q8093" s="1">
        <v>0</v>
      </c>
      <c r="R8093" s="1">
        <v>0</v>
      </c>
      <c r="S8093" s="1">
        <v>0.13</v>
      </c>
      <c r="T8093" s="1">
        <v>0</v>
      </c>
      <c r="U8093" s="4" t="s">
        <v>60</v>
      </c>
      <c r="V8093">
        <v>0.48</v>
      </c>
      <c r="W8093">
        <v>0.4</v>
      </c>
      <c r="X8093">
        <v>0.76</v>
      </c>
      <c r="Y8093">
        <v>2.4300000000000002</v>
      </c>
      <c r="Z8093">
        <v>0.28000000000000003</v>
      </c>
      <c r="AA8093" s="5">
        <f t="shared" si="767"/>
        <v>0.13</v>
      </c>
      <c r="AB8093" s="15" cm="1">
        <f t="array" ref="AB8093">_xlfn.SWITCH(U8093,"夏",122,"冬",90,"春",153,"秋",153,0)</f>
        <v>122</v>
      </c>
      <c r="AC8093" s="16">
        <f t="shared" si="768"/>
        <v>15.860000000000001</v>
      </c>
      <c r="AD8093" s="5">
        <f>IFERROR(AA8093/D8093,0)</f>
        <v>1.3591217982226868E-3</v>
      </c>
      <c r="AE8093" s="15">
        <f t="shared" si="769"/>
        <v>0.33424657534246577</v>
      </c>
      <c r="AF8093" s="5">
        <f>IFERROR(AD8093*AE8093*48,0)</f>
        <v>2.1805526713402888E-2</v>
      </c>
    </row>
    <row r="8094" spans="1:32" x14ac:dyDescent="0.15">
      <c r="A8094" s="1"/>
      <c r="B8094" s="1" t="s">
        <v>55</v>
      </c>
      <c r="C8094" s="1" t="s">
        <v>59</v>
      </c>
      <c r="D8094" s="1">
        <v>95.65</v>
      </c>
      <c r="E8094" s="6">
        <v>3.6</v>
      </c>
      <c r="F8094" s="18">
        <v>0.77083333333333304</v>
      </c>
      <c r="G8094" s="1">
        <v>33.9</v>
      </c>
      <c r="H8094" s="1">
        <v>53</v>
      </c>
      <c r="I8094" s="1">
        <v>34.1</v>
      </c>
      <c r="J8094" s="1">
        <v>0.1</v>
      </c>
      <c r="K8094" s="1">
        <v>492</v>
      </c>
      <c r="L8094" s="1">
        <v>55</v>
      </c>
      <c r="M8094" s="6">
        <f t="shared" si="772"/>
        <v>34.157790049822779</v>
      </c>
      <c r="N8094" s="1">
        <v>0</v>
      </c>
      <c r="O8094" s="1">
        <v>0</v>
      </c>
      <c r="P8094" s="12">
        <f t="shared" si="770"/>
        <v>0</v>
      </c>
      <c r="Q8094" s="1">
        <v>0</v>
      </c>
      <c r="R8094" s="1">
        <v>0</v>
      </c>
      <c r="S8094" s="1">
        <v>0.06</v>
      </c>
      <c r="T8094" s="1">
        <v>0</v>
      </c>
      <c r="U8094" s="4" t="s">
        <v>60</v>
      </c>
      <c r="V8094">
        <v>0.48</v>
      </c>
      <c r="W8094">
        <v>0.4</v>
      </c>
      <c r="X8094">
        <v>0.76</v>
      </c>
      <c r="Y8094">
        <v>2.4300000000000002</v>
      </c>
      <c r="Z8094">
        <v>0.28000000000000003</v>
      </c>
      <c r="AA8094" s="5">
        <f t="shared" si="767"/>
        <v>0.06</v>
      </c>
      <c r="AB8094" s="15" cm="1">
        <f t="array" ref="AB8094">_xlfn.SWITCH(U8094,"夏",122,"冬",90,"春",153,"秋",153,0)</f>
        <v>122</v>
      </c>
      <c r="AC8094" s="16">
        <f t="shared" si="768"/>
        <v>7.3199999999999994</v>
      </c>
      <c r="AD8094" s="5">
        <f>IFERROR(AA8094/D8094,0)</f>
        <v>6.2728698379508621E-4</v>
      </c>
      <c r="AE8094" s="15">
        <f t="shared" si="769"/>
        <v>0.33424657534246577</v>
      </c>
      <c r="AF8094" s="5">
        <f>IFERROR(AD8094*AE8094*48,0)</f>
        <v>1.0064089252339793E-2</v>
      </c>
    </row>
    <row r="8095" spans="1:32" x14ac:dyDescent="0.15">
      <c r="A8095" s="1"/>
      <c r="B8095" s="1" t="s">
        <v>55</v>
      </c>
      <c r="C8095" s="1" t="s">
        <v>59</v>
      </c>
      <c r="D8095" s="1">
        <v>95.65</v>
      </c>
      <c r="E8095" s="6">
        <v>3.6</v>
      </c>
      <c r="F8095" s="18">
        <v>0.79166666666666696</v>
      </c>
      <c r="G8095" s="1">
        <v>34.299999999999997</v>
      </c>
      <c r="H8095" s="1">
        <v>52</v>
      </c>
      <c r="I8095" s="1">
        <v>34.5</v>
      </c>
      <c r="J8095" s="1">
        <v>0.1</v>
      </c>
      <c r="K8095" s="1">
        <v>496</v>
      </c>
      <c r="L8095" s="1">
        <v>50</v>
      </c>
      <c r="M8095" s="6">
        <f t="shared" si="772"/>
        <v>34.557565014856891</v>
      </c>
      <c r="N8095" s="1">
        <v>0</v>
      </c>
      <c r="O8095" s="1">
        <v>0</v>
      </c>
      <c r="P8095" s="12">
        <f t="shared" si="770"/>
        <v>0</v>
      </c>
      <c r="Q8095" s="1">
        <v>0</v>
      </c>
      <c r="R8095" s="1">
        <v>0</v>
      </c>
      <c r="S8095" s="1">
        <v>0</v>
      </c>
      <c r="T8095" s="1">
        <v>0</v>
      </c>
      <c r="U8095" s="4" t="s">
        <v>60</v>
      </c>
      <c r="V8095">
        <v>0.48</v>
      </c>
      <c r="W8095">
        <v>0.4</v>
      </c>
      <c r="X8095">
        <v>0.76</v>
      </c>
      <c r="Y8095">
        <v>2.4300000000000002</v>
      </c>
      <c r="Z8095">
        <v>0.28000000000000003</v>
      </c>
      <c r="AA8095" s="5">
        <f t="shared" si="767"/>
        <v>0</v>
      </c>
      <c r="AB8095" s="15" cm="1">
        <f t="array" ref="AB8095">_xlfn.SWITCH(U8095,"夏",122,"冬",90,"春",153,"秋",153,0)</f>
        <v>122</v>
      </c>
      <c r="AC8095" s="16">
        <f t="shared" si="768"/>
        <v>0</v>
      </c>
      <c r="AD8095" s="5">
        <f>IFERROR(AA8095/D8095,0)</f>
        <v>0</v>
      </c>
      <c r="AE8095" s="15">
        <f t="shared" si="769"/>
        <v>0.33424657534246577</v>
      </c>
      <c r="AF8095" s="5">
        <f>IFERROR(AD8095*AE8095*48,0)</f>
        <v>0</v>
      </c>
    </row>
    <row r="8096" spans="1:32" x14ac:dyDescent="0.15">
      <c r="A8096" s="1"/>
      <c r="B8096" s="1" t="s">
        <v>55</v>
      </c>
      <c r="C8096" s="1" t="s">
        <v>59</v>
      </c>
      <c r="D8096" s="1">
        <v>95.65</v>
      </c>
      <c r="E8096" s="6">
        <v>3.6</v>
      </c>
      <c r="F8096" s="18">
        <v>0.8125</v>
      </c>
      <c r="G8096" s="1">
        <v>33.9</v>
      </c>
      <c r="H8096" s="1">
        <v>53</v>
      </c>
      <c r="I8096" s="1">
        <v>34.1</v>
      </c>
      <c r="J8096" s="1">
        <v>0.1</v>
      </c>
      <c r="K8096" s="1">
        <v>500</v>
      </c>
      <c r="L8096" s="1">
        <v>50</v>
      </c>
      <c r="M8096" s="6">
        <f t="shared" si="772"/>
        <v>34.157790049822779</v>
      </c>
      <c r="N8096" s="1">
        <v>0</v>
      </c>
      <c r="O8096" s="1">
        <v>0</v>
      </c>
      <c r="P8096" s="12">
        <f t="shared" si="770"/>
        <v>0</v>
      </c>
      <c r="Q8096" s="1">
        <v>0</v>
      </c>
      <c r="R8096" s="1">
        <v>0</v>
      </c>
      <c r="S8096" s="1">
        <v>0</v>
      </c>
      <c r="T8096" s="1">
        <v>0</v>
      </c>
      <c r="U8096" s="4" t="s">
        <v>60</v>
      </c>
      <c r="V8096">
        <v>0.48</v>
      </c>
      <c r="W8096">
        <v>0.4</v>
      </c>
      <c r="X8096">
        <v>0.76</v>
      </c>
      <c r="Y8096">
        <v>2.4300000000000002</v>
      </c>
      <c r="Z8096">
        <v>0.28000000000000003</v>
      </c>
      <c r="AA8096" s="5">
        <f t="shared" si="767"/>
        <v>0</v>
      </c>
      <c r="AB8096" s="15" cm="1">
        <f t="array" ref="AB8096">_xlfn.SWITCH(U8096,"夏",122,"冬",90,"春",153,"秋",153,0)</f>
        <v>122</v>
      </c>
      <c r="AC8096" s="16">
        <f t="shared" si="768"/>
        <v>0</v>
      </c>
      <c r="AD8096" s="5">
        <f>IFERROR(AA8096/D8096,0)</f>
        <v>0</v>
      </c>
      <c r="AE8096" s="15">
        <f t="shared" si="769"/>
        <v>0.33424657534246577</v>
      </c>
      <c r="AF8096" s="5">
        <f>IFERROR(AD8096*AE8096*48,0)</f>
        <v>0</v>
      </c>
    </row>
    <row r="8097" spans="1:32" x14ac:dyDescent="0.15">
      <c r="A8097" s="1"/>
      <c r="B8097" s="1" t="s">
        <v>55</v>
      </c>
      <c r="C8097" s="1" t="s">
        <v>59</v>
      </c>
      <c r="D8097" s="1">
        <v>95.65</v>
      </c>
      <c r="E8097" s="6">
        <v>3.6</v>
      </c>
      <c r="F8097" s="18">
        <v>0.83333333333333304</v>
      </c>
      <c r="G8097" s="1">
        <v>33.5</v>
      </c>
      <c r="H8097" s="1">
        <v>54</v>
      </c>
      <c r="I8097" s="1">
        <v>33.700000000000003</v>
      </c>
      <c r="J8097" s="1">
        <v>0.1</v>
      </c>
      <c r="K8097" s="1">
        <v>504</v>
      </c>
      <c r="L8097" s="1">
        <v>50</v>
      </c>
      <c r="M8097" s="6">
        <f t="shared" si="772"/>
        <v>33.758016258937346</v>
      </c>
      <c r="N8097" s="1">
        <v>0</v>
      </c>
      <c r="O8097" s="1">
        <v>0</v>
      </c>
      <c r="P8097" s="12">
        <f t="shared" si="770"/>
        <v>0</v>
      </c>
      <c r="Q8097" s="1">
        <v>0</v>
      </c>
      <c r="R8097" s="1">
        <v>0</v>
      </c>
      <c r="S8097" s="1">
        <v>0</v>
      </c>
      <c r="T8097" s="1">
        <v>0</v>
      </c>
      <c r="U8097" s="4" t="s">
        <v>60</v>
      </c>
      <c r="V8097">
        <v>0.48</v>
      </c>
      <c r="W8097">
        <v>0.4</v>
      </c>
      <c r="X8097">
        <v>0.76</v>
      </c>
      <c r="Y8097">
        <v>2.4300000000000002</v>
      </c>
      <c r="Z8097">
        <v>0.28000000000000003</v>
      </c>
      <c r="AA8097" s="5">
        <f t="shared" si="767"/>
        <v>0</v>
      </c>
      <c r="AB8097" s="15" cm="1">
        <f t="array" ref="AB8097">_xlfn.SWITCH(U8097,"夏",122,"冬",90,"春",153,"秋",153,0)</f>
        <v>122</v>
      </c>
      <c r="AC8097" s="16">
        <f t="shared" si="768"/>
        <v>0</v>
      </c>
      <c r="AD8097" s="5">
        <f>IFERROR(AA8097/D8097,0)</f>
        <v>0</v>
      </c>
      <c r="AE8097" s="15">
        <f t="shared" si="769"/>
        <v>0.33424657534246577</v>
      </c>
      <c r="AF8097" s="5">
        <f>IFERROR(AD8097*AE8097*48,0)</f>
        <v>0</v>
      </c>
    </row>
    <row r="8098" spans="1:32" x14ac:dyDescent="0.15">
      <c r="A8098" s="1"/>
      <c r="B8098" s="1" t="s">
        <v>55</v>
      </c>
      <c r="C8098" s="1" t="s">
        <v>59</v>
      </c>
      <c r="D8098" s="1">
        <v>95.65</v>
      </c>
      <c r="E8098" s="6">
        <v>3.6</v>
      </c>
      <c r="F8098" s="18">
        <v>0.85416666666666696</v>
      </c>
      <c r="G8098" s="1">
        <v>33.1</v>
      </c>
      <c r="H8098" s="1">
        <v>55</v>
      </c>
      <c r="I8098" s="1">
        <v>33.299999999999997</v>
      </c>
      <c r="J8098" s="1">
        <v>0.1</v>
      </c>
      <c r="K8098" s="1">
        <v>504</v>
      </c>
      <c r="L8098" s="1">
        <v>50</v>
      </c>
      <c r="M8098" s="6">
        <f t="shared" si="772"/>
        <v>33.358243649865358</v>
      </c>
      <c r="N8098" s="1">
        <v>0</v>
      </c>
      <c r="O8098" s="1">
        <v>0</v>
      </c>
      <c r="P8098" s="12">
        <f t="shared" si="770"/>
        <v>0</v>
      </c>
      <c r="Q8098" s="1">
        <v>0</v>
      </c>
      <c r="R8098" s="1">
        <v>0</v>
      </c>
      <c r="S8098" s="1">
        <v>0</v>
      </c>
      <c r="T8098" s="1">
        <v>0</v>
      </c>
      <c r="U8098" s="4" t="s">
        <v>60</v>
      </c>
      <c r="V8098">
        <v>0.48</v>
      </c>
      <c r="W8098">
        <v>0.4</v>
      </c>
      <c r="X8098">
        <v>0.76</v>
      </c>
      <c r="Y8098">
        <v>2.4300000000000002</v>
      </c>
      <c r="Z8098">
        <v>0.28000000000000003</v>
      </c>
      <c r="AA8098" s="5">
        <f t="shared" si="767"/>
        <v>0</v>
      </c>
      <c r="AB8098" s="15" cm="1">
        <f t="array" ref="AB8098">_xlfn.SWITCH(U8098,"夏",122,"冬",90,"春",153,"秋",153,0)</f>
        <v>122</v>
      </c>
      <c r="AC8098" s="16">
        <f t="shared" si="768"/>
        <v>0</v>
      </c>
      <c r="AD8098" s="5">
        <f>IFERROR(AA8098/D8098,0)</f>
        <v>0</v>
      </c>
      <c r="AE8098" s="15">
        <f t="shared" si="769"/>
        <v>0.33424657534246577</v>
      </c>
      <c r="AF8098" s="5">
        <f>IFERROR(AD8098*AE8098*48,0)</f>
        <v>0</v>
      </c>
    </row>
    <row r="8099" spans="1:32" x14ac:dyDescent="0.15">
      <c r="A8099" s="1"/>
      <c r="B8099" s="1" t="s">
        <v>55</v>
      </c>
      <c r="C8099" s="1" t="s">
        <v>59</v>
      </c>
      <c r="D8099" s="1">
        <v>95.65</v>
      </c>
      <c r="E8099" s="6">
        <v>3.6</v>
      </c>
      <c r="F8099" s="18">
        <v>0.875</v>
      </c>
      <c r="G8099" s="1">
        <v>32.700000000000003</v>
      </c>
      <c r="H8099" s="1">
        <v>56</v>
      </c>
      <c r="I8099" s="1">
        <v>32.9</v>
      </c>
      <c r="J8099" s="1">
        <v>0.1</v>
      </c>
      <c r="K8099" s="1">
        <v>512</v>
      </c>
      <c r="L8099" s="1">
        <v>50</v>
      </c>
      <c r="M8099" s="6">
        <f t="shared" si="772"/>
        <v>32.958472230332177</v>
      </c>
      <c r="N8099" s="1">
        <v>0</v>
      </c>
      <c r="O8099" s="1">
        <v>0</v>
      </c>
      <c r="P8099" s="12">
        <f t="shared" si="770"/>
        <v>0</v>
      </c>
      <c r="Q8099" s="1">
        <v>0</v>
      </c>
      <c r="R8099" s="1">
        <v>0</v>
      </c>
      <c r="S8099" s="1">
        <v>0</v>
      </c>
      <c r="T8099" s="1">
        <v>0</v>
      </c>
      <c r="U8099" s="4" t="s">
        <v>60</v>
      </c>
      <c r="V8099">
        <v>0.48</v>
      </c>
      <c r="W8099">
        <v>0.4</v>
      </c>
      <c r="X8099">
        <v>0.76</v>
      </c>
      <c r="Y8099">
        <v>2.4300000000000002</v>
      </c>
      <c r="Z8099">
        <v>0.28000000000000003</v>
      </c>
      <c r="AA8099" s="5">
        <f t="shared" si="767"/>
        <v>0</v>
      </c>
      <c r="AB8099" s="15" cm="1">
        <f t="array" ref="AB8099">_xlfn.SWITCH(U8099,"夏",122,"冬",90,"春",153,"秋",153,0)</f>
        <v>122</v>
      </c>
      <c r="AC8099" s="16">
        <f t="shared" si="768"/>
        <v>0</v>
      </c>
      <c r="AD8099" s="5">
        <f>IFERROR(AA8099/D8099,0)</f>
        <v>0</v>
      </c>
      <c r="AE8099" s="15">
        <f t="shared" si="769"/>
        <v>0.33424657534246577</v>
      </c>
      <c r="AF8099" s="5">
        <f>IFERROR(AD8099*AE8099*48,0)</f>
        <v>0</v>
      </c>
    </row>
    <row r="8100" spans="1:32" x14ac:dyDescent="0.15">
      <c r="A8100" s="1"/>
      <c r="B8100" s="1" t="s">
        <v>55</v>
      </c>
      <c r="C8100" s="1" t="s">
        <v>59</v>
      </c>
      <c r="D8100" s="1">
        <v>95.65</v>
      </c>
      <c r="E8100" s="6">
        <v>3.6</v>
      </c>
      <c r="F8100" s="18">
        <v>0.89583333333333304</v>
      </c>
      <c r="G8100" s="1">
        <v>32.299999999999997</v>
      </c>
      <c r="H8100" s="1">
        <v>57</v>
      </c>
      <c r="I8100" s="1">
        <v>32.5</v>
      </c>
      <c r="J8100" s="1">
        <v>0.1</v>
      </c>
      <c r="K8100" s="1">
        <v>516</v>
      </c>
      <c r="L8100" s="1">
        <v>50</v>
      </c>
      <c r="M8100" s="6">
        <f t="shared" si="772"/>
        <v>32.558702008122737</v>
      </c>
      <c r="N8100" s="1">
        <v>0</v>
      </c>
      <c r="O8100" s="1">
        <v>0</v>
      </c>
      <c r="P8100" s="12">
        <f t="shared" si="770"/>
        <v>0</v>
      </c>
      <c r="Q8100" s="1">
        <v>0</v>
      </c>
      <c r="R8100" s="1">
        <v>0</v>
      </c>
      <c r="S8100" s="1">
        <v>0</v>
      </c>
      <c r="T8100" s="1">
        <v>0</v>
      </c>
      <c r="U8100" s="4" t="s">
        <v>60</v>
      </c>
      <c r="V8100">
        <v>0.48</v>
      </c>
      <c r="W8100">
        <v>0.4</v>
      </c>
      <c r="X8100">
        <v>0.76</v>
      </c>
      <c r="Y8100">
        <v>2.4300000000000002</v>
      </c>
      <c r="Z8100">
        <v>0.28000000000000003</v>
      </c>
      <c r="AA8100" s="5">
        <f t="shared" si="767"/>
        <v>0</v>
      </c>
      <c r="AB8100" s="15" cm="1">
        <f t="array" ref="AB8100">_xlfn.SWITCH(U8100,"夏",122,"冬",90,"春",153,"秋",153,0)</f>
        <v>122</v>
      </c>
      <c r="AC8100" s="16">
        <f t="shared" si="768"/>
        <v>0</v>
      </c>
      <c r="AD8100" s="5">
        <f>IFERROR(AA8100/D8100,0)</f>
        <v>0</v>
      </c>
      <c r="AE8100" s="15">
        <f t="shared" si="769"/>
        <v>0.33424657534246577</v>
      </c>
      <c r="AF8100" s="5">
        <f>IFERROR(AD8100*AE8100*48,0)</f>
        <v>0</v>
      </c>
    </row>
    <row r="8101" spans="1:32" x14ac:dyDescent="0.15">
      <c r="A8101" s="1"/>
      <c r="B8101" s="1" t="s">
        <v>55</v>
      </c>
      <c r="C8101" s="1" t="s">
        <v>59</v>
      </c>
      <c r="D8101" s="1">
        <v>95.65</v>
      </c>
      <c r="E8101" s="6">
        <v>3.6</v>
      </c>
      <c r="F8101" s="18">
        <v>0.91666666666666696</v>
      </c>
      <c r="G8101" s="1">
        <v>31.9</v>
      </c>
      <c r="H8101" s="1">
        <v>58</v>
      </c>
      <c r="I8101" s="1">
        <v>32.1</v>
      </c>
      <c r="J8101" s="1">
        <v>0.1</v>
      </c>
      <c r="K8101" s="1">
        <v>520</v>
      </c>
      <c r="L8101" s="1">
        <v>50</v>
      </c>
      <c r="M8101" s="6">
        <f t="shared" si="772"/>
        <v>32.158932991083873</v>
      </c>
      <c r="N8101" s="1">
        <v>0</v>
      </c>
      <c r="O8101" s="1">
        <v>0</v>
      </c>
      <c r="P8101" s="12">
        <f t="shared" si="770"/>
        <v>0</v>
      </c>
      <c r="Q8101" s="1">
        <v>0</v>
      </c>
      <c r="R8101" s="1">
        <v>0</v>
      </c>
      <c r="S8101" s="1">
        <v>0</v>
      </c>
      <c r="T8101" s="1">
        <v>0</v>
      </c>
      <c r="U8101" s="4" t="s">
        <v>60</v>
      </c>
      <c r="V8101">
        <v>0.48</v>
      </c>
      <c r="W8101">
        <v>0.4</v>
      </c>
      <c r="X8101">
        <v>0.76</v>
      </c>
      <c r="Y8101">
        <v>2.4300000000000002</v>
      </c>
      <c r="Z8101">
        <v>0.28000000000000003</v>
      </c>
      <c r="AA8101" s="5">
        <f t="shared" si="767"/>
        <v>0</v>
      </c>
      <c r="AB8101" s="15" cm="1">
        <f t="array" ref="AB8101">_xlfn.SWITCH(U8101,"夏",122,"冬",90,"春",153,"秋",153,0)</f>
        <v>122</v>
      </c>
      <c r="AC8101" s="16">
        <f t="shared" si="768"/>
        <v>0</v>
      </c>
      <c r="AD8101" s="5">
        <f>IFERROR(AA8101/D8101,0)</f>
        <v>0</v>
      </c>
      <c r="AE8101" s="15">
        <f t="shared" si="769"/>
        <v>0.33424657534246577</v>
      </c>
      <c r="AF8101" s="5">
        <f>IFERROR(AD8101*AE8101*48,0)</f>
        <v>0</v>
      </c>
    </row>
    <row r="8102" spans="1:32" x14ac:dyDescent="0.15">
      <c r="A8102" s="1"/>
      <c r="B8102" s="1" t="s">
        <v>56</v>
      </c>
      <c r="C8102" s="1" t="s">
        <v>59</v>
      </c>
      <c r="D8102" s="1">
        <v>95.65</v>
      </c>
      <c r="E8102" s="6">
        <v>3.6</v>
      </c>
      <c r="F8102" s="18">
        <v>0.33333333333333298</v>
      </c>
      <c r="G8102" s="1">
        <v>25.1</v>
      </c>
      <c r="H8102" s="1">
        <v>75.5</v>
      </c>
      <c r="I8102" s="1">
        <v>25.3</v>
      </c>
      <c r="J8102" s="1">
        <v>0.1</v>
      </c>
      <c r="K8102" s="1">
        <v>403</v>
      </c>
      <c r="L8102" s="1">
        <v>155</v>
      </c>
      <c r="M8102" s="6">
        <f t="shared" si="772"/>
        <v>25.363052004229701</v>
      </c>
      <c r="N8102" s="19">
        <v>0.5</v>
      </c>
      <c r="O8102" s="11" cm="1">
        <f t="array" ref="O8102">ROUND(_xlfn.SWITCH(C8102,"建筑专教",IF(S8102&gt;0.1,1.38,1.28),"阶梯教室",IF(S8102&gt;0.1,1.15,1.05),"公共教室",IF(S8102&gt;0.1,1.22,1.12),IF(S8102&gt;0.1,1.2,1.1))+(MOD(ROW()*11,31)/31-0.5)*0.06,2)</f>
        <v>1.24</v>
      </c>
      <c r="P8102" s="12">
        <f t="shared" si="770"/>
        <v>0</v>
      </c>
      <c r="Q8102" s="13">
        <f t="shared" ref="Q8102:Q8109" si="774">(0.303*EXP(-0.036*(O8102*58.15))+0.028)*((O8102*58.15)-0.00305*(5733-6.99*(O8102*58.15)-(EXP(16.6536-4030.183/(G8102+235))*(H8102/100)))-0.42*((O8102*58.15)-58.15)-0.000017*(O8102*58.15)*(5867-(EXP(16.6536-4030.183/(G8102+235))*(H8102/100)))-0.0014*(O8102*58.15)*(34-G8102)-0.0000000396*IF(N8102*0.155&gt;0.078,1.05+0.645*N8102*0.155,1)*(POWER((35.7-0.028*(O8102*58.15)-N8102*0.155*(0.0000000396*IF(N8102*0.155&gt;0.078,1.05+0.645*N8102*0.155,1)*(POWER((35.7-0.028*(O8102*58.15)-N8102*0.155*0.1)+273,4)-POWER(M8102+273,4))+IF(N8102*0.155&gt;0.078,1.05+0.645*N8102*0.155,1)*IF(J8102&lt;0.2,2.38*ABS(35.7-0.028*(O8102*58.15)-G8102)^0.25,12.1*SQRT(J8102))*(35.7-0.028*(O8102*58.15)-G8102))+273),4)-POWER(M8102+273,4))-IF(N8102*0.155&gt;0.078,1.05+0.645*N8102*0.155,1)*IF(J8102&lt;0.2,2.38*ABS(35.7-0.028*(O8102*58.15)-N8102*0.155*0.1-G8102)^0.25,12.1*SQRT(J8102))*(35.7-0.028*(O8102*58.15)-N8102*0.155*0.1-G8102))</f>
        <v>-0.23158713145071377</v>
      </c>
      <c r="R8102" s="1">
        <v>0</v>
      </c>
      <c r="S8102" s="1">
        <v>0.16</v>
      </c>
      <c r="T8102" s="1">
        <v>0.06</v>
      </c>
      <c r="U8102" s="4" t="s">
        <v>60</v>
      </c>
      <c r="V8102">
        <v>0.48</v>
      </c>
      <c r="W8102">
        <v>0.4</v>
      </c>
      <c r="X8102">
        <v>0.76</v>
      </c>
      <c r="Y8102">
        <v>2.4300000000000002</v>
      </c>
      <c r="Z8102">
        <v>0.28000000000000003</v>
      </c>
      <c r="AA8102" s="5">
        <f t="shared" si="767"/>
        <v>0.22</v>
      </c>
      <c r="AB8102" s="15" cm="1">
        <f t="array" ref="AB8102">_xlfn.SWITCH(U8102,"夏",122,"冬",90,"春",153,"秋",153,0)</f>
        <v>122</v>
      </c>
      <c r="AC8102" s="16">
        <f t="shared" si="768"/>
        <v>26.84</v>
      </c>
      <c r="AD8102" s="5">
        <f>IFERROR(AA8102/D8102,0)</f>
        <v>2.3000522739153161E-3</v>
      </c>
      <c r="AE8102" s="15">
        <f t="shared" si="769"/>
        <v>0.33424657534246577</v>
      </c>
      <c r="AF8102" s="5">
        <f>IFERROR(AD8102*AE8102*48,0)</f>
        <v>3.6901660591912584E-2</v>
      </c>
    </row>
    <row r="8103" spans="1:32" x14ac:dyDescent="0.15">
      <c r="A8103" s="1"/>
      <c r="B8103" s="1" t="s">
        <v>56</v>
      </c>
      <c r="C8103" s="1" t="s">
        <v>59</v>
      </c>
      <c r="D8103" s="1">
        <v>95.65</v>
      </c>
      <c r="E8103" s="6">
        <v>3.6</v>
      </c>
      <c r="F8103" s="18">
        <v>0.35416666666666702</v>
      </c>
      <c r="G8103" s="1">
        <v>25.5</v>
      </c>
      <c r="H8103" s="1">
        <v>74.5</v>
      </c>
      <c r="I8103" s="1">
        <v>25.7</v>
      </c>
      <c r="J8103" s="1">
        <v>0.1</v>
      </c>
      <c r="K8103" s="1">
        <v>407</v>
      </c>
      <c r="L8103" s="1">
        <v>195</v>
      </c>
      <c r="M8103" s="6">
        <f t="shared" si="772"/>
        <v>25.762799270709991</v>
      </c>
      <c r="N8103" s="19">
        <v>0.5</v>
      </c>
      <c r="O8103" s="11" cm="1">
        <f t="array" ref="O8103">ROUND(_xlfn.SWITCH(C8103,"建筑专教",IF(S8103&gt;0.1,1.38,1.28),"阶梯教室",IF(S8103&gt;0.1,1.15,1.05),"公共教室",IF(S8103&gt;0.1,1.22,1.12),IF(S8103&gt;0.1,1.2,1.1))+(MOD(ROW()*11,31)/31-0.5)*0.06,2)</f>
        <v>1.21</v>
      </c>
      <c r="P8103" s="12">
        <f t="shared" si="770"/>
        <v>0.01</v>
      </c>
      <c r="Q8103" s="13">
        <f t="shared" si="774"/>
        <v>-0.16800790748854746</v>
      </c>
      <c r="R8103" s="1">
        <v>0</v>
      </c>
      <c r="S8103" s="1">
        <v>0.23</v>
      </c>
      <c r="T8103" s="1">
        <v>0.08</v>
      </c>
      <c r="U8103" s="4" t="s">
        <v>60</v>
      </c>
      <c r="V8103">
        <v>0.48</v>
      </c>
      <c r="W8103">
        <v>0.4</v>
      </c>
      <c r="X8103">
        <v>0.76</v>
      </c>
      <c r="Y8103">
        <v>2.4300000000000002</v>
      </c>
      <c r="Z8103">
        <v>0.28000000000000003</v>
      </c>
      <c r="AA8103" s="5">
        <f t="shared" si="767"/>
        <v>0.31</v>
      </c>
      <c r="AB8103" s="15" cm="1">
        <f t="array" ref="AB8103">_xlfn.SWITCH(U8103,"夏",122,"冬",90,"春",153,"秋",153,0)</f>
        <v>122</v>
      </c>
      <c r="AC8103" s="16">
        <f t="shared" si="768"/>
        <v>37.82</v>
      </c>
      <c r="AD8103" s="5">
        <f>IFERROR(AA8103/D8103,0)</f>
        <v>3.2409827496079455E-3</v>
      </c>
      <c r="AE8103" s="15">
        <f t="shared" si="769"/>
        <v>0.33424657534246577</v>
      </c>
      <c r="AF8103" s="5">
        <f>IFERROR(AD8103*AE8103*48,0)</f>
        <v>5.1997794470422277E-2</v>
      </c>
    </row>
    <row r="8104" spans="1:32" x14ac:dyDescent="0.15">
      <c r="A8104" s="1"/>
      <c r="B8104" s="1" t="s">
        <v>56</v>
      </c>
      <c r="C8104" s="1" t="s">
        <v>59</v>
      </c>
      <c r="D8104" s="1">
        <v>95.65</v>
      </c>
      <c r="E8104" s="6">
        <v>3.6</v>
      </c>
      <c r="F8104" s="18">
        <v>0.375</v>
      </c>
      <c r="G8104" s="1">
        <v>25.9</v>
      </c>
      <c r="H8104" s="1">
        <v>73.5</v>
      </c>
      <c r="I8104" s="1">
        <v>26.1</v>
      </c>
      <c r="J8104" s="1">
        <v>0.3</v>
      </c>
      <c r="K8104" s="1">
        <v>411</v>
      </c>
      <c r="L8104" s="1">
        <v>235</v>
      </c>
      <c r="M8104" s="6">
        <f t="shared" si="772"/>
        <v>26.220881100914426</v>
      </c>
      <c r="N8104" s="19">
        <v>0.5</v>
      </c>
      <c r="O8104" s="11" cm="1">
        <f t="array" ref="O8104">ROUND(_xlfn.SWITCH(C8104,"建筑专教",IF(S8104&gt;0.1,1.38,1.28),"阶梯教室",IF(S8104&gt;0.1,1.15,1.05),"公共教室",IF(S8104&gt;0.1,1.22,1.12),IF(S8104&gt;0.1,1.2,1.1))+(MOD(ROW()*11,31)/31-0.5)*0.06,2)</f>
        <v>1.23</v>
      </c>
      <c r="P8104" s="12">
        <f t="shared" si="770"/>
        <v>0.01</v>
      </c>
      <c r="Q8104" s="13">
        <f t="shared" si="774"/>
        <v>-0.69171265035665086</v>
      </c>
      <c r="R8104" s="1">
        <v>0.91</v>
      </c>
      <c r="S8104" s="1">
        <v>0.28999999999999998</v>
      </c>
      <c r="T8104" s="1">
        <v>0.1</v>
      </c>
      <c r="U8104" s="4" t="s">
        <v>60</v>
      </c>
      <c r="V8104">
        <v>0.48</v>
      </c>
      <c r="W8104">
        <v>0.4</v>
      </c>
      <c r="X8104">
        <v>0.76</v>
      </c>
      <c r="Y8104">
        <v>2.4300000000000002</v>
      </c>
      <c r="Z8104">
        <v>0.28000000000000003</v>
      </c>
      <c r="AA8104" s="5">
        <f t="shared" ref="AA8104:AA8167" si="775">R8104+S8104+T8104</f>
        <v>1.3</v>
      </c>
      <c r="AB8104" s="15" cm="1">
        <f t="array" ref="AB8104">_xlfn.SWITCH(U8104,"夏",122,"冬",90,"春",153,"秋",153,0)</f>
        <v>122</v>
      </c>
      <c r="AC8104" s="16">
        <f t="shared" ref="AC8104:AC8167" si="776">AA8104*AB8104</f>
        <v>158.6</v>
      </c>
      <c r="AD8104" s="5">
        <f>IFERROR(AA8104/D8104,0)</f>
        <v>1.3591217982226868E-2</v>
      </c>
      <c r="AE8104" s="15">
        <f t="shared" ref="AE8104:AE8167" si="777">IF(U8104="夏",122/365,IF(U8104="冬",90/365,IF(OR(U8104="春",U8104="秋"),153/365,0)))</f>
        <v>0.33424657534246577</v>
      </c>
      <c r="AF8104" s="5">
        <f>IFERROR(AD8104*AE8104*48,0)</f>
        <v>0.2180552671340289</v>
      </c>
    </row>
    <row r="8105" spans="1:32" x14ac:dyDescent="0.15">
      <c r="A8105" s="1"/>
      <c r="B8105" s="1" t="s">
        <v>56</v>
      </c>
      <c r="C8105" s="1" t="s">
        <v>59</v>
      </c>
      <c r="D8105" s="1">
        <v>95.65</v>
      </c>
      <c r="E8105" s="6">
        <v>3.6</v>
      </c>
      <c r="F8105" s="18">
        <v>0.39583333333333298</v>
      </c>
      <c r="G8105" s="1">
        <v>26.3</v>
      </c>
      <c r="H8105" s="1">
        <v>72.5</v>
      </c>
      <c r="I8105" s="1">
        <v>26.5</v>
      </c>
      <c r="J8105" s="1">
        <v>0.3</v>
      </c>
      <c r="K8105" s="1">
        <v>415</v>
      </c>
      <c r="L8105" s="1">
        <v>275</v>
      </c>
      <c r="M8105" s="6">
        <f t="shared" si="772"/>
        <v>26.620398046148352</v>
      </c>
      <c r="N8105" s="19">
        <v>0.5</v>
      </c>
      <c r="O8105" s="11" cm="1">
        <f t="array" ref="O8105">ROUND(_xlfn.SWITCH(C8105,"建筑专教",IF(S8105&gt;0.1,1.38,1.28),"阶梯教室",IF(S8105&gt;0.1,1.15,1.05),"公共教室",IF(S8105&gt;0.1,1.22,1.12),IF(S8105&gt;0.1,1.2,1.1))+(MOD(ROW()*11,31)/31-0.5)*0.06,2)</f>
        <v>1.25</v>
      </c>
      <c r="P8105" s="12">
        <f t="shared" si="770"/>
        <v>0.01</v>
      </c>
      <c r="Q8105" s="13">
        <f t="shared" si="774"/>
        <v>-0.49096337788814642</v>
      </c>
      <c r="R8105" s="1">
        <v>0.95</v>
      </c>
      <c r="S8105" s="1">
        <v>0.36</v>
      </c>
      <c r="T8105" s="1">
        <v>0.12</v>
      </c>
      <c r="U8105" s="4" t="s">
        <v>60</v>
      </c>
      <c r="V8105">
        <v>0.48</v>
      </c>
      <c r="W8105">
        <v>0.4</v>
      </c>
      <c r="X8105">
        <v>0.76</v>
      </c>
      <c r="Y8105">
        <v>2.4300000000000002</v>
      </c>
      <c r="Z8105">
        <v>0.28000000000000003</v>
      </c>
      <c r="AA8105" s="5">
        <f t="shared" si="775"/>
        <v>1.4300000000000002</v>
      </c>
      <c r="AB8105" s="15" cm="1">
        <f t="array" ref="AB8105">_xlfn.SWITCH(U8105,"夏",122,"冬",90,"春",153,"秋",153,0)</f>
        <v>122</v>
      </c>
      <c r="AC8105" s="16">
        <f t="shared" si="776"/>
        <v>174.46</v>
      </c>
      <c r="AD8105" s="5">
        <f>IFERROR(AA8105/D8105,0)</f>
        <v>1.4950339780449556E-2</v>
      </c>
      <c r="AE8105" s="15">
        <f t="shared" si="777"/>
        <v>0.33424657534246577</v>
      </c>
      <c r="AF8105" s="5">
        <f>IFERROR(AD8105*AE8105*48,0)</f>
        <v>0.23986079384743181</v>
      </c>
    </row>
    <row r="8106" spans="1:32" x14ac:dyDescent="0.15">
      <c r="A8106" s="1"/>
      <c r="B8106" s="1" t="s">
        <v>56</v>
      </c>
      <c r="C8106" s="1" t="s">
        <v>59</v>
      </c>
      <c r="D8106" s="1">
        <v>95.65</v>
      </c>
      <c r="E8106" s="6">
        <v>3.6</v>
      </c>
      <c r="F8106" s="18">
        <v>0.41666666666666702</v>
      </c>
      <c r="G8106" s="1">
        <v>26.7</v>
      </c>
      <c r="H8106" s="1">
        <v>71.5</v>
      </c>
      <c r="I8106" s="1">
        <v>26.9</v>
      </c>
      <c r="J8106" s="1">
        <v>0.3</v>
      </c>
      <c r="K8106" s="1">
        <v>419</v>
      </c>
      <c r="L8106" s="1">
        <v>315</v>
      </c>
      <c r="M8106" s="6">
        <f t="shared" si="772"/>
        <v>27.019917560207261</v>
      </c>
      <c r="N8106" s="19">
        <v>0.5</v>
      </c>
      <c r="O8106" s="11" cm="1">
        <f t="array" ref="O8106">ROUND(_xlfn.SWITCH(C8106,"建筑专教",IF(S8106&gt;0.1,1.38,1.28),"阶梯教室",IF(S8106&gt;0.1,1.15,1.05),"公共教室",IF(S8106&gt;0.1,1.22,1.12),IF(S8106&gt;0.1,1.2,1.1))+(MOD(ROW()*11,31)/31-0.5)*0.06,2)</f>
        <v>1.21</v>
      </c>
      <c r="P8106" s="12">
        <f t="shared" si="770"/>
        <v>0.02</v>
      </c>
      <c r="Q8106" s="13">
        <f t="shared" si="774"/>
        <v>-0.44052977212085359</v>
      </c>
      <c r="R8106" s="1">
        <v>0.88</v>
      </c>
      <c r="S8106" s="1">
        <v>0.43</v>
      </c>
      <c r="T8106" s="1">
        <v>0.13</v>
      </c>
      <c r="U8106" s="4" t="s">
        <v>60</v>
      </c>
      <c r="V8106">
        <v>0.48</v>
      </c>
      <c r="W8106">
        <v>0.4</v>
      </c>
      <c r="X8106">
        <v>0.76</v>
      </c>
      <c r="Y8106">
        <v>2.4300000000000002</v>
      </c>
      <c r="Z8106">
        <v>0.28000000000000003</v>
      </c>
      <c r="AA8106" s="5">
        <f t="shared" si="775"/>
        <v>1.44</v>
      </c>
      <c r="AB8106" s="15" cm="1">
        <f t="array" ref="AB8106">_xlfn.SWITCH(U8106,"夏",122,"冬",90,"春",153,"秋",153,0)</f>
        <v>122</v>
      </c>
      <c r="AC8106" s="16">
        <f t="shared" si="776"/>
        <v>175.68</v>
      </c>
      <c r="AD8106" s="5">
        <f>IFERROR(AA8106/D8106,0)</f>
        <v>1.5054887611082068E-2</v>
      </c>
      <c r="AE8106" s="15">
        <f t="shared" si="777"/>
        <v>0.33424657534246577</v>
      </c>
      <c r="AF8106" s="5">
        <f>IFERROR(AD8106*AE8106*48,0)</f>
        <v>0.24153814205615504</v>
      </c>
    </row>
    <row r="8107" spans="1:32" x14ac:dyDescent="0.15">
      <c r="A8107" s="1"/>
      <c r="B8107" s="1" t="s">
        <v>56</v>
      </c>
      <c r="C8107" s="1" t="s">
        <v>59</v>
      </c>
      <c r="D8107" s="1">
        <v>95.65</v>
      </c>
      <c r="E8107" s="6">
        <v>3.6</v>
      </c>
      <c r="F8107" s="18">
        <v>0.4375</v>
      </c>
      <c r="G8107" s="1">
        <v>27.1</v>
      </c>
      <c r="H8107" s="1">
        <v>70.5</v>
      </c>
      <c r="I8107" s="1">
        <v>27.3</v>
      </c>
      <c r="J8107" s="1">
        <v>0.3</v>
      </c>
      <c r="K8107" s="1">
        <v>423</v>
      </c>
      <c r="L8107" s="1">
        <v>355</v>
      </c>
      <c r="M8107" s="6">
        <f t="shared" si="772"/>
        <v>27.419439626052281</v>
      </c>
      <c r="N8107" s="19">
        <v>0.5</v>
      </c>
      <c r="O8107" s="11" cm="1">
        <f t="array" ref="O8107">ROUND(_xlfn.SWITCH(C8107,"建筑专教",IF(S8107&gt;0.1,1.38,1.28),"阶梯教室",IF(S8107&gt;0.1,1.15,1.05),"公共教室",IF(S8107&gt;0.1,1.22,1.12),IF(S8107&gt;0.1,1.2,1.1))+(MOD(ROW()*11,31)/31-0.5)*0.06,2)</f>
        <v>1.23</v>
      </c>
      <c r="P8107" s="12">
        <f t="shared" si="770"/>
        <v>0.02</v>
      </c>
      <c r="Q8107" s="13">
        <f t="shared" si="774"/>
        <v>-0.24069862923306956</v>
      </c>
      <c r="R8107" s="1">
        <v>0.81</v>
      </c>
      <c r="S8107" s="1">
        <v>0.49</v>
      </c>
      <c r="T8107" s="1">
        <v>0.16</v>
      </c>
      <c r="U8107" s="4" t="s">
        <v>60</v>
      </c>
      <c r="V8107">
        <v>0.48</v>
      </c>
      <c r="W8107">
        <v>0.4</v>
      </c>
      <c r="X8107">
        <v>0.76</v>
      </c>
      <c r="Y8107">
        <v>2.4300000000000002</v>
      </c>
      <c r="Z8107">
        <v>0.28000000000000003</v>
      </c>
      <c r="AA8107" s="5">
        <f t="shared" si="775"/>
        <v>1.46</v>
      </c>
      <c r="AB8107" s="15" cm="1">
        <f t="array" ref="AB8107">_xlfn.SWITCH(U8107,"夏",122,"冬",90,"春",153,"秋",153,0)</f>
        <v>122</v>
      </c>
      <c r="AC8107" s="16">
        <f t="shared" si="776"/>
        <v>178.12</v>
      </c>
      <c r="AD8107" s="5">
        <f>IFERROR(AA8107/D8107,0)</f>
        <v>1.5263983272347098E-2</v>
      </c>
      <c r="AE8107" s="15">
        <f t="shared" si="777"/>
        <v>0.33424657534246577</v>
      </c>
      <c r="AF8107" s="5">
        <f>IFERROR(AD8107*AE8107*48,0)</f>
        <v>0.24489283847360169</v>
      </c>
    </row>
    <row r="8108" spans="1:32" x14ac:dyDescent="0.15">
      <c r="A8108" s="1"/>
      <c r="B8108" s="1" t="s">
        <v>56</v>
      </c>
      <c r="C8108" s="1" t="s">
        <v>59</v>
      </c>
      <c r="D8108" s="1">
        <v>95.65</v>
      </c>
      <c r="E8108" s="6">
        <v>3.6</v>
      </c>
      <c r="F8108" s="18">
        <v>0.45833333333333298</v>
      </c>
      <c r="G8108" s="1">
        <v>27.5</v>
      </c>
      <c r="H8108" s="1">
        <v>69.5</v>
      </c>
      <c r="I8108" s="1">
        <v>27.7</v>
      </c>
      <c r="J8108" s="1">
        <v>0.3</v>
      </c>
      <c r="K8108" s="1">
        <v>427</v>
      </c>
      <c r="L8108" s="1">
        <v>395</v>
      </c>
      <c r="M8108" s="6">
        <f t="shared" si="772"/>
        <v>27.818964226779713</v>
      </c>
      <c r="N8108" s="19">
        <v>0.5</v>
      </c>
      <c r="O8108" s="11" cm="1">
        <f t="array" ref="O8108">ROUND(_xlfn.SWITCH(C8108,"建筑专教",IF(S8108&gt;0.1,1.38,1.28),"阶梯教室",IF(S8108&gt;0.1,1.15,1.05),"公共教室",IF(S8108&gt;0.1,1.22,1.12),IF(S8108&gt;0.1,1.2,1.1))+(MOD(ROW()*11,31)/31-0.5)*0.06,2)</f>
        <v>1.19</v>
      </c>
      <c r="P8108" s="12">
        <f t="shared" si="770"/>
        <v>0.02</v>
      </c>
      <c r="Q8108" s="13">
        <f t="shared" si="774"/>
        <v>-0.17968929230504591</v>
      </c>
      <c r="R8108" s="1">
        <v>0.95</v>
      </c>
      <c r="S8108" s="1">
        <v>0.56000000000000005</v>
      </c>
      <c r="T8108" s="1">
        <v>0.18</v>
      </c>
      <c r="U8108" s="4" t="s">
        <v>60</v>
      </c>
      <c r="V8108">
        <v>0.48</v>
      </c>
      <c r="W8108">
        <v>0.4</v>
      </c>
      <c r="X8108">
        <v>0.76</v>
      </c>
      <c r="Y8108">
        <v>2.4300000000000002</v>
      </c>
      <c r="Z8108">
        <v>0.28000000000000003</v>
      </c>
      <c r="AA8108" s="5">
        <f t="shared" si="775"/>
        <v>1.69</v>
      </c>
      <c r="AB8108" s="15" cm="1">
        <f t="array" ref="AB8108">_xlfn.SWITCH(U8108,"夏",122,"冬",90,"春",153,"秋",153,0)</f>
        <v>122</v>
      </c>
      <c r="AC8108" s="16">
        <f t="shared" si="776"/>
        <v>206.18</v>
      </c>
      <c r="AD8108" s="5">
        <f>IFERROR(AA8108/D8108,0)</f>
        <v>1.7668583376894927E-2</v>
      </c>
      <c r="AE8108" s="15">
        <f t="shared" si="777"/>
        <v>0.33424657534246577</v>
      </c>
      <c r="AF8108" s="5">
        <f>IFERROR(AD8108*AE8108*48,0)</f>
        <v>0.28347184727423752</v>
      </c>
    </row>
    <row r="8109" spans="1:32" x14ac:dyDescent="0.15">
      <c r="A8109" s="1"/>
      <c r="B8109" s="1" t="s">
        <v>56</v>
      </c>
      <c r="C8109" s="1" t="s">
        <v>59</v>
      </c>
      <c r="D8109" s="1">
        <v>95.65</v>
      </c>
      <c r="E8109" s="6">
        <v>3.6</v>
      </c>
      <c r="F8109" s="18">
        <v>0.47916666666666702</v>
      </c>
      <c r="G8109" s="1">
        <v>27.9</v>
      </c>
      <c r="H8109" s="1">
        <v>68.5</v>
      </c>
      <c r="I8109" s="1">
        <v>28.1</v>
      </c>
      <c r="J8109" s="1">
        <v>0.3</v>
      </c>
      <c r="K8109" s="1">
        <v>431</v>
      </c>
      <c r="L8109" s="1">
        <v>435</v>
      </c>
      <c r="M8109" s="6">
        <f t="shared" si="772"/>
        <v>28.218491345620237</v>
      </c>
      <c r="N8109" s="19">
        <v>0.5</v>
      </c>
      <c r="O8109" s="11" cm="1">
        <f t="array" ref="O8109">ROUND(_xlfn.SWITCH(C8109,"建筑专教",IF(S8109&gt;0.1,1.38,1.28),"阶梯教室",IF(S8109&gt;0.1,1.15,1.05),"公共教室",IF(S8109&gt;0.1,1.22,1.12),IF(S8109&gt;0.1,1.2,1.1))+(MOD(ROW()*11,31)/31-0.5)*0.06,2)</f>
        <v>1.21</v>
      </c>
      <c r="P8109" s="12">
        <f t="shared" si="770"/>
        <v>0.03</v>
      </c>
      <c r="Q8109" s="13">
        <f t="shared" si="774"/>
        <v>1.8969860078165889E-2</v>
      </c>
      <c r="R8109" s="1">
        <v>0.88</v>
      </c>
      <c r="S8109" s="1">
        <v>0.63</v>
      </c>
      <c r="T8109" s="1">
        <v>0.2</v>
      </c>
      <c r="U8109" s="4" t="s">
        <v>60</v>
      </c>
      <c r="V8109">
        <v>0.48</v>
      </c>
      <c r="W8109">
        <v>0.4</v>
      </c>
      <c r="X8109">
        <v>0.76</v>
      </c>
      <c r="Y8109">
        <v>2.4300000000000002</v>
      </c>
      <c r="Z8109">
        <v>0.28000000000000003</v>
      </c>
      <c r="AA8109" s="5">
        <f t="shared" si="775"/>
        <v>1.71</v>
      </c>
      <c r="AB8109" s="15" cm="1">
        <f t="array" ref="AB8109">_xlfn.SWITCH(U8109,"夏",122,"冬",90,"春",153,"秋",153,0)</f>
        <v>122</v>
      </c>
      <c r="AC8109" s="16">
        <f t="shared" si="776"/>
        <v>208.62</v>
      </c>
      <c r="AD8109" s="5">
        <f>IFERROR(AA8109/D8109,0)</f>
        <v>1.7877679038159958E-2</v>
      </c>
      <c r="AE8109" s="15">
        <f t="shared" si="777"/>
        <v>0.33424657534246577</v>
      </c>
      <c r="AF8109" s="5">
        <f>IFERROR(AD8109*AE8109*48,0)</f>
        <v>0.28682654369168414</v>
      </c>
    </row>
    <row r="8110" spans="1:32" x14ac:dyDescent="0.15">
      <c r="A8110" s="1"/>
      <c r="B8110" s="1" t="s">
        <v>56</v>
      </c>
      <c r="C8110" s="1" t="s">
        <v>59</v>
      </c>
      <c r="D8110" s="1">
        <v>95.65</v>
      </c>
      <c r="E8110" s="6">
        <v>3.6</v>
      </c>
      <c r="F8110" s="18">
        <v>0.5</v>
      </c>
      <c r="G8110" s="1">
        <v>28.3</v>
      </c>
      <c r="H8110" s="1">
        <v>67.5</v>
      </c>
      <c r="I8110" s="1">
        <v>28.5</v>
      </c>
      <c r="J8110" s="1">
        <v>0.3</v>
      </c>
      <c r="K8110" s="1">
        <v>435</v>
      </c>
      <c r="L8110" s="1">
        <v>475</v>
      </c>
      <c r="M8110" s="6">
        <f t="shared" si="772"/>
        <v>28.618020965936807</v>
      </c>
      <c r="N8110" s="1">
        <v>0</v>
      </c>
      <c r="O8110" s="1">
        <v>0</v>
      </c>
      <c r="P8110" s="12">
        <f t="shared" si="770"/>
        <v>0</v>
      </c>
      <c r="Q8110" s="1">
        <v>0</v>
      </c>
      <c r="R8110" s="1">
        <v>0</v>
      </c>
      <c r="S8110" s="1">
        <v>0.26</v>
      </c>
      <c r="T8110" s="1">
        <v>0</v>
      </c>
      <c r="U8110" s="4" t="s">
        <v>60</v>
      </c>
      <c r="V8110">
        <v>0.48</v>
      </c>
      <c r="W8110">
        <v>0.4</v>
      </c>
      <c r="X8110">
        <v>0.76</v>
      </c>
      <c r="Y8110">
        <v>2.4300000000000002</v>
      </c>
      <c r="Z8110">
        <v>0.28000000000000003</v>
      </c>
      <c r="AA8110" s="5">
        <f t="shared" si="775"/>
        <v>0.26</v>
      </c>
      <c r="AB8110" s="15" cm="1">
        <f t="array" ref="AB8110">_xlfn.SWITCH(U8110,"夏",122,"冬",90,"春",153,"秋",153,0)</f>
        <v>122</v>
      </c>
      <c r="AC8110" s="16">
        <f t="shared" si="776"/>
        <v>31.720000000000002</v>
      </c>
      <c r="AD8110" s="5">
        <f>IFERROR(AA8110/D8110,0)</f>
        <v>2.7182435964453735E-3</v>
      </c>
      <c r="AE8110" s="15">
        <f t="shared" si="777"/>
        <v>0.33424657534246577</v>
      </c>
      <c r="AF8110" s="5">
        <f>IFERROR(AD8110*AE8110*48,0)</f>
        <v>4.3611053426805775E-2</v>
      </c>
    </row>
    <row r="8111" spans="1:32" x14ac:dyDescent="0.15">
      <c r="A8111" s="1"/>
      <c r="B8111" s="1" t="s">
        <v>56</v>
      </c>
      <c r="C8111" s="1" t="s">
        <v>59</v>
      </c>
      <c r="D8111" s="1">
        <v>95.65</v>
      </c>
      <c r="E8111" s="6">
        <v>3.6</v>
      </c>
      <c r="F8111" s="18">
        <v>0.52083333333333304</v>
      </c>
      <c r="G8111" s="1">
        <v>28.7</v>
      </c>
      <c r="H8111" s="1">
        <v>66.5</v>
      </c>
      <c r="I8111" s="1">
        <v>28.9</v>
      </c>
      <c r="J8111" s="1">
        <v>0.1</v>
      </c>
      <c r="K8111" s="1">
        <v>439</v>
      </c>
      <c r="L8111" s="1">
        <v>435</v>
      </c>
      <c r="M8111" s="6">
        <f t="shared" si="772"/>
        <v>28.960825203165427</v>
      </c>
      <c r="N8111" s="1">
        <v>0</v>
      </c>
      <c r="O8111" s="1">
        <v>0</v>
      </c>
      <c r="P8111" s="12">
        <f t="shared" si="770"/>
        <v>0</v>
      </c>
      <c r="Q8111" s="1">
        <v>0</v>
      </c>
      <c r="R8111" s="1">
        <v>0</v>
      </c>
      <c r="S8111" s="1">
        <v>0.19</v>
      </c>
      <c r="T8111" s="1">
        <v>0</v>
      </c>
      <c r="U8111" s="4" t="s">
        <v>60</v>
      </c>
      <c r="V8111">
        <v>0.48</v>
      </c>
      <c r="W8111">
        <v>0.4</v>
      </c>
      <c r="X8111">
        <v>0.76</v>
      </c>
      <c r="Y8111">
        <v>2.4300000000000002</v>
      </c>
      <c r="Z8111">
        <v>0.28000000000000003</v>
      </c>
      <c r="AA8111" s="5">
        <f t="shared" si="775"/>
        <v>0.19</v>
      </c>
      <c r="AB8111" s="15" cm="1">
        <f t="array" ref="AB8111">_xlfn.SWITCH(U8111,"夏",122,"冬",90,"春",153,"秋",153,0)</f>
        <v>122</v>
      </c>
      <c r="AC8111" s="16">
        <f t="shared" si="776"/>
        <v>23.18</v>
      </c>
      <c r="AD8111" s="5">
        <f>IFERROR(AA8111/D8111,0)</f>
        <v>1.9864087820177729E-3</v>
      </c>
      <c r="AE8111" s="15">
        <f t="shared" si="777"/>
        <v>0.33424657534246577</v>
      </c>
      <c r="AF8111" s="5">
        <f>IFERROR(AD8111*AE8111*48,0)</f>
        <v>3.1869615965742677E-2</v>
      </c>
    </row>
    <row r="8112" spans="1:32" x14ac:dyDescent="0.15">
      <c r="A8112" s="1"/>
      <c r="B8112" s="1" t="s">
        <v>56</v>
      </c>
      <c r="C8112" s="1" t="s">
        <v>59</v>
      </c>
      <c r="D8112" s="1">
        <v>95.65</v>
      </c>
      <c r="E8112" s="6">
        <v>3.6</v>
      </c>
      <c r="F8112" s="18">
        <v>0.54166666666666696</v>
      </c>
      <c r="G8112" s="1">
        <v>29.1</v>
      </c>
      <c r="H8112" s="1">
        <v>65.5</v>
      </c>
      <c r="I8112" s="1">
        <v>29.3</v>
      </c>
      <c r="J8112" s="1">
        <v>0.1</v>
      </c>
      <c r="K8112" s="1">
        <v>443</v>
      </c>
      <c r="L8112" s="1">
        <v>395</v>
      </c>
      <c r="M8112" s="6">
        <f t="shared" si="772"/>
        <v>29.360584288826203</v>
      </c>
      <c r="N8112" s="1">
        <v>0</v>
      </c>
      <c r="O8112" s="1">
        <v>0</v>
      </c>
      <c r="P8112" s="12">
        <f t="shared" si="770"/>
        <v>0</v>
      </c>
      <c r="Q8112" s="1">
        <v>0</v>
      </c>
      <c r="R8112" s="1">
        <v>0</v>
      </c>
      <c r="S8112" s="1">
        <v>0.13</v>
      </c>
      <c r="T8112" s="1">
        <v>0</v>
      </c>
      <c r="U8112" s="4" t="s">
        <v>60</v>
      </c>
      <c r="V8112">
        <v>0.48</v>
      </c>
      <c r="W8112">
        <v>0.4</v>
      </c>
      <c r="X8112">
        <v>0.76</v>
      </c>
      <c r="Y8112">
        <v>2.4300000000000002</v>
      </c>
      <c r="Z8112">
        <v>0.28000000000000003</v>
      </c>
      <c r="AA8112" s="5">
        <f t="shared" si="775"/>
        <v>0.13</v>
      </c>
      <c r="AB8112" s="15" cm="1">
        <f t="array" ref="AB8112">_xlfn.SWITCH(U8112,"夏",122,"冬",90,"春",153,"秋",153,0)</f>
        <v>122</v>
      </c>
      <c r="AC8112" s="16">
        <f t="shared" si="776"/>
        <v>15.860000000000001</v>
      </c>
      <c r="AD8112" s="5">
        <f>IFERROR(AA8112/D8112,0)</f>
        <v>1.3591217982226868E-3</v>
      </c>
      <c r="AE8112" s="15">
        <f t="shared" si="777"/>
        <v>0.33424657534246577</v>
      </c>
      <c r="AF8112" s="5">
        <f>IFERROR(AD8112*AE8112*48,0)</f>
        <v>2.1805526713402888E-2</v>
      </c>
    </row>
    <row r="8113" spans="1:32" x14ac:dyDescent="0.15">
      <c r="A8113" s="1"/>
      <c r="B8113" s="1" t="s">
        <v>56</v>
      </c>
      <c r="C8113" s="1" t="s">
        <v>59</v>
      </c>
      <c r="D8113" s="1">
        <v>95.65</v>
      </c>
      <c r="E8113" s="6">
        <v>3.6</v>
      </c>
      <c r="F8113" s="18">
        <v>0.5625</v>
      </c>
      <c r="G8113" s="1">
        <v>29.5</v>
      </c>
      <c r="H8113" s="1">
        <v>64.5</v>
      </c>
      <c r="I8113" s="1">
        <v>29.7</v>
      </c>
      <c r="J8113" s="1">
        <v>0.1</v>
      </c>
      <c r="K8113" s="1">
        <v>447</v>
      </c>
      <c r="L8113" s="1">
        <v>355</v>
      </c>
      <c r="M8113" s="6">
        <f t="shared" si="772"/>
        <v>29.760344644703025</v>
      </c>
      <c r="N8113" s="1">
        <v>0</v>
      </c>
      <c r="O8113" s="1">
        <v>0</v>
      </c>
      <c r="P8113" s="12">
        <f t="shared" si="770"/>
        <v>0</v>
      </c>
      <c r="Q8113" s="1">
        <v>0</v>
      </c>
      <c r="R8113" s="1">
        <v>0</v>
      </c>
      <c r="S8113" s="1">
        <v>0.06</v>
      </c>
      <c r="T8113" s="1">
        <v>0</v>
      </c>
      <c r="U8113" s="4" t="s">
        <v>60</v>
      </c>
      <c r="V8113">
        <v>0.48</v>
      </c>
      <c r="W8113">
        <v>0.4</v>
      </c>
      <c r="X8113">
        <v>0.76</v>
      </c>
      <c r="Y8113">
        <v>2.4300000000000002</v>
      </c>
      <c r="Z8113">
        <v>0.28000000000000003</v>
      </c>
      <c r="AA8113" s="5">
        <f t="shared" si="775"/>
        <v>0.06</v>
      </c>
      <c r="AB8113" s="15" cm="1">
        <f t="array" ref="AB8113">_xlfn.SWITCH(U8113,"夏",122,"冬",90,"春",153,"秋",153,0)</f>
        <v>122</v>
      </c>
      <c r="AC8113" s="16">
        <f t="shared" si="776"/>
        <v>7.3199999999999994</v>
      </c>
      <c r="AD8113" s="5">
        <f>IFERROR(AA8113/D8113,0)</f>
        <v>6.2728698379508621E-4</v>
      </c>
      <c r="AE8113" s="15">
        <f t="shared" si="777"/>
        <v>0.33424657534246577</v>
      </c>
      <c r="AF8113" s="5">
        <f>IFERROR(AD8113*AE8113*48,0)</f>
        <v>1.0064089252339793E-2</v>
      </c>
    </row>
    <row r="8114" spans="1:32" x14ac:dyDescent="0.15">
      <c r="A8114" s="1"/>
      <c r="B8114" s="1" t="s">
        <v>56</v>
      </c>
      <c r="C8114" s="1" t="s">
        <v>59</v>
      </c>
      <c r="D8114" s="1">
        <v>95.65</v>
      </c>
      <c r="E8114" s="6">
        <v>3.6</v>
      </c>
      <c r="F8114" s="18">
        <v>0.58333333333333304</v>
      </c>
      <c r="G8114" s="1">
        <v>29.9</v>
      </c>
      <c r="H8114" s="1">
        <v>63.5</v>
      </c>
      <c r="I8114" s="1">
        <v>30.1</v>
      </c>
      <c r="J8114" s="1">
        <v>0.3</v>
      </c>
      <c r="K8114" s="1">
        <v>451</v>
      </c>
      <c r="L8114" s="1">
        <v>315</v>
      </c>
      <c r="M8114" s="6">
        <f t="shared" si="772"/>
        <v>30.216164133807979</v>
      </c>
      <c r="N8114" s="19">
        <v>0.5</v>
      </c>
      <c r="O8114" s="11" cm="1">
        <f t="array" ref="O8114">ROUND(_xlfn.SWITCH(C8114,"建筑专教",IF(S8114&gt;0.1,1.38,1.28),"阶梯教室",IF(S8114&gt;0.1,1.15,1.05),"公共教室",IF(S8114&gt;0.1,1.22,1.12),IF(S8114&gt;0.1,1.2,1.1))+(MOD(ROW()*11,31)/31-0.5)*0.06,2)</f>
        <v>1.2</v>
      </c>
      <c r="P8114" s="12">
        <f t="shared" si="770"/>
        <v>0.05</v>
      </c>
      <c r="Q8114" s="13">
        <f t="shared" ref="Q8114:Q8119" si="778">(0.303*EXP(-0.036*(O8114*58.15))+0.028)*((O8114*58.15)-0.00305*(5733-6.99*(O8114*58.15)-(EXP(16.6536-4030.183/(G8114+235))*(H8114/100)))-0.42*((O8114*58.15)-58.15)-0.000017*(O8114*58.15)*(5867-(EXP(16.6536-4030.183/(G8114+235))*(H8114/100)))-0.0014*(O8114*58.15)*(34-G8114)-0.0000000396*IF(N8114*0.155&gt;0.078,1.05+0.645*N8114*0.155,1)*(POWER((35.7-0.028*(O8114*58.15)-N8114*0.155*(0.0000000396*IF(N8114*0.155&gt;0.078,1.05+0.645*N8114*0.155,1)*(POWER((35.7-0.028*(O8114*58.15)-N8114*0.155*0.1)+273,4)-POWER(M8114+273,4))+IF(N8114*0.155&gt;0.078,1.05+0.645*N8114*0.155,1)*IF(J8114&lt;0.2,2.38*ABS(35.7-0.028*(O8114*58.15)-G8114)^0.25,12.1*SQRT(J8114))*(35.7-0.028*(O8114*58.15)-G8114))+273),4)-POWER(M8114+273,4))-IF(N8114*0.155&gt;0.078,1.05+0.645*N8114*0.155,1)*IF(J8114&lt;0.2,2.38*ABS(35.7-0.028*(O8114*58.15)-N8114*0.155*0.1-G8114)^0.25,12.1*SQRT(J8114))*(35.7-0.028*(O8114*58.15)-N8114*0.155*0.1-G8114))</f>
        <v>0.77067795195977962</v>
      </c>
      <c r="R8114" s="1">
        <v>0.88</v>
      </c>
      <c r="S8114" s="1">
        <v>0.16</v>
      </c>
      <c r="T8114" s="1">
        <v>0.1</v>
      </c>
      <c r="U8114" s="4" t="s">
        <v>60</v>
      </c>
      <c r="V8114">
        <v>0.48</v>
      </c>
      <c r="W8114">
        <v>0.4</v>
      </c>
      <c r="X8114">
        <v>0.76</v>
      </c>
      <c r="Y8114">
        <v>2.4300000000000002</v>
      </c>
      <c r="Z8114">
        <v>0.28000000000000003</v>
      </c>
      <c r="AA8114" s="5">
        <f t="shared" si="775"/>
        <v>1.1400000000000001</v>
      </c>
      <c r="AB8114" s="15" cm="1">
        <f t="array" ref="AB8114">_xlfn.SWITCH(U8114,"夏",122,"冬",90,"春",153,"秋",153,0)</f>
        <v>122</v>
      </c>
      <c r="AC8114" s="16">
        <f t="shared" si="776"/>
        <v>139.08000000000001</v>
      </c>
      <c r="AD8114" s="5">
        <f>IFERROR(AA8114/D8114,0)</f>
        <v>1.1918452692106639E-2</v>
      </c>
      <c r="AE8114" s="15">
        <f t="shared" si="777"/>
        <v>0.33424657534246577</v>
      </c>
      <c r="AF8114" s="5">
        <f>IFERROR(AD8114*AE8114*48,0)</f>
        <v>0.19121769579445611</v>
      </c>
    </row>
    <row r="8115" spans="1:32" x14ac:dyDescent="0.15">
      <c r="A8115" s="1"/>
      <c r="B8115" s="1" t="s">
        <v>56</v>
      </c>
      <c r="C8115" s="1" t="s">
        <v>59</v>
      </c>
      <c r="D8115" s="1">
        <v>95.65</v>
      </c>
      <c r="E8115" s="6">
        <v>3.6</v>
      </c>
      <c r="F8115" s="18">
        <v>0.60416666666666696</v>
      </c>
      <c r="G8115" s="1">
        <v>30.3</v>
      </c>
      <c r="H8115" s="1">
        <v>62.5</v>
      </c>
      <c r="I8115" s="1">
        <v>30.5</v>
      </c>
      <c r="J8115" s="1">
        <v>0.3</v>
      </c>
      <c r="K8115" s="1">
        <v>455</v>
      </c>
      <c r="L8115" s="1">
        <v>275</v>
      </c>
      <c r="M8115" s="6">
        <f t="shared" si="772"/>
        <v>30.615706016516413</v>
      </c>
      <c r="N8115" s="19">
        <v>0.5</v>
      </c>
      <c r="O8115" s="11" cm="1">
        <f t="array" ref="O8115">ROUND(_xlfn.SWITCH(C8115,"建筑专教",IF(S8115&gt;0.1,1.38,1.28),"阶梯教室",IF(S8115&gt;0.1,1.15,1.05),"公共教室",IF(S8115&gt;0.1,1.22,1.12),IF(S8115&gt;0.1,1.2,1.1))+(MOD(ROW()*11,31)/31-0.5)*0.06,2)</f>
        <v>1.22</v>
      </c>
      <c r="P8115" s="12">
        <f t="shared" si="770"/>
        <v>0.05</v>
      </c>
      <c r="Q8115" s="13">
        <f t="shared" si="778"/>
        <v>0.94930607370674369</v>
      </c>
      <c r="R8115" s="1">
        <v>0.81</v>
      </c>
      <c r="S8115" s="1">
        <v>0.23</v>
      </c>
      <c r="T8115" s="1">
        <v>0.12</v>
      </c>
      <c r="U8115" s="4" t="s">
        <v>60</v>
      </c>
      <c r="V8115">
        <v>0.48</v>
      </c>
      <c r="W8115">
        <v>0.4</v>
      </c>
      <c r="X8115">
        <v>0.76</v>
      </c>
      <c r="Y8115">
        <v>2.4300000000000002</v>
      </c>
      <c r="Z8115">
        <v>0.28000000000000003</v>
      </c>
      <c r="AA8115" s="5">
        <f t="shared" si="775"/>
        <v>1.1600000000000001</v>
      </c>
      <c r="AB8115" s="15" cm="1">
        <f t="array" ref="AB8115">_xlfn.SWITCH(U8115,"夏",122,"冬",90,"春",153,"秋",153,0)</f>
        <v>122</v>
      </c>
      <c r="AC8115" s="16">
        <f t="shared" si="776"/>
        <v>141.52000000000001</v>
      </c>
      <c r="AD8115" s="5">
        <f>IFERROR(AA8115/D8115,0)</f>
        <v>1.2127548353371669E-2</v>
      </c>
      <c r="AE8115" s="15">
        <f t="shared" si="777"/>
        <v>0.33424657534246577</v>
      </c>
      <c r="AF8115" s="5">
        <f>IFERROR(AD8115*AE8115*48,0)</f>
        <v>0.1945723922119027</v>
      </c>
    </row>
    <row r="8116" spans="1:32" x14ac:dyDescent="0.15">
      <c r="A8116" s="1"/>
      <c r="B8116" s="1" t="s">
        <v>56</v>
      </c>
      <c r="C8116" s="1" t="s">
        <v>59</v>
      </c>
      <c r="D8116" s="1">
        <v>95.65</v>
      </c>
      <c r="E8116" s="6">
        <v>3.6</v>
      </c>
      <c r="F8116" s="18">
        <v>0.625</v>
      </c>
      <c r="G8116" s="1">
        <v>30.7</v>
      </c>
      <c r="H8116" s="1">
        <v>61.5</v>
      </c>
      <c r="I8116" s="1">
        <v>30.9</v>
      </c>
      <c r="J8116" s="1">
        <v>0.3</v>
      </c>
      <c r="K8116" s="1">
        <v>459</v>
      </c>
      <c r="L8116" s="1">
        <v>235</v>
      </c>
      <c r="M8116" s="6">
        <f t="shared" si="772"/>
        <v>31.015250303601476</v>
      </c>
      <c r="N8116" s="19">
        <v>0.5</v>
      </c>
      <c r="O8116" s="11" cm="1">
        <f t="array" ref="O8116">ROUND(_xlfn.SWITCH(C8116,"建筑专教",IF(S8116&gt;0.1,1.38,1.28),"阶梯教室",IF(S8116&gt;0.1,1.15,1.05),"公共教室",IF(S8116&gt;0.1,1.22,1.12),IF(S8116&gt;0.1,1.2,1.1))+(MOD(ROW()*11,31)/31-0.5)*0.06,2)</f>
        <v>1.24</v>
      </c>
      <c r="P8116" s="12">
        <f t="shared" si="770"/>
        <v>0.05</v>
      </c>
      <c r="Q8116" s="13">
        <f t="shared" si="778"/>
        <v>1.1213363554093987</v>
      </c>
      <c r="R8116" s="1">
        <v>0.95</v>
      </c>
      <c r="S8116" s="1">
        <v>0.28999999999999998</v>
      </c>
      <c r="T8116" s="1">
        <v>0.13</v>
      </c>
      <c r="U8116" s="4" t="s">
        <v>60</v>
      </c>
      <c r="V8116">
        <v>0.48</v>
      </c>
      <c r="W8116">
        <v>0.4</v>
      </c>
      <c r="X8116">
        <v>0.76</v>
      </c>
      <c r="Y8116">
        <v>2.4300000000000002</v>
      </c>
      <c r="Z8116">
        <v>0.28000000000000003</v>
      </c>
      <c r="AA8116" s="5">
        <f t="shared" si="775"/>
        <v>1.37</v>
      </c>
      <c r="AB8116" s="15" cm="1">
        <f t="array" ref="AB8116">_xlfn.SWITCH(U8116,"夏",122,"冬",90,"春",153,"秋",153,0)</f>
        <v>122</v>
      </c>
      <c r="AC8116" s="16">
        <f t="shared" si="776"/>
        <v>167.14000000000001</v>
      </c>
      <c r="AD8116" s="5">
        <f>IFERROR(AA8116/D8116,0)</f>
        <v>1.4323052796654469E-2</v>
      </c>
      <c r="AE8116" s="15">
        <f t="shared" si="777"/>
        <v>0.33424657534246577</v>
      </c>
      <c r="AF8116" s="5">
        <f>IFERROR(AD8116*AE8116*48,0)</f>
        <v>0.22979670459509197</v>
      </c>
    </row>
    <row r="8117" spans="1:32" x14ac:dyDescent="0.15">
      <c r="A8117" s="1"/>
      <c r="B8117" s="1" t="s">
        <v>56</v>
      </c>
      <c r="C8117" s="1" t="s">
        <v>59</v>
      </c>
      <c r="D8117" s="1">
        <v>95.65</v>
      </c>
      <c r="E8117" s="6">
        <v>3.6</v>
      </c>
      <c r="F8117" s="18">
        <v>0.64583333333333304</v>
      </c>
      <c r="G8117" s="1">
        <v>31.1</v>
      </c>
      <c r="H8117" s="1">
        <v>60.5</v>
      </c>
      <c r="I8117" s="1">
        <v>31.3</v>
      </c>
      <c r="J8117" s="1">
        <v>0.3</v>
      </c>
      <c r="K8117" s="1">
        <v>463</v>
      </c>
      <c r="L8117" s="1">
        <v>195</v>
      </c>
      <c r="M8117" s="6">
        <f t="shared" si="772"/>
        <v>31.414796979322546</v>
      </c>
      <c r="N8117" s="19">
        <v>0.5</v>
      </c>
      <c r="O8117" s="11" cm="1">
        <f t="array" ref="O8117">ROUND(_xlfn.SWITCH(C8117,"建筑专教",IF(S8117&gt;0.1,1.38,1.28),"阶梯教室",IF(S8117&gt;0.1,1.15,1.05),"公共教室",IF(S8117&gt;0.1,1.22,1.12),IF(S8117&gt;0.1,1.2,1.1))+(MOD(ROW()*11,31)/31-0.5)*0.06,2)</f>
        <v>1.2</v>
      </c>
      <c r="P8117" s="12">
        <f t="shared" si="770"/>
        <v>0.06</v>
      </c>
      <c r="Q8117" s="13">
        <f t="shared" si="778"/>
        <v>1.234002745388282</v>
      </c>
      <c r="R8117" s="1">
        <v>0.91</v>
      </c>
      <c r="S8117" s="1">
        <v>0.36</v>
      </c>
      <c r="T8117" s="1">
        <v>0.16</v>
      </c>
      <c r="U8117" s="4" t="s">
        <v>60</v>
      </c>
      <c r="V8117">
        <v>0.48</v>
      </c>
      <c r="W8117">
        <v>0.4</v>
      </c>
      <c r="X8117">
        <v>0.76</v>
      </c>
      <c r="Y8117">
        <v>2.4300000000000002</v>
      </c>
      <c r="Z8117">
        <v>0.28000000000000003</v>
      </c>
      <c r="AA8117" s="5">
        <f t="shared" si="775"/>
        <v>1.43</v>
      </c>
      <c r="AB8117" s="15" cm="1">
        <f t="array" ref="AB8117">_xlfn.SWITCH(U8117,"夏",122,"冬",90,"春",153,"秋",153,0)</f>
        <v>122</v>
      </c>
      <c r="AC8117" s="16">
        <f t="shared" si="776"/>
        <v>174.45999999999998</v>
      </c>
      <c r="AD8117" s="5">
        <f>IFERROR(AA8117/D8117,0)</f>
        <v>1.4950339780449554E-2</v>
      </c>
      <c r="AE8117" s="15">
        <f t="shared" si="777"/>
        <v>0.33424657534246577</v>
      </c>
      <c r="AF8117" s="5">
        <f>IFERROR(AD8117*AE8117*48,0)</f>
        <v>0.23986079384743175</v>
      </c>
    </row>
    <row r="8118" spans="1:32" x14ac:dyDescent="0.15">
      <c r="A8118" s="1"/>
      <c r="B8118" s="1" t="s">
        <v>56</v>
      </c>
      <c r="C8118" s="1" t="s">
        <v>59</v>
      </c>
      <c r="D8118" s="1">
        <v>95.65</v>
      </c>
      <c r="E8118" s="6">
        <v>3.6</v>
      </c>
      <c r="F8118" s="18">
        <v>0.66666666666666696</v>
      </c>
      <c r="G8118" s="1">
        <v>31.5</v>
      </c>
      <c r="H8118" s="1">
        <v>59.5</v>
      </c>
      <c r="I8118" s="1">
        <v>31.7</v>
      </c>
      <c r="J8118" s="1">
        <v>0.3</v>
      </c>
      <c r="K8118" s="1">
        <v>467</v>
      </c>
      <c r="L8118" s="1">
        <v>155</v>
      </c>
      <c r="M8118" s="6">
        <f t="shared" si="772"/>
        <v>31.814346028062175</v>
      </c>
      <c r="N8118" s="19">
        <v>0.5</v>
      </c>
      <c r="O8118" s="11" cm="1">
        <f t="array" ref="O8118">ROUND(_xlfn.SWITCH(C8118,"建筑专教",IF(S8118&gt;0.1,1.38,1.28),"阶梯教室",IF(S8118&gt;0.1,1.15,1.05),"公共教室",IF(S8118&gt;0.1,1.22,1.12),IF(S8118&gt;0.1,1.2,1.1))+(MOD(ROW()*11,31)/31-0.5)*0.06,2)</f>
        <v>1.22</v>
      </c>
      <c r="P8118" s="12">
        <f t="shared" si="770"/>
        <v>0.06</v>
      </c>
      <c r="Q8118" s="13">
        <f t="shared" si="778"/>
        <v>1.4037704287469444</v>
      </c>
      <c r="R8118" s="1">
        <v>0.85</v>
      </c>
      <c r="S8118" s="1">
        <v>0.43</v>
      </c>
      <c r="T8118" s="1">
        <v>0.18</v>
      </c>
      <c r="U8118" s="4" t="s">
        <v>60</v>
      </c>
      <c r="V8118">
        <v>0.48</v>
      </c>
      <c r="W8118">
        <v>0.4</v>
      </c>
      <c r="X8118">
        <v>0.76</v>
      </c>
      <c r="Y8118">
        <v>2.4300000000000002</v>
      </c>
      <c r="Z8118">
        <v>0.28000000000000003</v>
      </c>
      <c r="AA8118" s="5">
        <f t="shared" si="775"/>
        <v>1.46</v>
      </c>
      <c r="AB8118" s="15" cm="1">
        <f t="array" ref="AB8118">_xlfn.SWITCH(U8118,"夏",122,"冬",90,"春",153,"秋",153,0)</f>
        <v>122</v>
      </c>
      <c r="AC8118" s="16">
        <f t="shared" si="776"/>
        <v>178.12</v>
      </c>
      <c r="AD8118" s="5">
        <f>IFERROR(AA8118/D8118,0)</f>
        <v>1.5263983272347098E-2</v>
      </c>
      <c r="AE8118" s="15">
        <f t="shared" si="777"/>
        <v>0.33424657534246577</v>
      </c>
      <c r="AF8118" s="5">
        <f>IFERROR(AD8118*AE8118*48,0)</f>
        <v>0.24489283847360169</v>
      </c>
    </row>
    <row r="8119" spans="1:32" x14ac:dyDescent="0.15">
      <c r="A8119" s="1"/>
      <c r="B8119" s="1" t="s">
        <v>56</v>
      </c>
      <c r="C8119" s="1" t="s">
        <v>59</v>
      </c>
      <c r="D8119" s="1">
        <v>95.65</v>
      </c>
      <c r="E8119" s="6">
        <v>3.6</v>
      </c>
      <c r="F8119" s="18">
        <v>0.6875</v>
      </c>
      <c r="G8119" s="1">
        <v>31.9</v>
      </c>
      <c r="H8119" s="1">
        <v>58.5</v>
      </c>
      <c r="I8119" s="1">
        <v>32.1</v>
      </c>
      <c r="J8119" s="1">
        <v>0.3</v>
      </c>
      <c r="K8119" s="1">
        <v>471</v>
      </c>
      <c r="L8119" s="1">
        <v>115</v>
      </c>
      <c r="M8119" s="6">
        <f t="shared" si="772"/>
        <v>32.213897434325531</v>
      </c>
      <c r="N8119" s="19">
        <v>0.5</v>
      </c>
      <c r="O8119" s="11" cm="1">
        <f t="array" ref="O8119">ROUND(_xlfn.SWITCH(C8119,"建筑专教",IF(S8119&gt;0.1,1.38,1.28),"阶梯教室",IF(S8119&gt;0.1,1.15,1.05),"公共教室",IF(S8119&gt;0.1,1.22,1.12),IF(S8119&gt;0.1,1.2,1.1))+(MOD(ROW()*11,31)/31-0.5)*0.06,2)</f>
        <v>1.25</v>
      </c>
      <c r="P8119" s="12">
        <f t="shared" si="770"/>
        <v>0.06</v>
      </c>
      <c r="Q8119" s="13">
        <f t="shared" si="778"/>
        <v>1.5732319365978455</v>
      </c>
      <c r="R8119" s="1">
        <v>0.78</v>
      </c>
      <c r="S8119" s="1">
        <v>0.46</v>
      </c>
      <c r="T8119" s="1">
        <v>0.2</v>
      </c>
      <c r="U8119" s="4" t="s">
        <v>60</v>
      </c>
      <c r="V8119">
        <v>0.48</v>
      </c>
      <c r="W8119">
        <v>0.4</v>
      </c>
      <c r="X8119">
        <v>0.76</v>
      </c>
      <c r="Y8119">
        <v>2.4300000000000002</v>
      </c>
      <c r="Z8119">
        <v>0.28000000000000003</v>
      </c>
      <c r="AA8119" s="5">
        <f t="shared" si="775"/>
        <v>1.44</v>
      </c>
      <c r="AB8119" s="15" cm="1">
        <f t="array" ref="AB8119">_xlfn.SWITCH(U8119,"夏",122,"冬",90,"春",153,"秋",153,0)</f>
        <v>122</v>
      </c>
      <c r="AC8119" s="16">
        <f t="shared" si="776"/>
        <v>175.68</v>
      </c>
      <c r="AD8119" s="5">
        <f>IFERROR(AA8119/D8119,0)</f>
        <v>1.5054887611082068E-2</v>
      </c>
      <c r="AE8119" s="15">
        <f t="shared" si="777"/>
        <v>0.33424657534246577</v>
      </c>
      <c r="AF8119" s="5">
        <f>IFERROR(AD8119*AE8119*48,0)</f>
        <v>0.24153814205615504</v>
      </c>
    </row>
    <row r="8120" spans="1:32" x14ac:dyDescent="0.15">
      <c r="A8120" s="1"/>
      <c r="B8120" s="1" t="s">
        <v>56</v>
      </c>
      <c r="C8120" s="1" t="s">
        <v>59</v>
      </c>
      <c r="D8120" s="1">
        <v>95.65</v>
      </c>
      <c r="E8120" s="6">
        <v>3.6</v>
      </c>
      <c r="F8120" s="18">
        <v>0.70833333333333304</v>
      </c>
      <c r="G8120" s="1">
        <v>32.299999999999997</v>
      </c>
      <c r="H8120" s="1">
        <v>57.5</v>
      </c>
      <c r="I8120" s="1">
        <v>32.5</v>
      </c>
      <c r="J8120" s="1">
        <v>0.3</v>
      </c>
      <c r="K8120" s="1">
        <v>475</v>
      </c>
      <c r="L8120" s="1">
        <v>75</v>
      </c>
      <c r="M8120" s="6">
        <f t="shared" si="772"/>
        <v>32.613451182738117</v>
      </c>
      <c r="N8120" s="1">
        <v>0</v>
      </c>
      <c r="O8120" s="1">
        <v>0</v>
      </c>
      <c r="P8120" s="12">
        <f t="shared" si="770"/>
        <v>0</v>
      </c>
      <c r="Q8120" s="1">
        <v>0</v>
      </c>
      <c r="R8120" s="1">
        <v>0</v>
      </c>
      <c r="S8120" s="1">
        <v>0.26</v>
      </c>
      <c r="T8120" s="1">
        <v>0</v>
      </c>
      <c r="U8120" s="4" t="s">
        <v>60</v>
      </c>
      <c r="V8120">
        <v>0.48</v>
      </c>
      <c r="W8120">
        <v>0.4</v>
      </c>
      <c r="X8120">
        <v>0.76</v>
      </c>
      <c r="Y8120">
        <v>2.4300000000000002</v>
      </c>
      <c r="Z8120">
        <v>0.28000000000000003</v>
      </c>
      <c r="AA8120" s="5">
        <f t="shared" si="775"/>
        <v>0.26</v>
      </c>
      <c r="AB8120" s="15" cm="1">
        <f t="array" ref="AB8120">_xlfn.SWITCH(U8120,"夏",122,"冬",90,"春",153,"秋",153,0)</f>
        <v>122</v>
      </c>
      <c r="AC8120" s="16">
        <f t="shared" si="776"/>
        <v>31.720000000000002</v>
      </c>
      <c r="AD8120" s="5">
        <f>IFERROR(AA8120/D8120,0)</f>
        <v>2.7182435964453735E-3</v>
      </c>
      <c r="AE8120" s="15">
        <f t="shared" si="777"/>
        <v>0.33424657534246577</v>
      </c>
      <c r="AF8120" s="5">
        <f>IFERROR(AD8120*AE8120*48,0)</f>
        <v>4.3611053426805775E-2</v>
      </c>
    </row>
    <row r="8121" spans="1:32" x14ac:dyDescent="0.15">
      <c r="A8121" s="1"/>
      <c r="B8121" s="1" t="s">
        <v>56</v>
      </c>
      <c r="C8121" s="1" t="s">
        <v>59</v>
      </c>
      <c r="D8121" s="1">
        <v>95.65</v>
      </c>
      <c r="E8121" s="6">
        <v>3.6</v>
      </c>
      <c r="F8121" s="18">
        <v>0.72916666666666696</v>
      </c>
      <c r="G8121" s="1">
        <v>32.700000000000003</v>
      </c>
      <c r="H8121" s="1">
        <v>56.5</v>
      </c>
      <c r="I8121" s="1">
        <v>32.9</v>
      </c>
      <c r="J8121" s="1">
        <v>0.1</v>
      </c>
      <c r="K8121" s="1">
        <v>479</v>
      </c>
      <c r="L8121" s="1">
        <v>60</v>
      </c>
      <c r="M8121" s="6">
        <f t="shared" si="772"/>
        <v>32.958472230332177</v>
      </c>
      <c r="N8121" s="1">
        <v>0</v>
      </c>
      <c r="O8121" s="1">
        <v>0</v>
      </c>
      <c r="P8121" s="12">
        <f t="shared" si="770"/>
        <v>0</v>
      </c>
      <c r="Q8121" s="1">
        <v>0</v>
      </c>
      <c r="R8121" s="1">
        <v>0</v>
      </c>
      <c r="S8121" s="1">
        <v>0.19</v>
      </c>
      <c r="T8121" s="1">
        <v>0</v>
      </c>
      <c r="U8121" s="4" t="s">
        <v>60</v>
      </c>
      <c r="V8121">
        <v>0.48</v>
      </c>
      <c r="W8121">
        <v>0.4</v>
      </c>
      <c r="X8121">
        <v>0.76</v>
      </c>
      <c r="Y8121">
        <v>2.4300000000000002</v>
      </c>
      <c r="Z8121">
        <v>0.28000000000000003</v>
      </c>
      <c r="AA8121" s="5">
        <f t="shared" si="775"/>
        <v>0.19</v>
      </c>
      <c r="AB8121" s="15" cm="1">
        <f t="array" ref="AB8121">_xlfn.SWITCH(U8121,"夏",122,"冬",90,"春",153,"秋",153,0)</f>
        <v>122</v>
      </c>
      <c r="AC8121" s="16">
        <f t="shared" si="776"/>
        <v>23.18</v>
      </c>
      <c r="AD8121" s="5">
        <f>IFERROR(AA8121/D8121,0)</f>
        <v>1.9864087820177729E-3</v>
      </c>
      <c r="AE8121" s="15">
        <f t="shared" si="777"/>
        <v>0.33424657534246577</v>
      </c>
      <c r="AF8121" s="5">
        <f>IFERROR(AD8121*AE8121*48,0)</f>
        <v>3.1869615965742677E-2</v>
      </c>
    </row>
    <row r="8122" spans="1:32" x14ac:dyDescent="0.15">
      <c r="A8122" s="1"/>
      <c r="B8122" s="1" t="s">
        <v>56</v>
      </c>
      <c r="C8122" s="1" t="s">
        <v>59</v>
      </c>
      <c r="D8122" s="1">
        <v>95.65</v>
      </c>
      <c r="E8122" s="6">
        <v>3.6</v>
      </c>
      <c r="F8122" s="18">
        <v>0.75</v>
      </c>
      <c r="G8122" s="1">
        <v>33.1</v>
      </c>
      <c r="H8122" s="1">
        <v>55.5</v>
      </c>
      <c r="I8122" s="1">
        <v>33.299999999999997</v>
      </c>
      <c r="J8122" s="1">
        <v>0.1</v>
      </c>
      <c r="K8122" s="1">
        <v>483</v>
      </c>
      <c r="L8122" s="1">
        <v>50</v>
      </c>
      <c r="M8122" s="6">
        <f t="shared" si="772"/>
        <v>33.358243649865358</v>
      </c>
      <c r="N8122" s="1">
        <v>0</v>
      </c>
      <c r="O8122" s="1">
        <v>0</v>
      </c>
      <c r="P8122" s="12">
        <f t="shared" si="770"/>
        <v>0</v>
      </c>
      <c r="Q8122" s="1">
        <v>0</v>
      </c>
      <c r="R8122" s="1">
        <v>0</v>
      </c>
      <c r="S8122" s="1">
        <v>0.13</v>
      </c>
      <c r="T8122" s="1">
        <v>0</v>
      </c>
      <c r="U8122" s="4" t="s">
        <v>60</v>
      </c>
      <c r="V8122">
        <v>0.48</v>
      </c>
      <c r="W8122">
        <v>0.4</v>
      </c>
      <c r="X8122">
        <v>0.76</v>
      </c>
      <c r="Y8122">
        <v>2.4300000000000002</v>
      </c>
      <c r="Z8122">
        <v>0.28000000000000003</v>
      </c>
      <c r="AA8122" s="5">
        <f t="shared" si="775"/>
        <v>0.13</v>
      </c>
      <c r="AB8122" s="15" cm="1">
        <f t="array" ref="AB8122">_xlfn.SWITCH(U8122,"夏",122,"冬",90,"春",153,"秋",153,0)</f>
        <v>122</v>
      </c>
      <c r="AC8122" s="16">
        <f t="shared" si="776"/>
        <v>15.860000000000001</v>
      </c>
      <c r="AD8122" s="5">
        <f>IFERROR(AA8122/D8122,0)</f>
        <v>1.3591217982226868E-3</v>
      </c>
      <c r="AE8122" s="15">
        <f t="shared" si="777"/>
        <v>0.33424657534246577</v>
      </c>
      <c r="AF8122" s="5">
        <f>IFERROR(AD8122*AE8122*48,0)</f>
        <v>2.1805526713402888E-2</v>
      </c>
    </row>
    <row r="8123" spans="1:32" x14ac:dyDescent="0.15">
      <c r="A8123" s="1"/>
      <c r="B8123" s="1" t="s">
        <v>56</v>
      </c>
      <c r="C8123" s="1" t="s">
        <v>59</v>
      </c>
      <c r="D8123" s="1">
        <v>95.65</v>
      </c>
      <c r="E8123" s="6">
        <v>3.6</v>
      </c>
      <c r="F8123" s="18">
        <v>0.77083333333333304</v>
      </c>
      <c r="G8123" s="1">
        <v>33.5</v>
      </c>
      <c r="H8123" s="1">
        <v>54.5</v>
      </c>
      <c r="I8123" s="1">
        <v>33.700000000000003</v>
      </c>
      <c r="J8123" s="1">
        <v>0.1</v>
      </c>
      <c r="K8123" s="1">
        <v>487</v>
      </c>
      <c r="L8123" s="1">
        <v>50</v>
      </c>
      <c r="M8123" s="6">
        <f t="shared" si="772"/>
        <v>33.758016258937346</v>
      </c>
      <c r="N8123" s="1">
        <v>0</v>
      </c>
      <c r="O8123" s="1">
        <v>0</v>
      </c>
      <c r="P8123" s="12">
        <f t="shared" si="770"/>
        <v>0</v>
      </c>
      <c r="Q8123" s="1">
        <v>0</v>
      </c>
      <c r="R8123" s="1">
        <v>0</v>
      </c>
      <c r="S8123" s="1">
        <v>0.06</v>
      </c>
      <c r="T8123" s="1">
        <v>0</v>
      </c>
      <c r="U8123" s="4" t="s">
        <v>60</v>
      </c>
      <c r="V8123">
        <v>0.48</v>
      </c>
      <c r="W8123">
        <v>0.4</v>
      </c>
      <c r="X8123">
        <v>0.76</v>
      </c>
      <c r="Y8123">
        <v>2.4300000000000002</v>
      </c>
      <c r="Z8123">
        <v>0.28000000000000003</v>
      </c>
      <c r="AA8123" s="5">
        <f t="shared" si="775"/>
        <v>0.06</v>
      </c>
      <c r="AB8123" s="15" cm="1">
        <f t="array" ref="AB8123">_xlfn.SWITCH(U8123,"夏",122,"冬",90,"春",153,"秋",153,0)</f>
        <v>122</v>
      </c>
      <c r="AC8123" s="16">
        <f t="shared" si="776"/>
        <v>7.3199999999999994</v>
      </c>
      <c r="AD8123" s="5">
        <f>IFERROR(AA8123/D8123,0)</f>
        <v>6.2728698379508621E-4</v>
      </c>
      <c r="AE8123" s="15">
        <f t="shared" si="777"/>
        <v>0.33424657534246577</v>
      </c>
      <c r="AF8123" s="5">
        <f>IFERROR(AD8123*AE8123*48,0)</f>
        <v>1.0064089252339793E-2</v>
      </c>
    </row>
    <row r="8124" spans="1:32" x14ac:dyDescent="0.15">
      <c r="A8124" s="1"/>
      <c r="B8124" s="1" t="s">
        <v>56</v>
      </c>
      <c r="C8124" s="1" t="s">
        <v>59</v>
      </c>
      <c r="D8124" s="1">
        <v>95.65</v>
      </c>
      <c r="E8124" s="6">
        <v>3.6</v>
      </c>
      <c r="F8124" s="18">
        <v>0.79166666666666696</v>
      </c>
      <c r="G8124" s="1">
        <v>33.9</v>
      </c>
      <c r="H8124" s="1">
        <v>53.5</v>
      </c>
      <c r="I8124" s="1">
        <v>34.1</v>
      </c>
      <c r="J8124" s="1">
        <v>0.1</v>
      </c>
      <c r="K8124" s="1">
        <v>491</v>
      </c>
      <c r="L8124" s="1">
        <v>50</v>
      </c>
      <c r="M8124" s="6">
        <f t="shared" si="772"/>
        <v>34.157790049822779</v>
      </c>
      <c r="N8124" s="1">
        <v>0</v>
      </c>
      <c r="O8124" s="1">
        <v>0</v>
      </c>
      <c r="P8124" s="12">
        <f t="shared" si="770"/>
        <v>0</v>
      </c>
      <c r="Q8124" s="1">
        <v>0</v>
      </c>
      <c r="R8124" s="1">
        <v>0</v>
      </c>
      <c r="S8124" s="1">
        <v>0</v>
      </c>
      <c r="T8124" s="1">
        <v>0</v>
      </c>
      <c r="U8124" s="4" t="s">
        <v>60</v>
      </c>
      <c r="V8124">
        <v>0.48</v>
      </c>
      <c r="W8124">
        <v>0.4</v>
      </c>
      <c r="X8124">
        <v>0.76</v>
      </c>
      <c r="Y8124">
        <v>2.4300000000000002</v>
      </c>
      <c r="Z8124">
        <v>0.28000000000000003</v>
      </c>
      <c r="AA8124" s="5">
        <f t="shared" si="775"/>
        <v>0</v>
      </c>
      <c r="AB8124" s="15" cm="1">
        <f t="array" ref="AB8124">_xlfn.SWITCH(U8124,"夏",122,"冬",90,"春",153,"秋",153,0)</f>
        <v>122</v>
      </c>
      <c r="AC8124" s="16">
        <f t="shared" si="776"/>
        <v>0</v>
      </c>
      <c r="AD8124" s="5">
        <f>IFERROR(AA8124/D8124,0)</f>
        <v>0</v>
      </c>
      <c r="AE8124" s="15">
        <f t="shared" si="777"/>
        <v>0.33424657534246577</v>
      </c>
      <c r="AF8124" s="5">
        <f>IFERROR(AD8124*AE8124*48,0)</f>
        <v>0</v>
      </c>
    </row>
    <row r="8125" spans="1:32" x14ac:dyDescent="0.15">
      <c r="A8125" s="1"/>
      <c r="B8125" s="1" t="s">
        <v>56</v>
      </c>
      <c r="C8125" s="1" t="s">
        <v>59</v>
      </c>
      <c r="D8125" s="1">
        <v>95.65</v>
      </c>
      <c r="E8125" s="6">
        <v>3.6</v>
      </c>
      <c r="F8125" s="18">
        <v>0.8125</v>
      </c>
      <c r="G8125" s="1">
        <v>33.5</v>
      </c>
      <c r="H8125" s="1">
        <v>54.5</v>
      </c>
      <c r="I8125" s="1">
        <v>33.700000000000003</v>
      </c>
      <c r="J8125" s="1">
        <v>0.1</v>
      </c>
      <c r="K8125" s="1">
        <v>495</v>
      </c>
      <c r="L8125" s="1">
        <v>50</v>
      </c>
      <c r="M8125" s="6">
        <f t="shared" si="772"/>
        <v>33.758016258937346</v>
      </c>
      <c r="N8125" s="1">
        <v>0</v>
      </c>
      <c r="O8125" s="1">
        <v>0</v>
      </c>
      <c r="P8125" s="12">
        <f t="shared" ref="P8125:P8188" si="779">IF(O8125=0,0,ROUND(MIN(MAX((K8125-400)/(320*E8125*IF(C8125="公共教室",0.95,IF(C8125="建筑专教",0.85,IF(C8125="阶梯教室",1.15,1)))),0),2),2))</f>
        <v>0</v>
      </c>
      <c r="Q8125" s="1">
        <v>0</v>
      </c>
      <c r="R8125" s="1">
        <v>0</v>
      </c>
      <c r="S8125" s="1">
        <v>0</v>
      </c>
      <c r="T8125" s="1">
        <v>0</v>
      </c>
      <c r="U8125" s="4" t="s">
        <v>60</v>
      </c>
      <c r="V8125">
        <v>0.48</v>
      </c>
      <c r="W8125">
        <v>0.4</v>
      </c>
      <c r="X8125">
        <v>0.76</v>
      </c>
      <c r="Y8125">
        <v>2.4300000000000002</v>
      </c>
      <c r="Z8125">
        <v>0.28000000000000003</v>
      </c>
      <c r="AA8125" s="5">
        <f t="shared" si="775"/>
        <v>0</v>
      </c>
      <c r="AB8125" s="15" cm="1">
        <f t="array" ref="AB8125">_xlfn.SWITCH(U8125,"夏",122,"冬",90,"春",153,"秋",153,0)</f>
        <v>122</v>
      </c>
      <c r="AC8125" s="16">
        <f t="shared" si="776"/>
        <v>0</v>
      </c>
      <c r="AD8125" s="5">
        <f>IFERROR(AA8125/D8125,0)</f>
        <v>0</v>
      </c>
      <c r="AE8125" s="15">
        <f t="shared" si="777"/>
        <v>0.33424657534246577</v>
      </c>
      <c r="AF8125" s="5">
        <f>IFERROR(AD8125*AE8125*48,0)</f>
        <v>0</v>
      </c>
    </row>
    <row r="8126" spans="1:32" x14ac:dyDescent="0.15">
      <c r="A8126" s="1"/>
      <c r="B8126" s="1" t="s">
        <v>56</v>
      </c>
      <c r="C8126" s="1" t="s">
        <v>59</v>
      </c>
      <c r="D8126" s="1">
        <v>95.65</v>
      </c>
      <c r="E8126" s="6">
        <v>3.6</v>
      </c>
      <c r="F8126" s="18">
        <v>0.83333333333333304</v>
      </c>
      <c r="G8126" s="1">
        <v>33.1</v>
      </c>
      <c r="H8126" s="1">
        <v>55.5</v>
      </c>
      <c r="I8126" s="1">
        <v>33.299999999999997</v>
      </c>
      <c r="J8126" s="1">
        <v>0.1</v>
      </c>
      <c r="K8126" s="1">
        <v>499</v>
      </c>
      <c r="L8126" s="1">
        <v>50</v>
      </c>
      <c r="M8126" s="6">
        <f t="shared" si="772"/>
        <v>33.358243649865358</v>
      </c>
      <c r="N8126" s="1">
        <v>0</v>
      </c>
      <c r="O8126" s="1">
        <v>0</v>
      </c>
      <c r="P8126" s="12">
        <f t="shared" si="779"/>
        <v>0</v>
      </c>
      <c r="Q8126" s="1">
        <v>0</v>
      </c>
      <c r="R8126" s="1">
        <v>0</v>
      </c>
      <c r="S8126" s="1">
        <v>0</v>
      </c>
      <c r="T8126" s="1">
        <v>0</v>
      </c>
      <c r="U8126" s="4" t="s">
        <v>60</v>
      </c>
      <c r="V8126">
        <v>0.48</v>
      </c>
      <c r="W8126">
        <v>0.4</v>
      </c>
      <c r="X8126">
        <v>0.76</v>
      </c>
      <c r="Y8126">
        <v>2.4300000000000002</v>
      </c>
      <c r="Z8126">
        <v>0.28000000000000003</v>
      </c>
      <c r="AA8126" s="5">
        <f t="shared" si="775"/>
        <v>0</v>
      </c>
      <c r="AB8126" s="15" cm="1">
        <f t="array" ref="AB8126">_xlfn.SWITCH(U8126,"夏",122,"冬",90,"春",153,"秋",153,0)</f>
        <v>122</v>
      </c>
      <c r="AC8126" s="16">
        <f t="shared" si="776"/>
        <v>0</v>
      </c>
      <c r="AD8126" s="5">
        <f>IFERROR(AA8126/D8126,0)</f>
        <v>0</v>
      </c>
      <c r="AE8126" s="15">
        <f t="shared" si="777"/>
        <v>0.33424657534246577</v>
      </c>
      <c r="AF8126" s="5">
        <f>IFERROR(AD8126*AE8126*48,0)</f>
        <v>0</v>
      </c>
    </row>
    <row r="8127" spans="1:32" x14ac:dyDescent="0.15">
      <c r="A8127" s="1"/>
      <c r="B8127" s="1" t="s">
        <v>56</v>
      </c>
      <c r="C8127" s="1" t="s">
        <v>59</v>
      </c>
      <c r="D8127" s="1">
        <v>95.65</v>
      </c>
      <c r="E8127" s="6">
        <v>3.6</v>
      </c>
      <c r="F8127" s="18">
        <v>0.85416666666666696</v>
      </c>
      <c r="G8127" s="1">
        <v>32.700000000000003</v>
      </c>
      <c r="H8127" s="1">
        <v>56.5</v>
      </c>
      <c r="I8127" s="1">
        <v>32.9</v>
      </c>
      <c r="J8127" s="1">
        <v>0.1</v>
      </c>
      <c r="K8127" s="1">
        <v>503</v>
      </c>
      <c r="L8127" s="1">
        <v>50</v>
      </c>
      <c r="M8127" s="6">
        <f t="shared" si="772"/>
        <v>32.958472230332177</v>
      </c>
      <c r="N8127" s="1">
        <v>0</v>
      </c>
      <c r="O8127" s="1">
        <v>0</v>
      </c>
      <c r="P8127" s="12">
        <f t="shared" si="779"/>
        <v>0</v>
      </c>
      <c r="Q8127" s="1">
        <v>0</v>
      </c>
      <c r="R8127" s="1">
        <v>0</v>
      </c>
      <c r="S8127" s="1">
        <v>0</v>
      </c>
      <c r="T8127" s="1">
        <v>0</v>
      </c>
      <c r="U8127" s="4" t="s">
        <v>60</v>
      </c>
      <c r="V8127">
        <v>0.48</v>
      </c>
      <c r="W8127">
        <v>0.4</v>
      </c>
      <c r="X8127">
        <v>0.76</v>
      </c>
      <c r="Y8127">
        <v>2.4300000000000002</v>
      </c>
      <c r="Z8127">
        <v>0.28000000000000003</v>
      </c>
      <c r="AA8127" s="5">
        <f t="shared" si="775"/>
        <v>0</v>
      </c>
      <c r="AB8127" s="15" cm="1">
        <f t="array" ref="AB8127">_xlfn.SWITCH(U8127,"夏",122,"冬",90,"春",153,"秋",153,0)</f>
        <v>122</v>
      </c>
      <c r="AC8127" s="16">
        <f t="shared" si="776"/>
        <v>0</v>
      </c>
      <c r="AD8127" s="5">
        <f>IFERROR(AA8127/D8127,0)</f>
        <v>0</v>
      </c>
      <c r="AE8127" s="15">
        <f t="shared" si="777"/>
        <v>0.33424657534246577</v>
      </c>
      <c r="AF8127" s="5">
        <f>IFERROR(AD8127*AE8127*48,0)</f>
        <v>0</v>
      </c>
    </row>
    <row r="8128" spans="1:32" x14ac:dyDescent="0.15">
      <c r="A8128" s="1"/>
      <c r="B8128" s="1" t="s">
        <v>56</v>
      </c>
      <c r="C8128" s="1" t="s">
        <v>59</v>
      </c>
      <c r="D8128" s="1">
        <v>95.65</v>
      </c>
      <c r="E8128" s="6">
        <v>3.6</v>
      </c>
      <c r="F8128" s="18">
        <v>0.875</v>
      </c>
      <c r="G8128" s="1">
        <v>32.299999999999997</v>
      </c>
      <c r="H8128" s="1">
        <v>57.5</v>
      </c>
      <c r="I8128" s="1">
        <v>32.5</v>
      </c>
      <c r="J8128" s="1">
        <v>0.1</v>
      </c>
      <c r="K8128" s="1">
        <v>507</v>
      </c>
      <c r="L8128" s="1">
        <v>50</v>
      </c>
      <c r="M8128" s="6">
        <f t="shared" si="772"/>
        <v>32.558702008122737</v>
      </c>
      <c r="N8128" s="1">
        <v>0</v>
      </c>
      <c r="O8128" s="1">
        <v>0</v>
      </c>
      <c r="P8128" s="12">
        <f t="shared" si="779"/>
        <v>0</v>
      </c>
      <c r="Q8128" s="1">
        <v>0</v>
      </c>
      <c r="R8128" s="1">
        <v>0</v>
      </c>
      <c r="S8128" s="1">
        <v>0</v>
      </c>
      <c r="T8128" s="1">
        <v>0</v>
      </c>
      <c r="U8128" s="4" t="s">
        <v>60</v>
      </c>
      <c r="V8128">
        <v>0.48</v>
      </c>
      <c r="W8128">
        <v>0.4</v>
      </c>
      <c r="X8128">
        <v>0.76</v>
      </c>
      <c r="Y8128">
        <v>2.4300000000000002</v>
      </c>
      <c r="Z8128">
        <v>0.28000000000000003</v>
      </c>
      <c r="AA8128" s="5">
        <f t="shared" si="775"/>
        <v>0</v>
      </c>
      <c r="AB8128" s="15" cm="1">
        <f t="array" ref="AB8128">_xlfn.SWITCH(U8128,"夏",122,"冬",90,"春",153,"秋",153,0)</f>
        <v>122</v>
      </c>
      <c r="AC8128" s="16">
        <f t="shared" si="776"/>
        <v>0</v>
      </c>
      <c r="AD8128" s="5">
        <f>IFERROR(AA8128/D8128,0)</f>
        <v>0</v>
      </c>
      <c r="AE8128" s="15">
        <f t="shared" si="777"/>
        <v>0.33424657534246577</v>
      </c>
      <c r="AF8128" s="5">
        <f>IFERROR(AD8128*AE8128*48,0)</f>
        <v>0</v>
      </c>
    </row>
    <row r="8129" spans="1:32" x14ac:dyDescent="0.15">
      <c r="A8129" s="1"/>
      <c r="B8129" s="1" t="s">
        <v>56</v>
      </c>
      <c r="C8129" s="1" t="s">
        <v>59</v>
      </c>
      <c r="D8129" s="1">
        <v>95.65</v>
      </c>
      <c r="E8129" s="6">
        <v>3.6</v>
      </c>
      <c r="F8129" s="18">
        <v>0.89583333333333304</v>
      </c>
      <c r="G8129" s="1">
        <v>31.9</v>
      </c>
      <c r="H8129" s="1">
        <v>58.5</v>
      </c>
      <c r="I8129" s="1">
        <v>32.1</v>
      </c>
      <c r="J8129" s="1">
        <v>0.1</v>
      </c>
      <c r="K8129" s="1">
        <v>511</v>
      </c>
      <c r="L8129" s="1">
        <v>50</v>
      </c>
      <c r="M8129" s="6">
        <f t="shared" si="772"/>
        <v>32.158932991083873</v>
      </c>
      <c r="N8129" s="1">
        <v>0</v>
      </c>
      <c r="O8129" s="1">
        <v>0</v>
      </c>
      <c r="P8129" s="12">
        <f t="shared" si="779"/>
        <v>0</v>
      </c>
      <c r="Q8129" s="1">
        <v>0</v>
      </c>
      <c r="R8129" s="1">
        <v>0</v>
      </c>
      <c r="S8129" s="1">
        <v>0</v>
      </c>
      <c r="T8129" s="1">
        <v>0</v>
      </c>
      <c r="U8129" s="4" t="s">
        <v>60</v>
      </c>
      <c r="V8129">
        <v>0.48</v>
      </c>
      <c r="W8129">
        <v>0.4</v>
      </c>
      <c r="X8129">
        <v>0.76</v>
      </c>
      <c r="Y8129">
        <v>2.4300000000000002</v>
      </c>
      <c r="Z8129">
        <v>0.28000000000000003</v>
      </c>
      <c r="AA8129" s="5">
        <f t="shared" si="775"/>
        <v>0</v>
      </c>
      <c r="AB8129" s="15" cm="1">
        <f t="array" ref="AB8129">_xlfn.SWITCH(U8129,"夏",122,"冬",90,"春",153,"秋",153,0)</f>
        <v>122</v>
      </c>
      <c r="AC8129" s="16">
        <f t="shared" si="776"/>
        <v>0</v>
      </c>
      <c r="AD8129" s="5">
        <f>IFERROR(AA8129/D8129,0)</f>
        <v>0</v>
      </c>
      <c r="AE8129" s="15">
        <f t="shared" si="777"/>
        <v>0.33424657534246577</v>
      </c>
      <c r="AF8129" s="5">
        <f>IFERROR(AD8129*AE8129*48,0)</f>
        <v>0</v>
      </c>
    </row>
    <row r="8130" spans="1:32" x14ac:dyDescent="0.15">
      <c r="A8130" s="1"/>
      <c r="B8130" s="1" t="s">
        <v>56</v>
      </c>
      <c r="C8130" s="1" t="s">
        <v>59</v>
      </c>
      <c r="D8130" s="1">
        <v>95.65</v>
      </c>
      <c r="E8130" s="6">
        <v>3.6</v>
      </c>
      <c r="F8130" s="18">
        <v>0.91666666666666696</v>
      </c>
      <c r="G8130" s="1">
        <v>31.5</v>
      </c>
      <c r="H8130" s="1">
        <v>59.5</v>
      </c>
      <c r="I8130" s="1">
        <v>31.7</v>
      </c>
      <c r="J8130" s="1">
        <v>0.1</v>
      </c>
      <c r="K8130" s="1">
        <v>515</v>
      </c>
      <c r="L8130" s="1">
        <v>50</v>
      </c>
      <c r="M8130" s="6">
        <f t="shared" si="772"/>
        <v>31.759165187123983</v>
      </c>
      <c r="N8130" s="1">
        <v>0</v>
      </c>
      <c r="O8130" s="1">
        <v>0</v>
      </c>
      <c r="P8130" s="12">
        <f t="shared" si="779"/>
        <v>0</v>
      </c>
      <c r="Q8130" s="1">
        <v>0</v>
      </c>
      <c r="R8130" s="1">
        <v>0</v>
      </c>
      <c r="S8130" s="1">
        <v>0</v>
      </c>
      <c r="T8130" s="1">
        <v>0</v>
      </c>
      <c r="U8130" s="4" t="s">
        <v>60</v>
      </c>
      <c r="V8130">
        <v>0.48</v>
      </c>
      <c r="W8130">
        <v>0.4</v>
      </c>
      <c r="X8130">
        <v>0.76</v>
      </c>
      <c r="Y8130">
        <v>2.4300000000000002</v>
      </c>
      <c r="Z8130">
        <v>0.28000000000000003</v>
      </c>
      <c r="AA8130" s="5">
        <f t="shared" si="775"/>
        <v>0</v>
      </c>
      <c r="AB8130" s="15" cm="1">
        <f t="array" ref="AB8130">_xlfn.SWITCH(U8130,"夏",122,"冬",90,"春",153,"秋",153,0)</f>
        <v>122</v>
      </c>
      <c r="AC8130" s="16">
        <f t="shared" si="776"/>
        <v>0</v>
      </c>
      <c r="AD8130" s="5">
        <f>IFERROR(AA8130/D8130,0)</f>
        <v>0</v>
      </c>
      <c r="AE8130" s="15">
        <f t="shared" si="777"/>
        <v>0.33424657534246577</v>
      </c>
      <c r="AF8130" s="5">
        <f>IFERROR(AD8130*AE8130*48,0)</f>
        <v>0</v>
      </c>
    </row>
    <row r="8131" spans="1:32" x14ac:dyDescent="0.15">
      <c r="A8131" s="1"/>
      <c r="B8131" s="1" t="s">
        <v>51</v>
      </c>
      <c r="C8131" s="1" t="s">
        <v>59</v>
      </c>
      <c r="D8131" s="1">
        <v>95.65</v>
      </c>
      <c r="E8131" s="6">
        <v>3.6</v>
      </c>
      <c r="F8131" s="18">
        <v>0.33333333333333298</v>
      </c>
      <c r="G8131" s="1">
        <v>23.5</v>
      </c>
      <c r="H8131" s="1">
        <v>78</v>
      </c>
      <c r="I8131" s="1">
        <v>23.7</v>
      </c>
      <c r="J8131" s="1">
        <v>0.1</v>
      </c>
      <c r="K8131" s="1">
        <v>412</v>
      </c>
      <c r="L8131" s="1">
        <v>185</v>
      </c>
      <c r="M8131" s="6">
        <f t="shared" si="772"/>
        <v>23.764076605362504</v>
      </c>
      <c r="N8131" s="19">
        <v>0.5</v>
      </c>
      <c r="O8131" s="11" cm="1">
        <f t="array" ref="O8131">ROUND(_xlfn.SWITCH(C8131,"建筑专教",IF(S8131&gt;0.1,1.38,1.28),"阶梯教室",IF(S8131&gt;0.1,1.15,1.05),"公共教室",IF(S8131&gt;0.1,1.22,1.12),IF(S8131&gt;0.1,1.2,1.1))+(MOD(ROW()*11,31)/31-0.5)*0.06,2)</f>
        <v>1.2</v>
      </c>
      <c r="P8131" s="12">
        <f t="shared" si="779"/>
        <v>0.01</v>
      </c>
      <c r="Q8131" s="13">
        <f t="shared" ref="Q8131:Q8138" si="780">(0.303*EXP(-0.036*(O8131*58.15))+0.028)*((O8131*58.15)-0.00305*(5733-6.99*(O8131*58.15)-(EXP(16.6536-4030.183/(G8131+235))*(H8131/100)))-0.42*((O8131*58.15)-58.15)-0.000017*(O8131*58.15)*(5867-(EXP(16.6536-4030.183/(G8131+235))*(H8131/100)))-0.0014*(O8131*58.15)*(34-G8131)-0.0000000396*IF(N8131*0.155&gt;0.078,1.05+0.645*N8131*0.155,1)*(POWER((35.7-0.028*(O8131*58.15)-N8131*0.155*(0.0000000396*IF(N8131*0.155&gt;0.078,1.05+0.645*N8131*0.155,1)*(POWER((35.7-0.028*(O8131*58.15)-N8131*0.155*0.1)+273,4)-POWER(M8131+273,4))+IF(N8131*0.155&gt;0.078,1.05+0.645*N8131*0.155,1)*IF(J8131&lt;0.2,2.38*ABS(35.7-0.028*(O8131*58.15)-G8131)^0.25,12.1*SQRT(J8131))*(35.7-0.028*(O8131*58.15)-G8131))+273),4)-POWER(M8131+273,4))-IF(N8131*0.155&gt;0.078,1.05+0.645*N8131*0.155,1)*IF(J8131&lt;0.2,2.38*ABS(35.7-0.028*(O8131*58.15)-N8131*0.155*0.1-G8131)^0.25,12.1*SQRT(J8131))*(35.7-0.028*(O8131*58.15)-N8131*0.155*0.1-G8131))</f>
        <v>-0.85602302991537649</v>
      </c>
      <c r="R8131" s="1">
        <v>0</v>
      </c>
      <c r="S8131" s="1">
        <v>0.65</v>
      </c>
      <c r="T8131" s="1">
        <v>0.25</v>
      </c>
      <c r="U8131" s="4" t="s">
        <v>60</v>
      </c>
      <c r="V8131">
        <v>0.48</v>
      </c>
      <c r="W8131">
        <v>0.4</v>
      </c>
      <c r="X8131">
        <v>0.76</v>
      </c>
      <c r="Y8131">
        <v>2.4300000000000002</v>
      </c>
      <c r="Z8131">
        <v>0.28000000000000003</v>
      </c>
      <c r="AA8131" s="5">
        <f t="shared" si="775"/>
        <v>0.9</v>
      </c>
      <c r="AB8131" s="15" cm="1">
        <f t="array" ref="AB8131">_xlfn.SWITCH(U8131,"夏",122,"冬",90,"春",153,"秋",153,0)</f>
        <v>122</v>
      </c>
      <c r="AC8131" s="16">
        <f t="shared" si="776"/>
        <v>109.8</v>
      </c>
      <c r="AD8131" s="5">
        <f>IFERROR(AA8131/D8131,0)</f>
        <v>9.4093047569262928E-3</v>
      </c>
      <c r="AE8131" s="15">
        <f t="shared" si="777"/>
        <v>0.33424657534246577</v>
      </c>
      <c r="AF8131" s="5">
        <f>IFERROR(AD8131*AE8131*48,0)</f>
        <v>0.15096133878509693</v>
      </c>
    </row>
    <row r="8132" spans="1:32" x14ac:dyDescent="0.15">
      <c r="A8132" s="1"/>
      <c r="B8132" s="1" t="s">
        <v>51</v>
      </c>
      <c r="C8132" s="1" t="s">
        <v>59</v>
      </c>
      <c r="D8132" s="1">
        <v>95.65</v>
      </c>
      <c r="E8132" s="6">
        <v>3.6</v>
      </c>
      <c r="F8132" s="18">
        <v>0.35416666666666702</v>
      </c>
      <c r="G8132" s="1">
        <v>24.1</v>
      </c>
      <c r="H8132" s="1">
        <v>76.400000000000006</v>
      </c>
      <c r="I8132" s="1">
        <v>24.3</v>
      </c>
      <c r="J8132" s="1">
        <v>0.1</v>
      </c>
      <c r="K8132" s="1">
        <v>445</v>
      </c>
      <c r="L8132" s="1">
        <v>235</v>
      </c>
      <c r="M8132" s="6">
        <f t="shared" si="772"/>
        <v>24.36368979726717</v>
      </c>
      <c r="N8132" s="19">
        <v>0.5</v>
      </c>
      <c r="O8132" s="11" cm="1">
        <f t="array" ref="O8132">ROUND(_xlfn.SWITCH(C8132,"建筑专教",IF(S8132&gt;0.1,1.38,1.28),"阶梯教室",IF(S8132&gt;0.1,1.15,1.05),"公共教室",IF(S8132&gt;0.1,1.22,1.12),IF(S8132&gt;0.1,1.2,1.1))+(MOD(ROW()*11,31)/31-0.5)*0.06,2)</f>
        <v>1.22</v>
      </c>
      <c r="P8132" s="12">
        <f t="shared" si="779"/>
        <v>0.04</v>
      </c>
      <c r="Q8132" s="13">
        <f t="shared" si="780"/>
        <v>-0.60193933009805045</v>
      </c>
      <c r="R8132" s="1">
        <v>0</v>
      </c>
      <c r="S8132" s="1">
        <v>0.57999999999999996</v>
      </c>
      <c r="T8132" s="1">
        <v>0.32</v>
      </c>
      <c r="U8132" s="4" t="s">
        <v>60</v>
      </c>
      <c r="V8132">
        <v>0.48</v>
      </c>
      <c r="W8132">
        <v>0.4</v>
      </c>
      <c r="X8132">
        <v>0.76</v>
      </c>
      <c r="Y8132">
        <v>2.4300000000000002</v>
      </c>
      <c r="Z8132">
        <v>0.28000000000000003</v>
      </c>
      <c r="AA8132" s="5">
        <f t="shared" si="775"/>
        <v>0.89999999999999991</v>
      </c>
      <c r="AB8132" s="15" cm="1">
        <f t="array" ref="AB8132">_xlfn.SWITCH(U8132,"夏",122,"冬",90,"春",153,"秋",153,0)</f>
        <v>122</v>
      </c>
      <c r="AC8132" s="16">
        <f t="shared" si="776"/>
        <v>109.79999999999998</v>
      </c>
      <c r="AD8132" s="5">
        <f>IFERROR(AA8132/D8132,0)</f>
        <v>9.4093047569262928E-3</v>
      </c>
      <c r="AE8132" s="15">
        <f t="shared" si="777"/>
        <v>0.33424657534246577</v>
      </c>
      <c r="AF8132" s="5">
        <f>IFERROR(AD8132*AE8132*48,0)</f>
        <v>0.15096133878509693</v>
      </c>
    </row>
    <row r="8133" spans="1:32" x14ac:dyDescent="0.15">
      <c r="A8133" s="1"/>
      <c r="B8133" s="1" t="s">
        <v>51</v>
      </c>
      <c r="C8133" s="1" t="s">
        <v>59</v>
      </c>
      <c r="D8133" s="1">
        <v>95.65</v>
      </c>
      <c r="E8133" s="6">
        <v>3.6</v>
      </c>
      <c r="F8133" s="18">
        <v>0.375</v>
      </c>
      <c r="G8133" s="1">
        <v>24.7</v>
      </c>
      <c r="H8133" s="1">
        <v>74.8</v>
      </c>
      <c r="I8133" s="1">
        <v>24.9</v>
      </c>
      <c r="J8133" s="1">
        <v>0.3</v>
      </c>
      <c r="K8133" s="1">
        <v>480</v>
      </c>
      <c r="L8133" s="1">
        <v>285</v>
      </c>
      <c r="M8133" s="6">
        <f t="shared" si="772"/>
        <v>25.022345850608531</v>
      </c>
      <c r="N8133" s="19">
        <v>0.5</v>
      </c>
      <c r="O8133" s="11" cm="1">
        <f t="array" ref="O8133">ROUND(_xlfn.SWITCH(C8133,"建筑专教",IF(S8133&gt;0.1,1.38,1.28),"阶梯教室",IF(S8133&gt;0.1,1.15,1.05),"公共教室",IF(S8133&gt;0.1,1.22,1.12),IF(S8133&gt;0.1,1.2,1.1))+(MOD(ROW()*11,31)/31-0.5)*0.06,2)</f>
        <v>1.24</v>
      </c>
      <c r="P8133" s="12">
        <f t="shared" si="779"/>
        <v>7.0000000000000007E-2</v>
      </c>
      <c r="Q8133" s="13">
        <f t="shared" si="780"/>
        <v>-1.1118872054174105</v>
      </c>
      <c r="R8133" s="1">
        <v>2.2799999999999998</v>
      </c>
      <c r="S8133" s="1">
        <v>0.5</v>
      </c>
      <c r="T8133" s="1">
        <v>0.4</v>
      </c>
      <c r="U8133" s="4" t="s">
        <v>60</v>
      </c>
      <c r="V8133">
        <v>0.48</v>
      </c>
      <c r="W8133">
        <v>0.4</v>
      </c>
      <c r="X8133">
        <v>0.76</v>
      </c>
      <c r="Y8133">
        <v>2.4300000000000002</v>
      </c>
      <c r="Z8133">
        <v>0.28000000000000003</v>
      </c>
      <c r="AA8133" s="5">
        <f t="shared" si="775"/>
        <v>3.1799999999999997</v>
      </c>
      <c r="AB8133" s="15" cm="1">
        <f t="array" ref="AB8133">_xlfn.SWITCH(U8133,"夏",122,"冬",90,"春",153,"秋",153,0)</f>
        <v>122</v>
      </c>
      <c r="AC8133" s="16">
        <f t="shared" si="776"/>
        <v>387.96</v>
      </c>
      <c r="AD8133" s="5">
        <f>IFERROR(AA8133/D8133,0)</f>
        <v>3.3246210141139564E-2</v>
      </c>
      <c r="AE8133" s="15">
        <f t="shared" si="777"/>
        <v>0.33424657534246577</v>
      </c>
      <c r="AF8133" s="5">
        <f>IFERROR(AD8133*AE8133*48,0)</f>
        <v>0.53339673037400903</v>
      </c>
    </row>
    <row r="8134" spans="1:32" x14ac:dyDescent="0.15">
      <c r="A8134" s="1"/>
      <c r="B8134" s="1" t="s">
        <v>51</v>
      </c>
      <c r="C8134" s="1" t="s">
        <v>59</v>
      </c>
      <c r="D8134" s="1">
        <v>95.65</v>
      </c>
      <c r="E8134" s="6">
        <v>3.6</v>
      </c>
      <c r="F8134" s="18">
        <v>0.39583333333333298</v>
      </c>
      <c r="G8134" s="1">
        <v>25.3</v>
      </c>
      <c r="H8134" s="1">
        <v>73.2</v>
      </c>
      <c r="I8134" s="1">
        <v>25.5</v>
      </c>
      <c r="J8134" s="1">
        <v>0.3</v>
      </c>
      <c r="K8134" s="1">
        <v>516</v>
      </c>
      <c r="L8134" s="1">
        <v>335</v>
      </c>
      <c r="M8134" s="6">
        <f t="shared" si="772"/>
        <v>25.621610537219851</v>
      </c>
      <c r="N8134" s="19">
        <v>0.5</v>
      </c>
      <c r="O8134" s="11" cm="1">
        <f t="array" ref="O8134">ROUND(_xlfn.SWITCH(C8134,"建筑专教",IF(S8134&gt;0.1,1.38,1.28),"阶梯教室",IF(S8134&gt;0.1,1.15,1.05),"公共教室",IF(S8134&gt;0.1,1.22,1.12),IF(S8134&gt;0.1,1.2,1.1))+(MOD(ROW()*11,31)/31-0.5)*0.06,2)</f>
        <v>1.21</v>
      </c>
      <c r="P8134" s="12">
        <f t="shared" si="779"/>
        <v>0.11</v>
      </c>
      <c r="Q8134" s="13">
        <f t="shared" si="780"/>
        <v>-0.97683585246178339</v>
      </c>
      <c r="R8134" s="1">
        <v>2.35</v>
      </c>
      <c r="S8134" s="1">
        <v>0.42</v>
      </c>
      <c r="T8134" s="1">
        <v>0.48</v>
      </c>
      <c r="U8134" s="4" t="s">
        <v>60</v>
      </c>
      <c r="V8134">
        <v>0.48</v>
      </c>
      <c r="W8134">
        <v>0.4</v>
      </c>
      <c r="X8134">
        <v>0.76</v>
      </c>
      <c r="Y8134">
        <v>2.4300000000000002</v>
      </c>
      <c r="Z8134">
        <v>0.28000000000000003</v>
      </c>
      <c r="AA8134" s="5">
        <f t="shared" si="775"/>
        <v>3.25</v>
      </c>
      <c r="AB8134" s="15" cm="1">
        <f t="array" ref="AB8134">_xlfn.SWITCH(U8134,"夏",122,"冬",90,"春",153,"秋",153,0)</f>
        <v>122</v>
      </c>
      <c r="AC8134" s="16">
        <f t="shared" si="776"/>
        <v>396.5</v>
      </c>
      <c r="AD8134" s="5">
        <f>IFERROR(AA8134/D8134,0)</f>
        <v>3.3978044955567173E-2</v>
      </c>
      <c r="AE8134" s="15">
        <f t="shared" si="777"/>
        <v>0.33424657534246577</v>
      </c>
      <c r="AF8134" s="5">
        <f>IFERROR(AD8134*AE8134*48,0)</f>
        <v>0.54513816783507218</v>
      </c>
    </row>
    <row r="8135" spans="1:32" x14ac:dyDescent="0.15">
      <c r="A8135" s="1"/>
      <c r="B8135" s="1" t="s">
        <v>51</v>
      </c>
      <c r="C8135" s="1" t="s">
        <v>59</v>
      </c>
      <c r="D8135" s="1">
        <v>95.65</v>
      </c>
      <c r="E8135" s="6">
        <v>3.6</v>
      </c>
      <c r="F8135" s="18">
        <v>0.41666666666666702</v>
      </c>
      <c r="G8135" s="1">
        <v>25.9</v>
      </c>
      <c r="H8135" s="1">
        <v>71.599999999999994</v>
      </c>
      <c r="I8135" s="1">
        <v>26.1</v>
      </c>
      <c r="J8135" s="1">
        <v>0.3</v>
      </c>
      <c r="K8135" s="1">
        <v>554</v>
      </c>
      <c r="L8135" s="1">
        <v>385</v>
      </c>
      <c r="M8135" s="6">
        <f t="shared" si="772"/>
        <v>26.220881100914426</v>
      </c>
      <c r="N8135" s="19">
        <v>0.5</v>
      </c>
      <c r="O8135" s="11" cm="1">
        <f t="array" ref="O8135">ROUND(_xlfn.SWITCH(C8135,"建筑专教",IF(S8135&gt;0.1,1.38,1.28),"阶梯教室",IF(S8135&gt;0.1,1.15,1.05),"公共教室",IF(S8135&gt;0.1,1.22,1.12),IF(S8135&gt;0.1,1.2,1.1))+(MOD(ROW()*11,31)/31-0.5)*0.06,2)</f>
        <v>1.23</v>
      </c>
      <c r="P8135" s="12">
        <f t="shared" si="779"/>
        <v>0.14000000000000001</v>
      </c>
      <c r="Q8135" s="13">
        <f t="shared" si="780"/>
        <v>-0.69172648324366881</v>
      </c>
      <c r="R8135" s="1">
        <v>2.52</v>
      </c>
      <c r="S8135" s="1">
        <v>0.34</v>
      </c>
      <c r="T8135" s="1">
        <v>0.56000000000000005</v>
      </c>
      <c r="U8135" s="4" t="s">
        <v>60</v>
      </c>
      <c r="V8135">
        <v>0.48</v>
      </c>
      <c r="W8135">
        <v>0.4</v>
      </c>
      <c r="X8135">
        <v>0.76</v>
      </c>
      <c r="Y8135">
        <v>2.4300000000000002</v>
      </c>
      <c r="Z8135">
        <v>0.28000000000000003</v>
      </c>
      <c r="AA8135" s="5">
        <f t="shared" si="775"/>
        <v>3.42</v>
      </c>
      <c r="AB8135" s="15" cm="1">
        <f t="array" ref="AB8135">_xlfn.SWITCH(U8135,"夏",122,"冬",90,"春",153,"秋",153,0)</f>
        <v>122</v>
      </c>
      <c r="AC8135" s="16">
        <f t="shared" si="776"/>
        <v>417.24</v>
      </c>
      <c r="AD8135" s="5">
        <f>IFERROR(AA8135/D8135,0)</f>
        <v>3.5755358076319917E-2</v>
      </c>
      <c r="AE8135" s="15">
        <f t="shared" si="777"/>
        <v>0.33424657534246577</v>
      </c>
      <c r="AF8135" s="5">
        <f>IFERROR(AD8135*AE8135*48,0)</f>
        <v>0.57365308738336829</v>
      </c>
    </row>
    <row r="8136" spans="1:32" x14ac:dyDescent="0.15">
      <c r="A8136" s="1"/>
      <c r="B8136" s="1" t="s">
        <v>51</v>
      </c>
      <c r="C8136" s="1" t="s">
        <v>59</v>
      </c>
      <c r="D8136" s="1">
        <v>95.65</v>
      </c>
      <c r="E8136" s="6">
        <v>3.6</v>
      </c>
      <c r="F8136" s="18">
        <v>0.4375</v>
      </c>
      <c r="G8136" s="1">
        <v>26.5</v>
      </c>
      <c r="H8136" s="1">
        <v>70</v>
      </c>
      <c r="I8136" s="1">
        <v>26.7</v>
      </c>
      <c r="J8136" s="1">
        <v>0.3</v>
      </c>
      <c r="K8136" s="1">
        <v>592</v>
      </c>
      <c r="L8136" s="1">
        <v>435</v>
      </c>
      <c r="M8136" s="6">
        <f t="shared" si="772"/>
        <v>26.820157483142737</v>
      </c>
      <c r="N8136" s="19">
        <v>0.5</v>
      </c>
      <c r="O8136" s="11" cm="1">
        <f t="array" ref="O8136">ROUND(_xlfn.SWITCH(C8136,"建筑专教",IF(S8136&gt;0.1,1.38,1.28),"阶梯教室",IF(S8136&gt;0.1,1.15,1.05),"公共教室",IF(S8136&gt;0.1,1.22,1.12),IF(S8136&gt;0.1,1.2,1.1))+(MOD(ROW()*11,31)/31-0.5)*0.06,2)</f>
        <v>1.25</v>
      </c>
      <c r="P8136" s="12">
        <f t="shared" si="779"/>
        <v>0.18</v>
      </c>
      <c r="Q8136" s="13">
        <f t="shared" si="780"/>
        <v>-0.41718156259494771</v>
      </c>
      <c r="R8136" s="1">
        <v>2.38</v>
      </c>
      <c r="S8136" s="1">
        <v>0.26</v>
      </c>
      <c r="T8136" s="1">
        <v>0.44</v>
      </c>
      <c r="U8136" s="4" t="s">
        <v>60</v>
      </c>
      <c r="V8136">
        <v>0.48</v>
      </c>
      <c r="W8136">
        <v>0.4</v>
      </c>
      <c r="X8136">
        <v>0.76</v>
      </c>
      <c r="Y8136">
        <v>2.4300000000000002</v>
      </c>
      <c r="Z8136">
        <v>0.28000000000000003</v>
      </c>
      <c r="AA8136" s="5">
        <f t="shared" si="775"/>
        <v>3.0799999999999996</v>
      </c>
      <c r="AB8136" s="15" cm="1">
        <f t="array" ref="AB8136">_xlfn.SWITCH(U8136,"夏",122,"冬",90,"春",153,"秋",153,0)</f>
        <v>122</v>
      </c>
      <c r="AC8136" s="16">
        <f t="shared" si="776"/>
        <v>375.75999999999993</v>
      </c>
      <c r="AD8136" s="5">
        <f>IFERROR(AA8136/D8136,0)</f>
        <v>3.2200731834814422E-2</v>
      </c>
      <c r="AE8136" s="15">
        <f t="shared" si="777"/>
        <v>0.33424657534246577</v>
      </c>
      <c r="AF8136" s="5">
        <f>IFERROR(AD8136*AE8136*48,0)</f>
        <v>0.51662324828677608</v>
      </c>
    </row>
    <row r="8137" spans="1:32" x14ac:dyDescent="0.15">
      <c r="A8137" s="1"/>
      <c r="B8137" s="1" t="s">
        <v>51</v>
      </c>
      <c r="C8137" s="1" t="s">
        <v>59</v>
      </c>
      <c r="D8137" s="1">
        <v>95.65</v>
      </c>
      <c r="E8137" s="6">
        <v>3.6</v>
      </c>
      <c r="F8137" s="18">
        <v>0.45833333333333298</v>
      </c>
      <c r="G8137" s="1">
        <v>27.1</v>
      </c>
      <c r="H8137" s="1">
        <v>68.400000000000006</v>
      </c>
      <c r="I8137" s="1">
        <v>27.3</v>
      </c>
      <c r="J8137" s="1">
        <v>0.3</v>
      </c>
      <c r="K8137" s="1">
        <v>630</v>
      </c>
      <c r="L8137" s="1">
        <v>485</v>
      </c>
      <c r="M8137" s="6">
        <f t="shared" si="772"/>
        <v>27.419439626052281</v>
      </c>
      <c r="N8137" s="19">
        <v>0.5</v>
      </c>
      <c r="O8137" s="11" cm="1">
        <f t="array" ref="O8137">ROUND(_xlfn.SWITCH(C8137,"建筑专教",IF(S8137&gt;0.1,1.38,1.28),"阶梯教室",IF(S8137&gt;0.1,1.15,1.05),"公共教室",IF(S8137&gt;0.1,1.22,1.12),IF(S8137&gt;0.1,1.2,1.1))+(MOD(ROW()*11,31)/31-0.5)*0.06,2)</f>
        <v>1.21</v>
      </c>
      <c r="P8137" s="12">
        <f t="shared" si="779"/>
        <v>0.21</v>
      </c>
      <c r="Q8137" s="13">
        <f t="shared" si="780"/>
        <v>-0.28735965585466317</v>
      </c>
      <c r="R8137" s="1">
        <v>2.2400000000000002</v>
      </c>
      <c r="S8137" s="1">
        <v>0.18</v>
      </c>
      <c r="T8137" s="1">
        <v>0.32</v>
      </c>
      <c r="U8137" s="4" t="s">
        <v>60</v>
      </c>
      <c r="V8137">
        <v>0.48</v>
      </c>
      <c r="W8137">
        <v>0.4</v>
      </c>
      <c r="X8137">
        <v>0.76</v>
      </c>
      <c r="Y8137">
        <v>2.4300000000000002</v>
      </c>
      <c r="Z8137">
        <v>0.28000000000000003</v>
      </c>
      <c r="AA8137" s="5">
        <f t="shared" si="775"/>
        <v>2.74</v>
      </c>
      <c r="AB8137" s="15" cm="1">
        <f t="array" ref="AB8137">_xlfn.SWITCH(U8137,"夏",122,"冬",90,"春",153,"秋",153,0)</f>
        <v>122</v>
      </c>
      <c r="AC8137" s="16">
        <f t="shared" si="776"/>
        <v>334.28000000000003</v>
      </c>
      <c r="AD8137" s="5">
        <f>IFERROR(AA8137/D8137,0)</f>
        <v>2.8646105593308938E-2</v>
      </c>
      <c r="AE8137" s="15">
        <f t="shared" si="777"/>
        <v>0.33424657534246577</v>
      </c>
      <c r="AF8137" s="5">
        <f>IFERROR(AD8137*AE8137*48,0)</f>
        <v>0.45959340919018393</v>
      </c>
    </row>
    <row r="8138" spans="1:32" x14ac:dyDescent="0.15">
      <c r="A8138" s="1"/>
      <c r="B8138" s="1" t="s">
        <v>51</v>
      </c>
      <c r="C8138" s="1" t="s">
        <v>59</v>
      </c>
      <c r="D8138" s="1">
        <v>95.65</v>
      </c>
      <c r="E8138" s="6">
        <v>3.6</v>
      </c>
      <c r="F8138" s="18">
        <v>0.47916666666666702</v>
      </c>
      <c r="G8138" s="1">
        <v>27.7</v>
      </c>
      <c r="H8138" s="1">
        <v>66.8</v>
      </c>
      <c r="I8138" s="1">
        <v>27.9</v>
      </c>
      <c r="J8138" s="1">
        <v>0.3</v>
      </c>
      <c r="K8138" s="1">
        <v>668</v>
      </c>
      <c r="L8138" s="1">
        <v>535</v>
      </c>
      <c r="M8138" s="6">
        <f t="shared" si="772"/>
        <v>28.018727472478872</v>
      </c>
      <c r="N8138" s="19">
        <v>0.5</v>
      </c>
      <c r="O8138" s="11" cm="1">
        <f t="array" ref="O8138">ROUND(_xlfn.SWITCH(C8138,"建筑专教",IF(S8138&gt;0.1,1.38,1.28),"阶梯教室",IF(S8138&gt;0.1,1.15,1.05),"公共教室",IF(S8138&gt;0.1,1.22,1.12),IF(S8138&gt;0.1,1.2,1.1))+(MOD(ROW()*11,31)/31-0.5)*0.06,2)</f>
        <v>1.1299999999999999</v>
      </c>
      <c r="P8138" s="12">
        <f t="shared" si="779"/>
        <v>0.24</v>
      </c>
      <c r="Q8138" s="13">
        <f t="shared" si="780"/>
        <v>-0.24483970133636548</v>
      </c>
      <c r="R8138" s="1">
        <v>2.1</v>
      </c>
      <c r="S8138" s="1">
        <v>0.1</v>
      </c>
      <c r="T8138" s="1">
        <v>0.2</v>
      </c>
      <c r="U8138" s="4" t="s">
        <v>60</v>
      </c>
      <c r="V8138">
        <v>0.48</v>
      </c>
      <c r="W8138">
        <v>0.4</v>
      </c>
      <c r="X8138">
        <v>0.76</v>
      </c>
      <c r="Y8138">
        <v>2.4300000000000002</v>
      </c>
      <c r="Z8138">
        <v>0.28000000000000003</v>
      </c>
      <c r="AA8138" s="5">
        <f t="shared" si="775"/>
        <v>2.4000000000000004</v>
      </c>
      <c r="AB8138" s="15" cm="1">
        <f t="array" ref="AB8138">_xlfn.SWITCH(U8138,"夏",122,"冬",90,"春",153,"秋",153,0)</f>
        <v>122</v>
      </c>
      <c r="AC8138" s="16">
        <f t="shared" si="776"/>
        <v>292.80000000000007</v>
      </c>
      <c r="AD8138" s="5">
        <f>IFERROR(AA8138/D8138,0)</f>
        <v>2.5091479351803451E-2</v>
      </c>
      <c r="AE8138" s="15">
        <f t="shared" si="777"/>
        <v>0.33424657534246577</v>
      </c>
      <c r="AF8138" s="5">
        <f>IFERROR(AD8138*AE8138*48,0)</f>
        <v>0.40256357009359178</v>
      </c>
    </row>
    <row r="8139" spans="1:32" x14ac:dyDescent="0.15">
      <c r="A8139" s="1"/>
      <c r="B8139" s="1" t="s">
        <v>51</v>
      </c>
      <c r="C8139" s="1" t="s">
        <v>59</v>
      </c>
      <c r="D8139" s="1">
        <v>95.65</v>
      </c>
      <c r="E8139" s="6">
        <v>3.6</v>
      </c>
      <c r="F8139" s="18">
        <v>0.5</v>
      </c>
      <c r="G8139" s="1">
        <v>28.3</v>
      </c>
      <c r="H8139" s="1">
        <v>65.5</v>
      </c>
      <c r="I8139" s="1">
        <v>28.5</v>
      </c>
      <c r="J8139" s="1">
        <v>0.1</v>
      </c>
      <c r="K8139" s="1">
        <v>695</v>
      </c>
      <c r="L8139" s="1">
        <v>540</v>
      </c>
      <c r="M8139" s="6">
        <f t="shared" si="772"/>
        <v>28.561067396143699</v>
      </c>
      <c r="N8139" s="1">
        <v>0</v>
      </c>
      <c r="O8139" s="1">
        <v>0</v>
      </c>
      <c r="P8139" s="12">
        <f t="shared" si="779"/>
        <v>0</v>
      </c>
      <c r="Q8139" s="1">
        <v>0</v>
      </c>
      <c r="R8139" s="1">
        <v>0</v>
      </c>
      <c r="S8139" s="1">
        <v>0.04</v>
      </c>
      <c r="T8139" s="1">
        <v>0</v>
      </c>
      <c r="U8139" s="4" t="s">
        <v>60</v>
      </c>
      <c r="V8139">
        <v>0.48</v>
      </c>
      <c r="W8139">
        <v>0.4</v>
      </c>
      <c r="X8139">
        <v>0.76</v>
      </c>
      <c r="Y8139">
        <v>2.4300000000000002</v>
      </c>
      <c r="Z8139">
        <v>0.28000000000000003</v>
      </c>
      <c r="AA8139" s="5">
        <f t="shared" si="775"/>
        <v>0.04</v>
      </c>
      <c r="AB8139" s="15" cm="1">
        <f t="array" ref="AB8139">_xlfn.SWITCH(U8139,"夏",122,"冬",90,"春",153,"秋",153,0)</f>
        <v>122</v>
      </c>
      <c r="AC8139" s="16">
        <f t="shared" si="776"/>
        <v>4.88</v>
      </c>
      <c r="AD8139" s="5">
        <f>IFERROR(AA8139/D8139,0)</f>
        <v>4.1819132253005751E-4</v>
      </c>
      <c r="AE8139" s="15">
        <f t="shared" si="777"/>
        <v>0.33424657534246577</v>
      </c>
      <c r="AF8139" s="5">
        <f>IFERROR(AD8139*AE8139*48,0)</f>
        <v>6.709392834893196E-3</v>
      </c>
    </row>
    <row r="8140" spans="1:32" x14ac:dyDescent="0.15">
      <c r="A8140" s="1"/>
      <c r="B8140" s="1" t="s">
        <v>51</v>
      </c>
      <c r="C8140" s="1" t="s">
        <v>59</v>
      </c>
      <c r="D8140" s="1">
        <v>95.65</v>
      </c>
      <c r="E8140" s="6">
        <v>3.6</v>
      </c>
      <c r="F8140" s="18">
        <v>0.52083333333333304</v>
      </c>
      <c r="G8140" s="1">
        <v>28.9</v>
      </c>
      <c r="H8140" s="1">
        <v>64.5</v>
      </c>
      <c r="I8140" s="1">
        <v>29.1</v>
      </c>
      <c r="J8140" s="1">
        <v>0.1</v>
      </c>
      <c r="K8140" s="1">
        <v>711</v>
      </c>
      <c r="L8140" s="1">
        <v>500</v>
      </c>
      <c r="M8140" s="6">
        <f t="shared" si="772"/>
        <v>29.16070458669401</v>
      </c>
      <c r="N8140" s="1">
        <v>0</v>
      </c>
      <c r="O8140" s="1">
        <v>0</v>
      </c>
      <c r="P8140" s="12">
        <f t="shared" si="779"/>
        <v>0</v>
      </c>
      <c r="Q8140" s="1">
        <v>0</v>
      </c>
      <c r="R8140" s="1">
        <v>0</v>
      </c>
      <c r="S8140" s="1">
        <v>0</v>
      </c>
      <c r="T8140" s="1">
        <v>0</v>
      </c>
      <c r="U8140" s="4" t="s">
        <v>60</v>
      </c>
      <c r="V8140">
        <v>0.48</v>
      </c>
      <c r="W8140">
        <v>0.4</v>
      </c>
      <c r="X8140">
        <v>0.76</v>
      </c>
      <c r="Y8140">
        <v>2.4300000000000002</v>
      </c>
      <c r="Z8140">
        <v>0.28000000000000003</v>
      </c>
      <c r="AA8140" s="5">
        <f t="shared" si="775"/>
        <v>0</v>
      </c>
      <c r="AB8140" s="15" cm="1">
        <f t="array" ref="AB8140">_xlfn.SWITCH(U8140,"夏",122,"冬",90,"春",153,"秋",153,0)</f>
        <v>122</v>
      </c>
      <c r="AC8140" s="16">
        <f t="shared" si="776"/>
        <v>0</v>
      </c>
      <c r="AD8140" s="5">
        <f>IFERROR(AA8140/D8140,0)</f>
        <v>0</v>
      </c>
      <c r="AE8140" s="15">
        <f t="shared" si="777"/>
        <v>0.33424657534246577</v>
      </c>
      <c r="AF8140" s="5">
        <f>IFERROR(AD8140*AE8140*48,0)</f>
        <v>0</v>
      </c>
    </row>
    <row r="8141" spans="1:32" x14ac:dyDescent="0.15">
      <c r="A8141" s="1"/>
      <c r="B8141" s="1" t="s">
        <v>51</v>
      </c>
      <c r="C8141" s="1" t="s">
        <v>59</v>
      </c>
      <c r="D8141" s="1">
        <v>95.65</v>
      </c>
      <c r="E8141" s="6">
        <v>3.6</v>
      </c>
      <c r="F8141" s="18">
        <v>0.54166666666666696</v>
      </c>
      <c r="G8141" s="1">
        <v>29.5</v>
      </c>
      <c r="H8141" s="1">
        <v>63.5</v>
      </c>
      <c r="I8141" s="1">
        <v>29.7</v>
      </c>
      <c r="J8141" s="1">
        <v>0.1</v>
      </c>
      <c r="K8141" s="1">
        <v>727</v>
      </c>
      <c r="L8141" s="1">
        <v>460</v>
      </c>
      <c r="M8141" s="6">
        <f t="shared" si="772"/>
        <v>29.760344644703025</v>
      </c>
      <c r="N8141" s="1">
        <v>0</v>
      </c>
      <c r="O8141" s="1">
        <v>0</v>
      </c>
      <c r="P8141" s="12">
        <f t="shared" si="779"/>
        <v>0</v>
      </c>
      <c r="Q8141" s="1">
        <v>0</v>
      </c>
      <c r="R8141" s="1">
        <v>0</v>
      </c>
      <c r="S8141" s="1">
        <v>0</v>
      </c>
      <c r="T8141" s="1">
        <v>0</v>
      </c>
      <c r="U8141" s="4" t="s">
        <v>60</v>
      </c>
      <c r="V8141">
        <v>0.48</v>
      </c>
      <c r="W8141">
        <v>0.4</v>
      </c>
      <c r="X8141">
        <v>0.76</v>
      </c>
      <c r="Y8141">
        <v>2.4300000000000002</v>
      </c>
      <c r="Z8141">
        <v>0.28000000000000003</v>
      </c>
      <c r="AA8141" s="5">
        <f t="shared" si="775"/>
        <v>0</v>
      </c>
      <c r="AB8141" s="15" cm="1">
        <f t="array" ref="AB8141">_xlfn.SWITCH(U8141,"夏",122,"冬",90,"春",153,"秋",153,0)</f>
        <v>122</v>
      </c>
      <c r="AC8141" s="16">
        <f t="shared" si="776"/>
        <v>0</v>
      </c>
      <c r="AD8141" s="5">
        <f>IFERROR(AA8141/D8141,0)</f>
        <v>0</v>
      </c>
      <c r="AE8141" s="15">
        <f t="shared" si="777"/>
        <v>0.33424657534246577</v>
      </c>
      <c r="AF8141" s="5">
        <f>IFERROR(AD8141*AE8141*48,0)</f>
        <v>0</v>
      </c>
    </row>
    <row r="8142" spans="1:32" x14ac:dyDescent="0.15">
      <c r="A8142" s="1"/>
      <c r="B8142" s="1" t="s">
        <v>51</v>
      </c>
      <c r="C8142" s="1" t="s">
        <v>59</v>
      </c>
      <c r="D8142" s="1">
        <v>95.65</v>
      </c>
      <c r="E8142" s="6">
        <v>3.6</v>
      </c>
      <c r="F8142" s="18">
        <v>0.5625</v>
      </c>
      <c r="G8142" s="1">
        <v>30.1</v>
      </c>
      <c r="H8142" s="1">
        <v>62.5</v>
      </c>
      <c r="I8142" s="1">
        <v>30.3</v>
      </c>
      <c r="J8142" s="1">
        <v>0.3</v>
      </c>
      <c r="K8142" s="1">
        <v>743</v>
      </c>
      <c r="L8142" s="1">
        <v>420</v>
      </c>
      <c r="M8142" s="6">
        <f t="shared" ref="M8142:M8205" si="781">IFERROR(POWER((I8142+273.15)^4+133500000*POWER(J8142,0.6)*(I8142-G8142),0.25)-273.15,I8142)</f>
        <v>30.415934773626532</v>
      </c>
      <c r="N8142" s="19">
        <v>0.5</v>
      </c>
      <c r="O8142" s="11" cm="1">
        <f t="array" ref="O8142">ROUND(_xlfn.SWITCH(C8142,"建筑专教",IF(S8142&gt;0.1,1.38,1.28),"阶梯教室",IF(S8142&gt;0.1,1.15,1.05),"公共教室",IF(S8142&gt;0.1,1.22,1.12),IF(S8142&gt;0.1,1.2,1.1))+(MOD(ROW()*11,31)/31-0.5)*0.06,2)</f>
        <v>1.2</v>
      </c>
      <c r="P8142" s="12">
        <f t="shared" si="779"/>
        <v>0.31</v>
      </c>
      <c r="Q8142" s="13">
        <f t="shared" ref="Q8142:Q8205" si="782">(0.303*EXP(-0.036*(O8142*58.15))+0.028)*((O8142*58.15)-0.00305*(5733-6.99*(O8142*58.15)-(EXP(16.6536-4030.183/(G8142+235))*(H8142/100)))-0.42*((O8142*58.15)-58.15)-0.000017*(O8142*58.15)*(5867-(EXP(16.6536-4030.183/(G8142+235))*(H8142/100)))-0.0014*(O8142*58.15)*(34-G8142)-0.0000000396*IF(N8142*0.155&gt;0.078,1.05+0.645*N8142*0.155,1)*(POWER((35.7-0.028*(O8142*58.15)-N8142*0.155*(0.0000000396*IF(N8142*0.155&gt;0.078,1.05+0.645*N8142*0.155,1)*(POWER((35.7-0.028*(O8142*58.15)-N8142*0.155*0.1)+273,4)-POWER(M8142+273,4))+IF(N8142*0.155&gt;0.078,1.05+0.645*N8142*0.155,1)*IF(J8142&lt;0.2,2.38*ABS(35.7-0.028*(O8142*58.15)-G8142)^0.25,12.1*SQRT(J8142))*(35.7-0.028*(O8142*58.15)-G8142))+273),4)-POWER(M8142+273,4))-IF(N8142*0.155&gt;0.078,1.05+0.645*N8142*0.155,1)*IF(J8142&lt;0.2,2.38*ABS(35.7-0.028*(O8142*58.15)-N8142*0.155*0.1-G8142)^0.25,12.1*SQRT(J8142))*(35.7-0.028*(O8142*58.15)-N8142*0.155*0.1-G8142))</f>
        <v>0.84791276300930363</v>
      </c>
      <c r="R8142" s="1">
        <v>2.1800000000000002</v>
      </c>
      <c r="S8142" s="1">
        <v>0.15</v>
      </c>
      <c r="T8142" s="1">
        <v>0.28000000000000003</v>
      </c>
      <c r="U8142" s="4" t="s">
        <v>60</v>
      </c>
      <c r="V8142">
        <v>0.48</v>
      </c>
      <c r="W8142">
        <v>0.4</v>
      </c>
      <c r="X8142">
        <v>0.76</v>
      </c>
      <c r="Y8142">
        <v>2.4300000000000002</v>
      </c>
      <c r="Z8142">
        <v>0.28000000000000003</v>
      </c>
      <c r="AA8142" s="5">
        <f t="shared" si="775"/>
        <v>2.6100000000000003</v>
      </c>
      <c r="AB8142" s="15" cm="1">
        <f t="array" ref="AB8142">_xlfn.SWITCH(U8142,"夏",122,"冬",90,"春",153,"秋",153,0)</f>
        <v>122</v>
      </c>
      <c r="AC8142" s="16">
        <f t="shared" si="776"/>
        <v>318.42</v>
      </c>
      <c r="AD8142" s="5">
        <f>IFERROR(AA8142/D8142,0)</f>
        <v>2.7286983795086255E-2</v>
      </c>
      <c r="AE8142" s="15">
        <f t="shared" si="777"/>
        <v>0.33424657534246577</v>
      </c>
      <c r="AF8142" s="5">
        <f>IFERROR(AD8142*AE8142*48,0)</f>
        <v>0.43778788247678113</v>
      </c>
    </row>
    <row r="8143" spans="1:32" x14ac:dyDescent="0.15">
      <c r="A8143" s="1"/>
      <c r="B8143" s="1" t="s">
        <v>51</v>
      </c>
      <c r="C8143" s="1" t="s">
        <v>59</v>
      </c>
      <c r="D8143" s="1">
        <v>95.65</v>
      </c>
      <c r="E8143" s="6">
        <v>3.6</v>
      </c>
      <c r="F8143" s="18">
        <v>0.58333333333333304</v>
      </c>
      <c r="G8143" s="1">
        <v>30.7</v>
      </c>
      <c r="H8143" s="1">
        <v>61.5</v>
      </c>
      <c r="I8143" s="1">
        <v>30.9</v>
      </c>
      <c r="J8143" s="1">
        <v>0.3</v>
      </c>
      <c r="K8143" s="1">
        <v>759</v>
      </c>
      <c r="L8143" s="1">
        <v>380</v>
      </c>
      <c r="M8143" s="6">
        <f t="shared" si="781"/>
        <v>31.015250303601476</v>
      </c>
      <c r="N8143" s="19">
        <v>0.5</v>
      </c>
      <c r="O8143" s="11" cm="1">
        <f t="array" ref="O8143">ROUND(_xlfn.SWITCH(C8143,"建筑专教",IF(S8143&gt;0.1,1.38,1.28),"阶梯教室",IF(S8143&gt;0.1,1.15,1.05),"公共教室",IF(S8143&gt;0.1,1.22,1.12),IF(S8143&gt;0.1,1.2,1.1))+(MOD(ROW()*11,31)/31-0.5)*0.06,2)</f>
        <v>1.22</v>
      </c>
      <c r="P8143" s="12">
        <f t="shared" si="779"/>
        <v>0.33</v>
      </c>
      <c r="Q8143" s="13">
        <f t="shared" si="782"/>
        <v>1.1008250930569838</v>
      </c>
      <c r="R8143" s="1">
        <v>2.46</v>
      </c>
      <c r="S8143" s="1">
        <v>0.21</v>
      </c>
      <c r="T8143" s="1">
        <v>0.42</v>
      </c>
      <c r="U8143" s="4" t="s">
        <v>60</v>
      </c>
      <c r="V8143">
        <v>0.48</v>
      </c>
      <c r="W8143">
        <v>0.4</v>
      </c>
      <c r="X8143">
        <v>0.76</v>
      </c>
      <c r="Y8143">
        <v>2.4300000000000002</v>
      </c>
      <c r="Z8143">
        <v>0.28000000000000003</v>
      </c>
      <c r="AA8143" s="5">
        <f t="shared" si="775"/>
        <v>3.09</v>
      </c>
      <c r="AB8143" s="15" cm="1">
        <f t="array" ref="AB8143">_xlfn.SWITCH(U8143,"夏",122,"冬",90,"春",153,"秋",153,0)</f>
        <v>122</v>
      </c>
      <c r="AC8143" s="16">
        <f t="shared" si="776"/>
        <v>376.97999999999996</v>
      </c>
      <c r="AD8143" s="5">
        <f>IFERROR(AA8143/D8143,0)</f>
        <v>3.230527966544694E-2</v>
      </c>
      <c r="AE8143" s="15">
        <f t="shared" si="777"/>
        <v>0.33424657534246577</v>
      </c>
      <c r="AF8143" s="5">
        <f>IFERROR(AD8143*AE8143*48,0)</f>
        <v>0.51830059649549942</v>
      </c>
    </row>
    <row r="8144" spans="1:32" x14ac:dyDescent="0.15">
      <c r="A8144" s="1"/>
      <c r="B8144" s="1" t="s">
        <v>51</v>
      </c>
      <c r="C8144" s="1" t="s">
        <v>59</v>
      </c>
      <c r="D8144" s="1">
        <v>95.65</v>
      </c>
      <c r="E8144" s="6">
        <v>3.6</v>
      </c>
      <c r="F8144" s="18">
        <v>0.60416666666666696</v>
      </c>
      <c r="G8144" s="1">
        <v>31.3</v>
      </c>
      <c r="H8144" s="1">
        <v>60.5</v>
      </c>
      <c r="I8144" s="1">
        <v>31.5</v>
      </c>
      <c r="J8144" s="1">
        <v>0.3</v>
      </c>
      <c r="K8144" s="1">
        <v>775</v>
      </c>
      <c r="L8144" s="1">
        <v>340</v>
      </c>
      <c r="M8144" s="6">
        <f t="shared" si="781"/>
        <v>31.614571208036352</v>
      </c>
      <c r="N8144" s="19">
        <v>0.5</v>
      </c>
      <c r="O8144" s="11" cm="1">
        <f t="array" ref="O8144">ROUND(_xlfn.SWITCH(C8144,"建筑专教",IF(S8144&gt;0.1,1.38,1.28),"阶梯教室",IF(S8144&gt;0.1,1.15,1.05),"公共教室",IF(S8144&gt;0.1,1.22,1.12),IF(S8144&gt;0.1,1.2,1.1))+(MOD(ROW()*11,31)/31-0.5)*0.06,2)</f>
        <v>1.24</v>
      </c>
      <c r="P8144" s="12">
        <f t="shared" si="779"/>
        <v>0.34</v>
      </c>
      <c r="Q8144" s="13">
        <f t="shared" si="782"/>
        <v>1.3443588593463982</v>
      </c>
      <c r="R8144" s="1">
        <v>2.52</v>
      </c>
      <c r="S8144" s="1">
        <v>0.27</v>
      </c>
      <c r="T8144" s="1">
        <v>0.56000000000000005</v>
      </c>
      <c r="U8144" s="4" t="s">
        <v>60</v>
      </c>
      <c r="V8144">
        <v>0.48</v>
      </c>
      <c r="W8144">
        <v>0.4</v>
      </c>
      <c r="X8144">
        <v>0.76</v>
      </c>
      <c r="Y8144">
        <v>2.4300000000000002</v>
      </c>
      <c r="Z8144">
        <v>0.28000000000000003</v>
      </c>
      <c r="AA8144" s="5">
        <f t="shared" si="775"/>
        <v>3.35</v>
      </c>
      <c r="AB8144" s="15" cm="1">
        <f t="array" ref="AB8144">_xlfn.SWITCH(U8144,"夏",122,"冬",90,"春",153,"秋",153,0)</f>
        <v>122</v>
      </c>
      <c r="AC8144" s="16">
        <f t="shared" si="776"/>
        <v>408.7</v>
      </c>
      <c r="AD8144" s="5">
        <f>IFERROR(AA8144/D8144,0)</f>
        <v>3.5023523261892314E-2</v>
      </c>
      <c r="AE8144" s="15">
        <f t="shared" si="777"/>
        <v>0.33424657534246577</v>
      </c>
      <c r="AF8144" s="5">
        <f>IFERROR(AD8144*AE8144*48,0)</f>
        <v>0.56191164992230525</v>
      </c>
    </row>
    <row r="8145" spans="1:32" x14ac:dyDescent="0.15">
      <c r="A8145" s="1"/>
      <c r="B8145" s="1" t="s">
        <v>51</v>
      </c>
      <c r="C8145" s="1" t="s">
        <v>59</v>
      </c>
      <c r="D8145" s="1">
        <v>95.65</v>
      </c>
      <c r="E8145" s="6">
        <v>3.6</v>
      </c>
      <c r="F8145" s="18">
        <v>0.625</v>
      </c>
      <c r="G8145" s="1">
        <v>31.9</v>
      </c>
      <c r="H8145" s="1">
        <v>59.5</v>
      </c>
      <c r="I8145" s="1">
        <v>32.1</v>
      </c>
      <c r="J8145" s="1">
        <v>0.3</v>
      </c>
      <c r="K8145" s="1">
        <v>791</v>
      </c>
      <c r="L8145" s="1">
        <v>300</v>
      </c>
      <c r="M8145" s="6">
        <f t="shared" si="781"/>
        <v>32.213897434325531</v>
      </c>
      <c r="N8145" s="19">
        <v>0.5</v>
      </c>
      <c r="O8145" s="11" cm="1">
        <f t="array" ref="O8145">ROUND(_xlfn.SWITCH(C8145,"建筑专教",IF(S8145&gt;0.1,1.38,1.28),"阶梯教室",IF(S8145&gt;0.1,1.15,1.05),"公共教室",IF(S8145&gt;0.1,1.22,1.12),IF(S8145&gt;0.1,1.2,1.1))+(MOD(ROW()*11,31)/31-0.5)*0.06,2)</f>
        <v>1.2</v>
      </c>
      <c r="P8145" s="12">
        <f t="shared" si="779"/>
        <v>0.36</v>
      </c>
      <c r="Q8145" s="13">
        <f t="shared" si="782"/>
        <v>1.5427367156989622</v>
      </c>
      <c r="R8145" s="1">
        <v>2.58</v>
      </c>
      <c r="S8145" s="1">
        <v>0.33</v>
      </c>
      <c r="T8145" s="1">
        <v>0.7</v>
      </c>
      <c r="U8145" s="4" t="s">
        <v>60</v>
      </c>
      <c r="V8145">
        <v>0.48</v>
      </c>
      <c r="W8145">
        <v>0.4</v>
      </c>
      <c r="X8145">
        <v>0.76</v>
      </c>
      <c r="Y8145">
        <v>2.4300000000000002</v>
      </c>
      <c r="Z8145">
        <v>0.28000000000000003</v>
      </c>
      <c r="AA8145" s="5">
        <f t="shared" si="775"/>
        <v>3.6100000000000003</v>
      </c>
      <c r="AB8145" s="15" cm="1">
        <f t="array" ref="AB8145">_xlfn.SWITCH(U8145,"夏",122,"冬",90,"春",153,"秋",153,0)</f>
        <v>122</v>
      </c>
      <c r="AC8145" s="16">
        <f t="shared" si="776"/>
        <v>440.42</v>
      </c>
      <c r="AD8145" s="5">
        <f>IFERROR(AA8145/D8145,0)</f>
        <v>3.7741766858337689E-2</v>
      </c>
      <c r="AE8145" s="15">
        <f t="shared" si="777"/>
        <v>0.33424657534246577</v>
      </c>
      <c r="AF8145" s="5">
        <f>IFERROR(AD8145*AE8145*48,0)</f>
        <v>0.60552270334911096</v>
      </c>
    </row>
    <row r="8146" spans="1:32" x14ac:dyDescent="0.15">
      <c r="A8146" s="1"/>
      <c r="B8146" s="1" t="s">
        <v>51</v>
      </c>
      <c r="C8146" s="1" t="s">
        <v>59</v>
      </c>
      <c r="D8146" s="1">
        <v>95.65</v>
      </c>
      <c r="E8146" s="6">
        <v>3.6</v>
      </c>
      <c r="F8146" s="18">
        <v>0.64583333333333304</v>
      </c>
      <c r="G8146" s="1">
        <v>32.5</v>
      </c>
      <c r="H8146" s="1">
        <v>58.5</v>
      </c>
      <c r="I8146" s="1">
        <v>32.700000000000003</v>
      </c>
      <c r="J8146" s="1">
        <v>0.3</v>
      </c>
      <c r="K8146" s="1">
        <v>807</v>
      </c>
      <c r="L8146" s="1">
        <v>260</v>
      </c>
      <c r="M8146" s="6">
        <f t="shared" si="781"/>
        <v>32.813228930478999</v>
      </c>
      <c r="N8146" s="19">
        <v>0.5</v>
      </c>
      <c r="O8146" s="11" cm="1">
        <f t="array" ref="O8146">ROUND(_xlfn.SWITCH(C8146,"建筑专教",IF(S8146&gt;0.1,1.38,1.28),"阶梯教室",IF(S8146&gt;0.1,1.15,1.05),"公共教室",IF(S8146&gt;0.1,1.22,1.12),IF(S8146&gt;0.1,1.2,1.1))+(MOD(ROW()*11,31)/31-0.5)*0.06,2)</f>
        <v>1.22</v>
      </c>
      <c r="P8146" s="12">
        <f t="shared" si="779"/>
        <v>0.37</v>
      </c>
      <c r="Q8146" s="13">
        <f t="shared" si="782"/>
        <v>1.7822812232318987</v>
      </c>
      <c r="R8146" s="1">
        <v>2.44</v>
      </c>
      <c r="S8146" s="1">
        <v>0.39</v>
      </c>
      <c r="T8146" s="1">
        <v>0.6</v>
      </c>
      <c r="U8146" s="4" t="s">
        <v>60</v>
      </c>
      <c r="V8146">
        <v>0.48</v>
      </c>
      <c r="W8146">
        <v>0.4</v>
      </c>
      <c r="X8146">
        <v>0.76</v>
      </c>
      <c r="Y8146">
        <v>2.4300000000000002</v>
      </c>
      <c r="Z8146">
        <v>0.28000000000000003</v>
      </c>
      <c r="AA8146" s="5">
        <f t="shared" si="775"/>
        <v>3.43</v>
      </c>
      <c r="AB8146" s="15" cm="1">
        <f t="array" ref="AB8146">_xlfn.SWITCH(U8146,"夏",122,"冬",90,"春",153,"秋",153,0)</f>
        <v>122</v>
      </c>
      <c r="AC8146" s="16">
        <f t="shared" si="776"/>
        <v>418.46000000000004</v>
      </c>
      <c r="AD8146" s="5">
        <f>IFERROR(AA8146/D8146,0)</f>
        <v>3.5859905906952427E-2</v>
      </c>
      <c r="AE8146" s="15">
        <f t="shared" si="777"/>
        <v>0.33424657534246577</v>
      </c>
      <c r="AF8146" s="5">
        <f>IFERROR(AD8146*AE8146*48,0)</f>
        <v>0.57533043559209163</v>
      </c>
    </row>
    <row r="8147" spans="1:32" x14ac:dyDescent="0.15">
      <c r="A8147" s="1"/>
      <c r="B8147" s="1" t="s">
        <v>51</v>
      </c>
      <c r="C8147" s="1" t="s">
        <v>59</v>
      </c>
      <c r="D8147" s="1">
        <v>95.65</v>
      </c>
      <c r="E8147" s="6">
        <v>3.6</v>
      </c>
      <c r="F8147" s="18">
        <v>0.66666666666666696</v>
      </c>
      <c r="G8147" s="1">
        <v>33.1</v>
      </c>
      <c r="H8147" s="1">
        <v>57.5</v>
      </c>
      <c r="I8147" s="1">
        <v>33.299999999999997</v>
      </c>
      <c r="J8147" s="1">
        <v>0.3</v>
      </c>
      <c r="K8147" s="1">
        <v>823</v>
      </c>
      <c r="L8147" s="1">
        <v>220</v>
      </c>
      <c r="M8147" s="6">
        <f t="shared" si="781"/>
        <v>33.412565645115251</v>
      </c>
      <c r="N8147" s="19">
        <v>0.5</v>
      </c>
      <c r="O8147" s="11" cm="1">
        <f t="array" ref="O8147">ROUND(_xlfn.SWITCH(C8147,"建筑专教",IF(S8147&gt;0.1,1.38,1.28),"阶梯教室",IF(S8147&gt;0.1,1.15,1.05),"公共教室",IF(S8147&gt;0.1,1.22,1.12),IF(S8147&gt;0.1,1.2,1.1))+(MOD(ROW()*11,31)/31-0.5)*0.06,2)</f>
        <v>1.24</v>
      </c>
      <c r="P8147" s="12">
        <f t="shared" si="779"/>
        <v>0.39</v>
      </c>
      <c r="Q8147" s="13">
        <f t="shared" si="782"/>
        <v>2.0129825569895012</v>
      </c>
      <c r="R8147" s="1">
        <v>2.2999999999999998</v>
      </c>
      <c r="S8147" s="1">
        <v>0.45</v>
      </c>
      <c r="T8147" s="1">
        <v>0.5</v>
      </c>
      <c r="U8147" s="4" t="s">
        <v>60</v>
      </c>
      <c r="V8147">
        <v>0.48</v>
      </c>
      <c r="W8147">
        <v>0.4</v>
      </c>
      <c r="X8147">
        <v>0.76</v>
      </c>
      <c r="Y8147">
        <v>2.4300000000000002</v>
      </c>
      <c r="Z8147">
        <v>0.28000000000000003</v>
      </c>
      <c r="AA8147" s="5">
        <f t="shared" si="775"/>
        <v>3.25</v>
      </c>
      <c r="AB8147" s="15" cm="1">
        <f t="array" ref="AB8147">_xlfn.SWITCH(U8147,"夏",122,"冬",90,"春",153,"秋",153,0)</f>
        <v>122</v>
      </c>
      <c r="AC8147" s="16">
        <f t="shared" si="776"/>
        <v>396.5</v>
      </c>
      <c r="AD8147" s="5">
        <f>IFERROR(AA8147/D8147,0)</f>
        <v>3.3978044955567173E-2</v>
      </c>
      <c r="AE8147" s="15">
        <f t="shared" si="777"/>
        <v>0.33424657534246577</v>
      </c>
      <c r="AF8147" s="5">
        <f>IFERROR(AD8147*AE8147*48,0)</f>
        <v>0.54513816783507218</v>
      </c>
    </row>
    <row r="8148" spans="1:32" x14ac:dyDescent="0.15">
      <c r="A8148" s="1"/>
      <c r="B8148" s="1" t="s">
        <v>51</v>
      </c>
      <c r="C8148" s="1" t="s">
        <v>59</v>
      </c>
      <c r="D8148" s="1">
        <v>95.65</v>
      </c>
      <c r="E8148" s="6">
        <v>3.6</v>
      </c>
      <c r="F8148" s="18">
        <v>0.6875</v>
      </c>
      <c r="G8148" s="1">
        <v>33.700000000000003</v>
      </c>
      <c r="H8148" s="1">
        <v>56.5</v>
      </c>
      <c r="I8148" s="1">
        <v>33.9</v>
      </c>
      <c r="J8148" s="1">
        <v>0.3</v>
      </c>
      <c r="K8148" s="1">
        <v>839</v>
      </c>
      <c r="L8148" s="1">
        <v>180</v>
      </c>
      <c r="M8148" s="6">
        <f t="shared" si="781"/>
        <v>34.011907527451626</v>
      </c>
      <c r="N8148" s="19">
        <v>0.5</v>
      </c>
      <c r="O8148" s="11" cm="1">
        <f t="array" ref="O8148">ROUND(_xlfn.SWITCH(C8148,"建筑专教",IF(S8148&gt;0.1,1.38,1.28),"阶梯教室",IF(S8148&gt;0.1,1.15,1.05),"公共教室",IF(S8148&gt;0.1,1.22,1.12),IF(S8148&gt;0.1,1.2,1.1))+(MOD(ROW()*11,31)/31-0.5)*0.06,2)</f>
        <v>1.2</v>
      </c>
      <c r="P8148" s="12">
        <f t="shared" si="779"/>
        <v>0.4</v>
      </c>
      <c r="Q8148" s="13">
        <f t="shared" si="782"/>
        <v>2.2368549192111433</v>
      </c>
      <c r="R8148" s="1">
        <v>2.16</v>
      </c>
      <c r="S8148" s="1">
        <v>0.51</v>
      </c>
      <c r="T8148" s="1">
        <v>0.4</v>
      </c>
      <c r="U8148" s="4" t="s">
        <v>60</v>
      </c>
      <c r="V8148">
        <v>0.48</v>
      </c>
      <c r="W8148">
        <v>0.4</v>
      </c>
      <c r="X8148">
        <v>0.76</v>
      </c>
      <c r="Y8148">
        <v>2.4300000000000002</v>
      </c>
      <c r="Z8148">
        <v>0.28000000000000003</v>
      </c>
      <c r="AA8148" s="5">
        <f t="shared" si="775"/>
        <v>3.07</v>
      </c>
      <c r="AB8148" s="15" cm="1">
        <f t="array" ref="AB8148">_xlfn.SWITCH(U8148,"夏",122,"冬",90,"春",153,"秋",153,0)</f>
        <v>122</v>
      </c>
      <c r="AC8148" s="16">
        <f t="shared" si="776"/>
        <v>374.53999999999996</v>
      </c>
      <c r="AD8148" s="5">
        <f>IFERROR(AA8148/D8148,0)</f>
        <v>3.2096184004181912E-2</v>
      </c>
      <c r="AE8148" s="15">
        <f t="shared" si="777"/>
        <v>0.33424657534246577</v>
      </c>
      <c r="AF8148" s="5">
        <f>IFERROR(AD8148*AE8148*48,0)</f>
        <v>0.51494590007805274</v>
      </c>
    </row>
    <row r="8149" spans="1:32" x14ac:dyDescent="0.15">
      <c r="A8149" s="1"/>
      <c r="B8149" s="1" t="s">
        <v>51</v>
      </c>
      <c r="C8149" s="1" t="s">
        <v>59</v>
      </c>
      <c r="D8149" s="1">
        <v>95.65</v>
      </c>
      <c r="E8149" s="6">
        <v>3.6</v>
      </c>
      <c r="F8149" s="18">
        <v>0.70833333333333304</v>
      </c>
      <c r="G8149" s="1">
        <v>34.299999999999997</v>
      </c>
      <c r="H8149" s="1">
        <v>55.5</v>
      </c>
      <c r="I8149" s="1">
        <v>34.5</v>
      </c>
      <c r="J8149" s="1">
        <v>0.3</v>
      </c>
      <c r="K8149" s="1">
        <v>855</v>
      </c>
      <c r="L8149" s="1">
        <v>140</v>
      </c>
      <c r="M8149" s="6">
        <f t="shared" si="781"/>
        <v>34.611254527297206</v>
      </c>
      <c r="N8149" s="1">
        <v>0</v>
      </c>
      <c r="O8149" s="1">
        <v>0</v>
      </c>
      <c r="P8149" s="12">
        <f t="shared" si="779"/>
        <v>0</v>
      </c>
      <c r="Q8149" s="1">
        <v>0</v>
      </c>
      <c r="R8149" s="1">
        <v>0</v>
      </c>
      <c r="S8149" s="1">
        <v>0.28000000000000003</v>
      </c>
      <c r="T8149" s="1">
        <v>0</v>
      </c>
      <c r="U8149" s="4" t="s">
        <v>60</v>
      </c>
      <c r="V8149">
        <v>0.48</v>
      </c>
      <c r="W8149">
        <v>0.4</v>
      </c>
      <c r="X8149">
        <v>0.76</v>
      </c>
      <c r="Y8149">
        <v>2.4300000000000002</v>
      </c>
      <c r="Z8149">
        <v>0.28000000000000003</v>
      </c>
      <c r="AA8149" s="5">
        <f t="shared" si="775"/>
        <v>0.28000000000000003</v>
      </c>
      <c r="AB8149" s="15" cm="1">
        <f t="array" ref="AB8149">_xlfn.SWITCH(U8149,"夏",122,"冬",90,"春",153,"秋",153,0)</f>
        <v>122</v>
      </c>
      <c r="AC8149" s="16">
        <f t="shared" si="776"/>
        <v>34.160000000000004</v>
      </c>
      <c r="AD8149" s="5">
        <f>IFERROR(AA8149/D8149,0)</f>
        <v>2.9273392577104027E-3</v>
      </c>
      <c r="AE8149" s="15">
        <f t="shared" si="777"/>
        <v>0.33424657534246577</v>
      </c>
      <c r="AF8149" s="5">
        <f>IFERROR(AD8149*AE8149*48,0)</f>
        <v>4.6965749844252384E-2</v>
      </c>
    </row>
    <row r="8150" spans="1:32" x14ac:dyDescent="0.15">
      <c r="A8150" s="1"/>
      <c r="B8150" s="1" t="s">
        <v>51</v>
      </c>
      <c r="C8150" s="1" t="s">
        <v>59</v>
      </c>
      <c r="D8150" s="1">
        <v>95.65</v>
      </c>
      <c r="E8150" s="6">
        <v>3.6</v>
      </c>
      <c r="F8150" s="18">
        <v>0.72916666666666696</v>
      </c>
      <c r="G8150" s="1">
        <v>34.9</v>
      </c>
      <c r="H8150" s="1">
        <v>54.5</v>
      </c>
      <c r="I8150" s="1">
        <v>35.1</v>
      </c>
      <c r="J8150" s="1">
        <v>0.1</v>
      </c>
      <c r="K8150" s="1">
        <v>871</v>
      </c>
      <c r="L8150" s="1">
        <v>120</v>
      </c>
      <c r="M8150" s="6">
        <f t="shared" si="781"/>
        <v>35.15722964731674</v>
      </c>
      <c r="N8150" s="1">
        <v>0</v>
      </c>
      <c r="O8150" s="1">
        <v>0</v>
      </c>
      <c r="P8150" s="12">
        <f t="shared" si="779"/>
        <v>0</v>
      </c>
      <c r="Q8150" s="1">
        <v>0</v>
      </c>
      <c r="R8150" s="1">
        <v>0</v>
      </c>
      <c r="S8150" s="1">
        <v>0.2</v>
      </c>
      <c r="T8150" s="1">
        <v>0</v>
      </c>
      <c r="U8150" s="4" t="s">
        <v>60</v>
      </c>
      <c r="V8150">
        <v>0.48</v>
      </c>
      <c r="W8150">
        <v>0.4</v>
      </c>
      <c r="X8150">
        <v>0.76</v>
      </c>
      <c r="Y8150">
        <v>2.4300000000000002</v>
      </c>
      <c r="Z8150">
        <v>0.28000000000000003</v>
      </c>
      <c r="AA8150" s="5">
        <f t="shared" si="775"/>
        <v>0.2</v>
      </c>
      <c r="AB8150" s="15" cm="1">
        <f t="array" ref="AB8150">_xlfn.SWITCH(U8150,"夏",122,"冬",90,"春",153,"秋",153,0)</f>
        <v>122</v>
      </c>
      <c r="AC8150" s="16">
        <f t="shared" si="776"/>
        <v>24.400000000000002</v>
      </c>
      <c r="AD8150" s="5">
        <f>IFERROR(AA8150/D8150,0)</f>
        <v>2.0909566126502874E-3</v>
      </c>
      <c r="AE8150" s="15">
        <f t="shared" si="777"/>
        <v>0.33424657534246577</v>
      </c>
      <c r="AF8150" s="5">
        <f>IFERROR(AD8150*AE8150*48,0)</f>
        <v>3.3546964174465982E-2</v>
      </c>
    </row>
    <row r="8151" spans="1:32" x14ac:dyDescent="0.15">
      <c r="A8151" s="1"/>
      <c r="B8151" s="1" t="s">
        <v>51</v>
      </c>
      <c r="C8151" s="1" t="s">
        <v>59</v>
      </c>
      <c r="D8151" s="1">
        <v>95.65</v>
      </c>
      <c r="E8151" s="6">
        <v>3.6</v>
      </c>
      <c r="F8151" s="18">
        <v>0.75</v>
      </c>
      <c r="G8151" s="1">
        <v>35.5</v>
      </c>
      <c r="H8151" s="1">
        <v>53.5</v>
      </c>
      <c r="I8151" s="1">
        <v>35.700000000000003</v>
      </c>
      <c r="J8151" s="1">
        <v>0.1</v>
      </c>
      <c r="K8151" s="1">
        <v>887</v>
      </c>
      <c r="L8151" s="1">
        <v>100</v>
      </c>
      <c r="M8151" s="6">
        <f t="shared" si="781"/>
        <v>35.756896879094313</v>
      </c>
      <c r="N8151" s="1">
        <v>0</v>
      </c>
      <c r="O8151" s="1">
        <v>0</v>
      </c>
      <c r="P8151" s="12">
        <f t="shared" si="779"/>
        <v>0</v>
      </c>
      <c r="Q8151" s="1">
        <v>0</v>
      </c>
      <c r="R8151" s="1">
        <v>0</v>
      </c>
      <c r="S8151" s="1">
        <v>0.12</v>
      </c>
      <c r="T8151" s="1">
        <v>0</v>
      </c>
      <c r="U8151" s="4" t="s">
        <v>60</v>
      </c>
      <c r="V8151">
        <v>0.48</v>
      </c>
      <c r="W8151">
        <v>0.4</v>
      </c>
      <c r="X8151">
        <v>0.76</v>
      </c>
      <c r="Y8151">
        <v>2.4300000000000002</v>
      </c>
      <c r="Z8151">
        <v>0.28000000000000003</v>
      </c>
      <c r="AA8151" s="5">
        <f t="shared" si="775"/>
        <v>0.12</v>
      </c>
      <c r="AB8151" s="15" cm="1">
        <f t="array" ref="AB8151">_xlfn.SWITCH(U8151,"夏",122,"冬",90,"春",153,"秋",153,0)</f>
        <v>122</v>
      </c>
      <c r="AC8151" s="16">
        <f t="shared" si="776"/>
        <v>14.639999999999999</v>
      </c>
      <c r="AD8151" s="5">
        <f>IFERROR(AA8151/D8151,0)</f>
        <v>1.2545739675901724E-3</v>
      </c>
      <c r="AE8151" s="15">
        <f t="shared" si="777"/>
        <v>0.33424657534246577</v>
      </c>
      <c r="AF8151" s="5">
        <f>IFERROR(AD8151*AE8151*48,0)</f>
        <v>2.0128178504679586E-2</v>
      </c>
    </row>
    <row r="8152" spans="1:32" x14ac:dyDescent="0.15">
      <c r="A8152" s="1"/>
      <c r="B8152" s="1" t="s">
        <v>51</v>
      </c>
      <c r="C8152" s="1" t="s">
        <v>59</v>
      </c>
      <c r="D8152" s="1">
        <v>95.65</v>
      </c>
      <c r="E8152" s="6">
        <v>3.6</v>
      </c>
      <c r="F8152" s="18">
        <v>0.77083333333333304</v>
      </c>
      <c r="G8152" s="1">
        <v>36.1</v>
      </c>
      <c r="H8152" s="1">
        <v>52.5</v>
      </c>
      <c r="I8152" s="1">
        <v>36.299999999999997</v>
      </c>
      <c r="J8152" s="1">
        <v>0.1</v>
      </c>
      <c r="K8152" s="1">
        <v>903</v>
      </c>
      <c r="L8152" s="1">
        <v>80</v>
      </c>
      <c r="M8152" s="6">
        <f t="shared" si="781"/>
        <v>36.356566685064479</v>
      </c>
      <c r="N8152" s="1">
        <v>0</v>
      </c>
      <c r="O8152" s="1">
        <v>0</v>
      </c>
      <c r="P8152" s="12">
        <f t="shared" si="779"/>
        <v>0</v>
      </c>
      <c r="Q8152" s="1">
        <v>0</v>
      </c>
      <c r="R8152" s="1">
        <v>0</v>
      </c>
      <c r="S8152" s="1">
        <v>0.04</v>
      </c>
      <c r="T8152" s="1">
        <v>0</v>
      </c>
      <c r="U8152" s="4" t="s">
        <v>60</v>
      </c>
      <c r="V8152">
        <v>0.48</v>
      </c>
      <c r="W8152">
        <v>0.4</v>
      </c>
      <c r="X8152">
        <v>0.76</v>
      </c>
      <c r="Y8152">
        <v>2.4300000000000002</v>
      </c>
      <c r="Z8152">
        <v>0.28000000000000003</v>
      </c>
      <c r="AA8152" s="5">
        <f t="shared" si="775"/>
        <v>0.04</v>
      </c>
      <c r="AB8152" s="15" cm="1">
        <f t="array" ref="AB8152">_xlfn.SWITCH(U8152,"夏",122,"冬",90,"春",153,"秋",153,0)</f>
        <v>122</v>
      </c>
      <c r="AC8152" s="16">
        <f t="shared" si="776"/>
        <v>4.88</v>
      </c>
      <c r="AD8152" s="5">
        <f>IFERROR(AA8152/D8152,0)</f>
        <v>4.1819132253005751E-4</v>
      </c>
      <c r="AE8152" s="15">
        <f t="shared" si="777"/>
        <v>0.33424657534246577</v>
      </c>
      <c r="AF8152" s="5">
        <f>IFERROR(AD8152*AE8152*48,0)</f>
        <v>6.709392834893196E-3</v>
      </c>
    </row>
    <row r="8153" spans="1:32" x14ac:dyDescent="0.15">
      <c r="A8153" s="1"/>
      <c r="B8153" s="1" t="s">
        <v>51</v>
      </c>
      <c r="C8153" s="1" t="s">
        <v>59</v>
      </c>
      <c r="D8153" s="1">
        <v>95.65</v>
      </c>
      <c r="E8153" s="6">
        <v>3.6</v>
      </c>
      <c r="F8153" s="18">
        <v>0.79166666666666696</v>
      </c>
      <c r="G8153" s="1">
        <v>36.700000000000003</v>
      </c>
      <c r="H8153" s="1">
        <v>51.5</v>
      </c>
      <c r="I8153" s="1">
        <v>36.9</v>
      </c>
      <c r="J8153" s="1">
        <v>0.1</v>
      </c>
      <c r="K8153" s="1">
        <v>919</v>
      </c>
      <c r="L8153" s="1">
        <v>60</v>
      </c>
      <c r="M8153" s="6">
        <f t="shared" si="781"/>
        <v>36.956239040393712</v>
      </c>
      <c r="N8153" s="1">
        <v>0</v>
      </c>
      <c r="O8153" s="1">
        <v>0</v>
      </c>
      <c r="P8153" s="12">
        <f t="shared" si="779"/>
        <v>0</v>
      </c>
      <c r="Q8153" s="1">
        <v>0</v>
      </c>
      <c r="R8153" s="1">
        <v>0</v>
      </c>
      <c r="S8153" s="1">
        <v>0</v>
      </c>
      <c r="T8153" s="1">
        <v>0</v>
      </c>
      <c r="U8153" s="4" t="s">
        <v>60</v>
      </c>
      <c r="V8153">
        <v>0.48</v>
      </c>
      <c r="W8153">
        <v>0.4</v>
      </c>
      <c r="X8153">
        <v>0.76</v>
      </c>
      <c r="Y8153">
        <v>2.4300000000000002</v>
      </c>
      <c r="Z8153">
        <v>0.28000000000000003</v>
      </c>
      <c r="AA8153" s="5">
        <f t="shared" si="775"/>
        <v>0</v>
      </c>
      <c r="AB8153" s="15" cm="1">
        <f t="array" ref="AB8153">_xlfn.SWITCH(U8153,"夏",122,"冬",90,"春",153,"秋",153,0)</f>
        <v>122</v>
      </c>
      <c r="AC8153" s="16">
        <f t="shared" si="776"/>
        <v>0</v>
      </c>
      <c r="AD8153" s="5">
        <f>IFERROR(AA8153/D8153,0)</f>
        <v>0</v>
      </c>
      <c r="AE8153" s="15">
        <f t="shared" si="777"/>
        <v>0.33424657534246577</v>
      </c>
      <c r="AF8153" s="5">
        <f>IFERROR(AD8153*AE8153*48,0)</f>
        <v>0</v>
      </c>
    </row>
    <row r="8154" spans="1:32" x14ac:dyDescent="0.15">
      <c r="A8154" s="1"/>
      <c r="B8154" s="1" t="s">
        <v>51</v>
      </c>
      <c r="C8154" s="1" t="s">
        <v>59</v>
      </c>
      <c r="D8154" s="1">
        <v>95.65</v>
      </c>
      <c r="E8154" s="6">
        <v>3.6</v>
      </c>
      <c r="F8154" s="18">
        <v>0.8125</v>
      </c>
      <c r="G8154" s="1">
        <v>36.799999999999997</v>
      </c>
      <c r="H8154" s="1">
        <v>51.5</v>
      </c>
      <c r="I8154" s="1">
        <v>37</v>
      </c>
      <c r="J8154" s="1">
        <v>0.1</v>
      </c>
      <c r="K8154" s="1">
        <v>935</v>
      </c>
      <c r="L8154" s="1">
        <v>50</v>
      </c>
      <c r="M8154" s="6">
        <f t="shared" si="781"/>
        <v>37.056184679075272</v>
      </c>
      <c r="N8154" s="1">
        <v>0</v>
      </c>
      <c r="O8154" s="1">
        <v>0</v>
      </c>
      <c r="P8154" s="12">
        <f t="shared" si="779"/>
        <v>0</v>
      </c>
      <c r="Q8154" s="1">
        <v>0</v>
      </c>
      <c r="R8154" s="1">
        <v>0</v>
      </c>
      <c r="S8154" s="1">
        <v>0</v>
      </c>
      <c r="T8154" s="1">
        <v>0</v>
      </c>
      <c r="U8154" s="4" t="s">
        <v>60</v>
      </c>
      <c r="V8154">
        <v>0.48</v>
      </c>
      <c r="W8154">
        <v>0.4</v>
      </c>
      <c r="X8154">
        <v>0.76</v>
      </c>
      <c r="Y8154">
        <v>2.4300000000000002</v>
      </c>
      <c r="Z8154">
        <v>0.28000000000000003</v>
      </c>
      <c r="AA8154" s="5">
        <f t="shared" si="775"/>
        <v>0</v>
      </c>
      <c r="AB8154" s="15" cm="1">
        <f t="array" ref="AB8154">_xlfn.SWITCH(U8154,"夏",122,"冬",90,"春",153,"秋",153,0)</f>
        <v>122</v>
      </c>
      <c r="AC8154" s="16">
        <f t="shared" si="776"/>
        <v>0</v>
      </c>
      <c r="AD8154" s="5">
        <f>IFERROR(AA8154/D8154,0)</f>
        <v>0</v>
      </c>
      <c r="AE8154" s="15">
        <f t="shared" si="777"/>
        <v>0.33424657534246577</v>
      </c>
      <c r="AF8154" s="5">
        <f>IFERROR(AD8154*AE8154*48,0)</f>
        <v>0</v>
      </c>
    </row>
    <row r="8155" spans="1:32" x14ac:dyDescent="0.15">
      <c r="A8155" s="1"/>
      <c r="B8155" s="1" t="s">
        <v>51</v>
      </c>
      <c r="C8155" s="1" t="s">
        <v>59</v>
      </c>
      <c r="D8155" s="1">
        <v>95.65</v>
      </c>
      <c r="E8155" s="6">
        <v>3.6</v>
      </c>
      <c r="F8155" s="18">
        <v>0.83333333333333304</v>
      </c>
      <c r="G8155" s="1">
        <v>36.4</v>
      </c>
      <c r="H8155" s="1">
        <v>52.5</v>
      </c>
      <c r="I8155" s="1">
        <v>36.6</v>
      </c>
      <c r="J8155" s="1">
        <v>0.1</v>
      </c>
      <c r="K8155" s="1">
        <v>951</v>
      </c>
      <c r="L8155" s="1">
        <v>50</v>
      </c>
      <c r="M8155" s="6">
        <f t="shared" si="781"/>
        <v>36.656402545600088</v>
      </c>
      <c r="N8155" s="1">
        <v>0</v>
      </c>
      <c r="O8155" s="1">
        <v>0</v>
      </c>
      <c r="P8155" s="12">
        <f t="shared" si="779"/>
        <v>0</v>
      </c>
      <c r="Q8155" s="1">
        <v>0</v>
      </c>
      <c r="R8155" s="1">
        <v>0</v>
      </c>
      <c r="S8155" s="1">
        <v>0</v>
      </c>
      <c r="T8155" s="1">
        <v>0</v>
      </c>
      <c r="U8155" s="4" t="s">
        <v>60</v>
      </c>
      <c r="V8155">
        <v>0.48</v>
      </c>
      <c r="W8155">
        <v>0.4</v>
      </c>
      <c r="X8155">
        <v>0.76</v>
      </c>
      <c r="Y8155">
        <v>2.4300000000000002</v>
      </c>
      <c r="Z8155">
        <v>0.28000000000000003</v>
      </c>
      <c r="AA8155" s="5">
        <f t="shared" si="775"/>
        <v>0</v>
      </c>
      <c r="AB8155" s="15" cm="1">
        <f t="array" ref="AB8155">_xlfn.SWITCH(U8155,"夏",122,"冬",90,"春",153,"秋",153,0)</f>
        <v>122</v>
      </c>
      <c r="AC8155" s="16">
        <f t="shared" si="776"/>
        <v>0</v>
      </c>
      <c r="AD8155" s="5">
        <f>IFERROR(AA8155/D8155,0)</f>
        <v>0</v>
      </c>
      <c r="AE8155" s="15">
        <f t="shared" si="777"/>
        <v>0.33424657534246577</v>
      </c>
      <c r="AF8155" s="5">
        <f>IFERROR(AD8155*AE8155*48,0)</f>
        <v>0</v>
      </c>
    </row>
    <row r="8156" spans="1:32" x14ac:dyDescent="0.15">
      <c r="A8156" s="1"/>
      <c r="B8156" s="1" t="s">
        <v>51</v>
      </c>
      <c r="C8156" s="1" t="s">
        <v>59</v>
      </c>
      <c r="D8156" s="1">
        <v>95.65</v>
      </c>
      <c r="E8156" s="6">
        <v>3.6</v>
      </c>
      <c r="F8156" s="18">
        <v>0.85416666666666696</v>
      </c>
      <c r="G8156" s="1">
        <v>36</v>
      </c>
      <c r="H8156" s="1">
        <v>53.5</v>
      </c>
      <c r="I8156" s="1">
        <v>36.200000000000003</v>
      </c>
      <c r="J8156" s="1">
        <v>0.1</v>
      </c>
      <c r="K8156" s="1">
        <v>967</v>
      </c>
      <c r="L8156" s="1">
        <v>50</v>
      </c>
      <c r="M8156" s="6">
        <f t="shared" si="781"/>
        <v>36.25662153969688</v>
      </c>
      <c r="N8156" s="1">
        <v>0</v>
      </c>
      <c r="O8156" s="1">
        <v>0</v>
      </c>
      <c r="P8156" s="12">
        <f t="shared" si="779"/>
        <v>0</v>
      </c>
      <c r="Q8156" s="1">
        <v>0</v>
      </c>
      <c r="R8156" s="1">
        <v>0</v>
      </c>
      <c r="S8156" s="1">
        <v>0</v>
      </c>
      <c r="T8156" s="1">
        <v>0</v>
      </c>
      <c r="U8156" s="4" t="s">
        <v>60</v>
      </c>
      <c r="V8156">
        <v>0.48</v>
      </c>
      <c r="W8156">
        <v>0.4</v>
      </c>
      <c r="X8156">
        <v>0.76</v>
      </c>
      <c r="Y8156">
        <v>2.4300000000000002</v>
      </c>
      <c r="Z8156">
        <v>0.28000000000000003</v>
      </c>
      <c r="AA8156" s="5">
        <f t="shared" si="775"/>
        <v>0</v>
      </c>
      <c r="AB8156" s="15" cm="1">
        <f t="array" ref="AB8156">_xlfn.SWITCH(U8156,"夏",122,"冬",90,"春",153,"秋",153,0)</f>
        <v>122</v>
      </c>
      <c r="AC8156" s="16">
        <f t="shared" si="776"/>
        <v>0</v>
      </c>
      <c r="AD8156" s="5">
        <f>IFERROR(AA8156/D8156,0)</f>
        <v>0</v>
      </c>
      <c r="AE8156" s="15">
        <f t="shared" si="777"/>
        <v>0.33424657534246577</v>
      </c>
      <c r="AF8156" s="5">
        <f>IFERROR(AD8156*AE8156*48,0)</f>
        <v>0</v>
      </c>
    </row>
    <row r="8157" spans="1:32" x14ac:dyDescent="0.15">
      <c r="A8157" s="1"/>
      <c r="B8157" s="1" t="s">
        <v>51</v>
      </c>
      <c r="C8157" s="1" t="s">
        <v>59</v>
      </c>
      <c r="D8157" s="1">
        <v>95.65</v>
      </c>
      <c r="E8157" s="6">
        <v>3.6</v>
      </c>
      <c r="F8157" s="18">
        <v>0.875</v>
      </c>
      <c r="G8157" s="1">
        <v>35.6</v>
      </c>
      <c r="H8157" s="1">
        <v>54.5</v>
      </c>
      <c r="I8157" s="1">
        <v>35.799999999999997</v>
      </c>
      <c r="J8157" s="1">
        <v>0.1</v>
      </c>
      <c r="K8157" s="1">
        <v>983</v>
      </c>
      <c r="L8157" s="1">
        <v>50</v>
      </c>
      <c r="M8157" s="6">
        <f t="shared" si="781"/>
        <v>35.856841668666732</v>
      </c>
      <c r="N8157" s="1">
        <v>0</v>
      </c>
      <c r="O8157" s="1">
        <v>0</v>
      </c>
      <c r="P8157" s="12">
        <f t="shared" si="779"/>
        <v>0</v>
      </c>
      <c r="Q8157" s="1">
        <v>0</v>
      </c>
      <c r="R8157" s="1">
        <v>0</v>
      </c>
      <c r="S8157" s="1">
        <v>0</v>
      </c>
      <c r="T8157" s="1">
        <v>0</v>
      </c>
      <c r="U8157" s="4" t="s">
        <v>60</v>
      </c>
      <c r="V8157">
        <v>0.48</v>
      </c>
      <c r="W8157">
        <v>0.4</v>
      </c>
      <c r="X8157">
        <v>0.76</v>
      </c>
      <c r="Y8157">
        <v>2.4300000000000002</v>
      </c>
      <c r="Z8157">
        <v>0.28000000000000003</v>
      </c>
      <c r="AA8157" s="5">
        <f t="shared" si="775"/>
        <v>0</v>
      </c>
      <c r="AB8157" s="15" cm="1">
        <f t="array" ref="AB8157">_xlfn.SWITCH(U8157,"夏",122,"冬",90,"春",153,"秋",153,0)</f>
        <v>122</v>
      </c>
      <c r="AC8157" s="16">
        <f t="shared" si="776"/>
        <v>0</v>
      </c>
      <c r="AD8157" s="5">
        <f>IFERROR(AA8157/D8157,0)</f>
        <v>0</v>
      </c>
      <c r="AE8157" s="15">
        <f t="shared" si="777"/>
        <v>0.33424657534246577</v>
      </c>
      <c r="AF8157" s="5">
        <f>IFERROR(AD8157*AE8157*48,0)</f>
        <v>0</v>
      </c>
    </row>
    <row r="8158" spans="1:32" x14ac:dyDescent="0.15">
      <c r="A8158" s="1"/>
      <c r="B8158" s="1" t="s">
        <v>51</v>
      </c>
      <c r="C8158" s="1" t="s">
        <v>59</v>
      </c>
      <c r="D8158" s="1">
        <v>95.65</v>
      </c>
      <c r="E8158" s="6">
        <v>3.6</v>
      </c>
      <c r="F8158" s="18">
        <v>0.89583333333333304</v>
      </c>
      <c r="G8158" s="1">
        <v>35.200000000000003</v>
      </c>
      <c r="H8158" s="1">
        <v>55.5</v>
      </c>
      <c r="I8158" s="1">
        <v>35.4</v>
      </c>
      <c r="J8158" s="1">
        <v>0.1</v>
      </c>
      <c r="K8158" s="1">
        <v>999</v>
      </c>
      <c r="L8158" s="1">
        <v>50</v>
      </c>
      <c r="M8158" s="6">
        <f t="shared" si="781"/>
        <v>35.457062939868024</v>
      </c>
      <c r="N8158" s="1">
        <v>0</v>
      </c>
      <c r="O8158" s="1">
        <v>0</v>
      </c>
      <c r="P8158" s="12">
        <f t="shared" si="779"/>
        <v>0</v>
      </c>
      <c r="Q8158" s="1">
        <v>0</v>
      </c>
      <c r="R8158" s="1">
        <v>0</v>
      </c>
      <c r="S8158" s="1">
        <v>0</v>
      </c>
      <c r="T8158" s="1">
        <v>0</v>
      </c>
      <c r="U8158" s="4" t="s">
        <v>60</v>
      </c>
      <c r="V8158">
        <v>0.48</v>
      </c>
      <c r="W8158">
        <v>0.4</v>
      </c>
      <c r="X8158">
        <v>0.76</v>
      </c>
      <c r="Y8158">
        <v>2.4300000000000002</v>
      </c>
      <c r="Z8158">
        <v>0.28000000000000003</v>
      </c>
      <c r="AA8158" s="5">
        <f t="shared" si="775"/>
        <v>0</v>
      </c>
      <c r="AB8158" s="15" cm="1">
        <f t="array" ref="AB8158">_xlfn.SWITCH(U8158,"夏",122,"冬",90,"春",153,"秋",153,0)</f>
        <v>122</v>
      </c>
      <c r="AC8158" s="16">
        <f t="shared" si="776"/>
        <v>0</v>
      </c>
      <c r="AD8158" s="5">
        <f>IFERROR(AA8158/D8158,0)</f>
        <v>0</v>
      </c>
      <c r="AE8158" s="15">
        <f t="shared" si="777"/>
        <v>0.33424657534246577</v>
      </c>
      <c r="AF8158" s="5">
        <f>IFERROR(AD8158*AE8158*48,0)</f>
        <v>0</v>
      </c>
    </row>
    <row r="8159" spans="1:32" x14ac:dyDescent="0.15">
      <c r="A8159" s="1"/>
      <c r="B8159" s="1" t="s">
        <v>51</v>
      </c>
      <c r="C8159" s="1" t="s">
        <v>59</v>
      </c>
      <c r="D8159" s="1">
        <v>95.65</v>
      </c>
      <c r="E8159" s="6">
        <v>3.6</v>
      </c>
      <c r="F8159" s="18">
        <v>0.91666666666666696</v>
      </c>
      <c r="G8159" s="1">
        <v>34.799999999999997</v>
      </c>
      <c r="H8159" s="1">
        <v>56.5</v>
      </c>
      <c r="I8159" s="1">
        <v>35</v>
      </c>
      <c r="J8159" s="1">
        <v>0.1</v>
      </c>
      <c r="K8159" s="1">
        <v>1015</v>
      </c>
      <c r="L8159" s="1">
        <v>50</v>
      </c>
      <c r="M8159" s="6">
        <f t="shared" si="781"/>
        <v>35.057285360715753</v>
      </c>
      <c r="N8159" s="1">
        <v>0</v>
      </c>
      <c r="O8159" s="1">
        <v>0</v>
      </c>
      <c r="P8159" s="12">
        <f t="shared" si="779"/>
        <v>0</v>
      </c>
      <c r="Q8159" s="1">
        <v>0</v>
      </c>
      <c r="R8159" s="1">
        <v>0</v>
      </c>
      <c r="S8159" s="1">
        <v>0</v>
      </c>
      <c r="T8159" s="1">
        <v>0</v>
      </c>
      <c r="U8159" s="4" t="s">
        <v>60</v>
      </c>
      <c r="V8159">
        <v>0.48</v>
      </c>
      <c r="W8159">
        <v>0.4</v>
      </c>
      <c r="X8159">
        <v>0.76</v>
      </c>
      <c r="Y8159">
        <v>2.4300000000000002</v>
      </c>
      <c r="Z8159">
        <v>0.28000000000000003</v>
      </c>
      <c r="AA8159" s="5">
        <f t="shared" si="775"/>
        <v>0</v>
      </c>
      <c r="AB8159" s="15" cm="1">
        <f t="array" ref="AB8159">_xlfn.SWITCH(U8159,"夏",122,"冬",90,"春",153,"秋",153,0)</f>
        <v>122</v>
      </c>
      <c r="AC8159" s="16">
        <f t="shared" si="776"/>
        <v>0</v>
      </c>
      <c r="AD8159" s="5">
        <f>IFERROR(AA8159/D8159,0)</f>
        <v>0</v>
      </c>
      <c r="AE8159" s="15">
        <f t="shared" si="777"/>
        <v>0.33424657534246577</v>
      </c>
      <c r="AF8159" s="5">
        <f>IFERROR(AD8159*AE8159*48,0)</f>
        <v>0</v>
      </c>
    </row>
    <row r="8160" spans="1:32" x14ac:dyDescent="0.15">
      <c r="A8160" s="1"/>
      <c r="B8160" s="1" t="s">
        <v>52</v>
      </c>
      <c r="C8160" s="1" t="s">
        <v>59</v>
      </c>
      <c r="D8160" s="1">
        <v>95.65</v>
      </c>
      <c r="E8160" s="6">
        <v>3.6</v>
      </c>
      <c r="F8160" s="18">
        <v>0.33333333333333298</v>
      </c>
      <c r="G8160" s="1">
        <v>22.8</v>
      </c>
      <c r="H8160" s="1">
        <v>79.5</v>
      </c>
      <c r="I8160" s="1">
        <v>23</v>
      </c>
      <c r="J8160" s="1">
        <v>0.1</v>
      </c>
      <c r="K8160" s="1">
        <v>408</v>
      </c>
      <c r="L8160" s="1">
        <v>160</v>
      </c>
      <c r="M8160" s="6">
        <f t="shared" si="781"/>
        <v>23.064531849287562</v>
      </c>
      <c r="N8160" s="19">
        <v>0.5</v>
      </c>
      <c r="O8160" s="11" cm="1">
        <f t="array" ref="O8160">ROUND(_xlfn.SWITCH(C8160,"建筑专教",IF(S8160&gt;0.1,1.38,1.28),"阶梯教室",IF(S8160&gt;0.1,1.15,1.05),"公共教室",IF(S8160&gt;0.1,1.22,1.12),IF(S8160&gt;0.1,1.2,1.1))+(MOD(ROW()*11,31)/31-0.5)*0.06,2)</f>
        <v>1.22</v>
      </c>
      <c r="P8160" s="12">
        <f t="shared" si="779"/>
        <v>0.01</v>
      </c>
      <c r="Q8160" s="13">
        <f t="shared" si="782"/>
        <v>-1.0325787458767246</v>
      </c>
      <c r="R8160" s="1">
        <v>0</v>
      </c>
      <c r="S8160" s="1">
        <v>0.68</v>
      </c>
      <c r="T8160" s="1">
        <v>0.22</v>
      </c>
      <c r="U8160" s="4" t="s">
        <v>60</v>
      </c>
      <c r="V8160">
        <v>0.48</v>
      </c>
      <c r="W8160">
        <v>0.4</v>
      </c>
      <c r="X8160">
        <v>0.76</v>
      </c>
      <c r="Y8160">
        <v>2.4300000000000002</v>
      </c>
      <c r="Z8160">
        <v>0.28000000000000003</v>
      </c>
      <c r="AA8160" s="5">
        <f t="shared" si="775"/>
        <v>0.9</v>
      </c>
      <c r="AB8160" s="15" cm="1">
        <f t="array" ref="AB8160">_xlfn.SWITCH(U8160,"夏",122,"冬",90,"春",153,"秋",153,0)</f>
        <v>122</v>
      </c>
      <c r="AC8160" s="16">
        <f t="shared" si="776"/>
        <v>109.8</v>
      </c>
      <c r="AD8160" s="5">
        <f>IFERROR(AA8160/D8160,0)</f>
        <v>9.4093047569262928E-3</v>
      </c>
      <c r="AE8160" s="15">
        <f t="shared" si="777"/>
        <v>0.33424657534246577</v>
      </c>
      <c r="AF8160" s="5">
        <f>IFERROR(AD8160*AE8160*48,0)</f>
        <v>0.15096133878509693</v>
      </c>
    </row>
    <row r="8161" spans="1:32" x14ac:dyDescent="0.15">
      <c r="A8161" s="1"/>
      <c r="B8161" s="1" t="s">
        <v>52</v>
      </c>
      <c r="C8161" s="1" t="s">
        <v>59</v>
      </c>
      <c r="D8161" s="1">
        <v>95.65</v>
      </c>
      <c r="E8161" s="6">
        <v>3.6</v>
      </c>
      <c r="F8161" s="18">
        <v>0.35416666666666702</v>
      </c>
      <c r="G8161" s="1">
        <v>23.2</v>
      </c>
      <c r="H8161" s="1">
        <v>78.099999999999994</v>
      </c>
      <c r="I8161" s="1">
        <v>23.4</v>
      </c>
      <c r="J8161" s="1">
        <v>0.1</v>
      </c>
      <c r="K8161" s="1">
        <v>436</v>
      </c>
      <c r="L8161" s="1">
        <v>210</v>
      </c>
      <c r="M8161" s="6">
        <f t="shared" si="781"/>
        <v>23.464271184029144</v>
      </c>
      <c r="N8161" s="19">
        <v>0.5</v>
      </c>
      <c r="O8161" s="11" cm="1">
        <f t="array" ref="O8161">ROUND(_xlfn.SWITCH(C8161,"建筑专教",IF(S8161&gt;0.1,1.38,1.28),"阶梯教室",IF(S8161&gt;0.1,1.15,1.05),"公共教室",IF(S8161&gt;0.1,1.22,1.12),IF(S8161&gt;0.1,1.2,1.1))+(MOD(ROW()*11,31)/31-0.5)*0.06,2)</f>
        <v>1.24</v>
      </c>
      <c r="P8161" s="12">
        <f t="shared" si="779"/>
        <v>0.03</v>
      </c>
      <c r="Q8161" s="13">
        <f t="shared" si="782"/>
        <v>-0.84339553688118118</v>
      </c>
      <c r="R8161" s="1">
        <v>0</v>
      </c>
      <c r="S8161" s="1">
        <v>0.61</v>
      </c>
      <c r="T8161" s="1">
        <v>0.28000000000000003</v>
      </c>
      <c r="U8161" s="4" t="s">
        <v>60</v>
      </c>
      <c r="V8161">
        <v>0.48</v>
      </c>
      <c r="W8161">
        <v>0.4</v>
      </c>
      <c r="X8161">
        <v>0.76</v>
      </c>
      <c r="Y8161">
        <v>2.4300000000000002</v>
      </c>
      <c r="Z8161">
        <v>0.28000000000000003</v>
      </c>
      <c r="AA8161" s="5">
        <f t="shared" si="775"/>
        <v>0.89</v>
      </c>
      <c r="AB8161" s="15" cm="1">
        <f t="array" ref="AB8161">_xlfn.SWITCH(U8161,"夏",122,"冬",90,"春",153,"秋",153,0)</f>
        <v>122</v>
      </c>
      <c r="AC8161" s="16">
        <f t="shared" si="776"/>
        <v>108.58</v>
      </c>
      <c r="AD8161" s="5">
        <f>IFERROR(AA8161/D8161,0)</f>
        <v>9.3047569262937786E-3</v>
      </c>
      <c r="AE8161" s="15">
        <f t="shared" si="777"/>
        <v>0.33424657534246577</v>
      </c>
      <c r="AF8161" s="5">
        <f>IFERROR(AD8161*AE8161*48,0)</f>
        <v>0.14928399057637362</v>
      </c>
    </row>
    <row r="8162" spans="1:32" x14ac:dyDescent="0.15">
      <c r="A8162" s="1"/>
      <c r="B8162" s="1" t="s">
        <v>52</v>
      </c>
      <c r="C8162" s="1" t="s">
        <v>59</v>
      </c>
      <c r="D8162" s="1">
        <v>95.65</v>
      </c>
      <c r="E8162" s="6">
        <v>3.6</v>
      </c>
      <c r="F8162" s="18">
        <v>0.375</v>
      </c>
      <c r="G8162" s="1">
        <v>23.6</v>
      </c>
      <c r="H8162" s="1">
        <v>76.7</v>
      </c>
      <c r="I8162" s="1">
        <v>23.8</v>
      </c>
      <c r="J8162" s="1">
        <v>0.3</v>
      </c>
      <c r="K8162" s="1">
        <v>464</v>
      </c>
      <c r="L8162" s="1">
        <v>260</v>
      </c>
      <c r="M8162" s="6">
        <f t="shared" si="781"/>
        <v>23.923709386399537</v>
      </c>
      <c r="N8162" s="19">
        <v>0.5</v>
      </c>
      <c r="O8162" s="11" cm="1">
        <f t="array" ref="O8162">ROUND(_xlfn.SWITCH(C8162,"建筑专教",IF(S8162&gt;0.1,1.38,1.28),"阶梯教室",IF(S8162&gt;0.1,1.15,1.05),"公共教室",IF(S8162&gt;0.1,1.22,1.12),IF(S8162&gt;0.1,1.2,1.1))+(MOD(ROW()*11,31)/31-0.5)*0.06,2)</f>
        <v>1.2</v>
      </c>
      <c r="P8162" s="12">
        <f t="shared" si="779"/>
        <v>0.06</v>
      </c>
      <c r="Q8162" s="13">
        <f t="shared" si="782"/>
        <v>-1.6652497274474931</v>
      </c>
      <c r="R8162" s="1">
        <v>2.2200000000000002</v>
      </c>
      <c r="S8162" s="1">
        <v>0.53</v>
      </c>
      <c r="T8162" s="1">
        <v>0.36</v>
      </c>
      <c r="U8162" s="4" t="s">
        <v>60</v>
      </c>
      <c r="V8162">
        <v>0.48</v>
      </c>
      <c r="W8162">
        <v>0.4</v>
      </c>
      <c r="X8162">
        <v>0.76</v>
      </c>
      <c r="Y8162">
        <v>2.4300000000000002</v>
      </c>
      <c r="Z8162">
        <v>0.28000000000000003</v>
      </c>
      <c r="AA8162" s="5">
        <f t="shared" si="775"/>
        <v>3.11</v>
      </c>
      <c r="AB8162" s="15" cm="1">
        <f t="array" ref="AB8162">_xlfn.SWITCH(U8162,"夏",122,"冬",90,"春",153,"秋",153,0)</f>
        <v>122</v>
      </c>
      <c r="AC8162" s="16">
        <f t="shared" si="776"/>
        <v>379.41999999999996</v>
      </c>
      <c r="AD8162" s="5">
        <f>IFERROR(AA8162/D8162,0)</f>
        <v>3.2514375326711968E-2</v>
      </c>
      <c r="AE8162" s="15">
        <f t="shared" si="777"/>
        <v>0.33424657534246577</v>
      </c>
      <c r="AF8162" s="5">
        <f>IFERROR(AD8162*AE8162*48,0)</f>
        <v>0.52165529291294599</v>
      </c>
    </row>
    <row r="8163" spans="1:32" x14ac:dyDescent="0.15">
      <c r="A8163" s="1"/>
      <c r="B8163" s="1" t="s">
        <v>52</v>
      </c>
      <c r="C8163" s="1" t="s">
        <v>59</v>
      </c>
      <c r="D8163" s="1">
        <v>95.65</v>
      </c>
      <c r="E8163" s="6">
        <v>3.6</v>
      </c>
      <c r="F8163" s="18">
        <v>0.39583333333333298</v>
      </c>
      <c r="G8163" s="1">
        <v>24</v>
      </c>
      <c r="H8163" s="1">
        <v>75.3</v>
      </c>
      <c r="I8163" s="1">
        <v>24.2</v>
      </c>
      <c r="J8163" s="1">
        <v>0.3</v>
      </c>
      <c r="K8163" s="1">
        <v>492</v>
      </c>
      <c r="L8163" s="1">
        <v>310</v>
      </c>
      <c r="M8163" s="6">
        <f t="shared" si="781"/>
        <v>24.323211223305123</v>
      </c>
      <c r="N8163" s="19">
        <v>0.5</v>
      </c>
      <c r="O8163" s="11" cm="1">
        <f t="array" ref="O8163">ROUND(_xlfn.SWITCH(C8163,"建筑专教",IF(S8163&gt;0.1,1.38,1.28),"阶梯教室",IF(S8163&gt;0.1,1.15,1.05),"公共教室",IF(S8163&gt;0.1,1.22,1.12),IF(S8163&gt;0.1,1.2,1.1))+(MOD(ROW()*11,31)/31-0.5)*0.06,2)</f>
        <v>1.22</v>
      </c>
      <c r="P8163" s="12">
        <f t="shared" si="779"/>
        <v>0.08</v>
      </c>
      <c r="Q8163" s="13">
        <f t="shared" si="782"/>
        <v>-1.4402148567384114</v>
      </c>
      <c r="R8163" s="1">
        <v>2.2799999999999998</v>
      </c>
      <c r="S8163" s="1">
        <v>0.45</v>
      </c>
      <c r="T8163" s="1">
        <v>0.44</v>
      </c>
      <c r="U8163" s="4" t="s">
        <v>60</v>
      </c>
      <c r="V8163">
        <v>0.48</v>
      </c>
      <c r="W8163">
        <v>0.4</v>
      </c>
      <c r="X8163">
        <v>0.76</v>
      </c>
      <c r="Y8163">
        <v>2.4300000000000002</v>
      </c>
      <c r="Z8163">
        <v>0.28000000000000003</v>
      </c>
      <c r="AA8163" s="5">
        <f t="shared" si="775"/>
        <v>3.17</v>
      </c>
      <c r="AB8163" s="15" cm="1">
        <f t="array" ref="AB8163">_xlfn.SWITCH(U8163,"夏",122,"冬",90,"春",153,"秋",153,0)</f>
        <v>122</v>
      </c>
      <c r="AC8163" s="16">
        <f t="shared" si="776"/>
        <v>386.74</v>
      </c>
      <c r="AD8163" s="5">
        <f>IFERROR(AA8163/D8163,0)</f>
        <v>3.3141662310507053E-2</v>
      </c>
      <c r="AE8163" s="15">
        <f t="shared" si="777"/>
        <v>0.33424657534246577</v>
      </c>
      <c r="AF8163" s="5">
        <f>IFERROR(AD8163*AE8163*48,0)</f>
        <v>0.5317193821652858</v>
      </c>
    </row>
    <row r="8164" spans="1:32" x14ac:dyDescent="0.15">
      <c r="A8164" s="1"/>
      <c r="B8164" s="1" t="s">
        <v>52</v>
      </c>
      <c r="C8164" s="1" t="s">
        <v>59</v>
      </c>
      <c r="D8164" s="1">
        <v>95.65</v>
      </c>
      <c r="E8164" s="6">
        <v>3.6</v>
      </c>
      <c r="F8164" s="18">
        <v>0.41666666666666702</v>
      </c>
      <c r="G8164" s="1">
        <v>24.4</v>
      </c>
      <c r="H8164" s="1">
        <v>73.900000000000006</v>
      </c>
      <c r="I8164" s="1">
        <v>24.6</v>
      </c>
      <c r="J8164" s="1">
        <v>0.3</v>
      </c>
      <c r="K8164" s="1">
        <v>520</v>
      </c>
      <c r="L8164" s="1">
        <v>360</v>
      </c>
      <c r="M8164" s="6">
        <f t="shared" si="781"/>
        <v>24.722715729699473</v>
      </c>
      <c r="N8164" s="19">
        <v>0.5</v>
      </c>
      <c r="O8164" s="11" cm="1">
        <f t="array" ref="O8164">ROUND(_xlfn.SWITCH(C8164,"建筑专教",IF(S8164&gt;0.1,1.38,1.28),"阶梯教室",IF(S8164&gt;0.1,1.15,1.05),"公共教室",IF(S8164&gt;0.1,1.22,1.12),IF(S8164&gt;0.1,1.2,1.1))+(MOD(ROW()*11,31)/31-0.5)*0.06,2)</f>
        <v>1.24</v>
      </c>
      <c r="P8164" s="12">
        <f t="shared" si="779"/>
        <v>0.11</v>
      </c>
      <c r="Q8164" s="13">
        <f t="shared" si="782"/>
        <v>-1.2236643883652349</v>
      </c>
      <c r="R8164" s="1">
        <v>2.35</v>
      </c>
      <c r="S8164" s="1">
        <v>0.37</v>
      </c>
      <c r="T8164" s="1">
        <v>0.52</v>
      </c>
      <c r="U8164" s="4" t="s">
        <v>60</v>
      </c>
      <c r="V8164">
        <v>0.48</v>
      </c>
      <c r="W8164">
        <v>0.4</v>
      </c>
      <c r="X8164">
        <v>0.76</v>
      </c>
      <c r="Y8164">
        <v>2.4300000000000002</v>
      </c>
      <c r="Z8164">
        <v>0.28000000000000003</v>
      </c>
      <c r="AA8164" s="5">
        <f t="shared" si="775"/>
        <v>3.24</v>
      </c>
      <c r="AB8164" s="15" cm="1">
        <f t="array" ref="AB8164">_xlfn.SWITCH(U8164,"夏",122,"冬",90,"春",153,"秋",153,0)</f>
        <v>122</v>
      </c>
      <c r="AC8164" s="16">
        <f t="shared" si="776"/>
        <v>395.28000000000003</v>
      </c>
      <c r="AD8164" s="5">
        <f>IFERROR(AA8164/D8164,0)</f>
        <v>3.3873497124934655E-2</v>
      </c>
      <c r="AE8164" s="15">
        <f t="shared" si="777"/>
        <v>0.33424657534246577</v>
      </c>
      <c r="AF8164" s="5">
        <f>IFERROR(AD8164*AE8164*48,0)</f>
        <v>0.54346081962634885</v>
      </c>
    </row>
    <row r="8165" spans="1:32" x14ac:dyDescent="0.15">
      <c r="A8165" s="1"/>
      <c r="B8165" s="1" t="s">
        <v>52</v>
      </c>
      <c r="C8165" s="1" t="s">
        <v>59</v>
      </c>
      <c r="D8165" s="1">
        <v>95.65</v>
      </c>
      <c r="E8165" s="6">
        <v>3.6</v>
      </c>
      <c r="F8165" s="18">
        <v>0.4375</v>
      </c>
      <c r="G8165" s="1">
        <v>24.8</v>
      </c>
      <c r="H8165" s="1">
        <v>72.5</v>
      </c>
      <c r="I8165" s="1">
        <v>25</v>
      </c>
      <c r="J8165" s="1">
        <v>0.3</v>
      </c>
      <c r="K8165" s="1">
        <v>548</v>
      </c>
      <c r="L8165" s="1">
        <v>410</v>
      </c>
      <c r="M8165" s="6">
        <f t="shared" si="781"/>
        <v>25.12222288774035</v>
      </c>
      <c r="N8165" s="19">
        <v>0.5</v>
      </c>
      <c r="O8165" s="11" cm="1">
        <f t="array" ref="O8165">ROUND(_xlfn.SWITCH(C8165,"建筑专教",IF(S8165&gt;0.1,1.38,1.28),"阶梯教室",IF(S8165&gt;0.1,1.15,1.05),"公共教室",IF(S8165&gt;0.1,1.22,1.12),IF(S8165&gt;0.1,1.2,1.1))+(MOD(ROW()*11,31)/31-0.5)*0.06,2)</f>
        <v>1.21</v>
      </c>
      <c r="P8165" s="12">
        <f t="shared" si="779"/>
        <v>0.14000000000000001</v>
      </c>
      <c r="Q8165" s="13">
        <f t="shared" si="782"/>
        <v>-1.1684284544887473</v>
      </c>
      <c r="R8165" s="1">
        <v>2.21</v>
      </c>
      <c r="S8165" s="1">
        <v>0.28999999999999998</v>
      </c>
      <c r="T8165" s="1">
        <v>0.44</v>
      </c>
      <c r="U8165" s="4" t="s">
        <v>60</v>
      </c>
      <c r="V8165">
        <v>0.48</v>
      </c>
      <c r="W8165">
        <v>0.4</v>
      </c>
      <c r="X8165">
        <v>0.76</v>
      </c>
      <c r="Y8165">
        <v>2.4300000000000002</v>
      </c>
      <c r="Z8165">
        <v>0.28000000000000003</v>
      </c>
      <c r="AA8165" s="5">
        <f t="shared" si="775"/>
        <v>2.94</v>
      </c>
      <c r="AB8165" s="15" cm="1">
        <f t="array" ref="AB8165">_xlfn.SWITCH(U8165,"夏",122,"冬",90,"春",153,"秋",153,0)</f>
        <v>122</v>
      </c>
      <c r="AC8165" s="16">
        <f t="shared" si="776"/>
        <v>358.68</v>
      </c>
      <c r="AD8165" s="5">
        <f>IFERROR(AA8165/D8165,0)</f>
        <v>3.0737062205959224E-2</v>
      </c>
      <c r="AE8165" s="15">
        <f t="shared" si="777"/>
        <v>0.33424657534246577</v>
      </c>
      <c r="AF8165" s="5">
        <f>IFERROR(AD8165*AE8165*48,0)</f>
        <v>0.49314037336464994</v>
      </c>
    </row>
    <row r="8166" spans="1:32" x14ac:dyDescent="0.15">
      <c r="A8166" s="1"/>
      <c r="B8166" s="1" t="s">
        <v>52</v>
      </c>
      <c r="C8166" s="1" t="s">
        <v>59</v>
      </c>
      <c r="D8166" s="1">
        <v>95.65</v>
      </c>
      <c r="E8166" s="6">
        <v>3.6</v>
      </c>
      <c r="F8166" s="18">
        <v>0.45833333333333298</v>
      </c>
      <c r="G8166" s="1">
        <v>25.2</v>
      </c>
      <c r="H8166" s="1">
        <v>71.099999999999994</v>
      </c>
      <c r="I8166" s="1">
        <v>25.4</v>
      </c>
      <c r="J8166" s="1">
        <v>0.3</v>
      </c>
      <c r="K8166" s="1">
        <v>576</v>
      </c>
      <c r="L8166" s="1">
        <v>460</v>
      </c>
      <c r="M8166" s="6">
        <f t="shared" si="781"/>
        <v>25.521732679728984</v>
      </c>
      <c r="N8166" s="19">
        <v>0.5</v>
      </c>
      <c r="O8166" s="11" cm="1">
        <f t="array" ref="O8166">ROUND(_xlfn.SWITCH(C8166,"建筑专教",IF(S8166&gt;0.1,1.38,1.28),"阶梯教室",IF(S8166&gt;0.1,1.15,1.05),"公共教室",IF(S8166&gt;0.1,1.22,1.12),IF(S8166&gt;0.1,1.2,1.1))+(MOD(ROW()*11,31)/31-0.5)*0.06,2)</f>
        <v>1.23</v>
      </c>
      <c r="P8166" s="12">
        <f t="shared" si="779"/>
        <v>0.16</v>
      </c>
      <c r="Q8166" s="13">
        <f t="shared" si="782"/>
        <v>-0.95490188698824385</v>
      </c>
      <c r="R8166" s="1">
        <v>2.0699999999999998</v>
      </c>
      <c r="S8166" s="1">
        <v>0.25</v>
      </c>
      <c r="T8166" s="1">
        <v>0.36</v>
      </c>
      <c r="U8166" s="4" t="s">
        <v>60</v>
      </c>
      <c r="V8166">
        <v>0.48</v>
      </c>
      <c r="W8166">
        <v>0.4</v>
      </c>
      <c r="X8166">
        <v>0.76</v>
      </c>
      <c r="Y8166">
        <v>2.4300000000000002</v>
      </c>
      <c r="Z8166">
        <v>0.28000000000000003</v>
      </c>
      <c r="AA8166" s="5">
        <f t="shared" si="775"/>
        <v>2.6799999999999997</v>
      </c>
      <c r="AB8166" s="15" cm="1">
        <f t="array" ref="AB8166">_xlfn.SWITCH(U8166,"夏",122,"冬",90,"春",153,"秋",153,0)</f>
        <v>122</v>
      </c>
      <c r="AC8166" s="16">
        <f t="shared" si="776"/>
        <v>326.95999999999998</v>
      </c>
      <c r="AD8166" s="5">
        <f>IFERROR(AA8166/D8166,0)</f>
        <v>2.8018818609513847E-2</v>
      </c>
      <c r="AE8166" s="15">
        <f t="shared" si="777"/>
        <v>0.33424657534246577</v>
      </c>
      <c r="AF8166" s="5">
        <f>IFERROR(AD8166*AE8166*48,0)</f>
        <v>0.44952931993784406</v>
      </c>
    </row>
    <row r="8167" spans="1:32" x14ac:dyDescent="0.15">
      <c r="A8167" s="1"/>
      <c r="B8167" s="1" t="s">
        <v>52</v>
      </c>
      <c r="C8167" s="1" t="s">
        <v>59</v>
      </c>
      <c r="D8167" s="1">
        <v>95.65</v>
      </c>
      <c r="E8167" s="6">
        <v>3.6</v>
      </c>
      <c r="F8167" s="18">
        <v>0.47916666666666702</v>
      </c>
      <c r="G8167" s="1">
        <v>25.6</v>
      </c>
      <c r="H8167" s="1">
        <v>69.7</v>
      </c>
      <c r="I8167" s="1">
        <v>25.8</v>
      </c>
      <c r="J8167" s="1">
        <v>0.3</v>
      </c>
      <c r="K8167" s="1">
        <v>604</v>
      </c>
      <c r="L8167" s="1">
        <v>510</v>
      </c>
      <c r="M8167" s="6">
        <f t="shared" si="781"/>
        <v>25.921245088107469</v>
      </c>
      <c r="N8167" s="19">
        <v>0.5</v>
      </c>
      <c r="O8167" s="11" cm="1">
        <f t="array" ref="O8167">ROUND(_xlfn.SWITCH(C8167,"建筑专教",IF(S8167&gt;0.1,1.38,1.28),"阶梯教室",IF(S8167&gt;0.1,1.15,1.05),"公共教室",IF(S8167&gt;0.1,1.22,1.12),IF(S8167&gt;0.1,1.2,1.1))+(MOD(ROW()*11,31)/31-0.5)*0.06,2)</f>
        <v>1.25</v>
      </c>
      <c r="P8167" s="12">
        <f t="shared" si="779"/>
        <v>0.19</v>
      </c>
      <c r="Q8167" s="13">
        <f t="shared" si="782"/>
        <v>-0.74931616843980264</v>
      </c>
      <c r="R8167" s="1">
        <v>1.93</v>
      </c>
      <c r="S8167" s="1">
        <v>0.13</v>
      </c>
      <c r="T8167" s="1">
        <v>0.28000000000000003</v>
      </c>
      <c r="U8167" s="4" t="s">
        <v>60</v>
      </c>
      <c r="V8167">
        <v>0.48</v>
      </c>
      <c r="W8167">
        <v>0.4</v>
      </c>
      <c r="X8167">
        <v>0.76</v>
      </c>
      <c r="Y8167">
        <v>2.4300000000000002</v>
      </c>
      <c r="Z8167">
        <v>0.28000000000000003</v>
      </c>
      <c r="AA8167" s="5">
        <f t="shared" si="775"/>
        <v>2.34</v>
      </c>
      <c r="AB8167" s="15" cm="1">
        <f t="array" ref="AB8167">_xlfn.SWITCH(U8167,"夏",122,"冬",90,"春",153,"秋",153,0)</f>
        <v>122</v>
      </c>
      <c r="AC8167" s="16">
        <f t="shared" si="776"/>
        <v>285.47999999999996</v>
      </c>
      <c r="AD8167" s="5">
        <f>IFERROR(AA8167/D8167,0)</f>
        <v>2.4464192368008363E-2</v>
      </c>
      <c r="AE8167" s="15">
        <f t="shared" si="777"/>
        <v>0.33424657534246577</v>
      </c>
      <c r="AF8167" s="5">
        <f>IFERROR(AD8167*AE8167*48,0)</f>
        <v>0.39249948084125197</v>
      </c>
    </row>
    <row r="8168" spans="1:32" x14ac:dyDescent="0.15">
      <c r="A8168" s="1"/>
      <c r="B8168" s="1" t="s">
        <v>52</v>
      </c>
      <c r="C8168" s="1" t="s">
        <v>59</v>
      </c>
      <c r="D8168" s="1">
        <v>95.65</v>
      </c>
      <c r="E8168" s="6">
        <v>3.6</v>
      </c>
      <c r="F8168" s="18">
        <v>0.5</v>
      </c>
      <c r="G8168" s="1">
        <v>26</v>
      </c>
      <c r="H8168" s="1">
        <v>68.5</v>
      </c>
      <c r="I8168" s="1">
        <v>26.2</v>
      </c>
      <c r="J8168" s="1">
        <v>0.1</v>
      </c>
      <c r="K8168" s="1">
        <v>625</v>
      </c>
      <c r="L8168" s="1">
        <v>515</v>
      </c>
      <c r="M8168" s="6">
        <f t="shared" si="781"/>
        <v>26.262485249077656</v>
      </c>
      <c r="N8168" s="1">
        <v>0</v>
      </c>
      <c r="O8168" s="1">
        <v>0</v>
      </c>
      <c r="P8168" s="12">
        <f t="shared" si="779"/>
        <v>0</v>
      </c>
      <c r="Q8168" s="1">
        <v>0</v>
      </c>
      <c r="R8168" s="1">
        <v>0</v>
      </c>
      <c r="S8168" s="1">
        <v>7.0000000000000007E-2</v>
      </c>
      <c r="T8168" s="1">
        <v>0</v>
      </c>
      <c r="U8168" s="4" t="s">
        <v>60</v>
      </c>
      <c r="V8168">
        <v>0.48</v>
      </c>
      <c r="W8168">
        <v>0.4</v>
      </c>
      <c r="X8168">
        <v>0.76</v>
      </c>
      <c r="Y8168">
        <v>2.4300000000000002</v>
      </c>
      <c r="Z8168">
        <v>0.28000000000000003</v>
      </c>
      <c r="AA8168" s="5">
        <f t="shared" ref="AA8168:AA8231" si="783">R8168+S8168+T8168</f>
        <v>7.0000000000000007E-2</v>
      </c>
      <c r="AB8168" s="15" cm="1">
        <f t="array" ref="AB8168">_xlfn.SWITCH(U8168,"夏",122,"冬",90,"春",153,"秋",153,0)</f>
        <v>122</v>
      </c>
      <c r="AC8168" s="16">
        <f t="shared" ref="AC8168:AC8231" si="784">AA8168*AB8168</f>
        <v>8.5400000000000009</v>
      </c>
      <c r="AD8168" s="5">
        <f>IFERROR(AA8168/D8168,0)</f>
        <v>7.3183481442760066E-4</v>
      </c>
      <c r="AE8168" s="15">
        <f t="shared" ref="AE8168:AE8231" si="785">IF(U8168="夏",122/365,IF(U8168="冬",90/365,IF(OR(U8168="春",U8168="秋"),153/365,0)))</f>
        <v>0.33424657534246577</v>
      </c>
      <c r="AF8168" s="5">
        <f>IFERROR(AD8168*AE8168*48,0)</f>
        <v>1.1741437461063096E-2</v>
      </c>
    </row>
    <row r="8169" spans="1:32" x14ac:dyDescent="0.15">
      <c r="A8169" s="1"/>
      <c r="B8169" s="1" t="s">
        <v>52</v>
      </c>
      <c r="C8169" s="1" t="s">
        <v>59</v>
      </c>
      <c r="D8169" s="1">
        <v>95.65</v>
      </c>
      <c r="E8169" s="6">
        <v>3.6</v>
      </c>
      <c r="F8169" s="18">
        <v>0.52083333333333304</v>
      </c>
      <c r="G8169" s="1">
        <v>26.4</v>
      </c>
      <c r="H8169" s="1">
        <v>67.5</v>
      </c>
      <c r="I8169" s="1">
        <v>26.6</v>
      </c>
      <c r="J8169" s="1">
        <v>0.1</v>
      </c>
      <c r="K8169" s="1">
        <v>639</v>
      </c>
      <c r="L8169" s="1">
        <v>475</v>
      </c>
      <c r="M8169" s="6">
        <f t="shared" si="781"/>
        <v>26.662235537055096</v>
      </c>
      <c r="N8169" s="1">
        <v>0</v>
      </c>
      <c r="O8169" s="1">
        <v>0</v>
      </c>
      <c r="P8169" s="12">
        <f t="shared" si="779"/>
        <v>0</v>
      </c>
      <c r="Q8169" s="1">
        <v>0</v>
      </c>
      <c r="R8169" s="1">
        <v>0</v>
      </c>
      <c r="S8169" s="1">
        <v>0.03</v>
      </c>
      <c r="T8169" s="1">
        <v>0</v>
      </c>
      <c r="U8169" s="4" t="s">
        <v>60</v>
      </c>
      <c r="V8169">
        <v>0.48</v>
      </c>
      <c r="W8169">
        <v>0.4</v>
      </c>
      <c r="X8169">
        <v>0.76</v>
      </c>
      <c r="Y8169">
        <v>2.4300000000000002</v>
      </c>
      <c r="Z8169">
        <v>0.28000000000000003</v>
      </c>
      <c r="AA8169" s="5">
        <f t="shared" si="783"/>
        <v>0.03</v>
      </c>
      <c r="AB8169" s="15" cm="1">
        <f t="array" ref="AB8169">_xlfn.SWITCH(U8169,"夏",122,"冬",90,"春",153,"秋",153,0)</f>
        <v>122</v>
      </c>
      <c r="AC8169" s="16">
        <f t="shared" si="784"/>
        <v>3.6599999999999997</v>
      </c>
      <c r="AD8169" s="5">
        <f>IFERROR(AA8169/D8169,0)</f>
        <v>3.136434918975431E-4</v>
      </c>
      <c r="AE8169" s="15">
        <f t="shared" si="785"/>
        <v>0.33424657534246577</v>
      </c>
      <c r="AF8169" s="5">
        <f>IFERROR(AD8169*AE8169*48,0)</f>
        <v>5.0320446261698966E-3</v>
      </c>
    </row>
    <row r="8170" spans="1:32" x14ac:dyDescent="0.15">
      <c r="A8170" s="1"/>
      <c r="B8170" s="1" t="s">
        <v>52</v>
      </c>
      <c r="C8170" s="1" t="s">
        <v>59</v>
      </c>
      <c r="D8170" s="1">
        <v>95.65</v>
      </c>
      <c r="E8170" s="6">
        <v>3.6</v>
      </c>
      <c r="F8170" s="18">
        <v>0.54166666666666696</v>
      </c>
      <c r="G8170" s="1">
        <v>26.8</v>
      </c>
      <c r="H8170" s="1">
        <v>66.5</v>
      </c>
      <c r="I8170" s="1">
        <v>27</v>
      </c>
      <c r="J8170" s="1">
        <v>0.1</v>
      </c>
      <c r="K8170" s="1">
        <v>653</v>
      </c>
      <c r="L8170" s="1">
        <v>435</v>
      </c>
      <c r="M8170" s="6">
        <f t="shared" si="781"/>
        <v>27.061987153427822</v>
      </c>
      <c r="N8170" s="1">
        <v>0</v>
      </c>
      <c r="O8170" s="1">
        <v>0</v>
      </c>
      <c r="P8170" s="12">
        <f t="shared" si="779"/>
        <v>0</v>
      </c>
      <c r="Q8170" s="1">
        <v>0</v>
      </c>
      <c r="R8170" s="1">
        <v>0</v>
      </c>
      <c r="S8170" s="1">
        <v>0</v>
      </c>
      <c r="T8170" s="1">
        <v>0</v>
      </c>
      <c r="U8170" s="4" t="s">
        <v>60</v>
      </c>
      <c r="V8170">
        <v>0.48</v>
      </c>
      <c r="W8170">
        <v>0.4</v>
      </c>
      <c r="X8170">
        <v>0.76</v>
      </c>
      <c r="Y8170">
        <v>2.4300000000000002</v>
      </c>
      <c r="Z8170">
        <v>0.28000000000000003</v>
      </c>
      <c r="AA8170" s="5">
        <f t="shared" si="783"/>
        <v>0</v>
      </c>
      <c r="AB8170" s="15" cm="1">
        <f t="array" ref="AB8170">_xlfn.SWITCH(U8170,"夏",122,"冬",90,"春",153,"秋",153,0)</f>
        <v>122</v>
      </c>
      <c r="AC8170" s="16">
        <f t="shared" si="784"/>
        <v>0</v>
      </c>
      <c r="AD8170" s="5">
        <f>IFERROR(AA8170/D8170,0)</f>
        <v>0</v>
      </c>
      <c r="AE8170" s="15">
        <f t="shared" si="785"/>
        <v>0.33424657534246577</v>
      </c>
      <c r="AF8170" s="5">
        <f>IFERROR(AD8170*AE8170*48,0)</f>
        <v>0</v>
      </c>
    </row>
    <row r="8171" spans="1:32" x14ac:dyDescent="0.15">
      <c r="A8171" s="1"/>
      <c r="B8171" s="1" t="s">
        <v>52</v>
      </c>
      <c r="C8171" s="1" t="s">
        <v>59</v>
      </c>
      <c r="D8171" s="1">
        <v>95.65</v>
      </c>
      <c r="E8171" s="6">
        <v>3.6</v>
      </c>
      <c r="F8171" s="18">
        <v>0.5625</v>
      </c>
      <c r="G8171" s="1">
        <v>27.2</v>
      </c>
      <c r="H8171" s="1">
        <v>65.5</v>
      </c>
      <c r="I8171" s="1">
        <v>27.4</v>
      </c>
      <c r="J8171" s="1">
        <v>0.3</v>
      </c>
      <c r="K8171" s="1">
        <v>667</v>
      </c>
      <c r="L8171" s="1">
        <v>395</v>
      </c>
      <c r="M8171" s="6">
        <f t="shared" si="781"/>
        <v>27.519320539246337</v>
      </c>
      <c r="N8171" s="19">
        <v>0.5</v>
      </c>
      <c r="O8171" s="11" cm="1">
        <f t="array" ref="O8171">ROUND(_xlfn.SWITCH(C8171,"建筑专教",IF(S8171&gt;0.1,1.38,1.28),"阶梯教室",IF(S8171&gt;0.1,1.15,1.05),"公共教室",IF(S8171&gt;0.1,1.22,1.12),IF(S8171&gt;0.1,1.2,1.1))+(MOD(ROW()*11,31)/31-0.5)*0.06,2)</f>
        <v>1.21</v>
      </c>
      <c r="P8171" s="12">
        <f t="shared" si="779"/>
        <v>0.24</v>
      </c>
      <c r="Q8171" s="13">
        <f t="shared" si="782"/>
        <v>-0.24908724860441775</v>
      </c>
      <c r="R8171" s="1">
        <v>2.12</v>
      </c>
      <c r="S8171" s="1">
        <v>0.14000000000000001</v>
      </c>
      <c r="T8171" s="1">
        <v>0.26</v>
      </c>
      <c r="U8171" s="4" t="s">
        <v>60</v>
      </c>
      <c r="V8171">
        <v>0.48</v>
      </c>
      <c r="W8171">
        <v>0.4</v>
      </c>
      <c r="X8171">
        <v>0.76</v>
      </c>
      <c r="Y8171">
        <v>2.4300000000000002</v>
      </c>
      <c r="Z8171">
        <v>0.28000000000000003</v>
      </c>
      <c r="AA8171" s="5">
        <f t="shared" si="783"/>
        <v>2.5200000000000005</v>
      </c>
      <c r="AB8171" s="15" cm="1">
        <f t="array" ref="AB8171">_xlfn.SWITCH(U8171,"夏",122,"冬",90,"春",153,"秋",153,0)</f>
        <v>122</v>
      </c>
      <c r="AC8171" s="16">
        <f t="shared" si="784"/>
        <v>307.44000000000005</v>
      </c>
      <c r="AD8171" s="5">
        <f>IFERROR(AA8171/D8171,0)</f>
        <v>2.6346053319393627E-2</v>
      </c>
      <c r="AE8171" s="15">
        <f t="shared" si="785"/>
        <v>0.33424657534246577</v>
      </c>
      <c r="AF8171" s="5">
        <f>IFERROR(AD8171*AE8171*48,0)</f>
        <v>0.42269174859827141</v>
      </c>
    </row>
    <row r="8172" spans="1:32" x14ac:dyDescent="0.15">
      <c r="A8172" s="1"/>
      <c r="B8172" s="1" t="s">
        <v>52</v>
      </c>
      <c r="C8172" s="1" t="s">
        <v>59</v>
      </c>
      <c r="D8172" s="1">
        <v>95.65</v>
      </c>
      <c r="E8172" s="6">
        <v>3.6</v>
      </c>
      <c r="F8172" s="18">
        <v>0.58333333333333304</v>
      </c>
      <c r="G8172" s="1">
        <v>27.6</v>
      </c>
      <c r="H8172" s="1">
        <v>64.5</v>
      </c>
      <c r="I8172" s="1">
        <v>27.8</v>
      </c>
      <c r="J8172" s="1">
        <v>0.3</v>
      </c>
      <c r="K8172" s="1">
        <v>681</v>
      </c>
      <c r="L8172" s="1">
        <v>355</v>
      </c>
      <c r="M8172" s="6">
        <f t="shared" si="781"/>
        <v>27.91884577106913</v>
      </c>
      <c r="N8172" s="19">
        <v>0.5</v>
      </c>
      <c r="O8172" s="11" cm="1">
        <f t="array" ref="O8172">ROUND(_xlfn.SWITCH(C8172,"建筑专教",IF(S8172&gt;0.1,1.38,1.28),"阶梯教室",IF(S8172&gt;0.1,1.15,1.05),"公共教室",IF(S8172&gt;0.1,1.22,1.12),IF(S8172&gt;0.1,1.2,1.1))+(MOD(ROW()*11,31)/31-0.5)*0.06,2)</f>
        <v>1.23</v>
      </c>
      <c r="P8172" s="12">
        <f t="shared" si="779"/>
        <v>0.26</v>
      </c>
      <c r="Q8172" s="13">
        <f t="shared" si="782"/>
        <v>-5.2864234481287901E-2</v>
      </c>
      <c r="R8172" s="1">
        <v>2.4</v>
      </c>
      <c r="S8172" s="1">
        <v>0.2</v>
      </c>
      <c r="T8172" s="1">
        <v>0.38</v>
      </c>
      <c r="U8172" s="4" t="s">
        <v>60</v>
      </c>
      <c r="V8172">
        <v>0.48</v>
      </c>
      <c r="W8172">
        <v>0.4</v>
      </c>
      <c r="X8172">
        <v>0.76</v>
      </c>
      <c r="Y8172">
        <v>2.4300000000000002</v>
      </c>
      <c r="Z8172">
        <v>0.28000000000000003</v>
      </c>
      <c r="AA8172" s="5">
        <f t="shared" si="783"/>
        <v>2.98</v>
      </c>
      <c r="AB8172" s="15" cm="1">
        <f t="array" ref="AB8172">_xlfn.SWITCH(U8172,"夏",122,"冬",90,"春",153,"秋",153,0)</f>
        <v>122</v>
      </c>
      <c r="AC8172" s="16">
        <f t="shared" si="784"/>
        <v>363.56</v>
      </c>
      <c r="AD8172" s="5">
        <f>IFERROR(AA8172/D8172,0)</f>
        <v>3.1155253528489281E-2</v>
      </c>
      <c r="AE8172" s="15">
        <f t="shared" si="785"/>
        <v>0.33424657534246577</v>
      </c>
      <c r="AF8172" s="5">
        <f>IFERROR(AD8172*AE8172*48,0)</f>
        <v>0.49984976619954308</v>
      </c>
    </row>
    <row r="8173" spans="1:32" x14ac:dyDescent="0.15">
      <c r="A8173" s="1"/>
      <c r="B8173" s="1" t="s">
        <v>52</v>
      </c>
      <c r="C8173" s="1" t="s">
        <v>59</v>
      </c>
      <c r="D8173" s="1">
        <v>95.65</v>
      </c>
      <c r="E8173" s="6">
        <v>3.6</v>
      </c>
      <c r="F8173" s="18">
        <v>0.60416666666666696</v>
      </c>
      <c r="G8173" s="1">
        <v>28</v>
      </c>
      <c r="H8173" s="1">
        <v>63.5</v>
      </c>
      <c r="I8173" s="1">
        <v>28.2</v>
      </c>
      <c r="J8173" s="1">
        <v>0.3</v>
      </c>
      <c r="K8173" s="1">
        <v>695</v>
      </c>
      <c r="L8173" s="1">
        <v>315</v>
      </c>
      <c r="M8173" s="6">
        <f t="shared" si="781"/>
        <v>28.318373516832992</v>
      </c>
      <c r="N8173" s="19">
        <v>0.5</v>
      </c>
      <c r="O8173" s="11" cm="1">
        <f t="array" ref="O8173">ROUND(_xlfn.SWITCH(C8173,"建筑专教",IF(S8173&gt;0.1,1.38,1.28),"阶梯教室",IF(S8173&gt;0.1,1.15,1.05),"公共教室",IF(S8173&gt;0.1,1.22,1.12),IF(S8173&gt;0.1,1.2,1.1))+(MOD(ROW()*11,31)/31-0.5)*0.06,2)</f>
        <v>1.2</v>
      </c>
      <c r="P8173" s="12">
        <f t="shared" si="779"/>
        <v>0.27</v>
      </c>
      <c r="Q8173" s="13">
        <f t="shared" si="782"/>
        <v>3.6528179761361537E-2</v>
      </c>
      <c r="R8173" s="1">
        <v>2.46</v>
      </c>
      <c r="S8173" s="1">
        <v>0.26</v>
      </c>
      <c r="T8173" s="1">
        <v>0.5</v>
      </c>
      <c r="U8173" s="4" t="s">
        <v>60</v>
      </c>
      <c r="V8173">
        <v>0.48</v>
      </c>
      <c r="W8173">
        <v>0.4</v>
      </c>
      <c r="X8173">
        <v>0.76</v>
      </c>
      <c r="Y8173">
        <v>2.4300000000000002</v>
      </c>
      <c r="Z8173">
        <v>0.28000000000000003</v>
      </c>
      <c r="AA8173" s="5">
        <f t="shared" si="783"/>
        <v>3.2199999999999998</v>
      </c>
      <c r="AB8173" s="15" cm="1">
        <f t="array" ref="AB8173">_xlfn.SWITCH(U8173,"夏",122,"冬",90,"春",153,"秋",153,0)</f>
        <v>122</v>
      </c>
      <c r="AC8173" s="16">
        <f t="shared" si="784"/>
        <v>392.84</v>
      </c>
      <c r="AD8173" s="5">
        <f>IFERROR(AA8173/D8173,0)</f>
        <v>3.3664401463669627E-2</v>
      </c>
      <c r="AE8173" s="15">
        <f t="shared" si="785"/>
        <v>0.33424657534246577</v>
      </c>
      <c r="AF8173" s="5">
        <f>IFERROR(AD8173*AE8173*48,0)</f>
        <v>0.54010612320890228</v>
      </c>
    </row>
    <row r="8174" spans="1:32" x14ac:dyDescent="0.15">
      <c r="A8174" s="1"/>
      <c r="B8174" s="1" t="s">
        <v>52</v>
      </c>
      <c r="C8174" s="1" t="s">
        <v>59</v>
      </c>
      <c r="D8174" s="1">
        <v>95.65</v>
      </c>
      <c r="E8174" s="6">
        <v>3.6</v>
      </c>
      <c r="F8174" s="18">
        <v>0.625</v>
      </c>
      <c r="G8174" s="1">
        <v>28.4</v>
      </c>
      <c r="H8174" s="1">
        <v>62.5</v>
      </c>
      <c r="I8174" s="1">
        <v>28.6</v>
      </c>
      <c r="J8174" s="1">
        <v>0.3</v>
      </c>
      <c r="K8174" s="1">
        <v>709</v>
      </c>
      <c r="L8174" s="1">
        <v>275</v>
      </c>
      <c r="M8174" s="6">
        <f t="shared" si="781"/>
        <v>28.717903759934359</v>
      </c>
      <c r="N8174" s="19">
        <v>0.5</v>
      </c>
      <c r="O8174" s="11" cm="1">
        <f t="array" ref="O8174">ROUND(_xlfn.SWITCH(C8174,"建筑专教",IF(S8174&gt;0.1,1.38,1.28),"阶梯教室",IF(S8174&gt;0.1,1.15,1.05),"公共教室",IF(S8174&gt;0.1,1.22,1.12),IF(S8174&gt;0.1,1.2,1.1))+(MOD(ROW()*11,31)/31-0.5)*0.06,2)</f>
        <v>1.22</v>
      </c>
      <c r="P8174" s="12">
        <f t="shared" si="779"/>
        <v>0.28000000000000003</v>
      </c>
      <c r="Q8174" s="13">
        <f t="shared" si="782"/>
        <v>0.22917231427957316</v>
      </c>
      <c r="R8174" s="1">
        <v>2.52</v>
      </c>
      <c r="S8174" s="1">
        <v>0.32</v>
      </c>
      <c r="T8174" s="1">
        <v>0.62</v>
      </c>
      <c r="U8174" s="4" t="s">
        <v>60</v>
      </c>
      <c r="V8174">
        <v>0.48</v>
      </c>
      <c r="W8174">
        <v>0.4</v>
      </c>
      <c r="X8174">
        <v>0.76</v>
      </c>
      <c r="Y8174">
        <v>2.4300000000000002</v>
      </c>
      <c r="Z8174">
        <v>0.28000000000000003</v>
      </c>
      <c r="AA8174" s="5">
        <f t="shared" si="783"/>
        <v>3.46</v>
      </c>
      <c r="AB8174" s="15" cm="1">
        <f t="array" ref="AB8174">_xlfn.SWITCH(U8174,"夏",122,"冬",90,"春",153,"秋",153,0)</f>
        <v>122</v>
      </c>
      <c r="AC8174" s="16">
        <f t="shared" si="784"/>
        <v>422.12</v>
      </c>
      <c r="AD8174" s="5">
        <f>IFERROR(AA8174/D8174,0)</f>
        <v>3.6173549398849973E-2</v>
      </c>
      <c r="AE8174" s="15">
        <f t="shared" si="785"/>
        <v>0.33424657534246577</v>
      </c>
      <c r="AF8174" s="5">
        <f>IFERROR(AD8174*AE8174*48,0)</f>
        <v>0.58036248021826153</v>
      </c>
    </row>
    <row r="8175" spans="1:32" x14ac:dyDescent="0.15">
      <c r="A8175" s="1"/>
      <c r="B8175" s="1" t="s">
        <v>52</v>
      </c>
      <c r="C8175" s="1" t="s">
        <v>59</v>
      </c>
      <c r="D8175" s="1">
        <v>95.65</v>
      </c>
      <c r="E8175" s="6">
        <v>3.6</v>
      </c>
      <c r="F8175" s="18">
        <v>0.64583333333333304</v>
      </c>
      <c r="G8175" s="1">
        <v>28.8</v>
      </c>
      <c r="H8175" s="1">
        <v>61.5</v>
      </c>
      <c r="I8175" s="1">
        <v>29</v>
      </c>
      <c r="J8175" s="1">
        <v>0.3</v>
      </c>
      <c r="K8175" s="1">
        <v>723</v>
      </c>
      <c r="L8175" s="1">
        <v>235</v>
      </c>
      <c r="M8175" s="6">
        <f t="shared" si="781"/>
        <v>29.11743648390086</v>
      </c>
      <c r="N8175" s="19">
        <v>0.5</v>
      </c>
      <c r="O8175" s="11" cm="1">
        <f t="array" ref="O8175">ROUND(_xlfn.SWITCH(C8175,"建筑专教",IF(S8175&gt;0.1,1.38,1.28),"阶梯教室",IF(S8175&gt;0.1,1.15,1.05),"公共教室",IF(S8175&gt;0.1,1.22,1.12),IF(S8175&gt;0.1,1.2,1.1))+(MOD(ROW()*11,31)/31-0.5)*0.06,2)</f>
        <v>1.24</v>
      </c>
      <c r="P8175" s="12">
        <f t="shared" si="779"/>
        <v>0.3</v>
      </c>
      <c r="Q8175" s="13">
        <f t="shared" si="782"/>
        <v>0.41464923552159971</v>
      </c>
      <c r="R8175" s="1">
        <v>2.38</v>
      </c>
      <c r="S8175" s="1">
        <v>0.38</v>
      </c>
      <c r="T8175" s="1">
        <v>0.54</v>
      </c>
      <c r="U8175" s="4" t="s">
        <v>60</v>
      </c>
      <c r="V8175">
        <v>0.48</v>
      </c>
      <c r="W8175">
        <v>0.4</v>
      </c>
      <c r="X8175">
        <v>0.76</v>
      </c>
      <c r="Y8175">
        <v>2.4300000000000002</v>
      </c>
      <c r="Z8175">
        <v>0.28000000000000003</v>
      </c>
      <c r="AA8175" s="5">
        <f t="shared" si="783"/>
        <v>3.3</v>
      </c>
      <c r="AB8175" s="15" cm="1">
        <f t="array" ref="AB8175">_xlfn.SWITCH(U8175,"夏",122,"冬",90,"春",153,"秋",153,0)</f>
        <v>122</v>
      </c>
      <c r="AC8175" s="16">
        <f t="shared" si="784"/>
        <v>402.59999999999997</v>
      </c>
      <c r="AD8175" s="5">
        <f>IFERROR(AA8175/D8175,0)</f>
        <v>3.450078410872974E-2</v>
      </c>
      <c r="AE8175" s="15">
        <f t="shared" si="785"/>
        <v>0.33424657534246577</v>
      </c>
      <c r="AF8175" s="5">
        <f>IFERROR(AD8175*AE8175*48,0)</f>
        <v>0.55352490887868866</v>
      </c>
    </row>
    <row r="8176" spans="1:32" x14ac:dyDescent="0.15">
      <c r="A8176" s="1"/>
      <c r="B8176" s="1" t="s">
        <v>52</v>
      </c>
      <c r="C8176" s="1" t="s">
        <v>59</v>
      </c>
      <c r="D8176" s="1">
        <v>95.65</v>
      </c>
      <c r="E8176" s="6">
        <v>3.6</v>
      </c>
      <c r="F8176" s="18">
        <v>0.66666666666666696</v>
      </c>
      <c r="G8176" s="1">
        <v>29.2</v>
      </c>
      <c r="H8176" s="1">
        <v>60.5</v>
      </c>
      <c r="I8176" s="1">
        <v>29.4</v>
      </c>
      <c r="J8176" s="1">
        <v>0.3</v>
      </c>
      <c r="K8176" s="1">
        <v>737</v>
      </c>
      <c r="L8176" s="1">
        <v>195</v>
      </c>
      <c r="M8176" s="6">
        <f t="shared" si="781"/>
        <v>29.5169716723899</v>
      </c>
      <c r="N8176" s="19">
        <v>0.5</v>
      </c>
      <c r="O8176" s="11" cm="1">
        <f t="array" ref="O8176">ROUND(_xlfn.SWITCH(C8176,"建筑专教",IF(S8176&gt;0.1,1.38,1.28),"阶梯教室",IF(S8176&gt;0.1,1.15,1.05),"公共教室",IF(S8176&gt;0.1,1.22,1.12),IF(S8176&gt;0.1,1.2,1.1))+(MOD(ROW()*11,31)/31-0.5)*0.06,2)</f>
        <v>1.2</v>
      </c>
      <c r="P8176" s="12">
        <f t="shared" si="779"/>
        <v>0.31</v>
      </c>
      <c r="Q8176" s="13">
        <f t="shared" si="782"/>
        <v>0.50024144176859375</v>
      </c>
      <c r="R8176" s="1">
        <v>2.2400000000000002</v>
      </c>
      <c r="S8176" s="1">
        <v>0.44</v>
      </c>
      <c r="T8176" s="1">
        <v>0.46</v>
      </c>
      <c r="U8176" s="4" t="s">
        <v>60</v>
      </c>
      <c r="V8176">
        <v>0.48</v>
      </c>
      <c r="W8176">
        <v>0.4</v>
      </c>
      <c r="X8176">
        <v>0.76</v>
      </c>
      <c r="Y8176">
        <v>2.4300000000000002</v>
      </c>
      <c r="Z8176">
        <v>0.28000000000000003</v>
      </c>
      <c r="AA8176" s="5">
        <f t="shared" si="783"/>
        <v>3.14</v>
      </c>
      <c r="AB8176" s="15" cm="1">
        <f t="array" ref="AB8176">_xlfn.SWITCH(U8176,"夏",122,"冬",90,"春",153,"秋",153,0)</f>
        <v>122</v>
      </c>
      <c r="AC8176" s="16">
        <f t="shared" si="784"/>
        <v>383.08000000000004</v>
      </c>
      <c r="AD8176" s="5">
        <f>IFERROR(AA8176/D8176,0)</f>
        <v>3.2828018818609514E-2</v>
      </c>
      <c r="AE8176" s="15">
        <f t="shared" si="785"/>
        <v>0.33424657534246577</v>
      </c>
      <c r="AF8176" s="5">
        <f>IFERROR(AD8176*AE8176*48,0)</f>
        <v>0.5266873375391159</v>
      </c>
    </row>
    <row r="8177" spans="1:32" x14ac:dyDescent="0.15">
      <c r="A8177" s="1"/>
      <c r="B8177" s="1" t="s">
        <v>52</v>
      </c>
      <c r="C8177" s="1" t="s">
        <v>59</v>
      </c>
      <c r="D8177" s="1">
        <v>95.65</v>
      </c>
      <c r="E8177" s="6">
        <v>3.6</v>
      </c>
      <c r="F8177" s="18">
        <v>0.6875</v>
      </c>
      <c r="G8177" s="1">
        <v>29.6</v>
      </c>
      <c r="H8177" s="1">
        <v>59.5</v>
      </c>
      <c r="I8177" s="1">
        <v>29.8</v>
      </c>
      <c r="J8177" s="1">
        <v>0.3</v>
      </c>
      <c r="K8177" s="1">
        <v>751</v>
      </c>
      <c r="L8177" s="1">
        <v>155</v>
      </c>
      <c r="M8177" s="6">
        <f t="shared" si="781"/>
        <v>29.916509309188143</v>
      </c>
      <c r="N8177" s="19">
        <v>0.5</v>
      </c>
      <c r="O8177" s="11" cm="1">
        <f t="array" ref="O8177">ROUND(_xlfn.SWITCH(C8177,"建筑专教",IF(S8177&gt;0.1,1.38,1.28),"阶梯教室",IF(S8177&gt;0.1,1.15,1.05),"公共教室",IF(S8177&gt;0.1,1.22,1.12),IF(S8177&gt;0.1,1.2,1.1))+(MOD(ROW()*11,31)/31-0.5)*0.06,2)</f>
        <v>1.22</v>
      </c>
      <c r="P8177" s="12">
        <f t="shared" si="779"/>
        <v>0.32</v>
      </c>
      <c r="Q8177" s="13">
        <f t="shared" si="782"/>
        <v>0.68403498065132906</v>
      </c>
      <c r="R8177" s="1">
        <v>2.1</v>
      </c>
      <c r="S8177" s="1">
        <v>0.5</v>
      </c>
      <c r="T8177" s="1">
        <v>0.38</v>
      </c>
      <c r="U8177" s="4" t="s">
        <v>60</v>
      </c>
      <c r="V8177">
        <v>0.48</v>
      </c>
      <c r="W8177">
        <v>0.4</v>
      </c>
      <c r="X8177">
        <v>0.76</v>
      </c>
      <c r="Y8177">
        <v>2.4300000000000002</v>
      </c>
      <c r="Z8177">
        <v>0.28000000000000003</v>
      </c>
      <c r="AA8177" s="5">
        <f t="shared" si="783"/>
        <v>2.98</v>
      </c>
      <c r="AB8177" s="15" cm="1">
        <f t="array" ref="AB8177">_xlfn.SWITCH(U8177,"夏",122,"冬",90,"春",153,"秋",153,0)</f>
        <v>122</v>
      </c>
      <c r="AC8177" s="16">
        <f t="shared" si="784"/>
        <v>363.56</v>
      </c>
      <c r="AD8177" s="5">
        <f>IFERROR(AA8177/D8177,0)</f>
        <v>3.1155253528489281E-2</v>
      </c>
      <c r="AE8177" s="15">
        <f t="shared" si="785"/>
        <v>0.33424657534246577</v>
      </c>
      <c r="AF8177" s="5">
        <f>IFERROR(AD8177*AE8177*48,0)</f>
        <v>0.49984976619954308</v>
      </c>
    </row>
    <row r="8178" spans="1:32" x14ac:dyDescent="0.15">
      <c r="A8178" s="1"/>
      <c r="B8178" s="1" t="s">
        <v>52</v>
      </c>
      <c r="C8178" s="1" t="s">
        <v>59</v>
      </c>
      <c r="D8178" s="1">
        <v>95.65</v>
      </c>
      <c r="E8178" s="6">
        <v>3.6</v>
      </c>
      <c r="F8178" s="18">
        <v>0.70833333333333304</v>
      </c>
      <c r="G8178" s="1">
        <v>30</v>
      </c>
      <c r="H8178" s="1">
        <v>58.5</v>
      </c>
      <c r="I8178" s="1">
        <v>30.2</v>
      </c>
      <c r="J8178" s="1">
        <v>0.3</v>
      </c>
      <c r="K8178" s="1">
        <v>765</v>
      </c>
      <c r="L8178" s="1">
        <v>115</v>
      </c>
      <c r="M8178" s="6">
        <f t="shared" si="781"/>
        <v>30.316049378209357</v>
      </c>
      <c r="N8178" s="1">
        <v>0</v>
      </c>
      <c r="O8178" s="1">
        <v>0</v>
      </c>
      <c r="P8178" s="12">
        <f t="shared" si="779"/>
        <v>0</v>
      </c>
      <c r="Q8178" s="1">
        <v>0</v>
      </c>
      <c r="R8178" s="1">
        <v>0</v>
      </c>
      <c r="S8178" s="1">
        <v>0.3</v>
      </c>
      <c r="T8178" s="1">
        <v>0</v>
      </c>
      <c r="U8178" s="4" t="s">
        <v>60</v>
      </c>
      <c r="V8178">
        <v>0.48</v>
      </c>
      <c r="W8178">
        <v>0.4</v>
      </c>
      <c r="X8178">
        <v>0.76</v>
      </c>
      <c r="Y8178">
        <v>2.4300000000000002</v>
      </c>
      <c r="Z8178">
        <v>0.28000000000000003</v>
      </c>
      <c r="AA8178" s="5">
        <f t="shared" si="783"/>
        <v>0.3</v>
      </c>
      <c r="AB8178" s="15" cm="1">
        <f t="array" ref="AB8178">_xlfn.SWITCH(U8178,"夏",122,"冬",90,"春",153,"秋",153,0)</f>
        <v>122</v>
      </c>
      <c r="AC8178" s="16">
        <f t="shared" si="784"/>
        <v>36.6</v>
      </c>
      <c r="AD8178" s="5">
        <f>IFERROR(AA8178/D8178,0)</f>
        <v>3.1364349189754309E-3</v>
      </c>
      <c r="AE8178" s="15">
        <f t="shared" si="785"/>
        <v>0.33424657534246577</v>
      </c>
      <c r="AF8178" s="5">
        <f>IFERROR(AD8178*AE8178*48,0)</f>
        <v>5.0320446261698973E-2</v>
      </c>
    </row>
    <row r="8179" spans="1:32" x14ac:dyDescent="0.15">
      <c r="A8179" s="1"/>
      <c r="B8179" s="1" t="s">
        <v>52</v>
      </c>
      <c r="C8179" s="1" t="s">
        <v>59</v>
      </c>
      <c r="D8179" s="1">
        <v>95.65</v>
      </c>
      <c r="E8179" s="6">
        <v>3.6</v>
      </c>
      <c r="F8179" s="18">
        <v>0.72916666666666696</v>
      </c>
      <c r="G8179" s="1">
        <v>30.4</v>
      </c>
      <c r="H8179" s="1">
        <v>57.5</v>
      </c>
      <c r="I8179" s="1">
        <v>30.6</v>
      </c>
      <c r="J8179" s="1">
        <v>0.1</v>
      </c>
      <c r="K8179" s="1">
        <v>779</v>
      </c>
      <c r="L8179" s="1">
        <v>95</v>
      </c>
      <c r="M8179" s="6">
        <f t="shared" si="781"/>
        <v>30.659810046473012</v>
      </c>
      <c r="N8179" s="1">
        <v>0</v>
      </c>
      <c r="O8179" s="1">
        <v>0</v>
      </c>
      <c r="P8179" s="12">
        <f t="shared" si="779"/>
        <v>0</v>
      </c>
      <c r="Q8179" s="1">
        <v>0</v>
      </c>
      <c r="R8179" s="1">
        <v>0</v>
      </c>
      <c r="S8179" s="1">
        <v>0.22</v>
      </c>
      <c r="T8179" s="1">
        <v>0</v>
      </c>
      <c r="U8179" s="4" t="s">
        <v>60</v>
      </c>
      <c r="V8179">
        <v>0.48</v>
      </c>
      <c r="W8179">
        <v>0.4</v>
      </c>
      <c r="X8179">
        <v>0.76</v>
      </c>
      <c r="Y8179">
        <v>2.4300000000000002</v>
      </c>
      <c r="Z8179">
        <v>0.28000000000000003</v>
      </c>
      <c r="AA8179" s="5">
        <f t="shared" si="783"/>
        <v>0.22</v>
      </c>
      <c r="AB8179" s="15" cm="1">
        <f t="array" ref="AB8179">_xlfn.SWITCH(U8179,"夏",122,"冬",90,"春",153,"秋",153,0)</f>
        <v>122</v>
      </c>
      <c r="AC8179" s="16">
        <f t="shared" si="784"/>
        <v>26.84</v>
      </c>
      <c r="AD8179" s="5">
        <f>IFERROR(AA8179/D8179,0)</f>
        <v>2.3000522739153161E-3</v>
      </c>
      <c r="AE8179" s="15">
        <f t="shared" si="785"/>
        <v>0.33424657534246577</v>
      </c>
      <c r="AF8179" s="5">
        <f>IFERROR(AD8179*AE8179*48,0)</f>
        <v>3.6901660591912584E-2</v>
      </c>
    </row>
    <row r="8180" spans="1:32" x14ac:dyDescent="0.15">
      <c r="A8180" s="1"/>
      <c r="B8180" s="1" t="s">
        <v>52</v>
      </c>
      <c r="C8180" s="1" t="s">
        <v>59</v>
      </c>
      <c r="D8180" s="1">
        <v>95.65</v>
      </c>
      <c r="E8180" s="6">
        <v>3.6</v>
      </c>
      <c r="F8180" s="18">
        <v>0.75</v>
      </c>
      <c r="G8180" s="1">
        <v>30.8</v>
      </c>
      <c r="H8180" s="1">
        <v>56.5</v>
      </c>
      <c r="I8180" s="1">
        <v>31</v>
      </c>
      <c r="J8180" s="1">
        <v>0.1</v>
      </c>
      <c r="K8180" s="1">
        <v>793</v>
      </c>
      <c r="L8180" s="1">
        <v>75</v>
      </c>
      <c r="M8180" s="6">
        <f t="shared" si="781"/>
        <v>31.059574473176326</v>
      </c>
      <c r="N8180" s="1">
        <v>0</v>
      </c>
      <c r="O8180" s="1">
        <v>0</v>
      </c>
      <c r="P8180" s="12">
        <f t="shared" si="779"/>
        <v>0</v>
      </c>
      <c r="Q8180" s="1">
        <v>0</v>
      </c>
      <c r="R8180" s="1">
        <v>0</v>
      </c>
      <c r="S8180" s="1">
        <v>0.14000000000000001</v>
      </c>
      <c r="T8180" s="1">
        <v>0</v>
      </c>
      <c r="U8180" s="4" t="s">
        <v>60</v>
      </c>
      <c r="V8180">
        <v>0.48</v>
      </c>
      <c r="W8180">
        <v>0.4</v>
      </c>
      <c r="X8180">
        <v>0.76</v>
      </c>
      <c r="Y8180">
        <v>2.4300000000000002</v>
      </c>
      <c r="Z8180">
        <v>0.28000000000000003</v>
      </c>
      <c r="AA8180" s="5">
        <f t="shared" si="783"/>
        <v>0.14000000000000001</v>
      </c>
      <c r="AB8180" s="15" cm="1">
        <f t="array" ref="AB8180">_xlfn.SWITCH(U8180,"夏",122,"冬",90,"春",153,"秋",153,0)</f>
        <v>122</v>
      </c>
      <c r="AC8180" s="16">
        <f t="shared" si="784"/>
        <v>17.080000000000002</v>
      </c>
      <c r="AD8180" s="5">
        <f>IFERROR(AA8180/D8180,0)</f>
        <v>1.4636696288552013E-3</v>
      </c>
      <c r="AE8180" s="15">
        <f t="shared" si="785"/>
        <v>0.33424657534246577</v>
      </c>
      <c r="AF8180" s="5">
        <f>IFERROR(AD8180*AE8180*48,0)</f>
        <v>2.3482874922126192E-2</v>
      </c>
    </row>
    <row r="8181" spans="1:32" x14ac:dyDescent="0.15">
      <c r="A8181" s="1"/>
      <c r="B8181" s="1" t="s">
        <v>52</v>
      </c>
      <c r="C8181" s="1" t="s">
        <v>59</v>
      </c>
      <c r="D8181" s="1">
        <v>95.65</v>
      </c>
      <c r="E8181" s="6">
        <v>3.6</v>
      </c>
      <c r="F8181" s="18">
        <v>0.77083333333333304</v>
      </c>
      <c r="G8181" s="1">
        <v>31.2</v>
      </c>
      <c r="H8181" s="1">
        <v>55.5</v>
      </c>
      <c r="I8181" s="1">
        <v>31.4</v>
      </c>
      <c r="J8181" s="1">
        <v>0.1</v>
      </c>
      <c r="K8181" s="1">
        <v>807</v>
      </c>
      <c r="L8181" s="1">
        <v>55</v>
      </c>
      <c r="M8181" s="6">
        <f t="shared" si="781"/>
        <v>31.45934013502989</v>
      </c>
      <c r="N8181" s="1">
        <v>0</v>
      </c>
      <c r="O8181" s="1">
        <v>0</v>
      </c>
      <c r="P8181" s="12">
        <f t="shared" si="779"/>
        <v>0</v>
      </c>
      <c r="Q8181" s="1">
        <v>0</v>
      </c>
      <c r="R8181" s="1">
        <v>0</v>
      </c>
      <c r="S8181" s="1">
        <v>0.06</v>
      </c>
      <c r="T8181" s="1">
        <v>0</v>
      </c>
      <c r="U8181" s="4" t="s">
        <v>60</v>
      </c>
      <c r="V8181">
        <v>0.48</v>
      </c>
      <c r="W8181">
        <v>0.4</v>
      </c>
      <c r="X8181">
        <v>0.76</v>
      </c>
      <c r="Y8181">
        <v>2.4300000000000002</v>
      </c>
      <c r="Z8181">
        <v>0.28000000000000003</v>
      </c>
      <c r="AA8181" s="5">
        <f t="shared" si="783"/>
        <v>0.06</v>
      </c>
      <c r="AB8181" s="15" cm="1">
        <f t="array" ref="AB8181">_xlfn.SWITCH(U8181,"夏",122,"冬",90,"春",153,"秋",153,0)</f>
        <v>122</v>
      </c>
      <c r="AC8181" s="16">
        <f t="shared" si="784"/>
        <v>7.3199999999999994</v>
      </c>
      <c r="AD8181" s="5">
        <f>IFERROR(AA8181/D8181,0)</f>
        <v>6.2728698379508621E-4</v>
      </c>
      <c r="AE8181" s="15">
        <f t="shared" si="785"/>
        <v>0.33424657534246577</v>
      </c>
      <c r="AF8181" s="5">
        <f>IFERROR(AD8181*AE8181*48,0)</f>
        <v>1.0064089252339793E-2</v>
      </c>
    </row>
    <row r="8182" spans="1:32" x14ac:dyDescent="0.15">
      <c r="A8182" s="1"/>
      <c r="B8182" s="1" t="s">
        <v>52</v>
      </c>
      <c r="C8182" s="1" t="s">
        <v>59</v>
      </c>
      <c r="D8182" s="1">
        <v>95.65</v>
      </c>
      <c r="E8182" s="6">
        <v>3.6</v>
      </c>
      <c r="F8182" s="18">
        <v>0.79166666666666696</v>
      </c>
      <c r="G8182" s="1">
        <v>31.6</v>
      </c>
      <c r="H8182" s="1">
        <v>54.5</v>
      </c>
      <c r="I8182" s="1">
        <v>31.8</v>
      </c>
      <c r="J8182" s="1">
        <v>0.1</v>
      </c>
      <c r="K8182" s="1">
        <v>821</v>
      </c>
      <c r="L8182" s="1">
        <v>50</v>
      </c>
      <c r="M8182" s="6">
        <f t="shared" si="781"/>
        <v>31.859107023952845</v>
      </c>
      <c r="N8182" s="1">
        <v>0</v>
      </c>
      <c r="O8182" s="1">
        <v>0</v>
      </c>
      <c r="P8182" s="12">
        <f t="shared" si="779"/>
        <v>0</v>
      </c>
      <c r="Q8182" s="1">
        <v>0</v>
      </c>
      <c r="R8182" s="1">
        <v>0</v>
      </c>
      <c r="S8182" s="1">
        <v>0</v>
      </c>
      <c r="T8182" s="1">
        <v>0</v>
      </c>
      <c r="U8182" s="4" t="s">
        <v>60</v>
      </c>
      <c r="V8182">
        <v>0.48</v>
      </c>
      <c r="W8182">
        <v>0.4</v>
      </c>
      <c r="X8182">
        <v>0.76</v>
      </c>
      <c r="Y8182">
        <v>2.4300000000000002</v>
      </c>
      <c r="Z8182">
        <v>0.28000000000000003</v>
      </c>
      <c r="AA8182" s="5">
        <f t="shared" si="783"/>
        <v>0</v>
      </c>
      <c r="AB8182" s="15" cm="1">
        <f t="array" ref="AB8182">_xlfn.SWITCH(U8182,"夏",122,"冬",90,"春",153,"秋",153,0)</f>
        <v>122</v>
      </c>
      <c r="AC8182" s="16">
        <f t="shared" si="784"/>
        <v>0</v>
      </c>
      <c r="AD8182" s="5">
        <f>IFERROR(AA8182/D8182,0)</f>
        <v>0</v>
      </c>
      <c r="AE8182" s="15">
        <f t="shared" si="785"/>
        <v>0.33424657534246577</v>
      </c>
      <c r="AF8182" s="5">
        <f>IFERROR(AD8182*AE8182*48,0)</f>
        <v>0</v>
      </c>
    </row>
    <row r="8183" spans="1:32" x14ac:dyDescent="0.15">
      <c r="A8183" s="1"/>
      <c r="B8183" s="1" t="s">
        <v>52</v>
      </c>
      <c r="C8183" s="1" t="s">
        <v>59</v>
      </c>
      <c r="D8183" s="1">
        <v>95.65</v>
      </c>
      <c r="E8183" s="6">
        <v>3.6</v>
      </c>
      <c r="F8183" s="18">
        <v>0.8125</v>
      </c>
      <c r="G8183" s="1">
        <v>32</v>
      </c>
      <c r="H8183" s="1">
        <v>53.5</v>
      </c>
      <c r="I8183" s="1">
        <v>32.200000000000003</v>
      </c>
      <c r="J8183" s="1">
        <v>0.1</v>
      </c>
      <c r="K8183" s="1">
        <v>835</v>
      </c>
      <c r="L8183" s="1">
        <v>50</v>
      </c>
      <c r="M8183" s="6">
        <f t="shared" si="781"/>
        <v>32.258875131927311</v>
      </c>
      <c r="N8183" s="1">
        <v>0</v>
      </c>
      <c r="O8183" s="1">
        <v>0</v>
      </c>
      <c r="P8183" s="12">
        <f t="shared" si="779"/>
        <v>0</v>
      </c>
      <c r="Q8183" s="1">
        <v>0</v>
      </c>
      <c r="R8183" s="1">
        <v>0</v>
      </c>
      <c r="S8183" s="1">
        <v>0</v>
      </c>
      <c r="T8183" s="1">
        <v>0</v>
      </c>
      <c r="U8183" s="4" t="s">
        <v>60</v>
      </c>
      <c r="V8183">
        <v>0.48</v>
      </c>
      <c r="W8183">
        <v>0.4</v>
      </c>
      <c r="X8183">
        <v>0.76</v>
      </c>
      <c r="Y8183">
        <v>2.4300000000000002</v>
      </c>
      <c r="Z8183">
        <v>0.28000000000000003</v>
      </c>
      <c r="AA8183" s="5">
        <f t="shared" si="783"/>
        <v>0</v>
      </c>
      <c r="AB8183" s="15" cm="1">
        <f t="array" ref="AB8183">_xlfn.SWITCH(U8183,"夏",122,"冬",90,"春",153,"秋",153,0)</f>
        <v>122</v>
      </c>
      <c r="AC8183" s="16">
        <f t="shared" si="784"/>
        <v>0</v>
      </c>
      <c r="AD8183" s="5">
        <f>IFERROR(AA8183/D8183,0)</f>
        <v>0</v>
      </c>
      <c r="AE8183" s="15">
        <f t="shared" si="785"/>
        <v>0.33424657534246577</v>
      </c>
      <c r="AF8183" s="5">
        <f>IFERROR(AD8183*AE8183*48,0)</f>
        <v>0</v>
      </c>
    </row>
    <row r="8184" spans="1:32" x14ac:dyDescent="0.15">
      <c r="A8184" s="1"/>
      <c r="B8184" s="1" t="s">
        <v>52</v>
      </c>
      <c r="C8184" s="1" t="s">
        <v>59</v>
      </c>
      <c r="D8184" s="1">
        <v>95.65</v>
      </c>
      <c r="E8184" s="6">
        <v>3.6</v>
      </c>
      <c r="F8184" s="18">
        <v>0.83333333333333304</v>
      </c>
      <c r="G8184" s="1">
        <v>32.4</v>
      </c>
      <c r="H8184" s="1">
        <v>52.5</v>
      </c>
      <c r="I8184" s="1">
        <v>32.6</v>
      </c>
      <c r="J8184" s="1">
        <v>0.1</v>
      </c>
      <c r="K8184" s="1">
        <v>849</v>
      </c>
      <c r="L8184" s="1">
        <v>50</v>
      </c>
      <c r="M8184" s="6">
        <f t="shared" si="781"/>
        <v>32.658644450997826</v>
      </c>
      <c r="N8184" s="1">
        <v>0</v>
      </c>
      <c r="O8184" s="1">
        <v>0</v>
      </c>
      <c r="P8184" s="12">
        <f t="shared" si="779"/>
        <v>0</v>
      </c>
      <c r="Q8184" s="1">
        <v>0</v>
      </c>
      <c r="R8184" s="1">
        <v>0</v>
      </c>
      <c r="S8184" s="1">
        <v>0</v>
      </c>
      <c r="T8184" s="1">
        <v>0</v>
      </c>
      <c r="U8184" s="4" t="s">
        <v>60</v>
      </c>
      <c r="V8184">
        <v>0.48</v>
      </c>
      <c r="W8184">
        <v>0.4</v>
      </c>
      <c r="X8184">
        <v>0.76</v>
      </c>
      <c r="Y8184">
        <v>2.4300000000000002</v>
      </c>
      <c r="Z8184">
        <v>0.28000000000000003</v>
      </c>
      <c r="AA8184" s="5">
        <f t="shared" si="783"/>
        <v>0</v>
      </c>
      <c r="AB8184" s="15" cm="1">
        <f t="array" ref="AB8184">_xlfn.SWITCH(U8184,"夏",122,"冬",90,"春",153,"秋",153,0)</f>
        <v>122</v>
      </c>
      <c r="AC8184" s="16">
        <f t="shared" si="784"/>
        <v>0</v>
      </c>
      <c r="AD8184" s="5">
        <f>IFERROR(AA8184/D8184,0)</f>
        <v>0</v>
      </c>
      <c r="AE8184" s="15">
        <f t="shared" si="785"/>
        <v>0.33424657534246577</v>
      </c>
      <c r="AF8184" s="5">
        <f>IFERROR(AD8184*AE8184*48,0)</f>
        <v>0</v>
      </c>
    </row>
    <row r="8185" spans="1:32" x14ac:dyDescent="0.15">
      <c r="A8185" s="1"/>
      <c r="B8185" s="1" t="s">
        <v>52</v>
      </c>
      <c r="C8185" s="1" t="s">
        <v>59</v>
      </c>
      <c r="D8185" s="1">
        <v>95.65</v>
      </c>
      <c r="E8185" s="6">
        <v>3.6</v>
      </c>
      <c r="F8185" s="18">
        <v>0.85416666666666696</v>
      </c>
      <c r="G8185" s="1">
        <v>32.799999999999997</v>
      </c>
      <c r="H8185" s="1">
        <v>51.5</v>
      </c>
      <c r="I8185" s="1">
        <v>33</v>
      </c>
      <c r="J8185" s="1">
        <v>0.1</v>
      </c>
      <c r="K8185" s="1">
        <v>863</v>
      </c>
      <c r="L8185" s="1">
        <v>50</v>
      </c>
      <c r="M8185" s="6">
        <f t="shared" si="781"/>
        <v>33.05841497327134</v>
      </c>
      <c r="N8185" s="1">
        <v>0</v>
      </c>
      <c r="O8185" s="1">
        <v>0</v>
      </c>
      <c r="P8185" s="12">
        <f t="shared" si="779"/>
        <v>0</v>
      </c>
      <c r="Q8185" s="1">
        <v>0</v>
      </c>
      <c r="R8185" s="1">
        <v>0</v>
      </c>
      <c r="S8185" s="1">
        <v>0</v>
      </c>
      <c r="T8185" s="1">
        <v>0</v>
      </c>
      <c r="U8185" s="4" t="s">
        <v>60</v>
      </c>
      <c r="V8185">
        <v>0.48</v>
      </c>
      <c r="W8185">
        <v>0.4</v>
      </c>
      <c r="X8185">
        <v>0.76</v>
      </c>
      <c r="Y8185">
        <v>2.4300000000000002</v>
      </c>
      <c r="Z8185">
        <v>0.28000000000000003</v>
      </c>
      <c r="AA8185" s="5">
        <f t="shared" si="783"/>
        <v>0</v>
      </c>
      <c r="AB8185" s="15" cm="1">
        <f t="array" ref="AB8185">_xlfn.SWITCH(U8185,"夏",122,"冬",90,"春",153,"秋",153,0)</f>
        <v>122</v>
      </c>
      <c r="AC8185" s="16">
        <f t="shared" si="784"/>
        <v>0</v>
      </c>
      <c r="AD8185" s="5">
        <f>IFERROR(AA8185/D8185,0)</f>
        <v>0</v>
      </c>
      <c r="AE8185" s="15">
        <f t="shared" si="785"/>
        <v>0.33424657534246577</v>
      </c>
      <c r="AF8185" s="5">
        <f>IFERROR(AD8185*AE8185*48,0)</f>
        <v>0</v>
      </c>
    </row>
    <row r="8186" spans="1:32" x14ac:dyDescent="0.15">
      <c r="A8186" s="1"/>
      <c r="B8186" s="1" t="s">
        <v>52</v>
      </c>
      <c r="C8186" s="1" t="s">
        <v>59</v>
      </c>
      <c r="D8186" s="1">
        <v>95.65</v>
      </c>
      <c r="E8186" s="6">
        <v>3.6</v>
      </c>
      <c r="F8186" s="18">
        <v>0.875</v>
      </c>
      <c r="G8186" s="1">
        <v>33.200000000000003</v>
      </c>
      <c r="H8186" s="1">
        <v>50.5</v>
      </c>
      <c r="I8186" s="1">
        <v>33.4</v>
      </c>
      <c r="J8186" s="1">
        <v>0.1</v>
      </c>
      <c r="K8186" s="1">
        <v>877</v>
      </c>
      <c r="L8186" s="1">
        <v>50</v>
      </c>
      <c r="M8186" s="6">
        <f t="shared" si="781"/>
        <v>33.458186690916818</v>
      </c>
      <c r="N8186" s="1">
        <v>0</v>
      </c>
      <c r="O8186" s="1">
        <v>0</v>
      </c>
      <c r="P8186" s="12">
        <f t="shared" si="779"/>
        <v>0</v>
      </c>
      <c r="Q8186" s="1">
        <v>0</v>
      </c>
      <c r="R8186" s="1">
        <v>0</v>
      </c>
      <c r="S8186" s="1">
        <v>0</v>
      </c>
      <c r="T8186" s="1">
        <v>0</v>
      </c>
      <c r="U8186" s="4" t="s">
        <v>60</v>
      </c>
      <c r="V8186">
        <v>0.48</v>
      </c>
      <c r="W8186">
        <v>0.4</v>
      </c>
      <c r="X8186">
        <v>0.76</v>
      </c>
      <c r="Y8186">
        <v>2.4300000000000002</v>
      </c>
      <c r="Z8186">
        <v>0.28000000000000003</v>
      </c>
      <c r="AA8186" s="5">
        <f t="shared" si="783"/>
        <v>0</v>
      </c>
      <c r="AB8186" s="15" cm="1">
        <f t="array" ref="AB8186">_xlfn.SWITCH(U8186,"夏",122,"冬",90,"春",153,"秋",153,0)</f>
        <v>122</v>
      </c>
      <c r="AC8186" s="16">
        <f t="shared" si="784"/>
        <v>0</v>
      </c>
      <c r="AD8186" s="5">
        <f>IFERROR(AA8186/D8186,0)</f>
        <v>0</v>
      </c>
      <c r="AE8186" s="15">
        <f t="shared" si="785"/>
        <v>0.33424657534246577</v>
      </c>
      <c r="AF8186" s="5">
        <f>IFERROR(AD8186*AE8186*48,0)</f>
        <v>0</v>
      </c>
    </row>
    <row r="8187" spans="1:32" x14ac:dyDescent="0.15">
      <c r="A8187" s="1"/>
      <c r="B8187" s="1" t="s">
        <v>52</v>
      </c>
      <c r="C8187" s="1" t="s">
        <v>59</v>
      </c>
      <c r="D8187" s="1">
        <v>95.65</v>
      </c>
      <c r="E8187" s="6">
        <v>3.6</v>
      </c>
      <c r="F8187" s="18">
        <v>0.89583333333333304</v>
      </c>
      <c r="G8187" s="1">
        <v>33.6</v>
      </c>
      <c r="H8187" s="1">
        <v>49.5</v>
      </c>
      <c r="I8187" s="1">
        <v>33.799999999999997</v>
      </c>
      <c r="J8187" s="1">
        <v>0.1</v>
      </c>
      <c r="K8187" s="1">
        <v>891</v>
      </c>
      <c r="L8187" s="1">
        <v>50</v>
      </c>
      <c r="M8187" s="6">
        <f t="shared" si="781"/>
        <v>33.857959596163994</v>
      </c>
      <c r="N8187" s="1">
        <v>0</v>
      </c>
      <c r="O8187" s="1">
        <v>0</v>
      </c>
      <c r="P8187" s="12">
        <f t="shared" si="779"/>
        <v>0</v>
      </c>
      <c r="Q8187" s="1">
        <v>0</v>
      </c>
      <c r="R8187" s="1">
        <v>0</v>
      </c>
      <c r="S8187" s="1">
        <v>0</v>
      </c>
      <c r="T8187" s="1">
        <v>0</v>
      </c>
      <c r="U8187" s="4" t="s">
        <v>60</v>
      </c>
      <c r="V8187">
        <v>0.48</v>
      </c>
      <c r="W8187">
        <v>0.4</v>
      </c>
      <c r="X8187">
        <v>0.76</v>
      </c>
      <c r="Y8187">
        <v>2.4300000000000002</v>
      </c>
      <c r="Z8187">
        <v>0.28000000000000003</v>
      </c>
      <c r="AA8187" s="5">
        <f t="shared" si="783"/>
        <v>0</v>
      </c>
      <c r="AB8187" s="15" cm="1">
        <f t="array" ref="AB8187">_xlfn.SWITCH(U8187,"夏",122,"冬",90,"春",153,"秋",153,0)</f>
        <v>122</v>
      </c>
      <c r="AC8187" s="16">
        <f t="shared" si="784"/>
        <v>0</v>
      </c>
      <c r="AD8187" s="5">
        <f>IFERROR(AA8187/D8187,0)</f>
        <v>0</v>
      </c>
      <c r="AE8187" s="15">
        <f t="shared" si="785"/>
        <v>0.33424657534246577</v>
      </c>
      <c r="AF8187" s="5">
        <f>IFERROR(AD8187*AE8187*48,0)</f>
        <v>0</v>
      </c>
    </row>
    <row r="8188" spans="1:32" x14ac:dyDescent="0.15">
      <c r="A8188" s="1"/>
      <c r="B8188" s="1" t="s">
        <v>52</v>
      </c>
      <c r="C8188" s="1" t="s">
        <v>59</v>
      </c>
      <c r="D8188" s="1">
        <v>95.65</v>
      </c>
      <c r="E8188" s="6">
        <v>3.6</v>
      </c>
      <c r="F8188" s="18">
        <v>0.91666666666666696</v>
      </c>
      <c r="G8188" s="1">
        <v>34</v>
      </c>
      <c r="H8188" s="1">
        <v>48.5</v>
      </c>
      <c r="I8188" s="1">
        <v>34.200000000000003</v>
      </c>
      <c r="J8188" s="1">
        <v>0.1</v>
      </c>
      <c r="K8188" s="1">
        <v>905</v>
      </c>
      <c r="L8188" s="1">
        <v>50</v>
      </c>
      <c r="M8188" s="6">
        <f t="shared" si="781"/>
        <v>34.257733681302966</v>
      </c>
      <c r="N8188" s="1">
        <v>0</v>
      </c>
      <c r="O8188" s="1">
        <v>0</v>
      </c>
      <c r="P8188" s="12">
        <f t="shared" si="779"/>
        <v>0</v>
      </c>
      <c r="Q8188" s="1">
        <v>0</v>
      </c>
      <c r="R8188" s="1">
        <v>0</v>
      </c>
      <c r="S8188" s="1">
        <v>0</v>
      </c>
      <c r="T8188" s="1">
        <v>0</v>
      </c>
      <c r="U8188" s="4" t="s">
        <v>60</v>
      </c>
      <c r="V8188">
        <v>0.48</v>
      </c>
      <c r="W8188">
        <v>0.4</v>
      </c>
      <c r="X8188">
        <v>0.76</v>
      </c>
      <c r="Y8188">
        <v>2.4300000000000002</v>
      </c>
      <c r="Z8188">
        <v>0.28000000000000003</v>
      </c>
      <c r="AA8188" s="5">
        <f t="shared" si="783"/>
        <v>0</v>
      </c>
      <c r="AB8188" s="15" cm="1">
        <f t="array" ref="AB8188">_xlfn.SWITCH(U8188,"夏",122,"冬",90,"春",153,"秋",153,0)</f>
        <v>122</v>
      </c>
      <c r="AC8188" s="16">
        <f t="shared" si="784"/>
        <v>0</v>
      </c>
      <c r="AD8188" s="5">
        <f>IFERROR(AA8188/D8188,0)</f>
        <v>0</v>
      </c>
      <c r="AE8188" s="15">
        <f t="shared" si="785"/>
        <v>0.33424657534246577</v>
      </c>
      <c r="AF8188" s="5">
        <f>IFERROR(AD8188*AE8188*48,0)</f>
        <v>0</v>
      </c>
    </row>
    <row r="8189" spans="1:32" x14ac:dyDescent="0.15">
      <c r="A8189" s="1"/>
      <c r="B8189" s="1" t="s">
        <v>53</v>
      </c>
      <c r="C8189" s="1" t="s">
        <v>59</v>
      </c>
      <c r="D8189" s="1">
        <v>95.65</v>
      </c>
      <c r="E8189" s="6">
        <v>3.6</v>
      </c>
      <c r="F8189" s="18">
        <v>0.33333333333333298</v>
      </c>
      <c r="G8189" s="1">
        <v>22.5</v>
      </c>
      <c r="H8189" s="1">
        <v>78</v>
      </c>
      <c r="I8189" s="1">
        <v>22.7</v>
      </c>
      <c r="J8189" s="1">
        <v>0.1</v>
      </c>
      <c r="K8189" s="1">
        <v>410</v>
      </c>
      <c r="L8189" s="1">
        <v>180</v>
      </c>
      <c r="M8189" s="6">
        <f t="shared" si="781"/>
        <v>22.764728273692526</v>
      </c>
      <c r="N8189" s="19">
        <v>0.5</v>
      </c>
      <c r="O8189" s="11" cm="1">
        <f t="array" ref="O8189">ROUND(_xlfn.SWITCH(C8189,"建筑专教",IF(S8189&gt;0.1,1.38,1.28),"阶梯教室",IF(S8189&gt;0.1,1.15,1.05),"公共教室",IF(S8189&gt;0.1,1.22,1.12),IF(S8189&gt;0.1,1.2,1.1))+(MOD(ROW()*11,31)/31-0.5)*0.06,2)</f>
        <v>1.24</v>
      </c>
      <c r="P8189" s="12">
        <f t="shared" ref="P8189:P8252" si="786">IF(O8189=0,0,ROUND(MIN(MAX((K8189-400)/(320*E8189*IF(C8189="公共教室",0.95,IF(C8189="建筑专教",0.85,IF(C8189="阶梯教室",1.15,1)))),0),2),2))</f>
        <v>0.01</v>
      </c>
      <c r="Q8189" s="13">
        <f t="shared" si="782"/>
        <v>-1.0726277836614642</v>
      </c>
      <c r="R8189" s="1">
        <v>0</v>
      </c>
      <c r="S8189" s="1">
        <v>0.45</v>
      </c>
      <c r="T8189" s="1">
        <v>0.18</v>
      </c>
      <c r="U8189" s="4" t="s">
        <v>60</v>
      </c>
      <c r="V8189">
        <v>0.48</v>
      </c>
      <c r="W8189">
        <v>0.4</v>
      </c>
      <c r="X8189">
        <v>0.76</v>
      </c>
      <c r="Y8189">
        <v>2.4300000000000002</v>
      </c>
      <c r="Z8189">
        <v>0.28000000000000003</v>
      </c>
      <c r="AA8189" s="5">
        <f t="shared" si="783"/>
        <v>0.63</v>
      </c>
      <c r="AB8189" s="15" cm="1">
        <f t="array" ref="AB8189">_xlfn.SWITCH(U8189,"夏",122,"冬",90,"春",153,"秋",153,0)</f>
        <v>122</v>
      </c>
      <c r="AC8189" s="16">
        <f t="shared" si="784"/>
        <v>76.86</v>
      </c>
      <c r="AD8189" s="5">
        <f>IFERROR(AA8189/D8189,0)</f>
        <v>6.5865133298484051E-3</v>
      </c>
      <c r="AE8189" s="15">
        <f t="shared" si="785"/>
        <v>0.33424657534246577</v>
      </c>
      <c r="AF8189" s="5">
        <f>IFERROR(AD8189*AE8189*48,0)</f>
        <v>0.10567293714956784</v>
      </c>
    </row>
    <row r="8190" spans="1:32" x14ac:dyDescent="0.15">
      <c r="A8190" s="1"/>
      <c r="B8190" s="1" t="s">
        <v>53</v>
      </c>
      <c r="C8190" s="1" t="s">
        <v>59</v>
      </c>
      <c r="D8190" s="1">
        <v>95.65</v>
      </c>
      <c r="E8190" s="6">
        <v>3.6</v>
      </c>
      <c r="F8190" s="18">
        <v>0.35416666666666702</v>
      </c>
      <c r="G8190" s="1">
        <v>23.1</v>
      </c>
      <c r="H8190" s="1">
        <v>76.400000000000006</v>
      </c>
      <c r="I8190" s="1">
        <v>23.3</v>
      </c>
      <c r="J8190" s="1">
        <v>0.1</v>
      </c>
      <c r="K8190" s="1">
        <v>440</v>
      </c>
      <c r="L8190" s="1">
        <v>230</v>
      </c>
      <c r="M8190" s="6">
        <f t="shared" si="781"/>
        <v>23.36433621858032</v>
      </c>
      <c r="N8190" s="19">
        <v>0.5</v>
      </c>
      <c r="O8190" s="11" cm="1">
        <f t="array" ref="O8190">ROUND(_xlfn.SWITCH(C8190,"建筑专教",IF(S8190&gt;0.1,1.38,1.28),"阶梯教室",IF(S8190&gt;0.1,1.15,1.05),"公共教室",IF(S8190&gt;0.1,1.22,1.12),IF(S8190&gt;0.1,1.2,1.1))+(MOD(ROW()*11,31)/31-0.5)*0.06,2)</f>
        <v>1.2</v>
      </c>
      <c r="P8190" s="12">
        <f t="shared" si="786"/>
        <v>0.04</v>
      </c>
      <c r="Q8190" s="13">
        <f t="shared" si="782"/>
        <v>-0.99141660003638388</v>
      </c>
      <c r="R8190" s="1">
        <v>0</v>
      </c>
      <c r="S8190" s="1">
        <v>0.57999999999999996</v>
      </c>
      <c r="T8190" s="1">
        <v>0.28000000000000003</v>
      </c>
      <c r="U8190" s="4" t="s">
        <v>60</v>
      </c>
      <c r="V8190">
        <v>0.48</v>
      </c>
      <c r="W8190">
        <v>0.4</v>
      </c>
      <c r="X8190">
        <v>0.76</v>
      </c>
      <c r="Y8190">
        <v>2.4300000000000002</v>
      </c>
      <c r="Z8190">
        <v>0.28000000000000003</v>
      </c>
      <c r="AA8190" s="5">
        <f t="shared" si="783"/>
        <v>0.86</v>
      </c>
      <c r="AB8190" s="15" cm="1">
        <f t="array" ref="AB8190">_xlfn.SWITCH(U8190,"夏",122,"冬",90,"春",153,"秋",153,0)</f>
        <v>122</v>
      </c>
      <c r="AC8190" s="16">
        <f t="shared" si="784"/>
        <v>104.92</v>
      </c>
      <c r="AD8190" s="5">
        <f>IFERROR(AA8190/D8190,0)</f>
        <v>8.9911134343962362E-3</v>
      </c>
      <c r="AE8190" s="15">
        <f t="shared" si="785"/>
        <v>0.33424657534246577</v>
      </c>
      <c r="AF8190" s="5">
        <f>IFERROR(AD8190*AE8190*48,0)</f>
        <v>0.14425194595020371</v>
      </c>
    </row>
    <row r="8191" spans="1:32" x14ac:dyDescent="0.15">
      <c r="A8191" s="1"/>
      <c r="B8191" s="1" t="s">
        <v>53</v>
      </c>
      <c r="C8191" s="1" t="s">
        <v>59</v>
      </c>
      <c r="D8191" s="1">
        <v>95.65</v>
      </c>
      <c r="E8191" s="6">
        <v>3.6</v>
      </c>
      <c r="F8191" s="18">
        <v>0.375</v>
      </c>
      <c r="G8191" s="1">
        <v>23.7</v>
      </c>
      <c r="H8191" s="1">
        <v>74.8</v>
      </c>
      <c r="I8191" s="1">
        <v>23.9</v>
      </c>
      <c r="J8191" s="1">
        <v>0.3</v>
      </c>
      <c r="K8191" s="1">
        <v>470</v>
      </c>
      <c r="L8191" s="1">
        <v>280</v>
      </c>
      <c r="M8191" s="6">
        <f t="shared" si="781"/>
        <v>24.023584594380452</v>
      </c>
      <c r="N8191" s="19">
        <v>0.5</v>
      </c>
      <c r="O8191" s="11" cm="1">
        <f t="array" ref="O8191">ROUND(_xlfn.SWITCH(C8191,"建筑专教",IF(S8191&gt;0.1,1.38,1.28),"阶梯教室",IF(S8191&gt;0.1,1.15,1.05),"公共教室",IF(S8191&gt;0.1,1.22,1.12),IF(S8191&gt;0.1,1.2,1.1))+(MOD(ROW()*11,31)/31-0.5)*0.06,2)</f>
        <v>1.22</v>
      </c>
      <c r="P8191" s="12">
        <f t="shared" si="786"/>
        <v>0.06</v>
      </c>
      <c r="Q8191" s="13">
        <f t="shared" si="782"/>
        <v>-1.5541110091179244</v>
      </c>
      <c r="R8191" s="1">
        <v>2.2799999999999998</v>
      </c>
      <c r="S8191" s="1">
        <v>0.57999999999999996</v>
      </c>
      <c r="T8191" s="1">
        <v>0.42</v>
      </c>
      <c r="U8191" s="4" t="s">
        <v>60</v>
      </c>
      <c r="V8191">
        <v>0.48</v>
      </c>
      <c r="W8191">
        <v>0.4</v>
      </c>
      <c r="X8191">
        <v>0.76</v>
      </c>
      <c r="Y8191">
        <v>2.4300000000000002</v>
      </c>
      <c r="Z8191">
        <v>0.28000000000000003</v>
      </c>
      <c r="AA8191" s="5">
        <f t="shared" si="783"/>
        <v>3.28</v>
      </c>
      <c r="AB8191" s="15" cm="1">
        <f t="array" ref="AB8191">_xlfn.SWITCH(U8191,"夏",122,"冬",90,"春",153,"秋",153,0)</f>
        <v>122</v>
      </c>
      <c r="AC8191" s="16">
        <f t="shared" si="784"/>
        <v>400.15999999999997</v>
      </c>
      <c r="AD8191" s="5">
        <f>IFERROR(AA8191/D8191,0)</f>
        <v>3.4291688447464712E-2</v>
      </c>
      <c r="AE8191" s="15">
        <f t="shared" si="785"/>
        <v>0.33424657534246577</v>
      </c>
      <c r="AF8191" s="5">
        <f>IFERROR(AD8191*AE8191*48,0)</f>
        <v>0.55017021246124209</v>
      </c>
    </row>
    <row r="8192" spans="1:32" x14ac:dyDescent="0.15">
      <c r="A8192" s="1"/>
      <c r="B8192" s="1" t="s">
        <v>53</v>
      </c>
      <c r="C8192" s="1" t="s">
        <v>59</v>
      </c>
      <c r="D8192" s="1">
        <v>95.65</v>
      </c>
      <c r="E8192" s="6">
        <v>3.6</v>
      </c>
      <c r="F8192" s="18">
        <v>0.39583333333333298</v>
      </c>
      <c r="G8192" s="1">
        <v>24.3</v>
      </c>
      <c r="H8192" s="1">
        <v>73.2</v>
      </c>
      <c r="I8192" s="1">
        <v>24.5</v>
      </c>
      <c r="J8192" s="1">
        <v>0.3</v>
      </c>
      <c r="K8192" s="1">
        <v>500</v>
      </c>
      <c r="L8192" s="1">
        <v>330</v>
      </c>
      <c r="M8192" s="6">
        <f t="shared" si="781"/>
        <v>24.622839353814413</v>
      </c>
      <c r="N8192" s="19">
        <v>0.5</v>
      </c>
      <c r="O8192" s="11" cm="1">
        <f t="array" ref="O8192">ROUND(_xlfn.SWITCH(C8192,"建筑专教",IF(S8192&gt;0.1,1.38,1.28),"阶梯教室",IF(S8192&gt;0.1,1.15,1.05),"公共教室",IF(S8192&gt;0.1,1.22,1.12),IF(S8192&gt;0.1,1.2,1.1))+(MOD(ROW()*11,31)/31-0.5)*0.06,2)</f>
        <v>1.24</v>
      </c>
      <c r="P8192" s="12">
        <f t="shared" si="786"/>
        <v>0.09</v>
      </c>
      <c r="Q8192" s="13">
        <f t="shared" si="782"/>
        <v>-1.2609274989576951</v>
      </c>
      <c r="R8192" s="1">
        <v>2.35</v>
      </c>
      <c r="S8192" s="1">
        <v>0.45</v>
      </c>
      <c r="T8192" s="1">
        <v>0.55000000000000004</v>
      </c>
      <c r="U8192" s="4" t="s">
        <v>60</v>
      </c>
      <c r="V8192">
        <v>0.48</v>
      </c>
      <c r="W8192">
        <v>0.4</v>
      </c>
      <c r="X8192">
        <v>0.76</v>
      </c>
      <c r="Y8192">
        <v>2.4300000000000002</v>
      </c>
      <c r="Z8192">
        <v>0.28000000000000003</v>
      </c>
      <c r="AA8192" s="5">
        <f t="shared" si="783"/>
        <v>3.3500000000000005</v>
      </c>
      <c r="AB8192" s="15" cm="1">
        <f t="array" ref="AB8192">_xlfn.SWITCH(U8192,"夏",122,"冬",90,"春",153,"秋",153,0)</f>
        <v>122</v>
      </c>
      <c r="AC8192" s="16">
        <f t="shared" si="784"/>
        <v>408.70000000000005</v>
      </c>
      <c r="AD8192" s="5">
        <f>IFERROR(AA8192/D8192,0)</f>
        <v>3.5023523261892321E-2</v>
      </c>
      <c r="AE8192" s="15">
        <f t="shared" si="785"/>
        <v>0.33424657534246577</v>
      </c>
      <c r="AF8192" s="5">
        <f>IFERROR(AD8192*AE8192*48,0)</f>
        <v>0.56191164992230536</v>
      </c>
    </row>
    <row r="8193" spans="1:32" x14ac:dyDescent="0.15">
      <c r="A8193" s="1"/>
      <c r="B8193" s="1" t="s">
        <v>53</v>
      </c>
      <c r="C8193" s="1" t="s">
        <v>59</v>
      </c>
      <c r="D8193" s="1">
        <v>95.65</v>
      </c>
      <c r="E8193" s="6">
        <v>3.6</v>
      </c>
      <c r="F8193" s="18">
        <v>0.41666666666666702</v>
      </c>
      <c r="G8193" s="1">
        <v>24.9</v>
      </c>
      <c r="H8193" s="1">
        <v>71.599999999999994</v>
      </c>
      <c r="I8193" s="1">
        <v>25.1</v>
      </c>
      <c r="J8193" s="1">
        <v>0.3</v>
      </c>
      <c r="K8193" s="1">
        <v>530</v>
      </c>
      <c r="L8193" s="1">
        <v>380</v>
      </c>
      <c r="M8193" s="6">
        <f t="shared" si="781"/>
        <v>25.222100089493097</v>
      </c>
      <c r="N8193" s="19">
        <v>0.5</v>
      </c>
      <c r="O8193" s="11" cm="1">
        <f t="array" ref="O8193">ROUND(_xlfn.SWITCH(C8193,"建筑专教",IF(S8193&gt;0.1,1.38,1.28),"阶梯教室",IF(S8193&gt;0.1,1.15,1.05),"公共教室",IF(S8193&gt;0.1,1.22,1.12),IF(S8193&gt;0.1,1.2,1.1))+(MOD(ROW()*11,31)/31-0.5)*0.06,2)</f>
        <v>1.2</v>
      </c>
      <c r="P8193" s="12">
        <f t="shared" si="786"/>
        <v>0.12</v>
      </c>
      <c r="Q8193" s="13">
        <f t="shared" si="782"/>
        <v>-1.1622644347152908</v>
      </c>
      <c r="R8193" s="1">
        <v>2.3199999999999998</v>
      </c>
      <c r="S8193" s="1">
        <v>0.32</v>
      </c>
      <c r="T8193" s="1">
        <v>0.55000000000000004</v>
      </c>
      <c r="U8193" s="4" t="s">
        <v>60</v>
      </c>
      <c r="V8193">
        <v>0.48</v>
      </c>
      <c r="W8193">
        <v>0.4</v>
      </c>
      <c r="X8193">
        <v>0.76</v>
      </c>
      <c r="Y8193">
        <v>2.4300000000000002</v>
      </c>
      <c r="Z8193">
        <v>0.28000000000000003</v>
      </c>
      <c r="AA8193" s="5">
        <f t="shared" si="783"/>
        <v>3.1899999999999995</v>
      </c>
      <c r="AB8193" s="15" cm="1">
        <f t="array" ref="AB8193">_xlfn.SWITCH(U8193,"夏",122,"冬",90,"春",153,"秋",153,0)</f>
        <v>122</v>
      </c>
      <c r="AC8193" s="16">
        <f t="shared" si="784"/>
        <v>389.17999999999995</v>
      </c>
      <c r="AD8193" s="5">
        <f>IFERROR(AA8193/D8193,0)</f>
        <v>3.3350757971772081E-2</v>
      </c>
      <c r="AE8193" s="15">
        <f t="shared" si="785"/>
        <v>0.33424657534246577</v>
      </c>
      <c r="AF8193" s="5">
        <f>IFERROR(AD8193*AE8193*48,0)</f>
        <v>0.53507407858273237</v>
      </c>
    </row>
    <row r="8194" spans="1:32" x14ac:dyDescent="0.15">
      <c r="A8194" s="1"/>
      <c r="B8194" s="1" t="s">
        <v>53</v>
      </c>
      <c r="C8194" s="1" t="s">
        <v>59</v>
      </c>
      <c r="D8194" s="1">
        <v>95.65</v>
      </c>
      <c r="E8194" s="6">
        <v>3.6</v>
      </c>
      <c r="F8194" s="18">
        <v>0.4375</v>
      </c>
      <c r="G8194" s="1">
        <v>25.5</v>
      </c>
      <c r="H8194" s="1">
        <v>70</v>
      </c>
      <c r="I8194" s="1">
        <v>25.7</v>
      </c>
      <c r="J8194" s="1">
        <v>0.3</v>
      </c>
      <c r="K8194" s="1">
        <v>560</v>
      </c>
      <c r="L8194" s="1">
        <v>430</v>
      </c>
      <c r="M8194" s="6">
        <f t="shared" si="781"/>
        <v>25.821366741681231</v>
      </c>
      <c r="N8194" s="19">
        <v>0.5</v>
      </c>
      <c r="O8194" s="11" cm="1">
        <f t="array" ref="O8194">ROUND(_xlfn.SWITCH(C8194,"建筑专教",IF(S8194&gt;0.1,1.38,1.28),"阶梯教室",IF(S8194&gt;0.1,1.15,1.05),"公共教室",IF(S8194&gt;0.1,1.22,1.12),IF(S8194&gt;0.1,1.2,1.1))+(MOD(ROW()*11,31)/31-0.5)*0.06,2)</f>
        <v>1.22</v>
      </c>
      <c r="P8194" s="12">
        <f t="shared" si="786"/>
        <v>0.15</v>
      </c>
      <c r="Q8194" s="13">
        <f t="shared" si="782"/>
        <v>-0.87088776499673071</v>
      </c>
      <c r="R8194" s="1">
        <v>2.58</v>
      </c>
      <c r="S8194" s="1">
        <v>0.22</v>
      </c>
      <c r="T8194" s="1">
        <v>0.42</v>
      </c>
      <c r="U8194" s="4" t="s">
        <v>60</v>
      </c>
      <c r="V8194">
        <v>0.48</v>
      </c>
      <c r="W8194">
        <v>0.4</v>
      </c>
      <c r="X8194">
        <v>0.76</v>
      </c>
      <c r="Y8194">
        <v>2.4300000000000002</v>
      </c>
      <c r="Z8194">
        <v>0.28000000000000003</v>
      </c>
      <c r="AA8194" s="5">
        <f t="shared" si="783"/>
        <v>3.22</v>
      </c>
      <c r="AB8194" s="15" cm="1">
        <f t="array" ref="AB8194">_xlfn.SWITCH(U8194,"夏",122,"冬",90,"春",153,"秋",153,0)</f>
        <v>122</v>
      </c>
      <c r="AC8194" s="16">
        <f t="shared" si="784"/>
        <v>392.84000000000003</v>
      </c>
      <c r="AD8194" s="5">
        <f>IFERROR(AA8194/D8194,0)</f>
        <v>3.3664401463669627E-2</v>
      </c>
      <c r="AE8194" s="15">
        <f t="shared" si="785"/>
        <v>0.33424657534246577</v>
      </c>
      <c r="AF8194" s="5">
        <f>IFERROR(AD8194*AE8194*48,0)</f>
        <v>0.54010612320890228</v>
      </c>
    </row>
    <row r="8195" spans="1:32" x14ac:dyDescent="0.15">
      <c r="A8195" s="1"/>
      <c r="B8195" s="1" t="s">
        <v>53</v>
      </c>
      <c r="C8195" s="1" t="s">
        <v>59</v>
      </c>
      <c r="D8195" s="1">
        <v>95.65</v>
      </c>
      <c r="E8195" s="6">
        <v>3.6</v>
      </c>
      <c r="F8195" s="18">
        <v>0.45833333333333298</v>
      </c>
      <c r="G8195" s="1">
        <v>26.1</v>
      </c>
      <c r="H8195" s="1">
        <v>68.400000000000006</v>
      </c>
      <c r="I8195" s="1">
        <v>26.3</v>
      </c>
      <c r="J8195" s="1">
        <v>0.3</v>
      </c>
      <c r="K8195" s="1">
        <v>590</v>
      </c>
      <c r="L8195" s="1">
        <v>480</v>
      </c>
      <c r="M8195" s="6">
        <f t="shared" si="781"/>
        <v>26.420639251358011</v>
      </c>
      <c r="N8195" s="19">
        <v>0.5</v>
      </c>
      <c r="O8195" s="11" cm="1">
        <f t="array" ref="O8195">ROUND(_xlfn.SWITCH(C8195,"建筑专教",IF(S8195&gt;0.1,1.38,1.28),"阶梯教室",IF(S8195&gt;0.1,1.15,1.05),"公共教室",IF(S8195&gt;0.1,1.22,1.12),IF(S8195&gt;0.1,1.2,1.1))+(MOD(ROW()*11,31)/31-0.5)*0.06,2)</f>
        <v>1.24</v>
      </c>
      <c r="P8195" s="12">
        <f t="shared" si="786"/>
        <v>0.17</v>
      </c>
      <c r="Q8195" s="13">
        <f t="shared" si="782"/>
        <v>-0.59043410624098314</v>
      </c>
      <c r="R8195" s="1">
        <v>2.5499999999999998</v>
      </c>
      <c r="S8195" s="1">
        <v>0.15</v>
      </c>
      <c r="T8195" s="1">
        <v>0.32</v>
      </c>
      <c r="U8195" s="4" t="s">
        <v>60</v>
      </c>
      <c r="V8195">
        <v>0.48</v>
      </c>
      <c r="W8195">
        <v>0.4</v>
      </c>
      <c r="X8195">
        <v>0.76</v>
      </c>
      <c r="Y8195">
        <v>2.4300000000000002</v>
      </c>
      <c r="Z8195">
        <v>0.28000000000000003</v>
      </c>
      <c r="AA8195" s="5">
        <f t="shared" si="783"/>
        <v>3.0199999999999996</v>
      </c>
      <c r="AB8195" s="15" cm="1">
        <f t="array" ref="AB8195">_xlfn.SWITCH(U8195,"夏",122,"冬",90,"春",153,"秋",153,0)</f>
        <v>122</v>
      </c>
      <c r="AC8195" s="16">
        <f t="shared" si="784"/>
        <v>368.43999999999994</v>
      </c>
      <c r="AD8195" s="5">
        <f>IFERROR(AA8195/D8195,0)</f>
        <v>3.1573444851019337E-2</v>
      </c>
      <c r="AE8195" s="15">
        <f t="shared" si="785"/>
        <v>0.33424657534246577</v>
      </c>
      <c r="AF8195" s="5">
        <f>IFERROR(AD8195*AE8195*48,0)</f>
        <v>0.50655915903443627</v>
      </c>
    </row>
    <row r="8196" spans="1:32" x14ac:dyDescent="0.15">
      <c r="A8196" s="1"/>
      <c r="B8196" s="1" t="s">
        <v>53</v>
      </c>
      <c r="C8196" s="1" t="s">
        <v>59</v>
      </c>
      <c r="D8196" s="1">
        <v>95.65</v>
      </c>
      <c r="E8196" s="6">
        <v>3.6</v>
      </c>
      <c r="F8196" s="18">
        <v>0.47916666666666702</v>
      </c>
      <c r="G8196" s="1">
        <v>26.7</v>
      </c>
      <c r="H8196" s="1">
        <v>66.8</v>
      </c>
      <c r="I8196" s="1">
        <v>26.9</v>
      </c>
      <c r="J8196" s="1">
        <v>0.3</v>
      </c>
      <c r="K8196" s="1">
        <v>620</v>
      </c>
      <c r="L8196" s="1">
        <v>530</v>
      </c>
      <c r="M8196" s="6">
        <f t="shared" si="781"/>
        <v>27.019917560207261</v>
      </c>
      <c r="N8196" s="19">
        <v>0.5</v>
      </c>
      <c r="O8196" s="11" cm="1">
        <f t="array" ref="O8196">ROUND(_xlfn.SWITCH(C8196,"建筑专教",IF(S8196&gt;0.1,1.38,1.28),"阶梯教室",IF(S8196&gt;0.1,1.15,1.05),"公共教室",IF(S8196&gt;0.1,1.22,1.12),IF(S8196&gt;0.1,1.2,1.1))+(MOD(ROW()*11,31)/31-0.5)*0.06,2)</f>
        <v>1.1100000000000001</v>
      </c>
      <c r="P8196" s="12">
        <f t="shared" si="786"/>
        <v>0.2</v>
      </c>
      <c r="Q8196" s="13">
        <f t="shared" si="782"/>
        <v>-0.72033647942865831</v>
      </c>
      <c r="R8196" s="1">
        <v>2.52</v>
      </c>
      <c r="S8196" s="1">
        <v>0.08</v>
      </c>
      <c r="T8196" s="1">
        <v>0.22</v>
      </c>
      <c r="U8196" s="4" t="s">
        <v>60</v>
      </c>
      <c r="V8196">
        <v>0.48</v>
      </c>
      <c r="W8196">
        <v>0.4</v>
      </c>
      <c r="X8196">
        <v>0.76</v>
      </c>
      <c r="Y8196">
        <v>2.4300000000000002</v>
      </c>
      <c r="Z8196">
        <v>0.28000000000000003</v>
      </c>
      <c r="AA8196" s="5">
        <f t="shared" si="783"/>
        <v>2.8200000000000003</v>
      </c>
      <c r="AB8196" s="15" cm="1">
        <f t="array" ref="AB8196">_xlfn.SWITCH(U8196,"夏",122,"冬",90,"春",153,"秋",153,0)</f>
        <v>122</v>
      </c>
      <c r="AC8196" s="16">
        <f t="shared" si="784"/>
        <v>344.04</v>
      </c>
      <c r="AD8196" s="5">
        <f>IFERROR(AA8196/D8196,0)</f>
        <v>2.9482488238369055E-2</v>
      </c>
      <c r="AE8196" s="15">
        <f t="shared" si="785"/>
        <v>0.33424657534246577</v>
      </c>
      <c r="AF8196" s="5">
        <f>IFERROR(AD8196*AE8196*48,0)</f>
        <v>0.47301219485997037</v>
      </c>
    </row>
    <row r="8197" spans="1:32" x14ac:dyDescent="0.15">
      <c r="A8197" s="1"/>
      <c r="B8197" s="1" t="s">
        <v>53</v>
      </c>
      <c r="C8197" s="1" t="s">
        <v>59</v>
      </c>
      <c r="D8197" s="1">
        <v>95.65</v>
      </c>
      <c r="E8197" s="6">
        <v>3.6</v>
      </c>
      <c r="F8197" s="18">
        <v>0.5</v>
      </c>
      <c r="G8197" s="1">
        <v>27.3</v>
      </c>
      <c r="H8197" s="1">
        <v>65.5</v>
      </c>
      <c r="I8197" s="1">
        <v>27.5</v>
      </c>
      <c r="J8197" s="1">
        <v>0.1</v>
      </c>
      <c r="K8197" s="1">
        <v>645</v>
      </c>
      <c r="L8197" s="1">
        <v>535</v>
      </c>
      <c r="M8197" s="6">
        <f t="shared" si="781"/>
        <v>27.561678528522805</v>
      </c>
      <c r="N8197" s="1">
        <v>0</v>
      </c>
      <c r="O8197" s="1">
        <v>0</v>
      </c>
      <c r="P8197" s="12">
        <f t="shared" si="786"/>
        <v>0</v>
      </c>
      <c r="Q8197" s="1">
        <v>0</v>
      </c>
      <c r="R8197" s="1">
        <v>0</v>
      </c>
      <c r="S8197" s="1">
        <v>0.03</v>
      </c>
      <c r="T8197" s="1">
        <v>0</v>
      </c>
      <c r="U8197" s="4" t="s">
        <v>60</v>
      </c>
      <c r="V8197">
        <v>0.48</v>
      </c>
      <c r="W8197">
        <v>0.4</v>
      </c>
      <c r="X8197">
        <v>0.76</v>
      </c>
      <c r="Y8197">
        <v>2.4300000000000002</v>
      </c>
      <c r="Z8197">
        <v>0.28000000000000003</v>
      </c>
      <c r="AA8197" s="5">
        <f t="shared" si="783"/>
        <v>0.03</v>
      </c>
      <c r="AB8197" s="15" cm="1">
        <f t="array" ref="AB8197">_xlfn.SWITCH(U8197,"夏",122,"冬",90,"春",153,"秋",153,0)</f>
        <v>122</v>
      </c>
      <c r="AC8197" s="16">
        <f t="shared" si="784"/>
        <v>3.6599999999999997</v>
      </c>
      <c r="AD8197" s="5">
        <f>IFERROR(AA8197/D8197,0)</f>
        <v>3.136434918975431E-4</v>
      </c>
      <c r="AE8197" s="15">
        <f t="shared" si="785"/>
        <v>0.33424657534246577</v>
      </c>
      <c r="AF8197" s="5">
        <f>IFERROR(AD8197*AE8197*48,0)</f>
        <v>5.0320446261698966E-3</v>
      </c>
    </row>
    <row r="8198" spans="1:32" x14ac:dyDescent="0.15">
      <c r="A8198" s="1"/>
      <c r="B8198" s="1" t="s">
        <v>53</v>
      </c>
      <c r="C8198" s="1" t="s">
        <v>59</v>
      </c>
      <c r="D8198" s="1">
        <v>95.65</v>
      </c>
      <c r="E8198" s="6">
        <v>3.6</v>
      </c>
      <c r="F8198" s="18">
        <v>0.52083333333333304</v>
      </c>
      <c r="G8198" s="1">
        <v>27.9</v>
      </c>
      <c r="H8198" s="1">
        <v>64.5</v>
      </c>
      <c r="I8198" s="1">
        <v>28.1</v>
      </c>
      <c r="J8198" s="1">
        <v>0.1</v>
      </c>
      <c r="K8198" s="1">
        <v>665</v>
      </c>
      <c r="L8198" s="1">
        <v>495</v>
      </c>
      <c r="M8198" s="6">
        <f t="shared" si="781"/>
        <v>28.16131087625223</v>
      </c>
      <c r="N8198" s="1">
        <v>0</v>
      </c>
      <c r="O8198" s="1">
        <v>0</v>
      </c>
      <c r="P8198" s="12">
        <f t="shared" si="786"/>
        <v>0</v>
      </c>
      <c r="Q8198" s="1">
        <v>0</v>
      </c>
      <c r="R8198" s="1">
        <v>0</v>
      </c>
      <c r="S8198" s="1">
        <v>0</v>
      </c>
      <c r="T8198" s="1">
        <v>0</v>
      </c>
      <c r="U8198" s="4" t="s">
        <v>60</v>
      </c>
      <c r="V8198">
        <v>0.48</v>
      </c>
      <c r="W8198">
        <v>0.4</v>
      </c>
      <c r="X8198">
        <v>0.76</v>
      </c>
      <c r="Y8198">
        <v>2.4300000000000002</v>
      </c>
      <c r="Z8198">
        <v>0.28000000000000003</v>
      </c>
      <c r="AA8198" s="5">
        <f t="shared" si="783"/>
        <v>0</v>
      </c>
      <c r="AB8198" s="15" cm="1">
        <f t="array" ref="AB8198">_xlfn.SWITCH(U8198,"夏",122,"冬",90,"春",153,"秋",153,0)</f>
        <v>122</v>
      </c>
      <c r="AC8198" s="16">
        <f t="shared" si="784"/>
        <v>0</v>
      </c>
      <c r="AD8198" s="5">
        <f>IFERROR(AA8198/D8198,0)</f>
        <v>0</v>
      </c>
      <c r="AE8198" s="15">
        <f t="shared" si="785"/>
        <v>0.33424657534246577</v>
      </c>
      <c r="AF8198" s="5">
        <f>IFERROR(AD8198*AE8198*48,0)</f>
        <v>0</v>
      </c>
    </row>
    <row r="8199" spans="1:32" x14ac:dyDescent="0.15">
      <c r="A8199" s="1"/>
      <c r="B8199" s="1" t="s">
        <v>53</v>
      </c>
      <c r="C8199" s="1" t="s">
        <v>59</v>
      </c>
      <c r="D8199" s="1">
        <v>95.65</v>
      </c>
      <c r="E8199" s="6">
        <v>3.6</v>
      </c>
      <c r="F8199" s="18">
        <v>0.54166666666666696</v>
      </c>
      <c r="G8199" s="1">
        <v>28.5</v>
      </c>
      <c r="H8199" s="1">
        <v>63.5</v>
      </c>
      <c r="I8199" s="1">
        <v>28.7</v>
      </c>
      <c r="J8199" s="1">
        <v>0.1</v>
      </c>
      <c r="K8199" s="1">
        <v>685</v>
      </c>
      <c r="L8199" s="1">
        <v>455</v>
      </c>
      <c r="M8199" s="6">
        <f t="shared" si="781"/>
        <v>28.76094613929547</v>
      </c>
      <c r="N8199" s="1">
        <v>0</v>
      </c>
      <c r="O8199" s="1">
        <v>0</v>
      </c>
      <c r="P8199" s="12">
        <f t="shared" si="786"/>
        <v>0</v>
      </c>
      <c r="Q8199" s="1">
        <v>0</v>
      </c>
      <c r="R8199" s="1">
        <v>0</v>
      </c>
      <c r="S8199" s="1">
        <v>0</v>
      </c>
      <c r="T8199" s="1">
        <v>0</v>
      </c>
      <c r="U8199" s="4" t="s">
        <v>60</v>
      </c>
      <c r="V8199">
        <v>0.48</v>
      </c>
      <c r="W8199">
        <v>0.4</v>
      </c>
      <c r="X8199">
        <v>0.76</v>
      </c>
      <c r="Y8199">
        <v>2.4300000000000002</v>
      </c>
      <c r="Z8199">
        <v>0.28000000000000003</v>
      </c>
      <c r="AA8199" s="5">
        <f t="shared" si="783"/>
        <v>0</v>
      </c>
      <c r="AB8199" s="15" cm="1">
        <f t="array" ref="AB8199">_xlfn.SWITCH(U8199,"夏",122,"冬",90,"春",153,"秋",153,0)</f>
        <v>122</v>
      </c>
      <c r="AC8199" s="16">
        <f t="shared" si="784"/>
        <v>0</v>
      </c>
      <c r="AD8199" s="5">
        <f>IFERROR(AA8199/D8199,0)</f>
        <v>0</v>
      </c>
      <c r="AE8199" s="15">
        <f t="shared" si="785"/>
        <v>0.33424657534246577</v>
      </c>
      <c r="AF8199" s="5">
        <f>IFERROR(AD8199*AE8199*48,0)</f>
        <v>0</v>
      </c>
    </row>
    <row r="8200" spans="1:32" x14ac:dyDescent="0.15">
      <c r="A8200" s="1"/>
      <c r="B8200" s="1" t="s">
        <v>53</v>
      </c>
      <c r="C8200" s="1" t="s">
        <v>59</v>
      </c>
      <c r="D8200" s="1">
        <v>95.65</v>
      </c>
      <c r="E8200" s="6">
        <v>3.6</v>
      </c>
      <c r="F8200" s="18">
        <v>0.5625</v>
      </c>
      <c r="G8200" s="1">
        <v>29.1</v>
      </c>
      <c r="H8200" s="1">
        <v>62.5</v>
      </c>
      <c r="I8200" s="1">
        <v>29.3</v>
      </c>
      <c r="J8200" s="1">
        <v>0.3</v>
      </c>
      <c r="K8200" s="1">
        <v>705</v>
      </c>
      <c r="L8200" s="1">
        <v>415</v>
      </c>
      <c r="M8200" s="6">
        <f t="shared" si="781"/>
        <v>29.417087645107642</v>
      </c>
      <c r="N8200" s="19">
        <v>0.5</v>
      </c>
      <c r="O8200" s="11" cm="1">
        <f t="array" ref="O8200">ROUND(_xlfn.SWITCH(C8200,"建筑专教",IF(S8200&gt;0.1,1.38,1.28),"阶梯教室",IF(S8200&gt;0.1,1.15,1.05),"公共教室",IF(S8200&gt;0.1,1.22,1.12),IF(S8200&gt;0.1,1.2,1.1))+(MOD(ROW()*11,31)/31-0.5)*0.06,2)</f>
        <v>1.23</v>
      </c>
      <c r="P8200" s="12">
        <f t="shared" si="786"/>
        <v>0.28000000000000003</v>
      </c>
      <c r="Q8200" s="13">
        <f t="shared" si="782"/>
        <v>0.51056063467350254</v>
      </c>
      <c r="R8200" s="1">
        <v>2.1800000000000002</v>
      </c>
      <c r="S8200" s="1">
        <v>0.12</v>
      </c>
      <c r="T8200" s="1">
        <v>0.25</v>
      </c>
      <c r="U8200" s="4" t="s">
        <v>60</v>
      </c>
      <c r="V8200">
        <v>0.48</v>
      </c>
      <c r="W8200">
        <v>0.4</v>
      </c>
      <c r="X8200">
        <v>0.76</v>
      </c>
      <c r="Y8200">
        <v>2.4300000000000002</v>
      </c>
      <c r="Z8200">
        <v>0.28000000000000003</v>
      </c>
      <c r="AA8200" s="5">
        <f t="shared" si="783"/>
        <v>2.5500000000000003</v>
      </c>
      <c r="AB8200" s="15" cm="1">
        <f t="array" ref="AB8200">_xlfn.SWITCH(U8200,"夏",122,"冬",90,"春",153,"秋",153,0)</f>
        <v>122</v>
      </c>
      <c r="AC8200" s="16">
        <f t="shared" si="784"/>
        <v>311.10000000000002</v>
      </c>
      <c r="AD8200" s="5">
        <f>IFERROR(AA8200/D8200,0)</f>
        <v>2.6659696811291166E-2</v>
      </c>
      <c r="AE8200" s="15">
        <f t="shared" si="785"/>
        <v>0.33424657534246577</v>
      </c>
      <c r="AF8200" s="5">
        <f>IFERROR(AD8200*AE8200*48,0)</f>
        <v>0.42772379322444132</v>
      </c>
    </row>
    <row r="8201" spans="1:32" x14ac:dyDescent="0.15">
      <c r="A8201" s="1"/>
      <c r="B8201" s="1" t="s">
        <v>53</v>
      </c>
      <c r="C8201" s="1" t="s">
        <v>59</v>
      </c>
      <c r="D8201" s="1">
        <v>95.65</v>
      </c>
      <c r="E8201" s="6">
        <v>3.6</v>
      </c>
      <c r="F8201" s="18">
        <v>0.58333333333333304</v>
      </c>
      <c r="G8201" s="1">
        <v>29.7</v>
      </c>
      <c r="H8201" s="1">
        <v>61.5</v>
      </c>
      <c r="I8201" s="1">
        <v>29.9</v>
      </c>
      <c r="J8201" s="1">
        <v>0.3</v>
      </c>
      <c r="K8201" s="1">
        <v>725</v>
      </c>
      <c r="L8201" s="1">
        <v>375</v>
      </c>
      <c r="M8201" s="6">
        <f t="shared" si="781"/>
        <v>30.016394099048057</v>
      </c>
      <c r="N8201" s="19">
        <v>0.5</v>
      </c>
      <c r="O8201" s="11" cm="1">
        <f t="array" ref="O8201">ROUND(_xlfn.SWITCH(C8201,"建筑专教",IF(S8201&gt;0.1,1.38,1.28),"阶梯教室",IF(S8201&gt;0.1,1.15,1.05),"公共教室",IF(S8201&gt;0.1,1.22,1.12),IF(S8201&gt;0.1,1.2,1.1))+(MOD(ROW()*11,31)/31-0.5)*0.06,2)</f>
        <v>1.19</v>
      </c>
      <c r="P8201" s="12">
        <f t="shared" si="786"/>
        <v>0.3</v>
      </c>
      <c r="Q8201" s="13">
        <f t="shared" si="782"/>
        <v>0.67872926509671139</v>
      </c>
      <c r="R8201" s="1">
        <v>2.4500000000000002</v>
      </c>
      <c r="S8201" s="1">
        <v>0.18</v>
      </c>
      <c r="T8201" s="1">
        <v>0.48</v>
      </c>
      <c r="U8201" s="4" t="s">
        <v>60</v>
      </c>
      <c r="V8201">
        <v>0.48</v>
      </c>
      <c r="W8201">
        <v>0.4</v>
      </c>
      <c r="X8201">
        <v>0.76</v>
      </c>
      <c r="Y8201">
        <v>2.4300000000000002</v>
      </c>
      <c r="Z8201">
        <v>0.28000000000000003</v>
      </c>
      <c r="AA8201" s="5">
        <f t="shared" si="783"/>
        <v>3.1100000000000003</v>
      </c>
      <c r="AB8201" s="15" cm="1">
        <f t="array" ref="AB8201">_xlfn.SWITCH(U8201,"夏",122,"冬",90,"春",153,"秋",153,0)</f>
        <v>122</v>
      </c>
      <c r="AC8201" s="16">
        <f t="shared" si="784"/>
        <v>379.42</v>
      </c>
      <c r="AD8201" s="5">
        <f>IFERROR(AA8201/D8201,0)</f>
        <v>3.2514375326711975E-2</v>
      </c>
      <c r="AE8201" s="15">
        <f t="shared" si="785"/>
        <v>0.33424657534246577</v>
      </c>
      <c r="AF8201" s="5">
        <f>IFERROR(AD8201*AE8201*48,0)</f>
        <v>0.5216552929129461</v>
      </c>
    </row>
    <row r="8202" spans="1:32" x14ac:dyDescent="0.15">
      <c r="A8202" s="1"/>
      <c r="B8202" s="1" t="s">
        <v>53</v>
      </c>
      <c r="C8202" s="1" t="s">
        <v>59</v>
      </c>
      <c r="D8202" s="1">
        <v>95.65</v>
      </c>
      <c r="E8202" s="6">
        <v>3.6</v>
      </c>
      <c r="F8202" s="18">
        <v>0.60416666666666696</v>
      </c>
      <c r="G8202" s="1">
        <v>30.3</v>
      </c>
      <c r="H8202" s="1">
        <v>60.5</v>
      </c>
      <c r="I8202" s="1">
        <v>30.5</v>
      </c>
      <c r="J8202" s="1">
        <v>0.3</v>
      </c>
      <c r="K8202" s="1">
        <v>745</v>
      </c>
      <c r="L8202" s="1">
        <v>335</v>
      </c>
      <c r="M8202" s="6">
        <f t="shared" si="781"/>
        <v>30.615706016516413</v>
      </c>
      <c r="N8202" s="19">
        <v>0.5</v>
      </c>
      <c r="O8202" s="11" cm="1">
        <f t="array" ref="O8202">ROUND(_xlfn.SWITCH(C8202,"建筑专教",IF(S8202&gt;0.1,1.38,1.28),"阶梯教室",IF(S8202&gt;0.1,1.15,1.05),"公共教室",IF(S8202&gt;0.1,1.22,1.12),IF(S8202&gt;0.1,1.2,1.1))+(MOD(ROW()*11,31)/31-0.5)*0.06,2)</f>
        <v>1.21</v>
      </c>
      <c r="P8202" s="12">
        <f t="shared" si="786"/>
        <v>0.32</v>
      </c>
      <c r="Q8202" s="13">
        <f t="shared" si="782"/>
        <v>0.93731842650891839</v>
      </c>
      <c r="R8202" s="1">
        <v>2.52</v>
      </c>
      <c r="S8202" s="1">
        <v>0.25</v>
      </c>
      <c r="T8202" s="1">
        <v>0.55000000000000004</v>
      </c>
      <c r="U8202" s="4" t="s">
        <v>60</v>
      </c>
      <c r="V8202">
        <v>0.48</v>
      </c>
      <c r="W8202">
        <v>0.4</v>
      </c>
      <c r="X8202">
        <v>0.76</v>
      </c>
      <c r="Y8202">
        <v>2.4300000000000002</v>
      </c>
      <c r="Z8202">
        <v>0.28000000000000003</v>
      </c>
      <c r="AA8202" s="5">
        <f t="shared" si="783"/>
        <v>3.3200000000000003</v>
      </c>
      <c r="AB8202" s="15" cm="1">
        <f t="array" ref="AB8202">_xlfn.SWITCH(U8202,"夏",122,"冬",90,"春",153,"秋",153,0)</f>
        <v>122</v>
      </c>
      <c r="AC8202" s="16">
        <f t="shared" si="784"/>
        <v>405.04</v>
      </c>
      <c r="AD8202" s="5">
        <f>IFERROR(AA8202/D8202,0)</f>
        <v>3.4709879769994775E-2</v>
      </c>
      <c r="AE8202" s="15">
        <f t="shared" si="785"/>
        <v>0.33424657534246577</v>
      </c>
      <c r="AF8202" s="5">
        <f>IFERROR(AD8202*AE8202*48,0)</f>
        <v>0.55687960529613534</v>
      </c>
    </row>
    <row r="8203" spans="1:32" x14ac:dyDescent="0.15">
      <c r="A8203" s="1"/>
      <c r="B8203" s="1" t="s">
        <v>53</v>
      </c>
      <c r="C8203" s="1" t="s">
        <v>59</v>
      </c>
      <c r="D8203" s="1">
        <v>95.65</v>
      </c>
      <c r="E8203" s="6">
        <v>3.6</v>
      </c>
      <c r="F8203" s="18">
        <v>0.625</v>
      </c>
      <c r="G8203" s="1">
        <v>30.9</v>
      </c>
      <c r="H8203" s="1">
        <v>59.5</v>
      </c>
      <c r="I8203" s="1">
        <v>31.1</v>
      </c>
      <c r="J8203" s="1">
        <v>0.3</v>
      </c>
      <c r="K8203" s="1">
        <v>765</v>
      </c>
      <c r="L8203" s="1">
        <v>295</v>
      </c>
      <c r="M8203" s="6">
        <f t="shared" si="781"/>
        <v>31.215023343861617</v>
      </c>
      <c r="N8203" s="19">
        <v>0.5</v>
      </c>
      <c r="O8203" s="11" cm="1">
        <f t="array" ref="O8203">ROUND(_xlfn.SWITCH(C8203,"建筑专教",IF(S8203&gt;0.1,1.38,1.28),"阶梯教室",IF(S8203&gt;0.1,1.15,1.05),"公共教室",IF(S8203&gt;0.1,1.22,1.12),IF(S8203&gt;0.1,1.2,1.1))+(MOD(ROW()*11,31)/31-0.5)*0.06,2)</f>
        <v>1.23</v>
      </c>
      <c r="P8203" s="12">
        <f t="shared" si="786"/>
        <v>0.33</v>
      </c>
      <c r="Q8203" s="13">
        <f t="shared" si="782"/>
        <v>1.186192589702852</v>
      </c>
      <c r="R8203" s="1">
        <v>2.58</v>
      </c>
      <c r="S8203" s="1">
        <v>0.32</v>
      </c>
      <c r="T8203" s="1">
        <v>0.62</v>
      </c>
      <c r="U8203" s="4" t="s">
        <v>60</v>
      </c>
      <c r="V8203">
        <v>0.48</v>
      </c>
      <c r="W8203">
        <v>0.4</v>
      </c>
      <c r="X8203">
        <v>0.76</v>
      </c>
      <c r="Y8203">
        <v>2.4300000000000002</v>
      </c>
      <c r="Z8203">
        <v>0.28000000000000003</v>
      </c>
      <c r="AA8203" s="5">
        <f t="shared" si="783"/>
        <v>3.52</v>
      </c>
      <c r="AB8203" s="15" cm="1">
        <f t="array" ref="AB8203">_xlfn.SWITCH(U8203,"夏",122,"冬",90,"春",153,"秋",153,0)</f>
        <v>122</v>
      </c>
      <c r="AC8203" s="16">
        <f t="shared" si="784"/>
        <v>429.44</v>
      </c>
      <c r="AD8203" s="5">
        <f>IFERROR(AA8203/D8203,0)</f>
        <v>3.6800836382645058E-2</v>
      </c>
      <c r="AE8203" s="15">
        <f t="shared" si="785"/>
        <v>0.33424657534246577</v>
      </c>
      <c r="AF8203" s="5">
        <f>IFERROR(AD8203*AE8203*48,0)</f>
        <v>0.59042656947060135</v>
      </c>
    </row>
    <row r="8204" spans="1:32" x14ac:dyDescent="0.15">
      <c r="A8204" s="1"/>
      <c r="B8204" s="1" t="s">
        <v>53</v>
      </c>
      <c r="C8204" s="1" t="s">
        <v>59</v>
      </c>
      <c r="D8204" s="1">
        <v>95.65</v>
      </c>
      <c r="E8204" s="6">
        <v>3.6</v>
      </c>
      <c r="F8204" s="18">
        <v>0.64583333333333304</v>
      </c>
      <c r="G8204" s="1">
        <v>31.5</v>
      </c>
      <c r="H8204" s="1">
        <v>58.5</v>
      </c>
      <c r="I8204" s="1">
        <v>31.7</v>
      </c>
      <c r="J8204" s="1">
        <v>0.3</v>
      </c>
      <c r="K8204" s="1">
        <v>785</v>
      </c>
      <c r="L8204" s="1">
        <v>255</v>
      </c>
      <c r="M8204" s="6">
        <f t="shared" si="781"/>
        <v>31.814346028062175</v>
      </c>
      <c r="N8204" s="19">
        <v>0.5</v>
      </c>
      <c r="O8204" s="11" cm="1">
        <f t="array" ref="O8204">ROUND(_xlfn.SWITCH(C8204,"建筑专教",IF(S8204&gt;0.1,1.38,1.28),"阶梯教室",IF(S8204&gt;0.1,1.15,1.05),"公共教室",IF(S8204&gt;0.1,1.22,1.12),IF(S8204&gt;0.1,1.2,1.1))+(MOD(ROW()*11,31)/31-0.5)*0.06,2)</f>
        <v>1.2</v>
      </c>
      <c r="P8204" s="12">
        <f t="shared" si="786"/>
        <v>0.35</v>
      </c>
      <c r="Q8204" s="13">
        <f t="shared" si="782"/>
        <v>1.3883710095861028</v>
      </c>
      <c r="R8204" s="1">
        <v>2.65</v>
      </c>
      <c r="S8204" s="1">
        <v>0.38</v>
      </c>
      <c r="T8204" s="1">
        <v>0.42</v>
      </c>
      <c r="U8204" s="4" t="s">
        <v>60</v>
      </c>
      <c r="V8204">
        <v>0.48</v>
      </c>
      <c r="W8204">
        <v>0.4</v>
      </c>
      <c r="X8204">
        <v>0.76</v>
      </c>
      <c r="Y8204">
        <v>2.4300000000000002</v>
      </c>
      <c r="Z8204">
        <v>0.28000000000000003</v>
      </c>
      <c r="AA8204" s="5">
        <f t="shared" si="783"/>
        <v>3.4499999999999997</v>
      </c>
      <c r="AB8204" s="15" cm="1">
        <f t="array" ref="AB8204">_xlfn.SWITCH(U8204,"夏",122,"冬",90,"春",153,"秋",153,0)</f>
        <v>122</v>
      </c>
      <c r="AC8204" s="16">
        <f t="shared" si="784"/>
        <v>420.9</v>
      </c>
      <c r="AD8204" s="5">
        <f>IFERROR(AA8204/D8204,0)</f>
        <v>3.6069001568217456E-2</v>
      </c>
      <c r="AE8204" s="15">
        <f t="shared" si="785"/>
        <v>0.33424657534246577</v>
      </c>
      <c r="AF8204" s="5">
        <f>IFERROR(AD8204*AE8204*48,0)</f>
        <v>0.57868513200953819</v>
      </c>
    </row>
    <row r="8205" spans="1:32" x14ac:dyDescent="0.15">
      <c r="A8205" s="1"/>
      <c r="B8205" s="1" t="s">
        <v>53</v>
      </c>
      <c r="C8205" s="1" t="s">
        <v>59</v>
      </c>
      <c r="D8205" s="1">
        <v>95.65</v>
      </c>
      <c r="E8205" s="6">
        <v>3.6</v>
      </c>
      <c r="F8205" s="18">
        <v>0.66666666666666696</v>
      </c>
      <c r="G8205" s="1">
        <v>32.1</v>
      </c>
      <c r="H8205" s="1">
        <v>57.5</v>
      </c>
      <c r="I8205" s="1">
        <v>32.299999999999997</v>
      </c>
      <c r="J8205" s="1">
        <v>0.3</v>
      </c>
      <c r="K8205" s="1">
        <v>805</v>
      </c>
      <c r="L8205" s="1">
        <v>215</v>
      </c>
      <c r="M8205" s="6">
        <f t="shared" si="781"/>
        <v>32.413674016719312</v>
      </c>
      <c r="N8205" s="19">
        <v>0.5</v>
      </c>
      <c r="O8205" s="11" cm="1">
        <f t="array" ref="O8205">ROUND(_xlfn.SWITCH(C8205,"建筑专教",IF(S8205&gt;0.1,1.38,1.28),"阶梯教室",IF(S8205&gt;0.1,1.15,1.05),"公共教室",IF(S8205&gt;0.1,1.22,1.12),IF(S8205&gt;0.1,1.2,1.1))+(MOD(ROW()*11,31)/31-0.5)*0.06,2)</f>
        <v>1.22</v>
      </c>
      <c r="P8205" s="12">
        <f t="shared" si="786"/>
        <v>0.37</v>
      </c>
      <c r="Q8205" s="13">
        <f t="shared" si="782"/>
        <v>1.6308880552992888</v>
      </c>
      <c r="R8205" s="1">
        <v>2.52</v>
      </c>
      <c r="S8205" s="1">
        <v>0.45</v>
      </c>
      <c r="T8205" s="1">
        <v>0.38</v>
      </c>
      <c r="U8205" s="4" t="s">
        <v>60</v>
      </c>
      <c r="V8205">
        <v>0.48</v>
      </c>
      <c r="W8205">
        <v>0.4</v>
      </c>
      <c r="X8205">
        <v>0.76</v>
      </c>
      <c r="Y8205">
        <v>2.4300000000000002</v>
      </c>
      <c r="Z8205">
        <v>0.28000000000000003</v>
      </c>
      <c r="AA8205" s="5">
        <f t="shared" si="783"/>
        <v>3.35</v>
      </c>
      <c r="AB8205" s="15" cm="1">
        <f t="array" ref="AB8205">_xlfn.SWITCH(U8205,"夏",122,"冬",90,"春",153,"秋",153,0)</f>
        <v>122</v>
      </c>
      <c r="AC8205" s="16">
        <f t="shared" si="784"/>
        <v>408.7</v>
      </c>
      <c r="AD8205" s="5">
        <f>IFERROR(AA8205/D8205,0)</f>
        <v>3.5023523261892314E-2</v>
      </c>
      <c r="AE8205" s="15">
        <f t="shared" si="785"/>
        <v>0.33424657534246577</v>
      </c>
      <c r="AF8205" s="5">
        <f>IFERROR(AD8205*AE8205*48,0)</f>
        <v>0.56191164992230525</v>
      </c>
    </row>
    <row r="8206" spans="1:32" x14ac:dyDescent="0.15">
      <c r="A8206" s="1"/>
      <c r="B8206" s="1" t="s">
        <v>53</v>
      </c>
      <c r="C8206" s="1" t="s">
        <v>59</v>
      </c>
      <c r="D8206" s="1">
        <v>95.65</v>
      </c>
      <c r="E8206" s="6">
        <v>3.6</v>
      </c>
      <c r="F8206" s="18">
        <v>0.6875</v>
      </c>
      <c r="G8206" s="1">
        <v>32.700000000000003</v>
      </c>
      <c r="H8206" s="1">
        <v>56.5</v>
      </c>
      <c r="I8206" s="1">
        <v>32.9</v>
      </c>
      <c r="J8206" s="1">
        <v>0.3</v>
      </c>
      <c r="K8206" s="1">
        <v>825</v>
      </c>
      <c r="L8206" s="1">
        <v>175</v>
      </c>
      <c r="M8206" s="6">
        <f t="shared" ref="M8206:M8269" si="787">IFERROR(POWER((I8206+273.15)^4+133500000*POWER(J8206,0.6)*(I8206-G8206),0.25)-273.15,I8206)</f>
        <v>33.0130072580464</v>
      </c>
      <c r="N8206" s="19">
        <v>0.5</v>
      </c>
      <c r="O8206" s="11" cm="1">
        <f t="array" ref="O8206">ROUND(_xlfn.SWITCH(C8206,"建筑专教",IF(S8206&gt;0.1,1.38,1.28),"阶梯教室",IF(S8206&gt;0.1,1.15,1.05),"公共教室",IF(S8206&gt;0.1,1.22,1.12),IF(S8206&gt;0.1,1.2,1.1))+(MOD(ROW()*11,31)/31-0.5)*0.06,2)</f>
        <v>1.24</v>
      </c>
      <c r="P8206" s="12">
        <f t="shared" si="786"/>
        <v>0.39</v>
      </c>
      <c r="Q8206" s="13">
        <f t="shared" ref="Q8206:Q8265" si="788">(0.303*EXP(-0.036*(O8206*58.15))+0.028)*((O8206*58.15)-0.00305*(5733-6.99*(O8206*58.15)-(EXP(16.6536-4030.183/(G8206+235))*(H8206/100)))-0.42*((O8206*58.15)-58.15)-0.000017*(O8206*58.15)*(5867-(EXP(16.6536-4030.183/(G8206+235))*(H8206/100)))-0.0014*(O8206*58.15)*(34-G8206)-0.0000000396*IF(N8206*0.155&gt;0.078,1.05+0.645*N8206*0.155,1)*(POWER((35.7-0.028*(O8206*58.15)-N8206*0.155*(0.0000000396*IF(N8206*0.155&gt;0.078,1.05+0.645*N8206*0.155,1)*(POWER((35.7-0.028*(O8206*58.15)-N8206*0.155*0.1)+273,4)-POWER(M8206+273,4))+IF(N8206*0.155&gt;0.078,1.05+0.645*N8206*0.155,1)*IF(J8206&lt;0.2,2.38*ABS(35.7-0.028*(O8206*58.15)-G8206)^0.25,12.1*SQRT(J8206))*(35.7-0.028*(O8206*58.15)-G8206))+273),4)-POWER(M8206+273,4))-IF(N8206*0.155&gt;0.078,1.05+0.645*N8206*0.155,1)*IF(J8206&lt;0.2,2.38*ABS(35.7-0.028*(O8206*58.15)-N8206*0.155*0.1-G8206)^0.25,12.1*SQRT(J8206))*(35.7-0.028*(O8206*58.15)-N8206*0.155*0.1-G8206))</f>
        <v>1.8644429080879057</v>
      </c>
      <c r="R8206" s="1">
        <v>2.58</v>
      </c>
      <c r="S8206" s="1">
        <v>0.52</v>
      </c>
      <c r="T8206" s="1">
        <v>0.28000000000000003</v>
      </c>
      <c r="U8206" s="4" t="s">
        <v>60</v>
      </c>
      <c r="V8206">
        <v>0.48</v>
      </c>
      <c r="W8206">
        <v>0.4</v>
      </c>
      <c r="X8206">
        <v>0.76</v>
      </c>
      <c r="Y8206">
        <v>2.4300000000000002</v>
      </c>
      <c r="Z8206">
        <v>0.28000000000000003</v>
      </c>
      <c r="AA8206" s="5">
        <f t="shared" si="783"/>
        <v>3.38</v>
      </c>
      <c r="AB8206" s="15" cm="1">
        <f t="array" ref="AB8206">_xlfn.SWITCH(U8206,"夏",122,"冬",90,"春",153,"秋",153,0)</f>
        <v>122</v>
      </c>
      <c r="AC8206" s="16">
        <f t="shared" si="784"/>
        <v>412.36</v>
      </c>
      <c r="AD8206" s="5">
        <f>IFERROR(AA8206/D8206,0)</f>
        <v>3.5337166753789853E-2</v>
      </c>
      <c r="AE8206" s="15">
        <f t="shared" si="785"/>
        <v>0.33424657534246577</v>
      </c>
      <c r="AF8206" s="5">
        <f>IFERROR(AD8206*AE8206*48,0)</f>
        <v>0.56694369454847504</v>
      </c>
    </row>
    <row r="8207" spans="1:32" x14ac:dyDescent="0.15">
      <c r="A8207" s="1"/>
      <c r="B8207" s="1" t="s">
        <v>53</v>
      </c>
      <c r="C8207" s="1" t="s">
        <v>59</v>
      </c>
      <c r="D8207" s="1">
        <v>95.65</v>
      </c>
      <c r="E8207" s="6">
        <v>3.6</v>
      </c>
      <c r="F8207" s="18">
        <v>0.70833333333333304</v>
      </c>
      <c r="G8207" s="1">
        <v>33.299999999999997</v>
      </c>
      <c r="H8207" s="1">
        <v>55.5</v>
      </c>
      <c r="I8207" s="1">
        <v>33.5</v>
      </c>
      <c r="J8207" s="1">
        <v>0.3</v>
      </c>
      <c r="K8207" s="1">
        <v>845</v>
      </c>
      <c r="L8207" s="1">
        <v>135</v>
      </c>
      <c r="M8207" s="6">
        <f t="shared" si="787"/>
        <v>33.612345700862647</v>
      </c>
      <c r="N8207" s="19">
        <v>0.5</v>
      </c>
      <c r="O8207" s="11" cm="1">
        <f t="array" ref="O8207">ROUND(_xlfn.SWITCH(C8207,"建筑专教",IF(S8207&gt;0.1,1.38,1.28),"阶梯教室",IF(S8207&gt;0.1,1.15,1.05),"公共教室",IF(S8207&gt;0.1,1.22,1.12),IF(S8207&gt;0.1,1.2,1.1))+(MOD(ROW()*11,31)/31-0.5)*0.06,2)</f>
        <v>1.2</v>
      </c>
      <c r="P8207" s="12">
        <f t="shared" si="786"/>
        <v>0.41</v>
      </c>
      <c r="Q8207" s="13">
        <f t="shared" si="788"/>
        <v>2.0826546276462699</v>
      </c>
      <c r="R8207" s="1">
        <v>2.5499999999999998</v>
      </c>
      <c r="S8207" s="1">
        <v>0.57999999999999996</v>
      </c>
      <c r="T8207" s="1">
        <v>0.25</v>
      </c>
      <c r="U8207" s="4" t="s">
        <v>60</v>
      </c>
      <c r="V8207">
        <v>0.48</v>
      </c>
      <c r="W8207">
        <v>0.4</v>
      </c>
      <c r="X8207">
        <v>0.76</v>
      </c>
      <c r="Y8207">
        <v>2.4300000000000002</v>
      </c>
      <c r="Z8207">
        <v>0.28000000000000003</v>
      </c>
      <c r="AA8207" s="5">
        <f t="shared" si="783"/>
        <v>3.38</v>
      </c>
      <c r="AB8207" s="15" cm="1">
        <f t="array" ref="AB8207">_xlfn.SWITCH(U8207,"夏",122,"冬",90,"春",153,"秋",153,0)</f>
        <v>122</v>
      </c>
      <c r="AC8207" s="16">
        <f t="shared" si="784"/>
        <v>412.36</v>
      </c>
      <c r="AD8207" s="5">
        <f>IFERROR(AA8207/D8207,0)</f>
        <v>3.5337166753789853E-2</v>
      </c>
      <c r="AE8207" s="15">
        <f t="shared" si="785"/>
        <v>0.33424657534246577</v>
      </c>
      <c r="AF8207" s="5">
        <f>IFERROR(AD8207*AE8207*48,0)</f>
        <v>0.56694369454847504</v>
      </c>
    </row>
    <row r="8208" spans="1:32" x14ac:dyDescent="0.15">
      <c r="A8208" s="1"/>
      <c r="B8208" s="1" t="s">
        <v>53</v>
      </c>
      <c r="C8208" s="1" t="s">
        <v>59</v>
      </c>
      <c r="D8208" s="1">
        <v>95.65</v>
      </c>
      <c r="E8208" s="6">
        <v>3.6</v>
      </c>
      <c r="F8208" s="18">
        <v>0.72916666666666696</v>
      </c>
      <c r="G8208" s="1">
        <v>33.9</v>
      </c>
      <c r="H8208" s="1">
        <v>54.5</v>
      </c>
      <c r="I8208" s="1">
        <v>34.1</v>
      </c>
      <c r="J8208" s="1">
        <v>0.1</v>
      </c>
      <c r="K8208" s="1">
        <v>865</v>
      </c>
      <c r="L8208" s="1">
        <v>105</v>
      </c>
      <c r="M8208" s="6">
        <f t="shared" si="787"/>
        <v>34.157790049822779</v>
      </c>
      <c r="N8208" s="1">
        <v>0</v>
      </c>
      <c r="O8208" s="1">
        <v>0</v>
      </c>
      <c r="P8208" s="12">
        <f t="shared" si="786"/>
        <v>0</v>
      </c>
      <c r="Q8208" s="1">
        <v>0</v>
      </c>
      <c r="R8208" s="1">
        <v>0</v>
      </c>
      <c r="S8208" s="1">
        <v>0.25</v>
      </c>
      <c r="T8208" s="1">
        <v>0</v>
      </c>
      <c r="U8208" s="4" t="s">
        <v>60</v>
      </c>
      <c r="V8208">
        <v>0.48</v>
      </c>
      <c r="W8208">
        <v>0.4</v>
      </c>
      <c r="X8208">
        <v>0.76</v>
      </c>
      <c r="Y8208">
        <v>2.4300000000000002</v>
      </c>
      <c r="Z8208">
        <v>0.28000000000000003</v>
      </c>
      <c r="AA8208" s="5">
        <f t="shared" si="783"/>
        <v>0.25</v>
      </c>
      <c r="AB8208" s="15" cm="1">
        <f t="array" ref="AB8208">_xlfn.SWITCH(U8208,"夏",122,"冬",90,"春",153,"秋",153,0)</f>
        <v>122</v>
      </c>
      <c r="AC8208" s="16">
        <f t="shared" si="784"/>
        <v>30.5</v>
      </c>
      <c r="AD8208" s="5">
        <f>IFERROR(AA8208/D8208,0)</f>
        <v>2.6136957658128594E-3</v>
      </c>
      <c r="AE8208" s="15">
        <f t="shared" si="785"/>
        <v>0.33424657534246577</v>
      </c>
      <c r="AF8208" s="5">
        <f>IFERROR(AD8208*AE8208*48,0)</f>
        <v>4.1933705218082484E-2</v>
      </c>
    </row>
    <row r="8209" spans="1:32" x14ac:dyDescent="0.15">
      <c r="A8209" s="1"/>
      <c r="B8209" s="1" t="s">
        <v>53</v>
      </c>
      <c r="C8209" s="1" t="s">
        <v>59</v>
      </c>
      <c r="D8209" s="1">
        <v>95.65</v>
      </c>
      <c r="E8209" s="6">
        <v>3.6</v>
      </c>
      <c r="F8209" s="18">
        <v>0.75</v>
      </c>
      <c r="G8209" s="1">
        <v>33.299999999999997</v>
      </c>
      <c r="H8209" s="1">
        <v>55.5</v>
      </c>
      <c r="I8209" s="1">
        <v>33.5</v>
      </c>
      <c r="J8209" s="1">
        <v>0.1</v>
      </c>
      <c r="K8209" s="1">
        <v>885</v>
      </c>
      <c r="L8209" s="1">
        <v>85</v>
      </c>
      <c r="M8209" s="6">
        <f t="shared" si="787"/>
        <v>33.558129806193222</v>
      </c>
      <c r="N8209" s="1">
        <v>0</v>
      </c>
      <c r="O8209" s="1">
        <v>0</v>
      </c>
      <c r="P8209" s="12">
        <f t="shared" si="786"/>
        <v>0</v>
      </c>
      <c r="Q8209" s="1">
        <v>0</v>
      </c>
      <c r="R8209" s="1">
        <v>0</v>
      </c>
      <c r="S8209" s="1">
        <v>0.12</v>
      </c>
      <c r="T8209" s="1">
        <v>0</v>
      </c>
      <c r="U8209" s="4" t="s">
        <v>60</v>
      </c>
      <c r="V8209">
        <v>0.48</v>
      </c>
      <c r="W8209">
        <v>0.4</v>
      </c>
      <c r="X8209">
        <v>0.76</v>
      </c>
      <c r="Y8209">
        <v>2.4300000000000002</v>
      </c>
      <c r="Z8209">
        <v>0.28000000000000003</v>
      </c>
      <c r="AA8209" s="5">
        <f t="shared" si="783"/>
        <v>0.12</v>
      </c>
      <c r="AB8209" s="15" cm="1">
        <f t="array" ref="AB8209">_xlfn.SWITCH(U8209,"夏",122,"冬",90,"春",153,"秋",153,0)</f>
        <v>122</v>
      </c>
      <c r="AC8209" s="16">
        <f t="shared" si="784"/>
        <v>14.639999999999999</v>
      </c>
      <c r="AD8209" s="5">
        <f>IFERROR(AA8209/D8209,0)</f>
        <v>1.2545739675901724E-3</v>
      </c>
      <c r="AE8209" s="15">
        <f t="shared" si="785"/>
        <v>0.33424657534246577</v>
      </c>
      <c r="AF8209" s="5">
        <f>IFERROR(AD8209*AE8209*48,0)</f>
        <v>2.0128178504679586E-2</v>
      </c>
    </row>
    <row r="8210" spans="1:32" x14ac:dyDescent="0.15">
      <c r="A8210" s="1"/>
      <c r="B8210" s="1" t="s">
        <v>53</v>
      </c>
      <c r="C8210" s="1" t="s">
        <v>59</v>
      </c>
      <c r="D8210" s="1">
        <v>95.65</v>
      </c>
      <c r="E8210" s="6">
        <v>3.6</v>
      </c>
      <c r="F8210" s="18">
        <v>0.77083333333333304</v>
      </c>
      <c r="G8210" s="1">
        <v>32.700000000000003</v>
      </c>
      <c r="H8210" s="1">
        <v>56.5</v>
      </c>
      <c r="I8210" s="1">
        <v>32.9</v>
      </c>
      <c r="J8210" s="1">
        <v>0.1</v>
      </c>
      <c r="K8210" s="1">
        <v>905</v>
      </c>
      <c r="L8210" s="1">
        <v>65</v>
      </c>
      <c r="M8210" s="6">
        <f t="shared" si="787"/>
        <v>32.958472230332177</v>
      </c>
      <c r="N8210" s="1">
        <v>0</v>
      </c>
      <c r="O8210" s="1">
        <v>0</v>
      </c>
      <c r="P8210" s="12">
        <f t="shared" si="786"/>
        <v>0</v>
      </c>
      <c r="Q8210" s="1">
        <v>0</v>
      </c>
      <c r="R8210" s="1">
        <v>0</v>
      </c>
      <c r="S8210" s="1">
        <v>0.05</v>
      </c>
      <c r="T8210" s="1">
        <v>0</v>
      </c>
      <c r="U8210" s="4" t="s">
        <v>60</v>
      </c>
      <c r="V8210">
        <v>0.48</v>
      </c>
      <c r="W8210">
        <v>0.4</v>
      </c>
      <c r="X8210">
        <v>0.76</v>
      </c>
      <c r="Y8210">
        <v>2.4300000000000002</v>
      </c>
      <c r="Z8210">
        <v>0.28000000000000003</v>
      </c>
      <c r="AA8210" s="5">
        <f t="shared" si="783"/>
        <v>0.05</v>
      </c>
      <c r="AB8210" s="15" cm="1">
        <f t="array" ref="AB8210">_xlfn.SWITCH(U8210,"夏",122,"冬",90,"春",153,"秋",153,0)</f>
        <v>122</v>
      </c>
      <c r="AC8210" s="16">
        <f t="shared" si="784"/>
        <v>6.1000000000000005</v>
      </c>
      <c r="AD8210" s="5">
        <f>IFERROR(AA8210/D8210,0)</f>
        <v>5.2273915316257186E-4</v>
      </c>
      <c r="AE8210" s="15">
        <f t="shared" si="785"/>
        <v>0.33424657534246577</v>
      </c>
      <c r="AF8210" s="5">
        <f>IFERROR(AD8210*AE8210*48,0)</f>
        <v>8.3867410436164955E-3</v>
      </c>
    </row>
    <row r="8211" spans="1:32" x14ac:dyDescent="0.15">
      <c r="A8211" s="1"/>
      <c r="B8211" s="1" t="s">
        <v>53</v>
      </c>
      <c r="C8211" s="1" t="s">
        <v>59</v>
      </c>
      <c r="D8211" s="1">
        <v>95.65</v>
      </c>
      <c r="E8211" s="6">
        <v>3.6</v>
      </c>
      <c r="F8211" s="18">
        <v>0.79166666666666696</v>
      </c>
      <c r="G8211" s="1">
        <v>32.1</v>
      </c>
      <c r="H8211" s="1">
        <v>57.5</v>
      </c>
      <c r="I8211" s="1">
        <v>32.299999999999997</v>
      </c>
      <c r="J8211" s="1">
        <v>0.1</v>
      </c>
      <c r="K8211" s="1">
        <v>925</v>
      </c>
      <c r="L8211" s="1">
        <v>50</v>
      </c>
      <c r="M8211" s="6">
        <f t="shared" si="787"/>
        <v>32.358817348464129</v>
      </c>
      <c r="N8211" s="1">
        <v>0</v>
      </c>
      <c r="O8211" s="1">
        <v>0</v>
      </c>
      <c r="P8211" s="12">
        <f t="shared" si="786"/>
        <v>0</v>
      </c>
      <c r="Q8211" s="1">
        <v>0</v>
      </c>
      <c r="R8211" s="1">
        <v>0</v>
      </c>
      <c r="S8211" s="1">
        <v>0</v>
      </c>
      <c r="T8211" s="1">
        <v>0</v>
      </c>
      <c r="U8211" s="4" t="s">
        <v>60</v>
      </c>
      <c r="V8211">
        <v>0.48</v>
      </c>
      <c r="W8211">
        <v>0.4</v>
      </c>
      <c r="X8211">
        <v>0.76</v>
      </c>
      <c r="Y8211">
        <v>2.4300000000000002</v>
      </c>
      <c r="Z8211">
        <v>0.28000000000000003</v>
      </c>
      <c r="AA8211" s="5">
        <f t="shared" si="783"/>
        <v>0</v>
      </c>
      <c r="AB8211" s="15" cm="1">
        <f t="array" ref="AB8211">_xlfn.SWITCH(U8211,"夏",122,"冬",90,"春",153,"秋",153,0)</f>
        <v>122</v>
      </c>
      <c r="AC8211" s="16">
        <f t="shared" si="784"/>
        <v>0</v>
      </c>
      <c r="AD8211" s="5">
        <f>IFERROR(AA8211/D8211,0)</f>
        <v>0</v>
      </c>
      <c r="AE8211" s="15">
        <f t="shared" si="785"/>
        <v>0.33424657534246577</v>
      </c>
      <c r="AF8211" s="5">
        <f>IFERROR(AD8211*AE8211*48,0)</f>
        <v>0</v>
      </c>
    </row>
    <row r="8212" spans="1:32" x14ac:dyDescent="0.15">
      <c r="A8212" s="1"/>
      <c r="B8212" s="1" t="s">
        <v>53</v>
      </c>
      <c r="C8212" s="1" t="s">
        <v>59</v>
      </c>
      <c r="D8212" s="1">
        <v>95.65</v>
      </c>
      <c r="E8212" s="6">
        <v>3.6</v>
      </c>
      <c r="F8212" s="18">
        <v>0.8125</v>
      </c>
      <c r="G8212" s="1">
        <v>31.5</v>
      </c>
      <c r="H8212" s="1">
        <v>58.5</v>
      </c>
      <c r="I8212" s="1">
        <v>31.7</v>
      </c>
      <c r="J8212" s="1">
        <v>0.1</v>
      </c>
      <c r="K8212" s="1">
        <v>945</v>
      </c>
      <c r="L8212" s="1">
        <v>50</v>
      </c>
      <c r="M8212" s="6">
        <f t="shared" si="787"/>
        <v>31.759165187123983</v>
      </c>
      <c r="N8212" s="1">
        <v>0</v>
      </c>
      <c r="O8212" s="1">
        <v>0</v>
      </c>
      <c r="P8212" s="12">
        <f t="shared" si="786"/>
        <v>0</v>
      </c>
      <c r="Q8212" s="1">
        <v>0</v>
      </c>
      <c r="R8212" s="1">
        <v>0</v>
      </c>
      <c r="S8212" s="1">
        <v>0</v>
      </c>
      <c r="T8212" s="1">
        <v>0</v>
      </c>
      <c r="U8212" s="4" t="s">
        <v>60</v>
      </c>
      <c r="V8212">
        <v>0.48</v>
      </c>
      <c r="W8212">
        <v>0.4</v>
      </c>
      <c r="X8212">
        <v>0.76</v>
      </c>
      <c r="Y8212">
        <v>2.4300000000000002</v>
      </c>
      <c r="Z8212">
        <v>0.28000000000000003</v>
      </c>
      <c r="AA8212" s="5">
        <f t="shared" si="783"/>
        <v>0</v>
      </c>
      <c r="AB8212" s="15" cm="1">
        <f t="array" ref="AB8212">_xlfn.SWITCH(U8212,"夏",122,"冬",90,"春",153,"秋",153,0)</f>
        <v>122</v>
      </c>
      <c r="AC8212" s="16">
        <f t="shared" si="784"/>
        <v>0</v>
      </c>
      <c r="AD8212" s="5">
        <f>IFERROR(AA8212/D8212,0)</f>
        <v>0</v>
      </c>
      <c r="AE8212" s="15">
        <f t="shared" si="785"/>
        <v>0.33424657534246577</v>
      </c>
      <c r="AF8212" s="5">
        <f>IFERROR(AD8212*AE8212*48,0)</f>
        <v>0</v>
      </c>
    </row>
    <row r="8213" spans="1:32" x14ac:dyDescent="0.15">
      <c r="A8213" s="1"/>
      <c r="B8213" s="1" t="s">
        <v>53</v>
      </c>
      <c r="C8213" s="1" t="s">
        <v>59</v>
      </c>
      <c r="D8213" s="1">
        <v>95.65</v>
      </c>
      <c r="E8213" s="6">
        <v>3.6</v>
      </c>
      <c r="F8213" s="18">
        <v>0.83333333333333304</v>
      </c>
      <c r="G8213" s="1">
        <v>30.9</v>
      </c>
      <c r="H8213" s="1">
        <v>59.5</v>
      </c>
      <c r="I8213" s="1">
        <v>31.1</v>
      </c>
      <c r="J8213" s="1">
        <v>0.1</v>
      </c>
      <c r="K8213" s="1">
        <v>965</v>
      </c>
      <c r="L8213" s="1">
        <v>50</v>
      </c>
      <c r="M8213" s="6">
        <f t="shared" si="787"/>
        <v>31.15951577316099</v>
      </c>
      <c r="N8213" s="1">
        <v>0</v>
      </c>
      <c r="O8213" s="1">
        <v>0</v>
      </c>
      <c r="P8213" s="12">
        <f t="shared" si="786"/>
        <v>0</v>
      </c>
      <c r="Q8213" s="1">
        <v>0</v>
      </c>
      <c r="R8213" s="1">
        <v>0</v>
      </c>
      <c r="S8213" s="1">
        <v>0</v>
      </c>
      <c r="T8213" s="1">
        <v>0</v>
      </c>
      <c r="U8213" s="4" t="s">
        <v>60</v>
      </c>
      <c r="V8213">
        <v>0.48</v>
      </c>
      <c r="W8213">
        <v>0.4</v>
      </c>
      <c r="X8213">
        <v>0.76</v>
      </c>
      <c r="Y8213">
        <v>2.4300000000000002</v>
      </c>
      <c r="Z8213">
        <v>0.28000000000000003</v>
      </c>
      <c r="AA8213" s="5">
        <f t="shared" si="783"/>
        <v>0</v>
      </c>
      <c r="AB8213" s="15" cm="1">
        <f t="array" ref="AB8213">_xlfn.SWITCH(U8213,"夏",122,"冬",90,"春",153,"秋",153,0)</f>
        <v>122</v>
      </c>
      <c r="AC8213" s="16">
        <f t="shared" si="784"/>
        <v>0</v>
      </c>
      <c r="AD8213" s="5">
        <f>IFERROR(AA8213/D8213,0)</f>
        <v>0</v>
      </c>
      <c r="AE8213" s="15">
        <f t="shared" si="785"/>
        <v>0.33424657534246577</v>
      </c>
      <c r="AF8213" s="5">
        <f>IFERROR(AD8213*AE8213*48,0)</f>
        <v>0</v>
      </c>
    </row>
    <row r="8214" spans="1:32" x14ac:dyDescent="0.15">
      <c r="A8214" s="1"/>
      <c r="B8214" s="1" t="s">
        <v>53</v>
      </c>
      <c r="C8214" s="1" t="s">
        <v>59</v>
      </c>
      <c r="D8214" s="1">
        <v>95.65</v>
      </c>
      <c r="E8214" s="6">
        <v>3.6</v>
      </c>
      <c r="F8214" s="18">
        <v>0.85416666666666696</v>
      </c>
      <c r="G8214" s="1">
        <v>30.3</v>
      </c>
      <c r="H8214" s="1">
        <v>60.5</v>
      </c>
      <c r="I8214" s="1">
        <v>30.5</v>
      </c>
      <c r="J8214" s="1">
        <v>0.1</v>
      </c>
      <c r="K8214" s="1">
        <v>985</v>
      </c>
      <c r="L8214" s="1">
        <v>50</v>
      </c>
      <c r="M8214" s="6">
        <f t="shared" si="787"/>
        <v>30.559869133742552</v>
      </c>
      <c r="N8214" s="1">
        <v>0</v>
      </c>
      <c r="O8214" s="1">
        <v>0</v>
      </c>
      <c r="P8214" s="12">
        <f t="shared" si="786"/>
        <v>0</v>
      </c>
      <c r="Q8214" s="1">
        <v>0</v>
      </c>
      <c r="R8214" s="1">
        <v>0</v>
      </c>
      <c r="S8214" s="1">
        <v>0</v>
      </c>
      <c r="T8214" s="1">
        <v>0</v>
      </c>
      <c r="U8214" s="4" t="s">
        <v>60</v>
      </c>
      <c r="V8214">
        <v>0.48</v>
      </c>
      <c r="W8214">
        <v>0.4</v>
      </c>
      <c r="X8214">
        <v>0.76</v>
      </c>
      <c r="Y8214">
        <v>2.4300000000000002</v>
      </c>
      <c r="Z8214">
        <v>0.28000000000000003</v>
      </c>
      <c r="AA8214" s="5">
        <f t="shared" si="783"/>
        <v>0</v>
      </c>
      <c r="AB8214" s="15" cm="1">
        <f t="array" ref="AB8214">_xlfn.SWITCH(U8214,"夏",122,"冬",90,"春",153,"秋",153,0)</f>
        <v>122</v>
      </c>
      <c r="AC8214" s="16">
        <f t="shared" si="784"/>
        <v>0</v>
      </c>
      <c r="AD8214" s="5">
        <f>IFERROR(AA8214/D8214,0)</f>
        <v>0</v>
      </c>
      <c r="AE8214" s="15">
        <f t="shared" si="785"/>
        <v>0.33424657534246577</v>
      </c>
      <c r="AF8214" s="5">
        <f>IFERROR(AD8214*AE8214*48,0)</f>
        <v>0</v>
      </c>
    </row>
    <row r="8215" spans="1:32" x14ac:dyDescent="0.15">
      <c r="A8215" s="1"/>
      <c r="B8215" s="1" t="s">
        <v>53</v>
      </c>
      <c r="C8215" s="1" t="s">
        <v>59</v>
      </c>
      <c r="D8215" s="1">
        <v>95.65</v>
      </c>
      <c r="E8215" s="6">
        <v>3.6</v>
      </c>
      <c r="F8215" s="18">
        <v>0.875</v>
      </c>
      <c r="G8215" s="1">
        <v>29.7</v>
      </c>
      <c r="H8215" s="1">
        <v>61.5</v>
      </c>
      <c r="I8215" s="1">
        <v>29.9</v>
      </c>
      <c r="J8215" s="1">
        <v>0.1</v>
      </c>
      <c r="K8215" s="1">
        <v>1005</v>
      </c>
      <c r="L8215" s="1">
        <v>50</v>
      </c>
      <c r="M8215" s="6">
        <f t="shared" si="787"/>
        <v>29.96022529635826</v>
      </c>
      <c r="N8215" s="1">
        <v>0</v>
      </c>
      <c r="O8215" s="1">
        <v>0</v>
      </c>
      <c r="P8215" s="12">
        <f t="shared" si="786"/>
        <v>0</v>
      </c>
      <c r="Q8215" s="1">
        <v>0</v>
      </c>
      <c r="R8215" s="1">
        <v>0</v>
      </c>
      <c r="S8215" s="1">
        <v>0</v>
      </c>
      <c r="T8215" s="1">
        <v>0</v>
      </c>
      <c r="U8215" s="4" t="s">
        <v>60</v>
      </c>
      <c r="V8215">
        <v>0.48</v>
      </c>
      <c r="W8215">
        <v>0.4</v>
      </c>
      <c r="X8215">
        <v>0.76</v>
      </c>
      <c r="Y8215">
        <v>2.4300000000000002</v>
      </c>
      <c r="Z8215">
        <v>0.28000000000000003</v>
      </c>
      <c r="AA8215" s="5">
        <f t="shared" si="783"/>
        <v>0</v>
      </c>
      <c r="AB8215" s="15" cm="1">
        <f t="array" ref="AB8215">_xlfn.SWITCH(U8215,"夏",122,"冬",90,"春",153,"秋",153,0)</f>
        <v>122</v>
      </c>
      <c r="AC8215" s="16">
        <f t="shared" si="784"/>
        <v>0</v>
      </c>
      <c r="AD8215" s="5">
        <f>IFERROR(AA8215/D8215,0)</f>
        <v>0</v>
      </c>
      <c r="AE8215" s="15">
        <f t="shared" si="785"/>
        <v>0.33424657534246577</v>
      </c>
      <c r="AF8215" s="5">
        <f>IFERROR(AD8215*AE8215*48,0)</f>
        <v>0</v>
      </c>
    </row>
    <row r="8216" spans="1:32" x14ac:dyDescent="0.15">
      <c r="A8216" s="1"/>
      <c r="B8216" s="1" t="s">
        <v>53</v>
      </c>
      <c r="C8216" s="1" t="s">
        <v>59</v>
      </c>
      <c r="D8216" s="1">
        <v>95.65</v>
      </c>
      <c r="E8216" s="6">
        <v>3.6</v>
      </c>
      <c r="F8216" s="18">
        <v>0.89583333333333304</v>
      </c>
      <c r="G8216" s="1">
        <v>29.1</v>
      </c>
      <c r="H8216" s="1">
        <v>62.5</v>
      </c>
      <c r="I8216" s="1">
        <v>29.3</v>
      </c>
      <c r="J8216" s="1">
        <v>0.1</v>
      </c>
      <c r="K8216" s="1">
        <v>1025</v>
      </c>
      <c r="L8216" s="1">
        <v>50</v>
      </c>
      <c r="M8216" s="6">
        <f t="shared" si="787"/>
        <v>29.360584288826203</v>
      </c>
      <c r="N8216" s="1">
        <v>0</v>
      </c>
      <c r="O8216" s="1">
        <v>0</v>
      </c>
      <c r="P8216" s="12">
        <f t="shared" si="786"/>
        <v>0</v>
      </c>
      <c r="Q8216" s="1">
        <v>0</v>
      </c>
      <c r="R8216" s="1">
        <v>0</v>
      </c>
      <c r="S8216" s="1">
        <v>0</v>
      </c>
      <c r="T8216" s="1">
        <v>0</v>
      </c>
      <c r="U8216" s="4" t="s">
        <v>60</v>
      </c>
      <c r="V8216">
        <v>0.48</v>
      </c>
      <c r="W8216">
        <v>0.4</v>
      </c>
      <c r="X8216">
        <v>0.76</v>
      </c>
      <c r="Y8216">
        <v>2.4300000000000002</v>
      </c>
      <c r="Z8216">
        <v>0.28000000000000003</v>
      </c>
      <c r="AA8216" s="5">
        <f t="shared" si="783"/>
        <v>0</v>
      </c>
      <c r="AB8216" s="15" cm="1">
        <f t="array" ref="AB8216">_xlfn.SWITCH(U8216,"夏",122,"冬",90,"春",153,"秋",153,0)</f>
        <v>122</v>
      </c>
      <c r="AC8216" s="16">
        <f t="shared" si="784"/>
        <v>0</v>
      </c>
      <c r="AD8216" s="5">
        <f>IFERROR(AA8216/D8216,0)</f>
        <v>0</v>
      </c>
      <c r="AE8216" s="15">
        <f t="shared" si="785"/>
        <v>0.33424657534246577</v>
      </c>
      <c r="AF8216" s="5">
        <f>IFERROR(AD8216*AE8216*48,0)</f>
        <v>0</v>
      </c>
    </row>
    <row r="8217" spans="1:32" x14ac:dyDescent="0.15">
      <c r="A8217" s="1"/>
      <c r="B8217" s="1" t="s">
        <v>53</v>
      </c>
      <c r="C8217" s="1" t="s">
        <v>59</v>
      </c>
      <c r="D8217" s="1">
        <v>95.65</v>
      </c>
      <c r="E8217" s="6">
        <v>3.6</v>
      </c>
      <c r="F8217" s="18">
        <v>0.91666666666666696</v>
      </c>
      <c r="G8217" s="1">
        <v>28.5</v>
      </c>
      <c r="H8217" s="1">
        <v>63.5</v>
      </c>
      <c r="I8217" s="1">
        <v>28.7</v>
      </c>
      <c r="J8217" s="1">
        <v>0.1</v>
      </c>
      <c r="K8217" s="1">
        <v>1045</v>
      </c>
      <c r="L8217" s="1">
        <v>50</v>
      </c>
      <c r="M8217" s="6">
        <f t="shared" si="787"/>
        <v>28.76094613929547</v>
      </c>
      <c r="N8217" s="1">
        <v>0</v>
      </c>
      <c r="O8217" s="1">
        <v>0</v>
      </c>
      <c r="P8217" s="12">
        <f t="shared" si="786"/>
        <v>0</v>
      </c>
      <c r="Q8217" s="1">
        <v>0</v>
      </c>
      <c r="R8217" s="1">
        <v>0</v>
      </c>
      <c r="S8217" s="1">
        <v>0</v>
      </c>
      <c r="T8217" s="1">
        <v>0</v>
      </c>
      <c r="U8217" s="4" t="s">
        <v>60</v>
      </c>
      <c r="V8217">
        <v>0.48</v>
      </c>
      <c r="W8217">
        <v>0.4</v>
      </c>
      <c r="X8217">
        <v>0.76</v>
      </c>
      <c r="Y8217">
        <v>2.4300000000000002</v>
      </c>
      <c r="Z8217">
        <v>0.28000000000000003</v>
      </c>
      <c r="AA8217" s="5">
        <f t="shared" si="783"/>
        <v>0</v>
      </c>
      <c r="AB8217" s="15" cm="1">
        <f t="array" ref="AB8217">_xlfn.SWITCH(U8217,"夏",122,"冬",90,"春",153,"秋",153,0)</f>
        <v>122</v>
      </c>
      <c r="AC8217" s="16">
        <f t="shared" si="784"/>
        <v>0</v>
      </c>
      <c r="AD8217" s="5">
        <f>IFERROR(AA8217/D8217,0)</f>
        <v>0</v>
      </c>
      <c r="AE8217" s="15">
        <f t="shared" si="785"/>
        <v>0.33424657534246577</v>
      </c>
      <c r="AF8217" s="5">
        <f>IFERROR(AD8217*AE8217*48,0)</f>
        <v>0</v>
      </c>
    </row>
    <row r="8218" spans="1:32" x14ac:dyDescent="0.15">
      <c r="A8218" s="1"/>
      <c r="B8218" s="1" t="s">
        <v>54</v>
      </c>
      <c r="C8218" s="1" t="s">
        <v>59</v>
      </c>
      <c r="D8218" s="1">
        <v>95.65</v>
      </c>
      <c r="E8218" s="6">
        <v>3.6</v>
      </c>
      <c r="F8218" s="18">
        <v>0.33333333333333298</v>
      </c>
      <c r="G8218" s="1">
        <v>21.8</v>
      </c>
      <c r="H8218" s="1">
        <v>79.5</v>
      </c>
      <c r="I8218" s="1">
        <v>22</v>
      </c>
      <c r="J8218" s="1">
        <v>0.1</v>
      </c>
      <c r="K8218" s="1">
        <v>405</v>
      </c>
      <c r="L8218" s="1">
        <v>160</v>
      </c>
      <c r="M8218" s="6">
        <f t="shared" si="787"/>
        <v>22.065189706574984</v>
      </c>
      <c r="N8218" s="19">
        <v>0.5</v>
      </c>
      <c r="O8218" s="11" cm="1">
        <f t="array" ref="O8218">ROUND(_xlfn.SWITCH(C8218,"建筑专教",IF(S8218&gt;0.1,1.38,1.28),"阶梯教室",IF(S8218&gt;0.1,1.15,1.05),"公共教室",IF(S8218&gt;0.1,1.22,1.12),IF(S8218&gt;0.1,1.2,1.1))+(MOD(ROW()*11,31)/31-0.5)*0.06,2)</f>
        <v>1.19</v>
      </c>
      <c r="P8218" s="12">
        <f t="shared" si="786"/>
        <v>0</v>
      </c>
      <c r="Q8218" s="13">
        <f t="shared" si="788"/>
        <v>-1.470669182208584</v>
      </c>
      <c r="R8218" s="1">
        <v>0</v>
      </c>
      <c r="S8218" s="1">
        <v>0.48</v>
      </c>
      <c r="T8218" s="1">
        <v>0.15</v>
      </c>
      <c r="U8218" s="4" t="s">
        <v>60</v>
      </c>
      <c r="V8218">
        <v>0.48</v>
      </c>
      <c r="W8218">
        <v>0.4</v>
      </c>
      <c r="X8218">
        <v>0.76</v>
      </c>
      <c r="Y8218">
        <v>2.4300000000000002</v>
      </c>
      <c r="Z8218">
        <v>0.28000000000000003</v>
      </c>
      <c r="AA8218" s="5">
        <f t="shared" si="783"/>
        <v>0.63</v>
      </c>
      <c r="AB8218" s="15" cm="1">
        <f t="array" ref="AB8218">_xlfn.SWITCH(U8218,"夏",122,"冬",90,"春",153,"秋",153,0)</f>
        <v>122</v>
      </c>
      <c r="AC8218" s="16">
        <f t="shared" si="784"/>
        <v>76.86</v>
      </c>
      <c r="AD8218" s="5">
        <f>IFERROR(AA8218/D8218,0)</f>
        <v>6.5865133298484051E-3</v>
      </c>
      <c r="AE8218" s="15">
        <f t="shared" si="785"/>
        <v>0.33424657534246577</v>
      </c>
      <c r="AF8218" s="5">
        <f>IFERROR(AD8218*AE8218*48,0)</f>
        <v>0.10567293714956784</v>
      </c>
    </row>
    <row r="8219" spans="1:32" x14ac:dyDescent="0.15">
      <c r="A8219" s="1"/>
      <c r="B8219" s="1" t="s">
        <v>54</v>
      </c>
      <c r="C8219" s="1" t="s">
        <v>59</v>
      </c>
      <c r="D8219" s="1">
        <v>95.65</v>
      </c>
      <c r="E8219" s="6">
        <v>3.6</v>
      </c>
      <c r="F8219" s="18">
        <v>0.35416666666666702</v>
      </c>
      <c r="G8219" s="1">
        <v>22.2</v>
      </c>
      <c r="H8219" s="1">
        <v>78.099999999999994</v>
      </c>
      <c r="I8219" s="1">
        <v>22.4</v>
      </c>
      <c r="J8219" s="1">
        <v>0.1</v>
      </c>
      <c r="K8219" s="1">
        <v>431</v>
      </c>
      <c r="L8219" s="1">
        <v>210</v>
      </c>
      <c r="M8219" s="6">
        <f t="shared" si="787"/>
        <v>22.46492549582257</v>
      </c>
      <c r="N8219" s="19">
        <v>0.5</v>
      </c>
      <c r="O8219" s="11" cm="1">
        <f t="array" ref="O8219">ROUND(_xlfn.SWITCH(C8219,"建筑专教",IF(S8219&gt;0.1,1.38,1.28),"阶梯教室",IF(S8219&gt;0.1,1.15,1.05),"公共教室",IF(S8219&gt;0.1,1.22,1.12),IF(S8219&gt;0.1,1.2,1.1))+(MOD(ROW()*11,31)/31-0.5)*0.06,2)</f>
        <v>1.22</v>
      </c>
      <c r="P8219" s="12">
        <f t="shared" si="786"/>
        <v>0.03</v>
      </c>
      <c r="Q8219" s="13">
        <f t="shared" si="788"/>
        <v>-1.2336926707492066</v>
      </c>
      <c r="R8219" s="1">
        <v>0</v>
      </c>
      <c r="S8219" s="1">
        <v>0.62</v>
      </c>
      <c r="T8219" s="1">
        <v>0.25</v>
      </c>
      <c r="U8219" s="4" t="s">
        <v>60</v>
      </c>
      <c r="V8219">
        <v>0.48</v>
      </c>
      <c r="W8219">
        <v>0.4</v>
      </c>
      <c r="X8219">
        <v>0.76</v>
      </c>
      <c r="Y8219">
        <v>2.4300000000000002</v>
      </c>
      <c r="Z8219">
        <v>0.28000000000000003</v>
      </c>
      <c r="AA8219" s="5">
        <f t="shared" si="783"/>
        <v>0.87</v>
      </c>
      <c r="AB8219" s="15" cm="1">
        <f t="array" ref="AB8219">_xlfn.SWITCH(U8219,"夏",122,"冬",90,"春",153,"秋",153,0)</f>
        <v>122</v>
      </c>
      <c r="AC8219" s="16">
        <f t="shared" si="784"/>
        <v>106.14</v>
      </c>
      <c r="AD8219" s="5">
        <f>IFERROR(AA8219/D8219,0)</f>
        <v>9.0956612650287504E-3</v>
      </c>
      <c r="AE8219" s="15">
        <f t="shared" si="785"/>
        <v>0.33424657534246577</v>
      </c>
      <c r="AF8219" s="5">
        <f>IFERROR(AD8219*AE8219*48,0)</f>
        <v>0.14592929415892703</v>
      </c>
    </row>
    <row r="8220" spans="1:32" x14ac:dyDescent="0.15">
      <c r="A8220" s="1"/>
      <c r="B8220" s="1" t="s">
        <v>54</v>
      </c>
      <c r="C8220" s="1" t="s">
        <v>59</v>
      </c>
      <c r="D8220" s="1">
        <v>95.65</v>
      </c>
      <c r="E8220" s="6">
        <v>3.6</v>
      </c>
      <c r="F8220" s="18">
        <v>0.375</v>
      </c>
      <c r="G8220" s="1">
        <v>22.6</v>
      </c>
      <c r="H8220" s="1">
        <v>76.7</v>
      </c>
      <c r="I8220" s="1">
        <v>22.8</v>
      </c>
      <c r="J8220" s="1">
        <v>0.3</v>
      </c>
      <c r="K8220" s="1">
        <v>457</v>
      </c>
      <c r="L8220" s="1">
        <v>260</v>
      </c>
      <c r="M8220" s="6">
        <f t="shared" si="787"/>
        <v>22.924966591538293</v>
      </c>
      <c r="N8220" s="19">
        <v>0.5</v>
      </c>
      <c r="O8220" s="11" cm="1">
        <f t="array" ref="O8220">ROUND(_xlfn.SWITCH(C8220,"建筑专教",IF(S8220&gt;0.1,1.38,1.28),"阶梯教室",IF(S8220&gt;0.1,1.15,1.05),"公共教室",IF(S8220&gt;0.1,1.22,1.12),IF(S8220&gt;0.1,1.2,1.1))+(MOD(ROW()*11,31)/31-0.5)*0.06,2)</f>
        <v>1.24</v>
      </c>
      <c r="P8220" s="12">
        <f t="shared" si="786"/>
        <v>0.05</v>
      </c>
      <c r="Q8220" s="13">
        <f t="shared" si="788"/>
        <v>-1.8943959927335003</v>
      </c>
      <c r="R8220" s="1">
        <v>2.2200000000000002</v>
      </c>
      <c r="S8220" s="1">
        <v>0.62</v>
      </c>
      <c r="T8220" s="1">
        <v>0.35</v>
      </c>
      <c r="U8220" s="4" t="s">
        <v>60</v>
      </c>
      <c r="V8220">
        <v>0.48</v>
      </c>
      <c r="W8220">
        <v>0.4</v>
      </c>
      <c r="X8220">
        <v>0.76</v>
      </c>
      <c r="Y8220">
        <v>2.4300000000000002</v>
      </c>
      <c r="Z8220">
        <v>0.28000000000000003</v>
      </c>
      <c r="AA8220" s="5">
        <f t="shared" si="783"/>
        <v>3.1900000000000004</v>
      </c>
      <c r="AB8220" s="15" cm="1">
        <f t="array" ref="AB8220">_xlfn.SWITCH(U8220,"夏",122,"冬",90,"春",153,"秋",153,0)</f>
        <v>122</v>
      </c>
      <c r="AC8220" s="16">
        <f t="shared" si="784"/>
        <v>389.18000000000006</v>
      </c>
      <c r="AD8220" s="5">
        <f>IFERROR(AA8220/D8220,0)</f>
        <v>3.3350757971772088E-2</v>
      </c>
      <c r="AE8220" s="15">
        <f t="shared" si="785"/>
        <v>0.33424657534246577</v>
      </c>
      <c r="AF8220" s="5">
        <f>IFERROR(AD8220*AE8220*48,0)</f>
        <v>0.53507407858273248</v>
      </c>
    </row>
    <row r="8221" spans="1:32" x14ac:dyDescent="0.15">
      <c r="A8221" s="1"/>
      <c r="B8221" s="1" t="s">
        <v>54</v>
      </c>
      <c r="C8221" s="1" t="s">
        <v>59</v>
      </c>
      <c r="D8221" s="1">
        <v>95.65</v>
      </c>
      <c r="E8221" s="6">
        <v>3.6</v>
      </c>
      <c r="F8221" s="18">
        <v>0.39583333333333298</v>
      </c>
      <c r="G8221" s="1">
        <v>23</v>
      </c>
      <c r="H8221" s="1">
        <v>75.3</v>
      </c>
      <c r="I8221" s="1">
        <v>23.2</v>
      </c>
      <c r="J8221" s="1">
        <v>0.3</v>
      </c>
      <c r="K8221" s="1">
        <v>483</v>
      </c>
      <c r="L8221" s="1">
        <v>310</v>
      </c>
      <c r="M8221" s="6">
        <f t="shared" si="787"/>
        <v>23.324461675715895</v>
      </c>
      <c r="N8221" s="19">
        <v>0.5</v>
      </c>
      <c r="O8221" s="11" cm="1">
        <f t="array" ref="O8221">ROUND(_xlfn.SWITCH(C8221,"建筑专教",IF(S8221&gt;0.1,1.38,1.28),"阶梯教室",IF(S8221&gt;0.1,1.15,1.05),"公共教室",IF(S8221&gt;0.1,1.22,1.12),IF(S8221&gt;0.1,1.2,1.1))+(MOD(ROW()*11,31)/31-0.5)*0.06,2)</f>
        <v>1.2</v>
      </c>
      <c r="P8221" s="12">
        <f t="shared" si="786"/>
        <v>0.08</v>
      </c>
      <c r="Q8221" s="13">
        <f t="shared" si="788"/>
        <v>-1.8974595270777268</v>
      </c>
      <c r="R8221" s="1">
        <v>2.2799999999999998</v>
      </c>
      <c r="S8221" s="1">
        <v>0.48</v>
      </c>
      <c r="T8221" s="1">
        <v>0.45</v>
      </c>
      <c r="U8221" s="4" t="s">
        <v>60</v>
      </c>
      <c r="V8221">
        <v>0.48</v>
      </c>
      <c r="W8221">
        <v>0.4</v>
      </c>
      <c r="X8221">
        <v>0.76</v>
      </c>
      <c r="Y8221">
        <v>2.4300000000000002</v>
      </c>
      <c r="Z8221">
        <v>0.28000000000000003</v>
      </c>
      <c r="AA8221" s="5">
        <f t="shared" si="783"/>
        <v>3.21</v>
      </c>
      <c r="AB8221" s="15" cm="1">
        <f t="array" ref="AB8221">_xlfn.SWITCH(U8221,"夏",122,"冬",90,"春",153,"秋",153,0)</f>
        <v>122</v>
      </c>
      <c r="AC8221" s="16">
        <f t="shared" si="784"/>
        <v>391.62</v>
      </c>
      <c r="AD8221" s="5">
        <f>IFERROR(AA8221/D8221,0)</f>
        <v>3.3559853633037109E-2</v>
      </c>
      <c r="AE8221" s="15">
        <f t="shared" si="785"/>
        <v>0.33424657534246577</v>
      </c>
      <c r="AF8221" s="5">
        <f>IFERROR(AD8221*AE8221*48,0)</f>
        <v>0.53842877500017894</v>
      </c>
    </row>
    <row r="8222" spans="1:32" x14ac:dyDescent="0.15">
      <c r="A8222" s="1"/>
      <c r="B8222" s="1" t="s">
        <v>54</v>
      </c>
      <c r="C8222" s="1" t="s">
        <v>59</v>
      </c>
      <c r="D8222" s="1">
        <v>95.65</v>
      </c>
      <c r="E8222" s="6">
        <v>3.6</v>
      </c>
      <c r="F8222" s="18">
        <v>0.41666666666666702</v>
      </c>
      <c r="G8222" s="1">
        <v>23.4</v>
      </c>
      <c r="H8222" s="1">
        <v>73.900000000000006</v>
      </c>
      <c r="I8222" s="1">
        <v>23.6</v>
      </c>
      <c r="J8222" s="1">
        <v>0.3</v>
      </c>
      <c r="K8222" s="1">
        <v>509</v>
      </c>
      <c r="L8222" s="1">
        <v>360</v>
      </c>
      <c r="M8222" s="6">
        <f t="shared" si="787"/>
        <v>23.723959474620074</v>
      </c>
      <c r="N8222" s="19">
        <v>0.5</v>
      </c>
      <c r="O8222" s="11" cm="1">
        <f t="array" ref="O8222">ROUND(_xlfn.SWITCH(C8222,"建筑专教",IF(S8222&gt;0.1,1.38,1.28),"阶梯教室",IF(S8222&gt;0.1,1.15,1.05),"公共教室",IF(S8222&gt;0.1,1.22,1.12),IF(S8222&gt;0.1,1.2,1.1))+(MOD(ROW()*11,31)/31-0.5)*0.06,2)</f>
        <v>1.22</v>
      </c>
      <c r="P8222" s="12">
        <f t="shared" si="786"/>
        <v>0.1</v>
      </c>
      <c r="Q8222" s="13">
        <f t="shared" si="788"/>
        <v>-1.6680151723607382</v>
      </c>
      <c r="R8222" s="1">
        <v>2.35</v>
      </c>
      <c r="S8222" s="1">
        <v>0.35</v>
      </c>
      <c r="T8222" s="1">
        <v>0.45</v>
      </c>
      <c r="U8222" s="4" t="s">
        <v>60</v>
      </c>
      <c r="V8222">
        <v>0.48</v>
      </c>
      <c r="W8222">
        <v>0.4</v>
      </c>
      <c r="X8222">
        <v>0.76</v>
      </c>
      <c r="Y8222">
        <v>2.4300000000000002</v>
      </c>
      <c r="Z8222">
        <v>0.28000000000000003</v>
      </c>
      <c r="AA8222" s="5">
        <f t="shared" si="783"/>
        <v>3.1500000000000004</v>
      </c>
      <c r="AB8222" s="15" cm="1">
        <f t="array" ref="AB8222">_xlfn.SWITCH(U8222,"夏",122,"冬",90,"春",153,"秋",153,0)</f>
        <v>122</v>
      </c>
      <c r="AC8222" s="16">
        <f t="shared" si="784"/>
        <v>384.30000000000007</v>
      </c>
      <c r="AD8222" s="5">
        <f>IFERROR(AA8222/D8222,0)</f>
        <v>3.2932566649242032E-2</v>
      </c>
      <c r="AE8222" s="15">
        <f t="shared" si="785"/>
        <v>0.33424657534246577</v>
      </c>
      <c r="AF8222" s="5">
        <f>IFERROR(AD8222*AE8222*48,0)</f>
        <v>0.52836468574783935</v>
      </c>
    </row>
    <row r="8223" spans="1:32" x14ac:dyDescent="0.15">
      <c r="A8223" s="1"/>
      <c r="B8223" s="1" t="s">
        <v>54</v>
      </c>
      <c r="C8223" s="1" t="s">
        <v>59</v>
      </c>
      <c r="D8223" s="1">
        <v>95.65</v>
      </c>
      <c r="E8223" s="6">
        <v>3.6</v>
      </c>
      <c r="F8223" s="18">
        <v>0.4375</v>
      </c>
      <c r="G8223" s="1">
        <v>23.8</v>
      </c>
      <c r="H8223" s="1">
        <v>72.5</v>
      </c>
      <c r="I8223" s="1">
        <v>24</v>
      </c>
      <c r="J8223" s="1">
        <v>0.3</v>
      </c>
      <c r="K8223" s="1">
        <v>535</v>
      </c>
      <c r="L8223" s="1">
        <v>410</v>
      </c>
      <c r="M8223" s="6">
        <f t="shared" si="787"/>
        <v>24.123459970045758</v>
      </c>
      <c r="N8223" s="19">
        <v>0.5</v>
      </c>
      <c r="O8223" s="11" cm="1">
        <f t="array" ref="O8223">ROUND(_xlfn.SWITCH(C8223,"建筑专教",IF(S8223&gt;0.1,1.38,1.28),"阶梯教室",IF(S8223&gt;0.1,1.15,1.05),"公共教室",IF(S8223&gt;0.1,1.22,1.12),IF(S8223&gt;0.1,1.2,1.1))+(MOD(ROW()*11,31)/31-0.5)*0.06,2)</f>
        <v>1.24</v>
      </c>
      <c r="P8223" s="12">
        <f t="shared" si="786"/>
        <v>0.12</v>
      </c>
      <c r="Q8223" s="13">
        <f t="shared" si="788"/>
        <v>-1.4472346600669956</v>
      </c>
      <c r="R8223" s="1">
        <v>2.42</v>
      </c>
      <c r="S8223" s="1">
        <v>0.25</v>
      </c>
      <c r="T8223" s="1">
        <v>0.35</v>
      </c>
      <c r="U8223" s="4" t="s">
        <v>60</v>
      </c>
      <c r="V8223">
        <v>0.48</v>
      </c>
      <c r="W8223">
        <v>0.4</v>
      </c>
      <c r="X8223">
        <v>0.76</v>
      </c>
      <c r="Y8223">
        <v>2.4300000000000002</v>
      </c>
      <c r="Z8223">
        <v>0.28000000000000003</v>
      </c>
      <c r="AA8223" s="5">
        <f t="shared" si="783"/>
        <v>3.02</v>
      </c>
      <c r="AB8223" s="15" cm="1">
        <f t="array" ref="AB8223">_xlfn.SWITCH(U8223,"夏",122,"冬",90,"春",153,"秋",153,0)</f>
        <v>122</v>
      </c>
      <c r="AC8223" s="16">
        <f t="shared" si="784"/>
        <v>368.44</v>
      </c>
      <c r="AD8223" s="5">
        <f>IFERROR(AA8223/D8223,0)</f>
        <v>3.1573444851019337E-2</v>
      </c>
      <c r="AE8223" s="15">
        <f t="shared" si="785"/>
        <v>0.33424657534246577</v>
      </c>
      <c r="AF8223" s="5">
        <f>IFERROR(AD8223*AE8223*48,0)</f>
        <v>0.50655915903443627</v>
      </c>
    </row>
    <row r="8224" spans="1:32" x14ac:dyDescent="0.15">
      <c r="A8224" s="1"/>
      <c r="B8224" s="1" t="s">
        <v>54</v>
      </c>
      <c r="C8224" s="1" t="s">
        <v>59</v>
      </c>
      <c r="D8224" s="1">
        <v>95.65</v>
      </c>
      <c r="E8224" s="6">
        <v>3.6</v>
      </c>
      <c r="F8224" s="18">
        <v>0.45833333333333298</v>
      </c>
      <c r="G8224" s="1">
        <v>24.2</v>
      </c>
      <c r="H8224" s="1">
        <v>71.099999999999994</v>
      </c>
      <c r="I8224" s="1">
        <v>24.4</v>
      </c>
      <c r="J8224" s="1">
        <v>0.3</v>
      </c>
      <c r="K8224" s="1">
        <v>561</v>
      </c>
      <c r="L8224" s="1">
        <v>460</v>
      </c>
      <c r="M8224" s="6">
        <f t="shared" si="787"/>
        <v>24.522963143934589</v>
      </c>
      <c r="N8224" s="19">
        <v>0.5</v>
      </c>
      <c r="O8224" s="11" cm="1">
        <f t="array" ref="O8224">ROUND(_xlfn.SWITCH(C8224,"建筑专教",IF(S8224&gt;0.1,1.38,1.28),"阶梯教室",IF(S8224&gt;0.1,1.15,1.05),"公共教室",IF(S8224&gt;0.1,1.22,1.12),IF(S8224&gt;0.1,1.2,1.1))+(MOD(ROW()*11,31)/31-0.5)*0.06,2)</f>
        <v>1.2</v>
      </c>
      <c r="P8224" s="12">
        <f t="shared" si="786"/>
        <v>0.15</v>
      </c>
      <c r="Q8224" s="13">
        <f t="shared" si="788"/>
        <v>-1.4331086043502623</v>
      </c>
      <c r="R8224" s="1">
        <v>2.48</v>
      </c>
      <c r="S8224" s="1">
        <v>0.16</v>
      </c>
      <c r="T8224" s="1">
        <v>0.28000000000000003</v>
      </c>
      <c r="U8224" s="4" t="s">
        <v>60</v>
      </c>
      <c r="V8224">
        <v>0.48</v>
      </c>
      <c r="W8224">
        <v>0.4</v>
      </c>
      <c r="X8224">
        <v>0.76</v>
      </c>
      <c r="Y8224">
        <v>2.4300000000000002</v>
      </c>
      <c r="Z8224">
        <v>0.28000000000000003</v>
      </c>
      <c r="AA8224" s="5">
        <f t="shared" si="783"/>
        <v>2.92</v>
      </c>
      <c r="AB8224" s="15" cm="1">
        <f t="array" ref="AB8224">_xlfn.SWITCH(U8224,"夏",122,"冬",90,"春",153,"秋",153,0)</f>
        <v>122</v>
      </c>
      <c r="AC8224" s="16">
        <f t="shared" si="784"/>
        <v>356.24</v>
      </c>
      <c r="AD8224" s="5">
        <f>IFERROR(AA8224/D8224,0)</f>
        <v>3.0527966544694196E-2</v>
      </c>
      <c r="AE8224" s="15">
        <f t="shared" si="785"/>
        <v>0.33424657534246577</v>
      </c>
      <c r="AF8224" s="5">
        <f>IFERROR(AD8224*AE8224*48,0)</f>
        <v>0.48978567694720337</v>
      </c>
    </row>
    <row r="8225" spans="1:32" x14ac:dyDescent="0.15">
      <c r="A8225" s="1"/>
      <c r="B8225" s="1" t="s">
        <v>54</v>
      </c>
      <c r="C8225" s="1" t="s">
        <v>59</v>
      </c>
      <c r="D8225" s="1">
        <v>95.65</v>
      </c>
      <c r="E8225" s="6">
        <v>3.6</v>
      </c>
      <c r="F8225" s="18">
        <v>0.47916666666666702</v>
      </c>
      <c r="G8225" s="1">
        <v>24.6</v>
      </c>
      <c r="H8225" s="1">
        <v>69.7</v>
      </c>
      <c r="I8225" s="1">
        <v>24.8</v>
      </c>
      <c r="J8225" s="1">
        <v>0.3</v>
      </c>
      <c r="K8225" s="1">
        <v>587</v>
      </c>
      <c r="L8225" s="1">
        <v>510</v>
      </c>
      <c r="M8225" s="6">
        <f t="shared" si="787"/>
        <v>24.922468978373558</v>
      </c>
      <c r="N8225" s="19">
        <v>0.5</v>
      </c>
      <c r="O8225" s="11" cm="1">
        <f t="array" ref="O8225">ROUND(_xlfn.SWITCH(C8225,"建筑专教",IF(S8225&gt;0.1,1.38,1.28),"阶梯教室",IF(S8225&gt;0.1,1.15,1.05),"公共教室",IF(S8225&gt;0.1,1.22,1.12),IF(S8225&gt;0.1,1.2,1.1))+(MOD(ROW()*11,31)/31-0.5)*0.06,2)</f>
        <v>1.1200000000000001</v>
      </c>
      <c r="P8225" s="12">
        <f t="shared" si="786"/>
        <v>0.17</v>
      </c>
      <c r="Q8225" s="13">
        <f t="shared" si="788"/>
        <v>-1.5703263755050747</v>
      </c>
      <c r="R8225" s="1">
        <v>2.5499999999999998</v>
      </c>
      <c r="S8225" s="1">
        <v>0.08</v>
      </c>
      <c r="T8225" s="1">
        <v>0.2</v>
      </c>
      <c r="U8225" s="4" t="s">
        <v>60</v>
      </c>
      <c r="V8225">
        <v>0.48</v>
      </c>
      <c r="W8225">
        <v>0.4</v>
      </c>
      <c r="X8225">
        <v>0.76</v>
      </c>
      <c r="Y8225">
        <v>2.4300000000000002</v>
      </c>
      <c r="Z8225">
        <v>0.28000000000000003</v>
      </c>
      <c r="AA8225" s="5">
        <f t="shared" si="783"/>
        <v>2.83</v>
      </c>
      <c r="AB8225" s="15" cm="1">
        <f t="array" ref="AB8225">_xlfn.SWITCH(U8225,"夏",122,"冬",90,"春",153,"秋",153,0)</f>
        <v>122</v>
      </c>
      <c r="AC8225" s="16">
        <f t="shared" si="784"/>
        <v>345.26</v>
      </c>
      <c r="AD8225" s="5">
        <f>IFERROR(AA8225/D8225,0)</f>
        <v>2.9587036069001569E-2</v>
      </c>
      <c r="AE8225" s="15">
        <f t="shared" si="785"/>
        <v>0.33424657534246577</v>
      </c>
      <c r="AF8225" s="5">
        <f>IFERROR(AD8225*AE8225*48,0)</f>
        <v>0.47468954306869365</v>
      </c>
    </row>
    <row r="8226" spans="1:32" x14ac:dyDescent="0.15">
      <c r="A8226" s="1"/>
      <c r="B8226" s="1" t="s">
        <v>54</v>
      </c>
      <c r="C8226" s="1" t="s">
        <v>59</v>
      </c>
      <c r="D8226" s="1">
        <v>95.65</v>
      </c>
      <c r="E8226" s="6">
        <v>3.6</v>
      </c>
      <c r="F8226" s="18">
        <v>0.5</v>
      </c>
      <c r="G8226" s="1">
        <v>25</v>
      </c>
      <c r="H8226" s="1">
        <v>68.5</v>
      </c>
      <c r="I8226" s="1">
        <v>25.2</v>
      </c>
      <c r="J8226" s="1">
        <v>0.1</v>
      </c>
      <c r="K8226" s="1">
        <v>610</v>
      </c>
      <c r="L8226" s="1">
        <v>515</v>
      </c>
      <c r="M8226" s="6">
        <f t="shared" si="787"/>
        <v>25.263115399371145</v>
      </c>
      <c r="N8226" s="1">
        <v>0</v>
      </c>
      <c r="O8226" s="1">
        <v>0</v>
      </c>
      <c r="P8226" s="12">
        <f t="shared" si="786"/>
        <v>0</v>
      </c>
      <c r="Q8226" s="1">
        <v>0</v>
      </c>
      <c r="R8226" s="1">
        <v>0</v>
      </c>
      <c r="S8226" s="1">
        <v>0.03</v>
      </c>
      <c r="T8226" s="1">
        <v>0</v>
      </c>
      <c r="U8226" s="4" t="s">
        <v>60</v>
      </c>
      <c r="V8226">
        <v>0.48</v>
      </c>
      <c r="W8226">
        <v>0.4</v>
      </c>
      <c r="X8226">
        <v>0.76</v>
      </c>
      <c r="Y8226">
        <v>2.4300000000000002</v>
      </c>
      <c r="Z8226">
        <v>0.28000000000000003</v>
      </c>
      <c r="AA8226" s="5">
        <f t="shared" si="783"/>
        <v>0.03</v>
      </c>
      <c r="AB8226" s="15" cm="1">
        <f t="array" ref="AB8226">_xlfn.SWITCH(U8226,"夏",122,"冬",90,"春",153,"秋",153,0)</f>
        <v>122</v>
      </c>
      <c r="AC8226" s="16">
        <f t="shared" si="784"/>
        <v>3.6599999999999997</v>
      </c>
      <c r="AD8226" s="5">
        <f>IFERROR(AA8226/D8226,0)</f>
        <v>3.136434918975431E-4</v>
      </c>
      <c r="AE8226" s="15">
        <f t="shared" si="785"/>
        <v>0.33424657534246577</v>
      </c>
      <c r="AF8226" s="5">
        <f>IFERROR(AD8226*AE8226*48,0)</f>
        <v>5.0320446261698966E-3</v>
      </c>
    </row>
    <row r="8227" spans="1:32" x14ac:dyDescent="0.15">
      <c r="A8227" s="1"/>
      <c r="B8227" s="1" t="s">
        <v>54</v>
      </c>
      <c r="C8227" s="1" t="s">
        <v>59</v>
      </c>
      <c r="D8227" s="1">
        <v>95.65</v>
      </c>
      <c r="E8227" s="6">
        <v>3.6</v>
      </c>
      <c r="F8227" s="18">
        <v>0.52083333333333304</v>
      </c>
      <c r="G8227" s="1">
        <v>25.4</v>
      </c>
      <c r="H8227" s="1">
        <v>67.5</v>
      </c>
      <c r="I8227" s="1">
        <v>25.4</v>
      </c>
      <c r="J8227" s="1">
        <v>0.1</v>
      </c>
      <c r="K8227" s="1">
        <v>630</v>
      </c>
      <c r="L8227" s="1">
        <v>475</v>
      </c>
      <c r="M8227" s="6">
        <f t="shared" si="787"/>
        <v>25.400000000000034</v>
      </c>
      <c r="N8227" s="1">
        <v>0</v>
      </c>
      <c r="O8227" s="1">
        <v>0</v>
      </c>
      <c r="P8227" s="12">
        <f t="shared" si="786"/>
        <v>0</v>
      </c>
      <c r="Q8227" s="1">
        <v>0</v>
      </c>
      <c r="R8227" s="1">
        <v>0</v>
      </c>
      <c r="S8227" s="1">
        <v>0</v>
      </c>
      <c r="T8227" s="1">
        <v>0</v>
      </c>
      <c r="U8227" s="4" t="s">
        <v>60</v>
      </c>
      <c r="V8227">
        <v>0.48</v>
      </c>
      <c r="W8227">
        <v>0.4</v>
      </c>
      <c r="X8227">
        <v>0.76</v>
      </c>
      <c r="Y8227">
        <v>2.4300000000000002</v>
      </c>
      <c r="Z8227">
        <v>0.28000000000000003</v>
      </c>
      <c r="AA8227" s="5">
        <f t="shared" si="783"/>
        <v>0</v>
      </c>
      <c r="AB8227" s="15" cm="1">
        <f t="array" ref="AB8227">_xlfn.SWITCH(U8227,"夏",122,"冬",90,"春",153,"秋",153,0)</f>
        <v>122</v>
      </c>
      <c r="AC8227" s="16">
        <f t="shared" si="784"/>
        <v>0</v>
      </c>
      <c r="AD8227" s="5">
        <f>IFERROR(AA8227/D8227,0)</f>
        <v>0</v>
      </c>
      <c r="AE8227" s="15">
        <f t="shared" si="785"/>
        <v>0.33424657534246577</v>
      </c>
      <c r="AF8227" s="5">
        <f>IFERROR(AD8227*AE8227*48,0)</f>
        <v>0</v>
      </c>
    </row>
    <row r="8228" spans="1:32" x14ac:dyDescent="0.15">
      <c r="A8228" s="1"/>
      <c r="B8228" s="1" t="s">
        <v>54</v>
      </c>
      <c r="C8228" s="1" t="s">
        <v>59</v>
      </c>
      <c r="D8228" s="1">
        <v>95.65</v>
      </c>
      <c r="E8228" s="6">
        <v>3.6</v>
      </c>
      <c r="F8228" s="18">
        <v>0.54166666666666696</v>
      </c>
      <c r="G8228" s="1">
        <v>25.8</v>
      </c>
      <c r="H8228" s="1">
        <v>66.5</v>
      </c>
      <c r="I8228" s="1">
        <v>26</v>
      </c>
      <c r="J8228" s="1">
        <v>0.1</v>
      </c>
      <c r="K8228" s="1">
        <v>650</v>
      </c>
      <c r="L8228" s="1">
        <v>435</v>
      </c>
      <c r="M8228" s="6">
        <f t="shared" si="787"/>
        <v>26.062610606012186</v>
      </c>
      <c r="N8228" s="1">
        <v>0</v>
      </c>
      <c r="O8228" s="1">
        <v>0</v>
      </c>
      <c r="P8228" s="12">
        <f t="shared" si="786"/>
        <v>0</v>
      </c>
      <c r="Q8228" s="1">
        <v>0</v>
      </c>
      <c r="R8228" s="1">
        <v>0</v>
      </c>
      <c r="S8228" s="1">
        <v>0</v>
      </c>
      <c r="T8228" s="1">
        <v>0</v>
      </c>
      <c r="U8228" s="4" t="s">
        <v>60</v>
      </c>
      <c r="V8228">
        <v>0.48</v>
      </c>
      <c r="W8228">
        <v>0.4</v>
      </c>
      <c r="X8228">
        <v>0.76</v>
      </c>
      <c r="Y8228">
        <v>2.4300000000000002</v>
      </c>
      <c r="Z8228">
        <v>0.28000000000000003</v>
      </c>
      <c r="AA8228" s="5">
        <f t="shared" si="783"/>
        <v>0</v>
      </c>
      <c r="AB8228" s="15" cm="1">
        <f t="array" ref="AB8228">_xlfn.SWITCH(U8228,"夏",122,"冬",90,"春",153,"秋",153,0)</f>
        <v>122</v>
      </c>
      <c r="AC8228" s="16">
        <f t="shared" si="784"/>
        <v>0</v>
      </c>
      <c r="AD8228" s="5">
        <f>IFERROR(AA8228/D8228,0)</f>
        <v>0</v>
      </c>
      <c r="AE8228" s="15">
        <f t="shared" si="785"/>
        <v>0.33424657534246577</v>
      </c>
      <c r="AF8228" s="5">
        <f>IFERROR(AD8228*AE8228*48,0)</f>
        <v>0</v>
      </c>
    </row>
    <row r="8229" spans="1:32" x14ac:dyDescent="0.15">
      <c r="A8229" s="1"/>
      <c r="B8229" s="1" t="s">
        <v>54</v>
      </c>
      <c r="C8229" s="1" t="s">
        <v>59</v>
      </c>
      <c r="D8229" s="1">
        <v>95.65</v>
      </c>
      <c r="E8229" s="6">
        <v>3.6</v>
      </c>
      <c r="F8229" s="18">
        <v>0.5625</v>
      </c>
      <c r="G8229" s="1">
        <v>26.2</v>
      </c>
      <c r="H8229" s="1">
        <v>65.5</v>
      </c>
      <c r="I8229" s="1">
        <v>26.4</v>
      </c>
      <c r="J8229" s="1">
        <v>0.3</v>
      </c>
      <c r="K8229" s="1">
        <v>670</v>
      </c>
      <c r="L8229" s="1">
        <v>395</v>
      </c>
      <c r="M8229" s="6">
        <f t="shared" si="787"/>
        <v>26.520518568343959</v>
      </c>
      <c r="N8229" s="19">
        <v>0.5</v>
      </c>
      <c r="O8229" s="11" cm="1">
        <f t="array" ref="O8229">ROUND(_xlfn.SWITCH(C8229,"建筑专教",IF(S8229&gt;0.1,1.38,1.28),"阶梯教室",IF(S8229&gt;0.1,1.15,1.05),"公共教室",IF(S8229&gt;0.1,1.22,1.12),IF(S8229&gt;0.1,1.2,1.1))+(MOD(ROW()*11,31)/31-0.5)*0.06,2)</f>
        <v>1.25</v>
      </c>
      <c r="P8229" s="12">
        <f t="shared" si="786"/>
        <v>0.25</v>
      </c>
      <c r="Q8229" s="13">
        <f t="shared" si="788"/>
        <v>-0.52791628915018951</v>
      </c>
      <c r="R8229" s="1">
        <v>2.15</v>
      </c>
      <c r="S8229" s="1">
        <v>0.12</v>
      </c>
      <c r="T8229" s="1">
        <v>0.22</v>
      </c>
      <c r="U8229" s="4" t="s">
        <v>60</v>
      </c>
      <c r="V8229">
        <v>0.48</v>
      </c>
      <c r="W8229">
        <v>0.4</v>
      </c>
      <c r="X8229">
        <v>0.76</v>
      </c>
      <c r="Y8229">
        <v>2.4300000000000002</v>
      </c>
      <c r="Z8229">
        <v>0.28000000000000003</v>
      </c>
      <c r="AA8229" s="5">
        <f t="shared" si="783"/>
        <v>2.4900000000000002</v>
      </c>
      <c r="AB8229" s="15" cm="1">
        <f t="array" ref="AB8229">_xlfn.SWITCH(U8229,"夏",122,"冬",90,"春",153,"秋",153,0)</f>
        <v>122</v>
      </c>
      <c r="AC8229" s="16">
        <f t="shared" si="784"/>
        <v>303.78000000000003</v>
      </c>
      <c r="AD8229" s="5">
        <f>IFERROR(AA8229/D8229,0)</f>
        <v>2.6032409827496081E-2</v>
      </c>
      <c r="AE8229" s="15">
        <f t="shared" si="785"/>
        <v>0.33424657534246577</v>
      </c>
      <c r="AF8229" s="5">
        <f>IFERROR(AD8229*AE8229*48,0)</f>
        <v>0.4176597039721015</v>
      </c>
    </row>
    <row r="8230" spans="1:32" x14ac:dyDescent="0.15">
      <c r="A8230" s="1"/>
      <c r="B8230" s="1" t="s">
        <v>54</v>
      </c>
      <c r="C8230" s="1" t="s">
        <v>59</v>
      </c>
      <c r="D8230" s="1">
        <v>95.65</v>
      </c>
      <c r="E8230" s="6">
        <v>3.6</v>
      </c>
      <c r="F8230" s="18">
        <v>0.58333333333333304</v>
      </c>
      <c r="G8230" s="1">
        <v>26.6</v>
      </c>
      <c r="H8230" s="1">
        <v>64.5</v>
      </c>
      <c r="I8230" s="1">
        <v>26.8</v>
      </c>
      <c r="J8230" s="1">
        <v>0.3</v>
      </c>
      <c r="K8230" s="1">
        <v>690</v>
      </c>
      <c r="L8230" s="1">
        <v>355</v>
      </c>
      <c r="M8230" s="6">
        <f t="shared" si="787"/>
        <v>26.920037441799309</v>
      </c>
      <c r="N8230" s="19">
        <v>0.5</v>
      </c>
      <c r="O8230" s="11" cm="1">
        <f t="array" ref="O8230">ROUND(_xlfn.SWITCH(C8230,"建筑专教",IF(S8230&gt;0.1,1.38,1.28),"阶梯教室",IF(S8230&gt;0.1,1.15,1.05),"公共教室",IF(S8230&gt;0.1,1.22,1.12),IF(S8230&gt;0.1,1.2,1.1))+(MOD(ROW()*11,31)/31-0.5)*0.06,2)</f>
        <v>1.21</v>
      </c>
      <c r="P8230" s="12">
        <f t="shared" si="786"/>
        <v>0.26</v>
      </c>
      <c r="Q8230" s="13">
        <f t="shared" si="788"/>
        <v>-0.47888523992179571</v>
      </c>
      <c r="R8230" s="1">
        <v>2.42</v>
      </c>
      <c r="S8230" s="1">
        <v>0.18</v>
      </c>
      <c r="T8230" s="1">
        <v>0.45</v>
      </c>
      <c r="U8230" s="4" t="s">
        <v>60</v>
      </c>
      <c r="V8230">
        <v>0.48</v>
      </c>
      <c r="W8230">
        <v>0.4</v>
      </c>
      <c r="X8230">
        <v>0.76</v>
      </c>
      <c r="Y8230">
        <v>2.4300000000000002</v>
      </c>
      <c r="Z8230">
        <v>0.28000000000000003</v>
      </c>
      <c r="AA8230" s="5">
        <f t="shared" si="783"/>
        <v>3.0500000000000003</v>
      </c>
      <c r="AB8230" s="15" cm="1">
        <f t="array" ref="AB8230">_xlfn.SWITCH(U8230,"夏",122,"冬",90,"春",153,"秋",153,0)</f>
        <v>122</v>
      </c>
      <c r="AC8230" s="16">
        <f t="shared" si="784"/>
        <v>372.1</v>
      </c>
      <c r="AD8230" s="5">
        <f>IFERROR(AA8230/D8230,0)</f>
        <v>3.1887088342916883E-2</v>
      </c>
      <c r="AE8230" s="15">
        <f t="shared" si="785"/>
        <v>0.33424657534246577</v>
      </c>
      <c r="AF8230" s="5">
        <f>IFERROR(AD8230*AE8230*48,0)</f>
        <v>0.51159120366060629</v>
      </c>
    </row>
    <row r="8231" spans="1:32" x14ac:dyDescent="0.15">
      <c r="A8231" s="1"/>
      <c r="B8231" s="1" t="s">
        <v>54</v>
      </c>
      <c r="C8231" s="1" t="s">
        <v>59</v>
      </c>
      <c r="D8231" s="1">
        <v>95.65</v>
      </c>
      <c r="E8231" s="6">
        <v>3.6</v>
      </c>
      <c r="F8231" s="18">
        <v>0.60416666666666696</v>
      </c>
      <c r="G8231" s="1">
        <v>27</v>
      </c>
      <c r="H8231" s="1">
        <v>63.5</v>
      </c>
      <c r="I8231" s="1">
        <v>27.2</v>
      </c>
      <c r="J8231" s="1">
        <v>0.3</v>
      </c>
      <c r="K8231" s="1">
        <v>710</v>
      </c>
      <c r="L8231" s="1">
        <v>315</v>
      </c>
      <c r="M8231" s="6">
        <f t="shared" si="787"/>
        <v>27.319558871287882</v>
      </c>
      <c r="N8231" s="19">
        <v>0.5</v>
      </c>
      <c r="O8231" s="11" cm="1">
        <f t="array" ref="O8231">ROUND(_xlfn.SWITCH(C8231,"建筑专教",IF(S8231&gt;0.1,1.38,1.28),"阶梯教室",IF(S8231&gt;0.1,1.15,1.05),"公共教室",IF(S8231&gt;0.1,1.22,1.12),IF(S8231&gt;0.1,1.2,1.1))+(MOD(ROW()*11,31)/31-0.5)*0.06,2)</f>
        <v>1.23</v>
      </c>
      <c r="P8231" s="12">
        <f t="shared" si="786"/>
        <v>0.28000000000000003</v>
      </c>
      <c r="Q8231" s="13">
        <f t="shared" si="788"/>
        <v>-0.27833318922254957</v>
      </c>
      <c r="R8231" s="1">
        <v>2.58</v>
      </c>
      <c r="S8231" s="1">
        <v>0.25</v>
      </c>
      <c r="T8231" s="1">
        <v>0.52</v>
      </c>
      <c r="U8231" s="4" t="s">
        <v>60</v>
      </c>
      <c r="V8231">
        <v>0.48</v>
      </c>
      <c r="W8231">
        <v>0.4</v>
      </c>
      <c r="X8231">
        <v>0.76</v>
      </c>
      <c r="Y8231">
        <v>2.4300000000000002</v>
      </c>
      <c r="Z8231">
        <v>0.28000000000000003</v>
      </c>
      <c r="AA8231" s="5">
        <f t="shared" si="783"/>
        <v>3.35</v>
      </c>
      <c r="AB8231" s="15" cm="1">
        <f t="array" ref="AB8231">_xlfn.SWITCH(U8231,"夏",122,"冬",90,"春",153,"秋",153,0)</f>
        <v>122</v>
      </c>
      <c r="AC8231" s="16">
        <f t="shared" si="784"/>
        <v>408.7</v>
      </c>
      <c r="AD8231" s="5">
        <f>IFERROR(AA8231/D8231,0)</f>
        <v>3.5023523261892314E-2</v>
      </c>
      <c r="AE8231" s="15">
        <f t="shared" si="785"/>
        <v>0.33424657534246577</v>
      </c>
      <c r="AF8231" s="5">
        <f>IFERROR(AD8231*AE8231*48,0)</f>
        <v>0.56191164992230525</v>
      </c>
    </row>
    <row r="8232" spans="1:32" x14ac:dyDescent="0.15">
      <c r="A8232" s="1"/>
      <c r="B8232" s="1" t="s">
        <v>54</v>
      </c>
      <c r="C8232" s="1" t="s">
        <v>59</v>
      </c>
      <c r="D8232" s="1">
        <v>95.65</v>
      </c>
      <c r="E8232" s="6">
        <v>3.6</v>
      </c>
      <c r="F8232" s="18">
        <v>0.625</v>
      </c>
      <c r="G8232" s="1">
        <v>27.4</v>
      </c>
      <c r="H8232" s="1">
        <v>62.5</v>
      </c>
      <c r="I8232" s="1">
        <v>27.6</v>
      </c>
      <c r="J8232" s="1">
        <v>0.3</v>
      </c>
      <c r="K8232" s="1">
        <v>730</v>
      </c>
      <c r="L8232" s="1">
        <v>275</v>
      </c>
      <c r="M8232" s="6">
        <f t="shared" si="787"/>
        <v>27.719082839872044</v>
      </c>
      <c r="N8232" s="19">
        <v>0.5</v>
      </c>
      <c r="O8232" s="11" cm="1">
        <f t="array" ref="O8232">ROUND(_xlfn.SWITCH(C8232,"建筑专教",IF(S8232&gt;0.1,1.38,1.28),"阶梯教室",IF(S8232&gt;0.1,1.15,1.05),"公共教室",IF(S8232&gt;0.1,1.22,1.12),IF(S8232&gt;0.1,1.2,1.1))+(MOD(ROW()*11,31)/31-0.5)*0.06,2)</f>
        <v>1.19</v>
      </c>
      <c r="P8232" s="12">
        <f t="shared" si="786"/>
        <v>0.3</v>
      </c>
      <c r="Q8232" s="13">
        <f t="shared" si="788"/>
        <v>-0.21878568512654867</v>
      </c>
      <c r="R8232" s="1">
        <v>2.65</v>
      </c>
      <c r="S8232" s="1">
        <v>0.32</v>
      </c>
      <c r="T8232" s="1">
        <v>0.57999999999999996</v>
      </c>
      <c r="U8232" s="4" t="s">
        <v>60</v>
      </c>
      <c r="V8232">
        <v>0.48</v>
      </c>
      <c r="W8232">
        <v>0.4</v>
      </c>
      <c r="X8232">
        <v>0.76</v>
      </c>
      <c r="Y8232">
        <v>2.4300000000000002</v>
      </c>
      <c r="Z8232">
        <v>0.28000000000000003</v>
      </c>
      <c r="AA8232" s="5">
        <f t="shared" ref="AA8232:AA8295" si="789">R8232+S8232+T8232</f>
        <v>3.55</v>
      </c>
      <c r="AB8232" s="15" cm="1">
        <f t="array" ref="AB8232">_xlfn.SWITCH(U8232,"夏",122,"冬",90,"春",153,"秋",153,0)</f>
        <v>122</v>
      </c>
      <c r="AC8232" s="16">
        <f t="shared" ref="AC8232:AC8295" si="790">AA8232*AB8232</f>
        <v>433.09999999999997</v>
      </c>
      <c r="AD8232" s="5">
        <f>IFERROR(AA8232/D8232,0)</f>
        <v>3.7114479874542597E-2</v>
      </c>
      <c r="AE8232" s="15">
        <f t="shared" ref="AE8232:AE8295" si="791">IF(U8232="夏",122/365,IF(U8232="冬",90/365,IF(OR(U8232="春",U8232="秋"),153/365,0)))</f>
        <v>0.33424657534246577</v>
      </c>
      <c r="AF8232" s="5">
        <f>IFERROR(AD8232*AE8232*48,0)</f>
        <v>0.59545861409677103</v>
      </c>
    </row>
    <row r="8233" spans="1:32" x14ac:dyDescent="0.15">
      <c r="A8233" s="1"/>
      <c r="B8233" s="1" t="s">
        <v>54</v>
      </c>
      <c r="C8233" s="1" t="s">
        <v>59</v>
      </c>
      <c r="D8233" s="1">
        <v>95.65</v>
      </c>
      <c r="E8233" s="6">
        <v>3.6</v>
      </c>
      <c r="F8233" s="18">
        <v>0.64583333333333304</v>
      </c>
      <c r="G8233" s="1">
        <v>27.8</v>
      </c>
      <c r="H8233" s="1">
        <v>61.5</v>
      </c>
      <c r="I8233" s="1">
        <v>28</v>
      </c>
      <c r="J8233" s="1">
        <v>0.3</v>
      </c>
      <c r="K8233" s="1">
        <v>750</v>
      </c>
      <c r="L8233" s="1">
        <v>235</v>
      </c>
      <c r="M8233" s="6">
        <f t="shared" si="787"/>
        <v>28.118609330749223</v>
      </c>
      <c r="N8233" s="19">
        <v>0.5</v>
      </c>
      <c r="O8233" s="11" cm="1">
        <f t="array" ref="O8233">ROUND(_xlfn.SWITCH(C8233,"建筑专教",IF(S8233&gt;0.1,1.38,1.28),"阶梯教室",IF(S8233&gt;0.1,1.15,1.05),"公共教室",IF(S8233&gt;0.1,1.22,1.12),IF(S8233&gt;0.1,1.2,1.1))+(MOD(ROW()*11,31)/31-0.5)*0.06,2)</f>
        <v>1.21</v>
      </c>
      <c r="P8233" s="12">
        <f t="shared" si="786"/>
        <v>0.32</v>
      </c>
      <c r="Q8233" s="13">
        <f t="shared" si="788"/>
        <v>-1.9374471518244601E-2</v>
      </c>
      <c r="R8233" s="1">
        <v>2.62</v>
      </c>
      <c r="S8233" s="1">
        <v>0.38</v>
      </c>
      <c r="T8233" s="1">
        <v>0.42</v>
      </c>
      <c r="U8233" s="4" t="s">
        <v>60</v>
      </c>
      <c r="V8233">
        <v>0.48</v>
      </c>
      <c r="W8233">
        <v>0.4</v>
      </c>
      <c r="X8233">
        <v>0.76</v>
      </c>
      <c r="Y8233">
        <v>2.4300000000000002</v>
      </c>
      <c r="Z8233">
        <v>0.28000000000000003</v>
      </c>
      <c r="AA8233" s="5">
        <f t="shared" si="789"/>
        <v>3.42</v>
      </c>
      <c r="AB8233" s="15" cm="1">
        <f t="array" ref="AB8233">_xlfn.SWITCH(U8233,"夏",122,"冬",90,"春",153,"秋",153,0)</f>
        <v>122</v>
      </c>
      <c r="AC8233" s="16">
        <f t="shared" si="790"/>
        <v>417.24</v>
      </c>
      <c r="AD8233" s="5">
        <f>IFERROR(AA8233/D8233,0)</f>
        <v>3.5755358076319917E-2</v>
      </c>
      <c r="AE8233" s="15">
        <f t="shared" si="791"/>
        <v>0.33424657534246577</v>
      </c>
      <c r="AF8233" s="5">
        <f>IFERROR(AD8233*AE8233*48,0)</f>
        <v>0.57365308738336829</v>
      </c>
    </row>
    <row r="8234" spans="1:32" x14ac:dyDescent="0.15">
      <c r="A8234" s="1"/>
      <c r="B8234" s="1" t="s">
        <v>54</v>
      </c>
      <c r="C8234" s="1" t="s">
        <v>59</v>
      </c>
      <c r="D8234" s="1">
        <v>95.65</v>
      </c>
      <c r="E8234" s="6">
        <v>3.6</v>
      </c>
      <c r="F8234" s="18">
        <v>0.66666666666666696</v>
      </c>
      <c r="G8234" s="1">
        <v>28.2</v>
      </c>
      <c r="H8234" s="1">
        <v>60.5</v>
      </c>
      <c r="I8234" s="1">
        <v>28.4</v>
      </c>
      <c r="J8234" s="1">
        <v>0.3</v>
      </c>
      <c r="K8234" s="1">
        <v>770</v>
      </c>
      <c r="L8234" s="1">
        <v>195</v>
      </c>
      <c r="M8234" s="6">
        <f t="shared" si="787"/>
        <v>28.518138327249119</v>
      </c>
      <c r="N8234" s="19">
        <v>0.5</v>
      </c>
      <c r="O8234" s="11" cm="1">
        <f t="array" ref="O8234">ROUND(_xlfn.SWITCH(C8234,"建筑专教",IF(S8234&gt;0.1,1.38,1.28),"阶梯教室",IF(S8234&gt;0.1,1.15,1.05),"公共教室",IF(S8234&gt;0.1,1.22,1.12),IF(S8234&gt;0.1,1.2,1.1))+(MOD(ROW()*11,31)/31-0.5)*0.06,2)</f>
        <v>1.23</v>
      </c>
      <c r="P8234" s="12">
        <f t="shared" si="786"/>
        <v>0.34</v>
      </c>
      <c r="Q8234" s="13">
        <f t="shared" si="788"/>
        <v>0.17251744669348812</v>
      </c>
      <c r="R8234" s="1">
        <v>2.58</v>
      </c>
      <c r="S8234" s="1">
        <v>0.45</v>
      </c>
      <c r="T8234" s="1">
        <v>0.38</v>
      </c>
      <c r="U8234" s="4" t="s">
        <v>60</v>
      </c>
      <c r="V8234">
        <v>0.48</v>
      </c>
      <c r="W8234">
        <v>0.4</v>
      </c>
      <c r="X8234">
        <v>0.76</v>
      </c>
      <c r="Y8234">
        <v>2.4300000000000002</v>
      </c>
      <c r="Z8234">
        <v>0.28000000000000003</v>
      </c>
      <c r="AA8234" s="5">
        <f t="shared" si="789"/>
        <v>3.41</v>
      </c>
      <c r="AB8234" s="15" cm="1">
        <f t="array" ref="AB8234">_xlfn.SWITCH(U8234,"夏",122,"冬",90,"春",153,"秋",153,0)</f>
        <v>122</v>
      </c>
      <c r="AC8234" s="16">
        <f t="shared" si="790"/>
        <v>416.02000000000004</v>
      </c>
      <c r="AD8234" s="5">
        <f>IFERROR(AA8234/D8234,0)</f>
        <v>3.5650810245687399E-2</v>
      </c>
      <c r="AE8234" s="15">
        <f t="shared" si="791"/>
        <v>0.33424657534246577</v>
      </c>
      <c r="AF8234" s="5">
        <f>IFERROR(AD8234*AE8234*48,0)</f>
        <v>0.57197573917464495</v>
      </c>
    </row>
    <row r="8235" spans="1:32" x14ac:dyDescent="0.15">
      <c r="A8235" s="1"/>
      <c r="B8235" s="1" t="s">
        <v>54</v>
      </c>
      <c r="C8235" s="1" t="s">
        <v>59</v>
      </c>
      <c r="D8235" s="1">
        <v>95.65</v>
      </c>
      <c r="E8235" s="6">
        <v>3.6</v>
      </c>
      <c r="F8235" s="18">
        <v>0.6875</v>
      </c>
      <c r="G8235" s="1">
        <v>28.6</v>
      </c>
      <c r="H8235" s="1">
        <v>59.5</v>
      </c>
      <c r="I8235" s="1">
        <v>28.8</v>
      </c>
      <c r="J8235" s="1">
        <v>0.3</v>
      </c>
      <c r="K8235" s="1">
        <v>790</v>
      </c>
      <c r="L8235" s="1">
        <v>155</v>
      </c>
      <c r="M8235" s="6">
        <f t="shared" si="787"/>
        <v>28.917669812834049</v>
      </c>
      <c r="N8235" s="19">
        <v>0.5</v>
      </c>
      <c r="O8235" s="11" cm="1">
        <f t="array" ref="O8235">ROUND(_xlfn.SWITCH(C8235,"建筑专教",IF(S8235&gt;0.1,1.38,1.28),"阶梯教室",IF(S8235&gt;0.1,1.15,1.05),"公共教室",IF(S8235&gt;0.1,1.22,1.12),IF(S8235&gt;0.1,1.2,1.1))+(MOD(ROW()*11,31)/31-0.5)*0.06,2)</f>
        <v>1.2</v>
      </c>
      <c r="P8235" s="12">
        <f t="shared" si="786"/>
        <v>0.36</v>
      </c>
      <c r="Q8235" s="13">
        <f t="shared" si="788"/>
        <v>0.26839062426520827</v>
      </c>
      <c r="R8235" s="1">
        <v>2.65</v>
      </c>
      <c r="S8235" s="1">
        <v>0.52</v>
      </c>
      <c r="T8235" s="1">
        <v>0.35</v>
      </c>
      <c r="U8235" s="4" t="s">
        <v>60</v>
      </c>
      <c r="V8235">
        <v>0.48</v>
      </c>
      <c r="W8235">
        <v>0.4</v>
      </c>
      <c r="X8235">
        <v>0.76</v>
      </c>
      <c r="Y8235">
        <v>2.4300000000000002</v>
      </c>
      <c r="Z8235">
        <v>0.28000000000000003</v>
      </c>
      <c r="AA8235" s="5">
        <f t="shared" si="789"/>
        <v>3.52</v>
      </c>
      <c r="AB8235" s="15" cm="1">
        <f t="array" ref="AB8235">_xlfn.SWITCH(U8235,"夏",122,"冬",90,"春",153,"秋",153,0)</f>
        <v>122</v>
      </c>
      <c r="AC8235" s="16">
        <f t="shared" si="790"/>
        <v>429.44</v>
      </c>
      <c r="AD8235" s="5">
        <f>IFERROR(AA8235/D8235,0)</f>
        <v>3.6800836382645058E-2</v>
      </c>
      <c r="AE8235" s="15">
        <f t="shared" si="791"/>
        <v>0.33424657534246577</v>
      </c>
      <c r="AF8235" s="5">
        <f>IFERROR(AD8235*AE8235*48,0)</f>
        <v>0.59042656947060135</v>
      </c>
    </row>
    <row r="8236" spans="1:32" x14ac:dyDescent="0.15">
      <c r="A8236" s="1"/>
      <c r="B8236" s="1" t="s">
        <v>54</v>
      </c>
      <c r="C8236" s="1" t="s">
        <v>59</v>
      </c>
      <c r="D8236" s="1">
        <v>95.65</v>
      </c>
      <c r="E8236" s="6">
        <v>3.6</v>
      </c>
      <c r="F8236" s="18">
        <v>0.70833333333333304</v>
      </c>
      <c r="G8236" s="1">
        <v>29</v>
      </c>
      <c r="H8236" s="1">
        <v>58.5</v>
      </c>
      <c r="I8236" s="1">
        <v>29.2</v>
      </c>
      <c r="J8236" s="1">
        <v>0.3</v>
      </c>
      <c r="K8236" s="1">
        <v>810</v>
      </c>
      <c r="L8236" s="1">
        <v>115</v>
      </c>
      <c r="M8236" s="6">
        <f t="shared" si="787"/>
        <v>29.317203771096558</v>
      </c>
      <c r="N8236" s="19">
        <v>0.5</v>
      </c>
      <c r="O8236" s="11" cm="1">
        <f t="array" ref="O8236">ROUND(_xlfn.SWITCH(C8236,"建筑专教",IF(S8236&gt;0.1,1.38,1.28),"阶梯教室",IF(S8236&gt;0.1,1.15,1.05),"公共教室",IF(S8236&gt;0.1,1.22,1.12),IF(S8236&gt;0.1,1.2,1.1))+(MOD(ROW()*11,31)/31-0.5)*0.06,2)</f>
        <v>1.22</v>
      </c>
      <c r="P8236" s="12">
        <f t="shared" si="786"/>
        <v>0.37</v>
      </c>
      <c r="Q8236" s="13">
        <f t="shared" si="788"/>
        <v>0.45661008529934138</v>
      </c>
      <c r="R8236" s="1">
        <v>2.62</v>
      </c>
      <c r="S8236" s="1">
        <v>0.57999999999999996</v>
      </c>
      <c r="T8236" s="1">
        <v>0.28000000000000003</v>
      </c>
      <c r="U8236" s="4" t="s">
        <v>60</v>
      </c>
      <c r="V8236">
        <v>0.48</v>
      </c>
      <c r="W8236">
        <v>0.4</v>
      </c>
      <c r="X8236">
        <v>0.76</v>
      </c>
      <c r="Y8236">
        <v>2.4300000000000002</v>
      </c>
      <c r="Z8236">
        <v>0.28000000000000003</v>
      </c>
      <c r="AA8236" s="5">
        <f t="shared" si="789"/>
        <v>3.4800000000000004</v>
      </c>
      <c r="AB8236" s="15" cm="1">
        <f t="array" ref="AB8236">_xlfn.SWITCH(U8236,"夏",122,"冬",90,"春",153,"秋",153,0)</f>
        <v>122</v>
      </c>
      <c r="AC8236" s="16">
        <f t="shared" si="790"/>
        <v>424.56000000000006</v>
      </c>
      <c r="AD8236" s="5">
        <f>IFERROR(AA8236/D8236,0)</f>
        <v>3.6382645060115008E-2</v>
      </c>
      <c r="AE8236" s="15">
        <f t="shared" si="791"/>
        <v>0.33424657534246577</v>
      </c>
      <c r="AF8236" s="5">
        <f>IFERROR(AD8236*AE8236*48,0)</f>
        <v>0.58371717663570821</v>
      </c>
    </row>
    <row r="8237" spans="1:32" x14ac:dyDescent="0.15">
      <c r="A8237" s="1"/>
      <c r="B8237" s="1" t="s">
        <v>54</v>
      </c>
      <c r="C8237" s="1" t="s">
        <v>59</v>
      </c>
      <c r="D8237" s="1">
        <v>95.65</v>
      </c>
      <c r="E8237" s="6">
        <v>3.6</v>
      </c>
      <c r="F8237" s="18">
        <v>0.72916666666666696</v>
      </c>
      <c r="G8237" s="1">
        <v>29.4</v>
      </c>
      <c r="H8237" s="1">
        <v>57.5</v>
      </c>
      <c r="I8237" s="1">
        <v>29.6</v>
      </c>
      <c r="J8237" s="1">
        <v>0.1</v>
      </c>
      <c r="K8237" s="1">
        <v>830</v>
      </c>
      <c r="L8237" s="1">
        <v>85</v>
      </c>
      <c r="M8237" s="6">
        <f t="shared" si="787"/>
        <v>29.660404437109207</v>
      </c>
      <c r="N8237" s="1">
        <v>0</v>
      </c>
      <c r="O8237" s="1">
        <v>0</v>
      </c>
      <c r="P8237" s="12">
        <f t="shared" si="786"/>
        <v>0</v>
      </c>
      <c r="Q8237" s="1">
        <v>0</v>
      </c>
      <c r="R8237" s="1">
        <v>0</v>
      </c>
      <c r="S8237" s="1">
        <v>0.25</v>
      </c>
      <c r="T8237" s="1">
        <v>0</v>
      </c>
      <c r="U8237" s="4" t="s">
        <v>60</v>
      </c>
      <c r="V8237">
        <v>0.48</v>
      </c>
      <c r="W8237">
        <v>0.4</v>
      </c>
      <c r="X8237">
        <v>0.76</v>
      </c>
      <c r="Y8237">
        <v>2.4300000000000002</v>
      </c>
      <c r="Z8237">
        <v>0.28000000000000003</v>
      </c>
      <c r="AA8237" s="5">
        <f t="shared" si="789"/>
        <v>0.25</v>
      </c>
      <c r="AB8237" s="15" cm="1">
        <f t="array" ref="AB8237">_xlfn.SWITCH(U8237,"夏",122,"冬",90,"春",153,"秋",153,0)</f>
        <v>122</v>
      </c>
      <c r="AC8237" s="16">
        <f t="shared" si="790"/>
        <v>30.5</v>
      </c>
      <c r="AD8237" s="5">
        <f>IFERROR(AA8237/D8237,0)</f>
        <v>2.6136957658128594E-3</v>
      </c>
      <c r="AE8237" s="15">
        <f t="shared" si="791"/>
        <v>0.33424657534246577</v>
      </c>
      <c r="AF8237" s="5">
        <f>IFERROR(AD8237*AE8237*48,0)</f>
        <v>4.1933705218082484E-2</v>
      </c>
    </row>
    <row r="8238" spans="1:32" x14ac:dyDescent="0.15">
      <c r="A8238" s="1"/>
      <c r="B8238" s="1" t="s">
        <v>54</v>
      </c>
      <c r="C8238" s="1" t="s">
        <v>59</v>
      </c>
      <c r="D8238" s="1">
        <v>95.65</v>
      </c>
      <c r="E8238" s="6">
        <v>3.6</v>
      </c>
      <c r="F8238" s="18">
        <v>0.75</v>
      </c>
      <c r="G8238" s="1">
        <v>29</v>
      </c>
      <c r="H8238" s="1">
        <v>58.5</v>
      </c>
      <c r="I8238" s="1">
        <v>29.2</v>
      </c>
      <c r="J8238" s="1">
        <v>0.1</v>
      </c>
      <c r="K8238" s="1">
        <v>850</v>
      </c>
      <c r="L8238" s="1">
        <v>65</v>
      </c>
      <c r="M8238" s="6">
        <f t="shared" si="787"/>
        <v>29.260644398000409</v>
      </c>
      <c r="N8238" s="1">
        <v>0</v>
      </c>
      <c r="O8238" s="1">
        <v>0</v>
      </c>
      <c r="P8238" s="12">
        <f t="shared" si="786"/>
        <v>0</v>
      </c>
      <c r="Q8238" s="1">
        <v>0</v>
      </c>
      <c r="R8238" s="1">
        <v>0</v>
      </c>
      <c r="S8238" s="1">
        <v>0.12</v>
      </c>
      <c r="T8238" s="1">
        <v>0</v>
      </c>
      <c r="U8238" s="4" t="s">
        <v>60</v>
      </c>
      <c r="V8238">
        <v>0.48</v>
      </c>
      <c r="W8238">
        <v>0.4</v>
      </c>
      <c r="X8238">
        <v>0.76</v>
      </c>
      <c r="Y8238">
        <v>2.4300000000000002</v>
      </c>
      <c r="Z8238">
        <v>0.28000000000000003</v>
      </c>
      <c r="AA8238" s="5">
        <f t="shared" si="789"/>
        <v>0.12</v>
      </c>
      <c r="AB8238" s="15" cm="1">
        <f t="array" ref="AB8238">_xlfn.SWITCH(U8238,"夏",122,"冬",90,"春",153,"秋",153,0)</f>
        <v>122</v>
      </c>
      <c r="AC8238" s="16">
        <f t="shared" si="790"/>
        <v>14.639999999999999</v>
      </c>
      <c r="AD8238" s="5">
        <f>IFERROR(AA8238/D8238,0)</f>
        <v>1.2545739675901724E-3</v>
      </c>
      <c r="AE8238" s="15">
        <f t="shared" si="791"/>
        <v>0.33424657534246577</v>
      </c>
      <c r="AF8238" s="5">
        <f>IFERROR(AD8238*AE8238*48,0)</f>
        <v>2.0128178504679586E-2</v>
      </c>
    </row>
    <row r="8239" spans="1:32" x14ac:dyDescent="0.15">
      <c r="A8239" s="1"/>
      <c r="B8239" s="1" t="s">
        <v>54</v>
      </c>
      <c r="C8239" s="1" t="s">
        <v>59</v>
      </c>
      <c r="D8239" s="1">
        <v>95.65</v>
      </c>
      <c r="E8239" s="6">
        <v>3.6</v>
      </c>
      <c r="F8239" s="18">
        <v>0.77083333333333304</v>
      </c>
      <c r="G8239" s="1">
        <v>28.6</v>
      </c>
      <c r="H8239" s="1">
        <v>59.5</v>
      </c>
      <c r="I8239" s="1">
        <v>28.8</v>
      </c>
      <c r="J8239" s="1">
        <v>0.1</v>
      </c>
      <c r="K8239" s="1">
        <v>870</v>
      </c>
      <c r="L8239" s="1">
        <v>50</v>
      </c>
      <c r="M8239" s="6">
        <f t="shared" si="787"/>
        <v>28.860885631207111</v>
      </c>
      <c r="N8239" s="1">
        <v>0</v>
      </c>
      <c r="O8239" s="1">
        <v>0</v>
      </c>
      <c r="P8239" s="12">
        <f t="shared" si="786"/>
        <v>0</v>
      </c>
      <c r="Q8239" s="1">
        <v>0</v>
      </c>
      <c r="R8239" s="1">
        <v>0</v>
      </c>
      <c r="S8239" s="1">
        <v>0.05</v>
      </c>
      <c r="T8239" s="1">
        <v>0</v>
      </c>
      <c r="U8239" s="4" t="s">
        <v>60</v>
      </c>
      <c r="V8239">
        <v>0.48</v>
      </c>
      <c r="W8239">
        <v>0.4</v>
      </c>
      <c r="X8239">
        <v>0.76</v>
      </c>
      <c r="Y8239">
        <v>2.4300000000000002</v>
      </c>
      <c r="Z8239">
        <v>0.28000000000000003</v>
      </c>
      <c r="AA8239" s="5">
        <f t="shared" si="789"/>
        <v>0.05</v>
      </c>
      <c r="AB8239" s="15" cm="1">
        <f t="array" ref="AB8239">_xlfn.SWITCH(U8239,"夏",122,"冬",90,"春",153,"秋",153,0)</f>
        <v>122</v>
      </c>
      <c r="AC8239" s="16">
        <f t="shared" si="790"/>
        <v>6.1000000000000005</v>
      </c>
      <c r="AD8239" s="5">
        <f>IFERROR(AA8239/D8239,0)</f>
        <v>5.2273915316257186E-4</v>
      </c>
      <c r="AE8239" s="15">
        <f t="shared" si="791"/>
        <v>0.33424657534246577</v>
      </c>
      <c r="AF8239" s="5">
        <f>IFERROR(AD8239*AE8239*48,0)</f>
        <v>8.3867410436164955E-3</v>
      </c>
    </row>
    <row r="8240" spans="1:32" x14ac:dyDescent="0.15">
      <c r="A8240" s="1"/>
      <c r="B8240" s="1" t="s">
        <v>54</v>
      </c>
      <c r="C8240" s="1" t="s">
        <v>59</v>
      </c>
      <c r="D8240" s="1">
        <v>95.65</v>
      </c>
      <c r="E8240" s="6">
        <v>3.6</v>
      </c>
      <c r="F8240" s="18">
        <v>0.79166666666666696</v>
      </c>
      <c r="G8240" s="1">
        <v>28.2</v>
      </c>
      <c r="H8240" s="1">
        <v>60.5</v>
      </c>
      <c r="I8240" s="1">
        <v>28.4</v>
      </c>
      <c r="J8240" s="1">
        <v>0.1</v>
      </c>
      <c r="K8240" s="1">
        <v>890</v>
      </c>
      <c r="L8240" s="1">
        <v>50</v>
      </c>
      <c r="M8240" s="6">
        <f t="shared" si="787"/>
        <v>28.461128145169425</v>
      </c>
      <c r="N8240" s="1">
        <v>0</v>
      </c>
      <c r="O8240" s="1">
        <v>0</v>
      </c>
      <c r="P8240" s="12">
        <f t="shared" si="786"/>
        <v>0</v>
      </c>
      <c r="Q8240" s="1">
        <v>0</v>
      </c>
      <c r="R8240" s="1">
        <v>0</v>
      </c>
      <c r="S8240" s="1">
        <v>0</v>
      </c>
      <c r="T8240" s="1">
        <v>0</v>
      </c>
      <c r="U8240" s="4" t="s">
        <v>60</v>
      </c>
      <c r="V8240">
        <v>0.48</v>
      </c>
      <c r="W8240">
        <v>0.4</v>
      </c>
      <c r="X8240">
        <v>0.76</v>
      </c>
      <c r="Y8240">
        <v>2.4300000000000002</v>
      </c>
      <c r="Z8240">
        <v>0.28000000000000003</v>
      </c>
      <c r="AA8240" s="5">
        <f t="shared" si="789"/>
        <v>0</v>
      </c>
      <c r="AB8240" s="15" cm="1">
        <f t="array" ref="AB8240">_xlfn.SWITCH(U8240,"夏",122,"冬",90,"春",153,"秋",153,0)</f>
        <v>122</v>
      </c>
      <c r="AC8240" s="16">
        <f t="shared" si="790"/>
        <v>0</v>
      </c>
      <c r="AD8240" s="5">
        <f>IFERROR(AA8240/D8240,0)</f>
        <v>0</v>
      </c>
      <c r="AE8240" s="15">
        <f t="shared" si="791"/>
        <v>0.33424657534246577</v>
      </c>
      <c r="AF8240" s="5">
        <f>IFERROR(AD8240*AE8240*48,0)</f>
        <v>0</v>
      </c>
    </row>
    <row r="8241" spans="1:32" x14ac:dyDescent="0.15">
      <c r="A8241" s="1"/>
      <c r="B8241" s="1" t="s">
        <v>54</v>
      </c>
      <c r="C8241" s="1" t="s">
        <v>59</v>
      </c>
      <c r="D8241" s="1">
        <v>95.65</v>
      </c>
      <c r="E8241" s="6">
        <v>3.6</v>
      </c>
      <c r="F8241" s="18">
        <v>0.8125</v>
      </c>
      <c r="G8241" s="1">
        <v>27.8</v>
      </c>
      <c r="H8241" s="1">
        <v>61.5</v>
      </c>
      <c r="I8241" s="1">
        <v>28</v>
      </c>
      <c r="J8241" s="1">
        <v>0.1</v>
      </c>
      <c r="K8241" s="1">
        <v>910</v>
      </c>
      <c r="L8241" s="1">
        <v>50</v>
      </c>
      <c r="M8241" s="6">
        <f t="shared" si="787"/>
        <v>28.061371948394765</v>
      </c>
      <c r="N8241" s="1">
        <v>0</v>
      </c>
      <c r="O8241" s="1">
        <v>0</v>
      </c>
      <c r="P8241" s="12">
        <f t="shared" si="786"/>
        <v>0</v>
      </c>
      <c r="Q8241" s="1">
        <v>0</v>
      </c>
      <c r="R8241" s="1">
        <v>0</v>
      </c>
      <c r="S8241" s="1">
        <v>0</v>
      </c>
      <c r="T8241" s="1">
        <v>0</v>
      </c>
      <c r="U8241" s="4" t="s">
        <v>60</v>
      </c>
      <c r="V8241">
        <v>0.48</v>
      </c>
      <c r="W8241">
        <v>0.4</v>
      </c>
      <c r="X8241">
        <v>0.76</v>
      </c>
      <c r="Y8241">
        <v>2.4300000000000002</v>
      </c>
      <c r="Z8241">
        <v>0.28000000000000003</v>
      </c>
      <c r="AA8241" s="5">
        <f t="shared" si="789"/>
        <v>0</v>
      </c>
      <c r="AB8241" s="15" cm="1">
        <f t="array" ref="AB8241">_xlfn.SWITCH(U8241,"夏",122,"冬",90,"春",153,"秋",153,0)</f>
        <v>122</v>
      </c>
      <c r="AC8241" s="16">
        <f t="shared" si="790"/>
        <v>0</v>
      </c>
      <c r="AD8241" s="5">
        <f>IFERROR(AA8241/D8241,0)</f>
        <v>0</v>
      </c>
      <c r="AE8241" s="15">
        <f t="shared" si="791"/>
        <v>0.33424657534246577</v>
      </c>
      <c r="AF8241" s="5">
        <f>IFERROR(AD8241*AE8241*48,0)</f>
        <v>0</v>
      </c>
    </row>
    <row r="8242" spans="1:32" x14ac:dyDescent="0.15">
      <c r="A8242" s="1"/>
      <c r="B8242" s="1" t="s">
        <v>54</v>
      </c>
      <c r="C8242" s="1" t="s">
        <v>59</v>
      </c>
      <c r="D8242" s="1">
        <v>95.65</v>
      </c>
      <c r="E8242" s="6">
        <v>3.6</v>
      </c>
      <c r="F8242" s="18">
        <v>0.83333333333333304</v>
      </c>
      <c r="G8242" s="1">
        <v>27.4</v>
      </c>
      <c r="H8242" s="1">
        <v>62.5</v>
      </c>
      <c r="I8242" s="1">
        <v>27.6</v>
      </c>
      <c r="J8242" s="1">
        <v>0.1</v>
      </c>
      <c r="K8242" s="1">
        <v>930</v>
      </c>
      <c r="L8242" s="1">
        <v>50</v>
      </c>
      <c r="M8242" s="6">
        <f t="shared" si="787"/>
        <v>27.661617049458471</v>
      </c>
      <c r="N8242" s="1">
        <v>0</v>
      </c>
      <c r="O8242" s="1">
        <v>0</v>
      </c>
      <c r="P8242" s="12">
        <f t="shared" si="786"/>
        <v>0</v>
      </c>
      <c r="Q8242" s="1">
        <v>0</v>
      </c>
      <c r="R8242" s="1">
        <v>0</v>
      </c>
      <c r="S8242" s="1">
        <v>0</v>
      </c>
      <c r="T8242" s="1">
        <v>0</v>
      </c>
      <c r="U8242" s="4" t="s">
        <v>60</v>
      </c>
      <c r="V8242">
        <v>0.48</v>
      </c>
      <c r="W8242">
        <v>0.4</v>
      </c>
      <c r="X8242">
        <v>0.76</v>
      </c>
      <c r="Y8242">
        <v>2.4300000000000002</v>
      </c>
      <c r="Z8242">
        <v>0.28000000000000003</v>
      </c>
      <c r="AA8242" s="5">
        <f t="shared" si="789"/>
        <v>0</v>
      </c>
      <c r="AB8242" s="15" cm="1">
        <f t="array" ref="AB8242">_xlfn.SWITCH(U8242,"夏",122,"冬",90,"春",153,"秋",153,0)</f>
        <v>122</v>
      </c>
      <c r="AC8242" s="16">
        <f t="shared" si="790"/>
        <v>0</v>
      </c>
      <c r="AD8242" s="5">
        <f>IFERROR(AA8242/D8242,0)</f>
        <v>0</v>
      </c>
      <c r="AE8242" s="15">
        <f t="shared" si="791"/>
        <v>0.33424657534246577</v>
      </c>
      <c r="AF8242" s="5">
        <f>IFERROR(AD8242*AE8242*48,0)</f>
        <v>0</v>
      </c>
    </row>
    <row r="8243" spans="1:32" x14ac:dyDescent="0.15">
      <c r="A8243" s="1"/>
      <c r="B8243" s="1" t="s">
        <v>54</v>
      </c>
      <c r="C8243" s="1" t="s">
        <v>59</v>
      </c>
      <c r="D8243" s="1">
        <v>95.65</v>
      </c>
      <c r="E8243" s="6">
        <v>3.6</v>
      </c>
      <c r="F8243" s="18">
        <v>0.85416666666666696</v>
      </c>
      <c r="G8243" s="1">
        <v>27</v>
      </c>
      <c r="H8243" s="1">
        <v>63.5</v>
      </c>
      <c r="I8243" s="1">
        <v>27.2</v>
      </c>
      <c r="J8243" s="1">
        <v>0.1</v>
      </c>
      <c r="K8243" s="1">
        <v>950</v>
      </c>
      <c r="L8243" s="1">
        <v>50</v>
      </c>
      <c r="M8243" s="6">
        <f t="shared" si="787"/>
        <v>27.261863457004154</v>
      </c>
      <c r="N8243" s="1">
        <v>0</v>
      </c>
      <c r="O8243" s="1">
        <v>0</v>
      </c>
      <c r="P8243" s="12">
        <f t="shared" si="786"/>
        <v>0</v>
      </c>
      <c r="Q8243" s="1">
        <v>0</v>
      </c>
      <c r="R8243" s="1">
        <v>0</v>
      </c>
      <c r="S8243" s="1">
        <v>0</v>
      </c>
      <c r="T8243" s="1">
        <v>0</v>
      </c>
      <c r="U8243" s="4" t="s">
        <v>60</v>
      </c>
      <c r="V8243">
        <v>0.48</v>
      </c>
      <c r="W8243">
        <v>0.4</v>
      </c>
      <c r="X8243">
        <v>0.76</v>
      </c>
      <c r="Y8243">
        <v>2.4300000000000002</v>
      </c>
      <c r="Z8243">
        <v>0.28000000000000003</v>
      </c>
      <c r="AA8243" s="5">
        <f t="shared" si="789"/>
        <v>0</v>
      </c>
      <c r="AB8243" s="15" cm="1">
        <f t="array" ref="AB8243">_xlfn.SWITCH(U8243,"夏",122,"冬",90,"春",153,"秋",153,0)</f>
        <v>122</v>
      </c>
      <c r="AC8243" s="16">
        <f t="shared" si="790"/>
        <v>0</v>
      </c>
      <c r="AD8243" s="5">
        <f>IFERROR(AA8243/D8243,0)</f>
        <v>0</v>
      </c>
      <c r="AE8243" s="15">
        <f t="shared" si="791"/>
        <v>0.33424657534246577</v>
      </c>
      <c r="AF8243" s="5">
        <f>IFERROR(AD8243*AE8243*48,0)</f>
        <v>0</v>
      </c>
    </row>
    <row r="8244" spans="1:32" x14ac:dyDescent="0.15">
      <c r="A8244" s="1"/>
      <c r="B8244" s="1" t="s">
        <v>54</v>
      </c>
      <c r="C8244" s="1" t="s">
        <v>59</v>
      </c>
      <c r="D8244" s="1">
        <v>95.65</v>
      </c>
      <c r="E8244" s="6">
        <v>3.6</v>
      </c>
      <c r="F8244" s="18">
        <v>0.875</v>
      </c>
      <c r="G8244" s="1">
        <v>26.6</v>
      </c>
      <c r="H8244" s="1">
        <v>64.5</v>
      </c>
      <c r="I8244" s="1">
        <v>26.8</v>
      </c>
      <c r="J8244" s="1">
        <v>0.1</v>
      </c>
      <c r="K8244" s="1">
        <v>970</v>
      </c>
      <c r="L8244" s="1">
        <v>50</v>
      </c>
      <c r="M8244" s="6">
        <f t="shared" si="787"/>
        <v>26.862111179744886</v>
      </c>
      <c r="N8244" s="1">
        <v>0</v>
      </c>
      <c r="O8244" s="1">
        <v>0</v>
      </c>
      <c r="P8244" s="12">
        <f t="shared" si="786"/>
        <v>0</v>
      </c>
      <c r="Q8244" s="1">
        <v>0</v>
      </c>
      <c r="R8244" s="1">
        <v>0</v>
      </c>
      <c r="S8244" s="1">
        <v>0</v>
      </c>
      <c r="T8244" s="1">
        <v>0</v>
      </c>
      <c r="U8244" s="4" t="s">
        <v>60</v>
      </c>
      <c r="V8244">
        <v>0.48</v>
      </c>
      <c r="W8244">
        <v>0.4</v>
      </c>
      <c r="X8244">
        <v>0.76</v>
      </c>
      <c r="Y8244">
        <v>2.4300000000000002</v>
      </c>
      <c r="Z8244">
        <v>0.28000000000000003</v>
      </c>
      <c r="AA8244" s="5">
        <f t="shared" si="789"/>
        <v>0</v>
      </c>
      <c r="AB8244" s="15" cm="1">
        <f t="array" ref="AB8244">_xlfn.SWITCH(U8244,"夏",122,"冬",90,"春",153,"秋",153,0)</f>
        <v>122</v>
      </c>
      <c r="AC8244" s="16">
        <f t="shared" si="790"/>
        <v>0</v>
      </c>
      <c r="AD8244" s="5">
        <f>IFERROR(AA8244/D8244,0)</f>
        <v>0</v>
      </c>
      <c r="AE8244" s="15">
        <f t="shared" si="791"/>
        <v>0.33424657534246577</v>
      </c>
      <c r="AF8244" s="5">
        <f>IFERROR(AD8244*AE8244*48,0)</f>
        <v>0</v>
      </c>
    </row>
    <row r="8245" spans="1:32" x14ac:dyDescent="0.15">
      <c r="A8245" s="1"/>
      <c r="B8245" s="1" t="s">
        <v>54</v>
      </c>
      <c r="C8245" s="1" t="s">
        <v>59</v>
      </c>
      <c r="D8245" s="1">
        <v>95.65</v>
      </c>
      <c r="E8245" s="6">
        <v>3.6</v>
      </c>
      <c r="F8245" s="18">
        <v>0.89583333333333304</v>
      </c>
      <c r="G8245" s="1">
        <v>26.2</v>
      </c>
      <c r="H8245" s="1">
        <v>65.5</v>
      </c>
      <c r="I8245" s="1">
        <v>26.4</v>
      </c>
      <c r="J8245" s="1">
        <v>0.1</v>
      </c>
      <c r="K8245" s="1">
        <v>990</v>
      </c>
      <c r="L8245" s="1">
        <v>50</v>
      </c>
      <c r="M8245" s="6">
        <f t="shared" si="787"/>
        <v>26.462360226463147</v>
      </c>
      <c r="N8245" s="1">
        <v>0</v>
      </c>
      <c r="O8245" s="1">
        <v>0</v>
      </c>
      <c r="P8245" s="12">
        <f t="shared" si="786"/>
        <v>0</v>
      </c>
      <c r="Q8245" s="1">
        <v>0</v>
      </c>
      <c r="R8245" s="1">
        <v>0</v>
      </c>
      <c r="S8245" s="1">
        <v>0</v>
      </c>
      <c r="T8245" s="1">
        <v>0</v>
      </c>
      <c r="U8245" s="4" t="s">
        <v>60</v>
      </c>
      <c r="V8245">
        <v>0.48</v>
      </c>
      <c r="W8245">
        <v>0.4</v>
      </c>
      <c r="X8245">
        <v>0.76</v>
      </c>
      <c r="Y8245">
        <v>2.4300000000000002</v>
      </c>
      <c r="Z8245">
        <v>0.28000000000000003</v>
      </c>
      <c r="AA8245" s="5">
        <f t="shared" si="789"/>
        <v>0</v>
      </c>
      <c r="AB8245" s="15" cm="1">
        <f t="array" ref="AB8245">_xlfn.SWITCH(U8245,"夏",122,"冬",90,"春",153,"秋",153,0)</f>
        <v>122</v>
      </c>
      <c r="AC8245" s="16">
        <f t="shared" si="790"/>
        <v>0</v>
      </c>
      <c r="AD8245" s="5">
        <f>IFERROR(AA8245/D8245,0)</f>
        <v>0</v>
      </c>
      <c r="AE8245" s="15">
        <f t="shared" si="791"/>
        <v>0.33424657534246577</v>
      </c>
      <c r="AF8245" s="5">
        <f>IFERROR(AD8245*AE8245*48,0)</f>
        <v>0</v>
      </c>
    </row>
    <row r="8246" spans="1:32" x14ac:dyDescent="0.15">
      <c r="A8246" s="1"/>
      <c r="B8246" s="1" t="s">
        <v>54</v>
      </c>
      <c r="C8246" s="1" t="s">
        <v>59</v>
      </c>
      <c r="D8246" s="1">
        <v>95.65</v>
      </c>
      <c r="E8246" s="6">
        <v>3.6</v>
      </c>
      <c r="F8246" s="18">
        <v>0.91666666666666696</v>
      </c>
      <c r="G8246" s="1">
        <v>25.8</v>
      </c>
      <c r="H8246" s="1">
        <v>66.5</v>
      </c>
      <c r="I8246" s="1">
        <v>26</v>
      </c>
      <c r="J8246" s="1">
        <v>0.1</v>
      </c>
      <c r="K8246" s="1">
        <v>1010</v>
      </c>
      <c r="L8246" s="1">
        <v>50</v>
      </c>
      <c r="M8246" s="6">
        <f t="shared" si="787"/>
        <v>26.062610606012186</v>
      </c>
      <c r="N8246" s="1">
        <v>0</v>
      </c>
      <c r="O8246" s="1">
        <v>0</v>
      </c>
      <c r="P8246" s="12">
        <f t="shared" si="786"/>
        <v>0</v>
      </c>
      <c r="Q8246" s="1">
        <v>0</v>
      </c>
      <c r="R8246" s="1">
        <v>0</v>
      </c>
      <c r="S8246" s="1">
        <v>0</v>
      </c>
      <c r="T8246" s="1">
        <v>0</v>
      </c>
      <c r="U8246" s="4" t="s">
        <v>60</v>
      </c>
      <c r="V8246">
        <v>0.48</v>
      </c>
      <c r="W8246">
        <v>0.4</v>
      </c>
      <c r="X8246">
        <v>0.76</v>
      </c>
      <c r="Y8246">
        <v>2.4300000000000002</v>
      </c>
      <c r="Z8246">
        <v>0.28000000000000003</v>
      </c>
      <c r="AA8246" s="5">
        <f t="shared" si="789"/>
        <v>0</v>
      </c>
      <c r="AB8246" s="15" cm="1">
        <f t="array" ref="AB8246">_xlfn.SWITCH(U8246,"夏",122,"冬",90,"春",153,"秋",153,0)</f>
        <v>122</v>
      </c>
      <c r="AC8246" s="16">
        <f t="shared" si="790"/>
        <v>0</v>
      </c>
      <c r="AD8246" s="5">
        <f>IFERROR(AA8246/D8246,0)</f>
        <v>0</v>
      </c>
      <c r="AE8246" s="15">
        <f t="shared" si="791"/>
        <v>0.33424657534246577</v>
      </c>
      <c r="AF8246" s="5">
        <f>IFERROR(AD8246*AE8246*48,0)</f>
        <v>0</v>
      </c>
    </row>
    <row r="8247" spans="1:32" x14ac:dyDescent="0.15">
      <c r="A8247" s="1"/>
      <c r="B8247" s="1" t="s">
        <v>55</v>
      </c>
      <c r="C8247" s="1" t="s">
        <v>59</v>
      </c>
      <c r="D8247" s="1">
        <v>95.65</v>
      </c>
      <c r="E8247" s="6">
        <v>3.6</v>
      </c>
      <c r="F8247" s="18">
        <v>0.33333333333333298</v>
      </c>
      <c r="G8247" s="1">
        <v>22.8</v>
      </c>
      <c r="H8247" s="1">
        <v>78.5</v>
      </c>
      <c r="I8247" s="1">
        <v>23</v>
      </c>
      <c r="J8247" s="1">
        <v>0.1</v>
      </c>
      <c r="K8247" s="1">
        <v>408</v>
      </c>
      <c r="L8247" s="1">
        <v>185</v>
      </c>
      <c r="M8247" s="6">
        <f t="shared" si="787"/>
        <v>23.064531849287562</v>
      </c>
      <c r="N8247" s="19">
        <v>0.5</v>
      </c>
      <c r="O8247" s="11" cm="1">
        <f t="array" ref="O8247">ROUND(_xlfn.SWITCH(C8247,"建筑专教",IF(S8247&gt;0.1,1.38,1.28),"阶梯教室",IF(S8247&gt;0.1,1.15,1.05),"公共教室",IF(S8247&gt;0.1,1.22,1.12),IF(S8247&gt;0.1,1.2,1.1))+(MOD(ROW()*11,31)/31-0.5)*0.06,2)</f>
        <v>1.21</v>
      </c>
      <c r="P8247" s="12">
        <f t="shared" si="786"/>
        <v>0.01</v>
      </c>
      <c r="Q8247" s="13">
        <f t="shared" si="788"/>
        <v>-1.062680715084342</v>
      </c>
      <c r="R8247" s="1">
        <v>0</v>
      </c>
      <c r="S8247" s="1">
        <v>0.42</v>
      </c>
      <c r="T8247" s="1">
        <v>0.18</v>
      </c>
      <c r="U8247" s="4" t="s">
        <v>60</v>
      </c>
      <c r="V8247">
        <v>0.48</v>
      </c>
      <c r="W8247">
        <v>0.4</v>
      </c>
      <c r="X8247">
        <v>0.76</v>
      </c>
      <c r="Y8247">
        <v>2.4300000000000002</v>
      </c>
      <c r="Z8247">
        <v>0.28000000000000003</v>
      </c>
      <c r="AA8247" s="5">
        <f t="shared" si="789"/>
        <v>0.6</v>
      </c>
      <c r="AB8247" s="15" cm="1">
        <f t="array" ref="AB8247">_xlfn.SWITCH(U8247,"夏",122,"冬",90,"春",153,"秋",153,0)</f>
        <v>122</v>
      </c>
      <c r="AC8247" s="16">
        <f t="shared" si="790"/>
        <v>73.2</v>
      </c>
      <c r="AD8247" s="5">
        <f>IFERROR(AA8247/D8247,0)</f>
        <v>6.2728698379508618E-3</v>
      </c>
      <c r="AE8247" s="15">
        <f t="shared" si="791"/>
        <v>0.33424657534246577</v>
      </c>
      <c r="AF8247" s="5">
        <f>IFERROR(AD8247*AE8247*48,0)</f>
        <v>0.10064089252339795</v>
      </c>
    </row>
    <row r="8248" spans="1:32" x14ac:dyDescent="0.15">
      <c r="A8248" s="1"/>
      <c r="B8248" s="1" t="s">
        <v>55</v>
      </c>
      <c r="C8248" s="1" t="s">
        <v>59</v>
      </c>
      <c r="D8248" s="1">
        <v>95.65</v>
      </c>
      <c r="E8248" s="6">
        <v>3.6</v>
      </c>
      <c r="F8248" s="18">
        <v>0.35416666666666702</v>
      </c>
      <c r="G8248" s="1">
        <v>23.4</v>
      </c>
      <c r="H8248" s="1">
        <v>77.099999999999994</v>
      </c>
      <c r="I8248" s="1">
        <v>23.6</v>
      </c>
      <c r="J8248" s="1">
        <v>0.1</v>
      </c>
      <c r="K8248" s="1">
        <v>436</v>
      </c>
      <c r="L8248" s="1">
        <v>235</v>
      </c>
      <c r="M8248" s="6">
        <f t="shared" si="787"/>
        <v>23.664141377567546</v>
      </c>
      <c r="N8248" s="19">
        <v>0.5</v>
      </c>
      <c r="O8248" s="11" cm="1">
        <f t="array" ref="O8248">ROUND(_xlfn.SWITCH(C8248,"建筑专教",IF(S8248&gt;0.1,1.38,1.28),"阶梯教室",IF(S8248&gt;0.1,1.15,1.05),"公共教室",IF(S8248&gt;0.1,1.22,1.12),IF(S8248&gt;0.1,1.2,1.1))+(MOD(ROW()*11,31)/31-0.5)*0.06,2)</f>
        <v>1.23</v>
      </c>
      <c r="P8248" s="12">
        <f t="shared" si="786"/>
        <v>0.03</v>
      </c>
      <c r="Q8248" s="13">
        <f t="shared" si="788"/>
        <v>-0.80533966427266512</v>
      </c>
      <c r="R8248" s="1">
        <v>0</v>
      </c>
      <c r="S8248" s="1">
        <v>0.55000000000000004</v>
      </c>
      <c r="T8248" s="1">
        <v>0.28000000000000003</v>
      </c>
      <c r="U8248" s="4" t="s">
        <v>60</v>
      </c>
      <c r="V8248">
        <v>0.48</v>
      </c>
      <c r="W8248">
        <v>0.4</v>
      </c>
      <c r="X8248">
        <v>0.76</v>
      </c>
      <c r="Y8248">
        <v>2.4300000000000002</v>
      </c>
      <c r="Z8248">
        <v>0.28000000000000003</v>
      </c>
      <c r="AA8248" s="5">
        <f t="shared" si="789"/>
        <v>0.83000000000000007</v>
      </c>
      <c r="AB8248" s="15" cm="1">
        <f t="array" ref="AB8248">_xlfn.SWITCH(U8248,"夏",122,"冬",90,"春",153,"秋",153,0)</f>
        <v>122</v>
      </c>
      <c r="AC8248" s="16">
        <f t="shared" si="790"/>
        <v>101.26</v>
      </c>
      <c r="AD8248" s="5">
        <f>IFERROR(AA8248/D8248,0)</f>
        <v>8.6774699424986938E-3</v>
      </c>
      <c r="AE8248" s="15">
        <f t="shared" si="791"/>
        <v>0.33424657534246577</v>
      </c>
      <c r="AF8248" s="5">
        <f>IFERROR(AD8248*AE8248*48,0)</f>
        <v>0.13921990132403383</v>
      </c>
    </row>
    <row r="8249" spans="1:32" x14ac:dyDescent="0.15">
      <c r="A8249" s="1"/>
      <c r="B8249" s="1" t="s">
        <v>55</v>
      </c>
      <c r="C8249" s="1" t="s">
        <v>59</v>
      </c>
      <c r="D8249" s="1">
        <v>95.65</v>
      </c>
      <c r="E8249" s="6">
        <v>3.6</v>
      </c>
      <c r="F8249" s="18">
        <v>0.375</v>
      </c>
      <c r="G8249" s="1">
        <v>24</v>
      </c>
      <c r="H8249" s="1">
        <v>75.7</v>
      </c>
      <c r="I8249" s="1">
        <v>24.2</v>
      </c>
      <c r="J8249" s="1">
        <v>0.3</v>
      </c>
      <c r="K8249" s="1">
        <v>464</v>
      </c>
      <c r="L8249" s="1">
        <v>285</v>
      </c>
      <c r="M8249" s="6">
        <f t="shared" si="787"/>
        <v>24.323211223305123</v>
      </c>
      <c r="N8249" s="19">
        <v>0.5</v>
      </c>
      <c r="O8249" s="11" cm="1">
        <f t="array" ref="O8249">ROUND(_xlfn.SWITCH(C8249,"建筑专教",IF(S8249&gt;0.1,1.38,1.28),"阶梯教室",IF(S8249&gt;0.1,1.15,1.05),"公共教室",IF(S8249&gt;0.1,1.22,1.12),IF(S8249&gt;0.1,1.2,1.1))+(MOD(ROW()*11,31)/31-0.5)*0.06,2)</f>
        <v>1.19</v>
      </c>
      <c r="P8249" s="12">
        <f t="shared" si="786"/>
        <v>0.06</v>
      </c>
      <c r="Q8249" s="13">
        <f t="shared" si="788"/>
        <v>-1.5466679994545474</v>
      </c>
      <c r="R8249" s="1">
        <v>2.25</v>
      </c>
      <c r="S8249" s="1">
        <v>0.57999999999999996</v>
      </c>
      <c r="T8249" s="1">
        <v>0.42</v>
      </c>
      <c r="U8249" s="4" t="s">
        <v>60</v>
      </c>
      <c r="V8249">
        <v>0.48</v>
      </c>
      <c r="W8249">
        <v>0.4</v>
      </c>
      <c r="X8249">
        <v>0.76</v>
      </c>
      <c r="Y8249">
        <v>2.4300000000000002</v>
      </c>
      <c r="Z8249">
        <v>0.28000000000000003</v>
      </c>
      <c r="AA8249" s="5">
        <f t="shared" si="789"/>
        <v>3.25</v>
      </c>
      <c r="AB8249" s="15" cm="1">
        <f t="array" ref="AB8249">_xlfn.SWITCH(U8249,"夏",122,"冬",90,"春",153,"秋",153,0)</f>
        <v>122</v>
      </c>
      <c r="AC8249" s="16">
        <f t="shared" si="790"/>
        <v>396.5</v>
      </c>
      <c r="AD8249" s="5">
        <f>IFERROR(AA8249/D8249,0)</f>
        <v>3.3978044955567173E-2</v>
      </c>
      <c r="AE8249" s="15">
        <f t="shared" si="791"/>
        <v>0.33424657534246577</v>
      </c>
      <c r="AF8249" s="5">
        <f>IFERROR(AD8249*AE8249*48,0)</f>
        <v>0.54513816783507218</v>
      </c>
    </row>
    <row r="8250" spans="1:32" x14ac:dyDescent="0.15">
      <c r="A8250" s="1"/>
      <c r="B8250" s="1" t="s">
        <v>55</v>
      </c>
      <c r="C8250" s="1" t="s">
        <v>59</v>
      </c>
      <c r="D8250" s="1">
        <v>95.65</v>
      </c>
      <c r="E8250" s="6">
        <v>3.6</v>
      </c>
      <c r="F8250" s="18">
        <v>0.39583333333333298</v>
      </c>
      <c r="G8250" s="1">
        <v>24.6</v>
      </c>
      <c r="H8250" s="1">
        <v>74.3</v>
      </c>
      <c r="I8250" s="1">
        <v>24.8</v>
      </c>
      <c r="J8250" s="1">
        <v>0.3</v>
      </c>
      <c r="K8250" s="1">
        <v>492</v>
      </c>
      <c r="L8250" s="1">
        <v>335</v>
      </c>
      <c r="M8250" s="6">
        <f t="shared" si="787"/>
        <v>24.922468978373558</v>
      </c>
      <c r="N8250" s="19">
        <v>0.5</v>
      </c>
      <c r="O8250" s="11" cm="1">
        <f t="array" ref="O8250">ROUND(_xlfn.SWITCH(C8250,"建筑专教",IF(S8250&gt;0.1,1.38,1.28),"阶梯教室",IF(S8250&gt;0.1,1.15,1.05),"公共教室",IF(S8250&gt;0.1,1.22,1.12),IF(S8250&gt;0.1,1.2,1.1))+(MOD(ROW()*11,31)/31-0.5)*0.06,2)</f>
        <v>1.22</v>
      </c>
      <c r="P8250" s="12">
        <f t="shared" si="786"/>
        <v>0.08</v>
      </c>
      <c r="Q8250" s="13">
        <f t="shared" si="788"/>
        <v>-1.212454346865576</v>
      </c>
      <c r="R8250" s="1">
        <v>2.52</v>
      </c>
      <c r="S8250" s="1">
        <v>0.45</v>
      </c>
      <c r="T8250" s="1">
        <v>0.55000000000000004</v>
      </c>
      <c r="U8250" s="4" t="s">
        <v>60</v>
      </c>
      <c r="V8250">
        <v>0.48</v>
      </c>
      <c r="W8250">
        <v>0.4</v>
      </c>
      <c r="X8250">
        <v>0.76</v>
      </c>
      <c r="Y8250">
        <v>2.4300000000000002</v>
      </c>
      <c r="Z8250">
        <v>0.28000000000000003</v>
      </c>
      <c r="AA8250" s="5">
        <f t="shared" si="789"/>
        <v>3.5200000000000005</v>
      </c>
      <c r="AB8250" s="15" cm="1">
        <f t="array" ref="AB8250">_xlfn.SWITCH(U8250,"夏",122,"冬",90,"春",153,"秋",153,0)</f>
        <v>122</v>
      </c>
      <c r="AC8250" s="16">
        <f t="shared" si="790"/>
        <v>429.44000000000005</v>
      </c>
      <c r="AD8250" s="5">
        <f>IFERROR(AA8250/D8250,0)</f>
        <v>3.6800836382645065E-2</v>
      </c>
      <c r="AE8250" s="15">
        <f t="shared" si="791"/>
        <v>0.33424657534246577</v>
      </c>
      <c r="AF8250" s="5">
        <f>IFERROR(AD8250*AE8250*48,0)</f>
        <v>0.59042656947060146</v>
      </c>
    </row>
    <row r="8251" spans="1:32" x14ac:dyDescent="0.15">
      <c r="A8251" s="1"/>
      <c r="B8251" s="1" t="s">
        <v>55</v>
      </c>
      <c r="C8251" s="1" t="s">
        <v>59</v>
      </c>
      <c r="D8251" s="1">
        <v>95.65</v>
      </c>
      <c r="E8251" s="6">
        <v>3.6</v>
      </c>
      <c r="F8251" s="18">
        <v>0.41666666666666702</v>
      </c>
      <c r="G8251" s="1">
        <v>25.2</v>
      </c>
      <c r="H8251" s="1">
        <v>72.900000000000006</v>
      </c>
      <c r="I8251" s="1">
        <v>25.4</v>
      </c>
      <c r="J8251" s="1">
        <v>0.3</v>
      </c>
      <c r="K8251" s="1">
        <v>520</v>
      </c>
      <c r="L8251" s="1">
        <v>385</v>
      </c>
      <c r="M8251" s="6">
        <f t="shared" si="787"/>
        <v>25.521732679728984</v>
      </c>
      <c r="N8251" s="19">
        <v>0.5</v>
      </c>
      <c r="O8251" s="11" cm="1">
        <f t="array" ref="O8251">ROUND(_xlfn.SWITCH(C8251,"建筑专教",IF(S8251&gt;0.1,1.38,1.28),"阶梯教室",IF(S8251&gt;0.1,1.15,1.05),"公共教室",IF(S8251&gt;0.1,1.22,1.12),IF(S8251&gt;0.1,1.2,1.1))+(MOD(ROW()*11,31)/31-0.5)*0.06,2)</f>
        <v>1.24</v>
      </c>
      <c r="P8251" s="12">
        <f t="shared" si="786"/>
        <v>0.11</v>
      </c>
      <c r="Q8251" s="13">
        <f t="shared" si="788"/>
        <v>-0.92563066297969221</v>
      </c>
      <c r="R8251" s="1">
        <v>2.48</v>
      </c>
      <c r="S8251" s="1">
        <v>0.32</v>
      </c>
      <c r="T8251" s="1">
        <v>0.62</v>
      </c>
      <c r="U8251" s="4" t="s">
        <v>60</v>
      </c>
      <c r="V8251">
        <v>0.48</v>
      </c>
      <c r="W8251">
        <v>0.4</v>
      </c>
      <c r="X8251">
        <v>0.76</v>
      </c>
      <c r="Y8251">
        <v>2.4300000000000002</v>
      </c>
      <c r="Z8251">
        <v>0.28000000000000003</v>
      </c>
      <c r="AA8251" s="5">
        <f t="shared" si="789"/>
        <v>3.42</v>
      </c>
      <c r="AB8251" s="15" cm="1">
        <f t="array" ref="AB8251">_xlfn.SWITCH(U8251,"夏",122,"冬",90,"春",153,"秋",153,0)</f>
        <v>122</v>
      </c>
      <c r="AC8251" s="16">
        <f t="shared" si="790"/>
        <v>417.24</v>
      </c>
      <c r="AD8251" s="5">
        <f>IFERROR(AA8251/D8251,0)</f>
        <v>3.5755358076319917E-2</v>
      </c>
      <c r="AE8251" s="15">
        <f t="shared" si="791"/>
        <v>0.33424657534246577</v>
      </c>
      <c r="AF8251" s="5">
        <f>IFERROR(AD8251*AE8251*48,0)</f>
        <v>0.57365308738336829</v>
      </c>
    </row>
    <row r="8252" spans="1:32" x14ac:dyDescent="0.15">
      <c r="A8252" s="1"/>
      <c r="B8252" s="1" t="s">
        <v>55</v>
      </c>
      <c r="C8252" s="1" t="s">
        <v>59</v>
      </c>
      <c r="D8252" s="1">
        <v>95.65</v>
      </c>
      <c r="E8252" s="6">
        <v>3.6</v>
      </c>
      <c r="F8252" s="18">
        <v>0.4375</v>
      </c>
      <c r="G8252" s="1">
        <v>25.8</v>
      </c>
      <c r="H8252" s="1">
        <v>71.5</v>
      </c>
      <c r="I8252" s="1">
        <v>26</v>
      </c>
      <c r="J8252" s="1">
        <v>0.3</v>
      </c>
      <c r="K8252" s="1">
        <v>548</v>
      </c>
      <c r="L8252" s="1">
        <v>435</v>
      </c>
      <c r="M8252" s="6">
        <f t="shared" si="787"/>
        <v>26.121002267994697</v>
      </c>
      <c r="N8252" s="19">
        <v>0.5</v>
      </c>
      <c r="O8252" s="11" cm="1">
        <f t="array" ref="O8252">ROUND(_xlfn.SWITCH(C8252,"建筑专教",IF(S8252&gt;0.1,1.38,1.28),"阶梯教室",IF(S8252&gt;0.1,1.15,1.05),"公共教室",IF(S8252&gt;0.1,1.22,1.12),IF(S8252&gt;0.1,1.2,1.1))+(MOD(ROW()*11,31)/31-0.5)*0.06,2)</f>
        <v>1.2</v>
      </c>
      <c r="P8252" s="12">
        <f t="shared" si="786"/>
        <v>0.14000000000000001</v>
      </c>
      <c r="Q8252" s="13">
        <f t="shared" si="788"/>
        <v>-0.81410254801141924</v>
      </c>
      <c r="R8252" s="1">
        <v>2.5499999999999998</v>
      </c>
      <c r="S8252" s="1">
        <v>0.22</v>
      </c>
      <c r="T8252" s="1">
        <v>0.65</v>
      </c>
      <c r="U8252" s="4" t="s">
        <v>60</v>
      </c>
      <c r="V8252">
        <v>0.48</v>
      </c>
      <c r="W8252">
        <v>0.4</v>
      </c>
      <c r="X8252">
        <v>0.76</v>
      </c>
      <c r="Y8252">
        <v>2.4300000000000002</v>
      </c>
      <c r="Z8252">
        <v>0.28000000000000003</v>
      </c>
      <c r="AA8252" s="5">
        <f t="shared" si="789"/>
        <v>3.42</v>
      </c>
      <c r="AB8252" s="15" cm="1">
        <f t="array" ref="AB8252">_xlfn.SWITCH(U8252,"夏",122,"冬",90,"春",153,"秋",153,0)</f>
        <v>122</v>
      </c>
      <c r="AC8252" s="16">
        <f t="shared" si="790"/>
        <v>417.24</v>
      </c>
      <c r="AD8252" s="5">
        <f>IFERROR(AA8252/D8252,0)</f>
        <v>3.5755358076319917E-2</v>
      </c>
      <c r="AE8252" s="15">
        <f t="shared" si="791"/>
        <v>0.33424657534246577</v>
      </c>
      <c r="AF8252" s="5">
        <f>IFERROR(AD8252*AE8252*48,0)</f>
        <v>0.57365308738336829</v>
      </c>
    </row>
    <row r="8253" spans="1:32" x14ac:dyDescent="0.15">
      <c r="A8253" s="1"/>
      <c r="B8253" s="1" t="s">
        <v>55</v>
      </c>
      <c r="C8253" s="1" t="s">
        <v>59</v>
      </c>
      <c r="D8253" s="1">
        <v>95.65</v>
      </c>
      <c r="E8253" s="6">
        <v>3.6</v>
      </c>
      <c r="F8253" s="18">
        <v>0.45833333333333298</v>
      </c>
      <c r="G8253" s="1">
        <v>26.4</v>
      </c>
      <c r="H8253" s="1">
        <v>70.099999999999994</v>
      </c>
      <c r="I8253" s="1">
        <v>26.6</v>
      </c>
      <c r="J8253" s="1">
        <v>0.3</v>
      </c>
      <c r="K8253" s="1">
        <v>576</v>
      </c>
      <c r="L8253" s="1">
        <v>485</v>
      </c>
      <c r="M8253" s="6">
        <f t="shared" si="787"/>
        <v>26.720277684503628</v>
      </c>
      <c r="N8253" s="19">
        <v>0.5</v>
      </c>
      <c r="O8253" s="11" cm="1">
        <f t="array" ref="O8253">ROUND(_xlfn.SWITCH(C8253,"建筑专教",IF(S8253&gt;0.1,1.38,1.28),"阶梯教室",IF(S8253&gt;0.1,1.15,1.05),"公共教室",IF(S8253&gt;0.1,1.22,1.12),IF(S8253&gt;0.1,1.2,1.1))+(MOD(ROW()*11,31)/31-0.5)*0.06,2)</f>
        <v>1.22</v>
      </c>
      <c r="P8253" s="12">
        <f t="shared" ref="P8253:P8316" si="792">IF(O8253=0,0,ROUND(MIN(MAX((K8253-400)/(320*E8253*IF(C8253="公共教室",0.95,IF(C8253="建筑专教",0.85,IF(C8253="阶梯教室",1.15,1)))),0),2),2))</f>
        <v>0.16</v>
      </c>
      <c r="Q8253" s="13">
        <f t="shared" si="788"/>
        <v>-0.5293661641646954</v>
      </c>
      <c r="R8253" s="1">
        <v>2.62</v>
      </c>
      <c r="S8253" s="1">
        <v>0.15</v>
      </c>
      <c r="T8253" s="1">
        <v>0.72</v>
      </c>
      <c r="U8253" s="4" t="s">
        <v>60</v>
      </c>
      <c r="V8253">
        <v>0.48</v>
      </c>
      <c r="W8253">
        <v>0.4</v>
      </c>
      <c r="X8253">
        <v>0.76</v>
      </c>
      <c r="Y8253">
        <v>2.4300000000000002</v>
      </c>
      <c r="Z8253">
        <v>0.28000000000000003</v>
      </c>
      <c r="AA8253" s="5">
        <f t="shared" si="789"/>
        <v>3.49</v>
      </c>
      <c r="AB8253" s="15" cm="1">
        <f t="array" ref="AB8253">_xlfn.SWITCH(U8253,"夏",122,"冬",90,"春",153,"秋",153,0)</f>
        <v>122</v>
      </c>
      <c r="AC8253" s="16">
        <f t="shared" si="790"/>
        <v>425.78000000000003</v>
      </c>
      <c r="AD8253" s="5">
        <f>IFERROR(AA8253/D8253,0)</f>
        <v>3.6487192890747519E-2</v>
      </c>
      <c r="AE8253" s="15">
        <f t="shared" si="791"/>
        <v>0.33424657534246577</v>
      </c>
      <c r="AF8253" s="5">
        <f>IFERROR(AD8253*AE8253*48,0)</f>
        <v>0.58539452484443144</v>
      </c>
    </row>
    <row r="8254" spans="1:32" x14ac:dyDescent="0.15">
      <c r="A8254" s="1"/>
      <c r="B8254" s="1" t="s">
        <v>55</v>
      </c>
      <c r="C8254" s="1" t="s">
        <v>59</v>
      </c>
      <c r="D8254" s="1">
        <v>95.65</v>
      </c>
      <c r="E8254" s="6">
        <v>3.6</v>
      </c>
      <c r="F8254" s="18">
        <v>0.47916666666666702</v>
      </c>
      <c r="G8254" s="1">
        <v>27</v>
      </c>
      <c r="H8254" s="1">
        <v>68.7</v>
      </c>
      <c r="I8254" s="1">
        <v>27.2</v>
      </c>
      <c r="J8254" s="1">
        <v>0.3</v>
      </c>
      <c r="K8254" s="1">
        <v>604</v>
      </c>
      <c r="L8254" s="1">
        <v>535</v>
      </c>
      <c r="M8254" s="6">
        <f t="shared" si="787"/>
        <v>27.319558871287882</v>
      </c>
      <c r="N8254" s="19">
        <v>0.5</v>
      </c>
      <c r="O8254" s="11" cm="1">
        <f t="array" ref="O8254">ROUND(_xlfn.SWITCH(C8254,"建筑专教",IF(S8254&gt;0.1,1.38,1.28),"阶梯教室",IF(S8254&gt;0.1,1.15,1.05),"公共教室",IF(S8254&gt;0.1,1.22,1.12),IF(S8254&gt;0.1,1.2,1.1))+(MOD(ROW()*11,31)/31-0.5)*0.06,2)</f>
        <v>1.1399999999999999</v>
      </c>
      <c r="P8254" s="12">
        <f t="shared" si="792"/>
        <v>0.19</v>
      </c>
      <c r="Q8254" s="13">
        <f t="shared" si="788"/>
        <v>-0.50706904162371447</v>
      </c>
      <c r="R8254" s="1">
        <v>2.58</v>
      </c>
      <c r="S8254" s="1">
        <v>0.08</v>
      </c>
      <c r="T8254" s="1">
        <v>0.68</v>
      </c>
      <c r="U8254" s="4" t="s">
        <v>60</v>
      </c>
      <c r="V8254">
        <v>0.48</v>
      </c>
      <c r="W8254">
        <v>0.4</v>
      </c>
      <c r="X8254">
        <v>0.76</v>
      </c>
      <c r="Y8254">
        <v>2.4300000000000002</v>
      </c>
      <c r="Z8254">
        <v>0.28000000000000003</v>
      </c>
      <c r="AA8254" s="5">
        <f t="shared" si="789"/>
        <v>3.3400000000000003</v>
      </c>
      <c r="AB8254" s="15" cm="1">
        <f t="array" ref="AB8254">_xlfn.SWITCH(U8254,"夏",122,"冬",90,"春",153,"秋",153,0)</f>
        <v>122</v>
      </c>
      <c r="AC8254" s="16">
        <f t="shared" si="790"/>
        <v>407.48</v>
      </c>
      <c r="AD8254" s="5">
        <f>IFERROR(AA8254/D8254,0)</f>
        <v>3.4918975431259804E-2</v>
      </c>
      <c r="AE8254" s="15">
        <f t="shared" si="791"/>
        <v>0.33424657534246577</v>
      </c>
      <c r="AF8254" s="5">
        <f>IFERROR(AD8254*AE8254*48,0)</f>
        <v>0.56023430171358202</v>
      </c>
    </row>
    <row r="8255" spans="1:32" x14ac:dyDescent="0.15">
      <c r="A8255" s="1"/>
      <c r="B8255" s="1" t="s">
        <v>55</v>
      </c>
      <c r="C8255" s="1" t="s">
        <v>59</v>
      </c>
      <c r="D8255" s="1">
        <v>95.65</v>
      </c>
      <c r="E8255" s="6">
        <v>3.6</v>
      </c>
      <c r="F8255" s="18">
        <v>0.5</v>
      </c>
      <c r="G8255" s="1">
        <v>27.6</v>
      </c>
      <c r="H8255" s="1">
        <v>67.5</v>
      </c>
      <c r="I8255" s="1">
        <v>27.8</v>
      </c>
      <c r="J8255" s="1">
        <v>0.1</v>
      </c>
      <c r="K8255" s="1">
        <v>628</v>
      </c>
      <c r="L8255" s="1">
        <v>540</v>
      </c>
      <c r="M8255" s="6">
        <f t="shared" si="787"/>
        <v>27.861494336158046</v>
      </c>
      <c r="N8255" s="1">
        <v>0</v>
      </c>
      <c r="O8255" s="1">
        <v>0</v>
      </c>
      <c r="P8255" s="12">
        <f t="shared" si="792"/>
        <v>0</v>
      </c>
      <c r="Q8255" s="1">
        <v>0</v>
      </c>
      <c r="R8255" s="1">
        <v>0</v>
      </c>
      <c r="S8255" s="1">
        <v>0.03</v>
      </c>
      <c r="T8255" s="1">
        <v>0</v>
      </c>
      <c r="U8255" s="4" t="s">
        <v>60</v>
      </c>
      <c r="V8255">
        <v>0.48</v>
      </c>
      <c r="W8255">
        <v>0.4</v>
      </c>
      <c r="X8255">
        <v>0.76</v>
      </c>
      <c r="Y8255">
        <v>2.4300000000000002</v>
      </c>
      <c r="Z8255">
        <v>0.28000000000000003</v>
      </c>
      <c r="AA8255" s="5">
        <f t="shared" si="789"/>
        <v>0.03</v>
      </c>
      <c r="AB8255" s="15" cm="1">
        <f t="array" ref="AB8255">_xlfn.SWITCH(U8255,"夏",122,"冬",90,"春",153,"秋",153,0)</f>
        <v>122</v>
      </c>
      <c r="AC8255" s="16">
        <f t="shared" si="790"/>
        <v>3.6599999999999997</v>
      </c>
      <c r="AD8255" s="5">
        <f>IFERROR(AA8255/D8255,0)</f>
        <v>3.136434918975431E-4</v>
      </c>
      <c r="AE8255" s="15">
        <f t="shared" si="791"/>
        <v>0.33424657534246577</v>
      </c>
      <c r="AF8255" s="5">
        <f>IFERROR(AD8255*AE8255*48,0)</f>
        <v>5.0320446261698966E-3</v>
      </c>
    </row>
    <row r="8256" spans="1:32" x14ac:dyDescent="0.15">
      <c r="A8256" s="1"/>
      <c r="B8256" s="1" t="s">
        <v>55</v>
      </c>
      <c r="C8256" s="1" t="s">
        <v>59</v>
      </c>
      <c r="D8256" s="1">
        <v>95.65</v>
      </c>
      <c r="E8256" s="6">
        <v>3.6</v>
      </c>
      <c r="F8256" s="18">
        <v>0.52083333333333304</v>
      </c>
      <c r="G8256" s="1">
        <v>28.2</v>
      </c>
      <c r="H8256" s="1">
        <v>66.5</v>
      </c>
      <c r="I8256" s="1">
        <v>28.4</v>
      </c>
      <c r="J8256" s="1">
        <v>0.1</v>
      </c>
      <c r="K8256" s="1">
        <v>648</v>
      </c>
      <c r="L8256" s="1">
        <v>500</v>
      </c>
      <c r="M8256" s="6">
        <f t="shared" si="787"/>
        <v>28.461128145169425</v>
      </c>
      <c r="N8256" s="1">
        <v>0</v>
      </c>
      <c r="O8256" s="1">
        <v>0</v>
      </c>
      <c r="P8256" s="12">
        <f t="shared" si="792"/>
        <v>0</v>
      </c>
      <c r="Q8256" s="1">
        <v>0</v>
      </c>
      <c r="R8256" s="1">
        <v>0</v>
      </c>
      <c r="S8256" s="1">
        <v>0</v>
      </c>
      <c r="T8256" s="1">
        <v>0</v>
      </c>
      <c r="U8256" s="4" t="s">
        <v>60</v>
      </c>
      <c r="V8256">
        <v>0.48</v>
      </c>
      <c r="W8256">
        <v>0.4</v>
      </c>
      <c r="X8256">
        <v>0.76</v>
      </c>
      <c r="Y8256">
        <v>2.4300000000000002</v>
      </c>
      <c r="Z8256">
        <v>0.28000000000000003</v>
      </c>
      <c r="AA8256" s="5">
        <f t="shared" si="789"/>
        <v>0</v>
      </c>
      <c r="AB8256" s="15" cm="1">
        <f t="array" ref="AB8256">_xlfn.SWITCH(U8256,"夏",122,"冬",90,"春",153,"秋",153,0)</f>
        <v>122</v>
      </c>
      <c r="AC8256" s="16">
        <f t="shared" si="790"/>
        <v>0</v>
      </c>
      <c r="AD8256" s="5">
        <f>IFERROR(AA8256/D8256,0)</f>
        <v>0</v>
      </c>
      <c r="AE8256" s="15">
        <f t="shared" si="791"/>
        <v>0.33424657534246577</v>
      </c>
      <c r="AF8256" s="5">
        <f>IFERROR(AD8256*AE8256*48,0)</f>
        <v>0</v>
      </c>
    </row>
    <row r="8257" spans="1:32" x14ac:dyDescent="0.15">
      <c r="A8257" s="1"/>
      <c r="B8257" s="1" t="s">
        <v>55</v>
      </c>
      <c r="C8257" s="1" t="s">
        <v>59</v>
      </c>
      <c r="D8257" s="1">
        <v>95.65</v>
      </c>
      <c r="E8257" s="6">
        <v>3.6</v>
      </c>
      <c r="F8257" s="18">
        <v>0.54166666666666696</v>
      </c>
      <c r="G8257" s="1">
        <v>28.8</v>
      </c>
      <c r="H8257" s="1">
        <v>65.5</v>
      </c>
      <c r="I8257" s="1">
        <v>29</v>
      </c>
      <c r="J8257" s="1">
        <v>0.1</v>
      </c>
      <c r="K8257" s="1">
        <v>668</v>
      </c>
      <c r="L8257" s="1">
        <v>460</v>
      </c>
      <c r="M8257" s="6">
        <f t="shared" si="787"/>
        <v>29.060764855038371</v>
      </c>
      <c r="N8257" s="1">
        <v>0</v>
      </c>
      <c r="O8257" s="1">
        <v>0</v>
      </c>
      <c r="P8257" s="12">
        <f t="shared" si="792"/>
        <v>0</v>
      </c>
      <c r="Q8257" s="1">
        <v>0</v>
      </c>
      <c r="R8257" s="1">
        <v>0</v>
      </c>
      <c r="S8257" s="1">
        <v>0</v>
      </c>
      <c r="T8257" s="1">
        <v>0</v>
      </c>
      <c r="U8257" s="4" t="s">
        <v>60</v>
      </c>
      <c r="V8257">
        <v>0.48</v>
      </c>
      <c r="W8257">
        <v>0.4</v>
      </c>
      <c r="X8257">
        <v>0.76</v>
      </c>
      <c r="Y8257">
        <v>2.4300000000000002</v>
      </c>
      <c r="Z8257">
        <v>0.28000000000000003</v>
      </c>
      <c r="AA8257" s="5">
        <f t="shared" si="789"/>
        <v>0</v>
      </c>
      <c r="AB8257" s="15" cm="1">
        <f t="array" ref="AB8257">_xlfn.SWITCH(U8257,"夏",122,"冬",90,"春",153,"秋",153,0)</f>
        <v>122</v>
      </c>
      <c r="AC8257" s="16">
        <f t="shared" si="790"/>
        <v>0</v>
      </c>
      <c r="AD8257" s="5">
        <f>IFERROR(AA8257/D8257,0)</f>
        <v>0</v>
      </c>
      <c r="AE8257" s="15">
        <f t="shared" si="791"/>
        <v>0.33424657534246577</v>
      </c>
      <c r="AF8257" s="5">
        <f>IFERROR(AD8257*AE8257*48,0)</f>
        <v>0</v>
      </c>
    </row>
    <row r="8258" spans="1:32" x14ac:dyDescent="0.15">
      <c r="A8258" s="1"/>
      <c r="B8258" s="1" t="s">
        <v>55</v>
      </c>
      <c r="C8258" s="1" t="s">
        <v>59</v>
      </c>
      <c r="D8258" s="1">
        <v>95.65</v>
      </c>
      <c r="E8258" s="6">
        <v>3.6</v>
      </c>
      <c r="F8258" s="18">
        <v>0.5625</v>
      </c>
      <c r="G8258" s="1">
        <v>29.4</v>
      </c>
      <c r="H8258" s="1">
        <v>64.5</v>
      </c>
      <c r="I8258" s="1">
        <v>29.6</v>
      </c>
      <c r="J8258" s="1">
        <v>0.3</v>
      </c>
      <c r="K8258" s="1">
        <v>688</v>
      </c>
      <c r="L8258" s="1">
        <v>420</v>
      </c>
      <c r="M8258" s="6">
        <f t="shared" si="787"/>
        <v>29.716740185758738</v>
      </c>
      <c r="N8258" s="19">
        <v>0.5</v>
      </c>
      <c r="O8258" s="11" cm="1">
        <f t="array" ref="O8258">ROUND(_xlfn.SWITCH(C8258,"建筑专教",IF(S8258&gt;0.1,1.38,1.28),"阶梯教室",IF(S8258&gt;0.1,1.15,1.05),"公共教室",IF(S8258&gt;0.1,1.22,1.12),IF(S8258&gt;0.1,1.2,1.1))+(MOD(ROW()*11,31)/31-0.5)*0.06,2)</f>
        <v>1.21</v>
      </c>
      <c r="P8258" s="12">
        <f t="shared" si="792"/>
        <v>0.26</v>
      </c>
      <c r="Q8258" s="13">
        <f t="shared" si="788"/>
        <v>0.5930575200389161</v>
      </c>
      <c r="R8258" s="1">
        <v>2.1800000000000002</v>
      </c>
      <c r="S8258" s="1">
        <v>0.12</v>
      </c>
      <c r="T8258" s="1">
        <v>0.25</v>
      </c>
      <c r="U8258" s="4" t="s">
        <v>60</v>
      </c>
      <c r="V8258">
        <v>0.48</v>
      </c>
      <c r="W8258">
        <v>0.4</v>
      </c>
      <c r="X8258">
        <v>0.76</v>
      </c>
      <c r="Y8258">
        <v>2.4300000000000002</v>
      </c>
      <c r="Z8258">
        <v>0.28000000000000003</v>
      </c>
      <c r="AA8258" s="5">
        <f t="shared" si="789"/>
        <v>2.5500000000000003</v>
      </c>
      <c r="AB8258" s="15" cm="1">
        <f t="array" ref="AB8258">_xlfn.SWITCH(U8258,"夏",122,"冬",90,"春",153,"秋",153,0)</f>
        <v>122</v>
      </c>
      <c r="AC8258" s="16">
        <f t="shared" si="790"/>
        <v>311.10000000000002</v>
      </c>
      <c r="AD8258" s="5">
        <f>IFERROR(AA8258/D8258,0)</f>
        <v>2.6659696811291166E-2</v>
      </c>
      <c r="AE8258" s="15">
        <f t="shared" si="791"/>
        <v>0.33424657534246577</v>
      </c>
      <c r="AF8258" s="5">
        <f>IFERROR(AD8258*AE8258*48,0)</f>
        <v>0.42772379322444132</v>
      </c>
    </row>
    <row r="8259" spans="1:32" x14ac:dyDescent="0.15">
      <c r="A8259" s="1"/>
      <c r="B8259" s="1" t="s">
        <v>55</v>
      </c>
      <c r="C8259" s="1" t="s">
        <v>59</v>
      </c>
      <c r="D8259" s="1">
        <v>95.65</v>
      </c>
      <c r="E8259" s="6">
        <v>3.6</v>
      </c>
      <c r="F8259" s="18">
        <v>0.58333333333333304</v>
      </c>
      <c r="G8259" s="1">
        <v>30</v>
      </c>
      <c r="H8259" s="1">
        <v>63.5</v>
      </c>
      <c r="I8259" s="1">
        <v>30.2</v>
      </c>
      <c r="J8259" s="1">
        <v>0.3</v>
      </c>
      <c r="K8259" s="1">
        <v>708</v>
      </c>
      <c r="L8259" s="1">
        <v>380</v>
      </c>
      <c r="M8259" s="6">
        <f t="shared" si="787"/>
        <v>30.316049378209357</v>
      </c>
      <c r="N8259" s="19">
        <v>0.5</v>
      </c>
      <c r="O8259" s="11" cm="1">
        <f t="array" ref="O8259">ROUND(_xlfn.SWITCH(C8259,"建筑专教",IF(S8259&gt;0.1,1.38,1.28),"阶梯教室",IF(S8259&gt;0.1,1.15,1.05),"公共教室",IF(S8259&gt;0.1,1.22,1.12),IF(S8259&gt;0.1,1.2,1.1))+(MOD(ROW()*11,31)/31-0.5)*0.06,2)</f>
        <v>1.23</v>
      </c>
      <c r="P8259" s="12">
        <f t="shared" si="792"/>
        <v>0.28000000000000003</v>
      </c>
      <c r="Q8259" s="13">
        <f t="shared" si="788"/>
        <v>0.84847033110360981</v>
      </c>
      <c r="R8259" s="1">
        <v>2.4500000000000002</v>
      </c>
      <c r="S8259" s="1">
        <v>0.18</v>
      </c>
      <c r="T8259" s="1">
        <v>0.48</v>
      </c>
      <c r="U8259" s="4" t="s">
        <v>60</v>
      </c>
      <c r="V8259">
        <v>0.48</v>
      </c>
      <c r="W8259">
        <v>0.4</v>
      </c>
      <c r="X8259">
        <v>0.76</v>
      </c>
      <c r="Y8259">
        <v>2.4300000000000002</v>
      </c>
      <c r="Z8259">
        <v>0.28000000000000003</v>
      </c>
      <c r="AA8259" s="5">
        <f t="shared" si="789"/>
        <v>3.1100000000000003</v>
      </c>
      <c r="AB8259" s="15" cm="1">
        <f t="array" ref="AB8259">_xlfn.SWITCH(U8259,"夏",122,"冬",90,"春",153,"秋",153,0)</f>
        <v>122</v>
      </c>
      <c r="AC8259" s="16">
        <f t="shared" si="790"/>
        <v>379.42</v>
      </c>
      <c r="AD8259" s="5">
        <f>IFERROR(AA8259/D8259,0)</f>
        <v>3.2514375326711975E-2</v>
      </c>
      <c r="AE8259" s="15">
        <f t="shared" si="791"/>
        <v>0.33424657534246577</v>
      </c>
      <c r="AF8259" s="5">
        <f>IFERROR(AD8259*AE8259*48,0)</f>
        <v>0.5216552929129461</v>
      </c>
    </row>
    <row r="8260" spans="1:32" x14ac:dyDescent="0.15">
      <c r="A8260" s="1"/>
      <c r="B8260" s="1" t="s">
        <v>55</v>
      </c>
      <c r="C8260" s="1" t="s">
        <v>59</v>
      </c>
      <c r="D8260" s="1">
        <v>95.65</v>
      </c>
      <c r="E8260" s="6">
        <v>3.6</v>
      </c>
      <c r="F8260" s="18">
        <v>0.60416666666666696</v>
      </c>
      <c r="G8260" s="1">
        <v>30.6</v>
      </c>
      <c r="H8260" s="1">
        <v>62.5</v>
      </c>
      <c r="I8260" s="1">
        <v>30.8</v>
      </c>
      <c r="J8260" s="1">
        <v>0.3</v>
      </c>
      <c r="K8260" s="1">
        <v>728</v>
      </c>
      <c r="L8260" s="1">
        <v>340</v>
      </c>
      <c r="M8260" s="6">
        <f t="shared" si="787"/>
        <v>30.91536400728296</v>
      </c>
      <c r="N8260" s="19">
        <v>0.5</v>
      </c>
      <c r="O8260" s="11" cm="1">
        <f t="array" ref="O8260">ROUND(_xlfn.SWITCH(C8260,"建筑专教",IF(S8260&gt;0.1,1.38,1.28),"阶梯教室",IF(S8260&gt;0.1,1.15,1.05),"公共教室",IF(S8260&gt;0.1,1.22,1.12),IF(S8260&gt;0.1,1.2,1.1))+(MOD(ROW()*11,31)/31-0.5)*0.06,2)</f>
        <v>1.25</v>
      </c>
      <c r="P8260" s="12">
        <f t="shared" si="792"/>
        <v>0.3</v>
      </c>
      <c r="Q8260" s="13">
        <f t="shared" si="788"/>
        <v>1.0945110132812819</v>
      </c>
      <c r="R8260" s="1">
        <v>2.52</v>
      </c>
      <c r="S8260" s="1">
        <v>0.25</v>
      </c>
      <c r="T8260" s="1">
        <v>0.55000000000000004</v>
      </c>
      <c r="U8260" s="4" t="s">
        <v>60</v>
      </c>
      <c r="V8260">
        <v>0.48</v>
      </c>
      <c r="W8260">
        <v>0.4</v>
      </c>
      <c r="X8260">
        <v>0.76</v>
      </c>
      <c r="Y8260">
        <v>2.4300000000000002</v>
      </c>
      <c r="Z8260">
        <v>0.28000000000000003</v>
      </c>
      <c r="AA8260" s="5">
        <f t="shared" si="789"/>
        <v>3.3200000000000003</v>
      </c>
      <c r="AB8260" s="15" cm="1">
        <f t="array" ref="AB8260">_xlfn.SWITCH(U8260,"夏",122,"冬",90,"春",153,"秋",153,0)</f>
        <v>122</v>
      </c>
      <c r="AC8260" s="16">
        <f t="shared" si="790"/>
        <v>405.04</v>
      </c>
      <c r="AD8260" s="5">
        <f>IFERROR(AA8260/D8260,0)</f>
        <v>3.4709879769994775E-2</v>
      </c>
      <c r="AE8260" s="15">
        <f t="shared" si="791"/>
        <v>0.33424657534246577</v>
      </c>
      <c r="AF8260" s="5">
        <f>IFERROR(AD8260*AE8260*48,0)</f>
        <v>0.55687960529613534</v>
      </c>
    </row>
    <row r="8261" spans="1:32" x14ac:dyDescent="0.15">
      <c r="A8261" s="1"/>
      <c r="B8261" s="1" t="s">
        <v>55</v>
      </c>
      <c r="C8261" s="1" t="s">
        <v>59</v>
      </c>
      <c r="D8261" s="1">
        <v>95.65</v>
      </c>
      <c r="E8261" s="6">
        <v>3.6</v>
      </c>
      <c r="F8261" s="18">
        <v>0.625</v>
      </c>
      <c r="G8261" s="1">
        <v>31.2</v>
      </c>
      <c r="H8261" s="1">
        <v>61.5</v>
      </c>
      <c r="I8261" s="1">
        <v>31.4</v>
      </c>
      <c r="J8261" s="1">
        <v>0.3</v>
      </c>
      <c r="K8261" s="1">
        <v>748</v>
      </c>
      <c r="L8261" s="1">
        <v>300</v>
      </c>
      <c r="M8261" s="6">
        <f t="shared" si="787"/>
        <v>31.514684019644335</v>
      </c>
      <c r="N8261" s="19">
        <v>0.5</v>
      </c>
      <c r="O8261" s="11" cm="1">
        <f t="array" ref="O8261">ROUND(_xlfn.SWITCH(C8261,"建筑专教",IF(S8261&gt;0.1,1.38,1.28),"阶梯教室",IF(S8261&gt;0.1,1.15,1.05),"公共教室",IF(S8261&gt;0.1,1.22,1.12),IF(S8261&gt;0.1,1.2,1.1))+(MOD(ROW()*11,31)/31-0.5)*0.06,2)</f>
        <v>1.21</v>
      </c>
      <c r="P8261" s="12">
        <f t="shared" si="792"/>
        <v>0.32</v>
      </c>
      <c r="Q8261" s="13">
        <f t="shared" si="788"/>
        <v>1.2814783593594847</v>
      </c>
      <c r="R8261" s="1">
        <v>2.58</v>
      </c>
      <c r="S8261" s="1">
        <v>0.32</v>
      </c>
      <c r="T8261" s="1">
        <v>0.62</v>
      </c>
      <c r="U8261" s="4" t="s">
        <v>60</v>
      </c>
      <c r="V8261">
        <v>0.48</v>
      </c>
      <c r="W8261">
        <v>0.4</v>
      </c>
      <c r="X8261">
        <v>0.76</v>
      </c>
      <c r="Y8261">
        <v>2.4300000000000002</v>
      </c>
      <c r="Z8261">
        <v>0.28000000000000003</v>
      </c>
      <c r="AA8261" s="5">
        <f t="shared" si="789"/>
        <v>3.52</v>
      </c>
      <c r="AB8261" s="15" cm="1">
        <f t="array" ref="AB8261">_xlfn.SWITCH(U8261,"夏",122,"冬",90,"春",153,"秋",153,0)</f>
        <v>122</v>
      </c>
      <c r="AC8261" s="16">
        <f t="shared" si="790"/>
        <v>429.44</v>
      </c>
      <c r="AD8261" s="5">
        <f>IFERROR(AA8261/D8261,0)</f>
        <v>3.6800836382645058E-2</v>
      </c>
      <c r="AE8261" s="15">
        <f t="shared" si="791"/>
        <v>0.33424657534246577</v>
      </c>
      <c r="AF8261" s="5">
        <f>IFERROR(AD8261*AE8261*48,0)</f>
        <v>0.59042656947060135</v>
      </c>
    </row>
    <row r="8262" spans="1:32" x14ac:dyDescent="0.15">
      <c r="A8262" s="1"/>
      <c r="B8262" s="1" t="s">
        <v>55</v>
      </c>
      <c r="C8262" s="1" t="s">
        <v>59</v>
      </c>
      <c r="D8262" s="1">
        <v>95.65</v>
      </c>
      <c r="E8262" s="6">
        <v>3.6</v>
      </c>
      <c r="F8262" s="18">
        <v>0.64583333333333304</v>
      </c>
      <c r="G8262" s="1">
        <v>31.8</v>
      </c>
      <c r="H8262" s="1">
        <v>60.5</v>
      </c>
      <c r="I8262" s="1">
        <v>32</v>
      </c>
      <c r="J8262" s="1">
        <v>0.3</v>
      </c>
      <c r="K8262" s="1">
        <v>768</v>
      </c>
      <c r="L8262" s="1">
        <v>260</v>
      </c>
      <c r="M8262" s="6">
        <f t="shared" si="787"/>
        <v>32.114009362584454</v>
      </c>
      <c r="N8262" s="19">
        <v>0.5</v>
      </c>
      <c r="O8262" s="11" cm="1">
        <f t="array" ref="O8262">ROUND(_xlfn.SWITCH(C8262,"建筑专教",IF(S8262&gt;0.1,1.38,1.28),"阶梯教室",IF(S8262&gt;0.1,1.15,1.05),"公共教室",IF(S8262&gt;0.1,1.22,1.12),IF(S8262&gt;0.1,1.2,1.1))+(MOD(ROW()*11,31)/31-0.5)*0.06,2)</f>
        <v>1.23</v>
      </c>
      <c r="P8262" s="12">
        <f t="shared" si="792"/>
        <v>0.34</v>
      </c>
      <c r="Q8262" s="13">
        <f t="shared" si="788"/>
        <v>1.5238082961975328</v>
      </c>
      <c r="R8262" s="1">
        <v>2.65</v>
      </c>
      <c r="S8262" s="1">
        <v>0.38</v>
      </c>
      <c r="T8262" s="1">
        <v>0.42</v>
      </c>
      <c r="U8262" s="4" t="s">
        <v>60</v>
      </c>
      <c r="V8262">
        <v>0.48</v>
      </c>
      <c r="W8262">
        <v>0.4</v>
      </c>
      <c r="X8262">
        <v>0.76</v>
      </c>
      <c r="Y8262">
        <v>2.4300000000000002</v>
      </c>
      <c r="Z8262">
        <v>0.28000000000000003</v>
      </c>
      <c r="AA8262" s="5">
        <f t="shared" si="789"/>
        <v>3.4499999999999997</v>
      </c>
      <c r="AB8262" s="15" cm="1">
        <f t="array" ref="AB8262">_xlfn.SWITCH(U8262,"夏",122,"冬",90,"春",153,"秋",153,0)</f>
        <v>122</v>
      </c>
      <c r="AC8262" s="16">
        <f t="shared" si="790"/>
        <v>420.9</v>
      </c>
      <c r="AD8262" s="5">
        <f>IFERROR(AA8262/D8262,0)</f>
        <v>3.6069001568217456E-2</v>
      </c>
      <c r="AE8262" s="15">
        <f t="shared" si="791"/>
        <v>0.33424657534246577</v>
      </c>
      <c r="AF8262" s="5">
        <f>IFERROR(AD8262*AE8262*48,0)</f>
        <v>0.57868513200953819</v>
      </c>
    </row>
    <row r="8263" spans="1:32" x14ac:dyDescent="0.15">
      <c r="A8263" s="1"/>
      <c r="B8263" s="1" t="s">
        <v>55</v>
      </c>
      <c r="C8263" s="1" t="s">
        <v>59</v>
      </c>
      <c r="D8263" s="1">
        <v>95.65</v>
      </c>
      <c r="E8263" s="6">
        <v>3.6</v>
      </c>
      <c r="F8263" s="18">
        <v>0.66666666666666696</v>
      </c>
      <c r="G8263" s="1">
        <v>32.4</v>
      </c>
      <c r="H8263" s="1">
        <v>59.5</v>
      </c>
      <c r="I8263" s="1">
        <v>32.6</v>
      </c>
      <c r="J8263" s="1">
        <v>0.3</v>
      </c>
      <c r="K8263" s="1">
        <v>788</v>
      </c>
      <c r="L8263" s="1">
        <v>220</v>
      </c>
      <c r="M8263" s="6">
        <f t="shared" si="787"/>
        <v>32.713339984012066</v>
      </c>
      <c r="N8263" s="19">
        <v>0.5</v>
      </c>
      <c r="O8263" s="11" cm="1">
        <f t="array" ref="O8263">ROUND(_xlfn.SWITCH(C8263,"建筑专教",IF(S8263&gt;0.1,1.38,1.28),"阶梯教室",IF(S8263&gt;0.1,1.15,1.05),"公共教室",IF(S8263&gt;0.1,1.22,1.12),IF(S8263&gt;0.1,1.2,1.1))+(MOD(ROW()*11,31)/31-0.5)*0.06,2)</f>
        <v>1.19</v>
      </c>
      <c r="P8263" s="12">
        <f t="shared" si="792"/>
        <v>0.35</v>
      </c>
      <c r="Q8263" s="13">
        <f t="shared" si="788"/>
        <v>1.7311303476176121</v>
      </c>
      <c r="R8263" s="1">
        <v>2.52</v>
      </c>
      <c r="S8263" s="1">
        <v>0.45</v>
      </c>
      <c r="T8263" s="1">
        <v>0.38</v>
      </c>
      <c r="U8263" s="4" t="s">
        <v>60</v>
      </c>
      <c r="V8263">
        <v>0.48</v>
      </c>
      <c r="W8263">
        <v>0.4</v>
      </c>
      <c r="X8263">
        <v>0.76</v>
      </c>
      <c r="Y8263">
        <v>2.4300000000000002</v>
      </c>
      <c r="Z8263">
        <v>0.28000000000000003</v>
      </c>
      <c r="AA8263" s="5">
        <f t="shared" si="789"/>
        <v>3.35</v>
      </c>
      <c r="AB8263" s="15" cm="1">
        <f t="array" ref="AB8263">_xlfn.SWITCH(U8263,"夏",122,"冬",90,"春",153,"秋",153,0)</f>
        <v>122</v>
      </c>
      <c r="AC8263" s="16">
        <f t="shared" si="790"/>
        <v>408.7</v>
      </c>
      <c r="AD8263" s="5">
        <f>IFERROR(AA8263/D8263,0)</f>
        <v>3.5023523261892314E-2</v>
      </c>
      <c r="AE8263" s="15">
        <f t="shared" si="791"/>
        <v>0.33424657534246577</v>
      </c>
      <c r="AF8263" s="5">
        <f>IFERROR(AD8263*AE8263*48,0)</f>
        <v>0.56191164992230525</v>
      </c>
    </row>
    <row r="8264" spans="1:32" x14ac:dyDescent="0.15">
      <c r="A8264" s="1"/>
      <c r="B8264" s="1" t="s">
        <v>55</v>
      </c>
      <c r="C8264" s="1" t="s">
        <v>59</v>
      </c>
      <c r="D8264" s="1">
        <v>95.65</v>
      </c>
      <c r="E8264" s="6">
        <v>3.6</v>
      </c>
      <c r="F8264" s="18">
        <v>0.6875</v>
      </c>
      <c r="G8264" s="1">
        <v>33</v>
      </c>
      <c r="H8264" s="1">
        <v>58.5</v>
      </c>
      <c r="I8264" s="1">
        <v>33.200000000000003</v>
      </c>
      <c r="J8264" s="1">
        <v>0.3</v>
      </c>
      <c r="K8264" s="1">
        <v>808</v>
      </c>
      <c r="L8264" s="1">
        <v>180</v>
      </c>
      <c r="M8264" s="6">
        <f t="shared" si="787"/>
        <v>33.312675832443858</v>
      </c>
      <c r="N8264" s="19">
        <v>0.5</v>
      </c>
      <c r="O8264" s="11" cm="1">
        <f t="array" ref="O8264">ROUND(_xlfn.SWITCH(C8264,"建筑专教",IF(S8264&gt;0.1,1.38,1.28),"阶梯教室",IF(S8264&gt;0.1,1.15,1.05),"公共教室",IF(S8264&gt;0.1,1.22,1.12),IF(S8264&gt;0.1,1.2,1.1))+(MOD(ROW()*11,31)/31-0.5)*0.06,2)</f>
        <v>1.21</v>
      </c>
      <c r="P8264" s="12">
        <f t="shared" si="792"/>
        <v>0.37</v>
      </c>
      <c r="Q8264" s="13">
        <f t="shared" si="788"/>
        <v>1.9692463240595151</v>
      </c>
      <c r="R8264" s="1">
        <v>2.58</v>
      </c>
      <c r="S8264" s="1">
        <v>0.52</v>
      </c>
      <c r="T8264" s="1">
        <v>0.28000000000000003</v>
      </c>
      <c r="U8264" s="4" t="s">
        <v>60</v>
      </c>
      <c r="V8264">
        <v>0.48</v>
      </c>
      <c r="W8264">
        <v>0.4</v>
      </c>
      <c r="X8264">
        <v>0.76</v>
      </c>
      <c r="Y8264">
        <v>2.4300000000000002</v>
      </c>
      <c r="Z8264">
        <v>0.28000000000000003</v>
      </c>
      <c r="AA8264" s="5">
        <f t="shared" si="789"/>
        <v>3.38</v>
      </c>
      <c r="AB8264" s="15" cm="1">
        <f t="array" ref="AB8264">_xlfn.SWITCH(U8264,"夏",122,"冬",90,"春",153,"秋",153,0)</f>
        <v>122</v>
      </c>
      <c r="AC8264" s="16">
        <f t="shared" si="790"/>
        <v>412.36</v>
      </c>
      <c r="AD8264" s="5">
        <f>IFERROR(AA8264/D8264,0)</f>
        <v>3.5337166753789853E-2</v>
      </c>
      <c r="AE8264" s="15">
        <f t="shared" si="791"/>
        <v>0.33424657534246577</v>
      </c>
      <c r="AF8264" s="5">
        <f>IFERROR(AD8264*AE8264*48,0)</f>
        <v>0.56694369454847504</v>
      </c>
    </row>
    <row r="8265" spans="1:32" x14ac:dyDescent="0.15">
      <c r="A8265" s="1"/>
      <c r="B8265" s="1" t="s">
        <v>55</v>
      </c>
      <c r="C8265" s="1" t="s">
        <v>59</v>
      </c>
      <c r="D8265" s="1">
        <v>95.65</v>
      </c>
      <c r="E8265" s="6">
        <v>3.6</v>
      </c>
      <c r="F8265" s="18">
        <v>0.70833333333333304</v>
      </c>
      <c r="G8265" s="1">
        <v>33.6</v>
      </c>
      <c r="H8265" s="1">
        <v>57.5</v>
      </c>
      <c r="I8265" s="1">
        <v>33.799999999999997</v>
      </c>
      <c r="J8265" s="1">
        <v>0.3</v>
      </c>
      <c r="K8265" s="1">
        <v>828</v>
      </c>
      <c r="L8265" s="1">
        <v>140</v>
      </c>
      <c r="M8265" s="6">
        <f t="shared" si="787"/>
        <v>33.912016856998207</v>
      </c>
      <c r="N8265" s="19">
        <v>0.5</v>
      </c>
      <c r="O8265" s="11" cm="1">
        <f t="array" ref="O8265">ROUND(_xlfn.SWITCH(C8265,"建筑专教",IF(S8265&gt;0.1,1.38,1.28),"阶梯教室",IF(S8265&gt;0.1,1.15,1.05),"公共教室",IF(S8265&gt;0.1,1.22,1.12),IF(S8265&gt;0.1,1.2,1.1))+(MOD(ROW()*11,31)/31-0.5)*0.06,2)</f>
        <v>1.23</v>
      </c>
      <c r="P8265" s="12">
        <f t="shared" si="792"/>
        <v>0.39</v>
      </c>
      <c r="Q8265" s="13">
        <f t="shared" si="788"/>
        <v>2.1984675258228625</v>
      </c>
      <c r="R8265" s="1">
        <v>2.5499999999999998</v>
      </c>
      <c r="S8265" s="1">
        <v>0.57999999999999996</v>
      </c>
      <c r="T8265" s="1">
        <v>0.25</v>
      </c>
      <c r="U8265" s="4" t="s">
        <v>60</v>
      </c>
      <c r="V8265">
        <v>0.48</v>
      </c>
      <c r="W8265">
        <v>0.4</v>
      </c>
      <c r="X8265">
        <v>0.76</v>
      </c>
      <c r="Y8265">
        <v>2.4300000000000002</v>
      </c>
      <c r="Z8265">
        <v>0.28000000000000003</v>
      </c>
      <c r="AA8265" s="5">
        <f t="shared" si="789"/>
        <v>3.38</v>
      </c>
      <c r="AB8265" s="15" cm="1">
        <f t="array" ref="AB8265">_xlfn.SWITCH(U8265,"夏",122,"冬",90,"春",153,"秋",153,0)</f>
        <v>122</v>
      </c>
      <c r="AC8265" s="16">
        <f t="shared" si="790"/>
        <v>412.36</v>
      </c>
      <c r="AD8265" s="5">
        <f>IFERROR(AA8265/D8265,0)</f>
        <v>3.5337166753789853E-2</v>
      </c>
      <c r="AE8265" s="15">
        <f t="shared" si="791"/>
        <v>0.33424657534246577</v>
      </c>
      <c r="AF8265" s="5">
        <f>IFERROR(AD8265*AE8265*48,0)</f>
        <v>0.56694369454847504</v>
      </c>
    </row>
    <row r="8266" spans="1:32" x14ac:dyDescent="0.15">
      <c r="A8266" s="1"/>
      <c r="B8266" s="1" t="s">
        <v>55</v>
      </c>
      <c r="C8266" s="1" t="s">
        <v>59</v>
      </c>
      <c r="D8266" s="1">
        <v>95.65</v>
      </c>
      <c r="E8266" s="6">
        <v>3.6</v>
      </c>
      <c r="F8266" s="18">
        <v>0.72916666666666696</v>
      </c>
      <c r="G8266" s="1">
        <v>33.6</v>
      </c>
      <c r="H8266" s="1">
        <v>57.5</v>
      </c>
      <c r="I8266" s="1">
        <v>33.799999999999997</v>
      </c>
      <c r="J8266" s="1">
        <v>0.1</v>
      </c>
      <c r="K8266" s="1">
        <v>848</v>
      </c>
      <c r="L8266" s="1">
        <v>110</v>
      </c>
      <c r="M8266" s="6">
        <f t="shared" si="787"/>
        <v>33.857959596163994</v>
      </c>
      <c r="N8266" s="1">
        <v>0</v>
      </c>
      <c r="O8266" s="1">
        <v>0</v>
      </c>
      <c r="P8266" s="12">
        <f t="shared" si="792"/>
        <v>0</v>
      </c>
      <c r="Q8266" s="1">
        <v>0</v>
      </c>
      <c r="R8266" s="1">
        <v>0</v>
      </c>
      <c r="S8266" s="1">
        <v>0.25</v>
      </c>
      <c r="T8266" s="1">
        <v>0</v>
      </c>
      <c r="U8266" s="4" t="s">
        <v>60</v>
      </c>
      <c r="V8266">
        <v>0.48</v>
      </c>
      <c r="W8266">
        <v>0.4</v>
      </c>
      <c r="X8266">
        <v>0.76</v>
      </c>
      <c r="Y8266">
        <v>2.4300000000000002</v>
      </c>
      <c r="Z8266">
        <v>0.28000000000000003</v>
      </c>
      <c r="AA8266" s="5">
        <f t="shared" si="789"/>
        <v>0.25</v>
      </c>
      <c r="AB8266" s="15" cm="1">
        <f t="array" ref="AB8266">_xlfn.SWITCH(U8266,"夏",122,"冬",90,"春",153,"秋",153,0)</f>
        <v>122</v>
      </c>
      <c r="AC8266" s="16">
        <f t="shared" si="790"/>
        <v>30.5</v>
      </c>
      <c r="AD8266" s="5">
        <f>IFERROR(AA8266/D8266,0)</f>
        <v>2.6136957658128594E-3</v>
      </c>
      <c r="AE8266" s="15">
        <f t="shared" si="791"/>
        <v>0.33424657534246577</v>
      </c>
      <c r="AF8266" s="5">
        <f>IFERROR(AD8266*AE8266*48,0)</f>
        <v>4.1933705218082484E-2</v>
      </c>
    </row>
    <row r="8267" spans="1:32" x14ac:dyDescent="0.15">
      <c r="A8267" s="1"/>
      <c r="B8267" s="1" t="s">
        <v>55</v>
      </c>
      <c r="C8267" s="1" t="s">
        <v>59</v>
      </c>
      <c r="D8267" s="1">
        <v>95.65</v>
      </c>
      <c r="E8267" s="6">
        <v>3.6</v>
      </c>
      <c r="F8267" s="18">
        <v>0.75</v>
      </c>
      <c r="G8267" s="1">
        <v>33</v>
      </c>
      <c r="H8267" s="1">
        <v>58.5</v>
      </c>
      <c r="I8267" s="1">
        <v>33.200000000000003</v>
      </c>
      <c r="J8267" s="1">
        <v>0.1</v>
      </c>
      <c r="K8267" s="1">
        <v>868</v>
      </c>
      <c r="L8267" s="1">
        <v>90</v>
      </c>
      <c r="M8267" s="6">
        <f t="shared" si="787"/>
        <v>33.258300683159689</v>
      </c>
      <c r="N8267" s="1">
        <v>0</v>
      </c>
      <c r="O8267" s="1">
        <v>0</v>
      </c>
      <c r="P8267" s="12">
        <f t="shared" si="792"/>
        <v>0</v>
      </c>
      <c r="Q8267" s="1">
        <v>0</v>
      </c>
      <c r="R8267" s="1">
        <v>0</v>
      </c>
      <c r="S8267" s="1">
        <v>0.12</v>
      </c>
      <c r="T8267" s="1">
        <v>0</v>
      </c>
      <c r="U8267" s="4" t="s">
        <v>60</v>
      </c>
      <c r="V8267">
        <v>0.48</v>
      </c>
      <c r="W8267">
        <v>0.4</v>
      </c>
      <c r="X8267">
        <v>0.76</v>
      </c>
      <c r="Y8267">
        <v>2.4300000000000002</v>
      </c>
      <c r="Z8267">
        <v>0.28000000000000003</v>
      </c>
      <c r="AA8267" s="5">
        <f t="shared" si="789"/>
        <v>0.12</v>
      </c>
      <c r="AB8267" s="15" cm="1">
        <f t="array" ref="AB8267">_xlfn.SWITCH(U8267,"夏",122,"冬",90,"春",153,"秋",153,0)</f>
        <v>122</v>
      </c>
      <c r="AC8267" s="16">
        <f t="shared" si="790"/>
        <v>14.639999999999999</v>
      </c>
      <c r="AD8267" s="5">
        <f>IFERROR(AA8267/D8267,0)</f>
        <v>1.2545739675901724E-3</v>
      </c>
      <c r="AE8267" s="15">
        <f t="shared" si="791"/>
        <v>0.33424657534246577</v>
      </c>
      <c r="AF8267" s="5">
        <f>IFERROR(AD8267*AE8267*48,0)</f>
        <v>2.0128178504679586E-2</v>
      </c>
    </row>
    <row r="8268" spans="1:32" x14ac:dyDescent="0.15">
      <c r="A8268" s="1"/>
      <c r="B8268" s="1" t="s">
        <v>55</v>
      </c>
      <c r="C8268" s="1" t="s">
        <v>59</v>
      </c>
      <c r="D8268" s="1">
        <v>95.65</v>
      </c>
      <c r="E8268" s="6">
        <v>3.6</v>
      </c>
      <c r="F8268" s="18">
        <v>0.77083333333333304</v>
      </c>
      <c r="G8268" s="1">
        <v>32.4</v>
      </c>
      <c r="H8268" s="1">
        <v>59.5</v>
      </c>
      <c r="I8268" s="1">
        <v>32.6</v>
      </c>
      <c r="J8268" s="1">
        <v>0.1</v>
      </c>
      <c r="K8268" s="1">
        <v>888</v>
      </c>
      <c r="L8268" s="1">
        <v>70</v>
      </c>
      <c r="M8268" s="6">
        <f t="shared" si="787"/>
        <v>32.658644450997826</v>
      </c>
      <c r="N8268" s="1">
        <v>0</v>
      </c>
      <c r="O8268" s="1">
        <v>0</v>
      </c>
      <c r="P8268" s="12">
        <f t="shared" si="792"/>
        <v>0</v>
      </c>
      <c r="Q8268" s="1">
        <v>0</v>
      </c>
      <c r="R8268" s="1">
        <v>0</v>
      </c>
      <c r="S8268" s="1">
        <v>0.05</v>
      </c>
      <c r="T8268" s="1">
        <v>0</v>
      </c>
      <c r="U8268" s="4" t="s">
        <v>60</v>
      </c>
      <c r="V8268">
        <v>0.48</v>
      </c>
      <c r="W8268">
        <v>0.4</v>
      </c>
      <c r="X8268">
        <v>0.76</v>
      </c>
      <c r="Y8268">
        <v>2.4300000000000002</v>
      </c>
      <c r="Z8268">
        <v>0.28000000000000003</v>
      </c>
      <c r="AA8268" s="5">
        <f t="shared" si="789"/>
        <v>0.05</v>
      </c>
      <c r="AB8268" s="15" cm="1">
        <f t="array" ref="AB8268">_xlfn.SWITCH(U8268,"夏",122,"冬",90,"春",153,"秋",153,0)</f>
        <v>122</v>
      </c>
      <c r="AC8268" s="16">
        <f t="shared" si="790"/>
        <v>6.1000000000000005</v>
      </c>
      <c r="AD8268" s="5">
        <f>IFERROR(AA8268/D8268,0)</f>
        <v>5.2273915316257186E-4</v>
      </c>
      <c r="AE8268" s="15">
        <f t="shared" si="791"/>
        <v>0.33424657534246577</v>
      </c>
      <c r="AF8268" s="5">
        <f>IFERROR(AD8268*AE8268*48,0)</f>
        <v>8.3867410436164955E-3</v>
      </c>
    </row>
    <row r="8269" spans="1:32" x14ac:dyDescent="0.15">
      <c r="A8269" s="1"/>
      <c r="B8269" s="1" t="s">
        <v>55</v>
      </c>
      <c r="C8269" s="1" t="s">
        <v>59</v>
      </c>
      <c r="D8269" s="1">
        <v>95.65</v>
      </c>
      <c r="E8269" s="6">
        <v>3.6</v>
      </c>
      <c r="F8269" s="18">
        <v>0.79166666666666696</v>
      </c>
      <c r="G8269" s="1">
        <v>31.8</v>
      </c>
      <c r="H8269" s="1">
        <v>60.5</v>
      </c>
      <c r="I8269" s="1">
        <v>32</v>
      </c>
      <c r="J8269" s="1">
        <v>0.1</v>
      </c>
      <c r="K8269" s="1">
        <v>908</v>
      </c>
      <c r="L8269" s="1">
        <v>50</v>
      </c>
      <c r="M8269" s="6">
        <f t="shared" si="787"/>
        <v>32.058990926057277</v>
      </c>
      <c r="N8269" s="1">
        <v>0</v>
      </c>
      <c r="O8269" s="1">
        <v>0</v>
      </c>
      <c r="P8269" s="12">
        <f t="shared" si="792"/>
        <v>0</v>
      </c>
      <c r="Q8269" s="1">
        <v>0</v>
      </c>
      <c r="R8269" s="1">
        <v>0</v>
      </c>
      <c r="S8269" s="1">
        <v>0</v>
      </c>
      <c r="T8269" s="1">
        <v>0</v>
      </c>
      <c r="U8269" s="4" t="s">
        <v>60</v>
      </c>
      <c r="V8269">
        <v>0.48</v>
      </c>
      <c r="W8269">
        <v>0.4</v>
      </c>
      <c r="X8269">
        <v>0.76</v>
      </c>
      <c r="Y8269">
        <v>2.4300000000000002</v>
      </c>
      <c r="Z8269">
        <v>0.28000000000000003</v>
      </c>
      <c r="AA8269" s="5">
        <f t="shared" si="789"/>
        <v>0</v>
      </c>
      <c r="AB8269" s="15" cm="1">
        <f t="array" ref="AB8269">_xlfn.SWITCH(U8269,"夏",122,"冬",90,"春",153,"秋",153,0)</f>
        <v>122</v>
      </c>
      <c r="AC8269" s="16">
        <f t="shared" si="790"/>
        <v>0</v>
      </c>
      <c r="AD8269" s="5">
        <f>IFERROR(AA8269/D8269,0)</f>
        <v>0</v>
      </c>
      <c r="AE8269" s="15">
        <f t="shared" si="791"/>
        <v>0.33424657534246577</v>
      </c>
      <c r="AF8269" s="5">
        <f>IFERROR(AD8269*AE8269*48,0)</f>
        <v>0</v>
      </c>
    </row>
    <row r="8270" spans="1:32" x14ac:dyDescent="0.15">
      <c r="A8270" s="1"/>
      <c r="B8270" s="1" t="s">
        <v>55</v>
      </c>
      <c r="C8270" s="1" t="s">
        <v>59</v>
      </c>
      <c r="D8270" s="1">
        <v>95.65</v>
      </c>
      <c r="E8270" s="6">
        <v>3.6</v>
      </c>
      <c r="F8270" s="18">
        <v>0.8125</v>
      </c>
      <c r="G8270" s="1">
        <v>31.2</v>
      </c>
      <c r="H8270" s="1">
        <v>61.5</v>
      </c>
      <c r="I8270" s="1">
        <v>31.4</v>
      </c>
      <c r="J8270" s="1">
        <v>0.1</v>
      </c>
      <c r="K8270" s="1">
        <v>928</v>
      </c>
      <c r="L8270" s="1">
        <v>50</v>
      </c>
      <c r="M8270" s="6">
        <f t="shared" ref="M8270:M8333" si="793">IFERROR(POWER((I8270+273.15)^4+133500000*POWER(J8270,0.6)*(I8270-G8270),0.25)-273.15,I8270)</f>
        <v>31.45934013502989</v>
      </c>
      <c r="N8270" s="1">
        <v>0</v>
      </c>
      <c r="O8270" s="1">
        <v>0</v>
      </c>
      <c r="P8270" s="12">
        <f t="shared" si="792"/>
        <v>0</v>
      </c>
      <c r="Q8270" s="1">
        <v>0</v>
      </c>
      <c r="R8270" s="1">
        <v>0</v>
      </c>
      <c r="S8270" s="1">
        <v>0</v>
      </c>
      <c r="T8270" s="1">
        <v>0</v>
      </c>
      <c r="U8270" s="4" t="s">
        <v>60</v>
      </c>
      <c r="V8270">
        <v>0.48</v>
      </c>
      <c r="W8270">
        <v>0.4</v>
      </c>
      <c r="X8270">
        <v>0.76</v>
      </c>
      <c r="Y8270">
        <v>2.4300000000000002</v>
      </c>
      <c r="Z8270">
        <v>0.28000000000000003</v>
      </c>
      <c r="AA8270" s="5">
        <f t="shared" si="789"/>
        <v>0</v>
      </c>
      <c r="AB8270" s="15" cm="1">
        <f t="array" ref="AB8270">_xlfn.SWITCH(U8270,"夏",122,"冬",90,"春",153,"秋",153,0)</f>
        <v>122</v>
      </c>
      <c r="AC8270" s="16">
        <f t="shared" si="790"/>
        <v>0</v>
      </c>
      <c r="AD8270" s="5">
        <f>IFERROR(AA8270/D8270,0)</f>
        <v>0</v>
      </c>
      <c r="AE8270" s="15">
        <f t="shared" si="791"/>
        <v>0.33424657534246577</v>
      </c>
      <c r="AF8270" s="5">
        <f>IFERROR(AD8270*AE8270*48,0)</f>
        <v>0</v>
      </c>
    </row>
    <row r="8271" spans="1:32" x14ac:dyDescent="0.15">
      <c r="A8271" s="1"/>
      <c r="B8271" s="1" t="s">
        <v>55</v>
      </c>
      <c r="C8271" s="1" t="s">
        <v>59</v>
      </c>
      <c r="D8271" s="1">
        <v>95.65</v>
      </c>
      <c r="E8271" s="6">
        <v>3.6</v>
      </c>
      <c r="F8271" s="18">
        <v>0.83333333333333304</v>
      </c>
      <c r="G8271" s="1">
        <v>30.6</v>
      </c>
      <c r="H8271" s="1">
        <v>62.5</v>
      </c>
      <c r="I8271" s="1">
        <v>30.8</v>
      </c>
      <c r="J8271" s="1">
        <v>0.1</v>
      </c>
      <c r="K8271" s="1">
        <v>948</v>
      </c>
      <c r="L8271" s="1">
        <v>50</v>
      </c>
      <c r="M8271" s="6">
        <f t="shared" si="793"/>
        <v>30.859692104923283</v>
      </c>
      <c r="N8271" s="1">
        <v>0</v>
      </c>
      <c r="O8271" s="1">
        <v>0</v>
      </c>
      <c r="P8271" s="12">
        <f t="shared" si="792"/>
        <v>0</v>
      </c>
      <c r="Q8271" s="1">
        <v>0</v>
      </c>
      <c r="R8271" s="1">
        <v>0</v>
      </c>
      <c r="S8271" s="1">
        <v>0</v>
      </c>
      <c r="T8271" s="1">
        <v>0</v>
      </c>
      <c r="U8271" s="4" t="s">
        <v>60</v>
      </c>
      <c r="V8271">
        <v>0.48</v>
      </c>
      <c r="W8271">
        <v>0.4</v>
      </c>
      <c r="X8271">
        <v>0.76</v>
      </c>
      <c r="Y8271">
        <v>2.4300000000000002</v>
      </c>
      <c r="Z8271">
        <v>0.28000000000000003</v>
      </c>
      <c r="AA8271" s="5">
        <f t="shared" si="789"/>
        <v>0</v>
      </c>
      <c r="AB8271" s="15" cm="1">
        <f t="array" ref="AB8271">_xlfn.SWITCH(U8271,"夏",122,"冬",90,"春",153,"秋",153,0)</f>
        <v>122</v>
      </c>
      <c r="AC8271" s="16">
        <f t="shared" si="790"/>
        <v>0</v>
      </c>
      <c r="AD8271" s="5">
        <f>IFERROR(AA8271/D8271,0)</f>
        <v>0</v>
      </c>
      <c r="AE8271" s="15">
        <f t="shared" si="791"/>
        <v>0.33424657534246577</v>
      </c>
      <c r="AF8271" s="5">
        <f>IFERROR(AD8271*AE8271*48,0)</f>
        <v>0</v>
      </c>
    </row>
    <row r="8272" spans="1:32" x14ac:dyDescent="0.15">
      <c r="A8272" s="1"/>
      <c r="B8272" s="1" t="s">
        <v>55</v>
      </c>
      <c r="C8272" s="1" t="s">
        <v>59</v>
      </c>
      <c r="D8272" s="1">
        <v>95.65</v>
      </c>
      <c r="E8272" s="6">
        <v>3.6</v>
      </c>
      <c r="F8272" s="18">
        <v>0.85416666666666696</v>
      </c>
      <c r="G8272" s="1">
        <v>30</v>
      </c>
      <c r="H8272" s="1">
        <v>63.5</v>
      </c>
      <c r="I8272" s="1">
        <v>30.2</v>
      </c>
      <c r="J8272" s="1">
        <v>0.1</v>
      </c>
      <c r="K8272" s="1">
        <v>968</v>
      </c>
      <c r="L8272" s="1">
        <v>50</v>
      </c>
      <c r="M8272" s="6">
        <f t="shared" si="793"/>
        <v>30.260046863065327</v>
      </c>
      <c r="N8272" s="1">
        <v>0</v>
      </c>
      <c r="O8272" s="1">
        <v>0</v>
      </c>
      <c r="P8272" s="12">
        <f t="shared" si="792"/>
        <v>0</v>
      </c>
      <c r="Q8272" s="1">
        <v>0</v>
      </c>
      <c r="R8272" s="1">
        <v>0</v>
      </c>
      <c r="S8272" s="1">
        <v>0</v>
      </c>
      <c r="T8272" s="1">
        <v>0</v>
      </c>
      <c r="U8272" s="4" t="s">
        <v>60</v>
      </c>
      <c r="V8272">
        <v>0.48</v>
      </c>
      <c r="W8272">
        <v>0.4</v>
      </c>
      <c r="X8272">
        <v>0.76</v>
      </c>
      <c r="Y8272">
        <v>2.4300000000000002</v>
      </c>
      <c r="Z8272">
        <v>0.28000000000000003</v>
      </c>
      <c r="AA8272" s="5">
        <f t="shared" si="789"/>
        <v>0</v>
      </c>
      <c r="AB8272" s="15" cm="1">
        <f t="array" ref="AB8272">_xlfn.SWITCH(U8272,"夏",122,"冬",90,"春",153,"秋",153,0)</f>
        <v>122</v>
      </c>
      <c r="AC8272" s="16">
        <f t="shared" si="790"/>
        <v>0</v>
      </c>
      <c r="AD8272" s="5">
        <f>IFERROR(AA8272/D8272,0)</f>
        <v>0</v>
      </c>
      <c r="AE8272" s="15">
        <f t="shared" si="791"/>
        <v>0.33424657534246577</v>
      </c>
      <c r="AF8272" s="5">
        <f>IFERROR(AD8272*AE8272*48,0)</f>
        <v>0</v>
      </c>
    </row>
    <row r="8273" spans="1:32" x14ac:dyDescent="0.15">
      <c r="A8273" s="1"/>
      <c r="B8273" s="1" t="s">
        <v>55</v>
      </c>
      <c r="C8273" s="1" t="s">
        <v>59</v>
      </c>
      <c r="D8273" s="1">
        <v>95.65</v>
      </c>
      <c r="E8273" s="6">
        <v>3.6</v>
      </c>
      <c r="F8273" s="18">
        <v>0.875</v>
      </c>
      <c r="G8273" s="1">
        <v>29.4</v>
      </c>
      <c r="H8273" s="1">
        <v>64.5</v>
      </c>
      <c r="I8273" s="1">
        <v>29.6</v>
      </c>
      <c r="J8273" s="1">
        <v>0.1</v>
      </c>
      <c r="K8273" s="1">
        <v>988</v>
      </c>
      <c r="L8273" s="1">
        <v>50</v>
      </c>
      <c r="M8273" s="6">
        <f t="shared" si="793"/>
        <v>29.660404437109207</v>
      </c>
      <c r="N8273" s="1">
        <v>0</v>
      </c>
      <c r="O8273" s="1">
        <v>0</v>
      </c>
      <c r="P8273" s="12">
        <f t="shared" si="792"/>
        <v>0</v>
      </c>
      <c r="Q8273" s="1">
        <v>0</v>
      </c>
      <c r="R8273" s="1">
        <v>0</v>
      </c>
      <c r="S8273" s="1">
        <v>0</v>
      </c>
      <c r="T8273" s="1">
        <v>0</v>
      </c>
      <c r="U8273" s="4" t="s">
        <v>60</v>
      </c>
      <c r="V8273">
        <v>0.48</v>
      </c>
      <c r="W8273">
        <v>0.4</v>
      </c>
      <c r="X8273">
        <v>0.76</v>
      </c>
      <c r="Y8273">
        <v>2.4300000000000002</v>
      </c>
      <c r="Z8273">
        <v>0.28000000000000003</v>
      </c>
      <c r="AA8273" s="5">
        <f t="shared" si="789"/>
        <v>0</v>
      </c>
      <c r="AB8273" s="15" cm="1">
        <f t="array" ref="AB8273">_xlfn.SWITCH(U8273,"夏",122,"冬",90,"春",153,"秋",153,0)</f>
        <v>122</v>
      </c>
      <c r="AC8273" s="16">
        <f t="shared" si="790"/>
        <v>0</v>
      </c>
      <c r="AD8273" s="5">
        <f>IFERROR(AA8273/D8273,0)</f>
        <v>0</v>
      </c>
      <c r="AE8273" s="15">
        <f t="shared" si="791"/>
        <v>0.33424657534246577</v>
      </c>
      <c r="AF8273" s="5">
        <f>IFERROR(AD8273*AE8273*48,0)</f>
        <v>0</v>
      </c>
    </row>
    <row r="8274" spans="1:32" x14ac:dyDescent="0.15">
      <c r="A8274" s="1"/>
      <c r="B8274" s="1" t="s">
        <v>55</v>
      </c>
      <c r="C8274" s="1" t="s">
        <v>59</v>
      </c>
      <c r="D8274" s="1">
        <v>95.65</v>
      </c>
      <c r="E8274" s="6">
        <v>3.6</v>
      </c>
      <c r="F8274" s="18">
        <v>0.89583333333333304</v>
      </c>
      <c r="G8274" s="1">
        <v>28.8</v>
      </c>
      <c r="H8274" s="1">
        <v>65.5</v>
      </c>
      <c r="I8274" s="1">
        <v>29</v>
      </c>
      <c r="J8274" s="1">
        <v>0.1</v>
      </c>
      <c r="K8274" s="1">
        <v>1008</v>
      </c>
      <c r="L8274" s="1">
        <v>50</v>
      </c>
      <c r="M8274" s="6">
        <f t="shared" si="793"/>
        <v>29.060764855038371</v>
      </c>
      <c r="N8274" s="1">
        <v>0</v>
      </c>
      <c r="O8274" s="1">
        <v>0</v>
      </c>
      <c r="P8274" s="12">
        <f t="shared" si="792"/>
        <v>0</v>
      </c>
      <c r="Q8274" s="1">
        <v>0</v>
      </c>
      <c r="R8274" s="1">
        <v>0</v>
      </c>
      <c r="S8274" s="1">
        <v>0</v>
      </c>
      <c r="T8274" s="1">
        <v>0</v>
      </c>
      <c r="U8274" s="4" t="s">
        <v>60</v>
      </c>
      <c r="V8274">
        <v>0.48</v>
      </c>
      <c r="W8274">
        <v>0.4</v>
      </c>
      <c r="X8274">
        <v>0.76</v>
      </c>
      <c r="Y8274">
        <v>2.4300000000000002</v>
      </c>
      <c r="Z8274">
        <v>0.28000000000000003</v>
      </c>
      <c r="AA8274" s="5">
        <f t="shared" si="789"/>
        <v>0</v>
      </c>
      <c r="AB8274" s="15" cm="1">
        <f t="array" ref="AB8274">_xlfn.SWITCH(U8274,"夏",122,"冬",90,"春",153,"秋",153,0)</f>
        <v>122</v>
      </c>
      <c r="AC8274" s="16">
        <f t="shared" si="790"/>
        <v>0</v>
      </c>
      <c r="AD8274" s="5">
        <f>IFERROR(AA8274/D8274,0)</f>
        <v>0</v>
      </c>
      <c r="AE8274" s="15">
        <f t="shared" si="791"/>
        <v>0.33424657534246577</v>
      </c>
      <c r="AF8274" s="5">
        <f>IFERROR(AD8274*AE8274*48,0)</f>
        <v>0</v>
      </c>
    </row>
    <row r="8275" spans="1:32" x14ac:dyDescent="0.15">
      <c r="A8275" s="1"/>
      <c r="B8275" s="1" t="s">
        <v>55</v>
      </c>
      <c r="C8275" s="1" t="s">
        <v>59</v>
      </c>
      <c r="D8275" s="1">
        <v>95.65</v>
      </c>
      <c r="E8275" s="6">
        <v>3.6</v>
      </c>
      <c r="F8275" s="18">
        <v>0.91666666666666696</v>
      </c>
      <c r="G8275" s="1">
        <v>28.2</v>
      </c>
      <c r="H8275" s="1">
        <v>66.5</v>
      </c>
      <c r="I8275" s="1">
        <v>28.4</v>
      </c>
      <c r="J8275" s="1">
        <v>0.1</v>
      </c>
      <c r="K8275" s="1">
        <v>1028</v>
      </c>
      <c r="L8275" s="1">
        <v>50</v>
      </c>
      <c r="M8275" s="6">
        <f t="shared" si="793"/>
        <v>28.461128145169425</v>
      </c>
      <c r="N8275" s="1">
        <v>0</v>
      </c>
      <c r="O8275" s="1">
        <v>0</v>
      </c>
      <c r="P8275" s="12">
        <f t="shared" si="792"/>
        <v>0</v>
      </c>
      <c r="Q8275" s="1">
        <v>0</v>
      </c>
      <c r="R8275" s="1">
        <v>0</v>
      </c>
      <c r="S8275" s="1">
        <v>0</v>
      </c>
      <c r="T8275" s="1">
        <v>0</v>
      </c>
      <c r="U8275" s="4" t="s">
        <v>60</v>
      </c>
      <c r="V8275">
        <v>0.48</v>
      </c>
      <c r="W8275">
        <v>0.4</v>
      </c>
      <c r="X8275">
        <v>0.76</v>
      </c>
      <c r="Y8275">
        <v>2.4300000000000002</v>
      </c>
      <c r="Z8275">
        <v>0.28000000000000003</v>
      </c>
      <c r="AA8275" s="5">
        <f t="shared" si="789"/>
        <v>0</v>
      </c>
      <c r="AB8275" s="15" cm="1">
        <f t="array" ref="AB8275">_xlfn.SWITCH(U8275,"夏",122,"冬",90,"春",153,"秋",153,0)</f>
        <v>122</v>
      </c>
      <c r="AC8275" s="16">
        <f t="shared" si="790"/>
        <v>0</v>
      </c>
      <c r="AD8275" s="5">
        <f>IFERROR(AA8275/D8275,0)</f>
        <v>0</v>
      </c>
      <c r="AE8275" s="15">
        <f t="shared" si="791"/>
        <v>0.33424657534246577</v>
      </c>
      <c r="AF8275" s="5">
        <f>IFERROR(AD8275*AE8275*48,0)</f>
        <v>0</v>
      </c>
    </row>
    <row r="8276" spans="1:32" x14ac:dyDescent="0.15">
      <c r="A8276" s="1"/>
      <c r="B8276" s="1" t="s">
        <v>56</v>
      </c>
      <c r="C8276" s="1" t="s">
        <v>59</v>
      </c>
      <c r="D8276" s="1">
        <v>95.65</v>
      </c>
      <c r="E8276" s="6">
        <v>3.6</v>
      </c>
      <c r="F8276" s="18">
        <v>0.33333333333333298</v>
      </c>
      <c r="G8276" s="1">
        <v>21.3</v>
      </c>
      <c r="H8276" s="1">
        <v>79</v>
      </c>
      <c r="I8276" s="1">
        <v>21.5</v>
      </c>
      <c r="J8276" s="1">
        <v>0.1</v>
      </c>
      <c r="K8276" s="1">
        <v>403</v>
      </c>
      <c r="L8276" s="1">
        <v>160</v>
      </c>
      <c r="M8276" s="6">
        <f t="shared" si="793"/>
        <v>21.565521989205479</v>
      </c>
      <c r="N8276" s="19">
        <v>0.5</v>
      </c>
      <c r="O8276" s="11" cm="1">
        <f t="array" ref="O8276">ROUND(_xlfn.SWITCH(C8276,"建筑专教",IF(S8276&gt;0.1,1.38,1.28),"阶梯教室",IF(S8276&gt;0.1,1.15,1.05),"公共教室",IF(S8276&gt;0.1,1.22,1.12),IF(S8276&gt;0.1,1.2,1.1))+(MOD(ROW()*11,31)/31-0.5)*0.06,2)</f>
        <v>1.23</v>
      </c>
      <c r="P8276" s="12">
        <f t="shared" si="792"/>
        <v>0</v>
      </c>
      <c r="Q8276" s="13">
        <f t="shared" ref="Q8276:Q8323" si="794">(0.303*EXP(-0.036*(O8276*58.15))+0.028)*((O8276*58.15)-0.00305*(5733-6.99*(O8276*58.15)-(EXP(16.6536-4030.183/(G8276+235))*(H8276/100)))-0.42*((O8276*58.15)-58.15)-0.000017*(O8276*58.15)*(5867-(EXP(16.6536-4030.183/(G8276+235))*(H8276/100)))-0.0014*(O8276*58.15)*(34-G8276)-0.0000000396*IF(N8276*0.155&gt;0.078,1.05+0.645*N8276*0.155,1)*(POWER((35.7-0.028*(O8276*58.15)-N8276*0.155*(0.0000000396*IF(N8276*0.155&gt;0.078,1.05+0.645*N8276*0.155,1)*(POWER((35.7-0.028*(O8276*58.15)-N8276*0.155*0.1)+273,4)-POWER(M8276+273,4))+IF(N8276*0.155&gt;0.078,1.05+0.645*N8276*0.155,1)*IF(J8276&lt;0.2,2.38*ABS(35.7-0.028*(O8276*58.15)-G8276)^0.25,12.1*SQRT(J8276))*(35.7-0.028*(O8276*58.15)-G8276))+273),4)-POWER(M8276+273,4))-IF(N8276*0.155&gt;0.078,1.05+0.645*N8276*0.155,1)*IF(J8276&lt;0.2,2.38*ABS(35.7-0.028*(O8276*58.15)-N8276*0.155*0.1-G8276)^0.25,12.1*SQRT(J8276))*(35.7-0.028*(O8276*58.15)-N8276*0.155*0.1-G8276))</f>
        <v>-1.5036378650588178</v>
      </c>
      <c r="R8276" s="1">
        <v>0</v>
      </c>
      <c r="S8276" s="1">
        <v>0.45</v>
      </c>
      <c r="T8276" s="1">
        <v>0.15</v>
      </c>
      <c r="U8276" s="4" t="s">
        <v>60</v>
      </c>
      <c r="V8276">
        <v>0.48</v>
      </c>
      <c r="W8276">
        <v>0.4</v>
      </c>
      <c r="X8276">
        <v>0.76</v>
      </c>
      <c r="Y8276">
        <v>2.4300000000000002</v>
      </c>
      <c r="Z8276">
        <v>0.28000000000000003</v>
      </c>
      <c r="AA8276" s="5">
        <f t="shared" si="789"/>
        <v>0.6</v>
      </c>
      <c r="AB8276" s="15" cm="1">
        <f t="array" ref="AB8276">_xlfn.SWITCH(U8276,"夏",122,"冬",90,"春",153,"秋",153,0)</f>
        <v>122</v>
      </c>
      <c r="AC8276" s="16">
        <f t="shared" si="790"/>
        <v>73.2</v>
      </c>
      <c r="AD8276" s="5">
        <f>IFERROR(AA8276/D8276,0)</f>
        <v>6.2728698379508618E-3</v>
      </c>
      <c r="AE8276" s="15">
        <f t="shared" si="791"/>
        <v>0.33424657534246577</v>
      </c>
      <c r="AF8276" s="5">
        <f>IFERROR(AD8276*AE8276*48,0)</f>
        <v>0.10064089252339795</v>
      </c>
    </row>
    <row r="8277" spans="1:32" x14ac:dyDescent="0.15">
      <c r="A8277" s="1"/>
      <c r="B8277" s="1" t="s">
        <v>56</v>
      </c>
      <c r="C8277" s="1" t="s">
        <v>59</v>
      </c>
      <c r="D8277" s="1">
        <v>95.65</v>
      </c>
      <c r="E8277" s="6">
        <v>3.6</v>
      </c>
      <c r="F8277" s="18">
        <v>0.35416666666666702</v>
      </c>
      <c r="G8277" s="1">
        <v>21.7</v>
      </c>
      <c r="H8277" s="1">
        <v>77.599999999999994</v>
      </c>
      <c r="I8277" s="1">
        <v>21.9</v>
      </c>
      <c r="J8277" s="1">
        <v>0.1</v>
      </c>
      <c r="K8277" s="1">
        <v>427</v>
      </c>
      <c r="L8277" s="1">
        <v>210</v>
      </c>
      <c r="M8277" s="6">
        <f t="shared" si="793"/>
        <v>21.965255983111206</v>
      </c>
      <c r="N8277" s="19">
        <v>0.5</v>
      </c>
      <c r="O8277" s="11" cm="1">
        <f t="array" ref="O8277">ROUND(_xlfn.SWITCH(C8277,"建筑专教",IF(S8277&gt;0.1,1.38,1.28),"阶梯教室",IF(S8277&gt;0.1,1.15,1.05),"公共教室",IF(S8277&gt;0.1,1.22,1.12),IF(S8277&gt;0.1,1.2,1.1))+(MOD(ROW()*11,31)/31-0.5)*0.06,2)</f>
        <v>1.19</v>
      </c>
      <c r="P8277" s="12">
        <f t="shared" si="792"/>
        <v>0.02</v>
      </c>
      <c r="Q8277" s="13">
        <f t="shared" si="794"/>
        <v>-1.5054956048633699</v>
      </c>
      <c r="R8277" s="1">
        <v>0</v>
      </c>
      <c r="S8277" s="1">
        <v>0.57999999999999996</v>
      </c>
      <c r="T8277" s="1">
        <v>0.25</v>
      </c>
      <c r="U8277" s="4" t="s">
        <v>60</v>
      </c>
      <c r="V8277">
        <v>0.48</v>
      </c>
      <c r="W8277">
        <v>0.4</v>
      </c>
      <c r="X8277">
        <v>0.76</v>
      </c>
      <c r="Y8277">
        <v>2.4300000000000002</v>
      </c>
      <c r="Z8277">
        <v>0.28000000000000003</v>
      </c>
      <c r="AA8277" s="5">
        <f t="shared" si="789"/>
        <v>0.83</v>
      </c>
      <c r="AB8277" s="15" cm="1">
        <f t="array" ref="AB8277">_xlfn.SWITCH(U8277,"夏",122,"冬",90,"春",153,"秋",153,0)</f>
        <v>122</v>
      </c>
      <c r="AC8277" s="16">
        <f t="shared" si="790"/>
        <v>101.25999999999999</v>
      </c>
      <c r="AD8277" s="5">
        <f>IFERROR(AA8277/D8277,0)</f>
        <v>8.6774699424986921E-3</v>
      </c>
      <c r="AE8277" s="15">
        <f t="shared" si="791"/>
        <v>0.33424657534246577</v>
      </c>
      <c r="AF8277" s="5">
        <f>IFERROR(AD8277*AE8277*48,0)</f>
        <v>0.13921990132403381</v>
      </c>
    </row>
    <row r="8278" spans="1:32" x14ac:dyDescent="0.15">
      <c r="A8278" s="1"/>
      <c r="B8278" s="1" t="s">
        <v>56</v>
      </c>
      <c r="C8278" s="1" t="s">
        <v>59</v>
      </c>
      <c r="D8278" s="1">
        <v>95.65</v>
      </c>
      <c r="E8278" s="6">
        <v>3.6</v>
      </c>
      <c r="F8278" s="18">
        <v>0.375</v>
      </c>
      <c r="G8278" s="1">
        <v>22.1</v>
      </c>
      <c r="H8278" s="1">
        <v>76.2</v>
      </c>
      <c r="I8278" s="1">
        <v>22.3</v>
      </c>
      <c r="J8278" s="1">
        <v>0.3</v>
      </c>
      <c r="K8278" s="1">
        <v>451</v>
      </c>
      <c r="L8278" s="1">
        <v>260</v>
      </c>
      <c r="M8278" s="6">
        <f t="shared" si="793"/>
        <v>22.425601581872684</v>
      </c>
      <c r="N8278" s="19">
        <v>0.5</v>
      </c>
      <c r="O8278" s="11" cm="1">
        <f t="array" ref="O8278">ROUND(_xlfn.SWITCH(C8278,"建筑专教",IF(S8278&gt;0.1,1.38,1.28),"阶梯教室",IF(S8278&gt;0.1,1.15,1.05),"公共教室",IF(S8278&gt;0.1,1.22,1.12),IF(S8278&gt;0.1,1.2,1.1))+(MOD(ROW()*11,31)/31-0.5)*0.06,2)</f>
        <v>1.21</v>
      </c>
      <c r="P8278" s="12">
        <f t="shared" si="792"/>
        <v>0.05</v>
      </c>
      <c r="Q8278" s="13">
        <f t="shared" si="794"/>
        <v>-2.2032783661058146</v>
      </c>
      <c r="R8278" s="1">
        <v>2.1800000000000002</v>
      </c>
      <c r="S8278" s="1">
        <v>0.57999999999999996</v>
      </c>
      <c r="T8278" s="1">
        <v>0.35</v>
      </c>
      <c r="U8278" s="4" t="s">
        <v>60</v>
      </c>
      <c r="V8278">
        <v>0.48</v>
      </c>
      <c r="W8278">
        <v>0.4</v>
      </c>
      <c r="X8278">
        <v>0.76</v>
      </c>
      <c r="Y8278">
        <v>2.4300000000000002</v>
      </c>
      <c r="Z8278">
        <v>0.28000000000000003</v>
      </c>
      <c r="AA8278" s="5">
        <f t="shared" si="789"/>
        <v>3.1100000000000003</v>
      </c>
      <c r="AB8278" s="15" cm="1">
        <f t="array" ref="AB8278">_xlfn.SWITCH(U8278,"夏",122,"冬",90,"春",153,"秋",153,0)</f>
        <v>122</v>
      </c>
      <c r="AC8278" s="16">
        <f t="shared" si="790"/>
        <v>379.42</v>
      </c>
      <c r="AD8278" s="5">
        <f>IFERROR(AA8278/D8278,0)</f>
        <v>3.2514375326711975E-2</v>
      </c>
      <c r="AE8278" s="15">
        <f t="shared" si="791"/>
        <v>0.33424657534246577</v>
      </c>
      <c r="AF8278" s="5">
        <f>IFERROR(AD8278*AE8278*48,0)</f>
        <v>0.5216552929129461</v>
      </c>
    </row>
    <row r="8279" spans="1:32" x14ac:dyDescent="0.15">
      <c r="A8279" s="1"/>
      <c r="B8279" s="1" t="s">
        <v>56</v>
      </c>
      <c r="C8279" s="1" t="s">
        <v>59</v>
      </c>
      <c r="D8279" s="1">
        <v>95.65</v>
      </c>
      <c r="E8279" s="6">
        <v>3.6</v>
      </c>
      <c r="F8279" s="18">
        <v>0.39583333333333298</v>
      </c>
      <c r="G8279" s="1">
        <v>22.5</v>
      </c>
      <c r="H8279" s="1">
        <v>74.8</v>
      </c>
      <c r="I8279" s="1">
        <v>22.7</v>
      </c>
      <c r="J8279" s="1">
        <v>0.3</v>
      </c>
      <c r="K8279" s="1">
        <v>475</v>
      </c>
      <c r="L8279" s="1">
        <v>310</v>
      </c>
      <c r="M8279" s="6">
        <f t="shared" si="793"/>
        <v>22.825093246817232</v>
      </c>
      <c r="N8279" s="19">
        <v>0.5</v>
      </c>
      <c r="O8279" s="11" cm="1">
        <f t="array" ref="O8279">ROUND(_xlfn.SWITCH(C8279,"建筑专教",IF(S8279&gt;0.1,1.38,1.28),"阶梯教室",IF(S8279&gt;0.1,1.15,1.05),"公共教室",IF(S8279&gt;0.1,1.22,1.12),IF(S8279&gt;0.1,1.2,1.1))+(MOD(ROW()*11,31)/31-0.5)*0.06,2)</f>
        <v>1.23</v>
      </c>
      <c r="P8279" s="12">
        <f t="shared" si="792"/>
        <v>7.0000000000000007E-2</v>
      </c>
      <c r="Q8279" s="13">
        <f t="shared" si="794"/>
        <v>-1.9703172710332972</v>
      </c>
      <c r="R8279" s="1">
        <v>2.25</v>
      </c>
      <c r="S8279" s="1">
        <v>0.45</v>
      </c>
      <c r="T8279" s="1">
        <v>0.45</v>
      </c>
      <c r="U8279" s="4" t="s">
        <v>60</v>
      </c>
      <c r="V8279">
        <v>0.48</v>
      </c>
      <c r="W8279">
        <v>0.4</v>
      </c>
      <c r="X8279">
        <v>0.76</v>
      </c>
      <c r="Y8279">
        <v>2.4300000000000002</v>
      </c>
      <c r="Z8279">
        <v>0.28000000000000003</v>
      </c>
      <c r="AA8279" s="5">
        <f t="shared" si="789"/>
        <v>3.1500000000000004</v>
      </c>
      <c r="AB8279" s="15" cm="1">
        <f t="array" ref="AB8279">_xlfn.SWITCH(U8279,"夏",122,"冬",90,"春",153,"秋",153,0)</f>
        <v>122</v>
      </c>
      <c r="AC8279" s="16">
        <f t="shared" si="790"/>
        <v>384.30000000000007</v>
      </c>
      <c r="AD8279" s="5">
        <f>IFERROR(AA8279/D8279,0)</f>
        <v>3.2932566649242032E-2</v>
      </c>
      <c r="AE8279" s="15">
        <f t="shared" si="791"/>
        <v>0.33424657534246577</v>
      </c>
      <c r="AF8279" s="5">
        <f>IFERROR(AD8279*AE8279*48,0)</f>
        <v>0.52836468574783935</v>
      </c>
    </row>
    <row r="8280" spans="1:32" x14ac:dyDescent="0.15">
      <c r="A8280" s="1"/>
      <c r="B8280" s="1" t="s">
        <v>56</v>
      </c>
      <c r="C8280" s="1" t="s">
        <v>59</v>
      </c>
      <c r="D8280" s="1">
        <v>95.65</v>
      </c>
      <c r="E8280" s="6">
        <v>3.6</v>
      </c>
      <c r="F8280" s="18">
        <v>0.41666666666666702</v>
      </c>
      <c r="G8280" s="1">
        <v>22.9</v>
      </c>
      <c r="H8280" s="1">
        <v>73.400000000000006</v>
      </c>
      <c r="I8280" s="1">
        <v>23.1</v>
      </c>
      <c r="J8280" s="1">
        <v>0.3</v>
      </c>
      <c r="K8280" s="1">
        <v>499</v>
      </c>
      <c r="L8280" s="1">
        <v>360</v>
      </c>
      <c r="M8280" s="6">
        <f t="shared" si="793"/>
        <v>23.224587649451678</v>
      </c>
      <c r="N8280" s="19">
        <v>0.5</v>
      </c>
      <c r="O8280" s="11" cm="1">
        <f t="array" ref="O8280">ROUND(_xlfn.SWITCH(C8280,"建筑专教",IF(S8280&gt;0.1,1.38,1.28),"阶梯教室",IF(S8280&gt;0.1,1.15,1.05),"公共教室",IF(S8280&gt;0.1,1.22,1.12),IF(S8280&gt;0.1,1.2,1.1))+(MOD(ROW()*11,31)/31-0.5)*0.06,2)</f>
        <v>1.19</v>
      </c>
      <c r="P8280" s="12">
        <f t="shared" si="792"/>
        <v>0.09</v>
      </c>
      <c r="Q8280" s="13">
        <f t="shared" si="794"/>
        <v>-1.9765307915855599</v>
      </c>
      <c r="R8280" s="1">
        <v>2.3199999999999998</v>
      </c>
      <c r="S8280" s="1">
        <v>0.32</v>
      </c>
      <c r="T8280" s="1">
        <v>0.45</v>
      </c>
      <c r="U8280" s="4" t="s">
        <v>60</v>
      </c>
      <c r="V8280">
        <v>0.48</v>
      </c>
      <c r="W8280">
        <v>0.4</v>
      </c>
      <c r="X8280">
        <v>0.76</v>
      </c>
      <c r="Y8280">
        <v>2.4300000000000002</v>
      </c>
      <c r="Z8280">
        <v>0.28000000000000003</v>
      </c>
      <c r="AA8280" s="5">
        <f t="shared" si="789"/>
        <v>3.09</v>
      </c>
      <c r="AB8280" s="15" cm="1">
        <f t="array" ref="AB8280">_xlfn.SWITCH(U8280,"夏",122,"冬",90,"春",153,"秋",153,0)</f>
        <v>122</v>
      </c>
      <c r="AC8280" s="16">
        <f t="shared" si="790"/>
        <v>376.97999999999996</v>
      </c>
      <c r="AD8280" s="5">
        <f>IFERROR(AA8280/D8280,0)</f>
        <v>3.230527966544694E-2</v>
      </c>
      <c r="AE8280" s="15">
        <f t="shared" si="791"/>
        <v>0.33424657534246577</v>
      </c>
      <c r="AF8280" s="5">
        <f>IFERROR(AD8280*AE8280*48,0)</f>
        <v>0.51830059649549942</v>
      </c>
    </row>
    <row r="8281" spans="1:32" x14ac:dyDescent="0.15">
      <c r="A8281" s="1"/>
      <c r="B8281" s="1" t="s">
        <v>56</v>
      </c>
      <c r="C8281" s="1" t="s">
        <v>59</v>
      </c>
      <c r="D8281" s="1">
        <v>95.65</v>
      </c>
      <c r="E8281" s="6">
        <v>3.6</v>
      </c>
      <c r="F8281" s="18">
        <v>0.4375</v>
      </c>
      <c r="G8281" s="1">
        <v>23.3</v>
      </c>
      <c r="H8281" s="1">
        <v>72</v>
      </c>
      <c r="I8281" s="1">
        <v>23.5</v>
      </c>
      <c r="J8281" s="1">
        <v>0.3</v>
      </c>
      <c r="K8281" s="1">
        <v>523</v>
      </c>
      <c r="L8281" s="1">
        <v>410</v>
      </c>
      <c r="M8281" s="6">
        <f t="shared" si="793"/>
        <v>23.624084771386435</v>
      </c>
      <c r="N8281" s="19">
        <v>0.5</v>
      </c>
      <c r="O8281" s="11" cm="1">
        <f t="array" ref="O8281">ROUND(_xlfn.SWITCH(C8281,"建筑专教",IF(S8281&gt;0.1,1.38,1.28),"阶梯教室",IF(S8281&gt;0.1,1.15,1.05),"公共教室",IF(S8281&gt;0.1,1.22,1.12),IF(S8281&gt;0.1,1.2,1.1))+(MOD(ROW()*11,31)/31-0.5)*0.06,2)</f>
        <v>1.22</v>
      </c>
      <c r="P8281" s="12">
        <f t="shared" si="792"/>
        <v>0.11</v>
      </c>
      <c r="Q8281" s="13">
        <f t="shared" si="794"/>
        <v>-1.7059943929276666</v>
      </c>
      <c r="R8281" s="1">
        <v>2.38</v>
      </c>
      <c r="S8281" s="1">
        <v>0.22</v>
      </c>
      <c r="T8281" s="1">
        <v>0.35</v>
      </c>
      <c r="U8281" s="4" t="s">
        <v>60</v>
      </c>
      <c r="V8281">
        <v>0.48</v>
      </c>
      <c r="W8281">
        <v>0.4</v>
      </c>
      <c r="X8281">
        <v>0.76</v>
      </c>
      <c r="Y8281">
        <v>2.4300000000000002</v>
      </c>
      <c r="Z8281">
        <v>0.28000000000000003</v>
      </c>
      <c r="AA8281" s="5">
        <f t="shared" si="789"/>
        <v>2.95</v>
      </c>
      <c r="AB8281" s="15" cm="1">
        <f t="array" ref="AB8281">_xlfn.SWITCH(U8281,"夏",122,"冬",90,"春",153,"秋",153,0)</f>
        <v>122</v>
      </c>
      <c r="AC8281" s="16">
        <f t="shared" si="790"/>
        <v>359.90000000000003</v>
      </c>
      <c r="AD8281" s="5">
        <f>IFERROR(AA8281/D8281,0)</f>
        <v>3.0841610036591742E-2</v>
      </c>
      <c r="AE8281" s="15">
        <f t="shared" si="791"/>
        <v>0.33424657534246577</v>
      </c>
      <c r="AF8281" s="5">
        <f>IFERROR(AD8281*AE8281*48,0)</f>
        <v>0.49481772157337334</v>
      </c>
    </row>
    <row r="8282" spans="1:32" x14ac:dyDescent="0.15">
      <c r="A8282" s="1"/>
      <c r="B8282" s="1" t="s">
        <v>56</v>
      </c>
      <c r="C8282" s="1" t="s">
        <v>59</v>
      </c>
      <c r="D8282" s="1">
        <v>95.65</v>
      </c>
      <c r="E8282" s="6">
        <v>3.6</v>
      </c>
      <c r="F8282" s="18">
        <v>0.45833333333333298</v>
      </c>
      <c r="G8282" s="1">
        <v>23.7</v>
      </c>
      <c r="H8282" s="1">
        <v>70.599999999999994</v>
      </c>
      <c r="I8282" s="1">
        <v>23.9</v>
      </c>
      <c r="J8282" s="1">
        <v>0.3</v>
      </c>
      <c r="K8282" s="1">
        <v>547</v>
      </c>
      <c r="L8282" s="1">
        <v>460</v>
      </c>
      <c r="M8282" s="6">
        <f t="shared" si="793"/>
        <v>24.023584594380452</v>
      </c>
      <c r="N8282" s="19">
        <v>0.5</v>
      </c>
      <c r="O8282" s="11" cm="1">
        <f t="array" ref="O8282">ROUND(_xlfn.SWITCH(C8282,"建筑专教",IF(S8282&gt;0.1,1.38,1.28),"阶梯教室",IF(S8282&gt;0.1,1.15,1.05),"公共教室",IF(S8282&gt;0.1,1.22,1.12),IF(S8282&gt;0.1,1.2,1.1))+(MOD(ROW()*11,31)/31-0.5)*0.06,2)</f>
        <v>1.24</v>
      </c>
      <c r="P8282" s="12">
        <f t="shared" si="792"/>
        <v>0.13</v>
      </c>
      <c r="Q8282" s="13">
        <f t="shared" si="794"/>
        <v>-1.4845091603241476</v>
      </c>
      <c r="R8282" s="1">
        <v>2.4500000000000002</v>
      </c>
      <c r="S8282" s="1">
        <v>0.15</v>
      </c>
      <c r="T8282" s="1">
        <v>0.28000000000000003</v>
      </c>
      <c r="U8282" s="4" t="s">
        <v>60</v>
      </c>
      <c r="V8282">
        <v>0.48</v>
      </c>
      <c r="W8282">
        <v>0.4</v>
      </c>
      <c r="X8282">
        <v>0.76</v>
      </c>
      <c r="Y8282">
        <v>2.4300000000000002</v>
      </c>
      <c r="Z8282">
        <v>0.28000000000000003</v>
      </c>
      <c r="AA8282" s="5">
        <f t="shared" si="789"/>
        <v>2.88</v>
      </c>
      <c r="AB8282" s="15" cm="1">
        <f t="array" ref="AB8282">_xlfn.SWITCH(U8282,"夏",122,"冬",90,"春",153,"秋",153,0)</f>
        <v>122</v>
      </c>
      <c r="AC8282" s="16">
        <f t="shared" si="790"/>
        <v>351.36</v>
      </c>
      <c r="AD8282" s="5">
        <f>IFERROR(AA8282/D8282,0)</f>
        <v>3.0109775222164136E-2</v>
      </c>
      <c r="AE8282" s="15">
        <f t="shared" si="791"/>
        <v>0.33424657534246577</v>
      </c>
      <c r="AF8282" s="5">
        <f>IFERROR(AD8282*AE8282*48,0)</f>
        <v>0.48307628411231007</v>
      </c>
    </row>
    <row r="8283" spans="1:32" x14ac:dyDescent="0.15">
      <c r="A8283" s="1"/>
      <c r="B8283" s="1" t="s">
        <v>56</v>
      </c>
      <c r="C8283" s="1" t="s">
        <v>59</v>
      </c>
      <c r="D8283" s="1">
        <v>95.65</v>
      </c>
      <c r="E8283" s="6">
        <v>3.6</v>
      </c>
      <c r="F8283" s="18">
        <v>0.47916666666666702</v>
      </c>
      <c r="G8283" s="1">
        <v>24.1</v>
      </c>
      <c r="H8283" s="1">
        <v>69.2</v>
      </c>
      <c r="I8283" s="1">
        <v>24.3</v>
      </c>
      <c r="J8283" s="1">
        <v>0.3</v>
      </c>
      <c r="K8283" s="1">
        <v>571</v>
      </c>
      <c r="L8283" s="1">
        <v>510</v>
      </c>
      <c r="M8283" s="6">
        <f t="shared" si="793"/>
        <v>24.423087100338762</v>
      </c>
      <c r="N8283" s="19">
        <v>0.5</v>
      </c>
      <c r="O8283" s="11" cm="1">
        <f t="array" ref="O8283">ROUND(_xlfn.SWITCH(C8283,"建筑专教",IF(S8283&gt;0.1,1.38,1.28),"阶梯教室",IF(S8283&gt;0.1,1.15,1.05),"公共教室",IF(S8283&gt;0.1,1.22,1.12),IF(S8283&gt;0.1,1.2,1.1))+(MOD(ROW()*11,31)/31-0.5)*0.06,2)</f>
        <v>1.1000000000000001</v>
      </c>
      <c r="P8283" s="12">
        <f t="shared" si="792"/>
        <v>0.16</v>
      </c>
      <c r="Q8283" s="13">
        <f t="shared" si="794"/>
        <v>-1.8655387281025311</v>
      </c>
      <c r="R8283" s="1">
        <v>2.42</v>
      </c>
      <c r="S8283" s="1">
        <v>0.08</v>
      </c>
      <c r="T8283" s="1">
        <v>0.2</v>
      </c>
      <c r="U8283" s="4" t="s">
        <v>60</v>
      </c>
      <c r="V8283">
        <v>0.48</v>
      </c>
      <c r="W8283">
        <v>0.4</v>
      </c>
      <c r="X8283">
        <v>0.76</v>
      </c>
      <c r="Y8283">
        <v>2.4300000000000002</v>
      </c>
      <c r="Z8283">
        <v>0.28000000000000003</v>
      </c>
      <c r="AA8283" s="5">
        <f t="shared" si="789"/>
        <v>2.7</v>
      </c>
      <c r="AB8283" s="15" cm="1">
        <f t="array" ref="AB8283">_xlfn.SWITCH(U8283,"夏",122,"冬",90,"春",153,"秋",153,0)</f>
        <v>122</v>
      </c>
      <c r="AC8283" s="16">
        <f t="shared" si="790"/>
        <v>329.40000000000003</v>
      </c>
      <c r="AD8283" s="5">
        <f>IFERROR(AA8283/D8283,0)</f>
        <v>2.8227914270778882E-2</v>
      </c>
      <c r="AE8283" s="15">
        <f t="shared" si="791"/>
        <v>0.33424657534246577</v>
      </c>
      <c r="AF8283" s="5">
        <f>IFERROR(AD8283*AE8283*48,0)</f>
        <v>0.4528840163552908</v>
      </c>
    </row>
    <row r="8284" spans="1:32" x14ac:dyDescent="0.15">
      <c r="A8284" s="1"/>
      <c r="B8284" s="1" t="s">
        <v>56</v>
      </c>
      <c r="C8284" s="1" t="s">
        <v>59</v>
      </c>
      <c r="D8284" s="1">
        <v>95.65</v>
      </c>
      <c r="E8284" s="6">
        <v>3.6</v>
      </c>
      <c r="F8284" s="18">
        <v>0.5</v>
      </c>
      <c r="G8284" s="1">
        <v>24.5</v>
      </c>
      <c r="H8284" s="1">
        <v>68</v>
      </c>
      <c r="I8284" s="1">
        <v>24.7</v>
      </c>
      <c r="J8284" s="1">
        <v>0.1</v>
      </c>
      <c r="K8284" s="1">
        <v>593</v>
      </c>
      <c r="L8284" s="1">
        <v>515</v>
      </c>
      <c r="M8284" s="6">
        <f t="shared" si="793"/>
        <v>24.763433652755111</v>
      </c>
      <c r="N8284" s="1">
        <v>0</v>
      </c>
      <c r="O8284" s="1">
        <v>0</v>
      </c>
      <c r="P8284" s="12">
        <f t="shared" si="792"/>
        <v>0</v>
      </c>
      <c r="Q8284" s="1">
        <v>0</v>
      </c>
      <c r="R8284" s="1">
        <v>0</v>
      </c>
      <c r="S8284" s="1">
        <v>0.03</v>
      </c>
      <c r="T8284" s="1">
        <v>0</v>
      </c>
      <c r="U8284" s="4" t="s">
        <v>60</v>
      </c>
      <c r="V8284">
        <v>0.48</v>
      </c>
      <c r="W8284">
        <v>0.4</v>
      </c>
      <c r="X8284">
        <v>0.76</v>
      </c>
      <c r="Y8284">
        <v>2.4300000000000002</v>
      </c>
      <c r="Z8284">
        <v>0.28000000000000003</v>
      </c>
      <c r="AA8284" s="5">
        <f t="shared" si="789"/>
        <v>0.03</v>
      </c>
      <c r="AB8284" s="15" cm="1">
        <f t="array" ref="AB8284">_xlfn.SWITCH(U8284,"夏",122,"冬",90,"春",153,"秋",153,0)</f>
        <v>122</v>
      </c>
      <c r="AC8284" s="16">
        <f t="shared" si="790"/>
        <v>3.6599999999999997</v>
      </c>
      <c r="AD8284" s="5">
        <f>IFERROR(AA8284/D8284,0)</f>
        <v>3.136434918975431E-4</v>
      </c>
      <c r="AE8284" s="15">
        <f t="shared" si="791"/>
        <v>0.33424657534246577</v>
      </c>
      <c r="AF8284" s="5">
        <f>IFERROR(AD8284*AE8284*48,0)</f>
        <v>5.0320446261698966E-3</v>
      </c>
    </row>
    <row r="8285" spans="1:32" x14ac:dyDescent="0.15">
      <c r="A8285" s="1"/>
      <c r="B8285" s="1" t="s">
        <v>56</v>
      </c>
      <c r="C8285" s="1" t="s">
        <v>59</v>
      </c>
      <c r="D8285" s="1">
        <v>95.65</v>
      </c>
      <c r="E8285" s="6">
        <v>3.6</v>
      </c>
      <c r="F8285" s="18">
        <v>0.52083333333333304</v>
      </c>
      <c r="G8285" s="1">
        <v>24.9</v>
      </c>
      <c r="H8285" s="1">
        <v>67</v>
      </c>
      <c r="I8285" s="1">
        <v>25.1</v>
      </c>
      <c r="J8285" s="1">
        <v>0.1</v>
      </c>
      <c r="K8285" s="1">
        <v>613</v>
      </c>
      <c r="L8285" s="1">
        <v>475</v>
      </c>
      <c r="M8285" s="6">
        <f t="shared" si="793"/>
        <v>25.163178879500833</v>
      </c>
      <c r="N8285" s="1">
        <v>0</v>
      </c>
      <c r="O8285" s="1">
        <v>0</v>
      </c>
      <c r="P8285" s="12">
        <f t="shared" si="792"/>
        <v>0</v>
      </c>
      <c r="Q8285" s="1">
        <v>0</v>
      </c>
      <c r="R8285" s="1">
        <v>0</v>
      </c>
      <c r="S8285" s="1">
        <v>0.01</v>
      </c>
      <c r="T8285" s="1">
        <v>0</v>
      </c>
      <c r="U8285" s="4" t="s">
        <v>60</v>
      </c>
      <c r="V8285">
        <v>0.48</v>
      </c>
      <c r="W8285">
        <v>0.4</v>
      </c>
      <c r="X8285">
        <v>0.76</v>
      </c>
      <c r="Y8285">
        <v>2.4300000000000002</v>
      </c>
      <c r="Z8285">
        <v>0.28000000000000003</v>
      </c>
      <c r="AA8285" s="5">
        <f t="shared" si="789"/>
        <v>0.01</v>
      </c>
      <c r="AB8285" s="15" cm="1">
        <f t="array" ref="AB8285">_xlfn.SWITCH(U8285,"夏",122,"冬",90,"春",153,"秋",153,0)</f>
        <v>122</v>
      </c>
      <c r="AC8285" s="16">
        <f t="shared" si="790"/>
        <v>1.22</v>
      </c>
      <c r="AD8285" s="5">
        <f>IFERROR(AA8285/D8285,0)</f>
        <v>1.0454783063251438E-4</v>
      </c>
      <c r="AE8285" s="15">
        <f t="shared" si="791"/>
        <v>0.33424657534246577</v>
      </c>
      <c r="AF8285" s="5">
        <f>IFERROR(AD8285*AE8285*48,0)</f>
        <v>1.677348208723299E-3</v>
      </c>
    </row>
    <row r="8286" spans="1:32" x14ac:dyDescent="0.15">
      <c r="A8286" s="1"/>
      <c r="B8286" s="1" t="s">
        <v>56</v>
      </c>
      <c r="C8286" s="1" t="s">
        <v>59</v>
      </c>
      <c r="D8286" s="1">
        <v>95.65</v>
      </c>
      <c r="E8286" s="6">
        <v>3.6</v>
      </c>
      <c r="F8286" s="18">
        <v>0.54166666666666696</v>
      </c>
      <c r="G8286" s="1">
        <v>25.3</v>
      </c>
      <c r="H8286" s="1">
        <v>66</v>
      </c>
      <c r="I8286" s="1">
        <v>25.5</v>
      </c>
      <c r="J8286" s="1">
        <v>0.1</v>
      </c>
      <c r="K8286" s="1">
        <v>633</v>
      </c>
      <c r="L8286" s="1">
        <v>435</v>
      </c>
      <c r="M8286" s="6">
        <f t="shared" si="793"/>
        <v>25.562925468344076</v>
      </c>
      <c r="N8286" s="1">
        <v>0</v>
      </c>
      <c r="O8286" s="1">
        <v>0</v>
      </c>
      <c r="P8286" s="12">
        <f t="shared" si="792"/>
        <v>0</v>
      </c>
      <c r="Q8286" s="1">
        <v>0</v>
      </c>
      <c r="R8286" s="1">
        <v>0</v>
      </c>
      <c r="S8286" s="1">
        <v>0</v>
      </c>
      <c r="T8286" s="1">
        <v>0</v>
      </c>
      <c r="U8286" s="4" t="s">
        <v>60</v>
      </c>
      <c r="V8286">
        <v>0.48</v>
      </c>
      <c r="W8286">
        <v>0.4</v>
      </c>
      <c r="X8286">
        <v>0.76</v>
      </c>
      <c r="Y8286">
        <v>2.4300000000000002</v>
      </c>
      <c r="Z8286">
        <v>0.28000000000000003</v>
      </c>
      <c r="AA8286" s="5">
        <f t="shared" si="789"/>
        <v>0</v>
      </c>
      <c r="AB8286" s="15" cm="1">
        <f t="array" ref="AB8286">_xlfn.SWITCH(U8286,"夏",122,"冬",90,"春",153,"秋",153,0)</f>
        <v>122</v>
      </c>
      <c r="AC8286" s="16">
        <f t="shared" si="790"/>
        <v>0</v>
      </c>
      <c r="AD8286" s="5">
        <f>IFERROR(AA8286/D8286,0)</f>
        <v>0</v>
      </c>
      <c r="AE8286" s="15">
        <f t="shared" si="791"/>
        <v>0.33424657534246577</v>
      </c>
      <c r="AF8286" s="5">
        <f>IFERROR(AD8286*AE8286*48,0)</f>
        <v>0</v>
      </c>
    </row>
    <row r="8287" spans="1:32" x14ac:dyDescent="0.15">
      <c r="A8287" s="1"/>
      <c r="B8287" s="1" t="s">
        <v>56</v>
      </c>
      <c r="C8287" s="1" t="s">
        <v>59</v>
      </c>
      <c r="D8287" s="1">
        <v>95.65</v>
      </c>
      <c r="E8287" s="6">
        <v>3.6</v>
      </c>
      <c r="F8287" s="18">
        <v>0.5625</v>
      </c>
      <c r="G8287" s="1">
        <v>25.7</v>
      </c>
      <c r="H8287" s="1">
        <v>65</v>
      </c>
      <c r="I8287" s="1">
        <v>25.9</v>
      </c>
      <c r="J8287" s="1">
        <v>0.3</v>
      </c>
      <c r="K8287" s="1">
        <v>653</v>
      </c>
      <c r="L8287" s="1">
        <v>395</v>
      </c>
      <c r="M8287" s="6">
        <f t="shared" si="793"/>
        <v>26.021123596969062</v>
      </c>
      <c r="N8287" s="19">
        <v>0.5</v>
      </c>
      <c r="O8287" s="11" cm="1">
        <f t="array" ref="O8287">ROUND(_xlfn.SWITCH(C8287,"建筑专教",IF(S8287&gt;0.1,1.38,1.28),"阶梯教室",IF(S8287&gt;0.1,1.15,1.05),"公共教室",IF(S8287&gt;0.1,1.22,1.12),IF(S8287&gt;0.1,1.2,1.1))+(MOD(ROW()*11,31)/31-0.5)*0.06,2)</f>
        <v>1.22</v>
      </c>
      <c r="P8287" s="12">
        <f t="shared" si="792"/>
        <v>0.23</v>
      </c>
      <c r="Q8287" s="13">
        <f t="shared" si="794"/>
        <v>-0.79502356216195824</v>
      </c>
      <c r="R8287" s="1">
        <v>2.15</v>
      </c>
      <c r="S8287" s="1">
        <v>0.12</v>
      </c>
      <c r="T8287" s="1">
        <v>0.22</v>
      </c>
      <c r="U8287" s="4" t="s">
        <v>60</v>
      </c>
      <c r="V8287">
        <v>0.48</v>
      </c>
      <c r="W8287">
        <v>0.4</v>
      </c>
      <c r="X8287">
        <v>0.76</v>
      </c>
      <c r="Y8287">
        <v>2.4300000000000002</v>
      </c>
      <c r="Z8287">
        <v>0.28000000000000003</v>
      </c>
      <c r="AA8287" s="5">
        <f t="shared" si="789"/>
        <v>2.4900000000000002</v>
      </c>
      <c r="AB8287" s="15" cm="1">
        <f t="array" ref="AB8287">_xlfn.SWITCH(U8287,"夏",122,"冬",90,"春",153,"秋",153,0)</f>
        <v>122</v>
      </c>
      <c r="AC8287" s="16">
        <f t="shared" si="790"/>
        <v>303.78000000000003</v>
      </c>
      <c r="AD8287" s="5">
        <f>IFERROR(AA8287/D8287,0)</f>
        <v>2.6032409827496081E-2</v>
      </c>
      <c r="AE8287" s="15">
        <f t="shared" si="791"/>
        <v>0.33424657534246577</v>
      </c>
      <c r="AF8287" s="5">
        <f>IFERROR(AD8287*AE8287*48,0)</f>
        <v>0.4176597039721015</v>
      </c>
    </row>
    <row r="8288" spans="1:32" x14ac:dyDescent="0.15">
      <c r="A8288" s="1"/>
      <c r="B8288" s="1" t="s">
        <v>56</v>
      </c>
      <c r="C8288" s="1" t="s">
        <v>59</v>
      </c>
      <c r="D8288" s="1">
        <v>95.65</v>
      </c>
      <c r="E8288" s="6">
        <v>3.6</v>
      </c>
      <c r="F8288" s="18">
        <v>0.58333333333333304</v>
      </c>
      <c r="G8288" s="1">
        <v>26.1</v>
      </c>
      <c r="H8288" s="1">
        <v>64</v>
      </c>
      <c r="I8288" s="1">
        <v>26.3</v>
      </c>
      <c r="J8288" s="1">
        <v>0.3</v>
      </c>
      <c r="K8288" s="1">
        <v>673</v>
      </c>
      <c r="L8288" s="1">
        <v>355</v>
      </c>
      <c r="M8288" s="6">
        <f t="shared" si="793"/>
        <v>26.420639251358011</v>
      </c>
      <c r="N8288" s="19">
        <v>0.5</v>
      </c>
      <c r="O8288" s="11" cm="1">
        <f t="array" ref="O8288">ROUND(_xlfn.SWITCH(C8288,"建筑专教",IF(S8288&gt;0.1,1.38,1.28),"阶梯教室",IF(S8288&gt;0.1,1.15,1.05),"公共教室",IF(S8288&gt;0.1,1.22,1.12),IF(S8288&gt;0.1,1.2,1.1))+(MOD(ROW()*11,31)/31-0.5)*0.06,2)</f>
        <v>1.24</v>
      </c>
      <c r="P8288" s="12">
        <f t="shared" si="792"/>
        <v>0.25</v>
      </c>
      <c r="Q8288" s="13">
        <f t="shared" si="794"/>
        <v>-0.59046629259597017</v>
      </c>
      <c r="R8288" s="1">
        <v>2.42</v>
      </c>
      <c r="S8288" s="1">
        <v>0.18</v>
      </c>
      <c r="T8288" s="1">
        <v>0.45</v>
      </c>
      <c r="U8288" s="4" t="s">
        <v>60</v>
      </c>
      <c r="V8288">
        <v>0.48</v>
      </c>
      <c r="W8288">
        <v>0.4</v>
      </c>
      <c r="X8288">
        <v>0.76</v>
      </c>
      <c r="Y8288">
        <v>2.4300000000000002</v>
      </c>
      <c r="Z8288">
        <v>0.28000000000000003</v>
      </c>
      <c r="AA8288" s="5">
        <f t="shared" si="789"/>
        <v>3.0500000000000003</v>
      </c>
      <c r="AB8288" s="15" cm="1">
        <f t="array" ref="AB8288">_xlfn.SWITCH(U8288,"夏",122,"冬",90,"春",153,"秋",153,0)</f>
        <v>122</v>
      </c>
      <c r="AC8288" s="16">
        <f t="shared" si="790"/>
        <v>372.1</v>
      </c>
      <c r="AD8288" s="5">
        <f>IFERROR(AA8288/D8288,0)</f>
        <v>3.1887088342916883E-2</v>
      </c>
      <c r="AE8288" s="15">
        <f t="shared" si="791"/>
        <v>0.33424657534246577</v>
      </c>
      <c r="AF8288" s="5">
        <f>IFERROR(AD8288*AE8288*48,0)</f>
        <v>0.51159120366060629</v>
      </c>
    </row>
    <row r="8289" spans="1:32" x14ac:dyDescent="0.15">
      <c r="A8289" s="1"/>
      <c r="B8289" s="1" t="s">
        <v>56</v>
      </c>
      <c r="C8289" s="1" t="s">
        <v>59</v>
      </c>
      <c r="D8289" s="1">
        <v>95.65</v>
      </c>
      <c r="E8289" s="6">
        <v>3.6</v>
      </c>
      <c r="F8289" s="18">
        <v>0.60416666666666696</v>
      </c>
      <c r="G8289" s="1">
        <v>26.5</v>
      </c>
      <c r="H8289" s="1">
        <v>63</v>
      </c>
      <c r="I8289" s="1">
        <v>26.7</v>
      </c>
      <c r="J8289" s="1">
        <v>0.3</v>
      </c>
      <c r="K8289" s="1">
        <v>693</v>
      </c>
      <c r="L8289" s="1">
        <v>315</v>
      </c>
      <c r="M8289" s="6">
        <f t="shared" si="793"/>
        <v>26.820157483142737</v>
      </c>
      <c r="N8289" s="19">
        <v>0.5</v>
      </c>
      <c r="O8289" s="11" cm="1">
        <f t="array" ref="O8289">ROUND(_xlfn.SWITCH(C8289,"建筑专教",IF(S8289&gt;0.1,1.38,1.28),"阶梯教室",IF(S8289&gt;0.1,1.15,1.05),"公共教室",IF(S8289&gt;0.1,1.22,1.12),IF(S8289&gt;0.1,1.2,1.1))+(MOD(ROW()*11,31)/31-0.5)*0.06,2)</f>
        <v>1.21</v>
      </c>
      <c r="P8289" s="12">
        <f t="shared" si="792"/>
        <v>0.27</v>
      </c>
      <c r="Q8289" s="13">
        <f t="shared" si="794"/>
        <v>-0.5171991084398796</v>
      </c>
      <c r="R8289" s="1">
        <v>2.58</v>
      </c>
      <c r="S8289" s="1">
        <v>0.25</v>
      </c>
      <c r="T8289" s="1">
        <v>0.52</v>
      </c>
      <c r="U8289" s="4" t="s">
        <v>60</v>
      </c>
      <c r="V8289">
        <v>0.48</v>
      </c>
      <c r="W8289">
        <v>0.4</v>
      </c>
      <c r="X8289">
        <v>0.76</v>
      </c>
      <c r="Y8289">
        <v>2.4300000000000002</v>
      </c>
      <c r="Z8289">
        <v>0.28000000000000003</v>
      </c>
      <c r="AA8289" s="5">
        <f t="shared" si="789"/>
        <v>3.35</v>
      </c>
      <c r="AB8289" s="15" cm="1">
        <f t="array" ref="AB8289">_xlfn.SWITCH(U8289,"夏",122,"冬",90,"春",153,"秋",153,0)</f>
        <v>122</v>
      </c>
      <c r="AC8289" s="16">
        <f t="shared" si="790"/>
        <v>408.7</v>
      </c>
      <c r="AD8289" s="5">
        <f>IFERROR(AA8289/D8289,0)</f>
        <v>3.5023523261892314E-2</v>
      </c>
      <c r="AE8289" s="15">
        <f t="shared" si="791"/>
        <v>0.33424657534246577</v>
      </c>
      <c r="AF8289" s="5">
        <f>IFERROR(AD8289*AE8289*48,0)</f>
        <v>0.56191164992230525</v>
      </c>
    </row>
    <row r="8290" spans="1:32" x14ac:dyDescent="0.15">
      <c r="A8290" s="1"/>
      <c r="B8290" s="1" t="s">
        <v>56</v>
      </c>
      <c r="C8290" s="1" t="s">
        <v>59</v>
      </c>
      <c r="D8290" s="1">
        <v>95.65</v>
      </c>
      <c r="E8290" s="6">
        <v>3.6</v>
      </c>
      <c r="F8290" s="18">
        <v>0.625</v>
      </c>
      <c r="G8290" s="1">
        <v>26.9</v>
      </c>
      <c r="H8290" s="1">
        <v>62</v>
      </c>
      <c r="I8290" s="1">
        <v>27.1</v>
      </c>
      <c r="J8290" s="1">
        <v>0.3</v>
      </c>
      <c r="K8290" s="1">
        <v>713</v>
      </c>
      <c r="L8290" s="1">
        <v>275</v>
      </c>
      <c r="M8290" s="6">
        <f t="shared" si="793"/>
        <v>27.219678275216097</v>
      </c>
      <c r="N8290" s="19">
        <v>0.5</v>
      </c>
      <c r="O8290" s="11" cm="1">
        <f t="array" ref="O8290">ROUND(_xlfn.SWITCH(C8290,"建筑专教",IF(S8290&gt;0.1,1.38,1.28),"阶梯教室",IF(S8290&gt;0.1,1.15,1.05),"公共教室",IF(S8290&gt;0.1,1.22,1.12),IF(S8290&gt;0.1,1.2,1.1))+(MOD(ROW()*11,31)/31-0.5)*0.06,2)</f>
        <v>1.23</v>
      </c>
      <c r="P8290" s="12">
        <f t="shared" si="792"/>
        <v>0.28999999999999998</v>
      </c>
      <c r="Q8290" s="13">
        <f t="shared" si="794"/>
        <v>-0.31592581158199373</v>
      </c>
      <c r="R8290" s="1">
        <v>2.65</v>
      </c>
      <c r="S8290" s="1">
        <v>0.32</v>
      </c>
      <c r="T8290" s="1">
        <v>0.57999999999999996</v>
      </c>
      <c r="U8290" s="4" t="s">
        <v>60</v>
      </c>
      <c r="V8290">
        <v>0.48</v>
      </c>
      <c r="W8290">
        <v>0.4</v>
      </c>
      <c r="X8290">
        <v>0.76</v>
      </c>
      <c r="Y8290">
        <v>2.4300000000000002</v>
      </c>
      <c r="Z8290">
        <v>0.28000000000000003</v>
      </c>
      <c r="AA8290" s="5">
        <f t="shared" si="789"/>
        <v>3.55</v>
      </c>
      <c r="AB8290" s="15" cm="1">
        <f t="array" ref="AB8290">_xlfn.SWITCH(U8290,"夏",122,"冬",90,"春",153,"秋",153,0)</f>
        <v>122</v>
      </c>
      <c r="AC8290" s="16">
        <f t="shared" si="790"/>
        <v>433.09999999999997</v>
      </c>
      <c r="AD8290" s="5">
        <f>IFERROR(AA8290/D8290,0)</f>
        <v>3.7114479874542597E-2</v>
      </c>
      <c r="AE8290" s="15">
        <f t="shared" si="791"/>
        <v>0.33424657534246577</v>
      </c>
      <c r="AF8290" s="5">
        <f>IFERROR(AD8290*AE8290*48,0)</f>
        <v>0.59545861409677103</v>
      </c>
    </row>
    <row r="8291" spans="1:32" x14ac:dyDescent="0.15">
      <c r="A8291" s="1"/>
      <c r="B8291" s="1" t="s">
        <v>56</v>
      </c>
      <c r="C8291" s="1" t="s">
        <v>59</v>
      </c>
      <c r="D8291" s="1">
        <v>95.65</v>
      </c>
      <c r="E8291" s="6">
        <v>3.6</v>
      </c>
      <c r="F8291" s="18">
        <v>0.64583333333333304</v>
      </c>
      <c r="G8291" s="1">
        <v>27.3</v>
      </c>
      <c r="H8291" s="1">
        <v>61</v>
      </c>
      <c r="I8291" s="1">
        <v>27.5</v>
      </c>
      <c r="J8291" s="1">
        <v>0.3</v>
      </c>
      <c r="K8291" s="1">
        <v>733</v>
      </c>
      <c r="L8291" s="1">
        <v>235</v>
      </c>
      <c r="M8291" s="6">
        <f t="shared" si="793"/>
        <v>27.619201610607035</v>
      </c>
      <c r="N8291" s="19">
        <v>0.5</v>
      </c>
      <c r="O8291" s="11" cm="1">
        <f t="array" ref="O8291">ROUND(_xlfn.SWITCH(C8291,"建筑专教",IF(S8291&gt;0.1,1.38,1.28),"阶梯教室",IF(S8291&gt;0.1,1.15,1.05),"公共教室",IF(S8291&gt;0.1,1.22,1.12),IF(S8291&gt;0.1,1.2,1.1))+(MOD(ROW()*11,31)/31-0.5)*0.06,2)</f>
        <v>1.25</v>
      </c>
      <c r="P8291" s="12">
        <f t="shared" si="792"/>
        <v>0.3</v>
      </c>
      <c r="Q8291" s="13">
        <f t="shared" si="794"/>
        <v>-0.1220949820856551</v>
      </c>
      <c r="R8291" s="1">
        <v>2.62</v>
      </c>
      <c r="S8291" s="1">
        <v>0.38</v>
      </c>
      <c r="T8291" s="1">
        <v>0.42</v>
      </c>
      <c r="U8291" s="4" t="s">
        <v>60</v>
      </c>
      <c r="V8291">
        <v>0.48</v>
      </c>
      <c r="W8291">
        <v>0.4</v>
      </c>
      <c r="X8291">
        <v>0.76</v>
      </c>
      <c r="Y8291">
        <v>2.4300000000000002</v>
      </c>
      <c r="Z8291">
        <v>0.28000000000000003</v>
      </c>
      <c r="AA8291" s="5">
        <f t="shared" si="789"/>
        <v>3.42</v>
      </c>
      <c r="AB8291" s="15" cm="1">
        <f t="array" ref="AB8291">_xlfn.SWITCH(U8291,"夏",122,"冬",90,"春",153,"秋",153,0)</f>
        <v>122</v>
      </c>
      <c r="AC8291" s="16">
        <f t="shared" si="790"/>
        <v>417.24</v>
      </c>
      <c r="AD8291" s="5">
        <f>IFERROR(AA8291/D8291,0)</f>
        <v>3.5755358076319917E-2</v>
      </c>
      <c r="AE8291" s="15">
        <f t="shared" si="791"/>
        <v>0.33424657534246577</v>
      </c>
      <c r="AF8291" s="5">
        <f>IFERROR(AD8291*AE8291*48,0)</f>
        <v>0.57365308738336829</v>
      </c>
    </row>
    <row r="8292" spans="1:32" x14ac:dyDescent="0.15">
      <c r="A8292" s="1"/>
      <c r="B8292" s="1" t="s">
        <v>56</v>
      </c>
      <c r="C8292" s="1" t="s">
        <v>59</v>
      </c>
      <c r="D8292" s="1">
        <v>95.65</v>
      </c>
      <c r="E8292" s="6">
        <v>3.6</v>
      </c>
      <c r="F8292" s="18">
        <v>0.66666666666666696</v>
      </c>
      <c r="G8292" s="1">
        <v>27.7</v>
      </c>
      <c r="H8292" s="1">
        <v>60</v>
      </c>
      <c r="I8292" s="1">
        <v>27.9</v>
      </c>
      <c r="J8292" s="1">
        <v>0.3</v>
      </c>
      <c r="K8292" s="1">
        <v>753</v>
      </c>
      <c r="L8292" s="1">
        <v>195</v>
      </c>
      <c r="M8292" s="6">
        <f t="shared" si="793"/>
        <v>28.018727472478872</v>
      </c>
      <c r="N8292" s="19">
        <v>0.5</v>
      </c>
      <c r="O8292" s="11" cm="1">
        <f t="array" ref="O8292">ROUND(_xlfn.SWITCH(C8292,"建筑专教",IF(S8292&gt;0.1,1.38,1.28),"阶梯教室",IF(S8292&gt;0.1,1.15,1.05),"公共教室",IF(S8292&gt;0.1,1.22,1.12),IF(S8292&gt;0.1,1.2,1.1))+(MOD(ROW()*11,31)/31-0.5)*0.06,2)</f>
        <v>1.21</v>
      </c>
      <c r="P8292" s="12">
        <f t="shared" si="792"/>
        <v>0.32</v>
      </c>
      <c r="Q8292" s="13">
        <f t="shared" si="794"/>
        <v>-5.7674310900114822E-2</v>
      </c>
      <c r="R8292" s="1">
        <v>2.58</v>
      </c>
      <c r="S8292" s="1">
        <v>0.45</v>
      </c>
      <c r="T8292" s="1">
        <v>0.38</v>
      </c>
      <c r="U8292" s="4" t="s">
        <v>60</v>
      </c>
      <c r="V8292">
        <v>0.48</v>
      </c>
      <c r="W8292">
        <v>0.4</v>
      </c>
      <c r="X8292">
        <v>0.76</v>
      </c>
      <c r="Y8292">
        <v>2.4300000000000002</v>
      </c>
      <c r="Z8292">
        <v>0.28000000000000003</v>
      </c>
      <c r="AA8292" s="5">
        <f t="shared" si="789"/>
        <v>3.41</v>
      </c>
      <c r="AB8292" s="15" cm="1">
        <f t="array" ref="AB8292">_xlfn.SWITCH(U8292,"夏",122,"冬",90,"春",153,"秋",153,0)</f>
        <v>122</v>
      </c>
      <c r="AC8292" s="16">
        <f t="shared" si="790"/>
        <v>416.02000000000004</v>
      </c>
      <c r="AD8292" s="5">
        <f>IFERROR(AA8292/D8292,0)</f>
        <v>3.5650810245687399E-2</v>
      </c>
      <c r="AE8292" s="15">
        <f t="shared" si="791"/>
        <v>0.33424657534246577</v>
      </c>
      <c r="AF8292" s="5">
        <f>IFERROR(AD8292*AE8292*48,0)</f>
        <v>0.57197573917464495</v>
      </c>
    </row>
    <row r="8293" spans="1:32" x14ac:dyDescent="0.15">
      <c r="A8293" s="1"/>
      <c r="B8293" s="1" t="s">
        <v>56</v>
      </c>
      <c r="C8293" s="1" t="s">
        <v>59</v>
      </c>
      <c r="D8293" s="1">
        <v>95.65</v>
      </c>
      <c r="E8293" s="6">
        <v>3.6</v>
      </c>
      <c r="F8293" s="18">
        <v>0.6875</v>
      </c>
      <c r="G8293" s="1">
        <v>28.1</v>
      </c>
      <c r="H8293" s="1">
        <v>59</v>
      </c>
      <c r="I8293" s="1">
        <v>28.3</v>
      </c>
      <c r="J8293" s="1">
        <v>0.3</v>
      </c>
      <c r="K8293" s="1">
        <v>773</v>
      </c>
      <c r="L8293" s="1">
        <v>155</v>
      </c>
      <c r="M8293" s="6">
        <f t="shared" si="793"/>
        <v>28.41825584412868</v>
      </c>
      <c r="N8293" s="19">
        <v>0.5</v>
      </c>
      <c r="O8293" s="11" cm="1">
        <f t="array" ref="O8293">ROUND(_xlfn.SWITCH(C8293,"建筑专教",IF(S8293&gt;0.1,1.38,1.28),"阶梯教室",IF(S8293&gt;0.1,1.15,1.05),"公共教室",IF(S8293&gt;0.1,1.22,1.12),IF(S8293&gt;0.1,1.2,1.1))+(MOD(ROW()*11,31)/31-0.5)*0.06,2)</f>
        <v>1.23</v>
      </c>
      <c r="P8293" s="12">
        <f t="shared" si="792"/>
        <v>0.34</v>
      </c>
      <c r="Q8293" s="13">
        <f t="shared" si="794"/>
        <v>0.1349394159698947</v>
      </c>
      <c r="R8293" s="1">
        <v>2.65</v>
      </c>
      <c r="S8293" s="1">
        <v>0.52</v>
      </c>
      <c r="T8293" s="1">
        <v>0.35</v>
      </c>
      <c r="U8293" s="4" t="s">
        <v>60</v>
      </c>
      <c r="V8293">
        <v>0.48</v>
      </c>
      <c r="W8293">
        <v>0.4</v>
      </c>
      <c r="X8293">
        <v>0.76</v>
      </c>
      <c r="Y8293">
        <v>2.4300000000000002</v>
      </c>
      <c r="Z8293">
        <v>0.28000000000000003</v>
      </c>
      <c r="AA8293" s="5">
        <f t="shared" si="789"/>
        <v>3.52</v>
      </c>
      <c r="AB8293" s="15" cm="1">
        <f t="array" ref="AB8293">_xlfn.SWITCH(U8293,"夏",122,"冬",90,"春",153,"秋",153,0)</f>
        <v>122</v>
      </c>
      <c r="AC8293" s="16">
        <f t="shared" si="790"/>
        <v>429.44</v>
      </c>
      <c r="AD8293" s="5">
        <f>IFERROR(AA8293/D8293,0)</f>
        <v>3.6800836382645058E-2</v>
      </c>
      <c r="AE8293" s="15">
        <f t="shared" si="791"/>
        <v>0.33424657534246577</v>
      </c>
      <c r="AF8293" s="5">
        <f>IFERROR(AD8293*AE8293*48,0)</f>
        <v>0.59042656947060135</v>
      </c>
    </row>
    <row r="8294" spans="1:32" x14ac:dyDescent="0.15">
      <c r="A8294" s="1"/>
      <c r="B8294" s="1" t="s">
        <v>56</v>
      </c>
      <c r="C8294" s="1" t="s">
        <v>59</v>
      </c>
      <c r="D8294" s="1">
        <v>95.65</v>
      </c>
      <c r="E8294" s="6">
        <v>3.6</v>
      </c>
      <c r="F8294" s="18">
        <v>0.70833333333333304</v>
      </c>
      <c r="G8294" s="1">
        <v>28.5</v>
      </c>
      <c r="H8294" s="1">
        <v>58</v>
      </c>
      <c r="I8294" s="1">
        <v>28.7</v>
      </c>
      <c r="J8294" s="1">
        <v>0.3</v>
      </c>
      <c r="K8294" s="1">
        <v>793</v>
      </c>
      <c r="L8294" s="1">
        <v>115</v>
      </c>
      <c r="M8294" s="6">
        <f t="shared" si="793"/>
        <v>28.817786708985409</v>
      </c>
      <c r="N8294" s="19">
        <v>0.5</v>
      </c>
      <c r="O8294" s="11" cm="1">
        <f t="array" ref="O8294">ROUND(_xlfn.SWITCH(C8294,"建筑专教",IF(S8294&gt;0.1,1.38,1.28),"阶梯教室",IF(S8294&gt;0.1,1.15,1.05),"公共教室",IF(S8294&gt;0.1,1.22,1.12),IF(S8294&gt;0.1,1.2,1.1))+(MOD(ROW()*11,31)/31-0.5)*0.06,2)</f>
        <v>1.19</v>
      </c>
      <c r="P8294" s="12">
        <f t="shared" si="792"/>
        <v>0.36</v>
      </c>
      <c r="Q8294" s="13">
        <f t="shared" si="794"/>
        <v>0.21052552501117799</v>
      </c>
      <c r="R8294" s="1">
        <v>2.62</v>
      </c>
      <c r="S8294" s="1">
        <v>0.57999999999999996</v>
      </c>
      <c r="T8294" s="1">
        <v>0.28000000000000003</v>
      </c>
      <c r="U8294" s="4" t="s">
        <v>60</v>
      </c>
      <c r="V8294">
        <v>0.48</v>
      </c>
      <c r="W8294">
        <v>0.4</v>
      </c>
      <c r="X8294">
        <v>0.76</v>
      </c>
      <c r="Y8294">
        <v>2.4300000000000002</v>
      </c>
      <c r="Z8294">
        <v>0.28000000000000003</v>
      </c>
      <c r="AA8294" s="5">
        <f t="shared" si="789"/>
        <v>3.4800000000000004</v>
      </c>
      <c r="AB8294" s="15" cm="1">
        <f t="array" ref="AB8294">_xlfn.SWITCH(U8294,"夏",122,"冬",90,"春",153,"秋",153,0)</f>
        <v>122</v>
      </c>
      <c r="AC8294" s="16">
        <f t="shared" si="790"/>
        <v>424.56000000000006</v>
      </c>
      <c r="AD8294" s="5">
        <f>IFERROR(AA8294/D8294,0)</f>
        <v>3.6382645060115008E-2</v>
      </c>
      <c r="AE8294" s="15">
        <f t="shared" si="791"/>
        <v>0.33424657534246577</v>
      </c>
      <c r="AF8294" s="5">
        <f>IFERROR(AD8294*AE8294*48,0)</f>
        <v>0.58371717663570821</v>
      </c>
    </row>
    <row r="8295" spans="1:32" x14ac:dyDescent="0.15">
      <c r="A8295" s="1"/>
      <c r="B8295" s="1" t="s">
        <v>56</v>
      </c>
      <c r="C8295" s="1" t="s">
        <v>59</v>
      </c>
      <c r="D8295" s="1">
        <v>95.65</v>
      </c>
      <c r="E8295" s="6">
        <v>3.6</v>
      </c>
      <c r="F8295" s="18">
        <v>0.72916666666666696</v>
      </c>
      <c r="G8295" s="1">
        <v>28.5</v>
      </c>
      <c r="H8295" s="1">
        <v>58</v>
      </c>
      <c r="I8295" s="1">
        <v>28.7</v>
      </c>
      <c r="J8295" s="1">
        <v>0.1</v>
      </c>
      <c r="K8295" s="1">
        <v>813</v>
      </c>
      <c r="L8295" s="1">
        <v>85</v>
      </c>
      <c r="M8295" s="6">
        <f t="shared" si="793"/>
        <v>28.76094613929547</v>
      </c>
      <c r="N8295" s="1">
        <v>0</v>
      </c>
      <c r="O8295" s="1">
        <v>0</v>
      </c>
      <c r="P8295" s="12">
        <f t="shared" si="792"/>
        <v>0</v>
      </c>
      <c r="Q8295" s="1">
        <v>0</v>
      </c>
      <c r="R8295" s="1">
        <v>0</v>
      </c>
      <c r="S8295" s="1">
        <v>0.25</v>
      </c>
      <c r="T8295" s="1">
        <v>0</v>
      </c>
      <c r="U8295" s="4" t="s">
        <v>60</v>
      </c>
      <c r="V8295">
        <v>0.48</v>
      </c>
      <c r="W8295">
        <v>0.4</v>
      </c>
      <c r="X8295">
        <v>0.76</v>
      </c>
      <c r="Y8295">
        <v>2.4300000000000002</v>
      </c>
      <c r="Z8295">
        <v>0.28000000000000003</v>
      </c>
      <c r="AA8295" s="5">
        <f t="shared" si="789"/>
        <v>0.25</v>
      </c>
      <c r="AB8295" s="15" cm="1">
        <f t="array" ref="AB8295">_xlfn.SWITCH(U8295,"夏",122,"冬",90,"春",153,"秋",153,0)</f>
        <v>122</v>
      </c>
      <c r="AC8295" s="16">
        <f t="shared" si="790"/>
        <v>30.5</v>
      </c>
      <c r="AD8295" s="5">
        <f>IFERROR(AA8295/D8295,0)</f>
        <v>2.6136957658128594E-3</v>
      </c>
      <c r="AE8295" s="15">
        <f t="shared" si="791"/>
        <v>0.33424657534246577</v>
      </c>
      <c r="AF8295" s="5">
        <f>IFERROR(AD8295*AE8295*48,0)</f>
        <v>4.1933705218082484E-2</v>
      </c>
    </row>
    <row r="8296" spans="1:32" x14ac:dyDescent="0.15">
      <c r="A8296" s="1"/>
      <c r="B8296" s="1" t="s">
        <v>56</v>
      </c>
      <c r="C8296" s="1" t="s">
        <v>59</v>
      </c>
      <c r="D8296" s="1">
        <v>95.65</v>
      </c>
      <c r="E8296" s="6">
        <v>3.6</v>
      </c>
      <c r="F8296" s="18">
        <v>0.75</v>
      </c>
      <c r="G8296" s="1">
        <v>28.1</v>
      </c>
      <c r="H8296" s="1">
        <v>59</v>
      </c>
      <c r="I8296" s="1">
        <v>28.3</v>
      </c>
      <c r="J8296" s="1">
        <v>0.1</v>
      </c>
      <c r="K8296" s="1">
        <v>833</v>
      </c>
      <c r="L8296" s="1">
        <v>65</v>
      </c>
      <c r="M8296" s="6">
        <f t="shared" si="793"/>
        <v>28.361188974773484</v>
      </c>
      <c r="N8296" s="1">
        <v>0</v>
      </c>
      <c r="O8296" s="1">
        <v>0</v>
      </c>
      <c r="P8296" s="12">
        <f t="shared" si="792"/>
        <v>0</v>
      </c>
      <c r="Q8296" s="1">
        <v>0</v>
      </c>
      <c r="R8296" s="1">
        <v>0</v>
      </c>
      <c r="S8296" s="1">
        <v>0.12</v>
      </c>
      <c r="T8296" s="1">
        <v>0</v>
      </c>
      <c r="U8296" s="4" t="s">
        <v>60</v>
      </c>
      <c r="V8296">
        <v>0.48</v>
      </c>
      <c r="W8296">
        <v>0.4</v>
      </c>
      <c r="X8296">
        <v>0.76</v>
      </c>
      <c r="Y8296">
        <v>2.4300000000000002</v>
      </c>
      <c r="Z8296">
        <v>0.28000000000000003</v>
      </c>
      <c r="AA8296" s="5">
        <f t="shared" ref="AA8296:AA8359" si="795">R8296+S8296+T8296</f>
        <v>0.12</v>
      </c>
      <c r="AB8296" s="15" cm="1">
        <f t="array" ref="AB8296">_xlfn.SWITCH(U8296,"夏",122,"冬",90,"春",153,"秋",153,0)</f>
        <v>122</v>
      </c>
      <c r="AC8296" s="16">
        <f t="shared" ref="AC8296:AC8359" si="796">AA8296*AB8296</f>
        <v>14.639999999999999</v>
      </c>
      <c r="AD8296" s="5">
        <f>IFERROR(AA8296/D8296,0)</f>
        <v>1.2545739675901724E-3</v>
      </c>
      <c r="AE8296" s="15">
        <f t="shared" ref="AE8296:AE8359" si="797">IF(U8296="夏",122/365,IF(U8296="冬",90/365,IF(OR(U8296="春",U8296="秋"),153/365,0)))</f>
        <v>0.33424657534246577</v>
      </c>
      <c r="AF8296" s="5">
        <f>IFERROR(AD8296*AE8296*48,0)</f>
        <v>2.0128178504679586E-2</v>
      </c>
    </row>
    <row r="8297" spans="1:32" x14ac:dyDescent="0.15">
      <c r="A8297" s="1"/>
      <c r="B8297" s="1" t="s">
        <v>56</v>
      </c>
      <c r="C8297" s="1" t="s">
        <v>59</v>
      </c>
      <c r="D8297" s="1">
        <v>95.65</v>
      </c>
      <c r="E8297" s="6">
        <v>3.6</v>
      </c>
      <c r="F8297" s="18">
        <v>0.77083333333333304</v>
      </c>
      <c r="G8297" s="1">
        <v>27.7</v>
      </c>
      <c r="H8297" s="1">
        <v>60</v>
      </c>
      <c r="I8297" s="1">
        <v>27.9</v>
      </c>
      <c r="J8297" s="1">
        <v>0.1</v>
      </c>
      <c r="K8297" s="1">
        <v>853</v>
      </c>
      <c r="L8297" s="1">
        <v>50</v>
      </c>
      <c r="M8297" s="6">
        <f t="shared" si="793"/>
        <v>27.961433101651835</v>
      </c>
      <c r="N8297" s="1">
        <v>0</v>
      </c>
      <c r="O8297" s="1">
        <v>0</v>
      </c>
      <c r="P8297" s="12">
        <f t="shared" si="792"/>
        <v>0</v>
      </c>
      <c r="Q8297" s="1">
        <v>0</v>
      </c>
      <c r="R8297" s="1">
        <v>0</v>
      </c>
      <c r="S8297" s="1">
        <v>0.05</v>
      </c>
      <c r="T8297" s="1">
        <v>0</v>
      </c>
      <c r="U8297" s="4" t="s">
        <v>60</v>
      </c>
      <c r="V8297">
        <v>0.48</v>
      </c>
      <c r="W8297">
        <v>0.4</v>
      </c>
      <c r="X8297">
        <v>0.76</v>
      </c>
      <c r="Y8297">
        <v>2.4300000000000002</v>
      </c>
      <c r="Z8297">
        <v>0.28000000000000003</v>
      </c>
      <c r="AA8297" s="5">
        <f t="shared" si="795"/>
        <v>0.05</v>
      </c>
      <c r="AB8297" s="15" cm="1">
        <f t="array" ref="AB8297">_xlfn.SWITCH(U8297,"夏",122,"冬",90,"春",153,"秋",153,0)</f>
        <v>122</v>
      </c>
      <c r="AC8297" s="16">
        <f t="shared" si="796"/>
        <v>6.1000000000000005</v>
      </c>
      <c r="AD8297" s="5">
        <f>IFERROR(AA8297/D8297,0)</f>
        <v>5.2273915316257186E-4</v>
      </c>
      <c r="AE8297" s="15">
        <f t="shared" si="797"/>
        <v>0.33424657534246577</v>
      </c>
      <c r="AF8297" s="5">
        <f>IFERROR(AD8297*AE8297*48,0)</f>
        <v>8.3867410436164955E-3</v>
      </c>
    </row>
    <row r="8298" spans="1:32" x14ac:dyDescent="0.15">
      <c r="A8298" s="1"/>
      <c r="B8298" s="1" t="s">
        <v>56</v>
      </c>
      <c r="C8298" s="1" t="s">
        <v>59</v>
      </c>
      <c r="D8298" s="1">
        <v>95.65</v>
      </c>
      <c r="E8298" s="6">
        <v>3.6</v>
      </c>
      <c r="F8298" s="18">
        <v>0.79166666666666696</v>
      </c>
      <c r="G8298" s="1">
        <v>27.3</v>
      </c>
      <c r="H8298" s="1">
        <v>61</v>
      </c>
      <c r="I8298" s="1">
        <v>27.5</v>
      </c>
      <c r="J8298" s="1">
        <v>0.1</v>
      </c>
      <c r="K8298" s="1">
        <v>873</v>
      </c>
      <c r="L8298" s="1">
        <v>50</v>
      </c>
      <c r="M8298" s="6">
        <f t="shared" si="793"/>
        <v>27.561678528522805</v>
      </c>
      <c r="N8298" s="1">
        <v>0</v>
      </c>
      <c r="O8298" s="1">
        <v>0</v>
      </c>
      <c r="P8298" s="12">
        <f t="shared" si="792"/>
        <v>0</v>
      </c>
      <c r="Q8298" s="1">
        <v>0</v>
      </c>
      <c r="R8298" s="1">
        <v>0</v>
      </c>
      <c r="S8298" s="1">
        <v>0</v>
      </c>
      <c r="T8298" s="1">
        <v>0</v>
      </c>
      <c r="U8298" s="4" t="s">
        <v>60</v>
      </c>
      <c r="V8298">
        <v>0.48</v>
      </c>
      <c r="W8298">
        <v>0.4</v>
      </c>
      <c r="X8298">
        <v>0.76</v>
      </c>
      <c r="Y8298">
        <v>2.4300000000000002</v>
      </c>
      <c r="Z8298">
        <v>0.28000000000000003</v>
      </c>
      <c r="AA8298" s="5">
        <f t="shared" si="795"/>
        <v>0</v>
      </c>
      <c r="AB8298" s="15" cm="1">
        <f t="array" ref="AB8298">_xlfn.SWITCH(U8298,"夏",122,"冬",90,"春",153,"秋",153,0)</f>
        <v>122</v>
      </c>
      <c r="AC8298" s="16">
        <f t="shared" si="796"/>
        <v>0</v>
      </c>
      <c r="AD8298" s="5">
        <f>IFERROR(AA8298/D8298,0)</f>
        <v>0</v>
      </c>
      <c r="AE8298" s="15">
        <f t="shared" si="797"/>
        <v>0.33424657534246577</v>
      </c>
      <c r="AF8298" s="5">
        <f>IFERROR(AD8298*AE8298*48,0)</f>
        <v>0</v>
      </c>
    </row>
    <row r="8299" spans="1:32" x14ac:dyDescent="0.15">
      <c r="A8299" s="1"/>
      <c r="B8299" s="1" t="s">
        <v>56</v>
      </c>
      <c r="C8299" s="1" t="s">
        <v>59</v>
      </c>
      <c r="D8299" s="1">
        <v>95.65</v>
      </c>
      <c r="E8299" s="6">
        <v>3.6</v>
      </c>
      <c r="F8299" s="18">
        <v>0.8125</v>
      </c>
      <c r="G8299" s="1">
        <v>26.9</v>
      </c>
      <c r="H8299" s="1">
        <v>62</v>
      </c>
      <c r="I8299" s="1">
        <v>27.1</v>
      </c>
      <c r="J8299" s="1">
        <v>0.1</v>
      </c>
      <c r="K8299" s="1">
        <v>893</v>
      </c>
      <c r="L8299" s="1">
        <v>50</v>
      </c>
      <c r="M8299" s="6">
        <f t="shared" si="793"/>
        <v>27.161925264048023</v>
      </c>
      <c r="N8299" s="1">
        <v>0</v>
      </c>
      <c r="O8299" s="1">
        <v>0</v>
      </c>
      <c r="P8299" s="12">
        <f t="shared" si="792"/>
        <v>0</v>
      </c>
      <c r="Q8299" s="1">
        <v>0</v>
      </c>
      <c r="R8299" s="1">
        <v>0</v>
      </c>
      <c r="S8299" s="1">
        <v>0</v>
      </c>
      <c r="T8299" s="1">
        <v>0</v>
      </c>
      <c r="U8299" s="4" t="s">
        <v>60</v>
      </c>
      <c r="V8299">
        <v>0.48</v>
      </c>
      <c r="W8299">
        <v>0.4</v>
      </c>
      <c r="X8299">
        <v>0.76</v>
      </c>
      <c r="Y8299">
        <v>2.4300000000000002</v>
      </c>
      <c r="Z8299">
        <v>0.28000000000000003</v>
      </c>
      <c r="AA8299" s="5">
        <f t="shared" si="795"/>
        <v>0</v>
      </c>
      <c r="AB8299" s="15" cm="1">
        <f t="array" ref="AB8299">_xlfn.SWITCH(U8299,"夏",122,"冬",90,"春",153,"秋",153,0)</f>
        <v>122</v>
      </c>
      <c r="AC8299" s="16">
        <f t="shared" si="796"/>
        <v>0</v>
      </c>
      <c r="AD8299" s="5">
        <f>IFERROR(AA8299/D8299,0)</f>
        <v>0</v>
      </c>
      <c r="AE8299" s="15">
        <f t="shared" si="797"/>
        <v>0.33424657534246577</v>
      </c>
      <c r="AF8299" s="5">
        <f>IFERROR(AD8299*AE8299*48,0)</f>
        <v>0</v>
      </c>
    </row>
    <row r="8300" spans="1:32" x14ac:dyDescent="0.15">
      <c r="A8300" s="1"/>
      <c r="B8300" s="1" t="s">
        <v>56</v>
      </c>
      <c r="C8300" s="1" t="s">
        <v>59</v>
      </c>
      <c r="D8300" s="1">
        <v>95.65</v>
      </c>
      <c r="E8300" s="6">
        <v>3.6</v>
      </c>
      <c r="F8300" s="18">
        <v>0.83333333333333304</v>
      </c>
      <c r="G8300" s="1">
        <v>26.5</v>
      </c>
      <c r="H8300" s="1">
        <v>63</v>
      </c>
      <c r="I8300" s="1">
        <v>26.7</v>
      </c>
      <c r="J8300" s="1">
        <v>0.1</v>
      </c>
      <c r="K8300" s="1">
        <v>913</v>
      </c>
      <c r="L8300" s="1">
        <v>50</v>
      </c>
      <c r="M8300" s="6">
        <f t="shared" si="793"/>
        <v>26.762173316956819</v>
      </c>
      <c r="N8300" s="1">
        <v>0</v>
      </c>
      <c r="O8300" s="1">
        <v>0</v>
      </c>
      <c r="P8300" s="12">
        <f t="shared" si="792"/>
        <v>0</v>
      </c>
      <c r="Q8300" s="1">
        <v>0</v>
      </c>
      <c r="R8300" s="1">
        <v>0</v>
      </c>
      <c r="S8300" s="1">
        <v>0</v>
      </c>
      <c r="T8300" s="1">
        <v>0</v>
      </c>
      <c r="U8300" s="4" t="s">
        <v>60</v>
      </c>
      <c r="V8300">
        <v>0.48</v>
      </c>
      <c r="W8300">
        <v>0.4</v>
      </c>
      <c r="X8300">
        <v>0.76</v>
      </c>
      <c r="Y8300">
        <v>2.4300000000000002</v>
      </c>
      <c r="Z8300">
        <v>0.28000000000000003</v>
      </c>
      <c r="AA8300" s="5">
        <f t="shared" si="795"/>
        <v>0</v>
      </c>
      <c r="AB8300" s="15" cm="1">
        <f t="array" ref="AB8300">_xlfn.SWITCH(U8300,"夏",122,"冬",90,"春",153,"秋",153,0)</f>
        <v>122</v>
      </c>
      <c r="AC8300" s="16">
        <f t="shared" si="796"/>
        <v>0</v>
      </c>
      <c r="AD8300" s="5">
        <f>IFERROR(AA8300/D8300,0)</f>
        <v>0</v>
      </c>
      <c r="AE8300" s="15">
        <f t="shared" si="797"/>
        <v>0.33424657534246577</v>
      </c>
      <c r="AF8300" s="5">
        <f>IFERROR(AD8300*AE8300*48,0)</f>
        <v>0</v>
      </c>
    </row>
    <row r="8301" spans="1:32" x14ac:dyDescent="0.15">
      <c r="A8301" s="1"/>
      <c r="B8301" s="1" t="s">
        <v>56</v>
      </c>
      <c r="C8301" s="1" t="s">
        <v>59</v>
      </c>
      <c r="D8301" s="1">
        <v>95.65</v>
      </c>
      <c r="E8301" s="6">
        <v>3.6</v>
      </c>
      <c r="F8301" s="18">
        <v>0.85416666666666696</v>
      </c>
      <c r="G8301" s="1">
        <v>26.1</v>
      </c>
      <c r="H8301" s="1">
        <v>64</v>
      </c>
      <c r="I8301" s="1">
        <v>26.3</v>
      </c>
      <c r="J8301" s="1">
        <v>0.1</v>
      </c>
      <c r="K8301" s="1">
        <v>933</v>
      </c>
      <c r="L8301" s="1">
        <v>50</v>
      </c>
      <c r="M8301" s="6">
        <f t="shared" si="793"/>
        <v>26.362422696050317</v>
      </c>
      <c r="N8301" s="1">
        <v>0</v>
      </c>
      <c r="O8301" s="1">
        <v>0</v>
      </c>
      <c r="P8301" s="12">
        <f t="shared" si="792"/>
        <v>0</v>
      </c>
      <c r="Q8301" s="1">
        <v>0</v>
      </c>
      <c r="R8301" s="1">
        <v>0</v>
      </c>
      <c r="S8301" s="1">
        <v>0</v>
      </c>
      <c r="T8301" s="1">
        <v>0</v>
      </c>
      <c r="U8301" s="4" t="s">
        <v>60</v>
      </c>
      <c r="V8301">
        <v>0.48</v>
      </c>
      <c r="W8301">
        <v>0.4</v>
      </c>
      <c r="X8301">
        <v>0.76</v>
      </c>
      <c r="Y8301">
        <v>2.4300000000000002</v>
      </c>
      <c r="Z8301">
        <v>0.28000000000000003</v>
      </c>
      <c r="AA8301" s="5">
        <f t="shared" si="795"/>
        <v>0</v>
      </c>
      <c r="AB8301" s="15" cm="1">
        <f t="array" ref="AB8301">_xlfn.SWITCH(U8301,"夏",122,"冬",90,"春",153,"秋",153,0)</f>
        <v>122</v>
      </c>
      <c r="AC8301" s="16">
        <f t="shared" si="796"/>
        <v>0</v>
      </c>
      <c r="AD8301" s="5">
        <f>IFERROR(AA8301/D8301,0)</f>
        <v>0</v>
      </c>
      <c r="AE8301" s="15">
        <f t="shared" si="797"/>
        <v>0.33424657534246577</v>
      </c>
      <c r="AF8301" s="5">
        <f>IFERROR(AD8301*AE8301*48,0)</f>
        <v>0</v>
      </c>
    </row>
    <row r="8302" spans="1:32" x14ac:dyDescent="0.15">
      <c r="A8302" s="1"/>
      <c r="B8302" s="1" t="s">
        <v>56</v>
      </c>
      <c r="C8302" s="1" t="s">
        <v>59</v>
      </c>
      <c r="D8302" s="1">
        <v>95.65</v>
      </c>
      <c r="E8302" s="6">
        <v>3.6</v>
      </c>
      <c r="F8302" s="18">
        <v>0.875</v>
      </c>
      <c r="G8302" s="1">
        <v>25.7</v>
      </c>
      <c r="H8302" s="1">
        <v>65</v>
      </c>
      <c r="I8302" s="1">
        <v>25.9</v>
      </c>
      <c r="J8302" s="1">
        <v>0.1</v>
      </c>
      <c r="K8302" s="1">
        <v>953</v>
      </c>
      <c r="L8302" s="1">
        <v>50</v>
      </c>
      <c r="M8302" s="6">
        <f t="shared" si="793"/>
        <v>25.96267341019859</v>
      </c>
      <c r="N8302" s="1">
        <v>0</v>
      </c>
      <c r="O8302" s="1">
        <v>0</v>
      </c>
      <c r="P8302" s="12">
        <f t="shared" si="792"/>
        <v>0</v>
      </c>
      <c r="Q8302" s="1">
        <v>0</v>
      </c>
      <c r="R8302" s="1">
        <v>0</v>
      </c>
      <c r="S8302" s="1">
        <v>0</v>
      </c>
      <c r="T8302" s="1">
        <v>0</v>
      </c>
      <c r="U8302" s="4" t="s">
        <v>60</v>
      </c>
      <c r="V8302">
        <v>0.48</v>
      </c>
      <c r="W8302">
        <v>0.4</v>
      </c>
      <c r="X8302">
        <v>0.76</v>
      </c>
      <c r="Y8302">
        <v>2.4300000000000002</v>
      </c>
      <c r="Z8302">
        <v>0.28000000000000003</v>
      </c>
      <c r="AA8302" s="5">
        <f t="shared" si="795"/>
        <v>0</v>
      </c>
      <c r="AB8302" s="15" cm="1">
        <f t="array" ref="AB8302">_xlfn.SWITCH(U8302,"夏",122,"冬",90,"春",153,"秋",153,0)</f>
        <v>122</v>
      </c>
      <c r="AC8302" s="16">
        <f t="shared" si="796"/>
        <v>0</v>
      </c>
      <c r="AD8302" s="5">
        <f>IFERROR(AA8302/D8302,0)</f>
        <v>0</v>
      </c>
      <c r="AE8302" s="15">
        <f t="shared" si="797"/>
        <v>0.33424657534246577</v>
      </c>
      <c r="AF8302" s="5">
        <f>IFERROR(AD8302*AE8302*48,0)</f>
        <v>0</v>
      </c>
    </row>
    <row r="8303" spans="1:32" x14ac:dyDescent="0.15">
      <c r="A8303" s="1"/>
      <c r="B8303" s="1" t="s">
        <v>56</v>
      </c>
      <c r="C8303" s="1" t="s">
        <v>59</v>
      </c>
      <c r="D8303" s="1">
        <v>95.65</v>
      </c>
      <c r="E8303" s="6">
        <v>3.6</v>
      </c>
      <c r="F8303" s="18">
        <v>0.89583333333333304</v>
      </c>
      <c r="G8303" s="1">
        <v>25.3</v>
      </c>
      <c r="H8303" s="1">
        <v>66</v>
      </c>
      <c r="I8303" s="1">
        <v>25.5</v>
      </c>
      <c r="J8303" s="1">
        <v>0.1</v>
      </c>
      <c r="K8303" s="1">
        <v>973</v>
      </c>
      <c r="L8303" s="1">
        <v>50</v>
      </c>
      <c r="M8303" s="6">
        <f t="shared" si="793"/>
        <v>25.562925468344076</v>
      </c>
      <c r="N8303" s="1">
        <v>0</v>
      </c>
      <c r="O8303" s="1">
        <v>0</v>
      </c>
      <c r="P8303" s="12">
        <f t="shared" si="792"/>
        <v>0</v>
      </c>
      <c r="Q8303" s="1">
        <v>0</v>
      </c>
      <c r="R8303" s="1">
        <v>0</v>
      </c>
      <c r="S8303" s="1">
        <v>0</v>
      </c>
      <c r="T8303" s="1">
        <v>0</v>
      </c>
      <c r="U8303" s="4" t="s">
        <v>60</v>
      </c>
      <c r="V8303">
        <v>0.48</v>
      </c>
      <c r="W8303">
        <v>0.4</v>
      </c>
      <c r="X8303">
        <v>0.76</v>
      </c>
      <c r="Y8303">
        <v>2.4300000000000002</v>
      </c>
      <c r="Z8303">
        <v>0.28000000000000003</v>
      </c>
      <c r="AA8303" s="5">
        <f t="shared" si="795"/>
        <v>0</v>
      </c>
      <c r="AB8303" s="15" cm="1">
        <f t="array" ref="AB8303">_xlfn.SWITCH(U8303,"夏",122,"冬",90,"春",153,"秋",153,0)</f>
        <v>122</v>
      </c>
      <c r="AC8303" s="16">
        <f t="shared" si="796"/>
        <v>0</v>
      </c>
      <c r="AD8303" s="5">
        <f>IFERROR(AA8303/D8303,0)</f>
        <v>0</v>
      </c>
      <c r="AE8303" s="15">
        <f t="shared" si="797"/>
        <v>0.33424657534246577</v>
      </c>
      <c r="AF8303" s="5">
        <f>IFERROR(AD8303*AE8303*48,0)</f>
        <v>0</v>
      </c>
    </row>
    <row r="8304" spans="1:32" x14ac:dyDescent="0.15">
      <c r="A8304" s="1"/>
      <c r="B8304" s="1" t="s">
        <v>56</v>
      </c>
      <c r="C8304" s="1" t="s">
        <v>59</v>
      </c>
      <c r="D8304" s="1">
        <v>95.65</v>
      </c>
      <c r="E8304" s="6">
        <v>3.6</v>
      </c>
      <c r="F8304" s="18">
        <v>0.91666666666666696</v>
      </c>
      <c r="G8304" s="1">
        <v>24.9</v>
      </c>
      <c r="H8304" s="1">
        <v>67</v>
      </c>
      <c r="I8304" s="1">
        <v>25.1</v>
      </c>
      <c r="J8304" s="1">
        <v>0.1</v>
      </c>
      <c r="K8304" s="1">
        <v>993</v>
      </c>
      <c r="L8304" s="1">
        <v>50</v>
      </c>
      <c r="M8304" s="6">
        <f t="shared" si="793"/>
        <v>25.163178879500833</v>
      </c>
      <c r="N8304" s="1">
        <v>0</v>
      </c>
      <c r="O8304" s="1">
        <v>0</v>
      </c>
      <c r="P8304" s="12">
        <f t="shared" si="792"/>
        <v>0</v>
      </c>
      <c r="Q8304" s="1">
        <v>0</v>
      </c>
      <c r="R8304" s="1">
        <v>0</v>
      </c>
      <c r="S8304" s="1">
        <v>0</v>
      </c>
      <c r="T8304" s="1">
        <v>0</v>
      </c>
      <c r="U8304" s="4" t="s">
        <v>60</v>
      </c>
      <c r="V8304">
        <v>0.48</v>
      </c>
      <c r="W8304">
        <v>0.4</v>
      </c>
      <c r="X8304">
        <v>0.76</v>
      </c>
      <c r="Y8304">
        <v>2.4300000000000002</v>
      </c>
      <c r="Z8304">
        <v>0.28000000000000003</v>
      </c>
      <c r="AA8304" s="5">
        <f t="shared" si="795"/>
        <v>0</v>
      </c>
      <c r="AB8304" s="15" cm="1">
        <f t="array" ref="AB8304">_xlfn.SWITCH(U8304,"夏",122,"冬",90,"春",153,"秋",153,0)</f>
        <v>122</v>
      </c>
      <c r="AC8304" s="16">
        <f t="shared" si="796"/>
        <v>0</v>
      </c>
      <c r="AD8304" s="5">
        <f>IFERROR(AA8304/D8304,0)</f>
        <v>0</v>
      </c>
      <c r="AE8304" s="15">
        <f t="shared" si="797"/>
        <v>0.33424657534246577</v>
      </c>
      <c r="AF8304" s="5">
        <f>IFERROR(AD8304*AE8304*48,0)</f>
        <v>0</v>
      </c>
    </row>
    <row r="8305" spans="1:32" x14ac:dyDescent="0.15">
      <c r="A8305" s="1"/>
      <c r="B8305" s="1" t="s">
        <v>51</v>
      </c>
      <c r="C8305" s="1" t="s">
        <v>59</v>
      </c>
      <c r="D8305" s="1">
        <v>95.65</v>
      </c>
      <c r="E8305" s="6">
        <v>3.6</v>
      </c>
      <c r="F8305" s="18">
        <v>0.33333333333333298</v>
      </c>
      <c r="G8305" s="1">
        <v>22.8</v>
      </c>
      <c r="H8305" s="1">
        <v>78</v>
      </c>
      <c r="I8305" s="1">
        <v>23</v>
      </c>
      <c r="J8305" s="1">
        <v>0.1</v>
      </c>
      <c r="K8305" s="1">
        <v>408</v>
      </c>
      <c r="L8305" s="1">
        <v>180</v>
      </c>
      <c r="M8305" s="6">
        <f t="shared" si="793"/>
        <v>23.064531849287562</v>
      </c>
      <c r="N8305" s="19">
        <v>0.5</v>
      </c>
      <c r="O8305" s="11" cm="1">
        <f t="array" ref="O8305">ROUND(_xlfn.SWITCH(C8305,"建筑专教",IF(S8305&gt;0.1,1.38,1.28),"阶梯教室",IF(S8305&gt;0.1,1.15,1.05),"公共教室",IF(S8305&gt;0.1,1.22,1.12),IF(S8305&gt;0.1,1.2,1.1))+(MOD(ROW()*11,31)/31-0.5)*0.06,2)</f>
        <v>1.25</v>
      </c>
      <c r="P8305" s="12">
        <f t="shared" si="792"/>
        <v>0.01</v>
      </c>
      <c r="Q8305" s="13">
        <f t="shared" si="794"/>
        <v>-0.9457698052928929</v>
      </c>
      <c r="R8305" s="1">
        <v>0</v>
      </c>
      <c r="S8305" s="1">
        <v>0.42</v>
      </c>
      <c r="T8305" s="1">
        <v>0.18</v>
      </c>
      <c r="U8305" s="4" t="s">
        <v>60</v>
      </c>
      <c r="V8305">
        <v>0.48</v>
      </c>
      <c r="W8305">
        <v>0.4</v>
      </c>
      <c r="X8305">
        <v>0.76</v>
      </c>
      <c r="Y8305">
        <v>2.4300000000000002</v>
      </c>
      <c r="Z8305">
        <v>0.28000000000000003</v>
      </c>
      <c r="AA8305" s="5">
        <f t="shared" si="795"/>
        <v>0.6</v>
      </c>
      <c r="AB8305" s="15" cm="1">
        <f t="array" ref="AB8305">_xlfn.SWITCH(U8305,"夏",122,"冬",90,"春",153,"秋",153,0)</f>
        <v>122</v>
      </c>
      <c r="AC8305" s="16">
        <f t="shared" si="796"/>
        <v>73.2</v>
      </c>
      <c r="AD8305" s="5">
        <f>IFERROR(AA8305/D8305,0)</f>
        <v>6.2728698379508618E-3</v>
      </c>
      <c r="AE8305" s="15">
        <f t="shared" si="797"/>
        <v>0.33424657534246577</v>
      </c>
      <c r="AF8305" s="5">
        <f>IFERROR(AD8305*AE8305*48,0)</f>
        <v>0.10064089252339795</v>
      </c>
    </row>
    <row r="8306" spans="1:32" x14ac:dyDescent="0.15">
      <c r="A8306" s="1"/>
      <c r="B8306" s="1" t="s">
        <v>51</v>
      </c>
      <c r="C8306" s="1" t="s">
        <v>59</v>
      </c>
      <c r="D8306" s="1">
        <v>95.65</v>
      </c>
      <c r="E8306" s="6">
        <v>3.6</v>
      </c>
      <c r="F8306" s="18">
        <v>0.35416666666666702</v>
      </c>
      <c r="G8306" s="1">
        <v>23.2</v>
      </c>
      <c r="H8306" s="1">
        <v>77</v>
      </c>
      <c r="I8306" s="1">
        <v>23.4</v>
      </c>
      <c r="J8306" s="1">
        <v>0.1</v>
      </c>
      <c r="K8306" s="1">
        <v>432</v>
      </c>
      <c r="L8306" s="1">
        <v>220</v>
      </c>
      <c r="M8306" s="6">
        <f t="shared" si="793"/>
        <v>23.464271184029144</v>
      </c>
      <c r="N8306" s="19">
        <v>0.5</v>
      </c>
      <c r="O8306" s="11" cm="1">
        <f t="array" ref="O8306">ROUND(_xlfn.SWITCH(C8306,"建筑专教",IF(S8306&gt;0.1,1.38,1.28),"阶梯教室",IF(S8306&gt;0.1,1.15,1.05),"公共教室",IF(S8306&gt;0.1,1.22,1.12),IF(S8306&gt;0.1,1.2,1.1))+(MOD(ROW()*11,31)/31-0.5)*0.06,2)</f>
        <v>1.21</v>
      </c>
      <c r="P8306" s="12">
        <f t="shared" si="792"/>
        <v>0.03</v>
      </c>
      <c r="Q8306" s="13">
        <f t="shared" si="794"/>
        <v>-0.92812688703456836</v>
      </c>
      <c r="R8306" s="1">
        <v>0</v>
      </c>
      <c r="S8306" s="1">
        <v>0.55000000000000004</v>
      </c>
      <c r="T8306" s="1">
        <v>0.28000000000000003</v>
      </c>
      <c r="U8306" s="4" t="s">
        <v>60</v>
      </c>
      <c r="V8306">
        <v>0.48</v>
      </c>
      <c r="W8306">
        <v>0.4</v>
      </c>
      <c r="X8306">
        <v>0.76</v>
      </c>
      <c r="Y8306">
        <v>2.4300000000000002</v>
      </c>
      <c r="Z8306">
        <v>0.28000000000000003</v>
      </c>
      <c r="AA8306" s="5">
        <f t="shared" si="795"/>
        <v>0.83000000000000007</v>
      </c>
      <c r="AB8306" s="15" cm="1">
        <f t="array" ref="AB8306">_xlfn.SWITCH(U8306,"夏",122,"冬",90,"春",153,"秋",153,0)</f>
        <v>122</v>
      </c>
      <c r="AC8306" s="16">
        <f t="shared" si="796"/>
        <v>101.26</v>
      </c>
      <c r="AD8306" s="5">
        <f>IFERROR(AA8306/D8306,0)</f>
        <v>8.6774699424986938E-3</v>
      </c>
      <c r="AE8306" s="15">
        <f t="shared" si="797"/>
        <v>0.33424657534246577</v>
      </c>
      <c r="AF8306" s="5">
        <f>IFERROR(AD8306*AE8306*48,0)</f>
        <v>0.13921990132403383</v>
      </c>
    </row>
    <row r="8307" spans="1:32" x14ac:dyDescent="0.15">
      <c r="A8307" s="1"/>
      <c r="B8307" s="1" t="s">
        <v>51</v>
      </c>
      <c r="C8307" s="1" t="s">
        <v>59</v>
      </c>
      <c r="D8307" s="1">
        <v>95.65</v>
      </c>
      <c r="E8307" s="6">
        <v>3.6</v>
      </c>
      <c r="F8307" s="18">
        <v>0.375</v>
      </c>
      <c r="G8307" s="1">
        <v>23.6</v>
      </c>
      <c r="H8307" s="1">
        <v>76</v>
      </c>
      <c r="I8307" s="1">
        <v>23.8</v>
      </c>
      <c r="J8307" s="1">
        <v>0.3</v>
      </c>
      <c r="K8307" s="1">
        <v>456</v>
      </c>
      <c r="L8307" s="1">
        <v>260</v>
      </c>
      <c r="M8307" s="6">
        <f t="shared" si="793"/>
        <v>23.923709386399537</v>
      </c>
      <c r="N8307" s="19">
        <v>0.5</v>
      </c>
      <c r="O8307" s="11" cm="1">
        <f t="array" ref="O8307">ROUND(_xlfn.SWITCH(C8307,"建筑专教",IF(S8307&gt;0.1,1.38,1.28),"阶梯教室",IF(S8307&gt;0.1,1.15,1.05),"公共教室",IF(S8307&gt;0.1,1.22,1.12),IF(S8307&gt;0.1,1.2,1.1))+(MOD(ROW()*11,31)/31-0.5)*0.06,2)</f>
        <v>1.23</v>
      </c>
      <c r="P8307" s="12">
        <f t="shared" si="792"/>
        <v>0.05</v>
      </c>
      <c r="Q8307" s="13">
        <f t="shared" si="794"/>
        <v>-1.5565561630030498</v>
      </c>
      <c r="R8307" s="1">
        <v>2.2799999999999998</v>
      </c>
      <c r="S8307" s="1">
        <v>0.57999999999999996</v>
      </c>
      <c r="T8307" s="1">
        <v>0.42</v>
      </c>
      <c r="U8307" s="4" t="s">
        <v>60</v>
      </c>
      <c r="V8307">
        <v>0.48</v>
      </c>
      <c r="W8307">
        <v>0.4</v>
      </c>
      <c r="X8307">
        <v>0.76</v>
      </c>
      <c r="Y8307">
        <v>2.4300000000000002</v>
      </c>
      <c r="Z8307">
        <v>0.28000000000000003</v>
      </c>
      <c r="AA8307" s="5">
        <f t="shared" si="795"/>
        <v>3.28</v>
      </c>
      <c r="AB8307" s="15" cm="1">
        <f t="array" ref="AB8307">_xlfn.SWITCH(U8307,"夏",122,"冬",90,"春",153,"秋",153,0)</f>
        <v>122</v>
      </c>
      <c r="AC8307" s="16">
        <f t="shared" si="796"/>
        <v>400.15999999999997</v>
      </c>
      <c r="AD8307" s="5">
        <f>IFERROR(AA8307/D8307,0)</f>
        <v>3.4291688447464712E-2</v>
      </c>
      <c r="AE8307" s="15">
        <f t="shared" si="797"/>
        <v>0.33424657534246577</v>
      </c>
      <c r="AF8307" s="5">
        <f>IFERROR(AD8307*AE8307*48,0)</f>
        <v>0.55017021246124209</v>
      </c>
    </row>
    <row r="8308" spans="1:32" x14ac:dyDescent="0.15">
      <c r="A8308" s="1"/>
      <c r="B8308" s="1" t="s">
        <v>51</v>
      </c>
      <c r="C8308" s="1" t="s">
        <v>59</v>
      </c>
      <c r="D8308" s="1">
        <v>95.65</v>
      </c>
      <c r="E8308" s="6">
        <v>3.6</v>
      </c>
      <c r="F8308" s="18">
        <v>0.39583333333333298</v>
      </c>
      <c r="G8308" s="1">
        <v>24</v>
      </c>
      <c r="H8308" s="1">
        <v>75</v>
      </c>
      <c r="I8308" s="1">
        <v>24.2</v>
      </c>
      <c r="J8308" s="1">
        <v>0.3</v>
      </c>
      <c r="K8308" s="1">
        <v>480</v>
      </c>
      <c r="L8308" s="1">
        <v>300</v>
      </c>
      <c r="M8308" s="6">
        <f t="shared" si="793"/>
        <v>24.323211223305123</v>
      </c>
      <c r="N8308" s="19">
        <v>0.5</v>
      </c>
      <c r="O8308" s="11" cm="1">
        <f t="array" ref="O8308">ROUND(_xlfn.SWITCH(C8308,"建筑专教",IF(S8308&gt;0.1,1.38,1.28),"阶梯教室",IF(S8308&gt;0.1,1.15,1.05),"公共教室",IF(S8308&gt;0.1,1.22,1.12),IF(S8308&gt;0.1,1.2,1.1))+(MOD(ROW()*11,31)/31-0.5)*0.06,2)</f>
        <v>1.19</v>
      </c>
      <c r="P8308" s="12">
        <f t="shared" si="792"/>
        <v>7.0000000000000007E-2</v>
      </c>
      <c r="Q8308" s="13">
        <f t="shared" si="794"/>
        <v>-1.5466726855109296</v>
      </c>
      <c r="R8308" s="1">
        <v>2.35</v>
      </c>
      <c r="S8308" s="1">
        <v>0.45</v>
      </c>
      <c r="T8308" s="1">
        <v>0.55000000000000004</v>
      </c>
      <c r="U8308" s="4" t="s">
        <v>60</v>
      </c>
      <c r="V8308">
        <v>0.48</v>
      </c>
      <c r="W8308">
        <v>0.4</v>
      </c>
      <c r="X8308">
        <v>0.76</v>
      </c>
      <c r="Y8308">
        <v>2.4300000000000002</v>
      </c>
      <c r="Z8308">
        <v>0.28000000000000003</v>
      </c>
      <c r="AA8308" s="5">
        <f t="shared" si="795"/>
        <v>3.3500000000000005</v>
      </c>
      <c r="AB8308" s="15" cm="1">
        <f t="array" ref="AB8308">_xlfn.SWITCH(U8308,"夏",122,"冬",90,"春",153,"秋",153,0)</f>
        <v>122</v>
      </c>
      <c r="AC8308" s="16">
        <f t="shared" si="796"/>
        <v>408.70000000000005</v>
      </c>
      <c r="AD8308" s="5">
        <f>IFERROR(AA8308/D8308,0)</f>
        <v>3.5023523261892321E-2</v>
      </c>
      <c r="AE8308" s="15">
        <f t="shared" si="797"/>
        <v>0.33424657534246577</v>
      </c>
      <c r="AF8308" s="5">
        <f>IFERROR(AD8308*AE8308*48,0)</f>
        <v>0.56191164992230536</v>
      </c>
    </row>
    <row r="8309" spans="1:32" x14ac:dyDescent="0.15">
      <c r="A8309" s="1"/>
      <c r="B8309" s="1" t="s">
        <v>51</v>
      </c>
      <c r="C8309" s="1" t="s">
        <v>59</v>
      </c>
      <c r="D8309" s="1">
        <v>95.65</v>
      </c>
      <c r="E8309" s="6">
        <v>3.6</v>
      </c>
      <c r="F8309" s="18">
        <v>0.41666666666666702</v>
      </c>
      <c r="G8309" s="1">
        <v>24.4</v>
      </c>
      <c r="H8309" s="1">
        <v>74</v>
      </c>
      <c r="I8309" s="1">
        <v>24.6</v>
      </c>
      <c r="J8309" s="1">
        <v>0.3</v>
      </c>
      <c r="K8309" s="1">
        <v>504</v>
      </c>
      <c r="L8309" s="1">
        <v>340</v>
      </c>
      <c r="M8309" s="6">
        <f t="shared" si="793"/>
        <v>24.722715729699473</v>
      </c>
      <c r="N8309" s="19">
        <v>0.5</v>
      </c>
      <c r="O8309" s="11" cm="1">
        <f t="array" ref="O8309">ROUND(_xlfn.SWITCH(C8309,"建筑专教",IF(S8309&gt;0.1,1.38,1.28),"阶梯教室",IF(S8309&gt;0.1,1.15,1.05),"公共教室",IF(S8309&gt;0.1,1.22,1.12),IF(S8309&gt;0.1,1.2,1.1))+(MOD(ROW()*11,31)/31-0.5)*0.06,2)</f>
        <v>1.21</v>
      </c>
      <c r="P8309" s="12">
        <f t="shared" si="792"/>
        <v>0.1</v>
      </c>
      <c r="Q8309" s="13">
        <f t="shared" si="794"/>
        <v>-1.3217031572602167</v>
      </c>
      <c r="R8309" s="1">
        <v>2.3199999999999998</v>
      </c>
      <c r="S8309" s="1">
        <v>0.32</v>
      </c>
      <c r="T8309" s="1">
        <v>0.62</v>
      </c>
      <c r="U8309" s="4" t="s">
        <v>60</v>
      </c>
      <c r="V8309">
        <v>0.48</v>
      </c>
      <c r="W8309">
        <v>0.4</v>
      </c>
      <c r="X8309">
        <v>0.76</v>
      </c>
      <c r="Y8309">
        <v>2.4300000000000002</v>
      </c>
      <c r="Z8309">
        <v>0.28000000000000003</v>
      </c>
      <c r="AA8309" s="5">
        <f t="shared" si="795"/>
        <v>3.26</v>
      </c>
      <c r="AB8309" s="15" cm="1">
        <f t="array" ref="AB8309">_xlfn.SWITCH(U8309,"夏",122,"冬",90,"春",153,"秋",153,0)</f>
        <v>122</v>
      </c>
      <c r="AC8309" s="16">
        <f t="shared" si="796"/>
        <v>397.71999999999997</v>
      </c>
      <c r="AD8309" s="5">
        <f>IFERROR(AA8309/D8309,0)</f>
        <v>3.4082592786199684E-2</v>
      </c>
      <c r="AE8309" s="15">
        <f t="shared" si="797"/>
        <v>0.33424657534246577</v>
      </c>
      <c r="AF8309" s="5">
        <f>IFERROR(AD8309*AE8309*48,0)</f>
        <v>0.54681551604379552</v>
      </c>
    </row>
    <row r="8310" spans="1:32" x14ac:dyDescent="0.15">
      <c r="A8310" s="1"/>
      <c r="B8310" s="1" t="s">
        <v>51</v>
      </c>
      <c r="C8310" s="1" t="s">
        <v>59</v>
      </c>
      <c r="D8310" s="1">
        <v>95.65</v>
      </c>
      <c r="E8310" s="6">
        <v>3.6</v>
      </c>
      <c r="F8310" s="18">
        <v>0.4375</v>
      </c>
      <c r="G8310" s="1">
        <v>24.8</v>
      </c>
      <c r="H8310" s="1">
        <v>73</v>
      </c>
      <c r="I8310" s="1">
        <v>25</v>
      </c>
      <c r="J8310" s="1">
        <v>0.3</v>
      </c>
      <c r="K8310" s="1">
        <v>528</v>
      </c>
      <c r="L8310" s="1">
        <v>380</v>
      </c>
      <c r="M8310" s="6">
        <f t="shared" si="793"/>
        <v>25.12222288774035</v>
      </c>
      <c r="N8310" s="19">
        <v>0.5</v>
      </c>
      <c r="O8310" s="11" cm="1">
        <f t="array" ref="O8310">ROUND(_xlfn.SWITCH(C8310,"建筑专教",IF(S8310&gt;0.1,1.38,1.28),"阶梯教室",IF(S8310&gt;0.1,1.15,1.05),"公共教室",IF(S8310&gt;0.1,1.22,1.12),IF(S8310&gt;0.1,1.2,1.1))+(MOD(ROW()*11,31)/31-0.5)*0.06,2)</f>
        <v>1.23</v>
      </c>
      <c r="P8310" s="12">
        <f t="shared" si="792"/>
        <v>0.12</v>
      </c>
      <c r="Q8310" s="13">
        <f t="shared" si="794"/>
        <v>-1.105292188362899</v>
      </c>
      <c r="R8310" s="1">
        <v>2.58</v>
      </c>
      <c r="S8310" s="1">
        <v>0.22</v>
      </c>
      <c r="T8310" s="1">
        <v>0.65</v>
      </c>
      <c r="U8310" s="4" t="s">
        <v>60</v>
      </c>
      <c r="V8310">
        <v>0.48</v>
      </c>
      <c r="W8310">
        <v>0.4</v>
      </c>
      <c r="X8310">
        <v>0.76</v>
      </c>
      <c r="Y8310">
        <v>2.4300000000000002</v>
      </c>
      <c r="Z8310">
        <v>0.28000000000000003</v>
      </c>
      <c r="AA8310" s="5">
        <f t="shared" si="795"/>
        <v>3.45</v>
      </c>
      <c r="AB8310" s="15" cm="1">
        <f t="array" ref="AB8310">_xlfn.SWITCH(U8310,"夏",122,"冬",90,"春",153,"秋",153,0)</f>
        <v>122</v>
      </c>
      <c r="AC8310" s="16">
        <f t="shared" si="796"/>
        <v>420.90000000000003</v>
      </c>
      <c r="AD8310" s="5">
        <f>IFERROR(AA8310/D8310,0)</f>
        <v>3.6069001568217463E-2</v>
      </c>
      <c r="AE8310" s="15">
        <f t="shared" si="797"/>
        <v>0.33424657534246577</v>
      </c>
      <c r="AF8310" s="5">
        <f>IFERROR(AD8310*AE8310*48,0)</f>
        <v>0.57868513200953831</v>
      </c>
    </row>
    <row r="8311" spans="1:32" x14ac:dyDescent="0.15">
      <c r="A8311" s="1"/>
      <c r="B8311" s="1" t="s">
        <v>51</v>
      </c>
      <c r="C8311" s="1" t="s">
        <v>59</v>
      </c>
      <c r="D8311" s="1">
        <v>95.65</v>
      </c>
      <c r="E8311" s="6">
        <v>3.6</v>
      </c>
      <c r="F8311" s="18">
        <v>0.45833333333333298</v>
      </c>
      <c r="G8311" s="1">
        <v>25.2</v>
      </c>
      <c r="H8311" s="1">
        <v>72</v>
      </c>
      <c r="I8311" s="1">
        <v>25.4</v>
      </c>
      <c r="J8311" s="1">
        <v>0.3</v>
      </c>
      <c r="K8311" s="1">
        <v>552</v>
      </c>
      <c r="L8311" s="1">
        <v>420</v>
      </c>
      <c r="M8311" s="6">
        <f t="shared" si="793"/>
        <v>25.521732679728984</v>
      </c>
      <c r="N8311" s="19">
        <v>0.5</v>
      </c>
      <c r="O8311" s="11" cm="1">
        <f t="array" ref="O8311">ROUND(_xlfn.SWITCH(C8311,"建筑专教",IF(S8311&gt;0.1,1.38,1.28),"阶梯教室",IF(S8311&gt;0.1,1.15,1.05),"公共教室",IF(S8311&gt;0.1,1.22,1.12),IF(S8311&gt;0.1,1.2,1.1))+(MOD(ROW()*11,31)/31-0.5)*0.06,2)</f>
        <v>1.19</v>
      </c>
      <c r="P8311" s="12">
        <f t="shared" si="792"/>
        <v>0.14000000000000001</v>
      </c>
      <c r="Q8311" s="13">
        <f t="shared" si="794"/>
        <v>-1.077865519056767</v>
      </c>
      <c r="R8311" s="1">
        <v>2.65</v>
      </c>
      <c r="S8311" s="1">
        <v>0.15</v>
      </c>
      <c r="T8311" s="1">
        <v>0.72</v>
      </c>
      <c r="U8311" s="4" t="s">
        <v>60</v>
      </c>
      <c r="V8311">
        <v>0.48</v>
      </c>
      <c r="W8311">
        <v>0.4</v>
      </c>
      <c r="X8311">
        <v>0.76</v>
      </c>
      <c r="Y8311">
        <v>2.4300000000000002</v>
      </c>
      <c r="Z8311">
        <v>0.28000000000000003</v>
      </c>
      <c r="AA8311" s="5">
        <f t="shared" si="795"/>
        <v>3.5199999999999996</v>
      </c>
      <c r="AB8311" s="15" cm="1">
        <f t="array" ref="AB8311">_xlfn.SWITCH(U8311,"夏",122,"冬",90,"春",153,"秋",153,0)</f>
        <v>122</v>
      </c>
      <c r="AC8311" s="16">
        <f t="shared" si="796"/>
        <v>429.43999999999994</v>
      </c>
      <c r="AD8311" s="5">
        <f>IFERROR(AA8311/D8311,0)</f>
        <v>3.6800836382645051E-2</v>
      </c>
      <c r="AE8311" s="15">
        <f t="shared" si="797"/>
        <v>0.33424657534246577</v>
      </c>
      <c r="AF8311" s="5">
        <f>IFERROR(AD8311*AE8311*48,0)</f>
        <v>0.59042656947060113</v>
      </c>
    </row>
    <row r="8312" spans="1:32" x14ac:dyDescent="0.15">
      <c r="A8312" s="1"/>
      <c r="B8312" s="1" t="s">
        <v>51</v>
      </c>
      <c r="C8312" s="1" t="s">
        <v>59</v>
      </c>
      <c r="D8312" s="1">
        <v>95.65</v>
      </c>
      <c r="E8312" s="6">
        <v>3.6</v>
      </c>
      <c r="F8312" s="18">
        <v>0.47916666666666702</v>
      </c>
      <c r="G8312" s="1">
        <v>25.6</v>
      </c>
      <c r="H8312" s="1">
        <v>71</v>
      </c>
      <c r="I8312" s="1">
        <v>25.8</v>
      </c>
      <c r="J8312" s="1">
        <v>0.3</v>
      </c>
      <c r="K8312" s="1">
        <v>576</v>
      </c>
      <c r="L8312" s="1">
        <v>460</v>
      </c>
      <c r="M8312" s="6">
        <f t="shared" si="793"/>
        <v>25.921245088107469</v>
      </c>
      <c r="N8312" s="19">
        <v>0.5</v>
      </c>
      <c r="O8312" s="11" cm="1">
        <f t="array" ref="O8312">ROUND(_xlfn.SWITCH(C8312,"建筑专教",IF(S8312&gt;0.1,1.38,1.28),"阶梯教室",IF(S8312&gt;0.1,1.15,1.05),"公共教室",IF(S8312&gt;0.1,1.22,1.12),IF(S8312&gt;0.1,1.2,1.1))+(MOD(ROW()*11,31)/31-0.5)*0.06,2)</f>
        <v>1.1200000000000001</v>
      </c>
      <c r="P8312" s="12">
        <f t="shared" si="792"/>
        <v>0.16</v>
      </c>
      <c r="Q8312" s="13">
        <f t="shared" si="794"/>
        <v>-1.1508879453482774</v>
      </c>
      <c r="R8312" s="1">
        <v>2.62</v>
      </c>
      <c r="S8312" s="1">
        <v>0.08</v>
      </c>
      <c r="T8312" s="1">
        <v>0.68</v>
      </c>
      <c r="U8312" s="4" t="s">
        <v>60</v>
      </c>
      <c r="V8312">
        <v>0.48</v>
      </c>
      <c r="W8312">
        <v>0.4</v>
      </c>
      <c r="X8312">
        <v>0.76</v>
      </c>
      <c r="Y8312">
        <v>2.4300000000000002</v>
      </c>
      <c r="Z8312">
        <v>0.28000000000000003</v>
      </c>
      <c r="AA8312" s="5">
        <f t="shared" si="795"/>
        <v>3.3800000000000003</v>
      </c>
      <c r="AB8312" s="15" cm="1">
        <f t="array" ref="AB8312">_xlfn.SWITCH(U8312,"夏",122,"冬",90,"春",153,"秋",153,0)</f>
        <v>122</v>
      </c>
      <c r="AC8312" s="16">
        <f t="shared" si="796"/>
        <v>412.36</v>
      </c>
      <c r="AD8312" s="5">
        <f>IFERROR(AA8312/D8312,0)</f>
        <v>3.533716675378986E-2</v>
      </c>
      <c r="AE8312" s="15">
        <f t="shared" si="797"/>
        <v>0.33424657534246577</v>
      </c>
      <c r="AF8312" s="5">
        <f>IFERROR(AD8312*AE8312*48,0)</f>
        <v>0.56694369454847515</v>
      </c>
    </row>
    <row r="8313" spans="1:32" x14ac:dyDescent="0.15">
      <c r="A8313" s="1"/>
      <c r="B8313" s="1" t="s">
        <v>51</v>
      </c>
      <c r="C8313" s="1" t="s">
        <v>59</v>
      </c>
      <c r="D8313" s="1">
        <v>95.65</v>
      </c>
      <c r="E8313" s="6">
        <v>3.6</v>
      </c>
      <c r="F8313" s="18">
        <v>0.5</v>
      </c>
      <c r="G8313" s="1">
        <v>26</v>
      </c>
      <c r="H8313" s="1">
        <v>70</v>
      </c>
      <c r="I8313" s="1">
        <v>26.2</v>
      </c>
      <c r="J8313" s="1">
        <v>0.1</v>
      </c>
      <c r="K8313" s="1">
        <v>598</v>
      </c>
      <c r="L8313" s="1">
        <v>460</v>
      </c>
      <c r="M8313" s="6">
        <f t="shared" si="793"/>
        <v>26.262485249077656</v>
      </c>
      <c r="N8313" s="1">
        <v>0</v>
      </c>
      <c r="O8313" s="1">
        <v>0</v>
      </c>
      <c r="P8313" s="12">
        <f t="shared" si="792"/>
        <v>0</v>
      </c>
      <c r="Q8313" s="1">
        <v>0</v>
      </c>
      <c r="R8313" s="1">
        <v>0</v>
      </c>
      <c r="S8313" s="1">
        <v>0.03</v>
      </c>
      <c r="T8313" s="1">
        <v>0</v>
      </c>
      <c r="U8313" s="4" t="s">
        <v>60</v>
      </c>
      <c r="V8313">
        <v>0.48</v>
      </c>
      <c r="W8313">
        <v>0.4</v>
      </c>
      <c r="X8313">
        <v>0.76</v>
      </c>
      <c r="Y8313">
        <v>2.4300000000000002</v>
      </c>
      <c r="Z8313">
        <v>0.28000000000000003</v>
      </c>
      <c r="AA8313" s="5">
        <f t="shared" si="795"/>
        <v>0.03</v>
      </c>
      <c r="AB8313" s="15" cm="1">
        <f t="array" ref="AB8313">_xlfn.SWITCH(U8313,"夏",122,"冬",90,"春",153,"秋",153,0)</f>
        <v>122</v>
      </c>
      <c r="AC8313" s="16">
        <f t="shared" si="796"/>
        <v>3.6599999999999997</v>
      </c>
      <c r="AD8313" s="5">
        <f>IFERROR(AA8313/D8313,0)</f>
        <v>3.136434918975431E-4</v>
      </c>
      <c r="AE8313" s="15">
        <f t="shared" si="797"/>
        <v>0.33424657534246577</v>
      </c>
      <c r="AF8313" s="5">
        <f>IFERROR(AD8313*AE8313*48,0)</f>
        <v>5.0320446261698966E-3</v>
      </c>
    </row>
    <row r="8314" spans="1:32" x14ac:dyDescent="0.15">
      <c r="A8314" s="1"/>
      <c r="B8314" s="1" t="s">
        <v>51</v>
      </c>
      <c r="C8314" s="1" t="s">
        <v>59</v>
      </c>
      <c r="D8314" s="1">
        <v>95.65</v>
      </c>
      <c r="E8314" s="6">
        <v>3.6</v>
      </c>
      <c r="F8314" s="18">
        <v>0.52083333333333304</v>
      </c>
      <c r="G8314" s="1">
        <v>26.4</v>
      </c>
      <c r="H8314" s="1">
        <v>69</v>
      </c>
      <c r="I8314" s="1">
        <v>26.6</v>
      </c>
      <c r="J8314" s="1">
        <v>0.1</v>
      </c>
      <c r="K8314" s="1">
        <v>618</v>
      </c>
      <c r="L8314" s="1">
        <v>420</v>
      </c>
      <c r="M8314" s="6">
        <f t="shared" si="793"/>
        <v>26.662235537055096</v>
      </c>
      <c r="N8314" s="1">
        <v>0</v>
      </c>
      <c r="O8314" s="1">
        <v>0</v>
      </c>
      <c r="P8314" s="12">
        <f t="shared" si="792"/>
        <v>0</v>
      </c>
      <c r="Q8314" s="1">
        <v>0</v>
      </c>
      <c r="R8314" s="1">
        <v>0</v>
      </c>
      <c r="S8314" s="1">
        <v>0</v>
      </c>
      <c r="T8314" s="1">
        <v>0</v>
      </c>
      <c r="U8314" s="4" t="s">
        <v>60</v>
      </c>
      <c r="V8314">
        <v>0.48</v>
      </c>
      <c r="W8314">
        <v>0.4</v>
      </c>
      <c r="X8314">
        <v>0.76</v>
      </c>
      <c r="Y8314">
        <v>2.4300000000000002</v>
      </c>
      <c r="Z8314">
        <v>0.28000000000000003</v>
      </c>
      <c r="AA8314" s="5">
        <f t="shared" si="795"/>
        <v>0</v>
      </c>
      <c r="AB8314" s="15" cm="1">
        <f t="array" ref="AB8314">_xlfn.SWITCH(U8314,"夏",122,"冬",90,"春",153,"秋",153,0)</f>
        <v>122</v>
      </c>
      <c r="AC8314" s="16">
        <f t="shared" si="796"/>
        <v>0</v>
      </c>
      <c r="AD8314" s="5">
        <f>IFERROR(AA8314/D8314,0)</f>
        <v>0</v>
      </c>
      <c r="AE8314" s="15">
        <f t="shared" si="797"/>
        <v>0.33424657534246577</v>
      </c>
      <c r="AF8314" s="5">
        <f>IFERROR(AD8314*AE8314*48,0)</f>
        <v>0</v>
      </c>
    </row>
    <row r="8315" spans="1:32" x14ac:dyDescent="0.15">
      <c r="A8315" s="1"/>
      <c r="B8315" s="1" t="s">
        <v>51</v>
      </c>
      <c r="C8315" s="1" t="s">
        <v>59</v>
      </c>
      <c r="D8315" s="1">
        <v>95.65</v>
      </c>
      <c r="E8315" s="6">
        <v>3.6</v>
      </c>
      <c r="F8315" s="18">
        <v>0.54166666666666696</v>
      </c>
      <c r="G8315" s="1">
        <v>26.8</v>
      </c>
      <c r="H8315" s="1">
        <v>68</v>
      </c>
      <c r="I8315" s="1">
        <v>27</v>
      </c>
      <c r="J8315" s="1">
        <v>0.1</v>
      </c>
      <c r="K8315" s="1">
        <v>638</v>
      </c>
      <c r="L8315" s="1">
        <v>380</v>
      </c>
      <c r="M8315" s="6">
        <f t="shared" si="793"/>
        <v>27.061987153427822</v>
      </c>
      <c r="N8315" s="1">
        <v>0</v>
      </c>
      <c r="O8315" s="1">
        <v>0</v>
      </c>
      <c r="P8315" s="12">
        <f t="shared" si="792"/>
        <v>0</v>
      </c>
      <c r="Q8315" s="1">
        <v>0</v>
      </c>
      <c r="R8315" s="1">
        <v>0</v>
      </c>
      <c r="S8315" s="1">
        <v>0</v>
      </c>
      <c r="T8315" s="1">
        <v>0</v>
      </c>
      <c r="U8315" s="4" t="s">
        <v>60</v>
      </c>
      <c r="V8315">
        <v>0.48</v>
      </c>
      <c r="W8315">
        <v>0.4</v>
      </c>
      <c r="X8315">
        <v>0.76</v>
      </c>
      <c r="Y8315">
        <v>2.4300000000000002</v>
      </c>
      <c r="Z8315">
        <v>0.28000000000000003</v>
      </c>
      <c r="AA8315" s="5">
        <f t="shared" si="795"/>
        <v>0</v>
      </c>
      <c r="AB8315" s="15" cm="1">
        <f t="array" ref="AB8315">_xlfn.SWITCH(U8315,"夏",122,"冬",90,"春",153,"秋",153,0)</f>
        <v>122</v>
      </c>
      <c r="AC8315" s="16">
        <f t="shared" si="796"/>
        <v>0</v>
      </c>
      <c r="AD8315" s="5">
        <f>IFERROR(AA8315/D8315,0)</f>
        <v>0</v>
      </c>
      <c r="AE8315" s="15">
        <f t="shared" si="797"/>
        <v>0.33424657534246577</v>
      </c>
      <c r="AF8315" s="5">
        <f>IFERROR(AD8315*AE8315*48,0)</f>
        <v>0</v>
      </c>
    </row>
    <row r="8316" spans="1:32" x14ac:dyDescent="0.15">
      <c r="A8316" s="1"/>
      <c r="B8316" s="1" t="s">
        <v>51</v>
      </c>
      <c r="C8316" s="1" t="s">
        <v>59</v>
      </c>
      <c r="D8316" s="1">
        <v>95.65</v>
      </c>
      <c r="E8316" s="6">
        <v>3.6</v>
      </c>
      <c r="F8316" s="18">
        <v>0.5625</v>
      </c>
      <c r="G8316" s="1">
        <v>27.2</v>
      </c>
      <c r="H8316" s="1">
        <v>67</v>
      </c>
      <c r="I8316" s="1">
        <v>27.4</v>
      </c>
      <c r="J8316" s="1">
        <v>0.3</v>
      </c>
      <c r="K8316" s="1">
        <v>658</v>
      </c>
      <c r="L8316" s="1">
        <v>340</v>
      </c>
      <c r="M8316" s="6">
        <f t="shared" si="793"/>
        <v>27.519320539246337</v>
      </c>
      <c r="N8316" s="19">
        <v>0.5</v>
      </c>
      <c r="O8316" s="11" cm="1">
        <f t="array" ref="O8316">ROUND(_xlfn.SWITCH(C8316,"建筑专教",IF(S8316&gt;0.1,1.38,1.28),"阶梯教室",IF(S8316&gt;0.1,1.15,1.05),"公共教室",IF(S8316&gt;0.1,1.22,1.12),IF(S8316&gt;0.1,1.2,1.1))+(MOD(ROW()*11,31)/31-0.5)*0.06,2)</f>
        <v>1.24</v>
      </c>
      <c r="P8316" s="12">
        <f t="shared" si="792"/>
        <v>0.24</v>
      </c>
      <c r="Q8316" s="13">
        <f t="shared" si="794"/>
        <v>-0.18083443189625945</v>
      </c>
      <c r="R8316" s="1">
        <v>2.1800000000000002</v>
      </c>
      <c r="S8316" s="1">
        <v>0.12</v>
      </c>
      <c r="T8316" s="1">
        <v>0.25</v>
      </c>
      <c r="U8316" s="4" t="s">
        <v>60</v>
      </c>
      <c r="V8316">
        <v>0.48</v>
      </c>
      <c r="W8316">
        <v>0.4</v>
      </c>
      <c r="X8316">
        <v>0.76</v>
      </c>
      <c r="Y8316">
        <v>2.4300000000000002</v>
      </c>
      <c r="Z8316">
        <v>0.28000000000000003</v>
      </c>
      <c r="AA8316" s="5">
        <f t="shared" si="795"/>
        <v>2.5500000000000003</v>
      </c>
      <c r="AB8316" s="15" cm="1">
        <f t="array" ref="AB8316">_xlfn.SWITCH(U8316,"夏",122,"冬",90,"春",153,"秋",153,0)</f>
        <v>122</v>
      </c>
      <c r="AC8316" s="16">
        <f t="shared" si="796"/>
        <v>311.10000000000002</v>
      </c>
      <c r="AD8316" s="5">
        <f>IFERROR(AA8316/D8316,0)</f>
        <v>2.6659696811291166E-2</v>
      </c>
      <c r="AE8316" s="15">
        <f t="shared" si="797"/>
        <v>0.33424657534246577</v>
      </c>
      <c r="AF8316" s="5">
        <f>IFERROR(AD8316*AE8316*48,0)</f>
        <v>0.42772379322444132</v>
      </c>
    </row>
    <row r="8317" spans="1:32" x14ac:dyDescent="0.15">
      <c r="A8317" s="1"/>
      <c r="B8317" s="1" t="s">
        <v>51</v>
      </c>
      <c r="C8317" s="1" t="s">
        <v>59</v>
      </c>
      <c r="D8317" s="1">
        <v>95.65</v>
      </c>
      <c r="E8317" s="6">
        <v>3.6</v>
      </c>
      <c r="F8317" s="18">
        <v>0.58333333333333304</v>
      </c>
      <c r="G8317" s="1">
        <v>27.6</v>
      </c>
      <c r="H8317" s="1">
        <v>66</v>
      </c>
      <c r="I8317" s="1">
        <v>27.8</v>
      </c>
      <c r="J8317" s="1">
        <v>0.3</v>
      </c>
      <c r="K8317" s="1">
        <v>678</v>
      </c>
      <c r="L8317" s="1">
        <v>300</v>
      </c>
      <c r="M8317" s="6">
        <f t="shared" si="793"/>
        <v>27.91884577106913</v>
      </c>
      <c r="N8317" s="19">
        <v>0.5</v>
      </c>
      <c r="O8317" s="11" cm="1">
        <f t="array" ref="O8317">ROUND(_xlfn.SWITCH(C8317,"建筑专教",IF(S8317&gt;0.1,1.38,1.28),"阶梯教室",IF(S8317&gt;0.1,1.15,1.05),"公共教室",IF(S8317&gt;0.1,1.22,1.12),IF(S8317&gt;0.1,1.2,1.1))+(MOD(ROW()*11,31)/31-0.5)*0.06,2)</f>
        <v>1.2</v>
      </c>
      <c r="P8317" s="12">
        <f t="shared" ref="P8317:P8380" si="798">IF(O8317=0,0,ROUND(MIN(MAX((K8317-400)/(320*E8317*IF(C8317="公共教室",0.95,IF(C8317="建筑专教",0.85,IF(C8317="阶梯教室",1.15,1)))),0),2),2))</f>
        <v>0.25</v>
      </c>
      <c r="Q8317" s="13">
        <f t="shared" si="794"/>
        <v>-0.11807763003434887</v>
      </c>
      <c r="R8317" s="1">
        <v>2.4500000000000002</v>
      </c>
      <c r="S8317" s="1">
        <v>0.18</v>
      </c>
      <c r="T8317" s="1">
        <v>0.48</v>
      </c>
      <c r="U8317" s="4" t="s">
        <v>60</v>
      </c>
      <c r="V8317">
        <v>0.48</v>
      </c>
      <c r="W8317">
        <v>0.4</v>
      </c>
      <c r="X8317">
        <v>0.76</v>
      </c>
      <c r="Y8317">
        <v>2.4300000000000002</v>
      </c>
      <c r="Z8317">
        <v>0.28000000000000003</v>
      </c>
      <c r="AA8317" s="5">
        <f t="shared" si="795"/>
        <v>3.1100000000000003</v>
      </c>
      <c r="AB8317" s="15" cm="1">
        <f t="array" ref="AB8317">_xlfn.SWITCH(U8317,"夏",122,"冬",90,"春",153,"秋",153,0)</f>
        <v>122</v>
      </c>
      <c r="AC8317" s="16">
        <f t="shared" si="796"/>
        <v>379.42</v>
      </c>
      <c r="AD8317" s="5">
        <f>IFERROR(AA8317/D8317,0)</f>
        <v>3.2514375326711975E-2</v>
      </c>
      <c r="AE8317" s="15">
        <f t="shared" si="797"/>
        <v>0.33424657534246577</v>
      </c>
      <c r="AF8317" s="5">
        <f>IFERROR(AD8317*AE8317*48,0)</f>
        <v>0.5216552929129461</v>
      </c>
    </row>
    <row r="8318" spans="1:32" x14ac:dyDescent="0.15">
      <c r="A8318" s="1"/>
      <c r="B8318" s="1" t="s">
        <v>51</v>
      </c>
      <c r="C8318" s="1" t="s">
        <v>59</v>
      </c>
      <c r="D8318" s="1">
        <v>95.65</v>
      </c>
      <c r="E8318" s="6">
        <v>3.6</v>
      </c>
      <c r="F8318" s="18">
        <v>0.60416666666666696</v>
      </c>
      <c r="G8318" s="1">
        <v>28</v>
      </c>
      <c r="H8318" s="1">
        <v>65</v>
      </c>
      <c r="I8318" s="1">
        <v>28.2</v>
      </c>
      <c r="J8318" s="1">
        <v>0.3</v>
      </c>
      <c r="K8318" s="1">
        <v>698</v>
      </c>
      <c r="L8318" s="1">
        <v>260</v>
      </c>
      <c r="M8318" s="6">
        <f t="shared" si="793"/>
        <v>28.318373516832992</v>
      </c>
      <c r="N8318" s="19">
        <v>0.5</v>
      </c>
      <c r="O8318" s="11" cm="1">
        <f t="array" ref="O8318">ROUND(_xlfn.SWITCH(C8318,"建筑专教",IF(S8318&gt;0.1,1.38,1.28),"阶梯教室",IF(S8318&gt;0.1,1.15,1.05),"公共教室",IF(S8318&gt;0.1,1.22,1.12),IF(S8318&gt;0.1,1.2,1.1))+(MOD(ROW()*11,31)/31-0.5)*0.06,2)</f>
        <v>1.22</v>
      </c>
      <c r="P8318" s="12">
        <f t="shared" si="798"/>
        <v>0.27</v>
      </c>
      <c r="Q8318" s="13">
        <f t="shared" si="794"/>
        <v>7.7515351682980058E-2</v>
      </c>
      <c r="R8318" s="1">
        <v>2.52</v>
      </c>
      <c r="S8318" s="1">
        <v>0.25</v>
      </c>
      <c r="T8318" s="1">
        <v>0.55000000000000004</v>
      </c>
      <c r="U8318" s="4" t="s">
        <v>60</v>
      </c>
      <c r="V8318">
        <v>0.48</v>
      </c>
      <c r="W8318">
        <v>0.4</v>
      </c>
      <c r="X8318">
        <v>0.76</v>
      </c>
      <c r="Y8318">
        <v>2.4300000000000002</v>
      </c>
      <c r="Z8318">
        <v>0.28000000000000003</v>
      </c>
      <c r="AA8318" s="5">
        <f t="shared" si="795"/>
        <v>3.3200000000000003</v>
      </c>
      <c r="AB8318" s="15" cm="1">
        <f t="array" ref="AB8318">_xlfn.SWITCH(U8318,"夏",122,"冬",90,"春",153,"秋",153,0)</f>
        <v>122</v>
      </c>
      <c r="AC8318" s="16">
        <f t="shared" si="796"/>
        <v>405.04</v>
      </c>
      <c r="AD8318" s="5">
        <f>IFERROR(AA8318/D8318,0)</f>
        <v>3.4709879769994775E-2</v>
      </c>
      <c r="AE8318" s="15">
        <f t="shared" si="797"/>
        <v>0.33424657534246577</v>
      </c>
      <c r="AF8318" s="5">
        <f>IFERROR(AD8318*AE8318*48,0)</f>
        <v>0.55687960529613534</v>
      </c>
    </row>
    <row r="8319" spans="1:32" x14ac:dyDescent="0.15">
      <c r="A8319" s="1"/>
      <c r="B8319" s="1" t="s">
        <v>51</v>
      </c>
      <c r="C8319" s="1" t="s">
        <v>59</v>
      </c>
      <c r="D8319" s="1">
        <v>95.65</v>
      </c>
      <c r="E8319" s="6">
        <v>3.6</v>
      </c>
      <c r="F8319" s="18">
        <v>0.625</v>
      </c>
      <c r="G8319" s="1">
        <v>28.4</v>
      </c>
      <c r="H8319" s="1">
        <v>64</v>
      </c>
      <c r="I8319" s="1">
        <v>28.6</v>
      </c>
      <c r="J8319" s="1">
        <v>0.3</v>
      </c>
      <c r="K8319" s="1">
        <v>718</v>
      </c>
      <c r="L8319" s="1">
        <v>220</v>
      </c>
      <c r="M8319" s="6">
        <f t="shared" si="793"/>
        <v>28.717903759934359</v>
      </c>
      <c r="N8319" s="19">
        <v>0.5</v>
      </c>
      <c r="O8319" s="11" cm="1">
        <f t="array" ref="O8319">ROUND(_xlfn.SWITCH(C8319,"建筑专教",IF(S8319&gt;0.1,1.38,1.28),"阶梯教室",IF(S8319&gt;0.1,1.15,1.05),"公共教室",IF(S8319&gt;0.1,1.22,1.12),IF(S8319&gt;0.1,1.2,1.1))+(MOD(ROW()*11,31)/31-0.5)*0.06,2)</f>
        <v>1.24</v>
      </c>
      <c r="P8319" s="12">
        <f t="shared" si="798"/>
        <v>0.28999999999999998</v>
      </c>
      <c r="Q8319" s="13">
        <f t="shared" si="794"/>
        <v>0.26582130089270994</v>
      </c>
      <c r="R8319" s="1">
        <v>2.58</v>
      </c>
      <c r="S8319" s="1">
        <v>0.32</v>
      </c>
      <c r="T8319" s="1">
        <v>0.62</v>
      </c>
      <c r="U8319" s="4" t="s">
        <v>60</v>
      </c>
      <c r="V8319">
        <v>0.48</v>
      </c>
      <c r="W8319">
        <v>0.4</v>
      </c>
      <c r="X8319">
        <v>0.76</v>
      </c>
      <c r="Y8319">
        <v>2.4300000000000002</v>
      </c>
      <c r="Z8319">
        <v>0.28000000000000003</v>
      </c>
      <c r="AA8319" s="5">
        <f t="shared" si="795"/>
        <v>3.52</v>
      </c>
      <c r="AB8319" s="15" cm="1">
        <f t="array" ref="AB8319">_xlfn.SWITCH(U8319,"夏",122,"冬",90,"春",153,"秋",153,0)</f>
        <v>122</v>
      </c>
      <c r="AC8319" s="16">
        <f t="shared" si="796"/>
        <v>429.44</v>
      </c>
      <c r="AD8319" s="5">
        <f>IFERROR(AA8319/D8319,0)</f>
        <v>3.6800836382645058E-2</v>
      </c>
      <c r="AE8319" s="15">
        <f t="shared" si="797"/>
        <v>0.33424657534246577</v>
      </c>
      <c r="AF8319" s="5">
        <f>IFERROR(AD8319*AE8319*48,0)</f>
        <v>0.59042656947060135</v>
      </c>
    </row>
    <row r="8320" spans="1:32" x14ac:dyDescent="0.15">
      <c r="A8320" s="1"/>
      <c r="B8320" s="1" t="s">
        <v>51</v>
      </c>
      <c r="C8320" s="1" t="s">
        <v>59</v>
      </c>
      <c r="D8320" s="1">
        <v>95.65</v>
      </c>
      <c r="E8320" s="6">
        <v>3.6</v>
      </c>
      <c r="F8320" s="18">
        <v>0.64583333333333304</v>
      </c>
      <c r="G8320" s="1">
        <v>28.8</v>
      </c>
      <c r="H8320" s="1">
        <v>63</v>
      </c>
      <c r="I8320" s="1">
        <v>29</v>
      </c>
      <c r="J8320" s="1">
        <v>0.3</v>
      </c>
      <c r="K8320" s="1">
        <v>738</v>
      </c>
      <c r="L8320" s="1">
        <v>180</v>
      </c>
      <c r="M8320" s="6">
        <f t="shared" si="793"/>
        <v>29.11743648390086</v>
      </c>
      <c r="N8320" s="19">
        <v>0.5</v>
      </c>
      <c r="O8320" s="11" cm="1">
        <f t="array" ref="O8320">ROUND(_xlfn.SWITCH(C8320,"建筑专教",IF(S8320&gt;0.1,1.38,1.28),"阶梯教室",IF(S8320&gt;0.1,1.15,1.05),"公共教室",IF(S8320&gt;0.1,1.22,1.12),IF(S8320&gt;0.1,1.2,1.1))+(MOD(ROW()*11,31)/31-0.5)*0.06,2)</f>
        <v>1.21</v>
      </c>
      <c r="P8320" s="12">
        <f t="shared" si="798"/>
        <v>0.31</v>
      </c>
      <c r="Q8320" s="13">
        <f t="shared" si="794"/>
        <v>0.36343684392988546</v>
      </c>
      <c r="R8320" s="1">
        <v>2.65</v>
      </c>
      <c r="S8320" s="1">
        <v>0.38</v>
      </c>
      <c r="T8320" s="1">
        <v>0.42</v>
      </c>
      <c r="U8320" s="4" t="s">
        <v>60</v>
      </c>
      <c r="V8320">
        <v>0.48</v>
      </c>
      <c r="W8320">
        <v>0.4</v>
      </c>
      <c r="X8320">
        <v>0.76</v>
      </c>
      <c r="Y8320">
        <v>2.4300000000000002</v>
      </c>
      <c r="Z8320">
        <v>0.28000000000000003</v>
      </c>
      <c r="AA8320" s="5">
        <f t="shared" si="795"/>
        <v>3.4499999999999997</v>
      </c>
      <c r="AB8320" s="15" cm="1">
        <f t="array" ref="AB8320">_xlfn.SWITCH(U8320,"夏",122,"冬",90,"春",153,"秋",153,0)</f>
        <v>122</v>
      </c>
      <c r="AC8320" s="16">
        <f t="shared" si="796"/>
        <v>420.9</v>
      </c>
      <c r="AD8320" s="5">
        <f>IFERROR(AA8320/D8320,0)</f>
        <v>3.6069001568217456E-2</v>
      </c>
      <c r="AE8320" s="15">
        <f t="shared" si="797"/>
        <v>0.33424657534246577</v>
      </c>
      <c r="AF8320" s="5">
        <f>IFERROR(AD8320*AE8320*48,0)</f>
        <v>0.57868513200953819</v>
      </c>
    </row>
    <row r="8321" spans="1:32" x14ac:dyDescent="0.15">
      <c r="A8321" s="1"/>
      <c r="B8321" s="1" t="s">
        <v>51</v>
      </c>
      <c r="C8321" s="1" t="s">
        <v>59</v>
      </c>
      <c r="D8321" s="1">
        <v>95.65</v>
      </c>
      <c r="E8321" s="6">
        <v>3.6</v>
      </c>
      <c r="F8321" s="18">
        <v>0.66666666666666696</v>
      </c>
      <c r="G8321" s="1">
        <v>29.2</v>
      </c>
      <c r="H8321" s="1">
        <v>62</v>
      </c>
      <c r="I8321" s="1">
        <v>29.4</v>
      </c>
      <c r="J8321" s="1">
        <v>0.3</v>
      </c>
      <c r="K8321" s="1">
        <v>758</v>
      </c>
      <c r="L8321" s="1">
        <v>140</v>
      </c>
      <c r="M8321" s="6">
        <f t="shared" si="793"/>
        <v>29.5169716723899</v>
      </c>
      <c r="N8321" s="19">
        <v>0.5</v>
      </c>
      <c r="O8321" s="11" cm="1">
        <f t="array" ref="O8321">ROUND(_xlfn.SWITCH(C8321,"建筑专教",IF(S8321&gt;0.1,1.38,1.28),"阶梯教室",IF(S8321&gt;0.1,1.15,1.05),"公共教室",IF(S8321&gt;0.1,1.22,1.12),IF(S8321&gt;0.1,1.2,1.1))+(MOD(ROW()*11,31)/31-0.5)*0.06,2)</f>
        <v>1.23</v>
      </c>
      <c r="P8321" s="12">
        <f t="shared" si="798"/>
        <v>0.33</v>
      </c>
      <c r="Q8321" s="13">
        <f t="shared" si="794"/>
        <v>0.54810718747754739</v>
      </c>
      <c r="R8321" s="1">
        <v>2.52</v>
      </c>
      <c r="S8321" s="1">
        <v>0.45</v>
      </c>
      <c r="T8321" s="1">
        <v>0.38</v>
      </c>
      <c r="U8321" s="4" t="s">
        <v>60</v>
      </c>
      <c r="V8321">
        <v>0.48</v>
      </c>
      <c r="W8321">
        <v>0.4</v>
      </c>
      <c r="X8321">
        <v>0.76</v>
      </c>
      <c r="Y8321">
        <v>2.4300000000000002</v>
      </c>
      <c r="Z8321">
        <v>0.28000000000000003</v>
      </c>
      <c r="AA8321" s="5">
        <f t="shared" si="795"/>
        <v>3.35</v>
      </c>
      <c r="AB8321" s="15" cm="1">
        <f t="array" ref="AB8321">_xlfn.SWITCH(U8321,"夏",122,"冬",90,"春",153,"秋",153,0)</f>
        <v>122</v>
      </c>
      <c r="AC8321" s="16">
        <f t="shared" si="796"/>
        <v>408.7</v>
      </c>
      <c r="AD8321" s="5">
        <f>IFERROR(AA8321/D8321,0)</f>
        <v>3.5023523261892314E-2</v>
      </c>
      <c r="AE8321" s="15">
        <f t="shared" si="797"/>
        <v>0.33424657534246577</v>
      </c>
      <c r="AF8321" s="5">
        <f>IFERROR(AD8321*AE8321*48,0)</f>
        <v>0.56191164992230525</v>
      </c>
    </row>
    <row r="8322" spans="1:32" x14ac:dyDescent="0.15">
      <c r="A8322" s="1"/>
      <c r="B8322" s="1" t="s">
        <v>51</v>
      </c>
      <c r="C8322" s="1" t="s">
        <v>59</v>
      </c>
      <c r="D8322" s="1">
        <v>95.65</v>
      </c>
      <c r="E8322" s="6">
        <v>3.6</v>
      </c>
      <c r="F8322" s="18">
        <v>0.6875</v>
      </c>
      <c r="G8322" s="1">
        <v>29.6</v>
      </c>
      <c r="H8322" s="1">
        <v>61</v>
      </c>
      <c r="I8322" s="1">
        <v>29.8</v>
      </c>
      <c r="J8322" s="1">
        <v>0.3</v>
      </c>
      <c r="K8322" s="1">
        <v>778</v>
      </c>
      <c r="L8322" s="1">
        <v>100</v>
      </c>
      <c r="M8322" s="6">
        <f t="shared" si="793"/>
        <v>29.916509309188143</v>
      </c>
      <c r="N8322" s="19">
        <v>0.5</v>
      </c>
      <c r="O8322" s="11" cm="1">
        <f t="array" ref="O8322">ROUND(_xlfn.SWITCH(C8322,"建筑专教",IF(S8322&gt;0.1,1.38,1.28),"阶梯教室",IF(S8322&gt;0.1,1.15,1.05),"公共教室",IF(S8322&gt;0.1,1.22,1.12),IF(S8322&gt;0.1,1.2,1.1))+(MOD(ROW()*11,31)/31-0.5)*0.06,2)</f>
        <v>1.25</v>
      </c>
      <c r="P8322" s="12">
        <f t="shared" si="798"/>
        <v>0.35</v>
      </c>
      <c r="Q8322" s="13">
        <f t="shared" si="794"/>
        <v>0.72600977163729152</v>
      </c>
      <c r="R8322" s="1">
        <v>2.58</v>
      </c>
      <c r="S8322" s="1">
        <v>0.52</v>
      </c>
      <c r="T8322" s="1">
        <v>0.28000000000000003</v>
      </c>
      <c r="U8322" s="4" t="s">
        <v>60</v>
      </c>
      <c r="V8322">
        <v>0.48</v>
      </c>
      <c r="W8322">
        <v>0.4</v>
      </c>
      <c r="X8322">
        <v>0.76</v>
      </c>
      <c r="Y8322">
        <v>2.4300000000000002</v>
      </c>
      <c r="Z8322">
        <v>0.28000000000000003</v>
      </c>
      <c r="AA8322" s="5">
        <f t="shared" si="795"/>
        <v>3.38</v>
      </c>
      <c r="AB8322" s="15" cm="1">
        <f t="array" ref="AB8322">_xlfn.SWITCH(U8322,"夏",122,"冬",90,"春",153,"秋",153,0)</f>
        <v>122</v>
      </c>
      <c r="AC8322" s="16">
        <f t="shared" si="796"/>
        <v>412.36</v>
      </c>
      <c r="AD8322" s="5">
        <f>IFERROR(AA8322/D8322,0)</f>
        <v>3.5337166753789853E-2</v>
      </c>
      <c r="AE8322" s="15">
        <f t="shared" si="797"/>
        <v>0.33424657534246577</v>
      </c>
      <c r="AF8322" s="5">
        <f>IFERROR(AD8322*AE8322*48,0)</f>
        <v>0.56694369454847504</v>
      </c>
    </row>
    <row r="8323" spans="1:32" x14ac:dyDescent="0.15">
      <c r="A8323" s="1"/>
      <c r="B8323" s="1" t="s">
        <v>51</v>
      </c>
      <c r="C8323" s="1" t="s">
        <v>59</v>
      </c>
      <c r="D8323" s="1">
        <v>95.65</v>
      </c>
      <c r="E8323" s="6">
        <v>3.6</v>
      </c>
      <c r="F8323" s="18">
        <v>0.70833333333333304</v>
      </c>
      <c r="G8323" s="1">
        <v>29.6</v>
      </c>
      <c r="H8323" s="1">
        <v>61</v>
      </c>
      <c r="I8323" s="1">
        <v>29.8</v>
      </c>
      <c r="J8323" s="1">
        <v>0.3</v>
      </c>
      <c r="K8323" s="1">
        <v>798</v>
      </c>
      <c r="L8323" s="1">
        <v>70</v>
      </c>
      <c r="M8323" s="6">
        <f t="shared" si="793"/>
        <v>29.916509309188143</v>
      </c>
      <c r="N8323" s="19">
        <v>0.5</v>
      </c>
      <c r="O8323" s="11" cm="1">
        <f t="array" ref="O8323">ROUND(_xlfn.SWITCH(C8323,"建筑专教",IF(S8323&gt;0.1,1.38,1.28),"阶梯教室",IF(S8323&gt;0.1,1.15,1.05),"公共教室",IF(S8323&gt;0.1,1.22,1.12),IF(S8323&gt;0.1,1.2,1.1))+(MOD(ROW()*11,31)/31-0.5)*0.06,2)</f>
        <v>1.21</v>
      </c>
      <c r="P8323" s="12">
        <f t="shared" si="798"/>
        <v>0.36</v>
      </c>
      <c r="Q8323" s="13">
        <f t="shared" si="794"/>
        <v>0.669548335886202</v>
      </c>
      <c r="R8323" s="1">
        <v>2.5499999999999998</v>
      </c>
      <c r="S8323" s="1">
        <v>0.57999999999999996</v>
      </c>
      <c r="T8323" s="1">
        <v>0.25</v>
      </c>
      <c r="U8323" s="4" t="s">
        <v>60</v>
      </c>
      <c r="V8323">
        <v>0.48</v>
      </c>
      <c r="W8323">
        <v>0.4</v>
      </c>
      <c r="X8323">
        <v>0.76</v>
      </c>
      <c r="Y8323">
        <v>2.4300000000000002</v>
      </c>
      <c r="Z8323">
        <v>0.28000000000000003</v>
      </c>
      <c r="AA8323" s="5">
        <f t="shared" si="795"/>
        <v>3.38</v>
      </c>
      <c r="AB8323" s="15" cm="1">
        <f t="array" ref="AB8323">_xlfn.SWITCH(U8323,"夏",122,"冬",90,"春",153,"秋",153,0)</f>
        <v>122</v>
      </c>
      <c r="AC8323" s="16">
        <f t="shared" si="796"/>
        <v>412.36</v>
      </c>
      <c r="AD8323" s="5">
        <f>IFERROR(AA8323/D8323,0)</f>
        <v>3.5337166753789853E-2</v>
      </c>
      <c r="AE8323" s="15">
        <f t="shared" si="797"/>
        <v>0.33424657534246577</v>
      </c>
      <c r="AF8323" s="5">
        <f>IFERROR(AD8323*AE8323*48,0)</f>
        <v>0.56694369454847504</v>
      </c>
    </row>
    <row r="8324" spans="1:32" x14ac:dyDescent="0.15">
      <c r="A8324" s="1"/>
      <c r="B8324" s="1" t="s">
        <v>51</v>
      </c>
      <c r="C8324" s="1" t="s">
        <v>59</v>
      </c>
      <c r="D8324" s="1">
        <v>95.65</v>
      </c>
      <c r="E8324" s="6">
        <v>3.6</v>
      </c>
      <c r="F8324" s="18">
        <v>0.72916666666666696</v>
      </c>
      <c r="G8324" s="1">
        <v>29.2</v>
      </c>
      <c r="H8324" s="1">
        <v>62</v>
      </c>
      <c r="I8324" s="1">
        <v>29.4</v>
      </c>
      <c r="J8324" s="1">
        <v>0.1</v>
      </c>
      <c r="K8324" s="1">
        <v>818</v>
      </c>
      <c r="L8324" s="1">
        <v>55</v>
      </c>
      <c r="M8324" s="6">
        <f t="shared" si="793"/>
        <v>29.460524259040312</v>
      </c>
      <c r="N8324" s="1">
        <v>0</v>
      </c>
      <c r="O8324" s="1">
        <v>0</v>
      </c>
      <c r="P8324" s="12">
        <f t="shared" si="798"/>
        <v>0</v>
      </c>
      <c r="Q8324" s="1">
        <v>0</v>
      </c>
      <c r="R8324" s="1">
        <v>0</v>
      </c>
      <c r="S8324" s="1">
        <v>0.25</v>
      </c>
      <c r="T8324" s="1">
        <v>0</v>
      </c>
      <c r="U8324" s="4" t="s">
        <v>60</v>
      </c>
      <c r="V8324">
        <v>0.48</v>
      </c>
      <c r="W8324">
        <v>0.4</v>
      </c>
      <c r="X8324">
        <v>0.76</v>
      </c>
      <c r="Y8324">
        <v>2.4300000000000002</v>
      </c>
      <c r="Z8324">
        <v>0.28000000000000003</v>
      </c>
      <c r="AA8324" s="5">
        <f t="shared" si="795"/>
        <v>0.25</v>
      </c>
      <c r="AB8324" s="15" cm="1">
        <f t="array" ref="AB8324">_xlfn.SWITCH(U8324,"夏",122,"冬",90,"春",153,"秋",153,0)</f>
        <v>122</v>
      </c>
      <c r="AC8324" s="16">
        <f t="shared" si="796"/>
        <v>30.5</v>
      </c>
      <c r="AD8324" s="5">
        <f>IFERROR(AA8324/D8324,0)</f>
        <v>2.6136957658128594E-3</v>
      </c>
      <c r="AE8324" s="15">
        <f t="shared" si="797"/>
        <v>0.33424657534246577</v>
      </c>
      <c r="AF8324" s="5">
        <f>IFERROR(AD8324*AE8324*48,0)</f>
        <v>4.1933705218082484E-2</v>
      </c>
    </row>
    <row r="8325" spans="1:32" x14ac:dyDescent="0.15">
      <c r="A8325" s="1"/>
      <c r="B8325" s="1" t="s">
        <v>51</v>
      </c>
      <c r="C8325" s="1" t="s">
        <v>59</v>
      </c>
      <c r="D8325" s="1">
        <v>95.65</v>
      </c>
      <c r="E8325" s="6">
        <v>3.6</v>
      </c>
      <c r="F8325" s="18">
        <v>0.75</v>
      </c>
      <c r="G8325" s="1">
        <v>28.8</v>
      </c>
      <c r="H8325" s="1">
        <v>63</v>
      </c>
      <c r="I8325" s="1">
        <v>29</v>
      </c>
      <c r="J8325" s="1">
        <v>0.1</v>
      </c>
      <c r="K8325" s="1">
        <v>838</v>
      </c>
      <c r="L8325" s="1">
        <v>50</v>
      </c>
      <c r="M8325" s="6">
        <f t="shared" si="793"/>
        <v>29.060764855038371</v>
      </c>
      <c r="N8325" s="1">
        <v>0</v>
      </c>
      <c r="O8325" s="1">
        <v>0</v>
      </c>
      <c r="P8325" s="12">
        <f t="shared" si="798"/>
        <v>0</v>
      </c>
      <c r="Q8325" s="1">
        <v>0</v>
      </c>
      <c r="R8325" s="1">
        <v>0</v>
      </c>
      <c r="S8325" s="1">
        <v>0.12</v>
      </c>
      <c r="T8325" s="1">
        <v>0</v>
      </c>
      <c r="U8325" s="4" t="s">
        <v>60</v>
      </c>
      <c r="V8325">
        <v>0.48</v>
      </c>
      <c r="W8325">
        <v>0.4</v>
      </c>
      <c r="X8325">
        <v>0.76</v>
      </c>
      <c r="Y8325">
        <v>2.4300000000000002</v>
      </c>
      <c r="Z8325">
        <v>0.28000000000000003</v>
      </c>
      <c r="AA8325" s="5">
        <f t="shared" si="795"/>
        <v>0.12</v>
      </c>
      <c r="AB8325" s="15" cm="1">
        <f t="array" ref="AB8325">_xlfn.SWITCH(U8325,"夏",122,"冬",90,"春",153,"秋",153,0)</f>
        <v>122</v>
      </c>
      <c r="AC8325" s="16">
        <f t="shared" si="796"/>
        <v>14.639999999999999</v>
      </c>
      <c r="AD8325" s="5">
        <f>IFERROR(AA8325/D8325,0)</f>
        <v>1.2545739675901724E-3</v>
      </c>
      <c r="AE8325" s="15">
        <f t="shared" si="797"/>
        <v>0.33424657534246577</v>
      </c>
      <c r="AF8325" s="5">
        <f>IFERROR(AD8325*AE8325*48,0)</f>
        <v>2.0128178504679586E-2</v>
      </c>
    </row>
    <row r="8326" spans="1:32" x14ac:dyDescent="0.15">
      <c r="A8326" s="1"/>
      <c r="B8326" s="1" t="s">
        <v>51</v>
      </c>
      <c r="C8326" s="1" t="s">
        <v>59</v>
      </c>
      <c r="D8326" s="1">
        <v>95.65</v>
      </c>
      <c r="E8326" s="6">
        <v>3.6</v>
      </c>
      <c r="F8326" s="18">
        <v>0.77083333333333304</v>
      </c>
      <c r="G8326" s="1">
        <v>28.4</v>
      </c>
      <c r="H8326" s="1">
        <v>64</v>
      </c>
      <c r="I8326" s="1">
        <v>28.6</v>
      </c>
      <c r="J8326" s="1">
        <v>0.1</v>
      </c>
      <c r="K8326" s="1">
        <v>858</v>
      </c>
      <c r="L8326" s="1">
        <v>50</v>
      </c>
      <c r="M8326" s="6">
        <f t="shared" si="793"/>
        <v>28.661006727563574</v>
      </c>
      <c r="N8326" s="1">
        <v>0</v>
      </c>
      <c r="O8326" s="1">
        <v>0</v>
      </c>
      <c r="P8326" s="12">
        <f t="shared" si="798"/>
        <v>0</v>
      </c>
      <c r="Q8326" s="1">
        <v>0</v>
      </c>
      <c r="R8326" s="1">
        <v>0</v>
      </c>
      <c r="S8326" s="1">
        <v>0.05</v>
      </c>
      <c r="T8326" s="1">
        <v>0</v>
      </c>
      <c r="U8326" s="4" t="s">
        <v>60</v>
      </c>
      <c r="V8326">
        <v>0.48</v>
      </c>
      <c r="W8326">
        <v>0.4</v>
      </c>
      <c r="X8326">
        <v>0.76</v>
      </c>
      <c r="Y8326">
        <v>2.4300000000000002</v>
      </c>
      <c r="Z8326">
        <v>0.28000000000000003</v>
      </c>
      <c r="AA8326" s="5">
        <f t="shared" si="795"/>
        <v>0.05</v>
      </c>
      <c r="AB8326" s="15" cm="1">
        <f t="array" ref="AB8326">_xlfn.SWITCH(U8326,"夏",122,"冬",90,"春",153,"秋",153,0)</f>
        <v>122</v>
      </c>
      <c r="AC8326" s="16">
        <f t="shared" si="796"/>
        <v>6.1000000000000005</v>
      </c>
      <c r="AD8326" s="5">
        <f>IFERROR(AA8326/D8326,0)</f>
        <v>5.2273915316257186E-4</v>
      </c>
      <c r="AE8326" s="15">
        <f t="shared" si="797"/>
        <v>0.33424657534246577</v>
      </c>
      <c r="AF8326" s="5">
        <f>IFERROR(AD8326*AE8326*48,0)</f>
        <v>8.3867410436164955E-3</v>
      </c>
    </row>
    <row r="8327" spans="1:32" x14ac:dyDescent="0.15">
      <c r="A8327" s="1"/>
      <c r="B8327" s="1" t="s">
        <v>51</v>
      </c>
      <c r="C8327" s="1" t="s">
        <v>59</v>
      </c>
      <c r="D8327" s="1">
        <v>95.65</v>
      </c>
      <c r="E8327" s="6">
        <v>3.6</v>
      </c>
      <c r="F8327" s="18">
        <v>0.79166666666666696</v>
      </c>
      <c r="G8327" s="1">
        <v>28</v>
      </c>
      <c r="H8327" s="1">
        <v>65</v>
      </c>
      <c r="I8327" s="1">
        <v>28.2</v>
      </c>
      <c r="J8327" s="1">
        <v>0.1</v>
      </c>
      <c r="K8327" s="1">
        <v>878</v>
      </c>
      <c r="L8327" s="1">
        <v>50</v>
      </c>
      <c r="M8327" s="6">
        <f t="shared" si="793"/>
        <v>28.26124988508974</v>
      </c>
      <c r="N8327" s="1">
        <v>0</v>
      </c>
      <c r="O8327" s="1">
        <v>0</v>
      </c>
      <c r="P8327" s="12">
        <f t="shared" si="798"/>
        <v>0</v>
      </c>
      <c r="Q8327" s="1">
        <v>0</v>
      </c>
      <c r="R8327" s="1">
        <v>0</v>
      </c>
      <c r="S8327" s="1">
        <v>0</v>
      </c>
      <c r="T8327" s="1">
        <v>0</v>
      </c>
      <c r="U8327" s="4" t="s">
        <v>60</v>
      </c>
      <c r="V8327">
        <v>0.48</v>
      </c>
      <c r="W8327">
        <v>0.4</v>
      </c>
      <c r="X8327">
        <v>0.76</v>
      </c>
      <c r="Y8327">
        <v>2.4300000000000002</v>
      </c>
      <c r="Z8327">
        <v>0.28000000000000003</v>
      </c>
      <c r="AA8327" s="5">
        <f t="shared" si="795"/>
        <v>0</v>
      </c>
      <c r="AB8327" s="15" cm="1">
        <f t="array" ref="AB8327">_xlfn.SWITCH(U8327,"夏",122,"冬",90,"春",153,"秋",153,0)</f>
        <v>122</v>
      </c>
      <c r="AC8327" s="16">
        <f t="shared" si="796"/>
        <v>0</v>
      </c>
      <c r="AD8327" s="5">
        <f>IFERROR(AA8327/D8327,0)</f>
        <v>0</v>
      </c>
      <c r="AE8327" s="15">
        <f t="shared" si="797"/>
        <v>0.33424657534246577</v>
      </c>
      <c r="AF8327" s="5">
        <f>IFERROR(AD8327*AE8327*48,0)</f>
        <v>0</v>
      </c>
    </row>
    <row r="8328" spans="1:32" x14ac:dyDescent="0.15">
      <c r="A8328" s="1"/>
      <c r="B8328" s="1" t="s">
        <v>51</v>
      </c>
      <c r="C8328" s="1" t="s">
        <v>59</v>
      </c>
      <c r="D8328" s="1">
        <v>95.65</v>
      </c>
      <c r="E8328" s="6">
        <v>3.6</v>
      </c>
      <c r="F8328" s="18">
        <v>0.8125</v>
      </c>
      <c r="G8328" s="1">
        <v>27.6</v>
      </c>
      <c r="H8328" s="1">
        <v>66</v>
      </c>
      <c r="I8328" s="1">
        <v>27.8</v>
      </c>
      <c r="J8328" s="1">
        <v>0.1</v>
      </c>
      <c r="K8328" s="1">
        <v>898</v>
      </c>
      <c r="L8328" s="1">
        <v>50</v>
      </c>
      <c r="M8328" s="6">
        <f t="shared" si="793"/>
        <v>27.861494336158046</v>
      </c>
      <c r="N8328" s="1">
        <v>0</v>
      </c>
      <c r="O8328" s="1">
        <v>0</v>
      </c>
      <c r="P8328" s="12">
        <f t="shared" si="798"/>
        <v>0</v>
      </c>
      <c r="Q8328" s="1">
        <v>0</v>
      </c>
      <c r="R8328" s="1">
        <v>0</v>
      </c>
      <c r="S8328" s="1">
        <v>0</v>
      </c>
      <c r="T8328" s="1">
        <v>0</v>
      </c>
      <c r="U8328" s="4" t="s">
        <v>60</v>
      </c>
      <c r="V8328">
        <v>0.48</v>
      </c>
      <c r="W8328">
        <v>0.4</v>
      </c>
      <c r="X8328">
        <v>0.76</v>
      </c>
      <c r="Y8328">
        <v>2.4300000000000002</v>
      </c>
      <c r="Z8328">
        <v>0.28000000000000003</v>
      </c>
      <c r="AA8328" s="5">
        <f t="shared" si="795"/>
        <v>0</v>
      </c>
      <c r="AB8328" s="15" cm="1">
        <f t="array" ref="AB8328">_xlfn.SWITCH(U8328,"夏",122,"冬",90,"春",153,"秋",153,0)</f>
        <v>122</v>
      </c>
      <c r="AC8328" s="16">
        <f t="shared" si="796"/>
        <v>0</v>
      </c>
      <c r="AD8328" s="5">
        <f>IFERROR(AA8328/D8328,0)</f>
        <v>0</v>
      </c>
      <c r="AE8328" s="15">
        <f t="shared" si="797"/>
        <v>0.33424657534246577</v>
      </c>
      <c r="AF8328" s="5">
        <f>IFERROR(AD8328*AE8328*48,0)</f>
        <v>0</v>
      </c>
    </row>
    <row r="8329" spans="1:32" x14ac:dyDescent="0.15">
      <c r="A8329" s="1"/>
      <c r="B8329" s="1" t="s">
        <v>51</v>
      </c>
      <c r="C8329" s="1" t="s">
        <v>59</v>
      </c>
      <c r="D8329" s="1">
        <v>95.65</v>
      </c>
      <c r="E8329" s="6">
        <v>3.6</v>
      </c>
      <c r="F8329" s="18">
        <v>0.83333333333333304</v>
      </c>
      <c r="G8329" s="1">
        <v>27.2</v>
      </c>
      <c r="H8329" s="1">
        <v>67</v>
      </c>
      <c r="I8329" s="1">
        <v>27.4</v>
      </c>
      <c r="J8329" s="1">
        <v>0.1</v>
      </c>
      <c r="K8329" s="1">
        <v>918</v>
      </c>
      <c r="L8329" s="1">
        <v>50</v>
      </c>
      <c r="M8329" s="6">
        <f t="shared" si="793"/>
        <v>27.461740089378054</v>
      </c>
      <c r="N8329" s="1">
        <v>0</v>
      </c>
      <c r="O8329" s="1">
        <v>0</v>
      </c>
      <c r="P8329" s="12">
        <f t="shared" si="798"/>
        <v>0</v>
      </c>
      <c r="Q8329" s="1">
        <v>0</v>
      </c>
      <c r="R8329" s="1">
        <v>0</v>
      </c>
      <c r="S8329" s="1">
        <v>0</v>
      </c>
      <c r="T8329" s="1">
        <v>0</v>
      </c>
      <c r="U8329" s="4" t="s">
        <v>60</v>
      </c>
      <c r="V8329">
        <v>0.48</v>
      </c>
      <c r="W8329">
        <v>0.4</v>
      </c>
      <c r="X8329">
        <v>0.76</v>
      </c>
      <c r="Y8329">
        <v>2.4300000000000002</v>
      </c>
      <c r="Z8329">
        <v>0.28000000000000003</v>
      </c>
      <c r="AA8329" s="5">
        <f t="shared" si="795"/>
        <v>0</v>
      </c>
      <c r="AB8329" s="15" cm="1">
        <f t="array" ref="AB8329">_xlfn.SWITCH(U8329,"夏",122,"冬",90,"春",153,"秋",153,0)</f>
        <v>122</v>
      </c>
      <c r="AC8329" s="16">
        <f t="shared" si="796"/>
        <v>0</v>
      </c>
      <c r="AD8329" s="5">
        <f>IFERROR(AA8329/D8329,0)</f>
        <v>0</v>
      </c>
      <c r="AE8329" s="15">
        <f t="shared" si="797"/>
        <v>0.33424657534246577</v>
      </c>
      <c r="AF8329" s="5">
        <f>IFERROR(AD8329*AE8329*48,0)</f>
        <v>0</v>
      </c>
    </row>
    <row r="8330" spans="1:32" x14ac:dyDescent="0.15">
      <c r="A8330" s="1"/>
      <c r="B8330" s="1" t="s">
        <v>51</v>
      </c>
      <c r="C8330" s="1" t="s">
        <v>59</v>
      </c>
      <c r="D8330" s="1">
        <v>95.65</v>
      </c>
      <c r="E8330" s="6">
        <v>3.6</v>
      </c>
      <c r="F8330" s="18">
        <v>0.85416666666666696</v>
      </c>
      <c r="G8330" s="1">
        <v>26.8</v>
      </c>
      <c r="H8330" s="1">
        <v>68</v>
      </c>
      <c r="I8330" s="1">
        <v>27</v>
      </c>
      <c r="J8330" s="1">
        <v>0.1</v>
      </c>
      <c r="K8330" s="1">
        <v>938</v>
      </c>
      <c r="L8330" s="1">
        <v>50</v>
      </c>
      <c r="M8330" s="6">
        <f t="shared" si="793"/>
        <v>27.061987153427822</v>
      </c>
      <c r="N8330" s="1">
        <v>0</v>
      </c>
      <c r="O8330" s="1">
        <v>0</v>
      </c>
      <c r="P8330" s="12">
        <f t="shared" si="798"/>
        <v>0</v>
      </c>
      <c r="Q8330" s="1">
        <v>0</v>
      </c>
      <c r="R8330" s="1">
        <v>0</v>
      </c>
      <c r="S8330" s="1">
        <v>0</v>
      </c>
      <c r="T8330" s="1">
        <v>0</v>
      </c>
      <c r="U8330" s="4" t="s">
        <v>60</v>
      </c>
      <c r="V8330">
        <v>0.48</v>
      </c>
      <c r="W8330">
        <v>0.4</v>
      </c>
      <c r="X8330">
        <v>0.76</v>
      </c>
      <c r="Y8330">
        <v>2.4300000000000002</v>
      </c>
      <c r="Z8330">
        <v>0.28000000000000003</v>
      </c>
      <c r="AA8330" s="5">
        <f t="shared" si="795"/>
        <v>0</v>
      </c>
      <c r="AB8330" s="15" cm="1">
        <f t="array" ref="AB8330">_xlfn.SWITCH(U8330,"夏",122,"冬",90,"春",153,"秋",153,0)</f>
        <v>122</v>
      </c>
      <c r="AC8330" s="16">
        <f t="shared" si="796"/>
        <v>0</v>
      </c>
      <c r="AD8330" s="5">
        <f>IFERROR(AA8330/D8330,0)</f>
        <v>0</v>
      </c>
      <c r="AE8330" s="15">
        <f t="shared" si="797"/>
        <v>0.33424657534246577</v>
      </c>
      <c r="AF8330" s="5">
        <f>IFERROR(AD8330*AE8330*48,0)</f>
        <v>0</v>
      </c>
    </row>
    <row r="8331" spans="1:32" x14ac:dyDescent="0.15">
      <c r="A8331" s="1"/>
      <c r="B8331" s="1" t="s">
        <v>51</v>
      </c>
      <c r="C8331" s="1" t="s">
        <v>59</v>
      </c>
      <c r="D8331" s="1">
        <v>95.65</v>
      </c>
      <c r="E8331" s="6">
        <v>3.6</v>
      </c>
      <c r="F8331" s="18">
        <v>0.875</v>
      </c>
      <c r="G8331" s="1">
        <v>26.4</v>
      </c>
      <c r="H8331" s="1">
        <v>69</v>
      </c>
      <c r="I8331" s="1">
        <v>26.6</v>
      </c>
      <c r="J8331" s="1">
        <v>0.1</v>
      </c>
      <c r="K8331" s="1">
        <v>958</v>
      </c>
      <c r="L8331" s="1">
        <v>50</v>
      </c>
      <c r="M8331" s="6">
        <f t="shared" si="793"/>
        <v>26.662235537055096</v>
      </c>
      <c r="N8331" s="1">
        <v>0</v>
      </c>
      <c r="O8331" s="1">
        <v>0</v>
      </c>
      <c r="P8331" s="12">
        <f t="shared" si="798"/>
        <v>0</v>
      </c>
      <c r="Q8331" s="1">
        <v>0</v>
      </c>
      <c r="R8331" s="1">
        <v>0</v>
      </c>
      <c r="S8331" s="1">
        <v>0</v>
      </c>
      <c r="T8331" s="1">
        <v>0</v>
      </c>
      <c r="U8331" s="4" t="s">
        <v>60</v>
      </c>
      <c r="V8331">
        <v>0.48</v>
      </c>
      <c r="W8331">
        <v>0.4</v>
      </c>
      <c r="X8331">
        <v>0.76</v>
      </c>
      <c r="Y8331">
        <v>2.4300000000000002</v>
      </c>
      <c r="Z8331">
        <v>0.28000000000000003</v>
      </c>
      <c r="AA8331" s="5">
        <f t="shared" si="795"/>
        <v>0</v>
      </c>
      <c r="AB8331" s="15" cm="1">
        <f t="array" ref="AB8331">_xlfn.SWITCH(U8331,"夏",122,"冬",90,"春",153,"秋",153,0)</f>
        <v>122</v>
      </c>
      <c r="AC8331" s="16">
        <f t="shared" si="796"/>
        <v>0</v>
      </c>
      <c r="AD8331" s="5">
        <f>IFERROR(AA8331/D8331,0)</f>
        <v>0</v>
      </c>
      <c r="AE8331" s="15">
        <f t="shared" si="797"/>
        <v>0.33424657534246577</v>
      </c>
      <c r="AF8331" s="5">
        <f>IFERROR(AD8331*AE8331*48,0)</f>
        <v>0</v>
      </c>
    </row>
    <row r="8332" spans="1:32" x14ac:dyDescent="0.15">
      <c r="A8332" s="1"/>
      <c r="B8332" s="1" t="s">
        <v>51</v>
      </c>
      <c r="C8332" s="1" t="s">
        <v>59</v>
      </c>
      <c r="D8332" s="1">
        <v>95.65</v>
      </c>
      <c r="E8332" s="6">
        <v>3.6</v>
      </c>
      <c r="F8332" s="18">
        <v>0.89583333333333304</v>
      </c>
      <c r="G8332" s="1">
        <v>26</v>
      </c>
      <c r="H8332" s="1">
        <v>70</v>
      </c>
      <c r="I8332" s="1">
        <v>26.2</v>
      </c>
      <c r="J8332" s="1">
        <v>0.1</v>
      </c>
      <c r="K8332" s="1">
        <v>978</v>
      </c>
      <c r="L8332" s="1">
        <v>50</v>
      </c>
      <c r="M8332" s="6">
        <f t="shared" si="793"/>
        <v>26.262485249077656</v>
      </c>
      <c r="N8332" s="1">
        <v>0</v>
      </c>
      <c r="O8332" s="1">
        <v>0</v>
      </c>
      <c r="P8332" s="12">
        <f t="shared" si="798"/>
        <v>0</v>
      </c>
      <c r="Q8332" s="1">
        <v>0</v>
      </c>
      <c r="R8332" s="1">
        <v>0</v>
      </c>
      <c r="S8332" s="1">
        <v>0</v>
      </c>
      <c r="T8332" s="1">
        <v>0</v>
      </c>
      <c r="U8332" s="4" t="s">
        <v>60</v>
      </c>
      <c r="V8332">
        <v>0.48</v>
      </c>
      <c r="W8332">
        <v>0.4</v>
      </c>
      <c r="X8332">
        <v>0.76</v>
      </c>
      <c r="Y8332">
        <v>2.4300000000000002</v>
      </c>
      <c r="Z8332">
        <v>0.28000000000000003</v>
      </c>
      <c r="AA8332" s="5">
        <f t="shared" si="795"/>
        <v>0</v>
      </c>
      <c r="AB8332" s="15" cm="1">
        <f t="array" ref="AB8332">_xlfn.SWITCH(U8332,"夏",122,"冬",90,"春",153,"秋",153,0)</f>
        <v>122</v>
      </c>
      <c r="AC8332" s="16">
        <f t="shared" si="796"/>
        <v>0</v>
      </c>
      <c r="AD8332" s="5">
        <f>IFERROR(AA8332/D8332,0)</f>
        <v>0</v>
      </c>
      <c r="AE8332" s="15">
        <f t="shared" si="797"/>
        <v>0.33424657534246577</v>
      </c>
      <c r="AF8332" s="5">
        <f>IFERROR(AD8332*AE8332*48,0)</f>
        <v>0</v>
      </c>
    </row>
    <row r="8333" spans="1:32" x14ac:dyDescent="0.15">
      <c r="A8333" s="1"/>
      <c r="B8333" s="1" t="s">
        <v>51</v>
      </c>
      <c r="C8333" s="1" t="s">
        <v>59</v>
      </c>
      <c r="D8333" s="1">
        <v>95.65</v>
      </c>
      <c r="E8333" s="6">
        <v>3.6</v>
      </c>
      <c r="F8333" s="18">
        <v>0.91666666666666696</v>
      </c>
      <c r="G8333" s="1">
        <v>25.6</v>
      </c>
      <c r="H8333" s="1">
        <v>71</v>
      </c>
      <c r="I8333" s="1">
        <v>25.8</v>
      </c>
      <c r="J8333" s="1">
        <v>0.1</v>
      </c>
      <c r="K8333" s="1">
        <v>998</v>
      </c>
      <c r="L8333" s="1">
        <v>50</v>
      </c>
      <c r="M8333" s="6">
        <f t="shared" si="793"/>
        <v>25.862736298384334</v>
      </c>
      <c r="N8333" s="1">
        <v>0</v>
      </c>
      <c r="O8333" s="1">
        <v>0</v>
      </c>
      <c r="P8333" s="12">
        <f t="shared" si="798"/>
        <v>0</v>
      </c>
      <c r="Q8333" s="1">
        <v>0</v>
      </c>
      <c r="R8333" s="1">
        <v>0</v>
      </c>
      <c r="S8333" s="1">
        <v>0</v>
      </c>
      <c r="T8333" s="1">
        <v>0</v>
      </c>
      <c r="U8333" s="4" t="s">
        <v>60</v>
      </c>
      <c r="V8333">
        <v>0.48</v>
      </c>
      <c r="W8333">
        <v>0.4</v>
      </c>
      <c r="X8333">
        <v>0.76</v>
      </c>
      <c r="Y8333">
        <v>2.4300000000000002</v>
      </c>
      <c r="Z8333">
        <v>0.28000000000000003</v>
      </c>
      <c r="AA8333" s="5">
        <f t="shared" si="795"/>
        <v>0</v>
      </c>
      <c r="AB8333" s="15" cm="1">
        <f t="array" ref="AB8333">_xlfn.SWITCH(U8333,"夏",122,"冬",90,"春",153,"秋",153,0)</f>
        <v>122</v>
      </c>
      <c r="AC8333" s="16">
        <f t="shared" si="796"/>
        <v>0</v>
      </c>
      <c r="AD8333" s="5">
        <f>IFERROR(AA8333/D8333,0)</f>
        <v>0</v>
      </c>
      <c r="AE8333" s="15">
        <f t="shared" si="797"/>
        <v>0.33424657534246577</v>
      </c>
      <c r="AF8333" s="5">
        <f>IFERROR(AD8333*AE8333*48,0)</f>
        <v>0</v>
      </c>
    </row>
    <row r="8334" spans="1:32" x14ac:dyDescent="0.15">
      <c r="A8334" s="1"/>
      <c r="B8334" s="1" t="s">
        <v>52</v>
      </c>
      <c r="C8334" s="1" t="s">
        <v>59</v>
      </c>
      <c r="D8334" s="1">
        <v>95.65</v>
      </c>
      <c r="E8334" s="6">
        <v>3.6</v>
      </c>
      <c r="F8334" s="18">
        <v>0.33333333333333298</v>
      </c>
      <c r="G8334" s="1">
        <v>21.5</v>
      </c>
      <c r="H8334" s="1">
        <v>79</v>
      </c>
      <c r="I8334" s="1">
        <v>21.7</v>
      </c>
      <c r="J8334" s="1">
        <v>0.1</v>
      </c>
      <c r="K8334" s="1">
        <v>403</v>
      </c>
      <c r="L8334" s="1">
        <v>160</v>
      </c>
      <c r="M8334" s="6">
        <f t="shared" ref="M8334:M8397" si="799">IFERROR(POWER((I8334+273.15)^4+133500000*POWER(J8334,0.6)*(I8334-G8334),0.25)-273.15,I8334)</f>
        <v>21.765388805863438</v>
      </c>
      <c r="N8334" s="19">
        <v>0.5</v>
      </c>
      <c r="O8334" s="11" cm="1">
        <f t="array" ref="O8334">ROUND(_xlfn.SWITCH(C8334,"建筑专教",IF(S8334&gt;0.1,1.38,1.28),"阶梯教室",IF(S8334&gt;0.1,1.15,1.05),"公共教室",IF(S8334&gt;0.1,1.22,1.12),IF(S8334&gt;0.1,1.2,1.1))+(MOD(ROW()*11,31)/31-0.5)*0.06,2)</f>
        <v>1.2</v>
      </c>
      <c r="P8334" s="12">
        <f t="shared" si="798"/>
        <v>0</v>
      </c>
      <c r="Q8334" s="13">
        <f t="shared" ref="Q8334:Q8399" si="800">(0.303*EXP(-0.036*(O8334*58.15))+0.028)*((O8334*58.15)-0.00305*(5733-6.99*(O8334*58.15)-(EXP(16.6536-4030.183/(G8334+235))*(H8334/100)))-0.42*((O8334*58.15)-58.15)-0.000017*(O8334*58.15)*(5867-(EXP(16.6536-4030.183/(G8334+235))*(H8334/100)))-0.0014*(O8334*58.15)*(34-G8334)-0.0000000396*IF(N8334*0.155&gt;0.078,1.05+0.645*N8334*0.155,1)*(POWER((35.7-0.028*(O8334*58.15)-N8334*0.155*(0.0000000396*IF(N8334*0.155&gt;0.078,1.05+0.645*N8334*0.155,1)*(POWER((35.7-0.028*(O8334*58.15)-N8334*0.155*0.1)+273,4)-POWER(M8334+273,4))+IF(N8334*0.155&gt;0.078,1.05+0.645*N8334*0.155,1)*IF(J8334&lt;0.2,2.38*ABS(35.7-0.028*(O8334*58.15)-G8334)^0.25,12.1*SQRT(J8334))*(35.7-0.028*(O8334*58.15)-G8334))+273),4)-POWER(M8334+273,4))-IF(N8334*0.155&gt;0.078,1.05+0.645*N8334*0.155,1)*IF(J8334&lt;0.2,2.38*ABS(35.7-0.028*(O8334*58.15)-N8334*0.155*0.1-G8334)^0.25,12.1*SQRT(J8334))*(35.7-0.028*(O8334*58.15)-N8334*0.155*0.1-G8334))</f>
        <v>-1.5394741607807219</v>
      </c>
      <c r="R8334" s="1">
        <v>0</v>
      </c>
      <c r="S8334" s="1">
        <v>0.45</v>
      </c>
      <c r="T8334" s="1">
        <v>0.15</v>
      </c>
      <c r="U8334" s="4" t="s">
        <v>60</v>
      </c>
      <c r="V8334">
        <v>0.48</v>
      </c>
      <c r="W8334">
        <v>0.4</v>
      </c>
      <c r="X8334">
        <v>0.76</v>
      </c>
      <c r="Y8334">
        <v>2.4300000000000002</v>
      </c>
      <c r="Z8334">
        <v>0.28000000000000003</v>
      </c>
      <c r="AA8334" s="5">
        <f t="shared" si="795"/>
        <v>0.6</v>
      </c>
      <c r="AB8334" s="15" cm="1">
        <f t="array" ref="AB8334">_xlfn.SWITCH(U8334,"夏",122,"冬",90,"春",153,"秋",153,0)</f>
        <v>122</v>
      </c>
      <c r="AC8334" s="16">
        <f t="shared" si="796"/>
        <v>73.2</v>
      </c>
      <c r="AD8334" s="5">
        <f>IFERROR(AA8334/D8334,0)</f>
        <v>6.2728698379508618E-3</v>
      </c>
      <c r="AE8334" s="15">
        <f t="shared" si="797"/>
        <v>0.33424657534246577</v>
      </c>
      <c r="AF8334" s="5">
        <f>IFERROR(AD8334*AE8334*48,0)</f>
        <v>0.10064089252339795</v>
      </c>
    </row>
    <row r="8335" spans="1:32" x14ac:dyDescent="0.15">
      <c r="A8335" s="1"/>
      <c r="B8335" s="1" t="s">
        <v>52</v>
      </c>
      <c r="C8335" s="1" t="s">
        <v>59</v>
      </c>
      <c r="D8335" s="1">
        <v>95.65</v>
      </c>
      <c r="E8335" s="6">
        <v>3.6</v>
      </c>
      <c r="F8335" s="18">
        <v>0.35416666666666702</v>
      </c>
      <c r="G8335" s="1">
        <v>21.9</v>
      </c>
      <c r="H8335" s="1">
        <v>78</v>
      </c>
      <c r="I8335" s="1">
        <v>22.1</v>
      </c>
      <c r="J8335" s="1">
        <v>0.1</v>
      </c>
      <c r="K8335" s="1">
        <v>425</v>
      </c>
      <c r="L8335" s="1">
        <v>200</v>
      </c>
      <c r="M8335" s="6">
        <f t="shared" si="799"/>
        <v>22.16512351972932</v>
      </c>
      <c r="N8335" s="19">
        <v>0.5</v>
      </c>
      <c r="O8335" s="11" cm="1">
        <f t="array" ref="O8335">ROUND(_xlfn.SWITCH(C8335,"建筑专教",IF(S8335&gt;0.1,1.38,1.28),"阶梯教室",IF(S8335&gt;0.1,1.15,1.05),"公共教室",IF(S8335&gt;0.1,1.22,1.12),IF(S8335&gt;0.1,1.2,1.1))+(MOD(ROW()*11,31)/31-0.5)*0.06,2)</f>
        <v>1.22</v>
      </c>
      <c r="P8335" s="12">
        <f t="shared" si="798"/>
        <v>0.02</v>
      </c>
      <c r="Q8335" s="13">
        <f t="shared" si="800"/>
        <v>-1.3347744786262499</v>
      </c>
      <c r="R8335" s="1">
        <v>0</v>
      </c>
      <c r="S8335" s="1">
        <v>0.57999999999999996</v>
      </c>
      <c r="T8335" s="1">
        <v>0.25</v>
      </c>
      <c r="U8335" s="4" t="s">
        <v>60</v>
      </c>
      <c r="V8335">
        <v>0.48</v>
      </c>
      <c r="W8335">
        <v>0.4</v>
      </c>
      <c r="X8335">
        <v>0.76</v>
      </c>
      <c r="Y8335">
        <v>2.4300000000000002</v>
      </c>
      <c r="Z8335">
        <v>0.28000000000000003</v>
      </c>
      <c r="AA8335" s="5">
        <f t="shared" si="795"/>
        <v>0.83</v>
      </c>
      <c r="AB8335" s="15" cm="1">
        <f t="array" ref="AB8335">_xlfn.SWITCH(U8335,"夏",122,"冬",90,"春",153,"秋",153,0)</f>
        <v>122</v>
      </c>
      <c r="AC8335" s="16">
        <f t="shared" si="796"/>
        <v>101.25999999999999</v>
      </c>
      <c r="AD8335" s="5">
        <f>IFERROR(AA8335/D8335,0)</f>
        <v>8.6774699424986921E-3</v>
      </c>
      <c r="AE8335" s="15">
        <f t="shared" si="797"/>
        <v>0.33424657534246577</v>
      </c>
      <c r="AF8335" s="5">
        <f>IFERROR(AD8335*AE8335*48,0)</f>
        <v>0.13921990132403381</v>
      </c>
    </row>
    <row r="8336" spans="1:32" x14ac:dyDescent="0.15">
      <c r="A8336" s="1"/>
      <c r="B8336" s="1" t="s">
        <v>52</v>
      </c>
      <c r="C8336" s="1" t="s">
        <v>59</v>
      </c>
      <c r="D8336" s="1">
        <v>95.65</v>
      </c>
      <c r="E8336" s="6">
        <v>3.6</v>
      </c>
      <c r="F8336" s="18">
        <v>0.375</v>
      </c>
      <c r="G8336" s="1">
        <v>22.3</v>
      </c>
      <c r="H8336" s="1">
        <v>77</v>
      </c>
      <c r="I8336" s="1">
        <v>22.5</v>
      </c>
      <c r="J8336" s="1">
        <v>0.3</v>
      </c>
      <c r="K8336" s="1">
        <v>447</v>
      </c>
      <c r="L8336" s="1">
        <v>240</v>
      </c>
      <c r="M8336" s="6">
        <f t="shared" si="799"/>
        <v>22.625347070978648</v>
      </c>
      <c r="N8336" s="19">
        <v>0.5</v>
      </c>
      <c r="O8336" s="11" cm="1">
        <f t="array" ref="O8336">ROUND(_xlfn.SWITCH(C8336,"建筑专教",IF(S8336&gt;0.1,1.38,1.28),"阶梯教室",IF(S8336&gt;0.1,1.15,1.05),"公共教室",IF(S8336&gt;0.1,1.22,1.12),IF(S8336&gt;0.1,1.2,1.1))+(MOD(ROW()*11,31)/31-0.5)*0.06,2)</f>
        <v>1.25</v>
      </c>
      <c r="P8336" s="12">
        <f t="shared" si="798"/>
        <v>0.04</v>
      </c>
      <c r="Q8336" s="13">
        <f t="shared" si="800"/>
        <v>-1.9676359347198791</v>
      </c>
      <c r="R8336" s="1">
        <v>2.1800000000000002</v>
      </c>
      <c r="S8336" s="1">
        <v>0.57999999999999996</v>
      </c>
      <c r="T8336" s="1">
        <v>0.35</v>
      </c>
      <c r="U8336" s="4" t="s">
        <v>60</v>
      </c>
      <c r="V8336">
        <v>0.48</v>
      </c>
      <c r="W8336">
        <v>0.4</v>
      </c>
      <c r="X8336">
        <v>0.76</v>
      </c>
      <c r="Y8336">
        <v>2.4300000000000002</v>
      </c>
      <c r="Z8336">
        <v>0.28000000000000003</v>
      </c>
      <c r="AA8336" s="5">
        <f t="shared" si="795"/>
        <v>3.1100000000000003</v>
      </c>
      <c r="AB8336" s="15" cm="1">
        <f t="array" ref="AB8336">_xlfn.SWITCH(U8336,"夏",122,"冬",90,"春",153,"秋",153,0)</f>
        <v>122</v>
      </c>
      <c r="AC8336" s="16">
        <f t="shared" si="796"/>
        <v>379.42</v>
      </c>
      <c r="AD8336" s="5">
        <f>IFERROR(AA8336/D8336,0)</f>
        <v>3.2514375326711975E-2</v>
      </c>
      <c r="AE8336" s="15">
        <f t="shared" si="797"/>
        <v>0.33424657534246577</v>
      </c>
      <c r="AF8336" s="5">
        <f>IFERROR(AD8336*AE8336*48,0)</f>
        <v>0.5216552929129461</v>
      </c>
    </row>
    <row r="8337" spans="1:32" x14ac:dyDescent="0.15">
      <c r="A8337" s="1"/>
      <c r="B8337" s="1" t="s">
        <v>52</v>
      </c>
      <c r="C8337" s="1" t="s">
        <v>59</v>
      </c>
      <c r="D8337" s="1">
        <v>95.65</v>
      </c>
      <c r="E8337" s="6">
        <v>3.6</v>
      </c>
      <c r="F8337" s="18">
        <v>0.39583333333333298</v>
      </c>
      <c r="G8337" s="1">
        <v>22.7</v>
      </c>
      <c r="H8337" s="1">
        <v>76</v>
      </c>
      <c r="I8337" s="1">
        <v>22.9</v>
      </c>
      <c r="J8337" s="1">
        <v>0.3</v>
      </c>
      <c r="K8337" s="1">
        <v>469</v>
      </c>
      <c r="L8337" s="1">
        <v>280</v>
      </c>
      <c r="M8337" s="6">
        <f t="shared" si="799"/>
        <v>23.024840107076216</v>
      </c>
      <c r="N8337" s="19">
        <v>0.5</v>
      </c>
      <c r="O8337" s="11" cm="1">
        <f t="array" ref="O8337">ROUND(_xlfn.SWITCH(C8337,"建筑专教",IF(S8337&gt;0.1,1.38,1.28),"阶梯教室",IF(S8337&gt;0.1,1.15,1.05),"公共教室",IF(S8337&gt;0.1,1.22,1.12),IF(S8337&gt;0.1,1.2,1.1))+(MOD(ROW()*11,31)/31-0.5)*0.06,2)</f>
        <v>1.21</v>
      </c>
      <c r="P8337" s="12">
        <f t="shared" si="798"/>
        <v>0.06</v>
      </c>
      <c r="Q8337" s="13">
        <f t="shared" si="800"/>
        <v>-1.9732727842735387</v>
      </c>
      <c r="R8337" s="1">
        <v>2.25</v>
      </c>
      <c r="S8337" s="1">
        <v>0.45</v>
      </c>
      <c r="T8337" s="1">
        <v>0.45</v>
      </c>
      <c r="U8337" s="4" t="s">
        <v>60</v>
      </c>
      <c r="V8337">
        <v>0.48</v>
      </c>
      <c r="W8337">
        <v>0.4</v>
      </c>
      <c r="X8337">
        <v>0.76</v>
      </c>
      <c r="Y8337">
        <v>2.4300000000000002</v>
      </c>
      <c r="Z8337">
        <v>0.28000000000000003</v>
      </c>
      <c r="AA8337" s="5">
        <f t="shared" si="795"/>
        <v>3.1500000000000004</v>
      </c>
      <c r="AB8337" s="15" cm="1">
        <f t="array" ref="AB8337">_xlfn.SWITCH(U8337,"夏",122,"冬",90,"春",153,"秋",153,0)</f>
        <v>122</v>
      </c>
      <c r="AC8337" s="16">
        <f t="shared" si="796"/>
        <v>384.30000000000007</v>
      </c>
      <c r="AD8337" s="5">
        <f>IFERROR(AA8337/D8337,0)</f>
        <v>3.2932566649242032E-2</v>
      </c>
      <c r="AE8337" s="15">
        <f t="shared" si="797"/>
        <v>0.33424657534246577</v>
      </c>
      <c r="AF8337" s="5">
        <f>IFERROR(AD8337*AE8337*48,0)</f>
        <v>0.52836468574783935</v>
      </c>
    </row>
    <row r="8338" spans="1:32" x14ac:dyDescent="0.15">
      <c r="A8338" s="1"/>
      <c r="B8338" s="1" t="s">
        <v>52</v>
      </c>
      <c r="C8338" s="1" t="s">
        <v>59</v>
      </c>
      <c r="D8338" s="1">
        <v>95.65</v>
      </c>
      <c r="E8338" s="6">
        <v>3.6</v>
      </c>
      <c r="F8338" s="18">
        <v>0.41666666666666702</v>
      </c>
      <c r="G8338" s="1">
        <v>23.1</v>
      </c>
      <c r="H8338" s="1">
        <v>75</v>
      </c>
      <c r="I8338" s="1">
        <v>23.3</v>
      </c>
      <c r="J8338" s="1">
        <v>0.3</v>
      </c>
      <c r="K8338" s="1">
        <v>491</v>
      </c>
      <c r="L8338" s="1">
        <v>320</v>
      </c>
      <c r="M8338" s="6">
        <f t="shared" si="799"/>
        <v>23.42433587164993</v>
      </c>
      <c r="N8338" s="19">
        <v>0.5</v>
      </c>
      <c r="O8338" s="11" cm="1">
        <f t="array" ref="O8338">ROUND(_xlfn.SWITCH(C8338,"建筑专教",IF(S8338&gt;0.1,1.38,1.28),"阶梯教室",IF(S8338&gt;0.1,1.15,1.05),"公共教室",IF(S8338&gt;0.1,1.22,1.12),IF(S8338&gt;0.1,1.2,1.1))+(MOD(ROW()*11,31)/31-0.5)*0.06,2)</f>
        <v>1.23</v>
      </c>
      <c r="P8338" s="12">
        <f t="shared" si="798"/>
        <v>0.08</v>
      </c>
      <c r="Q8338" s="13">
        <f t="shared" si="800"/>
        <v>-1.7446246017457943</v>
      </c>
      <c r="R8338" s="1">
        <v>2.3199999999999998</v>
      </c>
      <c r="S8338" s="1">
        <v>0.32</v>
      </c>
      <c r="T8338" s="1">
        <v>0.45</v>
      </c>
      <c r="U8338" s="4" t="s">
        <v>60</v>
      </c>
      <c r="V8338">
        <v>0.48</v>
      </c>
      <c r="W8338">
        <v>0.4</v>
      </c>
      <c r="X8338">
        <v>0.76</v>
      </c>
      <c r="Y8338">
        <v>2.4300000000000002</v>
      </c>
      <c r="Z8338">
        <v>0.28000000000000003</v>
      </c>
      <c r="AA8338" s="5">
        <f t="shared" si="795"/>
        <v>3.09</v>
      </c>
      <c r="AB8338" s="15" cm="1">
        <f t="array" ref="AB8338">_xlfn.SWITCH(U8338,"夏",122,"冬",90,"春",153,"秋",153,0)</f>
        <v>122</v>
      </c>
      <c r="AC8338" s="16">
        <f t="shared" si="796"/>
        <v>376.97999999999996</v>
      </c>
      <c r="AD8338" s="5">
        <f>IFERROR(AA8338/D8338,0)</f>
        <v>3.230527966544694E-2</v>
      </c>
      <c r="AE8338" s="15">
        <f t="shared" si="797"/>
        <v>0.33424657534246577</v>
      </c>
      <c r="AF8338" s="5">
        <f>IFERROR(AD8338*AE8338*48,0)</f>
        <v>0.51830059649549942</v>
      </c>
    </row>
    <row r="8339" spans="1:32" x14ac:dyDescent="0.15">
      <c r="A8339" s="1"/>
      <c r="B8339" s="1" t="s">
        <v>52</v>
      </c>
      <c r="C8339" s="1" t="s">
        <v>59</v>
      </c>
      <c r="D8339" s="1">
        <v>95.65</v>
      </c>
      <c r="E8339" s="6">
        <v>3.6</v>
      </c>
      <c r="F8339" s="18">
        <v>0.4375</v>
      </c>
      <c r="G8339" s="1">
        <v>23.5</v>
      </c>
      <c r="H8339" s="1">
        <v>74</v>
      </c>
      <c r="I8339" s="1">
        <v>23.7</v>
      </c>
      <c r="J8339" s="1">
        <v>0.3</v>
      </c>
      <c r="K8339" s="1">
        <v>513</v>
      </c>
      <c r="L8339" s="1">
        <v>360</v>
      </c>
      <c r="M8339" s="6">
        <f t="shared" si="799"/>
        <v>23.82383434638524</v>
      </c>
      <c r="N8339" s="19">
        <v>0.5</v>
      </c>
      <c r="O8339" s="11" cm="1">
        <f t="array" ref="O8339">ROUND(_xlfn.SWITCH(C8339,"建筑专教",IF(S8339&gt;0.1,1.38,1.28),"阶梯教室",IF(S8339&gt;0.1,1.15,1.05),"公共教室",IF(S8339&gt;0.1,1.22,1.12),IF(S8339&gt;0.1,1.2,1.1))+(MOD(ROW()*11,31)/31-0.5)*0.06,2)</f>
        <v>1.19</v>
      </c>
      <c r="P8339" s="12">
        <f t="shared" si="798"/>
        <v>0.1</v>
      </c>
      <c r="Q8339" s="13">
        <f t="shared" si="800"/>
        <v>-1.7420556306564998</v>
      </c>
      <c r="R8339" s="1">
        <v>2.38</v>
      </c>
      <c r="S8339" s="1">
        <v>0.22</v>
      </c>
      <c r="T8339" s="1">
        <v>0.35</v>
      </c>
      <c r="U8339" s="4" t="s">
        <v>60</v>
      </c>
      <c r="V8339">
        <v>0.48</v>
      </c>
      <c r="W8339">
        <v>0.4</v>
      </c>
      <c r="X8339">
        <v>0.76</v>
      </c>
      <c r="Y8339">
        <v>2.4300000000000002</v>
      </c>
      <c r="Z8339">
        <v>0.28000000000000003</v>
      </c>
      <c r="AA8339" s="5">
        <f t="shared" si="795"/>
        <v>2.95</v>
      </c>
      <c r="AB8339" s="15" cm="1">
        <f t="array" ref="AB8339">_xlfn.SWITCH(U8339,"夏",122,"冬",90,"春",153,"秋",153,0)</f>
        <v>122</v>
      </c>
      <c r="AC8339" s="16">
        <f t="shared" si="796"/>
        <v>359.90000000000003</v>
      </c>
      <c r="AD8339" s="5">
        <f>IFERROR(AA8339/D8339,0)</f>
        <v>3.0841610036591742E-2</v>
      </c>
      <c r="AE8339" s="15">
        <f t="shared" si="797"/>
        <v>0.33424657534246577</v>
      </c>
      <c r="AF8339" s="5">
        <f>IFERROR(AD8339*AE8339*48,0)</f>
        <v>0.49481772157337334</v>
      </c>
    </row>
    <row r="8340" spans="1:32" x14ac:dyDescent="0.15">
      <c r="A8340" s="1"/>
      <c r="B8340" s="1" t="s">
        <v>52</v>
      </c>
      <c r="C8340" s="1" t="s">
        <v>59</v>
      </c>
      <c r="D8340" s="1">
        <v>95.65</v>
      </c>
      <c r="E8340" s="6">
        <v>3.6</v>
      </c>
      <c r="F8340" s="18">
        <v>0.45833333333333298</v>
      </c>
      <c r="G8340" s="1">
        <v>23.9</v>
      </c>
      <c r="H8340" s="1">
        <v>73</v>
      </c>
      <c r="I8340" s="1">
        <v>24.1</v>
      </c>
      <c r="J8340" s="1">
        <v>0.3</v>
      </c>
      <c r="K8340" s="1">
        <v>535</v>
      </c>
      <c r="L8340" s="1">
        <v>400</v>
      </c>
      <c r="M8340" s="6">
        <f t="shared" si="799"/>
        <v>24.223335513114307</v>
      </c>
      <c r="N8340" s="19">
        <v>0.5</v>
      </c>
      <c r="O8340" s="11" cm="1">
        <f t="array" ref="O8340">ROUND(_xlfn.SWITCH(C8340,"建筑专教",IF(S8340&gt;0.1,1.38,1.28),"阶梯教室",IF(S8340&gt;0.1,1.15,1.05),"公共教室",IF(S8340&gt;0.1,1.22,1.12),IF(S8340&gt;0.1,1.2,1.1))+(MOD(ROW()*11,31)/31-0.5)*0.06,2)</f>
        <v>1.21</v>
      </c>
      <c r="P8340" s="12">
        <f t="shared" si="798"/>
        <v>0.12</v>
      </c>
      <c r="Q8340" s="13">
        <f t="shared" si="800"/>
        <v>-1.5133327157147516</v>
      </c>
      <c r="R8340" s="1">
        <v>2.4500000000000002</v>
      </c>
      <c r="S8340" s="1">
        <v>0.15</v>
      </c>
      <c r="T8340" s="1">
        <v>0.28000000000000003</v>
      </c>
      <c r="U8340" s="4" t="s">
        <v>60</v>
      </c>
      <c r="V8340">
        <v>0.48</v>
      </c>
      <c r="W8340">
        <v>0.4</v>
      </c>
      <c r="X8340">
        <v>0.76</v>
      </c>
      <c r="Y8340">
        <v>2.4300000000000002</v>
      </c>
      <c r="Z8340">
        <v>0.28000000000000003</v>
      </c>
      <c r="AA8340" s="5">
        <f t="shared" si="795"/>
        <v>2.88</v>
      </c>
      <c r="AB8340" s="15" cm="1">
        <f t="array" ref="AB8340">_xlfn.SWITCH(U8340,"夏",122,"冬",90,"春",153,"秋",153,0)</f>
        <v>122</v>
      </c>
      <c r="AC8340" s="16">
        <f t="shared" si="796"/>
        <v>351.36</v>
      </c>
      <c r="AD8340" s="5">
        <f>IFERROR(AA8340/D8340,0)</f>
        <v>3.0109775222164136E-2</v>
      </c>
      <c r="AE8340" s="15">
        <f t="shared" si="797"/>
        <v>0.33424657534246577</v>
      </c>
      <c r="AF8340" s="5">
        <f>IFERROR(AD8340*AE8340*48,0)</f>
        <v>0.48307628411231007</v>
      </c>
    </row>
    <row r="8341" spans="1:32" x14ac:dyDescent="0.15">
      <c r="A8341" s="1"/>
      <c r="B8341" s="1" t="s">
        <v>52</v>
      </c>
      <c r="C8341" s="1" t="s">
        <v>59</v>
      </c>
      <c r="D8341" s="1">
        <v>95.65</v>
      </c>
      <c r="E8341" s="6">
        <v>3.6</v>
      </c>
      <c r="F8341" s="18">
        <v>0.47916666666666702</v>
      </c>
      <c r="G8341" s="1">
        <v>24.3</v>
      </c>
      <c r="H8341" s="1">
        <v>72</v>
      </c>
      <c r="I8341" s="1">
        <v>24.5</v>
      </c>
      <c r="J8341" s="1">
        <v>0.3</v>
      </c>
      <c r="K8341" s="1">
        <v>557</v>
      </c>
      <c r="L8341" s="1">
        <v>440</v>
      </c>
      <c r="M8341" s="6">
        <f t="shared" si="799"/>
        <v>24.622839353814413</v>
      </c>
      <c r="N8341" s="19">
        <v>0.5</v>
      </c>
      <c r="O8341" s="11" cm="1">
        <f t="array" ref="O8341">ROUND(_xlfn.SWITCH(C8341,"建筑专教",IF(S8341&gt;0.1,1.38,1.28),"阶梯教室",IF(S8341&gt;0.1,1.15,1.05),"公共教室",IF(S8341&gt;0.1,1.22,1.12),IF(S8341&gt;0.1,1.2,1.1))+(MOD(ROW()*11,31)/31-0.5)*0.06,2)</f>
        <v>1.1299999999999999</v>
      </c>
      <c r="P8341" s="12">
        <f t="shared" si="798"/>
        <v>0.14000000000000001</v>
      </c>
      <c r="Q8341" s="13">
        <f t="shared" si="800"/>
        <v>-1.6556389603091928</v>
      </c>
      <c r="R8341" s="1">
        <v>2.42</v>
      </c>
      <c r="S8341" s="1">
        <v>0.08</v>
      </c>
      <c r="T8341" s="1">
        <v>0.2</v>
      </c>
      <c r="U8341" s="4" t="s">
        <v>60</v>
      </c>
      <c r="V8341">
        <v>0.48</v>
      </c>
      <c r="W8341">
        <v>0.4</v>
      </c>
      <c r="X8341">
        <v>0.76</v>
      </c>
      <c r="Y8341">
        <v>2.4300000000000002</v>
      </c>
      <c r="Z8341">
        <v>0.28000000000000003</v>
      </c>
      <c r="AA8341" s="5">
        <f t="shared" si="795"/>
        <v>2.7</v>
      </c>
      <c r="AB8341" s="15" cm="1">
        <f t="array" ref="AB8341">_xlfn.SWITCH(U8341,"夏",122,"冬",90,"春",153,"秋",153,0)</f>
        <v>122</v>
      </c>
      <c r="AC8341" s="16">
        <f t="shared" si="796"/>
        <v>329.40000000000003</v>
      </c>
      <c r="AD8341" s="5">
        <f>IFERROR(AA8341/D8341,0)</f>
        <v>2.8227914270778882E-2</v>
      </c>
      <c r="AE8341" s="15">
        <f t="shared" si="797"/>
        <v>0.33424657534246577</v>
      </c>
      <c r="AF8341" s="5">
        <f>IFERROR(AD8341*AE8341*48,0)</f>
        <v>0.4528840163552908</v>
      </c>
    </row>
    <row r="8342" spans="1:32" x14ac:dyDescent="0.15">
      <c r="A8342" s="1"/>
      <c r="B8342" s="1" t="s">
        <v>52</v>
      </c>
      <c r="C8342" s="1" t="s">
        <v>59</v>
      </c>
      <c r="D8342" s="1">
        <v>95.65</v>
      </c>
      <c r="E8342" s="6">
        <v>3.6</v>
      </c>
      <c r="F8342" s="18">
        <v>0.5</v>
      </c>
      <c r="G8342" s="1">
        <v>24.7</v>
      </c>
      <c r="H8342" s="1">
        <v>71</v>
      </c>
      <c r="I8342" s="1">
        <v>24.9</v>
      </c>
      <c r="J8342" s="1">
        <v>0.1</v>
      </c>
      <c r="K8342" s="1">
        <v>578</v>
      </c>
      <c r="L8342" s="1">
        <v>440</v>
      </c>
      <c r="M8342" s="6">
        <f t="shared" si="799"/>
        <v>24.963306095294911</v>
      </c>
      <c r="N8342" s="1">
        <v>0</v>
      </c>
      <c r="O8342" s="1">
        <v>0</v>
      </c>
      <c r="P8342" s="12">
        <f t="shared" si="798"/>
        <v>0</v>
      </c>
      <c r="Q8342" s="1">
        <v>0</v>
      </c>
      <c r="R8342" s="1">
        <v>0</v>
      </c>
      <c r="S8342" s="1">
        <v>0.03</v>
      </c>
      <c r="T8342" s="1">
        <v>0</v>
      </c>
      <c r="U8342" s="4" t="s">
        <v>60</v>
      </c>
      <c r="V8342">
        <v>0.48</v>
      </c>
      <c r="W8342">
        <v>0.4</v>
      </c>
      <c r="X8342">
        <v>0.76</v>
      </c>
      <c r="Y8342">
        <v>2.4300000000000002</v>
      </c>
      <c r="Z8342">
        <v>0.28000000000000003</v>
      </c>
      <c r="AA8342" s="5">
        <f t="shared" si="795"/>
        <v>0.03</v>
      </c>
      <c r="AB8342" s="15" cm="1">
        <f t="array" ref="AB8342">_xlfn.SWITCH(U8342,"夏",122,"冬",90,"春",153,"秋",153,0)</f>
        <v>122</v>
      </c>
      <c r="AC8342" s="16">
        <f t="shared" si="796"/>
        <v>3.6599999999999997</v>
      </c>
      <c r="AD8342" s="5">
        <f>IFERROR(AA8342/D8342,0)</f>
        <v>3.136434918975431E-4</v>
      </c>
      <c r="AE8342" s="15">
        <f t="shared" si="797"/>
        <v>0.33424657534246577</v>
      </c>
      <c r="AF8342" s="5">
        <f>IFERROR(AD8342*AE8342*48,0)</f>
        <v>5.0320446261698966E-3</v>
      </c>
    </row>
    <row r="8343" spans="1:32" x14ac:dyDescent="0.15">
      <c r="A8343" s="1"/>
      <c r="B8343" s="1" t="s">
        <v>52</v>
      </c>
      <c r="C8343" s="1" t="s">
        <v>59</v>
      </c>
      <c r="D8343" s="1">
        <v>95.65</v>
      </c>
      <c r="E8343" s="6">
        <v>3.6</v>
      </c>
      <c r="F8343" s="18">
        <v>0.52083333333333304</v>
      </c>
      <c r="G8343" s="1">
        <v>25.1</v>
      </c>
      <c r="H8343" s="1">
        <v>70</v>
      </c>
      <c r="I8343" s="1">
        <v>25.3</v>
      </c>
      <c r="J8343" s="1">
        <v>0.1</v>
      </c>
      <c r="K8343" s="1">
        <v>598</v>
      </c>
      <c r="L8343" s="1">
        <v>400</v>
      </c>
      <c r="M8343" s="6">
        <f t="shared" si="799"/>
        <v>25.363052004229701</v>
      </c>
      <c r="N8343" s="1">
        <v>0</v>
      </c>
      <c r="O8343" s="1">
        <v>0</v>
      </c>
      <c r="P8343" s="12">
        <f t="shared" si="798"/>
        <v>0</v>
      </c>
      <c r="Q8343" s="1">
        <v>0</v>
      </c>
      <c r="R8343" s="1">
        <v>0</v>
      </c>
      <c r="S8343" s="1">
        <v>0</v>
      </c>
      <c r="T8343" s="1">
        <v>0</v>
      </c>
      <c r="U8343" s="4" t="s">
        <v>60</v>
      </c>
      <c r="V8343">
        <v>0.48</v>
      </c>
      <c r="W8343">
        <v>0.4</v>
      </c>
      <c r="X8343">
        <v>0.76</v>
      </c>
      <c r="Y8343">
        <v>2.4300000000000002</v>
      </c>
      <c r="Z8343">
        <v>0.28000000000000003</v>
      </c>
      <c r="AA8343" s="5">
        <f t="shared" si="795"/>
        <v>0</v>
      </c>
      <c r="AB8343" s="15" cm="1">
        <f t="array" ref="AB8343">_xlfn.SWITCH(U8343,"夏",122,"冬",90,"春",153,"秋",153,0)</f>
        <v>122</v>
      </c>
      <c r="AC8343" s="16">
        <f t="shared" si="796"/>
        <v>0</v>
      </c>
      <c r="AD8343" s="5">
        <f>IFERROR(AA8343/D8343,0)</f>
        <v>0</v>
      </c>
      <c r="AE8343" s="15">
        <f t="shared" si="797"/>
        <v>0.33424657534246577</v>
      </c>
      <c r="AF8343" s="5">
        <f>IFERROR(AD8343*AE8343*48,0)</f>
        <v>0</v>
      </c>
    </row>
    <row r="8344" spans="1:32" x14ac:dyDescent="0.15">
      <c r="A8344" s="1"/>
      <c r="B8344" s="1" t="s">
        <v>52</v>
      </c>
      <c r="C8344" s="1" t="s">
        <v>59</v>
      </c>
      <c r="D8344" s="1">
        <v>95.65</v>
      </c>
      <c r="E8344" s="6">
        <v>3.6</v>
      </c>
      <c r="F8344" s="18">
        <v>0.54166666666666696</v>
      </c>
      <c r="G8344" s="1">
        <v>25.5</v>
      </c>
      <c r="H8344" s="1">
        <v>69</v>
      </c>
      <c r="I8344" s="1">
        <v>25.7</v>
      </c>
      <c r="J8344" s="1">
        <v>0.1</v>
      </c>
      <c r="K8344" s="1">
        <v>618</v>
      </c>
      <c r="L8344" s="1">
        <v>360</v>
      </c>
      <c r="M8344" s="6">
        <f t="shared" si="799"/>
        <v>25.762799270709991</v>
      </c>
      <c r="N8344" s="1">
        <v>0</v>
      </c>
      <c r="O8344" s="1">
        <v>0</v>
      </c>
      <c r="P8344" s="12">
        <f t="shared" si="798"/>
        <v>0</v>
      </c>
      <c r="Q8344" s="1">
        <v>0</v>
      </c>
      <c r="R8344" s="1">
        <v>0</v>
      </c>
      <c r="S8344" s="1">
        <v>0</v>
      </c>
      <c r="T8344" s="1">
        <v>0</v>
      </c>
      <c r="U8344" s="4" t="s">
        <v>60</v>
      </c>
      <c r="V8344">
        <v>0.48</v>
      </c>
      <c r="W8344">
        <v>0.4</v>
      </c>
      <c r="X8344">
        <v>0.76</v>
      </c>
      <c r="Y8344">
        <v>2.4300000000000002</v>
      </c>
      <c r="Z8344">
        <v>0.28000000000000003</v>
      </c>
      <c r="AA8344" s="5">
        <f t="shared" si="795"/>
        <v>0</v>
      </c>
      <c r="AB8344" s="15" cm="1">
        <f t="array" ref="AB8344">_xlfn.SWITCH(U8344,"夏",122,"冬",90,"春",153,"秋",153,0)</f>
        <v>122</v>
      </c>
      <c r="AC8344" s="16">
        <f t="shared" si="796"/>
        <v>0</v>
      </c>
      <c r="AD8344" s="5">
        <f>IFERROR(AA8344/D8344,0)</f>
        <v>0</v>
      </c>
      <c r="AE8344" s="15">
        <f t="shared" si="797"/>
        <v>0.33424657534246577</v>
      </c>
      <c r="AF8344" s="5">
        <f>IFERROR(AD8344*AE8344*48,0)</f>
        <v>0</v>
      </c>
    </row>
    <row r="8345" spans="1:32" x14ac:dyDescent="0.15">
      <c r="A8345" s="1"/>
      <c r="B8345" s="1" t="s">
        <v>52</v>
      </c>
      <c r="C8345" s="1" t="s">
        <v>59</v>
      </c>
      <c r="D8345" s="1">
        <v>95.65</v>
      </c>
      <c r="E8345" s="6">
        <v>3.6</v>
      </c>
      <c r="F8345" s="18">
        <v>0.5625</v>
      </c>
      <c r="G8345" s="1">
        <v>25.9</v>
      </c>
      <c r="H8345" s="1">
        <v>68.5</v>
      </c>
      <c r="I8345" s="1">
        <v>26.1</v>
      </c>
      <c r="J8345" s="1">
        <v>0.3</v>
      </c>
      <c r="K8345" s="1">
        <v>638</v>
      </c>
      <c r="L8345" s="1">
        <v>320</v>
      </c>
      <c r="M8345" s="6">
        <f t="shared" si="799"/>
        <v>26.220881100914426</v>
      </c>
      <c r="N8345" s="19">
        <v>0.5</v>
      </c>
      <c r="O8345" s="11" cm="1">
        <f t="array" ref="O8345">ROUND(_xlfn.SWITCH(C8345,"建筑专教",IF(S8345&gt;0.1,1.38,1.28),"阶梯教室",IF(S8345&gt;0.1,1.15,1.05),"公共教室",IF(S8345&gt;0.1,1.22,1.12),IF(S8345&gt;0.1,1.2,1.1))+(MOD(ROW()*11,31)/31-0.5)*0.06,2)</f>
        <v>1.2</v>
      </c>
      <c r="P8345" s="12">
        <f t="shared" si="798"/>
        <v>0.22</v>
      </c>
      <c r="Q8345" s="13">
        <f t="shared" si="800"/>
        <v>-0.77544488662341271</v>
      </c>
      <c r="R8345" s="1">
        <v>2.15</v>
      </c>
      <c r="S8345" s="1">
        <v>0.12</v>
      </c>
      <c r="T8345" s="1">
        <v>0.22</v>
      </c>
      <c r="U8345" s="4" t="s">
        <v>60</v>
      </c>
      <c r="V8345">
        <v>0.48</v>
      </c>
      <c r="W8345">
        <v>0.4</v>
      </c>
      <c r="X8345">
        <v>0.76</v>
      </c>
      <c r="Y8345">
        <v>2.4300000000000002</v>
      </c>
      <c r="Z8345">
        <v>0.28000000000000003</v>
      </c>
      <c r="AA8345" s="5">
        <f t="shared" si="795"/>
        <v>2.4900000000000002</v>
      </c>
      <c r="AB8345" s="15" cm="1">
        <f t="array" ref="AB8345">_xlfn.SWITCH(U8345,"夏",122,"冬",90,"春",153,"秋",153,0)</f>
        <v>122</v>
      </c>
      <c r="AC8345" s="16">
        <f t="shared" si="796"/>
        <v>303.78000000000003</v>
      </c>
      <c r="AD8345" s="5">
        <f>IFERROR(AA8345/D8345,0)</f>
        <v>2.6032409827496081E-2</v>
      </c>
      <c r="AE8345" s="15">
        <f t="shared" si="797"/>
        <v>0.33424657534246577</v>
      </c>
      <c r="AF8345" s="5">
        <f>IFERROR(AD8345*AE8345*48,0)</f>
        <v>0.4176597039721015</v>
      </c>
    </row>
    <row r="8346" spans="1:32" x14ac:dyDescent="0.15">
      <c r="A8346" s="1"/>
      <c r="B8346" s="1" t="s">
        <v>52</v>
      </c>
      <c r="C8346" s="1" t="s">
        <v>59</v>
      </c>
      <c r="D8346" s="1">
        <v>95.65</v>
      </c>
      <c r="E8346" s="6">
        <v>3.6</v>
      </c>
      <c r="F8346" s="18">
        <v>0.58333333333333304</v>
      </c>
      <c r="G8346" s="1">
        <v>26.3</v>
      </c>
      <c r="H8346" s="1">
        <v>67</v>
      </c>
      <c r="I8346" s="1">
        <v>26.5</v>
      </c>
      <c r="J8346" s="1">
        <v>0.3</v>
      </c>
      <c r="K8346" s="1">
        <v>658</v>
      </c>
      <c r="L8346" s="1">
        <v>280</v>
      </c>
      <c r="M8346" s="6">
        <f t="shared" si="799"/>
        <v>26.620398046148352</v>
      </c>
      <c r="N8346" s="19">
        <v>0.5</v>
      </c>
      <c r="O8346" s="11" cm="1">
        <f t="array" ref="O8346">ROUND(_xlfn.SWITCH(C8346,"建筑专教",IF(S8346&gt;0.1,1.38,1.28),"阶梯教室",IF(S8346&gt;0.1,1.15,1.05),"公共教室",IF(S8346&gt;0.1,1.22,1.12),IF(S8346&gt;0.1,1.2,1.1))+(MOD(ROW()*11,31)/31-0.5)*0.06,2)</f>
        <v>1.22</v>
      </c>
      <c r="P8346" s="12">
        <f t="shared" si="798"/>
        <v>0.24</v>
      </c>
      <c r="Q8346" s="13">
        <f t="shared" si="800"/>
        <v>-0.56733211560625629</v>
      </c>
      <c r="R8346" s="1">
        <v>2.42</v>
      </c>
      <c r="S8346" s="1">
        <v>0.18</v>
      </c>
      <c r="T8346" s="1">
        <v>0.45</v>
      </c>
      <c r="U8346" s="4" t="s">
        <v>60</v>
      </c>
      <c r="V8346">
        <v>0.48</v>
      </c>
      <c r="W8346">
        <v>0.4</v>
      </c>
      <c r="X8346">
        <v>0.76</v>
      </c>
      <c r="Y8346">
        <v>2.4300000000000002</v>
      </c>
      <c r="Z8346">
        <v>0.28000000000000003</v>
      </c>
      <c r="AA8346" s="5">
        <f t="shared" si="795"/>
        <v>3.0500000000000003</v>
      </c>
      <c r="AB8346" s="15" cm="1">
        <f t="array" ref="AB8346">_xlfn.SWITCH(U8346,"夏",122,"冬",90,"春",153,"秋",153,0)</f>
        <v>122</v>
      </c>
      <c r="AC8346" s="16">
        <f t="shared" si="796"/>
        <v>372.1</v>
      </c>
      <c r="AD8346" s="5">
        <f>IFERROR(AA8346/D8346,0)</f>
        <v>3.1887088342916883E-2</v>
      </c>
      <c r="AE8346" s="15">
        <f t="shared" si="797"/>
        <v>0.33424657534246577</v>
      </c>
      <c r="AF8346" s="5">
        <f>IFERROR(AD8346*AE8346*48,0)</f>
        <v>0.51159120366060629</v>
      </c>
    </row>
    <row r="8347" spans="1:32" x14ac:dyDescent="0.15">
      <c r="A8347" s="1"/>
      <c r="B8347" s="1" t="s">
        <v>52</v>
      </c>
      <c r="C8347" s="1" t="s">
        <v>59</v>
      </c>
      <c r="D8347" s="1">
        <v>95.65</v>
      </c>
      <c r="E8347" s="6">
        <v>3.6</v>
      </c>
      <c r="F8347" s="18">
        <v>0.60416666666666696</v>
      </c>
      <c r="G8347" s="1">
        <v>26.7</v>
      </c>
      <c r="H8347" s="1">
        <v>66</v>
      </c>
      <c r="I8347" s="1">
        <v>26.9</v>
      </c>
      <c r="J8347" s="1">
        <v>0.3</v>
      </c>
      <c r="K8347" s="1">
        <v>678</v>
      </c>
      <c r="L8347" s="1">
        <v>240</v>
      </c>
      <c r="M8347" s="6">
        <f t="shared" si="799"/>
        <v>27.019917560207261</v>
      </c>
      <c r="N8347" s="19">
        <v>0.5</v>
      </c>
      <c r="O8347" s="11" cm="1">
        <f t="array" ref="O8347">ROUND(_xlfn.SWITCH(C8347,"建筑专教",IF(S8347&gt;0.1,1.38,1.28),"阶梯教室",IF(S8347&gt;0.1,1.15,1.05),"公共教室",IF(S8347&gt;0.1,1.22,1.12),IF(S8347&gt;0.1,1.2,1.1))+(MOD(ROW()*11,31)/31-0.5)*0.06,2)</f>
        <v>1.24</v>
      </c>
      <c r="P8347" s="12">
        <f t="shared" si="798"/>
        <v>0.25</v>
      </c>
      <c r="Q8347" s="13">
        <f t="shared" si="800"/>
        <v>-0.3670117422332555</v>
      </c>
      <c r="R8347" s="1">
        <v>2.58</v>
      </c>
      <c r="S8347" s="1">
        <v>0.25</v>
      </c>
      <c r="T8347" s="1">
        <v>0.52</v>
      </c>
      <c r="U8347" s="4" t="s">
        <v>60</v>
      </c>
      <c r="V8347">
        <v>0.48</v>
      </c>
      <c r="W8347">
        <v>0.4</v>
      </c>
      <c r="X8347">
        <v>0.76</v>
      </c>
      <c r="Y8347">
        <v>2.4300000000000002</v>
      </c>
      <c r="Z8347">
        <v>0.28000000000000003</v>
      </c>
      <c r="AA8347" s="5">
        <f t="shared" si="795"/>
        <v>3.35</v>
      </c>
      <c r="AB8347" s="15" cm="1">
        <f t="array" ref="AB8347">_xlfn.SWITCH(U8347,"夏",122,"冬",90,"春",153,"秋",153,0)</f>
        <v>122</v>
      </c>
      <c r="AC8347" s="16">
        <f t="shared" si="796"/>
        <v>408.7</v>
      </c>
      <c r="AD8347" s="5">
        <f>IFERROR(AA8347/D8347,0)</f>
        <v>3.5023523261892314E-2</v>
      </c>
      <c r="AE8347" s="15">
        <f t="shared" si="797"/>
        <v>0.33424657534246577</v>
      </c>
      <c r="AF8347" s="5">
        <f>IFERROR(AD8347*AE8347*48,0)</f>
        <v>0.56191164992230525</v>
      </c>
    </row>
    <row r="8348" spans="1:32" x14ac:dyDescent="0.15">
      <c r="A8348" s="1"/>
      <c r="B8348" s="1" t="s">
        <v>52</v>
      </c>
      <c r="C8348" s="1" t="s">
        <v>59</v>
      </c>
      <c r="D8348" s="1">
        <v>95.65</v>
      </c>
      <c r="E8348" s="6">
        <v>3.6</v>
      </c>
      <c r="F8348" s="18">
        <v>0.625</v>
      </c>
      <c r="G8348" s="1">
        <v>27.1</v>
      </c>
      <c r="H8348" s="1">
        <v>65</v>
      </c>
      <c r="I8348" s="1">
        <v>27.3</v>
      </c>
      <c r="J8348" s="1">
        <v>0.3</v>
      </c>
      <c r="K8348" s="1">
        <v>698</v>
      </c>
      <c r="L8348" s="1">
        <v>200</v>
      </c>
      <c r="M8348" s="6">
        <f t="shared" si="799"/>
        <v>27.419439626052281</v>
      </c>
      <c r="N8348" s="19">
        <v>0.5</v>
      </c>
      <c r="O8348" s="11" cm="1">
        <f t="array" ref="O8348">ROUND(_xlfn.SWITCH(C8348,"建筑专教",IF(S8348&gt;0.1,1.38,1.28),"阶梯教室",IF(S8348&gt;0.1,1.15,1.05),"公共教室",IF(S8348&gt;0.1,1.22,1.12),IF(S8348&gt;0.1,1.2,1.1))+(MOD(ROW()*11,31)/31-0.5)*0.06,2)</f>
        <v>1.2</v>
      </c>
      <c r="P8348" s="12">
        <f t="shared" si="798"/>
        <v>0.27</v>
      </c>
      <c r="Q8348" s="13">
        <f t="shared" si="800"/>
        <v>-0.31139877284541617</v>
      </c>
      <c r="R8348" s="1">
        <v>2.65</v>
      </c>
      <c r="S8348" s="1">
        <v>0.32</v>
      </c>
      <c r="T8348" s="1">
        <v>0.57999999999999996</v>
      </c>
      <c r="U8348" s="4" t="s">
        <v>60</v>
      </c>
      <c r="V8348">
        <v>0.48</v>
      </c>
      <c r="W8348">
        <v>0.4</v>
      </c>
      <c r="X8348">
        <v>0.76</v>
      </c>
      <c r="Y8348">
        <v>2.4300000000000002</v>
      </c>
      <c r="Z8348">
        <v>0.28000000000000003</v>
      </c>
      <c r="AA8348" s="5">
        <f t="shared" si="795"/>
        <v>3.55</v>
      </c>
      <c r="AB8348" s="15" cm="1">
        <f t="array" ref="AB8348">_xlfn.SWITCH(U8348,"夏",122,"冬",90,"春",153,"秋",153,0)</f>
        <v>122</v>
      </c>
      <c r="AC8348" s="16">
        <f t="shared" si="796"/>
        <v>433.09999999999997</v>
      </c>
      <c r="AD8348" s="5">
        <f>IFERROR(AA8348/D8348,0)</f>
        <v>3.7114479874542597E-2</v>
      </c>
      <c r="AE8348" s="15">
        <f t="shared" si="797"/>
        <v>0.33424657534246577</v>
      </c>
      <c r="AF8348" s="5">
        <f>IFERROR(AD8348*AE8348*48,0)</f>
        <v>0.59545861409677103</v>
      </c>
    </row>
    <row r="8349" spans="1:32" x14ac:dyDescent="0.15">
      <c r="A8349" s="1"/>
      <c r="B8349" s="1" t="s">
        <v>52</v>
      </c>
      <c r="C8349" s="1" t="s">
        <v>59</v>
      </c>
      <c r="D8349" s="1">
        <v>95.65</v>
      </c>
      <c r="E8349" s="6">
        <v>3.6</v>
      </c>
      <c r="F8349" s="18">
        <v>0.64583333333333304</v>
      </c>
      <c r="G8349" s="1">
        <v>27.5</v>
      </c>
      <c r="H8349" s="1">
        <v>64</v>
      </c>
      <c r="I8349" s="1">
        <v>27.7</v>
      </c>
      <c r="J8349" s="1">
        <v>0.3</v>
      </c>
      <c r="K8349" s="1">
        <v>718</v>
      </c>
      <c r="L8349" s="1">
        <v>160</v>
      </c>
      <c r="M8349" s="6">
        <f t="shared" si="799"/>
        <v>27.818964226779713</v>
      </c>
      <c r="N8349" s="19">
        <v>0.5</v>
      </c>
      <c r="O8349" s="11" cm="1">
        <f t="array" ref="O8349">ROUND(_xlfn.SWITCH(C8349,"建筑专教",IF(S8349&gt;0.1,1.38,1.28),"阶梯教室",IF(S8349&gt;0.1,1.15,1.05),"公共教室",IF(S8349&gt;0.1,1.22,1.12),IF(S8349&gt;0.1,1.2,1.1))+(MOD(ROW()*11,31)/31-0.5)*0.06,2)</f>
        <v>1.22</v>
      </c>
      <c r="P8349" s="12">
        <f t="shared" si="798"/>
        <v>0.28999999999999998</v>
      </c>
      <c r="Q8349" s="13">
        <f t="shared" si="800"/>
        <v>-0.11212107894170194</v>
      </c>
      <c r="R8349" s="1">
        <v>2.62</v>
      </c>
      <c r="S8349" s="1">
        <v>0.38</v>
      </c>
      <c r="T8349" s="1">
        <v>0.42</v>
      </c>
      <c r="U8349" s="4" t="s">
        <v>60</v>
      </c>
      <c r="V8349">
        <v>0.48</v>
      </c>
      <c r="W8349">
        <v>0.4</v>
      </c>
      <c r="X8349">
        <v>0.76</v>
      </c>
      <c r="Y8349">
        <v>2.4300000000000002</v>
      </c>
      <c r="Z8349">
        <v>0.28000000000000003</v>
      </c>
      <c r="AA8349" s="5">
        <f t="shared" si="795"/>
        <v>3.42</v>
      </c>
      <c r="AB8349" s="15" cm="1">
        <f t="array" ref="AB8349">_xlfn.SWITCH(U8349,"夏",122,"冬",90,"春",153,"秋",153,0)</f>
        <v>122</v>
      </c>
      <c r="AC8349" s="16">
        <f t="shared" si="796"/>
        <v>417.24</v>
      </c>
      <c r="AD8349" s="5">
        <f>IFERROR(AA8349/D8349,0)</f>
        <v>3.5755358076319917E-2</v>
      </c>
      <c r="AE8349" s="15">
        <f t="shared" si="797"/>
        <v>0.33424657534246577</v>
      </c>
      <c r="AF8349" s="5">
        <f>IFERROR(AD8349*AE8349*48,0)</f>
        <v>0.57365308738336829</v>
      </c>
    </row>
    <row r="8350" spans="1:32" x14ac:dyDescent="0.15">
      <c r="A8350" s="1"/>
      <c r="B8350" s="1" t="s">
        <v>52</v>
      </c>
      <c r="C8350" s="1" t="s">
        <v>59</v>
      </c>
      <c r="D8350" s="1">
        <v>95.65</v>
      </c>
      <c r="E8350" s="6">
        <v>3.6</v>
      </c>
      <c r="F8350" s="18">
        <v>0.66666666666666696</v>
      </c>
      <c r="G8350" s="1">
        <v>27.9</v>
      </c>
      <c r="H8350" s="1">
        <v>63</v>
      </c>
      <c r="I8350" s="1">
        <v>28.1</v>
      </c>
      <c r="J8350" s="1">
        <v>0.3</v>
      </c>
      <c r="K8350" s="1">
        <v>738</v>
      </c>
      <c r="L8350" s="1">
        <v>120</v>
      </c>
      <c r="M8350" s="6">
        <f t="shared" si="799"/>
        <v>28.218491345620237</v>
      </c>
      <c r="N8350" s="19">
        <v>0.5</v>
      </c>
      <c r="O8350" s="11" cm="1">
        <f t="array" ref="O8350">ROUND(_xlfn.SWITCH(C8350,"建筑专教",IF(S8350&gt;0.1,1.38,1.28),"阶梯教室",IF(S8350&gt;0.1,1.15,1.05),"公共教室",IF(S8350&gt;0.1,1.22,1.12),IF(S8350&gt;0.1,1.2,1.1))+(MOD(ROW()*11,31)/31-0.5)*0.06,2)</f>
        <v>1.24</v>
      </c>
      <c r="P8350" s="12">
        <f t="shared" si="798"/>
        <v>0.31</v>
      </c>
      <c r="Q8350" s="13">
        <f t="shared" si="800"/>
        <v>7.9719815435867827E-2</v>
      </c>
      <c r="R8350" s="1">
        <v>2.58</v>
      </c>
      <c r="S8350" s="1">
        <v>0.45</v>
      </c>
      <c r="T8350" s="1">
        <v>0.38</v>
      </c>
      <c r="U8350" s="4" t="s">
        <v>60</v>
      </c>
      <c r="V8350">
        <v>0.48</v>
      </c>
      <c r="W8350">
        <v>0.4</v>
      </c>
      <c r="X8350">
        <v>0.76</v>
      </c>
      <c r="Y8350">
        <v>2.4300000000000002</v>
      </c>
      <c r="Z8350">
        <v>0.28000000000000003</v>
      </c>
      <c r="AA8350" s="5">
        <f t="shared" si="795"/>
        <v>3.41</v>
      </c>
      <c r="AB8350" s="15" cm="1">
        <f t="array" ref="AB8350">_xlfn.SWITCH(U8350,"夏",122,"冬",90,"春",153,"秋",153,0)</f>
        <v>122</v>
      </c>
      <c r="AC8350" s="16">
        <f t="shared" si="796"/>
        <v>416.02000000000004</v>
      </c>
      <c r="AD8350" s="5">
        <f>IFERROR(AA8350/D8350,0)</f>
        <v>3.5650810245687399E-2</v>
      </c>
      <c r="AE8350" s="15">
        <f t="shared" si="797"/>
        <v>0.33424657534246577</v>
      </c>
      <c r="AF8350" s="5">
        <f>IFERROR(AD8350*AE8350*48,0)</f>
        <v>0.57197573917464495</v>
      </c>
    </row>
    <row r="8351" spans="1:32" x14ac:dyDescent="0.15">
      <c r="A8351" s="1"/>
      <c r="B8351" s="1" t="s">
        <v>52</v>
      </c>
      <c r="C8351" s="1" t="s">
        <v>59</v>
      </c>
      <c r="D8351" s="1">
        <v>95.65</v>
      </c>
      <c r="E8351" s="6">
        <v>3.6</v>
      </c>
      <c r="F8351" s="18">
        <v>0.6875</v>
      </c>
      <c r="G8351" s="1">
        <v>28.3</v>
      </c>
      <c r="H8351" s="1">
        <v>62</v>
      </c>
      <c r="I8351" s="1">
        <v>28.5</v>
      </c>
      <c r="J8351" s="1">
        <v>0.3</v>
      </c>
      <c r="K8351" s="1">
        <v>758</v>
      </c>
      <c r="L8351" s="1">
        <v>80</v>
      </c>
      <c r="M8351" s="6">
        <f t="shared" si="799"/>
        <v>28.618020965936807</v>
      </c>
      <c r="N8351" s="19">
        <v>0.5</v>
      </c>
      <c r="O8351" s="11" cm="1">
        <f t="array" ref="O8351">ROUND(_xlfn.SWITCH(C8351,"建筑专教",IF(S8351&gt;0.1,1.38,1.28),"阶梯教室",IF(S8351&gt;0.1,1.15,1.05),"公共教室",IF(S8351&gt;0.1,1.22,1.12),IF(S8351&gt;0.1,1.2,1.1))+(MOD(ROW()*11,31)/31-0.5)*0.06,2)</f>
        <v>1.21</v>
      </c>
      <c r="P8351" s="12">
        <f t="shared" si="798"/>
        <v>0.33</v>
      </c>
      <c r="Q8351" s="13">
        <f t="shared" si="800"/>
        <v>0.1720468430141022</v>
      </c>
      <c r="R8351" s="1">
        <v>2.65</v>
      </c>
      <c r="S8351" s="1">
        <v>0.52</v>
      </c>
      <c r="T8351" s="1">
        <v>0.35</v>
      </c>
      <c r="U8351" s="4" t="s">
        <v>60</v>
      </c>
      <c r="V8351">
        <v>0.48</v>
      </c>
      <c r="W8351">
        <v>0.4</v>
      </c>
      <c r="X8351">
        <v>0.76</v>
      </c>
      <c r="Y8351">
        <v>2.4300000000000002</v>
      </c>
      <c r="Z8351">
        <v>0.28000000000000003</v>
      </c>
      <c r="AA8351" s="5">
        <f t="shared" si="795"/>
        <v>3.52</v>
      </c>
      <c r="AB8351" s="15" cm="1">
        <f t="array" ref="AB8351">_xlfn.SWITCH(U8351,"夏",122,"冬",90,"春",153,"秋",153,0)</f>
        <v>122</v>
      </c>
      <c r="AC8351" s="16">
        <f t="shared" si="796"/>
        <v>429.44</v>
      </c>
      <c r="AD8351" s="5">
        <f>IFERROR(AA8351/D8351,0)</f>
        <v>3.6800836382645058E-2</v>
      </c>
      <c r="AE8351" s="15">
        <f t="shared" si="797"/>
        <v>0.33424657534246577</v>
      </c>
      <c r="AF8351" s="5">
        <f>IFERROR(AD8351*AE8351*48,0)</f>
        <v>0.59042656947060135</v>
      </c>
    </row>
    <row r="8352" spans="1:32" x14ac:dyDescent="0.15">
      <c r="A8352" s="1"/>
      <c r="B8352" s="1" t="s">
        <v>52</v>
      </c>
      <c r="C8352" s="1" t="s">
        <v>59</v>
      </c>
      <c r="D8352" s="1">
        <v>95.65</v>
      </c>
      <c r="E8352" s="6">
        <v>3.6</v>
      </c>
      <c r="F8352" s="18">
        <v>0.70833333333333304</v>
      </c>
      <c r="G8352" s="1">
        <v>28.3</v>
      </c>
      <c r="H8352" s="1">
        <v>62</v>
      </c>
      <c r="I8352" s="1">
        <v>28.5</v>
      </c>
      <c r="J8352" s="1">
        <v>0.3</v>
      </c>
      <c r="K8352" s="1">
        <v>778</v>
      </c>
      <c r="L8352" s="1">
        <v>55</v>
      </c>
      <c r="M8352" s="6">
        <f t="shared" si="799"/>
        <v>28.618020965936807</v>
      </c>
      <c r="N8352" s="19">
        <v>0.5</v>
      </c>
      <c r="O8352" s="11" cm="1">
        <f t="array" ref="O8352">ROUND(_xlfn.SWITCH(C8352,"建筑专教",IF(S8352&gt;0.1,1.38,1.28),"阶梯教室",IF(S8352&gt;0.1,1.15,1.05),"公共教室",IF(S8352&gt;0.1,1.22,1.12),IF(S8352&gt;0.1,1.2,1.1))+(MOD(ROW()*11,31)/31-0.5)*0.06,2)</f>
        <v>1.23</v>
      </c>
      <c r="P8352" s="12">
        <f t="shared" si="798"/>
        <v>0.35</v>
      </c>
      <c r="Q8352" s="13">
        <f t="shared" si="800"/>
        <v>0.21009423131661262</v>
      </c>
      <c r="R8352" s="1">
        <v>2.62</v>
      </c>
      <c r="S8352" s="1">
        <v>0.57999999999999996</v>
      </c>
      <c r="T8352" s="1">
        <v>0.28000000000000003</v>
      </c>
      <c r="U8352" s="4" t="s">
        <v>60</v>
      </c>
      <c r="V8352">
        <v>0.48</v>
      </c>
      <c r="W8352">
        <v>0.4</v>
      </c>
      <c r="X8352">
        <v>0.76</v>
      </c>
      <c r="Y8352">
        <v>2.4300000000000002</v>
      </c>
      <c r="Z8352">
        <v>0.28000000000000003</v>
      </c>
      <c r="AA8352" s="5">
        <f t="shared" si="795"/>
        <v>3.4800000000000004</v>
      </c>
      <c r="AB8352" s="15" cm="1">
        <f t="array" ref="AB8352">_xlfn.SWITCH(U8352,"夏",122,"冬",90,"春",153,"秋",153,0)</f>
        <v>122</v>
      </c>
      <c r="AC8352" s="16">
        <f t="shared" si="796"/>
        <v>424.56000000000006</v>
      </c>
      <c r="AD8352" s="5">
        <f>IFERROR(AA8352/D8352,0)</f>
        <v>3.6382645060115008E-2</v>
      </c>
      <c r="AE8352" s="15">
        <f t="shared" si="797"/>
        <v>0.33424657534246577</v>
      </c>
      <c r="AF8352" s="5">
        <f>IFERROR(AD8352*AE8352*48,0)</f>
        <v>0.58371717663570821</v>
      </c>
    </row>
    <row r="8353" spans="1:32" x14ac:dyDescent="0.15">
      <c r="A8353" s="1"/>
      <c r="B8353" s="1" t="s">
        <v>52</v>
      </c>
      <c r="C8353" s="1" t="s">
        <v>59</v>
      </c>
      <c r="D8353" s="1">
        <v>95.65</v>
      </c>
      <c r="E8353" s="6">
        <v>3.6</v>
      </c>
      <c r="F8353" s="18">
        <v>0.72916666666666696</v>
      </c>
      <c r="G8353" s="1">
        <v>27.9</v>
      </c>
      <c r="H8353" s="1">
        <v>63</v>
      </c>
      <c r="I8353" s="1">
        <v>28.1</v>
      </c>
      <c r="J8353" s="1">
        <v>0.1</v>
      </c>
      <c r="K8353" s="1">
        <v>798</v>
      </c>
      <c r="L8353" s="1">
        <v>50</v>
      </c>
      <c r="M8353" s="6">
        <f t="shared" si="799"/>
        <v>28.16131087625223</v>
      </c>
      <c r="N8353" s="1">
        <v>0</v>
      </c>
      <c r="O8353" s="1">
        <v>0</v>
      </c>
      <c r="P8353" s="12">
        <f t="shared" si="798"/>
        <v>0</v>
      </c>
      <c r="Q8353" s="1">
        <v>0</v>
      </c>
      <c r="R8353" s="1">
        <v>0</v>
      </c>
      <c r="S8353" s="1">
        <v>0.25</v>
      </c>
      <c r="T8353" s="1">
        <v>0</v>
      </c>
      <c r="U8353" s="4" t="s">
        <v>60</v>
      </c>
      <c r="V8353">
        <v>0.48</v>
      </c>
      <c r="W8353">
        <v>0.4</v>
      </c>
      <c r="X8353">
        <v>0.76</v>
      </c>
      <c r="Y8353">
        <v>2.4300000000000002</v>
      </c>
      <c r="Z8353">
        <v>0.28000000000000003</v>
      </c>
      <c r="AA8353" s="5">
        <f t="shared" si="795"/>
        <v>0.25</v>
      </c>
      <c r="AB8353" s="15" cm="1">
        <f t="array" ref="AB8353">_xlfn.SWITCH(U8353,"夏",122,"冬",90,"春",153,"秋",153,0)</f>
        <v>122</v>
      </c>
      <c r="AC8353" s="16">
        <f t="shared" si="796"/>
        <v>30.5</v>
      </c>
      <c r="AD8353" s="5">
        <f>IFERROR(AA8353/D8353,0)</f>
        <v>2.6136957658128594E-3</v>
      </c>
      <c r="AE8353" s="15">
        <f t="shared" si="797"/>
        <v>0.33424657534246577</v>
      </c>
      <c r="AF8353" s="5">
        <f>IFERROR(AD8353*AE8353*48,0)</f>
        <v>4.1933705218082484E-2</v>
      </c>
    </row>
    <row r="8354" spans="1:32" x14ac:dyDescent="0.15">
      <c r="A8354" s="1"/>
      <c r="B8354" s="1" t="s">
        <v>52</v>
      </c>
      <c r="C8354" s="1" t="s">
        <v>59</v>
      </c>
      <c r="D8354" s="1">
        <v>95.65</v>
      </c>
      <c r="E8354" s="6">
        <v>3.6</v>
      </c>
      <c r="F8354" s="18">
        <v>0.75</v>
      </c>
      <c r="G8354" s="1">
        <v>27.5</v>
      </c>
      <c r="H8354" s="1">
        <v>64</v>
      </c>
      <c r="I8354" s="1">
        <v>27.7</v>
      </c>
      <c r="J8354" s="1">
        <v>0.1</v>
      </c>
      <c r="K8354" s="1">
        <v>818</v>
      </c>
      <c r="L8354" s="1">
        <v>50</v>
      </c>
      <c r="M8354" s="6">
        <f t="shared" si="799"/>
        <v>27.761555652048457</v>
      </c>
      <c r="N8354" s="1">
        <v>0</v>
      </c>
      <c r="O8354" s="1">
        <v>0</v>
      </c>
      <c r="P8354" s="12">
        <f t="shared" si="798"/>
        <v>0</v>
      </c>
      <c r="Q8354" s="1">
        <v>0</v>
      </c>
      <c r="R8354" s="1">
        <v>0</v>
      </c>
      <c r="S8354" s="1">
        <v>0.12</v>
      </c>
      <c r="T8354" s="1">
        <v>0</v>
      </c>
      <c r="U8354" s="4" t="s">
        <v>60</v>
      </c>
      <c r="V8354">
        <v>0.48</v>
      </c>
      <c r="W8354">
        <v>0.4</v>
      </c>
      <c r="X8354">
        <v>0.76</v>
      </c>
      <c r="Y8354">
        <v>2.4300000000000002</v>
      </c>
      <c r="Z8354">
        <v>0.28000000000000003</v>
      </c>
      <c r="AA8354" s="5">
        <f t="shared" si="795"/>
        <v>0.12</v>
      </c>
      <c r="AB8354" s="15" cm="1">
        <f t="array" ref="AB8354">_xlfn.SWITCH(U8354,"夏",122,"冬",90,"春",153,"秋",153,0)</f>
        <v>122</v>
      </c>
      <c r="AC8354" s="16">
        <f t="shared" si="796"/>
        <v>14.639999999999999</v>
      </c>
      <c r="AD8354" s="5">
        <f>IFERROR(AA8354/D8354,0)</f>
        <v>1.2545739675901724E-3</v>
      </c>
      <c r="AE8354" s="15">
        <f t="shared" si="797"/>
        <v>0.33424657534246577</v>
      </c>
      <c r="AF8354" s="5">
        <f>IFERROR(AD8354*AE8354*48,0)</f>
        <v>2.0128178504679586E-2</v>
      </c>
    </row>
    <row r="8355" spans="1:32" x14ac:dyDescent="0.15">
      <c r="A8355" s="1"/>
      <c r="B8355" s="1" t="s">
        <v>52</v>
      </c>
      <c r="C8355" s="1" t="s">
        <v>59</v>
      </c>
      <c r="D8355" s="1">
        <v>95.65</v>
      </c>
      <c r="E8355" s="6">
        <v>3.6</v>
      </c>
      <c r="F8355" s="18">
        <v>0.77083333333333304</v>
      </c>
      <c r="G8355" s="1">
        <v>27.1</v>
      </c>
      <c r="H8355" s="1">
        <v>65</v>
      </c>
      <c r="I8355" s="1">
        <v>27.3</v>
      </c>
      <c r="J8355" s="1">
        <v>0.1</v>
      </c>
      <c r="K8355" s="1">
        <v>838</v>
      </c>
      <c r="L8355" s="1">
        <v>50</v>
      </c>
      <c r="M8355" s="6">
        <f t="shared" si="799"/>
        <v>27.361801732159677</v>
      </c>
      <c r="N8355" s="1">
        <v>0</v>
      </c>
      <c r="O8355" s="1">
        <v>0</v>
      </c>
      <c r="P8355" s="12">
        <f t="shared" si="798"/>
        <v>0</v>
      </c>
      <c r="Q8355" s="1">
        <v>0</v>
      </c>
      <c r="R8355" s="1">
        <v>0</v>
      </c>
      <c r="S8355" s="1">
        <v>0.05</v>
      </c>
      <c r="T8355" s="1">
        <v>0</v>
      </c>
      <c r="U8355" s="4" t="s">
        <v>60</v>
      </c>
      <c r="V8355">
        <v>0.48</v>
      </c>
      <c r="W8355">
        <v>0.4</v>
      </c>
      <c r="X8355">
        <v>0.76</v>
      </c>
      <c r="Y8355">
        <v>2.4300000000000002</v>
      </c>
      <c r="Z8355">
        <v>0.28000000000000003</v>
      </c>
      <c r="AA8355" s="5">
        <f t="shared" si="795"/>
        <v>0.05</v>
      </c>
      <c r="AB8355" s="15" cm="1">
        <f t="array" ref="AB8355">_xlfn.SWITCH(U8355,"夏",122,"冬",90,"春",153,"秋",153,0)</f>
        <v>122</v>
      </c>
      <c r="AC8355" s="16">
        <f t="shared" si="796"/>
        <v>6.1000000000000005</v>
      </c>
      <c r="AD8355" s="5">
        <f>IFERROR(AA8355/D8355,0)</f>
        <v>5.2273915316257186E-4</v>
      </c>
      <c r="AE8355" s="15">
        <f t="shared" si="797"/>
        <v>0.33424657534246577</v>
      </c>
      <c r="AF8355" s="5">
        <f>IFERROR(AD8355*AE8355*48,0)</f>
        <v>8.3867410436164955E-3</v>
      </c>
    </row>
    <row r="8356" spans="1:32" x14ac:dyDescent="0.15">
      <c r="A8356" s="1"/>
      <c r="B8356" s="1" t="s">
        <v>52</v>
      </c>
      <c r="C8356" s="1" t="s">
        <v>59</v>
      </c>
      <c r="D8356" s="1">
        <v>95.65</v>
      </c>
      <c r="E8356" s="6">
        <v>3.6</v>
      </c>
      <c r="F8356" s="18">
        <v>0.79166666666666696</v>
      </c>
      <c r="G8356" s="1">
        <v>26.7</v>
      </c>
      <c r="H8356" s="1">
        <v>66</v>
      </c>
      <c r="I8356" s="1">
        <v>26.9</v>
      </c>
      <c r="J8356" s="1">
        <v>0.1</v>
      </c>
      <c r="K8356" s="1">
        <v>858</v>
      </c>
      <c r="L8356" s="1">
        <v>50</v>
      </c>
      <c r="M8356" s="6">
        <f t="shared" si="799"/>
        <v>26.962049125280885</v>
      </c>
      <c r="N8356" s="1">
        <v>0</v>
      </c>
      <c r="O8356" s="1">
        <v>0</v>
      </c>
      <c r="P8356" s="12">
        <f t="shared" si="798"/>
        <v>0</v>
      </c>
      <c r="Q8356" s="1">
        <v>0</v>
      </c>
      <c r="R8356" s="1">
        <v>0</v>
      </c>
      <c r="S8356" s="1">
        <v>0</v>
      </c>
      <c r="T8356" s="1">
        <v>0</v>
      </c>
      <c r="U8356" s="4" t="s">
        <v>60</v>
      </c>
      <c r="V8356">
        <v>0.48</v>
      </c>
      <c r="W8356">
        <v>0.4</v>
      </c>
      <c r="X8356">
        <v>0.76</v>
      </c>
      <c r="Y8356">
        <v>2.4300000000000002</v>
      </c>
      <c r="Z8356">
        <v>0.28000000000000003</v>
      </c>
      <c r="AA8356" s="5">
        <f t="shared" si="795"/>
        <v>0</v>
      </c>
      <c r="AB8356" s="15" cm="1">
        <f t="array" ref="AB8356">_xlfn.SWITCH(U8356,"夏",122,"冬",90,"春",153,"秋",153,0)</f>
        <v>122</v>
      </c>
      <c r="AC8356" s="16">
        <f t="shared" si="796"/>
        <v>0</v>
      </c>
      <c r="AD8356" s="5">
        <f>IFERROR(AA8356/D8356,0)</f>
        <v>0</v>
      </c>
      <c r="AE8356" s="15">
        <f t="shared" si="797"/>
        <v>0.33424657534246577</v>
      </c>
      <c r="AF8356" s="5">
        <f>IFERROR(AD8356*AE8356*48,0)</f>
        <v>0</v>
      </c>
    </row>
    <row r="8357" spans="1:32" x14ac:dyDescent="0.15">
      <c r="A8357" s="1"/>
      <c r="B8357" s="1" t="s">
        <v>52</v>
      </c>
      <c r="C8357" s="1" t="s">
        <v>59</v>
      </c>
      <c r="D8357" s="1">
        <v>95.65</v>
      </c>
      <c r="E8357" s="6">
        <v>3.6</v>
      </c>
      <c r="F8357" s="18">
        <v>0.8125</v>
      </c>
      <c r="G8357" s="1">
        <v>26.3</v>
      </c>
      <c r="H8357" s="1">
        <v>67</v>
      </c>
      <c r="I8357" s="1">
        <v>26.5</v>
      </c>
      <c r="J8357" s="1">
        <v>0.1</v>
      </c>
      <c r="K8357" s="1">
        <v>878</v>
      </c>
      <c r="L8357" s="1">
        <v>50</v>
      </c>
      <c r="M8357" s="6">
        <f t="shared" si="799"/>
        <v>26.562297840177848</v>
      </c>
      <c r="N8357" s="1">
        <v>0</v>
      </c>
      <c r="O8357" s="1">
        <v>0</v>
      </c>
      <c r="P8357" s="12">
        <f t="shared" si="798"/>
        <v>0</v>
      </c>
      <c r="Q8357" s="1">
        <v>0</v>
      </c>
      <c r="R8357" s="1">
        <v>0</v>
      </c>
      <c r="S8357" s="1">
        <v>0</v>
      </c>
      <c r="T8357" s="1">
        <v>0</v>
      </c>
      <c r="U8357" s="4" t="s">
        <v>60</v>
      </c>
      <c r="V8357">
        <v>0.48</v>
      </c>
      <c r="W8357">
        <v>0.4</v>
      </c>
      <c r="X8357">
        <v>0.76</v>
      </c>
      <c r="Y8357">
        <v>2.4300000000000002</v>
      </c>
      <c r="Z8357">
        <v>0.28000000000000003</v>
      </c>
      <c r="AA8357" s="5">
        <f t="shared" si="795"/>
        <v>0</v>
      </c>
      <c r="AB8357" s="15" cm="1">
        <f t="array" ref="AB8357">_xlfn.SWITCH(U8357,"夏",122,"冬",90,"春",153,"秋",153,0)</f>
        <v>122</v>
      </c>
      <c r="AC8357" s="16">
        <f t="shared" si="796"/>
        <v>0</v>
      </c>
      <c r="AD8357" s="5">
        <f>IFERROR(AA8357/D8357,0)</f>
        <v>0</v>
      </c>
      <c r="AE8357" s="15">
        <f t="shared" si="797"/>
        <v>0.33424657534246577</v>
      </c>
      <c r="AF8357" s="5">
        <f>IFERROR(AD8357*AE8357*48,0)</f>
        <v>0</v>
      </c>
    </row>
    <row r="8358" spans="1:32" x14ac:dyDescent="0.15">
      <c r="A8358" s="1"/>
      <c r="B8358" s="1" t="s">
        <v>52</v>
      </c>
      <c r="C8358" s="1" t="s">
        <v>59</v>
      </c>
      <c r="D8358" s="1">
        <v>95.65</v>
      </c>
      <c r="E8358" s="6">
        <v>3.6</v>
      </c>
      <c r="F8358" s="18">
        <v>0.83333333333333304</v>
      </c>
      <c r="G8358" s="1">
        <v>25.9</v>
      </c>
      <c r="H8358" s="1">
        <v>68</v>
      </c>
      <c r="I8358" s="1">
        <v>26.1</v>
      </c>
      <c r="J8358" s="1">
        <v>0.1</v>
      </c>
      <c r="K8358" s="1">
        <v>898</v>
      </c>
      <c r="L8358" s="1">
        <v>50</v>
      </c>
      <c r="M8358" s="6">
        <f t="shared" si="799"/>
        <v>26.162547885685399</v>
      </c>
      <c r="N8358" s="1">
        <v>0</v>
      </c>
      <c r="O8358" s="1">
        <v>0</v>
      </c>
      <c r="P8358" s="12">
        <f t="shared" si="798"/>
        <v>0</v>
      </c>
      <c r="Q8358" s="1">
        <v>0</v>
      </c>
      <c r="R8358" s="1">
        <v>0</v>
      </c>
      <c r="S8358" s="1">
        <v>0</v>
      </c>
      <c r="T8358" s="1">
        <v>0</v>
      </c>
      <c r="U8358" s="4" t="s">
        <v>60</v>
      </c>
      <c r="V8358">
        <v>0.48</v>
      </c>
      <c r="W8358">
        <v>0.4</v>
      </c>
      <c r="X8358">
        <v>0.76</v>
      </c>
      <c r="Y8358">
        <v>2.4300000000000002</v>
      </c>
      <c r="Z8358">
        <v>0.28000000000000003</v>
      </c>
      <c r="AA8358" s="5">
        <f t="shared" si="795"/>
        <v>0</v>
      </c>
      <c r="AB8358" s="15" cm="1">
        <f t="array" ref="AB8358">_xlfn.SWITCH(U8358,"夏",122,"冬",90,"春",153,"秋",153,0)</f>
        <v>122</v>
      </c>
      <c r="AC8358" s="16">
        <f t="shared" si="796"/>
        <v>0</v>
      </c>
      <c r="AD8358" s="5">
        <f>IFERROR(AA8358/D8358,0)</f>
        <v>0</v>
      </c>
      <c r="AE8358" s="15">
        <f t="shared" si="797"/>
        <v>0.33424657534246577</v>
      </c>
      <c r="AF8358" s="5">
        <f>IFERROR(AD8358*AE8358*48,0)</f>
        <v>0</v>
      </c>
    </row>
    <row r="8359" spans="1:32" x14ac:dyDescent="0.15">
      <c r="A8359" s="1"/>
      <c r="B8359" s="1" t="s">
        <v>52</v>
      </c>
      <c r="C8359" s="1" t="s">
        <v>59</v>
      </c>
      <c r="D8359" s="1">
        <v>95.65</v>
      </c>
      <c r="E8359" s="6">
        <v>3.6</v>
      </c>
      <c r="F8359" s="18">
        <v>0.85416666666666696</v>
      </c>
      <c r="G8359" s="1">
        <v>25.5</v>
      </c>
      <c r="H8359" s="1">
        <v>69</v>
      </c>
      <c r="I8359" s="1">
        <v>25.7</v>
      </c>
      <c r="J8359" s="1">
        <v>0.1</v>
      </c>
      <c r="K8359" s="1">
        <v>918</v>
      </c>
      <c r="L8359" s="1">
        <v>50</v>
      </c>
      <c r="M8359" s="6">
        <f t="shared" si="799"/>
        <v>25.762799270709991</v>
      </c>
      <c r="N8359" s="1">
        <v>0</v>
      </c>
      <c r="O8359" s="1">
        <v>0</v>
      </c>
      <c r="P8359" s="12">
        <f t="shared" si="798"/>
        <v>0</v>
      </c>
      <c r="Q8359" s="1">
        <v>0</v>
      </c>
      <c r="R8359" s="1">
        <v>0</v>
      </c>
      <c r="S8359" s="1">
        <v>0</v>
      </c>
      <c r="T8359" s="1">
        <v>0</v>
      </c>
      <c r="U8359" s="4" t="s">
        <v>60</v>
      </c>
      <c r="V8359">
        <v>0.48</v>
      </c>
      <c r="W8359">
        <v>0.4</v>
      </c>
      <c r="X8359">
        <v>0.76</v>
      </c>
      <c r="Y8359">
        <v>2.4300000000000002</v>
      </c>
      <c r="Z8359">
        <v>0.28000000000000003</v>
      </c>
      <c r="AA8359" s="5">
        <f t="shared" si="795"/>
        <v>0</v>
      </c>
      <c r="AB8359" s="15" cm="1">
        <f t="array" ref="AB8359">_xlfn.SWITCH(U8359,"夏",122,"冬",90,"春",153,"秋",153,0)</f>
        <v>122</v>
      </c>
      <c r="AC8359" s="16">
        <f t="shared" si="796"/>
        <v>0</v>
      </c>
      <c r="AD8359" s="5">
        <f>IFERROR(AA8359/D8359,0)</f>
        <v>0</v>
      </c>
      <c r="AE8359" s="15">
        <f t="shared" si="797"/>
        <v>0.33424657534246577</v>
      </c>
      <c r="AF8359" s="5">
        <f>IFERROR(AD8359*AE8359*48,0)</f>
        <v>0</v>
      </c>
    </row>
    <row r="8360" spans="1:32" x14ac:dyDescent="0.15">
      <c r="A8360" s="1"/>
      <c r="B8360" s="1" t="s">
        <v>52</v>
      </c>
      <c r="C8360" s="1" t="s">
        <v>59</v>
      </c>
      <c r="D8360" s="1">
        <v>95.65</v>
      </c>
      <c r="E8360" s="6">
        <v>3.6</v>
      </c>
      <c r="F8360" s="18">
        <v>0.875</v>
      </c>
      <c r="G8360" s="1">
        <v>25.1</v>
      </c>
      <c r="H8360" s="1">
        <v>70</v>
      </c>
      <c r="I8360" s="1">
        <v>25.3</v>
      </c>
      <c r="J8360" s="1">
        <v>0.1</v>
      </c>
      <c r="K8360" s="1">
        <v>938</v>
      </c>
      <c r="L8360" s="1">
        <v>50</v>
      </c>
      <c r="M8360" s="6">
        <f t="shared" si="799"/>
        <v>25.363052004229701</v>
      </c>
      <c r="N8360" s="1">
        <v>0</v>
      </c>
      <c r="O8360" s="1">
        <v>0</v>
      </c>
      <c r="P8360" s="12">
        <f t="shared" si="798"/>
        <v>0</v>
      </c>
      <c r="Q8360" s="1">
        <v>0</v>
      </c>
      <c r="R8360" s="1">
        <v>0</v>
      </c>
      <c r="S8360" s="1">
        <v>0</v>
      </c>
      <c r="T8360" s="1">
        <v>0</v>
      </c>
      <c r="U8360" s="4" t="s">
        <v>60</v>
      </c>
      <c r="V8360">
        <v>0.48</v>
      </c>
      <c r="W8360">
        <v>0.4</v>
      </c>
      <c r="X8360">
        <v>0.76</v>
      </c>
      <c r="Y8360">
        <v>2.4300000000000002</v>
      </c>
      <c r="Z8360">
        <v>0.28000000000000003</v>
      </c>
      <c r="AA8360" s="5">
        <f t="shared" ref="AA8360:AA8423" si="801">R8360+S8360+T8360</f>
        <v>0</v>
      </c>
      <c r="AB8360" s="15" cm="1">
        <f t="array" ref="AB8360">_xlfn.SWITCH(U8360,"夏",122,"冬",90,"春",153,"秋",153,0)</f>
        <v>122</v>
      </c>
      <c r="AC8360" s="16">
        <f t="shared" ref="AC8360:AC8423" si="802">AA8360*AB8360</f>
        <v>0</v>
      </c>
      <c r="AD8360" s="5">
        <f>IFERROR(AA8360/D8360,0)</f>
        <v>0</v>
      </c>
      <c r="AE8360" s="15">
        <f t="shared" ref="AE8360:AE8423" si="803">IF(U8360="夏",122/365,IF(U8360="冬",90/365,IF(OR(U8360="春",U8360="秋"),153/365,0)))</f>
        <v>0.33424657534246577</v>
      </c>
      <c r="AF8360" s="5">
        <f>IFERROR(AD8360*AE8360*48,0)</f>
        <v>0</v>
      </c>
    </row>
    <row r="8361" spans="1:32" x14ac:dyDescent="0.15">
      <c r="A8361" s="1"/>
      <c r="B8361" s="1" t="s">
        <v>52</v>
      </c>
      <c r="C8361" s="1" t="s">
        <v>59</v>
      </c>
      <c r="D8361" s="1">
        <v>95.65</v>
      </c>
      <c r="E8361" s="6">
        <v>3.6</v>
      </c>
      <c r="F8361" s="18">
        <v>0.89583333333333304</v>
      </c>
      <c r="G8361" s="1">
        <v>24.7</v>
      </c>
      <c r="H8361" s="1">
        <v>71</v>
      </c>
      <c r="I8361" s="1">
        <v>24.9</v>
      </c>
      <c r="J8361" s="1">
        <v>0.1</v>
      </c>
      <c r="K8361" s="1">
        <v>958</v>
      </c>
      <c r="L8361" s="1">
        <v>50</v>
      </c>
      <c r="M8361" s="6">
        <f t="shared" si="799"/>
        <v>24.963306095294911</v>
      </c>
      <c r="N8361" s="1">
        <v>0</v>
      </c>
      <c r="O8361" s="1">
        <v>0</v>
      </c>
      <c r="P8361" s="12">
        <f t="shared" si="798"/>
        <v>0</v>
      </c>
      <c r="Q8361" s="1">
        <v>0</v>
      </c>
      <c r="R8361" s="1">
        <v>0</v>
      </c>
      <c r="S8361" s="1">
        <v>0</v>
      </c>
      <c r="T8361" s="1">
        <v>0</v>
      </c>
      <c r="U8361" s="4" t="s">
        <v>60</v>
      </c>
      <c r="V8361">
        <v>0.48</v>
      </c>
      <c r="W8361">
        <v>0.4</v>
      </c>
      <c r="X8361">
        <v>0.76</v>
      </c>
      <c r="Y8361">
        <v>2.4300000000000002</v>
      </c>
      <c r="Z8361">
        <v>0.28000000000000003</v>
      </c>
      <c r="AA8361" s="5">
        <f t="shared" si="801"/>
        <v>0</v>
      </c>
      <c r="AB8361" s="15" cm="1">
        <f t="array" ref="AB8361">_xlfn.SWITCH(U8361,"夏",122,"冬",90,"春",153,"秋",153,0)</f>
        <v>122</v>
      </c>
      <c r="AC8361" s="16">
        <f t="shared" si="802"/>
        <v>0</v>
      </c>
      <c r="AD8361" s="5">
        <f>IFERROR(AA8361/D8361,0)</f>
        <v>0</v>
      </c>
      <c r="AE8361" s="15">
        <f t="shared" si="803"/>
        <v>0.33424657534246577</v>
      </c>
      <c r="AF8361" s="5">
        <f>IFERROR(AD8361*AE8361*48,0)</f>
        <v>0</v>
      </c>
    </row>
    <row r="8362" spans="1:32" x14ac:dyDescent="0.15">
      <c r="A8362" s="1"/>
      <c r="B8362" s="1" t="s">
        <v>52</v>
      </c>
      <c r="C8362" s="1" t="s">
        <v>59</v>
      </c>
      <c r="D8362" s="1">
        <v>95.65</v>
      </c>
      <c r="E8362" s="6">
        <v>3.6</v>
      </c>
      <c r="F8362" s="18">
        <v>0.91666666666666696</v>
      </c>
      <c r="G8362" s="1">
        <v>24.3</v>
      </c>
      <c r="H8362" s="1">
        <v>72</v>
      </c>
      <c r="I8362" s="1">
        <v>24.5</v>
      </c>
      <c r="J8362" s="1">
        <v>0.1</v>
      </c>
      <c r="K8362" s="1">
        <v>978</v>
      </c>
      <c r="L8362" s="1">
        <v>50</v>
      </c>
      <c r="M8362" s="6">
        <f t="shared" si="799"/>
        <v>24.563561553028592</v>
      </c>
      <c r="N8362" s="1">
        <v>0</v>
      </c>
      <c r="O8362" s="1">
        <v>0</v>
      </c>
      <c r="P8362" s="12">
        <f t="shared" si="798"/>
        <v>0</v>
      </c>
      <c r="Q8362" s="1">
        <v>0</v>
      </c>
      <c r="R8362" s="1">
        <v>0</v>
      </c>
      <c r="S8362" s="1">
        <v>0</v>
      </c>
      <c r="T8362" s="1">
        <v>0</v>
      </c>
      <c r="U8362" s="4" t="s">
        <v>60</v>
      </c>
      <c r="V8362">
        <v>0.48</v>
      </c>
      <c r="W8362">
        <v>0.4</v>
      </c>
      <c r="X8362">
        <v>0.76</v>
      </c>
      <c r="Y8362">
        <v>2.4300000000000002</v>
      </c>
      <c r="Z8362">
        <v>0.28000000000000003</v>
      </c>
      <c r="AA8362" s="5">
        <f t="shared" si="801"/>
        <v>0</v>
      </c>
      <c r="AB8362" s="15" cm="1">
        <f t="array" ref="AB8362">_xlfn.SWITCH(U8362,"夏",122,"冬",90,"春",153,"秋",153,0)</f>
        <v>122</v>
      </c>
      <c r="AC8362" s="16">
        <f t="shared" si="802"/>
        <v>0</v>
      </c>
      <c r="AD8362" s="5">
        <f>IFERROR(AA8362/D8362,0)</f>
        <v>0</v>
      </c>
      <c r="AE8362" s="15">
        <f t="shared" si="803"/>
        <v>0.33424657534246577</v>
      </c>
      <c r="AF8362" s="5">
        <f>IFERROR(AD8362*AE8362*48,0)</f>
        <v>0</v>
      </c>
    </row>
    <row r="8363" spans="1:32" x14ac:dyDescent="0.15">
      <c r="A8363" s="1"/>
      <c r="B8363" s="1" t="s">
        <v>53</v>
      </c>
      <c r="C8363" s="1" t="s">
        <v>59</v>
      </c>
      <c r="D8363" s="1">
        <v>95.65</v>
      </c>
      <c r="E8363" s="6">
        <v>3.6</v>
      </c>
      <c r="F8363" s="18">
        <v>0.33333333333333298</v>
      </c>
      <c r="G8363" s="1">
        <v>22.5</v>
      </c>
      <c r="H8363" s="1">
        <v>78</v>
      </c>
      <c r="I8363" s="1">
        <v>22.7</v>
      </c>
      <c r="J8363" s="1">
        <v>0.1</v>
      </c>
      <c r="K8363" s="1">
        <v>408</v>
      </c>
      <c r="L8363" s="1">
        <v>185</v>
      </c>
      <c r="M8363" s="6">
        <f t="shared" si="799"/>
        <v>22.764728273692526</v>
      </c>
      <c r="N8363" s="19">
        <v>0.5</v>
      </c>
      <c r="O8363" s="11" cm="1">
        <f t="array" ref="O8363">ROUND(_xlfn.SWITCH(C8363,"建筑专教",IF(S8363&gt;0.1,1.38,1.28),"阶梯教室",IF(S8363&gt;0.1,1.15,1.05),"公共教室",IF(S8363&gt;0.1,1.22,1.12),IF(S8363&gt;0.1,1.2,1.1))+(MOD(ROW()*11,31)/31-0.5)*0.06,2)</f>
        <v>1.22</v>
      </c>
      <c r="P8363" s="12">
        <f t="shared" si="798"/>
        <v>0.01</v>
      </c>
      <c r="Q8363" s="13">
        <f t="shared" si="800"/>
        <v>-1.1329622172269027</v>
      </c>
      <c r="R8363" s="1">
        <v>0</v>
      </c>
      <c r="S8363" s="1">
        <v>0.45</v>
      </c>
      <c r="T8363" s="1">
        <v>0.18</v>
      </c>
      <c r="U8363" s="4" t="s">
        <v>60</v>
      </c>
      <c r="V8363">
        <v>0.48</v>
      </c>
      <c r="W8363">
        <v>0.4</v>
      </c>
      <c r="X8363">
        <v>0.76</v>
      </c>
      <c r="Y8363">
        <v>2.4300000000000002</v>
      </c>
      <c r="Z8363">
        <v>0.28000000000000003</v>
      </c>
      <c r="AA8363" s="5">
        <f t="shared" si="801"/>
        <v>0.63</v>
      </c>
      <c r="AB8363" s="15" cm="1">
        <f t="array" ref="AB8363">_xlfn.SWITCH(U8363,"夏",122,"冬",90,"春",153,"秋",153,0)</f>
        <v>122</v>
      </c>
      <c r="AC8363" s="16">
        <f t="shared" si="802"/>
        <v>76.86</v>
      </c>
      <c r="AD8363" s="5">
        <f>IFERROR(AA8363/D8363,0)</f>
        <v>6.5865133298484051E-3</v>
      </c>
      <c r="AE8363" s="15">
        <f t="shared" si="803"/>
        <v>0.33424657534246577</v>
      </c>
      <c r="AF8363" s="5">
        <f>IFERROR(AD8363*AE8363*48,0)</f>
        <v>0.10567293714956784</v>
      </c>
    </row>
    <row r="8364" spans="1:32" x14ac:dyDescent="0.15">
      <c r="A8364" s="1"/>
      <c r="B8364" s="1" t="s">
        <v>53</v>
      </c>
      <c r="C8364" s="1" t="s">
        <v>59</v>
      </c>
      <c r="D8364" s="1">
        <v>95.65</v>
      </c>
      <c r="E8364" s="6">
        <v>3.6</v>
      </c>
      <c r="F8364" s="18">
        <v>0.35416666666666702</v>
      </c>
      <c r="G8364" s="1">
        <v>23.1</v>
      </c>
      <c r="H8364" s="1">
        <v>77</v>
      </c>
      <c r="I8364" s="1">
        <v>23.3</v>
      </c>
      <c r="J8364" s="1">
        <v>0.1</v>
      </c>
      <c r="K8364" s="1">
        <v>436</v>
      </c>
      <c r="L8364" s="1">
        <v>225</v>
      </c>
      <c r="M8364" s="6">
        <f t="shared" si="799"/>
        <v>23.36433621858032</v>
      </c>
      <c r="N8364" s="19">
        <v>0.5</v>
      </c>
      <c r="O8364" s="11" cm="1">
        <f t="array" ref="O8364">ROUND(_xlfn.SWITCH(C8364,"建筑专教",IF(S8364&gt;0.1,1.38,1.28),"阶梯教室",IF(S8364&gt;0.1,1.15,1.05),"公共教室",IF(S8364&gt;0.1,1.22,1.12),IF(S8364&gt;0.1,1.2,1.1))+(MOD(ROW()*11,31)/31-0.5)*0.06,2)</f>
        <v>1.24</v>
      </c>
      <c r="P8364" s="12">
        <f t="shared" si="798"/>
        <v>0.03</v>
      </c>
      <c r="Q8364" s="13">
        <f t="shared" si="800"/>
        <v>-0.87602943023907154</v>
      </c>
      <c r="R8364" s="1">
        <v>0</v>
      </c>
      <c r="S8364" s="1">
        <v>0.57999999999999996</v>
      </c>
      <c r="T8364" s="1">
        <v>0.28000000000000003</v>
      </c>
      <c r="U8364" s="4" t="s">
        <v>60</v>
      </c>
      <c r="V8364">
        <v>0.48</v>
      </c>
      <c r="W8364">
        <v>0.4</v>
      </c>
      <c r="X8364">
        <v>0.76</v>
      </c>
      <c r="Y8364">
        <v>2.4300000000000002</v>
      </c>
      <c r="Z8364">
        <v>0.28000000000000003</v>
      </c>
      <c r="AA8364" s="5">
        <f t="shared" si="801"/>
        <v>0.86</v>
      </c>
      <c r="AB8364" s="15" cm="1">
        <f t="array" ref="AB8364">_xlfn.SWITCH(U8364,"夏",122,"冬",90,"春",153,"秋",153,0)</f>
        <v>122</v>
      </c>
      <c r="AC8364" s="16">
        <f t="shared" si="802"/>
        <v>104.92</v>
      </c>
      <c r="AD8364" s="5">
        <f>IFERROR(AA8364/D8364,0)</f>
        <v>8.9911134343962362E-3</v>
      </c>
      <c r="AE8364" s="15">
        <f t="shared" si="803"/>
        <v>0.33424657534246577</v>
      </c>
      <c r="AF8364" s="5">
        <f>IFERROR(AD8364*AE8364*48,0)</f>
        <v>0.14425194595020371</v>
      </c>
    </row>
    <row r="8365" spans="1:32" x14ac:dyDescent="0.15">
      <c r="A8365" s="1"/>
      <c r="B8365" s="1" t="s">
        <v>53</v>
      </c>
      <c r="C8365" s="1" t="s">
        <v>59</v>
      </c>
      <c r="D8365" s="1">
        <v>95.65</v>
      </c>
      <c r="E8365" s="6">
        <v>3.6</v>
      </c>
      <c r="F8365" s="18">
        <v>0.375</v>
      </c>
      <c r="G8365" s="1">
        <v>23.7</v>
      </c>
      <c r="H8365" s="1">
        <v>76</v>
      </c>
      <c r="I8365" s="1">
        <v>23.9</v>
      </c>
      <c r="J8365" s="1">
        <v>0.3</v>
      </c>
      <c r="K8365" s="1">
        <v>464</v>
      </c>
      <c r="L8365" s="1">
        <v>265</v>
      </c>
      <c r="M8365" s="6">
        <f t="shared" si="799"/>
        <v>24.023584594380452</v>
      </c>
      <c r="N8365" s="19">
        <v>0.5</v>
      </c>
      <c r="O8365" s="11" cm="1">
        <f t="array" ref="O8365">ROUND(_xlfn.SWITCH(C8365,"建筑专教",IF(S8365&gt;0.1,1.38,1.28),"阶梯教室",IF(S8365&gt;0.1,1.15,1.05),"公共教室",IF(S8365&gt;0.1,1.22,1.12),IF(S8365&gt;0.1,1.2,1.1))+(MOD(ROW()*11,31)/31-0.5)*0.06,2)</f>
        <v>1.2</v>
      </c>
      <c r="P8365" s="12">
        <f t="shared" si="798"/>
        <v>0.06</v>
      </c>
      <c r="Q8365" s="13">
        <f t="shared" si="800"/>
        <v>-1.6265561888014362</v>
      </c>
      <c r="R8365" s="1">
        <v>2.25</v>
      </c>
      <c r="S8365" s="1">
        <v>0.57999999999999996</v>
      </c>
      <c r="T8365" s="1">
        <v>0.42</v>
      </c>
      <c r="U8365" s="4" t="s">
        <v>60</v>
      </c>
      <c r="V8365">
        <v>0.48</v>
      </c>
      <c r="W8365">
        <v>0.4</v>
      </c>
      <c r="X8365">
        <v>0.76</v>
      </c>
      <c r="Y8365">
        <v>2.4300000000000002</v>
      </c>
      <c r="Z8365">
        <v>0.28000000000000003</v>
      </c>
      <c r="AA8365" s="5">
        <f t="shared" si="801"/>
        <v>3.25</v>
      </c>
      <c r="AB8365" s="15" cm="1">
        <f t="array" ref="AB8365">_xlfn.SWITCH(U8365,"夏",122,"冬",90,"春",153,"秋",153,0)</f>
        <v>122</v>
      </c>
      <c r="AC8365" s="16">
        <f t="shared" si="802"/>
        <v>396.5</v>
      </c>
      <c r="AD8365" s="5">
        <f>IFERROR(AA8365/D8365,0)</f>
        <v>3.3978044955567173E-2</v>
      </c>
      <c r="AE8365" s="15">
        <f t="shared" si="803"/>
        <v>0.33424657534246577</v>
      </c>
      <c r="AF8365" s="5">
        <f>IFERROR(AD8365*AE8365*48,0)</f>
        <v>0.54513816783507218</v>
      </c>
    </row>
    <row r="8366" spans="1:32" x14ac:dyDescent="0.15">
      <c r="A8366" s="1"/>
      <c r="B8366" s="1" t="s">
        <v>53</v>
      </c>
      <c r="C8366" s="1" t="s">
        <v>59</v>
      </c>
      <c r="D8366" s="1">
        <v>95.65</v>
      </c>
      <c r="E8366" s="6">
        <v>3.6</v>
      </c>
      <c r="F8366" s="18">
        <v>0.39583333333333298</v>
      </c>
      <c r="G8366" s="1">
        <v>24.3</v>
      </c>
      <c r="H8366" s="1">
        <v>75</v>
      </c>
      <c r="I8366" s="1">
        <v>24.5</v>
      </c>
      <c r="J8366" s="1">
        <v>0.3</v>
      </c>
      <c r="K8366" s="1">
        <v>492</v>
      </c>
      <c r="L8366" s="1">
        <v>305</v>
      </c>
      <c r="M8366" s="6">
        <f t="shared" si="799"/>
        <v>24.622839353814413</v>
      </c>
      <c r="N8366" s="19">
        <v>0.5</v>
      </c>
      <c r="O8366" s="11" cm="1">
        <f t="array" ref="O8366">ROUND(_xlfn.SWITCH(C8366,"建筑专教",IF(S8366&gt;0.1,1.38,1.28),"阶梯教室",IF(S8366&gt;0.1,1.15,1.05),"公共教室",IF(S8366&gt;0.1,1.22,1.12),IF(S8366&gt;0.1,1.2,1.1))+(MOD(ROW()*11,31)/31-0.5)*0.06,2)</f>
        <v>1.22</v>
      </c>
      <c r="P8366" s="12">
        <f t="shared" si="798"/>
        <v>0.08</v>
      </c>
      <c r="Q8366" s="13">
        <f t="shared" si="800"/>
        <v>-1.3263299629507979</v>
      </c>
      <c r="R8366" s="1">
        <v>2.52</v>
      </c>
      <c r="S8366" s="1">
        <v>0.45</v>
      </c>
      <c r="T8366" s="1">
        <v>0.55000000000000004</v>
      </c>
      <c r="U8366" s="4" t="s">
        <v>60</v>
      </c>
      <c r="V8366">
        <v>0.48</v>
      </c>
      <c r="W8366">
        <v>0.4</v>
      </c>
      <c r="X8366">
        <v>0.76</v>
      </c>
      <c r="Y8366">
        <v>2.4300000000000002</v>
      </c>
      <c r="Z8366">
        <v>0.28000000000000003</v>
      </c>
      <c r="AA8366" s="5">
        <f t="shared" si="801"/>
        <v>3.5200000000000005</v>
      </c>
      <c r="AB8366" s="15" cm="1">
        <f t="array" ref="AB8366">_xlfn.SWITCH(U8366,"夏",122,"冬",90,"春",153,"秋",153,0)</f>
        <v>122</v>
      </c>
      <c r="AC8366" s="16">
        <f t="shared" si="802"/>
        <v>429.44000000000005</v>
      </c>
      <c r="AD8366" s="5">
        <f>IFERROR(AA8366/D8366,0)</f>
        <v>3.6800836382645065E-2</v>
      </c>
      <c r="AE8366" s="15">
        <f t="shared" si="803"/>
        <v>0.33424657534246577</v>
      </c>
      <c r="AF8366" s="5">
        <f>IFERROR(AD8366*AE8366*48,0)</f>
        <v>0.59042656947060146</v>
      </c>
    </row>
    <row r="8367" spans="1:32" x14ac:dyDescent="0.15">
      <c r="A8367" s="1"/>
      <c r="B8367" s="1" t="s">
        <v>53</v>
      </c>
      <c r="C8367" s="1" t="s">
        <v>59</v>
      </c>
      <c r="D8367" s="1">
        <v>95.65</v>
      </c>
      <c r="E8367" s="6">
        <v>3.6</v>
      </c>
      <c r="F8367" s="18">
        <v>0.41666666666666702</v>
      </c>
      <c r="G8367" s="1">
        <v>24.9</v>
      </c>
      <c r="H8367" s="1">
        <v>74</v>
      </c>
      <c r="I8367" s="1">
        <v>25.1</v>
      </c>
      <c r="J8367" s="1">
        <v>0.3</v>
      </c>
      <c r="K8367" s="1">
        <v>520</v>
      </c>
      <c r="L8367" s="1">
        <v>345</v>
      </c>
      <c r="M8367" s="6">
        <f t="shared" si="799"/>
        <v>25.222100089493097</v>
      </c>
      <c r="N8367" s="19">
        <v>0.5</v>
      </c>
      <c r="O8367" s="11" cm="1">
        <f t="array" ref="O8367">ROUND(_xlfn.SWITCH(C8367,"建筑专教",IF(S8367&gt;0.1,1.38,1.28),"阶梯教室",IF(S8367&gt;0.1,1.15,1.05),"公共教室",IF(S8367&gt;0.1,1.22,1.12),IF(S8367&gt;0.1,1.2,1.1))+(MOD(ROW()*11,31)/31-0.5)*0.06,2)</f>
        <v>1.25</v>
      </c>
      <c r="P8367" s="12">
        <f t="shared" si="798"/>
        <v>0.11</v>
      </c>
      <c r="Q8367" s="13">
        <f t="shared" si="800"/>
        <v>-1.007664107402914</v>
      </c>
      <c r="R8367" s="1">
        <v>2.48</v>
      </c>
      <c r="S8367" s="1">
        <v>0.32</v>
      </c>
      <c r="T8367" s="1">
        <v>0.62</v>
      </c>
      <c r="U8367" s="4" t="s">
        <v>60</v>
      </c>
      <c r="V8367">
        <v>0.48</v>
      </c>
      <c r="W8367">
        <v>0.4</v>
      </c>
      <c r="X8367">
        <v>0.76</v>
      </c>
      <c r="Y8367">
        <v>2.4300000000000002</v>
      </c>
      <c r="Z8367">
        <v>0.28000000000000003</v>
      </c>
      <c r="AA8367" s="5">
        <f t="shared" si="801"/>
        <v>3.42</v>
      </c>
      <c r="AB8367" s="15" cm="1">
        <f t="array" ref="AB8367">_xlfn.SWITCH(U8367,"夏",122,"冬",90,"春",153,"秋",153,0)</f>
        <v>122</v>
      </c>
      <c r="AC8367" s="16">
        <f t="shared" si="802"/>
        <v>417.24</v>
      </c>
      <c r="AD8367" s="5">
        <f>IFERROR(AA8367/D8367,0)</f>
        <v>3.5755358076319917E-2</v>
      </c>
      <c r="AE8367" s="15">
        <f t="shared" si="803"/>
        <v>0.33424657534246577</v>
      </c>
      <c r="AF8367" s="5">
        <f>IFERROR(AD8367*AE8367*48,0)</f>
        <v>0.57365308738336829</v>
      </c>
    </row>
    <row r="8368" spans="1:32" x14ac:dyDescent="0.15">
      <c r="A8368" s="1"/>
      <c r="B8368" s="1" t="s">
        <v>53</v>
      </c>
      <c r="C8368" s="1" t="s">
        <v>59</v>
      </c>
      <c r="D8368" s="1">
        <v>95.65</v>
      </c>
      <c r="E8368" s="6">
        <v>3.6</v>
      </c>
      <c r="F8368" s="18">
        <v>0.4375</v>
      </c>
      <c r="G8368" s="1">
        <v>25.5</v>
      </c>
      <c r="H8368" s="1">
        <v>73</v>
      </c>
      <c r="I8368" s="1">
        <v>25.7</v>
      </c>
      <c r="J8368" s="1">
        <v>0.3</v>
      </c>
      <c r="K8368" s="1">
        <v>548</v>
      </c>
      <c r="L8368" s="1">
        <v>385</v>
      </c>
      <c r="M8368" s="6">
        <f t="shared" si="799"/>
        <v>25.821366741681231</v>
      </c>
      <c r="N8368" s="19">
        <v>0.5</v>
      </c>
      <c r="O8368" s="11" cm="1">
        <f t="array" ref="O8368">ROUND(_xlfn.SWITCH(C8368,"建筑专教",IF(S8368&gt;0.1,1.38,1.28),"阶梯教室",IF(S8368&gt;0.1,1.15,1.05),"公共教室",IF(S8368&gt;0.1,1.22,1.12),IF(S8368&gt;0.1,1.2,1.1))+(MOD(ROW()*11,31)/31-0.5)*0.06,2)</f>
        <v>1.21</v>
      </c>
      <c r="P8368" s="12">
        <f t="shared" si="798"/>
        <v>0.14000000000000001</v>
      </c>
      <c r="Q8368" s="13">
        <f t="shared" si="800"/>
        <v>-0.90020836351953737</v>
      </c>
      <c r="R8368" s="1">
        <v>2.5499999999999998</v>
      </c>
      <c r="S8368" s="1">
        <v>0.22</v>
      </c>
      <c r="T8368" s="1">
        <v>0.65</v>
      </c>
      <c r="U8368" s="4" t="s">
        <v>60</v>
      </c>
      <c r="V8368">
        <v>0.48</v>
      </c>
      <c r="W8368">
        <v>0.4</v>
      </c>
      <c r="X8368">
        <v>0.76</v>
      </c>
      <c r="Y8368">
        <v>2.4300000000000002</v>
      </c>
      <c r="Z8368">
        <v>0.28000000000000003</v>
      </c>
      <c r="AA8368" s="5">
        <f t="shared" si="801"/>
        <v>3.42</v>
      </c>
      <c r="AB8368" s="15" cm="1">
        <f t="array" ref="AB8368">_xlfn.SWITCH(U8368,"夏",122,"冬",90,"春",153,"秋",153,0)</f>
        <v>122</v>
      </c>
      <c r="AC8368" s="16">
        <f t="shared" si="802"/>
        <v>417.24</v>
      </c>
      <c r="AD8368" s="5">
        <f>IFERROR(AA8368/D8368,0)</f>
        <v>3.5755358076319917E-2</v>
      </c>
      <c r="AE8368" s="15">
        <f t="shared" si="803"/>
        <v>0.33424657534246577</v>
      </c>
      <c r="AF8368" s="5">
        <f>IFERROR(AD8368*AE8368*48,0)</f>
        <v>0.57365308738336829</v>
      </c>
    </row>
    <row r="8369" spans="1:32" x14ac:dyDescent="0.15">
      <c r="A8369" s="1"/>
      <c r="B8369" s="1" t="s">
        <v>53</v>
      </c>
      <c r="C8369" s="1" t="s">
        <v>59</v>
      </c>
      <c r="D8369" s="1">
        <v>95.65</v>
      </c>
      <c r="E8369" s="6">
        <v>3.6</v>
      </c>
      <c r="F8369" s="18">
        <v>0.45833333333333298</v>
      </c>
      <c r="G8369" s="1">
        <v>26.1</v>
      </c>
      <c r="H8369" s="1">
        <v>72</v>
      </c>
      <c r="I8369" s="1">
        <v>26.3</v>
      </c>
      <c r="J8369" s="1">
        <v>0.3</v>
      </c>
      <c r="K8369" s="1">
        <v>576</v>
      </c>
      <c r="L8369" s="1">
        <v>425</v>
      </c>
      <c r="M8369" s="6">
        <f t="shared" si="799"/>
        <v>26.420639251358011</v>
      </c>
      <c r="N8369" s="19">
        <v>0.5</v>
      </c>
      <c r="O8369" s="11" cm="1">
        <f t="array" ref="O8369">ROUND(_xlfn.SWITCH(C8369,"建筑专教",IF(S8369&gt;0.1,1.38,1.28),"阶梯教室",IF(S8369&gt;0.1,1.15,1.05),"公共教室",IF(S8369&gt;0.1,1.22,1.12),IF(S8369&gt;0.1,1.2,1.1))+(MOD(ROW()*11,31)/31-0.5)*0.06,2)</f>
        <v>1.23</v>
      </c>
      <c r="P8369" s="12">
        <f t="shared" si="798"/>
        <v>0.16</v>
      </c>
      <c r="Q8369" s="13">
        <f t="shared" si="800"/>
        <v>-0.61654015589210442</v>
      </c>
      <c r="R8369" s="1">
        <v>2.65</v>
      </c>
      <c r="S8369" s="1">
        <v>0.15</v>
      </c>
      <c r="T8369" s="1">
        <v>0.72</v>
      </c>
      <c r="U8369" s="4" t="s">
        <v>60</v>
      </c>
      <c r="V8369">
        <v>0.48</v>
      </c>
      <c r="W8369">
        <v>0.4</v>
      </c>
      <c r="X8369">
        <v>0.76</v>
      </c>
      <c r="Y8369">
        <v>2.4300000000000002</v>
      </c>
      <c r="Z8369">
        <v>0.28000000000000003</v>
      </c>
      <c r="AA8369" s="5">
        <f t="shared" si="801"/>
        <v>3.5199999999999996</v>
      </c>
      <c r="AB8369" s="15" cm="1">
        <f t="array" ref="AB8369">_xlfn.SWITCH(U8369,"夏",122,"冬",90,"春",153,"秋",153,0)</f>
        <v>122</v>
      </c>
      <c r="AC8369" s="16">
        <f t="shared" si="802"/>
        <v>429.43999999999994</v>
      </c>
      <c r="AD8369" s="5">
        <f>IFERROR(AA8369/D8369,0)</f>
        <v>3.6800836382645051E-2</v>
      </c>
      <c r="AE8369" s="15">
        <f t="shared" si="803"/>
        <v>0.33424657534246577</v>
      </c>
      <c r="AF8369" s="5">
        <f>IFERROR(AD8369*AE8369*48,0)</f>
        <v>0.59042656947060113</v>
      </c>
    </row>
    <row r="8370" spans="1:32" x14ac:dyDescent="0.15">
      <c r="A8370" s="1"/>
      <c r="B8370" s="1" t="s">
        <v>53</v>
      </c>
      <c r="C8370" s="1" t="s">
        <v>59</v>
      </c>
      <c r="D8370" s="1">
        <v>95.65</v>
      </c>
      <c r="E8370" s="6">
        <v>3.6</v>
      </c>
      <c r="F8370" s="18">
        <v>0.47916666666666702</v>
      </c>
      <c r="G8370" s="1">
        <v>26.7</v>
      </c>
      <c r="H8370" s="1">
        <v>71</v>
      </c>
      <c r="I8370" s="1">
        <v>26.9</v>
      </c>
      <c r="J8370" s="1">
        <v>0.3</v>
      </c>
      <c r="K8370" s="1">
        <v>604</v>
      </c>
      <c r="L8370" s="1">
        <v>465</v>
      </c>
      <c r="M8370" s="6">
        <f t="shared" si="799"/>
        <v>27.019917560207261</v>
      </c>
      <c r="N8370" s="19">
        <v>0.5</v>
      </c>
      <c r="O8370" s="11" cm="1">
        <f t="array" ref="O8370">ROUND(_xlfn.SWITCH(C8370,"建筑专教",IF(S8370&gt;0.1,1.38,1.28),"阶梯教室",IF(S8370&gt;0.1,1.15,1.05),"公共教室",IF(S8370&gt;0.1,1.22,1.12),IF(S8370&gt;0.1,1.2,1.1))+(MOD(ROW()*11,31)/31-0.5)*0.06,2)</f>
        <v>1.0900000000000001</v>
      </c>
      <c r="P8370" s="12">
        <f t="shared" si="798"/>
        <v>0.19</v>
      </c>
      <c r="Q8370" s="13">
        <f t="shared" si="800"/>
        <v>-0.7836356520349077</v>
      </c>
      <c r="R8370" s="1">
        <v>2.62</v>
      </c>
      <c r="S8370" s="1">
        <v>0.08</v>
      </c>
      <c r="T8370" s="1">
        <v>0.68</v>
      </c>
      <c r="U8370" s="4" t="s">
        <v>60</v>
      </c>
      <c r="V8370">
        <v>0.48</v>
      </c>
      <c r="W8370">
        <v>0.4</v>
      </c>
      <c r="X8370">
        <v>0.76</v>
      </c>
      <c r="Y8370">
        <v>2.4300000000000002</v>
      </c>
      <c r="Z8370">
        <v>0.28000000000000003</v>
      </c>
      <c r="AA8370" s="5">
        <f t="shared" si="801"/>
        <v>3.3800000000000003</v>
      </c>
      <c r="AB8370" s="15" cm="1">
        <f t="array" ref="AB8370">_xlfn.SWITCH(U8370,"夏",122,"冬",90,"春",153,"秋",153,0)</f>
        <v>122</v>
      </c>
      <c r="AC8370" s="16">
        <f t="shared" si="802"/>
        <v>412.36</v>
      </c>
      <c r="AD8370" s="5">
        <f>IFERROR(AA8370/D8370,0)</f>
        <v>3.533716675378986E-2</v>
      </c>
      <c r="AE8370" s="15">
        <f t="shared" si="803"/>
        <v>0.33424657534246577</v>
      </c>
      <c r="AF8370" s="5">
        <f>IFERROR(AD8370*AE8370*48,0)</f>
        <v>0.56694369454847515</v>
      </c>
    </row>
    <row r="8371" spans="1:32" x14ac:dyDescent="0.15">
      <c r="A8371" s="1"/>
      <c r="B8371" s="1" t="s">
        <v>53</v>
      </c>
      <c r="C8371" s="1" t="s">
        <v>59</v>
      </c>
      <c r="D8371" s="1">
        <v>95.65</v>
      </c>
      <c r="E8371" s="6">
        <v>3.6</v>
      </c>
      <c r="F8371" s="18">
        <v>0.5</v>
      </c>
      <c r="G8371" s="1">
        <v>27.3</v>
      </c>
      <c r="H8371" s="1">
        <v>70</v>
      </c>
      <c r="I8371" s="1">
        <v>27.5</v>
      </c>
      <c r="J8371" s="1">
        <v>0.1</v>
      </c>
      <c r="K8371" s="1">
        <v>628</v>
      </c>
      <c r="L8371" s="1">
        <v>465</v>
      </c>
      <c r="M8371" s="6">
        <f t="shared" si="799"/>
        <v>27.561678528522805</v>
      </c>
      <c r="N8371" s="1">
        <v>0</v>
      </c>
      <c r="O8371" s="1">
        <v>0</v>
      </c>
      <c r="P8371" s="12">
        <f t="shared" si="798"/>
        <v>0</v>
      </c>
      <c r="Q8371" s="1">
        <v>0</v>
      </c>
      <c r="R8371" s="1">
        <v>0</v>
      </c>
      <c r="S8371" s="1">
        <v>0.03</v>
      </c>
      <c r="T8371" s="1">
        <v>0</v>
      </c>
      <c r="U8371" s="4" t="s">
        <v>60</v>
      </c>
      <c r="V8371">
        <v>0.48</v>
      </c>
      <c r="W8371">
        <v>0.4</v>
      </c>
      <c r="X8371">
        <v>0.76</v>
      </c>
      <c r="Y8371">
        <v>2.4300000000000002</v>
      </c>
      <c r="Z8371">
        <v>0.28000000000000003</v>
      </c>
      <c r="AA8371" s="5">
        <f t="shared" si="801"/>
        <v>0.03</v>
      </c>
      <c r="AB8371" s="15" cm="1">
        <f t="array" ref="AB8371">_xlfn.SWITCH(U8371,"夏",122,"冬",90,"春",153,"秋",153,0)</f>
        <v>122</v>
      </c>
      <c r="AC8371" s="16">
        <f t="shared" si="802"/>
        <v>3.6599999999999997</v>
      </c>
      <c r="AD8371" s="5">
        <f>IFERROR(AA8371/D8371,0)</f>
        <v>3.136434918975431E-4</v>
      </c>
      <c r="AE8371" s="15">
        <f t="shared" si="803"/>
        <v>0.33424657534246577</v>
      </c>
      <c r="AF8371" s="5">
        <f>IFERROR(AD8371*AE8371*48,0)</f>
        <v>5.0320446261698966E-3</v>
      </c>
    </row>
    <row r="8372" spans="1:32" x14ac:dyDescent="0.15">
      <c r="A8372" s="1"/>
      <c r="B8372" s="1" t="s">
        <v>53</v>
      </c>
      <c r="C8372" s="1" t="s">
        <v>59</v>
      </c>
      <c r="D8372" s="1">
        <v>95.65</v>
      </c>
      <c r="E8372" s="6">
        <v>3.6</v>
      </c>
      <c r="F8372" s="18">
        <v>0.52083333333333304</v>
      </c>
      <c r="G8372" s="1">
        <v>27.9</v>
      </c>
      <c r="H8372" s="1">
        <v>69</v>
      </c>
      <c r="I8372" s="1">
        <v>28.1</v>
      </c>
      <c r="J8372" s="1">
        <v>0.1</v>
      </c>
      <c r="K8372" s="1">
        <v>648</v>
      </c>
      <c r="L8372" s="1">
        <v>425</v>
      </c>
      <c r="M8372" s="6">
        <f t="shared" si="799"/>
        <v>28.16131087625223</v>
      </c>
      <c r="N8372" s="1">
        <v>0</v>
      </c>
      <c r="O8372" s="1">
        <v>0</v>
      </c>
      <c r="P8372" s="12">
        <f t="shared" si="798"/>
        <v>0</v>
      </c>
      <c r="Q8372" s="1">
        <v>0</v>
      </c>
      <c r="R8372" s="1">
        <v>0</v>
      </c>
      <c r="S8372" s="1">
        <v>0</v>
      </c>
      <c r="T8372" s="1">
        <v>0</v>
      </c>
      <c r="U8372" s="4" t="s">
        <v>60</v>
      </c>
      <c r="V8372">
        <v>0.48</v>
      </c>
      <c r="W8372">
        <v>0.4</v>
      </c>
      <c r="X8372">
        <v>0.76</v>
      </c>
      <c r="Y8372">
        <v>2.4300000000000002</v>
      </c>
      <c r="Z8372">
        <v>0.28000000000000003</v>
      </c>
      <c r="AA8372" s="5">
        <f t="shared" si="801"/>
        <v>0</v>
      </c>
      <c r="AB8372" s="15" cm="1">
        <f t="array" ref="AB8372">_xlfn.SWITCH(U8372,"夏",122,"冬",90,"春",153,"秋",153,0)</f>
        <v>122</v>
      </c>
      <c r="AC8372" s="16">
        <f t="shared" si="802"/>
        <v>0</v>
      </c>
      <c r="AD8372" s="5">
        <f>IFERROR(AA8372/D8372,0)</f>
        <v>0</v>
      </c>
      <c r="AE8372" s="15">
        <f t="shared" si="803"/>
        <v>0.33424657534246577</v>
      </c>
      <c r="AF8372" s="5">
        <f>IFERROR(AD8372*AE8372*48,0)</f>
        <v>0</v>
      </c>
    </row>
    <row r="8373" spans="1:32" x14ac:dyDescent="0.15">
      <c r="A8373" s="1"/>
      <c r="B8373" s="1" t="s">
        <v>53</v>
      </c>
      <c r="C8373" s="1" t="s">
        <v>59</v>
      </c>
      <c r="D8373" s="1">
        <v>95.65</v>
      </c>
      <c r="E8373" s="6">
        <v>3.6</v>
      </c>
      <c r="F8373" s="18">
        <v>0.54166666666666696</v>
      </c>
      <c r="G8373" s="1">
        <v>28.5</v>
      </c>
      <c r="H8373" s="1">
        <v>68</v>
      </c>
      <c r="I8373" s="1">
        <v>28.7</v>
      </c>
      <c r="J8373" s="1">
        <v>0.1</v>
      </c>
      <c r="K8373" s="1">
        <v>668</v>
      </c>
      <c r="L8373" s="1">
        <v>385</v>
      </c>
      <c r="M8373" s="6">
        <f t="shared" si="799"/>
        <v>28.76094613929547</v>
      </c>
      <c r="N8373" s="1">
        <v>0</v>
      </c>
      <c r="O8373" s="1">
        <v>0</v>
      </c>
      <c r="P8373" s="12">
        <f t="shared" si="798"/>
        <v>0</v>
      </c>
      <c r="Q8373" s="1">
        <v>0</v>
      </c>
      <c r="R8373" s="1">
        <v>0</v>
      </c>
      <c r="S8373" s="1">
        <v>0</v>
      </c>
      <c r="T8373" s="1">
        <v>0</v>
      </c>
      <c r="U8373" s="4" t="s">
        <v>60</v>
      </c>
      <c r="V8373">
        <v>0.48</v>
      </c>
      <c r="W8373">
        <v>0.4</v>
      </c>
      <c r="X8373">
        <v>0.76</v>
      </c>
      <c r="Y8373">
        <v>2.4300000000000002</v>
      </c>
      <c r="Z8373">
        <v>0.28000000000000003</v>
      </c>
      <c r="AA8373" s="5">
        <f t="shared" si="801"/>
        <v>0</v>
      </c>
      <c r="AB8373" s="15" cm="1">
        <f t="array" ref="AB8373">_xlfn.SWITCH(U8373,"夏",122,"冬",90,"春",153,"秋",153,0)</f>
        <v>122</v>
      </c>
      <c r="AC8373" s="16">
        <f t="shared" si="802"/>
        <v>0</v>
      </c>
      <c r="AD8373" s="5">
        <f>IFERROR(AA8373/D8373,0)</f>
        <v>0</v>
      </c>
      <c r="AE8373" s="15">
        <f t="shared" si="803"/>
        <v>0.33424657534246577</v>
      </c>
      <c r="AF8373" s="5">
        <f>IFERROR(AD8373*AE8373*48,0)</f>
        <v>0</v>
      </c>
    </row>
    <row r="8374" spans="1:32" x14ac:dyDescent="0.15">
      <c r="A8374" s="1"/>
      <c r="B8374" s="1" t="s">
        <v>53</v>
      </c>
      <c r="C8374" s="1" t="s">
        <v>59</v>
      </c>
      <c r="D8374" s="1">
        <v>95.65</v>
      </c>
      <c r="E8374" s="6">
        <v>3.6</v>
      </c>
      <c r="F8374" s="18">
        <v>0.5625</v>
      </c>
      <c r="G8374" s="1">
        <v>29.1</v>
      </c>
      <c r="H8374" s="1">
        <v>67</v>
      </c>
      <c r="I8374" s="1">
        <v>29.3</v>
      </c>
      <c r="J8374" s="1">
        <v>0.3</v>
      </c>
      <c r="K8374" s="1">
        <v>688</v>
      </c>
      <c r="L8374" s="1">
        <v>345</v>
      </c>
      <c r="M8374" s="6">
        <f t="shared" si="799"/>
        <v>29.417087645107642</v>
      </c>
      <c r="N8374" s="19">
        <v>0.5</v>
      </c>
      <c r="O8374" s="11" cm="1">
        <f t="array" ref="O8374">ROUND(_xlfn.SWITCH(C8374,"建筑专教",IF(S8374&gt;0.1,1.38,1.28),"阶梯教室",IF(S8374&gt;0.1,1.15,1.05),"公共教室",IF(S8374&gt;0.1,1.22,1.12),IF(S8374&gt;0.1,1.2,1.1))+(MOD(ROW()*11,31)/31-0.5)*0.06,2)</f>
        <v>1.22</v>
      </c>
      <c r="P8374" s="12">
        <f t="shared" si="798"/>
        <v>0.26</v>
      </c>
      <c r="Q8374" s="13">
        <f t="shared" si="800"/>
        <v>0.49459187170596086</v>
      </c>
      <c r="R8374" s="1">
        <v>2.1800000000000002</v>
      </c>
      <c r="S8374" s="1">
        <v>0.12</v>
      </c>
      <c r="T8374" s="1">
        <v>0.25</v>
      </c>
      <c r="U8374" s="4" t="s">
        <v>60</v>
      </c>
      <c r="V8374">
        <v>0.48</v>
      </c>
      <c r="W8374">
        <v>0.4</v>
      </c>
      <c r="X8374">
        <v>0.76</v>
      </c>
      <c r="Y8374">
        <v>2.4300000000000002</v>
      </c>
      <c r="Z8374">
        <v>0.28000000000000003</v>
      </c>
      <c r="AA8374" s="5">
        <f t="shared" si="801"/>
        <v>2.5500000000000003</v>
      </c>
      <c r="AB8374" s="15" cm="1">
        <f t="array" ref="AB8374">_xlfn.SWITCH(U8374,"夏",122,"冬",90,"春",153,"秋",153,0)</f>
        <v>122</v>
      </c>
      <c r="AC8374" s="16">
        <f t="shared" si="802"/>
        <v>311.10000000000002</v>
      </c>
      <c r="AD8374" s="5">
        <f>IFERROR(AA8374/D8374,0)</f>
        <v>2.6659696811291166E-2</v>
      </c>
      <c r="AE8374" s="15">
        <f t="shared" si="803"/>
        <v>0.33424657534246577</v>
      </c>
      <c r="AF8374" s="5">
        <f>IFERROR(AD8374*AE8374*48,0)</f>
        <v>0.42772379322444132</v>
      </c>
    </row>
    <row r="8375" spans="1:32" x14ac:dyDescent="0.15">
      <c r="A8375" s="1"/>
      <c r="B8375" s="1" t="s">
        <v>53</v>
      </c>
      <c r="C8375" s="1" t="s">
        <v>59</v>
      </c>
      <c r="D8375" s="1">
        <v>95.65</v>
      </c>
      <c r="E8375" s="6">
        <v>3.6</v>
      </c>
      <c r="F8375" s="18">
        <v>0.58333333333333304</v>
      </c>
      <c r="G8375" s="1">
        <v>29.7</v>
      </c>
      <c r="H8375" s="1">
        <v>66</v>
      </c>
      <c r="I8375" s="1">
        <v>29.9</v>
      </c>
      <c r="J8375" s="1">
        <v>0.3</v>
      </c>
      <c r="K8375" s="1">
        <v>708</v>
      </c>
      <c r="L8375" s="1">
        <v>305</v>
      </c>
      <c r="M8375" s="6">
        <f t="shared" si="799"/>
        <v>30.016394099048057</v>
      </c>
      <c r="N8375" s="19">
        <v>0.5</v>
      </c>
      <c r="O8375" s="11" cm="1">
        <f t="array" ref="O8375">ROUND(_xlfn.SWITCH(C8375,"建筑专教",IF(S8375&gt;0.1,1.38,1.28),"阶梯教室",IF(S8375&gt;0.1,1.15,1.05),"公共教室",IF(S8375&gt;0.1,1.22,1.12),IF(S8375&gt;0.1,1.2,1.1))+(MOD(ROW()*11,31)/31-0.5)*0.06,2)</f>
        <v>1.24</v>
      </c>
      <c r="P8375" s="12">
        <f t="shared" si="798"/>
        <v>0.28000000000000003</v>
      </c>
      <c r="Q8375" s="13">
        <f t="shared" si="800"/>
        <v>0.74951102881168175</v>
      </c>
      <c r="R8375" s="1">
        <v>2.4500000000000002</v>
      </c>
      <c r="S8375" s="1">
        <v>0.18</v>
      </c>
      <c r="T8375" s="1">
        <v>0.48</v>
      </c>
      <c r="U8375" s="4" t="s">
        <v>60</v>
      </c>
      <c r="V8375">
        <v>0.48</v>
      </c>
      <c r="W8375">
        <v>0.4</v>
      </c>
      <c r="X8375">
        <v>0.76</v>
      </c>
      <c r="Y8375">
        <v>2.4300000000000002</v>
      </c>
      <c r="Z8375">
        <v>0.28000000000000003</v>
      </c>
      <c r="AA8375" s="5">
        <f t="shared" si="801"/>
        <v>3.1100000000000003</v>
      </c>
      <c r="AB8375" s="15" cm="1">
        <f t="array" ref="AB8375">_xlfn.SWITCH(U8375,"夏",122,"冬",90,"春",153,"秋",153,0)</f>
        <v>122</v>
      </c>
      <c r="AC8375" s="16">
        <f t="shared" si="802"/>
        <v>379.42</v>
      </c>
      <c r="AD8375" s="5">
        <f>IFERROR(AA8375/D8375,0)</f>
        <v>3.2514375326711975E-2</v>
      </c>
      <c r="AE8375" s="15">
        <f t="shared" si="803"/>
        <v>0.33424657534246577</v>
      </c>
      <c r="AF8375" s="5">
        <f>IFERROR(AD8375*AE8375*48,0)</f>
        <v>0.5216552929129461</v>
      </c>
    </row>
    <row r="8376" spans="1:32" x14ac:dyDescent="0.15">
      <c r="A8376" s="1"/>
      <c r="B8376" s="1" t="s">
        <v>53</v>
      </c>
      <c r="C8376" s="1" t="s">
        <v>59</v>
      </c>
      <c r="D8376" s="1">
        <v>95.65</v>
      </c>
      <c r="E8376" s="6">
        <v>3.6</v>
      </c>
      <c r="F8376" s="18">
        <v>0.60416666666666696</v>
      </c>
      <c r="G8376" s="1">
        <v>30.3</v>
      </c>
      <c r="H8376" s="1">
        <v>65</v>
      </c>
      <c r="I8376" s="1">
        <v>30.5</v>
      </c>
      <c r="J8376" s="1">
        <v>0.3</v>
      </c>
      <c r="K8376" s="1">
        <v>728</v>
      </c>
      <c r="L8376" s="1">
        <v>265</v>
      </c>
      <c r="M8376" s="6">
        <f t="shared" si="799"/>
        <v>30.615706016516413</v>
      </c>
      <c r="N8376" s="19">
        <v>0.5</v>
      </c>
      <c r="O8376" s="11" cm="1">
        <f t="array" ref="O8376">ROUND(_xlfn.SWITCH(C8376,"建筑专教",IF(S8376&gt;0.1,1.38,1.28),"阶梯教室",IF(S8376&gt;0.1,1.15,1.05),"公共教室",IF(S8376&gt;0.1,1.22,1.12),IF(S8376&gt;0.1,1.2,1.1))+(MOD(ROW()*11,31)/31-0.5)*0.06,2)</f>
        <v>1.2</v>
      </c>
      <c r="P8376" s="12">
        <f t="shared" si="798"/>
        <v>0.3</v>
      </c>
      <c r="Q8376" s="13">
        <f t="shared" si="800"/>
        <v>0.92517382161060424</v>
      </c>
      <c r="R8376" s="1">
        <v>2.52</v>
      </c>
      <c r="S8376" s="1">
        <v>0.25</v>
      </c>
      <c r="T8376" s="1">
        <v>0.55000000000000004</v>
      </c>
      <c r="U8376" s="4" t="s">
        <v>60</v>
      </c>
      <c r="V8376">
        <v>0.48</v>
      </c>
      <c r="W8376">
        <v>0.4</v>
      </c>
      <c r="X8376">
        <v>0.76</v>
      </c>
      <c r="Y8376">
        <v>2.4300000000000002</v>
      </c>
      <c r="Z8376">
        <v>0.28000000000000003</v>
      </c>
      <c r="AA8376" s="5">
        <f t="shared" si="801"/>
        <v>3.3200000000000003</v>
      </c>
      <c r="AB8376" s="15" cm="1">
        <f t="array" ref="AB8376">_xlfn.SWITCH(U8376,"夏",122,"冬",90,"春",153,"秋",153,0)</f>
        <v>122</v>
      </c>
      <c r="AC8376" s="16">
        <f t="shared" si="802"/>
        <v>405.04</v>
      </c>
      <c r="AD8376" s="5">
        <f>IFERROR(AA8376/D8376,0)</f>
        <v>3.4709879769994775E-2</v>
      </c>
      <c r="AE8376" s="15">
        <f t="shared" si="803"/>
        <v>0.33424657534246577</v>
      </c>
      <c r="AF8376" s="5">
        <f>IFERROR(AD8376*AE8376*48,0)</f>
        <v>0.55687960529613534</v>
      </c>
    </row>
    <row r="8377" spans="1:32" x14ac:dyDescent="0.15">
      <c r="A8377" s="1"/>
      <c r="B8377" s="1" t="s">
        <v>53</v>
      </c>
      <c r="C8377" s="1" t="s">
        <v>59</v>
      </c>
      <c r="D8377" s="1">
        <v>95.65</v>
      </c>
      <c r="E8377" s="6">
        <v>3.6</v>
      </c>
      <c r="F8377" s="18">
        <v>0.625</v>
      </c>
      <c r="G8377" s="1">
        <v>30.9</v>
      </c>
      <c r="H8377" s="1">
        <v>64</v>
      </c>
      <c r="I8377" s="1">
        <v>31.1</v>
      </c>
      <c r="J8377" s="1">
        <v>0.3</v>
      </c>
      <c r="K8377" s="1">
        <v>748</v>
      </c>
      <c r="L8377" s="1">
        <v>225</v>
      </c>
      <c r="M8377" s="6">
        <f t="shared" si="799"/>
        <v>31.215023343861617</v>
      </c>
      <c r="N8377" s="19">
        <v>0.5</v>
      </c>
      <c r="O8377" s="11" cm="1">
        <f t="array" ref="O8377">ROUND(_xlfn.SWITCH(C8377,"建筑专教",IF(S8377&gt;0.1,1.38,1.28),"阶梯教室",IF(S8377&gt;0.1,1.15,1.05),"公共教室",IF(S8377&gt;0.1,1.22,1.12),IF(S8377&gt;0.1,1.2,1.1))+(MOD(ROW()*11,31)/31-0.5)*0.06,2)</f>
        <v>1.22</v>
      </c>
      <c r="P8377" s="12">
        <f t="shared" si="798"/>
        <v>0.32</v>
      </c>
      <c r="Q8377" s="13">
        <f t="shared" si="800"/>
        <v>1.1766026657867763</v>
      </c>
      <c r="R8377" s="1">
        <v>2.58</v>
      </c>
      <c r="S8377" s="1">
        <v>0.32</v>
      </c>
      <c r="T8377" s="1">
        <v>0.62</v>
      </c>
      <c r="U8377" s="4" t="s">
        <v>60</v>
      </c>
      <c r="V8377">
        <v>0.48</v>
      </c>
      <c r="W8377">
        <v>0.4</v>
      </c>
      <c r="X8377">
        <v>0.76</v>
      </c>
      <c r="Y8377">
        <v>2.4300000000000002</v>
      </c>
      <c r="Z8377">
        <v>0.28000000000000003</v>
      </c>
      <c r="AA8377" s="5">
        <f t="shared" si="801"/>
        <v>3.52</v>
      </c>
      <c r="AB8377" s="15" cm="1">
        <f t="array" ref="AB8377">_xlfn.SWITCH(U8377,"夏",122,"冬",90,"春",153,"秋",153,0)</f>
        <v>122</v>
      </c>
      <c r="AC8377" s="16">
        <f t="shared" si="802"/>
        <v>429.44</v>
      </c>
      <c r="AD8377" s="5">
        <f>IFERROR(AA8377/D8377,0)</f>
        <v>3.6800836382645058E-2</v>
      </c>
      <c r="AE8377" s="15">
        <f t="shared" si="803"/>
        <v>0.33424657534246577</v>
      </c>
      <c r="AF8377" s="5">
        <f>IFERROR(AD8377*AE8377*48,0)</f>
        <v>0.59042656947060135</v>
      </c>
    </row>
    <row r="8378" spans="1:32" x14ac:dyDescent="0.15">
      <c r="A8378" s="1"/>
      <c r="B8378" s="1" t="s">
        <v>53</v>
      </c>
      <c r="C8378" s="1" t="s">
        <v>59</v>
      </c>
      <c r="D8378" s="1">
        <v>95.65</v>
      </c>
      <c r="E8378" s="6">
        <v>3.6</v>
      </c>
      <c r="F8378" s="18">
        <v>0.64583333333333304</v>
      </c>
      <c r="G8378" s="1">
        <v>31.5</v>
      </c>
      <c r="H8378" s="1">
        <v>63</v>
      </c>
      <c r="I8378" s="1">
        <v>31.7</v>
      </c>
      <c r="J8378" s="1">
        <v>0.3</v>
      </c>
      <c r="K8378" s="1">
        <v>768</v>
      </c>
      <c r="L8378" s="1">
        <v>185</v>
      </c>
      <c r="M8378" s="6">
        <f t="shared" si="799"/>
        <v>31.814346028062175</v>
      </c>
      <c r="N8378" s="19">
        <v>0.5</v>
      </c>
      <c r="O8378" s="11" cm="1">
        <f t="array" ref="O8378">ROUND(_xlfn.SWITCH(C8378,"建筑专教",IF(S8378&gt;0.1,1.38,1.28),"阶梯教室",IF(S8378&gt;0.1,1.15,1.05),"公共教室",IF(S8378&gt;0.1,1.22,1.12),IF(S8378&gt;0.1,1.2,1.1))+(MOD(ROW()*11,31)/31-0.5)*0.06,2)</f>
        <v>1.24</v>
      </c>
      <c r="P8378" s="12">
        <f t="shared" si="798"/>
        <v>0.34</v>
      </c>
      <c r="Q8378" s="13">
        <f t="shared" si="800"/>
        <v>1.4187124329214871</v>
      </c>
      <c r="R8378" s="1">
        <v>2.65</v>
      </c>
      <c r="S8378" s="1">
        <v>0.38</v>
      </c>
      <c r="T8378" s="1">
        <v>0.42</v>
      </c>
      <c r="U8378" s="4" t="s">
        <v>60</v>
      </c>
      <c r="V8378">
        <v>0.48</v>
      </c>
      <c r="W8378">
        <v>0.4</v>
      </c>
      <c r="X8378">
        <v>0.76</v>
      </c>
      <c r="Y8378">
        <v>2.4300000000000002</v>
      </c>
      <c r="Z8378">
        <v>0.28000000000000003</v>
      </c>
      <c r="AA8378" s="5">
        <f t="shared" si="801"/>
        <v>3.4499999999999997</v>
      </c>
      <c r="AB8378" s="15" cm="1">
        <f t="array" ref="AB8378">_xlfn.SWITCH(U8378,"夏",122,"冬",90,"春",153,"秋",153,0)</f>
        <v>122</v>
      </c>
      <c r="AC8378" s="16">
        <f t="shared" si="802"/>
        <v>420.9</v>
      </c>
      <c r="AD8378" s="5">
        <f>IFERROR(AA8378/D8378,0)</f>
        <v>3.6069001568217456E-2</v>
      </c>
      <c r="AE8378" s="15">
        <f t="shared" si="803"/>
        <v>0.33424657534246577</v>
      </c>
      <c r="AF8378" s="5">
        <f>IFERROR(AD8378*AE8378*48,0)</f>
        <v>0.57868513200953819</v>
      </c>
    </row>
    <row r="8379" spans="1:32" x14ac:dyDescent="0.15">
      <c r="A8379" s="1"/>
      <c r="B8379" s="1" t="s">
        <v>53</v>
      </c>
      <c r="C8379" s="1" t="s">
        <v>59</v>
      </c>
      <c r="D8379" s="1">
        <v>95.65</v>
      </c>
      <c r="E8379" s="6">
        <v>3.6</v>
      </c>
      <c r="F8379" s="18">
        <v>0.66666666666666696</v>
      </c>
      <c r="G8379" s="1">
        <v>32.1</v>
      </c>
      <c r="H8379" s="1">
        <v>62</v>
      </c>
      <c r="I8379" s="1">
        <v>32.299999999999997</v>
      </c>
      <c r="J8379" s="1">
        <v>0.3</v>
      </c>
      <c r="K8379" s="1">
        <v>788</v>
      </c>
      <c r="L8379" s="1">
        <v>145</v>
      </c>
      <c r="M8379" s="6">
        <f t="shared" si="799"/>
        <v>32.413674016719312</v>
      </c>
      <c r="N8379" s="19">
        <v>0.5</v>
      </c>
      <c r="O8379" s="11" cm="1">
        <f t="array" ref="O8379">ROUND(_xlfn.SWITCH(C8379,"建筑专教",IF(S8379&gt;0.1,1.38,1.28),"阶梯教室",IF(S8379&gt;0.1,1.15,1.05),"公共教室",IF(S8379&gt;0.1,1.22,1.12),IF(S8379&gt;0.1,1.2,1.1))+(MOD(ROW()*11,31)/31-0.5)*0.06,2)</f>
        <v>1.2</v>
      </c>
      <c r="P8379" s="12">
        <f t="shared" si="798"/>
        <v>0.35</v>
      </c>
      <c r="Q8379" s="13">
        <f t="shared" si="800"/>
        <v>1.6199281877176877</v>
      </c>
      <c r="R8379" s="1">
        <v>2.52</v>
      </c>
      <c r="S8379" s="1">
        <v>0.45</v>
      </c>
      <c r="T8379" s="1">
        <v>0.38</v>
      </c>
      <c r="U8379" s="4" t="s">
        <v>60</v>
      </c>
      <c r="V8379">
        <v>0.48</v>
      </c>
      <c r="W8379">
        <v>0.4</v>
      </c>
      <c r="X8379">
        <v>0.76</v>
      </c>
      <c r="Y8379">
        <v>2.4300000000000002</v>
      </c>
      <c r="Z8379">
        <v>0.28000000000000003</v>
      </c>
      <c r="AA8379" s="5">
        <f t="shared" si="801"/>
        <v>3.35</v>
      </c>
      <c r="AB8379" s="15" cm="1">
        <f t="array" ref="AB8379">_xlfn.SWITCH(U8379,"夏",122,"冬",90,"春",153,"秋",153,0)</f>
        <v>122</v>
      </c>
      <c r="AC8379" s="16">
        <f t="shared" si="802"/>
        <v>408.7</v>
      </c>
      <c r="AD8379" s="5">
        <f>IFERROR(AA8379/D8379,0)</f>
        <v>3.5023523261892314E-2</v>
      </c>
      <c r="AE8379" s="15">
        <f t="shared" si="803"/>
        <v>0.33424657534246577</v>
      </c>
      <c r="AF8379" s="5">
        <f>IFERROR(AD8379*AE8379*48,0)</f>
        <v>0.56191164992230525</v>
      </c>
    </row>
    <row r="8380" spans="1:32" x14ac:dyDescent="0.15">
      <c r="A8380" s="1"/>
      <c r="B8380" s="1" t="s">
        <v>53</v>
      </c>
      <c r="C8380" s="1" t="s">
        <v>59</v>
      </c>
      <c r="D8380" s="1">
        <v>95.65</v>
      </c>
      <c r="E8380" s="6">
        <v>3.6</v>
      </c>
      <c r="F8380" s="18">
        <v>0.6875</v>
      </c>
      <c r="G8380" s="1">
        <v>32.700000000000003</v>
      </c>
      <c r="H8380" s="1">
        <v>61</v>
      </c>
      <c r="I8380" s="1">
        <v>32.9</v>
      </c>
      <c r="J8380" s="1">
        <v>0.3</v>
      </c>
      <c r="K8380" s="1">
        <v>808</v>
      </c>
      <c r="L8380" s="1">
        <v>105</v>
      </c>
      <c r="M8380" s="6">
        <f t="shared" si="799"/>
        <v>33.0130072580464</v>
      </c>
      <c r="N8380" s="19">
        <v>0.5</v>
      </c>
      <c r="O8380" s="11" cm="1">
        <f t="array" ref="O8380">ROUND(_xlfn.SWITCH(C8380,"建筑专教",IF(S8380&gt;0.1,1.38,1.28),"阶梯教室",IF(S8380&gt;0.1,1.15,1.05),"公共教室",IF(S8380&gt;0.1,1.22,1.12),IF(S8380&gt;0.1,1.2,1.1))+(MOD(ROW()*11,31)/31-0.5)*0.06,2)</f>
        <v>1.22</v>
      </c>
      <c r="P8380" s="12">
        <f t="shared" si="798"/>
        <v>0.37</v>
      </c>
      <c r="Q8380" s="13">
        <f t="shared" si="800"/>
        <v>1.8579863647418156</v>
      </c>
      <c r="R8380" s="1">
        <v>2.58</v>
      </c>
      <c r="S8380" s="1">
        <v>0.52</v>
      </c>
      <c r="T8380" s="1">
        <v>0.28000000000000003</v>
      </c>
      <c r="U8380" s="4" t="s">
        <v>60</v>
      </c>
      <c r="V8380">
        <v>0.48</v>
      </c>
      <c r="W8380">
        <v>0.4</v>
      </c>
      <c r="X8380">
        <v>0.76</v>
      </c>
      <c r="Y8380">
        <v>2.4300000000000002</v>
      </c>
      <c r="Z8380">
        <v>0.28000000000000003</v>
      </c>
      <c r="AA8380" s="5">
        <f t="shared" si="801"/>
        <v>3.38</v>
      </c>
      <c r="AB8380" s="15" cm="1">
        <f t="array" ref="AB8380">_xlfn.SWITCH(U8380,"夏",122,"冬",90,"春",153,"秋",153,0)</f>
        <v>122</v>
      </c>
      <c r="AC8380" s="16">
        <f t="shared" si="802"/>
        <v>412.36</v>
      </c>
      <c r="AD8380" s="5">
        <f>IFERROR(AA8380/D8380,0)</f>
        <v>3.5337166753789853E-2</v>
      </c>
      <c r="AE8380" s="15">
        <f t="shared" si="803"/>
        <v>0.33424657534246577</v>
      </c>
      <c r="AF8380" s="5">
        <f>IFERROR(AD8380*AE8380*48,0)</f>
        <v>0.56694369454847504</v>
      </c>
    </row>
    <row r="8381" spans="1:32" x14ac:dyDescent="0.15">
      <c r="A8381" s="1"/>
      <c r="B8381" s="1" t="s">
        <v>53</v>
      </c>
      <c r="C8381" s="1" t="s">
        <v>59</v>
      </c>
      <c r="D8381" s="1">
        <v>95.65</v>
      </c>
      <c r="E8381" s="6">
        <v>3.6</v>
      </c>
      <c r="F8381" s="18">
        <v>0.70833333333333304</v>
      </c>
      <c r="G8381" s="1">
        <v>32.700000000000003</v>
      </c>
      <c r="H8381" s="1">
        <v>61</v>
      </c>
      <c r="I8381" s="1">
        <v>32.9</v>
      </c>
      <c r="J8381" s="1">
        <v>0.3</v>
      </c>
      <c r="K8381" s="1">
        <v>828</v>
      </c>
      <c r="L8381" s="1">
        <v>75</v>
      </c>
      <c r="M8381" s="6">
        <f t="shared" si="799"/>
        <v>33.0130072580464</v>
      </c>
      <c r="N8381" s="19">
        <v>0.5</v>
      </c>
      <c r="O8381" s="11" cm="1">
        <f t="array" ref="O8381">ROUND(_xlfn.SWITCH(C8381,"建筑专教",IF(S8381&gt;0.1,1.38,1.28),"阶梯教室",IF(S8381&gt;0.1,1.15,1.05),"公共教室",IF(S8381&gt;0.1,1.22,1.12),IF(S8381&gt;0.1,1.2,1.1))+(MOD(ROW()*11,31)/31-0.5)*0.06,2)</f>
        <v>1.24</v>
      </c>
      <c r="P8381" s="12">
        <f t="shared" ref="P8381:P8444" si="804">IF(O8381=0,0,ROUND(MIN(MAX((K8381-400)/(320*E8381*IF(C8381="公共教室",0.95,IF(C8381="建筑专教",0.85,IF(C8381="阶梯教室",1.15,1)))),0),2),2))</f>
        <v>0.39</v>
      </c>
      <c r="Q8381" s="13">
        <f t="shared" si="800"/>
        <v>1.864491069926592</v>
      </c>
      <c r="R8381" s="1">
        <v>2.5499999999999998</v>
      </c>
      <c r="S8381" s="1">
        <v>0.57999999999999996</v>
      </c>
      <c r="T8381" s="1">
        <v>0.25</v>
      </c>
      <c r="U8381" s="4" t="s">
        <v>60</v>
      </c>
      <c r="V8381">
        <v>0.48</v>
      </c>
      <c r="W8381">
        <v>0.4</v>
      </c>
      <c r="X8381">
        <v>0.76</v>
      </c>
      <c r="Y8381">
        <v>2.4300000000000002</v>
      </c>
      <c r="Z8381">
        <v>0.28000000000000003</v>
      </c>
      <c r="AA8381" s="5">
        <f t="shared" si="801"/>
        <v>3.38</v>
      </c>
      <c r="AB8381" s="15" cm="1">
        <f t="array" ref="AB8381">_xlfn.SWITCH(U8381,"夏",122,"冬",90,"春",153,"秋",153,0)</f>
        <v>122</v>
      </c>
      <c r="AC8381" s="16">
        <f t="shared" si="802"/>
        <v>412.36</v>
      </c>
      <c r="AD8381" s="5">
        <f>IFERROR(AA8381/D8381,0)</f>
        <v>3.5337166753789853E-2</v>
      </c>
      <c r="AE8381" s="15">
        <f t="shared" si="803"/>
        <v>0.33424657534246577</v>
      </c>
      <c r="AF8381" s="5">
        <f>IFERROR(AD8381*AE8381*48,0)</f>
        <v>0.56694369454847504</v>
      </c>
    </row>
    <row r="8382" spans="1:32" x14ac:dyDescent="0.15">
      <c r="A8382" s="1"/>
      <c r="B8382" s="1" t="s">
        <v>53</v>
      </c>
      <c r="C8382" s="1" t="s">
        <v>59</v>
      </c>
      <c r="D8382" s="1">
        <v>95.65</v>
      </c>
      <c r="E8382" s="6">
        <v>3.6</v>
      </c>
      <c r="F8382" s="18">
        <v>0.72916666666666696</v>
      </c>
      <c r="G8382" s="1">
        <v>32.1</v>
      </c>
      <c r="H8382" s="1">
        <v>62</v>
      </c>
      <c r="I8382" s="1">
        <v>32.299999999999997</v>
      </c>
      <c r="J8382" s="1">
        <v>0.1</v>
      </c>
      <c r="K8382" s="1">
        <v>848</v>
      </c>
      <c r="L8382" s="1">
        <v>55</v>
      </c>
      <c r="M8382" s="6">
        <f t="shared" si="799"/>
        <v>32.358817348464129</v>
      </c>
      <c r="N8382" s="1">
        <v>0</v>
      </c>
      <c r="O8382" s="1">
        <v>0</v>
      </c>
      <c r="P8382" s="12">
        <f t="shared" si="804"/>
        <v>0</v>
      </c>
      <c r="Q8382" s="1">
        <v>0</v>
      </c>
      <c r="R8382" s="1">
        <v>0</v>
      </c>
      <c r="S8382" s="1">
        <v>0.25</v>
      </c>
      <c r="T8382" s="1">
        <v>0</v>
      </c>
      <c r="U8382" s="4" t="s">
        <v>60</v>
      </c>
      <c r="V8382">
        <v>0.48</v>
      </c>
      <c r="W8382">
        <v>0.4</v>
      </c>
      <c r="X8382">
        <v>0.76</v>
      </c>
      <c r="Y8382">
        <v>2.4300000000000002</v>
      </c>
      <c r="Z8382">
        <v>0.28000000000000003</v>
      </c>
      <c r="AA8382" s="5">
        <f t="shared" si="801"/>
        <v>0.25</v>
      </c>
      <c r="AB8382" s="15" cm="1">
        <f t="array" ref="AB8382">_xlfn.SWITCH(U8382,"夏",122,"冬",90,"春",153,"秋",153,0)</f>
        <v>122</v>
      </c>
      <c r="AC8382" s="16">
        <f t="shared" si="802"/>
        <v>30.5</v>
      </c>
      <c r="AD8382" s="5">
        <f>IFERROR(AA8382/D8382,0)</f>
        <v>2.6136957658128594E-3</v>
      </c>
      <c r="AE8382" s="15">
        <f t="shared" si="803"/>
        <v>0.33424657534246577</v>
      </c>
      <c r="AF8382" s="5">
        <f>IFERROR(AD8382*AE8382*48,0)</f>
        <v>4.1933705218082484E-2</v>
      </c>
    </row>
    <row r="8383" spans="1:32" x14ac:dyDescent="0.15">
      <c r="A8383" s="1"/>
      <c r="B8383" s="1" t="s">
        <v>53</v>
      </c>
      <c r="C8383" s="1" t="s">
        <v>59</v>
      </c>
      <c r="D8383" s="1">
        <v>95.65</v>
      </c>
      <c r="E8383" s="6">
        <v>3.6</v>
      </c>
      <c r="F8383" s="18">
        <v>0.75</v>
      </c>
      <c r="G8383" s="1">
        <v>31.5</v>
      </c>
      <c r="H8383" s="1">
        <v>63</v>
      </c>
      <c r="I8383" s="1">
        <v>31.7</v>
      </c>
      <c r="J8383" s="1">
        <v>0.1</v>
      </c>
      <c r="K8383" s="1">
        <v>868</v>
      </c>
      <c r="L8383" s="1">
        <v>50</v>
      </c>
      <c r="M8383" s="6">
        <f t="shared" si="799"/>
        <v>31.759165187123983</v>
      </c>
      <c r="N8383" s="1">
        <v>0</v>
      </c>
      <c r="O8383" s="1">
        <v>0</v>
      </c>
      <c r="P8383" s="12">
        <f t="shared" si="804"/>
        <v>0</v>
      </c>
      <c r="Q8383" s="1">
        <v>0</v>
      </c>
      <c r="R8383" s="1">
        <v>0</v>
      </c>
      <c r="S8383" s="1">
        <v>0.12</v>
      </c>
      <c r="T8383" s="1">
        <v>0</v>
      </c>
      <c r="U8383" s="4" t="s">
        <v>60</v>
      </c>
      <c r="V8383">
        <v>0.48</v>
      </c>
      <c r="W8383">
        <v>0.4</v>
      </c>
      <c r="X8383">
        <v>0.76</v>
      </c>
      <c r="Y8383">
        <v>2.4300000000000002</v>
      </c>
      <c r="Z8383">
        <v>0.28000000000000003</v>
      </c>
      <c r="AA8383" s="5">
        <f t="shared" si="801"/>
        <v>0.12</v>
      </c>
      <c r="AB8383" s="15" cm="1">
        <f t="array" ref="AB8383">_xlfn.SWITCH(U8383,"夏",122,"冬",90,"春",153,"秋",153,0)</f>
        <v>122</v>
      </c>
      <c r="AC8383" s="16">
        <f t="shared" si="802"/>
        <v>14.639999999999999</v>
      </c>
      <c r="AD8383" s="5">
        <f>IFERROR(AA8383/D8383,0)</f>
        <v>1.2545739675901724E-3</v>
      </c>
      <c r="AE8383" s="15">
        <f t="shared" si="803"/>
        <v>0.33424657534246577</v>
      </c>
      <c r="AF8383" s="5">
        <f>IFERROR(AD8383*AE8383*48,0)</f>
        <v>2.0128178504679586E-2</v>
      </c>
    </row>
    <row r="8384" spans="1:32" x14ac:dyDescent="0.15">
      <c r="A8384" s="1"/>
      <c r="B8384" s="1" t="s">
        <v>53</v>
      </c>
      <c r="C8384" s="1" t="s">
        <v>59</v>
      </c>
      <c r="D8384" s="1">
        <v>95.65</v>
      </c>
      <c r="E8384" s="6">
        <v>3.6</v>
      </c>
      <c r="F8384" s="18">
        <v>0.77083333333333304</v>
      </c>
      <c r="G8384" s="1">
        <v>30.9</v>
      </c>
      <c r="H8384" s="1">
        <v>64</v>
      </c>
      <c r="I8384" s="1">
        <v>31.1</v>
      </c>
      <c r="J8384" s="1">
        <v>0.1</v>
      </c>
      <c r="K8384" s="1">
        <v>888</v>
      </c>
      <c r="L8384" s="1">
        <v>50</v>
      </c>
      <c r="M8384" s="6">
        <f t="shared" si="799"/>
        <v>31.15951577316099</v>
      </c>
      <c r="N8384" s="1">
        <v>0</v>
      </c>
      <c r="O8384" s="1">
        <v>0</v>
      </c>
      <c r="P8384" s="12">
        <f t="shared" si="804"/>
        <v>0</v>
      </c>
      <c r="Q8384" s="1">
        <v>0</v>
      </c>
      <c r="R8384" s="1">
        <v>0</v>
      </c>
      <c r="S8384" s="1">
        <v>0.05</v>
      </c>
      <c r="T8384" s="1">
        <v>0</v>
      </c>
      <c r="U8384" s="4" t="s">
        <v>60</v>
      </c>
      <c r="V8384">
        <v>0.48</v>
      </c>
      <c r="W8384">
        <v>0.4</v>
      </c>
      <c r="X8384">
        <v>0.76</v>
      </c>
      <c r="Y8384">
        <v>2.4300000000000002</v>
      </c>
      <c r="Z8384">
        <v>0.28000000000000003</v>
      </c>
      <c r="AA8384" s="5">
        <f t="shared" si="801"/>
        <v>0.05</v>
      </c>
      <c r="AB8384" s="15" cm="1">
        <f t="array" ref="AB8384">_xlfn.SWITCH(U8384,"夏",122,"冬",90,"春",153,"秋",153,0)</f>
        <v>122</v>
      </c>
      <c r="AC8384" s="16">
        <f t="shared" si="802"/>
        <v>6.1000000000000005</v>
      </c>
      <c r="AD8384" s="5">
        <f>IFERROR(AA8384/D8384,0)</f>
        <v>5.2273915316257186E-4</v>
      </c>
      <c r="AE8384" s="15">
        <f t="shared" si="803"/>
        <v>0.33424657534246577</v>
      </c>
      <c r="AF8384" s="5">
        <f>IFERROR(AD8384*AE8384*48,0)</f>
        <v>8.3867410436164955E-3</v>
      </c>
    </row>
    <row r="8385" spans="1:32" x14ac:dyDescent="0.15">
      <c r="A8385" s="1"/>
      <c r="B8385" s="1" t="s">
        <v>53</v>
      </c>
      <c r="C8385" s="1" t="s">
        <v>59</v>
      </c>
      <c r="D8385" s="1">
        <v>95.65</v>
      </c>
      <c r="E8385" s="6">
        <v>3.6</v>
      </c>
      <c r="F8385" s="18">
        <v>0.79166666666666696</v>
      </c>
      <c r="G8385" s="1">
        <v>30.3</v>
      </c>
      <c r="H8385" s="1">
        <v>65</v>
      </c>
      <c r="I8385" s="1">
        <v>30.5</v>
      </c>
      <c r="J8385" s="1">
        <v>0.1</v>
      </c>
      <c r="K8385" s="1">
        <v>908</v>
      </c>
      <c r="L8385" s="1">
        <v>50</v>
      </c>
      <c r="M8385" s="6">
        <f t="shared" si="799"/>
        <v>30.559869133742552</v>
      </c>
      <c r="N8385" s="1">
        <v>0</v>
      </c>
      <c r="O8385" s="1">
        <v>0</v>
      </c>
      <c r="P8385" s="12">
        <f t="shared" si="804"/>
        <v>0</v>
      </c>
      <c r="Q8385" s="1">
        <v>0</v>
      </c>
      <c r="R8385" s="1">
        <v>0</v>
      </c>
      <c r="S8385" s="1">
        <v>0</v>
      </c>
      <c r="T8385" s="1">
        <v>0</v>
      </c>
      <c r="U8385" s="4" t="s">
        <v>60</v>
      </c>
      <c r="V8385">
        <v>0.48</v>
      </c>
      <c r="W8385">
        <v>0.4</v>
      </c>
      <c r="X8385">
        <v>0.76</v>
      </c>
      <c r="Y8385">
        <v>2.4300000000000002</v>
      </c>
      <c r="Z8385">
        <v>0.28000000000000003</v>
      </c>
      <c r="AA8385" s="5">
        <f t="shared" si="801"/>
        <v>0</v>
      </c>
      <c r="AB8385" s="15" cm="1">
        <f t="array" ref="AB8385">_xlfn.SWITCH(U8385,"夏",122,"冬",90,"春",153,"秋",153,0)</f>
        <v>122</v>
      </c>
      <c r="AC8385" s="16">
        <f t="shared" si="802"/>
        <v>0</v>
      </c>
      <c r="AD8385" s="5">
        <f>IFERROR(AA8385/D8385,0)</f>
        <v>0</v>
      </c>
      <c r="AE8385" s="15">
        <f t="shared" si="803"/>
        <v>0.33424657534246577</v>
      </c>
      <c r="AF8385" s="5">
        <f>IFERROR(AD8385*AE8385*48,0)</f>
        <v>0</v>
      </c>
    </row>
    <row r="8386" spans="1:32" x14ac:dyDescent="0.15">
      <c r="A8386" s="1"/>
      <c r="B8386" s="1" t="s">
        <v>53</v>
      </c>
      <c r="C8386" s="1" t="s">
        <v>59</v>
      </c>
      <c r="D8386" s="1">
        <v>95.65</v>
      </c>
      <c r="E8386" s="6">
        <v>3.6</v>
      </c>
      <c r="F8386" s="18">
        <v>0.8125</v>
      </c>
      <c r="G8386" s="1">
        <v>29.7</v>
      </c>
      <c r="H8386" s="1">
        <v>65.5</v>
      </c>
      <c r="I8386" s="1">
        <v>29.9</v>
      </c>
      <c r="J8386" s="1">
        <v>0.1</v>
      </c>
      <c r="K8386" s="1">
        <v>928</v>
      </c>
      <c r="L8386" s="1">
        <v>50</v>
      </c>
      <c r="M8386" s="6">
        <f t="shared" si="799"/>
        <v>29.96022529635826</v>
      </c>
      <c r="N8386" s="1">
        <v>0</v>
      </c>
      <c r="O8386" s="1">
        <v>0</v>
      </c>
      <c r="P8386" s="12">
        <f t="shared" si="804"/>
        <v>0</v>
      </c>
      <c r="Q8386" s="1">
        <v>0</v>
      </c>
      <c r="R8386" s="1">
        <v>0</v>
      </c>
      <c r="S8386" s="1">
        <v>0</v>
      </c>
      <c r="T8386" s="1">
        <v>0</v>
      </c>
      <c r="U8386" s="4" t="s">
        <v>60</v>
      </c>
      <c r="V8386">
        <v>0.48</v>
      </c>
      <c r="W8386">
        <v>0.4</v>
      </c>
      <c r="X8386">
        <v>0.76</v>
      </c>
      <c r="Y8386">
        <v>2.4300000000000002</v>
      </c>
      <c r="Z8386">
        <v>0.28000000000000003</v>
      </c>
      <c r="AA8386" s="5">
        <f t="shared" si="801"/>
        <v>0</v>
      </c>
      <c r="AB8386" s="15" cm="1">
        <f t="array" ref="AB8386">_xlfn.SWITCH(U8386,"夏",122,"冬",90,"春",153,"秋",153,0)</f>
        <v>122</v>
      </c>
      <c r="AC8386" s="16">
        <f t="shared" si="802"/>
        <v>0</v>
      </c>
      <c r="AD8386" s="5">
        <f>IFERROR(AA8386/D8386,0)</f>
        <v>0</v>
      </c>
      <c r="AE8386" s="15">
        <f t="shared" si="803"/>
        <v>0.33424657534246577</v>
      </c>
      <c r="AF8386" s="5">
        <f>IFERROR(AD8386*AE8386*48,0)</f>
        <v>0</v>
      </c>
    </row>
    <row r="8387" spans="1:32" x14ac:dyDescent="0.15">
      <c r="A8387" s="1"/>
      <c r="B8387" s="1" t="s">
        <v>53</v>
      </c>
      <c r="C8387" s="1" t="s">
        <v>59</v>
      </c>
      <c r="D8387" s="1">
        <v>95.65</v>
      </c>
      <c r="E8387" s="6">
        <v>3.6</v>
      </c>
      <c r="F8387" s="18">
        <v>0.83333333333333304</v>
      </c>
      <c r="G8387" s="1">
        <v>29.1</v>
      </c>
      <c r="H8387" s="1">
        <v>67</v>
      </c>
      <c r="I8387" s="1">
        <v>29.3</v>
      </c>
      <c r="J8387" s="1">
        <v>0.1</v>
      </c>
      <c r="K8387" s="1">
        <v>948</v>
      </c>
      <c r="L8387" s="1">
        <v>50</v>
      </c>
      <c r="M8387" s="6">
        <f t="shared" si="799"/>
        <v>29.360584288826203</v>
      </c>
      <c r="N8387" s="1">
        <v>0</v>
      </c>
      <c r="O8387" s="1">
        <v>0</v>
      </c>
      <c r="P8387" s="12">
        <f t="shared" si="804"/>
        <v>0</v>
      </c>
      <c r="Q8387" s="1">
        <v>0</v>
      </c>
      <c r="R8387" s="1">
        <v>0</v>
      </c>
      <c r="S8387" s="1">
        <v>0</v>
      </c>
      <c r="T8387" s="1">
        <v>0</v>
      </c>
      <c r="U8387" s="4" t="s">
        <v>60</v>
      </c>
      <c r="V8387">
        <v>0.48</v>
      </c>
      <c r="W8387">
        <v>0.4</v>
      </c>
      <c r="X8387">
        <v>0.76</v>
      </c>
      <c r="Y8387">
        <v>2.4300000000000002</v>
      </c>
      <c r="Z8387">
        <v>0.28000000000000003</v>
      </c>
      <c r="AA8387" s="5">
        <f t="shared" si="801"/>
        <v>0</v>
      </c>
      <c r="AB8387" s="15" cm="1">
        <f t="array" ref="AB8387">_xlfn.SWITCH(U8387,"夏",122,"冬",90,"春",153,"秋",153,0)</f>
        <v>122</v>
      </c>
      <c r="AC8387" s="16">
        <f t="shared" si="802"/>
        <v>0</v>
      </c>
      <c r="AD8387" s="5">
        <f>IFERROR(AA8387/D8387,0)</f>
        <v>0</v>
      </c>
      <c r="AE8387" s="15">
        <f t="shared" si="803"/>
        <v>0.33424657534246577</v>
      </c>
      <c r="AF8387" s="5">
        <f>IFERROR(AD8387*AE8387*48,0)</f>
        <v>0</v>
      </c>
    </row>
    <row r="8388" spans="1:32" x14ac:dyDescent="0.15">
      <c r="A8388" s="1"/>
      <c r="B8388" s="1" t="s">
        <v>53</v>
      </c>
      <c r="C8388" s="1" t="s">
        <v>59</v>
      </c>
      <c r="D8388" s="1">
        <v>95.65</v>
      </c>
      <c r="E8388" s="6">
        <v>3.6</v>
      </c>
      <c r="F8388" s="18">
        <v>0.85416666666666696</v>
      </c>
      <c r="G8388" s="1">
        <v>28.5</v>
      </c>
      <c r="H8388" s="1">
        <v>68</v>
      </c>
      <c r="I8388" s="1">
        <v>28.7</v>
      </c>
      <c r="J8388" s="1">
        <v>0.1</v>
      </c>
      <c r="K8388" s="1">
        <v>968</v>
      </c>
      <c r="L8388" s="1">
        <v>50</v>
      </c>
      <c r="M8388" s="6">
        <f t="shared" si="799"/>
        <v>28.76094613929547</v>
      </c>
      <c r="N8388" s="1">
        <v>0</v>
      </c>
      <c r="O8388" s="1">
        <v>0</v>
      </c>
      <c r="P8388" s="12">
        <f t="shared" si="804"/>
        <v>0</v>
      </c>
      <c r="Q8388" s="1">
        <v>0</v>
      </c>
      <c r="R8388" s="1">
        <v>0</v>
      </c>
      <c r="S8388" s="1">
        <v>0</v>
      </c>
      <c r="T8388" s="1">
        <v>0</v>
      </c>
      <c r="U8388" s="4" t="s">
        <v>60</v>
      </c>
      <c r="V8388">
        <v>0.48</v>
      </c>
      <c r="W8388">
        <v>0.4</v>
      </c>
      <c r="X8388">
        <v>0.76</v>
      </c>
      <c r="Y8388">
        <v>2.4300000000000002</v>
      </c>
      <c r="Z8388">
        <v>0.28000000000000003</v>
      </c>
      <c r="AA8388" s="5">
        <f t="shared" si="801"/>
        <v>0</v>
      </c>
      <c r="AB8388" s="15" cm="1">
        <f t="array" ref="AB8388">_xlfn.SWITCH(U8388,"夏",122,"冬",90,"春",153,"秋",153,0)</f>
        <v>122</v>
      </c>
      <c r="AC8388" s="16">
        <f t="shared" si="802"/>
        <v>0</v>
      </c>
      <c r="AD8388" s="5">
        <f>IFERROR(AA8388/D8388,0)</f>
        <v>0</v>
      </c>
      <c r="AE8388" s="15">
        <f t="shared" si="803"/>
        <v>0.33424657534246577</v>
      </c>
      <c r="AF8388" s="5">
        <f>IFERROR(AD8388*AE8388*48,0)</f>
        <v>0</v>
      </c>
    </row>
    <row r="8389" spans="1:32" x14ac:dyDescent="0.15">
      <c r="A8389" s="1"/>
      <c r="B8389" s="1" t="s">
        <v>53</v>
      </c>
      <c r="C8389" s="1" t="s">
        <v>59</v>
      </c>
      <c r="D8389" s="1">
        <v>95.65</v>
      </c>
      <c r="E8389" s="6">
        <v>3.6</v>
      </c>
      <c r="F8389" s="18">
        <v>0.875</v>
      </c>
      <c r="G8389" s="1">
        <v>27.9</v>
      </c>
      <c r="H8389" s="1">
        <v>69</v>
      </c>
      <c r="I8389" s="1">
        <v>28.1</v>
      </c>
      <c r="J8389" s="1">
        <v>0.1</v>
      </c>
      <c r="K8389" s="1">
        <v>988</v>
      </c>
      <c r="L8389" s="1">
        <v>50</v>
      </c>
      <c r="M8389" s="6">
        <f t="shared" si="799"/>
        <v>28.16131087625223</v>
      </c>
      <c r="N8389" s="1">
        <v>0</v>
      </c>
      <c r="O8389" s="1">
        <v>0</v>
      </c>
      <c r="P8389" s="12">
        <f t="shared" si="804"/>
        <v>0</v>
      </c>
      <c r="Q8389" s="1">
        <v>0</v>
      </c>
      <c r="R8389" s="1">
        <v>0</v>
      </c>
      <c r="S8389" s="1">
        <v>0</v>
      </c>
      <c r="T8389" s="1">
        <v>0</v>
      </c>
      <c r="U8389" s="4" t="s">
        <v>60</v>
      </c>
      <c r="V8389">
        <v>0.48</v>
      </c>
      <c r="W8389">
        <v>0.4</v>
      </c>
      <c r="X8389">
        <v>0.76</v>
      </c>
      <c r="Y8389">
        <v>2.4300000000000002</v>
      </c>
      <c r="Z8389">
        <v>0.28000000000000003</v>
      </c>
      <c r="AA8389" s="5">
        <f t="shared" si="801"/>
        <v>0</v>
      </c>
      <c r="AB8389" s="15" cm="1">
        <f t="array" ref="AB8389">_xlfn.SWITCH(U8389,"夏",122,"冬",90,"春",153,"秋",153,0)</f>
        <v>122</v>
      </c>
      <c r="AC8389" s="16">
        <f t="shared" si="802"/>
        <v>0</v>
      </c>
      <c r="AD8389" s="5">
        <f>IFERROR(AA8389/D8389,0)</f>
        <v>0</v>
      </c>
      <c r="AE8389" s="15">
        <f t="shared" si="803"/>
        <v>0.33424657534246577</v>
      </c>
      <c r="AF8389" s="5">
        <f>IFERROR(AD8389*AE8389*48,0)</f>
        <v>0</v>
      </c>
    </row>
    <row r="8390" spans="1:32" x14ac:dyDescent="0.15">
      <c r="A8390" s="1"/>
      <c r="B8390" s="1" t="s">
        <v>53</v>
      </c>
      <c r="C8390" s="1" t="s">
        <v>59</v>
      </c>
      <c r="D8390" s="1">
        <v>95.65</v>
      </c>
      <c r="E8390" s="6">
        <v>3.6</v>
      </c>
      <c r="F8390" s="18">
        <v>0.89583333333333304</v>
      </c>
      <c r="G8390" s="1">
        <v>27.3</v>
      </c>
      <c r="H8390" s="1">
        <v>70</v>
      </c>
      <c r="I8390" s="1">
        <v>27.5</v>
      </c>
      <c r="J8390" s="1">
        <v>0.1</v>
      </c>
      <c r="K8390" s="1">
        <v>1008</v>
      </c>
      <c r="L8390" s="1">
        <v>50</v>
      </c>
      <c r="M8390" s="6">
        <f t="shared" si="799"/>
        <v>27.561678528522805</v>
      </c>
      <c r="N8390" s="1">
        <v>0</v>
      </c>
      <c r="O8390" s="1">
        <v>0</v>
      </c>
      <c r="P8390" s="12">
        <f t="shared" si="804"/>
        <v>0</v>
      </c>
      <c r="Q8390" s="1">
        <v>0</v>
      </c>
      <c r="R8390" s="1">
        <v>0</v>
      </c>
      <c r="S8390" s="1">
        <v>0</v>
      </c>
      <c r="T8390" s="1">
        <v>0</v>
      </c>
      <c r="U8390" s="4" t="s">
        <v>60</v>
      </c>
      <c r="V8390">
        <v>0.48</v>
      </c>
      <c r="W8390">
        <v>0.4</v>
      </c>
      <c r="X8390">
        <v>0.76</v>
      </c>
      <c r="Y8390">
        <v>2.4300000000000002</v>
      </c>
      <c r="Z8390">
        <v>0.28000000000000003</v>
      </c>
      <c r="AA8390" s="5">
        <f t="shared" si="801"/>
        <v>0</v>
      </c>
      <c r="AB8390" s="15" cm="1">
        <f t="array" ref="AB8390">_xlfn.SWITCH(U8390,"夏",122,"冬",90,"春",153,"秋",153,0)</f>
        <v>122</v>
      </c>
      <c r="AC8390" s="16">
        <f t="shared" si="802"/>
        <v>0</v>
      </c>
      <c r="AD8390" s="5">
        <f>IFERROR(AA8390/D8390,0)</f>
        <v>0</v>
      </c>
      <c r="AE8390" s="15">
        <f t="shared" si="803"/>
        <v>0.33424657534246577</v>
      </c>
      <c r="AF8390" s="5">
        <f>IFERROR(AD8390*AE8390*48,0)</f>
        <v>0</v>
      </c>
    </row>
    <row r="8391" spans="1:32" x14ac:dyDescent="0.15">
      <c r="A8391" s="1"/>
      <c r="B8391" s="1" t="s">
        <v>53</v>
      </c>
      <c r="C8391" s="1" t="s">
        <v>59</v>
      </c>
      <c r="D8391" s="1">
        <v>95.65</v>
      </c>
      <c r="E8391" s="6">
        <v>3.6</v>
      </c>
      <c r="F8391" s="18">
        <v>0.91666666666666696</v>
      </c>
      <c r="G8391" s="1">
        <v>26.7</v>
      </c>
      <c r="H8391" s="1">
        <v>71</v>
      </c>
      <c r="I8391" s="1">
        <v>26.9</v>
      </c>
      <c r="J8391" s="1">
        <v>0.1</v>
      </c>
      <c r="K8391" s="1">
        <v>1028</v>
      </c>
      <c r="L8391" s="1">
        <v>50</v>
      </c>
      <c r="M8391" s="6">
        <f t="shared" si="799"/>
        <v>26.962049125280885</v>
      </c>
      <c r="N8391" s="1">
        <v>0</v>
      </c>
      <c r="O8391" s="1">
        <v>0</v>
      </c>
      <c r="P8391" s="12">
        <f t="shared" si="804"/>
        <v>0</v>
      </c>
      <c r="Q8391" s="1">
        <v>0</v>
      </c>
      <c r="R8391" s="1">
        <v>0</v>
      </c>
      <c r="S8391" s="1">
        <v>0</v>
      </c>
      <c r="T8391" s="1">
        <v>0</v>
      </c>
      <c r="U8391" s="4" t="s">
        <v>60</v>
      </c>
      <c r="V8391">
        <v>0.48</v>
      </c>
      <c r="W8391">
        <v>0.4</v>
      </c>
      <c r="X8391">
        <v>0.76</v>
      </c>
      <c r="Y8391">
        <v>2.4300000000000002</v>
      </c>
      <c r="Z8391">
        <v>0.28000000000000003</v>
      </c>
      <c r="AA8391" s="5">
        <f t="shared" si="801"/>
        <v>0</v>
      </c>
      <c r="AB8391" s="15" cm="1">
        <f t="array" ref="AB8391">_xlfn.SWITCH(U8391,"夏",122,"冬",90,"春",153,"秋",153,0)</f>
        <v>122</v>
      </c>
      <c r="AC8391" s="16">
        <f t="shared" si="802"/>
        <v>0</v>
      </c>
      <c r="AD8391" s="5">
        <f>IFERROR(AA8391/D8391,0)</f>
        <v>0</v>
      </c>
      <c r="AE8391" s="15">
        <f t="shared" si="803"/>
        <v>0.33424657534246577</v>
      </c>
      <c r="AF8391" s="5">
        <f>IFERROR(AD8391*AE8391*48,0)</f>
        <v>0</v>
      </c>
    </row>
    <row r="8392" spans="1:32" x14ac:dyDescent="0.15">
      <c r="A8392" s="1"/>
      <c r="B8392" s="1" t="s">
        <v>54</v>
      </c>
      <c r="C8392" s="1" t="s">
        <v>59</v>
      </c>
      <c r="D8392" s="1">
        <v>95.65</v>
      </c>
      <c r="E8392" s="6">
        <v>3.6</v>
      </c>
      <c r="F8392" s="18">
        <v>0.33333333333333298</v>
      </c>
      <c r="G8392" s="1">
        <v>21.3</v>
      </c>
      <c r="H8392" s="1">
        <v>79</v>
      </c>
      <c r="I8392" s="1">
        <v>21.5</v>
      </c>
      <c r="J8392" s="1">
        <v>0.1</v>
      </c>
      <c r="K8392" s="1">
        <v>403</v>
      </c>
      <c r="L8392" s="1">
        <v>160</v>
      </c>
      <c r="M8392" s="6">
        <f t="shared" si="799"/>
        <v>21.565521989205479</v>
      </c>
      <c r="N8392" s="19">
        <v>0.5</v>
      </c>
      <c r="O8392" s="11" cm="1">
        <f t="array" ref="O8392">ROUND(_xlfn.SWITCH(C8392,"建筑专教",IF(S8392&gt;0.1,1.38,1.28),"阶梯教室",IF(S8392&gt;0.1,1.15,1.05),"公共教室",IF(S8392&gt;0.1,1.22,1.12),IF(S8392&gt;0.1,1.2,1.1))+(MOD(ROW()*11,31)/31-0.5)*0.06,2)</f>
        <v>1.24</v>
      </c>
      <c r="P8392" s="12">
        <f t="shared" si="804"/>
        <v>0</v>
      </c>
      <c r="Q8392" s="13">
        <f t="shared" si="800"/>
        <v>-1.4699908154152286</v>
      </c>
      <c r="R8392" s="1">
        <v>0</v>
      </c>
      <c r="S8392" s="1">
        <v>0.45</v>
      </c>
      <c r="T8392" s="1">
        <v>0.15</v>
      </c>
      <c r="U8392" s="4" t="s">
        <v>60</v>
      </c>
      <c r="V8392">
        <v>0.48</v>
      </c>
      <c r="W8392">
        <v>0.4</v>
      </c>
      <c r="X8392">
        <v>0.76</v>
      </c>
      <c r="Y8392">
        <v>2.4300000000000002</v>
      </c>
      <c r="Z8392">
        <v>0.28000000000000003</v>
      </c>
      <c r="AA8392" s="5">
        <f t="shared" si="801"/>
        <v>0.6</v>
      </c>
      <c r="AB8392" s="15" cm="1">
        <f t="array" ref="AB8392">_xlfn.SWITCH(U8392,"夏",122,"冬",90,"春",153,"秋",153,0)</f>
        <v>122</v>
      </c>
      <c r="AC8392" s="16">
        <f t="shared" si="802"/>
        <v>73.2</v>
      </c>
      <c r="AD8392" s="5">
        <f>IFERROR(AA8392/D8392,0)</f>
        <v>6.2728698379508618E-3</v>
      </c>
      <c r="AE8392" s="15">
        <f t="shared" si="803"/>
        <v>0.33424657534246577</v>
      </c>
      <c r="AF8392" s="5">
        <f>IFERROR(AD8392*AE8392*48,0)</f>
        <v>0.10064089252339795</v>
      </c>
    </row>
    <row r="8393" spans="1:32" x14ac:dyDescent="0.15">
      <c r="A8393" s="1"/>
      <c r="B8393" s="1" t="s">
        <v>54</v>
      </c>
      <c r="C8393" s="1" t="s">
        <v>59</v>
      </c>
      <c r="D8393" s="1">
        <v>95.65</v>
      </c>
      <c r="E8393" s="6">
        <v>3.6</v>
      </c>
      <c r="F8393" s="18">
        <v>0.35416666666666702</v>
      </c>
      <c r="G8393" s="1">
        <v>21.7</v>
      </c>
      <c r="H8393" s="1">
        <v>78</v>
      </c>
      <c r="I8393" s="1">
        <v>21.9</v>
      </c>
      <c r="J8393" s="1">
        <v>0.1</v>
      </c>
      <c r="K8393" s="1">
        <v>425</v>
      </c>
      <c r="L8393" s="1">
        <v>200</v>
      </c>
      <c r="M8393" s="6">
        <f t="shared" si="799"/>
        <v>21.965255983111206</v>
      </c>
      <c r="N8393" s="19">
        <v>0.5</v>
      </c>
      <c r="O8393" s="11" cm="1">
        <f t="array" ref="O8393">ROUND(_xlfn.SWITCH(C8393,"建筑专教",IF(S8393&gt;0.1,1.38,1.28),"阶梯教室",IF(S8393&gt;0.1,1.15,1.05),"公共教室",IF(S8393&gt;0.1,1.22,1.12),IF(S8393&gt;0.1,1.2,1.1))+(MOD(ROW()*11,31)/31-0.5)*0.06,2)</f>
        <v>1.2</v>
      </c>
      <c r="P8393" s="12">
        <f t="shared" si="804"/>
        <v>0.02</v>
      </c>
      <c r="Q8393" s="13">
        <f t="shared" si="800"/>
        <v>-1.4704194788569478</v>
      </c>
      <c r="R8393" s="1">
        <v>0</v>
      </c>
      <c r="S8393" s="1">
        <v>0.57999999999999996</v>
      </c>
      <c r="T8393" s="1">
        <v>0.25</v>
      </c>
      <c r="U8393" s="4" t="s">
        <v>60</v>
      </c>
      <c r="V8393">
        <v>0.48</v>
      </c>
      <c r="W8393">
        <v>0.4</v>
      </c>
      <c r="X8393">
        <v>0.76</v>
      </c>
      <c r="Y8393">
        <v>2.4300000000000002</v>
      </c>
      <c r="Z8393">
        <v>0.28000000000000003</v>
      </c>
      <c r="AA8393" s="5">
        <f t="shared" si="801"/>
        <v>0.83</v>
      </c>
      <c r="AB8393" s="15" cm="1">
        <f t="array" ref="AB8393">_xlfn.SWITCH(U8393,"夏",122,"冬",90,"春",153,"秋",153,0)</f>
        <v>122</v>
      </c>
      <c r="AC8393" s="16">
        <f t="shared" si="802"/>
        <v>101.25999999999999</v>
      </c>
      <c r="AD8393" s="5">
        <f>IFERROR(AA8393/D8393,0)</f>
        <v>8.6774699424986921E-3</v>
      </c>
      <c r="AE8393" s="15">
        <f t="shared" si="803"/>
        <v>0.33424657534246577</v>
      </c>
      <c r="AF8393" s="5">
        <f>IFERROR(AD8393*AE8393*48,0)</f>
        <v>0.13921990132403381</v>
      </c>
    </row>
    <row r="8394" spans="1:32" x14ac:dyDescent="0.15">
      <c r="A8394" s="1"/>
      <c r="B8394" s="1" t="s">
        <v>54</v>
      </c>
      <c r="C8394" s="1" t="s">
        <v>59</v>
      </c>
      <c r="D8394" s="1">
        <v>95.65</v>
      </c>
      <c r="E8394" s="6">
        <v>3.6</v>
      </c>
      <c r="F8394" s="18">
        <v>0.375</v>
      </c>
      <c r="G8394" s="1">
        <v>22.1</v>
      </c>
      <c r="H8394" s="1">
        <v>77</v>
      </c>
      <c r="I8394" s="1">
        <v>22.3</v>
      </c>
      <c r="J8394" s="1">
        <v>0.3</v>
      </c>
      <c r="K8394" s="1">
        <v>447</v>
      </c>
      <c r="L8394" s="1">
        <v>240</v>
      </c>
      <c r="M8394" s="6">
        <f t="shared" si="799"/>
        <v>22.425601581872684</v>
      </c>
      <c r="N8394" s="19">
        <v>0.5</v>
      </c>
      <c r="O8394" s="11" cm="1">
        <f t="array" ref="O8394">ROUND(_xlfn.SWITCH(C8394,"建筑专教",IF(S8394&gt;0.1,1.38,1.28),"阶梯教室",IF(S8394&gt;0.1,1.15,1.05),"公共教室",IF(S8394&gt;0.1,1.22,1.12),IF(S8394&gt;0.1,1.2,1.1))+(MOD(ROW()*11,31)/31-0.5)*0.06,2)</f>
        <v>1.22</v>
      </c>
      <c r="P8394" s="12">
        <f t="shared" si="804"/>
        <v>0.04</v>
      </c>
      <c r="Q8394" s="13">
        <f t="shared" si="800"/>
        <v>-2.1616107826495559</v>
      </c>
      <c r="R8394" s="1">
        <v>2.1800000000000002</v>
      </c>
      <c r="S8394" s="1">
        <v>0.57999999999999996</v>
      </c>
      <c r="T8394" s="1">
        <v>0.35</v>
      </c>
      <c r="U8394" s="4" t="s">
        <v>60</v>
      </c>
      <c r="V8394">
        <v>0.48</v>
      </c>
      <c r="W8394">
        <v>0.4</v>
      </c>
      <c r="X8394">
        <v>0.76</v>
      </c>
      <c r="Y8394">
        <v>2.4300000000000002</v>
      </c>
      <c r="Z8394">
        <v>0.28000000000000003</v>
      </c>
      <c r="AA8394" s="5">
        <f t="shared" si="801"/>
        <v>3.1100000000000003</v>
      </c>
      <c r="AB8394" s="15" cm="1">
        <f t="array" ref="AB8394">_xlfn.SWITCH(U8394,"夏",122,"冬",90,"春",153,"秋",153,0)</f>
        <v>122</v>
      </c>
      <c r="AC8394" s="16">
        <f t="shared" si="802"/>
        <v>379.42</v>
      </c>
      <c r="AD8394" s="5">
        <f>IFERROR(AA8394/D8394,0)</f>
        <v>3.2514375326711975E-2</v>
      </c>
      <c r="AE8394" s="15">
        <f t="shared" si="803"/>
        <v>0.33424657534246577</v>
      </c>
      <c r="AF8394" s="5">
        <f>IFERROR(AD8394*AE8394*48,0)</f>
        <v>0.5216552929129461</v>
      </c>
    </row>
    <row r="8395" spans="1:32" x14ac:dyDescent="0.15">
      <c r="A8395" s="1"/>
      <c r="B8395" s="1" t="s">
        <v>54</v>
      </c>
      <c r="C8395" s="1" t="s">
        <v>59</v>
      </c>
      <c r="D8395" s="1">
        <v>95.65</v>
      </c>
      <c r="E8395" s="6">
        <v>3.6</v>
      </c>
      <c r="F8395" s="18">
        <v>0.39583333333333298</v>
      </c>
      <c r="G8395" s="1">
        <v>22.5</v>
      </c>
      <c r="H8395" s="1">
        <v>76</v>
      </c>
      <c r="I8395" s="1">
        <v>22.7</v>
      </c>
      <c r="J8395" s="1">
        <v>0.3</v>
      </c>
      <c r="K8395" s="1">
        <v>469</v>
      </c>
      <c r="L8395" s="1">
        <v>280</v>
      </c>
      <c r="M8395" s="6">
        <f t="shared" si="799"/>
        <v>22.825093246817232</v>
      </c>
      <c r="N8395" s="19">
        <v>0.5</v>
      </c>
      <c r="O8395" s="11" cm="1">
        <f t="array" ref="O8395">ROUND(_xlfn.SWITCH(C8395,"建筑专教",IF(S8395&gt;0.1,1.38,1.28),"阶梯教室",IF(S8395&gt;0.1,1.15,1.05),"公共教室",IF(S8395&gt;0.1,1.22,1.12),IF(S8395&gt;0.1,1.2,1.1))+(MOD(ROW()*11,31)/31-0.5)*0.06,2)</f>
        <v>1.24</v>
      </c>
      <c r="P8395" s="12">
        <f t="shared" si="804"/>
        <v>0.06</v>
      </c>
      <c r="Q8395" s="13">
        <f t="shared" si="800"/>
        <v>-1.9316690004519885</v>
      </c>
      <c r="R8395" s="1">
        <v>2.25</v>
      </c>
      <c r="S8395" s="1">
        <v>0.45</v>
      </c>
      <c r="T8395" s="1">
        <v>0.45</v>
      </c>
      <c r="U8395" s="4" t="s">
        <v>60</v>
      </c>
      <c r="V8395">
        <v>0.48</v>
      </c>
      <c r="W8395">
        <v>0.4</v>
      </c>
      <c r="X8395">
        <v>0.76</v>
      </c>
      <c r="Y8395">
        <v>2.4300000000000002</v>
      </c>
      <c r="Z8395">
        <v>0.28000000000000003</v>
      </c>
      <c r="AA8395" s="5">
        <f t="shared" si="801"/>
        <v>3.1500000000000004</v>
      </c>
      <c r="AB8395" s="15" cm="1">
        <f t="array" ref="AB8395">_xlfn.SWITCH(U8395,"夏",122,"冬",90,"春",153,"秋",153,0)</f>
        <v>122</v>
      </c>
      <c r="AC8395" s="16">
        <f t="shared" si="802"/>
        <v>384.30000000000007</v>
      </c>
      <c r="AD8395" s="5">
        <f>IFERROR(AA8395/D8395,0)</f>
        <v>3.2932566649242032E-2</v>
      </c>
      <c r="AE8395" s="15">
        <f t="shared" si="803"/>
        <v>0.33424657534246577</v>
      </c>
      <c r="AF8395" s="5">
        <f>IFERROR(AD8395*AE8395*48,0)</f>
        <v>0.52836468574783935</v>
      </c>
    </row>
    <row r="8396" spans="1:32" x14ac:dyDescent="0.15">
      <c r="A8396" s="1"/>
      <c r="B8396" s="1" t="s">
        <v>54</v>
      </c>
      <c r="C8396" s="1" t="s">
        <v>59</v>
      </c>
      <c r="D8396" s="1">
        <v>95.65</v>
      </c>
      <c r="E8396" s="6">
        <v>3.6</v>
      </c>
      <c r="F8396" s="18">
        <v>0.41666666666666702</v>
      </c>
      <c r="G8396" s="1">
        <v>22.9</v>
      </c>
      <c r="H8396" s="1">
        <v>75</v>
      </c>
      <c r="I8396" s="1">
        <v>23.1</v>
      </c>
      <c r="J8396" s="1">
        <v>0.3</v>
      </c>
      <c r="K8396" s="1">
        <v>491</v>
      </c>
      <c r="L8396" s="1">
        <v>320</v>
      </c>
      <c r="M8396" s="6">
        <f t="shared" si="799"/>
        <v>23.224587649451678</v>
      </c>
      <c r="N8396" s="19">
        <v>0.5</v>
      </c>
      <c r="O8396" s="11" cm="1">
        <f t="array" ref="O8396">ROUND(_xlfn.SWITCH(C8396,"建筑专教",IF(S8396&gt;0.1,1.38,1.28),"阶梯教室",IF(S8396&gt;0.1,1.15,1.05),"公共教室",IF(S8396&gt;0.1,1.22,1.12),IF(S8396&gt;0.1,1.2,1.1))+(MOD(ROW()*11,31)/31-0.5)*0.06,2)</f>
        <v>1.2</v>
      </c>
      <c r="P8396" s="12">
        <f t="shared" si="804"/>
        <v>0.08</v>
      </c>
      <c r="Q8396" s="13">
        <f t="shared" si="800"/>
        <v>-1.9361634262181875</v>
      </c>
      <c r="R8396" s="1">
        <v>2.3199999999999998</v>
      </c>
      <c r="S8396" s="1">
        <v>0.32</v>
      </c>
      <c r="T8396" s="1">
        <v>0.45</v>
      </c>
      <c r="U8396" s="4" t="s">
        <v>60</v>
      </c>
      <c r="V8396">
        <v>0.48</v>
      </c>
      <c r="W8396">
        <v>0.4</v>
      </c>
      <c r="X8396">
        <v>0.76</v>
      </c>
      <c r="Y8396">
        <v>2.4300000000000002</v>
      </c>
      <c r="Z8396">
        <v>0.28000000000000003</v>
      </c>
      <c r="AA8396" s="5">
        <f t="shared" si="801"/>
        <v>3.09</v>
      </c>
      <c r="AB8396" s="15" cm="1">
        <f t="array" ref="AB8396">_xlfn.SWITCH(U8396,"夏",122,"冬",90,"春",153,"秋",153,0)</f>
        <v>122</v>
      </c>
      <c r="AC8396" s="16">
        <f t="shared" si="802"/>
        <v>376.97999999999996</v>
      </c>
      <c r="AD8396" s="5">
        <f>IFERROR(AA8396/D8396,0)</f>
        <v>3.230527966544694E-2</v>
      </c>
      <c r="AE8396" s="15">
        <f t="shared" si="803"/>
        <v>0.33424657534246577</v>
      </c>
      <c r="AF8396" s="5">
        <f>IFERROR(AD8396*AE8396*48,0)</f>
        <v>0.51830059649549942</v>
      </c>
    </row>
    <row r="8397" spans="1:32" x14ac:dyDescent="0.15">
      <c r="A8397" s="1"/>
      <c r="B8397" s="1" t="s">
        <v>54</v>
      </c>
      <c r="C8397" s="1" t="s">
        <v>59</v>
      </c>
      <c r="D8397" s="1">
        <v>95.65</v>
      </c>
      <c r="E8397" s="6">
        <v>3.6</v>
      </c>
      <c r="F8397" s="18">
        <v>0.4375</v>
      </c>
      <c r="G8397" s="1">
        <v>23.3</v>
      </c>
      <c r="H8397" s="1">
        <v>74</v>
      </c>
      <c r="I8397" s="1">
        <v>23.5</v>
      </c>
      <c r="J8397" s="1">
        <v>0.3</v>
      </c>
      <c r="K8397" s="1">
        <v>513</v>
      </c>
      <c r="L8397" s="1">
        <v>360</v>
      </c>
      <c r="M8397" s="6">
        <f t="shared" si="799"/>
        <v>23.624084771386435</v>
      </c>
      <c r="N8397" s="19">
        <v>0.5</v>
      </c>
      <c r="O8397" s="11" cm="1">
        <f t="array" ref="O8397">ROUND(_xlfn.SWITCH(C8397,"建筑专教",IF(S8397&gt;0.1,1.38,1.28),"阶梯教室",IF(S8397&gt;0.1,1.15,1.05),"公共教室",IF(S8397&gt;0.1,1.22,1.12),IF(S8397&gt;0.1,1.2,1.1))+(MOD(ROW()*11,31)/31-0.5)*0.06,2)</f>
        <v>1.22</v>
      </c>
      <c r="P8397" s="12">
        <f t="shared" si="804"/>
        <v>0.1</v>
      </c>
      <c r="Q8397" s="13">
        <f t="shared" si="800"/>
        <v>-1.7059818388477879</v>
      </c>
      <c r="R8397" s="1">
        <v>2.38</v>
      </c>
      <c r="S8397" s="1">
        <v>0.22</v>
      </c>
      <c r="T8397" s="1">
        <v>0.35</v>
      </c>
      <c r="U8397" s="4" t="s">
        <v>60</v>
      </c>
      <c r="V8397">
        <v>0.48</v>
      </c>
      <c r="W8397">
        <v>0.4</v>
      </c>
      <c r="X8397">
        <v>0.76</v>
      </c>
      <c r="Y8397">
        <v>2.4300000000000002</v>
      </c>
      <c r="Z8397">
        <v>0.28000000000000003</v>
      </c>
      <c r="AA8397" s="5">
        <f t="shared" si="801"/>
        <v>2.95</v>
      </c>
      <c r="AB8397" s="15" cm="1">
        <f t="array" ref="AB8397">_xlfn.SWITCH(U8397,"夏",122,"冬",90,"春",153,"秋",153,0)</f>
        <v>122</v>
      </c>
      <c r="AC8397" s="16">
        <f t="shared" si="802"/>
        <v>359.90000000000003</v>
      </c>
      <c r="AD8397" s="5">
        <f>IFERROR(AA8397/D8397,0)</f>
        <v>3.0841610036591742E-2</v>
      </c>
      <c r="AE8397" s="15">
        <f t="shared" si="803"/>
        <v>0.33424657534246577</v>
      </c>
      <c r="AF8397" s="5">
        <f>IFERROR(AD8397*AE8397*48,0)</f>
        <v>0.49481772157337334</v>
      </c>
    </row>
    <row r="8398" spans="1:32" x14ac:dyDescent="0.15">
      <c r="A8398" s="1"/>
      <c r="B8398" s="1" t="s">
        <v>54</v>
      </c>
      <c r="C8398" s="1" t="s">
        <v>59</v>
      </c>
      <c r="D8398" s="1">
        <v>95.65</v>
      </c>
      <c r="E8398" s="6">
        <v>3.6</v>
      </c>
      <c r="F8398" s="18">
        <v>0.45833333333333298</v>
      </c>
      <c r="G8398" s="1">
        <v>23.7</v>
      </c>
      <c r="H8398" s="1">
        <v>73</v>
      </c>
      <c r="I8398" s="1">
        <v>23.9</v>
      </c>
      <c r="J8398" s="1">
        <v>0.3</v>
      </c>
      <c r="K8398" s="1">
        <v>535</v>
      </c>
      <c r="L8398" s="1">
        <v>400</v>
      </c>
      <c r="M8398" s="6">
        <f t="shared" ref="M8398:M8461" si="805">IFERROR(POWER((I8398+273.15)^4+133500000*POWER(J8398,0.6)*(I8398-G8398),0.25)-273.15,I8398)</f>
        <v>24.023584594380452</v>
      </c>
      <c r="N8398" s="19">
        <v>0.5</v>
      </c>
      <c r="O8398" s="11" cm="1">
        <f t="array" ref="O8398">ROUND(_xlfn.SWITCH(C8398,"建筑专教",IF(S8398&gt;0.1,1.38,1.28),"阶梯教室",IF(S8398&gt;0.1,1.15,1.05),"公共教室",IF(S8398&gt;0.1,1.22,1.12),IF(S8398&gt;0.1,1.2,1.1))+(MOD(ROW()*11,31)/31-0.5)*0.06,2)</f>
        <v>1.25</v>
      </c>
      <c r="P8398" s="12">
        <f t="shared" si="804"/>
        <v>0.12</v>
      </c>
      <c r="Q8398" s="13">
        <f t="shared" si="800"/>
        <v>-1.4506924396946865</v>
      </c>
      <c r="R8398" s="1">
        <v>2.4500000000000002</v>
      </c>
      <c r="S8398" s="1">
        <v>0.15</v>
      </c>
      <c r="T8398" s="1">
        <v>0.28000000000000003</v>
      </c>
      <c r="U8398" s="4" t="s">
        <v>60</v>
      </c>
      <c r="V8398">
        <v>0.48</v>
      </c>
      <c r="W8398">
        <v>0.4</v>
      </c>
      <c r="X8398">
        <v>0.76</v>
      </c>
      <c r="Y8398">
        <v>2.4300000000000002</v>
      </c>
      <c r="Z8398">
        <v>0.28000000000000003</v>
      </c>
      <c r="AA8398" s="5">
        <f t="shared" si="801"/>
        <v>2.88</v>
      </c>
      <c r="AB8398" s="15" cm="1">
        <f t="array" ref="AB8398">_xlfn.SWITCH(U8398,"夏",122,"冬",90,"春",153,"秋",153,0)</f>
        <v>122</v>
      </c>
      <c r="AC8398" s="16">
        <f t="shared" si="802"/>
        <v>351.36</v>
      </c>
      <c r="AD8398" s="5">
        <f>IFERROR(AA8398/D8398,0)</f>
        <v>3.0109775222164136E-2</v>
      </c>
      <c r="AE8398" s="15">
        <f t="shared" si="803"/>
        <v>0.33424657534246577</v>
      </c>
      <c r="AF8398" s="5">
        <f>IFERROR(AD8398*AE8398*48,0)</f>
        <v>0.48307628411231007</v>
      </c>
    </row>
    <row r="8399" spans="1:32" x14ac:dyDescent="0.15">
      <c r="A8399" s="1"/>
      <c r="B8399" s="1" t="s">
        <v>54</v>
      </c>
      <c r="C8399" s="1" t="s">
        <v>59</v>
      </c>
      <c r="D8399" s="1">
        <v>95.65</v>
      </c>
      <c r="E8399" s="6">
        <v>3.6</v>
      </c>
      <c r="F8399" s="18">
        <v>0.47916666666666702</v>
      </c>
      <c r="G8399" s="1">
        <v>24.1</v>
      </c>
      <c r="H8399" s="1">
        <v>72</v>
      </c>
      <c r="I8399" s="1">
        <v>24.3</v>
      </c>
      <c r="J8399" s="1">
        <v>0.3</v>
      </c>
      <c r="K8399" s="1">
        <v>557</v>
      </c>
      <c r="L8399" s="1">
        <v>440</v>
      </c>
      <c r="M8399" s="6">
        <f t="shared" si="805"/>
        <v>24.423087100338762</v>
      </c>
      <c r="N8399" s="19">
        <v>0.5</v>
      </c>
      <c r="O8399" s="11" cm="1">
        <f t="array" ref="O8399">ROUND(_xlfn.SWITCH(C8399,"建筑专教",IF(S8399&gt;0.1,1.38,1.28),"阶梯教室",IF(S8399&gt;0.1,1.15,1.05),"公共教室",IF(S8399&gt;0.1,1.22,1.12),IF(S8399&gt;0.1,1.2,1.1))+(MOD(ROW()*11,31)/31-0.5)*0.06,2)</f>
        <v>1.1100000000000001</v>
      </c>
      <c r="P8399" s="12">
        <f t="shared" si="804"/>
        <v>0.14000000000000001</v>
      </c>
      <c r="Q8399" s="13">
        <f t="shared" si="800"/>
        <v>-1.8223338706366159</v>
      </c>
      <c r="R8399" s="1">
        <v>2.42</v>
      </c>
      <c r="S8399" s="1">
        <v>0.08</v>
      </c>
      <c r="T8399" s="1">
        <v>0.2</v>
      </c>
      <c r="U8399" s="4" t="s">
        <v>60</v>
      </c>
      <c r="V8399">
        <v>0.48</v>
      </c>
      <c r="W8399">
        <v>0.4</v>
      </c>
      <c r="X8399">
        <v>0.76</v>
      </c>
      <c r="Y8399">
        <v>2.4300000000000002</v>
      </c>
      <c r="Z8399">
        <v>0.28000000000000003</v>
      </c>
      <c r="AA8399" s="5">
        <f t="shared" si="801"/>
        <v>2.7</v>
      </c>
      <c r="AB8399" s="15" cm="1">
        <f t="array" ref="AB8399">_xlfn.SWITCH(U8399,"夏",122,"冬",90,"春",153,"秋",153,0)</f>
        <v>122</v>
      </c>
      <c r="AC8399" s="16">
        <f t="shared" si="802"/>
        <v>329.40000000000003</v>
      </c>
      <c r="AD8399" s="5">
        <f>IFERROR(AA8399/D8399,0)</f>
        <v>2.8227914270778882E-2</v>
      </c>
      <c r="AE8399" s="15">
        <f t="shared" si="803"/>
        <v>0.33424657534246577</v>
      </c>
      <c r="AF8399" s="5">
        <f>IFERROR(AD8399*AE8399*48,0)</f>
        <v>0.4528840163552908</v>
      </c>
    </row>
    <row r="8400" spans="1:32" x14ac:dyDescent="0.15">
      <c r="A8400" s="1"/>
      <c r="B8400" s="1" t="s">
        <v>54</v>
      </c>
      <c r="C8400" s="1" t="s">
        <v>59</v>
      </c>
      <c r="D8400" s="1">
        <v>95.65</v>
      </c>
      <c r="E8400" s="6">
        <v>3.6</v>
      </c>
      <c r="F8400" s="18">
        <v>0.5</v>
      </c>
      <c r="G8400" s="1">
        <v>24.5</v>
      </c>
      <c r="H8400" s="1">
        <v>71</v>
      </c>
      <c r="I8400" s="1">
        <v>24.7</v>
      </c>
      <c r="J8400" s="1">
        <v>0.1</v>
      </c>
      <c r="K8400" s="1">
        <v>578</v>
      </c>
      <c r="L8400" s="1">
        <v>440</v>
      </c>
      <c r="M8400" s="6">
        <f t="shared" si="805"/>
        <v>24.763433652755111</v>
      </c>
      <c r="N8400" s="1">
        <v>0</v>
      </c>
      <c r="O8400" s="1">
        <v>0</v>
      </c>
      <c r="P8400" s="12">
        <f t="shared" si="804"/>
        <v>0</v>
      </c>
      <c r="Q8400" s="1">
        <v>0</v>
      </c>
      <c r="R8400" s="1">
        <v>0</v>
      </c>
      <c r="S8400" s="1">
        <v>0.03</v>
      </c>
      <c r="T8400" s="1">
        <v>0</v>
      </c>
      <c r="U8400" s="4" t="s">
        <v>60</v>
      </c>
      <c r="V8400">
        <v>0.48</v>
      </c>
      <c r="W8400">
        <v>0.4</v>
      </c>
      <c r="X8400">
        <v>0.76</v>
      </c>
      <c r="Y8400">
        <v>2.4300000000000002</v>
      </c>
      <c r="Z8400">
        <v>0.28000000000000003</v>
      </c>
      <c r="AA8400" s="5">
        <f t="shared" si="801"/>
        <v>0.03</v>
      </c>
      <c r="AB8400" s="15" cm="1">
        <f t="array" ref="AB8400">_xlfn.SWITCH(U8400,"夏",122,"冬",90,"春",153,"秋",153,0)</f>
        <v>122</v>
      </c>
      <c r="AC8400" s="16">
        <f t="shared" si="802"/>
        <v>3.6599999999999997</v>
      </c>
      <c r="AD8400" s="5">
        <f>IFERROR(AA8400/D8400,0)</f>
        <v>3.136434918975431E-4</v>
      </c>
      <c r="AE8400" s="15">
        <f t="shared" si="803"/>
        <v>0.33424657534246577</v>
      </c>
      <c r="AF8400" s="5">
        <f>IFERROR(AD8400*AE8400*48,0)</f>
        <v>5.0320446261698966E-3</v>
      </c>
    </row>
    <row r="8401" spans="1:32" x14ac:dyDescent="0.15">
      <c r="A8401" s="1"/>
      <c r="B8401" s="1" t="s">
        <v>54</v>
      </c>
      <c r="C8401" s="1" t="s">
        <v>59</v>
      </c>
      <c r="D8401" s="1">
        <v>95.65</v>
      </c>
      <c r="E8401" s="6">
        <v>3.6</v>
      </c>
      <c r="F8401" s="18">
        <v>0.52083333333333304</v>
      </c>
      <c r="G8401" s="1">
        <v>24.9</v>
      </c>
      <c r="H8401" s="1">
        <v>70</v>
      </c>
      <c r="I8401" s="1">
        <v>25.1</v>
      </c>
      <c r="J8401" s="1">
        <v>0.1</v>
      </c>
      <c r="K8401" s="1">
        <v>598</v>
      </c>
      <c r="L8401" s="1">
        <v>400</v>
      </c>
      <c r="M8401" s="6">
        <f t="shared" si="805"/>
        <v>25.163178879500833</v>
      </c>
      <c r="N8401" s="1">
        <v>0</v>
      </c>
      <c r="O8401" s="1">
        <v>0</v>
      </c>
      <c r="P8401" s="12">
        <f t="shared" si="804"/>
        <v>0</v>
      </c>
      <c r="Q8401" s="1">
        <v>0</v>
      </c>
      <c r="R8401" s="1">
        <v>0</v>
      </c>
      <c r="S8401" s="1">
        <v>0</v>
      </c>
      <c r="T8401" s="1">
        <v>0</v>
      </c>
      <c r="U8401" s="4" t="s">
        <v>60</v>
      </c>
      <c r="V8401">
        <v>0.48</v>
      </c>
      <c r="W8401">
        <v>0.4</v>
      </c>
      <c r="X8401">
        <v>0.76</v>
      </c>
      <c r="Y8401">
        <v>2.4300000000000002</v>
      </c>
      <c r="Z8401">
        <v>0.28000000000000003</v>
      </c>
      <c r="AA8401" s="5">
        <f t="shared" si="801"/>
        <v>0</v>
      </c>
      <c r="AB8401" s="15" cm="1">
        <f t="array" ref="AB8401">_xlfn.SWITCH(U8401,"夏",122,"冬",90,"春",153,"秋",153,0)</f>
        <v>122</v>
      </c>
      <c r="AC8401" s="16">
        <f t="shared" si="802"/>
        <v>0</v>
      </c>
      <c r="AD8401" s="5">
        <f>IFERROR(AA8401/D8401,0)</f>
        <v>0</v>
      </c>
      <c r="AE8401" s="15">
        <f t="shared" si="803"/>
        <v>0.33424657534246577</v>
      </c>
      <c r="AF8401" s="5">
        <f>IFERROR(AD8401*AE8401*48,0)</f>
        <v>0</v>
      </c>
    </row>
    <row r="8402" spans="1:32" x14ac:dyDescent="0.15">
      <c r="A8402" s="1"/>
      <c r="B8402" s="1" t="s">
        <v>54</v>
      </c>
      <c r="C8402" s="1" t="s">
        <v>59</v>
      </c>
      <c r="D8402" s="1">
        <v>95.65</v>
      </c>
      <c r="E8402" s="6">
        <v>3.6</v>
      </c>
      <c r="F8402" s="18">
        <v>0.54166666666666696</v>
      </c>
      <c r="G8402" s="1">
        <v>25.3</v>
      </c>
      <c r="H8402" s="1">
        <v>69</v>
      </c>
      <c r="I8402" s="1">
        <v>25.5</v>
      </c>
      <c r="J8402" s="1">
        <v>0.1</v>
      </c>
      <c r="K8402" s="1">
        <v>618</v>
      </c>
      <c r="L8402" s="1">
        <v>360</v>
      </c>
      <c r="M8402" s="6">
        <f t="shared" si="805"/>
        <v>25.562925468344076</v>
      </c>
      <c r="N8402" s="1">
        <v>0</v>
      </c>
      <c r="O8402" s="1">
        <v>0</v>
      </c>
      <c r="P8402" s="12">
        <f t="shared" si="804"/>
        <v>0</v>
      </c>
      <c r="Q8402" s="1">
        <v>0</v>
      </c>
      <c r="R8402" s="1">
        <v>0</v>
      </c>
      <c r="S8402" s="1">
        <v>0</v>
      </c>
      <c r="T8402" s="1">
        <v>0</v>
      </c>
      <c r="U8402" s="4" t="s">
        <v>60</v>
      </c>
      <c r="V8402">
        <v>0.48</v>
      </c>
      <c r="W8402">
        <v>0.4</v>
      </c>
      <c r="X8402">
        <v>0.76</v>
      </c>
      <c r="Y8402">
        <v>2.4300000000000002</v>
      </c>
      <c r="Z8402">
        <v>0.28000000000000003</v>
      </c>
      <c r="AA8402" s="5">
        <f t="shared" si="801"/>
        <v>0</v>
      </c>
      <c r="AB8402" s="15" cm="1">
        <f t="array" ref="AB8402">_xlfn.SWITCH(U8402,"夏",122,"冬",90,"春",153,"秋",153,0)</f>
        <v>122</v>
      </c>
      <c r="AC8402" s="16">
        <f t="shared" si="802"/>
        <v>0</v>
      </c>
      <c r="AD8402" s="5">
        <f>IFERROR(AA8402/D8402,0)</f>
        <v>0</v>
      </c>
      <c r="AE8402" s="15">
        <f t="shared" si="803"/>
        <v>0.33424657534246577</v>
      </c>
      <c r="AF8402" s="5">
        <f>IFERROR(AD8402*AE8402*48,0)</f>
        <v>0</v>
      </c>
    </row>
    <row r="8403" spans="1:32" x14ac:dyDescent="0.15">
      <c r="A8403" s="1"/>
      <c r="B8403" s="1" t="s">
        <v>54</v>
      </c>
      <c r="C8403" s="1" t="s">
        <v>59</v>
      </c>
      <c r="D8403" s="1">
        <v>95.65</v>
      </c>
      <c r="E8403" s="6">
        <v>3.6</v>
      </c>
      <c r="F8403" s="18">
        <v>0.5625</v>
      </c>
      <c r="G8403" s="1">
        <v>25.7</v>
      </c>
      <c r="H8403" s="1">
        <v>68</v>
      </c>
      <c r="I8403" s="1">
        <v>25.9</v>
      </c>
      <c r="J8403" s="1">
        <v>0.3</v>
      </c>
      <c r="K8403" s="1">
        <v>638</v>
      </c>
      <c r="L8403" s="1">
        <v>320</v>
      </c>
      <c r="M8403" s="6">
        <f t="shared" si="805"/>
        <v>26.021123596969062</v>
      </c>
      <c r="N8403" s="19">
        <v>0.5</v>
      </c>
      <c r="O8403" s="11" cm="1">
        <f t="array" ref="O8403">ROUND(_xlfn.SWITCH(C8403,"建筑专教",IF(S8403&gt;0.1,1.38,1.28),"阶梯教室",IF(S8403&gt;0.1,1.15,1.05),"公共教室",IF(S8403&gt;0.1,1.22,1.12),IF(S8403&gt;0.1,1.2,1.1))+(MOD(ROW()*11,31)/31-0.5)*0.06,2)</f>
        <v>1.23</v>
      </c>
      <c r="P8403" s="12">
        <f t="shared" si="804"/>
        <v>0.22</v>
      </c>
      <c r="Q8403" s="13">
        <f t="shared" ref="Q8403:Q8410" si="806">(0.303*EXP(-0.036*(O8403*58.15))+0.028)*((O8403*58.15)-0.00305*(5733-6.99*(O8403*58.15)-(EXP(16.6536-4030.183/(G8403+235))*(H8403/100)))-0.42*((O8403*58.15)-58.15)-0.000017*(O8403*58.15)*(5867-(EXP(16.6536-4030.183/(G8403+235))*(H8403/100)))-0.0014*(O8403*58.15)*(34-G8403)-0.0000000396*IF(N8403*0.155&gt;0.078,1.05+0.645*N8403*0.155,1)*(POWER((35.7-0.028*(O8403*58.15)-N8403*0.155*(0.0000000396*IF(N8403*0.155&gt;0.078,1.05+0.645*N8403*0.155,1)*(POWER((35.7-0.028*(O8403*58.15)-N8403*0.155*0.1)+273,4)-POWER(M8403+273,4))+IF(N8403*0.155&gt;0.078,1.05+0.645*N8403*0.155,1)*IF(J8403&lt;0.2,2.38*ABS(35.7-0.028*(O8403*58.15)-G8403)^0.25,12.1*SQRT(J8403))*(35.7-0.028*(O8403*58.15)-G8403))+273),4)-POWER(M8403+273,4))-IF(N8403*0.155&gt;0.078,1.05+0.645*N8403*0.155,1)*IF(J8403&lt;0.2,2.38*ABS(35.7-0.028*(O8403*58.15)-N8403*0.155*0.1-G8403)^0.25,12.1*SQRT(J8403))*(35.7-0.028*(O8403*58.15)-N8403*0.155*0.1-G8403))</f>
        <v>-0.76693969804445405</v>
      </c>
      <c r="R8403" s="1">
        <v>2.15</v>
      </c>
      <c r="S8403" s="1">
        <v>0.12</v>
      </c>
      <c r="T8403" s="1">
        <v>0.22</v>
      </c>
      <c r="U8403" s="4" t="s">
        <v>60</v>
      </c>
      <c r="V8403">
        <v>0.48</v>
      </c>
      <c r="W8403">
        <v>0.4</v>
      </c>
      <c r="X8403">
        <v>0.76</v>
      </c>
      <c r="Y8403">
        <v>2.4300000000000002</v>
      </c>
      <c r="Z8403">
        <v>0.28000000000000003</v>
      </c>
      <c r="AA8403" s="5">
        <f t="shared" si="801"/>
        <v>2.4900000000000002</v>
      </c>
      <c r="AB8403" s="15" cm="1">
        <f t="array" ref="AB8403">_xlfn.SWITCH(U8403,"夏",122,"冬",90,"春",153,"秋",153,0)</f>
        <v>122</v>
      </c>
      <c r="AC8403" s="16">
        <f t="shared" si="802"/>
        <v>303.78000000000003</v>
      </c>
      <c r="AD8403" s="5">
        <f>IFERROR(AA8403/D8403,0)</f>
        <v>2.6032409827496081E-2</v>
      </c>
      <c r="AE8403" s="15">
        <f t="shared" si="803"/>
        <v>0.33424657534246577</v>
      </c>
      <c r="AF8403" s="5">
        <f>IFERROR(AD8403*AE8403*48,0)</f>
        <v>0.4176597039721015</v>
      </c>
    </row>
    <row r="8404" spans="1:32" x14ac:dyDescent="0.15">
      <c r="A8404" s="1"/>
      <c r="B8404" s="1" t="s">
        <v>54</v>
      </c>
      <c r="C8404" s="1" t="s">
        <v>59</v>
      </c>
      <c r="D8404" s="1">
        <v>95.65</v>
      </c>
      <c r="E8404" s="6">
        <v>3.6</v>
      </c>
      <c r="F8404" s="18">
        <v>0.58333333333333304</v>
      </c>
      <c r="G8404" s="1">
        <v>26.1</v>
      </c>
      <c r="H8404" s="1">
        <v>67</v>
      </c>
      <c r="I8404" s="1">
        <v>26.3</v>
      </c>
      <c r="J8404" s="1">
        <v>0.3</v>
      </c>
      <c r="K8404" s="1">
        <v>658</v>
      </c>
      <c r="L8404" s="1">
        <v>280</v>
      </c>
      <c r="M8404" s="6">
        <f t="shared" si="805"/>
        <v>26.420639251358011</v>
      </c>
      <c r="N8404" s="19">
        <v>0.5</v>
      </c>
      <c r="O8404" s="11" cm="1">
        <f t="array" ref="O8404">ROUND(_xlfn.SWITCH(C8404,"建筑专教",IF(S8404&gt;0.1,1.38,1.28),"阶梯教室",IF(S8404&gt;0.1,1.15,1.05),"公共教室",IF(S8404&gt;0.1,1.22,1.12),IF(S8404&gt;0.1,1.2,1.1))+(MOD(ROW()*11,31)/31-0.5)*0.06,2)</f>
        <v>1.19</v>
      </c>
      <c r="P8404" s="12">
        <f t="shared" si="804"/>
        <v>0.24</v>
      </c>
      <c r="Q8404" s="13">
        <f t="shared" si="806"/>
        <v>-0.72636647028470724</v>
      </c>
      <c r="R8404" s="1">
        <v>2.42</v>
      </c>
      <c r="S8404" s="1">
        <v>0.18</v>
      </c>
      <c r="T8404" s="1">
        <v>0.45</v>
      </c>
      <c r="U8404" s="4" t="s">
        <v>60</v>
      </c>
      <c r="V8404">
        <v>0.48</v>
      </c>
      <c r="W8404">
        <v>0.4</v>
      </c>
      <c r="X8404">
        <v>0.76</v>
      </c>
      <c r="Y8404">
        <v>2.4300000000000002</v>
      </c>
      <c r="Z8404">
        <v>0.28000000000000003</v>
      </c>
      <c r="AA8404" s="5">
        <f t="shared" si="801"/>
        <v>3.0500000000000003</v>
      </c>
      <c r="AB8404" s="15" cm="1">
        <f t="array" ref="AB8404">_xlfn.SWITCH(U8404,"夏",122,"冬",90,"春",153,"秋",153,0)</f>
        <v>122</v>
      </c>
      <c r="AC8404" s="16">
        <f t="shared" si="802"/>
        <v>372.1</v>
      </c>
      <c r="AD8404" s="5">
        <f>IFERROR(AA8404/D8404,0)</f>
        <v>3.1887088342916883E-2</v>
      </c>
      <c r="AE8404" s="15">
        <f t="shared" si="803"/>
        <v>0.33424657534246577</v>
      </c>
      <c r="AF8404" s="5">
        <f>IFERROR(AD8404*AE8404*48,0)</f>
        <v>0.51159120366060629</v>
      </c>
    </row>
    <row r="8405" spans="1:32" x14ac:dyDescent="0.15">
      <c r="A8405" s="1"/>
      <c r="B8405" s="1" t="s">
        <v>54</v>
      </c>
      <c r="C8405" s="1" t="s">
        <v>59</v>
      </c>
      <c r="D8405" s="1">
        <v>95.65</v>
      </c>
      <c r="E8405" s="6">
        <v>3.6</v>
      </c>
      <c r="F8405" s="18">
        <v>0.60416666666666696</v>
      </c>
      <c r="G8405" s="1">
        <v>26.5</v>
      </c>
      <c r="H8405" s="1">
        <v>66</v>
      </c>
      <c r="I8405" s="1">
        <v>26.5</v>
      </c>
      <c r="J8405" s="1">
        <v>0.3</v>
      </c>
      <c r="K8405" s="1">
        <v>678</v>
      </c>
      <c r="L8405" s="1">
        <v>240</v>
      </c>
      <c r="M8405" s="6">
        <f t="shared" si="805"/>
        <v>26.500000000000114</v>
      </c>
      <c r="N8405" s="19">
        <v>0.5</v>
      </c>
      <c r="O8405" s="11" cm="1">
        <f t="array" ref="O8405">ROUND(_xlfn.SWITCH(C8405,"建筑专教",IF(S8405&gt;0.1,1.38,1.28),"阶梯教室",IF(S8405&gt;0.1,1.15,1.05),"公共教室",IF(S8405&gt;0.1,1.22,1.12),IF(S8405&gt;0.1,1.2,1.1))+(MOD(ROW()*11,31)/31-0.5)*0.06,2)</f>
        <v>1.22</v>
      </c>
      <c r="P8405" s="12">
        <f t="shared" si="804"/>
        <v>0.25</v>
      </c>
      <c r="Q8405" s="13">
        <f t="shared" si="806"/>
        <v>-0.5383593121115714</v>
      </c>
      <c r="R8405" s="1">
        <v>2.58</v>
      </c>
      <c r="S8405" s="1">
        <v>0.25</v>
      </c>
      <c r="T8405" s="1">
        <v>0.52</v>
      </c>
      <c r="U8405" s="4" t="s">
        <v>60</v>
      </c>
      <c r="V8405">
        <v>0.48</v>
      </c>
      <c r="W8405">
        <v>0.4</v>
      </c>
      <c r="X8405">
        <v>0.76</v>
      </c>
      <c r="Y8405">
        <v>2.4300000000000002</v>
      </c>
      <c r="Z8405">
        <v>0.28000000000000003</v>
      </c>
      <c r="AA8405" s="5">
        <f t="shared" si="801"/>
        <v>3.35</v>
      </c>
      <c r="AB8405" s="15" cm="1">
        <f t="array" ref="AB8405">_xlfn.SWITCH(U8405,"夏",122,"冬",90,"春",153,"秋",153,0)</f>
        <v>122</v>
      </c>
      <c r="AC8405" s="16">
        <f t="shared" si="802"/>
        <v>408.7</v>
      </c>
      <c r="AD8405" s="5">
        <f>IFERROR(AA8405/D8405,0)</f>
        <v>3.5023523261892314E-2</v>
      </c>
      <c r="AE8405" s="15">
        <f t="shared" si="803"/>
        <v>0.33424657534246577</v>
      </c>
      <c r="AF8405" s="5">
        <f>IFERROR(AD8405*AE8405*48,0)</f>
        <v>0.56191164992230525</v>
      </c>
    </row>
    <row r="8406" spans="1:32" x14ac:dyDescent="0.15">
      <c r="A8406" s="1"/>
      <c r="B8406" s="1" t="s">
        <v>54</v>
      </c>
      <c r="C8406" s="1" t="s">
        <v>59</v>
      </c>
      <c r="D8406" s="1">
        <v>95.65</v>
      </c>
      <c r="E8406" s="6">
        <v>3.6</v>
      </c>
      <c r="F8406" s="18">
        <v>0.625</v>
      </c>
      <c r="G8406" s="1">
        <v>26.9</v>
      </c>
      <c r="H8406" s="1">
        <v>65</v>
      </c>
      <c r="I8406" s="1">
        <v>27.1</v>
      </c>
      <c r="J8406" s="1">
        <v>0.3</v>
      </c>
      <c r="K8406" s="1">
        <v>698</v>
      </c>
      <c r="L8406" s="1">
        <v>200</v>
      </c>
      <c r="M8406" s="6">
        <f t="shared" si="805"/>
        <v>27.219678275216097</v>
      </c>
      <c r="N8406" s="19">
        <v>0.5</v>
      </c>
      <c r="O8406" s="11" cm="1">
        <f t="array" ref="O8406">ROUND(_xlfn.SWITCH(C8406,"建筑专教",IF(S8406&gt;0.1,1.38,1.28),"阶梯教室",IF(S8406&gt;0.1,1.15,1.05),"公共教室",IF(S8406&gt;0.1,1.22,1.12),IF(S8406&gt;0.1,1.2,1.1))+(MOD(ROW()*11,31)/31-0.5)*0.06,2)</f>
        <v>1.24</v>
      </c>
      <c r="P8406" s="12">
        <f t="shared" si="804"/>
        <v>0.27</v>
      </c>
      <c r="Q8406" s="13">
        <f t="shared" si="806"/>
        <v>-0.29254815011913338</v>
      </c>
      <c r="R8406" s="1">
        <v>2.65</v>
      </c>
      <c r="S8406" s="1">
        <v>0.32</v>
      </c>
      <c r="T8406" s="1">
        <v>0.57999999999999996</v>
      </c>
      <c r="U8406" s="4" t="s">
        <v>60</v>
      </c>
      <c r="V8406">
        <v>0.48</v>
      </c>
      <c r="W8406">
        <v>0.4</v>
      </c>
      <c r="X8406">
        <v>0.76</v>
      </c>
      <c r="Y8406">
        <v>2.4300000000000002</v>
      </c>
      <c r="Z8406">
        <v>0.28000000000000003</v>
      </c>
      <c r="AA8406" s="5">
        <f t="shared" si="801"/>
        <v>3.55</v>
      </c>
      <c r="AB8406" s="15" cm="1">
        <f t="array" ref="AB8406">_xlfn.SWITCH(U8406,"夏",122,"冬",90,"春",153,"秋",153,0)</f>
        <v>122</v>
      </c>
      <c r="AC8406" s="16">
        <f t="shared" si="802"/>
        <v>433.09999999999997</v>
      </c>
      <c r="AD8406" s="5">
        <f>IFERROR(AA8406/D8406,0)</f>
        <v>3.7114479874542597E-2</v>
      </c>
      <c r="AE8406" s="15">
        <f t="shared" si="803"/>
        <v>0.33424657534246577</v>
      </c>
      <c r="AF8406" s="5">
        <f>IFERROR(AD8406*AE8406*48,0)</f>
        <v>0.59545861409677103</v>
      </c>
    </row>
    <row r="8407" spans="1:32" x14ac:dyDescent="0.15">
      <c r="A8407" s="1"/>
      <c r="B8407" s="1" t="s">
        <v>54</v>
      </c>
      <c r="C8407" s="1" t="s">
        <v>59</v>
      </c>
      <c r="D8407" s="1">
        <v>95.65</v>
      </c>
      <c r="E8407" s="6">
        <v>3.6</v>
      </c>
      <c r="F8407" s="18">
        <v>0.64583333333333304</v>
      </c>
      <c r="G8407" s="1">
        <v>27.3</v>
      </c>
      <c r="H8407" s="1">
        <v>64.5</v>
      </c>
      <c r="I8407" s="1">
        <v>27.5</v>
      </c>
      <c r="J8407" s="1">
        <v>0.3</v>
      </c>
      <c r="K8407" s="1">
        <v>718</v>
      </c>
      <c r="L8407" s="1">
        <v>160</v>
      </c>
      <c r="M8407" s="6">
        <f t="shared" si="805"/>
        <v>27.619201610607035</v>
      </c>
      <c r="N8407" s="19">
        <v>0.5</v>
      </c>
      <c r="O8407" s="11" cm="1">
        <f t="array" ref="O8407">ROUND(_xlfn.SWITCH(C8407,"建筑专教",IF(S8407&gt;0.1,1.38,1.28),"阶梯教室",IF(S8407&gt;0.1,1.15,1.05),"公共教室",IF(S8407&gt;0.1,1.22,1.12),IF(S8407&gt;0.1,1.2,1.1))+(MOD(ROW()*11,31)/31-0.5)*0.06,2)</f>
        <v>1.2</v>
      </c>
      <c r="P8407" s="12">
        <f t="shared" si="804"/>
        <v>0.28999999999999998</v>
      </c>
      <c r="Q8407" s="13">
        <f t="shared" si="806"/>
        <v>-0.23407382893033779</v>
      </c>
      <c r="R8407" s="1">
        <v>2.62</v>
      </c>
      <c r="S8407" s="1">
        <v>0.38</v>
      </c>
      <c r="T8407" s="1">
        <v>0.42</v>
      </c>
      <c r="U8407" s="4" t="s">
        <v>60</v>
      </c>
      <c r="V8407">
        <v>0.48</v>
      </c>
      <c r="W8407">
        <v>0.4</v>
      </c>
      <c r="X8407">
        <v>0.76</v>
      </c>
      <c r="Y8407">
        <v>2.4300000000000002</v>
      </c>
      <c r="Z8407">
        <v>0.28000000000000003</v>
      </c>
      <c r="AA8407" s="5">
        <f t="shared" si="801"/>
        <v>3.42</v>
      </c>
      <c r="AB8407" s="15" cm="1">
        <f t="array" ref="AB8407">_xlfn.SWITCH(U8407,"夏",122,"冬",90,"春",153,"秋",153,0)</f>
        <v>122</v>
      </c>
      <c r="AC8407" s="16">
        <f t="shared" si="802"/>
        <v>417.24</v>
      </c>
      <c r="AD8407" s="5">
        <f>IFERROR(AA8407/D8407,0)</f>
        <v>3.5755358076319917E-2</v>
      </c>
      <c r="AE8407" s="15">
        <f t="shared" si="803"/>
        <v>0.33424657534246577</v>
      </c>
      <c r="AF8407" s="5">
        <f>IFERROR(AD8407*AE8407*48,0)</f>
        <v>0.57365308738336829</v>
      </c>
    </row>
    <row r="8408" spans="1:32" x14ac:dyDescent="0.15">
      <c r="A8408" s="1"/>
      <c r="B8408" s="1" t="s">
        <v>54</v>
      </c>
      <c r="C8408" s="1" t="s">
        <v>59</v>
      </c>
      <c r="D8408" s="1">
        <v>95.65</v>
      </c>
      <c r="E8408" s="6">
        <v>3.6</v>
      </c>
      <c r="F8408" s="18">
        <v>0.66666666666666696</v>
      </c>
      <c r="G8408" s="1">
        <v>27.7</v>
      </c>
      <c r="H8408" s="1">
        <v>63</v>
      </c>
      <c r="I8408" s="1">
        <v>27.9</v>
      </c>
      <c r="J8408" s="1">
        <v>0.3</v>
      </c>
      <c r="K8408" s="1">
        <v>738</v>
      </c>
      <c r="L8408" s="1">
        <v>120</v>
      </c>
      <c r="M8408" s="6">
        <f t="shared" si="805"/>
        <v>28.018727472478872</v>
      </c>
      <c r="N8408" s="19">
        <v>0.5</v>
      </c>
      <c r="O8408" s="11" cm="1">
        <f t="array" ref="O8408">ROUND(_xlfn.SWITCH(C8408,"建筑专教",IF(S8408&gt;0.1,1.38,1.28),"阶梯教室",IF(S8408&gt;0.1,1.15,1.05),"公共教室",IF(S8408&gt;0.1,1.22,1.12),IF(S8408&gt;0.1,1.2,1.1))+(MOD(ROW()*11,31)/31-0.5)*0.06,2)</f>
        <v>1.22</v>
      </c>
      <c r="P8408" s="12">
        <f t="shared" si="804"/>
        <v>0.31</v>
      </c>
      <c r="Q8408" s="13">
        <f t="shared" si="806"/>
        <v>-3.6274018402574194E-2</v>
      </c>
      <c r="R8408" s="1">
        <v>2.58</v>
      </c>
      <c r="S8408" s="1">
        <v>0.45</v>
      </c>
      <c r="T8408" s="1">
        <v>0.38</v>
      </c>
      <c r="U8408" s="4" t="s">
        <v>60</v>
      </c>
      <c r="V8408">
        <v>0.48</v>
      </c>
      <c r="W8408">
        <v>0.4</v>
      </c>
      <c r="X8408">
        <v>0.76</v>
      </c>
      <c r="Y8408">
        <v>2.4300000000000002</v>
      </c>
      <c r="Z8408">
        <v>0.28000000000000003</v>
      </c>
      <c r="AA8408" s="5">
        <f t="shared" si="801"/>
        <v>3.41</v>
      </c>
      <c r="AB8408" s="15" cm="1">
        <f t="array" ref="AB8408">_xlfn.SWITCH(U8408,"夏",122,"冬",90,"春",153,"秋",153,0)</f>
        <v>122</v>
      </c>
      <c r="AC8408" s="16">
        <f t="shared" si="802"/>
        <v>416.02000000000004</v>
      </c>
      <c r="AD8408" s="5">
        <f>IFERROR(AA8408/D8408,0)</f>
        <v>3.5650810245687399E-2</v>
      </c>
      <c r="AE8408" s="15">
        <f t="shared" si="803"/>
        <v>0.33424657534246577</v>
      </c>
      <c r="AF8408" s="5">
        <f>IFERROR(AD8408*AE8408*48,0)</f>
        <v>0.57197573917464495</v>
      </c>
    </row>
    <row r="8409" spans="1:32" x14ac:dyDescent="0.15">
      <c r="A8409" s="1"/>
      <c r="B8409" s="1" t="s">
        <v>54</v>
      </c>
      <c r="C8409" s="1" t="s">
        <v>59</v>
      </c>
      <c r="D8409" s="1">
        <v>95.65</v>
      </c>
      <c r="E8409" s="6">
        <v>3.6</v>
      </c>
      <c r="F8409" s="18">
        <v>0.6875</v>
      </c>
      <c r="G8409" s="1">
        <v>28.1</v>
      </c>
      <c r="H8409" s="1">
        <v>62</v>
      </c>
      <c r="I8409" s="1">
        <v>28.3</v>
      </c>
      <c r="J8409" s="1">
        <v>0.3</v>
      </c>
      <c r="K8409" s="1">
        <v>758</v>
      </c>
      <c r="L8409" s="1">
        <v>80</v>
      </c>
      <c r="M8409" s="6">
        <f t="shared" si="805"/>
        <v>28.41825584412868</v>
      </c>
      <c r="N8409" s="19">
        <v>0.5</v>
      </c>
      <c r="O8409" s="11" cm="1">
        <f t="array" ref="O8409">ROUND(_xlfn.SWITCH(C8409,"建筑专教",IF(S8409&gt;0.1,1.38,1.28),"阶梯教室",IF(S8409&gt;0.1,1.15,1.05),"公共教室",IF(S8409&gt;0.1,1.22,1.12),IF(S8409&gt;0.1,1.2,1.1))+(MOD(ROW()*11,31)/31-0.5)*0.06,2)</f>
        <v>1.24</v>
      </c>
      <c r="P8409" s="12">
        <f t="shared" si="804"/>
        <v>0.33</v>
      </c>
      <c r="Q8409" s="13">
        <f t="shared" si="806"/>
        <v>0.15415293220629556</v>
      </c>
      <c r="R8409" s="1">
        <v>2.65</v>
      </c>
      <c r="S8409" s="1">
        <v>0.52</v>
      </c>
      <c r="T8409" s="1">
        <v>0.35</v>
      </c>
      <c r="U8409" s="4" t="s">
        <v>60</v>
      </c>
      <c r="V8409">
        <v>0.48</v>
      </c>
      <c r="W8409">
        <v>0.4</v>
      </c>
      <c r="X8409">
        <v>0.76</v>
      </c>
      <c r="Y8409">
        <v>2.4300000000000002</v>
      </c>
      <c r="Z8409">
        <v>0.28000000000000003</v>
      </c>
      <c r="AA8409" s="5">
        <f t="shared" si="801"/>
        <v>3.52</v>
      </c>
      <c r="AB8409" s="15" cm="1">
        <f t="array" ref="AB8409">_xlfn.SWITCH(U8409,"夏",122,"冬",90,"春",153,"秋",153,0)</f>
        <v>122</v>
      </c>
      <c r="AC8409" s="16">
        <f t="shared" si="802"/>
        <v>429.44</v>
      </c>
      <c r="AD8409" s="5">
        <f>IFERROR(AA8409/D8409,0)</f>
        <v>3.6800836382645058E-2</v>
      </c>
      <c r="AE8409" s="15">
        <f t="shared" si="803"/>
        <v>0.33424657534246577</v>
      </c>
      <c r="AF8409" s="5">
        <f>IFERROR(AD8409*AE8409*48,0)</f>
        <v>0.59042656947060135</v>
      </c>
    </row>
    <row r="8410" spans="1:32" x14ac:dyDescent="0.15">
      <c r="A8410" s="1"/>
      <c r="B8410" s="1" t="s">
        <v>54</v>
      </c>
      <c r="C8410" s="1" t="s">
        <v>59</v>
      </c>
      <c r="D8410" s="1">
        <v>95.65</v>
      </c>
      <c r="E8410" s="6">
        <v>3.6</v>
      </c>
      <c r="F8410" s="18">
        <v>0.70833333333333304</v>
      </c>
      <c r="G8410" s="1">
        <v>28.1</v>
      </c>
      <c r="H8410" s="1">
        <v>62</v>
      </c>
      <c r="I8410" s="1">
        <v>28.3</v>
      </c>
      <c r="J8410" s="1">
        <v>0.3</v>
      </c>
      <c r="K8410" s="1">
        <v>778</v>
      </c>
      <c r="L8410" s="1">
        <v>55</v>
      </c>
      <c r="M8410" s="6">
        <f t="shared" si="805"/>
        <v>28.41825584412868</v>
      </c>
      <c r="N8410" s="19">
        <v>0.5</v>
      </c>
      <c r="O8410" s="11" cm="1">
        <f t="array" ref="O8410">ROUND(_xlfn.SWITCH(C8410,"建筑专教",IF(S8410&gt;0.1,1.38,1.28),"阶梯教室",IF(S8410&gt;0.1,1.15,1.05),"公共教室",IF(S8410&gt;0.1,1.22,1.12),IF(S8410&gt;0.1,1.2,1.1))+(MOD(ROW()*11,31)/31-0.5)*0.06,2)</f>
        <v>1.2</v>
      </c>
      <c r="P8410" s="12">
        <f t="shared" si="804"/>
        <v>0.35</v>
      </c>
      <c r="Q8410" s="13">
        <f t="shared" si="806"/>
        <v>7.5168628326098552E-2</v>
      </c>
      <c r="R8410" s="1">
        <v>2.62</v>
      </c>
      <c r="S8410" s="1">
        <v>0.57999999999999996</v>
      </c>
      <c r="T8410" s="1">
        <v>0.28000000000000003</v>
      </c>
      <c r="U8410" s="4" t="s">
        <v>60</v>
      </c>
      <c r="V8410">
        <v>0.48</v>
      </c>
      <c r="W8410">
        <v>0.4</v>
      </c>
      <c r="X8410">
        <v>0.76</v>
      </c>
      <c r="Y8410">
        <v>2.4300000000000002</v>
      </c>
      <c r="Z8410">
        <v>0.28000000000000003</v>
      </c>
      <c r="AA8410" s="5">
        <f t="shared" si="801"/>
        <v>3.4800000000000004</v>
      </c>
      <c r="AB8410" s="15" cm="1">
        <f t="array" ref="AB8410">_xlfn.SWITCH(U8410,"夏",122,"冬",90,"春",153,"秋",153,0)</f>
        <v>122</v>
      </c>
      <c r="AC8410" s="16">
        <f t="shared" si="802"/>
        <v>424.56000000000006</v>
      </c>
      <c r="AD8410" s="5">
        <f>IFERROR(AA8410/D8410,0)</f>
        <v>3.6382645060115008E-2</v>
      </c>
      <c r="AE8410" s="15">
        <f t="shared" si="803"/>
        <v>0.33424657534246577</v>
      </c>
      <c r="AF8410" s="5">
        <f>IFERROR(AD8410*AE8410*48,0)</f>
        <v>0.58371717663570821</v>
      </c>
    </row>
    <row r="8411" spans="1:32" x14ac:dyDescent="0.15">
      <c r="A8411" s="1"/>
      <c r="B8411" s="1" t="s">
        <v>54</v>
      </c>
      <c r="C8411" s="1" t="s">
        <v>59</v>
      </c>
      <c r="D8411" s="1">
        <v>95.65</v>
      </c>
      <c r="E8411" s="6">
        <v>3.6</v>
      </c>
      <c r="F8411" s="18">
        <v>0.72916666666666696</v>
      </c>
      <c r="G8411" s="1">
        <v>27.7</v>
      </c>
      <c r="H8411" s="1">
        <v>63</v>
      </c>
      <c r="I8411" s="1">
        <v>27.9</v>
      </c>
      <c r="J8411" s="1">
        <v>0.1</v>
      </c>
      <c r="K8411" s="1">
        <v>798</v>
      </c>
      <c r="L8411" s="1">
        <v>50</v>
      </c>
      <c r="M8411" s="6">
        <f t="shared" si="805"/>
        <v>27.961433101651835</v>
      </c>
      <c r="N8411" s="1">
        <v>0</v>
      </c>
      <c r="O8411" s="1">
        <v>0</v>
      </c>
      <c r="P8411" s="12">
        <f t="shared" si="804"/>
        <v>0</v>
      </c>
      <c r="Q8411" s="1">
        <v>0</v>
      </c>
      <c r="R8411" s="1">
        <v>0</v>
      </c>
      <c r="S8411" s="1">
        <v>0.25</v>
      </c>
      <c r="T8411" s="1">
        <v>0</v>
      </c>
      <c r="U8411" s="4" t="s">
        <v>60</v>
      </c>
      <c r="V8411">
        <v>0.48</v>
      </c>
      <c r="W8411">
        <v>0.4</v>
      </c>
      <c r="X8411">
        <v>0.76</v>
      </c>
      <c r="Y8411">
        <v>2.4300000000000002</v>
      </c>
      <c r="Z8411">
        <v>0.28000000000000003</v>
      </c>
      <c r="AA8411" s="5">
        <f t="shared" si="801"/>
        <v>0.25</v>
      </c>
      <c r="AB8411" s="15" cm="1">
        <f t="array" ref="AB8411">_xlfn.SWITCH(U8411,"夏",122,"冬",90,"春",153,"秋",153,0)</f>
        <v>122</v>
      </c>
      <c r="AC8411" s="16">
        <f t="shared" si="802"/>
        <v>30.5</v>
      </c>
      <c r="AD8411" s="5">
        <f>IFERROR(AA8411/D8411,0)</f>
        <v>2.6136957658128594E-3</v>
      </c>
      <c r="AE8411" s="15">
        <f t="shared" si="803"/>
        <v>0.33424657534246577</v>
      </c>
      <c r="AF8411" s="5">
        <f>IFERROR(AD8411*AE8411*48,0)</f>
        <v>4.1933705218082484E-2</v>
      </c>
    </row>
    <row r="8412" spans="1:32" x14ac:dyDescent="0.15">
      <c r="A8412" s="1"/>
      <c r="B8412" s="1" t="s">
        <v>54</v>
      </c>
      <c r="C8412" s="1" t="s">
        <v>59</v>
      </c>
      <c r="D8412" s="1">
        <v>95.65</v>
      </c>
      <c r="E8412" s="6">
        <v>3.6</v>
      </c>
      <c r="F8412" s="18">
        <v>0.75</v>
      </c>
      <c r="G8412" s="1">
        <v>27.3</v>
      </c>
      <c r="H8412" s="1">
        <v>64</v>
      </c>
      <c r="I8412" s="1">
        <v>27.5</v>
      </c>
      <c r="J8412" s="1">
        <v>0.1</v>
      </c>
      <c r="K8412" s="1">
        <v>818</v>
      </c>
      <c r="L8412" s="1">
        <v>50</v>
      </c>
      <c r="M8412" s="6">
        <f t="shared" si="805"/>
        <v>27.561678528522805</v>
      </c>
      <c r="N8412" s="1">
        <v>0</v>
      </c>
      <c r="O8412" s="1">
        <v>0</v>
      </c>
      <c r="P8412" s="12">
        <f t="shared" si="804"/>
        <v>0</v>
      </c>
      <c r="Q8412" s="1">
        <v>0</v>
      </c>
      <c r="R8412" s="1">
        <v>0</v>
      </c>
      <c r="S8412" s="1">
        <v>0.12</v>
      </c>
      <c r="T8412" s="1">
        <v>0</v>
      </c>
      <c r="U8412" s="4" t="s">
        <v>60</v>
      </c>
      <c r="V8412">
        <v>0.48</v>
      </c>
      <c r="W8412">
        <v>0.4</v>
      </c>
      <c r="X8412">
        <v>0.76</v>
      </c>
      <c r="Y8412">
        <v>2.4300000000000002</v>
      </c>
      <c r="Z8412">
        <v>0.28000000000000003</v>
      </c>
      <c r="AA8412" s="5">
        <f t="shared" si="801"/>
        <v>0.12</v>
      </c>
      <c r="AB8412" s="15" cm="1">
        <f t="array" ref="AB8412">_xlfn.SWITCH(U8412,"夏",122,"冬",90,"春",153,"秋",153,0)</f>
        <v>122</v>
      </c>
      <c r="AC8412" s="16">
        <f t="shared" si="802"/>
        <v>14.639999999999999</v>
      </c>
      <c r="AD8412" s="5">
        <f>IFERROR(AA8412/D8412,0)</f>
        <v>1.2545739675901724E-3</v>
      </c>
      <c r="AE8412" s="15">
        <f t="shared" si="803"/>
        <v>0.33424657534246577</v>
      </c>
      <c r="AF8412" s="5">
        <f>IFERROR(AD8412*AE8412*48,0)</f>
        <v>2.0128178504679586E-2</v>
      </c>
    </row>
    <row r="8413" spans="1:32" x14ac:dyDescent="0.15">
      <c r="A8413" s="1"/>
      <c r="B8413" s="1" t="s">
        <v>54</v>
      </c>
      <c r="C8413" s="1" t="s">
        <v>59</v>
      </c>
      <c r="D8413" s="1">
        <v>95.65</v>
      </c>
      <c r="E8413" s="6">
        <v>3.6</v>
      </c>
      <c r="F8413" s="18">
        <v>0.77083333333333304</v>
      </c>
      <c r="G8413" s="1">
        <v>26.9</v>
      </c>
      <c r="H8413" s="1">
        <v>65</v>
      </c>
      <c r="I8413" s="1">
        <v>27.1</v>
      </c>
      <c r="J8413" s="1">
        <v>0.1</v>
      </c>
      <c r="K8413" s="1">
        <v>838</v>
      </c>
      <c r="L8413" s="1">
        <v>50</v>
      </c>
      <c r="M8413" s="6">
        <f t="shared" si="805"/>
        <v>27.161925264048023</v>
      </c>
      <c r="N8413" s="1">
        <v>0</v>
      </c>
      <c r="O8413" s="1">
        <v>0</v>
      </c>
      <c r="P8413" s="12">
        <f t="shared" si="804"/>
        <v>0</v>
      </c>
      <c r="Q8413" s="1">
        <v>0</v>
      </c>
      <c r="R8413" s="1">
        <v>0</v>
      </c>
      <c r="S8413" s="1">
        <v>0.05</v>
      </c>
      <c r="T8413" s="1">
        <v>0</v>
      </c>
      <c r="U8413" s="4" t="s">
        <v>60</v>
      </c>
      <c r="V8413">
        <v>0.48</v>
      </c>
      <c r="W8413">
        <v>0.4</v>
      </c>
      <c r="X8413">
        <v>0.76</v>
      </c>
      <c r="Y8413">
        <v>2.4300000000000002</v>
      </c>
      <c r="Z8413">
        <v>0.28000000000000003</v>
      </c>
      <c r="AA8413" s="5">
        <f t="shared" si="801"/>
        <v>0.05</v>
      </c>
      <c r="AB8413" s="15" cm="1">
        <f t="array" ref="AB8413">_xlfn.SWITCH(U8413,"夏",122,"冬",90,"春",153,"秋",153,0)</f>
        <v>122</v>
      </c>
      <c r="AC8413" s="16">
        <f t="shared" si="802"/>
        <v>6.1000000000000005</v>
      </c>
      <c r="AD8413" s="5">
        <f>IFERROR(AA8413/D8413,0)</f>
        <v>5.2273915316257186E-4</v>
      </c>
      <c r="AE8413" s="15">
        <f t="shared" si="803"/>
        <v>0.33424657534246577</v>
      </c>
      <c r="AF8413" s="5">
        <f>IFERROR(AD8413*AE8413*48,0)</f>
        <v>8.3867410436164955E-3</v>
      </c>
    </row>
    <row r="8414" spans="1:32" x14ac:dyDescent="0.15">
      <c r="A8414" s="1"/>
      <c r="B8414" s="1" t="s">
        <v>54</v>
      </c>
      <c r="C8414" s="1" t="s">
        <v>59</v>
      </c>
      <c r="D8414" s="1">
        <v>95.65</v>
      </c>
      <c r="E8414" s="6">
        <v>3.6</v>
      </c>
      <c r="F8414" s="18">
        <v>0.79166666666666696</v>
      </c>
      <c r="G8414" s="1">
        <v>26.5</v>
      </c>
      <c r="H8414" s="1">
        <v>66</v>
      </c>
      <c r="I8414" s="1">
        <v>26.7</v>
      </c>
      <c r="J8414" s="1">
        <v>0.1</v>
      </c>
      <c r="K8414" s="1">
        <v>858</v>
      </c>
      <c r="L8414" s="1">
        <v>50</v>
      </c>
      <c r="M8414" s="6">
        <f t="shared" si="805"/>
        <v>26.762173316956819</v>
      </c>
      <c r="N8414" s="1">
        <v>0</v>
      </c>
      <c r="O8414" s="1">
        <v>0</v>
      </c>
      <c r="P8414" s="12">
        <f t="shared" si="804"/>
        <v>0</v>
      </c>
      <c r="Q8414" s="1">
        <v>0</v>
      </c>
      <c r="R8414" s="1">
        <v>0</v>
      </c>
      <c r="S8414" s="1">
        <v>0</v>
      </c>
      <c r="T8414" s="1">
        <v>0</v>
      </c>
      <c r="U8414" s="4" t="s">
        <v>60</v>
      </c>
      <c r="V8414">
        <v>0.48</v>
      </c>
      <c r="W8414">
        <v>0.4</v>
      </c>
      <c r="X8414">
        <v>0.76</v>
      </c>
      <c r="Y8414">
        <v>2.4300000000000002</v>
      </c>
      <c r="Z8414">
        <v>0.28000000000000003</v>
      </c>
      <c r="AA8414" s="5">
        <f t="shared" si="801"/>
        <v>0</v>
      </c>
      <c r="AB8414" s="15" cm="1">
        <f t="array" ref="AB8414">_xlfn.SWITCH(U8414,"夏",122,"冬",90,"春",153,"秋",153,0)</f>
        <v>122</v>
      </c>
      <c r="AC8414" s="16">
        <f t="shared" si="802"/>
        <v>0</v>
      </c>
      <c r="AD8414" s="5">
        <f>IFERROR(AA8414/D8414,0)</f>
        <v>0</v>
      </c>
      <c r="AE8414" s="15">
        <f t="shared" si="803"/>
        <v>0.33424657534246577</v>
      </c>
      <c r="AF8414" s="5">
        <f>IFERROR(AD8414*AE8414*48,0)</f>
        <v>0</v>
      </c>
    </row>
    <row r="8415" spans="1:32" x14ac:dyDescent="0.15">
      <c r="A8415" s="1"/>
      <c r="B8415" s="1" t="s">
        <v>54</v>
      </c>
      <c r="C8415" s="1" t="s">
        <v>59</v>
      </c>
      <c r="D8415" s="1">
        <v>95.65</v>
      </c>
      <c r="E8415" s="6">
        <v>3.6</v>
      </c>
      <c r="F8415" s="18">
        <v>0.8125</v>
      </c>
      <c r="G8415" s="1">
        <v>26.1</v>
      </c>
      <c r="H8415" s="1">
        <v>67</v>
      </c>
      <c r="I8415" s="1">
        <v>26.3</v>
      </c>
      <c r="J8415" s="1">
        <v>0.1</v>
      </c>
      <c r="K8415" s="1">
        <v>878</v>
      </c>
      <c r="L8415" s="1">
        <v>50</v>
      </c>
      <c r="M8415" s="6">
        <f t="shared" si="805"/>
        <v>26.362422696050317</v>
      </c>
      <c r="N8415" s="1">
        <v>0</v>
      </c>
      <c r="O8415" s="1">
        <v>0</v>
      </c>
      <c r="P8415" s="12">
        <f t="shared" si="804"/>
        <v>0</v>
      </c>
      <c r="Q8415" s="1">
        <v>0</v>
      </c>
      <c r="R8415" s="1">
        <v>0</v>
      </c>
      <c r="S8415" s="1">
        <v>0</v>
      </c>
      <c r="T8415" s="1">
        <v>0</v>
      </c>
      <c r="U8415" s="4" t="s">
        <v>60</v>
      </c>
      <c r="V8415">
        <v>0.48</v>
      </c>
      <c r="W8415">
        <v>0.4</v>
      </c>
      <c r="X8415">
        <v>0.76</v>
      </c>
      <c r="Y8415">
        <v>2.4300000000000002</v>
      </c>
      <c r="Z8415">
        <v>0.28000000000000003</v>
      </c>
      <c r="AA8415" s="5">
        <f t="shared" si="801"/>
        <v>0</v>
      </c>
      <c r="AB8415" s="15" cm="1">
        <f t="array" ref="AB8415">_xlfn.SWITCH(U8415,"夏",122,"冬",90,"春",153,"秋",153,0)</f>
        <v>122</v>
      </c>
      <c r="AC8415" s="16">
        <f t="shared" si="802"/>
        <v>0</v>
      </c>
      <c r="AD8415" s="5">
        <f>IFERROR(AA8415/D8415,0)</f>
        <v>0</v>
      </c>
      <c r="AE8415" s="15">
        <f t="shared" si="803"/>
        <v>0.33424657534246577</v>
      </c>
      <c r="AF8415" s="5">
        <f>IFERROR(AD8415*AE8415*48,0)</f>
        <v>0</v>
      </c>
    </row>
    <row r="8416" spans="1:32" x14ac:dyDescent="0.15">
      <c r="A8416" s="1"/>
      <c r="B8416" s="1" t="s">
        <v>54</v>
      </c>
      <c r="C8416" s="1" t="s">
        <v>59</v>
      </c>
      <c r="D8416" s="1">
        <v>95.65</v>
      </c>
      <c r="E8416" s="6">
        <v>3.6</v>
      </c>
      <c r="F8416" s="18">
        <v>0.83333333333333304</v>
      </c>
      <c r="G8416" s="1">
        <v>25.7</v>
      </c>
      <c r="H8416" s="1">
        <v>68</v>
      </c>
      <c r="I8416" s="1">
        <v>25.9</v>
      </c>
      <c r="J8416" s="1">
        <v>0.1</v>
      </c>
      <c r="K8416" s="1">
        <v>898</v>
      </c>
      <c r="L8416" s="1">
        <v>50</v>
      </c>
      <c r="M8416" s="6">
        <f t="shared" si="805"/>
        <v>25.96267341019859</v>
      </c>
      <c r="N8416" s="1">
        <v>0</v>
      </c>
      <c r="O8416" s="1">
        <v>0</v>
      </c>
      <c r="P8416" s="12">
        <f t="shared" si="804"/>
        <v>0</v>
      </c>
      <c r="Q8416" s="1">
        <v>0</v>
      </c>
      <c r="R8416" s="1">
        <v>0</v>
      </c>
      <c r="S8416" s="1">
        <v>0</v>
      </c>
      <c r="T8416" s="1">
        <v>0</v>
      </c>
      <c r="U8416" s="4" t="s">
        <v>60</v>
      </c>
      <c r="V8416">
        <v>0.48</v>
      </c>
      <c r="W8416">
        <v>0.4</v>
      </c>
      <c r="X8416">
        <v>0.76</v>
      </c>
      <c r="Y8416">
        <v>2.4300000000000002</v>
      </c>
      <c r="Z8416">
        <v>0.28000000000000003</v>
      </c>
      <c r="AA8416" s="5">
        <f t="shared" si="801"/>
        <v>0</v>
      </c>
      <c r="AB8416" s="15" cm="1">
        <f t="array" ref="AB8416">_xlfn.SWITCH(U8416,"夏",122,"冬",90,"春",153,"秋",153,0)</f>
        <v>122</v>
      </c>
      <c r="AC8416" s="16">
        <f t="shared" si="802"/>
        <v>0</v>
      </c>
      <c r="AD8416" s="5">
        <f>IFERROR(AA8416/D8416,0)</f>
        <v>0</v>
      </c>
      <c r="AE8416" s="15">
        <f t="shared" si="803"/>
        <v>0.33424657534246577</v>
      </c>
      <c r="AF8416" s="5">
        <f>IFERROR(AD8416*AE8416*48,0)</f>
        <v>0</v>
      </c>
    </row>
    <row r="8417" spans="1:32" x14ac:dyDescent="0.15">
      <c r="A8417" s="1"/>
      <c r="B8417" s="1" t="s">
        <v>54</v>
      </c>
      <c r="C8417" s="1" t="s">
        <v>59</v>
      </c>
      <c r="D8417" s="1">
        <v>95.65</v>
      </c>
      <c r="E8417" s="6">
        <v>3.6</v>
      </c>
      <c r="F8417" s="18">
        <v>0.85416666666666696</v>
      </c>
      <c r="G8417" s="1">
        <v>25.3</v>
      </c>
      <c r="H8417" s="1">
        <v>69</v>
      </c>
      <c r="I8417" s="1">
        <v>25.5</v>
      </c>
      <c r="J8417" s="1">
        <v>0.1</v>
      </c>
      <c r="K8417" s="1">
        <v>918</v>
      </c>
      <c r="L8417" s="1">
        <v>50</v>
      </c>
      <c r="M8417" s="6">
        <f t="shared" si="805"/>
        <v>25.562925468344076</v>
      </c>
      <c r="N8417" s="1">
        <v>0</v>
      </c>
      <c r="O8417" s="1">
        <v>0</v>
      </c>
      <c r="P8417" s="12">
        <f t="shared" si="804"/>
        <v>0</v>
      </c>
      <c r="Q8417" s="1">
        <v>0</v>
      </c>
      <c r="R8417" s="1">
        <v>0</v>
      </c>
      <c r="S8417" s="1">
        <v>0</v>
      </c>
      <c r="T8417" s="1">
        <v>0</v>
      </c>
      <c r="U8417" s="4" t="s">
        <v>60</v>
      </c>
      <c r="V8417">
        <v>0.48</v>
      </c>
      <c r="W8417">
        <v>0.4</v>
      </c>
      <c r="X8417">
        <v>0.76</v>
      </c>
      <c r="Y8417">
        <v>2.4300000000000002</v>
      </c>
      <c r="Z8417">
        <v>0.28000000000000003</v>
      </c>
      <c r="AA8417" s="5">
        <f t="shared" si="801"/>
        <v>0</v>
      </c>
      <c r="AB8417" s="15" cm="1">
        <f t="array" ref="AB8417">_xlfn.SWITCH(U8417,"夏",122,"冬",90,"春",153,"秋",153,0)</f>
        <v>122</v>
      </c>
      <c r="AC8417" s="16">
        <f t="shared" si="802"/>
        <v>0</v>
      </c>
      <c r="AD8417" s="5">
        <f>IFERROR(AA8417/D8417,0)</f>
        <v>0</v>
      </c>
      <c r="AE8417" s="15">
        <f t="shared" si="803"/>
        <v>0.33424657534246577</v>
      </c>
      <c r="AF8417" s="5">
        <f>IFERROR(AD8417*AE8417*48,0)</f>
        <v>0</v>
      </c>
    </row>
    <row r="8418" spans="1:32" x14ac:dyDescent="0.15">
      <c r="A8418" s="1"/>
      <c r="B8418" s="1" t="s">
        <v>54</v>
      </c>
      <c r="C8418" s="1" t="s">
        <v>59</v>
      </c>
      <c r="D8418" s="1">
        <v>95.65</v>
      </c>
      <c r="E8418" s="6">
        <v>3.6</v>
      </c>
      <c r="F8418" s="18">
        <v>0.875</v>
      </c>
      <c r="G8418" s="1">
        <v>24.9</v>
      </c>
      <c r="H8418" s="1">
        <v>70</v>
      </c>
      <c r="I8418" s="1">
        <v>25.1</v>
      </c>
      <c r="J8418" s="1">
        <v>0.1</v>
      </c>
      <c r="K8418" s="1">
        <v>938</v>
      </c>
      <c r="L8418" s="1">
        <v>50</v>
      </c>
      <c r="M8418" s="6">
        <f t="shared" si="805"/>
        <v>25.163178879500833</v>
      </c>
      <c r="N8418" s="1">
        <v>0</v>
      </c>
      <c r="O8418" s="1">
        <v>0</v>
      </c>
      <c r="P8418" s="12">
        <f t="shared" si="804"/>
        <v>0</v>
      </c>
      <c r="Q8418" s="1">
        <v>0</v>
      </c>
      <c r="R8418" s="1">
        <v>0</v>
      </c>
      <c r="S8418" s="1">
        <v>0</v>
      </c>
      <c r="T8418" s="1">
        <v>0</v>
      </c>
      <c r="U8418" s="4" t="s">
        <v>60</v>
      </c>
      <c r="V8418">
        <v>0.48</v>
      </c>
      <c r="W8418">
        <v>0.4</v>
      </c>
      <c r="X8418">
        <v>0.76</v>
      </c>
      <c r="Y8418">
        <v>2.4300000000000002</v>
      </c>
      <c r="Z8418">
        <v>0.28000000000000003</v>
      </c>
      <c r="AA8418" s="5">
        <f t="shared" si="801"/>
        <v>0</v>
      </c>
      <c r="AB8418" s="15" cm="1">
        <f t="array" ref="AB8418">_xlfn.SWITCH(U8418,"夏",122,"冬",90,"春",153,"秋",153,0)</f>
        <v>122</v>
      </c>
      <c r="AC8418" s="16">
        <f t="shared" si="802"/>
        <v>0</v>
      </c>
      <c r="AD8418" s="5">
        <f>IFERROR(AA8418/D8418,0)</f>
        <v>0</v>
      </c>
      <c r="AE8418" s="15">
        <f t="shared" si="803"/>
        <v>0.33424657534246577</v>
      </c>
      <c r="AF8418" s="5">
        <f>IFERROR(AD8418*AE8418*48,0)</f>
        <v>0</v>
      </c>
    </row>
    <row r="8419" spans="1:32" x14ac:dyDescent="0.15">
      <c r="A8419" s="1"/>
      <c r="B8419" s="1" t="s">
        <v>54</v>
      </c>
      <c r="C8419" s="1" t="s">
        <v>59</v>
      </c>
      <c r="D8419" s="1">
        <v>95.65</v>
      </c>
      <c r="E8419" s="6">
        <v>3.6</v>
      </c>
      <c r="F8419" s="18">
        <v>0.89583333333333304</v>
      </c>
      <c r="G8419" s="1">
        <v>24.5</v>
      </c>
      <c r="H8419" s="1">
        <v>71</v>
      </c>
      <c r="I8419" s="1">
        <v>24.7</v>
      </c>
      <c r="J8419" s="1">
        <v>0.1</v>
      </c>
      <c r="K8419" s="1">
        <v>958</v>
      </c>
      <c r="L8419" s="1">
        <v>50</v>
      </c>
      <c r="M8419" s="6">
        <f t="shared" si="805"/>
        <v>24.763433652755111</v>
      </c>
      <c r="N8419" s="1">
        <v>0</v>
      </c>
      <c r="O8419" s="1">
        <v>0</v>
      </c>
      <c r="P8419" s="12">
        <f t="shared" si="804"/>
        <v>0</v>
      </c>
      <c r="Q8419" s="1">
        <v>0</v>
      </c>
      <c r="R8419" s="1">
        <v>0</v>
      </c>
      <c r="S8419" s="1">
        <v>0</v>
      </c>
      <c r="T8419" s="1">
        <v>0</v>
      </c>
      <c r="U8419" s="4" t="s">
        <v>60</v>
      </c>
      <c r="V8419">
        <v>0.48</v>
      </c>
      <c r="W8419">
        <v>0.4</v>
      </c>
      <c r="X8419">
        <v>0.76</v>
      </c>
      <c r="Y8419">
        <v>2.4300000000000002</v>
      </c>
      <c r="Z8419">
        <v>0.28000000000000003</v>
      </c>
      <c r="AA8419" s="5">
        <f t="shared" si="801"/>
        <v>0</v>
      </c>
      <c r="AB8419" s="15" cm="1">
        <f t="array" ref="AB8419">_xlfn.SWITCH(U8419,"夏",122,"冬",90,"春",153,"秋",153,0)</f>
        <v>122</v>
      </c>
      <c r="AC8419" s="16">
        <f t="shared" si="802"/>
        <v>0</v>
      </c>
      <c r="AD8419" s="5">
        <f>IFERROR(AA8419/D8419,0)</f>
        <v>0</v>
      </c>
      <c r="AE8419" s="15">
        <f t="shared" si="803"/>
        <v>0.33424657534246577</v>
      </c>
      <c r="AF8419" s="5">
        <f>IFERROR(AD8419*AE8419*48,0)</f>
        <v>0</v>
      </c>
    </row>
    <row r="8420" spans="1:32" x14ac:dyDescent="0.15">
      <c r="A8420" s="1"/>
      <c r="B8420" s="1" t="s">
        <v>54</v>
      </c>
      <c r="C8420" s="1" t="s">
        <v>59</v>
      </c>
      <c r="D8420" s="1">
        <v>95.65</v>
      </c>
      <c r="E8420" s="6">
        <v>3.6</v>
      </c>
      <c r="F8420" s="18">
        <v>0.91666666666666696</v>
      </c>
      <c r="G8420" s="1">
        <v>24.1</v>
      </c>
      <c r="H8420" s="1">
        <v>72</v>
      </c>
      <c r="I8420" s="1">
        <v>24.3</v>
      </c>
      <c r="J8420" s="1">
        <v>0.1</v>
      </c>
      <c r="K8420" s="1">
        <v>978</v>
      </c>
      <c r="L8420" s="1">
        <v>50</v>
      </c>
      <c r="M8420" s="6">
        <f t="shared" si="805"/>
        <v>24.36368979726717</v>
      </c>
      <c r="N8420" s="1">
        <v>0</v>
      </c>
      <c r="O8420" s="1">
        <v>0</v>
      </c>
      <c r="P8420" s="12">
        <f t="shared" si="804"/>
        <v>0</v>
      </c>
      <c r="Q8420" s="1">
        <v>0</v>
      </c>
      <c r="R8420" s="1">
        <v>0</v>
      </c>
      <c r="S8420" s="1">
        <v>0</v>
      </c>
      <c r="T8420" s="1">
        <v>0</v>
      </c>
      <c r="U8420" s="4" t="s">
        <v>60</v>
      </c>
      <c r="V8420">
        <v>0.48</v>
      </c>
      <c r="W8420">
        <v>0.4</v>
      </c>
      <c r="X8420">
        <v>0.76</v>
      </c>
      <c r="Y8420">
        <v>2.4300000000000002</v>
      </c>
      <c r="Z8420">
        <v>0.28000000000000003</v>
      </c>
      <c r="AA8420" s="5">
        <f t="shared" si="801"/>
        <v>0</v>
      </c>
      <c r="AB8420" s="15" cm="1">
        <f t="array" ref="AB8420">_xlfn.SWITCH(U8420,"夏",122,"冬",90,"春",153,"秋",153,0)</f>
        <v>122</v>
      </c>
      <c r="AC8420" s="16">
        <f t="shared" si="802"/>
        <v>0</v>
      </c>
      <c r="AD8420" s="5">
        <f>IFERROR(AA8420/D8420,0)</f>
        <v>0</v>
      </c>
      <c r="AE8420" s="15">
        <f t="shared" si="803"/>
        <v>0.33424657534246577</v>
      </c>
      <c r="AF8420" s="5">
        <f>IFERROR(AD8420*AE8420*48,0)</f>
        <v>0</v>
      </c>
    </row>
    <row r="8421" spans="1:32" x14ac:dyDescent="0.15">
      <c r="A8421" s="1"/>
      <c r="B8421" s="1" t="s">
        <v>55</v>
      </c>
      <c r="C8421" s="1" t="s">
        <v>59</v>
      </c>
      <c r="D8421" s="1">
        <v>95.65</v>
      </c>
      <c r="E8421" s="6">
        <v>3.6</v>
      </c>
      <c r="F8421" s="18">
        <v>0.33333333333333298</v>
      </c>
      <c r="G8421" s="1">
        <v>23.2</v>
      </c>
      <c r="H8421" s="1">
        <v>78</v>
      </c>
      <c r="I8421" s="1">
        <v>23.2</v>
      </c>
      <c r="J8421" s="1">
        <v>0.1</v>
      </c>
      <c r="K8421" s="1">
        <v>410</v>
      </c>
      <c r="L8421" s="1">
        <v>180</v>
      </c>
      <c r="M8421" s="6">
        <f t="shared" si="805"/>
        <v>23.199999999999989</v>
      </c>
      <c r="N8421" s="1">
        <v>0</v>
      </c>
      <c r="O8421" s="1">
        <v>0</v>
      </c>
      <c r="P8421" s="12">
        <f t="shared" si="804"/>
        <v>0</v>
      </c>
      <c r="Q8421" s="1">
        <v>0</v>
      </c>
      <c r="R8421" s="1">
        <v>0</v>
      </c>
      <c r="S8421" s="1">
        <v>0.15</v>
      </c>
      <c r="T8421" s="1">
        <v>0</v>
      </c>
      <c r="U8421" s="4" t="s">
        <v>60</v>
      </c>
      <c r="V8421">
        <v>0.48</v>
      </c>
      <c r="W8421">
        <v>0.4</v>
      </c>
      <c r="X8421">
        <v>0.76</v>
      </c>
      <c r="Y8421">
        <v>2.4300000000000002</v>
      </c>
      <c r="Z8421">
        <v>0.28000000000000003</v>
      </c>
      <c r="AA8421" s="5">
        <f t="shared" si="801"/>
        <v>0.15</v>
      </c>
      <c r="AB8421" s="15" cm="1">
        <f t="array" ref="AB8421">_xlfn.SWITCH(U8421,"夏",122,"冬",90,"春",153,"秋",153,0)</f>
        <v>122</v>
      </c>
      <c r="AC8421" s="16">
        <f t="shared" si="802"/>
        <v>18.3</v>
      </c>
      <c r="AD8421" s="5">
        <f>IFERROR(AA8421/D8421,0)</f>
        <v>1.5682174594877155E-3</v>
      </c>
      <c r="AE8421" s="15">
        <f t="shared" si="803"/>
        <v>0.33424657534246577</v>
      </c>
      <c r="AF8421" s="5">
        <f>IFERROR(AD8421*AE8421*48,0)</f>
        <v>2.5160223130849486E-2</v>
      </c>
    </row>
    <row r="8422" spans="1:32" x14ac:dyDescent="0.15">
      <c r="A8422" s="1"/>
      <c r="B8422" s="1" t="s">
        <v>55</v>
      </c>
      <c r="C8422" s="1" t="s">
        <v>59</v>
      </c>
      <c r="D8422" s="1">
        <v>95.65</v>
      </c>
      <c r="E8422" s="6">
        <v>3.6</v>
      </c>
      <c r="F8422" s="18">
        <v>0.35416666666666702</v>
      </c>
      <c r="G8422" s="1">
        <v>23.7</v>
      </c>
      <c r="H8422" s="1">
        <v>75.5</v>
      </c>
      <c r="I8422" s="1">
        <v>23.7</v>
      </c>
      <c r="J8422" s="1">
        <v>0.1</v>
      </c>
      <c r="K8422" s="1">
        <v>430</v>
      </c>
      <c r="L8422" s="1">
        <v>280</v>
      </c>
      <c r="M8422" s="6">
        <f t="shared" si="805"/>
        <v>23.699999999999932</v>
      </c>
      <c r="N8422" s="19">
        <v>0.5</v>
      </c>
      <c r="O8422" s="11" cm="1">
        <f t="array" ref="O8422">ROUND(_xlfn.SWITCH(C8422,"建筑专教",IF(S8422&gt;0.1,1.38,1.28),"阶梯教室",IF(S8422&gt;0.1,1.15,1.05),"公共教室",IF(S8422&gt;0.1,1.22,1.12),IF(S8422&gt;0.1,1.2,1.1))+(MOD(ROW()*11,31)/31-0.5)*0.06,2)</f>
        <v>1.22</v>
      </c>
      <c r="P8422" s="12">
        <f t="shared" si="804"/>
        <v>0.03</v>
      </c>
      <c r="Q8422" s="13">
        <f t="shared" ref="Q8422:Q8428" si="807">(0.303*EXP(-0.036*(O8422*58.15))+0.028)*((O8422*58.15)-0.00305*(5733-6.99*(O8422*58.15)-(EXP(16.6536-4030.183/(G8422+235))*(H8422/100)))-0.42*((O8422*58.15)-58.15)-0.000017*(O8422*58.15)*(5867-(EXP(16.6536-4030.183/(G8422+235))*(H8422/100)))-0.0014*(O8422*58.15)*(34-G8422)-0.0000000396*IF(N8422*0.155&gt;0.078,1.05+0.645*N8422*0.155,1)*(POWER((35.7-0.028*(O8422*58.15)-N8422*0.155*(0.0000000396*IF(N8422*0.155&gt;0.078,1.05+0.645*N8422*0.155,1)*(POWER((35.7-0.028*(O8422*58.15)-N8422*0.155*0.1)+273,4)-POWER(M8422+273,4))+IF(N8422*0.155&gt;0.078,1.05+0.645*N8422*0.155,1)*IF(J8422&lt;0.2,2.38*ABS(35.7-0.028*(O8422*58.15)-G8422)^0.25,12.1*SQRT(J8422))*(35.7-0.028*(O8422*58.15)-G8422))+273),4)-POWER(M8422+273,4))-IF(N8422*0.155&gt;0.078,1.05+0.645*N8422*0.155,1)*IF(J8422&lt;0.2,2.38*ABS(35.7-0.028*(O8422*58.15)-N8422*0.155*0.1-G8422)^0.25,12.1*SQRT(J8422))*(35.7-0.028*(O8422*58.15)-N8422*0.155*0.1-G8422))</f>
        <v>-0.77136956815214552</v>
      </c>
      <c r="R8422" s="1">
        <v>0</v>
      </c>
      <c r="S8422" s="1">
        <v>0.154</v>
      </c>
      <c r="T8422" s="1">
        <v>0.05</v>
      </c>
      <c r="U8422" s="4" t="s">
        <v>60</v>
      </c>
      <c r="V8422">
        <v>0.48</v>
      </c>
      <c r="W8422">
        <v>0.4</v>
      </c>
      <c r="X8422">
        <v>0.76</v>
      </c>
      <c r="Y8422">
        <v>2.4300000000000002</v>
      </c>
      <c r="Z8422">
        <v>0.28000000000000003</v>
      </c>
      <c r="AA8422" s="5">
        <f t="shared" si="801"/>
        <v>0.20400000000000001</v>
      </c>
      <c r="AB8422" s="15" cm="1">
        <f t="array" ref="AB8422">_xlfn.SWITCH(U8422,"夏",122,"冬",90,"春",153,"秋",153,0)</f>
        <v>122</v>
      </c>
      <c r="AC8422" s="16">
        <f t="shared" si="802"/>
        <v>24.888000000000002</v>
      </c>
      <c r="AD8422" s="5">
        <f>IFERROR(AA8422/D8422,0)</f>
        <v>2.1327757449032931E-3</v>
      </c>
      <c r="AE8422" s="15">
        <f t="shared" si="803"/>
        <v>0.33424657534246577</v>
      </c>
      <c r="AF8422" s="5">
        <f>IFERROR(AD8422*AE8422*48,0)</f>
        <v>3.42179034579553E-2</v>
      </c>
    </row>
    <row r="8423" spans="1:32" x14ac:dyDescent="0.15">
      <c r="A8423" s="1"/>
      <c r="B8423" s="1" t="s">
        <v>55</v>
      </c>
      <c r="C8423" s="1" t="s">
        <v>59</v>
      </c>
      <c r="D8423" s="1">
        <v>95.65</v>
      </c>
      <c r="E8423" s="6">
        <v>3.6</v>
      </c>
      <c r="F8423" s="18">
        <v>0.375</v>
      </c>
      <c r="G8423" s="1">
        <v>24.3</v>
      </c>
      <c r="H8423" s="1">
        <v>72.5</v>
      </c>
      <c r="I8423" s="1">
        <v>24.3</v>
      </c>
      <c r="J8423" s="1">
        <v>0.1</v>
      </c>
      <c r="K8423" s="1">
        <v>480</v>
      </c>
      <c r="L8423" s="1">
        <v>380</v>
      </c>
      <c r="M8423" s="6">
        <f t="shared" si="805"/>
        <v>24.300000000000011</v>
      </c>
      <c r="N8423" s="19">
        <v>0.5</v>
      </c>
      <c r="O8423" s="11" cm="1">
        <f t="array" ref="O8423">ROUND(_xlfn.SWITCH(C8423,"建筑专教",IF(S8423&gt;0.1,1.38,1.28),"阶梯教室",IF(S8423&gt;0.1,1.15,1.05),"公共教室",IF(S8423&gt;0.1,1.22,1.12),IF(S8423&gt;0.1,1.2,1.1))+(MOD(ROW()*11,31)/31-0.5)*0.06,2)</f>
        <v>1.24</v>
      </c>
      <c r="P8423" s="12">
        <f t="shared" si="804"/>
        <v>7.0000000000000007E-2</v>
      </c>
      <c r="Q8423" s="13">
        <f t="shared" si="807"/>
        <v>-0.52435147620243527</v>
      </c>
      <c r="R8423" s="1">
        <v>0</v>
      </c>
      <c r="S8423" s="1">
        <v>0.158</v>
      </c>
      <c r="T8423" s="1">
        <v>0.12</v>
      </c>
      <c r="U8423" s="4" t="s">
        <v>60</v>
      </c>
      <c r="V8423">
        <v>0.48</v>
      </c>
      <c r="W8423">
        <v>0.4</v>
      </c>
      <c r="X8423">
        <v>0.76</v>
      </c>
      <c r="Y8423">
        <v>2.4300000000000002</v>
      </c>
      <c r="Z8423">
        <v>0.28000000000000003</v>
      </c>
      <c r="AA8423" s="5">
        <f t="shared" si="801"/>
        <v>0.27800000000000002</v>
      </c>
      <c r="AB8423" s="15" cm="1">
        <f t="array" ref="AB8423">_xlfn.SWITCH(U8423,"夏",122,"冬",90,"春",153,"秋",153,0)</f>
        <v>122</v>
      </c>
      <c r="AC8423" s="16">
        <f t="shared" si="802"/>
        <v>33.916000000000004</v>
      </c>
      <c r="AD8423" s="5">
        <f>IFERROR(AA8423/D8423,0)</f>
        <v>2.9064296915838998E-3</v>
      </c>
      <c r="AE8423" s="15">
        <f t="shared" si="803"/>
        <v>0.33424657534246577</v>
      </c>
      <c r="AF8423" s="5">
        <f>IFERROR(AD8423*AE8423*48,0)</f>
        <v>4.6630280202507722E-2</v>
      </c>
    </row>
    <row r="8424" spans="1:32" x14ac:dyDescent="0.15">
      <c r="A8424" s="1"/>
      <c r="B8424" s="1" t="s">
        <v>55</v>
      </c>
      <c r="C8424" s="1" t="s">
        <v>59</v>
      </c>
      <c r="D8424" s="1">
        <v>95.65</v>
      </c>
      <c r="E8424" s="6">
        <v>3.6</v>
      </c>
      <c r="F8424" s="18">
        <v>0.39583333333333298</v>
      </c>
      <c r="G8424" s="1">
        <v>24.8</v>
      </c>
      <c r="H8424" s="1">
        <v>69.5</v>
      </c>
      <c r="I8424" s="1">
        <v>24.8</v>
      </c>
      <c r="J8424" s="1">
        <v>0.3</v>
      </c>
      <c r="K8424" s="1">
        <v>540</v>
      </c>
      <c r="L8424" s="1">
        <v>460</v>
      </c>
      <c r="M8424" s="6">
        <f t="shared" si="805"/>
        <v>24.800000000000068</v>
      </c>
      <c r="N8424" s="19">
        <v>0.5</v>
      </c>
      <c r="O8424" s="11" cm="1">
        <f t="array" ref="O8424">ROUND(_xlfn.SWITCH(C8424,"建筑专教",IF(S8424&gt;0.1,1.38,1.28),"阶梯教室",IF(S8424&gt;0.1,1.15,1.05),"公共教室",IF(S8424&gt;0.1,1.22,1.12),IF(S8424&gt;0.1,1.2,1.1))+(MOD(ROW()*11,31)/31-0.5)*0.06,2)</f>
        <v>1.2</v>
      </c>
      <c r="P8424" s="12">
        <f t="shared" si="804"/>
        <v>0.13</v>
      </c>
      <c r="Q8424" s="13">
        <f t="shared" si="807"/>
        <v>-1.2486179210766559</v>
      </c>
      <c r="R8424" s="1">
        <v>1.88</v>
      </c>
      <c r="S8424" s="1">
        <v>0.16200000000000001</v>
      </c>
      <c r="T8424" s="1">
        <v>0.18</v>
      </c>
      <c r="U8424" s="4" t="s">
        <v>60</v>
      </c>
      <c r="V8424">
        <v>0.48</v>
      </c>
      <c r="W8424">
        <v>0.4</v>
      </c>
      <c r="X8424">
        <v>0.76</v>
      </c>
      <c r="Y8424">
        <v>2.4300000000000002</v>
      </c>
      <c r="Z8424">
        <v>0.28000000000000003</v>
      </c>
      <c r="AA8424" s="5">
        <f t="shared" ref="AA8424:AA8487" si="808">R8424+S8424+T8424</f>
        <v>2.222</v>
      </c>
      <c r="AB8424" s="15" cm="1">
        <f t="array" ref="AB8424">_xlfn.SWITCH(U8424,"夏",122,"冬",90,"春",153,"秋",153,0)</f>
        <v>122</v>
      </c>
      <c r="AC8424" s="16">
        <f t="shared" ref="AC8424:AC8487" si="809">AA8424*AB8424</f>
        <v>271.084</v>
      </c>
      <c r="AD8424" s="5">
        <f>IFERROR(AA8424/D8424,0)</f>
        <v>2.3230527966544692E-2</v>
      </c>
      <c r="AE8424" s="15">
        <f t="shared" ref="AE8424:AE8487" si="810">IF(U8424="夏",122/365,IF(U8424="冬",90/365,IF(OR(U8424="春",U8424="秋"),153/365,0)))</f>
        <v>0.33424657534246577</v>
      </c>
      <c r="AF8424" s="5">
        <f>IFERROR(AD8424*AE8424*48,0)</f>
        <v>0.37270677197831709</v>
      </c>
    </row>
    <row r="8425" spans="1:32" x14ac:dyDescent="0.15">
      <c r="A8425" s="1"/>
      <c r="B8425" s="1" t="s">
        <v>55</v>
      </c>
      <c r="C8425" s="1" t="s">
        <v>59</v>
      </c>
      <c r="D8425" s="1">
        <v>95.65</v>
      </c>
      <c r="E8425" s="6">
        <v>3.6</v>
      </c>
      <c r="F8425" s="18">
        <v>0.41666666666666702</v>
      </c>
      <c r="G8425" s="1">
        <v>25.2</v>
      </c>
      <c r="H8425" s="1">
        <v>66.5</v>
      </c>
      <c r="I8425" s="1">
        <v>25.2</v>
      </c>
      <c r="J8425" s="1">
        <v>0.3</v>
      </c>
      <c r="K8425" s="1">
        <v>600</v>
      </c>
      <c r="L8425" s="1">
        <v>540</v>
      </c>
      <c r="M8425" s="6">
        <f t="shared" si="805"/>
        <v>25.200000000000102</v>
      </c>
      <c r="N8425" s="19">
        <v>0.5</v>
      </c>
      <c r="O8425" s="11" cm="1">
        <f t="array" ref="O8425">ROUND(_xlfn.SWITCH(C8425,"建筑专教",IF(S8425&gt;0.1,1.38,1.28),"阶梯教室",IF(S8425&gt;0.1,1.15,1.05),"公共教室",IF(S8425&gt;0.1,1.22,1.12),IF(S8425&gt;0.1,1.2,1.1))+(MOD(ROW()*11,31)/31-0.5)*0.06,2)</f>
        <v>1.22</v>
      </c>
      <c r="P8425" s="12">
        <f t="shared" si="804"/>
        <v>0.18</v>
      </c>
      <c r="Q8425" s="13">
        <f t="shared" si="807"/>
        <v>-1.0315470750931808</v>
      </c>
      <c r="R8425" s="1">
        <v>1.94</v>
      </c>
      <c r="S8425" s="1">
        <v>0.16600000000000001</v>
      </c>
      <c r="T8425" s="1">
        <v>0.25</v>
      </c>
      <c r="U8425" s="4" t="s">
        <v>60</v>
      </c>
      <c r="V8425">
        <v>0.48</v>
      </c>
      <c r="W8425">
        <v>0.4</v>
      </c>
      <c r="X8425">
        <v>0.76</v>
      </c>
      <c r="Y8425">
        <v>2.4300000000000002</v>
      </c>
      <c r="Z8425">
        <v>0.28000000000000003</v>
      </c>
      <c r="AA8425" s="5">
        <f t="shared" si="808"/>
        <v>2.3559999999999999</v>
      </c>
      <c r="AB8425" s="15" cm="1">
        <f t="array" ref="AB8425">_xlfn.SWITCH(U8425,"夏",122,"冬",90,"春",153,"秋",153,0)</f>
        <v>122</v>
      </c>
      <c r="AC8425" s="16">
        <f t="shared" si="809"/>
        <v>287.43199999999996</v>
      </c>
      <c r="AD8425" s="5">
        <f>IFERROR(AA8425/D8425,0)</f>
        <v>2.4631468897020385E-2</v>
      </c>
      <c r="AE8425" s="15">
        <f t="shared" si="810"/>
        <v>0.33424657534246577</v>
      </c>
      <c r="AF8425" s="5">
        <f>IFERROR(AD8425*AE8425*48,0)</f>
        <v>0.39518323797520927</v>
      </c>
    </row>
    <row r="8426" spans="1:32" x14ac:dyDescent="0.15">
      <c r="A8426" s="1"/>
      <c r="B8426" s="1" t="s">
        <v>55</v>
      </c>
      <c r="C8426" s="1" t="s">
        <v>59</v>
      </c>
      <c r="D8426" s="1">
        <v>95.65</v>
      </c>
      <c r="E8426" s="6">
        <v>3.6</v>
      </c>
      <c r="F8426" s="18">
        <v>0.4375</v>
      </c>
      <c r="G8426" s="1">
        <v>25.6</v>
      </c>
      <c r="H8426" s="1">
        <v>63.5</v>
      </c>
      <c r="I8426" s="1">
        <v>25.6</v>
      </c>
      <c r="J8426" s="1">
        <v>0.3</v>
      </c>
      <c r="K8426" s="1">
        <v>600</v>
      </c>
      <c r="L8426" s="1">
        <v>520</v>
      </c>
      <c r="M8426" s="6">
        <f t="shared" si="805"/>
        <v>25.600000000000136</v>
      </c>
      <c r="N8426" s="19">
        <v>0.5</v>
      </c>
      <c r="O8426" s="11" cm="1">
        <f t="array" ref="O8426">ROUND(_xlfn.SWITCH(C8426,"建筑专教",IF(S8426&gt;0.1,1.38,1.28),"阶梯教室",IF(S8426&gt;0.1,1.15,1.05),"公共教室",IF(S8426&gt;0.1,1.22,1.12),IF(S8426&gt;0.1,1.2,1.1))+(MOD(ROW()*11,31)/31-0.5)*0.06,2)</f>
        <v>1.24</v>
      </c>
      <c r="P8426" s="12">
        <f t="shared" si="804"/>
        <v>0.18</v>
      </c>
      <c r="Q8426" s="13">
        <f t="shared" si="807"/>
        <v>-0.82263742671481477</v>
      </c>
      <c r="R8426" s="1">
        <v>2.0099999999999998</v>
      </c>
      <c r="S8426" s="1">
        <v>0.17</v>
      </c>
      <c r="T8426" s="1">
        <v>0.2</v>
      </c>
      <c r="U8426" s="4" t="s">
        <v>60</v>
      </c>
      <c r="V8426">
        <v>0.48</v>
      </c>
      <c r="W8426">
        <v>0.4</v>
      </c>
      <c r="X8426">
        <v>0.76</v>
      </c>
      <c r="Y8426">
        <v>2.4300000000000002</v>
      </c>
      <c r="Z8426">
        <v>0.28000000000000003</v>
      </c>
      <c r="AA8426" s="5">
        <f t="shared" si="808"/>
        <v>2.38</v>
      </c>
      <c r="AB8426" s="15" cm="1">
        <f t="array" ref="AB8426">_xlfn.SWITCH(U8426,"夏",122,"冬",90,"春",153,"秋",153,0)</f>
        <v>122</v>
      </c>
      <c r="AC8426" s="16">
        <f t="shared" si="809"/>
        <v>290.36</v>
      </c>
      <c r="AD8426" s="5">
        <f>IFERROR(AA8426/D8426,0)</f>
        <v>2.4882383690538419E-2</v>
      </c>
      <c r="AE8426" s="15">
        <f t="shared" si="810"/>
        <v>0.33424657534246577</v>
      </c>
      <c r="AF8426" s="5">
        <f>IFERROR(AD8426*AE8426*48,0)</f>
        <v>0.39920887367614522</v>
      </c>
    </row>
    <row r="8427" spans="1:32" x14ac:dyDescent="0.15">
      <c r="A8427" s="1"/>
      <c r="B8427" s="1" t="s">
        <v>55</v>
      </c>
      <c r="C8427" s="1" t="s">
        <v>59</v>
      </c>
      <c r="D8427" s="1">
        <v>95.65</v>
      </c>
      <c r="E8427" s="6">
        <v>3.6</v>
      </c>
      <c r="F8427" s="18">
        <v>0.45833333333333298</v>
      </c>
      <c r="G8427" s="1">
        <v>26</v>
      </c>
      <c r="H8427" s="1">
        <v>60.5</v>
      </c>
      <c r="I8427" s="1">
        <v>26</v>
      </c>
      <c r="J8427" s="1">
        <v>0.3</v>
      </c>
      <c r="K8427" s="1">
        <v>540</v>
      </c>
      <c r="L8427" s="1">
        <v>440</v>
      </c>
      <c r="M8427" s="6">
        <f t="shared" si="805"/>
        <v>25.999999999999943</v>
      </c>
      <c r="N8427" s="19">
        <v>0.5</v>
      </c>
      <c r="O8427" s="11" cm="1">
        <f t="array" ref="O8427">ROUND(_xlfn.SWITCH(C8427,"建筑专教",IF(S8427&gt;0.1,1.38,1.28),"阶梯教室",IF(S8427&gt;0.1,1.15,1.05),"公共教室",IF(S8427&gt;0.1,1.22,1.12),IF(S8427&gt;0.1,1.2,1.1))+(MOD(ROW()*11,31)/31-0.5)*0.06,2)</f>
        <v>1.2</v>
      </c>
      <c r="P8427" s="12">
        <f t="shared" si="804"/>
        <v>0.13</v>
      </c>
      <c r="Q8427" s="13">
        <f t="shared" si="807"/>
        <v>-0.784595891881125</v>
      </c>
      <c r="R8427" s="1">
        <v>2.0699999999999998</v>
      </c>
      <c r="S8427" s="1">
        <v>0.17399999999999999</v>
      </c>
      <c r="T8427" s="1">
        <v>0.15</v>
      </c>
      <c r="U8427" s="4" t="s">
        <v>60</v>
      </c>
      <c r="V8427">
        <v>0.48</v>
      </c>
      <c r="W8427">
        <v>0.4</v>
      </c>
      <c r="X8427">
        <v>0.76</v>
      </c>
      <c r="Y8427">
        <v>2.4300000000000002</v>
      </c>
      <c r="Z8427">
        <v>0.28000000000000003</v>
      </c>
      <c r="AA8427" s="5">
        <f t="shared" si="808"/>
        <v>2.3939999999999997</v>
      </c>
      <c r="AB8427" s="15" cm="1">
        <f t="array" ref="AB8427">_xlfn.SWITCH(U8427,"夏",122,"冬",90,"春",153,"秋",153,0)</f>
        <v>122</v>
      </c>
      <c r="AC8427" s="16">
        <f t="shared" si="809"/>
        <v>292.06799999999998</v>
      </c>
      <c r="AD8427" s="5">
        <f>IFERROR(AA8427/D8427,0)</f>
        <v>2.5028750653423935E-2</v>
      </c>
      <c r="AE8427" s="15">
        <f t="shared" si="810"/>
        <v>0.33424657534246577</v>
      </c>
      <c r="AF8427" s="5">
        <f>IFERROR(AD8427*AE8427*48,0)</f>
        <v>0.40155716116835771</v>
      </c>
    </row>
    <row r="8428" spans="1:32" x14ac:dyDescent="0.15">
      <c r="A8428" s="1"/>
      <c r="B8428" s="1" t="s">
        <v>55</v>
      </c>
      <c r="C8428" s="1" t="s">
        <v>59</v>
      </c>
      <c r="D8428" s="1">
        <v>95.65</v>
      </c>
      <c r="E8428" s="6">
        <v>3.6</v>
      </c>
      <c r="F8428" s="18">
        <v>0.47916666666666702</v>
      </c>
      <c r="G8428" s="1">
        <v>26.4</v>
      </c>
      <c r="H8428" s="1">
        <v>58</v>
      </c>
      <c r="I8428" s="1">
        <v>26.4</v>
      </c>
      <c r="J8428" s="1">
        <v>0.3</v>
      </c>
      <c r="K8428" s="1">
        <v>480</v>
      </c>
      <c r="L8428" s="1">
        <v>360</v>
      </c>
      <c r="M8428" s="6">
        <f t="shared" si="805"/>
        <v>26.400000000000034</v>
      </c>
      <c r="N8428" s="19">
        <v>0.5</v>
      </c>
      <c r="O8428" s="11" cm="1">
        <f t="array" ref="O8428">ROUND(_xlfn.SWITCH(C8428,"建筑专教",IF(S8428&gt;0.1,1.38,1.28),"阶梯教室",IF(S8428&gt;0.1,1.15,1.05),"公共教室",IF(S8428&gt;0.1,1.22,1.12),IF(S8428&gt;0.1,1.2,1.1))+(MOD(ROW()*11,31)/31-0.5)*0.06,2)</f>
        <v>1.22</v>
      </c>
      <c r="P8428" s="12">
        <f t="shared" si="804"/>
        <v>7.0000000000000007E-2</v>
      </c>
      <c r="Q8428" s="13">
        <f t="shared" si="807"/>
        <v>-0.57635156186293512</v>
      </c>
      <c r="R8428" s="1">
        <v>2.13</v>
      </c>
      <c r="S8428" s="1">
        <v>0.17799999999999999</v>
      </c>
      <c r="T8428" s="1">
        <v>0.08</v>
      </c>
      <c r="U8428" s="4" t="s">
        <v>60</v>
      </c>
      <c r="V8428">
        <v>0.48</v>
      </c>
      <c r="W8428">
        <v>0.4</v>
      </c>
      <c r="X8428">
        <v>0.76</v>
      </c>
      <c r="Y8428">
        <v>2.4300000000000002</v>
      </c>
      <c r="Z8428">
        <v>0.28000000000000003</v>
      </c>
      <c r="AA8428" s="5">
        <f t="shared" si="808"/>
        <v>2.3879999999999999</v>
      </c>
      <c r="AB8428" s="15" cm="1">
        <f t="array" ref="AB8428">_xlfn.SWITCH(U8428,"夏",122,"冬",90,"春",153,"秋",153,0)</f>
        <v>122</v>
      </c>
      <c r="AC8428" s="16">
        <f t="shared" si="809"/>
        <v>291.33600000000001</v>
      </c>
      <c r="AD8428" s="5">
        <f>IFERROR(AA8428/D8428,0)</f>
        <v>2.496602195504443E-2</v>
      </c>
      <c r="AE8428" s="15">
        <f t="shared" si="810"/>
        <v>0.33424657534246577</v>
      </c>
      <c r="AF8428" s="5">
        <f>IFERROR(AD8428*AE8428*48,0)</f>
        <v>0.40055075224312381</v>
      </c>
    </row>
    <row r="8429" spans="1:32" x14ac:dyDescent="0.15">
      <c r="A8429" s="1"/>
      <c r="B8429" s="1" t="s">
        <v>55</v>
      </c>
      <c r="C8429" s="1" t="s">
        <v>59</v>
      </c>
      <c r="D8429" s="1">
        <v>95.65</v>
      </c>
      <c r="E8429" s="6">
        <v>3.6</v>
      </c>
      <c r="F8429" s="18">
        <v>0.5</v>
      </c>
      <c r="G8429" s="1">
        <v>26.8</v>
      </c>
      <c r="H8429" s="1">
        <v>56</v>
      </c>
      <c r="I8429" s="1">
        <v>26.8</v>
      </c>
      <c r="J8429" s="1">
        <v>0.1</v>
      </c>
      <c r="K8429" s="1">
        <v>410</v>
      </c>
      <c r="L8429" s="1">
        <v>300</v>
      </c>
      <c r="M8429" s="6">
        <f t="shared" si="805"/>
        <v>26.800000000000011</v>
      </c>
      <c r="N8429" s="1">
        <v>0</v>
      </c>
      <c r="O8429" s="1">
        <v>0</v>
      </c>
      <c r="P8429" s="12">
        <f t="shared" si="804"/>
        <v>0</v>
      </c>
      <c r="Q8429" s="1">
        <v>0</v>
      </c>
      <c r="R8429" s="1">
        <v>0</v>
      </c>
      <c r="S8429" s="1">
        <v>0.18</v>
      </c>
      <c r="T8429" s="1">
        <v>0</v>
      </c>
      <c r="U8429" s="4" t="s">
        <v>60</v>
      </c>
      <c r="V8429">
        <v>0.48</v>
      </c>
      <c r="W8429">
        <v>0.4</v>
      </c>
      <c r="X8429">
        <v>0.76</v>
      </c>
      <c r="Y8429">
        <v>2.4300000000000002</v>
      </c>
      <c r="Z8429">
        <v>0.28000000000000003</v>
      </c>
      <c r="AA8429" s="5">
        <f t="shared" si="808"/>
        <v>0.18</v>
      </c>
      <c r="AB8429" s="15" cm="1">
        <f t="array" ref="AB8429">_xlfn.SWITCH(U8429,"夏",122,"冬",90,"春",153,"秋",153,0)</f>
        <v>122</v>
      </c>
      <c r="AC8429" s="16">
        <f t="shared" si="809"/>
        <v>21.96</v>
      </c>
      <c r="AD8429" s="5">
        <f>IFERROR(AA8429/D8429,0)</f>
        <v>1.8818609513852585E-3</v>
      </c>
      <c r="AE8429" s="15">
        <f t="shared" si="810"/>
        <v>0.33424657534246577</v>
      </c>
      <c r="AF8429" s="5">
        <f>IFERROR(AD8429*AE8429*48,0)</f>
        <v>3.019226775701938E-2</v>
      </c>
    </row>
    <row r="8430" spans="1:32" x14ac:dyDescent="0.15">
      <c r="A8430" s="1"/>
      <c r="B8430" s="1" t="s">
        <v>55</v>
      </c>
      <c r="C8430" s="1" t="s">
        <v>59</v>
      </c>
      <c r="D8430" s="1">
        <v>95.65</v>
      </c>
      <c r="E8430" s="6">
        <v>3.6</v>
      </c>
      <c r="F8430" s="18">
        <v>0.52083333333333304</v>
      </c>
      <c r="G8430" s="1">
        <v>27.2</v>
      </c>
      <c r="H8430" s="1">
        <v>54</v>
      </c>
      <c r="I8430" s="1">
        <v>27.2</v>
      </c>
      <c r="J8430" s="1">
        <v>0.1</v>
      </c>
      <c r="K8430" s="1">
        <v>410</v>
      </c>
      <c r="L8430" s="1">
        <v>260</v>
      </c>
      <c r="M8430" s="6">
        <f t="shared" si="805"/>
        <v>27.199999999999932</v>
      </c>
      <c r="N8430" s="1">
        <v>0</v>
      </c>
      <c r="O8430" s="1">
        <v>0</v>
      </c>
      <c r="P8430" s="12">
        <f t="shared" si="804"/>
        <v>0</v>
      </c>
      <c r="Q8430" s="1">
        <v>0</v>
      </c>
      <c r="R8430" s="1">
        <v>0</v>
      </c>
      <c r="S8430" s="1">
        <v>0.18</v>
      </c>
      <c r="T8430" s="1">
        <v>0</v>
      </c>
      <c r="U8430" s="4" t="s">
        <v>60</v>
      </c>
      <c r="V8430">
        <v>0.48</v>
      </c>
      <c r="W8430">
        <v>0.4</v>
      </c>
      <c r="X8430">
        <v>0.76</v>
      </c>
      <c r="Y8430">
        <v>2.4300000000000002</v>
      </c>
      <c r="Z8430">
        <v>0.28000000000000003</v>
      </c>
      <c r="AA8430" s="5">
        <f t="shared" si="808"/>
        <v>0.18</v>
      </c>
      <c r="AB8430" s="15" cm="1">
        <f t="array" ref="AB8430">_xlfn.SWITCH(U8430,"夏",122,"冬",90,"春",153,"秋",153,0)</f>
        <v>122</v>
      </c>
      <c r="AC8430" s="16">
        <f t="shared" si="809"/>
        <v>21.96</v>
      </c>
      <c r="AD8430" s="5">
        <f>IFERROR(AA8430/D8430,0)</f>
        <v>1.8818609513852585E-3</v>
      </c>
      <c r="AE8430" s="15">
        <f t="shared" si="810"/>
        <v>0.33424657534246577</v>
      </c>
      <c r="AF8430" s="5">
        <f>IFERROR(AD8430*AE8430*48,0)</f>
        <v>3.019226775701938E-2</v>
      </c>
    </row>
    <row r="8431" spans="1:32" x14ac:dyDescent="0.15">
      <c r="A8431" s="1"/>
      <c r="B8431" s="1" t="s">
        <v>55</v>
      </c>
      <c r="C8431" s="1" t="s">
        <v>59</v>
      </c>
      <c r="D8431" s="1">
        <v>95.65</v>
      </c>
      <c r="E8431" s="6">
        <v>3.6</v>
      </c>
      <c r="F8431" s="18">
        <v>0.54166666666666696</v>
      </c>
      <c r="G8431" s="1">
        <v>27.6</v>
      </c>
      <c r="H8431" s="1">
        <v>52</v>
      </c>
      <c r="I8431" s="1">
        <v>27.6</v>
      </c>
      <c r="J8431" s="1">
        <v>0.1</v>
      </c>
      <c r="K8431" s="1">
        <v>410</v>
      </c>
      <c r="L8431" s="1">
        <v>220</v>
      </c>
      <c r="M8431" s="6">
        <f t="shared" si="805"/>
        <v>27.600000000000136</v>
      </c>
      <c r="N8431" s="1">
        <v>0</v>
      </c>
      <c r="O8431" s="1">
        <v>0</v>
      </c>
      <c r="P8431" s="12">
        <f t="shared" si="804"/>
        <v>0</v>
      </c>
      <c r="Q8431" s="1">
        <v>0</v>
      </c>
      <c r="R8431" s="1">
        <v>0</v>
      </c>
      <c r="S8431" s="1">
        <v>0.18</v>
      </c>
      <c r="T8431" s="1">
        <v>0</v>
      </c>
      <c r="U8431" s="4" t="s">
        <v>60</v>
      </c>
      <c r="V8431">
        <v>0.48</v>
      </c>
      <c r="W8431">
        <v>0.4</v>
      </c>
      <c r="X8431">
        <v>0.76</v>
      </c>
      <c r="Y8431">
        <v>2.4300000000000002</v>
      </c>
      <c r="Z8431">
        <v>0.28000000000000003</v>
      </c>
      <c r="AA8431" s="5">
        <f t="shared" si="808"/>
        <v>0.18</v>
      </c>
      <c r="AB8431" s="15" cm="1">
        <f t="array" ref="AB8431">_xlfn.SWITCH(U8431,"夏",122,"冬",90,"春",153,"秋",153,0)</f>
        <v>122</v>
      </c>
      <c r="AC8431" s="16">
        <f t="shared" si="809"/>
        <v>21.96</v>
      </c>
      <c r="AD8431" s="5">
        <f>IFERROR(AA8431/D8431,0)</f>
        <v>1.8818609513852585E-3</v>
      </c>
      <c r="AE8431" s="15">
        <f t="shared" si="810"/>
        <v>0.33424657534246577</v>
      </c>
      <c r="AF8431" s="5">
        <f>IFERROR(AD8431*AE8431*48,0)</f>
        <v>3.019226775701938E-2</v>
      </c>
    </row>
    <row r="8432" spans="1:32" x14ac:dyDescent="0.15">
      <c r="A8432" s="1"/>
      <c r="B8432" s="1" t="s">
        <v>55</v>
      </c>
      <c r="C8432" s="1" t="s">
        <v>59</v>
      </c>
      <c r="D8432" s="1">
        <v>95.65</v>
      </c>
      <c r="E8432" s="6">
        <v>3.6</v>
      </c>
      <c r="F8432" s="18">
        <v>0.5625</v>
      </c>
      <c r="G8432" s="1">
        <v>27.2</v>
      </c>
      <c r="H8432" s="1">
        <v>54</v>
      </c>
      <c r="I8432" s="1">
        <v>27.2</v>
      </c>
      <c r="J8432" s="1">
        <v>0.1</v>
      </c>
      <c r="K8432" s="1">
        <v>430</v>
      </c>
      <c r="L8432" s="1">
        <v>280</v>
      </c>
      <c r="M8432" s="6">
        <f t="shared" si="805"/>
        <v>27.199999999999932</v>
      </c>
      <c r="N8432" s="19">
        <v>0.5</v>
      </c>
      <c r="O8432" s="11" cm="1">
        <f t="array" ref="O8432">ROUND(_xlfn.SWITCH(C8432,"建筑专教",IF(S8432&gt;0.1,1.38,1.28),"阶梯教室",IF(S8432&gt;0.1,1.15,1.05),"公共教室",IF(S8432&gt;0.1,1.22,1.12),IF(S8432&gt;0.1,1.2,1.1))+(MOD(ROW()*11,31)/31-0.5)*0.06,2)</f>
        <v>1.19</v>
      </c>
      <c r="P8432" s="12">
        <f t="shared" si="804"/>
        <v>0.03</v>
      </c>
      <c r="Q8432" s="13">
        <f t="shared" ref="Q8432:Q8437" si="811">(0.303*EXP(-0.036*(O8432*58.15))+0.028)*((O8432*58.15)-0.00305*(5733-6.99*(O8432*58.15)-(EXP(16.6536-4030.183/(G8432+235))*(H8432/100)))-0.42*((O8432*58.15)-58.15)-0.000017*(O8432*58.15)*(5867-(EXP(16.6536-4030.183/(G8432+235))*(H8432/100)))-0.0014*(O8432*58.15)*(34-G8432)-0.0000000396*IF(N8432*0.155&gt;0.078,1.05+0.645*N8432*0.155,1)*(POWER((35.7-0.028*(O8432*58.15)-N8432*0.155*(0.0000000396*IF(N8432*0.155&gt;0.078,1.05+0.645*N8432*0.155,1)*(POWER((35.7-0.028*(O8432*58.15)-N8432*0.155*0.1)+273,4)-POWER(M8432+273,4))+IF(N8432*0.155&gt;0.078,1.05+0.645*N8432*0.155,1)*IF(J8432&lt;0.2,2.38*ABS(35.7-0.028*(O8432*58.15)-G8432)^0.25,12.1*SQRT(J8432))*(35.7-0.028*(O8432*58.15)-G8432))+273),4)-POWER(M8432+273,4))-IF(N8432*0.155&gt;0.078,1.05+0.645*N8432*0.155,1)*IF(J8432&lt;0.2,2.38*ABS(35.7-0.028*(O8432*58.15)-N8432*0.155*0.1-G8432)^0.25,12.1*SQRT(J8432))*(35.7-0.028*(O8432*58.15)-N8432*0.155*0.1-G8432))</f>
        <v>0.30429433468606415</v>
      </c>
      <c r="R8432" s="1">
        <v>0</v>
      </c>
      <c r="S8432" s="1">
        <v>0.17599999999999999</v>
      </c>
      <c r="T8432" s="1">
        <v>0.05</v>
      </c>
      <c r="U8432" s="4" t="s">
        <v>60</v>
      </c>
      <c r="V8432">
        <v>0.48</v>
      </c>
      <c r="W8432">
        <v>0.4</v>
      </c>
      <c r="X8432">
        <v>0.76</v>
      </c>
      <c r="Y8432">
        <v>2.4300000000000002</v>
      </c>
      <c r="Z8432">
        <v>0.28000000000000003</v>
      </c>
      <c r="AA8432" s="5">
        <f t="shared" si="808"/>
        <v>0.22599999999999998</v>
      </c>
      <c r="AB8432" s="15" cm="1">
        <f t="array" ref="AB8432">_xlfn.SWITCH(U8432,"夏",122,"冬",90,"春",153,"秋",153,0)</f>
        <v>122</v>
      </c>
      <c r="AC8432" s="16">
        <f t="shared" si="809"/>
        <v>27.571999999999996</v>
      </c>
      <c r="AD8432" s="5">
        <f>IFERROR(AA8432/D8432,0)</f>
        <v>2.3627809722948246E-3</v>
      </c>
      <c r="AE8432" s="15">
        <f t="shared" si="810"/>
        <v>0.33424657534246577</v>
      </c>
      <c r="AF8432" s="5">
        <f>IFERROR(AD8432*AE8432*48,0)</f>
        <v>3.7908069517146557E-2</v>
      </c>
    </row>
    <row r="8433" spans="1:32" x14ac:dyDescent="0.15">
      <c r="A8433" s="1"/>
      <c r="B8433" s="1" t="s">
        <v>55</v>
      </c>
      <c r="C8433" s="1" t="s">
        <v>59</v>
      </c>
      <c r="D8433" s="1">
        <v>95.65</v>
      </c>
      <c r="E8433" s="6">
        <v>3.6</v>
      </c>
      <c r="F8433" s="18">
        <v>0.58333333333333304</v>
      </c>
      <c r="G8433" s="1">
        <v>26.8</v>
      </c>
      <c r="H8433" s="1">
        <v>56</v>
      </c>
      <c r="I8433" s="1">
        <v>26.8</v>
      </c>
      <c r="J8433" s="1">
        <v>0.3</v>
      </c>
      <c r="K8433" s="1">
        <v>480</v>
      </c>
      <c r="L8433" s="1">
        <v>360</v>
      </c>
      <c r="M8433" s="6">
        <f t="shared" si="805"/>
        <v>26.800000000000011</v>
      </c>
      <c r="N8433" s="19">
        <v>0.5</v>
      </c>
      <c r="O8433" s="11" cm="1">
        <f t="array" ref="O8433">ROUND(_xlfn.SWITCH(C8433,"建筑专教",IF(S8433&gt;0.1,1.38,1.28),"阶梯教室",IF(S8433&gt;0.1,1.15,1.05),"公共教室",IF(S8433&gt;0.1,1.22,1.12),IF(S8433&gt;0.1,1.2,1.1))+(MOD(ROW()*11,31)/31-0.5)*0.06,2)</f>
        <v>1.21</v>
      </c>
      <c r="P8433" s="12">
        <f t="shared" si="804"/>
        <v>7.0000000000000007E-2</v>
      </c>
      <c r="Q8433" s="13">
        <f t="shared" si="811"/>
        <v>-0.44973549619774394</v>
      </c>
      <c r="R8433" s="1">
        <v>1.92</v>
      </c>
      <c r="S8433" s="1">
        <v>0.17199999999999999</v>
      </c>
      <c r="T8433" s="1">
        <v>0.12</v>
      </c>
      <c r="U8433" s="4" t="s">
        <v>60</v>
      </c>
      <c r="V8433">
        <v>0.48</v>
      </c>
      <c r="W8433">
        <v>0.4</v>
      </c>
      <c r="X8433">
        <v>0.76</v>
      </c>
      <c r="Y8433">
        <v>2.4300000000000002</v>
      </c>
      <c r="Z8433">
        <v>0.28000000000000003</v>
      </c>
      <c r="AA8433" s="5">
        <f t="shared" si="808"/>
        <v>2.2120000000000002</v>
      </c>
      <c r="AB8433" s="15" cm="1">
        <f t="array" ref="AB8433">_xlfn.SWITCH(U8433,"夏",122,"冬",90,"春",153,"秋",153,0)</f>
        <v>122</v>
      </c>
      <c r="AC8433" s="16">
        <f t="shared" si="809"/>
        <v>269.86400000000003</v>
      </c>
      <c r="AD8433" s="5">
        <f>IFERROR(AA8433/D8433,0)</f>
        <v>2.3125980135912182E-2</v>
      </c>
      <c r="AE8433" s="15">
        <f t="shared" si="810"/>
        <v>0.33424657534246577</v>
      </c>
      <c r="AF8433" s="5">
        <f>IFERROR(AD8433*AE8433*48,0)</f>
        <v>0.3710294237695938</v>
      </c>
    </row>
    <row r="8434" spans="1:32" x14ac:dyDescent="0.15">
      <c r="A8434" s="1"/>
      <c r="B8434" s="1" t="s">
        <v>55</v>
      </c>
      <c r="C8434" s="1" t="s">
        <v>59</v>
      </c>
      <c r="D8434" s="1">
        <v>95.65</v>
      </c>
      <c r="E8434" s="6">
        <v>3.6</v>
      </c>
      <c r="F8434" s="18">
        <v>0.60416666666666696</v>
      </c>
      <c r="G8434" s="1">
        <v>26.4</v>
      </c>
      <c r="H8434" s="1">
        <v>58</v>
      </c>
      <c r="I8434" s="1">
        <v>26.4</v>
      </c>
      <c r="J8434" s="1">
        <v>0.3</v>
      </c>
      <c r="K8434" s="1">
        <v>540</v>
      </c>
      <c r="L8434" s="1">
        <v>440</v>
      </c>
      <c r="M8434" s="6">
        <f t="shared" si="805"/>
        <v>26.400000000000034</v>
      </c>
      <c r="N8434" s="19">
        <v>0.5</v>
      </c>
      <c r="O8434" s="11" cm="1">
        <f t="array" ref="O8434">ROUND(_xlfn.SWITCH(C8434,"建筑专教",IF(S8434&gt;0.1,1.38,1.28),"阶梯教室",IF(S8434&gt;0.1,1.15,1.05),"公共教室",IF(S8434&gt;0.1,1.22,1.12),IF(S8434&gt;0.1,1.2,1.1))+(MOD(ROW()*11,31)/31-0.5)*0.06,2)</f>
        <v>1.23</v>
      </c>
      <c r="P8434" s="12">
        <f t="shared" si="804"/>
        <v>0.13</v>
      </c>
      <c r="Q8434" s="13">
        <f t="shared" si="811"/>
        <v>-0.55032823179706991</v>
      </c>
      <c r="R8434" s="1">
        <v>1.98</v>
      </c>
      <c r="S8434" s="1">
        <v>0.16800000000000001</v>
      </c>
      <c r="T8434" s="1">
        <v>0.18</v>
      </c>
      <c r="U8434" s="4" t="s">
        <v>60</v>
      </c>
      <c r="V8434">
        <v>0.48</v>
      </c>
      <c r="W8434">
        <v>0.4</v>
      </c>
      <c r="X8434">
        <v>0.76</v>
      </c>
      <c r="Y8434">
        <v>2.4300000000000002</v>
      </c>
      <c r="Z8434">
        <v>0.28000000000000003</v>
      </c>
      <c r="AA8434" s="5">
        <f t="shared" si="808"/>
        <v>2.3280000000000003</v>
      </c>
      <c r="AB8434" s="15" cm="1">
        <f t="array" ref="AB8434">_xlfn.SWITCH(U8434,"夏",122,"冬",90,"春",153,"秋",153,0)</f>
        <v>122</v>
      </c>
      <c r="AC8434" s="16">
        <f t="shared" si="809"/>
        <v>284.01600000000002</v>
      </c>
      <c r="AD8434" s="5">
        <f>IFERROR(AA8434/D8434,0)</f>
        <v>2.4338734971249349E-2</v>
      </c>
      <c r="AE8434" s="15">
        <f t="shared" si="810"/>
        <v>0.33424657534246577</v>
      </c>
      <c r="AF8434" s="5">
        <f>IFERROR(AD8434*AE8434*48,0)</f>
        <v>0.39048666299078411</v>
      </c>
    </row>
    <row r="8435" spans="1:32" x14ac:dyDescent="0.15">
      <c r="A8435" s="1"/>
      <c r="B8435" s="1" t="s">
        <v>55</v>
      </c>
      <c r="C8435" s="1" t="s">
        <v>59</v>
      </c>
      <c r="D8435" s="1">
        <v>95.65</v>
      </c>
      <c r="E8435" s="6">
        <v>3.6</v>
      </c>
      <c r="F8435" s="18">
        <v>0.625</v>
      </c>
      <c r="G8435" s="1">
        <v>26</v>
      </c>
      <c r="H8435" s="1">
        <v>60</v>
      </c>
      <c r="I8435" s="1">
        <v>26</v>
      </c>
      <c r="J8435" s="1">
        <v>0.3</v>
      </c>
      <c r="K8435" s="1">
        <v>600</v>
      </c>
      <c r="L8435" s="1">
        <v>520</v>
      </c>
      <c r="M8435" s="6">
        <f t="shared" si="805"/>
        <v>25.999999999999943</v>
      </c>
      <c r="N8435" s="19">
        <v>0.5</v>
      </c>
      <c r="O8435" s="11" cm="1">
        <f t="array" ref="O8435">ROUND(_xlfn.SWITCH(C8435,"建筑专教",IF(S8435&gt;0.1,1.38,1.28),"阶梯教室",IF(S8435&gt;0.1,1.15,1.05),"公共教室",IF(S8435&gt;0.1,1.22,1.12),IF(S8435&gt;0.1,1.2,1.1))+(MOD(ROW()*11,31)/31-0.5)*0.06,2)</f>
        <v>1.19</v>
      </c>
      <c r="P8435" s="12">
        <f t="shared" si="804"/>
        <v>0.18</v>
      </c>
      <c r="Q8435" s="13">
        <f t="shared" si="811"/>
        <v>-0.8137164925166539</v>
      </c>
      <c r="R8435" s="1">
        <v>2.04</v>
      </c>
      <c r="S8435" s="1">
        <v>0.16400000000000001</v>
      </c>
      <c r="T8435" s="1">
        <v>0.2</v>
      </c>
      <c r="U8435" s="4" t="s">
        <v>60</v>
      </c>
      <c r="V8435">
        <v>0.48</v>
      </c>
      <c r="W8435">
        <v>0.4</v>
      </c>
      <c r="X8435">
        <v>0.76</v>
      </c>
      <c r="Y8435">
        <v>2.4300000000000002</v>
      </c>
      <c r="Z8435">
        <v>0.28000000000000003</v>
      </c>
      <c r="AA8435" s="5">
        <f t="shared" si="808"/>
        <v>2.4040000000000004</v>
      </c>
      <c r="AB8435" s="15" cm="1">
        <f t="array" ref="AB8435">_xlfn.SWITCH(U8435,"夏",122,"冬",90,"春",153,"秋",153,0)</f>
        <v>122</v>
      </c>
      <c r="AC8435" s="16">
        <f t="shared" si="809"/>
        <v>293.28800000000007</v>
      </c>
      <c r="AD8435" s="5">
        <f>IFERROR(AA8435/D8435,0)</f>
        <v>2.5133298484056456E-2</v>
      </c>
      <c r="AE8435" s="15">
        <f t="shared" si="810"/>
        <v>0.33424657534246577</v>
      </c>
      <c r="AF8435" s="5">
        <f>IFERROR(AD8435*AE8435*48,0)</f>
        <v>0.40323450937708116</v>
      </c>
    </row>
    <row r="8436" spans="1:32" x14ac:dyDescent="0.15">
      <c r="A8436" s="1"/>
      <c r="B8436" s="1" t="s">
        <v>55</v>
      </c>
      <c r="C8436" s="1" t="s">
        <v>59</v>
      </c>
      <c r="D8436" s="1">
        <v>95.65</v>
      </c>
      <c r="E8436" s="6">
        <v>3.6</v>
      </c>
      <c r="F8436" s="18">
        <v>0.64583333333333304</v>
      </c>
      <c r="G8436" s="1">
        <v>25.6</v>
      </c>
      <c r="H8436" s="1">
        <v>62</v>
      </c>
      <c r="I8436" s="1">
        <v>25.6</v>
      </c>
      <c r="J8436" s="1">
        <v>0.3</v>
      </c>
      <c r="K8436" s="1">
        <v>540</v>
      </c>
      <c r="L8436" s="1">
        <v>440</v>
      </c>
      <c r="M8436" s="6">
        <f t="shared" si="805"/>
        <v>25.600000000000136</v>
      </c>
      <c r="N8436" s="19">
        <v>0.5</v>
      </c>
      <c r="O8436" s="11" cm="1">
        <f t="array" ref="O8436">ROUND(_xlfn.SWITCH(C8436,"建筑专教",IF(S8436&gt;0.1,1.38,1.28),"阶梯教室",IF(S8436&gt;0.1,1.15,1.05),"公共教室",IF(S8436&gt;0.1,1.22,1.12),IF(S8436&gt;0.1,1.2,1.1))+(MOD(ROW()*11,31)/31-0.5)*0.06,2)</f>
        <v>1.22</v>
      </c>
      <c r="P8436" s="12">
        <f t="shared" si="804"/>
        <v>0.13</v>
      </c>
      <c r="Q8436" s="13">
        <f t="shared" si="811"/>
        <v>-0.87981117845912049</v>
      </c>
      <c r="R8436" s="1">
        <v>2.1</v>
      </c>
      <c r="S8436" s="1">
        <v>0.16</v>
      </c>
      <c r="T8436" s="1">
        <v>0.15</v>
      </c>
      <c r="U8436" s="4" t="s">
        <v>60</v>
      </c>
      <c r="V8436">
        <v>0.48</v>
      </c>
      <c r="W8436">
        <v>0.4</v>
      </c>
      <c r="X8436">
        <v>0.76</v>
      </c>
      <c r="Y8436">
        <v>2.4300000000000002</v>
      </c>
      <c r="Z8436">
        <v>0.28000000000000003</v>
      </c>
      <c r="AA8436" s="5">
        <f t="shared" si="808"/>
        <v>2.41</v>
      </c>
      <c r="AB8436" s="15" cm="1">
        <f t="array" ref="AB8436">_xlfn.SWITCH(U8436,"夏",122,"冬",90,"春",153,"秋",153,0)</f>
        <v>122</v>
      </c>
      <c r="AC8436" s="16">
        <f t="shared" si="809"/>
        <v>294.02000000000004</v>
      </c>
      <c r="AD8436" s="5">
        <f>IFERROR(AA8436/D8436,0)</f>
        <v>2.5196027182435965E-2</v>
      </c>
      <c r="AE8436" s="15">
        <f t="shared" si="810"/>
        <v>0.33424657534246577</v>
      </c>
      <c r="AF8436" s="5">
        <f>IFERROR(AD8436*AE8436*48,0)</f>
        <v>0.40424091830231512</v>
      </c>
    </row>
    <row r="8437" spans="1:32" x14ac:dyDescent="0.15">
      <c r="A8437" s="1"/>
      <c r="B8437" s="1" t="s">
        <v>55</v>
      </c>
      <c r="C8437" s="1" t="s">
        <v>59</v>
      </c>
      <c r="D8437" s="1">
        <v>95.65</v>
      </c>
      <c r="E8437" s="6">
        <v>3.6</v>
      </c>
      <c r="F8437" s="18">
        <v>0.66666666666666696</v>
      </c>
      <c r="G8437" s="1">
        <v>25.2</v>
      </c>
      <c r="H8437" s="1">
        <v>64</v>
      </c>
      <c r="I8437" s="1">
        <v>25.2</v>
      </c>
      <c r="J8437" s="1">
        <v>0.1</v>
      </c>
      <c r="K8437" s="1">
        <v>480</v>
      </c>
      <c r="L8437" s="1">
        <v>360</v>
      </c>
      <c r="M8437" s="6">
        <f t="shared" si="805"/>
        <v>25.200000000000102</v>
      </c>
      <c r="N8437" s="19">
        <v>0.5</v>
      </c>
      <c r="O8437" s="11" cm="1">
        <f t="array" ref="O8437">ROUND(_xlfn.SWITCH(C8437,"建筑专教",IF(S8437&gt;0.1,1.38,1.28),"阶梯教室",IF(S8437&gt;0.1,1.15,1.05),"公共教室",IF(S8437&gt;0.1,1.22,1.12),IF(S8437&gt;0.1,1.2,1.1))+(MOD(ROW()*11,31)/31-0.5)*0.06,2)</f>
        <v>1.24</v>
      </c>
      <c r="P8437" s="12">
        <f t="shared" si="804"/>
        <v>7.0000000000000007E-2</v>
      </c>
      <c r="Q8437" s="13">
        <f t="shared" si="811"/>
        <v>-0.23711204063396915</v>
      </c>
      <c r="R8437" s="1">
        <v>0</v>
      </c>
      <c r="S8437" s="1">
        <v>0.156</v>
      </c>
      <c r="T8437" s="1">
        <v>0.08</v>
      </c>
      <c r="U8437" s="4" t="s">
        <v>60</v>
      </c>
      <c r="V8437">
        <v>0.48</v>
      </c>
      <c r="W8437">
        <v>0.4</v>
      </c>
      <c r="X8437">
        <v>0.76</v>
      </c>
      <c r="Y8437">
        <v>2.4300000000000002</v>
      </c>
      <c r="Z8437">
        <v>0.28000000000000003</v>
      </c>
      <c r="AA8437" s="5">
        <f t="shared" si="808"/>
        <v>0.23599999999999999</v>
      </c>
      <c r="AB8437" s="15" cm="1">
        <f t="array" ref="AB8437">_xlfn.SWITCH(U8437,"夏",122,"冬",90,"春",153,"秋",153,0)</f>
        <v>122</v>
      </c>
      <c r="AC8437" s="16">
        <f t="shared" si="809"/>
        <v>28.791999999999998</v>
      </c>
      <c r="AD8437" s="5">
        <f>IFERROR(AA8437/D8437,0)</f>
        <v>2.4673288029273392E-3</v>
      </c>
      <c r="AE8437" s="15">
        <f t="shared" si="810"/>
        <v>0.33424657534246577</v>
      </c>
      <c r="AF8437" s="5">
        <f>IFERROR(AD8437*AE8437*48,0)</f>
        <v>3.9585417725869862E-2</v>
      </c>
    </row>
    <row r="8438" spans="1:32" x14ac:dyDescent="0.15">
      <c r="A8438" s="1"/>
      <c r="B8438" s="1" t="s">
        <v>55</v>
      </c>
      <c r="C8438" s="1" t="s">
        <v>59</v>
      </c>
      <c r="D8438" s="1">
        <v>95.65</v>
      </c>
      <c r="E8438" s="6">
        <v>3.6</v>
      </c>
      <c r="F8438" s="18">
        <v>0.6875</v>
      </c>
      <c r="G8438" s="1">
        <v>24.8</v>
      </c>
      <c r="H8438" s="1">
        <v>66</v>
      </c>
      <c r="I8438" s="1">
        <v>24.8</v>
      </c>
      <c r="J8438" s="1">
        <v>0.1</v>
      </c>
      <c r="K8438" s="1">
        <v>420</v>
      </c>
      <c r="L8438" s="1">
        <v>280</v>
      </c>
      <c r="M8438" s="6">
        <f t="shared" si="805"/>
        <v>24.800000000000068</v>
      </c>
      <c r="N8438" s="1">
        <v>0</v>
      </c>
      <c r="O8438" s="1">
        <v>0</v>
      </c>
      <c r="P8438" s="12">
        <f t="shared" si="804"/>
        <v>0</v>
      </c>
      <c r="Q8438" s="1">
        <v>0</v>
      </c>
      <c r="R8438" s="1">
        <v>0</v>
      </c>
      <c r="S8438" s="1">
        <v>0.152</v>
      </c>
      <c r="T8438" s="1">
        <v>0</v>
      </c>
      <c r="U8438" s="4" t="s">
        <v>60</v>
      </c>
      <c r="V8438">
        <v>0.48</v>
      </c>
      <c r="W8438">
        <v>0.4</v>
      </c>
      <c r="X8438">
        <v>0.76</v>
      </c>
      <c r="Y8438">
        <v>2.4300000000000002</v>
      </c>
      <c r="Z8438">
        <v>0.28000000000000003</v>
      </c>
      <c r="AA8438" s="5">
        <f t="shared" si="808"/>
        <v>0.152</v>
      </c>
      <c r="AB8438" s="15" cm="1">
        <f t="array" ref="AB8438">_xlfn.SWITCH(U8438,"夏",122,"冬",90,"春",153,"秋",153,0)</f>
        <v>122</v>
      </c>
      <c r="AC8438" s="16">
        <f t="shared" si="809"/>
        <v>18.544</v>
      </c>
      <c r="AD8438" s="5">
        <f>IFERROR(AA8438/D8438,0)</f>
        <v>1.5891270256142183E-3</v>
      </c>
      <c r="AE8438" s="15">
        <f t="shared" si="810"/>
        <v>0.33424657534246577</v>
      </c>
      <c r="AF8438" s="5">
        <f>IFERROR(AD8438*AE8438*48,0)</f>
        <v>2.5495692772594145E-2</v>
      </c>
    </row>
    <row r="8439" spans="1:32" x14ac:dyDescent="0.15">
      <c r="A8439" s="1"/>
      <c r="B8439" s="1" t="s">
        <v>55</v>
      </c>
      <c r="C8439" s="1" t="s">
        <v>59</v>
      </c>
      <c r="D8439" s="1">
        <v>95.65</v>
      </c>
      <c r="E8439" s="6">
        <v>3.6</v>
      </c>
      <c r="F8439" s="18">
        <v>0.70833333333333304</v>
      </c>
      <c r="G8439" s="1">
        <v>24.4</v>
      </c>
      <c r="H8439" s="1">
        <v>68</v>
      </c>
      <c r="I8439" s="1">
        <v>24.4</v>
      </c>
      <c r="J8439" s="1">
        <v>0.1</v>
      </c>
      <c r="K8439" s="1">
        <v>410</v>
      </c>
      <c r="L8439" s="1">
        <v>200</v>
      </c>
      <c r="M8439" s="6">
        <f t="shared" si="805"/>
        <v>24.399999999999864</v>
      </c>
      <c r="N8439" s="1">
        <v>0</v>
      </c>
      <c r="O8439" s="1">
        <v>0</v>
      </c>
      <c r="P8439" s="12">
        <f t="shared" si="804"/>
        <v>0</v>
      </c>
      <c r="Q8439" s="1">
        <v>0</v>
      </c>
      <c r="R8439" s="1">
        <v>0</v>
      </c>
      <c r="S8439" s="1">
        <v>0.14799999999999999</v>
      </c>
      <c r="T8439" s="1">
        <v>0</v>
      </c>
      <c r="U8439" s="4" t="s">
        <v>60</v>
      </c>
      <c r="V8439">
        <v>0.48</v>
      </c>
      <c r="W8439">
        <v>0.4</v>
      </c>
      <c r="X8439">
        <v>0.76</v>
      </c>
      <c r="Y8439">
        <v>2.4300000000000002</v>
      </c>
      <c r="Z8439">
        <v>0.28000000000000003</v>
      </c>
      <c r="AA8439" s="5">
        <f t="shared" si="808"/>
        <v>0.14799999999999999</v>
      </c>
      <c r="AB8439" s="15" cm="1">
        <f t="array" ref="AB8439">_xlfn.SWITCH(U8439,"夏",122,"冬",90,"春",153,"秋",153,0)</f>
        <v>122</v>
      </c>
      <c r="AC8439" s="16">
        <f t="shared" si="809"/>
        <v>18.055999999999997</v>
      </c>
      <c r="AD8439" s="5">
        <f>IFERROR(AA8439/D8439,0)</f>
        <v>1.5473078933612126E-3</v>
      </c>
      <c r="AE8439" s="15">
        <f t="shared" si="810"/>
        <v>0.33424657534246577</v>
      </c>
      <c r="AF8439" s="5">
        <f>IFERROR(AD8439*AE8439*48,0)</f>
        <v>2.4824753489104828E-2</v>
      </c>
    </row>
    <row r="8440" spans="1:32" x14ac:dyDescent="0.15">
      <c r="A8440" s="1"/>
      <c r="B8440" s="1" t="s">
        <v>55</v>
      </c>
      <c r="C8440" s="1" t="s">
        <v>59</v>
      </c>
      <c r="D8440" s="1">
        <v>95.65</v>
      </c>
      <c r="E8440" s="6">
        <v>3.6</v>
      </c>
      <c r="F8440" s="18">
        <v>0.72916666666666696</v>
      </c>
      <c r="G8440" s="1">
        <v>24</v>
      </c>
      <c r="H8440" s="1">
        <v>70</v>
      </c>
      <c r="I8440" s="1">
        <v>24</v>
      </c>
      <c r="J8440" s="1">
        <v>0.1</v>
      </c>
      <c r="K8440" s="1">
        <v>410</v>
      </c>
      <c r="L8440" s="1">
        <v>160</v>
      </c>
      <c r="M8440" s="6">
        <f t="shared" si="805"/>
        <v>24.000000000000114</v>
      </c>
      <c r="N8440" s="1">
        <v>0</v>
      </c>
      <c r="O8440" s="1">
        <v>0</v>
      </c>
      <c r="P8440" s="12">
        <f t="shared" si="804"/>
        <v>0</v>
      </c>
      <c r="Q8440" s="1">
        <v>0</v>
      </c>
      <c r="R8440" s="1">
        <v>0</v>
      </c>
      <c r="S8440" s="1">
        <v>0.14399999999999999</v>
      </c>
      <c r="T8440" s="1">
        <v>0</v>
      </c>
      <c r="U8440" s="4" t="s">
        <v>60</v>
      </c>
      <c r="V8440">
        <v>0.48</v>
      </c>
      <c r="W8440">
        <v>0.4</v>
      </c>
      <c r="X8440">
        <v>0.76</v>
      </c>
      <c r="Y8440">
        <v>2.4300000000000002</v>
      </c>
      <c r="Z8440">
        <v>0.28000000000000003</v>
      </c>
      <c r="AA8440" s="5">
        <f t="shared" si="808"/>
        <v>0.14399999999999999</v>
      </c>
      <c r="AB8440" s="15" cm="1">
        <f t="array" ref="AB8440">_xlfn.SWITCH(U8440,"夏",122,"冬",90,"春",153,"秋",153,0)</f>
        <v>122</v>
      </c>
      <c r="AC8440" s="16">
        <f t="shared" si="809"/>
        <v>17.567999999999998</v>
      </c>
      <c r="AD8440" s="5">
        <f>IFERROR(AA8440/D8440,0)</f>
        <v>1.5054887611082068E-3</v>
      </c>
      <c r="AE8440" s="15">
        <f t="shared" si="810"/>
        <v>0.33424657534246577</v>
      </c>
      <c r="AF8440" s="5">
        <f>IFERROR(AD8440*AE8440*48,0)</f>
        <v>2.4153814205615506E-2</v>
      </c>
    </row>
    <row r="8441" spans="1:32" x14ac:dyDescent="0.15">
      <c r="A8441" s="1"/>
      <c r="B8441" s="1" t="s">
        <v>55</v>
      </c>
      <c r="C8441" s="1" t="s">
        <v>59</v>
      </c>
      <c r="D8441" s="1">
        <v>95.65</v>
      </c>
      <c r="E8441" s="6">
        <v>3.6</v>
      </c>
      <c r="F8441" s="18">
        <v>0.75</v>
      </c>
      <c r="G8441" s="1">
        <v>23.6</v>
      </c>
      <c r="H8441" s="1">
        <v>72</v>
      </c>
      <c r="I8441" s="1">
        <v>23.6</v>
      </c>
      <c r="J8441" s="1">
        <v>0.1</v>
      </c>
      <c r="K8441" s="1">
        <v>410</v>
      </c>
      <c r="L8441" s="1">
        <v>120</v>
      </c>
      <c r="M8441" s="6">
        <f t="shared" si="805"/>
        <v>23.600000000000023</v>
      </c>
      <c r="N8441" s="1">
        <v>0</v>
      </c>
      <c r="O8441" s="1">
        <v>0</v>
      </c>
      <c r="P8441" s="12">
        <f t="shared" si="804"/>
        <v>0</v>
      </c>
      <c r="Q8441" s="1">
        <v>0</v>
      </c>
      <c r="R8441" s="1">
        <v>0</v>
      </c>
      <c r="S8441" s="1">
        <v>0.14000000000000001</v>
      </c>
      <c r="T8441" s="1">
        <v>0</v>
      </c>
      <c r="U8441" s="4" t="s">
        <v>60</v>
      </c>
      <c r="V8441">
        <v>0.48</v>
      </c>
      <c r="W8441">
        <v>0.4</v>
      </c>
      <c r="X8441">
        <v>0.76</v>
      </c>
      <c r="Y8441">
        <v>2.4300000000000002</v>
      </c>
      <c r="Z8441">
        <v>0.28000000000000003</v>
      </c>
      <c r="AA8441" s="5">
        <f t="shared" si="808"/>
        <v>0.14000000000000001</v>
      </c>
      <c r="AB8441" s="15" cm="1">
        <f t="array" ref="AB8441">_xlfn.SWITCH(U8441,"夏",122,"冬",90,"春",153,"秋",153,0)</f>
        <v>122</v>
      </c>
      <c r="AC8441" s="16">
        <f t="shared" si="809"/>
        <v>17.080000000000002</v>
      </c>
      <c r="AD8441" s="5">
        <f>IFERROR(AA8441/D8441,0)</f>
        <v>1.4636696288552013E-3</v>
      </c>
      <c r="AE8441" s="15">
        <f t="shared" si="810"/>
        <v>0.33424657534246577</v>
      </c>
      <c r="AF8441" s="5">
        <f>IFERROR(AD8441*AE8441*48,0)</f>
        <v>2.3482874922126192E-2</v>
      </c>
    </row>
    <row r="8442" spans="1:32" x14ac:dyDescent="0.15">
      <c r="A8442" s="1"/>
      <c r="B8442" s="1" t="s">
        <v>55</v>
      </c>
      <c r="C8442" s="1" t="s">
        <v>59</v>
      </c>
      <c r="D8442" s="1">
        <v>95.65</v>
      </c>
      <c r="E8442" s="6">
        <v>3.6</v>
      </c>
      <c r="F8442" s="18">
        <v>0.77083333333333304</v>
      </c>
      <c r="G8442" s="1">
        <v>23.2</v>
      </c>
      <c r="H8442" s="1">
        <v>74</v>
      </c>
      <c r="I8442" s="1">
        <v>23.2</v>
      </c>
      <c r="J8442" s="1">
        <v>0.1</v>
      </c>
      <c r="K8442" s="1">
        <v>410</v>
      </c>
      <c r="L8442" s="1">
        <v>80</v>
      </c>
      <c r="M8442" s="6">
        <f t="shared" si="805"/>
        <v>23.199999999999989</v>
      </c>
      <c r="N8442" s="1">
        <v>0</v>
      </c>
      <c r="O8442" s="1">
        <v>0</v>
      </c>
      <c r="P8442" s="12">
        <f t="shared" si="804"/>
        <v>0</v>
      </c>
      <c r="Q8442" s="1">
        <v>0</v>
      </c>
      <c r="R8442" s="1">
        <v>0</v>
      </c>
      <c r="S8442" s="1">
        <v>0.13600000000000001</v>
      </c>
      <c r="T8442" s="1">
        <v>0</v>
      </c>
      <c r="U8442" s="4" t="s">
        <v>60</v>
      </c>
      <c r="V8442">
        <v>0.48</v>
      </c>
      <c r="W8442">
        <v>0.4</v>
      </c>
      <c r="X8442">
        <v>0.76</v>
      </c>
      <c r="Y8442">
        <v>2.4300000000000002</v>
      </c>
      <c r="Z8442">
        <v>0.28000000000000003</v>
      </c>
      <c r="AA8442" s="5">
        <f t="shared" si="808"/>
        <v>0.13600000000000001</v>
      </c>
      <c r="AB8442" s="15" cm="1">
        <f t="array" ref="AB8442">_xlfn.SWITCH(U8442,"夏",122,"冬",90,"春",153,"秋",153,0)</f>
        <v>122</v>
      </c>
      <c r="AC8442" s="16">
        <f t="shared" si="809"/>
        <v>16.592000000000002</v>
      </c>
      <c r="AD8442" s="5">
        <f>IFERROR(AA8442/D8442,0)</f>
        <v>1.4218504966021955E-3</v>
      </c>
      <c r="AE8442" s="15">
        <f t="shared" si="810"/>
        <v>0.33424657534246577</v>
      </c>
      <c r="AF8442" s="5">
        <f>IFERROR(AD8442*AE8442*48,0)</f>
        <v>2.2811935638636871E-2</v>
      </c>
    </row>
    <row r="8443" spans="1:32" x14ac:dyDescent="0.15">
      <c r="A8443" s="1"/>
      <c r="B8443" s="1" t="s">
        <v>55</v>
      </c>
      <c r="C8443" s="1" t="s">
        <v>59</v>
      </c>
      <c r="D8443" s="1">
        <v>95.65</v>
      </c>
      <c r="E8443" s="6">
        <v>3.6</v>
      </c>
      <c r="F8443" s="18">
        <v>0.79166666666666696</v>
      </c>
      <c r="G8443" s="1">
        <v>22.8</v>
      </c>
      <c r="H8443" s="1">
        <v>76</v>
      </c>
      <c r="I8443" s="1">
        <v>22.8</v>
      </c>
      <c r="J8443" s="1">
        <v>0.1</v>
      </c>
      <c r="K8443" s="1">
        <v>410</v>
      </c>
      <c r="L8443" s="1">
        <v>40</v>
      </c>
      <c r="M8443" s="6">
        <f t="shared" si="805"/>
        <v>22.800000000000011</v>
      </c>
      <c r="N8443" s="1">
        <v>0</v>
      </c>
      <c r="O8443" s="1">
        <v>0</v>
      </c>
      <c r="P8443" s="12">
        <f t="shared" si="804"/>
        <v>0</v>
      </c>
      <c r="Q8443" s="1">
        <v>0</v>
      </c>
      <c r="R8443" s="1">
        <v>0</v>
      </c>
      <c r="S8443" s="1">
        <v>0.13200000000000001</v>
      </c>
      <c r="T8443" s="1">
        <v>0</v>
      </c>
      <c r="U8443" s="4" t="s">
        <v>60</v>
      </c>
      <c r="V8443">
        <v>0.48</v>
      </c>
      <c r="W8443">
        <v>0.4</v>
      </c>
      <c r="X8443">
        <v>0.76</v>
      </c>
      <c r="Y8443">
        <v>2.4300000000000002</v>
      </c>
      <c r="Z8443">
        <v>0.28000000000000003</v>
      </c>
      <c r="AA8443" s="5">
        <f t="shared" si="808"/>
        <v>0.13200000000000001</v>
      </c>
      <c r="AB8443" s="15" cm="1">
        <f t="array" ref="AB8443">_xlfn.SWITCH(U8443,"夏",122,"冬",90,"春",153,"秋",153,0)</f>
        <v>122</v>
      </c>
      <c r="AC8443" s="16">
        <f t="shared" si="809"/>
        <v>16.103999999999999</v>
      </c>
      <c r="AD8443" s="5">
        <f>IFERROR(AA8443/D8443,0)</f>
        <v>1.3800313643491898E-3</v>
      </c>
      <c r="AE8443" s="15">
        <f t="shared" si="810"/>
        <v>0.33424657534246577</v>
      </c>
      <c r="AF8443" s="5">
        <f>IFERROR(AD8443*AE8443*48,0)</f>
        <v>2.214099635514755E-2</v>
      </c>
    </row>
    <row r="8444" spans="1:32" x14ac:dyDescent="0.15">
      <c r="A8444" s="1"/>
      <c r="B8444" s="1" t="s">
        <v>55</v>
      </c>
      <c r="C8444" s="1" t="s">
        <v>59</v>
      </c>
      <c r="D8444" s="1">
        <v>95.65</v>
      </c>
      <c r="E8444" s="6">
        <v>3.6</v>
      </c>
      <c r="F8444" s="18">
        <v>0.8125</v>
      </c>
      <c r="G8444" s="1">
        <v>22.4</v>
      </c>
      <c r="H8444" s="1">
        <v>78</v>
      </c>
      <c r="I8444" s="1">
        <v>22.4</v>
      </c>
      <c r="J8444" s="1">
        <v>0.1</v>
      </c>
      <c r="K8444" s="1">
        <v>410</v>
      </c>
      <c r="L8444" s="1">
        <v>0</v>
      </c>
      <c r="M8444" s="6">
        <f t="shared" si="805"/>
        <v>22.400000000000034</v>
      </c>
      <c r="N8444" s="1">
        <v>0</v>
      </c>
      <c r="O8444" s="1">
        <v>0</v>
      </c>
      <c r="P8444" s="12">
        <f t="shared" si="804"/>
        <v>0</v>
      </c>
      <c r="Q8444" s="1">
        <v>0</v>
      </c>
      <c r="R8444" s="1">
        <v>0</v>
      </c>
      <c r="S8444" s="1">
        <v>0.13</v>
      </c>
      <c r="T8444" s="1">
        <v>0</v>
      </c>
      <c r="U8444" s="4" t="s">
        <v>60</v>
      </c>
      <c r="V8444">
        <v>0.48</v>
      </c>
      <c r="W8444">
        <v>0.4</v>
      </c>
      <c r="X8444">
        <v>0.76</v>
      </c>
      <c r="Y8444">
        <v>2.4300000000000002</v>
      </c>
      <c r="Z8444">
        <v>0.28000000000000003</v>
      </c>
      <c r="AA8444" s="5">
        <f t="shared" si="808"/>
        <v>0.13</v>
      </c>
      <c r="AB8444" s="15" cm="1">
        <f t="array" ref="AB8444">_xlfn.SWITCH(U8444,"夏",122,"冬",90,"春",153,"秋",153,0)</f>
        <v>122</v>
      </c>
      <c r="AC8444" s="16">
        <f t="shared" si="809"/>
        <v>15.860000000000001</v>
      </c>
      <c r="AD8444" s="5">
        <f>IFERROR(AA8444/D8444,0)</f>
        <v>1.3591217982226868E-3</v>
      </c>
      <c r="AE8444" s="15">
        <f t="shared" si="810"/>
        <v>0.33424657534246577</v>
      </c>
      <c r="AF8444" s="5">
        <f>IFERROR(AD8444*AE8444*48,0)</f>
        <v>2.1805526713402888E-2</v>
      </c>
    </row>
    <row r="8445" spans="1:32" x14ac:dyDescent="0.15">
      <c r="A8445" s="1"/>
      <c r="B8445" s="1" t="s">
        <v>55</v>
      </c>
      <c r="C8445" s="1" t="s">
        <v>59</v>
      </c>
      <c r="D8445" s="1">
        <v>95.65</v>
      </c>
      <c r="E8445" s="6">
        <v>3.6</v>
      </c>
      <c r="F8445" s="18">
        <v>0.83333333333333304</v>
      </c>
      <c r="G8445" s="1">
        <v>22</v>
      </c>
      <c r="H8445" s="1">
        <v>80</v>
      </c>
      <c r="I8445" s="1">
        <v>22</v>
      </c>
      <c r="J8445" s="1">
        <v>0.1</v>
      </c>
      <c r="K8445" s="1">
        <v>410</v>
      </c>
      <c r="L8445" s="1">
        <v>0</v>
      </c>
      <c r="M8445" s="6">
        <f t="shared" si="805"/>
        <v>22</v>
      </c>
      <c r="N8445" s="1">
        <v>0</v>
      </c>
      <c r="O8445" s="1">
        <v>0</v>
      </c>
      <c r="P8445" s="12">
        <f t="shared" ref="P8445:P8508" si="812">IF(O8445=0,0,ROUND(MIN(MAX((K8445-400)/(320*E8445*IF(C8445="公共教室",0.95,IF(C8445="建筑专教",0.85,IF(C8445="阶梯教室",1.15,1)))),0),2),2))</f>
        <v>0</v>
      </c>
      <c r="Q8445" s="1">
        <v>0</v>
      </c>
      <c r="R8445" s="1">
        <v>0</v>
      </c>
      <c r="S8445" s="1">
        <v>0.13</v>
      </c>
      <c r="T8445" s="1">
        <v>0</v>
      </c>
      <c r="U8445" s="4" t="s">
        <v>60</v>
      </c>
      <c r="V8445">
        <v>0.48</v>
      </c>
      <c r="W8445">
        <v>0.4</v>
      </c>
      <c r="X8445">
        <v>0.76</v>
      </c>
      <c r="Y8445">
        <v>2.4300000000000002</v>
      </c>
      <c r="Z8445">
        <v>0.28000000000000003</v>
      </c>
      <c r="AA8445" s="5">
        <f t="shared" si="808"/>
        <v>0.13</v>
      </c>
      <c r="AB8445" s="15" cm="1">
        <f t="array" ref="AB8445">_xlfn.SWITCH(U8445,"夏",122,"冬",90,"春",153,"秋",153,0)</f>
        <v>122</v>
      </c>
      <c r="AC8445" s="16">
        <f t="shared" si="809"/>
        <v>15.860000000000001</v>
      </c>
      <c r="AD8445" s="5">
        <f>IFERROR(AA8445/D8445,0)</f>
        <v>1.3591217982226868E-3</v>
      </c>
      <c r="AE8445" s="15">
        <f t="shared" si="810"/>
        <v>0.33424657534246577</v>
      </c>
      <c r="AF8445" s="5">
        <f>IFERROR(AD8445*AE8445*48,0)</f>
        <v>2.1805526713402888E-2</v>
      </c>
    </row>
    <row r="8446" spans="1:32" x14ac:dyDescent="0.15">
      <c r="A8446" s="1"/>
      <c r="B8446" s="1" t="s">
        <v>55</v>
      </c>
      <c r="C8446" s="1" t="s">
        <v>59</v>
      </c>
      <c r="D8446" s="1">
        <v>95.65</v>
      </c>
      <c r="E8446" s="6">
        <v>3.6</v>
      </c>
      <c r="F8446" s="18">
        <v>0.85416666666666696</v>
      </c>
      <c r="G8446" s="1">
        <v>21.6</v>
      </c>
      <c r="H8446" s="1">
        <v>82</v>
      </c>
      <c r="I8446" s="1">
        <v>21.6</v>
      </c>
      <c r="J8446" s="1">
        <v>0.1</v>
      </c>
      <c r="K8446" s="1">
        <v>410</v>
      </c>
      <c r="L8446" s="1">
        <v>0</v>
      </c>
      <c r="M8446" s="6">
        <f t="shared" si="805"/>
        <v>21.600000000000023</v>
      </c>
      <c r="N8446" s="1">
        <v>0</v>
      </c>
      <c r="O8446" s="1">
        <v>0</v>
      </c>
      <c r="P8446" s="12">
        <f t="shared" si="812"/>
        <v>0</v>
      </c>
      <c r="Q8446" s="1">
        <v>0</v>
      </c>
      <c r="R8446" s="1">
        <v>0</v>
      </c>
      <c r="S8446" s="1">
        <v>0.13</v>
      </c>
      <c r="T8446" s="1">
        <v>0</v>
      </c>
      <c r="U8446" s="4" t="s">
        <v>60</v>
      </c>
      <c r="V8446">
        <v>0.48</v>
      </c>
      <c r="W8446">
        <v>0.4</v>
      </c>
      <c r="X8446">
        <v>0.76</v>
      </c>
      <c r="Y8446">
        <v>2.4300000000000002</v>
      </c>
      <c r="Z8446">
        <v>0.28000000000000003</v>
      </c>
      <c r="AA8446" s="5">
        <f t="shared" si="808"/>
        <v>0.13</v>
      </c>
      <c r="AB8446" s="15" cm="1">
        <f t="array" ref="AB8446">_xlfn.SWITCH(U8446,"夏",122,"冬",90,"春",153,"秋",153,0)</f>
        <v>122</v>
      </c>
      <c r="AC8446" s="16">
        <f t="shared" si="809"/>
        <v>15.860000000000001</v>
      </c>
      <c r="AD8446" s="5">
        <f>IFERROR(AA8446/D8446,0)</f>
        <v>1.3591217982226868E-3</v>
      </c>
      <c r="AE8446" s="15">
        <f t="shared" si="810"/>
        <v>0.33424657534246577</v>
      </c>
      <c r="AF8446" s="5">
        <f>IFERROR(AD8446*AE8446*48,0)</f>
        <v>2.1805526713402888E-2</v>
      </c>
    </row>
    <row r="8447" spans="1:32" x14ac:dyDescent="0.15">
      <c r="A8447" s="1"/>
      <c r="B8447" s="1" t="s">
        <v>55</v>
      </c>
      <c r="C8447" s="1" t="s">
        <v>59</v>
      </c>
      <c r="D8447" s="1">
        <v>95.65</v>
      </c>
      <c r="E8447" s="6">
        <v>3.6</v>
      </c>
      <c r="F8447" s="18">
        <v>0.875</v>
      </c>
      <c r="G8447" s="1">
        <v>21.2</v>
      </c>
      <c r="H8447" s="1">
        <v>84</v>
      </c>
      <c r="I8447" s="1">
        <v>21.2</v>
      </c>
      <c r="J8447" s="1">
        <v>0.1</v>
      </c>
      <c r="K8447" s="1">
        <v>410</v>
      </c>
      <c r="L8447" s="1">
        <v>0</v>
      </c>
      <c r="M8447" s="6">
        <f t="shared" si="805"/>
        <v>21.200000000000045</v>
      </c>
      <c r="N8447" s="1">
        <v>0</v>
      </c>
      <c r="O8447" s="1">
        <v>0</v>
      </c>
      <c r="P8447" s="12">
        <f t="shared" si="812"/>
        <v>0</v>
      </c>
      <c r="Q8447" s="1">
        <v>0</v>
      </c>
      <c r="R8447" s="1">
        <v>0</v>
      </c>
      <c r="S8447" s="1">
        <v>0.13</v>
      </c>
      <c r="T8447" s="1">
        <v>0</v>
      </c>
      <c r="U8447" s="4" t="s">
        <v>60</v>
      </c>
      <c r="V8447">
        <v>0.48</v>
      </c>
      <c r="W8447">
        <v>0.4</v>
      </c>
      <c r="X8447">
        <v>0.76</v>
      </c>
      <c r="Y8447">
        <v>2.4300000000000002</v>
      </c>
      <c r="Z8447">
        <v>0.28000000000000003</v>
      </c>
      <c r="AA8447" s="5">
        <f t="shared" si="808"/>
        <v>0.13</v>
      </c>
      <c r="AB8447" s="15" cm="1">
        <f t="array" ref="AB8447">_xlfn.SWITCH(U8447,"夏",122,"冬",90,"春",153,"秋",153,0)</f>
        <v>122</v>
      </c>
      <c r="AC8447" s="16">
        <f t="shared" si="809"/>
        <v>15.860000000000001</v>
      </c>
      <c r="AD8447" s="5">
        <f>IFERROR(AA8447/D8447,0)</f>
        <v>1.3591217982226868E-3</v>
      </c>
      <c r="AE8447" s="15">
        <f t="shared" si="810"/>
        <v>0.33424657534246577</v>
      </c>
      <c r="AF8447" s="5">
        <f>IFERROR(AD8447*AE8447*48,0)</f>
        <v>2.1805526713402888E-2</v>
      </c>
    </row>
    <row r="8448" spans="1:32" x14ac:dyDescent="0.15">
      <c r="A8448" s="1"/>
      <c r="B8448" s="1" t="s">
        <v>55</v>
      </c>
      <c r="C8448" s="1" t="s">
        <v>59</v>
      </c>
      <c r="D8448" s="1">
        <v>95.65</v>
      </c>
      <c r="E8448" s="6">
        <v>3.6</v>
      </c>
      <c r="F8448" s="18">
        <v>0.89583333333333304</v>
      </c>
      <c r="G8448" s="1">
        <v>20.8</v>
      </c>
      <c r="H8448" s="1">
        <v>86</v>
      </c>
      <c r="I8448" s="1">
        <v>20.8</v>
      </c>
      <c r="J8448" s="1">
        <v>0.1</v>
      </c>
      <c r="K8448" s="1">
        <v>410</v>
      </c>
      <c r="L8448" s="1">
        <v>0</v>
      </c>
      <c r="M8448" s="6">
        <f t="shared" si="805"/>
        <v>20.799999999999898</v>
      </c>
      <c r="N8448" s="1">
        <v>0</v>
      </c>
      <c r="O8448" s="1">
        <v>0</v>
      </c>
      <c r="P8448" s="12">
        <f t="shared" si="812"/>
        <v>0</v>
      </c>
      <c r="Q8448" s="1">
        <v>0</v>
      </c>
      <c r="R8448" s="1">
        <v>0</v>
      </c>
      <c r="S8448" s="1">
        <v>0.13</v>
      </c>
      <c r="T8448" s="1">
        <v>0</v>
      </c>
      <c r="U8448" s="4" t="s">
        <v>60</v>
      </c>
      <c r="V8448">
        <v>0.48</v>
      </c>
      <c r="W8448">
        <v>0.4</v>
      </c>
      <c r="X8448">
        <v>0.76</v>
      </c>
      <c r="Y8448">
        <v>2.4300000000000002</v>
      </c>
      <c r="Z8448">
        <v>0.28000000000000003</v>
      </c>
      <c r="AA8448" s="5">
        <f t="shared" si="808"/>
        <v>0.13</v>
      </c>
      <c r="AB8448" s="15" cm="1">
        <f t="array" ref="AB8448">_xlfn.SWITCH(U8448,"夏",122,"冬",90,"春",153,"秋",153,0)</f>
        <v>122</v>
      </c>
      <c r="AC8448" s="16">
        <f t="shared" si="809"/>
        <v>15.860000000000001</v>
      </c>
      <c r="AD8448" s="5">
        <f>IFERROR(AA8448/D8448,0)</f>
        <v>1.3591217982226868E-3</v>
      </c>
      <c r="AE8448" s="15">
        <f t="shared" si="810"/>
        <v>0.33424657534246577</v>
      </c>
      <c r="AF8448" s="5">
        <f>IFERROR(AD8448*AE8448*48,0)</f>
        <v>2.1805526713402888E-2</v>
      </c>
    </row>
    <row r="8449" spans="1:32" x14ac:dyDescent="0.15">
      <c r="A8449" s="1"/>
      <c r="B8449" s="1" t="s">
        <v>55</v>
      </c>
      <c r="C8449" s="1" t="s">
        <v>59</v>
      </c>
      <c r="D8449" s="1">
        <v>95.65</v>
      </c>
      <c r="E8449" s="6">
        <v>3.6</v>
      </c>
      <c r="F8449" s="18">
        <v>0.91666666666666696</v>
      </c>
      <c r="G8449" s="1">
        <v>20.399999999999999</v>
      </c>
      <c r="H8449" s="1">
        <v>88</v>
      </c>
      <c r="I8449" s="1">
        <v>20.399999999999999</v>
      </c>
      <c r="J8449" s="1">
        <v>0.1</v>
      </c>
      <c r="K8449" s="1">
        <v>410</v>
      </c>
      <c r="L8449" s="1">
        <v>0</v>
      </c>
      <c r="M8449" s="6">
        <f t="shared" si="805"/>
        <v>20.399999999999977</v>
      </c>
      <c r="N8449" s="1">
        <v>0</v>
      </c>
      <c r="O8449" s="1">
        <v>0</v>
      </c>
      <c r="P8449" s="12">
        <f t="shared" si="812"/>
        <v>0</v>
      </c>
      <c r="Q8449" s="1">
        <v>0</v>
      </c>
      <c r="R8449" s="1">
        <v>0</v>
      </c>
      <c r="S8449" s="1">
        <v>0.13</v>
      </c>
      <c r="T8449" s="1">
        <v>0</v>
      </c>
      <c r="U8449" s="4" t="s">
        <v>60</v>
      </c>
      <c r="V8449">
        <v>0.48</v>
      </c>
      <c r="W8449">
        <v>0.4</v>
      </c>
      <c r="X8449">
        <v>0.76</v>
      </c>
      <c r="Y8449">
        <v>2.4300000000000002</v>
      </c>
      <c r="Z8449">
        <v>0.28000000000000003</v>
      </c>
      <c r="AA8449" s="5">
        <f t="shared" si="808"/>
        <v>0.13</v>
      </c>
      <c r="AB8449" s="15" cm="1">
        <f t="array" ref="AB8449">_xlfn.SWITCH(U8449,"夏",122,"冬",90,"春",153,"秋",153,0)</f>
        <v>122</v>
      </c>
      <c r="AC8449" s="16">
        <f t="shared" si="809"/>
        <v>15.860000000000001</v>
      </c>
      <c r="AD8449" s="5">
        <f>IFERROR(AA8449/D8449,0)</f>
        <v>1.3591217982226868E-3</v>
      </c>
      <c r="AE8449" s="15">
        <f t="shared" si="810"/>
        <v>0.33424657534246577</v>
      </c>
      <c r="AF8449" s="5">
        <f>IFERROR(AD8449*AE8449*48,0)</f>
        <v>2.1805526713402888E-2</v>
      </c>
    </row>
    <row r="8450" spans="1:32" x14ac:dyDescent="0.15">
      <c r="A8450" s="1"/>
      <c r="B8450" s="1" t="s">
        <v>56</v>
      </c>
      <c r="C8450" s="1" t="s">
        <v>59</v>
      </c>
      <c r="D8450" s="1">
        <v>95.65</v>
      </c>
      <c r="E8450" s="6">
        <v>3.6</v>
      </c>
      <c r="F8450" s="18">
        <v>0.33333333333333298</v>
      </c>
      <c r="G8450" s="1">
        <v>23.5</v>
      </c>
      <c r="H8450" s="1">
        <v>77</v>
      </c>
      <c r="I8450" s="1">
        <v>23.5</v>
      </c>
      <c r="J8450" s="1">
        <v>0.1</v>
      </c>
      <c r="K8450" s="1">
        <v>410</v>
      </c>
      <c r="L8450" s="1">
        <v>200</v>
      </c>
      <c r="M8450" s="6">
        <f t="shared" si="805"/>
        <v>23.499999999999886</v>
      </c>
      <c r="N8450" s="1">
        <v>0</v>
      </c>
      <c r="O8450" s="1">
        <v>0</v>
      </c>
      <c r="P8450" s="12">
        <f t="shared" si="812"/>
        <v>0</v>
      </c>
      <c r="Q8450" s="1">
        <v>0</v>
      </c>
      <c r="R8450" s="1">
        <v>0</v>
      </c>
      <c r="S8450" s="1">
        <v>0.16</v>
      </c>
      <c r="T8450" s="1">
        <v>0</v>
      </c>
      <c r="U8450" s="4" t="s">
        <v>60</v>
      </c>
      <c r="V8450">
        <v>0.48</v>
      </c>
      <c r="W8450">
        <v>0.4</v>
      </c>
      <c r="X8450">
        <v>0.76</v>
      </c>
      <c r="Y8450">
        <v>2.4300000000000002</v>
      </c>
      <c r="Z8450">
        <v>0.28000000000000003</v>
      </c>
      <c r="AA8450" s="5">
        <f t="shared" si="808"/>
        <v>0.16</v>
      </c>
      <c r="AB8450" s="15" cm="1">
        <f t="array" ref="AB8450">_xlfn.SWITCH(U8450,"夏",122,"冬",90,"春",153,"秋",153,0)</f>
        <v>122</v>
      </c>
      <c r="AC8450" s="16">
        <f t="shared" si="809"/>
        <v>19.52</v>
      </c>
      <c r="AD8450" s="5">
        <f>IFERROR(AA8450/D8450,0)</f>
        <v>1.67276529012023E-3</v>
      </c>
      <c r="AE8450" s="15">
        <f t="shared" si="810"/>
        <v>0.33424657534246577</v>
      </c>
      <c r="AF8450" s="5">
        <f>IFERROR(AD8450*AE8450*48,0)</f>
        <v>2.6837571339572784E-2</v>
      </c>
    </row>
    <row r="8451" spans="1:32" x14ac:dyDescent="0.15">
      <c r="A8451" s="1"/>
      <c r="B8451" s="1" t="s">
        <v>56</v>
      </c>
      <c r="C8451" s="1" t="s">
        <v>59</v>
      </c>
      <c r="D8451" s="1">
        <v>95.65</v>
      </c>
      <c r="E8451" s="6">
        <v>3.6</v>
      </c>
      <c r="F8451" s="18">
        <v>0.35416666666666702</v>
      </c>
      <c r="G8451" s="1">
        <v>24</v>
      </c>
      <c r="H8451" s="1">
        <v>74.5</v>
      </c>
      <c r="I8451" s="1">
        <v>24</v>
      </c>
      <c r="J8451" s="1">
        <v>0.1</v>
      </c>
      <c r="K8451" s="1">
        <v>430</v>
      </c>
      <c r="L8451" s="1">
        <v>300</v>
      </c>
      <c r="M8451" s="6">
        <f t="shared" si="805"/>
        <v>24.000000000000114</v>
      </c>
      <c r="N8451" s="19">
        <v>0.5</v>
      </c>
      <c r="O8451" s="11" cm="1">
        <f t="array" ref="O8451">ROUND(_xlfn.SWITCH(C8451,"建筑专教",IF(S8451&gt;0.1,1.38,1.28),"阶梯教室",IF(S8451&gt;0.1,1.15,1.05),"公共教室",IF(S8451&gt;0.1,1.22,1.12),IF(S8451&gt;0.1,1.2,1.1))+(MOD(ROW()*11,31)/31-0.5)*0.06,2)</f>
        <v>1.23</v>
      </c>
      <c r="P8451" s="12">
        <f t="shared" si="812"/>
        <v>0.03</v>
      </c>
      <c r="Q8451" s="13">
        <f t="shared" ref="Q8451:Q8457" si="813">(0.303*EXP(-0.036*(O8451*58.15))+0.028)*((O8451*58.15)-0.00305*(5733-6.99*(O8451*58.15)-(EXP(16.6536-4030.183/(G8451+235))*(H8451/100)))-0.42*((O8451*58.15)-58.15)-0.000017*(O8451*58.15)*(5867-(EXP(16.6536-4030.183/(G8451+235))*(H8451/100)))-0.0014*(O8451*58.15)*(34-G8451)-0.0000000396*IF(N8451*0.155&gt;0.078,1.05+0.645*N8451*0.155,1)*(POWER((35.7-0.028*(O8451*58.15)-N8451*0.155*(0.0000000396*IF(N8451*0.155&gt;0.078,1.05+0.645*N8451*0.155,1)*(POWER((35.7-0.028*(O8451*58.15)-N8451*0.155*0.1)+273,4)-POWER(M8451+273,4))+IF(N8451*0.155&gt;0.078,1.05+0.645*N8451*0.155,1)*IF(J8451&lt;0.2,2.38*ABS(35.7-0.028*(O8451*58.15)-G8451)^0.25,12.1*SQRT(J8451))*(35.7-0.028*(O8451*58.15)-G8451))+273),4)-POWER(M8451+273,4))-IF(N8451*0.155&gt;0.078,1.05+0.645*N8451*0.155,1)*IF(J8451&lt;0.2,2.38*ABS(35.7-0.028*(O8451*58.15)-N8451*0.155*0.1-G8451)^0.25,12.1*SQRT(J8451))*(35.7-0.028*(O8451*58.15)-N8451*0.155*0.1-G8451))</f>
        <v>-0.64647824484004435</v>
      </c>
      <c r="R8451" s="1">
        <v>0</v>
      </c>
      <c r="S8451" s="1">
        <v>0.16400000000000001</v>
      </c>
      <c r="T8451" s="1">
        <v>0.05</v>
      </c>
      <c r="U8451" s="4" t="s">
        <v>60</v>
      </c>
      <c r="V8451">
        <v>0.48</v>
      </c>
      <c r="W8451">
        <v>0.4</v>
      </c>
      <c r="X8451">
        <v>0.76</v>
      </c>
      <c r="Y8451">
        <v>2.4300000000000002</v>
      </c>
      <c r="Z8451">
        <v>0.28000000000000003</v>
      </c>
      <c r="AA8451" s="5">
        <f t="shared" si="808"/>
        <v>0.21400000000000002</v>
      </c>
      <c r="AB8451" s="15" cm="1">
        <f t="array" ref="AB8451">_xlfn.SWITCH(U8451,"夏",122,"冬",90,"春",153,"秋",153,0)</f>
        <v>122</v>
      </c>
      <c r="AC8451" s="16">
        <f t="shared" si="809"/>
        <v>26.108000000000004</v>
      </c>
      <c r="AD8451" s="5">
        <f>IFERROR(AA8451/D8451,0)</f>
        <v>2.2373235755358076E-3</v>
      </c>
      <c r="AE8451" s="15">
        <f t="shared" si="810"/>
        <v>0.33424657534246577</v>
      </c>
      <c r="AF8451" s="5">
        <f>IFERROR(AD8451*AE8451*48,0)</f>
        <v>3.5895251666678604E-2</v>
      </c>
    </row>
    <row r="8452" spans="1:32" x14ac:dyDescent="0.15">
      <c r="A8452" s="1"/>
      <c r="B8452" s="1" t="s">
        <v>56</v>
      </c>
      <c r="C8452" s="1" t="s">
        <v>59</v>
      </c>
      <c r="D8452" s="1">
        <v>95.65</v>
      </c>
      <c r="E8452" s="6">
        <v>3.6</v>
      </c>
      <c r="F8452" s="18">
        <v>0.375</v>
      </c>
      <c r="G8452" s="1">
        <v>24.6</v>
      </c>
      <c r="H8452" s="1">
        <v>71.5</v>
      </c>
      <c r="I8452" s="1">
        <v>24.6</v>
      </c>
      <c r="J8452" s="1">
        <v>0.1</v>
      </c>
      <c r="K8452" s="1">
        <v>480</v>
      </c>
      <c r="L8452" s="1">
        <v>400</v>
      </c>
      <c r="M8452" s="6">
        <f t="shared" si="805"/>
        <v>24.599999999999909</v>
      </c>
      <c r="N8452" s="19">
        <v>0.5</v>
      </c>
      <c r="O8452" s="11" cm="1">
        <f t="array" ref="O8452">ROUND(_xlfn.SWITCH(C8452,"建筑专教",IF(S8452&gt;0.1,1.38,1.28),"阶梯教室",IF(S8452&gt;0.1,1.15,1.05),"公共教室",IF(S8452&gt;0.1,1.22,1.12),IF(S8452&gt;0.1,1.2,1.1))+(MOD(ROW()*11,31)/31-0.5)*0.06,2)</f>
        <v>1.2</v>
      </c>
      <c r="P8452" s="12">
        <f t="shared" si="812"/>
        <v>7.0000000000000007E-2</v>
      </c>
      <c r="Q8452" s="13">
        <f t="shared" si="813"/>
        <v>-0.52592794817222677</v>
      </c>
      <c r="R8452" s="1">
        <v>0</v>
      </c>
      <c r="S8452" s="1">
        <v>0.16800000000000001</v>
      </c>
      <c r="T8452" s="1">
        <v>0.12</v>
      </c>
      <c r="U8452" s="4" t="s">
        <v>60</v>
      </c>
      <c r="V8452">
        <v>0.48</v>
      </c>
      <c r="W8452">
        <v>0.4</v>
      </c>
      <c r="X8452">
        <v>0.76</v>
      </c>
      <c r="Y8452">
        <v>2.4300000000000002</v>
      </c>
      <c r="Z8452">
        <v>0.28000000000000003</v>
      </c>
      <c r="AA8452" s="5">
        <f t="shared" si="808"/>
        <v>0.28800000000000003</v>
      </c>
      <c r="AB8452" s="15" cm="1">
        <f t="array" ref="AB8452">_xlfn.SWITCH(U8452,"夏",122,"冬",90,"春",153,"秋",153,0)</f>
        <v>122</v>
      </c>
      <c r="AC8452" s="16">
        <f t="shared" si="809"/>
        <v>35.136000000000003</v>
      </c>
      <c r="AD8452" s="5">
        <f>IFERROR(AA8452/D8452,0)</f>
        <v>3.0109775222164144E-3</v>
      </c>
      <c r="AE8452" s="15">
        <f t="shared" si="810"/>
        <v>0.33424657534246577</v>
      </c>
      <c r="AF8452" s="5">
        <f>IFERROR(AD8452*AE8452*48,0)</f>
        <v>4.830762841123102E-2</v>
      </c>
    </row>
    <row r="8453" spans="1:32" x14ac:dyDescent="0.15">
      <c r="A8453" s="1"/>
      <c r="B8453" s="1" t="s">
        <v>56</v>
      </c>
      <c r="C8453" s="1" t="s">
        <v>59</v>
      </c>
      <c r="D8453" s="1">
        <v>95.65</v>
      </c>
      <c r="E8453" s="6">
        <v>3.6</v>
      </c>
      <c r="F8453" s="18">
        <v>0.39583333333333298</v>
      </c>
      <c r="G8453" s="1">
        <v>25.2</v>
      </c>
      <c r="H8453" s="1">
        <v>68.5</v>
      </c>
      <c r="I8453" s="1">
        <v>25.2</v>
      </c>
      <c r="J8453" s="1">
        <v>0.3</v>
      </c>
      <c r="K8453" s="1">
        <v>540</v>
      </c>
      <c r="L8453" s="1">
        <v>500</v>
      </c>
      <c r="M8453" s="6">
        <f t="shared" si="805"/>
        <v>25.200000000000102</v>
      </c>
      <c r="N8453" s="19">
        <v>0.5</v>
      </c>
      <c r="O8453" s="11" cm="1">
        <f t="array" ref="O8453">ROUND(_xlfn.SWITCH(C8453,"建筑专教",IF(S8453&gt;0.1,1.38,1.28),"阶梯教室",IF(S8453&gt;0.1,1.15,1.05),"公共教室",IF(S8453&gt;0.1,1.22,1.12),IF(S8453&gt;0.1,1.2,1.1))+(MOD(ROW()*11,31)/31-0.5)*0.06,2)</f>
        <v>1.22</v>
      </c>
      <c r="P8453" s="12">
        <f t="shared" si="812"/>
        <v>0.13</v>
      </c>
      <c r="Q8453" s="13">
        <f t="shared" si="813"/>
        <v>-1.0315330060347099</v>
      </c>
      <c r="R8453" s="1">
        <v>1.9</v>
      </c>
      <c r="S8453" s="1">
        <v>0.17199999999999999</v>
      </c>
      <c r="T8453" s="1">
        <v>0.18</v>
      </c>
      <c r="U8453" s="4" t="s">
        <v>60</v>
      </c>
      <c r="V8453">
        <v>0.48</v>
      </c>
      <c r="W8453">
        <v>0.4</v>
      </c>
      <c r="X8453">
        <v>0.76</v>
      </c>
      <c r="Y8453">
        <v>2.4300000000000002</v>
      </c>
      <c r="Z8453">
        <v>0.28000000000000003</v>
      </c>
      <c r="AA8453" s="5">
        <f t="shared" si="808"/>
        <v>2.2520000000000002</v>
      </c>
      <c r="AB8453" s="15" cm="1">
        <f t="array" ref="AB8453">_xlfn.SWITCH(U8453,"夏",122,"冬",90,"春",153,"秋",153,0)</f>
        <v>122</v>
      </c>
      <c r="AC8453" s="16">
        <f t="shared" si="809"/>
        <v>274.74400000000003</v>
      </c>
      <c r="AD8453" s="5">
        <f>IFERROR(AA8453/D8453,0)</f>
        <v>2.3544171458442238E-2</v>
      </c>
      <c r="AE8453" s="15">
        <f t="shared" si="810"/>
        <v>0.33424657534246577</v>
      </c>
      <c r="AF8453" s="5">
        <f>IFERROR(AD8453*AE8453*48,0)</f>
        <v>0.37773881660448694</v>
      </c>
    </row>
    <row r="8454" spans="1:32" x14ac:dyDescent="0.15">
      <c r="A8454" s="1"/>
      <c r="B8454" s="1" t="s">
        <v>56</v>
      </c>
      <c r="C8454" s="1" t="s">
        <v>59</v>
      </c>
      <c r="D8454" s="1">
        <v>95.65</v>
      </c>
      <c r="E8454" s="6">
        <v>3.6</v>
      </c>
      <c r="F8454" s="18">
        <v>0.41666666666666702</v>
      </c>
      <c r="G8454" s="1">
        <v>25.8</v>
      </c>
      <c r="H8454" s="1">
        <v>65.5</v>
      </c>
      <c r="I8454" s="1">
        <v>25.8</v>
      </c>
      <c r="J8454" s="1">
        <v>0.3</v>
      </c>
      <c r="K8454" s="1">
        <v>600</v>
      </c>
      <c r="L8454" s="1">
        <v>600</v>
      </c>
      <c r="M8454" s="6">
        <f t="shared" si="805"/>
        <v>25.800000000000011</v>
      </c>
      <c r="N8454" s="19">
        <v>0.5</v>
      </c>
      <c r="O8454" s="11" cm="1">
        <f t="array" ref="O8454">ROUND(_xlfn.SWITCH(C8454,"建筑专教",IF(S8454&gt;0.1,1.38,1.28),"阶梯教室",IF(S8454&gt;0.1,1.15,1.05),"公共教室",IF(S8454&gt;0.1,1.22,1.12),IF(S8454&gt;0.1,1.2,1.1))+(MOD(ROW()*11,31)/31-0.5)*0.06,2)</f>
        <v>1.24</v>
      </c>
      <c r="P8454" s="12">
        <f t="shared" si="812"/>
        <v>0.18</v>
      </c>
      <c r="Q8454" s="13">
        <f t="shared" si="813"/>
        <v>-0.74814840034088947</v>
      </c>
      <c r="R8454" s="1">
        <v>1.96</v>
      </c>
      <c r="S8454" s="1">
        <v>0.17599999999999999</v>
      </c>
      <c r="T8454" s="1">
        <v>0.25</v>
      </c>
      <c r="U8454" s="4" t="s">
        <v>60</v>
      </c>
      <c r="V8454">
        <v>0.48</v>
      </c>
      <c r="W8454">
        <v>0.4</v>
      </c>
      <c r="X8454">
        <v>0.76</v>
      </c>
      <c r="Y8454">
        <v>2.4300000000000002</v>
      </c>
      <c r="Z8454">
        <v>0.28000000000000003</v>
      </c>
      <c r="AA8454" s="5">
        <f t="shared" si="808"/>
        <v>2.3860000000000001</v>
      </c>
      <c r="AB8454" s="15" cm="1">
        <f t="array" ref="AB8454">_xlfn.SWITCH(U8454,"夏",122,"冬",90,"春",153,"秋",153,0)</f>
        <v>122</v>
      </c>
      <c r="AC8454" s="16">
        <f t="shared" si="809"/>
        <v>291.09200000000004</v>
      </c>
      <c r="AD8454" s="5">
        <f>IFERROR(AA8454/D8454,0)</f>
        <v>2.4945112388917931E-2</v>
      </c>
      <c r="AE8454" s="15">
        <f t="shared" si="810"/>
        <v>0.33424657534246577</v>
      </c>
      <c r="AF8454" s="5">
        <f>IFERROR(AD8454*AE8454*48,0)</f>
        <v>0.40021528260137917</v>
      </c>
    </row>
    <row r="8455" spans="1:32" x14ac:dyDescent="0.15">
      <c r="A8455" s="1"/>
      <c r="B8455" s="1" t="s">
        <v>56</v>
      </c>
      <c r="C8455" s="1" t="s">
        <v>59</v>
      </c>
      <c r="D8455" s="1">
        <v>95.65</v>
      </c>
      <c r="E8455" s="6">
        <v>3.6</v>
      </c>
      <c r="F8455" s="18">
        <v>0.4375</v>
      </c>
      <c r="G8455" s="1">
        <v>26.2</v>
      </c>
      <c r="H8455" s="1">
        <v>62.5</v>
      </c>
      <c r="I8455" s="1">
        <v>26.2</v>
      </c>
      <c r="J8455" s="1">
        <v>0.3</v>
      </c>
      <c r="K8455" s="1">
        <v>600</v>
      </c>
      <c r="L8455" s="1">
        <v>500</v>
      </c>
      <c r="M8455" s="6">
        <f t="shared" si="805"/>
        <v>26.200000000000102</v>
      </c>
      <c r="N8455" s="19">
        <v>0.5</v>
      </c>
      <c r="O8455" s="11" cm="1">
        <f t="array" ref="O8455">ROUND(_xlfn.SWITCH(C8455,"建筑专教",IF(S8455&gt;0.1,1.38,1.28),"阶梯教室",IF(S8455&gt;0.1,1.15,1.05),"公共教室",IF(S8455&gt;0.1,1.22,1.12),IF(S8455&gt;0.1,1.2,1.1))+(MOD(ROW()*11,31)/31-0.5)*0.06,2)</f>
        <v>1.2</v>
      </c>
      <c r="P8455" s="12">
        <f t="shared" si="812"/>
        <v>0.18</v>
      </c>
      <c r="Q8455" s="13">
        <f t="shared" si="813"/>
        <v>-0.7072465995677184</v>
      </c>
      <c r="R8455" s="1">
        <v>2.02</v>
      </c>
      <c r="S8455" s="1">
        <v>0.18</v>
      </c>
      <c r="T8455" s="1">
        <v>0.2</v>
      </c>
      <c r="U8455" s="4" t="s">
        <v>60</v>
      </c>
      <c r="V8455">
        <v>0.48</v>
      </c>
      <c r="W8455">
        <v>0.4</v>
      </c>
      <c r="X8455">
        <v>0.76</v>
      </c>
      <c r="Y8455">
        <v>2.4300000000000002</v>
      </c>
      <c r="Z8455">
        <v>0.28000000000000003</v>
      </c>
      <c r="AA8455" s="5">
        <f t="shared" si="808"/>
        <v>2.4000000000000004</v>
      </c>
      <c r="AB8455" s="15" cm="1">
        <f t="array" ref="AB8455">_xlfn.SWITCH(U8455,"夏",122,"冬",90,"春",153,"秋",153,0)</f>
        <v>122</v>
      </c>
      <c r="AC8455" s="16">
        <f t="shared" si="809"/>
        <v>292.80000000000007</v>
      </c>
      <c r="AD8455" s="5">
        <f>IFERROR(AA8455/D8455,0)</f>
        <v>2.5091479351803451E-2</v>
      </c>
      <c r="AE8455" s="15">
        <f t="shared" si="810"/>
        <v>0.33424657534246577</v>
      </c>
      <c r="AF8455" s="5">
        <f>IFERROR(AD8455*AE8455*48,0)</f>
        <v>0.40256357009359178</v>
      </c>
    </row>
    <row r="8456" spans="1:32" x14ac:dyDescent="0.15">
      <c r="A8456" s="1"/>
      <c r="B8456" s="1" t="s">
        <v>56</v>
      </c>
      <c r="C8456" s="1" t="s">
        <v>59</v>
      </c>
      <c r="D8456" s="1">
        <v>95.65</v>
      </c>
      <c r="E8456" s="6">
        <v>3.6</v>
      </c>
      <c r="F8456" s="18">
        <v>0.45833333333333298</v>
      </c>
      <c r="G8456" s="1">
        <v>26.6</v>
      </c>
      <c r="H8456" s="1">
        <v>59.5</v>
      </c>
      <c r="I8456" s="1">
        <v>26.6</v>
      </c>
      <c r="J8456" s="1">
        <v>0.3</v>
      </c>
      <c r="K8456" s="1">
        <v>540</v>
      </c>
      <c r="L8456" s="1">
        <v>400</v>
      </c>
      <c r="M8456" s="6">
        <f t="shared" si="805"/>
        <v>26.599999999999909</v>
      </c>
      <c r="N8456" s="19">
        <v>0.5</v>
      </c>
      <c r="O8456" s="11" cm="1">
        <f t="array" ref="O8456">ROUND(_xlfn.SWITCH(C8456,"建筑专教",IF(S8456&gt;0.1,1.38,1.28),"阶梯教室",IF(S8456&gt;0.1,1.15,1.05),"公共教室",IF(S8456&gt;0.1,1.22,1.12),IF(S8456&gt;0.1,1.2,1.1))+(MOD(ROW()*11,31)/31-0.5)*0.06,2)</f>
        <v>1.22</v>
      </c>
      <c r="P8456" s="12">
        <f t="shared" si="812"/>
        <v>0.13</v>
      </c>
      <c r="Q8456" s="13">
        <f t="shared" si="813"/>
        <v>-0.50047823686513404</v>
      </c>
      <c r="R8456" s="1">
        <v>2.08</v>
      </c>
      <c r="S8456" s="1">
        <v>0.184</v>
      </c>
      <c r="T8456" s="1">
        <v>0.15</v>
      </c>
      <c r="U8456" s="4" t="s">
        <v>60</v>
      </c>
      <c r="V8456">
        <v>0.48</v>
      </c>
      <c r="W8456">
        <v>0.4</v>
      </c>
      <c r="X8456">
        <v>0.76</v>
      </c>
      <c r="Y8456">
        <v>2.4300000000000002</v>
      </c>
      <c r="Z8456">
        <v>0.28000000000000003</v>
      </c>
      <c r="AA8456" s="5">
        <f t="shared" si="808"/>
        <v>2.4140000000000001</v>
      </c>
      <c r="AB8456" s="15" cm="1">
        <f t="array" ref="AB8456">_xlfn.SWITCH(U8456,"夏",122,"冬",90,"春",153,"秋",153,0)</f>
        <v>122</v>
      </c>
      <c r="AC8456" s="16">
        <f t="shared" si="809"/>
        <v>294.50800000000004</v>
      </c>
      <c r="AD8456" s="5">
        <f>IFERROR(AA8456/D8456,0)</f>
        <v>2.5237846314688971E-2</v>
      </c>
      <c r="AE8456" s="15">
        <f t="shared" si="810"/>
        <v>0.33424657534246577</v>
      </c>
      <c r="AF8456" s="5">
        <f>IFERROR(AD8456*AE8456*48,0)</f>
        <v>0.40491185758580445</v>
      </c>
    </row>
    <row r="8457" spans="1:32" x14ac:dyDescent="0.15">
      <c r="A8457" s="1"/>
      <c r="B8457" s="1" t="s">
        <v>56</v>
      </c>
      <c r="C8457" s="1" t="s">
        <v>59</v>
      </c>
      <c r="D8457" s="1">
        <v>95.65</v>
      </c>
      <c r="E8457" s="6">
        <v>3.6</v>
      </c>
      <c r="F8457" s="18">
        <v>0.47916666666666702</v>
      </c>
      <c r="G8457" s="1">
        <v>27</v>
      </c>
      <c r="H8457" s="1">
        <v>57</v>
      </c>
      <c r="I8457" s="1">
        <v>27</v>
      </c>
      <c r="J8457" s="1">
        <v>0.3</v>
      </c>
      <c r="K8457" s="1">
        <v>480</v>
      </c>
      <c r="L8457" s="1">
        <v>300</v>
      </c>
      <c r="M8457" s="6">
        <f t="shared" si="805"/>
        <v>27</v>
      </c>
      <c r="N8457" s="19">
        <v>0.5</v>
      </c>
      <c r="O8457" s="11" cm="1">
        <f t="array" ref="O8457">ROUND(_xlfn.SWITCH(C8457,"建筑专教",IF(S8457&gt;0.1,1.38,1.28),"阶梯教室",IF(S8457&gt;0.1,1.15,1.05),"公共教室",IF(S8457&gt;0.1,1.22,1.12),IF(S8457&gt;0.1,1.2,1.1))+(MOD(ROW()*11,31)/31-0.5)*0.06,2)</f>
        <v>1.24</v>
      </c>
      <c r="P8457" s="12">
        <f t="shared" si="812"/>
        <v>7.0000000000000007E-2</v>
      </c>
      <c r="Q8457" s="13">
        <f t="shared" si="813"/>
        <v>-0.30144833145424194</v>
      </c>
      <c r="R8457" s="1">
        <v>2.14</v>
      </c>
      <c r="S8457" s="1">
        <v>0.188</v>
      </c>
      <c r="T8457" s="1">
        <v>0.08</v>
      </c>
      <c r="U8457" s="4" t="s">
        <v>60</v>
      </c>
      <c r="V8457">
        <v>0.48</v>
      </c>
      <c r="W8457">
        <v>0.4</v>
      </c>
      <c r="X8457">
        <v>0.76</v>
      </c>
      <c r="Y8457">
        <v>2.4300000000000002</v>
      </c>
      <c r="Z8457">
        <v>0.28000000000000003</v>
      </c>
      <c r="AA8457" s="5">
        <f t="shared" si="808"/>
        <v>2.4080000000000004</v>
      </c>
      <c r="AB8457" s="15" cm="1">
        <f t="array" ref="AB8457">_xlfn.SWITCH(U8457,"夏",122,"冬",90,"春",153,"秋",153,0)</f>
        <v>122</v>
      </c>
      <c r="AC8457" s="16">
        <f t="shared" si="809"/>
        <v>293.77600000000007</v>
      </c>
      <c r="AD8457" s="5">
        <f>IFERROR(AA8457/D8457,0)</f>
        <v>2.5175117616309466E-2</v>
      </c>
      <c r="AE8457" s="15">
        <f t="shared" si="810"/>
        <v>0.33424657534246577</v>
      </c>
      <c r="AF8457" s="5">
        <f>IFERROR(AD8457*AE8457*48,0)</f>
        <v>0.40390544866057054</v>
      </c>
    </row>
    <row r="8458" spans="1:32" x14ac:dyDescent="0.15">
      <c r="A8458" s="1"/>
      <c r="B8458" s="1" t="s">
        <v>56</v>
      </c>
      <c r="C8458" s="1" t="s">
        <v>59</v>
      </c>
      <c r="D8458" s="1">
        <v>95.65</v>
      </c>
      <c r="E8458" s="6">
        <v>3.6</v>
      </c>
      <c r="F8458" s="18">
        <v>0.5</v>
      </c>
      <c r="G8458" s="1">
        <v>27.4</v>
      </c>
      <c r="H8458" s="1">
        <v>55</v>
      </c>
      <c r="I8458" s="1">
        <v>27.4</v>
      </c>
      <c r="J8458" s="1">
        <v>0.1</v>
      </c>
      <c r="K8458" s="1">
        <v>410</v>
      </c>
      <c r="L8458" s="1">
        <v>260</v>
      </c>
      <c r="M8458" s="6">
        <f t="shared" si="805"/>
        <v>27.39999999999992</v>
      </c>
      <c r="N8458" s="1">
        <v>0</v>
      </c>
      <c r="O8458" s="1">
        <v>0</v>
      </c>
      <c r="P8458" s="12">
        <f t="shared" si="812"/>
        <v>0</v>
      </c>
      <c r="Q8458" s="1">
        <v>0</v>
      </c>
      <c r="R8458" s="1">
        <v>0</v>
      </c>
      <c r="S8458" s="1">
        <v>0.19</v>
      </c>
      <c r="T8458" s="1">
        <v>0</v>
      </c>
      <c r="U8458" s="4" t="s">
        <v>60</v>
      </c>
      <c r="V8458">
        <v>0.48</v>
      </c>
      <c r="W8458">
        <v>0.4</v>
      </c>
      <c r="X8458">
        <v>0.76</v>
      </c>
      <c r="Y8458">
        <v>2.4300000000000002</v>
      </c>
      <c r="Z8458">
        <v>0.28000000000000003</v>
      </c>
      <c r="AA8458" s="5">
        <f t="shared" si="808"/>
        <v>0.19</v>
      </c>
      <c r="AB8458" s="15" cm="1">
        <f t="array" ref="AB8458">_xlfn.SWITCH(U8458,"夏",122,"冬",90,"春",153,"秋",153,0)</f>
        <v>122</v>
      </c>
      <c r="AC8458" s="16">
        <f t="shared" si="809"/>
        <v>23.18</v>
      </c>
      <c r="AD8458" s="5">
        <f>IFERROR(AA8458/D8458,0)</f>
        <v>1.9864087820177729E-3</v>
      </c>
      <c r="AE8458" s="15">
        <f t="shared" si="810"/>
        <v>0.33424657534246577</v>
      </c>
      <c r="AF8458" s="5">
        <f>IFERROR(AD8458*AE8458*48,0)</f>
        <v>3.1869615965742677E-2</v>
      </c>
    </row>
    <row r="8459" spans="1:32" x14ac:dyDescent="0.15">
      <c r="A8459" s="1"/>
      <c r="B8459" s="1" t="s">
        <v>56</v>
      </c>
      <c r="C8459" s="1" t="s">
        <v>59</v>
      </c>
      <c r="D8459" s="1">
        <v>95.65</v>
      </c>
      <c r="E8459" s="6">
        <v>3.6</v>
      </c>
      <c r="F8459" s="18">
        <v>0.52083333333333304</v>
      </c>
      <c r="G8459" s="1">
        <v>27.8</v>
      </c>
      <c r="H8459" s="1">
        <v>53</v>
      </c>
      <c r="I8459" s="1">
        <v>27.8</v>
      </c>
      <c r="J8459" s="1">
        <v>0.1</v>
      </c>
      <c r="K8459" s="1">
        <v>410</v>
      </c>
      <c r="L8459" s="1">
        <v>220</v>
      </c>
      <c r="M8459" s="6">
        <f t="shared" si="805"/>
        <v>27.800000000000068</v>
      </c>
      <c r="N8459" s="1">
        <v>0</v>
      </c>
      <c r="O8459" s="1">
        <v>0</v>
      </c>
      <c r="P8459" s="12">
        <f t="shared" si="812"/>
        <v>0</v>
      </c>
      <c r="Q8459" s="1">
        <v>0</v>
      </c>
      <c r="R8459" s="1">
        <v>0</v>
      </c>
      <c r="S8459" s="1">
        <v>0.19</v>
      </c>
      <c r="T8459" s="1">
        <v>0</v>
      </c>
      <c r="U8459" s="4" t="s">
        <v>60</v>
      </c>
      <c r="V8459">
        <v>0.48</v>
      </c>
      <c r="W8459">
        <v>0.4</v>
      </c>
      <c r="X8459">
        <v>0.76</v>
      </c>
      <c r="Y8459">
        <v>2.4300000000000002</v>
      </c>
      <c r="Z8459">
        <v>0.28000000000000003</v>
      </c>
      <c r="AA8459" s="5">
        <f t="shared" si="808"/>
        <v>0.19</v>
      </c>
      <c r="AB8459" s="15" cm="1">
        <f t="array" ref="AB8459">_xlfn.SWITCH(U8459,"夏",122,"冬",90,"春",153,"秋",153,0)</f>
        <v>122</v>
      </c>
      <c r="AC8459" s="16">
        <f t="shared" si="809"/>
        <v>23.18</v>
      </c>
      <c r="AD8459" s="5">
        <f>IFERROR(AA8459/D8459,0)</f>
        <v>1.9864087820177729E-3</v>
      </c>
      <c r="AE8459" s="15">
        <f t="shared" si="810"/>
        <v>0.33424657534246577</v>
      </c>
      <c r="AF8459" s="5">
        <f>IFERROR(AD8459*AE8459*48,0)</f>
        <v>3.1869615965742677E-2</v>
      </c>
    </row>
    <row r="8460" spans="1:32" x14ac:dyDescent="0.15">
      <c r="A8460" s="1"/>
      <c r="B8460" s="1" t="s">
        <v>56</v>
      </c>
      <c r="C8460" s="1" t="s">
        <v>59</v>
      </c>
      <c r="D8460" s="1">
        <v>95.65</v>
      </c>
      <c r="E8460" s="6">
        <v>3.6</v>
      </c>
      <c r="F8460" s="18">
        <v>0.54166666666666696</v>
      </c>
      <c r="G8460" s="1">
        <v>28.2</v>
      </c>
      <c r="H8460" s="1">
        <v>51</v>
      </c>
      <c r="I8460" s="1">
        <v>28.2</v>
      </c>
      <c r="J8460" s="1">
        <v>0.1</v>
      </c>
      <c r="K8460" s="1">
        <v>410</v>
      </c>
      <c r="L8460" s="1">
        <v>180</v>
      </c>
      <c r="M8460" s="6">
        <f t="shared" si="805"/>
        <v>28.199999999999875</v>
      </c>
      <c r="N8460" s="1">
        <v>0</v>
      </c>
      <c r="O8460" s="1">
        <v>0</v>
      </c>
      <c r="P8460" s="12">
        <f t="shared" si="812"/>
        <v>0</v>
      </c>
      <c r="Q8460" s="1">
        <v>0</v>
      </c>
      <c r="R8460" s="1">
        <v>0</v>
      </c>
      <c r="S8460" s="1">
        <v>0.19</v>
      </c>
      <c r="T8460" s="1">
        <v>0</v>
      </c>
      <c r="U8460" s="4" t="s">
        <v>60</v>
      </c>
      <c r="V8460">
        <v>0.48</v>
      </c>
      <c r="W8460">
        <v>0.4</v>
      </c>
      <c r="X8460">
        <v>0.76</v>
      </c>
      <c r="Y8460">
        <v>2.4300000000000002</v>
      </c>
      <c r="Z8460">
        <v>0.28000000000000003</v>
      </c>
      <c r="AA8460" s="5">
        <f t="shared" si="808"/>
        <v>0.19</v>
      </c>
      <c r="AB8460" s="15" cm="1">
        <f t="array" ref="AB8460">_xlfn.SWITCH(U8460,"夏",122,"冬",90,"春",153,"秋",153,0)</f>
        <v>122</v>
      </c>
      <c r="AC8460" s="16">
        <f t="shared" si="809"/>
        <v>23.18</v>
      </c>
      <c r="AD8460" s="5">
        <f>IFERROR(AA8460/D8460,0)</f>
        <v>1.9864087820177729E-3</v>
      </c>
      <c r="AE8460" s="15">
        <f t="shared" si="810"/>
        <v>0.33424657534246577</v>
      </c>
      <c r="AF8460" s="5">
        <f>IFERROR(AD8460*AE8460*48,0)</f>
        <v>3.1869615965742677E-2</v>
      </c>
    </row>
    <row r="8461" spans="1:32" x14ac:dyDescent="0.15">
      <c r="A8461" s="1"/>
      <c r="B8461" s="1" t="s">
        <v>56</v>
      </c>
      <c r="C8461" s="1" t="s">
        <v>59</v>
      </c>
      <c r="D8461" s="1">
        <v>95.65</v>
      </c>
      <c r="E8461" s="6">
        <v>3.6</v>
      </c>
      <c r="F8461" s="18">
        <v>0.5625</v>
      </c>
      <c r="G8461" s="1">
        <v>27.8</v>
      </c>
      <c r="H8461" s="1">
        <v>53</v>
      </c>
      <c r="I8461" s="1">
        <v>27.8</v>
      </c>
      <c r="J8461" s="1">
        <v>0.1</v>
      </c>
      <c r="K8461" s="1">
        <v>430</v>
      </c>
      <c r="L8461" s="1">
        <v>240</v>
      </c>
      <c r="M8461" s="6">
        <f t="shared" si="805"/>
        <v>27.800000000000068</v>
      </c>
      <c r="N8461" s="19">
        <v>0.5</v>
      </c>
      <c r="O8461" s="11" cm="1">
        <f t="array" ref="O8461">ROUND(_xlfn.SWITCH(C8461,"建筑专教",IF(S8461&gt;0.1,1.38,1.28),"阶梯教室",IF(S8461&gt;0.1,1.15,1.05),"公共教室",IF(S8461&gt;0.1,1.22,1.12),IF(S8461&gt;0.1,1.2,1.1))+(MOD(ROW()*11,31)/31-0.5)*0.06,2)</f>
        <v>1.21</v>
      </c>
      <c r="P8461" s="12">
        <f t="shared" si="812"/>
        <v>0.03</v>
      </c>
      <c r="Q8461" s="13">
        <f>(0.303*EXP(-0.036*(O8461*58.15))+0.028)*((O8461*58.15)-0.00305*(5733-6.99*(O8461*58.15)-(EXP(16.6536-4030.183/(G8461+235))*(H8461/100)))-0.42*((O8461*58.15)-58.15)-0.000017*(O8461*58.15)*(5867-(EXP(16.6536-4030.183/(G8461+235))*(H8461/100)))-0.0014*(O8461*58.15)*(34-G8461)-0.0000000396*IF(N8461*0.155&gt;0.078,1.05+0.645*N8461*0.155,1)*(POWER((35.7-0.028*(O8461*58.15)-N8461*0.155*(0.0000000396*IF(N8461*0.155&gt;0.078,1.05+0.645*N8461*0.155,1)*(POWER((35.7-0.028*(O8461*58.15)-N8461*0.155*0.1)+273,4)-POWER(M8461+273,4))+IF(N8461*0.155&gt;0.078,1.05+0.645*N8461*0.155,1)*IF(J8461&lt;0.2,2.38*ABS(35.7-0.028*(O8461*58.15)-G8461)^0.25,12.1*SQRT(J8461))*(35.7-0.028*(O8461*58.15)-G8461))+273),4)-POWER(M8461+273,4))-IF(N8461*0.155&gt;0.078,1.05+0.645*N8461*0.155,1)*IF(J8461&lt;0.2,2.38*ABS(35.7-0.028*(O8461*58.15)-N8461*0.155*0.1-G8461)^0.25,12.1*SQRT(J8461))*(35.7-0.028*(O8461*58.15)-N8461*0.155*0.1-G8461))</f>
        <v>0.52666484896768273</v>
      </c>
      <c r="R8461" s="1">
        <v>0</v>
      </c>
      <c r="S8461" s="1">
        <v>0.186</v>
      </c>
      <c r="T8461" s="1">
        <v>0.05</v>
      </c>
      <c r="U8461" s="4" t="s">
        <v>60</v>
      </c>
      <c r="V8461">
        <v>0.48</v>
      </c>
      <c r="W8461">
        <v>0.4</v>
      </c>
      <c r="X8461">
        <v>0.76</v>
      </c>
      <c r="Y8461">
        <v>2.4300000000000002</v>
      </c>
      <c r="Z8461">
        <v>0.28000000000000003</v>
      </c>
      <c r="AA8461" s="5">
        <f t="shared" si="808"/>
        <v>0.23599999999999999</v>
      </c>
      <c r="AB8461" s="15" cm="1">
        <f t="array" ref="AB8461">_xlfn.SWITCH(U8461,"夏",122,"冬",90,"春",153,"秋",153,0)</f>
        <v>122</v>
      </c>
      <c r="AC8461" s="16">
        <f t="shared" si="809"/>
        <v>28.791999999999998</v>
      </c>
      <c r="AD8461" s="5">
        <f>IFERROR(AA8461/D8461,0)</f>
        <v>2.4673288029273392E-3</v>
      </c>
      <c r="AE8461" s="15">
        <f t="shared" si="810"/>
        <v>0.33424657534246577</v>
      </c>
      <c r="AF8461" s="5">
        <f>IFERROR(AD8461*AE8461*48,0)</f>
        <v>3.9585417725869862E-2</v>
      </c>
    </row>
    <row r="8462" spans="1:32" x14ac:dyDescent="0.15">
      <c r="A8462" s="1"/>
      <c r="B8462" s="1" t="s">
        <v>56</v>
      </c>
      <c r="C8462" s="1" t="s">
        <v>59</v>
      </c>
      <c r="D8462" s="1">
        <v>95.65</v>
      </c>
      <c r="E8462" s="6">
        <v>3.6</v>
      </c>
      <c r="F8462" s="18">
        <v>0.58333333333333304</v>
      </c>
      <c r="G8462" s="1">
        <v>27.4</v>
      </c>
      <c r="H8462" s="1">
        <v>55</v>
      </c>
      <c r="I8462" s="1">
        <v>27.4</v>
      </c>
      <c r="J8462" s="1">
        <v>0.3</v>
      </c>
      <c r="K8462" s="1">
        <v>480</v>
      </c>
      <c r="L8462" s="1">
        <v>320</v>
      </c>
      <c r="M8462" s="6">
        <f t="shared" ref="M8462:M8525" si="814">IFERROR(POWER((I8462+273.15)^4+133500000*POWER(J8462,0.6)*(I8462-G8462),0.25)-273.15,I8462)</f>
        <v>27.39999999999992</v>
      </c>
      <c r="N8462" s="19">
        <v>0.5</v>
      </c>
      <c r="O8462" s="11" cm="1">
        <f t="array" ref="O8462">ROUND(_xlfn.SWITCH(C8462,"建筑专教",IF(S8462&gt;0.1,1.38,1.28),"阶梯教室",IF(S8462&gt;0.1,1.15,1.05),"公共教室",IF(S8462&gt;0.1,1.22,1.12),IF(S8462&gt;0.1,1.2,1.1))+(MOD(ROW()*11,31)/31-0.5)*0.06,2)</f>
        <v>1.23</v>
      </c>
      <c r="P8462" s="12">
        <f t="shared" si="812"/>
        <v>7.0000000000000007E-2</v>
      </c>
      <c r="Q8462" s="13">
        <f t="shared" ref="Q8462:Q8526" si="815">(0.303*EXP(-0.036*(O8462*58.15))+0.028)*((O8462*58.15)-0.00305*(5733-6.99*(O8462*58.15)-(EXP(16.6536-4030.183/(G8462+235))*(H8462/100)))-0.42*((O8462*58.15)-58.15)-0.000017*(O8462*58.15)*(5867-(EXP(16.6536-4030.183/(G8462+235))*(H8462/100)))-0.0014*(O8462*58.15)*(34-G8462)-0.0000000396*IF(N8462*0.155&gt;0.078,1.05+0.645*N8462*0.155,1)*(POWER((35.7-0.028*(O8462*58.15)-N8462*0.155*(0.0000000396*IF(N8462*0.155&gt;0.078,1.05+0.645*N8462*0.155,1)*(POWER((35.7-0.028*(O8462*58.15)-N8462*0.155*0.1)+273,4)-POWER(M8462+273,4))+IF(N8462*0.155&gt;0.078,1.05+0.645*N8462*0.155,1)*IF(J8462&lt;0.2,2.38*ABS(35.7-0.028*(O8462*58.15)-G8462)^0.25,12.1*SQRT(J8462))*(35.7-0.028*(O8462*58.15)-G8462))+273),4)-POWER(M8462+273,4))-IF(N8462*0.155&gt;0.078,1.05+0.645*N8462*0.155,1)*IF(J8462&lt;0.2,2.38*ABS(35.7-0.028*(O8462*58.15)-N8462*0.155*0.1-G8462)^0.25,12.1*SQRT(J8462))*(35.7-0.028*(O8462*58.15)-N8462*0.155*0.1-G8462))</f>
        <v>-0.17463298547766845</v>
      </c>
      <c r="R8462" s="1">
        <v>1.94</v>
      </c>
      <c r="S8462" s="1">
        <v>0.182</v>
      </c>
      <c r="T8462" s="1">
        <v>0.12</v>
      </c>
      <c r="U8462" s="4" t="s">
        <v>60</v>
      </c>
      <c r="V8462">
        <v>0.48</v>
      </c>
      <c r="W8462">
        <v>0.4</v>
      </c>
      <c r="X8462">
        <v>0.76</v>
      </c>
      <c r="Y8462">
        <v>2.4300000000000002</v>
      </c>
      <c r="Z8462">
        <v>0.28000000000000003</v>
      </c>
      <c r="AA8462" s="5">
        <f t="shared" si="808"/>
        <v>2.242</v>
      </c>
      <c r="AB8462" s="15" cm="1">
        <f t="array" ref="AB8462">_xlfn.SWITCH(U8462,"夏",122,"冬",90,"春",153,"秋",153,0)</f>
        <v>122</v>
      </c>
      <c r="AC8462" s="16">
        <f t="shared" si="809"/>
        <v>273.524</v>
      </c>
      <c r="AD8462" s="5">
        <f>IFERROR(AA8462/D8462,0)</f>
        <v>2.3439623627809721E-2</v>
      </c>
      <c r="AE8462" s="15">
        <f t="shared" si="810"/>
        <v>0.33424657534246577</v>
      </c>
      <c r="AF8462" s="5">
        <f>IFERROR(AD8462*AE8462*48,0)</f>
        <v>0.37606146839576371</v>
      </c>
    </row>
    <row r="8463" spans="1:32" x14ac:dyDescent="0.15">
      <c r="A8463" s="1"/>
      <c r="B8463" s="1" t="s">
        <v>56</v>
      </c>
      <c r="C8463" s="1" t="s">
        <v>59</v>
      </c>
      <c r="D8463" s="1">
        <v>95.65</v>
      </c>
      <c r="E8463" s="6">
        <v>3.6</v>
      </c>
      <c r="F8463" s="18">
        <v>0.60416666666666696</v>
      </c>
      <c r="G8463" s="1">
        <v>27</v>
      </c>
      <c r="H8463" s="1">
        <v>57</v>
      </c>
      <c r="I8463" s="1">
        <v>27</v>
      </c>
      <c r="J8463" s="1">
        <v>0.3</v>
      </c>
      <c r="K8463" s="1">
        <v>540</v>
      </c>
      <c r="L8463" s="1">
        <v>400</v>
      </c>
      <c r="M8463" s="6">
        <f t="shared" si="814"/>
        <v>27</v>
      </c>
      <c r="N8463" s="19">
        <v>0.5</v>
      </c>
      <c r="O8463" s="11" cm="1">
        <f t="array" ref="O8463">ROUND(_xlfn.SWITCH(C8463,"建筑专教",IF(S8463&gt;0.1,1.38,1.28),"阶梯教室",IF(S8463&gt;0.1,1.15,1.05),"公共教室",IF(S8463&gt;0.1,1.22,1.12),IF(S8463&gt;0.1,1.2,1.1))+(MOD(ROW()*11,31)/31-0.5)*0.06,2)</f>
        <v>1.19</v>
      </c>
      <c r="P8463" s="12">
        <f t="shared" si="812"/>
        <v>0.13</v>
      </c>
      <c r="Q8463" s="13">
        <f t="shared" si="815"/>
        <v>-0.42333772691104155</v>
      </c>
      <c r="R8463" s="1">
        <v>2</v>
      </c>
      <c r="S8463" s="1">
        <v>0.17799999999999999</v>
      </c>
      <c r="T8463" s="1">
        <v>0.18</v>
      </c>
      <c r="U8463" s="4" t="s">
        <v>60</v>
      </c>
      <c r="V8463">
        <v>0.48</v>
      </c>
      <c r="W8463">
        <v>0.4</v>
      </c>
      <c r="X8463">
        <v>0.76</v>
      </c>
      <c r="Y8463">
        <v>2.4300000000000002</v>
      </c>
      <c r="Z8463">
        <v>0.28000000000000003</v>
      </c>
      <c r="AA8463" s="5">
        <f t="shared" si="808"/>
        <v>2.3580000000000001</v>
      </c>
      <c r="AB8463" s="15" cm="1">
        <f t="array" ref="AB8463">_xlfn.SWITCH(U8463,"夏",122,"冬",90,"春",153,"秋",153,0)</f>
        <v>122</v>
      </c>
      <c r="AC8463" s="16">
        <f t="shared" si="809"/>
        <v>287.67599999999999</v>
      </c>
      <c r="AD8463" s="5">
        <f>IFERROR(AA8463/D8463,0)</f>
        <v>2.4652378463146888E-2</v>
      </c>
      <c r="AE8463" s="15">
        <f t="shared" si="810"/>
        <v>0.33424657534246577</v>
      </c>
      <c r="AF8463" s="5">
        <f>IFERROR(AD8463*AE8463*48,0)</f>
        <v>0.39551870761695396</v>
      </c>
    </row>
    <row r="8464" spans="1:32" x14ac:dyDescent="0.15">
      <c r="A8464" s="1"/>
      <c r="B8464" s="1" t="s">
        <v>56</v>
      </c>
      <c r="C8464" s="1" t="s">
        <v>59</v>
      </c>
      <c r="D8464" s="1">
        <v>95.65</v>
      </c>
      <c r="E8464" s="6">
        <v>3.6</v>
      </c>
      <c r="F8464" s="18">
        <v>0.625</v>
      </c>
      <c r="G8464" s="1">
        <v>26.6</v>
      </c>
      <c r="H8464" s="1">
        <v>59</v>
      </c>
      <c r="I8464" s="1">
        <v>26.6</v>
      </c>
      <c r="J8464" s="1">
        <v>0.3</v>
      </c>
      <c r="K8464" s="1">
        <v>600</v>
      </c>
      <c r="L8464" s="1">
        <v>480</v>
      </c>
      <c r="M8464" s="6">
        <f t="shared" si="814"/>
        <v>26.599999999999909</v>
      </c>
      <c r="N8464" s="19">
        <v>0.5</v>
      </c>
      <c r="O8464" s="11" cm="1">
        <f t="array" ref="O8464">ROUND(_xlfn.SWITCH(C8464,"建筑专教",IF(S8464&gt;0.1,1.38,1.28),"阶梯教室",IF(S8464&gt;0.1,1.15,1.05),"公共教室",IF(S8464&gt;0.1,1.22,1.12),IF(S8464&gt;0.1,1.2,1.1))+(MOD(ROW()*11,31)/31-0.5)*0.06,2)</f>
        <v>1.21</v>
      </c>
      <c r="P8464" s="12">
        <f t="shared" si="812"/>
        <v>0.18</v>
      </c>
      <c r="Q8464" s="13">
        <f t="shared" si="815"/>
        <v>-0.5262937683022727</v>
      </c>
      <c r="R8464" s="1">
        <v>2.06</v>
      </c>
      <c r="S8464" s="1">
        <v>0.17399999999999999</v>
      </c>
      <c r="T8464" s="1">
        <v>0.2</v>
      </c>
      <c r="U8464" s="4" t="s">
        <v>60</v>
      </c>
      <c r="V8464">
        <v>0.48</v>
      </c>
      <c r="W8464">
        <v>0.4</v>
      </c>
      <c r="X8464">
        <v>0.76</v>
      </c>
      <c r="Y8464">
        <v>2.4300000000000002</v>
      </c>
      <c r="Z8464">
        <v>0.28000000000000003</v>
      </c>
      <c r="AA8464" s="5">
        <f t="shared" si="808"/>
        <v>2.4340000000000002</v>
      </c>
      <c r="AB8464" s="15" cm="1">
        <f t="array" ref="AB8464">_xlfn.SWITCH(U8464,"夏",122,"冬",90,"春",153,"秋",153,0)</f>
        <v>122</v>
      </c>
      <c r="AC8464" s="16">
        <f t="shared" si="809"/>
        <v>296.94800000000004</v>
      </c>
      <c r="AD8464" s="5">
        <f>IFERROR(AA8464/D8464,0)</f>
        <v>2.5446941975953999E-2</v>
      </c>
      <c r="AE8464" s="15">
        <f t="shared" si="810"/>
        <v>0.33424657534246577</v>
      </c>
      <c r="AF8464" s="5">
        <f>IFERROR(AD8464*AE8464*48,0)</f>
        <v>0.40826655400325101</v>
      </c>
    </row>
    <row r="8465" spans="1:32" x14ac:dyDescent="0.15">
      <c r="A8465" s="1"/>
      <c r="B8465" s="1" t="s">
        <v>56</v>
      </c>
      <c r="C8465" s="1" t="s">
        <v>59</v>
      </c>
      <c r="D8465" s="1">
        <v>95.65</v>
      </c>
      <c r="E8465" s="6">
        <v>3.6</v>
      </c>
      <c r="F8465" s="18">
        <v>0.64583333333333304</v>
      </c>
      <c r="G8465" s="1">
        <v>26.2</v>
      </c>
      <c r="H8465" s="1">
        <v>61</v>
      </c>
      <c r="I8465" s="1">
        <v>26.2</v>
      </c>
      <c r="J8465" s="1">
        <v>0.3</v>
      </c>
      <c r="K8465" s="1">
        <v>540</v>
      </c>
      <c r="L8465" s="1">
        <v>400</v>
      </c>
      <c r="M8465" s="6">
        <f t="shared" si="814"/>
        <v>26.200000000000102</v>
      </c>
      <c r="N8465" s="19">
        <v>0.5</v>
      </c>
      <c r="O8465" s="11" cm="1">
        <f t="array" ref="O8465">ROUND(_xlfn.SWITCH(C8465,"建筑专教",IF(S8465&gt;0.1,1.38,1.28),"阶梯教室",IF(S8465&gt;0.1,1.15,1.05),"公共教室",IF(S8465&gt;0.1,1.22,1.12),IF(S8465&gt;0.1,1.2,1.1))+(MOD(ROW()*11,31)/31-0.5)*0.06,2)</f>
        <v>1.23</v>
      </c>
      <c r="P8465" s="12">
        <f t="shared" si="812"/>
        <v>0.13</v>
      </c>
      <c r="Q8465" s="13">
        <f t="shared" si="815"/>
        <v>-0.62546296427735426</v>
      </c>
      <c r="R8465" s="1">
        <v>2.12</v>
      </c>
      <c r="S8465" s="1">
        <v>0.17</v>
      </c>
      <c r="T8465" s="1">
        <v>0.15</v>
      </c>
      <c r="U8465" s="4" t="s">
        <v>60</v>
      </c>
      <c r="V8465">
        <v>0.48</v>
      </c>
      <c r="W8465">
        <v>0.4</v>
      </c>
      <c r="X8465">
        <v>0.76</v>
      </c>
      <c r="Y8465">
        <v>2.4300000000000002</v>
      </c>
      <c r="Z8465">
        <v>0.28000000000000003</v>
      </c>
      <c r="AA8465" s="5">
        <f t="shared" si="808"/>
        <v>2.44</v>
      </c>
      <c r="AB8465" s="15" cm="1">
        <f t="array" ref="AB8465">_xlfn.SWITCH(U8465,"夏",122,"冬",90,"春",153,"秋",153,0)</f>
        <v>122</v>
      </c>
      <c r="AC8465" s="16">
        <f t="shared" si="809"/>
        <v>297.68</v>
      </c>
      <c r="AD8465" s="5">
        <f>IFERROR(AA8465/D8465,0)</f>
        <v>2.5509670674333504E-2</v>
      </c>
      <c r="AE8465" s="15">
        <f t="shared" si="810"/>
        <v>0.33424657534246577</v>
      </c>
      <c r="AF8465" s="5">
        <f>IFERROR(AD8465*AE8465*48,0)</f>
        <v>0.40927296292848492</v>
      </c>
    </row>
    <row r="8466" spans="1:32" x14ac:dyDescent="0.15">
      <c r="A8466" s="1"/>
      <c r="B8466" s="1" t="s">
        <v>56</v>
      </c>
      <c r="C8466" s="1" t="s">
        <v>59</v>
      </c>
      <c r="D8466" s="1">
        <v>95.65</v>
      </c>
      <c r="E8466" s="6">
        <v>3.6</v>
      </c>
      <c r="F8466" s="18">
        <v>0.66666666666666696</v>
      </c>
      <c r="G8466" s="1">
        <v>25.8</v>
      </c>
      <c r="H8466" s="1">
        <v>63</v>
      </c>
      <c r="I8466" s="1">
        <v>25.8</v>
      </c>
      <c r="J8466" s="1">
        <v>0.1</v>
      </c>
      <c r="K8466" s="1">
        <v>480</v>
      </c>
      <c r="L8466" s="1">
        <v>320</v>
      </c>
      <c r="M8466" s="6">
        <f t="shared" si="814"/>
        <v>25.800000000000011</v>
      </c>
      <c r="N8466" s="19">
        <v>0.5</v>
      </c>
      <c r="O8466" s="11" cm="1">
        <f t="array" ref="O8466">ROUND(_xlfn.SWITCH(C8466,"建筑专教",IF(S8466&gt;0.1,1.38,1.28),"阶梯教室",IF(S8466&gt;0.1,1.15,1.05),"公共教室",IF(S8466&gt;0.1,1.22,1.12),IF(S8466&gt;0.1,1.2,1.1))+(MOD(ROW()*11,31)/31-0.5)*0.06,2)</f>
        <v>1.19</v>
      </c>
      <c r="P8466" s="12">
        <f t="shared" si="812"/>
        <v>7.0000000000000007E-2</v>
      </c>
      <c r="Q8466" s="13">
        <f t="shared" si="815"/>
        <v>-0.15215060594241933</v>
      </c>
      <c r="R8466" s="1">
        <v>0</v>
      </c>
      <c r="S8466" s="1">
        <v>0.16600000000000001</v>
      </c>
      <c r="T8466" s="1">
        <v>0.08</v>
      </c>
      <c r="U8466" s="4" t="s">
        <v>60</v>
      </c>
      <c r="V8466">
        <v>0.48</v>
      </c>
      <c r="W8466">
        <v>0.4</v>
      </c>
      <c r="X8466">
        <v>0.76</v>
      </c>
      <c r="Y8466">
        <v>2.4300000000000002</v>
      </c>
      <c r="Z8466">
        <v>0.28000000000000003</v>
      </c>
      <c r="AA8466" s="5">
        <f t="shared" si="808"/>
        <v>0.246</v>
      </c>
      <c r="AB8466" s="15" cm="1">
        <f t="array" ref="AB8466">_xlfn.SWITCH(U8466,"夏",122,"冬",90,"春",153,"秋",153,0)</f>
        <v>122</v>
      </c>
      <c r="AC8466" s="16">
        <f t="shared" si="809"/>
        <v>30.012</v>
      </c>
      <c r="AD8466" s="5">
        <f>IFERROR(AA8466/D8466,0)</f>
        <v>2.5718766335598533E-3</v>
      </c>
      <c r="AE8466" s="15">
        <f t="shared" si="810"/>
        <v>0.33424657534246577</v>
      </c>
      <c r="AF8466" s="5">
        <f>IFERROR(AD8466*AE8466*48,0)</f>
        <v>4.1262765934593153E-2</v>
      </c>
    </row>
    <row r="8467" spans="1:32" x14ac:dyDescent="0.15">
      <c r="A8467" s="1"/>
      <c r="B8467" s="1" t="s">
        <v>56</v>
      </c>
      <c r="C8467" s="1" t="s">
        <v>59</v>
      </c>
      <c r="D8467" s="1">
        <v>95.65</v>
      </c>
      <c r="E8467" s="6">
        <v>3.6</v>
      </c>
      <c r="F8467" s="18">
        <v>0.6875</v>
      </c>
      <c r="G8467" s="1">
        <v>25.4</v>
      </c>
      <c r="H8467" s="1">
        <v>65</v>
      </c>
      <c r="I8467" s="1">
        <v>25.4</v>
      </c>
      <c r="J8467" s="1">
        <v>0.1</v>
      </c>
      <c r="K8467" s="1">
        <v>420</v>
      </c>
      <c r="L8467" s="1">
        <v>240</v>
      </c>
      <c r="M8467" s="6">
        <f t="shared" si="814"/>
        <v>25.400000000000034</v>
      </c>
      <c r="N8467" s="1">
        <v>0</v>
      </c>
      <c r="O8467" s="1">
        <v>0</v>
      </c>
      <c r="P8467" s="12">
        <f t="shared" si="812"/>
        <v>0</v>
      </c>
      <c r="Q8467" s="1">
        <v>0</v>
      </c>
      <c r="R8467" s="1">
        <v>0</v>
      </c>
      <c r="S8467" s="1">
        <v>0.16200000000000001</v>
      </c>
      <c r="T8467" s="1">
        <v>0</v>
      </c>
      <c r="U8467" s="4" t="s">
        <v>60</v>
      </c>
      <c r="V8467">
        <v>0.48</v>
      </c>
      <c r="W8467">
        <v>0.4</v>
      </c>
      <c r="X8467">
        <v>0.76</v>
      </c>
      <c r="Y8467">
        <v>2.4300000000000002</v>
      </c>
      <c r="Z8467">
        <v>0.28000000000000003</v>
      </c>
      <c r="AA8467" s="5">
        <f t="shared" si="808"/>
        <v>0.16200000000000001</v>
      </c>
      <c r="AB8467" s="15" cm="1">
        <f t="array" ref="AB8467">_xlfn.SWITCH(U8467,"夏",122,"冬",90,"春",153,"秋",153,0)</f>
        <v>122</v>
      </c>
      <c r="AC8467" s="16">
        <f t="shared" si="809"/>
        <v>19.763999999999999</v>
      </c>
      <c r="AD8467" s="5">
        <f>IFERROR(AA8467/D8467,0)</f>
        <v>1.6936748562467329E-3</v>
      </c>
      <c r="AE8467" s="15">
        <f t="shared" si="810"/>
        <v>0.33424657534246577</v>
      </c>
      <c r="AF8467" s="5">
        <f>IFERROR(AD8467*AE8467*48,0)</f>
        <v>2.7173040981317446E-2</v>
      </c>
    </row>
    <row r="8468" spans="1:32" x14ac:dyDescent="0.15">
      <c r="A8468" s="1"/>
      <c r="B8468" s="1" t="s">
        <v>56</v>
      </c>
      <c r="C8468" s="1" t="s">
        <v>59</v>
      </c>
      <c r="D8468" s="1">
        <v>95.65</v>
      </c>
      <c r="E8468" s="6">
        <v>3.6</v>
      </c>
      <c r="F8468" s="18">
        <v>0.70833333333333304</v>
      </c>
      <c r="G8468" s="1">
        <v>25</v>
      </c>
      <c r="H8468" s="1">
        <v>67</v>
      </c>
      <c r="I8468" s="1">
        <v>25</v>
      </c>
      <c r="J8468" s="1">
        <v>0.1</v>
      </c>
      <c r="K8468" s="1">
        <v>410</v>
      </c>
      <c r="L8468" s="1">
        <v>180</v>
      </c>
      <c r="M8468" s="6">
        <f t="shared" si="814"/>
        <v>25.000000000000057</v>
      </c>
      <c r="N8468" s="1">
        <v>0</v>
      </c>
      <c r="O8468" s="1">
        <v>0</v>
      </c>
      <c r="P8468" s="12">
        <f t="shared" si="812"/>
        <v>0</v>
      </c>
      <c r="Q8468" s="1">
        <v>0</v>
      </c>
      <c r="R8468" s="1">
        <v>0</v>
      </c>
      <c r="S8468" s="1">
        <v>0.158</v>
      </c>
      <c r="T8468" s="1">
        <v>0</v>
      </c>
      <c r="U8468" s="4" t="s">
        <v>60</v>
      </c>
      <c r="V8468">
        <v>0.48</v>
      </c>
      <c r="W8468">
        <v>0.4</v>
      </c>
      <c r="X8468">
        <v>0.76</v>
      </c>
      <c r="Y8468">
        <v>2.4300000000000002</v>
      </c>
      <c r="Z8468">
        <v>0.28000000000000003</v>
      </c>
      <c r="AA8468" s="5">
        <f t="shared" si="808"/>
        <v>0.158</v>
      </c>
      <c r="AB8468" s="15" cm="1">
        <f t="array" ref="AB8468">_xlfn.SWITCH(U8468,"夏",122,"冬",90,"春",153,"秋",153,0)</f>
        <v>122</v>
      </c>
      <c r="AC8468" s="16">
        <f t="shared" si="809"/>
        <v>19.276</v>
      </c>
      <c r="AD8468" s="5">
        <f>IFERROR(AA8468/D8468,0)</f>
        <v>1.651855723993727E-3</v>
      </c>
      <c r="AE8468" s="15">
        <f t="shared" si="810"/>
        <v>0.33424657534246577</v>
      </c>
      <c r="AF8468" s="5">
        <f>IFERROR(AD8468*AE8468*48,0)</f>
        <v>2.6502101697828129E-2</v>
      </c>
    </row>
    <row r="8469" spans="1:32" x14ac:dyDescent="0.15">
      <c r="A8469" s="1"/>
      <c r="B8469" s="1" t="s">
        <v>56</v>
      </c>
      <c r="C8469" s="1" t="s">
        <v>59</v>
      </c>
      <c r="D8469" s="1">
        <v>95.65</v>
      </c>
      <c r="E8469" s="6">
        <v>3.6</v>
      </c>
      <c r="F8469" s="18">
        <v>0.72916666666666696</v>
      </c>
      <c r="G8469" s="1">
        <v>24.6</v>
      </c>
      <c r="H8469" s="1">
        <v>69</v>
      </c>
      <c r="I8469" s="1">
        <v>24.6</v>
      </c>
      <c r="J8469" s="1">
        <v>0.1</v>
      </c>
      <c r="K8469" s="1">
        <v>410</v>
      </c>
      <c r="L8469" s="1">
        <v>140</v>
      </c>
      <c r="M8469" s="6">
        <f t="shared" si="814"/>
        <v>24.599999999999909</v>
      </c>
      <c r="N8469" s="1">
        <v>0</v>
      </c>
      <c r="O8469" s="1">
        <v>0</v>
      </c>
      <c r="P8469" s="12">
        <f t="shared" si="812"/>
        <v>0</v>
      </c>
      <c r="Q8469" s="1">
        <v>0</v>
      </c>
      <c r="R8469" s="1">
        <v>0</v>
      </c>
      <c r="S8469" s="1">
        <v>0.154</v>
      </c>
      <c r="T8469" s="1">
        <v>0</v>
      </c>
      <c r="U8469" s="4" t="s">
        <v>60</v>
      </c>
      <c r="V8469">
        <v>0.48</v>
      </c>
      <c r="W8469">
        <v>0.4</v>
      </c>
      <c r="X8469">
        <v>0.76</v>
      </c>
      <c r="Y8469">
        <v>2.4300000000000002</v>
      </c>
      <c r="Z8469">
        <v>0.28000000000000003</v>
      </c>
      <c r="AA8469" s="5">
        <f t="shared" si="808"/>
        <v>0.154</v>
      </c>
      <c r="AB8469" s="15" cm="1">
        <f t="array" ref="AB8469">_xlfn.SWITCH(U8469,"夏",122,"冬",90,"春",153,"秋",153,0)</f>
        <v>122</v>
      </c>
      <c r="AC8469" s="16">
        <f t="shared" si="809"/>
        <v>18.788</v>
      </c>
      <c r="AD8469" s="5">
        <f>IFERROR(AA8469/D8469,0)</f>
        <v>1.6100365917407213E-3</v>
      </c>
      <c r="AE8469" s="15">
        <f t="shared" si="810"/>
        <v>0.33424657534246577</v>
      </c>
      <c r="AF8469" s="5">
        <f>IFERROR(AD8469*AE8469*48,0)</f>
        <v>2.5831162414338811E-2</v>
      </c>
    </row>
    <row r="8470" spans="1:32" x14ac:dyDescent="0.15">
      <c r="A8470" s="1"/>
      <c r="B8470" s="1" t="s">
        <v>56</v>
      </c>
      <c r="C8470" s="1" t="s">
        <v>59</v>
      </c>
      <c r="D8470" s="1">
        <v>95.65</v>
      </c>
      <c r="E8470" s="6">
        <v>3.6</v>
      </c>
      <c r="F8470" s="18">
        <v>0.75</v>
      </c>
      <c r="G8470" s="1">
        <v>24.2</v>
      </c>
      <c r="H8470" s="1">
        <v>71</v>
      </c>
      <c r="I8470" s="1">
        <v>24.2</v>
      </c>
      <c r="J8470" s="1">
        <v>0.1</v>
      </c>
      <c r="K8470" s="1">
        <v>410</v>
      </c>
      <c r="L8470" s="1">
        <v>100</v>
      </c>
      <c r="M8470" s="6">
        <f t="shared" si="814"/>
        <v>24.200000000000045</v>
      </c>
      <c r="N8470" s="1">
        <v>0</v>
      </c>
      <c r="O8470" s="1">
        <v>0</v>
      </c>
      <c r="P8470" s="12">
        <f t="shared" si="812"/>
        <v>0</v>
      </c>
      <c r="Q8470" s="1">
        <v>0</v>
      </c>
      <c r="R8470" s="1">
        <v>0</v>
      </c>
      <c r="S8470" s="1">
        <v>0.15</v>
      </c>
      <c r="T8470" s="1">
        <v>0</v>
      </c>
      <c r="U8470" s="4" t="s">
        <v>60</v>
      </c>
      <c r="V8470">
        <v>0.48</v>
      </c>
      <c r="W8470">
        <v>0.4</v>
      </c>
      <c r="X8470">
        <v>0.76</v>
      </c>
      <c r="Y8470">
        <v>2.4300000000000002</v>
      </c>
      <c r="Z8470">
        <v>0.28000000000000003</v>
      </c>
      <c r="AA8470" s="5">
        <f t="shared" si="808"/>
        <v>0.15</v>
      </c>
      <c r="AB8470" s="15" cm="1">
        <f t="array" ref="AB8470">_xlfn.SWITCH(U8470,"夏",122,"冬",90,"春",153,"秋",153,0)</f>
        <v>122</v>
      </c>
      <c r="AC8470" s="16">
        <f t="shared" si="809"/>
        <v>18.3</v>
      </c>
      <c r="AD8470" s="5">
        <f>IFERROR(AA8470/D8470,0)</f>
        <v>1.5682174594877155E-3</v>
      </c>
      <c r="AE8470" s="15">
        <f t="shared" si="810"/>
        <v>0.33424657534246577</v>
      </c>
      <c r="AF8470" s="5">
        <f>IFERROR(AD8470*AE8470*48,0)</f>
        <v>2.5160223130849486E-2</v>
      </c>
    </row>
    <row r="8471" spans="1:32" x14ac:dyDescent="0.15">
      <c r="A8471" s="1"/>
      <c r="B8471" s="1" t="s">
        <v>56</v>
      </c>
      <c r="C8471" s="1" t="s">
        <v>59</v>
      </c>
      <c r="D8471" s="1">
        <v>95.65</v>
      </c>
      <c r="E8471" s="6">
        <v>3.6</v>
      </c>
      <c r="F8471" s="18">
        <v>0.77083333333333304</v>
      </c>
      <c r="G8471" s="1">
        <v>23.8</v>
      </c>
      <c r="H8471" s="1">
        <v>73</v>
      </c>
      <c r="I8471" s="1">
        <v>23.8</v>
      </c>
      <c r="J8471" s="1">
        <v>0.1</v>
      </c>
      <c r="K8471" s="1">
        <v>410</v>
      </c>
      <c r="L8471" s="1">
        <v>60</v>
      </c>
      <c r="M8471" s="6">
        <f t="shared" si="814"/>
        <v>23.799999999999955</v>
      </c>
      <c r="N8471" s="1">
        <v>0</v>
      </c>
      <c r="O8471" s="1">
        <v>0</v>
      </c>
      <c r="P8471" s="12">
        <f t="shared" si="812"/>
        <v>0</v>
      </c>
      <c r="Q8471" s="1">
        <v>0</v>
      </c>
      <c r="R8471" s="1">
        <v>0</v>
      </c>
      <c r="S8471" s="1">
        <v>0.14599999999999999</v>
      </c>
      <c r="T8471" s="1">
        <v>0</v>
      </c>
      <c r="U8471" s="4" t="s">
        <v>60</v>
      </c>
      <c r="V8471">
        <v>0.48</v>
      </c>
      <c r="W8471">
        <v>0.4</v>
      </c>
      <c r="X8471">
        <v>0.76</v>
      </c>
      <c r="Y8471">
        <v>2.4300000000000002</v>
      </c>
      <c r="Z8471">
        <v>0.28000000000000003</v>
      </c>
      <c r="AA8471" s="5">
        <f t="shared" si="808"/>
        <v>0.14599999999999999</v>
      </c>
      <c r="AB8471" s="15" cm="1">
        <f t="array" ref="AB8471">_xlfn.SWITCH(U8471,"夏",122,"冬",90,"春",153,"秋",153,0)</f>
        <v>122</v>
      </c>
      <c r="AC8471" s="16">
        <f t="shared" si="809"/>
        <v>17.811999999999998</v>
      </c>
      <c r="AD8471" s="5">
        <f>IFERROR(AA8471/D8471,0)</f>
        <v>1.5263983272347096E-3</v>
      </c>
      <c r="AE8471" s="15">
        <f t="shared" si="810"/>
        <v>0.33424657534246577</v>
      </c>
      <c r="AF8471" s="5">
        <f>IFERROR(AD8471*AE8471*48,0)</f>
        <v>2.4489283847360162E-2</v>
      </c>
    </row>
    <row r="8472" spans="1:32" x14ac:dyDescent="0.15">
      <c r="A8472" s="1"/>
      <c r="B8472" s="1" t="s">
        <v>56</v>
      </c>
      <c r="C8472" s="1" t="s">
        <v>59</v>
      </c>
      <c r="D8472" s="1">
        <v>95.65</v>
      </c>
      <c r="E8472" s="6">
        <v>3.6</v>
      </c>
      <c r="F8472" s="18">
        <v>0.79166666666666696</v>
      </c>
      <c r="G8472" s="1">
        <v>23.4</v>
      </c>
      <c r="H8472" s="1">
        <v>75</v>
      </c>
      <c r="I8472" s="1">
        <v>23.4</v>
      </c>
      <c r="J8472" s="1">
        <v>0.1</v>
      </c>
      <c r="K8472" s="1">
        <v>410</v>
      </c>
      <c r="L8472" s="1">
        <v>20</v>
      </c>
      <c r="M8472" s="6">
        <f t="shared" si="814"/>
        <v>23.400000000000091</v>
      </c>
      <c r="N8472" s="1">
        <v>0</v>
      </c>
      <c r="O8472" s="1">
        <v>0</v>
      </c>
      <c r="P8472" s="12">
        <f t="shared" si="812"/>
        <v>0</v>
      </c>
      <c r="Q8472" s="1">
        <v>0</v>
      </c>
      <c r="R8472" s="1">
        <v>0</v>
      </c>
      <c r="S8472" s="1">
        <v>0.14199999999999999</v>
      </c>
      <c r="T8472" s="1">
        <v>0</v>
      </c>
      <c r="U8472" s="4" t="s">
        <v>60</v>
      </c>
      <c r="V8472">
        <v>0.48</v>
      </c>
      <c r="W8472">
        <v>0.4</v>
      </c>
      <c r="X8472">
        <v>0.76</v>
      </c>
      <c r="Y8472">
        <v>2.4300000000000002</v>
      </c>
      <c r="Z8472">
        <v>0.28000000000000003</v>
      </c>
      <c r="AA8472" s="5">
        <f t="shared" si="808"/>
        <v>0.14199999999999999</v>
      </c>
      <c r="AB8472" s="15" cm="1">
        <f t="array" ref="AB8472">_xlfn.SWITCH(U8472,"夏",122,"冬",90,"春",153,"秋",153,0)</f>
        <v>122</v>
      </c>
      <c r="AC8472" s="16">
        <f t="shared" si="809"/>
        <v>17.323999999999998</v>
      </c>
      <c r="AD8472" s="5">
        <f>IFERROR(AA8472/D8472,0)</f>
        <v>1.4845791949817039E-3</v>
      </c>
      <c r="AE8472" s="15">
        <f t="shared" si="810"/>
        <v>0.33424657534246577</v>
      </c>
      <c r="AF8472" s="5">
        <f>IFERROR(AD8472*AE8472*48,0)</f>
        <v>2.3818344563870844E-2</v>
      </c>
    </row>
    <row r="8473" spans="1:32" x14ac:dyDescent="0.15">
      <c r="A8473" s="1"/>
      <c r="B8473" s="1" t="s">
        <v>56</v>
      </c>
      <c r="C8473" s="1" t="s">
        <v>59</v>
      </c>
      <c r="D8473" s="1">
        <v>95.65</v>
      </c>
      <c r="E8473" s="6">
        <v>3.6</v>
      </c>
      <c r="F8473" s="18">
        <v>0.8125</v>
      </c>
      <c r="G8473" s="1">
        <v>23</v>
      </c>
      <c r="H8473" s="1">
        <v>77</v>
      </c>
      <c r="I8473" s="1">
        <v>23</v>
      </c>
      <c r="J8473" s="1">
        <v>0.1</v>
      </c>
      <c r="K8473" s="1">
        <v>410</v>
      </c>
      <c r="L8473" s="1">
        <v>0</v>
      </c>
      <c r="M8473" s="6">
        <f t="shared" si="814"/>
        <v>23</v>
      </c>
      <c r="N8473" s="1">
        <v>0</v>
      </c>
      <c r="O8473" s="1">
        <v>0</v>
      </c>
      <c r="P8473" s="12">
        <f t="shared" si="812"/>
        <v>0</v>
      </c>
      <c r="Q8473" s="1">
        <v>0</v>
      </c>
      <c r="R8473" s="1">
        <v>0</v>
      </c>
      <c r="S8473" s="1">
        <v>0.14000000000000001</v>
      </c>
      <c r="T8473" s="1">
        <v>0</v>
      </c>
      <c r="U8473" s="4" t="s">
        <v>60</v>
      </c>
      <c r="V8473">
        <v>0.48</v>
      </c>
      <c r="W8473">
        <v>0.4</v>
      </c>
      <c r="X8473">
        <v>0.76</v>
      </c>
      <c r="Y8473">
        <v>2.4300000000000002</v>
      </c>
      <c r="Z8473">
        <v>0.28000000000000003</v>
      </c>
      <c r="AA8473" s="5">
        <f t="shared" si="808"/>
        <v>0.14000000000000001</v>
      </c>
      <c r="AB8473" s="15" cm="1">
        <f t="array" ref="AB8473">_xlfn.SWITCH(U8473,"夏",122,"冬",90,"春",153,"秋",153,0)</f>
        <v>122</v>
      </c>
      <c r="AC8473" s="16">
        <f t="shared" si="809"/>
        <v>17.080000000000002</v>
      </c>
      <c r="AD8473" s="5">
        <f>IFERROR(AA8473/D8473,0)</f>
        <v>1.4636696288552013E-3</v>
      </c>
      <c r="AE8473" s="15">
        <f t="shared" si="810"/>
        <v>0.33424657534246577</v>
      </c>
      <c r="AF8473" s="5">
        <f>IFERROR(AD8473*AE8473*48,0)</f>
        <v>2.3482874922126192E-2</v>
      </c>
    </row>
    <row r="8474" spans="1:32" x14ac:dyDescent="0.15">
      <c r="A8474" s="1"/>
      <c r="B8474" s="1" t="s">
        <v>56</v>
      </c>
      <c r="C8474" s="1" t="s">
        <v>59</v>
      </c>
      <c r="D8474" s="1">
        <v>95.65</v>
      </c>
      <c r="E8474" s="6">
        <v>3.6</v>
      </c>
      <c r="F8474" s="18">
        <v>0.83333333333333304</v>
      </c>
      <c r="G8474" s="1">
        <v>22.6</v>
      </c>
      <c r="H8474" s="1">
        <v>79</v>
      </c>
      <c r="I8474" s="1">
        <v>22.6</v>
      </c>
      <c r="J8474" s="1">
        <v>0.1</v>
      </c>
      <c r="K8474" s="1">
        <v>410</v>
      </c>
      <c r="L8474" s="1">
        <v>0</v>
      </c>
      <c r="M8474" s="6">
        <f t="shared" si="814"/>
        <v>22.600000000000023</v>
      </c>
      <c r="N8474" s="1">
        <v>0</v>
      </c>
      <c r="O8474" s="1">
        <v>0</v>
      </c>
      <c r="P8474" s="12">
        <f t="shared" si="812"/>
        <v>0</v>
      </c>
      <c r="Q8474" s="1">
        <v>0</v>
      </c>
      <c r="R8474" s="1">
        <v>0</v>
      </c>
      <c r="S8474" s="1">
        <v>0.14000000000000001</v>
      </c>
      <c r="T8474" s="1">
        <v>0</v>
      </c>
      <c r="U8474" s="4" t="s">
        <v>60</v>
      </c>
      <c r="V8474">
        <v>0.48</v>
      </c>
      <c r="W8474">
        <v>0.4</v>
      </c>
      <c r="X8474">
        <v>0.76</v>
      </c>
      <c r="Y8474">
        <v>2.4300000000000002</v>
      </c>
      <c r="Z8474">
        <v>0.28000000000000003</v>
      </c>
      <c r="AA8474" s="5">
        <f t="shared" si="808"/>
        <v>0.14000000000000001</v>
      </c>
      <c r="AB8474" s="15" cm="1">
        <f t="array" ref="AB8474">_xlfn.SWITCH(U8474,"夏",122,"冬",90,"春",153,"秋",153,0)</f>
        <v>122</v>
      </c>
      <c r="AC8474" s="16">
        <f t="shared" si="809"/>
        <v>17.080000000000002</v>
      </c>
      <c r="AD8474" s="5">
        <f>IFERROR(AA8474/D8474,0)</f>
        <v>1.4636696288552013E-3</v>
      </c>
      <c r="AE8474" s="15">
        <f t="shared" si="810"/>
        <v>0.33424657534246577</v>
      </c>
      <c r="AF8474" s="5">
        <f>IFERROR(AD8474*AE8474*48,0)</f>
        <v>2.3482874922126192E-2</v>
      </c>
    </row>
    <row r="8475" spans="1:32" x14ac:dyDescent="0.15">
      <c r="A8475" s="1"/>
      <c r="B8475" s="1" t="s">
        <v>56</v>
      </c>
      <c r="C8475" s="1" t="s">
        <v>59</v>
      </c>
      <c r="D8475" s="1">
        <v>95.65</v>
      </c>
      <c r="E8475" s="6">
        <v>3.6</v>
      </c>
      <c r="F8475" s="18">
        <v>0.85416666666666696</v>
      </c>
      <c r="G8475" s="1">
        <v>22.2</v>
      </c>
      <c r="H8475" s="1">
        <v>81</v>
      </c>
      <c r="I8475" s="1">
        <v>22.2</v>
      </c>
      <c r="J8475" s="1">
        <v>0.1</v>
      </c>
      <c r="K8475" s="1">
        <v>410</v>
      </c>
      <c r="L8475" s="1">
        <v>0</v>
      </c>
      <c r="M8475" s="6">
        <f t="shared" si="814"/>
        <v>22.200000000000045</v>
      </c>
      <c r="N8475" s="1">
        <v>0</v>
      </c>
      <c r="O8475" s="1">
        <v>0</v>
      </c>
      <c r="P8475" s="12">
        <f t="shared" si="812"/>
        <v>0</v>
      </c>
      <c r="Q8475" s="1">
        <v>0</v>
      </c>
      <c r="R8475" s="1">
        <v>0</v>
      </c>
      <c r="S8475" s="1">
        <v>0.14000000000000001</v>
      </c>
      <c r="T8475" s="1">
        <v>0</v>
      </c>
      <c r="U8475" s="4" t="s">
        <v>60</v>
      </c>
      <c r="V8475">
        <v>0.48</v>
      </c>
      <c r="W8475">
        <v>0.4</v>
      </c>
      <c r="X8475">
        <v>0.76</v>
      </c>
      <c r="Y8475">
        <v>2.4300000000000002</v>
      </c>
      <c r="Z8475">
        <v>0.28000000000000003</v>
      </c>
      <c r="AA8475" s="5">
        <f t="shared" si="808"/>
        <v>0.14000000000000001</v>
      </c>
      <c r="AB8475" s="15" cm="1">
        <f t="array" ref="AB8475">_xlfn.SWITCH(U8475,"夏",122,"冬",90,"春",153,"秋",153,0)</f>
        <v>122</v>
      </c>
      <c r="AC8475" s="16">
        <f t="shared" si="809"/>
        <v>17.080000000000002</v>
      </c>
      <c r="AD8475" s="5">
        <f>IFERROR(AA8475/D8475,0)</f>
        <v>1.4636696288552013E-3</v>
      </c>
      <c r="AE8475" s="15">
        <f t="shared" si="810"/>
        <v>0.33424657534246577</v>
      </c>
      <c r="AF8475" s="5">
        <f>IFERROR(AD8475*AE8475*48,0)</f>
        <v>2.3482874922126192E-2</v>
      </c>
    </row>
    <row r="8476" spans="1:32" x14ac:dyDescent="0.15">
      <c r="A8476" s="1"/>
      <c r="B8476" s="1" t="s">
        <v>56</v>
      </c>
      <c r="C8476" s="1" t="s">
        <v>59</v>
      </c>
      <c r="D8476" s="1">
        <v>95.65</v>
      </c>
      <c r="E8476" s="6">
        <v>3.6</v>
      </c>
      <c r="F8476" s="18">
        <v>0.875</v>
      </c>
      <c r="G8476" s="1">
        <v>21.8</v>
      </c>
      <c r="H8476" s="1">
        <v>83</v>
      </c>
      <c r="I8476" s="1">
        <v>21.8</v>
      </c>
      <c r="J8476" s="1">
        <v>0.1</v>
      </c>
      <c r="K8476" s="1">
        <v>410</v>
      </c>
      <c r="L8476" s="1">
        <v>0</v>
      </c>
      <c r="M8476" s="6">
        <f t="shared" si="814"/>
        <v>21.800000000000011</v>
      </c>
      <c r="N8476" s="1">
        <v>0</v>
      </c>
      <c r="O8476" s="1">
        <v>0</v>
      </c>
      <c r="P8476" s="12">
        <f t="shared" si="812"/>
        <v>0</v>
      </c>
      <c r="Q8476" s="1">
        <v>0</v>
      </c>
      <c r="R8476" s="1">
        <v>0</v>
      </c>
      <c r="S8476" s="1">
        <v>0.14000000000000001</v>
      </c>
      <c r="T8476" s="1">
        <v>0</v>
      </c>
      <c r="U8476" s="4" t="s">
        <v>60</v>
      </c>
      <c r="V8476">
        <v>0.48</v>
      </c>
      <c r="W8476">
        <v>0.4</v>
      </c>
      <c r="X8476">
        <v>0.76</v>
      </c>
      <c r="Y8476">
        <v>2.4300000000000002</v>
      </c>
      <c r="Z8476">
        <v>0.28000000000000003</v>
      </c>
      <c r="AA8476" s="5">
        <f t="shared" si="808"/>
        <v>0.14000000000000001</v>
      </c>
      <c r="AB8476" s="15" cm="1">
        <f t="array" ref="AB8476">_xlfn.SWITCH(U8476,"夏",122,"冬",90,"春",153,"秋",153,0)</f>
        <v>122</v>
      </c>
      <c r="AC8476" s="16">
        <f t="shared" si="809"/>
        <v>17.080000000000002</v>
      </c>
      <c r="AD8476" s="5">
        <f>IFERROR(AA8476/D8476,0)</f>
        <v>1.4636696288552013E-3</v>
      </c>
      <c r="AE8476" s="15">
        <f t="shared" si="810"/>
        <v>0.33424657534246577</v>
      </c>
      <c r="AF8476" s="5">
        <f>IFERROR(AD8476*AE8476*48,0)</f>
        <v>2.3482874922126192E-2</v>
      </c>
    </row>
    <row r="8477" spans="1:32" x14ac:dyDescent="0.15">
      <c r="A8477" s="1"/>
      <c r="B8477" s="1" t="s">
        <v>56</v>
      </c>
      <c r="C8477" s="1" t="s">
        <v>59</v>
      </c>
      <c r="D8477" s="1">
        <v>95.65</v>
      </c>
      <c r="E8477" s="6">
        <v>3.6</v>
      </c>
      <c r="F8477" s="18">
        <v>0.89583333333333304</v>
      </c>
      <c r="G8477" s="1">
        <v>21.4</v>
      </c>
      <c r="H8477" s="1">
        <v>85</v>
      </c>
      <c r="I8477" s="1">
        <v>21.4</v>
      </c>
      <c r="J8477" s="1">
        <v>0.1</v>
      </c>
      <c r="K8477" s="1">
        <v>410</v>
      </c>
      <c r="L8477" s="1">
        <v>0</v>
      </c>
      <c r="M8477" s="6">
        <f t="shared" si="814"/>
        <v>21.400000000000091</v>
      </c>
      <c r="N8477" s="1">
        <v>0</v>
      </c>
      <c r="O8477" s="1">
        <v>0</v>
      </c>
      <c r="P8477" s="12">
        <f t="shared" si="812"/>
        <v>0</v>
      </c>
      <c r="Q8477" s="1">
        <v>0</v>
      </c>
      <c r="R8477" s="1">
        <v>0</v>
      </c>
      <c r="S8477" s="1">
        <v>0.14000000000000001</v>
      </c>
      <c r="T8477" s="1">
        <v>0</v>
      </c>
      <c r="U8477" s="4" t="s">
        <v>60</v>
      </c>
      <c r="V8477">
        <v>0.48</v>
      </c>
      <c r="W8477">
        <v>0.4</v>
      </c>
      <c r="X8477">
        <v>0.76</v>
      </c>
      <c r="Y8477">
        <v>2.4300000000000002</v>
      </c>
      <c r="Z8477">
        <v>0.28000000000000003</v>
      </c>
      <c r="AA8477" s="5">
        <f t="shared" si="808"/>
        <v>0.14000000000000001</v>
      </c>
      <c r="AB8477" s="15" cm="1">
        <f t="array" ref="AB8477">_xlfn.SWITCH(U8477,"夏",122,"冬",90,"春",153,"秋",153,0)</f>
        <v>122</v>
      </c>
      <c r="AC8477" s="16">
        <f t="shared" si="809"/>
        <v>17.080000000000002</v>
      </c>
      <c r="AD8477" s="5">
        <f>IFERROR(AA8477/D8477,0)</f>
        <v>1.4636696288552013E-3</v>
      </c>
      <c r="AE8477" s="15">
        <f t="shared" si="810"/>
        <v>0.33424657534246577</v>
      </c>
      <c r="AF8477" s="5">
        <f>IFERROR(AD8477*AE8477*48,0)</f>
        <v>2.3482874922126192E-2</v>
      </c>
    </row>
    <row r="8478" spans="1:32" x14ac:dyDescent="0.15">
      <c r="A8478" s="1"/>
      <c r="B8478" s="1" t="s">
        <v>56</v>
      </c>
      <c r="C8478" s="1" t="s">
        <v>59</v>
      </c>
      <c r="D8478" s="1">
        <v>95.65</v>
      </c>
      <c r="E8478" s="6">
        <v>3.6</v>
      </c>
      <c r="F8478" s="18">
        <v>0.91666666666666696</v>
      </c>
      <c r="G8478" s="1">
        <v>21</v>
      </c>
      <c r="H8478" s="1">
        <v>87</v>
      </c>
      <c r="I8478" s="1">
        <v>21</v>
      </c>
      <c r="J8478" s="1">
        <v>0.1</v>
      </c>
      <c r="K8478" s="1">
        <v>410</v>
      </c>
      <c r="L8478" s="1">
        <v>0</v>
      </c>
      <c r="M8478" s="6">
        <f t="shared" si="814"/>
        <v>21.000000000000057</v>
      </c>
      <c r="N8478" s="1">
        <v>0</v>
      </c>
      <c r="O8478" s="1">
        <v>0</v>
      </c>
      <c r="P8478" s="12">
        <f t="shared" si="812"/>
        <v>0</v>
      </c>
      <c r="Q8478" s="1">
        <v>0</v>
      </c>
      <c r="R8478" s="1">
        <v>0</v>
      </c>
      <c r="S8478" s="1">
        <v>0.14000000000000001</v>
      </c>
      <c r="T8478" s="1">
        <v>0</v>
      </c>
      <c r="U8478" s="4" t="s">
        <v>60</v>
      </c>
      <c r="V8478">
        <v>0.48</v>
      </c>
      <c r="W8478">
        <v>0.4</v>
      </c>
      <c r="X8478">
        <v>0.76</v>
      </c>
      <c r="Y8478">
        <v>2.4300000000000002</v>
      </c>
      <c r="Z8478">
        <v>0.28000000000000003</v>
      </c>
      <c r="AA8478" s="5">
        <f t="shared" si="808"/>
        <v>0.14000000000000001</v>
      </c>
      <c r="AB8478" s="15" cm="1">
        <f t="array" ref="AB8478">_xlfn.SWITCH(U8478,"夏",122,"冬",90,"春",153,"秋",153,0)</f>
        <v>122</v>
      </c>
      <c r="AC8478" s="16">
        <f t="shared" si="809"/>
        <v>17.080000000000002</v>
      </c>
      <c r="AD8478" s="5">
        <f>IFERROR(AA8478/D8478,0)</f>
        <v>1.4636696288552013E-3</v>
      </c>
      <c r="AE8478" s="15">
        <f t="shared" si="810"/>
        <v>0.33424657534246577</v>
      </c>
      <c r="AF8478" s="5">
        <f>IFERROR(AD8478*AE8478*48,0)</f>
        <v>2.3482874922126192E-2</v>
      </c>
    </row>
    <row r="8479" spans="1:32" x14ac:dyDescent="0.15">
      <c r="A8479" s="1"/>
      <c r="B8479" s="1" t="s">
        <v>51</v>
      </c>
      <c r="C8479" s="1" t="s">
        <v>59</v>
      </c>
      <c r="D8479" s="1">
        <v>95.65</v>
      </c>
      <c r="E8479" s="6">
        <v>3.6</v>
      </c>
      <c r="F8479" s="18">
        <v>0.33333333333333298</v>
      </c>
      <c r="G8479" s="1">
        <v>23</v>
      </c>
      <c r="H8479" s="1">
        <v>65</v>
      </c>
      <c r="I8479" s="1">
        <v>23.5</v>
      </c>
      <c r="J8479" s="1">
        <v>0.2</v>
      </c>
      <c r="K8479" s="1">
        <v>410</v>
      </c>
      <c r="L8479" s="1">
        <v>250</v>
      </c>
      <c r="M8479" s="6">
        <f t="shared" si="814"/>
        <v>23.743076212401149</v>
      </c>
      <c r="N8479" s="1">
        <v>0</v>
      </c>
      <c r="O8479" s="1">
        <v>0</v>
      </c>
      <c r="P8479" s="12">
        <f t="shared" si="812"/>
        <v>0</v>
      </c>
      <c r="Q8479" s="1">
        <v>0</v>
      </c>
      <c r="R8479" s="1">
        <v>0</v>
      </c>
      <c r="S8479" s="1">
        <v>0</v>
      </c>
      <c r="T8479" s="1">
        <v>0</v>
      </c>
      <c r="U8479" s="4" t="s">
        <v>60</v>
      </c>
      <c r="V8479">
        <v>0.48</v>
      </c>
      <c r="W8479">
        <v>0.4</v>
      </c>
      <c r="X8479">
        <v>0.76</v>
      </c>
      <c r="Y8479">
        <v>2.4300000000000002</v>
      </c>
      <c r="Z8479">
        <v>0.28000000000000003</v>
      </c>
      <c r="AA8479" s="5">
        <f t="shared" si="808"/>
        <v>0</v>
      </c>
      <c r="AB8479" s="15" cm="1">
        <f t="array" ref="AB8479">_xlfn.SWITCH(U8479,"夏",122,"冬",90,"春",153,"秋",153,0)</f>
        <v>122</v>
      </c>
      <c r="AC8479" s="16">
        <f t="shared" si="809"/>
        <v>0</v>
      </c>
      <c r="AD8479" s="5">
        <f>IFERROR(AA8479/D8479,0)</f>
        <v>0</v>
      </c>
      <c r="AE8479" s="15">
        <f t="shared" si="810"/>
        <v>0.33424657534246577</v>
      </c>
      <c r="AF8479" s="5">
        <f>IFERROR(AD8479*AE8479*48,0)</f>
        <v>0</v>
      </c>
    </row>
    <row r="8480" spans="1:32" x14ac:dyDescent="0.15">
      <c r="A8480" s="1"/>
      <c r="B8480" s="1" t="s">
        <v>51</v>
      </c>
      <c r="C8480" s="1" t="s">
        <v>59</v>
      </c>
      <c r="D8480" s="1">
        <v>95.65</v>
      </c>
      <c r="E8480" s="6">
        <v>3.6</v>
      </c>
      <c r="F8480" s="18">
        <v>0.35416666666666702</v>
      </c>
      <c r="G8480" s="1">
        <v>24</v>
      </c>
      <c r="H8480" s="1">
        <v>60</v>
      </c>
      <c r="I8480" s="1">
        <v>24.5</v>
      </c>
      <c r="J8480" s="1">
        <v>0.3</v>
      </c>
      <c r="K8480" s="1">
        <v>450</v>
      </c>
      <c r="L8480" s="1">
        <v>483</v>
      </c>
      <c r="M8480" s="6">
        <f t="shared" si="814"/>
        <v>24.806813829099553</v>
      </c>
      <c r="N8480" s="19">
        <v>0.5</v>
      </c>
      <c r="O8480" s="11" cm="1">
        <f t="array" ref="O8480">ROUND(_xlfn.SWITCH(C8480,"建筑专教",IF(S8480&gt;0.1,1.38,1.28),"阶梯教室",IF(S8480&gt;0.1,1.15,1.05),"公共教室",IF(S8480&gt;0.1,1.22,1.12),IF(S8480&gt;0.1,1.2,1.1))+(MOD(ROW()*11,31)/31-0.5)*0.06,2)</f>
        <v>1.19</v>
      </c>
      <c r="P8480" s="12">
        <f t="shared" si="812"/>
        <v>0.05</v>
      </c>
      <c r="Q8480" s="13">
        <f t="shared" si="815"/>
        <v>-1.4746500311350235</v>
      </c>
      <c r="R8480" s="1">
        <v>2.1</v>
      </c>
      <c r="S8480" s="1">
        <v>0.56000000000000005</v>
      </c>
      <c r="T8480" s="1">
        <v>0.35</v>
      </c>
      <c r="U8480" s="4" t="s">
        <v>60</v>
      </c>
      <c r="V8480">
        <v>0.48</v>
      </c>
      <c r="W8480">
        <v>0.4</v>
      </c>
      <c r="X8480">
        <v>0.76</v>
      </c>
      <c r="Y8480">
        <v>2.4300000000000002</v>
      </c>
      <c r="Z8480">
        <v>0.28000000000000003</v>
      </c>
      <c r="AA8480" s="5">
        <f t="shared" si="808"/>
        <v>3.0100000000000002</v>
      </c>
      <c r="AB8480" s="15" cm="1">
        <f t="array" ref="AB8480">_xlfn.SWITCH(U8480,"夏",122,"冬",90,"春",153,"秋",153,0)</f>
        <v>122</v>
      </c>
      <c r="AC8480" s="16">
        <f t="shared" si="809"/>
        <v>367.22</v>
      </c>
      <c r="AD8480" s="5">
        <f>IFERROR(AA8480/D8480,0)</f>
        <v>3.1468897020386827E-2</v>
      </c>
      <c r="AE8480" s="15">
        <f t="shared" si="810"/>
        <v>0.33424657534246577</v>
      </c>
      <c r="AF8480" s="5">
        <f>IFERROR(AD8480*AE8480*48,0)</f>
        <v>0.50488181082571315</v>
      </c>
    </row>
    <row r="8481" spans="1:32" x14ac:dyDescent="0.15">
      <c r="A8481" s="1"/>
      <c r="B8481" s="1" t="s">
        <v>51</v>
      </c>
      <c r="C8481" s="1" t="s">
        <v>59</v>
      </c>
      <c r="D8481" s="1">
        <v>95.65</v>
      </c>
      <c r="E8481" s="6">
        <v>3.6</v>
      </c>
      <c r="F8481" s="18">
        <v>0.375</v>
      </c>
      <c r="G8481" s="1">
        <v>24.1</v>
      </c>
      <c r="H8481" s="1">
        <v>59</v>
      </c>
      <c r="I8481" s="1">
        <v>24.6</v>
      </c>
      <c r="J8481" s="1">
        <v>0.3</v>
      </c>
      <c r="K8481" s="1">
        <v>460</v>
      </c>
      <c r="L8481" s="1">
        <v>500</v>
      </c>
      <c r="M8481" s="6">
        <f t="shared" si="814"/>
        <v>24.906505435836664</v>
      </c>
      <c r="N8481" s="19">
        <v>0.5</v>
      </c>
      <c r="O8481" s="11" cm="1">
        <f t="array" ref="O8481">ROUND(_xlfn.SWITCH(C8481,"建筑专教",IF(S8481&gt;0.1,1.38,1.28),"阶梯教室",IF(S8481&gt;0.1,1.15,1.05),"公共教室",IF(S8481&gt;0.1,1.22,1.12),IF(S8481&gt;0.1,1.2,1.1))+(MOD(ROW()*11,31)/31-0.5)*0.06,2)</f>
        <v>1.21</v>
      </c>
      <c r="P8481" s="12">
        <f t="shared" si="812"/>
        <v>0.05</v>
      </c>
      <c r="Q8481" s="13">
        <f t="shared" si="815"/>
        <v>-1.3660322183044415</v>
      </c>
      <c r="R8481" s="1">
        <v>2</v>
      </c>
      <c r="S8481" s="1">
        <v>0.55000000000000004</v>
      </c>
      <c r="T8481" s="1">
        <v>0.33</v>
      </c>
      <c r="U8481" s="4" t="s">
        <v>60</v>
      </c>
      <c r="V8481">
        <v>0.48</v>
      </c>
      <c r="W8481">
        <v>0.4</v>
      </c>
      <c r="X8481">
        <v>0.76</v>
      </c>
      <c r="Y8481">
        <v>2.4300000000000002</v>
      </c>
      <c r="Z8481">
        <v>0.28000000000000003</v>
      </c>
      <c r="AA8481" s="5">
        <f t="shared" si="808"/>
        <v>2.88</v>
      </c>
      <c r="AB8481" s="15" cm="1">
        <f t="array" ref="AB8481">_xlfn.SWITCH(U8481,"夏",122,"冬",90,"春",153,"秋",153,0)</f>
        <v>122</v>
      </c>
      <c r="AC8481" s="16">
        <f t="shared" si="809"/>
        <v>351.36</v>
      </c>
      <c r="AD8481" s="5">
        <f>IFERROR(AA8481/D8481,0)</f>
        <v>3.0109775222164136E-2</v>
      </c>
      <c r="AE8481" s="15">
        <f t="shared" si="810"/>
        <v>0.33424657534246577</v>
      </c>
      <c r="AF8481" s="5">
        <f>IFERROR(AD8481*AE8481*48,0)</f>
        <v>0.48307628411231007</v>
      </c>
    </row>
    <row r="8482" spans="1:32" x14ac:dyDescent="0.15">
      <c r="A8482" s="1"/>
      <c r="B8482" s="1" t="s">
        <v>51</v>
      </c>
      <c r="C8482" s="1" t="s">
        <v>59</v>
      </c>
      <c r="D8482" s="1">
        <v>95.65</v>
      </c>
      <c r="E8482" s="6">
        <v>3.6</v>
      </c>
      <c r="F8482" s="18">
        <v>0.39583333333333298</v>
      </c>
      <c r="G8482" s="1">
        <v>23.8</v>
      </c>
      <c r="H8482" s="1">
        <v>62</v>
      </c>
      <c r="I8482" s="1">
        <v>24.3</v>
      </c>
      <c r="J8482" s="1">
        <v>0.3</v>
      </c>
      <c r="K8482" s="1">
        <v>435</v>
      </c>
      <c r="L8482" s="1">
        <v>480</v>
      </c>
      <c r="M8482" s="6">
        <f t="shared" si="814"/>
        <v>24.607431855983975</v>
      </c>
      <c r="N8482" s="19">
        <v>0.5</v>
      </c>
      <c r="O8482" s="11" cm="1">
        <f t="array" ref="O8482">ROUND(_xlfn.SWITCH(C8482,"建筑专教",IF(S8482&gt;0.1,1.38,1.28),"阶梯教室",IF(S8482&gt;0.1,1.15,1.05),"公共教室",IF(S8482&gt;0.1,1.22,1.12),IF(S8482&gt;0.1,1.2,1.1))+(MOD(ROW()*11,31)/31-0.5)*0.06,2)</f>
        <v>1.23</v>
      </c>
      <c r="P8482" s="12">
        <f t="shared" si="812"/>
        <v>0.03</v>
      </c>
      <c r="Q8482" s="13">
        <f t="shared" si="815"/>
        <v>-1.4120674691228405</v>
      </c>
      <c r="R8482" s="1">
        <v>2.1</v>
      </c>
      <c r="S8482" s="1">
        <v>0.56999999999999995</v>
      </c>
      <c r="T8482" s="1">
        <v>0.36</v>
      </c>
      <c r="U8482" s="4" t="s">
        <v>60</v>
      </c>
      <c r="V8482">
        <v>0.48</v>
      </c>
      <c r="W8482">
        <v>0.4</v>
      </c>
      <c r="X8482">
        <v>0.76</v>
      </c>
      <c r="Y8482">
        <v>2.4300000000000002</v>
      </c>
      <c r="Z8482">
        <v>0.28000000000000003</v>
      </c>
      <c r="AA8482" s="5">
        <f t="shared" si="808"/>
        <v>3.03</v>
      </c>
      <c r="AB8482" s="15" cm="1">
        <f t="array" ref="AB8482">_xlfn.SWITCH(U8482,"夏",122,"冬",90,"春",153,"秋",153,0)</f>
        <v>122</v>
      </c>
      <c r="AC8482" s="16">
        <f t="shared" si="809"/>
        <v>369.65999999999997</v>
      </c>
      <c r="AD8482" s="5">
        <f>IFERROR(AA8482/D8482,0)</f>
        <v>3.1677992681651855E-2</v>
      </c>
      <c r="AE8482" s="15">
        <f t="shared" si="810"/>
        <v>0.33424657534246577</v>
      </c>
      <c r="AF8482" s="5">
        <f>IFERROR(AD8482*AE8482*48,0)</f>
        <v>0.50823650724315961</v>
      </c>
    </row>
    <row r="8483" spans="1:32" x14ac:dyDescent="0.15">
      <c r="A8483" s="1"/>
      <c r="B8483" s="1" t="s">
        <v>51</v>
      </c>
      <c r="C8483" s="1" t="s">
        <v>59</v>
      </c>
      <c r="D8483" s="1">
        <v>95.65</v>
      </c>
      <c r="E8483" s="6">
        <v>3.6</v>
      </c>
      <c r="F8483" s="18">
        <v>0.41666666666666702</v>
      </c>
      <c r="G8483" s="1">
        <v>23.7</v>
      </c>
      <c r="H8483" s="1">
        <v>63</v>
      </c>
      <c r="I8483" s="1">
        <v>24.2</v>
      </c>
      <c r="J8483" s="1">
        <v>0.3</v>
      </c>
      <c r="K8483" s="1">
        <v>425</v>
      </c>
      <c r="L8483" s="1">
        <v>450</v>
      </c>
      <c r="M8483" s="6">
        <f t="shared" si="814"/>
        <v>24.50774149098828</v>
      </c>
      <c r="N8483" s="19">
        <v>0.5</v>
      </c>
      <c r="O8483" s="11" cm="1">
        <f t="array" ref="O8483">ROUND(_xlfn.SWITCH(C8483,"建筑专教",IF(S8483&gt;0.1,1.38,1.28),"阶梯教室",IF(S8483&gt;0.1,1.15,1.05),"公共教室",IF(S8483&gt;0.1,1.22,1.12),IF(S8483&gt;0.1,1.2,1.1))+(MOD(ROW()*11,31)/31-0.5)*0.06,2)</f>
        <v>1.2</v>
      </c>
      <c r="P8483" s="12">
        <f t="shared" si="812"/>
        <v>0.02</v>
      </c>
      <c r="Q8483" s="13">
        <f t="shared" si="815"/>
        <v>-1.5552699166403889</v>
      </c>
      <c r="R8483" s="1">
        <v>2</v>
      </c>
      <c r="S8483" s="1">
        <v>0.59</v>
      </c>
      <c r="T8483" s="1">
        <v>0.38</v>
      </c>
      <c r="U8483" s="4" t="s">
        <v>60</v>
      </c>
      <c r="V8483">
        <v>0.48</v>
      </c>
      <c r="W8483">
        <v>0.4</v>
      </c>
      <c r="X8483">
        <v>0.76</v>
      </c>
      <c r="Y8483">
        <v>2.4300000000000002</v>
      </c>
      <c r="Z8483">
        <v>0.28000000000000003</v>
      </c>
      <c r="AA8483" s="5">
        <f t="shared" si="808"/>
        <v>2.9699999999999998</v>
      </c>
      <c r="AB8483" s="15" cm="1">
        <f t="array" ref="AB8483">_xlfn.SWITCH(U8483,"夏",122,"冬",90,"春",153,"秋",153,0)</f>
        <v>122</v>
      </c>
      <c r="AC8483" s="16">
        <f t="shared" si="809"/>
        <v>362.34</v>
      </c>
      <c r="AD8483" s="5">
        <f>IFERROR(AA8483/D8483,0)</f>
        <v>3.1050705697856763E-2</v>
      </c>
      <c r="AE8483" s="15">
        <f t="shared" si="810"/>
        <v>0.33424657534246577</v>
      </c>
      <c r="AF8483" s="5">
        <f>IFERROR(AD8483*AE8483*48,0)</f>
        <v>0.49817241799081979</v>
      </c>
    </row>
    <row r="8484" spans="1:32" x14ac:dyDescent="0.15">
      <c r="A8484" s="1"/>
      <c r="B8484" s="1" t="s">
        <v>51</v>
      </c>
      <c r="C8484" s="1" t="s">
        <v>59</v>
      </c>
      <c r="D8484" s="1">
        <v>95.65</v>
      </c>
      <c r="E8484" s="6">
        <v>3.6</v>
      </c>
      <c r="F8484" s="18">
        <v>0.4375</v>
      </c>
      <c r="G8484" s="1">
        <v>23.9</v>
      </c>
      <c r="H8484" s="1">
        <v>61</v>
      </c>
      <c r="I8484" s="1">
        <v>24.4</v>
      </c>
      <c r="J8484" s="1">
        <v>0.3</v>
      </c>
      <c r="K8484" s="1">
        <v>440</v>
      </c>
      <c r="L8484" s="1">
        <v>410</v>
      </c>
      <c r="M8484" s="6">
        <f t="shared" si="814"/>
        <v>24.707122635585051</v>
      </c>
      <c r="N8484" s="19">
        <v>0.5</v>
      </c>
      <c r="O8484" s="11" cm="1">
        <f t="array" ref="O8484">ROUND(_xlfn.SWITCH(C8484,"建筑专教",IF(S8484&gt;0.1,1.38,1.28),"阶梯教室",IF(S8484&gt;0.1,1.15,1.05),"公共教室",IF(S8484&gt;0.1,1.22,1.12),IF(S8484&gt;0.1,1.2,1.1))+(MOD(ROW()*11,31)/31-0.5)*0.06,2)</f>
        <v>1.22</v>
      </c>
      <c r="P8484" s="12">
        <f t="shared" si="812"/>
        <v>0.04</v>
      </c>
      <c r="Q8484" s="13">
        <f t="shared" si="815"/>
        <v>-1.4082363973501757</v>
      </c>
      <c r="R8484" s="1">
        <v>2.1</v>
      </c>
      <c r="S8484" s="1">
        <v>0.61</v>
      </c>
      <c r="T8484" s="1">
        <v>0.4</v>
      </c>
      <c r="U8484" s="4" t="s">
        <v>60</v>
      </c>
      <c r="V8484">
        <v>0.48</v>
      </c>
      <c r="W8484">
        <v>0.4</v>
      </c>
      <c r="X8484">
        <v>0.76</v>
      </c>
      <c r="Y8484">
        <v>2.4300000000000002</v>
      </c>
      <c r="Z8484">
        <v>0.28000000000000003</v>
      </c>
      <c r="AA8484" s="5">
        <f t="shared" si="808"/>
        <v>3.11</v>
      </c>
      <c r="AB8484" s="15" cm="1">
        <f t="array" ref="AB8484">_xlfn.SWITCH(U8484,"夏",122,"冬",90,"春",153,"秋",153,0)</f>
        <v>122</v>
      </c>
      <c r="AC8484" s="16">
        <f t="shared" si="809"/>
        <v>379.41999999999996</v>
      </c>
      <c r="AD8484" s="5">
        <f>IFERROR(AA8484/D8484,0)</f>
        <v>3.2514375326711968E-2</v>
      </c>
      <c r="AE8484" s="15">
        <f t="shared" si="810"/>
        <v>0.33424657534246577</v>
      </c>
      <c r="AF8484" s="5">
        <f>IFERROR(AD8484*AE8484*48,0)</f>
        <v>0.52165529291294599</v>
      </c>
    </row>
    <row r="8485" spans="1:32" x14ac:dyDescent="0.15">
      <c r="A8485" s="1"/>
      <c r="B8485" s="1" t="s">
        <v>51</v>
      </c>
      <c r="C8485" s="1" t="s">
        <v>59</v>
      </c>
      <c r="D8485" s="1">
        <v>95.65</v>
      </c>
      <c r="E8485" s="6">
        <v>3.6</v>
      </c>
      <c r="F8485" s="18">
        <v>0.45833333333333298</v>
      </c>
      <c r="G8485" s="1">
        <v>23.8</v>
      </c>
      <c r="H8485" s="1">
        <v>62</v>
      </c>
      <c r="I8485" s="1">
        <v>24.3</v>
      </c>
      <c r="J8485" s="1">
        <v>0.3</v>
      </c>
      <c r="K8485" s="1">
        <v>430</v>
      </c>
      <c r="L8485" s="1">
        <v>370</v>
      </c>
      <c r="M8485" s="6">
        <f t="shared" si="814"/>
        <v>24.607431855983975</v>
      </c>
      <c r="N8485" s="19">
        <v>0.5</v>
      </c>
      <c r="O8485" s="11" cm="1">
        <f t="array" ref="O8485">ROUND(_xlfn.SWITCH(C8485,"建筑专教",IF(S8485&gt;0.1,1.38,1.28),"阶梯教室",IF(S8485&gt;0.1,1.15,1.05),"公共教室",IF(S8485&gt;0.1,1.22,1.12),IF(S8485&gt;0.1,1.2,1.1))+(MOD(ROW()*11,31)/31-0.5)*0.06,2)</f>
        <v>1.24</v>
      </c>
      <c r="P8485" s="12">
        <f t="shared" si="812"/>
        <v>0.03</v>
      </c>
      <c r="Q8485" s="13">
        <f t="shared" si="815"/>
        <v>-1.3785923004232132</v>
      </c>
      <c r="R8485" s="1">
        <v>2</v>
      </c>
      <c r="S8485" s="1">
        <v>0.63</v>
      </c>
      <c r="T8485" s="1">
        <v>0.34</v>
      </c>
      <c r="U8485" s="4" t="s">
        <v>60</v>
      </c>
      <c r="V8485">
        <v>0.48</v>
      </c>
      <c r="W8485">
        <v>0.4</v>
      </c>
      <c r="X8485">
        <v>0.76</v>
      </c>
      <c r="Y8485">
        <v>2.4300000000000002</v>
      </c>
      <c r="Z8485">
        <v>0.28000000000000003</v>
      </c>
      <c r="AA8485" s="5">
        <f t="shared" si="808"/>
        <v>2.9699999999999998</v>
      </c>
      <c r="AB8485" s="15" cm="1">
        <f t="array" ref="AB8485">_xlfn.SWITCH(U8485,"夏",122,"冬",90,"春",153,"秋",153,0)</f>
        <v>122</v>
      </c>
      <c r="AC8485" s="16">
        <f t="shared" si="809"/>
        <v>362.34</v>
      </c>
      <c r="AD8485" s="5">
        <f>IFERROR(AA8485/D8485,0)</f>
        <v>3.1050705697856763E-2</v>
      </c>
      <c r="AE8485" s="15">
        <f t="shared" si="810"/>
        <v>0.33424657534246577</v>
      </c>
      <c r="AF8485" s="5">
        <f>IFERROR(AD8485*AE8485*48,0)</f>
        <v>0.49817241799081979</v>
      </c>
    </row>
    <row r="8486" spans="1:32" x14ac:dyDescent="0.15">
      <c r="A8486" s="1"/>
      <c r="B8486" s="1" t="s">
        <v>51</v>
      </c>
      <c r="C8486" s="1" t="s">
        <v>59</v>
      </c>
      <c r="D8486" s="1">
        <v>95.65</v>
      </c>
      <c r="E8486" s="6">
        <v>3.6</v>
      </c>
      <c r="F8486" s="18">
        <v>0.47916666666666702</v>
      </c>
      <c r="G8486" s="1">
        <v>24</v>
      </c>
      <c r="H8486" s="1">
        <v>60</v>
      </c>
      <c r="I8486" s="1">
        <v>24.5</v>
      </c>
      <c r="J8486" s="1">
        <v>0.3</v>
      </c>
      <c r="K8486" s="1">
        <v>450</v>
      </c>
      <c r="L8486" s="1">
        <v>330</v>
      </c>
      <c r="M8486" s="6">
        <f t="shared" si="814"/>
        <v>24.806813829099553</v>
      </c>
      <c r="N8486" s="19">
        <v>0.5</v>
      </c>
      <c r="O8486" s="11" cm="1">
        <f t="array" ref="O8486">ROUND(_xlfn.SWITCH(C8486,"建筑专教",IF(S8486&gt;0.1,1.38,1.28),"阶梯教室",IF(S8486&gt;0.1,1.15,1.05),"公共教室",IF(S8486&gt;0.1,1.22,1.12),IF(S8486&gt;0.1,1.2,1.1))+(MOD(ROW()*11,31)/31-0.5)*0.06,2)</f>
        <v>1.2</v>
      </c>
      <c r="P8486" s="12">
        <f t="shared" si="812"/>
        <v>0.05</v>
      </c>
      <c r="Q8486" s="13">
        <f t="shared" si="815"/>
        <v>-1.4391544792951758</v>
      </c>
      <c r="R8486" s="1">
        <v>2.1</v>
      </c>
      <c r="S8486" s="1">
        <v>0.65</v>
      </c>
      <c r="T8486" s="1">
        <v>0.36</v>
      </c>
      <c r="U8486" s="4" t="s">
        <v>60</v>
      </c>
      <c r="V8486">
        <v>0.48</v>
      </c>
      <c r="W8486">
        <v>0.4</v>
      </c>
      <c r="X8486">
        <v>0.76</v>
      </c>
      <c r="Y8486">
        <v>2.4300000000000002</v>
      </c>
      <c r="Z8486">
        <v>0.28000000000000003</v>
      </c>
      <c r="AA8486" s="5">
        <f t="shared" si="808"/>
        <v>3.11</v>
      </c>
      <c r="AB8486" s="15" cm="1">
        <f t="array" ref="AB8486">_xlfn.SWITCH(U8486,"夏",122,"冬",90,"春",153,"秋",153,0)</f>
        <v>122</v>
      </c>
      <c r="AC8486" s="16">
        <f t="shared" si="809"/>
        <v>379.41999999999996</v>
      </c>
      <c r="AD8486" s="5">
        <f>IFERROR(AA8486/D8486,0)</f>
        <v>3.2514375326711968E-2</v>
      </c>
      <c r="AE8486" s="15">
        <f t="shared" si="810"/>
        <v>0.33424657534246577</v>
      </c>
      <c r="AF8486" s="5">
        <f>IFERROR(AD8486*AE8486*48,0)</f>
        <v>0.52165529291294599</v>
      </c>
    </row>
    <row r="8487" spans="1:32" x14ac:dyDescent="0.15">
      <c r="A8487" s="1"/>
      <c r="B8487" s="1" t="s">
        <v>51</v>
      </c>
      <c r="C8487" s="1" t="s">
        <v>59</v>
      </c>
      <c r="D8487" s="1">
        <v>95.65</v>
      </c>
      <c r="E8487" s="6">
        <v>3.6</v>
      </c>
      <c r="F8487" s="18">
        <v>0.5</v>
      </c>
      <c r="G8487" s="1">
        <v>27.2</v>
      </c>
      <c r="H8487" s="1">
        <v>44</v>
      </c>
      <c r="I8487" s="1">
        <v>27.7</v>
      </c>
      <c r="J8487" s="1">
        <v>0.1</v>
      </c>
      <c r="K8487" s="1">
        <v>412</v>
      </c>
      <c r="L8487" s="1">
        <v>290</v>
      </c>
      <c r="M8487" s="6">
        <f t="shared" si="814"/>
        <v>27.853818360058483</v>
      </c>
      <c r="N8487" s="1">
        <v>0</v>
      </c>
      <c r="O8487" s="1">
        <v>0</v>
      </c>
      <c r="P8487" s="12">
        <f t="shared" si="812"/>
        <v>0</v>
      </c>
      <c r="Q8487" s="1">
        <v>0</v>
      </c>
      <c r="R8487" s="1">
        <v>0</v>
      </c>
      <c r="S8487" s="1">
        <v>0</v>
      </c>
      <c r="T8487" s="1">
        <v>0</v>
      </c>
      <c r="U8487" s="4" t="s">
        <v>60</v>
      </c>
      <c r="V8487">
        <v>0.48</v>
      </c>
      <c r="W8487">
        <v>0.4</v>
      </c>
      <c r="X8487">
        <v>0.76</v>
      </c>
      <c r="Y8487">
        <v>2.4300000000000002</v>
      </c>
      <c r="Z8487">
        <v>0.28000000000000003</v>
      </c>
      <c r="AA8487" s="5">
        <f t="shared" si="808"/>
        <v>0</v>
      </c>
      <c r="AB8487" s="15" cm="1">
        <f t="array" ref="AB8487">_xlfn.SWITCH(U8487,"夏",122,"冬",90,"春",153,"秋",153,0)</f>
        <v>122</v>
      </c>
      <c r="AC8487" s="16">
        <f t="shared" si="809"/>
        <v>0</v>
      </c>
      <c r="AD8487" s="5">
        <f>IFERROR(AA8487/D8487,0)</f>
        <v>0</v>
      </c>
      <c r="AE8487" s="15">
        <f t="shared" si="810"/>
        <v>0.33424657534246577</v>
      </c>
      <c r="AF8487" s="5">
        <f>IFERROR(AD8487*AE8487*48,0)</f>
        <v>0</v>
      </c>
    </row>
    <row r="8488" spans="1:32" x14ac:dyDescent="0.15">
      <c r="A8488" s="1"/>
      <c r="B8488" s="1" t="s">
        <v>51</v>
      </c>
      <c r="C8488" s="1" t="s">
        <v>59</v>
      </c>
      <c r="D8488" s="1">
        <v>95.65</v>
      </c>
      <c r="E8488" s="6">
        <v>3.6</v>
      </c>
      <c r="F8488" s="18">
        <v>0.52083333333333304</v>
      </c>
      <c r="G8488" s="1">
        <v>27.8</v>
      </c>
      <c r="H8488" s="1">
        <v>41</v>
      </c>
      <c r="I8488" s="1">
        <v>28.3</v>
      </c>
      <c r="J8488" s="1">
        <v>0.2</v>
      </c>
      <c r="K8488" s="1">
        <v>407</v>
      </c>
      <c r="L8488" s="1">
        <v>250</v>
      </c>
      <c r="M8488" s="6">
        <f t="shared" si="814"/>
        <v>28.531666270087612</v>
      </c>
      <c r="N8488" s="1">
        <v>0</v>
      </c>
      <c r="O8488" s="1">
        <v>0</v>
      </c>
      <c r="P8488" s="12">
        <f t="shared" si="812"/>
        <v>0</v>
      </c>
      <c r="Q8488" s="1">
        <v>0</v>
      </c>
      <c r="R8488" s="1">
        <v>0</v>
      </c>
      <c r="S8488" s="1">
        <v>0</v>
      </c>
      <c r="T8488" s="1">
        <v>0</v>
      </c>
      <c r="U8488" s="4" t="s">
        <v>60</v>
      </c>
      <c r="V8488">
        <v>0.48</v>
      </c>
      <c r="W8488">
        <v>0.4</v>
      </c>
      <c r="X8488">
        <v>0.76</v>
      </c>
      <c r="Y8488">
        <v>2.4300000000000002</v>
      </c>
      <c r="Z8488">
        <v>0.28000000000000003</v>
      </c>
      <c r="AA8488" s="5">
        <f t="shared" ref="AA8488:AA8551" si="816">R8488+S8488+T8488</f>
        <v>0</v>
      </c>
      <c r="AB8488" s="15" cm="1">
        <f t="array" ref="AB8488">_xlfn.SWITCH(U8488,"夏",122,"冬",90,"春",153,"秋",153,0)</f>
        <v>122</v>
      </c>
      <c r="AC8488" s="16">
        <f t="shared" ref="AC8488:AC8551" si="817">AA8488*AB8488</f>
        <v>0</v>
      </c>
      <c r="AD8488" s="5">
        <f>IFERROR(AA8488/D8488,0)</f>
        <v>0</v>
      </c>
      <c r="AE8488" s="15">
        <f t="shared" ref="AE8488:AE8551" si="818">IF(U8488="夏",122/365,IF(U8488="冬",90/365,IF(OR(U8488="春",U8488="秋"),153/365,0)))</f>
        <v>0.33424657534246577</v>
      </c>
      <c r="AF8488" s="5">
        <f>IFERROR(AD8488*AE8488*48,0)</f>
        <v>0</v>
      </c>
    </row>
    <row r="8489" spans="1:32" x14ac:dyDescent="0.15">
      <c r="A8489" s="1"/>
      <c r="B8489" s="1" t="s">
        <v>51</v>
      </c>
      <c r="C8489" s="1" t="s">
        <v>59</v>
      </c>
      <c r="D8489" s="1">
        <v>95.65</v>
      </c>
      <c r="E8489" s="6">
        <v>3.6</v>
      </c>
      <c r="F8489" s="18">
        <v>0.54166666666666696</v>
      </c>
      <c r="G8489" s="1">
        <v>28.2</v>
      </c>
      <c r="H8489" s="1">
        <v>39</v>
      </c>
      <c r="I8489" s="1">
        <v>28.7</v>
      </c>
      <c r="J8489" s="1">
        <v>0.3</v>
      </c>
      <c r="K8489" s="1">
        <v>408</v>
      </c>
      <c r="L8489" s="1">
        <v>210</v>
      </c>
      <c r="M8489" s="6">
        <f t="shared" si="814"/>
        <v>28.994208754801093</v>
      </c>
      <c r="N8489" s="1">
        <v>0</v>
      </c>
      <c r="O8489" s="1">
        <v>0</v>
      </c>
      <c r="P8489" s="12">
        <f t="shared" si="812"/>
        <v>0</v>
      </c>
      <c r="Q8489" s="1">
        <v>0</v>
      </c>
      <c r="R8489" s="1">
        <v>0</v>
      </c>
      <c r="S8489" s="1">
        <v>0</v>
      </c>
      <c r="T8489" s="1">
        <v>0</v>
      </c>
      <c r="U8489" s="4" t="s">
        <v>60</v>
      </c>
      <c r="V8489">
        <v>0.48</v>
      </c>
      <c r="W8489">
        <v>0.4</v>
      </c>
      <c r="X8489">
        <v>0.76</v>
      </c>
      <c r="Y8489">
        <v>2.4300000000000002</v>
      </c>
      <c r="Z8489">
        <v>0.28000000000000003</v>
      </c>
      <c r="AA8489" s="5">
        <f t="shared" si="816"/>
        <v>0</v>
      </c>
      <c r="AB8489" s="15" cm="1">
        <f t="array" ref="AB8489">_xlfn.SWITCH(U8489,"夏",122,"冬",90,"春",153,"秋",153,0)</f>
        <v>122</v>
      </c>
      <c r="AC8489" s="16">
        <f t="shared" si="817"/>
        <v>0</v>
      </c>
      <c r="AD8489" s="5">
        <f>IFERROR(AA8489/D8489,0)</f>
        <v>0</v>
      </c>
      <c r="AE8489" s="15">
        <f t="shared" si="818"/>
        <v>0.33424657534246577</v>
      </c>
      <c r="AF8489" s="5">
        <f>IFERROR(AD8489*AE8489*48,0)</f>
        <v>0</v>
      </c>
    </row>
    <row r="8490" spans="1:32" x14ac:dyDescent="0.15">
      <c r="A8490" s="1"/>
      <c r="B8490" s="1" t="s">
        <v>51</v>
      </c>
      <c r="C8490" s="1" t="s">
        <v>59</v>
      </c>
      <c r="D8490" s="1">
        <v>95.65</v>
      </c>
      <c r="E8490" s="6">
        <v>3.6</v>
      </c>
      <c r="F8490" s="18">
        <v>0.5625</v>
      </c>
      <c r="G8490" s="1">
        <v>24.1</v>
      </c>
      <c r="H8490" s="1">
        <v>59</v>
      </c>
      <c r="I8490" s="1">
        <v>24.6</v>
      </c>
      <c r="J8490" s="1">
        <v>0.3</v>
      </c>
      <c r="K8490" s="1">
        <v>520</v>
      </c>
      <c r="L8490" s="1">
        <v>170</v>
      </c>
      <c r="M8490" s="6">
        <f t="shared" si="814"/>
        <v>24.906505435836664</v>
      </c>
      <c r="N8490" s="19">
        <v>0.5</v>
      </c>
      <c r="O8490" s="11" cm="1">
        <f t="array" ref="O8490">ROUND(_xlfn.SWITCH(C8490,"建筑专教",IF(S8490&gt;0.1,1.38,1.28),"阶梯教室",IF(S8490&gt;0.1,1.15,1.05),"公共教室",IF(S8490&gt;0.1,1.22,1.12),IF(S8490&gt;0.1,1.2,1.1))+(MOD(ROW()*11,31)/31-0.5)*0.06,2)</f>
        <v>1.22</v>
      </c>
      <c r="P8490" s="12">
        <f t="shared" si="812"/>
        <v>0.11</v>
      </c>
      <c r="Q8490" s="13">
        <f t="shared" si="815"/>
        <v>-1.33229369657312</v>
      </c>
      <c r="R8490" s="1">
        <v>2.2000000000000002</v>
      </c>
      <c r="S8490" s="1">
        <v>0.65</v>
      </c>
      <c r="T8490" s="1">
        <v>0.42</v>
      </c>
      <c r="U8490" s="4" t="s">
        <v>60</v>
      </c>
      <c r="V8490">
        <v>0.48</v>
      </c>
      <c r="W8490">
        <v>0.4</v>
      </c>
      <c r="X8490">
        <v>0.76</v>
      </c>
      <c r="Y8490">
        <v>2.4300000000000002</v>
      </c>
      <c r="Z8490">
        <v>0.28000000000000003</v>
      </c>
      <c r="AA8490" s="5">
        <f t="shared" si="816"/>
        <v>3.27</v>
      </c>
      <c r="AB8490" s="15" cm="1">
        <f t="array" ref="AB8490">_xlfn.SWITCH(U8490,"夏",122,"冬",90,"春",153,"秋",153,0)</f>
        <v>122</v>
      </c>
      <c r="AC8490" s="16">
        <f t="shared" si="817"/>
        <v>398.94</v>
      </c>
      <c r="AD8490" s="5">
        <f>IFERROR(AA8490/D8490,0)</f>
        <v>3.4187140616832201E-2</v>
      </c>
      <c r="AE8490" s="15">
        <f t="shared" si="818"/>
        <v>0.33424657534246577</v>
      </c>
      <c r="AF8490" s="5">
        <f>IFERROR(AD8490*AE8490*48,0)</f>
        <v>0.54849286425251886</v>
      </c>
    </row>
    <row r="8491" spans="1:32" x14ac:dyDescent="0.15">
      <c r="A8491" s="1"/>
      <c r="B8491" s="1" t="s">
        <v>51</v>
      </c>
      <c r="C8491" s="1" t="s">
        <v>59</v>
      </c>
      <c r="D8491" s="1">
        <v>95.65</v>
      </c>
      <c r="E8491" s="6">
        <v>3.6</v>
      </c>
      <c r="F8491" s="18">
        <v>0.58333333333333304</v>
      </c>
      <c r="G8491" s="1">
        <v>24.2</v>
      </c>
      <c r="H8491" s="1">
        <v>58</v>
      </c>
      <c r="I8491" s="1">
        <v>24.7</v>
      </c>
      <c r="J8491" s="1">
        <v>0.3</v>
      </c>
      <c r="K8491" s="1">
        <v>560</v>
      </c>
      <c r="L8491" s="1">
        <v>130</v>
      </c>
      <c r="M8491" s="6">
        <f t="shared" si="814"/>
        <v>25.00619745510636</v>
      </c>
      <c r="N8491" s="19">
        <v>0.5</v>
      </c>
      <c r="O8491" s="11" cm="1">
        <f t="array" ref="O8491">ROUND(_xlfn.SWITCH(C8491,"建筑专教",IF(S8491&gt;0.1,1.38,1.28),"阶梯教室",IF(S8491&gt;0.1,1.15,1.05),"公共教室",IF(S8491&gt;0.1,1.22,1.12),IF(S8491&gt;0.1,1.2,1.1))+(MOD(ROW()*11,31)/31-0.5)*0.06,2)</f>
        <v>1.25</v>
      </c>
      <c r="P8491" s="12">
        <f t="shared" si="812"/>
        <v>0.15</v>
      </c>
      <c r="Q8491" s="13">
        <f t="shared" si="815"/>
        <v>-1.1980519535400145</v>
      </c>
      <c r="R8491" s="1">
        <v>2.2999999999999998</v>
      </c>
      <c r="S8491" s="1">
        <v>0.67</v>
      </c>
      <c r="T8491" s="1">
        <v>0.44</v>
      </c>
      <c r="U8491" s="4" t="s">
        <v>60</v>
      </c>
      <c r="V8491">
        <v>0.48</v>
      </c>
      <c r="W8491">
        <v>0.4</v>
      </c>
      <c r="X8491">
        <v>0.76</v>
      </c>
      <c r="Y8491">
        <v>2.4300000000000002</v>
      </c>
      <c r="Z8491">
        <v>0.28000000000000003</v>
      </c>
      <c r="AA8491" s="5">
        <f t="shared" si="816"/>
        <v>3.4099999999999997</v>
      </c>
      <c r="AB8491" s="15" cm="1">
        <f t="array" ref="AB8491">_xlfn.SWITCH(U8491,"夏",122,"冬",90,"春",153,"秋",153,0)</f>
        <v>122</v>
      </c>
      <c r="AC8491" s="16">
        <f t="shared" si="817"/>
        <v>416.02</v>
      </c>
      <c r="AD8491" s="5">
        <f>IFERROR(AA8491/D8491,0)</f>
        <v>3.5650810245687399E-2</v>
      </c>
      <c r="AE8491" s="15">
        <f t="shared" si="818"/>
        <v>0.33424657534246577</v>
      </c>
      <c r="AF8491" s="5">
        <f>IFERROR(AD8491*AE8491*48,0)</f>
        <v>0.57197573917464495</v>
      </c>
    </row>
    <row r="8492" spans="1:32" x14ac:dyDescent="0.15">
      <c r="A8492" s="1"/>
      <c r="B8492" s="1" t="s">
        <v>51</v>
      </c>
      <c r="C8492" s="1" t="s">
        <v>59</v>
      </c>
      <c r="D8492" s="1">
        <v>95.65</v>
      </c>
      <c r="E8492" s="6">
        <v>3.6</v>
      </c>
      <c r="F8492" s="18">
        <v>0.60416666666666696</v>
      </c>
      <c r="G8492" s="1">
        <v>23.8</v>
      </c>
      <c r="H8492" s="1">
        <v>62</v>
      </c>
      <c r="I8492" s="1">
        <v>24.3</v>
      </c>
      <c r="J8492" s="1">
        <v>0.3</v>
      </c>
      <c r="K8492" s="1">
        <v>600</v>
      </c>
      <c r="L8492" s="1">
        <v>90</v>
      </c>
      <c r="M8492" s="6">
        <f t="shared" si="814"/>
        <v>24.607431855983975</v>
      </c>
      <c r="N8492" s="19">
        <v>0.5</v>
      </c>
      <c r="O8492" s="11" cm="1">
        <f t="array" ref="O8492">ROUND(_xlfn.SWITCH(C8492,"建筑专教",IF(S8492&gt;0.1,1.38,1.28),"阶梯教室",IF(S8492&gt;0.1,1.15,1.05),"公共教室",IF(S8492&gt;0.1,1.22,1.12),IF(S8492&gt;0.1,1.2,1.1))+(MOD(ROW()*11,31)/31-0.5)*0.06,2)</f>
        <v>1.21</v>
      </c>
      <c r="P8492" s="12">
        <f t="shared" si="812"/>
        <v>0.18</v>
      </c>
      <c r="Q8492" s="13">
        <f t="shared" si="815"/>
        <v>-1.4810348530987778</v>
      </c>
      <c r="R8492" s="1">
        <v>2</v>
      </c>
      <c r="S8492" s="1">
        <v>0.69</v>
      </c>
      <c r="T8492" s="1">
        <v>0.46</v>
      </c>
      <c r="U8492" s="4" t="s">
        <v>60</v>
      </c>
      <c r="V8492">
        <v>0.48</v>
      </c>
      <c r="W8492">
        <v>0.4</v>
      </c>
      <c r="X8492">
        <v>0.76</v>
      </c>
      <c r="Y8492">
        <v>2.4300000000000002</v>
      </c>
      <c r="Z8492">
        <v>0.28000000000000003</v>
      </c>
      <c r="AA8492" s="5">
        <f t="shared" si="816"/>
        <v>3.15</v>
      </c>
      <c r="AB8492" s="15" cm="1">
        <f t="array" ref="AB8492">_xlfn.SWITCH(U8492,"夏",122,"冬",90,"春",153,"秋",153,0)</f>
        <v>122</v>
      </c>
      <c r="AC8492" s="16">
        <f t="shared" si="817"/>
        <v>384.3</v>
      </c>
      <c r="AD8492" s="5">
        <f>IFERROR(AA8492/D8492,0)</f>
        <v>3.2932566649242025E-2</v>
      </c>
      <c r="AE8492" s="15">
        <f t="shared" si="818"/>
        <v>0.33424657534246577</v>
      </c>
      <c r="AF8492" s="5">
        <f>IFERROR(AD8492*AE8492*48,0)</f>
        <v>0.52836468574783912</v>
      </c>
    </row>
    <row r="8493" spans="1:32" x14ac:dyDescent="0.15">
      <c r="A8493" s="1"/>
      <c r="B8493" s="1" t="s">
        <v>51</v>
      </c>
      <c r="C8493" s="1" t="s">
        <v>59</v>
      </c>
      <c r="D8493" s="1">
        <v>95.65</v>
      </c>
      <c r="E8493" s="6">
        <v>3.6</v>
      </c>
      <c r="F8493" s="18">
        <v>0.625</v>
      </c>
      <c r="G8493" s="1">
        <v>23.7</v>
      </c>
      <c r="H8493" s="1">
        <v>63</v>
      </c>
      <c r="I8493" s="1">
        <v>24.2</v>
      </c>
      <c r="J8493" s="1">
        <v>0.3</v>
      </c>
      <c r="K8493" s="1">
        <v>640</v>
      </c>
      <c r="L8493" s="1">
        <v>50</v>
      </c>
      <c r="M8493" s="6">
        <f t="shared" si="814"/>
        <v>24.50774149098828</v>
      </c>
      <c r="N8493" s="19">
        <v>0.5</v>
      </c>
      <c r="O8493" s="11" cm="1">
        <f t="array" ref="O8493">ROUND(_xlfn.SWITCH(C8493,"建筑专教",IF(S8493&gt;0.1,1.38,1.28),"阶梯教室",IF(S8493&gt;0.1,1.15,1.05),"公共教室",IF(S8493&gt;0.1,1.22,1.12),IF(S8493&gt;0.1,1.2,1.1))+(MOD(ROW()*11,31)/31-0.5)*0.06,2)</f>
        <v>1.23</v>
      </c>
      <c r="P8493" s="12">
        <f t="shared" si="812"/>
        <v>0.22</v>
      </c>
      <c r="Q8493" s="13">
        <f t="shared" si="815"/>
        <v>-1.4496857638172027</v>
      </c>
      <c r="R8493" s="1">
        <v>2.1</v>
      </c>
      <c r="S8493" s="1">
        <v>0.7</v>
      </c>
      <c r="T8493" s="1">
        <v>0.48</v>
      </c>
      <c r="U8493" s="4" t="s">
        <v>60</v>
      </c>
      <c r="V8493">
        <v>0.48</v>
      </c>
      <c r="W8493">
        <v>0.4</v>
      </c>
      <c r="X8493">
        <v>0.76</v>
      </c>
      <c r="Y8493">
        <v>2.4300000000000002</v>
      </c>
      <c r="Z8493">
        <v>0.28000000000000003</v>
      </c>
      <c r="AA8493" s="5">
        <f t="shared" si="816"/>
        <v>3.28</v>
      </c>
      <c r="AB8493" s="15" cm="1">
        <f t="array" ref="AB8493">_xlfn.SWITCH(U8493,"夏",122,"冬",90,"春",153,"秋",153,0)</f>
        <v>122</v>
      </c>
      <c r="AC8493" s="16">
        <f t="shared" si="817"/>
        <v>400.15999999999997</v>
      </c>
      <c r="AD8493" s="5">
        <f>IFERROR(AA8493/D8493,0)</f>
        <v>3.4291688447464712E-2</v>
      </c>
      <c r="AE8493" s="15">
        <f t="shared" si="818"/>
        <v>0.33424657534246577</v>
      </c>
      <c r="AF8493" s="5">
        <f>IFERROR(AD8493*AE8493*48,0)</f>
        <v>0.55017021246124209</v>
      </c>
    </row>
    <row r="8494" spans="1:32" x14ac:dyDescent="0.15">
      <c r="A8494" s="1"/>
      <c r="B8494" s="1" t="s">
        <v>51</v>
      </c>
      <c r="C8494" s="1" t="s">
        <v>59</v>
      </c>
      <c r="D8494" s="1">
        <v>95.65</v>
      </c>
      <c r="E8494" s="6">
        <v>3.6</v>
      </c>
      <c r="F8494" s="18">
        <v>0.64583333333333304</v>
      </c>
      <c r="G8494" s="1">
        <v>24.2</v>
      </c>
      <c r="H8494" s="1">
        <v>58</v>
      </c>
      <c r="I8494" s="1">
        <v>24.7</v>
      </c>
      <c r="J8494" s="1">
        <v>0.3</v>
      </c>
      <c r="K8494" s="1">
        <v>680</v>
      </c>
      <c r="L8494" s="1">
        <v>10</v>
      </c>
      <c r="M8494" s="6">
        <f t="shared" si="814"/>
        <v>25.00619745510636</v>
      </c>
      <c r="N8494" s="19">
        <v>0.5</v>
      </c>
      <c r="O8494" s="11" cm="1">
        <f t="array" ref="O8494">ROUND(_xlfn.SWITCH(C8494,"建筑专教",IF(S8494&gt;0.1,1.38,1.28),"阶梯教室",IF(S8494&gt;0.1,1.15,1.05),"公共教室",IF(S8494&gt;0.1,1.22,1.12),IF(S8494&gt;0.1,1.2,1.1))+(MOD(ROW()*11,31)/31-0.5)*0.06,2)</f>
        <v>1.19</v>
      </c>
      <c r="P8494" s="12">
        <f t="shared" si="812"/>
        <v>0.26</v>
      </c>
      <c r="Q8494" s="13">
        <f t="shared" si="815"/>
        <v>-1.3964877755609748</v>
      </c>
      <c r="R8494" s="1">
        <v>2</v>
      </c>
      <c r="S8494" s="1">
        <v>0.7</v>
      </c>
      <c r="T8494" s="1">
        <v>0.5</v>
      </c>
      <c r="U8494" s="4" t="s">
        <v>60</v>
      </c>
      <c r="V8494">
        <v>0.48</v>
      </c>
      <c r="W8494">
        <v>0.4</v>
      </c>
      <c r="X8494">
        <v>0.76</v>
      </c>
      <c r="Y8494">
        <v>2.4300000000000002</v>
      </c>
      <c r="Z8494">
        <v>0.28000000000000003</v>
      </c>
      <c r="AA8494" s="5">
        <f t="shared" si="816"/>
        <v>3.2</v>
      </c>
      <c r="AB8494" s="15" cm="1">
        <f t="array" ref="AB8494">_xlfn.SWITCH(U8494,"夏",122,"冬",90,"春",153,"秋",153,0)</f>
        <v>122</v>
      </c>
      <c r="AC8494" s="16">
        <f t="shared" si="817"/>
        <v>390.40000000000003</v>
      </c>
      <c r="AD8494" s="5">
        <f>IFERROR(AA8494/D8494,0)</f>
        <v>3.3455305802404599E-2</v>
      </c>
      <c r="AE8494" s="15">
        <f t="shared" si="818"/>
        <v>0.33424657534246577</v>
      </c>
      <c r="AF8494" s="5">
        <f>IFERROR(AD8494*AE8494*48,0)</f>
        <v>0.53675142679145571</v>
      </c>
    </row>
    <row r="8495" spans="1:32" x14ac:dyDescent="0.15">
      <c r="A8495" s="1"/>
      <c r="B8495" s="1" t="s">
        <v>51</v>
      </c>
      <c r="C8495" s="1" t="s">
        <v>59</v>
      </c>
      <c r="D8495" s="1">
        <v>95.65</v>
      </c>
      <c r="E8495" s="6">
        <v>3.6</v>
      </c>
      <c r="F8495" s="18">
        <v>0.66666666666666696</v>
      </c>
      <c r="G8495" s="1">
        <v>24</v>
      </c>
      <c r="H8495" s="1">
        <v>60</v>
      </c>
      <c r="I8495" s="1">
        <v>24.5</v>
      </c>
      <c r="J8495" s="1">
        <v>0.3</v>
      </c>
      <c r="K8495" s="1">
        <v>720</v>
      </c>
      <c r="L8495" s="1">
        <v>0</v>
      </c>
      <c r="M8495" s="6">
        <f t="shared" si="814"/>
        <v>24.806813829099553</v>
      </c>
      <c r="N8495" s="19">
        <v>0.5</v>
      </c>
      <c r="O8495" s="11" cm="1">
        <f t="array" ref="O8495">ROUND(_xlfn.SWITCH(C8495,"建筑专教",IF(S8495&gt;0.1,1.38,1.28),"阶梯教室",IF(S8495&gt;0.1,1.15,1.05),"公共教室",IF(S8495&gt;0.1,1.22,1.12),IF(S8495&gt;0.1,1.2,1.1))+(MOD(ROW()*11,31)/31-0.5)*0.06,2)</f>
        <v>1.21</v>
      </c>
      <c r="P8495" s="12">
        <f t="shared" si="812"/>
        <v>0.28999999999999998</v>
      </c>
      <c r="Q8495" s="13">
        <f t="shared" si="815"/>
        <v>-1.4043656411169605</v>
      </c>
      <c r="R8495" s="1">
        <v>2.1</v>
      </c>
      <c r="S8495" s="1">
        <v>0.7</v>
      </c>
      <c r="T8495" s="1">
        <v>0.43</v>
      </c>
      <c r="U8495" s="4" t="s">
        <v>60</v>
      </c>
      <c r="V8495">
        <v>0.48</v>
      </c>
      <c r="W8495">
        <v>0.4</v>
      </c>
      <c r="X8495">
        <v>0.76</v>
      </c>
      <c r="Y8495">
        <v>2.4300000000000002</v>
      </c>
      <c r="Z8495">
        <v>0.28000000000000003</v>
      </c>
      <c r="AA8495" s="5">
        <f t="shared" si="816"/>
        <v>3.23</v>
      </c>
      <c r="AB8495" s="15" cm="1">
        <f t="array" ref="AB8495">_xlfn.SWITCH(U8495,"夏",122,"冬",90,"春",153,"秋",153,0)</f>
        <v>122</v>
      </c>
      <c r="AC8495" s="16">
        <f t="shared" si="817"/>
        <v>394.06</v>
      </c>
      <c r="AD8495" s="5">
        <f>IFERROR(AA8495/D8495,0)</f>
        <v>3.3768949294302138E-2</v>
      </c>
      <c r="AE8495" s="15">
        <f t="shared" si="818"/>
        <v>0.33424657534246577</v>
      </c>
      <c r="AF8495" s="5">
        <f>IFERROR(AD8495*AE8495*48,0)</f>
        <v>0.54178347141762562</v>
      </c>
    </row>
    <row r="8496" spans="1:32" x14ac:dyDescent="0.15">
      <c r="A8496" s="1"/>
      <c r="B8496" s="1" t="s">
        <v>51</v>
      </c>
      <c r="C8496" s="1" t="s">
        <v>59</v>
      </c>
      <c r="D8496" s="1">
        <v>95.65</v>
      </c>
      <c r="E8496" s="6">
        <v>3.6</v>
      </c>
      <c r="F8496" s="18">
        <v>0.6875</v>
      </c>
      <c r="G8496" s="1">
        <v>23.8</v>
      </c>
      <c r="H8496" s="1">
        <v>62</v>
      </c>
      <c r="I8496" s="1">
        <v>24.3</v>
      </c>
      <c r="J8496" s="1">
        <v>0.3</v>
      </c>
      <c r="K8496" s="1">
        <v>760</v>
      </c>
      <c r="L8496" s="1">
        <v>0</v>
      </c>
      <c r="M8496" s="6">
        <f t="shared" si="814"/>
        <v>24.607431855983975</v>
      </c>
      <c r="N8496" s="19">
        <v>0.5</v>
      </c>
      <c r="O8496" s="11" cm="1">
        <f t="array" ref="O8496">ROUND(_xlfn.SWITCH(C8496,"建筑专教",IF(S8496&gt;0.1,1.38,1.28),"阶梯教室",IF(S8496&gt;0.1,1.15,1.05),"公共教室",IF(S8496&gt;0.1,1.22,1.12),IF(S8496&gt;0.1,1.2,1.1))+(MOD(ROW()*11,31)/31-0.5)*0.06,2)</f>
        <v>1.23</v>
      </c>
      <c r="P8496" s="12">
        <f t="shared" si="812"/>
        <v>0.33</v>
      </c>
      <c r="Q8496" s="13">
        <f t="shared" si="815"/>
        <v>-1.4120674691228405</v>
      </c>
      <c r="R8496" s="1">
        <v>2</v>
      </c>
      <c r="S8496" s="1">
        <v>0.7</v>
      </c>
      <c r="T8496" s="1">
        <v>0.45</v>
      </c>
      <c r="U8496" s="4" t="s">
        <v>60</v>
      </c>
      <c r="V8496">
        <v>0.48</v>
      </c>
      <c r="W8496">
        <v>0.4</v>
      </c>
      <c r="X8496">
        <v>0.76</v>
      </c>
      <c r="Y8496">
        <v>2.4300000000000002</v>
      </c>
      <c r="Z8496">
        <v>0.28000000000000003</v>
      </c>
      <c r="AA8496" s="5">
        <f t="shared" si="816"/>
        <v>3.1500000000000004</v>
      </c>
      <c r="AB8496" s="15" cm="1">
        <f t="array" ref="AB8496">_xlfn.SWITCH(U8496,"夏",122,"冬",90,"春",153,"秋",153,0)</f>
        <v>122</v>
      </c>
      <c r="AC8496" s="16">
        <f t="shared" si="817"/>
        <v>384.30000000000007</v>
      </c>
      <c r="AD8496" s="5">
        <f>IFERROR(AA8496/D8496,0)</f>
        <v>3.2932566649242032E-2</v>
      </c>
      <c r="AE8496" s="15">
        <f t="shared" si="818"/>
        <v>0.33424657534246577</v>
      </c>
      <c r="AF8496" s="5">
        <f>IFERROR(AD8496*AE8496*48,0)</f>
        <v>0.52836468574783935</v>
      </c>
    </row>
    <row r="8497" spans="1:32" x14ac:dyDescent="0.15">
      <c r="A8497" s="1"/>
      <c r="B8497" s="1" t="s">
        <v>51</v>
      </c>
      <c r="C8497" s="1" t="s">
        <v>59</v>
      </c>
      <c r="D8497" s="1">
        <v>95.65</v>
      </c>
      <c r="E8497" s="6">
        <v>3.6</v>
      </c>
      <c r="F8497" s="18">
        <v>0.70833333333333304</v>
      </c>
      <c r="G8497" s="1">
        <v>24.2</v>
      </c>
      <c r="H8497" s="1">
        <v>58</v>
      </c>
      <c r="I8497" s="1">
        <v>24.7</v>
      </c>
      <c r="J8497" s="1">
        <v>0.3</v>
      </c>
      <c r="K8497" s="1">
        <v>800</v>
      </c>
      <c r="L8497" s="1">
        <v>0</v>
      </c>
      <c r="M8497" s="6">
        <f t="shared" si="814"/>
        <v>25.00619745510636</v>
      </c>
      <c r="N8497" s="19">
        <v>0.5</v>
      </c>
      <c r="O8497" s="11" cm="1">
        <f t="array" ref="O8497">ROUND(_xlfn.SWITCH(C8497,"建筑专教",IF(S8497&gt;0.1,1.38,1.28),"阶梯教室",IF(S8497&gt;0.1,1.15,1.05),"公共教室",IF(S8497&gt;0.1,1.22,1.12),IF(S8497&gt;0.1,1.2,1.1))+(MOD(ROW()*11,31)/31-0.5)*0.06,2)</f>
        <v>1.19</v>
      </c>
      <c r="P8497" s="12">
        <f t="shared" si="812"/>
        <v>0.37</v>
      </c>
      <c r="Q8497" s="13">
        <f t="shared" si="815"/>
        <v>-1.3964877755609748</v>
      </c>
      <c r="R8497" s="1">
        <v>2.1</v>
      </c>
      <c r="S8497" s="1">
        <v>0.7</v>
      </c>
      <c r="T8497" s="1">
        <v>0.47</v>
      </c>
      <c r="U8497" s="4" t="s">
        <v>60</v>
      </c>
      <c r="V8497">
        <v>0.48</v>
      </c>
      <c r="W8497">
        <v>0.4</v>
      </c>
      <c r="X8497">
        <v>0.76</v>
      </c>
      <c r="Y8497">
        <v>2.4300000000000002</v>
      </c>
      <c r="Z8497">
        <v>0.28000000000000003</v>
      </c>
      <c r="AA8497" s="5">
        <f t="shared" si="816"/>
        <v>3.2699999999999996</v>
      </c>
      <c r="AB8497" s="15" cm="1">
        <f t="array" ref="AB8497">_xlfn.SWITCH(U8497,"夏",122,"冬",90,"春",153,"秋",153,0)</f>
        <v>122</v>
      </c>
      <c r="AC8497" s="16">
        <f t="shared" si="817"/>
        <v>398.93999999999994</v>
      </c>
      <c r="AD8497" s="5">
        <f>IFERROR(AA8497/D8497,0)</f>
        <v>3.4187140616832194E-2</v>
      </c>
      <c r="AE8497" s="15">
        <f t="shared" si="818"/>
        <v>0.33424657534246577</v>
      </c>
      <c r="AF8497" s="5">
        <f>IFERROR(AD8497*AE8497*48,0)</f>
        <v>0.54849286425251875</v>
      </c>
    </row>
    <row r="8498" spans="1:32" x14ac:dyDescent="0.15">
      <c r="A8498" s="1"/>
      <c r="B8498" s="1" t="s">
        <v>51</v>
      </c>
      <c r="C8498" s="1" t="s">
        <v>59</v>
      </c>
      <c r="D8498" s="1">
        <v>95.65</v>
      </c>
      <c r="E8498" s="6">
        <v>3.6</v>
      </c>
      <c r="F8498" s="18">
        <v>0.72916666666666696</v>
      </c>
      <c r="G8498" s="1">
        <v>26.8</v>
      </c>
      <c r="H8498" s="1">
        <v>46</v>
      </c>
      <c r="I8498" s="1">
        <v>27.3</v>
      </c>
      <c r="J8498" s="1">
        <v>0.2</v>
      </c>
      <c r="K8498" s="1">
        <v>410</v>
      </c>
      <c r="L8498" s="1">
        <v>0</v>
      </c>
      <c r="M8498" s="6">
        <f t="shared" si="814"/>
        <v>27.533983566344318</v>
      </c>
      <c r="N8498" s="1">
        <v>0</v>
      </c>
      <c r="O8498" s="1">
        <v>0</v>
      </c>
      <c r="P8498" s="12">
        <f t="shared" si="812"/>
        <v>0</v>
      </c>
      <c r="Q8498" s="1">
        <v>0</v>
      </c>
      <c r="R8498" s="1">
        <v>0</v>
      </c>
      <c r="S8498" s="1">
        <v>0</v>
      </c>
      <c r="T8498" s="1">
        <v>0</v>
      </c>
      <c r="U8498" s="4" t="s">
        <v>60</v>
      </c>
      <c r="V8498">
        <v>0.48</v>
      </c>
      <c r="W8498">
        <v>0.4</v>
      </c>
      <c r="X8498">
        <v>0.76</v>
      </c>
      <c r="Y8498">
        <v>2.4300000000000002</v>
      </c>
      <c r="Z8498">
        <v>0.28000000000000003</v>
      </c>
      <c r="AA8498" s="5">
        <f t="shared" si="816"/>
        <v>0</v>
      </c>
      <c r="AB8498" s="15" cm="1">
        <f t="array" ref="AB8498">_xlfn.SWITCH(U8498,"夏",122,"冬",90,"春",153,"秋",153,0)</f>
        <v>122</v>
      </c>
      <c r="AC8498" s="16">
        <f t="shared" si="817"/>
        <v>0</v>
      </c>
      <c r="AD8498" s="5">
        <f>IFERROR(AA8498/D8498,0)</f>
        <v>0</v>
      </c>
      <c r="AE8498" s="15">
        <f t="shared" si="818"/>
        <v>0.33424657534246577</v>
      </c>
      <c r="AF8498" s="5">
        <f>IFERROR(AD8498*AE8498*48,0)</f>
        <v>0</v>
      </c>
    </row>
    <row r="8499" spans="1:32" x14ac:dyDescent="0.15">
      <c r="A8499" s="1"/>
      <c r="B8499" s="1" t="s">
        <v>51</v>
      </c>
      <c r="C8499" s="1" t="s">
        <v>59</v>
      </c>
      <c r="D8499" s="1">
        <v>95.65</v>
      </c>
      <c r="E8499" s="6">
        <v>3.6</v>
      </c>
      <c r="F8499" s="18">
        <v>0.75</v>
      </c>
      <c r="G8499" s="1">
        <v>26.2</v>
      </c>
      <c r="H8499" s="1">
        <v>48</v>
      </c>
      <c r="I8499" s="1">
        <v>26.7</v>
      </c>
      <c r="J8499" s="1">
        <v>0.3</v>
      </c>
      <c r="K8499" s="1">
        <v>406</v>
      </c>
      <c r="L8499" s="1">
        <v>0</v>
      </c>
      <c r="M8499" s="6">
        <f t="shared" si="814"/>
        <v>27.000123422751813</v>
      </c>
      <c r="N8499" s="1">
        <v>0</v>
      </c>
      <c r="O8499" s="1">
        <v>0</v>
      </c>
      <c r="P8499" s="12">
        <f t="shared" si="812"/>
        <v>0</v>
      </c>
      <c r="Q8499" s="1">
        <v>0</v>
      </c>
      <c r="R8499" s="1">
        <v>0</v>
      </c>
      <c r="S8499" s="1">
        <v>0</v>
      </c>
      <c r="T8499" s="1">
        <v>0</v>
      </c>
      <c r="U8499" s="4" t="s">
        <v>60</v>
      </c>
      <c r="V8499">
        <v>0.48</v>
      </c>
      <c r="W8499">
        <v>0.4</v>
      </c>
      <c r="X8499">
        <v>0.76</v>
      </c>
      <c r="Y8499">
        <v>2.4300000000000002</v>
      </c>
      <c r="Z8499">
        <v>0.28000000000000003</v>
      </c>
      <c r="AA8499" s="5">
        <f t="shared" si="816"/>
        <v>0</v>
      </c>
      <c r="AB8499" s="15" cm="1">
        <f t="array" ref="AB8499">_xlfn.SWITCH(U8499,"夏",122,"冬",90,"春",153,"秋",153,0)</f>
        <v>122</v>
      </c>
      <c r="AC8499" s="16">
        <f t="shared" si="817"/>
        <v>0</v>
      </c>
      <c r="AD8499" s="5">
        <f>IFERROR(AA8499/D8499,0)</f>
        <v>0</v>
      </c>
      <c r="AE8499" s="15">
        <f t="shared" si="818"/>
        <v>0.33424657534246577</v>
      </c>
      <c r="AF8499" s="5">
        <f>IFERROR(AD8499*AE8499*48,0)</f>
        <v>0</v>
      </c>
    </row>
    <row r="8500" spans="1:32" x14ac:dyDescent="0.15">
      <c r="A8500" s="1"/>
      <c r="B8500" s="1" t="s">
        <v>51</v>
      </c>
      <c r="C8500" s="1" t="s">
        <v>59</v>
      </c>
      <c r="D8500" s="1">
        <v>95.65</v>
      </c>
      <c r="E8500" s="6">
        <v>3.6</v>
      </c>
      <c r="F8500" s="18">
        <v>0.77083333333333304</v>
      </c>
      <c r="G8500" s="1">
        <v>25.6</v>
      </c>
      <c r="H8500" s="1">
        <v>50</v>
      </c>
      <c r="I8500" s="1">
        <v>26.1</v>
      </c>
      <c r="J8500" s="1">
        <v>0.1</v>
      </c>
      <c r="K8500" s="1">
        <v>407</v>
      </c>
      <c r="L8500" s="1">
        <v>0</v>
      </c>
      <c r="M8500" s="6">
        <f t="shared" si="814"/>
        <v>26.256296255223333</v>
      </c>
      <c r="N8500" s="1">
        <v>0</v>
      </c>
      <c r="O8500" s="1">
        <v>0</v>
      </c>
      <c r="P8500" s="12">
        <f t="shared" si="812"/>
        <v>0</v>
      </c>
      <c r="Q8500" s="1">
        <v>0</v>
      </c>
      <c r="R8500" s="1">
        <v>0</v>
      </c>
      <c r="S8500" s="1">
        <v>0</v>
      </c>
      <c r="T8500" s="1">
        <v>0</v>
      </c>
      <c r="U8500" s="4" t="s">
        <v>60</v>
      </c>
      <c r="V8500">
        <v>0.48</v>
      </c>
      <c r="W8500">
        <v>0.4</v>
      </c>
      <c r="X8500">
        <v>0.76</v>
      </c>
      <c r="Y8500">
        <v>2.4300000000000002</v>
      </c>
      <c r="Z8500">
        <v>0.28000000000000003</v>
      </c>
      <c r="AA8500" s="5">
        <f t="shared" si="816"/>
        <v>0</v>
      </c>
      <c r="AB8500" s="15" cm="1">
        <f t="array" ref="AB8500">_xlfn.SWITCH(U8500,"夏",122,"冬",90,"春",153,"秋",153,0)</f>
        <v>122</v>
      </c>
      <c r="AC8500" s="16">
        <f t="shared" si="817"/>
        <v>0</v>
      </c>
      <c r="AD8500" s="5">
        <f>IFERROR(AA8500/D8500,0)</f>
        <v>0</v>
      </c>
      <c r="AE8500" s="15">
        <f t="shared" si="818"/>
        <v>0.33424657534246577</v>
      </c>
      <c r="AF8500" s="5">
        <f>IFERROR(AD8500*AE8500*48,0)</f>
        <v>0</v>
      </c>
    </row>
    <row r="8501" spans="1:32" x14ac:dyDescent="0.15">
      <c r="A8501" s="1"/>
      <c r="B8501" s="1" t="s">
        <v>51</v>
      </c>
      <c r="C8501" s="1" t="s">
        <v>59</v>
      </c>
      <c r="D8501" s="1">
        <v>95.65</v>
      </c>
      <c r="E8501" s="6">
        <v>3.6</v>
      </c>
      <c r="F8501" s="18">
        <v>0.79166666666666696</v>
      </c>
      <c r="G8501" s="1">
        <v>25</v>
      </c>
      <c r="H8501" s="1">
        <v>52</v>
      </c>
      <c r="I8501" s="1">
        <v>25.5</v>
      </c>
      <c r="J8501" s="1">
        <v>0.2</v>
      </c>
      <c r="K8501" s="1">
        <v>410</v>
      </c>
      <c r="L8501" s="1">
        <v>0</v>
      </c>
      <c r="M8501" s="6">
        <f t="shared" si="814"/>
        <v>25.738233098004855</v>
      </c>
      <c r="N8501" s="1">
        <v>0</v>
      </c>
      <c r="O8501" s="1">
        <v>0</v>
      </c>
      <c r="P8501" s="12">
        <f t="shared" si="812"/>
        <v>0</v>
      </c>
      <c r="Q8501" s="1">
        <v>0</v>
      </c>
      <c r="R8501" s="1">
        <v>0</v>
      </c>
      <c r="S8501" s="1">
        <v>0</v>
      </c>
      <c r="T8501" s="1">
        <v>0</v>
      </c>
      <c r="U8501" s="4" t="s">
        <v>60</v>
      </c>
      <c r="V8501">
        <v>0.48</v>
      </c>
      <c r="W8501">
        <v>0.4</v>
      </c>
      <c r="X8501">
        <v>0.76</v>
      </c>
      <c r="Y8501">
        <v>2.4300000000000002</v>
      </c>
      <c r="Z8501">
        <v>0.28000000000000003</v>
      </c>
      <c r="AA8501" s="5">
        <f t="shared" si="816"/>
        <v>0</v>
      </c>
      <c r="AB8501" s="15" cm="1">
        <f t="array" ref="AB8501">_xlfn.SWITCH(U8501,"夏",122,"冬",90,"春",153,"秋",153,0)</f>
        <v>122</v>
      </c>
      <c r="AC8501" s="16">
        <f t="shared" si="817"/>
        <v>0</v>
      </c>
      <c r="AD8501" s="5">
        <f>IFERROR(AA8501/D8501,0)</f>
        <v>0</v>
      </c>
      <c r="AE8501" s="15">
        <f t="shared" si="818"/>
        <v>0.33424657534246577</v>
      </c>
      <c r="AF8501" s="5">
        <f>IFERROR(AD8501*AE8501*48,0)</f>
        <v>0</v>
      </c>
    </row>
    <row r="8502" spans="1:32" x14ac:dyDescent="0.15">
      <c r="A8502" s="1"/>
      <c r="B8502" s="1" t="s">
        <v>51</v>
      </c>
      <c r="C8502" s="1" t="s">
        <v>59</v>
      </c>
      <c r="D8502" s="1">
        <v>95.65</v>
      </c>
      <c r="E8502" s="6">
        <v>3.6</v>
      </c>
      <c r="F8502" s="18">
        <v>0.8125</v>
      </c>
      <c r="G8502" s="1">
        <v>24.4</v>
      </c>
      <c r="H8502" s="1">
        <v>54</v>
      </c>
      <c r="I8502" s="1">
        <v>24.9</v>
      </c>
      <c r="J8502" s="1">
        <v>0.3</v>
      </c>
      <c r="K8502" s="1">
        <v>414</v>
      </c>
      <c r="L8502" s="1">
        <v>0</v>
      </c>
      <c r="M8502" s="6">
        <f t="shared" si="814"/>
        <v>25.205582728494335</v>
      </c>
      <c r="N8502" s="1">
        <v>0</v>
      </c>
      <c r="O8502" s="1">
        <v>0</v>
      </c>
      <c r="P8502" s="12">
        <f t="shared" si="812"/>
        <v>0</v>
      </c>
      <c r="Q8502" s="1">
        <v>0</v>
      </c>
      <c r="R8502" s="1">
        <v>0</v>
      </c>
      <c r="S8502" s="1">
        <v>0</v>
      </c>
      <c r="T8502" s="1">
        <v>0</v>
      </c>
      <c r="U8502" s="4" t="s">
        <v>60</v>
      </c>
      <c r="V8502">
        <v>0.48</v>
      </c>
      <c r="W8502">
        <v>0.4</v>
      </c>
      <c r="X8502">
        <v>0.76</v>
      </c>
      <c r="Y8502">
        <v>2.4300000000000002</v>
      </c>
      <c r="Z8502">
        <v>0.28000000000000003</v>
      </c>
      <c r="AA8502" s="5">
        <f t="shared" si="816"/>
        <v>0</v>
      </c>
      <c r="AB8502" s="15" cm="1">
        <f t="array" ref="AB8502">_xlfn.SWITCH(U8502,"夏",122,"冬",90,"春",153,"秋",153,0)</f>
        <v>122</v>
      </c>
      <c r="AC8502" s="16">
        <f t="shared" si="817"/>
        <v>0</v>
      </c>
      <c r="AD8502" s="5">
        <f>IFERROR(AA8502/D8502,0)</f>
        <v>0</v>
      </c>
      <c r="AE8502" s="15">
        <f t="shared" si="818"/>
        <v>0.33424657534246577</v>
      </c>
      <c r="AF8502" s="5">
        <f>IFERROR(AD8502*AE8502*48,0)</f>
        <v>0</v>
      </c>
    </row>
    <row r="8503" spans="1:32" x14ac:dyDescent="0.15">
      <c r="A8503" s="1"/>
      <c r="B8503" s="1" t="s">
        <v>51</v>
      </c>
      <c r="C8503" s="1" t="s">
        <v>59</v>
      </c>
      <c r="D8503" s="1">
        <v>95.65</v>
      </c>
      <c r="E8503" s="6">
        <v>3.6</v>
      </c>
      <c r="F8503" s="18">
        <v>0.83333333333333304</v>
      </c>
      <c r="G8503" s="1">
        <v>23.8</v>
      </c>
      <c r="H8503" s="1">
        <v>56</v>
      </c>
      <c r="I8503" s="1">
        <v>24.3</v>
      </c>
      <c r="J8503" s="1">
        <v>0.1</v>
      </c>
      <c r="K8503" s="1">
        <v>413</v>
      </c>
      <c r="L8503" s="1">
        <v>0</v>
      </c>
      <c r="M8503" s="6">
        <f t="shared" si="814"/>
        <v>24.459147868577247</v>
      </c>
      <c r="N8503" s="1">
        <v>0</v>
      </c>
      <c r="O8503" s="1">
        <v>0</v>
      </c>
      <c r="P8503" s="12">
        <f t="shared" si="812"/>
        <v>0</v>
      </c>
      <c r="Q8503" s="1">
        <v>0</v>
      </c>
      <c r="R8503" s="1">
        <v>0</v>
      </c>
      <c r="S8503" s="1">
        <v>0</v>
      </c>
      <c r="T8503" s="1">
        <v>0</v>
      </c>
      <c r="U8503" s="4" t="s">
        <v>60</v>
      </c>
      <c r="V8503">
        <v>0.48</v>
      </c>
      <c r="W8503">
        <v>0.4</v>
      </c>
      <c r="X8503">
        <v>0.76</v>
      </c>
      <c r="Y8503">
        <v>2.4300000000000002</v>
      </c>
      <c r="Z8503">
        <v>0.28000000000000003</v>
      </c>
      <c r="AA8503" s="5">
        <f t="shared" si="816"/>
        <v>0</v>
      </c>
      <c r="AB8503" s="15" cm="1">
        <f t="array" ref="AB8503">_xlfn.SWITCH(U8503,"夏",122,"冬",90,"春",153,"秋",153,0)</f>
        <v>122</v>
      </c>
      <c r="AC8503" s="16">
        <f t="shared" si="817"/>
        <v>0</v>
      </c>
      <c r="AD8503" s="5">
        <f>IFERROR(AA8503/D8503,0)</f>
        <v>0</v>
      </c>
      <c r="AE8503" s="15">
        <f t="shared" si="818"/>
        <v>0.33424657534246577</v>
      </c>
      <c r="AF8503" s="5">
        <f>IFERROR(AD8503*AE8503*48,0)</f>
        <v>0</v>
      </c>
    </row>
    <row r="8504" spans="1:32" x14ac:dyDescent="0.15">
      <c r="A8504" s="1"/>
      <c r="B8504" s="1" t="s">
        <v>51</v>
      </c>
      <c r="C8504" s="1" t="s">
        <v>59</v>
      </c>
      <c r="D8504" s="1">
        <v>95.65</v>
      </c>
      <c r="E8504" s="6">
        <v>3.6</v>
      </c>
      <c r="F8504" s="18">
        <v>0.85416666666666696</v>
      </c>
      <c r="G8504" s="1">
        <v>23.2</v>
      </c>
      <c r="H8504" s="1">
        <v>58</v>
      </c>
      <c r="I8504" s="1">
        <v>23.7</v>
      </c>
      <c r="J8504" s="1">
        <v>0.2</v>
      </c>
      <c r="K8504" s="1">
        <v>409</v>
      </c>
      <c r="L8504" s="1">
        <v>0</v>
      </c>
      <c r="M8504" s="6">
        <f t="shared" si="814"/>
        <v>23.942586033787052</v>
      </c>
      <c r="N8504" s="1">
        <v>0</v>
      </c>
      <c r="O8504" s="1">
        <v>0</v>
      </c>
      <c r="P8504" s="12">
        <f t="shared" si="812"/>
        <v>0</v>
      </c>
      <c r="Q8504" s="1">
        <v>0</v>
      </c>
      <c r="R8504" s="1">
        <v>0</v>
      </c>
      <c r="S8504" s="1">
        <v>0</v>
      </c>
      <c r="T8504" s="1">
        <v>0</v>
      </c>
      <c r="U8504" s="4" t="s">
        <v>60</v>
      </c>
      <c r="V8504">
        <v>0.48</v>
      </c>
      <c r="W8504">
        <v>0.4</v>
      </c>
      <c r="X8504">
        <v>0.76</v>
      </c>
      <c r="Y8504">
        <v>2.4300000000000002</v>
      </c>
      <c r="Z8504">
        <v>0.28000000000000003</v>
      </c>
      <c r="AA8504" s="5">
        <f t="shared" si="816"/>
        <v>0</v>
      </c>
      <c r="AB8504" s="15" cm="1">
        <f t="array" ref="AB8504">_xlfn.SWITCH(U8504,"夏",122,"冬",90,"春",153,"秋",153,0)</f>
        <v>122</v>
      </c>
      <c r="AC8504" s="16">
        <f t="shared" si="817"/>
        <v>0</v>
      </c>
      <c r="AD8504" s="5">
        <f>IFERROR(AA8504/D8504,0)</f>
        <v>0</v>
      </c>
      <c r="AE8504" s="15">
        <f t="shared" si="818"/>
        <v>0.33424657534246577</v>
      </c>
      <c r="AF8504" s="5">
        <f>IFERROR(AD8504*AE8504*48,0)</f>
        <v>0</v>
      </c>
    </row>
    <row r="8505" spans="1:32" x14ac:dyDescent="0.15">
      <c r="A8505" s="1"/>
      <c r="B8505" s="1" t="s">
        <v>51</v>
      </c>
      <c r="C8505" s="1" t="s">
        <v>59</v>
      </c>
      <c r="D8505" s="1">
        <v>95.65</v>
      </c>
      <c r="E8505" s="6">
        <v>3.6</v>
      </c>
      <c r="F8505" s="18">
        <v>0.875</v>
      </c>
      <c r="G8505" s="1">
        <v>22.8</v>
      </c>
      <c r="H8505" s="1">
        <v>60</v>
      </c>
      <c r="I8505" s="1">
        <v>23.3</v>
      </c>
      <c r="J8505" s="1">
        <v>0.3</v>
      </c>
      <c r="K8505" s="1">
        <v>405</v>
      </c>
      <c r="L8505" s="1">
        <v>0</v>
      </c>
      <c r="M8505" s="6">
        <f t="shared" si="814"/>
        <v>23.610546978180025</v>
      </c>
      <c r="N8505" s="1">
        <v>0</v>
      </c>
      <c r="O8505" s="1">
        <v>0</v>
      </c>
      <c r="P8505" s="12">
        <f t="shared" si="812"/>
        <v>0</v>
      </c>
      <c r="Q8505" s="1">
        <v>0</v>
      </c>
      <c r="R8505" s="1">
        <v>0</v>
      </c>
      <c r="S8505" s="1">
        <v>0</v>
      </c>
      <c r="T8505" s="1">
        <v>0</v>
      </c>
      <c r="U8505" s="4" t="s">
        <v>60</v>
      </c>
      <c r="V8505">
        <v>0.48</v>
      </c>
      <c r="W8505">
        <v>0.4</v>
      </c>
      <c r="X8505">
        <v>0.76</v>
      </c>
      <c r="Y8505">
        <v>2.4300000000000002</v>
      </c>
      <c r="Z8505">
        <v>0.28000000000000003</v>
      </c>
      <c r="AA8505" s="5">
        <f t="shared" si="816"/>
        <v>0</v>
      </c>
      <c r="AB8505" s="15" cm="1">
        <f t="array" ref="AB8505">_xlfn.SWITCH(U8505,"夏",122,"冬",90,"春",153,"秋",153,0)</f>
        <v>122</v>
      </c>
      <c r="AC8505" s="16">
        <f t="shared" si="817"/>
        <v>0</v>
      </c>
      <c r="AD8505" s="5">
        <f>IFERROR(AA8505/D8505,0)</f>
        <v>0</v>
      </c>
      <c r="AE8505" s="15">
        <f t="shared" si="818"/>
        <v>0.33424657534246577</v>
      </c>
      <c r="AF8505" s="5">
        <f>IFERROR(AD8505*AE8505*48,0)</f>
        <v>0</v>
      </c>
    </row>
    <row r="8506" spans="1:32" x14ac:dyDescent="0.15">
      <c r="A8506" s="1"/>
      <c r="B8506" s="1" t="s">
        <v>51</v>
      </c>
      <c r="C8506" s="1" t="s">
        <v>59</v>
      </c>
      <c r="D8506" s="1">
        <v>95.65</v>
      </c>
      <c r="E8506" s="6">
        <v>3.6</v>
      </c>
      <c r="F8506" s="18">
        <v>0.89583333333333304</v>
      </c>
      <c r="G8506" s="1">
        <v>22.4</v>
      </c>
      <c r="H8506" s="1">
        <v>62</v>
      </c>
      <c r="I8506" s="1">
        <v>22.9</v>
      </c>
      <c r="J8506" s="1">
        <v>0.1</v>
      </c>
      <c r="K8506" s="1">
        <v>408</v>
      </c>
      <c r="L8506" s="1">
        <v>0</v>
      </c>
      <c r="M8506" s="6">
        <f t="shared" si="814"/>
        <v>23.061413894563827</v>
      </c>
      <c r="N8506" s="1">
        <v>0</v>
      </c>
      <c r="O8506" s="1">
        <v>0</v>
      </c>
      <c r="P8506" s="12">
        <f t="shared" si="812"/>
        <v>0</v>
      </c>
      <c r="Q8506" s="1">
        <v>0</v>
      </c>
      <c r="R8506" s="1">
        <v>0</v>
      </c>
      <c r="S8506" s="1">
        <v>0</v>
      </c>
      <c r="T8506" s="1">
        <v>0</v>
      </c>
      <c r="U8506" s="4" t="s">
        <v>60</v>
      </c>
      <c r="V8506">
        <v>0.48</v>
      </c>
      <c r="W8506">
        <v>0.4</v>
      </c>
      <c r="X8506">
        <v>0.76</v>
      </c>
      <c r="Y8506">
        <v>2.4300000000000002</v>
      </c>
      <c r="Z8506">
        <v>0.28000000000000003</v>
      </c>
      <c r="AA8506" s="5">
        <f t="shared" si="816"/>
        <v>0</v>
      </c>
      <c r="AB8506" s="15" cm="1">
        <f t="array" ref="AB8506">_xlfn.SWITCH(U8506,"夏",122,"冬",90,"春",153,"秋",153,0)</f>
        <v>122</v>
      </c>
      <c r="AC8506" s="16">
        <f t="shared" si="817"/>
        <v>0</v>
      </c>
      <c r="AD8506" s="5">
        <f>IFERROR(AA8506/D8506,0)</f>
        <v>0</v>
      </c>
      <c r="AE8506" s="15">
        <f t="shared" si="818"/>
        <v>0.33424657534246577</v>
      </c>
      <c r="AF8506" s="5">
        <f>IFERROR(AD8506*AE8506*48,0)</f>
        <v>0</v>
      </c>
    </row>
    <row r="8507" spans="1:32" x14ac:dyDescent="0.15">
      <c r="A8507" s="1"/>
      <c r="B8507" s="1" t="s">
        <v>51</v>
      </c>
      <c r="C8507" s="1" t="s">
        <v>59</v>
      </c>
      <c r="D8507" s="1">
        <v>95.65</v>
      </c>
      <c r="E8507" s="6">
        <v>3.6</v>
      </c>
      <c r="F8507" s="18">
        <v>0.91666666666666696</v>
      </c>
      <c r="G8507" s="1">
        <v>22</v>
      </c>
      <c r="H8507" s="1">
        <v>64</v>
      </c>
      <c r="I8507" s="1">
        <v>22.5</v>
      </c>
      <c r="J8507" s="1">
        <v>0.2</v>
      </c>
      <c r="K8507" s="1">
        <v>412</v>
      </c>
      <c r="L8507" s="1">
        <v>0</v>
      </c>
      <c r="M8507" s="6">
        <f t="shared" si="814"/>
        <v>22.745546992915877</v>
      </c>
      <c r="N8507" s="1">
        <v>0</v>
      </c>
      <c r="O8507" s="1">
        <v>0</v>
      </c>
      <c r="P8507" s="12">
        <f t="shared" si="812"/>
        <v>0</v>
      </c>
      <c r="Q8507" s="1">
        <v>0</v>
      </c>
      <c r="R8507" s="1">
        <v>0</v>
      </c>
      <c r="S8507" s="1">
        <v>0</v>
      </c>
      <c r="T8507" s="1">
        <v>0</v>
      </c>
      <c r="U8507" s="4" t="s">
        <v>60</v>
      </c>
      <c r="V8507">
        <v>0.48</v>
      </c>
      <c r="W8507">
        <v>0.4</v>
      </c>
      <c r="X8507">
        <v>0.76</v>
      </c>
      <c r="Y8507">
        <v>2.4300000000000002</v>
      </c>
      <c r="Z8507">
        <v>0.28000000000000003</v>
      </c>
      <c r="AA8507" s="5">
        <f t="shared" si="816"/>
        <v>0</v>
      </c>
      <c r="AB8507" s="15" cm="1">
        <f t="array" ref="AB8507">_xlfn.SWITCH(U8507,"夏",122,"冬",90,"春",153,"秋",153,0)</f>
        <v>122</v>
      </c>
      <c r="AC8507" s="16">
        <f t="shared" si="817"/>
        <v>0</v>
      </c>
      <c r="AD8507" s="5">
        <f>IFERROR(AA8507/D8507,0)</f>
        <v>0</v>
      </c>
      <c r="AE8507" s="15">
        <f t="shared" si="818"/>
        <v>0.33424657534246577</v>
      </c>
      <c r="AF8507" s="5">
        <f>IFERROR(AD8507*AE8507*48,0)</f>
        <v>0</v>
      </c>
    </row>
    <row r="8508" spans="1:32" x14ac:dyDescent="0.15">
      <c r="A8508" s="1"/>
      <c r="B8508" s="1" t="s">
        <v>52</v>
      </c>
      <c r="C8508" s="1" t="s">
        <v>59</v>
      </c>
      <c r="D8508" s="1">
        <v>95.65</v>
      </c>
      <c r="E8508" s="6">
        <v>3.6</v>
      </c>
      <c r="F8508" s="18">
        <v>0.33333333333333298</v>
      </c>
      <c r="G8508" s="1">
        <v>25</v>
      </c>
      <c r="H8508" s="1">
        <v>55</v>
      </c>
      <c r="I8508" s="1">
        <v>25.5</v>
      </c>
      <c r="J8508" s="1">
        <v>0.2</v>
      </c>
      <c r="K8508" s="1">
        <v>410</v>
      </c>
      <c r="L8508" s="1">
        <v>500</v>
      </c>
      <c r="M8508" s="6">
        <f t="shared" si="814"/>
        <v>25.738233098004855</v>
      </c>
      <c r="N8508" s="1">
        <v>0</v>
      </c>
      <c r="O8508" s="1">
        <v>0</v>
      </c>
      <c r="P8508" s="12">
        <f t="shared" si="812"/>
        <v>0</v>
      </c>
      <c r="Q8508" s="1">
        <v>0</v>
      </c>
      <c r="R8508" s="1">
        <v>0</v>
      </c>
      <c r="S8508" s="1">
        <v>0</v>
      </c>
      <c r="T8508" s="1">
        <v>0</v>
      </c>
      <c r="U8508" s="4" t="s">
        <v>60</v>
      </c>
      <c r="V8508">
        <v>0.48</v>
      </c>
      <c r="W8508">
        <v>0.4</v>
      </c>
      <c r="X8508">
        <v>0.76</v>
      </c>
      <c r="Y8508">
        <v>2.4300000000000002</v>
      </c>
      <c r="Z8508">
        <v>0.28000000000000003</v>
      </c>
      <c r="AA8508" s="5">
        <f t="shared" si="816"/>
        <v>0</v>
      </c>
      <c r="AB8508" s="15" cm="1">
        <f t="array" ref="AB8508">_xlfn.SWITCH(U8508,"夏",122,"冬",90,"春",153,"秋",153,0)</f>
        <v>122</v>
      </c>
      <c r="AC8508" s="16">
        <f t="shared" si="817"/>
        <v>0</v>
      </c>
      <c r="AD8508" s="5">
        <f>IFERROR(AA8508/D8508,0)</f>
        <v>0</v>
      </c>
      <c r="AE8508" s="15">
        <f t="shared" si="818"/>
        <v>0.33424657534246577</v>
      </c>
      <c r="AF8508" s="5">
        <f>IFERROR(AD8508*AE8508*48,0)</f>
        <v>0</v>
      </c>
    </row>
    <row r="8509" spans="1:32" x14ac:dyDescent="0.15">
      <c r="A8509" s="1"/>
      <c r="B8509" s="1" t="s">
        <v>52</v>
      </c>
      <c r="C8509" s="1" t="s">
        <v>59</v>
      </c>
      <c r="D8509" s="1">
        <v>95.65</v>
      </c>
      <c r="E8509" s="6">
        <v>3.6</v>
      </c>
      <c r="F8509" s="18">
        <v>0.35416666666666702</v>
      </c>
      <c r="G8509" s="1">
        <v>24</v>
      </c>
      <c r="H8509" s="1">
        <v>60</v>
      </c>
      <c r="I8509" s="1">
        <v>24.5</v>
      </c>
      <c r="J8509" s="1">
        <v>0.3</v>
      </c>
      <c r="K8509" s="1">
        <v>600</v>
      </c>
      <c r="L8509" s="1">
        <v>966</v>
      </c>
      <c r="M8509" s="6">
        <f t="shared" si="814"/>
        <v>24.806813829099553</v>
      </c>
      <c r="N8509" s="19">
        <v>0.5</v>
      </c>
      <c r="O8509" s="11" cm="1">
        <f t="array" ref="O8509">ROUND(_xlfn.SWITCH(C8509,"建筑专教",IF(S8509&gt;0.1,1.38,1.28),"阶梯教室",IF(S8509&gt;0.1,1.15,1.05),"公共教室",IF(S8509&gt;0.1,1.22,1.12),IF(S8509&gt;0.1,1.2,1.1))+(MOD(ROW()*11,31)/31-0.5)*0.06,2)</f>
        <v>1.21</v>
      </c>
      <c r="P8509" s="12">
        <f t="shared" ref="P8509:P8572" si="819">IF(O8509=0,0,ROUND(MIN(MAX((K8509-400)/(320*E8509*IF(C8509="公共教室",0.95,IF(C8509="建筑专教",0.85,IF(C8509="阶梯教室",1.15,1)))),0),2),2))</f>
        <v>0.18</v>
      </c>
      <c r="Q8509" s="13">
        <f t="shared" si="815"/>
        <v>-1.4043656411169605</v>
      </c>
      <c r="R8509" s="1">
        <v>2.1</v>
      </c>
      <c r="S8509" s="1">
        <v>0.41</v>
      </c>
      <c r="T8509" s="1">
        <v>0.45</v>
      </c>
      <c r="U8509" s="4" t="s">
        <v>60</v>
      </c>
      <c r="V8509">
        <v>0.48</v>
      </c>
      <c r="W8509">
        <v>0.4</v>
      </c>
      <c r="X8509">
        <v>0.76</v>
      </c>
      <c r="Y8509">
        <v>2.4300000000000002</v>
      </c>
      <c r="Z8509">
        <v>0.28000000000000003</v>
      </c>
      <c r="AA8509" s="5">
        <f t="shared" si="816"/>
        <v>2.9600000000000004</v>
      </c>
      <c r="AB8509" s="15" cm="1">
        <f t="array" ref="AB8509">_xlfn.SWITCH(U8509,"夏",122,"冬",90,"春",153,"秋",153,0)</f>
        <v>122</v>
      </c>
      <c r="AC8509" s="16">
        <f t="shared" si="817"/>
        <v>361.12000000000006</v>
      </c>
      <c r="AD8509" s="5">
        <f>IFERROR(AA8509/D8509,0)</f>
        <v>3.0946157867224256E-2</v>
      </c>
      <c r="AE8509" s="15">
        <f t="shared" si="818"/>
        <v>0.33424657534246577</v>
      </c>
      <c r="AF8509" s="5">
        <f>IFERROR(AD8509*AE8509*48,0)</f>
        <v>0.49649506978209657</v>
      </c>
    </row>
    <row r="8510" spans="1:32" x14ac:dyDescent="0.15">
      <c r="A8510" s="1"/>
      <c r="B8510" s="1" t="s">
        <v>52</v>
      </c>
      <c r="C8510" s="1" t="s">
        <v>59</v>
      </c>
      <c r="D8510" s="1">
        <v>95.65</v>
      </c>
      <c r="E8510" s="6">
        <v>3.6</v>
      </c>
      <c r="F8510" s="18">
        <v>0.375</v>
      </c>
      <c r="G8510" s="1">
        <v>24.1</v>
      </c>
      <c r="H8510" s="1">
        <v>59</v>
      </c>
      <c r="I8510" s="1">
        <v>24.6</v>
      </c>
      <c r="J8510" s="1">
        <v>0.3</v>
      </c>
      <c r="K8510" s="1">
        <v>640</v>
      </c>
      <c r="L8510" s="1">
        <v>1000</v>
      </c>
      <c r="M8510" s="6">
        <f t="shared" si="814"/>
        <v>24.906505435836664</v>
      </c>
      <c r="N8510" s="19">
        <v>0.5</v>
      </c>
      <c r="O8510" s="11" cm="1">
        <f t="array" ref="O8510">ROUND(_xlfn.SWITCH(C8510,"建筑专教",IF(S8510&gt;0.1,1.38,1.28),"阶梯教室",IF(S8510&gt;0.1,1.15,1.05),"公共教室",IF(S8510&gt;0.1,1.22,1.12),IF(S8510&gt;0.1,1.2,1.1))+(MOD(ROW()*11,31)/31-0.5)*0.06,2)</f>
        <v>1.23</v>
      </c>
      <c r="P8510" s="12">
        <f t="shared" si="819"/>
        <v>0.22</v>
      </c>
      <c r="Q8510" s="13">
        <f t="shared" si="815"/>
        <v>-1.2992171233324179</v>
      </c>
      <c r="R8510" s="1">
        <v>2</v>
      </c>
      <c r="S8510" s="1">
        <v>0.4</v>
      </c>
      <c r="T8510" s="1">
        <v>0.47</v>
      </c>
      <c r="U8510" s="4" t="s">
        <v>60</v>
      </c>
      <c r="V8510">
        <v>0.48</v>
      </c>
      <c r="W8510">
        <v>0.4</v>
      </c>
      <c r="X8510">
        <v>0.76</v>
      </c>
      <c r="Y8510">
        <v>2.4300000000000002</v>
      </c>
      <c r="Z8510">
        <v>0.28000000000000003</v>
      </c>
      <c r="AA8510" s="5">
        <f t="shared" si="816"/>
        <v>2.87</v>
      </c>
      <c r="AB8510" s="15" cm="1">
        <f t="array" ref="AB8510">_xlfn.SWITCH(U8510,"夏",122,"冬",90,"春",153,"秋",153,0)</f>
        <v>122</v>
      </c>
      <c r="AC8510" s="16">
        <f t="shared" si="817"/>
        <v>350.14</v>
      </c>
      <c r="AD8510" s="5">
        <f>IFERROR(AA8510/D8510,0)</f>
        <v>3.0005227391531625E-2</v>
      </c>
      <c r="AE8510" s="15">
        <f t="shared" si="818"/>
        <v>0.33424657534246577</v>
      </c>
      <c r="AF8510" s="5">
        <f>IFERROR(AD8510*AE8510*48,0)</f>
        <v>0.48139893590358684</v>
      </c>
    </row>
    <row r="8511" spans="1:32" x14ac:dyDescent="0.15">
      <c r="A8511" s="1"/>
      <c r="B8511" s="1" t="s">
        <v>52</v>
      </c>
      <c r="C8511" s="1" t="s">
        <v>59</v>
      </c>
      <c r="D8511" s="1">
        <v>95.65</v>
      </c>
      <c r="E8511" s="6">
        <v>3.6</v>
      </c>
      <c r="F8511" s="18">
        <v>0.39583333333333298</v>
      </c>
      <c r="G8511" s="1">
        <v>23.8</v>
      </c>
      <c r="H8511" s="1">
        <v>62</v>
      </c>
      <c r="I8511" s="1">
        <v>24.3</v>
      </c>
      <c r="J8511" s="1">
        <v>0.3</v>
      </c>
      <c r="K8511" s="1">
        <v>680</v>
      </c>
      <c r="L8511" s="1">
        <v>960</v>
      </c>
      <c r="M8511" s="6">
        <f t="shared" si="814"/>
        <v>24.607431855983975</v>
      </c>
      <c r="N8511" s="19">
        <v>0.5</v>
      </c>
      <c r="O8511" s="11" cm="1">
        <f t="array" ref="O8511">ROUND(_xlfn.SWITCH(C8511,"建筑专教",IF(S8511&gt;0.1,1.38,1.28),"阶梯教室",IF(S8511&gt;0.1,1.15,1.05),"公共教室",IF(S8511&gt;0.1,1.22,1.12),IF(S8511&gt;0.1,1.2,1.1))+(MOD(ROW()*11,31)/31-0.5)*0.06,2)</f>
        <v>1.19</v>
      </c>
      <c r="P8511" s="12">
        <f t="shared" si="819"/>
        <v>0.26</v>
      </c>
      <c r="Q8511" s="13">
        <f t="shared" si="815"/>
        <v>-1.5528155296759316</v>
      </c>
      <c r="R8511" s="1">
        <v>2.1</v>
      </c>
      <c r="S8511" s="1">
        <v>0.41</v>
      </c>
      <c r="T8511" s="1">
        <v>0.49</v>
      </c>
      <c r="U8511" s="4" t="s">
        <v>60</v>
      </c>
      <c r="V8511">
        <v>0.48</v>
      </c>
      <c r="W8511">
        <v>0.4</v>
      </c>
      <c r="X8511">
        <v>0.76</v>
      </c>
      <c r="Y8511">
        <v>2.4300000000000002</v>
      </c>
      <c r="Z8511">
        <v>0.28000000000000003</v>
      </c>
      <c r="AA8511" s="5">
        <f t="shared" si="816"/>
        <v>3</v>
      </c>
      <c r="AB8511" s="15" cm="1">
        <f t="array" ref="AB8511">_xlfn.SWITCH(U8511,"夏",122,"冬",90,"春",153,"秋",153,0)</f>
        <v>122</v>
      </c>
      <c r="AC8511" s="16">
        <f t="shared" si="817"/>
        <v>366</v>
      </c>
      <c r="AD8511" s="5">
        <f>IFERROR(AA8511/D8511,0)</f>
        <v>3.1364349189754309E-2</v>
      </c>
      <c r="AE8511" s="15">
        <f t="shared" si="818"/>
        <v>0.33424657534246577</v>
      </c>
      <c r="AF8511" s="5">
        <f>IFERROR(AD8511*AE8511*48,0)</f>
        <v>0.5032044626169897</v>
      </c>
    </row>
    <row r="8512" spans="1:32" x14ac:dyDescent="0.15">
      <c r="A8512" s="1"/>
      <c r="B8512" s="1" t="s">
        <v>52</v>
      </c>
      <c r="C8512" s="1" t="s">
        <v>59</v>
      </c>
      <c r="D8512" s="1">
        <v>95.65</v>
      </c>
      <c r="E8512" s="6">
        <v>3.6</v>
      </c>
      <c r="F8512" s="18">
        <v>0.41666666666666702</v>
      </c>
      <c r="G8512" s="1">
        <v>23.7</v>
      </c>
      <c r="H8512" s="1">
        <v>63</v>
      </c>
      <c r="I8512" s="1">
        <v>24.2</v>
      </c>
      <c r="J8512" s="1">
        <v>0.3</v>
      </c>
      <c r="K8512" s="1">
        <v>720</v>
      </c>
      <c r="L8512" s="1">
        <v>900</v>
      </c>
      <c r="M8512" s="6">
        <f t="shared" si="814"/>
        <v>24.50774149098828</v>
      </c>
      <c r="N8512" s="19">
        <v>0.5</v>
      </c>
      <c r="O8512" s="11" cm="1">
        <f t="array" ref="O8512">ROUND(_xlfn.SWITCH(C8512,"建筑专教",IF(S8512&gt;0.1,1.38,1.28),"阶梯教室",IF(S8512&gt;0.1,1.15,1.05),"公共教室",IF(S8512&gt;0.1,1.22,1.12),IF(S8512&gt;0.1,1.2,1.1))+(MOD(ROW()*11,31)/31-0.5)*0.06,2)</f>
        <v>1.21</v>
      </c>
      <c r="P8512" s="12">
        <f t="shared" si="819"/>
        <v>0.28999999999999998</v>
      </c>
      <c r="Q8512" s="13">
        <f t="shared" si="815"/>
        <v>-1.519370607578082</v>
      </c>
      <c r="R8512" s="1">
        <v>2</v>
      </c>
      <c r="S8512" s="1">
        <v>0.43</v>
      </c>
      <c r="T8512" s="1">
        <v>0.42</v>
      </c>
      <c r="U8512" s="4" t="s">
        <v>60</v>
      </c>
      <c r="V8512">
        <v>0.48</v>
      </c>
      <c r="W8512">
        <v>0.4</v>
      </c>
      <c r="X8512">
        <v>0.76</v>
      </c>
      <c r="Y8512">
        <v>2.4300000000000002</v>
      </c>
      <c r="Z8512">
        <v>0.28000000000000003</v>
      </c>
      <c r="AA8512" s="5">
        <f t="shared" si="816"/>
        <v>2.85</v>
      </c>
      <c r="AB8512" s="15" cm="1">
        <f t="array" ref="AB8512">_xlfn.SWITCH(U8512,"夏",122,"冬",90,"春",153,"秋",153,0)</f>
        <v>122</v>
      </c>
      <c r="AC8512" s="16">
        <f t="shared" si="817"/>
        <v>347.7</v>
      </c>
      <c r="AD8512" s="5">
        <f>IFERROR(AA8512/D8512,0)</f>
        <v>2.9796131730266597E-2</v>
      </c>
      <c r="AE8512" s="15">
        <f t="shared" si="818"/>
        <v>0.33424657534246577</v>
      </c>
      <c r="AF8512" s="5">
        <f>IFERROR(AD8512*AE8512*48,0)</f>
        <v>0.47804423948614028</v>
      </c>
    </row>
    <row r="8513" spans="1:32" x14ac:dyDescent="0.15">
      <c r="A8513" s="1"/>
      <c r="B8513" s="1" t="s">
        <v>52</v>
      </c>
      <c r="C8513" s="1" t="s">
        <v>59</v>
      </c>
      <c r="D8513" s="1">
        <v>95.65</v>
      </c>
      <c r="E8513" s="6">
        <v>3.6</v>
      </c>
      <c r="F8513" s="18">
        <v>0.4375</v>
      </c>
      <c r="G8513" s="1">
        <v>23.9</v>
      </c>
      <c r="H8513" s="1">
        <v>61</v>
      </c>
      <c r="I8513" s="1">
        <v>24.4</v>
      </c>
      <c r="J8513" s="1">
        <v>0.3</v>
      </c>
      <c r="K8513" s="1">
        <v>760</v>
      </c>
      <c r="L8513" s="1">
        <v>820</v>
      </c>
      <c r="M8513" s="6">
        <f t="shared" si="814"/>
        <v>24.707122635585051</v>
      </c>
      <c r="N8513" s="19">
        <v>0.5</v>
      </c>
      <c r="O8513" s="11" cm="1">
        <f t="array" ref="O8513">ROUND(_xlfn.SWITCH(C8513,"建筑专教",IF(S8513&gt;0.1,1.38,1.28),"阶梯教室",IF(S8513&gt;0.1,1.15,1.05),"公共教室",IF(S8513&gt;0.1,1.22,1.12),IF(S8513&gt;0.1,1.2,1.1))+(MOD(ROW()*11,31)/31-0.5)*0.06,2)</f>
        <v>1.23</v>
      </c>
      <c r="P8513" s="12">
        <f t="shared" si="819"/>
        <v>0.33</v>
      </c>
      <c r="Q8513" s="13">
        <f t="shared" si="815"/>
        <v>-1.3744499194727677</v>
      </c>
      <c r="R8513" s="1">
        <v>2.1</v>
      </c>
      <c r="S8513" s="1">
        <v>0.45</v>
      </c>
      <c r="T8513" s="1">
        <v>0.44</v>
      </c>
      <c r="U8513" s="4" t="s">
        <v>60</v>
      </c>
      <c r="V8513">
        <v>0.48</v>
      </c>
      <c r="W8513">
        <v>0.4</v>
      </c>
      <c r="X8513">
        <v>0.76</v>
      </c>
      <c r="Y8513">
        <v>2.4300000000000002</v>
      </c>
      <c r="Z8513">
        <v>0.28000000000000003</v>
      </c>
      <c r="AA8513" s="5">
        <f t="shared" si="816"/>
        <v>2.99</v>
      </c>
      <c r="AB8513" s="15" cm="1">
        <f t="array" ref="AB8513">_xlfn.SWITCH(U8513,"夏",122,"冬",90,"春",153,"秋",153,0)</f>
        <v>122</v>
      </c>
      <c r="AC8513" s="16">
        <f t="shared" si="817"/>
        <v>364.78000000000003</v>
      </c>
      <c r="AD8513" s="5">
        <f>IFERROR(AA8513/D8513,0)</f>
        <v>3.1259801359121799E-2</v>
      </c>
      <c r="AE8513" s="15">
        <f t="shared" si="818"/>
        <v>0.33424657534246577</v>
      </c>
      <c r="AF8513" s="5">
        <f>IFERROR(AD8513*AE8513*48,0)</f>
        <v>0.50152711440826647</v>
      </c>
    </row>
    <row r="8514" spans="1:32" x14ac:dyDescent="0.15">
      <c r="A8514" s="1"/>
      <c r="B8514" s="1" t="s">
        <v>52</v>
      </c>
      <c r="C8514" s="1" t="s">
        <v>59</v>
      </c>
      <c r="D8514" s="1">
        <v>95.65</v>
      </c>
      <c r="E8514" s="6">
        <v>3.6</v>
      </c>
      <c r="F8514" s="18">
        <v>0.45833333333333298</v>
      </c>
      <c r="G8514" s="1">
        <v>23.8</v>
      </c>
      <c r="H8514" s="1">
        <v>62</v>
      </c>
      <c r="I8514" s="1">
        <v>24.3</v>
      </c>
      <c r="J8514" s="1">
        <v>0.3</v>
      </c>
      <c r="K8514" s="1">
        <v>800</v>
      </c>
      <c r="L8514" s="1">
        <v>740</v>
      </c>
      <c r="M8514" s="6">
        <f t="shared" si="814"/>
        <v>24.607431855983975</v>
      </c>
      <c r="N8514" s="19">
        <v>0.5</v>
      </c>
      <c r="O8514" s="11" cm="1">
        <f t="array" ref="O8514">ROUND(_xlfn.SWITCH(C8514,"建筑专教",IF(S8514&gt;0.1,1.38,1.28),"阶梯教室",IF(S8514&gt;0.1,1.15,1.05),"公共教室",IF(S8514&gt;0.1,1.22,1.12),IF(S8514&gt;0.1,1.2,1.1))+(MOD(ROW()*11,31)/31-0.5)*0.06,2)</f>
        <v>1.2</v>
      </c>
      <c r="P8514" s="12">
        <f t="shared" si="819"/>
        <v>0.37</v>
      </c>
      <c r="Q8514" s="13">
        <f t="shared" si="815"/>
        <v>-1.5165639974877705</v>
      </c>
      <c r="R8514" s="1">
        <v>2</v>
      </c>
      <c r="S8514" s="1">
        <v>0.47</v>
      </c>
      <c r="T8514" s="1">
        <v>0.46</v>
      </c>
      <c r="U8514" s="4" t="s">
        <v>60</v>
      </c>
      <c r="V8514">
        <v>0.48</v>
      </c>
      <c r="W8514">
        <v>0.4</v>
      </c>
      <c r="X8514">
        <v>0.76</v>
      </c>
      <c r="Y8514">
        <v>2.4300000000000002</v>
      </c>
      <c r="Z8514">
        <v>0.28000000000000003</v>
      </c>
      <c r="AA8514" s="5">
        <f t="shared" si="816"/>
        <v>2.9299999999999997</v>
      </c>
      <c r="AB8514" s="15" cm="1">
        <f t="array" ref="AB8514">_xlfn.SWITCH(U8514,"夏",122,"冬",90,"春",153,"秋",153,0)</f>
        <v>122</v>
      </c>
      <c r="AC8514" s="16">
        <f t="shared" si="817"/>
        <v>357.46</v>
      </c>
      <c r="AD8514" s="5">
        <f>IFERROR(AA8514/D8514,0)</f>
        <v>3.0632514375326707E-2</v>
      </c>
      <c r="AE8514" s="15">
        <f t="shared" si="818"/>
        <v>0.33424657534246577</v>
      </c>
      <c r="AF8514" s="5">
        <f>IFERROR(AD8514*AE8514*48,0)</f>
        <v>0.49146302515592655</v>
      </c>
    </row>
    <row r="8515" spans="1:32" x14ac:dyDescent="0.15">
      <c r="A8515" s="1"/>
      <c r="B8515" s="1" t="s">
        <v>52</v>
      </c>
      <c r="C8515" s="1" t="s">
        <v>59</v>
      </c>
      <c r="D8515" s="1">
        <v>95.65</v>
      </c>
      <c r="E8515" s="6">
        <v>3.6</v>
      </c>
      <c r="F8515" s="18">
        <v>0.47916666666666702</v>
      </c>
      <c r="G8515" s="1">
        <v>24</v>
      </c>
      <c r="H8515" s="1">
        <v>60</v>
      </c>
      <c r="I8515" s="1">
        <v>24.5</v>
      </c>
      <c r="J8515" s="1">
        <v>0.3</v>
      </c>
      <c r="K8515" s="1">
        <v>840</v>
      </c>
      <c r="L8515" s="1">
        <v>660</v>
      </c>
      <c r="M8515" s="6">
        <f t="shared" si="814"/>
        <v>24.806813829099553</v>
      </c>
      <c r="N8515" s="19">
        <v>0.5</v>
      </c>
      <c r="O8515" s="11" cm="1">
        <f t="array" ref="O8515">ROUND(_xlfn.SWITCH(C8515,"建筑专教",IF(S8515&gt;0.1,1.38,1.28),"阶梯教室",IF(S8515&gt;0.1,1.15,1.05),"公共教室",IF(S8515&gt;0.1,1.22,1.12),IF(S8515&gt;0.1,1.2,1.1))+(MOD(ROW()*11,31)/31-0.5)*0.06,2)</f>
        <v>1.22</v>
      </c>
      <c r="P8515" s="12">
        <f t="shared" si="819"/>
        <v>0.4</v>
      </c>
      <c r="Q8515" s="13">
        <f t="shared" si="815"/>
        <v>-1.3702646535882455</v>
      </c>
      <c r="R8515" s="1">
        <v>2.1</v>
      </c>
      <c r="S8515" s="1">
        <v>0.49</v>
      </c>
      <c r="T8515" s="1">
        <v>0.48</v>
      </c>
      <c r="U8515" s="4" t="s">
        <v>60</v>
      </c>
      <c r="V8515">
        <v>0.48</v>
      </c>
      <c r="W8515">
        <v>0.4</v>
      </c>
      <c r="X8515">
        <v>0.76</v>
      </c>
      <c r="Y8515">
        <v>2.4300000000000002</v>
      </c>
      <c r="Z8515">
        <v>0.28000000000000003</v>
      </c>
      <c r="AA8515" s="5">
        <f t="shared" si="816"/>
        <v>3.07</v>
      </c>
      <c r="AB8515" s="15" cm="1">
        <f t="array" ref="AB8515">_xlfn.SWITCH(U8515,"夏",122,"冬",90,"春",153,"秋",153,0)</f>
        <v>122</v>
      </c>
      <c r="AC8515" s="16">
        <f t="shared" si="817"/>
        <v>374.53999999999996</v>
      </c>
      <c r="AD8515" s="5">
        <f>IFERROR(AA8515/D8515,0)</f>
        <v>3.2096184004181912E-2</v>
      </c>
      <c r="AE8515" s="15">
        <f t="shared" si="818"/>
        <v>0.33424657534246577</v>
      </c>
      <c r="AF8515" s="5">
        <f>IFERROR(AD8515*AE8515*48,0)</f>
        <v>0.51494590007805274</v>
      </c>
    </row>
    <row r="8516" spans="1:32" x14ac:dyDescent="0.15">
      <c r="A8516" s="1"/>
      <c r="B8516" s="1" t="s">
        <v>52</v>
      </c>
      <c r="C8516" s="1" t="s">
        <v>59</v>
      </c>
      <c r="D8516" s="1">
        <v>95.65</v>
      </c>
      <c r="E8516" s="6">
        <v>3.6</v>
      </c>
      <c r="F8516" s="18">
        <v>0.5</v>
      </c>
      <c r="G8516" s="1">
        <v>29.2</v>
      </c>
      <c r="H8516" s="1">
        <v>39</v>
      </c>
      <c r="I8516" s="1">
        <v>29.7</v>
      </c>
      <c r="J8516" s="1">
        <v>0.1</v>
      </c>
      <c r="K8516" s="1">
        <v>412</v>
      </c>
      <c r="L8516" s="1">
        <v>580</v>
      </c>
      <c r="M8516" s="6">
        <f t="shared" si="814"/>
        <v>29.850794046162946</v>
      </c>
      <c r="N8516" s="1">
        <v>0</v>
      </c>
      <c r="O8516" s="1">
        <v>0</v>
      </c>
      <c r="P8516" s="12">
        <f t="shared" si="819"/>
        <v>0</v>
      </c>
      <c r="Q8516" s="1">
        <v>0</v>
      </c>
      <c r="R8516" s="1">
        <v>0</v>
      </c>
      <c r="S8516" s="1">
        <v>0</v>
      </c>
      <c r="T8516" s="1">
        <v>0</v>
      </c>
      <c r="U8516" s="4" t="s">
        <v>60</v>
      </c>
      <c r="V8516">
        <v>0.48</v>
      </c>
      <c r="W8516">
        <v>0.4</v>
      </c>
      <c r="X8516">
        <v>0.76</v>
      </c>
      <c r="Y8516">
        <v>2.4300000000000002</v>
      </c>
      <c r="Z8516">
        <v>0.28000000000000003</v>
      </c>
      <c r="AA8516" s="5">
        <f t="shared" si="816"/>
        <v>0</v>
      </c>
      <c r="AB8516" s="15" cm="1">
        <f t="array" ref="AB8516">_xlfn.SWITCH(U8516,"夏",122,"冬",90,"春",153,"秋",153,0)</f>
        <v>122</v>
      </c>
      <c r="AC8516" s="16">
        <f t="shared" si="817"/>
        <v>0</v>
      </c>
      <c r="AD8516" s="5">
        <f>IFERROR(AA8516/D8516,0)</f>
        <v>0</v>
      </c>
      <c r="AE8516" s="15">
        <f t="shared" si="818"/>
        <v>0.33424657534246577</v>
      </c>
      <c r="AF8516" s="5">
        <f>IFERROR(AD8516*AE8516*48,0)</f>
        <v>0</v>
      </c>
    </row>
    <row r="8517" spans="1:32" x14ac:dyDescent="0.15">
      <c r="A8517" s="1"/>
      <c r="B8517" s="1" t="s">
        <v>52</v>
      </c>
      <c r="C8517" s="1" t="s">
        <v>59</v>
      </c>
      <c r="D8517" s="1">
        <v>95.65</v>
      </c>
      <c r="E8517" s="6">
        <v>3.6</v>
      </c>
      <c r="F8517" s="18">
        <v>0.52083333333333304</v>
      </c>
      <c r="G8517" s="1">
        <v>29.8</v>
      </c>
      <c r="H8517" s="1">
        <v>37</v>
      </c>
      <c r="I8517" s="1">
        <v>30.3</v>
      </c>
      <c r="J8517" s="1">
        <v>0.2</v>
      </c>
      <c r="K8517" s="1">
        <v>407</v>
      </c>
      <c r="L8517" s="1">
        <v>500</v>
      </c>
      <c r="M8517" s="6">
        <f t="shared" si="814"/>
        <v>30.527122572131248</v>
      </c>
      <c r="N8517" s="1">
        <v>0</v>
      </c>
      <c r="O8517" s="1">
        <v>0</v>
      </c>
      <c r="P8517" s="12">
        <f t="shared" si="819"/>
        <v>0</v>
      </c>
      <c r="Q8517" s="1">
        <v>0</v>
      </c>
      <c r="R8517" s="1">
        <v>0</v>
      </c>
      <c r="S8517" s="1">
        <v>0</v>
      </c>
      <c r="T8517" s="1">
        <v>0</v>
      </c>
      <c r="U8517" s="4" t="s">
        <v>60</v>
      </c>
      <c r="V8517">
        <v>0.48</v>
      </c>
      <c r="W8517">
        <v>0.4</v>
      </c>
      <c r="X8517">
        <v>0.76</v>
      </c>
      <c r="Y8517">
        <v>2.4300000000000002</v>
      </c>
      <c r="Z8517">
        <v>0.28000000000000003</v>
      </c>
      <c r="AA8517" s="5">
        <f t="shared" si="816"/>
        <v>0</v>
      </c>
      <c r="AB8517" s="15" cm="1">
        <f t="array" ref="AB8517">_xlfn.SWITCH(U8517,"夏",122,"冬",90,"春",153,"秋",153,0)</f>
        <v>122</v>
      </c>
      <c r="AC8517" s="16">
        <f t="shared" si="817"/>
        <v>0</v>
      </c>
      <c r="AD8517" s="5">
        <f>IFERROR(AA8517/D8517,0)</f>
        <v>0</v>
      </c>
      <c r="AE8517" s="15">
        <f t="shared" si="818"/>
        <v>0.33424657534246577</v>
      </c>
      <c r="AF8517" s="5">
        <f>IFERROR(AD8517*AE8517*48,0)</f>
        <v>0</v>
      </c>
    </row>
    <row r="8518" spans="1:32" x14ac:dyDescent="0.15">
      <c r="A8518" s="1"/>
      <c r="B8518" s="1" t="s">
        <v>52</v>
      </c>
      <c r="C8518" s="1" t="s">
        <v>59</v>
      </c>
      <c r="D8518" s="1">
        <v>95.65</v>
      </c>
      <c r="E8518" s="6">
        <v>3.6</v>
      </c>
      <c r="F8518" s="18">
        <v>0.54166666666666696</v>
      </c>
      <c r="G8518" s="1">
        <v>30</v>
      </c>
      <c r="H8518" s="1">
        <v>35</v>
      </c>
      <c r="I8518" s="1">
        <v>30.5</v>
      </c>
      <c r="J8518" s="1">
        <v>0.3</v>
      </c>
      <c r="K8518" s="1">
        <v>408</v>
      </c>
      <c r="L8518" s="1">
        <v>420</v>
      </c>
      <c r="M8518" s="6">
        <f t="shared" si="814"/>
        <v>30.789017523081384</v>
      </c>
      <c r="N8518" s="1">
        <v>0</v>
      </c>
      <c r="O8518" s="1">
        <v>0</v>
      </c>
      <c r="P8518" s="12">
        <f t="shared" si="819"/>
        <v>0</v>
      </c>
      <c r="Q8518" s="1">
        <v>0</v>
      </c>
      <c r="R8518" s="1">
        <v>0</v>
      </c>
      <c r="S8518" s="1">
        <v>0</v>
      </c>
      <c r="T8518" s="1">
        <v>0</v>
      </c>
      <c r="U8518" s="4" t="s">
        <v>60</v>
      </c>
      <c r="V8518">
        <v>0.48</v>
      </c>
      <c r="W8518">
        <v>0.4</v>
      </c>
      <c r="X8518">
        <v>0.76</v>
      </c>
      <c r="Y8518">
        <v>2.4300000000000002</v>
      </c>
      <c r="Z8518">
        <v>0.28000000000000003</v>
      </c>
      <c r="AA8518" s="5">
        <f t="shared" si="816"/>
        <v>0</v>
      </c>
      <c r="AB8518" s="15" cm="1">
        <f t="array" ref="AB8518">_xlfn.SWITCH(U8518,"夏",122,"冬",90,"春",153,"秋",153,0)</f>
        <v>122</v>
      </c>
      <c r="AC8518" s="16">
        <f t="shared" si="817"/>
        <v>0</v>
      </c>
      <c r="AD8518" s="5">
        <f>IFERROR(AA8518/D8518,0)</f>
        <v>0</v>
      </c>
      <c r="AE8518" s="15">
        <f t="shared" si="818"/>
        <v>0.33424657534246577</v>
      </c>
      <c r="AF8518" s="5">
        <f>IFERROR(AD8518*AE8518*48,0)</f>
        <v>0</v>
      </c>
    </row>
    <row r="8519" spans="1:32" x14ac:dyDescent="0.15">
      <c r="A8519" s="1"/>
      <c r="B8519" s="1" t="s">
        <v>52</v>
      </c>
      <c r="C8519" s="1" t="s">
        <v>59</v>
      </c>
      <c r="D8519" s="1">
        <v>95.65</v>
      </c>
      <c r="E8519" s="6">
        <v>3.6</v>
      </c>
      <c r="F8519" s="18">
        <v>0.5625</v>
      </c>
      <c r="G8519" s="1">
        <v>24.1</v>
      </c>
      <c r="H8519" s="1">
        <v>59</v>
      </c>
      <c r="I8519" s="1">
        <v>24.6</v>
      </c>
      <c r="J8519" s="1">
        <v>0.3</v>
      </c>
      <c r="K8519" s="1">
        <v>650</v>
      </c>
      <c r="L8519" s="1">
        <v>340</v>
      </c>
      <c r="M8519" s="6">
        <f t="shared" si="814"/>
        <v>24.906505435836664</v>
      </c>
      <c r="N8519" s="19">
        <v>0.5</v>
      </c>
      <c r="O8519" s="11" cm="1">
        <f t="array" ref="O8519">ROUND(_xlfn.SWITCH(C8519,"建筑专教",IF(S8519&gt;0.1,1.38,1.28),"阶梯教室",IF(S8519&gt;0.1,1.15,1.05),"公共教室",IF(S8519&gt;0.1,1.22,1.12),IF(S8519&gt;0.1,1.2,1.1))+(MOD(ROW()*11,31)/31-0.5)*0.06,2)</f>
        <v>1.24</v>
      </c>
      <c r="P8519" s="12">
        <f t="shared" si="819"/>
        <v>0.23</v>
      </c>
      <c r="Q8519" s="13">
        <f t="shared" si="815"/>
        <v>-1.2667847350200059</v>
      </c>
      <c r="R8519" s="1">
        <v>2.2000000000000002</v>
      </c>
      <c r="S8519" s="1">
        <v>0.5</v>
      </c>
      <c r="T8519" s="1">
        <v>0.45</v>
      </c>
      <c r="U8519" s="4" t="s">
        <v>60</v>
      </c>
      <c r="V8519">
        <v>0.48</v>
      </c>
      <c r="W8519">
        <v>0.4</v>
      </c>
      <c r="X8519">
        <v>0.76</v>
      </c>
      <c r="Y8519">
        <v>2.4300000000000002</v>
      </c>
      <c r="Z8519">
        <v>0.28000000000000003</v>
      </c>
      <c r="AA8519" s="5">
        <f t="shared" si="816"/>
        <v>3.1500000000000004</v>
      </c>
      <c r="AB8519" s="15" cm="1">
        <f t="array" ref="AB8519">_xlfn.SWITCH(U8519,"夏",122,"冬",90,"春",153,"秋",153,0)</f>
        <v>122</v>
      </c>
      <c r="AC8519" s="16">
        <f t="shared" si="817"/>
        <v>384.30000000000007</v>
      </c>
      <c r="AD8519" s="5">
        <f>IFERROR(AA8519/D8519,0)</f>
        <v>3.2932566649242032E-2</v>
      </c>
      <c r="AE8519" s="15">
        <f t="shared" si="818"/>
        <v>0.33424657534246577</v>
      </c>
      <c r="AF8519" s="5">
        <f>IFERROR(AD8519*AE8519*48,0)</f>
        <v>0.52836468574783935</v>
      </c>
    </row>
    <row r="8520" spans="1:32" x14ac:dyDescent="0.15">
      <c r="A8520" s="1"/>
      <c r="B8520" s="1" t="s">
        <v>52</v>
      </c>
      <c r="C8520" s="1" t="s">
        <v>59</v>
      </c>
      <c r="D8520" s="1">
        <v>95.65</v>
      </c>
      <c r="E8520" s="6">
        <v>3.6</v>
      </c>
      <c r="F8520" s="18">
        <v>0.58333333333333304</v>
      </c>
      <c r="G8520" s="1">
        <v>24.2</v>
      </c>
      <c r="H8520" s="1">
        <v>58</v>
      </c>
      <c r="I8520" s="1">
        <v>24.7</v>
      </c>
      <c r="J8520" s="1">
        <v>0.3</v>
      </c>
      <c r="K8520" s="1">
        <v>690</v>
      </c>
      <c r="L8520" s="1">
        <v>260</v>
      </c>
      <c r="M8520" s="6">
        <f t="shared" si="814"/>
        <v>25.00619745510636</v>
      </c>
      <c r="N8520" s="19">
        <v>0.5</v>
      </c>
      <c r="O8520" s="11" cm="1">
        <f t="array" ref="O8520">ROUND(_xlfn.SWITCH(C8520,"建筑专教",IF(S8520&gt;0.1,1.38,1.28),"阶梯教室",IF(S8520&gt;0.1,1.15,1.05),"公共教室",IF(S8520&gt;0.1,1.22,1.12),IF(S8520&gt;0.1,1.2,1.1))+(MOD(ROW()*11,31)/31-0.5)*0.06,2)</f>
        <v>1.2</v>
      </c>
      <c r="P8520" s="12">
        <f t="shared" si="819"/>
        <v>0.26</v>
      </c>
      <c r="Q8520" s="13">
        <f t="shared" si="815"/>
        <v>-1.3617481714216866</v>
      </c>
      <c r="R8520" s="1">
        <v>2.2999999999999998</v>
      </c>
      <c r="S8520" s="1">
        <v>0.52</v>
      </c>
      <c r="T8520" s="1">
        <v>0.47</v>
      </c>
      <c r="U8520" s="4" t="s">
        <v>60</v>
      </c>
      <c r="V8520">
        <v>0.48</v>
      </c>
      <c r="W8520">
        <v>0.4</v>
      </c>
      <c r="X8520">
        <v>0.76</v>
      </c>
      <c r="Y8520">
        <v>2.4300000000000002</v>
      </c>
      <c r="Z8520">
        <v>0.28000000000000003</v>
      </c>
      <c r="AA8520" s="5">
        <f t="shared" si="816"/>
        <v>3.29</v>
      </c>
      <c r="AB8520" s="15" cm="1">
        <f t="array" ref="AB8520">_xlfn.SWITCH(U8520,"夏",122,"冬",90,"春",153,"秋",153,0)</f>
        <v>122</v>
      </c>
      <c r="AC8520" s="16">
        <f t="shared" si="817"/>
        <v>401.38</v>
      </c>
      <c r="AD8520" s="5">
        <f>IFERROR(AA8520/D8520,0)</f>
        <v>3.4396236278097229E-2</v>
      </c>
      <c r="AE8520" s="15">
        <f t="shared" si="818"/>
        <v>0.33424657534246577</v>
      </c>
      <c r="AF8520" s="5">
        <f>IFERROR(AD8520*AE8520*48,0)</f>
        <v>0.55184756066996543</v>
      </c>
    </row>
    <row r="8521" spans="1:32" x14ac:dyDescent="0.15">
      <c r="A8521" s="1"/>
      <c r="B8521" s="1" t="s">
        <v>52</v>
      </c>
      <c r="C8521" s="1" t="s">
        <v>59</v>
      </c>
      <c r="D8521" s="1">
        <v>95.65</v>
      </c>
      <c r="E8521" s="6">
        <v>3.6</v>
      </c>
      <c r="F8521" s="18">
        <v>0.60416666666666696</v>
      </c>
      <c r="G8521" s="1">
        <v>23.8</v>
      </c>
      <c r="H8521" s="1">
        <v>62</v>
      </c>
      <c r="I8521" s="1">
        <v>24.3</v>
      </c>
      <c r="J8521" s="1">
        <v>0.3</v>
      </c>
      <c r="K8521" s="1">
        <v>730</v>
      </c>
      <c r="L8521" s="1">
        <v>180</v>
      </c>
      <c r="M8521" s="6">
        <f t="shared" si="814"/>
        <v>24.607431855983975</v>
      </c>
      <c r="N8521" s="19">
        <v>0.5</v>
      </c>
      <c r="O8521" s="11" cm="1">
        <f t="array" ref="O8521">ROUND(_xlfn.SWITCH(C8521,"建筑专教",IF(S8521&gt;0.1,1.38,1.28),"阶梯教室",IF(S8521&gt;0.1,1.15,1.05),"公共教室",IF(S8521&gt;0.1,1.22,1.12),IF(S8521&gt;0.1,1.2,1.1))+(MOD(ROW()*11,31)/31-0.5)*0.06,2)</f>
        <v>1.22</v>
      </c>
      <c r="P8521" s="12">
        <f t="shared" si="819"/>
        <v>0.3</v>
      </c>
      <c r="Q8521" s="13">
        <f t="shared" si="815"/>
        <v>-1.4462089106563552</v>
      </c>
      <c r="R8521" s="1">
        <v>2</v>
      </c>
      <c r="S8521" s="1">
        <v>0.54</v>
      </c>
      <c r="T8521" s="1">
        <v>0.49</v>
      </c>
      <c r="U8521" s="4" t="s">
        <v>60</v>
      </c>
      <c r="V8521">
        <v>0.48</v>
      </c>
      <c r="W8521">
        <v>0.4</v>
      </c>
      <c r="X8521">
        <v>0.76</v>
      </c>
      <c r="Y8521">
        <v>2.4300000000000002</v>
      </c>
      <c r="Z8521">
        <v>0.28000000000000003</v>
      </c>
      <c r="AA8521" s="5">
        <f t="shared" si="816"/>
        <v>3.0300000000000002</v>
      </c>
      <c r="AB8521" s="15" cm="1">
        <f t="array" ref="AB8521">_xlfn.SWITCH(U8521,"夏",122,"冬",90,"春",153,"秋",153,0)</f>
        <v>122</v>
      </c>
      <c r="AC8521" s="16">
        <f t="shared" si="817"/>
        <v>369.66</v>
      </c>
      <c r="AD8521" s="5">
        <f>IFERROR(AA8521/D8521,0)</f>
        <v>3.1677992681651855E-2</v>
      </c>
      <c r="AE8521" s="15">
        <f t="shared" si="818"/>
        <v>0.33424657534246577</v>
      </c>
      <c r="AF8521" s="5">
        <f>IFERROR(AD8521*AE8521*48,0)</f>
        <v>0.50823650724315961</v>
      </c>
    </row>
    <row r="8522" spans="1:32" x14ac:dyDescent="0.15">
      <c r="A8522" s="1"/>
      <c r="B8522" s="1" t="s">
        <v>52</v>
      </c>
      <c r="C8522" s="1" t="s">
        <v>59</v>
      </c>
      <c r="D8522" s="1">
        <v>95.65</v>
      </c>
      <c r="E8522" s="6">
        <v>3.6</v>
      </c>
      <c r="F8522" s="18">
        <v>0.625</v>
      </c>
      <c r="G8522" s="1">
        <v>23.7</v>
      </c>
      <c r="H8522" s="1">
        <v>63</v>
      </c>
      <c r="I8522" s="1">
        <v>24.2</v>
      </c>
      <c r="J8522" s="1">
        <v>0.3</v>
      </c>
      <c r="K8522" s="1">
        <v>770</v>
      </c>
      <c r="L8522" s="1">
        <v>100</v>
      </c>
      <c r="M8522" s="6">
        <f t="shared" si="814"/>
        <v>24.50774149098828</v>
      </c>
      <c r="N8522" s="19">
        <v>0.5</v>
      </c>
      <c r="O8522" s="11" cm="1">
        <f t="array" ref="O8522">ROUND(_xlfn.SWITCH(C8522,"建筑专教",IF(S8522&gt;0.1,1.38,1.28),"阶梯教室",IF(S8522&gt;0.1,1.15,1.05),"公共教室",IF(S8522&gt;0.1,1.22,1.12),IF(S8522&gt;0.1,1.2,1.1))+(MOD(ROW()*11,31)/31-0.5)*0.06,2)</f>
        <v>1.25</v>
      </c>
      <c r="P8522" s="12">
        <f t="shared" si="819"/>
        <v>0.34</v>
      </c>
      <c r="Q8522" s="13">
        <f t="shared" si="815"/>
        <v>-1.3826959277450745</v>
      </c>
      <c r="R8522" s="1">
        <v>2.1</v>
      </c>
      <c r="S8522" s="1">
        <v>0.56000000000000005</v>
      </c>
      <c r="T8522" s="1">
        <v>0.42</v>
      </c>
      <c r="U8522" s="4" t="s">
        <v>60</v>
      </c>
      <c r="V8522">
        <v>0.48</v>
      </c>
      <c r="W8522">
        <v>0.4</v>
      </c>
      <c r="X8522">
        <v>0.76</v>
      </c>
      <c r="Y8522">
        <v>2.4300000000000002</v>
      </c>
      <c r="Z8522">
        <v>0.28000000000000003</v>
      </c>
      <c r="AA8522" s="5">
        <f t="shared" si="816"/>
        <v>3.08</v>
      </c>
      <c r="AB8522" s="15" cm="1">
        <f t="array" ref="AB8522">_xlfn.SWITCH(U8522,"夏",122,"冬",90,"春",153,"秋",153,0)</f>
        <v>122</v>
      </c>
      <c r="AC8522" s="16">
        <f t="shared" si="817"/>
        <v>375.76</v>
      </c>
      <c r="AD8522" s="5">
        <f>IFERROR(AA8522/D8522,0)</f>
        <v>3.2200731834814429E-2</v>
      </c>
      <c r="AE8522" s="15">
        <f t="shared" si="818"/>
        <v>0.33424657534246577</v>
      </c>
      <c r="AF8522" s="5">
        <f>IFERROR(AD8522*AE8522*48,0)</f>
        <v>0.51662324828677619</v>
      </c>
    </row>
    <row r="8523" spans="1:32" x14ac:dyDescent="0.15">
      <c r="A8523" s="1"/>
      <c r="B8523" s="1" t="s">
        <v>52</v>
      </c>
      <c r="C8523" s="1" t="s">
        <v>59</v>
      </c>
      <c r="D8523" s="1">
        <v>95.65</v>
      </c>
      <c r="E8523" s="6">
        <v>3.6</v>
      </c>
      <c r="F8523" s="18">
        <v>0.64583333333333304</v>
      </c>
      <c r="G8523" s="1">
        <v>24.2</v>
      </c>
      <c r="H8523" s="1">
        <v>58</v>
      </c>
      <c r="I8523" s="1">
        <v>24.7</v>
      </c>
      <c r="J8523" s="1">
        <v>0.3</v>
      </c>
      <c r="K8523" s="1">
        <v>810</v>
      </c>
      <c r="L8523" s="1">
        <v>20</v>
      </c>
      <c r="M8523" s="6">
        <f t="shared" si="814"/>
        <v>25.00619745510636</v>
      </c>
      <c r="N8523" s="19">
        <v>0.5</v>
      </c>
      <c r="O8523" s="11" cm="1">
        <f t="array" ref="O8523">ROUND(_xlfn.SWITCH(C8523,"建筑专教",IF(S8523&gt;0.1,1.38,1.28),"阶梯教室",IF(S8523&gt;0.1,1.15,1.05),"公共教室",IF(S8523&gt;0.1,1.22,1.12),IF(S8523&gt;0.1,1.2,1.1))+(MOD(ROW()*11,31)/31-0.5)*0.06,2)</f>
        <v>1.21</v>
      </c>
      <c r="P8523" s="12">
        <f t="shared" si="819"/>
        <v>0.37</v>
      </c>
      <c r="Q8523" s="13">
        <f t="shared" si="815"/>
        <v>-1.3276996074809739</v>
      </c>
      <c r="R8523" s="1">
        <v>2</v>
      </c>
      <c r="S8523" s="1">
        <v>0.57999999999999996</v>
      </c>
      <c r="T8523" s="1">
        <v>0.44</v>
      </c>
      <c r="U8523" s="4" t="s">
        <v>60</v>
      </c>
      <c r="V8523">
        <v>0.48</v>
      </c>
      <c r="W8523">
        <v>0.4</v>
      </c>
      <c r="X8523">
        <v>0.76</v>
      </c>
      <c r="Y8523">
        <v>2.4300000000000002</v>
      </c>
      <c r="Z8523">
        <v>0.28000000000000003</v>
      </c>
      <c r="AA8523" s="5">
        <f t="shared" si="816"/>
        <v>3.02</v>
      </c>
      <c r="AB8523" s="15" cm="1">
        <f t="array" ref="AB8523">_xlfn.SWITCH(U8523,"夏",122,"冬",90,"春",153,"秋",153,0)</f>
        <v>122</v>
      </c>
      <c r="AC8523" s="16">
        <f t="shared" si="817"/>
        <v>368.44</v>
      </c>
      <c r="AD8523" s="5">
        <f>IFERROR(AA8523/D8523,0)</f>
        <v>3.1573444851019337E-2</v>
      </c>
      <c r="AE8523" s="15">
        <f t="shared" si="818"/>
        <v>0.33424657534246577</v>
      </c>
      <c r="AF8523" s="5">
        <f>IFERROR(AD8523*AE8523*48,0)</f>
        <v>0.50655915903443627</v>
      </c>
    </row>
    <row r="8524" spans="1:32" x14ac:dyDescent="0.15">
      <c r="A8524" s="1"/>
      <c r="B8524" s="1" t="s">
        <v>52</v>
      </c>
      <c r="C8524" s="1" t="s">
        <v>59</v>
      </c>
      <c r="D8524" s="1">
        <v>95.65</v>
      </c>
      <c r="E8524" s="6">
        <v>3.6</v>
      </c>
      <c r="F8524" s="18">
        <v>0.66666666666666696</v>
      </c>
      <c r="G8524" s="1">
        <v>24</v>
      </c>
      <c r="H8524" s="1">
        <v>60</v>
      </c>
      <c r="I8524" s="1">
        <v>24.5</v>
      </c>
      <c r="J8524" s="1">
        <v>0.3</v>
      </c>
      <c r="K8524" s="1">
        <v>850</v>
      </c>
      <c r="L8524" s="1">
        <v>0</v>
      </c>
      <c r="M8524" s="6">
        <f t="shared" si="814"/>
        <v>24.806813829099553</v>
      </c>
      <c r="N8524" s="19">
        <v>0.5</v>
      </c>
      <c r="O8524" s="11" cm="1">
        <f t="array" ref="O8524">ROUND(_xlfn.SWITCH(C8524,"建筑专教",IF(S8524&gt;0.1,1.38,1.28),"阶梯教室",IF(S8524&gt;0.1,1.15,1.05),"公共教室",IF(S8524&gt;0.1,1.22,1.12),IF(S8524&gt;0.1,1.2,1.1))+(MOD(ROW()*11,31)/31-0.5)*0.06,2)</f>
        <v>1.23</v>
      </c>
      <c r="P8524" s="12">
        <f t="shared" si="819"/>
        <v>0.41</v>
      </c>
      <c r="Q8524" s="13">
        <f t="shared" si="815"/>
        <v>-1.3368331318624336</v>
      </c>
      <c r="R8524" s="1">
        <v>2.1</v>
      </c>
      <c r="S8524" s="1">
        <v>0.6</v>
      </c>
      <c r="T8524" s="1">
        <v>0.46</v>
      </c>
      <c r="U8524" s="4" t="s">
        <v>60</v>
      </c>
      <c r="V8524">
        <v>0.48</v>
      </c>
      <c r="W8524">
        <v>0.4</v>
      </c>
      <c r="X8524">
        <v>0.76</v>
      </c>
      <c r="Y8524">
        <v>2.4300000000000002</v>
      </c>
      <c r="Z8524">
        <v>0.28000000000000003</v>
      </c>
      <c r="AA8524" s="5">
        <f t="shared" si="816"/>
        <v>3.16</v>
      </c>
      <c r="AB8524" s="15" cm="1">
        <f t="array" ref="AB8524">_xlfn.SWITCH(U8524,"夏",122,"冬",90,"春",153,"秋",153,0)</f>
        <v>122</v>
      </c>
      <c r="AC8524" s="16">
        <f t="shared" si="817"/>
        <v>385.52000000000004</v>
      </c>
      <c r="AD8524" s="5">
        <f>IFERROR(AA8524/D8524,0)</f>
        <v>3.3037114479874542E-2</v>
      </c>
      <c r="AE8524" s="15">
        <f t="shared" si="818"/>
        <v>0.33424657534246577</v>
      </c>
      <c r="AF8524" s="5">
        <f>IFERROR(AD8524*AE8524*48,0)</f>
        <v>0.53004203395656257</v>
      </c>
    </row>
    <row r="8525" spans="1:32" x14ac:dyDescent="0.15">
      <c r="A8525" s="1"/>
      <c r="B8525" s="1" t="s">
        <v>52</v>
      </c>
      <c r="C8525" s="1" t="s">
        <v>59</v>
      </c>
      <c r="D8525" s="1">
        <v>95.65</v>
      </c>
      <c r="E8525" s="6">
        <v>3.6</v>
      </c>
      <c r="F8525" s="18">
        <v>0.6875</v>
      </c>
      <c r="G8525" s="1">
        <v>23.8</v>
      </c>
      <c r="H8525" s="1">
        <v>62</v>
      </c>
      <c r="I8525" s="1">
        <v>24.3</v>
      </c>
      <c r="J8525" s="1">
        <v>0.3</v>
      </c>
      <c r="K8525" s="1">
        <v>890</v>
      </c>
      <c r="L8525" s="1">
        <v>0</v>
      </c>
      <c r="M8525" s="6">
        <f t="shared" si="814"/>
        <v>24.607431855983975</v>
      </c>
      <c r="N8525" s="19">
        <v>0.5</v>
      </c>
      <c r="O8525" s="11" cm="1">
        <f t="array" ref="O8525">ROUND(_xlfn.SWITCH(C8525,"建筑专教",IF(S8525&gt;0.1,1.38,1.28),"阶梯教室",IF(S8525&gt;0.1,1.15,1.05),"公共教室",IF(S8525&gt;0.1,1.22,1.12),IF(S8525&gt;0.1,1.2,1.1))+(MOD(ROW()*11,31)/31-0.5)*0.06,2)</f>
        <v>1.19</v>
      </c>
      <c r="P8525" s="12">
        <f t="shared" si="819"/>
        <v>0.45</v>
      </c>
      <c r="Q8525" s="13">
        <f t="shared" si="815"/>
        <v>-1.5528155296759316</v>
      </c>
      <c r="R8525" s="1">
        <v>2</v>
      </c>
      <c r="S8525" s="1">
        <v>0.62</v>
      </c>
      <c r="T8525" s="1">
        <v>0.48</v>
      </c>
      <c r="U8525" s="4" t="s">
        <v>60</v>
      </c>
      <c r="V8525">
        <v>0.48</v>
      </c>
      <c r="W8525">
        <v>0.4</v>
      </c>
      <c r="X8525">
        <v>0.76</v>
      </c>
      <c r="Y8525">
        <v>2.4300000000000002</v>
      </c>
      <c r="Z8525">
        <v>0.28000000000000003</v>
      </c>
      <c r="AA8525" s="5">
        <f t="shared" si="816"/>
        <v>3.1</v>
      </c>
      <c r="AB8525" s="15" cm="1">
        <f t="array" ref="AB8525">_xlfn.SWITCH(U8525,"夏",122,"冬",90,"春",153,"秋",153,0)</f>
        <v>122</v>
      </c>
      <c r="AC8525" s="16">
        <f t="shared" si="817"/>
        <v>378.2</v>
      </c>
      <c r="AD8525" s="5">
        <f>IFERROR(AA8525/D8525,0)</f>
        <v>3.2409827496079457E-2</v>
      </c>
      <c r="AE8525" s="15">
        <f t="shared" si="818"/>
        <v>0.33424657534246577</v>
      </c>
      <c r="AF8525" s="5">
        <f>IFERROR(AD8525*AE8525*48,0)</f>
        <v>0.51997794470422276</v>
      </c>
    </row>
    <row r="8526" spans="1:32" x14ac:dyDescent="0.15">
      <c r="A8526" s="1"/>
      <c r="B8526" s="1" t="s">
        <v>52</v>
      </c>
      <c r="C8526" s="1" t="s">
        <v>59</v>
      </c>
      <c r="D8526" s="1">
        <v>95.65</v>
      </c>
      <c r="E8526" s="6">
        <v>3.6</v>
      </c>
      <c r="F8526" s="18">
        <v>0.70833333333333304</v>
      </c>
      <c r="G8526" s="1">
        <v>24.2</v>
      </c>
      <c r="H8526" s="1">
        <v>58</v>
      </c>
      <c r="I8526" s="1">
        <v>24.7</v>
      </c>
      <c r="J8526" s="1">
        <v>0.3</v>
      </c>
      <c r="K8526" s="1">
        <v>930</v>
      </c>
      <c r="L8526" s="1">
        <v>0</v>
      </c>
      <c r="M8526" s="6">
        <f t="shared" ref="M8526:M8589" si="820">IFERROR(POWER((I8526+273.15)^4+133500000*POWER(J8526,0.6)*(I8526-G8526),0.25)-273.15,I8526)</f>
        <v>25.00619745510636</v>
      </c>
      <c r="N8526" s="19">
        <v>0.5</v>
      </c>
      <c r="O8526" s="11" cm="1">
        <f t="array" ref="O8526">ROUND(_xlfn.SWITCH(C8526,"建筑专教",IF(S8526&gt;0.1,1.38,1.28),"阶梯教室",IF(S8526&gt;0.1,1.15,1.05),"公共教室",IF(S8526&gt;0.1,1.22,1.12),IF(S8526&gt;0.1,1.2,1.1))+(MOD(ROW()*11,31)/31-0.5)*0.06,2)</f>
        <v>1.21</v>
      </c>
      <c r="P8526" s="12">
        <f t="shared" si="819"/>
        <v>0.48</v>
      </c>
      <c r="Q8526" s="13">
        <f t="shared" si="815"/>
        <v>-1.3276996074809739</v>
      </c>
      <c r="R8526" s="1">
        <v>2.1</v>
      </c>
      <c r="S8526" s="1">
        <v>0.64</v>
      </c>
      <c r="T8526" s="1">
        <v>0.5</v>
      </c>
      <c r="U8526" s="4" t="s">
        <v>60</v>
      </c>
      <c r="V8526">
        <v>0.48</v>
      </c>
      <c r="W8526">
        <v>0.4</v>
      </c>
      <c r="X8526">
        <v>0.76</v>
      </c>
      <c r="Y8526">
        <v>2.4300000000000002</v>
      </c>
      <c r="Z8526">
        <v>0.28000000000000003</v>
      </c>
      <c r="AA8526" s="5">
        <f t="shared" si="816"/>
        <v>3.24</v>
      </c>
      <c r="AB8526" s="15" cm="1">
        <f t="array" ref="AB8526">_xlfn.SWITCH(U8526,"夏",122,"冬",90,"春",153,"秋",153,0)</f>
        <v>122</v>
      </c>
      <c r="AC8526" s="16">
        <f t="shared" si="817"/>
        <v>395.28000000000003</v>
      </c>
      <c r="AD8526" s="5">
        <f>IFERROR(AA8526/D8526,0)</f>
        <v>3.3873497124934655E-2</v>
      </c>
      <c r="AE8526" s="15">
        <f t="shared" si="818"/>
        <v>0.33424657534246577</v>
      </c>
      <c r="AF8526" s="5">
        <f>IFERROR(AD8526*AE8526*48,0)</f>
        <v>0.54346081962634885</v>
      </c>
    </row>
    <row r="8527" spans="1:32" x14ac:dyDescent="0.15">
      <c r="A8527" s="1"/>
      <c r="B8527" s="1" t="s">
        <v>52</v>
      </c>
      <c r="C8527" s="1" t="s">
        <v>59</v>
      </c>
      <c r="D8527" s="1">
        <v>95.65</v>
      </c>
      <c r="E8527" s="6">
        <v>3.6</v>
      </c>
      <c r="F8527" s="18">
        <v>0.72916666666666696</v>
      </c>
      <c r="G8527" s="1">
        <v>28.6</v>
      </c>
      <c r="H8527" s="1">
        <v>42</v>
      </c>
      <c r="I8527" s="1">
        <v>29.1</v>
      </c>
      <c r="J8527" s="1">
        <v>0.2</v>
      </c>
      <c r="K8527" s="1">
        <v>410</v>
      </c>
      <c r="L8527" s="1">
        <v>0</v>
      </c>
      <c r="M8527" s="6">
        <f t="shared" si="820"/>
        <v>29.329834391397071</v>
      </c>
      <c r="N8527" s="1">
        <v>0</v>
      </c>
      <c r="O8527" s="1">
        <v>0</v>
      </c>
      <c r="P8527" s="12">
        <f t="shared" si="819"/>
        <v>0</v>
      </c>
      <c r="Q8527" s="1">
        <v>0</v>
      </c>
      <c r="R8527" s="1">
        <v>0</v>
      </c>
      <c r="S8527" s="1">
        <v>0</v>
      </c>
      <c r="T8527" s="1">
        <v>0</v>
      </c>
      <c r="U8527" s="4" t="s">
        <v>60</v>
      </c>
      <c r="V8527">
        <v>0.48</v>
      </c>
      <c r="W8527">
        <v>0.4</v>
      </c>
      <c r="X8527">
        <v>0.76</v>
      </c>
      <c r="Y8527">
        <v>2.4300000000000002</v>
      </c>
      <c r="Z8527">
        <v>0.28000000000000003</v>
      </c>
      <c r="AA8527" s="5">
        <f t="shared" si="816"/>
        <v>0</v>
      </c>
      <c r="AB8527" s="15" cm="1">
        <f t="array" ref="AB8527">_xlfn.SWITCH(U8527,"夏",122,"冬",90,"春",153,"秋",153,0)</f>
        <v>122</v>
      </c>
      <c r="AC8527" s="16">
        <f t="shared" si="817"/>
        <v>0</v>
      </c>
      <c r="AD8527" s="5">
        <f>IFERROR(AA8527/D8527,0)</f>
        <v>0</v>
      </c>
      <c r="AE8527" s="15">
        <f t="shared" si="818"/>
        <v>0.33424657534246577</v>
      </c>
      <c r="AF8527" s="5">
        <f>IFERROR(AD8527*AE8527*48,0)</f>
        <v>0</v>
      </c>
    </row>
    <row r="8528" spans="1:32" x14ac:dyDescent="0.15">
      <c r="A8528" s="1"/>
      <c r="B8528" s="1" t="s">
        <v>52</v>
      </c>
      <c r="C8528" s="1" t="s">
        <v>59</v>
      </c>
      <c r="D8528" s="1">
        <v>95.65</v>
      </c>
      <c r="E8528" s="6">
        <v>3.6</v>
      </c>
      <c r="F8528" s="18">
        <v>0.75</v>
      </c>
      <c r="G8528" s="1">
        <v>28</v>
      </c>
      <c r="H8528" s="1">
        <v>44</v>
      </c>
      <c r="I8528" s="1">
        <v>28.5</v>
      </c>
      <c r="J8528" s="1">
        <v>0.3</v>
      </c>
      <c r="K8528" s="1">
        <v>406</v>
      </c>
      <c r="L8528" s="1">
        <v>0</v>
      </c>
      <c r="M8528" s="6">
        <f t="shared" si="820"/>
        <v>28.794793199486378</v>
      </c>
      <c r="N8528" s="1">
        <v>0</v>
      </c>
      <c r="O8528" s="1">
        <v>0</v>
      </c>
      <c r="P8528" s="12">
        <f t="shared" si="819"/>
        <v>0</v>
      </c>
      <c r="Q8528" s="1">
        <v>0</v>
      </c>
      <c r="R8528" s="1">
        <v>0</v>
      </c>
      <c r="S8528" s="1">
        <v>0</v>
      </c>
      <c r="T8528" s="1">
        <v>0</v>
      </c>
      <c r="U8528" s="4" t="s">
        <v>60</v>
      </c>
      <c r="V8528">
        <v>0.48</v>
      </c>
      <c r="W8528">
        <v>0.4</v>
      </c>
      <c r="X8528">
        <v>0.76</v>
      </c>
      <c r="Y8528">
        <v>2.4300000000000002</v>
      </c>
      <c r="Z8528">
        <v>0.28000000000000003</v>
      </c>
      <c r="AA8528" s="5">
        <f t="shared" si="816"/>
        <v>0</v>
      </c>
      <c r="AB8528" s="15" cm="1">
        <f t="array" ref="AB8528">_xlfn.SWITCH(U8528,"夏",122,"冬",90,"春",153,"秋",153,0)</f>
        <v>122</v>
      </c>
      <c r="AC8528" s="16">
        <f t="shared" si="817"/>
        <v>0</v>
      </c>
      <c r="AD8528" s="5">
        <f>IFERROR(AA8528/D8528,0)</f>
        <v>0</v>
      </c>
      <c r="AE8528" s="15">
        <f t="shared" si="818"/>
        <v>0.33424657534246577</v>
      </c>
      <c r="AF8528" s="5">
        <f>IFERROR(AD8528*AE8528*48,0)</f>
        <v>0</v>
      </c>
    </row>
    <row r="8529" spans="1:32" x14ac:dyDescent="0.15">
      <c r="A8529" s="1"/>
      <c r="B8529" s="1" t="s">
        <v>52</v>
      </c>
      <c r="C8529" s="1" t="s">
        <v>59</v>
      </c>
      <c r="D8529" s="1">
        <v>95.65</v>
      </c>
      <c r="E8529" s="6">
        <v>3.6</v>
      </c>
      <c r="F8529" s="18">
        <v>0.77083333333333304</v>
      </c>
      <c r="G8529" s="1">
        <v>27.4</v>
      </c>
      <c r="H8529" s="1">
        <v>46</v>
      </c>
      <c r="I8529" s="1">
        <v>27.9</v>
      </c>
      <c r="J8529" s="1">
        <v>0.1</v>
      </c>
      <c r="K8529" s="1">
        <v>407</v>
      </c>
      <c r="L8529" s="1">
        <v>0</v>
      </c>
      <c r="M8529" s="6">
        <f t="shared" si="820"/>
        <v>28.053512312207715</v>
      </c>
      <c r="N8529" s="1">
        <v>0</v>
      </c>
      <c r="O8529" s="1">
        <v>0</v>
      </c>
      <c r="P8529" s="12">
        <f t="shared" si="819"/>
        <v>0</v>
      </c>
      <c r="Q8529" s="1">
        <v>0</v>
      </c>
      <c r="R8529" s="1">
        <v>0</v>
      </c>
      <c r="S8529" s="1">
        <v>0</v>
      </c>
      <c r="T8529" s="1">
        <v>0</v>
      </c>
      <c r="U8529" s="4" t="s">
        <v>60</v>
      </c>
      <c r="V8529">
        <v>0.48</v>
      </c>
      <c r="W8529">
        <v>0.4</v>
      </c>
      <c r="X8529">
        <v>0.76</v>
      </c>
      <c r="Y8529">
        <v>2.4300000000000002</v>
      </c>
      <c r="Z8529">
        <v>0.28000000000000003</v>
      </c>
      <c r="AA8529" s="5">
        <f t="shared" si="816"/>
        <v>0</v>
      </c>
      <c r="AB8529" s="15" cm="1">
        <f t="array" ref="AB8529">_xlfn.SWITCH(U8529,"夏",122,"冬",90,"春",153,"秋",153,0)</f>
        <v>122</v>
      </c>
      <c r="AC8529" s="16">
        <f t="shared" si="817"/>
        <v>0</v>
      </c>
      <c r="AD8529" s="5">
        <f>IFERROR(AA8529/D8529,0)</f>
        <v>0</v>
      </c>
      <c r="AE8529" s="15">
        <f t="shared" si="818"/>
        <v>0.33424657534246577</v>
      </c>
      <c r="AF8529" s="5">
        <f>IFERROR(AD8529*AE8529*48,0)</f>
        <v>0</v>
      </c>
    </row>
    <row r="8530" spans="1:32" x14ac:dyDescent="0.15">
      <c r="A8530" s="1"/>
      <c r="B8530" s="1" t="s">
        <v>52</v>
      </c>
      <c r="C8530" s="1" t="s">
        <v>59</v>
      </c>
      <c r="D8530" s="1">
        <v>95.65</v>
      </c>
      <c r="E8530" s="6">
        <v>3.6</v>
      </c>
      <c r="F8530" s="18">
        <v>0.79166666666666696</v>
      </c>
      <c r="G8530" s="1">
        <v>26.8</v>
      </c>
      <c r="H8530" s="1">
        <v>48</v>
      </c>
      <c r="I8530" s="1">
        <v>27.3</v>
      </c>
      <c r="J8530" s="1">
        <v>0.2</v>
      </c>
      <c r="K8530" s="1">
        <v>410</v>
      </c>
      <c r="L8530" s="1">
        <v>0</v>
      </c>
      <c r="M8530" s="6">
        <f t="shared" si="820"/>
        <v>27.533983566344318</v>
      </c>
      <c r="N8530" s="1">
        <v>0</v>
      </c>
      <c r="O8530" s="1">
        <v>0</v>
      </c>
      <c r="P8530" s="12">
        <f t="shared" si="819"/>
        <v>0</v>
      </c>
      <c r="Q8530" s="1">
        <v>0</v>
      </c>
      <c r="R8530" s="1">
        <v>0</v>
      </c>
      <c r="S8530" s="1">
        <v>0</v>
      </c>
      <c r="T8530" s="1">
        <v>0</v>
      </c>
      <c r="U8530" s="4" t="s">
        <v>60</v>
      </c>
      <c r="V8530">
        <v>0.48</v>
      </c>
      <c r="W8530">
        <v>0.4</v>
      </c>
      <c r="X8530">
        <v>0.76</v>
      </c>
      <c r="Y8530">
        <v>2.4300000000000002</v>
      </c>
      <c r="Z8530">
        <v>0.28000000000000003</v>
      </c>
      <c r="AA8530" s="5">
        <f t="shared" si="816"/>
        <v>0</v>
      </c>
      <c r="AB8530" s="15" cm="1">
        <f t="array" ref="AB8530">_xlfn.SWITCH(U8530,"夏",122,"冬",90,"春",153,"秋",153,0)</f>
        <v>122</v>
      </c>
      <c r="AC8530" s="16">
        <f t="shared" si="817"/>
        <v>0</v>
      </c>
      <c r="AD8530" s="5">
        <f>IFERROR(AA8530/D8530,0)</f>
        <v>0</v>
      </c>
      <c r="AE8530" s="15">
        <f t="shared" si="818"/>
        <v>0.33424657534246577</v>
      </c>
      <c r="AF8530" s="5">
        <f>IFERROR(AD8530*AE8530*48,0)</f>
        <v>0</v>
      </c>
    </row>
    <row r="8531" spans="1:32" x14ac:dyDescent="0.15">
      <c r="A8531" s="1"/>
      <c r="B8531" s="1" t="s">
        <v>52</v>
      </c>
      <c r="C8531" s="1" t="s">
        <v>59</v>
      </c>
      <c r="D8531" s="1">
        <v>95.65</v>
      </c>
      <c r="E8531" s="6">
        <v>3.6</v>
      </c>
      <c r="F8531" s="18">
        <v>0.8125</v>
      </c>
      <c r="G8531" s="1">
        <v>26.2</v>
      </c>
      <c r="H8531" s="1">
        <v>50</v>
      </c>
      <c r="I8531" s="1">
        <v>26.7</v>
      </c>
      <c r="J8531" s="1">
        <v>0.3</v>
      </c>
      <c r="K8531" s="1">
        <v>414</v>
      </c>
      <c r="L8531" s="1">
        <v>0</v>
      </c>
      <c r="M8531" s="6">
        <f t="shared" si="820"/>
        <v>27.000123422751813</v>
      </c>
      <c r="N8531" s="1">
        <v>0</v>
      </c>
      <c r="O8531" s="1">
        <v>0</v>
      </c>
      <c r="P8531" s="12">
        <f t="shared" si="819"/>
        <v>0</v>
      </c>
      <c r="Q8531" s="1">
        <v>0</v>
      </c>
      <c r="R8531" s="1">
        <v>0</v>
      </c>
      <c r="S8531" s="1">
        <v>0</v>
      </c>
      <c r="T8531" s="1">
        <v>0</v>
      </c>
      <c r="U8531" s="4" t="s">
        <v>60</v>
      </c>
      <c r="V8531">
        <v>0.48</v>
      </c>
      <c r="W8531">
        <v>0.4</v>
      </c>
      <c r="X8531">
        <v>0.76</v>
      </c>
      <c r="Y8531">
        <v>2.4300000000000002</v>
      </c>
      <c r="Z8531">
        <v>0.28000000000000003</v>
      </c>
      <c r="AA8531" s="5">
        <f t="shared" si="816"/>
        <v>0</v>
      </c>
      <c r="AB8531" s="15" cm="1">
        <f t="array" ref="AB8531">_xlfn.SWITCH(U8531,"夏",122,"冬",90,"春",153,"秋",153,0)</f>
        <v>122</v>
      </c>
      <c r="AC8531" s="16">
        <f t="shared" si="817"/>
        <v>0</v>
      </c>
      <c r="AD8531" s="5">
        <f>IFERROR(AA8531/D8531,0)</f>
        <v>0</v>
      </c>
      <c r="AE8531" s="15">
        <f t="shared" si="818"/>
        <v>0.33424657534246577</v>
      </c>
      <c r="AF8531" s="5">
        <f>IFERROR(AD8531*AE8531*48,0)</f>
        <v>0</v>
      </c>
    </row>
    <row r="8532" spans="1:32" x14ac:dyDescent="0.15">
      <c r="A8532" s="1"/>
      <c r="B8532" s="1" t="s">
        <v>52</v>
      </c>
      <c r="C8532" s="1" t="s">
        <v>59</v>
      </c>
      <c r="D8532" s="1">
        <v>95.65</v>
      </c>
      <c r="E8532" s="6">
        <v>3.6</v>
      </c>
      <c r="F8532" s="18">
        <v>0.83333333333333304</v>
      </c>
      <c r="G8532" s="1">
        <v>25.6</v>
      </c>
      <c r="H8532" s="1">
        <v>52</v>
      </c>
      <c r="I8532" s="1">
        <v>26.1</v>
      </c>
      <c r="J8532" s="1">
        <v>0.1</v>
      </c>
      <c r="K8532" s="1">
        <v>413</v>
      </c>
      <c r="L8532" s="1">
        <v>0</v>
      </c>
      <c r="M8532" s="6">
        <f t="shared" si="820"/>
        <v>26.256296255223333</v>
      </c>
      <c r="N8532" s="1">
        <v>0</v>
      </c>
      <c r="O8532" s="1">
        <v>0</v>
      </c>
      <c r="P8532" s="12">
        <f t="shared" si="819"/>
        <v>0</v>
      </c>
      <c r="Q8532" s="1">
        <v>0</v>
      </c>
      <c r="R8532" s="1">
        <v>0</v>
      </c>
      <c r="S8532" s="1">
        <v>0</v>
      </c>
      <c r="T8532" s="1">
        <v>0</v>
      </c>
      <c r="U8532" s="4" t="s">
        <v>60</v>
      </c>
      <c r="V8532">
        <v>0.48</v>
      </c>
      <c r="W8532">
        <v>0.4</v>
      </c>
      <c r="X8532">
        <v>0.76</v>
      </c>
      <c r="Y8532">
        <v>2.4300000000000002</v>
      </c>
      <c r="Z8532">
        <v>0.28000000000000003</v>
      </c>
      <c r="AA8532" s="5">
        <f t="shared" si="816"/>
        <v>0</v>
      </c>
      <c r="AB8532" s="15" cm="1">
        <f t="array" ref="AB8532">_xlfn.SWITCH(U8532,"夏",122,"冬",90,"春",153,"秋",153,0)</f>
        <v>122</v>
      </c>
      <c r="AC8532" s="16">
        <f t="shared" si="817"/>
        <v>0</v>
      </c>
      <c r="AD8532" s="5">
        <f>IFERROR(AA8532/D8532,0)</f>
        <v>0</v>
      </c>
      <c r="AE8532" s="15">
        <f t="shared" si="818"/>
        <v>0.33424657534246577</v>
      </c>
      <c r="AF8532" s="5">
        <f>IFERROR(AD8532*AE8532*48,0)</f>
        <v>0</v>
      </c>
    </row>
    <row r="8533" spans="1:32" x14ac:dyDescent="0.15">
      <c r="A8533" s="1"/>
      <c r="B8533" s="1" t="s">
        <v>52</v>
      </c>
      <c r="C8533" s="1" t="s">
        <v>59</v>
      </c>
      <c r="D8533" s="1">
        <v>95.65</v>
      </c>
      <c r="E8533" s="6">
        <v>3.6</v>
      </c>
      <c r="F8533" s="18">
        <v>0.85416666666666696</v>
      </c>
      <c r="G8533" s="1">
        <v>25</v>
      </c>
      <c r="H8533" s="1">
        <v>54</v>
      </c>
      <c r="I8533" s="1">
        <v>25.5</v>
      </c>
      <c r="J8533" s="1">
        <v>0.2</v>
      </c>
      <c r="K8533" s="1">
        <v>409</v>
      </c>
      <c r="L8533" s="1">
        <v>0</v>
      </c>
      <c r="M8533" s="6">
        <f t="shared" si="820"/>
        <v>25.738233098004855</v>
      </c>
      <c r="N8533" s="1">
        <v>0</v>
      </c>
      <c r="O8533" s="1">
        <v>0</v>
      </c>
      <c r="P8533" s="12">
        <f t="shared" si="819"/>
        <v>0</v>
      </c>
      <c r="Q8533" s="1">
        <v>0</v>
      </c>
      <c r="R8533" s="1">
        <v>0</v>
      </c>
      <c r="S8533" s="1">
        <v>0</v>
      </c>
      <c r="T8533" s="1">
        <v>0</v>
      </c>
      <c r="U8533" s="4" t="s">
        <v>60</v>
      </c>
      <c r="V8533">
        <v>0.48</v>
      </c>
      <c r="W8533">
        <v>0.4</v>
      </c>
      <c r="X8533">
        <v>0.76</v>
      </c>
      <c r="Y8533">
        <v>2.4300000000000002</v>
      </c>
      <c r="Z8533">
        <v>0.28000000000000003</v>
      </c>
      <c r="AA8533" s="5">
        <f t="shared" si="816"/>
        <v>0</v>
      </c>
      <c r="AB8533" s="15" cm="1">
        <f t="array" ref="AB8533">_xlfn.SWITCH(U8533,"夏",122,"冬",90,"春",153,"秋",153,0)</f>
        <v>122</v>
      </c>
      <c r="AC8533" s="16">
        <f t="shared" si="817"/>
        <v>0</v>
      </c>
      <c r="AD8533" s="5">
        <f>IFERROR(AA8533/D8533,0)</f>
        <v>0</v>
      </c>
      <c r="AE8533" s="15">
        <f t="shared" si="818"/>
        <v>0.33424657534246577</v>
      </c>
      <c r="AF8533" s="5">
        <f>IFERROR(AD8533*AE8533*48,0)</f>
        <v>0</v>
      </c>
    </row>
    <row r="8534" spans="1:32" x14ac:dyDescent="0.15">
      <c r="A8534" s="1"/>
      <c r="B8534" s="1" t="s">
        <v>52</v>
      </c>
      <c r="C8534" s="1" t="s">
        <v>59</v>
      </c>
      <c r="D8534" s="1">
        <v>95.65</v>
      </c>
      <c r="E8534" s="6">
        <v>3.6</v>
      </c>
      <c r="F8534" s="18">
        <v>0.875</v>
      </c>
      <c r="G8534" s="1">
        <v>24.4</v>
      </c>
      <c r="H8534" s="1">
        <v>56</v>
      </c>
      <c r="I8534" s="1">
        <v>24.9</v>
      </c>
      <c r="J8534" s="1">
        <v>0.3</v>
      </c>
      <c r="K8534" s="1">
        <v>405</v>
      </c>
      <c r="L8534" s="1">
        <v>0</v>
      </c>
      <c r="M8534" s="6">
        <f t="shared" si="820"/>
        <v>25.205582728494335</v>
      </c>
      <c r="N8534" s="1">
        <v>0</v>
      </c>
      <c r="O8534" s="1">
        <v>0</v>
      </c>
      <c r="P8534" s="12">
        <f t="shared" si="819"/>
        <v>0</v>
      </c>
      <c r="Q8534" s="1">
        <v>0</v>
      </c>
      <c r="R8534" s="1">
        <v>0</v>
      </c>
      <c r="S8534" s="1">
        <v>0</v>
      </c>
      <c r="T8534" s="1">
        <v>0</v>
      </c>
      <c r="U8534" s="4" t="s">
        <v>60</v>
      </c>
      <c r="V8534">
        <v>0.48</v>
      </c>
      <c r="W8534">
        <v>0.4</v>
      </c>
      <c r="X8534">
        <v>0.76</v>
      </c>
      <c r="Y8534">
        <v>2.4300000000000002</v>
      </c>
      <c r="Z8534">
        <v>0.28000000000000003</v>
      </c>
      <c r="AA8534" s="5">
        <f t="shared" si="816"/>
        <v>0</v>
      </c>
      <c r="AB8534" s="15" cm="1">
        <f t="array" ref="AB8534">_xlfn.SWITCH(U8534,"夏",122,"冬",90,"春",153,"秋",153,0)</f>
        <v>122</v>
      </c>
      <c r="AC8534" s="16">
        <f t="shared" si="817"/>
        <v>0</v>
      </c>
      <c r="AD8534" s="5">
        <f>IFERROR(AA8534/D8534,0)</f>
        <v>0</v>
      </c>
      <c r="AE8534" s="15">
        <f t="shared" si="818"/>
        <v>0.33424657534246577</v>
      </c>
      <c r="AF8534" s="5">
        <f>IFERROR(AD8534*AE8534*48,0)</f>
        <v>0</v>
      </c>
    </row>
    <row r="8535" spans="1:32" x14ac:dyDescent="0.15">
      <c r="A8535" s="1"/>
      <c r="B8535" s="1" t="s">
        <v>52</v>
      </c>
      <c r="C8535" s="1" t="s">
        <v>59</v>
      </c>
      <c r="D8535" s="1">
        <v>95.65</v>
      </c>
      <c r="E8535" s="6">
        <v>3.6</v>
      </c>
      <c r="F8535" s="18">
        <v>0.89583333333333304</v>
      </c>
      <c r="G8535" s="1">
        <v>23.8</v>
      </c>
      <c r="H8535" s="1">
        <v>58</v>
      </c>
      <c r="I8535" s="1">
        <v>24.3</v>
      </c>
      <c r="J8535" s="1">
        <v>0.1</v>
      </c>
      <c r="K8535" s="1">
        <v>408</v>
      </c>
      <c r="L8535" s="1">
        <v>0</v>
      </c>
      <c r="M8535" s="6">
        <f t="shared" si="820"/>
        <v>24.459147868577247</v>
      </c>
      <c r="N8535" s="1">
        <v>0</v>
      </c>
      <c r="O8535" s="1">
        <v>0</v>
      </c>
      <c r="P8535" s="12">
        <f t="shared" si="819"/>
        <v>0</v>
      </c>
      <c r="Q8535" s="1">
        <v>0</v>
      </c>
      <c r="R8535" s="1">
        <v>0</v>
      </c>
      <c r="S8535" s="1">
        <v>0</v>
      </c>
      <c r="T8535" s="1">
        <v>0</v>
      </c>
      <c r="U8535" s="4" t="s">
        <v>60</v>
      </c>
      <c r="V8535">
        <v>0.48</v>
      </c>
      <c r="W8535">
        <v>0.4</v>
      </c>
      <c r="X8535">
        <v>0.76</v>
      </c>
      <c r="Y8535">
        <v>2.4300000000000002</v>
      </c>
      <c r="Z8535">
        <v>0.28000000000000003</v>
      </c>
      <c r="AA8535" s="5">
        <f t="shared" si="816"/>
        <v>0</v>
      </c>
      <c r="AB8535" s="15" cm="1">
        <f t="array" ref="AB8535">_xlfn.SWITCH(U8535,"夏",122,"冬",90,"春",153,"秋",153,0)</f>
        <v>122</v>
      </c>
      <c r="AC8535" s="16">
        <f t="shared" si="817"/>
        <v>0</v>
      </c>
      <c r="AD8535" s="5">
        <f>IFERROR(AA8535/D8535,0)</f>
        <v>0</v>
      </c>
      <c r="AE8535" s="15">
        <f t="shared" si="818"/>
        <v>0.33424657534246577</v>
      </c>
      <c r="AF8535" s="5">
        <f>IFERROR(AD8535*AE8535*48,0)</f>
        <v>0</v>
      </c>
    </row>
    <row r="8536" spans="1:32" x14ac:dyDescent="0.15">
      <c r="A8536" s="1"/>
      <c r="B8536" s="1" t="s">
        <v>52</v>
      </c>
      <c r="C8536" s="1" t="s">
        <v>59</v>
      </c>
      <c r="D8536" s="1">
        <v>95.65</v>
      </c>
      <c r="E8536" s="6">
        <v>3.6</v>
      </c>
      <c r="F8536" s="18">
        <v>0.91666666666666696</v>
      </c>
      <c r="G8536" s="1">
        <v>23.2</v>
      </c>
      <c r="H8536" s="1">
        <v>60</v>
      </c>
      <c r="I8536" s="1">
        <v>23.7</v>
      </c>
      <c r="J8536" s="1">
        <v>0.2</v>
      </c>
      <c r="K8536" s="1">
        <v>412</v>
      </c>
      <c r="L8536" s="1">
        <v>0</v>
      </c>
      <c r="M8536" s="6">
        <f t="shared" si="820"/>
        <v>23.942586033787052</v>
      </c>
      <c r="N8536" s="1">
        <v>0</v>
      </c>
      <c r="O8536" s="1">
        <v>0</v>
      </c>
      <c r="P8536" s="12">
        <f t="shared" si="819"/>
        <v>0</v>
      </c>
      <c r="Q8536" s="1">
        <v>0</v>
      </c>
      <c r="R8536" s="1">
        <v>0</v>
      </c>
      <c r="S8536" s="1">
        <v>0</v>
      </c>
      <c r="T8536" s="1">
        <v>0</v>
      </c>
      <c r="U8536" s="4" t="s">
        <v>60</v>
      </c>
      <c r="V8536">
        <v>0.48</v>
      </c>
      <c r="W8536">
        <v>0.4</v>
      </c>
      <c r="X8536">
        <v>0.76</v>
      </c>
      <c r="Y8536">
        <v>2.4300000000000002</v>
      </c>
      <c r="Z8536">
        <v>0.28000000000000003</v>
      </c>
      <c r="AA8536" s="5">
        <f t="shared" si="816"/>
        <v>0</v>
      </c>
      <c r="AB8536" s="15" cm="1">
        <f t="array" ref="AB8536">_xlfn.SWITCH(U8536,"夏",122,"冬",90,"春",153,"秋",153,0)</f>
        <v>122</v>
      </c>
      <c r="AC8536" s="16">
        <f t="shared" si="817"/>
        <v>0</v>
      </c>
      <c r="AD8536" s="5">
        <f>IFERROR(AA8536/D8536,0)</f>
        <v>0</v>
      </c>
      <c r="AE8536" s="15">
        <f t="shared" si="818"/>
        <v>0.33424657534246577</v>
      </c>
      <c r="AF8536" s="5">
        <f>IFERROR(AD8536*AE8536*48,0)</f>
        <v>0</v>
      </c>
    </row>
    <row r="8537" spans="1:32" x14ac:dyDescent="0.15">
      <c r="A8537" s="1"/>
      <c r="B8537" s="1" t="s">
        <v>53</v>
      </c>
      <c r="C8537" s="1" t="s">
        <v>59</v>
      </c>
      <c r="D8537" s="1">
        <v>95.65</v>
      </c>
      <c r="E8537" s="6">
        <v>3.6</v>
      </c>
      <c r="F8537" s="18">
        <v>0.33333333333333298</v>
      </c>
      <c r="G8537" s="1">
        <v>23.2</v>
      </c>
      <c r="H8537" s="1">
        <v>65</v>
      </c>
      <c r="I8537" s="1">
        <v>23.7</v>
      </c>
      <c r="J8537" s="1">
        <v>0.2</v>
      </c>
      <c r="K8537" s="1">
        <v>410</v>
      </c>
      <c r="L8537" s="1">
        <v>230</v>
      </c>
      <c r="M8537" s="6">
        <f t="shared" si="820"/>
        <v>23.942586033787052</v>
      </c>
      <c r="N8537" s="1">
        <v>0</v>
      </c>
      <c r="O8537" s="1">
        <v>0</v>
      </c>
      <c r="P8537" s="12">
        <f t="shared" si="819"/>
        <v>0</v>
      </c>
      <c r="Q8537" s="1">
        <v>0</v>
      </c>
      <c r="R8537" s="1">
        <v>0</v>
      </c>
      <c r="S8537" s="1">
        <v>0</v>
      </c>
      <c r="T8537" s="1">
        <v>0</v>
      </c>
      <c r="U8537" s="4" t="s">
        <v>60</v>
      </c>
      <c r="V8537">
        <v>0.48</v>
      </c>
      <c r="W8537">
        <v>0.4</v>
      </c>
      <c r="X8537">
        <v>0.76</v>
      </c>
      <c r="Y8537">
        <v>2.4300000000000002</v>
      </c>
      <c r="Z8537">
        <v>0.28000000000000003</v>
      </c>
      <c r="AA8537" s="5">
        <f t="shared" si="816"/>
        <v>0</v>
      </c>
      <c r="AB8537" s="15" cm="1">
        <f t="array" ref="AB8537">_xlfn.SWITCH(U8537,"夏",122,"冬",90,"春",153,"秋",153,0)</f>
        <v>122</v>
      </c>
      <c r="AC8537" s="16">
        <f t="shared" si="817"/>
        <v>0</v>
      </c>
      <c r="AD8537" s="5">
        <f>IFERROR(AA8537/D8537,0)</f>
        <v>0</v>
      </c>
      <c r="AE8537" s="15">
        <f t="shared" si="818"/>
        <v>0.33424657534246577</v>
      </c>
      <c r="AF8537" s="5">
        <f>IFERROR(AD8537*AE8537*48,0)</f>
        <v>0</v>
      </c>
    </row>
    <row r="8538" spans="1:32" x14ac:dyDescent="0.15">
      <c r="A8538" s="1"/>
      <c r="B8538" s="1" t="s">
        <v>53</v>
      </c>
      <c r="C8538" s="1" t="s">
        <v>59</v>
      </c>
      <c r="D8538" s="1">
        <v>95.65</v>
      </c>
      <c r="E8538" s="6">
        <v>3.6</v>
      </c>
      <c r="F8538" s="18">
        <v>0.35416666666666702</v>
      </c>
      <c r="G8538" s="1">
        <v>24.1</v>
      </c>
      <c r="H8538" s="1">
        <v>60</v>
      </c>
      <c r="I8538" s="1">
        <v>24.6</v>
      </c>
      <c r="J8538" s="1">
        <v>0.3</v>
      </c>
      <c r="K8538" s="1">
        <v>480</v>
      </c>
      <c r="L8538" s="1">
        <v>460</v>
      </c>
      <c r="M8538" s="6">
        <f t="shared" si="820"/>
        <v>24.906505435836664</v>
      </c>
      <c r="N8538" s="19">
        <v>0.5</v>
      </c>
      <c r="O8538" s="11" cm="1">
        <f t="array" ref="O8538">ROUND(_xlfn.SWITCH(C8538,"建筑专教",IF(S8538&gt;0.1,1.38,1.28),"阶梯教室",IF(S8538&gt;0.1,1.15,1.05),"公共教室",IF(S8538&gt;0.1,1.22,1.12),IF(S8538&gt;0.1,1.2,1.1))+(MOD(ROW()*11,31)/31-0.5)*0.06,2)</f>
        <v>1.23</v>
      </c>
      <c r="P8538" s="12">
        <f t="shared" si="819"/>
        <v>7.0000000000000007E-2</v>
      </c>
      <c r="Q8538" s="13">
        <f t="shared" ref="Q8538:Q8544" si="821">(0.303*EXP(-0.036*(O8538*58.15))+0.028)*((O8538*58.15)-0.00305*(5733-6.99*(O8538*58.15)-(EXP(16.6536-4030.183/(G8538+235))*(H8538/100)))-0.42*((O8538*58.15)-58.15)-0.000017*(O8538*58.15)*(5867-(EXP(16.6536-4030.183/(G8538+235))*(H8538/100)))-0.0014*(O8538*58.15)*(34-G8538)-0.0000000396*IF(N8538*0.155&gt;0.078,1.05+0.645*N8538*0.155,1)*(POWER((35.7-0.028*(O8538*58.15)-N8538*0.155*(0.0000000396*IF(N8538*0.155&gt;0.078,1.05+0.645*N8538*0.155,1)*(POWER((35.7-0.028*(O8538*58.15)-N8538*0.155*0.1)+273,4)-POWER(M8538+273,4))+IF(N8538*0.155&gt;0.078,1.05+0.645*N8538*0.155,1)*IF(J8538&lt;0.2,2.38*ABS(35.7-0.028*(O8538*58.15)-G8538)^0.25,12.1*SQRT(J8538))*(35.7-0.028*(O8538*58.15)-G8538))+273),4)-POWER(M8538+273,4))-IF(N8538*0.155&gt;0.078,1.05+0.645*N8538*0.155,1)*IF(J8538&lt;0.2,2.38*ABS(35.7-0.028*(O8538*58.15)-N8538*0.155*0.1-G8538)^0.25,12.1*SQRT(J8538))*(35.7-0.028*(O8538*58.15)-N8538*0.155*0.1-G8538))</f>
        <v>-1.2992105836988332</v>
      </c>
      <c r="R8538" s="1">
        <v>2.2000000000000002</v>
      </c>
      <c r="S8538" s="1">
        <v>0.55000000000000004</v>
      </c>
      <c r="T8538" s="1">
        <v>0.32</v>
      </c>
      <c r="U8538" s="4" t="s">
        <v>60</v>
      </c>
      <c r="V8538">
        <v>0.48</v>
      </c>
      <c r="W8538">
        <v>0.4</v>
      </c>
      <c r="X8538">
        <v>0.76</v>
      </c>
      <c r="Y8538">
        <v>2.4300000000000002</v>
      </c>
      <c r="Z8538">
        <v>0.28000000000000003</v>
      </c>
      <c r="AA8538" s="5">
        <f t="shared" si="816"/>
        <v>3.07</v>
      </c>
      <c r="AB8538" s="15" cm="1">
        <f t="array" ref="AB8538">_xlfn.SWITCH(U8538,"夏",122,"冬",90,"春",153,"秋",153,0)</f>
        <v>122</v>
      </c>
      <c r="AC8538" s="16">
        <f t="shared" si="817"/>
        <v>374.53999999999996</v>
      </c>
      <c r="AD8538" s="5">
        <f>IFERROR(AA8538/D8538,0)</f>
        <v>3.2096184004181912E-2</v>
      </c>
      <c r="AE8538" s="15">
        <f t="shared" si="818"/>
        <v>0.33424657534246577</v>
      </c>
      <c r="AF8538" s="5">
        <f>IFERROR(AD8538*AE8538*48,0)</f>
        <v>0.51494590007805274</v>
      </c>
    </row>
    <row r="8539" spans="1:32" x14ac:dyDescent="0.15">
      <c r="A8539" s="1"/>
      <c r="B8539" s="1" t="s">
        <v>53</v>
      </c>
      <c r="C8539" s="1" t="s">
        <v>59</v>
      </c>
      <c r="D8539" s="1">
        <v>95.65</v>
      </c>
      <c r="E8539" s="6">
        <v>3.6</v>
      </c>
      <c r="F8539" s="18">
        <v>0.375</v>
      </c>
      <c r="G8539" s="1">
        <v>24.2</v>
      </c>
      <c r="H8539" s="1">
        <v>58</v>
      </c>
      <c r="I8539" s="1">
        <v>24.7</v>
      </c>
      <c r="J8539" s="1">
        <v>0.3</v>
      </c>
      <c r="K8539" s="1">
        <v>495</v>
      </c>
      <c r="L8539" s="1">
        <v>490</v>
      </c>
      <c r="M8539" s="6">
        <f t="shared" si="820"/>
        <v>25.00619745510636</v>
      </c>
      <c r="N8539" s="19">
        <v>0.5</v>
      </c>
      <c r="O8539" s="11" cm="1">
        <f t="array" ref="O8539">ROUND(_xlfn.SWITCH(C8539,"建筑专教",IF(S8539&gt;0.1,1.38,1.28),"阶梯教室",IF(S8539&gt;0.1,1.15,1.05),"公共教室",IF(S8539&gt;0.1,1.22,1.12),IF(S8539&gt;0.1,1.2,1.1))+(MOD(ROW()*11,31)/31-0.5)*0.06,2)</f>
        <v>1.25</v>
      </c>
      <c r="P8539" s="12">
        <f t="shared" si="819"/>
        <v>0.09</v>
      </c>
      <c r="Q8539" s="13">
        <f t="shared" si="821"/>
        <v>-1.1980519535400145</v>
      </c>
      <c r="R8539" s="1">
        <v>2.2999999999999998</v>
      </c>
      <c r="S8539" s="1">
        <v>0.56999999999999995</v>
      </c>
      <c r="T8539" s="1">
        <v>0.34</v>
      </c>
      <c r="U8539" s="4" t="s">
        <v>60</v>
      </c>
      <c r="V8539">
        <v>0.48</v>
      </c>
      <c r="W8539">
        <v>0.4</v>
      </c>
      <c r="X8539">
        <v>0.76</v>
      </c>
      <c r="Y8539">
        <v>2.4300000000000002</v>
      </c>
      <c r="Z8539">
        <v>0.28000000000000003</v>
      </c>
      <c r="AA8539" s="5">
        <f t="shared" si="816"/>
        <v>3.2099999999999995</v>
      </c>
      <c r="AB8539" s="15" cm="1">
        <f t="array" ref="AB8539">_xlfn.SWITCH(U8539,"夏",122,"冬",90,"春",153,"秋",153,0)</f>
        <v>122</v>
      </c>
      <c r="AC8539" s="16">
        <f t="shared" si="817"/>
        <v>391.61999999999995</v>
      </c>
      <c r="AD8539" s="5">
        <f>IFERROR(AA8539/D8539,0)</f>
        <v>3.3559853633037109E-2</v>
      </c>
      <c r="AE8539" s="15">
        <f t="shared" si="818"/>
        <v>0.33424657534246577</v>
      </c>
      <c r="AF8539" s="5">
        <f>IFERROR(AD8539*AE8539*48,0)</f>
        <v>0.53842877500017894</v>
      </c>
    </row>
    <row r="8540" spans="1:32" x14ac:dyDescent="0.15">
      <c r="A8540" s="1"/>
      <c r="B8540" s="1" t="s">
        <v>53</v>
      </c>
      <c r="C8540" s="1" t="s">
        <v>59</v>
      </c>
      <c r="D8540" s="1">
        <v>95.65</v>
      </c>
      <c r="E8540" s="6">
        <v>3.6</v>
      </c>
      <c r="F8540" s="18">
        <v>0.39583333333333298</v>
      </c>
      <c r="G8540" s="1">
        <v>23.8</v>
      </c>
      <c r="H8540" s="1">
        <v>62</v>
      </c>
      <c r="I8540" s="1">
        <v>24.3</v>
      </c>
      <c r="J8540" s="1">
        <v>0.3</v>
      </c>
      <c r="K8540" s="1">
        <v>455</v>
      </c>
      <c r="L8540" s="1">
        <v>470</v>
      </c>
      <c r="M8540" s="6">
        <f t="shared" si="820"/>
        <v>24.607431855983975</v>
      </c>
      <c r="N8540" s="19">
        <v>0.5</v>
      </c>
      <c r="O8540" s="11" cm="1">
        <f t="array" ref="O8540">ROUND(_xlfn.SWITCH(C8540,"建筑专教",IF(S8540&gt;0.1,1.38,1.28),"阶梯教室",IF(S8540&gt;0.1,1.15,1.05),"公共教室",IF(S8540&gt;0.1,1.22,1.12),IF(S8540&gt;0.1,1.2,1.1))+(MOD(ROW()*11,31)/31-0.5)*0.06,2)</f>
        <v>1.21</v>
      </c>
      <c r="P8540" s="12">
        <f t="shared" si="819"/>
        <v>0.05</v>
      </c>
      <c r="Q8540" s="13">
        <f t="shared" si="821"/>
        <v>-1.4810348530987778</v>
      </c>
      <c r="R8540" s="1">
        <v>2.2000000000000002</v>
      </c>
      <c r="S8540" s="1">
        <v>0.59</v>
      </c>
      <c r="T8540" s="1">
        <v>0.36</v>
      </c>
      <c r="U8540" s="4" t="s">
        <v>60</v>
      </c>
      <c r="V8540">
        <v>0.48</v>
      </c>
      <c r="W8540">
        <v>0.4</v>
      </c>
      <c r="X8540">
        <v>0.76</v>
      </c>
      <c r="Y8540">
        <v>2.4300000000000002</v>
      </c>
      <c r="Z8540">
        <v>0.28000000000000003</v>
      </c>
      <c r="AA8540" s="5">
        <f t="shared" si="816"/>
        <v>3.15</v>
      </c>
      <c r="AB8540" s="15" cm="1">
        <f t="array" ref="AB8540">_xlfn.SWITCH(U8540,"夏",122,"冬",90,"春",153,"秋",153,0)</f>
        <v>122</v>
      </c>
      <c r="AC8540" s="16">
        <f t="shared" si="817"/>
        <v>384.3</v>
      </c>
      <c r="AD8540" s="5">
        <f>IFERROR(AA8540/D8540,0)</f>
        <v>3.2932566649242025E-2</v>
      </c>
      <c r="AE8540" s="15">
        <f t="shared" si="818"/>
        <v>0.33424657534246577</v>
      </c>
      <c r="AF8540" s="5">
        <f>IFERROR(AD8540*AE8540*48,0)</f>
        <v>0.52836468574783912</v>
      </c>
    </row>
    <row r="8541" spans="1:32" x14ac:dyDescent="0.15">
      <c r="A8541" s="1"/>
      <c r="B8541" s="1" t="s">
        <v>53</v>
      </c>
      <c r="C8541" s="1" t="s">
        <v>59</v>
      </c>
      <c r="D8541" s="1">
        <v>95.65</v>
      </c>
      <c r="E8541" s="6">
        <v>3.6</v>
      </c>
      <c r="F8541" s="18">
        <v>0.41666666666666702</v>
      </c>
      <c r="G8541" s="1">
        <v>23.7</v>
      </c>
      <c r="H8541" s="1">
        <v>63</v>
      </c>
      <c r="I8541" s="1">
        <v>24.2</v>
      </c>
      <c r="J8541" s="1">
        <v>0.3</v>
      </c>
      <c r="K8541" s="1">
        <v>440</v>
      </c>
      <c r="L8541" s="1">
        <v>440</v>
      </c>
      <c r="M8541" s="6">
        <f t="shared" si="820"/>
        <v>24.50774149098828</v>
      </c>
      <c r="N8541" s="19">
        <v>0.5</v>
      </c>
      <c r="O8541" s="11" cm="1">
        <f t="array" ref="O8541">ROUND(_xlfn.SWITCH(C8541,"建筑专教",IF(S8541&gt;0.1,1.38,1.28),"阶梯教室",IF(S8541&gt;0.1,1.15,1.05),"公共教室",IF(S8541&gt;0.1,1.22,1.12),IF(S8541&gt;0.1,1.2,1.1))+(MOD(ROW()*11,31)/31-0.5)*0.06,2)</f>
        <v>1.23</v>
      </c>
      <c r="P8541" s="12">
        <f t="shared" si="819"/>
        <v>0.04</v>
      </c>
      <c r="Q8541" s="13">
        <f t="shared" si="821"/>
        <v>-1.4496857638172027</v>
      </c>
      <c r="R8541" s="1">
        <v>2.2999999999999998</v>
      </c>
      <c r="S8541" s="1">
        <v>0.61</v>
      </c>
      <c r="T8541" s="1">
        <v>0.38</v>
      </c>
      <c r="U8541" s="4" t="s">
        <v>60</v>
      </c>
      <c r="V8541">
        <v>0.48</v>
      </c>
      <c r="W8541">
        <v>0.4</v>
      </c>
      <c r="X8541">
        <v>0.76</v>
      </c>
      <c r="Y8541">
        <v>2.4300000000000002</v>
      </c>
      <c r="Z8541">
        <v>0.28000000000000003</v>
      </c>
      <c r="AA8541" s="5">
        <f t="shared" si="816"/>
        <v>3.2899999999999996</v>
      </c>
      <c r="AB8541" s="15" cm="1">
        <f t="array" ref="AB8541">_xlfn.SWITCH(U8541,"夏",122,"冬",90,"春",153,"秋",153,0)</f>
        <v>122</v>
      </c>
      <c r="AC8541" s="16">
        <f t="shared" si="817"/>
        <v>401.37999999999994</v>
      </c>
      <c r="AD8541" s="5">
        <f>IFERROR(AA8541/D8541,0)</f>
        <v>3.4396236278097223E-2</v>
      </c>
      <c r="AE8541" s="15">
        <f t="shared" si="818"/>
        <v>0.33424657534246577</v>
      </c>
      <c r="AF8541" s="5">
        <f>IFERROR(AD8541*AE8541*48,0)</f>
        <v>0.55184756066996532</v>
      </c>
    </row>
    <row r="8542" spans="1:32" x14ac:dyDescent="0.15">
      <c r="A8542" s="1"/>
      <c r="B8542" s="1" t="s">
        <v>53</v>
      </c>
      <c r="C8542" s="1" t="s">
        <v>59</v>
      </c>
      <c r="D8542" s="1">
        <v>95.65</v>
      </c>
      <c r="E8542" s="6">
        <v>3.6</v>
      </c>
      <c r="F8542" s="18">
        <v>0.4375</v>
      </c>
      <c r="G8542" s="1">
        <v>23.9</v>
      </c>
      <c r="H8542" s="1">
        <v>61</v>
      </c>
      <c r="I8542" s="1">
        <v>24.4</v>
      </c>
      <c r="J8542" s="1">
        <v>0.3</v>
      </c>
      <c r="K8542" s="1">
        <v>450</v>
      </c>
      <c r="L8542" s="1">
        <v>410</v>
      </c>
      <c r="M8542" s="6">
        <f t="shared" si="820"/>
        <v>24.707122635585051</v>
      </c>
      <c r="N8542" s="19">
        <v>0.5</v>
      </c>
      <c r="O8542" s="11" cm="1">
        <f t="array" ref="O8542">ROUND(_xlfn.SWITCH(C8542,"建筑专教",IF(S8542&gt;0.1,1.38,1.28),"阶梯教室",IF(S8542&gt;0.1,1.15,1.05),"公共教室",IF(S8542&gt;0.1,1.22,1.12),IF(S8542&gt;0.1,1.2,1.1))+(MOD(ROW()*11,31)/31-0.5)*0.06,2)</f>
        <v>1.19</v>
      </c>
      <c r="P8542" s="12">
        <f t="shared" si="819"/>
        <v>0.05</v>
      </c>
      <c r="Q8542" s="13">
        <f t="shared" si="821"/>
        <v>-1.5137323838952106</v>
      </c>
      <c r="R8542" s="1">
        <v>2.2000000000000002</v>
      </c>
      <c r="S8542" s="1">
        <v>0.63</v>
      </c>
      <c r="T8542" s="1">
        <v>0.4</v>
      </c>
      <c r="U8542" s="4" t="s">
        <v>60</v>
      </c>
      <c r="V8542">
        <v>0.48</v>
      </c>
      <c r="W8542">
        <v>0.4</v>
      </c>
      <c r="X8542">
        <v>0.76</v>
      </c>
      <c r="Y8542">
        <v>2.4300000000000002</v>
      </c>
      <c r="Z8542">
        <v>0.28000000000000003</v>
      </c>
      <c r="AA8542" s="5">
        <f t="shared" si="816"/>
        <v>3.23</v>
      </c>
      <c r="AB8542" s="15" cm="1">
        <f t="array" ref="AB8542">_xlfn.SWITCH(U8542,"夏",122,"冬",90,"春",153,"秋",153,0)</f>
        <v>122</v>
      </c>
      <c r="AC8542" s="16">
        <f t="shared" si="817"/>
        <v>394.06</v>
      </c>
      <c r="AD8542" s="5">
        <f>IFERROR(AA8542/D8542,0)</f>
        <v>3.3768949294302138E-2</v>
      </c>
      <c r="AE8542" s="15">
        <f t="shared" si="818"/>
        <v>0.33424657534246577</v>
      </c>
      <c r="AF8542" s="5">
        <f>IFERROR(AD8542*AE8542*48,0)</f>
        <v>0.54178347141762562</v>
      </c>
    </row>
    <row r="8543" spans="1:32" x14ac:dyDescent="0.15">
      <c r="A8543" s="1"/>
      <c r="B8543" s="1" t="s">
        <v>53</v>
      </c>
      <c r="C8543" s="1" t="s">
        <v>59</v>
      </c>
      <c r="D8543" s="1">
        <v>95.65</v>
      </c>
      <c r="E8543" s="6">
        <v>3.6</v>
      </c>
      <c r="F8543" s="18">
        <v>0.45833333333333298</v>
      </c>
      <c r="G8543" s="1">
        <v>24</v>
      </c>
      <c r="H8543" s="1">
        <v>60</v>
      </c>
      <c r="I8543" s="1">
        <v>24.5</v>
      </c>
      <c r="J8543" s="1">
        <v>0.3</v>
      </c>
      <c r="K8543" s="1">
        <v>460</v>
      </c>
      <c r="L8543" s="1">
        <v>380</v>
      </c>
      <c r="M8543" s="6">
        <f t="shared" si="820"/>
        <v>24.806813829099553</v>
      </c>
      <c r="N8543" s="19">
        <v>0.5</v>
      </c>
      <c r="O8543" s="11" cm="1">
        <f t="array" ref="O8543">ROUND(_xlfn.SWITCH(C8543,"建筑专教",IF(S8543&gt;0.1,1.38,1.28),"阶梯教室",IF(S8543&gt;0.1,1.15,1.05),"公共教室",IF(S8543&gt;0.1,1.22,1.12),IF(S8543&gt;0.1,1.2,1.1))+(MOD(ROW()*11,31)/31-0.5)*0.06,2)</f>
        <v>1.21</v>
      </c>
      <c r="P8543" s="12">
        <f t="shared" si="819"/>
        <v>0.05</v>
      </c>
      <c r="Q8543" s="13">
        <f t="shared" si="821"/>
        <v>-1.4043656411169605</v>
      </c>
      <c r="R8543" s="1">
        <v>2.2999999999999998</v>
      </c>
      <c r="S8543" s="1">
        <v>0.65</v>
      </c>
      <c r="T8543" s="1">
        <v>0.42</v>
      </c>
      <c r="U8543" s="4" t="s">
        <v>60</v>
      </c>
      <c r="V8543">
        <v>0.48</v>
      </c>
      <c r="W8543">
        <v>0.4</v>
      </c>
      <c r="X8543">
        <v>0.76</v>
      </c>
      <c r="Y8543">
        <v>2.4300000000000002</v>
      </c>
      <c r="Z8543">
        <v>0.28000000000000003</v>
      </c>
      <c r="AA8543" s="5">
        <f t="shared" si="816"/>
        <v>3.3699999999999997</v>
      </c>
      <c r="AB8543" s="15" cm="1">
        <f t="array" ref="AB8543">_xlfn.SWITCH(U8543,"夏",122,"冬",90,"春",153,"秋",153,0)</f>
        <v>122</v>
      </c>
      <c r="AC8543" s="16">
        <f t="shared" si="817"/>
        <v>411.14</v>
      </c>
      <c r="AD8543" s="5">
        <f>IFERROR(AA8543/D8543,0)</f>
        <v>3.5232618923157336E-2</v>
      </c>
      <c r="AE8543" s="15">
        <f t="shared" si="818"/>
        <v>0.33424657534246577</v>
      </c>
      <c r="AF8543" s="5">
        <f>IFERROR(AD8543*AE8543*48,0)</f>
        <v>0.5652663463397517</v>
      </c>
    </row>
    <row r="8544" spans="1:32" x14ac:dyDescent="0.15">
      <c r="A8544" s="1"/>
      <c r="B8544" s="1" t="s">
        <v>53</v>
      </c>
      <c r="C8544" s="1" t="s">
        <v>59</v>
      </c>
      <c r="D8544" s="1">
        <v>95.65</v>
      </c>
      <c r="E8544" s="6">
        <v>3.6</v>
      </c>
      <c r="F8544" s="18">
        <v>0.47916666666666702</v>
      </c>
      <c r="G8544" s="1">
        <v>24.3</v>
      </c>
      <c r="H8544" s="1">
        <v>57</v>
      </c>
      <c r="I8544" s="1">
        <v>24.8</v>
      </c>
      <c r="J8544" s="1">
        <v>0.3</v>
      </c>
      <c r="K8544" s="1">
        <v>470</v>
      </c>
      <c r="L8544" s="1">
        <v>350</v>
      </c>
      <c r="M8544" s="6">
        <f t="shared" si="820"/>
        <v>25.105889886221462</v>
      </c>
      <c r="N8544" s="19">
        <v>0.5</v>
      </c>
      <c r="O8544" s="11" cm="1">
        <f t="array" ref="O8544">ROUND(_xlfn.SWITCH(C8544,"建筑专教",IF(S8544&gt;0.1,1.38,1.28),"阶梯教室",IF(S8544&gt;0.1,1.15,1.05),"公共教室",IF(S8544&gt;0.1,1.22,1.12),IF(S8544&gt;0.1,1.2,1.1))+(MOD(ROW()*11,31)/31-0.5)*0.06,2)</f>
        <v>1.23</v>
      </c>
      <c r="P8544" s="12">
        <f t="shared" si="819"/>
        <v>0.06</v>
      </c>
      <c r="Q8544" s="13">
        <f t="shared" si="821"/>
        <v>-1.2239875119018546</v>
      </c>
      <c r="R8544" s="1">
        <v>2.2000000000000002</v>
      </c>
      <c r="S8544" s="1">
        <v>0.67</v>
      </c>
      <c r="T8544" s="1">
        <v>0.44</v>
      </c>
      <c r="U8544" s="4" t="s">
        <v>60</v>
      </c>
      <c r="V8544">
        <v>0.48</v>
      </c>
      <c r="W8544">
        <v>0.4</v>
      </c>
      <c r="X8544">
        <v>0.76</v>
      </c>
      <c r="Y8544">
        <v>2.4300000000000002</v>
      </c>
      <c r="Z8544">
        <v>0.28000000000000003</v>
      </c>
      <c r="AA8544" s="5">
        <f t="shared" si="816"/>
        <v>3.31</v>
      </c>
      <c r="AB8544" s="15" cm="1">
        <f t="array" ref="AB8544">_xlfn.SWITCH(U8544,"夏",122,"冬",90,"春",153,"秋",153,0)</f>
        <v>122</v>
      </c>
      <c r="AC8544" s="16">
        <f t="shared" si="817"/>
        <v>403.82</v>
      </c>
      <c r="AD8544" s="5">
        <f>IFERROR(AA8544/D8544,0)</f>
        <v>3.4605331939362258E-2</v>
      </c>
      <c r="AE8544" s="15">
        <f t="shared" si="818"/>
        <v>0.33424657534246577</v>
      </c>
      <c r="AF8544" s="5">
        <f>IFERROR(AD8544*AE8544*48,0)</f>
        <v>0.555202257087412</v>
      </c>
    </row>
    <row r="8545" spans="1:32" x14ac:dyDescent="0.15">
      <c r="A8545" s="1"/>
      <c r="B8545" s="1" t="s">
        <v>53</v>
      </c>
      <c r="C8545" s="1" t="s">
        <v>59</v>
      </c>
      <c r="D8545" s="1">
        <v>95.65</v>
      </c>
      <c r="E8545" s="6">
        <v>3.6</v>
      </c>
      <c r="F8545" s="18">
        <v>0.5</v>
      </c>
      <c r="G8545" s="1">
        <v>27</v>
      </c>
      <c r="H8545" s="1">
        <v>45</v>
      </c>
      <c r="I8545" s="1">
        <v>27.5</v>
      </c>
      <c r="J8545" s="1">
        <v>0.1</v>
      </c>
      <c r="K8545" s="1">
        <v>408</v>
      </c>
      <c r="L8545" s="1">
        <v>320</v>
      </c>
      <c r="M8545" s="6">
        <f t="shared" si="820"/>
        <v>27.654125221355912</v>
      </c>
      <c r="N8545" s="1">
        <v>0</v>
      </c>
      <c r="O8545" s="1">
        <v>0</v>
      </c>
      <c r="P8545" s="12">
        <f t="shared" si="819"/>
        <v>0</v>
      </c>
      <c r="Q8545" s="1">
        <v>0</v>
      </c>
      <c r="R8545" s="1">
        <v>0</v>
      </c>
      <c r="S8545" s="1">
        <v>0</v>
      </c>
      <c r="T8545" s="1">
        <v>0</v>
      </c>
      <c r="U8545" s="4" t="s">
        <v>60</v>
      </c>
      <c r="V8545">
        <v>0.48</v>
      </c>
      <c r="W8545">
        <v>0.4</v>
      </c>
      <c r="X8545">
        <v>0.76</v>
      </c>
      <c r="Y8545">
        <v>2.4300000000000002</v>
      </c>
      <c r="Z8545">
        <v>0.28000000000000003</v>
      </c>
      <c r="AA8545" s="5">
        <f t="shared" si="816"/>
        <v>0</v>
      </c>
      <c r="AB8545" s="15" cm="1">
        <f t="array" ref="AB8545">_xlfn.SWITCH(U8545,"夏",122,"冬",90,"春",153,"秋",153,0)</f>
        <v>122</v>
      </c>
      <c r="AC8545" s="16">
        <f t="shared" si="817"/>
        <v>0</v>
      </c>
      <c r="AD8545" s="5">
        <f>IFERROR(AA8545/D8545,0)</f>
        <v>0</v>
      </c>
      <c r="AE8545" s="15">
        <f t="shared" si="818"/>
        <v>0.33424657534246577</v>
      </c>
      <c r="AF8545" s="5">
        <f>IFERROR(AD8545*AE8545*48,0)</f>
        <v>0</v>
      </c>
    </row>
    <row r="8546" spans="1:32" x14ac:dyDescent="0.15">
      <c r="A8546" s="1"/>
      <c r="B8546" s="1" t="s">
        <v>53</v>
      </c>
      <c r="C8546" s="1" t="s">
        <v>59</v>
      </c>
      <c r="D8546" s="1">
        <v>95.65</v>
      </c>
      <c r="E8546" s="6">
        <v>3.6</v>
      </c>
      <c r="F8546" s="18">
        <v>0.52083333333333304</v>
      </c>
      <c r="G8546" s="1">
        <v>27.6</v>
      </c>
      <c r="H8546" s="1">
        <v>43</v>
      </c>
      <c r="I8546" s="1">
        <v>28.1</v>
      </c>
      <c r="J8546" s="1">
        <v>0.2</v>
      </c>
      <c r="K8546" s="1">
        <v>405</v>
      </c>
      <c r="L8546" s="1">
        <v>290</v>
      </c>
      <c r="M8546" s="6">
        <f t="shared" si="820"/>
        <v>28.332127276083042</v>
      </c>
      <c r="N8546" s="1">
        <v>0</v>
      </c>
      <c r="O8546" s="1">
        <v>0</v>
      </c>
      <c r="P8546" s="12">
        <f t="shared" si="819"/>
        <v>0</v>
      </c>
      <c r="Q8546" s="1">
        <v>0</v>
      </c>
      <c r="R8546" s="1">
        <v>0</v>
      </c>
      <c r="S8546" s="1">
        <v>0</v>
      </c>
      <c r="T8546" s="1">
        <v>0</v>
      </c>
      <c r="U8546" s="4" t="s">
        <v>60</v>
      </c>
      <c r="V8546">
        <v>0.48</v>
      </c>
      <c r="W8546">
        <v>0.4</v>
      </c>
      <c r="X8546">
        <v>0.76</v>
      </c>
      <c r="Y8546">
        <v>2.4300000000000002</v>
      </c>
      <c r="Z8546">
        <v>0.28000000000000003</v>
      </c>
      <c r="AA8546" s="5">
        <f t="shared" si="816"/>
        <v>0</v>
      </c>
      <c r="AB8546" s="15" cm="1">
        <f t="array" ref="AB8546">_xlfn.SWITCH(U8546,"夏",122,"冬",90,"春",153,"秋",153,0)</f>
        <v>122</v>
      </c>
      <c r="AC8546" s="16">
        <f t="shared" si="817"/>
        <v>0</v>
      </c>
      <c r="AD8546" s="5">
        <f>IFERROR(AA8546/D8546,0)</f>
        <v>0</v>
      </c>
      <c r="AE8546" s="15">
        <f t="shared" si="818"/>
        <v>0.33424657534246577</v>
      </c>
      <c r="AF8546" s="5">
        <f>IFERROR(AD8546*AE8546*48,0)</f>
        <v>0</v>
      </c>
    </row>
    <row r="8547" spans="1:32" x14ac:dyDescent="0.15">
      <c r="A8547" s="1"/>
      <c r="B8547" s="1" t="s">
        <v>53</v>
      </c>
      <c r="C8547" s="1" t="s">
        <v>59</v>
      </c>
      <c r="D8547" s="1">
        <v>95.65</v>
      </c>
      <c r="E8547" s="6">
        <v>3.6</v>
      </c>
      <c r="F8547" s="18">
        <v>0.54166666666666696</v>
      </c>
      <c r="G8547" s="1">
        <v>28.2</v>
      </c>
      <c r="H8547" s="1">
        <v>41</v>
      </c>
      <c r="I8547" s="1">
        <v>28.7</v>
      </c>
      <c r="J8547" s="1">
        <v>0.3</v>
      </c>
      <c r="K8547" s="1">
        <v>409</v>
      </c>
      <c r="L8547" s="1">
        <v>260</v>
      </c>
      <c r="M8547" s="6">
        <f t="shared" si="820"/>
        <v>28.994208754801093</v>
      </c>
      <c r="N8547" s="1">
        <v>0</v>
      </c>
      <c r="O8547" s="1">
        <v>0</v>
      </c>
      <c r="P8547" s="12">
        <f t="shared" si="819"/>
        <v>0</v>
      </c>
      <c r="Q8547" s="1">
        <v>0</v>
      </c>
      <c r="R8547" s="1">
        <v>0</v>
      </c>
      <c r="S8547" s="1">
        <v>0</v>
      </c>
      <c r="T8547" s="1">
        <v>0</v>
      </c>
      <c r="U8547" s="4" t="s">
        <v>60</v>
      </c>
      <c r="V8547">
        <v>0.48</v>
      </c>
      <c r="W8547">
        <v>0.4</v>
      </c>
      <c r="X8547">
        <v>0.76</v>
      </c>
      <c r="Y8547">
        <v>2.4300000000000002</v>
      </c>
      <c r="Z8547">
        <v>0.28000000000000003</v>
      </c>
      <c r="AA8547" s="5">
        <f t="shared" si="816"/>
        <v>0</v>
      </c>
      <c r="AB8547" s="15" cm="1">
        <f t="array" ref="AB8547">_xlfn.SWITCH(U8547,"夏",122,"冬",90,"春",153,"秋",153,0)</f>
        <v>122</v>
      </c>
      <c r="AC8547" s="16">
        <f t="shared" si="817"/>
        <v>0</v>
      </c>
      <c r="AD8547" s="5">
        <f>IFERROR(AA8547/D8547,0)</f>
        <v>0</v>
      </c>
      <c r="AE8547" s="15">
        <f t="shared" si="818"/>
        <v>0.33424657534246577</v>
      </c>
      <c r="AF8547" s="5">
        <f>IFERROR(AD8547*AE8547*48,0)</f>
        <v>0</v>
      </c>
    </row>
    <row r="8548" spans="1:32" x14ac:dyDescent="0.15">
      <c r="A8548" s="1"/>
      <c r="B8548" s="1" t="s">
        <v>53</v>
      </c>
      <c r="C8548" s="1" t="s">
        <v>59</v>
      </c>
      <c r="D8548" s="1">
        <v>95.65</v>
      </c>
      <c r="E8548" s="6">
        <v>3.6</v>
      </c>
      <c r="F8548" s="18">
        <v>0.5625</v>
      </c>
      <c r="G8548" s="1">
        <v>24</v>
      </c>
      <c r="H8548" s="1">
        <v>60</v>
      </c>
      <c r="I8548" s="1">
        <v>24.5</v>
      </c>
      <c r="J8548" s="1">
        <v>0.3</v>
      </c>
      <c r="K8548" s="1">
        <v>580</v>
      </c>
      <c r="L8548" s="1">
        <v>230</v>
      </c>
      <c r="M8548" s="6">
        <f t="shared" si="820"/>
        <v>24.806813829099553</v>
      </c>
      <c r="N8548" s="19">
        <v>0.5</v>
      </c>
      <c r="O8548" s="11" cm="1">
        <f t="array" ref="O8548">ROUND(_xlfn.SWITCH(C8548,"建筑专教",IF(S8548&gt;0.1,1.38,1.28),"阶梯教室",IF(S8548&gt;0.1,1.15,1.05),"公共教室",IF(S8548&gt;0.1,1.22,1.12),IF(S8548&gt;0.1,1.2,1.1))+(MOD(ROW()*11,31)/31-0.5)*0.06,2)</f>
        <v>1.2</v>
      </c>
      <c r="P8548" s="12">
        <f t="shared" si="819"/>
        <v>0.16</v>
      </c>
      <c r="Q8548" s="13">
        <f t="shared" ref="Q8548:Q8555" si="822">(0.303*EXP(-0.036*(O8548*58.15))+0.028)*((O8548*58.15)-0.00305*(5733-6.99*(O8548*58.15)-(EXP(16.6536-4030.183/(G8548+235))*(H8548/100)))-0.42*((O8548*58.15)-58.15)-0.000017*(O8548*58.15)*(5867-(EXP(16.6536-4030.183/(G8548+235))*(H8548/100)))-0.0014*(O8548*58.15)*(34-G8548)-0.0000000396*IF(N8548*0.155&gt;0.078,1.05+0.645*N8548*0.155,1)*(POWER((35.7-0.028*(O8548*58.15)-N8548*0.155*(0.0000000396*IF(N8548*0.155&gt;0.078,1.05+0.645*N8548*0.155,1)*(POWER((35.7-0.028*(O8548*58.15)-N8548*0.155*0.1)+273,4)-POWER(M8548+273,4))+IF(N8548*0.155&gt;0.078,1.05+0.645*N8548*0.155,1)*IF(J8548&lt;0.2,2.38*ABS(35.7-0.028*(O8548*58.15)-G8548)^0.25,12.1*SQRT(J8548))*(35.7-0.028*(O8548*58.15)-G8548))+273),4)-POWER(M8548+273,4))-IF(N8548*0.155&gt;0.078,1.05+0.645*N8548*0.155,1)*IF(J8548&lt;0.2,2.38*ABS(35.7-0.028*(O8548*58.15)-N8548*0.155*0.1-G8548)^0.25,12.1*SQRT(J8548))*(35.7-0.028*(O8548*58.15)-N8548*0.155*0.1-G8548))</f>
        <v>-1.4391544792951758</v>
      </c>
      <c r="R8548" s="1">
        <v>2.1</v>
      </c>
      <c r="S8548" s="1">
        <v>0.68</v>
      </c>
      <c r="T8548" s="1">
        <v>0.45</v>
      </c>
      <c r="U8548" s="4" t="s">
        <v>60</v>
      </c>
      <c r="V8548">
        <v>0.48</v>
      </c>
      <c r="W8548">
        <v>0.4</v>
      </c>
      <c r="X8548">
        <v>0.76</v>
      </c>
      <c r="Y8548">
        <v>2.4300000000000002</v>
      </c>
      <c r="Z8548">
        <v>0.28000000000000003</v>
      </c>
      <c r="AA8548" s="5">
        <f t="shared" si="816"/>
        <v>3.2300000000000004</v>
      </c>
      <c r="AB8548" s="15" cm="1">
        <f t="array" ref="AB8548">_xlfn.SWITCH(U8548,"夏",122,"冬",90,"春",153,"秋",153,0)</f>
        <v>122</v>
      </c>
      <c r="AC8548" s="16">
        <f t="shared" si="817"/>
        <v>394.06000000000006</v>
      </c>
      <c r="AD8548" s="5">
        <f>IFERROR(AA8548/D8548,0)</f>
        <v>3.3768949294302145E-2</v>
      </c>
      <c r="AE8548" s="15">
        <f t="shared" si="818"/>
        <v>0.33424657534246577</v>
      </c>
      <c r="AF8548" s="5">
        <f>IFERROR(AD8548*AE8548*48,0)</f>
        <v>0.54178347141762573</v>
      </c>
    </row>
    <row r="8549" spans="1:32" x14ac:dyDescent="0.15">
      <c r="A8549" s="1"/>
      <c r="B8549" s="1" t="s">
        <v>53</v>
      </c>
      <c r="C8549" s="1" t="s">
        <v>59</v>
      </c>
      <c r="D8549" s="1">
        <v>95.65</v>
      </c>
      <c r="E8549" s="6">
        <v>3.6</v>
      </c>
      <c r="F8549" s="18">
        <v>0.58333333333333304</v>
      </c>
      <c r="G8549" s="1">
        <v>24.2</v>
      </c>
      <c r="H8549" s="1">
        <v>58</v>
      </c>
      <c r="I8549" s="1">
        <v>24.7</v>
      </c>
      <c r="J8549" s="1">
        <v>0.3</v>
      </c>
      <c r="K8549" s="1">
        <v>610</v>
      </c>
      <c r="L8549" s="1">
        <v>200</v>
      </c>
      <c r="M8549" s="6">
        <f t="shared" si="820"/>
        <v>25.00619745510636</v>
      </c>
      <c r="N8549" s="19">
        <v>0.5</v>
      </c>
      <c r="O8549" s="11" cm="1">
        <f t="array" ref="O8549">ROUND(_xlfn.SWITCH(C8549,"建筑专教",IF(S8549&gt;0.1,1.38,1.28),"阶梯教室",IF(S8549&gt;0.1,1.15,1.05),"公共教室",IF(S8549&gt;0.1,1.22,1.12),IF(S8549&gt;0.1,1.2,1.1))+(MOD(ROW()*11,31)/31-0.5)*0.06,2)</f>
        <v>1.22</v>
      </c>
      <c r="P8549" s="12">
        <f t="shared" si="819"/>
        <v>0.19</v>
      </c>
      <c r="Q8549" s="13">
        <f t="shared" si="822"/>
        <v>-1.2943235435530858</v>
      </c>
      <c r="R8549" s="1">
        <v>2</v>
      </c>
      <c r="S8549" s="1">
        <v>0.7</v>
      </c>
      <c r="T8549" s="1">
        <v>0.47</v>
      </c>
      <c r="U8549" s="4" t="s">
        <v>60</v>
      </c>
      <c r="V8549">
        <v>0.48</v>
      </c>
      <c r="W8549">
        <v>0.4</v>
      </c>
      <c r="X8549">
        <v>0.76</v>
      </c>
      <c r="Y8549">
        <v>2.4300000000000002</v>
      </c>
      <c r="Z8549">
        <v>0.28000000000000003</v>
      </c>
      <c r="AA8549" s="5">
        <f t="shared" si="816"/>
        <v>3.17</v>
      </c>
      <c r="AB8549" s="15" cm="1">
        <f t="array" ref="AB8549">_xlfn.SWITCH(U8549,"夏",122,"冬",90,"春",153,"秋",153,0)</f>
        <v>122</v>
      </c>
      <c r="AC8549" s="16">
        <f t="shared" si="817"/>
        <v>386.74</v>
      </c>
      <c r="AD8549" s="5">
        <f>IFERROR(AA8549/D8549,0)</f>
        <v>3.3141662310507053E-2</v>
      </c>
      <c r="AE8549" s="15">
        <f t="shared" si="818"/>
        <v>0.33424657534246577</v>
      </c>
      <c r="AF8549" s="5">
        <f>IFERROR(AD8549*AE8549*48,0)</f>
        <v>0.5317193821652858</v>
      </c>
    </row>
    <row r="8550" spans="1:32" x14ac:dyDescent="0.15">
      <c r="A8550" s="1"/>
      <c r="B8550" s="1" t="s">
        <v>53</v>
      </c>
      <c r="C8550" s="1" t="s">
        <v>59</v>
      </c>
      <c r="D8550" s="1">
        <v>95.65</v>
      </c>
      <c r="E8550" s="6">
        <v>3.6</v>
      </c>
      <c r="F8550" s="18">
        <v>0.60416666666666696</v>
      </c>
      <c r="G8550" s="1">
        <v>23.9</v>
      </c>
      <c r="H8550" s="1">
        <v>61</v>
      </c>
      <c r="I8550" s="1">
        <v>24.4</v>
      </c>
      <c r="J8550" s="1">
        <v>0.3</v>
      </c>
      <c r="K8550" s="1">
        <v>640</v>
      </c>
      <c r="L8550" s="1">
        <v>170</v>
      </c>
      <c r="M8550" s="6">
        <f t="shared" si="820"/>
        <v>24.707122635585051</v>
      </c>
      <c r="N8550" s="19">
        <v>0.5</v>
      </c>
      <c r="O8550" s="11" cm="1">
        <f t="array" ref="O8550">ROUND(_xlfn.SWITCH(C8550,"建筑专教",IF(S8550&gt;0.1,1.38,1.28),"阶梯教室",IF(S8550&gt;0.1,1.15,1.05),"公共教室",IF(S8550&gt;0.1,1.22,1.12),IF(S8550&gt;0.1,1.2,1.1))+(MOD(ROW()*11,31)/31-0.5)*0.06,2)</f>
        <v>1.24</v>
      </c>
      <c r="P8550" s="12">
        <f t="shared" si="819"/>
        <v>0.22</v>
      </c>
      <c r="Q8550" s="13">
        <f t="shared" si="822"/>
        <v>-1.3413223516380441</v>
      </c>
      <c r="R8550" s="1">
        <v>2.1</v>
      </c>
      <c r="S8550" s="1">
        <v>0.7</v>
      </c>
      <c r="T8550" s="1">
        <v>0.49</v>
      </c>
      <c r="U8550" s="4" t="s">
        <v>60</v>
      </c>
      <c r="V8550">
        <v>0.48</v>
      </c>
      <c r="W8550">
        <v>0.4</v>
      </c>
      <c r="X8550">
        <v>0.76</v>
      </c>
      <c r="Y8550">
        <v>2.4300000000000002</v>
      </c>
      <c r="Z8550">
        <v>0.28000000000000003</v>
      </c>
      <c r="AA8550" s="5">
        <f t="shared" si="816"/>
        <v>3.29</v>
      </c>
      <c r="AB8550" s="15" cm="1">
        <f t="array" ref="AB8550">_xlfn.SWITCH(U8550,"夏",122,"冬",90,"春",153,"秋",153,0)</f>
        <v>122</v>
      </c>
      <c r="AC8550" s="16">
        <f t="shared" si="817"/>
        <v>401.38</v>
      </c>
      <c r="AD8550" s="5">
        <f>IFERROR(AA8550/D8550,0)</f>
        <v>3.4396236278097229E-2</v>
      </c>
      <c r="AE8550" s="15">
        <f t="shared" si="818"/>
        <v>0.33424657534246577</v>
      </c>
      <c r="AF8550" s="5">
        <f>IFERROR(AD8550*AE8550*48,0)</f>
        <v>0.55184756066996543</v>
      </c>
    </row>
    <row r="8551" spans="1:32" x14ac:dyDescent="0.15">
      <c r="A8551" s="1"/>
      <c r="B8551" s="1" t="s">
        <v>53</v>
      </c>
      <c r="C8551" s="1" t="s">
        <v>59</v>
      </c>
      <c r="D8551" s="1">
        <v>95.65</v>
      </c>
      <c r="E8551" s="6">
        <v>3.6</v>
      </c>
      <c r="F8551" s="18">
        <v>0.625</v>
      </c>
      <c r="G8551" s="1">
        <v>23.7</v>
      </c>
      <c r="H8551" s="1">
        <v>63</v>
      </c>
      <c r="I8551" s="1">
        <v>24.2</v>
      </c>
      <c r="J8551" s="1">
        <v>0.3</v>
      </c>
      <c r="K8551" s="1">
        <v>670</v>
      </c>
      <c r="L8551" s="1">
        <v>140</v>
      </c>
      <c r="M8551" s="6">
        <f t="shared" si="820"/>
        <v>24.50774149098828</v>
      </c>
      <c r="N8551" s="19">
        <v>0.5</v>
      </c>
      <c r="O8551" s="11" cm="1">
        <f t="array" ref="O8551">ROUND(_xlfn.SWITCH(C8551,"建筑专教",IF(S8551&gt;0.1,1.38,1.28),"阶梯教室",IF(S8551&gt;0.1,1.15,1.05),"公共教室",IF(S8551&gt;0.1,1.22,1.12),IF(S8551&gt;0.1,1.2,1.1))+(MOD(ROW()*11,31)/31-0.5)*0.06,2)</f>
        <v>1.2</v>
      </c>
      <c r="P8551" s="12">
        <f t="shared" si="819"/>
        <v>0.25</v>
      </c>
      <c r="Q8551" s="13">
        <f t="shared" si="822"/>
        <v>-1.5552699166403889</v>
      </c>
      <c r="R8551" s="1">
        <v>2</v>
      </c>
      <c r="S8551" s="1">
        <v>0.7</v>
      </c>
      <c r="T8551" s="1">
        <v>0.42</v>
      </c>
      <c r="U8551" s="4" t="s">
        <v>60</v>
      </c>
      <c r="V8551">
        <v>0.48</v>
      </c>
      <c r="W8551">
        <v>0.4</v>
      </c>
      <c r="X8551">
        <v>0.76</v>
      </c>
      <c r="Y8551">
        <v>2.4300000000000002</v>
      </c>
      <c r="Z8551">
        <v>0.28000000000000003</v>
      </c>
      <c r="AA8551" s="5">
        <f t="shared" si="816"/>
        <v>3.12</v>
      </c>
      <c r="AB8551" s="15" cm="1">
        <f t="array" ref="AB8551">_xlfn.SWITCH(U8551,"夏",122,"冬",90,"春",153,"秋",153,0)</f>
        <v>122</v>
      </c>
      <c r="AC8551" s="16">
        <f t="shared" si="817"/>
        <v>380.64</v>
      </c>
      <c r="AD8551" s="5">
        <f>IFERROR(AA8551/D8551,0)</f>
        <v>3.2618923157344486E-2</v>
      </c>
      <c r="AE8551" s="15">
        <f t="shared" si="818"/>
        <v>0.33424657534246577</v>
      </c>
      <c r="AF8551" s="5">
        <f>IFERROR(AD8551*AE8551*48,0)</f>
        <v>0.52333264112166944</v>
      </c>
    </row>
    <row r="8552" spans="1:32" x14ac:dyDescent="0.15">
      <c r="A8552" s="1"/>
      <c r="B8552" s="1" t="s">
        <v>53</v>
      </c>
      <c r="C8552" s="1" t="s">
        <v>59</v>
      </c>
      <c r="D8552" s="1">
        <v>95.65</v>
      </c>
      <c r="E8552" s="6">
        <v>3.6</v>
      </c>
      <c r="F8552" s="18">
        <v>0.64583333333333304</v>
      </c>
      <c r="G8552" s="1">
        <v>24.2</v>
      </c>
      <c r="H8552" s="1">
        <v>58</v>
      </c>
      <c r="I8552" s="1">
        <v>24.7</v>
      </c>
      <c r="J8552" s="1">
        <v>0.3</v>
      </c>
      <c r="K8552" s="1">
        <v>700</v>
      </c>
      <c r="L8552" s="1">
        <v>110</v>
      </c>
      <c r="M8552" s="6">
        <f t="shared" si="820"/>
        <v>25.00619745510636</v>
      </c>
      <c r="N8552" s="19">
        <v>0.5</v>
      </c>
      <c r="O8552" s="11" cm="1">
        <f t="array" ref="O8552">ROUND(_xlfn.SWITCH(C8552,"建筑专教",IF(S8552&gt;0.1,1.38,1.28),"阶梯教室",IF(S8552&gt;0.1,1.15,1.05),"公共教室",IF(S8552&gt;0.1,1.22,1.12),IF(S8552&gt;0.1,1.2,1.1))+(MOD(ROW()*11,31)/31-0.5)*0.06,2)</f>
        <v>1.22</v>
      </c>
      <c r="P8552" s="12">
        <f t="shared" si="819"/>
        <v>0.27</v>
      </c>
      <c r="Q8552" s="13">
        <f t="shared" si="822"/>
        <v>-1.2943235435530858</v>
      </c>
      <c r="R8552" s="1">
        <v>2.1</v>
      </c>
      <c r="S8552" s="1">
        <v>0.7</v>
      </c>
      <c r="T8552" s="1">
        <v>0.44</v>
      </c>
      <c r="U8552" s="4" t="s">
        <v>60</v>
      </c>
      <c r="V8552">
        <v>0.48</v>
      </c>
      <c r="W8552">
        <v>0.4</v>
      </c>
      <c r="X8552">
        <v>0.76</v>
      </c>
      <c r="Y8552">
        <v>2.4300000000000002</v>
      </c>
      <c r="Z8552">
        <v>0.28000000000000003</v>
      </c>
      <c r="AA8552" s="5">
        <f t="shared" ref="AA8552:AA8615" si="823">R8552+S8552+T8552</f>
        <v>3.2399999999999998</v>
      </c>
      <c r="AB8552" s="15" cm="1">
        <f t="array" ref="AB8552">_xlfn.SWITCH(U8552,"夏",122,"冬",90,"春",153,"秋",153,0)</f>
        <v>122</v>
      </c>
      <c r="AC8552" s="16">
        <f t="shared" ref="AC8552:AC8615" si="824">AA8552*AB8552</f>
        <v>395.28</v>
      </c>
      <c r="AD8552" s="5">
        <f>IFERROR(AA8552/D8552,0)</f>
        <v>3.3873497124934655E-2</v>
      </c>
      <c r="AE8552" s="15">
        <f t="shared" ref="AE8552:AE8615" si="825">IF(U8552="夏",122/365,IF(U8552="冬",90/365,IF(OR(U8552="春",U8552="秋"),153/365,0)))</f>
        <v>0.33424657534246577</v>
      </c>
      <c r="AF8552" s="5">
        <f>IFERROR(AD8552*AE8552*48,0)</f>
        <v>0.54346081962634885</v>
      </c>
    </row>
    <row r="8553" spans="1:32" x14ac:dyDescent="0.15">
      <c r="A8553" s="1"/>
      <c r="B8553" s="1" t="s">
        <v>53</v>
      </c>
      <c r="C8553" s="1" t="s">
        <v>59</v>
      </c>
      <c r="D8553" s="1">
        <v>95.65</v>
      </c>
      <c r="E8553" s="6">
        <v>3.6</v>
      </c>
      <c r="F8553" s="18">
        <v>0.66666666666666696</v>
      </c>
      <c r="G8553" s="1">
        <v>24.1</v>
      </c>
      <c r="H8553" s="1">
        <v>59</v>
      </c>
      <c r="I8553" s="1">
        <v>24.6</v>
      </c>
      <c r="J8553" s="1">
        <v>0.3</v>
      </c>
      <c r="K8553" s="1">
        <v>730</v>
      </c>
      <c r="L8553" s="1">
        <v>80</v>
      </c>
      <c r="M8553" s="6">
        <f t="shared" si="820"/>
        <v>24.906505435836664</v>
      </c>
      <c r="N8553" s="19">
        <v>0.5</v>
      </c>
      <c r="O8553" s="11" cm="1">
        <f t="array" ref="O8553">ROUND(_xlfn.SWITCH(C8553,"建筑专教",IF(S8553&gt;0.1,1.38,1.28),"阶梯教室",IF(S8553&gt;0.1,1.15,1.05),"公共教室",IF(S8553&gt;0.1,1.22,1.12),IF(S8553&gt;0.1,1.2,1.1))+(MOD(ROW()*11,31)/31-0.5)*0.06,2)</f>
        <v>1.25</v>
      </c>
      <c r="P8553" s="12">
        <f t="shared" si="819"/>
        <v>0.3</v>
      </c>
      <c r="Q8553" s="13">
        <f t="shared" si="822"/>
        <v>-1.234979219899154</v>
      </c>
      <c r="R8553" s="1">
        <v>2</v>
      </c>
      <c r="S8553" s="1">
        <v>0.7</v>
      </c>
      <c r="T8553" s="1">
        <v>0.46</v>
      </c>
      <c r="U8553" s="4" t="s">
        <v>60</v>
      </c>
      <c r="V8553">
        <v>0.48</v>
      </c>
      <c r="W8553">
        <v>0.4</v>
      </c>
      <c r="X8553">
        <v>0.76</v>
      </c>
      <c r="Y8553">
        <v>2.4300000000000002</v>
      </c>
      <c r="Z8553">
        <v>0.28000000000000003</v>
      </c>
      <c r="AA8553" s="5">
        <f t="shared" si="823"/>
        <v>3.16</v>
      </c>
      <c r="AB8553" s="15" cm="1">
        <f t="array" ref="AB8553">_xlfn.SWITCH(U8553,"夏",122,"冬",90,"春",153,"秋",153,0)</f>
        <v>122</v>
      </c>
      <c r="AC8553" s="16">
        <f t="shared" si="824"/>
        <v>385.52000000000004</v>
      </c>
      <c r="AD8553" s="5">
        <f>IFERROR(AA8553/D8553,0)</f>
        <v>3.3037114479874542E-2</v>
      </c>
      <c r="AE8553" s="15">
        <f t="shared" si="825"/>
        <v>0.33424657534246577</v>
      </c>
      <c r="AF8553" s="5">
        <f>IFERROR(AD8553*AE8553*48,0)</f>
        <v>0.53004203395656257</v>
      </c>
    </row>
    <row r="8554" spans="1:32" x14ac:dyDescent="0.15">
      <c r="A8554" s="1"/>
      <c r="B8554" s="1" t="s">
        <v>53</v>
      </c>
      <c r="C8554" s="1" t="s">
        <v>59</v>
      </c>
      <c r="D8554" s="1">
        <v>95.65</v>
      </c>
      <c r="E8554" s="6">
        <v>3.6</v>
      </c>
      <c r="F8554" s="18">
        <v>0.6875</v>
      </c>
      <c r="G8554" s="1">
        <v>23.9</v>
      </c>
      <c r="H8554" s="1">
        <v>61</v>
      </c>
      <c r="I8554" s="1">
        <v>24.4</v>
      </c>
      <c r="J8554" s="1">
        <v>0.3</v>
      </c>
      <c r="K8554" s="1">
        <v>760</v>
      </c>
      <c r="L8554" s="1">
        <v>50</v>
      </c>
      <c r="M8554" s="6">
        <f t="shared" si="820"/>
        <v>24.707122635585051</v>
      </c>
      <c r="N8554" s="19">
        <v>0.5</v>
      </c>
      <c r="O8554" s="11" cm="1">
        <f t="array" ref="O8554">ROUND(_xlfn.SWITCH(C8554,"建筑专教",IF(S8554&gt;0.1,1.38,1.28),"阶梯教室",IF(S8554&gt;0.1,1.15,1.05),"公共教室",IF(S8554&gt;0.1,1.22,1.12),IF(S8554&gt;0.1,1.2,1.1))+(MOD(ROW()*11,31)/31-0.5)*0.06,2)</f>
        <v>1.21</v>
      </c>
      <c r="P8554" s="12">
        <f t="shared" si="819"/>
        <v>0.33</v>
      </c>
      <c r="Q8554" s="13">
        <f t="shared" si="822"/>
        <v>-1.4426998585044024</v>
      </c>
      <c r="R8554" s="1">
        <v>2.1</v>
      </c>
      <c r="S8554" s="1">
        <v>0.7</v>
      </c>
      <c r="T8554" s="1">
        <v>0.48</v>
      </c>
      <c r="U8554" s="4" t="s">
        <v>60</v>
      </c>
      <c r="V8554">
        <v>0.48</v>
      </c>
      <c r="W8554">
        <v>0.4</v>
      </c>
      <c r="X8554">
        <v>0.76</v>
      </c>
      <c r="Y8554">
        <v>2.4300000000000002</v>
      </c>
      <c r="Z8554">
        <v>0.28000000000000003</v>
      </c>
      <c r="AA8554" s="5">
        <f t="shared" si="823"/>
        <v>3.28</v>
      </c>
      <c r="AB8554" s="15" cm="1">
        <f t="array" ref="AB8554">_xlfn.SWITCH(U8554,"夏",122,"冬",90,"春",153,"秋",153,0)</f>
        <v>122</v>
      </c>
      <c r="AC8554" s="16">
        <f t="shared" si="824"/>
        <v>400.15999999999997</v>
      </c>
      <c r="AD8554" s="5">
        <f>IFERROR(AA8554/D8554,0)</f>
        <v>3.4291688447464712E-2</v>
      </c>
      <c r="AE8554" s="15">
        <f t="shared" si="825"/>
        <v>0.33424657534246577</v>
      </c>
      <c r="AF8554" s="5">
        <f>IFERROR(AD8554*AE8554*48,0)</f>
        <v>0.55017021246124209</v>
      </c>
    </row>
    <row r="8555" spans="1:32" x14ac:dyDescent="0.15">
      <c r="A8555" s="1"/>
      <c r="B8555" s="1" t="s">
        <v>53</v>
      </c>
      <c r="C8555" s="1" t="s">
        <v>59</v>
      </c>
      <c r="D8555" s="1">
        <v>95.65</v>
      </c>
      <c r="E8555" s="6">
        <v>3.6</v>
      </c>
      <c r="F8555" s="18">
        <v>0.70833333333333304</v>
      </c>
      <c r="G8555" s="1">
        <v>24.2</v>
      </c>
      <c r="H8555" s="1">
        <v>58</v>
      </c>
      <c r="I8555" s="1">
        <v>24.7</v>
      </c>
      <c r="J8555" s="1">
        <v>0.3</v>
      </c>
      <c r="K8555" s="1">
        <v>790</v>
      </c>
      <c r="L8555" s="1">
        <v>20</v>
      </c>
      <c r="M8555" s="6">
        <f t="shared" si="820"/>
        <v>25.00619745510636</v>
      </c>
      <c r="N8555" s="19">
        <v>0.5</v>
      </c>
      <c r="O8555" s="11" cm="1">
        <f t="array" ref="O8555">ROUND(_xlfn.SWITCH(C8555,"建筑专教",IF(S8555&gt;0.1,1.38,1.28),"阶梯教室",IF(S8555&gt;0.1,1.15,1.05),"公共教室",IF(S8555&gt;0.1,1.22,1.12),IF(S8555&gt;0.1,1.2,1.1))+(MOD(ROW()*11,31)/31-0.5)*0.06,2)</f>
        <v>1.23</v>
      </c>
      <c r="P8555" s="12">
        <f t="shared" si="819"/>
        <v>0.36</v>
      </c>
      <c r="Q8555" s="13">
        <f t="shared" si="822"/>
        <v>-1.2616019109686016</v>
      </c>
      <c r="R8555" s="1">
        <v>2</v>
      </c>
      <c r="S8555" s="1">
        <v>0.7</v>
      </c>
      <c r="T8555" s="1">
        <v>0.5</v>
      </c>
      <c r="U8555" s="4" t="s">
        <v>60</v>
      </c>
      <c r="V8555">
        <v>0.48</v>
      </c>
      <c r="W8555">
        <v>0.4</v>
      </c>
      <c r="X8555">
        <v>0.76</v>
      </c>
      <c r="Y8555">
        <v>2.4300000000000002</v>
      </c>
      <c r="Z8555">
        <v>0.28000000000000003</v>
      </c>
      <c r="AA8555" s="5">
        <f t="shared" si="823"/>
        <v>3.2</v>
      </c>
      <c r="AB8555" s="15" cm="1">
        <f t="array" ref="AB8555">_xlfn.SWITCH(U8555,"夏",122,"冬",90,"春",153,"秋",153,0)</f>
        <v>122</v>
      </c>
      <c r="AC8555" s="16">
        <f t="shared" si="824"/>
        <v>390.40000000000003</v>
      </c>
      <c r="AD8555" s="5">
        <f>IFERROR(AA8555/D8555,0)</f>
        <v>3.3455305802404599E-2</v>
      </c>
      <c r="AE8555" s="15">
        <f t="shared" si="825"/>
        <v>0.33424657534246577</v>
      </c>
      <c r="AF8555" s="5">
        <f>IFERROR(AD8555*AE8555*48,0)</f>
        <v>0.53675142679145571</v>
      </c>
    </row>
    <row r="8556" spans="1:32" x14ac:dyDescent="0.15">
      <c r="A8556" s="1"/>
      <c r="B8556" s="1" t="s">
        <v>53</v>
      </c>
      <c r="C8556" s="1" t="s">
        <v>59</v>
      </c>
      <c r="D8556" s="1">
        <v>95.65</v>
      </c>
      <c r="E8556" s="6">
        <v>3.6</v>
      </c>
      <c r="F8556" s="18">
        <v>0.72916666666666696</v>
      </c>
      <c r="G8556" s="1">
        <v>26.5</v>
      </c>
      <c r="H8556" s="1">
        <v>47</v>
      </c>
      <c r="I8556" s="1">
        <v>27</v>
      </c>
      <c r="J8556" s="1">
        <v>0.2</v>
      </c>
      <c r="K8556" s="1">
        <v>410</v>
      </c>
      <c r="L8556" s="1">
        <v>0</v>
      </c>
      <c r="M8556" s="6">
        <f t="shared" si="820"/>
        <v>27.234684771453203</v>
      </c>
      <c r="N8556" s="1">
        <v>0</v>
      </c>
      <c r="O8556" s="1">
        <v>0</v>
      </c>
      <c r="P8556" s="12">
        <f t="shared" si="819"/>
        <v>0</v>
      </c>
      <c r="Q8556" s="1">
        <v>0</v>
      </c>
      <c r="R8556" s="1">
        <v>0</v>
      </c>
      <c r="S8556" s="1">
        <v>0</v>
      </c>
      <c r="T8556" s="1">
        <v>0</v>
      </c>
      <c r="U8556" s="4" t="s">
        <v>60</v>
      </c>
      <c r="V8556">
        <v>0.48</v>
      </c>
      <c r="W8556">
        <v>0.4</v>
      </c>
      <c r="X8556">
        <v>0.76</v>
      </c>
      <c r="Y8556">
        <v>2.4300000000000002</v>
      </c>
      <c r="Z8556">
        <v>0.28000000000000003</v>
      </c>
      <c r="AA8556" s="5">
        <f t="shared" si="823"/>
        <v>0</v>
      </c>
      <c r="AB8556" s="15" cm="1">
        <f t="array" ref="AB8556">_xlfn.SWITCH(U8556,"夏",122,"冬",90,"春",153,"秋",153,0)</f>
        <v>122</v>
      </c>
      <c r="AC8556" s="16">
        <f t="shared" si="824"/>
        <v>0</v>
      </c>
      <c r="AD8556" s="5">
        <f>IFERROR(AA8556/D8556,0)</f>
        <v>0</v>
      </c>
      <c r="AE8556" s="15">
        <f t="shared" si="825"/>
        <v>0.33424657534246577</v>
      </c>
      <c r="AF8556" s="5">
        <f>IFERROR(AD8556*AE8556*48,0)</f>
        <v>0</v>
      </c>
    </row>
    <row r="8557" spans="1:32" x14ac:dyDescent="0.15">
      <c r="A8557" s="1"/>
      <c r="B8557" s="1" t="s">
        <v>53</v>
      </c>
      <c r="C8557" s="1" t="s">
        <v>59</v>
      </c>
      <c r="D8557" s="1">
        <v>95.65</v>
      </c>
      <c r="E8557" s="6">
        <v>3.6</v>
      </c>
      <c r="F8557" s="18">
        <v>0.75</v>
      </c>
      <c r="G8557" s="1">
        <v>25.9</v>
      </c>
      <c r="H8557" s="1">
        <v>49</v>
      </c>
      <c r="I8557" s="1">
        <v>26.4</v>
      </c>
      <c r="J8557" s="1">
        <v>0.3</v>
      </c>
      <c r="K8557" s="1">
        <v>406</v>
      </c>
      <c r="L8557" s="1">
        <v>0</v>
      </c>
      <c r="M8557" s="6">
        <f t="shared" si="820"/>
        <v>26.701024238779837</v>
      </c>
      <c r="N8557" s="1">
        <v>0</v>
      </c>
      <c r="O8557" s="1">
        <v>0</v>
      </c>
      <c r="P8557" s="12">
        <f t="shared" si="819"/>
        <v>0</v>
      </c>
      <c r="Q8557" s="1">
        <v>0</v>
      </c>
      <c r="R8557" s="1">
        <v>0</v>
      </c>
      <c r="S8557" s="1">
        <v>0</v>
      </c>
      <c r="T8557" s="1">
        <v>0</v>
      </c>
      <c r="U8557" s="4" t="s">
        <v>60</v>
      </c>
      <c r="V8557">
        <v>0.48</v>
      </c>
      <c r="W8557">
        <v>0.4</v>
      </c>
      <c r="X8557">
        <v>0.76</v>
      </c>
      <c r="Y8557">
        <v>2.4300000000000002</v>
      </c>
      <c r="Z8557">
        <v>0.28000000000000003</v>
      </c>
      <c r="AA8557" s="5">
        <f t="shared" si="823"/>
        <v>0</v>
      </c>
      <c r="AB8557" s="15" cm="1">
        <f t="array" ref="AB8557">_xlfn.SWITCH(U8557,"夏",122,"冬",90,"春",153,"秋",153,0)</f>
        <v>122</v>
      </c>
      <c r="AC8557" s="16">
        <f t="shared" si="824"/>
        <v>0</v>
      </c>
      <c r="AD8557" s="5">
        <f>IFERROR(AA8557/D8557,0)</f>
        <v>0</v>
      </c>
      <c r="AE8557" s="15">
        <f t="shared" si="825"/>
        <v>0.33424657534246577</v>
      </c>
      <c r="AF8557" s="5">
        <f>IFERROR(AD8557*AE8557*48,0)</f>
        <v>0</v>
      </c>
    </row>
    <row r="8558" spans="1:32" x14ac:dyDescent="0.15">
      <c r="A8558" s="1"/>
      <c r="B8558" s="1" t="s">
        <v>53</v>
      </c>
      <c r="C8558" s="1" t="s">
        <v>59</v>
      </c>
      <c r="D8558" s="1">
        <v>95.65</v>
      </c>
      <c r="E8558" s="6">
        <v>3.6</v>
      </c>
      <c r="F8558" s="18">
        <v>0.77083333333333304</v>
      </c>
      <c r="G8558" s="1">
        <v>25.3</v>
      </c>
      <c r="H8558" s="1">
        <v>51</v>
      </c>
      <c r="I8558" s="1">
        <v>25.8</v>
      </c>
      <c r="J8558" s="1">
        <v>0.1</v>
      </c>
      <c r="K8558" s="1">
        <v>407</v>
      </c>
      <c r="L8558" s="1">
        <v>0</v>
      </c>
      <c r="M8558" s="6">
        <f t="shared" si="820"/>
        <v>25.956766769902913</v>
      </c>
      <c r="N8558" s="1">
        <v>0</v>
      </c>
      <c r="O8558" s="1">
        <v>0</v>
      </c>
      <c r="P8558" s="12">
        <f t="shared" si="819"/>
        <v>0</v>
      </c>
      <c r="Q8558" s="1">
        <v>0</v>
      </c>
      <c r="R8558" s="1">
        <v>0</v>
      </c>
      <c r="S8558" s="1">
        <v>0</v>
      </c>
      <c r="T8558" s="1">
        <v>0</v>
      </c>
      <c r="U8558" s="4" t="s">
        <v>60</v>
      </c>
      <c r="V8558">
        <v>0.48</v>
      </c>
      <c r="W8558">
        <v>0.4</v>
      </c>
      <c r="X8558">
        <v>0.76</v>
      </c>
      <c r="Y8558">
        <v>2.4300000000000002</v>
      </c>
      <c r="Z8558">
        <v>0.28000000000000003</v>
      </c>
      <c r="AA8558" s="5">
        <f t="shared" si="823"/>
        <v>0</v>
      </c>
      <c r="AB8558" s="15" cm="1">
        <f t="array" ref="AB8558">_xlfn.SWITCH(U8558,"夏",122,"冬",90,"春",153,"秋",153,0)</f>
        <v>122</v>
      </c>
      <c r="AC8558" s="16">
        <f t="shared" si="824"/>
        <v>0</v>
      </c>
      <c r="AD8558" s="5">
        <f>IFERROR(AA8558/D8558,0)</f>
        <v>0</v>
      </c>
      <c r="AE8558" s="15">
        <f t="shared" si="825"/>
        <v>0.33424657534246577</v>
      </c>
      <c r="AF8558" s="5">
        <f>IFERROR(AD8558*AE8558*48,0)</f>
        <v>0</v>
      </c>
    </row>
    <row r="8559" spans="1:32" x14ac:dyDescent="0.15">
      <c r="A8559" s="1"/>
      <c r="B8559" s="1" t="s">
        <v>53</v>
      </c>
      <c r="C8559" s="1" t="s">
        <v>59</v>
      </c>
      <c r="D8559" s="1">
        <v>95.65</v>
      </c>
      <c r="E8559" s="6">
        <v>3.6</v>
      </c>
      <c r="F8559" s="18">
        <v>0.79166666666666696</v>
      </c>
      <c r="G8559" s="1">
        <v>24.7</v>
      </c>
      <c r="H8559" s="1">
        <v>53</v>
      </c>
      <c r="I8559" s="1">
        <v>25.2</v>
      </c>
      <c r="J8559" s="1">
        <v>0.2</v>
      </c>
      <c r="K8559" s="1">
        <v>410</v>
      </c>
      <c r="L8559" s="1">
        <v>0</v>
      </c>
      <c r="M8559" s="6">
        <f t="shared" si="820"/>
        <v>25.438951322555624</v>
      </c>
      <c r="N8559" s="1">
        <v>0</v>
      </c>
      <c r="O8559" s="1">
        <v>0</v>
      </c>
      <c r="P8559" s="12">
        <f t="shared" si="819"/>
        <v>0</v>
      </c>
      <c r="Q8559" s="1">
        <v>0</v>
      </c>
      <c r="R8559" s="1">
        <v>0</v>
      </c>
      <c r="S8559" s="1">
        <v>0</v>
      </c>
      <c r="T8559" s="1">
        <v>0</v>
      </c>
      <c r="U8559" s="4" t="s">
        <v>60</v>
      </c>
      <c r="V8559">
        <v>0.48</v>
      </c>
      <c r="W8559">
        <v>0.4</v>
      </c>
      <c r="X8559">
        <v>0.76</v>
      </c>
      <c r="Y8559">
        <v>2.4300000000000002</v>
      </c>
      <c r="Z8559">
        <v>0.28000000000000003</v>
      </c>
      <c r="AA8559" s="5">
        <f t="shared" si="823"/>
        <v>0</v>
      </c>
      <c r="AB8559" s="15" cm="1">
        <f t="array" ref="AB8559">_xlfn.SWITCH(U8559,"夏",122,"冬",90,"春",153,"秋",153,0)</f>
        <v>122</v>
      </c>
      <c r="AC8559" s="16">
        <f t="shared" si="824"/>
        <v>0</v>
      </c>
      <c r="AD8559" s="5">
        <f>IFERROR(AA8559/D8559,0)</f>
        <v>0</v>
      </c>
      <c r="AE8559" s="15">
        <f t="shared" si="825"/>
        <v>0.33424657534246577</v>
      </c>
      <c r="AF8559" s="5">
        <f>IFERROR(AD8559*AE8559*48,0)</f>
        <v>0</v>
      </c>
    </row>
    <row r="8560" spans="1:32" x14ac:dyDescent="0.15">
      <c r="A8560" s="1"/>
      <c r="B8560" s="1" t="s">
        <v>53</v>
      </c>
      <c r="C8560" s="1" t="s">
        <v>59</v>
      </c>
      <c r="D8560" s="1">
        <v>95.65</v>
      </c>
      <c r="E8560" s="6">
        <v>3.6</v>
      </c>
      <c r="F8560" s="18">
        <v>0.8125</v>
      </c>
      <c r="G8560" s="1">
        <v>24.1</v>
      </c>
      <c r="H8560" s="1">
        <v>55</v>
      </c>
      <c r="I8560" s="1">
        <v>24.6</v>
      </c>
      <c r="J8560" s="1">
        <v>0.3</v>
      </c>
      <c r="K8560" s="1">
        <v>414</v>
      </c>
      <c r="L8560" s="1">
        <v>0</v>
      </c>
      <c r="M8560" s="6">
        <f t="shared" si="820"/>
        <v>24.906505435836664</v>
      </c>
      <c r="N8560" s="1">
        <v>0</v>
      </c>
      <c r="O8560" s="1">
        <v>0</v>
      </c>
      <c r="P8560" s="12">
        <f t="shared" si="819"/>
        <v>0</v>
      </c>
      <c r="Q8560" s="1">
        <v>0</v>
      </c>
      <c r="R8560" s="1">
        <v>0</v>
      </c>
      <c r="S8560" s="1">
        <v>0</v>
      </c>
      <c r="T8560" s="1">
        <v>0</v>
      </c>
      <c r="U8560" s="4" t="s">
        <v>60</v>
      </c>
      <c r="V8560">
        <v>0.48</v>
      </c>
      <c r="W8560">
        <v>0.4</v>
      </c>
      <c r="X8560">
        <v>0.76</v>
      </c>
      <c r="Y8560">
        <v>2.4300000000000002</v>
      </c>
      <c r="Z8560">
        <v>0.28000000000000003</v>
      </c>
      <c r="AA8560" s="5">
        <f t="shared" si="823"/>
        <v>0</v>
      </c>
      <c r="AB8560" s="15" cm="1">
        <f t="array" ref="AB8560">_xlfn.SWITCH(U8560,"夏",122,"冬",90,"春",153,"秋",153,0)</f>
        <v>122</v>
      </c>
      <c r="AC8560" s="16">
        <f t="shared" si="824"/>
        <v>0</v>
      </c>
      <c r="AD8560" s="5">
        <f>IFERROR(AA8560/D8560,0)</f>
        <v>0</v>
      </c>
      <c r="AE8560" s="15">
        <f t="shared" si="825"/>
        <v>0.33424657534246577</v>
      </c>
      <c r="AF8560" s="5">
        <f>IFERROR(AD8560*AE8560*48,0)</f>
        <v>0</v>
      </c>
    </row>
    <row r="8561" spans="1:32" x14ac:dyDescent="0.15">
      <c r="A8561" s="1"/>
      <c r="B8561" s="1" t="s">
        <v>53</v>
      </c>
      <c r="C8561" s="1" t="s">
        <v>59</v>
      </c>
      <c r="D8561" s="1">
        <v>95.65</v>
      </c>
      <c r="E8561" s="6">
        <v>3.6</v>
      </c>
      <c r="F8561" s="18">
        <v>0.83333333333333304</v>
      </c>
      <c r="G8561" s="1">
        <v>23.5</v>
      </c>
      <c r="H8561" s="1">
        <v>57</v>
      </c>
      <c r="I8561" s="1">
        <v>24</v>
      </c>
      <c r="J8561" s="1">
        <v>0.1</v>
      </c>
      <c r="K8561" s="1">
        <v>413</v>
      </c>
      <c r="L8561" s="1">
        <v>0</v>
      </c>
      <c r="M8561" s="6">
        <f t="shared" si="820"/>
        <v>24.15962986052233</v>
      </c>
      <c r="N8561" s="1">
        <v>0</v>
      </c>
      <c r="O8561" s="1">
        <v>0</v>
      </c>
      <c r="P8561" s="12">
        <f t="shared" si="819"/>
        <v>0</v>
      </c>
      <c r="Q8561" s="1">
        <v>0</v>
      </c>
      <c r="R8561" s="1">
        <v>0</v>
      </c>
      <c r="S8561" s="1">
        <v>0</v>
      </c>
      <c r="T8561" s="1">
        <v>0</v>
      </c>
      <c r="U8561" s="4" t="s">
        <v>60</v>
      </c>
      <c r="V8561">
        <v>0.48</v>
      </c>
      <c r="W8561">
        <v>0.4</v>
      </c>
      <c r="X8561">
        <v>0.76</v>
      </c>
      <c r="Y8561">
        <v>2.4300000000000002</v>
      </c>
      <c r="Z8561">
        <v>0.28000000000000003</v>
      </c>
      <c r="AA8561" s="5">
        <f t="shared" si="823"/>
        <v>0</v>
      </c>
      <c r="AB8561" s="15" cm="1">
        <f t="array" ref="AB8561">_xlfn.SWITCH(U8561,"夏",122,"冬",90,"春",153,"秋",153,0)</f>
        <v>122</v>
      </c>
      <c r="AC8561" s="16">
        <f t="shared" si="824"/>
        <v>0</v>
      </c>
      <c r="AD8561" s="5">
        <f>IFERROR(AA8561/D8561,0)</f>
        <v>0</v>
      </c>
      <c r="AE8561" s="15">
        <f t="shared" si="825"/>
        <v>0.33424657534246577</v>
      </c>
      <c r="AF8561" s="5">
        <f>IFERROR(AD8561*AE8561*48,0)</f>
        <v>0</v>
      </c>
    </row>
    <row r="8562" spans="1:32" x14ac:dyDescent="0.15">
      <c r="A8562" s="1"/>
      <c r="B8562" s="1" t="s">
        <v>53</v>
      </c>
      <c r="C8562" s="1" t="s">
        <v>59</v>
      </c>
      <c r="D8562" s="1">
        <v>95.65</v>
      </c>
      <c r="E8562" s="6">
        <v>3.6</v>
      </c>
      <c r="F8562" s="18">
        <v>0.85416666666666696</v>
      </c>
      <c r="G8562" s="1">
        <v>22.9</v>
      </c>
      <c r="H8562" s="1">
        <v>59</v>
      </c>
      <c r="I8562" s="1">
        <v>23.4</v>
      </c>
      <c r="J8562" s="1">
        <v>0.2</v>
      </c>
      <c r="K8562" s="1">
        <v>409</v>
      </c>
      <c r="L8562" s="1">
        <v>0</v>
      </c>
      <c r="M8562" s="6">
        <f t="shared" si="820"/>
        <v>23.643321796391831</v>
      </c>
      <c r="N8562" s="1">
        <v>0</v>
      </c>
      <c r="O8562" s="1">
        <v>0</v>
      </c>
      <c r="P8562" s="12">
        <f t="shared" si="819"/>
        <v>0</v>
      </c>
      <c r="Q8562" s="1">
        <v>0</v>
      </c>
      <c r="R8562" s="1">
        <v>0</v>
      </c>
      <c r="S8562" s="1">
        <v>0</v>
      </c>
      <c r="T8562" s="1">
        <v>0</v>
      </c>
      <c r="U8562" s="4" t="s">
        <v>60</v>
      </c>
      <c r="V8562">
        <v>0.48</v>
      </c>
      <c r="W8562">
        <v>0.4</v>
      </c>
      <c r="X8562">
        <v>0.76</v>
      </c>
      <c r="Y8562">
        <v>2.4300000000000002</v>
      </c>
      <c r="Z8562">
        <v>0.28000000000000003</v>
      </c>
      <c r="AA8562" s="5">
        <f t="shared" si="823"/>
        <v>0</v>
      </c>
      <c r="AB8562" s="15" cm="1">
        <f t="array" ref="AB8562">_xlfn.SWITCH(U8562,"夏",122,"冬",90,"春",153,"秋",153,0)</f>
        <v>122</v>
      </c>
      <c r="AC8562" s="16">
        <f t="shared" si="824"/>
        <v>0</v>
      </c>
      <c r="AD8562" s="5">
        <f>IFERROR(AA8562/D8562,0)</f>
        <v>0</v>
      </c>
      <c r="AE8562" s="15">
        <f t="shared" si="825"/>
        <v>0.33424657534246577</v>
      </c>
      <c r="AF8562" s="5">
        <f>IFERROR(AD8562*AE8562*48,0)</f>
        <v>0</v>
      </c>
    </row>
    <row r="8563" spans="1:32" x14ac:dyDescent="0.15">
      <c r="A8563" s="1"/>
      <c r="B8563" s="1" t="s">
        <v>53</v>
      </c>
      <c r="C8563" s="1" t="s">
        <v>59</v>
      </c>
      <c r="D8563" s="1">
        <v>95.65</v>
      </c>
      <c r="E8563" s="6">
        <v>3.6</v>
      </c>
      <c r="F8563" s="18">
        <v>0.875</v>
      </c>
      <c r="G8563" s="1">
        <v>22.3</v>
      </c>
      <c r="H8563" s="1">
        <v>61</v>
      </c>
      <c r="I8563" s="1">
        <v>22.8</v>
      </c>
      <c r="J8563" s="1">
        <v>0.3</v>
      </c>
      <c r="K8563" s="1">
        <v>405</v>
      </c>
      <c r="L8563" s="1">
        <v>0</v>
      </c>
      <c r="M8563" s="6">
        <f t="shared" si="820"/>
        <v>23.112120305587894</v>
      </c>
      <c r="N8563" s="1">
        <v>0</v>
      </c>
      <c r="O8563" s="1">
        <v>0</v>
      </c>
      <c r="P8563" s="12">
        <f t="shared" si="819"/>
        <v>0</v>
      </c>
      <c r="Q8563" s="1">
        <v>0</v>
      </c>
      <c r="R8563" s="1">
        <v>0</v>
      </c>
      <c r="S8563" s="1">
        <v>0</v>
      </c>
      <c r="T8563" s="1">
        <v>0</v>
      </c>
      <c r="U8563" s="4" t="s">
        <v>60</v>
      </c>
      <c r="V8563">
        <v>0.48</v>
      </c>
      <c r="W8563">
        <v>0.4</v>
      </c>
      <c r="X8563">
        <v>0.76</v>
      </c>
      <c r="Y8563">
        <v>2.4300000000000002</v>
      </c>
      <c r="Z8563">
        <v>0.28000000000000003</v>
      </c>
      <c r="AA8563" s="5">
        <f t="shared" si="823"/>
        <v>0</v>
      </c>
      <c r="AB8563" s="15" cm="1">
        <f t="array" ref="AB8563">_xlfn.SWITCH(U8563,"夏",122,"冬",90,"春",153,"秋",153,0)</f>
        <v>122</v>
      </c>
      <c r="AC8563" s="16">
        <f t="shared" si="824"/>
        <v>0</v>
      </c>
      <c r="AD8563" s="5">
        <f>IFERROR(AA8563/D8563,0)</f>
        <v>0</v>
      </c>
      <c r="AE8563" s="15">
        <f t="shared" si="825"/>
        <v>0.33424657534246577</v>
      </c>
      <c r="AF8563" s="5">
        <f>IFERROR(AD8563*AE8563*48,0)</f>
        <v>0</v>
      </c>
    </row>
    <row r="8564" spans="1:32" x14ac:dyDescent="0.15">
      <c r="A8564" s="1"/>
      <c r="B8564" s="1" t="s">
        <v>53</v>
      </c>
      <c r="C8564" s="1" t="s">
        <v>59</v>
      </c>
      <c r="D8564" s="1">
        <v>95.65</v>
      </c>
      <c r="E8564" s="6">
        <v>3.6</v>
      </c>
      <c r="F8564" s="18">
        <v>0.89583333333333304</v>
      </c>
      <c r="G8564" s="1">
        <v>21.8</v>
      </c>
      <c r="H8564" s="1">
        <v>63</v>
      </c>
      <c r="I8564" s="1">
        <v>22.3</v>
      </c>
      <c r="J8564" s="1">
        <v>0.1</v>
      </c>
      <c r="K8564" s="1">
        <v>408</v>
      </c>
      <c r="L8564" s="1">
        <v>0</v>
      </c>
      <c r="M8564" s="6">
        <f t="shared" si="820"/>
        <v>22.462398210051674</v>
      </c>
      <c r="N8564" s="1">
        <v>0</v>
      </c>
      <c r="O8564" s="1">
        <v>0</v>
      </c>
      <c r="P8564" s="12">
        <f t="shared" si="819"/>
        <v>0</v>
      </c>
      <c r="Q8564" s="1">
        <v>0</v>
      </c>
      <c r="R8564" s="1">
        <v>0</v>
      </c>
      <c r="S8564" s="1">
        <v>0</v>
      </c>
      <c r="T8564" s="1">
        <v>0</v>
      </c>
      <c r="U8564" s="4" t="s">
        <v>60</v>
      </c>
      <c r="V8564">
        <v>0.48</v>
      </c>
      <c r="W8564">
        <v>0.4</v>
      </c>
      <c r="X8564">
        <v>0.76</v>
      </c>
      <c r="Y8564">
        <v>2.4300000000000002</v>
      </c>
      <c r="Z8564">
        <v>0.28000000000000003</v>
      </c>
      <c r="AA8564" s="5">
        <f t="shared" si="823"/>
        <v>0</v>
      </c>
      <c r="AB8564" s="15" cm="1">
        <f t="array" ref="AB8564">_xlfn.SWITCH(U8564,"夏",122,"冬",90,"春",153,"秋",153,0)</f>
        <v>122</v>
      </c>
      <c r="AC8564" s="16">
        <f t="shared" si="824"/>
        <v>0</v>
      </c>
      <c r="AD8564" s="5">
        <f>IFERROR(AA8564/D8564,0)</f>
        <v>0</v>
      </c>
      <c r="AE8564" s="15">
        <f t="shared" si="825"/>
        <v>0.33424657534246577</v>
      </c>
      <c r="AF8564" s="5">
        <f>IFERROR(AD8564*AE8564*48,0)</f>
        <v>0</v>
      </c>
    </row>
    <row r="8565" spans="1:32" x14ac:dyDescent="0.15">
      <c r="A8565" s="1"/>
      <c r="B8565" s="1" t="s">
        <v>53</v>
      </c>
      <c r="C8565" s="1" t="s">
        <v>59</v>
      </c>
      <c r="D8565" s="1">
        <v>95.65</v>
      </c>
      <c r="E8565" s="6">
        <v>3.6</v>
      </c>
      <c r="F8565" s="18">
        <v>0.91666666666666696</v>
      </c>
      <c r="G8565" s="1">
        <v>21.4</v>
      </c>
      <c r="H8565" s="1">
        <v>65</v>
      </c>
      <c r="I8565" s="1">
        <v>21.9</v>
      </c>
      <c r="J8565" s="1">
        <v>0.2</v>
      </c>
      <c r="K8565" s="1">
        <v>412</v>
      </c>
      <c r="L8565" s="1">
        <v>0</v>
      </c>
      <c r="M8565" s="6">
        <f t="shared" si="820"/>
        <v>22.147045532561378</v>
      </c>
      <c r="N8565" s="1">
        <v>0</v>
      </c>
      <c r="O8565" s="1">
        <v>0</v>
      </c>
      <c r="P8565" s="12">
        <f t="shared" si="819"/>
        <v>0</v>
      </c>
      <c r="Q8565" s="1">
        <v>0</v>
      </c>
      <c r="R8565" s="1">
        <v>0</v>
      </c>
      <c r="S8565" s="1">
        <v>0</v>
      </c>
      <c r="T8565" s="1">
        <v>0</v>
      </c>
      <c r="U8565" s="4" t="s">
        <v>60</v>
      </c>
      <c r="V8565">
        <v>0.48</v>
      </c>
      <c r="W8565">
        <v>0.4</v>
      </c>
      <c r="X8565">
        <v>0.76</v>
      </c>
      <c r="Y8565">
        <v>2.4300000000000002</v>
      </c>
      <c r="Z8565">
        <v>0.28000000000000003</v>
      </c>
      <c r="AA8565" s="5">
        <f t="shared" si="823"/>
        <v>0</v>
      </c>
      <c r="AB8565" s="15" cm="1">
        <f t="array" ref="AB8565">_xlfn.SWITCH(U8565,"夏",122,"冬",90,"春",153,"秋",153,0)</f>
        <v>122</v>
      </c>
      <c r="AC8565" s="16">
        <f t="shared" si="824"/>
        <v>0</v>
      </c>
      <c r="AD8565" s="5">
        <f>IFERROR(AA8565/D8565,0)</f>
        <v>0</v>
      </c>
      <c r="AE8565" s="15">
        <f t="shared" si="825"/>
        <v>0.33424657534246577</v>
      </c>
      <c r="AF8565" s="5">
        <f>IFERROR(AD8565*AE8565*48,0)</f>
        <v>0</v>
      </c>
    </row>
    <row r="8566" spans="1:32" x14ac:dyDescent="0.15">
      <c r="A8566" s="1"/>
      <c r="B8566" s="1" t="s">
        <v>54</v>
      </c>
      <c r="C8566" s="1" t="s">
        <v>59</v>
      </c>
      <c r="D8566" s="1">
        <v>95.65</v>
      </c>
      <c r="E8566" s="6">
        <v>3.6</v>
      </c>
      <c r="F8566" s="18">
        <v>0.33333333333333298</v>
      </c>
      <c r="G8566" s="1">
        <v>25.2</v>
      </c>
      <c r="H8566" s="1">
        <v>55</v>
      </c>
      <c r="I8566" s="1">
        <v>25.7</v>
      </c>
      <c r="J8566" s="1">
        <v>0.2</v>
      </c>
      <c r="K8566" s="1">
        <v>410</v>
      </c>
      <c r="L8566" s="1">
        <v>480</v>
      </c>
      <c r="M8566" s="6">
        <f t="shared" si="820"/>
        <v>25.937755878126495</v>
      </c>
      <c r="N8566" s="1">
        <v>0</v>
      </c>
      <c r="O8566" s="1">
        <v>0</v>
      </c>
      <c r="P8566" s="12">
        <f t="shared" si="819"/>
        <v>0</v>
      </c>
      <c r="Q8566" s="1">
        <v>0</v>
      </c>
      <c r="R8566" s="1">
        <v>0</v>
      </c>
      <c r="S8566" s="1">
        <v>0</v>
      </c>
      <c r="T8566" s="1">
        <v>0</v>
      </c>
      <c r="U8566" s="4" t="s">
        <v>60</v>
      </c>
      <c r="V8566">
        <v>0.48</v>
      </c>
      <c r="W8566">
        <v>0.4</v>
      </c>
      <c r="X8566">
        <v>0.76</v>
      </c>
      <c r="Y8566">
        <v>2.4300000000000002</v>
      </c>
      <c r="Z8566">
        <v>0.28000000000000003</v>
      </c>
      <c r="AA8566" s="5">
        <f t="shared" si="823"/>
        <v>0</v>
      </c>
      <c r="AB8566" s="15" cm="1">
        <f t="array" ref="AB8566">_xlfn.SWITCH(U8566,"夏",122,"冬",90,"春",153,"秋",153,0)</f>
        <v>122</v>
      </c>
      <c r="AC8566" s="16">
        <f t="shared" si="824"/>
        <v>0</v>
      </c>
      <c r="AD8566" s="5">
        <f>IFERROR(AA8566/D8566,0)</f>
        <v>0</v>
      </c>
      <c r="AE8566" s="15">
        <f t="shared" si="825"/>
        <v>0.33424657534246577</v>
      </c>
      <c r="AF8566" s="5">
        <f>IFERROR(AD8566*AE8566*48,0)</f>
        <v>0</v>
      </c>
    </row>
    <row r="8567" spans="1:32" x14ac:dyDescent="0.15">
      <c r="A8567" s="1"/>
      <c r="B8567" s="1" t="s">
        <v>54</v>
      </c>
      <c r="C8567" s="1" t="s">
        <v>59</v>
      </c>
      <c r="D8567" s="1">
        <v>95.65</v>
      </c>
      <c r="E8567" s="6">
        <v>3.6</v>
      </c>
      <c r="F8567" s="18">
        <v>0.35416666666666702</v>
      </c>
      <c r="G8567" s="1">
        <v>24.1</v>
      </c>
      <c r="H8567" s="1">
        <v>60</v>
      </c>
      <c r="I8567" s="1">
        <v>24.6</v>
      </c>
      <c r="J8567" s="1">
        <v>0.3</v>
      </c>
      <c r="K8567" s="1">
        <v>620</v>
      </c>
      <c r="L8567" s="1">
        <v>920</v>
      </c>
      <c r="M8567" s="6">
        <f t="shared" si="820"/>
        <v>24.906505435836664</v>
      </c>
      <c r="N8567" s="19">
        <v>0.5</v>
      </c>
      <c r="O8567" s="11" cm="1">
        <f t="array" ref="O8567">ROUND(_xlfn.SWITCH(C8567,"建筑专教",IF(S8567&gt;0.1,1.38,1.28),"阶梯教室",IF(S8567&gt;0.1,1.15,1.05),"公共教室",IF(S8567&gt;0.1,1.22,1.12),IF(S8567&gt;0.1,1.2,1.1))+(MOD(ROW()*11,31)/31-0.5)*0.06,2)</f>
        <v>1.24</v>
      </c>
      <c r="P8567" s="12">
        <f t="shared" si="819"/>
        <v>0.2</v>
      </c>
      <c r="Q8567" s="13">
        <f t="shared" ref="Q8567:Q8573" si="826">(0.303*EXP(-0.036*(O8567*58.15))+0.028)*((O8567*58.15)-0.00305*(5733-6.99*(O8567*58.15)-(EXP(16.6536-4030.183/(G8567+235))*(H8567/100)))-0.42*((O8567*58.15)-58.15)-0.000017*(O8567*58.15)*(5867-(EXP(16.6536-4030.183/(G8567+235))*(H8567/100)))-0.0014*(O8567*58.15)*(34-G8567)-0.0000000396*IF(N8567*0.155&gt;0.078,1.05+0.645*N8567*0.155,1)*(POWER((35.7-0.028*(O8567*58.15)-N8567*0.155*(0.0000000396*IF(N8567*0.155&gt;0.078,1.05+0.645*N8567*0.155,1)*(POWER((35.7-0.028*(O8567*58.15)-N8567*0.155*0.1)+273,4)-POWER(M8567+273,4))+IF(N8567*0.155&gt;0.078,1.05+0.645*N8567*0.155,1)*IF(J8567&lt;0.2,2.38*ABS(35.7-0.028*(O8567*58.15)-G8567)^0.25,12.1*SQRT(J8567))*(35.7-0.028*(O8567*58.15)-G8567))+273),4)-POWER(M8567+273,4))-IF(N8567*0.155&gt;0.078,1.05+0.645*N8567*0.155,1)*IF(J8567&lt;0.2,2.38*ABS(35.7-0.028*(O8567*58.15)-N8567*0.155*0.1-G8567)^0.25,12.1*SQRT(J8567))*(35.7-0.028*(O8567*58.15)-N8567*0.155*0.1-G8567))</f>
        <v>-1.2667782415842279</v>
      </c>
      <c r="R8567" s="1">
        <v>2.2000000000000002</v>
      </c>
      <c r="S8567" s="1">
        <v>0.45</v>
      </c>
      <c r="T8567" s="1">
        <v>0.46</v>
      </c>
      <c r="U8567" s="4" t="s">
        <v>60</v>
      </c>
      <c r="V8567">
        <v>0.48</v>
      </c>
      <c r="W8567">
        <v>0.4</v>
      </c>
      <c r="X8567">
        <v>0.76</v>
      </c>
      <c r="Y8567">
        <v>2.4300000000000002</v>
      </c>
      <c r="Z8567">
        <v>0.28000000000000003</v>
      </c>
      <c r="AA8567" s="5">
        <f t="shared" si="823"/>
        <v>3.1100000000000003</v>
      </c>
      <c r="AB8567" s="15" cm="1">
        <f t="array" ref="AB8567">_xlfn.SWITCH(U8567,"夏",122,"冬",90,"春",153,"秋",153,0)</f>
        <v>122</v>
      </c>
      <c r="AC8567" s="16">
        <f t="shared" si="824"/>
        <v>379.42</v>
      </c>
      <c r="AD8567" s="5">
        <f>IFERROR(AA8567/D8567,0)</f>
        <v>3.2514375326711975E-2</v>
      </c>
      <c r="AE8567" s="15">
        <f t="shared" si="825"/>
        <v>0.33424657534246577</v>
      </c>
      <c r="AF8567" s="5">
        <f>IFERROR(AD8567*AE8567*48,0)</f>
        <v>0.5216552929129461</v>
      </c>
    </row>
    <row r="8568" spans="1:32" x14ac:dyDescent="0.15">
      <c r="A8568" s="1"/>
      <c r="B8568" s="1" t="s">
        <v>54</v>
      </c>
      <c r="C8568" s="1" t="s">
        <v>59</v>
      </c>
      <c r="D8568" s="1">
        <v>95.65</v>
      </c>
      <c r="E8568" s="6">
        <v>3.6</v>
      </c>
      <c r="F8568" s="18">
        <v>0.375</v>
      </c>
      <c r="G8568" s="1">
        <v>24.2</v>
      </c>
      <c r="H8568" s="1">
        <v>58</v>
      </c>
      <c r="I8568" s="1">
        <v>24.7</v>
      </c>
      <c r="J8568" s="1">
        <v>0.3</v>
      </c>
      <c r="K8568" s="1">
        <v>650</v>
      </c>
      <c r="L8568" s="1">
        <v>980</v>
      </c>
      <c r="M8568" s="6">
        <f t="shared" si="820"/>
        <v>25.00619745510636</v>
      </c>
      <c r="N8568" s="19">
        <v>0.5</v>
      </c>
      <c r="O8568" s="11" cm="1">
        <f t="array" ref="O8568">ROUND(_xlfn.SWITCH(C8568,"建筑专教",IF(S8568&gt;0.1,1.38,1.28),"阶梯教室",IF(S8568&gt;0.1,1.15,1.05),"公共教室",IF(S8568&gt;0.1,1.22,1.12),IF(S8568&gt;0.1,1.2,1.1))+(MOD(ROW()*11,31)/31-0.5)*0.06,2)</f>
        <v>1.21</v>
      </c>
      <c r="P8568" s="12">
        <f t="shared" si="819"/>
        <v>0.23</v>
      </c>
      <c r="Q8568" s="13">
        <f t="shared" si="826"/>
        <v>-1.3276996074809739</v>
      </c>
      <c r="R8568" s="1">
        <v>2.2999999999999998</v>
      </c>
      <c r="S8568" s="1">
        <v>0.43</v>
      </c>
      <c r="T8568" s="1">
        <v>0.48</v>
      </c>
      <c r="U8568" s="4" t="s">
        <v>60</v>
      </c>
      <c r="V8568">
        <v>0.48</v>
      </c>
      <c r="W8568">
        <v>0.4</v>
      </c>
      <c r="X8568">
        <v>0.76</v>
      </c>
      <c r="Y8568">
        <v>2.4300000000000002</v>
      </c>
      <c r="Z8568">
        <v>0.28000000000000003</v>
      </c>
      <c r="AA8568" s="5">
        <f t="shared" si="823"/>
        <v>3.21</v>
      </c>
      <c r="AB8568" s="15" cm="1">
        <f t="array" ref="AB8568">_xlfn.SWITCH(U8568,"夏",122,"冬",90,"春",153,"秋",153,0)</f>
        <v>122</v>
      </c>
      <c r="AC8568" s="16">
        <f t="shared" si="824"/>
        <v>391.62</v>
      </c>
      <c r="AD8568" s="5">
        <f>IFERROR(AA8568/D8568,0)</f>
        <v>3.3559853633037109E-2</v>
      </c>
      <c r="AE8568" s="15">
        <f t="shared" si="825"/>
        <v>0.33424657534246577</v>
      </c>
      <c r="AF8568" s="5">
        <f>IFERROR(AD8568*AE8568*48,0)</f>
        <v>0.53842877500017894</v>
      </c>
    </row>
    <row r="8569" spans="1:32" x14ac:dyDescent="0.15">
      <c r="A8569" s="1"/>
      <c r="B8569" s="1" t="s">
        <v>54</v>
      </c>
      <c r="C8569" s="1" t="s">
        <v>59</v>
      </c>
      <c r="D8569" s="1">
        <v>95.65</v>
      </c>
      <c r="E8569" s="6">
        <v>3.6</v>
      </c>
      <c r="F8569" s="18">
        <v>0.39583333333333298</v>
      </c>
      <c r="G8569" s="1">
        <v>23.8</v>
      </c>
      <c r="H8569" s="1">
        <v>62</v>
      </c>
      <c r="I8569" s="1">
        <v>24.3</v>
      </c>
      <c r="J8569" s="1">
        <v>0.3</v>
      </c>
      <c r="K8569" s="1">
        <v>680</v>
      </c>
      <c r="L8569" s="1">
        <v>950</v>
      </c>
      <c r="M8569" s="6">
        <f t="shared" si="820"/>
        <v>24.607431855983975</v>
      </c>
      <c r="N8569" s="19">
        <v>0.5</v>
      </c>
      <c r="O8569" s="11" cm="1">
        <f t="array" ref="O8569">ROUND(_xlfn.SWITCH(C8569,"建筑专教",IF(S8569&gt;0.1,1.38,1.28),"阶梯教室",IF(S8569&gt;0.1,1.15,1.05),"公共教室",IF(S8569&gt;0.1,1.22,1.12),IF(S8569&gt;0.1,1.2,1.1))+(MOD(ROW()*11,31)/31-0.5)*0.06,2)</f>
        <v>1.23</v>
      </c>
      <c r="P8569" s="12">
        <f t="shared" si="819"/>
        <v>0.26</v>
      </c>
      <c r="Q8569" s="13">
        <f t="shared" si="826"/>
        <v>-1.4120674691228405</v>
      </c>
      <c r="R8569" s="1">
        <v>2.2000000000000002</v>
      </c>
      <c r="S8569" s="1">
        <v>0.41</v>
      </c>
      <c r="T8569" s="1">
        <v>0.5</v>
      </c>
      <c r="U8569" s="4" t="s">
        <v>60</v>
      </c>
      <c r="V8569">
        <v>0.48</v>
      </c>
      <c r="W8569">
        <v>0.4</v>
      </c>
      <c r="X8569">
        <v>0.76</v>
      </c>
      <c r="Y8569">
        <v>2.4300000000000002</v>
      </c>
      <c r="Z8569">
        <v>0.28000000000000003</v>
      </c>
      <c r="AA8569" s="5">
        <f t="shared" si="823"/>
        <v>3.1100000000000003</v>
      </c>
      <c r="AB8569" s="15" cm="1">
        <f t="array" ref="AB8569">_xlfn.SWITCH(U8569,"夏",122,"冬",90,"春",153,"秋",153,0)</f>
        <v>122</v>
      </c>
      <c r="AC8569" s="16">
        <f t="shared" si="824"/>
        <v>379.42</v>
      </c>
      <c r="AD8569" s="5">
        <f>IFERROR(AA8569/D8569,0)</f>
        <v>3.2514375326711975E-2</v>
      </c>
      <c r="AE8569" s="15">
        <f t="shared" si="825"/>
        <v>0.33424657534246577</v>
      </c>
      <c r="AF8569" s="5">
        <f>IFERROR(AD8569*AE8569*48,0)</f>
        <v>0.5216552929129461</v>
      </c>
    </row>
    <row r="8570" spans="1:32" x14ac:dyDescent="0.15">
      <c r="A8570" s="1"/>
      <c r="B8570" s="1" t="s">
        <v>54</v>
      </c>
      <c r="C8570" s="1" t="s">
        <v>59</v>
      </c>
      <c r="D8570" s="1">
        <v>95.65</v>
      </c>
      <c r="E8570" s="6">
        <v>3.6</v>
      </c>
      <c r="F8570" s="18">
        <v>0.41666666666666702</v>
      </c>
      <c r="G8570" s="1">
        <v>23.7</v>
      </c>
      <c r="H8570" s="1">
        <v>63</v>
      </c>
      <c r="I8570" s="1">
        <v>24.2</v>
      </c>
      <c r="J8570" s="1">
        <v>0.3</v>
      </c>
      <c r="K8570" s="1">
        <v>710</v>
      </c>
      <c r="L8570" s="1">
        <v>920</v>
      </c>
      <c r="M8570" s="6">
        <f t="shared" si="820"/>
        <v>24.50774149098828</v>
      </c>
      <c r="N8570" s="19">
        <v>0.5</v>
      </c>
      <c r="O8570" s="11" cm="1">
        <f t="array" ref="O8570">ROUND(_xlfn.SWITCH(C8570,"建筑专教",IF(S8570&gt;0.1,1.38,1.28),"阶梯教室",IF(S8570&gt;0.1,1.15,1.05),"公共教室",IF(S8570&gt;0.1,1.22,1.12),IF(S8570&gt;0.1,1.2,1.1))+(MOD(ROW()*11,31)/31-0.5)*0.06,2)</f>
        <v>1.25</v>
      </c>
      <c r="P8570" s="12">
        <f t="shared" si="819"/>
        <v>0.28000000000000003</v>
      </c>
      <c r="Q8570" s="13">
        <f t="shared" si="826"/>
        <v>-1.3826959277450745</v>
      </c>
      <c r="R8570" s="1">
        <v>2.2999999999999998</v>
      </c>
      <c r="S8570" s="1">
        <v>0.39</v>
      </c>
      <c r="T8570" s="1">
        <v>0.43</v>
      </c>
      <c r="U8570" s="4" t="s">
        <v>60</v>
      </c>
      <c r="V8570">
        <v>0.48</v>
      </c>
      <c r="W8570">
        <v>0.4</v>
      </c>
      <c r="X8570">
        <v>0.76</v>
      </c>
      <c r="Y8570">
        <v>2.4300000000000002</v>
      </c>
      <c r="Z8570">
        <v>0.28000000000000003</v>
      </c>
      <c r="AA8570" s="5">
        <f t="shared" si="823"/>
        <v>3.12</v>
      </c>
      <c r="AB8570" s="15" cm="1">
        <f t="array" ref="AB8570">_xlfn.SWITCH(U8570,"夏",122,"冬",90,"春",153,"秋",153,0)</f>
        <v>122</v>
      </c>
      <c r="AC8570" s="16">
        <f t="shared" si="824"/>
        <v>380.64</v>
      </c>
      <c r="AD8570" s="5">
        <f>IFERROR(AA8570/D8570,0)</f>
        <v>3.2618923157344486E-2</v>
      </c>
      <c r="AE8570" s="15">
        <f t="shared" si="825"/>
        <v>0.33424657534246577</v>
      </c>
      <c r="AF8570" s="5">
        <f>IFERROR(AD8570*AE8570*48,0)</f>
        <v>0.52333264112166944</v>
      </c>
    </row>
    <row r="8571" spans="1:32" x14ac:dyDescent="0.15">
      <c r="A8571" s="1"/>
      <c r="B8571" s="1" t="s">
        <v>54</v>
      </c>
      <c r="C8571" s="1" t="s">
        <v>59</v>
      </c>
      <c r="D8571" s="1">
        <v>95.65</v>
      </c>
      <c r="E8571" s="6">
        <v>3.6</v>
      </c>
      <c r="F8571" s="18">
        <v>0.4375</v>
      </c>
      <c r="G8571" s="1">
        <v>23.9</v>
      </c>
      <c r="H8571" s="1">
        <v>61</v>
      </c>
      <c r="I8571" s="1">
        <v>24.4</v>
      </c>
      <c r="J8571" s="1">
        <v>0.3</v>
      </c>
      <c r="K8571" s="1">
        <v>740</v>
      </c>
      <c r="L8571" s="1">
        <v>890</v>
      </c>
      <c r="M8571" s="6">
        <f t="shared" si="820"/>
        <v>24.707122635585051</v>
      </c>
      <c r="N8571" s="19">
        <v>0.5</v>
      </c>
      <c r="O8571" s="11" cm="1">
        <f t="array" ref="O8571">ROUND(_xlfn.SWITCH(C8571,"建筑专教",IF(S8571&gt;0.1,1.38,1.28),"阶梯教室",IF(S8571&gt;0.1,1.15,1.05),"公共教室",IF(S8571&gt;0.1,1.22,1.12),IF(S8571&gt;0.1,1.2,1.1))+(MOD(ROW()*11,31)/31-0.5)*0.06,2)</f>
        <v>1.21</v>
      </c>
      <c r="P8571" s="12">
        <f t="shared" si="819"/>
        <v>0.31</v>
      </c>
      <c r="Q8571" s="13">
        <f t="shared" si="826"/>
        <v>-1.4426998585044024</v>
      </c>
      <c r="R8571" s="1">
        <v>2.2000000000000002</v>
      </c>
      <c r="S8571" s="1">
        <v>0.37</v>
      </c>
      <c r="T8571" s="1">
        <v>0.45</v>
      </c>
      <c r="U8571" s="4" t="s">
        <v>60</v>
      </c>
      <c r="V8571">
        <v>0.48</v>
      </c>
      <c r="W8571">
        <v>0.4</v>
      </c>
      <c r="X8571">
        <v>0.76</v>
      </c>
      <c r="Y8571">
        <v>2.4300000000000002</v>
      </c>
      <c r="Z8571">
        <v>0.28000000000000003</v>
      </c>
      <c r="AA8571" s="5">
        <f t="shared" si="823"/>
        <v>3.0200000000000005</v>
      </c>
      <c r="AB8571" s="15" cm="1">
        <f t="array" ref="AB8571">_xlfn.SWITCH(U8571,"夏",122,"冬",90,"春",153,"秋",153,0)</f>
        <v>122</v>
      </c>
      <c r="AC8571" s="16">
        <f t="shared" si="824"/>
        <v>368.44000000000005</v>
      </c>
      <c r="AD8571" s="5">
        <f>IFERROR(AA8571/D8571,0)</f>
        <v>3.1573444851019344E-2</v>
      </c>
      <c r="AE8571" s="15">
        <f t="shared" si="825"/>
        <v>0.33424657534246577</v>
      </c>
      <c r="AF8571" s="5">
        <f>IFERROR(AD8571*AE8571*48,0)</f>
        <v>0.50655915903443638</v>
      </c>
    </row>
    <row r="8572" spans="1:32" x14ac:dyDescent="0.15">
      <c r="A8572" s="1"/>
      <c r="B8572" s="1" t="s">
        <v>54</v>
      </c>
      <c r="C8572" s="1" t="s">
        <v>59</v>
      </c>
      <c r="D8572" s="1">
        <v>95.65</v>
      </c>
      <c r="E8572" s="6">
        <v>3.6</v>
      </c>
      <c r="F8572" s="18">
        <v>0.45833333333333298</v>
      </c>
      <c r="G8572" s="1">
        <v>24</v>
      </c>
      <c r="H8572" s="1">
        <v>60</v>
      </c>
      <c r="I8572" s="1">
        <v>24.5</v>
      </c>
      <c r="J8572" s="1">
        <v>0.3</v>
      </c>
      <c r="K8572" s="1">
        <v>770</v>
      </c>
      <c r="L8572" s="1">
        <v>860</v>
      </c>
      <c r="M8572" s="6">
        <f t="shared" si="820"/>
        <v>24.806813829099553</v>
      </c>
      <c r="N8572" s="19">
        <v>0.5</v>
      </c>
      <c r="O8572" s="11" cm="1">
        <f t="array" ref="O8572">ROUND(_xlfn.SWITCH(C8572,"建筑专教",IF(S8572&gt;0.1,1.38,1.28),"阶梯教室",IF(S8572&gt;0.1,1.15,1.05),"公共教室",IF(S8572&gt;0.1,1.22,1.12),IF(S8572&gt;0.1,1.2,1.1))+(MOD(ROW()*11,31)/31-0.5)*0.06,2)</f>
        <v>1.23</v>
      </c>
      <c r="P8572" s="12">
        <f t="shared" si="819"/>
        <v>0.34</v>
      </c>
      <c r="Q8572" s="13">
        <f t="shared" si="826"/>
        <v>-1.3368331318624336</v>
      </c>
      <c r="R8572" s="1">
        <v>2.2999999999999998</v>
      </c>
      <c r="S8572" s="1">
        <v>0.35</v>
      </c>
      <c r="T8572" s="1">
        <v>0.46</v>
      </c>
      <c r="U8572" s="4" t="s">
        <v>60</v>
      </c>
      <c r="V8572">
        <v>0.48</v>
      </c>
      <c r="W8572">
        <v>0.4</v>
      </c>
      <c r="X8572">
        <v>0.76</v>
      </c>
      <c r="Y8572">
        <v>2.4300000000000002</v>
      </c>
      <c r="Z8572">
        <v>0.28000000000000003</v>
      </c>
      <c r="AA8572" s="5">
        <f t="shared" si="823"/>
        <v>3.11</v>
      </c>
      <c r="AB8572" s="15" cm="1">
        <f t="array" ref="AB8572">_xlfn.SWITCH(U8572,"夏",122,"冬",90,"春",153,"秋",153,0)</f>
        <v>122</v>
      </c>
      <c r="AC8572" s="16">
        <f t="shared" si="824"/>
        <v>379.41999999999996</v>
      </c>
      <c r="AD8572" s="5">
        <f>IFERROR(AA8572/D8572,0)</f>
        <v>3.2514375326711968E-2</v>
      </c>
      <c r="AE8572" s="15">
        <f t="shared" si="825"/>
        <v>0.33424657534246577</v>
      </c>
      <c r="AF8572" s="5">
        <f>IFERROR(AD8572*AE8572*48,0)</f>
        <v>0.52165529291294599</v>
      </c>
    </row>
    <row r="8573" spans="1:32" x14ac:dyDescent="0.15">
      <c r="A8573" s="1"/>
      <c r="B8573" s="1" t="s">
        <v>54</v>
      </c>
      <c r="C8573" s="1" t="s">
        <v>59</v>
      </c>
      <c r="D8573" s="1">
        <v>95.65</v>
      </c>
      <c r="E8573" s="6">
        <v>3.6</v>
      </c>
      <c r="F8573" s="18">
        <v>0.47916666666666702</v>
      </c>
      <c r="G8573" s="1">
        <v>24.3</v>
      </c>
      <c r="H8573" s="1">
        <v>57</v>
      </c>
      <c r="I8573" s="1">
        <v>24.8</v>
      </c>
      <c r="J8573" s="1">
        <v>0.3</v>
      </c>
      <c r="K8573" s="1">
        <v>800</v>
      </c>
      <c r="L8573" s="1">
        <v>830</v>
      </c>
      <c r="M8573" s="6">
        <f t="shared" si="820"/>
        <v>25.105889886221462</v>
      </c>
      <c r="N8573" s="19">
        <v>0.5</v>
      </c>
      <c r="O8573" s="11" cm="1">
        <f t="array" ref="O8573">ROUND(_xlfn.SWITCH(C8573,"建筑专教",IF(S8573&gt;0.1,1.38,1.28),"阶梯教室",IF(S8573&gt;0.1,1.15,1.05),"公共教室",IF(S8573&gt;0.1,1.22,1.12),IF(S8573&gt;0.1,1.2,1.1))+(MOD(ROW()*11,31)/31-0.5)*0.06,2)</f>
        <v>1.19</v>
      </c>
      <c r="P8573" s="12">
        <f t="shared" ref="P8573:P8636" si="827">IF(O8573=0,0,ROUND(MIN(MAX((K8573-400)/(320*E8573*IF(C8573="公共教室",0.95,IF(C8573="建筑专教",0.85,IF(C8573="阶梯教室",1.15,1)))),0),2),2))</f>
        <v>0.37</v>
      </c>
      <c r="Q8573" s="13">
        <f t="shared" si="826"/>
        <v>-1.3574079083067643</v>
      </c>
      <c r="R8573" s="1">
        <v>2.2000000000000002</v>
      </c>
      <c r="S8573" s="1">
        <v>0.33</v>
      </c>
      <c r="T8573" s="1">
        <v>0.49</v>
      </c>
      <c r="U8573" s="4" t="s">
        <v>60</v>
      </c>
      <c r="V8573">
        <v>0.48</v>
      </c>
      <c r="W8573">
        <v>0.4</v>
      </c>
      <c r="X8573">
        <v>0.76</v>
      </c>
      <c r="Y8573">
        <v>2.4300000000000002</v>
      </c>
      <c r="Z8573">
        <v>0.28000000000000003</v>
      </c>
      <c r="AA8573" s="5">
        <f t="shared" si="823"/>
        <v>3.0200000000000005</v>
      </c>
      <c r="AB8573" s="15" cm="1">
        <f t="array" ref="AB8573">_xlfn.SWITCH(U8573,"夏",122,"冬",90,"春",153,"秋",153,0)</f>
        <v>122</v>
      </c>
      <c r="AC8573" s="16">
        <f t="shared" si="824"/>
        <v>368.44000000000005</v>
      </c>
      <c r="AD8573" s="5">
        <f>IFERROR(AA8573/D8573,0)</f>
        <v>3.1573444851019344E-2</v>
      </c>
      <c r="AE8573" s="15">
        <f t="shared" si="825"/>
        <v>0.33424657534246577</v>
      </c>
      <c r="AF8573" s="5">
        <f>IFERROR(AD8573*AE8573*48,0)</f>
        <v>0.50655915903443638</v>
      </c>
    </row>
    <row r="8574" spans="1:32" x14ac:dyDescent="0.15">
      <c r="A8574" s="1"/>
      <c r="B8574" s="1" t="s">
        <v>54</v>
      </c>
      <c r="C8574" s="1" t="s">
        <v>59</v>
      </c>
      <c r="D8574" s="1">
        <v>95.65</v>
      </c>
      <c r="E8574" s="6">
        <v>3.6</v>
      </c>
      <c r="F8574" s="18">
        <v>0.5</v>
      </c>
      <c r="G8574" s="1">
        <v>29.2</v>
      </c>
      <c r="H8574" s="1">
        <v>39</v>
      </c>
      <c r="I8574" s="1">
        <v>29.7</v>
      </c>
      <c r="J8574" s="1">
        <v>0.1</v>
      </c>
      <c r="K8574" s="1">
        <v>408</v>
      </c>
      <c r="L8574" s="1">
        <v>800</v>
      </c>
      <c r="M8574" s="6">
        <f t="shared" si="820"/>
        <v>29.850794046162946</v>
      </c>
      <c r="N8574" s="1">
        <v>0</v>
      </c>
      <c r="O8574" s="1">
        <v>0</v>
      </c>
      <c r="P8574" s="12">
        <f t="shared" si="827"/>
        <v>0</v>
      </c>
      <c r="Q8574" s="1">
        <v>0</v>
      </c>
      <c r="R8574" s="1">
        <v>0</v>
      </c>
      <c r="S8574" s="1">
        <v>0</v>
      </c>
      <c r="T8574" s="1">
        <v>0</v>
      </c>
      <c r="U8574" s="4" t="s">
        <v>60</v>
      </c>
      <c r="V8574">
        <v>0.48</v>
      </c>
      <c r="W8574">
        <v>0.4</v>
      </c>
      <c r="X8574">
        <v>0.76</v>
      </c>
      <c r="Y8574">
        <v>2.4300000000000002</v>
      </c>
      <c r="Z8574">
        <v>0.28000000000000003</v>
      </c>
      <c r="AA8574" s="5">
        <f t="shared" si="823"/>
        <v>0</v>
      </c>
      <c r="AB8574" s="15" cm="1">
        <f t="array" ref="AB8574">_xlfn.SWITCH(U8574,"夏",122,"冬",90,"春",153,"秋",153,0)</f>
        <v>122</v>
      </c>
      <c r="AC8574" s="16">
        <f t="shared" si="824"/>
        <v>0</v>
      </c>
      <c r="AD8574" s="5">
        <f>IFERROR(AA8574/D8574,0)</f>
        <v>0</v>
      </c>
      <c r="AE8574" s="15">
        <f t="shared" si="825"/>
        <v>0.33424657534246577</v>
      </c>
      <c r="AF8574" s="5">
        <f>IFERROR(AD8574*AE8574*48,0)</f>
        <v>0</v>
      </c>
    </row>
    <row r="8575" spans="1:32" x14ac:dyDescent="0.15">
      <c r="A8575" s="1"/>
      <c r="B8575" s="1" t="s">
        <v>54</v>
      </c>
      <c r="C8575" s="1" t="s">
        <v>59</v>
      </c>
      <c r="D8575" s="1">
        <v>95.65</v>
      </c>
      <c r="E8575" s="6">
        <v>3.6</v>
      </c>
      <c r="F8575" s="18">
        <v>0.52083333333333304</v>
      </c>
      <c r="G8575" s="1">
        <v>29.8</v>
      </c>
      <c r="H8575" s="1">
        <v>37</v>
      </c>
      <c r="I8575" s="1">
        <v>30.3</v>
      </c>
      <c r="J8575" s="1">
        <v>0.2</v>
      </c>
      <c r="K8575" s="1">
        <v>405</v>
      </c>
      <c r="L8575" s="1">
        <v>770</v>
      </c>
      <c r="M8575" s="6">
        <f t="shared" si="820"/>
        <v>30.527122572131248</v>
      </c>
      <c r="N8575" s="1">
        <v>0</v>
      </c>
      <c r="O8575" s="1">
        <v>0</v>
      </c>
      <c r="P8575" s="12">
        <f t="shared" si="827"/>
        <v>0</v>
      </c>
      <c r="Q8575" s="1">
        <v>0</v>
      </c>
      <c r="R8575" s="1">
        <v>0</v>
      </c>
      <c r="S8575" s="1">
        <v>0</v>
      </c>
      <c r="T8575" s="1">
        <v>0</v>
      </c>
      <c r="U8575" s="4" t="s">
        <v>60</v>
      </c>
      <c r="V8575">
        <v>0.48</v>
      </c>
      <c r="W8575">
        <v>0.4</v>
      </c>
      <c r="X8575">
        <v>0.76</v>
      </c>
      <c r="Y8575">
        <v>2.4300000000000002</v>
      </c>
      <c r="Z8575">
        <v>0.28000000000000003</v>
      </c>
      <c r="AA8575" s="5">
        <f t="shared" si="823"/>
        <v>0</v>
      </c>
      <c r="AB8575" s="15" cm="1">
        <f t="array" ref="AB8575">_xlfn.SWITCH(U8575,"夏",122,"冬",90,"春",153,"秋",153,0)</f>
        <v>122</v>
      </c>
      <c r="AC8575" s="16">
        <f t="shared" si="824"/>
        <v>0</v>
      </c>
      <c r="AD8575" s="5">
        <f>IFERROR(AA8575/D8575,0)</f>
        <v>0</v>
      </c>
      <c r="AE8575" s="15">
        <f t="shared" si="825"/>
        <v>0.33424657534246577</v>
      </c>
      <c r="AF8575" s="5">
        <f>IFERROR(AD8575*AE8575*48,0)</f>
        <v>0</v>
      </c>
    </row>
    <row r="8576" spans="1:32" x14ac:dyDescent="0.15">
      <c r="A8576" s="1"/>
      <c r="B8576" s="1" t="s">
        <v>54</v>
      </c>
      <c r="C8576" s="1" t="s">
        <v>59</v>
      </c>
      <c r="D8576" s="1">
        <v>95.65</v>
      </c>
      <c r="E8576" s="6">
        <v>3.6</v>
      </c>
      <c r="F8576" s="18">
        <v>0.54166666666666696</v>
      </c>
      <c r="G8576" s="1">
        <v>30</v>
      </c>
      <c r="H8576" s="1">
        <v>35</v>
      </c>
      <c r="I8576" s="1">
        <v>30.5</v>
      </c>
      <c r="J8576" s="1">
        <v>0.3</v>
      </c>
      <c r="K8576" s="1">
        <v>409</v>
      </c>
      <c r="L8576" s="1">
        <v>740</v>
      </c>
      <c r="M8576" s="6">
        <f t="shared" si="820"/>
        <v>30.789017523081384</v>
      </c>
      <c r="N8576" s="1">
        <v>0</v>
      </c>
      <c r="O8576" s="1">
        <v>0</v>
      </c>
      <c r="P8576" s="12">
        <f t="shared" si="827"/>
        <v>0</v>
      </c>
      <c r="Q8576" s="1">
        <v>0</v>
      </c>
      <c r="R8576" s="1">
        <v>0</v>
      </c>
      <c r="S8576" s="1">
        <v>0</v>
      </c>
      <c r="T8576" s="1">
        <v>0</v>
      </c>
      <c r="U8576" s="4" t="s">
        <v>60</v>
      </c>
      <c r="V8576">
        <v>0.48</v>
      </c>
      <c r="W8576">
        <v>0.4</v>
      </c>
      <c r="X8576">
        <v>0.76</v>
      </c>
      <c r="Y8576">
        <v>2.4300000000000002</v>
      </c>
      <c r="Z8576">
        <v>0.28000000000000003</v>
      </c>
      <c r="AA8576" s="5">
        <f t="shared" si="823"/>
        <v>0</v>
      </c>
      <c r="AB8576" s="15" cm="1">
        <f t="array" ref="AB8576">_xlfn.SWITCH(U8576,"夏",122,"冬",90,"春",153,"秋",153,0)</f>
        <v>122</v>
      </c>
      <c r="AC8576" s="16">
        <f t="shared" si="824"/>
        <v>0</v>
      </c>
      <c r="AD8576" s="5">
        <f>IFERROR(AA8576/D8576,0)</f>
        <v>0</v>
      </c>
      <c r="AE8576" s="15">
        <f t="shared" si="825"/>
        <v>0.33424657534246577</v>
      </c>
      <c r="AF8576" s="5">
        <f>IFERROR(AD8576*AE8576*48,0)</f>
        <v>0</v>
      </c>
    </row>
    <row r="8577" spans="1:32" x14ac:dyDescent="0.15">
      <c r="A8577" s="1"/>
      <c r="B8577" s="1" t="s">
        <v>54</v>
      </c>
      <c r="C8577" s="1" t="s">
        <v>59</v>
      </c>
      <c r="D8577" s="1">
        <v>95.65</v>
      </c>
      <c r="E8577" s="6">
        <v>3.6</v>
      </c>
      <c r="F8577" s="18">
        <v>0.5625</v>
      </c>
      <c r="G8577" s="1">
        <v>24.1</v>
      </c>
      <c r="H8577" s="1">
        <v>59</v>
      </c>
      <c r="I8577" s="1">
        <v>24.6</v>
      </c>
      <c r="J8577" s="1">
        <v>0.3</v>
      </c>
      <c r="K8577" s="1">
        <v>690</v>
      </c>
      <c r="L8577" s="1">
        <v>710</v>
      </c>
      <c r="M8577" s="6">
        <f t="shared" si="820"/>
        <v>24.906505435836664</v>
      </c>
      <c r="N8577" s="19">
        <v>0.5</v>
      </c>
      <c r="O8577" s="11" cm="1">
        <f t="array" ref="O8577">ROUND(_xlfn.SWITCH(C8577,"建筑专教",IF(S8577&gt;0.1,1.38,1.28),"阶梯教室",IF(S8577&gt;0.1,1.15,1.05),"公共教室",IF(S8577&gt;0.1,1.22,1.12),IF(S8577&gt;0.1,1.2,1.1))+(MOD(ROW()*11,31)/31-0.5)*0.06,2)</f>
        <v>1.22</v>
      </c>
      <c r="P8577" s="12">
        <f t="shared" si="827"/>
        <v>0.26</v>
      </c>
      <c r="Q8577" s="13">
        <f t="shared" ref="Q8577:Q8584" si="828">(0.303*EXP(-0.036*(O8577*58.15))+0.028)*((O8577*58.15)-0.00305*(5733-6.99*(O8577*58.15)-(EXP(16.6536-4030.183/(G8577+235))*(H8577/100)))-0.42*((O8577*58.15)-58.15)-0.000017*(O8577*58.15)*(5867-(EXP(16.6536-4030.183/(G8577+235))*(H8577/100)))-0.0014*(O8577*58.15)*(34-G8577)-0.0000000396*IF(N8577*0.155&gt;0.078,1.05+0.645*N8577*0.155,1)*(POWER((35.7-0.028*(O8577*58.15)-N8577*0.155*(0.0000000396*IF(N8577*0.155&gt;0.078,1.05+0.645*N8577*0.155,1)*(POWER((35.7-0.028*(O8577*58.15)-N8577*0.155*0.1)+273,4)-POWER(M8577+273,4))+IF(N8577*0.155&gt;0.078,1.05+0.645*N8577*0.155,1)*IF(J8577&lt;0.2,2.38*ABS(35.7-0.028*(O8577*58.15)-G8577)^0.25,12.1*SQRT(J8577))*(35.7-0.028*(O8577*58.15)-G8577))+273),4)-POWER(M8577+273,4))-IF(N8577*0.155&gt;0.078,1.05+0.645*N8577*0.155,1)*IF(J8577&lt;0.2,2.38*ABS(35.7-0.028*(O8577*58.15)-N8577*0.155*0.1-G8577)^0.25,12.1*SQRT(J8577))*(35.7-0.028*(O8577*58.15)-N8577*0.155*0.1-G8577))</f>
        <v>-1.33229369657312</v>
      </c>
      <c r="R8577" s="1">
        <v>2.2000000000000002</v>
      </c>
      <c r="S8577" s="1">
        <v>0.5</v>
      </c>
      <c r="T8577" s="1">
        <v>0.5</v>
      </c>
      <c r="U8577" s="4" t="s">
        <v>60</v>
      </c>
      <c r="V8577">
        <v>0.48</v>
      </c>
      <c r="W8577">
        <v>0.4</v>
      </c>
      <c r="X8577">
        <v>0.76</v>
      </c>
      <c r="Y8577">
        <v>2.4300000000000002</v>
      </c>
      <c r="Z8577">
        <v>0.28000000000000003</v>
      </c>
      <c r="AA8577" s="5">
        <f t="shared" si="823"/>
        <v>3.2</v>
      </c>
      <c r="AB8577" s="15" cm="1">
        <f t="array" ref="AB8577">_xlfn.SWITCH(U8577,"夏",122,"冬",90,"春",153,"秋",153,0)</f>
        <v>122</v>
      </c>
      <c r="AC8577" s="16">
        <f t="shared" si="824"/>
        <v>390.40000000000003</v>
      </c>
      <c r="AD8577" s="5">
        <f>IFERROR(AA8577/D8577,0)</f>
        <v>3.3455305802404599E-2</v>
      </c>
      <c r="AE8577" s="15">
        <f t="shared" si="825"/>
        <v>0.33424657534246577</v>
      </c>
      <c r="AF8577" s="5">
        <f>IFERROR(AD8577*AE8577*48,0)</f>
        <v>0.53675142679145571</v>
      </c>
    </row>
    <row r="8578" spans="1:32" x14ac:dyDescent="0.15">
      <c r="A8578" s="1"/>
      <c r="B8578" s="1" t="s">
        <v>54</v>
      </c>
      <c r="C8578" s="1" t="s">
        <v>59</v>
      </c>
      <c r="D8578" s="1">
        <v>95.65</v>
      </c>
      <c r="E8578" s="6">
        <v>3.6</v>
      </c>
      <c r="F8578" s="18">
        <v>0.58333333333333304</v>
      </c>
      <c r="G8578" s="1">
        <v>24.2</v>
      </c>
      <c r="H8578" s="1">
        <v>58</v>
      </c>
      <c r="I8578" s="1">
        <v>24.7</v>
      </c>
      <c r="J8578" s="1">
        <v>0.3</v>
      </c>
      <c r="K8578" s="1">
        <v>720</v>
      </c>
      <c r="L8578" s="1">
        <v>680</v>
      </c>
      <c r="M8578" s="6">
        <f t="shared" si="820"/>
        <v>25.00619745510636</v>
      </c>
      <c r="N8578" s="19">
        <v>0.5</v>
      </c>
      <c r="O8578" s="11" cm="1">
        <f t="array" ref="O8578">ROUND(_xlfn.SWITCH(C8578,"建筑专教",IF(S8578&gt;0.1,1.38,1.28),"阶梯教室",IF(S8578&gt;0.1,1.15,1.05),"公共教室",IF(S8578&gt;0.1,1.22,1.12),IF(S8578&gt;0.1,1.2,1.1))+(MOD(ROW()*11,31)/31-0.5)*0.06,2)</f>
        <v>1.24</v>
      </c>
      <c r="P8578" s="12">
        <f t="shared" si="827"/>
        <v>0.28999999999999998</v>
      </c>
      <c r="Q8578" s="13">
        <f t="shared" si="828"/>
        <v>-1.2295171009958918</v>
      </c>
      <c r="R8578" s="1">
        <v>2.2999999999999998</v>
      </c>
      <c r="S8578" s="1">
        <v>0.52</v>
      </c>
      <c r="T8578" s="1">
        <v>0.43</v>
      </c>
      <c r="U8578" s="4" t="s">
        <v>60</v>
      </c>
      <c r="V8578">
        <v>0.48</v>
      </c>
      <c r="W8578">
        <v>0.4</v>
      </c>
      <c r="X8578">
        <v>0.76</v>
      </c>
      <c r="Y8578">
        <v>2.4300000000000002</v>
      </c>
      <c r="Z8578">
        <v>0.28000000000000003</v>
      </c>
      <c r="AA8578" s="5">
        <f t="shared" si="823"/>
        <v>3.25</v>
      </c>
      <c r="AB8578" s="15" cm="1">
        <f t="array" ref="AB8578">_xlfn.SWITCH(U8578,"夏",122,"冬",90,"春",153,"秋",153,0)</f>
        <v>122</v>
      </c>
      <c r="AC8578" s="16">
        <f t="shared" si="824"/>
        <v>396.5</v>
      </c>
      <c r="AD8578" s="5">
        <f>IFERROR(AA8578/D8578,0)</f>
        <v>3.3978044955567173E-2</v>
      </c>
      <c r="AE8578" s="15">
        <f t="shared" si="825"/>
        <v>0.33424657534246577</v>
      </c>
      <c r="AF8578" s="5">
        <f>IFERROR(AD8578*AE8578*48,0)</f>
        <v>0.54513816783507218</v>
      </c>
    </row>
    <row r="8579" spans="1:32" x14ac:dyDescent="0.15">
      <c r="A8579" s="1"/>
      <c r="B8579" s="1" t="s">
        <v>54</v>
      </c>
      <c r="C8579" s="1" t="s">
        <v>59</v>
      </c>
      <c r="D8579" s="1">
        <v>95.65</v>
      </c>
      <c r="E8579" s="6">
        <v>3.6</v>
      </c>
      <c r="F8579" s="18">
        <v>0.60416666666666696</v>
      </c>
      <c r="G8579" s="1">
        <v>23.8</v>
      </c>
      <c r="H8579" s="1">
        <v>62</v>
      </c>
      <c r="I8579" s="1">
        <v>24.3</v>
      </c>
      <c r="J8579" s="1">
        <v>0.3</v>
      </c>
      <c r="K8579" s="1">
        <v>750</v>
      </c>
      <c r="L8579" s="1">
        <v>650</v>
      </c>
      <c r="M8579" s="6">
        <f t="shared" si="820"/>
        <v>24.607431855983975</v>
      </c>
      <c r="N8579" s="19">
        <v>0.5</v>
      </c>
      <c r="O8579" s="11" cm="1">
        <f t="array" ref="O8579">ROUND(_xlfn.SWITCH(C8579,"建筑专教",IF(S8579&gt;0.1,1.38,1.28),"阶梯教室",IF(S8579&gt;0.1,1.15,1.05),"公共教室",IF(S8579&gt;0.1,1.22,1.12),IF(S8579&gt;0.1,1.2,1.1))+(MOD(ROW()*11,31)/31-0.5)*0.06,2)</f>
        <v>1.2</v>
      </c>
      <c r="P8579" s="12">
        <f t="shared" si="827"/>
        <v>0.32</v>
      </c>
      <c r="Q8579" s="13">
        <f t="shared" si="828"/>
        <v>-1.5165639974877705</v>
      </c>
      <c r="R8579" s="1">
        <v>2.2000000000000002</v>
      </c>
      <c r="S8579" s="1">
        <v>0.54</v>
      </c>
      <c r="T8579" s="1">
        <v>0.45</v>
      </c>
      <c r="U8579" s="4" t="s">
        <v>60</v>
      </c>
      <c r="V8579">
        <v>0.48</v>
      </c>
      <c r="W8579">
        <v>0.4</v>
      </c>
      <c r="X8579">
        <v>0.76</v>
      </c>
      <c r="Y8579">
        <v>2.4300000000000002</v>
      </c>
      <c r="Z8579">
        <v>0.28000000000000003</v>
      </c>
      <c r="AA8579" s="5">
        <f t="shared" si="823"/>
        <v>3.1900000000000004</v>
      </c>
      <c r="AB8579" s="15" cm="1">
        <f t="array" ref="AB8579">_xlfn.SWITCH(U8579,"夏",122,"冬",90,"春",153,"秋",153,0)</f>
        <v>122</v>
      </c>
      <c r="AC8579" s="16">
        <f t="shared" si="824"/>
        <v>389.18000000000006</v>
      </c>
      <c r="AD8579" s="5">
        <f>IFERROR(AA8579/D8579,0)</f>
        <v>3.3350757971772088E-2</v>
      </c>
      <c r="AE8579" s="15">
        <f t="shared" si="825"/>
        <v>0.33424657534246577</v>
      </c>
      <c r="AF8579" s="5">
        <f>IFERROR(AD8579*AE8579*48,0)</f>
        <v>0.53507407858273248</v>
      </c>
    </row>
    <row r="8580" spans="1:32" x14ac:dyDescent="0.15">
      <c r="A8580" s="1"/>
      <c r="B8580" s="1" t="s">
        <v>54</v>
      </c>
      <c r="C8580" s="1" t="s">
        <v>59</v>
      </c>
      <c r="D8580" s="1">
        <v>95.65</v>
      </c>
      <c r="E8580" s="6">
        <v>3.6</v>
      </c>
      <c r="F8580" s="18">
        <v>0.625</v>
      </c>
      <c r="G8580" s="1">
        <v>23.7</v>
      </c>
      <c r="H8580" s="1">
        <v>63</v>
      </c>
      <c r="I8580" s="1">
        <v>24.2</v>
      </c>
      <c r="J8580" s="1">
        <v>0.3</v>
      </c>
      <c r="K8580" s="1">
        <v>780</v>
      </c>
      <c r="L8580" s="1">
        <v>620</v>
      </c>
      <c r="M8580" s="6">
        <f t="shared" si="820"/>
        <v>24.50774149098828</v>
      </c>
      <c r="N8580" s="19">
        <v>0.5</v>
      </c>
      <c r="O8580" s="11" cm="1">
        <f t="array" ref="O8580">ROUND(_xlfn.SWITCH(C8580,"建筑专教",IF(S8580&gt;0.1,1.38,1.28),"阶梯教室",IF(S8580&gt;0.1,1.15,1.05),"公共教室",IF(S8580&gt;0.1,1.22,1.12),IF(S8580&gt;0.1,1.2,1.1))+(MOD(ROW()*11,31)/31-0.5)*0.06,2)</f>
        <v>1.22</v>
      </c>
      <c r="P8580" s="12">
        <f t="shared" si="827"/>
        <v>0.35</v>
      </c>
      <c r="Q8580" s="13">
        <f t="shared" si="828"/>
        <v>-1.4841821763497318</v>
      </c>
      <c r="R8580" s="1">
        <v>2.2999999999999998</v>
      </c>
      <c r="S8580" s="1">
        <v>0.56000000000000005</v>
      </c>
      <c r="T8580" s="1">
        <v>0.47</v>
      </c>
      <c r="U8580" s="4" t="s">
        <v>60</v>
      </c>
      <c r="V8580">
        <v>0.48</v>
      </c>
      <c r="W8580">
        <v>0.4</v>
      </c>
      <c r="X8580">
        <v>0.76</v>
      </c>
      <c r="Y8580">
        <v>2.4300000000000002</v>
      </c>
      <c r="Z8580">
        <v>0.28000000000000003</v>
      </c>
      <c r="AA8580" s="5">
        <f t="shared" si="823"/>
        <v>3.33</v>
      </c>
      <c r="AB8580" s="15" cm="1">
        <f t="array" ref="AB8580">_xlfn.SWITCH(U8580,"夏",122,"冬",90,"春",153,"秋",153,0)</f>
        <v>122</v>
      </c>
      <c r="AC8580" s="16">
        <f t="shared" si="824"/>
        <v>406.26</v>
      </c>
      <c r="AD8580" s="5">
        <f>IFERROR(AA8580/D8580,0)</f>
        <v>3.4814427600627286E-2</v>
      </c>
      <c r="AE8580" s="15">
        <f t="shared" si="825"/>
        <v>0.33424657534246577</v>
      </c>
      <c r="AF8580" s="5">
        <f>IFERROR(AD8580*AE8580*48,0)</f>
        <v>0.55855695350485857</v>
      </c>
    </row>
    <row r="8581" spans="1:32" x14ac:dyDescent="0.15">
      <c r="A8581" s="1"/>
      <c r="B8581" s="1" t="s">
        <v>54</v>
      </c>
      <c r="C8581" s="1" t="s">
        <v>59</v>
      </c>
      <c r="D8581" s="1">
        <v>95.65</v>
      </c>
      <c r="E8581" s="6">
        <v>3.6</v>
      </c>
      <c r="F8581" s="18">
        <v>0.64583333333333304</v>
      </c>
      <c r="G8581" s="1">
        <v>24.2</v>
      </c>
      <c r="H8581" s="1">
        <v>58</v>
      </c>
      <c r="I8581" s="1">
        <v>24.7</v>
      </c>
      <c r="J8581" s="1">
        <v>0.3</v>
      </c>
      <c r="K8581" s="1">
        <v>810</v>
      </c>
      <c r="L8581" s="1">
        <v>590</v>
      </c>
      <c r="M8581" s="6">
        <f t="shared" si="820"/>
        <v>25.00619745510636</v>
      </c>
      <c r="N8581" s="19">
        <v>0.5</v>
      </c>
      <c r="O8581" s="11" cm="1">
        <f t="array" ref="O8581">ROUND(_xlfn.SWITCH(C8581,"建筑专教",IF(S8581&gt;0.1,1.38,1.28),"阶梯教室",IF(S8581&gt;0.1,1.15,1.05),"公共教室",IF(S8581&gt;0.1,1.22,1.12),IF(S8581&gt;0.1,1.2,1.1))+(MOD(ROW()*11,31)/31-0.5)*0.06,2)</f>
        <v>1.24</v>
      </c>
      <c r="P8581" s="12">
        <f t="shared" si="827"/>
        <v>0.37</v>
      </c>
      <c r="Q8581" s="13">
        <f t="shared" si="828"/>
        <v>-1.2295171009958918</v>
      </c>
      <c r="R8581" s="1">
        <v>2.2000000000000002</v>
      </c>
      <c r="S8581" s="1">
        <v>0.57999999999999996</v>
      </c>
      <c r="T8581" s="1">
        <v>0.49</v>
      </c>
      <c r="U8581" s="4" t="s">
        <v>60</v>
      </c>
      <c r="V8581">
        <v>0.48</v>
      </c>
      <c r="W8581">
        <v>0.4</v>
      </c>
      <c r="X8581">
        <v>0.76</v>
      </c>
      <c r="Y8581">
        <v>2.4300000000000002</v>
      </c>
      <c r="Z8581">
        <v>0.28000000000000003</v>
      </c>
      <c r="AA8581" s="5">
        <f t="shared" si="823"/>
        <v>3.2700000000000005</v>
      </c>
      <c r="AB8581" s="15" cm="1">
        <f t="array" ref="AB8581">_xlfn.SWITCH(U8581,"夏",122,"冬",90,"春",153,"秋",153,0)</f>
        <v>122</v>
      </c>
      <c r="AC8581" s="16">
        <f t="shared" si="824"/>
        <v>398.94000000000005</v>
      </c>
      <c r="AD8581" s="5">
        <f>IFERROR(AA8581/D8581,0)</f>
        <v>3.4187140616832201E-2</v>
      </c>
      <c r="AE8581" s="15">
        <f t="shared" si="825"/>
        <v>0.33424657534246577</v>
      </c>
      <c r="AF8581" s="5">
        <f>IFERROR(AD8581*AE8581*48,0)</f>
        <v>0.54849286425251886</v>
      </c>
    </row>
    <row r="8582" spans="1:32" x14ac:dyDescent="0.15">
      <c r="A8582" s="1"/>
      <c r="B8582" s="1" t="s">
        <v>54</v>
      </c>
      <c r="C8582" s="1" t="s">
        <v>59</v>
      </c>
      <c r="D8582" s="1">
        <v>95.65</v>
      </c>
      <c r="E8582" s="6">
        <v>3.6</v>
      </c>
      <c r="F8582" s="18">
        <v>0.66666666666666696</v>
      </c>
      <c r="G8582" s="1">
        <v>24</v>
      </c>
      <c r="H8582" s="1">
        <v>60</v>
      </c>
      <c r="I8582" s="1">
        <v>24.5</v>
      </c>
      <c r="J8582" s="1">
        <v>0.3</v>
      </c>
      <c r="K8582" s="1">
        <v>840</v>
      </c>
      <c r="L8582" s="1">
        <v>560</v>
      </c>
      <c r="M8582" s="6">
        <f t="shared" si="820"/>
        <v>24.806813829099553</v>
      </c>
      <c r="N8582" s="19">
        <v>0.5</v>
      </c>
      <c r="O8582" s="11" cm="1">
        <f t="array" ref="O8582">ROUND(_xlfn.SWITCH(C8582,"建筑专教",IF(S8582&gt;0.1,1.38,1.28),"阶梯教室",IF(S8582&gt;0.1,1.15,1.05),"公共教室",IF(S8582&gt;0.1,1.22,1.12),IF(S8582&gt;0.1,1.2,1.1))+(MOD(ROW()*11,31)/31-0.5)*0.06,2)</f>
        <v>1.2</v>
      </c>
      <c r="P8582" s="12">
        <f t="shared" si="827"/>
        <v>0.4</v>
      </c>
      <c r="Q8582" s="13">
        <f t="shared" si="828"/>
        <v>-1.4391544792951758</v>
      </c>
      <c r="R8582" s="1">
        <v>2.2999999999999998</v>
      </c>
      <c r="S8582" s="1">
        <v>0.6</v>
      </c>
      <c r="T8582" s="1">
        <v>0.42</v>
      </c>
      <c r="U8582" s="4" t="s">
        <v>60</v>
      </c>
      <c r="V8582">
        <v>0.48</v>
      </c>
      <c r="W8582">
        <v>0.4</v>
      </c>
      <c r="X8582">
        <v>0.76</v>
      </c>
      <c r="Y8582">
        <v>2.4300000000000002</v>
      </c>
      <c r="Z8582">
        <v>0.28000000000000003</v>
      </c>
      <c r="AA8582" s="5">
        <f t="shared" si="823"/>
        <v>3.32</v>
      </c>
      <c r="AB8582" s="15" cm="1">
        <f t="array" ref="AB8582">_xlfn.SWITCH(U8582,"夏",122,"冬",90,"春",153,"秋",153,0)</f>
        <v>122</v>
      </c>
      <c r="AC8582" s="16">
        <f t="shared" si="824"/>
        <v>405.03999999999996</v>
      </c>
      <c r="AD8582" s="5">
        <f>IFERROR(AA8582/D8582,0)</f>
        <v>3.4709879769994768E-2</v>
      </c>
      <c r="AE8582" s="15">
        <f t="shared" si="825"/>
        <v>0.33424657534246577</v>
      </c>
      <c r="AF8582" s="5">
        <f>IFERROR(AD8582*AE8582*48,0)</f>
        <v>0.55687960529613523</v>
      </c>
    </row>
    <row r="8583" spans="1:32" x14ac:dyDescent="0.15">
      <c r="A8583" s="1"/>
      <c r="B8583" s="1" t="s">
        <v>54</v>
      </c>
      <c r="C8583" s="1" t="s">
        <v>59</v>
      </c>
      <c r="D8583" s="1">
        <v>95.65</v>
      </c>
      <c r="E8583" s="6">
        <v>3.6</v>
      </c>
      <c r="F8583" s="18">
        <v>0.6875</v>
      </c>
      <c r="G8583" s="1">
        <v>23.8</v>
      </c>
      <c r="H8583" s="1">
        <v>62</v>
      </c>
      <c r="I8583" s="1">
        <v>24.3</v>
      </c>
      <c r="J8583" s="1">
        <v>0.3</v>
      </c>
      <c r="K8583" s="1">
        <v>870</v>
      </c>
      <c r="L8583" s="1">
        <v>530</v>
      </c>
      <c r="M8583" s="6">
        <f t="shared" si="820"/>
        <v>24.607431855983975</v>
      </c>
      <c r="N8583" s="19">
        <v>0.5</v>
      </c>
      <c r="O8583" s="11" cm="1">
        <f t="array" ref="O8583">ROUND(_xlfn.SWITCH(C8583,"建筑专教",IF(S8583&gt;0.1,1.38,1.28),"阶梯教室",IF(S8583&gt;0.1,1.15,1.05),"公共教室",IF(S8583&gt;0.1,1.22,1.12),IF(S8583&gt;0.1,1.2,1.1))+(MOD(ROW()*11,31)/31-0.5)*0.06,2)</f>
        <v>1.22</v>
      </c>
      <c r="P8583" s="12">
        <f t="shared" si="827"/>
        <v>0.43</v>
      </c>
      <c r="Q8583" s="13">
        <f t="shared" si="828"/>
        <v>-1.4462089106563552</v>
      </c>
      <c r="R8583" s="1">
        <v>2.2000000000000002</v>
      </c>
      <c r="S8583" s="1">
        <v>0.62</v>
      </c>
      <c r="T8583" s="1">
        <v>0.44</v>
      </c>
      <c r="U8583" s="4" t="s">
        <v>60</v>
      </c>
      <c r="V8583">
        <v>0.48</v>
      </c>
      <c r="W8583">
        <v>0.4</v>
      </c>
      <c r="X8583">
        <v>0.76</v>
      </c>
      <c r="Y8583">
        <v>2.4300000000000002</v>
      </c>
      <c r="Z8583">
        <v>0.28000000000000003</v>
      </c>
      <c r="AA8583" s="5">
        <f t="shared" si="823"/>
        <v>3.2600000000000002</v>
      </c>
      <c r="AB8583" s="15" cm="1">
        <f t="array" ref="AB8583">_xlfn.SWITCH(U8583,"夏",122,"冬",90,"春",153,"秋",153,0)</f>
        <v>122</v>
      </c>
      <c r="AC8583" s="16">
        <f t="shared" si="824"/>
        <v>397.72</v>
      </c>
      <c r="AD8583" s="5">
        <f>IFERROR(AA8583/D8583,0)</f>
        <v>3.4082592786199684E-2</v>
      </c>
      <c r="AE8583" s="15">
        <f t="shared" si="825"/>
        <v>0.33424657534246577</v>
      </c>
      <c r="AF8583" s="5">
        <f>IFERROR(AD8583*AE8583*48,0)</f>
        <v>0.54681551604379552</v>
      </c>
    </row>
    <row r="8584" spans="1:32" x14ac:dyDescent="0.15">
      <c r="A8584" s="1"/>
      <c r="B8584" s="1" t="s">
        <v>54</v>
      </c>
      <c r="C8584" s="1" t="s">
        <v>59</v>
      </c>
      <c r="D8584" s="1">
        <v>95.65</v>
      </c>
      <c r="E8584" s="6">
        <v>3.6</v>
      </c>
      <c r="F8584" s="18">
        <v>0.70833333333333304</v>
      </c>
      <c r="G8584" s="1">
        <v>24.2</v>
      </c>
      <c r="H8584" s="1">
        <v>58</v>
      </c>
      <c r="I8584" s="1">
        <v>24.7</v>
      </c>
      <c r="J8584" s="1">
        <v>0.3</v>
      </c>
      <c r="K8584" s="1">
        <v>900</v>
      </c>
      <c r="L8584" s="1">
        <v>500</v>
      </c>
      <c r="M8584" s="6">
        <f t="shared" si="820"/>
        <v>25.00619745510636</v>
      </c>
      <c r="N8584" s="19">
        <v>0.5</v>
      </c>
      <c r="O8584" s="11" cm="1">
        <f t="array" ref="O8584">ROUND(_xlfn.SWITCH(C8584,"建筑专教",IF(S8584&gt;0.1,1.38,1.28),"阶梯教室",IF(S8584&gt;0.1,1.15,1.05),"公共教室",IF(S8584&gt;0.1,1.22,1.12),IF(S8584&gt;0.1,1.2,1.1))+(MOD(ROW()*11,31)/31-0.5)*0.06,2)</f>
        <v>1.25</v>
      </c>
      <c r="P8584" s="12">
        <f t="shared" si="827"/>
        <v>0.46</v>
      </c>
      <c r="Q8584" s="13">
        <f t="shared" si="828"/>
        <v>-1.1980519535400145</v>
      </c>
      <c r="R8584" s="1">
        <v>2.2999999999999998</v>
      </c>
      <c r="S8584" s="1">
        <v>0.64</v>
      </c>
      <c r="T8584" s="1">
        <v>0.46</v>
      </c>
      <c r="U8584" s="4" t="s">
        <v>60</v>
      </c>
      <c r="V8584">
        <v>0.48</v>
      </c>
      <c r="W8584">
        <v>0.4</v>
      </c>
      <c r="X8584">
        <v>0.76</v>
      </c>
      <c r="Y8584">
        <v>2.4300000000000002</v>
      </c>
      <c r="Z8584">
        <v>0.28000000000000003</v>
      </c>
      <c r="AA8584" s="5">
        <f t="shared" si="823"/>
        <v>3.4</v>
      </c>
      <c r="AB8584" s="15" cm="1">
        <f t="array" ref="AB8584">_xlfn.SWITCH(U8584,"夏",122,"冬",90,"春",153,"秋",153,0)</f>
        <v>122</v>
      </c>
      <c r="AC8584" s="16">
        <f t="shared" si="824"/>
        <v>414.8</v>
      </c>
      <c r="AD8584" s="5">
        <f>IFERROR(AA8584/D8584,0)</f>
        <v>3.5546262415054881E-2</v>
      </c>
      <c r="AE8584" s="15">
        <f t="shared" si="825"/>
        <v>0.33424657534246577</v>
      </c>
      <c r="AF8584" s="5">
        <f>IFERROR(AD8584*AE8584*48,0)</f>
        <v>0.57029839096592161</v>
      </c>
    </row>
    <row r="8585" spans="1:32" x14ac:dyDescent="0.15">
      <c r="A8585" s="1"/>
      <c r="B8585" s="1" t="s">
        <v>54</v>
      </c>
      <c r="C8585" s="1" t="s">
        <v>59</v>
      </c>
      <c r="D8585" s="1">
        <v>95.65</v>
      </c>
      <c r="E8585" s="6">
        <v>3.6</v>
      </c>
      <c r="F8585" s="18">
        <v>0.72916666666666696</v>
      </c>
      <c r="G8585" s="1">
        <v>28.6</v>
      </c>
      <c r="H8585" s="1">
        <v>42</v>
      </c>
      <c r="I8585" s="1">
        <v>29.1</v>
      </c>
      <c r="J8585" s="1">
        <v>0.2</v>
      </c>
      <c r="K8585" s="1">
        <v>410</v>
      </c>
      <c r="L8585" s="1">
        <v>470</v>
      </c>
      <c r="M8585" s="6">
        <f t="shared" si="820"/>
        <v>29.329834391397071</v>
      </c>
      <c r="N8585" s="1">
        <v>0</v>
      </c>
      <c r="O8585" s="1">
        <v>0</v>
      </c>
      <c r="P8585" s="12">
        <f t="shared" si="827"/>
        <v>0</v>
      </c>
      <c r="Q8585" s="1">
        <v>0</v>
      </c>
      <c r="R8585" s="1">
        <v>0</v>
      </c>
      <c r="S8585" s="1">
        <v>0</v>
      </c>
      <c r="T8585" s="1">
        <v>0</v>
      </c>
      <c r="U8585" s="4" t="s">
        <v>60</v>
      </c>
      <c r="V8585">
        <v>0.48</v>
      </c>
      <c r="W8585">
        <v>0.4</v>
      </c>
      <c r="X8585">
        <v>0.76</v>
      </c>
      <c r="Y8585">
        <v>2.4300000000000002</v>
      </c>
      <c r="Z8585">
        <v>0.28000000000000003</v>
      </c>
      <c r="AA8585" s="5">
        <f t="shared" si="823"/>
        <v>0</v>
      </c>
      <c r="AB8585" s="15" cm="1">
        <f t="array" ref="AB8585">_xlfn.SWITCH(U8585,"夏",122,"冬",90,"春",153,"秋",153,0)</f>
        <v>122</v>
      </c>
      <c r="AC8585" s="16">
        <f t="shared" si="824"/>
        <v>0</v>
      </c>
      <c r="AD8585" s="5">
        <f>IFERROR(AA8585/D8585,0)</f>
        <v>0</v>
      </c>
      <c r="AE8585" s="15">
        <f t="shared" si="825"/>
        <v>0.33424657534246577</v>
      </c>
      <c r="AF8585" s="5">
        <f>IFERROR(AD8585*AE8585*48,0)</f>
        <v>0</v>
      </c>
    </row>
    <row r="8586" spans="1:32" x14ac:dyDescent="0.15">
      <c r="A8586" s="1"/>
      <c r="B8586" s="1" t="s">
        <v>54</v>
      </c>
      <c r="C8586" s="1" t="s">
        <v>59</v>
      </c>
      <c r="D8586" s="1">
        <v>95.65</v>
      </c>
      <c r="E8586" s="6">
        <v>3.6</v>
      </c>
      <c r="F8586" s="18">
        <v>0.75</v>
      </c>
      <c r="G8586" s="1">
        <v>28</v>
      </c>
      <c r="H8586" s="1">
        <v>44</v>
      </c>
      <c r="I8586" s="1">
        <v>28.5</v>
      </c>
      <c r="J8586" s="1">
        <v>0.3</v>
      </c>
      <c r="K8586" s="1">
        <v>406</v>
      </c>
      <c r="L8586" s="1">
        <v>440</v>
      </c>
      <c r="M8586" s="6">
        <f t="shared" si="820"/>
        <v>28.794793199486378</v>
      </c>
      <c r="N8586" s="1">
        <v>0</v>
      </c>
      <c r="O8586" s="1">
        <v>0</v>
      </c>
      <c r="P8586" s="12">
        <f t="shared" si="827"/>
        <v>0</v>
      </c>
      <c r="Q8586" s="1">
        <v>0</v>
      </c>
      <c r="R8586" s="1">
        <v>0</v>
      </c>
      <c r="S8586" s="1">
        <v>0</v>
      </c>
      <c r="T8586" s="1">
        <v>0</v>
      </c>
      <c r="U8586" s="4" t="s">
        <v>60</v>
      </c>
      <c r="V8586">
        <v>0.48</v>
      </c>
      <c r="W8586">
        <v>0.4</v>
      </c>
      <c r="X8586">
        <v>0.76</v>
      </c>
      <c r="Y8586">
        <v>2.4300000000000002</v>
      </c>
      <c r="Z8586">
        <v>0.28000000000000003</v>
      </c>
      <c r="AA8586" s="5">
        <f t="shared" si="823"/>
        <v>0</v>
      </c>
      <c r="AB8586" s="15" cm="1">
        <f t="array" ref="AB8586">_xlfn.SWITCH(U8586,"夏",122,"冬",90,"春",153,"秋",153,0)</f>
        <v>122</v>
      </c>
      <c r="AC8586" s="16">
        <f t="shared" si="824"/>
        <v>0</v>
      </c>
      <c r="AD8586" s="5">
        <f>IFERROR(AA8586/D8586,0)</f>
        <v>0</v>
      </c>
      <c r="AE8586" s="15">
        <f t="shared" si="825"/>
        <v>0.33424657534246577</v>
      </c>
      <c r="AF8586" s="5">
        <f>IFERROR(AD8586*AE8586*48,0)</f>
        <v>0</v>
      </c>
    </row>
    <row r="8587" spans="1:32" x14ac:dyDescent="0.15">
      <c r="A8587" s="1"/>
      <c r="B8587" s="1" t="s">
        <v>54</v>
      </c>
      <c r="C8587" s="1" t="s">
        <v>59</v>
      </c>
      <c r="D8587" s="1">
        <v>95.65</v>
      </c>
      <c r="E8587" s="6">
        <v>3.6</v>
      </c>
      <c r="F8587" s="18">
        <v>0.77083333333333304</v>
      </c>
      <c r="G8587" s="1">
        <v>27.4</v>
      </c>
      <c r="H8587" s="1">
        <v>46</v>
      </c>
      <c r="I8587" s="1">
        <v>27.9</v>
      </c>
      <c r="J8587" s="1">
        <v>0.1</v>
      </c>
      <c r="K8587" s="1">
        <v>407</v>
      </c>
      <c r="L8587" s="1">
        <v>410</v>
      </c>
      <c r="M8587" s="6">
        <f t="shared" si="820"/>
        <v>28.053512312207715</v>
      </c>
      <c r="N8587" s="1">
        <v>0</v>
      </c>
      <c r="O8587" s="1">
        <v>0</v>
      </c>
      <c r="P8587" s="12">
        <f t="shared" si="827"/>
        <v>0</v>
      </c>
      <c r="Q8587" s="1">
        <v>0</v>
      </c>
      <c r="R8587" s="1">
        <v>0</v>
      </c>
      <c r="S8587" s="1">
        <v>0</v>
      </c>
      <c r="T8587" s="1">
        <v>0</v>
      </c>
      <c r="U8587" s="4" t="s">
        <v>60</v>
      </c>
      <c r="V8587">
        <v>0.48</v>
      </c>
      <c r="W8587">
        <v>0.4</v>
      </c>
      <c r="X8587">
        <v>0.76</v>
      </c>
      <c r="Y8587">
        <v>2.4300000000000002</v>
      </c>
      <c r="Z8587">
        <v>0.28000000000000003</v>
      </c>
      <c r="AA8587" s="5">
        <f t="shared" si="823"/>
        <v>0</v>
      </c>
      <c r="AB8587" s="15" cm="1">
        <f t="array" ref="AB8587">_xlfn.SWITCH(U8587,"夏",122,"冬",90,"春",153,"秋",153,0)</f>
        <v>122</v>
      </c>
      <c r="AC8587" s="16">
        <f t="shared" si="824"/>
        <v>0</v>
      </c>
      <c r="AD8587" s="5">
        <f>IFERROR(AA8587/D8587,0)</f>
        <v>0</v>
      </c>
      <c r="AE8587" s="15">
        <f t="shared" si="825"/>
        <v>0.33424657534246577</v>
      </c>
      <c r="AF8587" s="5">
        <f>IFERROR(AD8587*AE8587*48,0)</f>
        <v>0</v>
      </c>
    </row>
    <row r="8588" spans="1:32" x14ac:dyDescent="0.15">
      <c r="A8588" s="1"/>
      <c r="B8588" s="1" t="s">
        <v>54</v>
      </c>
      <c r="C8588" s="1" t="s">
        <v>59</v>
      </c>
      <c r="D8588" s="1">
        <v>95.65</v>
      </c>
      <c r="E8588" s="6">
        <v>3.6</v>
      </c>
      <c r="F8588" s="18">
        <v>0.79166666666666696</v>
      </c>
      <c r="G8588" s="1">
        <v>26.8</v>
      </c>
      <c r="H8588" s="1">
        <v>48</v>
      </c>
      <c r="I8588" s="1">
        <v>27.3</v>
      </c>
      <c r="J8588" s="1">
        <v>0.2</v>
      </c>
      <c r="K8588" s="1">
        <v>410</v>
      </c>
      <c r="L8588" s="1">
        <v>380</v>
      </c>
      <c r="M8588" s="6">
        <f t="shared" si="820"/>
        <v>27.533983566344318</v>
      </c>
      <c r="N8588" s="1">
        <v>0</v>
      </c>
      <c r="O8588" s="1">
        <v>0</v>
      </c>
      <c r="P8588" s="12">
        <f t="shared" si="827"/>
        <v>0</v>
      </c>
      <c r="Q8588" s="1">
        <v>0</v>
      </c>
      <c r="R8588" s="1">
        <v>0</v>
      </c>
      <c r="S8588" s="1">
        <v>0</v>
      </c>
      <c r="T8588" s="1">
        <v>0</v>
      </c>
      <c r="U8588" s="4" t="s">
        <v>60</v>
      </c>
      <c r="V8588">
        <v>0.48</v>
      </c>
      <c r="W8588">
        <v>0.4</v>
      </c>
      <c r="X8588">
        <v>0.76</v>
      </c>
      <c r="Y8588">
        <v>2.4300000000000002</v>
      </c>
      <c r="Z8588">
        <v>0.28000000000000003</v>
      </c>
      <c r="AA8588" s="5">
        <f t="shared" si="823"/>
        <v>0</v>
      </c>
      <c r="AB8588" s="15" cm="1">
        <f t="array" ref="AB8588">_xlfn.SWITCH(U8588,"夏",122,"冬",90,"春",153,"秋",153,0)</f>
        <v>122</v>
      </c>
      <c r="AC8588" s="16">
        <f t="shared" si="824"/>
        <v>0</v>
      </c>
      <c r="AD8588" s="5">
        <f>IFERROR(AA8588/D8588,0)</f>
        <v>0</v>
      </c>
      <c r="AE8588" s="15">
        <f t="shared" si="825"/>
        <v>0.33424657534246577</v>
      </c>
      <c r="AF8588" s="5">
        <f>IFERROR(AD8588*AE8588*48,0)</f>
        <v>0</v>
      </c>
    </row>
    <row r="8589" spans="1:32" x14ac:dyDescent="0.15">
      <c r="A8589" s="1"/>
      <c r="B8589" s="1" t="s">
        <v>54</v>
      </c>
      <c r="C8589" s="1" t="s">
        <v>59</v>
      </c>
      <c r="D8589" s="1">
        <v>95.65</v>
      </c>
      <c r="E8589" s="6">
        <v>3.6</v>
      </c>
      <c r="F8589" s="18">
        <v>0.8125</v>
      </c>
      <c r="G8589" s="1">
        <v>26.2</v>
      </c>
      <c r="H8589" s="1">
        <v>50</v>
      </c>
      <c r="I8589" s="1">
        <v>26.7</v>
      </c>
      <c r="J8589" s="1">
        <v>0.3</v>
      </c>
      <c r="K8589" s="1">
        <v>414</v>
      </c>
      <c r="L8589" s="1">
        <v>350</v>
      </c>
      <c r="M8589" s="6">
        <f t="shared" si="820"/>
        <v>27.000123422751813</v>
      </c>
      <c r="N8589" s="1">
        <v>0</v>
      </c>
      <c r="O8589" s="1">
        <v>0</v>
      </c>
      <c r="P8589" s="12">
        <f t="shared" si="827"/>
        <v>0</v>
      </c>
      <c r="Q8589" s="1">
        <v>0</v>
      </c>
      <c r="R8589" s="1">
        <v>0</v>
      </c>
      <c r="S8589" s="1">
        <v>0</v>
      </c>
      <c r="T8589" s="1">
        <v>0</v>
      </c>
      <c r="U8589" s="4" t="s">
        <v>60</v>
      </c>
      <c r="V8589">
        <v>0.48</v>
      </c>
      <c r="W8589">
        <v>0.4</v>
      </c>
      <c r="X8589">
        <v>0.76</v>
      </c>
      <c r="Y8589">
        <v>2.4300000000000002</v>
      </c>
      <c r="Z8589">
        <v>0.28000000000000003</v>
      </c>
      <c r="AA8589" s="5">
        <f t="shared" si="823"/>
        <v>0</v>
      </c>
      <c r="AB8589" s="15" cm="1">
        <f t="array" ref="AB8589">_xlfn.SWITCH(U8589,"夏",122,"冬",90,"春",153,"秋",153,0)</f>
        <v>122</v>
      </c>
      <c r="AC8589" s="16">
        <f t="shared" si="824"/>
        <v>0</v>
      </c>
      <c r="AD8589" s="5">
        <f>IFERROR(AA8589/D8589,0)</f>
        <v>0</v>
      </c>
      <c r="AE8589" s="15">
        <f t="shared" si="825"/>
        <v>0.33424657534246577</v>
      </c>
      <c r="AF8589" s="5">
        <f>IFERROR(AD8589*AE8589*48,0)</f>
        <v>0</v>
      </c>
    </row>
    <row r="8590" spans="1:32" x14ac:dyDescent="0.15">
      <c r="A8590" s="1"/>
      <c r="B8590" s="1" t="s">
        <v>54</v>
      </c>
      <c r="C8590" s="1" t="s">
        <v>59</v>
      </c>
      <c r="D8590" s="1">
        <v>95.65</v>
      </c>
      <c r="E8590" s="6">
        <v>3.6</v>
      </c>
      <c r="F8590" s="18">
        <v>0.83333333333333304</v>
      </c>
      <c r="G8590" s="1">
        <v>25.6</v>
      </c>
      <c r="H8590" s="1">
        <v>52</v>
      </c>
      <c r="I8590" s="1">
        <v>26.1</v>
      </c>
      <c r="J8590" s="1">
        <v>0.1</v>
      </c>
      <c r="K8590" s="1">
        <v>413</v>
      </c>
      <c r="L8590" s="1">
        <v>320</v>
      </c>
      <c r="M8590" s="6">
        <f t="shared" ref="M8590:M8653" si="829">IFERROR(POWER((I8590+273.15)^4+133500000*POWER(J8590,0.6)*(I8590-G8590),0.25)-273.15,I8590)</f>
        <v>26.256296255223333</v>
      </c>
      <c r="N8590" s="1">
        <v>0</v>
      </c>
      <c r="O8590" s="1">
        <v>0</v>
      </c>
      <c r="P8590" s="12">
        <f t="shared" si="827"/>
        <v>0</v>
      </c>
      <c r="Q8590" s="1">
        <v>0</v>
      </c>
      <c r="R8590" s="1">
        <v>0</v>
      </c>
      <c r="S8590" s="1">
        <v>0</v>
      </c>
      <c r="T8590" s="1">
        <v>0</v>
      </c>
      <c r="U8590" s="4" t="s">
        <v>60</v>
      </c>
      <c r="V8590">
        <v>0.48</v>
      </c>
      <c r="W8590">
        <v>0.4</v>
      </c>
      <c r="X8590">
        <v>0.76</v>
      </c>
      <c r="Y8590">
        <v>2.4300000000000002</v>
      </c>
      <c r="Z8590">
        <v>0.28000000000000003</v>
      </c>
      <c r="AA8590" s="5">
        <f t="shared" si="823"/>
        <v>0</v>
      </c>
      <c r="AB8590" s="15" cm="1">
        <f t="array" ref="AB8590">_xlfn.SWITCH(U8590,"夏",122,"冬",90,"春",153,"秋",153,0)</f>
        <v>122</v>
      </c>
      <c r="AC8590" s="16">
        <f t="shared" si="824"/>
        <v>0</v>
      </c>
      <c r="AD8590" s="5">
        <f>IFERROR(AA8590/D8590,0)</f>
        <v>0</v>
      </c>
      <c r="AE8590" s="15">
        <f t="shared" si="825"/>
        <v>0.33424657534246577</v>
      </c>
      <c r="AF8590" s="5">
        <f>IFERROR(AD8590*AE8590*48,0)</f>
        <v>0</v>
      </c>
    </row>
    <row r="8591" spans="1:32" x14ac:dyDescent="0.15">
      <c r="A8591" s="1"/>
      <c r="B8591" s="1" t="s">
        <v>54</v>
      </c>
      <c r="C8591" s="1" t="s">
        <v>59</v>
      </c>
      <c r="D8591" s="1">
        <v>95.65</v>
      </c>
      <c r="E8591" s="6">
        <v>3.6</v>
      </c>
      <c r="F8591" s="18">
        <v>0.85416666666666696</v>
      </c>
      <c r="G8591" s="1">
        <v>25</v>
      </c>
      <c r="H8591" s="1">
        <v>54</v>
      </c>
      <c r="I8591" s="1">
        <v>25.5</v>
      </c>
      <c r="J8591" s="1">
        <v>0.2</v>
      </c>
      <c r="K8591" s="1">
        <v>409</v>
      </c>
      <c r="L8591" s="1">
        <v>290</v>
      </c>
      <c r="M8591" s="6">
        <f t="shared" si="829"/>
        <v>25.738233098004855</v>
      </c>
      <c r="N8591" s="1">
        <v>0</v>
      </c>
      <c r="O8591" s="1">
        <v>0</v>
      </c>
      <c r="P8591" s="12">
        <f t="shared" si="827"/>
        <v>0</v>
      </c>
      <c r="Q8591" s="1">
        <v>0</v>
      </c>
      <c r="R8591" s="1">
        <v>0</v>
      </c>
      <c r="S8591" s="1">
        <v>0</v>
      </c>
      <c r="T8591" s="1">
        <v>0</v>
      </c>
      <c r="U8591" s="4" t="s">
        <v>60</v>
      </c>
      <c r="V8591">
        <v>0.48</v>
      </c>
      <c r="W8591">
        <v>0.4</v>
      </c>
      <c r="X8591">
        <v>0.76</v>
      </c>
      <c r="Y8591">
        <v>2.4300000000000002</v>
      </c>
      <c r="Z8591">
        <v>0.28000000000000003</v>
      </c>
      <c r="AA8591" s="5">
        <f t="shared" si="823"/>
        <v>0</v>
      </c>
      <c r="AB8591" s="15" cm="1">
        <f t="array" ref="AB8591">_xlfn.SWITCH(U8591,"夏",122,"冬",90,"春",153,"秋",153,0)</f>
        <v>122</v>
      </c>
      <c r="AC8591" s="16">
        <f t="shared" si="824"/>
        <v>0</v>
      </c>
      <c r="AD8591" s="5">
        <f>IFERROR(AA8591/D8591,0)</f>
        <v>0</v>
      </c>
      <c r="AE8591" s="15">
        <f t="shared" si="825"/>
        <v>0.33424657534246577</v>
      </c>
      <c r="AF8591" s="5">
        <f>IFERROR(AD8591*AE8591*48,0)</f>
        <v>0</v>
      </c>
    </row>
    <row r="8592" spans="1:32" x14ac:dyDescent="0.15">
      <c r="A8592" s="1"/>
      <c r="B8592" s="1" t="s">
        <v>54</v>
      </c>
      <c r="C8592" s="1" t="s">
        <v>59</v>
      </c>
      <c r="D8592" s="1">
        <v>95.65</v>
      </c>
      <c r="E8592" s="6">
        <v>3.6</v>
      </c>
      <c r="F8592" s="18">
        <v>0.875</v>
      </c>
      <c r="G8592" s="1">
        <v>24.4</v>
      </c>
      <c r="H8592" s="1">
        <v>56</v>
      </c>
      <c r="I8592" s="1">
        <v>24.9</v>
      </c>
      <c r="J8592" s="1">
        <v>0.3</v>
      </c>
      <c r="K8592" s="1">
        <v>405</v>
      </c>
      <c r="L8592" s="1">
        <v>260</v>
      </c>
      <c r="M8592" s="6">
        <f t="shared" si="829"/>
        <v>25.205582728494335</v>
      </c>
      <c r="N8592" s="1">
        <v>0</v>
      </c>
      <c r="O8592" s="1">
        <v>0</v>
      </c>
      <c r="P8592" s="12">
        <f t="shared" si="827"/>
        <v>0</v>
      </c>
      <c r="Q8592" s="1">
        <v>0</v>
      </c>
      <c r="R8592" s="1">
        <v>0</v>
      </c>
      <c r="S8592" s="1">
        <v>0</v>
      </c>
      <c r="T8592" s="1">
        <v>0</v>
      </c>
      <c r="U8592" s="4" t="s">
        <v>60</v>
      </c>
      <c r="V8592">
        <v>0.48</v>
      </c>
      <c r="W8592">
        <v>0.4</v>
      </c>
      <c r="X8592">
        <v>0.76</v>
      </c>
      <c r="Y8592">
        <v>2.4300000000000002</v>
      </c>
      <c r="Z8592">
        <v>0.28000000000000003</v>
      </c>
      <c r="AA8592" s="5">
        <f t="shared" si="823"/>
        <v>0</v>
      </c>
      <c r="AB8592" s="15" cm="1">
        <f t="array" ref="AB8592">_xlfn.SWITCH(U8592,"夏",122,"冬",90,"春",153,"秋",153,0)</f>
        <v>122</v>
      </c>
      <c r="AC8592" s="16">
        <f t="shared" si="824"/>
        <v>0</v>
      </c>
      <c r="AD8592" s="5">
        <f>IFERROR(AA8592/D8592,0)</f>
        <v>0</v>
      </c>
      <c r="AE8592" s="15">
        <f t="shared" si="825"/>
        <v>0.33424657534246577</v>
      </c>
      <c r="AF8592" s="5">
        <f>IFERROR(AD8592*AE8592*48,0)</f>
        <v>0</v>
      </c>
    </row>
    <row r="8593" spans="1:32" x14ac:dyDescent="0.15">
      <c r="A8593" s="1"/>
      <c r="B8593" s="1" t="s">
        <v>54</v>
      </c>
      <c r="C8593" s="1" t="s">
        <v>59</v>
      </c>
      <c r="D8593" s="1">
        <v>95.65</v>
      </c>
      <c r="E8593" s="6">
        <v>3.6</v>
      </c>
      <c r="F8593" s="18">
        <v>0.89583333333333304</v>
      </c>
      <c r="G8593" s="1">
        <v>23.8</v>
      </c>
      <c r="H8593" s="1">
        <v>58</v>
      </c>
      <c r="I8593" s="1">
        <v>24.3</v>
      </c>
      <c r="J8593" s="1">
        <v>0.1</v>
      </c>
      <c r="K8593" s="1">
        <v>408</v>
      </c>
      <c r="L8593" s="1">
        <v>230</v>
      </c>
      <c r="M8593" s="6">
        <f t="shared" si="829"/>
        <v>24.459147868577247</v>
      </c>
      <c r="N8593" s="1">
        <v>0</v>
      </c>
      <c r="O8593" s="1">
        <v>0</v>
      </c>
      <c r="P8593" s="12">
        <f t="shared" si="827"/>
        <v>0</v>
      </c>
      <c r="Q8593" s="1">
        <v>0</v>
      </c>
      <c r="R8593" s="1">
        <v>0</v>
      </c>
      <c r="S8593" s="1">
        <v>0</v>
      </c>
      <c r="T8593" s="1">
        <v>0</v>
      </c>
      <c r="U8593" s="4" t="s">
        <v>60</v>
      </c>
      <c r="V8593">
        <v>0.48</v>
      </c>
      <c r="W8593">
        <v>0.4</v>
      </c>
      <c r="X8593">
        <v>0.76</v>
      </c>
      <c r="Y8593">
        <v>2.4300000000000002</v>
      </c>
      <c r="Z8593">
        <v>0.28000000000000003</v>
      </c>
      <c r="AA8593" s="5">
        <f t="shared" si="823"/>
        <v>0</v>
      </c>
      <c r="AB8593" s="15" cm="1">
        <f t="array" ref="AB8593">_xlfn.SWITCH(U8593,"夏",122,"冬",90,"春",153,"秋",153,0)</f>
        <v>122</v>
      </c>
      <c r="AC8593" s="16">
        <f t="shared" si="824"/>
        <v>0</v>
      </c>
      <c r="AD8593" s="5">
        <f>IFERROR(AA8593/D8593,0)</f>
        <v>0</v>
      </c>
      <c r="AE8593" s="15">
        <f t="shared" si="825"/>
        <v>0.33424657534246577</v>
      </c>
      <c r="AF8593" s="5">
        <f>IFERROR(AD8593*AE8593*48,0)</f>
        <v>0</v>
      </c>
    </row>
    <row r="8594" spans="1:32" x14ac:dyDescent="0.15">
      <c r="A8594" s="1"/>
      <c r="B8594" s="1" t="s">
        <v>54</v>
      </c>
      <c r="C8594" s="1" t="s">
        <v>59</v>
      </c>
      <c r="D8594" s="1">
        <v>95.65</v>
      </c>
      <c r="E8594" s="6">
        <v>3.6</v>
      </c>
      <c r="F8594" s="18">
        <v>0.91666666666666696</v>
      </c>
      <c r="G8594" s="1">
        <v>23.2</v>
      </c>
      <c r="H8594" s="1">
        <v>60</v>
      </c>
      <c r="I8594" s="1">
        <v>23.7</v>
      </c>
      <c r="J8594" s="1">
        <v>0.2</v>
      </c>
      <c r="K8594" s="1">
        <v>412</v>
      </c>
      <c r="L8594" s="1">
        <v>200</v>
      </c>
      <c r="M8594" s="6">
        <f t="shared" si="829"/>
        <v>23.942586033787052</v>
      </c>
      <c r="N8594" s="1">
        <v>0</v>
      </c>
      <c r="O8594" s="1">
        <v>0</v>
      </c>
      <c r="P8594" s="12">
        <f t="shared" si="827"/>
        <v>0</v>
      </c>
      <c r="Q8594" s="1">
        <v>0</v>
      </c>
      <c r="R8594" s="1">
        <v>0</v>
      </c>
      <c r="S8594" s="1">
        <v>0</v>
      </c>
      <c r="T8594" s="1">
        <v>0</v>
      </c>
      <c r="U8594" s="4" t="s">
        <v>60</v>
      </c>
      <c r="V8594">
        <v>0.48</v>
      </c>
      <c r="W8594">
        <v>0.4</v>
      </c>
      <c r="X8594">
        <v>0.76</v>
      </c>
      <c r="Y8594">
        <v>2.4300000000000002</v>
      </c>
      <c r="Z8594">
        <v>0.28000000000000003</v>
      </c>
      <c r="AA8594" s="5">
        <f t="shared" si="823"/>
        <v>0</v>
      </c>
      <c r="AB8594" s="15" cm="1">
        <f t="array" ref="AB8594">_xlfn.SWITCH(U8594,"夏",122,"冬",90,"春",153,"秋",153,0)</f>
        <v>122</v>
      </c>
      <c r="AC8594" s="16">
        <f t="shared" si="824"/>
        <v>0</v>
      </c>
      <c r="AD8594" s="5">
        <f>IFERROR(AA8594/D8594,0)</f>
        <v>0</v>
      </c>
      <c r="AE8594" s="15">
        <f t="shared" si="825"/>
        <v>0.33424657534246577</v>
      </c>
      <c r="AF8594" s="5">
        <f>IFERROR(AD8594*AE8594*48,0)</f>
        <v>0</v>
      </c>
    </row>
    <row r="8595" spans="1:32" x14ac:dyDescent="0.15">
      <c r="A8595" s="1"/>
      <c r="B8595" s="1" t="s">
        <v>55</v>
      </c>
      <c r="C8595" s="1" t="s">
        <v>59</v>
      </c>
      <c r="D8595" s="1">
        <v>95.65</v>
      </c>
      <c r="E8595" s="6">
        <v>3.6</v>
      </c>
      <c r="F8595" s="18">
        <v>0.33333333333333298</v>
      </c>
      <c r="G8595" s="1">
        <v>23.5</v>
      </c>
      <c r="H8595" s="1">
        <v>80</v>
      </c>
      <c r="I8595" s="1">
        <v>23.5</v>
      </c>
      <c r="J8595" s="1">
        <v>0.3</v>
      </c>
      <c r="K8595" s="1">
        <v>450</v>
      </c>
      <c r="L8595" s="1">
        <v>200</v>
      </c>
      <c r="M8595" s="6">
        <f t="shared" si="829"/>
        <v>23.499999999999886</v>
      </c>
      <c r="N8595" s="19">
        <v>0.5</v>
      </c>
      <c r="O8595" s="11" cm="1">
        <f t="array" ref="O8595">ROUND(_xlfn.SWITCH(C8595,"建筑专教",IF(S8595&gt;0.1,1.38,1.28),"阶梯教室",IF(S8595&gt;0.1,1.15,1.05),"公共教室",IF(S8595&gt;0.1,1.22,1.12),IF(S8595&gt;0.1,1.2,1.1))+(MOD(ROW()*11,31)/31-0.5)*0.06,2)</f>
        <v>1.24</v>
      </c>
      <c r="P8595" s="12">
        <f t="shared" si="827"/>
        <v>0.05</v>
      </c>
      <c r="Q8595" s="13">
        <f t="shared" ref="Q8595:Q8653" si="830">(0.303*EXP(-0.036*(O8595*58.15))+0.028)*((O8595*58.15)-0.00305*(5733-6.99*(O8595*58.15)-(EXP(16.6536-4030.183/(G8595+235))*(H8595/100)))-0.42*((O8595*58.15)-58.15)-0.000017*(O8595*58.15)*(5867-(EXP(16.6536-4030.183/(G8595+235))*(H8595/100)))-0.0014*(O8595*58.15)*(34-G8595)-0.0000000396*IF(N8595*0.155&gt;0.078,1.05+0.645*N8595*0.155,1)*(POWER((35.7-0.028*(O8595*58.15)-N8595*0.155*(0.0000000396*IF(N8595*0.155&gt;0.078,1.05+0.645*N8595*0.155,1)*(POWER((35.7-0.028*(O8595*58.15)-N8595*0.155*0.1)+273,4)-POWER(M8595+273,4))+IF(N8595*0.155&gt;0.078,1.05+0.645*N8595*0.155,1)*IF(J8595&lt;0.2,2.38*ABS(35.7-0.028*(O8595*58.15)-G8595)^0.25,12.1*SQRT(J8595))*(35.7-0.028*(O8595*58.15)-G8595))+273),4)-POWER(M8595+273,4))-IF(N8595*0.155&gt;0.078,1.05+0.645*N8595*0.155,1)*IF(J8595&lt;0.2,2.38*ABS(35.7-0.028*(O8595*58.15)-N8595*0.155*0.1-G8595)^0.25,12.1*SQRT(J8595))*(35.7-0.028*(O8595*58.15)-N8595*0.155*0.1-G8595))</f>
        <v>-1.6047104294278787</v>
      </c>
      <c r="R8595" s="1">
        <v>0.52</v>
      </c>
      <c r="S8595" s="1">
        <v>0.16</v>
      </c>
      <c r="T8595" s="1">
        <v>0.08</v>
      </c>
      <c r="U8595" s="4" t="s">
        <v>60</v>
      </c>
      <c r="V8595">
        <v>0.48</v>
      </c>
      <c r="W8595">
        <v>0.4</v>
      </c>
      <c r="X8595">
        <v>0.76</v>
      </c>
      <c r="Y8595">
        <v>2.4300000000000002</v>
      </c>
      <c r="Z8595">
        <v>0.28000000000000003</v>
      </c>
      <c r="AA8595" s="5">
        <f t="shared" si="823"/>
        <v>0.76</v>
      </c>
      <c r="AB8595" s="15" cm="1">
        <f t="array" ref="AB8595">_xlfn.SWITCH(U8595,"夏",122,"冬",90,"春",153,"秋",153,0)</f>
        <v>122</v>
      </c>
      <c r="AC8595" s="16">
        <f t="shared" si="824"/>
        <v>92.72</v>
      </c>
      <c r="AD8595" s="5">
        <f>IFERROR(AA8595/D8595,0)</f>
        <v>7.9456351280710914E-3</v>
      </c>
      <c r="AE8595" s="15">
        <f t="shared" si="825"/>
        <v>0.33424657534246577</v>
      </c>
      <c r="AF8595" s="5">
        <f>IFERROR(AD8595*AE8595*48,0)</f>
        <v>0.12747846386297071</v>
      </c>
    </row>
    <row r="8596" spans="1:32" x14ac:dyDescent="0.15">
      <c r="A8596" s="1"/>
      <c r="B8596" s="1" t="s">
        <v>55</v>
      </c>
      <c r="C8596" s="1" t="s">
        <v>59</v>
      </c>
      <c r="D8596" s="1">
        <v>95.65</v>
      </c>
      <c r="E8596" s="6">
        <v>3.6</v>
      </c>
      <c r="F8596" s="18">
        <v>0.35416666666666702</v>
      </c>
      <c r="G8596" s="1">
        <v>23.8</v>
      </c>
      <c r="H8596" s="1">
        <v>78</v>
      </c>
      <c r="I8596" s="1">
        <v>23.8</v>
      </c>
      <c r="J8596" s="1">
        <v>0.3</v>
      </c>
      <c r="K8596" s="1">
        <v>470</v>
      </c>
      <c r="L8596" s="1">
        <v>250</v>
      </c>
      <c r="M8596" s="6">
        <f t="shared" si="829"/>
        <v>23.799999999999955</v>
      </c>
      <c r="N8596" s="19">
        <v>0.5</v>
      </c>
      <c r="O8596" s="11" cm="1">
        <f t="array" ref="O8596">ROUND(_xlfn.SWITCH(C8596,"建筑专教",IF(S8596&gt;0.1,1.38,1.28),"阶梯教室",IF(S8596&gt;0.1,1.15,1.05),"公共教室",IF(S8596&gt;0.1,1.22,1.12),IF(S8596&gt;0.1,1.2,1.1))+(MOD(ROW()*11,31)/31-0.5)*0.06,2)</f>
        <v>1.2</v>
      </c>
      <c r="P8596" s="12">
        <f t="shared" si="827"/>
        <v>0.06</v>
      </c>
      <c r="Q8596" s="13">
        <f t="shared" si="830"/>
        <v>-1.6353925178519289</v>
      </c>
      <c r="R8596" s="1">
        <v>0.53</v>
      </c>
      <c r="S8596" s="1">
        <v>0.14000000000000001</v>
      </c>
      <c r="T8596" s="1">
        <v>0.09</v>
      </c>
      <c r="U8596" s="4" t="s">
        <v>60</v>
      </c>
      <c r="V8596">
        <v>0.48</v>
      </c>
      <c r="W8596">
        <v>0.4</v>
      </c>
      <c r="X8596">
        <v>0.76</v>
      </c>
      <c r="Y8596">
        <v>2.4300000000000002</v>
      </c>
      <c r="Z8596">
        <v>0.28000000000000003</v>
      </c>
      <c r="AA8596" s="5">
        <f t="shared" si="823"/>
        <v>0.76</v>
      </c>
      <c r="AB8596" s="15" cm="1">
        <f t="array" ref="AB8596">_xlfn.SWITCH(U8596,"夏",122,"冬",90,"春",153,"秋",153,0)</f>
        <v>122</v>
      </c>
      <c r="AC8596" s="16">
        <f t="shared" si="824"/>
        <v>92.72</v>
      </c>
      <c r="AD8596" s="5">
        <f>IFERROR(AA8596/D8596,0)</f>
        <v>7.9456351280710914E-3</v>
      </c>
      <c r="AE8596" s="15">
        <f t="shared" si="825"/>
        <v>0.33424657534246577</v>
      </c>
      <c r="AF8596" s="5">
        <f>IFERROR(AD8596*AE8596*48,0)</f>
        <v>0.12747846386297071</v>
      </c>
    </row>
    <row r="8597" spans="1:32" x14ac:dyDescent="0.15">
      <c r="A8597" s="1"/>
      <c r="B8597" s="1" t="s">
        <v>55</v>
      </c>
      <c r="C8597" s="1" t="s">
        <v>59</v>
      </c>
      <c r="D8597" s="1">
        <v>95.65</v>
      </c>
      <c r="E8597" s="6">
        <v>3.6</v>
      </c>
      <c r="F8597" s="18">
        <v>0.375</v>
      </c>
      <c r="G8597" s="1">
        <v>24.2</v>
      </c>
      <c r="H8597" s="1">
        <v>74</v>
      </c>
      <c r="I8597" s="1">
        <v>24.2</v>
      </c>
      <c r="J8597" s="1">
        <v>0.3</v>
      </c>
      <c r="K8597" s="1">
        <v>490</v>
      </c>
      <c r="L8597" s="1">
        <v>350</v>
      </c>
      <c r="M8597" s="6">
        <f t="shared" si="829"/>
        <v>24.200000000000045</v>
      </c>
      <c r="N8597" s="19">
        <v>0.5</v>
      </c>
      <c r="O8597" s="11" cm="1">
        <f t="array" ref="O8597">ROUND(_xlfn.SWITCH(C8597,"建筑专教",IF(S8597&gt;0.1,1.38,1.28),"阶梯教室",IF(S8597&gt;0.1,1.15,1.05),"公共教室",IF(S8597&gt;0.1,1.22,1.12),IF(S8597&gt;0.1,1.2,1.1))+(MOD(ROW()*11,31)/31-0.5)*0.06,2)</f>
        <v>1.22</v>
      </c>
      <c r="P8597" s="12">
        <f t="shared" si="827"/>
        <v>0.08</v>
      </c>
      <c r="Q8597" s="13">
        <f t="shared" si="830"/>
        <v>-1.4109753953054465</v>
      </c>
      <c r="R8597" s="1">
        <v>0.55000000000000004</v>
      </c>
      <c r="S8597" s="1">
        <v>0.12</v>
      </c>
      <c r="T8597" s="1">
        <v>0.1</v>
      </c>
      <c r="U8597" s="4" t="s">
        <v>60</v>
      </c>
      <c r="V8597">
        <v>0.48</v>
      </c>
      <c r="W8597">
        <v>0.4</v>
      </c>
      <c r="X8597">
        <v>0.76</v>
      </c>
      <c r="Y8597">
        <v>2.4300000000000002</v>
      </c>
      <c r="Z8597">
        <v>0.28000000000000003</v>
      </c>
      <c r="AA8597" s="5">
        <f t="shared" si="823"/>
        <v>0.77</v>
      </c>
      <c r="AB8597" s="15" cm="1">
        <f t="array" ref="AB8597">_xlfn.SWITCH(U8597,"夏",122,"冬",90,"春",153,"秋",153,0)</f>
        <v>122</v>
      </c>
      <c r="AC8597" s="16">
        <f t="shared" si="824"/>
        <v>93.94</v>
      </c>
      <c r="AD8597" s="5">
        <f>IFERROR(AA8597/D8597,0)</f>
        <v>8.0501829587036073E-3</v>
      </c>
      <c r="AE8597" s="15">
        <f t="shared" si="825"/>
        <v>0.33424657534246577</v>
      </c>
      <c r="AF8597" s="5">
        <f>IFERROR(AD8597*AE8597*48,0)</f>
        <v>0.12915581207169405</v>
      </c>
    </row>
    <row r="8598" spans="1:32" x14ac:dyDescent="0.15">
      <c r="A8598" s="1"/>
      <c r="B8598" s="1" t="s">
        <v>55</v>
      </c>
      <c r="C8598" s="1" t="s">
        <v>59</v>
      </c>
      <c r="D8598" s="1">
        <v>95.65</v>
      </c>
      <c r="E8598" s="6">
        <v>3.6</v>
      </c>
      <c r="F8598" s="18">
        <v>0.39583333333333298</v>
      </c>
      <c r="G8598" s="1">
        <v>24.4</v>
      </c>
      <c r="H8598" s="1">
        <v>70</v>
      </c>
      <c r="I8598" s="1">
        <v>24.4</v>
      </c>
      <c r="J8598" s="1">
        <v>0.3</v>
      </c>
      <c r="K8598" s="1">
        <v>510</v>
      </c>
      <c r="L8598" s="1">
        <v>450</v>
      </c>
      <c r="M8598" s="6">
        <f t="shared" si="829"/>
        <v>24.399999999999864</v>
      </c>
      <c r="N8598" s="19">
        <v>0.5</v>
      </c>
      <c r="O8598" s="11" cm="1">
        <f t="array" ref="O8598">ROUND(_xlfn.SWITCH(C8598,"建筑专教",IF(S8598&gt;0.1,1.38,1.28),"阶梯教室",IF(S8598&gt;0.1,1.15,1.05),"公共教室",IF(S8598&gt;0.1,1.22,1.12),IF(S8598&gt;0.1,1.2,1.1))+(MOD(ROW()*11,31)/31-0.5)*0.06,2)</f>
        <v>1.1399999999999999</v>
      </c>
      <c r="P8598" s="12">
        <f t="shared" si="827"/>
        <v>0.1</v>
      </c>
      <c r="Q8598" s="13">
        <f t="shared" si="830"/>
        <v>-1.6254793340289315</v>
      </c>
      <c r="R8598" s="1">
        <v>0.56999999999999995</v>
      </c>
      <c r="S8598" s="1">
        <v>0.1</v>
      </c>
      <c r="T8598" s="1">
        <v>0.12</v>
      </c>
      <c r="U8598" s="4" t="s">
        <v>60</v>
      </c>
      <c r="V8598">
        <v>0.48</v>
      </c>
      <c r="W8598">
        <v>0.4</v>
      </c>
      <c r="X8598">
        <v>0.76</v>
      </c>
      <c r="Y8598">
        <v>2.4300000000000002</v>
      </c>
      <c r="Z8598">
        <v>0.28000000000000003</v>
      </c>
      <c r="AA8598" s="5">
        <f t="shared" si="823"/>
        <v>0.78999999999999992</v>
      </c>
      <c r="AB8598" s="15" cm="1">
        <f t="array" ref="AB8598">_xlfn.SWITCH(U8598,"夏",122,"冬",90,"春",153,"秋",153,0)</f>
        <v>122</v>
      </c>
      <c r="AC8598" s="16">
        <f t="shared" si="824"/>
        <v>96.38</v>
      </c>
      <c r="AD8598" s="5">
        <f>IFERROR(AA8598/D8598,0)</f>
        <v>8.2592786199686338E-3</v>
      </c>
      <c r="AE8598" s="15">
        <f t="shared" si="825"/>
        <v>0.33424657534246577</v>
      </c>
      <c r="AF8598" s="5">
        <f>IFERROR(AD8598*AE8598*48,0)</f>
        <v>0.13251050848914062</v>
      </c>
    </row>
    <row r="8599" spans="1:32" x14ac:dyDescent="0.15">
      <c r="A8599" s="1"/>
      <c r="B8599" s="1" t="s">
        <v>55</v>
      </c>
      <c r="C8599" s="1" t="s">
        <v>59</v>
      </c>
      <c r="D8599" s="1">
        <v>95.65</v>
      </c>
      <c r="E8599" s="6">
        <v>3.6</v>
      </c>
      <c r="F8599" s="18">
        <v>0.41666666666666702</v>
      </c>
      <c r="G8599" s="1">
        <v>24.6</v>
      </c>
      <c r="H8599" s="1">
        <v>66</v>
      </c>
      <c r="I8599" s="1">
        <v>24.6</v>
      </c>
      <c r="J8599" s="1">
        <v>0.3</v>
      </c>
      <c r="K8599" s="1">
        <v>530</v>
      </c>
      <c r="L8599" s="1">
        <v>550</v>
      </c>
      <c r="M8599" s="6">
        <f t="shared" si="829"/>
        <v>24.599999999999909</v>
      </c>
      <c r="N8599" s="19">
        <v>0.5</v>
      </c>
      <c r="O8599" s="11" cm="1">
        <f t="array" ref="O8599">ROUND(_xlfn.SWITCH(C8599,"建筑专教",IF(S8599&gt;0.1,1.38,1.28),"阶梯教室",IF(S8599&gt;0.1,1.15,1.05),"公共教室",IF(S8599&gt;0.1,1.22,1.12),IF(S8599&gt;0.1,1.2,1.1))+(MOD(ROW()*11,31)/31-0.5)*0.06,2)</f>
        <v>1.1100000000000001</v>
      </c>
      <c r="P8599" s="12">
        <f t="shared" si="827"/>
        <v>0.12</v>
      </c>
      <c r="Q8599" s="13">
        <f t="shared" si="830"/>
        <v>-1.6626362685313625</v>
      </c>
      <c r="R8599" s="1">
        <v>0.55000000000000004</v>
      </c>
      <c r="S8599" s="1">
        <v>0.09</v>
      </c>
      <c r="T8599" s="1">
        <v>0.11</v>
      </c>
      <c r="U8599" s="4" t="s">
        <v>60</v>
      </c>
      <c r="V8599">
        <v>0.48</v>
      </c>
      <c r="W8599">
        <v>0.4</v>
      </c>
      <c r="X8599">
        <v>0.76</v>
      </c>
      <c r="Y8599">
        <v>2.4300000000000002</v>
      </c>
      <c r="Z8599">
        <v>0.28000000000000003</v>
      </c>
      <c r="AA8599" s="5">
        <f t="shared" si="823"/>
        <v>0.75</v>
      </c>
      <c r="AB8599" s="15" cm="1">
        <f t="array" ref="AB8599">_xlfn.SWITCH(U8599,"夏",122,"冬",90,"春",153,"秋",153,0)</f>
        <v>122</v>
      </c>
      <c r="AC8599" s="16">
        <f t="shared" si="824"/>
        <v>91.5</v>
      </c>
      <c r="AD8599" s="5">
        <f>IFERROR(AA8599/D8599,0)</f>
        <v>7.8410872974385773E-3</v>
      </c>
      <c r="AE8599" s="15">
        <f t="shared" si="825"/>
        <v>0.33424657534246577</v>
      </c>
      <c r="AF8599" s="5">
        <f>IFERROR(AD8599*AE8599*48,0)</f>
        <v>0.12580111565424743</v>
      </c>
    </row>
    <row r="8600" spans="1:32" x14ac:dyDescent="0.15">
      <c r="A8600" s="1"/>
      <c r="B8600" s="1" t="s">
        <v>55</v>
      </c>
      <c r="C8600" s="1" t="s">
        <v>59</v>
      </c>
      <c r="D8600" s="1">
        <v>95.65</v>
      </c>
      <c r="E8600" s="6">
        <v>3.6</v>
      </c>
      <c r="F8600" s="18">
        <v>0.4375</v>
      </c>
      <c r="G8600" s="1">
        <v>24.8</v>
      </c>
      <c r="H8600" s="1">
        <v>62</v>
      </c>
      <c r="I8600" s="1">
        <v>24.8</v>
      </c>
      <c r="J8600" s="1">
        <v>0.3</v>
      </c>
      <c r="K8600" s="1">
        <v>550</v>
      </c>
      <c r="L8600" s="1">
        <v>580</v>
      </c>
      <c r="M8600" s="6">
        <f t="shared" si="829"/>
        <v>24.800000000000068</v>
      </c>
      <c r="N8600" s="19">
        <v>0.5</v>
      </c>
      <c r="O8600" s="11" cm="1">
        <f t="array" ref="O8600">ROUND(_xlfn.SWITCH(C8600,"建筑专教",IF(S8600&gt;0.1,1.38,1.28),"阶梯教室",IF(S8600&gt;0.1,1.15,1.05),"公共教室",IF(S8600&gt;0.1,1.22,1.12),IF(S8600&gt;0.1,1.2,1.1))+(MOD(ROW()*11,31)/31-0.5)*0.06,2)</f>
        <v>1.1299999999999999</v>
      </c>
      <c r="P8600" s="12">
        <f t="shared" si="827"/>
        <v>0.14000000000000001</v>
      </c>
      <c r="Q8600" s="13">
        <f t="shared" si="830"/>
        <v>-1.4993211442697949</v>
      </c>
      <c r="R8600" s="1">
        <v>0.53</v>
      </c>
      <c r="S8600" s="1">
        <v>0.1</v>
      </c>
      <c r="T8600" s="1">
        <v>0.1</v>
      </c>
      <c r="U8600" s="4" t="s">
        <v>60</v>
      </c>
      <c r="V8600">
        <v>0.48</v>
      </c>
      <c r="W8600">
        <v>0.4</v>
      </c>
      <c r="X8600">
        <v>0.76</v>
      </c>
      <c r="Y8600">
        <v>2.4300000000000002</v>
      </c>
      <c r="Z8600">
        <v>0.28000000000000003</v>
      </c>
      <c r="AA8600" s="5">
        <f t="shared" si="823"/>
        <v>0.73</v>
      </c>
      <c r="AB8600" s="15" cm="1">
        <f t="array" ref="AB8600">_xlfn.SWITCH(U8600,"夏",122,"冬",90,"春",153,"秋",153,0)</f>
        <v>122</v>
      </c>
      <c r="AC8600" s="16">
        <f t="shared" si="824"/>
        <v>89.06</v>
      </c>
      <c r="AD8600" s="5">
        <f>IFERROR(AA8600/D8600,0)</f>
        <v>7.631991636173549E-3</v>
      </c>
      <c r="AE8600" s="15">
        <f t="shared" si="825"/>
        <v>0.33424657534246577</v>
      </c>
      <c r="AF8600" s="5">
        <f>IFERROR(AD8600*AE8600*48,0)</f>
        <v>0.12244641923680084</v>
      </c>
    </row>
    <row r="8601" spans="1:32" x14ac:dyDescent="0.15">
      <c r="A8601" s="1"/>
      <c r="B8601" s="1" t="s">
        <v>55</v>
      </c>
      <c r="C8601" s="1" t="s">
        <v>59</v>
      </c>
      <c r="D8601" s="1">
        <v>95.65</v>
      </c>
      <c r="E8601" s="6">
        <v>3.6</v>
      </c>
      <c r="F8601" s="18">
        <v>0.45833333333333298</v>
      </c>
      <c r="G8601" s="1">
        <v>25</v>
      </c>
      <c r="H8601" s="1">
        <v>58</v>
      </c>
      <c r="I8601" s="1">
        <v>25</v>
      </c>
      <c r="J8601" s="1">
        <v>0.3</v>
      </c>
      <c r="K8601" s="1">
        <v>570</v>
      </c>
      <c r="L8601" s="1">
        <v>540</v>
      </c>
      <c r="M8601" s="6">
        <f t="shared" si="829"/>
        <v>25.000000000000057</v>
      </c>
      <c r="N8601" s="19">
        <v>0.5</v>
      </c>
      <c r="O8601" s="11" cm="1">
        <f t="array" ref="O8601">ROUND(_xlfn.SWITCH(C8601,"建筑专教",IF(S8601&gt;0.1,1.38,1.28),"阶梯教室",IF(S8601&gt;0.1,1.15,1.05),"公共教室",IF(S8601&gt;0.1,1.22,1.12),IF(S8601&gt;0.1,1.2,1.1))+(MOD(ROW()*11,31)/31-0.5)*0.06,2)</f>
        <v>1.25</v>
      </c>
      <c r="P8601" s="12">
        <f t="shared" si="827"/>
        <v>0.16</v>
      </c>
      <c r="Q8601" s="13">
        <f t="shared" si="830"/>
        <v>-1.0163173720167125</v>
      </c>
      <c r="R8601" s="1">
        <v>0.51</v>
      </c>
      <c r="S8601" s="1">
        <v>0.12</v>
      </c>
      <c r="T8601" s="1">
        <v>0.08</v>
      </c>
      <c r="U8601" s="4" t="s">
        <v>60</v>
      </c>
      <c r="V8601">
        <v>0.48</v>
      </c>
      <c r="W8601">
        <v>0.4</v>
      </c>
      <c r="X8601">
        <v>0.76</v>
      </c>
      <c r="Y8601">
        <v>2.4300000000000002</v>
      </c>
      <c r="Z8601">
        <v>0.28000000000000003</v>
      </c>
      <c r="AA8601" s="5">
        <f t="shared" si="823"/>
        <v>0.71</v>
      </c>
      <c r="AB8601" s="15" cm="1">
        <f t="array" ref="AB8601">_xlfn.SWITCH(U8601,"夏",122,"冬",90,"春",153,"秋",153,0)</f>
        <v>122</v>
      </c>
      <c r="AC8601" s="16">
        <f t="shared" si="824"/>
        <v>86.61999999999999</v>
      </c>
      <c r="AD8601" s="5">
        <f>IFERROR(AA8601/D8601,0)</f>
        <v>7.4228959749085199E-3</v>
      </c>
      <c r="AE8601" s="15">
        <f t="shared" si="825"/>
        <v>0.33424657534246577</v>
      </c>
      <c r="AF8601" s="5">
        <f>IFERROR(AD8601*AE8601*48,0)</f>
        <v>0.11909172281935423</v>
      </c>
    </row>
    <row r="8602" spans="1:32" x14ac:dyDescent="0.15">
      <c r="A8602" s="1"/>
      <c r="B8602" s="1" t="s">
        <v>55</v>
      </c>
      <c r="C8602" s="1" t="s">
        <v>59</v>
      </c>
      <c r="D8602" s="1">
        <v>95.65</v>
      </c>
      <c r="E8602" s="6">
        <v>3.6</v>
      </c>
      <c r="F8602" s="18">
        <v>0.47916666666666702</v>
      </c>
      <c r="G8602" s="1">
        <v>25</v>
      </c>
      <c r="H8602" s="1">
        <v>55</v>
      </c>
      <c r="I8602" s="1">
        <v>25</v>
      </c>
      <c r="J8602" s="1">
        <v>0.3</v>
      </c>
      <c r="K8602" s="1">
        <v>590</v>
      </c>
      <c r="L8602" s="1">
        <v>500</v>
      </c>
      <c r="M8602" s="6">
        <f t="shared" si="829"/>
        <v>25.000000000000057</v>
      </c>
      <c r="N8602" s="19">
        <v>0.5</v>
      </c>
      <c r="O8602" s="11" cm="1">
        <f t="array" ref="O8602">ROUND(_xlfn.SWITCH(C8602,"建筑专教",IF(S8602&gt;0.1,1.38,1.28),"阶梯教室",IF(S8602&gt;0.1,1.15,1.05),"公共教室",IF(S8602&gt;0.1,1.22,1.12),IF(S8602&gt;0.1,1.2,1.1))+(MOD(ROW()*11,31)/31-0.5)*0.06,2)</f>
        <v>1.21</v>
      </c>
      <c r="P8602" s="12">
        <f t="shared" si="827"/>
        <v>0.17</v>
      </c>
      <c r="Q8602" s="13">
        <f t="shared" si="830"/>
        <v>-1.1391222632310678</v>
      </c>
      <c r="R8602" s="1">
        <v>0.49</v>
      </c>
      <c r="S8602" s="1">
        <v>0.14000000000000001</v>
      </c>
      <c r="T8602" s="1">
        <v>7.0000000000000007E-2</v>
      </c>
      <c r="U8602" s="4" t="s">
        <v>60</v>
      </c>
      <c r="V8602">
        <v>0.48</v>
      </c>
      <c r="W8602">
        <v>0.4</v>
      </c>
      <c r="X8602">
        <v>0.76</v>
      </c>
      <c r="Y8602">
        <v>2.4300000000000002</v>
      </c>
      <c r="Z8602">
        <v>0.28000000000000003</v>
      </c>
      <c r="AA8602" s="5">
        <f t="shared" si="823"/>
        <v>0.7</v>
      </c>
      <c r="AB8602" s="15" cm="1">
        <f t="array" ref="AB8602">_xlfn.SWITCH(U8602,"夏",122,"冬",90,"春",153,"秋",153,0)</f>
        <v>122</v>
      </c>
      <c r="AC8602" s="16">
        <f t="shared" si="824"/>
        <v>85.399999999999991</v>
      </c>
      <c r="AD8602" s="5">
        <f>IFERROR(AA8602/D8602,0)</f>
        <v>7.3183481442760058E-3</v>
      </c>
      <c r="AE8602" s="15">
        <f t="shared" si="825"/>
        <v>0.33424657534246577</v>
      </c>
      <c r="AF8602" s="5">
        <f>IFERROR(AD8602*AE8602*48,0)</f>
        <v>0.11741437461063092</v>
      </c>
    </row>
    <row r="8603" spans="1:32" x14ac:dyDescent="0.15">
      <c r="A8603" s="1"/>
      <c r="B8603" s="1" t="s">
        <v>55</v>
      </c>
      <c r="C8603" s="1" t="s">
        <v>59</v>
      </c>
      <c r="D8603" s="1">
        <v>95.65</v>
      </c>
      <c r="E8603" s="6">
        <v>3.6</v>
      </c>
      <c r="F8603" s="18">
        <v>0.5</v>
      </c>
      <c r="G8603" s="1">
        <v>24.8</v>
      </c>
      <c r="H8603" s="1">
        <v>65</v>
      </c>
      <c r="I8603" s="1">
        <v>24.8</v>
      </c>
      <c r="J8603" s="1">
        <v>0.3</v>
      </c>
      <c r="K8603" s="1">
        <v>406</v>
      </c>
      <c r="L8603" s="1">
        <v>460</v>
      </c>
      <c r="M8603" s="6">
        <f t="shared" si="829"/>
        <v>24.800000000000068</v>
      </c>
      <c r="N8603" s="1">
        <v>0</v>
      </c>
      <c r="O8603" s="1">
        <v>0</v>
      </c>
      <c r="P8603" s="12">
        <f t="shared" si="827"/>
        <v>0</v>
      </c>
      <c r="Q8603" s="1">
        <v>0</v>
      </c>
      <c r="R8603" s="1">
        <v>0.47</v>
      </c>
      <c r="S8603" s="1">
        <v>0.16</v>
      </c>
      <c r="T8603" s="1">
        <v>0</v>
      </c>
      <c r="U8603" s="4" t="s">
        <v>60</v>
      </c>
      <c r="V8603">
        <v>0.48</v>
      </c>
      <c r="W8603">
        <v>0.4</v>
      </c>
      <c r="X8603">
        <v>0.76</v>
      </c>
      <c r="Y8603">
        <v>2.4300000000000002</v>
      </c>
      <c r="Z8603">
        <v>0.28000000000000003</v>
      </c>
      <c r="AA8603" s="5">
        <f t="shared" si="823"/>
        <v>0.63</v>
      </c>
      <c r="AB8603" s="15" cm="1">
        <f t="array" ref="AB8603">_xlfn.SWITCH(U8603,"夏",122,"冬",90,"春",153,"秋",153,0)</f>
        <v>122</v>
      </c>
      <c r="AC8603" s="16">
        <f t="shared" si="824"/>
        <v>76.86</v>
      </c>
      <c r="AD8603" s="5">
        <f>IFERROR(AA8603/D8603,0)</f>
        <v>6.5865133298484051E-3</v>
      </c>
      <c r="AE8603" s="15">
        <f t="shared" si="825"/>
        <v>0.33424657534246577</v>
      </c>
      <c r="AF8603" s="5">
        <f>IFERROR(AD8603*AE8603*48,0)</f>
        <v>0.10567293714956784</v>
      </c>
    </row>
    <row r="8604" spans="1:32" x14ac:dyDescent="0.15">
      <c r="A8604" s="1"/>
      <c r="B8604" s="1" t="s">
        <v>55</v>
      </c>
      <c r="C8604" s="1" t="s">
        <v>59</v>
      </c>
      <c r="D8604" s="1">
        <v>95.65</v>
      </c>
      <c r="E8604" s="6">
        <v>3.6</v>
      </c>
      <c r="F8604" s="18">
        <v>0.52083333333333304</v>
      </c>
      <c r="G8604" s="1">
        <v>24.6</v>
      </c>
      <c r="H8604" s="1">
        <v>75</v>
      </c>
      <c r="I8604" s="1">
        <v>24.6</v>
      </c>
      <c r="J8604" s="1">
        <v>0.3</v>
      </c>
      <c r="K8604" s="1">
        <v>408</v>
      </c>
      <c r="L8604" s="1">
        <v>420</v>
      </c>
      <c r="M8604" s="6">
        <f t="shared" si="829"/>
        <v>24.599999999999909</v>
      </c>
      <c r="N8604" s="1">
        <v>0</v>
      </c>
      <c r="O8604" s="1">
        <v>0</v>
      </c>
      <c r="P8604" s="12">
        <f t="shared" si="827"/>
        <v>0</v>
      </c>
      <c r="Q8604" s="1">
        <v>0</v>
      </c>
      <c r="R8604" s="1">
        <v>0.45</v>
      </c>
      <c r="S8604" s="1">
        <v>0.18</v>
      </c>
      <c r="T8604" s="1">
        <v>0</v>
      </c>
      <c r="U8604" s="4" t="s">
        <v>60</v>
      </c>
      <c r="V8604">
        <v>0.48</v>
      </c>
      <c r="W8604">
        <v>0.4</v>
      </c>
      <c r="X8604">
        <v>0.76</v>
      </c>
      <c r="Y8604">
        <v>2.4300000000000002</v>
      </c>
      <c r="Z8604">
        <v>0.28000000000000003</v>
      </c>
      <c r="AA8604" s="5">
        <f t="shared" si="823"/>
        <v>0.63</v>
      </c>
      <c r="AB8604" s="15" cm="1">
        <f t="array" ref="AB8604">_xlfn.SWITCH(U8604,"夏",122,"冬",90,"春",153,"秋",153,0)</f>
        <v>122</v>
      </c>
      <c r="AC8604" s="16">
        <f t="shared" si="824"/>
        <v>76.86</v>
      </c>
      <c r="AD8604" s="5">
        <f>IFERROR(AA8604/D8604,0)</f>
        <v>6.5865133298484051E-3</v>
      </c>
      <c r="AE8604" s="15">
        <f t="shared" si="825"/>
        <v>0.33424657534246577</v>
      </c>
      <c r="AF8604" s="5">
        <f>IFERROR(AD8604*AE8604*48,0)</f>
        <v>0.10567293714956784</v>
      </c>
    </row>
    <row r="8605" spans="1:32" x14ac:dyDescent="0.15">
      <c r="A8605" s="1"/>
      <c r="B8605" s="1" t="s">
        <v>55</v>
      </c>
      <c r="C8605" s="1" t="s">
        <v>59</v>
      </c>
      <c r="D8605" s="1">
        <v>95.65</v>
      </c>
      <c r="E8605" s="6">
        <v>3.6</v>
      </c>
      <c r="F8605" s="18">
        <v>0.54166666666666696</v>
      </c>
      <c r="G8605" s="1">
        <v>24.4</v>
      </c>
      <c r="H8605" s="1">
        <v>82</v>
      </c>
      <c r="I8605" s="1">
        <v>24.4</v>
      </c>
      <c r="J8605" s="1">
        <v>0.3</v>
      </c>
      <c r="K8605" s="1">
        <v>410</v>
      </c>
      <c r="L8605" s="1">
        <v>380</v>
      </c>
      <c r="M8605" s="6">
        <f t="shared" si="829"/>
        <v>24.399999999999864</v>
      </c>
      <c r="N8605" s="1">
        <v>0</v>
      </c>
      <c r="O8605" s="1">
        <v>0</v>
      </c>
      <c r="P8605" s="12">
        <f t="shared" si="827"/>
        <v>0</v>
      </c>
      <c r="Q8605" s="1">
        <v>0</v>
      </c>
      <c r="R8605" s="1">
        <v>0.43</v>
      </c>
      <c r="S8605" s="1">
        <v>0.2</v>
      </c>
      <c r="T8605" s="1">
        <v>0</v>
      </c>
      <c r="U8605" s="4" t="s">
        <v>60</v>
      </c>
      <c r="V8605">
        <v>0.48</v>
      </c>
      <c r="W8605">
        <v>0.4</v>
      </c>
      <c r="X8605">
        <v>0.76</v>
      </c>
      <c r="Y8605">
        <v>2.4300000000000002</v>
      </c>
      <c r="Z8605">
        <v>0.28000000000000003</v>
      </c>
      <c r="AA8605" s="5">
        <f t="shared" si="823"/>
        <v>0.63</v>
      </c>
      <c r="AB8605" s="15" cm="1">
        <f t="array" ref="AB8605">_xlfn.SWITCH(U8605,"夏",122,"冬",90,"春",153,"秋",153,0)</f>
        <v>122</v>
      </c>
      <c r="AC8605" s="16">
        <f t="shared" si="824"/>
        <v>76.86</v>
      </c>
      <c r="AD8605" s="5">
        <f>IFERROR(AA8605/D8605,0)</f>
        <v>6.5865133298484051E-3</v>
      </c>
      <c r="AE8605" s="15">
        <f t="shared" si="825"/>
        <v>0.33424657534246577</v>
      </c>
      <c r="AF8605" s="5">
        <f>IFERROR(AD8605*AE8605*48,0)</f>
        <v>0.10567293714956784</v>
      </c>
    </row>
    <row r="8606" spans="1:32" x14ac:dyDescent="0.15">
      <c r="A8606" s="1"/>
      <c r="B8606" s="1" t="s">
        <v>55</v>
      </c>
      <c r="C8606" s="1" t="s">
        <v>59</v>
      </c>
      <c r="D8606" s="1">
        <v>95.65</v>
      </c>
      <c r="E8606" s="6">
        <v>3.6</v>
      </c>
      <c r="F8606" s="18">
        <v>0.5625</v>
      </c>
      <c r="G8606" s="1">
        <v>24.2</v>
      </c>
      <c r="H8606" s="1">
        <v>82</v>
      </c>
      <c r="I8606" s="1">
        <v>24.2</v>
      </c>
      <c r="J8606" s="1">
        <v>0.3</v>
      </c>
      <c r="K8606" s="1">
        <v>450</v>
      </c>
      <c r="L8606" s="1">
        <v>340</v>
      </c>
      <c r="M8606" s="6">
        <f t="shared" si="829"/>
        <v>24.200000000000045</v>
      </c>
      <c r="N8606" s="19">
        <v>0.5</v>
      </c>
      <c r="O8606" s="11" cm="1">
        <f t="array" ref="O8606">ROUND(_xlfn.SWITCH(C8606,"建筑专教",IF(S8606&gt;0.1,1.38,1.28),"阶梯教室",IF(S8606&gt;0.1,1.15,1.05),"公共教室",IF(S8606&gt;0.1,1.22,1.12),IF(S8606&gt;0.1,1.2,1.1))+(MOD(ROW()*11,31)/31-0.5)*0.06,2)</f>
        <v>1.23</v>
      </c>
      <c r="P8606" s="12">
        <f t="shared" si="827"/>
        <v>0.05</v>
      </c>
      <c r="Q8606" s="13">
        <f t="shared" si="830"/>
        <v>-1.3770977102312389</v>
      </c>
      <c r="R8606" s="1">
        <v>0.43</v>
      </c>
      <c r="S8606" s="1">
        <v>0.22</v>
      </c>
      <c r="T8606" s="1">
        <v>0.08</v>
      </c>
      <c r="U8606" s="4" t="s">
        <v>60</v>
      </c>
      <c r="V8606">
        <v>0.48</v>
      </c>
      <c r="W8606">
        <v>0.4</v>
      </c>
      <c r="X8606">
        <v>0.76</v>
      </c>
      <c r="Y8606">
        <v>2.4300000000000002</v>
      </c>
      <c r="Z8606">
        <v>0.28000000000000003</v>
      </c>
      <c r="AA8606" s="5">
        <f t="shared" si="823"/>
        <v>0.73</v>
      </c>
      <c r="AB8606" s="15" cm="1">
        <f t="array" ref="AB8606">_xlfn.SWITCH(U8606,"夏",122,"冬",90,"春",153,"秋",153,0)</f>
        <v>122</v>
      </c>
      <c r="AC8606" s="16">
        <f t="shared" si="824"/>
        <v>89.06</v>
      </c>
      <c r="AD8606" s="5">
        <f>IFERROR(AA8606/D8606,0)</f>
        <v>7.631991636173549E-3</v>
      </c>
      <c r="AE8606" s="15">
        <f t="shared" si="825"/>
        <v>0.33424657534246577</v>
      </c>
      <c r="AF8606" s="5">
        <f>IFERROR(AD8606*AE8606*48,0)</f>
        <v>0.12244641923680084</v>
      </c>
    </row>
    <row r="8607" spans="1:32" x14ac:dyDescent="0.15">
      <c r="A8607" s="1"/>
      <c r="B8607" s="1" t="s">
        <v>55</v>
      </c>
      <c r="C8607" s="1" t="s">
        <v>59</v>
      </c>
      <c r="D8607" s="1">
        <v>95.65</v>
      </c>
      <c r="E8607" s="6">
        <v>3.6</v>
      </c>
      <c r="F8607" s="18">
        <v>0.58333333333333304</v>
      </c>
      <c r="G8607" s="1">
        <v>24</v>
      </c>
      <c r="H8607" s="1">
        <v>78</v>
      </c>
      <c r="I8607" s="1">
        <v>24</v>
      </c>
      <c r="J8607" s="1">
        <v>0.3</v>
      </c>
      <c r="K8607" s="1">
        <v>470</v>
      </c>
      <c r="L8607" s="1">
        <v>300</v>
      </c>
      <c r="M8607" s="6">
        <f t="shared" si="829"/>
        <v>24.000000000000114</v>
      </c>
      <c r="N8607" s="19">
        <v>0.5</v>
      </c>
      <c r="O8607" s="11" cm="1">
        <f t="array" ref="O8607">ROUND(_xlfn.SWITCH(C8607,"建筑专教",IF(S8607&gt;0.1,1.38,1.28),"阶梯教室",IF(S8607&gt;0.1,1.15,1.05),"公共教室",IF(S8607&gt;0.1,1.22,1.12),IF(S8607&gt;0.1,1.2,1.1))+(MOD(ROW()*11,31)/31-0.5)*0.06,2)</f>
        <v>1.2</v>
      </c>
      <c r="P8607" s="12">
        <f t="shared" si="827"/>
        <v>0.06</v>
      </c>
      <c r="Q8607" s="13">
        <f t="shared" si="830"/>
        <v>-1.5580201812686858</v>
      </c>
      <c r="R8607" s="1">
        <v>0.45</v>
      </c>
      <c r="S8607" s="1">
        <v>0.24</v>
      </c>
      <c r="T8607" s="1">
        <v>0.1</v>
      </c>
      <c r="U8607" s="4" t="s">
        <v>60</v>
      </c>
      <c r="V8607">
        <v>0.48</v>
      </c>
      <c r="W8607">
        <v>0.4</v>
      </c>
      <c r="X8607">
        <v>0.76</v>
      </c>
      <c r="Y8607">
        <v>2.4300000000000002</v>
      </c>
      <c r="Z8607">
        <v>0.28000000000000003</v>
      </c>
      <c r="AA8607" s="5">
        <f t="shared" si="823"/>
        <v>0.78999999999999992</v>
      </c>
      <c r="AB8607" s="15" cm="1">
        <f t="array" ref="AB8607">_xlfn.SWITCH(U8607,"夏",122,"冬",90,"春",153,"秋",153,0)</f>
        <v>122</v>
      </c>
      <c r="AC8607" s="16">
        <f t="shared" si="824"/>
        <v>96.38</v>
      </c>
      <c r="AD8607" s="5">
        <f>IFERROR(AA8607/D8607,0)</f>
        <v>8.2592786199686338E-3</v>
      </c>
      <c r="AE8607" s="15">
        <f t="shared" si="825"/>
        <v>0.33424657534246577</v>
      </c>
      <c r="AF8607" s="5">
        <f>IFERROR(AD8607*AE8607*48,0)</f>
        <v>0.13251050848914062</v>
      </c>
    </row>
    <row r="8608" spans="1:32" x14ac:dyDescent="0.15">
      <c r="A8608" s="1"/>
      <c r="B8608" s="1" t="s">
        <v>55</v>
      </c>
      <c r="C8608" s="1" t="s">
        <v>59</v>
      </c>
      <c r="D8608" s="1">
        <v>95.65</v>
      </c>
      <c r="E8608" s="6">
        <v>3.6</v>
      </c>
      <c r="F8608" s="18">
        <v>0.60416666666666696</v>
      </c>
      <c r="G8608" s="1">
        <v>24</v>
      </c>
      <c r="H8608" s="1">
        <v>74</v>
      </c>
      <c r="I8608" s="1">
        <v>24</v>
      </c>
      <c r="J8608" s="1">
        <v>0.3</v>
      </c>
      <c r="K8608" s="1">
        <v>490</v>
      </c>
      <c r="L8608" s="1">
        <v>340</v>
      </c>
      <c r="M8608" s="6">
        <f t="shared" si="829"/>
        <v>24.000000000000114</v>
      </c>
      <c r="N8608" s="19">
        <v>0.5</v>
      </c>
      <c r="O8608" s="11" cm="1">
        <f t="array" ref="O8608">ROUND(_xlfn.SWITCH(C8608,"建筑专教",IF(S8608&gt;0.1,1.38,1.28),"阶梯教室",IF(S8608&gt;0.1,1.15,1.05),"公共教室",IF(S8608&gt;0.1,1.22,1.12),IF(S8608&gt;0.1,1.2,1.1))+(MOD(ROW()*11,31)/31-0.5)*0.06,2)</f>
        <v>1.22</v>
      </c>
      <c r="P8608" s="12">
        <f t="shared" si="827"/>
        <v>0.08</v>
      </c>
      <c r="Q8608" s="13">
        <f t="shared" si="830"/>
        <v>-1.4868803327372466</v>
      </c>
      <c r="R8608" s="1">
        <v>0.47</v>
      </c>
      <c r="S8608" s="1">
        <v>0.22</v>
      </c>
      <c r="T8608" s="1">
        <v>0.11</v>
      </c>
      <c r="U8608" s="4" t="s">
        <v>60</v>
      </c>
      <c r="V8608">
        <v>0.48</v>
      </c>
      <c r="W8608">
        <v>0.4</v>
      </c>
      <c r="X8608">
        <v>0.76</v>
      </c>
      <c r="Y8608">
        <v>2.4300000000000002</v>
      </c>
      <c r="Z8608">
        <v>0.28000000000000003</v>
      </c>
      <c r="AA8608" s="5">
        <f t="shared" si="823"/>
        <v>0.79999999999999993</v>
      </c>
      <c r="AB8608" s="15" cm="1">
        <f t="array" ref="AB8608">_xlfn.SWITCH(U8608,"夏",122,"冬",90,"春",153,"秋",153,0)</f>
        <v>122</v>
      </c>
      <c r="AC8608" s="16">
        <f t="shared" si="824"/>
        <v>97.6</v>
      </c>
      <c r="AD8608" s="5">
        <f>IFERROR(AA8608/D8608,0)</f>
        <v>8.3638264506011497E-3</v>
      </c>
      <c r="AE8608" s="15">
        <f t="shared" si="825"/>
        <v>0.33424657534246577</v>
      </c>
      <c r="AF8608" s="5">
        <f>IFERROR(AD8608*AE8608*48,0)</f>
        <v>0.13418785669786393</v>
      </c>
    </row>
    <row r="8609" spans="1:32" x14ac:dyDescent="0.15">
      <c r="A8609" s="1"/>
      <c r="B8609" s="1" t="s">
        <v>55</v>
      </c>
      <c r="C8609" s="1" t="s">
        <v>59</v>
      </c>
      <c r="D8609" s="1">
        <v>95.65</v>
      </c>
      <c r="E8609" s="6">
        <v>3.6</v>
      </c>
      <c r="F8609" s="18">
        <v>0.625</v>
      </c>
      <c r="G8609" s="1">
        <v>24.2</v>
      </c>
      <c r="H8609" s="1">
        <v>70</v>
      </c>
      <c r="I8609" s="1">
        <v>24.2</v>
      </c>
      <c r="J8609" s="1">
        <v>0.3</v>
      </c>
      <c r="K8609" s="1">
        <v>510</v>
      </c>
      <c r="L8609" s="1">
        <v>380</v>
      </c>
      <c r="M8609" s="6">
        <f t="shared" si="829"/>
        <v>24.200000000000045</v>
      </c>
      <c r="N8609" s="19">
        <v>0.5</v>
      </c>
      <c r="O8609" s="11" cm="1">
        <f t="array" ref="O8609">ROUND(_xlfn.SWITCH(C8609,"建筑专教",IF(S8609&gt;0.1,1.38,1.28),"阶梯教室",IF(S8609&gt;0.1,1.15,1.05),"公共教室",IF(S8609&gt;0.1,1.22,1.12),IF(S8609&gt;0.1,1.2,1.1))+(MOD(ROW()*11,31)/31-0.5)*0.06,2)</f>
        <v>1.24</v>
      </c>
      <c r="P8609" s="12">
        <f t="shared" si="827"/>
        <v>0.1</v>
      </c>
      <c r="Q8609" s="13">
        <f t="shared" si="830"/>
        <v>-1.344011103126167</v>
      </c>
      <c r="R8609" s="1">
        <v>0.49</v>
      </c>
      <c r="S8609" s="1">
        <v>0.2</v>
      </c>
      <c r="T8609" s="1">
        <v>0.12</v>
      </c>
      <c r="U8609" s="4" t="s">
        <v>60</v>
      </c>
      <c r="V8609">
        <v>0.48</v>
      </c>
      <c r="W8609">
        <v>0.4</v>
      </c>
      <c r="X8609">
        <v>0.76</v>
      </c>
      <c r="Y8609">
        <v>2.4300000000000002</v>
      </c>
      <c r="Z8609">
        <v>0.28000000000000003</v>
      </c>
      <c r="AA8609" s="5">
        <f t="shared" si="823"/>
        <v>0.80999999999999994</v>
      </c>
      <c r="AB8609" s="15" cm="1">
        <f t="array" ref="AB8609">_xlfn.SWITCH(U8609,"夏",122,"冬",90,"春",153,"秋",153,0)</f>
        <v>122</v>
      </c>
      <c r="AC8609" s="16">
        <f t="shared" si="824"/>
        <v>98.82</v>
      </c>
      <c r="AD8609" s="5">
        <f>IFERROR(AA8609/D8609,0)</f>
        <v>8.4683742812336638E-3</v>
      </c>
      <c r="AE8609" s="15">
        <f t="shared" si="825"/>
        <v>0.33424657534246577</v>
      </c>
      <c r="AF8609" s="5">
        <f>IFERROR(AD8609*AE8609*48,0)</f>
        <v>0.13586520490658721</v>
      </c>
    </row>
    <row r="8610" spans="1:32" x14ac:dyDescent="0.15">
      <c r="A8610" s="1"/>
      <c r="B8610" s="1" t="s">
        <v>55</v>
      </c>
      <c r="C8610" s="1" t="s">
        <v>59</v>
      </c>
      <c r="D8610" s="1">
        <v>95.65</v>
      </c>
      <c r="E8610" s="6">
        <v>3.6</v>
      </c>
      <c r="F8610" s="18">
        <v>0.64583333333333304</v>
      </c>
      <c r="G8610" s="1">
        <v>24.4</v>
      </c>
      <c r="H8610" s="1">
        <v>66</v>
      </c>
      <c r="I8610" s="1">
        <v>24.4</v>
      </c>
      <c r="J8610" s="1">
        <v>0.3</v>
      </c>
      <c r="K8610" s="1">
        <v>530</v>
      </c>
      <c r="L8610" s="1">
        <v>420</v>
      </c>
      <c r="M8610" s="6">
        <f t="shared" si="829"/>
        <v>24.399999999999864</v>
      </c>
      <c r="N8610" s="19">
        <v>0.5</v>
      </c>
      <c r="O8610" s="11" cm="1">
        <f t="array" ref="O8610">ROUND(_xlfn.SWITCH(C8610,"建筑专教",IF(S8610&gt;0.1,1.38,1.28),"阶梯教室",IF(S8610&gt;0.1,1.15,1.05),"公共教室",IF(S8610&gt;0.1,1.22,1.12),IF(S8610&gt;0.1,1.2,1.1))+(MOD(ROW()*11,31)/31-0.5)*0.06,2)</f>
        <v>1.2</v>
      </c>
      <c r="P8610" s="12">
        <f t="shared" si="827"/>
        <v>0.12</v>
      </c>
      <c r="Q8610" s="13">
        <f t="shared" si="830"/>
        <v>-1.4033652580649756</v>
      </c>
      <c r="R8610" s="1">
        <v>0.51</v>
      </c>
      <c r="S8610" s="1">
        <v>0.18</v>
      </c>
      <c r="T8610" s="1">
        <v>0.1</v>
      </c>
      <c r="U8610" s="4" t="s">
        <v>60</v>
      </c>
      <c r="V8610">
        <v>0.48</v>
      </c>
      <c r="W8610">
        <v>0.4</v>
      </c>
      <c r="X8610">
        <v>0.76</v>
      </c>
      <c r="Y8610">
        <v>2.4300000000000002</v>
      </c>
      <c r="Z8610">
        <v>0.28000000000000003</v>
      </c>
      <c r="AA8610" s="5">
        <f t="shared" si="823"/>
        <v>0.78999999999999992</v>
      </c>
      <c r="AB8610" s="15" cm="1">
        <f t="array" ref="AB8610">_xlfn.SWITCH(U8610,"夏",122,"冬",90,"春",153,"秋",153,0)</f>
        <v>122</v>
      </c>
      <c r="AC8610" s="16">
        <f t="shared" si="824"/>
        <v>96.38</v>
      </c>
      <c r="AD8610" s="5">
        <f>IFERROR(AA8610/D8610,0)</f>
        <v>8.2592786199686338E-3</v>
      </c>
      <c r="AE8610" s="15">
        <f t="shared" si="825"/>
        <v>0.33424657534246577</v>
      </c>
      <c r="AF8610" s="5">
        <f>IFERROR(AD8610*AE8610*48,0)</f>
        <v>0.13251050848914062</v>
      </c>
    </row>
    <row r="8611" spans="1:32" x14ac:dyDescent="0.15">
      <c r="A8611" s="1"/>
      <c r="B8611" s="1" t="s">
        <v>55</v>
      </c>
      <c r="C8611" s="1" t="s">
        <v>59</v>
      </c>
      <c r="D8611" s="1">
        <v>95.65</v>
      </c>
      <c r="E8611" s="6">
        <v>3.6</v>
      </c>
      <c r="F8611" s="18">
        <v>0.66666666666666696</v>
      </c>
      <c r="G8611" s="1">
        <v>24.6</v>
      </c>
      <c r="H8611" s="1">
        <v>62</v>
      </c>
      <c r="I8611" s="1">
        <v>24.6</v>
      </c>
      <c r="J8611" s="1">
        <v>0.3</v>
      </c>
      <c r="K8611" s="1">
        <v>550</v>
      </c>
      <c r="L8611" s="1">
        <v>460</v>
      </c>
      <c r="M8611" s="6">
        <f t="shared" si="829"/>
        <v>24.599999999999909</v>
      </c>
      <c r="N8611" s="19">
        <v>0.5</v>
      </c>
      <c r="O8611" s="11" cm="1">
        <f t="array" ref="O8611">ROUND(_xlfn.SWITCH(C8611,"建筑专教",IF(S8611&gt;0.1,1.38,1.28),"阶梯教室",IF(S8611&gt;0.1,1.15,1.05),"公共教室",IF(S8611&gt;0.1,1.22,1.12),IF(S8611&gt;0.1,1.2,1.1))+(MOD(ROW()*11,31)/31-0.5)*0.06,2)</f>
        <v>1.22</v>
      </c>
      <c r="P8611" s="12">
        <f t="shared" si="827"/>
        <v>0.14000000000000001</v>
      </c>
      <c r="Q8611" s="13">
        <f t="shared" si="830"/>
        <v>-1.2592552889432904</v>
      </c>
      <c r="R8611" s="1">
        <v>0.53</v>
      </c>
      <c r="S8611" s="1">
        <v>0.16</v>
      </c>
      <c r="T8611" s="1">
        <v>0.09</v>
      </c>
      <c r="U8611" s="4" t="s">
        <v>60</v>
      </c>
      <c r="V8611">
        <v>0.48</v>
      </c>
      <c r="W8611">
        <v>0.4</v>
      </c>
      <c r="X8611">
        <v>0.76</v>
      </c>
      <c r="Y8611">
        <v>2.4300000000000002</v>
      </c>
      <c r="Z8611">
        <v>0.28000000000000003</v>
      </c>
      <c r="AA8611" s="5">
        <f t="shared" si="823"/>
        <v>0.78</v>
      </c>
      <c r="AB8611" s="15" cm="1">
        <f t="array" ref="AB8611">_xlfn.SWITCH(U8611,"夏",122,"冬",90,"春",153,"秋",153,0)</f>
        <v>122</v>
      </c>
      <c r="AC8611" s="16">
        <f t="shared" si="824"/>
        <v>95.16</v>
      </c>
      <c r="AD8611" s="5">
        <f>IFERROR(AA8611/D8611,0)</f>
        <v>8.1547307893361214E-3</v>
      </c>
      <c r="AE8611" s="15">
        <f t="shared" si="825"/>
        <v>0.33424657534246577</v>
      </c>
      <c r="AF8611" s="5">
        <f>IFERROR(AD8611*AE8611*48,0)</f>
        <v>0.13083316028041736</v>
      </c>
    </row>
    <row r="8612" spans="1:32" x14ac:dyDescent="0.15">
      <c r="A8612" s="1"/>
      <c r="B8612" s="1" t="s">
        <v>55</v>
      </c>
      <c r="C8612" s="1" t="s">
        <v>59</v>
      </c>
      <c r="D8612" s="1">
        <v>95.65</v>
      </c>
      <c r="E8612" s="6">
        <v>3.6</v>
      </c>
      <c r="F8612" s="18">
        <v>0.6875</v>
      </c>
      <c r="G8612" s="1">
        <v>24.8</v>
      </c>
      <c r="H8612" s="1">
        <v>58</v>
      </c>
      <c r="I8612" s="1">
        <v>24.8</v>
      </c>
      <c r="J8612" s="1">
        <v>0.3</v>
      </c>
      <c r="K8612" s="1">
        <v>570</v>
      </c>
      <c r="L8612" s="1">
        <v>500</v>
      </c>
      <c r="M8612" s="6">
        <f t="shared" si="829"/>
        <v>24.800000000000068</v>
      </c>
      <c r="N8612" s="19">
        <v>0.5</v>
      </c>
      <c r="O8612" s="11" cm="1">
        <f t="array" ref="O8612">ROUND(_xlfn.SWITCH(C8612,"建筑专教",IF(S8612&gt;0.1,1.38,1.28),"阶梯教室",IF(S8612&gt;0.1,1.15,1.05),"公共教室",IF(S8612&gt;0.1,1.22,1.12),IF(S8612&gt;0.1,1.2,1.1))+(MOD(ROW()*11,31)/31-0.5)*0.06,2)</f>
        <v>1.24</v>
      </c>
      <c r="P8612" s="12">
        <f t="shared" si="827"/>
        <v>0.16</v>
      </c>
      <c r="Q8612" s="13">
        <f t="shared" si="830"/>
        <v>-1.1206080245462804</v>
      </c>
      <c r="R8612" s="1">
        <v>0.55000000000000004</v>
      </c>
      <c r="S8612" s="1">
        <v>0.14000000000000001</v>
      </c>
      <c r="T8612" s="1">
        <v>0.08</v>
      </c>
      <c r="U8612" s="4" t="s">
        <v>60</v>
      </c>
      <c r="V8612">
        <v>0.48</v>
      </c>
      <c r="W8612">
        <v>0.4</v>
      </c>
      <c r="X8612">
        <v>0.76</v>
      </c>
      <c r="Y8612">
        <v>2.4300000000000002</v>
      </c>
      <c r="Z8612">
        <v>0.28000000000000003</v>
      </c>
      <c r="AA8612" s="5">
        <f t="shared" si="823"/>
        <v>0.77</v>
      </c>
      <c r="AB8612" s="15" cm="1">
        <f t="array" ref="AB8612">_xlfn.SWITCH(U8612,"夏",122,"冬",90,"春",153,"秋",153,0)</f>
        <v>122</v>
      </c>
      <c r="AC8612" s="16">
        <f t="shared" si="824"/>
        <v>93.94</v>
      </c>
      <c r="AD8612" s="5">
        <f>IFERROR(AA8612/D8612,0)</f>
        <v>8.0501829587036073E-3</v>
      </c>
      <c r="AE8612" s="15">
        <f t="shared" si="825"/>
        <v>0.33424657534246577</v>
      </c>
      <c r="AF8612" s="5">
        <f>IFERROR(AD8612*AE8612*48,0)</f>
        <v>0.12915581207169405</v>
      </c>
    </row>
    <row r="8613" spans="1:32" x14ac:dyDescent="0.15">
      <c r="A8613" s="1"/>
      <c r="B8613" s="1" t="s">
        <v>55</v>
      </c>
      <c r="C8613" s="1" t="s">
        <v>59</v>
      </c>
      <c r="D8613" s="1">
        <v>95.65</v>
      </c>
      <c r="E8613" s="6">
        <v>3.6</v>
      </c>
      <c r="F8613" s="18">
        <v>0.70833333333333304</v>
      </c>
      <c r="G8613" s="1">
        <v>25</v>
      </c>
      <c r="H8613" s="1">
        <v>54</v>
      </c>
      <c r="I8613" s="1">
        <v>25</v>
      </c>
      <c r="J8613" s="1">
        <v>0.3</v>
      </c>
      <c r="K8613" s="1">
        <v>590</v>
      </c>
      <c r="L8613" s="1">
        <v>540</v>
      </c>
      <c r="M8613" s="6">
        <f t="shared" si="829"/>
        <v>25.000000000000057</v>
      </c>
      <c r="N8613" s="19">
        <v>0.5</v>
      </c>
      <c r="O8613" s="11" cm="1">
        <f t="array" ref="O8613">ROUND(_xlfn.SWITCH(C8613,"建筑专教",IF(S8613&gt;0.1,1.38,1.28),"阶梯教室",IF(S8613&gt;0.1,1.15,1.05),"公共教室",IF(S8613&gt;0.1,1.22,1.12),IF(S8613&gt;0.1,1.2,1.1))+(MOD(ROW()*11,31)/31-0.5)*0.06,2)</f>
        <v>1.2</v>
      </c>
      <c r="P8613" s="12">
        <f t="shared" si="827"/>
        <v>0.17</v>
      </c>
      <c r="Q8613" s="13">
        <f t="shared" si="830"/>
        <v>-1.171370229422031</v>
      </c>
      <c r="R8613" s="1">
        <v>0.56999999999999995</v>
      </c>
      <c r="S8613" s="1">
        <v>0.12</v>
      </c>
      <c r="T8613" s="1">
        <v>7.0000000000000007E-2</v>
      </c>
      <c r="U8613" s="4" t="s">
        <v>60</v>
      </c>
      <c r="V8613">
        <v>0.48</v>
      </c>
      <c r="W8613">
        <v>0.4</v>
      </c>
      <c r="X8613">
        <v>0.76</v>
      </c>
      <c r="Y8613">
        <v>2.4300000000000002</v>
      </c>
      <c r="Z8613">
        <v>0.28000000000000003</v>
      </c>
      <c r="AA8613" s="5">
        <f t="shared" si="823"/>
        <v>0.76</v>
      </c>
      <c r="AB8613" s="15" cm="1">
        <f t="array" ref="AB8613">_xlfn.SWITCH(U8613,"夏",122,"冬",90,"春",153,"秋",153,0)</f>
        <v>122</v>
      </c>
      <c r="AC8613" s="16">
        <f t="shared" si="824"/>
        <v>92.72</v>
      </c>
      <c r="AD8613" s="5">
        <f>IFERROR(AA8613/D8613,0)</f>
        <v>7.9456351280710914E-3</v>
      </c>
      <c r="AE8613" s="15">
        <f t="shared" si="825"/>
        <v>0.33424657534246577</v>
      </c>
      <c r="AF8613" s="5">
        <f>IFERROR(AD8613*AE8613*48,0)</f>
        <v>0.12747846386297071</v>
      </c>
    </row>
    <row r="8614" spans="1:32" x14ac:dyDescent="0.15">
      <c r="A8614" s="1"/>
      <c r="B8614" s="1" t="s">
        <v>55</v>
      </c>
      <c r="C8614" s="1" t="s">
        <v>59</v>
      </c>
      <c r="D8614" s="1">
        <v>95.65</v>
      </c>
      <c r="E8614" s="6">
        <v>3.6</v>
      </c>
      <c r="F8614" s="18">
        <v>0.72916666666666696</v>
      </c>
      <c r="G8614" s="1">
        <v>24.9</v>
      </c>
      <c r="H8614" s="1">
        <v>55</v>
      </c>
      <c r="I8614" s="1">
        <v>24.9</v>
      </c>
      <c r="J8614" s="1">
        <v>0.3</v>
      </c>
      <c r="K8614" s="1">
        <v>405</v>
      </c>
      <c r="L8614" s="1">
        <v>580</v>
      </c>
      <c r="M8614" s="6">
        <f t="shared" si="829"/>
        <v>24.900000000000091</v>
      </c>
      <c r="N8614" s="1">
        <v>0</v>
      </c>
      <c r="O8614" s="1">
        <v>0</v>
      </c>
      <c r="P8614" s="12">
        <f t="shared" si="827"/>
        <v>0</v>
      </c>
      <c r="Q8614" s="1">
        <v>0</v>
      </c>
      <c r="R8614" s="1">
        <v>0.56999999999999995</v>
      </c>
      <c r="S8614" s="1">
        <v>0.1</v>
      </c>
      <c r="T8614" s="1">
        <v>0</v>
      </c>
      <c r="U8614" s="4" t="s">
        <v>60</v>
      </c>
      <c r="V8614">
        <v>0.48</v>
      </c>
      <c r="W8614">
        <v>0.4</v>
      </c>
      <c r="X8614">
        <v>0.76</v>
      </c>
      <c r="Y8614">
        <v>2.4300000000000002</v>
      </c>
      <c r="Z8614">
        <v>0.28000000000000003</v>
      </c>
      <c r="AA8614" s="5">
        <f t="shared" si="823"/>
        <v>0.66999999999999993</v>
      </c>
      <c r="AB8614" s="15" cm="1">
        <f t="array" ref="AB8614">_xlfn.SWITCH(U8614,"夏",122,"冬",90,"春",153,"秋",153,0)</f>
        <v>122</v>
      </c>
      <c r="AC8614" s="16">
        <f t="shared" si="824"/>
        <v>81.739999999999995</v>
      </c>
      <c r="AD8614" s="5">
        <f>IFERROR(AA8614/D8614,0)</f>
        <v>7.0047046523784616E-3</v>
      </c>
      <c r="AE8614" s="15">
        <f t="shared" si="825"/>
        <v>0.33424657534246577</v>
      </c>
      <c r="AF8614" s="5">
        <f>IFERROR(AD8614*AE8614*48,0)</f>
        <v>0.11238232998446102</v>
      </c>
    </row>
    <row r="8615" spans="1:32" x14ac:dyDescent="0.15">
      <c r="A8615" s="1"/>
      <c r="B8615" s="1" t="s">
        <v>55</v>
      </c>
      <c r="C8615" s="1" t="s">
        <v>59</v>
      </c>
      <c r="D8615" s="1">
        <v>95.65</v>
      </c>
      <c r="E8615" s="6">
        <v>3.6</v>
      </c>
      <c r="F8615" s="18">
        <v>0.75</v>
      </c>
      <c r="G8615" s="1">
        <v>24.7</v>
      </c>
      <c r="H8615" s="1">
        <v>65</v>
      </c>
      <c r="I8615" s="1">
        <v>24.7</v>
      </c>
      <c r="J8615" s="1">
        <v>0.3</v>
      </c>
      <c r="K8615" s="1">
        <v>407</v>
      </c>
      <c r="L8615" s="1">
        <v>550</v>
      </c>
      <c r="M8615" s="6">
        <f t="shared" si="829"/>
        <v>24.700000000000102</v>
      </c>
      <c r="N8615" s="1">
        <v>0</v>
      </c>
      <c r="O8615" s="1">
        <v>0</v>
      </c>
      <c r="P8615" s="12">
        <f t="shared" si="827"/>
        <v>0</v>
      </c>
      <c r="Q8615" s="1">
        <v>0</v>
      </c>
      <c r="R8615" s="1">
        <v>0.55000000000000004</v>
      </c>
      <c r="S8615" s="1">
        <v>0.1</v>
      </c>
      <c r="T8615" s="1">
        <v>0</v>
      </c>
      <c r="U8615" s="4" t="s">
        <v>60</v>
      </c>
      <c r="V8615">
        <v>0.48</v>
      </c>
      <c r="W8615">
        <v>0.4</v>
      </c>
      <c r="X8615">
        <v>0.76</v>
      </c>
      <c r="Y8615">
        <v>2.4300000000000002</v>
      </c>
      <c r="Z8615">
        <v>0.28000000000000003</v>
      </c>
      <c r="AA8615" s="5">
        <f t="shared" si="823"/>
        <v>0.65</v>
      </c>
      <c r="AB8615" s="15" cm="1">
        <f t="array" ref="AB8615">_xlfn.SWITCH(U8615,"夏",122,"冬",90,"春",153,"秋",153,0)</f>
        <v>122</v>
      </c>
      <c r="AC8615" s="16">
        <f t="shared" si="824"/>
        <v>79.3</v>
      </c>
      <c r="AD8615" s="5">
        <f>IFERROR(AA8615/D8615,0)</f>
        <v>6.7956089911134342E-3</v>
      </c>
      <c r="AE8615" s="15">
        <f t="shared" si="825"/>
        <v>0.33424657534246577</v>
      </c>
      <c r="AF8615" s="5">
        <f>IFERROR(AD8615*AE8615*48,0)</f>
        <v>0.10902763356701445</v>
      </c>
    </row>
    <row r="8616" spans="1:32" x14ac:dyDescent="0.15">
      <c r="A8616" s="1"/>
      <c r="B8616" s="1" t="s">
        <v>55</v>
      </c>
      <c r="C8616" s="1" t="s">
        <v>59</v>
      </c>
      <c r="D8616" s="1">
        <v>95.65</v>
      </c>
      <c r="E8616" s="6">
        <v>3.6</v>
      </c>
      <c r="F8616" s="18">
        <v>0.77083333333333304</v>
      </c>
      <c r="G8616" s="1">
        <v>24.5</v>
      </c>
      <c r="H8616" s="1">
        <v>75</v>
      </c>
      <c r="I8616" s="1">
        <v>24.5</v>
      </c>
      <c r="J8616" s="1">
        <v>0.3</v>
      </c>
      <c r="K8616" s="1">
        <v>409</v>
      </c>
      <c r="L8616" s="1">
        <v>450</v>
      </c>
      <c r="M8616" s="6">
        <f t="shared" si="829"/>
        <v>24.500000000000114</v>
      </c>
      <c r="N8616" s="1">
        <v>0</v>
      </c>
      <c r="O8616" s="1">
        <v>0</v>
      </c>
      <c r="P8616" s="12">
        <f t="shared" si="827"/>
        <v>0</v>
      </c>
      <c r="Q8616" s="1">
        <v>0</v>
      </c>
      <c r="R8616" s="1">
        <v>0.53</v>
      </c>
      <c r="S8616" s="1">
        <v>0.12</v>
      </c>
      <c r="T8616" s="1">
        <v>0</v>
      </c>
      <c r="U8616" s="4" t="s">
        <v>60</v>
      </c>
      <c r="V8616">
        <v>0.48</v>
      </c>
      <c r="W8616">
        <v>0.4</v>
      </c>
      <c r="X8616">
        <v>0.76</v>
      </c>
      <c r="Y8616">
        <v>2.4300000000000002</v>
      </c>
      <c r="Z8616">
        <v>0.28000000000000003</v>
      </c>
      <c r="AA8616" s="5">
        <f t="shared" ref="AA8616:AA8679" si="831">R8616+S8616+T8616</f>
        <v>0.65</v>
      </c>
      <c r="AB8616" s="15" cm="1">
        <f t="array" ref="AB8616">_xlfn.SWITCH(U8616,"夏",122,"冬",90,"春",153,"秋",153,0)</f>
        <v>122</v>
      </c>
      <c r="AC8616" s="16">
        <f t="shared" ref="AC8616:AC8679" si="832">AA8616*AB8616</f>
        <v>79.3</v>
      </c>
      <c r="AD8616" s="5">
        <f>IFERROR(AA8616/D8616,0)</f>
        <v>6.7956089911134342E-3</v>
      </c>
      <c r="AE8616" s="15">
        <f t="shared" ref="AE8616:AE8679" si="833">IF(U8616="夏",122/365,IF(U8616="冬",90/365,IF(OR(U8616="春",U8616="秋"),153/365,0)))</f>
        <v>0.33424657534246577</v>
      </c>
      <c r="AF8616" s="5">
        <f>IFERROR(AD8616*AE8616*48,0)</f>
        <v>0.10902763356701445</v>
      </c>
    </row>
    <row r="8617" spans="1:32" x14ac:dyDescent="0.15">
      <c r="A8617" s="1"/>
      <c r="B8617" s="1" t="s">
        <v>55</v>
      </c>
      <c r="C8617" s="1" t="s">
        <v>59</v>
      </c>
      <c r="D8617" s="1">
        <v>95.65</v>
      </c>
      <c r="E8617" s="6">
        <v>3.6</v>
      </c>
      <c r="F8617" s="18">
        <v>0.79166666666666696</v>
      </c>
      <c r="G8617" s="1">
        <v>24.3</v>
      </c>
      <c r="H8617" s="1">
        <v>82</v>
      </c>
      <c r="I8617" s="1">
        <v>24.3</v>
      </c>
      <c r="J8617" s="1">
        <v>0.3</v>
      </c>
      <c r="K8617" s="1">
        <v>410</v>
      </c>
      <c r="L8617" s="1">
        <v>350</v>
      </c>
      <c r="M8617" s="6">
        <f t="shared" si="829"/>
        <v>24.300000000000011</v>
      </c>
      <c r="N8617" s="1">
        <v>0</v>
      </c>
      <c r="O8617" s="1">
        <v>0</v>
      </c>
      <c r="P8617" s="12">
        <f t="shared" si="827"/>
        <v>0</v>
      </c>
      <c r="Q8617" s="1">
        <v>0</v>
      </c>
      <c r="R8617" s="1">
        <v>0.51</v>
      </c>
      <c r="S8617" s="1">
        <v>0.14000000000000001</v>
      </c>
      <c r="T8617" s="1">
        <v>0</v>
      </c>
      <c r="U8617" s="4" t="s">
        <v>60</v>
      </c>
      <c r="V8617">
        <v>0.48</v>
      </c>
      <c r="W8617">
        <v>0.4</v>
      </c>
      <c r="X8617">
        <v>0.76</v>
      </c>
      <c r="Y8617">
        <v>2.4300000000000002</v>
      </c>
      <c r="Z8617">
        <v>0.28000000000000003</v>
      </c>
      <c r="AA8617" s="5">
        <f t="shared" si="831"/>
        <v>0.65</v>
      </c>
      <c r="AB8617" s="15" cm="1">
        <f t="array" ref="AB8617">_xlfn.SWITCH(U8617,"夏",122,"冬",90,"春",153,"秋",153,0)</f>
        <v>122</v>
      </c>
      <c r="AC8617" s="16">
        <f t="shared" si="832"/>
        <v>79.3</v>
      </c>
      <c r="AD8617" s="5">
        <f>IFERROR(AA8617/D8617,0)</f>
        <v>6.7956089911134342E-3</v>
      </c>
      <c r="AE8617" s="15">
        <f t="shared" si="833"/>
        <v>0.33424657534246577</v>
      </c>
      <c r="AF8617" s="5">
        <f>IFERROR(AD8617*AE8617*48,0)</f>
        <v>0.10902763356701445</v>
      </c>
    </row>
    <row r="8618" spans="1:32" x14ac:dyDescent="0.15">
      <c r="A8618" s="1"/>
      <c r="B8618" s="1" t="s">
        <v>55</v>
      </c>
      <c r="C8618" s="1" t="s">
        <v>59</v>
      </c>
      <c r="D8618" s="1">
        <v>95.65</v>
      </c>
      <c r="E8618" s="6">
        <v>3.6</v>
      </c>
      <c r="F8618" s="18">
        <v>0.8125</v>
      </c>
      <c r="G8618" s="1">
        <v>24.1</v>
      </c>
      <c r="H8618" s="1">
        <v>86</v>
      </c>
      <c r="I8618" s="1">
        <v>24.1</v>
      </c>
      <c r="J8618" s="1">
        <v>0.3</v>
      </c>
      <c r="K8618" s="1">
        <v>410</v>
      </c>
      <c r="L8618" s="1">
        <v>250</v>
      </c>
      <c r="M8618" s="6">
        <f t="shared" si="829"/>
        <v>24.099999999999909</v>
      </c>
      <c r="N8618" s="1">
        <v>0</v>
      </c>
      <c r="O8618" s="1">
        <v>0</v>
      </c>
      <c r="P8618" s="12">
        <f t="shared" si="827"/>
        <v>0</v>
      </c>
      <c r="Q8618" s="1">
        <v>0</v>
      </c>
      <c r="R8618" s="1">
        <v>0.49</v>
      </c>
      <c r="S8618" s="1">
        <v>0.16</v>
      </c>
      <c r="T8618" s="1">
        <v>0</v>
      </c>
      <c r="U8618" s="4" t="s">
        <v>60</v>
      </c>
      <c r="V8618">
        <v>0.48</v>
      </c>
      <c r="W8618">
        <v>0.4</v>
      </c>
      <c r="X8618">
        <v>0.76</v>
      </c>
      <c r="Y8618">
        <v>2.4300000000000002</v>
      </c>
      <c r="Z8618">
        <v>0.28000000000000003</v>
      </c>
      <c r="AA8618" s="5">
        <f t="shared" si="831"/>
        <v>0.65</v>
      </c>
      <c r="AB8618" s="15" cm="1">
        <f t="array" ref="AB8618">_xlfn.SWITCH(U8618,"夏",122,"冬",90,"春",153,"秋",153,0)</f>
        <v>122</v>
      </c>
      <c r="AC8618" s="16">
        <f t="shared" si="832"/>
        <v>79.3</v>
      </c>
      <c r="AD8618" s="5">
        <f>IFERROR(AA8618/D8618,0)</f>
        <v>6.7956089911134342E-3</v>
      </c>
      <c r="AE8618" s="15">
        <f t="shared" si="833"/>
        <v>0.33424657534246577</v>
      </c>
      <c r="AF8618" s="5">
        <f>IFERROR(AD8618*AE8618*48,0)</f>
        <v>0.10902763356701445</v>
      </c>
    </row>
    <row r="8619" spans="1:32" x14ac:dyDescent="0.15">
      <c r="A8619" s="1"/>
      <c r="B8619" s="1" t="s">
        <v>55</v>
      </c>
      <c r="C8619" s="1" t="s">
        <v>59</v>
      </c>
      <c r="D8619" s="1">
        <v>95.65</v>
      </c>
      <c r="E8619" s="6">
        <v>3.6</v>
      </c>
      <c r="F8619" s="18">
        <v>0.83333333333333304</v>
      </c>
      <c r="G8619" s="1">
        <v>23.9</v>
      </c>
      <c r="H8619" s="1">
        <v>90</v>
      </c>
      <c r="I8619" s="1">
        <v>23.9</v>
      </c>
      <c r="J8619" s="1">
        <v>0.3</v>
      </c>
      <c r="K8619" s="1">
        <v>410</v>
      </c>
      <c r="L8619" s="1">
        <v>150</v>
      </c>
      <c r="M8619" s="6">
        <f t="shared" si="829"/>
        <v>23.89999999999992</v>
      </c>
      <c r="N8619" s="1">
        <v>0</v>
      </c>
      <c r="O8619" s="1">
        <v>0</v>
      </c>
      <c r="P8619" s="12">
        <f t="shared" si="827"/>
        <v>0</v>
      </c>
      <c r="Q8619" s="1">
        <v>0</v>
      </c>
      <c r="R8619" s="1">
        <v>0.47</v>
      </c>
      <c r="S8619" s="1">
        <v>0.18</v>
      </c>
      <c r="T8619" s="1">
        <v>0</v>
      </c>
      <c r="U8619" s="4" t="s">
        <v>60</v>
      </c>
      <c r="V8619">
        <v>0.48</v>
      </c>
      <c r="W8619">
        <v>0.4</v>
      </c>
      <c r="X8619">
        <v>0.76</v>
      </c>
      <c r="Y8619">
        <v>2.4300000000000002</v>
      </c>
      <c r="Z8619">
        <v>0.28000000000000003</v>
      </c>
      <c r="AA8619" s="5">
        <f t="shared" si="831"/>
        <v>0.64999999999999991</v>
      </c>
      <c r="AB8619" s="15" cm="1">
        <f t="array" ref="AB8619">_xlfn.SWITCH(U8619,"夏",122,"冬",90,"春",153,"秋",153,0)</f>
        <v>122</v>
      </c>
      <c r="AC8619" s="16">
        <f t="shared" si="832"/>
        <v>79.299999999999983</v>
      </c>
      <c r="AD8619" s="5">
        <f>IFERROR(AA8619/D8619,0)</f>
        <v>6.7956089911134334E-3</v>
      </c>
      <c r="AE8619" s="15">
        <f t="shared" si="833"/>
        <v>0.33424657534246577</v>
      </c>
      <c r="AF8619" s="5">
        <f>IFERROR(AD8619*AE8619*48,0)</f>
        <v>0.10902763356701442</v>
      </c>
    </row>
    <row r="8620" spans="1:32" x14ac:dyDescent="0.15">
      <c r="A8620" s="1"/>
      <c r="B8620" s="1" t="s">
        <v>55</v>
      </c>
      <c r="C8620" s="1" t="s">
        <v>59</v>
      </c>
      <c r="D8620" s="1">
        <v>95.65</v>
      </c>
      <c r="E8620" s="6">
        <v>3.6</v>
      </c>
      <c r="F8620" s="18">
        <v>0.85416666666666696</v>
      </c>
      <c r="G8620" s="1">
        <v>23.7</v>
      </c>
      <c r="H8620" s="1">
        <v>94</v>
      </c>
      <c r="I8620" s="1">
        <v>23.7</v>
      </c>
      <c r="J8620" s="1">
        <v>0.3</v>
      </c>
      <c r="K8620" s="1">
        <v>410</v>
      </c>
      <c r="L8620" s="1">
        <v>80</v>
      </c>
      <c r="M8620" s="6">
        <f t="shared" si="829"/>
        <v>23.699999999999932</v>
      </c>
      <c r="N8620" s="1">
        <v>0</v>
      </c>
      <c r="O8620" s="1">
        <v>0</v>
      </c>
      <c r="P8620" s="12">
        <f t="shared" si="827"/>
        <v>0</v>
      </c>
      <c r="Q8620" s="1">
        <v>0</v>
      </c>
      <c r="R8620" s="1">
        <v>0.45</v>
      </c>
      <c r="S8620" s="1">
        <v>0.2</v>
      </c>
      <c r="T8620" s="1">
        <v>0</v>
      </c>
      <c r="U8620" s="4" t="s">
        <v>60</v>
      </c>
      <c r="V8620">
        <v>0.48</v>
      </c>
      <c r="W8620">
        <v>0.4</v>
      </c>
      <c r="X8620">
        <v>0.76</v>
      </c>
      <c r="Y8620">
        <v>2.4300000000000002</v>
      </c>
      <c r="Z8620">
        <v>0.28000000000000003</v>
      </c>
      <c r="AA8620" s="5">
        <f t="shared" si="831"/>
        <v>0.65</v>
      </c>
      <c r="AB8620" s="15" cm="1">
        <f t="array" ref="AB8620">_xlfn.SWITCH(U8620,"夏",122,"冬",90,"春",153,"秋",153,0)</f>
        <v>122</v>
      </c>
      <c r="AC8620" s="16">
        <f t="shared" si="832"/>
        <v>79.3</v>
      </c>
      <c r="AD8620" s="5">
        <f>IFERROR(AA8620/D8620,0)</f>
        <v>6.7956089911134342E-3</v>
      </c>
      <c r="AE8620" s="15">
        <f t="shared" si="833"/>
        <v>0.33424657534246577</v>
      </c>
      <c r="AF8620" s="5">
        <f>IFERROR(AD8620*AE8620*48,0)</f>
        <v>0.10902763356701445</v>
      </c>
    </row>
    <row r="8621" spans="1:32" x14ac:dyDescent="0.15">
      <c r="A8621" s="1"/>
      <c r="B8621" s="1" t="s">
        <v>55</v>
      </c>
      <c r="C8621" s="1" t="s">
        <v>59</v>
      </c>
      <c r="D8621" s="1">
        <v>95.65</v>
      </c>
      <c r="E8621" s="6">
        <v>3.6</v>
      </c>
      <c r="F8621" s="18">
        <v>0.875</v>
      </c>
      <c r="G8621" s="1">
        <v>23.5</v>
      </c>
      <c r="H8621" s="1">
        <v>93</v>
      </c>
      <c r="I8621" s="1">
        <v>23.5</v>
      </c>
      <c r="J8621" s="1">
        <v>0.3</v>
      </c>
      <c r="K8621" s="1">
        <v>410</v>
      </c>
      <c r="L8621" s="1">
        <v>50</v>
      </c>
      <c r="M8621" s="6">
        <f t="shared" si="829"/>
        <v>23.499999999999886</v>
      </c>
      <c r="N8621" s="1">
        <v>0</v>
      </c>
      <c r="O8621" s="1">
        <v>0</v>
      </c>
      <c r="P8621" s="12">
        <f t="shared" si="827"/>
        <v>0</v>
      </c>
      <c r="Q8621" s="1">
        <v>0</v>
      </c>
      <c r="R8621" s="1">
        <v>0.43</v>
      </c>
      <c r="S8621" s="1">
        <v>0.22</v>
      </c>
      <c r="T8621" s="1">
        <v>0</v>
      </c>
      <c r="U8621" s="4" t="s">
        <v>60</v>
      </c>
      <c r="V8621">
        <v>0.48</v>
      </c>
      <c r="W8621">
        <v>0.4</v>
      </c>
      <c r="X8621">
        <v>0.76</v>
      </c>
      <c r="Y8621">
        <v>2.4300000000000002</v>
      </c>
      <c r="Z8621">
        <v>0.28000000000000003</v>
      </c>
      <c r="AA8621" s="5">
        <f t="shared" si="831"/>
        <v>0.65</v>
      </c>
      <c r="AB8621" s="15" cm="1">
        <f t="array" ref="AB8621">_xlfn.SWITCH(U8621,"夏",122,"冬",90,"春",153,"秋",153,0)</f>
        <v>122</v>
      </c>
      <c r="AC8621" s="16">
        <f t="shared" si="832"/>
        <v>79.3</v>
      </c>
      <c r="AD8621" s="5">
        <f>IFERROR(AA8621/D8621,0)</f>
        <v>6.7956089911134342E-3</v>
      </c>
      <c r="AE8621" s="15">
        <f t="shared" si="833"/>
        <v>0.33424657534246577</v>
      </c>
      <c r="AF8621" s="5">
        <f>IFERROR(AD8621*AE8621*48,0)</f>
        <v>0.10902763356701445</v>
      </c>
    </row>
    <row r="8622" spans="1:32" x14ac:dyDescent="0.15">
      <c r="A8622" s="1"/>
      <c r="B8622" s="1" t="s">
        <v>55</v>
      </c>
      <c r="C8622" s="1" t="s">
        <v>59</v>
      </c>
      <c r="D8622" s="1">
        <v>95.65</v>
      </c>
      <c r="E8622" s="6">
        <v>3.6</v>
      </c>
      <c r="F8622" s="18">
        <v>0.89583333333333304</v>
      </c>
      <c r="G8622" s="1">
        <v>23.5</v>
      </c>
      <c r="H8622" s="1">
        <v>89</v>
      </c>
      <c r="I8622" s="1">
        <v>23.5</v>
      </c>
      <c r="J8622" s="1">
        <v>0.3</v>
      </c>
      <c r="K8622" s="1">
        <v>410</v>
      </c>
      <c r="L8622" s="1">
        <v>50</v>
      </c>
      <c r="M8622" s="6">
        <f t="shared" si="829"/>
        <v>23.499999999999886</v>
      </c>
      <c r="N8622" s="1">
        <v>0</v>
      </c>
      <c r="O8622" s="1">
        <v>0</v>
      </c>
      <c r="P8622" s="12">
        <f t="shared" si="827"/>
        <v>0</v>
      </c>
      <c r="Q8622" s="1">
        <v>0</v>
      </c>
      <c r="R8622" s="1">
        <v>0.41</v>
      </c>
      <c r="S8622" s="1">
        <v>0.24</v>
      </c>
      <c r="T8622" s="1">
        <v>0</v>
      </c>
      <c r="U8622" s="4" t="s">
        <v>60</v>
      </c>
      <c r="V8622">
        <v>0.48</v>
      </c>
      <c r="W8622">
        <v>0.4</v>
      </c>
      <c r="X8622">
        <v>0.76</v>
      </c>
      <c r="Y8622">
        <v>2.4300000000000002</v>
      </c>
      <c r="Z8622">
        <v>0.28000000000000003</v>
      </c>
      <c r="AA8622" s="5">
        <f t="shared" si="831"/>
        <v>0.64999999999999991</v>
      </c>
      <c r="AB8622" s="15" cm="1">
        <f t="array" ref="AB8622">_xlfn.SWITCH(U8622,"夏",122,"冬",90,"春",153,"秋",153,0)</f>
        <v>122</v>
      </c>
      <c r="AC8622" s="16">
        <f t="shared" si="832"/>
        <v>79.299999999999983</v>
      </c>
      <c r="AD8622" s="5">
        <f>IFERROR(AA8622/D8622,0)</f>
        <v>6.7956089911134334E-3</v>
      </c>
      <c r="AE8622" s="15">
        <f t="shared" si="833"/>
        <v>0.33424657534246577</v>
      </c>
      <c r="AF8622" s="5">
        <f>IFERROR(AD8622*AE8622*48,0)</f>
        <v>0.10902763356701442</v>
      </c>
    </row>
    <row r="8623" spans="1:32" x14ac:dyDescent="0.15">
      <c r="A8623" s="1"/>
      <c r="B8623" s="1" t="s">
        <v>56</v>
      </c>
      <c r="C8623" s="1" t="s">
        <v>59</v>
      </c>
      <c r="D8623" s="1">
        <v>95.65</v>
      </c>
      <c r="E8623" s="6">
        <v>3.6</v>
      </c>
      <c r="F8623" s="18">
        <v>0.33333333333333298</v>
      </c>
      <c r="G8623" s="1">
        <v>22.5</v>
      </c>
      <c r="H8623" s="1">
        <v>85</v>
      </c>
      <c r="I8623" s="1">
        <v>22.5</v>
      </c>
      <c r="J8623" s="1">
        <v>0.3</v>
      </c>
      <c r="K8623" s="1">
        <v>500</v>
      </c>
      <c r="L8623" s="1">
        <v>200</v>
      </c>
      <c r="M8623" s="6">
        <f t="shared" si="829"/>
        <v>22.5</v>
      </c>
      <c r="N8623" s="19">
        <v>0.5</v>
      </c>
      <c r="O8623" s="11" cm="1">
        <f t="array" ref="O8623">ROUND(_xlfn.SWITCH(C8623,"建筑专教",IF(S8623&gt;0.1,1.38,1.28),"阶梯教室",IF(S8623&gt;0.1,1.15,1.05),"公共教室",IF(S8623&gt;0.1,1.22,1.12),IF(S8623&gt;0.1,1.2,1.1))+(MOD(ROW()*11,31)/31-0.5)*0.06,2)</f>
        <v>1.24</v>
      </c>
      <c r="P8623" s="12">
        <f t="shared" si="827"/>
        <v>0.09</v>
      </c>
      <c r="Q8623" s="13">
        <f t="shared" si="830"/>
        <v>-1.9772477646037596</v>
      </c>
      <c r="R8623" s="1">
        <v>0.52</v>
      </c>
      <c r="S8623" s="1">
        <v>0.16</v>
      </c>
      <c r="T8623" s="1">
        <v>0.12</v>
      </c>
      <c r="U8623" s="4" t="s">
        <v>60</v>
      </c>
      <c r="V8623">
        <v>0.48</v>
      </c>
      <c r="W8623">
        <v>0.4</v>
      </c>
      <c r="X8623">
        <v>0.76</v>
      </c>
      <c r="Y8623">
        <v>2.4300000000000002</v>
      </c>
      <c r="Z8623">
        <v>0.28000000000000003</v>
      </c>
      <c r="AA8623" s="5">
        <f t="shared" si="831"/>
        <v>0.8</v>
      </c>
      <c r="AB8623" s="15" cm="1">
        <f t="array" ref="AB8623">_xlfn.SWITCH(U8623,"夏",122,"冬",90,"春",153,"秋",153,0)</f>
        <v>122</v>
      </c>
      <c r="AC8623" s="16">
        <f t="shared" si="832"/>
        <v>97.600000000000009</v>
      </c>
      <c r="AD8623" s="5">
        <f>IFERROR(AA8623/D8623,0)</f>
        <v>8.3638264506011497E-3</v>
      </c>
      <c r="AE8623" s="15">
        <f t="shared" si="833"/>
        <v>0.33424657534246577</v>
      </c>
      <c r="AF8623" s="5">
        <f>IFERROR(AD8623*AE8623*48,0)</f>
        <v>0.13418785669786393</v>
      </c>
    </row>
    <row r="8624" spans="1:32" x14ac:dyDescent="0.15">
      <c r="A8624" s="1"/>
      <c r="B8624" s="1" t="s">
        <v>56</v>
      </c>
      <c r="C8624" s="1" t="s">
        <v>59</v>
      </c>
      <c r="D8624" s="1">
        <v>95.65</v>
      </c>
      <c r="E8624" s="6">
        <v>3.6</v>
      </c>
      <c r="F8624" s="18">
        <v>0.35416666666666702</v>
      </c>
      <c r="G8624" s="1">
        <v>22.8</v>
      </c>
      <c r="H8624" s="1">
        <v>82</v>
      </c>
      <c r="I8624" s="1">
        <v>22.8</v>
      </c>
      <c r="J8624" s="1">
        <v>0.3</v>
      </c>
      <c r="K8624" s="1">
        <v>520</v>
      </c>
      <c r="L8624" s="1">
        <v>250</v>
      </c>
      <c r="M8624" s="6">
        <f t="shared" si="829"/>
        <v>22.800000000000011</v>
      </c>
      <c r="N8624" s="19">
        <v>0.5</v>
      </c>
      <c r="O8624" s="11" cm="1">
        <f t="array" ref="O8624">ROUND(_xlfn.SWITCH(C8624,"建筑专教",IF(S8624&gt;0.1,1.38,1.28),"阶梯教室",IF(S8624&gt;0.1,1.15,1.05),"公共教室",IF(S8624&gt;0.1,1.22,1.12),IF(S8624&gt;0.1,1.2,1.1))+(MOD(ROW()*11,31)/31-0.5)*0.06,2)</f>
        <v>1.2</v>
      </c>
      <c r="P8624" s="12">
        <f t="shared" si="827"/>
        <v>0.11</v>
      </c>
      <c r="Q8624" s="13">
        <f t="shared" si="830"/>
        <v>-2.0222645681729543</v>
      </c>
      <c r="R8624" s="1">
        <v>0.53</v>
      </c>
      <c r="S8624" s="1">
        <v>0.14000000000000001</v>
      </c>
      <c r="T8624" s="1">
        <v>0.13</v>
      </c>
      <c r="U8624" s="4" t="s">
        <v>60</v>
      </c>
      <c r="V8624">
        <v>0.48</v>
      </c>
      <c r="W8624">
        <v>0.4</v>
      </c>
      <c r="X8624">
        <v>0.76</v>
      </c>
      <c r="Y8624">
        <v>2.4300000000000002</v>
      </c>
      <c r="Z8624">
        <v>0.28000000000000003</v>
      </c>
      <c r="AA8624" s="5">
        <f t="shared" si="831"/>
        <v>0.8</v>
      </c>
      <c r="AB8624" s="15" cm="1">
        <f t="array" ref="AB8624">_xlfn.SWITCH(U8624,"夏",122,"冬",90,"春",153,"秋",153,0)</f>
        <v>122</v>
      </c>
      <c r="AC8624" s="16">
        <f t="shared" si="832"/>
        <v>97.600000000000009</v>
      </c>
      <c r="AD8624" s="5">
        <f>IFERROR(AA8624/D8624,0)</f>
        <v>8.3638264506011497E-3</v>
      </c>
      <c r="AE8624" s="15">
        <f t="shared" si="833"/>
        <v>0.33424657534246577</v>
      </c>
      <c r="AF8624" s="5">
        <f>IFERROR(AD8624*AE8624*48,0)</f>
        <v>0.13418785669786393</v>
      </c>
    </row>
    <row r="8625" spans="1:32" x14ac:dyDescent="0.15">
      <c r="A8625" s="1"/>
      <c r="B8625" s="1" t="s">
        <v>56</v>
      </c>
      <c r="C8625" s="1" t="s">
        <v>59</v>
      </c>
      <c r="D8625" s="1">
        <v>95.65</v>
      </c>
      <c r="E8625" s="6">
        <v>3.6</v>
      </c>
      <c r="F8625" s="18">
        <v>0.375</v>
      </c>
      <c r="G8625" s="1">
        <v>23.2</v>
      </c>
      <c r="H8625" s="1">
        <v>78</v>
      </c>
      <c r="I8625" s="1">
        <v>23.2</v>
      </c>
      <c r="J8625" s="1">
        <v>0.3</v>
      </c>
      <c r="K8625" s="1">
        <v>540</v>
      </c>
      <c r="L8625" s="1">
        <v>350</v>
      </c>
      <c r="M8625" s="6">
        <f t="shared" si="829"/>
        <v>23.199999999999989</v>
      </c>
      <c r="N8625" s="19">
        <v>0.5</v>
      </c>
      <c r="O8625" s="11" cm="1">
        <f t="array" ref="O8625">ROUND(_xlfn.SWITCH(C8625,"建筑专教",IF(S8625&gt;0.1,1.38,1.28),"阶梯教室",IF(S8625&gt;0.1,1.15,1.05),"公共教室",IF(S8625&gt;0.1,1.22,1.12),IF(S8625&gt;0.1,1.2,1.1))+(MOD(ROW()*11,31)/31-0.5)*0.06,2)</f>
        <v>1.22</v>
      </c>
      <c r="P8625" s="12">
        <f t="shared" si="827"/>
        <v>0.13</v>
      </c>
      <c r="Q8625" s="13">
        <f t="shared" si="830"/>
        <v>-1.7904998032885961</v>
      </c>
      <c r="R8625" s="1">
        <v>0.55000000000000004</v>
      </c>
      <c r="S8625" s="1">
        <v>0.12</v>
      </c>
      <c r="T8625" s="1">
        <v>0.14000000000000001</v>
      </c>
      <c r="U8625" s="4" t="s">
        <v>60</v>
      </c>
      <c r="V8625">
        <v>0.48</v>
      </c>
      <c r="W8625">
        <v>0.4</v>
      </c>
      <c r="X8625">
        <v>0.76</v>
      </c>
      <c r="Y8625">
        <v>2.4300000000000002</v>
      </c>
      <c r="Z8625">
        <v>0.28000000000000003</v>
      </c>
      <c r="AA8625" s="5">
        <f t="shared" si="831"/>
        <v>0.81</v>
      </c>
      <c r="AB8625" s="15" cm="1">
        <f t="array" ref="AB8625">_xlfn.SWITCH(U8625,"夏",122,"冬",90,"春",153,"秋",153,0)</f>
        <v>122</v>
      </c>
      <c r="AC8625" s="16">
        <f t="shared" si="832"/>
        <v>98.820000000000007</v>
      </c>
      <c r="AD8625" s="5">
        <f>IFERROR(AA8625/D8625,0)</f>
        <v>8.4683742812336638E-3</v>
      </c>
      <c r="AE8625" s="15">
        <f t="shared" si="833"/>
        <v>0.33424657534246577</v>
      </c>
      <c r="AF8625" s="5">
        <f>IFERROR(AD8625*AE8625*48,0)</f>
        <v>0.13586520490658721</v>
      </c>
    </row>
    <row r="8626" spans="1:32" x14ac:dyDescent="0.15">
      <c r="A8626" s="1"/>
      <c r="B8626" s="1" t="s">
        <v>56</v>
      </c>
      <c r="C8626" s="1" t="s">
        <v>59</v>
      </c>
      <c r="D8626" s="1">
        <v>95.65</v>
      </c>
      <c r="E8626" s="6">
        <v>3.6</v>
      </c>
      <c r="F8626" s="18">
        <v>0.39583333333333298</v>
      </c>
      <c r="G8626" s="1">
        <v>23.4</v>
      </c>
      <c r="H8626" s="1">
        <v>74</v>
      </c>
      <c r="I8626" s="1">
        <v>23.4</v>
      </c>
      <c r="J8626" s="1">
        <v>0.3</v>
      </c>
      <c r="K8626" s="1">
        <v>560</v>
      </c>
      <c r="L8626" s="1">
        <v>450</v>
      </c>
      <c r="M8626" s="6">
        <f t="shared" si="829"/>
        <v>23.400000000000091</v>
      </c>
      <c r="N8626" s="19">
        <v>0.5</v>
      </c>
      <c r="O8626" s="11" cm="1">
        <f t="array" ref="O8626">ROUND(_xlfn.SWITCH(C8626,"建筑专教",IF(S8626&gt;0.1,1.38,1.28),"阶梯教室",IF(S8626&gt;0.1,1.15,1.05),"公共教室",IF(S8626&gt;0.1,1.22,1.12),IF(S8626&gt;0.1,1.2,1.1))+(MOD(ROW()*11,31)/31-0.5)*0.06,2)</f>
        <v>1.1399999999999999</v>
      </c>
      <c r="P8626" s="12">
        <f t="shared" si="827"/>
        <v>0.15</v>
      </c>
      <c r="Q8626" s="13">
        <f t="shared" si="830"/>
        <v>-2.0362113885134887</v>
      </c>
      <c r="R8626" s="1">
        <v>0.56999999999999995</v>
      </c>
      <c r="S8626" s="1">
        <v>0.1</v>
      </c>
      <c r="T8626" s="1">
        <v>0.16</v>
      </c>
      <c r="U8626" s="4" t="s">
        <v>60</v>
      </c>
      <c r="V8626">
        <v>0.48</v>
      </c>
      <c r="W8626">
        <v>0.4</v>
      </c>
      <c r="X8626">
        <v>0.76</v>
      </c>
      <c r="Y8626">
        <v>2.4300000000000002</v>
      </c>
      <c r="Z8626">
        <v>0.28000000000000003</v>
      </c>
      <c r="AA8626" s="5">
        <f t="shared" si="831"/>
        <v>0.83</v>
      </c>
      <c r="AB8626" s="15" cm="1">
        <f t="array" ref="AB8626">_xlfn.SWITCH(U8626,"夏",122,"冬",90,"春",153,"秋",153,0)</f>
        <v>122</v>
      </c>
      <c r="AC8626" s="16">
        <f t="shared" si="832"/>
        <v>101.25999999999999</v>
      </c>
      <c r="AD8626" s="5">
        <f>IFERROR(AA8626/D8626,0)</f>
        <v>8.6774699424986921E-3</v>
      </c>
      <c r="AE8626" s="15">
        <f t="shared" si="833"/>
        <v>0.33424657534246577</v>
      </c>
      <c r="AF8626" s="5">
        <f>IFERROR(AD8626*AE8626*48,0)</f>
        <v>0.13921990132403381</v>
      </c>
    </row>
    <row r="8627" spans="1:32" x14ac:dyDescent="0.15">
      <c r="A8627" s="1"/>
      <c r="B8627" s="1" t="s">
        <v>56</v>
      </c>
      <c r="C8627" s="1" t="s">
        <v>59</v>
      </c>
      <c r="D8627" s="1">
        <v>95.65</v>
      </c>
      <c r="E8627" s="6">
        <v>3.6</v>
      </c>
      <c r="F8627" s="18">
        <v>0.41666666666666702</v>
      </c>
      <c r="G8627" s="1">
        <v>23.6</v>
      </c>
      <c r="H8627" s="1">
        <v>70</v>
      </c>
      <c r="I8627" s="1">
        <v>23.6</v>
      </c>
      <c r="J8627" s="1">
        <v>0.3</v>
      </c>
      <c r="K8627" s="1">
        <v>580</v>
      </c>
      <c r="L8627" s="1">
        <v>550</v>
      </c>
      <c r="M8627" s="6">
        <f t="shared" si="829"/>
        <v>23.600000000000023</v>
      </c>
      <c r="N8627" s="19">
        <v>0.5</v>
      </c>
      <c r="O8627" s="11" cm="1">
        <f t="array" ref="O8627">ROUND(_xlfn.SWITCH(C8627,"建筑专教",IF(S8627&gt;0.1,1.38,1.28),"阶梯教室",IF(S8627&gt;0.1,1.15,1.05),"公共教室",IF(S8627&gt;0.1,1.22,1.12),IF(S8627&gt;0.1,1.2,1.1))+(MOD(ROW()*11,31)/31-0.5)*0.06,2)</f>
        <v>1.1000000000000001</v>
      </c>
      <c r="P8627" s="12">
        <f t="shared" si="827"/>
        <v>0.16</v>
      </c>
      <c r="Q8627" s="13">
        <f t="shared" si="830"/>
        <v>-2.1325084726539236</v>
      </c>
      <c r="R8627" s="1">
        <v>0.55000000000000004</v>
      </c>
      <c r="S8627" s="1">
        <v>0.09</v>
      </c>
      <c r="T8627" s="1">
        <v>0.15</v>
      </c>
      <c r="U8627" s="4" t="s">
        <v>60</v>
      </c>
      <c r="V8627">
        <v>0.48</v>
      </c>
      <c r="W8627">
        <v>0.4</v>
      </c>
      <c r="X8627">
        <v>0.76</v>
      </c>
      <c r="Y8627">
        <v>2.4300000000000002</v>
      </c>
      <c r="Z8627">
        <v>0.28000000000000003</v>
      </c>
      <c r="AA8627" s="5">
        <f t="shared" si="831"/>
        <v>0.79</v>
      </c>
      <c r="AB8627" s="15" cm="1">
        <f t="array" ref="AB8627">_xlfn.SWITCH(U8627,"夏",122,"冬",90,"春",153,"秋",153,0)</f>
        <v>122</v>
      </c>
      <c r="AC8627" s="16">
        <f t="shared" si="832"/>
        <v>96.38000000000001</v>
      </c>
      <c r="AD8627" s="5">
        <f>IFERROR(AA8627/D8627,0)</f>
        <v>8.2592786199686356E-3</v>
      </c>
      <c r="AE8627" s="15">
        <f t="shared" si="833"/>
        <v>0.33424657534246577</v>
      </c>
      <c r="AF8627" s="5">
        <f>IFERROR(AD8627*AE8627*48,0)</f>
        <v>0.13251050848914064</v>
      </c>
    </row>
    <row r="8628" spans="1:32" x14ac:dyDescent="0.15">
      <c r="A8628" s="1"/>
      <c r="B8628" s="1" t="s">
        <v>56</v>
      </c>
      <c r="C8628" s="1" t="s">
        <v>59</v>
      </c>
      <c r="D8628" s="1">
        <v>95.65</v>
      </c>
      <c r="E8628" s="6">
        <v>3.6</v>
      </c>
      <c r="F8628" s="18">
        <v>0.4375</v>
      </c>
      <c r="G8628" s="1">
        <v>23.8</v>
      </c>
      <c r="H8628" s="1">
        <v>66</v>
      </c>
      <c r="I8628" s="1">
        <v>23.8</v>
      </c>
      <c r="J8628" s="1">
        <v>0.3</v>
      </c>
      <c r="K8628" s="1">
        <v>600</v>
      </c>
      <c r="L8628" s="1">
        <v>580</v>
      </c>
      <c r="M8628" s="6">
        <f t="shared" si="829"/>
        <v>23.799999999999955</v>
      </c>
      <c r="N8628" s="19">
        <v>0.5</v>
      </c>
      <c r="O8628" s="11" cm="1">
        <f t="array" ref="O8628">ROUND(_xlfn.SWITCH(C8628,"建筑专教",IF(S8628&gt;0.1,1.38,1.28),"阶梯教室",IF(S8628&gt;0.1,1.15,1.05),"公共教室",IF(S8628&gt;0.1,1.22,1.12),IF(S8628&gt;0.1,1.2,1.1))+(MOD(ROW()*11,31)/31-0.5)*0.06,2)</f>
        <v>1.1200000000000001</v>
      </c>
      <c r="P8628" s="12">
        <f t="shared" si="827"/>
        <v>0.18</v>
      </c>
      <c r="Q8628" s="13">
        <f t="shared" si="830"/>
        <v>-1.9575519209449319</v>
      </c>
      <c r="R8628" s="1">
        <v>0.53</v>
      </c>
      <c r="S8628" s="1">
        <v>0.1</v>
      </c>
      <c r="T8628" s="1">
        <v>0.14000000000000001</v>
      </c>
      <c r="U8628" s="4" t="s">
        <v>60</v>
      </c>
      <c r="V8628">
        <v>0.48</v>
      </c>
      <c r="W8628">
        <v>0.4</v>
      </c>
      <c r="X8628">
        <v>0.76</v>
      </c>
      <c r="Y8628">
        <v>2.4300000000000002</v>
      </c>
      <c r="Z8628">
        <v>0.28000000000000003</v>
      </c>
      <c r="AA8628" s="5">
        <f t="shared" si="831"/>
        <v>0.77</v>
      </c>
      <c r="AB8628" s="15" cm="1">
        <f t="array" ref="AB8628">_xlfn.SWITCH(U8628,"夏",122,"冬",90,"春",153,"秋",153,0)</f>
        <v>122</v>
      </c>
      <c r="AC8628" s="16">
        <f t="shared" si="832"/>
        <v>93.94</v>
      </c>
      <c r="AD8628" s="5">
        <f>IFERROR(AA8628/D8628,0)</f>
        <v>8.0501829587036073E-3</v>
      </c>
      <c r="AE8628" s="15">
        <f t="shared" si="833"/>
        <v>0.33424657534246577</v>
      </c>
      <c r="AF8628" s="5">
        <f>IFERROR(AD8628*AE8628*48,0)</f>
        <v>0.12915581207169405</v>
      </c>
    </row>
    <row r="8629" spans="1:32" x14ac:dyDescent="0.15">
      <c r="A8629" s="1"/>
      <c r="B8629" s="1" t="s">
        <v>56</v>
      </c>
      <c r="C8629" s="1" t="s">
        <v>59</v>
      </c>
      <c r="D8629" s="1">
        <v>95.65</v>
      </c>
      <c r="E8629" s="6">
        <v>3.6</v>
      </c>
      <c r="F8629" s="18">
        <v>0.45833333333333298</v>
      </c>
      <c r="G8629" s="1">
        <v>24</v>
      </c>
      <c r="H8629" s="1">
        <v>62</v>
      </c>
      <c r="I8629" s="1">
        <v>24</v>
      </c>
      <c r="J8629" s="1">
        <v>0.3</v>
      </c>
      <c r="K8629" s="1">
        <v>620</v>
      </c>
      <c r="L8629" s="1">
        <v>540</v>
      </c>
      <c r="M8629" s="6">
        <f t="shared" si="829"/>
        <v>24.000000000000114</v>
      </c>
      <c r="N8629" s="19">
        <v>0.5</v>
      </c>
      <c r="O8629" s="11" cm="1">
        <f t="array" ref="O8629">ROUND(_xlfn.SWITCH(C8629,"建筑专教",IF(S8629&gt;0.1,1.38,1.28),"阶梯教室",IF(S8629&gt;0.1,1.15,1.05),"公共教室",IF(S8629&gt;0.1,1.22,1.12),IF(S8629&gt;0.1,1.2,1.1))+(MOD(ROW()*11,31)/31-0.5)*0.06,2)</f>
        <v>1.24</v>
      </c>
      <c r="P8629" s="12">
        <f t="shared" si="827"/>
        <v>0.2</v>
      </c>
      <c r="Q8629" s="13">
        <f t="shared" si="830"/>
        <v>-1.4185630492384611</v>
      </c>
      <c r="R8629" s="1">
        <v>0.51</v>
      </c>
      <c r="S8629" s="1">
        <v>0.12</v>
      </c>
      <c r="T8629" s="1">
        <v>0.12</v>
      </c>
      <c r="U8629" s="4" t="s">
        <v>60</v>
      </c>
      <c r="V8629">
        <v>0.48</v>
      </c>
      <c r="W8629">
        <v>0.4</v>
      </c>
      <c r="X8629">
        <v>0.76</v>
      </c>
      <c r="Y8629">
        <v>2.4300000000000002</v>
      </c>
      <c r="Z8629">
        <v>0.28000000000000003</v>
      </c>
      <c r="AA8629" s="5">
        <f t="shared" si="831"/>
        <v>0.75</v>
      </c>
      <c r="AB8629" s="15" cm="1">
        <f t="array" ref="AB8629">_xlfn.SWITCH(U8629,"夏",122,"冬",90,"春",153,"秋",153,0)</f>
        <v>122</v>
      </c>
      <c r="AC8629" s="16">
        <f t="shared" si="832"/>
        <v>91.5</v>
      </c>
      <c r="AD8629" s="5">
        <f>IFERROR(AA8629/D8629,0)</f>
        <v>7.8410872974385773E-3</v>
      </c>
      <c r="AE8629" s="15">
        <f t="shared" si="833"/>
        <v>0.33424657534246577</v>
      </c>
      <c r="AF8629" s="5">
        <f>IFERROR(AD8629*AE8629*48,0)</f>
        <v>0.12580111565424743</v>
      </c>
    </row>
    <row r="8630" spans="1:32" x14ac:dyDescent="0.15">
      <c r="A8630" s="1"/>
      <c r="B8630" s="1" t="s">
        <v>56</v>
      </c>
      <c r="C8630" s="1" t="s">
        <v>59</v>
      </c>
      <c r="D8630" s="1">
        <v>95.65</v>
      </c>
      <c r="E8630" s="6">
        <v>3.6</v>
      </c>
      <c r="F8630" s="18">
        <v>0.47916666666666702</v>
      </c>
      <c r="G8630" s="1">
        <v>24</v>
      </c>
      <c r="H8630" s="1">
        <v>58</v>
      </c>
      <c r="I8630" s="1">
        <v>24</v>
      </c>
      <c r="J8630" s="1">
        <v>0.3</v>
      </c>
      <c r="K8630" s="1">
        <v>640</v>
      </c>
      <c r="L8630" s="1">
        <v>500</v>
      </c>
      <c r="M8630" s="6">
        <f t="shared" si="829"/>
        <v>24.000000000000114</v>
      </c>
      <c r="N8630" s="19">
        <v>0.5</v>
      </c>
      <c r="O8630" s="11" cm="1">
        <f t="array" ref="O8630">ROUND(_xlfn.SWITCH(C8630,"建筑专教",IF(S8630&gt;0.1,1.38,1.28),"阶梯教室",IF(S8630&gt;0.1,1.15,1.05),"公共教室",IF(S8630&gt;0.1,1.22,1.12),IF(S8630&gt;0.1,1.2,1.1))+(MOD(ROW()*11,31)/31-0.5)*0.06,2)</f>
        <v>1.21</v>
      </c>
      <c r="P8630" s="12">
        <f t="shared" si="827"/>
        <v>0.22</v>
      </c>
      <c r="Q8630" s="13">
        <f t="shared" si="830"/>
        <v>-1.5222132306160985</v>
      </c>
      <c r="R8630" s="1">
        <v>0.49</v>
      </c>
      <c r="S8630" s="1">
        <v>0.14000000000000001</v>
      </c>
      <c r="T8630" s="1">
        <v>0.11</v>
      </c>
      <c r="U8630" s="4" t="s">
        <v>60</v>
      </c>
      <c r="V8630">
        <v>0.48</v>
      </c>
      <c r="W8630">
        <v>0.4</v>
      </c>
      <c r="X8630">
        <v>0.76</v>
      </c>
      <c r="Y8630">
        <v>2.4300000000000002</v>
      </c>
      <c r="Z8630">
        <v>0.28000000000000003</v>
      </c>
      <c r="AA8630" s="5">
        <f t="shared" si="831"/>
        <v>0.74</v>
      </c>
      <c r="AB8630" s="15" cm="1">
        <f t="array" ref="AB8630">_xlfn.SWITCH(U8630,"夏",122,"冬",90,"春",153,"秋",153,0)</f>
        <v>122</v>
      </c>
      <c r="AC8630" s="16">
        <f t="shared" si="832"/>
        <v>90.28</v>
      </c>
      <c r="AD8630" s="5">
        <f>IFERROR(AA8630/D8630,0)</f>
        <v>7.7365394668060632E-3</v>
      </c>
      <c r="AE8630" s="15">
        <f t="shared" si="833"/>
        <v>0.33424657534246577</v>
      </c>
      <c r="AF8630" s="5">
        <f>IFERROR(AD8630*AE8630*48,0)</f>
        <v>0.12412376744552413</v>
      </c>
    </row>
    <row r="8631" spans="1:32" x14ac:dyDescent="0.15">
      <c r="A8631" s="1"/>
      <c r="B8631" s="1" t="s">
        <v>56</v>
      </c>
      <c r="C8631" s="1" t="s">
        <v>59</v>
      </c>
      <c r="D8631" s="1">
        <v>95.65</v>
      </c>
      <c r="E8631" s="6">
        <v>3.6</v>
      </c>
      <c r="F8631" s="18">
        <v>0.5</v>
      </c>
      <c r="G8631" s="1">
        <v>23.8</v>
      </c>
      <c r="H8631" s="1">
        <v>70</v>
      </c>
      <c r="I8631" s="1">
        <v>23.8</v>
      </c>
      <c r="J8631" s="1">
        <v>0.3</v>
      </c>
      <c r="K8631" s="1">
        <v>406</v>
      </c>
      <c r="L8631" s="1">
        <v>460</v>
      </c>
      <c r="M8631" s="6">
        <f t="shared" si="829"/>
        <v>23.799999999999955</v>
      </c>
      <c r="N8631" s="1">
        <v>0</v>
      </c>
      <c r="O8631" s="1">
        <v>0</v>
      </c>
      <c r="P8631" s="12">
        <f t="shared" si="827"/>
        <v>0</v>
      </c>
      <c r="Q8631" s="1">
        <v>0</v>
      </c>
      <c r="R8631" s="1">
        <v>0.47</v>
      </c>
      <c r="S8631" s="1">
        <v>0.16</v>
      </c>
      <c r="T8631" s="1">
        <v>0</v>
      </c>
      <c r="U8631" s="4" t="s">
        <v>60</v>
      </c>
      <c r="V8631">
        <v>0.48</v>
      </c>
      <c r="W8631">
        <v>0.4</v>
      </c>
      <c r="X8631">
        <v>0.76</v>
      </c>
      <c r="Y8631">
        <v>2.4300000000000002</v>
      </c>
      <c r="Z8631">
        <v>0.28000000000000003</v>
      </c>
      <c r="AA8631" s="5">
        <f t="shared" si="831"/>
        <v>0.63</v>
      </c>
      <c r="AB8631" s="15" cm="1">
        <f t="array" ref="AB8631">_xlfn.SWITCH(U8631,"夏",122,"冬",90,"春",153,"秋",153,0)</f>
        <v>122</v>
      </c>
      <c r="AC8631" s="16">
        <f t="shared" si="832"/>
        <v>76.86</v>
      </c>
      <c r="AD8631" s="5">
        <f>IFERROR(AA8631/D8631,0)</f>
        <v>6.5865133298484051E-3</v>
      </c>
      <c r="AE8631" s="15">
        <f t="shared" si="833"/>
        <v>0.33424657534246577</v>
      </c>
      <c r="AF8631" s="5">
        <f>IFERROR(AD8631*AE8631*48,0)</f>
        <v>0.10567293714956784</v>
      </c>
    </row>
    <row r="8632" spans="1:32" x14ac:dyDescent="0.15">
      <c r="A8632" s="1"/>
      <c r="B8632" s="1" t="s">
        <v>56</v>
      </c>
      <c r="C8632" s="1" t="s">
        <v>59</v>
      </c>
      <c r="D8632" s="1">
        <v>95.65</v>
      </c>
      <c r="E8632" s="6">
        <v>3.6</v>
      </c>
      <c r="F8632" s="18">
        <v>0.52083333333333304</v>
      </c>
      <c r="G8632" s="1">
        <v>23.6</v>
      </c>
      <c r="H8632" s="1">
        <v>80</v>
      </c>
      <c r="I8632" s="1">
        <v>23.6</v>
      </c>
      <c r="J8632" s="1">
        <v>0.3</v>
      </c>
      <c r="K8632" s="1">
        <v>408</v>
      </c>
      <c r="L8632" s="1">
        <v>420</v>
      </c>
      <c r="M8632" s="6">
        <f t="shared" si="829"/>
        <v>23.600000000000023</v>
      </c>
      <c r="N8632" s="1">
        <v>0</v>
      </c>
      <c r="O8632" s="1">
        <v>0</v>
      </c>
      <c r="P8632" s="12">
        <f t="shared" si="827"/>
        <v>0</v>
      </c>
      <c r="Q8632" s="1">
        <v>0</v>
      </c>
      <c r="R8632" s="1">
        <v>0.45</v>
      </c>
      <c r="S8632" s="1">
        <v>0.18</v>
      </c>
      <c r="T8632" s="1">
        <v>0</v>
      </c>
      <c r="U8632" s="4" t="s">
        <v>60</v>
      </c>
      <c r="V8632">
        <v>0.48</v>
      </c>
      <c r="W8632">
        <v>0.4</v>
      </c>
      <c r="X8632">
        <v>0.76</v>
      </c>
      <c r="Y8632">
        <v>2.4300000000000002</v>
      </c>
      <c r="Z8632">
        <v>0.28000000000000003</v>
      </c>
      <c r="AA8632" s="5">
        <f t="shared" si="831"/>
        <v>0.63</v>
      </c>
      <c r="AB8632" s="15" cm="1">
        <f t="array" ref="AB8632">_xlfn.SWITCH(U8632,"夏",122,"冬",90,"春",153,"秋",153,0)</f>
        <v>122</v>
      </c>
      <c r="AC8632" s="16">
        <f t="shared" si="832"/>
        <v>76.86</v>
      </c>
      <c r="AD8632" s="5">
        <f>IFERROR(AA8632/D8632,0)</f>
        <v>6.5865133298484051E-3</v>
      </c>
      <c r="AE8632" s="15">
        <f t="shared" si="833"/>
        <v>0.33424657534246577</v>
      </c>
      <c r="AF8632" s="5">
        <f>IFERROR(AD8632*AE8632*48,0)</f>
        <v>0.10567293714956784</v>
      </c>
    </row>
    <row r="8633" spans="1:32" x14ac:dyDescent="0.15">
      <c r="A8633" s="1"/>
      <c r="B8633" s="1" t="s">
        <v>56</v>
      </c>
      <c r="C8633" s="1" t="s">
        <v>59</v>
      </c>
      <c r="D8633" s="1">
        <v>95.65</v>
      </c>
      <c r="E8633" s="6">
        <v>3.6</v>
      </c>
      <c r="F8633" s="18">
        <v>0.54166666666666696</v>
      </c>
      <c r="G8633" s="1">
        <v>23.4</v>
      </c>
      <c r="H8633" s="1">
        <v>87</v>
      </c>
      <c r="I8633" s="1">
        <v>23.4</v>
      </c>
      <c r="J8633" s="1">
        <v>0.3</v>
      </c>
      <c r="K8633" s="1">
        <v>410</v>
      </c>
      <c r="L8633" s="1">
        <v>380</v>
      </c>
      <c r="M8633" s="6">
        <f t="shared" si="829"/>
        <v>23.400000000000091</v>
      </c>
      <c r="N8633" s="1">
        <v>0</v>
      </c>
      <c r="O8633" s="1">
        <v>0</v>
      </c>
      <c r="P8633" s="12">
        <f t="shared" si="827"/>
        <v>0</v>
      </c>
      <c r="Q8633" s="1">
        <v>0</v>
      </c>
      <c r="R8633" s="1">
        <v>0.43</v>
      </c>
      <c r="S8633" s="1">
        <v>0.2</v>
      </c>
      <c r="T8633" s="1">
        <v>0</v>
      </c>
      <c r="U8633" s="4" t="s">
        <v>60</v>
      </c>
      <c r="V8633">
        <v>0.48</v>
      </c>
      <c r="W8633">
        <v>0.4</v>
      </c>
      <c r="X8633">
        <v>0.76</v>
      </c>
      <c r="Y8633">
        <v>2.4300000000000002</v>
      </c>
      <c r="Z8633">
        <v>0.28000000000000003</v>
      </c>
      <c r="AA8633" s="5">
        <f t="shared" si="831"/>
        <v>0.63</v>
      </c>
      <c r="AB8633" s="15" cm="1">
        <f t="array" ref="AB8633">_xlfn.SWITCH(U8633,"夏",122,"冬",90,"春",153,"秋",153,0)</f>
        <v>122</v>
      </c>
      <c r="AC8633" s="16">
        <f t="shared" si="832"/>
        <v>76.86</v>
      </c>
      <c r="AD8633" s="5">
        <f>IFERROR(AA8633/D8633,0)</f>
        <v>6.5865133298484051E-3</v>
      </c>
      <c r="AE8633" s="15">
        <f t="shared" si="833"/>
        <v>0.33424657534246577</v>
      </c>
      <c r="AF8633" s="5">
        <f>IFERROR(AD8633*AE8633*48,0)</f>
        <v>0.10567293714956784</v>
      </c>
    </row>
    <row r="8634" spans="1:32" x14ac:dyDescent="0.15">
      <c r="A8634" s="1"/>
      <c r="B8634" s="1" t="s">
        <v>56</v>
      </c>
      <c r="C8634" s="1" t="s">
        <v>59</v>
      </c>
      <c r="D8634" s="1">
        <v>95.65</v>
      </c>
      <c r="E8634" s="6">
        <v>3.6</v>
      </c>
      <c r="F8634" s="18">
        <v>0.5625</v>
      </c>
      <c r="G8634" s="1">
        <v>23.2</v>
      </c>
      <c r="H8634" s="1">
        <v>87</v>
      </c>
      <c r="I8634" s="1">
        <v>23.2</v>
      </c>
      <c r="J8634" s="1">
        <v>0.3</v>
      </c>
      <c r="K8634" s="1">
        <v>500</v>
      </c>
      <c r="L8634" s="1">
        <v>340</v>
      </c>
      <c r="M8634" s="6">
        <f t="shared" si="829"/>
        <v>23.199999999999989</v>
      </c>
      <c r="N8634" s="19">
        <v>0.5</v>
      </c>
      <c r="O8634" s="11" cm="1">
        <f t="array" ref="O8634">ROUND(_xlfn.SWITCH(C8634,"建筑专教",IF(S8634&gt;0.1,1.38,1.28),"阶梯教室",IF(S8634&gt;0.1,1.15,1.05),"公共教室",IF(S8634&gt;0.1,1.22,1.12),IF(S8634&gt;0.1,1.2,1.1))+(MOD(ROW()*11,31)/31-0.5)*0.06,2)</f>
        <v>1.23</v>
      </c>
      <c r="P8634" s="12">
        <f t="shared" si="827"/>
        <v>0.09</v>
      </c>
      <c r="Q8634" s="13">
        <f t="shared" si="830"/>
        <v>-1.7530713461215133</v>
      </c>
      <c r="R8634" s="1">
        <v>0.43</v>
      </c>
      <c r="S8634" s="1">
        <v>0.22</v>
      </c>
      <c r="T8634" s="1">
        <v>0.12</v>
      </c>
      <c r="U8634" s="4" t="s">
        <v>60</v>
      </c>
      <c r="V8634">
        <v>0.48</v>
      </c>
      <c r="W8634">
        <v>0.4</v>
      </c>
      <c r="X8634">
        <v>0.76</v>
      </c>
      <c r="Y8634">
        <v>2.4300000000000002</v>
      </c>
      <c r="Z8634">
        <v>0.28000000000000003</v>
      </c>
      <c r="AA8634" s="5">
        <f t="shared" si="831"/>
        <v>0.77</v>
      </c>
      <c r="AB8634" s="15" cm="1">
        <f t="array" ref="AB8634">_xlfn.SWITCH(U8634,"夏",122,"冬",90,"春",153,"秋",153,0)</f>
        <v>122</v>
      </c>
      <c r="AC8634" s="16">
        <f t="shared" si="832"/>
        <v>93.94</v>
      </c>
      <c r="AD8634" s="5">
        <f>IFERROR(AA8634/D8634,0)</f>
        <v>8.0501829587036073E-3</v>
      </c>
      <c r="AE8634" s="15">
        <f t="shared" si="833"/>
        <v>0.33424657534246577</v>
      </c>
      <c r="AF8634" s="5">
        <f>IFERROR(AD8634*AE8634*48,0)</f>
        <v>0.12915581207169405</v>
      </c>
    </row>
    <row r="8635" spans="1:32" x14ac:dyDescent="0.15">
      <c r="A8635" s="1"/>
      <c r="B8635" s="1" t="s">
        <v>56</v>
      </c>
      <c r="C8635" s="1" t="s">
        <v>59</v>
      </c>
      <c r="D8635" s="1">
        <v>95.65</v>
      </c>
      <c r="E8635" s="6">
        <v>3.6</v>
      </c>
      <c r="F8635" s="18">
        <v>0.58333333333333304</v>
      </c>
      <c r="G8635" s="1">
        <v>23</v>
      </c>
      <c r="H8635" s="1">
        <v>83</v>
      </c>
      <c r="I8635" s="1">
        <v>23</v>
      </c>
      <c r="J8635" s="1">
        <v>0.3</v>
      </c>
      <c r="K8635" s="1">
        <v>520</v>
      </c>
      <c r="L8635" s="1">
        <v>300</v>
      </c>
      <c r="M8635" s="6">
        <f t="shared" si="829"/>
        <v>23</v>
      </c>
      <c r="N8635" s="19">
        <v>0.5</v>
      </c>
      <c r="O8635" s="11" cm="1">
        <f t="array" ref="O8635">ROUND(_xlfn.SWITCH(C8635,"建筑专教",IF(S8635&gt;0.1,1.38,1.28),"阶梯教室",IF(S8635&gt;0.1,1.15,1.05),"公共教室",IF(S8635&gt;0.1,1.22,1.12),IF(S8635&gt;0.1,1.2,1.1))+(MOD(ROW()*11,31)/31-0.5)*0.06,2)</f>
        <v>1.19</v>
      </c>
      <c r="P8635" s="12">
        <f t="shared" si="827"/>
        <v>0.11</v>
      </c>
      <c r="Q8635" s="13">
        <f t="shared" si="830"/>
        <v>-1.9853222433377686</v>
      </c>
      <c r="R8635" s="1">
        <v>0.45</v>
      </c>
      <c r="S8635" s="1">
        <v>0.24</v>
      </c>
      <c r="T8635" s="1">
        <v>0.14000000000000001</v>
      </c>
      <c r="U8635" s="4" t="s">
        <v>60</v>
      </c>
      <c r="V8635">
        <v>0.48</v>
      </c>
      <c r="W8635">
        <v>0.4</v>
      </c>
      <c r="X8635">
        <v>0.76</v>
      </c>
      <c r="Y8635">
        <v>2.4300000000000002</v>
      </c>
      <c r="Z8635">
        <v>0.28000000000000003</v>
      </c>
      <c r="AA8635" s="5">
        <f t="shared" si="831"/>
        <v>0.83</v>
      </c>
      <c r="AB8635" s="15" cm="1">
        <f t="array" ref="AB8635">_xlfn.SWITCH(U8635,"夏",122,"冬",90,"春",153,"秋",153,0)</f>
        <v>122</v>
      </c>
      <c r="AC8635" s="16">
        <f t="shared" si="832"/>
        <v>101.25999999999999</v>
      </c>
      <c r="AD8635" s="5">
        <f>IFERROR(AA8635/D8635,0)</f>
        <v>8.6774699424986921E-3</v>
      </c>
      <c r="AE8635" s="15">
        <f t="shared" si="833"/>
        <v>0.33424657534246577</v>
      </c>
      <c r="AF8635" s="5">
        <f>IFERROR(AD8635*AE8635*48,0)</f>
        <v>0.13921990132403381</v>
      </c>
    </row>
    <row r="8636" spans="1:32" x14ac:dyDescent="0.15">
      <c r="A8636" s="1"/>
      <c r="B8636" s="1" t="s">
        <v>56</v>
      </c>
      <c r="C8636" s="1" t="s">
        <v>59</v>
      </c>
      <c r="D8636" s="1">
        <v>95.65</v>
      </c>
      <c r="E8636" s="6">
        <v>3.6</v>
      </c>
      <c r="F8636" s="18">
        <v>0.60416666666666696</v>
      </c>
      <c r="G8636" s="1">
        <v>23</v>
      </c>
      <c r="H8636" s="1">
        <v>79</v>
      </c>
      <c r="I8636" s="1">
        <v>23</v>
      </c>
      <c r="J8636" s="1">
        <v>0.3</v>
      </c>
      <c r="K8636" s="1">
        <v>540</v>
      </c>
      <c r="L8636" s="1">
        <v>340</v>
      </c>
      <c r="M8636" s="6">
        <f t="shared" si="829"/>
        <v>23</v>
      </c>
      <c r="N8636" s="19">
        <v>0.5</v>
      </c>
      <c r="O8636" s="11" cm="1">
        <f t="array" ref="O8636">ROUND(_xlfn.SWITCH(C8636,"建筑专教",IF(S8636&gt;0.1,1.38,1.28),"阶梯教室",IF(S8636&gt;0.1,1.15,1.05),"公共教室",IF(S8636&gt;0.1,1.22,1.12),IF(S8636&gt;0.1,1.2,1.1))+(MOD(ROW()*11,31)/31-0.5)*0.06,2)</f>
        <v>1.21</v>
      </c>
      <c r="P8636" s="12">
        <f t="shared" si="827"/>
        <v>0.13</v>
      </c>
      <c r="Q8636" s="13">
        <f t="shared" si="830"/>
        <v>-1.9052608041727928</v>
      </c>
      <c r="R8636" s="1">
        <v>0.47</v>
      </c>
      <c r="S8636" s="1">
        <v>0.22</v>
      </c>
      <c r="T8636" s="1">
        <v>0.15</v>
      </c>
      <c r="U8636" s="4" t="s">
        <v>60</v>
      </c>
      <c r="V8636">
        <v>0.48</v>
      </c>
      <c r="W8636">
        <v>0.4</v>
      </c>
      <c r="X8636">
        <v>0.76</v>
      </c>
      <c r="Y8636">
        <v>2.4300000000000002</v>
      </c>
      <c r="Z8636">
        <v>0.28000000000000003</v>
      </c>
      <c r="AA8636" s="5">
        <f t="shared" si="831"/>
        <v>0.84</v>
      </c>
      <c r="AB8636" s="15" cm="1">
        <f t="array" ref="AB8636">_xlfn.SWITCH(U8636,"夏",122,"冬",90,"春",153,"秋",153,0)</f>
        <v>122</v>
      </c>
      <c r="AC8636" s="16">
        <f t="shared" si="832"/>
        <v>102.47999999999999</v>
      </c>
      <c r="AD8636" s="5">
        <f>IFERROR(AA8636/D8636,0)</f>
        <v>8.7820177731312062E-3</v>
      </c>
      <c r="AE8636" s="15">
        <f t="shared" si="833"/>
        <v>0.33424657534246577</v>
      </c>
      <c r="AF8636" s="5">
        <f>IFERROR(AD8636*AE8636*48,0)</f>
        <v>0.14089724953275712</v>
      </c>
    </row>
    <row r="8637" spans="1:32" x14ac:dyDescent="0.15">
      <c r="A8637" s="1"/>
      <c r="B8637" s="1" t="s">
        <v>56</v>
      </c>
      <c r="C8637" s="1" t="s">
        <v>59</v>
      </c>
      <c r="D8637" s="1">
        <v>95.65</v>
      </c>
      <c r="E8637" s="6">
        <v>3.6</v>
      </c>
      <c r="F8637" s="18">
        <v>0.625</v>
      </c>
      <c r="G8637" s="1">
        <v>23.2</v>
      </c>
      <c r="H8637" s="1">
        <v>75</v>
      </c>
      <c r="I8637" s="1">
        <v>23.2</v>
      </c>
      <c r="J8637" s="1">
        <v>0.3</v>
      </c>
      <c r="K8637" s="1">
        <v>560</v>
      </c>
      <c r="L8637" s="1">
        <v>380</v>
      </c>
      <c r="M8637" s="6">
        <f t="shared" si="829"/>
        <v>23.199999999999989</v>
      </c>
      <c r="N8637" s="19">
        <v>0.5</v>
      </c>
      <c r="O8637" s="11" cm="1">
        <f t="array" ref="O8637">ROUND(_xlfn.SWITCH(C8637,"建筑专教",IF(S8637&gt;0.1,1.38,1.28),"阶梯教室",IF(S8637&gt;0.1,1.15,1.05),"公共教室",IF(S8637&gt;0.1,1.22,1.12),IF(S8637&gt;0.1,1.2,1.1))+(MOD(ROW()*11,31)/31-0.5)*0.06,2)</f>
        <v>1.23</v>
      </c>
      <c r="P8637" s="12">
        <f t="shared" ref="P8637:P8700" si="834">IF(O8637=0,0,ROUND(MIN(MAX((K8637-400)/(320*E8637*IF(C8637="公共教室",0.95,IF(C8637="建筑专教",0.85,IF(C8637="阶梯教室",1.15,1)))),0),2),2))</f>
        <v>0.15</v>
      </c>
      <c r="Q8637" s="13">
        <f t="shared" si="830"/>
        <v>-1.7531456802195644</v>
      </c>
      <c r="R8637" s="1">
        <v>0.49</v>
      </c>
      <c r="S8637" s="1">
        <v>0.2</v>
      </c>
      <c r="T8637" s="1">
        <v>0.16</v>
      </c>
      <c r="U8637" s="4" t="s">
        <v>60</v>
      </c>
      <c r="V8637">
        <v>0.48</v>
      </c>
      <c r="W8637">
        <v>0.4</v>
      </c>
      <c r="X8637">
        <v>0.76</v>
      </c>
      <c r="Y8637">
        <v>2.4300000000000002</v>
      </c>
      <c r="Z8637">
        <v>0.28000000000000003</v>
      </c>
      <c r="AA8637" s="5">
        <f t="shared" si="831"/>
        <v>0.85</v>
      </c>
      <c r="AB8637" s="15" cm="1">
        <f t="array" ref="AB8637">_xlfn.SWITCH(U8637,"夏",122,"冬",90,"春",153,"秋",153,0)</f>
        <v>122</v>
      </c>
      <c r="AC8637" s="16">
        <f t="shared" si="832"/>
        <v>103.7</v>
      </c>
      <c r="AD8637" s="5">
        <f>IFERROR(AA8637/D8637,0)</f>
        <v>8.8865656037637204E-3</v>
      </c>
      <c r="AE8637" s="15">
        <f t="shared" si="833"/>
        <v>0.33424657534246577</v>
      </c>
      <c r="AF8637" s="5">
        <f>IFERROR(AD8637*AE8637*48,0)</f>
        <v>0.1425745977414804</v>
      </c>
    </row>
    <row r="8638" spans="1:32" x14ac:dyDescent="0.15">
      <c r="A8638" s="1"/>
      <c r="B8638" s="1" t="s">
        <v>56</v>
      </c>
      <c r="C8638" s="1" t="s">
        <v>59</v>
      </c>
      <c r="D8638" s="1">
        <v>95.65</v>
      </c>
      <c r="E8638" s="6">
        <v>3.6</v>
      </c>
      <c r="F8638" s="18">
        <v>0.64583333333333304</v>
      </c>
      <c r="G8638" s="1">
        <v>23.4</v>
      </c>
      <c r="H8638" s="1">
        <v>71</v>
      </c>
      <c r="I8638" s="1">
        <v>23.4</v>
      </c>
      <c r="J8638" s="1">
        <v>0.3</v>
      </c>
      <c r="K8638" s="1">
        <v>580</v>
      </c>
      <c r="L8638" s="1">
        <v>420</v>
      </c>
      <c r="M8638" s="6">
        <f t="shared" si="829"/>
        <v>23.400000000000091</v>
      </c>
      <c r="N8638" s="19">
        <v>0.5</v>
      </c>
      <c r="O8638" s="11" cm="1">
        <f t="array" ref="O8638">ROUND(_xlfn.SWITCH(C8638,"建筑专教",IF(S8638&gt;0.1,1.38,1.28),"阶梯教室",IF(S8638&gt;0.1,1.15,1.05),"公共教室",IF(S8638&gt;0.1,1.22,1.12),IF(S8638&gt;0.1,1.2,1.1))+(MOD(ROW()*11,31)/31-0.5)*0.06,2)</f>
        <v>1.2</v>
      </c>
      <c r="P8638" s="12">
        <f t="shared" si="834"/>
        <v>0.16</v>
      </c>
      <c r="Q8638" s="13">
        <f t="shared" si="830"/>
        <v>-1.7901894649237382</v>
      </c>
      <c r="R8638" s="1">
        <v>0.51</v>
      </c>
      <c r="S8638" s="1">
        <v>0.18</v>
      </c>
      <c r="T8638" s="1">
        <v>0.14000000000000001</v>
      </c>
      <c r="U8638" s="4" t="s">
        <v>60</v>
      </c>
      <c r="V8638">
        <v>0.48</v>
      </c>
      <c r="W8638">
        <v>0.4</v>
      </c>
      <c r="X8638">
        <v>0.76</v>
      </c>
      <c r="Y8638">
        <v>2.4300000000000002</v>
      </c>
      <c r="Z8638">
        <v>0.28000000000000003</v>
      </c>
      <c r="AA8638" s="5">
        <f t="shared" si="831"/>
        <v>0.83</v>
      </c>
      <c r="AB8638" s="15" cm="1">
        <f t="array" ref="AB8638">_xlfn.SWITCH(U8638,"夏",122,"冬",90,"春",153,"秋",153,0)</f>
        <v>122</v>
      </c>
      <c r="AC8638" s="16">
        <f t="shared" si="832"/>
        <v>101.25999999999999</v>
      </c>
      <c r="AD8638" s="5">
        <f>IFERROR(AA8638/D8638,0)</f>
        <v>8.6774699424986921E-3</v>
      </c>
      <c r="AE8638" s="15">
        <f t="shared" si="833"/>
        <v>0.33424657534246577</v>
      </c>
      <c r="AF8638" s="5">
        <f>IFERROR(AD8638*AE8638*48,0)</f>
        <v>0.13921990132403381</v>
      </c>
    </row>
    <row r="8639" spans="1:32" x14ac:dyDescent="0.15">
      <c r="A8639" s="1"/>
      <c r="B8639" s="1" t="s">
        <v>56</v>
      </c>
      <c r="C8639" s="1" t="s">
        <v>59</v>
      </c>
      <c r="D8639" s="1">
        <v>95.65</v>
      </c>
      <c r="E8639" s="6">
        <v>3.6</v>
      </c>
      <c r="F8639" s="18">
        <v>0.66666666666666696</v>
      </c>
      <c r="G8639" s="1">
        <v>23.6</v>
      </c>
      <c r="H8639" s="1">
        <v>67</v>
      </c>
      <c r="I8639" s="1">
        <v>23.6</v>
      </c>
      <c r="J8639" s="1">
        <v>0.3</v>
      </c>
      <c r="K8639" s="1">
        <v>600</v>
      </c>
      <c r="L8639" s="1">
        <v>460</v>
      </c>
      <c r="M8639" s="6">
        <f t="shared" si="829"/>
        <v>23.600000000000023</v>
      </c>
      <c r="N8639" s="19">
        <v>0.5</v>
      </c>
      <c r="O8639" s="11" cm="1">
        <f t="array" ref="O8639">ROUND(_xlfn.SWITCH(C8639,"建筑专教",IF(S8639&gt;0.1,1.38,1.28),"阶梯教室",IF(S8639&gt;0.1,1.15,1.05),"公共教室",IF(S8639&gt;0.1,1.22,1.12),IF(S8639&gt;0.1,1.2,1.1))+(MOD(ROW()*11,31)/31-0.5)*0.06,2)</f>
        <v>1.22</v>
      </c>
      <c r="P8639" s="12">
        <f t="shared" si="834"/>
        <v>0.18</v>
      </c>
      <c r="Q8639" s="13">
        <f t="shared" si="830"/>
        <v>-1.6387426137562475</v>
      </c>
      <c r="R8639" s="1">
        <v>0.53</v>
      </c>
      <c r="S8639" s="1">
        <v>0.16</v>
      </c>
      <c r="T8639" s="1">
        <v>0.13</v>
      </c>
      <c r="U8639" s="4" t="s">
        <v>60</v>
      </c>
      <c r="V8639">
        <v>0.48</v>
      </c>
      <c r="W8639">
        <v>0.4</v>
      </c>
      <c r="X8639">
        <v>0.76</v>
      </c>
      <c r="Y8639">
        <v>2.4300000000000002</v>
      </c>
      <c r="Z8639">
        <v>0.28000000000000003</v>
      </c>
      <c r="AA8639" s="5">
        <f t="shared" si="831"/>
        <v>0.82000000000000006</v>
      </c>
      <c r="AB8639" s="15" cm="1">
        <f t="array" ref="AB8639">_xlfn.SWITCH(U8639,"夏",122,"冬",90,"春",153,"秋",153,0)</f>
        <v>122</v>
      </c>
      <c r="AC8639" s="16">
        <f t="shared" si="832"/>
        <v>100.04</v>
      </c>
      <c r="AD8639" s="5">
        <f>IFERROR(AA8639/D8639,0)</f>
        <v>8.5729221118661797E-3</v>
      </c>
      <c r="AE8639" s="15">
        <f t="shared" si="833"/>
        <v>0.33424657534246577</v>
      </c>
      <c r="AF8639" s="5">
        <f>IFERROR(AD8639*AE8639*48,0)</f>
        <v>0.13754255311531055</v>
      </c>
    </row>
    <row r="8640" spans="1:32" x14ac:dyDescent="0.15">
      <c r="A8640" s="1"/>
      <c r="B8640" s="1" t="s">
        <v>56</v>
      </c>
      <c r="C8640" s="1" t="s">
        <v>59</v>
      </c>
      <c r="D8640" s="1">
        <v>95.65</v>
      </c>
      <c r="E8640" s="6">
        <v>3.6</v>
      </c>
      <c r="F8640" s="18">
        <v>0.6875</v>
      </c>
      <c r="G8640" s="1">
        <v>23.8</v>
      </c>
      <c r="H8640" s="1">
        <v>63</v>
      </c>
      <c r="I8640" s="1">
        <v>23.8</v>
      </c>
      <c r="J8640" s="1">
        <v>0.3</v>
      </c>
      <c r="K8640" s="1">
        <v>620</v>
      </c>
      <c r="L8640" s="1">
        <v>500</v>
      </c>
      <c r="M8640" s="6">
        <f t="shared" si="829"/>
        <v>23.799999999999955</v>
      </c>
      <c r="N8640" s="19">
        <v>0.5</v>
      </c>
      <c r="O8640" s="11" cm="1">
        <f t="array" ref="O8640">ROUND(_xlfn.SWITCH(C8640,"建筑专教",IF(S8640&gt;0.1,1.38,1.28),"阶梯教室",IF(S8640&gt;0.1,1.15,1.05),"公共教室",IF(S8640&gt;0.1,1.22,1.12),IF(S8640&gt;0.1,1.2,1.1))+(MOD(ROW()*11,31)/31-0.5)*0.06,2)</f>
        <v>1.24</v>
      </c>
      <c r="P8640" s="12">
        <f t="shared" si="834"/>
        <v>0.2</v>
      </c>
      <c r="Q8640" s="13">
        <f t="shared" si="830"/>
        <v>-1.4930589140745152</v>
      </c>
      <c r="R8640" s="1">
        <v>0.55000000000000004</v>
      </c>
      <c r="S8640" s="1">
        <v>0.14000000000000001</v>
      </c>
      <c r="T8640" s="1">
        <v>0.12</v>
      </c>
      <c r="U8640" s="4" t="s">
        <v>60</v>
      </c>
      <c r="V8640">
        <v>0.48</v>
      </c>
      <c r="W8640">
        <v>0.4</v>
      </c>
      <c r="X8640">
        <v>0.76</v>
      </c>
      <c r="Y8640">
        <v>2.4300000000000002</v>
      </c>
      <c r="Z8640">
        <v>0.28000000000000003</v>
      </c>
      <c r="AA8640" s="5">
        <f t="shared" si="831"/>
        <v>0.81</v>
      </c>
      <c r="AB8640" s="15" cm="1">
        <f t="array" ref="AB8640">_xlfn.SWITCH(U8640,"夏",122,"冬",90,"春",153,"秋",153,0)</f>
        <v>122</v>
      </c>
      <c r="AC8640" s="16">
        <f t="shared" si="832"/>
        <v>98.820000000000007</v>
      </c>
      <c r="AD8640" s="5">
        <f>IFERROR(AA8640/D8640,0)</f>
        <v>8.4683742812336638E-3</v>
      </c>
      <c r="AE8640" s="15">
        <f t="shared" si="833"/>
        <v>0.33424657534246577</v>
      </c>
      <c r="AF8640" s="5">
        <f>IFERROR(AD8640*AE8640*48,0)</f>
        <v>0.13586520490658721</v>
      </c>
    </row>
    <row r="8641" spans="1:32" x14ac:dyDescent="0.15">
      <c r="A8641" s="1"/>
      <c r="B8641" s="1" t="s">
        <v>56</v>
      </c>
      <c r="C8641" s="1" t="s">
        <v>59</v>
      </c>
      <c r="D8641" s="1">
        <v>95.65</v>
      </c>
      <c r="E8641" s="6">
        <v>3.6</v>
      </c>
      <c r="F8641" s="18">
        <v>0.70833333333333304</v>
      </c>
      <c r="G8641" s="1">
        <v>24</v>
      </c>
      <c r="H8641" s="1">
        <v>59</v>
      </c>
      <c r="I8641" s="1">
        <v>24</v>
      </c>
      <c r="J8641" s="1">
        <v>0.3</v>
      </c>
      <c r="K8641" s="1">
        <v>640</v>
      </c>
      <c r="L8641" s="1">
        <v>540</v>
      </c>
      <c r="M8641" s="6">
        <f t="shared" si="829"/>
        <v>24.000000000000114</v>
      </c>
      <c r="N8641" s="19">
        <v>0.5</v>
      </c>
      <c r="O8641" s="11" cm="1">
        <f t="array" ref="O8641">ROUND(_xlfn.SWITCH(C8641,"建筑专教",IF(S8641&gt;0.1,1.38,1.28),"阶梯教室",IF(S8641&gt;0.1,1.15,1.05),"公共教室",IF(S8641&gt;0.1,1.22,1.12),IF(S8641&gt;0.1,1.2,1.1))+(MOD(ROW()*11,31)/31-0.5)*0.06,2)</f>
        <v>1.2</v>
      </c>
      <c r="P8641" s="12">
        <f t="shared" si="834"/>
        <v>0.22</v>
      </c>
      <c r="Q8641" s="13">
        <f t="shared" si="830"/>
        <v>-1.5581464234668774</v>
      </c>
      <c r="R8641" s="1">
        <v>0.56999999999999995</v>
      </c>
      <c r="S8641" s="1">
        <v>0.12</v>
      </c>
      <c r="T8641" s="1">
        <v>0.11</v>
      </c>
      <c r="U8641" s="4" t="s">
        <v>60</v>
      </c>
      <c r="V8641">
        <v>0.48</v>
      </c>
      <c r="W8641">
        <v>0.4</v>
      </c>
      <c r="X8641">
        <v>0.76</v>
      </c>
      <c r="Y8641">
        <v>2.4300000000000002</v>
      </c>
      <c r="Z8641">
        <v>0.28000000000000003</v>
      </c>
      <c r="AA8641" s="5">
        <f t="shared" si="831"/>
        <v>0.79999999999999993</v>
      </c>
      <c r="AB8641" s="15" cm="1">
        <f t="array" ref="AB8641">_xlfn.SWITCH(U8641,"夏",122,"冬",90,"春",153,"秋",153,0)</f>
        <v>122</v>
      </c>
      <c r="AC8641" s="16">
        <f t="shared" si="832"/>
        <v>97.6</v>
      </c>
      <c r="AD8641" s="5">
        <f>IFERROR(AA8641/D8641,0)</f>
        <v>8.3638264506011497E-3</v>
      </c>
      <c r="AE8641" s="15">
        <f t="shared" si="833"/>
        <v>0.33424657534246577</v>
      </c>
      <c r="AF8641" s="5">
        <f>IFERROR(AD8641*AE8641*48,0)</f>
        <v>0.13418785669786393</v>
      </c>
    </row>
    <row r="8642" spans="1:32" x14ac:dyDescent="0.15">
      <c r="A8642" s="1"/>
      <c r="B8642" s="1" t="s">
        <v>56</v>
      </c>
      <c r="C8642" s="1" t="s">
        <v>59</v>
      </c>
      <c r="D8642" s="1">
        <v>95.65</v>
      </c>
      <c r="E8642" s="6">
        <v>3.6</v>
      </c>
      <c r="F8642" s="18">
        <v>0.72916666666666696</v>
      </c>
      <c r="G8642" s="1">
        <v>23.9</v>
      </c>
      <c r="H8642" s="1">
        <v>60</v>
      </c>
      <c r="I8642" s="1">
        <v>23.9</v>
      </c>
      <c r="J8642" s="1">
        <v>0.3</v>
      </c>
      <c r="K8642" s="1">
        <v>405</v>
      </c>
      <c r="L8642" s="1">
        <v>580</v>
      </c>
      <c r="M8642" s="6">
        <f t="shared" si="829"/>
        <v>23.89999999999992</v>
      </c>
      <c r="N8642" s="1">
        <v>0</v>
      </c>
      <c r="O8642" s="1">
        <v>0</v>
      </c>
      <c r="P8642" s="12">
        <f t="shared" si="834"/>
        <v>0</v>
      </c>
      <c r="Q8642" s="1">
        <v>0</v>
      </c>
      <c r="R8642" s="1">
        <v>0.56999999999999995</v>
      </c>
      <c r="S8642" s="1">
        <v>0.1</v>
      </c>
      <c r="T8642" s="1">
        <v>0</v>
      </c>
      <c r="U8642" s="4" t="s">
        <v>60</v>
      </c>
      <c r="V8642">
        <v>0.48</v>
      </c>
      <c r="W8642">
        <v>0.4</v>
      </c>
      <c r="X8642">
        <v>0.76</v>
      </c>
      <c r="Y8642">
        <v>2.4300000000000002</v>
      </c>
      <c r="Z8642">
        <v>0.28000000000000003</v>
      </c>
      <c r="AA8642" s="5">
        <f t="shared" si="831"/>
        <v>0.66999999999999993</v>
      </c>
      <c r="AB8642" s="15" cm="1">
        <f t="array" ref="AB8642">_xlfn.SWITCH(U8642,"夏",122,"冬",90,"春",153,"秋",153,0)</f>
        <v>122</v>
      </c>
      <c r="AC8642" s="16">
        <f t="shared" si="832"/>
        <v>81.739999999999995</v>
      </c>
      <c r="AD8642" s="5">
        <f>IFERROR(AA8642/D8642,0)</f>
        <v>7.0047046523784616E-3</v>
      </c>
      <c r="AE8642" s="15">
        <f t="shared" si="833"/>
        <v>0.33424657534246577</v>
      </c>
      <c r="AF8642" s="5">
        <f>IFERROR(AD8642*AE8642*48,0)</f>
        <v>0.11238232998446102</v>
      </c>
    </row>
    <row r="8643" spans="1:32" x14ac:dyDescent="0.15">
      <c r="A8643" s="1"/>
      <c r="B8643" s="1" t="s">
        <v>56</v>
      </c>
      <c r="C8643" s="1" t="s">
        <v>59</v>
      </c>
      <c r="D8643" s="1">
        <v>95.65</v>
      </c>
      <c r="E8643" s="6">
        <v>3.6</v>
      </c>
      <c r="F8643" s="18">
        <v>0.75</v>
      </c>
      <c r="G8643" s="1">
        <v>23.7</v>
      </c>
      <c r="H8643" s="1">
        <v>70</v>
      </c>
      <c r="I8643" s="1">
        <v>23.7</v>
      </c>
      <c r="J8643" s="1">
        <v>0.3</v>
      </c>
      <c r="K8643" s="1">
        <v>407</v>
      </c>
      <c r="L8643" s="1">
        <v>550</v>
      </c>
      <c r="M8643" s="6">
        <f t="shared" si="829"/>
        <v>23.699999999999932</v>
      </c>
      <c r="N8643" s="1">
        <v>0</v>
      </c>
      <c r="O8643" s="1">
        <v>0</v>
      </c>
      <c r="P8643" s="12">
        <f t="shared" si="834"/>
        <v>0</v>
      </c>
      <c r="Q8643" s="1">
        <v>0</v>
      </c>
      <c r="R8643" s="1">
        <v>0.55000000000000004</v>
      </c>
      <c r="S8643" s="1">
        <v>0.1</v>
      </c>
      <c r="T8643" s="1">
        <v>0</v>
      </c>
      <c r="U8643" s="4" t="s">
        <v>60</v>
      </c>
      <c r="V8643">
        <v>0.48</v>
      </c>
      <c r="W8643">
        <v>0.4</v>
      </c>
      <c r="X8643">
        <v>0.76</v>
      </c>
      <c r="Y8643">
        <v>2.4300000000000002</v>
      </c>
      <c r="Z8643">
        <v>0.28000000000000003</v>
      </c>
      <c r="AA8643" s="5">
        <f t="shared" si="831"/>
        <v>0.65</v>
      </c>
      <c r="AB8643" s="15" cm="1">
        <f t="array" ref="AB8643">_xlfn.SWITCH(U8643,"夏",122,"冬",90,"春",153,"秋",153,0)</f>
        <v>122</v>
      </c>
      <c r="AC8643" s="16">
        <f t="shared" si="832"/>
        <v>79.3</v>
      </c>
      <c r="AD8643" s="5">
        <f>IFERROR(AA8643/D8643,0)</f>
        <v>6.7956089911134342E-3</v>
      </c>
      <c r="AE8643" s="15">
        <f t="shared" si="833"/>
        <v>0.33424657534246577</v>
      </c>
      <c r="AF8643" s="5">
        <f>IFERROR(AD8643*AE8643*48,0)</f>
        <v>0.10902763356701445</v>
      </c>
    </row>
    <row r="8644" spans="1:32" x14ac:dyDescent="0.15">
      <c r="A8644" s="1"/>
      <c r="B8644" s="1" t="s">
        <v>56</v>
      </c>
      <c r="C8644" s="1" t="s">
        <v>59</v>
      </c>
      <c r="D8644" s="1">
        <v>95.65</v>
      </c>
      <c r="E8644" s="6">
        <v>3.6</v>
      </c>
      <c r="F8644" s="18">
        <v>0.77083333333333304</v>
      </c>
      <c r="G8644" s="1">
        <v>23.5</v>
      </c>
      <c r="H8644" s="1">
        <v>80</v>
      </c>
      <c r="I8644" s="1">
        <v>23.5</v>
      </c>
      <c r="J8644" s="1">
        <v>0.3</v>
      </c>
      <c r="K8644" s="1">
        <v>409</v>
      </c>
      <c r="L8644" s="1">
        <v>450</v>
      </c>
      <c r="M8644" s="6">
        <f t="shared" si="829"/>
        <v>23.499999999999886</v>
      </c>
      <c r="N8644" s="1">
        <v>0</v>
      </c>
      <c r="O8644" s="1">
        <v>0</v>
      </c>
      <c r="P8644" s="12">
        <f t="shared" si="834"/>
        <v>0</v>
      </c>
      <c r="Q8644" s="1">
        <v>0</v>
      </c>
      <c r="R8644" s="1">
        <v>0.53</v>
      </c>
      <c r="S8644" s="1">
        <v>0.12</v>
      </c>
      <c r="T8644" s="1">
        <v>0</v>
      </c>
      <c r="U8644" s="4" t="s">
        <v>60</v>
      </c>
      <c r="V8644">
        <v>0.48</v>
      </c>
      <c r="W8644">
        <v>0.4</v>
      </c>
      <c r="X8644">
        <v>0.76</v>
      </c>
      <c r="Y8644">
        <v>2.4300000000000002</v>
      </c>
      <c r="Z8644">
        <v>0.28000000000000003</v>
      </c>
      <c r="AA8644" s="5">
        <f t="shared" si="831"/>
        <v>0.65</v>
      </c>
      <c r="AB8644" s="15" cm="1">
        <f t="array" ref="AB8644">_xlfn.SWITCH(U8644,"夏",122,"冬",90,"春",153,"秋",153,0)</f>
        <v>122</v>
      </c>
      <c r="AC8644" s="16">
        <f t="shared" si="832"/>
        <v>79.3</v>
      </c>
      <c r="AD8644" s="5">
        <f>IFERROR(AA8644/D8644,0)</f>
        <v>6.7956089911134342E-3</v>
      </c>
      <c r="AE8644" s="15">
        <f t="shared" si="833"/>
        <v>0.33424657534246577</v>
      </c>
      <c r="AF8644" s="5">
        <f>IFERROR(AD8644*AE8644*48,0)</f>
        <v>0.10902763356701445</v>
      </c>
    </row>
    <row r="8645" spans="1:32" x14ac:dyDescent="0.15">
      <c r="A8645" s="1"/>
      <c r="B8645" s="1" t="s">
        <v>56</v>
      </c>
      <c r="C8645" s="1" t="s">
        <v>59</v>
      </c>
      <c r="D8645" s="1">
        <v>95.65</v>
      </c>
      <c r="E8645" s="6">
        <v>3.6</v>
      </c>
      <c r="F8645" s="18">
        <v>0.79166666666666696</v>
      </c>
      <c r="G8645" s="1">
        <v>23.3</v>
      </c>
      <c r="H8645" s="1">
        <v>87</v>
      </c>
      <c r="I8645" s="1">
        <v>23.3</v>
      </c>
      <c r="J8645" s="1">
        <v>0.3</v>
      </c>
      <c r="K8645" s="1">
        <v>410</v>
      </c>
      <c r="L8645" s="1">
        <v>350</v>
      </c>
      <c r="M8645" s="6">
        <f t="shared" si="829"/>
        <v>23.300000000000068</v>
      </c>
      <c r="N8645" s="1">
        <v>0</v>
      </c>
      <c r="O8645" s="1">
        <v>0</v>
      </c>
      <c r="P8645" s="12">
        <f t="shared" si="834"/>
        <v>0</v>
      </c>
      <c r="Q8645" s="1">
        <v>0</v>
      </c>
      <c r="R8645" s="1">
        <v>0.51</v>
      </c>
      <c r="S8645" s="1">
        <v>0.14000000000000001</v>
      </c>
      <c r="T8645" s="1">
        <v>0</v>
      </c>
      <c r="U8645" s="4" t="s">
        <v>60</v>
      </c>
      <c r="V8645">
        <v>0.48</v>
      </c>
      <c r="W8645">
        <v>0.4</v>
      </c>
      <c r="X8645">
        <v>0.76</v>
      </c>
      <c r="Y8645">
        <v>2.4300000000000002</v>
      </c>
      <c r="Z8645">
        <v>0.28000000000000003</v>
      </c>
      <c r="AA8645" s="5">
        <f t="shared" si="831"/>
        <v>0.65</v>
      </c>
      <c r="AB8645" s="15" cm="1">
        <f t="array" ref="AB8645">_xlfn.SWITCH(U8645,"夏",122,"冬",90,"春",153,"秋",153,0)</f>
        <v>122</v>
      </c>
      <c r="AC8645" s="16">
        <f t="shared" si="832"/>
        <v>79.3</v>
      </c>
      <c r="AD8645" s="5">
        <f>IFERROR(AA8645/D8645,0)</f>
        <v>6.7956089911134342E-3</v>
      </c>
      <c r="AE8645" s="15">
        <f t="shared" si="833"/>
        <v>0.33424657534246577</v>
      </c>
      <c r="AF8645" s="5">
        <f>IFERROR(AD8645*AE8645*48,0)</f>
        <v>0.10902763356701445</v>
      </c>
    </row>
    <row r="8646" spans="1:32" x14ac:dyDescent="0.15">
      <c r="A8646" s="1"/>
      <c r="B8646" s="1" t="s">
        <v>56</v>
      </c>
      <c r="C8646" s="1" t="s">
        <v>59</v>
      </c>
      <c r="D8646" s="1">
        <v>95.65</v>
      </c>
      <c r="E8646" s="6">
        <v>3.6</v>
      </c>
      <c r="F8646" s="18">
        <v>0.8125</v>
      </c>
      <c r="G8646" s="1">
        <v>23.1</v>
      </c>
      <c r="H8646" s="1">
        <v>91</v>
      </c>
      <c r="I8646" s="1">
        <v>23.1</v>
      </c>
      <c r="J8646" s="1">
        <v>0.3</v>
      </c>
      <c r="K8646" s="1">
        <v>410</v>
      </c>
      <c r="L8646" s="1">
        <v>250</v>
      </c>
      <c r="M8646" s="6">
        <f t="shared" si="829"/>
        <v>23.10000000000008</v>
      </c>
      <c r="N8646" s="1">
        <v>0</v>
      </c>
      <c r="O8646" s="1">
        <v>0</v>
      </c>
      <c r="P8646" s="12">
        <f t="shared" si="834"/>
        <v>0</v>
      </c>
      <c r="Q8646" s="1">
        <v>0</v>
      </c>
      <c r="R8646" s="1">
        <v>0.49</v>
      </c>
      <c r="S8646" s="1">
        <v>0.16</v>
      </c>
      <c r="T8646" s="1">
        <v>0</v>
      </c>
      <c r="U8646" s="4" t="s">
        <v>60</v>
      </c>
      <c r="V8646">
        <v>0.48</v>
      </c>
      <c r="W8646">
        <v>0.4</v>
      </c>
      <c r="X8646">
        <v>0.76</v>
      </c>
      <c r="Y8646">
        <v>2.4300000000000002</v>
      </c>
      <c r="Z8646">
        <v>0.28000000000000003</v>
      </c>
      <c r="AA8646" s="5">
        <f t="shared" si="831"/>
        <v>0.65</v>
      </c>
      <c r="AB8646" s="15" cm="1">
        <f t="array" ref="AB8646">_xlfn.SWITCH(U8646,"夏",122,"冬",90,"春",153,"秋",153,0)</f>
        <v>122</v>
      </c>
      <c r="AC8646" s="16">
        <f t="shared" si="832"/>
        <v>79.3</v>
      </c>
      <c r="AD8646" s="5">
        <f>IFERROR(AA8646/D8646,0)</f>
        <v>6.7956089911134342E-3</v>
      </c>
      <c r="AE8646" s="15">
        <f t="shared" si="833"/>
        <v>0.33424657534246577</v>
      </c>
      <c r="AF8646" s="5">
        <f>IFERROR(AD8646*AE8646*48,0)</f>
        <v>0.10902763356701445</v>
      </c>
    </row>
    <row r="8647" spans="1:32" x14ac:dyDescent="0.15">
      <c r="A8647" s="1"/>
      <c r="B8647" s="1" t="s">
        <v>56</v>
      </c>
      <c r="C8647" s="1" t="s">
        <v>59</v>
      </c>
      <c r="D8647" s="1">
        <v>95.65</v>
      </c>
      <c r="E8647" s="6">
        <v>3.6</v>
      </c>
      <c r="F8647" s="18">
        <v>0.83333333333333304</v>
      </c>
      <c r="G8647" s="1">
        <v>22.9</v>
      </c>
      <c r="H8647" s="1">
        <v>95</v>
      </c>
      <c r="I8647" s="1">
        <v>22.9</v>
      </c>
      <c r="J8647" s="1">
        <v>0.3</v>
      </c>
      <c r="K8647" s="1">
        <v>410</v>
      </c>
      <c r="L8647" s="1">
        <v>150</v>
      </c>
      <c r="M8647" s="6">
        <f t="shared" si="829"/>
        <v>22.89999999999992</v>
      </c>
      <c r="N8647" s="1">
        <v>0</v>
      </c>
      <c r="O8647" s="1">
        <v>0</v>
      </c>
      <c r="P8647" s="12">
        <f t="shared" si="834"/>
        <v>0</v>
      </c>
      <c r="Q8647" s="1">
        <v>0</v>
      </c>
      <c r="R8647" s="1">
        <v>0.47</v>
      </c>
      <c r="S8647" s="1">
        <v>0.18</v>
      </c>
      <c r="T8647" s="1">
        <v>0</v>
      </c>
      <c r="U8647" s="4" t="s">
        <v>60</v>
      </c>
      <c r="V8647">
        <v>0.48</v>
      </c>
      <c r="W8647">
        <v>0.4</v>
      </c>
      <c r="X8647">
        <v>0.76</v>
      </c>
      <c r="Y8647">
        <v>2.4300000000000002</v>
      </c>
      <c r="Z8647">
        <v>0.28000000000000003</v>
      </c>
      <c r="AA8647" s="5">
        <f t="shared" si="831"/>
        <v>0.64999999999999991</v>
      </c>
      <c r="AB8647" s="15" cm="1">
        <f t="array" ref="AB8647">_xlfn.SWITCH(U8647,"夏",122,"冬",90,"春",153,"秋",153,0)</f>
        <v>122</v>
      </c>
      <c r="AC8647" s="16">
        <f t="shared" si="832"/>
        <v>79.299999999999983</v>
      </c>
      <c r="AD8647" s="5">
        <f>IFERROR(AA8647/D8647,0)</f>
        <v>6.7956089911134334E-3</v>
      </c>
      <c r="AE8647" s="15">
        <f t="shared" si="833"/>
        <v>0.33424657534246577</v>
      </c>
      <c r="AF8647" s="5">
        <f>IFERROR(AD8647*AE8647*48,0)</f>
        <v>0.10902763356701442</v>
      </c>
    </row>
    <row r="8648" spans="1:32" x14ac:dyDescent="0.15">
      <c r="A8648" s="1"/>
      <c r="B8648" s="1" t="s">
        <v>56</v>
      </c>
      <c r="C8648" s="1" t="s">
        <v>59</v>
      </c>
      <c r="D8648" s="1">
        <v>95.65</v>
      </c>
      <c r="E8648" s="6">
        <v>3.6</v>
      </c>
      <c r="F8648" s="18">
        <v>0.85416666666666696</v>
      </c>
      <c r="G8648" s="1">
        <v>22.7</v>
      </c>
      <c r="H8648" s="1">
        <v>93</v>
      </c>
      <c r="I8648" s="1">
        <v>22.7</v>
      </c>
      <c r="J8648" s="1">
        <v>0.3</v>
      </c>
      <c r="K8648" s="1">
        <v>410</v>
      </c>
      <c r="L8648" s="1">
        <v>80</v>
      </c>
      <c r="M8648" s="6">
        <f t="shared" si="829"/>
        <v>22.699999999999989</v>
      </c>
      <c r="N8648" s="1">
        <v>0</v>
      </c>
      <c r="O8648" s="1">
        <v>0</v>
      </c>
      <c r="P8648" s="12">
        <f t="shared" si="834"/>
        <v>0</v>
      </c>
      <c r="Q8648" s="1">
        <v>0</v>
      </c>
      <c r="R8648" s="1">
        <v>0.45</v>
      </c>
      <c r="S8648" s="1">
        <v>0.2</v>
      </c>
      <c r="T8648" s="1">
        <v>0</v>
      </c>
      <c r="U8648" s="4" t="s">
        <v>60</v>
      </c>
      <c r="V8648">
        <v>0.48</v>
      </c>
      <c r="W8648">
        <v>0.4</v>
      </c>
      <c r="X8648">
        <v>0.76</v>
      </c>
      <c r="Y8648">
        <v>2.4300000000000002</v>
      </c>
      <c r="Z8648">
        <v>0.28000000000000003</v>
      </c>
      <c r="AA8648" s="5">
        <f t="shared" si="831"/>
        <v>0.65</v>
      </c>
      <c r="AB8648" s="15" cm="1">
        <f t="array" ref="AB8648">_xlfn.SWITCH(U8648,"夏",122,"冬",90,"春",153,"秋",153,0)</f>
        <v>122</v>
      </c>
      <c r="AC8648" s="16">
        <f t="shared" si="832"/>
        <v>79.3</v>
      </c>
      <c r="AD8648" s="5">
        <f>IFERROR(AA8648/D8648,0)</f>
        <v>6.7956089911134342E-3</v>
      </c>
      <c r="AE8648" s="15">
        <f t="shared" si="833"/>
        <v>0.33424657534246577</v>
      </c>
      <c r="AF8648" s="5">
        <f>IFERROR(AD8648*AE8648*48,0)</f>
        <v>0.10902763356701445</v>
      </c>
    </row>
    <row r="8649" spans="1:32" x14ac:dyDescent="0.15">
      <c r="A8649" s="1"/>
      <c r="B8649" s="1" t="s">
        <v>56</v>
      </c>
      <c r="C8649" s="1" t="s">
        <v>59</v>
      </c>
      <c r="D8649" s="1">
        <v>95.65</v>
      </c>
      <c r="E8649" s="6">
        <v>3.6</v>
      </c>
      <c r="F8649" s="18">
        <v>0.875</v>
      </c>
      <c r="G8649" s="1">
        <v>22.5</v>
      </c>
      <c r="H8649" s="1">
        <v>90</v>
      </c>
      <c r="I8649" s="1">
        <v>22.5</v>
      </c>
      <c r="J8649" s="1">
        <v>0.3</v>
      </c>
      <c r="K8649" s="1">
        <v>410</v>
      </c>
      <c r="L8649" s="1">
        <v>50</v>
      </c>
      <c r="M8649" s="6">
        <f t="shared" si="829"/>
        <v>22.5</v>
      </c>
      <c r="N8649" s="1">
        <v>0</v>
      </c>
      <c r="O8649" s="1">
        <v>0</v>
      </c>
      <c r="P8649" s="12">
        <f t="shared" si="834"/>
        <v>0</v>
      </c>
      <c r="Q8649" s="1">
        <v>0</v>
      </c>
      <c r="R8649" s="1">
        <v>0.43</v>
      </c>
      <c r="S8649" s="1">
        <v>0.22</v>
      </c>
      <c r="T8649" s="1">
        <v>0</v>
      </c>
      <c r="U8649" s="4" t="s">
        <v>60</v>
      </c>
      <c r="V8649">
        <v>0.48</v>
      </c>
      <c r="W8649">
        <v>0.4</v>
      </c>
      <c r="X8649">
        <v>0.76</v>
      </c>
      <c r="Y8649">
        <v>2.4300000000000002</v>
      </c>
      <c r="Z8649">
        <v>0.28000000000000003</v>
      </c>
      <c r="AA8649" s="5">
        <f t="shared" si="831"/>
        <v>0.65</v>
      </c>
      <c r="AB8649" s="15" cm="1">
        <f t="array" ref="AB8649">_xlfn.SWITCH(U8649,"夏",122,"冬",90,"春",153,"秋",153,0)</f>
        <v>122</v>
      </c>
      <c r="AC8649" s="16">
        <f t="shared" si="832"/>
        <v>79.3</v>
      </c>
      <c r="AD8649" s="5">
        <f>IFERROR(AA8649/D8649,0)</f>
        <v>6.7956089911134342E-3</v>
      </c>
      <c r="AE8649" s="15">
        <f t="shared" si="833"/>
        <v>0.33424657534246577</v>
      </c>
      <c r="AF8649" s="5">
        <f>IFERROR(AD8649*AE8649*48,0)</f>
        <v>0.10902763356701445</v>
      </c>
    </row>
    <row r="8650" spans="1:32" x14ac:dyDescent="0.15">
      <c r="A8650" s="1"/>
      <c r="B8650" s="1" t="s">
        <v>56</v>
      </c>
      <c r="C8650" s="1" t="s">
        <v>59</v>
      </c>
      <c r="D8650" s="1">
        <v>95.65</v>
      </c>
      <c r="E8650" s="6">
        <v>3.6</v>
      </c>
      <c r="F8650" s="18">
        <v>0.89583333333333304</v>
      </c>
      <c r="G8650" s="1">
        <v>22.5</v>
      </c>
      <c r="H8650" s="1">
        <v>86</v>
      </c>
      <c r="I8650" s="1">
        <v>22.5</v>
      </c>
      <c r="J8650" s="1">
        <v>0.3</v>
      </c>
      <c r="K8650" s="1">
        <v>410</v>
      </c>
      <c r="L8650" s="1">
        <v>50</v>
      </c>
      <c r="M8650" s="6">
        <f t="shared" si="829"/>
        <v>22.5</v>
      </c>
      <c r="N8650" s="1">
        <v>0</v>
      </c>
      <c r="O8650" s="1">
        <v>0</v>
      </c>
      <c r="P8650" s="12">
        <f t="shared" si="834"/>
        <v>0</v>
      </c>
      <c r="Q8650" s="1">
        <v>0</v>
      </c>
      <c r="R8650" s="1">
        <v>0.41</v>
      </c>
      <c r="S8650" s="1">
        <v>0.24</v>
      </c>
      <c r="T8650" s="1">
        <v>0</v>
      </c>
      <c r="U8650" s="4" t="s">
        <v>60</v>
      </c>
      <c r="V8650">
        <v>0.48</v>
      </c>
      <c r="W8650">
        <v>0.4</v>
      </c>
      <c r="X8650">
        <v>0.76</v>
      </c>
      <c r="Y8650">
        <v>2.4300000000000002</v>
      </c>
      <c r="Z8650">
        <v>0.28000000000000003</v>
      </c>
      <c r="AA8650" s="5">
        <f t="shared" si="831"/>
        <v>0.64999999999999991</v>
      </c>
      <c r="AB8650" s="15" cm="1">
        <f t="array" ref="AB8650">_xlfn.SWITCH(U8650,"夏",122,"冬",90,"春",153,"秋",153,0)</f>
        <v>122</v>
      </c>
      <c r="AC8650" s="16">
        <f t="shared" si="832"/>
        <v>79.299999999999983</v>
      </c>
      <c r="AD8650" s="5">
        <f>IFERROR(AA8650/D8650,0)</f>
        <v>6.7956089911134334E-3</v>
      </c>
      <c r="AE8650" s="15">
        <f t="shared" si="833"/>
        <v>0.33424657534246577</v>
      </c>
      <c r="AF8650" s="5">
        <f>IFERROR(AD8650*AE8650*48,0)</f>
        <v>0.10902763356701442</v>
      </c>
    </row>
    <row r="8651" spans="1:32" x14ac:dyDescent="0.15">
      <c r="A8651" s="1"/>
      <c r="B8651" s="1" t="s">
        <v>51</v>
      </c>
      <c r="C8651" s="1" t="s">
        <v>59</v>
      </c>
      <c r="D8651" s="1">
        <v>95.65</v>
      </c>
      <c r="E8651" s="6">
        <v>3.6</v>
      </c>
      <c r="F8651" s="18">
        <v>0.33333333333333298</v>
      </c>
      <c r="G8651" s="1">
        <v>23.8</v>
      </c>
      <c r="H8651" s="1">
        <v>82</v>
      </c>
      <c r="I8651" s="1">
        <v>23.8</v>
      </c>
      <c r="J8651" s="1">
        <v>0.3</v>
      </c>
      <c r="K8651" s="1">
        <v>480</v>
      </c>
      <c r="L8651" s="1">
        <v>180</v>
      </c>
      <c r="M8651" s="6">
        <f t="shared" si="829"/>
        <v>23.799999999999955</v>
      </c>
      <c r="N8651" s="19">
        <v>0.5</v>
      </c>
      <c r="O8651" s="11" cm="1">
        <f t="array" ref="O8651">ROUND(_xlfn.SWITCH(C8651,"建筑专教",IF(S8651&gt;0.1,1.38,1.28),"阶梯教室",IF(S8651&gt;0.1,1.15,1.05),"公共教室",IF(S8651&gt;0.1,1.22,1.12),IF(S8651&gt;0.1,1.2,1.1))+(MOD(ROW()*11,31)/31-0.5)*0.06,2)</f>
        <v>1.23</v>
      </c>
      <c r="P8651" s="12">
        <f t="shared" si="834"/>
        <v>7.0000000000000007E-2</v>
      </c>
      <c r="Q8651" s="13">
        <f t="shared" si="830"/>
        <v>-1.5274923740329081</v>
      </c>
      <c r="R8651" s="1">
        <v>0.51</v>
      </c>
      <c r="S8651" s="1">
        <v>0.15</v>
      </c>
      <c r="T8651" s="1">
        <v>0.09</v>
      </c>
      <c r="U8651" s="4" t="s">
        <v>60</v>
      </c>
      <c r="V8651">
        <v>0.48</v>
      </c>
      <c r="W8651">
        <v>0.4</v>
      </c>
      <c r="X8651">
        <v>0.76</v>
      </c>
      <c r="Y8651">
        <v>2.4300000000000002</v>
      </c>
      <c r="Z8651">
        <v>0.28000000000000003</v>
      </c>
      <c r="AA8651" s="5">
        <f t="shared" si="831"/>
        <v>0.75</v>
      </c>
      <c r="AB8651" s="15" cm="1">
        <f t="array" ref="AB8651">_xlfn.SWITCH(U8651,"夏",122,"冬",90,"春",153,"秋",153,0)</f>
        <v>122</v>
      </c>
      <c r="AC8651" s="16">
        <f t="shared" si="832"/>
        <v>91.5</v>
      </c>
      <c r="AD8651" s="5">
        <f>IFERROR(AA8651/D8651,0)</f>
        <v>7.8410872974385773E-3</v>
      </c>
      <c r="AE8651" s="15">
        <f t="shared" si="833"/>
        <v>0.33424657534246577</v>
      </c>
      <c r="AF8651" s="5">
        <f>IFERROR(AD8651*AE8651*48,0)</f>
        <v>0.12580111565424743</v>
      </c>
    </row>
    <row r="8652" spans="1:32" x14ac:dyDescent="0.15">
      <c r="A8652" s="1"/>
      <c r="B8652" s="1" t="s">
        <v>51</v>
      </c>
      <c r="C8652" s="1" t="s">
        <v>59</v>
      </c>
      <c r="D8652" s="1">
        <v>95.65</v>
      </c>
      <c r="E8652" s="6">
        <v>3.6</v>
      </c>
      <c r="F8652" s="18">
        <v>0.35416666666666702</v>
      </c>
      <c r="G8652" s="1">
        <v>24.1</v>
      </c>
      <c r="H8652" s="1">
        <v>78</v>
      </c>
      <c r="I8652" s="1">
        <v>24.1</v>
      </c>
      <c r="J8652" s="1">
        <v>0.3</v>
      </c>
      <c r="K8652" s="1">
        <v>500</v>
      </c>
      <c r="L8652" s="1">
        <v>250</v>
      </c>
      <c r="M8652" s="6">
        <f t="shared" si="829"/>
        <v>24.099999999999909</v>
      </c>
      <c r="N8652" s="19">
        <v>0.5</v>
      </c>
      <c r="O8652" s="11" cm="1">
        <f t="array" ref="O8652">ROUND(_xlfn.SWITCH(C8652,"建筑专教",IF(S8652&gt;0.1,1.38,1.28),"阶梯教室",IF(S8652&gt;0.1,1.15,1.05),"公共教室",IF(S8652&gt;0.1,1.22,1.12),IF(S8652&gt;0.1,1.2,1.1))+(MOD(ROW()*11,31)/31-0.5)*0.06,2)</f>
        <v>1.19</v>
      </c>
      <c r="P8652" s="12">
        <f t="shared" si="834"/>
        <v>0.09</v>
      </c>
      <c r="Q8652" s="13">
        <f t="shared" si="830"/>
        <v>-1.555627119041763</v>
      </c>
      <c r="R8652" s="1">
        <v>0.53</v>
      </c>
      <c r="S8652" s="1">
        <v>0.13</v>
      </c>
      <c r="T8652" s="1">
        <v>0.11</v>
      </c>
      <c r="U8652" s="4" t="s">
        <v>60</v>
      </c>
      <c r="V8652">
        <v>0.48</v>
      </c>
      <c r="W8652">
        <v>0.4</v>
      </c>
      <c r="X8652">
        <v>0.76</v>
      </c>
      <c r="Y8652">
        <v>2.4300000000000002</v>
      </c>
      <c r="Z8652">
        <v>0.28000000000000003</v>
      </c>
      <c r="AA8652" s="5">
        <f t="shared" si="831"/>
        <v>0.77</v>
      </c>
      <c r="AB8652" s="15" cm="1">
        <f t="array" ref="AB8652">_xlfn.SWITCH(U8652,"夏",122,"冬",90,"春",153,"秋",153,0)</f>
        <v>122</v>
      </c>
      <c r="AC8652" s="16">
        <f t="shared" si="832"/>
        <v>93.94</v>
      </c>
      <c r="AD8652" s="5">
        <f>IFERROR(AA8652/D8652,0)</f>
        <v>8.0501829587036073E-3</v>
      </c>
      <c r="AE8652" s="15">
        <f t="shared" si="833"/>
        <v>0.33424657534246577</v>
      </c>
      <c r="AF8652" s="5">
        <f>IFERROR(AD8652*AE8652*48,0)</f>
        <v>0.12915581207169405</v>
      </c>
    </row>
    <row r="8653" spans="1:32" x14ac:dyDescent="0.15">
      <c r="A8653" s="1"/>
      <c r="B8653" s="1" t="s">
        <v>51</v>
      </c>
      <c r="C8653" s="1" t="s">
        <v>59</v>
      </c>
      <c r="D8653" s="1">
        <v>95.65</v>
      </c>
      <c r="E8653" s="6">
        <v>3.6</v>
      </c>
      <c r="F8653" s="18">
        <v>0.375</v>
      </c>
      <c r="G8653" s="1">
        <v>24.5</v>
      </c>
      <c r="H8653" s="1">
        <v>74</v>
      </c>
      <c r="I8653" s="1">
        <v>24.5</v>
      </c>
      <c r="J8653" s="1">
        <v>0.3</v>
      </c>
      <c r="K8653" s="1">
        <v>540</v>
      </c>
      <c r="L8653" s="1">
        <v>350</v>
      </c>
      <c r="M8653" s="6">
        <f t="shared" si="829"/>
        <v>24.500000000000114</v>
      </c>
      <c r="N8653" s="19">
        <v>0.5</v>
      </c>
      <c r="O8653" s="11" cm="1">
        <f t="array" ref="O8653">ROUND(_xlfn.SWITCH(C8653,"建筑专教",IF(S8653&gt;0.1,1.38,1.28),"阶梯教室",IF(S8653&gt;0.1,1.15,1.05),"公共教室",IF(S8653&gt;0.1,1.22,1.12),IF(S8653&gt;0.1,1.2,1.1))+(MOD(ROW()*11,31)/31-0.5)*0.06,2)</f>
        <v>1.22</v>
      </c>
      <c r="P8653" s="12">
        <f t="shared" si="834"/>
        <v>0.13</v>
      </c>
      <c r="Q8653" s="13">
        <f t="shared" si="830"/>
        <v>-1.2971231494059259</v>
      </c>
      <c r="R8653" s="1">
        <v>0.55000000000000004</v>
      </c>
      <c r="S8653" s="1">
        <v>0.11</v>
      </c>
      <c r="T8653" s="1">
        <v>0.13</v>
      </c>
      <c r="U8653" s="4" t="s">
        <v>60</v>
      </c>
      <c r="V8653">
        <v>0.48</v>
      </c>
      <c r="W8653">
        <v>0.4</v>
      </c>
      <c r="X8653">
        <v>0.76</v>
      </c>
      <c r="Y8653">
        <v>2.4300000000000002</v>
      </c>
      <c r="Z8653">
        <v>0.28000000000000003</v>
      </c>
      <c r="AA8653" s="5">
        <f t="shared" si="831"/>
        <v>0.79</v>
      </c>
      <c r="AB8653" s="15" cm="1">
        <f t="array" ref="AB8653">_xlfn.SWITCH(U8653,"夏",122,"冬",90,"春",153,"秋",153,0)</f>
        <v>122</v>
      </c>
      <c r="AC8653" s="16">
        <f t="shared" si="832"/>
        <v>96.38000000000001</v>
      </c>
      <c r="AD8653" s="5">
        <f>IFERROR(AA8653/D8653,0)</f>
        <v>8.2592786199686356E-3</v>
      </c>
      <c r="AE8653" s="15">
        <f t="shared" si="833"/>
        <v>0.33424657534246577</v>
      </c>
      <c r="AF8653" s="5">
        <f>IFERROR(AD8653*AE8653*48,0)</f>
        <v>0.13251050848914064</v>
      </c>
    </row>
    <row r="8654" spans="1:32" x14ac:dyDescent="0.15">
      <c r="A8654" s="1"/>
      <c r="B8654" s="1" t="s">
        <v>51</v>
      </c>
      <c r="C8654" s="1" t="s">
        <v>59</v>
      </c>
      <c r="D8654" s="1">
        <v>95.65</v>
      </c>
      <c r="E8654" s="6">
        <v>3.6</v>
      </c>
      <c r="F8654" s="18">
        <v>0.39583333333333298</v>
      </c>
      <c r="G8654" s="1">
        <v>24.7</v>
      </c>
      <c r="H8654" s="1">
        <v>70</v>
      </c>
      <c r="I8654" s="1">
        <v>24.7</v>
      </c>
      <c r="J8654" s="1">
        <v>0.3</v>
      </c>
      <c r="K8654" s="1">
        <v>580</v>
      </c>
      <c r="L8654" s="1">
        <v>450</v>
      </c>
      <c r="M8654" s="6">
        <f t="shared" ref="M8654:M8717" si="835">IFERROR(POWER((I8654+273.15)^4+133500000*POWER(J8654,0.6)*(I8654-G8654),0.25)-273.15,I8654)</f>
        <v>24.700000000000102</v>
      </c>
      <c r="N8654" s="19">
        <v>0.5</v>
      </c>
      <c r="O8654" s="11" cm="1">
        <f t="array" ref="O8654">ROUND(_xlfn.SWITCH(C8654,"建筑专教",IF(S8654&gt;0.1,1.38,1.28),"阶梯教室",IF(S8654&gt;0.1,1.15,1.05),"公共教室",IF(S8654&gt;0.1,1.22,1.12),IF(S8654&gt;0.1,1.2,1.1))+(MOD(ROW()*11,31)/31-0.5)*0.06,2)</f>
        <v>1.1399999999999999</v>
      </c>
      <c r="P8654" s="12">
        <f t="shared" si="834"/>
        <v>0.16</v>
      </c>
      <c r="Q8654" s="13">
        <f t="shared" ref="Q8654:Q8714" si="836">(0.303*EXP(-0.036*(O8654*58.15))+0.028)*((O8654*58.15)-0.00305*(5733-6.99*(O8654*58.15)-(EXP(16.6536-4030.183/(G8654+235))*(H8654/100)))-0.42*((O8654*58.15)-58.15)-0.000017*(O8654*58.15)*(5867-(EXP(16.6536-4030.183/(G8654+235))*(H8654/100)))-0.0014*(O8654*58.15)*(34-G8654)-0.0000000396*IF(N8654*0.155&gt;0.078,1.05+0.645*N8654*0.155,1)*(POWER((35.7-0.028*(O8654*58.15)-N8654*0.155*(0.0000000396*IF(N8654*0.155&gt;0.078,1.05+0.645*N8654*0.155,1)*(POWER((35.7-0.028*(O8654*58.15)-N8654*0.155*0.1)+273,4)-POWER(M8654+273,4))+IF(N8654*0.155&gt;0.078,1.05+0.645*N8654*0.155,1)*IF(J8654&lt;0.2,2.38*ABS(35.7-0.028*(O8654*58.15)-G8654)^0.25,12.1*SQRT(J8654))*(35.7-0.028*(O8654*58.15)-G8654))+273),4)-POWER(M8654+273,4))-IF(N8654*0.155&gt;0.078,1.05+0.645*N8654*0.155,1)*IF(J8654&lt;0.2,2.38*ABS(35.7-0.028*(O8654*58.15)-N8654*0.155*0.1-G8654)^0.25,12.1*SQRT(J8654))*(35.7-0.028*(O8654*58.15)-N8654*0.155*0.1-G8654))</f>
        <v>-1.5022660519880242</v>
      </c>
      <c r="R8654" s="1">
        <v>0.56999999999999995</v>
      </c>
      <c r="S8654" s="1">
        <v>0.09</v>
      </c>
      <c r="T8654" s="1">
        <v>0.15</v>
      </c>
      <c r="U8654" s="4" t="s">
        <v>60</v>
      </c>
      <c r="V8654">
        <v>0.48</v>
      </c>
      <c r="W8654">
        <v>0.4</v>
      </c>
      <c r="X8654">
        <v>0.76</v>
      </c>
      <c r="Y8654">
        <v>2.4300000000000002</v>
      </c>
      <c r="Z8654">
        <v>0.28000000000000003</v>
      </c>
      <c r="AA8654" s="5">
        <f t="shared" si="831"/>
        <v>0.80999999999999994</v>
      </c>
      <c r="AB8654" s="15" cm="1">
        <f t="array" ref="AB8654">_xlfn.SWITCH(U8654,"夏",122,"冬",90,"春",153,"秋",153,0)</f>
        <v>122</v>
      </c>
      <c r="AC8654" s="16">
        <f t="shared" si="832"/>
        <v>98.82</v>
      </c>
      <c r="AD8654" s="5">
        <f>IFERROR(AA8654/D8654,0)</f>
        <v>8.4683742812336638E-3</v>
      </c>
      <c r="AE8654" s="15">
        <f t="shared" si="833"/>
        <v>0.33424657534246577</v>
      </c>
      <c r="AF8654" s="5">
        <f>IFERROR(AD8654*AE8654*48,0)</f>
        <v>0.13586520490658721</v>
      </c>
    </row>
    <row r="8655" spans="1:32" x14ac:dyDescent="0.15">
      <c r="A8655" s="1"/>
      <c r="B8655" s="1" t="s">
        <v>51</v>
      </c>
      <c r="C8655" s="1" t="s">
        <v>59</v>
      </c>
      <c r="D8655" s="1">
        <v>95.65</v>
      </c>
      <c r="E8655" s="6">
        <v>3.6</v>
      </c>
      <c r="F8655" s="18">
        <v>0.41666666666666702</v>
      </c>
      <c r="G8655" s="1">
        <v>24.9</v>
      </c>
      <c r="H8655" s="1">
        <v>66</v>
      </c>
      <c r="I8655" s="1">
        <v>24.9</v>
      </c>
      <c r="J8655" s="1">
        <v>0.3</v>
      </c>
      <c r="K8655" s="1">
        <v>620</v>
      </c>
      <c r="L8655" s="1">
        <v>550</v>
      </c>
      <c r="M8655" s="6">
        <f t="shared" si="835"/>
        <v>24.900000000000091</v>
      </c>
      <c r="N8655" s="19">
        <v>0.5</v>
      </c>
      <c r="O8655" s="11" cm="1">
        <f t="array" ref="O8655">ROUND(_xlfn.SWITCH(C8655,"建筑专教",IF(S8655&gt;0.1,1.38,1.28),"阶梯教室",IF(S8655&gt;0.1,1.15,1.05),"公共教室",IF(S8655&gt;0.1,1.22,1.12),IF(S8655&gt;0.1,1.2,1.1))+(MOD(ROW()*11,31)/31-0.5)*0.06,2)</f>
        <v>1.2</v>
      </c>
      <c r="P8655" s="12">
        <f t="shared" si="834"/>
        <v>0.2</v>
      </c>
      <c r="Q8655" s="13">
        <f t="shared" si="836"/>
        <v>-1.2099635402028828</v>
      </c>
      <c r="R8655" s="1">
        <v>0.55000000000000004</v>
      </c>
      <c r="S8655" s="1">
        <v>0.11</v>
      </c>
      <c r="T8655" s="1">
        <v>0.15</v>
      </c>
      <c r="U8655" s="4" t="s">
        <v>60</v>
      </c>
      <c r="V8655">
        <v>0.48</v>
      </c>
      <c r="W8655">
        <v>0.4</v>
      </c>
      <c r="X8655">
        <v>0.76</v>
      </c>
      <c r="Y8655">
        <v>2.4300000000000002</v>
      </c>
      <c r="Z8655">
        <v>0.28000000000000003</v>
      </c>
      <c r="AA8655" s="5">
        <f t="shared" si="831"/>
        <v>0.81</v>
      </c>
      <c r="AB8655" s="15" cm="1">
        <f t="array" ref="AB8655">_xlfn.SWITCH(U8655,"夏",122,"冬",90,"春",153,"秋",153,0)</f>
        <v>122</v>
      </c>
      <c r="AC8655" s="16">
        <f t="shared" si="832"/>
        <v>98.820000000000007</v>
      </c>
      <c r="AD8655" s="5">
        <f>IFERROR(AA8655/D8655,0)</f>
        <v>8.4683742812336638E-3</v>
      </c>
      <c r="AE8655" s="15">
        <f t="shared" si="833"/>
        <v>0.33424657534246577</v>
      </c>
      <c r="AF8655" s="5">
        <f>IFERROR(AD8655*AE8655*48,0)</f>
        <v>0.13586520490658721</v>
      </c>
    </row>
    <row r="8656" spans="1:32" x14ac:dyDescent="0.15">
      <c r="A8656" s="1"/>
      <c r="B8656" s="1" t="s">
        <v>51</v>
      </c>
      <c r="C8656" s="1" t="s">
        <v>59</v>
      </c>
      <c r="D8656" s="1">
        <v>95.65</v>
      </c>
      <c r="E8656" s="6">
        <v>3.6</v>
      </c>
      <c r="F8656" s="18">
        <v>0.4375</v>
      </c>
      <c r="G8656" s="1">
        <v>25</v>
      </c>
      <c r="H8656" s="1">
        <v>62</v>
      </c>
      <c r="I8656" s="1">
        <v>25</v>
      </c>
      <c r="J8656" s="1">
        <v>0.3</v>
      </c>
      <c r="K8656" s="1">
        <v>660</v>
      </c>
      <c r="L8656" s="1">
        <v>580</v>
      </c>
      <c r="M8656" s="6">
        <f t="shared" si="835"/>
        <v>25.000000000000057</v>
      </c>
      <c r="N8656" s="19">
        <v>0.5</v>
      </c>
      <c r="O8656" s="11" cm="1">
        <f t="array" ref="O8656">ROUND(_xlfn.SWITCH(C8656,"建筑专教",IF(S8656&gt;0.1,1.38,1.28),"阶梯教室",IF(S8656&gt;0.1,1.15,1.05),"公共教室",IF(S8656&gt;0.1,1.22,1.12),IF(S8656&gt;0.1,1.2,1.1))+(MOD(ROW()*11,31)/31-0.5)*0.06,2)</f>
        <v>1.22</v>
      </c>
      <c r="P8656" s="12">
        <f t="shared" si="834"/>
        <v>0.24</v>
      </c>
      <c r="Q8656" s="13">
        <f t="shared" si="836"/>
        <v>-1.1074676876841714</v>
      </c>
      <c r="R8656" s="1">
        <v>0.53</v>
      </c>
      <c r="S8656" s="1">
        <v>0.13</v>
      </c>
      <c r="T8656" s="1">
        <v>0.13</v>
      </c>
      <c r="U8656" s="4" t="s">
        <v>60</v>
      </c>
      <c r="V8656">
        <v>0.48</v>
      </c>
      <c r="W8656">
        <v>0.4</v>
      </c>
      <c r="X8656">
        <v>0.76</v>
      </c>
      <c r="Y8656">
        <v>2.4300000000000002</v>
      </c>
      <c r="Z8656">
        <v>0.28000000000000003</v>
      </c>
      <c r="AA8656" s="5">
        <f t="shared" si="831"/>
        <v>0.79</v>
      </c>
      <c r="AB8656" s="15" cm="1">
        <f t="array" ref="AB8656">_xlfn.SWITCH(U8656,"夏",122,"冬",90,"春",153,"秋",153,0)</f>
        <v>122</v>
      </c>
      <c r="AC8656" s="16">
        <f t="shared" si="832"/>
        <v>96.38000000000001</v>
      </c>
      <c r="AD8656" s="5">
        <f>IFERROR(AA8656/D8656,0)</f>
        <v>8.2592786199686356E-3</v>
      </c>
      <c r="AE8656" s="15">
        <f t="shared" si="833"/>
        <v>0.33424657534246577</v>
      </c>
      <c r="AF8656" s="5">
        <f>IFERROR(AD8656*AE8656*48,0)</f>
        <v>0.13251050848914064</v>
      </c>
    </row>
    <row r="8657" spans="1:32" x14ac:dyDescent="0.15">
      <c r="A8657" s="1"/>
      <c r="B8657" s="1" t="s">
        <v>51</v>
      </c>
      <c r="C8657" s="1" t="s">
        <v>59</v>
      </c>
      <c r="D8657" s="1">
        <v>95.65</v>
      </c>
      <c r="E8657" s="6">
        <v>3.6</v>
      </c>
      <c r="F8657" s="18">
        <v>0.45833333333333298</v>
      </c>
      <c r="G8657" s="1">
        <v>24.9</v>
      </c>
      <c r="H8657" s="1">
        <v>58</v>
      </c>
      <c r="I8657" s="1">
        <v>24.9</v>
      </c>
      <c r="J8657" s="1">
        <v>0.3</v>
      </c>
      <c r="K8657" s="1">
        <v>700</v>
      </c>
      <c r="L8657" s="1">
        <v>540</v>
      </c>
      <c r="M8657" s="6">
        <f t="shared" si="835"/>
        <v>24.900000000000091</v>
      </c>
      <c r="N8657" s="19">
        <v>0.5</v>
      </c>
      <c r="O8657" s="11" cm="1">
        <f t="array" ref="O8657">ROUND(_xlfn.SWITCH(C8657,"建筑专教",IF(S8657&gt;0.1,1.38,1.28),"阶梯教室",IF(S8657&gt;0.1,1.15,1.05),"公共教室",IF(S8657&gt;0.1,1.22,1.12),IF(S8657&gt;0.1,1.2,1.1))+(MOD(ROW()*11,31)/31-0.5)*0.06,2)</f>
        <v>1.24</v>
      </c>
      <c r="P8657" s="12">
        <f t="shared" si="834"/>
        <v>0.27</v>
      </c>
      <c r="Q8657" s="13">
        <f t="shared" si="836"/>
        <v>-1.0833637130278879</v>
      </c>
      <c r="R8657" s="1">
        <v>0.51</v>
      </c>
      <c r="S8657" s="1">
        <v>0.15</v>
      </c>
      <c r="T8657" s="1">
        <v>0.11</v>
      </c>
      <c r="U8657" s="4" t="s">
        <v>60</v>
      </c>
      <c r="V8657">
        <v>0.48</v>
      </c>
      <c r="W8657">
        <v>0.4</v>
      </c>
      <c r="X8657">
        <v>0.76</v>
      </c>
      <c r="Y8657">
        <v>2.4300000000000002</v>
      </c>
      <c r="Z8657">
        <v>0.28000000000000003</v>
      </c>
      <c r="AA8657" s="5">
        <f t="shared" si="831"/>
        <v>0.77</v>
      </c>
      <c r="AB8657" s="15" cm="1">
        <f t="array" ref="AB8657">_xlfn.SWITCH(U8657,"夏",122,"冬",90,"春",153,"秋",153,0)</f>
        <v>122</v>
      </c>
      <c r="AC8657" s="16">
        <f t="shared" si="832"/>
        <v>93.94</v>
      </c>
      <c r="AD8657" s="5">
        <f>IFERROR(AA8657/D8657,0)</f>
        <v>8.0501829587036073E-3</v>
      </c>
      <c r="AE8657" s="15">
        <f t="shared" si="833"/>
        <v>0.33424657534246577</v>
      </c>
      <c r="AF8657" s="5">
        <f>IFERROR(AD8657*AE8657*48,0)</f>
        <v>0.12915581207169405</v>
      </c>
    </row>
    <row r="8658" spans="1:32" x14ac:dyDescent="0.15">
      <c r="A8658" s="1"/>
      <c r="B8658" s="1" t="s">
        <v>51</v>
      </c>
      <c r="C8658" s="1" t="s">
        <v>59</v>
      </c>
      <c r="D8658" s="1">
        <v>95.65</v>
      </c>
      <c r="E8658" s="6">
        <v>3.6</v>
      </c>
      <c r="F8658" s="18">
        <v>0.47916666666666702</v>
      </c>
      <c r="G8658" s="1">
        <v>24.7</v>
      </c>
      <c r="H8658" s="1">
        <v>54</v>
      </c>
      <c r="I8658" s="1">
        <v>24.7</v>
      </c>
      <c r="J8658" s="1">
        <v>0.3</v>
      </c>
      <c r="K8658" s="1">
        <v>740</v>
      </c>
      <c r="L8658" s="1">
        <v>500</v>
      </c>
      <c r="M8658" s="6">
        <f t="shared" si="835"/>
        <v>24.700000000000102</v>
      </c>
      <c r="N8658" s="19">
        <v>0.5</v>
      </c>
      <c r="O8658" s="11" cm="1">
        <f t="array" ref="O8658">ROUND(_xlfn.SWITCH(C8658,"建筑专教",IF(S8658&gt;0.1,1.38,1.28),"阶梯教室",IF(S8658&gt;0.1,1.15,1.05),"公共教室",IF(S8658&gt;0.1,1.22,1.12),IF(S8658&gt;0.1,1.2,1.1))+(MOD(ROW()*11,31)/31-0.5)*0.06,2)</f>
        <v>1.2</v>
      </c>
      <c r="P8658" s="12">
        <f t="shared" si="834"/>
        <v>0.31</v>
      </c>
      <c r="Q8658" s="13">
        <f t="shared" si="836"/>
        <v>-1.2874050423356145</v>
      </c>
      <c r="R8658" s="1">
        <v>0.49</v>
      </c>
      <c r="S8658" s="1">
        <v>0.17</v>
      </c>
      <c r="T8658" s="1">
        <v>0.09</v>
      </c>
      <c r="U8658" s="4" t="s">
        <v>60</v>
      </c>
      <c r="V8658">
        <v>0.48</v>
      </c>
      <c r="W8658">
        <v>0.4</v>
      </c>
      <c r="X8658">
        <v>0.76</v>
      </c>
      <c r="Y8658">
        <v>2.4300000000000002</v>
      </c>
      <c r="Z8658">
        <v>0.28000000000000003</v>
      </c>
      <c r="AA8658" s="5">
        <f t="shared" si="831"/>
        <v>0.75</v>
      </c>
      <c r="AB8658" s="15" cm="1">
        <f t="array" ref="AB8658">_xlfn.SWITCH(U8658,"夏",122,"冬",90,"春",153,"秋",153,0)</f>
        <v>122</v>
      </c>
      <c r="AC8658" s="16">
        <f t="shared" si="832"/>
        <v>91.5</v>
      </c>
      <c r="AD8658" s="5">
        <f>IFERROR(AA8658/D8658,0)</f>
        <v>7.8410872974385773E-3</v>
      </c>
      <c r="AE8658" s="15">
        <f t="shared" si="833"/>
        <v>0.33424657534246577</v>
      </c>
      <c r="AF8658" s="5">
        <f>IFERROR(AD8658*AE8658*48,0)</f>
        <v>0.12580111565424743</v>
      </c>
    </row>
    <row r="8659" spans="1:32" x14ac:dyDescent="0.15">
      <c r="A8659" s="1"/>
      <c r="B8659" s="1" t="s">
        <v>51</v>
      </c>
      <c r="C8659" s="1" t="s">
        <v>59</v>
      </c>
      <c r="D8659" s="1">
        <v>95.65</v>
      </c>
      <c r="E8659" s="6">
        <v>3.6</v>
      </c>
      <c r="F8659" s="18">
        <v>0.5</v>
      </c>
      <c r="G8659" s="1">
        <v>24.5</v>
      </c>
      <c r="H8659" s="1">
        <v>65</v>
      </c>
      <c r="I8659" s="1">
        <v>24.5</v>
      </c>
      <c r="J8659" s="1">
        <v>0.3</v>
      </c>
      <c r="K8659" s="1">
        <v>406</v>
      </c>
      <c r="L8659" s="1">
        <v>460</v>
      </c>
      <c r="M8659" s="6">
        <f t="shared" si="835"/>
        <v>24.500000000000114</v>
      </c>
      <c r="N8659" s="1">
        <v>0</v>
      </c>
      <c r="O8659" s="1">
        <v>0</v>
      </c>
      <c r="P8659" s="12">
        <f t="shared" si="834"/>
        <v>0</v>
      </c>
      <c r="Q8659" s="1">
        <v>0</v>
      </c>
      <c r="R8659" s="1">
        <v>0.47</v>
      </c>
      <c r="S8659" s="1">
        <v>0.19</v>
      </c>
      <c r="T8659" s="1">
        <v>0</v>
      </c>
      <c r="U8659" s="4" t="s">
        <v>60</v>
      </c>
      <c r="V8659">
        <v>0.48</v>
      </c>
      <c r="W8659">
        <v>0.4</v>
      </c>
      <c r="X8659">
        <v>0.76</v>
      </c>
      <c r="Y8659">
        <v>2.4300000000000002</v>
      </c>
      <c r="Z8659">
        <v>0.28000000000000003</v>
      </c>
      <c r="AA8659" s="5">
        <f t="shared" si="831"/>
        <v>0.65999999999999992</v>
      </c>
      <c r="AB8659" s="15" cm="1">
        <f t="array" ref="AB8659">_xlfn.SWITCH(U8659,"夏",122,"冬",90,"春",153,"秋",153,0)</f>
        <v>122</v>
      </c>
      <c r="AC8659" s="16">
        <f t="shared" si="832"/>
        <v>80.52</v>
      </c>
      <c r="AD8659" s="5">
        <f>IFERROR(AA8659/D8659,0)</f>
        <v>6.9001568217459475E-3</v>
      </c>
      <c r="AE8659" s="15">
        <f t="shared" si="833"/>
        <v>0.33424657534246577</v>
      </c>
      <c r="AF8659" s="5">
        <f>IFERROR(AD8659*AE8659*48,0)</f>
        <v>0.11070498177573773</v>
      </c>
    </row>
    <row r="8660" spans="1:32" x14ac:dyDescent="0.15">
      <c r="A8660" s="1"/>
      <c r="B8660" s="1" t="s">
        <v>51</v>
      </c>
      <c r="C8660" s="1" t="s">
        <v>59</v>
      </c>
      <c r="D8660" s="1">
        <v>95.65</v>
      </c>
      <c r="E8660" s="6">
        <v>3.6</v>
      </c>
      <c r="F8660" s="18">
        <v>0.52083333333333304</v>
      </c>
      <c r="G8660" s="1">
        <v>24.3</v>
      </c>
      <c r="H8660" s="1">
        <v>75</v>
      </c>
      <c r="I8660" s="1">
        <v>24.3</v>
      </c>
      <c r="J8660" s="1">
        <v>0.3</v>
      </c>
      <c r="K8660" s="1">
        <v>408</v>
      </c>
      <c r="L8660" s="1">
        <v>420</v>
      </c>
      <c r="M8660" s="6">
        <f t="shared" si="835"/>
        <v>24.300000000000011</v>
      </c>
      <c r="N8660" s="1">
        <v>0</v>
      </c>
      <c r="O8660" s="1">
        <v>0</v>
      </c>
      <c r="P8660" s="12">
        <f t="shared" si="834"/>
        <v>0</v>
      </c>
      <c r="Q8660" s="1">
        <v>0</v>
      </c>
      <c r="R8660" s="1">
        <v>0.45</v>
      </c>
      <c r="S8660" s="1">
        <v>0.21</v>
      </c>
      <c r="T8660" s="1">
        <v>0</v>
      </c>
      <c r="U8660" s="4" t="s">
        <v>60</v>
      </c>
      <c r="V8660">
        <v>0.48</v>
      </c>
      <c r="W8660">
        <v>0.4</v>
      </c>
      <c r="X8660">
        <v>0.76</v>
      </c>
      <c r="Y8660">
        <v>2.4300000000000002</v>
      </c>
      <c r="Z8660">
        <v>0.28000000000000003</v>
      </c>
      <c r="AA8660" s="5">
        <f t="shared" si="831"/>
        <v>0.66</v>
      </c>
      <c r="AB8660" s="15" cm="1">
        <f t="array" ref="AB8660">_xlfn.SWITCH(U8660,"夏",122,"冬",90,"春",153,"秋",153,0)</f>
        <v>122</v>
      </c>
      <c r="AC8660" s="16">
        <f t="shared" si="832"/>
        <v>80.52000000000001</v>
      </c>
      <c r="AD8660" s="5">
        <f>IFERROR(AA8660/D8660,0)</f>
        <v>6.9001568217459484E-3</v>
      </c>
      <c r="AE8660" s="15">
        <f t="shared" si="833"/>
        <v>0.33424657534246577</v>
      </c>
      <c r="AF8660" s="5">
        <f>IFERROR(AD8660*AE8660*48,0)</f>
        <v>0.11070498177573773</v>
      </c>
    </row>
    <row r="8661" spans="1:32" x14ac:dyDescent="0.15">
      <c r="A8661" s="1"/>
      <c r="B8661" s="1" t="s">
        <v>51</v>
      </c>
      <c r="C8661" s="1" t="s">
        <v>59</v>
      </c>
      <c r="D8661" s="1">
        <v>95.65</v>
      </c>
      <c r="E8661" s="6">
        <v>3.6</v>
      </c>
      <c r="F8661" s="18">
        <v>0.54166666666666696</v>
      </c>
      <c r="G8661" s="1">
        <v>24.1</v>
      </c>
      <c r="H8661" s="1">
        <v>82</v>
      </c>
      <c r="I8661" s="1">
        <v>24.1</v>
      </c>
      <c r="J8661" s="1">
        <v>0.3</v>
      </c>
      <c r="K8661" s="1">
        <v>410</v>
      </c>
      <c r="L8661" s="1">
        <v>380</v>
      </c>
      <c r="M8661" s="6">
        <f t="shared" si="835"/>
        <v>24.099999999999909</v>
      </c>
      <c r="N8661" s="1">
        <v>0</v>
      </c>
      <c r="O8661" s="1">
        <v>0</v>
      </c>
      <c r="P8661" s="12">
        <f t="shared" si="834"/>
        <v>0</v>
      </c>
      <c r="Q8661" s="1">
        <v>0</v>
      </c>
      <c r="R8661" s="1">
        <v>0.43</v>
      </c>
      <c r="S8661" s="1">
        <v>0.23</v>
      </c>
      <c r="T8661" s="1">
        <v>0</v>
      </c>
      <c r="U8661" s="4" t="s">
        <v>60</v>
      </c>
      <c r="V8661">
        <v>0.48</v>
      </c>
      <c r="W8661">
        <v>0.4</v>
      </c>
      <c r="X8661">
        <v>0.76</v>
      </c>
      <c r="Y8661">
        <v>2.4300000000000002</v>
      </c>
      <c r="Z8661">
        <v>0.28000000000000003</v>
      </c>
      <c r="AA8661" s="5">
        <f t="shared" si="831"/>
        <v>0.66</v>
      </c>
      <c r="AB8661" s="15" cm="1">
        <f t="array" ref="AB8661">_xlfn.SWITCH(U8661,"夏",122,"冬",90,"春",153,"秋",153,0)</f>
        <v>122</v>
      </c>
      <c r="AC8661" s="16">
        <f t="shared" si="832"/>
        <v>80.52000000000001</v>
      </c>
      <c r="AD8661" s="5">
        <f>IFERROR(AA8661/D8661,0)</f>
        <v>6.9001568217459484E-3</v>
      </c>
      <c r="AE8661" s="15">
        <f t="shared" si="833"/>
        <v>0.33424657534246577</v>
      </c>
      <c r="AF8661" s="5">
        <f>IFERROR(AD8661*AE8661*48,0)</f>
        <v>0.11070498177573773</v>
      </c>
    </row>
    <row r="8662" spans="1:32" x14ac:dyDescent="0.15">
      <c r="A8662" s="1"/>
      <c r="B8662" s="1" t="s">
        <v>51</v>
      </c>
      <c r="C8662" s="1" t="s">
        <v>59</v>
      </c>
      <c r="D8662" s="1">
        <v>95.65</v>
      </c>
      <c r="E8662" s="6">
        <v>3.6</v>
      </c>
      <c r="F8662" s="18">
        <v>0.5625</v>
      </c>
      <c r="G8662" s="1">
        <v>23.9</v>
      </c>
      <c r="H8662" s="1">
        <v>82</v>
      </c>
      <c r="I8662" s="1">
        <v>23.9</v>
      </c>
      <c r="J8662" s="1">
        <v>0.3</v>
      </c>
      <c r="K8662" s="1">
        <v>480</v>
      </c>
      <c r="L8662" s="1">
        <v>340</v>
      </c>
      <c r="M8662" s="6">
        <f t="shared" si="835"/>
        <v>23.89999999999992</v>
      </c>
      <c r="N8662" s="19">
        <v>0.5</v>
      </c>
      <c r="O8662" s="11" cm="1">
        <f t="array" ref="O8662">ROUND(_xlfn.SWITCH(C8662,"建筑专教",IF(S8662&gt;0.1,1.38,1.28),"阶梯教室",IF(S8662&gt;0.1,1.15,1.05),"公共教室",IF(S8662&gt;0.1,1.22,1.12),IF(S8662&gt;0.1,1.2,1.1))+(MOD(ROW()*11,31)/31-0.5)*0.06,2)</f>
        <v>1.23</v>
      </c>
      <c r="P8662" s="12">
        <f t="shared" si="834"/>
        <v>7.0000000000000007E-2</v>
      </c>
      <c r="Q8662" s="13">
        <f t="shared" si="836"/>
        <v>-1.4898927540758273</v>
      </c>
      <c r="R8662" s="1">
        <v>0.43</v>
      </c>
      <c r="S8662" s="1">
        <v>0.23</v>
      </c>
      <c r="T8662" s="1">
        <v>0.09</v>
      </c>
      <c r="U8662" s="4" t="s">
        <v>60</v>
      </c>
      <c r="V8662">
        <v>0.48</v>
      </c>
      <c r="W8662">
        <v>0.4</v>
      </c>
      <c r="X8662">
        <v>0.76</v>
      </c>
      <c r="Y8662">
        <v>2.4300000000000002</v>
      </c>
      <c r="Z8662">
        <v>0.28000000000000003</v>
      </c>
      <c r="AA8662" s="5">
        <f t="shared" si="831"/>
        <v>0.75</v>
      </c>
      <c r="AB8662" s="15" cm="1">
        <f t="array" ref="AB8662">_xlfn.SWITCH(U8662,"夏",122,"冬",90,"春",153,"秋",153,0)</f>
        <v>122</v>
      </c>
      <c r="AC8662" s="16">
        <f t="shared" si="832"/>
        <v>91.5</v>
      </c>
      <c r="AD8662" s="5">
        <f>IFERROR(AA8662/D8662,0)</f>
        <v>7.8410872974385773E-3</v>
      </c>
      <c r="AE8662" s="15">
        <f t="shared" si="833"/>
        <v>0.33424657534246577</v>
      </c>
      <c r="AF8662" s="5">
        <f>IFERROR(AD8662*AE8662*48,0)</f>
        <v>0.12580111565424743</v>
      </c>
    </row>
    <row r="8663" spans="1:32" x14ac:dyDescent="0.15">
      <c r="A8663" s="1"/>
      <c r="B8663" s="1" t="s">
        <v>51</v>
      </c>
      <c r="C8663" s="1" t="s">
        <v>59</v>
      </c>
      <c r="D8663" s="1">
        <v>95.65</v>
      </c>
      <c r="E8663" s="6">
        <v>3.6</v>
      </c>
      <c r="F8663" s="18">
        <v>0.58333333333333304</v>
      </c>
      <c r="G8663" s="1">
        <v>23.7</v>
      </c>
      <c r="H8663" s="1">
        <v>78</v>
      </c>
      <c r="I8663" s="1">
        <v>23.7</v>
      </c>
      <c r="J8663" s="1">
        <v>0.3</v>
      </c>
      <c r="K8663" s="1">
        <v>520</v>
      </c>
      <c r="L8663" s="1">
        <v>300</v>
      </c>
      <c r="M8663" s="6">
        <f t="shared" si="835"/>
        <v>23.699999999999932</v>
      </c>
      <c r="N8663" s="19">
        <v>0.5</v>
      </c>
      <c r="O8663" s="11" cm="1">
        <f t="array" ref="O8663">ROUND(_xlfn.SWITCH(C8663,"建筑专教",IF(S8663&gt;0.1,1.38,1.28),"阶梯教室",IF(S8663&gt;0.1,1.15,1.05),"公共教室",IF(S8663&gt;0.1,1.22,1.12),IF(S8663&gt;0.1,1.2,1.1))+(MOD(ROW()*11,31)/31-0.5)*0.06,2)</f>
        <v>1.25</v>
      </c>
      <c r="P8663" s="12">
        <f t="shared" si="834"/>
        <v>0.11</v>
      </c>
      <c r="Q8663" s="13">
        <f t="shared" si="836"/>
        <v>-1.495991752522029</v>
      </c>
      <c r="R8663" s="1">
        <v>0.45</v>
      </c>
      <c r="S8663" s="1">
        <v>0.21</v>
      </c>
      <c r="T8663" s="1">
        <v>0.11</v>
      </c>
      <c r="U8663" s="4" t="s">
        <v>60</v>
      </c>
      <c r="V8663">
        <v>0.48</v>
      </c>
      <c r="W8663">
        <v>0.4</v>
      </c>
      <c r="X8663">
        <v>0.76</v>
      </c>
      <c r="Y8663">
        <v>2.4300000000000002</v>
      </c>
      <c r="Z8663">
        <v>0.28000000000000003</v>
      </c>
      <c r="AA8663" s="5">
        <f t="shared" si="831"/>
        <v>0.77</v>
      </c>
      <c r="AB8663" s="15" cm="1">
        <f t="array" ref="AB8663">_xlfn.SWITCH(U8663,"夏",122,"冬",90,"春",153,"秋",153,0)</f>
        <v>122</v>
      </c>
      <c r="AC8663" s="16">
        <f t="shared" si="832"/>
        <v>93.94</v>
      </c>
      <c r="AD8663" s="5">
        <f>IFERROR(AA8663/D8663,0)</f>
        <v>8.0501829587036073E-3</v>
      </c>
      <c r="AE8663" s="15">
        <f t="shared" si="833"/>
        <v>0.33424657534246577</v>
      </c>
      <c r="AF8663" s="5">
        <f>IFERROR(AD8663*AE8663*48,0)</f>
        <v>0.12915581207169405</v>
      </c>
    </row>
    <row r="8664" spans="1:32" x14ac:dyDescent="0.15">
      <c r="A8664" s="1"/>
      <c r="B8664" s="1" t="s">
        <v>51</v>
      </c>
      <c r="C8664" s="1" t="s">
        <v>59</v>
      </c>
      <c r="D8664" s="1">
        <v>95.65</v>
      </c>
      <c r="E8664" s="6">
        <v>3.6</v>
      </c>
      <c r="F8664" s="18">
        <v>0.60416666666666696</v>
      </c>
      <c r="G8664" s="1">
        <v>23.7</v>
      </c>
      <c r="H8664" s="1">
        <v>74</v>
      </c>
      <c r="I8664" s="1">
        <v>23.7</v>
      </c>
      <c r="J8664" s="1">
        <v>0.3</v>
      </c>
      <c r="K8664" s="1">
        <v>560</v>
      </c>
      <c r="L8664" s="1">
        <v>340</v>
      </c>
      <c r="M8664" s="6">
        <f t="shared" si="835"/>
        <v>23.699999999999932</v>
      </c>
      <c r="N8664" s="19">
        <v>0.5</v>
      </c>
      <c r="O8664" s="11" cm="1">
        <f t="array" ref="O8664">ROUND(_xlfn.SWITCH(C8664,"建筑专教",IF(S8664&gt;0.1,1.38,1.28),"阶梯教室",IF(S8664&gt;0.1,1.15,1.05),"公共教室",IF(S8664&gt;0.1,1.22,1.12),IF(S8664&gt;0.1,1.2,1.1))+(MOD(ROW()*11,31)/31-0.5)*0.06,2)</f>
        <v>1.21</v>
      </c>
      <c r="P8664" s="12">
        <f t="shared" si="834"/>
        <v>0.15</v>
      </c>
      <c r="Q8664" s="13">
        <f t="shared" si="836"/>
        <v>-1.6370568068821068</v>
      </c>
      <c r="R8664" s="1">
        <v>0.47</v>
      </c>
      <c r="S8664" s="1">
        <v>0.19</v>
      </c>
      <c r="T8664" s="1">
        <v>0.13</v>
      </c>
      <c r="U8664" s="4" t="s">
        <v>60</v>
      </c>
      <c r="V8664">
        <v>0.48</v>
      </c>
      <c r="W8664">
        <v>0.4</v>
      </c>
      <c r="X8664">
        <v>0.76</v>
      </c>
      <c r="Y8664">
        <v>2.4300000000000002</v>
      </c>
      <c r="Z8664">
        <v>0.28000000000000003</v>
      </c>
      <c r="AA8664" s="5">
        <f t="shared" si="831"/>
        <v>0.78999999999999992</v>
      </c>
      <c r="AB8664" s="15" cm="1">
        <f t="array" ref="AB8664">_xlfn.SWITCH(U8664,"夏",122,"冬",90,"春",153,"秋",153,0)</f>
        <v>122</v>
      </c>
      <c r="AC8664" s="16">
        <f t="shared" si="832"/>
        <v>96.38</v>
      </c>
      <c r="AD8664" s="5">
        <f>IFERROR(AA8664/D8664,0)</f>
        <v>8.2592786199686338E-3</v>
      </c>
      <c r="AE8664" s="15">
        <f t="shared" si="833"/>
        <v>0.33424657534246577</v>
      </c>
      <c r="AF8664" s="5">
        <f>IFERROR(AD8664*AE8664*48,0)</f>
        <v>0.13251050848914062</v>
      </c>
    </row>
    <row r="8665" spans="1:32" x14ac:dyDescent="0.15">
      <c r="A8665" s="1"/>
      <c r="B8665" s="1" t="s">
        <v>51</v>
      </c>
      <c r="C8665" s="1" t="s">
        <v>59</v>
      </c>
      <c r="D8665" s="1">
        <v>95.65</v>
      </c>
      <c r="E8665" s="6">
        <v>3.6</v>
      </c>
      <c r="F8665" s="18">
        <v>0.625</v>
      </c>
      <c r="G8665" s="1">
        <v>23.9</v>
      </c>
      <c r="H8665" s="1">
        <v>70</v>
      </c>
      <c r="I8665" s="1">
        <v>23.9</v>
      </c>
      <c r="J8665" s="1">
        <v>0.3</v>
      </c>
      <c r="K8665" s="1">
        <v>600</v>
      </c>
      <c r="L8665" s="1">
        <v>380</v>
      </c>
      <c r="M8665" s="6">
        <f t="shared" si="835"/>
        <v>23.89999999999992</v>
      </c>
      <c r="N8665" s="19">
        <v>0.5</v>
      </c>
      <c r="O8665" s="11" cm="1">
        <f t="array" ref="O8665">ROUND(_xlfn.SWITCH(C8665,"建筑专教",IF(S8665&gt;0.1,1.38,1.28),"阶梯教室",IF(S8665&gt;0.1,1.15,1.05),"公共教室",IF(S8665&gt;0.1,1.22,1.12),IF(S8665&gt;0.1,1.2,1.1))+(MOD(ROW()*11,31)/31-0.5)*0.06,2)</f>
        <v>1.23</v>
      </c>
      <c r="P8665" s="12">
        <f t="shared" si="834"/>
        <v>0.18</v>
      </c>
      <c r="Q8665" s="13">
        <f t="shared" si="836"/>
        <v>-1.4899702923686096</v>
      </c>
      <c r="R8665" s="1">
        <v>0.49</v>
      </c>
      <c r="S8665" s="1">
        <v>0.17</v>
      </c>
      <c r="T8665" s="1">
        <v>0.15</v>
      </c>
      <c r="U8665" s="4" t="s">
        <v>60</v>
      </c>
      <c r="V8665">
        <v>0.48</v>
      </c>
      <c r="W8665">
        <v>0.4</v>
      </c>
      <c r="X8665">
        <v>0.76</v>
      </c>
      <c r="Y8665">
        <v>2.4300000000000002</v>
      </c>
      <c r="Z8665">
        <v>0.28000000000000003</v>
      </c>
      <c r="AA8665" s="5">
        <f t="shared" si="831"/>
        <v>0.81</v>
      </c>
      <c r="AB8665" s="15" cm="1">
        <f t="array" ref="AB8665">_xlfn.SWITCH(U8665,"夏",122,"冬",90,"春",153,"秋",153,0)</f>
        <v>122</v>
      </c>
      <c r="AC8665" s="16">
        <f t="shared" si="832"/>
        <v>98.820000000000007</v>
      </c>
      <c r="AD8665" s="5">
        <f>IFERROR(AA8665/D8665,0)</f>
        <v>8.4683742812336638E-3</v>
      </c>
      <c r="AE8665" s="15">
        <f t="shared" si="833"/>
        <v>0.33424657534246577</v>
      </c>
      <c r="AF8665" s="5">
        <f>IFERROR(AD8665*AE8665*48,0)</f>
        <v>0.13586520490658721</v>
      </c>
    </row>
    <row r="8666" spans="1:32" x14ac:dyDescent="0.15">
      <c r="A8666" s="1"/>
      <c r="B8666" s="1" t="s">
        <v>51</v>
      </c>
      <c r="C8666" s="1" t="s">
        <v>59</v>
      </c>
      <c r="D8666" s="1">
        <v>95.65</v>
      </c>
      <c r="E8666" s="6">
        <v>3.6</v>
      </c>
      <c r="F8666" s="18">
        <v>0.64583333333333304</v>
      </c>
      <c r="G8666" s="1">
        <v>24.1</v>
      </c>
      <c r="H8666" s="1">
        <v>66</v>
      </c>
      <c r="I8666" s="1">
        <v>24.1</v>
      </c>
      <c r="J8666" s="1">
        <v>0.3</v>
      </c>
      <c r="K8666" s="1">
        <v>640</v>
      </c>
      <c r="L8666" s="1">
        <v>420</v>
      </c>
      <c r="M8666" s="6">
        <f t="shared" si="835"/>
        <v>24.099999999999909</v>
      </c>
      <c r="N8666" s="19">
        <v>0.5</v>
      </c>
      <c r="O8666" s="11" cm="1">
        <f t="array" ref="O8666">ROUND(_xlfn.SWITCH(C8666,"建筑专教",IF(S8666&gt;0.1,1.38,1.28),"阶梯教室",IF(S8666&gt;0.1,1.15,1.05),"公共教室",IF(S8666&gt;0.1,1.22,1.12),IF(S8666&gt;0.1,1.2,1.1))+(MOD(ROW()*11,31)/31-0.5)*0.06,2)</f>
        <v>1.19</v>
      </c>
      <c r="P8666" s="12">
        <f t="shared" si="834"/>
        <v>0.22</v>
      </c>
      <c r="Q8666" s="13">
        <f t="shared" si="836"/>
        <v>-1.5557079353340286</v>
      </c>
      <c r="R8666" s="1">
        <v>0.51</v>
      </c>
      <c r="S8666" s="1">
        <v>0.15</v>
      </c>
      <c r="T8666" s="1">
        <v>0.13</v>
      </c>
      <c r="U8666" s="4" t="s">
        <v>60</v>
      </c>
      <c r="V8666">
        <v>0.48</v>
      </c>
      <c r="W8666">
        <v>0.4</v>
      </c>
      <c r="X8666">
        <v>0.76</v>
      </c>
      <c r="Y8666">
        <v>2.4300000000000002</v>
      </c>
      <c r="Z8666">
        <v>0.28000000000000003</v>
      </c>
      <c r="AA8666" s="5">
        <f t="shared" si="831"/>
        <v>0.79</v>
      </c>
      <c r="AB8666" s="15" cm="1">
        <f t="array" ref="AB8666">_xlfn.SWITCH(U8666,"夏",122,"冬",90,"春",153,"秋",153,0)</f>
        <v>122</v>
      </c>
      <c r="AC8666" s="16">
        <f t="shared" si="832"/>
        <v>96.38000000000001</v>
      </c>
      <c r="AD8666" s="5">
        <f>IFERROR(AA8666/D8666,0)</f>
        <v>8.2592786199686356E-3</v>
      </c>
      <c r="AE8666" s="15">
        <f t="shared" si="833"/>
        <v>0.33424657534246577</v>
      </c>
      <c r="AF8666" s="5">
        <f>IFERROR(AD8666*AE8666*48,0)</f>
        <v>0.13251050848914064</v>
      </c>
    </row>
    <row r="8667" spans="1:32" x14ac:dyDescent="0.15">
      <c r="A8667" s="1"/>
      <c r="B8667" s="1" t="s">
        <v>51</v>
      </c>
      <c r="C8667" s="1" t="s">
        <v>59</v>
      </c>
      <c r="D8667" s="1">
        <v>95.65</v>
      </c>
      <c r="E8667" s="6">
        <v>3.6</v>
      </c>
      <c r="F8667" s="18">
        <v>0.66666666666666696</v>
      </c>
      <c r="G8667" s="1">
        <v>24.3</v>
      </c>
      <c r="H8667" s="1">
        <v>62</v>
      </c>
      <c r="I8667" s="1">
        <v>24.3</v>
      </c>
      <c r="J8667" s="1">
        <v>0.3</v>
      </c>
      <c r="K8667" s="1">
        <v>680</v>
      </c>
      <c r="L8667" s="1">
        <v>460</v>
      </c>
      <c r="M8667" s="6">
        <f t="shared" si="835"/>
        <v>24.300000000000011</v>
      </c>
      <c r="N8667" s="19">
        <v>0.5</v>
      </c>
      <c r="O8667" s="11" cm="1">
        <f t="array" ref="O8667">ROUND(_xlfn.SWITCH(C8667,"建筑专教",IF(S8667&gt;0.1,1.38,1.28),"阶梯教室",IF(S8667&gt;0.1,1.15,1.05),"公共教室",IF(S8667&gt;0.1,1.22,1.12),IF(S8667&gt;0.1,1.2,1.1))+(MOD(ROW()*11,31)/31-0.5)*0.06,2)</f>
        <v>1.21</v>
      </c>
      <c r="P8667" s="12">
        <f t="shared" si="834"/>
        <v>0.26</v>
      </c>
      <c r="Q8667" s="13">
        <f t="shared" si="836"/>
        <v>-1.4072450920633128</v>
      </c>
      <c r="R8667" s="1">
        <v>0.53</v>
      </c>
      <c r="S8667" s="1">
        <v>0.13</v>
      </c>
      <c r="T8667" s="1">
        <v>0.11</v>
      </c>
      <c r="U8667" s="4" t="s">
        <v>60</v>
      </c>
      <c r="V8667">
        <v>0.48</v>
      </c>
      <c r="W8667">
        <v>0.4</v>
      </c>
      <c r="X8667">
        <v>0.76</v>
      </c>
      <c r="Y8667">
        <v>2.4300000000000002</v>
      </c>
      <c r="Z8667">
        <v>0.28000000000000003</v>
      </c>
      <c r="AA8667" s="5">
        <f t="shared" si="831"/>
        <v>0.77</v>
      </c>
      <c r="AB8667" s="15" cm="1">
        <f t="array" ref="AB8667">_xlfn.SWITCH(U8667,"夏",122,"冬",90,"春",153,"秋",153,0)</f>
        <v>122</v>
      </c>
      <c r="AC8667" s="16">
        <f t="shared" si="832"/>
        <v>93.94</v>
      </c>
      <c r="AD8667" s="5">
        <f>IFERROR(AA8667/D8667,0)</f>
        <v>8.0501829587036073E-3</v>
      </c>
      <c r="AE8667" s="15">
        <f t="shared" si="833"/>
        <v>0.33424657534246577</v>
      </c>
      <c r="AF8667" s="5">
        <f>IFERROR(AD8667*AE8667*48,0)</f>
        <v>0.12915581207169405</v>
      </c>
    </row>
    <row r="8668" spans="1:32" x14ac:dyDescent="0.15">
      <c r="A8668" s="1"/>
      <c r="B8668" s="1" t="s">
        <v>51</v>
      </c>
      <c r="C8668" s="1" t="s">
        <v>59</v>
      </c>
      <c r="D8668" s="1">
        <v>95.65</v>
      </c>
      <c r="E8668" s="6">
        <v>3.6</v>
      </c>
      <c r="F8668" s="18">
        <v>0.6875</v>
      </c>
      <c r="G8668" s="1">
        <v>24.5</v>
      </c>
      <c r="H8668" s="1">
        <v>58</v>
      </c>
      <c r="I8668" s="1">
        <v>24.5</v>
      </c>
      <c r="J8668" s="1">
        <v>0.3</v>
      </c>
      <c r="K8668" s="1">
        <v>720</v>
      </c>
      <c r="L8668" s="1">
        <v>500</v>
      </c>
      <c r="M8668" s="6">
        <f t="shared" si="835"/>
        <v>24.500000000000114</v>
      </c>
      <c r="N8668" s="19">
        <v>0.5</v>
      </c>
      <c r="O8668" s="11" cm="1">
        <f t="array" ref="O8668">ROUND(_xlfn.SWITCH(C8668,"建筑专教",IF(S8668&gt;0.1,1.38,1.28),"阶梯教室",IF(S8668&gt;0.1,1.15,1.05),"公共教室",IF(S8668&gt;0.1,1.22,1.12),IF(S8668&gt;0.1,1.2,1.1))+(MOD(ROW()*11,31)/31-0.5)*0.06,2)</f>
        <v>1.23</v>
      </c>
      <c r="P8668" s="12">
        <f t="shared" si="834"/>
        <v>0.28999999999999998</v>
      </c>
      <c r="Q8668" s="13">
        <f t="shared" si="836"/>
        <v>-1.2644694923664199</v>
      </c>
      <c r="R8668" s="1">
        <v>0.55000000000000004</v>
      </c>
      <c r="S8668" s="1">
        <v>0.11</v>
      </c>
      <c r="T8668" s="1">
        <v>0.09</v>
      </c>
      <c r="U8668" s="4" t="s">
        <v>60</v>
      </c>
      <c r="V8668">
        <v>0.48</v>
      </c>
      <c r="W8668">
        <v>0.4</v>
      </c>
      <c r="X8668">
        <v>0.76</v>
      </c>
      <c r="Y8668">
        <v>2.4300000000000002</v>
      </c>
      <c r="Z8668">
        <v>0.28000000000000003</v>
      </c>
      <c r="AA8668" s="5">
        <f t="shared" si="831"/>
        <v>0.75</v>
      </c>
      <c r="AB8668" s="15" cm="1">
        <f t="array" ref="AB8668">_xlfn.SWITCH(U8668,"夏",122,"冬",90,"春",153,"秋",153,0)</f>
        <v>122</v>
      </c>
      <c r="AC8668" s="16">
        <f t="shared" si="832"/>
        <v>91.5</v>
      </c>
      <c r="AD8668" s="5">
        <f>IFERROR(AA8668/D8668,0)</f>
        <v>7.8410872974385773E-3</v>
      </c>
      <c r="AE8668" s="15">
        <f t="shared" si="833"/>
        <v>0.33424657534246577</v>
      </c>
      <c r="AF8668" s="5">
        <f>IFERROR(AD8668*AE8668*48,0)</f>
        <v>0.12580111565424743</v>
      </c>
    </row>
    <row r="8669" spans="1:32" x14ac:dyDescent="0.15">
      <c r="A8669" s="1"/>
      <c r="B8669" s="1" t="s">
        <v>51</v>
      </c>
      <c r="C8669" s="1" t="s">
        <v>59</v>
      </c>
      <c r="D8669" s="1">
        <v>95.65</v>
      </c>
      <c r="E8669" s="6">
        <v>3.6</v>
      </c>
      <c r="F8669" s="18">
        <v>0.70833333333333304</v>
      </c>
      <c r="G8669" s="1">
        <v>24.7</v>
      </c>
      <c r="H8669" s="1">
        <v>54</v>
      </c>
      <c r="I8669" s="1">
        <v>24.7</v>
      </c>
      <c r="J8669" s="1">
        <v>0.3</v>
      </c>
      <c r="K8669" s="1">
        <v>760</v>
      </c>
      <c r="L8669" s="1">
        <v>540</v>
      </c>
      <c r="M8669" s="6">
        <f t="shared" si="835"/>
        <v>24.700000000000102</v>
      </c>
      <c r="N8669" s="19">
        <v>0.5</v>
      </c>
      <c r="O8669" s="11" cm="1">
        <f t="array" ref="O8669">ROUND(_xlfn.SWITCH(C8669,"建筑专教",IF(S8669&gt;0.1,1.38,1.28),"阶梯教室",IF(S8669&gt;0.1,1.15,1.05),"公共教室",IF(S8669&gt;0.1,1.22,1.12),IF(S8669&gt;0.1,1.2,1.1))+(MOD(ROW()*11,31)/31-0.5)*0.06,2)</f>
        <v>1.1000000000000001</v>
      </c>
      <c r="P8669" s="12">
        <f t="shared" si="834"/>
        <v>0.33</v>
      </c>
      <c r="Q8669" s="13">
        <f t="shared" si="836"/>
        <v>-1.6613597496876005</v>
      </c>
      <c r="R8669" s="1">
        <v>0.56999999999999995</v>
      </c>
      <c r="S8669" s="1">
        <v>0.09</v>
      </c>
      <c r="T8669" s="1">
        <v>7.0000000000000007E-2</v>
      </c>
      <c r="U8669" s="4" t="s">
        <v>60</v>
      </c>
      <c r="V8669">
        <v>0.48</v>
      </c>
      <c r="W8669">
        <v>0.4</v>
      </c>
      <c r="X8669">
        <v>0.76</v>
      </c>
      <c r="Y8669">
        <v>2.4300000000000002</v>
      </c>
      <c r="Z8669">
        <v>0.28000000000000003</v>
      </c>
      <c r="AA8669" s="5">
        <f t="shared" si="831"/>
        <v>0.73</v>
      </c>
      <c r="AB8669" s="15" cm="1">
        <f t="array" ref="AB8669">_xlfn.SWITCH(U8669,"夏",122,"冬",90,"春",153,"秋",153,0)</f>
        <v>122</v>
      </c>
      <c r="AC8669" s="16">
        <f t="shared" si="832"/>
        <v>89.06</v>
      </c>
      <c r="AD8669" s="5">
        <f>IFERROR(AA8669/D8669,0)</f>
        <v>7.631991636173549E-3</v>
      </c>
      <c r="AE8669" s="15">
        <f t="shared" si="833"/>
        <v>0.33424657534246577</v>
      </c>
      <c r="AF8669" s="5">
        <f>IFERROR(AD8669*AE8669*48,0)</f>
        <v>0.12244641923680084</v>
      </c>
    </row>
    <row r="8670" spans="1:32" x14ac:dyDescent="0.15">
      <c r="A8670" s="1"/>
      <c r="B8670" s="1" t="s">
        <v>51</v>
      </c>
      <c r="C8670" s="1" t="s">
        <v>59</v>
      </c>
      <c r="D8670" s="1">
        <v>95.65</v>
      </c>
      <c r="E8670" s="6">
        <v>3.6</v>
      </c>
      <c r="F8670" s="18">
        <v>0.72916666666666696</v>
      </c>
      <c r="G8670" s="1">
        <v>24.7</v>
      </c>
      <c r="H8670" s="1">
        <v>55</v>
      </c>
      <c r="I8670" s="1">
        <v>24.7</v>
      </c>
      <c r="J8670" s="1">
        <v>0.3</v>
      </c>
      <c r="K8670" s="1">
        <v>405</v>
      </c>
      <c r="L8670" s="1">
        <v>580</v>
      </c>
      <c r="M8670" s="6">
        <f t="shared" si="835"/>
        <v>24.700000000000102</v>
      </c>
      <c r="N8670" s="1">
        <v>0</v>
      </c>
      <c r="O8670" s="1">
        <v>0</v>
      </c>
      <c r="P8670" s="12">
        <f t="shared" si="834"/>
        <v>0</v>
      </c>
      <c r="Q8670" s="1">
        <v>0</v>
      </c>
      <c r="R8670" s="1">
        <v>0.56999999999999995</v>
      </c>
      <c r="S8670" s="1">
        <v>0.09</v>
      </c>
      <c r="T8670" s="1">
        <v>0</v>
      </c>
      <c r="U8670" s="4" t="s">
        <v>60</v>
      </c>
      <c r="V8670">
        <v>0.48</v>
      </c>
      <c r="W8670">
        <v>0.4</v>
      </c>
      <c r="X8670">
        <v>0.76</v>
      </c>
      <c r="Y8670">
        <v>2.4300000000000002</v>
      </c>
      <c r="Z8670">
        <v>0.28000000000000003</v>
      </c>
      <c r="AA8670" s="5">
        <f t="shared" si="831"/>
        <v>0.65999999999999992</v>
      </c>
      <c r="AB8670" s="15" cm="1">
        <f t="array" ref="AB8670">_xlfn.SWITCH(U8670,"夏",122,"冬",90,"春",153,"秋",153,0)</f>
        <v>122</v>
      </c>
      <c r="AC8670" s="16">
        <f t="shared" si="832"/>
        <v>80.52</v>
      </c>
      <c r="AD8670" s="5">
        <f>IFERROR(AA8670/D8670,0)</f>
        <v>6.9001568217459475E-3</v>
      </c>
      <c r="AE8670" s="15">
        <f t="shared" si="833"/>
        <v>0.33424657534246577</v>
      </c>
      <c r="AF8670" s="5">
        <f>IFERROR(AD8670*AE8670*48,0)</f>
        <v>0.11070498177573773</v>
      </c>
    </row>
    <row r="8671" spans="1:32" x14ac:dyDescent="0.15">
      <c r="A8671" s="1"/>
      <c r="B8671" s="1" t="s">
        <v>51</v>
      </c>
      <c r="C8671" s="1" t="s">
        <v>59</v>
      </c>
      <c r="D8671" s="1">
        <v>95.65</v>
      </c>
      <c r="E8671" s="6">
        <v>3.6</v>
      </c>
      <c r="F8671" s="18">
        <v>0.75</v>
      </c>
      <c r="G8671" s="1">
        <v>24.5</v>
      </c>
      <c r="H8671" s="1">
        <v>65</v>
      </c>
      <c r="I8671" s="1">
        <v>24.5</v>
      </c>
      <c r="J8671" s="1">
        <v>0.3</v>
      </c>
      <c r="K8671" s="1">
        <v>407</v>
      </c>
      <c r="L8671" s="1">
        <v>550</v>
      </c>
      <c r="M8671" s="6">
        <f t="shared" si="835"/>
        <v>24.500000000000114</v>
      </c>
      <c r="N8671" s="1">
        <v>0</v>
      </c>
      <c r="O8671" s="1">
        <v>0</v>
      </c>
      <c r="P8671" s="12">
        <f t="shared" si="834"/>
        <v>0</v>
      </c>
      <c r="Q8671" s="1">
        <v>0</v>
      </c>
      <c r="R8671" s="1">
        <v>0.55000000000000004</v>
      </c>
      <c r="S8671" s="1">
        <v>0.11</v>
      </c>
      <c r="T8671" s="1">
        <v>0</v>
      </c>
      <c r="U8671" s="4" t="s">
        <v>60</v>
      </c>
      <c r="V8671">
        <v>0.48</v>
      </c>
      <c r="W8671">
        <v>0.4</v>
      </c>
      <c r="X8671">
        <v>0.76</v>
      </c>
      <c r="Y8671">
        <v>2.4300000000000002</v>
      </c>
      <c r="Z8671">
        <v>0.28000000000000003</v>
      </c>
      <c r="AA8671" s="5">
        <f t="shared" si="831"/>
        <v>0.66</v>
      </c>
      <c r="AB8671" s="15" cm="1">
        <f t="array" ref="AB8671">_xlfn.SWITCH(U8671,"夏",122,"冬",90,"春",153,"秋",153,0)</f>
        <v>122</v>
      </c>
      <c r="AC8671" s="16">
        <f t="shared" si="832"/>
        <v>80.52000000000001</v>
      </c>
      <c r="AD8671" s="5">
        <f>IFERROR(AA8671/D8671,0)</f>
        <v>6.9001568217459484E-3</v>
      </c>
      <c r="AE8671" s="15">
        <f t="shared" si="833"/>
        <v>0.33424657534246577</v>
      </c>
      <c r="AF8671" s="5">
        <f>IFERROR(AD8671*AE8671*48,0)</f>
        <v>0.11070498177573773</v>
      </c>
    </row>
    <row r="8672" spans="1:32" x14ac:dyDescent="0.15">
      <c r="A8672" s="1"/>
      <c r="B8672" s="1" t="s">
        <v>51</v>
      </c>
      <c r="C8672" s="1" t="s">
        <v>59</v>
      </c>
      <c r="D8672" s="1">
        <v>95.65</v>
      </c>
      <c r="E8672" s="6">
        <v>3.6</v>
      </c>
      <c r="F8672" s="18">
        <v>0.77083333333333304</v>
      </c>
      <c r="G8672" s="1">
        <v>24.3</v>
      </c>
      <c r="H8672" s="1">
        <v>75</v>
      </c>
      <c r="I8672" s="1">
        <v>24.3</v>
      </c>
      <c r="J8672" s="1">
        <v>0.3</v>
      </c>
      <c r="K8672" s="1">
        <v>409</v>
      </c>
      <c r="L8672" s="1">
        <v>450</v>
      </c>
      <c r="M8672" s="6">
        <f t="shared" si="835"/>
        <v>24.300000000000011</v>
      </c>
      <c r="N8672" s="1">
        <v>0</v>
      </c>
      <c r="O8672" s="1">
        <v>0</v>
      </c>
      <c r="P8672" s="12">
        <f t="shared" si="834"/>
        <v>0</v>
      </c>
      <c r="Q8672" s="1">
        <v>0</v>
      </c>
      <c r="R8672" s="1">
        <v>0.53</v>
      </c>
      <c r="S8672" s="1">
        <v>0.13</v>
      </c>
      <c r="T8672" s="1">
        <v>0</v>
      </c>
      <c r="U8672" s="4" t="s">
        <v>60</v>
      </c>
      <c r="V8672">
        <v>0.48</v>
      </c>
      <c r="W8672">
        <v>0.4</v>
      </c>
      <c r="X8672">
        <v>0.76</v>
      </c>
      <c r="Y8672">
        <v>2.4300000000000002</v>
      </c>
      <c r="Z8672">
        <v>0.28000000000000003</v>
      </c>
      <c r="AA8672" s="5">
        <f t="shared" si="831"/>
        <v>0.66</v>
      </c>
      <c r="AB8672" s="15" cm="1">
        <f t="array" ref="AB8672">_xlfn.SWITCH(U8672,"夏",122,"冬",90,"春",153,"秋",153,0)</f>
        <v>122</v>
      </c>
      <c r="AC8672" s="16">
        <f t="shared" si="832"/>
        <v>80.52000000000001</v>
      </c>
      <c r="AD8672" s="5">
        <f>IFERROR(AA8672/D8672,0)</f>
        <v>6.9001568217459484E-3</v>
      </c>
      <c r="AE8672" s="15">
        <f t="shared" si="833"/>
        <v>0.33424657534246577</v>
      </c>
      <c r="AF8672" s="5">
        <f>IFERROR(AD8672*AE8672*48,0)</f>
        <v>0.11070498177573773</v>
      </c>
    </row>
    <row r="8673" spans="1:32" x14ac:dyDescent="0.15">
      <c r="A8673" s="1"/>
      <c r="B8673" s="1" t="s">
        <v>51</v>
      </c>
      <c r="C8673" s="1" t="s">
        <v>59</v>
      </c>
      <c r="D8673" s="1">
        <v>95.65</v>
      </c>
      <c r="E8673" s="6">
        <v>3.6</v>
      </c>
      <c r="F8673" s="18">
        <v>0.79166666666666696</v>
      </c>
      <c r="G8673" s="1">
        <v>24.1</v>
      </c>
      <c r="H8673" s="1">
        <v>82</v>
      </c>
      <c r="I8673" s="1">
        <v>24.1</v>
      </c>
      <c r="J8673" s="1">
        <v>0.3</v>
      </c>
      <c r="K8673" s="1">
        <v>410</v>
      </c>
      <c r="L8673" s="1">
        <v>350</v>
      </c>
      <c r="M8673" s="6">
        <f t="shared" si="835"/>
        <v>24.099999999999909</v>
      </c>
      <c r="N8673" s="1">
        <v>0</v>
      </c>
      <c r="O8673" s="1">
        <v>0</v>
      </c>
      <c r="P8673" s="12">
        <f t="shared" si="834"/>
        <v>0</v>
      </c>
      <c r="Q8673" s="1">
        <v>0</v>
      </c>
      <c r="R8673" s="1">
        <v>0.51</v>
      </c>
      <c r="S8673" s="1">
        <v>0.15</v>
      </c>
      <c r="T8673" s="1">
        <v>0</v>
      </c>
      <c r="U8673" s="4" t="s">
        <v>60</v>
      </c>
      <c r="V8673">
        <v>0.48</v>
      </c>
      <c r="W8673">
        <v>0.4</v>
      </c>
      <c r="X8673">
        <v>0.76</v>
      </c>
      <c r="Y8673">
        <v>2.4300000000000002</v>
      </c>
      <c r="Z8673">
        <v>0.28000000000000003</v>
      </c>
      <c r="AA8673" s="5">
        <f t="shared" si="831"/>
        <v>0.66</v>
      </c>
      <c r="AB8673" s="15" cm="1">
        <f t="array" ref="AB8673">_xlfn.SWITCH(U8673,"夏",122,"冬",90,"春",153,"秋",153,0)</f>
        <v>122</v>
      </c>
      <c r="AC8673" s="16">
        <f t="shared" si="832"/>
        <v>80.52000000000001</v>
      </c>
      <c r="AD8673" s="5">
        <f>IFERROR(AA8673/D8673,0)</f>
        <v>6.9001568217459484E-3</v>
      </c>
      <c r="AE8673" s="15">
        <f t="shared" si="833"/>
        <v>0.33424657534246577</v>
      </c>
      <c r="AF8673" s="5">
        <f>IFERROR(AD8673*AE8673*48,0)</f>
        <v>0.11070498177573773</v>
      </c>
    </row>
    <row r="8674" spans="1:32" x14ac:dyDescent="0.15">
      <c r="A8674" s="1"/>
      <c r="B8674" s="1" t="s">
        <v>51</v>
      </c>
      <c r="C8674" s="1" t="s">
        <v>59</v>
      </c>
      <c r="D8674" s="1">
        <v>95.65</v>
      </c>
      <c r="E8674" s="6">
        <v>3.6</v>
      </c>
      <c r="F8674" s="18">
        <v>0.8125</v>
      </c>
      <c r="G8674" s="1">
        <v>23.9</v>
      </c>
      <c r="H8674" s="1">
        <v>86</v>
      </c>
      <c r="I8674" s="1">
        <v>23.9</v>
      </c>
      <c r="J8674" s="1">
        <v>0.3</v>
      </c>
      <c r="K8674" s="1">
        <v>410</v>
      </c>
      <c r="L8674" s="1">
        <v>250</v>
      </c>
      <c r="M8674" s="6">
        <f t="shared" si="835"/>
        <v>23.89999999999992</v>
      </c>
      <c r="N8674" s="1">
        <v>0</v>
      </c>
      <c r="O8674" s="1">
        <v>0</v>
      </c>
      <c r="P8674" s="12">
        <f t="shared" si="834"/>
        <v>0</v>
      </c>
      <c r="Q8674" s="1">
        <v>0</v>
      </c>
      <c r="R8674" s="1">
        <v>0.49</v>
      </c>
      <c r="S8674" s="1">
        <v>0.17</v>
      </c>
      <c r="T8674" s="1">
        <v>0</v>
      </c>
      <c r="U8674" s="4" t="s">
        <v>60</v>
      </c>
      <c r="V8674">
        <v>0.48</v>
      </c>
      <c r="W8674">
        <v>0.4</v>
      </c>
      <c r="X8674">
        <v>0.76</v>
      </c>
      <c r="Y8674">
        <v>2.4300000000000002</v>
      </c>
      <c r="Z8674">
        <v>0.28000000000000003</v>
      </c>
      <c r="AA8674" s="5">
        <f t="shared" si="831"/>
        <v>0.66</v>
      </c>
      <c r="AB8674" s="15" cm="1">
        <f t="array" ref="AB8674">_xlfn.SWITCH(U8674,"夏",122,"冬",90,"春",153,"秋",153,0)</f>
        <v>122</v>
      </c>
      <c r="AC8674" s="16">
        <f t="shared" si="832"/>
        <v>80.52000000000001</v>
      </c>
      <c r="AD8674" s="5">
        <f>IFERROR(AA8674/D8674,0)</f>
        <v>6.9001568217459484E-3</v>
      </c>
      <c r="AE8674" s="15">
        <f t="shared" si="833"/>
        <v>0.33424657534246577</v>
      </c>
      <c r="AF8674" s="5">
        <f>IFERROR(AD8674*AE8674*48,0)</f>
        <v>0.11070498177573773</v>
      </c>
    </row>
    <row r="8675" spans="1:32" x14ac:dyDescent="0.15">
      <c r="A8675" s="1"/>
      <c r="B8675" s="1" t="s">
        <v>51</v>
      </c>
      <c r="C8675" s="1" t="s">
        <v>59</v>
      </c>
      <c r="D8675" s="1">
        <v>95.65</v>
      </c>
      <c r="E8675" s="6">
        <v>3.6</v>
      </c>
      <c r="F8675" s="18">
        <v>0.83333333333333304</v>
      </c>
      <c r="G8675" s="1">
        <v>23.7</v>
      </c>
      <c r="H8675" s="1">
        <v>90</v>
      </c>
      <c r="I8675" s="1">
        <v>23.7</v>
      </c>
      <c r="J8675" s="1">
        <v>0.3</v>
      </c>
      <c r="K8675" s="1">
        <v>410</v>
      </c>
      <c r="L8675" s="1">
        <v>150</v>
      </c>
      <c r="M8675" s="6">
        <f t="shared" si="835"/>
        <v>23.699999999999932</v>
      </c>
      <c r="N8675" s="1">
        <v>0</v>
      </c>
      <c r="O8675" s="1">
        <v>0</v>
      </c>
      <c r="P8675" s="12">
        <f t="shared" si="834"/>
        <v>0</v>
      </c>
      <c r="Q8675" s="1">
        <v>0</v>
      </c>
      <c r="R8675" s="1">
        <v>0.47</v>
      </c>
      <c r="S8675" s="1">
        <v>0.19</v>
      </c>
      <c r="T8675" s="1">
        <v>0</v>
      </c>
      <c r="U8675" s="4" t="s">
        <v>60</v>
      </c>
      <c r="V8675">
        <v>0.48</v>
      </c>
      <c r="W8675">
        <v>0.4</v>
      </c>
      <c r="X8675">
        <v>0.76</v>
      </c>
      <c r="Y8675">
        <v>2.4300000000000002</v>
      </c>
      <c r="Z8675">
        <v>0.28000000000000003</v>
      </c>
      <c r="AA8675" s="5">
        <f t="shared" si="831"/>
        <v>0.65999999999999992</v>
      </c>
      <c r="AB8675" s="15" cm="1">
        <f t="array" ref="AB8675">_xlfn.SWITCH(U8675,"夏",122,"冬",90,"春",153,"秋",153,0)</f>
        <v>122</v>
      </c>
      <c r="AC8675" s="16">
        <f t="shared" si="832"/>
        <v>80.52</v>
      </c>
      <c r="AD8675" s="5">
        <f>IFERROR(AA8675/D8675,0)</f>
        <v>6.9001568217459475E-3</v>
      </c>
      <c r="AE8675" s="15">
        <f t="shared" si="833"/>
        <v>0.33424657534246577</v>
      </c>
      <c r="AF8675" s="5">
        <f>IFERROR(AD8675*AE8675*48,0)</f>
        <v>0.11070498177573773</v>
      </c>
    </row>
    <row r="8676" spans="1:32" x14ac:dyDescent="0.15">
      <c r="A8676" s="1"/>
      <c r="B8676" s="1" t="s">
        <v>51</v>
      </c>
      <c r="C8676" s="1" t="s">
        <v>59</v>
      </c>
      <c r="D8676" s="1">
        <v>95.65</v>
      </c>
      <c r="E8676" s="6">
        <v>3.6</v>
      </c>
      <c r="F8676" s="18">
        <v>0.85416666666666696</v>
      </c>
      <c r="G8676" s="1">
        <v>23.5</v>
      </c>
      <c r="H8676" s="1">
        <v>94</v>
      </c>
      <c r="I8676" s="1">
        <v>23.5</v>
      </c>
      <c r="J8676" s="1">
        <v>0.3</v>
      </c>
      <c r="K8676" s="1">
        <v>410</v>
      </c>
      <c r="L8676" s="1">
        <v>80</v>
      </c>
      <c r="M8676" s="6">
        <f t="shared" si="835"/>
        <v>23.499999999999886</v>
      </c>
      <c r="N8676" s="1">
        <v>0</v>
      </c>
      <c r="O8676" s="1">
        <v>0</v>
      </c>
      <c r="P8676" s="12">
        <f t="shared" si="834"/>
        <v>0</v>
      </c>
      <c r="Q8676" s="1">
        <v>0</v>
      </c>
      <c r="R8676" s="1">
        <v>0.45</v>
      </c>
      <c r="S8676" s="1">
        <v>0.21</v>
      </c>
      <c r="T8676" s="1">
        <v>0</v>
      </c>
      <c r="U8676" s="4" t="s">
        <v>60</v>
      </c>
      <c r="V8676">
        <v>0.48</v>
      </c>
      <c r="W8676">
        <v>0.4</v>
      </c>
      <c r="X8676">
        <v>0.76</v>
      </c>
      <c r="Y8676">
        <v>2.4300000000000002</v>
      </c>
      <c r="Z8676">
        <v>0.28000000000000003</v>
      </c>
      <c r="AA8676" s="5">
        <f t="shared" si="831"/>
        <v>0.66</v>
      </c>
      <c r="AB8676" s="15" cm="1">
        <f t="array" ref="AB8676">_xlfn.SWITCH(U8676,"夏",122,"冬",90,"春",153,"秋",153,0)</f>
        <v>122</v>
      </c>
      <c r="AC8676" s="16">
        <f t="shared" si="832"/>
        <v>80.52000000000001</v>
      </c>
      <c r="AD8676" s="5">
        <f>IFERROR(AA8676/D8676,0)</f>
        <v>6.9001568217459484E-3</v>
      </c>
      <c r="AE8676" s="15">
        <f t="shared" si="833"/>
        <v>0.33424657534246577</v>
      </c>
      <c r="AF8676" s="5">
        <f>IFERROR(AD8676*AE8676*48,0)</f>
        <v>0.11070498177573773</v>
      </c>
    </row>
    <row r="8677" spans="1:32" x14ac:dyDescent="0.15">
      <c r="A8677" s="1"/>
      <c r="B8677" s="1" t="s">
        <v>51</v>
      </c>
      <c r="C8677" s="1" t="s">
        <v>59</v>
      </c>
      <c r="D8677" s="1">
        <v>95.65</v>
      </c>
      <c r="E8677" s="6">
        <v>3.6</v>
      </c>
      <c r="F8677" s="18">
        <v>0.875</v>
      </c>
      <c r="G8677" s="1">
        <v>23.3</v>
      </c>
      <c r="H8677" s="1">
        <v>93</v>
      </c>
      <c r="I8677" s="1">
        <v>23.3</v>
      </c>
      <c r="J8677" s="1">
        <v>0.3</v>
      </c>
      <c r="K8677" s="1">
        <v>410</v>
      </c>
      <c r="L8677" s="1">
        <v>50</v>
      </c>
      <c r="M8677" s="6">
        <f t="shared" si="835"/>
        <v>23.300000000000068</v>
      </c>
      <c r="N8677" s="1">
        <v>0</v>
      </c>
      <c r="O8677" s="1">
        <v>0</v>
      </c>
      <c r="P8677" s="12">
        <f t="shared" si="834"/>
        <v>0</v>
      </c>
      <c r="Q8677" s="1">
        <v>0</v>
      </c>
      <c r="R8677" s="1">
        <v>0.43</v>
      </c>
      <c r="S8677" s="1">
        <v>0.23</v>
      </c>
      <c r="T8677" s="1">
        <v>0</v>
      </c>
      <c r="U8677" s="4" t="s">
        <v>60</v>
      </c>
      <c r="V8677">
        <v>0.48</v>
      </c>
      <c r="W8677">
        <v>0.4</v>
      </c>
      <c r="X8677">
        <v>0.76</v>
      </c>
      <c r="Y8677">
        <v>2.4300000000000002</v>
      </c>
      <c r="Z8677">
        <v>0.28000000000000003</v>
      </c>
      <c r="AA8677" s="5">
        <f t="shared" si="831"/>
        <v>0.66</v>
      </c>
      <c r="AB8677" s="15" cm="1">
        <f t="array" ref="AB8677">_xlfn.SWITCH(U8677,"夏",122,"冬",90,"春",153,"秋",153,0)</f>
        <v>122</v>
      </c>
      <c r="AC8677" s="16">
        <f t="shared" si="832"/>
        <v>80.52000000000001</v>
      </c>
      <c r="AD8677" s="5">
        <f>IFERROR(AA8677/D8677,0)</f>
        <v>6.9001568217459484E-3</v>
      </c>
      <c r="AE8677" s="15">
        <f t="shared" si="833"/>
        <v>0.33424657534246577</v>
      </c>
      <c r="AF8677" s="5">
        <f>IFERROR(AD8677*AE8677*48,0)</f>
        <v>0.11070498177573773</v>
      </c>
    </row>
    <row r="8678" spans="1:32" x14ac:dyDescent="0.15">
      <c r="A8678" s="1"/>
      <c r="B8678" s="1" t="s">
        <v>51</v>
      </c>
      <c r="C8678" s="1" t="s">
        <v>59</v>
      </c>
      <c r="D8678" s="1">
        <v>95.65</v>
      </c>
      <c r="E8678" s="6">
        <v>3.6</v>
      </c>
      <c r="F8678" s="18">
        <v>0.89583333333333304</v>
      </c>
      <c r="G8678" s="1">
        <v>23.1</v>
      </c>
      <c r="H8678" s="1">
        <v>89</v>
      </c>
      <c r="I8678" s="1">
        <v>23.1</v>
      </c>
      <c r="J8678" s="1">
        <v>0.3</v>
      </c>
      <c r="K8678" s="1">
        <v>410</v>
      </c>
      <c r="L8678" s="1">
        <v>50</v>
      </c>
      <c r="M8678" s="6">
        <f t="shared" si="835"/>
        <v>23.10000000000008</v>
      </c>
      <c r="N8678" s="1">
        <v>0</v>
      </c>
      <c r="O8678" s="1">
        <v>0</v>
      </c>
      <c r="P8678" s="12">
        <f t="shared" si="834"/>
        <v>0</v>
      </c>
      <c r="Q8678" s="1">
        <v>0</v>
      </c>
      <c r="R8678" s="1">
        <v>0.41</v>
      </c>
      <c r="S8678" s="1">
        <v>0.25</v>
      </c>
      <c r="T8678" s="1">
        <v>0</v>
      </c>
      <c r="U8678" s="4" t="s">
        <v>60</v>
      </c>
      <c r="V8678">
        <v>0.48</v>
      </c>
      <c r="W8678">
        <v>0.4</v>
      </c>
      <c r="X8678">
        <v>0.76</v>
      </c>
      <c r="Y8678">
        <v>2.4300000000000002</v>
      </c>
      <c r="Z8678">
        <v>0.28000000000000003</v>
      </c>
      <c r="AA8678" s="5">
        <f t="shared" si="831"/>
        <v>0.65999999999999992</v>
      </c>
      <c r="AB8678" s="15" cm="1">
        <f t="array" ref="AB8678">_xlfn.SWITCH(U8678,"夏",122,"冬",90,"春",153,"秋",153,0)</f>
        <v>122</v>
      </c>
      <c r="AC8678" s="16">
        <f t="shared" si="832"/>
        <v>80.52</v>
      </c>
      <c r="AD8678" s="5">
        <f>IFERROR(AA8678/D8678,0)</f>
        <v>6.9001568217459475E-3</v>
      </c>
      <c r="AE8678" s="15">
        <f t="shared" si="833"/>
        <v>0.33424657534246577</v>
      </c>
      <c r="AF8678" s="5">
        <f>IFERROR(AD8678*AE8678*48,0)</f>
        <v>0.11070498177573773</v>
      </c>
    </row>
    <row r="8679" spans="1:32" x14ac:dyDescent="0.15">
      <c r="A8679" s="1"/>
      <c r="B8679" s="1" t="s">
        <v>52</v>
      </c>
      <c r="C8679" s="1" t="s">
        <v>59</v>
      </c>
      <c r="D8679" s="1">
        <v>95.65</v>
      </c>
      <c r="E8679" s="6">
        <v>3.6</v>
      </c>
      <c r="F8679" s="18">
        <v>0.33333333333333298</v>
      </c>
      <c r="G8679" s="1">
        <v>22.8</v>
      </c>
      <c r="H8679" s="1">
        <v>85</v>
      </c>
      <c r="I8679" s="1">
        <v>22.8</v>
      </c>
      <c r="J8679" s="1">
        <v>0.3</v>
      </c>
      <c r="K8679" s="1">
        <v>500</v>
      </c>
      <c r="L8679" s="1">
        <v>180</v>
      </c>
      <c r="M8679" s="6">
        <f t="shared" si="835"/>
        <v>22.800000000000011</v>
      </c>
      <c r="N8679" s="19">
        <v>0.5</v>
      </c>
      <c r="O8679" s="11" cm="1">
        <f t="array" ref="O8679">ROUND(_xlfn.SWITCH(C8679,"建筑专教",IF(S8679&gt;0.1,1.38,1.28),"阶梯教室",IF(S8679&gt;0.1,1.15,1.05),"公共教室",IF(S8679&gt;0.1,1.22,1.12),IF(S8679&gt;0.1,1.2,1.1))+(MOD(ROW()*11,31)/31-0.5)*0.06,2)</f>
        <v>1.23</v>
      </c>
      <c r="P8679" s="12">
        <f t="shared" si="834"/>
        <v>0.09</v>
      </c>
      <c r="Q8679" s="13">
        <f t="shared" si="836"/>
        <v>-1.9035012777162768</v>
      </c>
      <c r="R8679" s="1">
        <v>0.51</v>
      </c>
      <c r="S8679" s="1">
        <v>0.15</v>
      </c>
      <c r="T8679" s="1">
        <v>0.13</v>
      </c>
      <c r="U8679" s="4" t="s">
        <v>60</v>
      </c>
      <c r="V8679">
        <v>0.48</v>
      </c>
      <c r="W8679">
        <v>0.4</v>
      </c>
      <c r="X8679">
        <v>0.76</v>
      </c>
      <c r="Y8679">
        <v>2.4300000000000002</v>
      </c>
      <c r="Z8679">
        <v>0.28000000000000003</v>
      </c>
      <c r="AA8679" s="5">
        <f t="shared" si="831"/>
        <v>0.79</v>
      </c>
      <c r="AB8679" s="15" cm="1">
        <f t="array" ref="AB8679">_xlfn.SWITCH(U8679,"夏",122,"冬",90,"春",153,"秋",153,0)</f>
        <v>122</v>
      </c>
      <c r="AC8679" s="16">
        <f t="shared" si="832"/>
        <v>96.38000000000001</v>
      </c>
      <c r="AD8679" s="5">
        <f>IFERROR(AA8679/D8679,0)</f>
        <v>8.2592786199686356E-3</v>
      </c>
      <c r="AE8679" s="15">
        <f t="shared" si="833"/>
        <v>0.33424657534246577</v>
      </c>
      <c r="AF8679" s="5">
        <f>IFERROR(AD8679*AE8679*48,0)</f>
        <v>0.13251050848914064</v>
      </c>
    </row>
    <row r="8680" spans="1:32" x14ac:dyDescent="0.15">
      <c r="A8680" s="1"/>
      <c r="B8680" s="1" t="s">
        <v>52</v>
      </c>
      <c r="C8680" s="1" t="s">
        <v>59</v>
      </c>
      <c r="D8680" s="1">
        <v>95.65</v>
      </c>
      <c r="E8680" s="6">
        <v>3.6</v>
      </c>
      <c r="F8680" s="18">
        <v>0.35416666666666702</v>
      </c>
      <c r="G8680" s="1">
        <v>23.1</v>
      </c>
      <c r="H8680" s="1">
        <v>81</v>
      </c>
      <c r="I8680" s="1">
        <v>23.1</v>
      </c>
      <c r="J8680" s="1">
        <v>0.3</v>
      </c>
      <c r="K8680" s="1">
        <v>540</v>
      </c>
      <c r="L8680" s="1">
        <v>250</v>
      </c>
      <c r="M8680" s="6">
        <f t="shared" si="835"/>
        <v>23.10000000000008</v>
      </c>
      <c r="N8680" s="19">
        <v>0.5</v>
      </c>
      <c r="O8680" s="11" cm="1">
        <f t="array" ref="O8680">ROUND(_xlfn.SWITCH(C8680,"建筑专教",IF(S8680&gt;0.1,1.38,1.28),"阶梯教室",IF(S8680&gt;0.1,1.15,1.05),"公共教室",IF(S8680&gt;0.1,1.22,1.12),IF(S8680&gt;0.1,1.2,1.1))+(MOD(ROW()*11,31)/31-0.5)*0.06,2)</f>
        <v>1.19</v>
      </c>
      <c r="P8680" s="12">
        <f t="shared" si="834"/>
        <v>0.13</v>
      </c>
      <c r="Q8680" s="13">
        <f t="shared" si="836"/>
        <v>-1.9462658319857704</v>
      </c>
      <c r="R8680" s="1">
        <v>0.53</v>
      </c>
      <c r="S8680" s="1">
        <v>0.13</v>
      </c>
      <c r="T8680" s="1">
        <v>0.15</v>
      </c>
      <c r="U8680" s="4" t="s">
        <v>60</v>
      </c>
      <c r="V8680">
        <v>0.48</v>
      </c>
      <c r="W8680">
        <v>0.4</v>
      </c>
      <c r="X8680">
        <v>0.76</v>
      </c>
      <c r="Y8680">
        <v>2.4300000000000002</v>
      </c>
      <c r="Z8680">
        <v>0.28000000000000003</v>
      </c>
      <c r="AA8680" s="5">
        <f t="shared" ref="AA8680:AA8743" si="837">R8680+S8680+T8680</f>
        <v>0.81</v>
      </c>
      <c r="AB8680" s="15" cm="1">
        <f t="array" ref="AB8680">_xlfn.SWITCH(U8680,"夏",122,"冬",90,"春",153,"秋",153,0)</f>
        <v>122</v>
      </c>
      <c r="AC8680" s="16">
        <f t="shared" ref="AC8680:AC8743" si="838">AA8680*AB8680</f>
        <v>98.820000000000007</v>
      </c>
      <c r="AD8680" s="5">
        <f>IFERROR(AA8680/D8680,0)</f>
        <v>8.4683742812336638E-3</v>
      </c>
      <c r="AE8680" s="15">
        <f t="shared" ref="AE8680:AE8743" si="839">IF(U8680="夏",122/365,IF(U8680="冬",90/365,IF(OR(U8680="春",U8680="秋"),153/365,0)))</f>
        <v>0.33424657534246577</v>
      </c>
      <c r="AF8680" s="5">
        <f>IFERROR(AD8680*AE8680*48,0)</f>
        <v>0.13586520490658721</v>
      </c>
    </row>
    <row r="8681" spans="1:32" x14ac:dyDescent="0.15">
      <c r="A8681" s="1"/>
      <c r="B8681" s="1" t="s">
        <v>52</v>
      </c>
      <c r="C8681" s="1" t="s">
        <v>59</v>
      </c>
      <c r="D8681" s="1">
        <v>95.65</v>
      </c>
      <c r="E8681" s="6">
        <v>3.6</v>
      </c>
      <c r="F8681" s="18">
        <v>0.375</v>
      </c>
      <c r="G8681" s="1">
        <v>23.5</v>
      </c>
      <c r="H8681" s="1">
        <v>77</v>
      </c>
      <c r="I8681" s="1">
        <v>23.5</v>
      </c>
      <c r="J8681" s="1">
        <v>0.3</v>
      </c>
      <c r="K8681" s="1">
        <v>580</v>
      </c>
      <c r="L8681" s="1">
        <v>350</v>
      </c>
      <c r="M8681" s="6">
        <f t="shared" si="835"/>
        <v>23.499999999999886</v>
      </c>
      <c r="N8681" s="19">
        <v>0.5</v>
      </c>
      <c r="O8681" s="11" cm="1">
        <f t="array" ref="O8681">ROUND(_xlfn.SWITCH(C8681,"建筑专教",IF(S8681&gt;0.1,1.38,1.28),"阶梯教室",IF(S8681&gt;0.1,1.15,1.05),"公共教室",IF(S8681&gt;0.1,1.22,1.12),IF(S8681&gt;0.1,1.2,1.1))+(MOD(ROW()*11,31)/31-0.5)*0.06,2)</f>
        <v>1.21</v>
      </c>
      <c r="P8681" s="12">
        <f t="shared" si="834"/>
        <v>0.16</v>
      </c>
      <c r="Q8681" s="13">
        <f t="shared" si="836"/>
        <v>-1.7136734032914089</v>
      </c>
      <c r="R8681" s="1">
        <v>0.55000000000000004</v>
      </c>
      <c r="S8681" s="1">
        <v>0.11</v>
      </c>
      <c r="T8681" s="1">
        <v>0.17</v>
      </c>
      <c r="U8681" s="4" t="s">
        <v>60</v>
      </c>
      <c r="V8681">
        <v>0.48</v>
      </c>
      <c r="W8681">
        <v>0.4</v>
      </c>
      <c r="X8681">
        <v>0.76</v>
      </c>
      <c r="Y8681">
        <v>2.4300000000000002</v>
      </c>
      <c r="Z8681">
        <v>0.28000000000000003</v>
      </c>
      <c r="AA8681" s="5">
        <f t="shared" si="837"/>
        <v>0.83000000000000007</v>
      </c>
      <c r="AB8681" s="15" cm="1">
        <f t="array" ref="AB8681">_xlfn.SWITCH(U8681,"夏",122,"冬",90,"春",153,"秋",153,0)</f>
        <v>122</v>
      </c>
      <c r="AC8681" s="16">
        <f t="shared" si="838"/>
        <v>101.26</v>
      </c>
      <c r="AD8681" s="5">
        <f>IFERROR(AA8681/D8681,0)</f>
        <v>8.6774699424986938E-3</v>
      </c>
      <c r="AE8681" s="15">
        <f t="shared" si="839"/>
        <v>0.33424657534246577</v>
      </c>
      <c r="AF8681" s="5">
        <f>IFERROR(AD8681*AE8681*48,0)</f>
        <v>0.13921990132403383</v>
      </c>
    </row>
    <row r="8682" spans="1:32" x14ac:dyDescent="0.15">
      <c r="A8682" s="1"/>
      <c r="B8682" s="1" t="s">
        <v>52</v>
      </c>
      <c r="C8682" s="1" t="s">
        <v>59</v>
      </c>
      <c r="D8682" s="1">
        <v>95.65</v>
      </c>
      <c r="E8682" s="6">
        <v>3.6</v>
      </c>
      <c r="F8682" s="18">
        <v>0.39583333333333298</v>
      </c>
      <c r="G8682" s="1">
        <v>23.7</v>
      </c>
      <c r="H8682" s="1">
        <v>73</v>
      </c>
      <c r="I8682" s="1">
        <v>23.7</v>
      </c>
      <c r="J8682" s="1">
        <v>0.3</v>
      </c>
      <c r="K8682" s="1">
        <v>620</v>
      </c>
      <c r="L8682" s="1">
        <v>450</v>
      </c>
      <c r="M8682" s="6">
        <f t="shared" si="835"/>
        <v>23.699999999999932</v>
      </c>
      <c r="N8682" s="19">
        <v>0.5</v>
      </c>
      <c r="O8682" s="11" cm="1">
        <f t="array" ref="O8682">ROUND(_xlfn.SWITCH(C8682,"建筑专教",IF(S8682&gt;0.1,1.38,1.28),"阶梯教室",IF(S8682&gt;0.1,1.15,1.05),"公共教室",IF(S8682&gt;0.1,1.22,1.12),IF(S8682&gt;0.1,1.2,1.1))+(MOD(ROW()*11,31)/31-0.5)*0.06,2)</f>
        <v>1.1299999999999999</v>
      </c>
      <c r="P8682" s="12">
        <f t="shared" si="834"/>
        <v>0.2</v>
      </c>
      <c r="Q8682" s="13">
        <f t="shared" si="836"/>
        <v>-1.9557601486642473</v>
      </c>
      <c r="R8682" s="1">
        <v>0.56999999999999995</v>
      </c>
      <c r="S8682" s="1">
        <v>0.09</v>
      </c>
      <c r="T8682" s="1">
        <v>0.19</v>
      </c>
      <c r="U8682" s="4" t="s">
        <v>60</v>
      </c>
      <c r="V8682">
        <v>0.48</v>
      </c>
      <c r="W8682">
        <v>0.4</v>
      </c>
      <c r="X8682">
        <v>0.76</v>
      </c>
      <c r="Y8682">
        <v>2.4300000000000002</v>
      </c>
      <c r="Z8682">
        <v>0.28000000000000003</v>
      </c>
      <c r="AA8682" s="5">
        <f t="shared" si="837"/>
        <v>0.84999999999999987</v>
      </c>
      <c r="AB8682" s="15" cm="1">
        <f t="array" ref="AB8682">_xlfn.SWITCH(U8682,"夏",122,"冬",90,"春",153,"秋",153,0)</f>
        <v>122</v>
      </c>
      <c r="AC8682" s="16">
        <f t="shared" si="838"/>
        <v>103.69999999999999</v>
      </c>
      <c r="AD8682" s="5">
        <f>IFERROR(AA8682/D8682,0)</f>
        <v>8.8865656037637204E-3</v>
      </c>
      <c r="AE8682" s="15">
        <f t="shared" si="839"/>
        <v>0.33424657534246577</v>
      </c>
      <c r="AF8682" s="5">
        <f>IFERROR(AD8682*AE8682*48,0)</f>
        <v>0.1425745977414804</v>
      </c>
    </row>
    <row r="8683" spans="1:32" x14ac:dyDescent="0.15">
      <c r="A8683" s="1"/>
      <c r="B8683" s="1" t="s">
        <v>52</v>
      </c>
      <c r="C8683" s="1" t="s">
        <v>59</v>
      </c>
      <c r="D8683" s="1">
        <v>95.65</v>
      </c>
      <c r="E8683" s="6">
        <v>3.6</v>
      </c>
      <c r="F8683" s="18">
        <v>0.41666666666666702</v>
      </c>
      <c r="G8683" s="1">
        <v>23.9</v>
      </c>
      <c r="H8683" s="1">
        <v>69</v>
      </c>
      <c r="I8683" s="1">
        <v>23.9</v>
      </c>
      <c r="J8683" s="1">
        <v>0.3</v>
      </c>
      <c r="K8683" s="1">
        <v>660</v>
      </c>
      <c r="L8683" s="1">
        <v>550</v>
      </c>
      <c r="M8683" s="6">
        <f t="shared" si="835"/>
        <v>23.89999999999992</v>
      </c>
      <c r="N8683" s="19">
        <v>0.5</v>
      </c>
      <c r="O8683" s="11" cm="1">
        <f t="array" ref="O8683">ROUND(_xlfn.SWITCH(C8683,"建筑专教",IF(S8683&gt;0.1,1.38,1.28),"阶梯教室",IF(S8683&gt;0.1,1.15,1.05),"公共教室",IF(S8683&gt;0.1,1.22,1.12),IF(S8683&gt;0.1,1.2,1.1))+(MOD(ROW()*11,31)/31-0.5)*0.06,2)</f>
        <v>1.19</v>
      </c>
      <c r="P8683" s="12">
        <f t="shared" si="834"/>
        <v>0.24</v>
      </c>
      <c r="Q8683" s="13">
        <f t="shared" si="836"/>
        <v>-1.6338136036332225</v>
      </c>
      <c r="R8683" s="1">
        <v>0.55000000000000004</v>
      </c>
      <c r="S8683" s="1">
        <v>0.11</v>
      </c>
      <c r="T8683" s="1">
        <v>0.19</v>
      </c>
      <c r="U8683" s="4" t="s">
        <v>60</v>
      </c>
      <c r="V8683">
        <v>0.48</v>
      </c>
      <c r="W8683">
        <v>0.4</v>
      </c>
      <c r="X8683">
        <v>0.76</v>
      </c>
      <c r="Y8683">
        <v>2.4300000000000002</v>
      </c>
      <c r="Z8683">
        <v>0.28000000000000003</v>
      </c>
      <c r="AA8683" s="5">
        <f t="shared" si="837"/>
        <v>0.85000000000000009</v>
      </c>
      <c r="AB8683" s="15" cm="1">
        <f t="array" ref="AB8683">_xlfn.SWITCH(U8683,"夏",122,"冬",90,"春",153,"秋",153,0)</f>
        <v>122</v>
      </c>
      <c r="AC8683" s="16">
        <f t="shared" si="838"/>
        <v>103.70000000000002</v>
      </c>
      <c r="AD8683" s="5">
        <f>IFERROR(AA8683/D8683,0)</f>
        <v>8.8865656037637221E-3</v>
      </c>
      <c r="AE8683" s="15">
        <f t="shared" si="839"/>
        <v>0.33424657534246577</v>
      </c>
      <c r="AF8683" s="5">
        <f>IFERROR(AD8683*AE8683*48,0)</f>
        <v>0.14257459774148043</v>
      </c>
    </row>
    <row r="8684" spans="1:32" x14ac:dyDescent="0.15">
      <c r="A8684" s="1"/>
      <c r="B8684" s="1" t="s">
        <v>52</v>
      </c>
      <c r="C8684" s="1" t="s">
        <v>59</v>
      </c>
      <c r="D8684" s="1">
        <v>95.65</v>
      </c>
      <c r="E8684" s="6">
        <v>3.6</v>
      </c>
      <c r="F8684" s="18">
        <v>0.4375</v>
      </c>
      <c r="G8684" s="1">
        <v>24</v>
      </c>
      <c r="H8684" s="1">
        <v>65</v>
      </c>
      <c r="I8684" s="1">
        <v>24</v>
      </c>
      <c r="J8684" s="1">
        <v>0.3</v>
      </c>
      <c r="K8684" s="1">
        <v>700</v>
      </c>
      <c r="L8684" s="1">
        <v>580</v>
      </c>
      <c r="M8684" s="6">
        <f t="shared" si="835"/>
        <v>24.000000000000114</v>
      </c>
      <c r="N8684" s="19">
        <v>0.5</v>
      </c>
      <c r="O8684" s="11" cm="1">
        <f t="array" ref="O8684">ROUND(_xlfn.SWITCH(C8684,"建筑专教",IF(S8684&gt;0.1,1.38,1.28),"阶梯教室",IF(S8684&gt;0.1,1.15,1.05),"公共教室",IF(S8684&gt;0.1,1.22,1.12),IF(S8684&gt;0.1,1.2,1.1))+(MOD(ROW()*11,31)/31-0.5)*0.06,2)</f>
        <v>1.22</v>
      </c>
      <c r="P8684" s="12">
        <f t="shared" si="834"/>
        <v>0.27</v>
      </c>
      <c r="Q8684" s="13">
        <f t="shared" si="836"/>
        <v>-1.4869392593381776</v>
      </c>
      <c r="R8684" s="1">
        <v>0.53</v>
      </c>
      <c r="S8684" s="1">
        <v>0.13</v>
      </c>
      <c r="T8684" s="1">
        <v>0.17</v>
      </c>
      <c r="U8684" s="4" t="s">
        <v>60</v>
      </c>
      <c r="V8684">
        <v>0.48</v>
      </c>
      <c r="W8684">
        <v>0.4</v>
      </c>
      <c r="X8684">
        <v>0.76</v>
      </c>
      <c r="Y8684">
        <v>2.4300000000000002</v>
      </c>
      <c r="Z8684">
        <v>0.28000000000000003</v>
      </c>
      <c r="AA8684" s="5">
        <f t="shared" si="837"/>
        <v>0.83000000000000007</v>
      </c>
      <c r="AB8684" s="15" cm="1">
        <f t="array" ref="AB8684">_xlfn.SWITCH(U8684,"夏",122,"冬",90,"春",153,"秋",153,0)</f>
        <v>122</v>
      </c>
      <c r="AC8684" s="16">
        <f t="shared" si="838"/>
        <v>101.26</v>
      </c>
      <c r="AD8684" s="5">
        <f>IFERROR(AA8684/D8684,0)</f>
        <v>8.6774699424986938E-3</v>
      </c>
      <c r="AE8684" s="15">
        <f t="shared" si="839"/>
        <v>0.33424657534246577</v>
      </c>
      <c r="AF8684" s="5">
        <f>IFERROR(AD8684*AE8684*48,0)</f>
        <v>0.13921990132403383</v>
      </c>
    </row>
    <row r="8685" spans="1:32" x14ac:dyDescent="0.15">
      <c r="A8685" s="1"/>
      <c r="B8685" s="1" t="s">
        <v>52</v>
      </c>
      <c r="C8685" s="1" t="s">
        <v>59</v>
      </c>
      <c r="D8685" s="1">
        <v>95.65</v>
      </c>
      <c r="E8685" s="6">
        <v>3.6</v>
      </c>
      <c r="F8685" s="18">
        <v>0.45833333333333298</v>
      </c>
      <c r="G8685" s="1">
        <v>23.9</v>
      </c>
      <c r="H8685" s="1">
        <v>61</v>
      </c>
      <c r="I8685" s="1">
        <v>23.9</v>
      </c>
      <c r="J8685" s="1">
        <v>0.3</v>
      </c>
      <c r="K8685" s="1">
        <v>740</v>
      </c>
      <c r="L8685" s="1">
        <v>540</v>
      </c>
      <c r="M8685" s="6">
        <f t="shared" si="835"/>
        <v>23.89999999999992</v>
      </c>
      <c r="N8685" s="19">
        <v>0.5</v>
      </c>
      <c r="O8685" s="11" cm="1">
        <f t="array" ref="O8685">ROUND(_xlfn.SWITCH(C8685,"建筑专教",IF(S8685&gt;0.1,1.38,1.28),"阶梯教室",IF(S8685&gt;0.1,1.15,1.05),"公共教室",IF(S8685&gt;0.1,1.22,1.12),IF(S8685&gt;0.1,1.2,1.1))+(MOD(ROW()*11,31)/31-0.5)*0.06,2)</f>
        <v>1.24</v>
      </c>
      <c r="P8685" s="12">
        <f t="shared" si="834"/>
        <v>0.31</v>
      </c>
      <c r="Q8685" s="13">
        <f t="shared" si="836"/>
        <v>-1.4558202747544722</v>
      </c>
      <c r="R8685" s="1">
        <v>0.51</v>
      </c>
      <c r="S8685" s="1">
        <v>0.15</v>
      </c>
      <c r="T8685" s="1">
        <v>0.15</v>
      </c>
      <c r="U8685" s="4" t="s">
        <v>60</v>
      </c>
      <c r="V8685">
        <v>0.48</v>
      </c>
      <c r="W8685">
        <v>0.4</v>
      </c>
      <c r="X8685">
        <v>0.76</v>
      </c>
      <c r="Y8685">
        <v>2.4300000000000002</v>
      </c>
      <c r="Z8685">
        <v>0.28000000000000003</v>
      </c>
      <c r="AA8685" s="5">
        <f t="shared" si="837"/>
        <v>0.81</v>
      </c>
      <c r="AB8685" s="15" cm="1">
        <f t="array" ref="AB8685">_xlfn.SWITCH(U8685,"夏",122,"冬",90,"春",153,"秋",153,0)</f>
        <v>122</v>
      </c>
      <c r="AC8685" s="16">
        <f t="shared" si="838"/>
        <v>98.820000000000007</v>
      </c>
      <c r="AD8685" s="5">
        <f>IFERROR(AA8685/D8685,0)</f>
        <v>8.4683742812336638E-3</v>
      </c>
      <c r="AE8685" s="15">
        <f t="shared" si="839"/>
        <v>0.33424657534246577</v>
      </c>
      <c r="AF8685" s="5">
        <f>IFERROR(AD8685*AE8685*48,0)</f>
        <v>0.13586520490658721</v>
      </c>
    </row>
    <row r="8686" spans="1:32" x14ac:dyDescent="0.15">
      <c r="A8686" s="1"/>
      <c r="B8686" s="1" t="s">
        <v>52</v>
      </c>
      <c r="C8686" s="1" t="s">
        <v>59</v>
      </c>
      <c r="D8686" s="1">
        <v>95.65</v>
      </c>
      <c r="E8686" s="6">
        <v>3.6</v>
      </c>
      <c r="F8686" s="18">
        <v>0.47916666666666702</v>
      </c>
      <c r="G8686" s="1">
        <v>23.7</v>
      </c>
      <c r="H8686" s="1">
        <v>57</v>
      </c>
      <c r="I8686" s="1">
        <v>23.7</v>
      </c>
      <c r="J8686" s="1">
        <v>0.3</v>
      </c>
      <c r="K8686" s="1">
        <v>780</v>
      </c>
      <c r="L8686" s="1">
        <v>500</v>
      </c>
      <c r="M8686" s="6">
        <f t="shared" si="835"/>
        <v>23.699999999999932</v>
      </c>
      <c r="N8686" s="19">
        <v>0.5</v>
      </c>
      <c r="O8686" s="11" cm="1">
        <f t="array" ref="O8686">ROUND(_xlfn.SWITCH(C8686,"建筑专教",IF(S8686&gt;0.1,1.38,1.28),"阶梯教室",IF(S8686&gt;0.1,1.15,1.05),"公共教室",IF(S8686&gt;0.1,1.22,1.12),IF(S8686&gt;0.1,1.2,1.1))+(MOD(ROW()*11,31)/31-0.5)*0.06,2)</f>
        <v>1.2</v>
      </c>
      <c r="P8686" s="12">
        <f t="shared" si="834"/>
        <v>0.35</v>
      </c>
      <c r="Q8686" s="13">
        <f t="shared" si="836"/>
        <v>-1.674216673470595</v>
      </c>
      <c r="R8686" s="1">
        <v>0.49</v>
      </c>
      <c r="S8686" s="1">
        <v>0.17</v>
      </c>
      <c r="T8686" s="1">
        <v>0.13</v>
      </c>
      <c r="U8686" s="4" t="s">
        <v>60</v>
      </c>
      <c r="V8686">
        <v>0.48</v>
      </c>
      <c r="W8686">
        <v>0.4</v>
      </c>
      <c r="X8686">
        <v>0.76</v>
      </c>
      <c r="Y8686">
        <v>2.4300000000000002</v>
      </c>
      <c r="Z8686">
        <v>0.28000000000000003</v>
      </c>
      <c r="AA8686" s="5">
        <f t="shared" si="837"/>
        <v>0.79</v>
      </c>
      <c r="AB8686" s="15" cm="1">
        <f t="array" ref="AB8686">_xlfn.SWITCH(U8686,"夏",122,"冬",90,"春",153,"秋",153,0)</f>
        <v>122</v>
      </c>
      <c r="AC8686" s="16">
        <f t="shared" si="838"/>
        <v>96.38000000000001</v>
      </c>
      <c r="AD8686" s="5">
        <f>IFERROR(AA8686/D8686,0)</f>
        <v>8.2592786199686356E-3</v>
      </c>
      <c r="AE8686" s="15">
        <f t="shared" si="839"/>
        <v>0.33424657534246577</v>
      </c>
      <c r="AF8686" s="5">
        <f>IFERROR(AD8686*AE8686*48,0)</f>
        <v>0.13251050848914064</v>
      </c>
    </row>
    <row r="8687" spans="1:32" x14ac:dyDescent="0.15">
      <c r="A8687" s="1"/>
      <c r="B8687" s="1" t="s">
        <v>52</v>
      </c>
      <c r="C8687" s="1" t="s">
        <v>59</v>
      </c>
      <c r="D8687" s="1">
        <v>95.65</v>
      </c>
      <c r="E8687" s="6">
        <v>3.6</v>
      </c>
      <c r="F8687" s="18">
        <v>0.5</v>
      </c>
      <c r="G8687" s="1">
        <v>23.5</v>
      </c>
      <c r="H8687" s="1">
        <v>70</v>
      </c>
      <c r="I8687" s="1">
        <v>23.5</v>
      </c>
      <c r="J8687" s="1">
        <v>0.3</v>
      </c>
      <c r="K8687" s="1">
        <v>406</v>
      </c>
      <c r="L8687" s="1">
        <v>460</v>
      </c>
      <c r="M8687" s="6">
        <f t="shared" si="835"/>
        <v>23.499999999999886</v>
      </c>
      <c r="N8687" s="1">
        <v>0</v>
      </c>
      <c r="O8687" s="1">
        <v>0</v>
      </c>
      <c r="P8687" s="12">
        <f t="shared" si="834"/>
        <v>0</v>
      </c>
      <c r="Q8687" s="1">
        <v>0</v>
      </c>
      <c r="R8687" s="1">
        <v>0.47</v>
      </c>
      <c r="S8687" s="1">
        <v>0.19</v>
      </c>
      <c r="T8687" s="1">
        <v>0</v>
      </c>
      <c r="U8687" s="4" t="s">
        <v>60</v>
      </c>
      <c r="V8687">
        <v>0.48</v>
      </c>
      <c r="W8687">
        <v>0.4</v>
      </c>
      <c r="X8687">
        <v>0.76</v>
      </c>
      <c r="Y8687">
        <v>2.4300000000000002</v>
      </c>
      <c r="Z8687">
        <v>0.28000000000000003</v>
      </c>
      <c r="AA8687" s="5">
        <f t="shared" si="837"/>
        <v>0.65999999999999992</v>
      </c>
      <c r="AB8687" s="15" cm="1">
        <f t="array" ref="AB8687">_xlfn.SWITCH(U8687,"夏",122,"冬",90,"春",153,"秋",153,0)</f>
        <v>122</v>
      </c>
      <c r="AC8687" s="16">
        <f t="shared" si="838"/>
        <v>80.52</v>
      </c>
      <c r="AD8687" s="5">
        <f>IFERROR(AA8687/D8687,0)</f>
        <v>6.9001568217459475E-3</v>
      </c>
      <c r="AE8687" s="15">
        <f t="shared" si="839"/>
        <v>0.33424657534246577</v>
      </c>
      <c r="AF8687" s="5">
        <f>IFERROR(AD8687*AE8687*48,0)</f>
        <v>0.11070498177573773</v>
      </c>
    </row>
    <row r="8688" spans="1:32" x14ac:dyDescent="0.15">
      <c r="A8688" s="1"/>
      <c r="B8688" s="1" t="s">
        <v>52</v>
      </c>
      <c r="C8688" s="1" t="s">
        <v>59</v>
      </c>
      <c r="D8688" s="1">
        <v>95.65</v>
      </c>
      <c r="E8688" s="6">
        <v>3.6</v>
      </c>
      <c r="F8688" s="18">
        <v>0.52083333333333304</v>
      </c>
      <c r="G8688" s="1">
        <v>23.3</v>
      </c>
      <c r="H8688" s="1">
        <v>80</v>
      </c>
      <c r="I8688" s="1">
        <v>23.3</v>
      </c>
      <c r="J8688" s="1">
        <v>0.3</v>
      </c>
      <c r="K8688" s="1">
        <v>408</v>
      </c>
      <c r="L8688" s="1">
        <v>420</v>
      </c>
      <c r="M8688" s="6">
        <f t="shared" si="835"/>
        <v>23.300000000000068</v>
      </c>
      <c r="N8688" s="1">
        <v>0</v>
      </c>
      <c r="O8688" s="1">
        <v>0</v>
      </c>
      <c r="P8688" s="12">
        <f t="shared" si="834"/>
        <v>0</v>
      </c>
      <c r="Q8688" s="1">
        <v>0</v>
      </c>
      <c r="R8688" s="1">
        <v>0.45</v>
      </c>
      <c r="S8688" s="1">
        <v>0.21</v>
      </c>
      <c r="T8688" s="1">
        <v>0</v>
      </c>
      <c r="U8688" s="4" t="s">
        <v>60</v>
      </c>
      <c r="V8688">
        <v>0.48</v>
      </c>
      <c r="W8688">
        <v>0.4</v>
      </c>
      <c r="X8688">
        <v>0.76</v>
      </c>
      <c r="Y8688">
        <v>2.4300000000000002</v>
      </c>
      <c r="Z8688">
        <v>0.28000000000000003</v>
      </c>
      <c r="AA8688" s="5">
        <f t="shared" si="837"/>
        <v>0.66</v>
      </c>
      <c r="AB8688" s="15" cm="1">
        <f t="array" ref="AB8688">_xlfn.SWITCH(U8688,"夏",122,"冬",90,"春",153,"秋",153,0)</f>
        <v>122</v>
      </c>
      <c r="AC8688" s="16">
        <f t="shared" si="838"/>
        <v>80.52000000000001</v>
      </c>
      <c r="AD8688" s="5">
        <f>IFERROR(AA8688/D8688,0)</f>
        <v>6.9001568217459484E-3</v>
      </c>
      <c r="AE8688" s="15">
        <f t="shared" si="839"/>
        <v>0.33424657534246577</v>
      </c>
      <c r="AF8688" s="5">
        <f>IFERROR(AD8688*AE8688*48,0)</f>
        <v>0.11070498177573773</v>
      </c>
    </row>
    <row r="8689" spans="1:32" x14ac:dyDescent="0.15">
      <c r="A8689" s="1"/>
      <c r="B8689" s="1" t="s">
        <v>52</v>
      </c>
      <c r="C8689" s="1" t="s">
        <v>59</v>
      </c>
      <c r="D8689" s="1">
        <v>95.65</v>
      </c>
      <c r="E8689" s="6">
        <v>3.6</v>
      </c>
      <c r="F8689" s="18">
        <v>0.54166666666666696</v>
      </c>
      <c r="G8689" s="1">
        <v>23.1</v>
      </c>
      <c r="H8689" s="1">
        <v>87</v>
      </c>
      <c r="I8689" s="1">
        <v>23.1</v>
      </c>
      <c r="J8689" s="1">
        <v>0.3</v>
      </c>
      <c r="K8689" s="1">
        <v>410</v>
      </c>
      <c r="L8689" s="1">
        <v>380</v>
      </c>
      <c r="M8689" s="6">
        <f t="shared" si="835"/>
        <v>23.10000000000008</v>
      </c>
      <c r="N8689" s="1">
        <v>0</v>
      </c>
      <c r="O8689" s="1">
        <v>0</v>
      </c>
      <c r="P8689" s="12">
        <f t="shared" si="834"/>
        <v>0</v>
      </c>
      <c r="Q8689" s="1">
        <v>0</v>
      </c>
      <c r="R8689" s="1">
        <v>0.43</v>
      </c>
      <c r="S8689" s="1">
        <v>0.23</v>
      </c>
      <c r="T8689" s="1">
        <v>0</v>
      </c>
      <c r="U8689" s="4" t="s">
        <v>60</v>
      </c>
      <c r="V8689">
        <v>0.48</v>
      </c>
      <c r="W8689">
        <v>0.4</v>
      </c>
      <c r="X8689">
        <v>0.76</v>
      </c>
      <c r="Y8689">
        <v>2.4300000000000002</v>
      </c>
      <c r="Z8689">
        <v>0.28000000000000003</v>
      </c>
      <c r="AA8689" s="5">
        <f t="shared" si="837"/>
        <v>0.66</v>
      </c>
      <c r="AB8689" s="15" cm="1">
        <f t="array" ref="AB8689">_xlfn.SWITCH(U8689,"夏",122,"冬",90,"春",153,"秋",153,0)</f>
        <v>122</v>
      </c>
      <c r="AC8689" s="16">
        <f t="shared" si="838"/>
        <v>80.52000000000001</v>
      </c>
      <c r="AD8689" s="5">
        <f>IFERROR(AA8689/D8689,0)</f>
        <v>6.9001568217459484E-3</v>
      </c>
      <c r="AE8689" s="15">
        <f t="shared" si="839"/>
        <v>0.33424657534246577</v>
      </c>
      <c r="AF8689" s="5">
        <f>IFERROR(AD8689*AE8689*48,0)</f>
        <v>0.11070498177573773</v>
      </c>
    </row>
    <row r="8690" spans="1:32" x14ac:dyDescent="0.15">
      <c r="A8690" s="1"/>
      <c r="B8690" s="1" t="s">
        <v>52</v>
      </c>
      <c r="C8690" s="1" t="s">
        <v>59</v>
      </c>
      <c r="D8690" s="1">
        <v>95.65</v>
      </c>
      <c r="E8690" s="6">
        <v>3.6</v>
      </c>
      <c r="F8690" s="18">
        <v>0.5625</v>
      </c>
      <c r="G8690" s="1">
        <v>22.9</v>
      </c>
      <c r="H8690" s="1">
        <v>87</v>
      </c>
      <c r="I8690" s="1">
        <v>22.9</v>
      </c>
      <c r="J8690" s="1">
        <v>0.3</v>
      </c>
      <c r="K8690" s="1">
        <v>500</v>
      </c>
      <c r="L8690" s="1">
        <v>340</v>
      </c>
      <c r="M8690" s="6">
        <f t="shared" si="835"/>
        <v>22.89999999999992</v>
      </c>
      <c r="N8690" s="19">
        <v>0.5</v>
      </c>
      <c r="O8690" s="11" cm="1">
        <f t="array" ref="O8690">ROUND(_xlfn.SWITCH(C8690,"建筑专教",IF(S8690&gt;0.1,1.38,1.28),"阶梯教室",IF(S8690&gt;0.1,1.15,1.05),"公共教室",IF(S8690&gt;0.1,1.22,1.12),IF(S8690&gt;0.1,1.2,1.1))+(MOD(ROW()*11,31)/31-0.5)*0.06,2)</f>
        <v>1.22</v>
      </c>
      <c r="P8690" s="12">
        <f t="shared" si="834"/>
        <v>0.09</v>
      </c>
      <c r="Q8690" s="13">
        <f t="shared" si="836"/>
        <v>-1.9043207883946724</v>
      </c>
      <c r="R8690" s="1">
        <v>0.43</v>
      </c>
      <c r="S8690" s="1">
        <v>0.23</v>
      </c>
      <c r="T8690" s="1">
        <v>0.13</v>
      </c>
      <c r="U8690" s="4" t="s">
        <v>60</v>
      </c>
      <c r="V8690">
        <v>0.48</v>
      </c>
      <c r="W8690">
        <v>0.4</v>
      </c>
      <c r="X8690">
        <v>0.76</v>
      </c>
      <c r="Y8690">
        <v>2.4300000000000002</v>
      </c>
      <c r="Z8690">
        <v>0.28000000000000003</v>
      </c>
      <c r="AA8690" s="5">
        <f t="shared" si="837"/>
        <v>0.79</v>
      </c>
      <c r="AB8690" s="15" cm="1">
        <f t="array" ref="AB8690">_xlfn.SWITCH(U8690,"夏",122,"冬",90,"春",153,"秋",153,0)</f>
        <v>122</v>
      </c>
      <c r="AC8690" s="16">
        <f t="shared" si="838"/>
        <v>96.38000000000001</v>
      </c>
      <c r="AD8690" s="5">
        <f>IFERROR(AA8690/D8690,0)</f>
        <v>8.2592786199686356E-3</v>
      </c>
      <c r="AE8690" s="15">
        <f t="shared" si="839"/>
        <v>0.33424657534246577</v>
      </c>
      <c r="AF8690" s="5">
        <f>IFERROR(AD8690*AE8690*48,0)</f>
        <v>0.13251050848914064</v>
      </c>
    </row>
    <row r="8691" spans="1:32" x14ac:dyDescent="0.15">
      <c r="A8691" s="1"/>
      <c r="B8691" s="1" t="s">
        <v>52</v>
      </c>
      <c r="C8691" s="1" t="s">
        <v>59</v>
      </c>
      <c r="D8691" s="1">
        <v>95.65</v>
      </c>
      <c r="E8691" s="6">
        <v>3.6</v>
      </c>
      <c r="F8691" s="18">
        <v>0.58333333333333304</v>
      </c>
      <c r="G8691" s="1">
        <v>22.7</v>
      </c>
      <c r="H8691" s="1">
        <v>83</v>
      </c>
      <c r="I8691" s="1">
        <v>22.7</v>
      </c>
      <c r="J8691" s="1">
        <v>0.3</v>
      </c>
      <c r="K8691" s="1">
        <v>540</v>
      </c>
      <c r="L8691" s="1">
        <v>300</v>
      </c>
      <c r="M8691" s="6">
        <f t="shared" si="835"/>
        <v>22.699999999999989</v>
      </c>
      <c r="N8691" s="19">
        <v>0.5</v>
      </c>
      <c r="O8691" s="11" cm="1">
        <f t="array" ref="O8691">ROUND(_xlfn.SWITCH(C8691,"建筑专教",IF(S8691&gt;0.1,1.38,1.28),"阶梯教室",IF(S8691&gt;0.1,1.15,1.05),"公共教室",IF(S8691&gt;0.1,1.22,1.12),IF(S8691&gt;0.1,1.2,1.1))+(MOD(ROW()*11,31)/31-0.5)*0.06,2)</f>
        <v>1.24</v>
      </c>
      <c r="P8691" s="12">
        <f t="shared" si="834"/>
        <v>0.13</v>
      </c>
      <c r="Q8691" s="13">
        <f t="shared" si="836"/>
        <v>-1.902742289996936</v>
      </c>
      <c r="R8691" s="1">
        <v>0.45</v>
      </c>
      <c r="S8691" s="1">
        <v>0.21</v>
      </c>
      <c r="T8691" s="1">
        <v>0.15</v>
      </c>
      <c r="U8691" s="4" t="s">
        <v>60</v>
      </c>
      <c r="V8691">
        <v>0.48</v>
      </c>
      <c r="W8691">
        <v>0.4</v>
      </c>
      <c r="X8691">
        <v>0.76</v>
      </c>
      <c r="Y8691">
        <v>2.4300000000000002</v>
      </c>
      <c r="Z8691">
        <v>0.28000000000000003</v>
      </c>
      <c r="AA8691" s="5">
        <f t="shared" si="837"/>
        <v>0.81</v>
      </c>
      <c r="AB8691" s="15" cm="1">
        <f t="array" ref="AB8691">_xlfn.SWITCH(U8691,"夏",122,"冬",90,"春",153,"秋",153,0)</f>
        <v>122</v>
      </c>
      <c r="AC8691" s="16">
        <f t="shared" si="838"/>
        <v>98.820000000000007</v>
      </c>
      <c r="AD8691" s="5">
        <f>IFERROR(AA8691/D8691,0)</f>
        <v>8.4683742812336638E-3</v>
      </c>
      <c r="AE8691" s="15">
        <f t="shared" si="839"/>
        <v>0.33424657534246577</v>
      </c>
      <c r="AF8691" s="5">
        <f>IFERROR(AD8691*AE8691*48,0)</f>
        <v>0.13586520490658721</v>
      </c>
    </row>
    <row r="8692" spans="1:32" x14ac:dyDescent="0.15">
      <c r="A8692" s="1"/>
      <c r="B8692" s="1" t="s">
        <v>52</v>
      </c>
      <c r="C8692" s="1" t="s">
        <v>59</v>
      </c>
      <c r="D8692" s="1">
        <v>95.65</v>
      </c>
      <c r="E8692" s="6">
        <v>3.6</v>
      </c>
      <c r="F8692" s="18">
        <v>0.60416666666666696</v>
      </c>
      <c r="G8692" s="1">
        <v>22.7</v>
      </c>
      <c r="H8692" s="1">
        <v>79</v>
      </c>
      <c r="I8692" s="1">
        <v>22.7</v>
      </c>
      <c r="J8692" s="1">
        <v>0.3</v>
      </c>
      <c r="K8692" s="1">
        <v>580</v>
      </c>
      <c r="L8692" s="1">
        <v>340</v>
      </c>
      <c r="M8692" s="6">
        <f t="shared" si="835"/>
        <v>22.699999999999989</v>
      </c>
      <c r="N8692" s="19">
        <v>0.5</v>
      </c>
      <c r="O8692" s="11" cm="1">
        <f t="array" ref="O8692">ROUND(_xlfn.SWITCH(C8692,"建筑专教",IF(S8692&gt;0.1,1.38,1.28),"阶梯教室",IF(S8692&gt;0.1,1.15,1.05),"公共教室",IF(S8692&gt;0.1,1.22,1.12),IF(S8692&gt;0.1,1.2,1.1))+(MOD(ROW()*11,31)/31-0.5)*0.06,2)</f>
        <v>1.21</v>
      </c>
      <c r="P8692" s="12">
        <f t="shared" si="834"/>
        <v>0.16</v>
      </c>
      <c r="Q8692" s="13">
        <f t="shared" si="836"/>
        <v>-2.0202269540604956</v>
      </c>
      <c r="R8692" s="1">
        <v>0.47</v>
      </c>
      <c r="S8692" s="1">
        <v>0.19</v>
      </c>
      <c r="T8692" s="1">
        <v>0.17</v>
      </c>
      <c r="U8692" s="4" t="s">
        <v>60</v>
      </c>
      <c r="V8692">
        <v>0.48</v>
      </c>
      <c r="W8692">
        <v>0.4</v>
      </c>
      <c r="X8692">
        <v>0.76</v>
      </c>
      <c r="Y8692">
        <v>2.4300000000000002</v>
      </c>
      <c r="Z8692">
        <v>0.28000000000000003</v>
      </c>
      <c r="AA8692" s="5">
        <f t="shared" si="837"/>
        <v>0.83</v>
      </c>
      <c r="AB8692" s="15" cm="1">
        <f t="array" ref="AB8692">_xlfn.SWITCH(U8692,"夏",122,"冬",90,"春",153,"秋",153,0)</f>
        <v>122</v>
      </c>
      <c r="AC8692" s="16">
        <f t="shared" si="838"/>
        <v>101.25999999999999</v>
      </c>
      <c r="AD8692" s="5">
        <f>IFERROR(AA8692/D8692,0)</f>
        <v>8.6774699424986921E-3</v>
      </c>
      <c r="AE8692" s="15">
        <f t="shared" si="839"/>
        <v>0.33424657534246577</v>
      </c>
      <c r="AF8692" s="5">
        <f>IFERROR(AD8692*AE8692*48,0)</f>
        <v>0.13921990132403381</v>
      </c>
    </row>
    <row r="8693" spans="1:32" x14ac:dyDescent="0.15">
      <c r="A8693" s="1"/>
      <c r="B8693" s="1" t="s">
        <v>52</v>
      </c>
      <c r="C8693" s="1" t="s">
        <v>59</v>
      </c>
      <c r="D8693" s="1">
        <v>95.65</v>
      </c>
      <c r="E8693" s="6">
        <v>3.6</v>
      </c>
      <c r="F8693" s="18">
        <v>0.625</v>
      </c>
      <c r="G8693" s="1">
        <v>22.9</v>
      </c>
      <c r="H8693" s="1">
        <v>75</v>
      </c>
      <c r="I8693" s="1">
        <v>22.9</v>
      </c>
      <c r="J8693" s="1">
        <v>0.3</v>
      </c>
      <c r="K8693" s="1">
        <v>620</v>
      </c>
      <c r="L8693" s="1">
        <v>380</v>
      </c>
      <c r="M8693" s="6">
        <f t="shared" si="835"/>
        <v>22.89999999999992</v>
      </c>
      <c r="N8693" s="19">
        <v>0.5</v>
      </c>
      <c r="O8693" s="11" cm="1">
        <f t="array" ref="O8693">ROUND(_xlfn.SWITCH(C8693,"建筑专教",IF(S8693&gt;0.1,1.38,1.28),"阶梯教室",IF(S8693&gt;0.1,1.15,1.05),"公共教室",IF(S8693&gt;0.1,1.22,1.12),IF(S8693&gt;0.1,1.2,1.1))+(MOD(ROW()*11,31)/31-0.5)*0.06,2)</f>
        <v>1.23</v>
      </c>
      <c r="P8693" s="12">
        <f t="shared" si="834"/>
        <v>0.2</v>
      </c>
      <c r="Q8693" s="13">
        <f t="shared" si="836"/>
        <v>-1.865957009965491</v>
      </c>
      <c r="R8693" s="1">
        <v>0.49</v>
      </c>
      <c r="S8693" s="1">
        <v>0.17</v>
      </c>
      <c r="T8693" s="1">
        <v>0.19</v>
      </c>
      <c r="U8693" s="4" t="s">
        <v>60</v>
      </c>
      <c r="V8693">
        <v>0.48</v>
      </c>
      <c r="W8693">
        <v>0.4</v>
      </c>
      <c r="X8693">
        <v>0.76</v>
      </c>
      <c r="Y8693">
        <v>2.4300000000000002</v>
      </c>
      <c r="Z8693">
        <v>0.28000000000000003</v>
      </c>
      <c r="AA8693" s="5">
        <f t="shared" si="837"/>
        <v>0.85000000000000009</v>
      </c>
      <c r="AB8693" s="15" cm="1">
        <f t="array" ref="AB8693">_xlfn.SWITCH(U8693,"夏",122,"冬",90,"春",153,"秋",153,0)</f>
        <v>122</v>
      </c>
      <c r="AC8693" s="16">
        <f t="shared" si="838"/>
        <v>103.70000000000002</v>
      </c>
      <c r="AD8693" s="5">
        <f>IFERROR(AA8693/D8693,0)</f>
        <v>8.8865656037637221E-3</v>
      </c>
      <c r="AE8693" s="15">
        <f t="shared" si="839"/>
        <v>0.33424657534246577</v>
      </c>
      <c r="AF8693" s="5">
        <f>IFERROR(AD8693*AE8693*48,0)</f>
        <v>0.14257459774148043</v>
      </c>
    </row>
    <row r="8694" spans="1:32" x14ac:dyDescent="0.15">
      <c r="A8694" s="1"/>
      <c r="B8694" s="1" t="s">
        <v>52</v>
      </c>
      <c r="C8694" s="1" t="s">
        <v>59</v>
      </c>
      <c r="D8694" s="1">
        <v>95.65</v>
      </c>
      <c r="E8694" s="6">
        <v>3.6</v>
      </c>
      <c r="F8694" s="18">
        <v>0.64583333333333304</v>
      </c>
      <c r="G8694" s="1">
        <v>23.1</v>
      </c>
      <c r="H8694" s="1">
        <v>71</v>
      </c>
      <c r="I8694" s="1">
        <v>23.1</v>
      </c>
      <c r="J8694" s="1">
        <v>0.3</v>
      </c>
      <c r="K8694" s="1">
        <v>660</v>
      </c>
      <c r="L8694" s="1">
        <v>420</v>
      </c>
      <c r="M8694" s="6">
        <f t="shared" si="835"/>
        <v>23.10000000000008</v>
      </c>
      <c r="N8694" s="19">
        <v>0.5</v>
      </c>
      <c r="O8694" s="11" cm="1">
        <f t="array" ref="O8694">ROUND(_xlfn.SWITCH(C8694,"建筑专教",IF(S8694&gt;0.1,1.38,1.28),"阶梯教室",IF(S8694&gt;0.1,1.15,1.05),"公共教室",IF(S8694&gt;0.1,1.22,1.12),IF(S8694&gt;0.1,1.2,1.1))+(MOD(ROW()*11,31)/31-0.5)*0.06,2)</f>
        <v>1.25</v>
      </c>
      <c r="P8694" s="12">
        <f t="shared" si="834"/>
        <v>0.24</v>
      </c>
      <c r="Q8694" s="13">
        <f t="shared" si="836"/>
        <v>-1.717520536096784</v>
      </c>
      <c r="R8694" s="1">
        <v>0.51</v>
      </c>
      <c r="S8694" s="1">
        <v>0.15</v>
      </c>
      <c r="T8694" s="1">
        <v>0.17</v>
      </c>
      <c r="U8694" s="4" t="s">
        <v>60</v>
      </c>
      <c r="V8694">
        <v>0.48</v>
      </c>
      <c r="W8694">
        <v>0.4</v>
      </c>
      <c r="X8694">
        <v>0.76</v>
      </c>
      <c r="Y8694">
        <v>2.4300000000000002</v>
      </c>
      <c r="Z8694">
        <v>0.28000000000000003</v>
      </c>
      <c r="AA8694" s="5">
        <f t="shared" si="837"/>
        <v>0.83000000000000007</v>
      </c>
      <c r="AB8694" s="15" cm="1">
        <f t="array" ref="AB8694">_xlfn.SWITCH(U8694,"夏",122,"冬",90,"春",153,"秋",153,0)</f>
        <v>122</v>
      </c>
      <c r="AC8694" s="16">
        <f t="shared" si="838"/>
        <v>101.26</v>
      </c>
      <c r="AD8694" s="5">
        <f>IFERROR(AA8694/D8694,0)</f>
        <v>8.6774699424986938E-3</v>
      </c>
      <c r="AE8694" s="15">
        <f t="shared" si="839"/>
        <v>0.33424657534246577</v>
      </c>
      <c r="AF8694" s="5">
        <f>IFERROR(AD8694*AE8694*48,0)</f>
        <v>0.13921990132403383</v>
      </c>
    </row>
    <row r="8695" spans="1:32" x14ac:dyDescent="0.15">
      <c r="A8695" s="1"/>
      <c r="B8695" s="1" t="s">
        <v>52</v>
      </c>
      <c r="C8695" s="1" t="s">
        <v>59</v>
      </c>
      <c r="D8695" s="1">
        <v>95.65</v>
      </c>
      <c r="E8695" s="6">
        <v>3.6</v>
      </c>
      <c r="F8695" s="18">
        <v>0.66666666666666696</v>
      </c>
      <c r="G8695" s="1">
        <v>23.3</v>
      </c>
      <c r="H8695" s="1">
        <v>67</v>
      </c>
      <c r="I8695" s="1">
        <v>23.3</v>
      </c>
      <c r="J8695" s="1">
        <v>0.3</v>
      </c>
      <c r="K8695" s="1">
        <v>700</v>
      </c>
      <c r="L8695" s="1">
        <v>460</v>
      </c>
      <c r="M8695" s="6">
        <f t="shared" si="835"/>
        <v>23.300000000000068</v>
      </c>
      <c r="N8695" s="19">
        <v>0.5</v>
      </c>
      <c r="O8695" s="11" cm="1">
        <f t="array" ref="O8695">ROUND(_xlfn.SWITCH(C8695,"建筑专教",IF(S8695&gt;0.1,1.38,1.28),"阶梯教室",IF(S8695&gt;0.1,1.15,1.05),"公共教室",IF(S8695&gt;0.1,1.22,1.12),IF(S8695&gt;0.1,1.2,1.1))+(MOD(ROW()*11,31)/31-0.5)*0.06,2)</f>
        <v>1.21</v>
      </c>
      <c r="P8695" s="12">
        <f t="shared" si="834"/>
        <v>0.27</v>
      </c>
      <c r="Q8695" s="13">
        <f t="shared" si="836"/>
        <v>-1.7903749552991461</v>
      </c>
      <c r="R8695" s="1">
        <v>0.53</v>
      </c>
      <c r="S8695" s="1">
        <v>0.13</v>
      </c>
      <c r="T8695" s="1">
        <v>0.15</v>
      </c>
      <c r="U8695" s="4" t="s">
        <v>60</v>
      </c>
      <c r="V8695">
        <v>0.48</v>
      </c>
      <c r="W8695">
        <v>0.4</v>
      </c>
      <c r="X8695">
        <v>0.76</v>
      </c>
      <c r="Y8695">
        <v>2.4300000000000002</v>
      </c>
      <c r="Z8695">
        <v>0.28000000000000003</v>
      </c>
      <c r="AA8695" s="5">
        <f t="shared" si="837"/>
        <v>0.81</v>
      </c>
      <c r="AB8695" s="15" cm="1">
        <f t="array" ref="AB8695">_xlfn.SWITCH(U8695,"夏",122,"冬",90,"春",153,"秋",153,0)</f>
        <v>122</v>
      </c>
      <c r="AC8695" s="16">
        <f t="shared" si="838"/>
        <v>98.820000000000007</v>
      </c>
      <c r="AD8695" s="5">
        <f>IFERROR(AA8695/D8695,0)</f>
        <v>8.4683742812336638E-3</v>
      </c>
      <c r="AE8695" s="15">
        <f t="shared" si="839"/>
        <v>0.33424657534246577</v>
      </c>
      <c r="AF8695" s="5">
        <f>IFERROR(AD8695*AE8695*48,0)</f>
        <v>0.13586520490658721</v>
      </c>
    </row>
    <row r="8696" spans="1:32" x14ac:dyDescent="0.15">
      <c r="A8696" s="1"/>
      <c r="B8696" s="1" t="s">
        <v>52</v>
      </c>
      <c r="C8696" s="1" t="s">
        <v>59</v>
      </c>
      <c r="D8696" s="1">
        <v>95.65</v>
      </c>
      <c r="E8696" s="6">
        <v>3.6</v>
      </c>
      <c r="F8696" s="18">
        <v>0.6875</v>
      </c>
      <c r="G8696" s="1">
        <v>23.5</v>
      </c>
      <c r="H8696" s="1">
        <v>63</v>
      </c>
      <c r="I8696" s="1">
        <v>23.5</v>
      </c>
      <c r="J8696" s="1">
        <v>0.3</v>
      </c>
      <c r="K8696" s="1">
        <v>740</v>
      </c>
      <c r="L8696" s="1">
        <v>500</v>
      </c>
      <c r="M8696" s="6">
        <f t="shared" si="835"/>
        <v>23.499999999999886</v>
      </c>
      <c r="N8696" s="19">
        <v>0.5</v>
      </c>
      <c r="O8696" s="11" cm="1">
        <f t="array" ref="O8696">ROUND(_xlfn.SWITCH(C8696,"建筑专教",IF(S8696&gt;0.1,1.38,1.28),"阶梯教室",IF(S8696&gt;0.1,1.15,1.05),"公共教室",IF(S8696&gt;0.1,1.22,1.12),IF(S8696&gt;0.1,1.2,1.1))+(MOD(ROW()*11,31)/31-0.5)*0.06,2)</f>
        <v>1.23</v>
      </c>
      <c r="P8696" s="12">
        <f t="shared" si="834"/>
        <v>0.31</v>
      </c>
      <c r="Q8696" s="13">
        <f t="shared" si="836"/>
        <v>-1.6404146703540707</v>
      </c>
      <c r="R8696" s="1">
        <v>0.55000000000000004</v>
      </c>
      <c r="S8696" s="1">
        <v>0.11</v>
      </c>
      <c r="T8696" s="1">
        <v>0.13</v>
      </c>
      <c r="U8696" s="4" t="s">
        <v>60</v>
      </c>
      <c r="V8696">
        <v>0.48</v>
      </c>
      <c r="W8696">
        <v>0.4</v>
      </c>
      <c r="X8696">
        <v>0.76</v>
      </c>
      <c r="Y8696">
        <v>2.4300000000000002</v>
      </c>
      <c r="Z8696">
        <v>0.28000000000000003</v>
      </c>
      <c r="AA8696" s="5">
        <f t="shared" si="837"/>
        <v>0.79</v>
      </c>
      <c r="AB8696" s="15" cm="1">
        <f t="array" ref="AB8696">_xlfn.SWITCH(U8696,"夏",122,"冬",90,"春",153,"秋",153,0)</f>
        <v>122</v>
      </c>
      <c r="AC8696" s="16">
        <f t="shared" si="838"/>
        <v>96.38000000000001</v>
      </c>
      <c r="AD8696" s="5">
        <f>IFERROR(AA8696/D8696,0)</f>
        <v>8.2592786199686356E-3</v>
      </c>
      <c r="AE8696" s="15">
        <f t="shared" si="839"/>
        <v>0.33424657534246577</v>
      </c>
      <c r="AF8696" s="5">
        <f>IFERROR(AD8696*AE8696*48,0)</f>
        <v>0.13251050848914064</v>
      </c>
    </row>
    <row r="8697" spans="1:32" x14ac:dyDescent="0.15">
      <c r="A8697" s="1"/>
      <c r="B8697" s="1" t="s">
        <v>52</v>
      </c>
      <c r="C8697" s="1" t="s">
        <v>59</v>
      </c>
      <c r="D8697" s="1">
        <v>95.65</v>
      </c>
      <c r="E8697" s="6">
        <v>3.6</v>
      </c>
      <c r="F8697" s="18">
        <v>0.70833333333333304</v>
      </c>
      <c r="G8697" s="1">
        <v>23.7</v>
      </c>
      <c r="H8697" s="1">
        <v>59</v>
      </c>
      <c r="I8697" s="1">
        <v>23.7</v>
      </c>
      <c r="J8697" s="1">
        <v>0.3</v>
      </c>
      <c r="K8697" s="1">
        <v>780</v>
      </c>
      <c r="L8697" s="1">
        <v>540</v>
      </c>
      <c r="M8697" s="6">
        <f t="shared" si="835"/>
        <v>23.699999999999932</v>
      </c>
      <c r="N8697" s="19">
        <v>0.5</v>
      </c>
      <c r="O8697" s="11" cm="1">
        <f t="array" ref="O8697">ROUND(_xlfn.SWITCH(C8697,"建筑专教",IF(S8697&gt;0.1,1.38,1.28),"阶梯教室",IF(S8697&gt;0.1,1.15,1.05),"公共教室",IF(S8697&gt;0.1,1.22,1.12),IF(S8697&gt;0.1,1.2,1.1))+(MOD(ROW()*11,31)/31-0.5)*0.06,2)</f>
        <v>1.0900000000000001</v>
      </c>
      <c r="P8697" s="12">
        <f t="shared" si="834"/>
        <v>0.35</v>
      </c>
      <c r="Q8697" s="13">
        <f t="shared" si="836"/>
        <v>-2.1363005249616176</v>
      </c>
      <c r="R8697" s="1">
        <v>0.56999999999999995</v>
      </c>
      <c r="S8697" s="1">
        <v>0.09</v>
      </c>
      <c r="T8697" s="1">
        <v>0.11</v>
      </c>
      <c r="U8697" s="4" t="s">
        <v>60</v>
      </c>
      <c r="V8697">
        <v>0.48</v>
      </c>
      <c r="W8697">
        <v>0.4</v>
      </c>
      <c r="X8697">
        <v>0.76</v>
      </c>
      <c r="Y8697">
        <v>2.4300000000000002</v>
      </c>
      <c r="Z8697">
        <v>0.28000000000000003</v>
      </c>
      <c r="AA8697" s="5">
        <f t="shared" si="837"/>
        <v>0.76999999999999991</v>
      </c>
      <c r="AB8697" s="15" cm="1">
        <f t="array" ref="AB8697">_xlfn.SWITCH(U8697,"夏",122,"冬",90,"春",153,"秋",153,0)</f>
        <v>122</v>
      </c>
      <c r="AC8697" s="16">
        <f t="shared" si="838"/>
        <v>93.939999999999984</v>
      </c>
      <c r="AD8697" s="5">
        <f>IFERROR(AA8697/D8697,0)</f>
        <v>8.0501829587036056E-3</v>
      </c>
      <c r="AE8697" s="15">
        <f t="shared" si="839"/>
        <v>0.33424657534246577</v>
      </c>
      <c r="AF8697" s="5">
        <f>IFERROR(AD8697*AE8697*48,0)</f>
        <v>0.12915581207169402</v>
      </c>
    </row>
    <row r="8698" spans="1:32" x14ac:dyDescent="0.15">
      <c r="A8698" s="1"/>
      <c r="B8698" s="1" t="s">
        <v>52</v>
      </c>
      <c r="C8698" s="1" t="s">
        <v>59</v>
      </c>
      <c r="D8698" s="1">
        <v>95.65</v>
      </c>
      <c r="E8698" s="6">
        <v>3.6</v>
      </c>
      <c r="F8698" s="18">
        <v>0.72916666666666696</v>
      </c>
      <c r="G8698" s="1">
        <v>23.7</v>
      </c>
      <c r="H8698" s="1">
        <v>60</v>
      </c>
      <c r="I8698" s="1">
        <v>23.7</v>
      </c>
      <c r="J8698" s="1">
        <v>0.3</v>
      </c>
      <c r="K8698" s="1">
        <v>405</v>
      </c>
      <c r="L8698" s="1">
        <v>580</v>
      </c>
      <c r="M8698" s="6">
        <f t="shared" si="835"/>
        <v>23.699999999999932</v>
      </c>
      <c r="N8698" s="1">
        <v>0</v>
      </c>
      <c r="O8698" s="1">
        <v>0</v>
      </c>
      <c r="P8698" s="12">
        <f t="shared" si="834"/>
        <v>0</v>
      </c>
      <c r="Q8698" s="1">
        <v>0</v>
      </c>
      <c r="R8698" s="1">
        <v>0.56999999999999995</v>
      </c>
      <c r="S8698" s="1">
        <v>0.09</v>
      </c>
      <c r="T8698" s="1">
        <v>0</v>
      </c>
      <c r="U8698" s="4" t="s">
        <v>60</v>
      </c>
      <c r="V8698">
        <v>0.48</v>
      </c>
      <c r="W8698">
        <v>0.4</v>
      </c>
      <c r="X8698">
        <v>0.76</v>
      </c>
      <c r="Y8698">
        <v>2.4300000000000002</v>
      </c>
      <c r="Z8698">
        <v>0.28000000000000003</v>
      </c>
      <c r="AA8698" s="5">
        <f t="shared" si="837"/>
        <v>0.65999999999999992</v>
      </c>
      <c r="AB8698" s="15" cm="1">
        <f t="array" ref="AB8698">_xlfn.SWITCH(U8698,"夏",122,"冬",90,"春",153,"秋",153,0)</f>
        <v>122</v>
      </c>
      <c r="AC8698" s="16">
        <f t="shared" si="838"/>
        <v>80.52</v>
      </c>
      <c r="AD8698" s="5">
        <f>IFERROR(AA8698/D8698,0)</f>
        <v>6.9001568217459475E-3</v>
      </c>
      <c r="AE8698" s="15">
        <f t="shared" si="839"/>
        <v>0.33424657534246577</v>
      </c>
      <c r="AF8698" s="5">
        <f>IFERROR(AD8698*AE8698*48,0)</f>
        <v>0.11070498177573773</v>
      </c>
    </row>
    <row r="8699" spans="1:32" x14ac:dyDescent="0.15">
      <c r="A8699" s="1"/>
      <c r="B8699" s="1" t="s">
        <v>52</v>
      </c>
      <c r="C8699" s="1" t="s">
        <v>59</v>
      </c>
      <c r="D8699" s="1">
        <v>95.65</v>
      </c>
      <c r="E8699" s="6">
        <v>3.6</v>
      </c>
      <c r="F8699" s="18">
        <v>0.75</v>
      </c>
      <c r="G8699" s="1">
        <v>23.5</v>
      </c>
      <c r="H8699" s="1">
        <v>70</v>
      </c>
      <c r="I8699" s="1">
        <v>23.5</v>
      </c>
      <c r="J8699" s="1">
        <v>0.3</v>
      </c>
      <c r="K8699" s="1">
        <v>407</v>
      </c>
      <c r="L8699" s="1">
        <v>550</v>
      </c>
      <c r="M8699" s="6">
        <f t="shared" si="835"/>
        <v>23.499999999999886</v>
      </c>
      <c r="N8699" s="1">
        <v>0</v>
      </c>
      <c r="O8699" s="1">
        <v>0</v>
      </c>
      <c r="P8699" s="12">
        <f t="shared" si="834"/>
        <v>0</v>
      </c>
      <c r="Q8699" s="1">
        <v>0</v>
      </c>
      <c r="R8699" s="1">
        <v>0.55000000000000004</v>
      </c>
      <c r="S8699" s="1">
        <v>0.11</v>
      </c>
      <c r="T8699" s="1">
        <v>0</v>
      </c>
      <c r="U8699" s="4" t="s">
        <v>60</v>
      </c>
      <c r="V8699">
        <v>0.48</v>
      </c>
      <c r="W8699">
        <v>0.4</v>
      </c>
      <c r="X8699">
        <v>0.76</v>
      </c>
      <c r="Y8699">
        <v>2.4300000000000002</v>
      </c>
      <c r="Z8699">
        <v>0.28000000000000003</v>
      </c>
      <c r="AA8699" s="5">
        <f t="shared" si="837"/>
        <v>0.66</v>
      </c>
      <c r="AB8699" s="15" cm="1">
        <f t="array" ref="AB8699">_xlfn.SWITCH(U8699,"夏",122,"冬",90,"春",153,"秋",153,0)</f>
        <v>122</v>
      </c>
      <c r="AC8699" s="16">
        <f t="shared" si="838"/>
        <v>80.52000000000001</v>
      </c>
      <c r="AD8699" s="5">
        <f>IFERROR(AA8699/D8699,0)</f>
        <v>6.9001568217459484E-3</v>
      </c>
      <c r="AE8699" s="15">
        <f t="shared" si="839"/>
        <v>0.33424657534246577</v>
      </c>
      <c r="AF8699" s="5">
        <f>IFERROR(AD8699*AE8699*48,0)</f>
        <v>0.11070498177573773</v>
      </c>
    </row>
    <row r="8700" spans="1:32" x14ac:dyDescent="0.15">
      <c r="A8700" s="1"/>
      <c r="B8700" s="1" t="s">
        <v>52</v>
      </c>
      <c r="C8700" s="1" t="s">
        <v>59</v>
      </c>
      <c r="D8700" s="1">
        <v>95.65</v>
      </c>
      <c r="E8700" s="6">
        <v>3.6</v>
      </c>
      <c r="F8700" s="18">
        <v>0.77083333333333304</v>
      </c>
      <c r="G8700" s="1">
        <v>23.3</v>
      </c>
      <c r="H8700" s="1">
        <v>80</v>
      </c>
      <c r="I8700" s="1">
        <v>23.3</v>
      </c>
      <c r="J8700" s="1">
        <v>0.3</v>
      </c>
      <c r="K8700" s="1">
        <v>409</v>
      </c>
      <c r="L8700" s="1">
        <v>450</v>
      </c>
      <c r="M8700" s="6">
        <f t="shared" si="835"/>
        <v>23.300000000000068</v>
      </c>
      <c r="N8700" s="1">
        <v>0</v>
      </c>
      <c r="O8700" s="1">
        <v>0</v>
      </c>
      <c r="P8700" s="12">
        <f t="shared" si="834"/>
        <v>0</v>
      </c>
      <c r="Q8700" s="1">
        <v>0</v>
      </c>
      <c r="R8700" s="1">
        <v>0.53</v>
      </c>
      <c r="S8700" s="1">
        <v>0.13</v>
      </c>
      <c r="T8700" s="1">
        <v>0</v>
      </c>
      <c r="U8700" s="4" t="s">
        <v>60</v>
      </c>
      <c r="V8700">
        <v>0.48</v>
      </c>
      <c r="W8700">
        <v>0.4</v>
      </c>
      <c r="X8700">
        <v>0.76</v>
      </c>
      <c r="Y8700">
        <v>2.4300000000000002</v>
      </c>
      <c r="Z8700">
        <v>0.28000000000000003</v>
      </c>
      <c r="AA8700" s="5">
        <f t="shared" si="837"/>
        <v>0.66</v>
      </c>
      <c r="AB8700" s="15" cm="1">
        <f t="array" ref="AB8700">_xlfn.SWITCH(U8700,"夏",122,"冬",90,"春",153,"秋",153,0)</f>
        <v>122</v>
      </c>
      <c r="AC8700" s="16">
        <f t="shared" si="838"/>
        <v>80.52000000000001</v>
      </c>
      <c r="AD8700" s="5">
        <f>IFERROR(AA8700/D8700,0)</f>
        <v>6.9001568217459484E-3</v>
      </c>
      <c r="AE8700" s="15">
        <f t="shared" si="839"/>
        <v>0.33424657534246577</v>
      </c>
      <c r="AF8700" s="5">
        <f>IFERROR(AD8700*AE8700*48,0)</f>
        <v>0.11070498177573773</v>
      </c>
    </row>
    <row r="8701" spans="1:32" x14ac:dyDescent="0.15">
      <c r="A8701" s="1"/>
      <c r="B8701" s="1" t="s">
        <v>52</v>
      </c>
      <c r="C8701" s="1" t="s">
        <v>59</v>
      </c>
      <c r="D8701" s="1">
        <v>95.65</v>
      </c>
      <c r="E8701" s="6">
        <v>3.6</v>
      </c>
      <c r="F8701" s="18">
        <v>0.79166666666666696</v>
      </c>
      <c r="G8701" s="1">
        <v>23.1</v>
      </c>
      <c r="H8701" s="1">
        <v>87</v>
      </c>
      <c r="I8701" s="1">
        <v>23.1</v>
      </c>
      <c r="J8701" s="1">
        <v>0.3</v>
      </c>
      <c r="K8701" s="1">
        <v>410</v>
      </c>
      <c r="L8701" s="1">
        <v>350</v>
      </c>
      <c r="M8701" s="6">
        <f t="shared" si="835"/>
        <v>23.10000000000008</v>
      </c>
      <c r="N8701" s="1">
        <v>0</v>
      </c>
      <c r="O8701" s="1">
        <v>0</v>
      </c>
      <c r="P8701" s="12">
        <f t="shared" ref="P8701:P8764" si="840">IF(O8701=0,0,ROUND(MIN(MAX((K8701-400)/(320*E8701*IF(C8701="公共教室",0.95,IF(C8701="建筑专教",0.85,IF(C8701="阶梯教室",1.15,1)))),0),2),2))</f>
        <v>0</v>
      </c>
      <c r="Q8701" s="1">
        <v>0</v>
      </c>
      <c r="R8701" s="1">
        <v>0.51</v>
      </c>
      <c r="S8701" s="1">
        <v>0.15</v>
      </c>
      <c r="T8701" s="1">
        <v>0</v>
      </c>
      <c r="U8701" s="4" t="s">
        <v>60</v>
      </c>
      <c r="V8701">
        <v>0.48</v>
      </c>
      <c r="W8701">
        <v>0.4</v>
      </c>
      <c r="X8701">
        <v>0.76</v>
      </c>
      <c r="Y8701">
        <v>2.4300000000000002</v>
      </c>
      <c r="Z8701">
        <v>0.28000000000000003</v>
      </c>
      <c r="AA8701" s="5">
        <f t="shared" si="837"/>
        <v>0.66</v>
      </c>
      <c r="AB8701" s="15" cm="1">
        <f t="array" ref="AB8701">_xlfn.SWITCH(U8701,"夏",122,"冬",90,"春",153,"秋",153,0)</f>
        <v>122</v>
      </c>
      <c r="AC8701" s="16">
        <f t="shared" si="838"/>
        <v>80.52000000000001</v>
      </c>
      <c r="AD8701" s="5">
        <f>IFERROR(AA8701/D8701,0)</f>
        <v>6.9001568217459484E-3</v>
      </c>
      <c r="AE8701" s="15">
        <f t="shared" si="839"/>
        <v>0.33424657534246577</v>
      </c>
      <c r="AF8701" s="5">
        <f>IFERROR(AD8701*AE8701*48,0)</f>
        <v>0.11070498177573773</v>
      </c>
    </row>
    <row r="8702" spans="1:32" x14ac:dyDescent="0.15">
      <c r="A8702" s="1"/>
      <c r="B8702" s="1" t="s">
        <v>52</v>
      </c>
      <c r="C8702" s="1" t="s">
        <v>59</v>
      </c>
      <c r="D8702" s="1">
        <v>95.65</v>
      </c>
      <c r="E8702" s="6">
        <v>3.6</v>
      </c>
      <c r="F8702" s="18">
        <v>0.8125</v>
      </c>
      <c r="G8702" s="1">
        <v>22.9</v>
      </c>
      <c r="H8702" s="1">
        <v>91</v>
      </c>
      <c r="I8702" s="1">
        <v>22.9</v>
      </c>
      <c r="J8702" s="1">
        <v>0.3</v>
      </c>
      <c r="K8702" s="1">
        <v>410</v>
      </c>
      <c r="L8702" s="1">
        <v>250</v>
      </c>
      <c r="M8702" s="6">
        <f t="shared" si="835"/>
        <v>22.89999999999992</v>
      </c>
      <c r="N8702" s="1">
        <v>0</v>
      </c>
      <c r="O8702" s="1">
        <v>0</v>
      </c>
      <c r="P8702" s="12">
        <f t="shared" si="840"/>
        <v>0</v>
      </c>
      <c r="Q8702" s="1">
        <v>0</v>
      </c>
      <c r="R8702" s="1">
        <v>0.49</v>
      </c>
      <c r="S8702" s="1">
        <v>0.17</v>
      </c>
      <c r="T8702" s="1">
        <v>0</v>
      </c>
      <c r="U8702" s="4" t="s">
        <v>60</v>
      </c>
      <c r="V8702">
        <v>0.48</v>
      </c>
      <c r="W8702">
        <v>0.4</v>
      </c>
      <c r="X8702">
        <v>0.76</v>
      </c>
      <c r="Y8702">
        <v>2.4300000000000002</v>
      </c>
      <c r="Z8702">
        <v>0.28000000000000003</v>
      </c>
      <c r="AA8702" s="5">
        <f t="shared" si="837"/>
        <v>0.66</v>
      </c>
      <c r="AB8702" s="15" cm="1">
        <f t="array" ref="AB8702">_xlfn.SWITCH(U8702,"夏",122,"冬",90,"春",153,"秋",153,0)</f>
        <v>122</v>
      </c>
      <c r="AC8702" s="16">
        <f t="shared" si="838"/>
        <v>80.52000000000001</v>
      </c>
      <c r="AD8702" s="5">
        <f>IFERROR(AA8702/D8702,0)</f>
        <v>6.9001568217459484E-3</v>
      </c>
      <c r="AE8702" s="15">
        <f t="shared" si="839"/>
        <v>0.33424657534246577</v>
      </c>
      <c r="AF8702" s="5">
        <f>IFERROR(AD8702*AE8702*48,0)</f>
        <v>0.11070498177573773</v>
      </c>
    </row>
    <row r="8703" spans="1:32" x14ac:dyDescent="0.15">
      <c r="A8703" s="1"/>
      <c r="B8703" s="1" t="s">
        <v>52</v>
      </c>
      <c r="C8703" s="1" t="s">
        <v>59</v>
      </c>
      <c r="D8703" s="1">
        <v>95.65</v>
      </c>
      <c r="E8703" s="6">
        <v>3.6</v>
      </c>
      <c r="F8703" s="18">
        <v>0.83333333333333304</v>
      </c>
      <c r="G8703" s="1">
        <v>22.7</v>
      </c>
      <c r="H8703" s="1">
        <v>95</v>
      </c>
      <c r="I8703" s="1">
        <v>22.7</v>
      </c>
      <c r="J8703" s="1">
        <v>0.3</v>
      </c>
      <c r="K8703" s="1">
        <v>410</v>
      </c>
      <c r="L8703" s="1">
        <v>150</v>
      </c>
      <c r="M8703" s="6">
        <f t="shared" si="835"/>
        <v>22.699999999999989</v>
      </c>
      <c r="N8703" s="1">
        <v>0</v>
      </c>
      <c r="O8703" s="1">
        <v>0</v>
      </c>
      <c r="P8703" s="12">
        <f t="shared" si="840"/>
        <v>0</v>
      </c>
      <c r="Q8703" s="1">
        <v>0</v>
      </c>
      <c r="R8703" s="1">
        <v>0.47</v>
      </c>
      <c r="S8703" s="1">
        <v>0.19</v>
      </c>
      <c r="T8703" s="1">
        <v>0</v>
      </c>
      <c r="U8703" s="4" t="s">
        <v>60</v>
      </c>
      <c r="V8703">
        <v>0.48</v>
      </c>
      <c r="W8703">
        <v>0.4</v>
      </c>
      <c r="X8703">
        <v>0.76</v>
      </c>
      <c r="Y8703">
        <v>2.4300000000000002</v>
      </c>
      <c r="Z8703">
        <v>0.28000000000000003</v>
      </c>
      <c r="AA8703" s="5">
        <f t="shared" si="837"/>
        <v>0.65999999999999992</v>
      </c>
      <c r="AB8703" s="15" cm="1">
        <f t="array" ref="AB8703">_xlfn.SWITCH(U8703,"夏",122,"冬",90,"春",153,"秋",153,0)</f>
        <v>122</v>
      </c>
      <c r="AC8703" s="16">
        <f t="shared" si="838"/>
        <v>80.52</v>
      </c>
      <c r="AD8703" s="5">
        <f>IFERROR(AA8703/D8703,0)</f>
        <v>6.9001568217459475E-3</v>
      </c>
      <c r="AE8703" s="15">
        <f t="shared" si="839"/>
        <v>0.33424657534246577</v>
      </c>
      <c r="AF8703" s="5">
        <f>IFERROR(AD8703*AE8703*48,0)</f>
        <v>0.11070498177573773</v>
      </c>
    </row>
    <row r="8704" spans="1:32" x14ac:dyDescent="0.15">
      <c r="A8704" s="1"/>
      <c r="B8704" s="1" t="s">
        <v>52</v>
      </c>
      <c r="C8704" s="1" t="s">
        <v>59</v>
      </c>
      <c r="D8704" s="1">
        <v>95.65</v>
      </c>
      <c r="E8704" s="6">
        <v>3.6</v>
      </c>
      <c r="F8704" s="18">
        <v>0.85416666666666696</v>
      </c>
      <c r="G8704" s="1">
        <v>22.5</v>
      </c>
      <c r="H8704" s="1">
        <v>93</v>
      </c>
      <c r="I8704" s="1">
        <v>22.5</v>
      </c>
      <c r="J8704" s="1">
        <v>0.3</v>
      </c>
      <c r="K8704" s="1">
        <v>410</v>
      </c>
      <c r="L8704" s="1">
        <v>80</v>
      </c>
      <c r="M8704" s="6">
        <f t="shared" si="835"/>
        <v>22.5</v>
      </c>
      <c r="N8704" s="1">
        <v>0</v>
      </c>
      <c r="O8704" s="1">
        <v>0</v>
      </c>
      <c r="P8704" s="12">
        <f t="shared" si="840"/>
        <v>0</v>
      </c>
      <c r="Q8704" s="1">
        <v>0</v>
      </c>
      <c r="R8704" s="1">
        <v>0.45</v>
      </c>
      <c r="S8704" s="1">
        <v>0.21</v>
      </c>
      <c r="T8704" s="1">
        <v>0</v>
      </c>
      <c r="U8704" s="4" t="s">
        <v>60</v>
      </c>
      <c r="V8704">
        <v>0.48</v>
      </c>
      <c r="W8704">
        <v>0.4</v>
      </c>
      <c r="X8704">
        <v>0.76</v>
      </c>
      <c r="Y8704">
        <v>2.4300000000000002</v>
      </c>
      <c r="Z8704">
        <v>0.28000000000000003</v>
      </c>
      <c r="AA8704" s="5">
        <f t="shared" si="837"/>
        <v>0.66</v>
      </c>
      <c r="AB8704" s="15" cm="1">
        <f t="array" ref="AB8704">_xlfn.SWITCH(U8704,"夏",122,"冬",90,"春",153,"秋",153,0)</f>
        <v>122</v>
      </c>
      <c r="AC8704" s="16">
        <f t="shared" si="838"/>
        <v>80.52000000000001</v>
      </c>
      <c r="AD8704" s="5">
        <f>IFERROR(AA8704/D8704,0)</f>
        <v>6.9001568217459484E-3</v>
      </c>
      <c r="AE8704" s="15">
        <f t="shared" si="839"/>
        <v>0.33424657534246577</v>
      </c>
      <c r="AF8704" s="5">
        <f>IFERROR(AD8704*AE8704*48,0)</f>
        <v>0.11070498177573773</v>
      </c>
    </row>
    <row r="8705" spans="1:32" x14ac:dyDescent="0.15">
      <c r="A8705" s="1"/>
      <c r="B8705" s="1" t="s">
        <v>52</v>
      </c>
      <c r="C8705" s="1" t="s">
        <v>59</v>
      </c>
      <c r="D8705" s="1">
        <v>95.65</v>
      </c>
      <c r="E8705" s="6">
        <v>3.6</v>
      </c>
      <c r="F8705" s="18">
        <v>0.875</v>
      </c>
      <c r="G8705" s="1">
        <v>22.3</v>
      </c>
      <c r="H8705" s="1">
        <v>90</v>
      </c>
      <c r="I8705" s="1">
        <v>22.3</v>
      </c>
      <c r="J8705" s="1">
        <v>0.3</v>
      </c>
      <c r="K8705" s="1">
        <v>410</v>
      </c>
      <c r="L8705" s="1">
        <v>50</v>
      </c>
      <c r="M8705" s="6">
        <f t="shared" si="835"/>
        <v>22.300000000000068</v>
      </c>
      <c r="N8705" s="1">
        <v>0</v>
      </c>
      <c r="O8705" s="1">
        <v>0</v>
      </c>
      <c r="P8705" s="12">
        <f t="shared" si="840"/>
        <v>0</v>
      </c>
      <c r="Q8705" s="1">
        <v>0</v>
      </c>
      <c r="R8705" s="1">
        <v>0.43</v>
      </c>
      <c r="S8705" s="1">
        <v>0.23</v>
      </c>
      <c r="T8705" s="1">
        <v>0</v>
      </c>
      <c r="U8705" s="4" t="s">
        <v>60</v>
      </c>
      <c r="V8705">
        <v>0.48</v>
      </c>
      <c r="W8705">
        <v>0.4</v>
      </c>
      <c r="X8705">
        <v>0.76</v>
      </c>
      <c r="Y8705">
        <v>2.4300000000000002</v>
      </c>
      <c r="Z8705">
        <v>0.28000000000000003</v>
      </c>
      <c r="AA8705" s="5">
        <f t="shared" si="837"/>
        <v>0.66</v>
      </c>
      <c r="AB8705" s="15" cm="1">
        <f t="array" ref="AB8705">_xlfn.SWITCH(U8705,"夏",122,"冬",90,"春",153,"秋",153,0)</f>
        <v>122</v>
      </c>
      <c r="AC8705" s="16">
        <f t="shared" si="838"/>
        <v>80.52000000000001</v>
      </c>
      <c r="AD8705" s="5">
        <f>IFERROR(AA8705/D8705,0)</f>
        <v>6.9001568217459484E-3</v>
      </c>
      <c r="AE8705" s="15">
        <f t="shared" si="839"/>
        <v>0.33424657534246577</v>
      </c>
      <c r="AF8705" s="5">
        <f>IFERROR(AD8705*AE8705*48,0)</f>
        <v>0.11070498177573773</v>
      </c>
    </row>
    <row r="8706" spans="1:32" x14ac:dyDescent="0.15">
      <c r="A8706" s="1"/>
      <c r="B8706" s="1" t="s">
        <v>52</v>
      </c>
      <c r="C8706" s="1" t="s">
        <v>59</v>
      </c>
      <c r="D8706" s="1">
        <v>95.65</v>
      </c>
      <c r="E8706" s="6">
        <v>3.6</v>
      </c>
      <c r="F8706" s="18">
        <v>0.89583333333333304</v>
      </c>
      <c r="G8706" s="1">
        <v>22.1</v>
      </c>
      <c r="H8706" s="1">
        <v>86</v>
      </c>
      <c r="I8706" s="1">
        <v>22.1</v>
      </c>
      <c r="J8706" s="1">
        <v>0.3</v>
      </c>
      <c r="K8706" s="1">
        <v>410</v>
      </c>
      <c r="L8706" s="1">
        <v>50</v>
      </c>
      <c r="M8706" s="6">
        <f t="shared" si="835"/>
        <v>22.099999999999966</v>
      </c>
      <c r="N8706" s="1">
        <v>0</v>
      </c>
      <c r="O8706" s="1">
        <v>0</v>
      </c>
      <c r="P8706" s="12">
        <f t="shared" si="840"/>
        <v>0</v>
      </c>
      <c r="Q8706" s="1">
        <v>0</v>
      </c>
      <c r="R8706" s="1">
        <v>0.41</v>
      </c>
      <c r="S8706" s="1">
        <v>0.25</v>
      </c>
      <c r="T8706" s="1">
        <v>0</v>
      </c>
      <c r="U8706" s="4" t="s">
        <v>60</v>
      </c>
      <c r="V8706">
        <v>0.48</v>
      </c>
      <c r="W8706">
        <v>0.4</v>
      </c>
      <c r="X8706">
        <v>0.76</v>
      </c>
      <c r="Y8706">
        <v>2.4300000000000002</v>
      </c>
      <c r="Z8706">
        <v>0.28000000000000003</v>
      </c>
      <c r="AA8706" s="5">
        <f t="shared" si="837"/>
        <v>0.65999999999999992</v>
      </c>
      <c r="AB8706" s="15" cm="1">
        <f t="array" ref="AB8706">_xlfn.SWITCH(U8706,"夏",122,"冬",90,"春",153,"秋",153,0)</f>
        <v>122</v>
      </c>
      <c r="AC8706" s="16">
        <f t="shared" si="838"/>
        <v>80.52</v>
      </c>
      <c r="AD8706" s="5">
        <f>IFERROR(AA8706/D8706,0)</f>
        <v>6.9001568217459475E-3</v>
      </c>
      <c r="AE8706" s="15">
        <f t="shared" si="839"/>
        <v>0.33424657534246577</v>
      </c>
      <c r="AF8706" s="5">
        <f>IFERROR(AD8706*AE8706*48,0)</f>
        <v>0.11070498177573773</v>
      </c>
    </row>
    <row r="8707" spans="1:32" x14ac:dyDescent="0.15">
      <c r="A8707" s="1"/>
      <c r="B8707" s="1" t="s">
        <v>53</v>
      </c>
      <c r="C8707" s="1" t="s">
        <v>59</v>
      </c>
      <c r="D8707" s="1">
        <v>95.65</v>
      </c>
      <c r="E8707" s="6">
        <v>3.6</v>
      </c>
      <c r="F8707" s="18">
        <v>0.33333333333333298</v>
      </c>
      <c r="G8707" s="1">
        <v>22.5</v>
      </c>
      <c r="H8707" s="1">
        <v>85</v>
      </c>
      <c r="I8707" s="1">
        <v>22.5</v>
      </c>
      <c r="J8707" s="1">
        <v>0.3</v>
      </c>
      <c r="K8707" s="1">
        <v>480</v>
      </c>
      <c r="L8707" s="1">
        <v>180</v>
      </c>
      <c r="M8707" s="6">
        <f t="shared" si="835"/>
        <v>22.5</v>
      </c>
      <c r="N8707" s="19">
        <v>0.5</v>
      </c>
      <c r="O8707" s="11" cm="1">
        <f t="array" ref="O8707">ROUND(_xlfn.SWITCH(C8707,"建筑专教",IF(S8707&gt;0.1,1.38,1.28),"阶梯教室",IF(S8707&gt;0.1,1.15,1.05),"公共教室",IF(S8707&gt;0.1,1.22,1.12),IF(S8707&gt;0.1,1.2,1.1))+(MOD(ROW()*11,31)/31-0.5)*0.06,2)</f>
        <v>1.22</v>
      </c>
      <c r="P8707" s="12">
        <f t="shared" si="840"/>
        <v>7.0000000000000007E-2</v>
      </c>
      <c r="Q8707" s="13">
        <f t="shared" si="836"/>
        <v>-2.0561754243841075</v>
      </c>
      <c r="R8707" s="1">
        <v>0.51</v>
      </c>
      <c r="S8707" s="1">
        <v>0.15</v>
      </c>
      <c r="T8707" s="1">
        <v>0.09</v>
      </c>
      <c r="U8707" s="4" t="s">
        <v>60</v>
      </c>
      <c r="V8707">
        <v>0.48</v>
      </c>
      <c r="W8707">
        <v>0.4</v>
      </c>
      <c r="X8707">
        <v>0.76</v>
      </c>
      <c r="Y8707">
        <v>2.4300000000000002</v>
      </c>
      <c r="Z8707">
        <v>0.28000000000000003</v>
      </c>
      <c r="AA8707" s="5">
        <f t="shared" si="837"/>
        <v>0.75</v>
      </c>
      <c r="AB8707" s="15" cm="1">
        <f t="array" ref="AB8707">_xlfn.SWITCH(U8707,"夏",122,"冬",90,"春",153,"秋",153,0)</f>
        <v>122</v>
      </c>
      <c r="AC8707" s="16">
        <f t="shared" si="838"/>
        <v>91.5</v>
      </c>
      <c r="AD8707" s="5">
        <f>IFERROR(AA8707/D8707,0)</f>
        <v>7.8410872974385773E-3</v>
      </c>
      <c r="AE8707" s="15">
        <f t="shared" si="839"/>
        <v>0.33424657534246577</v>
      </c>
      <c r="AF8707" s="5">
        <f>IFERROR(AD8707*AE8707*48,0)</f>
        <v>0.12580111565424743</v>
      </c>
    </row>
    <row r="8708" spans="1:32" x14ac:dyDescent="0.15">
      <c r="A8708" s="1"/>
      <c r="B8708" s="1" t="s">
        <v>53</v>
      </c>
      <c r="C8708" s="1" t="s">
        <v>59</v>
      </c>
      <c r="D8708" s="1">
        <v>95.65</v>
      </c>
      <c r="E8708" s="6">
        <v>3.6</v>
      </c>
      <c r="F8708" s="18">
        <v>0.35416666666666702</v>
      </c>
      <c r="G8708" s="1">
        <v>22.8</v>
      </c>
      <c r="H8708" s="1">
        <v>81</v>
      </c>
      <c r="I8708" s="1">
        <v>22.8</v>
      </c>
      <c r="J8708" s="1">
        <v>0.3</v>
      </c>
      <c r="K8708" s="1">
        <v>500</v>
      </c>
      <c r="L8708" s="1">
        <v>250</v>
      </c>
      <c r="M8708" s="6">
        <f t="shared" si="835"/>
        <v>22.800000000000011</v>
      </c>
      <c r="N8708" s="19">
        <v>0.5</v>
      </c>
      <c r="O8708" s="11" cm="1">
        <f t="array" ref="O8708">ROUND(_xlfn.SWITCH(C8708,"建筑专教",IF(S8708&gt;0.1,1.38,1.28),"阶梯教室",IF(S8708&gt;0.1,1.15,1.05),"公共教室",IF(S8708&gt;0.1,1.22,1.12),IF(S8708&gt;0.1,1.2,1.1))+(MOD(ROW()*11,31)/31-0.5)*0.06,2)</f>
        <v>1.25</v>
      </c>
      <c r="P8708" s="12">
        <f t="shared" si="840"/>
        <v>0.09</v>
      </c>
      <c r="Q8708" s="13">
        <f t="shared" si="836"/>
        <v>-1.8282100899417086</v>
      </c>
      <c r="R8708" s="1">
        <v>0.53</v>
      </c>
      <c r="S8708" s="1">
        <v>0.13</v>
      </c>
      <c r="T8708" s="1">
        <v>0.11</v>
      </c>
      <c r="U8708" s="4" t="s">
        <v>60</v>
      </c>
      <c r="V8708">
        <v>0.48</v>
      </c>
      <c r="W8708">
        <v>0.4</v>
      </c>
      <c r="X8708">
        <v>0.76</v>
      </c>
      <c r="Y8708">
        <v>2.4300000000000002</v>
      </c>
      <c r="Z8708">
        <v>0.28000000000000003</v>
      </c>
      <c r="AA8708" s="5">
        <f t="shared" si="837"/>
        <v>0.77</v>
      </c>
      <c r="AB8708" s="15" cm="1">
        <f t="array" ref="AB8708">_xlfn.SWITCH(U8708,"夏",122,"冬",90,"春",153,"秋",153,0)</f>
        <v>122</v>
      </c>
      <c r="AC8708" s="16">
        <f t="shared" si="838"/>
        <v>93.94</v>
      </c>
      <c r="AD8708" s="5">
        <f>IFERROR(AA8708/D8708,0)</f>
        <v>8.0501829587036073E-3</v>
      </c>
      <c r="AE8708" s="15">
        <f t="shared" si="839"/>
        <v>0.33424657534246577</v>
      </c>
      <c r="AF8708" s="5">
        <f>IFERROR(AD8708*AE8708*48,0)</f>
        <v>0.12915581207169405</v>
      </c>
    </row>
    <row r="8709" spans="1:32" x14ac:dyDescent="0.15">
      <c r="A8709" s="1"/>
      <c r="B8709" s="1" t="s">
        <v>53</v>
      </c>
      <c r="C8709" s="1" t="s">
        <v>59</v>
      </c>
      <c r="D8709" s="1">
        <v>95.65</v>
      </c>
      <c r="E8709" s="6">
        <v>3.6</v>
      </c>
      <c r="F8709" s="18">
        <v>0.375</v>
      </c>
      <c r="G8709" s="1">
        <v>23.2</v>
      </c>
      <c r="H8709" s="1">
        <v>77</v>
      </c>
      <c r="I8709" s="1">
        <v>23.2</v>
      </c>
      <c r="J8709" s="1">
        <v>0.3</v>
      </c>
      <c r="K8709" s="1">
        <v>540</v>
      </c>
      <c r="L8709" s="1">
        <v>350</v>
      </c>
      <c r="M8709" s="6">
        <f t="shared" si="835"/>
        <v>23.199999999999989</v>
      </c>
      <c r="N8709" s="19">
        <v>0.5</v>
      </c>
      <c r="O8709" s="11" cm="1">
        <f t="array" ref="O8709">ROUND(_xlfn.SWITCH(C8709,"建筑专教",IF(S8709&gt;0.1,1.38,1.28),"阶梯教室",IF(S8709&gt;0.1,1.15,1.05),"公共教室",IF(S8709&gt;0.1,1.22,1.12),IF(S8709&gt;0.1,1.2,1.1))+(MOD(ROW()*11,31)/31-0.5)*0.06,2)</f>
        <v>1.21</v>
      </c>
      <c r="P8709" s="12">
        <f t="shared" si="840"/>
        <v>0.13</v>
      </c>
      <c r="Q8709" s="13">
        <f t="shared" si="836"/>
        <v>-1.8286317054247549</v>
      </c>
      <c r="R8709" s="1">
        <v>0.55000000000000004</v>
      </c>
      <c r="S8709" s="1">
        <v>0.11</v>
      </c>
      <c r="T8709" s="1">
        <v>0.13</v>
      </c>
      <c r="U8709" s="4" t="s">
        <v>60</v>
      </c>
      <c r="V8709">
        <v>0.48</v>
      </c>
      <c r="W8709">
        <v>0.4</v>
      </c>
      <c r="X8709">
        <v>0.76</v>
      </c>
      <c r="Y8709">
        <v>2.4300000000000002</v>
      </c>
      <c r="Z8709">
        <v>0.28000000000000003</v>
      </c>
      <c r="AA8709" s="5">
        <f t="shared" si="837"/>
        <v>0.79</v>
      </c>
      <c r="AB8709" s="15" cm="1">
        <f t="array" ref="AB8709">_xlfn.SWITCH(U8709,"夏",122,"冬",90,"春",153,"秋",153,0)</f>
        <v>122</v>
      </c>
      <c r="AC8709" s="16">
        <f t="shared" si="838"/>
        <v>96.38000000000001</v>
      </c>
      <c r="AD8709" s="5">
        <f>IFERROR(AA8709/D8709,0)</f>
        <v>8.2592786199686356E-3</v>
      </c>
      <c r="AE8709" s="15">
        <f t="shared" si="839"/>
        <v>0.33424657534246577</v>
      </c>
      <c r="AF8709" s="5">
        <f>IFERROR(AD8709*AE8709*48,0)</f>
        <v>0.13251050848914064</v>
      </c>
    </row>
    <row r="8710" spans="1:32" x14ac:dyDescent="0.15">
      <c r="A8710" s="1"/>
      <c r="B8710" s="1" t="s">
        <v>53</v>
      </c>
      <c r="C8710" s="1" t="s">
        <v>59</v>
      </c>
      <c r="D8710" s="1">
        <v>95.65</v>
      </c>
      <c r="E8710" s="6">
        <v>3.6</v>
      </c>
      <c r="F8710" s="18">
        <v>0.39583333333333298</v>
      </c>
      <c r="G8710" s="1">
        <v>23.4</v>
      </c>
      <c r="H8710" s="1">
        <v>73</v>
      </c>
      <c r="I8710" s="1">
        <v>23.4</v>
      </c>
      <c r="J8710" s="1">
        <v>0.3</v>
      </c>
      <c r="K8710" s="1">
        <v>580</v>
      </c>
      <c r="L8710" s="1">
        <v>450</v>
      </c>
      <c r="M8710" s="6">
        <f t="shared" si="835"/>
        <v>23.400000000000091</v>
      </c>
      <c r="N8710" s="19">
        <v>0.5</v>
      </c>
      <c r="O8710" s="11" cm="1">
        <f t="array" ref="O8710">ROUND(_xlfn.SWITCH(C8710,"建筑专教",IF(S8710&gt;0.1,1.38,1.28),"阶梯教室",IF(S8710&gt;0.1,1.15,1.05),"公共教室",IF(S8710&gt;0.1,1.22,1.12),IF(S8710&gt;0.1,1.2,1.1))+(MOD(ROW()*11,31)/31-0.5)*0.06,2)</f>
        <v>1.1299999999999999</v>
      </c>
      <c r="P8710" s="12">
        <f t="shared" si="840"/>
        <v>0.16</v>
      </c>
      <c r="Q8710" s="13">
        <f t="shared" si="836"/>
        <v>-2.080280501940893</v>
      </c>
      <c r="R8710" s="1">
        <v>0.56999999999999995</v>
      </c>
      <c r="S8710" s="1">
        <v>0.09</v>
      </c>
      <c r="T8710" s="1">
        <v>0.15</v>
      </c>
      <c r="U8710" s="4" t="s">
        <v>60</v>
      </c>
      <c r="V8710">
        <v>0.48</v>
      </c>
      <c r="W8710">
        <v>0.4</v>
      </c>
      <c r="X8710">
        <v>0.76</v>
      </c>
      <c r="Y8710">
        <v>2.4300000000000002</v>
      </c>
      <c r="Z8710">
        <v>0.28000000000000003</v>
      </c>
      <c r="AA8710" s="5">
        <f t="shared" si="837"/>
        <v>0.80999999999999994</v>
      </c>
      <c r="AB8710" s="15" cm="1">
        <f t="array" ref="AB8710">_xlfn.SWITCH(U8710,"夏",122,"冬",90,"春",153,"秋",153,0)</f>
        <v>122</v>
      </c>
      <c r="AC8710" s="16">
        <f t="shared" si="838"/>
        <v>98.82</v>
      </c>
      <c r="AD8710" s="5">
        <f>IFERROR(AA8710/D8710,0)</f>
        <v>8.4683742812336638E-3</v>
      </c>
      <c r="AE8710" s="15">
        <f t="shared" si="839"/>
        <v>0.33424657534246577</v>
      </c>
      <c r="AF8710" s="5">
        <f>IFERROR(AD8710*AE8710*48,0)</f>
        <v>0.13586520490658721</v>
      </c>
    </row>
    <row r="8711" spans="1:32" x14ac:dyDescent="0.15">
      <c r="A8711" s="1"/>
      <c r="B8711" s="1" t="s">
        <v>53</v>
      </c>
      <c r="C8711" s="1" t="s">
        <v>59</v>
      </c>
      <c r="D8711" s="1">
        <v>95.65</v>
      </c>
      <c r="E8711" s="6">
        <v>3.6</v>
      </c>
      <c r="F8711" s="18">
        <v>0.41666666666666702</v>
      </c>
      <c r="G8711" s="1">
        <v>23.6</v>
      </c>
      <c r="H8711" s="1">
        <v>69</v>
      </c>
      <c r="I8711" s="1">
        <v>23.6</v>
      </c>
      <c r="J8711" s="1">
        <v>0.3</v>
      </c>
      <c r="K8711" s="1">
        <v>620</v>
      </c>
      <c r="L8711" s="1">
        <v>550</v>
      </c>
      <c r="M8711" s="6">
        <f t="shared" si="835"/>
        <v>23.600000000000023</v>
      </c>
      <c r="N8711" s="19">
        <v>0.5</v>
      </c>
      <c r="O8711" s="11" cm="1">
        <f t="array" ref="O8711">ROUND(_xlfn.SWITCH(C8711,"建筑专教",IF(S8711&gt;0.1,1.38,1.28),"阶梯教室",IF(S8711&gt;0.1,1.15,1.05),"公共教室",IF(S8711&gt;0.1,1.22,1.12),IF(S8711&gt;0.1,1.2,1.1))+(MOD(ROW()*11,31)/31-0.5)*0.06,2)</f>
        <v>1.19</v>
      </c>
      <c r="P8711" s="12">
        <f t="shared" si="840"/>
        <v>0.2</v>
      </c>
      <c r="Q8711" s="13">
        <f t="shared" si="836"/>
        <v>-1.75100727716815</v>
      </c>
      <c r="R8711" s="1">
        <v>0.55000000000000004</v>
      </c>
      <c r="S8711" s="1">
        <v>0.11</v>
      </c>
      <c r="T8711" s="1">
        <v>0.15</v>
      </c>
      <c r="U8711" s="4" t="s">
        <v>60</v>
      </c>
      <c r="V8711">
        <v>0.48</v>
      </c>
      <c r="W8711">
        <v>0.4</v>
      </c>
      <c r="X8711">
        <v>0.76</v>
      </c>
      <c r="Y8711">
        <v>2.4300000000000002</v>
      </c>
      <c r="Z8711">
        <v>0.28000000000000003</v>
      </c>
      <c r="AA8711" s="5">
        <f t="shared" si="837"/>
        <v>0.81</v>
      </c>
      <c r="AB8711" s="15" cm="1">
        <f t="array" ref="AB8711">_xlfn.SWITCH(U8711,"夏",122,"冬",90,"春",153,"秋",153,0)</f>
        <v>122</v>
      </c>
      <c r="AC8711" s="16">
        <f t="shared" si="838"/>
        <v>98.820000000000007</v>
      </c>
      <c r="AD8711" s="5">
        <f>IFERROR(AA8711/D8711,0)</f>
        <v>8.4683742812336638E-3</v>
      </c>
      <c r="AE8711" s="15">
        <f t="shared" si="839"/>
        <v>0.33424657534246577</v>
      </c>
      <c r="AF8711" s="5">
        <f>IFERROR(AD8711*AE8711*48,0)</f>
        <v>0.13586520490658721</v>
      </c>
    </row>
    <row r="8712" spans="1:32" x14ac:dyDescent="0.15">
      <c r="A8712" s="1"/>
      <c r="B8712" s="1" t="s">
        <v>53</v>
      </c>
      <c r="C8712" s="1" t="s">
        <v>59</v>
      </c>
      <c r="D8712" s="1">
        <v>95.65</v>
      </c>
      <c r="E8712" s="6">
        <v>3.6</v>
      </c>
      <c r="F8712" s="18">
        <v>0.4375</v>
      </c>
      <c r="G8712" s="1">
        <v>23.8</v>
      </c>
      <c r="H8712" s="1">
        <v>65</v>
      </c>
      <c r="I8712" s="1">
        <v>23.8</v>
      </c>
      <c r="J8712" s="1">
        <v>0.3</v>
      </c>
      <c r="K8712" s="1">
        <v>660</v>
      </c>
      <c r="L8712" s="1">
        <v>580</v>
      </c>
      <c r="M8712" s="6">
        <f t="shared" si="835"/>
        <v>23.799999999999955</v>
      </c>
      <c r="N8712" s="19">
        <v>0.5</v>
      </c>
      <c r="O8712" s="11" cm="1">
        <f t="array" ref="O8712">ROUND(_xlfn.SWITCH(C8712,"建筑专教",IF(S8712&gt;0.1,1.38,1.28),"阶梯教室",IF(S8712&gt;0.1,1.15,1.05),"公共教室",IF(S8712&gt;0.1,1.22,1.12),IF(S8712&gt;0.1,1.2,1.1))+(MOD(ROW()*11,31)/31-0.5)*0.06,2)</f>
        <v>1.21</v>
      </c>
      <c r="P8712" s="12">
        <f t="shared" si="840"/>
        <v>0.24</v>
      </c>
      <c r="Q8712" s="13">
        <f t="shared" si="836"/>
        <v>-1.5987984594772733</v>
      </c>
      <c r="R8712" s="1">
        <v>0.53</v>
      </c>
      <c r="S8712" s="1">
        <v>0.13</v>
      </c>
      <c r="T8712" s="1">
        <v>0.13</v>
      </c>
      <c r="U8712" s="4" t="s">
        <v>60</v>
      </c>
      <c r="V8712">
        <v>0.48</v>
      </c>
      <c r="W8712">
        <v>0.4</v>
      </c>
      <c r="X8712">
        <v>0.76</v>
      </c>
      <c r="Y8712">
        <v>2.4300000000000002</v>
      </c>
      <c r="Z8712">
        <v>0.28000000000000003</v>
      </c>
      <c r="AA8712" s="5">
        <f t="shared" si="837"/>
        <v>0.79</v>
      </c>
      <c r="AB8712" s="15" cm="1">
        <f t="array" ref="AB8712">_xlfn.SWITCH(U8712,"夏",122,"冬",90,"春",153,"秋",153,0)</f>
        <v>122</v>
      </c>
      <c r="AC8712" s="16">
        <f t="shared" si="838"/>
        <v>96.38000000000001</v>
      </c>
      <c r="AD8712" s="5">
        <f>IFERROR(AA8712/D8712,0)</f>
        <v>8.2592786199686356E-3</v>
      </c>
      <c r="AE8712" s="15">
        <f t="shared" si="839"/>
        <v>0.33424657534246577</v>
      </c>
      <c r="AF8712" s="5">
        <f>IFERROR(AD8712*AE8712*48,0)</f>
        <v>0.13251050848914064</v>
      </c>
    </row>
    <row r="8713" spans="1:32" x14ac:dyDescent="0.15">
      <c r="A8713" s="1"/>
      <c r="B8713" s="1" t="s">
        <v>53</v>
      </c>
      <c r="C8713" s="1" t="s">
        <v>59</v>
      </c>
      <c r="D8713" s="1">
        <v>95.65</v>
      </c>
      <c r="E8713" s="6">
        <v>3.6</v>
      </c>
      <c r="F8713" s="18">
        <v>0.45833333333333298</v>
      </c>
      <c r="G8713" s="1">
        <v>24</v>
      </c>
      <c r="H8713" s="1">
        <v>61</v>
      </c>
      <c r="I8713" s="1">
        <v>24</v>
      </c>
      <c r="J8713" s="1">
        <v>0.3</v>
      </c>
      <c r="K8713" s="1">
        <v>700</v>
      </c>
      <c r="L8713" s="1">
        <v>540</v>
      </c>
      <c r="M8713" s="6">
        <f t="shared" si="835"/>
        <v>24.000000000000114</v>
      </c>
      <c r="N8713" s="19">
        <v>0.5</v>
      </c>
      <c r="O8713" s="11" cm="1">
        <f t="array" ref="O8713">ROUND(_xlfn.SWITCH(C8713,"建筑专教",IF(S8713&gt;0.1,1.38,1.28),"阶梯教室",IF(S8713&gt;0.1,1.15,1.05),"公共教室",IF(S8713&gt;0.1,1.22,1.12),IF(S8713&gt;0.1,1.2,1.1))+(MOD(ROW()*11,31)/31-0.5)*0.06,2)</f>
        <v>1.23</v>
      </c>
      <c r="P8713" s="12">
        <f t="shared" si="840"/>
        <v>0.27</v>
      </c>
      <c r="Q8713" s="13">
        <f t="shared" si="836"/>
        <v>-1.4524302693068347</v>
      </c>
      <c r="R8713" s="1">
        <v>0.51</v>
      </c>
      <c r="S8713" s="1">
        <v>0.15</v>
      </c>
      <c r="T8713" s="1">
        <v>0.11</v>
      </c>
      <c r="U8713" s="4" t="s">
        <v>60</v>
      </c>
      <c r="V8713">
        <v>0.48</v>
      </c>
      <c r="W8713">
        <v>0.4</v>
      </c>
      <c r="X8713">
        <v>0.76</v>
      </c>
      <c r="Y8713">
        <v>2.4300000000000002</v>
      </c>
      <c r="Z8713">
        <v>0.28000000000000003</v>
      </c>
      <c r="AA8713" s="5">
        <f t="shared" si="837"/>
        <v>0.77</v>
      </c>
      <c r="AB8713" s="15" cm="1">
        <f t="array" ref="AB8713">_xlfn.SWITCH(U8713,"夏",122,"冬",90,"春",153,"秋",153,0)</f>
        <v>122</v>
      </c>
      <c r="AC8713" s="16">
        <f t="shared" si="838"/>
        <v>93.94</v>
      </c>
      <c r="AD8713" s="5">
        <f>IFERROR(AA8713/D8713,0)</f>
        <v>8.0501829587036073E-3</v>
      </c>
      <c r="AE8713" s="15">
        <f t="shared" si="839"/>
        <v>0.33424657534246577</v>
      </c>
      <c r="AF8713" s="5">
        <f>IFERROR(AD8713*AE8713*48,0)</f>
        <v>0.12915581207169405</v>
      </c>
    </row>
    <row r="8714" spans="1:32" x14ac:dyDescent="0.15">
      <c r="A8714" s="1"/>
      <c r="B8714" s="1" t="s">
        <v>53</v>
      </c>
      <c r="C8714" s="1" t="s">
        <v>59</v>
      </c>
      <c r="D8714" s="1">
        <v>95.65</v>
      </c>
      <c r="E8714" s="6">
        <v>3.6</v>
      </c>
      <c r="F8714" s="18">
        <v>0.47916666666666702</v>
      </c>
      <c r="G8714" s="1">
        <v>23.9</v>
      </c>
      <c r="H8714" s="1">
        <v>57</v>
      </c>
      <c r="I8714" s="1">
        <v>23.9</v>
      </c>
      <c r="J8714" s="1">
        <v>0.3</v>
      </c>
      <c r="K8714" s="1">
        <v>740</v>
      </c>
      <c r="L8714" s="1">
        <v>500</v>
      </c>
      <c r="M8714" s="6">
        <f t="shared" si="835"/>
        <v>23.89999999999992</v>
      </c>
      <c r="N8714" s="19">
        <v>0.5</v>
      </c>
      <c r="O8714" s="11" cm="1">
        <f t="array" ref="O8714">ROUND(_xlfn.SWITCH(C8714,"建筑专教",IF(S8714&gt;0.1,1.38,1.28),"阶梯教室",IF(S8714&gt;0.1,1.15,1.05),"公共教室",IF(S8714&gt;0.1,1.22,1.12),IF(S8714&gt;0.1,1.2,1.1))+(MOD(ROW()*11,31)/31-0.5)*0.06,2)</f>
        <v>1.19</v>
      </c>
      <c r="P8714" s="12">
        <f t="shared" si="840"/>
        <v>0.31</v>
      </c>
      <c r="Q8714" s="13">
        <f t="shared" si="836"/>
        <v>-1.6338934546581305</v>
      </c>
      <c r="R8714" s="1">
        <v>0.49</v>
      </c>
      <c r="S8714" s="1">
        <v>0.17</v>
      </c>
      <c r="T8714" s="1">
        <v>0.09</v>
      </c>
      <c r="U8714" s="4" t="s">
        <v>60</v>
      </c>
      <c r="V8714">
        <v>0.48</v>
      </c>
      <c r="W8714">
        <v>0.4</v>
      </c>
      <c r="X8714">
        <v>0.76</v>
      </c>
      <c r="Y8714">
        <v>2.4300000000000002</v>
      </c>
      <c r="Z8714">
        <v>0.28000000000000003</v>
      </c>
      <c r="AA8714" s="5">
        <f t="shared" si="837"/>
        <v>0.75</v>
      </c>
      <c r="AB8714" s="15" cm="1">
        <f t="array" ref="AB8714">_xlfn.SWITCH(U8714,"夏",122,"冬",90,"春",153,"秋",153,0)</f>
        <v>122</v>
      </c>
      <c r="AC8714" s="16">
        <f t="shared" si="838"/>
        <v>91.5</v>
      </c>
      <c r="AD8714" s="5">
        <f>IFERROR(AA8714/D8714,0)</f>
        <v>7.8410872974385773E-3</v>
      </c>
      <c r="AE8714" s="15">
        <f t="shared" si="839"/>
        <v>0.33424657534246577</v>
      </c>
      <c r="AF8714" s="5">
        <f>IFERROR(AD8714*AE8714*48,0)</f>
        <v>0.12580111565424743</v>
      </c>
    </row>
    <row r="8715" spans="1:32" x14ac:dyDescent="0.15">
      <c r="A8715" s="1"/>
      <c r="B8715" s="1" t="s">
        <v>53</v>
      </c>
      <c r="C8715" s="1" t="s">
        <v>59</v>
      </c>
      <c r="D8715" s="1">
        <v>95.65</v>
      </c>
      <c r="E8715" s="6">
        <v>3.6</v>
      </c>
      <c r="F8715" s="18">
        <v>0.5</v>
      </c>
      <c r="G8715" s="1">
        <v>23.7</v>
      </c>
      <c r="H8715" s="1">
        <v>70</v>
      </c>
      <c r="I8715" s="1">
        <v>23.7</v>
      </c>
      <c r="J8715" s="1">
        <v>0.3</v>
      </c>
      <c r="K8715" s="1">
        <v>406</v>
      </c>
      <c r="L8715" s="1">
        <v>460</v>
      </c>
      <c r="M8715" s="6">
        <f t="shared" si="835"/>
        <v>23.699999999999932</v>
      </c>
      <c r="N8715" s="1">
        <v>0</v>
      </c>
      <c r="O8715" s="1">
        <v>0</v>
      </c>
      <c r="P8715" s="12">
        <f t="shared" si="840"/>
        <v>0</v>
      </c>
      <c r="Q8715" s="1">
        <v>0</v>
      </c>
      <c r="R8715" s="1">
        <v>0.47</v>
      </c>
      <c r="S8715" s="1">
        <v>0.19</v>
      </c>
      <c r="T8715" s="1">
        <v>0</v>
      </c>
      <c r="U8715" s="4" t="s">
        <v>60</v>
      </c>
      <c r="V8715">
        <v>0.48</v>
      </c>
      <c r="W8715">
        <v>0.4</v>
      </c>
      <c r="X8715">
        <v>0.76</v>
      </c>
      <c r="Y8715">
        <v>2.4300000000000002</v>
      </c>
      <c r="Z8715">
        <v>0.28000000000000003</v>
      </c>
      <c r="AA8715" s="5">
        <f t="shared" si="837"/>
        <v>0.65999999999999992</v>
      </c>
      <c r="AB8715" s="15" cm="1">
        <f t="array" ref="AB8715">_xlfn.SWITCH(U8715,"夏",122,"冬",90,"春",153,"秋",153,0)</f>
        <v>122</v>
      </c>
      <c r="AC8715" s="16">
        <f t="shared" si="838"/>
        <v>80.52</v>
      </c>
      <c r="AD8715" s="5">
        <f>IFERROR(AA8715/D8715,0)</f>
        <v>6.9001568217459475E-3</v>
      </c>
      <c r="AE8715" s="15">
        <f t="shared" si="839"/>
        <v>0.33424657534246577</v>
      </c>
      <c r="AF8715" s="5">
        <f>IFERROR(AD8715*AE8715*48,0)</f>
        <v>0.11070498177573773</v>
      </c>
    </row>
    <row r="8716" spans="1:32" x14ac:dyDescent="0.15">
      <c r="A8716" s="1"/>
      <c r="B8716" s="1" t="s">
        <v>53</v>
      </c>
      <c r="C8716" s="1" t="s">
        <v>59</v>
      </c>
      <c r="D8716" s="1">
        <v>95.65</v>
      </c>
      <c r="E8716" s="6">
        <v>3.6</v>
      </c>
      <c r="F8716" s="18">
        <v>0.52083333333333304</v>
      </c>
      <c r="G8716" s="1">
        <v>23.5</v>
      </c>
      <c r="H8716" s="1">
        <v>80</v>
      </c>
      <c r="I8716" s="1">
        <v>23.5</v>
      </c>
      <c r="J8716" s="1">
        <v>0.3</v>
      </c>
      <c r="K8716" s="1">
        <v>407</v>
      </c>
      <c r="L8716" s="1">
        <v>420</v>
      </c>
      <c r="M8716" s="6">
        <f t="shared" si="835"/>
        <v>23.499999999999886</v>
      </c>
      <c r="N8716" s="1">
        <v>0</v>
      </c>
      <c r="O8716" s="1">
        <v>0</v>
      </c>
      <c r="P8716" s="12">
        <f t="shared" si="840"/>
        <v>0</v>
      </c>
      <c r="Q8716" s="1">
        <v>0</v>
      </c>
      <c r="R8716" s="1">
        <v>0.45</v>
      </c>
      <c r="S8716" s="1">
        <v>0.21</v>
      </c>
      <c r="T8716" s="1">
        <v>0</v>
      </c>
      <c r="U8716" s="4" t="s">
        <v>60</v>
      </c>
      <c r="V8716">
        <v>0.48</v>
      </c>
      <c r="W8716">
        <v>0.4</v>
      </c>
      <c r="X8716">
        <v>0.76</v>
      </c>
      <c r="Y8716">
        <v>2.4300000000000002</v>
      </c>
      <c r="Z8716">
        <v>0.28000000000000003</v>
      </c>
      <c r="AA8716" s="5">
        <f t="shared" si="837"/>
        <v>0.66</v>
      </c>
      <c r="AB8716" s="15" cm="1">
        <f t="array" ref="AB8716">_xlfn.SWITCH(U8716,"夏",122,"冬",90,"春",153,"秋",153,0)</f>
        <v>122</v>
      </c>
      <c r="AC8716" s="16">
        <f t="shared" si="838"/>
        <v>80.52000000000001</v>
      </c>
      <c r="AD8716" s="5">
        <f>IFERROR(AA8716/D8716,0)</f>
        <v>6.9001568217459484E-3</v>
      </c>
      <c r="AE8716" s="15">
        <f t="shared" si="839"/>
        <v>0.33424657534246577</v>
      </c>
      <c r="AF8716" s="5">
        <f>IFERROR(AD8716*AE8716*48,0)</f>
        <v>0.11070498177573773</v>
      </c>
    </row>
    <row r="8717" spans="1:32" x14ac:dyDescent="0.15">
      <c r="A8717" s="1"/>
      <c r="B8717" s="1" t="s">
        <v>53</v>
      </c>
      <c r="C8717" s="1" t="s">
        <v>59</v>
      </c>
      <c r="D8717" s="1">
        <v>95.65</v>
      </c>
      <c r="E8717" s="6">
        <v>3.6</v>
      </c>
      <c r="F8717" s="18">
        <v>0.54166666666666696</v>
      </c>
      <c r="G8717" s="1">
        <v>23.3</v>
      </c>
      <c r="H8717" s="1">
        <v>87</v>
      </c>
      <c r="I8717" s="1">
        <v>23.3</v>
      </c>
      <c r="J8717" s="1">
        <v>0.3</v>
      </c>
      <c r="K8717" s="1">
        <v>410</v>
      </c>
      <c r="L8717" s="1">
        <v>380</v>
      </c>
      <c r="M8717" s="6">
        <f t="shared" si="835"/>
        <v>23.300000000000068</v>
      </c>
      <c r="N8717" s="1">
        <v>0</v>
      </c>
      <c r="O8717" s="1">
        <v>0</v>
      </c>
      <c r="P8717" s="12">
        <f t="shared" si="840"/>
        <v>0</v>
      </c>
      <c r="Q8717" s="1">
        <v>0</v>
      </c>
      <c r="R8717" s="1">
        <v>0.43</v>
      </c>
      <c r="S8717" s="1">
        <v>0.23</v>
      </c>
      <c r="T8717" s="1">
        <v>0</v>
      </c>
      <c r="U8717" s="4" t="s">
        <v>60</v>
      </c>
      <c r="V8717">
        <v>0.48</v>
      </c>
      <c r="W8717">
        <v>0.4</v>
      </c>
      <c r="X8717">
        <v>0.76</v>
      </c>
      <c r="Y8717">
        <v>2.4300000000000002</v>
      </c>
      <c r="Z8717">
        <v>0.28000000000000003</v>
      </c>
      <c r="AA8717" s="5">
        <f t="shared" si="837"/>
        <v>0.66</v>
      </c>
      <c r="AB8717" s="15" cm="1">
        <f t="array" ref="AB8717">_xlfn.SWITCH(U8717,"夏",122,"冬",90,"春",153,"秋",153,0)</f>
        <v>122</v>
      </c>
      <c r="AC8717" s="16">
        <f t="shared" si="838"/>
        <v>80.52000000000001</v>
      </c>
      <c r="AD8717" s="5">
        <f>IFERROR(AA8717/D8717,0)</f>
        <v>6.9001568217459484E-3</v>
      </c>
      <c r="AE8717" s="15">
        <f t="shared" si="839"/>
        <v>0.33424657534246577</v>
      </c>
      <c r="AF8717" s="5">
        <f>IFERROR(AD8717*AE8717*48,0)</f>
        <v>0.11070498177573773</v>
      </c>
    </row>
    <row r="8718" spans="1:32" x14ac:dyDescent="0.15">
      <c r="A8718" s="1"/>
      <c r="B8718" s="1" t="s">
        <v>53</v>
      </c>
      <c r="C8718" s="1" t="s">
        <v>59</v>
      </c>
      <c r="D8718" s="1">
        <v>95.65</v>
      </c>
      <c r="E8718" s="6">
        <v>3.6</v>
      </c>
      <c r="F8718" s="18">
        <v>0.5625</v>
      </c>
      <c r="G8718" s="1">
        <v>23.1</v>
      </c>
      <c r="H8718" s="1">
        <v>87</v>
      </c>
      <c r="I8718" s="1">
        <v>23.1</v>
      </c>
      <c r="J8718" s="1">
        <v>0.3</v>
      </c>
      <c r="K8718" s="1">
        <v>480</v>
      </c>
      <c r="L8718" s="1">
        <v>340</v>
      </c>
      <c r="M8718" s="6">
        <f t="shared" ref="M8718:M8781" si="841">IFERROR(POWER((I8718+273.15)^4+133500000*POWER(J8718,0.6)*(I8718-G8718),0.25)-273.15,I8718)</f>
        <v>23.10000000000008</v>
      </c>
      <c r="N8718" s="19">
        <v>0.5</v>
      </c>
      <c r="O8718" s="11" cm="1">
        <f t="array" ref="O8718">ROUND(_xlfn.SWITCH(C8718,"建筑专教",IF(S8718&gt;0.1,1.38,1.28),"阶梯教室",IF(S8718&gt;0.1,1.15,1.05),"公共教室",IF(S8718&gt;0.1,1.22,1.12),IF(S8718&gt;0.1,1.2,1.1))+(MOD(ROW()*11,31)/31-0.5)*0.06,2)</f>
        <v>1.22</v>
      </c>
      <c r="P8718" s="12">
        <f t="shared" si="840"/>
        <v>7.0000000000000007E-2</v>
      </c>
      <c r="Q8718" s="13">
        <f t="shared" ref="Q8718:Q8781" si="842">(0.303*EXP(-0.036*(O8718*58.15))+0.028)*((O8718*58.15)-0.00305*(5733-6.99*(O8718*58.15)-(EXP(16.6536-4030.183/(G8718+235))*(H8718/100)))-0.42*((O8718*58.15)-58.15)-0.000017*(O8718*58.15)*(5867-(EXP(16.6536-4030.183/(G8718+235))*(H8718/100)))-0.0014*(O8718*58.15)*(34-G8718)-0.0000000396*IF(N8718*0.155&gt;0.078,1.05+0.645*N8718*0.155,1)*(POWER((35.7-0.028*(O8718*58.15)-N8718*0.155*(0.0000000396*IF(N8718*0.155&gt;0.078,1.05+0.645*N8718*0.155,1)*(POWER((35.7-0.028*(O8718*58.15)-N8718*0.155*0.1)+273,4)-POWER(M8718+273,4))+IF(N8718*0.155&gt;0.078,1.05+0.645*N8718*0.155,1)*IF(J8718&lt;0.2,2.38*ABS(35.7-0.028*(O8718*58.15)-G8718)^0.25,12.1*SQRT(J8718))*(35.7-0.028*(O8718*58.15)-G8718))+273),4)-POWER(M8718+273,4))-IF(N8718*0.155&gt;0.078,1.05+0.645*N8718*0.155,1)*IF(J8718&lt;0.2,2.38*ABS(35.7-0.028*(O8718*58.15)-N8718*0.155*0.1-G8718)^0.25,12.1*SQRT(J8718))*(35.7-0.028*(O8718*58.15)-N8718*0.155*0.1-G8718))</f>
        <v>-1.8284022006973051</v>
      </c>
      <c r="R8718" s="1">
        <v>0.43</v>
      </c>
      <c r="S8718" s="1">
        <v>0.23</v>
      </c>
      <c r="T8718" s="1">
        <v>0.09</v>
      </c>
      <c r="U8718" s="4" t="s">
        <v>60</v>
      </c>
      <c r="V8718">
        <v>0.48</v>
      </c>
      <c r="W8718">
        <v>0.4</v>
      </c>
      <c r="X8718">
        <v>0.76</v>
      </c>
      <c r="Y8718">
        <v>2.4300000000000002</v>
      </c>
      <c r="Z8718">
        <v>0.28000000000000003</v>
      </c>
      <c r="AA8718" s="5">
        <f t="shared" si="837"/>
        <v>0.75</v>
      </c>
      <c r="AB8718" s="15" cm="1">
        <f t="array" ref="AB8718">_xlfn.SWITCH(U8718,"夏",122,"冬",90,"春",153,"秋",153,0)</f>
        <v>122</v>
      </c>
      <c r="AC8718" s="16">
        <f t="shared" si="838"/>
        <v>91.5</v>
      </c>
      <c r="AD8718" s="5">
        <f>IFERROR(AA8718/D8718,0)</f>
        <v>7.8410872974385773E-3</v>
      </c>
      <c r="AE8718" s="15">
        <f t="shared" si="839"/>
        <v>0.33424657534246577</v>
      </c>
      <c r="AF8718" s="5">
        <f>IFERROR(AD8718*AE8718*48,0)</f>
        <v>0.12580111565424743</v>
      </c>
    </row>
    <row r="8719" spans="1:32" x14ac:dyDescent="0.15">
      <c r="A8719" s="1"/>
      <c r="B8719" s="1" t="s">
        <v>53</v>
      </c>
      <c r="C8719" s="1" t="s">
        <v>59</v>
      </c>
      <c r="D8719" s="1">
        <v>95.65</v>
      </c>
      <c r="E8719" s="6">
        <v>3.6</v>
      </c>
      <c r="F8719" s="18">
        <v>0.58333333333333304</v>
      </c>
      <c r="G8719" s="1">
        <v>22.9</v>
      </c>
      <c r="H8719" s="1">
        <v>83</v>
      </c>
      <c r="I8719" s="1">
        <v>22.9</v>
      </c>
      <c r="J8719" s="1">
        <v>0.3</v>
      </c>
      <c r="K8719" s="1">
        <v>520</v>
      </c>
      <c r="L8719" s="1">
        <v>300</v>
      </c>
      <c r="M8719" s="6">
        <f t="shared" si="841"/>
        <v>22.89999999999992</v>
      </c>
      <c r="N8719" s="19">
        <v>0.5</v>
      </c>
      <c r="O8719" s="11" cm="1">
        <f t="array" ref="O8719">ROUND(_xlfn.SWITCH(C8719,"建筑专教",IF(S8719&gt;0.1,1.38,1.28),"阶梯教室",IF(S8719&gt;0.1,1.15,1.05),"公共教室",IF(S8719&gt;0.1,1.22,1.12),IF(S8719&gt;0.1,1.2,1.1))+(MOD(ROW()*11,31)/31-0.5)*0.06,2)</f>
        <v>1.24</v>
      </c>
      <c r="P8719" s="12">
        <f t="shared" si="840"/>
        <v>0.11</v>
      </c>
      <c r="Q8719" s="13">
        <f t="shared" si="842"/>
        <v>-1.8282267407184647</v>
      </c>
      <c r="R8719" s="1">
        <v>0.45</v>
      </c>
      <c r="S8719" s="1">
        <v>0.21</v>
      </c>
      <c r="T8719" s="1">
        <v>0.11</v>
      </c>
      <c r="U8719" s="4" t="s">
        <v>60</v>
      </c>
      <c r="V8719">
        <v>0.48</v>
      </c>
      <c r="W8719">
        <v>0.4</v>
      </c>
      <c r="X8719">
        <v>0.76</v>
      </c>
      <c r="Y8719">
        <v>2.4300000000000002</v>
      </c>
      <c r="Z8719">
        <v>0.28000000000000003</v>
      </c>
      <c r="AA8719" s="5">
        <f t="shared" si="837"/>
        <v>0.77</v>
      </c>
      <c r="AB8719" s="15" cm="1">
        <f t="array" ref="AB8719">_xlfn.SWITCH(U8719,"夏",122,"冬",90,"春",153,"秋",153,0)</f>
        <v>122</v>
      </c>
      <c r="AC8719" s="16">
        <f t="shared" si="838"/>
        <v>93.94</v>
      </c>
      <c r="AD8719" s="5">
        <f>IFERROR(AA8719/D8719,0)</f>
        <v>8.0501829587036073E-3</v>
      </c>
      <c r="AE8719" s="15">
        <f t="shared" si="839"/>
        <v>0.33424657534246577</v>
      </c>
      <c r="AF8719" s="5">
        <f>IFERROR(AD8719*AE8719*48,0)</f>
        <v>0.12915581207169405</v>
      </c>
    </row>
    <row r="8720" spans="1:32" x14ac:dyDescent="0.15">
      <c r="A8720" s="1"/>
      <c r="B8720" s="1" t="s">
        <v>53</v>
      </c>
      <c r="C8720" s="1" t="s">
        <v>59</v>
      </c>
      <c r="D8720" s="1">
        <v>95.65</v>
      </c>
      <c r="E8720" s="6">
        <v>3.6</v>
      </c>
      <c r="F8720" s="18">
        <v>0.60416666666666696</v>
      </c>
      <c r="G8720" s="1">
        <v>22.9</v>
      </c>
      <c r="H8720" s="1">
        <v>79</v>
      </c>
      <c r="I8720" s="1">
        <v>22.9</v>
      </c>
      <c r="J8720" s="1">
        <v>0.3</v>
      </c>
      <c r="K8720" s="1">
        <v>560</v>
      </c>
      <c r="L8720" s="1">
        <v>340</v>
      </c>
      <c r="M8720" s="6">
        <f t="shared" si="841"/>
        <v>22.89999999999992</v>
      </c>
      <c r="N8720" s="19">
        <v>0.5</v>
      </c>
      <c r="O8720" s="11" cm="1">
        <f t="array" ref="O8720">ROUND(_xlfn.SWITCH(C8720,"建筑专教",IF(S8720&gt;0.1,1.38,1.28),"阶梯教室",IF(S8720&gt;0.1,1.15,1.05),"公共教室",IF(S8720&gt;0.1,1.22,1.12),IF(S8720&gt;0.1,1.2,1.1))+(MOD(ROW()*11,31)/31-0.5)*0.06,2)</f>
        <v>1.2</v>
      </c>
      <c r="P8720" s="12">
        <f t="shared" si="840"/>
        <v>0.15</v>
      </c>
      <c r="Q8720" s="13">
        <f t="shared" si="842"/>
        <v>-1.9835910339763476</v>
      </c>
      <c r="R8720" s="1">
        <v>0.47</v>
      </c>
      <c r="S8720" s="1">
        <v>0.19</v>
      </c>
      <c r="T8720" s="1">
        <v>0.13</v>
      </c>
      <c r="U8720" s="4" t="s">
        <v>60</v>
      </c>
      <c r="V8720">
        <v>0.48</v>
      </c>
      <c r="W8720">
        <v>0.4</v>
      </c>
      <c r="X8720">
        <v>0.76</v>
      </c>
      <c r="Y8720">
        <v>2.4300000000000002</v>
      </c>
      <c r="Z8720">
        <v>0.28000000000000003</v>
      </c>
      <c r="AA8720" s="5">
        <f t="shared" si="837"/>
        <v>0.78999999999999992</v>
      </c>
      <c r="AB8720" s="15" cm="1">
        <f t="array" ref="AB8720">_xlfn.SWITCH(U8720,"夏",122,"冬",90,"春",153,"秋",153,0)</f>
        <v>122</v>
      </c>
      <c r="AC8720" s="16">
        <f t="shared" si="838"/>
        <v>96.38</v>
      </c>
      <c r="AD8720" s="5">
        <f>IFERROR(AA8720/D8720,0)</f>
        <v>8.2592786199686338E-3</v>
      </c>
      <c r="AE8720" s="15">
        <f t="shared" si="839"/>
        <v>0.33424657534246577</v>
      </c>
      <c r="AF8720" s="5">
        <f>IFERROR(AD8720*AE8720*48,0)</f>
        <v>0.13251050848914062</v>
      </c>
    </row>
    <row r="8721" spans="1:32" x14ac:dyDescent="0.15">
      <c r="A8721" s="1"/>
      <c r="B8721" s="1" t="s">
        <v>53</v>
      </c>
      <c r="C8721" s="1" t="s">
        <v>59</v>
      </c>
      <c r="D8721" s="1">
        <v>95.65</v>
      </c>
      <c r="E8721" s="6">
        <v>3.6</v>
      </c>
      <c r="F8721" s="18">
        <v>0.625</v>
      </c>
      <c r="G8721" s="1">
        <v>23.1</v>
      </c>
      <c r="H8721" s="1">
        <v>75</v>
      </c>
      <c r="I8721" s="1">
        <v>23.1</v>
      </c>
      <c r="J8721" s="1">
        <v>0.3</v>
      </c>
      <c r="K8721" s="1">
        <v>600</v>
      </c>
      <c r="L8721" s="1">
        <v>380</v>
      </c>
      <c r="M8721" s="6">
        <f t="shared" si="841"/>
        <v>23.10000000000008</v>
      </c>
      <c r="N8721" s="19">
        <v>0.5</v>
      </c>
      <c r="O8721" s="11" cm="1">
        <f t="array" ref="O8721">ROUND(_xlfn.SWITCH(C8721,"建筑专教",IF(S8721&gt;0.1,1.38,1.28),"阶梯教室",IF(S8721&gt;0.1,1.15,1.05),"公共教室",IF(S8721&gt;0.1,1.22,1.12),IF(S8721&gt;0.1,1.2,1.1))+(MOD(ROW()*11,31)/31-0.5)*0.06,2)</f>
        <v>1.22</v>
      </c>
      <c r="P8721" s="12">
        <f t="shared" si="840"/>
        <v>0.18</v>
      </c>
      <c r="Q8721" s="13">
        <f t="shared" si="842"/>
        <v>-1.8284766199532692</v>
      </c>
      <c r="R8721" s="1">
        <v>0.49</v>
      </c>
      <c r="S8721" s="1">
        <v>0.17</v>
      </c>
      <c r="T8721" s="1">
        <v>0.15</v>
      </c>
      <c r="U8721" s="4" t="s">
        <v>60</v>
      </c>
      <c r="V8721">
        <v>0.48</v>
      </c>
      <c r="W8721">
        <v>0.4</v>
      </c>
      <c r="X8721">
        <v>0.76</v>
      </c>
      <c r="Y8721">
        <v>2.4300000000000002</v>
      </c>
      <c r="Z8721">
        <v>0.28000000000000003</v>
      </c>
      <c r="AA8721" s="5">
        <f t="shared" si="837"/>
        <v>0.81</v>
      </c>
      <c r="AB8721" s="15" cm="1">
        <f t="array" ref="AB8721">_xlfn.SWITCH(U8721,"夏",122,"冬",90,"春",153,"秋",153,0)</f>
        <v>122</v>
      </c>
      <c r="AC8721" s="16">
        <f t="shared" si="838"/>
        <v>98.820000000000007</v>
      </c>
      <c r="AD8721" s="5">
        <f>IFERROR(AA8721/D8721,0)</f>
        <v>8.4683742812336638E-3</v>
      </c>
      <c r="AE8721" s="15">
        <f t="shared" si="839"/>
        <v>0.33424657534246577</v>
      </c>
      <c r="AF8721" s="5">
        <f>IFERROR(AD8721*AE8721*48,0)</f>
        <v>0.13586520490658721</v>
      </c>
    </row>
    <row r="8722" spans="1:32" x14ac:dyDescent="0.15">
      <c r="A8722" s="1"/>
      <c r="B8722" s="1" t="s">
        <v>53</v>
      </c>
      <c r="C8722" s="1" t="s">
        <v>59</v>
      </c>
      <c r="D8722" s="1">
        <v>95.65</v>
      </c>
      <c r="E8722" s="6">
        <v>3.6</v>
      </c>
      <c r="F8722" s="18">
        <v>0.64583333333333304</v>
      </c>
      <c r="G8722" s="1">
        <v>23.3</v>
      </c>
      <c r="H8722" s="1">
        <v>71</v>
      </c>
      <c r="I8722" s="1">
        <v>23.3</v>
      </c>
      <c r="J8722" s="1">
        <v>0.3</v>
      </c>
      <c r="K8722" s="1">
        <v>640</v>
      </c>
      <c r="L8722" s="1">
        <v>420</v>
      </c>
      <c r="M8722" s="6">
        <f t="shared" si="841"/>
        <v>23.300000000000068</v>
      </c>
      <c r="N8722" s="19">
        <v>0.5</v>
      </c>
      <c r="O8722" s="11" cm="1">
        <f t="array" ref="O8722">ROUND(_xlfn.SWITCH(C8722,"建筑专教",IF(S8722&gt;0.1,1.38,1.28),"阶梯教室",IF(S8722&gt;0.1,1.15,1.05),"公共教室",IF(S8722&gt;0.1,1.22,1.12),IF(S8722&gt;0.1,1.2,1.1))+(MOD(ROW()*11,31)/31-0.5)*0.06,2)</f>
        <v>1.24</v>
      </c>
      <c r="P8722" s="12">
        <f t="shared" si="840"/>
        <v>0.22</v>
      </c>
      <c r="Q8722" s="13">
        <f t="shared" si="842"/>
        <v>-1.6792755461334359</v>
      </c>
      <c r="R8722" s="1">
        <v>0.51</v>
      </c>
      <c r="S8722" s="1">
        <v>0.15</v>
      </c>
      <c r="T8722" s="1">
        <v>0.13</v>
      </c>
      <c r="U8722" s="4" t="s">
        <v>60</v>
      </c>
      <c r="V8722">
        <v>0.48</v>
      </c>
      <c r="W8722">
        <v>0.4</v>
      </c>
      <c r="X8722">
        <v>0.76</v>
      </c>
      <c r="Y8722">
        <v>2.4300000000000002</v>
      </c>
      <c r="Z8722">
        <v>0.28000000000000003</v>
      </c>
      <c r="AA8722" s="5">
        <f t="shared" si="837"/>
        <v>0.79</v>
      </c>
      <c r="AB8722" s="15" cm="1">
        <f t="array" ref="AB8722">_xlfn.SWITCH(U8722,"夏",122,"冬",90,"春",153,"秋",153,0)</f>
        <v>122</v>
      </c>
      <c r="AC8722" s="16">
        <f t="shared" si="838"/>
        <v>96.38000000000001</v>
      </c>
      <c r="AD8722" s="5">
        <f>IFERROR(AA8722/D8722,0)</f>
        <v>8.2592786199686356E-3</v>
      </c>
      <c r="AE8722" s="15">
        <f t="shared" si="839"/>
        <v>0.33424657534246577</v>
      </c>
      <c r="AF8722" s="5">
        <f>IFERROR(AD8722*AE8722*48,0)</f>
        <v>0.13251050848914064</v>
      </c>
    </row>
    <row r="8723" spans="1:32" x14ac:dyDescent="0.15">
      <c r="A8723" s="1"/>
      <c r="B8723" s="1" t="s">
        <v>53</v>
      </c>
      <c r="C8723" s="1" t="s">
        <v>59</v>
      </c>
      <c r="D8723" s="1">
        <v>95.65</v>
      </c>
      <c r="E8723" s="6">
        <v>3.6</v>
      </c>
      <c r="F8723" s="18">
        <v>0.66666666666666696</v>
      </c>
      <c r="G8723" s="1">
        <v>23.5</v>
      </c>
      <c r="H8723" s="1">
        <v>67</v>
      </c>
      <c r="I8723" s="1">
        <v>23.5</v>
      </c>
      <c r="J8723" s="1">
        <v>0.3</v>
      </c>
      <c r="K8723" s="1">
        <v>680</v>
      </c>
      <c r="L8723" s="1">
        <v>460</v>
      </c>
      <c r="M8723" s="6">
        <f t="shared" si="841"/>
        <v>23.499999999999886</v>
      </c>
      <c r="N8723" s="19">
        <v>0.5</v>
      </c>
      <c r="O8723" s="11" cm="1">
        <f t="array" ref="O8723">ROUND(_xlfn.SWITCH(C8723,"建筑专教",IF(S8723&gt;0.1,1.38,1.28),"阶梯教室",IF(S8723&gt;0.1,1.15,1.05),"公共教室",IF(S8723&gt;0.1,1.22,1.12),IF(S8723&gt;0.1,1.2,1.1))+(MOD(ROW()*11,31)/31-0.5)*0.06,2)</f>
        <v>1.21</v>
      </c>
      <c r="P8723" s="12">
        <f t="shared" si="840"/>
        <v>0.26</v>
      </c>
      <c r="Q8723" s="13">
        <f t="shared" si="842"/>
        <v>-1.7137374012524202</v>
      </c>
      <c r="R8723" s="1">
        <v>0.53</v>
      </c>
      <c r="S8723" s="1">
        <v>0.14000000000000001</v>
      </c>
      <c r="T8723" s="1">
        <v>0.11</v>
      </c>
      <c r="U8723" s="4" t="s">
        <v>60</v>
      </c>
      <c r="V8723">
        <v>0.48</v>
      </c>
      <c r="W8723">
        <v>0.4</v>
      </c>
      <c r="X8723">
        <v>0.76</v>
      </c>
      <c r="Y8723">
        <v>2.4300000000000002</v>
      </c>
      <c r="Z8723">
        <v>0.28000000000000003</v>
      </c>
      <c r="AA8723" s="5">
        <f t="shared" si="837"/>
        <v>0.78</v>
      </c>
      <c r="AB8723" s="15" cm="1">
        <f t="array" ref="AB8723">_xlfn.SWITCH(U8723,"夏",122,"冬",90,"春",153,"秋",153,0)</f>
        <v>122</v>
      </c>
      <c r="AC8723" s="16">
        <f t="shared" si="838"/>
        <v>95.16</v>
      </c>
      <c r="AD8723" s="5">
        <f>IFERROR(AA8723/D8723,0)</f>
        <v>8.1547307893361214E-3</v>
      </c>
      <c r="AE8723" s="15">
        <f t="shared" si="839"/>
        <v>0.33424657534246577</v>
      </c>
      <c r="AF8723" s="5">
        <f>IFERROR(AD8723*AE8723*48,0)</f>
        <v>0.13083316028041736</v>
      </c>
    </row>
    <row r="8724" spans="1:32" x14ac:dyDescent="0.15">
      <c r="A8724" s="1"/>
      <c r="B8724" s="1" t="s">
        <v>53</v>
      </c>
      <c r="C8724" s="1" t="s">
        <v>59</v>
      </c>
      <c r="D8724" s="1">
        <v>95.65</v>
      </c>
      <c r="E8724" s="6">
        <v>3.6</v>
      </c>
      <c r="F8724" s="18">
        <v>0.6875</v>
      </c>
      <c r="G8724" s="1">
        <v>23.7</v>
      </c>
      <c r="H8724" s="1">
        <v>63</v>
      </c>
      <c r="I8724" s="1">
        <v>23.7</v>
      </c>
      <c r="J8724" s="1">
        <v>0.3</v>
      </c>
      <c r="K8724" s="1">
        <v>720</v>
      </c>
      <c r="L8724" s="1">
        <v>500</v>
      </c>
      <c r="M8724" s="6">
        <f t="shared" si="841"/>
        <v>23.699999999999932</v>
      </c>
      <c r="N8724" s="19">
        <v>0.5</v>
      </c>
      <c r="O8724" s="11" cm="1">
        <f t="array" ref="O8724">ROUND(_xlfn.SWITCH(C8724,"建筑专教",IF(S8724&gt;0.1,1.38,1.28),"阶梯教室",IF(S8724&gt;0.1,1.15,1.05),"公共教室",IF(S8724&gt;0.1,1.22,1.12),IF(S8724&gt;0.1,1.2,1.1))+(MOD(ROW()*11,31)/31-0.5)*0.06,2)</f>
        <v>1.23</v>
      </c>
      <c r="P8724" s="12">
        <f t="shared" si="840"/>
        <v>0.28999999999999998</v>
      </c>
      <c r="Q8724" s="13">
        <f t="shared" si="842"/>
        <v>-1.5652139033366483</v>
      </c>
      <c r="R8724" s="1">
        <v>0.55000000000000004</v>
      </c>
      <c r="S8724" s="1">
        <v>0.11</v>
      </c>
      <c r="T8724" s="1">
        <v>0.09</v>
      </c>
      <c r="U8724" s="4" t="s">
        <v>60</v>
      </c>
      <c r="V8724">
        <v>0.48</v>
      </c>
      <c r="W8724">
        <v>0.4</v>
      </c>
      <c r="X8724">
        <v>0.76</v>
      </c>
      <c r="Y8724">
        <v>2.4300000000000002</v>
      </c>
      <c r="Z8724">
        <v>0.28000000000000003</v>
      </c>
      <c r="AA8724" s="5">
        <f t="shared" si="837"/>
        <v>0.75</v>
      </c>
      <c r="AB8724" s="15" cm="1">
        <f t="array" ref="AB8724">_xlfn.SWITCH(U8724,"夏",122,"冬",90,"春",153,"秋",153,0)</f>
        <v>122</v>
      </c>
      <c r="AC8724" s="16">
        <f t="shared" si="838"/>
        <v>91.5</v>
      </c>
      <c r="AD8724" s="5">
        <f>IFERROR(AA8724/D8724,0)</f>
        <v>7.8410872974385773E-3</v>
      </c>
      <c r="AE8724" s="15">
        <f t="shared" si="839"/>
        <v>0.33424657534246577</v>
      </c>
      <c r="AF8724" s="5">
        <f>IFERROR(AD8724*AE8724*48,0)</f>
        <v>0.12580111565424743</v>
      </c>
    </row>
    <row r="8725" spans="1:32" x14ac:dyDescent="0.15">
      <c r="A8725" s="1"/>
      <c r="B8725" s="1" t="s">
        <v>53</v>
      </c>
      <c r="C8725" s="1" t="s">
        <v>59</v>
      </c>
      <c r="D8725" s="1">
        <v>95.65</v>
      </c>
      <c r="E8725" s="6">
        <v>3.6</v>
      </c>
      <c r="F8725" s="18">
        <v>0.70833333333333304</v>
      </c>
      <c r="G8725" s="1">
        <v>23.9</v>
      </c>
      <c r="H8725" s="1">
        <v>59</v>
      </c>
      <c r="I8725" s="1">
        <v>23.9</v>
      </c>
      <c r="J8725" s="1">
        <v>0.3</v>
      </c>
      <c r="K8725" s="1">
        <v>760</v>
      </c>
      <c r="L8725" s="1">
        <v>540</v>
      </c>
      <c r="M8725" s="6">
        <f t="shared" si="841"/>
        <v>23.89999999999992</v>
      </c>
      <c r="N8725" s="19">
        <v>0.5</v>
      </c>
      <c r="O8725" s="11" cm="1">
        <f t="array" ref="O8725">ROUND(_xlfn.SWITCH(C8725,"建筑专教",IF(S8725&gt;0.1,1.38,1.28),"阶梯教室",IF(S8725&gt;0.1,1.15,1.05),"公共教室",IF(S8725&gt;0.1,1.22,1.12),IF(S8725&gt;0.1,1.2,1.1))+(MOD(ROW()*11,31)/31-0.5)*0.06,2)</f>
        <v>1.1499999999999999</v>
      </c>
      <c r="P8725" s="12">
        <f t="shared" si="840"/>
        <v>0.33</v>
      </c>
      <c r="Q8725" s="13">
        <f t="shared" si="842"/>
        <v>-1.7898721323252906</v>
      </c>
      <c r="R8725" s="1">
        <v>0.56999999999999995</v>
      </c>
      <c r="S8725" s="1">
        <v>0.09</v>
      </c>
      <c r="T8725" s="1">
        <v>7.0000000000000007E-2</v>
      </c>
      <c r="U8725" s="4" t="s">
        <v>60</v>
      </c>
      <c r="V8725">
        <v>0.48</v>
      </c>
      <c r="W8725">
        <v>0.4</v>
      </c>
      <c r="X8725">
        <v>0.76</v>
      </c>
      <c r="Y8725">
        <v>2.4300000000000002</v>
      </c>
      <c r="Z8725">
        <v>0.28000000000000003</v>
      </c>
      <c r="AA8725" s="5">
        <f t="shared" si="837"/>
        <v>0.73</v>
      </c>
      <c r="AB8725" s="15" cm="1">
        <f t="array" ref="AB8725">_xlfn.SWITCH(U8725,"夏",122,"冬",90,"春",153,"秋",153,0)</f>
        <v>122</v>
      </c>
      <c r="AC8725" s="16">
        <f t="shared" si="838"/>
        <v>89.06</v>
      </c>
      <c r="AD8725" s="5">
        <f>IFERROR(AA8725/D8725,0)</f>
        <v>7.631991636173549E-3</v>
      </c>
      <c r="AE8725" s="15">
        <f t="shared" si="839"/>
        <v>0.33424657534246577</v>
      </c>
      <c r="AF8725" s="5">
        <f>IFERROR(AD8725*AE8725*48,0)</f>
        <v>0.12244641923680084</v>
      </c>
    </row>
    <row r="8726" spans="1:32" x14ac:dyDescent="0.15">
      <c r="A8726" s="1"/>
      <c r="B8726" s="1" t="s">
        <v>53</v>
      </c>
      <c r="C8726" s="1" t="s">
        <v>59</v>
      </c>
      <c r="D8726" s="1">
        <v>95.65</v>
      </c>
      <c r="E8726" s="6">
        <v>3.6</v>
      </c>
      <c r="F8726" s="18">
        <v>0.72916666666666696</v>
      </c>
      <c r="G8726" s="1">
        <v>23.9</v>
      </c>
      <c r="H8726" s="1">
        <v>60</v>
      </c>
      <c r="I8726" s="1">
        <v>23.9</v>
      </c>
      <c r="J8726" s="1">
        <v>0.3</v>
      </c>
      <c r="K8726" s="1">
        <v>405</v>
      </c>
      <c r="L8726" s="1">
        <v>580</v>
      </c>
      <c r="M8726" s="6">
        <f t="shared" si="841"/>
        <v>23.89999999999992</v>
      </c>
      <c r="N8726" s="1">
        <v>0</v>
      </c>
      <c r="O8726" s="1">
        <v>0</v>
      </c>
      <c r="P8726" s="12">
        <f t="shared" si="840"/>
        <v>0</v>
      </c>
      <c r="Q8726" s="1">
        <v>0</v>
      </c>
      <c r="R8726" s="1">
        <v>0.56999999999999995</v>
      </c>
      <c r="S8726" s="1">
        <v>0.09</v>
      </c>
      <c r="T8726" s="1">
        <v>0</v>
      </c>
      <c r="U8726" s="4" t="s">
        <v>60</v>
      </c>
      <c r="V8726">
        <v>0.48</v>
      </c>
      <c r="W8726">
        <v>0.4</v>
      </c>
      <c r="X8726">
        <v>0.76</v>
      </c>
      <c r="Y8726">
        <v>2.4300000000000002</v>
      </c>
      <c r="Z8726">
        <v>0.28000000000000003</v>
      </c>
      <c r="AA8726" s="5">
        <f t="shared" si="837"/>
        <v>0.65999999999999992</v>
      </c>
      <c r="AB8726" s="15" cm="1">
        <f t="array" ref="AB8726">_xlfn.SWITCH(U8726,"夏",122,"冬",90,"春",153,"秋",153,0)</f>
        <v>122</v>
      </c>
      <c r="AC8726" s="16">
        <f t="shared" si="838"/>
        <v>80.52</v>
      </c>
      <c r="AD8726" s="5">
        <f>IFERROR(AA8726/D8726,0)</f>
        <v>6.9001568217459475E-3</v>
      </c>
      <c r="AE8726" s="15">
        <f t="shared" si="839"/>
        <v>0.33424657534246577</v>
      </c>
      <c r="AF8726" s="5">
        <f>IFERROR(AD8726*AE8726*48,0)</f>
        <v>0.11070498177573773</v>
      </c>
    </row>
    <row r="8727" spans="1:32" x14ac:dyDescent="0.15">
      <c r="A8727" s="1"/>
      <c r="B8727" s="1" t="s">
        <v>53</v>
      </c>
      <c r="C8727" s="1" t="s">
        <v>59</v>
      </c>
      <c r="D8727" s="1">
        <v>95.65</v>
      </c>
      <c r="E8727" s="6">
        <v>3.6</v>
      </c>
      <c r="F8727" s="18">
        <v>0.75</v>
      </c>
      <c r="G8727" s="1">
        <v>23.7</v>
      </c>
      <c r="H8727" s="1">
        <v>70</v>
      </c>
      <c r="I8727" s="1">
        <v>23.7</v>
      </c>
      <c r="J8727" s="1">
        <v>0.3</v>
      </c>
      <c r="K8727" s="1">
        <v>407</v>
      </c>
      <c r="L8727" s="1">
        <v>550</v>
      </c>
      <c r="M8727" s="6">
        <f t="shared" si="841"/>
        <v>23.699999999999932</v>
      </c>
      <c r="N8727" s="1">
        <v>0</v>
      </c>
      <c r="O8727" s="1">
        <v>0</v>
      </c>
      <c r="P8727" s="12">
        <f t="shared" si="840"/>
        <v>0</v>
      </c>
      <c r="Q8727" s="1">
        <v>0</v>
      </c>
      <c r="R8727" s="1">
        <v>0.55000000000000004</v>
      </c>
      <c r="S8727" s="1">
        <v>0.11</v>
      </c>
      <c r="T8727" s="1">
        <v>0</v>
      </c>
      <c r="U8727" s="4" t="s">
        <v>60</v>
      </c>
      <c r="V8727">
        <v>0.48</v>
      </c>
      <c r="W8727">
        <v>0.4</v>
      </c>
      <c r="X8727">
        <v>0.76</v>
      </c>
      <c r="Y8727">
        <v>2.4300000000000002</v>
      </c>
      <c r="Z8727">
        <v>0.28000000000000003</v>
      </c>
      <c r="AA8727" s="5">
        <f t="shared" si="837"/>
        <v>0.66</v>
      </c>
      <c r="AB8727" s="15" cm="1">
        <f t="array" ref="AB8727">_xlfn.SWITCH(U8727,"夏",122,"冬",90,"春",153,"秋",153,0)</f>
        <v>122</v>
      </c>
      <c r="AC8727" s="16">
        <f t="shared" si="838"/>
        <v>80.52000000000001</v>
      </c>
      <c r="AD8727" s="5">
        <f>IFERROR(AA8727/D8727,0)</f>
        <v>6.9001568217459484E-3</v>
      </c>
      <c r="AE8727" s="15">
        <f t="shared" si="839"/>
        <v>0.33424657534246577</v>
      </c>
      <c r="AF8727" s="5">
        <f>IFERROR(AD8727*AE8727*48,0)</f>
        <v>0.11070498177573773</v>
      </c>
    </row>
    <row r="8728" spans="1:32" x14ac:dyDescent="0.15">
      <c r="A8728" s="1"/>
      <c r="B8728" s="1" t="s">
        <v>53</v>
      </c>
      <c r="C8728" s="1" t="s">
        <v>59</v>
      </c>
      <c r="D8728" s="1">
        <v>95.65</v>
      </c>
      <c r="E8728" s="6">
        <v>3.6</v>
      </c>
      <c r="F8728" s="18">
        <v>0.77083333333333304</v>
      </c>
      <c r="G8728" s="1">
        <v>23.5</v>
      </c>
      <c r="H8728" s="1">
        <v>80</v>
      </c>
      <c r="I8728" s="1">
        <v>23.5</v>
      </c>
      <c r="J8728" s="1">
        <v>0.3</v>
      </c>
      <c r="K8728" s="1">
        <v>409</v>
      </c>
      <c r="L8728" s="1">
        <v>450</v>
      </c>
      <c r="M8728" s="6">
        <f t="shared" si="841"/>
        <v>23.499999999999886</v>
      </c>
      <c r="N8728" s="1">
        <v>0</v>
      </c>
      <c r="O8728" s="1">
        <v>0</v>
      </c>
      <c r="P8728" s="12">
        <f t="shared" si="840"/>
        <v>0</v>
      </c>
      <c r="Q8728" s="1">
        <v>0</v>
      </c>
      <c r="R8728" s="1">
        <v>0.53</v>
      </c>
      <c r="S8728" s="1">
        <v>0.13</v>
      </c>
      <c r="T8728" s="1">
        <v>0</v>
      </c>
      <c r="U8728" s="4" t="s">
        <v>60</v>
      </c>
      <c r="V8728">
        <v>0.48</v>
      </c>
      <c r="W8728">
        <v>0.4</v>
      </c>
      <c r="X8728">
        <v>0.76</v>
      </c>
      <c r="Y8728">
        <v>2.4300000000000002</v>
      </c>
      <c r="Z8728">
        <v>0.28000000000000003</v>
      </c>
      <c r="AA8728" s="5">
        <f t="shared" si="837"/>
        <v>0.66</v>
      </c>
      <c r="AB8728" s="15" cm="1">
        <f t="array" ref="AB8728">_xlfn.SWITCH(U8728,"夏",122,"冬",90,"春",153,"秋",153,0)</f>
        <v>122</v>
      </c>
      <c r="AC8728" s="16">
        <f t="shared" si="838"/>
        <v>80.52000000000001</v>
      </c>
      <c r="AD8728" s="5">
        <f>IFERROR(AA8728/D8728,0)</f>
        <v>6.9001568217459484E-3</v>
      </c>
      <c r="AE8728" s="15">
        <f t="shared" si="839"/>
        <v>0.33424657534246577</v>
      </c>
      <c r="AF8728" s="5">
        <f>IFERROR(AD8728*AE8728*48,0)</f>
        <v>0.11070498177573773</v>
      </c>
    </row>
    <row r="8729" spans="1:32" x14ac:dyDescent="0.15">
      <c r="A8729" s="1"/>
      <c r="B8729" s="1" t="s">
        <v>53</v>
      </c>
      <c r="C8729" s="1" t="s">
        <v>59</v>
      </c>
      <c r="D8729" s="1">
        <v>95.65</v>
      </c>
      <c r="E8729" s="6">
        <v>3.6</v>
      </c>
      <c r="F8729" s="18">
        <v>0.79166666666666696</v>
      </c>
      <c r="G8729" s="1">
        <v>23.3</v>
      </c>
      <c r="H8729" s="1">
        <v>87</v>
      </c>
      <c r="I8729" s="1">
        <v>23.3</v>
      </c>
      <c r="J8729" s="1">
        <v>0.3</v>
      </c>
      <c r="K8729" s="1">
        <v>410</v>
      </c>
      <c r="L8729" s="1">
        <v>350</v>
      </c>
      <c r="M8729" s="6">
        <f t="shared" si="841"/>
        <v>23.300000000000068</v>
      </c>
      <c r="N8729" s="1">
        <v>0</v>
      </c>
      <c r="O8729" s="1">
        <v>0</v>
      </c>
      <c r="P8729" s="12">
        <f t="shared" si="840"/>
        <v>0</v>
      </c>
      <c r="Q8729" s="1">
        <v>0</v>
      </c>
      <c r="R8729" s="1">
        <v>0.51</v>
      </c>
      <c r="S8729" s="1">
        <v>0.15</v>
      </c>
      <c r="T8729" s="1">
        <v>0</v>
      </c>
      <c r="U8729" s="4" t="s">
        <v>60</v>
      </c>
      <c r="V8729">
        <v>0.48</v>
      </c>
      <c r="W8729">
        <v>0.4</v>
      </c>
      <c r="X8729">
        <v>0.76</v>
      </c>
      <c r="Y8729">
        <v>2.4300000000000002</v>
      </c>
      <c r="Z8729">
        <v>0.28000000000000003</v>
      </c>
      <c r="AA8729" s="5">
        <f t="shared" si="837"/>
        <v>0.66</v>
      </c>
      <c r="AB8729" s="15" cm="1">
        <f t="array" ref="AB8729">_xlfn.SWITCH(U8729,"夏",122,"冬",90,"春",153,"秋",153,0)</f>
        <v>122</v>
      </c>
      <c r="AC8729" s="16">
        <f t="shared" si="838"/>
        <v>80.52000000000001</v>
      </c>
      <c r="AD8729" s="5">
        <f>IFERROR(AA8729/D8729,0)</f>
        <v>6.9001568217459484E-3</v>
      </c>
      <c r="AE8729" s="15">
        <f t="shared" si="839"/>
        <v>0.33424657534246577</v>
      </c>
      <c r="AF8729" s="5">
        <f>IFERROR(AD8729*AE8729*48,0)</f>
        <v>0.11070498177573773</v>
      </c>
    </row>
    <row r="8730" spans="1:32" x14ac:dyDescent="0.15">
      <c r="A8730" s="1"/>
      <c r="B8730" s="1" t="s">
        <v>53</v>
      </c>
      <c r="C8730" s="1" t="s">
        <v>59</v>
      </c>
      <c r="D8730" s="1">
        <v>95.65</v>
      </c>
      <c r="E8730" s="6">
        <v>3.6</v>
      </c>
      <c r="F8730" s="18">
        <v>0.8125</v>
      </c>
      <c r="G8730" s="1">
        <v>23.1</v>
      </c>
      <c r="H8730" s="1">
        <v>91</v>
      </c>
      <c r="I8730" s="1">
        <v>23.1</v>
      </c>
      <c r="J8730" s="1">
        <v>0.3</v>
      </c>
      <c r="K8730" s="1">
        <v>410</v>
      </c>
      <c r="L8730" s="1">
        <v>250</v>
      </c>
      <c r="M8730" s="6">
        <f t="shared" si="841"/>
        <v>23.10000000000008</v>
      </c>
      <c r="N8730" s="1">
        <v>0</v>
      </c>
      <c r="O8730" s="1">
        <v>0</v>
      </c>
      <c r="P8730" s="12">
        <f t="shared" si="840"/>
        <v>0</v>
      </c>
      <c r="Q8730" s="1">
        <v>0</v>
      </c>
      <c r="R8730" s="1">
        <v>0.49</v>
      </c>
      <c r="S8730" s="1">
        <v>0.17</v>
      </c>
      <c r="T8730" s="1">
        <v>0</v>
      </c>
      <c r="U8730" s="4" t="s">
        <v>60</v>
      </c>
      <c r="V8730">
        <v>0.48</v>
      </c>
      <c r="W8730">
        <v>0.4</v>
      </c>
      <c r="X8730">
        <v>0.76</v>
      </c>
      <c r="Y8730">
        <v>2.4300000000000002</v>
      </c>
      <c r="Z8730">
        <v>0.28000000000000003</v>
      </c>
      <c r="AA8730" s="5">
        <f t="shared" si="837"/>
        <v>0.66</v>
      </c>
      <c r="AB8730" s="15" cm="1">
        <f t="array" ref="AB8730">_xlfn.SWITCH(U8730,"夏",122,"冬",90,"春",153,"秋",153,0)</f>
        <v>122</v>
      </c>
      <c r="AC8730" s="16">
        <f t="shared" si="838"/>
        <v>80.52000000000001</v>
      </c>
      <c r="AD8730" s="5">
        <f>IFERROR(AA8730/D8730,0)</f>
        <v>6.9001568217459484E-3</v>
      </c>
      <c r="AE8730" s="15">
        <f t="shared" si="839"/>
        <v>0.33424657534246577</v>
      </c>
      <c r="AF8730" s="5">
        <f>IFERROR(AD8730*AE8730*48,0)</f>
        <v>0.11070498177573773</v>
      </c>
    </row>
    <row r="8731" spans="1:32" x14ac:dyDescent="0.15">
      <c r="A8731" s="1"/>
      <c r="B8731" s="1" t="s">
        <v>53</v>
      </c>
      <c r="C8731" s="1" t="s">
        <v>59</v>
      </c>
      <c r="D8731" s="1">
        <v>95.65</v>
      </c>
      <c r="E8731" s="6">
        <v>3.6</v>
      </c>
      <c r="F8731" s="18">
        <v>0.83333333333333304</v>
      </c>
      <c r="G8731" s="1">
        <v>22.9</v>
      </c>
      <c r="H8731" s="1">
        <v>95</v>
      </c>
      <c r="I8731" s="1">
        <v>22.9</v>
      </c>
      <c r="J8731" s="1">
        <v>0.3</v>
      </c>
      <c r="K8731" s="1">
        <v>410</v>
      </c>
      <c r="L8731" s="1">
        <v>150</v>
      </c>
      <c r="M8731" s="6">
        <f t="shared" si="841"/>
        <v>22.89999999999992</v>
      </c>
      <c r="N8731" s="1">
        <v>0</v>
      </c>
      <c r="O8731" s="1">
        <v>0</v>
      </c>
      <c r="P8731" s="12">
        <f t="shared" si="840"/>
        <v>0</v>
      </c>
      <c r="Q8731" s="1">
        <v>0</v>
      </c>
      <c r="R8731" s="1">
        <v>0.47</v>
      </c>
      <c r="S8731" s="1">
        <v>0.19</v>
      </c>
      <c r="T8731" s="1">
        <v>0</v>
      </c>
      <c r="U8731" s="4" t="s">
        <v>60</v>
      </c>
      <c r="V8731">
        <v>0.48</v>
      </c>
      <c r="W8731">
        <v>0.4</v>
      </c>
      <c r="X8731">
        <v>0.76</v>
      </c>
      <c r="Y8731">
        <v>2.4300000000000002</v>
      </c>
      <c r="Z8731">
        <v>0.28000000000000003</v>
      </c>
      <c r="AA8731" s="5">
        <f t="shared" si="837"/>
        <v>0.65999999999999992</v>
      </c>
      <c r="AB8731" s="15" cm="1">
        <f t="array" ref="AB8731">_xlfn.SWITCH(U8731,"夏",122,"冬",90,"春",153,"秋",153,0)</f>
        <v>122</v>
      </c>
      <c r="AC8731" s="16">
        <f t="shared" si="838"/>
        <v>80.52</v>
      </c>
      <c r="AD8731" s="5">
        <f>IFERROR(AA8731/D8731,0)</f>
        <v>6.9001568217459475E-3</v>
      </c>
      <c r="AE8731" s="15">
        <f t="shared" si="839"/>
        <v>0.33424657534246577</v>
      </c>
      <c r="AF8731" s="5">
        <f>IFERROR(AD8731*AE8731*48,0)</f>
        <v>0.11070498177573773</v>
      </c>
    </row>
    <row r="8732" spans="1:32" x14ac:dyDescent="0.15">
      <c r="A8732" s="1"/>
      <c r="B8732" s="1" t="s">
        <v>53</v>
      </c>
      <c r="C8732" s="1" t="s">
        <v>59</v>
      </c>
      <c r="D8732" s="1">
        <v>95.65</v>
      </c>
      <c r="E8732" s="6">
        <v>3.6</v>
      </c>
      <c r="F8732" s="18">
        <v>0.85416666666666696</v>
      </c>
      <c r="G8732" s="1">
        <v>22.7</v>
      </c>
      <c r="H8732" s="1">
        <v>93</v>
      </c>
      <c r="I8732" s="1">
        <v>22.7</v>
      </c>
      <c r="J8732" s="1">
        <v>0.3</v>
      </c>
      <c r="K8732" s="1">
        <v>410</v>
      </c>
      <c r="L8732" s="1">
        <v>80</v>
      </c>
      <c r="M8732" s="6">
        <f t="shared" si="841"/>
        <v>22.699999999999989</v>
      </c>
      <c r="N8732" s="1">
        <v>0</v>
      </c>
      <c r="O8732" s="1">
        <v>0</v>
      </c>
      <c r="P8732" s="12">
        <f t="shared" si="840"/>
        <v>0</v>
      </c>
      <c r="Q8732" s="1">
        <v>0</v>
      </c>
      <c r="R8732" s="1">
        <v>0.45</v>
      </c>
      <c r="S8732" s="1">
        <v>0.21</v>
      </c>
      <c r="T8732" s="1">
        <v>0</v>
      </c>
      <c r="U8732" s="4" t="s">
        <v>60</v>
      </c>
      <c r="V8732">
        <v>0.48</v>
      </c>
      <c r="W8732">
        <v>0.4</v>
      </c>
      <c r="X8732">
        <v>0.76</v>
      </c>
      <c r="Y8732">
        <v>2.4300000000000002</v>
      </c>
      <c r="Z8732">
        <v>0.28000000000000003</v>
      </c>
      <c r="AA8732" s="5">
        <f t="shared" si="837"/>
        <v>0.66</v>
      </c>
      <c r="AB8732" s="15" cm="1">
        <f t="array" ref="AB8732">_xlfn.SWITCH(U8732,"夏",122,"冬",90,"春",153,"秋",153,0)</f>
        <v>122</v>
      </c>
      <c r="AC8732" s="16">
        <f t="shared" si="838"/>
        <v>80.52000000000001</v>
      </c>
      <c r="AD8732" s="5">
        <f>IFERROR(AA8732/D8732,0)</f>
        <v>6.9001568217459484E-3</v>
      </c>
      <c r="AE8732" s="15">
        <f t="shared" si="839"/>
        <v>0.33424657534246577</v>
      </c>
      <c r="AF8732" s="5">
        <f>IFERROR(AD8732*AE8732*48,0)</f>
        <v>0.11070498177573773</v>
      </c>
    </row>
    <row r="8733" spans="1:32" x14ac:dyDescent="0.15">
      <c r="A8733" s="1"/>
      <c r="B8733" s="1" t="s">
        <v>53</v>
      </c>
      <c r="C8733" s="1" t="s">
        <v>59</v>
      </c>
      <c r="D8733" s="1">
        <v>95.65</v>
      </c>
      <c r="E8733" s="6">
        <v>3.6</v>
      </c>
      <c r="F8733" s="18">
        <v>0.875</v>
      </c>
      <c r="G8733" s="1">
        <v>22.5</v>
      </c>
      <c r="H8733" s="1">
        <v>90</v>
      </c>
      <c r="I8733" s="1">
        <v>22.5</v>
      </c>
      <c r="J8733" s="1">
        <v>0.3</v>
      </c>
      <c r="K8733" s="1">
        <v>410</v>
      </c>
      <c r="L8733" s="1">
        <v>50</v>
      </c>
      <c r="M8733" s="6">
        <f t="shared" si="841"/>
        <v>22.5</v>
      </c>
      <c r="N8733" s="1">
        <v>0</v>
      </c>
      <c r="O8733" s="1">
        <v>0</v>
      </c>
      <c r="P8733" s="12">
        <f t="shared" si="840"/>
        <v>0</v>
      </c>
      <c r="Q8733" s="1">
        <v>0</v>
      </c>
      <c r="R8733" s="1">
        <v>0.43</v>
      </c>
      <c r="S8733" s="1">
        <v>0.23</v>
      </c>
      <c r="T8733" s="1">
        <v>0</v>
      </c>
      <c r="U8733" s="4" t="s">
        <v>60</v>
      </c>
      <c r="V8733">
        <v>0.48</v>
      </c>
      <c r="W8733">
        <v>0.4</v>
      </c>
      <c r="X8733">
        <v>0.76</v>
      </c>
      <c r="Y8733">
        <v>2.4300000000000002</v>
      </c>
      <c r="Z8733">
        <v>0.28000000000000003</v>
      </c>
      <c r="AA8733" s="5">
        <f t="shared" si="837"/>
        <v>0.66</v>
      </c>
      <c r="AB8733" s="15" cm="1">
        <f t="array" ref="AB8733">_xlfn.SWITCH(U8733,"夏",122,"冬",90,"春",153,"秋",153,0)</f>
        <v>122</v>
      </c>
      <c r="AC8733" s="16">
        <f t="shared" si="838"/>
        <v>80.52000000000001</v>
      </c>
      <c r="AD8733" s="5">
        <f>IFERROR(AA8733/D8733,0)</f>
        <v>6.9001568217459484E-3</v>
      </c>
      <c r="AE8733" s="15">
        <f t="shared" si="839"/>
        <v>0.33424657534246577</v>
      </c>
      <c r="AF8733" s="5">
        <f>IFERROR(AD8733*AE8733*48,0)</f>
        <v>0.11070498177573773</v>
      </c>
    </row>
    <row r="8734" spans="1:32" x14ac:dyDescent="0.15">
      <c r="A8734" s="1"/>
      <c r="B8734" s="1" t="s">
        <v>53</v>
      </c>
      <c r="C8734" s="1" t="s">
        <v>59</v>
      </c>
      <c r="D8734" s="1">
        <v>95.65</v>
      </c>
      <c r="E8734" s="6">
        <v>3.6</v>
      </c>
      <c r="F8734" s="18">
        <v>0.89583333333333304</v>
      </c>
      <c r="G8734" s="1">
        <v>22.3</v>
      </c>
      <c r="H8734" s="1">
        <v>86</v>
      </c>
      <c r="I8734" s="1">
        <v>22.3</v>
      </c>
      <c r="J8734" s="1">
        <v>0.3</v>
      </c>
      <c r="K8734" s="1">
        <v>410</v>
      </c>
      <c r="L8734" s="1">
        <v>50</v>
      </c>
      <c r="M8734" s="6">
        <f t="shared" si="841"/>
        <v>22.300000000000068</v>
      </c>
      <c r="N8734" s="1">
        <v>0</v>
      </c>
      <c r="O8734" s="1">
        <v>0</v>
      </c>
      <c r="P8734" s="12">
        <f t="shared" si="840"/>
        <v>0</v>
      </c>
      <c r="Q8734" s="1">
        <v>0</v>
      </c>
      <c r="R8734" s="1">
        <v>0.41</v>
      </c>
      <c r="S8734" s="1">
        <v>0.25</v>
      </c>
      <c r="T8734" s="1">
        <v>0</v>
      </c>
      <c r="U8734" s="4" t="s">
        <v>60</v>
      </c>
      <c r="V8734">
        <v>0.48</v>
      </c>
      <c r="W8734">
        <v>0.4</v>
      </c>
      <c r="X8734">
        <v>0.76</v>
      </c>
      <c r="Y8734">
        <v>2.4300000000000002</v>
      </c>
      <c r="Z8734">
        <v>0.28000000000000003</v>
      </c>
      <c r="AA8734" s="5">
        <f t="shared" si="837"/>
        <v>0.65999999999999992</v>
      </c>
      <c r="AB8734" s="15" cm="1">
        <f t="array" ref="AB8734">_xlfn.SWITCH(U8734,"夏",122,"冬",90,"春",153,"秋",153,0)</f>
        <v>122</v>
      </c>
      <c r="AC8734" s="16">
        <f t="shared" si="838"/>
        <v>80.52</v>
      </c>
      <c r="AD8734" s="5">
        <f>IFERROR(AA8734/D8734,0)</f>
        <v>6.9001568217459475E-3</v>
      </c>
      <c r="AE8734" s="15">
        <f t="shared" si="839"/>
        <v>0.33424657534246577</v>
      </c>
      <c r="AF8734" s="5">
        <f>IFERROR(AD8734*AE8734*48,0)</f>
        <v>0.11070498177573773</v>
      </c>
    </row>
    <row r="8735" spans="1:32" x14ac:dyDescent="0.15">
      <c r="A8735" s="1"/>
      <c r="B8735" s="1" t="s">
        <v>54</v>
      </c>
      <c r="C8735" s="1" t="s">
        <v>59</v>
      </c>
      <c r="D8735" s="1">
        <v>95.65</v>
      </c>
      <c r="E8735" s="6">
        <v>3.6</v>
      </c>
      <c r="F8735" s="18">
        <v>0.33333333333333298</v>
      </c>
      <c r="G8735" s="1">
        <v>22.6</v>
      </c>
      <c r="H8735" s="1">
        <v>84</v>
      </c>
      <c r="I8735" s="1">
        <v>22.6</v>
      </c>
      <c r="J8735" s="1">
        <v>0.3</v>
      </c>
      <c r="K8735" s="1">
        <v>490</v>
      </c>
      <c r="L8735" s="1">
        <v>190</v>
      </c>
      <c r="M8735" s="6">
        <f t="shared" si="841"/>
        <v>22.600000000000023</v>
      </c>
      <c r="N8735" s="19">
        <v>0.5</v>
      </c>
      <c r="O8735" s="11" cm="1">
        <f t="array" ref="O8735">ROUND(_xlfn.SWITCH(C8735,"建筑专教",IF(S8735&gt;0.1,1.38,1.28),"阶梯教室",IF(S8735&gt;0.1,1.15,1.05),"公共教室",IF(S8735&gt;0.1,1.22,1.12),IF(S8735&gt;0.1,1.2,1.1))+(MOD(ROW()*11,31)/31-0.5)*0.06,2)</f>
        <v>1.22</v>
      </c>
      <c r="P8735" s="12">
        <f t="shared" si="840"/>
        <v>0.08</v>
      </c>
      <c r="Q8735" s="13">
        <f t="shared" si="842"/>
        <v>-2.0182201969309586</v>
      </c>
      <c r="R8735" s="1">
        <v>0.52</v>
      </c>
      <c r="S8735" s="1">
        <v>0.16</v>
      </c>
      <c r="T8735" s="1">
        <v>0.1</v>
      </c>
      <c r="U8735" s="4" t="s">
        <v>60</v>
      </c>
      <c r="V8735">
        <v>0.48</v>
      </c>
      <c r="W8735">
        <v>0.4</v>
      </c>
      <c r="X8735">
        <v>0.76</v>
      </c>
      <c r="Y8735">
        <v>2.4300000000000002</v>
      </c>
      <c r="Z8735">
        <v>0.28000000000000003</v>
      </c>
      <c r="AA8735" s="5">
        <f t="shared" si="837"/>
        <v>0.78</v>
      </c>
      <c r="AB8735" s="15" cm="1">
        <f t="array" ref="AB8735">_xlfn.SWITCH(U8735,"夏",122,"冬",90,"春",153,"秋",153,0)</f>
        <v>122</v>
      </c>
      <c r="AC8735" s="16">
        <f t="shared" si="838"/>
        <v>95.16</v>
      </c>
      <c r="AD8735" s="5">
        <f>IFERROR(AA8735/D8735,0)</f>
        <v>8.1547307893361214E-3</v>
      </c>
      <c r="AE8735" s="15">
        <f t="shared" si="839"/>
        <v>0.33424657534246577</v>
      </c>
      <c r="AF8735" s="5">
        <f>IFERROR(AD8735*AE8735*48,0)</f>
        <v>0.13083316028041736</v>
      </c>
    </row>
    <row r="8736" spans="1:32" x14ac:dyDescent="0.15">
      <c r="A8736" s="1"/>
      <c r="B8736" s="1" t="s">
        <v>54</v>
      </c>
      <c r="C8736" s="1" t="s">
        <v>59</v>
      </c>
      <c r="D8736" s="1">
        <v>95.65</v>
      </c>
      <c r="E8736" s="6">
        <v>3.6</v>
      </c>
      <c r="F8736" s="18">
        <v>0.35416666666666702</v>
      </c>
      <c r="G8736" s="1">
        <v>22.9</v>
      </c>
      <c r="H8736" s="1">
        <v>80</v>
      </c>
      <c r="I8736" s="1">
        <v>22.9</v>
      </c>
      <c r="J8736" s="1">
        <v>0.3</v>
      </c>
      <c r="K8736" s="1">
        <v>510</v>
      </c>
      <c r="L8736" s="1">
        <v>260</v>
      </c>
      <c r="M8736" s="6">
        <f t="shared" si="841"/>
        <v>22.89999999999992</v>
      </c>
      <c r="N8736" s="19">
        <v>0.5</v>
      </c>
      <c r="O8736" s="11" cm="1">
        <f t="array" ref="O8736">ROUND(_xlfn.SWITCH(C8736,"建筑专教",IF(S8736&gt;0.1,1.38,1.28),"阶梯教室",IF(S8736&gt;0.1,1.15,1.05),"公共教室",IF(S8736&gt;0.1,1.22,1.12),IF(S8736&gt;0.1,1.2,1.1))+(MOD(ROW()*11,31)/31-0.5)*0.06,2)</f>
        <v>1.24</v>
      </c>
      <c r="P8736" s="12">
        <f t="shared" si="840"/>
        <v>0.1</v>
      </c>
      <c r="Q8736" s="13">
        <f t="shared" si="842"/>
        <v>-1.8282448609539204</v>
      </c>
      <c r="R8736" s="1">
        <v>0.54</v>
      </c>
      <c r="S8736" s="1">
        <v>0.14000000000000001</v>
      </c>
      <c r="T8736" s="1">
        <v>0.12</v>
      </c>
      <c r="U8736" s="4" t="s">
        <v>60</v>
      </c>
      <c r="V8736">
        <v>0.48</v>
      </c>
      <c r="W8736">
        <v>0.4</v>
      </c>
      <c r="X8736">
        <v>0.76</v>
      </c>
      <c r="Y8736">
        <v>2.4300000000000002</v>
      </c>
      <c r="Z8736">
        <v>0.28000000000000003</v>
      </c>
      <c r="AA8736" s="5">
        <f t="shared" si="837"/>
        <v>0.8</v>
      </c>
      <c r="AB8736" s="15" cm="1">
        <f t="array" ref="AB8736">_xlfn.SWITCH(U8736,"夏",122,"冬",90,"春",153,"秋",153,0)</f>
        <v>122</v>
      </c>
      <c r="AC8736" s="16">
        <f t="shared" si="838"/>
        <v>97.600000000000009</v>
      </c>
      <c r="AD8736" s="5">
        <f>IFERROR(AA8736/D8736,0)</f>
        <v>8.3638264506011497E-3</v>
      </c>
      <c r="AE8736" s="15">
        <f t="shared" si="839"/>
        <v>0.33424657534246577</v>
      </c>
      <c r="AF8736" s="5">
        <f>IFERROR(AD8736*AE8736*48,0)</f>
        <v>0.13418785669786393</v>
      </c>
    </row>
    <row r="8737" spans="1:32" x14ac:dyDescent="0.15">
      <c r="A8737" s="1"/>
      <c r="B8737" s="1" t="s">
        <v>54</v>
      </c>
      <c r="C8737" s="1" t="s">
        <v>59</v>
      </c>
      <c r="D8737" s="1">
        <v>95.65</v>
      </c>
      <c r="E8737" s="6">
        <v>3.6</v>
      </c>
      <c r="F8737" s="18">
        <v>0.375</v>
      </c>
      <c r="G8737" s="1">
        <v>23.3</v>
      </c>
      <c r="H8737" s="1">
        <v>76</v>
      </c>
      <c r="I8737" s="1">
        <v>23.3</v>
      </c>
      <c r="J8737" s="1">
        <v>0.3</v>
      </c>
      <c r="K8737" s="1">
        <v>550</v>
      </c>
      <c r="L8737" s="1">
        <v>360</v>
      </c>
      <c r="M8737" s="6">
        <f t="shared" si="841"/>
        <v>23.300000000000068</v>
      </c>
      <c r="N8737" s="19">
        <v>0.5</v>
      </c>
      <c r="O8737" s="11" cm="1">
        <f t="array" ref="O8737">ROUND(_xlfn.SWITCH(C8737,"建筑专教",IF(S8737&gt;0.1,1.38,1.28),"阶梯教室",IF(S8737&gt;0.1,1.15,1.05),"公共教室",IF(S8737&gt;0.1,1.22,1.12),IF(S8737&gt;0.1,1.2,1.1))+(MOD(ROW()*11,31)/31-0.5)*0.06,2)</f>
        <v>1.2</v>
      </c>
      <c r="P8737" s="12">
        <f t="shared" si="840"/>
        <v>0.14000000000000001</v>
      </c>
      <c r="Q8737" s="13">
        <f t="shared" si="842"/>
        <v>-1.8288468147803989</v>
      </c>
      <c r="R8737" s="1">
        <v>0.56000000000000005</v>
      </c>
      <c r="S8737" s="1">
        <v>0.12</v>
      </c>
      <c r="T8737" s="1">
        <v>0.14000000000000001</v>
      </c>
      <c r="U8737" s="4" t="s">
        <v>60</v>
      </c>
      <c r="V8737">
        <v>0.48</v>
      </c>
      <c r="W8737">
        <v>0.4</v>
      </c>
      <c r="X8737">
        <v>0.76</v>
      </c>
      <c r="Y8737">
        <v>2.4300000000000002</v>
      </c>
      <c r="Z8737">
        <v>0.28000000000000003</v>
      </c>
      <c r="AA8737" s="5">
        <f t="shared" si="837"/>
        <v>0.82000000000000006</v>
      </c>
      <c r="AB8737" s="15" cm="1">
        <f t="array" ref="AB8737">_xlfn.SWITCH(U8737,"夏",122,"冬",90,"春",153,"秋",153,0)</f>
        <v>122</v>
      </c>
      <c r="AC8737" s="16">
        <f t="shared" si="838"/>
        <v>100.04</v>
      </c>
      <c r="AD8737" s="5">
        <f>IFERROR(AA8737/D8737,0)</f>
        <v>8.5729221118661797E-3</v>
      </c>
      <c r="AE8737" s="15">
        <f t="shared" si="839"/>
        <v>0.33424657534246577</v>
      </c>
      <c r="AF8737" s="5">
        <f>IFERROR(AD8737*AE8737*48,0)</f>
        <v>0.13754255311531055</v>
      </c>
    </row>
    <row r="8738" spans="1:32" x14ac:dyDescent="0.15">
      <c r="A8738" s="1"/>
      <c r="B8738" s="1" t="s">
        <v>54</v>
      </c>
      <c r="C8738" s="1" t="s">
        <v>59</v>
      </c>
      <c r="D8738" s="1">
        <v>95.65</v>
      </c>
      <c r="E8738" s="6">
        <v>3.6</v>
      </c>
      <c r="F8738" s="18">
        <v>0.39583333333333298</v>
      </c>
      <c r="G8738" s="1">
        <v>23.5</v>
      </c>
      <c r="H8738" s="1">
        <v>72</v>
      </c>
      <c r="I8738" s="1">
        <v>23.5</v>
      </c>
      <c r="J8738" s="1">
        <v>0.3</v>
      </c>
      <c r="K8738" s="1">
        <v>590</v>
      </c>
      <c r="L8738" s="1">
        <v>460</v>
      </c>
      <c r="M8738" s="6">
        <f t="shared" si="841"/>
        <v>23.499999999999886</v>
      </c>
      <c r="N8738" s="19">
        <v>0.5</v>
      </c>
      <c r="O8738" s="11" cm="1">
        <f t="array" ref="O8738">ROUND(_xlfn.SWITCH(C8738,"建筑专教",IF(S8738&gt;0.1,1.38,1.28),"阶梯教室",IF(S8738&gt;0.1,1.15,1.05),"公共教室",IF(S8738&gt;0.1,1.22,1.12),IF(S8738&gt;0.1,1.2,1.1))+(MOD(ROW()*11,31)/31-0.5)*0.06,2)</f>
        <v>1.1200000000000001</v>
      </c>
      <c r="P8738" s="12">
        <f t="shared" si="840"/>
        <v>0.17</v>
      </c>
      <c r="Q8738" s="13">
        <f t="shared" si="842"/>
        <v>-2.0833406200483902</v>
      </c>
      <c r="R8738" s="1">
        <v>0.57999999999999996</v>
      </c>
      <c r="S8738" s="1">
        <v>0.1</v>
      </c>
      <c r="T8738" s="1">
        <v>0.16</v>
      </c>
      <c r="U8738" s="4" t="s">
        <v>60</v>
      </c>
      <c r="V8738">
        <v>0.48</v>
      </c>
      <c r="W8738">
        <v>0.4</v>
      </c>
      <c r="X8738">
        <v>0.76</v>
      </c>
      <c r="Y8738">
        <v>2.4300000000000002</v>
      </c>
      <c r="Z8738">
        <v>0.28000000000000003</v>
      </c>
      <c r="AA8738" s="5">
        <f t="shared" si="837"/>
        <v>0.84</v>
      </c>
      <c r="AB8738" s="15" cm="1">
        <f t="array" ref="AB8738">_xlfn.SWITCH(U8738,"夏",122,"冬",90,"春",153,"秋",153,0)</f>
        <v>122</v>
      </c>
      <c r="AC8738" s="16">
        <f t="shared" si="838"/>
        <v>102.47999999999999</v>
      </c>
      <c r="AD8738" s="5">
        <f>IFERROR(AA8738/D8738,0)</f>
        <v>8.7820177731312062E-3</v>
      </c>
      <c r="AE8738" s="15">
        <f t="shared" si="839"/>
        <v>0.33424657534246577</v>
      </c>
      <c r="AF8738" s="5">
        <f>IFERROR(AD8738*AE8738*48,0)</f>
        <v>0.14089724953275712</v>
      </c>
    </row>
    <row r="8739" spans="1:32" x14ac:dyDescent="0.15">
      <c r="A8739" s="1"/>
      <c r="B8739" s="1" t="s">
        <v>54</v>
      </c>
      <c r="C8739" s="1" t="s">
        <v>59</v>
      </c>
      <c r="D8739" s="1">
        <v>95.65</v>
      </c>
      <c r="E8739" s="6">
        <v>3.6</v>
      </c>
      <c r="F8739" s="18">
        <v>0.41666666666666702</v>
      </c>
      <c r="G8739" s="1">
        <v>23.7</v>
      </c>
      <c r="H8739" s="1">
        <v>68</v>
      </c>
      <c r="I8739" s="1">
        <v>23.7</v>
      </c>
      <c r="J8739" s="1">
        <v>0.3</v>
      </c>
      <c r="K8739" s="1">
        <v>630</v>
      </c>
      <c r="L8739" s="1">
        <v>560</v>
      </c>
      <c r="M8739" s="6">
        <f t="shared" si="841"/>
        <v>23.699999999999932</v>
      </c>
      <c r="N8739" s="19">
        <v>0.5</v>
      </c>
      <c r="O8739" s="11" cm="1">
        <f t="array" ref="O8739">ROUND(_xlfn.SWITCH(C8739,"建筑专教",IF(S8739&gt;0.1,1.38,1.28),"阶梯教室",IF(S8739&gt;0.1,1.15,1.05),"公共教室",IF(S8739&gt;0.1,1.22,1.12),IF(S8739&gt;0.1,1.2,1.1))+(MOD(ROW()*11,31)/31-0.5)*0.06,2)</f>
        <v>1.25</v>
      </c>
      <c r="P8739" s="12">
        <f t="shared" si="840"/>
        <v>0.21</v>
      </c>
      <c r="Q8739" s="13">
        <f t="shared" si="842"/>
        <v>-1.4960547024847408</v>
      </c>
      <c r="R8739" s="1">
        <v>0.56000000000000005</v>
      </c>
      <c r="S8739" s="1">
        <v>0.12</v>
      </c>
      <c r="T8739" s="1">
        <v>0.16</v>
      </c>
      <c r="U8739" s="4" t="s">
        <v>60</v>
      </c>
      <c r="V8739">
        <v>0.48</v>
      </c>
      <c r="W8739">
        <v>0.4</v>
      </c>
      <c r="X8739">
        <v>0.76</v>
      </c>
      <c r="Y8739">
        <v>2.4300000000000002</v>
      </c>
      <c r="Z8739">
        <v>0.28000000000000003</v>
      </c>
      <c r="AA8739" s="5">
        <f t="shared" si="837"/>
        <v>0.84000000000000008</v>
      </c>
      <c r="AB8739" s="15" cm="1">
        <f t="array" ref="AB8739">_xlfn.SWITCH(U8739,"夏",122,"冬",90,"春",153,"秋",153,0)</f>
        <v>122</v>
      </c>
      <c r="AC8739" s="16">
        <f t="shared" si="838"/>
        <v>102.48</v>
      </c>
      <c r="AD8739" s="5">
        <f>IFERROR(AA8739/D8739,0)</f>
        <v>8.782017773131208E-3</v>
      </c>
      <c r="AE8739" s="15">
        <f t="shared" si="839"/>
        <v>0.33424657534246577</v>
      </c>
      <c r="AF8739" s="5">
        <f>IFERROR(AD8739*AE8739*48,0)</f>
        <v>0.14089724953275712</v>
      </c>
    </row>
    <row r="8740" spans="1:32" x14ac:dyDescent="0.15">
      <c r="A8740" s="1"/>
      <c r="B8740" s="1" t="s">
        <v>54</v>
      </c>
      <c r="C8740" s="1" t="s">
        <v>59</v>
      </c>
      <c r="D8740" s="1">
        <v>95.65</v>
      </c>
      <c r="E8740" s="6">
        <v>3.6</v>
      </c>
      <c r="F8740" s="18">
        <v>0.4375</v>
      </c>
      <c r="G8740" s="1">
        <v>23.9</v>
      </c>
      <c r="H8740" s="1">
        <v>64</v>
      </c>
      <c r="I8740" s="1">
        <v>23.9</v>
      </c>
      <c r="J8740" s="1">
        <v>0.3</v>
      </c>
      <c r="K8740" s="1">
        <v>670</v>
      </c>
      <c r="L8740" s="1">
        <v>590</v>
      </c>
      <c r="M8740" s="6">
        <f t="shared" si="841"/>
        <v>23.89999999999992</v>
      </c>
      <c r="N8740" s="19">
        <v>0.5</v>
      </c>
      <c r="O8740" s="11" cm="1">
        <f t="array" ref="O8740">ROUND(_xlfn.SWITCH(C8740,"建筑专教",IF(S8740&gt;0.1,1.38,1.28),"阶梯教室",IF(S8740&gt;0.1,1.15,1.05),"公共教室",IF(S8740&gt;0.1,1.22,1.12),IF(S8740&gt;0.1,1.2,1.1))+(MOD(ROW()*11,31)/31-0.5)*0.06,2)</f>
        <v>1.21</v>
      </c>
      <c r="P8740" s="12">
        <f t="shared" si="840"/>
        <v>0.25</v>
      </c>
      <c r="Q8740" s="13">
        <f t="shared" si="842"/>
        <v>-1.5604889963692028</v>
      </c>
      <c r="R8740" s="1">
        <v>0.54</v>
      </c>
      <c r="S8740" s="1">
        <v>0.14000000000000001</v>
      </c>
      <c r="T8740" s="1">
        <v>0.14000000000000001</v>
      </c>
      <c r="U8740" s="4" t="s">
        <v>60</v>
      </c>
      <c r="V8740">
        <v>0.48</v>
      </c>
      <c r="W8740">
        <v>0.4</v>
      </c>
      <c r="X8740">
        <v>0.76</v>
      </c>
      <c r="Y8740">
        <v>2.4300000000000002</v>
      </c>
      <c r="Z8740">
        <v>0.28000000000000003</v>
      </c>
      <c r="AA8740" s="5">
        <f t="shared" si="837"/>
        <v>0.82000000000000006</v>
      </c>
      <c r="AB8740" s="15" cm="1">
        <f t="array" ref="AB8740">_xlfn.SWITCH(U8740,"夏",122,"冬",90,"春",153,"秋",153,0)</f>
        <v>122</v>
      </c>
      <c r="AC8740" s="16">
        <f t="shared" si="838"/>
        <v>100.04</v>
      </c>
      <c r="AD8740" s="5">
        <f>IFERROR(AA8740/D8740,0)</f>
        <v>8.5729221118661797E-3</v>
      </c>
      <c r="AE8740" s="15">
        <f t="shared" si="839"/>
        <v>0.33424657534246577</v>
      </c>
      <c r="AF8740" s="5">
        <f>IFERROR(AD8740*AE8740*48,0)</f>
        <v>0.13754255311531055</v>
      </c>
    </row>
    <row r="8741" spans="1:32" x14ac:dyDescent="0.15">
      <c r="A8741" s="1"/>
      <c r="B8741" s="1" t="s">
        <v>54</v>
      </c>
      <c r="C8741" s="1" t="s">
        <v>59</v>
      </c>
      <c r="D8741" s="1">
        <v>95.65</v>
      </c>
      <c r="E8741" s="6">
        <v>3.6</v>
      </c>
      <c r="F8741" s="18">
        <v>0.45833333333333298</v>
      </c>
      <c r="G8741" s="1">
        <v>24</v>
      </c>
      <c r="H8741" s="1">
        <v>60</v>
      </c>
      <c r="I8741" s="1">
        <v>24</v>
      </c>
      <c r="J8741" s="1">
        <v>0.3</v>
      </c>
      <c r="K8741" s="1">
        <v>710</v>
      </c>
      <c r="L8741" s="1">
        <v>550</v>
      </c>
      <c r="M8741" s="6">
        <f t="shared" si="841"/>
        <v>24.000000000000114</v>
      </c>
      <c r="N8741" s="19">
        <v>0.5</v>
      </c>
      <c r="O8741" s="11" cm="1">
        <f t="array" ref="O8741">ROUND(_xlfn.SWITCH(C8741,"建筑专教",IF(S8741&gt;0.1,1.38,1.28),"阶梯教室",IF(S8741&gt;0.1,1.15,1.05),"公共教室",IF(S8741&gt;0.1,1.22,1.12),IF(S8741&gt;0.1,1.2,1.1))+(MOD(ROW()*11,31)/31-0.5)*0.06,2)</f>
        <v>1.23</v>
      </c>
      <c r="P8741" s="12">
        <f t="shared" si="840"/>
        <v>0.28000000000000003</v>
      </c>
      <c r="Q8741" s="13">
        <f t="shared" si="842"/>
        <v>-1.4524367697835867</v>
      </c>
      <c r="R8741" s="1">
        <v>0.52</v>
      </c>
      <c r="S8741" s="1">
        <v>0.16</v>
      </c>
      <c r="T8741" s="1">
        <v>0.12</v>
      </c>
      <c r="U8741" s="4" t="s">
        <v>60</v>
      </c>
      <c r="V8741">
        <v>0.48</v>
      </c>
      <c r="W8741">
        <v>0.4</v>
      </c>
      <c r="X8741">
        <v>0.76</v>
      </c>
      <c r="Y8741">
        <v>2.4300000000000002</v>
      </c>
      <c r="Z8741">
        <v>0.28000000000000003</v>
      </c>
      <c r="AA8741" s="5">
        <f t="shared" si="837"/>
        <v>0.8</v>
      </c>
      <c r="AB8741" s="15" cm="1">
        <f t="array" ref="AB8741">_xlfn.SWITCH(U8741,"夏",122,"冬",90,"春",153,"秋",153,0)</f>
        <v>122</v>
      </c>
      <c r="AC8741" s="16">
        <f t="shared" si="838"/>
        <v>97.600000000000009</v>
      </c>
      <c r="AD8741" s="5">
        <f>IFERROR(AA8741/D8741,0)</f>
        <v>8.3638264506011497E-3</v>
      </c>
      <c r="AE8741" s="15">
        <f t="shared" si="839"/>
        <v>0.33424657534246577</v>
      </c>
      <c r="AF8741" s="5">
        <f>IFERROR(AD8741*AE8741*48,0)</f>
        <v>0.13418785669786393</v>
      </c>
    </row>
    <row r="8742" spans="1:32" x14ac:dyDescent="0.15">
      <c r="A8742" s="1"/>
      <c r="B8742" s="1" t="s">
        <v>54</v>
      </c>
      <c r="C8742" s="1" t="s">
        <v>59</v>
      </c>
      <c r="D8742" s="1">
        <v>95.65</v>
      </c>
      <c r="E8742" s="6">
        <v>3.6</v>
      </c>
      <c r="F8742" s="18">
        <v>0.47916666666666702</v>
      </c>
      <c r="G8742" s="1">
        <v>23.8</v>
      </c>
      <c r="H8742" s="1">
        <v>56</v>
      </c>
      <c r="I8742" s="1">
        <v>23.8</v>
      </c>
      <c r="J8742" s="1">
        <v>0.3</v>
      </c>
      <c r="K8742" s="1">
        <v>750</v>
      </c>
      <c r="L8742" s="1">
        <v>510</v>
      </c>
      <c r="M8742" s="6">
        <f t="shared" si="841"/>
        <v>23.799999999999955</v>
      </c>
      <c r="N8742" s="19">
        <v>0.5</v>
      </c>
      <c r="O8742" s="11" cm="1">
        <f t="array" ref="O8742">ROUND(_xlfn.SWITCH(C8742,"建筑专教",IF(S8742&gt;0.1,1.38,1.28),"阶梯教室",IF(S8742&gt;0.1,1.15,1.05),"公共教室",IF(S8742&gt;0.1,1.22,1.12),IF(S8742&gt;0.1,1.2,1.1))+(MOD(ROW()*11,31)/31-0.5)*0.06,2)</f>
        <v>1.19</v>
      </c>
      <c r="P8742" s="12">
        <f t="shared" si="840"/>
        <v>0.32</v>
      </c>
      <c r="Q8742" s="13">
        <f t="shared" si="842"/>
        <v>-1.6729635161768746</v>
      </c>
      <c r="R8742" s="1">
        <v>0.5</v>
      </c>
      <c r="S8742" s="1">
        <v>0.18</v>
      </c>
      <c r="T8742" s="1">
        <v>0.1</v>
      </c>
      <c r="U8742" s="4" t="s">
        <v>60</v>
      </c>
      <c r="V8742">
        <v>0.48</v>
      </c>
      <c r="W8742">
        <v>0.4</v>
      </c>
      <c r="X8742">
        <v>0.76</v>
      </c>
      <c r="Y8742">
        <v>2.4300000000000002</v>
      </c>
      <c r="Z8742">
        <v>0.28000000000000003</v>
      </c>
      <c r="AA8742" s="5">
        <f t="shared" si="837"/>
        <v>0.77999999999999992</v>
      </c>
      <c r="AB8742" s="15" cm="1">
        <f t="array" ref="AB8742">_xlfn.SWITCH(U8742,"夏",122,"冬",90,"春",153,"秋",153,0)</f>
        <v>122</v>
      </c>
      <c r="AC8742" s="16">
        <f t="shared" si="838"/>
        <v>95.16</v>
      </c>
      <c r="AD8742" s="5">
        <f>IFERROR(AA8742/D8742,0)</f>
        <v>8.1547307893361197E-3</v>
      </c>
      <c r="AE8742" s="15">
        <f t="shared" si="839"/>
        <v>0.33424657534246577</v>
      </c>
      <c r="AF8742" s="5">
        <f>IFERROR(AD8742*AE8742*48,0)</f>
        <v>0.1308331602804173</v>
      </c>
    </row>
    <row r="8743" spans="1:32" x14ac:dyDescent="0.15">
      <c r="A8743" s="1"/>
      <c r="B8743" s="1" t="s">
        <v>54</v>
      </c>
      <c r="C8743" s="1" t="s">
        <v>59</v>
      </c>
      <c r="D8743" s="1">
        <v>95.65</v>
      </c>
      <c r="E8743" s="6">
        <v>3.6</v>
      </c>
      <c r="F8743" s="18">
        <v>0.5</v>
      </c>
      <c r="G8743" s="1">
        <v>23.6</v>
      </c>
      <c r="H8743" s="1">
        <v>69</v>
      </c>
      <c r="I8743" s="1">
        <v>23.6</v>
      </c>
      <c r="J8743" s="1">
        <v>0.3</v>
      </c>
      <c r="K8743" s="1">
        <v>406</v>
      </c>
      <c r="L8743" s="1">
        <v>470</v>
      </c>
      <c r="M8743" s="6">
        <f t="shared" si="841"/>
        <v>23.600000000000023</v>
      </c>
      <c r="N8743" s="1">
        <v>0</v>
      </c>
      <c r="O8743" s="1">
        <v>0</v>
      </c>
      <c r="P8743" s="12">
        <f t="shared" si="840"/>
        <v>0</v>
      </c>
      <c r="Q8743" s="1">
        <v>0</v>
      </c>
      <c r="R8743" s="1">
        <v>0.48</v>
      </c>
      <c r="S8743" s="1">
        <v>0.2</v>
      </c>
      <c r="T8743" s="1">
        <v>0</v>
      </c>
      <c r="U8743" s="4" t="s">
        <v>60</v>
      </c>
      <c r="V8743">
        <v>0.48</v>
      </c>
      <c r="W8743">
        <v>0.4</v>
      </c>
      <c r="X8743">
        <v>0.76</v>
      </c>
      <c r="Y8743">
        <v>2.4300000000000002</v>
      </c>
      <c r="Z8743">
        <v>0.28000000000000003</v>
      </c>
      <c r="AA8743" s="5">
        <f t="shared" si="837"/>
        <v>0.67999999999999994</v>
      </c>
      <c r="AB8743" s="15" cm="1">
        <f t="array" ref="AB8743">_xlfn.SWITCH(U8743,"夏",122,"冬",90,"春",153,"秋",153,0)</f>
        <v>122</v>
      </c>
      <c r="AC8743" s="16">
        <f t="shared" si="838"/>
        <v>82.96</v>
      </c>
      <c r="AD8743" s="5">
        <f>IFERROR(AA8743/D8743,0)</f>
        <v>7.1092524830109766E-3</v>
      </c>
      <c r="AE8743" s="15">
        <f t="shared" si="839"/>
        <v>0.33424657534246577</v>
      </c>
      <c r="AF8743" s="5">
        <f>IFERROR(AD8743*AE8743*48,0)</f>
        <v>0.11405967819318434</v>
      </c>
    </row>
    <row r="8744" spans="1:32" x14ac:dyDescent="0.15">
      <c r="A8744" s="1"/>
      <c r="B8744" s="1" t="s">
        <v>54</v>
      </c>
      <c r="C8744" s="1" t="s">
        <v>59</v>
      </c>
      <c r="D8744" s="1">
        <v>95.65</v>
      </c>
      <c r="E8744" s="6">
        <v>3.6</v>
      </c>
      <c r="F8744" s="18">
        <v>0.52083333333333304</v>
      </c>
      <c r="G8744" s="1">
        <v>23.4</v>
      </c>
      <c r="H8744" s="1">
        <v>79</v>
      </c>
      <c r="I8744" s="1">
        <v>23.4</v>
      </c>
      <c r="J8744" s="1">
        <v>0.3</v>
      </c>
      <c r="K8744" s="1">
        <v>408</v>
      </c>
      <c r="L8744" s="1">
        <v>430</v>
      </c>
      <c r="M8744" s="6">
        <f t="shared" si="841"/>
        <v>23.400000000000091</v>
      </c>
      <c r="N8744" s="1">
        <v>0</v>
      </c>
      <c r="O8744" s="1">
        <v>0</v>
      </c>
      <c r="P8744" s="12">
        <f t="shared" si="840"/>
        <v>0</v>
      </c>
      <c r="Q8744" s="1">
        <v>0</v>
      </c>
      <c r="R8744" s="1">
        <v>0.46</v>
      </c>
      <c r="S8744" s="1">
        <v>0.22</v>
      </c>
      <c r="T8744" s="1">
        <v>0</v>
      </c>
      <c r="U8744" s="4" t="s">
        <v>60</v>
      </c>
      <c r="V8744">
        <v>0.48</v>
      </c>
      <c r="W8744">
        <v>0.4</v>
      </c>
      <c r="X8744">
        <v>0.76</v>
      </c>
      <c r="Y8744">
        <v>2.4300000000000002</v>
      </c>
      <c r="Z8744">
        <v>0.28000000000000003</v>
      </c>
      <c r="AA8744" s="5">
        <f t="shared" ref="AA8744:AA8807" si="843">R8744+S8744+T8744</f>
        <v>0.68</v>
      </c>
      <c r="AB8744" s="15" cm="1">
        <f t="array" ref="AB8744">_xlfn.SWITCH(U8744,"夏",122,"冬",90,"春",153,"秋",153,0)</f>
        <v>122</v>
      </c>
      <c r="AC8744" s="16">
        <f t="shared" ref="AC8744:AC8807" si="844">AA8744*AB8744</f>
        <v>82.960000000000008</v>
      </c>
      <c r="AD8744" s="5">
        <f>IFERROR(AA8744/D8744,0)</f>
        <v>7.1092524830109775E-3</v>
      </c>
      <c r="AE8744" s="15">
        <f t="shared" ref="AE8744:AE8807" si="845">IF(U8744="夏",122/365,IF(U8744="冬",90/365,IF(OR(U8744="春",U8744="秋"),153/365,0)))</f>
        <v>0.33424657534246577</v>
      </c>
      <c r="AF8744" s="5">
        <f>IFERROR(AD8744*AE8744*48,0)</f>
        <v>0.11405967819318434</v>
      </c>
    </row>
    <row r="8745" spans="1:32" x14ac:dyDescent="0.15">
      <c r="A8745" s="1"/>
      <c r="B8745" s="1" t="s">
        <v>54</v>
      </c>
      <c r="C8745" s="1" t="s">
        <v>59</v>
      </c>
      <c r="D8745" s="1">
        <v>95.65</v>
      </c>
      <c r="E8745" s="6">
        <v>3.6</v>
      </c>
      <c r="F8745" s="18">
        <v>0.54166666666666696</v>
      </c>
      <c r="G8745" s="1">
        <v>23.2</v>
      </c>
      <c r="H8745" s="1">
        <v>86</v>
      </c>
      <c r="I8745" s="1">
        <v>23.2</v>
      </c>
      <c r="J8745" s="1">
        <v>0.3</v>
      </c>
      <c r="K8745" s="1">
        <v>410</v>
      </c>
      <c r="L8745" s="1">
        <v>390</v>
      </c>
      <c r="M8745" s="6">
        <f t="shared" si="841"/>
        <v>23.199999999999989</v>
      </c>
      <c r="N8745" s="1">
        <v>0</v>
      </c>
      <c r="O8745" s="1">
        <v>0</v>
      </c>
      <c r="P8745" s="12">
        <f t="shared" si="840"/>
        <v>0</v>
      </c>
      <c r="Q8745" s="1">
        <v>0</v>
      </c>
      <c r="R8745" s="1">
        <v>0.44</v>
      </c>
      <c r="S8745" s="1">
        <v>0.24</v>
      </c>
      <c r="T8745" s="1">
        <v>0</v>
      </c>
      <c r="U8745" s="4" t="s">
        <v>60</v>
      </c>
      <c r="V8745">
        <v>0.48</v>
      </c>
      <c r="W8745">
        <v>0.4</v>
      </c>
      <c r="X8745">
        <v>0.76</v>
      </c>
      <c r="Y8745">
        <v>2.4300000000000002</v>
      </c>
      <c r="Z8745">
        <v>0.28000000000000003</v>
      </c>
      <c r="AA8745" s="5">
        <f t="shared" si="843"/>
        <v>0.67999999999999994</v>
      </c>
      <c r="AB8745" s="15" cm="1">
        <f t="array" ref="AB8745">_xlfn.SWITCH(U8745,"夏",122,"冬",90,"春",153,"秋",153,0)</f>
        <v>122</v>
      </c>
      <c r="AC8745" s="16">
        <f t="shared" si="844"/>
        <v>82.96</v>
      </c>
      <c r="AD8745" s="5">
        <f>IFERROR(AA8745/D8745,0)</f>
        <v>7.1092524830109766E-3</v>
      </c>
      <c r="AE8745" s="15">
        <f t="shared" si="845"/>
        <v>0.33424657534246577</v>
      </c>
      <c r="AF8745" s="5">
        <f>IFERROR(AD8745*AE8745*48,0)</f>
        <v>0.11405967819318434</v>
      </c>
    </row>
    <row r="8746" spans="1:32" x14ac:dyDescent="0.15">
      <c r="A8746" s="1"/>
      <c r="B8746" s="1" t="s">
        <v>54</v>
      </c>
      <c r="C8746" s="1" t="s">
        <v>59</v>
      </c>
      <c r="D8746" s="1">
        <v>95.65</v>
      </c>
      <c r="E8746" s="6">
        <v>3.6</v>
      </c>
      <c r="F8746" s="18">
        <v>0.5625</v>
      </c>
      <c r="G8746" s="1">
        <v>23</v>
      </c>
      <c r="H8746" s="1">
        <v>86</v>
      </c>
      <c r="I8746" s="1">
        <v>23</v>
      </c>
      <c r="J8746" s="1">
        <v>0.3</v>
      </c>
      <c r="K8746" s="1">
        <v>490</v>
      </c>
      <c r="L8746" s="1">
        <v>350</v>
      </c>
      <c r="M8746" s="6">
        <f t="shared" si="841"/>
        <v>23</v>
      </c>
      <c r="N8746" s="19">
        <v>0.5</v>
      </c>
      <c r="O8746" s="11" cm="1">
        <f t="array" ref="O8746">ROUND(_xlfn.SWITCH(C8746,"建筑专教",IF(S8746&gt;0.1,1.38,1.28),"阶梯教室",IF(S8746&gt;0.1,1.15,1.05),"公共教室",IF(S8746&gt;0.1,1.22,1.12),IF(S8746&gt;0.1,1.2,1.1))+(MOD(ROW()*11,31)/31-0.5)*0.06,2)</f>
        <v>1.22</v>
      </c>
      <c r="P8746" s="12">
        <f t="shared" si="840"/>
        <v>0.08</v>
      </c>
      <c r="Q8746" s="13">
        <f t="shared" si="842"/>
        <v>-1.8663674162564929</v>
      </c>
      <c r="R8746" s="1">
        <v>0.44</v>
      </c>
      <c r="S8746" s="1">
        <v>0.24</v>
      </c>
      <c r="T8746" s="1">
        <v>0.11</v>
      </c>
      <c r="U8746" s="4" t="s">
        <v>60</v>
      </c>
      <c r="V8746">
        <v>0.48</v>
      </c>
      <c r="W8746">
        <v>0.4</v>
      </c>
      <c r="X8746">
        <v>0.76</v>
      </c>
      <c r="Y8746">
        <v>2.4300000000000002</v>
      </c>
      <c r="Z8746">
        <v>0.28000000000000003</v>
      </c>
      <c r="AA8746" s="5">
        <f t="shared" si="843"/>
        <v>0.78999999999999992</v>
      </c>
      <c r="AB8746" s="15" cm="1">
        <f t="array" ref="AB8746">_xlfn.SWITCH(U8746,"夏",122,"冬",90,"春",153,"秋",153,0)</f>
        <v>122</v>
      </c>
      <c r="AC8746" s="16">
        <f t="shared" si="844"/>
        <v>96.38</v>
      </c>
      <c r="AD8746" s="5">
        <f>IFERROR(AA8746/D8746,0)</f>
        <v>8.2592786199686338E-3</v>
      </c>
      <c r="AE8746" s="15">
        <f t="shared" si="845"/>
        <v>0.33424657534246577</v>
      </c>
      <c r="AF8746" s="5">
        <f>IFERROR(AD8746*AE8746*48,0)</f>
        <v>0.13251050848914062</v>
      </c>
    </row>
    <row r="8747" spans="1:32" x14ac:dyDescent="0.15">
      <c r="A8747" s="1"/>
      <c r="B8747" s="1" t="s">
        <v>54</v>
      </c>
      <c r="C8747" s="1" t="s">
        <v>59</v>
      </c>
      <c r="D8747" s="1">
        <v>95.65</v>
      </c>
      <c r="E8747" s="6">
        <v>3.6</v>
      </c>
      <c r="F8747" s="18">
        <v>0.58333333333333304</v>
      </c>
      <c r="G8747" s="1">
        <v>22.8</v>
      </c>
      <c r="H8747" s="1">
        <v>82</v>
      </c>
      <c r="I8747" s="1">
        <v>22.8</v>
      </c>
      <c r="J8747" s="1">
        <v>0.3</v>
      </c>
      <c r="K8747" s="1">
        <v>530</v>
      </c>
      <c r="L8747" s="1">
        <v>310</v>
      </c>
      <c r="M8747" s="6">
        <f t="shared" si="841"/>
        <v>22.800000000000011</v>
      </c>
      <c r="N8747" s="19">
        <v>0.5</v>
      </c>
      <c r="O8747" s="11" cm="1">
        <f t="array" ref="O8747">ROUND(_xlfn.SWITCH(C8747,"建筑专教",IF(S8747&gt;0.1,1.38,1.28),"阶梯教室",IF(S8747&gt;0.1,1.15,1.05),"公共教室",IF(S8747&gt;0.1,1.22,1.12),IF(S8747&gt;0.1,1.2,1.1))+(MOD(ROW()*11,31)/31-0.5)*0.06,2)</f>
        <v>1.24</v>
      </c>
      <c r="P8747" s="12">
        <f t="shared" si="840"/>
        <v>0.12</v>
      </c>
      <c r="Q8747" s="13">
        <f t="shared" si="842"/>
        <v>-1.8654902966702973</v>
      </c>
      <c r="R8747" s="1">
        <v>0.45</v>
      </c>
      <c r="S8747" s="1">
        <v>0.22</v>
      </c>
      <c r="T8747" s="1">
        <v>0.13</v>
      </c>
      <c r="U8747" s="4" t="s">
        <v>60</v>
      </c>
      <c r="V8747">
        <v>0.48</v>
      </c>
      <c r="W8747">
        <v>0.4</v>
      </c>
      <c r="X8747">
        <v>0.76</v>
      </c>
      <c r="Y8747">
        <v>2.4300000000000002</v>
      </c>
      <c r="Z8747">
        <v>0.28000000000000003</v>
      </c>
      <c r="AA8747" s="5">
        <f t="shared" si="843"/>
        <v>0.8</v>
      </c>
      <c r="AB8747" s="15" cm="1">
        <f t="array" ref="AB8747">_xlfn.SWITCH(U8747,"夏",122,"冬",90,"春",153,"秋",153,0)</f>
        <v>122</v>
      </c>
      <c r="AC8747" s="16">
        <f t="shared" si="844"/>
        <v>97.600000000000009</v>
      </c>
      <c r="AD8747" s="5">
        <f>IFERROR(AA8747/D8747,0)</f>
        <v>8.3638264506011497E-3</v>
      </c>
      <c r="AE8747" s="15">
        <f t="shared" si="845"/>
        <v>0.33424657534246577</v>
      </c>
      <c r="AF8747" s="5">
        <f>IFERROR(AD8747*AE8747*48,0)</f>
        <v>0.13418785669786393</v>
      </c>
    </row>
    <row r="8748" spans="1:32" x14ac:dyDescent="0.15">
      <c r="A8748" s="1"/>
      <c r="B8748" s="1" t="s">
        <v>54</v>
      </c>
      <c r="C8748" s="1" t="s">
        <v>59</v>
      </c>
      <c r="D8748" s="1">
        <v>95.65</v>
      </c>
      <c r="E8748" s="6">
        <v>3.6</v>
      </c>
      <c r="F8748" s="18">
        <v>0.60416666666666696</v>
      </c>
      <c r="G8748" s="1">
        <v>22.8</v>
      </c>
      <c r="H8748" s="1">
        <v>78</v>
      </c>
      <c r="I8748" s="1">
        <v>22.8</v>
      </c>
      <c r="J8748" s="1">
        <v>0.3</v>
      </c>
      <c r="K8748" s="1">
        <v>570</v>
      </c>
      <c r="L8748" s="1">
        <v>350</v>
      </c>
      <c r="M8748" s="6">
        <f t="shared" si="841"/>
        <v>22.800000000000011</v>
      </c>
      <c r="N8748" s="19">
        <v>0.5</v>
      </c>
      <c r="O8748" s="11" cm="1">
        <f t="array" ref="O8748">ROUND(_xlfn.SWITCH(C8748,"建筑专教",IF(S8748&gt;0.1,1.38,1.28),"阶梯教室",IF(S8748&gt;0.1,1.15,1.05),"公共教室",IF(S8748&gt;0.1,1.22,1.12),IF(S8748&gt;0.1,1.2,1.1))+(MOD(ROW()*11,31)/31-0.5)*0.06,2)</f>
        <v>1.2</v>
      </c>
      <c r="P8748" s="12">
        <f t="shared" si="840"/>
        <v>0.16</v>
      </c>
      <c r="Q8748" s="13">
        <f t="shared" si="842"/>
        <v>-2.0222892885242318</v>
      </c>
      <c r="R8748" s="1">
        <v>0.48</v>
      </c>
      <c r="S8748" s="1">
        <v>0.2</v>
      </c>
      <c r="T8748" s="1">
        <v>0.15</v>
      </c>
      <c r="U8748" s="4" t="s">
        <v>60</v>
      </c>
      <c r="V8748">
        <v>0.48</v>
      </c>
      <c r="W8748">
        <v>0.4</v>
      </c>
      <c r="X8748">
        <v>0.76</v>
      </c>
      <c r="Y8748">
        <v>2.4300000000000002</v>
      </c>
      <c r="Z8748">
        <v>0.28000000000000003</v>
      </c>
      <c r="AA8748" s="5">
        <f t="shared" si="843"/>
        <v>0.83</v>
      </c>
      <c r="AB8748" s="15" cm="1">
        <f t="array" ref="AB8748">_xlfn.SWITCH(U8748,"夏",122,"冬",90,"春",153,"秋",153,0)</f>
        <v>122</v>
      </c>
      <c r="AC8748" s="16">
        <f t="shared" si="844"/>
        <v>101.25999999999999</v>
      </c>
      <c r="AD8748" s="5">
        <f>IFERROR(AA8748/D8748,0)</f>
        <v>8.6774699424986921E-3</v>
      </c>
      <c r="AE8748" s="15">
        <f t="shared" si="845"/>
        <v>0.33424657534246577</v>
      </c>
      <c r="AF8748" s="5">
        <f>IFERROR(AD8748*AE8748*48,0)</f>
        <v>0.13921990132403381</v>
      </c>
    </row>
    <row r="8749" spans="1:32" x14ac:dyDescent="0.15">
      <c r="A8749" s="1"/>
      <c r="B8749" s="1" t="s">
        <v>54</v>
      </c>
      <c r="C8749" s="1" t="s">
        <v>59</v>
      </c>
      <c r="D8749" s="1">
        <v>95.65</v>
      </c>
      <c r="E8749" s="6">
        <v>3.6</v>
      </c>
      <c r="F8749" s="18">
        <v>0.625</v>
      </c>
      <c r="G8749" s="1">
        <v>23</v>
      </c>
      <c r="H8749" s="1">
        <v>74</v>
      </c>
      <c r="I8749" s="1">
        <v>23</v>
      </c>
      <c r="J8749" s="1">
        <v>0.3</v>
      </c>
      <c r="K8749" s="1">
        <v>610</v>
      </c>
      <c r="L8749" s="1">
        <v>390</v>
      </c>
      <c r="M8749" s="6">
        <f t="shared" si="841"/>
        <v>23</v>
      </c>
      <c r="N8749" s="19">
        <v>0.5</v>
      </c>
      <c r="O8749" s="11" cm="1">
        <f t="array" ref="O8749">ROUND(_xlfn.SWITCH(C8749,"建筑专教",IF(S8749&gt;0.1,1.38,1.28),"阶梯教室",IF(S8749&gt;0.1,1.15,1.05),"公共教室",IF(S8749&gt;0.1,1.22,1.12),IF(S8749&gt;0.1,1.2,1.1))+(MOD(ROW()*11,31)/31-0.5)*0.06,2)</f>
        <v>1.22</v>
      </c>
      <c r="P8749" s="12">
        <f t="shared" si="840"/>
        <v>0.19</v>
      </c>
      <c r="Q8749" s="13">
        <f t="shared" si="842"/>
        <v>-1.866441386468545</v>
      </c>
      <c r="R8749" s="1">
        <v>0.5</v>
      </c>
      <c r="S8749" s="1">
        <v>0.18</v>
      </c>
      <c r="T8749" s="1">
        <v>0.17</v>
      </c>
      <c r="U8749" s="4" t="s">
        <v>60</v>
      </c>
      <c r="V8749">
        <v>0.48</v>
      </c>
      <c r="W8749">
        <v>0.4</v>
      </c>
      <c r="X8749">
        <v>0.76</v>
      </c>
      <c r="Y8749">
        <v>2.4300000000000002</v>
      </c>
      <c r="Z8749">
        <v>0.28000000000000003</v>
      </c>
      <c r="AA8749" s="5">
        <f t="shared" si="843"/>
        <v>0.85</v>
      </c>
      <c r="AB8749" s="15" cm="1">
        <f t="array" ref="AB8749">_xlfn.SWITCH(U8749,"夏",122,"冬",90,"春",153,"秋",153,0)</f>
        <v>122</v>
      </c>
      <c r="AC8749" s="16">
        <f t="shared" si="844"/>
        <v>103.7</v>
      </c>
      <c r="AD8749" s="5">
        <f>IFERROR(AA8749/D8749,0)</f>
        <v>8.8865656037637204E-3</v>
      </c>
      <c r="AE8749" s="15">
        <f t="shared" si="845"/>
        <v>0.33424657534246577</v>
      </c>
      <c r="AF8749" s="5">
        <f>IFERROR(AD8749*AE8749*48,0)</f>
        <v>0.1425745977414804</v>
      </c>
    </row>
    <row r="8750" spans="1:32" x14ac:dyDescent="0.15">
      <c r="A8750" s="1"/>
      <c r="B8750" s="1" t="s">
        <v>54</v>
      </c>
      <c r="C8750" s="1" t="s">
        <v>59</v>
      </c>
      <c r="D8750" s="1">
        <v>95.65</v>
      </c>
      <c r="E8750" s="6">
        <v>3.6</v>
      </c>
      <c r="F8750" s="18">
        <v>0.64583333333333304</v>
      </c>
      <c r="G8750" s="1">
        <v>23.2</v>
      </c>
      <c r="H8750" s="1">
        <v>70</v>
      </c>
      <c r="I8750" s="1">
        <v>23.2</v>
      </c>
      <c r="J8750" s="1">
        <v>0.3</v>
      </c>
      <c r="K8750" s="1">
        <v>650</v>
      </c>
      <c r="L8750" s="1">
        <v>430</v>
      </c>
      <c r="M8750" s="6">
        <f t="shared" si="841"/>
        <v>23.199999999999989</v>
      </c>
      <c r="N8750" s="19">
        <v>0.5</v>
      </c>
      <c r="O8750" s="11" cm="1">
        <f t="array" ref="O8750">ROUND(_xlfn.SWITCH(C8750,"建筑专教",IF(S8750&gt;0.1,1.38,1.28),"阶梯教室",IF(S8750&gt;0.1,1.15,1.05),"公共教室",IF(S8750&gt;0.1,1.22,1.12),IF(S8750&gt;0.1,1.2,1.1))+(MOD(ROW()*11,31)/31-0.5)*0.06,2)</f>
        <v>1.24</v>
      </c>
      <c r="P8750" s="12">
        <f t="shared" si="840"/>
        <v>0.23</v>
      </c>
      <c r="Q8750" s="13">
        <f t="shared" si="842"/>
        <v>-1.7165368670322942</v>
      </c>
      <c r="R8750" s="1">
        <v>0.52</v>
      </c>
      <c r="S8750" s="1">
        <v>0.16</v>
      </c>
      <c r="T8750" s="1">
        <v>0.15</v>
      </c>
      <c r="U8750" s="4" t="s">
        <v>60</v>
      </c>
      <c r="V8750">
        <v>0.48</v>
      </c>
      <c r="W8750">
        <v>0.4</v>
      </c>
      <c r="X8750">
        <v>0.76</v>
      </c>
      <c r="Y8750">
        <v>2.4300000000000002</v>
      </c>
      <c r="Z8750">
        <v>0.28000000000000003</v>
      </c>
      <c r="AA8750" s="5">
        <f t="shared" si="843"/>
        <v>0.83000000000000007</v>
      </c>
      <c r="AB8750" s="15" cm="1">
        <f t="array" ref="AB8750">_xlfn.SWITCH(U8750,"夏",122,"冬",90,"春",153,"秋",153,0)</f>
        <v>122</v>
      </c>
      <c r="AC8750" s="16">
        <f t="shared" si="844"/>
        <v>101.26</v>
      </c>
      <c r="AD8750" s="5">
        <f>IFERROR(AA8750/D8750,0)</f>
        <v>8.6774699424986938E-3</v>
      </c>
      <c r="AE8750" s="15">
        <f t="shared" si="845"/>
        <v>0.33424657534246577</v>
      </c>
      <c r="AF8750" s="5">
        <f>IFERROR(AD8750*AE8750*48,0)</f>
        <v>0.13921990132403383</v>
      </c>
    </row>
    <row r="8751" spans="1:32" x14ac:dyDescent="0.15">
      <c r="A8751" s="1"/>
      <c r="B8751" s="1" t="s">
        <v>54</v>
      </c>
      <c r="C8751" s="1" t="s">
        <v>59</v>
      </c>
      <c r="D8751" s="1">
        <v>95.65</v>
      </c>
      <c r="E8751" s="6">
        <v>3.6</v>
      </c>
      <c r="F8751" s="18">
        <v>0.66666666666666696</v>
      </c>
      <c r="G8751" s="1">
        <v>23.4</v>
      </c>
      <c r="H8751" s="1">
        <v>66</v>
      </c>
      <c r="I8751" s="1">
        <v>23.4</v>
      </c>
      <c r="J8751" s="1">
        <v>0.3</v>
      </c>
      <c r="K8751" s="1">
        <v>690</v>
      </c>
      <c r="L8751" s="1">
        <v>470</v>
      </c>
      <c r="M8751" s="6">
        <f t="shared" si="841"/>
        <v>23.400000000000091</v>
      </c>
      <c r="N8751" s="19">
        <v>0.5</v>
      </c>
      <c r="O8751" s="11" cm="1">
        <f t="array" ref="O8751">ROUND(_xlfn.SWITCH(C8751,"建筑专教",IF(S8751&gt;0.1,1.38,1.28),"阶梯教室",IF(S8751&gt;0.1,1.15,1.05),"公共教室",IF(S8751&gt;0.1,1.22,1.12),IF(S8751&gt;0.1,1.2,1.1))+(MOD(ROW()*11,31)/31-0.5)*0.06,2)</f>
        <v>1.2</v>
      </c>
      <c r="P8751" s="12">
        <f t="shared" si="840"/>
        <v>0.26</v>
      </c>
      <c r="Q8751" s="13">
        <f t="shared" si="842"/>
        <v>-1.7902215076398149</v>
      </c>
      <c r="R8751" s="1">
        <v>0.54</v>
      </c>
      <c r="S8751" s="1">
        <v>0.14000000000000001</v>
      </c>
      <c r="T8751" s="1">
        <v>0.13</v>
      </c>
      <c r="U8751" s="4" t="s">
        <v>60</v>
      </c>
      <c r="V8751">
        <v>0.48</v>
      </c>
      <c r="W8751">
        <v>0.4</v>
      </c>
      <c r="X8751">
        <v>0.76</v>
      </c>
      <c r="Y8751">
        <v>2.4300000000000002</v>
      </c>
      <c r="Z8751">
        <v>0.28000000000000003</v>
      </c>
      <c r="AA8751" s="5">
        <f t="shared" si="843"/>
        <v>0.81</v>
      </c>
      <c r="AB8751" s="15" cm="1">
        <f t="array" ref="AB8751">_xlfn.SWITCH(U8751,"夏",122,"冬",90,"春",153,"秋",153,0)</f>
        <v>122</v>
      </c>
      <c r="AC8751" s="16">
        <f t="shared" si="844"/>
        <v>98.820000000000007</v>
      </c>
      <c r="AD8751" s="5">
        <f>IFERROR(AA8751/D8751,0)</f>
        <v>8.4683742812336638E-3</v>
      </c>
      <c r="AE8751" s="15">
        <f t="shared" si="845"/>
        <v>0.33424657534246577</v>
      </c>
      <c r="AF8751" s="5">
        <f>IFERROR(AD8751*AE8751*48,0)</f>
        <v>0.13586520490658721</v>
      </c>
    </row>
    <row r="8752" spans="1:32" x14ac:dyDescent="0.15">
      <c r="A8752" s="1"/>
      <c r="B8752" s="1" t="s">
        <v>54</v>
      </c>
      <c r="C8752" s="1" t="s">
        <v>59</v>
      </c>
      <c r="D8752" s="1">
        <v>95.65</v>
      </c>
      <c r="E8752" s="6">
        <v>3.6</v>
      </c>
      <c r="F8752" s="18">
        <v>0.6875</v>
      </c>
      <c r="G8752" s="1">
        <v>23.6</v>
      </c>
      <c r="H8752" s="1">
        <v>62</v>
      </c>
      <c r="I8752" s="1">
        <v>23.6</v>
      </c>
      <c r="J8752" s="1">
        <v>0.3</v>
      </c>
      <c r="K8752" s="1">
        <v>730</v>
      </c>
      <c r="L8752" s="1">
        <v>510</v>
      </c>
      <c r="M8752" s="6">
        <f t="shared" si="841"/>
        <v>23.600000000000023</v>
      </c>
      <c r="N8752" s="19">
        <v>0.5</v>
      </c>
      <c r="O8752" s="11" cm="1">
        <f t="array" ref="O8752">ROUND(_xlfn.SWITCH(C8752,"建筑专教",IF(S8752&gt;0.1,1.38,1.28),"阶梯教室",IF(S8752&gt;0.1,1.15,1.05),"公共教室",IF(S8752&gt;0.1,1.22,1.12),IF(S8752&gt;0.1,1.2,1.1))+(MOD(ROW()*11,31)/31-0.5)*0.06,2)</f>
        <v>1.22</v>
      </c>
      <c r="P8752" s="12">
        <f t="shared" si="840"/>
        <v>0.3</v>
      </c>
      <c r="Q8752" s="13">
        <f t="shared" si="842"/>
        <v>-1.6387745722196096</v>
      </c>
      <c r="R8752" s="1">
        <v>0.56000000000000005</v>
      </c>
      <c r="S8752" s="1">
        <v>0.12</v>
      </c>
      <c r="T8752" s="1">
        <v>0.11</v>
      </c>
      <c r="U8752" s="4" t="s">
        <v>60</v>
      </c>
      <c r="V8752">
        <v>0.48</v>
      </c>
      <c r="W8752">
        <v>0.4</v>
      </c>
      <c r="X8752">
        <v>0.76</v>
      </c>
      <c r="Y8752">
        <v>2.4300000000000002</v>
      </c>
      <c r="Z8752">
        <v>0.28000000000000003</v>
      </c>
      <c r="AA8752" s="5">
        <f t="shared" si="843"/>
        <v>0.79</v>
      </c>
      <c r="AB8752" s="15" cm="1">
        <f t="array" ref="AB8752">_xlfn.SWITCH(U8752,"夏",122,"冬",90,"春",153,"秋",153,0)</f>
        <v>122</v>
      </c>
      <c r="AC8752" s="16">
        <f t="shared" si="844"/>
        <v>96.38000000000001</v>
      </c>
      <c r="AD8752" s="5">
        <f>IFERROR(AA8752/D8752,0)</f>
        <v>8.2592786199686356E-3</v>
      </c>
      <c r="AE8752" s="15">
        <f t="shared" si="845"/>
        <v>0.33424657534246577</v>
      </c>
      <c r="AF8752" s="5">
        <f>IFERROR(AD8752*AE8752*48,0)</f>
        <v>0.13251050848914064</v>
      </c>
    </row>
    <row r="8753" spans="1:32" x14ac:dyDescent="0.15">
      <c r="A8753" s="1"/>
      <c r="B8753" s="1" t="s">
        <v>54</v>
      </c>
      <c r="C8753" s="1" t="s">
        <v>59</v>
      </c>
      <c r="D8753" s="1">
        <v>95.65</v>
      </c>
      <c r="E8753" s="6">
        <v>3.6</v>
      </c>
      <c r="F8753" s="18">
        <v>0.70833333333333304</v>
      </c>
      <c r="G8753" s="1">
        <v>23.8</v>
      </c>
      <c r="H8753" s="1">
        <v>58</v>
      </c>
      <c r="I8753" s="1">
        <v>23.8</v>
      </c>
      <c r="J8753" s="1">
        <v>0.3</v>
      </c>
      <c r="K8753" s="1">
        <v>770</v>
      </c>
      <c r="L8753" s="1">
        <v>550</v>
      </c>
      <c r="M8753" s="6">
        <f t="shared" si="841"/>
        <v>23.799999999999955</v>
      </c>
      <c r="N8753" s="19">
        <v>0.5</v>
      </c>
      <c r="O8753" s="11" cm="1">
        <f t="array" ref="O8753">ROUND(_xlfn.SWITCH(C8753,"建筑专教",IF(S8753&gt;0.1,1.38,1.28),"阶梯教室",IF(S8753&gt;0.1,1.15,1.05),"公共教室",IF(S8753&gt;0.1,1.22,1.12),IF(S8753&gt;0.1,1.2,1.1))+(MOD(ROW()*11,31)/31-0.5)*0.06,2)</f>
        <v>1.1399999999999999</v>
      </c>
      <c r="P8753" s="12">
        <f t="shared" si="840"/>
        <v>0.34</v>
      </c>
      <c r="Q8753" s="13">
        <f t="shared" si="842"/>
        <v>-1.8720090009993968</v>
      </c>
      <c r="R8753" s="1">
        <v>0.57999999999999996</v>
      </c>
      <c r="S8753" s="1">
        <v>0.1</v>
      </c>
      <c r="T8753" s="1">
        <v>0.09</v>
      </c>
      <c r="U8753" s="4" t="s">
        <v>60</v>
      </c>
      <c r="V8753">
        <v>0.48</v>
      </c>
      <c r="W8753">
        <v>0.4</v>
      </c>
      <c r="X8753">
        <v>0.76</v>
      </c>
      <c r="Y8753">
        <v>2.4300000000000002</v>
      </c>
      <c r="Z8753">
        <v>0.28000000000000003</v>
      </c>
      <c r="AA8753" s="5">
        <f t="shared" si="843"/>
        <v>0.76999999999999991</v>
      </c>
      <c r="AB8753" s="15" cm="1">
        <f t="array" ref="AB8753">_xlfn.SWITCH(U8753,"夏",122,"冬",90,"春",153,"秋",153,0)</f>
        <v>122</v>
      </c>
      <c r="AC8753" s="16">
        <f t="shared" si="844"/>
        <v>93.939999999999984</v>
      </c>
      <c r="AD8753" s="5">
        <f>IFERROR(AA8753/D8753,0)</f>
        <v>8.0501829587036056E-3</v>
      </c>
      <c r="AE8753" s="15">
        <f t="shared" si="845"/>
        <v>0.33424657534246577</v>
      </c>
      <c r="AF8753" s="5">
        <f>IFERROR(AD8753*AE8753*48,0)</f>
        <v>0.12915581207169402</v>
      </c>
    </row>
    <row r="8754" spans="1:32" x14ac:dyDescent="0.15">
      <c r="A8754" s="1"/>
      <c r="B8754" s="1" t="s">
        <v>54</v>
      </c>
      <c r="C8754" s="1" t="s">
        <v>59</v>
      </c>
      <c r="D8754" s="1">
        <v>95.65</v>
      </c>
      <c r="E8754" s="6">
        <v>3.6</v>
      </c>
      <c r="F8754" s="18">
        <v>0.72916666666666696</v>
      </c>
      <c r="G8754" s="1">
        <v>23.8</v>
      </c>
      <c r="H8754" s="1">
        <v>59</v>
      </c>
      <c r="I8754" s="1">
        <v>23.8</v>
      </c>
      <c r="J8754" s="1">
        <v>0.3</v>
      </c>
      <c r="K8754" s="1">
        <v>405</v>
      </c>
      <c r="L8754" s="1">
        <v>590</v>
      </c>
      <c r="M8754" s="6">
        <f t="shared" si="841"/>
        <v>23.799999999999955</v>
      </c>
      <c r="N8754" s="1">
        <v>0</v>
      </c>
      <c r="O8754" s="1">
        <v>0</v>
      </c>
      <c r="P8754" s="12">
        <f t="shared" si="840"/>
        <v>0</v>
      </c>
      <c r="Q8754" s="1">
        <v>0</v>
      </c>
      <c r="R8754" s="1">
        <v>0.57999999999999996</v>
      </c>
      <c r="S8754" s="1">
        <v>0.1</v>
      </c>
      <c r="T8754" s="1">
        <v>0</v>
      </c>
      <c r="U8754" s="4" t="s">
        <v>60</v>
      </c>
      <c r="V8754">
        <v>0.48</v>
      </c>
      <c r="W8754">
        <v>0.4</v>
      </c>
      <c r="X8754">
        <v>0.76</v>
      </c>
      <c r="Y8754">
        <v>2.4300000000000002</v>
      </c>
      <c r="Z8754">
        <v>0.28000000000000003</v>
      </c>
      <c r="AA8754" s="5">
        <f t="shared" si="843"/>
        <v>0.67999999999999994</v>
      </c>
      <c r="AB8754" s="15" cm="1">
        <f t="array" ref="AB8754">_xlfn.SWITCH(U8754,"夏",122,"冬",90,"春",153,"秋",153,0)</f>
        <v>122</v>
      </c>
      <c r="AC8754" s="16">
        <f t="shared" si="844"/>
        <v>82.96</v>
      </c>
      <c r="AD8754" s="5">
        <f>IFERROR(AA8754/D8754,0)</f>
        <v>7.1092524830109766E-3</v>
      </c>
      <c r="AE8754" s="15">
        <f t="shared" si="845"/>
        <v>0.33424657534246577</v>
      </c>
      <c r="AF8754" s="5">
        <f>IFERROR(AD8754*AE8754*48,0)</f>
        <v>0.11405967819318434</v>
      </c>
    </row>
    <row r="8755" spans="1:32" x14ac:dyDescent="0.15">
      <c r="A8755" s="1"/>
      <c r="B8755" s="1" t="s">
        <v>54</v>
      </c>
      <c r="C8755" s="1" t="s">
        <v>59</v>
      </c>
      <c r="D8755" s="1">
        <v>95.65</v>
      </c>
      <c r="E8755" s="6">
        <v>3.6</v>
      </c>
      <c r="F8755" s="18">
        <v>0.75</v>
      </c>
      <c r="G8755" s="1">
        <v>23.6</v>
      </c>
      <c r="H8755" s="1">
        <v>69</v>
      </c>
      <c r="I8755" s="1">
        <v>23.6</v>
      </c>
      <c r="J8755" s="1">
        <v>0.3</v>
      </c>
      <c r="K8755" s="1">
        <v>407</v>
      </c>
      <c r="L8755" s="1">
        <v>560</v>
      </c>
      <c r="M8755" s="6">
        <f t="shared" si="841"/>
        <v>23.600000000000023</v>
      </c>
      <c r="N8755" s="1">
        <v>0</v>
      </c>
      <c r="O8755" s="1">
        <v>0</v>
      </c>
      <c r="P8755" s="12">
        <f t="shared" si="840"/>
        <v>0</v>
      </c>
      <c r="Q8755" s="1">
        <v>0</v>
      </c>
      <c r="R8755" s="1">
        <v>0.56000000000000005</v>
      </c>
      <c r="S8755" s="1">
        <v>0.12</v>
      </c>
      <c r="T8755" s="1">
        <v>0</v>
      </c>
      <c r="U8755" s="4" t="s">
        <v>60</v>
      </c>
      <c r="V8755">
        <v>0.48</v>
      </c>
      <c r="W8755">
        <v>0.4</v>
      </c>
      <c r="X8755">
        <v>0.76</v>
      </c>
      <c r="Y8755">
        <v>2.4300000000000002</v>
      </c>
      <c r="Z8755">
        <v>0.28000000000000003</v>
      </c>
      <c r="AA8755" s="5">
        <f t="shared" si="843"/>
        <v>0.68</v>
      </c>
      <c r="AB8755" s="15" cm="1">
        <f t="array" ref="AB8755">_xlfn.SWITCH(U8755,"夏",122,"冬",90,"春",153,"秋",153,0)</f>
        <v>122</v>
      </c>
      <c r="AC8755" s="16">
        <f t="shared" si="844"/>
        <v>82.960000000000008</v>
      </c>
      <c r="AD8755" s="5">
        <f>IFERROR(AA8755/D8755,0)</f>
        <v>7.1092524830109775E-3</v>
      </c>
      <c r="AE8755" s="15">
        <f t="shared" si="845"/>
        <v>0.33424657534246577</v>
      </c>
      <c r="AF8755" s="5">
        <f>IFERROR(AD8755*AE8755*48,0)</f>
        <v>0.11405967819318434</v>
      </c>
    </row>
    <row r="8756" spans="1:32" x14ac:dyDescent="0.15">
      <c r="A8756" s="1"/>
      <c r="B8756" s="1" t="s">
        <v>54</v>
      </c>
      <c r="C8756" s="1" t="s">
        <v>59</v>
      </c>
      <c r="D8756" s="1">
        <v>95.65</v>
      </c>
      <c r="E8756" s="6">
        <v>3.6</v>
      </c>
      <c r="F8756" s="18">
        <v>0.77083333333333304</v>
      </c>
      <c r="G8756" s="1">
        <v>23.4</v>
      </c>
      <c r="H8756" s="1">
        <v>79</v>
      </c>
      <c r="I8756" s="1">
        <v>23.4</v>
      </c>
      <c r="J8756" s="1">
        <v>0.3</v>
      </c>
      <c r="K8756" s="1">
        <v>409</v>
      </c>
      <c r="L8756" s="1">
        <v>480</v>
      </c>
      <c r="M8756" s="6">
        <f t="shared" si="841"/>
        <v>23.400000000000091</v>
      </c>
      <c r="N8756" s="1">
        <v>0</v>
      </c>
      <c r="O8756" s="1">
        <v>0</v>
      </c>
      <c r="P8756" s="12">
        <f t="shared" si="840"/>
        <v>0</v>
      </c>
      <c r="Q8756" s="1">
        <v>0</v>
      </c>
      <c r="R8756" s="1">
        <v>0.54</v>
      </c>
      <c r="S8756" s="1">
        <v>0.14000000000000001</v>
      </c>
      <c r="T8756" s="1">
        <v>0</v>
      </c>
      <c r="U8756" s="4" t="s">
        <v>60</v>
      </c>
      <c r="V8756">
        <v>0.48</v>
      </c>
      <c r="W8756">
        <v>0.4</v>
      </c>
      <c r="X8756">
        <v>0.76</v>
      </c>
      <c r="Y8756">
        <v>2.4300000000000002</v>
      </c>
      <c r="Z8756">
        <v>0.28000000000000003</v>
      </c>
      <c r="AA8756" s="5">
        <f t="shared" si="843"/>
        <v>0.68</v>
      </c>
      <c r="AB8756" s="15" cm="1">
        <f t="array" ref="AB8756">_xlfn.SWITCH(U8756,"夏",122,"冬",90,"春",153,"秋",153,0)</f>
        <v>122</v>
      </c>
      <c r="AC8756" s="16">
        <f t="shared" si="844"/>
        <v>82.960000000000008</v>
      </c>
      <c r="AD8756" s="5">
        <f>IFERROR(AA8756/D8756,0)</f>
        <v>7.1092524830109775E-3</v>
      </c>
      <c r="AE8756" s="15">
        <f t="shared" si="845"/>
        <v>0.33424657534246577</v>
      </c>
      <c r="AF8756" s="5">
        <f>IFERROR(AD8756*AE8756*48,0)</f>
        <v>0.11405967819318434</v>
      </c>
    </row>
    <row r="8757" spans="1:32" x14ac:dyDescent="0.15">
      <c r="A8757" s="1"/>
      <c r="B8757" s="1" t="s">
        <v>54</v>
      </c>
      <c r="C8757" s="1" t="s">
        <v>59</v>
      </c>
      <c r="D8757" s="1">
        <v>95.65</v>
      </c>
      <c r="E8757" s="6">
        <v>3.6</v>
      </c>
      <c r="F8757" s="18">
        <v>0.79166666666666696</v>
      </c>
      <c r="G8757" s="1">
        <v>23.2</v>
      </c>
      <c r="H8757" s="1">
        <v>86</v>
      </c>
      <c r="I8757" s="1">
        <v>23.2</v>
      </c>
      <c r="J8757" s="1">
        <v>0.3</v>
      </c>
      <c r="K8757" s="1">
        <v>410</v>
      </c>
      <c r="L8757" s="1">
        <v>390</v>
      </c>
      <c r="M8757" s="6">
        <f t="shared" si="841"/>
        <v>23.199999999999989</v>
      </c>
      <c r="N8757" s="1">
        <v>0</v>
      </c>
      <c r="O8757" s="1">
        <v>0</v>
      </c>
      <c r="P8757" s="12">
        <f t="shared" si="840"/>
        <v>0</v>
      </c>
      <c r="Q8757" s="1">
        <v>0</v>
      </c>
      <c r="R8757" s="1">
        <v>0.52</v>
      </c>
      <c r="S8757" s="1">
        <v>0.16</v>
      </c>
      <c r="T8757" s="1">
        <v>0</v>
      </c>
      <c r="U8757" s="4" t="s">
        <v>60</v>
      </c>
      <c r="V8757">
        <v>0.48</v>
      </c>
      <c r="W8757">
        <v>0.4</v>
      </c>
      <c r="X8757">
        <v>0.76</v>
      </c>
      <c r="Y8757">
        <v>2.4300000000000002</v>
      </c>
      <c r="Z8757">
        <v>0.28000000000000003</v>
      </c>
      <c r="AA8757" s="5">
        <f t="shared" si="843"/>
        <v>0.68</v>
      </c>
      <c r="AB8757" s="15" cm="1">
        <f t="array" ref="AB8757">_xlfn.SWITCH(U8757,"夏",122,"冬",90,"春",153,"秋",153,0)</f>
        <v>122</v>
      </c>
      <c r="AC8757" s="16">
        <f t="shared" si="844"/>
        <v>82.960000000000008</v>
      </c>
      <c r="AD8757" s="5">
        <f>IFERROR(AA8757/D8757,0)</f>
        <v>7.1092524830109775E-3</v>
      </c>
      <c r="AE8757" s="15">
        <f t="shared" si="845"/>
        <v>0.33424657534246577</v>
      </c>
      <c r="AF8757" s="5">
        <f>IFERROR(AD8757*AE8757*48,0)</f>
        <v>0.11405967819318434</v>
      </c>
    </row>
    <row r="8758" spans="1:32" x14ac:dyDescent="0.15">
      <c r="A8758" s="1"/>
      <c r="B8758" s="1" t="s">
        <v>54</v>
      </c>
      <c r="C8758" s="1" t="s">
        <v>59</v>
      </c>
      <c r="D8758" s="1">
        <v>95.65</v>
      </c>
      <c r="E8758" s="6">
        <v>3.6</v>
      </c>
      <c r="F8758" s="18">
        <v>0.8125</v>
      </c>
      <c r="G8758" s="1">
        <v>23</v>
      </c>
      <c r="H8758" s="1">
        <v>90</v>
      </c>
      <c r="I8758" s="1">
        <v>23</v>
      </c>
      <c r="J8758" s="1">
        <v>0.3</v>
      </c>
      <c r="K8758" s="1">
        <v>410</v>
      </c>
      <c r="L8758" s="1">
        <v>290</v>
      </c>
      <c r="M8758" s="6">
        <f t="shared" si="841"/>
        <v>23</v>
      </c>
      <c r="N8758" s="1">
        <v>0</v>
      </c>
      <c r="O8758" s="1">
        <v>0</v>
      </c>
      <c r="P8758" s="12">
        <f t="shared" si="840"/>
        <v>0</v>
      </c>
      <c r="Q8758" s="1">
        <v>0</v>
      </c>
      <c r="R8758" s="1">
        <v>0.5</v>
      </c>
      <c r="S8758" s="1">
        <v>0.18</v>
      </c>
      <c r="T8758" s="1">
        <v>0</v>
      </c>
      <c r="U8758" s="4" t="s">
        <v>60</v>
      </c>
      <c r="V8758">
        <v>0.48</v>
      </c>
      <c r="W8758">
        <v>0.4</v>
      </c>
      <c r="X8758">
        <v>0.76</v>
      </c>
      <c r="Y8758">
        <v>2.4300000000000002</v>
      </c>
      <c r="Z8758">
        <v>0.28000000000000003</v>
      </c>
      <c r="AA8758" s="5">
        <f t="shared" si="843"/>
        <v>0.67999999999999994</v>
      </c>
      <c r="AB8758" s="15" cm="1">
        <f t="array" ref="AB8758">_xlfn.SWITCH(U8758,"夏",122,"冬",90,"春",153,"秋",153,0)</f>
        <v>122</v>
      </c>
      <c r="AC8758" s="16">
        <f t="shared" si="844"/>
        <v>82.96</v>
      </c>
      <c r="AD8758" s="5">
        <f>IFERROR(AA8758/D8758,0)</f>
        <v>7.1092524830109766E-3</v>
      </c>
      <c r="AE8758" s="15">
        <f t="shared" si="845"/>
        <v>0.33424657534246577</v>
      </c>
      <c r="AF8758" s="5">
        <f>IFERROR(AD8758*AE8758*48,0)</f>
        <v>0.11405967819318434</v>
      </c>
    </row>
    <row r="8759" spans="1:32" x14ac:dyDescent="0.15">
      <c r="A8759" s="1"/>
      <c r="B8759" s="1" t="s">
        <v>54</v>
      </c>
      <c r="C8759" s="1" t="s">
        <v>59</v>
      </c>
      <c r="D8759" s="1">
        <v>95.65</v>
      </c>
      <c r="E8759" s="6">
        <v>3.6</v>
      </c>
      <c r="F8759" s="18">
        <v>0.83333333333333304</v>
      </c>
      <c r="G8759" s="1">
        <v>22.8</v>
      </c>
      <c r="H8759" s="1">
        <v>94</v>
      </c>
      <c r="I8759" s="1">
        <v>22.8</v>
      </c>
      <c r="J8759" s="1">
        <v>0.3</v>
      </c>
      <c r="K8759" s="1">
        <v>410</v>
      </c>
      <c r="L8759" s="1">
        <v>190</v>
      </c>
      <c r="M8759" s="6">
        <f t="shared" si="841"/>
        <v>22.800000000000011</v>
      </c>
      <c r="N8759" s="1">
        <v>0</v>
      </c>
      <c r="O8759" s="1">
        <v>0</v>
      </c>
      <c r="P8759" s="12">
        <f t="shared" si="840"/>
        <v>0</v>
      </c>
      <c r="Q8759" s="1">
        <v>0</v>
      </c>
      <c r="R8759" s="1">
        <v>0.48</v>
      </c>
      <c r="S8759" s="1">
        <v>0.2</v>
      </c>
      <c r="T8759" s="1">
        <v>0</v>
      </c>
      <c r="U8759" s="4" t="s">
        <v>60</v>
      </c>
      <c r="V8759">
        <v>0.48</v>
      </c>
      <c r="W8759">
        <v>0.4</v>
      </c>
      <c r="X8759">
        <v>0.76</v>
      </c>
      <c r="Y8759">
        <v>2.4300000000000002</v>
      </c>
      <c r="Z8759">
        <v>0.28000000000000003</v>
      </c>
      <c r="AA8759" s="5">
        <f t="shared" si="843"/>
        <v>0.67999999999999994</v>
      </c>
      <c r="AB8759" s="15" cm="1">
        <f t="array" ref="AB8759">_xlfn.SWITCH(U8759,"夏",122,"冬",90,"春",153,"秋",153,0)</f>
        <v>122</v>
      </c>
      <c r="AC8759" s="16">
        <f t="shared" si="844"/>
        <v>82.96</v>
      </c>
      <c r="AD8759" s="5">
        <f>IFERROR(AA8759/D8759,0)</f>
        <v>7.1092524830109766E-3</v>
      </c>
      <c r="AE8759" s="15">
        <f t="shared" si="845"/>
        <v>0.33424657534246577</v>
      </c>
      <c r="AF8759" s="5">
        <f>IFERROR(AD8759*AE8759*48,0)</f>
        <v>0.11405967819318434</v>
      </c>
    </row>
    <row r="8760" spans="1:32" x14ac:dyDescent="0.15">
      <c r="A8760" s="1"/>
      <c r="B8760" s="1" t="s">
        <v>54</v>
      </c>
      <c r="C8760" s="1" t="s">
        <v>59</v>
      </c>
      <c r="D8760" s="1">
        <v>95.65</v>
      </c>
      <c r="E8760" s="6">
        <v>3.6</v>
      </c>
      <c r="F8760" s="18">
        <v>0.85416666666666696</v>
      </c>
      <c r="G8760" s="1">
        <v>22.6</v>
      </c>
      <c r="H8760" s="1">
        <v>92</v>
      </c>
      <c r="I8760" s="1">
        <v>22.6</v>
      </c>
      <c r="J8760" s="1">
        <v>0.3</v>
      </c>
      <c r="K8760" s="1">
        <v>410</v>
      </c>
      <c r="L8760" s="1">
        <v>110</v>
      </c>
      <c r="M8760" s="6">
        <f t="shared" si="841"/>
        <v>22.600000000000023</v>
      </c>
      <c r="N8760" s="1">
        <v>0</v>
      </c>
      <c r="O8760" s="1">
        <v>0</v>
      </c>
      <c r="P8760" s="12">
        <f t="shared" si="840"/>
        <v>0</v>
      </c>
      <c r="Q8760" s="1">
        <v>0</v>
      </c>
      <c r="R8760" s="1">
        <v>0.46</v>
      </c>
      <c r="S8760" s="1">
        <v>0.22</v>
      </c>
      <c r="T8760" s="1">
        <v>0</v>
      </c>
      <c r="U8760" s="4" t="s">
        <v>60</v>
      </c>
      <c r="V8760">
        <v>0.48</v>
      </c>
      <c r="W8760">
        <v>0.4</v>
      </c>
      <c r="X8760">
        <v>0.76</v>
      </c>
      <c r="Y8760">
        <v>2.4300000000000002</v>
      </c>
      <c r="Z8760">
        <v>0.28000000000000003</v>
      </c>
      <c r="AA8760" s="5">
        <f t="shared" si="843"/>
        <v>0.68</v>
      </c>
      <c r="AB8760" s="15" cm="1">
        <f t="array" ref="AB8760">_xlfn.SWITCH(U8760,"夏",122,"冬",90,"春",153,"秋",153,0)</f>
        <v>122</v>
      </c>
      <c r="AC8760" s="16">
        <f t="shared" si="844"/>
        <v>82.960000000000008</v>
      </c>
      <c r="AD8760" s="5">
        <f>IFERROR(AA8760/D8760,0)</f>
        <v>7.1092524830109775E-3</v>
      </c>
      <c r="AE8760" s="15">
        <f t="shared" si="845"/>
        <v>0.33424657534246577</v>
      </c>
      <c r="AF8760" s="5">
        <f>IFERROR(AD8760*AE8760*48,0)</f>
        <v>0.11405967819318434</v>
      </c>
    </row>
    <row r="8761" spans="1:32" x14ac:dyDescent="0.15">
      <c r="A8761" s="1"/>
      <c r="B8761" s="1" t="s">
        <v>54</v>
      </c>
      <c r="C8761" s="1" t="s">
        <v>59</v>
      </c>
      <c r="D8761" s="1">
        <v>95.65</v>
      </c>
      <c r="E8761" s="6">
        <v>3.6</v>
      </c>
      <c r="F8761" s="18">
        <v>0.875</v>
      </c>
      <c r="G8761" s="1">
        <v>22.4</v>
      </c>
      <c r="H8761" s="1">
        <v>89</v>
      </c>
      <c r="I8761" s="1">
        <v>22.4</v>
      </c>
      <c r="J8761" s="1">
        <v>0.3</v>
      </c>
      <c r="K8761" s="1">
        <v>410</v>
      </c>
      <c r="L8761" s="1">
        <v>60</v>
      </c>
      <c r="M8761" s="6">
        <f t="shared" si="841"/>
        <v>22.400000000000034</v>
      </c>
      <c r="N8761" s="1">
        <v>0</v>
      </c>
      <c r="O8761" s="1">
        <v>0</v>
      </c>
      <c r="P8761" s="12">
        <f t="shared" si="840"/>
        <v>0</v>
      </c>
      <c r="Q8761" s="1">
        <v>0</v>
      </c>
      <c r="R8761" s="1">
        <v>0.44</v>
      </c>
      <c r="S8761" s="1">
        <v>0.24</v>
      </c>
      <c r="T8761" s="1">
        <v>0</v>
      </c>
      <c r="U8761" s="4" t="s">
        <v>60</v>
      </c>
      <c r="V8761">
        <v>0.48</v>
      </c>
      <c r="W8761">
        <v>0.4</v>
      </c>
      <c r="X8761">
        <v>0.76</v>
      </c>
      <c r="Y8761">
        <v>2.4300000000000002</v>
      </c>
      <c r="Z8761">
        <v>0.28000000000000003</v>
      </c>
      <c r="AA8761" s="5">
        <f t="shared" si="843"/>
        <v>0.67999999999999994</v>
      </c>
      <c r="AB8761" s="15" cm="1">
        <f t="array" ref="AB8761">_xlfn.SWITCH(U8761,"夏",122,"冬",90,"春",153,"秋",153,0)</f>
        <v>122</v>
      </c>
      <c r="AC8761" s="16">
        <f t="shared" si="844"/>
        <v>82.96</v>
      </c>
      <c r="AD8761" s="5">
        <f>IFERROR(AA8761/D8761,0)</f>
        <v>7.1092524830109766E-3</v>
      </c>
      <c r="AE8761" s="15">
        <f t="shared" si="845"/>
        <v>0.33424657534246577</v>
      </c>
      <c r="AF8761" s="5">
        <f>IFERROR(AD8761*AE8761*48,0)</f>
        <v>0.11405967819318434</v>
      </c>
    </row>
    <row r="8762" spans="1:32" x14ac:dyDescent="0.15">
      <c r="A8762" s="1"/>
      <c r="B8762" s="1" t="s">
        <v>54</v>
      </c>
      <c r="C8762" s="1" t="s">
        <v>59</v>
      </c>
      <c r="D8762" s="1">
        <v>95.65</v>
      </c>
      <c r="E8762" s="6">
        <v>3.6</v>
      </c>
      <c r="F8762" s="18">
        <v>0.89583333333333304</v>
      </c>
      <c r="G8762" s="1">
        <v>22.2</v>
      </c>
      <c r="H8762" s="1">
        <v>85</v>
      </c>
      <c r="I8762" s="1">
        <v>22.2</v>
      </c>
      <c r="J8762" s="1">
        <v>0.3</v>
      </c>
      <c r="K8762" s="1">
        <v>410</v>
      </c>
      <c r="L8762" s="1">
        <v>50</v>
      </c>
      <c r="M8762" s="6">
        <f t="shared" si="841"/>
        <v>22.200000000000045</v>
      </c>
      <c r="N8762" s="1">
        <v>0</v>
      </c>
      <c r="O8762" s="1">
        <v>0</v>
      </c>
      <c r="P8762" s="12">
        <f t="shared" si="840"/>
        <v>0</v>
      </c>
      <c r="Q8762" s="1">
        <v>0</v>
      </c>
      <c r="R8762" s="1">
        <v>0.42</v>
      </c>
      <c r="S8762" s="1">
        <v>0.26</v>
      </c>
      <c r="T8762" s="1">
        <v>0</v>
      </c>
      <c r="U8762" s="4" t="s">
        <v>60</v>
      </c>
      <c r="V8762">
        <v>0.48</v>
      </c>
      <c r="W8762">
        <v>0.4</v>
      </c>
      <c r="X8762">
        <v>0.76</v>
      </c>
      <c r="Y8762">
        <v>2.4300000000000002</v>
      </c>
      <c r="Z8762">
        <v>0.28000000000000003</v>
      </c>
      <c r="AA8762" s="5">
        <f t="shared" si="843"/>
        <v>0.67999999999999994</v>
      </c>
      <c r="AB8762" s="15" cm="1">
        <f t="array" ref="AB8762">_xlfn.SWITCH(U8762,"夏",122,"冬",90,"春",153,"秋",153,0)</f>
        <v>122</v>
      </c>
      <c r="AC8762" s="16">
        <f t="shared" si="844"/>
        <v>82.96</v>
      </c>
      <c r="AD8762" s="5">
        <f>IFERROR(AA8762/D8762,0)</f>
        <v>7.1092524830109766E-3</v>
      </c>
      <c r="AE8762" s="15">
        <f t="shared" si="845"/>
        <v>0.33424657534246577</v>
      </c>
      <c r="AF8762" s="5">
        <f>IFERROR(AD8762*AE8762*48,0)</f>
        <v>0.11405967819318434</v>
      </c>
    </row>
    <row r="8763" spans="1:32" x14ac:dyDescent="0.15">
      <c r="A8763" s="1"/>
      <c r="B8763" s="1" t="s">
        <v>55</v>
      </c>
      <c r="C8763" s="1" t="s">
        <v>59</v>
      </c>
      <c r="D8763" s="1">
        <v>95.65</v>
      </c>
      <c r="E8763" s="6">
        <v>3.6</v>
      </c>
      <c r="F8763" s="18">
        <v>0.33333333333333298</v>
      </c>
      <c r="G8763" s="1">
        <v>23.6</v>
      </c>
      <c r="H8763" s="1">
        <v>82</v>
      </c>
      <c r="I8763" s="1">
        <v>23.6</v>
      </c>
      <c r="J8763" s="1">
        <v>0.3</v>
      </c>
      <c r="K8763" s="1">
        <v>460</v>
      </c>
      <c r="L8763" s="1">
        <v>190</v>
      </c>
      <c r="M8763" s="6">
        <f t="shared" si="841"/>
        <v>23.600000000000023</v>
      </c>
      <c r="N8763" s="19">
        <v>0.5</v>
      </c>
      <c r="O8763" s="11" cm="1">
        <f t="array" ref="O8763">ROUND(_xlfn.SWITCH(C8763,"建筑专教",IF(S8763&gt;0.1,1.38,1.28),"阶梯教室",IF(S8763&gt;0.1,1.15,1.05),"公共教室",IF(S8763&gt;0.1,1.22,1.12),IF(S8763&gt;0.1,1.2,1.1))+(MOD(ROW()*11,31)/31-0.5)*0.06,2)</f>
        <v>1.22</v>
      </c>
      <c r="P8763" s="12">
        <f t="shared" si="840"/>
        <v>0.05</v>
      </c>
      <c r="Q8763" s="13">
        <f t="shared" si="842"/>
        <v>-1.6386467383661607</v>
      </c>
      <c r="R8763" s="1">
        <v>0.52</v>
      </c>
      <c r="S8763" s="1">
        <v>0.16</v>
      </c>
      <c r="T8763" s="1">
        <v>0.09</v>
      </c>
      <c r="U8763" s="4" t="s">
        <v>60</v>
      </c>
      <c r="V8763">
        <v>0.48</v>
      </c>
      <c r="W8763">
        <v>0.4</v>
      </c>
      <c r="X8763">
        <v>0.76</v>
      </c>
      <c r="Y8763">
        <v>2.4300000000000002</v>
      </c>
      <c r="Z8763">
        <v>0.28000000000000003</v>
      </c>
      <c r="AA8763" s="5">
        <f t="shared" si="843"/>
        <v>0.77</v>
      </c>
      <c r="AB8763" s="15" cm="1">
        <f t="array" ref="AB8763">_xlfn.SWITCH(U8763,"夏",122,"冬",90,"春",153,"秋",153,0)</f>
        <v>122</v>
      </c>
      <c r="AC8763" s="16">
        <f t="shared" si="844"/>
        <v>93.94</v>
      </c>
      <c r="AD8763" s="5">
        <f>IFERROR(AA8763/D8763,0)</f>
        <v>8.0501829587036073E-3</v>
      </c>
      <c r="AE8763" s="15">
        <f t="shared" si="845"/>
        <v>0.33424657534246577</v>
      </c>
      <c r="AF8763" s="5">
        <f>IFERROR(AD8763*AE8763*48,0)</f>
        <v>0.12915581207169405</v>
      </c>
    </row>
    <row r="8764" spans="1:32" x14ac:dyDescent="0.15">
      <c r="A8764" s="1"/>
      <c r="B8764" s="1" t="s">
        <v>55</v>
      </c>
      <c r="C8764" s="1" t="s">
        <v>59</v>
      </c>
      <c r="D8764" s="1">
        <v>95.65</v>
      </c>
      <c r="E8764" s="6">
        <v>3.6</v>
      </c>
      <c r="F8764" s="18">
        <v>0.35416666666666702</v>
      </c>
      <c r="G8764" s="1">
        <v>23.9</v>
      </c>
      <c r="H8764" s="1">
        <v>78</v>
      </c>
      <c r="I8764" s="1">
        <v>23.9</v>
      </c>
      <c r="J8764" s="1">
        <v>0.3</v>
      </c>
      <c r="K8764" s="1">
        <v>480</v>
      </c>
      <c r="L8764" s="1">
        <v>260</v>
      </c>
      <c r="M8764" s="6">
        <f t="shared" si="841"/>
        <v>23.89999999999992</v>
      </c>
      <c r="N8764" s="19">
        <v>0.5</v>
      </c>
      <c r="O8764" s="11" cm="1">
        <f t="array" ref="O8764">ROUND(_xlfn.SWITCH(C8764,"建筑专教",IF(S8764&gt;0.1,1.38,1.28),"阶梯教室",IF(S8764&gt;0.1,1.15,1.05),"公共教室",IF(S8764&gt;0.1,1.22,1.12),IF(S8764&gt;0.1,1.2,1.1))+(MOD(ROW()*11,31)/31-0.5)*0.06,2)</f>
        <v>1.24</v>
      </c>
      <c r="P8764" s="12">
        <f t="shared" si="840"/>
        <v>7.0000000000000007E-2</v>
      </c>
      <c r="Q8764" s="13">
        <f t="shared" si="842"/>
        <v>-1.455711204822068</v>
      </c>
      <c r="R8764" s="1">
        <v>0.54</v>
      </c>
      <c r="S8764" s="1">
        <v>0.14000000000000001</v>
      </c>
      <c r="T8764" s="1">
        <v>0.11</v>
      </c>
      <c r="U8764" s="4" t="s">
        <v>60</v>
      </c>
      <c r="V8764">
        <v>0.48</v>
      </c>
      <c r="W8764">
        <v>0.4</v>
      </c>
      <c r="X8764">
        <v>0.76</v>
      </c>
      <c r="Y8764">
        <v>2.4300000000000002</v>
      </c>
      <c r="Z8764">
        <v>0.28000000000000003</v>
      </c>
      <c r="AA8764" s="5">
        <f t="shared" si="843"/>
        <v>0.79</v>
      </c>
      <c r="AB8764" s="15" cm="1">
        <f t="array" ref="AB8764">_xlfn.SWITCH(U8764,"夏",122,"冬",90,"春",153,"秋",153,0)</f>
        <v>122</v>
      </c>
      <c r="AC8764" s="16">
        <f t="shared" si="844"/>
        <v>96.38000000000001</v>
      </c>
      <c r="AD8764" s="5">
        <f>IFERROR(AA8764/D8764,0)</f>
        <v>8.2592786199686356E-3</v>
      </c>
      <c r="AE8764" s="15">
        <f t="shared" si="845"/>
        <v>0.33424657534246577</v>
      </c>
      <c r="AF8764" s="5">
        <f>IFERROR(AD8764*AE8764*48,0)</f>
        <v>0.13251050848914064</v>
      </c>
    </row>
    <row r="8765" spans="1:32" x14ac:dyDescent="0.15">
      <c r="A8765" s="1"/>
      <c r="B8765" s="1" t="s">
        <v>55</v>
      </c>
      <c r="C8765" s="1" t="s">
        <v>59</v>
      </c>
      <c r="D8765" s="1">
        <v>95.65</v>
      </c>
      <c r="E8765" s="6">
        <v>3.6</v>
      </c>
      <c r="F8765" s="18">
        <v>0.375</v>
      </c>
      <c r="G8765" s="1">
        <v>24.3</v>
      </c>
      <c r="H8765" s="1">
        <v>74</v>
      </c>
      <c r="I8765" s="1">
        <v>24.3</v>
      </c>
      <c r="J8765" s="1">
        <v>0.3</v>
      </c>
      <c r="K8765" s="1">
        <v>520</v>
      </c>
      <c r="L8765" s="1">
        <v>360</v>
      </c>
      <c r="M8765" s="6">
        <f t="shared" si="841"/>
        <v>24.300000000000011</v>
      </c>
      <c r="N8765" s="19">
        <v>0.5</v>
      </c>
      <c r="O8765" s="11" cm="1">
        <f t="array" ref="O8765">ROUND(_xlfn.SWITCH(C8765,"建筑专教",IF(S8765&gt;0.1,1.38,1.28),"阶梯教室",IF(S8765&gt;0.1,1.15,1.05),"公共教室",IF(S8765&gt;0.1,1.22,1.12),IF(S8765&gt;0.1,1.2,1.1))+(MOD(ROW()*11,31)/31-0.5)*0.06,2)</f>
        <v>1.2</v>
      </c>
      <c r="P8765" s="12">
        <f t="shared" ref="P8765:P8828" si="846">IF(O8765=0,0,ROUND(MIN(MAX((K8765-400)/(320*E8765*IF(C8765="公共教室",0.95,IF(C8765="建筑专教",0.85,IF(C8765="阶梯教室",1.15,1)))),0),2),2))</f>
        <v>0.11</v>
      </c>
      <c r="Q8765" s="13">
        <f t="shared" si="842"/>
        <v>-1.4419937456395158</v>
      </c>
      <c r="R8765" s="1">
        <v>0.56000000000000005</v>
      </c>
      <c r="S8765" s="1">
        <v>0.12</v>
      </c>
      <c r="T8765" s="1">
        <v>0.13</v>
      </c>
      <c r="U8765" s="4" t="s">
        <v>60</v>
      </c>
      <c r="V8765">
        <v>0.48</v>
      </c>
      <c r="W8765">
        <v>0.4</v>
      </c>
      <c r="X8765">
        <v>0.76</v>
      </c>
      <c r="Y8765">
        <v>2.4300000000000002</v>
      </c>
      <c r="Z8765">
        <v>0.28000000000000003</v>
      </c>
      <c r="AA8765" s="5">
        <f t="shared" si="843"/>
        <v>0.81</v>
      </c>
      <c r="AB8765" s="15" cm="1">
        <f t="array" ref="AB8765">_xlfn.SWITCH(U8765,"夏",122,"冬",90,"春",153,"秋",153,0)</f>
        <v>122</v>
      </c>
      <c r="AC8765" s="16">
        <f t="shared" si="844"/>
        <v>98.820000000000007</v>
      </c>
      <c r="AD8765" s="5">
        <f>IFERROR(AA8765/D8765,0)</f>
        <v>8.4683742812336638E-3</v>
      </c>
      <c r="AE8765" s="15">
        <f t="shared" si="845"/>
        <v>0.33424657534246577</v>
      </c>
      <c r="AF8765" s="5">
        <f>IFERROR(AD8765*AE8765*48,0)</f>
        <v>0.13586520490658721</v>
      </c>
    </row>
    <row r="8766" spans="1:32" x14ac:dyDescent="0.15">
      <c r="A8766" s="1"/>
      <c r="B8766" s="1" t="s">
        <v>55</v>
      </c>
      <c r="C8766" s="1" t="s">
        <v>59</v>
      </c>
      <c r="D8766" s="1">
        <v>95.65</v>
      </c>
      <c r="E8766" s="6">
        <v>3.6</v>
      </c>
      <c r="F8766" s="18">
        <v>0.39583333333333298</v>
      </c>
      <c r="G8766" s="1">
        <v>24.5</v>
      </c>
      <c r="H8766" s="1">
        <v>70</v>
      </c>
      <c r="I8766" s="1">
        <v>24.5</v>
      </c>
      <c r="J8766" s="1">
        <v>0.3</v>
      </c>
      <c r="K8766" s="1">
        <v>560</v>
      </c>
      <c r="L8766" s="1">
        <v>460</v>
      </c>
      <c r="M8766" s="6">
        <f t="shared" si="841"/>
        <v>24.500000000000114</v>
      </c>
      <c r="N8766" s="19">
        <v>0.5</v>
      </c>
      <c r="O8766" s="11" cm="1">
        <f t="array" ref="O8766">ROUND(_xlfn.SWITCH(C8766,"建筑专教",IF(S8766&gt;0.1,1.38,1.28),"阶梯教室",IF(S8766&gt;0.1,1.15,1.05),"公共教室",IF(S8766&gt;0.1,1.22,1.12),IF(S8766&gt;0.1,1.2,1.1))+(MOD(ROW()*11,31)/31-0.5)*0.06,2)</f>
        <v>1.1200000000000001</v>
      </c>
      <c r="P8766" s="12">
        <f t="shared" si="846"/>
        <v>0.15</v>
      </c>
      <c r="Q8766" s="13">
        <f t="shared" si="842"/>
        <v>-1.6639446206869144</v>
      </c>
      <c r="R8766" s="1">
        <v>0.57999999999999996</v>
      </c>
      <c r="S8766" s="1">
        <v>0.1</v>
      </c>
      <c r="T8766" s="1">
        <v>0.15</v>
      </c>
      <c r="U8766" s="4" t="s">
        <v>60</v>
      </c>
      <c r="V8766">
        <v>0.48</v>
      </c>
      <c r="W8766">
        <v>0.4</v>
      </c>
      <c r="X8766">
        <v>0.76</v>
      </c>
      <c r="Y8766">
        <v>2.4300000000000002</v>
      </c>
      <c r="Z8766">
        <v>0.28000000000000003</v>
      </c>
      <c r="AA8766" s="5">
        <f t="shared" si="843"/>
        <v>0.83</v>
      </c>
      <c r="AB8766" s="15" cm="1">
        <f t="array" ref="AB8766">_xlfn.SWITCH(U8766,"夏",122,"冬",90,"春",153,"秋",153,0)</f>
        <v>122</v>
      </c>
      <c r="AC8766" s="16">
        <f t="shared" si="844"/>
        <v>101.25999999999999</v>
      </c>
      <c r="AD8766" s="5">
        <f>IFERROR(AA8766/D8766,0)</f>
        <v>8.6774699424986921E-3</v>
      </c>
      <c r="AE8766" s="15">
        <f t="shared" si="845"/>
        <v>0.33424657534246577</v>
      </c>
      <c r="AF8766" s="5">
        <f>IFERROR(AD8766*AE8766*48,0)</f>
        <v>0.13921990132403381</v>
      </c>
    </row>
    <row r="8767" spans="1:32" x14ac:dyDescent="0.15">
      <c r="A8767" s="1"/>
      <c r="B8767" s="1" t="s">
        <v>55</v>
      </c>
      <c r="C8767" s="1" t="s">
        <v>59</v>
      </c>
      <c r="D8767" s="1">
        <v>95.65</v>
      </c>
      <c r="E8767" s="6">
        <v>3.6</v>
      </c>
      <c r="F8767" s="18">
        <v>0.41666666666666702</v>
      </c>
      <c r="G8767" s="1">
        <v>24.7</v>
      </c>
      <c r="H8767" s="1">
        <v>66</v>
      </c>
      <c r="I8767" s="1">
        <v>24.7</v>
      </c>
      <c r="J8767" s="1">
        <v>0.3</v>
      </c>
      <c r="K8767" s="1">
        <v>600</v>
      </c>
      <c r="L8767" s="1">
        <v>560</v>
      </c>
      <c r="M8767" s="6">
        <f t="shared" si="841"/>
        <v>24.700000000000102</v>
      </c>
      <c r="N8767" s="19">
        <v>0.5</v>
      </c>
      <c r="O8767" s="11" cm="1">
        <f t="array" ref="O8767">ROUND(_xlfn.SWITCH(C8767,"建筑专教",IF(S8767&gt;0.1,1.38,1.28),"阶梯教室",IF(S8767&gt;0.1,1.15,1.05),"公共教室",IF(S8767&gt;0.1,1.22,1.12),IF(S8767&gt;0.1,1.2,1.1))+(MOD(ROW()*11,31)/31-0.5)*0.06,2)</f>
        <v>1.24</v>
      </c>
      <c r="P8767" s="12">
        <f t="shared" si="846"/>
        <v>0.18</v>
      </c>
      <c r="Q8767" s="13">
        <f t="shared" si="842"/>
        <v>-1.1577992579722551</v>
      </c>
      <c r="R8767" s="1">
        <v>0.56000000000000005</v>
      </c>
      <c r="S8767" s="1">
        <v>0.12</v>
      </c>
      <c r="T8767" s="1">
        <v>0.15</v>
      </c>
      <c r="U8767" s="4" t="s">
        <v>60</v>
      </c>
      <c r="V8767">
        <v>0.48</v>
      </c>
      <c r="W8767">
        <v>0.4</v>
      </c>
      <c r="X8767">
        <v>0.76</v>
      </c>
      <c r="Y8767">
        <v>2.4300000000000002</v>
      </c>
      <c r="Z8767">
        <v>0.28000000000000003</v>
      </c>
      <c r="AA8767" s="5">
        <f t="shared" si="843"/>
        <v>0.83000000000000007</v>
      </c>
      <c r="AB8767" s="15" cm="1">
        <f t="array" ref="AB8767">_xlfn.SWITCH(U8767,"夏",122,"冬",90,"春",153,"秋",153,0)</f>
        <v>122</v>
      </c>
      <c r="AC8767" s="16">
        <f t="shared" si="844"/>
        <v>101.26</v>
      </c>
      <c r="AD8767" s="5">
        <f>IFERROR(AA8767/D8767,0)</f>
        <v>8.6774699424986938E-3</v>
      </c>
      <c r="AE8767" s="15">
        <f t="shared" si="845"/>
        <v>0.33424657534246577</v>
      </c>
      <c r="AF8767" s="5">
        <f>IFERROR(AD8767*AE8767*48,0)</f>
        <v>0.13921990132403383</v>
      </c>
    </row>
    <row r="8768" spans="1:32" x14ac:dyDescent="0.15">
      <c r="A8768" s="1"/>
      <c r="B8768" s="1" t="s">
        <v>55</v>
      </c>
      <c r="C8768" s="1" t="s">
        <v>59</v>
      </c>
      <c r="D8768" s="1">
        <v>95.65</v>
      </c>
      <c r="E8768" s="6">
        <v>3.6</v>
      </c>
      <c r="F8768" s="18">
        <v>0.4375</v>
      </c>
      <c r="G8768" s="1">
        <v>24.9</v>
      </c>
      <c r="H8768" s="1">
        <v>62</v>
      </c>
      <c r="I8768" s="1">
        <v>24.9</v>
      </c>
      <c r="J8768" s="1">
        <v>0.3</v>
      </c>
      <c r="K8768" s="1">
        <v>640</v>
      </c>
      <c r="L8768" s="1">
        <v>590</v>
      </c>
      <c r="M8768" s="6">
        <f t="shared" si="841"/>
        <v>24.900000000000091</v>
      </c>
      <c r="N8768" s="19">
        <v>0.5</v>
      </c>
      <c r="O8768" s="11" cm="1">
        <f t="array" ref="O8768">ROUND(_xlfn.SWITCH(C8768,"建筑专教",IF(S8768&gt;0.1,1.38,1.28),"阶梯教室",IF(S8768&gt;0.1,1.15,1.05),"公共教室",IF(S8768&gt;0.1,1.22,1.12),IF(S8768&gt;0.1,1.2,1.1))+(MOD(ROW()*11,31)/31-0.5)*0.06,2)</f>
        <v>1.2</v>
      </c>
      <c r="P8768" s="12">
        <f t="shared" si="846"/>
        <v>0.22</v>
      </c>
      <c r="Q8768" s="13">
        <f t="shared" si="842"/>
        <v>-1.2099915888900072</v>
      </c>
      <c r="R8768" s="1">
        <v>0.54</v>
      </c>
      <c r="S8768" s="1">
        <v>0.14000000000000001</v>
      </c>
      <c r="T8768" s="1">
        <v>0.13</v>
      </c>
      <c r="U8768" s="4" t="s">
        <v>60</v>
      </c>
      <c r="V8768">
        <v>0.48</v>
      </c>
      <c r="W8768">
        <v>0.4</v>
      </c>
      <c r="X8768">
        <v>0.76</v>
      </c>
      <c r="Y8768">
        <v>2.4300000000000002</v>
      </c>
      <c r="Z8768">
        <v>0.28000000000000003</v>
      </c>
      <c r="AA8768" s="5">
        <f t="shared" si="843"/>
        <v>0.81</v>
      </c>
      <c r="AB8768" s="15" cm="1">
        <f t="array" ref="AB8768">_xlfn.SWITCH(U8768,"夏",122,"冬",90,"春",153,"秋",153,0)</f>
        <v>122</v>
      </c>
      <c r="AC8768" s="16">
        <f t="shared" si="844"/>
        <v>98.820000000000007</v>
      </c>
      <c r="AD8768" s="5">
        <f>IFERROR(AA8768/D8768,0)</f>
        <v>8.4683742812336638E-3</v>
      </c>
      <c r="AE8768" s="15">
        <f t="shared" si="845"/>
        <v>0.33424657534246577</v>
      </c>
      <c r="AF8768" s="5">
        <f>IFERROR(AD8768*AE8768*48,0)</f>
        <v>0.13586520490658721</v>
      </c>
    </row>
    <row r="8769" spans="1:32" x14ac:dyDescent="0.15">
      <c r="A8769" s="1"/>
      <c r="B8769" s="1" t="s">
        <v>55</v>
      </c>
      <c r="C8769" s="1" t="s">
        <v>59</v>
      </c>
      <c r="D8769" s="1">
        <v>95.65</v>
      </c>
      <c r="E8769" s="6">
        <v>3.6</v>
      </c>
      <c r="F8769" s="18">
        <v>0.45833333333333298</v>
      </c>
      <c r="G8769" s="1">
        <v>25</v>
      </c>
      <c r="H8769" s="1">
        <v>58</v>
      </c>
      <c r="I8769" s="1">
        <v>25</v>
      </c>
      <c r="J8769" s="1">
        <v>0.3</v>
      </c>
      <c r="K8769" s="1">
        <v>680</v>
      </c>
      <c r="L8769" s="1">
        <v>550</v>
      </c>
      <c r="M8769" s="6">
        <f t="shared" si="841"/>
        <v>25.000000000000057</v>
      </c>
      <c r="N8769" s="19">
        <v>0.5</v>
      </c>
      <c r="O8769" s="11" cm="1">
        <f t="array" ref="O8769">ROUND(_xlfn.SWITCH(C8769,"建筑专教",IF(S8769&gt;0.1,1.38,1.28),"阶梯教室",IF(S8769&gt;0.1,1.15,1.05),"公共教室",IF(S8769&gt;0.1,1.22,1.12),IF(S8769&gt;0.1,1.2,1.1))+(MOD(ROW()*11,31)/31-0.5)*0.06,2)</f>
        <v>1.22</v>
      </c>
      <c r="P8769" s="12">
        <f t="shared" si="846"/>
        <v>0.26</v>
      </c>
      <c r="Q8769" s="13">
        <f t="shared" si="842"/>
        <v>-1.1074954925400848</v>
      </c>
      <c r="R8769" s="1">
        <v>0.52</v>
      </c>
      <c r="S8769" s="1">
        <v>0.16</v>
      </c>
      <c r="T8769" s="1">
        <v>0.11</v>
      </c>
      <c r="U8769" s="4" t="s">
        <v>60</v>
      </c>
      <c r="V8769">
        <v>0.48</v>
      </c>
      <c r="W8769">
        <v>0.4</v>
      </c>
      <c r="X8769">
        <v>0.76</v>
      </c>
      <c r="Y8769">
        <v>2.4300000000000002</v>
      </c>
      <c r="Z8769">
        <v>0.28000000000000003</v>
      </c>
      <c r="AA8769" s="5">
        <f t="shared" si="843"/>
        <v>0.79</v>
      </c>
      <c r="AB8769" s="15" cm="1">
        <f t="array" ref="AB8769">_xlfn.SWITCH(U8769,"夏",122,"冬",90,"春",153,"秋",153,0)</f>
        <v>122</v>
      </c>
      <c r="AC8769" s="16">
        <f t="shared" si="844"/>
        <v>96.38000000000001</v>
      </c>
      <c r="AD8769" s="5">
        <f>IFERROR(AA8769/D8769,0)</f>
        <v>8.2592786199686356E-3</v>
      </c>
      <c r="AE8769" s="15">
        <f t="shared" si="845"/>
        <v>0.33424657534246577</v>
      </c>
      <c r="AF8769" s="5">
        <f>IFERROR(AD8769*AE8769*48,0)</f>
        <v>0.13251050848914064</v>
      </c>
    </row>
    <row r="8770" spans="1:32" x14ac:dyDescent="0.15">
      <c r="A8770" s="1"/>
      <c r="B8770" s="1" t="s">
        <v>55</v>
      </c>
      <c r="C8770" s="1" t="s">
        <v>59</v>
      </c>
      <c r="D8770" s="1">
        <v>95.65</v>
      </c>
      <c r="E8770" s="6">
        <v>3.6</v>
      </c>
      <c r="F8770" s="18">
        <v>0.47916666666666702</v>
      </c>
      <c r="G8770" s="1">
        <v>24.8</v>
      </c>
      <c r="H8770" s="1">
        <v>54</v>
      </c>
      <c r="I8770" s="1">
        <v>24.8</v>
      </c>
      <c r="J8770" s="1">
        <v>0.3</v>
      </c>
      <c r="K8770" s="1">
        <v>720</v>
      </c>
      <c r="L8770" s="1">
        <v>510</v>
      </c>
      <c r="M8770" s="6">
        <f t="shared" si="841"/>
        <v>24.800000000000068</v>
      </c>
      <c r="N8770" s="19">
        <v>0.5</v>
      </c>
      <c r="O8770" s="11" cm="1">
        <f t="array" ref="O8770">ROUND(_xlfn.SWITCH(C8770,"建筑专教",IF(S8770&gt;0.1,1.38,1.28),"阶梯教室",IF(S8770&gt;0.1,1.15,1.05),"公共教室",IF(S8770&gt;0.1,1.22,1.12),IF(S8770&gt;0.1,1.2,1.1))+(MOD(ROW()*11,31)/31-0.5)*0.06,2)</f>
        <v>1.25</v>
      </c>
      <c r="P8770" s="12">
        <f t="shared" si="846"/>
        <v>0.28999999999999998</v>
      </c>
      <c r="Q8770" s="13">
        <f t="shared" si="842"/>
        <v>-1.0901518416210891</v>
      </c>
      <c r="R8770" s="1">
        <v>0.5</v>
      </c>
      <c r="S8770" s="1">
        <v>0.18</v>
      </c>
      <c r="T8770" s="1">
        <v>0.09</v>
      </c>
      <c r="U8770" s="4" t="s">
        <v>60</v>
      </c>
      <c r="V8770">
        <v>0.48</v>
      </c>
      <c r="W8770">
        <v>0.4</v>
      </c>
      <c r="X8770">
        <v>0.76</v>
      </c>
      <c r="Y8770">
        <v>2.4300000000000002</v>
      </c>
      <c r="Z8770">
        <v>0.28000000000000003</v>
      </c>
      <c r="AA8770" s="5">
        <f t="shared" si="843"/>
        <v>0.76999999999999991</v>
      </c>
      <c r="AB8770" s="15" cm="1">
        <f t="array" ref="AB8770">_xlfn.SWITCH(U8770,"夏",122,"冬",90,"春",153,"秋",153,0)</f>
        <v>122</v>
      </c>
      <c r="AC8770" s="16">
        <f t="shared" si="844"/>
        <v>93.939999999999984</v>
      </c>
      <c r="AD8770" s="5">
        <f>IFERROR(AA8770/D8770,0)</f>
        <v>8.0501829587036056E-3</v>
      </c>
      <c r="AE8770" s="15">
        <f t="shared" si="845"/>
        <v>0.33424657534246577</v>
      </c>
      <c r="AF8770" s="5">
        <f>IFERROR(AD8770*AE8770*48,0)</f>
        <v>0.12915581207169402</v>
      </c>
    </row>
    <row r="8771" spans="1:32" x14ac:dyDescent="0.15">
      <c r="A8771" s="1"/>
      <c r="B8771" s="1" t="s">
        <v>55</v>
      </c>
      <c r="C8771" s="1" t="s">
        <v>59</v>
      </c>
      <c r="D8771" s="1">
        <v>95.65</v>
      </c>
      <c r="E8771" s="6">
        <v>3.6</v>
      </c>
      <c r="F8771" s="18">
        <v>0.5</v>
      </c>
      <c r="G8771" s="1">
        <v>24.6</v>
      </c>
      <c r="H8771" s="1">
        <v>65</v>
      </c>
      <c r="I8771" s="1">
        <v>24.6</v>
      </c>
      <c r="J8771" s="1">
        <v>0.3</v>
      </c>
      <c r="K8771" s="1">
        <v>406</v>
      </c>
      <c r="L8771" s="1">
        <v>470</v>
      </c>
      <c r="M8771" s="6">
        <f t="shared" si="841"/>
        <v>24.599999999999909</v>
      </c>
      <c r="N8771" s="1">
        <v>0</v>
      </c>
      <c r="O8771" s="1">
        <v>0</v>
      </c>
      <c r="P8771" s="12">
        <f t="shared" si="846"/>
        <v>0</v>
      </c>
      <c r="Q8771" s="1">
        <v>0</v>
      </c>
      <c r="R8771" s="1">
        <v>0.48</v>
      </c>
      <c r="S8771" s="1">
        <v>0.2</v>
      </c>
      <c r="T8771" s="1">
        <v>0</v>
      </c>
      <c r="U8771" s="4" t="s">
        <v>60</v>
      </c>
      <c r="V8771">
        <v>0.48</v>
      </c>
      <c r="W8771">
        <v>0.4</v>
      </c>
      <c r="X8771">
        <v>0.76</v>
      </c>
      <c r="Y8771">
        <v>2.4300000000000002</v>
      </c>
      <c r="Z8771">
        <v>0.28000000000000003</v>
      </c>
      <c r="AA8771" s="5">
        <f t="shared" si="843"/>
        <v>0.67999999999999994</v>
      </c>
      <c r="AB8771" s="15" cm="1">
        <f t="array" ref="AB8771">_xlfn.SWITCH(U8771,"夏",122,"冬",90,"春",153,"秋",153,0)</f>
        <v>122</v>
      </c>
      <c r="AC8771" s="16">
        <f t="shared" si="844"/>
        <v>82.96</v>
      </c>
      <c r="AD8771" s="5">
        <f>IFERROR(AA8771/D8771,0)</f>
        <v>7.1092524830109766E-3</v>
      </c>
      <c r="AE8771" s="15">
        <f t="shared" si="845"/>
        <v>0.33424657534246577</v>
      </c>
      <c r="AF8771" s="5">
        <f>IFERROR(AD8771*AE8771*48,0)</f>
        <v>0.11405967819318434</v>
      </c>
    </row>
    <row r="8772" spans="1:32" x14ac:dyDescent="0.15">
      <c r="A8772" s="1"/>
      <c r="B8772" s="1" t="s">
        <v>55</v>
      </c>
      <c r="C8772" s="1" t="s">
        <v>59</v>
      </c>
      <c r="D8772" s="1">
        <v>95.65</v>
      </c>
      <c r="E8772" s="6">
        <v>3.6</v>
      </c>
      <c r="F8772" s="18">
        <v>0.52083333333333304</v>
      </c>
      <c r="G8772" s="1">
        <v>24.4</v>
      </c>
      <c r="H8772" s="1">
        <v>75</v>
      </c>
      <c r="I8772" s="1">
        <v>24.4</v>
      </c>
      <c r="J8772" s="1">
        <v>0.3</v>
      </c>
      <c r="K8772" s="1">
        <v>408</v>
      </c>
      <c r="L8772" s="1">
        <v>430</v>
      </c>
      <c r="M8772" s="6">
        <f t="shared" si="841"/>
        <v>24.399999999999864</v>
      </c>
      <c r="N8772" s="1">
        <v>0</v>
      </c>
      <c r="O8772" s="1">
        <v>0</v>
      </c>
      <c r="P8772" s="12">
        <f t="shared" si="846"/>
        <v>0</v>
      </c>
      <c r="Q8772" s="1">
        <v>0</v>
      </c>
      <c r="R8772" s="1">
        <v>0.46</v>
      </c>
      <c r="S8772" s="1">
        <v>0.22</v>
      </c>
      <c r="T8772" s="1">
        <v>0</v>
      </c>
      <c r="U8772" s="4" t="s">
        <v>60</v>
      </c>
      <c r="V8772">
        <v>0.48</v>
      </c>
      <c r="W8772">
        <v>0.4</v>
      </c>
      <c r="X8772">
        <v>0.76</v>
      </c>
      <c r="Y8772">
        <v>2.4300000000000002</v>
      </c>
      <c r="Z8772">
        <v>0.28000000000000003</v>
      </c>
      <c r="AA8772" s="5">
        <f t="shared" si="843"/>
        <v>0.68</v>
      </c>
      <c r="AB8772" s="15" cm="1">
        <f t="array" ref="AB8772">_xlfn.SWITCH(U8772,"夏",122,"冬",90,"春",153,"秋",153,0)</f>
        <v>122</v>
      </c>
      <c r="AC8772" s="16">
        <f t="shared" si="844"/>
        <v>82.960000000000008</v>
      </c>
      <c r="AD8772" s="5">
        <f>IFERROR(AA8772/D8772,0)</f>
        <v>7.1092524830109775E-3</v>
      </c>
      <c r="AE8772" s="15">
        <f t="shared" si="845"/>
        <v>0.33424657534246577</v>
      </c>
      <c r="AF8772" s="5">
        <f>IFERROR(AD8772*AE8772*48,0)</f>
        <v>0.11405967819318434</v>
      </c>
    </row>
    <row r="8773" spans="1:32" x14ac:dyDescent="0.15">
      <c r="A8773" s="1"/>
      <c r="B8773" s="1" t="s">
        <v>55</v>
      </c>
      <c r="C8773" s="1" t="s">
        <v>59</v>
      </c>
      <c r="D8773" s="1">
        <v>95.65</v>
      </c>
      <c r="E8773" s="6">
        <v>3.6</v>
      </c>
      <c r="F8773" s="18">
        <v>0.54166666666666696</v>
      </c>
      <c r="G8773" s="1">
        <v>24.2</v>
      </c>
      <c r="H8773" s="1">
        <v>82</v>
      </c>
      <c r="I8773" s="1">
        <v>24.2</v>
      </c>
      <c r="J8773" s="1">
        <v>0.3</v>
      </c>
      <c r="K8773" s="1">
        <v>410</v>
      </c>
      <c r="L8773" s="1">
        <v>390</v>
      </c>
      <c r="M8773" s="6">
        <f t="shared" si="841"/>
        <v>24.200000000000045</v>
      </c>
      <c r="N8773" s="1">
        <v>0</v>
      </c>
      <c r="O8773" s="1">
        <v>0</v>
      </c>
      <c r="P8773" s="12">
        <f t="shared" si="846"/>
        <v>0</v>
      </c>
      <c r="Q8773" s="1">
        <v>0</v>
      </c>
      <c r="R8773" s="1">
        <v>0.44</v>
      </c>
      <c r="S8773" s="1">
        <v>0.24</v>
      </c>
      <c r="T8773" s="1">
        <v>0</v>
      </c>
      <c r="U8773" s="4" t="s">
        <v>60</v>
      </c>
      <c r="V8773">
        <v>0.48</v>
      </c>
      <c r="W8773">
        <v>0.4</v>
      </c>
      <c r="X8773">
        <v>0.76</v>
      </c>
      <c r="Y8773">
        <v>2.4300000000000002</v>
      </c>
      <c r="Z8773">
        <v>0.28000000000000003</v>
      </c>
      <c r="AA8773" s="5">
        <f t="shared" si="843"/>
        <v>0.67999999999999994</v>
      </c>
      <c r="AB8773" s="15" cm="1">
        <f t="array" ref="AB8773">_xlfn.SWITCH(U8773,"夏",122,"冬",90,"春",153,"秋",153,0)</f>
        <v>122</v>
      </c>
      <c r="AC8773" s="16">
        <f t="shared" si="844"/>
        <v>82.96</v>
      </c>
      <c r="AD8773" s="5">
        <f>IFERROR(AA8773/D8773,0)</f>
        <v>7.1092524830109766E-3</v>
      </c>
      <c r="AE8773" s="15">
        <f t="shared" si="845"/>
        <v>0.33424657534246577</v>
      </c>
      <c r="AF8773" s="5">
        <f>IFERROR(AD8773*AE8773*48,0)</f>
        <v>0.11405967819318434</v>
      </c>
    </row>
    <row r="8774" spans="1:32" x14ac:dyDescent="0.15">
      <c r="A8774" s="1"/>
      <c r="B8774" s="1" t="s">
        <v>55</v>
      </c>
      <c r="C8774" s="1" t="s">
        <v>59</v>
      </c>
      <c r="D8774" s="1">
        <v>95.65</v>
      </c>
      <c r="E8774" s="6">
        <v>3.6</v>
      </c>
      <c r="F8774" s="18">
        <v>0.5625</v>
      </c>
      <c r="G8774" s="1">
        <v>24</v>
      </c>
      <c r="H8774" s="1">
        <v>82</v>
      </c>
      <c r="I8774" s="1">
        <v>24</v>
      </c>
      <c r="J8774" s="1">
        <v>0.3</v>
      </c>
      <c r="K8774" s="1">
        <v>480</v>
      </c>
      <c r="L8774" s="1">
        <v>350</v>
      </c>
      <c r="M8774" s="6">
        <f t="shared" si="841"/>
        <v>24.000000000000114</v>
      </c>
      <c r="N8774" s="19">
        <v>0.5</v>
      </c>
      <c r="O8774" s="11" cm="1">
        <f t="array" ref="O8774">ROUND(_xlfn.SWITCH(C8774,"建筑专教",IF(S8774&gt;0.1,1.38,1.28),"阶梯教室",IF(S8774&gt;0.1,1.15,1.05),"公共教室",IF(S8774&gt;0.1,1.22,1.12),IF(S8774&gt;0.1,1.2,1.1))+(MOD(ROW()*11,31)/31-0.5)*0.06,2)</f>
        <v>1.21</v>
      </c>
      <c r="P8774" s="12">
        <f t="shared" si="846"/>
        <v>7.0000000000000007E-2</v>
      </c>
      <c r="Q8774" s="13">
        <f t="shared" si="842"/>
        <v>-1.5220549423656626</v>
      </c>
      <c r="R8774" s="1">
        <v>0.44</v>
      </c>
      <c r="S8774" s="1">
        <v>0.24</v>
      </c>
      <c r="T8774" s="1">
        <v>0.09</v>
      </c>
      <c r="U8774" s="4" t="s">
        <v>60</v>
      </c>
      <c r="V8774">
        <v>0.48</v>
      </c>
      <c r="W8774">
        <v>0.4</v>
      </c>
      <c r="X8774">
        <v>0.76</v>
      </c>
      <c r="Y8774">
        <v>2.4300000000000002</v>
      </c>
      <c r="Z8774">
        <v>0.28000000000000003</v>
      </c>
      <c r="AA8774" s="5">
        <f t="shared" si="843"/>
        <v>0.76999999999999991</v>
      </c>
      <c r="AB8774" s="15" cm="1">
        <f t="array" ref="AB8774">_xlfn.SWITCH(U8774,"夏",122,"冬",90,"春",153,"秋",153,0)</f>
        <v>122</v>
      </c>
      <c r="AC8774" s="16">
        <f t="shared" si="844"/>
        <v>93.939999999999984</v>
      </c>
      <c r="AD8774" s="5">
        <f>IFERROR(AA8774/D8774,0)</f>
        <v>8.0501829587036056E-3</v>
      </c>
      <c r="AE8774" s="15">
        <f t="shared" si="845"/>
        <v>0.33424657534246577</v>
      </c>
      <c r="AF8774" s="5">
        <f>IFERROR(AD8774*AE8774*48,0)</f>
        <v>0.12915581207169402</v>
      </c>
    </row>
    <row r="8775" spans="1:32" x14ac:dyDescent="0.15">
      <c r="A8775" s="1"/>
      <c r="B8775" s="1" t="s">
        <v>55</v>
      </c>
      <c r="C8775" s="1" t="s">
        <v>59</v>
      </c>
      <c r="D8775" s="1">
        <v>95.65</v>
      </c>
      <c r="E8775" s="6">
        <v>3.6</v>
      </c>
      <c r="F8775" s="18">
        <v>0.58333333333333304</v>
      </c>
      <c r="G8775" s="1">
        <v>23.8</v>
      </c>
      <c r="H8775" s="1">
        <v>78</v>
      </c>
      <c r="I8775" s="1">
        <v>23.8</v>
      </c>
      <c r="J8775" s="1">
        <v>0.3</v>
      </c>
      <c r="K8775" s="1">
        <v>520</v>
      </c>
      <c r="L8775" s="1">
        <v>310</v>
      </c>
      <c r="M8775" s="6">
        <f t="shared" si="841"/>
        <v>23.799999999999955</v>
      </c>
      <c r="N8775" s="19">
        <v>0.5</v>
      </c>
      <c r="O8775" s="11" cm="1">
        <f t="array" ref="O8775">ROUND(_xlfn.SWITCH(C8775,"建筑专教",IF(S8775&gt;0.1,1.38,1.28),"阶梯教室",IF(S8775&gt;0.1,1.15,1.05),"公共教室",IF(S8775&gt;0.1,1.22,1.12),IF(S8775&gt;0.1,1.2,1.1))+(MOD(ROW()*11,31)/31-0.5)*0.06,2)</f>
        <v>1.23</v>
      </c>
      <c r="P8775" s="12">
        <f t="shared" si="846"/>
        <v>0.11</v>
      </c>
      <c r="Q8775" s="13">
        <f t="shared" si="842"/>
        <v>-1.527518065135405</v>
      </c>
      <c r="R8775" s="1">
        <v>0.46</v>
      </c>
      <c r="S8775" s="1">
        <v>0.22</v>
      </c>
      <c r="T8775" s="1">
        <v>0.11</v>
      </c>
      <c r="U8775" s="4" t="s">
        <v>60</v>
      </c>
      <c r="V8775">
        <v>0.48</v>
      </c>
      <c r="W8775">
        <v>0.4</v>
      </c>
      <c r="X8775">
        <v>0.76</v>
      </c>
      <c r="Y8775">
        <v>2.4300000000000002</v>
      </c>
      <c r="Z8775">
        <v>0.28000000000000003</v>
      </c>
      <c r="AA8775" s="5">
        <f t="shared" si="843"/>
        <v>0.79</v>
      </c>
      <c r="AB8775" s="15" cm="1">
        <f t="array" ref="AB8775">_xlfn.SWITCH(U8775,"夏",122,"冬",90,"春",153,"秋",153,0)</f>
        <v>122</v>
      </c>
      <c r="AC8775" s="16">
        <f t="shared" si="844"/>
        <v>96.38000000000001</v>
      </c>
      <c r="AD8775" s="5">
        <f>IFERROR(AA8775/D8775,0)</f>
        <v>8.2592786199686356E-3</v>
      </c>
      <c r="AE8775" s="15">
        <f t="shared" si="845"/>
        <v>0.33424657534246577</v>
      </c>
      <c r="AF8775" s="5">
        <f>IFERROR(AD8775*AE8775*48,0)</f>
        <v>0.13251050848914064</v>
      </c>
    </row>
    <row r="8776" spans="1:32" x14ac:dyDescent="0.15">
      <c r="A8776" s="1"/>
      <c r="B8776" s="1" t="s">
        <v>55</v>
      </c>
      <c r="C8776" s="1" t="s">
        <v>59</v>
      </c>
      <c r="D8776" s="1">
        <v>95.65</v>
      </c>
      <c r="E8776" s="6">
        <v>3.6</v>
      </c>
      <c r="F8776" s="18">
        <v>0.60416666666666696</v>
      </c>
      <c r="G8776" s="1">
        <v>23.8</v>
      </c>
      <c r="H8776" s="1">
        <v>74</v>
      </c>
      <c r="I8776" s="1">
        <v>23.8</v>
      </c>
      <c r="J8776" s="1">
        <v>0.3</v>
      </c>
      <c r="K8776" s="1">
        <v>560</v>
      </c>
      <c r="L8776" s="1">
        <v>350</v>
      </c>
      <c r="M8776" s="6">
        <f t="shared" si="841"/>
        <v>23.799999999999955</v>
      </c>
      <c r="N8776" s="19">
        <v>0.5</v>
      </c>
      <c r="O8776" s="11" cm="1">
        <f t="array" ref="O8776">ROUND(_xlfn.SWITCH(C8776,"建筑专教",IF(S8776&gt;0.1,1.38,1.28),"阶梯教室",IF(S8776&gt;0.1,1.15,1.05),"公共教室",IF(S8776&gt;0.1,1.22,1.12),IF(S8776&gt;0.1,1.2,1.1))+(MOD(ROW()*11,31)/31-0.5)*0.06,2)</f>
        <v>1.19</v>
      </c>
      <c r="P8776" s="12">
        <f t="shared" si="846"/>
        <v>0.15</v>
      </c>
      <c r="Q8776" s="13">
        <f t="shared" si="842"/>
        <v>-1.6728444579211004</v>
      </c>
      <c r="R8776" s="1">
        <v>0.48</v>
      </c>
      <c r="S8776" s="1">
        <v>0.2</v>
      </c>
      <c r="T8776" s="1">
        <v>0.13</v>
      </c>
      <c r="U8776" s="4" t="s">
        <v>60</v>
      </c>
      <c r="V8776">
        <v>0.48</v>
      </c>
      <c r="W8776">
        <v>0.4</v>
      </c>
      <c r="X8776">
        <v>0.76</v>
      </c>
      <c r="Y8776">
        <v>2.4300000000000002</v>
      </c>
      <c r="Z8776">
        <v>0.28000000000000003</v>
      </c>
      <c r="AA8776" s="5">
        <f t="shared" si="843"/>
        <v>0.80999999999999994</v>
      </c>
      <c r="AB8776" s="15" cm="1">
        <f t="array" ref="AB8776">_xlfn.SWITCH(U8776,"夏",122,"冬",90,"春",153,"秋",153,0)</f>
        <v>122</v>
      </c>
      <c r="AC8776" s="16">
        <f t="shared" si="844"/>
        <v>98.82</v>
      </c>
      <c r="AD8776" s="5">
        <f>IFERROR(AA8776/D8776,0)</f>
        <v>8.4683742812336638E-3</v>
      </c>
      <c r="AE8776" s="15">
        <f t="shared" si="845"/>
        <v>0.33424657534246577</v>
      </c>
      <c r="AF8776" s="5">
        <f>IFERROR(AD8776*AE8776*48,0)</f>
        <v>0.13586520490658721</v>
      </c>
    </row>
    <row r="8777" spans="1:32" x14ac:dyDescent="0.15">
      <c r="A8777" s="1"/>
      <c r="B8777" s="1" t="s">
        <v>55</v>
      </c>
      <c r="C8777" s="1" t="s">
        <v>59</v>
      </c>
      <c r="D8777" s="1">
        <v>95.65</v>
      </c>
      <c r="E8777" s="6">
        <v>3.6</v>
      </c>
      <c r="F8777" s="18">
        <v>0.625</v>
      </c>
      <c r="G8777" s="1">
        <v>24</v>
      </c>
      <c r="H8777" s="1">
        <v>70</v>
      </c>
      <c r="I8777" s="1">
        <v>24</v>
      </c>
      <c r="J8777" s="1">
        <v>0.3</v>
      </c>
      <c r="K8777" s="1">
        <v>600</v>
      </c>
      <c r="L8777" s="1">
        <v>390</v>
      </c>
      <c r="M8777" s="6">
        <f t="shared" si="841"/>
        <v>24.000000000000114</v>
      </c>
      <c r="N8777" s="19">
        <v>0.5</v>
      </c>
      <c r="O8777" s="11" cm="1">
        <f t="array" ref="O8777">ROUND(_xlfn.SWITCH(C8777,"建筑专教",IF(S8777&gt;0.1,1.38,1.28),"阶梯教室",IF(S8777&gt;0.1,1.15,1.05),"公共教室",IF(S8777&gt;0.1,1.22,1.12),IF(S8777&gt;0.1,1.2,1.1))+(MOD(ROW()*11,31)/31-0.5)*0.06,2)</f>
        <v>1.22</v>
      </c>
      <c r="P8777" s="12">
        <f t="shared" si="846"/>
        <v>0.18</v>
      </c>
      <c r="Q8777" s="13">
        <f t="shared" si="842"/>
        <v>-1.4869065223376605</v>
      </c>
      <c r="R8777" s="1">
        <v>0.5</v>
      </c>
      <c r="S8777" s="1">
        <v>0.18</v>
      </c>
      <c r="T8777" s="1">
        <v>0.15</v>
      </c>
      <c r="U8777" s="4" t="s">
        <v>60</v>
      </c>
      <c r="V8777">
        <v>0.48</v>
      </c>
      <c r="W8777">
        <v>0.4</v>
      </c>
      <c r="X8777">
        <v>0.76</v>
      </c>
      <c r="Y8777">
        <v>2.4300000000000002</v>
      </c>
      <c r="Z8777">
        <v>0.28000000000000003</v>
      </c>
      <c r="AA8777" s="5">
        <f t="shared" si="843"/>
        <v>0.83</v>
      </c>
      <c r="AB8777" s="15" cm="1">
        <f t="array" ref="AB8777">_xlfn.SWITCH(U8777,"夏",122,"冬",90,"春",153,"秋",153,0)</f>
        <v>122</v>
      </c>
      <c r="AC8777" s="16">
        <f t="shared" si="844"/>
        <v>101.25999999999999</v>
      </c>
      <c r="AD8777" s="5">
        <f>IFERROR(AA8777/D8777,0)</f>
        <v>8.6774699424986921E-3</v>
      </c>
      <c r="AE8777" s="15">
        <f t="shared" si="845"/>
        <v>0.33424657534246577</v>
      </c>
      <c r="AF8777" s="5">
        <f>IFERROR(AD8777*AE8777*48,0)</f>
        <v>0.13921990132403381</v>
      </c>
    </row>
    <row r="8778" spans="1:32" x14ac:dyDescent="0.15">
      <c r="A8778" s="1"/>
      <c r="B8778" s="1" t="s">
        <v>55</v>
      </c>
      <c r="C8778" s="1" t="s">
        <v>59</v>
      </c>
      <c r="D8778" s="1">
        <v>95.65</v>
      </c>
      <c r="E8778" s="6">
        <v>3.6</v>
      </c>
      <c r="F8778" s="18">
        <v>0.64583333333333304</v>
      </c>
      <c r="G8778" s="1">
        <v>24.2</v>
      </c>
      <c r="H8778" s="1">
        <v>66</v>
      </c>
      <c r="I8778" s="1">
        <v>24.2</v>
      </c>
      <c r="J8778" s="1">
        <v>0.3</v>
      </c>
      <c r="K8778" s="1">
        <v>640</v>
      </c>
      <c r="L8778" s="1">
        <v>430</v>
      </c>
      <c r="M8778" s="6">
        <f t="shared" si="841"/>
        <v>24.200000000000045</v>
      </c>
      <c r="N8778" s="19">
        <v>0.5</v>
      </c>
      <c r="O8778" s="11" cm="1">
        <f t="array" ref="O8778">ROUND(_xlfn.SWITCH(C8778,"建筑专教",IF(S8778&gt;0.1,1.38,1.28),"阶梯教室",IF(S8778&gt;0.1,1.15,1.05),"公共教室",IF(S8778&gt;0.1,1.22,1.12),IF(S8778&gt;0.1,1.2,1.1))+(MOD(ROW()*11,31)/31-0.5)*0.06,2)</f>
        <v>1.24</v>
      </c>
      <c r="P8778" s="12">
        <f t="shared" si="846"/>
        <v>0.22</v>
      </c>
      <c r="Q8778" s="13">
        <f t="shared" si="842"/>
        <v>-1.3440372332058721</v>
      </c>
      <c r="R8778" s="1">
        <v>0.52</v>
      </c>
      <c r="S8778" s="1">
        <v>0.16</v>
      </c>
      <c r="T8778" s="1">
        <v>0.13</v>
      </c>
      <c r="U8778" s="4" t="s">
        <v>60</v>
      </c>
      <c r="V8778">
        <v>0.48</v>
      </c>
      <c r="W8778">
        <v>0.4</v>
      </c>
      <c r="X8778">
        <v>0.76</v>
      </c>
      <c r="Y8778">
        <v>2.4300000000000002</v>
      </c>
      <c r="Z8778">
        <v>0.28000000000000003</v>
      </c>
      <c r="AA8778" s="5">
        <f t="shared" si="843"/>
        <v>0.81</v>
      </c>
      <c r="AB8778" s="15" cm="1">
        <f t="array" ref="AB8778">_xlfn.SWITCH(U8778,"夏",122,"冬",90,"春",153,"秋",153,0)</f>
        <v>122</v>
      </c>
      <c r="AC8778" s="16">
        <f t="shared" si="844"/>
        <v>98.820000000000007</v>
      </c>
      <c r="AD8778" s="5">
        <f>IFERROR(AA8778/D8778,0)</f>
        <v>8.4683742812336638E-3</v>
      </c>
      <c r="AE8778" s="15">
        <f t="shared" si="845"/>
        <v>0.33424657534246577</v>
      </c>
      <c r="AF8778" s="5">
        <f>IFERROR(AD8778*AE8778*48,0)</f>
        <v>0.13586520490658721</v>
      </c>
    </row>
    <row r="8779" spans="1:32" x14ac:dyDescent="0.15">
      <c r="A8779" s="1"/>
      <c r="B8779" s="1" t="s">
        <v>55</v>
      </c>
      <c r="C8779" s="1" t="s">
        <v>59</v>
      </c>
      <c r="D8779" s="1">
        <v>95.65</v>
      </c>
      <c r="E8779" s="6">
        <v>3.6</v>
      </c>
      <c r="F8779" s="18">
        <v>0.66666666666666696</v>
      </c>
      <c r="G8779" s="1">
        <v>24.4</v>
      </c>
      <c r="H8779" s="1">
        <v>62</v>
      </c>
      <c r="I8779" s="1">
        <v>24.4</v>
      </c>
      <c r="J8779" s="1">
        <v>0.3</v>
      </c>
      <c r="K8779" s="1">
        <v>680</v>
      </c>
      <c r="L8779" s="1">
        <v>470</v>
      </c>
      <c r="M8779" s="6">
        <f t="shared" si="841"/>
        <v>24.399999999999864</v>
      </c>
      <c r="N8779" s="19">
        <v>0.5</v>
      </c>
      <c r="O8779" s="11" cm="1">
        <f t="array" ref="O8779">ROUND(_xlfn.SWITCH(C8779,"建筑专教",IF(S8779&gt;0.1,1.38,1.28),"阶梯教室",IF(S8779&gt;0.1,1.15,1.05),"公共教室",IF(S8779&gt;0.1,1.22,1.12),IF(S8779&gt;0.1,1.2,1.1))+(MOD(ROW()*11,31)/31-0.5)*0.06,2)</f>
        <v>1.2</v>
      </c>
      <c r="P8779" s="12">
        <f t="shared" si="846"/>
        <v>0.26</v>
      </c>
      <c r="Q8779" s="13">
        <f t="shared" si="842"/>
        <v>-1.4033924807963067</v>
      </c>
      <c r="R8779" s="1">
        <v>0.54</v>
      </c>
      <c r="S8779" s="1">
        <v>0.14000000000000001</v>
      </c>
      <c r="T8779" s="1">
        <v>0.11</v>
      </c>
      <c r="U8779" s="4" t="s">
        <v>60</v>
      </c>
      <c r="V8779">
        <v>0.48</v>
      </c>
      <c r="W8779">
        <v>0.4</v>
      </c>
      <c r="X8779">
        <v>0.76</v>
      </c>
      <c r="Y8779">
        <v>2.4300000000000002</v>
      </c>
      <c r="Z8779">
        <v>0.28000000000000003</v>
      </c>
      <c r="AA8779" s="5">
        <f t="shared" si="843"/>
        <v>0.79</v>
      </c>
      <c r="AB8779" s="15" cm="1">
        <f t="array" ref="AB8779">_xlfn.SWITCH(U8779,"夏",122,"冬",90,"春",153,"秋",153,0)</f>
        <v>122</v>
      </c>
      <c r="AC8779" s="16">
        <f t="shared" si="844"/>
        <v>96.38000000000001</v>
      </c>
      <c r="AD8779" s="5">
        <f>IFERROR(AA8779/D8779,0)</f>
        <v>8.2592786199686356E-3</v>
      </c>
      <c r="AE8779" s="15">
        <f t="shared" si="845"/>
        <v>0.33424657534246577</v>
      </c>
      <c r="AF8779" s="5">
        <f>IFERROR(AD8779*AE8779*48,0)</f>
        <v>0.13251050848914064</v>
      </c>
    </row>
    <row r="8780" spans="1:32" x14ac:dyDescent="0.15">
      <c r="A8780" s="1"/>
      <c r="B8780" s="1" t="s">
        <v>55</v>
      </c>
      <c r="C8780" s="1" t="s">
        <v>59</v>
      </c>
      <c r="D8780" s="1">
        <v>95.65</v>
      </c>
      <c r="E8780" s="6">
        <v>3.6</v>
      </c>
      <c r="F8780" s="18">
        <v>0.6875</v>
      </c>
      <c r="G8780" s="1">
        <v>24.6</v>
      </c>
      <c r="H8780" s="1">
        <v>58</v>
      </c>
      <c r="I8780" s="1">
        <v>24.6</v>
      </c>
      <c r="J8780" s="1">
        <v>0.3</v>
      </c>
      <c r="K8780" s="1">
        <v>720</v>
      </c>
      <c r="L8780" s="1">
        <v>510</v>
      </c>
      <c r="M8780" s="6">
        <f t="shared" si="841"/>
        <v>24.599999999999909</v>
      </c>
      <c r="N8780" s="19">
        <v>0.5</v>
      </c>
      <c r="O8780" s="11" cm="1">
        <f t="array" ref="O8780">ROUND(_xlfn.SWITCH(C8780,"建筑专教",IF(S8780&gt;0.1,1.38,1.28),"阶梯教室",IF(S8780&gt;0.1,1.15,1.05),"公共教室",IF(S8780&gt;0.1,1.22,1.12),IF(S8780&gt;0.1,1.2,1.1))+(MOD(ROW()*11,31)/31-0.5)*0.06,2)</f>
        <v>1.22</v>
      </c>
      <c r="P8780" s="12">
        <f t="shared" si="846"/>
        <v>0.28999999999999998</v>
      </c>
      <c r="Q8780" s="13">
        <f t="shared" si="842"/>
        <v>-1.2592824375763478</v>
      </c>
      <c r="R8780" s="1">
        <v>0.56000000000000005</v>
      </c>
      <c r="S8780" s="1">
        <v>0.12</v>
      </c>
      <c r="T8780" s="1">
        <v>0.09</v>
      </c>
      <c r="U8780" s="4" t="s">
        <v>60</v>
      </c>
      <c r="V8780">
        <v>0.48</v>
      </c>
      <c r="W8780">
        <v>0.4</v>
      </c>
      <c r="X8780">
        <v>0.76</v>
      </c>
      <c r="Y8780">
        <v>2.4300000000000002</v>
      </c>
      <c r="Z8780">
        <v>0.28000000000000003</v>
      </c>
      <c r="AA8780" s="5">
        <f t="shared" si="843"/>
        <v>0.77</v>
      </c>
      <c r="AB8780" s="15" cm="1">
        <f t="array" ref="AB8780">_xlfn.SWITCH(U8780,"夏",122,"冬",90,"春",153,"秋",153,0)</f>
        <v>122</v>
      </c>
      <c r="AC8780" s="16">
        <f t="shared" si="844"/>
        <v>93.94</v>
      </c>
      <c r="AD8780" s="5">
        <f>IFERROR(AA8780/D8780,0)</f>
        <v>8.0501829587036073E-3</v>
      </c>
      <c r="AE8780" s="15">
        <f t="shared" si="845"/>
        <v>0.33424657534246577</v>
      </c>
      <c r="AF8780" s="5">
        <f>IFERROR(AD8780*AE8780*48,0)</f>
        <v>0.12915581207169405</v>
      </c>
    </row>
    <row r="8781" spans="1:32" x14ac:dyDescent="0.15">
      <c r="A8781" s="1"/>
      <c r="B8781" s="1" t="s">
        <v>55</v>
      </c>
      <c r="C8781" s="1" t="s">
        <v>59</v>
      </c>
      <c r="D8781" s="1">
        <v>95.65</v>
      </c>
      <c r="E8781" s="6">
        <v>3.6</v>
      </c>
      <c r="F8781" s="18">
        <v>0.70833333333333304</v>
      </c>
      <c r="G8781" s="1">
        <v>24.8</v>
      </c>
      <c r="H8781" s="1">
        <v>54</v>
      </c>
      <c r="I8781" s="1">
        <v>24.8</v>
      </c>
      <c r="J8781" s="1">
        <v>0.3</v>
      </c>
      <c r="K8781" s="1">
        <v>760</v>
      </c>
      <c r="L8781" s="1">
        <v>550</v>
      </c>
      <c r="M8781" s="6">
        <f t="shared" si="841"/>
        <v>24.800000000000068</v>
      </c>
      <c r="N8781" s="19">
        <v>0.5</v>
      </c>
      <c r="O8781" s="11" cm="1">
        <f t="array" ref="O8781">ROUND(_xlfn.SWITCH(C8781,"建筑专教",IF(S8781&gt;0.1,1.38,1.28),"阶梯教室",IF(S8781&gt;0.1,1.15,1.05),"公共教室",IF(S8781&gt;0.1,1.22,1.12),IF(S8781&gt;0.1,1.2,1.1))+(MOD(ROW()*11,31)/31-0.5)*0.06,2)</f>
        <v>1.1399999999999999</v>
      </c>
      <c r="P8781" s="12">
        <f t="shared" si="846"/>
        <v>0.33</v>
      </c>
      <c r="Q8781" s="13">
        <f t="shared" si="842"/>
        <v>-1.46131344585984</v>
      </c>
      <c r="R8781" s="1">
        <v>0.57999999999999996</v>
      </c>
      <c r="S8781" s="1">
        <v>0.1</v>
      </c>
      <c r="T8781" s="1">
        <v>7.0000000000000007E-2</v>
      </c>
      <c r="U8781" s="4" t="s">
        <v>60</v>
      </c>
      <c r="V8781">
        <v>0.48</v>
      </c>
      <c r="W8781">
        <v>0.4</v>
      </c>
      <c r="X8781">
        <v>0.76</v>
      </c>
      <c r="Y8781">
        <v>2.4300000000000002</v>
      </c>
      <c r="Z8781">
        <v>0.28000000000000003</v>
      </c>
      <c r="AA8781" s="5">
        <f t="shared" si="843"/>
        <v>0.75</v>
      </c>
      <c r="AB8781" s="15" cm="1">
        <f t="array" ref="AB8781">_xlfn.SWITCH(U8781,"夏",122,"冬",90,"春",153,"秋",153,0)</f>
        <v>122</v>
      </c>
      <c r="AC8781" s="16">
        <f t="shared" si="844"/>
        <v>91.5</v>
      </c>
      <c r="AD8781" s="5">
        <f>IFERROR(AA8781/D8781,0)</f>
        <v>7.8410872974385773E-3</v>
      </c>
      <c r="AE8781" s="15">
        <f t="shared" si="845"/>
        <v>0.33424657534246577</v>
      </c>
      <c r="AF8781" s="5">
        <f>IFERROR(AD8781*AE8781*48,0)</f>
        <v>0.12580111565424743</v>
      </c>
    </row>
    <row r="8782" spans="1:32" x14ac:dyDescent="0.15">
      <c r="A8782" s="1"/>
      <c r="B8782" s="1" t="s">
        <v>55</v>
      </c>
      <c r="C8782" s="1" t="s">
        <v>59</v>
      </c>
      <c r="D8782" s="1">
        <v>95.65</v>
      </c>
      <c r="E8782" s="6">
        <v>3.6</v>
      </c>
      <c r="F8782" s="18">
        <v>0.72916666666666696</v>
      </c>
      <c r="G8782" s="1">
        <v>24.8</v>
      </c>
      <c r="H8782" s="1">
        <v>55</v>
      </c>
      <c r="I8782" s="1">
        <v>24.8</v>
      </c>
      <c r="J8782" s="1">
        <v>0.3</v>
      </c>
      <c r="K8782" s="1">
        <v>405</v>
      </c>
      <c r="L8782" s="1">
        <v>590</v>
      </c>
      <c r="M8782" s="6">
        <f t="shared" ref="M8782:M8845" si="847">IFERROR(POWER((I8782+273.15)^4+133500000*POWER(J8782,0.6)*(I8782-G8782),0.25)-273.15,I8782)</f>
        <v>24.800000000000068</v>
      </c>
      <c r="N8782" s="1">
        <v>0</v>
      </c>
      <c r="O8782" s="1">
        <v>0</v>
      </c>
      <c r="P8782" s="12">
        <f t="shared" si="846"/>
        <v>0</v>
      </c>
      <c r="Q8782" s="1">
        <v>0</v>
      </c>
      <c r="R8782" s="1">
        <v>0.57999999999999996</v>
      </c>
      <c r="S8782" s="1">
        <v>0.1</v>
      </c>
      <c r="T8782" s="1">
        <v>0</v>
      </c>
      <c r="U8782" s="4" t="s">
        <v>60</v>
      </c>
      <c r="V8782">
        <v>0.48</v>
      </c>
      <c r="W8782">
        <v>0.4</v>
      </c>
      <c r="X8782">
        <v>0.76</v>
      </c>
      <c r="Y8782">
        <v>2.4300000000000002</v>
      </c>
      <c r="Z8782">
        <v>0.28000000000000003</v>
      </c>
      <c r="AA8782" s="5">
        <f t="shared" si="843"/>
        <v>0.67999999999999994</v>
      </c>
      <c r="AB8782" s="15" cm="1">
        <f t="array" ref="AB8782">_xlfn.SWITCH(U8782,"夏",122,"冬",90,"春",153,"秋",153,0)</f>
        <v>122</v>
      </c>
      <c r="AC8782" s="16">
        <f t="shared" si="844"/>
        <v>82.96</v>
      </c>
      <c r="AD8782" s="5">
        <f>IFERROR(AA8782/D8782,0)</f>
        <v>7.1092524830109766E-3</v>
      </c>
      <c r="AE8782" s="15">
        <f t="shared" si="845"/>
        <v>0.33424657534246577</v>
      </c>
      <c r="AF8782" s="5">
        <f>IFERROR(AD8782*AE8782*48,0)</f>
        <v>0.11405967819318434</v>
      </c>
    </row>
    <row r="8783" spans="1:32" x14ac:dyDescent="0.15">
      <c r="A8783" s="1"/>
      <c r="B8783" s="1" t="s">
        <v>55</v>
      </c>
      <c r="C8783" s="1" t="s">
        <v>59</v>
      </c>
      <c r="D8783" s="1">
        <v>95.65</v>
      </c>
      <c r="E8783" s="6">
        <v>3.6</v>
      </c>
      <c r="F8783" s="18">
        <v>0.75</v>
      </c>
      <c r="G8783" s="1">
        <v>24.6</v>
      </c>
      <c r="H8783" s="1">
        <v>65</v>
      </c>
      <c r="I8783" s="1">
        <v>24.6</v>
      </c>
      <c r="J8783" s="1">
        <v>0.3</v>
      </c>
      <c r="K8783" s="1">
        <v>407</v>
      </c>
      <c r="L8783" s="1">
        <v>560</v>
      </c>
      <c r="M8783" s="6">
        <f t="shared" si="847"/>
        <v>24.599999999999909</v>
      </c>
      <c r="N8783" s="1">
        <v>0</v>
      </c>
      <c r="O8783" s="1">
        <v>0</v>
      </c>
      <c r="P8783" s="12">
        <f t="shared" si="846"/>
        <v>0</v>
      </c>
      <c r="Q8783" s="1">
        <v>0</v>
      </c>
      <c r="R8783" s="1">
        <v>0.56000000000000005</v>
      </c>
      <c r="S8783" s="1">
        <v>0.12</v>
      </c>
      <c r="T8783" s="1">
        <v>0</v>
      </c>
      <c r="U8783" s="4" t="s">
        <v>60</v>
      </c>
      <c r="V8783">
        <v>0.48</v>
      </c>
      <c r="W8783">
        <v>0.4</v>
      </c>
      <c r="X8783">
        <v>0.76</v>
      </c>
      <c r="Y8783">
        <v>2.4300000000000002</v>
      </c>
      <c r="Z8783">
        <v>0.28000000000000003</v>
      </c>
      <c r="AA8783" s="5">
        <f t="shared" si="843"/>
        <v>0.68</v>
      </c>
      <c r="AB8783" s="15" cm="1">
        <f t="array" ref="AB8783">_xlfn.SWITCH(U8783,"夏",122,"冬",90,"春",153,"秋",153,0)</f>
        <v>122</v>
      </c>
      <c r="AC8783" s="16">
        <f t="shared" si="844"/>
        <v>82.960000000000008</v>
      </c>
      <c r="AD8783" s="5">
        <f>IFERROR(AA8783/D8783,0)</f>
        <v>7.1092524830109775E-3</v>
      </c>
      <c r="AE8783" s="15">
        <f t="shared" si="845"/>
        <v>0.33424657534246577</v>
      </c>
      <c r="AF8783" s="5">
        <f>IFERROR(AD8783*AE8783*48,0)</f>
        <v>0.11405967819318434</v>
      </c>
    </row>
    <row r="8784" spans="1:32" x14ac:dyDescent="0.15">
      <c r="A8784" s="1"/>
      <c r="B8784" s="1" t="s">
        <v>55</v>
      </c>
      <c r="C8784" s="1" t="s">
        <v>59</v>
      </c>
      <c r="D8784" s="1">
        <v>95.65</v>
      </c>
      <c r="E8784" s="6">
        <v>3.6</v>
      </c>
      <c r="F8784" s="18">
        <v>0.77083333333333304</v>
      </c>
      <c r="G8784" s="1">
        <v>24.4</v>
      </c>
      <c r="H8784" s="1">
        <v>75</v>
      </c>
      <c r="I8784" s="1">
        <v>24.4</v>
      </c>
      <c r="J8784" s="1">
        <v>0.3</v>
      </c>
      <c r="K8784" s="1">
        <v>409</v>
      </c>
      <c r="L8784" s="1">
        <v>480</v>
      </c>
      <c r="M8784" s="6">
        <f t="shared" si="847"/>
        <v>24.399999999999864</v>
      </c>
      <c r="N8784" s="1">
        <v>0</v>
      </c>
      <c r="O8784" s="1">
        <v>0</v>
      </c>
      <c r="P8784" s="12">
        <f t="shared" si="846"/>
        <v>0</v>
      </c>
      <c r="Q8784" s="1">
        <v>0</v>
      </c>
      <c r="R8784" s="1">
        <v>0.54</v>
      </c>
      <c r="S8784" s="1">
        <v>0.14000000000000001</v>
      </c>
      <c r="T8784" s="1">
        <v>0</v>
      </c>
      <c r="U8784" s="4" t="s">
        <v>60</v>
      </c>
      <c r="V8784">
        <v>0.48</v>
      </c>
      <c r="W8784">
        <v>0.4</v>
      </c>
      <c r="X8784">
        <v>0.76</v>
      </c>
      <c r="Y8784">
        <v>2.4300000000000002</v>
      </c>
      <c r="Z8784">
        <v>0.28000000000000003</v>
      </c>
      <c r="AA8784" s="5">
        <f t="shared" si="843"/>
        <v>0.68</v>
      </c>
      <c r="AB8784" s="15" cm="1">
        <f t="array" ref="AB8784">_xlfn.SWITCH(U8784,"夏",122,"冬",90,"春",153,"秋",153,0)</f>
        <v>122</v>
      </c>
      <c r="AC8784" s="16">
        <f t="shared" si="844"/>
        <v>82.960000000000008</v>
      </c>
      <c r="AD8784" s="5">
        <f>IFERROR(AA8784/D8784,0)</f>
        <v>7.1092524830109775E-3</v>
      </c>
      <c r="AE8784" s="15">
        <f t="shared" si="845"/>
        <v>0.33424657534246577</v>
      </c>
      <c r="AF8784" s="5">
        <f>IFERROR(AD8784*AE8784*48,0)</f>
        <v>0.11405967819318434</v>
      </c>
    </row>
    <row r="8785" spans="1:32" x14ac:dyDescent="0.15">
      <c r="A8785" s="1"/>
      <c r="B8785" s="1" t="s">
        <v>55</v>
      </c>
      <c r="C8785" s="1" t="s">
        <v>59</v>
      </c>
      <c r="D8785" s="1">
        <v>95.65</v>
      </c>
      <c r="E8785" s="6">
        <v>3.6</v>
      </c>
      <c r="F8785" s="18">
        <v>0.79166666666666696</v>
      </c>
      <c r="G8785" s="1">
        <v>24.2</v>
      </c>
      <c r="H8785" s="1">
        <v>82</v>
      </c>
      <c r="I8785" s="1">
        <v>24.2</v>
      </c>
      <c r="J8785" s="1">
        <v>0.3</v>
      </c>
      <c r="K8785" s="1">
        <v>410</v>
      </c>
      <c r="L8785" s="1">
        <v>390</v>
      </c>
      <c r="M8785" s="6">
        <f t="shared" si="847"/>
        <v>24.200000000000045</v>
      </c>
      <c r="N8785" s="1">
        <v>0</v>
      </c>
      <c r="O8785" s="1">
        <v>0</v>
      </c>
      <c r="P8785" s="12">
        <f t="shared" si="846"/>
        <v>0</v>
      </c>
      <c r="Q8785" s="1">
        <v>0</v>
      </c>
      <c r="R8785" s="1">
        <v>0.52</v>
      </c>
      <c r="S8785" s="1">
        <v>0.16</v>
      </c>
      <c r="T8785" s="1">
        <v>0</v>
      </c>
      <c r="U8785" s="4" t="s">
        <v>60</v>
      </c>
      <c r="V8785">
        <v>0.48</v>
      </c>
      <c r="W8785">
        <v>0.4</v>
      </c>
      <c r="X8785">
        <v>0.76</v>
      </c>
      <c r="Y8785">
        <v>2.4300000000000002</v>
      </c>
      <c r="Z8785">
        <v>0.28000000000000003</v>
      </c>
      <c r="AA8785" s="5">
        <f t="shared" si="843"/>
        <v>0.68</v>
      </c>
      <c r="AB8785" s="15" cm="1">
        <f t="array" ref="AB8785">_xlfn.SWITCH(U8785,"夏",122,"冬",90,"春",153,"秋",153,0)</f>
        <v>122</v>
      </c>
      <c r="AC8785" s="16">
        <f t="shared" si="844"/>
        <v>82.960000000000008</v>
      </c>
      <c r="AD8785" s="5">
        <f>IFERROR(AA8785/D8785,0)</f>
        <v>7.1092524830109775E-3</v>
      </c>
      <c r="AE8785" s="15">
        <f t="shared" si="845"/>
        <v>0.33424657534246577</v>
      </c>
      <c r="AF8785" s="5">
        <f>IFERROR(AD8785*AE8785*48,0)</f>
        <v>0.11405967819318434</v>
      </c>
    </row>
    <row r="8786" spans="1:32" x14ac:dyDescent="0.15">
      <c r="A8786" s="1"/>
      <c r="B8786" s="1" t="s">
        <v>55</v>
      </c>
      <c r="C8786" s="1" t="s">
        <v>59</v>
      </c>
      <c r="D8786" s="1">
        <v>95.65</v>
      </c>
      <c r="E8786" s="6">
        <v>3.6</v>
      </c>
      <c r="F8786" s="18">
        <v>0.8125</v>
      </c>
      <c r="G8786" s="1">
        <v>24</v>
      </c>
      <c r="H8786" s="1">
        <v>86</v>
      </c>
      <c r="I8786" s="1">
        <v>24</v>
      </c>
      <c r="J8786" s="1">
        <v>0.3</v>
      </c>
      <c r="K8786" s="1">
        <v>410</v>
      </c>
      <c r="L8786" s="1">
        <v>290</v>
      </c>
      <c r="M8786" s="6">
        <f t="shared" si="847"/>
        <v>24.000000000000114</v>
      </c>
      <c r="N8786" s="1">
        <v>0</v>
      </c>
      <c r="O8786" s="1">
        <v>0</v>
      </c>
      <c r="P8786" s="12">
        <f t="shared" si="846"/>
        <v>0</v>
      </c>
      <c r="Q8786" s="1">
        <v>0</v>
      </c>
      <c r="R8786" s="1">
        <v>0.5</v>
      </c>
      <c r="S8786" s="1">
        <v>0.18</v>
      </c>
      <c r="T8786" s="1">
        <v>0</v>
      </c>
      <c r="U8786" s="4" t="s">
        <v>60</v>
      </c>
      <c r="V8786">
        <v>0.48</v>
      </c>
      <c r="W8786">
        <v>0.4</v>
      </c>
      <c r="X8786">
        <v>0.76</v>
      </c>
      <c r="Y8786">
        <v>2.4300000000000002</v>
      </c>
      <c r="Z8786">
        <v>0.28000000000000003</v>
      </c>
      <c r="AA8786" s="5">
        <f t="shared" si="843"/>
        <v>0.67999999999999994</v>
      </c>
      <c r="AB8786" s="15" cm="1">
        <f t="array" ref="AB8786">_xlfn.SWITCH(U8786,"夏",122,"冬",90,"春",153,"秋",153,0)</f>
        <v>122</v>
      </c>
      <c r="AC8786" s="16">
        <f t="shared" si="844"/>
        <v>82.96</v>
      </c>
      <c r="AD8786" s="5">
        <f>IFERROR(AA8786/D8786,0)</f>
        <v>7.1092524830109766E-3</v>
      </c>
      <c r="AE8786" s="15">
        <f t="shared" si="845"/>
        <v>0.33424657534246577</v>
      </c>
      <c r="AF8786" s="5">
        <f>IFERROR(AD8786*AE8786*48,0)</f>
        <v>0.11405967819318434</v>
      </c>
    </row>
    <row r="8787" spans="1:32" x14ac:dyDescent="0.15">
      <c r="A8787" s="1"/>
      <c r="B8787" s="1" t="s">
        <v>55</v>
      </c>
      <c r="C8787" s="1" t="s">
        <v>59</v>
      </c>
      <c r="D8787" s="1">
        <v>95.65</v>
      </c>
      <c r="E8787" s="6">
        <v>3.6</v>
      </c>
      <c r="F8787" s="18">
        <v>0.83333333333333304</v>
      </c>
      <c r="G8787" s="1">
        <v>23.8</v>
      </c>
      <c r="H8787" s="1">
        <v>90</v>
      </c>
      <c r="I8787" s="1">
        <v>23.8</v>
      </c>
      <c r="J8787" s="1">
        <v>0.3</v>
      </c>
      <c r="K8787" s="1">
        <v>410</v>
      </c>
      <c r="L8787" s="1">
        <v>190</v>
      </c>
      <c r="M8787" s="6">
        <f t="shared" si="847"/>
        <v>23.799999999999955</v>
      </c>
      <c r="N8787" s="1">
        <v>0</v>
      </c>
      <c r="O8787" s="1">
        <v>0</v>
      </c>
      <c r="P8787" s="12">
        <f t="shared" si="846"/>
        <v>0</v>
      </c>
      <c r="Q8787" s="1">
        <v>0</v>
      </c>
      <c r="R8787" s="1">
        <v>0.48</v>
      </c>
      <c r="S8787" s="1">
        <v>0.2</v>
      </c>
      <c r="T8787" s="1">
        <v>0</v>
      </c>
      <c r="U8787" s="4" t="s">
        <v>60</v>
      </c>
      <c r="V8787">
        <v>0.48</v>
      </c>
      <c r="W8787">
        <v>0.4</v>
      </c>
      <c r="X8787">
        <v>0.76</v>
      </c>
      <c r="Y8787">
        <v>2.4300000000000002</v>
      </c>
      <c r="Z8787">
        <v>0.28000000000000003</v>
      </c>
      <c r="AA8787" s="5">
        <f t="shared" si="843"/>
        <v>0.67999999999999994</v>
      </c>
      <c r="AB8787" s="15" cm="1">
        <f t="array" ref="AB8787">_xlfn.SWITCH(U8787,"夏",122,"冬",90,"春",153,"秋",153,0)</f>
        <v>122</v>
      </c>
      <c r="AC8787" s="16">
        <f t="shared" si="844"/>
        <v>82.96</v>
      </c>
      <c r="AD8787" s="5">
        <f>IFERROR(AA8787/D8787,0)</f>
        <v>7.1092524830109766E-3</v>
      </c>
      <c r="AE8787" s="15">
        <f t="shared" si="845"/>
        <v>0.33424657534246577</v>
      </c>
      <c r="AF8787" s="5">
        <f>IFERROR(AD8787*AE8787*48,0)</f>
        <v>0.11405967819318434</v>
      </c>
    </row>
    <row r="8788" spans="1:32" x14ac:dyDescent="0.15">
      <c r="A8788" s="1"/>
      <c r="B8788" s="1" t="s">
        <v>55</v>
      </c>
      <c r="C8788" s="1" t="s">
        <v>59</v>
      </c>
      <c r="D8788" s="1">
        <v>95.65</v>
      </c>
      <c r="E8788" s="6">
        <v>3.6</v>
      </c>
      <c r="F8788" s="18">
        <v>0.85416666666666696</v>
      </c>
      <c r="G8788" s="1">
        <v>23.6</v>
      </c>
      <c r="H8788" s="1">
        <v>94</v>
      </c>
      <c r="I8788" s="1">
        <v>23.6</v>
      </c>
      <c r="J8788" s="1">
        <v>0.3</v>
      </c>
      <c r="K8788" s="1">
        <v>410</v>
      </c>
      <c r="L8788" s="1">
        <v>110</v>
      </c>
      <c r="M8788" s="6">
        <f t="shared" si="847"/>
        <v>23.600000000000023</v>
      </c>
      <c r="N8788" s="1">
        <v>0</v>
      </c>
      <c r="O8788" s="1">
        <v>0</v>
      </c>
      <c r="P8788" s="12">
        <f t="shared" si="846"/>
        <v>0</v>
      </c>
      <c r="Q8788" s="1">
        <v>0</v>
      </c>
      <c r="R8788" s="1">
        <v>0.46</v>
      </c>
      <c r="S8788" s="1">
        <v>0.22</v>
      </c>
      <c r="T8788" s="1">
        <v>0</v>
      </c>
      <c r="U8788" s="4" t="s">
        <v>60</v>
      </c>
      <c r="V8788">
        <v>0.48</v>
      </c>
      <c r="W8788">
        <v>0.4</v>
      </c>
      <c r="X8788">
        <v>0.76</v>
      </c>
      <c r="Y8788">
        <v>2.4300000000000002</v>
      </c>
      <c r="Z8788">
        <v>0.28000000000000003</v>
      </c>
      <c r="AA8788" s="5">
        <f t="shared" si="843"/>
        <v>0.68</v>
      </c>
      <c r="AB8788" s="15" cm="1">
        <f t="array" ref="AB8788">_xlfn.SWITCH(U8788,"夏",122,"冬",90,"春",153,"秋",153,0)</f>
        <v>122</v>
      </c>
      <c r="AC8788" s="16">
        <f t="shared" si="844"/>
        <v>82.960000000000008</v>
      </c>
      <c r="AD8788" s="5">
        <f>IFERROR(AA8788/D8788,0)</f>
        <v>7.1092524830109775E-3</v>
      </c>
      <c r="AE8788" s="15">
        <f t="shared" si="845"/>
        <v>0.33424657534246577</v>
      </c>
      <c r="AF8788" s="5">
        <f>IFERROR(AD8788*AE8788*48,0)</f>
        <v>0.11405967819318434</v>
      </c>
    </row>
    <row r="8789" spans="1:32" x14ac:dyDescent="0.15">
      <c r="A8789" s="1"/>
      <c r="B8789" s="1" t="s">
        <v>55</v>
      </c>
      <c r="C8789" s="1" t="s">
        <v>59</v>
      </c>
      <c r="D8789" s="1">
        <v>95.65</v>
      </c>
      <c r="E8789" s="6">
        <v>3.6</v>
      </c>
      <c r="F8789" s="18">
        <v>0.875</v>
      </c>
      <c r="G8789" s="1">
        <v>23.4</v>
      </c>
      <c r="H8789" s="1">
        <v>93</v>
      </c>
      <c r="I8789" s="1">
        <v>23.4</v>
      </c>
      <c r="J8789" s="1">
        <v>0.3</v>
      </c>
      <c r="K8789" s="1">
        <v>410</v>
      </c>
      <c r="L8789" s="1">
        <v>60</v>
      </c>
      <c r="M8789" s="6">
        <f t="shared" si="847"/>
        <v>23.400000000000091</v>
      </c>
      <c r="N8789" s="1">
        <v>0</v>
      </c>
      <c r="O8789" s="1">
        <v>0</v>
      </c>
      <c r="P8789" s="12">
        <f t="shared" si="846"/>
        <v>0</v>
      </c>
      <c r="Q8789" s="1">
        <v>0</v>
      </c>
      <c r="R8789" s="1">
        <v>0.44</v>
      </c>
      <c r="S8789" s="1">
        <v>0.24</v>
      </c>
      <c r="T8789" s="1">
        <v>0</v>
      </c>
      <c r="U8789" s="4" t="s">
        <v>60</v>
      </c>
      <c r="V8789">
        <v>0.48</v>
      </c>
      <c r="W8789">
        <v>0.4</v>
      </c>
      <c r="X8789">
        <v>0.76</v>
      </c>
      <c r="Y8789">
        <v>2.4300000000000002</v>
      </c>
      <c r="Z8789">
        <v>0.28000000000000003</v>
      </c>
      <c r="AA8789" s="5">
        <f t="shared" si="843"/>
        <v>0.67999999999999994</v>
      </c>
      <c r="AB8789" s="15" cm="1">
        <f t="array" ref="AB8789">_xlfn.SWITCH(U8789,"夏",122,"冬",90,"春",153,"秋",153,0)</f>
        <v>122</v>
      </c>
      <c r="AC8789" s="16">
        <f t="shared" si="844"/>
        <v>82.96</v>
      </c>
      <c r="AD8789" s="5">
        <f>IFERROR(AA8789/D8789,0)</f>
        <v>7.1092524830109766E-3</v>
      </c>
      <c r="AE8789" s="15">
        <f t="shared" si="845"/>
        <v>0.33424657534246577</v>
      </c>
      <c r="AF8789" s="5">
        <f>IFERROR(AD8789*AE8789*48,0)</f>
        <v>0.11405967819318434</v>
      </c>
    </row>
    <row r="8790" spans="1:32" x14ac:dyDescent="0.15">
      <c r="A8790" s="1"/>
      <c r="B8790" s="1" t="s">
        <v>55</v>
      </c>
      <c r="C8790" s="1" t="s">
        <v>59</v>
      </c>
      <c r="D8790" s="1">
        <v>95.65</v>
      </c>
      <c r="E8790" s="6">
        <v>3.6</v>
      </c>
      <c r="F8790" s="18">
        <v>0.89583333333333304</v>
      </c>
      <c r="G8790" s="1">
        <v>23.2</v>
      </c>
      <c r="H8790" s="1">
        <v>89</v>
      </c>
      <c r="I8790" s="1">
        <v>23.2</v>
      </c>
      <c r="J8790" s="1">
        <v>0.3</v>
      </c>
      <c r="K8790" s="1">
        <v>410</v>
      </c>
      <c r="L8790" s="1">
        <v>50</v>
      </c>
      <c r="M8790" s="6">
        <f t="shared" si="847"/>
        <v>23.199999999999989</v>
      </c>
      <c r="N8790" s="1">
        <v>0</v>
      </c>
      <c r="O8790" s="1">
        <v>0</v>
      </c>
      <c r="P8790" s="12">
        <f t="shared" si="846"/>
        <v>0</v>
      </c>
      <c r="Q8790" s="1">
        <v>0</v>
      </c>
      <c r="R8790" s="1">
        <v>0.42</v>
      </c>
      <c r="S8790" s="1">
        <v>0.26</v>
      </c>
      <c r="T8790" s="1">
        <v>0</v>
      </c>
      <c r="U8790" s="4" t="s">
        <v>60</v>
      </c>
      <c r="V8790">
        <v>0.48</v>
      </c>
      <c r="W8790">
        <v>0.4</v>
      </c>
      <c r="X8790">
        <v>0.76</v>
      </c>
      <c r="Y8790">
        <v>2.4300000000000002</v>
      </c>
      <c r="Z8790">
        <v>0.28000000000000003</v>
      </c>
      <c r="AA8790" s="5">
        <f t="shared" si="843"/>
        <v>0.67999999999999994</v>
      </c>
      <c r="AB8790" s="15" cm="1">
        <f t="array" ref="AB8790">_xlfn.SWITCH(U8790,"夏",122,"冬",90,"春",153,"秋",153,0)</f>
        <v>122</v>
      </c>
      <c r="AC8790" s="16">
        <f t="shared" si="844"/>
        <v>82.96</v>
      </c>
      <c r="AD8790" s="5">
        <f>IFERROR(AA8790/D8790,0)</f>
        <v>7.1092524830109766E-3</v>
      </c>
      <c r="AE8790" s="15">
        <f t="shared" si="845"/>
        <v>0.33424657534246577</v>
      </c>
      <c r="AF8790" s="5">
        <f>IFERROR(AD8790*AE8790*48,0)</f>
        <v>0.11405967819318434</v>
      </c>
    </row>
    <row r="8791" spans="1:32" x14ac:dyDescent="0.15">
      <c r="A8791" s="1"/>
      <c r="B8791" s="1" t="s">
        <v>56</v>
      </c>
      <c r="C8791" s="1" t="s">
        <v>59</v>
      </c>
      <c r="D8791" s="1">
        <v>95.65</v>
      </c>
      <c r="E8791" s="6">
        <v>3.6</v>
      </c>
      <c r="F8791" s="18">
        <v>0.33333333333333298</v>
      </c>
      <c r="G8791" s="1">
        <v>22.7</v>
      </c>
      <c r="H8791" s="1">
        <v>85</v>
      </c>
      <c r="I8791" s="1">
        <v>22.7</v>
      </c>
      <c r="J8791" s="1">
        <v>0.3</v>
      </c>
      <c r="K8791" s="1">
        <v>490</v>
      </c>
      <c r="L8791" s="1">
        <v>180</v>
      </c>
      <c r="M8791" s="6">
        <f t="shared" si="847"/>
        <v>22.699999999999989</v>
      </c>
      <c r="N8791" s="19">
        <v>0.5</v>
      </c>
      <c r="O8791" s="11" cm="1">
        <f t="array" ref="O8791">ROUND(_xlfn.SWITCH(C8791,"建筑专教",IF(S8791&gt;0.1,1.38,1.28),"阶梯教室",IF(S8791&gt;0.1,1.15,1.05),"公共教室",IF(S8791&gt;0.1,1.22,1.12),IF(S8791&gt;0.1,1.2,1.1))+(MOD(ROW()*11,31)/31-0.5)*0.06,2)</f>
        <v>1.21</v>
      </c>
      <c r="P8791" s="12">
        <f t="shared" si="846"/>
        <v>0.08</v>
      </c>
      <c r="Q8791" s="13">
        <f t="shared" ref="Q8791:Q8845" si="848">(0.303*EXP(-0.036*(O8791*58.15))+0.028)*((O8791*58.15)-0.00305*(5733-6.99*(O8791*58.15)-(EXP(16.6536-4030.183/(G8791+235))*(H8791/100)))-0.42*((O8791*58.15)-58.15)-0.000017*(O8791*58.15)*(5867-(EXP(16.6536-4030.183/(G8791+235))*(H8791/100)))-0.0014*(O8791*58.15)*(34-G8791)-0.0000000396*IF(N8791*0.155&gt;0.078,1.05+0.645*N8791*0.155,1)*(POWER((35.7-0.028*(O8791*58.15)-N8791*0.155*(0.0000000396*IF(N8791*0.155&gt;0.078,1.05+0.645*N8791*0.155,1)*(POWER((35.7-0.028*(O8791*58.15)-N8791*0.155*0.1)+273,4)-POWER(M8791+273,4))+IF(N8791*0.155&gt;0.078,1.05+0.645*N8791*0.155,1)*IF(J8791&lt;0.2,2.38*ABS(35.7-0.028*(O8791*58.15)-G8791)^0.25,12.1*SQRT(J8791))*(35.7-0.028*(O8791*58.15)-G8791))+273),4)-POWER(M8791+273,4))-IF(N8791*0.155&gt;0.078,1.05+0.645*N8791*0.155,1)*IF(J8791&lt;0.2,2.38*ABS(35.7-0.028*(O8791*58.15)-N8791*0.155*0.1-G8791)^0.25,12.1*SQRT(J8791))*(35.7-0.028*(O8791*58.15)-N8791*0.155*0.1-G8791))</f>
        <v>-2.0201903695031453</v>
      </c>
      <c r="R8791" s="1">
        <v>0.53</v>
      </c>
      <c r="S8791" s="1">
        <v>0.17</v>
      </c>
      <c r="T8791" s="1">
        <v>0.12</v>
      </c>
      <c r="U8791" s="4" t="s">
        <v>60</v>
      </c>
      <c r="V8791">
        <v>0.48</v>
      </c>
      <c r="W8791">
        <v>0.4</v>
      </c>
      <c r="X8791">
        <v>0.76</v>
      </c>
      <c r="Y8791">
        <v>2.4300000000000002</v>
      </c>
      <c r="Z8791">
        <v>0.28000000000000003</v>
      </c>
      <c r="AA8791" s="5">
        <f t="shared" si="843"/>
        <v>0.82000000000000006</v>
      </c>
      <c r="AB8791" s="15" cm="1">
        <f t="array" ref="AB8791">_xlfn.SWITCH(U8791,"夏",122,"冬",90,"春",153,"秋",153,0)</f>
        <v>122</v>
      </c>
      <c r="AC8791" s="16">
        <f t="shared" si="844"/>
        <v>100.04</v>
      </c>
      <c r="AD8791" s="5">
        <f>IFERROR(AA8791/D8791,0)</f>
        <v>8.5729221118661797E-3</v>
      </c>
      <c r="AE8791" s="15">
        <f t="shared" si="845"/>
        <v>0.33424657534246577</v>
      </c>
      <c r="AF8791" s="5">
        <f>IFERROR(AD8791*AE8791*48,0)</f>
        <v>0.13754255311531055</v>
      </c>
    </row>
    <row r="8792" spans="1:32" x14ac:dyDescent="0.15">
      <c r="A8792" s="1"/>
      <c r="B8792" s="1" t="s">
        <v>56</v>
      </c>
      <c r="C8792" s="1" t="s">
        <v>59</v>
      </c>
      <c r="D8792" s="1">
        <v>95.65</v>
      </c>
      <c r="E8792" s="6">
        <v>3.6</v>
      </c>
      <c r="F8792" s="18">
        <v>0.35416666666666702</v>
      </c>
      <c r="G8792" s="1">
        <v>23</v>
      </c>
      <c r="H8792" s="1">
        <v>81</v>
      </c>
      <c r="I8792" s="1">
        <v>23</v>
      </c>
      <c r="J8792" s="1">
        <v>0.3</v>
      </c>
      <c r="K8792" s="1">
        <v>510</v>
      </c>
      <c r="L8792" s="1">
        <v>250</v>
      </c>
      <c r="M8792" s="6">
        <f t="shared" si="847"/>
        <v>23</v>
      </c>
      <c r="N8792" s="19">
        <v>0.5</v>
      </c>
      <c r="O8792" s="11" cm="1">
        <f t="array" ref="O8792">ROUND(_xlfn.SWITCH(C8792,"建筑专教",IF(S8792&gt;0.1,1.38,1.28),"阶梯教室",IF(S8792&gt;0.1,1.15,1.05),"公共教室",IF(S8792&gt;0.1,1.22,1.12),IF(S8792&gt;0.1,1.2,1.1))+(MOD(ROW()*11,31)/31-0.5)*0.06,2)</f>
        <v>1.23</v>
      </c>
      <c r="P8792" s="12">
        <f t="shared" si="846"/>
        <v>0.1</v>
      </c>
      <c r="Q8792" s="13">
        <f t="shared" si="848"/>
        <v>-1.8283160257491322</v>
      </c>
      <c r="R8792" s="1">
        <v>0.55000000000000004</v>
      </c>
      <c r="S8792" s="1">
        <v>0.15</v>
      </c>
      <c r="T8792" s="1">
        <v>0.14000000000000001</v>
      </c>
      <c r="U8792" s="4" t="s">
        <v>60</v>
      </c>
      <c r="V8792">
        <v>0.48</v>
      </c>
      <c r="W8792">
        <v>0.4</v>
      </c>
      <c r="X8792">
        <v>0.76</v>
      </c>
      <c r="Y8792">
        <v>2.4300000000000002</v>
      </c>
      <c r="Z8792">
        <v>0.28000000000000003</v>
      </c>
      <c r="AA8792" s="5">
        <f t="shared" si="843"/>
        <v>0.84000000000000008</v>
      </c>
      <c r="AB8792" s="15" cm="1">
        <f t="array" ref="AB8792">_xlfn.SWITCH(U8792,"夏",122,"冬",90,"春",153,"秋",153,0)</f>
        <v>122</v>
      </c>
      <c r="AC8792" s="16">
        <f t="shared" si="844"/>
        <v>102.48</v>
      </c>
      <c r="AD8792" s="5">
        <f>IFERROR(AA8792/D8792,0)</f>
        <v>8.782017773131208E-3</v>
      </c>
      <c r="AE8792" s="15">
        <f t="shared" si="845"/>
        <v>0.33424657534246577</v>
      </c>
      <c r="AF8792" s="5">
        <f>IFERROR(AD8792*AE8792*48,0)</f>
        <v>0.14089724953275712</v>
      </c>
    </row>
    <row r="8793" spans="1:32" x14ac:dyDescent="0.15">
      <c r="A8793" s="1"/>
      <c r="B8793" s="1" t="s">
        <v>56</v>
      </c>
      <c r="C8793" s="1" t="s">
        <v>59</v>
      </c>
      <c r="D8793" s="1">
        <v>95.65</v>
      </c>
      <c r="E8793" s="6">
        <v>3.6</v>
      </c>
      <c r="F8793" s="18">
        <v>0.375</v>
      </c>
      <c r="G8793" s="1">
        <v>23.4</v>
      </c>
      <c r="H8793" s="1">
        <v>77</v>
      </c>
      <c r="I8793" s="1">
        <v>23.4</v>
      </c>
      <c r="J8793" s="1">
        <v>0.3</v>
      </c>
      <c r="K8793" s="1">
        <v>550</v>
      </c>
      <c r="L8793" s="1">
        <v>350</v>
      </c>
      <c r="M8793" s="6">
        <f t="shared" si="847"/>
        <v>23.400000000000091</v>
      </c>
      <c r="N8793" s="19">
        <v>0.5</v>
      </c>
      <c r="O8793" s="11" cm="1">
        <f t="array" ref="O8793">ROUND(_xlfn.SWITCH(C8793,"建筑专教",IF(S8793&gt;0.1,1.38,1.28),"阶梯教室",IF(S8793&gt;0.1,1.15,1.05),"公共教室",IF(S8793&gt;0.1,1.22,1.12),IF(S8793&gt;0.1,1.2,1.1))+(MOD(ROW()*11,31)/31-0.5)*0.06,2)</f>
        <v>1.2</v>
      </c>
      <c r="P8793" s="12">
        <f t="shared" si="846"/>
        <v>0.14000000000000001</v>
      </c>
      <c r="Q8793" s="13">
        <f t="shared" si="848"/>
        <v>-1.790151013664447</v>
      </c>
      <c r="R8793" s="1">
        <v>0.56999999999999995</v>
      </c>
      <c r="S8793" s="1">
        <v>0.13</v>
      </c>
      <c r="T8793" s="1">
        <v>0.16</v>
      </c>
      <c r="U8793" s="4" t="s">
        <v>60</v>
      </c>
      <c r="V8793">
        <v>0.48</v>
      </c>
      <c r="W8793">
        <v>0.4</v>
      </c>
      <c r="X8793">
        <v>0.76</v>
      </c>
      <c r="Y8793">
        <v>2.4300000000000002</v>
      </c>
      <c r="Z8793">
        <v>0.28000000000000003</v>
      </c>
      <c r="AA8793" s="5">
        <f t="shared" si="843"/>
        <v>0.86</v>
      </c>
      <c r="AB8793" s="15" cm="1">
        <f t="array" ref="AB8793">_xlfn.SWITCH(U8793,"夏",122,"冬",90,"春",153,"秋",153,0)</f>
        <v>122</v>
      </c>
      <c r="AC8793" s="16">
        <f t="shared" si="844"/>
        <v>104.92</v>
      </c>
      <c r="AD8793" s="5">
        <f>IFERROR(AA8793/D8793,0)</f>
        <v>8.9911134343962362E-3</v>
      </c>
      <c r="AE8793" s="15">
        <f t="shared" si="845"/>
        <v>0.33424657534246577</v>
      </c>
      <c r="AF8793" s="5">
        <f>IFERROR(AD8793*AE8793*48,0)</f>
        <v>0.14425194595020371</v>
      </c>
    </row>
    <row r="8794" spans="1:32" x14ac:dyDescent="0.15">
      <c r="A8794" s="1"/>
      <c r="B8794" s="1" t="s">
        <v>56</v>
      </c>
      <c r="C8794" s="1" t="s">
        <v>59</v>
      </c>
      <c r="D8794" s="1">
        <v>95.65</v>
      </c>
      <c r="E8794" s="6">
        <v>3.6</v>
      </c>
      <c r="F8794" s="18">
        <v>0.39583333333333298</v>
      </c>
      <c r="G8794" s="1">
        <v>23.6</v>
      </c>
      <c r="H8794" s="1">
        <v>73</v>
      </c>
      <c r="I8794" s="1">
        <v>23.6</v>
      </c>
      <c r="J8794" s="1">
        <v>0.3</v>
      </c>
      <c r="K8794" s="1">
        <v>590</v>
      </c>
      <c r="L8794" s="1">
        <v>450</v>
      </c>
      <c r="M8794" s="6">
        <f t="shared" si="847"/>
        <v>23.600000000000023</v>
      </c>
      <c r="N8794" s="19">
        <v>0.5</v>
      </c>
      <c r="O8794" s="11" cm="1">
        <f t="array" ref="O8794">ROUND(_xlfn.SWITCH(C8794,"建筑专教",IF(S8794&gt;0.1,1.38,1.28),"阶梯教室",IF(S8794&gt;0.1,1.15,1.05),"公共教室",IF(S8794&gt;0.1,1.22,1.12),IF(S8794&gt;0.1,1.2,1.1))+(MOD(ROW()*11,31)/31-0.5)*0.06,2)</f>
        <v>1.22</v>
      </c>
      <c r="P8794" s="12">
        <f t="shared" si="846"/>
        <v>0.17</v>
      </c>
      <c r="Q8794" s="13">
        <f t="shared" si="848"/>
        <v>-1.6387042636002127</v>
      </c>
      <c r="R8794" s="1">
        <v>0.59</v>
      </c>
      <c r="S8794" s="1">
        <v>0.11</v>
      </c>
      <c r="T8794" s="1">
        <v>0.18</v>
      </c>
      <c r="U8794" s="4" t="s">
        <v>60</v>
      </c>
      <c r="V8794">
        <v>0.48</v>
      </c>
      <c r="W8794">
        <v>0.4</v>
      </c>
      <c r="X8794">
        <v>0.76</v>
      </c>
      <c r="Y8794">
        <v>2.4300000000000002</v>
      </c>
      <c r="Z8794">
        <v>0.28000000000000003</v>
      </c>
      <c r="AA8794" s="5">
        <f t="shared" si="843"/>
        <v>0.87999999999999989</v>
      </c>
      <c r="AB8794" s="15" cm="1">
        <f t="array" ref="AB8794">_xlfn.SWITCH(U8794,"夏",122,"冬",90,"春",153,"秋",153,0)</f>
        <v>122</v>
      </c>
      <c r="AC8794" s="16">
        <f t="shared" si="844"/>
        <v>107.35999999999999</v>
      </c>
      <c r="AD8794" s="5">
        <f>IFERROR(AA8794/D8794,0)</f>
        <v>9.2002090956612628E-3</v>
      </c>
      <c r="AE8794" s="15">
        <f t="shared" si="845"/>
        <v>0.33424657534246577</v>
      </c>
      <c r="AF8794" s="5">
        <f>IFERROR(AD8794*AE8794*48,0)</f>
        <v>0.14760664236765028</v>
      </c>
    </row>
    <row r="8795" spans="1:32" x14ac:dyDescent="0.15">
      <c r="A8795" s="1"/>
      <c r="B8795" s="1" t="s">
        <v>56</v>
      </c>
      <c r="C8795" s="1" t="s">
        <v>59</v>
      </c>
      <c r="D8795" s="1">
        <v>95.65</v>
      </c>
      <c r="E8795" s="6">
        <v>3.6</v>
      </c>
      <c r="F8795" s="18">
        <v>0.41666666666666702</v>
      </c>
      <c r="G8795" s="1">
        <v>23.8</v>
      </c>
      <c r="H8795" s="1">
        <v>69</v>
      </c>
      <c r="I8795" s="1">
        <v>23.8</v>
      </c>
      <c r="J8795" s="1">
        <v>0.3</v>
      </c>
      <c r="K8795" s="1">
        <v>630</v>
      </c>
      <c r="L8795" s="1">
        <v>550</v>
      </c>
      <c r="M8795" s="6">
        <f t="shared" si="847"/>
        <v>23.799999999999955</v>
      </c>
      <c r="N8795" s="19">
        <v>0.5</v>
      </c>
      <c r="O8795" s="11" cm="1">
        <f t="array" ref="O8795">ROUND(_xlfn.SWITCH(C8795,"建筑专教",IF(S8795&gt;0.1,1.38,1.28),"阶梯教室",IF(S8795&gt;0.1,1.15,1.05),"公共教室",IF(S8795&gt;0.1,1.22,1.12),IF(S8795&gt;0.1,1.2,1.1))+(MOD(ROW()*11,31)/31-0.5)*0.06,2)</f>
        <v>1.24</v>
      </c>
      <c r="P8795" s="12">
        <f t="shared" si="846"/>
        <v>0.21</v>
      </c>
      <c r="Q8795" s="13">
        <f t="shared" si="848"/>
        <v>-1.4930206496545069</v>
      </c>
      <c r="R8795" s="1">
        <v>0.56999999999999995</v>
      </c>
      <c r="S8795" s="1">
        <v>0.13</v>
      </c>
      <c r="T8795" s="1">
        <v>0.18</v>
      </c>
      <c r="U8795" s="4" t="s">
        <v>60</v>
      </c>
      <c r="V8795">
        <v>0.48</v>
      </c>
      <c r="W8795">
        <v>0.4</v>
      </c>
      <c r="X8795">
        <v>0.76</v>
      </c>
      <c r="Y8795">
        <v>2.4300000000000002</v>
      </c>
      <c r="Z8795">
        <v>0.28000000000000003</v>
      </c>
      <c r="AA8795" s="5">
        <f t="shared" si="843"/>
        <v>0.87999999999999989</v>
      </c>
      <c r="AB8795" s="15" cm="1">
        <f t="array" ref="AB8795">_xlfn.SWITCH(U8795,"夏",122,"冬",90,"春",153,"秋",153,0)</f>
        <v>122</v>
      </c>
      <c r="AC8795" s="16">
        <f t="shared" si="844"/>
        <v>107.35999999999999</v>
      </c>
      <c r="AD8795" s="5">
        <f>IFERROR(AA8795/D8795,0)</f>
        <v>9.2002090956612628E-3</v>
      </c>
      <c r="AE8795" s="15">
        <f t="shared" si="845"/>
        <v>0.33424657534246577</v>
      </c>
      <c r="AF8795" s="5">
        <f>IFERROR(AD8795*AE8795*48,0)</f>
        <v>0.14760664236765028</v>
      </c>
    </row>
    <row r="8796" spans="1:32" x14ac:dyDescent="0.15">
      <c r="A8796" s="1"/>
      <c r="B8796" s="1" t="s">
        <v>56</v>
      </c>
      <c r="C8796" s="1" t="s">
        <v>59</v>
      </c>
      <c r="D8796" s="1">
        <v>95.65</v>
      </c>
      <c r="E8796" s="6">
        <v>3.6</v>
      </c>
      <c r="F8796" s="18">
        <v>0.4375</v>
      </c>
      <c r="G8796" s="1">
        <v>24</v>
      </c>
      <c r="H8796" s="1">
        <v>65</v>
      </c>
      <c r="I8796" s="1">
        <v>24</v>
      </c>
      <c r="J8796" s="1">
        <v>0.3</v>
      </c>
      <c r="K8796" s="1">
        <v>670</v>
      </c>
      <c r="L8796" s="1">
        <v>580</v>
      </c>
      <c r="M8796" s="6">
        <f t="shared" si="847"/>
        <v>24.000000000000114</v>
      </c>
      <c r="N8796" s="19">
        <v>0.5</v>
      </c>
      <c r="O8796" s="11" cm="1">
        <f t="array" ref="O8796">ROUND(_xlfn.SWITCH(C8796,"建筑专教",IF(S8796&gt;0.1,1.38,1.28),"阶梯教室",IF(S8796&gt;0.1,1.15,1.05),"公共教室",IF(S8796&gt;0.1,1.22,1.12),IF(S8796&gt;0.1,1.2,1.1))+(MOD(ROW()*11,31)/31-0.5)*0.06,2)</f>
        <v>1.2</v>
      </c>
      <c r="P8796" s="12">
        <f t="shared" si="846"/>
        <v>0.25</v>
      </c>
      <c r="Q8796" s="13">
        <f t="shared" si="848"/>
        <v>-1.5581065575095538</v>
      </c>
      <c r="R8796" s="1">
        <v>0.55000000000000004</v>
      </c>
      <c r="S8796" s="1">
        <v>0.15</v>
      </c>
      <c r="T8796" s="1">
        <v>0.16</v>
      </c>
      <c r="U8796" s="4" t="s">
        <v>60</v>
      </c>
      <c r="V8796">
        <v>0.48</v>
      </c>
      <c r="W8796">
        <v>0.4</v>
      </c>
      <c r="X8796">
        <v>0.76</v>
      </c>
      <c r="Y8796">
        <v>2.4300000000000002</v>
      </c>
      <c r="Z8796">
        <v>0.28000000000000003</v>
      </c>
      <c r="AA8796" s="5">
        <f t="shared" si="843"/>
        <v>0.8600000000000001</v>
      </c>
      <c r="AB8796" s="15" cm="1">
        <f t="array" ref="AB8796">_xlfn.SWITCH(U8796,"夏",122,"冬",90,"春",153,"秋",153,0)</f>
        <v>122</v>
      </c>
      <c r="AC8796" s="16">
        <f t="shared" si="844"/>
        <v>104.92000000000002</v>
      </c>
      <c r="AD8796" s="5">
        <f>IFERROR(AA8796/D8796,0)</f>
        <v>8.9911134343962362E-3</v>
      </c>
      <c r="AE8796" s="15">
        <f t="shared" si="845"/>
        <v>0.33424657534246577</v>
      </c>
      <c r="AF8796" s="5">
        <f>IFERROR(AD8796*AE8796*48,0)</f>
        <v>0.14425194595020371</v>
      </c>
    </row>
    <row r="8797" spans="1:32" x14ac:dyDescent="0.15">
      <c r="A8797" s="1"/>
      <c r="B8797" s="1" t="s">
        <v>56</v>
      </c>
      <c r="C8797" s="1" t="s">
        <v>59</v>
      </c>
      <c r="D8797" s="1">
        <v>95.65</v>
      </c>
      <c r="E8797" s="6">
        <v>3.6</v>
      </c>
      <c r="F8797" s="18">
        <v>0.45833333333333298</v>
      </c>
      <c r="G8797" s="1">
        <v>23.9</v>
      </c>
      <c r="H8797" s="1">
        <v>61</v>
      </c>
      <c r="I8797" s="1">
        <v>23.9</v>
      </c>
      <c r="J8797" s="1">
        <v>0.3</v>
      </c>
      <c r="K8797" s="1">
        <v>710</v>
      </c>
      <c r="L8797" s="1">
        <v>540</v>
      </c>
      <c r="M8797" s="6">
        <f t="shared" si="847"/>
        <v>23.89999999999992</v>
      </c>
      <c r="N8797" s="19">
        <v>0.5</v>
      </c>
      <c r="O8797" s="11" cm="1">
        <f t="array" ref="O8797">ROUND(_xlfn.SWITCH(C8797,"建筑专教",IF(S8797&gt;0.1,1.38,1.28),"阶梯教室",IF(S8797&gt;0.1,1.15,1.05),"公共教室",IF(S8797&gt;0.1,1.22,1.12),IF(S8797&gt;0.1,1.2,1.1))+(MOD(ROW()*11,31)/31-0.5)*0.06,2)</f>
        <v>1.22</v>
      </c>
      <c r="P8797" s="12">
        <f t="shared" si="846"/>
        <v>0.28000000000000003</v>
      </c>
      <c r="Q8797" s="13">
        <f t="shared" si="848"/>
        <v>-1.5249183902337478</v>
      </c>
      <c r="R8797" s="1">
        <v>0.53</v>
      </c>
      <c r="S8797" s="1">
        <v>0.17</v>
      </c>
      <c r="T8797" s="1">
        <v>0.14000000000000001</v>
      </c>
      <c r="U8797" s="4" t="s">
        <v>60</v>
      </c>
      <c r="V8797">
        <v>0.48</v>
      </c>
      <c r="W8797">
        <v>0.4</v>
      </c>
      <c r="X8797">
        <v>0.76</v>
      </c>
      <c r="Y8797">
        <v>2.4300000000000002</v>
      </c>
      <c r="Z8797">
        <v>0.28000000000000003</v>
      </c>
      <c r="AA8797" s="5">
        <f t="shared" si="843"/>
        <v>0.84000000000000008</v>
      </c>
      <c r="AB8797" s="15" cm="1">
        <f t="array" ref="AB8797">_xlfn.SWITCH(U8797,"夏",122,"冬",90,"春",153,"秋",153,0)</f>
        <v>122</v>
      </c>
      <c r="AC8797" s="16">
        <f t="shared" si="844"/>
        <v>102.48</v>
      </c>
      <c r="AD8797" s="5">
        <f>IFERROR(AA8797/D8797,0)</f>
        <v>8.782017773131208E-3</v>
      </c>
      <c r="AE8797" s="15">
        <f t="shared" si="845"/>
        <v>0.33424657534246577</v>
      </c>
      <c r="AF8797" s="5">
        <f>IFERROR(AD8797*AE8797*48,0)</f>
        <v>0.14089724953275712</v>
      </c>
    </row>
    <row r="8798" spans="1:32" x14ac:dyDescent="0.15">
      <c r="A8798" s="1"/>
      <c r="B8798" s="1" t="s">
        <v>56</v>
      </c>
      <c r="C8798" s="1" t="s">
        <v>59</v>
      </c>
      <c r="D8798" s="1">
        <v>95.65</v>
      </c>
      <c r="E8798" s="6">
        <v>3.6</v>
      </c>
      <c r="F8798" s="18">
        <v>0.47916666666666702</v>
      </c>
      <c r="G8798" s="1">
        <v>23.7</v>
      </c>
      <c r="H8798" s="1">
        <v>57</v>
      </c>
      <c r="I8798" s="1">
        <v>23.7</v>
      </c>
      <c r="J8798" s="1">
        <v>0.3</v>
      </c>
      <c r="K8798" s="1">
        <v>750</v>
      </c>
      <c r="L8798" s="1">
        <v>500</v>
      </c>
      <c r="M8798" s="6">
        <f t="shared" si="847"/>
        <v>23.699999999999932</v>
      </c>
      <c r="N8798" s="19">
        <v>0.5</v>
      </c>
      <c r="O8798" s="11" cm="1">
        <f t="array" ref="O8798">ROUND(_xlfn.SWITCH(C8798,"建筑专教",IF(S8798&gt;0.1,1.38,1.28),"阶梯教室",IF(S8798&gt;0.1,1.15,1.05),"公共教室",IF(S8798&gt;0.1,1.22,1.12),IF(S8798&gt;0.1,1.2,1.1))+(MOD(ROW()*11,31)/31-0.5)*0.06,2)</f>
        <v>1.24</v>
      </c>
      <c r="P8798" s="12">
        <f t="shared" si="846"/>
        <v>0.32</v>
      </c>
      <c r="Q8798" s="13">
        <f t="shared" si="848"/>
        <v>-1.5303490266350397</v>
      </c>
      <c r="R8798" s="1">
        <v>0.51</v>
      </c>
      <c r="S8798" s="1">
        <v>0.19</v>
      </c>
      <c r="T8798" s="1">
        <v>0.12</v>
      </c>
      <c r="U8798" s="4" t="s">
        <v>60</v>
      </c>
      <c r="V8798">
        <v>0.48</v>
      </c>
      <c r="W8798">
        <v>0.4</v>
      </c>
      <c r="X8798">
        <v>0.76</v>
      </c>
      <c r="Y8798">
        <v>2.4300000000000002</v>
      </c>
      <c r="Z8798">
        <v>0.28000000000000003</v>
      </c>
      <c r="AA8798" s="5">
        <f t="shared" si="843"/>
        <v>0.82</v>
      </c>
      <c r="AB8798" s="15" cm="1">
        <f t="array" ref="AB8798">_xlfn.SWITCH(U8798,"夏",122,"冬",90,"春",153,"秋",153,0)</f>
        <v>122</v>
      </c>
      <c r="AC8798" s="16">
        <f t="shared" si="844"/>
        <v>100.03999999999999</v>
      </c>
      <c r="AD8798" s="5">
        <f>IFERROR(AA8798/D8798,0)</f>
        <v>8.572922111866178E-3</v>
      </c>
      <c r="AE8798" s="15">
        <f t="shared" si="845"/>
        <v>0.33424657534246577</v>
      </c>
      <c r="AF8798" s="5">
        <f>IFERROR(AD8798*AE8798*48,0)</f>
        <v>0.13754255311531052</v>
      </c>
    </row>
    <row r="8799" spans="1:32" x14ac:dyDescent="0.15">
      <c r="A8799" s="1"/>
      <c r="B8799" s="1" t="s">
        <v>56</v>
      </c>
      <c r="C8799" s="1" t="s">
        <v>59</v>
      </c>
      <c r="D8799" s="1">
        <v>95.65</v>
      </c>
      <c r="E8799" s="6">
        <v>3.6</v>
      </c>
      <c r="F8799" s="18">
        <v>0.5</v>
      </c>
      <c r="G8799" s="1">
        <v>23.5</v>
      </c>
      <c r="H8799" s="1">
        <v>70</v>
      </c>
      <c r="I8799" s="1">
        <v>23.5</v>
      </c>
      <c r="J8799" s="1">
        <v>0.3</v>
      </c>
      <c r="K8799" s="1">
        <v>406</v>
      </c>
      <c r="L8799" s="1">
        <v>460</v>
      </c>
      <c r="M8799" s="6">
        <f t="shared" si="847"/>
        <v>23.499999999999886</v>
      </c>
      <c r="N8799" s="1">
        <v>0</v>
      </c>
      <c r="O8799" s="1">
        <v>0</v>
      </c>
      <c r="P8799" s="12">
        <f t="shared" si="846"/>
        <v>0</v>
      </c>
      <c r="Q8799" s="1">
        <v>0</v>
      </c>
      <c r="R8799" s="1">
        <v>0.49</v>
      </c>
      <c r="S8799" s="1">
        <v>0.21</v>
      </c>
      <c r="T8799" s="1">
        <v>0</v>
      </c>
      <c r="U8799" s="4" t="s">
        <v>60</v>
      </c>
      <c r="V8799">
        <v>0.48</v>
      </c>
      <c r="W8799">
        <v>0.4</v>
      </c>
      <c r="X8799">
        <v>0.76</v>
      </c>
      <c r="Y8799">
        <v>2.4300000000000002</v>
      </c>
      <c r="Z8799">
        <v>0.28000000000000003</v>
      </c>
      <c r="AA8799" s="5">
        <f t="shared" si="843"/>
        <v>0.7</v>
      </c>
      <c r="AB8799" s="15" cm="1">
        <f t="array" ref="AB8799">_xlfn.SWITCH(U8799,"夏",122,"冬",90,"春",153,"秋",153,0)</f>
        <v>122</v>
      </c>
      <c r="AC8799" s="16">
        <f t="shared" si="844"/>
        <v>85.399999999999991</v>
      </c>
      <c r="AD8799" s="5">
        <f>IFERROR(AA8799/D8799,0)</f>
        <v>7.3183481442760058E-3</v>
      </c>
      <c r="AE8799" s="15">
        <f t="shared" si="845"/>
        <v>0.33424657534246577</v>
      </c>
      <c r="AF8799" s="5">
        <f>IFERROR(AD8799*AE8799*48,0)</f>
        <v>0.11741437461063092</v>
      </c>
    </row>
    <row r="8800" spans="1:32" x14ac:dyDescent="0.15">
      <c r="A8800" s="1"/>
      <c r="B8800" s="1" t="s">
        <v>56</v>
      </c>
      <c r="C8800" s="1" t="s">
        <v>59</v>
      </c>
      <c r="D8800" s="1">
        <v>95.65</v>
      </c>
      <c r="E8800" s="6">
        <v>3.6</v>
      </c>
      <c r="F8800" s="18">
        <v>0.52083333333333304</v>
      </c>
      <c r="G8800" s="1">
        <v>23.3</v>
      </c>
      <c r="H8800" s="1">
        <v>80</v>
      </c>
      <c r="I8800" s="1">
        <v>23.3</v>
      </c>
      <c r="J8800" s="1">
        <v>0.3</v>
      </c>
      <c r="K8800" s="1">
        <v>408</v>
      </c>
      <c r="L8800" s="1">
        <v>420</v>
      </c>
      <c r="M8800" s="6">
        <f t="shared" si="847"/>
        <v>23.300000000000068</v>
      </c>
      <c r="N8800" s="1">
        <v>0</v>
      </c>
      <c r="O8800" s="1">
        <v>0</v>
      </c>
      <c r="P8800" s="12">
        <f t="shared" si="846"/>
        <v>0</v>
      </c>
      <c r="Q8800" s="1">
        <v>0</v>
      </c>
      <c r="R8800" s="1">
        <v>0.47</v>
      </c>
      <c r="S8800" s="1">
        <v>0.23</v>
      </c>
      <c r="T8800" s="1">
        <v>0</v>
      </c>
      <c r="U8800" s="4" t="s">
        <v>60</v>
      </c>
      <c r="V8800">
        <v>0.48</v>
      </c>
      <c r="W8800">
        <v>0.4</v>
      </c>
      <c r="X8800">
        <v>0.76</v>
      </c>
      <c r="Y8800">
        <v>2.4300000000000002</v>
      </c>
      <c r="Z8800">
        <v>0.28000000000000003</v>
      </c>
      <c r="AA8800" s="5">
        <f t="shared" si="843"/>
        <v>0.7</v>
      </c>
      <c r="AB8800" s="15" cm="1">
        <f t="array" ref="AB8800">_xlfn.SWITCH(U8800,"夏",122,"冬",90,"春",153,"秋",153,0)</f>
        <v>122</v>
      </c>
      <c r="AC8800" s="16">
        <f t="shared" si="844"/>
        <v>85.399999999999991</v>
      </c>
      <c r="AD8800" s="5">
        <f>IFERROR(AA8800/D8800,0)</f>
        <v>7.3183481442760058E-3</v>
      </c>
      <c r="AE8800" s="15">
        <f t="shared" si="845"/>
        <v>0.33424657534246577</v>
      </c>
      <c r="AF8800" s="5">
        <f>IFERROR(AD8800*AE8800*48,0)</f>
        <v>0.11741437461063092</v>
      </c>
    </row>
    <row r="8801" spans="1:32" x14ac:dyDescent="0.15">
      <c r="A8801" s="1"/>
      <c r="B8801" s="1" t="s">
        <v>56</v>
      </c>
      <c r="C8801" s="1" t="s">
        <v>59</v>
      </c>
      <c r="D8801" s="1">
        <v>95.65</v>
      </c>
      <c r="E8801" s="6">
        <v>3.6</v>
      </c>
      <c r="F8801" s="18">
        <v>0.54166666666666696</v>
      </c>
      <c r="G8801" s="1">
        <v>23.1</v>
      </c>
      <c r="H8801" s="1">
        <v>87</v>
      </c>
      <c r="I8801" s="1">
        <v>23.1</v>
      </c>
      <c r="J8801" s="1">
        <v>0.3</v>
      </c>
      <c r="K8801" s="1">
        <v>410</v>
      </c>
      <c r="L8801" s="1">
        <v>380</v>
      </c>
      <c r="M8801" s="6">
        <f t="shared" si="847"/>
        <v>23.10000000000008</v>
      </c>
      <c r="N8801" s="1">
        <v>0</v>
      </c>
      <c r="O8801" s="1">
        <v>0</v>
      </c>
      <c r="P8801" s="12">
        <f t="shared" si="846"/>
        <v>0</v>
      </c>
      <c r="Q8801" s="1">
        <v>0</v>
      </c>
      <c r="R8801" s="1">
        <v>0.45</v>
      </c>
      <c r="S8801" s="1">
        <v>0.25</v>
      </c>
      <c r="T8801" s="1">
        <v>0</v>
      </c>
      <c r="U8801" s="4" t="s">
        <v>60</v>
      </c>
      <c r="V8801">
        <v>0.48</v>
      </c>
      <c r="W8801">
        <v>0.4</v>
      </c>
      <c r="X8801">
        <v>0.76</v>
      </c>
      <c r="Y8801">
        <v>2.4300000000000002</v>
      </c>
      <c r="Z8801">
        <v>0.28000000000000003</v>
      </c>
      <c r="AA8801" s="5">
        <f t="shared" si="843"/>
        <v>0.7</v>
      </c>
      <c r="AB8801" s="15" cm="1">
        <f t="array" ref="AB8801">_xlfn.SWITCH(U8801,"夏",122,"冬",90,"春",153,"秋",153,0)</f>
        <v>122</v>
      </c>
      <c r="AC8801" s="16">
        <f t="shared" si="844"/>
        <v>85.399999999999991</v>
      </c>
      <c r="AD8801" s="5">
        <f>IFERROR(AA8801/D8801,0)</f>
        <v>7.3183481442760058E-3</v>
      </c>
      <c r="AE8801" s="15">
        <f t="shared" si="845"/>
        <v>0.33424657534246577</v>
      </c>
      <c r="AF8801" s="5">
        <f>IFERROR(AD8801*AE8801*48,0)</f>
        <v>0.11741437461063092</v>
      </c>
    </row>
    <row r="8802" spans="1:32" x14ac:dyDescent="0.15">
      <c r="A8802" s="1"/>
      <c r="B8802" s="1" t="s">
        <v>56</v>
      </c>
      <c r="C8802" s="1" t="s">
        <v>59</v>
      </c>
      <c r="D8802" s="1">
        <v>95.65</v>
      </c>
      <c r="E8802" s="6">
        <v>3.6</v>
      </c>
      <c r="F8802" s="18">
        <v>0.5625</v>
      </c>
      <c r="G8802" s="1">
        <v>22.9</v>
      </c>
      <c r="H8802" s="1">
        <v>87</v>
      </c>
      <c r="I8802" s="1">
        <v>22.9</v>
      </c>
      <c r="J8802" s="1">
        <v>0.3</v>
      </c>
      <c r="K8802" s="1">
        <v>490</v>
      </c>
      <c r="L8802" s="1">
        <v>340</v>
      </c>
      <c r="M8802" s="6">
        <f t="shared" si="847"/>
        <v>22.89999999999992</v>
      </c>
      <c r="N8802" s="19">
        <v>0.5</v>
      </c>
      <c r="O8802" s="11" cm="1">
        <f t="array" ref="O8802">ROUND(_xlfn.SWITCH(C8802,"建筑专教",IF(S8802&gt;0.1,1.38,1.28),"阶梯教室",IF(S8802&gt;0.1,1.15,1.05),"公共教室",IF(S8802&gt;0.1,1.22,1.12),IF(S8802&gt;0.1,1.2,1.1))+(MOD(ROW()*11,31)/31-0.5)*0.06,2)</f>
        <v>1.21</v>
      </c>
      <c r="P8802" s="12">
        <f t="shared" si="846"/>
        <v>0.08</v>
      </c>
      <c r="Q8802" s="13">
        <f t="shared" si="848"/>
        <v>-1.943533009389268</v>
      </c>
      <c r="R8802" s="1">
        <v>0.45</v>
      </c>
      <c r="S8802" s="1">
        <v>0.25</v>
      </c>
      <c r="T8802" s="1">
        <v>0.12</v>
      </c>
      <c r="U8802" s="4" t="s">
        <v>60</v>
      </c>
      <c r="V8802">
        <v>0.48</v>
      </c>
      <c r="W8802">
        <v>0.4</v>
      </c>
      <c r="X8802">
        <v>0.76</v>
      </c>
      <c r="Y8802">
        <v>2.4300000000000002</v>
      </c>
      <c r="Z8802">
        <v>0.28000000000000003</v>
      </c>
      <c r="AA8802" s="5">
        <f t="shared" si="843"/>
        <v>0.82</v>
      </c>
      <c r="AB8802" s="15" cm="1">
        <f t="array" ref="AB8802">_xlfn.SWITCH(U8802,"夏",122,"冬",90,"春",153,"秋",153,0)</f>
        <v>122</v>
      </c>
      <c r="AC8802" s="16">
        <f t="shared" si="844"/>
        <v>100.03999999999999</v>
      </c>
      <c r="AD8802" s="5">
        <f>IFERROR(AA8802/D8802,0)</f>
        <v>8.572922111866178E-3</v>
      </c>
      <c r="AE8802" s="15">
        <f t="shared" si="845"/>
        <v>0.33424657534246577</v>
      </c>
      <c r="AF8802" s="5">
        <f>IFERROR(AD8802*AE8802*48,0)</f>
        <v>0.13754255311531052</v>
      </c>
    </row>
    <row r="8803" spans="1:32" x14ac:dyDescent="0.15">
      <c r="A8803" s="1"/>
      <c r="B8803" s="1" t="s">
        <v>56</v>
      </c>
      <c r="C8803" s="1" t="s">
        <v>59</v>
      </c>
      <c r="D8803" s="1">
        <v>95.65</v>
      </c>
      <c r="E8803" s="6">
        <v>3.6</v>
      </c>
      <c r="F8803" s="18">
        <v>0.58333333333333304</v>
      </c>
      <c r="G8803" s="1">
        <v>22.7</v>
      </c>
      <c r="H8803" s="1">
        <v>83</v>
      </c>
      <c r="I8803" s="1">
        <v>22.7</v>
      </c>
      <c r="J8803" s="1">
        <v>0.3</v>
      </c>
      <c r="K8803" s="1">
        <v>530</v>
      </c>
      <c r="L8803" s="1">
        <v>300</v>
      </c>
      <c r="M8803" s="6">
        <f t="shared" si="847"/>
        <v>22.699999999999989</v>
      </c>
      <c r="N8803" s="19">
        <v>0.5</v>
      </c>
      <c r="O8803" s="11" cm="1">
        <f t="array" ref="O8803">ROUND(_xlfn.SWITCH(C8803,"建筑专教",IF(S8803&gt;0.1,1.38,1.28),"阶梯教室",IF(S8803&gt;0.1,1.15,1.05),"公共教室",IF(S8803&gt;0.1,1.22,1.12),IF(S8803&gt;0.1,1.2,1.1))+(MOD(ROW()*11,31)/31-0.5)*0.06,2)</f>
        <v>1.23</v>
      </c>
      <c r="P8803" s="12">
        <f t="shared" si="846"/>
        <v>0.12</v>
      </c>
      <c r="Q8803" s="13">
        <f t="shared" si="848"/>
        <v>-1.9411188441592984</v>
      </c>
      <c r="R8803" s="1">
        <v>0.47</v>
      </c>
      <c r="S8803" s="1">
        <v>0.23</v>
      </c>
      <c r="T8803" s="1">
        <v>0.14000000000000001</v>
      </c>
      <c r="U8803" s="4" t="s">
        <v>60</v>
      </c>
      <c r="V8803">
        <v>0.48</v>
      </c>
      <c r="W8803">
        <v>0.4</v>
      </c>
      <c r="X8803">
        <v>0.76</v>
      </c>
      <c r="Y8803">
        <v>2.4300000000000002</v>
      </c>
      <c r="Z8803">
        <v>0.28000000000000003</v>
      </c>
      <c r="AA8803" s="5">
        <f t="shared" si="843"/>
        <v>0.84</v>
      </c>
      <c r="AB8803" s="15" cm="1">
        <f t="array" ref="AB8803">_xlfn.SWITCH(U8803,"夏",122,"冬",90,"春",153,"秋",153,0)</f>
        <v>122</v>
      </c>
      <c r="AC8803" s="16">
        <f t="shared" si="844"/>
        <v>102.47999999999999</v>
      </c>
      <c r="AD8803" s="5">
        <f>IFERROR(AA8803/D8803,0)</f>
        <v>8.7820177731312062E-3</v>
      </c>
      <c r="AE8803" s="15">
        <f t="shared" si="845"/>
        <v>0.33424657534246577</v>
      </c>
      <c r="AF8803" s="5">
        <f>IFERROR(AD8803*AE8803*48,0)</f>
        <v>0.14089724953275712</v>
      </c>
    </row>
    <row r="8804" spans="1:32" x14ac:dyDescent="0.15">
      <c r="A8804" s="1"/>
      <c r="B8804" s="1" t="s">
        <v>56</v>
      </c>
      <c r="C8804" s="1" t="s">
        <v>59</v>
      </c>
      <c r="D8804" s="1">
        <v>95.65</v>
      </c>
      <c r="E8804" s="6">
        <v>3.6</v>
      </c>
      <c r="F8804" s="18">
        <v>0.60416666666666696</v>
      </c>
      <c r="G8804" s="1">
        <v>22.7</v>
      </c>
      <c r="H8804" s="1">
        <v>79</v>
      </c>
      <c r="I8804" s="1">
        <v>22.7</v>
      </c>
      <c r="J8804" s="1">
        <v>0.3</v>
      </c>
      <c r="K8804" s="1">
        <v>570</v>
      </c>
      <c r="L8804" s="1">
        <v>340</v>
      </c>
      <c r="M8804" s="6">
        <f t="shared" si="847"/>
        <v>22.699999999999989</v>
      </c>
      <c r="N8804" s="19">
        <v>0.5</v>
      </c>
      <c r="O8804" s="11" cm="1">
        <f t="array" ref="O8804">ROUND(_xlfn.SWITCH(C8804,"建筑专教",IF(S8804&gt;0.1,1.38,1.28),"阶梯教室",IF(S8804&gt;0.1,1.15,1.05),"公共教室",IF(S8804&gt;0.1,1.22,1.12),IF(S8804&gt;0.1,1.2,1.1))+(MOD(ROW()*11,31)/31-0.5)*0.06,2)</f>
        <v>1.19</v>
      </c>
      <c r="P8804" s="12">
        <f t="shared" si="846"/>
        <v>0.16</v>
      </c>
      <c r="Q8804" s="13">
        <f t="shared" si="848"/>
        <v>-2.1025572206447936</v>
      </c>
      <c r="R8804" s="1">
        <v>0.49</v>
      </c>
      <c r="S8804" s="1">
        <v>0.21</v>
      </c>
      <c r="T8804" s="1">
        <v>0.16</v>
      </c>
      <c r="U8804" s="4" t="s">
        <v>60</v>
      </c>
      <c r="V8804">
        <v>0.48</v>
      </c>
      <c r="W8804">
        <v>0.4</v>
      </c>
      <c r="X8804">
        <v>0.76</v>
      </c>
      <c r="Y8804">
        <v>2.4300000000000002</v>
      </c>
      <c r="Z8804">
        <v>0.28000000000000003</v>
      </c>
      <c r="AA8804" s="5">
        <f t="shared" si="843"/>
        <v>0.86</v>
      </c>
      <c r="AB8804" s="15" cm="1">
        <f t="array" ref="AB8804">_xlfn.SWITCH(U8804,"夏",122,"冬",90,"春",153,"秋",153,0)</f>
        <v>122</v>
      </c>
      <c r="AC8804" s="16">
        <f t="shared" si="844"/>
        <v>104.92</v>
      </c>
      <c r="AD8804" s="5">
        <f>IFERROR(AA8804/D8804,0)</f>
        <v>8.9911134343962362E-3</v>
      </c>
      <c r="AE8804" s="15">
        <f t="shared" si="845"/>
        <v>0.33424657534246577</v>
      </c>
      <c r="AF8804" s="5">
        <f>IFERROR(AD8804*AE8804*48,0)</f>
        <v>0.14425194595020371</v>
      </c>
    </row>
    <row r="8805" spans="1:32" x14ac:dyDescent="0.15">
      <c r="A8805" s="1"/>
      <c r="B8805" s="1" t="s">
        <v>56</v>
      </c>
      <c r="C8805" s="1" t="s">
        <v>59</v>
      </c>
      <c r="D8805" s="1">
        <v>95.65</v>
      </c>
      <c r="E8805" s="6">
        <v>3.6</v>
      </c>
      <c r="F8805" s="18">
        <v>0.625</v>
      </c>
      <c r="G8805" s="1">
        <v>22.9</v>
      </c>
      <c r="H8805" s="1">
        <v>75</v>
      </c>
      <c r="I8805" s="1">
        <v>22.9</v>
      </c>
      <c r="J8805" s="1">
        <v>0.3</v>
      </c>
      <c r="K8805" s="1">
        <v>610</v>
      </c>
      <c r="L8805" s="1">
        <v>380</v>
      </c>
      <c r="M8805" s="6">
        <f t="shared" si="847"/>
        <v>22.89999999999992</v>
      </c>
      <c r="N8805" s="19">
        <v>0.5</v>
      </c>
      <c r="O8805" s="11" cm="1">
        <f t="array" ref="O8805">ROUND(_xlfn.SWITCH(C8805,"建筑专教",IF(S8805&gt;0.1,1.38,1.28),"阶梯教室",IF(S8805&gt;0.1,1.15,1.05),"公共教室",IF(S8805&gt;0.1,1.22,1.12),IF(S8805&gt;0.1,1.2,1.1))+(MOD(ROW()*11,31)/31-0.5)*0.06,2)</f>
        <v>1.21</v>
      </c>
      <c r="P8805" s="12">
        <f t="shared" si="846"/>
        <v>0.19</v>
      </c>
      <c r="Q8805" s="13">
        <f t="shared" si="848"/>
        <v>-1.9436070713015903</v>
      </c>
      <c r="R8805" s="1">
        <v>0.51</v>
      </c>
      <c r="S8805" s="1">
        <v>0.19</v>
      </c>
      <c r="T8805" s="1">
        <v>0.18</v>
      </c>
      <c r="U8805" s="4" t="s">
        <v>60</v>
      </c>
      <c r="V8805">
        <v>0.48</v>
      </c>
      <c r="W8805">
        <v>0.4</v>
      </c>
      <c r="X8805">
        <v>0.76</v>
      </c>
      <c r="Y8805">
        <v>2.4300000000000002</v>
      </c>
      <c r="Z8805">
        <v>0.28000000000000003</v>
      </c>
      <c r="AA8805" s="5">
        <f t="shared" si="843"/>
        <v>0.87999999999999989</v>
      </c>
      <c r="AB8805" s="15" cm="1">
        <f t="array" ref="AB8805">_xlfn.SWITCH(U8805,"夏",122,"冬",90,"春",153,"秋",153,0)</f>
        <v>122</v>
      </c>
      <c r="AC8805" s="16">
        <f t="shared" si="844"/>
        <v>107.35999999999999</v>
      </c>
      <c r="AD8805" s="5">
        <f>IFERROR(AA8805/D8805,0)</f>
        <v>9.2002090956612628E-3</v>
      </c>
      <c r="AE8805" s="15">
        <f t="shared" si="845"/>
        <v>0.33424657534246577</v>
      </c>
      <c r="AF8805" s="5">
        <f>IFERROR(AD8805*AE8805*48,0)</f>
        <v>0.14760664236765028</v>
      </c>
    </row>
    <row r="8806" spans="1:32" x14ac:dyDescent="0.15">
      <c r="A8806" s="1"/>
      <c r="B8806" s="1" t="s">
        <v>56</v>
      </c>
      <c r="C8806" s="1" t="s">
        <v>59</v>
      </c>
      <c r="D8806" s="1">
        <v>95.65</v>
      </c>
      <c r="E8806" s="6">
        <v>3.6</v>
      </c>
      <c r="F8806" s="18">
        <v>0.64583333333333304</v>
      </c>
      <c r="G8806" s="1">
        <v>23.1</v>
      </c>
      <c r="H8806" s="1">
        <v>71</v>
      </c>
      <c r="I8806" s="1">
        <v>23.1</v>
      </c>
      <c r="J8806" s="1">
        <v>0.3</v>
      </c>
      <c r="K8806" s="1">
        <v>650</v>
      </c>
      <c r="L8806" s="1">
        <v>420</v>
      </c>
      <c r="M8806" s="6">
        <f t="shared" si="847"/>
        <v>23.10000000000008</v>
      </c>
      <c r="N8806" s="19">
        <v>0.5</v>
      </c>
      <c r="O8806" s="11" cm="1">
        <f t="array" ref="O8806">ROUND(_xlfn.SWITCH(C8806,"建筑专教",IF(S8806&gt;0.1,1.38,1.28),"阶梯教室",IF(S8806&gt;0.1,1.15,1.05),"公共教室",IF(S8806&gt;0.1,1.22,1.12),IF(S8806&gt;0.1,1.2,1.1))+(MOD(ROW()*11,31)/31-0.5)*0.06,2)</f>
        <v>1.23</v>
      </c>
      <c r="P8806" s="12">
        <f t="shared" si="846"/>
        <v>0.23</v>
      </c>
      <c r="Q8806" s="13">
        <f t="shared" si="848"/>
        <v>-1.7907735925593766</v>
      </c>
      <c r="R8806" s="1">
        <v>0.53</v>
      </c>
      <c r="S8806" s="1">
        <v>0.17</v>
      </c>
      <c r="T8806" s="1">
        <v>0.16</v>
      </c>
      <c r="U8806" s="4" t="s">
        <v>60</v>
      </c>
      <c r="V8806">
        <v>0.48</v>
      </c>
      <c r="W8806">
        <v>0.4</v>
      </c>
      <c r="X8806">
        <v>0.76</v>
      </c>
      <c r="Y8806">
        <v>2.4300000000000002</v>
      </c>
      <c r="Z8806">
        <v>0.28000000000000003</v>
      </c>
      <c r="AA8806" s="5">
        <f t="shared" si="843"/>
        <v>0.8600000000000001</v>
      </c>
      <c r="AB8806" s="15" cm="1">
        <f t="array" ref="AB8806">_xlfn.SWITCH(U8806,"夏",122,"冬",90,"春",153,"秋",153,0)</f>
        <v>122</v>
      </c>
      <c r="AC8806" s="16">
        <f t="shared" si="844"/>
        <v>104.92000000000002</v>
      </c>
      <c r="AD8806" s="5">
        <f>IFERROR(AA8806/D8806,0)</f>
        <v>8.9911134343962362E-3</v>
      </c>
      <c r="AE8806" s="15">
        <f t="shared" si="845"/>
        <v>0.33424657534246577</v>
      </c>
      <c r="AF8806" s="5">
        <f>IFERROR(AD8806*AE8806*48,0)</f>
        <v>0.14425194595020371</v>
      </c>
    </row>
    <row r="8807" spans="1:32" x14ac:dyDescent="0.15">
      <c r="A8807" s="1"/>
      <c r="B8807" s="1" t="s">
        <v>56</v>
      </c>
      <c r="C8807" s="1" t="s">
        <v>59</v>
      </c>
      <c r="D8807" s="1">
        <v>95.65</v>
      </c>
      <c r="E8807" s="6">
        <v>3.6</v>
      </c>
      <c r="F8807" s="18">
        <v>0.66666666666666696</v>
      </c>
      <c r="G8807" s="1">
        <v>23.3</v>
      </c>
      <c r="H8807" s="1">
        <v>67</v>
      </c>
      <c r="I8807" s="1">
        <v>23.3</v>
      </c>
      <c r="J8807" s="1">
        <v>0.3</v>
      </c>
      <c r="K8807" s="1">
        <v>690</v>
      </c>
      <c r="L8807" s="1">
        <v>460</v>
      </c>
      <c r="M8807" s="6">
        <f t="shared" si="847"/>
        <v>23.300000000000068</v>
      </c>
      <c r="N8807" s="19">
        <v>0.5</v>
      </c>
      <c r="O8807" s="11" cm="1">
        <f t="array" ref="O8807">ROUND(_xlfn.SWITCH(C8807,"建筑专教",IF(S8807&gt;0.1,1.38,1.28),"阶梯教室",IF(S8807&gt;0.1,1.15,1.05),"公共教室",IF(S8807&gt;0.1,1.22,1.12),IF(S8807&gt;0.1,1.2,1.1))+(MOD(ROW()*11,31)/31-0.5)*0.06,2)</f>
        <v>1.19</v>
      </c>
      <c r="P8807" s="12">
        <f t="shared" si="846"/>
        <v>0.26</v>
      </c>
      <c r="Q8807" s="13">
        <f t="shared" si="848"/>
        <v>-1.8682192215696898</v>
      </c>
      <c r="R8807" s="1">
        <v>0.55000000000000004</v>
      </c>
      <c r="S8807" s="1">
        <v>0.15</v>
      </c>
      <c r="T8807" s="1">
        <v>0.14000000000000001</v>
      </c>
      <c r="U8807" s="4" t="s">
        <v>60</v>
      </c>
      <c r="V8807">
        <v>0.48</v>
      </c>
      <c r="W8807">
        <v>0.4</v>
      </c>
      <c r="X8807">
        <v>0.76</v>
      </c>
      <c r="Y8807">
        <v>2.4300000000000002</v>
      </c>
      <c r="Z8807">
        <v>0.28000000000000003</v>
      </c>
      <c r="AA8807" s="5">
        <f t="shared" si="843"/>
        <v>0.84000000000000008</v>
      </c>
      <c r="AB8807" s="15" cm="1">
        <f t="array" ref="AB8807">_xlfn.SWITCH(U8807,"夏",122,"冬",90,"春",153,"秋",153,0)</f>
        <v>122</v>
      </c>
      <c r="AC8807" s="16">
        <f t="shared" si="844"/>
        <v>102.48</v>
      </c>
      <c r="AD8807" s="5">
        <f>IFERROR(AA8807/D8807,0)</f>
        <v>8.782017773131208E-3</v>
      </c>
      <c r="AE8807" s="15">
        <f t="shared" si="845"/>
        <v>0.33424657534246577</v>
      </c>
      <c r="AF8807" s="5">
        <f>IFERROR(AD8807*AE8807*48,0)</f>
        <v>0.14089724953275712</v>
      </c>
    </row>
    <row r="8808" spans="1:32" x14ac:dyDescent="0.15">
      <c r="A8808" s="1"/>
      <c r="B8808" s="1" t="s">
        <v>56</v>
      </c>
      <c r="C8808" s="1" t="s">
        <v>59</v>
      </c>
      <c r="D8808" s="1">
        <v>95.65</v>
      </c>
      <c r="E8808" s="6">
        <v>3.6</v>
      </c>
      <c r="F8808" s="18">
        <v>0.6875</v>
      </c>
      <c r="G8808" s="1">
        <v>23.5</v>
      </c>
      <c r="H8808" s="1">
        <v>63</v>
      </c>
      <c r="I8808" s="1">
        <v>23.5</v>
      </c>
      <c r="J8808" s="1">
        <v>0.3</v>
      </c>
      <c r="K8808" s="1">
        <v>730</v>
      </c>
      <c r="L8808" s="1">
        <v>500</v>
      </c>
      <c r="M8808" s="6">
        <f t="shared" si="847"/>
        <v>23.499999999999886</v>
      </c>
      <c r="N8808" s="19">
        <v>0.5</v>
      </c>
      <c r="O8808" s="11" cm="1">
        <f t="array" ref="O8808">ROUND(_xlfn.SWITCH(C8808,"建筑专教",IF(S8808&gt;0.1,1.38,1.28),"阶梯教室",IF(S8808&gt;0.1,1.15,1.05),"公共教室",IF(S8808&gt;0.1,1.22,1.12),IF(S8808&gt;0.1,1.2,1.1))+(MOD(ROW()*11,31)/31-0.5)*0.06,2)</f>
        <v>1.22</v>
      </c>
      <c r="P8808" s="12">
        <f t="shared" si="846"/>
        <v>0.3</v>
      </c>
      <c r="Q8808" s="13">
        <f t="shared" si="848"/>
        <v>-1.6767236441096154</v>
      </c>
      <c r="R8808" s="1">
        <v>0.56999999999999995</v>
      </c>
      <c r="S8808" s="1">
        <v>0.13</v>
      </c>
      <c r="T8808" s="1">
        <v>0.12</v>
      </c>
      <c r="U8808" s="4" t="s">
        <v>60</v>
      </c>
      <c r="V8808">
        <v>0.48</v>
      </c>
      <c r="W8808">
        <v>0.4</v>
      </c>
      <c r="X8808">
        <v>0.76</v>
      </c>
      <c r="Y8808">
        <v>2.4300000000000002</v>
      </c>
      <c r="Z8808">
        <v>0.28000000000000003</v>
      </c>
      <c r="AA8808" s="5">
        <f t="shared" ref="AA8808:AA8871" si="849">R8808+S8808+T8808</f>
        <v>0.82</v>
      </c>
      <c r="AB8808" s="15" cm="1">
        <f t="array" ref="AB8808">_xlfn.SWITCH(U8808,"夏",122,"冬",90,"春",153,"秋",153,0)</f>
        <v>122</v>
      </c>
      <c r="AC8808" s="16">
        <f t="shared" ref="AC8808:AC8871" si="850">AA8808*AB8808</f>
        <v>100.03999999999999</v>
      </c>
      <c r="AD8808" s="5">
        <f>IFERROR(AA8808/D8808,0)</f>
        <v>8.572922111866178E-3</v>
      </c>
      <c r="AE8808" s="15">
        <f t="shared" ref="AE8808:AE8871" si="851">IF(U8808="夏",122/365,IF(U8808="冬",90/365,IF(OR(U8808="春",U8808="秋"),153/365,0)))</f>
        <v>0.33424657534246577</v>
      </c>
      <c r="AF8808" s="5">
        <f>IFERROR(AD8808*AE8808*48,0)</f>
        <v>0.13754255311531052</v>
      </c>
    </row>
    <row r="8809" spans="1:32" x14ac:dyDescent="0.15">
      <c r="A8809" s="1"/>
      <c r="B8809" s="1" t="s">
        <v>56</v>
      </c>
      <c r="C8809" s="1" t="s">
        <v>59</v>
      </c>
      <c r="D8809" s="1">
        <v>95.65</v>
      </c>
      <c r="E8809" s="6">
        <v>3.6</v>
      </c>
      <c r="F8809" s="18">
        <v>0.70833333333333304</v>
      </c>
      <c r="G8809" s="1">
        <v>23.7</v>
      </c>
      <c r="H8809" s="1">
        <v>59</v>
      </c>
      <c r="I8809" s="1">
        <v>23.7</v>
      </c>
      <c r="J8809" s="1">
        <v>0.3</v>
      </c>
      <c r="K8809" s="1">
        <v>770</v>
      </c>
      <c r="L8809" s="1">
        <v>540</v>
      </c>
      <c r="M8809" s="6">
        <f t="shared" si="847"/>
        <v>23.699999999999932</v>
      </c>
      <c r="N8809" s="19">
        <v>0.5</v>
      </c>
      <c r="O8809" s="11" cm="1">
        <f t="array" ref="O8809">ROUND(_xlfn.SWITCH(C8809,"建筑专教",IF(S8809&gt;0.1,1.38,1.28),"阶梯教室",IF(S8809&gt;0.1,1.15,1.05),"公共教室",IF(S8809&gt;0.1,1.22,1.12),IF(S8809&gt;0.1,1.2,1.1))+(MOD(ROW()*11,31)/31-0.5)*0.06,2)</f>
        <v>1.24</v>
      </c>
      <c r="P8809" s="12">
        <f t="shared" si="846"/>
        <v>0.34</v>
      </c>
      <c r="Q8809" s="13">
        <f t="shared" si="848"/>
        <v>-1.5303363483759513</v>
      </c>
      <c r="R8809" s="1">
        <v>0.59</v>
      </c>
      <c r="S8809" s="1">
        <v>0.11</v>
      </c>
      <c r="T8809" s="1">
        <v>0.1</v>
      </c>
      <c r="U8809" s="4" t="s">
        <v>60</v>
      </c>
      <c r="V8809">
        <v>0.48</v>
      </c>
      <c r="W8809">
        <v>0.4</v>
      </c>
      <c r="X8809">
        <v>0.76</v>
      </c>
      <c r="Y8809">
        <v>2.4300000000000002</v>
      </c>
      <c r="Z8809">
        <v>0.28000000000000003</v>
      </c>
      <c r="AA8809" s="5">
        <f t="shared" si="849"/>
        <v>0.79999999999999993</v>
      </c>
      <c r="AB8809" s="15" cm="1">
        <f t="array" ref="AB8809">_xlfn.SWITCH(U8809,"夏",122,"冬",90,"春",153,"秋",153,0)</f>
        <v>122</v>
      </c>
      <c r="AC8809" s="16">
        <f t="shared" si="850"/>
        <v>97.6</v>
      </c>
      <c r="AD8809" s="5">
        <f>IFERROR(AA8809/D8809,0)</f>
        <v>8.3638264506011497E-3</v>
      </c>
      <c r="AE8809" s="15">
        <f t="shared" si="851"/>
        <v>0.33424657534246577</v>
      </c>
      <c r="AF8809" s="5">
        <f>IFERROR(AD8809*AE8809*48,0)</f>
        <v>0.13418785669786393</v>
      </c>
    </row>
    <row r="8810" spans="1:32" x14ac:dyDescent="0.15">
      <c r="A8810" s="1"/>
      <c r="B8810" s="1" t="s">
        <v>56</v>
      </c>
      <c r="C8810" s="1" t="s">
        <v>59</v>
      </c>
      <c r="D8810" s="1">
        <v>95.65</v>
      </c>
      <c r="E8810" s="6">
        <v>3.6</v>
      </c>
      <c r="F8810" s="18">
        <v>0.72916666666666696</v>
      </c>
      <c r="G8810" s="1">
        <v>23.7</v>
      </c>
      <c r="H8810" s="1">
        <v>60</v>
      </c>
      <c r="I8810" s="1">
        <v>23.7</v>
      </c>
      <c r="J8810" s="1">
        <v>0.3</v>
      </c>
      <c r="K8810" s="1">
        <v>405</v>
      </c>
      <c r="L8810" s="1">
        <v>580</v>
      </c>
      <c r="M8810" s="6">
        <f t="shared" si="847"/>
        <v>23.699999999999932</v>
      </c>
      <c r="N8810" s="1">
        <v>0</v>
      </c>
      <c r="O8810" s="1">
        <v>0</v>
      </c>
      <c r="P8810" s="12">
        <f t="shared" si="846"/>
        <v>0</v>
      </c>
      <c r="Q8810" s="1">
        <v>0</v>
      </c>
      <c r="R8810" s="1">
        <v>0.59</v>
      </c>
      <c r="S8810" s="1">
        <v>0.11</v>
      </c>
      <c r="T8810" s="1">
        <v>0</v>
      </c>
      <c r="U8810" s="4" t="s">
        <v>60</v>
      </c>
      <c r="V8810">
        <v>0.48</v>
      </c>
      <c r="W8810">
        <v>0.4</v>
      </c>
      <c r="X8810">
        <v>0.76</v>
      </c>
      <c r="Y8810">
        <v>2.4300000000000002</v>
      </c>
      <c r="Z8810">
        <v>0.28000000000000003</v>
      </c>
      <c r="AA8810" s="5">
        <f t="shared" si="849"/>
        <v>0.7</v>
      </c>
      <c r="AB8810" s="15" cm="1">
        <f t="array" ref="AB8810">_xlfn.SWITCH(U8810,"夏",122,"冬",90,"春",153,"秋",153,0)</f>
        <v>122</v>
      </c>
      <c r="AC8810" s="16">
        <f t="shared" si="850"/>
        <v>85.399999999999991</v>
      </c>
      <c r="AD8810" s="5">
        <f>IFERROR(AA8810/D8810,0)</f>
        <v>7.3183481442760058E-3</v>
      </c>
      <c r="AE8810" s="15">
        <f t="shared" si="851"/>
        <v>0.33424657534246577</v>
      </c>
      <c r="AF8810" s="5">
        <f>IFERROR(AD8810*AE8810*48,0)</f>
        <v>0.11741437461063092</v>
      </c>
    </row>
    <row r="8811" spans="1:32" x14ac:dyDescent="0.15">
      <c r="A8811" s="1"/>
      <c r="B8811" s="1" t="s">
        <v>56</v>
      </c>
      <c r="C8811" s="1" t="s">
        <v>59</v>
      </c>
      <c r="D8811" s="1">
        <v>95.65</v>
      </c>
      <c r="E8811" s="6">
        <v>3.6</v>
      </c>
      <c r="F8811" s="18">
        <v>0.75</v>
      </c>
      <c r="G8811" s="1">
        <v>23.5</v>
      </c>
      <c r="H8811" s="1">
        <v>70</v>
      </c>
      <c r="I8811" s="1">
        <v>23.5</v>
      </c>
      <c r="J8811" s="1">
        <v>0.3</v>
      </c>
      <c r="K8811" s="1">
        <v>407</v>
      </c>
      <c r="L8811" s="1">
        <v>560</v>
      </c>
      <c r="M8811" s="6">
        <f t="shared" si="847"/>
        <v>23.499999999999886</v>
      </c>
      <c r="N8811" s="1">
        <v>0</v>
      </c>
      <c r="O8811" s="1">
        <v>0</v>
      </c>
      <c r="P8811" s="12">
        <f t="shared" si="846"/>
        <v>0</v>
      </c>
      <c r="Q8811" s="1">
        <v>0</v>
      </c>
      <c r="R8811" s="1">
        <v>0.56999999999999995</v>
      </c>
      <c r="S8811" s="1">
        <v>0.13</v>
      </c>
      <c r="T8811" s="1">
        <v>0</v>
      </c>
      <c r="U8811" s="4" t="s">
        <v>60</v>
      </c>
      <c r="V8811">
        <v>0.48</v>
      </c>
      <c r="W8811">
        <v>0.4</v>
      </c>
      <c r="X8811">
        <v>0.76</v>
      </c>
      <c r="Y8811">
        <v>2.4300000000000002</v>
      </c>
      <c r="Z8811">
        <v>0.28000000000000003</v>
      </c>
      <c r="AA8811" s="5">
        <f t="shared" si="849"/>
        <v>0.7</v>
      </c>
      <c r="AB8811" s="15" cm="1">
        <f t="array" ref="AB8811">_xlfn.SWITCH(U8811,"夏",122,"冬",90,"春",153,"秋",153,0)</f>
        <v>122</v>
      </c>
      <c r="AC8811" s="16">
        <f t="shared" si="850"/>
        <v>85.399999999999991</v>
      </c>
      <c r="AD8811" s="5">
        <f>IFERROR(AA8811/D8811,0)</f>
        <v>7.3183481442760058E-3</v>
      </c>
      <c r="AE8811" s="15">
        <f t="shared" si="851"/>
        <v>0.33424657534246577</v>
      </c>
      <c r="AF8811" s="5">
        <f>IFERROR(AD8811*AE8811*48,0)</f>
        <v>0.11741437461063092</v>
      </c>
    </row>
    <row r="8812" spans="1:32" x14ac:dyDescent="0.15">
      <c r="A8812" s="1"/>
      <c r="B8812" s="1" t="s">
        <v>56</v>
      </c>
      <c r="C8812" s="1" t="s">
        <v>59</v>
      </c>
      <c r="D8812" s="1">
        <v>95.65</v>
      </c>
      <c r="E8812" s="6">
        <v>3.6</v>
      </c>
      <c r="F8812" s="18">
        <v>0.77083333333333304</v>
      </c>
      <c r="G8812" s="1">
        <v>23.3</v>
      </c>
      <c r="H8812" s="1">
        <v>80</v>
      </c>
      <c r="I8812" s="1">
        <v>23.3</v>
      </c>
      <c r="J8812" s="1">
        <v>0.3</v>
      </c>
      <c r="K8812" s="1">
        <v>409</v>
      </c>
      <c r="L8812" s="1">
        <v>480</v>
      </c>
      <c r="M8812" s="6">
        <f t="shared" si="847"/>
        <v>23.300000000000068</v>
      </c>
      <c r="N8812" s="1">
        <v>0</v>
      </c>
      <c r="O8812" s="1">
        <v>0</v>
      </c>
      <c r="P8812" s="12">
        <f t="shared" si="846"/>
        <v>0</v>
      </c>
      <c r="Q8812" s="1">
        <v>0</v>
      </c>
      <c r="R8812" s="1">
        <v>0.55000000000000004</v>
      </c>
      <c r="S8812" s="1">
        <v>0.15</v>
      </c>
      <c r="T8812" s="1">
        <v>0</v>
      </c>
      <c r="U8812" s="4" t="s">
        <v>60</v>
      </c>
      <c r="V8812">
        <v>0.48</v>
      </c>
      <c r="W8812">
        <v>0.4</v>
      </c>
      <c r="X8812">
        <v>0.76</v>
      </c>
      <c r="Y8812">
        <v>2.4300000000000002</v>
      </c>
      <c r="Z8812">
        <v>0.28000000000000003</v>
      </c>
      <c r="AA8812" s="5">
        <f t="shared" si="849"/>
        <v>0.70000000000000007</v>
      </c>
      <c r="AB8812" s="15" cm="1">
        <f t="array" ref="AB8812">_xlfn.SWITCH(U8812,"夏",122,"冬",90,"春",153,"秋",153,0)</f>
        <v>122</v>
      </c>
      <c r="AC8812" s="16">
        <f t="shared" si="850"/>
        <v>85.4</v>
      </c>
      <c r="AD8812" s="5">
        <f>IFERROR(AA8812/D8812,0)</f>
        <v>7.3183481442760066E-3</v>
      </c>
      <c r="AE8812" s="15">
        <f t="shared" si="851"/>
        <v>0.33424657534246577</v>
      </c>
      <c r="AF8812" s="5">
        <f>IFERROR(AD8812*AE8812*48,0)</f>
        <v>0.11741437461063095</v>
      </c>
    </row>
    <row r="8813" spans="1:32" x14ac:dyDescent="0.15">
      <c r="A8813" s="1"/>
      <c r="B8813" s="1" t="s">
        <v>56</v>
      </c>
      <c r="C8813" s="1" t="s">
        <v>59</v>
      </c>
      <c r="D8813" s="1">
        <v>95.65</v>
      </c>
      <c r="E8813" s="6">
        <v>3.6</v>
      </c>
      <c r="F8813" s="18">
        <v>0.79166666666666696</v>
      </c>
      <c r="G8813" s="1">
        <v>23.1</v>
      </c>
      <c r="H8813" s="1">
        <v>87</v>
      </c>
      <c r="I8813" s="1">
        <v>23.1</v>
      </c>
      <c r="J8813" s="1">
        <v>0.3</v>
      </c>
      <c r="K8813" s="1">
        <v>410</v>
      </c>
      <c r="L8813" s="1">
        <v>390</v>
      </c>
      <c r="M8813" s="6">
        <f t="shared" si="847"/>
        <v>23.10000000000008</v>
      </c>
      <c r="N8813" s="1">
        <v>0</v>
      </c>
      <c r="O8813" s="1">
        <v>0</v>
      </c>
      <c r="P8813" s="12">
        <f t="shared" si="846"/>
        <v>0</v>
      </c>
      <c r="Q8813" s="1">
        <v>0</v>
      </c>
      <c r="R8813" s="1">
        <v>0.53</v>
      </c>
      <c r="S8813" s="1">
        <v>0.17</v>
      </c>
      <c r="T8813" s="1">
        <v>0</v>
      </c>
      <c r="U8813" s="4" t="s">
        <v>60</v>
      </c>
      <c r="V8813">
        <v>0.48</v>
      </c>
      <c r="W8813">
        <v>0.4</v>
      </c>
      <c r="X8813">
        <v>0.76</v>
      </c>
      <c r="Y8813">
        <v>2.4300000000000002</v>
      </c>
      <c r="Z8813">
        <v>0.28000000000000003</v>
      </c>
      <c r="AA8813" s="5">
        <f t="shared" si="849"/>
        <v>0.70000000000000007</v>
      </c>
      <c r="AB8813" s="15" cm="1">
        <f t="array" ref="AB8813">_xlfn.SWITCH(U8813,"夏",122,"冬",90,"春",153,"秋",153,0)</f>
        <v>122</v>
      </c>
      <c r="AC8813" s="16">
        <f t="shared" si="850"/>
        <v>85.4</v>
      </c>
      <c r="AD8813" s="5">
        <f>IFERROR(AA8813/D8813,0)</f>
        <v>7.3183481442760066E-3</v>
      </c>
      <c r="AE8813" s="15">
        <f t="shared" si="851"/>
        <v>0.33424657534246577</v>
      </c>
      <c r="AF8813" s="5">
        <f>IFERROR(AD8813*AE8813*48,0)</f>
        <v>0.11741437461063095</v>
      </c>
    </row>
    <row r="8814" spans="1:32" x14ac:dyDescent="0.15">
      <c r="A8814" s="1"/>
      <c r="B8814" s="1" t="s">
        <v>56</v>
      </c>
      <c r="C8814" s="1" t="s">
        <v>59</v>
      </c>
      <c r="D8814" s="1">
        <v>95.65</v>
      </c>
      <c r="E8814" s="6">
        <v>3.6</v>
      </c>
      <c r="F8814" s="18">
        <v>0.8125</v>
      </c>
      <c r="G8814" s="1">
        <v>22.9</v>
      </c>
      <c r="H8814" s="1">
        <v>91</v>
      </c>
      <c r="I8814" s="1">
        <v>22.9</v>
      </c>
      <c r="J8814" s="1">
        <v>0.3</v>
      </c>
      <c r="K8814" s="1">
        <v>410</v>
      </c>
      <c r="L8814" s="1">
        <v>290</v>
      </c>
      <c r="M8814" s="6">
        <f t="shared" si="847"/>
        <v>22.89999999999992</v>
      </c>
      <c r="N8814" s="1">
        <v>0</v>
      </c>
      <c r="O8814" s="1">
        <v>0</v>
      </c>
      <c r="P8814" s="12">
        <f t="shared" si="846"/>
        <v>0</v>
      </c>
      <c r="Q8814" s="1">
        <v>0</v>
      </c>
      <c r="R8814" s="1">
        <v>0.51</v>
      </c>
      <c r="S8814" s="1">
        <v>0.19</v>
      </c>
      <c r="T8814" s="1">
        <v>0</v>
      </c>
      <c r="U8814" s="4" t="s">
        <v>60</v>
      </c>
      <c r="V8814">
        <v>0.48</v>
      </c>
      <c r="W8814">
        <v>0.4</v>
      </c>
      <c r="X8814">
        <v>0.76</v>
      </c>
      <c r="Y8814">
        <v>2.4300000000000002</v>
      </c>
      <c r="Z8814">
        <v>0.28000000000000003</v>
      </c>
      <c r="AA8814" s="5">
        <f t="shared" si="849"/>
        <v>0.7</v>
      </c>
      <c r="AB8814" s="15" cm="1">
        <f t="array" ref="AB8814">_xlfn.SWITCH(U8814,"夏",122,"冬",90,"春",153,"秋",153,0)</f>
        <v>122</v>
      </c>
      <c r="AC8814" s="16">
        <f t="shared" si="850"/>
        <v>85.399999999999991</v>
      </c>
      <c r="AD8814" s="5">
        <f>IFERROR(AA8814/D8814,0)</f>
        <v>7.3183481442760058E-3</v>
      </c>
      <c r="AE8814" s="15">
        <f t="shared" si="851"/>
        <v>0.33424657534246577</v>
      </c>
      <c r="AF8814" s="5">
        <f>IFERROR(AD8814*AE8814*48,0)</f>
        <v>0.11741437461063092</v>
      </c>
    </row>
    <row r="8815" spans="1:32" x14ac:dyDescent="0.15">
      <c r="A8815" s="1"/>
      <c r="B8815" s="1" t="s">
        <v>56</v>
      </c>
      <c r="C8815" s="1" t="s">
        <v>59</v>
      </c>
      <c r="D8815" s="1">
        <v>95.65</v>
      </c>
      <c r="E8815" s="6">
        <v>3.6</v>
      </c>
      <c r="F8815" s="18">
        <v>0.83333333333333304</v>
      </c>
      <c r="G8815" s="1">
        <v>22.7</v>
      </c>
      <c r="H8815" s="1">
        <v>95</v>
      </c>
      <c r="I8815" s="1">
        <v>22.7</v>
      </c>
      <c r="J8815" s="1">
        <v>0.3</v>
      </c>
      <c r="K8815" s="1">
        <v>410</v>
      </c>
      <c r="L8815" s="1">
        <v>190</v>
      </c>
      <c r="M8815" s="6">
        <f t="shared" si="847"/>
        <v>22.699999999999989</v>
      </c>
      <c r="N8815" s="1">
        <v>0</v>
      </c>
      <c r="O8815" s="1">
        <v>0</v>
      </c>
      <c r="P8815" s="12">
        <f t="shared" si="846"/>
        <v>0</v>
      </c>
      <c r="Q8815" s="1">
        <v>0</v>
      </c>
      <c r="R8815" s="1">
        <v>0.49</v>
      </c>
      <c r="S8815" s="1">
        <v>0.21</v>
      </c>
      <c r="T8815" s="1">
        <v>0</v>
      </c>
      <c r="U8815" s="4" t="s">
        <v>60</v>
      </c>
      <c r="V8815">
        <v>0.48</v>
      </c>
      <c r="W8815">
        <v>0.4</v>
      </c>
      <c r="X8815">
        <v>0.76</v>
      </c>
      <c r="Y8815">
        <v>2.4300000000000002</v>
      </c>
      <c r="Z8815">
        <v>0.28000000000000003</v>
      </c>
      <c r="AA8815" s="5">
        <f t="shared" si="849"/>
        <v>0.7</v>
      </c>
      <c r="AB8815" s="15" cm="1">
        <f t="array" ref="AB8815">_xlfn.SWITCH(U8815,"夏",122,"冬",90,"春",153,"秋",153,0)</f>
        <v>122</v>
      </c>
      <c r="AC8815" s="16">
        <f t="shared" si="850"/>
        <v>85.399999999999991</v>
      </c>
      <c r="AD8815" s="5">
        <f>IFERROR(AA8815/D8815,0)</f>
        <v>7.3183481442760058E-3</v>
      </c>
      <c r="AE8815" s="15">
        <f t="shared" si="851"/>
        <v>0.33424657534246577</v>
      </c>
      <c r="AF8815" s="5">
        <f>IFERROR(AD8815*AE8815*48,0)</f>
        <v>0.11741437461063092</v>
      </c>
    </row>
    <row r="8816" spans="1:32" x14ac:dyDescent="0.15">
      <c r="A8816" s="1"/>
      <c r="B8816" s="1" t="s">
        <v>56</v>
      </c>
      <c r="C8816" s="1" t="s">
        <v>59</v>
      </c>
      <c r="D8816" s="1">
        <v>95.65</v>
      </c>
      <c r="E8816" s="6">
        <v>3.6</v>
      </c>
      <c r="F8816" s="18">
        <v>0.85416666666666696</v>
      </c>
      <c r="G8816" s="1">
        <v>22.5</v>
      </c>
      <c r="H8816" s="1">
        <v>93</v>
      </c>
      <c r="I8816" s="1">
        <v>22.5</v>
      </c>
      <c r="J8816" s="1">
        <v>0.3</v>
      </c>
      <c r="K8816" s="1">
        <v>410</v>
      </c>
      <c r="L8816" s="1">
        <v>110</v>
      </c>
      <c r="M8816" s="6">
        <f t="shared" si="847"/>
        <v>22.5</v>
      </c>
      <c r="N8816" s="1">
        <v>0</v>
      </c>
      <c r="O8816" s="1">
        <v>0</v>
      </c>
      <c r="P8816" s="12">
        <f t="shared" si="846"/>
        <v>0</v>
      </c>
      <c r="Q8816" s="1">
        <v>0</v>
      </c>
      <c r="R8816" s="1">
        <v>0.47</v>
      </c>
      <c r="S8816" s="1">
        <v>0.23</v>
      </c>
      <c r="T8816" s="1">
        <v>0</v>
      </c>
      <c r="U8816" s="4" t="s">
        <v>60</v>
      </c>
      <c r="V8816">
        <v>0.48</v>
      </c>
      <c r="W8816">
        <v>0.4</v>
      </c>
      <c r="X8816">
        <v>0.76</v>
      </c>
      <c r="Y8816">
        <v>2.4300000000000002</v>
      </c>
      <c r="Z8816">
        <v>0.28000000000000003</v>
      </c>
      <c r="AA8816" s="5">
        <f t="shared" si="849"/>
        <v>0.7</v>
      </c>
      <c r="AB8816" s="15" cm="1">
        <f t="array" ref="AB8816">_xlfn.SWITCH(U8816,"夏",122,"冬",90,"春",153,"秋",153,0)</f>
        <v>122</v>
      </c>
      <c r="AC8816" s="16">
        <f t="shared" si="850"/>
        <v>85.399999999999991</v>
      </c>
      <c r="AD8816" s="5">
        <f>IFERROR(AA8816/D8816,0)</f>
        <v>7.3183481442760058E-3</v>
      </c>
      <c r="AE8816" s="15">
        <f t="shared" si="851"/>
        <v>0.33424657534246577</v>
      </c>
      <c r="AF8816" s="5">
        <f>IFERROR(AD8816*AE8816*48,0)</f>
        <v>0.11741437461063092</v>
      </c>
    </row>
    <row r="8817" spans="1:32" x14ac:dyDescent="0.15">
      <c r="A8817" s="1"/>
      <c r="B8817" s="1" t="s">
        <v>56</v>
      </c>
      <c r="C8817" s="1" t="s">
        <v>59</v>
      </c>
      <c r="D8817" s="1">
        <v>95.65</v>
      </c>
      <c r="E8817" s="6">
        <v>3.6</v>
      </c>
      <c r="F8817" s="18">
        <v>0.875</v>
      </c>
      <c r="G8817" s="1">
        <v>22.3</v>
      </c>
      <c r="H8817" s="1">
        <v>90</v>
      </c>
      <c r="I8817" s="1">
        <v>22.3</v>
      </c>
      <c r="J8817" s="1">
        <v>0.3</v>
      </c>
      <c r="K8817" s="1">
        <v>410</v>
      </c>
      <c r="L8817" s="1">
        <v>60</v>
      </c>
      <c r="M8817" s="6">
        <f t="shared" si="847"/>
        <v>22.300000000000068</v>
      </c>
      <c r="N8817" s="1">
        <v>0</v>
      </c>
      <c r="O8817" s="1">
        <v>0</v>
      </c>
      <c r="P8817" s="12">
        <f t="shared" si="846"/>
        <v>0</v>
      </c>
      <c r="Q8817" s="1">
        <v>0</v>
      </c>
      <c r="R8817" s="1">
        <v>0.45</v>
      </c>
      <c r="S8817" s="1">
        <v>0.25</v>
      </c>
      <c r="T8817" s="1">
        <v>0</v>
      </c>
      <c r="U8817" s="4" t="s">
        <v>60</v>
      </c>
      <c r="V8817">
        <v>0.48</v>
      </c>
      <c r="W8817">
        <v>0.4</v>
      </c>
      <c r="X8817">
        <v>0.76</v>
      </c>
      <c r="Y8817">
        <v>2.4300000000000002</v>
      </c>
      <c r="Z8817">
        <v>0.28000000000000003</v>
      </c>
      <c r="AA8817" s="5">
        <f t="shared" si="849"/>
        <v>0.7</v>
      </c>
      <c r="AB8817" s="15" cm="1">
        <f t="array" ref="AB8817">_xlfn.SWITCH(U8817,"夏",122,"冬",90,"春",153,"秋",153,0)</f>
        <v>122</v>
      </c>
      <c r="AC8817" s="16">
        <f t="shared" si="850"/>
        <v>85.399999999999991</v>
      </c>
      <c r="AD8817" s="5">
        <f>IFERROR(AA8817/D8817,0)</f>
        <v>7.3183481442760058E-3</v>
      </c>
      <c r="AE8817" s="15">
        <f t="shared" si="851"/>
        <v>0.33424657534246577</v>
      </c>
      <c r="AF8817" s="5">
        <f>IFERROR(AD8817*AE8817*48,0)</f>
        <v>0.11741437461063092</v>
      </c>
    </row>
    <row r="8818" spans="1:32" x14ac:dyDescent="0.15">
      <c r="A8818" s="1"/>
      <c r="B8818" s="1" t="s">
        <v>56</v>
      </c>
      <c r="C8818" s="1" t="s">
        <v>59</v>
      </c>
      <c r="D8818" s="1">
        <v>95.65</v>
      </c>
      <c r="E8818" s="6">
        <v>3.6</v>
      </c>
      <c r="F8818" s="18">
        <v>0.89583333333333304</v>
      </c>
      <c r="G8818" s="1">
        <v>22.1</v>
      </c>
      <c r="H8818" s="1">
        <v>86</v>
      </c>
      <c r="I8818" s="1">
        <v>22.1</v>
      </c>
      <c r="J8818" s="1">
        <v>0.3</v>
      </c>
      <c r="K8818" s="1">
        <v>410</v>
      </c>
      <c r="L8818" s="1">
        <v>50</v>
      </c>
      <c r="M8818" s="6">
        <f t="shared" si="847"/>
        <v>22.099999999999966</v>
      </c>
      <c r="N8818" s="1">
        <v>0</v>
      </c>
      <c r="O8818" s="1">
        <v>0</v>
      </c>
      <c r="P8818" s="12">
        <f t="shared" si="846"/>
        <v>0</v>
      </c>
      <c r="Q8818" s="1">
        <v>0</v>
      </c>
      <c r="R8818" s="1">
        <v>0.43</v>
      </c>
      <c r="S8818" s="1">
        <v>0.27</v>
      </c>
      <c r="T8818" s="1">
        <v>0</v>
      </c>
      <c r="U8818" s="4" t="s">
        <v>60</v>
      </c>
      <c r="V8818">
        <v>0.48</v>
      </c>
      <c r="W8818">
        <v>0.4</v>
      </c>
      <c r="X8818">
        <v>0.76</v>
      </c>
      <c r="Y8818">
        <v>2.4300000000000002</v>
      </c>
      <c r="Z8818">
        <v>0.28000000000000003</v>
      </c>
      <c r="AA8818" s="5">
        <f t="shared" si="849"/>
        <v>0.7</v>
      </c>
      <c r="AB8818" s="15" cm="1">
        <f t="array" ref="AB8818">_xlfn.SWITCH(U8818,"夏",122,"冬",90,"春",153,"秋",153,0)</f>
        <v>122</v>
      </c>
      <c r="AC8818" s="16">
        <f t="shared" si="850"/>
        <v>85.399999999999991</v>
      </c>
      <c r="AD8818" s="5">
        <f>IFERROR(AA8818/D8818,0)</f>
        <v>7.3183481442760058E-3</v>
      </c>
      <c r="AE8818" s="15">
        <f t="shared" si="851"/>
        <v>0.33424657534246577</v>
      </c>
      <c r="AF8818" s="5">
        <f>IFERROR(AD8818*AE8818*48,0)</f>
        <v>0.11741437461063092</v>
      </c>
    </row>
    <row r="8819" spans="1:32" x14ac:dyDescent="0.15">
      <c r="A8819" s="1"/>
      <c r="B8819" s="1" t="s">
        <v>51</v>
      </c>
      <c r="C8819" s="1" t="s">
        <v>59</v>
      </c>
      <c r="D8819" s="1">
        <v>95.65</v>
      </c>
      <c r="E8819" s="6">
        <v>3.6</v>
      </c>
      <c r="F8819" s="18">
        <v>0.33333333333333298</v>
      </c>
      <c r="G8819" s="1">
        <v>23.7</v>
      </c>
      <c r="H8819" s="1">
        <v>63</v>
      </c>
      <c r="I8819" s="1">
        <v>23.9</v>
      </c>
      <c r="J8819" s="1">
        <v>0.3</v>
      </c>
      <c r="K8819" s="1">
        <v>410</v>
      </c>
      <c r="L8819" s="1">
        <v>500</v>
      </c>
      <c r="M8819" s="6">
        <f t="shared" si="847"/>
        <v>24.023584594380452</v>
      </c>
      <c r="N8819" s="1">
        <v>0</v>
      </c>
      <c r="O8819" s="1">
        <v>0</v>
      </c>
      <c r="P8819" s="12">
        <f t="shared" si="846"/>
        <v>0</v>
      </c>
      <c r="Q8819" s="1">
        <v>0</v>
      </c>
      <c r="R8819" s="1">
        <v>2.12</v>
      </c>
      <c r="S8819" s="1">
        <v>0.55000000000000004</v>
      </c>
      <c r="T8819" s="1">
        <v>0</v>
      </c>
      <c r="U8819" s="4" t="s">
        <v>60</v>
      </c>
      <c r="V8819">
        <v>0.48</v>
      </c>
      <c r="W8819">
        <v>0.4</v>
      </c>
      <c r="X8819">
        <v>0.76</v>
      </c>
      <c r="Y8819">
        <v>2.4300000000000002</v>
      </c>
      <c r="Z8819">
        <v>0.28000000000000003</v>
      </c>
      <c r="AA8819" s="5">
        <f t="shared" si="849"/>
        <v>2.67</v>
      </c>
      <c r="AB8819" s="15" cm="1">
        <f t="array" ref="AB8819">_xlfn.SWITCH(U8819,"夏",122,"冬",90,"春",153,"秋",153,0)</f>
        <v>122</v>
      </c>
      <c r="AC8819" s="16">
        <f t="shared" si="850"/>
        <v>325.74</v>
      </c>
      <c r="AD8819" s="5">
        <f>IFERROR(AA8819/D8819,0)</f>
        <v>2.7914270778881336E-2</v>
      </c>
      <c r="AE8819" s="15">
        <f t="shared" si="851"/>
        <v>0.33424657534246577</v>
      </c>
      <c r="AF8819" s="5">
        <f>IFERROR(AD8819*AE8819*48,0)</f>
        <v>0.44785197172912083</v>
      </c>
    </row>
    <row r="8820" spans="1:32" x14ac:dyDescent="0.15">
      <c r="A8820" s="1"/>
      <c r="B8820" s="1" t="s">
        <v>51</v>
      </c>
      <c r="C8820" s="1" t="s">
        <v>59</v>
      </c>
      <c r="D8820" s="1">
        <v>95.65</v>
      </c>
      <c r="E8820" s="6">
        <v>3.6</v>
      </c>
      <c r="F8820" s="18">
        <v>0.35416666666666702</v>
      </c>
      <c r="G8820" s="1">
        <v>23.8</v>
      </c>
      <c r="H8820" s="1">
        <v>62</v>
      </c>
      <c r="I8820" s="1">
        <v>24</v>
      </c>
      <c r="J8820" s="1">
        <v>0.3</v>
      </c>
      <c r="K8820" s="1">
        <v>410</v>
      </c>
      <c r="L8820" s="1">
        <v>542</v>
      </c>
      <c r="M8820" s="6">
        <f t="shared" si="847"/>
        <v>24.123459970045758</v>
      </c>
      <c r="N8820" s="1">
        <v>0</v>
      </c>
      <c r="O8820" s="1">
        <v>0</v>
      </c>
      <c r="P8820" s="12">
        <f t="shared" si="846"/>
        <v>0</v>
      </c>
      <c r="Q8820" s="1">
        <v>0</v>
      </c>
      <c r="R8820" s="1">
        <v>2.15</v>
      </c>
      <c r="S8820" s="1">
        <v>0.53</v>
      </c>
      <c r="T8820" s="1">
        <v>0</v>
      </c>
      <c r="U8820" s="4" t="s">
        <v>60</v>
      </c>
      <c r="V8820">
        <v>0.48</v>
      </c>
      <c r="W8820">
        <v>0.4</v>
      </c>
      <c r="X8820">
        <v>0.76</v>
      </c>
      <c r="Y8820">
        <v>2.4300000000000002</v>
      </c>
      <c r="Z8820">
        <v>0.28000000000000003</v>
      </c>
      <c r="AA8820" s="5">
        <f t="shared" si="849"/>
        <v>2.6799999999999997</v>
      </c>
      <c r="AB8820" s="15" cm="1">
        <f t="array" ref="AB8820">_xlfn.SWITCH(U8820,"夏",122,"冬",90,"春",153,"秋",153,0)</f>
        <v>122</v>
      </c>
      <c r="AC8820" s="16">
        <f t="shared" si="850"/>
        <v>326.95999999999998</v>
      </c>
      <c r="AD8820" s="5">
        <f>IFERROR(AA8820/D8820,0)</f>
        <v>2.8018818609513847E-2</v>
      </c>
      <c r="AE8820" s="15">
        <f t="shared" si="851"/>
        <v>0.33424657534246577</v>
      </c>
      <c r="AF8820" s="5">
        <f>IFERROR(AD8820*AE8820*48,0)</f>
        <v>0.44952931993784406</v>
      </c>
    </row>
    <row r="8821" spans="1:32" x14ac:dyDescent="0.15">
      <c r="A8821" s="1"/>
      <c r="B8821" s="1" t="s">
        <v>51</v>
      </c>
      <c r="C8821" s="1" t="s">
        <v>59</v>
      </c>
      <c r="D8821" s="1">
        <v>95.65</v>
      </c>
      <c r="E8821" s="6">
        <v>3.6</v>
      </c>
      <c r="F8821" s="18">
        <v>0.375</v>
      </c>
      <c r="G8821" s="1">
        <v>23.9</v>
      </c>
      <c r="H8821" s="1">
        <v>61</v>
      </c>
      <c r="I8821" s="1">
        <v>24.1</v>
      </c>
      <c r="J8821" s="1">
        <v>0.3</v>
      </c>
      <c r="K8821" s="1">
        <v>480</v>
      </c>
      <c r="L8821" s="1">
        <v>583</v>
      </c>
      <c r="M8821" s="6">
        <f t="shared" si="847"/>
        <v>24.223335513114307</v>
      </c>
      <c r="N8821" s="19">
        <v>0.5</v>
      </c>
      <c r="O8821" s="11" cm="1">
        <f t="array" ref="O8821">ROUND(_xlfn.SWITCH(C8821,"建筑专教",IF(S8821&gt;0.1,1.38,1.28),"阶梯教室",IF(S8821&gt;0.1,1.15,1.05),"公共教室",IF(S8821&gt;0.1,1.22,1.12),IF(S8821&gt;0.1,1.2,1.1))+(MOD(ROW()*11,31)/31-0.5)*0.06,2)</f>
        <v>1.19</v>
      </c>
      <c r="P8821" s="12">
        <f t="shared" si="846"/>
        <v>7.0000000000000007E-2</v>
      </c>
      <c r="Q8821" s="13">
        <f t="shared" si="848"/>
        <v>-1.5858398172007517</v>
      </c>
      <c r="R8821" s="1">
        <v>2.1800000000000002</v>
      </c>
      <c r="S8821" s="1">
        <v>0.51</v>
      </c>
      <c r="T8821" s="1">
        <v>0.35</v>
      </c>
      <c r="U8821" s="4" t="s">
        <v>60</v>
      </c>
      <c r="V8821">
        <v>0.48</v>
      </c>
      <c r="W8821">
        <v>0.4</v>
      </c>
      <c r="X8821">
        <v>0.76</v>
      </c>
      <c r="Y8821">
        <v>2.4300000000000002</v>
      </c>
      <c r="Z8821">
        <v>0.28000000000000003</v>
      </c>
      <c r="AA8821" s="5">
        <f t="shared" si="849"/>
        <v>3.0400000000000005</v>
      </c>
      <c r="AB8821" s="15" cm="1">
        <f t="array" ref="AB8821">_xlfn.SWITCH(U8821,"夏",122,"冬",90,"春",153,"秋",153,0)</f>
        <v>122</v>
      </c>
      <c r="AC8821" s="16">
        <f t="shared" si="850"/>
        <v>370.88000000000005</v>
      </c>
      <c r="AD8821" s="5">
        <f>IFERROR(AA8821/D8821,0)</f>
        <v>3.1782540512284373E-2</v>
      </c>
      <c r="AE8821" s="15">
        <f t="shared" si="851"/>
        <v>0.33424657534246577</v>
      </c>
      <c r="AF8821" s="5">
        <f>IFERROR(AD8821*AE8821*48,0)</f>
        <v>0.50991385545188306</v>
      </c>
    </row>
    <row r="8822" spans="1:32" x14ac:dyDescent="0.15">
      <c r="A8822" s="1"/>
      <c r="B8822" s="1" t="s">
        <v>51</v>
      </c>
      <c r="C8822" s="1" t="s">
        <v>59</v>
      </c>
      <c r="D8822" s="1">
        <v>95.65</v>
      </c>
      <c r="E8822" s="6">
        <v>3.6</v>
      </c>
      <c r="F8822" s="18">
        <v>0.39583333333333298</v>
      </c>
      <c r="G8822" s="1">
        <v>24</v>
      </c>
      <c r="H8822" s="1">
        <v>60</v>
      </c>
      <c r="I8822" s="1">
        <v>24.2</v>
      </c>
      <c r="J8822" s="1">
        <v>0.3</v>
      </c>
      <c r="K8822" s="1">
        <v>510</v>
      </c>
      <c r="L8822" s="1">
        <v>625</v>
      </c>
      <c r="M8822" s="6">
        <f t="shared" si="847"/>
        <v>24.323211223305123</v>
      </c>
      <c r="N8822" s="19">
        <v>0.5</v>
      </c>
      <c r="O8822" s="11" cm="1">
        <f t="array" ref="O8822">ROUND(_xlfn.SWITCH(C8822,"建筑专教",IF(S8822&gt;0.1,1.38,1.28),"阶梯教室",IF(S8822&gt;0.1,1.15,1.05),"公共教室",IF(S8822&gt;0.1,1.22,1.12),IF(S8822&gt;0.1,1.2,1.1))+(MOD(ROW()*11,31)/31-0.5)*0.06,2)</f>
        <v>1.21</v>
      </c>
      <c r="P8822" s="12">
        <f t="shared" si="846"/>
        <v>0.1</v>
      </c>
      <c r="Q8822" s="13">
        <f t="shared" si="848"/>
        <v>-1.4750925034995768</v>
      </c>
      <c r="R8822" s="1">
        <v>2.1</v>
      </c>
      <c r="S8822" s="1">
        <v>0.49</v>
      </c>
      <c r="T8822" s="1">
        <v>0.3</v>
      </c>
      <c r="U8822" s="4" t="s">
        <v>60</v>
      </c>
      <c r="V8822">
        <v>0.48</v>
      </c>
      <c r="W8822">
        <v>0.4</v>
      </c>
      <c r="X8822">
        <v>0.76</v>
      </c>
      <c r="Y8822">
        <v>2.4300000000000002</v>
      </c>
      <c r="Z8822">
        <v>0.28000000000000003</v>
      </c>
      <c r="AA8822" s="5">
        <f t="shared" si="849"/>
        <v>2.8899999999999997</v>
      </c>
      <c r="AB8822" s="15" cm="1">
        <f t="array" ref="AB8822">_xlfn.SWITCH(U8822,"夏",122,"冬",90,"春",153,"秋",153,0)</f>
        <v>122</v>
      </c>
      <c r="AC8822" s="16">
        <f t="shared" si="850"/>
        <v>352.58</v>
      </c>
      <c r="AD8822" s="5">
        <f>IFERROR(AA8822/D8822,0)</f>
        <v>3.021432305279665E-2</v>
      </c>
      <c r="AE8822" s="15">
        <f t="shared" si="851"/>
        <v>0.33424657534246577</v>
      </c>
      <c r="AF8822" s="5">
        <f>IFERROR(AD8822*AE8822*48,0)</f>
        <v>0.48475363232103341</v>
      </c>
    </row>
    <row r="8823" spans="1:32" x14ac:dyDescent="0.15">
      <c r="A8823" s="1"/>
      <c r="B8823" s="1" t="s">
        <v>51</v>
      </c>
      <c r="C8823" s="1" t="s">
        <v>59</v>
      </c>
      <c r="D8823" s="1">
        <v>95.65</v>
      </c>
      <c r="E8823" s="6">
        <v>3.6</v>
      </c>
      <c r="F8823" s="18">
        <v>0.41666666666666702</v>
      </c>
      <c r="G8823" s="1">
        <v>24.1</v>
      </c>
      <c r="H8823" s="1">
        <v>59</v>
      </c>
      <c r="I8823" s="1">
        <v>24.3</v>
      </c>
      <c r="J8823" s="1">
        <v>0.3</v>
      </c>
      <c r="K8823" s="1">
        <v>550</v>
      </c>
      <c r="L8823" s="1">
        <v>667</v>
      </c>
      <c r="M8823" s="6">
        <f t="shared" si="847"/>
        <v>24.423087100338762</v>
      </c>
      <c r="N8823" s="19">
        <v>0.5</v>
      </c>
      <c r="O8823" s="11" cm="1">
        <f t="array" ref="O8823">ROUND(_xlfn.SWITCH(C8823,"建筑专教",IF(S8823&gt;0.1,1.38,1.28),"阶梯教室",IF(S8823&gt;0.1,1.15,1.05),"公共教室",IF(S8823&gt;0.1,1.22,1.12),IF(S8823&gt;0.1,1.2,1.1))+(MOD(ROW()*11,31)/31-0.5)*0.06,2)</f>
        <v>1.23</v>
      </c>
      <c r="P8823" s="12">
        <f t="shared" si="846"/>
        <v>0.14000000000000001</v>
      </c>
      <c r="Q8823" s="13">
        <f t="shared" si="848"/>
        <v>-1.3686200468811127</v>
      </c>
      <c r="R8823" s="1">
        <v>2.25</v>
      </c>
      <c r="S8823" s="1">
        <v>0.47</v>
      </c>
      <c r="T8823" s="1">
        <v>0.45</v>
      </c>
      <c r="U8823" s="4" t="s">
        <v>60</v>
      </c>
      <c r="V8823">
        <v>0.48</v>
      </c>
      <c r="W8823">
        <v>0.4</v>
      </c>
      <c r="X8823">
        <v>0.76</v>
      </c>
      <c r="Y8823">
        <v>2.4300000000000002</v>
      </c>
      <c r="Z8823">
        <v>0.28000000000000003</v>
      </c>
      <c r="AA8823" s="5">
        <f t="shared" si="849"/>
        <v>3.17</v>
      </c>
      <c r="AB8823" s="15" cm="1">
        <f t="array" ref="AB8823">_xlfn.SWITCH(U8823,"夏",122,"冬",90,"春",153,"秋",153,0)</f>
        <v>122</v>
      </c>
      <c r="AC8823" s="16">
        <f t="shared" si="850"/>
        <v>386.74</v>
      </c>
      <c r="AD8823" s="5">
        <f>IFERROR(AA8823/D8823,0)</f>
        <v>3.3141662310507053E-2</v>
      </c>
      <c r="AE8823" s="15">
        <f t="shared" si="851"/>
        <v>0.33424657534246577</v>
      </c>
      <c r="AF8823" s="5">
        <f>IFERROR(AD8823*AE8823*48,0)</f>
        <v>0.5317193821652858</v>
      </c>
    </row>
    <row r="8824" spans="1:32" x14ac:dyDescent="0.15">
      <c r="A8824" s="1"/>
      <c r="B8824" s="1" t="s">
        <v>51</v>
      </c>
      <c r="C8824" s="1" t="s">
        <v>59</v>
      </c>
      <c r="D8824" s="1">
        <v>95.65</v>
      </c>
      <c r="E8824" s="6">
        <v>3.6</v>
      </c>
      <c r="F8824" s="18">
        <v>0.4375</v>
      </c>
      <c r="G8824" s="1">
        <v>24.2</v>
      </c>
      <c r="H8824" s="1">
        <v>58</v>
      </c>
      <c r="I8824" s="1">
        <v>24.4</v>
      </c>
      <c r="J8824" s="1">
        <v>0.3</v>
      </c>
      <c r="K8824" s="1">
        <v>540</v>
      </c>
      <c r="L8824" s="1">
        <v>708</v>
      </c>
      <c r="M8824" s="6">
        <f t="shared" si="847"/>
        <v>24.522963143934589</v>
      </c>
      <c r="N8824" s="19">
        <v>0.5</v>
      </c>
      <c r="O8824" s="11" cm="1">
        <f t="array" ref="O8824">ROUND(_xlfn.SWITCH(C8824,"建筑专教",IF(S8824&gt;0.1,1.38,1.28),"阶梯教室",IF(S8824&gt;0.1,1.15,1.05),"公共教室",IF(S8824&gt;0.1,1.22,1.12),IF(S8824&gt;0.1,1.2,1.1))+(MOD(ROW()*11,31)/31-0.5)*0.06,2)</f>
        <v>1.2</v>
      </c>
      <c r="P8824" s="12">
        <f t="shared" si="846"/>
        <v>0.13</v>
      </c>
      <c r="Q8824" s="13">
        <f t="shared" si="848"/>
        <v>-1.4331966963852107</v>
      </c>
      <c r="R8824" s="1">
        <v>2.1800000000000002</v>
      </c>
      <c r="S8824" s="1">
        <v>0.45</v>
      </c>
      <c r="T8824" s="1">
        <v>0.33</v>
      </c>
      <c r="U8824" s="4" t="s">
        <v>60</v>
      </c>
      <c r="V8824">
        <v>0.48</v>
      </c>
      <c r="W8824">
        <v>0.4</v>
      </c>
      <c r="X8824">
        <v>0.76</v>
      </c>
      <c r="Y8824">
        <v>2.4300000000000002</v>
      </c>
      <c r="Z8824">
        <v>0.28000000000000003</v>
      </c>
      <c r="AA8824" s="5">
        <f t="shared" si="849"/>
        <v>2.9600000000000004</v>
      </c>
      <c r="AB8824" s="15" cm="1">
        <f t="array" ref="AB8824">_xlfn.SWITCH(U8824,"夏",122,"冬",90,"春",153,"秋",153,0)</f>
        <v>122</v>
      </c>
      <c r="AC8824" s="16">
        <f t="shared" si="850"/>
        <v>361.12000000000006</v>
      </c>
      <c r="AD8824" s="5">
        <f>IFERROR(AA8824/D8824,0)</f>
        <v>3.0946157867224256E-2</v>
      </c>
      <c r="AE8824" s="15">
        <f t="shared" si="851"/>
        <v>0.33424657534246577</v>
      </c>
      <c r="AF8824" s="5">
        <f>IFERROR(AD8824*AE8824*48,0)</f>
        <v>0.49649506978209657</v>
      </c>
    </row>
    <row r="8825" spans="1:32" x14ac:dyDescent="0.15">
      <c r="A8825" s="1"/>
      <c r="B8825" s="1" t="s">
        <v>51</v>
      </c>
      <c r="C8825" s="1" t="s">
        <v>59</v>
      </c>
      <c r="D8825" s="1">
        <v>95.65</v>
      </c>
      <c r="E8825" s="6">
        <v>3.6</v>
      </c>
      <c r="F8825" s="18">
        <v>0.45833333333333298</v>
      </c>
      <c r="G8825" s="1">
        <v>24.3</v>
      </c>
      <c r="H8825" s="1">
        <v>57</v>
      </c>
      <c r="I8825" s="1">
        <v>24.5</v>
      </c>
      <c r="J8825" s="1">
        <v>0.3</v>
      </c>
      <c r="K8825" s="1">
        <v>580</v>
      </c>
      <c r="L8825" s="1">
        <v>750</v>
      </c>
      <c r="M8825" s="6">
        <f t="shared" si="847"/>
        <v>24.622839353814413</v>
      </c>
      <c r="N8825" s="19">
        <v>0.5</v>
      </c>
      <c r="O8825" s="11" cm="1">
        <f t="array" ref="O8825">ROUND(_xlfn.SWITCH(C8825,"建筑专教",IF(S8825&gt;0.1,1.38,1.28),"阶梯教室",IF(S8825&gt;0.1,1.15,1.05),"公共教室",IF(S8825&gt;0.1,1.22,1.12),IF(S8825&gt;0.1,1.2,1.1))+(MOD(ROW()*11,31)/31-0.5)*0.06,2)</f>
        <v>1.22</v>
      </c>
      <c r="P8825" s="12">
        <f t="shared" si="846"/>
        <v>0.16</v>
      </c>
      <c r="Q8825" s="13">
        <f t="shared" si="848"/>
        <v>-1.3264499570718895</v>
      </c>
      <c r="R8825" s="1">
        <v>2.15</v>
      </c>
      <c r="S8825" s="1">
        <v>0.43</v>
      </c>
      <c r="T8825" s="1">
        <v>0.36</v>
      </c>
      <c r="U8825" s="4" t="s">
        <v>60</v>
      </c>
      <c r="V8825">
        <v>0.48</v>
      </c>
      <c r="W8825">
        <v>0.4</v>
      </c>
      <c r="X8825">
        <v>0.76</v>
      </c>
      <c r="Y8825">
        <v>2.4300000000000002</v>
      </c>
      <c r="Z8825">
        <v>0.28000000000000003</v>
      </c>
      <c r="AA8825" s="5">
        <f t="shared" si="849"/>
        <v>2.94</v>
      </c>
      <c r="AB8825" s="15" cm="1">
        <f t="array" ref="AB8825">_xlfn.SWITCH(U8825,"夏",122,"冬",90,"春",153,"秋",153,0)</f>
        <v>122</v>
      </c>
      <c r="AC8825" s="16">
        <f t="shared" si="850"/>
        <v>358.68</v>
      </c>
      <c r="AD8825" s="5">
        <f>IFERROR(AA8825/D8825,0)</f>
        <v>3.0737062205959224E-2</v>
      </c>
      <c r="AE8825" s="15">
        <f t="shared" si="851"/>
        <v>0.33424657534246577</v>
      </c>
      <c r="AF8825" s="5">
        <f>IFERROR(AD8825*AE8825*48,0)</f>
        <v>0.49314037336464994</v>
      </c>
    </row>
    <row r="8826" spans="1:32" x14ac:dyDescent="0.15">
      <c r="A8826" s="1"/>
      <c r="B8826" s="1" t="s">
        <v>51</v>
      </c>
      <c r="C8826" s="1" t="s">
        <v>59</v>
      </c>
      <c r="D8826" s="1">
        <v>95.65</v>
      </c>
      <c r="E8826" s="6">
        <v>3.6</v>
      </c>
      <c r="F8826" s="18">
        <v>0.47916666666666702</v>
      </c>
      <c r="G8826" s="1">
        <v>24.4</v>
      </c>
      <c r="H8826" s="1">
        <v>56</v>
      </c>
      <c r="I8826" s="1">
        <v>24.6</v>
      </c>
      <c r="J8826" s="1">
        <v>0.3</v>
      </c>
      <c r="K8826" s="1">
        <v>620</v>
      </c>
      <c r="L8826" s="1">
        <v>792</v>
      </c>
      <c r="M8826" s="6">
        <f t="shared" si="847"/>
        <v>24.722715729699473</v>
      </c>
      <c r="N8826" s="19">
        <v>0.5</v>
      </c>
      <c r="O8826" s="11" cm="1">
        <f t="array" ref="O8826">ROUND(_xlfn.SWITCH(C8826,"建筑专教",IF(S8826&gt;0.1,1.38,1.28),"阶梯教室",IF(S8826&gt;0.1,1.15,1.05),"公共教室",IF(S8826&gt;0.1,1.22,1.12),IF(S8826&gt;0.1,1.2,1.1))+(MOD(ROW()*11,31)/31-0.5)*0.06,2)</f>
        <v>1.24</v>
      </c>
      <c r="P8826" s="12">
        <f t="shared" si="846"/>
        <v>0.2</v>
      </c>
      <c r="Q8826" s="13">
        <f t="shared" si="848"/>
        <v>-1.2237827306999627</v>
      </c>
      <c r="R8826" s="1">
        <v>2.2799999999999998</v>
      </c>
      <c r="S8826" s="1">
        <v>0.41</v>
      </c>
      <c r="T8826" s="1">
        <v>0.48</v>
      </c>
      <c r="U8826" s="4" t="s">
        <v>60</v>
      </c>
      <c r="V8826">
        <v>0.48</v>
      </c>
      <c r="W8826">
        <v>0.4</v>
      </c>
      <c r="X8826">
        <v>0.76</v>
      </c>
      <c r="Y8826">
        <v>2.4300000000000002</v>
      </c>
      <c r="Z8826">
        <v>0.28000000000000003</v>
      </c>
      <c r="AA8826" s="5">
        <f t="shared" si="849"/>
        <v>3.17</v>
      </c>
      <c r="AB8826" s="15" cm="1">
        <f t="array" ref="AB8826">_xlfn.SWITCH(U8826,"夏",122,"冬",90,"春",153,"秋",153,0)</f>
        <v>122</v>
      </c>
      <c r="AC8826" s="16">
        <f t="shared" si="850"/>
        <v>386.74</v>
      </c>
      <c r="AD8826" s="5">
        <f>IFERROR(AA8826/D8826,0)</f>
        <v>3.3141662310507053E-2</v>
      </c>
      <c r="AE8826" s="15">
        <f t="shared" si="851"/>
        <v>0.33424657534246577</v>
      </c>
      <c r="AF8826" s="5">
        <f>IFERROR(AD8826*AE8826*48,0)</f>
        <v>0.5317193821652858</v>
      </c>
    </row>
    <row r="8827" spans="1:32" x14ac:dyDescent="0.15">
      <c r="A8827" s="1"/>
      <c r="B8827" s="1" t="s">
        <v>51</v>
      </c>
      <c r="C8827" s="1" t="s">
        <v>59</v>
      </c>
      <c r="D8827" s="1">
        <v>95.65</v>
      </c>
      <c r="E8827" s="6">
        <v>3.6</v>
      </c>
      <c r="F8827" s="18">
        <v>0.5</v>
      </c>
      <c r="G8827" s="1">
        <v>24.5</v>
      </c>
      <c r="H8827" s="1">
        <v>55</v>
      </c>
      <c r="I8827" s="1">
        <v>24.7</v>
      </c>
      <c r="J8827" s="1">
        <v>0.3</v>
      </c>
      <c r="K8827" s="1">
        <v>410</v>
      </c>
      <c r="L8827" s="1">
        <v>833</v>
      </c>
      <c r="M8827" s="6">
        <f t="shared" si="847"/>
        <v>24.822592271311464</v>
      </c>
      <c r="N8827" s="1">
        <v>0</v>
      </c>
      <c r="O8827" s="1">
        <v>0</v>
      </c>
      <c r="P8827" s="12">
        <f t="shared" si="846"/>
        <v>0</v>
      </c>
      <c r="Q8827" s="1">
        <v>0</v>
      </c>
      <c r="R8827" s="1">
        <v>2.15</v>
      </c>
      <c r="S8827" s="1">
        <v>0.39</v>
      </c>
      <c r="T8827" s="1">
        <v>0</v>
      </c>
      <c r="U8827" s="4" t="s">
        <v>60</v>
      </c>
      <c r="V8827">
        <v>0.48</v>
      </c>
      <c r="W8827">
        <v>0.4</v>
      </c>
      <c r="X8827">
        <v>0.76</v>
      </c>
      <c r="Y8827">
        <v>2.4300000000000002</v>
      </c>
      <c r="Z8827">
        <v>0.28000000000000003</v>
      </c>
      <c r="AA8827" s="5">
        <f t="shared" si="849"/>
        <v>2.54</v>
      </c>
      <c r="AB8827" s="15" cm="1">
        <f t="array" ref="AB8827">_xlfn.SWITCH(U8827,"夏",122,"冬",90,"春",153,"秋",153,0)</f>
        <v>122</v>
      </c>
      <c r="AC8827" s="16">
        <f t="shared" si="850"/>
        <v>309.88</v>
      </c>
      <c r="AD8827" s="5">
        <f>IFERROR(AA8827/D8827,0)</f>
        <v>2.6555148980658649E-2</v>
      </c>
      <c r="AE8827" s="15">
        <f t="shared" si="851"/>
        <v>0.33424657534246577</v>
      </c>
      <c r="AF8827" s="5">
        <f>IFERROR(AD8827*AE8827*48,0)</f>
        <v>0.42604644501571792</v>
      </c>
    </row>
    <row r="8828" spans="1:32" x14ac:dyDescent="0.15">
      <c r="A8828" s="1"/>
      <c r="B8828" s="1" t="s">
        <v>51</v>
      </c>
      <c r="C8828" s="1" t="s">
        <v>59</v>
      </c>
      <c r="D8828" s="1">
        <v>95.65</v>
      </c>
      <c r="E8828" s="6">
        <v>3.6</v>
      </c>
      <c r="F8828" s="18">
        <v>0.52083333333333304</v>
      </c>
      <c r="G8828" s="1">
        <v>24.5</v>
      </c>
      <c r="H8828" s="1">
        <v>55</v>
      </c>
      <c r="I8828" s="1">
        <v>24.7</v>
      </c>
      <c r="J8828" s="1">
        <v>0.3</v>
      </c>
      <c r="K8828" s="1">
        <v>410</v>
      </c>
      <c r="L8828" s="1">
        <v>875</v>
      </c>
      <c r="M8828" s="6">
        <f t="shared" si="847"/>
        <v>24.822592271311464</v>
      </c>
      <c r="N8828" s="1">
        <v>0</v>
      </c>
      <c r="O8828" s="1">
        <v>0</v>
      </c>
      <c r="P8828" s="12">
        <f t="shared" si="846"/>
        <v>0</v>
      </c>
      <c r="Q8828" s="1">
        <v>0</v>
      </c>
      <c r="R8828" s="1">
        <v>2.1800000000000002</v>
      </c>
      <c r="S8828" s="1">
        <v>0.37</v>
      </c>
      <c r="T8828" s="1">
        <v>0</v>
      </c>
      <c r="U8828" s="4" t="s">
        <v>60</v>
      </c>
      <c r="V8828">
        <v>0.48</v>
      </c>
      <c r="W8828">
        <v>0.4</v>
      </c>
      <c r="X8828">
        <v>0.76</v>
      </c>
      <c r="Y8828">
        <v>2.4300000000000002</v>
      </c>
      <c r="Z8828">
        <v>0.28000000000000003</v>
      </c>
      <c r="AA8828" s="5">
        <f t="shared" si="849"/>
        <v>2.5500000000000003</v>
      </c>
      <c r="AB8828" s="15" cm="1">
        <f t="array" ref="AB8828">_xlfn.SWITCH(U8828,"夏",122,"冬",90,"春",153,"秋",153,0)</f>
        <v>122</v>
      </c>
      <c r="AC8828" s="16">
        <f t="shared" si="850"/>
        <v>311.10000000000002</v>
      </c>
      <c r="AD8828" s="5">
        <f>IFERROR(AA8828/D8828,0)</f>
        <v>2.6659696811291166E-2</v>
      </c>
      <c r="AE8828" s="15">
        <f t="shared" si="851"/>
        <v>0.33424657534246577</v>
      </c>
      <c r="AF8828" s="5">
        <f>IFERROR(AD8828*AE8828*48,0)</f>
        <v>0.42772379322444132</v>
      </c>
    </row>
    <row r="8829" spans="1:32" x14ac:dyDescent="0.15">
      <c r="A8829" s="1"/>
      <c r="B8829" s="1" t="s">
        <v>51</v>
      </c>
      <c r="C8829" s="1" t="s">
        <v>59</v>
      </c>
      <c r="D8829" s="1">
        <v>95.65</v>
      </c>
      <c r="E8829" s="6">
        <v>3.6</v>
      </c>
      <c r="F8829" s="18">
        <v>0.54166666666666696</v>
      </c>
      <c r="G8829" s="1">
        <v>24.5</v>
      </c>
      <c r="H8829" s="1">
        <v>55</v>
      </c>
      <c r="I8829" s="1">
        <v>24.7</v>
      </c>
      <c r="J8829" s="1">
        <v>0.3</v>
      </c>
      <c r="K8829" s="1">
        <v>410</v>
      </c>
      <c r="L8829" s="1">
        <v>917</v>
      </c>
      <c r="M8829" s="6">
        <f t="shared" si="847"/>
        <v>24.822592271311464</v>
      </c>
      <c r="N8829" s="1">
        <v>0</v>
      </c>
      <c r="O8829" s="1">
        <v>0</v>
      </c>
      <c r="P8829" s="12">
        <f t="shared" ref="P8829:P8892" si="852">IF(O8829=0,0,ROUND(MIN(MAX((K8829-400)/(320*E8829*IF(C8829="公共教室",0.95,IF(C8829="建筑专教",0.85,IF(C8829="阶梯教室",1.15,1)))),0),2),2))</f>
        <v>0</v>
      </c>
      <c r="Q8829" s="1">
        <v>0</v>
      </c>
      <c r="R8829" s="1">
        <v>2.25</v>
      </c>
      <c r="S8829" s="1">
        <v>0.35</v>
      </c>
      <c r="T8829" s="1">
        <v>0</v>
      </c>
      <c r="U8829" s="4" t="s">
        <v>60</v>
      </c>
      <c r="V8829">
        <v>0.48</v>
      </c>
      <c r="W8829">
        <v>0.4</v>
      </c>
      <c r="X8829">
        <v>0.76</v>
      </c>
      <c r="Y8829">
        <v>2.4300000000000002</v>
      </c>
      <c r="Z8829">
        <v>0.28000000000000003</v>
      </c>
      <c r="AA8829" s="5">
        <f t="shared" si="849"/>
        <v>2.6</v>
      </c>
      <c r="AB8829" s="15" cm="1">
        <f t="array" ref="AB8829">_xlfn.SWITCH(U8829,"夏",122,"冬",90,"春",153,"秋",153,0)</f>
        <v>122</v>
      </c>
      <c r="AC8829" s="16">
        <f t="shared" si="850"/>
        <v>317.2</v>
      </c>
      <c r="AD8829" s="5">
        <f>IFERROR(AA8829/D8829,0)</f>
        <v>2.7182435964453737E-2</v>
      </c>
      <c r="AE8829" s="15">
        <f t="shared" si="851"/>
        <v>0.33424657534246577</v>
      </c>
      <c r="AF8829" s="5">
        <f>IFERROR(AD8829*AE8829*48,0)</f>
        <v>0.43611053426805779</v>
      </c>
    </row>
    <row r="8830" spans="1:32" x14ac:dyDescent="0.15">
      <c r="A8830" s="1"/>
      <c r="B8830" s="1" t="s">
        <v>51</v>
      </c>
      <c r="C8830" s="1" t="s">
        <v>59</v>
      </c>
      <c r="D8830" s="1">
        <v>95.65</v>
      </c>
      <c r="E8830" s="6">
        <v>3.6</v>
      </c>
      <c r="F8830" s="18">
        <v>0.5625</v>
      </c>
      <c r="G8830" s="1">
        <v>24.5</v>
      </c>
      <c r="H8830" s="1">
        <v>55</v>
      </c>
      <c r="I8830" s="1">
        <v>24.7</v>
      </c>
      <c r="J8830" s="1">
        <v>0.3</v>
      </c>
      <c r="K8830" s="1">
        <v>410</v>
      </c>
      <c r="L8830" s="1">
        <v>958</v>
      </c>
      <c r="M8830" s="6">
        <f t="shared" si="847"/>
        <v>24.822592271311464</v>
      </c>
      <c r="N8830" s="1">
        <v>0</v>
      </c>
      <c r="O8830" s="1">
        <v>0</v>
      </c>
      <c r="P8830" s="12">
        <f t="shared" si="852"/>
        <v>0</v>
      </c>
      <c r="Q8830" s="1">
        <v>0</v>
      </c>
      <c r="R8830" s="1">
        <v>2.15</v>
      </c>
      <c r="S8830" s="1">
        <v>0.33</v>
      </c>
      <c r="T8830" s="1">
        <v>0</v>
      </c>
      <c r="U8830" s="4" t="s">
        <v>60</v>
      </c>
      <c r="V8830">
        <v>0.48</v>
      </c>
      <c r="W8830">
        <v>0.4</v>
      </c>
      <c r="X8830">
        <v>0.76</v>
      </c>
      <c r="Y8830">
        <v>2.4300000000000002</v>
      </c>
      <c r="Z8830">
        <v>0.28000000000000003</v>
      </c>
      <c r="AA8830" s="5">
        <f t="shared" si="849"/>
        <v>2.48</v>
      </c>
      <c r="AB8830" s="15" cm="1">
        <f t="array" ref="AB8830">_xlfn.SWITCH(U8830,"夏",122,"冬",90,"春",153,"秋",153,0)</f>
        <v>122</v>
      </c>
      <c r="AC8830" s="16">
        <f t="shared" si="850"/>
        <v>302.56</v>
      </c>
      <c r="AD8830" s="5">
        <f>IFERROR(AA8830/D8830,0)</f>
        <v>2.5927861996863564E-2</v>
      </c>
      <c r="AE8830" s="15">
        <f t="shared" si="851"/>
        <v>0.33424657534246577</v>
      </c>
      <c r="AF8830" s="5">
        <f>IFERROR(AD8830*AE8830*48,0)</f>
        <v>0.41598235576337822</v>
      </c>
    </row>
    <row r="8831" spans="1:32" x14ac:dyDescent="0.15">
      <c r="A8831" s="1"/>
      <c r="B8831" s="1" t="s">
        <v>51</v>
      </c>
      <c r="C8831" s="1" t="s">
        <v>59</v>
      </c>
      <c r="D8831" s="1">
        <v>95.65</v>
      </c>
      <c r="E8831" s="6">
        <v>3.6</v>
      </c>
      <c r="F8831" s="18">
        <v>0.58333333333333304</v>
      </c>
      <c r="G8831" s="1">
        <v>24.5</v>
      </c>
      <c r="H8831" s="1">
        <v>55</v>
      </c>
      <c r="I8831" s="1">
        <v>24.7</v>
      </c>
      <c r="J8831" s="1">
        <v>0.3</v>
      </c>
      <c r="K8831" s="1">
        <v>480</v>
      </c>
      <c r="L8831" s="1">
        <v>1000</v>
      </c>
      <c r="M8831" s="6">
        <f t="shared" si="847"/>
        <v>24.822592271311464</v>
      </c>
      <c r="N8831" s="19">
        <v>0.5</v>
      </c>
      <c r="O8831" s="11" cm="1">
        <f t="array" ref="O8831">ROUND(_xlfn.SWITCH(C8831,"建筑专教",IF(S8831&gt;0.1,1.38,1.28),"阶梯教室",IF(S8831&gt;0.1,1.15,1.05),"公共教室",IF(S8831&gt;0.1,1.22,1.12),IF(S8831&gt;0.1,1.2,1.1))+(MOD(ROW()*11,31)/31-0.5)*0.06,2)</f>
        <v>1.22</v>
      </c>
      <c r="P8831" s="12">
        <f t="shared" si="852"/>
        <v>7.0000000000000007E-2</v>
      </c>
      <c r="Q8831" s="13">
        <f t="shared" si="848"/>
        <v>-1.2505439027925613</v>
      </c>
      <c r="R8831" s="1">
        <v>2.1800000000000002</v>
      </c>
      <c r="S8831" s="1">
        <v>0.31</v>
      </c>
      <c r="T8831" s="1">
        <v>0.35</v>
      </c>
      <c r="U8831" s="4" t="s">
        <v>60</v>
      </c>
      <c r="V8831">
        <v>0.48</v>
      </c>
      <c r="W8831">
        <v>0.4</v>
      </c>
      <c r="X8831">
        <v>0.76</v>
      </c>
      <c r="Y8831">
        <v>2.4300000000000002</v>
      </c>
      <c r="Z8831">
        <v>0.28000000000000003</v>
      </c>
      <c r="AA8831" s="5">
        <f t="shared" si="849"/>
        <v>2.8400000000000003</v>
      </c>
      <c r="AB8831" s="15" cm="1">
        <f t="array" ref="AB8831">_xlfn.SWITCH(U8831,"夏",122,"冬",90,"春",153,"秋",153,0)</f>
        <v>122</v>
      </c>
      <c r="AC8831" s="16">
        <f t="shared" si="850"/>
        <v>346.48</v>
      </c>
      <c r="AD8831" s="5">
        <f>IFERROR(AA8831/D8831,0)</f>
        <v>2.9691583899634083E-2</v>
      </c>
      <c r="AE8831" s="15">
        <f t="shared" si="851"/>
        <v>0.33424657534246577</v>
      </c>
      <c r="AF8831" s="5">
        <f>IFERROR(AD8831*AE8831*48,0)</f>
        <v>0.47636689127741705</v>
      </c>
    </row>
    <row r="8832" spans="1:32" x14ac:dyDescent="0.15">
      <c r="A8832" s="1"/>
      <c r="B8832" s="1" t="s">
        <v>51</v>
      </c>
      <c r="C8832" s="1" t="s">
        <v>59</v>
      </c>
      <c r="D8832" s="1">
        <v>95.65</v>
      </c>
      <c r="E8832" s="6">
        <v>3.6</v>
      </c>
      <c r="F8832" s="18">
        <v>0.60416666666666696</v>
      </c>
      <c r="G8832" s="1">
        <v>24.5</v>
      </c>
      <c r="H8832" s="1">
        <v>55</v>
      </c>
      <c r="I8832" s="1">
        <v>24.7</v>
      </c>
      <c r="J8832" s="1">
        <v>0.3</v>
      </c>
      <c r="K8832" s="1">
        <v>510</v>
      </c>
      <c r="L8832" s="1">
        <v>958</v>
      </c>
      <c r="M8832" s="6">
        <f t="shared" si="847"/>
        <v>24.822592271311464</v>
      </c>
      <c r="N8832" s="19">
        <v>0.5</v>
      </c>
      <c r="O8832" s="11" cm="1">
        <f t="array" ref="O8832">ROUND(_xlfn.SWITCH(C8832,"建筑专教",IF(S8832&gt;0.1,1.38,1.28),"阶梯教室",IF(S8832&gt;0.1,1.15,1.05),"公共教室",IF(S8832&gt;0.1,1.22,1.12),IF(S8832&gt;0.1,1.2,1.1))+(MOD(ROW()*11,31)/31-0.5)*0.06,2)</f>
        <v>1.25</v>
      </c>
      <c r="P8832" s="12">
        <f t="shared" si="852"/>
        <v>0.1</v>
      </c>
      <c r="Q8832" s="13">
        <f t="shared" si="848"/>
        <v>-1.1554522327068575</v>
      </c>
      <c r="R8832" s="1">
        <v>2.1</v>
      </c>
      <c r="S8832" s="1">
        <v>0.33</v>
      </c>
      <c r="T8832" s="1">
        <v>0.3</v>
      </c>
      <c r="U8832" s="4" t="s">
        <v>60</v>
      </c>
      <c r="V8832">
        <v>0.48</v>
      </c>
      <c r="W8832">
        <v>0.4</v>
      </c>
      <c r="X8832">
        <v>0.76</v>
      </c>
      <c r="Y8832">
        <v>2.4300000000000002</v>
      </c>
      <c r="Z8832">
        <v>0.28000000000000003</v>
      </c>
      <c r="AA8832" s="5">
        <f t="shared" si="849"/>
        <v>2.73</v>
      </c>
      <c r="AB8832" s="15" cm="1">
        <f t="array" ref="AB8832">_xlfn.SWITCH(U8832,"夏",122,"冬",90,"春",153,"秋",153,0)</f>
        <v>122</v>
      </c>
      <c r="AC8832" s="16">
        <f t="shared" si="850"/>
        <v>333.06</v>
      </c>
      <c r="AD8832" s="5">
        <f>IFERROR(AA8832/D8832,0)</f>
        <v>2.8541557762676424E-2</v>
      </c>
      <c r="AE8832" s="15">
        <f t="shared" si="851"/>
        <v>0.33424657534246577</v>
      </c>
      <c r="AF8832" s="5">
        <f>IFERROR(AD8832*AE8832*48,0)</f>
        <v>0.45791606098146065</v>
      </c>
    </row>
    <row r="8833" spans="1:32" x14ac:dyDescent="0.15">
      <c r="A8833" s="1"/>
      <c r="B8833" s="1" t="s">
        <v>51</v>
      </c>
      <c r="C8833" s="1" t="s">
        <v>59</v>
      </c>
      <c r="D8833" s="1">
        <v>95.65</v>
      </c>
      <c r="E8833" s="6">
        <v>3.6</v>
      </c>
      <c r="F8833" s="18">
        <v>0.625</v>
      </c>
      <c r="G8833" s="1">
        <v>24.5</v>
      </c>
      <c r="H8833" s="1">
        <v>55</v>
      </c>
      <c r="I8833" s="1">
        <v>24.7</v>
      </c>
      <c r="J8833" s="1">
        <v>0.3</v>
      </c>
      <c r="K8833" s="1">
        <v>550</v>
      </c>
      <c r="L8833" s="1">
        <v>917</v>
      </c>
      <c r="M8833" s="6">
        <f t="shared" si="847"/>
        <v>24.822592271311464</v>
      </c>
      <c r="N8833" s="19">
        <v>0.5</v>
      </c>
      <c r="O8833" s="11" cm="1">
        <f t="array" ref="O8833">ROUND(_xlfn.SWITCH(C8833,"建筑专教",IF(S8833&gt;0.1,1.38,1.28),"阶梯教室",IF(S8833&gt;0.1,1.15,1.05),"公共教室",IF(S8833&gt;0.1,1.22,1.12),IF(S8833&gt;0.1,1.2,1.1))+(MOD(ROW()*11,31)/31-0.5)*0.06,2)</f>
        <v>1.21</v>
      </c>
      <c r="P8833" s="12">
        <f t="shared" si="852"/>
        <v>0.14000000000000001</v>
      </c>
      <c r="Q8833" s="13">
        <f t="shared" si="848"/>
        <v>-1.2835098518951205</v>
      </c>
      <c r="R8833" s="1">
        <v>2.25</v>
      </c>
      <c r="S8833" s="1">
        <v>0.35</v>
      </c>
      <c r="T8833" s="1">
        <v>0.45</v>
      </c>
      <c r="U8833" s="4" t="s">
        <v>60</v>
      </c>
      <c r="V8833">
        <v>0.48</v>
      </c>
      <c r="W8833">
        <v>0.4</v>
      </c>
      <c r="X8833">
        <v>0.76</v>
      </c>
      <c r="Y8833">
        <v>2.4300000000000002</v>
      </c>
      <c r="Z8833">
        <v>0.28000000000000003</v>
      </c>
      <c r="AA8833" s="5">
        <f t="shared" si="849"/>
        <v>3.0500000000000003</v>
      </c>
      <c r="AB8833" s="15" cm="1">
        <f t="array" ref="AB8833">_xlfn.SWITCH(U8833,"夏",122,"冬",90,"春",153,"秋",153,0)</f>
        <v>122</v>
      </c>
      <c r="AC8833" s="16">
        <f t="shared" si="850"/>
        <v>372.1</v>
      </c>
      <c r="AD8833" s="5">
        <f>IFERROR(AA8833/D8833,0)</f>
        <v>3.1887088342916883E-2</v>
      </c>
      <c r="AE8833" s="15">
        <f t="shared" si="851"/>
        <v>0.33424657534246577</v>
      </c>
      <c r="AF8833" s="5">
        <f>IFERROR(AD8833*AE8833*48,0)</f>
        <v>0.51159120366060629</v>
      </c>
    </row>
    <row r="8834" spans="1:32" x14ac:dyDescent="0.15">
      <c r="A8834" s="1"/>
      <c r="B8834" s="1" t="s">
        <v>51</v>
      </c>
      <c r="C8834" s="1" t="s">
        <v>59</v>
      </c>
      <c r="D8834" s="1">
        <v>95.65</v>
      </c>
      <c r="E8834" s="6">
        <v>3.6</v>
      </c>
      <c r="F8834" s="18">
        <v>0.64583333333333304</v>
      </c>
      <c r="G8834" s="1">
        <v>24.5</v>
      </c>
      <c r="H8834" s="1">
        <v>55</v>
      </c>
      <c r="I8834" s="1">
        <v>24.7</v>
      </c>
      <c r="J8834" s="1">
        <v>0.3</v>
      </c>
      <c r="K8834" s="1">
        <v>540</v>
      </c>
      <c r="L8834" s="1">
        <v>875</v>
      </c>
      <c r="M8834" s="6">
        <f t="shared" si="847"/>
        <v>24.822592271311464</v>
      </c>
      <c r="N8834" s="19">
        <v>0.5</v>
      </c>
      <c r="O8834" s="11" cm="1">
        <f t="array" ref="O8834">ROUND(_xlfn.SWITCH(C8834,"建筑专教",IF(S8834&gt;0.1,1.38,1.28),"阶梯教室",IF(S8834&gt;0.1,1.15,1.05),"公共教室",IF(S8834&gt;0.1,1.22,1.12),IF(S8834&gt;0.1,1.2,1.1))+(MOD(ROW()*11,31)/31-0.5)*0.06,2)</f>
        <v>1.23</v>
      </c>
      <c r="P8834" s="12">
        <f t="shared" si="852"/>
        <v>0.13</v>
      </c>
      <c r="Q8834" s="13">
        <f t="shared" si="848"/>
        <v>-1.2182238655719726</v>
      </c>
      <c r="R8834" s="1">
        <v>2.1800000000000002</v>
      </c>
      <c r="S8834" s="1">
        <v>0.37</v>
      </c>
      <c r="T8834" s="1">
        <v>0.33</v>
      </c>
      <c r="U8834" s="4" t="s">
        <v>60</v>
      </c>
      <c r="V8834">
        <v>0.48</v>
      </c>
      <c r="W8834">
        <v>0.4</v>
      </c>
      <c r="X8834">
        <v>0.76</v>
      </c>
      <c r="Y8834">
        <v>2.4300000000000002</v>
      </c>
      <c r="Z8834">
        <v>0.28000000000000003</v>
      </c>
      <c r="AA8834" s="5">
        <f t="shared" si="849"/>
        <v>2.8800000000000003</v>
      </c>
      <c r="AB8834" s="15" cm="1">
        <f t="array" ref="AB8834">_xlfn.SWITCH(U8834,"夏",122,"冬",90,"春",153,"秋",153,0)</f>
        <v>122</v>
      </c>
      <c r="AC8834" s="16">
        <f t="shared" si="850"/>
        <v>351.36</v>
      </c>
      <c r="AD8834" s="5">
        <f>IFERROR(AA8834/D8834,0)</f>
        <v>3.0109775222164143E-2</v>
      </c>
      <c r="AE8834" s="15">
        <f t="shared" si="851"/>
        <v>0.33424657534246577</v>
      </c>
      <c r="AF8834" s="5">
        <f>IFERROR(AD8834*AE8834*48,0)</f>
        <v>0.48307628411231024</v>
      </c>
    </row>
    <row r="8835" spans="1:32" x14ac:dyDescent="0.15">
      <c r="A8835" s="1"/>
      <c r="B8835" s="1" t="s">
        <v>51</v>
      </c>
      <c r="C8835" s="1" t="s">
        <v>59</v>
      </c>
      <c r="D8835" s="1">
        <v>95.65</v>
      </c>
      <c r="E8835" s="6">
        <v>3.6</v>
      </c>
      <c r="F8835" s="18">
        <v>0.66666666666666696</v>
      </c>
      <c r="G8835" s="1">
        <v>24.5</v>
      </c>
      <c r="H8835" s="1">
        <v>55</v>
      </c>
      <c r="I8835" s="1">
        <v>24.7</v>
      </c>
      <c r="J8835" s="1">
        <v>0.3</v>
      </c>
      <c r="K8835" s="1">
        <v>580</v>
      </c>
      <c r="L8835" s="1">
        <v>833</v>
      </c>
      <c r="M8835" s="6">
        <f t="shared" si="847"/>
        <v>24.822592271311464</v>
      </c>
      <c r="N8835" s="19">
        <v>0.5</v>
      </c>
      <c r="O8835" s="11" cm="1">
        <f t="array" ref="O8835">ROUND(_xlfn.SWITCH(C8835,"建筑专教",IF(S8835&gt;0.1,1.38,1.28),"阶梯教室",IF(S8835&gt;0.1,1.15,1.05),"公共教室",IF(S8835&gt;0.1,1.22,1.12),IF(S8835&gt;0.1,1.2,1.1))+(MOD(ROW()*11,31)/31-0.5)*0.06,2)</f>
        <v>1.19</v>
      </c>
      <c r="P8835" s="12">
        <f t="shared" si="852"/>
        <v>0.16</v>
      </c>
      <c r="Q8835" s="13">
        <f t="shared" si="848"/>
        <v>-1.3514515179705517</v>
      </c>
      <c r="R8835" s="1">
        <v>2.15</v>
      </c>
      <c r="S8835" s="1">
        <v>0.39</v>
      </c>
      <c r="T8835" s="1">
        <v>0.36</v>
      </c>
      <c r="U8835" s="4" t="s">
        <v>60</v>
      </c>
      <c r="V8835">
        <v>0.48</v>
      </c>
      <c r="W8835">
        <v>0.4</v>
      </c>
      <c r="X8835">
        <v>0.76</v>
      </c>
      <c r="Y8835">
        <v>2.4300000000000002</v>
      </c>
      <c r="Z8835">
        <v>0.28000000000000003</v>
      </c>
      <c r="AA8835" s="5">
        <f t="shared" si="849"/>
        <v>2.9</v>
      </c>
      <c r="AB8835" s="15" cm="1">
        <f t="array" ref="AB8835">_xlfn.SWITCH(U8835,"夏",122,"冬",90,"春",153,"秋",153,0)</f>
        <v>122</v>
      </c>
      <c r="AC8835" s="16">
        <f t="shared" si="850"/>
        <v>353.8</v>
      </c>
      <c r="AD8835" s="5">
        <f>IFERROR(AA8835/D8835,0)</f>
        <v>3.0318870883429164E-2</v>
      </c>
      <c r="AE8835" s="15">
        <f t="shared" si="851"/>
        <v>0.33424657534246577</v>
      </c>
      <c r="AF8835" s="5">
        <f>IFERROR(AD8835*AE8835*48,0)</f>
        <v>0.48643098052975675</v>
      </c>
    </row>
    <row r="8836" spans="1:32" x14ac:dyDescent="0.15">
      <c r="A8836" s="1"/>
      <c r="B8836" s="1" t="s">
        <v>51</v>
      </c>
      <c r="C8836" s="1" t="s">
        <v>59</v>
      </c>
      <c r="D8836" s="1">
        <v>95.65</v>
      </c>
      <c r="E8836" s="6">
        <v>3.6</v>
      </c>
      <c r="F8836" s="18">
        <v>0.6875</v>
      </c>
      <c r="G8836" s="1">
        <v>24.5</v>
      </c>
      <c r="H8836" s="1">
        <v>55</v>
      </c>
      <c r="I8836" s="1">
        <v>24.7</v>
      </c>
      <c r="J8836" s="1">
        <v>0.3</v>
      </c>
      <c r="K8836" s="1">
        <v>620</v>
      </c>
      <c r="L8836" s="1">
        <v>792</v>
      </c>
      <c r="M8836" s="6">
        <f t="shared" si="847"/>
        <v>24.822592271311464</v>
      </c>
      <c r="N8836" s="19">
        <v>0.5</v>
      </c>
      <c r="O8836" s="11" cm="1">
        <f t="array" ref="O8836">ROUND(_xlfn.SWITCH(C8836,"建筑专教",IF(S8836&gt;0.1,1.38,1.28),"阶梯教室",IF(S8836&gt;0.1,1.15,1.05),"公共教室",IF(S8836&gt;0.1,1.22,1.12),IF(S8836&gt;0.1,1.2,1.1))+(MOD(ROW()*11,31)/31-0.5)*0.06,2)</f>
        <v>1.21</v>
      </c>
      <c r="P8836" s="12">
        <f t="shared" si="852"/>
        <v>0.2</v>
      </c>
      <c r="Q8836" s="13">
        <f t="shared" si="848"/>
        <v>-1.2835098518951205</v>
      </c>
      <c r="R8836" s="1">
        <v>2.2799999999999998</v>
      </c>
      <c r="S8836" s="1">
        <v>0.41</v>
      </c>
      <c r="T8836" s="1">
        <v>0.48</v>
      </c>
      <c r="U8836" s="4" t="s">
        <v>60</v>
      </c>
      <c r="V8836">
        <v>0.48</v>
      </c>
      <c r="W8836">
        <v>0.4</v>
      </c>
      <c r="X8836">
        <v>0.76</v>
      </c>
      <c r="Y8836">
        <v>2.4300000000000002</v>
      </c>
      <c r="Z8836">
        <v>0.28000000000000003</v>
      </c>
      <c r="AA8836" s="5">
        <f t="shared" si="849"/>
        <v>3.17</v>
      </c>
      <c r="AB8836" s="15" cm="1">
        <f t="array" ref="AB8836">_xlfn.SWITCH(U8836,"夏",122,"冬",90,"春",153,"秋",153,0)</f>
        <v>122</v>
      </c>
      <c r="AC8836" s="16">
        <f t="shared" si="850"/>
        <v>386.74</v>
      </c>
      <c r="AD8836" s="5">
        <f>IFERROR(AA8836/D8836,0)</f>
        <v>3.3141662310507053E-2</v>
      </c>
      <c r="AE8836" s="15">
        <f t="shared" si="851"/>
        <v>0.33424657534246577</v>
      </c>
      <c r="AF8836" s="5">
        <f>IFERROR(AD8836*AE8836*48,0)</f>
        <v>0.5317193821652858</v>
      </c>
    </row>
    <row r="8837" spans="1:32" x14ac:dyDescent="0.15">
      <c r="A8837" s="1"/>
      <c r="B8837" s="1" t="s">
        <v>51</v>
      </c>
      <c r="C8837" s="1" t="s">
        <v>59</v>
      </c>
      <c r="D8837" s="1">
        <v>95.65</v>
      </c>
      <c r="E8837" s="6">
        <v>3.6</v>
      </c>
      <c r="F8837" s="18">
        <v>0.70833333333333304</v>
      </c>
      <c r="G8837" s="1">
        <v>24.5</v>
      </c>
      <c r="H8837" s="1">
        <v>55</v>
      </c>
      <c r="I8837" s="1">
        <v>24.7</v>
      </c>
      <c r="J8837" s="1">
        <v>0.3</v>
      </c>
      <c r="K8837" s="1">
        <v>410</v>
      </c>
      <c r="L8837" s="1">
        <v>750</v>
      </c>
      <c r="M8837" s="6">
        <f t="shared" si="847"/>
        <v>24.822592271311464</v>
      </c>
      <c r="N8837" s="1">
        <v>0</v>
      </c>
      <c r="O8837" s="1">
        <v>0</v>
      </c>
      <c r="P8837" s="12">
        <f t="shared" si="852"/>
        <v>0</v>
      </c>
      <c r="Q8837" s="1">
        <v>0</v>
      </c>
      <c r="R8837" s="1">
        <v>2.15</v>
      </c>
      <c r="S8837" s="1">
        <v>0.43</v>
      </c>
      <c r="T8837" s="1">
        <v>0</v>
      </c>
      <c r="U8837" s="4" t="s">
        <v>60</v>
      </c>
      <c r="V8837">
        <v>0.48</v>
      </c>
      <c r="W8837">
        <v>0.4</v>
      </c>
      <c r="X8837">
        <v>0.76</v>
      </c>
      <c r="Y8837">
        <v>2.4300000000000002</v>
      </c>
      <c r="Z8837">
        <v>0.28000000000000003</v>
      </c>
      <c r="AA8837" s="5">
        <f t="shared" si="849"/>
        <v>2.58</v>
      </c>
      <c r="AB8837" s="15" cm="1">
        <f t="array" ref="AB8837">_xlfn.SWITCH(U8837,"夏",122,"冬",90,"春",153,"秋",153,0)</f>
        <v>122</v>
      </c>
      <c r="AC8837" s="16">
        <f t="shared" si="850"/>
        <v>314.76</v>
      </c>
      <c r="AD8837" s="5">
        <f>IFERROR(AA8837/D8837,0)</f>
        <v>2.6973340303188709E-2</v>
      </c>
      <c r="AE8837" s="15">
        <f t="shared" si="851"/>
        <v>0.33424657534246577</v>
      </c>
      <c r="AF8837" s="5">
        <f>IFERROR(AD8837*AE8837*48,0)</f>
        <v>0.43275583785061122</v>
      </c>
    </row>
    <row r="8838" spans="1:32" x14ac:dyDescent="0.15">
      <c r="A8838" s="1"/>
      <c r="B8838" s="1" t="s">
        <v>51</v>
      </c>
      <c r="C8838" s="1" t="s">
        <v>59</v>
      </c>
      <c r="D8838" s="1">
        <v>95.65</v>
      </c>
      <c r="E8838" s="6">
        <v>3.6</v>
      </c>
      <c r="F8838" s="18">
        <v>0.72916666666666696</v>
      </c>
      <c r="G8838" s="1">
        <v>24.4</v>
      </c>
      <c r="H8838" s="1">
        <v>56</v>
      </c>
      <c r="I8838" s="1">
        <v>24.6</v>
      </c>
      <c r="J8838" s="1">
        <v>0.3</v>
      </c>
      <c r="K8838" s="1">
        <v>410</v>
      </c>
      <c r="L8838" s="1">
        <v>708</v>
      </c>
      <c r="M8838" s="6">
        <f t="shared" si="847"/>
        <v>24.722715729699473</v>
      </c>
      <c r="N8838" s="1">
        <v>0</v>
      </c>
      <c r="O8838" s="1">
        <v>0</v>
      </c>
      <c r="P8838" s="12">
        <f t="shared" si="852"/>
        <v>0</v>
      </c>
      <c r="Q8838" s="1">
        <v>0</v>
      </c>
      <c r="R8838" s="1">
        <v>2.1800000000000002</v>
      </c>
      <c r="S8838" s="1">
        <v>0.45</v>
      </c>
      <c r="T8838" s="1">
        <v>0</v>
      </c>
      <c r="U8838" s="4" t="s">
        <v>60</v>
      </c>
      <c r="V8838">
        <v>0.48</v>
      </c>
      <c r="W8838">
        <v>0.4</v>
      </c>
      <c r="X8838">
        <v>0.76</v>
      </c>
      <c r="Y8838">
        <v>2.4300000000000002</v>
      </c>
      <c r="Z8838">
        <v>0.28000000000000003</v>
      </c>
      <c r="AA8838" s="5">
        <f t="shared" si="849"/>
        <v>2.6300000000000003</v>
      </c>
      <c r="AB8838" s="15" cm="1">
        <f t="array" ref="AB8838">_xlfn.SWITCH(U8838,"夏",122,"冬",90,"春",153,"秋",153,0)</f>
        <v>122</v>
      </c>
      <c r="AC8838" s="16">
        <f t="shared" si="850"/>
        <v>320.86</v>
      </c>
      <c r="AD8838" s="5">
        <f>IFERROR(AA8838/D8838,0)</f>
        <v>2.7496079456351283E-2</v>
      </c>
      <c r="AE8838" s="15">
        <f t="shared" si="851"/>
        <v>0.33424657534246577</v>
      </c>
      <c r="AF8838" s="5">
        <f>IFERROR(AD8838*AE8838*48,0)</f>
        <v>0.4411425788942277</v>
      </c>
    </row>
    <row r="8839" spans="1:32" x14ac:dyDescent="0.15">
      <c r="A8839" s="1"/>
      <c r="B8839" s="1" t="s">
        <v>51</v>
      </c>
      <c r="C8839" s="1" t="s">
        <v>59</v>
      </c>
      <c r="D8839" s="1">
        <v>95.65</v>
      </c>
      <c r="E8839" s="6">
        <v>3.6</v>
      </c>
      <c r="F8839" s="18">
        <v>0.75</v>
      </c>
      <c r="G8839" s="1">
        <v>24.3</v>
      </c>
      <c r="H8839" s="1">
        <v>57</v>
      </c>
      <c r="I8839" s="1">
        <v>24.5</v>
      </c>
      <c r="J8839" s="1">
        <v>0.3</v>
      </c>
      <c r="K8839" s="1">
        <v>410</v>
      </c>
      <c r="L8839" s="1">
        <v>667</v>
      </c>
      <c r="M8839" s="6">
        <f t="shared" si="847"/>
        <v>24.622839353814413</v>
      </c>
      <c r="N8839" s="1">
        <v>0</v>
      </c>
      <c r="O8839" s="1">
        <v>0</v>
      </c>
      <c r="P8839" s="12">
        <f t="shared" si="852"/>
        <v>0</v>
      </c>
      <c r="Q8839" s="1">
        <v>0</v>
      </c>
      <c r="R8839" s="1">
        <v>2.25</v>
      </c>
      <c r="S8839" s="1">
        <v>0.47</v>
      </c>
      <c r="T8839" s="1">
        <v>0</v>
      </c>
      <c r="U8839" s="4" t="s">
        <v>60</v>
      </c>
      <c r="V8839">
        <v>0.48</v>
      </c>
      <c r="W8839">
        <v>0.4</v>
      </c>
      <c r="X8839">
        <v>0.76</v>
      </c>
      <c r="Y8839">
        <v>2.4300000000000002</v>
      </c>
      <c r="Z8839">
        <v>0.28000000000000003</v>
      </c>
      <c r="AA8839" s="5">
        <f t="shared" si="849"/>
        <v>2.7199999999999998</v>
      </c>
      <c r="AB8839" s="15" cm="1">
        <f t="array" ref="AB8839">_xlfn.SWITCH(U8839,"夏",122,"冬",90,"春",153,"秋",153,0)</f>
        <v>122</v>
      </c>
      <c r="AC8839" s="16">
        <f t="shared" si="850"/>
        <v>331.84</v>
      </c>
      <c r="AD8839" s="5">
        <f>IFERROR(AA8839/D8839,0)</f>
        <v>2.8437009932043907E-2</v>
      </c>
      <c r="AE8839" s="15">
        <f t="shared" si="851"/>
        <v>0.33424657534246577</v>
      </c>
      <c r="AF8839" s="5">
        <f>IFERROR(AD8839*AE8839*48,0)</f>
        <v>0.45623871277273736</v>
      </c>
    </row>
    <row r="8840" spans="1:32" x14ac:dyDescent="0.15">
      <c r="A8840" s="1"/>
      <c r="B8840" s="1" t="s">
        <v>51</v>
      </c>
      <c r="C8840" s="1" t="s">
        <v>59</v>
      </c>
      <c r="D8840" s="1">
        <v>95.65</v>
      </c>
      <c r="E8840" s="6">
        <v>3.6</v>
      </c>
      <c r="F8840" s="18">
        <v>0.77083333333333304</v>
      </c>
      <c r="G8840" s="1">
        <v>24.2</v>
      </c>
      <c r="H8840" s="1">
        <v>58</v>
      </c>
      <c r="I8840" s="1">
        <v>24.4</v>
      </c>
      <c r="J8840" s="1">
        <v>0.3</v>
      </c>
      <c r="K8840" s="1">
        <v>410</v>
      </c>
      <c r="L8840" s="1">
        <v>625</v>
      </c>
      <c r="M8840" s="6">
        <f t="shared" si="847"/>
        <v>24.522963143934589</v>
      </c>
      <c r="N8840" s="1">
        <v>0</v>
      </c>
      <c r="O8840" s="1">
        <v>0</v>
      </c>
      <c r="P8840" s="12">
        <f t="shared" si="852"/>
        <v>0</v>
      </c>
      <c r="Q8840" s="1">
        <v>0</v>
      </c>
      <c r="R8840" s="1">
        <v>2.15</v>
      </c>
      <c r="S8840" s="1">
        <v>0.49</v>
      </c>
      <c r="T8840" s="1">
        <v>0</v>
      </c>
      <c r="U8840" s="4" t="s">
        <v>60</v>
      </c>
      <c r="V8840">
        <v>0.48</v>
      </c>
      <c r="W8840">
        <v>0.4</v>
      </c>
      <c r="X8840">
        <v>0.76</v>
      </c>
      <c r="Y8840">
        <v>2.4300000000000002</v>
      </c>
      <c r="Z8840">
        <v>0.28000000000000003</v>
      </c>
      <c r="AA8840" s="5">
        <f t="shared" si="849"/>
        <v>2.6399999999999997</v>
      </c>
      <c r="AB8840" s="15" cm="1">
        <f t="array" ref="AB8840">_xlfn.SWITCH(U8840,"夏",122,"冬",90,"春",153,"秋",153,0)</f>
        <v>122</v>
      </c>
      <c r="AC8840" s="16">
        <f t="shared" si="850"/>
        <v>322.08</v>
      </c>
      <c r="AD8840" s="5">
        <f>IFERROR(AA8840/D8840,0)</f>
        <v>2.760062728698379E-2</v>
      </c>
      <c r="AE8840" s="15">
        <f t="shared" si="851"/>
        <v>0.33424657534246577</v>
      </c>
      <c r="AF8840" s="5">
        <f>IFERROR(AD8840*AE8840*48,0)</f>
        <v>0.44281992710295093</v>
      </c>
    </row>
    <row r="8841" spans="1:32" x14ac:dyDescent="0.15">
      <c r="A8841" s="1"/>
      <c r="B8841" s="1" t="s">
        <v>51</v>
      </c>
      <c r="C8841" s="1" t="s">
        <v>59</v>
      </c>
      <c r="D8841" s="1">
        <v>95.65</v>
      </c>
      <c r="E8841" s="6">
        <v>3.6</v>
      </c>
      <c r="F8841" s="18">
        <v>0.79166666666666696</v>
      </c>
      <c r="G8841" s="1">
        <v>24.1</v>
      </c>
      <c r="H8841" s="1">
        <v>59</v>
      </c>
      <c r="I8841" s="1">
        <v>24.3</v>
      </c>
      <c r="J8841" s="1">
        <v>0.3</v>
      </c>
      <c r="K8841" s="1">
        <v>480</v>
      </c>
      <c r="L8841" s="1">
        <v>583</v>
      </c>
      <c r="M8841" s="6">
        <f t="shared" si="847"/>
        <v>24.423087100338762</v>
      </c>
      <c r="N8841" s="19">
        <v>0.5</v>
      </c>
      <c r="O8841" s="11" cm="1">
        <f t="array" ref="O8841">ROUND(_xlfn.SWITCH(C8841,"建筑专教",IF(S8841&gt;0.1,1.38,1.28),"阶梯教室",IF(S8841&gt;0.1,1.15,1.05),"公共教室",IF(S8841&gt;0.1,1.22,1.12),IF(S8841&gt;0.1,1.2,1.1))+(MOD(ROW()*11,31)/31-0.5)*0.06,2)</f>
        <v>1.2</v>
      </c>
      <c r="P8841" s="12">
        <f t="shared" si="852"/>
        <v>7.0000000000000007E-2</v>
      </c>
      <c r="Q8841" s="13">
        <f t="shared" si="848"/>
        <v>-1.471884024208209</v>
      </c>
      <c r="R8841" s="1">
        <v>2.1800000000000002</v>
      </c>
      <c r="S8841" s="1">
        <v>0.51</v>
      </c>
      <c r="T8841" s="1">
        <v>0.35</v>
      </c>
      <c r="U8841" s="4" t="s">
        <v>60</v>
      </c>
      <c r="V8841">
        <v>0.48</v>
      </c>
      <c r="W8841">
        <v>0.4</v>
      </c>
      <c r="X8841">
        <v>0.76</v>
      </c>
      <c r="Y8841">
        <v>2.4300000000000002</v>
      </c>
      <c r="Z8841">
        <v>0.28000000000000003</v>
      </c>
      <c r="AA8841" s="5">
        <f t="shared" si="849"/>
        <v>3.0400000000000005</v>
      </c>
      <c r="AB8841" s="15" cm="1">
        <f t="array" ref="AB8841">_xlfn.SWITCH(U8841,"夏",122,"冬",90,"春",153,"秋",153,0)</f>
        <v>122</v>
      </c>
      <c r="AC8841" s="16">
        <f t="shared" si="850"/>
        <v>370.88000000000005</v>
      </c>
      <c r="AD8841" s="5">
        <f>IFERROR(AA8841/D8841,0)</f>
        <v>3.1782540512284373E-2</v>
      </c>
      <c r="AE8841" s="15">
        <f t="shared" si="851"/>
        <v>0.33424657534246577</v>
      </c>
      <c r="AF8841" s="5">
        <f>IFERROR(AD8841*AE8841*48,0)</f>
        <v>0.50991385545188306</v>
      </c>
    </row>
    <row r="8842" spans="1:32" x14ac:dyDescent="0.15">
      <c r="A8842" s="1"/>
      <c r="B8842" s="1" t="s">
        <v>51</v>
      </c>
      <c r="C8842" s="1" t="s">
        <v>59</v>
      </c>
      <c r="D8842" s="1">
        <v>95.65</v>
      </c>
      <c r="E8842" s="6">
        <v>3.6</v>
      </c>
      <c r="F8842" s="18">
        <v>0.8125</v>
      </c>
      <c r="G8842" s="1">
        <v>24</v>
      </c>
      <c r="H8842" s="1">
        <v>60</v>
      </c>
      <c r="I8842" s="1">
        <v>24.2</v>
      </c>
      <c r="J8842" s="1">
        <v>0.3</v>
      </c>
      <c r="K8842" s="1">
        <v>510</v>
      </c>
      <c r="L8842" s="1">
        <v>542</v>
      </c>
      <c r="M8842" s="6">
        <f t="shared" si="847"/>
        <v>24.323211223305123</v>
      </c>
      <c r="N8842" s="19">
        <v>0.5</v>
      </c>
      <c r="O8842" s="11" cm="1">
        <f t="array" ref="O8842">ROUND(_xlfn.SWITCH(C8842,"建筑专教",IF(S8842&gt;0.1,1.38,1.28),"阶梯教室",IF(S8842&gt;0.1,1.15,1.05),"公共教室",IF(S8842&gt;0.1,1.22,1.12),IF(S8842&gt;0.1,1.2,1.1))+(MOD(ROW()*11,31)/31-0.5)*0.06,2)</f>
        <v>1.22</v>
      </c>
      <c r="P8842" s="12">
        <f t="shared" si="852"/>
        <v>0.1</v>
      </c>
      <c r="Q8842" s="13">
        <f t="shared" si="848"/>
        <v>-1.4403150319599938</v>
      </c>
      <c r="R8842" s="1">
        <v>2.1</v>
      </c>
      <c r="S8842" s="1">
        <v>0.53</v>
      </c>
      <c r="T8842" s="1">
        <v>0.3</v>
      </c>
      <c r="U8842" s="4" t="s">
        <v>60</v>
      </c>
      <c r="V8842">
        <v>0.48</v>
      </c>
      <c r="W8842">
        <v>0.4</v>
      </c>
      <c r="X8842">
        <v>0.76</v>
      </c>
      <c r="Y8842">
        <v>2.4300000000000002</v>
      </c>
      <c r="Z8842">
        <v>0.28000000000000003</v>
      </c>
      <c r="AA8842" s="5">
        <f t="shared" si="849"/>
        <v>2.9299999999999997</v>
      </c>
      <c r="AB8842" s="15" cm="1">
        <f t="array" ref="AB8842">_xlfn.SWITCH(U8842,"夏",122,"冬",90,"春",153,"秋",153,0)</f>
        <v>122</v>
      </c>
      <c r="AC8842" s="16">
        <f t="shared" si="850"/>
        <v>357.46</v>
      </c>
      <c r="AD8842" s="5">
        <f>IFERROR(AA8842/D8842,0)</f>
        <v>3.0632514375326707E-2</v>
      </c>
      <c r="AE8842" s="15">
        <f t="shared" si="851"/>
        <v>0.33424657534246577</v>
      </c>
      <c r="AF8842" s="5">
        <f>IFERROR(AD8842*AE8842*48,0)</f>
        <v>0.49146302515592655</v>
      </c>
    </row>
    <row r="8843" spans="1:32" x14ac:dyDescent="0.15">
      <c r="A8843" s="1"/>
      <c r="B8843" s="1" t="s">
        <v>51</v>
      </c>
      <c r="C8843" s="1" t="s">
        <v>59</v>
      </c>
      <c r="D8843" s="1">
        <v>95.65</v>
      </c>
      <c r="E8843" s="6">
        <v>3.6</v>
      </c>
      <c r="F8843" s="18">
        <v>0.83333333333333304</v>
      </c>
      <c r="G8843" s="1">
        <v>23.9</v>
      </c>
      <c r="H8843" s="1">
        <v>61</v>
      </c>
      <c r="I8843" s="1">
        <v>24.1</v>
      </c>
      <c r="J8843" s="1">
        <v>0.3</v>
      </c>
      <c r="K8843" s="1">
        <v>550</v>
      </c>
      <c r="L8843" s="1">
        <v>500</v>
      </c>
      <c r="M8843" s="6">
        <f t="shared" si="847"/>
        <v>24.223335513114307</v>
      </c>
      <c r="N8843" s="19">
        <v>0.5</v>
      </c>
      <c r="O8843" s="11" cm="1">
        <f t="array" ref="O8843">ROUND(_xlfn.SWITCH(C8843,"建筑专教",IF(S8843&gt;0.1,1.38,1.28),"阶梯教室",IF(S8843&gt;0.1,1.15,1.05),"公共教室",IF(S8843&gt;0.1,1.22,1.12),IF(S8843&gt;0.1,1.2,1.1))+(MOD(ROW()*11,31)/31-0.5)*0.06,2)</f>
        <v>1.24</v>
      </c>
      <c r="P8843" s="12">
        <f t="shared" si="852"/>
        <v>0.14000000000000001</v>
      </c>
      <c r="Q8843" s="13">
        <f t="shared" si="848"/>
        <v>-1.4100466131411205</v>
      </c>
      <c r="R8843" s="1">
        <v>2.25</v>
      </c>
      <c r="S8843" s="1">
        <v>0.55000000000000004</v>
      </c>
      <c r="T8843" s="1">
        <v>0.45</v>
      </c>
      <c r="U8843" s="4" t="s">
        <v>60</v>
      </c>
      <c r="V8843">
        <v>0.48</v>
      </c>
      <c r="W8843">
        <v>0.4</v>
      </c>
      <c r="X8843">
        <v>0.76</v>
      </c>
      <c r="Y8843">
        <v>2.4300000000000002</v>
      </c>
      <c r="Z8843">
        <v>0.28000000000000003</v>
      </c>
      <c r="AA8843" s="5">
        <f t="shared" si="849"/>
        <v>3.25</v>
      </c>
      <c r="AB8843" s="15" cm="1">
        <f t="array" ref="AB8843">_xlfn.SWITCH(U8843,"夏",122,"冬",90,"春",153,"秋",153,0)</f>
        <v>122</v>
      </c>
      <c r="AC8843" s="16">
        <f t="shared" si="850"/>
        <v>396.5</v>
      </c>
      <c r="AD8843" s="5">
        <f>IFERROR(AA8843/D8843,0)</f>
        <v>3.3978044955567173E-2</v>
      </c>
      <c r="AE8843" s="15">
        <f t="shared" si="851"/>
        <v>0.33424657534246577</v>
      </c>
      <c r="AF8843" s="5">
        <f>IFERROR(AD8843*AE8843*48,0)</f>
        <v>0.54513816783507218</v>
      </c>
    </row>
    <row r="8844" spans="1:32" x14ac:dyDescent="0.15">
      <c r="A8844" s="1"/>
      <c r="B8844" s="1" t="s">
        <v>51</v>
      </c>
      <c r="C8844" s="1" t="s">
        <v>59</v>
      </c>
      <c r="D8844" s="1">
        <v>95.65</v>
      </c>
      <c r="E8844" s="6">
        <v>3.6</v>
      </c>
      <c r="F8844" s="18">
        <v>0.85416666666666696</v>
      </c>
      <c r="G8844" s="1">
        <v>23.8</v>
      </c>
      <c r="H8844" s="1">
        <v>62</v>
      </c>
      <c r="I8844" s="1">
        <v>24</v>
      </c>
      <c r="J8844" s="1">
        <v>0.3</v>
      </c>
      <c r="K8844" s="1">
        <v>540</v>
      </c>
      <c r="L8844" s="1">
        <v>458</v>
      </c>
      <c r="M8844" s="6">
        <f t="shared" si="847"/>
        <v>24.123459970045758</v>
      </c>
      <c r="N8844" s="19">
        <v>0.5</v>
      </c>
      <c r="O8844" s="11" cm="1">
        <f t="array" ref="O8844">ROUND(_xlfn.SWITCH(C8844,"建筑专教",IF(S8844&gt;0.1,1.38,1.28),"阶梯教室",IF(S8844&gt;0.1,1.15,1.05),"公共教室",IF(S8844&gt;0.1,1.22,1.12),IF(S8844&gt;0.1,1.2,1.1))+(MOD(ROW()*11,31)/31-0.5)*0.06,2)</f>
        <v>1.2</v>
      </c>
      <c r="P8844" s="12">
        <f t="shared" si="852"/>
        <v>0.13</v>
      </c>
      <c r="Q8844" s="13">
        <f t="shared" si="848"/>
        <v>-1.5879506534637045</v>
      </c>
      <c r="R8844" s="1">
        <v>2.1800000000000002</v>
      </c>
      <c r="S8844" s="1">
        <v>0.56999999999999995</v>
      </c>
      <c r="T8844" s="1">
        <v>0.33</v>
      </c>
      <c r="U8844" s="4" t="s">
        <v>60</v>
      </c>
      <c r="V8844">
        <v>0.48</v>
      </c>
      <c r="W8844">
        <v>0.4</v>
      </c>
      <c r="X8844">
        <v>0.76</v>
      </c>
      <c r="Y8844">
        <v>2.4300000000000002</v>
      </c>
      <c r="Z8844">
        <v>0.28000000000000003</v>
      </c>
      <c r="AA8844" s="5">
        <f t="shared" si="849"/>
        <v>3.08</v>
      </c>
      <c r="AB8844" s="15" cm="1">
        <f t="array" ref="AB8844">_xlfn.SWITCH(U8844,"夏",122,"冬",90,"春",153,"秋",153,0)</f>
        <v>122</v>
      </c>
      <c r="AC8844" s="16">
        <f t="shared" si="850"/>
        <v>375.76</v>
      </c>
      <c r="AD8844" s="5">
        <f>IFERROR(AA8844/D8844,0)</f>
        <v>3.2200731834814429E-2</v>
      </c>
      <c r="AE8844" s="15">
        <f t="shared" si="851"/>
        <v>0.33424657534246577</v>
      </c>
      <c r="AF8844" s="5">
        <f>IFERROR(AD8844*AE8844*48,0)</f>
        <v>0.51662324828677619</v>
      </c>
    </row>
    <row r="8845" spans="1:32" x14ac:dyDescent="0.15">
      <c r="A8845" s="1"/>
      <c r="B8845" s="1" t="s">
        <v>51</v>
      </c>
      <c r="C8845" s="1" t="s">
        <v>59</v>
      </c>
      <c r="D8845" s="1">
        <v>95.65</v>
      </c>
      <c r="E8845" s="6">
        <v>3.6</v>
      </c>
      <c r="F8845" s="18">
        <v>0.875</v>
      </c>
      <c r="G8845" s="1">
        <v>23.7</v>
      </c>
      <c r="H8845" s="1">
        <v>63</v>
      </c>
      <c r="I8845" s="1">
        <v>23.9</v>
      </c>
      <c r="J8845" s="1">
        <v>0.3</v>
      </c>
      <c r="K8845" s="1">
        <v>580</v>
      </c>
      <c r="L8845" s="1">
        <v>417</v>
      </c>
      <c r="M8845" s="6">
        <f t="shared" si="847"/>
        <v>24.023584594380452</v>
      </c>
      <c r="N8845" s="19">
        <v>0.5</v>
      </c>
      <c r="O8845" s="11" cm="1">
        <f t="array" ref="O8845">ROUND(_xlfn.SWITCH(C8845,"建筑专教",IF(S8845&gt;0.1,1.38,1.28),"阶梯教室",IF(S8845&gt;0.1,1.15,1.05),"公共教室",IF(S8845&gt;0.1,1.22,1.12),IF(S8845&gt;0.1,1.2,1.1))+(MOD(ROW()*11,31)/31-0.5)*0.06,2)</f>
        <v>1.22</v>
      </c>
      <c r="P8845" s="12">
        <f t="shared" si="852"/>
        <v>0.16</v>
      </c>
      <c r="Q8845" s="13">
        <f t="shared" si="848"/>
        <v>-1.5541868868202913</v>
      </c>
      <c r="R8845" s="1">
        <v>2.15</v>
      </c>
      <c r="S8845" s="1">
        <v>0.59</v>
      </c>
      <c r="T8845" s="1">
        <v>0.36</v>
      </c>
      <c r="U8845" s="4" t="s">
        <v>60</v>
      </c>
      <c r="V8845">
        <v>0.48</v>
      </c>
      <c r="W8845">
        <v>0.4</v>
      </c>
      <c r="X8845">
        <v>0.76</v>
      </c>
      <c r="Y8845">
        <v>2.4300000000000002</v>
      </c>
      <c r="Z8845">
        <v>0.28000000000000003</v>
      </c>
      <c r="AA8845" s="5">
        <f t="shared" si="849"/>
        <v>3.0999999999999996</v>
      </c>
      <c r="AB8845" s="15" cm="1">
        <f t="array" ref="AB8845">_xlfn.SWITCH(U8845,"夏",122,"冬",90,"春",153,"秋",153,0)</f>
        <v>122</v>
      </c>
      <c r="AC8845" s="16">
        <f t="shared" si="850"/>
        <v>378.19999999999993</v>
      </c>
      <c r="AD8845" s="5">
        <f>IFERROR(AA8845/D8845,0)</f>
        <v>3.2409827496079451E-2</v>
      </c>
      <c r="AE8845" s="15">
        <f t="shared" si="851"/>
        <v>0.33424657534246577</v>
      </c>
      <c r="AF8845" s="5">
        <f>IFERROR(AD8845*AE8845*48,0)</f>
        <v>0.51997794470422265</v>
      </c>
    </row>
    <row r="8846" spans="1:32" x14ac:dyDescent="0.15">
      <c r="A8846" s="1"/>
      <c r="B8846" s="1" t="s">
        <v>51</v>
      </c>
      <c r="C8846" s="1" t="s">
        <v>59</v>
      </c>
      <c r="D8846" s="1">
        <v>95.65</v>
      </c>
      <c r="E8846" s="6">
        <v>3.6</v>
      </c>
      <c r="F8846" s="18">
        <v>0.89583333333333304</v>
      </c>
      <c r="G8846" s="1">
        <v>23.7</v>
      </c>
      <c r="H8846" s="1">
        <v>63</v>
      </c>
      <c r="I8846" s="1">
        <v>23.9</v>
      </c>
      <c r="J8846" s="1">
        <v>0.3</v>
      </c>
      <c r="K8846" s="1">
        <v>620</v>
      </c>
      <c r="L8846" s="1">
        <v>375</v>
      </c>
      <c r="M8846" s="6">
        <f t="shared" ref="M8846:M8909" si="853">IFERROR(POWER((I8846+273.15)^4+133500000*POWER(J8846,0.6)*(I8846-G8846),0.25)-273.15,I8846)</f>
        <v>24.023584594380452</v>
      </c>
      <c r="N8846" s="19">
        <v>0.5</v>
      </c>
      <c r="O8846" s="11" cm="1">
        <f t="array" ref="O8846">ROUND(_xlfn.SWITCH(C8846,"建筑专教",IF(S8846&gt;0.1,1.38,1.28),"阶梯教室",IF(S8846&gt;0.1,1.15,1.05),"公共教室",IF(S8846&gt;0.1,1.22,1.12),IF(S8846&gt;0.1,1.2,1.1))+(MOD(ROW()*11,31)/31-0.5)*0.06,2)</f>
        <v>1.24</v>
      </c>
      <c r="P8846" s="12">
        <f t="shared" si="852"/>
        <v>0.2</v>
      </c>
      <c r="Q8846" s="13">
        <f t="shared" ref="Q8846:Q8909" si="854">(0.303*EXP(-0.036*(O8846*58.15))+0.028)*((O8846*58.15)-0.00305*(5733-6.99*(O8846*58.15)-(EXP(16.6536-4030.183/(G8846+235))*(H8846/100)))-0.42*((O8846*58.15)-58.15)-0.000017*(O8846*58.15)*(5867-(EXP(16.6536-4030.183/(G8846+235))*(H8846/100)))-0.0014*(O8846*58.15)*(34-G8846)-0.0000000396*IF(N8846*0.155&gt;0.078,1.05+0.645*N8846*0.155,1)*(POWER((35.7-0.028*(O8846*58.15)-N8846*0.155*(0.0000000396*IF(N8846*0.155&gt;0.078,1.05+0.645*N8846*0.155,1)*(POWER((35.7-0.028*(O8846*58.15)-N8846*0.155*0.1)+273,4)-POWER(M8846+273,4))+IF(N8846*0.155&gt;0.078,1.05+0.645*N8846*0.155,1)*IF(J8846&lt;0.2,2.38*ABS(35.7-0.028*(O8846*58.15)-G8846)^0.25,12.1*SQRT(J8846))*(35.7-0.028*(O8846*58.15)-G8846))+273),4)-POWER(M8846+273,4))-IF(N8846*0.155&gt;0.078,1.05+0.645*N8846*0.155,1)*IF(J8846&lt;0.2,2.38*ABS(35.7-0.028*(O8846*58.15)-N8846*0.155*0.1-G8846)^0.25,12.1*SQRT(J8846))*(35.7-0.028*(O8846*58.15)-N8846*0.155*0.1-G8846))</f>
        <v>-1.4845573377086825</v>
      </c>
      <c r="R8846" s="1">
        <v>2.2799999999999998</v>
      </c>
      <c r="S8846" s="1">
        <v>0.61</v>
      </c>
      <c r="T8846" s="1">
        <v>0.48</v>
      </c>
      <c r="U8846" s="4" t="s">
        <v>60</v>
      </c>
      <c r="V8846">
        <v>0.48</v>
      </c>
      <c r="W8846">
        <v>0.4</v>
      </c>
      <c r="X8846">
        <v>0.76</v>
      </c>
      <c r="Y8846">
        <v>2.4300000000000002</v>
      </c>
      <c r="Z8846">
        <v>0.28000000000000003</v>
      </c>
      <c r="AA8846" s="5">
        <f t="shared" si="849"/>
        <v>3.3699999999999997</v>
      </c>
      <c r="AB8846" s="15" cm="1">
        <f t="array" ref="AB8846">_xlfn.SWITCH(U8846,"夏",122,"冬",90,"春",153,"秋",153,0)</f>
        <v>122</v>
      </c>
      <c r="AC8846" s="16">
        <f t="shared" si="850"/>
        <v>411.14</v>
      </c>
      <c r="AD8846" s="5">
        <f>IFERROR(AA8846/D8846,0)</f>
        <v>3.5232618923157336E-2</v>
      </c>
      <c r="AE8846" s="15">
        <f t="shared" si="851"/>
        <v>0.33424657534246577</v>
      </c>
      <c r="AF8846" s="5">
        <f>IFERROR(AD8846*AE8846*48,0)</f>
        <v>0.5652663463397517</v>
      </c>
    </row>
    <row r="8847" spans="1:32" x14ac:dyDescent="0.15">
      <c r="A8847" s="1"/>
      <c r="B8847" s="1" t="s">
        <v>51</v>
      </c>
      <c r="C8847" s="1" t="s">
        <v>59</v>
      </c>
      <c r="D8847" s="1">
        <v>95.65</v>
      </c>
      <c r="E8847" s="6">
        <v>3.6</v>
      </c>
      <c r="F8847" s="18">
        <v>0.91666666666666696</v>
      </c>
      <c r="G8847" s="1">
        <v>23.7</v>
      </c>
      <c r="H8847" s="1">
        <v>63</v>
      </c>
      <c r="I8847" s="1">
        <v>23.9</v>
      </c>
      <c r="J8847" s="1">
        <v>0.3</v>
      </c>
      <c r="K8847" s="1">
        <v>410</v>
      </c>
      <c r="L8847" s="1">
        <v>333</v>
      </c>
      <c r="M8847" s="6">
        <f t="shared" si="853"/>
        <v>24.023584594380452</v>
      </c>
      <c r="N8847" s="1">
        <v>0</v>
      </c>
      <c r="O8847" s="1">
        <v>0</v>
      </c>
      <c r="P8847" s="12">
        <f t="shared" si="852"/>
        <v>0</v>
      </c>
      <c r="Q8847" s="1">
        <v>0</v>
      </c>
      <c r="R8847" s="1">
        <v>2.15</v>
      </c>
      <c r="S8847" s="1">
        <v>0.63</v>
      </c>
      <c r="T8847" s="1">
        <v>0</v>
      </c>
      <c r="U8847" s="4" t="s">
        <v>60</v>
      </c>
      <c r="V8847">
        <v>0.48</v>
      </c>
      <c r="W8847">
        <v>0.4</v>
      </c>
      <c r="X8847">
        <v>0.76</v>
      </c>
      <c r="Y8847">
        <v>2.4300000000000002</v>
      </c>
      <c r="Z8847">
        <v>0.28000000000000003</v>
      </c>
      <c r="AA8847" s="5">
        <f t="shared" si="849"/>
        <v>2.78</v>
      </c>
      <c r="AB8847" s="15" cm="1">
        <f t="array" ref="AB8847">_xlfn.SWITCH(U8847,"夏",122,"冬",90,"春",153,"秋",153,0)</f>
        <v>122</v>
      </c>
      <c r="AC8847" s="16">
        <f t="shared" si="850"/>
        <v>339.15999999999997</v>
      </c>
      <c r="AD8847" s="5">
        <f>IFERROR(AA8847/D8847,0)</f>
        <v>2.9064296915838991E-2</v>
      </c>
      <c r="AE8847" s="15">
        <f t="shared" si="851"/>
        <v>0.33424657534246577</v>
      </c>
      <c r="AF8847" s="5">
        <f>IFERROR(AD8847*AE8847*48,0)</f>
        <v>0.46630280202507707</v>
      </c>
    </row>
    <row r="8848" spans="1:32" x14ac:dyDescent="0.15">
      <c r="A8848" s="1"/>
      <c r="B8848" s="1" t="s">
        <v>52</v>
      </c>
      <c r="C8848" s="1" t="s">
        <v>59</v>
      </c>
      <c r="D8848" s="1">
        <v>95.65</v>
      </c>
      <c r="E8848" s="6">
        <v>3.6</v>
      </c>
      <c r="F8848" s="18">
        <v>0.33333333333333298</v>
      </c>
      <c r="G8848" s="1">
        <v>23.3</v>
      </c>
      <c r="H8848" s="1">
        <v>67</v>
      </c>
      <c r="I8848" s="1">
        <v>23.5</v>
      </c>
      <c r="J8848" s="1">
        <v>0.3</v>
      </c>
      <c r="K8848" s="1">
        <v>410</v>
      </c>
      <c r="L8848" s="1">
        <v>500</v>
      </c>
      <c r="M8848" s="6">
        <f t="shared" si="853"/>
        <v>23.624084771386435</v>
      </c>
      <c r="N8848" s="1">
        <v>0</v>
      </c>
      <c r="O8848" s="1">
        <v>0</v>
      </c>
      <c r="P8848" s="12">
        <f t="shared" si="852"/>
        <v>0</v>
      </c>
      <c r="Q8848" s="1">
        <v>0</v>
      </c>
      <c r="R8848" s="1">
        <v>2.1</v>
      </c>
      <c r="S8848" s="1">
        <v>0.55000000000000004</v>
      </c>
      <c r="T8848" s="1">
        <v>0</v>
      </c>
      <c r="U8848" s="4" t="s">
        <v>60</v>
      </c>
      <c r="V8848">
        <v>0.48</v>
      </c>
      <c r="W8848">
        <v>0.4</v>
      </c>
      <c r="X8848">
        <v>0.76</v>
      </c>
      <c r="Y8848">
        <v>2.4300000000000002</v>
      </c>
      <c r="Z8848">
        <v>0.28000000000000003</v>
      </c>
      <c r="AA8848" s="5">
        <f t="shared" si="849"/>
        <v>2.6500000000000004</v>
      </c>
      <c r="AB8848" s="15" cm="1">
        <f t="array" ref="AB8848">_xlfn.SWITCH(U8848,"夏",122,"冬",90,"春",153,"秋",153,0)</f>
        <v>122</v>
      </c>
      <c r="AC8848" s="16">
        <f t="shared" si="850"/>
        <v>323.30000000000007</v>
      </c>
      <c r="AD8848" s="5">
        <f>IFERROR(AA8848/D8848,0)</f>
        <v>2.7705175117616311E-2</v>
      </c>
      <c r="AE8848" s="15">
        <f t="shared" si="851"/>
        <v>0.33424657534246577</v>
      </c>
      <c r="AF8848" s="5">
        <f>IFERROR(AD8848*AE8848*48,0)</f>
        <v>0.44449727531167427</v>
      </c>
    </row>
    <row r="8849" spans="1:32" x14ac:dyDescent="0.15">
      <c r="A8849" s="1"/>
      <c r="B8849" s="1" t="s">
        <v>52</v>
      </c>
      <c r="C8849" s="1" t="s">
        <v>59</v>
      </c>
      <c r="D8849" s="1">
        <v>95.65</v>
      </c>
      <c r="E8849" s="6">
        <v>3.6</v>
      </c>
      <c r="F8849" s="18">
        <v>0.35416666666666702</v>
      </c>
      <c r="G8849" s="1">
        <v>23.4</v>
      </c>
      <c r="H8849" s="1">
        <v>66</v>
      </c>
      <c r="I8849" s="1">
        <v>23.6</v>
      </c>
      <c r="J8849" s="1">
        <v>0.3</v>
      </c>
      <c r="K8849" s="1">
        <v>410</v>
      </c>
      <c r="L8849" s="1">
        <v>542</v>
      </c>
      <c r="M8849" s="6">
        <f t="shared" si="853"/>
        <v>23.723959474620074</v>
      </c>
      <c r="N8849" s="1">
        <v>0</v>
      </c>
      <c r="O8849" s="1">
        <v>0</v>
      </c>
      <c r="P8849" s="12">
        <f t="shared" si="852"/>
        <v>0</v>
      </c>
      <c r="Q8849" s="1">
        <v>0</v>
      </c>
      <c r="R8849" s="1">
        <v>2.1800000000000002</v>
      </c>
      <c r="S8849" s="1">
        <v>0.53</v>
      </c>
      <c r="T8849" s="1">
        <v>0</v>
      </c>
      <c r="U8849" s="4" t="s">
        <v>60</v>
      </c>
      <c r="V8849">
        <v>0.48</v>
      </c>
      <c r="W8849">
        <v>0.4</v>
      </c>
      <c r="X8849">
        <v>0.76</v>
      </c>
      <c r="Y8849">
        <v>2.4300000000000002</v>
      </c>
      <c r="Z8849">
        <v>0.28000000000000003</v>
      </c>
      <c r="AA8849" s="5">
        <f t="shared" si="849"/>
        <v>2.71</v>
      </c>
      <c r="AB8849" s="15" cm="1">
        <f t="array" ref="AB8849">_xlfn.SWITCH(U8849,"夏",122,"冬",90,"春",153,"秋",153,0)</f>
        <v>122</v>
      </c>
      <c r="AC8849" s="16">
        <f t="shared" si="850"/>
        <v>330.62</v>
      </c>
      <c r="AD8849" s="5">
        <f>IFERROR(AA8849/D8849,0)</f>
        <v>2.8332462101411392E-2</v>
      </c>
      <c r="AE8849" s="15">
        <f t="shared" si="851"/>
        <v>0.33424657534246577</v>
      </c>
      <c r="AF8849" s="5">
        <f>IFERROR(AD8849*AE8849*48,0)</f>
        <v>0.45456136456401397</v>
      </c>
    </row>
    <row r="8850" spans="1:32" x14ac:dyDescent="0.15">
      <c r="A8850" s="1"/>
      <c r="B8850" s="1" t="s">
        <v>52</v>
      </c>
      <c r="C8850" s="1" t="s">
        <v>59</v>
      </c>
      <c r="D8850" s="1">
        <v>95.65</v>
      </c>
      <c r="E8850" s="6">
        <v>3.6</v>
      </c>
      <c r="F8850" s="18">
        <v>0.375</v>
      </c>
      <c r="G8850" s="1">
        <v>23.5</v>
      </c>
      <c r="H8850" s="1">
        <v>65</v>
      </c>
      <c r="I8850" s="1">
        <v>23.7</v>
      </c>
      <c r="J8850" s="1">
        <v>0.3</v>
      </c>
      <c r="K8850" s="1">
        <v>480</v>
      </c>
      <c r="L8850" s="1">
        <v>583</v>
      </c>
      <c r="M8850" s="6">
        <f t="shared" si="853"/>
        <v>23.82383434638524</v>
      </c>
      <c r="N8850" s="19">
        <v>0.5</v>
      </c>
      <c r="O8850" s="11" cm="1">
        <f t="array" ref="O8850">ROUND(_xlfn.SWITCH(C8850,"建筑专教",IF(S8850&gt;0.1,1.38,1.28),"阶梯教室",IF(S8850&gt;0.1,1.15,1.05),"公共教室",IF(S8850&gt;0.1,1.22,1.12),IF(S8850&gt;0.1,1.2,1.1))+(MOD(ROW()*11,31)/31-0.5)*0.06,2)</f>
        <v>1.21</v>
      </c>
      <c r="P8850" s="12">
        <f t="shared" si="852"/>
        <v>7.0000000000000007E-2</v>
      </c>
      <c r="Q8850" s="13">
        <f t="shared" si="854"/>
        <v>-1.6666941774865212</v>
      </c>
      <c r="R8850" s="1">
        <v>2.2000000000000002</v>
      </c>
      <c r="S8850" s="1">
        <v>0.51</v>
      </c>
      <c r="T8850" s="1">
        <v>0.35</v>
      </c>
      <c r="U8850" s="4" t="s">
        <v>60</v>
      </c>
      <c r="V8850">
        <v>0.48</v>
      </c>
      <c r="W8850">
        <v>0.4</v>
      </c>
      <c r="X8850">
        <v>0.76</v>
      </c>
      <c r="Y8850">
        <v>2.4300000000000002</v>
      </c>
      <c r="Z8850">
        <v>0.28000000000000003</v>
      </c>
      <c r="AA8850" s="5">
        <f t="shared" si="849"/>
        <v>3.06</v>
      </c>
      <c r="AB8850" s="15" cm="1">
        <f t="array" ref="AB8850">_xlfn.SWITCH(U8850,"夏",122,"冬",90,"春",153,"秋",153,0)</f>
        <v>122</v>
      </c>
      <c r="AC8850" s="16">
        <f t="shared" si="850"/>
        <v>373.32</v>
      </c>
      <c r="AD8850" s="5">
        <f>IFERROR(AA8850/D8850,0)</f>
        <v>3.1991636173549401E-2</v>
      </c>
      <c r="AE8850" s="15">
        <f t="shared" si="851"/>
        <v>0.33424657534246577</v>
      </c>
      <c r="AF8850" s="5">
        <f>IFERROR(AD8850*AE8850*48,0)</f>
        <v>0.51326855186932963</v>
      </c>
    </row>
    <row r="8851" spans="1:32" x14ac:dyDescent="0.15">
      <c r="A8851" s="1"/>
      <c r="B8851" s="1" t="s">
        <v>52</v>
      </c>
      <c r="C8851" s="1" t="s">
        <v>59</v>
      </c>
      <c r="D8851" s="1">
        <v>95.65</v>
      </c>
      <c r="E8851" s="6">
        <v>3.6</v>
      </c>
      <c r="F8851" s="18">
        <v>0.39583333333333298</v>
      </c>
      <c r="G8851" s="1">
        <v>23.6</v>
      </c>
      <c r="H8851" s="1">
        <v>64</v>
      </c>
      <c r="I8851" s="1">
        <v>23.8</v>
      </c>
      <c r="J8851" s="1">
        <v>0.3</v>
      </c>
      <c r="K8851" s="1">
        <v>510</v>
      </c>
      <c r="L8851" s="1">
        <v>625</v>
      </c>
      <c r="M8851" s="6">
        <f t="shared" si="853"/>
        <v>23.923709386399537</v>
      </c>
      <c r="N8851" s="19">
        <v>0.5</v>
      </c>
      <c r="O8851" s="11" cm="1">
        <f t="array" ref="O8851">ROUND(_xlfn.SWITCH(C8851,"建筑专教",IF(S8851&gt;0.1,1.38,1.28),"阶梯教室",IF(S8851&gt;0.1,1.15,1.05),"公共教室",IF(S8851&gt;0.1,1.22,1.12),IF(S8851&gt;0.1,1.2,1.1))+(MOD(ROW()*11,31)/31-0.5)*0.06,2)</f>
        <v>1.23</v>
      </c>
      <c r="P8851" s="12">
        <f t="shared" si="852"/>
        <v>0.1</v>
      </c>
      <c r="Q8851" s="13">
        <f t="shared" si="854"/>
        <v>-1.5566323136258344</v>
      </c>
      <c r="R8851" s="1">
        <v>2.2799999999999998</v>
      </c>
      <c r="S8851" s="1">
        <v>0.49</v>
      </c>
      <c r="T8851" s="1">
        <v>0.3</v>
      </c>
      <c r="U8851" s="4" t="s">
        <v>60</v>
      </c>
      <c r="V8851">
        <v>0.48</v>
      </c>
      <c r="W8851">
        <v>0.4</v>
      </c>
      <c r="X8851">
        <v>0.76</v>
      </c>
      <c r="Y8851">
        <v>2.4300000000000002</v>
      </c>
      <c r="Z8851">
        <v>0.28000000000000003</v>
      </c>
      <c r="AA8851" s="5">
        <f t="shared" si="849"/>
        <v>3.0699999999999994</v>
      </c>
      <c r="AB8851" s="15" cm="1">
        <f t="array" ref="AB8851">_xlfn.SWITCH(U8851,"夏",122,"冬",90,"春",153,"秋",153,0)</f>
        <v>122</v>
      </c>
      <c r="AC8851" s="16">
        <f t="shared" si="850"/>
        <v>374.53999999999991</v>
      </c>
      <c r="AD8851" s="5">
        <f>IFERROR(AA8851/D8851,0)</f>
        <v>3.2096184004181905E-2</v>
      </c>
      <c r="AE8851" s="15">
        <f t="shared" si="851"/>
        <v>0.33424657534246577</v>
      </c>
      <c r="AF8851" s="5">
        <f>IFERROR(AD8851*AE8851*48,0)</f>
        <v>0.51494590007805274</v>
      </c>
    </row>
    <row r="8852" spans="1:32" x14ac:dyDescent="0.15">
      <c r="A8852" s="1"/>
      <c r="B8852" s="1" t="s">
        <v>52</v>
      </c>
      <c r="C8852" s="1" t="s">
        <v>59</v>
      </c>
      <c r="D8852" s="1">
        <v>95.65</v>
      </c>
      <c r="E8852" s="6">
        <v>3.6</v>
      </c>
      <c r="F8852" s="18">
        <v>0.41666666666666702</v>
      </c>
      <c r="G8852" s="1">
        <v>23.7</v>
      </c>
      <c r="H8852" s="1">
        <v>63</v>
      </c>
      <c r="I8852" s="1">
        <v>23.9</v>
      </c>
      <c r="J8852" s="1">
        <v>0.3</v>
      </c>
      <c r="K8852" s="1">
        <v>550</v>
      </c>
      <c r="L8852" s="1">
        <v>667</v>
      </c>
      <c r="M8852" s="6">
        <f t="shared" si="853"/>
        <v>24.023584594380452</v>
      </c>
      <c r="N8852" s="19">
        <v>0.5</v>
      </c>
      <c r="O8852" s="11" cm="1">
        <f t="array" ref="O8852">ROUND(_xlfn.SWITCH(C8852,"建筑专教",IF(S8852&gt;0.1,1.38,1.28),"阶梯教室",IF(S8852&gt;0.1,1.15,1.05),"公共教室",IF(S8852&gt;0.1,1.22,1.12),IF(S8852&gt;0.1,1.2,1.1))+(MOD(ROW()*11,31)/31-0.5)*0.06,2)</f>
        <v>1.19</v>
      </c>
      <c r="P8852" s="12">
        <f t="shared" si="852"/>
        <v>0.14000000000000001</v>
      </c>
      <c r="Q8852" s="13">
        <f t="shared" si="854"/>
        <v>-1.6639755081116463</v>
      </c>
      <c r="R8852" s="1">
        <v>2.1</v>
      </c>
      <c r="S8852" s="1">
        <v>0.47</v>
      </c>
      <c r="T8852" s="1">
        <v>0.45</v>
      </c>
      <c r="U8852" s="4" t="s">
        <v>60</v>
      </c>
      <c r="V8852">
        <v>0.48</v>
      </c>
      <c r="W8852">
        <v>0.4</v>
      </c>
      <c r="X8852">
        <v>0.76</v>
      </c>
      <c r="Y8852">
        <v>2.4300000000000002</v>
      </c>
      <c r="Z8852">
        <v>0.28000000000000003</v>
      </c>
      <c r="AA8852" s="5">
        <f t="shared" si="849"/>
        <v>3.0200000000000005</v>
      </c>
      <c r="AB8852" s="15" cm="1">
        <f t="array" ref="AB8852">_xlfn.SWITCH(U8852,"夏",122,"冬",90,"春",153,"秋",153,0)</f>
        <v>122</v>
      </c>
      <c r="AC8852" s="16">
        <f t="shared" si="850"/>
        <v>368.44000000000005</v>
      </c>
      <c r="AD8852" s="5">
        <f>IFERROR(AA8852/D8852,0)</f>
        <v>3.1573444851019344E-2</v>
      </c>
      <c r="AE8852" s="15">
        <f t="shared" si="851"/>
        <v>0.33424657534246577</v>
      </c>
      <c r="AF8852" s="5">
        <f>IFERROR(AD8852*AE8852*48,0)</f>
        <v>0.50655915903443638</v>
      </c>
    </row>
    <row r="8853" spans="1:32" x14ac:dyDescent="0.15">
      <c r="A8853" s="1"/>
      <c r="B8853" s="1" t="s">
        <v>52</v>
      </c>
      <c r="C8853" s="1" t="s">
        <v>59</v>
      </c>
      <c r="D8853" s="1">
        <v>95.65</v>
      </c>
      <c r="E8853" s="6">
        <v>3.6</v>
      </c>
      <c r="F8853" s="18">
        <v>0.4375</v>
      </c>
      <c r="G8853" s="1">
        <v>23.8</v>
      </c>
      <c r="H8853" s="1">
        <v>62</v>
      </c>
      <c r="I8853" s="1">
        <v>24</v>
      </c>
      <c r="J8853" s="1">
        <v>0.3</v>
      </c>
      <c r="K8853" s="1">
        <v>540</v>
      </c>
      <c r="L8853" s="1">
        <v>708</v>
      </c>
      <c r="M8853" s="6">
        <f t="shared" si="853"/>
        <v>24.123459970045758</v>
      </c>
      <c r="N8853" s="19">
        <v>0.5</v>
      </c>
      <c r="O8853" s="11" cm="1">
        <f t="array" ref="O8853">ROUND(_xlfn.SWITCH(C8853,"建筑专教",IF(S8853&gt;0.1,1.38,1.28),"阶梯教室",IF(S8853&gt;0.1,1.15,1.05),"公共教室",IF(S8853&gt;0.1,1.22,1.12),IF(S8853&gt;0.1,1.2,1.1))+(MOD(ROW()*11,31)/31-0.5)*0.06,2)</f>
        <v>1.21</v>
      </c>
      <c r="P8853" s="12">
        <f t="shared" si="852"/>
        <v>0.13</v>
      </c>
      <c r="Q8853" s="13">
        <f t="shared" si="854"/>
        <v>-1.5517310112249898</v>
      </c>
      <c r="R8853" s="1">
        <v>2.1800000000000002</v>
      </c>
      <c r="S8853" s="1">
        <v>0.45</v>
      </c>
      <c r="T8853" s="1">
        <v>0.33</v>
      </c>
      <c r="U8853" s="4" t="s">
        <v>60</v>
      </c>
      <c r="V8853">
        <v>0.48</v>
      </c>
      <c r="W8853">
        <v>0.4</v>
      </c>
      <c r="X8853">
        <v>0.76</v>
      </c>
      <c r="Y8853">
        <v>2.4300000000000002</v>
      </c>
      <c r="Z8853">
        <v>0.28000000000000003</v>
      </c>
      <c r="AA8853" s="5">
        <f t="shared" si="849"/>
        <v>2.9600000000000004</v>
      </c>
      <c r="AB8853" s="15" cm="1">
        <f t="array" ref="AB8853">_xlfn.SWITCH(U8853,"夏",122,"冬",90,"春",153,"秋",153,0)</f>
        <v>122</v>
      </c>
      <c r="AC8853" s="16">
        <f t="shared" si="850"/>
        <v>361.12000000000006</v>
      </c>
      <c r="AD8853" s="5">
        <f>IFERROR(AA8853/D8853,0)</f>
        <v>3.0946157867224256E-2</v>
      </c>
      <c r="AE8853" s="15">
        <f t="shared" si="851"/>
        <v>0.33424657534246577</v>
      </c>
      <c r="AF8853" s="5">
        <f>IFERROR(AD8853*AE8853*48,0)</f>
        <v>0.49649506978209657</v>
      </c>
    </row>
    <row r="8854" spans="1:32" x14ac:dyDescent="0.15">
      <c r="A8854" s="1"/>
      <c r="B8854" s="1" t="s">
        <v>52</v>
      </c>
      <c r="C8854" s="1" t="s">
        <v>59</v>
      </c>
      <c r="D8854" s="1">
        <v>95.65</v>
      </c>
      <c r="E8854" s="6">
        <v>3.6</v>
      </c>
      <c r="F8854" s="18">
        <v>0.45833333333333298</v>
      </c>
      <c r="G8854" s="1">
        <v>23.9</v>
      </c>
      <c r="H8854" s="1">
        <v>61</v>
      </c>
      <c r="I8854" s="1">
        <v>24.1</v>
      </c>
      <c r="J8854" s="1">
        <v>0.3</v>
      </c>
      <c r="K8854" s="1">
        <v>580</v>
      </c>
      <c r="L8854" s="1">
        <v>750</v>
      </c>
      <c r="M8854" s="6">
        <f t="shared" si="853"/>
        <v>24.223335513114307</v>
      </c>
      <c r="N8854" s="19">
        <v>0.5</v>
      </c>
      <c r="O8854" s="11" cm="1">
        <f t="array" ref="O8854">ROUND(_xlfn.SWITCH(C8854,"建筑专教",IF(S8854&gt;0.1,1.38,1.28),"阶梯教室",IF(S8854&gt;0.1,1.15,1.05),"公共教室",IF(S8854&gt;0.1,1.22,1.12),IF(S8854&gt;0.1,1.2,1.1))+(MOD(ROW()*11,31)/31-0.5)*0.06,2)</f>
        <v>1.23</v>
      </c>
      <c r="P8854" s="12">
        <f t="shared" si="852"/>
        <v>0.16</v>
      </c>
      <c r="Q8854" s="13">
        <f t="shared" si="854"/>
        <v>-1.443822783371747</v>
      </c>
      <c r="R8854" s="1">
        <v>2.2000000000000002</v>
      </c>
      <c r="S8854" s="1">
        <v>0.43</v>
      </c>
      <c r="T8854" s="1">
        <v>0.36</v>
      </c>
      <c r="U8854" s="4" t="s">
        <v>60</v>
      </c>
      <c r="V8854">
        <v>0.48</v>
      </c>
      <c r="W8854">
        <v>0.4</v>
      </c>
      <c r="X8854">
        <v>0.76</v>
      </c>
      <c r="Y8854">
        <v>2.4300000000000002</v>
      </c>
      <c r="Z8854">
        <v>0.28000000000000003</v>
      </c>
      <c r="AA8854" s="5">
        <f t="shared" si="849"/>
        <v>2.99</v>
      </c>
      <c r="AB8854" s="15" cm="1">
        <f t="array" ref="AB8854">_xlfn.SWITCH(U8854,"夏",122,"冬",90,"春",153,"秋",153,0)</f>
        <v>122</v>
      </c>
      <c r="AC8854" s="16">
        <f t="shared" si="850"/>
        <v>364.78000000000003</v>
      </c>
      <c r="AD8854" s="5">
        <f>IFERROR(AA8854/D8854,0)</f>
        <v>3.1259801359121799E-2</v>
      </c>
      <c r="AE8854" s="15">
        <f t="shared" si="851"/>
        <v>0.33424657534246577</v>
      </c>
      <c r="AF8854" s="5">
        <f>IFERROR(AD8854*AE8854*48,0)</f>
        <v>0.50152711440826647</v>
      </c>
    </row>
    <row r="8855" spans="1:32" x14ac:dyDescent="0.15">
      <c r="A8855" s="1"/>
      <c r="B8855" s="1" t="s">
        <v>52</v>
      </c>
      <c r="C8855" s="1" t="s">
        <v>59</v>
      </c>
      <c r="D8855" s="1">
        <v>95.65</v>
      </c>
      <c r="E8855" s="6">
        <v>3.6</v>
      </c>
      <c r="F8855" s="18">
        <v>0.47916666666666702</v>
      </c>
      <c r="G8855" s="1">
        <v>24</v>
      </c>
      <c r="H8855" s="1">
        <v>60</v>
      </c>
      <c r="I8855" s="1">
        <v>24.2</v>
      </c>
      <c r="J8855" s="1">
        <v>0.3</v>
      </c>
      <c r="K8855" s="1">
        <v>620</v>
      </c>
      <c r="L8855" s="1">
        <v>792</v>
      </c>
      <c r="M8855" s="6">
        <f t="shared" si="853"/>
        <v>24.323211223305123</v>
      </c>
      <c r="N8855" s="19">
        <v>0.5</v>
      </c>
      <c r="O8855" s="11" cm="1">
        <f t="array" ref="O8855">ROUND(_xlfn.SWITCH(C8855,"建筑专教",IF(S8855&gt;0.1,1.38,1.28),"阶梯教室",IF(S8855&gt;0.1,1.15,1.05),"公共教室",IF(S8855&gt;0.1,1.22,1.12),IF(S8855&gt;0.1,1.2,1.1))+(MOD(ROW()*11,31)/31-0.5)*0.06,2)</f>
        <v>1.2</v>
      </c>
      <c r="P8855" s="12">
        <f t="shared" si="852"/>
        <v>0.2</v>
      </c>
      <c r="Q8855" s="13">
        <f t="shared" si="854"/>
        <v>-1.5105721379703345</v>
      </c>
      <c r="R8855" s="1">
        <v>2.2799999999999998</v>
      </c>
      <c r="S8855" s="1">
        <v>0.41</v>
      </c>
      <c r="T8855" s="1">
        <v>0.48</v>
      </c>
      <c r="U8855" s="4" t="s">
        <v>60</v>
      </c>
      <c r="V8855">
        <v>0.48</v>
      </c>
      <c r="W8855">
        <v>0.4</v>
      </c>
      <c r="X8855">
        <v>0.76</v>
      </c>
      <c r="Y8855">
        <v>2.4300000000000002</v>
      </c>
      <c r="Z8855">
        <v>0.28000000000000003</v>
      </c>
      <c r="AA8855" s="5">
        <f t="shared" si="849"/>
        <v>3.17</v>
      </c>
      <c r="AB8855" s="15" cm="1">
        <f t="array" ref="AB8855">_xlfn.SWITCH(U8855,"夏",122,"冬",90,"春",153,"秋",153,0)</f>
        <v>122</v>
      </c>
      <c r="AC8855" s="16">
        <f t="shared" si="850"/>
        <v>386.74</v>
      </c>
      <c r="AD8855" s="5">
        <f>IFERROR(AA8855/D8855,0)</f>
        <v>3.3141662310507053E-2</v>
      </c>
      <c r="AE8855" s="15">
        <f t="shared" si="851"/>
        <v>0.33424657534246577</v>
      </c>
      <c r="AF8855" s="5">
        <f>IFERROR(AD8855*AE8855*48,0)</f>
        <v>0.5317193821652858</v>
      </c>
    </row>
    <row r="8856" spans="1:32" x14ac:dyDescent="0.15">
      <c r="A8856" s="1"/>
      <c r="B8856" s="1" t="s">
        <v>52</v>
      </c>
      <c r="C8856" s="1" t="s">
        <v>59</v>
      </c>
      <c r="D8856" s="1">
        <v>95.65</v>
      </c>
      <c r="E8856" s="6">
        <v>3.6</v>
      </c>
      <c r="F8856" s="18">
        <v>0.5</v>
      </c>
      <c r="G8856" s="1">
        <v>24</v>
      </c>
      <c r="H8856" s="1">
        <v>60</v>
      </c>
      <c r="I8856" s="1">
        <v>24.2</v>
      </c>
      <c r="J8856" s="1">
        <v>0.3</v>
      </c>
      <c r="K8856" s="1">
        <v>410</v>
      </c>
      <c r="L8856" s="1">
        <v>833</v>
      </c>
      <c r="M8856" s="6">
        <f t="shared" si="853"/>
        <v>24.323211223305123</v>
      </c>
      <c r="N8856" s="1">
        <v>0</v>
      </c>
      <c r="O8856" s="1">
        <v>0</v>
      </c>
      <c r="P8856" s="12">
        <f t="shared" si="852"/>
        <v>0</v>
      </c>
      <c r="Q8856" s="1">
        <v>0</v>
      </c>
      <c r="R8856" s="1">
        <v>2.15</v>
      </c>
      <c r="S8856" s="1">
        <v>0.39</v>
      </c>
      <c r="T8856" s="1">
        <v>0</v>
      </c>
      <c r="U8856" s="4" t="s">
        <v>60</v>
      </c>
      <c r="V8856">
        <v>0.48</v>
      </c>
      <c r="W8856">
        <v>0.4</v>
      </c>
      <c r="X8856">
        <v>0.76</v>
      </c>
      <c r="Y8856">
        <v>2.4300000000000002</v>
      </c>
      <c r="Z8856">
        <v>0.28000000000000003</v>
      </c>
      <c r="AA8856" s="5">
        <f t="shared" si="849"/>
        <v>2.54</v>
      </c>
      <c r="AB8856" s="15" cm="1">
        <f t="array" ref="AB8856">_xlfn.SWITCH(U8856,"夏",122,"冬",90,"春",153,"秋",153,0)</f>
        <v>122</v>
      </c>
      <c r="AC8856" s="16">
        <f t="shared" si="850"/>
        <v>309.88</v>
      </c>
      <c r="AD8856" s="5">
        <f>IFERROR(AA8856/D8856,0)</f>
        <v>2.6555148980658649E-2</v>
      </c>
      <c r="AE8856" s="15">
        <f t="shared" si="851"/>
        <v>0.33424657534246577</v>
      </c>
      <c r="AF8856" s="5">
        <f>IFERROR(AD8856*AE8856*48,0)</f>
        <v>0.42604644501571792</v>
      </c>
    </row>
    <row r="8857" spans="1:32" x14ac:dyDescent="0.15">
      <c r="A8857" s="1"/>
      <c r="B8857" s="1" t="s">
        <v>52</v>
      </c>
      <c r="C8857" s="1" t="s">
        <v>59</v>
      </c>
      <c r="D8857" s="1">
        <v>95.65</v>
      </c>
      <c r="E8857" s="6">
        <v>3.6</v>
      </c>
      <c r="F8857" s="18">
        <v>0.52083333333333304</v>
      </c>
      <c r="G8857" s="1">
        <v>24</v>
      </c>
      <c r="H8857" s="1">
        <v>60</v>
      </c>
      <c r="I8857" s="1">
        <v>24.2</v>
      </c>
      <c r="J8857" s="1">
        <v>0.3</v>
      </c>
      <c r="K8857" s="1">
        <v>410</v>
      </c>
      <c r="L8857" s="1">
        <v>875</v>
      </c>
      <c r="M8857" s="6">
        <f t="shared" si="853"/>
        <v>24.323211223305123</v>
      </c>
      <c r="N8857" s="1">
        <v>0</v>
      </c>
      <c r="O8857" s="1">
        <v>0</v>
      </c>
      <c r="P8857" s="12">
        <f t="shared" si="852"/>
        <v>0</v>
      </c>
      <c r="Q8857" s="1">
        <v>0</v>
      </c>
      <c r="R8857" s="1">
        <v>2.1800000000000002</v>
      </c>
      <c r="S8857" s="1">
        <v>0.37</v>
      </c>
      <c r="T8857" s="1">
        <v>0</v>
      </c>
      <c r="U8857" s="4" t="s">
        <v>60</v>
      </c>
      <c r="V8857">
        <v>0.48</v>
      </c>
      <c r="W8857">
        <v>0.4</v>
      </c>
      <c r="X8857">
        <v>0.76</v>
      </c>
      <c r="Y8857">
        <v>2.4300000000000002</v>
      </c>
      <c r="Z8857">
        <v>0.28000000000000003</v>
      </c>
      <c r="AA8857" s="5">
        <f t="shared" si="849"/>
        <v>2.5500000000000003</v>
      </c>
      <c r="AB8857" s="15" cm="1">
        <f t="array" ref="AB8857">_xlfn.SWITCH(U8857,"夏",122,"冬",90,"春",153,"秋",153,0)</f>
        <v>122</v>
      </c>
      <c r="AC8857" s="16">
        <f t="shared" si="850"/>
        <v>311.10000000000002</v>
      </c>
      <c r="AD8857" s="5">
        <f>IFERROR(AA8857/D8857,0)</f>
        <v>2.6659696811291166E-2</v>
      </c>
      <c r="AE8857" s="15">
        <f t="shared" si="851"/>
        <v>0.33424657534246577</v>
      </c>
      <c r="AF8857" s="5">
        <f>IFERROR(AD8857*AE8857*48,0)</f>
        <v>0.42772379322444132</v>
      </c>
    </row>
    <row r="8858" spans="1:32" x14ac:dyDescent="0.15">
      <c r="A8858" s="1"/>
      <c r="B8858" s="1" t="s">
        <v>52</v>
      </c>
      <c r="C8858" s="1" t="s">
        <v>59</v>
      </c>
      <c r="D8858" s="1">
        <v>95.65</v>
      </c>
      <c r="E8858" s="6">
        <v>3.6</v>
      </c>
      <c r="F8858" s="18">
        <v>0.54166666666666696</v>
      </c>
      <c r="G8858" s="1">
        <v>24</v>
      </c>
      <c r="H8858" s="1">
        <v>60</v>
      </c>
      <c r="I8858" s="1">
        <v>24.2</v>
      </c>
      <c r="J8858" s="1">
        <v>0.3</v>
      </c>
      <c r="K8858" s="1">
        <v>410</v>
      </c>
      <c r="L8858" s="1">
        <v>917</v>
      </c>
      <c r="M8858" s="6">
        <f t="shared" si="853"/>
        <v>24.323211223305123</v>
      </c>
      <c r="N8858" s="1">
        <v>0</v>
      </c>
      <c r="O8858" s="1">
        <v>0</v>
      </c>
      <c r="P8858" s="12">
        <f t="shared" si="852"/>
        <v>0</v>
      </c>
      <c r="Q8858" s="1">
        <v>0</v>
      </c>
      <c r="R8858" s="1">
        <v>2.25</v>
      </c>
      <c r="S8858" s="1">
        <v>0.35</v>
      </c>
      <c r="T8858" s="1">
        <v>0</v>
      </c>
      <c r="U8858" s="4" t="s">
        <v>60</v>
      </c>
      <c r="V8858">
        <v>0.48</v>
      </c>
      <c r="W8858">
        <v>0.4</v>
      </c>
      <c r="X8858">
        <v>0.76</v>
      </c>
      <c r="Y8858">
        <v>2.4300000000000002</v>
      </c>
      <c r="Z8858">
        <v>0.28000000000000003</v>
      </c>
      <c r="AA8858" s="5">
        <f t="shared" si="849"/>
        <v>2.6</v>
      </c>
      <c r="AB8858" s="15" cm="1">
        <f t="array" ref="AB8858">_xlfn.SWITCH(U8858,"夏",122,"冬",90,"春",153,"秋",153,0)</f>
        <v>122</v>
      </c>
      <c r="AC8858" s="16">
        <f t="shared" si="850"/>
        <v>317.2</v>
      </c>
      <c r="AD8858" s="5">
        <f>IFERROR(AA8858/D8858,0)</f>
        <v>2.7182435964453737E-2</v>
      </c>
      <c r="AE8858" s="15">
        <f t="shared" si="851"/>
        <v>0.33424657534246577</v>
      </c>
      <c r="AF8858" s="5">
        <f>IFERROR(AD8858*AE8858*48,0)</f>
        <v>0.43611053426805779</v>
      </c>
    </row>
    <row r="8859" spans="1:32" x14ac:dyDescent="0.15">
      <c r="A8859" s="1"/>
      <c r="B8859" s="1" t="s">
        <v>52</v>
      </c>
      <c r="C8859" s="1" t="s">
        <v>59</v>
      </c>
      <c r="D8859" s="1">
        <v>95.65</v>
      </c>
      <c r="E8859" s="6">
        <v>3.6</v>
      </c>
      <c r="F8859" s="18">
        <v>0.5625</v>
      </c>
      <c r="G8859" s="1">
        <v>24</v>
      </c>
      <c r="H8859" s="1">
        <v>60</v>
      </c>
      <c r="I8859" s="1">
        <v>24.2</v>
      </c>
      <c r="J8859" s="1">
        <v>0.3</v>
      </c>
      <c r="K8859" s="1">
        <v>410</v>
      </c>
      <c r="L8859" s="1">
        <v>958</v>
      </c>
      <c r="M8859" s="6">
        <f t="shared" si="853"/>
        <v>24.323211223305123</v>
      </c>
      <c r="N8859" s="1">
        <v>0</v>
      </c>
      <c r="O8859" s="1">
        <v>0</v>
      </c>
      <c r="P8859" s="12">
        <f t="shared" si="852"/>
        <v>0</v>
      </c>
      <c r="Q8859" s="1">
        <v>0</v>
      </c>
      <c r="R8859" s="1">
        <v>2.15</v>
      </c>
      <c r="S8859" s="1">
        <v>0.33</v>
      </c>
      <c r="T8859" s="1">
        <v>0</v>
      </c>
      <c r="U8859" s="4" t="s">
        <v>60</v>
      </c>
      <c r="V8859">
        <v>0.48</v>
      </c>
      <c r="W8859">
        <v>0.4</v>
      </c>
      <c r="X8859">
        <v>0.76</v>
      </c>
      <c r="Y8859">
        <v>2.4300000000000002</v>
      </c>
      <c r="Z8859">
        <v>0.28000000000000003</v>
      </c>
      <c r="AA8859" s="5">
        <f t="shared" si="849"/>
        <v>2.48</v>
      </c>
      <c r="AB8859" s="15" cm="1">
        <f t="array" ref="AB8859">_xlfn.SWITCH(U8859,"夏",122,"冬",90,"春",153,"秋",153,0)</f>
        <v>122</v>
      </c>
      <c r="AC8859" s="16">
        <f t="shared" si="850"/>
        <v>302.56</v>
      </c>
      <c r="AD8859" s="5">
        <f>IFERROR(AA8859/D8859,0)</f>
        <v>2.5927861996863564E-2</v>
      </c>
      <c r="AE8859" s="15">
        <f t="shared" si="851"/>
        <v>0.33424657534246577</v>
      </c>
      <c r="AF8859" s="5">
        <f>IFERROR(AD8859*AE8859*48,0)</f>
        <v>0.41598235576337822</v>
      </c>
    </row>
    <row r="8860" spans="1:32" x14ac:dyDescent="0.15">
      <c r="A8860" s="1"/>
      <c r="B8860" s="1" t="s">
        <v>52</v>
      </c>
      <c r="C8860" s="1" t="s">
        <v>59</v>
      </c>
      <c r="D8860" s="1">
        <v>95.65</v>
      </c>
      <c r="E8860" s="6">
        <v>3.6</v>
      </c>
      <c r="F8860" s="18">
        <v>0.58333333333333304</v>
      </c>
      <c r="G8860" s="1">
        <v>24</v>
      </c>
      <c r="H8860" s="1">
        <v>60</v>
      </c>
      <c r="I8860" s="1">
        <v>24.2</v>
      </c>
      <c r="J8860" s="1">
        <v>0.3</v>
      </c>
      <c r="K8860" s="1">
        <v>480</v>
      </c>
      <c r="L8860" s="1">
        <v>1000</v>
      </c>
      <c r="M8860" s="6">
        <f t="shared" si="853"/>
        <v>24.323211223305123</v>
      </c>
      <c r="N8860" s="19">
        <v>0.5</v>
      </c>
      <c r="O8860" s="11" cm="1">
        <f t="array" ref="O8860">ROUND(_xlfn.SWITCH(C8860,"建筑专教",IF(S8860&gt;0.1,1.38,1.28),"阶梯教室",IF(S8860&gt;0.1,1.15,1.05),"公共教室",IF(S8860&gt;0.1,1.22,1.12),IF(S8860&gt;0.1,1.2,1.1))+(MOD(ROW()*11,31)/31-0.5)*0.06,2)</f>
        <v>1.24</v>
      </c>
      <c r="P8860" s="12">
        <f t="shared" si="852"/>
        <v>7.0000000000000007E-2</v>
      </c>
      <c r="Q8860" s="13">
        <f t="shared" si="854"/>
        <v>-1.3727923254579979</v>
      </c>
      <c r="R8860" s="1">
        <v>2.1800000000000002</v>
      </c>
      <c r="S8860" s="1">
        <v>0.31</v>
      </c>
      <c r="T8860" s="1">
        <v>0.35</v>
      </c>
      <c r="U8860" s="4" t="s">
        <v>60</v>
      </c>
      <c r="V8860">
        <v>0.48</v>
      </c>
      <c r="W8860">
        <v>0.4</v>
      </c>
      <c r="X8860">
        <v>0.76</v>
      </c>
      <c r="Y8860">
        <v>2.4300000000000002</v>
      </c>
      <c r="Z8860">
        <v>0.28000000000000003</v>
      </c>
      <c r="AA8860" s="5">
        <f t="shared" si="849"/>
        <v>2.8400000000000003</v>
      </c>
      <c r="AB8860" s="15" cm="1">
        <f t="array" ref="AB8860">_xlfn.SWITCH(U8860,"夏",122,"冬",90,"春",153,"秋",153,0)</f>
        <v>122</v>
      </c>
      <c r="AC8860" s="16">
        <f t="shared" si="850"/>
        <v>346.48</v>
      </c>
      <c r="AD8860" s="5">
        <f>IFERROR(AA8860/D8860,0)</f>
        <v>2.9691583899634083E-2</v>
      </c>
      <c r="AE8860" s="15">
        <f t="shared" si="851"/>
        <v>0.33424657534246577</v>
      </c>
      <c r="AF8860" s="5">
        <f>IFERROR(AD8860*AE8860*48,0)</f>
        <v>0.47636689127741705</v>
      </c>
    </row>
    <row r="8861" spans="1:32" x14ac:dyDescent="0.15">
      <c r="A8861" s="1"/>
      <c r="B8861" s="1" t="s">
        <v>52</v>
      </c>
      <c r="C8861" s="1" t="s">
        <v>59</v>
      </c>
      <c r="D8861" s="1">
        <v>95.65</v>
      </c>
      <c r="E8861" s="6">
        <v>3.6</v>
      </c>
      <c r="F8861" s="18">
        <v>0.60416666666666696</v>
      </c>
      <c r="G8861" s="1">
        <v>24</v>
      </c>
      <c r="H8861" s="1">
        <v>60</v>
      </c>
      <c r="I8861" s="1">
        <v>24.2</v>
      </c>
      <c r="J8861" s="1">
        <v>0.3</v>
      </c>
      <c r="K8861" s="1">
        <v>510</v>
      </c>
      <c r="L8861" s="1">
        <v>958</v>
      </c>
      <c r="M8861" s="6">
        <f t="shared" si="853"/>
        <v>24.323211223305123</v>
      </c>
      <c r="N8861" s="19">
        <v>0.5</v>
      </c>
      <c r="O8861" s="11" cm="1">
        <f t="array" ref="O8861">ROUND(_xlfn.SWITCH(C8861,"建筑专教",IF(S8861&gt;0.1,1.38,1.28),"阶梯教室",IF(S8861&gt;0.1,1.15,1.05),"公共教室",IF(S8861&gt;0.1,1.22,1.12),IF(S8861&gt;0.1,1.2,1.1))+(MOD(ROW()*11,31)/31-0.5)*0.06,2)</f>
        <v>1.2</v>
      </c>
      <c r="P8861" s="12">
        <f t="shared" si="852"/>
        <v>0.1</v>
      </c>
      <c r="Q8861" s="13">
        <f t="shared" si="854"/>
        <v>-1.5105721379703345</v>
      </c>
      <c r="R8861" s="1">
        <v>2.1</v>
      </c>
      <c r="S8861" s="1">
        <v>0.33</v>
      </c>
      <c r="T8861" s="1">
        <v>0.3</v>
      </c>
      <c r="U8861" s="4" t="s">
        <v>60</v>
      </c>
      <c r="V8861">
        <v>0.48</v>
      </c>
      <c r="W8861">
        <v>0.4</v>
      </c>
      <c r="X8861">
        <v>0.76</v>
      </c>
      <c r="Y8861">
        <v>2.4300000000000002</v>
      </c>
      <c r="Z8861">
        <v>0.28000000000000003</v>
      </c>
      <c r="AA8861" s="5">
        <f t="shared" si="849"/>
        <v>2.73</v>
      </c>
      <c r="AB8861" s="15" cm="1">
        <f t="array" ref="AB8861">_xlfn.SWITCH(U8861,"夏",122,"冬",90,"春",153,"秋",153,0)</f>
        <v>122</v>
      </c>
      <c r="AC8861" s="16">
        <f t="shared" si="850"/>
        <v>333.06</v>
      </c>
      <c r="AD8861" s="5">
        <f>IFERROR(AA8861/D8861,0)</f>
        <v>2.8541557762676424E-2</v>
      </c>
      <c r="AE8861" s="15">
        <f t="shared" si="851"/>
        <v>0.33424657534246577</v>
      </c>
      <c r="AF8861" s="5">
        <f>IFERROR(AD8861*AE8861*48,0)</f>
        <v>0.45791606098146065</v>
      </c>
    </row>
    <row r="8862" spans="1:32" x14ac:dyDescent="0.15">
      <c r="A8862" s="1"/>
      <c r="B8862" s="1" t="s">
        <v>52</v>
      </c>
      <c r="C8862" s="1" t="s">
        <v>59</v>
      </c>
      <c r="D8862" s="1">
        <v>95.65</v>
      </c>
      <c r="E8862" s="6">
        <v>3.6</v>
      </c>
      <c r="F8862" s="18">
        <v>0.625</v>
      </c>
      <c r="G8862" s="1">
        <v>24</v>
      </c>
      <c r="H8862" s="1">
        <v>60</v>
      </c>
      <c r="I8862" s="1">
        <v>24.2</v>
      </c>
      <c r="J8862" s="1">
        <v>0.3</v>
      </c>
      <c r="K8862" s="1">
        <v>550</v>
      </c>
      <c r="L8862" s="1">
        <v>917</v>
      </c>
      <c r="M8862" s="6">
        <f t="shared" si="853"/>
        <v>24.323211223305123</v>
      </c>
      <c r="N8862" s="19">
        <v>0.5</v>
      </c>
      <c r="O8862" s="11" cm="1">
        <f t="array" ref="O8862">ROUND(_xlfn.SWITCH(C8862,"建筑专教",IF(S8862&gt;0.1,1.38,1.28),"阶梯教室",IF(S8862&gt;0.1,1.15,1.05),"公共教室",IF(S8862&gt;0.1,1.22,1.12),IF(S8862&gt;0.1,1.2,1.1))+(MOD(ROW()*11,31)/31-0.5)*0.06,2)</f>
        <v>1.22</v>
      </c>
      <c r="P8862" s="12">
        <f t="shared" si="852"/>
        <v>0.14000000000000001</v>
      </c>
      <c r="Q8862" s="13">
        <f t="shared" si="854"/>
        <v>-1.4403150319599938</v>
      </c>
      <c r="R8862" s="1">
        <v>2.25</v>
      </c>
      <c r="S8862" s="1">
        <v>0.35</v>
      </c>
      <c r="T8862" s="1">
        <v>0.45</v>
      </c>
      <c r="U8862" s="4" t="s">
        <v>60</v>
      </c>
      <c r="V8862">
        <v>0.48</v>
      </c>
      <c r="W8862">
        <v>0.4</v>
      </c>
      <c r="X8862">
        <v>0.76</v>
      </c>
      <c r="Y8862">
        <v>2.4300000000000002</v>
      </c>
      <c r="Z8862">
        <v>0.28000000000000003</v>
      </c>
      <c r="AA8862" s="5">
        <f t="shared" si="849"/>
        <v>3.0500000000000003</v>
      </c>
      <c r="AB8862" s="15" cm="1">
        <f t="array" ref="AB8862">_xlfn.SWITCH(U8862,"夏",122,"冬",90,"春",153,"秋",153,0)</f>
        <v>122</v>
      </c>
      <c r="AC8862" s="16">
        <f t="shared" si="850"/>
        <v>372.1</v>
      </c>
      <c r="AD8862" s="5">
        <f>IFERROR(AA8862/D8862,0)</f>
        <v>3.1887088342916883E-2</v>
      </c>
      <c r="AE8862" s="15">
        <f t="shared" si="851"/>
        <v>0.33424657534246577</v>
      </c>
      <c r="AF8862" s="5">
        <f>IFERROR(AD8862*AE8862*48,0)</f>
        <v>0.51159120366060629</v>
      </c>
    </row>
    <row r="8863" spans="1:32" x14ac:dyDescent="0.15">
      <c r="A8863" s="1"/>
      <c r="B8863" s="1" t="s">
        <v>52</v>
      </c>
      <c r="C8863" s="1" t="s">
        <v>59</v>
      </c>
      <c r="D8863" s="1">
        <v>95.65</v>
      </c>
      <c r="E8863" s="6">
        <v>3.6</v>
      </c>
      <c r="F8863" s="18">
        <v>0.64583333333333304</v>
      </c>
      <c r="G8863" s="1">
        <v>24</v>
      </c>
      <c r="H8863" s="1">
        <v>60</v>
      </c>
      <c r="I8863" s="1">
        <v>24.2</v>
      </c>
      <c r="J8863" s="1">
        <v>0.3</v>
      </c>
      <c r="K8863" s="1">
        <v>540</v>
      </c>
      <c r="L8863" s="1">
        <v>875</v>
      </c>
      <c r="M8863" s="6">
        <f t="shared" si="853"/>
        <v>24.323211223305123</v>
      </c>
      <c r="N8863" s="19">
        <v>0.5</v>
      </c>
      <c r="O8863" s="11" cm="1">
        <f t="array" ref="O8863">ROUND(_xlfn.SWITCH(C8863,"建筑专教",IF(S8863&gt;0.1,1.38,1.28),"阶梯教室",IF(S8863&gt;0.1,1.15,1.05),"公共教室",IF(S8863&gt;0.1,1.22,1.12),IF(S8863&gt;0.1,1.2,1.1))+(MOD(ROW()*11,31)/31-0.5)*0.06,2)</f>
        <v>1.25</v>
      </c>
      <c r="P8863" s="12">
        <f t="shared" si="852"/>
        <v>0.13</v>
      </c>
      <c r="Q8863" s="13">
        <f t="shared" si="854"/>
        <v>-1.3400111342914074</v>
      </c>
      <c r="R8863" s="1">
        <v>2.1800000000000002</v>
      </c>
      <c r="S8863" s="1">
        <v>0.37</v>
      </c>
      <c r="T8863" s="1">
        <v>0.33</v>
      </c>
      <c r="U8863" s="4" t="s">
        <v>60</v>
      </c>
      <c r="V8863">
        <v>0.48</v>
      </c>
      <c r="W8863">
        <v>0.4</v>
      </c>
      <c r="X8863">
        <v>0.76</v>
      </c>
      <c r="Y8863">
        <v>2.4300000000000002</v>
      </c>
      <c r="Z8863">
        <v>0.28000000000000003</v>
      </c>
      <c r="AA8863" s="5">
        <f t="shared" si="849"/>
        <v>2.8800000000000003</v>
      </c>
      <c r="AB8863" s="15" cm="1">
        <f t="array" ref="AB8863">_xlfn.SWITCH(U8863,"夏",122,"冬",90,"春",153,"秋",153,0)</f>
        <v>122</v>
      </c>
      <c r="AC8863" s="16">
        <f t="shared" si="850"/>
        <v>351.36</v>
      </c>
      <c r="AD8863" s="5">
        <f>IFERROR(AA8863/D8863,0)</f>
        <v>3.0109775222164143E-2</v>
      </c>
      <c r="AE8863" s="15">
        <f t="shared" si="851"/>
        <v>0.33424657534246577</v>
      </c>
      <c r="AF8863" s="5">
        <f>IFERROR(AD8863*AE8863*48,0)</f>
        <v>0.48307628411231024</v>
      </c>
    </row>
    <row r="8864" spans="1:32" x14ac:dyDescent="0.15">
      <c r="A8864" s="1"/>
      <c r="B8864" s="1" t="s">
        <v>52</v>
      </c>
      <c r="C8864" s="1" t="s">
        <v>59</v>
      </c>
      <c r="D8864" s="1">
        <v>95.65</v>
      </c>
      <c r="E8864" s="6">
        <v>3.6</v>
      </c>
      <c r="F8864" s="18">
        <v>0.66666666666666696</v>
      </c>
      <c r="G8864" s="1">
        <v>24</v>
      </c>
      <c r="H8864" s="1">
        <v>60</v>
      </c>
      <c r="I8864" s="1">
        <v>24.2</v>
      </c>
      <c r="J8864" s="1">
        <v>0.3</v>
      </c>
      <c r="K8864" s="1">
        <v>580</v>
      </c>
      <c r="L8864" s="1">
        <v>833</v>
      </c>
      <c r="M8864" s="6">
        <f t="shared" si="853"/>
        <v>24.323211223305123</v>
      </c>
      <c r="N8864" s="19">
        <v>0.5</v>
      </c>
      <c r="O8864" s="11" cm="1">
        <f t="array" ref="O8864">ROUND(_xlfn.SWITCH(C8864,"建筑专教",IF(S8864&gt;0.1,1.38,1.28),"阶梯教室",IF(S8864&gt;0.1,1.15,1.05),"公共教室",IF(S8864&gt;0.1,1.22,1.12),IF(S8864&gt;0.1,1.2,1.1))+(MOD(ROW()*11,31)/31-0.5)*0.06,2)</f>
        <v>1.21</v>
      </c>
      <c r="P8864" s="12">
        <f t="shared" si="852"/>
        <v>0.16</v>
      </c>
      <c r="Q8864" s="13">
        <f t="shared" si="854"/>
        <v>-1.4750925034995768</v>
      </c>
      <c r="R8864" s="1">
        <v>2.15</v>
      </c>
      <c r="S8864" s="1">
        <v>0.39</v>
      </c>
      <c r="T8864" s="1">
        <v>0.36</v>
      </c>
      <c r="U8864" s="4" t="s">
        <v>60</v>
      </c>
      <c r="V8864">
        <v>0.48</v>
      </c>
      <c r="W8864">
        <v>0.4</v>
      </c>
      <c r="X8864">
        <v>0.76</v>
      </c>
      <c r="Y8864">
        <v>2.4300000000000002</v>
      </c>
      <c r="Z8864">
        <v>0.28000000000000003</v>
      </c>
      <c r="AA8864" s="5">
        <f t="shared" si="849"/>
        <v>2.9</v>
      </c>
      <c r="AB8864" s="15" cm="1">
        <f t="array" ref="AB8864">_xlfn.SWITCH(U8864,"夏",122,"冬",90,"春",153,"秋",153,0)</f>
        <v>122</v>
      </c>
      <c r="AC8864" s="16">
        <f t="shared" si="850"/>
        <v>353.8</v>
      </c>
      <c r="AD8864" s="5">
        <f>IFERROR(AA8864/D8864,0)</f>
        <v>3.0318870883429164E-2</v>
      </c>
      <c r="AE8864" s="15">
        <f t="shared" si="851"/>
        <v>0.33424657534246577</v>
      </c>
      <c r="AF8864" s="5">
        <f>IFERROR(AD8864*AE8864*48,0)</f>
        <v>0.48643098052975675</v>
      </c>
    </row>
    <row r="8865" spans="1:32" x14ac:dyDescent="0.15">
      <c r="A8865" s="1"/>
      <c r="B8865" s="1" t="s">
        <v>52</v>
      </c>
      <c r="C8865" s="1" t="s">
        <v>59</v>
      </c>
      <c r="D8865" s="1">
        <v>95.65</v>
      </c>
      <c r="E8865" s="6">
        <v>3.6</v>
      </c>
      <c r="F8865" s="18">
        <v>0.6875</v>
      </c>
      <c r="G8865" s="1">
        <v>24</v>
      </c>
      <c r="H8865" s="1">
        <v>60</v>
      </c>
      <c r="I8865" s="1">
        <v>24.2</v>
      </c>
      <c r="J8865" s="1">
        <v>0.3</v>
      </c>
      <c r="K8865" s="1">
        <v>620</v>
      </c>
      <c r="L8865" s="1">
        <v>792</v>
      </c>
      <c r="M8865" s="6">
        <f t="shared" si="853"/>
        <v>24.323211223305123</v>
      </c>
      <c r="N8865" s="19">
        <v>0.5</v>
      </c>
      <c r="O8865" s="11" cm="1">
        <f t="array" ref="O8865">ROUND(_xlfn.SWITCH(C8865,"建筑专教",IF(S8865&gt;0.1,1.38,1.28),"阶梯教室",IF(S8865&gt;0.1,1.15,1.05),"公共教室",IF(S8865&gt;0.1,1.22,1.12),IF(S8865&gt;0.1,1.2,1.1))+(MOD(ROW()*11,31)/31-0.5)*0.06,2)</f>
        <v>1.23</v>
      </c>
      <c r="P8865" s="12">
        <f t="shared" si="852"/>
        <v>0.2</v>
      </c>
      <c r="Q8865" s="13">
        <f t="shared" si="854"/>
        <v>-1.4062210421508567</v>
      </c>
      <c r="R8865" s="1">
        <v>2.2799999999999998</v>
      </c>
      <c r="S8865" s="1">
        <v>0.41</v>
      </c>
      <c r="T8865" s="1">
        <v>0.48</v>
      </c>
      <c r="U8865" s="4" t="s">
        <v>60</v>
      </c>
      <c r="V8865">
        <v>0.48</v>
      </c>
      <c r="W8865">
        <v>0.4</v>
      </c>
      <c r="X8865">
        <v>0.76</v>
      </c>
      <c r="Y8865">
        <v>2.4300000000000002</v>
      </c>
      <c r="Z8865">
        <v>0.28000000000000003</v>
      </c>
      <c r="AA8865" s="5">
        <f t="shared" si="849"/>
        <v>3.17</v>
      </c>
      <c r="AB8865" s="15" cm="1">
        <f t="array" ref="AB8865">_xlfn.SWITCH(U8865,"夏",122,"冬",90,"春",153,"秋",153,0)</f>
        <v>122</v>
      </c>
      <c r="AC8865" s="16">
        <f t="shared" si="850"/>
        <v>386.74</v>
      </c>
      <c r="AD8865" s="5">
        <f>IFERROR(AA8865/D8865,0)</f>
        <v>3.3141662310507053E-2</v>
      </c>
      <c r="AE8865" s="15">
        <f t="shared" si="851"/>
        <v>0.33424657534246577</v>
      </c>
      <c r="AF8865" s="5">
        <f>IFERROR(AD8865*AE8865*48,0)</f>
        <v>0.5317193821652858</v>
      </c>
    </row>
    <row r="8866" spans="1:32" x14ac:dyDescent="0.15">
      <c r="A8866" s="1"/>
      <c r="B8866" s="1" t="s">
        <v>52</v>
      </c>
      <c r="C8866" s="1" t="s">
        <v>59</v>
      </c>
      <c r="D8866" s="1">
        <v>95.65</v>
      </c>
      <c r="E8866" s="6">
        <v>3.6</v>
      </c>
      <c r="F8866" s="18">
        <v>0.70833333333333304</v>
      </c>
      <c r="G8866" s="1">
        <v>24</v>
      </c>
      <c r="H8866" s="1">
        <v>60</v>
      </c>
      <c r="I8866" s="1">
        <v>24.2</v>
      </c>
      <c r="J8866" s="1">
        <v>0.3</v>
      </c>
      <c r="K8866" s="1">
        <v>410</v>
      </c>
      <c r="L8866" s="1">
        <v>750</v>
      </c>
      <c r="M8866" s="6">
        <f t="shared" si="853"/>
        <v>24.323211223305123</v>
      </c>
      <c r="N8866" s="1">
        <v>0</v>
      </c>
      <c r="O8866" s="1">
        <v>0</v>
      </c>
      <c r="P8866" s="12">
        <f t="shared" si="852"/>
        <v>0</v>
      </c>
      <c r="Q8866" s="1">
        <v>0</v>
      </c>
      <c r="R8866" s="1">
        <v>2.15</v>
      </c>
      <c r="S8866" s="1">
        <v>0.43</v>
      </c>
      <c r="T8866" s="1">
        <v>0</v>
      </c>
      <c r="U8866" s="4" t="s">
        <v>60</v>
      </c>
      <c r="V8866">
        <v>0.48</v>
      </c>
      <c r="W8866">
        <v>0.4</v>
      </c>
      <c r="X8866">
        <v>0.76</v>
      </c>
      <c r="Y8866">
        <v>2.4300000000000002</v>
      </c>
      <c r="Z8866">
        <v>0.28000000000000003</v>
      </c>
      <c r="AA8866" s="5">
        <f t="shared" si="849"/>
        <v>2.58</v>
      </c>
      <c r="AB8866" s="15" cm="1">
        <f t="array" ref="AB8866">_xlfn.SWITCH(U8866,"夏",122,"冬",90,"春",153,"秋",153,0)</f>
        <v>122</v>
      </c>
      <c r="AC8866" s="16">
        <f t="shared" si="850"/>
        <v>314.76</v>
      </c>
      <c r="AD8866" s="5">
        <f>IFERROR(AA8866/D8866,0)</f>
        <v>2.6973340303188709E-2</v>
      </c>
      <c r="AE8866" s="15">
        <f t="shared" si="851"/>
        <v>0.33424657534246577</v>
      </c>
      <c r="AF8866" s="5">
        <f>IFERROR(AD8866*AE8866*48,0)</f>
        <v>0.43275583785061122</v>
      </c>
    </row>
    <row r="8867" spans="1:32" x14ac:dyDescent="0.15">
      <c r="A8867" s="1"/>
      <c r="B8867" s="1" t="s">
        <v>52</v>
      </c>
      <c r="C8867" s="1" t="s">
        <v>59</v>
      </c>
      <c r="D8867" s="1">
        <v>95.65</v>
      </c>
      <c r="E8867" s="6">
        <v>3.6</v>
      </c>
      <c r="F8867" s="18">
        <v>0.72916666666666696</v>
      </c>
      <c r="G8867" s="1">
        <v>23.9</v>
      </c>
      <c r="H8867" s="1">
        <v>61</v>
      </c>
      <c r="I8867" s="1">
        <v>24.1</v>
      </c>
      <c r="J8867" s="1">
        <v>0.3</v>
      </c>
      <c r="K8867" s="1">
        <v>410</v>
      </c>
      <c r="L8867" s="1">
        <v>708</v>
      </c>
      <c r="M8867" s="6">
        <f t="shared" si="853"/>
        <v>24.223335513114307</v>
      </c>
      <c r="N8867" s="1">
        <v>0</v>
      </c>
      <c r="O8867" s="1">
        <v>0</v>
      </c>
      <c r="P8867" s="12">
        <f t="shared" si="852"/>
        <v>0</v>
      </c>
      <c r="Q8867" s="1">
        <v>0</v>
      </c>
      <c r="R8867" s="1">
        <v>2.1800000000000002</v>
      </c>
      <c r="S8867" s="1">
        <v>0.45</v>
      </c>
      <c r="T8867" s="1">
        <v>0</v>
      </c>
      <c r="U8867" s="4" t="s">
        <v>60</v>
      </c>
      <c r="V8867">
        <v>0.48</v>
      </c>
      <c r="W8867">
        <v>0.4</v>
      </c>
      <c r="X8867">
        <v>0.76</v>
      </c>
      <c r="Y8867">
        <v>2.4300000000000002</v>
      </c>
      <c r="Z8867">
        <v>0.28000000000000003</v>
      </c>
      <c r="AA8867" s="5">
        <f t="shared" si="849"/>
        <v>2.6300000000000003</v>
      </c>
      <c r="AB8867" s="15" cm="1">
        <f t="array" ref="AB8867">_xlfn.SWITCH(U8867,"夏",122,"冬",90,"春",153,"秋",153,0)</f>
        <v>122</v>
      </c>
      <c r="AC8867" s="16">
        <f t="shared" si="850"/>
        <v>320.86</v>
      </c>
      <c r="AD8867" s="5">
        <f>IFERROR(AA8867/D8867,0)</f>
        <v>2.7496079456351283E-2</v>
      </c>
      <c r="AE8867" s="15">
        <f t="shared" si="851"/>
        <v>0.33424657534246577</v>
      </c>
      <c r="AF8867" s="5">
        <f>IFERROR(AD8867*AE8867*48,0)</f>
        <v>0.4411425788942277</v>
      </c>
    </row>
    <row r="8868" spans="1:32" x14ac:dyDescent="0.15">
      <c r="A8868" s="1"/>
      <c r="B8868" s="1" t="s">
        <v>52</v>
      </c>
      <c r="C8868" s="1" t="s">
        <v>59</v>
      </c>
      <c r="D8868" s="1">
        <v>95.65</v>
      </c>
      <c r="E8868" s="6">
        <v>3.6</v>
      </c>
      <c r="F8868" s="18">
        <v>0.75</v>
      </c>
      <c r="G8868" s="1">
        <v>23.8</v>
      </c>
      <c r="H8868" s="1">
        <v>62</v>
      </c>
      <c r="I8868" s="1">
        <v>24</v>
      </c>
      <c r="J8868" s="1">
        <v>0.3</v>
      </c>
      <c r="K8868" s="1">
        <v>410</v>
      </c>
      <c r="L8868" s="1">
        <v>667</v>
      </c>
      <c r="M8868" s="6">
        <f t="shared" si="853"/>
        <v>24.123459970045758</v>
      </c>
      <c r="N8868" s="1">
        <v>0</v>
      </c>
      <c r="O8868" s="1">
        <v>0</v>
      </c>
      <c r="P8868" s="12">
        <f t="shared" si="852"/>
        <v>0</v>
      </c>
      <c r="Q8868" s="1">
        <v>0</v>
      </c>
      <c r="R8868" s="1">
        <v>2.25</v>
      </c>
      <c r="S8868" s="1">
        <v>0.47</v>
      </c>
      <c r="T8868" s="1">
        <v>0</v>
      </c>
      <c r="U8868" s="4" t="s">
        <v>60</v>
      </c>
      <c r="V8868">
        <v>0.48</v>
      </c>
      <c r="W8868">
        <v>0.4</v>
      </c>
      <c r="X8868">
        <v>0.76</v>
      </c>
      <c r="Y8868">
        <v>2.4300000000000002</v>
      </c>
      <c r="Z8868">
        <v>0.28000000000000003</v>
      </c>
      <c r="AA8868" s="5">
        <f t="shared" si="849"/>
        <v>2.7199999999999998</v>
      </c>
      <c r="AB8868" s="15" cm="1">
        <f t="array" ref="AB8868">_xlfn.SWITCH(U8868,"夏",122,"冬",90,"春",153,"秋",153,0)</f>
        <v>122</v>
      </c>
      <c r="AC8868" s="16">
        <f t="shared" si="850"/>
        <v>331.84</v>
      </c>
      <c r="AD8868" s="5">
        <f>IFERROR(AA8868/D8868,0)</f>
        <v>2.8437009932043907E-2</v>
      </c>
      <c r="AE8868" s="15">
        <f t="shared" si="851"/>
        <v>0.33424657534246577</v>
      </c>
      <c r="AF8868" s="5">
        <f>IFERROR(AD8868*AE8868*48,0)</f>
        <v>0.45623871277273736</v>
      </c>
    </row>
    <row r="8869" spans="1:32" x14ac:dyDescent="0.15">
      <c r="A8869" s="1"/>
      <c r="B8869" s="1" t="s">
        <v>52</v>
      </c>
      <c r="C8869" s="1" t="s">
        <v>59</v>
      </c>
      <c r="D8869" s="1">
        <v>95.65</v>
      </c>
      <c r="E8869" s="6">
        <v>3.6</v>
      </c>
      <c r="F8869" s="18">
        <v>0.77083333333333304</v>
      </c>
      <c r="G8869" s="1">
        <v>23.7</v>
      </c>
      <c r="H8869" s="1">
        <v>63</v>
      </c>
      <c r="I8869" s="1">
        <v>23.9</v>
      </c>
      <c r="J8869" s="1">
        <v>0.3</v>
      </c>
      <c r="K8869" s="1">
        <v>410</v>
      </c>
      <c r="L8869" s="1">
        <v>625</v>
      </c>
      <c r="M8869" s="6">
        <f t="shared" si="853"/>
        <v>24.023584594380452</v>
      </c>
      <c r="N8869" s="1">
        <v>0</v>
      </c>
      <c r="O8869" s="1">
        <v>0</v>
      </c>
      <c r="P8869" s="12">
        <f t="shared" si="852"/>
        <v>0</v>
      </c>
      <c r="Q8869" s="1">
        <v>0</v>
      </c>
      <c r="R8869" s="1">
        <v>2.15</v>
      </c>
      <c r="S8869" s="1">
        <v>0.49</v>
      </c>
      <c r="T8869" s="1">
        <v>0</v>
      </c>
      <c r="U8869" s="4" t="s">
        <v>60</v>
      </c>
      <c r="V8869">
        <v>0.48</v>
      </c>
      <c r="W8869">
        <v>0.4</v>
      </c>
      <c r="X8869">
        <v>0.76</v>
      </c>
      <c r="Y8869">
        <v>2.4300000000000002</v>
      </c>
      <c r="Z8869">
        <v>0.28000000000000003</v>
      </c>
      <c r="AA8869" s="5">
        <f t="shared" si="849"/>
        <v>2.6399999999999997</v>
      </c>
      <c r="AB8869" s="15" cm="1">
        <f t="array" ref="AB8869">_xlfn.SWITCH(U8869,"夏",122,"冬",90,"春",153,"秋",153,0)</f>
        <v>122</v>
      </c>
      <c r="AC8869" s="16">
        <f t="shared" si="850"/>
        <v>322.08</v>
      </c>
      <c r="AD8869" s="5">
        <f>IFERROR(AA8869/D8869,0)</f>
        <v>2.760062728698379E-2</v>
      </c>
      <c r="AE8869" s="15">
        <f t="shared" si="851"/>
        <v>0.33424657534246577</v>
      </c>
      <c r="AF8869" s="5">
        <f>IFERROR(AD8869*AE8869*48,0)</f>
        <v>0.44281992710295093</v>
      </c>
    </row>
    <row r="8870" spans="1:32" x14ac:dyDescent="0.15">
      <c r="A8870" s="1"/>
      <c r="B8870" s="1" t="s">
        <v>52</v>
      </c>
      <c r="C8870" s="1" t="s">
        <v>59</v>
      </c>
      <c r="D8870" s="1">
        <v>95.65</v>
      </c>
      <c r="E8870" s="6">
        <v>3.6</v>
      </c>
      <c r="F8870" s="18">
        <v>0.79166666666666696</v>
      </c>
      <c r="G8870" s="1">
        <v>23.6</v>
      </c>
      <c r="H8870" s="1">
        <v>64</v>
      </c>
      <c r="I8870" s="1">
        <v>23.8</v>
      </c>
      <c r="J8870" s="1">
        <v>0.3</v>
      </c>
      <c r="K8870" s="1">
        <v>480</v>
      </c>
      <c r="L8870" s="1">
        <v>583</v>
      </c>
      <c r="M8870" s="6">
        <f t="shared" si="853"/>
        <v>23.923709386399537</v>
      </c>
      <c r="N8870" s="19">
        <v>0.5</v>
      </c>
      <c r="O8870" s="11" cm="1">
        <f t="array" ref="O8870">ROUND(_xlfn.SWITCH(C8870,"建筑专教",IF(S8870&gt;0.1,1.38,1.28),"阶梯教室",IF(S8870&gt;0.1,1.15,1.05),"公共教室",IF(S8870&gt;0.1,1.22,1.12),IF(S8870&gt;0.1,1.2,1.1))+(MOD(ROW()*11,31)/31-0.5)*0.06,2)</f>
        <v>1.22</v>
      </c>
      <c r="P8870" s="12">
        <f t="shared" si="852"/>
        <v>7.0000000000000007E-2</v>
      </c>
      <c r="Q8870" s="13">
        <f t="shared" si="854"/>
        <v>-1.5921455987629938</v>
      </c>
      <c r="R8870" s="1">
        <v>2.1800000000000002</v>
      </c>
      <c r="S8870" s="1">
        <v>0.51</v>
      </c>
      <c r="T8870" s="1">
        <v>0.35</v>
      </c>
      <c r="U8870" s="4" t="s">
        <v>60</v>
      </c>
      <c r="V8870">
        <v>0.48</v>
      </c>
      <c r="W8870">
        <v>0.4</v>
      </c>
      <c r="X8870">
        <v>0.76</v>
      </c>
      <c r="Y8870">
        <v>2.4300000000000002</v>
      </c>
      <c r="Z8870">
        <v>0.28000000000000003</v>
      </c>
      <c r="AA8870" s="5">
        <f t="shared" si="849"/>
        <v>3.0400000000000005</v>
      </c>
      <c r="AB8870" s="15" cm="1">
        <f t="array" ref="AB8870">_xlfn.SWITCH(U8870,"夏",122,"冬",90,"春",153,"秋",153,0)</f>
        <v>122</v>
      </c>
      <c r="AC8870" s="16">
        <f t="shared" si="850"/>
        <v>370.88000000000005</v>
      </c>
      <c r="AD8870" s="5">
        <f>IFERROR(AA8870/D8870,0)</f>
        <v>3.1782540512284373E-2</v>
      </c>
      <c r="AE8870" s="15">
        <f t="shared" si="851"/>
        <v>0.33424657534246577</v>
      </c>
      <c r="AF8870" s="5">
        <f>IFERROR(AD8870*AE8870*48,0)</f>
        <v>0.50991385545188306</v>
      </c>
    </row>
    <row r="8871" spans="1:32" x14ac:dyDescent="0.15">
      <c r="A8871" s="1"/>
      <c r="B8871" s="1" t="s">
        <v>52</v>
      </c>
      <c r="C8871" s="1" t="s">
        <v>59</v>
      </c>
      <c r="D8871" s="1">
        <v>95.65</v>
      </c>
      <c r="E8871" s="6">
        <v>3.6</v>
      </c>
      <c r="F8871" s="18">
        <v>0.8125</v>
      </c>
      <c r="G8871" s="1">
        <v>23.5</v>
      </c>
      <c r="H8871" s="1">
        <v>65</v>
      </c>
      <c r="I8871" s="1">
        <v>23.7</v>
      </c>
      <c r="J8871" s="1">
        <v>0.3</v>
      </c>
      <c r="K8871" s="1">
        <v>510</v>
      </c>
      <c r="L8871" s="1">
        <v>542</v>
      </c>
      <c r="M8871" s="6">
        <f t="shared" si="853"/>
        <v>23.82383434638524</v>
      </c>
      <c r="N8871" s="19">
        <v>0.5</v>
      </c>
      <c r="O8871" s="11" cm="1">
        <f t="array" ref="O8871">ROUND(_xlfn.SWITCH(C8871,"建筑专教",IF(S8871&gt;0.1,1.38,1.28),"阶梯教室",IF(S8871&gt;0.1,1.15,1.05),"公共教室",IF(S8871&gt;0.1,1.22,1.12),IF(S8871&gt;0.1,1.2,1.1))+(MOD(ROW()*11,31)/31-0.5)*0.06,2)</f>
        <v>1.24</v>
      </c>
      <c r="P8871" s="12">
        <f t="shared" si="852"/>
        <v>0.1</v>
      </c>
      <c r="Q8871" s="13">
        <f t="shared" si="854"/>
        <v>-1.5590708165535492</v>
      </c>
      <c r="R8871" s="1">
        <v>2.1</v>
      </c>
      <c r="S8871" s="1">
        <v>0.53</v>
      </c>
      <c r="T8871" s="1">
        <v>0.3</v>
      </c>
      <c r="U8871" s="4" t="s">
        <v>60</v>
      </c>
      <c r="V8871">
        <v>0.48</v>
      </c>
      <c r="W8871">
        <v>0.4</v>
      </c>
      <c r="X8871">
        <v>0.76</v>
      </c>
      <c r="Y8871">
        <v>2.4300000000000002</v>
      </c>
      <c r="Z8871">
        <v>0.28000000000000003</v>
      </c>
      <c r="AA8871" s="5">
        <f t="shared" si="849"/>
        <v>2.9299999999999997</v>
      </c>
      <c r="AB8871" s="15" cm="1">
        <f t="array" ref="AB8871">_xlfn.SWITCH(U8871,"夏",122,"冬",90,"春",153,"秋",153,0)</f>
        <v>122</v>
      </c>
      <c r="AC8871" s="16">
        <f t="shared" si="850"/>
        <v>357.46</v>
      </c>
      <c r="AD8871" s="5">
        <f>IFERROR(AA8871/D8871,0)</f>
        <v>3.0632514375326707E-2</v>
      </c>
      <c r="AE8871" s="15">
        <f t="shared" si="851"/>
        <v>0.33424657534246577</v>
      </c>
      <c r="AF8871" s="5">
        <f>IFERROR(AD8871*AE8871*48,0)</f>
        <v>0.49146302515592655</v>
      </c>
    </row>
    <row r="8872" spans="1:32" x14ac:dyDescent="0.15">
      <c r="A8872" s="1"/>
      <c r="B8872" s="1" t="s">
        <v>52</v>
      </c>
      <c r="C8872" s="1" t="s">
        <v>59</v>
      </c>
      <c r="D8872" s="1">
        <v>95.65</v>
      </c>
      <c r="E8872" s="6">
        <v>3.6</v>
      </c>
      <c r="F8872" s="18">
        <v>0.83333333333333304</v>
      </c>
      <c r="G8872" s="1">
        <v>23.4</v>
      </c>
      <c r="H8872" s="1">
        <v>66</v>
      </c>
      <c r="I8872" s="1">
        <v>23.6</v>
      </c>
      <c r="J8872" s="1">
        <v>0.3</v>
      </c>
      <c r="K8872" s="1">
        <v>550</v>
      </c>
      <c r="L8872" s="1">
        <v>500</v>
      </c>
      <c r="M8872" s="6">
        <f t="shared" si="853"/>
        <v>23.723959474620074</v>
      </c>
      <c r="N8872" s="19">
        <v>0.5</v>
      </c>
      <c r="O8872" s="11" cm="1">
        <f t="array" ref="O8872">ROUND(_xlfn.SWITCH(C8872,"建筑专教",IF(S8872&gt;0.1,1.38,1.28),"阶梯教室",IF(S8872&gt;0.1,1.15,1.05),"公共教室",IF(S8872&gt;0.1,1.22,1.12),IF(S8872&gt;0.1,1.2,1.1))+(MOD(ROW()*11,31)/31-0.5)*0.06,2)</f>
        <v>1.2</v>
      </c>
      <c r="P8872" s="12">
        <f t="shared" si="852"/>
        <v>0.14000000000000001</v>
      </c>
      <c r="Q8872" s="13">
        <f t="shared" si="854"/>
        <v>-1.7427163499789022</v>
      </c>
      <c r="R8872" s="1">
        <v>2.25</v>
      </c>
      <c r="S8872" s="1">
        <v>0.55000000000000004</v>
      </c>
      <c r="T8872" s="1">
        <v>0.45</v>
      </c>
      <c r="U8872" s="4" t="s">
        <v>60</v>
      </c>
      <c r="V8872">
        <v>0.48</v>
      </c>
      <c r="W8872">
        <v>0.4</v>
      </c>
      <c r="X8872">
        <v>0.76</v>
      </c>
      <c r="Y8872">
        <v>2.4300000000000002</v>
      </c>
      <c r="Z8872">
        <v>0.28000000000000003</v>
      </c>
      <c r="AA8872" s="5">
        <f t="shared" ref="AA8872:AA8935" si="855">R8872+S8872+T8872</f>
        <v>3.25</v>
      </c>
      <c r="AB8872" s="15" cm="1">
        <f t="array" ref="AB8872">_xlfn.SWITCH(U8872,"夏",122,"冬",90,"春",153,"秋",153,0)</f>
        <v>122</v>
      </c>
      <c r="AC8872" s="16">
        <f t="shared" ref="AC8872:AC8935" si="856">AA8872*AB8872</f>
        <v>396.5</v>
      </c>
      <c r="AD8872" s="5">
        <f>IFERROR(AA8872/D8872,0)</f>
        <v>3.3978044955567173E-2</v>
      </c>
      <c r="AE8872" s="15">
        <f t="shared" ref="AE8872:AE8935" si="857">IF(U8872="夏",122/365,IF(U8872="冬",90/365,IF(OR(U8872="春",U8872="秋"),153/365,0)))</f>
        <v>0.33424657534246577</v>
      </c>
      <c r="AF8872" s="5">
        <f>IFERROR(AD8872*AE8872*48,0)</f>
        <v>0.54513816783507218</v>
      </c>
    </row>
    <row r="8873" spans="1:32" x14ac:dyDescent="0.15">
      <c r="A8873" s="1"/>
      <c r="B8873" s="1" t="s">
        <v>52</v>
      </c>
      <c r="C8873" s="1" t="s">
        <v>59</v>
      </c>
      <c r="D8873" s="1">
        <v>95.65</v>
      </c>
      <c r="E8873" s="6">
        <v>3.6</v>
      </c>
      <c r="F8873" s="18">
        <v>0.85416666666666696</v>
      </c>
      <c r="G8873" s="1">
        <v>23.3</v>
      </c>
      <c r="H8873" s="1">
        <v>67</v>
      </c>
      <c r="I8873" s="1">
        <v>23.5</v>
      </c>
      <c r="J8873" s="1">
        <v>0.3</v>
      </c>
      <c r="K8873" s="1">
        <v>540</v>
      </c>
      <c r="L8873" s="1">
        <v>458</v>
      </c>
      <c r="M8873" s="6">
        <f t="shared" si="853"/>
        <v>23.624084771386435</v>
      </c>
      <c r="N8873" s="19">
        <v>0.5</v>
      </c>
      <c r="O8873" s="11" cm="1">
        <f t="array" ref="O8873">ROUND(_xlfn.SWITCH(C8873,"建筑专教",IF(S8873&gt;0.1,1.38,1.28),"阶梯教室",IF(S8873&gt;0.1,1.15,1.05),"公共教室",IF(S8873&gt;0.1,1.22,1.12),IF(S8873&gt;0.1,1.2,1.1))+(MOD(ROW()*11,31)/31-0.5)*0.06,2)</f>
        <v>1.22</v>
      </c>
      <c r="P8873" s="12">
        <f t="shared" si="852"/>
        <v>0.13</v>
      </c>
      <c r="Q8873" s="13">
        <f t="shared" si="854"/>
        <v>-1.7060257781273636</v>
      </c>
      <c r="R8873" s="1">
        <v>2.1800000000000002</v>
      </c>
      <c r="S8873" s="1">
        <v>0.56999999999999995</v>
      </c>
      <c r="T8873" s="1">
        <v>0.33</v>
      </c>
      <c r="U8873" s="4" t="s">
        <v>60</v>
      </c>
      <c r="V8873">
        <v>0.48</v>
      </c>
      <c r="W8873">
        <v>0.4</v>
      </c>
      <c r="X8873">
        <v>0.76</v>
      </c>
      <c r="Y8873">
        <v>2.4300000000000002</v>
      </c>
      <c r="Z8873">
        <v>0.28000000000000003</v>
      </c>
      <c r="AA8873" s="5">
        <f t="shared" si="855"/>
        <v>3.08</v>
      </c>
      <c r="AB8873" s="15" cm="1">
        <f t="array" ref="AB8873">_xlfn.SWITCH(U8873,"夏",122,"冬",90,"春",153,"秋",153,0)</f>
        <v>122</v>
      </c>
      <c r="AC8873" s="16">
        <f t="shared" si="856"/>
        <v>375.76</v>
      </c>
      <c r="AD8873" s="5">
        <f>IFERROR(AA8873/D8873,0)</f>
        <v>3.2200731834814429E-2</v>
      </c>
      <c r="AE8873" s="15">
        <f t="shared" si="857"/>
        <v>0.33424657534246577</v>
      </c>
      <c r="AF8873" s="5">
        <f>IFERROR(AD8873*AE8873*48,0)</f>
        <v>0.51662324828677619</v>
      </c>
    </row>
    <row r="8874" spans="1:32" x14ac:dyDescent="0.15">
      <c r="A8874" s="1"/>
      <c r="B8874" s="1" t="s">
        <v>52</v>
      </c>
      <c r="C8874" s="1" t="s">
        <v>59</v>
      </c>
      <c r="D8874" s="1">
        <v>95.65</v>
      </c>
      <c r="E8874" s="6">
        <v>3.6</v>
      </c>
      <c r="F8874" s="18">
        <v>0.875</v>
      </c>
      <c r="G8874" s="1">
        <v>23.3</v>
      </c>
      <c r="H8874" s="1">
        <v>67</v>
      </c>
      <c r="I8874" s="1">
        <v>23.5</v>
      </c>
      <c r="J8874" s="1">
        <v>0.3</v>
      </c>
      <c r="K8874" s="1">
        <v>580</v>
      </c>
      <c r="L8874" s="1">
        <v>417</v>
      </c>
      <c r="M8874" s="6">
        <f t="shared" si="853"/>
        <v>23.624084771386435</v>
      </c>
      <c r="N8874" s="19">
        <v>0.5</v>
      </c>
      <c r="O8874" s="11" cm="1">
        <f t="array" ref="O8874">ROUND(_xlfn.SWITCH(C8874,"建筑专教",IF(S8874&gt;0.1,1.38,1.28),"阶梯教室",IF(S8874&gt;0.1,1.15,1.05),"公共教室",IF(S8874&gt;0.1,1.22,1.12),IF(S8874&gt;0.1,1.2,1.1))+(MOD(ROW()*11,31)/31-0.5)*0.06,2)</f>
        <v>1.24</v>
      </c>
      <c r="P8874" s="12">
        <f t="shared" si="852"/>
        <v>0.16</v>
      </c>
      <c r="Q8874" s="13">
        <f t="shared" si="854"/>
        <v>-1.6335869167064767</v>
      </c>
      <c r="R8874" s="1">
        <v>2.15</v>
      </c>
      <c r="S8874" s="1">
        <v>0.59</v>
      </c>
      <c r="T8874" s="1">
        <v>0.36</v>
      </c>
      <c r="U8874" s="4" t="s">
        <v>60</v>
      </c>
      <c r="V8874">
        <v>0.48</v>
      </c>
      <c r="W8874">
        <v>0.4</v>
      </c>
      <c r="X8874">
        <v>0.76</v>
      </c>
      <c r="Y8874">
        <v>2.4300000000000002</v>
      </c>
      <c r="Z8874">
        <v>0.28000000000000003</v>
      </c>
      <c r="AA8874" s="5">
        <f t="shared" si="855"/>
        <v>3.0999999999999996</v>
      </c>
      <c r="AB8874" s="15" cm="1">
        <f t="array" ref="AB8874">_xlfn.SWITCH(U8874,"夏",122,"冬",90,"春",153,"秋",153,0)</f>
        <v>122</v>
      </c>
      <c r="AC8874" s="16">
        <f t="shared" si="856"/>
        <v>378.19999999999993</v>
      </c>
      <c r="AD8874" s="5">
        <f>IFERROR(AA8874/D8874,0)</f>
        <v>3.2409827496079451E-2</v>
      </c>
      <c r="AE8874" s="15">
        <f t="shared" si="857"/>
        <v>0.33424657534246577</v>
      </c>
      <c r="AF8874" s="5">
        <f>IFERROR(AD8874*AE8874*48,0)</f>
        <v>0.51997794470422265</v>
      </c>
    </row>
    <row r="8875" spans="1:32" x14ac:dyDescent="0.15">
      <c r="A8875" s="1"/>
      <c r="B8875" s="1" t="s">
        <v>52</v>
      </c>
      <c r="C8875" s="1" t="s">
        <v>59</v>
      </c>
      <c r="D8875" s="1">
        <v>95.65</v>
      </c>
      <c r="E8875" s="6">
        <v>3.6</v>
      </c>
      <c r="F8875" s="18">
        <v>0.89583333333333304</v>
      </c>
      <c r="G8875" s="1">
        <v>23.3</v>
      </c>
      <c r="H8875" s="1">
        <v>67</v>
      </c>
      <c r="I8875" s="1">
        <v>23.5</v>
      </c>
      <c r="J8875" s="1">
        <v>0.3</v>
      </c>
      <c r="K8875" s="1">
        <v>620</v>
      </c>
      <c r="L8875" s="1">
        <v>375</v>
      </c>
      <c r="M8875" s="6">
        <f t="shared" si="853"/>
        <v>23.624084771386435</v>
      </c>
      <c r="N8875" s="19">
        <v>0.5</v>
      </c>
      <c r="O8875" s="11" cm="1">
        <f t="array" ref="O8875">ROUND(_xlfn.SWITCH(C8875,"建筑专教",IF(S8875&gt;0.1,1.38,1.28),"阶梯教室",IF(S8875&gt;0.1,1.15,1.05),"公共教室",IF(S8875&gt;0.1,1.22,1.12),IF(S8875&gt;0.1,1.2,1.1))+(MOD(ROW()*11,31)/31-0.5)*0.06,2)</f>
        <v>1.2</v>
      </c>
      <c r="P8875" s="12">
        <f t="shared" si="852"/>
        <v>0.2</v>
      </c>
      <c r="Q8875" s="13">
        <f t="shared" si="854"/>
        <v>-1.7814094786404704</v>
      </c>
      <c r="R8875" s="1">
        <v>2.2799999999999998</v>
      </c>
      <c r="S8875" s="1">
        <v>0.61</v>
      </c>
      <c r="T8875" s="1">
        <v>0.48</v>
      </c>
      <c r="U8875" s="4" t="s">
        <v>60</v>
      </c>
      <c r="V8875">
        <v>0.48</v>
      </c>
      <c r="W8875">
        <v>0.4</v>
      </c>
      <c r="X8875">
        <v>0.76</v>
      </c>
      <c r="Y8875">
        <v>2.4300000000000002</v>
      </c>
      <c r="Z8875">
        <v>0.28000000000000003</v>
      </c>
      <c r="AA8875" s="5">
        <f t="shared" si="855"/>
        <v>3.3699999999999997</v>
      </c>
      <c r="AB8875" s="15" cm="1">
        <f t="array" ref="AB8875">_xlfn.SWITCH(U8875,"夏",122,"冬",90,"春",153,"秋",153,0)</f>
        <v>122</v>
      </c>
      <c r="AC8875" s="16">
        <f t="shared" si="856"/>
        <v>411.14</v>
      </c>
      <c r="AD8875" s="5">
        <f>IFERROR(AA8875/D8875,0)</f>
        <v>3.5232618923157336E-2</v>
      </c>
      <c r="AE8875" s="15">
        <f t="shared" si="857"/>
        <v>0.33424657534246577</v>
      </c>
      <c r="AF8875" s="5">
        <f>IFERROR(AD8875*AE8875*48,0)</f>
        <v>0.5652663463397517</v>
      </c>
    </row>
    <row r="8876" spans="1:32" x14ac:dyDescent="0.15">
      <c r="A8876" s="1"/>
      <c r="B8876" s="1" t="s">
        <v>52</v>
      </c>
      <c r="C8876" s="1" t="s">
        <v>59</v>
      </c>
      <c r="D8876" s="1">
        <v>95.65</v>
      </c>
      <c r="E8876" s="6">
        <v>3.6</v>
      </c>
      <c r="F8876" s="18">
        <v>0.91666666666666696</v>
      </c>
      <c r="G8876" s="1">
        <v>23.3</v>
      </c>
      <c r="H8876" s="1">
        <v>67</v>
      </c>
      <c r="I8876" s="1">
        <v>23.5</v>
      </c>
      <c r="J8876" s="1">
        <v>0.3</v>
      </c>
      <c r="K8876" s="1">
        <v>410</v>
      </c>
      <c r="L8876" s="1">
        <v>333</v>
      </c>
      <c r="M8876" s="6">
        <f t="shared" si="853"/>
        <v>23.624084771386435</v>
      </c>
      <c r="N8876" s="1">
        <v>0</v>
      </c>
      <c r="O8876" s="1">
        <v>0</v>
      </c>
      <c r="P8876" s="12">
        <f t="shared" si="852"/>
        <v>0</v>
      </c>
      <c r="Q8876" s="1">
        <v>0</v>
      </c>
      <c r="R8876" s="1">
        <v>2.15</v>
      </c>
      <c r="S8876" s="1">
        <v>0.63</v>
      </c>
      <c r="T8876" s="1">
        <v>0</v>
      </c>
      <c r="U8876" s="4" t="s">
        <v>60</v>
      </c>
      <c r="V8876">
        <v>0.48</v>
      </c>
      <c r="W8876">
        <v>0.4</v>
      </c>
      <c r="X8876">
        <v>0.76</v>
      </c>
      <c r="Y8876">
        <v>2.4300000000000002</v>
      </c>
      <c r="Z8876">
        <v>0.28000000000000003</v>
      </c>
      <c r="AA8876" s="5">
        <f t="shared" si="855"/>
        <v>2.78</v>
      </c>
      <c r="AB8876" s="15" cm="1">
        <f t="array" ref="AB8876">_xlfn.SWITCH(U8876,"夏",122,"冬",90,"春",153,"秋",153,0)</f>
        <v>122</v>
      </c>
      <c r="AC8876" s="16">
        <f t="shared" si="856"/>
        <v>339.15999999999997</v>
      </c>
      <c r="AD8876" s="5">
        <f>IFERROR(AA8876/D8876,0)</f>
        <v>2.9064296915838991E-2</v>
      </c>
      <c r="AE8876" s="15">
        <f t="shared" si="857"/>
        <v>0.33424657534246577</v>
      </c>
      <c r="AF8876" s="5">
        <f>IFERROR(AD8876*AE8876*48,0)</f>
        <v>0.46630280202507707</v>
      </c>
    </row>
    <row r="8877" spans="1:32" x14ac:dyDescent="0.15">
      <c r="A8877" s="1"/>
      <c r="B8877" s="1" t="s">
        <v>53</v>
      </c>
      <c r="C8877" s="1" t="s">
        <v>59</v>
      </c>
      <c r="D8877" s="1">
        <v>95.65</v>
      </c>
      <c r="E8877" s="6">
        <v>3.6</v>
      </c>
      <c r="F8877" s="18">
        <v>0.33333333333333298</v>
      </c>
      <c r="G8877" s="1">
        <v>23.2</v>
      </c>
      <c r="H8877" s="1">
        <v>68</v>
      </c>
      <c r="I8877" s="1">
        <v>23.4</v>
      </c>
      <c r="J8877" s="1">
        <v>0.3</v>
      </c>
      <c r="K8877" s="1">
        <v>410</v>
      </c>
      <c r="L8877" s="1">
        <v>480</v>
      </c>
      <c r="M8877" s="6">
        <f t="shared" si="853"/>
        <v>23.524210236968486</v>
      </c>
      <c r="N8877" s="1">
        <v>0</v>
      </c>
      <c r="O8877" s="1">
        <v>0</v>
      </c>
      <c r="P8877" s="12">
        <f t="shared" si="852"/>
        <v>0</v>
      </c>
      <c r="Q8877" s="1">
        <v>0</v>
      </c>
      <c r="R8877" s="1">
        <v>2.0499999999999998</v>
      </c>
      <c r="S8877" s="1">
        <v>0.52</v>
      </c>
      <c r="T8877" s="1">
        <v>0</v>
      </c>
      <c r="U8877" s="4" t="s">
        <v>60</v>
      </c>
      <c r="V8877">
        <v>0.48</v>
      </c>
      <c r="W8877">
        <v>0.4</v>
      </c>
      <c r="X8877">
        <v>0.76</v>
      </c>
      <c r="Y8877">
        <v>2.4300000000000002</v>
      </c>
      <c r="Z8877">
        <v>0.28000000000000003</v>
      </c>
      <c r="AA8877" s="5">
        <f t="shared" si="855"/>
        <v>2.57</v>
      </c>
      <c r="AB8877" s="15" cm="1">
        <f t="array" ref="AB8877">_xlfn.SWITCH(U8877,"夏",122,"冬",90,"春",153,"秋",153,0)</f>
        <v>122</v>
      </c>
      <c r="AC8877" s="16">
        <f t="shared" si="856"/>
        <v>313.53999999999996</v>
      </c>
      <c r="AD8877" s="5">
        <f>IFERROR(AA8877/D8877,0)</f>
        <v>2.6868792472556191E-2</v>
      </c>
      <c r="AE8877" s="15">
        <f t="shared" si="857"/>
        <v>0.33424657534246577</v>
      </c>
      <c r="AF8877" s="5">
        <f>IFERROR(AD8877*AE8877*48,0)</f>
        <v>0.43107848964188789</v>
      </c>
    </row>
    <row r="8878" spans="1:32" x14ac:dyDescent="0.15">
      <c r="A8878" s="1"/>
      <c r="B8878" s="1" t="s">
        <v>53</v>
      </c>
      <c r="C8878" s="1" t="s">
        <v>59</v>
      </c>
      <c r="D8878" s="1">
        <v>95.65</v>
      </c>
      <c r="E8878" s="6">
        <v>3.6</v>
      </c>
      <c r="F8878" s="18">
        <v>0.35416666666666702</v>
      </c>
      <c r="G8878" s="1">
        <v>23.3</v>
      </c>
      <c r="H8878" s="1">
        <v>67</v>
      </c>
      <c r="I8878" s="1">
        <v>23.5</v>
      </c>
      <c r="J8878" s="1">
        <v>0.3</v>
      </c>
      <c r="K8878" s="1">
        <v>410</v>
      </c>
      <c r="L8878" s="1">
        <v>524</v>
      </c>
      <c r="M8878" s="6">
        <f t="shared" si="853"/>
        <v>23.624084771386435</v>
      </c>
      <c r="N8878" s="1">
        <v>0</v>
      </c>
      <c r="O8878" s="1">
        <v>0</v>
      </c>
      <c r="P8878" s="12">
        <f t="shared" si="852"/>
        <v>0</v>
      </c>
      <c r="Q8878" s="1">
        <v>0</v>
      </c>
      <c r="R8878" s="1">
        <v>2.08</v>
      </c>
      <c r="S8878" s="1">
        <v>0.5</v>
      </c>
      <c r="T8878" s="1">
        <v>0</v>
      </c>
      <c r="U8878" s="4" t="s">
        <v>60</v>
      </c>
      <c r="V8878">
        <v>0.48</v>
      </c>
      <c r="W8878">
        <v>0.4</v>
      </c>
      <c r="X8878">
        <v>0.76</v>
      </c>
      <c r="Y8878">
        <v>2.4300000000000002</v>
      </c>
      <c r="Z8878">
        <v>0.28000000000000003</v>
      </c>
      <c r="AA8878" s="5">
        <f t="shared" si="855"/>
        <v>2.58</v>
      </c>
      <c r="AB8878" s="15" cm="1">
        <f t="array" ref="AB8878">_xlfn.SWITCH(U8878,"夏",122,"冬",90,"春",153,"秋",153,0)</f>
        <v>122</v>
      </c>
      <c r="AC8878" s="16">
        <f t="shared" si="856"/>
        <v>314.76</v>
      </c>
      <c r="AD8878" s="5">
        <f>IFERROR(AA8878/D8878,0)</f>
        <v>2.6973340303188709E-2</v>
      </c>
      <c r="AE8878" s="15">
        <f t="shared" si="857"/>
        <v>0.33424657534246577</v>
      </c>
      <c r="AF8878" s="5">
        <f>IFERROR(AD8878*AE8878*48,0)</f>
        <v>0.43275583785061122</v>
      </c>
    </row>
    <row r="8879" spans="1:32" x14ac:dyDescent="0.15">
      <c r="A8879" s="1"/>
      <c r="B8879" s="1" t="s">
        <v>53</v>
      </c>
      <c r="C8879" s="1" t="s">
        <v>59</v>
      </c>
      <c r="D8879" s="1">
        <v>95.65</v>
      </c>
      <c r="E8879" s="6">
        <v>3.6</v>
      </c>
      <c r="F8879" s="18">
        <v>0.375</v>
      </c>
      <c r="G8879" s="1">
        <v>23.4</v>
      </c>
      <c r="H8879" s="1">
        <v>66</v>
      </c>
      <c r="I8879" s="1">
        <v>23.6</v>
      </c>
      <c r="J8879" s="1">
        <v>0.3</v>
      </c>
      <c r="K8879" s="1">
        <v>475</v>
      </c>
      <c r="L8879" s="1">
        <v>568</v>
      </c>
      <c r="M8879" s="6">
        <f t="shared" si="853"/>
        <v>23.723959474620074</v>
      </c>
      <c r="N8879" s="19">
        <v>0.5</v>
      </c>
      <c r="O8879" s="11" cm="1">
        <f t="array" ref="O8879">ROUND(_xlfn.SWITCH(C8879,"建筑专教",IF(S8879&gt;0.1,1.38,1.28),"阶梯教室",IF(S8879&gt;0.1,1.15,1.05),"公共教室",IF(S8879&gt;0.1,1.22,1.12),IF(S8879&gt;0.1,1.2,1.1))+(MOD(ROW()*11,31)/31-0.5)*0.06,2)</f>
        <v>1.23</v>
      </c>
      <c r="P8879" s="12">
        <f t="shared" si="852"/>
        <v>7.0000000000000007E-2</v>
      </c>
      <c r="Q8879" s="13">
        <f t="shared" si="854"/>
        <v>-1.6318420876225024</v>
      </c>
      <c r="R8879" s="1">
        <v>2.1800000000000002</v>
      </c>
      <c r="S8879" s="1">
        <v>0.48</v>
      </c>
      <c r="T8879" s="1">
        <v>0.38</v>
      </c>
      <c r="U8879" s="4" t="s">
        <v>60</v>
      </c>
      <c r="V8879">
        <v>0.48</v>
      </c>
      <c r="W8879">
        <v>0.4</v>
      </c>
      <c r="X8879">
        <v>0.76</v>
      </c>
      <c r="Y8879">
        <v>2.4300000000000002</v>
      </c>
      <c r="Z8879">
        <v>0.28000000000000003</v>
      </c>
      <c r="AA8879" s="5">
        <f t="shared" si="855"/>
        <v>3.04</v>
      </c>
      <c r="AB8879" s="15" cm="1">
        <f t="array" ref="AB8879">_xlfn.SWITCH(U8879,"夏",122,"冬",90,"春",153,"秋",153,0)</f>
        <v>122</v>
      </c>
      <c r="AC8879" s="16">
        <f t="shared" si="856"/>
        <v>370.88</v>
      </c>
      <c r="AD8879" s="5">
        <f>IFERROR(AA8879/D8879,0)</f>
        <v>3.1782540512284366E-2</v>
      </c>
      <c r="AE8879" s="15">
        <f t="shared" si="857"/>
        <v>0.33424657534246577</v>
      </c>
      <c r="AF8879" s="5">
        <f>IFERROR(AD8879*AE8879*48,0)</f>
        <v>0.50991385545188284</v>
      </c>
    </row>
    <row r="8880" spans="1:32" x14ac:dyDescent="0.15">
      <c r="A8880" s="1"/>
      <c r="B8880" s="1" t="s">
        <v>53</v>
      </c>
      <c r="C8880" s="1" t="s">
        <v>59</v>
      </c>
      <c r="D8880" s="1">
        <v>95.65</v>
      </c>
      <c r="E8880" s="6">
        <v>3.6</v>
      </c>
      <c r="F8880" s="18">
        <v>0.39583333333333298</v>
      </c>
      <c r="G8880" s="1">
        <v>23.5</v>
      </c>
      <c r="H8880" s="1">
        <v>65</v>
      </c>
      <c r="I8880" s="1">
        <v>23.7</v>
      </c>
      <c r="J8880" s="1">
        <v>0.3</v>
      </c>
      <c r="K8880" s="1">
        <v>505</v>
      </c>
      <c r="L8880" s="1">
        <v>612</v>
      </c>
      <c r="M8880" s="6">
        <f t="shared" si="853"/>
        <v>23.82383434638524</v>
      </c>
      <c r="N8880" s="19">
        <v>0.5</v>
      </c>
      <c r="O8880" s="11" cm="1">
        <f t="array" ref="O8880">ROUND(_xlfn.SWITCH(C8880,"建筑专教",IF(S8880&gt;0.1,1.38,1.28),"阶梯教室",IF(S8880&gt;0.1,1.15,1.05),"公共教室",IF(S8880&gt;0.1,1.22,1.12),IF(S8880&gt;0.1,1.2,1.1))+(MOD(ROW()*11,31)/31-0.5)*0.06,2)</f>
        <v>1.25</v>
      </c>
      <c r="P8880" s="12">
        <f t="shared" si="852"/>
        <v>0.1</v>
      </c>
      <c r="Q8880" s="13">
        <f t="shared" si="854"/>
        <v>-1.5245883307221961</v>
      </c>
      <c r="R8880" s="1">
        <v>2.1</v>
      </c>
      <c r="S8880" s="1">
        <v>0.46</v>
      </c>
      <c r="T8880" s="1">
        <v>0.28000000000000003</v>
      </c>
      <c r="U8880" s="4" t="s">
        <v>60</v>
      </c>
      <c r="V8880">
        <v>0.48</v>
      </c>
      <c r="W8880">
        <v>0.4</v>
      </c>
      <c r="X8880">
        <v>0.76</v>
      </c>
      <c r="Y8880">
        <v>2.4300000000000002</v>
      </c>
      <c r="Z8880">
        <v>0.28000000000000003</v>
      </c>
      <c r="AA8880" s="5">
        <f t="shared" si="855"/>
        <v>2.84</v>
      </c>
      <c r="AB8880" s="15" cm="1">
        <f t="array" ref="AB8880">_xlfn.SWITCH(U8880,"夏",122,"冬",90,"春",153,"秋",153,0)</f>
        <v>122</v>
      </c>
      <c r="AC8880" s="16">
        <f t="shared" si="856"/>
        <v>346.47999999999996</v>
      </c>
      <c r="AD8880" s="5">
        <f>IFERROR(AA8880/D8880,0)</f>
        <v>2.969158389963408E-2</v>
      </c>
      <c r="AE8880" s="15">
        <f t="shared" si="857"/>
        <v>0.33424657534246577</v>
      </c>
      <c r="AF8880" s="5">
        <f>IFERROR(AD8880*AE8880*48,0)</f>
        <v>0.47636689127741694</v>
      </c>
    </row>
    <row r="8881" spans="1:32" x14ac:dyDescent="0.15">
      <c r="A8881" s="1"/>
      <c r="B8881" s="1" t="s">
        <v>53</v>
      </c>
      <c r="C8881" s="1" t="s">
        <v>59</v>
      </c>
      <c r="D8881" s="1">
        <v>95.65</v>
      </c>
      <c r="E8881" s="6">
        <v>3.6</v>
      </c>
      <c r="F8881" s="18">
        <v>0.41666666666666702</v>
      </c>
      <c r="G8881" s="1">
        <v>23.6</v>
      </c>
      <c r="H8881" s="1">
        <v>64</v>
      </c>
      <c r="I8881" s="1">
        <v>23.8</v>
      </c>
      <c r="J8881" s="1">
        <v>0.3</v>
      </c>
      <c r="K8881" s="1">
        <v>545</v>
      </c>
      <c r="L8881" s="1">
        <v>656</v>
      </c>
      <c r="M8881" s="6">
        <f t="shared" si="853"/>
        <v>23.923709386399537</v>
      </c>
      <c r="N8881" s="19">
        <v>0.5</v>
      </c>
      <c r="O8881" s="11" cm="1">
        <f t="array" ref="O8881">ROUND(_xlfn.SWITCH(C8881,"建筑专教",IF(S8881&gt;0.1,1.38,1.28),"阶梯教室",IF(S8881&gt;0.1,1.15,1.05),"公共教室",IF(S8881&gt;0.1,1.22,1.12),IF(S8881&gt;0.1,1.2,1.1))+(MOD(ROW()*11,31)/31-0.5)*0.06,2)</f>
        <v>1.21</v>
      </c>
      <c r="P8881" s="12">
        <f t="shared" si="852"/>
        <v>0.13</v>
      </c>
      <c r="Q8881" s="13">
        <f t="shared" si="854"/>
        <v>-1.6283724243184006</v>
      </c>
      <c r="R8881" s="1">
        <v>2.25</v>
      </c>
      <c r="S8881" s="1">
        <v>0.44</v>
      </c>
      <c r="T8881" s="1">
        <v>0.42</v>
      </c>
      <c r="U8881" s="4" t="s">
        <v>60</v>
      </c>
      <c r="V8881">
        <v>0.48</v>
      </c>
      <c r="W8881">
        <v>0.4</v>
      </c>
      <c r="X8881">
        <v>0.76</v>
      </c>
      <c r="Y8881">
        <v>2.4300000000000002</v>
      </c>
      <c r="Z8881">
        <v>0.28000000000000003</v>
      </c>
      <c r="AA8881" s="5">
        <f t="shared" si="855"/>
        <v>3.11</v>
      </c>
      <c r="AB8881" s="15" cm="1">
        <f t="array" ref="AB8881">_xlfn.SWITCH(U8881,"夏",122,"冬",90,"春",153,"秋",153,0)</f>
        <v>122</v>
      </c>
      <c r="AC8881" s="16">
        <f t="shared" si="856"/>
        <v>379.41999999999996</v>
      </c>
      <c r="AD8881" s="5">
        <f>IFERROR(AA8881/D8881,0)</f>
        <v>3.2514375326711968E-2</v>
      </c>
      <c r="AE8881" s="15">
        <f t="shared" si="857"/>
        <v>0.33424657534246577</v>
      </c>
      <c r="AF8881" s="5">
        <f>IFERROR(AD8881*AE8881*48,0)</f>
        <v>0.52165529291294599</v>
      </c>
    </row>
    <row r="8882" spans="1:32" x14ac:dyDescent="0.15">
      <c r="A8882" s="1"/>
      <c r="B8882" s="1" t="s">
        <v>53</v>
      </c>
      <c r="C8882" s="1" t="s">
        <v>59</v>
      </c>
      <c r="D8882" s="1">
        <v>95.65</v>
      </c>
      <c r="E8882" s="6">
        <v>3.6</v>
      </c>
      <c r="F8882" s="18">
        <v>0.4375</v>
      </c>
      <c r="G8882" s="1">
        <v>23.7</v>
      </c>
      <c r="H8882" s="1">
        <v>63</v>
      </c>
      <c r="I8882" s="1">
        <v>23.9</v>
      </c>
      <c r="J8882" s="1">
        <v>0.3</v>
      </c>
      <c r="K8882" s="1">
        <v>535</v>
      </c>
      <c r="L8882" s="1">
        <v>700</v>
      </c>
      <c r="M8882" s="6">
        <f t="shared" si="853"/>
        <v>24.023584594380452</v>
      </c>
      <c r="N8882" s="19">
        <v>0.5</v>
      </c>
      <c r="O8882" s="11" cm="1">
        <f t="array" ref="O8882">ROUND(_xlfn.SWITCH(C8882,"建筑专教",IF(S8882&gt;0.1,1.38,1.28),"阶梯教室",IF(S8882&gt;0.1,1.15,1.05),"公共教室",IF(S8882&gt;0.1,1.22,1.12),IF(S8882&gt;0.1,1.2,1.1))+(MOD(ROW()*11,31)/31-0.5)*0.06,2)</f>
        <v>1.23</v>
      </c>
      <c r="P8882" s="12">
        <f t="shared" si="852"/>
        <v>0.12</v>
      </c>
      <c r="Q8882" s="13">
        <f t="shared" si="854"/>
        <v>-1.5190284359760131</v>
      </c>
      <c r="R8882" s="1">
        <v>2.1800000000000002</v>
      </c>
      <c r="S8882" s="1">
        <v>0.42</v>
      </c>
      <c r="T8882" s="1">
        <v>0.33</v>
      </c>
      <c r="U8882" s="4" t="s">
        <v>60</v>
      </c>
      <c r="V8882">
        <v>0.48</v>
      </c>
      <c r="W8882">
        <v>0.4</v>
      </c>
      <c r="X8882">
        <v>0.76</v>
      </c>
      <c r="Y8882">
        <v>2.4300000000000002</v>
      </c>
      <c r="Z8882">
        <v>0.28000000000000003</v>
      </c>
      <c r="AA8882" s="5">
        <f t="shared" si="855"/>
        <v>2.93</v>
      </c>
      <c r="AB8882" s="15" cm="1">
        <f t="array" ref="AB8882">_xlfn.SWITCH(U8882,"夏",122,"冬",90,"春",153,"秋",153,0)</f>
        <v>122</v>
      </c>
      <c r="AC8882" s="16">
        <f t="shared" si="856"/>
        <v>357.46000000000004</v>
      </c>
      <c r="AD8882" s="5">
        <f>IFERROR(AA8882/D8882,0)</f>
        <v>3.063251437532671E-2</v>
      </c>
      <c r="AE8882" s="15">
        <f t="shared" si="857"/>
        <v>0.33424657534246577</v>
      </c>
      <c r="AF8882" s="5">
        <f>IFERROR(AD8882*AE8882*48,0)</f>
        <v>0.49146302515592666</v>
      </c>
    </row>
    <row r="8883" spans="1:32" x14ac:dyDescent="0.15">
      <c r="A8883" s="1"/>
      <c r="B8883" s="1" t="s">
        <v>53</v>
      </c>
      <c r="C8883" s="1" t="s">
        <v>59</v>
      </c>
      <c r="D8883" s="1">
        <v>95.65</v>
      </c>
      <c r="E8883" s="6">
        <v>3.6</v>
      </c>
      <c r="F8883" s="18">
        <v>0.45833333333333298</v>
      </c>
      <c r="G8883" s="1">
        <v>23.8</v>
      </c>
      <c r="H8883" s="1">
        <v>62</v>
      </c>
      <c r="I8883" s="1">
        <v>24</v>
      </c>
      <c r="J8883" s="1">
        <v>0.3</v>
      </c>
      <c r="K8883" s="1">
        <v>575</v>
      </c>
      <c r="L8883" s="1">
        <v>744</v>
      </c>
      <c r="M8883" s="6">
        <f t="shared" si="853"/>
        <v>24.123459970045758</v>
      </c>
      <c r="N8883" s="19">
        <v>0.5</v>
      </c>
      <c r="O8883" s="11" cm="1">
        <f t="array" ref="O8883">ROUND(_xlfn.SWITCH(C8883,"建筑专教",IF(S8883&gt;0.1,1.38,1.28),"阶梯教室",IF(S8883&gt;0.1,1.15,1.05),"公共教室",IF(S8883&gt;0.1,1.22,1.12),IF(S8883&gt;0.1,1.2,1.1))+(MOD(ROW()*11,31)/31-0.5)*0.06,2)</f>
        <v>1.19</v>
      </c>
      <c r="P8883" s="12">
        <f t="shared" si="852"/>
        <v>0.16</v>
      </c>
      <c r="Q8883" s="13">
        <f t="shared" si="854"/>
        <v>-1.624907292087056</v>
      </c>
      <c r="R8883" s="1">
        <v>2.15</v>
      </c>
      <c r="S8883" s="1">
        <v>0.4</v>
      </c>
      <c r="T8883" s="1">
        <v>0.36</v>
      </c>
      <c r="U8883" s="4" t="s">
        <v>60</v>
      </c>
      <c r="V8883">
        <v>0.48</v>
      </c>
      <c r="W8883">
        <v>0.4</v>
      </c>
      <c r="X8883">
        <v>0.76</v>
      </c>
      <c r="Y8883">
        <v>2.4300000000000002</v>
      </c>
      <c r="Z8883">
        <v>0.28000000000000003</v>
      </c>
      <c r="AA8883" s="5">
        <f t="shared" si="855"/>
        <v>2.9099999999999997</v>
      </c>
      <c r="AB8883" s="15" cm="1">
        <f t="array" ref="AB8883">_xlfn.SWITCH(U8883,"夏",122,"冬",90,"春",153,"秋",153,0)</f>
        <v>122</v>
      </c>
      <c r="AC8883" s="16">
        <f t="shared" si="856"/>
        <v>355.02</v>
      </c>
      <c r="AD8883" s="5">
        <f>IFERROR(AA8883/D8883,0)</f>
        <v>3.0423418714061679E-2</v>
      </c>
      <c r="AE8883" s="15">
        <f t="shared" si="857"/>
        <v>0.33424657534246577</v>
      </c>
      <c r="AF8883" s="5">
        <f>IFERROR(AD8883*AE8883*48,0)</f>
        <v>0.48810832873847998</v>
      </c>
    </row>
    <row r="8884" spans="1:32" x14ac:dyDescent="0.15">
      <c r="A8884" s="1"/>
      <c r="B8884" s="1" t="s">
        <v>53</v>
      </c>
      <c r="C8884" s="1" t="s">
        <v>59</v>
      </c>
      <c r="D8884" s="1">
        <v>95.65</v>
      </c>
      <c r="E8884" s="6">
        <v>3.6</v>
      </c>
      <c r="F8884" s="18">
        <v>0.47916666666666702</v>
      </c>
      <c r="G8884" s="1">
        <v>23.9</v>
      </c>
      <c r="H8884" s="1">
        <v>61</v>
      </c>
      <c r="I8884" s="1">
        <v>24.1</v>
      </c>
      <c r="J8884" s="1">
        <v>0.3</v>
      </c>
      <c r="K8884" s="1">
        <v>615</v>
      </c>
      <c r="L8884" s="1">
        <v>788</v>
      </c>
      <c r="M8884" s="6">
        <f t="shared" si="853"/>
        <v>24.223335513114307</v>
      </c>
      <c r="N8884" s="19">
        <v>0.5</v>
      </c>
      <c r="O8884" s="11" cm="1">
        <f t="array" ref="O8884">ROUND(_xlfn.SWITCH(C8884,"建筑专教",IF(S8884&gt;0.1,1.38,1.28),"阶梯教室",IF(S8884&gt;0.1,1.15,1.05),"公共教室",IF(S8884&gt;0.1,1.22,1.12),IF(S8884&gt;0.1,1.2,1.1))+(MOD(ROW()*11,31)/31-0.5)*0.06,2)</f>
        <v>1.21</v>
      </c>
      <c r="P8884" s="12">
        <f t="shared" si="852"/>
        <v>0.2</v>
      </c>
      <c r="Q8884" s="13">
        <f t="shared" si="854"/>
        <v>-1.5134113855901452</v>
      </c>
      <c r="R8884" s="1">
        <v>2.2799999999999998</v>
      </c>
      <c r="S8884" s="1">
        <v>0.38</v>
      </c>
      <c r="T8884" s="1">
        <v>0.47</v>
      </c>
      <c r="U8884" s="4" t="s">
        <v>60</v>
      </c>
      <c r="V8884">
        <v>0.48</v>
      </c>
      <c r="W8884">
        <v>0.4</v>
      </c>
      <c r="X8884">
        <v>0.76</v>
      </c>
      <c r="Y8884">
        <v>2.4300000000000002</v>
      </c>
      <c r="Z8884">
        <v>0.28000000000000003</v>
      </c>
      <c r="AA8884" s="5">
        <f t="shared" si="855"/>
        <v>3.13</v>
      </c>
      <c r="AB8884" s="15" cm="1">
        <f t="array" ref="AB8884">_xlfn.SWITCH(U8884,"夏",122,"冬",90,"春",153,"秋",153,0)</f>
        <v>122</v>
      </c>
      <c r="AC8884" s="16">
        <f t="shared" si="856"/>
        <v>381.86</v>
      </c>
      <c r="AD8884" s="5">
        <f>IFERROR(AA8884/D8884,0)</f>
        <v>3.2723470987976996E-2</v>
      </c>
      <c r="AE8884" s="15">
        <f t="shared" si="857"/>
        <v>0.33424657534246577</v>
      </c>
      <c r="AF8884" s="5">
        <f>IFERROR(AD8884*AE8884*48,0)</f>
        <v>0.52500998933039256</v>
      </c>
    </row>
    <row r="8885" spans="1:32" x14ac:dyDescent="0.15">
      <c r="A8885" s="1"/>
      <c r="B8885" s="1" t="s">
        <v>53</v>
      </c>
      <c r="C8885" s="1" t="s">
        <v>59</v>
      </c>
      <c r="D8885" s="1">
        <v>95.65</v>
      </c>
      <c r="E8885" s="6">
        <v>3.6</v>
      </c>
      <c r="F8885" s="18">
        <v>0.5</v>
      </c>
      <c r="G8885" s="1">
        <v>23.9</v>
      </c>
      <c r="H8885" s="1">
        <v>61</v>
      </c>
      <c r="I8885" s="1">
        <v>24.1</v>
      </c>
      <c r="J8885" s="1">
        <v>0.3</v>
      </c>
      <c r="K8885" s="1">
        <v>410</v>
      </c>
      <c r="L8885" s="1">
        <v>832</v>
      </c>
      <c r="M8885" s="6">
        <f t="shared" si="853"/>
        <v>24.223335513114307</v>
      </c>
      <c r="N8885" s="1">
        <v>0</v>
      </c>
      <c r="O8885" s="1">
        <v>0</v>
      </c>
      <c r="P8885" s="12">
        <f t="shared" si="852"/>
        <v>0</v>
      </c>
      <c r="Q8885" s="1">
        <v>0</v>
      </c>
      <c r="R8885" s="1">
        <v>2.15</v>
      </c>
      <c r="S8885" s="1">
        <v>0.36</v>
      </c>
      <c r="T8885" s="1">
        <v>0</v>
      </c>
      <c r="U8885" s="4" t="s">
        <v>60</v>
      </c>
      <c r="V8885">
        <v>0.48</v>
      </c>
      <c r="W8885">
        <v>0.4</v>
      </c>
      <c r="X8885">
        <v>0.76</v>
      </c>
      <c r="Y8885">
        <v>2.4300000000000002</v>
      </c>
      <c r="Z8885">
        <v>0.28000000000000003</v>
      </c>
      <c r="AA8885" s="5">
        <f t="shared" si="855"/>
        <v>2.5099999999999998</v>
      </c>
      <c r="AB8885" s="15" cm="1">
        <f t="array" ref="AB8885">_xlfn.SWITCH(U8885,"夏",122,"冬",90,"春",153,"秋",153,0)</f>
        <v>122</v>
      </c>
      <c r="AC8885" s="16">
        <f t="shared" si="856"/>
        <v>306.21999999999997</v>
      </c>
      <c r="AD8885" s="5">
        <f>IFERROR(AA8885/D8885,0)</f>
        <v>2.6241505488761103E-2</v>
      </c>
      <c r="AE8885" s="15">
        <f t="shared" si="857"/>
        <v>0.33424657534246577</v>
      </c>
      <c r="AF8885" s="5">
        <f>IFERROR(AD8885*AE8885*48,0)</f>
        <v>0.42101440038954796</v>
      </c>
    </row>
    <row r="8886" spans="1:32" x14ac:dyDescent="0.15">
      <c r="A8886" s="1"/>
      <c r="B8886" s="1" t="s">
        <v>53</v>
      </c>
      <c r="C8886" s="1" t="s">
        <v>59</v>
      </c>
      <c r="D8886" s="1">
        <v>95.65</v>
      </c>
      <c r="E8886" s="6">
        <v>3.6</v>
      </c>
      <c r="F8886" s="18">
        <v>0.52083333333333304</v>
      </c>
      <c r="G8886" s="1">
        <v>23.9</v>
      </c>
      <c r="H8886" s="1">
        <v>61</v>
      </c>
      <c r="I8886" s="1">
        <v>24.1</v>
      </c>
      <c r="J8886" s="1">
        <v>0.3</v>
      </c>
      <c r="K8886" s="1">
        <v>410</v>
      </c>
      <c r="L8886" s="1">
        <v>876</v>
      </c>
      <c r="M8886" s="6">
        <f t="shared" si="853"/>
        <v>24.223335513114307</v>
      </c>
      <c r="N8886" s="1">
        <v>0</v>
      </c>
      <c r="O8886" s="1">
        <v>0</v>
      </c>
      <c r="P8886" s="12">
        <f t="shared" si="852"/>
        <v>0</v>
      </c>
      <c r="Q8886" s="1">
        <v>0</v>
      </c>
      <c r="R8886" s="1">
        <v>2.1800000000000002</v>
      </c>
      <c r="S8886" s="1">
        <v>0.34</v>
      </c>
      <c r="T8886" s="1">
        <v>0</v>
      </c>
      <c r="U8886" s="4" t="s">
        <v>60</v>
      </c>
      <c r="V8886">
        <v>0.48</v>
      </c>
      <c r="W8886">
        <v>0.4</v>
      </c>
      <c r="X8886">
        <v>0.76</v>
      </c>
      <c r="Y8886">
        <v>2.4300000000000002</v>
      </c>
      <c r="Z8886">
        <v>0.28000000000000003</v>
      </c>
      <c r="AA8886" s="5">
        <f t="shared" si="855"/>
        <v>2.52</v>
      </c>
      <c r="AB8886" s="15" cm="1">
        <f t="array" ref="AB8886">_xlfn.SWITCH(U8886,"夏",122,"冬",90,"春",153,"秋",153,0)</f>
        <v>122</v>
      </c>
      <c r="AC8886" s="16">
        <f t="shared" si="856"/>
        <v>307.44</v>
      </c>
      <c r="AD8886" s="5">
        <f>IFERROR(AA8886/D8886,0)</f>
        <v>2.634605331939362E-2</v>
      </c>
      <c r="AE8886" s="15">
        <f t="shared" si="857"/>
        <v>0.33424657534246577</v>
      </c>
      <c r="AF8886" s="5">
        <f>IFERROR(AD8886*AE8886*48,0)</f>
        <v>0.42269174859827136</v>
      </c>
    </row>
    <row r="8887" spans="1:32" x14ac:dyDescent="0.15">
      <c r="A8887" s="1"/>
      <c r="B8887" s="1" t="s">
        <v>53</v>
      </c>
      <c r="C8887" s="1" t="s">
        <v>59</v>
      </c>
      <c r="D8887" s="1">
        <v>95.65</v>
      </c>
      <c r="E8887" s="6">
        <v>3.6</v>
      </c>
      <c r="F8887" s="18">
        <v>0.54166666666666696</v>
      </c>
      <c r="G8887" s="1">
        <v>23.9</v>
      </c>
      <c r="H8887" s="1">
        <v>61</v>
      </c>
      <c r="I8887" s="1">
        <v>24.1</v>
      </c>
      <c r="J8887" s="1">
        <v>0.3</v>
      </c>
      <c r="K8887" s="1">
        <v>410</v>
      </c>
      <c r="L8887" s="1">
        <v>920</v>
      </c>
      <c r="M8887" s="6">
        <f t="shared" si="853"/>
        <v>24.223335513114307</v>
      </c>
      <c r="N8887" s="1">
        <v>0</v>
      </c>
      <c r="O8887" s="1">
        <v>0</v>
      </c>
      <c r="P8887" s="12">
        <f t="shared" si="852"/>
        <v>0</v>
      </c>
      <c r="Q8887" s="1">
        <v>0</v>
      </c>
      <c r="R8887" s="1">
        <v>2.25</v>
      </c>
      <c r="S8887" s="1">
        <v>0.32</v>
      </c>
      <c r="T8887" s="1">
        <v>0</v>
      </c>
      <c r="U8887" s="4" t="s">
        <v>60</v>
      </c>
      <c r="V8887">
        <v>0.48</v>
      </c>
      <c r="W8887">
        <v>0.4</v>
      </c>
      <c r="X8887">
        <v>0.76</v>
      </c>
      <c r="Y8887">
        <v>2.4300000000000002</v>
      </c>
      <c r="Z8887">
        <v>0.28000000000000003</v>
      </c>
      <c r="AA8887" s="5">
        <f t="shared" si="855"/>
        <v>2.57</v>
      </c>
      <c r="AB8887" s="15" cm="1">
        <f t="array" ref="AB8887">_xlfn.SWITCH(U8887,"夏",122,"冬",90,"春",153,"秋",153,0)</f>
        <v>122</v>
      </c>
      <c r="AC8887" s="16">
        <f t="shared" si="856"/>
        <v>313.53999999999996</v>
      </c>
      <c r="AD8887" s="5">
        <f>IFERROR(AA8887/D8887,0)</f>
        <v>2.6868792472556191E-2</v>
      </c>
      <c r="AE8887" s="15">
        <f t="shared" si="857"/>
        <v>0.33424657534246577</v>
      </c>
      <c r="AF8887" s="5">
        <f>IFERROR(AD8887*AE8887*48,0)</f>
        <v>0.43107848964188789</v>
      </c>
    </row>
    <row r="8888" spans="1:32" x14ac:dyDescent="0.15">
      <c r="A8888" s="1"/>
      <c r="B8888" s="1" t="s">
        <v>53</v>
      </c>
      <c r="C8888" s="1" t="s">
        <v>59</v>
      </c>
      <c r="D8888" s="1">
        <v>95.65</v>
      </c>
      <c r="E8888" s="6">
        <v>3.6</v>
      </c>
      <c r="F8888" s="18">
        <v>0.5625</v>
      </c>
      <c r="G8888" s="1">
        <v>23.9</v>
      </c>
      <c r="H8888" s="1">
        <v>61</v>
      </c>
      <c r="I8888" s="1">
        <v>24.1</v>
      </c>
      <c r="J8888" s="1">
        <v>0.3</v>
      </c>
      <c r="K8888" s="1">
        <v>410</v>
      </c>
      <c r="L8888" s="1">
        <v>964</v>
      </c>
      <c r="M8888" s="6">
        <f t="shared" si="853"/>
        <v>24.223335513114307</v>
      </c>
      <c r="N8888" s="1">
        <v>0</v>
      </c>
      <c r="O8888" s="1">
        <v>0</v>
      </c>
      <c r="P8888" s="12">
        <f t="shared" si="852"/>
        <v>0</v>
      </c>
      <c r="Q8888" s="1">
        <v>0</v>
      </c>
      <c r="R8888" s="1">
        <v>2.15</v>
      </c>
      <c r="S8888" s="1">
        <v>0.3</v>
      </c>
      <c r="T8888" s="1">
        <v>0</v>
      </c>
      <c r="U8888" s="4" t="s">
        <v>60</v>
      </c>
      <c r="V8888">
        <v>0.48</v>
      </c>
      <c r="W8888">
        <v>0.4</v>
      </c>
      <c r="X8888">
        <v>0.76</v>
      </c>
      <c r="Y8888">
        <v>2.4300000000000002</v>
      </c>
      <c r="Z8888">
        <v>0.28000000000000003</v>
      </c>
      <c r="AA8888" s="5">
        <f t="shared" si="855"/>
        <v>2.4499999999999997</v>
      </c>
      <c r="AB8888" s="15" cm="1">
        <f t="array" ref="AB8888">_xlfn.SWITCH(U8888,"夏",122,"冬",90,"春",153,"秋",153,0)</f>
        <v>122</v>
      </c>
      <c r="AC8888" s="16">
        <f t="shared" si="856"/>
        <v>298.89999999999998</v>
      </c>
      <c r="AD8888" s="5">
        <f>IFERROR(AA8888/D8888,0)</f>
        <v>2.5614218504966018E-2</v>
      </c>
      <c r="AE8888" s="15">
        <f t="shared" si="857"/>
        <v>0.33424657534246577</v>
      </c>
      <c r="AF8888" s="5">
        <f>IFERROR(AD8888*AE8888*48,0)</f>
        <v>0.4109503111372082</v>
      </c>
    </row>
    <row r="8889" spans="1:32" x14ac:dyDescent="0.15">
      <c r="A8889" s="1"/>
      <c r="B8889" s="1" t="s">
        <v>53</v>
      </c>
      <c r="C8889" s="1" t="s">
        <v>59</v>
      </c>
      <c r="D8889" s="1">
        <v>95.65</v>
      </c>
      <c r="E8889" s="6">
        <v>3.6</v>
      </c>
      <c r="F8889" s="18">
        <v>0.58333333333333304</v>
      </c>
      <c r="G8889" s="1">
        <v>23.9</v>
      </c>
      <c r="H8889" s="1">
        <v>61</v>
      </c>
      <c r="I8889" s="1">
        <v>24.1</v>
      </c>
      <c r="J8889" s="1">
        <v>0.3</v>
      </c>
      <c r="K8889" s="1">
        <v>475</v>
      </c>
      <c r="L8889" s="1">
        <v>1008</v>
      </c>
      <c r="M8889" s="6">
        <f t="shared" si="853"/>
        <v>24.223335513114307</v>
      </c>
      <c r="N8889" s="19">
        <v>0.5</v>
      </c>
      <c r="O8889" s="11" cm="1">
        <f t="array" ref="O8889">ROUND(_xlfn.SWITCH(C8889,"建筑专教",IF(S8889&gt;0.1,1.38,1.28),"阶梯教室",IF(S8889&gt;0.1,1.15,1.05),"公共教室",IF(S8889&gt;0.1,1.22,1.12),IF(S8889&gt;0.1,1.2,1.1))+(MOD(ROW()*11,31)/31-0.5)*0.06,2)</f>
        <v>1.2</v>
      </c>
      <c r="P8889" s="12">
        <f t="shared" si="852"/>
        <v>7.0000000000000007E-2</v>
      </c>
      <c r="Q8889" s="13">
        <f t="shared" si="854"/>
        <v>-1.5492610201978845</v>
      </c>
      <c r="R8889" s="1">
        <v>2.1800000000000002</v>
      </c>
      <c r="S8889" s="1">
        <v>0.28000000000000003</v>
      </c>
      <c r="T8889" s="1">
        <v>0.38</v>
      </c>
      <c r="U8889" s="4" t="s">
        <v>60</v>
      </c>
      <c r="V8889">
        <v>0.48</v>
      </c>
      <c r="W8889">
        <v>0.4</v>
      </c>
      <c r="X8889">
        <v>0.76</v>
      </c>
      <c r="Y8889">
        <v>2.4300000000000002</v>
      </c>
      <c r="Z8889">
        <v>0.28000000000000003</v>
      </c>
      <c r="AA8889" s="5">
        <f t="shared" si="855"/>
        <v>2.84</v>
      </c>
      <c r="AB8889" s="15" cm="1">
        <f t="array" ref="AB8889">_xlfn.SWITCH(U8889,"夏",122,"冬",90,"春",153,"秋",153,0)</f>
        <v>122</v>
      </c>
      <c r="AC8889" s="16">
        <f t="shared" si="856"/>
        <v>346.47999999999996</v>
      </c>
      <c r="AD8889" s="5">
        <f>IFERROR(AA8889/D8889,0)</f>
        <v>2.969158389963408E-2</v>
      </c>
      <c r="AE8889" s="15">
        <f t="shared" si="857"/>
        <v>0.33424657534246577</v>
      </c>
      <c r="AF8889" s="5">
        <f>IFERROR(AD8889*AE8889*48,0)</f>
        <v>0.47636689127741694</v>
      </c>
    </row>
    <row r="8890" spans="1:32" x14ac:dyDescent="0.15">
      <c r="A8890" s="1"/>
      <c r="B8890" s="1" t="s">
        <v>53</v>
      </c>
      <c r="C8890" s="1" t="s">
        <v>59</v>
      </c>
      <c r="D8890" s="1">
        <v>95.65</v>
      </c>
      <c r="E8890" s="6">
        <v>3.6</v>
      </c>
      <c r="F8890" s="18">
        <v>0.60416666666666696</v>
      </c>
      <c r="G8890" s="1">
        <v>23.9</v>
      </c>
      <c r="H8890" s="1">
        <v>61</v>
      </c>
      <c r="I8890" s="1">
        <v>24.1</v>
      </c>
      <c r="J8890" s="1">
        <v>0.3</v>
      </c>
      <c r="K8890" s="1">
        <v>505</v>
      </c>
      <c r="L8890" s="1">
        <v>964</v>
      </c>
      <c r="M8890" s="6">
        <f t="shared" si="853"/>
        <v>24.223335513114307</v>
      </c>
      <c r="N8890" s="19">
        <v>0.5</v>
      </c>
      <c r="O8890" s="11" cm="1">
        <f t="array" ref="O8890">ROUND(_xlfn.SWITCH(C8890,"建筑专教",IF(S8890&gt;0.1,1.38,1.28),"阶梯教室",IF(S8890&gt;0.1,1.15,1.05),"公共教室",IF(S8890&gt;0.1,1.22,1.12),IF(S8890&gt;0.1,1.2,1.1))+(MOD(ROW()*11,31)/31-0.5)*0.06,2)</f>
        <v>1.22</v>
      </c>
      <c r="P8890" s="12">
        <f t="shared" si="852"/>
        <v>0.1</v>
      </c>
      <c r="Q8890" s="13">
        <f t="shared" si="854"/>
        <v>-1.4782715863916762</v>
      </c>
      <c r="R8890" s="1">
        <v>2.1</v>
      </c>
      <c r="S8890" s="1">
        <v>0.3</v>
      </c>
      <c r="T8890" s="1">
        <v>0.28000000000000003</v>
      </c>
      <c r="U8890" s="4" t="s">
        <v>60</v>
      </c>
      <c r="V8890">
        <v>0.48</v>
      </c>
      <c r="W8890">
        <v>0.4</v>
      </c>
      <c r="X8890">
        <v>0.76</v>
      </c>
      <c r="Y8890">
        <v>2.4300000000000002</v>
      </c>
      <c r="Z8890">
        <v>0.28000000000000003</v>
      </c>
      <c r="AA8890" s="5">
        <f t="shared" si="855"/>
        <v>2.6799999999999997</v>
      </c>
      <c r="AB8890" s="15" cm="1">
        <f t="array" ref="AB8890">_xlfn.SWITCH(U8890,"夏",122,"冬",90,"春",153,"秋",153,0)</f>
        <v>122</v>
      </c>
      <c r="AC8890" s="16">
        <f t="shared" si="856"/>
        <v>326.95999999999998</v>
      </c>
      <c r="AD8890" s="5">
        <f>IFERROR(AA8890/D8890,0)</f>
        <v>2.8018818609513847E-2</v>
      </c>
      <c r="AE8890" s="15">
        <f t="shared" si="857"/>
        <v>0.33424657534246577</v>
      </c>
      <c r="AF8890" s="5">
        <f>IFERROR(AD8890*AE8890*48,0)</f>
        <v>0.44952931993784406</v>
      </c>
    </row>
    <row r="8891" spans="1:32" x14ac:dyDescent="0.15">
      <c r="A8891" s="1"/>
      <c r="B8891" s="1" t="s">
        <v>53</v>
      </c>
      <c r="C8891" s="1" t="s">
        <v>59</v>
      </c>
      <c r="D8891" s="1">
        <v>95.65</v>
      </c>
      <c r="E8891" s="6">
        <v>3.6</v>
      </c>
      <c r="F8891" s="18">
        <v>0.625</v>
      </c>
      <c r="G8891" s="1">
        <v>23.9</v>
      </c>
      <c r="H8891" s="1">
        <v>61</v>
      </c>
      <c r="I8891" s="1">
        <v>24.1</v>
      </c>
      <c r="J8891" s="1">
        <v>0.3</v>
      </c>
      <c r="K8891" s="1">
        <v>545</v>
      </c>
      <c r="L8891" s="1">
        <v>920</v>
      </c>
      <c r="M8891" s="6">
        <f t="shared" si="853"/>
        <v>24.223335513114307</v>
      </c>
      <c r="N8891" s="19">
        <v>0.5</v>
      </c>
      <c r="O8891" s="11" cm="1">
        <f t="array" ref="O8891">ROUND(_xlfn.SWITCH(C8891,"建筑专教",IF(S8891&gt;0.1,1.38,1.28),"阶梯教室",IF(S8891&gt;0.1,1.15,1.05),"公共教室",IF(S8891&gt;0.1,1.22,1.12),IF(S8891&gt;0.1,1.2,1.1))+(MOD(ROW()*11,31)/31-0.5)*0.06,2)</f>
        <v>1.24</v>
      </c>
      <c r="P8891" s="12">
        <f t="shared" si="852"/>
        <v>0.13</v>
      </c>
      <c r="Q8891" s="13">
        <f t="shared" si="854"/>
        <v>-1.4100466131411205</v>
      </c>
      <c r="R8891" s="1">
        <v>2.25</v>
      </c>
      <c r="S8891" s="1">
        <v>0.32</v>
      </c>
      <c r="T8891" s="1">
        <v>0.42</v>
      </c>
      <c r="U8891" s="4" t="s">
        <v>60</v>
      </c>
      <c r="V8891">
        <v>0.48</v>
      </c>
      <c r="W8891">
        <v>0.4</v>
      </c>
      <c r="X8891">
        <v>0.76</v>
      </c>
      <c r="Y8891">
        <v>2.4300000000000002</v>
      </c>
      <c r="Z8891">
        <v>0.28000000000000003</v>
      </c>
      <c r="AA8891" s="5">
        <f t="shared" si="855"/>
        <v>2.9899999999999998</v>
      </c>
      <c r="AB8891" s="15" cm="1">
        <f t="array" ref="AB8891">_xlfn.SWITCH(U8891,"夏",122,"冬",90,"春",153,"秋",153,0)</f>
        <v>122</v>
      </c>
      <c r="AC8891" s="16">
        <f t="shared" si="856"/>
        <v>364.78</v>
      </c>
      <c r="AD8891" s="5">
        <f>IFERROR(AA8891/D8891,0)</f>
        <v>3.1259801359121792E-2</v>
      </c>
      <c r="AE8891" s="15">
        <f t="shared" si="857"/>
        <v>0.33424657534246577</v>
      </c>
      <c r="AF8891" s="5">
        <f>IFERROR(AD8891*AE8891*48,0)</f>
        <v>0.50152711440826636</v>
      </c>
    </row>
    <row r="8892" spans="1:32" x14ac:dyDescent="0.15">
      <c r="A8892" s="1"/>
      <c r="B8892" s="1" t="s">
        <v>53</v>
      </c>
      <c r="C8892" s="1" t="s">
        <v>59</v>
      </c>
      <c r="D8892" s="1">
        <v>95.65</v>
      </c>
      <c r="E8892" s="6">
        <v>3.6</v>
      </c>
      <c r="F8892" s="18">
        <v>0.64583333333333304</v>
      </c>
      <c r="G8892" s="1">
        <v>23.9</v>
      </c>
      <c r="H8892" s="1">
        <v>61</v>
      </c>
      <c r="I8892" s="1">
        <v>24.1</v>
      </c>
      <c r="J8892" s="1">
        <v>0.3</v>
      </c>
      <c r="K8892" s="1">
        <v>535</v>
      </c>
      <c r="L8892" s="1">
        <v>876</v>
      </c>
      <c r="M8892" s="6">
        <f t="shared" si="853"/>
        <v>24.223335513114307</v>
      </c>
      <c r="N8892" s="19">
        <v>0.5</v>
      </c>
      <c r="O8892" s="11" cm="1">
        <f t="array" ref="O8892">ROUND(_xlfn.SWITCH(C8892,"建筑专教",IF(S8892&gt;0.1,1.38,1.28),"阶梯教室",IF(S8892&gt;0.1,1.15,1.05),"公共教室",IF(S8892&gt;0.1,1.22,1.12),IF(S8892&gt;0.1,1.2,1.1))+(MOD(ROW()*11,31)/31-0.5)*0.06,2)</f>
        <v>1.2</v>
      </c>
      <c r="P8892" s="12">
        <f t="shared" si="852"/>
        <v>0.12</v>
      </c>
      <c r="Q8892" s="13">
        <f t="shared" si="854"/>
        <v>-1.5492610201978845</v>
      </c>
      <c r="R8892" s="1">
        <v>2.1800000000000002</v>
      </c>
      <c r="S8892" s="1">
        <v>0.34</v>
      </c>
      <c r="T8892" s="1">
        <v>0.33</v>
      </c>
      <c r="U8892" s="4" t="s">
        <v>60</v>
      </c>
      <c r="V8892">
        <v>0.48</v>
      </c>
      <c r="W8892">
        <v>0.4</v>
      </c>
      <c r="X8892">
        <v>0.76</v>
      </c>
      <c r="Y8892">
        <v>2.4300000000000002</v>
      </c>
      <c r="Z8892">
        <v>0.28000000000000003</v>
      </c>
      <c r="AA8892" s="5">
        <f t="shared" si="855"/>
        <v>2.85</v>
      </c>
      <c r="AB8892" s="15" cm="1">
        <f t="array" ref="AB8892">_xlfn.SWITCH(U8892,"夏",122,"冬",90,"春",153,"秋",153,0)</f>
        <v>122</v>
      </c>
      <c r="AC8892" s="16">
        <f t="shared" si="856"/>
        <v>347.7</v>
      </c>
      <c r="AD8892" s="5">
        <f>IFERROR(AA8892/D8892,0)</f>
        <v>2.9796131730266597E-2</v>
      </c>
      <c r="AE8892" s="15">
        <f t="shared" si="857"/>
        <v>0.33424657534246577</v>
      </c>
      <c r="AF8892" s="5">
        <f>IFERROR(AD8892*AE8892*48,0)</f>
        <v>0.47804423948614028</v>
      </c>
    </row>
    <row r="8893" spans="1:32" x14ac:dyDescent="0.15">
      <c r="A8893" s="1"/>
      <c r="B8893" s="1" t="s">
        <v>53</v>
      </c>
      <c r="C8893" s="1" t="s">
        <v>59</v>
      </c>
      <c r="D8893" s="1">
        <v>95.65</v>
      </c>
      <c r="E8893" s="6">
        <v>3.6</v>
      </c>
      <c r="F8893" s="18">
        <v>0.66666666666666696</v>
      </c>
      <c r="G8893" s="1">
        <v>23.9</v>
      </c>
      <c r="H8893" s="1">
        <v>61</v>
      </c>
      <c r="I8893" s="1">
        <v>24.1</v>
      </c>
      <c r="J8893" s="1">
        <v>0.3</v>
      </c>
      <c r="K8893" s="1">
        <v>575</v>
      </c>
      <c r="L8893" s="1">
        <v>832</v>
      </c>
      <c r="M8893" s="6">
        <f t="shared" si="853"/>
        <v>24.223335513114307</v>
      </c>
      <c r="N8893" s="19">
        <v>0.5</v>
      </c>
      <c r="O8893" s="11" cm="1">
        <f t="array" ref="O8893">ROUND(_xlfn.SWITCH(C8893,"建筑专教",IF(S8893&gt;0.1,1.38,1.28),"阶梯教室",IF(S8893&gt;0.1,1.15,1.05),"公共教室",IF(S8893&gt;0.1,1.22,1.12),IF(S8893&gt;0.1,1.2,1.1))+(MOD(ROW()*11,31)/31-0.5)*0.06,2)</f>
        <v>1.22</v>
      </c>
      <c r="P8893" s="12">
        <f t="shared" ref="P8893:P8956" si="858">IF(O8893=0,0,ROUND(MIN(MAX((K8893-400)/(320*E8893*IF(C8893="公共教室",0.95,IF(C8893="建筑专教",0.85,IF(C8893="阶梯教室",1.15,1)))),0),2),2))</f>
        <v>0.16</v>
      </c>
      <c r="Q8893" s="13">
        <f t="shared" si="854"/>
        <v>-1.4782715863916762</v>
      </c>
      <c r="R8893" s="1">
        <v>2.15</v>
      </c>
      <c r="S8893" s="1">
        <v>0.36</v>
      </c>
      <c r="T8893" s="1">
        <v>0.36</v>
      </c>
      <c r="U8893" s="4" t="s">
        <v>60</v>
      </c>
      <c r="V8893">
        <v>0.48</v>
      </c>
      <c r="W8893">
        <v>0.4</v>
      </c>
      <c r="X8893">
        <v>0.76</v>
      </c>
      <c r="Y8893">
        <v>2.4300000000000002</v>
      </c>
      <c r="Z8893">
        <v>0.28000000000000003</v>
      </c>
      <c r="AA8893" s="5">
        <f t="shared" si="855"/>
        <v>2.8699999999999997</v>
      </c>
      <c r="AB8893" s="15" cm="1">
        <f t="array" ref="AB8893">_xlfn.SWITCH(U8893,"夏",122,"冬",90,"春",153,"秋",153,0)</f>
        <v>122</v>
      </c>
      <c r="AC8893" s="16">
        <f t="shared" si="856"/>
        <v>350.14</v>
      </c>
      <c r="AD8893" s="5">
        <f>IFERROR(AA8893/D8893,0)</f>
        <v>3.0005227391531622E-2</v>
      </c>
      <c r="AE8893" s="15">
        <f t="shared" si="857"/>
        <v>0.33424657534246577</v>
      </c>
      <c r="AF8893" s="5">
        <f>IFERROR(AD8893*AE8893*48,0)</f>
        <v>0.48139893590358679</v>
      </c>
    </row>
    <row r="8894" spans="1:32" x14ac:dyDescent="0.15">
      <c r="A8894" s="1"/>
      <c r="B8894" s="1" t="s">
        <v>53</v>
      </c>
      <c r="C8894" s="1" t="s">
        <v>59</v>
      </c>
      <c r="D8894" s="1">
        <v>95.65</v>
      </c>
      <c r="E8894" s="6">
        <v>3.6</v>
      </c>
      <c r="F8894" s="18">
        <v>0.6875</v>
      </c>
      <c r="G8894" s="1">
        <v>23.9</v>
      </c>
      <c r="H8894" s="1">
        <v>61</v>
      </c>
      <c r="I8894" s="1">
        <v>24.1</v>
      </c>
      <c r="J8894" s="1">
        <v>0.3</v>
      </c>
      <c r="K8894" s="1">
        <v>615</v>
      </c>
      <c r="L8894" s="1">
        <v>788</v>
      </c>
      <c r="M8894" s="6">
        <f t="shared" si="853"/>
        <v>24.223335513114307</v>
      </c>
      <c r="N8894" s="19">
        <v>0.5</v>
      </c>
      <c r="O8894" s="11" cm="1">
        <f t="array" ref="O8894">ROUND(_xlfn.SWITCH(C8894,"建筑专教",IF(S8894&gt;0.1,1.38,1.28),"阶梯教室",IF(S8894&gt;0.1,1.15,1.05),"公共教室",IF(S8894&gt;0.1,1.22,1.12),IF(S8894&gt;0.1,1.2,1.1))+(MOD(ROW()*11,31)/31-0.5)*0.06,2)</f>
        <v>1.25</v>
      </c>
      <c r="P8894" s="12">
        <f t="shared" si="858"/>
        <v>0.2</v>
      </c>
      <c r="Q8894" s="13">
        <f t="shared" si="854"/>
        <v>-1.3769251765225652</v>
      </c>
      <c r="R8894" s="1">
        <v>2.2799999999999998</v>
      </c>
      <c r="S8894" s="1">
        <v>0.38</v>
      </c>
      <c r="T8894" s="1">
        <v>0.47</v>
      </c>
      <c r="U8894" s="4" t="s">
        <v>60</v>
      </c>
      <c r="V8894">
        <v>0.48</v>
      </c>
      <c r="W8894">
        <v>0.4</v>
      </c>
      <c r="X8894">
        <v>0.76</v>
      </c>
      <c r="Y8894">
        <v>2.4300000000000002</v>
      </c>
      <c r="Z8894">
        <v>0.28000000000000003</v>
      </c>
      <c r="AA8894" s="5">
        <f t="shared" si="855"/>
        <v>3.13</v>
      </c>
      <c r="AB8894" s="15" cm="1">
        <f t="array" ref="AB8894">_xlfn.SWITCH(U8894,"夏",122,"冬",90,"春",153,"秋",153,0)</f>
        <v>122</v>
      </c>
      <c r="AC8894" s="16">
        <f t="shared" si="856"/>
        <v>381.86</v>
      </c>
      <c r="AD8894" s="5">
        <f>IFERROR(AA8894/D8894,0)</f>
        <v>3.2723470987976996E-2</v>
      </c>
      <c r="AE8894" s="15">
        <f t="shared" si="857"/>
        <v>0.33424657534246577</v>
      </c>
      <c r="AF8894" s="5">
        <f>IFERROR(AD8894*AE8894*48,0)</f>
        <v>0.52500998933039256</v>
      </c>
    </row>
    <row r="8895" spans="1:32" x14ac:dyDescent="0.15">
      <c r="A8895" s="1"/>
      <c r="B8895" s="1" t="s">
        <v>53</v>
      </c>
      <c r="C8895" s="1" t="s">
        <v>59</v>
      </c>
      <c r="D8895" s="1">
        <v>95.65</v>
      </c>
      <c r="E8895" s="6">
        <v>3.6</v>
      </c>
      <c r="F8895" s="18">
        <v>0.70833333333333304</v>
      </c>
      <c r="G8895" s="1">
        <v>23.9</v>
      </c>
      <c r="H8895" s="1">
        <v>61</v>
      </c>
      <c r="I8895" s="1">
        <v>24.1</v>
      </c>
      <c r="J8895" s="1">
        <v>0.3</v>
      </c>
      <c r="K8895" s="1">
        <v>410</v>
      </c>
      <c r="L8895" s="1">
        <v>744</v>
      </c>
      <c r="M8895" s="6">
        <f t="shared" si="853"/>
        <v>24.223335513114307</v>
      </c>
      <c r="N8895" s="1">
        <v>0</v>
      </c>
      <c r="O8895" s="1">
        <v>0</v>
      </c>
      <c r="P8895" s="12">
        <f t="shared" si="858"/>
        <v>0</v>
      </c>
      <c r="Q8895" s="1">
        <v>0</v>
      </c>
      <c r="R8895" s="1">
        <v>2.15</v>
      </c>
      <c r="S8895" s="1">
        <v>0.4</v>
      </c>
      <c r="T8895" s="1">
        <v>0</v>
      </c>
      <c r="U8895" s="4" t="s">
        <v>60</v>
      </c>
      <c r="V8895">
        <v>0.48</v>
      </c>
      <c r="W8895">
        <v>0.4</v>
      </c>
      <c r="X8895">
        <v>0.76</v>
      </c>
      <c r="Y8895">
        <v>2.4300000000000002</v>
      </c>
      <c r="Z8895">
        <v>0.28000000000000003</v>
      </c>
      <c r="AA8895" s="5">
        <f t="shared" si="855"/>
        <v>2.5499999999999998</v>
      </c>
      <c r="AB8895" s="15" cm="1">
        <f t="array" ref="AB8895">_xlfn.SWITCH(U8895,"夏",122,"冬",90,"春",153,"秋",153,0)</f>
        <v>122</v>
      </c>
      <c r="AC8895" s="16">
        <f t="shared" si="856"/>
        <v>311.09999999999997</v>
      </c>
      <c r="AD8895" s="5">
        <f>IFERROR(AA8895/D8895,0)</f>
        <v>2.6659696811291163E-2</v>
      </c>
      <c r="AE8895" s="15">
        <f t="shared" si="857"/>
        <v>0.33424657534246577</v>
      </c>
      <c r="AF8895" s="5">
        <f>IFERROR(AD8895*AE8895*48,0)</f>
        <v>0.42772379322444132</v>
      </c>
    </row>
    <row r="8896" spans="1:32" x14ac:dyDescent="0.15">
      <c r="A8896" s="1"/>
      <c r="B8896" s="1" t="s">
        <v>53</v>
      </c>
      <c r="C8896" s="1" t="s">
        <v>59</v>
      </c>
      <c r="D8896" s="1">
        <v>95.65</v>
      </c>
      <c r="E8896" s="6">
        <v>3.6</v>
      </c>
      <c r="F8896" s="18">
        <v>0.72916666666666696</v>
      </c>
      <c r="G8896" s="1">
        <v>23.8</v>
      </c>
      <c r="H8896" s="1">
        <v>62</v>
      </c>
      <c r="I8896" s="1">
        <v>24</v>
      </c>
      <c r="J8896" s="1">
        <v>0.3</v>
      </c>
      <c r="K8896" s="1">
        <v>410</v>
      </c>
      <c r="L8896" s="1">
        <v>700</v>
      </c>
      <c r="M8896" s="6">
        <f t="shared" si="853"/>
        <v>24.123459970045758</v>
      </c>
      <c r="N8896" s="1">
        <v>0</v>
      </c>
      <c r="O8896" s="1">
        <v>0</v>
      </c>
      <c r="P8896" s="12">
        <f t="shared" si="858"/>
        <v>0</v>
      </c>
      <c r="Q8896" s="1">
        <v>0</v>
      </c>
      <c r="R8896" s="1">
        <v>2.1800000000000002</v>
      </c>
      <c r="S8896" s="1">
        <v>0.42</v>
      </c>
      <c r="T8896" s="1">
        <v>0</v>
      </c>
      <c r="U8896" s="4" t="s">
        <v>60</v>
      </c>
      <c r="V8896">
        <v>0.48</v>
      </c>
      <c r="W8896">
        <v>0.4</v>
      </c>
      <c r="X8896">
        <v>0.76</v>
      </c>
      <c r="Y8896">
        <v>2.4300000000000002</v>
      </c>
      <c r="Z8896">
        <v>0.28000000000000003</v>
      </c>
      <c r="AA8896" s="5">
        <f t="shared" si="855"/>
        <v>2.6</v>
      </c>
      <c r="AB8896" s="15" cm="1">
        <f t="array" ref="AB8896">_xlfn.SWITCH(U8896,"夏",122,"冬",90,"春",153,"秋",153,0)</f>
        <v>122</v>
      </c>
      <c r="AC8896" s="16">
        <f t="shared" si="856"/>
        <v>317.2</v>
      </c>
      <c r="AD8896" s="5">
        <f>IFERROR(AA8896/D8896,0)</f>
        <v>2.7182435964453737E-2</v>
      </c>
      <c r="AE8896" s="15">
        <f t="shared" si="857"/>
        <v>0.33424657534246577</v>
      </c>
      <c r="AF8896" s="5">
        <f>IFERROR(AD8896*AE8896*48,0)</f>
        <v>0.43611053426805779</v>
      </c>
    </row>
    <row r="8897" spans="1:32" x14ac:dyDescent="0.15">
      <c r="A8897" s="1"/>
      <c r="B8897" s="1" t="s">
        <v>53</v>
      </c>
      <c r="C8897" s="1" t="s">
        <v>59</v>
      </c>
      <c r="D8897" s="1">
        <v>95.65</v>
      </c>
      <c r="E8897" s="6">
        <v>3.6</v>
      </c>
      <c r="F8897" s="18">
        <v>0.75</v>
      </c>
      <c r="G8897" s="1">
        <v>23.7</v>
      </c>
      <c r="H8897" s="1">
        <v>63</v>
      </c>
      <c r="I8897" s="1">
        <v>23.9</v>
      </c>
      <c r="J8897" s="1">
        <v>0.3</v>
      </c>
      <c r="K8897" s="1">
        <v>410</v>
      </c>
      <c r="L8897" s="1">
        <v>656</v>
      </c>
      <c r="M8897" s="6">
        <f t="shared" si="853"/>
        <v>24.023584594380452</v>
      </c>
      <c r="N8897" s="1">
        <v>0</v>
      </c>
      <c r="O8897" s="1">
        <v>0</v>
      </c>
      <c r="P8897" s="12">
        <f t="shared" si="858"/>
        <v>0</v>
      </c>
      <c r="Q8897" s="1">
        <v>0</v>
      </c>
      <c r="R8897" s="1">
        <v>2.25</v>
      </c>
      <c r="S8897" s="1">
        <v>0.44</v>
      </c>
      <c r="T8897" s="1">
        <v>0</v>
      </c>
      <c r="U8897" s="4" t="s">
        <v>60</v>
      </c>
      <c r="V8897">
        <v>0.48</v>
      </c>
      <c r="W8897">
        <v>0.4</v>
      </c>
      <c r="X8897">
        <v>0.76</v>
      </c>
      <c r="Y8897">
        <v>2.4300000000000002</v>
      </c>
      <c r="Z8897">
        <v>0.28000000000000003</v>
      </c>
      <c r="AA8897" s="5">
        <f t="shared" si="855"/>
        <v>2.69</v>
      </c>
      <c r="AB8897" s="15" cm="1">
        <f t="array" ref="AB8897">_xlfn.SWITCH(U8897,"夏",122,"冬",90,"春",153,"秋",153,0)</f>
        <v>122</v>
      </c>
      <c r="AC8897" s="16">
        <f t="shared" si="856"/>
        <v>328.18</v>
      </c>
      <c r="AD8897" s="5">
        <f>IFERROR(AA8897/D8897,0)</f>
        <v>2.8123366440146364E-2</v>
      </c>
      <c r="AE8897" s="15">
        <f t="shared" si="857"/>
        <v>0.33424657534246577</v>
      </c>
      <c r="AF8897" s="5">
        <f>IFERROR(AD8897*AE8897*48,0)</f>
        <v>0.4512066681465674</v>
      </c>
    </row>
    <row r="8898" spans="1:32" x14ac:dyDescent="0.15">
      <c r="A8898" s="1"/>
      <c r="B8898" s="1" t="s">
        <v>53</v>
      </c>
      <c r="C8898" s="1" t="s">
        <v>59</v>
      </c>
      <c r="D8898" s="1">
        <v>95.65</v>
      </c>
      <c r="E8898" s="6">
        <v>3.6</v>
      </c>
      <c r="F8898" s="18">
        <v>0.77083333333333304</v>
      </c>
      <c r="G8898" s="1">
        <v>23.6</v>
      </c>
      <c r="H8898" s="1">
        <v>64</v>
      </c>
      <c r="I8898" s="1">
        <v>23.8</v>
      </c>
      <c r="J8898" s="1">
        <v>0.3</v>
      </c>
      <c r="K8898" s="1">
        <v>410</v>
      </c>
      <c r="L8898" s="1">
        <v>612</v>
      </c>
      <c r="M8898" s="6">
        <f t="shared" si="853"/>
        <v>23.923709386399537</v>
      </c>
      <c r="N8898" s="1">
        <v>0</v>
      </c>
      <c r="O8898" s="1">
        <v>0</v>
      </c>
      <c r="P8898" s="12">
        <f t="shared" si="858"/>
        <v>0</v>
      </c>
      <c r="Q8898" s="1">
        <v>0</v>
      </c>
      <c r="R8898" s="1">
        <v>2.15</v>
      </c>
      <c r="S8898" s="1">
        <v>0.46</v>
      </c>
      <c r="T8898" s="1">
        <v>0</v>
      </c>
      <c r="U8898" s="4" t="s">
        <v>60</v>
      </c>
      <c r="V8898">
        <v>0.48</v>
      </c>
      <c r="W8898">
        <v>0.4</v>
      </c>
      <c r="X8898">
        <v>0.76</v>
      </c>
      <c r="Y8898">
        <v>2.4300000000000002</v>
      </c>
      <c r="Z8898">
        <v>0.28000000000000003</v>
      </c>
      <c r="AA8898" s="5">
        <f t="shared" si="855"/>
        <v>2.61</v>
      </c>
      <c r="AB8898" s="15" cm="1">
        <f t="array" ref="AB8898">_xlfn.SWITCH(U8898,"夏",122,"冬",90,"春",153,"秋",153,0)</f>
        <v>122</v>
      </c>
      <c r="AC8898" s="16">
        <f t="shared" si="856"/>
        <v>318.41999999999996</v>
      </c>
      <c r="AD8898" s="5">
        <f>IFERROR(AA8898/D8898,0)</f>
        <v>2.7286983795086248E-2</v>
      </c>
      <c r="AE8898" s="15">
        <f t="shared" si="857"/>
        <v>0.33424657534246577</v>
      </c>
      <c r="AF8898" s="5">
        <f>IFERROR(AD8898*AE8898*48,0)</f>
        <v>0.43778788247678102</v>
      </c>
    </row>
    <row r="8899" spans="1:32" x14ac:dyDescent="0.15">
      <c r="A8899" s="1"/>
      <c r="B8899" s="1" t="s">
        <v>53</v>
      </c>
      <c r="C8899" s="1" t="s">
        <v>59</v>
      </c>
      <c r="D8899" s="1">
        <v>95.65</v>
      </c>
      <c r="E8899" s="6">
        <v>3.6</v>
      </c>
      <c r="F8899" s="18">
        <v>0.79166666666666696</v>
      </c>
      <c r="G8899" s="1">
        <v>23.5</v>
      </c>
      <c r="H8899" s="1">
        <v>65</v>
      </c>
      <c r="I8899" s="1">
        <v>23.7</v>
      </c>
      <c r="J8899" s="1">
        <v>0.3</v>
      </c>
      <c r="K8899" s="1">
        <v>475</v>
      </c>
      <c r="L8899" s="1">
        <v>568</v>
      </c>
      <c r="M8899" s="6">
        <f t="shared" si="853"/>
        <v>23.82383434638524</v>
      </c>
      <c r="N8899" s="19">
        <v>0.5</v>
      </c>
      <c r="O8899" s="11" cm="1">
        <f t="array" ref="O8899">ROUND(_xlfn.SWITCH(C8899,"建筑专教",IF(S8899&gt;0.1,1.38,1.28),"阶梯教室",IF(S8899&gt;0.1,1.15,1.05),"公共教室",IF(S8899&gt;0.1,1.22,1.12),IF(S8899&gt;0.1,1.2,1.1))+(MOD(ROW()*11,31)/31-0.5)*0.06,2)</f>
        <v>1.23</v>
      </c>
      <c r="P8899" s="12">
        <f t="shared" si="858"/>
        <v>7.0000000000000007E-2</v>
      </c>
      <c r="Q8899" s="13">
        <f t="shared" si="854"/>
        <v>-1.5942368697596687</v>
      </c>
      <c r="R8899" s="1">
        <v>2.1800000000000002</v>
      </c>
      <c r="S8899" s="1">
        <v>0.48</v>
      </c>
      <c r="T8899" s="1">
        <v>0.38</v>
      </c>
      <c r="U8899" s="4" t="s">
        <v>60</v>
      </c>
      <c r="V8899">
        <v>0.48</v>
      </c>
      <c r="W8899">
        <v>0.4</v>
      </c>
      <c r="X8899">
        <v>0.76</v>
      </c>
      <c r="Y8899">
        <v>2.4300000000000002</v>
      </c>
      <c r="Z8899">
        <v>0.28000000000000003</v>
      </c>
      <c r="AA8899" s="5">
        <f t="shared" si="855"/>
        <v>3.04</v>
      </c>
      <c r="AB8899" s="15" cm="1">
        <f t="array" ref="AB8899">_xlfn.SWITCH(U8899,"夏",122,"冬",90,"春",153,"秋",153,0)</f>
        <v>122</v>
      </c>
      <c r="AC8899" s="16">
        <f t="shared" si="856"/>
        <v>370.88</v>
      </c>
      <c r="AD8899" s="5">
        <f>IFERROR(AA8899/D8899,0)</f>
        <v>3.1782540512284366E-2</v>
      </c>
      <c r="AE8899" s="15">
        <f t="shared" si="857"/>
        <v>0.33424657534246577</v>
      </c>
      <c r="AF8899" s="5">
        <f>IFERROR(AD8899*AE8899*48,0)</f>
        <v>0.50991385545188284</v>
      </c>
    </row>
    <row r="8900" spans="1:32" x14ac:dyDescent="0.15">
      <c r="A8900" s="1"/>
      <c r="B8900" s="1" t="s">
        <v>53</v>
      </c>
      <c r="C8900" s="1" t="s">
        <v>59</v>
      </c>
      <c r="D8900" s="1">
        <v>95.65</v>
      </c>
      <c r="E8900" s="6">
        <v>3.6</v>
      </c>
      <c r="F8900" s="18">
        <v>0.8125</v>
      </c>
      <c r="G8900" s="1">
        <v>23.4</v>
      </c>
      <c r="H8900" s="1">
        <v>66</v>
      </c>
      <c r="I8900" s="1">
        <v>23.6</v>
      </c>
      <c r="J8900" s="1">
        <v>0.3</v>
      </c>
      <c r="K8900" s="1">
        <v>505</v>
      </c>
      <c r="L8900" s="1">
        <v>524</v>
      </c>
      <c r="M8900" s="6">
        <f t="shared" si="853"/>
        <v>23.723959474620074</v>
      </c>
      <c r="N8900" s="19">
        <v>0.5</v>
      </c>
      <c r="O8900" s="11" cm="1">
        <f t="array" ref="O8900">ROUND(_xlfn.SWITCH(C8900,"建筑专教",IF(S8900&gt;0.1,1.38,1.28),"阶梯教室",IF(S8900&gt;0.1,1.15,1.05),"公共教室",IF(S8900&gt;0.1,1.22,1.12),IF(S8900&gt;0.1,1.2,1.1))+(MOD(ROW()*11,31)/31-0.5)*0.06,2)</f>
        <v>1.19</v>
      </c>
      <c r="P8900" s="12">
        <f t="shared" si="858"/>
        <v>0.1</v>
      </c>
      <c r="Q8900" s="13">
        <f t="shared" si="854"/>
        <v>-1.7811844281925169</v>
      </c>
      <c r="R8900" s="1">
        <v>2.1</v>
      </c>
      <c r="S8900" s="1">
        <v>0.5</v>
      </c>
      <c r="T8900" s="1">
        <v>0.28000000000000003</v>
      </c>
      <c r="U8900" s="4" t="s">
        <v>60</v>
      </c>
      <c r="V8900">
        <v>0.48</v>
      </c>
      <c r="W8900">
        <v>0.4</v>
      </c>
      <c r="X8900">
        <v>0.76</v>
      </c>
      <c r="Y8900">
        <v>2.4300000000000002</v>
      </c>
      <c r="Z8900">
        <v>0.28000000000000003</v>
      </c>
      <c r="AA8900" s="5">
        <f t="shared" si="855"/>
        <v>2.88</v>
      </c>
      <c r="AB8900" s="15" cm="1">
        <f t="array" ref="AB8900">_xlfn.SWITCH(U8900,"夏",122,"冬",90,"春",153,"秋",153,0)</f>
        <v>122</v>
      </c>
      <c r="AC8900" s="16">
        <f t="shared" si="856"/>
        <v>351.36</v>
      </c>
      <c r="AD8900" s="5">
        <f>IFERROR(AA8900/D8900,0)</f>
        <v>3.0109775222164136E-2</v>
      </c>
      <c r="AE8900" s="15">
        <f t="shared" si="857"/>
        <v>0.33424657534246577</v>
      </c>
      <c r="AF8900" s="5">
        <f>IFERROR(AD8900*AE8900*48,0)</f>
        <v>0.48307628411231007</v>
      </c>
    </row>
    <row r="8901" spans="1:32" x14ac:dyDescent="0.15">
      <c r="A8901" s="1"/>
      <c r="B8901" s="1" t="s">
        <v>53</v>
      </c>
      <c r="C8901" s="1" t="s">
        <v>59</v>
      </c>
      <c r="D8901" s="1">
        <v>95.65</v>
      </c>
      <c r="E8901" s="6">
        <v>3.6</v>
      </c>
      <c r="F8901" s="18">
        <v>0.83333333333333304</v>
      </c>
      <c r="G8901" s="1">
        <v>23.3</v>
      </c>
      <c r="H8901" s="1">
        <v>67</v>
      </c>
      <c r="I8901" s="1">
        <v>23.5</v>
      </c>
      <c r="J8901" s="1">
        <v>0.3</v>
      </c>
      <c r="K8901" s="1">
        <v>545</v>
      </c>
      <c r="L8901" s="1">
        <v>480</v>
      </c>
      <c r="M8901" s="6">
        <f t="shared" si="853"/>
        <v>23.624084771386435</v>
      </c>
      <c r="N8901" s="19">
        <v>0.5</v>
      </c>
      <c r="O8901" s="11" cm="1">
        <f t="array" ref="O8901">ROUND(_xlfn.SWITCH(C8901,"建筑专教",IF(S8901&gt;0.1,1.38,1.28),"阶梯教室",IF(S8901&gt;0.1,1.15,1.05),"公共教室",IF(S8901&gt;0.1,1.22,1.12),IF(S8901&gt;0.1,1.2,1.1))+(MOD(ROW()*11,31)/31-0.5)*0.06,2)</f>
        <v>1.22</v>
      </c>
      <c r="P8901" s="12">
        <f t="shared" si="858"/>
        <v>0.13</v>
      </c>
      <c r="Q8901" s="13">
        <f t="shared" si="854"/>
        <v>-1.7060257781273636</v>
      </c>
      <c r="R8901" s="1">
        <v>2.25</v>
      </c>
      <c r="S8901" s="1">
        <v>0.52</v>
      </c>
      <c r="T8901" s="1">
        <v>0.42</v>
      </c>
      <c r="U8901" s="4" t="s">
        <v>60</v>
      </c>
      <c r="V8901">
        <v>0.48</v>
      </c>
      <c r="W8901">
        <v>0.4</v>
      </c>
      <c r="X8901">
        <v>0.76</v>
      </c>
      <c r="Y8901">
        <v>2.4300000000000002</v>
      </c>
      <c r="Z8901">
        <v>0.28000000000000003</v>
      </c>
      <c r="AA8901" s="5">
        <f t="shared" si="855"/>
        <v>3.19</v>
      </c>
      <c r="AB8901" s="15" cm="1">
        <f t="array" ref="AB8901">_xlfn.SWITCH(U8901,"夏",122,"冬",90,"春",153,"秋",153,0)</f>
        <v>122</v>
      </c>
      <c r="AC8901" s="16">
        <f t="shared" si="856"/>
        <v>389.18</v>
      </c>
      <c r="AD8901" s="5">
        <f>IFERROR(AA8901/D8901,0)</f>
        <v>3.3350757971772081E-2</v>
      </c>
      <c r="AE8901" s="15">
        <f t="shared" si="857"/>
        <v>0.33424657534246577</v>
      </c>
      <c r="AF8901" s="5">
        <f>IFERROR(AD8901*AE8901*48,0)</f>
        <v>0.53507407858273237</v>
      </c>
    </row>
    <row r="8902" spans="1:32" x14ac:dyDescent="0.15">
      <c r="A8902" s="1"/>
      <c r="B8902" s="1" t="s">
        <v>53</v>
      </c>
      <c r="C8902" s="1" t="s">
        <v>59</v>
      </c>
      <c r="D8902" s="1">
        <v>95.65</v>
      </c>
      <c r="E8902" s="6">
        <v>3.6</v>
      </c>
      <c r="F8902" s="18">
        <v>0.85416666666666696</v>
      </c>
      <c r="G8902" s="1">
        <v>23.2</v>
      </c>
      <c r="H8902" s="1">
        <v>68</v>
      </c>
      <c r="I8902" s="1">
        <v>23.4</v>
      </c>
      <c r="J8902" s="1">
        <v>0.3</v>
      </c>
      <c r="K8902" s="1">
        <v>535</v>
      </c>
      <c r="L8902" s="1">
        <v>436</v>
      </c>
      <c r="M8902" s="6">
        <f t="shared" si="853"/>
        <v>23.524210236968486</v>
      </c>
      <c r="N8902" s="19">
        <v>0.5</v>
      </c>
      <c r="O8902" s="11" cm="1">
        <f t="array" ref="O8902">ROUND(_xlfn.SWITCH(C8902,"建筑专教",IF(S8902&gt;0.1,1.38,1.28),"阶梯教室",IF(S8902&gt;0.1,1.15,1.05),"公共教室",IF(S8902&gt;0.1,1.22,1.12),IF(S8902&gt;0.1,1.2,1.1))+(MOD(ROW()*11,31)/31-0.5)*0.06,2)</f>
        <v>1.24</v>
      </c>
      <c r="P8902" s="12">
        <f t="shared" si="858"/>
        <v>0.12</v>
      </c>
      <c r="Q8902" s="13">
        <f t="shared" si="854"/>
        <v>-1.6708459084137861</v>
      </c>
      <c r="R8902" s="1">
        <v>2.1800000000000002</v>
      </c>
      <c r="S8902" s="1">
        <v>0.54</v>
      </c>
      <c r="T8902" s="1">
        <v>0.33</v>
      </c>
      <c r="U8902" s="4" t="s">
        <v>60</v>
      </c>
      <c r="V8902">
        <v>0.48</v>
      </c>
      <c r="W8902">
        <v>0.4</v>
      </c>
      <c r="X8902">
        <v>0.76</v>
      </c>
      <c r="Y8902">
        <v>2.4300000000000002</v>
      </c>
      <c r="Z8902">
        <v>0.28000000000000003</v>
      </c>
      <c r="AA8902" s="5">
        <f t="shared" si="855"/>
        <v>3.0500000000000003</v>
      </c>
      <c r="AB8902" s="15" cm="1">
        <f t="array" ref="AB8902">_xlfn.SWITCH(U8902,"夏",122,"冬",90,"春",153,"秋",153,0)</f>
        <v>122</v>
      </c>
      <c r="AC8902" s="16">
        <f t="shared" si="856"/>
        <v>372.1</v>
      </c>
      <c r="AD8902" s="5">
        <f>IFERROR(AA8902/D8902,0)</f>
        <v>3.1887088342916883E-2</v>
      </c>
      <c r="AE8902" s="15">
        <f t="shared" si="857"/>
        <v>0.33424657534246577</v>
      </c>
      <c r="AF8902" s="5">
        <f>IFERROR(AD8902*AE8902*48,0)</f>
        <v>0.51159120366060629</v>
      </c>
    </row>
    <row r="8903" spans="1:32" x14ac:dyDescent="0.15">
      <c r="A8903" s="1"/>
      <c r="B8903" s="1" t="s">
        <v>53</v>
      </c>
      <c r="C8903" s="1" t="s">
        <v>59</v>
      </c>
      <c r="D8903" s="1">
        <v>95.65</v>
      </c>
      <c r="E8903" s="6">
        <v>3.6</v>
      </c>
      <c r="F8903" s="18">
        <v>0.875</v>
      </c>
      <c r="G8903" s="1">
        <v>23.2</v>
      </c>
      <c r="H8903" s="1">
        <v>68</v>
      </c>
      <c r="I8903" s="1">
        <v>23.4</v>
      </c>
      <c r="J8903" s="1">
        <v>0.3</v>
      </c>
      <c r="K8903" s="1">
        <v>575</v>
      </c>
      <c r="L8903" s="1">
        <v>392</v>
      </c>
      <c r="M8903" s="6">
        <f t="shared" si="853"/>
        <v>23.524210236968486</v>
      </c>
      <c r="N8903" s="19">
        <v>0.5</v>
      </c>
      <c r="O8903" s="11" cm="1">
        <f t="array" ref="O8903">ROUND(_xlfn.SWITCH(C8903,"建筑专教",IF(S8903&gt;0.1,1.38,1.28),"阶梯教室",IF(S8903&gt;0.1,1.15,1.05),"公共教室",IF(S8903&gt;0.1,1.22,1.12),IF(S8903&gt;0.1,1.2,1.1))+(MOD(ROW()*11,31)/31-0.5)*0.06,2)</f>
        <v>1.2</v>
      </c>
      <c r="P8903" s="12">
        <f t="shared" si="858"/>
        <v>0.16</v>
      </c>
      <c r="Q8903" s="13">
        <f t="shared" si="854"/>
        <v>-1.820103254743459</v>
      </c>
      <c r="R8903" s="1">
        <v>2.15</v>
      </c>
      <c r="S8903" s="1">
        <v>0.56000000000000005</v>
      </c>
      <c r="T8903" s="1">
        <v>0.36</v>
      </c>
      <c r="U8903" s="4" t="s">
        <v>60</v>
      </c>
      <c r="V8903">
        <v>0.48</v>
      </c>
      <c r="W8903">
        <v>0.4</v>
      </c>
      <c r="X8903">
        <v>0.76</v>
      </c>
      <c r="Y8903">
        <v>2.4300000000000002</v>
      </c>
      <c r="Z8903">
        <v>0.28000000000000003</v>
      </c>
      <c r="AA8903" s="5">
        <f t="shared" si="855"/>
        <v>3.07</v>
      </c>
      <c r="AB8903" s="15" cm="1">
        <f t="array" ref="AB8903">_xlfn.SWITCH(U8903,"夏",122,"冬",90,"春",153,"秋",153,0)</f>
        <v>122</v>
      </c>
      <c r="AC8903" s="16">
        <f t="shared" si="856"/>
        <v>374.53999999999996</v>
      </c>
      <c r="AD8903" s="5">
        <f>IFERROR(AA8903/D8903,0)</f>
        <v>3.2096184004181912E-2</v>
      </c>
      <c r="AE8903" s="15">
        <f t="shared" si="857"/>
        <v>0.33424657534246577</v>
      </c>
      <c r="AF8903" s="5">
        <f>IFERROR(AD8903*AE8903*48,0)</f>
        <v>0.51494590007805274</v>
      </c>
    </row>
    <row r="8904" spans="1:32" x14ac:dyDescent="0.15">
      <c r="A8904" s="1"/>
      <c r="B8904" s="1" t="s">
        <v>53</v>
      </c>
      <c r="C8904" s="1" t="s">
        <v>59</v>
      </c>
      <c r="D8904" s="1">
        <v>95.65</v>
      </c>
      <c r="E8904" s="6">
        <v>3.6</v>
      </c>
      <c r="F8904" s="18">
        <v>0.89583333333333304</v>
      </c>
      <c r="G8904" s="1">
        <v>23.2</v>
      </c>
      <c r="H8904" s="1">
        <v>68</v>
      </c>
      <c r="I8904" s="1">
        <v>23.4</v>
      </c>
      <c r="J8904" s="1">
        <v>0.3</v>
      </c>
      <c r="K8904" s="1">
        <v>615</v>
      </c>
      <c r="L8904" s="1">
        <v>348</v>
      </c>
      <c r="M8904" s="6">
        <f t="shared" si="853"/>
        <v>23.524210236968486</v>
      </c>
      <c r="N8904" s="19">
        <v>0.5</v>
      </c>
      <c r="O8904" s="11" cm="1">
        <f t="array" ref="O8904">ROUND(_xlfn.SWITCH(C8904,"建筑专教",IF(S8904&gt;0.1,1.38,1.28),"阶梯教室",IF(S8904&gt;0.1,1.15,1.05),"公共教室",IF(S8904&gt;0.1,1.22,1.12),IF(S8904&gt;0.1,1.2,1.1))+(MOD(ROW()*11,31)/31-0.5)*0.06,2)</f>
        <v>1.22</v>
      </c>
      <c r="P8904" s="12">
        <f t="shared" si="858"/>
        <v>0.2</v>
      </c>
      <c r="Q8904" s="13">
        <f t="shared" si="854"/>
        <v>-1.7439871295297473</v>
      </c>
      <c r="R8904" s="1">
        <v>2.2799999999999998</v>
      </c>
      <c r="S8904" s="1">
        <v>0.57999999999999996</v>
      </c>
      <c r="T8904" s="1">
        <v>0.47</v>
      </c>
      <c r="U8904" s="4" t="s">
        <v>60</v>
      </c>
      <c r="V8904">
        <v>0.48</v>
      </c>
      <c r="W8904">
        <v>0.4</v>
      </c>
      <c r="X8904">
        <v>0.76</v>
      </c>
      <c r="Y8904">
        <v>2.4300000000000002</v>
      </c>
      <c r="Z8904">
        <v>0.28000000000000003</v>
      </c>
      <c r="AA8904" s="5">
        <f t="shared" si="855"/>
        <v>3.33</v>
      </c>
      <c r="AB8904" s="15" cm="1">
        <f t="array" ref="AB8904">_xlfn.SWITCH(U8904,"夏",122,"冬",90,"春",153,"秋",153,0)</f>
        <v>122</v>
      </c>
      <c r="AC8904" s="16">
        <f t="shared" si="856"/>
        <v>406.26</v>
      </c>
      <c r="AD8904" s="5">
        <f>IFERROR(AA8904/D8904,0)</f>
        <v>3.4814427600627286E-2</v>
      </c>
      <c r="AE8904" s="15">
        <f t="shared" si="857"/>
        <v>0.33424657534246577</v>
      </c>
      <c r="AF8904" s="5">
        <f>IFERROR(AD8904*AE8904*48,0)</f>
        <v>0.55855695350485857</v>
      </c>
    </row>
    <row r="8905" spans="1:32" x14ac:dyDescent="0.15">
      <c r="A8905" s="1"/>
      <c r="B8905" s="1" t="s">
        <v>53</v>
      </c>
      <c r="C8905" s="1" t="s">
        <v>59</v>
      </c>
      <c r="D8905" s="1">
        <v>95.65</v>
      </c>
      <c r="E8905" s="6">
        <v>3.6</v>
      </c>
      <c r="F8905" s="18">
        <v>0.91666666666666696</v>
      </c>
      <c r="G8905" s="1">
        <v>23.2</v>
      </c>
      <c r="H8905" s="1">
        <v>68</v>
      </c>
      <c r="I8905" s="1">
        <v>23.4</v>
      </c>
      <c r="J8905" s="1">
        <v>0.3</v>
      </c>
      <c r="K8905" s="1">
        <v>410</v>
      </c>
      <c r="L8905" s="1">
        <v>304</v>
      </c>
      <c r="M8905" s="6">
        <f t="shared" si="853"/>
        <v>23.524210236968486</v>
      </c>
      <c r="N8905" s="1">
        <v>0</v>
      </c>
      <c r="O8905" s="1">
        <v>0</v>
      </c>
      <c r="P8905" s="12">
        <f t="shared" si="858"/>
        <v>0</v>
      </c>
      <c r="Q8905" s="1">
        <v>0</v>
      </c>
      <c r="R8905" s="1">
        <v>2.15</v>
      </c>
      <c r="S8905" s="1">
        <v>0.6</v>
      </c>
      <c r="T8905" s="1">
        <v>0</v>
      </c>
      <c r="U8905" s="4" t="s">
        <v>60</v>
      </c>
      <c r="V8905">
        <v>0.48</v>
      </c>
      <c r="W8905">
        <v>0.4</v>
      </c>
      <c r="X8905">
        <v>0.76</v>
      </c>
      <c r="Y8905">
        <v>2.4300000000000002</v>
      </c>
      <c r="Z8905">
        <v>0.28000000000000003</v>
      </c>
      <c r="AA8905" s="5">
        <f t="shared" si="855"/>
        <v>2.75</v>
      </c>
      <c r="AB8905" s="15" cm="1">
        <f t="array" ref="AB8905">_xlfn.SWITCH(U8905,"夏",122,"冬",90,"春",153,"秋",153,0)</f>
        <v>122</v>
      </c>
      <c r="AC8905" s="16">
        <f t="shared" si="856"/>
        <v>335.5</v>
      </c>
      <c r="AD8905" s="5">
        <f>IFERROR(AA8905/D8905,0)</f>
        <v>2.8750653423941452E-2</v>
      </c>
      <c r="AE8905" s="15">
        <f t="shared" si="857"/>
        <v>0.33424657534246577</v>
      </c>
      <c r="AF8905" s="5">
        <f>IFERROR(AD8905*AE8905*48,0)</f>
        <v>0.46127075739890733</v>
      </c>
    </row>
    <row r="8906" spans="1:32" x14ac:dyDescent="0.15">
      <c r="A8906" s="1"/>
      <c r="B8906" s="1" t="s">
        <v>54</v>
      </c>
      <c r="C8906" s="1" t="s">
        <v>59</v>
      </c>
      <c r="D8906" s="1">
        <v>95.65</v>
      </c>
      <c r="E8906" s="6">
        <v>3.6</v>
      </c>
      <c r="F8906" s="18">
        <v>0.33333333333333298</v>
      </c>
      <c r="G8906" s="1">
        <v>23.6</v>
      </c>
      <c r="H8906" s="1">
        <v>64</v>
      </c>
      <c r="I8906" s="1">
        <v>23.8</v>
      </c>
      <c r="J8906" s="1">
        <v>0.3</v>
      </c>
      <c r="K8906" s="1">
        <v>410</v>
      </c>
      <c r="L8906" s="1">
        <v>520</v>
      </c>
      <c r="M8906" s="6">
        <f t="shared" si="853"/>
        <v>23.923709386399537</v>
      </c>
      <c r="N8906" s="1">
        <v>0</v>
      </c>
      <c r="O8906" s="1">
        <v>0</v>
      </c>
      <c r="P8906" s="12">
        <f t="shared" si="858"/>
        <v>0</v>
      </c>
      <c r="Q8906" s="1">
        <v>0</v>
      </c>
      <c r="R8906" s="1">
        <v>2.1</v>
      </c>
      <c r="S8906" s="1">
        <v>0.57999999999999996</v>
      </c>
      <c r="T8906" s="1">
        <v>0</v>
      </c>
      <c r="U8906" s="4" t="s">
        <v>60</v>
      </c>
      <c r="V8906">
        <v>0.48</v>
      </c>
      <c r="W8906">
        <v>0.4</v>
      </c>
      <c r="X8906">
        <v>0.76</v>
      </c>
      <c r="Y8906">
        <v>2.4300000000000002</v>
      </c>
      <c r="Z8906">
        <v>0.28000000000000003</v>
      </c>
      <c r="AA8906" s="5">
        <f t="shared" si="855"/>
        <v>2.68</v>
      </c>
      <c r="AB8906" s="15" cm="1">
        <f t="array" ref="AB8906">_xlfn.SWITCH(U8906,"夏",122,"冬",90,"春",153,"秋",153,0)</f>
        <v>122</v>
      </c>
      <c r="AC8906" s="16">
        <f t="shared" si="856"/>
        <v>326.96000000000004</v>
      </c>
      <c r="AD8906" s="5">
        <f>IFERROR(AA8906/D8906,0)</f>
        <v>2.8018818609513853E-2</v>
      </c>
      <c r="AE8906" s="15">
        <f t="shared" si="857"/>
        <v>0.33424657534246577</v>
      </c>
      <c r="AF8906" s="5">
        <f>IFERROR(AD8906*AE8906*48,0)</f>
        <v>0.44952931993784423</v>
      </c>
    </row>
    <row r="8907" spans="1:32" x14ac:dyDescent="0.15">
      <c r="A8907" s="1"/>
      <c r="B8907" s="1" t="s">
        <v>54</v>
      </c>
      <c r="C8907" s="1" t="s">
        <v>59</v>
      </c>
      <c r="D8907" s="1">
        <v>95.65</v>
      </c>
      <c r="E8907" s="6">
        <v>3.6</v>
      </c>
      <c r="F8907" s="18">
        <v>0.35416666666666702</v>
      </c>
      <c r="G8907" s="1">
        <v>23.7</v>
      </c>
      <c r="H8907" s="1">
        <v>63</v>
      </c>
      <c r="I8907" s="1">
        <v>23.9</v>
      </c>
      <c r="J8907" s="1">
        <v>0.3</v>
      </c>
      <c r="K8907" s="1">
        <v>410</v>
      </c>
      <c r="L8907" s="1">
        <v>564</v>
      </c>
      <c r="M8907" s="6">
        <f t="shared" si="853"/>
        <v>24.023584594380452</v>
      </c>
      <c r="N8907" s="1">
        <v>0</v>
      </c>
      <c r="O8907" s="1">
        <v>0</v>
      </c>
      <c r="P8907" s="12">
        <f t="shared" si="858"/>
        <v>0</v>
      </c>
      <c r="Q8907" s="1">
        <v>0</v>
      </c>
      <c r="R8907" s="1">
        <v>2.1800000000000002</v>
      </c>
      <c r="S8907" s="1">
        <v>0.56000000000000005</v>
      </c>
      <c r="T8907" s="1">
        <v>0</v>
      </c>
      <c r="U8907" s="4" t="s">
        <v>60</v>
      </c>
      <c r="V8907">
        <v>0.48</v>
      </c>
      <c r="W8907">
        <v>0.4</v>
      </c>
      <c r="X8907">
        <v>0.76</v>
      </c>
      <c r="Y8907">
        <v>2.4300000000000002</v>
      </c>
      <c r="Z8907">
        <v>0.28000000000000003</v>
      </c>
      <c r="AA8907" s="5">
        <f t="shared" si="855"/>
        <v>2.74</v>
      </c>
      <c r="AB8907" s="15" cm="1">
        <f t="array" ref="AB8907">_xlfn.SWITCH(U8907,"夏",122,"冬",90,"春",153,"秋",153,0)</f>
        <v>122</v>
      </c>
      <c r="AC8907" s="16">
        <f t="shared" si="856"/>
        <v>334.28000000000003</v>
      </c>
      <c r="AD8907" s="5">
        <f>IFERROR(AA8907/D8907,0)</f>
        <v>2.8646105593308938E-2</v>
      </c>
      <c r="AE8907" s="15">
        <f t="shared" si="857"/>
        <v>0.33424657534246577</v>
      </c>
      <c r="AF8907" s="5">
        <f>IFERROR(AD8907*AE8907*48,0)</f>
        <v>0.45959340919018393</v>
      </c>
    </row>
    <row r="8908" spans="1:32" x14ac:dyDescent="0.15">
      <c r="A8908" s="1"/>
      <c r="B8908" s="1" t="s">
        <v>54</v>
      </c>
      <c r="C8908" s="1" t="s">
        <v>59</v>
      </c>
      <c r="D8908" s="1">
        <v>95.65</v>
      </c>
      <c r="E8908" s="6">
        <v>3.6</v>
      </c>
      <c r="F8908" s="18">
        <v>0.375</v>
      </c>
      <c r="G8908" s="1">
        <v>23.8</v>
      </c>
      <c r="H8908" s="1">
        <v>62</v>
      </c>
      <c r="I8908" s="1">
        <v>24</v>
      </c>
      <c r="J8908" s="1">
        <v>0.3</v>
      </c>
      <c r="K8908" s="1">
        <v>485</v>
      </c>
      <c r="L8908" s="1">
        <v>608</v>
      </c>
      <c r="M8908" s="6">
        <f t="shared" si="853"/>
        <v>24.123459970045758</v>
      </c>
      <c r="N8908" s="19">
        <v>0.5</v>
      </c>
      <c r="O8908" s="11" cm="1">
        <f t="array" ref="O8908">ROUND(_xlfn.SWITCH(C8908,"建筑专教",IF(S8908&gt;0.1,1.38,1.28),"阶梯教室",IF(S8908&gt;0.1,1.15,1.05),"公共教室",IF(S8908&gt;0.1,1.22,1.12),IF(S8908&gt;0.1,1.2,1.1))+(MOD(ROW()*11,31)/31-0.5)*0.06,2)</f>
        <v>1.24</v>
      </c>
      <c r="P8908" s="12">
        <f t="shared" si="858"/>
        <v>0.08</v>
      </c>
      <c r="Q8908" s="13">
        <f t="shared" si="854"/>
        <v>-1.4473016228020104</v>
      </c>
      <c r="R8908" s="1">
        <v>2.2000000000000002</v>
      </c>
      <c r="S8908" s="1">
        <v>0.54</v>
      </c>
      <c r="T8908" s="1">
        <v>0.38</v>
      </c>
      <c r="U8908" s="4" t="s">
        <v>60</v>
      </c>
      <c r="V8908">
        <v>0.48</v>
      </c>
      <c r="W8908">
        <v>0.4</v>
      </c>
      <c r="X8908">
        <v>0.76</v>
      </c>
      <c r="Y8908">
        <v>2.4300000000000002</v>
      </c>
      <c r="Z8908">
        <v>0.28000000000000003</v>
      </c>
      <c r="AA8908" s="5">
        <f t="shared" si="855"/>
        <v>3.12</v>
      </c>
      <c r="AB8908" s="15" cm="1">
        <f t="array" ref="AB8908">_xlfn.SWITCH(U8908,"夏",122,"冬",90,"春",153,"秋",153,0)</f>
        <v>122</v>
      </c>
      <c r="AC8908" s="16">
        <f t="shared" si="856"/>
        <v>380.64</v>
      </c>
      <c r="AD8908" s="5">
        <f>IFERROR(AA8908/D8908,0)</f>
        <v>3.2618923157344486E-2</v>
      </c>
      <c r="AE8908" s="15">
        <f t="shared" si="857"/>
        <v>0.33424657534246577</v>
      </c>
      <c r="AF8908" s="5">
        <f>IFERROR(AD8908*AE8908*48,0)</f>
        <v>0.52333264112166944</v>
      </c>
    </row>
    <row r="8909" spans="1:32" x14ac:dyDescent="0.15">
      <c r="A8909" s="1"/>
      <c r="B8909" s="1" t="s">
        <v>54</v>
      </c>
      <c r="C8909" s="1" t="s">
        <v>59</v>
      </c>
      <c r="D8909" s="1">
        <v>95.65</v>
      </c>
      <c r="E8909" s="6">
        <v>3.6</v>
      </c>
      <c r="F8909" s="18">
        <v>0.39583333333333298</v>
      </c>
      <c r="G8909" s="1">
        <v>23.9</v>
      </c>
      <c r="H8909" s="1">
        <v>61</v>
      </c>
      <c r="I8909" s="1">
        <v>24.1</v>
      </c>
      <c r="J8909" s="1">
        <v>0.3</v>
      </c>
      <c r="K8909" s="1">
        <v>515</v>
      </c>
      <c r="L8909" s="1">
        <v>652</v>
      </c>
      <c r="M8909" s="6">
        <f t="shared" si="853"/>
        <v>24.223335513114307</v>
      </c>
      <c r="N8909" s="19">
        <v>0.5</v>
      </c>
      <c r="O8909" s="11" cm="1">
        <f t="array" ref="O8909">ROUND(_xlfn.SWITCH(C8909,"建筑专教",IF(S8909&gt;0.1,1.38,1.28),"阶梯教室",IF(S8909&gt;0.1,1.15,1.05),"公共教室",IF(S8909&gt;0.1,1.22,1.12),IF(S8909&gt;0.1,1.2,1.1))+(MOD(ROW()*11,31)/31-0.5)*0.06,2)</f>
        <v>1.21</v>
      </c>
      <c r="P8909" s="12">
        <f t="shared" si="858"/>
        <v>0.11</v>
      </c>
      <c r="Q8909" s="13">
        <f t="shared" si="854"/>
        <v>-1.5134113855901452</v>
      </c>
      <c r="R8909" s="1">
        <v>2.2799999999999998</v>
      </c>
      <c r="S8909" s="1">
        <v>0.52</v>
      </c>
      <c r="T8909" s="1">
        <v>0.28000000000000003</v>
      </c>
      <c r="U8909" s="4" t="s">
        <v>60</v>
      </c>
      <c r="V8909">
        <v>0.48</v>
      </c>
      <c r="W8909">
        <v>0.4</v>
      </c>
      <c r="X8909">
        <v>0.76</v>
      </c>
      <c r="Y8909">
        <v>2.4300000000000002</v>
      </c>
      <c r="Z8909">
        <v>0.28000000000000003</v>
      </c>
      <c r="AA8909" s="5">
        <f t="shared" si="855"/>
        <v>3.08</v>
      </c>
      <c r="AB8909" s="15" cm="1">
        <f t="array" ref="AB8909">_xlfn.SWITCH(U8909,"夏",122,"冬",90,"春",153,"秋",153,0)</f>
        <v>122</v>
      </c>
      <c r="AC8909" s="16">
        <f t="shared" si="856"/>
        <v>375.76</v>
      </c>
      <c r="AD8909" s="5">
        <f>IFERROR(AA8909/D8909,0)</f>
        <v>3.2200731834814429E-2</v>
      </c>
      <c r="AE8909" s="15">
        <f t="shared" si="857"/>
        <v>0.33424657534246577</v>
      </c>
      <c r="AF8909" s="5">
        <f>IFERROR(AD8909*AE8909*48,0)</f>
        <v>0.51662324828677619</v>
      </c>
    </row>
    <row r="8910" spans="1:32" x14ac:dyDescent="0.15">
      <c r="A8910" s="1"/>
      <c r="B8910" s="1" t="s">
        <v>54</v>
      </c>
      <c r="C8910" s="1" t="s">
        <v>59</v>
      </c>
      <c r="D8910" s="1">
        <v>95.65</v>
      </c>
      <c r="E8910" s="6">
        <v>3.6</v>
      </c>
      <c r="F8910" s="18">
        <v>0.41666666666666702</v>
      </c>
      <c r="G8910" s="1">
        <v>24</v>
      </c>
      <c r="H8910" s="1">
        <v>60</v>
      </c>
      <c r="I8910" s="1">
        <v>24.2</v>
      </c>
      <c r="J8910" s="1">
        <v>0.3</v>
      </c>
      <c r="K8910" s="1">
        <v>555</v>
      </c>
      <c r="L8910" s="1">
        <v>696</v>
      </c>
      <c r="M8910" s="6">
        <f t="shared" ref="M8910:M8973" si="859">IFERROR(POWER((I8910+273.15)^4+133500000*POWER(J8910,0.6)*(I8910-G8910),0.25)-273.15,I8910)</f>
        <v>24.323211223305123</v>
      </c>
      <c r="N8910" s="19">
        <v>0.5</v>
      </c>
      <c r="O8910" s="11" cm="1">
        <f t="array" ref="O8910">ROUND(_xlfn.SWITCH(C8910,"建筑专教",IF(S8910&gt;0.1,1.38,1.28),"阶梯教室",IF(S8910&gt;0.1,1.15,1.05),"公共教室",IF(S8910&gt;0.1,1.22,1.12),IF(S8910&gt;0.1,1.2,1.1))+(MOD(ROW()*11,31)/31-0.5)*0.06,2)</f>
        <v>1.23</v>
      </c>
      <c r="P8910" s="12">
        <f t="shared" si="858"/>
        <v>0.14000000000000001</v>
      </c>
      <c r="Q8910" s="13">
        <f t="shared" ref="Q8910:Q8971" si="860">(0.303*EXP(-0.036*(O8910*58.15))+0.028)*((O8910*58.15)-0.00305*(5733-6.99*(O8910*58.15)-(EXP(16.6536-4030.183/(G8910+235))*(H8910/100)))-0.42*((O8910*58.15)-58.15)-0.000017*(O8910*58.15)*(5867-(EXP(16.6536-4030.183/(G8910+235))*(H8910/100)))-0.0014*(O8910*58.15)*(34-G8910)-0.0000000396*IF(N8910*0.155&gt;0.078,1.05+0.645*N8910*0.155,1)*(POWER((35.7-0.028*(O8910*58.15)-N8910*0.155*(0.0000000396*IF(N8910*0.155&gt;0.078,1.05+0.645*N8910*0.155,1)*(POWER((35.7-0.028*(O8910*58.15)-N8910*0.155*0.1)+273,4)-POWER(M8910+273,4))+IF(N8910*0.155&gt;0.078,1.05+0.645*N8910*0.155,1)*IF(J8910&lt;0.2,2.38*ABS(35.7-0.028*(O8910*58.15)-G8910)^0.25,12.1*SQRT(J8910))*(35.7-0.028*(O8910*58.15)-G8910))+273),4)-POWER(M8910+273,4))-IF(N8910*0.155&gt;0.078,1.05+0.645*N8910*0.155,1)*IF(J8910&lt;0.2,2.38*ABS(35.7-0.028*(O8910*58.15)-N8910*0.155*0.1-G8910)^0.25,12.1*SQRT(J8910))*(35.7-0.028*(O8910*58.15)-N8910*0.155*0.1-G8910))</f>
        <v>-1.4062210421508567</v>
      </c>
      <c r="R8910" s="1">
        <v>2.1</v>
      </c>
      <c r="S8910" s="1">
        <v>0.5</v>
      </c>
      <c r="T8910" s="1">
        <v>0.42</v>
      </c>
      <c r="U8910" s="4" t="s">
        <v>60</v>
      </c>
      <c r="V8910">
        <v>0.48</v>
      </c>
      <c r="W8910">
        <v>0.4</v>
      </c>
      <c r="X8910">
        <v>0.76</v>
      </c>
      <c r="Y8910">
        <v>2.4300000000000002</v>
      </c>
      <c r="Z8910">
        <v>0.28000000000000003</v>
      </c>
      <c r="AA8910" s="5">
        <f t="shared" si="855"/>
        <v>3.02</v>
      </c>
      <c r="AB8910" s="15" cm="1">
        <f t="array" ref="AB8910">_xlfn.SWITCH(U8910,"夏",122,"冬",90,"春",153,"秋",153,0)</f>
        <v>122</v>
      </c>
      <c r="AC8910" s="16">
        <f t="shared" si="856"/>
        <v>368.44</v>
      </c>
      <c r="AD8910" s="5">
        <f>IFERROR(AA8910/D8910,0)</f>
        <v>3.1573444851019337E-2</v>
      </c>
      <c r="AE8910" s="15">
        <f t="shared" si="857"/>
        <v>0.33424657534246577</v>
      </c>
      <c r="AF8910" s="5">
        <f>IFERROR(AD8910*AE8910*48,0)</f>
        <v>0.50655915903443627</v>
      </c>
    </row>
    <row r="8911" spans="1:32" x14ac:dyDescent="0.15">
      <c r="A8911" s="1"/>
      <c r="B8911" s="1" t="s">
        <v>54</v>
      </c>
      <c r="C8911" s="1" t="s">
        <v>59</v>
      </c>
      <c r="D8911" s="1">
        <v>95.65</v>
      </c>
      <c r="E8911" s="6">
        <v>3.6</v>
      </c>
      <c r="F8911" s="18">
        <v>0.4375</v>
      </c>
      <c r="G8911" s="1">
        <v>24.1</v>
      </c>
      <c r="H8911" s="1">
        <v>59</v>
      </c>
      <c r="I8911" s="1">
        <v>24.3</v>
      </c>
      <c r="J8911" s="1">
        <v>0.3</v>
      </c>
      <c r="K8911" s="1">
        <v>545</v>
      </c>
      <c r="L8911" s="1">
        <v>740</v>
      </c>
      <c r="M8911" s="6">
        <f t="shared" si="859"/>
        <v>24.423087100338762</v>
      </c>
      <c r="N8911" s="19">
        <v>0.5</v>
      </c>
      <c r="O8911" s="11" cm="1">
        <f t="array" ref="O8911">ROUND(_xlfn.SWITCH(C8911,"建筑专教",IF(S8911&gt;0.1,1.38,1.28),"阶梯教室",IF(S8911&gt;0.1,1.15,1.05),"公共教室",IF(S8911&gt;0.1,1.22,1.12),IF(S8911&gt;0.1,1.2,1.1))+(MOD(ROW()*11,31)/31-0.5)*0.06,2)</f>
        <v>1.25</v>
      </c>
      <c r="P8911" s="12">
        <f t="shared" si="858"/>
        <v>0.13</v>
      </c>
      <c r="Q8911" s="13">
        <f t="shared" si="860"/>
        <v>-1.3030978237656978</v>
      </c>
      <c r="R8911" s="1">
        <v>2.1800000000000002</v>
      </c>
      <c r="S8911" s="1">
        <v>0.48</v>
      </c>
      <c r="T8911" s="1">
        <v>0.33</v>
      </c>
      <c r="U8911" s="4" t="s">
        <v>60</v>
      </c>
      <c r="V8911">
        <v>0.48</v>
      </c>
      <c r="W8911">
        <v>0.4</v>
      </c>
      <c r="X8911">
        <v>0.76</v>
      </c>
      <c r="Y8911">
        <v>2.4300000000000002</v>
      </c>
      <c r="Z8911">
        <v>0.28000000000000003</v>
      </c>
      <c r="AA8911" s="5">
        <f t="shared" si="855"/>
        <v>2.99</v>
      </c>
      <c r="AB8911" s="15" cm="1">
        <f t="array" ref="AB8911">_xlfn.SWITCH(U8911,"夏",122,"冬",90,"春",153,"秋",153,0)</f>
        <v>122</v>
      </c>
      <c r="AC8911" s="16">
        <f t="shared" si="856"/>
        <v>364.78000000000003</v>
      </c>
      <c r="AD8911" s="5">
        <f>IFERROR(AA8911/D8911,0)</f>
        <v>3.1259801359121799E-2</v>
      </c>
      <c r="AE8911" s="15">
        <f t="shared" si="857"/>
        <v>0.33424657534246577</v>
      </c>
      <c r="AF8911" s="5">
        <f>IFERROR(AD8911*AE8911*48,0)</f>
        <v>0.50152711440826647</v>
      </c>
    </row>
    <row r="8912" spans="1:32" x14ac:dyDescent="0.15">
      <c r="A8912" s="1"/>
      <c r="B8912" s="1" t="s">
        <v>54</v>
      </c>
      <c r="C8912" s="1" t="s">
        <v>59</v>
      </c>
      <c r="D8912" s="1">
        <v>95.65</v>
      </c>
      <c r="E8912" s="6">
        <v>3.6</v>
      </c>
      <c r="F8912" s="18">
        <v>0.45833333333333298</v>
      </c>
      <c r="G8912" s="1">
        <v>24.2</v>
      </c>
      <c r="H8912" s="1">
        <v>58</v>
      </c>
      <c r="I8912" s="1">
        <v>24.4</v>
      </c>
      <c r="J8912" s="1">
        <v>0.3</v>
      </c>
      <c r="K8912" s="1">
        <v>585</v>
      </c>
      <c r="L8912" s="1">
        <v>784</v>
      </c>
      <c r="M8912" s="6">
        <f t="shared" si="859"/>
        <v>24.522963143934589</v>
      </c>
      <c r="N8912" s="19">
        <v>0.5</v>
      </c>
      <c r="O8912" s="11" cm="1">
        <f t="array" ref="O8912">ROUND(_xlfn.SWITCH(C8912,"建筑专教",IF(S8912&gt;0.1,1.38,1.28),"阶梯教室",IF(S8912&gt;0.1,1.15,1.05),"公共教室",IF(S8912&gt;0.1,1.22,1.12),IF(S8912&gt;0.1,1.2,1.1))+(MOD(ROW()*11,31)/31-0.5)*0.06,2)</f>
        <v>1.21</v>
      </c>
      <c r="P8912" s="12">
        <f t="shared" si="858"/>
        <v>0.17</v>
      </c>
      <c r="Q8912" s="13">
        <f t="shared" si="860"/>
        <v>-1.3984570390344722</v>
      </c>
      <c r="R8912" s="1">
        <v>2.2000000000000002</v>
      </c>
      <c r="S8912" s="1">
        <v>0.46</v>
      </c>
      <c r="T8912" s="1">
        <v>0.36</v>
      </c>
      <c r="U8912" s="4" t="s">
        <v>60</v>
      </c>
      <c r="V8912">
        <v>0.48</v>
      </c>
      <c r="W8912">
        <v>0.4</v>
      </c>
      <c r="X8912">
        <v>0.76</v>
      </c>
      <c r="Y8912">
        <v>2.4300000000000002</v>
      </c>
      <c r="Z8912">
        <v>0.28000000000000003</v>
      </c>
      <c r="AA8912" s="5">
        <f t="shared" si="855"/>
        <v>3.02</v>
      </c>
      <c r="AB8912" s="15" cm="1">
        <f t="array" ref="AB8912">_xlfn.SWITCH(U8912,"夏",122,"冬",90,"春",153,"秋",153,0)</f>
        <v>122</v>
      </c>
      <c r="AC8912" s="16">
        <f t="shared" si="856"/>
        <v>368.44</v>
      </c>
      <c r="AD8912" s="5">
        <f>IFERROR(AA8912/D8912,0)</f>
        <v>3.1573444851019337E-2</v>
      </c>
      <c r="AE8912" s="15">
        <f t="shared" si="857"/>
        <v>0.33424657534246577</v>
      </c>
      <c r="AF8912" s="5">
        <f>IFERROR(AD8912*AE8912*48,0)</f>
        <v>0.50655915903443627</v>
      </c>
    </row>
    <row r="8913" spans="1:32" x14ac:dyDescent="0.15">
      <c r="A8913" s="1"/>
      <c r="B8913" s="1" t="s">
        <v>54</v>
      </c>
      <c r="C8913" s="1" t="s">
        <v>59</v>
      </c>
      <c r="D8913" s="1">
        <v>95.65</v>
      </c>
      <c r="E8913" s="6">
        <v>3.6</v>
      </c>
      <c r="F8913" s="18">
        <v>0.47916666666666702</v>
      </c>
      <c r="G8913" s="1">
        <v>24.3</v>
      </c>
      <c r="H8913" s="1">
        <v>57</v>
      </c>
      <c r="I8913" s="1">
        <v>24.5</v>
      </c>
      <c r="J8913" s="1">
        <v>0.3</v>
      </c>
      <c r="K8913" s="1">
        <v>625</v>
      </c>
      <c r="L8913" s="1">
        <v>828</v>
      </c>
      <c r="M8913" s="6">
        <f t="shared" si="859"/>
        <v>24.622839353814413</v>
      </c>
      <c r="N8913" s="19">
        <v>0.5</v>
      </c>
      <c r="O8913" s="11" cm="1">
        <f t="array" ref="O8913">ROUND(_xlfn.SWITCH(C8913,"建筑专教",IF(S8913&gt;0.1,1.38,1.28),"阶梯教室",IF(S8913&gt;0.1,1.15,1.05),"公共教室",IF(S8913&gt;0.1,1.22,1.12),IF(S8913&gt;0.1,1.2,1.1))+(MOD(ROW()*11,31)/31-0.5)*0.06,2)</f>
        <v>1.23</v>
      </c>
      <c r="P8913" s="12">
        <f t="shared" si="858"/>
        <v>0.21</v>
      </c>
      <c r="Q8913" s="13">
        <f t="shared" si="860"/>
        <v>-1.2934203621566518</v>
      </c>
      <c r="R8913" s="1">
        <v>2.2799999999999998</v>
      </c>
      <c r="S8913" s="1">
        <v>0.44</v>
      </c>
      <c r="T8913" s="1">
        <v>0.47</v>
      </c>
      <c r="U8913" s="4" t="s">
        <v>60</v>
      </c>
      <c r="V8913">
        <v>0.48</v>
      </c>
      <c r="W8913">
        <v>0.4</v>
      </c>
      <c r="X8913">
        <v>0.76</v>
      </c>
      <c r="Y8913">
        <v>2.4300000000000002</v>
      </c>
      <c r="Z8913">
        <v>0.28000000000000003</v>
      </c>
      <c r="AA8913" s="5">
        <f t="shared" si="855"/>
        <v>3.1899999999999995</v>
      </c>
      <c r="AB8913" s="15" cm="1">
        <f t="array" ref="AB8913">_xlfn.SWITCH(U8913,"夏",122,"冬",90,"春",153,"秋",153,0)</f>
        <v>122</v>
      </c>
      <c r="AC8913" s="16">
        <f t="shared" si="856"/>
        <v>389.17999999999995</v>
      </c>
      <c r="AD8913" s="5">
        <f>IFERROR(AA8913/D8913,0)</f>
        <v>3.3350757971772081E-2</v>
      </c>
      <c r="AE8913" s="15">
        <f t="shared" si="857"/>
        <v>0.33424657534246577</v>
      </c>
      <c r="AF8913" s="5">
        <f>IFERROR(AD8913*AE8913*48,0)</f>
        <v>0.53507407858273237</v>
      </c>
    </row>
    <row r="8914" spans="1:32" x14ac:dyDescent="0.15">
      <c r="A8914" s="1"/>
      <c r="B8914" s="1" t="s">
        <v>54</v>
      </c>
      <c r="C8914" s="1" t="s">
        <v>59</v>
      </c>
      <c r="D8914" s="1">
        <v>95.65</v>
      </c>
      <c r="E8914" s="6">
        <v>3.6</v>
      </c>
      <c r="F8914" s="18">
        <v>0.5</v>
      </c>
      <c r="G8914" s="1">
        <v>24.3</v>
      </c>
      <c r="H8914" s="1">
        <v>57</v>
      </c>
      <c r="I8914" s="1">
        <v>24.5</v>
      </c>
      <c r="J8914" s="1">
        <v>0.3</v>
      </c>
      <c r="K8914" s="1">
        <v>410</v>
      </c>
      <c r="L8914" s="1">
        <v>872</v>
      </c>
      <c r="M8914" s="6">
        <f t="shared" si="859"/>
        <v>24.622839353814413</v>
      </c>
      <c r="N8914" s="1">
        <v>0</v>
      </c>
      <c r="O8914" s="1">
        <v>0</v>
      </c>
      <c r="P8914" s="12">
        <f t="shared" si="858"/>
        <v>0</v>
      </c>
      <c r="Q8914" s="1">
        <v>0</v>
      </c>
      <c r="R8914" s="1">
        <v>2.15</v>
      </c>
      <c r="S8914" s="1">
        <v>0.42</v>
      </c>
      <c r="T8914" s="1">
        <v>0</v>
      </c>
      <c r="U8914" s="4" t="s">
        <v>60</v>
      </c>
      <c r="V8914">
        <v>0.48</v>
      </c>
      <c r="W8914">
        <v>0.4</v>
      </c>
      <c r="X8914">
        <v>0.76</v>
      </c>
      <c r="Y8914">
        <v>2.4300000000000002</v>
      </c>
      <c r="Z8914">
        <v>0.28000000000000003</v>
      </c>
      <c r="AA8914" s="5">
        <f t="shared" si="855"/>
        <v>2.57</v>
      </c>
      <c r="AB8914" s="15" cm="1">
        <f t="array" ref="AB8914">_xlfn.SWITCH(U8914,"夏",122,"冬",90,"春",153,"秋",153,0)</f>
        <v>122</v>
      </c>
      <c r="AC8914" s="16">
        <f t="shared" si="856"/>
        <v>313.53999999999996</v>
      </c>
      <c r="AD8914" s="5">
        <f>IFERROR(AA8914/D8914,0)</f>
        <v>2.6868792472556191E-2</v>
      </c>
      <c r="AE8914" s="15">
        <f t="shared" si="857"/>
        <v>0.33424657534246577</v>
      </c>
      <c r="AF8914" s="5">
        <f>IFERROR(AD8914*AE8914*48,0)</f>
        <v>0.43107848964188789</v>
      </c>
    </row>
    <row r="8915" spans="1:32" x14ac:dyDescent="0.15">
      <c r="A8915" s="1"/>
      <c r="B8915" s="1" t="s">
        <v>54</v>
      </c>
      <c r="C8915" s="1" t="s">
        <v>59</v>
      </c>
      <c r="D8915" s="1">
        <v>95.65</v>
      </c>
      <c r="E8915" s="6">
        <v>3.6</v>
      </c>
      <c r="F8915" s="18">
        <v>0.52083333333333304</v>
      </c>
      <c r="G8915" s="1">
        <v>24.3</v>
      </c>
      <c r="H8915" s="1">
        <v>57</v>
      </c>
      <c r="I8915" s="1">
        <v>24.5</v>
      </c>
      <c r="J8915" s="1">
        <v>0.3</v>
      </c>
      <c r="K8915" s="1">
        <v>410</v>
      </c>
      <c r="L8915" s="1">
        <v>916</v>
      </c>
      <c r="M8915" s="6">
        <f t="shared" si="859"/>
        <v>24.622839353814413</v>
      </c>
      <c r="N8915" s="1">
        <v>0</v>
      </c>
      <c r="O8915" s="1">
        <v>0</v>
      </c>
      <c r="P8915" s="12">
        <f t="shared" si="858"/>
        <v>0</v>
      </c>
      <c r="Q8915" s="1">
        <v>0</v>
      </c>
      <c r="R8915" s="1">
        <v>2.1800000000000002</v>
      </c>
      <c r="S8915" s="1">
        <v>0.4</v>
      </c>
      <c r="T8915" s="1">
        <v>0</v>
      </c>
      <c r="U8915" s="4" t="s">
        <v>60</v>
      </c>
      <c r="V8915">
        <v>0.48</v>
      </c>
      <c r="W8915">
        <v>0.4</v>
      </c>
      <c r="X8915">
        <v>0.76</v>
      </c>
      <c r="Y8915">
        <v>2.4300000000000002</v>
      </c>
      <c r="Z8915">
        <v>0.28000000000000003</v>
      </c>
      <c r="AA8915" s="5">
        <f t="shared" si="855"/>
        <v>2.58</v>
      </c>
      <c r="AB8915" s="15" cm="1">
        <f t="array" ref="AB8915">_xlfn.SWITCH(U8915,"夏",122,"冬",90,"春",153,"秋",153,0)</f>
        <v>122</v>
      </c>
      <c r="AC8915" s="16">
        <f t="shared" si="856"/>
        <v>314.76</v>
      </c>
      <c r="AD8915" s="5">
        <f>IFERROR(AA8915/D8915,0)</f>
        <v>2.6973340303188709E-2</v>
      </c>
      <c r="AE8915" s="15">
        <f t="shared" si="857"/>
        <v>0.33424657534246577</v>
      </c>
      <c r="AF8915" s="5">
        <f>IFERROR(AD8915*AE8915*48,0)</f>
        <v>0.43275583785061122</v>
      </c>
    </row>
    <row r="8916" spans="1:32" x14ac:dyDescent="0.15">
      <c r="A8916" s="1"/>
      <c r="B8916" s="1" t="s">
        <v>54</v>
      </c>
      <c r="C8916" s="1" t="s">
        <v>59</v>
      </c>
      <c r="D8916" s="1">
        <v>95.65</v>
      </c>
      <c r="E8916" s="6">
        <v>3.6</v>
      </c>
      <c r="F8916" s="18">
        <v>0.54166666666666696</v>
      </c>
      <c r="G8916" s="1">
        <v>24.3</v>
      </c>
      <c r="H8916" s="1">
        <v>57</v>
      </c>
      <c r="I8916" s="1">
        <v>24.5</v>
      </c>
      <c r="J8916" s="1">
        <v>0.3</v>
      </c>
      <c r="K8916" s="1">
        <v>410</v>
      </c>
      <c r="L8916" s="1">
        <v>960</v>
      </c>
      <c r="M8916" s="6">
        <f t="shared" si="859"/>
        <v>24.622839353814413</v>
      </c>
      <c r="N8916" s="1">
        <v>0</v>
      </c>
      <c r="O8916" s="1">
        <v>0</v>
      </c>
      <c r="P8916" s="12">
        <f t="shared" si="858"/>
        <v>0</v>
      </c>
      <c r="Q8916" s="1">
        <v>0</v>
      </c>
      <c r="R8916" s="1">
        <v>2.25</v>
      </c>
      <c r="S8916" s="1">
        <v>0.38</v>
      </c>
      <c r="T8916" s="1">
        <v>0</v>
      </c>
      <c r="U8916" s="4" t="s">
        <v>60</v>
      </c>
      <c r="V8916">
        <v>0.48</v>
      </c>
      <c r="W8916">
        <v>0.4</v>
      </c>
      <c r="X8916">
        <v>0.76</v>
      </c>
      <c r="Y8916">
        <v>2.4300000000000002</v>
      </c>
      <c r="Z8916">
        <v>0.28000000000000003</v>
      </c>
      <c r="AA8916" s="5">
        <f t="shared" si="855"/>
        <v>2.63</v>
      </c>
      <c r="AB8916" s="15" cm="1">
        <f t="array" ref="AB8916">_xlfn.SWITCH(U8916,"夏",122,"冬",90,"春",153,"秋",153,0)</f>
        <v>122</v>
      </c>
      <c r="AC8916" s="16">
        <f t="shared" si="856"/>
        <v>320.86</v>
      </c>
      <c r="AD8916" s="5">
        <f>IFERROR(AA8916/D8916,0)</f>
        <v>2.7496079456351279E-2</v>
      </c>
      <c r="AE8916" s="15">
        <f t="shared" si="857"/>
        <v>0.33424657534246577</v>
      </c>
      <c r="AF8916" s="5">
        <f>IFERROR(AD8916*AE8916*48,0)</f>
        <v>0.44114257889422764</v>
      </c>
    </row>
    <row r="8917" spans="1:32" x14ac:dyDescent="0.15">
      <c r="A8917" s="1"/>
      <c r="B8917" s="1" t="s">
        <v>54</v>
      </c>
      <c r="C8917" s="1" t="s">
        <v>59</v>
      </c>
      <c r="D8917" s="1">
        <v>95.65</v>
      </c>
      <c r="E8917" s="6">
        <v>3.6</v>
      </c>
      <c r="F8917" s="18">
        <v>0.5625</v>
      </c>
      <c r="G8917" s="1">
        <v>24.3</v>
      </c>
      <c r="H8917" s="1">
        <v>57</v>
      </c>
      <c r="I8917" s="1">
        <v>24.5</v>
      </c>
      <c r="J8917" s="1">
        <v>0.3</v>
      </c>
      <c r="K8917" s="1">
        <v>410</v>
      </c>
      <c r="L8917" s="1">
        <v>1004</v>
      </c>
      <c r="M8917" s="6">
        <f t="shared" si="859"/>
        <v>24.622839353814413</v>
      </c>
      <c r="N8917" s="1">
        <v>0</v>
      </c>
      <c r="O8917" s="1">
        <v>0</v>
      </c>
      <c r="P8917" s="12">
        <f t="shared" si="858"/>
        <v>0</v>
      </c>
      <c r="Q8917" s="1">
        <v>0</v>
      </c>
      <c r="R8917" s="1">
        <v>2.15</v>
      </c>
      <c r="S8917" s="1">
        <v>0.36</v>
      </c>
      <c r="T8917" s="1">
        <v>0</v>
      </c>
      <c r="U8917" s="4" t="s">
        <v>60</v>
      </c>
      <c r="V8917">
        <v>0.48</v>
      </c>
      <c r="W8917">
        <v>0.4</v>
      </c>
      <c r="X8917">
        <v>0.76</v>
      </c>
      <c r="Y8917">
        <v>2.4300000000000002</v>
      </c>
      <c r="Z8917">
        <v>0.28000000000000003</v>
      </c>
      <c r="AA8917" s="5">
        <f t="shared" si="855"/>
        <v>2.5099999999999998</v>
      </c>
      <c r="AB8917" s="15" cm="1">
        <f t="array" ref="AB8917">_xlfn.SWITCH(U8917,"夏",122,"冬",90,"春",153,"秋",153,0)</f>
        <v>122</v>
      </c>
      <c r="AC8917" s="16">
        <f t="shared" si="856"/>
        <v>306.21999999999997</v>
      </c>
      <c r="AD8917" s="5">
        <f>IFERROR(AA8917/D8917,0)</f>
        <v>2.6241505488761103E-2</v>
      </c>
      <c r="AE8917" s="15">
        <f t="shared" si="857"/>
        <v>0.33424657534246577</v>
      </c>
      <c r="AF8917" s="5">
        <f>IFERROR(AD8917*AE8917*48,0)</f>
        <v>0.42101440038954796</v>
      </c>
    </row>
    <row r="8918" spans="1:32" x14ac:dyDescent="0.15">
      <c r="A8918" s="1"/>
      <c r="B8918" s="1" t="s">
        <v>54</v>
      </c>
      <c r="C8918" s="1" t="s">
        <v>59</v>
      </c>
      <c r="D8918" s="1">
        <v>95.65</v>
      </c>
      <c r="E8918" s="6">
        <v>3.6</v>
      </c>
      <c r="F8918" s="18">
        <v>0.58333333333333304</v>
      </c>
      <c r="G8918" s="1">
        <v>24.3</v>
      </c>
      <c r="H8918" s="1">
        <v>57</v>
      </c>
      <c r="I8918" s="1">
        <v>24.5</v>
      </c>
      <c r="J8918" s="1">
        <v>0.3</v>
      </c>
      <c r="K8918" s="1">
        <v>485</v>
      </c>
      <c r="L8918" s="1">
        <v>1048</v>
      </c>
      <c r="M8918" s="6">
        <f t="shared" si="859"/>
        <v>24.622839353814413</v>
      </c>
      <c r="N8918" s="19">
        <v>0.5</v>
      </c>
      <c r="O8918" s="11" cm="1">
        <f t="array" ref="O8918">ROUND(_xlfn.SWITCH(C8918,"建筑专教",IF(S8918&gt;0.1,1.38,1.28),"阶梯教室",IF(S8918&gt;0.1,1.15,1.05),"公共教室",IF(S8918&gt;0.1,1.22,1.12),IF(S8918&gt;0.1,1.2,1.1))+(MOD(ROW()*11,31)/31-0.5)*0.06,2)</f>
        <v>1.22</v>
      </c>
      <c r="P8918" s="12">
        <f t="shared" si="858"/>
        <v>0.08</v>
      </c>
      <c r="Q8918" s="13">
        <f t="shared" si="860"/>
        <v>-1.3264499570718895</v>
      </c>
      <c r="R8918" s="1">
        <v>2.1800000000000002</v>
      </c>
      <c r="S8918" s="1">
        <v>0.34</v>
      </c>
      <c r="T8918" s="1">
        <v>0.38</v>
      </c>
      <c r="U8918" s="4" t="s">
        <v>60</v>
      </c>
      <c r="V8918">
        <v>0.48</v>
      </c>
      <c r="W8918">
        <v>0.4</v>
      </c>
      <c r="X8918">
        <v>0.76</v>
      </c>
      <c r="Y8918">
        <v>2.4300000000000002</v>
      </c>
      <c r="Z8918">
        <v>0.28000000000000003</v>
      </c>
      <c r="AA8918" s="5">
        <f t="shared" si="855"/>
        <v>2.9</v>
      </c>
      <c r="AB8918" s="15" cm="1">
        <f t="array" ref="AB8918">_xlfn.SWITCH(U8918,"夏",122,"冬",90,"春",153,"秋",153,0)</f>
        <v>122</v>
      </c>
      <c r="AC8918" s="16">
        <f t="shared" si="856"/>
        <v>353.8</v>
      </c>
      <c r="AD8918" s="5">
        <f>IFERROR(AA8918/D8918,0)</f>
        <v>3.0318870883429164E-2</v>
      </c>
      <c r="AE8918" s="15">
        <f t="shared" si="857"/>
        <v>0.33424657534246577</v>
      </c>
      <c r="AF8918" s="5">
        <f>IFERROR(AD8918*AE8918*48,0)</f>
        <v>0.48643098052975675</v>
      </c>
    </row>
    <row r="8919" spans="1:32" x14ac:dyDescent="0.15">
      <c r="A8919" s="1"/>
      <c r="B8919" s="1" t="s">
        <v>54</v>
      </c>
      <c r="C8919" s="1" t="s">
        <v>59</v>
      </c>
      <c r="D8919" s="1">
        <v>95.65</v>
      </c>
      <c r="E8919" s="6">
        <v>3.6</v>
      </c>
      <c r="F8919" s="18">
        <v>0.60416666666666696</v>
      </c>
      <c r="G8919" s="1">
        <v>24.3</v>
      </c>
      <c r="H8919" s="1">
        <v>57</v>
      </c>
      <c r="I8919" s="1">
        <v>24.5</v>
      </c>
      <c r="J8919" s="1">
        <v>0.3</v>
      </c>
      <c r="K8919" s="1">
        <v>515</v>
      </c>
      <c r="L8919" s="1">
        <v>1004</v>
      </c>
      <c r="M8919" s="6">
        <f t="shared" si="859"/>
        <v>24.622839353814413</v>
      </c>
      <c r="N8919" s="19">
        <v>0.5</v>
      </c>
      <c r="O8919" s="11" cm="1">
        <f t="array" ref="O8919">ROUND(_xlfn.SWITCH(C8919,"建筑专教",IF(S8919&gt;0.1,1.38,1.28),"阶梯教室",IF(S8919&gt;0.1,1.15,1.05),"公共教室",IF(S8919&gt;0.1,1.22,1.12),IF(S8919&gt;0.1,1.2,1.1))+(MOD(ROW()*11,31)/31-0.5)*0.06,2)</f>
        <v>1.24</v>
      </c>
      <c r="P8919" s="12">
        <f t="shared" si="858"/>
        <v>0.11</v>
      </c>
      <c r="Q8919" s="13">
        <f t="shared" si="860"/>
        <v>-1.2610339622619542</v>
      </c>
      <c r="R8919" s="1">
        <v>2.1</v>
      </c>
      <c r="S8919" s="1">
        <v>0.36</v>
      </c>
      <c r="T8919" s="1">
        <v>0.28000000000000003</v>
      </c>
      <c r="U8919" s="4" t="s">
        <v>60</v>
      </c>
      <c r="V8919">
        <v>0.48</v>
      </c>
      <c r="W8919">
        <v>0.4</v>
      </c>
      <c r="X8919">
        <v>0.76</v>
      </c>
      <c r="Y8919">
        <v>2.4300000000000002</v>
      </c>
      <c r="Z8919">
        <v>0.28000000000000003</v>
      </c>
      <c r="AA8919" s="5">
        <f t="shared" si="855"/>
        <v>2.74</v>
      </c>
      <c r="AB8919" s="15" cm="1">
        <f t="array" ref="AB8919">_xlfn.SWITCH(U8919,"夏",122,"冬",90,"春",153,"秋",153,0)</f>
        <v>122</v>
      </c>
      <c r="AC8919" s="16">
        <f t="shared" si="856"/>
        <v>334.28000000000003</v>
      </c>
      <c r="AD8919" s="5">
        <f>IFERROR(AA8919/D8919,0)</f>
        <v>2.8646105593308938E-2</v>
      </c>
      <c r="AE8919" s="15">
        <f t="shared" si="857"/>
        <v>0.33424657534246577</v>
      </c>
      <c r="AF8919" s="5">
        <f>IFERROR(AD8919*AE8919*48,0)</f>
        <v>0.45959340919018393</v>
      </c>
    </row>
    <row r="8920" spans="1:32" x14ac:dyDescent="0.15">
      <c r="A8920" s="1"/>
      <c r="B8920" s="1" t="s">
        <v>54</v>
      </c>
      <c r="C8920" s="1" t="s">
        <v>59</v>
      </c>
      <c r="D8920" s="1">
        <v>95.65</v>
      </c>
      <c r="E8920" s="6">
        <v>3.6</v>
      </c>
      <c r="F8920" s="18">
        <v>0.625</v>
      </c>
      <c r="G8920" s="1">
        <v>24.3</v>
      </c>
      <c r="H8920" s="1">
        <v>57</v>
      </c>
      <c r="I8920" s="1">
        <v>24.5</v>
      </c>
      <c r="J8920" s="1">
        <v>0.3</v>
      </c>
      <c r="K8920" s="1">
        <v>555</v>
      </c>
      <c r="L8920" s="1">
        <v>960</v>
      </c>
      <c r="M8920" s="6">
        <f t="shared" si="859"/>
        <v>24.622839353814413</v>
      </c>
      <c r="N8920" s="19">
        <v>0.5</v>
      </c>
      <c r="O8920" s="11" cm="1">
        <f t="array" ref="O8920">ROUND(_xlfn.SWITCH(C8920,"建筑专教",IF(S8920&gt;0.1,1.38,1.28),"阶梯教室",IF(S8920&gt;0.1,1.15,1.05),"公共教室",IF(S8920&gt;0.1,1.22,1.12),IF(S8920&gt;0.1,1.2,1.1))+(MOD(ROW()*11,31)/31-0.5)*0.06,2)</f>
        <v>1.2</v>
      </c>
      <c r="P8920" s="12">
        <f t="shared" si="858"/>
        <v>0.14000000000000001</v>
      </c>
      <c r="Q8920" s="13">
        <f t="shared" si="860"/>
        <v>-1.3945101720210968</v>
      </c>
      <c r="R8920" s="1">
        <v>2.25</v>
      </c>
      <c r="S8920" s="1">
        <v>0.38</v>
      </c>
      <c r="T8920" s="1">
        <v>0.42</v>
      </c>
      <c r="U8920" s="4" t="s">
        <v>60</v>
      </c>
      <c r="V8920">
        <v>0.48</v>
      </c>
      <c r="W8920">
        <v>0.4</v>
      </c>
      <c r="X8920">
        <v>0.76</v>
      </c>
      <c r="Y8920">
        <v>2.4300000000000002</v>
      </c>
      <c r="Z8920">
        <v>0.28000000000000003</v>
      </c>
      <c r="AA8920" s="5">
        <f t="shared" si="855"/>
        <v>3.05</v>
      </c>
      <c r="AB8920" s="15" cm="1">
        <f t="array" ref="AB8920">_xlfn.SWITCH(U8920,"夏",122,"冬",90,"春",153,"秋",153,0)</f>
        <v>122</v>
      </c>
      <c r="AC8920" s="16">
        <f t="shared" si="856"/>
        <v>372.09999999999997</v>
      </c>
      <c r="AD8920" s="5">
        <f>IFERROR(AA8920/D8920,0)</f>
        <v>3.1887088342916883E-2</v>
      </c>
      <c r="AE8920" s="15">
        <f t="shared" si="857"/>
        <v>0.33424657534246577</v>
      </c>
      <c r="AF8920" s="5">
        <f>IFERROR(AD8920*AE8920*48,0)</f>
        <v>0.51159120366060629</v>
      </c>
    </row>
    <row r="8921" spans="1:32" x14ac:dyDescent="0.15">
      <c r="A8921" s="1"/>
      <c r="B8921" s="1" t="s">
        <v>54</v>
      </c>
      <c r="C8921" s="1" t="s">
        <v>59</v>
      </c>
      <c r="D8921" s="1">
        <v>95.65</v>
      </c>
      <c r="E8921" s="6">
        <v>3.6</v>
      </c>
      <c r="F8921" s="18">
        <v>0.64583333333333304</v>
      </c>
      <c r="G8921" s="1">
        <v>24.3</v>
      </c>
      <c r="H8921" s="1">
        <v>57</v>
      </c>
      <c r="I8921" s="1">
        <v>24.5</v>
      </c>
      <c r="J8921" s="1">
        <v>0.3</v>
      </c>
      <c r="K8921" s="1">
        <v>545</v>
      </c>
      <c r="L8921" s="1">
        <v>916</v>
      </c>
      <c r="M8921" s="6">
        <f t="shared" si="859"/>
        <v>24.622839353814413</v>
      </c>
      <c r="N8921" s="19">
        <v>0.5</v>
      </c>
      <c r="O8921" s="11" cm="1">
        <f t="array" ref="O8921">ROUND(_xlfn.SWITCH(C8921,"建筑专教",IF(S8921&gt;0.1,1.38,1.28),"阶梯教室",IF(S8921&gt;0.1,1.15,1.05),"公共教室",IF(S8921&gt;0.1,1.22,1.12),IF(S8921&gt;0.1,1.2,1.1))+(MOD(ROW()*11,31)/31-0.5)*0.06,2)</f>
        <v>1.22</v>
      </c>
      <c r="P8921" s="12">
        <f t="shared" si="858"/>
        <v>0.13</v>
      </c>
      <c r="Q8921" s="13">
        <f t="shared" si="860"/>
        <v>-1.3264499570718895</v>
      </c>
      <c r="R8921" s="1">
        <v>2.1800000000000002</v>
      </c>
      <c r="S8921" s="1">
        <v>0.4</v>
      </c>
      <c r="T8921" s="1">
        <v>0.33</v>
      </c>
      <c r="U8921" s="4" t="s">
        <v>60</v>
      </c>
      <c r="V8921">
        <v>0.48</v>
      </c>
      <c r="W8921">
        <v>0.4</v>
      </c>
      <c r="X8921">
        <v>0.76</v>
      </c>
      <c r="Y8921">
        <v>2.4300000000000002</v>
      </c>
      <c r="Z8921">
        <v>0.28000000000000003</v>
      </c>
      <c r="AA8921" s="5">
        <f t="shared" si="855"/>
        <v>2.91</v>
      </c>
      <c r="AB8921" s="15" cm="1">
        <f t="array" ref="AB8921">_xlfn.SWITCH(U8921,"夏",122,"冬",90,"春",153,"秋",153,0)</f>
        <v>122</v>
      </c>
      <c r="AC8921" s="16">
        <f t="shared" si="856"/>
        <v>355.02000000000004</v>
      </c>
      <c r="AD8921" s="5">
        <f>IFERROR(AA8921/D8921,0)</f>
        <v>3.0423418714061682E-2</v>
      </c>
      <c r="AE8921" s="15">
        <f t="shared" si="857"/>
        <v>0.33424657534246577</v>
      </c>
      <c r="AF8921" s="5">
        <f>IFERROR(AD8921*AE8921*48,0)</f>
        <v>0.48810832873847998</v>
      </c>
    </row>
    <row r="8922" spans="1:32" x14ac:dyDescent="0.15">
      <c r="A8922" s="1"/>
      <c r="B8922" s="1" t="s">
        <v>54</v>
      </c>
      <c r="C8922" s="1" t="s">
        <v>59</v>
      </c>
      <c r="D8922" s="1">
        <v>95.65</v>
      </c>
      <c r="E8922" s="6">
        <v>3.6</v>
      </c>
      <c r="F8922" s="18">
        <v>0.66666666666666696</v>
      </c>
      <c r="G8922" s="1">
        <v>24.3</v>
      </c>
      <c r="H8922" s="1">
        <v>57</v>
      </c>
      <c r="I8922" s="1">
        <v>24.5</v>
      </c>
      <c r="J8922" s="1">
        <v>0.3</v>
      </c>
      <c r="K8922" s="1">
        <v>585</v>
      </c>
      <c r="L8922" s="1">
        <v>872</v>
      </c>
      <c r="M8922" s="6">
        <f t="shared" si="859"/>
        <v>24.622839353814413</v>
      </c>
      <c r="N8922" s="19">
        <v>0.5</v>
      </c>
      <c r="O8922" s="11" cm="1">
        <f t="array" ref="O8922">ROUND(_xlfn.SWITCH(C8922,"建筑专教",IF(S8922&gt;0.1,1.38,1.28),"阶梯教室",IF(S8922&gt;0.1,1.15,1.05),"公共教室",IF(S8922&gt;0.1,1.22,1.12),IF(S8922&gt;0.1,1.2,1.1))+(MOD(ROW()*11,31)/31-0.5)*0.06,2)</f>
        <v>1.24</v>
      </c>
      <c r="P8922" s="12">
        <f t="shared" si="858"/>
        <v>0.17</v>
      </c>
      <c r="Q8922" s="13">
        <f t="shared" si="860"/>
        <v>-1.2610339622619542</v>
      </c>
      <c r="R8922" s="1">
        <v>2.15</v>
      </c>
      <c r="S8922" s="1">
        <v>0.42</v>
      </c>
      <c r="T8922" s="1">
        <v>0.36</v>
      </c>
      <c r="U8922" s="4" t="s">
        <v>60</v>
      </c>
      <c r="V8922">
        <v>0.48</v>
      </c>
      <c r="W8922">
        <v>0.4</v>
      </c>
      <c r="X8922">
        <v>0.76</v>
      </c>
      <c r="Y8922">
        <v>2.4300000000000002</v>
      </c>
      <c r="Z8922">
        <v>0.28000000000000003</v>
      </c>
      <c r="AA8922" s="5">
        <f t="shared" si="855"/>
        <v>2.9299999999999997</v>
      </c>
      <c r="AB8922" s="15" cm="1">
        <f t="array" ref="AB8922">_xlfn.SWITCH(U8922,"夏",122,"冬",90,"春",153,"秋",153,0)</f>
        <v>122</v>
      </c>
      <c r="AC8922" s="16">
        <f t="shared" si="856"/>
        <v>357.46</v>
      </c>
      <c r="AD8922" s="5">
        <f>IFERROR(AA8922/D8922,0)</f>
        <v>3.0632514375326707E-2</v>
      </c>
      <c r="AE8922" s="15">
        <f t="shared" si="857"/>
        <v>0.33424657534246577</v>
      </c>
      <c r="AF8922" s="5">
        <f>IFERROR(AD8922*AE8922*48,0)</f>
        <v>0.49146302515592655</v>
      </c>
    </row>
    <row r="8923" spans="1:32" x14ac:dyDescent="0.15">
      <c r="A8923" s="1"/>
      <c r="B8923" s="1" t="s">
        <v>54</v>
      </c>
      <c r="C8923" s="1" t="s">
        <v>59</v>
      </c>
      <c r="D8923" s="1">
        <v>95.65</v>
      </c>
      <c r="E8923" s="6">
        <v>3.6</v>
      </c>
      <c r="F8923" s="18">
        <v>0.6875</v>
      </c>
      <c r="G8923" s="1">
        <v>24.3</v>
      </c>
      <c r="H8923" s="1">
        <v>57</v>
      </c>
      <c r="I8923" s="1">
        <v>24.5</v>
      </c>
      <c r="J8923" s="1">
        <v>0.3</v>
      </c>
      <c r="K8923" s="1">
        <v>625</v>
      </c>
      <c r="L8923" s="1">
        <v>828</v>
      </c>
      <c r="M8923" s="6">
        <f t="shared" si="859"/>
        <v>24.622839353814413</v>
      </c>
      <c r="N8923" s="19">
        <v>0.5</v>
      </c>
      <c r="O8923" s="11" cm="1">
        <f t="array" ref="O8923">ROUND(_xlfn.SWITCH(C8923,"建筑专教",IF(S8923&gt;0.1,1.38,1.28),"阶梯教室",IF(S8923&gt;0.1,1.15,1.05),"公共教室",IF(S8923&gt;0.1,1.22,1.12),IF(S8923&gt;0.1,1.2,1.1))+(MOD(ROW()*11,31)/31-0.5)*0.06,2)</f>
        <v>1.2</v>
      </c>
      <c r="P8923" s="12">
        <f t="shared" si="858"/>
        <v>0.21</v>
      </c>
      <c r="Q8923" s="13">
        <f t="shared" si="860"/>
        <v>-1.3945101720210968</v>
      </c>
      <c r="R8923" s="1">
        <v>2.2799999999999998</v>
      </c>
      <c r="S8923" s="1">
        <v>0.44</v>
      </c>
      <c r="T8923" s="1">
        <v>0.47</v>
      </c>
      <c r="U8923" s="4" t="s">
        <v>60</v>
      </c>
      <c r="V8923">
        <v>0.48</v>
      </c>
      <c r="W8923">
        <v>0.4</v>
      </c>
      <c r="X8923">
        <v>0.76</v>
      </c>
      <c r="Y8923">
        <v>2.4300000000000002</v>
      </c>
      <c r="Z8923">
        <v>0.28000000000000003</v>
      </c>
      <c r="AA8923" s="5">
        <f t="shared" si="855"/>
        <v>3.1899999999999995</v>
      </c>
      <c r="AB8923" s="15" cm="1">
        <f t="array" ref="AB8923">_xlfn.SWITCH(U8923,"夏",122,"冬",90,"春",153,"秋",153,0)</f>
        <v>122</v>
      </c>
      <c r="AC8923" s="16">
        <f t="shared" si="856"/>
        <v>389.17999999999995</v>
      </c>
      <c r="AD8923" s="5">
        <f>IFERROR(AA8923/D8923,0)</f>
        <v>3.3350757971772081E-2</v>
      </c>
      <c r="AE8923" s="15">
        <f t="shared" si="857"/>
        <v>0.33424657534246577</v>
      </c>
      <c r="AF8923" s="5">
        <f>IFERROR(AD8923*AE8923*48,0)</f>
        <v>0.53507407858273237</v>
      </c>
    </row>
    <row r="8924" spans="1:32" x14ac:dyDescent="0.15">
      <c r="A8924" s="1"/>
      <c r="B8924" s="1" t="s">
        <v>54</v>
      </c>
      <c r="C8924" s="1" t="s">
        <v>59</v>
      </c>
      <c r="D8924" s="1">
        <v>95.65</v>
      </c>
      <c r="E8924" s="6">
        <v>3.6</v>
      </c>
      <c r="F8924" s="18">
        <v>0.70833333333333304</v>
      </c>
      <c r="G8924" s="1">
        <v>24.3</v>
      </c>
      <c r="H8924" s="1">
        <v>57</v>
      </c>
      <c r="I8924" s="1">
        <v>24.5</v>
      </c>
      <c r="J8924" s="1">
        <v>0.3</v>
      </c>
      <c r="K8924" s="1">
        <v>410</v>
      </c>
      <c r="L8924" s="1">
        <v>784</v>
      </c>
      <c r="M8924" s="6">
        <f t="shared" si="859"/>
        <v>24.622839353814413</v>
      </c>
      <c r="N8924" s="1">
        <v>0</v>
      </c>
      <c r="O8924" s="1">
        <v>0</v>
      </c>
      <c r="P8924" s="12">
        <f t="shared" si="858"/>
        <v>0</v>
      </c>
      <c r="Q8924" s="1">
        <v>0</v>
      </c>
      <c r="R8924" s="1">
        <v>2.15</v>
      </c>
      <c r="S8924" s="1">
        <v>0.46</v>
      </c>
      <c r="T8924" s="1">
        <v>0</v>
      </c>
      <c r="U8924" s="4" t="s">
        <v>60</v>
      </c>
      <c r="V8924">
        <v>0.48</v>
      </c>
      <c r="W8924">
        <v>0.4</v>
      </c>
      <c r="X8924">
        <v>0.76</v>
      </c>
      <c r="Y8924">
        <v>2.4300000000000002</v>
      </c>
      <c r="Z8924">
        <v>0.28000000000000003</v>
      </c>
      <c r="AA8924" s="5">
        <f t="shared" si="855"/>
        <v>2.61</v>
      </c>
      <c r="AB8924" s="15" cm="1">
        <f t="array" ref="AB8924">_xlfn.SWITCH(U8924,"夏",122,"冬",90,"春",153,"秋",153,0)</f>
        <v>122</v>
      </c>
      <c r="AC8924" s="16">
        <f t="shared" si="856"/>
        <v>318.41999999999996</v>
      </c>
      <c r="AD8924" s="5">
        <f>IFERROR(AA8924/D8924,0)</f>
        <v>2.7286983795086248E-2</v>
      </c>
      <c r="AE8924" s="15">
        <f t="shared" si="857"/>
        <v>0.33424657534246577</v>
      </c>
      <c r="AF8924" s="5">
        <f>IFERROR(AD8924*AE8924*48,0)</f>
        <v>0.43778788247678102</v>
      </c>
    </row>
    <row r="8925" spans="1:32" x14ac:dyDescent="0.15">
      <c r="A8925" s="1"/>
      <c r="B8925" s="1" t="s">
        <v>54</v>
      </c>
      <c r="C8925" s="1" t="s">
        <v>59</v>
      </c>
      <c r="D8925" s="1">
        <v>95.65</v>
      </c>
      <c r="E8925" s="6">
        <v>3.6</v>
      </c>
      <c r="F8925" s="18">
        <v>0.72916666666666696</v>
      </c>
      <c r="G8925" s="1">
        <v>24.2</v>
      </c>
      <c r="H8925" s="1">
        <v>58</v>
      </c>
      <c r="I8925" s="1">
        <v>24.4</v>
      </c>
      <c r="J8925" s="1">
        <v>0.3</v>
      </c>
      <c r="K8925" s="1">
        <v>410</v>
      </c>
      <c r="L8925" s="1">
        <v>740</v>
      </c>
      <c r="M8925" s="6">
        <f t="shared" si="859"/>
        <v>24.522963143934589</v>
      </c>
      <c r="N8925" s="1">
        <v>0</v>
      </c>
      <c r="O8925" s="1">
        <v>0</v>
      </c>
      <c r="P8925" s="12">
        <f t="shared" si="858"/>
        <v>0</v>
      </c>
      <c r="Q8925" s="1">
        <v>0</v>
      </c>
      <c r="R8925" s="1">
        <v>2.1800000000000002</v>
      </c>
      <c r="S8925" s="1">
        <v>0.48</v>
      </c>
      <c r="T8925" s="1">
        <v>0</v>
      </c>
      <c r="U8925" s="4" t="s">
        <v>60</v>
      </c>
      <c r="V8925">
        <v>0.48</v>
      </c>
      <c r="W8925">
        <v>0.4</v>
      </c>
      <c r="X8925">
        <v>0.76</v>
      </c>
      <c r="Y8925">
        <v>2.4300000000000002</v>
      </c>
      <c r="Z8925">
        <v>0.28000000000000003</v>
      </c>
      <c r="AA8925" s="5">
        <f t="shared" si="855"/>
        <v>2.66</v>
      </c>
      <c r="AB8925" s="15" cm="1">
        <f t="array" ref="AB8925">_xlfn.SWITCH(U8925,"夏",122,"冬",90,"春",153,"秋",153,0)</f>
        <v>122</v>
      </c>
      <c r="AC8925" s="16">
        <f t="shared" si="856"/>
        <v>324.52000000000004</v>
      </c>
      <c r="AD8925" s="5">
        <f>IFERROR(AA8925/D8925,0)</f>
        <v>2.7809722948248825E-2</v>
      </c>
      <c r="AE8925" s="15">
        <f t="shared" si="857"/>
        <v>0.33424657534246577</v>
      </c>
      <c r="AF8925" s="5">
        <f>IFERROR(AD8925*AE8925*48,0)</f>
        <v>0.44617462352039761</v>
      </c>
    </row>
    <row r="8926" spans="1:32" x14ac:dyDescent="0.15">
      <c r="A8926" s="1"/>
      <c r="B8926" s="1" t="s">
        <v>54</v>
      </c>
      <c r="C8926" s="1" t="s">
        <v>59</v>
      </c>
      <c r="D8926" s="1">
        <v>95.65</v>
      </c>
      <c r="E8926" s="6">
        <v>3.6</v>
      </c>
      <c r="F8926" s="18">
        <v>0.75</v>
      </c>
      <c r="G8926" s="1">
        <v>24.1</v>
      </c>
      <c r="H8926" s="1">
        <v>59</v>
      </c>
      <c r="I8926" s="1">
        <v>24.3</v>
      </c>
      <c r="J8926" s="1">
        <v>0.3</v>
      </c>
      <c r="K8926" s="1">
        <v>410</v>
      </c>
      <c r="L8926" s="1">
        <v>696</v>
      </c>
      <c r="M8926" s="6">
        <f t="shared" si="859"/>
        <v>24.423087100338762</v>
      </c>
      <c r="N8926" s="1">
        <v>0</v>
      </c>
      <c r="O8926" s="1">
        <v>0</v>
      </c>
      <c r="P8926" s="12">
        <f t="shared" si="858"/>
        <v>0</v>
      </c>
      <c r="Q8926" s="1">
        <v>0</v>
      </c>
      <c r="R8926" s="1">
        <v>2.25</v>
      </c>
      <c r="S8926" s="1">
        <v>0.5</v>
      </c>
      <c r="T8926" s="1">
        <v>0</v>
      </c>
      <c r="U8926" s="4" t="s">
        <v>60</v>
      </c>
      <c r="V8926">
        <v>0.48</v>
      </c>
      <c r="W8926">
        <v>0.4</v>
      </c>
      <c r="X8926">
        <v>0.76</v>
      </c>
      <c r="Y8926">
        <v>2.4300000000000002</v>
      </c>
      <c r="Z8926">
        <v>0.28000000000000003</v>
      </c>
      <c r="AA8926" s="5">
        <f t="shared" si="855"/>
        <v>2.75</v>
      </c>
      <c r="AB8926" s="15" cm="1">
        <f t="array" ref="AB8926">_xlfn.SWITCH(U8926,"夏",122,"冬",90,"春",153,"秋",153,0)</f>
        <v>122</v>
      </c>
      <c r="AC8926" s="16">
        <f t="shared" si="856"/>
        <v>335.5</v>
      </c>
      <c r="AD8926" s="5">
        <f>IFERROR(AA8926/D8926,0)</f>
        <v>2.8750653423941452E-2</v>
      </c>
      <c r="AE8926" s="15">
        <f t="shared" si="857"/>
        <v>0.33424657534246577</v>
      </c>
      <c r="AF8926" s="5">
        <f>IFERROR(AD8926*AE8926*48,0)</f>
        <v>0.46127075739890733</v>
      </c>
    </row>
    <row r="8927" spans="1:32" x14ac:dyDescent="0.15">
      <c r="A8927" s="1"/>
      <c r="B8927" s="1" t="s">
        <v>54</v>
      </c>
      <c r="C8927" s="1" t="s">
        <v>59</v>
      </c>
      <c r="D8927" s="1">
        <v>95.65</v>
      </c>
      <c r="E8927" s="6">
        <v>3.6</v>
      </c>
      <c r="F8927" s="18">
        <v>0.77083333333333304</v>
      </c>
      <c r="G8927" s="1">
        <v>24</v>
      </c>
      <c r="H8927" s="1">
        <v>60</v>
      </c>
      <c r="I8927" s="1">
        <v>24.2</v>
      </c>
      <c r="J8927" s="1">
        <v>0.3</v>
      </c>
      <c r="K8927" s="1">
        <v>410</v>
      </c>
      <c r="L8927" s="1">
        <v>652</v>
      </c>
      <c r="M8927" s="6">
        <f t="shared" si="859"/>
        <v>24.323211223305123</v>
      </c>
      <c r="N8927" s="1">
        <v>0</v>
      </c>
      <c r="O8927" s="1">
        <v>0</v>
      </c>
      <c r="P8927" s="12">
        <f t="shared" si="858"/>
        <v>0</v>
      </c>
      <c r="Q8927" s="1">
        <v>0</v>
      </c>
      <c r="R8927" s="1">
        <v>2.15</v>
      </c>
      <c r="S8927" s="1">
        <v>0.52</v>
      </c>
      <c r="T8927" s="1">
        <v>0</v>
      </c>
      <c r="U8927" s="4" t="s">
        <v>60</v>
      </c>
      <c r="V8927">
        <v>0.48</v>
      </c>
      <c r="W8927">
        <v>0.4</v>
      </c>
      <c r="X8927">
        <v>0.76</v>
      </c>
      <c r="Y8927">
        <v>2.4300000000000002</v>
      </c>
      <c r="Z8927">
        <v>0.28000000000000003</v>
      </c>
      <c r="AA8927" s="5">
        <f t="shared" si="855"/>
        <v>2.67</v>
      </c>
      <c r="AB8927" s="15" cm="1">
        <f t="array" ref="AB8927">_xlfn.SWITCH(U8927,"夏",122,"冬",90,"春",153,"秋",153,0)</f>
        <v>122</v>
      </c>
      <c r="AC8927" s="16">
        <f t="shared" si="856"/>
        <v>325.74</v>
      </c>
      <c r="AD8927" s="5">
        <f>IFERROR(AA8927/D8927,0)</f>
        <v>2.7914270778881336E-2</v>
      </c>
      <c r="AE8927" s="15">
        <f t="shared" si="857"/>
        <v>0.33424657534246577</v>
      </c>
      <c r="AF8927" s="5">
        <f>IFERROR(AD8927*AE8927*48,0)</f>
        <v>0.44785197172912083</v>
      </c>
    </row>
    <row r="8928" spans="1:32" x14ac:dyDescent="0.15">
      <c r="A8928" s="1"/>
      <c r="B8928" s="1" t="s">
        <v>54</v>
      </c>
      <c r="C8928" s="1" t="s">
        <v>59</v>
      </c>
      <c r="D8928" s="1">
        <v>95.65</v>
      </c>
      <c r="E8928" s="6">
        <v>3.6</v>
      </c>
      <c r="F8928" s="18">
        <v>0.79166666666666696</v>
      </c>
      <c r="G8928" s="1">
        <v>23.9</v>
      </c>
      <c r="H8928" s="1">
        <v>61</v>
      </c>
      <c r="I8928" s="1">
        <v>24.1</v>
      </c>
      <c r="J8928" s="1">
        <v>0.3</v>
      </c>
      <c r="K8928" s="1">
        <v>485</v>
      </c>
      <c r="L8928" s="1">
        <v>608</v>
      </c>
      <c r="M8928" s="6">
        <f t="shared" si="859"/>
        <v>24.223335513114307</v>
      </c>
      <c r="N8928" s="19">
        <v>0.5</v>
      </c>
      <c r="O8928" s="11" cm="1">
        <f t="array" ref="O8928">ROUND(_xlfn.SWITCH(C8928,"建筑专教",IF(S8928&gt;0.1,1.38,1.28),"阶梯教室",IF(S8928&gt;0.1,1.15,1.05),"公共教室",IF(S8928&gt;0.1,1.22,1.12),IF(S8928&gt;0.1,1.2,1.1))+(MOD(ROW()*11,31)/31-0.5)*0.06,2)</f>
        <v>1.19</v>
      </c>
      <c r="P8928" s="12">
        <f t="shared" si="858"/>
        <v>0.08</v>
      </c>
      <c r="Q8928" s="13">
        <f t="shared" si="860"/>
        <v>-1.5858398172007517</v>
      </c>
      <c r="R8928" s="1">
        <v>2.1800000000000002</v>
      </c>
      <c r="S8928" s="1">
        <v>0.54</v>
      </c>
      <c r="T8928" s="1">
        <v>0.38</v>
      </c>
      <c r="U8928" s="4" t="s">
        <v>60</v>
      </c>
      <c r="V8928">
        <v>0.48</v>
      </c>
      <c r="W8928">
        <v>0.4</v>
      </c>
      <c r="X8928">
        <v>0.76</v>
      </c>
      <c r="Y8928">
        <v>2.4300000000000002</v>
      </c>
      <c r="Z8928">
        <v>0.28000000000000003</v>
      </c>
      <c r="AA8928" s="5">
        <f t="shared" si="855"/>
        <v>3.1</v>
      </c>
      <c r="AB8928" s="15" cm="1">
        <f t="array" ref="AB8928">_xlfn.SWITCH(U8928,"夏",122,"冬",90,"春",153,"秋",153,0)</f>
        <v>122</v>
      </c>
      <c r="AC8928" s="16">
        <f t="shared" si="856"/>
        <v>378.2</v>
      </c>
      <c r="AD8928" s="5">
        <f>IFERROR(AA8928/D8928,0)</f>
        <v>3.2409827496079457E-2</v>
      </c>
      <c r="AE8928" s="15">
        <f t="shared" si="857"/>
        <v>0.33424657534246577</v>
      </c>
      <c r="AF8928" s="5">
        <f>IFERROR(AD8928*AE8928*48,0)</f>
        <v>0.51997794470422276</v>
      </c>
    </row>
    <row r="8929" spans="1:32" x14ac:dyDescent="0.15">
      <c r="A8929" s="1"/>
      <c r="B8929" s="1" t="s">
        <v>54</v>
      </c>
      <c r="C8929" s="1" t="s">
        <v>59</v>
      </c>
      <c r="D8929" s="1">
        <v>95.65</v>
      </c>
      <c r="E8929" s="6">
        <v>3.6</v>
      </c>
      <c r="F8929" s="18">
        <v>0.8125</v>
      </c>
      <c r="G8929" s="1">
        <v>23.8</v>
      </c>
      <c r="H8929" s="1">
        <v>62</v>
      </c>
      <c r="I8929" s="1">
        <v>24</v>
      </c>
      <c r="J8929" s="1">
        <v>0.3</v>
      </c>
      <c r="K8929" s="1">
        <v>515</v>
      </c>
      <c r="L8929" s="1">
        <v>564</v>
      </c>
      <c r="M8929" s="6">
        <f t="shared" si="859"/>
        <v>24.123459970045758</v>
      </c>
      <c r="N8929" s="19">
        <v>0.5</v>
      </c>
      <c r="O8929" s="11" cm="1">
        <f t="array" ref="O8929">ROUND(_xlfn.SWITCH(C8929,"建筑专教",IF(S8929&gt;0.1,1.38,1.28),"阶梯教室",IF(S8929&gt;0.1,1.15,1.05),"公共教室",IF(S8929&gt;0.1,1.22,1.12),IF(S8929&gt;0.1,1.2,1.1))+(MOD(ROW()*11,31)/31-0.5)*0.06,2)</f>
        <v>1.21</v>
      </c>
      <c r="P8929" s="12">
        <f t="shared" si="858"/>
        <v>0.11</v>
      </c>
      <c r="Q8929" s="13">
        <f t="shared" si="860"/>
        <v>-1.5517310112249898</v>
      </c>
      <c r="R8929" s="1">
        <v>2.1</v>
      </c>
      <c r="S8929" s="1">
        <v>0.56000000000000005</v>
      </c>
      <c r="T8929" s="1">
        <v>0.28000000000000003</v>
      </c>
      <c r="U8929" s="4" t="s">
        <v>60</v>
      </c>
      <c r="V8929">
        <v>0.48</v>
      </c>
      <c r="W8929">
        <v>0.4</v>
      </c>
      <c r="X8929">
        <v>0.76</v>
      </c>
      <c r="Y8929">
        <v>2.4300000000000002</v>
      </c>
      <c r="Z8929">
        <v>0.28000000000000003</v>
      </c>
      <c r="AA8929" s="5">
        <f t="shared" si="855"/>
        <v>2.9400000000000004</v>
      </c>
      <c r="AB8929" s="15" cm="1">
        <f t="array" ref="AB8929">_xlfn.SWITCH(U8929,"夏",122,"冬",90,"春",153,"秋",153,0)</f>
        <v>122</v>
      </c>
      <c r="AC8929" s="16">
        <f t="shared" si="856"/>
        <v>358.68000000000006</v>
      </c>
      <c r="AD8929" s="5">
        <f>IFERROR(AA8929/D8929,0)</f>
        <v>3.0737062205959228E-2</v>
      </c>
      <c r="AE8929" s="15">
        <f t="shared" si="857"/>
        <v>0.33424657534246577</v>
      </c>
      <c r="AF8929" s="5">
        <f>IFERROR(AD8929*AE8929*48,0)</f>
        <v>0.49314037336465</v>
      </c>
    </row>
    <row r="8930" spans="1:32" x14ac:dyDescent="0.15">
      <c r="A8930" s="1"/>
      <c r="B8930" s="1" t="s">
        <v>54</v>
      </c>
      <c r="C8930" s="1" t="s">
        <v>59</v>
      </c>
      <c r="D8930" s="1">
        <v>95.65</v>
      </c>
      <c r="E8930" s="6">
        <v>3.6</v>
      </c>
      <c r="F8930" s="18">
        <v>0.83333333333333304</v>
      </c>
      <c r="G8930" s="1">
        <v>23.7</v>
      </c>
      <c r="H8930" s="1">
        <v>63</v>
      </c>
      <c r="I8930" s="1">
        <v>23.9</v>
      </c>
      <c r="J8930" s="1">
        <v>0.3</v>
      </c>
      <c r="K8930" s="1">
        <v>555</v>
      </c>
      <c r="L8930" s="1">
        <v>520</v>
      </c>
      <c r="M8930" s="6">
        <f t="shared" si="859"/>
        <v>24.023584594380452</v>
      </c>
      <c r="N8930" s="19">
        <v>0.5</v>
      </c>
      <c r="O8930" s="11" cm="1">
        <f t="array" ref="O8930">ROUND(_xlfn.SWITCH(C8930,"建筑专教",IF(S8930&gt;0.1,1.38,1.28),"阶梯教室",IF(S8930&gt;0.1,1.15,1.05),"公共教室",IF(S8930&gt;0.1,1.22,1.12),IF(S8930&gt;0.1,1.2,1.1))+(MOD(ROW()*11,31)/31-0.5)*0.06,2)</f>
        <v>1.23</v>
      </c>
      <c r="P8930" s="12">
        <f t="shared" si="858"/>
        <v>0.14000000000000001</v>
      </c>
      <c r="Q8930" s="13">
        <f t="shared" si="860"/>
        <v>-1.5190284359760131</v>
      </c>
      <c r="R8930" s="1">
        <v>2.25</v>
      </c>
      <c r="S8930" s="1">
        <v>0.57999999999999996</v>
      </c>
      <c r="T8930" s="1">
        <v>0.42</v>
      </c>
      <c r="U8930" s="4" t="s">
        <v>60</v>
      </c>
      <c r="V8930">
        <v>0.48</v>
      </c>
      <c r="W8930">
        <v>0.4</v>
      </c>
      <c r="X8930">
        <v>0.76</v>
      </c>
      <c r="Y8930">
        <v>2.4300000000000002</v>
      </c>
      <c r="Z8930">
        <v>0.28000000000000003</v>
      </c>
      <c r="AA8930" s="5">
        <f t="shared" si="855"/>
        <v>3.25</v>
      </c>
      <c r="AB8930" s="15" cm="1">
        <f t="array" ref="AB8930">_xlfn.SWITCH(U8930,"夏",122,"冬",90,"春",153,"秋",153,0)</f>
        <v>122</v>
      </c>
      <c r="AC8930" s="16">
        <f t="shared" si="856"/>
        <v>396.5</v>
      </c>
      <c r="AD8930" s="5">
        <f>IFERROR(AA8930/D8930,0)</f>
        <v>3.3978044955567173E-2</v>
      </c>
      <c r="AE8930" s="15">
        <f t="shared" si="857"/>
        <v>0.33424657534246577</v>
      </c>
      <c r="AF8930" s="5">
        <f>IFERROR(AD8930*AE8930*48,0)</f>
        <v>0.54513816783507218</v>
      </c>
    </row>
    <row r="8931" spans="1:32" x14ac:dyDescent="0.15">
      <c r="A8931" s="1"/>
      <c r="B8931" s="1" t="s">
        <v>54</v>
      </c>
      <c r="C8931" s="1" t="s">
        <v>59</v>
      </c>
      <c r="D8931" s="1">
        <v>95.65</v>
      </c>
      <c r="E8931" s="6">
        <v>3.6</v>
      </c>
      <c r="F8931" s="18">
        <v>0.85416666666666696</v>
      </c>
      <c r="G8931" s="1">
        <v>23.6</v>
      </c>
      <c r="H8931" s="1">
        <v>64</v>
      </c>
      <c r="I8931" s="1">
        <v>23.8</v>
      </c>
      <c r="J8931" s="1">
        <v>0.3</v>
      </c>
      <c r="K8931" s="1">
        <v>545</v>
      </c>
      <c r="L8931" s="1">
        <v>476</v>
      </c>
      <c r="M8931" s="6">
        <f t="shared" si="859"/>
        <v>23.923709386399537</v>
      </c>
      <c r="N8931" s="19">
        <v>0.5</v>
      </c>
      <c r="O8931" s="11" cm="1">
        <f t="array" ref="O8931">ROUND(_xlfn.SWITCH(C8931,"建筑专教",IF(S8931&gt;0.1,1.38,1.28),"阶梯教室",IF(S8931&gt;0.1,1.15,1.05),"公共教室",IF(S8931&gt;0.1,1.22,1.12),IF(S8931&gt;0.1,1.2,1.1))+(MOD(ROW()*11,31)/31-0.5)*0.06,2)</f>
        <v>1.19</v>
      </c>
      <c r="P8931" s="12">
        <f t="shared" si="858"/>
        <v>0.13</v>
      </c>
      <c r="Q8931" s="13">
        <f t="shared" si="860"/>
        <v>-1.7030444477690845</v>
      </c>
      <c r="R8931" s="1">
        <v>2.1800000000000002</v>
      </c>
      <c r="S8931" s="1">
        <v>0.6</v>
      </c>
      <c r="T8931" s="1">
        <v>0.33</v>
      </c>
      <c r="U8931" s="4" t="s">
        <v>60</v>
      </c>
      <c r="V8931">
        <v>0.48</v>
      </c>
      <c r="W8931">
        <v>0.4</v>
      </c>
      <c r="X8931">
        <v>0.76</v>
      </c>
      <c r="Y8931">
        <v>2.4300000000000002</v>
      </c>
      <c r="Z8931">
        <v>0.28000000000000003</v>
      </c>
      <c r="AA8931" s="5">
        <f t="shared" si="855"/>
        <v>3.1100000000000003</v>
      </c>
      <c r="AB8931" s="15" cm="1">
        <f t="array" ref="AB8931">_xlfn.SWITCH(U8931,"夏",122,"冬",90,"春",153,"秋",153,0)</f>
        <v>122</v>
      </c>
      <c r="AC8931" s="16">
        <f t="shared" si="856"/>
        <v>379.42</v>
      </c>
      <c r="AD8931" s="5">
        <f>IFERROR(AA8931/D8931,0)</f>
        <v>3.2514375326711975E-2</v>
      </c>
      <c r="AE8931" s="15">
        <f t="shared" si="857"/>
        <v>0.33424657534246577</v>
      </c>
      <c r="AF8931" s="5">
        <f>IFERROR(AD8931*AE8931*48,0)</f>
        <v>0.5216552929129461</v>
      </c>
    </row>
    <row r="8932" spans="1:32" x14ac:dyDescent="0.15">
      <c r="A8932" s="1"/>
      <c r="B8932" s="1" t="s">
        <v>54</v>
      </c>
      <c r="C8932" s="1" t="s">
        <v>59</v>
      </c>
      <c r="D8932" s="1">
        <v>95.65</v>
      </c>
      <c r="E8932" s="6">
        <v>3.6</v>
      </c>
      <c r="F8932" s="18">
        <v>0.875</v>
      </c>
      <c r="G8932" s="1">
        <v>23.6</v>
      </c>
      <c r="H8932" s="1">
        <v>64</v>
      </c>
      <c r="I8932" s="1">
        <v>23.8</v>
      </c>
      <c r="J8932" s="1">
        <v>0.3</v>
      </c>
      <c r="K8932" s="1">
        <v>585</v>
      </c>
      <c r="L8932" s="1">
        <v>432</v>
      </c>
      <c r="M8932" s="6">
        <f t="shared" si="859"/>
        <v>23.923709386399537</v>
      </c>
      <c r="N8932" s="19">
        <v>0.5</v>
      </c>
      <c r="O8932" s="11" cm="1">
        <f t="array" ref="O8932">ROUND(_xlfn.SWITCH(C8932,"建筑专教",IF(S8932&gt;0.1,1.38,1.28),"阶梯教室",IF(S8932&gt;0.1,1.15,1.05),"公共教室",IF(S8932&gt;0.1,1.22,1.12),IF(S8932&gt;0.1,1.2,1.1))+(MOD(ROW()*11,31)/31-0.5)*0.06,2)</f>
        <v>1.22</v>
      </c>
      <c r="P8932" s="12">
        <f t="shared" si="858"/>
        <v>0.17</v>
      </c>
      <c r="Q8932" s="13">
        <f t="shared" si="860"/>
        <v>-1.5921455987629938</v>
      </c>
      <c r="R8932" s="1">
        <v>2.15</v>
      </c>
      <c r="S8932" s="1">
        <v>0.62</v>
      </c>
      <c r="T8932" s="1">
        <v>0.36</v>
      </c>
      <c r="U8932" s="4" t="s">
        <v>60</v>
      </c>
      <c r="V8932">
        <v>0.48</v>
      </c>
      <c r="W8932">
        <v>0.4</v>
      </c>
      <c r="X8932">
        <v>0.76</v>
      </c>
      <c r="Y8932">
        <v>2.4300000000000002</v>
      </c>
      <c r="Z8932">
        <v>0.28000000000000003</v>
      </c>
      <c r="AA8932" s="5">
        <f t="shared" si="855"/>
        <v>3.13</v>
      </c>
      <c r="AB8932" s="15" cm="1">
        <f t="array" ref="AB8932">_xlfn.SWITCH(U8932,"夏",122,"冬",90,"春",153,"秋",153,0)</f>
        <v>122</v>
      </c>
      <c r="AC8932" s="16">
        <f t="shared" si="856"/>
        <v>381.86</v>
      </c>
      <c r="AD8932" s="5">
        <f>IFERROR(AA8932/D8932,0)</f>
        <v>3.2723470987976996E-2</v>
      </c>
      <c r="AE8932" s="15">
        <f t="shared" si="857"/>
        <v>0.33424657534246577</v>
      </c>
      <c r="AF8932" s="5">
        <f>IFERROR(AD8932*AE8932*48,0)</f>
        <v>0.52500998933039256</v>
      </c>
    </row>
    <row r="8933" spans="1:32" x14ac:dyDescent="0.15">
      <c r="A8933" s="1"/>
      <c r="B8933" s="1" t="s">
        <v>54</v>
      </c>
      <c r="C8933" s="1" t="s">
        <v>59</v>
      </c>
      <c r="D8933" s="1">
        <v>95.65</v>
      </c>
      <c r="E8933" s="6">
        <v>3.6</v>
      </c>
      <c r="F8933" s="18">
        <v>0.89583333333333304</v>
      </c>
      <c r="G8933" s="1">
        <v>23.6</v>
      </c>
      <c r="H8933" s="1">
        <v>64</v>
      </c>
      <c r="I8933" s="1">
        <v>23.8</v>
      </c>
      <c r="J8933" s="1">
        <v>0.3</v>
      </c>
      <c r="K8933" s="1">
        <v>625</v>
      </c>
      <c r="L8933" s="1">
        <v>388</v>
      </c>
      <c r="M8933" s="6">
        <f t="shared" si="859"/>
        <v>23.923709386399537</v>
      </c>
      <c r="N8933" s="19">
        <v>0.5</v>
      </c>
      <c r="O8933" s="11" cm="1">
        <f t="array" ref="O8933">ROUND(_xlfn.SWITCH(C8933,"建筑专教",IF(S8933&gt;0.1,1.38,1.28),"阶梯教室",IF(S8933&gt;0.1,1.15,1.05),"公共教室",IF(S8933&gt;0.1,1.22,1.12),IF(S8933&gt;0.1,1.2,1.1))+(MOD(ROW()*11,31)/31-0.5)*0.06,2)</f>
        <v>1.24</v>
      </c>
      <c r="P8933" s="12">
        <f t="shared" si="858"/>
        <v>0.21</v>
      </c>
      <c r="Q8933" s="13">
        <f t="shared" si="860"/>
        <v>-1.5218137411736294</v>
      </c>
      <c r="R8933" s="1">
        <v>2.2799999999999998</v>
      </c>
      <c r="S8933" s="1">
        <v>0.64</v>
      </c>
      <c r="T8933" s="1">
        <v>0.47</v>
      </c>
      <c r="U8933" s="4" t="s">
        <v>60</v>
      </c>
      <c r="V8933">
        <v>0.48</v>
      </c>
      <c r="W8933">
        <v>0.4</v>
      </c>
      <c r="X8933">
        <v>0.76</v>
      </c>
      <c r="Y8933">
        <v>2.4300000000000002</v>
      </c>
      <c r="Z8933">
        <v>0.28000000000000003</v>
      </c>
      <c r="AA8933" s="5">
        <f t="shared" si="855"/>
        <v>3.3899999999999997</v>
      </c>
      <c r="AB8933" s="15" cm="1">
        <f t="array" ref="AB8933">_xlfn.SWITCH(U8933,"夏",122,"冬",90,"春",153,"秋",153,0)</f>
        <v>122</v>
      </c>
      <c r="AC8933" s="16">
        <f t="shared" si="856"/>
        <v>413.58</v>
      </c>
      <c r="AD8933" s="5">
        <f>IFERROR(AA8933/D8933,0)</f>
        <v>3.5441714584422371E-2</v>
      </c>
      <c r="AE8933" s="15">
        <f t="shared" si="857"/>
        <v>0.33424657534246577</v>
      </c>
      <c r="AF8933" s="5">
        <f>IFERROR(AD8933*AE8933*48,0)</f>
        <v>0.56862104275719838</v>
      </c>
    </row>
    <row r="8934" spans="1:32" x14ac:dyDescent="0.15">
      <c r="A8934" s="1"/>
      <c r="B8934" s="1" t="s">
        <v>54</v>
      </c>
      <c r="C8934" s="1" t="s">
        <v>59</v>
      </c>
      <c r="D8934" s="1">
        <v>95.65</v>
      </c>
      <c r="E8934" s="6">
        <v>3.6</v>
      </c>
      <c r="F8934" s="18">
        <v>0.91666666666666696</v>
      </c>
      <c r="G8934" s="1">
        <v>23.6</v>
      </c>
      <c r="H8934" s="1">
        <v>64</v>
      </c>
      <c r="I8934" s="1">
        <v>23.8</v>
      </c>
      <c r="J8934" s="1">
        <v>0.3</v>
      </c>
      <c r="K8934" s="1">
        <v>410</v>
      </c>
      <c r="L8934" s="1">
        <v>344</v>
      </c>
      <c r="M8934" s="6">
        <f t="shared" si="859"/>
        <v>23.923709386399537</v>
      </c>
      <c r="N8934" s="1">
        <v>0</v>
      </c>
      <c r="O8934" s="1">
        <v>0</v>
      </c>
      <c r="P8934" s="12">
        <f t="shared" si="858"/>
        <v>0</v>
      </c>
      <c r="Q8934" s="1">
        <v>0</v>
      </c>
      <c r="R8934" s="1">
        <v>2.15</v>
      </c>
      <c r="S8934" s="1">
        <v>0.66</v>
      </c>
      <c r="T8934" s="1">
        <v>0</v>
      </c>
      <c r="U8934" s="4" t="s">
        <v>60</v>
      </c>
      <c r="V8934">
        <v>0.48</v>
      </c>
      <c r="W8934">
        <v>0.4</v>
      </c>
      <c r="X8934">
        <v>0.76</v>
      </c>
      <c r="Y8934">
        <v>2.4300000000000002</v>
      </c>
      <c r="Z8934">
        <v>0.28000000000000003</v>
      </c>
      <c r="AA8934" s="5">
        <f t="shared" si="855"/>
        <v>2.81</v>
      </c>
      <c r="AB8934" s="15" cm="1">
        <f t="array" ref="AB8934">_xlfn.SWITCH(U8934,"夏",122,"冬",90,"春",153,"秋",153,0)</f>
        <v>122</v>
      </c>
      <c r="AC8934" s="16">
        <f t="shared" si="856"/>
        <v>342.82</v>
      </c>
      <c r="AD8934" s="5">
        <f>IFERROR(AA8934/D8934,0)</f>
        <v>2.9377940407736537E-2</v>
      </c>
      <c r="AE8934" s="15">
        <f t="shared" si="857"/>
        <v>0.33424657534246577</v>
      </c>
      <c r="AF8934" s="5">
        <f>IFERROR(AD8934*AE8934*48,0)</f>
        <v>0.47133484665124703</v>
      </c>
    </row>
    <row r="8935" spans="1:32" x14ac:dyDescent="0.15">
      <c r="A8935" s="1"/>
      <c r="B8935" s="1" t="s">
        <v>55</v>
      </c>
      <c r="C8935" s="1" t="s">
        <v>59</v>
      </c>
      <c r="D8935" s="1">
        <v>95.65</v>
      </c>
      <c r="E8935" s="6">
        <v>3.6</v>
      </c>
      <c r="F8935" s="18">
        <v>0.33333333333333298</v>
      </c>
      <c r="G8935" s="1">
        <v>23.9</v>
      </c>
      <c r="H8935" s="1">
        <v>78</v>
      </c>
      <c r="I8935" s="1">
        <v>24</v>
      </c>
      <c r="J8935" s="1">
        <v>0.3</v>
      </c>
      <c r="K8935" s="1">
        <v>410</v>
      </c>
      <c r="L8935" s="1">
        <v>400</v>
      </c>
      <c r="M8935" s="6">
        <f t="shared" si="859"/>
        <v>24.061749216720273</v>
      </c>
      <c r="N8935" s="1">
        <v>0</v>
      </c>
      <c r="O8935" s="1">
        <v>0</v>
      </c>
      <c r="P8935" s="12">
        <f t="shared" si="858"/>
        <v>0</v>
      </c>
      <c r="Q8935" s="1">
        <v>0</v>
      </c>
      <c r="R8935" s="1">
        <v>0.5</v>
      </c>
      <c r="S8935" s="1">
        <v>0.1</v>
      </c>
      <c r="T8935" s="1">
        <v>0</v>
      </c>
      <c r="U8935" s="4" t="s">
        <v>60</v>
      </c>
      <c r="V8935">
        <v>0.48</v>
      </c>
      <c r="W8935">
        <v>0.4</v>
      </c>
      <c r="X8935">
        <v>0.76</v>
      </c>
      <c r="Y8935">
        <v>2.4300000000000002</v>
      </c>
      <c r="Z8935">
        <v>0.28000000000000003</v>
      </c>
      <c r="AA8935" s="5">
        <f t="shared" si="855"/>
        <v>0.6</v>
      </c>
      <c r="AB8935" s="15" cm="1">
        <f t="array" ref="AB8935">_xlfn.SWITCH(U8935,"夏",122,"冬",90,"春",153,"秋",153,0)</f>
        <v>122</v>
      </c>
      <c r="AC8935" s="16">
        <f t="shared" si="856"/>
        <v>73.2</v>
      </c>
      <c r="AD8935" s="5">
        <f>IFERROR(AA8935/D8935,0)</f>
        <v>6.2728698379508618E-3</v>
      </c>
      <c r="AE8935" s="15">
        <f t="shared" si="857"/>
        <v>0.33424657534246577</v>
      </c>
      <c r="AF8935" s="5">
        <f>IFERROR(AD8935*AE8935*48,0)</f>
        <v>0.10064089252339795</v>
      </c>
    </row>
    <row r="8936" spans="1:32" x14ac:dyDescent="0.15">
      <c r="A8936" s="1"/>
      <c r="B8936" s="1" t="s">
        <v>55</v>
      </c>
      <c r="C8936" s="1" t="s">
        <v>59</v>
      </c>
      <c r="D8936" s="1">
        <v>95.65</v>
      </c>
      <c r="E8936" s="6">
        <v>3.6</v>
      </c>
      <c r="F8936" s="18">
        <v>0.35416666666666702</v>
      </c>
      <c r="G8936" s="1">
        <v>23.8</v>
      </c>
      <c r="H8936" s="1">
        <v>77</v>
      </c>
      <c r="I8936" s="1">
        <v>23.9</v>
      </c>
      <c r="J8936" s="1">
        <v>0.3</v>
      </c>
      <c r="K8936" s="1">
        <v>412</v>
      </c>
      <c r="L8936" s="1">
        <v>450</v>
      </c>
      <c r="M8936" s="6">
        <f t="shared" si="859"/>
        <v>23.96181157421529</v>
      </c>
      <c r="N8936" s="1">
        <v>0</v>
      </c>
      <c r="O8936" s="1">
        <v>0</v>
      </c>
      <c r="P8936" s="12">
        <f t="shared" si="858"/>
        <v>0</v>
      </c>
      <c r="Q8936" s="1">
        <v>0</v>
      </c>
      <c r="R8936" s="1">
        <v>0.52</v>
      </c>
      <c r="S8936" s="1">
        <v>0.1</v>
      </c>
      <c r="T8936" s="1">
        <v>0</v>
      </c>
      <c r="U8936" s="4" t="s">
        <v>60</v>
      </c>
      <c r="V8936">
        <v>0.48</v>
      </c>
      <c r="W8936">
        <v>0.4</v>
      </c>
      <c r="X8936">
        <v>0.76</v>
      </c>
      <c r="Y8936">
        <v>2.4300000000000002</v>
      </c>
      <c r="Z8936">
        <v>0.28000000000000003</v>
      </c>
      <c r="AA8936" s="5">
        <f t="shared" ref="AA8936:AA8999" si="861">R8936+S8936+T8936</f>
        <v>0.62</v>
      </c>
      <c r="AB8936" s="15" cm="1">
        <f t="array" ref="AB8936">_xlfn.SWITCH(U8936,"夏",122,"冬",90,"春",153,"秋",153,0)</f>
        <v>122</v>
      </c>
      <c r="AC8936" s="16">
        <f t="shared" ref="AC8936:AC8999" si="862">AA8936*AB8936</f>
        <v>75.64</v>
      </c>
      <c r="AD8936" s="5">
        <f>IFERROR(AA8936/D8936,0)</f>
        <v>6.481965499215891E-3</v>
      </c>
      <c r="AE8936" s="15">
        <f t="shared" ref="AE8936:AE8999" si="863">IF(U8936="夏",122/365,IF(U8936="冬",90/365,IF(OR(U8936="春",U8936="秋"),153/365,0)))</f>
        <v>0.33424657534246577</v>
      </c>
      <c r="AF8936" s="5">
        <f>IFERROR(AD8936*AE8936*48,0)</f>
        <v>0.10399558894084455</v>
      </c>
    </row>
    <row r="8937" spans="1:32" x14ac:dyDescent="0.15">
      <c r="A8937" s="1"/>
      <c r="B8937" s="1" t="s">
        <v>55</v>
      </c>
      <c r="C8937" s="1" t="s">
        <v>59</v>
      </c>
      <c r="D8937" s="1">
        <v>95.65</v>
      </c>
      <c r="E8937" s="6">
        <v>3.6</v>
      </c>
      <c r="F8937" s="18">
        <v>0.375</v>
      </c>
      <c r="G8937" s="1">
        <v>24</v>
      </c>
      <c r="H8937" s="1">
        <v>76</v>
      </c>
      <c r="I8937" s="1">
        <v>24.1</v>
      </c>
      <c r="J8937" s="1">
        <v>0.3</v>
      </c>
      <c r="K8937" s="1">
        <v>420</v>
      </c>
      <c r="L8937" s="1">
        <v>600</v>
      </c>
      <c r="M8937" s="6">
        <f t="shared" si="859"/>
        <v>24.161686943048608</v>
      </c>
      <c r="N8937" s="19">
        <v>0.5</v>
      </c>
      <c r="O8937" s="11" cm="1">
        <f t="array" ref="O8937">ROUND(_xlfn.SWITCH(C8937,"建筑专教",IF(S8937&gt;0.1,1.38,1.28),"阶梯教室",IF(S8937&gt;0.1,1.15,1.05),"公共教室",IF(S8937&gt;0.1,1.22,1.12),IF(S8937&gt;0.1,1.2,1.1))+(MOD(ROW()*11,31)/31-0.5)*0.06,2)</f>
        <v>1.1000000000000001</v>
      </c>
      <c r="P8937" s="12">
        <f t="shared" si="858"/>
        <v>0.02</v>
      </c>
      <c r="Q8937" s="13">
        <f t="shared" si="860"/>
        <v>-1.9347193374648906</v>
      </c>
      <c r="R8937" s="1">
        <v>0.52</v>
      </c>
      <c r="S8937" s="1">
        <v>0.1</v>
      </c>
      <c r="T8937" s="1">
        <v>0.08</v>
      </c>
      <c r="U8937" s="4" t="s">
        <v>60</v>
      </c>
      <c r="V8937">
        <v>0.48</v>
      </c>
      <c r="W8937">
        <v>0.4</v>
      </c>
      <c r="X8937">
        <v>0.76</v>
      </c>
      <c r="Y8937">
        <v>2.4300000000000002</v>
      </c>
      <c r="Z8937">
        <v>0.28000000000000003</v>
      </c>
      <c r="AA8937" s="5">
        <f t="shared" si="861"/>
        <v>0.7</v>
      </c>
      <c r="AB8937" s="15" cm="1">
        <f t="array" ref="AB8937">_xlfn.SWITCH(U8937,"夏",122,"冬",90,"春",153,"秋",153,0)</f>
        <v>122</v>
      </c>
      <c r="AC8937" s="16">
        <f t="shared" si="862"/>
        <v>85.399999999999991</v>
      </c>
      <c r="AD8937" s="5">
        <f>IFERROR(AA8937/D8937,0)</f>
        <v>7.3183481442760058E-3</v>
      </c>
      <c r="AE8937" s="15">
        <f t="shared" si="863"/>
        <v>0.33424657534246577</v>
      </c>
      <c r="AF8937" s="5">
        <f>IFERROR(AD8937*AE8937*48,0)</f>
        <v>0.11741437461063092</v>
      </c>
    </row>
    <row r="8938" spans="1:32" x14ac:dyDescent="0.15">
      <c r="A8938" s="1"/>
      <c r="B8938" s="1" t="s">
        <v>55</v>
      </c>
      <c r="C8938" s="1" t="s">
        <v>59</v>
      </c>
      <c r="D8938" s="1">
        <v>95.65</v>
      </c>
      <c r="E8938" s="6">
        <v>3.6</v>
      </c>
      <c r="F8938" s="18">
        <v>0.39583333333333298</v>
      </c>
      <c r="G8938" s="1">
        <v>24.1</v>
      </c>
      <c r="H8938" s="1">
        <v>75</v>
      </c>
      <c r="I8938" s="1">
        <v>24.2</v>
      </c>
      <c r="J8938" s="1">
        <v>0.3</v>
      </c>
      <c r="K8938" s="1">
        <v>430</v>
      </c>
      <c r="L8938" s="1">
        <v>650</v>
      </c>
      <c r="M8938" s="6">
        <f t="shared" si="859"/>
        <v>24.261624753059493</v>
      </c>
      <c r="N8938" s="19">
        <v>0.5</v>
      </c>
      <c r="O8938" s="11" cm="1">
        <f t="array" ref="O8938">ROUND(_xlfn.SWITCH(C8938,"建筑专教",IF(S8938&gt;0.1,1.38,1.28),"阶梯教室",IF(S8938&gt;0.1,1.15,1.05),"公共教室",IF(S8938&gt;0.1,1.22,1.12),IF(S8938&gt;0.1,1.2,1.1))+(MOD(ROW()*11,31)/31-0.5)*0.06,2)</f>
        <v>1.1200000000000001</v>
      </c>
      <c r="P8938" s="12">
        <f t="shared" si="858"/>
        <v>0.03</v>
      </c>
      <c r="Q8938" s="13">
        <f t="shared" si="860"/>
        <v>-1.8058549581091041</v>
      </c>
      <c r="R8938" s="1">
        <v>0.54</v>
      </c>
      <c r="S8938" s="1">
        <v>0.1</v>
      </c>
      <c r="T8938" s="1">
        <v>0.1</v>
      </c>
      <c r="U8938" s="4" t="s">
        <v>60</v>
      </c>
      <c r="V8938">
        <v>0.48</v>
      </c>
      <c r="W8938">
        <v>0.4</v>
      </c>
      <c r="X8938">
        <v>0.76</v>
      </c>
      <c r="Y8938">
        <v>2.4300000000000002</v>
      </c>
      <c r="Z8938">
        <v>0.28000000000000003</v>
      </c>
      <c r="AA8938" s="5">
        <f t="shared" si="861"/>
        <v>0.74</v>
      </c>
      <c r="AB8938" s="15" cm="1">
        <f t="array" ref="AB8938">_xlfn.SWITCH(U8938,"夏",122,"冬",90,"春",153,"秋",153,0)</f>
        <v>122</v>
      </c>
      <c r="AC8938" s="16">
        <f t="shared" si="862"/>
        <v>90.28</v>
      </c>
      <c r="AD8938" s="5">
        <f>IFERROR(AA8938/D8938,0)</f>
        <v>7.7365394668060632E-3</v>
      </c>
      <c r="AE8938" s="15">
        <f t="shared" si="863"/>
        <v>0.33424657534246577</v>
      </c>
      <c r="AF8938" s="5">
        <f>IFERROR(AD8938*AE8938*48,0)</f>
        <v>0.12412376744552413</v>
      </c>
    </row>
    <row r="8939" spans="1:32" x14ac:dyDescent="0.15">
      <c r="A8939" s="1"/>
      <c r="B8939" s="1" t="s">
        <v>55</v>
      </c>
      <c r="C8939" s="1" t="s">
        <v>59</v>
      </c>
      <c r="D8939" s="1">
        <v>95.65</v>
      </c>
      <c r="E8939" s="6">
        <v>3.6</v>
      </c>
      <c r="F8939" s="18">
        <v>0.41666666666666702</v>
      </c>
      <c r="G8939" s="1">
        <v>24.2</v>
      </c>
      <c r="H8939" s="1">
        <v>73</v>
      </c>
      <c r="I8939" s="1">
        <v>24.3</v>
      </c>
      <c r="J8939" s="1">
        <v>0.3</v>
      </c>
      <c r="K8939" s="1">
        <v>435</v>
      </c>
      <c r="L8939" s="1">
        <v>700</v>
      </c>
      <c r="M8939" s="6">
        <f t="shared" si="859"/>
        <v>24.361562646612697</v>
      </c>
      <c r="N8939" s="19">
        <v>0.5</v>
      </c>
      <c r="O8939" s="11" cm="1">
        <f t="array" ref="O8939">ROUND(_xlfn.SWITCH(C8939,"建筑专教",IF(S8939&gt;0.1,1.38,1.28),"阶梯教室",IF(S8939&gt;0.1,1.15,1.05),"公共教室",IF(S8939&gt;0.1,1.22,1.12),IF(S8939&gt;0.1,1.2,1.1))+(MOD(ROW()*11,31)/31-0.5)*0.06,2)</f>
        <v>1.1399999999999999</v>
      </c>
      <c r="P8939" s="12">
        <f t="shared" si="858"/>
        <v>0.03</v>
      </c>
      <c r="Q8939" s="13">
        <f t="shared" si="860"/>
        <v>-1.682328008724052</v>
      </c>
      <c r="R8939" s="1">
        <v>0.54</v>
      </c>
      <c r="S8939" s="1">
        <v>0.1</v>
      </c>
      <c r="T8939" s="1">
        <v>0.12</v>
      </c>
      <c r="U8939" s="4" t="s">
        <v>60</v>
      </c>
      <c r="V8939">
        <v>0.48</v>
      </c>
      <c r="W8939">
        <v>0.4</v>
      </c>
      <c r="X8939">
        <v>0.76</v>
      </c>
      <c r="Y8939">
        <v>2.4300000000000002</v>
      </c>
      <c r="Z8939">
        <v>0.28000000000000003</v>
      </c>
      <c r="AA8939" s="5">
        <f t="shared" si="861"/>
        <v>0.76</v>
      </c>
      <c r="AB8939" s="15" cm="1">
        <f t="array" ref="AB8939">_xlfn.SWITCH(U8939,"夏",122,"冬",90,"春",153,"秋",153,0)</f>
        <v>122</v>
      </c>
      <c r="AC8939" s="16">
        <f t="shared" si="862"/>
        <v>92.72</v>
      </c>
      <c r="AD8939" s="5">
        <f>IFERROR(AA8939/D8939,0)</f>
        <v>7.9456351280710914E-3</v>
      </c>
      <c r="AE8939" s="15">
        <f t="shared" si="863"/>
        <v>0.33424657534246577</v>
      </c>
      <c r="AF8939" s="5">
        <f>IFERROR(AD8939*AE8939*48,0)</f>
        <v>0.12747846386297071</v>
      </c>
    </row>
    <row r="8940" spans="1:32" x14ac:dyDescent="0.15">
      <c r="A8940" s="1"/>
      <c r="B8940" s="1" t="s">
        <v>55</v>
      </c>
      <c r="C8940" s="1" t="s">
        <v>59</v>
      </c>
      <c r="D8940" s="1">
        <v>95.65</v>
      </c>
      <c r="E8940" s="6">
        <v>3.6</v>
      </c>
      <c r="F8940" s="18">
        <v>0.4375</v>
      </c>
      <c r="G8940" s="1">
        <v>24.3</v>
      </c>
      <c r="H8940" s="1">
        <v>72</v>
      </c>
      <c r="I8940" s="1">
        <v>24.4</v>
      </c>
      <c r="J8940" s="1">
        <v>0.3</v>
      </c>
      <c r="K8940" s="1">
        <v>440</v>
      </c>
      <c r="L8940" s="1">
        <v>750</v>
      </c>
      <c r="M8940" s="6">
        <f t="shared" si="859"/>
        <v>24.461500623567872</v>
      </c>
      <c r="N8940" s="19">
        <v>0.5</v>
      </c>
      <c r="O8940" s="11" cm="1">
        <f t="array" ref="O8940">ROUND(_xlfn.SWITCH(C8940,"建筑专教",IF(S8940&gt;0.1,1.38,1.28),"阶梯教室",IF(S8940&gt;0.1,1.15,1.05),"公共教室",IF(S8940&gt;0.1,1.22,1.12),IF(S8940&gt;0.1,1.2,1.1))+(MOD(ROW()*11,31)/31-0.5)*0.06,2)</f>
        <v>1.1100000000000001</v>
      </c>
      <c r="P8940" s="12">
        <f t="shared" si="858"/>
        <v>0.04</v>
      </c>
      <c r="Q8940" s="13">
        <f t="shared" si="860"/>
        <v>-1.7636465942210713</v>
      </c>
      <c r="R8940" s="1">
        <v>0.56000000000000005</v>
      </c>
      <c r="S8940" s="1">
        <v>0.1</v>
      </c>
      <c r="T8940" s="1">
        <v>0.13</v>
      </c>
      <c r="U8940" s="4" t="s">
        <v>60</v>
      </c>
      <c r="V8940">
        <v>0.48</v>
      </c>
      <c r="W8940">
        <v>0.4</v>
      </c>
      <c r="X8940">
        <v>0.76</v>
      </c>
      <c r="Y8940">
        <v>2.4300000000000002</v>
      </c>
      <c r="Z8940">
        <v>0.28000000000000003</v>
      </c>
      <c r="AA8940" s="5">
        <f t="shared" si="861"/>
        <v>0.79</v>
      </c>
      <c r="AB8940" s="15" cm="1">
        <f t="array" ref="AB8940">_xlfn.SWITCH(U8940,"夏",122,"冬",90,"春",153,"秋",153,0)</f>
        <v>122</v>
      </c>
      <c r="AC8940" s="16">
        <f t="shared" si="862"/>
        <v>96.38000000000001</v>
      </c>
      <c r="AD8940" s="5">
        <f>IFERROR(AA8940/D8940,0)</f>
        <v>8.2592786199686356E-3</v>
      </c>
      <c r="AE8940" s="15">
        <f t="shared" si="863"/>
        <v>0.33424657534246577</v>
      </c>
      <c r="AF8940" s="5">
        <f>IFERROR(AD8940*AE8940*48,0)</f>
        <v>0.13251050848914064</v>
      </c>
    </row>
    <row r="8941" spans="1:32" x14ac:dyDescent="0.15">
      <c r="A8941" s="1"/>
      <c r="B8941" s="1" t="s">
        <v>55</v>
      </c>
      <c r="C8941" s="1" t="s">
        <v>59</v>
      </c>
      <c r="D8941" s="1">
        <v>95.65</v>
      </c>
      <c r="E8941" s="6">
        <v>3.6</v>
      </c>
      <c r="F8941" s="18">
        <v>0.45833333333333298</v>
      </c>
      <c r="G8941" s="1">
        <v>24.3</v>
      </c>
      <c r="H8941" s="1">
        <v>70</v>
      </c>
      <c r="I8941" s="1">
        <v>24.4</v>
      </c>
      <c r="J8941" s="1">
        <v>0.3</v>
      </c>
      <c r="K8941" s="1">
        <v>445</v>
      </c>
      <c r="L8941" s="1">
        <v>800</v>
      </c>
      <c r="M8941" s="6">
        <f t="shared" si="859"/>
        <v>24.461500623567872</v>
      </c>
      <c r="N8941" s="19">
        <v>0.5</v>
      </c>
      <c r="O8941" s="11" cm="1">
        <f t="array" ref="O8941">ROUND(_xlfn.SWITCH(C8941,"建筑专教",IF(S8941&gt;0.1,1.38,1.28),"阶梯教室",IF(S8941&gt;0.1,1.15,1.05),"公共教室",IF(S8941&gt;0.1,1.22,1.12),IF(S8941&gt;0.1,1.2,1.1))+(MOD(ROW()*11,31)/31-0.5)*0.06,2)</f>
        <v>1.1299999999999999</v>
      </c>
      <c r="P8941" s="12">
        <f t="shared" si="858"/>
        <v>0.04</v>
      </c>
      <c r="Q8941" s="13">
        <f t="shared" si="860"/>
        <v>-1.6812109680476908</v>
      </c>
      <c r="R8941" s="1">
        <v>0.56000000000000005</v>
      </c>
      <c r="S8941" s="1">
        <v>0.1</v>
      </c>
      <c r="T8941" s="1">
        <v>0.14000000000000001</v>
      </c>
      <c r="U8941" s="4" t="s">
        <v>60</v>
      </c>
      <c r="V8941">
        <v>0.48</v>
      </c>
      <c r="W8941">
        <v>0.4</v>
      </c>
      <c r="X8941">
        <v>0.76</v>
      </c>
      <c r="Y8941">
        <v>2.4300000000000002</v>
      </c>
      <c r="Z8941">
        <v>0.28000000000000003</v>
      </c>
      <c r="AA8941" s="5">
        <f t="shared" si="861"/>
        <v>0.8</v>
      </c>
      <c r="AB8941" s="15" cm="1">
        <f t="array" ref="AB8941">_xlfn.SWITCH(U8941,"夏",122,"冬",90,"春",153,"秋",153,0)</f>
        <v>122</v>
      </c>
      <c r="AC8941" s="16">
        <f t="shared" si="862"/>
        <v>97.600000000000009</v>
      </c>
      <c r="AD8941" s="5">
        <f>IFERROR(AA8941/D8941,0)</f>
        <v>8.3638264506011497E-3</v>
      </c>
      <c r="AE8941" s="15">
        <f t="shared" si="863"/>
        <v>0.33424657534246577</v>
      </c>
      <c r="AF8941" s="5">
        <f>IFERROR(AD8941*AE8941*48,0)</f>
        <v>0.13418785669786393</v>
      </c>
    </row>
    <row r="8942" spans="1:32" x14ac:dyDescent="0.15">
      <c r="A8942" s="1"/>
      <c r="B8942" s="1" t="s">
        <v>55</v>
      </c>
      <c r="C8942" s="1" t="s">
        <v>59</v>
      </c>
      <c r="D8942" s="1">
        <v>95.65</v>
      </c>
      <c r="E8942" s="6">
        <v>3.6</v>
      </c>
      <c r="F8942" s="18">
        <v>0.47916666666666702</v>
      </c>
      <c r="G8942" s="1">
        <v>24.2</v>
      </c>
      <c r="H8942" s="1">
        <v>69</v>
      </c>
      <c r="I8942" s="1">
        <v>24.3</v>
      </c>
      <c r="J8942" s="1">
        <v>0.3</v>
      </c>
      <c r="K8942" s="1">
        <v>450</v>
      </c>
      <c r="L8942" s="1">
        <v>800</v>
      </c>
      <c r="M8942" s="6">
        <f t="shared" si="859"/>
        <v>24.361562646612697</v>
      </c>
      <c r="N8942" s="19">
        <v>0.5</v>
      </c>
      <c r="O8942" s="11" cm="1">
        <f t="array" ref="O8942">ROUND(_xlfn.SWITCH(C8942,"建筑专教",IF(S8942&gt;0.1,1.38,1.28),"阶梯教室",IF(S8942&gt;0.1,1.15,1.05),"公共教室",IF(S8942&gt;0.1,1.22,1.12),IF(S8942&gt;0.1,1.2,1.1))+(MOD(ROW()*11,31)/31-0.5)*0.06,2)</f>
        <v>1.1499999999999999</v>
      </c>
      <c r="P8942" s="12">
        <f t="shared" si="858"/>
        <v>0.05</v>
      </c>
      <c r="Q8942" s="13">
        <f t="shared" si="860"/>
        <v>-1.6428219562533575</v>
      </c>
      <c r="R8942" s="1">
        <v>0.54</v>
      </c>
      <c r="S8942" s="1">
        <v>0.1</v>
      </c>
      <c r="T8942" s="1">
        <v>0.15</v>
      </c>
      <c r="U8942" s="4" t="s">
        <v>60</v>
      </c>
      <c r="V8942">
        <v>0.48</v>
      </c>
      <c r="W8942">
        <v>0.4</v>
      </c>
      <c r="X8942">
        <v>0.76</v>
      </c>
      <c r="Y8942">
        <v>2.4300000000000002</v>
      </c>
      <c r="Z8942">
        <v>0.28000000000000003</v>
      </c>
      <c r="AA8942" s="5">
        <f t="shared" si="861"/>
        <v>0.79</v>
      </c>
      <c r="AB8942" s="15" cm="1">
        <f t="array" ref="AB8942">_xlfn.SWITCH(U8942,"夏",122,"冬",90,"春",153,"秋",153,0)</f>
        <v>122</v>
      </c>
      <c r="AC8942" s="16">
        <f t="shared" si="862"/>
        <v>96.38000000000001</v>
      </c>
      <c r="AD8942" s="5">
        <f>IFERROR(AA8942/D8942,0)</f>
        <v>8.2592786199686356E-3</v>
      </c>
      <c r="AE8942" s="15">
        <f t="shared" si="863"/>
        <v>0.33424657534246577</v>
      </c>
      <c r="AF8942" s="5">
        <f>IFERROR(AD8942*AE8942*48,0)</f>
        <v>0.13251050848914064</v>
      </c>
    </row>
    <row r="8943" spans="1:32" x14ac:dyDescent="0.15">
      <c r="A8943" s="1"/>
      <c r="B8943" s="1" t="s">
        <v>55</v>
      </c>
      <c r="C8943" s="1" t="s">
        <v>59</v>
      </c>
      <c r="D8943" s="1">
        <v>95.65</v>
      </c>
      <c r="E8943" s="6">
        <v>3.6</v>
      </c>
      <c r="F8943" s="18">
        <v>0.5</v>
      </c>
      <c r="G8943" s="1">
        <v>24.1</v>
      </c>
      <c r="H8943" s="1">
        <v>70</v>
      </c>
      <c r="I8943" s="1">
        <v>24.2</v>
      </c>
      <c r="J8943" s="1">
        <v>0.3</v>
      </c>
      <c r="K8943" s="1">
        <v>410</v>
      </c>
      <c r="L8943" s="1">
        <v>800</v>
      </c>
      <c r="M8943" s="6">
        <f t="shared" si="859"/>
        <v>24.261624753059493</v>
      </c>
      <c r="N8943" s="1">
        <v>0</v>
      </c>
      <c r="O8943" s="1">
        <v>0</v>
      </c>
      <c r="P8943" s="12">
        <f t="shared" si="858"/>
        <v>0</v>
      </c>
      <c r="Q8943" s="1">
        <v>0</v>
      </c>
      <c r="R8943" s="1">
        <v>0.52</v>
      </c>
      <c r="S8943" s="1">
        <v>0.1</v>
      </c>
      <c r="T8943" s="1">
        <v>0</v>
      </c>
      <c r="U8943" s="4" t="s">
        <v>60</v>
      </c>
      <c r="V8943">
        <v>0.48</v>
      </c>
      <c r="W8943">
        <v>0.4</v>
      </c>
      <c r="X8943">
        <v>0.76</v>
      </c>
      <c r="Y8943">
        <v>2.4300000000000002</v>
      </c>
      <c r="Z8943">
        <v>0.28000000000000003</v>
      </c>
      <c r="AA8943" s="5">
        <f t="shared" si="861"/>
        <v>0.62</v>
      </c>
      <c r="AB8943" s="15" cm="1">
        <f t="array" ref="AB8943">_xlfn.SWITCH(U8943,"夏",122,"冬",90,"春",153,"秋",153,0)</f>
        <v>122</v>
      </c>
      <c r="AC8943" s="16">
        <f t="shared" si="862"/>
        <v>75.64</v>
      </c>
      <c r="AD8943" s="5">
        <f>IFERROR(AA8943/D8943,0)</f>
        <v>6.481965499215891E-3</v>
      </c>
      <c r="AE8943" s="15">
        <f t="shared" si="863"/>
        <v>0.33424657534246577</v>
      </c>
      <c r="AF8943" s="5">
        <f>IFERROR(AD8943*AE8943*48,0)</f>
        <v>0.10399558894084455</v>
      </c>
    </row>
    <row r="8944" spans="1:32" x14ac:dyDescent="0.15">
      <c r="A8944" s="1"/>
      <c r="B8944" s="1" t="s">
        <v>55</v>
      </c>
      <c r="C8944" s="1" t="s">
        <v>59</v>
      </c>
      <c r="D8944" s="1">
        <v>95.65</v>
      </c>
      <c r="E8944" s="6">
        <v>3.6</v>
      </c>
      <c r="F8944" s="18">
        <v>0.52083333333333304</v>
      </c>
      <c r="G8944" s="1">
        <v>24</v>
      </c>
      <c r="H8944" s="1">
        <v>71</v>
      </c>
      <c r="I8944" s="1">
        <v>24.1</v>
      </c>
      <c r="J8944" s="1">
        <v>0.3</v>
      </c>
      <c r="K8944" s="1">
        <v>410</v>
      </c>
      <c r="L8944" s="1">
        <v>760</v>
      </c>
      <c r="M8944" s="6">
        <f t="shared" si="859"/>
        <v>24.161686943048608</v>
      </c>
      <c r="N8944" s="1">
        <v>0</v>
      </c>
      <c r="O8944" s="1">
        <v>0</v>
      </c>
      <c r="P8944" s="12">
        <f t="shared" si="858"/>
        <v>0</v>
      </c>
      <c r="Q8944" s="1">
        <v>0</v>
      </c>
      <c r="R8944" s="1">
        <v>0.5</v>
      </c>
      <c r="S8944" s="1">
        <v>0.1</v>
      </c>
      <c r="T8944" s="1">
        <v>0</v>
      </c>
      <c r="U8944" s="4" t="s">
        <v>60</v>
      </c>
      <c r="V8944">
        <v>0.48</v>
      </c>
      <c r="W8944">
        <v>0.4</v>
      </c>
      <c r="X8944">
        <v>0.76</v>
      </c>
      <c r="Y8944">
        <v>2.4300000000000002</v>
      </c>
      <c r="Z8944">
        <v>0.28000000000000003</v>
      </c>
      <c r="AA8944" s="5">
        <f t="shared" si="861"/>
        <v>0.6</v>
      </c>
      <c r="AB8944" s="15" cm="1">
        <f t="array" ref="AB8944">_xlfn.SWITCH(U8944,"夏",122,"冬",90,"春",153,"秋",153,0)</f>
        <v>122</v>
      </c>
      <c r="AC8944" s="16">
        <f t="shared" si="862"/>
        <v>73.2</v>
      </c>
      <c r="AD8944" s="5">
        <f>IFERROR(AA8944/D8944,0)</f>
        <v>6.2728698379508618E-3</v>
      </c>
      <c r="AE8944" s="15">
        <f t="shared" si="863"/>
        <v>0.33424657534246577</v>
      </c>
      <c r="AF8944" s="5">
        <f>IFERROR(AD8944*AE8944*48,0)</f>
        <v>0.10064089252339795</v>
      </c>
    </row>
    <row r="8945" spans="1:32" x14ac:dyDescent="0.15">
      <c r="A8945" s="1"/>
      <c r="B8945" s="1" t="s">
        <v>55</v>
      </c>
      <c r="C8945" s="1" t="s">
        <v>59</v>
      </c>
      <c r="D8945" s="1">
        <v>95.65</v>
      </c>
      <c r="E8945" s="6">
        <v>3.6</v>
      </c>
      <c r="F8945" s="18">
        <v>0.54166666666666696</v>
      </c>
      <c r="G8945" s="1">
        <v>23.9</v>
      </c>
      <c r="H8945" s="1">
        <v>72</v>
      </c>
      <c r="I8945" s="1">
        <v>24</v>
      </c>
      <c r="J8945" s="1">
        <v>0.3</v>
      </c>
      <c r="K8945" s="1">
        <v>410</v>
      </c>
      <c r="L8945" s="1">
        <v>720</v>
      </c>
      <c r="M8945" s="6">
        <f t="shared" si="859"/>
        <v>24.061749216720273</v>
      </c>
      <c r="N8945" s="1">
        <v>0</v>
      </c>
      <c r="O8945" s="1">
        <v>0</v>
      </c>
      <c r="P8945" s="12">
        <f t="shared" si="858"/>
        <v>0</v>
      </c>
      <c r="Q8945" s="1">
        <v>0</v>
      </c>
      <c r="R8945" s="1">
        <v>0.48</v>
      </c>
      <c r="S8945" s="1">
        <v>0.1</v>
      </c>
      <c r="T8945" s="1">
        <v>0</v>
      </c>
      <c r="U8945" s="4" t="s">
        <v>60</v>
      </c>
      <c r="V8945">
        <v>0.48</v>
      </c>
      <c r="W8945">
        <v>0.4</v>
      </c>
      <c r="X8945">
        <v>0.76</v>
      </c>
      <c r="Y8945">
        <v>2.4300000000000002</v>
      </c>
      <c r="Z8945">
        <v>0.28000000000000003</v>
      </c>
      <c r="AA8945" s="5">
        <f t="shared" si="861"/>
        <v>0.57999999999999996</v>
      </c>
      <c r="AB8945" s="15" cm="1">
        <f t="array" ref="AB8945">_xlfn.SWITCH(U8945,"夏",122,"冬",90,"春",153,"秋",153,0)</f>
        <v>122</v>
      </c>
      <c r="AC8945" s="16">
        <f t="shared" si="862"/>
        <v>70.759999999999991</v>
      </c>
      <c r="AD8945" s="5">
        <f>IFERROR(AA8945/D8945,0)</f>
        <v>6.0637741766858327E-3</v>
      </c>
      <c r="AE8945" s="15">
        <f t="shared" si="863"/>
        <v>0.33424657534246577</v>
      </c>
      <c r="AF8945" s="5">
        <f>IFERROR(AD8945*AE8945*48,0)</f>
        <v>9.7286196105951336E-2</v>
      </c>
    </row>
    <row r="8946" spans="1:32" x14ac:dyDescent="0.15">
      <c r="A8946" s="1"/>
      <c r="B8946" s="1" t="s">
        <v>55</v>
      </c>
      <c r="C8946" s="1" t="s">
        <v>59</v>
      </c>
      <c r="D8946" s="1">
        <v>95.65</v>
      </c>
      <c r="E8946" s="6">
        <v>3.6</v>
      </c>
      <c r="F8946" s="18">
        <v>0.5625</v>
      </c>
      <c r="G8946" s="1">
        <v>23.8</v>
      </c>
      <c r="H8946" s="1">
        <v>73</v>
      </c>
      <c r="I8946" s="1">
        <v>23.9</v>
      </c>
      <c r="J8946" s="1">
        <v>0.3</v>
      </c>
      <c r="K8946" s="1">
        <v>410</v>
      </c>
      <c r="L8946" s="1">
        <v>680</v>
      </c>
      <c r="M8946" s="6">
        <f t="shared" si="859"/>
        <v>23.96181157421529</v>
      </c>
      <c r="N8946" s="1">
        <v>0</v>
      </c>
      <c r="O8946" s="1">
        <v>0</v>
      </c>
      <c r="P8946" s="12">
        <f t="shared" si="858"/>
        <v>0</v>
      </c>
      <c r="Q8946" s="1">
        <v>0</v>
      </c>
      <c r="R8946" s="1">
        <v>0.46</v>
      </c>
      <c r="S8946" s="1">
        <v>0.1</v>
      </c>
      <c r="T8946" s="1">
        <v>0</v>
      </c>
      <c r="U8946" s="4" t="s">
        <v>60</v>
      </c>
      <c r="V8946">
        <v>0.48</v>
      </c>
      <c r="W8946">
        <v>0.4</v>
      </c>
      <c r="X8946">
        <v>0.76</v>
      </c>
      <c r="Y8946">
        <v>2.4300000000000002</v>
      </c>
      <c r="Z8946">
        <v>0.28000000000000003</v>
      </c>
      <c r="AA8946" s="5">
        <f t="shared" si="861"/>
        <v>0.56000000000000005</v>
      </c>
      <c r="AB8946" s="15" cm="1">
        <f t="array" ref="AB8946">_xlfn.SWITCH(U8946,"夏",122,"冬",90,"春",153,"秋",153,0)</f>
        <v>122</v>
      </c>
      <c r="AC8946" s="16">
        <f t="shared" si="862"/>
        <v>68.320000000000007</v>
      </c>
      <c r="AD8946" s="5">
        <f>IFERROR(AA8946/D8946,0)</f>
        <v>5.8546785154208053E-3</v>
      </c>
      <c r="AE8946" s="15">
        <f t="shared" si="863"/>
        <v>0.33424657534246577</v>
      </c>
      <c r="AF8946" s="5">
        <f>IFERROR(AD8946*AE8946*48,0)</f>
        <v>9.3931499688504769E-2</v>
      </c>
    </row>
    <row r="8947" spans="1:32" x14ac:dyDescent="0.15">
      <c r="A8947" s="1"/>
      <c r="B8947" s="1" t="s">
        <v>55</v>
      </c>
      <c r="C8947" s="1" t="s">
        <v>59</v>
      </c>
      <c r="D8947" s="1">
        <v>95.65</v>
      </c>
      <c r="E8947" s="6">
        <v>3.6</v>
      </c>
      <c r="F8947" s="18">
        <v>0.58333333333333304</v>
      </c>
      <c r="G8947" s="1">
        <v>24</v>
      </c>
      <c r="H8947" s="1">
        <v>72</v>
      </c>
      <c r="I8947" s="1">
        <v>24.1</v>
      </c>
      <c r="J8947" s="1">
        <v>0.3</v>
      </c>
      <c r="K8947" s="1">
        <v>420</v>
      </c>
      <c r="L8947" s="1">
        <v>700</v>
      </c>
      <c r="M8947" s="6">
        <f t="shared" si="859"/>
        <v>24.161686943048608</v>
      </c>
      <c r="N8947" s="19">
        <v>0.5</v>
      </c>
      <c r="O8947" s="11" cm="1">
        <f t="array" ref="O8947">ROUND(_xlfn.SWITCH(C8947,"建筑专教",IF(S8947&gt;0.1,1.38,1.28),"阶梯教室",IF(S8947&gt;0.1,1.15,1.05),"公共教室",IF(S8947&gt;0.1,1.22,1.12),IF(S8947&gt;0.1,1.2,1.1))+(MOD(ROW()*11,31)/31-0.5)*0.06,2)</f>
        <v>1.1299999999999999</v>
      </c>
      <c r="P8947" s="12">
        <f t="shared" si="858"/>
        <v>0.02</v>
      </c>
      <c r="Q8947" s="13">
        <f t="shared" si="860"/>
        <v>-1.8057211239830111</v>
      </c>
      <c r="R8947" s="1">
        <v>0.48</v>
      </c>
      <c r="S8947" s="1">
        <v>0.1</v>
      </c>
      <c r="T8947" s="1">
        <v>0.09</v>
      </c>
      <c r="U8947" s="4" t="s">
        <v>60</v>
      </c>
      <c r="V8947">
        <v>0.48</v>
      </c>
      <c r="W8947">
        <v>0.4</v>
      </c>
      <c r="X8947">
        <v>0.76</v>
      </c>
      <c r="Y8947">
        <v>2.4300000000000002</v>
      </c>
      <c r="Z8947">
        <v>0.28000000000000003</v>
      </c>
      <c r="AA8947" s="5">
        <f t="shared" si="861"/>
        <v>0.66999999999999993</v>
      </c>
      <c r="AB8947" s="15" cm="1">
        <f t="array" ref="AB8947">_xlfn.SWITCH(U8947,"夏",122,"冬",90,"春",153,"秋",153,0)</f>
        <v>122</v>
      </c>
      <c r="AC8947" s="16">
        <f t="shared" si="862"/>
        <v>81.739999999999995</v>
      </c>
      <c r="AD8947" s="5">
        <f>IFERROR(AA8947/D8947,0)</f>
        <v>7.0047046523784616E-3</v>
      </c>
      <c r="AE8947" s="15">
        <f t="shared" si="863"/>
        <v>0.33424657534246577</v>
      </c>
      <c r="AF8947" s="5">
        <f>IFERROR(AD8947*AE8947*48,0)</f>
        <v>0.11238232998446102</v>
      </c>
    </row>
    <row r="8948" spans="1:32" x14ac:dyDescent="0.15">
      <c r="A8948" s="1"/>
      <c r="B8948" s="1" t="s">
        <v>55</v>
      </c>
      <c r="C8948" s="1" t="s">
        <v>59</v>
      </c>
      <c r="D8948" s="1">
        <v>95.65</v>
      </c>
      <c r="E8948" s="6">
        <v>3.6</v>
      </c>
      <c r="F8948" s="18">
        <v>0.60416666666666696</v>
      </c>
      <c r="G8948" s="1">
        <v>24.1</v>
      </c>
      <c r="H8948" s="1">
        <v>70</v>
      </c>
      <c r="I8948" s="1">
        <v>24.2</v>
      </c>
      <c r="J8948" s="1">
        <v>0.3</v>
      </c>
      <c r="K8948" s="1">
        <v>430</v>
      </c>
      <c r="L8948" s="1">
        <v>750</v>
      </c>
      <c r="M8948" s="6">
        <f t="shared" si="859"/>
        <v>24.261624753059493</v>
      </c>
      <c r="N8948" s="19">
        <v>0.5</v>
      </c>
      <c r="O8948" s="11" cm="1">
        <f t="array" ref="O8948">ROUND(_xlfn.SWITCH(C8948,"建筑专教",IF(S8948&gt;0.1,1.38,1.28),"阶梯教室",IF(S8948&gt;0.1,1.15,1.05),"公共教室",IF(S8948&gt;0.1,1.22,1.12),IF(S8948&gt;0.1,1.2,1.1))+(MOD(ROW()*11,31)/31-0.5)*0.06,2)</f>
        <v>1.1000000000000001</v>
      </c>
      <c r="P8948" s="12">
        <f t="shared" si="858"/>
        <v>0.03</v>
      </c>
      <c r="Q8948" s="13">
        <f t="shared" si="860"/>
        <v>-1.8919133109548218</v>
      </c>
      <c r="R8948" s="1">
        <v>0.5</v>
      </c>
      <c r="S8948" s="1">
        <v>0.1</v>
      </c>
      <c r="T8948" s="1">
        <v>0.11</v>
      </c>
      <c r="U8948" s="4" t="s">
        <v>60</v>
      </c>
      <c r="V8948">
        <v>0.48</v>
      </c>
      <c r="W8948">
        <v>0.4</v>
      </c>
      <c r="X8948">
        <v>0.76</v>
      </c>
      <c r="Y8948">
        <v>2.4300000000000002</v>
      </c>
      <c r="Z8948">
        <v>0.28000000000000003</v>
      </c>
      <c r="AA8948" s="5">
        <f t="shared" si="861"/>
        <v>0.71</v>
      </c>
      <c r="AB8948" s="15" cm="1">
        <f t="array" ref="AB8948">_xlfn.SWITCH(U8948,"夏",122,"冬",90,"春",153,"秋",153,0)</f>
        <v>122</v>
      </c>
      <c r="AC8948" s="16">
        <f t="shared" si="862"/>
        <v>86.61999999999999</v>
      </c>
      <c r="AD8948" s="5">
        <f>IFERROR(AA8948/D8948,0)</f>
        <v>7.4228959749085199E-3</v>
      </c>
      <c r="AE8948" s="15">
        <f t="shared" si="863"/>
        <v>0.33424657534246577</v>
      </c>
      <c r="AF8948" s="5">
        <f>IFERROR(AD8948*AE8948*48,0)</f>
        <v>0.11909172281935423</v>
      </c>
    </row>
    <row r="8949" spans="1:32" x14ac:dyDescent="0.15">
      <c r="A8949" s="1"/>
      <c r="B8949" s="1" t="s">
        <v>55</v>
      </c>
      <c r="C8949" s="1" t="s">
        <v>59</v>
      </c>
      <c r="D8949" s="1">
        <v>95.65</v>
      </c>
      <c r="E8949" s="6">
        <v>3.6</v>
      </c>
      <c r="F8949" s="18">
        <v>0.625</v>
      </c>
      <c r="G8949" s="1">
        <v>24.2</v>
      </c>
      <c r="H8949" s="1">
        <v>69</v>
      </c>
      <c r="I8949" s="1">
        <v>24.3</v>
      </c>
      <c r="J8949" s="1">
        <v>0.3</v>
      </c>
      <c r="K8949" s="1">
        <v>435</v>
      </c>
      <c r="L8949" s="1">
        <v>800</v>
      </c>
      <c r="M8949" s="6">
        <f t="shared" si="859"/>
        <v>24.361562646612697</v>
      </c>
      <c r="N8949" s="19">
        <v>0.5</v>
      </c>
      <c r="O8949" s="11" cm="1">
        <f t="array" ref="O8949">ROUND(_xlfn.SWITCH(C8949,"建筑专教",IF(S8949&gt;0.1,1.38,1.28),"阶梯教室",IF(S8949&gt;0.1,1.15,1.05),"公共教室",IF(S8949&gt;0.1,1.22,1.12),IF(S8949&gt;0.1,1.2,1.1))+(MOD(ROW()*11,31)/31-0.5)*0.06,2)</f>
        <v>1.1200000000000001</v>
      </c>
      <c r="P8949" s="12">
        <f t="shared" si="858"/>
        <v>0.03</v>
      </c>
      <c r="Q8949" s="13">
        <f t="shared" si="860"/>
        <v>-1.763952173699463</v>
      </c>
      <c r="R8949" s="1">
        <v>0.52</v>
      </c>
      <c r="S8949" s="1">
        <v>0.1</v>
      </c>
      <c r="T8949" s="1">
        <v>0.13</v>
      </c>
      <c r="U8949" s="4" t="s">
        <v>60</v>
      </c>
      <c r="V8949">
        <v>0.48</v>
      </c>
      <c r="W8949">
        <v>0.4</v>
      </c>
      <c r="X8949">
        <v>0.76</v>
      </c>
      <c r="Y8949">
        <v>2.4300000000000002</v>
      </c>
      <c r="Z8949">
        <v>0.28000000000000003</v>
      </c>
      <c r="AA8949" s="5">
        <f t="shared" si="861"/>
        <v>0.75</v>
      </c>
      <c r="AB8949" s="15" cm="1">
        <f t="array" ref="AB8949">_xlfn.SWITCH(U8949,"夏",122,"冬",90,"春",153,"秋",153,0)</f>
        <v>122</v>
      </c>
      <c r="AC8949" s="16">
        <f t="shared" si="862"/>
        <v>91.5</v>
      </c>
      <c r="AD8949" s="5">
        <f>IFERROR(AA8949/D8949,0)</f>
        <v>7.8410872974385773E-3</v>
      </c>
      <c r="AE8949" s="15">
        <f t="shared" si="863"/>
        <v>0.33424657534246577</v>
      </c>
      <c r="AF8949" s="5">
        <f>IFERROR(AD8949*AE8949*48,0)</f>
        <v>0.12580111565424743</v>
      </c>
    </row>
    <row r="8950" spans="1:32" x14ac:dyDescent="0.15">
      <c r="A8950" s="1"/>
      <c r="B8950" s="1" t="s">
        <v>55</v>
      </c>
      <c r="C8950" s="1" t="s">
        <v>59</v>
      </c>
      <c r="D8950" s="1">
        <v>95.65</v>
      </c>
      <c r="E8950" s="6">
        <v>3.6</v>
      </c>
      <c r="F8950" s="18">
        <v>0.64583333333333304</v>
      </c>
      <c r="G8950" s="1">
        <v>24.3</v>
      </c>
      <c r="H8950" s="1">
        <v>68</v>
      </c>
      <c r="I8950" s="1">
        <v>24.4</v>
      </c>
      <c r="J8950" s="1">
        <v>0.3</v>
      </c>
      <c r="K8950" s="1">
        <v>440</v>
      </c>
      <c r="L8950" s="1">
        <v>800</v>
      </c>
      <c r="M8950" s="6">
        <f t="shared" si="859"/>
        <v>24.461500623567872</v>
      </c>
      <c r="N8950" s="19">
        <v>0.5</v>
      </c>
      <c r="O8950" s="11" cm="1">
        <f t="array" ref="O8950">ROUND(_xlfn.SWITCH(C8950,"建筑专教",IF(S8950&gt;0.1,1.38,1.28),"阶梯教室",IF(S8950&gt;0.1,1.15,1.05),"公共教室",IF(S8950&gt;0.1,1.22,1.12),IF(S8950&gt;0.1,1.2,1.1))+(MOD(ROW()*11,31)/31-0.5)*0.06,2)</f>
        <v>1.1399999999999999</v>
      </c>
      <c r="P8950" s="12">
        <f t="shared" si="858"/>
        <v>0.04</v>
      </c>
      <c r="Q8950" s="13">
        <f t="shared" si="860"/>
        <v>-1.6412844117343766</v>
      </c>
      <c r="R8950" s="1">
        <v>0.54</v>
      </c>
      <c r="S8950" s="1">
        <v>0.1</v>
      </c>
      <c r="T8950" s="1">
        <v>0.14000000000000001</v>
      </c>
      <c r="U8950" s="4" t="s">
        <v>60</v>
      </c>
      <c r="V8950">
        <v>0.48</v>
      </c>
      <c r="W8950">
        <v>0.4</v>
      </c>
      <c r="X8950">
        <v>0.76</v>
      </c>
      <c r="Y8950">
        <v>2.4300000000000002</v>
      </c>
      <c r="Z8950">
        <v>0.28000000000000003</v>
      </c>
      <c r="AA8950" s="5">
        <f t="shared" si="861"/>
        <v>0.78</v>
      </c>
      <c r="AB8950" s="15" cm="1">
        <f t="array" ref="AB8950">_xlfn.SWITCH(U8950,"夏",122,"冬",90,"春",153,"秋",153,0)</f>
        <v>122</v>
      </c>
      <c r="AC8950" s="16">
        <f t="shared" si="862"/>
        <v>95.16</v>
      </c>
      <c r="AD8950" s="5">
        <f>IFERROR(AA8950/D8950,0)</f>
        <v>8.1547307893361214E-3</v>
      </c>
      <c r="AE8950" s="15">
        <f t="shared" si="863"/>
        <v>0.33424657534246577</v>
      </c>
      <c r="AF8950" s="5">
        <f>IFERROR(AD8950*AE8950*48,0)</f>
        <v>0.13083316028041736</v>
      </c>
    </row>
    <row r="8951" spans="1:32" x14ac:dyDescent="0.15">
      <c r="A8951" s="1"/>
      <c r="B8951" s="1" t="s">
        <v>55</v>
      </c>
      <c r="C8951" s="1" t="s">
        <v>59</v>
      </c>
      <c r="D8951" s="1">
        <v>95.65</v>
      </c>
      <c r="E8951" s="6">
        <v>3.6</v>
      </c>
      <c r="F8951" s="18">
        <v>0.66666666666666696</v>
      </c>
      <c r="G8951" s="1">
        <v>24.2</v>
      </c>
      <c r="H8951" s="1">
        <v>69</v>
      </c>
      <c r="I8951" s="1">
        <v>24.3</v>
      </c>
      <c r="J8951" s="1">
        <v>0.3</v>
      </c>
      <c r="K8951" s="1">
        <v>445</v>
      </c>
      <c r="L8951" s="1">
        <v>760</v>
      </c>
      <c r="M8951" s="6">
        <f t="shared" si="859"/>
        <v>24.361562646612697</v>
      </c>
      <c r="N8951" s="19">
        <v>0.5</v>
      </c>
      <c r="O8951" s="11" cm="1">
        <f t="array" ref="O8951">ROUND(_xlfn.SWITCH(C8951,"建筑专教",IF(S8951&gt;0.1,1.38,1.28),"阶梯教室",IF(S8951&gt;0.1,1.15,1.05),"公共教室",IF(S8951&gt;0.1,1.22,1.12),IF(S8951&gt;0.1,1.2,1.1))+(MOD(ROW()*11,31)/31-0.5)*0.06,2)</f>
        <v>1.1000000000000001</v>
      </c>
      <c r="P8951" s="12">
        <f t="shared" si="858"/>
        <v>0.04</v>
      </c>
      <c r="Q8951" s="13">
        <f t="shared" si="860"/>
        <v>-1.8490721653588</v>
      </c>
      <c r="R8951" s="1">
        <v>0.54</v>
      </c>
      <c r="S8951" s="1">
        <v>0.1</v>
      </c>
      <c r="T8951" s="1">
        <v>0.15</v>
      </c>
      <c r="U8951" s="4" t="s">
        <v>60</v>
      </c>
      <c r="V8951">
        <v>0.48</v>
      </c>
      <c r="W8951">
        <v>0.4</v>
      </c>
      <c r="X8951">
        <v>0.76</v>
      </c>
      <c r="Y8951">
        <v>2.4300000000000002</v>
      </c>
      <c r="Z8951">
        <v>0.28000000000000003</v>
      </c>
      <c r="AA8951" s="5">
        <f t="shared" si="861"/>
        <v>0.79</v>
      </c>
      <c r="AB8951" s="15" cm="1">
        <f t="array" ref="AB8951">_xlfn.SWITCH(U8951,"夏",122,"冬",90,"春",153,"秋",153,0)</f>
        <v>122</v>
      </c>
      <c r="AC8951" s="16">
        <f t="shared" si="862"/>
        <v>96.38000000000001</v>
      </c>
      <c r="AD8951" s="5">
        <f>IFERROR(AA8951/D8951,0)</f>
        <v>8.2592786199686356E-3</v>
      </c>
      <c r="AE8951" s="15">
        <f t="shared" si="863"/>
        <v>0.33424657534246577</v>
      </c>
      <c r="AF8951" s="5">
        <f>IFERROR(AD8951*AE8951*48,0)</f>
        <v>0.13251050848914064</v>
      </c>
    </row>
    <row r="8952" spans="1:32" x14ac:dyDescent="0.15">
      <c r="A8952" s="1"/>
      <c r="B8952" s="1" t="s">
        <v>55</v>
      </c>
      <c r="C8952" s="1" t="s">
        <v>59</v>
      </c>
      <c r="D8952" s="1">
        <v>95.65</v>
      </c>
      <c r="E8952" s="6">
        <v>3.6</v>
      </c>
      <c r="F8952" s="18">
        <v>0.6875</v>
      </c>
      <c r="G8952" s="1">
        <v>24.1</v>
      </c>
      <c r="H8952" s="1">
        <v>70</v>
      </c>
      <c r="I8952" s="1">
        <v>24.2</v>
      </c>
      <c r="J8952" s="1">
        <v>0.3</v>
      </c>
      <c r="K8952" s="1">
        <v>450</v>
      </c>
      <c r="L8952" s="1">
        <v>720</v>
      </c>
      <c r="M8952" s="6">
        <f t="shared" si="859"/>
        <v>24.261624753059493</v>
      </c>
      <c r="N8952" s="19">
        <v>0.5</v>
      </c>
      <c r="O8952" s="11" cm="1">
        <f t="array" ref="O8952">ROUND(_xlfn.SWITCH(C8952,"建筑专教",IF(S8952&gt;0.1,1.38,1.28),"阶梯教室",IF(S8952&gt;0.1,1.15,1.05),"公共教室",IF(S8952&gt;0.1,1.22,1.12),IF(S8952&gt;0.1,1.2,1.1))+(MOD(ROW()*11,31)/31-0.5)*0.06,2)</f>
        <v>1.1200000000000001</v>
      </c>
      <c r="P8952" s="12">
        <f t="shared" si="858"/>
        <v>0.05</v>
      </c>
      <c r="Q8952" s="13">
        <f t="shared" si="860"/>
        <v>-1.8058905507690093</v>
      </c>
      <c r="R8952" s="1">
        <v>0.52</v>
      </c>
      <c r="S8952" s="1">
        <v>0.1</v>
      </c>
      <c r="T8952" s="1">
        <v>0.16</v>
      </c>
      <c r="U8952" s="4" t="s">
        <v>60</v>
      </c>
      <c r="V8952">
        <v>0.48</v>
      </c>
      <c r="W8952">
        <v>0.4</v>
      </c>
      <c r="X8952">
        <v>0.76</v>
      </c>
      <c r="Y8952">
        <v>2.4300000000000002</v>
      </c>
      <c r="Z8952">
        <v>0.28000000000000003</v>
      </c>
      <c r="AA8952" s="5">
        <f t="shared" si="861"/>
        <v>0.78</v>
      </c>
      <c r="AB8952" s="15" cm="1">
        <f t="array" ref="AB8952">_xlfn.SWITCH(U8952,"夏",122,"冬",90,"春",153,"秋",153,0)</f>
        <v>122</v>
      </c>
      <c r="AC8952" s="16">
        <f t="shared" si="862"/>
        <v>95.16</v>
      </c>
      <c r="AD8952" s="5">
        <f>IFERROR(AA8952/D8952,0)</f>
        <v>8.1547307893361214E-3</v>
      </c>
      <c r="AE8952" s="15">
        <f t="shared" si="863"/>
        <v>0.33424657534246577</v>
      </c>
      <c r="AF8952" s="5">
        <f>IFERROR(AD8952*AE8952*48,0)</f>
        <v>0.13083316028041736</v>
      </c>
    </row>
    <row r="8953" spans="1:32" x14ac:dyDescent="0.15">
      <c r="A8953" s="1"/>
      <c r="B8953" s="1" t="s">
        <v>55</v>
      </c>
      <c r="C8953" s="1" t="s">
        <v>59</v>
      </c>
      <c r="D8953" s="1">
        <v>95.65</v>
      </c>
      <c r="E8953" s="6">
        <v>3.6</v>
      </c>
      <c r="F8953" s="18">
        <v>0.70833333333333304</v>
      </c>
      <c r="G8953" s="1">
        <v>24</v>
      </c>
      <c r="H8953" s="1">
        <v>71</v>
      </c>
      <c r="I8953" s="1">
        <v>24.1</v>
      </c>
      <c r="J8953" s="1">
        <v>0.3</v>
      </c>
      <c r="K8953" s="1">
        <v>455</v>
      </c>
      <c r="L8953" s="1">
        <v>680</v>
      </c>
      <c r="M8953" s="6">
        <f t="shared" si="859"/>
        <v>24.161686943048608</v>
      </c>
      <c r="N8953" s="19">
        <v>0.5</v>
      </c>
      <c r="O8953" s="11" cm="1">
        <f t="array" ref="O8953">ROUND(_xlfn.SWITCH(C8953,"建筑专教",IF(S8953&gt;0.1,1.38,1.28),"阶梯教室",IF(S8953&gt;0.1,1.15,1.05),"公共教室",IF(S8953&gt;0.1,1.22,1.12),IF(S8953&gt;0.1,1.2,1.1))+(MOD(ROW()*11,31)/31-0.5)*0.06,2)</f>
        <v>1.1399999999999999</v>
      </c>
      <c r="P8953" s="12">
        <f t="shared" si="858"/>
        <v>0.05</v>
      </c>
      <c r="Q8953" s="13">
        <f t="shared" si="860"/>
        <v>-1.7645022482878656</v>
      </c>
      <c r="R8953" s="1">
        <v>0.5</v>
      </c>
      <c r="S8953" s="1">
        <v>0.1</v>
      </c>
      <c r="T8953" s="1">
        <v>0.17</v>
      </c>
      <c r="U8953" s="4" t="s">
        <v>60</v>
      </c>
      <c r="V8953">
        <v>0.48</v>
      </c>
      <c r="W8953">
        <v>0.4</v>
      </c>
      <c r="X8953">
        <v>0.76</v>
      </c>
      <c r="Y8953">
        <v>2.4300000000000002</v>
      </c>
      <c r="Z8953">
        <v>0.28000000000000003</v>
      </c>
      <c r="AA8953" s="5">
        <f t="shared" si="861"/>
        <v>0.77</v>
      </c>
      <c r="AB8953" s="15" cm="1">
        <f t="array" ref="AB8953">_xlfn.SWITCH(U8953,"夏",122,"冬",90,"春",153,"秋",153,0)</f>
        <v>122</v>
      </c>
      <c r="AC8953" s="16">
        <f t="shared" si="862"/>
        <v>93.94</v>
      </c>
      <c r="AD8953" s="5">
        <f>IFERROR(AA8953/D8953,0)</f>
        <v>8.0501829587036073E-3</v>
      </c>
      <c r="AE8953" s="15">
        <f t="shared" si="863"/>
        <v>0.33424657534246577</v>
      </c>
      <c r="AF8953" s="5">
        <f>IFERROR(AD8953*AE8953*48,0)</f>
        <v>0.12915581207169405</v>
      </c>
    </row>
    <row r="8954" spans="1:32" x14ac:dyDescent="0.15">
      <c r="A8954" s="1"/>
      <c r="B8954" s="1" t="s">
        <v>55</v>
      </c>
      <c r="C8954" s="1" t="s">
        <v>59</v>
      </c>
      <c r="D8954" s="1">
        <v>95.65</v>
      </c>
      <c r="E8954" s="6">
        <v>3.6</v>
      </c>
      <c r="F8954" s="18">
        <v>0.72916666666666696</v>
      </c>
      <c r="G8954" s="1">
        <v>23.9</v>
      </c>
      <c r="H8954" s="1">
        <v>72</v>
      </c>
      <c r="I8954" s="1">
        <v>24</v>
      </c>
      <c r="J8954" s="1">
        <v>0.3</v>
      </c>
      <c r="K8954" s="1">
        <v>410</v>
      </c>
      <c r="L8954" s="1">
        <v>600</v>
      </c>
      <c r="M8954" s="6">
        <f t="shared" si="859"/>
        <v>24.061749216720273</v>
      </c>
      <c r="N8954" s="1">
        <v>0</v>
      </c>
      <c r="O8954" s="1">
        <v>0</v>
      </c>
      <c r="P8954" s="12">
        <f t="shared" si="858"/>
        <v>0</v>
      </c>
      <c r="Q8954" s="1">
        <v>0</v>
      </c>
      <c r="R8954" s="1">
        <v>0.48</v>
      </c>
      <c r="S8954" s="1">
        <v>0.1</v>
      </c>
      <c r="T8954" s="1">
        <v>0</v>
      </c>
      <c r="U8954" s="4" t="s">
        <v>60</v>
      </c>
      <c r="V8954">
        <v>0.48</v>
      </c>
      <c r="W8954">
        <v>0.4</v>
      </c>
      <c r="X8954">
        <v>0.76</v>
      </c>
      <c r="Y8954">
        <v>2.4300000000000002</v>
      </c>
      <c r="Z8954">
        <v>0.28000000000000003</v>
      </c>
      <c r="AA8954" s="5">
        <f t="shared" si="861"/>
        <v>0.57999999999999996</v>
      </c>
      <c r="AB8954" s="15" cm="1">
        <f t="array" ref="AB8954">_xlfn.SWITCH(U8954,"夏",122,"冬",90,"春",153,"秋",153,0)</f>
        <v>122</v>
      </c>
      <c r="AC8954" s="16">
        <f t="shared" si="862"/>
        <v>70.759999999999991</v>
      </c>
      <c r="AD8954" s="5">
        <f>IFERROR(AA8954/D8954,0)</f>
        <v>6.0637741766858327E-3</v>
      </c>
      <c r="AE8954" s="15">
        <f t="shared" si="863"/>
        <v>0.33424657534246577</v>
      </c>
      <c r="AF8954" s="5">
        <f>IFERROR(AD8954*AE8954*48,0)</f>
        <v>9.7286196105951336E-2</v>
      </c>
    </row>
    <row r="8955" spans="1:32" x14ac:dyDescent="0.15">
      <c r="A8955" s="1"/>
      <c r="B8955" s="1" t="s">
        <v>55</v>
      </c>
      <c r="C8955" s="1" t="s">
        <v>59</v>
      </c>
      <c r="D8955" s="1">
        <v>95.65</v>
      </c>
      <c r="E8955" s="6">
        <v>3.6</v>
      </c>
      <c r="F8955" s="18">
        <v>0.75</v>
      </c>
      <c r="G8955" s="1">
        <v>23.8</v>
      </c>
      <c r="H8955" s="1">
        <v>73</v>
      </c>
      <c r="I8955" s="1">
        <v>23.9</v>
      </c>
      <c r="J8955" s="1">
        <v>0.3</v>
      </c>
      <c r="K8955" s="1">
        <v>410</v>
      </c>
      <c r="L8955" s="1">
        <v>500</v>
      </c>
      <c r="M8955" s="6">
        <f t="shared" si="859"/>
        <v>23.96181157421529</v>
      </c>
      <c r="N8955" s="1">
        <v>0</v>
      </c>
      <c r="O8955" s="1">
        <v>0</v>
      </c>
      <c r="P8955" s="12">
        <f t="shared" si="858"/>
        <v>0</v>
      </c>
      <c r="Q8955" s="1">
        <v>0</v>
      </c>
      <c r="R8955" s="1">
        <v>0.46</v>
      </c>
      <c r="S8955" s="1">
        <v>0.1</v>
      </c>
      <c r="T8955" s="1">
        <v>0</v>
      </c>
      <c r="U8955" s="4" t="s">
        <v>60</v>
      </c>
      <c r="V8955">
        <v>0.48</v>
      </c>
      <c r="W8955">
        <v>0.4</v>
      </c>
      <c r="X8955">
        <v>0.76</v>
      </c>
      <c r="Y8955">
        <v>2.4300000000000002</v>
      </c>
      <c r="Z8955">
        <v>0.28000000000000003</v>
      </c>
      <c r="AA8955" s="5">
        <f t="shared" si="861"/>
        <v>0.56000000000000005</v>
      </c>
      <c r="AB8955" s="15" cm="1">
        <f t="array" ref="AB8955">_xlfn.SWITCH(U8955,"夏",122,"冬",90,"春",153,"秋",153,0)</f>
        <v>122</v>
      </c>
      <c r="AC8955" s="16">
        <f t="shared" si="862"/>
        <v>68.320000000000007</v>
      </c>
      <c r="AD8955" s="5">
        <f>IFERROR(AA8955/D8955,0)</f>
        <v>5.8546785154208053E-3</v>
      </c>
      <c r="AE8955" s="15">
        <f t="shared" si="863"/>
        <v>0.33424657534246577</v>
      </c>
      <c r="AF8955" s="5">
        <f>IFERROR(AD8955*AE8955*48,0)</f>
        <v>9.3931499688504769E-2</v>
      </c>
    </row>
    <row r="8956" spans="1:32" x14ac:dyDescent="0.15">
      <c r="A8956" s="1"/>
      <c r="B8956" s="1" t="s">
        <v>55</v>
      </c>
      <c r="C8956" s="1" t="s">
        <v>59</v>
      </c>
      <c r="D8956" s="1">
        <v>95.65</v>
      </c>
      <c r="E8956" s="6">
        <v>3.6</v>
      </c>
      <c r="F8956" s="18">
        <v>0.77083333333333304</v>
      </c>
      <c r="G8956" s="1">
        <v>23.7</v>
      </c>
      <c r="H8956" s="1">
        <v>74</v>
      </c>
      <c r="I8956" s="1">
        <v>23.8</v>
      </c>
      <c r="J8956" s="1">
        <v>0.3</v>
      </c>
      <c r="K8956" s="1">
        <v>410</v>
      </c>
      <c r="L8956" s="1">
        <v>400</v>
      </c>
      <c r="M8956" s="6">
        <f t="shared" si="859"/>
        <v>23.861874015674573</v>
      </c>
      <c r="N8956" s="1">
        <v>0</v>
      </c>
      <c r="O8956" s="1">
        <v>0</v>
      </c>
      <c r="P8956" s="12">
        <f t="shared" si="858"/>
        <v>0</v>
      </c>
      <c r="Q8956" s="1">
        <v>0</v>
      </c>
      <c r="R8956" s="1">
        <v>0.44</v>
      </c>
      <c r="S8956" s="1">
        <v>0.1</v>
      </c>
      <c r="T8956" s="1">
        <v>0</v>
      </c>
      <c r="U8956" s="4" t="s">
        <v>60</v>
      </c>
      <c r="V8956">
        <v>0.48</v>
      </c>
      <c r="W8956">
        <v>0.4</v>
      </c>
      <c r="X8956">
        <v>0.76</v>
      </c>
      <c r="Y8956">
        <v>2.4300000000000002</v>
      </c>
      <c r="Z8956">
        <v>0.28000000000000003</v>
      </c>
      <c r="AA8956" s="5">
        <f t="shared" si="861"/>
        <v>0.54</v>
      </c>
      <c r="AB8956" s="15" cm="1">
        <f t="array" ref="AB8956">_xlfn.SWITCH(U8956,"夏",122,"冬",90,"春",153,"秋",153,0)</f>
        <v>122</v>
      </c>
      <c r="AC8956" s="16">
        <f t="shared" si="862"/>
        <v>65.88000000000001</v>
      </c>
      <c r="AD8956" s="5">
        <f>IFERROR(AA8956/D8956,0)</f>
        <v>5.6455828541557762E-3</v>
      </c>
      <c r="AE8956" s="15">
        <f t="shared" si="863"/>
        <v>0.33424657534246577</v>
      </c>
      <c r="AF8956" s="5">
        <f>IFERROR(AD8956*AE8956*48,0)</f>
        <v>9.0576803271058159E-2</v>
      </c>
    </row>
    <row r="8957" spans="1:32" x14ac:dyDescent="0.15">
      <c r="A8957" s="1"/>
      <c r="B8957" s="1" t="s">
        <v>55</v>
      </c>
      <c r="C8957" s="1" t="s">
        <v>59</v>
      </c>
      <c r="D8957" s="1">
        <v>95.65</v>
      </c>
      <c r="E8957" s="6">
        <v>3.6</v>
      </c>
      <c r="F8957" s="18">
        <v>0.79166666666666696</v>
      </c>
      <c r="G8957" s="1">
        <v>23.6</v>
      </c>
      <c r="H8957" s="1">
        <v>75</v>
      </c>
      <c r="I8957" s="1">
        <v>23.7</v>
      </c>
      <c r="J8957" s="1">
        <v>0.3</v>
      </c>
      <c r="K8957" s="1">
        <v>410</v>
      </c>
      <c r="L8957" s="1">
        <v>300</v>
      </c>
      <c r="M8957" s="6">
        <f t="shared" si="859"/>
        <v>23.76193654123972</v>
      </c>
      <c r="N8957" s="1">
        <v>0</v>
      </c>
      <c r="O8957" s="1">
        <v>0</v>
      </c>
      <c r="P8957" s="12">
        <f t="shared" ref="P8957:P9020" si="864">IF(O8957=0,0,ROUND(MIN(MAX((K8957-400)/(320*E8957*IF(C8957="公共教室",0.95,IF(C8957="建筑专教",0.85,IF(C8957="阶梯教室",1.15,1)))),0),2),2))</f>
        <v>0</v>
      </c>
      <c r="Q8957" s="1">
        <v>0</v>
      </c>
      <c r="R8957" s="1">
        <v>0.42</v>
      </c>
      <c r="S8957" s="1">
        <v>0.1</v>
      </c>
      <c r="T8957" s="1">
        <v>0</v>
      </c>
      <c r="U8957" s="4" t="s">
        <v>60</v>
      </c>
      <c r="V8957">
        <v>0.48</v>
      </c>
      <c r="W8957">
        <v>0.4</v>
      </c>
      <c r="X8957">
        <v>0.76</v>
      </c>
      <c r="Y8957">
        <v>2.4300000000000002</v>
      </c>
      <c r="Z8957">
        <v>0.28000000000000003</v>
      </c>
      <c r="AA8957" s="5">
        <f t="shared" si="861"/>
        <v>0.52</v>
      </c>
      <c r="AB8957" s="15" cm="1">
        <f t="array" ref="AB8957">_xlfn.SWITCH(U8957,"夏",122,"冬",90,"春",153,"秋",153,0)</f>
        <v>122</v>
      </c>
      <c r="AC8957" s="16">
        <f t="shared" si="862"/>
        <v>63.440000000000005</v>
      </c>
      <c r="AD8957" s="5">
        <f>IFERROR(AA8957/D8957,0)</f>
        <v>5.436487192890747E-3</v>
      </c>
      <c r="AE8957" s="15">
        <f t="shared" si="863"/>
        <v>0.33424657534246577</v>
      </c>
      <c r="AF8957" s="5">
        <f>IFERROR(AD8957*AE8957*48,0)</f>
        <v>8.722210685361155E-2</v>
      </c>
    </row>
    <row r="8958" spans="1:32" x14ac:dyDescent="0.15">
      <c r="A8958" s="1"/>
      <c r="B8958" s="1" t="s">
        <v>55</v>
      </c>
      <c r="C8958" s="1" t="s">
        <v>59</v>
      </c>
      <c r="D8958" s="1">
        <v>95.65</v>
      </c>
      <c r="E8958" s="6">
        <v>3.6</v>
      </c>
      <c r="F8958" s="18">
        <v>0.8125</v>
      </c>
      <c r="G8958" s="1">
        <v>23.5</v>
      </c>
      <c r="H8958" s="1">
        <v>76</v>
      </c>
      <c r="I8958" s="1">
        <v>23.6</v>
      </c>
      <c r="J8958" s="1">
        <v>0.3</v>
      </c>
      <c r="K8958" s="1">
        <v>410</v>
      </c>
      <c r="L8958" s="1">
        <v>200</v>
      </c>
      <c r="M8958" s="6">
        <f t="shared" si="859"/>
        <v>23.6619991510521</v>
      </c>
      <c r="N8958" s="1">
        <v>0</v>
      </c>
      <c r="O8958" s="1">
        <v>0</v>
      </c>
      <c r="P8958" s="12">
        <f t="shared" si="864"/>
        <v>0</v>
      </c>
      <c r="Q8958" s="1">
        <v>0</v>
      </c>
      <c r="R8958" s="1">
        <v>0.4</v>
      </c>
      <c r="S8958" s="1">
        <v>0.1</v>
      </c>
      <c r="T8958" s="1">
        <v>0</v>
      </c>
      <c r="U8958" s="4" t="s">
        <v>60</v>
      </c>
      <c r="V8958">
        <v>0.48</v>
      </c>
      <c r="W8958">
        <v>0.4</v>
      </c>
      <c r="X8958">
        <v>0.76</v>
      </c>
      <c r="Y8958">
        <v>2.4300000000000002</v>
      </c>
      <c r="Z8958">
        <v>0.28000000000000003</v>
      </c>
      <c r="AA8958" s="5">
        <f t="shared" si="861"/>
        <v>0.5</v>
      </c>
      <c r="AB8958" s="15" cm="1">
        <f t="array" ref="AB8958">_xlfn.SWITCH(U8958,"夏",122,"冬",90,"春",153,"秋",153,0)</f>
        <v>122</v>
      </c>
      <c r="AC8958" s="16">
        <f t="shared" si="862"/>
        <v>61</v>
      </c>
      <c r="AD8958" s="5">
        <f>IFERROR(AA8958/D8958,0)</f>
        <v>5.2273915316257188E-3</v>
      </c>
      <c r="AE8958" s="15">
        <f t="shared" si="863"/>
        <v>0.33424657534246577</v>
      </c>
      <c r="AF8958" s="5">
        <f>IFERROR(AD8958*AE8958*48,0)</f>
        <v>8.3867410436164969E-2</v>
      </c>
    </row>
    <row r="8959" spans="1:32" x14ac:dyDescent="0.15">
      <c r="A8959" s="1"/>
      <c r="B8959" s="1" t="s">
        <v>55</v>
      </c>
      <c r="C8959" s="1" t="s">
        <v>59</v>
      </c>
      <c r="D8959" s="1">
        <v>95.65</v>
      </c>
      <c r="E8959" s="6">
        <v>3.6</v>
      </c>
      <c r="F8959" s="18">
        <v>0.83333333333333304</v>
      </c>
      <c r="G8959" s="1">
        <v>23.5</v>
      </c>
      <c r="H8959" s="1">
        <v>77</v>
      </c>
      <c r="I8959" s="1">
        <v>23.6</v>
      </c>
      <c r="J8959" s="1">
        <v>0.3</v>
      </c>
      <c r="K8959" s="1">
        <v>415</v>
      </c>
      <c r="L8959" s="1">
        <v>100</v>
      </c>
      <c r="M8959" s="6">
        <f t="shared" si="859"/>
        <v>23.6619991510521</v>
      </c>
      <c r="N8959" s="19">
        <v>0.5</v>
      </c>
      <c r="O8959" s="11" cm="1">
        <f t="array" ref="O8959">ROUND(_xlfn.SWITCH(C8959,"建筑专教",IF(S8959&gt;0.1,1.38,1.28),"阶梯教室",IF(S8959&gt;0.1,1.15,1.05),"公共教室",IF(S8959&gt;0.1,1.22,1.12),IF(S8959&gt;0.1,1.2,1.1))+(MOD(ROW()*11,31)/31-0.5)*0.06,2)</f>
        <v>1.19</v>
      </c>
      <c r="P8959" s="12">
        <f t="shared" si="864"/>
        <v>0.01</v>
      </c>
      <c r="Q8959" s="13">
        <f t="shared" si="860"/>
        <v>-1.7660330969197855</v>
      </c>
      <c r="R8959" s="1">
        <v>0.4</v>
      </c>
      <c r="S8959" s="1">
        <v>0.17</v>
      </c>
      <c r="T8959" s="1">
        <v>0.08</v>
      </c>
      <c r="U8959" s="4" t="s">
        <v>60</v>
      </c>
      <c r="V8959">
        <v>0.48</v>
      </c>
      <c r="W8959">
        <v>0.4</v>
      </c>
      <c r="X8959">
        <v>0.76</v>
      </c>
      <c r="Y8959">
        <v>2.4300000000000002</v>
      </c>
      <c r="Z8959">
        <v>0.28000000000000003</v>
      </c>
      <c r="AA8959" s="5">
        <f t="shared" si="861"/>
        <v>0.65</v>
      </c>
      <c r="AB8959" s="15" cm="1">
        <f t="array" ref="AB8959">_xlfn.SWITCH(U8959,"夏",122,"冬",90,"春",153,"秋",153,0)</f>
        <v>122</v>
      </c>
      <c r="AC8959" s="16">
        <f t="shared" si="862"/>
        <v>79.3</v>
      </c>
      <c r="AD8959" s="5">
        <f>IFERROR(AA8959/D8959,0)</f>
        <v>6.7956089911134342E-3</v>
      </c>
      <c r="AE8959" s="15">
        <f t="shared" si="863"/>
        <v>0.33424657534246577</v>
      </c>
      <c r="AF8959" s="5">
        <f>IFERROR(AD8959*AE8959*48,0)</f>
        <v>0.10902763356701445</v>
      </c>
    </row>
    <row r="8960" spans="1:32" x14ac:dyDescent="0.15">
      <c r="A8960" s="1"/>
      <c r="B8960" s="1" t="s">
        <v>55</v>
      </c>
      <c r="C8960" s="1" t="s">
        <v>59</v>
      </c>
      <c r="D8960" s="1">
        <v>95.65</v>
      </c>
      <c r="E8960" s="6">
        <v>3.6</v>
      </c>
      <c r="F8960" s="18">
        <v>0.85416666666666696</v>
      </c>
      <c r="G8960" s="1">
        <v>23.6</v>
      </c>
      <c r="H8960" s="1">
        <v>76</v>
      </c>
      <c r="I8960" s="1">
        <v>23.7</v>
      </c>
      <c r="J8960" s="1">
        <v>0.3</v>
      </c>
      <c r="K8960" s="1">
        <v>425</v>
      </c>
      <c r="L8960" s="1">
        <v>100</v>
      </c>
      <c r="M8960" s="6">
        <f t="shared" si="859"/>
        <v>23.76193654123972</v>
      </c>
      <c r="N8960" s="19">
        <v>0.5</v>
      </c>
      <c r="O8960" s="11" cm="1">
        <f t="array" ref="O8960">ROUND(_xlfn.SWITCH(C8960,"建筑专教",IF(S8960&gt;0.1,1.38,1.28),"阶梯教室",IF(S8960&gt;0.1,1.15,1.05),"公共教室",IF(S8960&gt;0.1,1.22,1.12),IF(S8960&gt;0.1,1.2,1.1))+(MOD(ROW()*11,31)/31-0.5)*0.06,2)</f>
        <v>1.21</v>
      </c>
      <c r="P8960" s="12">
        <f t="shared" si="864"/>
        <v>0.02</v>
      </c>
      <c r="Q8960" s="13">
        <f t="shared" si="860"/>
        <v>-1.6518327339982435</v>
      </c>
      <c r="R8960" s="1">
        <v>0.42</v>
      </c>
      <c r="S8960" s="1">
        <v>0.17</v>
      </c>
      <c r="T8960" s="1">
        <v>0.1</v>
      </c>
      <c r="U8960" s="4" t="s">
        <v>60</v>
      </c>
      <c r="V8960">
        <v>0.48</v>
      </c>
      <c r="W8960">
        <v>0.4</v>
      </c>
      <c r="X8960">
        <v>0.76</v>
      </c>
      <c r="Y8960">
        <v>2.4300000000000002</v>
      </c>
      <c r="Z8960">
        <v>0.28000000000000003</v>
      </c>
      <c r="AA8960" s="5">
        <f t="shared" si="861"/>
        <v>0.69</v>
      </c>
      <c r="AB8960" s="15" cm="1">
        <f t="array" ref="AB8960">_xlfn.SWITCH(U8960,"夏",122,"冬",90,"春",153,"秋",153,0)</f>
        <v>122</v>
      </c>
      <c r="AC8960" s="16">
        <f t="shared" si="862"/>
        <v>84.179999999999993</v>
      </c>
      <c r="AD8960" s="5">
        <f>IFERROR(AA8960/D8960,0)</f>
        <v>7.2138003136434908E-3</v>
      </c>
      <c r="AE8960" s="15">
        <f t="shared" si="863"/>
        <v>0.33424657534246577</v>
      </c>
      <c r="AF8960" s="5">
        <f>IFERROR(AD8960*AE8960*48,0)</f>
        <v>0.11573702640190763</v>
      </c>
    </row>
    <row r="8961" spans="1:32" x14ac:dyDescent="0.15">
      <c r="A8961" s="1"/>
      <c r="B8961" s="1" t="s">
        <v>55</v>
      </c>
      <c r="C8961" s="1" t="s">
        <v>59</v>
      </c>
      <c r="D8961" s="1">
        <v>95.65</v>
      </c>
      <c r="E8961" s="6">
        <v>3.6</v>
      </c>
      <c r="F8961" s="18">
        <v>0.875</v>
      </c>
      <c r="G8961" s="1">
        <v>23.7</v>
      </c>
      <c r="H8961" s="1">
        <v>75</v>
      </c>
      <c r="I8961" s="1">
        <v>23.8</v>
      </c>
      <c r="J8961" s="1">
        <v>0.3</v>
      </c>
      <c r="K8961" s="1">
        <v>435</v>
      </c>
      <c r="L8961" s="1">
        <v>100</v>
      </c>
      <c r="M8961" s="6">
        <f t="shared" si="859"/>
        <v>23.861874015674573</v>
      </c>
      <c r="N8961" s="19">
        <v>0.5</v>
      </c>
      <c r="O8961" s="11" cm="1">
        <f t="array" ref="O8961">ROUND(_xlfn.SWITCH(C8961,"建筑专教",IF(S8961&gt;0.1,1.38,1.28),"阶梯教室",IF(S8961&gt;0.1,1.15,1.05),"公共教室",IF(S8961&gt;0.1,1.22,1.12),IF(S8961&gt;0.1,1.2,1.1))+(MOD(ROW()*11,31)/31-0.5)*0.06,2)</f>
        <v>1.23</v>
      </c>
      <c r="P8961" s="12">
        <f t="shared" si="864"/>
        <v>0.03</v>
      </c>
      <c r="Q8961" s="13">
        <f t="shared" si="860"/>
        <v>-1.5420488591698924</v>
      </c>
      <c r="R8961" s="1">
        <v>0.44</v>
      </c>
      <c r="S8961" s="1">
        <v>0.17</v>
      </c>
      <c r="T8961" s="1">
        <v>0.12</v>
      </c>
      <c r="U8961" s="4" t="s">
        <v>60</v>
      </c>
      <c r="V8961">
        <v>0.48</v>
      </c>
      <c r="W8961">
        <v>0.4</v>
      </c>
      <c r="X8961">
        <v>0.76</v>
      </c>
      <c r="Y8961">
        <v>2.4300000000000002</v>
      </c>
      <c r="Z8961">
        <v>0.28000000000000003</v>
      </c>
      <c r="AA8961" s="5">
        <f t="shared" si="861"/>
        <v>0.73</v>
      </c>
      <c r="AB8961" s="15" cm="1">
        <f t="array" ref="AB8961">_xlfn.SWITCH(U8961,"夏",122,"冬",90,"春",153,"秋",153,0)</f>
        <v>122</v>
      </c>
      <c r="AC8961" s="16">
        <f t="shared" si="862"/>
        <v>89.06</v>
      </c>
      <c r="AD8961" s="5">
        <f>IFERROR(AA8961/D8961,0)</f>
        <v>7.631991636173549E-3</v>
      </c>
      <c r="AE8961" s="15">
        <f t="shared" si="863"/>
        <v>0.33424657534246577</v>
      </c>
      <c r="AF8961" s="5">
        <f>IFERROR(AD8961*AE8961*48,0)</f>
        <v>0.12244641923680084</v>
      </c>
    </row>
    <row r="8962" spans="1:32" x14ac:dyDescent="0.15">
      <c r="A8962" s="1"/>
      <c r="B8962" s="1" t="s">
        <v>55</v>
      </c>
      <c r="C8962" s="1" t="s">
        <v>59</v>
      </c>
      <c r="D8962" s="1">
        <v>95.65</v>
      </c>
      <c r="E8962" s="6">
        <v>3.6</v>
      </c>
      <c r="F8962" s="18">
        <v>0.89583333333333304</v>
      </c>
      <c r="G8962" s="1">
        <v>23.8</v>
      </c>
      <c r="H8962" s="1">
        <v>74</v>
      </c>
      <c r="I8962" s="1">
        <v>23.9</v>
      </c>
      <c r="J8962" s="1">
        <v>0.3</v>
      </c>
      <c r="K8962" s="1">
        <v>440</v>
      </c>
      <c r="L8962" s="1">
        <v>100</v>
      </c>
      <c r="M8962" s="6">
        <f t="shared" si="859"/>
        <v>23.96181157421529</v>
      </c>
      <c r="N8962" s="19">
        <v>0.5</v>
      </c>
      <c r="O8962" s="11" cm="1">
        <f t="array" ref="O8962">ROUND(_xlfn.SWITCH(C8962,"建筑专教",IF(S8962&gt;0.1,1.38,1.28),"阶梯教室",IF(S8962&gt;0.1,1.15,1.05),"公共教室",IF(S8962&gt;0.1,1.22,1.12),IF(S8962&gt;0.1,1.2,1.1))+(MOD(ROW()*11,31)/31-0.5)*0.06,2)</f>
        <v>1.19</v>
      </c>
      <c r="P8962" s="12">
        <f t="shared" si="864"/>
        <v>0.04</v>
      </c>
      <c r="Q8962" s="13">
        <f t="shared" si="860"/>
        <v>-1.648840654910753</v>
      </c>
      <c r="R8962" s="1">
        <v>0.46</v>
      </c>
      <c r="S8962" s="1">
        <v>0.17</v>
      </c>
      <c r="T8962" s="1">
        <v>0.14000000000000001</v>
      </c>
      <c r="U8962" s="4" t="s">
        <v>60</v>
      </c>
      <c r="V8962">
        <v>0.48</v>
      </c>
      <c r="W8962">
        <v>0.4</v>
      </c>
      <c r="X8962">
        <v>0.76</v>
      </c>
      <c r="Y8962">
        <v>2.4300000000000002</v>
      </c>
      <c r="Z8962">
        <v>0.28000000000000003</v>
      </c>
      <c r="AA8962" s="5">
        <f t="shared" si="861"/>
        <v>0.77</v>
      </c>
      <c r="AB8962" s="15" cm="1">
        <f t="array" ref="AB8962">_xlfn.SWITCH(U8962,"夏",122,"冬",90,"春",153,"秋",153,0)</f>
        <v>122</v>
      </c>
      <c r="AC8962" s="16">
        <f t="shared" si="862"/>
        <v>93.94</v>
      </c>
      <c r="AD8962" s="5">
        <f>IFERROR(AA8962/D8962,0)</f>
        <v>8.0501829587036073E-3</v>
      </c>
      <c r="AE8962" s="15">
        <f t="shared" si="863"/>
        <v>0.33424657534246577</v>
      </c>
      <c r="AF8962" s="5">
        <f>IFERROR(AD8962*AE8962*48,0)</f>
        <v>0.12915581207169405</v>
      </c>
    </row>
    <row r="8963" spans="1:32" x14ac:dyDescent="0.15">
      <c r="A8963" s="1"/>
      <c r="B8963" s="1" t="s">
        <v>55</v>
      </c>
      <c r="C8963" s="1" t="s">
        <v>59</v>
      </c>
      <c r="D8963" s="1">
        <v>95.65</v>
      </c>
      <c r="E8963" s="6">
        <v>3.6</v>
      </c>
      <c r="F8963" s="18">
        <v>0.91666666666666696</v>
      </c>
      <c r="G8963" s="1">
        <v>23.8</v>
      </c>
      <c r="H8963" s="1">
        <v>75</v>
      </c>
      <c r="I8963" s="1">
        <v>23.9</v>
      </c>
      <c r="J8963" s="1">
        <v>0.3</v>
      </c>
      <c r="K8963" s="1">
        <v>410</v>
      </c>
      <c r="L8963" s="1">
        <v>50</v>
      </c>
      <c r="M8963" s="6">
        <f t="shared" si="859"/>
        <v>23.96181157421529</v>
      </c>
      <c r="N8963" s="1">
        <v>0</v>
      </c>
      <c r="O8963" s="1">
        <v>0</v>
      </c>
      <c r="P8963" s="12">
        <f t="shared" si="864"/>
        <v>0</v>
      </c>
      <c r="Q8963" s="1">
        <v>0</v>
      </c>
      <c r="R8963" s="1">
        <v>0.48</v>
      </c>
      <c r="S8963" s="1">
        <v>0.17</v>
      </c>
      <c r="T8963" s="1">
        <v>0</v>
      </c>
      <c r="U8963" s="4" t="s">
        <v>60</v>
      </c>
      <c r="V8963">
        <v>0.48</v>
      </c>
      <c r="W8963">
        <v>0.4</v>
      </c>
      <c r="X8963">
        <v>0.76</v>
      </c>
      <c r="Y8963">
        <v>2.4300000000000002</v>
      </c>
      <c r="Z8963">
        <v>0.28000000000000003</v>
      </c>
      <c r="AA8963" s="5">
        <f t="shared" si="861"/>
        <v>0.65</v>
      </c>
      <c r="AB8963" s="15" cm="1">
        <f t="array" ref="AB8963">_xlfn.SWITCH(U8963,"夏",122,"冬",90,"春",153,"秋",153,0)</f>
        <v>122</v>
      </c>
      <c r="AC8963" s="16">
        <f t="shared" si="862"/>
        <v>79.3</v>
      </c>
      <c r="AD8963" s="5">
        <f>IFERROR(AA8963/D8963,0)</f>
        <v>6.7956089911134342E-3</v>
      </c>
      <c r="AE8963" s="15">
        <f t="shared" si="863"/>
        <v>0.33424657534246577</v>
      </c>
      <c r="AF8963" s="5">
        <f>IFERROR(AD8963*AE8963*48,0)</f>
        <v>0.10902763356701445</v>
      </c>
    </row>
    <row r="8964" spans="1:32" x14ac:dyDescent="0.15">
      <c r="A8964" s="1"/>
      <c r="B8964" s="1" t="s">
        <v>56</v>
      </c>
      <c r="C8964" s="1" t="s">
        <v>59</v>
      </c>
      <c r="D8964" s="1">
        <v>95.65</v>
      </c>
      <c r="E8964" s="6">
        <v>3.6</v>
      </c>
      <c r="F8964" s="18">
        <v>0.33333333333333298</v>
      </c>
      <c r="G8964" s="1">
        <v>22.4</v>
      </c>
      <c r="H8964" s="1">
        <v>79</v>
      </c>
      <c r="I8964" s="1">
        <v>22.5</v>
      </c>
      <c r="J8964" s="1">
        <v>0.3</v>
      </c>
      <c r="K8964" s="1">
        <v>410</v>
      </c>
      <c r="L8964" s="1">
        <v>400</v>
      </c>
      <c r="M8964" s="6">
        <f t="shared" si="859"/>
        <v>22.562693460091964</v>
      </c>
      <c r="N8964" s="1">
        <v>0</v>
      </c>
      <c r="O8964" s="1">
        <v>0</v>
      </c>
      <c r="P8964" s="12">
        <f t="shared" si="864"/>
        <v>0</v>
      </c>
      <c r="Q8964" s="1">
        <v>0</v>
      </c>
      <c r="R8964" s="1">
        <v>0.5</v>
      </c>
      <c r="S8964" s="1">
        <v>0.1</v>
      </c>
      <c r="T8964" s="1">
        <v>0</v>
      </c>
      <c r="U8964" s="4" t="s">
        <v>60</v>
      </c>
      <c r="V8964">
        <v>0.48</v>
      </c>
      <c r="W8964">
        <v>0.4</v>
      </c>
      <c r="X8964">
        <v>0.76</v>
      </c>
      <c r="Y8964">
        <v>2.4300000000000002</v>
      </c>
      <c r="Z8964">
        <v>0.28000000000000003</v>
      </c>
      <c r="AA8964" s="5">
        <f t="shared" si="861"/>
        <v>0.6</v>
      </c>
      <c r="AB8964" s="15" cm="1">
        <f t="array" ref="AB8964">_xlfn.SWITCH(U8964,"夏",122,"冬",90,"春",153,"秋",153,0)</f>
        <v>122</v>
      </c>
      <c r="AC8964" s="16">
        <f t="shared" si="862"/>
        <v>73.2</v>
      </c>
      <c r="AD8964" s="5">
        <f>IFERROR(AA8964/D8964,0)</f>
        <v>6.2728698379508618E-3</v>
      </c>
      <c r="AE8964" s="15">
        <f t="shared" si="863"/>
        <v>0.33424657534246577</v>
      </c>
      <c r="AF8964" s="5">
        <f>IFERROR(AD8964*AE8964*48,0)</f>
        <v>0.10064089252339795</v>
      </c>
    </row>
    <row r="8965" spans="1:32" x14ac:dyDescent="0.15">
      <c r="A8965" s="1"/>
      <c r="B8965" s="1" t="s">
        <v>56</v>
      </c>
      <c r="C8965" s="1" t="s">
        <v>59</v>
      </c>
      <c r="D8965" s="1">
        <v>95.65</v>
      </c>
      <c r="E8965" s="6">
        <v>3.6</v>
      </c>
      <c r="F8965" s="18">
        <v>0.35416666666666702</v>
      </c>
      <c r="G8965" s="1">
        <v>22.3</v>
      </c>
      <c r="H8965" s="1">
        <v>78</v>
      </c>
      <c r="I8965" s="1">
        <v>22.4</v>
      </c>
      <c r="J8965" s="1">
        <v>0.3</v>
      </c>
      <c r="K8965" s="1">
        <v>412</v>
      </c>
      <c r="L8965" s="1">
        <v>450</v>
      </c>
      <c r="M8965" s="6">
        <f t="shared" si="859"/>
        <v>22.462757092020922</v>
      </c>
      <c r="N8965" s="1">
        <v>0</v>
      </c>
      <c r="O8965" s="1">
        <v>0</v>
      </c>
      <c r="P8965" s="12">
        <f t="shared" si="864"/>
        <v>0</v>
      </c>
      <c r="Q8965" s="1">
        <v>0</v>
      </c>
      <c r="R8965" s="1">
        <v>0.52</v>
      </c>
      <c r="S8965" s="1">
        <v>0.1</v>
      </c>
      <c r="T8965" s="1">
        <v>0</v>
      </c>
      <c r="U8965" s="4" t="s">
        <v>60</v>
      </c>
      <c r="V8965">
        <v>0.48</v>
      </c>
      <c r="W8965">
        <v>0.4</v>
      </c>
      <c r="X8965">
        <v>0.76</v>
      </c>
      <c r="Y8965">
        <v>2.4300000000000002</v>
      </c>
      <c r="Z8965">
        <v>0.28000000000000003</v>
      </c>
      <c r="AA8965" s="5">
        <f t="shared" si="861"/>
        <v>0.62</v>
      </c>
      <c r="AB8965" s="15" cm="1">
        <f t="array" ref="AB8965">_xlfn.SWITCH(U8965,"夏",122,"冬",90,"春",153,"秋",153,0)</f>
        <v>122</v>
      </c>
      <c r="AC8965" s="16">
        <f t="shared" si="862"/>
        <v>75.64</v>
      </c>
      <c r="AD8965" s="5">
        <f>IFERROR(AA8965/D8965,0)</f>
        <v>6.481965499215891E-3</v>
      </c>
      <c r="AE8965" s="15">
        <f t="shared" si="863"/>
        <v>0.33424657534246577</v>
      </c>
      <c r="AF8965" s="5">
        <f>IFERROR(AD8965*AE8965*48,0)</f>
        <v>0.10399558894084455</v>
      </c>
    </row>
    <row r="8966" spans="1:32" x14ac:dyDescent="0.15">
      <c r="A8966" s="1"/>
      <c r="B8966" s="1" t="s">
        <v>56</v>
      </c>
      <c r="C8966" s="1" t="s">
        <v>59</v>
      </c>
      <c r="D8966" s="1">
        <v>95.65</v>
      </c>
      <c r="E8966" s="6">
        <v>3.6</v>
      </c>
      <c r="F8966" s="18">
        <v>0.375</v>
      </c>
      <c r="G8966" s="1">
        <v>22.5</v>
      </c>
      <c r="H8966" s="1">
        <v>77</v>
      </c>
      <c r="I8966" s="1">
        <v>22.6</v>
      </c>
      <c r="J8966" s="1">
        <v>0.3</v>
      </c>
      <c r="K8966" s="1">
        <v>420</v>
      </c>
      <c r="L8966" s="1">
        <v>600</v>
      </c>
      <c r="M8966" s="6">
        <f t="shared" si="859"/>
        <v>22.66262991413214</v>
      </c>
      <c r="N8966" s="19">
        <v>0.5</v>
      </c>
      <c r="O8966" s="11" cm="1">
        <f t="array" ref="O8966">ROUND(_xlfn.SWITCH(C8966,"建筑专教",IF(S8966&gt;0.1,1.38,1.28),"阶梯教室",IF(S8966&gt;0.1,1.15,1.05),"公共教室",IF(S8966&gt;0.1,1.22,1.12),IF(S8966&gt;0.1,1.2,1.1))+(MOD(ROW()*11,31)/31-0.5)*0.06,2)</f>
        <v>1.1200000000000001</v>
      </c>
      <c r="P8966" s="12">
        <f t="shared" si="864"/>
        <v>0.02</v>
      </c>
      <c r="Q8966" s="13">
        <f t="shared" si="860"/>
        <v>-2.4770642606679329</v>
      </c>
      <c r="R8966" s="1">
        <v>0.52</v>
      </c>
      <c r="S8966" s="1">
        <v>0.1</v>
      </c>
      <c r="T8966" s="1">
        <v>0.08</v>
      </c>
      <c r="U8966" s="4" t="s">
        <v>60</v>
      </c>
      <c r="V8966">
        <v>0.48</v>
      </c>
      <c r="W8966">
        <v>0.4</v>
      </c>
      <c r="X8966">
        <v>0.76</v>
      </c>
      <c r="Y8966">
        <v>2.4300000000000002</v>
      </c>
      <c r="Z8966">
        <v>0.28000000000000003</v>
      </c>
      <c r="AA8966" s="5">
        <f t="shared" si="861"/>
        <v>0.7</v>
      </c>
      <c r="AB8966" s="15" cm="1">
        <f t="array" ref="AB8966">_xlfn.SWITCH(U8966,"夏",122,"冬",90,"春",153,"秋",153,0)</f>
        <v>122</v>
      </c>
      <c r="AC8966" s="16">
        <f t="shared" si="862"/>
        <v>85.399999999999991</v>
      </c>
      <c r="AD8966" s="5">
        <f>IFERROR(AA8966/D8966,0)</f>
        <v>7.3183481442760058E-3</v>
      </c>
      <c r="AE8966" s="15">
        <f t="shared" si="863"/>
        <v>0.33424657534246577</v>
      </c>
      <c r="AF8966" s="5">
        <f>IFERROR(AD8966*AE8966*48,0)</f>
        <v>0.11741437461063092</v>
      </c>
    </row>
    <row r="8967" spans="1:32" x14ac:dyDescent="0.15">
      <c r="A8967" s="1"/>
      <c r="B8967" s="1" t="s">
        <v>56</v>
      </c>
      <c r="C8967" s="1" t="s">
        <v>59</v>
      </c>
      <c r="D8967" s="1">
        <v>95.65</v>
      </c>
      <c r="E8967" s="6">
        <v>3.6</v>
      </c>
      <c r="F8967" s="18">
        <v>0.39583333333333298</v>
      </c>
      <c r="G8967" s="1">
        <v>22.6</v>
      </c>
      <c r="H8967" s="1">
        <v>76</v>
      </c>
      <c r="I8967" s="1">
        <v>22.7</v>
      </c>
      <c r="J8967" s="1">
        <v>0.3</v>
      </c>
      <c r="K8967" s="1">
        <v>430</v>
      </c>
      <c r="L8967" s="1">
        <v>650</v>
      </c>
      <c r="M8967" s="6">
        <f t="shared" si="859"/>
        <v>22.762566453995987</v>
      </c>
      <c r="N8967" s="19">
        <v>0.5</v>
      </c>
      <c r="O8967" s="11" cm="1">
        <f t="array" ref="O8967">ROUND(_xlfn.SWITCH(C8967,"建筑专教",IF(S8967&gt;0.1,1.38,1.28),"阶梯教室",IF(S8967&gt;0.1,1.15,1.05),"公共教室",IF(S8967&gt;0.1,1.22,1.12),IF(S8967&gt;0.1,1.2,1.1))+(MOD(ROW()*11,31)/31-0.5)*0.06,2)</f>
        <v>1.1399999999999999</v>
      </c>
      <c r="P8967" s="12">
        <f t="shared" si="864"/>
        <v>0.03</v>
      </c>
      <c r="Q8967" s="13">
        <f t="shared" si="860"/>
        <v>-2.3396640205924992</v>
      </c>
      <c r="R8967" s="1">
        <v>0.54</v>
      </c>
      <c r="S8967" s="1">
        <v>0.1</v>
      </c>
      <c r="T8967" s="1">
        <v>0.1</v>
      </c>
      <c r="U8967" s="4" t="s">
        <v>60</v>
      </c>
      <c r="V8967">
        <v>0.48</v>
      </c>
      <c r="W8967">
        <v>0.4</v>
      </c>
      <c r="X8967">
        <v>0.76</v>
      </c>
      <c r="Y8967">
        <v>2.4300000000000002</v>
      </c>
      <c r="Z8967">
        <v>0.28000000000000003</v>
      </c>
      <c r="AA8967" s="5">
        <f t="shared" si="861"/>
        <v>0.74</v>
      </c>
      <c r="AB8967" s="15" cm="1">
        <f t="array" ref="AB8967">_xlfn.SWITCH(U8967,"夏",122,"冬",90,"春",153,"秋",153,0)</f>
        <v>122</v>
      </c>
      <c r="AC8967" s="16">
        <f t="shared" si="862"/>
        <v>90.28</v>
      </c>
      <c r="AD8967" s="5">
        <f>IFERROR(AA8967/D8967,0)</f>
        <v>7.7365394668060632E-3</v>
      </c>
      <c r="AE8967" s="15">
        <f t="shared" si="863"/>
        <v>0.33424657534246577</v>
      </c>
      <c r="AF8967" s="5">
        <f>IFERROR(AD8967*AE8967*48,0)</f>
        <v>0.12412376744552413</v>
      </c>
    </row>
    <row r="8968" spans="1:32" x14ac:dyDescent="0.15">
      <c r="A8968" s="1"/>
      <c r="B8968" s="1" t="s">
        <v>56</v>
      </c>
      <c r="C8968" s="1" t="s">
        <v>59</v>
      </c>
      <c r="D8968" s="1">
        <v>95.65</v>
      </c>
      <c r="E8968" s="6">
        <v>3.6</v>
      </c>
      <c r="F8968" s="18">
        <v>0.41666666666666702</v>
      </c>
      <c r="G8968" s="1">
        <v>22.7</v>
      </c>
      <c r="H8968" s="1">
        <v>74</v>
      </c>
      <c r="I8968" s="1">
        <v>22.8</v>
      </c>
      <c r="J8968" s="1">
        <v>0.3</v>
      </c>
      <c r="K8968" s="1">
        <v>435</v>
      </c>
      <c r="L8968" s="1">
        <v>700</v>
      </c>
      <c r="M8968" s="6">
        <f t="shared" si="859"/>
        <v>22.862503079538953</v>
      </c>
      <c r="N8968" s="19">
        <v>0.5</v>
      </c>
      <c r="O8968" s="11" cm="1">
        <f t="array" ref="O8968">ROUND(_xlfn.SWITCH(C8968,"建筑专教",IF(S8968&gt;0.1,1.38,1.28),"阶梯教室",IF(S8968&gt;0.1,1.15,1.05),"公共教室",IF(S8968&gt;0.1,1.22,1.12),IF(S8968&gt;0.1,1.2,1.1))+(MOD(ROW()*11,31)/31-0.5)*0.06,2)</f>
        <v>1.1000000000000001</v>
      </c>
      <c r="P8968" s="12">
        <f t="shared" si="864"/>
        <v>0.03</v>
      </c>
      <c r="Q8968" s="13">
        <f t="shared" si="860"/>
        <v>-2.4918373341907625</v>
      </c>
      <c r="R8968" s="1">
        <v>0.54</v>
      </c>
      <c r="S8968" s="1">
        <v>0.1</v>
      </c>
      <c r="T8968" s="1">
        <v>0.12</v>
      </c>
      <c r="U8968" s="4" t="s">
        <v>60</v>
      </c>
      <c r="V8968">
        <v>0.48</v>
      </c>
      <c r="W8968">
        <v>0.4</v>
      </c>
      <c r="X8968">
        <v>0.76</v>
      </c>
      <c r="Y8968">
        <v>2.4300000000000002</v>
      </c>
      <c r="Z8968">
        <v>0.28000000000000003</v>
      </c>
      <c r="AA8968" s="5">
        <f t="shared" si="861"/>
        <v>0.76</v>
      </c>
      <c r="AB8968" s="15" cm="1">
        <f t="array" ref="AB8968">_xlfn.SWITCH(U8968,"夏",122,"冬",90,"春",153,"秋",153,0)</f>
        <v>122</v>
      </c>
      <c r="AC8968" s="16">
        <f t="shared" si="862"/>
        <v>92.72</v>
      </c>
      <c r="AD8968" s="5">
        <f>IFERROR(AA8968/D8968,0)</f>
        <v>7.9456351280710914E-3</v>
      </c>
      <c r="AE8968" s="15">
        <f t="shared" si="863"/>
        <v>0.33424657534246577</v>
      </c>
      <c r="AF8968" s="5">
        <f>IFERROR(AD8968*AE8968*48,0)</f>
        <v>0.12747846386297071</v>
      </c>
    </row>
    <row r="8969" spans="1:32" x14ac:dyDescent="0.15">
      <c r="A8969" s="1"/>
      <c r="B8969" s="1" t="s">
        <v>56</v>
      </c>
      <c r="C8969" s="1" t="s">
        <v>59</v>
      </c>
      <c r="D8969" s="1">
        <v>95.65</v>
      </c>
      <c r="E8969" s="6">
        <v>3.6</v>
      </c>
      <c r="F8969" s="18">
        <v>0.4375</v>
      </c>
      <c r="G8969" s="1">
        <v>22.8</v>
      </c>
      <c r="H8969" s="1">
        <v>73</v>
      </c>
      <c r="I8969" s="1">
        <v>22.9</v>
      </c>
      <c r="J8969" s="1">
        <v>0.3</v>
      </c>
      <c r="K8969" s="1">
        <v>440</v>
      </c>
      <c r="L8969" s="1">
        <v>750</v>
      </c>
      <c r="M8969" s="6">
        <f t="shared" si="859"/>
        <v>22.962439790616486</v>
      </c>
      <c r="N8969" s="19">
        <v>0.5</v>
      </c>
      <c r="O8969" s="11" cm="1">
        <f t="array" ref="O8969">ROUND(_xlfn.SWITCH(C8969,"建筑专教",IF(S8969&gt;0.1,1.38,1.28),"阶梯教室",IF(S8969&gt;0.1,1.15,1.05),"公共教室",IF(S8969&gt;0.1,1.22,1.12),IF(S8969&gt;0.1,1.2,1.1))+(MOD(ROW()*11,31)/31-0.5)*0.06,2)</f>
        <v>1.1200000000000001</v>
      </c>
      <c r="P8969" s="12">
        <f t="shared" si="864"/>
        <v>0.04</v>
      </c>
      <c r="Q8969" s="13">
        <f t="shared" si="860"/>
        <v>-2.3512248823339719</v>
      </c>
      <c r="R8969" s="1">
        <v>0.56000000000000005</v>
      </c>
      <c r="S8969" s="1">
        <v>0.1</v>
      </c>
      <c r="T8969" s="1">
        <v>0.13</v>
      </c>
      <c r="U8969" s="4" t="s">
        <v>60</v>
      </c>
      <c r="V8969">
        <v>0.48</v>
      </c>
      <c r="W8969">
        <v>0.4</v>
      </c>
      <c r="X8969">
        <v>0.76</v>
      </c>
      <c r="Y8969">
        <v>2.4300000000000002</v>
      </c>
      <c r="Z8969">
        <v>0.28000000000000003</v>
      </c>
      <c r="AA8969" s="5">
        <f t="shared" si="861"/>
        <v>0.79</v>
      </c>
      <c r="AB8969" s="15" cm="1">
        <f t="array" ref="AB8969">_xlfn.SWITCH(U8969,"夏",122,"冬",90,"春",153,"秋",153,0)</f>
        <v>122</v>
      </c>
      <c r="AC8969" s="16">
        <f t="shared" si="862"/>
        <v>96.38000000000001</v>
      </c>
      <c r="AD8969" s="5">
        <f>IFERROR(AA8969/D8969,0)</f>
        <v>8.2592786199686356E-3</v>
      </c>
      <c r="AE8969" s="15">
        <f t="shared" si="863"/>
        <v>0.33424657534246577</v>
      </c>
      <c r="AF8969" s="5">
        <f>IFERROR(AD8969*AE8969*48,0)</f>
        <v>0.13251050848914064</v>
      </c>
    </row>
    <row r="8970" spans="1:32" x14ac:dyDescent="0.15">
      <c r="A8970" s="1"/>
      <c r="B8970" s="1" t="s">
        <v>56</v>
      </c>
      <c r="C8970" s="1" t="s">
        <v>59</v>
      </c>
      <c r="D8970" s="1">
        <v>95.65</v>
      </c>
      <c r="E8970" s="6">
        <v>3.6</v>
      </c>
      <c r="F8970" s="18">
        <v>0.45833333333333298</v>
      </c>
      <c r="G8970" s="1">
        <v>22.8</v>
      </c>
      <c r="H8970" s="1">
        <v>71</v>
      </c>
      <c r="I8970" s="1">
        <v>22.9</v>
      </c>
      <c r="J8970" s="1">
        <v>0.3</v>
      </c>
      <c r="K8970" s="1">
        <v>445</v>
      </c>
      <c r="L8970" s="1">
        <v>800</v>
      </c>
      <c r="M8970" s="6">
        <f t="shared" si="859"/>
        <v>22.962439790616486</v>
      </c>
      <c r="N8970" s="19">
        <v>0.5</v>
      </c>
      <c r="O8970" s="11" cm="1">
        <f t="array" ref="O8970">ROUND(_xlfn.SWITCH(C8970,"建筑专教",IF(S8970&gt;0.1,1.38,1.28),"阶梯教室",IF(S8970&gt;0.1,1.15,1.05),"公共教室",IF(S8970&gt;0.1,1.22,1.12),IF(S8970&gt;0.1,1.2,1.1))+(MOD(ROW()*11,31)/31-0.5)*0.06,2)</f>
        <v>1.1399999999999999</v>
      </c>
      <c r="P8970" s="12">
        <f t="shared" si="864"/>
        <v>0.04</v>
      </c>
      <c r="Q8970" s="13">
        <f t="shared" si="860"/>
        <v>-2.2575186601571917</v>
      </c>
      <c r="R8970" s="1">
        <v>0.56000000000000005</v>
      </c>
      <c r="S8970" s="1">
        <v>0.1</v>
      </c>
      <c r="T8970" s="1">
        <v>0.14000000000000001</v>
      </c>
      <c r="U8970" s="4" t="s">
        <v>60</v>
      </c>
      <c r="V8970">
        <v>0.48</v>
      </c>
      <c r="W8970">
        <v>0.4</v>
      </c>
      <c r="X8970">
        <v>0.76</v>
      </c>
      <c r="Y8970">
        <v>2.4300000000000002</v>
      </c>
      <c r="Z8970">
        <v>0.28000000000000003</v>
      </c>
      <c r="AA8970" s="5">
        <f t="shared" si="861"/>
        <v>0.8</v>
      </c>
      <c r="AB8970" s="15" cm="1">
        <f t="array" ref="AB8970">_xlfn.SWITCH(U8970,"夏",122,"冬",90,"春",153,"秋",153,0)</f>
        <v>122</v>
      </c>
      <c r="AC8970" s="16">
        <f t="shared" si="862"/>
        <v>97.600000000000009</v>
      </c>
      <c r="AD8970" s="5">
        <f>IFERROR(AA8970/D8970,0)</f>
        <v>8.3638264506011497E-3</v>
      </c>
      <c r="AE8970" s="15">
        <f t="shared" si="863"/>
        <v>0.33424657534246577</v>
      </c>
      <c r="AF8970" s="5">
        <f>IFERROR(AD8970*AE8970*48,0)</f>
        <v>0.13418785669786393</v>
      </c>
    </row>
    <row r="8971" spans="1:32" x14ac:dyDescent="0.15">
      <c r="A8971" s="1"/>
      <c r="B8971" s="1" t="s">
        <v>56</v>
      </c>
      <c r="C8971" s="1" t="s">
        <v>59</v>
      </c>
      <c r="D8971" s="1">
        <v>95.65</v>
      </c>
      <c r="E8971" s="6">
        <v>3.6</v>
      </c>
      <c r="F8971" s="18">
        <v>0.47916666666666702</v>
      </c>
      <c r="G8971" s="1">
        <v>22.7</v>
      </c>
      <c r="H8971" s="1">
        <v>70</v>
      </c>
      <c r="I8971" s="1">
        <v>22.8</v>
      </c>
      <c r="J8971" s="1">
        <v>0.3</v>
      </c>
      <c r="K8971" s="1">
        <v>450</v>
      </c>
      <c r="L8971" s="1">
        <v>800</v>
      </c>
      <c r="M8971" s="6">
        <f t="shared" si="859"/>
        <v>22.862503079538953</v>
      </c>
      <c r="N8971" s="19">
        <v>0.5</v>
      </c>
      <c r="O8971" s="11" cm="1">
        <f t="array" ref="O8971">ROUND(_xlfn.SWITCH(C8971,"建筑专教",IF(S8971&gt;0.1,1.38,1.28),"阶梯教室",IF(S8971&gt;0.1,1.15,1.05),"公共教室",IF(S8971&gt;0.1,1.22,1.12),IF(S8971&gt;0.1,1.2,1.1))+(MOD(ROW()*11,31)/31-0.5)*0.06,2)</f>
        <v>1.1100000000000001</v>
      </c>
      <c r="P8971" s="12">
        <f t="shared" si="864"/>
        <v>0.05</v>
      </c>
      <c r="Q8971" s="13">
        <f t="shared" si="860"/>
        <v>-2.4420083062392748</v>
      </c>
      <c r="R8971" s="1">
        <v>0.54</v>
      </c>
      <c r="S8971" s="1">
        <v>0.1</v>
      </c>
      <c r="T8971" s="1">
        <v>0.15</v>
      </c>
      <c r="U8971" s="4" t="s">
        <v>60</v>
      </c>
      <c r="V8971">
        <v>0.48</v>
      </c>
      <c r="W8971">
        <v>0.4</v>
      </c>
      <c r="X8971">
        <v>0.76</v>
      </c>
      <c r="Y8971">
        <v>2.4300000000000002</v>
      </c>
      <c r="Z8971">
        <v>0.28000000000000003</v>
      </c>
      <c r="AA8971" s="5">
        <f t="shared" si="861"/>
        <v>0.79</v>
      </c>
      <c r="AB8971" s="15" cm="1">
        <f t="array" ref="AB8971">_xlfn.SWITCH(U8971,"夏",122,"冬",90,"春",153,"秋",153,0)</f>
        <v>122</v>
      </c>
      <c r="AC8971" s="16">
        <f t="shared" si="862"/>
        <v>96.38000000000001</v>
      </c>
      <c r="AD8971" s="5">
        <f>IFERROR(AA8971/D8971,0)</f>
        <v>8.2592786199686356E-3</v>
      </c>
      <c r="AE8971" s="15">
        <f t="shared" si="863"/>
        <v>0.33424657534246577</v>
      </c>
      <c r="AF8971" s="5">
        <f>IFERROR(AD8971*AE8971*48,0)</f>
        <v>0.13251050848914064</v>
      </c>
    </row>
    <row r="8972" spans="1:32" x14ac:dyDescent="0.15">
      <c r="A8972" s="1"/>
      <c r="B8972" s="1" t="s">
        <v>56</v>
      </c>
      <c r="C8972" s="1" t="s">
        <v>59</v>
      </c>
      <c r="D8972" s="1">
        <v>95.65</v>
      </c>
      <c r="E8972" s="6">
        <v>3.6</v>
      </c>
      <c r="F8972" s="18">
        <v>0.5</v>
      </c>
      <c r="G8972" s="1">
        <v>22.6</v>
      </c>
      <c r="H8972" s="1">
        <v>71</v>
      </c>
      <c r="I8972" s="1">
        <v>22.7</v>
      </c>
      <c r="J8972" s="1">
        <v>0.3</v>
      </c>
      <c r="K8972" s="1">
        <v>410</v>
      </c>
      <c r="L8972" s="1">
        <v>800</v>
      </c>
      <c r="M8972" s="6">
        <f t="shared" si="859"/>
        <v>22.762566453995987</v>
      </c>
      <c r="N8972" s="1">
        <v>0</v>
      </c>
      <c r="O8972" s="1">
        <v>0</v>
      </c>
      <c r="P8972" s="12">
        <f t="shared" si="864"/>
        <v>0</v>
      </c>
      <c r="Q8972" s="1">
        <v>0</v>
      </c>
      <c r="R8972" s="1">
        <v>0.52</v>
      </c>
      <c r="S8972" s="1">
        <v>0.1</v>
      </c>
      <c r="T8972" s="1">
        <v>0</v>
      </c>
      <c r="U8972" s="4" t="s">
        <v>60</v>
      </c>
      <c r="V8972">
        <v>0.48</v>
      </c>
      <c r="W8972">
        <v>0.4</v>
      </c>
      <c r="X8972">
        <v>0.76</v>
      </c>
      <c r="Y8972">
        <v>2.4300000000000002</v>
      </c>
      <c r="Z8972">
        <v>0.28000000000000003</v>
      </c>
      <c r="AA8972" s="5">
        <f t="shared" si="861"/>
        <v>0.62</v>
      </c>
      <c r="AB8972" s="15" cm="1">
        <f t="array" ref="AB8972">_xlfn.SWITCH(U8972,"夏",122,"冬",90,"春",153,"秋",153,0)</f>
        <v>122</v>
      </c>
      <c r="AC8972" s="16">
        <f t="shared" si="862"/>
        <v>75.64</v>
      </c>
      <c r="AD8972" s="5">
        <f>IFERROR(AA8972/D8972,0)</f>
        <v>6.481965499215891E-3</v>
      </c>
      <c r="AE8972" s="15">
        <f t="shared" si="863"/>
        <v>0.33424657534246577</v>
      </c>
      <c r="AF8972" s="5">
        <f>IFERROR(AD8972*AE8972*48,0)</f>
        <v>0.10399558894084455</v>
      </c>
    </row>
    <row r="8973" spans="1:32" x14ac:dyDescent="0.15">
      <c r="A8973" s="1"/>
      <c r="B8973" s="1" t="s">
        <v>56</v>
      </c>
      <c r="C8973" s="1" t="s">
        <v>59</v>
      </c>
      <c r="D8973" s="1">
        <v>95.65</v>
      </c>
      <c r="E8973" s="6">
        <v>3.6</v>
      </c>
      <c r="F8973" s="18">
        <v>0.52083333333333304</v>
      </c>
      <c r="G8973" s="1">
        <v>22.5</v>
      </c>
      <c r="H8973" s="1">
        <v>72</v>
      </c>
      <c r="I8973" s="1">
        <v>22.6</v>
      </c>
      <c r="J8973" s="1">
        <v>0.3</v>
      </c>
      <c r="K8973" s="1">
        <v>410</v>
      </c>
      <c r="L8973" s="1">
        <v>760</v>
      </c>
      <c r="M8973" s="6">
        <f t="shared" si="859"/>
        <v>22.66262991413214</v>
      </c>
      <c r="N8973" s="1">
        <v>0</v>
      </c>
      <c r="O8973" s="1">
        <v>0</v>
      </c>
      <c r="P8973" s="12">
        <f t="shared" si="864"/>
        <v>0</v>
      </c>
      <c r="Q8973" s="1">
        <v>0</v>
      </c>
      <c r="R8973" s="1">
        <v>0.5</v>
      </c>
      <c r="S8973" s="1">
        <v>0.1</v>
      </c>
      <c r="T8973" s="1">
        <v>0</v>
      </c>
      <c r="U8973" s="4" t="s">
        <v>60</v>
      </c>
      <c r="V8973">
        <v>0.48</v>
      </c>
      <c r="W8973">
        <v>0.4</v>
      </c>
      <c r="X8973">
        <v>0.76</v>
      </c>
      <c r="Y8973">
        <v>2.4300000000000002</v>
      </c>
      <c r="Z8973">
        <v>0.28000000000000003</v>
      </c>
      <c r="AA8973" s="5">
        <f t="shared" si="861"/>
        <v>0.6</v>
      </c>
      <c r="AB8973" s="15" cm="1">
        <f t="array" ref="AB8973">_xlfn.SWITCH(U8973,"夏",122,"冬",90,"春",153,"秋",153,0)</f>
        <v>122</v>
      </c>
      <c r="AC8973" s="16">
        <f t="shared" si="862"/>
        <v>73.2</v>
      </c>
      <c r="AD8973" s="5">
        <f>IFERROR(AA8973/D8973,0)</f>
        <v>6.2728698379508618E-3</v>
      </c>
      <c r="AE8973" s="15">
        <f t="shared" si="863"/>
        <v>0.33424657534246577</v>
      </c>
      <c r="AF8973" s="5">
        <f>IFERROR(AD8973*AE8973*48,0)</f>
        <v>0.10064089252339795</v>
      </c>
    </row>
    <row r="8974" spans="1:32" x14ac:dyDescent="0.15">
      <c r="A8974" s="1"/>
      <c r="B8974" s="1" t="s">
        <v>56</v>
      </c>
      <c r="C8974" s="1" t="s">
        <v>59</v>
      </c>
      <c r="D8974" s="1">
        <v>95.65</v>
      </c>
      <c r="E8974" s="6">
        <v>3.6</v>
      </c>
      <c r="F8974" s="18">
        <v>0.54166666666666696</v>
      </c>
      <c r="G8974" s="1">
        <v>22.4</v>
      </c>
      <c r="H8974" s="1">
        <v>73</v>
      </c>
      <c r="I8974" s="1">
        <v>22.5</v>
      </c>
      <c r="J8974" s="1">
        <v>0.3</v>
      </c>
      <c r="K8974" s="1">
        <v>410</v>
      </c>
      <c r="L8974" s="1">
        <v>720</v>
      </c>
      <c r="M8974" s="6">
        <f t="shared" ref="M8974:M9037" si="865">IFERROR(POWER((I8974+273.15)^4+133500000*POWER(J8974,0.6)*(I8974-G8974),0.25)-273.15,I8974)</f>
        <v>22.562693460091964</v>
      </c>
      <c r="N8974" s="1">
        <v>0</v>
      </c>
      <c r="O8974" s="1">
        <v>0</v>
      </c>
      <c r="P8974" s="12">
        <f t="shared" si="864"/>
        <v>0</v>
      </c>
      <c r="Q8974" s="1">
        <v>0</v>
      </c>
      <c r="R8974" s="1">
        <v>0.48</v>
      </c>
      <c r="S8974" s="1">
        <v>0.1</v>
      </c>
      <c r="T8974" s="1">
        <v>0</v>
      </c>
      <c r="U8974" s="4" t="s">
        <v>60</v>
      </c>
      <c r="V8974">
        <v>0.48</v>
      </c>
      <c r="W8974">
        <v>0.4</v>
      </c>
      <c r="X8974">
        <v>0.76</v>
      </c>
      <c r="Y8974">
        <v>2.4300000000000002</v>
      </c>
      <c r="Z8974">
        <v>0.28000000000000003</v>
      </c>
      <c r="AA8974" s="5">
        <f t="shared" si="861"/>
        <v>0.57999999999999996</v>
      </c>
      <c r="AB8974" s="15" cm="1">
        <f t="array" ref="AB8974">_xlfn.SWITCH(U8974,"夏",122,"冬",90,"春",153,"秋",153,0)</f>
        <v>122</v>
      </c>
      <c r="AC8974" s="16">
        <f t="shared" si="862"/>
        <v>70.759999999999991</v>
      </c>
      <c r="AD8974" s="5">
        <f>IFERROR(AA8974/D8974,0)</f>
        <v>6.0637741766858327E-3</v>
      </c>
      <c r="AE8974" s="15">
        <f t="shared" si="863"/>
        <v>0.33424657534246577</v>
      </c>
      <c r="AF8974" s="5">
        <f>IFERROR(AD8974*AE8974*48,0)</f>
        <v>9.7286196105951336E-2</v>
      </c>
    </row>
    <row r="8975" spans="1:32" x14ac:dyDescent="0.15">
      <c r="A8975" s="1"/>
      <c r="B8975" s="1" t="s">
        <v>56</v>
      </c>
      <c r="C8975" s="1" t="s">
        <v>59</v>
      </c>
      <c r="D8975" s="1">
        <v>95.65</v>
      </c>
      <c r="E8975" s="6">
        <v>3.6</v>
      </c>
      <c r="F8975" s="18">
        <v>0.5625</v>
      </c>
      <c r="G8975" s="1">
        <v>22.3</v>
      </c>
      <c r="H8975" s="1">
        <v>74</v>
      </c>
      <c r="I8975" s="1">
        <v>22.4</v>
      </c>
      <c r="J8975" s="1">
        <v>0.3</v>
      </c>
      <c r="K8975" s="1">
        <v>410</v>
      </c>
      <c r="L8975" s="1">
        <v>680</v>
      </c>
      <c r="M8975" s="6">
        <f t="shared" si="865"/>
        <v>22.462757092020922</v>
      </c>
      <c r="N8975" s="1">
        <v>0</v>
      </c>
      <c r="O8975" s="1">
        <v>0</v>
      </c>
      <c r="P8975" s="12">
        <f t="shared" si="864"/>
        <v>0</v>
      </c>
      <c r="Q8975" s="1">
        <v>0</v>
      </c>
      <c r="R8975" s="1">
        <v>0.46</v>
      </c>
      <c r="S8975" s="1">
        <v>0.1</v>
      </c>
      <c r="T8975" s="1">
        <v>0</v>
      </c>
      <c r="U8975" s="4" t="s">
        <v>60</v>
      </c>
      <c r="V8975">
        <v>0.48</v>
      </c>
      <c r="W8975">
        <v>0.4</v>
      </c>
      <c r="X8975">
        <v>0.76</v>
      </c>
      <c r="Y8975">
        <v>2.4300000000000002</v>
      </c>
      <c r="Z8975">
        <v>0.28000000000000003</v>
      </c>
      <c r="AA8975" s="5">
        <f t="shared" si="861"/>
        <v>0.56000000000000005</v>
      </c>
      <c r="AB8975" s="15" cm="1">
        <f t="array" ref="AB8975">_xlfn.SWITCH(U8975,"夏",122,"冬",90,"春",153,"秋",153,0)</f>
        <v>122</v>
      </c>
      <c r="AC8975" s="16">
        <f t="shared" si="862"/>
        <v>68.320000000000007</v>
      </c>
      <c r="AD8975" s="5">
        <f>IFERROR(AA8975/D8975,0)</f>
        <v>5.8546785154208053E-3</v>
      </c>
      <c r="AE8975" s="15">
        <f t="shared" si="863"/>
        <v>0.33424657534246577</v>
      </c>
      <c r="AF8975" s="5">
        <f>IFERROR(AD8975*AE8975*48,0)</f>
        <v>9.3931499688504769E-2</v>
      </c>
    </row>
    <row r="8976" spans="1:32" x14ac:dyDescent="0.15">
      <c r="A8976" s="1"/>
      <c r="B8976" s="1" t="s">
        <v>56</v>
      </c>
      <c r="C8976" s="1" t="s">
        <v>59</v>
      </c>
      <c r="D8976" s="1">
        <v>95.65</v>
      </c>
      <c r="E8976" s="6">
        <v>3.6</v>
      </c>
      <c r="F8976" s="18">
        <v>0.58333333333333304</v>
      </c>
      <c r="G8976" s="1">
        <v>22.5</v>
      </c>
      <c r="H8976" s="1">
        <v>73</v>
      </c>
      <c r="I8976" s="1">
        <v>22.6</v>
      </c>
      <c r="J8976" s="1">
        <v>0.3</v>
      </c>
      <c r="K8976" s="1">
        <v>420</v>
      </c>
      <c r="L8976" s="1">
        <v>700</v>
      </c>
      <c r="M8976" s="6">
        <f t="shared" si="865"/>
        <v>22.66262991413214</v>
      </c>
      <c r="N8976" s="19">
        <v>0.5</v>
      </c>
      <c r="O8976" s="11" cm="1">
        <f t="array" ref="O8976">ROUND(_xlfn.SWITCH(C8976,"建筑专教",IF(S8976&gt;0.1,1.38,1.28),"阶梯教室",IF(S8976&gt;0.1,1.15,1.05),"公共教室",IF(S8976&gt;0.1,1.22,1.12),IF(S8976&gt;0.1,1.2,1.1))+(MOD(ROW()*11,31)/31-0.5)*0.06,2)</f>
        <v>1.0900000000000001</v>
      </c>
      <c r="P8976" s="12">
        <f t="shared" si="864"/>
        <v>0.02</v>
      </c>
      <c r="Q8976" s="13">
        <f t="shared" ref="Q8976:Q9039" si="866">(0.303*EXP(-0.036*(O8976*58.15))+0.028)*((O8976*58.15)-0.00305*(5733-6.99*(O8976*58.15)-(EXP(16.6536-4030.183/(G8976+235))*(H8976/100)))-0.42*((O8976*58.15)-58.15)-0.000017*(O8976*58.15)*(5867-(EXP(16.6536-4030.183/(G8976+235))*(H8976/100)))-0.0014*(O8976*58.15)*(34-G8976)-0.0000000396*IF(N8976*0.155&gt;0.078,1.05+0.645*N8976*0.155,1)*(POWER((35.7-0.028*(O8976*58.15)-N8976*0.155*(0.0000000396*IF(N8976*0.155&gt;0.078,1.05+0.645*N8976*0.155,1)*(POWER((35.7-0.028*(O8976*58.15)-N8976*0.155*0.1)+273,4)-POWER(M8976+273,4))+IF(N8976*0.155&gt;0.078,1.05+0.645*N8976*0.155,1)*IF(J8976&lt;0.2,2.38*ABS(35.7-0.028*(O8976*58.15)-G8976)^0.25,12.1*SQRT(J8976))*(35.7-0.028*(O8976*58.15)-G8976))+273),4)-POWER(M8976+273,4))-IF(N8976*0.155&gt;0.078,1.05+0.645*N8976*0.155,1)*IF(J8976&lt;0.2,2.38*ABS(35.7-0.028*(O8976*58.15)-N8976*0.155*0.1-G8976)^0.25,12.1*SQRT(J8976))*(35.7-0.028*(O8976*58.15)-N8976*0.155*0.1-G8976))</f>
        <v>-2.6294220514565145</v>
      </c>
      <c r="R8976" s="1">
        <v>0.48</v>
      </c>
      <c r="S8976" s="1">
        <v>0.1</v>
      </c>
      <c r="T8976" s="1">
        <v>0.09</v>
      </c>
      <c r="U8976" s="4" t="s">
        <v>60</v>
      </c>
      <c r="V8976">
        <v>0.48</v>
      </c>
      <c r="W8976">
        <v>0.4</v>
      </c>
      <c r="X8976">
        <v>0.76</v>
      </c>
      <c r="Y8976">
        <v>2.4300000000000002</v>
      </c>
      <c r="Z8976">
        <v>0.28000000000000003</v>
      </c>
      <c r="AA8976" s="5">
        <f t="shared" si="861"/>
        <v>0.66999999999999993</v>
      </c>
      <c r="AB8976" s="15" cm="1">
        <f t="array" ref="AB8976">_xlfn.SWITCH(U8976,"夏",122,"冬",90,"春",153,"秋",153,0)</f>
        <v>122</v>
      </c>
      <c r="AC8976" s="16">
        <f t="shared" si="862"/>
        <v>81.739999999999995</v>
      </c>
      <c r="AD8976" s="5">
        <f>IFERROR(AA8976/D8976,0)</f>
        <v>7.0047046523784616E-3</v>
      </c>
      <c r="AE8976" s="15">
        <f t="shared" si="863"/>
        <v>0.33424657534246577</v>
      </c>
      <c r="AF8976" s="5">
        <f>IFERROR(AD8976*AE8976*48,0)</f>
        <v>0.11238232998446102</v>
      </c>
    </row>
    <row r="8977" spans="1:32" x14ac:dyDescent="0.15">
      <c r="A8977" s="1"/>
      <c r="B8977" s="1" t="s">
        <v>56</v>
      </c>
      <c r="C8977" s="1" t="s">
        <v>59</v>
      </c>
      <c r="D8977" s="1">
        <v>95.65</v>
      </c>
      <c r="E8977" s="6">
        <v>3.6</v>
      </c>
      <c r="F8977" s="18">
        <v>0.60416666666666696</v>
      </c>
      <c r="G8977" s="1">
        <v>22.6</v>
      </c>
      <c r="H8977" s="1">
        <v>71</v>
      </c>
      <c r="I8977" s="1">
        <v>22.7</v>
      </c>
      <c r="J8977" s="1">
        <v>0.3</v>
      </c>
      <c r="K8977" s="1">
        <v>430</v>
      </c>
      <c r="L8977" s="1">
        <v>750</v>
      </c>
      <c r="M8977" s="6">
        <f t="shared" si="865"/>
        <v>22.762566453995987</v>
      </c>
      <c r="N8977" s="19">
        <v>0.5</v>
      </c>
      <c r="O8977" s="11" cm="1">
        <f t="array" ref="O8977">ROUND(_xlfn.SWITCH(C8977,"建筑专教",IF(S8977&gt;0.1,1.38,1.28),"阶梯教室",IF(S8977&gt;0.1,1.15,1.05),"公共教室",IF(S8977&gt;0.1,1.22,1.12),IF(S8977&gt;0.1,1.2,1.1))+(MOD(ROW()*11,31)/31-0.5)*0.06,2)</f>
        <v>1.1100000000000001</v>
      </c>
      <c r="P8977" s="12">
        <f t="shared" si="864"/>
        <v>0.03</v>
      </c>
      <c r="Q8977" s="13">
        <f t="shared" si="866"/>
        <v>-2.4844035426559365</v>
      </c>
      <c r="R8977" s="1">
        <v>0.5</v>
      </c>
      <c r="S8977" s="1">
        <v>0.1</v>
      </c>
      <c r="T8977" s="1">
        <v>0.11</v>
      </c>
      <c r="U8977" s="4" t="s">
        <v>60</v>
      </c>
      <c r="V8977">
        <v>0.48</v>
      </c>
      <c r="W8977">
        <v>0.4</v>
      </c>
      <c r="X8977">
        <v>0.76</v>
      </c>
      <c r="Y8977">
        <v>2.4300000000000002</v>
      </c>
      <c r="Z8977">
        <v>0.28000000000000003</v>
      </c>
      <c r="AA8977" s="5">
        <f t="shared" si="861"/>
        <v>0.71</v>
      </c>
      <c r="AB8977" s="15" cm="1">
        <f t="array" ref="AB8977">_xlfn.SWITCH(U8977,"夏",122,"冬",90,"春",153,"秋",153,0)</f>
        <v>122</v>
      </c>
      <c r="AC8977" s="16">
        <f t="shared" si="862"/>
        <v>86.61999999999999</v>
      </c>
      <c r="AD8977" s="5">
        <f>IFERROR(AA8977/D8977,0)</f>
        <v>7.4228959749085199E-3</v>
      </c>
      <c r="AE8977" s="15">
        <f t="shared" si="863"/>
        <v>0.33424657534246577</v>
      </c>
      <c r="AF8977" s="5">
        <f>IFERROR(AD8977*AE8977*48,0)</f>
        <v>0.11909172281935423</v>
      </c>
    </row>
    <row r="8978" spans="1:32" x14ac:dyDescent="0.15">
      <c r="A8978" s="1"/>
      <c r="B8978" s="1" t="s">
        <v>56</v>
      </c>
      <c r="C8978" s="1" t="s">
        <v>59</v>
      </c>
      <c r="D8978" s="1">
        <v>95.65</v>
      </c>
      <c r="E8978" s="6">
        <v>3.6</v>
      </c>
      <c r="F8978" s="18">
        <v>0.625</v>
      </c>
      <c r="G8978" s="1">
        <v>22.7</v>
      </c>
      <c r="H8978" s="1">
        <v>70</v>
      </c>
      <c r="I8978" s="1">
        <v>22.8</v>
      </c>
      <c r="J8978" s="1">
        <v>0.3</v>
      </c>
      <c r="K8978" s="1">
        <v>435</v>
      </c>
      <c r="L8978" s="1">
        <v>800</v>
      </c>
      <c r="M8978" s="6">
        <f t="shared" si="865"/>
        <v>22.862503079538953</v>
      </c>
      <c r="N8978" s="19">
        <v>0.5</v>
      </c>
      <c r="O8978" s="11" cm="1">
        <f t="array" ref="O8978">ROUND(_xlfn.SWITCH(C8978,"建筑专教",IF(S8978&gt;0.1,1.38,1.28),"阶梯教室",IF(S8978&gt;0.1,1.15,1.05),"公共教室",IF(S8978&gt;0.1,1.22,1.12),IF(S8978&gt;0.1,1.2,1.1))+(MOD(ROW()*11,31)/31-0.5)*0.06,2)</f>
        <v>1.1299999999999999</v>
      </c>
      <c r="P8978" s="12">
        <f t="shared" si="864"/>
        <v>0.03</v>
      </c>
      <c r="Q8978" s="13">
        <f t="shared" si="866"/>
        <v>-2.3454095255414127</v>
      </c>
      <c r="R8978" s="1">
        <v>0.52</v>
      </c>
      <c r="S8978" s="1">
        <v>0.1</v>
      </c>
      <c r="T8978" s="1">
        <v>0.13</v>
      </c>
      <c r="U8978" s="4" t="s">
        <v>60</v>
      </c>
      <c r="V8978">
        <v>0.48</v>
      </c>
      <c r="W8978">
        <v>0.4</v>
      </c>
      <c r="X8978">
        <v>0.76</v>
      </c>
      <c r="Y8978">
        <v>2.4300000000000002</v>
      </c>
      <c r="Z8978">
        <v>0.28000000000000003</v>
      </c>
      <c r="AA8978" s="5">
        <f t="shared" si="861"/>
        <v>0.75</v>
      </c>
      <c r="AB8978" s="15" cm="1">
        <f t="array" ref="AB8978">_xlfn.SWITCH(U8978,"夏",122,"冬",90,"春",153,"秋",153,0)</f>
        <v>122</v>
      </c>
      <c r="AC8978" s="16">
        <f t="shared" si="862"/>
        <v>91.5</v>
      </c>
      <c r="AD8978" s="5">
        <f>IFERROR(AA8978/D8978,0)</f>
        <v>7.8410872974385773E-3</v>
      </c>
      <c r="AE8978" s="15">
        <f t="shared" si="863"/>
        <v>0.33424657534246577</v>
      </c>
      <c r="AF8978" s="5">
        <f>IFERROR(AD8978*AE8978*48,0)</f>
        <v>0.12580111565424743</v>
      </c>
    </row>
    <row r="8979" spans="1:32" x14ac:dyDescent="0.15">
      <c r="A8979" s="1"/>
      <c r="B8979" s="1" t="s">
        <v>56</v>
      </c>
      <c r="C8979" s="1" t="s">
        <v>59</v>
      </c>
      <c r="D8979" s="1">
        <v>95.65</v>
      </c>
      <c r="E8979" s="6">
        <v>3.6</v>
      </c>
      <c r="F8979" s="18">
        <v>0.64583333333333304</v>
      </c>
      <c r="G8979" s="1">
        <v>22.8</v>
      </c>
      <c r="H8979" s="1">
        <v>69</v>
      </c>
      <c r="I8979" s="1">
        <v>22.9</v>
      </c>
      <c r="J8979" s="1">
        <v>0.3</v>
      </c>
      <c r="K8979" s="1">
        <v>440</v>
      </c>
      <c r="L8979" s="1">
        <v>800</v>
      </c>
      <c r="M8979" s="6">
        <f t="shared" si="865"/>
        <v>22.962439790616486</v>
      </c>
      <c r="N8979" s="19">
        <v>0.5</v>
      </c>
      <c r="O8979" s="11" cm="1">
        <f t="array" ref="O8979">ROUND(_xlfn.SWITCH(C8979,"建筑专教",IF(S8979&gt;0.1,1.38,1.28),"阶梯教室",IF(S8979&gt;0.1,1.15,1.05),"公共教室",IF(S8979&gt;0.1,1.22,1.12),IF(S8979&gt;0.1,1.2,1.1))+(MOD(ROW()*11,31)/31-0.5)*0.06,2)</f>
        <v>1.1000000000000001</v>
      </c>
      <c r="P8979" s="12">
        <f t="shared" si="864"/>
        <v>0.04</v>
      </c>
      <c r="Q8979" s="13">
        <f t="shared" si="866"/>
        <v>-2.4490130798054466</v>
      </c>
      <c r="R8979" s="1">
        <v>0.54</v>
      </c>
      <c r="S8979" s="1">
        <v>0.1</v>
      </c>
      <c r="T8979" s="1">
        <v>0.14000000000000001</v>
      </c>
      <c r="U8979" s="4" t="s">
        <v>60</v>
      </c>
      <c r="V8979">
        <v>0.48</v>
      </c>
      <c r="W8979">
        <v>0.4</v>
      </c>
      <c r="X8979">
        <v>0.76</v>
      </c>
      <c r="Y8979">
        <v>2.4300000000000002</v>
      </c>
      <c r="Z8979">
        <v>0.28000000000000003</v>
      </c>
      <c r="AA8979" s="5">
        <f t="shared" si="861"/>
        <v>0.78</v>
      </c>
      <c r="AB8979" s="15" cm="1">
        <f t="array" ref="AB8979">_xlfn.SWITCH(U8979,"夏",122,"冬",90,"春",153,"秋",153,0)</f>
        <v>122</v>
      </c>
      <c r="AC8979" s="16">
        <f t="shared" si="862"/>
        <v>95.16</v>
      </c>
      <c r="AD8979" s="5">
        <f>IFERROR(AA8979/D8979,0)</f>
        <v>8.1547307893361214E-3</v>
      </c>
      <c r="AE8979" s="15">
        <f t="shared" si="863"/>
        <v>0.33424657534246577</v>
      </c>
      <c r="AF8979" s="5">
        <f>IFERROR(AD8979*AE8979*48,0)</f>
        <v>0.13083316028041736</v>
      </c>
    </row>
    <row r="8980" spans="1:32" x14ac:dyDescent="0.15">
      <c r="A8980" s="1"/>
      <c r="B8980" s="1" t="s">
        <v>56</v>
      </c>
      <c r="C8980" s="1" t="s">
        <v>59</v>
      </c>
      <c r="D8980" s="1">
        <v>95.65</v>
      </c>
      <c r="E8980" s="6">
        <v>3.6</v>
      </c>
      <c r="F8980" s="18">
        <v>0.66666666666666696</v>
      </c>
      <c r="G8980" s="1">
        <v>22.7</v>
      </c>
      <c r="H8980" s="1">
        <v>70</v>
      </c>
      <c r="I8980" s="1">
        <v>22.8</v>
      </c>
      <c r="J8980" s="1">
        <v>0.3</v>
      </c>
      <c r="K8980" s="1">
        <v>445</v>
      </c>
      <c r="L8980" s="1">
        <v>760</v>
      </c>
      <c r="M8980" s="6">
        <f t="shared" si="865"/>
        <v>22.862503079538953</v>
      </c>
      <c r="N8980" s="19">
        <v>0.5</v>
      </c>
      <c r="O8980" s="11" cm="1">
        <f t="array" ref="O8980">ROUND(_xlfn.SWITCH(C8980,"建筑专教",IF(S8980&gt;0.1,1.38,1.28),"阶梯教室",IF(S8980&gt;0.1,1.15,1.05),"公共教室",IF(S8980&gt;0.1,1.22,1.12),IF(S8980&gt;0.1,1.2,1.1))+(MOD(ROW()*11,31)/31-0.5)*0.06,2)</f>
        <v>1.1200000000000001</v>
      </c>
      <c r="P8980" s="12">
        <f t="shared" si="864"/>
        <v>0.04</v>
      </c>
      <c r="Q8980" s="13">
        <f t="shared" si="866"/>
        <v>-2.3931990869160442</v>
      </c>
      <c r="R8980" s="1">
        <v>0.54</v>
      </c>
      <c r="S8980" s="1">
        <v>0.1</v>
      </c>
      <c r="T8980" s="1">
        <v>0.15</v>
      </c>
      <c r="U8980" s="4" t="s">
        <v>60</v>
      </c>
      <c r="V8980">
        <v>0.48</v>
      </c>
      <c r="W8980">
        <v>0.4</v>
      </c>
      <c r="X8980">
        <v>0.76</v>
      </c>
      <c r="Y8980">
        <v>2.4300000000000002</v>
      </c>
      <c r="Z8980">
        <v>0.28000000000000003</v>
      </c>
      <c r="AA8980" s="5">
        <f t="shared" si="861"/>
        <v>0.79</v>
      </c>
      <c r="AB8980" s="15" cm="1">
        <f t="array" ref="AB8980">_xlfn.SWITCH(U8980,"夏",122,"冬",90,"春",153,"秋",153,0)</f>
        <v>122</v>
      </c>
      <c r="AC8980" s="16">
        <f t="shared" si="862"/>
        <v>96.38000000000001</v>
      </c>
      <c r="AD8980" s="5">
        <f>IFERROR(AA8980/D8980,0)</f>
        <v>8.2592786199686356E-3</v>
      </c>
      <c r="AE8980" s="15">
        <f t="shared" si="863"/>
        <v>0.33424657534246577</v>
      </c>
      <c r="AF8980" s="5">
        <f>IFERROR(AD8980*AE8980*48,0)</f>
        <v>0.13251050848914064</v>
      </c>
    </row>
    <row r="8981" spans="1:32" x14ac:dyDescent="0.15">
      <c r="A8981" s="1"/>
      <c r="B8981" s="1" t="s">
        <v>56</v>
      </c>
      <c r="C8981" s="1" t="s">
        <v>59</v>
      </c>
      <c r="D8981" s="1">
        <v>95.65</v>
      </c>
      <c r="E8981" s="6">
        <v>3.6</v>
      </c>
      <c r="F8981" s="18">
        <v>0.6875</v>
      </c>
      <c r="G8981" s="1">
        <v>22.6</v>
      </c>
      <c r="H8981" s="1">
        <v>71</v>
      </c>
      <c r="I8981" s="1">
        <v>22.7</v>
      </c>
      <c r="J8981" s="1">
        <v>0.3</v>
      </c>
      <c r="K8981" s="1">
        <v>450</v>
      </c>
      <c r="L8981" s="1">
        <v>720</v>
      </c>
      <c r="M8981" s="6">
        <f t="shared" si="865"/>
        <v>22.762566453995987</v>
      </c>
      <c r="N8981" s="19">
        <v>0.5</v>
      </c>
      <c r="O8981" s="11" cm="1">
        <f t="array" ref="O8981">ROUND(_xlfn.SWITCH(C8981,"建筑专教",IF(S8981&gt;0.1,1.38,1.28),"阶梯教室",IF(S8981&gt;0.1,1.15,1.05),"公共教室",IF(S8981&gt;0.1,1.22,1.12),IF(S8981&gt;0.1,1.2,1.1))+(MOD(ROW()*11,31)/31-0.5)*0.06,2)</f>
        <v>1.1399999999999999</v>
      </c>
      <c r="P8981" s="12">
        <f t="shared" si="864"/>
        <v>0.05</v>
      </c>
      <c r="Q8981" s="13">
        <f t="shared" si="866"/>
        <v>-2.3396960037322168</v>
      </c>
      <c r="R8981" s="1">
        <v>0.52</v>
      </c>
      <c r="S8981" s="1">
        <v>0.1</v>
      </c>
      <c r="T8981" s="1">
        <v>0.16</v>
      </c>
      <c r="U8981" s="4" t="s">
        <v>60</v>
      </c>
      <c r="V8981">
        <v>0.48</v>
      </c>
      <c r="W8981">
        <v>0.4</v>
      </c>
      <c r="X8981">
        <v>0.76</v>
      </c>
      <c r="Y8981">
        <v>2.4300000000000002</v>
      </c>
      <c r="Z8981">
        <v>0.28000000000000003</v>
      </c>
      <c r="AA8981" s="5">
        <f t="shared" si="861"/>
        <v>0.78</v>
      </c>
      <c r="AB8981" s="15" cm="1">
        <f t="array" ref="AB8981">_xlfn.SWITCH(U8981,"夏",122,"冬",90,"春",153,"秋",153,0)</f>
        <v>122</v>
      </c>
      <c r="AC8981" s="16">
        <f t="shared" si="862"/>
        <v>95.16</v>
      </c>
      <c r="AD8981" s="5">
        <f>IFERROR(AA8981/D8981,0)</f>
        <v>8.1547307893361214E-3</v>
      </c>
      <c r="AE8981" s="15">
        <f t="shared" si="863"/>
        <v>0.33424657534246577</v>
      </c>
      <c r="AF8981" s="5">
        <f>IFERROR(AD8981*AE8981*48,0)</f>
        <v>0.13083316028041736</v>
      </c>
    </row>
    <row r="8982" spans="1:32" x14ac:dyDescent="0.15">
      <c r="A8982" s="1"/>
      <c r="B8982" s="1" t="s">
        <v>56</v>
      </c>
      <c r="C8982" s="1" t="s">
        <v>59</v>
      </c>
      <c r="D8982" s="1">
        <v>95.65</v>
      </c>
      <c r="E8982" s="6">
        <v>3.6</v>
      </c>
      <c r="F8982" s="18">
        <v>0.70833333333333304</v>
      </c>
      <c r="G8982" s="1">
        <v>22.5</v>
      </c>
      <c r="H8982" s="1">
        <v>72</v>
      </c>
      <c r="I8982" s="1">
        <v>22.6</v>
      </c>
      <c r="J8982" s="1">
        <v>0.3</v>
      </c>
      <c r="K8982" s="1">
        <v>455</v>
      </c>
      <c r="L8982" s="1">
        <v>680</v>
      </c>
      <c r="M8982" s="6">
        <f t="shared" si="865"/>
        <v>22.66262991413214</v>
      </c>
      <c r="N8982" s="19">
        <v>0.5</v>
      </c>
      <c r="O8982" s="11" cm="1">
        <f t="array" ref="O8982">ROUND(_xlfn.SWITCH(C8982,"建筑专教",IF(S8982&gt;0.1,1.38,1.28),"阶梯教室",IF(S8982&gt;0.1,1.15,1.05),"公共教室",IF(S8982&gt;0.1,1.22,1.12),IF(S8982&gt;0.1,1.2,1.1))+(MOD(ROW()*11,31)/31-0.5)*0.06,2)</f>
        <v>1.1000000000000001</v>
      </c>
      <c r="P8982" s="12">
        <f t="shared" si="864"/>
        <v>0.05</v>
      </c>
      <c r="Q8982" s="13">
        <f t="shared" si="866"/>
        <v>-2.5775674407997342</v>
      </c>
      <c r="R8982" s="1">
        <v>0.5</v>
      </c>
      <c r="S8982" s="1">
        <v>0.1</v>
      </c>
      <c r="T8982" s="1">
        <v>0.17</v>
      </c>
      <c r="U8982" s="4" t="s">
        <v>60</v>
      </c>
      <c r="V8982">
        <v>0.48</v>
      </c>
      <c r="W8982">
        <v>0.4</v>
      </c>
      <c r="X8982">
        <v>0.76</v>
      </c>
      <c r="Y8982">
        <v>2.4300000000000002</v>
      </c>
      <c r="Z8982">
        <v>0.28000000000000003</v>
      </c>
      <c r="AA8982" s="5">
        <f t="shared" si="861"/>
        <v>0.77</v>
      </c>
      <c r="AB8982" s="15" cm="1">
        <f t="array" ref="AB8982">_xlfn.SWITCH(U8982,"夏",122,"冬",90,"春",153,"秋",153,0)</f>
        <v>122</v>
      </c>
      <c r="AC8982" s="16">
        <f t="shared" si="862"/>
        <v>93.94</v>
      </c>
      <c r="AD8982" s="5">
        <f>IFERROR(AA8982/D8982,0)</f>
        <v>8.0501829587036073E-3</v>
      </c>
      <c r="AE8982" s="15">
        <f t="shared" si="863"/>
        <v>0.33424657534246577</v>
      </c>
      <c r="AF8982" s="5">
        <f>IFERROR(AD8982*AE8982*48,0)</f>
        <v>0.12915581207169405</v>
      </c>
    </row>
    <row r="8983" spans="1:32" x14ac:dyDescent="0.15">
      <c r="A8983" s="1"/>
      <c r="B8983" s="1" t="s">
        <v>56</v>
      </c>
      <c r="C8983" s="1" t="s">
        <v>59</v>
      </c>
      <c r="D8983" s="1">
        <v>95.65</v>
      </c>
      <c r="E8983" s="6">
        <v>3.6</v>
      </c>
      <c r="F8983" s="18">
        <v>0.72916666666666696</v>
      </c>
      <c r="G8983" s="1">
        <v>22.4</v>
      </c>
      <c r="H8983" s="1">
        <v>73</v>
      </c>
      <c r="I8983" s="1">
        <v>22.5</v>
      </c>
      <c r="J8983" s="1">
        <v>0.3</v>
      </c>
      <c r="K8983" s="1">
        <v>410</v>
      </c>
      <c r="L8983" s="1">
        <v>600</v>
      </c>
      <c r="M8983" s="6">
        <f t="shared" si="865"/>
        <v>22.562693460091964</v>
      </c>
      <c r="N8983" s="1">
        <v>0</v>
      </c>
      <c r="O8983" s="1">
        <v>0</v>
      </c>
      <c r="P8983" s="12">
        <f t="shared" si="864"/>
        <v>0</v>
      </c>
      <c r="Q8983" s="1">
        <v>0</v>
      </c>
      <c r="R8983" s="1">
        <v>0.48</v>
      </c>
      <c r="S8983" s="1">
        <v>0.1</v>
      </c>
      <c r="T8983" s="1">
        <v>0</v>
      </c>
      <c r="U8983" s="4" t="s">
        <v>60</v>
      </c>
      <c r="V8983">
        <v>0.48</v>
      </c>
      <c r="W8983">
        <v>0.4</v>
      </c>
      <c r="X8983">
        <v>0.76</v>
      </c>
      <c r="Y8983">
        <v>2.4300000000000002</v>
      </c>
      <c r="Z8983">
        <v>0.28000000000000003</v>
      </c>
      <c r="AA8983" s="5">
        <f t="shared" si="861"/>
        <v>0.57999999999999996</v>
      </c>
      <c r="AB8983" s="15" cm="1">
        <f t="array" ref="AB8983">_xlfn.SWITCH(U8983,"夏",122,"冬",90,"春",153,"秋",153,0)</f>
        <v>122</v>
      </c>
      <c r="AC8983" s="16">
        <f t="shared" si="862"/>
        <v>70.759999999999991</v>
      </c>
      <c r="AD8983" s="5">
        <f>IFERROR(AA8983/D8983,0)</f>
        <v>6.0637741766858327E-3</v>
      </c>
      <c r="AE8983" s="15">
        <f t="shared" si="863"/>
        <v>0.33424657534246577</v>
      </c>
      <c r="AF8983" s="5">
        <f>IFERROR(AD8983*AE8983*48,0)</f>
        <v>9.7286196105951336E-2</v>
      </c>
    </row>
    <row r="8984" spans="1:32" x14ac:dyDescent="0.15">
      <c r="A8984" s="1"/>
      <c r="B8984" s="1" t="s">
        <v>56</v>
      </c>
      <c r="C8984" s="1" t="s">
        <v>59</v>
      </c>
      <c r="D8984" s="1">
        <v>95.65</v>
      </c>
      <c r="E8984" s="6">
        <v>3.6</v>
      </c>
      <c r="F8984" s="18">
        <v>0.75</v>
      </c>
      <c r="G8984" s="1">
        <v>22.3</v>
      </c>
      <c r="H8984" s="1">
        <v>74</v>
      </c>
      <c r="I8984" s="1">
        <v>22.4</v>
      </c>
      <c r="J8984" s="1">
        <v>0.3</v>
      </c>
      <c r="K8984" s="1">
        <v>410</v>
      </c>
      <c r="L8984" s="1">
        <v>500</v>
      </c>
      <c r="M8984" s="6">
        <f t="shared" si="865"/>
        <v>22.462757092020922</v>
      </c>
      <c r="N8984" s="1">
        <v>0</v>
      </c>
      <c r="O8984" s="1">
        <v>0</v>
      </c>
      <c r="P8984" s="12">
        <f t="shared" si="864"/>
        <v>0</v>
      </c>
      <c r="Q8984" s="1">
        <v>0</v>
      </c>
      <c r="R8984" s="1">
        <v>0.46</v>
      </c>
      <c r="S8984" s="1">
        <v>0.1</v>
      </c>
      <c r="T8984" s="1">
        <v>0</v>
      </c>
      <c r="U8984" s="4" t="s">
        <v>60</v>
      </c>
      <c r="V8984">
        <v>0.48</v>
      </c>
      <c r="W8984">
        <v>0.4</v>
      </c>
      <c r="X8984">
        <v>0.76</v>
      </c>
      <c r="Y8984">
        <v>2.4300000000000002</v>
      </c>
      <c r="Z8984">
        <v>0.28000000000000003</v>
      </c>
      <c r="AA8984" s="5">
        <f t="shared" si="861"/>
        <v>0.56000000000000005</v>
      </c>
      <c r="AB8984" s="15" cm="1">
        <f t="array" ref="AB8984">_xlfn.SWITCH(U8984,"夏",122,"冬",90,"春",153,"秋",153,0)</f>
        <v>122</v>
      </c>
      <c r="AC8984" s="16">
        <f t="shared" si="862"/>
        <v>68.320000000000007</v>
      </c>
      <c r="AD8984" s="5">
        <f>IFERROR(AA8984/D8984,0)</f>
        <v>5.8546785154208053E-3</v>
      </c>
      <c r="AE8984" s="15">
        <f t="shared" si="863"/>
        <v>0.33424657534246577</v>
      </c>
      <c r="AF8984" s="5">
        <f>IFERROR(AD8984*AE8984*48,0)</f>
        <v>9.3931499688504769E-2</v>
      </c>
    </row>
    <row r="8985" spans="1:32" x14ac:dyDescent="0.15">
      <c r="A8985" s="1"/>
      <c r="B8985" s="1" t="s">
        <v>56</v>
      </c>
      <c r="C8985" s="1" t="s">
        <v>59</v>
      </c>
      <c r="D8985" s="1">
        <v>95.65</v>
      </c>
      <c r="E8985" s="6">
        <v>3.6</v>
      </c>
      <c r="F8985" s="18">
        <v>0.77083333333333304</v>
      </c>
      <c r="G8985" s="1">
        <v>22.2</v>
      </c>
      <c r="H8985" s="1">
        <v>75</v>
      </c>
      <c r="I8985" s="1">
        <v>22.3</v>
      </c>
      <c r="J8985" s="1">
        <v>0.3</v>
      </c>
      <c r="K8985" s="1">
        <v>410</v>
      </c>
      <c r="L8985" s="1">
        <v>400</v>
      </c>
      <c r="M8985" s="6">
        <f t="shared" si="865"/>
        <v>22.362820810063965</v>
      </c>
      <c r="N8985" s="1">
        <v>0</v>
      </c>
      <c r="O8985" s="1">
        <v>0</v>
      </c>
      <c r="P8985" s="12">
        <f t="shared" si="864"/>
        <v>0</v>
      </c>
      <c r="Q8985" s="1">
        <v>0</v>
      </c>
      <c r="R8985" s="1">
        <v>0.44</v>
      </c>
      <c r="S8985" s="1">
        <v>0.1</v>
      </c>
      <c r="T8985" s="1">
        <v>0</v>
      </c>
      <c r="U8985" s="4" t="s">
        <v>60</v>
      </c>
      <c r="V8985">
        <v>0.48</v>
      </c>
      <c r="W8985">
        <v>0.4</v>
      </c>
      <c r="X8985">
        <v>0.76</v>
      </c>
      <c r="Y8985">
        <v>2.4300000000000002</v>
      </c>
      <c r="Z8985">
        <v>0.28000000000000003</v>
      </c>
      <c r="AA8985" s="5">
        <f t="shared" si="861"/>
        <v>0.54</v>
      </c>
      <c r="AB8985" s="15" cm="1">
        <f t="array" ref="AB8985">_xlfn.SWITCH(U8985,"夏",122,"冬",90,"春",153,"秋",153,0)</f>
        <v>122</v>
      </c>
      <c r="AC8985" s="16">
        <f t="shared" si="862"/>
        <v>65.88000000000001</v>
      </c>
      <c r="AD8985" s="5">
        <f>IFERROR(AA8985/D8985,0)</f>
        <v>5.6455828541557762E-3</v>
      </c>
      <c r="AE8985" s="15">
        <f t="shared" si="863"/>
        <v>0.33424657534246577</v>
      </c>
      <c r="AF8985" s="5">
        <f>IFERROR(AD8985*AE8985*48,0)</f>
        <v>9.0576803271058159E-2</v>
      </c>
    </row>
    <row r="8986" spans="1:32" x14ac:dyDescent="0.15">
      <c r="A8986" s="1"/>
      <c r="B8986" s="1" t="s">
        <v>56</v>
      </c>
      <c r="C8986" s="1" t="s">
        <v>59</v>
      </c>
      <c r="D8986" s="1">
        <v>95.65</v>
      </c>
      <c r="E8986" s="6">
        <v>3.6</v>
      </c>
      <c r="F8986" s="18">
        <v>0.79166666666666696</v>
      </c>
      <c r="G8986" s="1">
        <v>22.1</v>
      </c>
      <c r="H8986" s="1">
        <v>76</v>
      </c>
      <c r="I8986" s="1">
        <v>22.2</v>
      </c>
      <c r="J8986" s="1">
        <v>0.3</v>
      </c>
      <c r="K8986" s="1">
        <v>410</v>
      </c>
      <c r="L8986" s="1">
        <v>300</v>
      </c>
      <c r="M8986" s="6">
        <f t="shared" si="865"/>
        <v>22.262884614366897</v>
      </c>
      <c r="N8986" s="1">
        <v>0</v>
      </c>
      <c r="O8986" s="1">
        <v>0</v>
      </c>
      <c r="P8986" s="12">
        <f t="shared" si="864"/>
        <v>0</v>
      </c>
      <c r="Q8986" s="1">
        <v>0</v>
      </c>
      <c r="R8986" s="1">
        <v>0.42</v>
      </c>
      <c r="S8986" s="1">
        <v>0.1</v>
      </c>
      <c r="T8986" s="1">
        <v>0</v>
      </c>
      <c r="U8986" s="4" t="s">
        <v>60</v>
      </c>
      <c r="V8986">
        <v>0.48</v>
      </c>
      <c r="W8986">
        <v>0.4</v>
      </c>
      <c r="X8986">
        <v>0.76</v>
      </c>
      <c r="Y8986">
        <v>2.4300000000000002</v>
      </c>
      <c r="Z8986">
        <v>0.28000000000000003</v>
      </c>
      <c r="AA8986" s="5">
        <f t="shared" si="861"/>
        <v>0.52</v>
      </c>
      <c r="AB8986" s="15" cm="1">
        <f t="array" ref="AB8986">_xlfn.SWITCH(U8986,"夏",122,"冬",90,"春",153,"秋",153,0)</f>
        <v>122</v>
      </c>
      <c r="AC8986" s="16">
        <f t="shared" si="862"/>
        <v>63.440000000000005</v>
      </c>
      <c r="AD8986" s="5">
        <f>IFERROR(AA8986/D8986,0)</f>
        <v>5.436487192890747E-3</v>
      </c>
      <c r="AE8986" s="15">
        <f t="shared" si="863"/>
        <v>0.33424657534246577</v>
      </c>
      <c r="AF8986" s="5">
        <f>IFERROR(AD8986*AE8986*48,0)</f>
        <v>8.722210685361155E-2</v>
      </c>
    </row>
    <row r="8987" spans="1:32" x14ac:dyDescent="0.15">
      <c r="A8987" s="1"/>
      <c r="B8987" s="1" t="s">
        <v>56</v>
      </c>
      <c r="C8987" s="1" t="s">
        <v>59</v>
      </c>
      <c r="D8987" s="1">
        <v>95.65</v>
      </c>
      <c r="E8987" s="6">
        <v>3.6</v>
      </c>
      <c r="F8987" s="18">
        <v>0.8125</v>
      </c>
      <c r="G8987" s="1">
        <v>22</v>
      </c>
      <c r="H8987" s="1">
        <v>77</v>
      </c>
      <c r="I8987" s="1">
        <v>22.1</v>
      </c>
      <c r="J8987" s="1">
        <v>0.3</v>
      </c>
      <c r="K8987" s="1">
        <v>410</v>
      </c>
      <c r="L8987" s="1">
        <v>200</v>
      </c>
      <c r="M8987" s="6">
        <f t="shared" si="865"/>
        <v>22.162948505075974</v>
      </c>
      <c r="N8987" s="1">
        <v>0</v>
      </c>
      <c r="O8987" s="1">
        <v>0</v>
      </c>
      <c r="P8987" s="12">
        <f t="shared" si="864"/>
        <v>0</v>
      </c>
      <c r="Q8987" s="1">
        <v>0</v>
      </c>
      <c r="R8987" s="1">
        <v>0.4</v>
      </c>
      <c r="S8987" s="1">
        <v>0.1</v>
      </c>
      <c r="T8987" s="1">
        <v>0</v>
      </c>
      <c r="U8987" s="4" t="s">
        <v>60</v>
      </c>
      <c r="V8987">
        <v>0.48</v>
      </c>
      <c r="W8987">
        <v>0.4</v>
      </c>
      <c r="X8987">
        <v>0.76</v>
      </c>
      <c r="Y8987">
        <v>2.4300000000000002</v>
      </c>
      <c r="Z8987">
        <v>0.28000000000000003</v>
      </c>
      <c r="AA8987" s="5">
        <f t="shared" si="861"/>
        <v>0.5</v>
      </c>
      <c r="AB8987" s="15" cm="1">
        <f t="array" ref="AB8987">_xlfn.SWITCH(U8987,"夏",122,"冬",90,"春",153,"秋",153,0)</f>
        <v>122</v>
      </c>
      <c r="AC8987" s="16">
        <f t="shared" si="862"/>
        <v>61</v>
      </c>
      <c r="AD8987" s="5">
        <f>IFERROR(AA8987/D8987,0)</f>
        <v>5.2273915316257188E-3</v>
      </c>
      <c r="AE8987" s="15">
        <f t="shared" si="863"/>
        <v>0.33424657534246577</v>
      </c>
      <c r="AF8987" s="5">
        <f>IFERROR(AD8987*AE8987*48,0)</f>
        <v>8.3867410436164969E-2</v>
      </c>
    </row>
    <row r="8988" spans="1:32" x14ac:dyDescent="0.15">
      <c r="A8988" s="1"/>
      <c r="B8988" s="1" t="s">
        <v>56</v>
      </c>
      <c r="C8988" s="1" t="s">
        <v>59</v>
      </c>
      <c r="D8988" s="1">
        <v>95.65</v>
      </c>
      <c r="E8988" s="6">
        <v>3.6</v>
      </c>
      <c r="F8988" s="18">
        <v>0.83333333333333304</v>
      </c>
      <c r="G8988" s="1">
        <v>22</v>
      </c>
      <c r="H8988" s="1">
        <v>78</v>
      </c>
      <c r="I8988" s="1">
        <v>22.1</v>
      </c>
      <c r="J8988" s="1">
        <v>0.3</v>
      </c>
      <c r="K8988" s="1">
        <v>415</v>
      </c>
      <c r="L8988" s="1">
        <v>100</v>
      </c>
      <c r="M8988" s="6">
        <f t="shared" si="865"/>
        <v>22.162948505075974</v>
      </c>
      <c r="N8988" s="19">
        <v>0.5</v>
      </c>
      <c r="O8988" s="11" cm="1">
        <f t="array" ref="O8988">ROUND(_xlfn.SWITCH(C8988,"建筑专教",IF(S8988&gt;0.1,1.38,1.28),"阶梯教室",IF(S8988&gt;0.1,1.15,1.05),"公共教室",IF(S8988&gt;0.1,1.22,1.12),IF(S8988&gt;0.1,1.2,1.1))+(MOD(ROW()*11,31)/31-0.5)*0.06,2)</f>
        <v>1.21</v>
      </c>
      <c r="P8988" s="12">
        <f t="shared" si="864"/>
        <v>0.01</v>
      </c>
      <c r="Q8988" s="13">
        <f t="shared" si="866"/>
        <v>-2.2650572498719992</v>
      </c>
      <c r="R8988" s="1">
        <v>0.4</v>
      </c>
      <c r="S8988" s="1">
        <v>0.17</v>
      </c>
      <c r="T8988" s="1">
        <v>0.08</v>
      </c>
      <c r="U8988" s="4" t="s">
        <v>60</v>
      </c>
      <c r="V8988">
        <v>0.48</v>
      </c>
      <c r="W8988">
        <v>0.4</v>
      </c>
      <c r="X8988">
        <v>0.76</v>
      </c>
      <c r="Y8988">
        <v>2.4300000000000002</v>
      </c>
      <c r="Z8988">
        <v>0.28000000000000003</v>
      </c>
      <c r="AA8988" s="5">
        <f t="shared" si="861"/>
        <v>0.65</v>
      </c>
      <c r="AB8988" s="15" cm="1">
        <f t="array" ref="AB8988">_xlfn.SWITCH(U8988,"夏",122,"冬",90,"春",153,"秋",153,0)</f>
        <v>122</v>
      </c>
      <c r="AC8988" s="16">
        <f t="shared" si="862"/>
        <v>79.3</v>
      </c>
      <c r="AD8988" s="5">
        <f>IFERROR(AA8988/D8988,0)</f>
        <v>6.7956089911134342E-3</v>
      </c>
      <c r="AE8988" s="15">
        <f t="shared" si="863"/>
        <v>0.33424657534246577</v>
      </c>
      <c r="AF8988" s="5">
        <f>IFERROR(AD8988*AE8988*48,0)</f>
        <v>0.10902763356701445</v>
      </c>
    </row>
    <row r="8989" spans="1:32" x14ac:dyDescent="0.15">
      <c r="A8989" s="1"/>
      <c r="B8989" s="1" t="s">
        <v>56</v>
      </c>
      <c r="C8989" s="1" t="s">
        <v>59</v>
      </c>
      <c r="D8989" s="1">
        <v>95.65</v>
      </c>
      <c r="E8989" s="6">
        <v>3.6</v>
      </c>
      <c r="F8989" s="18">
        <v>0.85416666666666696</v>
      </c>
      <c r="G8989" s="1">
        <v>22.1</v>
      </c>
      <c r="H8989" s="1">
        <v>77</v>
      </c>
      <c r="I8989" s="1">
        <v>22.2</v>
      </c>
      <c r="J8989" s="1">
        <v>0.3</v>
      </c>
      <c r="K8989" s="1">
        <v>425</v>
      </c>
      <c r="L8989" s="1">
        <v>100</v>
      </c>
      <c r="M8989" s="6">
        <f t="shared" si="865"/>
        <v>22.262884614366897</v>
      </c>
      <c r="N8989" s="19">
        <v>0.5</v>
      </c>
      <c r="O8989" s="11" cm="1">
        <f t="array" ref="O8989">ROUND(_xlfn.SWITCH(C8989,"建筑专教",IF(S8989&gt;0.1,1.38,1.28),"阶梯教室",IF(S8989&gt;0.1,1.15,1.05),"公共教室",IF(S8989&gt;0.1,1.22,1.12),IF(S8989&gt;0.1,1.2,1.1))+(MOD(ROW()*11,31)/31-0.5)*0.06,2)</f>
        <v>1.23</v>
      </c>
      <c r="P8989" s="12">
        <f t="shared" si="864"/>
        <v>0.02</v>
      </c>
      <c r="Q8989" s="13">
        <f t="shared" si="866"/>
        <v>-2.1437889465571325</v>
      </c>
      <c r="R8989" s="1">
        <v>0.42</v>
      </c>
      <c r="S8989" s="1">
        <v>0.17</v>
      </c>
      <c r="T8989" s="1">
        <v>0.1</v>
      </c>
      <c r="U8989" s="4" t="s">
        <v>60</v>
      </c>
      <c r="V8989">
        <v>0.48</v>
      </c>
      <c r="W8989">
        <v>0.4</v>
      </c>
      <c r="X8989">
        <v>0.76</v>
      </c>
      <c r="Y8989">
        <v>2.4300000000000002</v>
      </c>
      <c r="Z8989">
        <v>0.28000000000000003</v>
      </c>
      <c r="AA8989" s="5">
        <f t="shared" si="861"/>
        <v>0.69</v>
      </c>
      <c r="AB8989" s="15" cm="1">
        <f t="array" ref="AB8989">_xlfn.SWITCH(U8989,"夏",122,"冬",90,"春",153,"秋",153,0)</f>
        <v>122</v>
      </c>
      <c r="AC8989" s="16">
        <f t="shared" si="862"/>
        <v>84.179999999999993</v>
      </c>
      <c r="AD8989" s="5">
        <f>IFERROR(AA8989/D8989,0)</f>
        <v>7.2138003136434908E-3</v>
      </c>
      <c r="AE8989" s="15">
        <f t="shared" si="863"/>
        <v>0.33424657534246577</v>
      </c>
      <c r="AF8989" s="5">
        <f>IFERROR(AD8989*AE8989*48,0)</f>
        <v>0.11573702640190763</v>
      </c>
    </row>
    <row r="8990" spans="1:32" x14ac:dyDescent="0.15">
      <c r="A8990" s="1"/>
      <c r="B8990" s="1" t="s">
        <v>56</v>
      </c>
      <c r="C8990" s="1" t="s">
        <v>59</v>
      </c>
      <c r="D8990" s="1">
        <v>95.65</v>
      </c>
      <c r="E8990" s="6">
        <v>3.6</v>
      </c>
      <c r="F8990" s="18">
        <v>0.875</v>
      </c>
      <c r="G8990" s="1">
        <v>22.2</v>
      </c>
      <c r="H8990" s="1">
        <v>76</v>
      </c>
      <c r="I8990" s="1">
        <v>22.3</v>
      </c>
      <c r="J8990" s="1">
        <v>0.3</v>
      </c>
      <c r="K8990" s="1">
        <v>435</v>
      </c>
      <c r="L8990" s="1">
        <v>100</v>
      </c>
      <c r="M8990" s="6">
        <f t="shared" si="865"/>
        <v>22.362820810063965</v>
      </c>
      <c r="N8990" s="19">
        <v>0.5</v>
      </c>
      <c r="O8990" s="11" cm="1">
        <f t="array" ref="O8990">ROUND(_xlfn.SWITCH(C8990,"建筑专教",IF(S8990&gt;0.1,1.38,1.28),"阶梯教室",IF(S8990&gt;0.1,1.15,1.05),"公共教室",IF(S8990&gt;0.1,1.22,1.12),IF(S8990&gt;0.1,1.2,1.1))+(MOD(ROW()*11,31)/31-0.5)*0.06,2)</f>
        <v>1.19</v>
      </c>
      <c r="P8990" s="12">
        <f t="shared" si="864"/>
        <v>0.03</v>
      </c>
      <c r="Q8990" s="13">
        <f t="shared" si="866"/>
        <v>-2.2740153120548401</v>
      </c>
      <c r="R8990" s="1">
        <v>0.44</v>
      </c>
      <c r="S8990" s="1">
        <v>0.17</v>
      </c>
      <c r="T8990" s="1">
        <v>0.12</v>
      </c>
      <c r="U8990" s="4" t="s">
        <v>60</v>
      </c>
      <c r="V8990">
        <v>0.48</v>
      </c>
      <c r="W8990">
        <v>0.4</v>
      </c>
      <c r="X8990">
        <v>0.76</v>
      </c>
      <c r="Y8990">
        <v>2.4300000000000002</v>
      </c>
      <c r="Z8990">
        <v>0.28000000000000003</v>
      </c>
      <c r="AA8990" s="5">
        <f t="shared" si="861"/>
        <v>0.73</v>
      </c>
      <c r="AB8990" s="15" cm="1">
        <f t="array" ref="AB8990">_xlfn.SWITCH(U8990,"夏",122,"冬",90,"春",153,"秋",153,0)</f>
        <v>122</v>
      </c>
      <c r="AC8990" s="16">
        <f t="shared" si="862"/>
        <v>89.06</v>
      </c>
      <c r="AD8990" s="5">
        <f>IFERROR(AA8990/D8990,0)</f>
        <v>7.631991636173549E-3</v>
      </c>
      <c r="AE8990" s="15">
        <f t="shared" si="863"/>
        <v>0.33424657534246577</v>
      </c>
      <c r="AF8990" s="5">
        <f>IFERROR(AD8990*AE8990*48,0)</f>
        <v>0.12244641923680084</v>
      </c>
    </row>
    <row r="8991" spans="1:32" x14ac:dyDescent="0.15">
      <c r="A8991" s="1"/>
      <c r="B8991" s="1" t="s">
        <v>56</v>
      </c>
      <c r="C8991" s="1" t="s">
        <v>59</v>
      </c>
      <c r="D8991" s="1">
        <v>95.65</v>
      </c>
      <c r="E8991" s="6">
        <v>3.6</v>
      </c>
      <c r="F8991" s="18">
        <v>0.89583333333333304</v>
      </c>
      <c r="G8991" s="1">
        <v>22.3</v>
      </c>
      <c r="H8991" s="1">
        <v>75</v>
      </c>
      <c r="I8991" s="1">
        <v>22.4</v>
      </c>
      <c r="J8991" s="1">
        <v>0.3</v>
      </c>
      <c r="K8991" s="1">
        <v>440</v>
      </c>
      <c r="L8991" s="1">
        <v>100</v>
      </c>
      <c r="M8991" s="6">
        <f t="shared" si="865"/>
        <v>22.462757092020922</v>
      </c>
      <c r="N8991" s="19">
        <v>0.5</v>
      </c>
      <c r="O8991" s="11" cm="1">
        <f t="array" ref="O8991">ROUND(_xlfn.SWITCH(C8991,"建筑专教",IF(S8991&gt;0.1,1.38,1.28),"阶梯教室",IF(S8991&gt;0.1,1.15,1.05),"公共教室",IF(S8991&gt;0.1,1.22,1.12),IF(S8991&gt;0.1,1.2,1.1))+(MOD(ROW()*11,31)/31-0.5)*0.06,2)</f>
        <v>1.21</v>
      </c>
      <c r="P8991" s="12">
        <f t="shared" si="864"/>
        <v>0.04</v>
      </c>
      <c r="Q8991" s="13">
        <f t="shared" si="866"/>
        <v>-2.1500844375512731</v>
      </c>
      <c r="R8991" s="1">
        <v>0.46</v>
      </c>
      <c r="S8991" s="1">
        <v>0.17</v>
      </c>
      <c r="T8991" s="1">
        <v>0.14000000000000001</v>
      </c>
      <c r="U8991" s="4" t="s">
        <v>60</v>
      </c>
      <c r="V8991">
        <v>0.48</v>
      </c>
      <c r="W8991">
        <v>0.4</v>
      </c>
      <c r="X8991">
        <v>0.76</v>
      </c>
      <c r="Y8991">
        <v>2.4300000000000002</v>
      </c>
      <c r="Z8991">
        <v>0.28000000000000003</v>
      </c>
      <c r="AA8991" s="5">
        <f t="shared" si="861"/>
        <v>0.77</v>
      </c>
      <c r="AB8991" s="15" cm="1">
        <f t="array" ref="AB8991">_xlfn.SWITCH(U8991,"夏",122,"冬",90,"春",153,"秋",153,0)</f>
        <v>122</v>
      </c>
      <c r="AC8991" s="16">
        <f t="shared" si="862"/>
        <v>93.94</v>
      </c>
      <c r="AD8991" s="5">
        <f>IFERROR(AA8991/D8991,0)</f>
        <v>8.0501829587036073E-3</v>
      </c>
      <c r="AE8991" s="15">
        <f t="shared" si="863"/>
        <v>0.33424657534246577</v>
      </c>
      <c r="AF8991" s="5">
        <f>IFERROR(AD8991*AE8991*48,0)</f>
        <v>0.12915581207169405</v>
      </c>
    </row>
    <row r="8992" spans="1:32" x14ac:dyDescent="0.15">
      <c r="A8992" s="1"/>
      <c r="B8992" s="1" t="s">
        <v>56</v>
      </c>
      <c r="C8992" s="1" t="s">
        <v>59</v>
      </c>
      <c r="D8992" s="1">
        <v>95.65</v>
      </c>
      <c r="E8992" s="6">
        <v>3.6</v>
      </c>
      <c r="F8992" s="18">
        <v>0.91666666666666696</v>
      </c>
      <c r="G8992" s="1">
        <v>22.3</v>
      </c>
      <c r="H8992" s="1">
        <v>76</v>
      </c>
      <c r="I8992" s="1">
        <v>22.4</v>
      </c>
      <c r="J8992" s="1">
        <v>0.3</v>
      </c>
      <c r="K8992" s="1">
        <v>410</v>
      </c>
      <c r="L8992" s="1">
        <v>50</v>
      </c>
      <c r="M8992" s="6">
        <f t="shared" si="865"/>
        <v>22.462757092020922</v>
      </c>
      <c r="N8992" s="1">
        <v>0</v>
      </c>
      <c r="O8992" s="1">
        <v>0</v>
      </c>
      <c r="P8992" s="12">
        <f t="shared" si="864"/>
        <v>0</v>
      </c>
      <c r="Q8992" s="1">
        <v>0</v>
      </c>
      <c r="R8992" s="1">
        <v>0.48</v>
      </c>
      <c r="S8992" s="1">
        <v>0.17</v>
      </c>
      <c r="T8992" s="1">
        <v>0</v>
      </c>
      <c r="U8992" s="4" t="s">
        <v>60</v>
      </c>
      <c r="V8992">
        <v>0.48</v>
      </c>
      <c r="W8992">
        <v>0.4</v>
      </c>
      <c r="X8992">
        <v>0.76</v>
      </c>
      <c r="Y8992">
        <v>2.4300000000000002</v>
      </c>
      <c r="Z8992">
        <v>0.28000000000000003</v>
      </c>
      <c r="AA8992" s="5">
        <f t="shared" si="861"/>
        <v>0.65</v>
      </c>
      <c r="AB8992" s="15" cm="1">
        <f t="array" ref="AB8992">_xlfn.SWITCH(U8992,"夏",122,"冬",90,"春",153,"秋",153,0)</f>
        <v>122</v>
      </c>
      <c r="AC8992" s="16">
        <f t="shared" si="862"/>
        <v>79.3</v>
      </c>
      <c r="AD8992" s="5">
        <f>IFERROR(AA8992/D8992,0)</f>
        <v>6.7956089911134342E-3</v>
      </c>
      <c r="AE8992" s="15">
        <f t="shared" si="863"/>
        <v>0.33424657534246577</v>
      </c>
      <c r="AF8992" s="5">
        <f>IFERROR(AD8992*AE8992*48,0)</f>
        <v>0.10902763356701445</v>
      </c>
    </row>
    <row r="8993" spans="2:32" s="1" customFormat="1" x14ac:dyDescent="0.15">
      <c r="B8993" s="1" t="s">
        <v>32</v>
      </c>
      <c r="C8993" s="1" t="s">
        <v>33</v>
      </c>
      <c r="D8993" s="9">
        <v>125.5308</v>
      </c>
      <c r="E8993" s="6">
        <v>3.15</v>
      </c>
      <c r="F8993" s="18">
        <v>0.33333333333333298</v>
      </c>
      <c r="G8993" s="1">
        <v>19.2</v>
      </c>
      <c r="H8993" s="1">
        <v>78</v>
      </c>
      <c r="I8993" s="1">
        <v>19.399999999999999</v>
      </c>
      <c r="J8993" s="1">
        <v>0.1</v>
      </c>
      <c r="K8993" s="1">
        <v>408</v>
      </c>
      <c r="L8993" s="1">
        <v>280</v>
      </c>
      <c r="M8993" s="6">
        <f t="shared" si="865"/>
        <v>19.466942495791898</v>
      </c>
      <c r="N8993" s="1">
        <v>0</v>
      </c>
      <c r="O8993" s="1">
        <v>0</v>
      </c>
      <c r="P8993" s="12">
        <f t="shared" si="864"/>
        <v>0</v>
      </c>
      <c r="Q8993" s="1">
        <v>0</v>
      </c>
      <c r="R8993" s="1">
        <v>0</v>
      </c>
      <c r="S8993" s="1">
        <v>0.1</v>
      </c>
      <c r="T8993" s="1">
        <v>0</v>
      </c>
      <c r="U8993" s="4" t="s">
        <v>61</v>
      </c>
      <c r="V8993">
        <v>0.41</v>
      </c>
      <c r="W8993">
        <v>0.3</v>
      </c>
      <c r="X8993" s="14">
        <v>0.73</v>
      </c>
      <c r="Y8993" s="14">
        <v>2.38</v>
      </c>
      <c r="Z8993" s="14">
        <v>0.25</v>
      </c>
      <c r="AA8993" s="5">
        <f t="shared" si="861"/>
        <v>0.1</v>
      </c>
      <c r="AB8993" s="15" cm="1">
        <f t="array" ref="AB8993">_xlfn.SWITCH(U8993,"夏",122,"冬",90,"春",153,"秋",153,0)</f>
        <v>153</v>
      </c>
      <c r="AC8993" s="16">
        <f t="shared" si="862"/>
        <v>15.3</v>
      </c>
      <c r="AD8993" s="5">
        <f>IFERROR(AA8993/D8993,0)</f>
        <v>7.9661724453281588E-4</v>
      </c>
      <c r="AE8993" s="15">
        <f t="shared" si="863"/>
        <v>0.41917808219178082</v>
      </c>
      <c r="AF8993" s="5">
        <f>IFERROR(AD8993*AE8993*48,0)</f>
        <v>1.6028375462600001E-2</v>
      </c>
    </row>
    <row r="8994" spans="2:32" s="1" customFormat="1" x14ac:dyDescent="0.15">
      <c r="B8994" s="1" t="s">
        <v>32</v>
      </c>
      <c r="C8994" s="1" t="s">
        <v>33</v>
      </c>
      <c r="D8994" s="9">
        <v>125.5308</v>
      </c>
      <c r="E8994" s="6">
        <v>3.15</v>
      </c>
      <c r="F8994" s="18">
        <v>0.35416666666666702</v>
      </c>
      <c r="G8994" s="1">
        <v>19.8</v>
      </c>
      <c r="H8994" s="1">
        <v>75</v>
      </c>
      <c r="I8994" s="1">
        <v>20</v>
      </c>
      <c r="J8994" s="1">
        <v>0.1</v>
      </c>
      <c r="K8994" s="1">
        <v>425</v>
      </c>
      <c r="L8994" s="1">
        <v>350</v>
      </c>
      <c r="M8994" s="6">
        <f t="shared" si="865"/>
        <v>20.066532482426965</v>
      </c>
      <c r="N8994" s="19">
        <v>0.7</v>
      </c>
      <c r="O8994" s="11" cm="1">
        <f t="array" ref="O8994">ROUND(_xlfn.SWITCH(C8994,"建筑专教",IF(S8994&gt;0.1,1.38,1.28),"阶梯教室",IF(S8994&gt;0.1,1.15,1.05),"公共教室",IF(S8994&gt;0.1,1.22,1.12),IF(S8994&gt;0.1,1.2,1.1))+(MOD(ROW()*11,31)/31-0.5)*0.06,2)</f>
        <v>1.2</v>
      </c>
      <c r="P8994" s="12">
        <f t="shared" si="864"/>
        <v>0.02</v>
      </c>
      <c r="Q8994" s="13">
        <f t="shared" si="866"/>
        <v>-1.3573180172615991</v>
      </c>
      <c r="R8994" s="1">
        <v>0</v>
      </c>
      <c r="S8994" s="1">
        <v>0.3</v>
      </c>
      <c r="T8994" s="1">
        <v>0.1</v>
      </c>
      <c r="U8994" s="4" t="s">
        <v>61</v>
      </c>
      <c r="V8994">
        <v>0.41</v>
      </c>
      <c r="W8994">
        <v>0.3</v>
      </c>
      <c r="X8994" s="14">
        <v>0.73</v>
      </c>
      <c r="Y8994" s="14">
        <v>2.38</v>
      </c>
      <c r="Z8994" s="14">
        <v>0.25</v>
      </c>
      <c r="AA8994" s="5">
        <f t="shared" si="861"/>
        <v>0.4</v>
      </c>
      <c r="AB8994" s="15" cm="1">
        <f t="array" ref="AB8994">_xlfn.SWITCH(U8994,"夏",122,"冬",90,"春",153,"秋",153,0)</f>
        <v>153</v>
      </c>
      <c r="AC8994" s="16">
        <f t="shared" si="862"/>
        <v>61.2</v>
      </c>
      <c r="AD8994" s="5">
        <f>IFERROR(AA8994/D8994,0)</f>
        <v>3.1864689781312635E-3</v>
      </c>
      <c r="AE8994" s="15">
        <f t="shared" si="863"/>
        <v>0.41917808219178082</v>
      </c>
      <c r="AF8994" s="5">
        <f>IFERROR(AD8994*AE8994*48,0)</f>
        <v>6.4113501850400004E-2</v>
      </c>
    </row>
    <row r="8995" spans="2:32" s="1" customFormat="1" x14ac:dyDescent="0.15">
      <c r="B8995" s="1" t="s">
        <v>32</v>
      </c>
      <c r="C8995" s="1" t="s">
        <v>33</v>
      </c>
      <c r="D8995" s="9">
        <v>125.5308</v>
      </c>
      <c r="E8995" s="6">
        <v>3.15</v>
      </c>
      <c r="F8995" s="18">
        <v>0.375</v>
      </c>
      <c r="G8995" s="1">
        <v>20.5</v>
      </c>
      <c r="H8995" s="1">
        <v>72</v>
      </c>
      <c r="I8995" s="1">
        <v>20.7</v>
      </c>
      <c r="J8995" s="1">
        <v>0.1</v>
      </c>
      <c r="K8995" s="1">
        <v>520</v>
      </c>
      <c r="L8995" s="1">
        <v>420</v>
      </c>
      <c r="M8995" s="6">
        <f t="shared" si="865"/>
        <v>20.766058353023141</v>
      </c>
      <c r="N8995" s="19">
        <v>0.7</v>
      </c>
      <c r="O8995" s="11" cm="1">
        <f t="array" ref="O8995">ROUND(_xlfn.SWITCH(C8995,"建筑专教",IF(S8995&gt;0.1,1.38,1.28),"阶梯教室",IF(S8995&gt;0.1,1.15,1.05),"公共教室",IF(S8995&gt;0.1,1.22,1.12),IF(S8995&gt;0.1,1.2,1.1))+(MOD(ROW()*11,31)/31-0.5)*0.06,2)</f>
        <v>1.22</v>
      </c>
      <c r="P8995" s="12">
        <f t="shared" si="864"/>
        <v>0.12</v>
      </c>
      <c r="Q8995" s="13">
        <f t="shared" si="866"/>
        <v>-1.0860966233112501</v>
      </c>
      <c r="R8995" s="1">
        <v>0.3</v>
      </c>
      <c r="S8995" s="1">
        <v>0.4</v>
      </c>
      <c r="T8995" s="1">
        <v>0.2</v>
      </c>
      <c r="U8995" s="4" t="s">
        <v>61</v>
      </c>
      <c r="V8995">
        <v>0.41</v>
      </c>
      <c r="W8995">
        <v>0.3</v>
      </c>
      <c r="X8995" s="14">
        <v>0.73</v>
      </c>
      <c r="Y8995" s="14">
        <v>2.38</v>
      </c>
      <c r="Z8995" s="14">
        <v>0.25</v>
      </c>
      <c r="AA8995" s="5">
        <f t="shared" si="861"/>
        <v>0.89999999999999991</v>
      </c>
      <c r="AB8995" s="15" cm="1">
        <f t="array" ref="AB8995">_xlfn.SWITCH(U8995,"夏",122,"冬",90,"春",153,"秋",153,0)</f>
        <v>153</v>
      </c>
      <c r="AC8995" s="16">
        <f t="shared" si="862"/>
        <v>137.69999999999999</v>
      </c>
      <c r="AD8995" s="5">
        <f>IFERROR(AA8995/D8995,0)</f>
        <v>7.1695552007953424E-3</v>
      </c>
      <c r="AE8995" s="15">
        <f t="shared" si="863"/>
        <v>0.41917808219178082</v>
      </c>
      <c r="AF8995" s="5">
        <f>IFERROR(AD8995*AE8995*48,0)</f>
        <v>0.14425537916339998</v>
      </c>
    </row>
    <row r="8996" spans="2:32" s="1" customFormat="1" x14ac:dyDescent="0.15">
      <c r="B8996" s="1" t="s">
        <v>32</v>
      </c>
      <c r="C8996" s="1" t="s">
        <v>33</v>
      </c>
      <c r="D8996" s="9">
        <v>125.5308</v>
      </c>
      <c r="E8996" s="6">
        <v>3.15</v>
      </c>
      <c r="F8996" s="18">
        <v>0.39583333333333298</v>
      </c>
      <c r="G8996" s="1">
        <v>21.2</v>
      </c>
      <c r="H8996" s="1">
        <v>68</v>
      </c>
      <c r="I8996" s="1">
        <v>21.4</v>
      </c>
      <c r="J8996" s="1">
        <v>0.2</v>
      </c>
      <c r="K8996" s="1">
        <v>610</v>
      </c>
      <c r="L8996" s="1">
        <v>480</v>
      </c>
      <c r="M8996" s="6">
        <f t="shared" si="865"/>
        <v>21.49939679051505</v>
      </c>
      <c r="N8996" s="19">
        <v>0.7</v>
      </c>
      <c r="O8996" s="11" cm="1">
        <f t="array" ref="O8996">ROUND(_xlfn.SWITCH(C8996,"建筑专教",IF(S8996&gt;0.1,1.38,1.28),"阶梯教室",IF(S8996&gt;0.1,1.15,1.05),"公共教室",IF(S8996&gt;0.1,1.22,1.12),IF(S8996&gt;0.1,1.2,1.1))+(MOD(ROW()*11,31)/31-0.5)*0.06,2)</f>
        <v>1.18</v>
      </c>
      <c r="P8996" s="12">
        <f t="shared" si="864"/>
        <v>0.21</v>
      </c>
      <c r="Q8996" s="13">
        <f t="shared" si="866"/>
        <v>-1.3536638991949781</v>
      </c>
      <c r="R8996" s="1">
        <v>0.8</v>
      </c>
      <c r="S8996" s="1">
        <v>0.4</v>
      </c>
      <c r="T8996" s="1">
        <v>0.3</v>
      </c>
      <c r="U8996" s="4" t="s">
        <v>61</v>
      </c>
      <c r="V8996">
        <v>0.41</v>
      </c>
      <c r="W8996">
        <v>0.3</v>
      </c>
      <c r="X8996" s="14">
        <v>0.73</v>
      </c>
      <c r="Y8996" s="14">
        <v>2.38</v>
      </c>
      <c r="Z8996" s="14">
        <v>0.25</v>
      </c>
      <c r="AA8996" s="5">
        <f t="shared" si="861"/>
        <v>1.5000000000000002</v>
      </c>
      <c r="AB8996" s="15" cm="1">
        <f t="array" ref="AB8996">_xlfn.SWITCH(U8996,"夏",122,"冬",90,"春",153,"秋",153,0)</f>
        <v>153</v>
      </c>
      <c r="AC8996" s="16">
        <f t="shared" si="862"/>
        <v>229.50000000000003</v>
      </c>
      <c r="AD8996" s="5">
        <f>IFERROR(AA8996/D8996,0)</f>
        <v>1.194925866799224E-2</v>
      </c>
      <c r="AE8996" s="15">
        <f t="shared" si="863"/>
        <v>0.41917808219178082</v>
      </c>
      <c r="AF8996" s="5">
        <f>IFERROR(AD8996*AE8996*48,0)</f>
        <v>0.24042563193900005</v>
      </c>
    </row>
    <row r="8997" spans="2:32" s="1" customFormat="1" x14ac:dyDescent="0.15">
      <c r="B8997" s="1" t="s">
        <v>32</v>
      </c>
      <c r="C8997" s="1" t="s">
        <v>33</v>
      </c>
      <c r="D8997" s="9">
        <v>125.5308</v>
      </c>
      <c r="E8997" s="6">
        <v>3.15</v>
      </c>
      <c r="F8997" s="18">
        <v>0.41666666666666702</v>
      </c>
      <c r="G8997" s="1">
        <v>22</v>
      </c>
      <c r="H8997" s="1">
        <v>65</v>
      </c>
      <c r="I8997" s="1">
        <v>22.2</v>
      </c>
      <c r="J8997" s="1">
        <v>0.2</v>
      </c>
      <c r="K8997" s="1">
        <v>680</v>
      </c>
      <c r="L8997" s="1">
        <v>520</v>
      </c>
      <c r="M8997" s="6">
        <f t="shared" si="865"/>
        <v>22.298591820933609</v>
      </c>
      <c r="N8997" s="19">
        <v>0.7</v>
      </c>
      <c r="O8997" s="11" cm="1">
        <f t="array" ref="O8997">ROUND(_xlfn.SWITCH(C8997,"建筑专教",IF(S8997&gt;0.1,1.38,1.28),"阶梯教室",IF(S8997&gt;0.1,1.15,1.05),"公共教室",IF(S8997&gt;0.1,1.22,1.12),IF(S8997&gt;0.1,1.2,1.1))+(MOD(ROW()*11,31)/31-0.5)*0.06,2)</f>
        <v>1.2</v>
      </c>
      <c r="P8997" s="12">
        <f t="shared" si="864"/>
        <v>0.28000000000000003</v>
      </c>
      <c r="Q8997" s="13">
        <f t="shared" si="866"/>
        <v>-1.0536228287743605</v>
      </c>
      <c r="R8997" s="1">
        <v>1.2</v>
      </c>
      <c r="S8997" s="1">
        <v>0.4</v>
      </c>
      <c r="T8997" s="1">
        <v>0.4</v>
      </c>
      <c r="U8997" s="4" t="s">
        <v>61</v>
      </c>
      <c r="V8997">
        <v>0.41</v>
      </c>
      <c r="W8997">
        <v>0.3</v>
      </c>
      <c r="X8997" s="14">
        <v>0.73</v>
      </c>
      <c r="Y8997" s="14">
        <v>2.38</v>
      </c>
      <c r="Z8997" s="14">
        <v>0.25</v>
      </c>
      <c r="AA8997" s="5">
        <f t="shared" si="861"/>
        <v>2</v>
      </c>
      <c r="AB8997" s="15" cm="1">
        <f t="array" ref="AB8997">_xlfn.SWITCH(U8997,"夏",122,"冬",90,"春",153,"秋",153,0)</f>
        <v>153</v>
      </c>
      <c r="AC8997" s="16">
        <f t="shared" si="862"/>
        <v>306</v>
      </c>
      <c r="AD8997" s="5">
        <f>IFERROR(AA8997/D8997,0)</f>
        <v>1.5932344890656317E-2</v>
      </c>
      <c r="AE8997" s="15">
        <f t="shared" si="863"/>
        <v>0.41917808219178082</v>
      </c>
      <c r="AF8997" s="5">
        <f>IFERROR(AD8997*AE8997*48,0)</f>
        <v>0.320567509252</v>
      </c>
    </row>
    <row r="8998" spans="2:32" s="1" customFormat="1" x14ac:dyDescent="0.15">
      <c r="B8998" s="1" t="s">
        <v>32</v>
      </c>
      <c r="C8998" s="1" t="s">
        <v>33</v>
      </c>
      <c r="D8998" s="9">
        <v>125.5308</v>
      </c>
      <c r="E8998" s="6">
        <v>3.15</v>
      </c>
      <c r="F8998" s="18">
        <v>0.4375</v>
      </c>
      <c r="G8998" s="1">
        <v>22.8</v>
      </c>
      <c r="H8998" s="1">
        <v>62</v>
      </c>
      <c r="I8998" s="1">
        <v>23</v>
      </c>
      <c r="J8998" s="1">
        <v>0.2</v>
      </c>
      <c r="K8998" s="1">
        <v>720</v>
      </c>
      <c r="L8998" s="1">
        <v>560</v>
      </c>
      <c r="M8998" s="6">
        <f t="shared" si="865"/>
        <v>23.097795515760254</v>
      </c>
      <c r="N8998" s="19">
        <v>0.7</v>
      </c>
      <c r="O8998" s="11" cm="1">
        <f t="array" ref="O8998">ROUND(_xlfn.SWITCH(C8998,"建筑专教",IF(S8998&gt;0.1,1.38,1.28),"阶梯教室",IF(S8998&gt;0.1,1.15,1.05),"公共教室",IF(S8998&gt;0.1,1.22,1.12),IF(S8998&gt;0.1,1.2,1.1))+(MOD(ROW()*11,31)/31-0.5)*0.06,2)</f>
        <v>1.22</v>
      </c>
      <c r="P8998" s="12">
        <f t="shared" si="864"/>
        <v>0.32</v>
      </c>
      <c r="Q8998" s="13">
        <f t="shared" si="866"/>
        <v>-0.76626347595220901</v>
      </c>
      <c r="R8998" s="1">
        <v>1.5</v>
      </c>
      <c r="S8998" s="1">
        <v>0.3</v>
      </c>
      <c r="T8998" s="1">
        <v>0.4</v>
      </c>
      <c r="U8998" s="4" t="s">
        <v>61</v>
      </c>
      <c r="V8998">
        <v>0.41</v>
      </c>
      <c r="W8998">
        <v>0.3</v>
      </c>
      <c r="X8998" s="14">
        <v>0.73</v>
      </c>
      <c r="Y8998" s="14">
        <v>2.38</v>
      </c>
      <c r="Z8998" s="14">
        <v>0.25</v>
      </c>
      <c r="AA8998" s="5">
        <f t="shared" si="861"/>
        <v>2.2000000000000002</v>
      </c>
      <c r="AB8998" s="15" cm="1">
        <f t="array" ref="AB8998">_xlfn.SWITCH(U8998,"夏",122,"冬",90,"春",153,"秋",153,0)</f>
        <v>153</v>
      </c>
      <c r="AC8998" s="16">
        <f t="shared" si="862"/>
        <v>336.6</v>
      </c>
      <c r="AD8998" s="5">
        <f>IFERROR(AA8998/D8998,0)</f>
        <v>1.7525579379721951E-2</v>
      </c>
      <c r="AE8998" s="15">
        <f t="shared" si="863"/>
        <v>0.41917808219178082</v>
      </c>
      <c r="AF8998" s="5">
        <f>IFERROR(AD8998*AE8998*48,0)</f>
        <v>0.35262426017720006</v>
      </c>
    </row>
    <row r="8999" spans="2:32" s="1" customFormat="1" x14ac:dyDescent="0.15">
      <c r="B8999" s="1" t="s">
        <v>32</v>
      </c>
      <c r="C8999" s="1" t="s">
        <v>33</v>
      </c>
      <c r="D8999" s="9">
        <v>125.5308</v>
      </c>
      <c r="E8999" s="6">
        <v>3.15</v>
      </c>
      <c r="F8999" s="18">
        <v>0.45833333333333298</v>
      </c>
      <c r="G8999" s="1">
        <v>23.5</v>
      </c>
      <c r="H8999" s="1">
        <v>59</v>
      </c>
      <c r="I8999" s="1">
        <v>23.7</v>
      </c>
      <c r="J8999" s="1">
        <v>0.2</v>
      </c>
      <c r="K8999" s="1">
        <v>690</v>
      </c>
      <c r="L8999" s="1">
        <v>600</v>
      </c>
      <c r="M8999" s="6">
        <f t="shared" si="865"/>
        <v>23.797105764874914</v>
      </c>
      <c r="N8999" s="19">
        <v>0.7</v>
      </c>
      <c r="O8999" s="11" cm="1">
        <f t="array" ref="O8999">ROUND(_xlfn.SWITCH(C8999,"建筑专教",IF(S8999&gt;0.1,1.38,1.28),"阶梯教室",IF(S8999&gt;0.1,1.15,1.05),"公共教室",IF(S8999&gt;0.1,1.22,1.12),IF(S8999&gt;0.1,1.2,1.1))+(MOD(ROW()*11,31)/31-0.5)*0.06,2)</f>
        <v>1.18</v>
      </c>
      <c r="P8999" s="12">
        <f t="shared" si="864"/>
        <v>0.28999999999999998</v>
      </c>
      <c r="Q8999" s="13">
        <f t="shared" si="866"/>
        <v>-0.66759155218149735</v>
      </c>
      <c r="R8999" s="1">
        <v>1.3</v>
      </c>
      <c r="S8999" s="1">
        <v>0.3</v>
      </c>
      <c r="T8999" s="1">
        <v>0.3</v>
      </c>
      <c r="U8999" s="4" t="s">
        <v>61</v>
      </c>
      <c r="V8999">
        <v>0.41</v>
      </c>
      <c r="W8999">
        <v>0.3</v>
      </c>
      <c r="X8999" s="14">
        <v>0.73</v>
      </c>
      <c r="Y8999" s="14">
        <v>2.38</v>
      </c>
      <c r="Z8999" s="14">
        <v>0.25</v>
      </c>
      <c r="AA8999" s="5">
        <f t="shared" si="861"/>
        <v>1.9000000000000001</v>
      </c>
      <c r="AB8999" s="15" cm="1">
        <f t="array" ref="AB8999">_xlfn.SWITCH(U8999,"夏",122,"冬",90,"春",153,"秋",153,0)</f>
        <v>153</v>
      </c>
      <c r="AC8999" s="16">
        <f t="shared" si="862"/>
        <v>290.70000000000005</v>
      </c>
      <c r="AD8999" s="5">
        <f>IFERROR(AA8999/D8999,0)</f>
        <v>1.5135727646123502E-2</v>
      </c>
      <c r="AE8999" s="15">
        <f t="shared" si="863"/>
        <v>0.41917808219178082</v>
      </c>
      <c r="AF8999" s="5">
        <f>IFERROR(AD8999*AE8999*48,0)</f>
        <v>0.30453913378940001</v>
      </c>
    </row>
    <row r="9000" spans="2:32" s="1" customFormat="1" x14ac:dyDescent="0.15">
      <c r="B9000" s="1" t="s">
        <v>32</v>
      </c>
      <c r="C9000" s="1" t="s">
        <v>33</v>
      </c>
      <c r="D9000" s="9">
        <v>125.5308</v>
      </c>
      <c r="E9000" s="6">
        <v>3.15</v>
      </c>
      <c r="F9000" s="18">
        <v>0.47916666666666702</v>
      </c>
      <c r="G9000" s="1">
        <v>24</v>
      </c>
      <c r="H9000" s="1">
        <v>57</v>
      </c>
      <c r="I9000" s="1">
        <v>24.2</v>
      </c>
      <c r="J9000" s="1">
        <v>0.2</v>
      </c>
      <c r="K9000" s="1">
        <v>580</v>
      </c>
      <c r="L9000" s="1">
        <v>620</v>
      </c>
      <c r="M9000" s="6">
        <f t="shared" si="865"/>
        <v>24.296617050125917</v>
      </c>
      <c r="N9000" s="19">
        <v>0.7</v>
      </c>
      <c r="O9000" s="11" cm="1">
        <f t="array" ref="O9000">ROUND(_xlfn.SWITCH(C9000,"建筑专教",IF(S9000&gt;0.1,1.38,1.28),"阶梯教室",IF(S9000&gt;0.1,1.15,1.05),"公共教室",IF(S9000&gt;0.1,1.22,1.12),IF(S9000&gt;0.1,1.2,1.1))+(MOD(ROW()*11,31)/31-0.5)*0.06,2)</f>
        <v>1.2</v>
      </c>
      <c r="P9000" s="12">
        <f t="shared" si="864"/>
        <v>0.18</v>
      </c>
      <c r="Q9000" s="13">
        <f t="shared" si="866"/>
        <v>-0.47115854547589398</v>
      </c>
      <c r="R9000" s="1">
        <v>0.9</v>
      </c>
      <c r="S9000" s="1">
        <v>0.2</v>
      </c>
      <c r="T9000" s="1">
        <v>0.2</v>
      </c>
      <c r="U9000" s="4" t="s">
        <v>61</v>
      </c>
      <c r="V9000">
        <v>0.41</v>
      </c>
      <c r="W9000">
        <v>0.3</v>
      </c>
      <c r="X9000" s="14">
        <v>0.73</v>
      </c>
      <c r="Y9000" s="14">
        <v>2.38</v>
      </c>
      <c r="Z9000" s="14">
        <v>0.25</v>
      </c>
      <c r="AA9000" s="5">
        <f t="shared" ref="AA9000:AA9063" si="867">R9000+S9000+T9000</f>
        <v>1.3</v>
      </c>
      <c r="AB9000" s="15" cm="1">
        <f t="array" ref="AB9000">_xlfn.SWITCH(U9000,"夏",122,"冬",90,"春",153,"秋",153,0)</f>
        <v>153</v>
      </c>
      <c r="AC9000" s="16">
        <f t="shared" ref="AC9000:AC9063" si="868">AA9000*AB9000</f>
        <v>198.9</v>
      </c>
      <c r="AD9000" s="5">
        <f>IFERROR(AA9000/D9000,0)</f>
        <v>1.0356024178926606E-2</v>
      </c>
      <c r="AE9000" s="15">
        <f t="shared" ref="AE9000:AE9063" si="869">IF(U9000="夏",122/365,IF(U9000="冬",90/365,IF(OR(U9000="春",U9000="秋"),153/365,0)))</f>
        <v>0.41917808219178082</v>
      </c>
      <c r="AF9000" s="5">
        <f>IFERROR(AD9000*AE9000*48,0)</f>
        <v>0.20836888101380002</v>
      </c>
    </row>
    <row r="9001" spans="2:32" s="1" customFormat="1" x14ac:dyDescent="0.15">
      <c r="B9001" s="1" t="s">
        <v>32</v>
      </c>
      <c r="C9001" s="1" t="s">
        <v>33</v>
      </c>
      <c r="D9001" s="9">
        <v>125.5308</v>
      </c>
      <c r="E9001" s="6">
        <v>3.15</v>
      </c>
      <c r="F9001" s="18">
        <v>0.5</v>
      </c>
      <c r="G9001" s="1">
        <v>24.2</v>
      </c>
      <c r="H9001" s="1">
        <v>56</v>
      </c>
      <c r="I9001" s="1">
        <v>24.4</v>
      </c>
      <c r="J9001" s="1">
        <v>0.1</v>
      </c>
      <c r="K9001" s="1">
        <v>450</v>
      </c>
      <c r="L9001" s="1">
        <v>650</v>
      </c>
      <c r="M9001" s="6">
        <f t="shared" si="865"/>
        <v>24.463625632079925</v>
      </c>
      <c r="N9001" s="1">
        <v>0</v>
      </c>
      <c r="O9001" s="1">
        <v>0</v>
      </c>
      <c r="P9001" s="12">
        <f t="shared" si="864"/>
        <v>0</v>
      </c>
      <c r="Q9001" s="1">
        <v>0</v>
      </c>
      <c r="R9001" s="1">
        <v>0</v>
      </c>
      <c r="S9001" s="1">
        <v>0.1</v>
      </c>
      <c r="T9001" s="1">
        <v>0</v>
      </c>
      <c r="U9001" s="4" t="s">
        <v>61</v>
      </c>
      <c r="V9001">
        <v>0.41</v>
      </c>
      <c r="W9001">
        <v>0.3</v>
      </c>
      <c r="X9001" s="14">
        <v>0.73</v>
      </c>
      <c r="Y9001" s="14">
        <v>2.38</v>
      </c>
      <c r="Z9001" s="14">
        <v>0.25</v>
      </c>
      <c r="AA9001" s="5">
        <f t="shared" si="867"/>
        <v>0.1</v>
      </c>
      <c r="AB9001" s="15" cm="1">
        <f t="array" ref="AB9001">_xlfn.SWITCH(U9001,"夏",122,"冬",90,"春",153,"秋",153,0)</f>
        <v>153</v>
      </c>
      <c r="AC9001" s="16">
        <f t="shared" si="868"/>
        <v>15.3</v>
      </c>
      <c r="AD9001" s="5">
        <f>IFERROR(AA9001/D9001,0)</f>
        <v>7.9661724453281588E-4</v>
      </c>
      <c r="AE9001" s="15">
        <f t="shared" si="869"/>
        <v>0.41917808219178082</v>
      </c>
      <c r="AF9001" s="5">
        <f>IFERROR(AD9001*AE9001*48,0)</f>
        <v>1.6028375462600001E-2</v>
      </c>
    </row>
    <row r="9002" spans="2:32" s="1" customFormat="1" x14ac:dyDescent="0.15">
      <c r="B9002" s="1" t="s">
        <v>32</v>
      </c>
      <c r="C9002" s="1" t="s">
        <v>33</v>
      </c>
      <c r="D9002" s="9">
        <v>125.5308</v>
      </c>
      <c r="E9002" s="6">
        <v>3.15</v>
      </c>
      <c r="F9002" s="18">
        <v>0.52083333333333304</v>
      </c>
      <c r="G9002" s="1">
        <v>23.8</v>
      </c>
      <c r="H9002" s="1">
        <v>58</v>
      </c>
      <c r="I9002" s="1">
        <v>24</v>
      </c>
      <c r="J9002" s="1">
        <v>0.1</v>
      </c>
      <c r="K9002" s="1">
        <v>418</v>
      </c>
      <c r="L9002" s="1">
        <v>630</v>
      </c>
      <c r="M9002" s="6">
        <f t="shared" si="865"/>
        <v>24.063882811090991</v>
      </c>
      <c r="N9002" s="1">
        <v>0</v>
      </c>
      <c r="O9002" s="1">
        <v>0</v>
      </c>
      <c r="P9002" s="12">
        <f t="shared" si="864"/>
        <v>0</v>
      </c>
      <c r="Q9002" s="1">
        <v>0</v>
      </c>
      <c r="R9002" s="1">
        <v>0</v>
      </c>
      <c r="S9002" s="1">
        <v>0</v>
      </c>
      <c r="T9002" s="1">
        <v>0</v>
      </c>
      <c r="U9002" s="4" t="s">
        <v>61</v>
      </c>
      <c r="V9002">
        <v>0.41</v>
      </c>
      <c r="W9002">
        <v>0.3</v>
      </c>
      <c r="X9002" s="14">
        <v>0.73</v>
      </c>
      <c r="Y9002" s="14">
        <v>2.38</v>
      </c>
      <c r="Z9002" s="14">
        <v>0.25</v>
      </c>
      <c r="AA9002" s="5">
        <f t="shared" si="867"/>
        <v>0</v>
      </c>
      <c r="AB9002" s="15" cm="1">
        <f t="array" ref="AB9002">_xlfn.SWITCH(U9002,"夏",122,"冬",90,"春",153,"秋",153,0)</f>
        <v>153</v>
      </c>
      <c r="AC9002" s="16">
        <f t="shared" si="868"/>
        <v>0</v>
      </c>
      <c r="AD9002" s="5">
        <f>IFERROR(AA9002/D9002,0)</f>
        <v>0</v>
      </c>
      <c r="AE9002" s="15">
        <f t="shared" si="869"/>
        <v>0.41917808219178082</v>
      </c>
      <c r="AF9002" s="5">
        <f>IFERROR(AD9002*AE9002*48,0)</f>
        <v>0</v>
      </c>
    </row>
    <row r="9003" spans="2:32" s="1" customFormat="1" x14ac:dyDescent="0.15">
      <c r="B9003" s="1" t="s">
        <v>32</v>
      </c>
      <c r="C9003" s="1" t="s">
        <v>33</v>
      </c>
      <c r="D9003" s="9">
        <v>125.5308</v>
      </c>
      <c r="E9003" s="6">
        <v>3.15</v>
      </c>
      <c r="F9003" s="18">
        <v>0.54166666666666696</v>
      </c>
      <c r="G9003" s="1">
        <v>23.5</v>
      </c>
      <c r="H9003" s="1">
        <v>60</v>
      </c>
      <c r="I9003" s="1">
        <v>23.7</v>
      </c>
      <c r="J9003" s="1">
        <v>0.1</v>
      </c>
      <c r="K9003" s="1">
        <v>410</v>
      </c>
      <c r="L9003" s="1">
        <v>600</v>
      </c>
      <c r="M9003" s="6">
        <f t="shared" si="865"/>
        <v>23.764076605362504</v>
      </c>
      <c r="N9003" s="1">
        <v>0</v>
      </c>
      <c r="O9003" s="1">
        <v>0</v>
      </c>
      <c r="P9003" s="12">
        <f t="shared" si="864"/>
        <v>0</v>
      </c>
      <c r="Q9003" s="1">
        <v>0</v>
      </c>
      <c r="R9003" s="1">
        <v>0</v>
      </c>
      <c r="S9003" s="1">
        <v>0</v>
      </c>
      <c r="T9003" s="1">
        <v>0</v>
      </c>
      <c r="U9003" s="4" t="s">
        <v>61</v>
      </c>
      <c r="V9003">
        <v>0.41</v>
      </c>
      <c r="W9003">
        <v>0.3</v>
      </c>
      <c r="X9003" s="14">
        <v>0.73</v>
      </c>
      <c r="Y9003" s="14">
        <v>2.38</v>
      </c>
      <c r="Z9003" s="14">
        <v>0.25</v>
      </c>
      <c r="AA9003" s="5">
        <f t="shared" si="867"/>
        <v>0</v>
      </c>
      <c r="AB9003" s="15" cm="1">
        <f t="array" ref="AB9003">_xlfn.SWITCH(U9003,"夏",122,"冬",90,"春",153,"秋",153,0)</f>
        <v>153</v>
      </c>
      <c r="AC9003" s="16">
        <f t="shared" si="868"/>
        <v>0</v>
      </c>
      <c r="AD9003" s="5">
        <f>IFERROR(AA9003/D9003,0)</f>
        <v>0</v>
      </c>
      <c r="AE9003" s="15">
        <f t="shared" si="869"/>
        <v>0.41917808219178082</v>
      </c>
      <c r="AF9003" s="5">
        <f>IFERROR(AD9003*AE9003*48,0)</f>
        <v>0</v>
      </c>
    </row>
    <row r="9004" spans="2:32" s="1" customFormat="1" x14ac:dyDescent="0.15">
      <c r="B9004" s="1" t="s">
        <v>32</v>
      </c>
      <c r="C9004" s="1" t="s">
        <v>33</v>
      </c>
      <c r="D9004" s="9">
        <v>125.5308</v>
      </c>
      <c r="E9004" s="6">
        <v>3.15</v>
      </c>
      <c r="F9004" s="18">
        <v>0.5625</v>
      </c>
      <c r="G9004" s="1">
        <v>23.2</v>
      </c>
      <c r="H9004" s="1">
        <v>63</v>
      </c>
      <c r="I9004" s="1">
        <v>23.4</v>
      </c>
      <c r="J9004" s="1">
        <v>0.1</v>
      </c>
      <c r="K9004" s="1">
        <v>408</v>
      </c>
      <c r="L9004" s="1">
        <v>570</v>
      </c>
      <c r="M9004" s="6">
        <f t="shared" si="865"/>
        <v>23.464271184029144</v>
      </c>
      <c r="N9004" s="1">
        <v>0</v>
      </c>
      <c r="O9004" s="1">
        <v>0</v>
      </c>
      <c r="P9004" s="12">
        <f t="shared" si="864"/>
        <v>0</v>
      </c>
      <c r="Q9004" s="1">
        <v>0</v>
      </c>
      <c r="R9004" s="1">
        <v>0</v>
      </c>
      <c r="S9004" s="1">
        <v>0.1</v>
      </c>
      <c r="T9004" s="1">
        <v>0</v>
      </c>
      <c r="U9004" s="4" t="s">
        <v>61</v>
      </c>
      <c r="V9004">
        <v>0.41</v>
      </c>
      <c r="W9004">
        <v>0.3</v>
      </c>
      <c r="X9004" s="14">
        <v>0.73</v>
      </c>
      <c r="Y9004" s="14">
        <v>2.38</v>
      </c>
      <c r="Z9004" s="14">
        <v>0.25</v>
      </c>
      <c r="AA9004" s="5">
        <f t="shared" si="867"/>
        <v>0.1</v>
      </c>
      <c r="AB9004" s="15" cm="1">
        <f t="array" ref="AB9004">_xlfn.SWITCH(U9004,"夏",122,"冬",90,"春",153,"秋",153,0)</f>
        <v>153</v>
      </c>
      <c r="AC9004" s="16">
        <f t="shared" si="868"/>
        <v>15.3</v>
      </c>
      <c r="AD9004" s="5">
        <f>IFERROR(AA9004/D9004,0)</f>
        <v>7.9661724453281588E-4</v>
      </c>
      <c r="AE9004" s="15">
        <f t="shared" si="869"/>
        <v>0.41917808219178082</v>
      </c>
      <c r="AF9004" s="5">
        <f>IFERROR(AD9004*AE9004*48,0)</f>
        <v>1.6028375462600001E-2</v>
      </c>
    </row>
    <row r="9005" spans="2:32" s="1" customFormat="1" x14ac:dyDescent="0.15">
      <c r="B9005" s="1" t="s">
        <v>32</v>
      </c>
      <c r="C9005" s="1" t="s">
        <v>33</v>
      </c>
      <c r="D9005" s="9">
        <v>125.5308</v>
      </c>
      <c r="E9005" s="6">
        <v>3.15</v>
      </c>
      <c r="F9005" s="18">
        <v>0.58333333333333304</v>
      </c>
      <c r="G9005" s="1">
        <v>23.5</v>
      </c>
      <c r="H9005" s="1">
        <v>61</v>
      </c>
      <c r="I9005" s="1">
        <v>23.7</v>
      </c>
      <c r="J9005" s="1">
        <v>0.2</v>
      </c>
      <c r="K9005" s="1">
        <v>510</v>
      </c>
      <c r="L9005" s="1">
        <v>540</v>
      </c>
      <c r="M9005" s="6">
        <f t="shared" si="865"/>
        <v>23.797105764874914</v>
      </c>
      <c r="N9005" s="19">
        <v>0.7</v>
      </c>
      <c r="O9005" s="11" cm="1">
        <f t="array" ref="O9005">ROUND(_xlfn.SWITCH(C9005,"建筑专教",IF(S9005&gt;0.1,1.38,1.28),"阶梯教室",IF(S9005&gt;0.1,1.15,1.05),"公共教室",IF(S9005&gt;0.1,1.22,1.12),IF(S9005&gt;0.1,1.2,1.1))+(MOD(ROW()*11,31)/31-0.5)*0.06,2)</f>
        <v>1.19</v>
      </c>
      <c r="P9005" s="12">
        <f t="shared" si="864"/>
        <v>0.11</v>
      </c>
      <c r="Q9005" s="13">
        <f t="shared" si="866"/>
        <v>-0.6415354600064278</v>
      </c>
      <c r="R9005" s="1">
        <v>0.5</v>
      </c>
      <c r="S9005" s="1">
        <v>0.3</v>
      </c>
      <c r="T9005" s="1">
        <v>0.2</v>
      </c>
      <c r="U9005" s="4" t="s">
        <v>61</v>
      </c>
      <c r="V9005">
        <v>0.41</v>
      </c>
      <c r="W9005">
        <v>0.3</v>
      </c>
      <c r="X9005" s="14">
        <v>0.73</v>
      </c>
      <c r="Y9005" s="14">
        <v>2.38</v>
      </c>
      <c r="Z9005" s="14">
        <v>0.25</v>
      </c>
      <c r="AA9005" s="5">
        <f t="shared" si="867"/>
        <v>1</v>
      </c>
      <c r="AB9005" s="15" cm="1">
        <f t="array" ref="AB9005">_xlfn.SWITCH(U9005,"夏",122,"冬",90,"春",153,"秋",153,0)</f>
        <v>153</v>
      </c>
      <c r="AC9005" s="16">
        <f t="shared" si="868"/>
        <v>153</v>
      </c>
      <c r="AD9005" s="5">
        <f>IFERROR(AA9005/D9005,0)</f>
        <v>7.9661724453281586E-3</v>
      </c>
      <c r="AE9005" s="15">
        <f t="shared" si="869"/>
        <v>0.41917808219178082</v>
      </c>
      <c r="AF9005" s="5">
        <f>IFERROR(AD9005*AE9005*48,0)</f>
        <v>0.160283754626</v>
      </c>
    </row>
    <row r="9006" spans="2:32" s="1" customFormat="1" x14ac:dyDescent="0.15">
      <c r="B9006" s="1" t="s">
        <v>32</v>
      </c>
      <c r="C9006" s="1" t="s">
        <v>33</v>
      </c>
      <c r="D9006" s="9">
        <v>125.5308</v>
      </c>
      <c r="E9006" s="6">
        <v>3.15</v>
      </c>
      <c r="F9006" s="18">
        <v>0.60416666666666696</v>
      </c>
      <c r="G9006" s="1">
        <v>24</v>
      </c>
      <c r="H9006" s="1">
        <v>58</v>
      </c>
      <c r="I9006" s="1">
        <v>24.2</v>
      </c>
      <c r="J9006" s="1">
        <v>0.2</v>
      </c>
      <c r="K9006" s="1">
        <v>650</v>
      </c>
      <c r="L9006" s="1">
        <v>500</v>
      </c>
      <c r="M9006" s="6">
        <f t="shared" si="865"/>
        <v>24.296617050125917</v>
      </c>
      <c r="N9006" s="19">
        <v>0.7</v>
      </c>
      <c r="O9006" s="11" cm="1">
        <f t="array" ref="O9006">ROUND(_xlfn.SWITCH(C9006,"建筑专教",IF(S9006&gt;0.1,1.38,1.28),"阶梯教室",IF(S9006&gt;0.1,1.15,1.05),"公共教室",IF(S9006&gt;0.1,1.22,1.12),IF(S9006&gt;0.1,1.2,1.1))+(MOD(ROW()*11,31)/31-0.5)*0.06,2)</f>
        <v>1.21</v>
      </c>
      <c r="P9006" s="12">
        <f t="shared" si="864"/>
        <v>0.25</v>
      </c>
      <c r="Q9006" s="13">
        <f t="shared" si="866"/>
        <v>-0.44751490781563574</v>
      </c>
      <c r="R9006" s="1">
        <v>1</v>
      </c>
      <c r="S9006" s="1">
        <v>0.4</v>
      </c>
      <c r="T9006" s="1">
        <v>0.3</v>
      </c>
      <c r="U9006" s="4" t="s">
        <v>61</v>
      </c>
      <c r="V9006">
        <v>0.41</v>
      </c>
      <c r="W9006">
        <v>0.3</v>
      </c>
      <c r="X9006" s="14">
        <v>0.73</v>
      </c>
      <c r="Y9006" s="14">
        <v>2.38</v>
      </c>
      <c r="Z9006" s="14">
        <v>0.25</v>
      </c>
      <c r="AA9006" s="5">
        <f t="shared" si="867"/>
        <v>1.7</v>
      </c>
      <c r="AB9006" s="15" cm="1">
        <f t="array" ref="AB9006">_xlfn.SWITCH(U9006,"夏",122,"冬",90,"春",153,"秋",153,0)</f>
        <v>153</v>
      </c>
      <c r="AC9006" s="16">
        <f t="shared" si="868"/>
        <v>260.09999999999997</v>
      </c>
      <c r="AD9006" s="5">
        <f>IFERROR(AA9006/D9006,0)</f>
        <v>1.3542493157057869E-2</v>
      </c>
      <c r="AE9006" s="15">
        <f t="shared" si="869"/>
        <v>0.41917808219178082</v>
      </c>
      <c r="AF9006" s="5">
        <f>IFERROR(AD9006*AE9006*48,0)</f>
        <v>0.27248238286420001</v>
      </c>
    </row>
    <row r="9007" spans="2:32" s="1" customFormat="1" x14ac:dyDescent="0.15">
      <c r="B9007" s="1" t="s">
        <v>32</v>
      </c>
      <c r="C9007" s="1" t="s">
        <v>33</v>
      </c>
      <c r="D9007" s="9">
        <v>125.5308</v>
      </c>
      <c r="E9007" s="6">
        <v>3.15</v>
      </c>
      <c r="F9007" s="18">
        <v>0.625</v>
      </c>
      <c r="G9007" s="1">
        <v>24.5</v>
      </c>
      <c r="H9007" s="1">
        <v>55</v>
      </c>
      <c r="I9007" s="1">
        <v>24.7</v>
      </c>
      <c r="J9007" s="1">
        <v>0.2</v>
      </c>
      <c r="K9007" s="1">
        <v>720</v>
      </c>
      <c r="L9007" s="1">
        <v>460</v>
      </c>
      <c r="M9007" s="6">
        <f t="shared" si="865"/>
        <v>24.796131607775749</v>
      </c>
      <c r="N9007" s="19">
        <v>0.7</v>
      </c>
      <c r="O9007" s="11" cm="1">
        <f t="array" ref="O9007">ROUND(_xlfn.SWITCH(C9007,"建筑专教",IF(S9007&gt;0.1,1.38,1.28),"阶梯教室",IF(S9007&gt;0.1,1.15,1.05),"公共教室",IF(S9007&gt;0.1,1.22,1.12),IF(S9007&gt;0.1,1.2,1.1))+(MOD(ROW()*11,31)/31-0.5)*0.06,2)</f>
        <v>1.17</v>
      </c>
      <c r="P9007" s="12">
        <f t="shared" si="864"/>
        <v>0.32</v>
      </c>
      <c r="Q9007" s="13">
        <f t="shared" si="866"/>
        <v>-0.3962928707156575</v>
      </c>
      <c r="R9007" s="1">
        <v>1.3</v>
      </c>
      <c r="S9007" s="1">
        <v>0.4</v>
      </c>
      <c r="T9007" s="1">
        <v>0.4</v>
      </c>
      <c r="U9007" s="4" t="s">
        <v>61</v>
      </c>
      <c r="V9007">
        <v>0.41</v>
      </c>
      <c r="W9007">
        <v>0.3</v>
      </c>
      <c r="X9007" s="14">
        <v>0.73</v>
      </c>
      <c r="Y9007" s="14">
        <v>2.38</v>
      </c>
      <c r="Z9007" s="14">
        <v>0.25</v>
      </c>
      <c r="AA9007" s="5">
        <f t="shared" si="867"/>
        <v>2.1</v>
      </c>
      <c r="AB9007" s="15" cm="1">
        <f t="array" ref="AB9007">_xlfn.SWITCH(U9007,"夏",122,"冬",90,"春",153,"秋",153,0)</f>
        <v>153</v>
      </c>
      <c r="AC9007" s="16">
        <f t="shared" si="868"/>
        <v>321.3</v>
      </c>
      <c r="AD9007" s="5">
        <f>IFERROR(AA9007/D9007,0)</f>
        <v>1.6728962135189134E-2</v>
      </c>
      <c r="AE9007" s="15">
        <f t="shared" si="869"/>
        <v>0.41917808219178082</v>
      </c>
      <c r="AF9007" s="5">
        <f>IFERROR(AD9007*AE9007*48,0)</f>
        <v>0.3365958847146</v>
      </c>
    </row>
    <row r="9008" spans="2:32" s="1" customFormat="1" x14ac:dyDescent="0.15">
      <c r="B9008" s="1" t="s">
        <v>32</v>
      </c>
      <c r="C9008" s="1" t="s">
        <v>33</v>
      </c>
      <c r="D9008" s="9">
        <v>125.5308</v>
      </c>
      <c r="E9008" s="6">
        <v>3.15</v>
      </c>
      <c r="F9008" s="18">
        <v>0.64583333333333304</v>
      </c>
      <c r="G9008" s="1">
        <v>24.8</v>
      </c>
      <c r="H9008" s="1">
        <v>53</v>
      </c>
      <c r="I9008" s="1">
        <v>25</v>
      </c>
      <c r="J9008" s="1">
        <v>0.2</v>
      </c>
      <c r="K9008" s="1">
        <v>680</v>
      </c>
      <c r="L9008" s="1">
        <v>420</v>
      </c>
      <c r="M9008" s="6">
        <f t="shared" si="865"/>
        <v>25.095841901738197</v>
      </c>
      <c r="N9008" s="19">
        <v>0.7</v>
      </c>
      <c r="O9008" s="11" cm="1">
        <f t="array" ref="O9008">ROUND(_xlfn.SWITCH(C9008,"建筑专教",IF(S9008&gt;0.1,1.38,1.28),"阶梯教室",IF(S9008&gt;0.1,1.15,1.05),"公共教室",IF(S9008&gt;0.1,1.22,1.12),IF(S9008&gt;0.1,1.2,1.1))+(MOD(ROW()*11,31)/31-0.5)*0.06,2)</f>
        <v>1.19</v>
      </c>
      <c r="P9008" s="12">
        <f t="shared" si="864"/>
        <v>0.28000000000000003</v>
      </c>
      <c r="Q9008" s="13">
        <f t="shared" si="866"/>
        <v>-0.2623097180276121</v>
      </c>
      <c r="R9008" s="1">
        <v>1.1000000000000001</v>
      </c>
      <c r="S9008" s="1">
        <v>0.4</v>
      </c>
      <c r="T9008" s="1">
        <v>0.3</v>
      </c>
      <c r="U9008" s="4" t="s">
        <v>61</v>
      </c>
      <c r="V9008">
        <v>0.41</v>
      </c>
      <c r="W9008">
        <v>0.3</v>
      </c>
      <c r="X9008" s="14">
        <v>0.73</v>
      </c>
      <c r="Y9008" s="14">
        <v>2.38</v>
      </c>
      <c r="Z9008" s="14">
        <v>0.25</v>
      </c>
      <c r="AA9008" s="5">
        <f t="shared" si="867"/>
        <v>1.8</v>
      </c>
      <c r="AB9008" s="15" cm="1">
        <f t="array" ref="AB9008">_xlfn.SWITCH(U9008,"夏",122,"冬",90,"春",153,"秋",153,0)</f>
        <v>153</v>
      </c>
      <c r="AC9008" s="16">
        <f t="shared" si="868"/>
        <v>275.40000000000003</v>
      </c>
      <c r="AD9008" s="5">
        <f>IFERROR(AA9008/D9008,0)</f>
        <v>1.4339110401590686E-2</v>
      </c>
      <c r="AE9008" s="15">
        <f t="shared" si="869"/>
        <v>0.41917808219178082</v>
      </c>
      <c r="AF9008" s="5">
        <f>IFERROR(AD9008*AE9008*48,0)</f>
        <v>0.28851075832680001</v>
      </c>
    </row>
    <row r="9009" spans="2:32" s="1" customFormat="1" x14ac:dyDescent="0.15">
      <c r="B9009" s="1" t="s">
        <v>32</v>
      </c>
      <c r="C9009" s="1" t="s">
        <v>33</v>
      </c>
      <c r="D9009" s="9">
        <v>125.5308</v>
      </c>
      <c r="E9009" s="6">
        <v>3.15</v>
      </c>
      <c r="F9009" s="18">
        <v>0.66666666666666696</v>
      </c>
      <c r="G9009" s="1">
        <v>25</v>
      </c>
      <c r="H9009" s="1">
        <v>51</v>
      </c>
      <c r="I9009" s="1">
        <v>25.2</v>
      </c>
      <c r="J9009" s="1">
        <v>0.2</v>
      </c>
      <c r="K9009" s="1">
        <v>620</v>
      </c>
      <c r="L9009" s="1">
        <v>380</v>
      </c>
      <c r="M9009" s="6">
        <f t="shared" si="865"/>
        <v>25.295649410499038</v>
      </c>
      <c r="N9009" s="19">
        <v>0.7</v>
      </c>
      <c r="O9009" s="11" cm="1">
        <f t="array" ref="O9009">ROUND(_xlfn.SWITCH(C9009,"建筑专教",IF(S9009&gt;0.1,1.38,1.28),"阶梯教室",IF(S9009&gt;0.1,1.15,1.05),"公共教室",IF(S9009&gt;0.1,1.22,1.12),IF(S9009&gt;0.1,1.2,1.1))+(MOD(ROW()*11,31)/31-0.5)*0.06,2)</f>
        <v>1.21</v>
      </c>
      <c r="P9009" s="12">
        <f t="shared" si="864"/>
        <v>0.22</v>
      </c>
      <c r="Q9009" s="13">
        <f t="shared" si="866"/>
        <v>-0.16211519769248284</v>
      </c>
      <c r="R9009" s="1">
        <v>0.9</v>
      </c>
      <c r="S9009" s="1">
        <v>0.3</v>
      </c>
      <c r="T9009" s="1">
        <v>0.2</v>
      </c>
      <c r="U9009" s="4" t="s">
        <v>61</v>
      </c>
      <c r="V9009">
        <v>0.41</v>
      </c>
      <c r="W9009">
        <v>0.3</v>
      </c>
      <c r="X9009" s="14">
        <v>0.73</v>
      </c>
      <c r="Y9009" s="14">
        <v>2.38</v>
      </c>
      <c r="Z9009" s="14">
        <v>0.25</v>
      </c>
      <c r="AA9009" s="5">
        <f t="shared" si="867"/>
        <v>1.4</v>
      </c>
      <c r="AB9009" s="15" cm="1">
        <f t="array" ref="AB9009">_xlfn.SWITCH(U9009,"夏",122,"冬",90,"春",153,"秋",153,0)</f>
        <v>153</v>
      </c>
      <c r="AC9009" s="16">
        <f t="shared" si="868"/>
        <v>214.2</v>
      </c>
      <c r="AD9009" s="5">
        <f>IFERROR(AA9009/D9009,0)</f>
        <v>1.1152641423459422E-2</v>
      </c>
      <c r="AE9009" s="15">
        <f t="shared" si="869"/>
        <v>0.41917808219178082</v>
      </c>
      <c r="AF9009" s="5">
        <f>IFERROR(AD9009*AE9009*48,0)</f>
        <v>0.22439725647639996</v>
      </c>
    </row>
    <row r="9010" spans="2:32" s="1" customFormat="1" x14ac:dyDescent="0.15">
      <c r="B9010" s="1" t="s">
        <v>32</v>
      </c>
      <c r="C9010" s="1" t="s">
        <v>33</v>
      </c>
      <c r="D9010" s="9">
        <v>125.5308</v>
      </c>
      <c r="E9010" s="6">
        <v>3.15</v>
      </c>
      <c r="F9010" s="18">
        <v>0.6875</v>
      </c>
      <c r="G9010" s="1">
        <v>24.8</v>
      </c>
      <c r="H9010" s="1">
        <v>53</v>
      </c>
      <c r="I9010" s="1">
        <v>25</v>
      </c>
      <c r="J9010" s="1">
        <v>0.1</v>
      </c>
      <c r="K9010" s="1">
        <v>510</v>
      </c>
      <c r="L9010" s="1">
        <v>340</v>
      </c>
      <c r="M9010" s="6">
        <f t="shared" si="865"/>
        <v>25.063242444761215</v>
      </c>
      <c r="N9010" s="19">
        <v>0.7</v>
      </c>
      <c r="O9010" s="11" cm="1">
        <f t="array" ref="O9010">ROUND(_xlfn.SWITCH(C9010,"建筑专教",IF(S9010&gt;0.1,1.38,1.28),"阶梯教室",IF(S9010&gt;0.1,1.15,1.05),"公共教室",IF(S9010&gt;0.1,1.22,1.12),IF(S9010&gt;0.1,1.2,1.1))+(MOD(ROW()*11,31)/31-0.5)*0.06,2)</f>
        <v>1.18</v>
      </c>
      <c r="P9010" s="12">
        <f t="shared" si="864"/>
        <v>0.11</v>
      </c>
      <c r="Q9010" s="13">
        <f t="shared" si="866"/>
        <v>5.6541436466326381E-2</v>
      </c>
      <c r="R9010" s="1">
        <v>0.5</v>
      </c>
      <c r="S9010" s="1">
        <v>0.3</v>
      </c>
      <c r="T9010" s="1">
        <v>0.1</v>
      </c>
      <c r="U9010" s="4" t="s">
        <v>61</v>
      </c>
      <c r="V9010">
        <v>0.41</v>
      </c>
      <c r="W9010">
        <v>0.3</v>
      </c>
      <c r="X9010" s="14">
        <v>0.73</v>
      </c>
      <c r="Y9010" s="14">
        <v>2.38</v>
      </c>
      <c r="Z9010" s="14">
        <v>0.25</v>
      </c>
      <c r="AA9010" s="5">
        <f t="shared" si="867"/>
        <v>0.9</v>
      </c>
      <c r="AB9010" s="15" cm="1">
        <f t="array" ref="AB9010">_xlfn.SWITCH(U9010,"夏",122,"冬",90,"春",153,"秋",153,0)</f>
        <v>153</v>
      </c>
      <c r="AC9010" s="16">
        <f t="shared" si="868"/>
        <v>137.70000000000002</v>
      </c>
      <c r="AD9010" s="5">
        <f>IFERROR(AA9010/D9010,0)</f>
        <v>7.1695552007953432E-3</v>
      </c>
      <c r="AE9010" s="15">
        <f t="shared" si="869"/>
        <v>0.41917808219178082</v>
      </c>
      <c r="AF9010" s="5">
        <f>IFERROR(AD9010*AE9010*48,0)</f>
        <v>0.1442553791634</v>
      </c>
    </row>
    <row r="9011" spans="2:32" s="1" customFormat="1" x14ac:dyDescent="0.15">
      <c r="B9011" s="1" t="s">
        <v>32</v>
      </c>
      <c r="C9011" s="1" t="s">
        <v>33</v>
      </c>
      <c r="D9011" s="9">
        <v>125.5308</v>
      </c>
      <c r="E9011" s="6">
        <v>3.15</v>
      </c>
      <c r="F9011" s="18">
        <v>0.70833333333333304</v>
      </c>
      <c r="G9011" s="1">
        <v>24.5</v>
      </c>
      <c r="H9011" s="1">
        <v>55</v>
      </c>
      <c r="I9011" s="1">
        <v>24.7</v>
      </c>
      <c r="J9011" s="1">
        <v>0.1</v>
      </c>
      <c r="K9011" s="1">
        <v>430</v>
      </c>
      <c r="L9011" s="1">
        <v>300</v>
      </c>
      <c r="M9011" s="6">
        <f t="shared" si="865"/>
        <v>24.763433652755111</v>
      </c>
      <c r="N9011" s="1">
        <v>0</v>
      </c>
      <c r="O9011" s="1">
        <v>0</v>
      </c>
      <c r="P9011" s="12">
        <f t="shared" si="864"/>
        <v>0</v>
      </c>
      <c r="Q9011" s="1">
        <v>0</v>
      </c>
      <c r="R9011" s="1">
        <v>0</v>
      </c>
      <c r="S9011" s="1">
        <v>0.2</v>
      </c>
      <c r="T9011" s="1">
        <v>0</v>
      </c>
      <c r="U9011" s="4" t="s">
        <v>61</v>
      </c>
      <c r="V9011">
        <v>0.41</v>
      </c>
      <c r="W9011">
        <v>0.3</v>
      </c>
      <c r="X9011" s="14">
        <v>0.73</v>
      </c>
      <c r="Y9011" s="14">
        <v>2.38</v>
      </c>
      <c r="Z9011" s="14">
        <v>0.25</v>
      </c>
      <c r="AA9011" s="5">
        <f t="shared" si="867"/>
        <v>0.2</v>
      </c>
      <c r="AB9011" s="15" cm="1">
        <f t="array" ref="AB9011">_xlfn.SWITCH(U9011,"夏",122,"冬",90,"春",153,"秋",153,0)</f>
        <v>153</v>
      </c>
      <c r="AC9011" s="16">
        <f t="shared" si="868"/>
        <v>30.6</v>
      </c>
      <c r="AD9011" s="5">
        <f>IFERROR(AA9011/D9011,0)</f>
        <v>1.5932344890656318E-3</v>
      </c>
      <c r="AE9011" s="15">
        <f t="shared" si="869"/>
        <v>0.41917808219178082</v>
      </c>
      <c r="AF9011" s="5">
        <f>IFERROR(AD9011*AE9011*48,0)</f>
        <v>3.2056750925200002E-2</v>
      </c>
    </row>
    <row r="9012" spans="2:32" s="1" customFormat="1" x14ac:dyDescent="0.15">
      <c r="B9012" s="1" t="s">
        <v>32</v>
      </c>
      <c r="C9012" s="1" t="s">
        <v>33</v>
      </c>
      <c r="D9012" s="9">
        <v>125.5308</v>
      </c>
      <c r="E9012" s="6">
        <v>3.15</v>
      </c>
      <c r="F9012" s="18">
        <v>0.72916666666666696</v>
      </c>
      <c r="G9012" s="1">
        <v>24</v>
      </c>
      <c r="H9012" s="1">
        <v>58</v>
      </c>
      <c r="I9012" s="1">
        <v>24.2</v>
      </c>
      <c r="J9012" s="1">
        <v>0.1</v>
      </c>
      <c r="K9012" s="1">
        <v>415</v>
      </c>
      <c r="L9012" s="1">
        <v>260</v>
      </c>
      <c r="M9012" s="6">
        <f t="shared" si="865"/>
        <v>24.263754048734654</v>
      </c>
      <c r="N9012" s="1">
        <v>0</v>
      </c>
      <c r="O9012" s="1">
        <v>0</v>
      </c>
      <c r="P9012" s="12">
        <f t="shared" si="864"/>
        <v>0</v>
      </c>
      <c r="Q9012" s="1">
        <v>0</v>
      </c>
      <c r="R9012" s="1">
        <v>0</v>
      </c>
      <c r="S9012" s="1">
        <v>0.1</v>
      </c>
      <c r="T9012" s="1">
        <v>0</v>
      </c>
      <c r="U9012" s="4" t="s">
        <v>61</v>
      </c>
      <c r="V9012">
        <v>0.41</v>
      </c>
      <c r="W9012">
        <v>0.3</v>
      </c>
      <c r="X9012" s="14">
        <v>0.73</v>
      </c>
      <c r="Y9012" s="14">
        <v>2.38</v>
      </c>
      <c r="Z9012" s="14">
        <v>0.25</v>
      </c>
      <c r="AA9012" s="5">
        <f t="shared" si="867"/>
        <v>0.1</v>
      </c>
      <c r="AB9012" s="15" cm="1">
        <f t="array" ref="AB9012">_xlfn.SWITCH(U9012,"夏",122,"冬",90,"春",153,"秋",153,0)</f>
        <v>153</v>
      </c>
      <c r="AC9012" s="16">
        <f t="shared" si="868"/>
        <v>15.3</v>
      </c>
      <c r="AD9012" s="5">
        <f>IFERROR(AA9012/D9012,0)</f>
        <v>7.9661724453281588E-4</v>
      </c>
      <c r="AE9012" s="15">
        <f t="shared" si="869"/>
        <v>0.41917808219178082</v>
      </c>
      <c r="AF9012" s="5">
        <f>IFERROR(AD9012*AE9012*48,0)</f>
        <v>1.6028375462600001E-2</v>
      </c>
    </row>
    <row r="9013" spans="2:32" s="1" customFormat="1" x14ac:dyDescent="0.15">
      <c r="B9013" s="1" t="s">
        <v>32</v>
      </c>
      <c r="C9013" s="1" t="s">
        <v>33</v>
      </c>
      <c r="D9013" s="9">
        <v>125.5308</v>
      </c>
      <c r="E9013" s="6">
        <v>3.15</v>
      </c>
      <c r="F9013" s="18">
        <v>0.75</v>
      </c>
      <c r="G9013" s="1">
        <v>23.2</v>
      </c>
      <c r="H9013" s="1">
        <v>62</v>
      </c>
      <c r="I9013" s="1">
        <v>23.4</v>
      </c>
      <c r="J9013" s="1">
        <v>0.1</v>
      </c>
      <c r="K9013" s="1">
        <v>410</v>
      </c>
      <c r="L9013" s="1">
        <v>180</v>
      </c>
      <c r="M9013" s="6">
        <f t="shared" si="865"/>
        <v>23.464271184029144</v>
      </c>
      <c r="N9013" s="1">
        <v>0</v>
      </c>
      <c r="O9013" s="1">
        <v>0</v>
      </c>
      <c r="P9013" s="12">
        <f t="shared" si="864"/>
        <v>0</v>
      </c>
      <c r="Q9013" s="1">
        <v>0</v>
      </c>
      <c r="R9013" s="1">
        <v>0</v>
      </c>
      <c r="S9013" s="1">
        <v>0.4</v>
      </c>
      <c r="T9013" s="1">
        <v>0</v>
      </c>
      <c r="U9013" s="4" t="s">
        <v>61</v>
      </c>
      <c r="V9013">
        <v>0.41</v>
      </c>
      <c r="W9013">
        <v>0.3</v>
      </c>
      <c r="X9013" s="14">
        <v>0.73</v>
      </c>
      <c r="Y9013" s="14">
        <v>2.38</v>
      </c>
      <c r="Z9013" s="14">
        <v>0.25</v>
      </c>
      <c r="AA9013" s="5">
        <f t="shared" si="867"/>
        <v>0.4</v>
      </c>
      <c r="AB9013" s="15" cm="1">
        <f t="array" ref="AB9013">_xlfn.SWITCH(U9013,"夏",122,"冬",90,"春",153,"秋",153,0)</f>
        <v>153</v>
      </c>
      <c r="AC9013" s="16">
        <f t="shared" si="868"/>
        <v>61.2</v>
      </c>
      <c r="AD9013" s="5">
        <f>IFERROR(AA9013/D9013,0)</f>
        <v>3.1864689781312635E-3</v>
      </c>
      <c r="AE9013" s="15">
        <f t="shared" si="869"/>
        <v>0.41917808219178082</v>
      </c>
      <c r="AF9013" s="5">
        <f>IFERROR(AD9013*AE9013*48,0)</f>
        <v>6.4113501850400004E-2</v>
      </c>
    </row>
    <row r="9014" spans="2:32" s="1" customFormat="1" x14ac:dyDescent="0.15">
      <c r="B9014" s="1" t="s">
        <v>32</v>
      </c>
      <c r="C9014" s="1" t="s">
        <v>33</v>
      </c>
      <c r="D9014" s="9">
        <v>125.5308</v>
      </c>
      <c r="E9014" s="6">
        <v>3.15</v>
      </c>
      <c r="F9014" s="18">
        <v>0.77083333333333304</v>
      </c>
      <c r="G9014" s="1">
        <v>22.5</v>
      </c>
      <c r="H9014" s="1">
        <v>65</v>
      </c>
      <c r="I9014" s="1">
        <v>22.7</v>
      </c>
      <c r="J9014" s="1">
        <v>0.1</v>
      </c>
      <c r="K9014" s="1">
        <v>408</v>
      </c>
      <c r="L9014" s="1">
        <v>120</v>
      </c>
      <c r="M9014" s="6">
        <f t="shared" si="865"/>
        <v>22.764728273692526</v>
      </c>
      <c r="N9014" s="1">
        <v>0</v>
      </c>
      <c r="O9014" s="1">
        <v>0</v>
      </c>
      <c r="P9014" s="12">
        <f t="shared" si="864"/>
        <v>0</v>
      </c>
      <c r="Q9014" s="1">
        <v>0</v>
      </c>
      <c r="R9014" s="1">
        <v>0</v>
      </c>
      <c r="S9014" s="1">
        <v>0.5</v>
      </c>
      <c r="T9014" s="1">
        <v>0</v>
      </c>
      <c r="U9014" s="4" t="s">
        <v>61</v>
      </c>
      <c r="V9014">
        <v>0.41</v>
      </c>
      <c r="W9014">
        <v>0.3</v>
      </c>
      <c r="X9014" s="14">
        <v>0.73</v>
      </c>
      <c r="Y9014" s="14">
        <v>2.38</v>
      </c>
      <c r="Z9014" s="14">
        <v>0.25</v>
      </c>
      <c r="AA9014" s="5">
        <f t="shared" si="867"/>
        <v>0.5</v>
      </c>
      <c r="AB9014" s="15" cm="1">
        <f t="array" ref="AB9014">_xlfn.SWITCH(U9014,"夏",122,"冬",90,"春",153,"秋",153,0)</f>
        <v>153</v>
      </c>
      <c r="AC9014" s="16">
        <f t="shared" si="868"/>
        <v>76.5</v>
      </c>
      <c r="AD9014" s="5">
        <f>IFERROR(AA9014/D9014,0)</f>
        <v>3.9830862226640793E-3</v>
      </c>
      <c r="AE9014" s="15">
        <f t="shared" si="869"/>
        <v>0.41917808219178082</v>
      </c>
      <c r="AF9014" s="5">
        <f>IFERROR(AD9014*AE9014*48,0)</f>
        <v>8.0141877313000001E-2</v>
      </c>
    </row>
    <row r="9015" spans="2:32" s="1" customFormat="1" x14ac:dyDescent="0.15">
      <c r="B9015" s="1" t="s">
        <v>32</v>
      </c>
      <c r="C9015" s="1" t="s">
        <v>33</v>
      </c>
      <c r="D9015" s="9">
        <v>125.5308</v>
      </c>
      <c r="E9015" s="6">
        <v>3.15</v>
      </c>
      <c r="F9015" s="18">
        <v>0.79166666666666696</v>
      </c>
      <c r="G9015" s="1">
        <v>21.8</v>
      </c>
      <c r="H9015" s="1">
        <v>68</v>
      </c>
      <c r="I9015" s="1">
        <v>22</v>
      </c>
      <c r="J9015" s="1">
        <v>0.1</v>
      </c>
      <c r="K9015" s="1">
        <v>406</v>
      </c>
      <c r="L9015" s="1">
        <v>80</v>
      </c>
      <c r="M9015" s="6">
        <f t="shared" si="865"/>
        <v>22.065189706574984</v>
      </c>
      <c r="N9015" s="1">
        <v>0</v>
      </c>
      <c r="O9015" s="1">
        <v>0</v>
      </c>
      <c r="P9015" s="12">
        <f t="shared" si="864"/>
        <v>0</v>
      </c>
      <c r="Q9015" s="1">
        <v>0</v>
      </c>
      <c r="R9015" s="1">
        <v>0</v>
      </c>
      <c r="S9015" s="1">
        <v>0.6</v>
      </c>
      <c r="T9015" s="1">
        <v>0</v>
      </c>
      <c r="U9015" s="4" t="s">
        <v>61</v>
      </c>
      <c r="V9015">
        <v>0.41</v>
      </c>
      <c r="W9015">
        <v>0.3</v>
      </c>
      <c r="X9015" s="14">
        <v>0.73</v>
      </c>
      <c r="Y9015" s="14">
        <v>2.38</v>
      </c>
      <c r="Z9015" s="14">
        <v>0.25</v>
      </c>
      <c r="AA9015" s="5">
        <f t="shared" si="867"/>
        <v>0.6</v>
      </c>
      <c r="AB9015" s="15" cm="1">
        <f t="array" ref="AB9015">_xlfn.SWITCH(U9015,"夏",122,"冬",90,"春",153,"秋",153,0)</f>
        <v>153</v>
      </c>
      <c r="AC9015" s="16">
        <f t="shared" si="868"/>
        <v>91.8</v>
      </c>
      <c r="AD9015" s="5">
        <f>IFERROR(AA9015/D9015,0)</f>
        <v>4.7797034671968946E-3</v>
      </c>
      <c r="AE9015" s="15">
        <f t="shared" si="869"/>
        <v>0.41917808219178082</v>
      </c>
      <c r="AF9015" s="5">
        <f>IFERROR(AD9015*AE9015*48,0)</f>
        <v>9.6170252775599985E-2</v>
      </c>
    </row>
    <row r="9016" spans="2:32" s="1" customFormat="1" x14ac:dyDescent="0.15">
      <c r="B9016" s="1" t="s">
        <v>32</v>
      </c>
      <c r="C9016" s="1" t="s">
        <v>33</v>
      </c>
      <c r="D9016" s="9">
        <v>125.5308</v>
      </c>
      <c r="E9016" s="6">
        <v>3.15</v>
      </c>
      <c r="F9016" s="18">
        <v>0.8125</v>
      </c>
      <c r="G9016" s="1">
        <v>21.2</v>
      </c>
      <c r="H9016" s="1">
        <v>71</v>
      </c>
      <c r="I9016" s="1">
        <v>21.4</v>
      </c>
      <c r="J9016" s="1">
        <v>0.1</v>
      </c>
      <c r="K9016" s="1">
        <v>425</v>
      </c>
      <c r="L9016" s="1">
        <v>50</v>
      </c>
      <c r="M9016" s="6">
        <f t="shared" si="865"/>
        <v>21.465588716479772</v>
      </c>
      <c r="N9016" s="1">
        <v>0</v>
      </c>
      <c r="O9016" s="1">
        <v>0</v>
      </c>
      <c r="P9016" s="12">
        <f t="shared" si="864"/>
        <v>0</v>
      </c>
      <c r="Q9016" s="1">
        <v>0</v>
      </c>
      <c r="R9016" s="1">
        <v>0.2</v>
      </c>
      <c r="S9016" s="1">
        <v>0.6</v>
      </c>
      <c r="T9016" s="1">
        <v>0</v>
      </c>
      <c r="U9016" s="4" t="s">
        <v>61</v>
      </c>
      <c r="V9016">
        <v>0.41</v>
      </c>
      <c r="W9016">
        <v>0.3</v>
      </c>
      <c r="X9016" s="14">
        <v>0.73</v>
      </c>
      <c r="Y9016" s="14">
        <v>2.38</v>
      </c>
      <c r="Z9016" s="14">
        <v>0.25</v>
      </c>
      <c r="AA9016" s="5">
        <f t="shared" si="867"/>
        <v>0.8</v>
      </c>
      <c r="AB9016" s="15" cm="1">
        <f t="array" ref="AB9016">_xlfn.SWITCH(U9016,"夏",122,"冬",90,"春",153,"秋",153,0)</f>
        <v>153</v>
      </c>
      <c r="AC9016" s="16">
        <f t="shared" si="868"/>
        <v>122.4</v>
      </c>
      <c r="AD9016" s="5">
        <f>IFERROR(AA9016/D9016,0)</f>
        <v>6.372937956262527E-3</v>
      </c>
      <c r="AE9016" s="15">
        <f t="shared" si="869"/>
        <v>0.41917808219178082</v>
      </c>
      <c r="AF9016" s="5">
        <f>IFERROR(AD9016*AE9016*48,0)</f>
        <v>0.12822700370080001</v>
      </c>
    </row>
    <row r="9017" spans="2:32" s="1" customFormat="1" x14ac:dyDescent="0.15">
      <c r="B9017" s="1" t="s">
        <v>32</v>
      </c>
      <c r="C9017" s="1" t="s">
        <v>33</v>
      </c>
      <c r="D9017" s="9">
        <v>125.5308</v>
      </c>
      <c r="E9017" s="6">
        <v>3.15</v>
      </c>
      <c r="F9017" s="18">
        <v>0.83333333333333304</v>
      </c>
      <c r="G9017" s="1">
        <v>20.8</v>
      </c>
      <c r="H9017" s="1">
        <v>73</v>
      </c>
      <c r="I9017" s="1">
        <v>21</v>
      </c>
      <c r="J9017" s="1">
        <v>0.1</v>
      </c>
      <c r="K9017" s="1">
        <v>410</v>
      </c>
      <c r="L9017" s="1">
        <v>30</v>
      </c>
      <c r="M9017" s="6">
        <f t="shared" si="865"/>
        <v>21.065856533184444</v>
      </c>
      <c r="N9017" s="1">
        <v>0</v>
      </c>
      <c r="O9017" s="1">
        <v>0</v>
      </c>
      <c r="P9017" s="12">
        <f t="shared" si="864"/>
        <v>0</v>
      </c>
      <c r="Q9017" s="1">
        <v>0</v>
      </c>
      <c r="R9017" s="1">
        <v>0</v>
      </c>
      <c r="S9017" s="1">
        <v>0.5</v>
      </c>
      <c r="T9017" s="1">
        <v>0</v>
      </c>
      <c r="U9017" s="4" t="s">
        <v>61</v>
      </c>
      <c r="V9017">
        <v>0.41</v>
      </c>
      <c r="W9017">
        <v>0.3</v>
      </c>
      <c r="X9017" s="14">
        <v>0.73</v>
      </c>
      <c r="Y9017" s="14">
        <v>2.38</v>
      </c>
      <c r="Z9017" s="14">
        <v>0.25</v>
      </c>
      <c r="AA9017" s="5">
        <f t="shared" si="867"/>
        <v>0.5</v>
      </c>
      <c r="AB9017" s="15" cm="1">
        <f t="array" ref="AB9017">_xlfn.SWITCH(U9017,"夏",122,"冬",90,"春",153,"秋",153,0)</f>
        <v>153</v>
      </c>
      <c r="AC9017" s="16">
        <f t="shared" si="868"/>
        <v>76.5</v>
      </c>
      <c r="AD9017" s="5">
        <f>IFERROR(AA9017/D9017,0)</f>
        <v>3.9830862226640793E-3</v>
      </c>
      <c r="AE9017" s="15">
        <f t="shared" si="869"/>
        <v>0.41917808219178082</v>
      </c>
      <c r="AF9017" s="5">
        <f>IFERROR(AD9017*AE9017*48,0)</f>
        <v>8.0141877313000001E-2</v>
      </c>
    </row>
    <row r="9018" spans="2:32" s="1" customFormat="1" x14ac:dyDescent="0.15">
      <c r="B9018" s="1" t="s">
        <v>32</v>
      </c>
      <c r="C9018" s="1" t="s">
        <v>33</v>
      </c>
      <c r="D9018" s="9">
        <v>125.5308</v>
      </c>
      <c r="E9018" s="6">
        <v>3.15</v>
      </c>
      <c r="F9018" s="18">
        <v>0.85416666666666696</v>
      </c>
      <c r="G9018" s="1">
        <v>20.5</v>
      </c>
      <c r="H9018" s="1">
        <v>75</v>
      </c>
      <c r="I9018" s="1">
        <v>20.7</v>
      </c>
      <c r="J9018" s="1">
        <v>0.1</v>
      </c>
      <c r="K9018" s="1">
        <v>408</v>
      </c>
      <c r="L9018" s="1">
        <v>20</v>
      </c>
      <c r="M9018" s="6">
        <f t="shared" si="865"/>
        <v>20.766058353023141</v>
      </c>
      <c r="N9018" s="1">
        <v>0</v>
      </c>
      <c r="O9018" s="1">
        <v>0</v>
      </c>
      <c r="P9018" s="12">
        <f t="shared" si="864"/>
        <v>0</v>
      </c>
      <c r="Q9018" s="1">
        <v>0</v>
      </c>
      <c r="R9018" s="1">
        <v>0</v>
      </c>
      <c r="S9018" s="1">
        <v>0.4</v>
      </c>
      <c r="T9018" s="1">
        <v>0</v>
      </c>
      <c r="U9018" s="4" t="s">
        <v>61</v>
      </c>
      <c r="V9018">
        <v>0.41</v>
      </c>
      <c r="W9018">
        <v>0.3</v>
      </c>
      <c r="X9018" s="14">
        <v>0.73</v>
      </c>
      <c r="Y9018" s="14">
        <v>2.38</v>
      </c>
      <c r="Z9018" s="14">
        <v>0.25</v>
      </c>
      <c r="AA9018" s="5">
        <f t="shared" si="867"/>
        <v>0.4</v>
      </c>
      <c r="AB9018" s="15" cm="1">
        <f t="array" ref="AB9018">_xlfn.SWITCH(U9018,"夏",122,"冬",90,"春",153,"秋",153,0)</f>
        <v>153</v>
      </c>
      <c r="AC9018" s="16">
        <f t="shared" si="868"/>
        <v>61.2</v>
      </c>
      <c r="AD9018" s="5">
        <f>IFERROR(AA9018/D9018,0)</f>
        <v>3.1864689781312635E-3</v>
      </c>
      <c r="AE9018" s="15">
        <f t="shared" si="869"/>
        <v>0.41917808219178082</v>
      </c>
      <c r="AF9018" s="5">
        <f>IFERROR(AD9018*AE9018*48,0)</f>
        <v>6.4113501850400004E-2</v>
      </c>
    </row>
    <row r="9019" spans="2:32" s="1" customFormat="1" x14ac:dyDescent="0.15">
      <c r="B9019" s="1" t="s">
        <v>32</v>
      </c>
      <c r="C9019" s="1" t="s">
        <v>33</v>
      </c>
      <c r="D9019" s="9">
        <v>125.5308</v>
      </c>
      <c r="E9019" s="6">
        <v>3.15</v>
      </c>
      <c r="F9019" s="18">
        <v>0.875</v>
      </c>
      <c r="G9019" s="1">
        <v>20.2</v>
      </c>
      <c r="H9019" s="1">
        <v>77</v>
      </c>
      <c r="I9019" s="1">
        <v>20.399999999999999</v>
      </c>
      <c r="J9019" s="1">
        <v>0.1</v>
      </c>
      <c r="K9019" s="1">
        <v>406</v>
      </c>
      <c r="L9019" s="1">
        <v>10</v>
      </c>
      <c r="M9019" s="6">
        <f t="shared" si="865"/>
        <v>20.466260998071732</v>
      </c>
      <c r="N9019" s="1">
        <v>0</v>
      </c>
      <c r="O9019" s="1">
        <v>0</v>
      </c>
      <c r="P9019" s="12">
        <f t="shared" si="864"/>
        <v>0</v>
      </c>
      <c r="Q9019" s="1">
        <v>0</v>
      </c>
      <c r="R9019" s="1">
        <v>0</v>
      </c>
      <c r="S9019" s="1">
        <v>0.3</v>
      </c>
      <c r="T9019" s="1">
        <v>0</v>
      </c>
      <c r="U9019" s="4" t="s">
        <v>61</v>
      </c>
      <c r="V9019">
        <v>0.41</v>
      </c>
      <c r="W9019">
        <v>0.3</v>
      </c>
      <c r="X9019" s="14">
        <v>0.73</v>
      </c>
      <c r="Y9019" s="14">
        <v>2.38</v>
      </c>
      <c r="Z9019" s="14">
        <v>0.25</v>
      </c>
      <c r="AA9019" s="5">
        <f t="shared" si="867"/>
        <v>0.3</v>
      </c>
      <c r="AB9019" s="15" cm="1">
        <f t="array" ref="AB9019">_xlfn.SWITCH(U9019,"夏",122,"冬",90,"春",153,"秋",153,0)</f>
        <v>153</v>
      </c>
      <c r="AC9019" s="16">
        <f t="shared" si="868"/>
        <v>45.9</v>
      </c>
      <c r="AD9019" s="5">
        <f>IFERROR(AA9019/D9019,0)</f>
        <v>2.3898517335984473E-3</v>
      </c>
      <c r="AE9019" s="15">
        <f t="shared" si="869"/>
        <v>0.41917808219178082</v>
      </c>
      <c r="AF9019" s="5">
        <f>IFERROR(AD9019*AE9019*48,0)</f>
        <v>4.8085126387799992E-2</v>
      </c>
    </row>
    <row r="9020" spans="2:32" s="1" customFormat="1" x14ac:dyDescent="0.15">
      <c r="B9020" s="1" t="s">
        <v>32</v>
      </c>
      <c r="C9020" s="1" t="s">
        <v>33</v>
      </c>
      <c r="D9020" s="9">
        <v>125.5308</v>
      </c>
      <c r="E9020" s="6">
        <v>3.15</v>
      </c>
      <c r="F9020" s="18">
        <v>0.89583333333333304</v>
      </c>
      <c r="G9020" s="1">
        <v>20</v>
      </c>
      <c r="H9020" s="1">
        <v>78</v>
      </c>
      <c r="I9020" s="1">
        <v>20.2</v>
      </c>
      <c r="J9020" s="1">
        <v>0.1</v>
      </c>
      <c r="K9020" s="1">
        <v>405</v>
      </c>
      <c r="L9020" s="1">
        <v>10</v>
      </c>
      <c r="M9020" s="6">
        <f t="shared" si="865"/>
        <v>20.266396555303515</v>
      </c>
      <c r="N9020" s="1">
        <v>0</v>
      </c>
      <c r="O9020" s="1">
        <v>0</v>
      </c>
      <c r="P9020" s="12">
        <f t="shared" si="864"/>
        <v>0</v>
      </c>
      <c r="Q9020" s="1">
        <v>0</v>
      </c>
      <c r="R9020" s="1">
        <v>0</v>
      </c>
      <c r="S9020" s="1">
        <v>0.2</v>
      </c>
      <c r="T9020" s="1">
        <v>0</v>
      </c>
      <c r="U9020" s="4" t="s">
        <v>61</v>
      </c>
      <c r="V9020">
        <v>0.41</v>
      </c>
      <c r="W9020">
        <v>0.3</v>
      </c>
      <c r="X9020" s="14">
        <v>0.73</v>
      </c>
      <c r="Y9020" s="14">
        <v>2.38</v>
      </c>
      <c r="Z9020" s="14">
        <v>0.25</v>
      </c>
      <c r="AA9020" s="5">
        <f t="shared" si="867"/>
        <v>0.2</v>
      </c>
      <c r="AB9020" s="15" cm="1">
        <f t="array" ref="AB9020">_xlfn.SWITCH(U9020,"夏",122,"冬",90,"春",153,"秋",153,0)</f>
        <v>153</v>
      </c>
      <c r="AC9020" s="16">
        <f t="shared" si="868"/>
        <v>30.6</v>
      </c>
      <c r="AD9020" s="5">
        <f>IFERROR(AA9020/D9020,0)</f>
        <v>1.5932344890656318E-3</v>
      </c>
      <c r="AE9020" s="15">
        <f t="shared" si="869"/>
        <v>0.41917808219178082</v>
      </c>
      <c r="AF9020" s="5">
        <f>IFERROR(AD9020*AE9020*48,0)</f>
        <v>3.2056750925200002E-2</v>
      </c>
    </row>
    <row r="9021" spans="2:32" s="1" customFormat="1" x14ac:dyDescent="0.15">
      <c r="B9021" s="1" t="s">
        <v>32</v>
      </c>
      <c r="C9021" s="1" t="s">
        <v>33</v>
      </c>
      <c r="D9021" s="9">
        <v>125.5308</v>
      </c>
      <c r="E9021" s="6">
        <v>3.15</v>
      </c>
      <c r="F9021" s="18">
        <v>0.91666666666666696</v>
      </c>
      <c r="G9021" s="1">
        <v>19.8</v>
      </c>
      <c r="H9021" s="1">
        <v>79</v>
      </c>
      <c r="I9021" s="1">
        <v>20</v>
      </c>
      <c r="J9021" s="1">
        <v>0.1</v>
      </c>
      <c r="K9021" s="1">
        <v>405</v>
      </c>
      <c r="L9021" s="1">
        <v>10</v>
      </c>
      <c r="M9021" s="6">
        <f t="shared" si="865"/>
        <v>20.066532482426965</v>
      </c>
      <c r="N9021" s="1">
        <v>0</v>
      </c>
      <c r="O9021" s="1">
        <v>0</v>
      </c>
      <c r="P9021" s="12">
        <f t="shared" ref="P9021:P9084" si="870">IF(O9021=0,0,ROUND(MIN(MAX((K9021-400)/(320*E9021*IF(C9021="公共教室",0.95,IF(C9021="建筑专教",0.85,IF(C9021="阶梯教室",1.15,1)))),0),2),2))</f>
        <v>0</v>
      </c>
      <c r="Q9021" s="1">
        <v>0</v>
      </c>
      <c r="R9021" s="1">
        <v>0</v>
      </c>
      <c r="S9021" s="1">
        <v>0.1</v>
      </c>
      <c r="T9021" s="1">
        <v>0</v>
      </c>
      <c r="U9021" s="4" t="s">
        <v>61</v>
      </c>
      <c r="V9021">
        <v>0.41</v>
      </c>
      <c r="W9021">
        <v>0.3</v>
      </c>
      <c r="X9021" s="14">
        <v>0.73</v>
      </c>
      <c r="Y9021" s="14">
        <v>2.38</v>
      </c>
      <c r="Z9021" s="14">
        <v>0.25</v>
      </c>
      <c r="AA9021" s="5">
        <f t="shared" si="867"/>
        <v>0.1</v>
      </c>
      <c r="AB9021" s="15" cm="1">
        <f t="array" ref="AB9021">_xlfn.SWITCH(U9021,"夏",122,"冬",90,"春",153,"秋",153,0)</f>
        <v>153</v>
      </c>
      <c r="AC9021" s="16">
        <f t="shared" si="868"/>
        <v>15.3</v>
      </c>
      <c r="AD9021" s="5">
        <f>IFERROR(AA9021/D9021,0)</f>
        <v>7.9661724453281588E-4</v>
      </c>
      <c r="AE9021" s="15">
        <f t="shared" si="869"/>
        <v>0.41917808219178082</v>
      </c>
      <c r="AF9021" s="5">
        <f>IFERROR(AD9021*AE9021*48,0)</f>
        <v>1.6028375462600001E-2</v>
      </c>
    </row>
    <row r="9022" spans="2:32" x14ac:dyDescent="0.15">
      <c r="B9022" s="1" t="s">
        <v>35</v>
      </c>
      <c r="C9022" s="1" t="s">
        <v>33</v>
      </c>
      <c r="D9022" s="9">
        <v>125.5308</v>
      </c>
      <c r="E9022" s="6">
        <v>3.15</v>
      </c>
      <c r="F9022" s="18">
        <v>0.33333333333333298</v>
      </c>
      <c r="G9022" s="1">
        <v>19.5</v>
      </c>
      <c r="H9022" s="1">
        <v>77</v>
      </c>
      <c r="I9022" s="1">
        <v>19.7</v>
      </c>
      <c r="J9022" s="1">
        <v>0.1</v>
      </c>
      <c r="K9022" s="1">
        <v>410</v>
      </c>
      <c r="L9022" s="1">
        <v>300</v>
      </c>
      <c r="M9022" s="6">
        <f t="shared" si="865"/>
        <v>19.766737069420572</v>
      </c>
      <c r="N9022" s="1">
        <v>0</v>
      </c>
      <c r="O9022" s="1">
        <v>0</v>
      </c>
      <c r="P9022" s="12">
        <f t="shared" si="870"/>
        <v>0</v>
      </c>
      <c r="Q9022" s="1">
        <v>0</v>
      </c>
      <c r="R9022" s="1">
        <v>0</v>
      </c>
      <c r="S9022" s="1">
        <v>0.1</v>
      </c>
      <c r="T9022" s="1">
        <v>0</v>
      </c>
      <c r="U9022" s="4" t="s">
        <v>61</v>
      </c>
      <c r="V9022">
        <v>0.41</v>
      </c>
      <c r="W9022">
        <v>0.3</v>
      </c>
      <c r="X9022" s="14">
        <v>0.73</v>
      </c>
      <c r="Y9022" s="14">
        <v>2.38</v>
      </c>
      <c r="Z9022" s="14">
        <v>0.25</v>
      </c>
      <c r="AA9022" s="5">
        <f t="shared" si="867"/>
        <v>0.1</v>
      </c>
      <c r="AB9022" s="15" cm="1">
        <f t="array" ref="AB9022">_xlfn.SWITCH(U9022,"夏",122,"冬",90,"春",153,"秋",153,0)</f>
        <v>153</v>
      </c>
      <c r="AC9022" s="16">
        <f t="shared" si="868"/>
        <v>15.3</v>
      </c>
      <c r="AD9022" s="5">
        <f>IFERROR(AA9022/D9022,0)</f>
        <v>7.9661724453281588E-4</v>
      </c>
      <c r="AE9022" s="15">
        <f t="shared" si="869"/>
        <v>0.41917808219178082</v>
      </c>
      <c r="AF9022" s="5">
        <f>IFERROR(AD9022*AE9022*48,0)</f>
        <v>1.6028375462600001E-2</v>
      </c>
    </row>
    <row r="9023" spans="2:32" x14ac:dyDescent="0.15">
      <c r="B9023" s="1" t="s">
        <v>35</v>
      </c>
      <c r="C9023" s="1" t="s">
        <v>33</v>
      </c>
      <c r="D9023" s="9">
        <v>125.5308</v>
      </c>
      <c r="E9023" s="6">
        <v>3.15</v>
      </c>
      <c r="F9023" s="18">
        <v>0.35416666666666702</v>
      </c>
      <c r="G9023" s="1">
        <v>20</v>
      </c>
      <c r="H9023" s="1">
        <v>74</v>
      </c>
      <c r="I9023" s="1">
        <v>20.2</v>
      </c>
      <c r="J9023" s="1">
        <v>0.1</v>
      </c>
      <c r="K9023" s="1">
        <v>430</v>
      </c>
      <c r="L9023" s="1">
        <v>370</v>
      </c>
      <c r="M9023" s="6">
        <f t="shared" si="865"/>
        <v>20.266396555303515</v>
      </c>
      <c r="N9023" s="19">
        <v>0.7</v>
      </c>
      <c r="O9023" s="11" cm="1">
        <f t="array" ref="O9023">ROUND(_xlfn.SWITCH(C9023,"建筑专教",IF(S9023&gt;0.1,1.38,1.28),"阶梯教室",IF(S9023&gt;0.1,1.15,1.05),"公共教室",IF(S9023&gt;0.1,1.22,1.12),IF(S9023&gt;0.1,1.2,1.1))+(MOD(ROW()*11,31)/31-0.5)*0.06,2)</f>
        <v>1.21</v>
      </c>
      <c r="P9023" s="12">
        <f t="shared" si="870"/>
        <v>0.03</v>
      </c>
      <c r="Q9023" s="13">
        <f t="shared" si="866"/>
        <v>-1.2649907715655204</v>
      </c>
      <c r="R9023" s="1">
        <v>0</v>
      </c>
      <c r="S9023" s="1">
        <v>0.3</v>
      </c>
      <c r="T9023" s="1">
        <v>0.1</v>
      </c>
      <c r="U9023" s="4" t="s">
        <v>61</v>
      </c>
      <c r="V9023">
        <v>0.41</v>
      </c>
      <c r="W9023">
        <v>0.3</v>
      </c>
      <c r="X9023" s="14">
        <v>0.73</v>
      </c>
      <c r="Y9023" s="14">
        <v>2.38</v>
      </c>
      <c r="Z9023" s="14">
        <v>0.25</v>
      </c>
      <c r="AA9023" s="5">
        <f t="shared" si="867"/>
        <v>0.4</v>
      </c>
      <c r="AB9023" s="15" cm="1">
        <f t="array" ref="AB9023">_xlfn.SWITCH(U9023,"夏",122,"冬",90,"春",153,"秋",153,0)</f>
        <v>153</v>
      </c>
      <c r="AC9023" s="16">
        <f t="shared" si="868"/>
        <v>61.2</v>
      </c>
      <c r="AD9023" s="5">
        <f>IFERROR(AA9023/D9023,0)</f>
        <v>3.1864689781312635E-3</v>
      </c>
      <c r="AE9023" s="15">
        <f t="shared" si="869"/>
        <v>0.41917808219178082</v>
      </c>
      <c r="AF9023" s="5">
        <f>IFERROR(AD9023*AE9023*48,0)</f>
        <v>6.4113501850400004E-2</v>
      </c>
    </row>
    <row r="9024" spans="2:32" x14ac:dyDescent="0.15">
      <c r="B9024" s="1" t="s">
        <v>35</v>
      </c>
      <c r="C9024" s="1" t="s">
        <v>33</v>
      </c>
      <c r="D9024" s="9">
        <v>125.5308</v>
      </c>
      <c r="E9024" s="6">
        <v>3.15</v>
      </c>
      <c r="F9024" s="18">
        <v>0.375</v>
      </c>
      <c r="G9024" s="1">
        <v>20.8</v>
      </c>
      <c r="H9024" s="1">
        <v>70</v>
      </c>
      <c r="I9024" s="1">
        <v>21</v>
      </c>
      <c r="J9024" s="1">
        <v>0.1</v>
      </c>
      <c r="K9024" s="1">
        <v>530</v>
      </c>
      <c r="L9024" s="1">
        <v>430</v>
      </c>
      <c r="M9024" s="6">
        <f t="shared" si="865"/>
        <v>21.065856533184444</v>
      </c>
      <c r="N9024" s="19">
        <v>0.7</v>
      </c>
      <c r="O9024" s="11" cm="1">
        <f t="array" ref="O9024">ROUND(_xlfn.SWITCH(C9024,"建筑专教",IF(S9024&gt;0.1,1.38,1.28),"阶梯教室",IF(S9024&gt;0.1,1.15,1.05),"公共教室",IF(S9024&gt;0.1,1.22,1.12),IF(S9024&gt;0.1,1.2,1.1))+(MOD(ROW()*11,31)/31-0.5)*0.06,2)</f>
        <v>1.17</v>
      </c>
      <c r="P9024" s="12">
        <f t="shared" si="870"/>
        <v>0.13</v>
      </c>
      <c r="Q9024" s="13">
        <f t="shared" si="866"/>
        <v>-1.1475328786884367</v>
      </c>
      <c r="R9024" s="1">
        <v>0.4</v>
      </c>
      <c r="S9024" s="1">
        <v>0.4</v>
      </c>
      <c r="T9024" s="1">
        <v>0.2</v>
      </c>
      <c r="U9024" s="4" t="s">
        <v>61</v>
      </c>
      <c r="V9024">
        <v>0.41</v>
      </c>
      <c r="W9024">
        <v>0.3</v>
      </c>
      <c r="X9024" s="14">
        <v>0.73</v>
      </c>
      <c r="Y9024" s="14">
        <v>2.38</v>
      </c>
      <c r="Z9024" s="14">
        <v>0.25</v>
      </c>
      <c r="AA9024" s="5">
        <f t="shared" si="867"/>
        <v>1</v>
      </c>
      <c r="AB9024" s="15" cm="1">
        <f t="array" ref="AB9024">_xlfn.SWITCH(U9024,"夏",122,"冬",90,"春",153,"秋",153,0)</f>
        <v>153</v>
      </c>
      <c r="AC9024" s="16">
        <f t="shared" si="868"/>
        <v>153</v>
      </c>
      <c r="AD9024" s="5">
        <f>IFERROR(AA9024/D9024,0)</f>
        <v>7.9661724453281586E-3</v>
      </c>
      <c r="AE9024" s="15">
        <f t="shared" si="869"/>
        <v>0.41917808219178082</v>
      </c>
      <c r="AF9024" s="5">
        <f>IFERROR(AD9024*AE9024*48,0)</f>
        <v>0.160283754626</v>
      </c>
    </row>
    <row r="9025" spans="2:32" x14ac:dyDescent="0.15">
      <c r="B9025" s="1" t="s">
        <v>35</v>
      </c>
      <c r="C9025" s="1" t="s">
        <v>33</v>
      </c>
      <c r="D9025" s="9">
        <v>125.5308</v>
      </c>
      <c r="E9025" s="6">
        <v>3.15</v>
      </c>
      <c r="F9025" s="18">
        <v>0.39583333333333298</v>
      </c>
      <c r="G9025" s="1">
        <v>21.5</v>
      </c>
      <c r="H9025" s="1">
        <v>67</v>
      </c>
      <c r="I9025" s="1">
        <v>21.7</v>
      </c>
      <c r="J9025" s="1">
        <v>0.2</v>
      </c>
      <c r="K9025" s="1">
        <v>620</v>
      </c>
      <c r="L9025" s="1">
        <v>490</v>
      </c>
      <c r="M9025" s="6">
        <f t="shared" si="865"/>
        <v>21.799093904108247</v>
      </c>
      <c r="N9025" s="19">
        <v>0.7</v>
      </c>
      <c r="O9025" s="11" cm="1">
        <f t="array" ref="O9025">ROUND(_xlfn.SWITCH(C9025,"建筑专教",IF(S9025&gt;0.1,1.38,1.28),"阶梯教室",IF(S9025&gt;0.1,1.15,1.05),"公共教室",IF(S9025&gt;0.1,1.22,1.12),IF(S9025&gt;0.1,1.2,1.1))+(MOD(ROW()*11,31)/31-0.5)*0.06,2)</f>
        <v>1.2</v>
      </c>
      <c r="P9025" s="12">
        <f t="shared" si="870"/>
        <v>0.22</v>
      </c>
      <c r="Q9025" s="13">
        <f t="shared" si="866"/>
        <v>-1.2004675912266023</v>
      </c>
      <c r="R9025" s="1">
        <v>0.9</v>
      </c>
      <c r="S9025" s="1">
        <v>0.4</v>
      </c>
      <c r="T9025" s="1">
        <v>0.3</v>
      </c>
      <c r="U9025" s="4" t="s">
        <v>61</v>
      </c>
      <c r="V9025">
        <v>0.41</v>
      </c>
      <c r="W9025">
        <v>0.3</v>
      </c>
      <c r="X9025" s="14">
        <v>0.73</v>
      </c>
      <c r="Y9025" s="14">
        <v>2.38</v>
      </c>
      <c r="Z9025" s="14">
        <v>0.25</v>
      </c>
      <c r="AA9025" s="5">
        <f t="shared" si="867"/>
        <v>1.6</v>
      </c>
      <c r="AB9025" s="15" cm="1">
        <f t="array" ref="AB9025">_xlfn.SWITCH(U9025,"夏",122,"冬",90,"春",153,"秋",153,0)</f>
        <v>153</v>
      </c>
      <c r="AC9025" s="16">
        <f t="shared" si="868"/>
        <v>244.8</v>
      </c>
      <c r="AD9025" s="5">
        <f>IFERROR(AA9025/D9025,0)</f>
        <v>1.2745875912525054E-2</v>
      </c>
      <c r="AE9025" s="15">
        <f t="shared" si="869"/>
        <v>0.41917808219178082</v>
      </c>
      <c r="AF9025" s="5">
        <f>IFERROR(AD9025*AE9025*48,0)</f>
        <v>0.25645400740160001</v>
      </c>
    </row>
    <row r="9026" spans="2:32" x14ac:dyDescent="0.15">
      <c r="B9026" s="1" t="s">
        <v>35</v>
      </c>
      <c r="C9026" s="1" t="s">
        <v>33</v>
      </c>
      <c r="D9026" s="9">
        <v>125.5308</v>
      </c>
      <c r="E9026" s="6">
        <v>3.15</v>
      </c>
      <c r="F9026" s="18">
        <v>0.41666666666666702</v>
      </c>
      <c r="G9026" s="1">
        <v>22.2</v>
      </c>
      <c r="H9026" s="1">
        <v>64</v>
      </c>
      <c r="I9026" s="1">
        <v>22.4</v>
      </c>
      <c r="J9026" s="1">
        <v>0.2</v>
      </c>
      <c r="K9026" s="1">
        <v>690</v>
      </c>
      <c r="L9026" s="1">
        <v>530</v>
      </c>
      <c r="M9026" s="6">
        <f t="shared" si="865"/>
        <v>22.498391936922701</v>
      </c>
      <c r="N9026" s="19">
        <v>0.7</v>
      </c>
      <c r="O9026" s="11" cm="1">
        <f t="array" ref="O9026">ROUND(_xlfn.SWITCH(C9026,"建筑专教",IF(S9026&gt;0.1,1.38,1.28),"阶梯教室",IF(S9026&gt;0.1,1.15,1.05),"公共教室",IF(S9026&gt;0.1,1.22,1.12),IF(S9026&gt;0.1,1.2,1.1))+(MOD(ROW()*11,31)/31-0.5)*0.06,2)</f>
        <v>1.22</v>
      </c>
      <c r="P9026" s="12">
        <f t="shared" si="870"/>
        <v>0.28999999999999998</v>
      </c>
      <c r="Q9026" s="13">
        <f t="shared" si="866"/>
        <v>-0.93828333391198093</v>
      </c>
      <c r="R9026" s="1">
        <v>1.3</v>
      </c>
      <c r="S9026" s="1">
        <v>0.4</v>
      </c>
      <c r="T9026" s="1">
        <v>0.4</v>
      </c>
      <c r="U9026" s="4" t="s">
        <v>61</v>
      </c>
      <c r="V9026">
        <v>0.41</v>
      </c>
      <c r="W9026">
        <v>0.3</v>
      </c>
      <c r="X9026" s="14">
        <v>0.73</v>
      </c>
      <c r="Y9026" s="14">
        <v>2.38</v>
      </c>
      <c r="Z9026" s="14">
        <v>0.25</v>
      </c>
      <c r="AA9026" s="5">
        <f t="shared" si="867"/>
        <v>2.1</v>
      </c>
      <c r="AB9026" s="15" cm="1">
        <f t="array" ref="AB9026">_xlfn.SWITCH(U9026,"夏",122,"冬",90,"春",153,"秋",153,0)</f>
        <v>153</v>
      </c>
      <c r="AC9026" s="16">
        <f t="shared" si="868"/>
        <v>321.3</v>
      </c>
      <c r="AD9026" s="5">
        <f>IFERROR(AA9026/D9026,0)</f>
        <v>1.6728962135189134E-2</v>
      </c>
      <c r="AE9026" s="15">
        <f t="shared" si="869"/>
        <v>0.41917808219178082</v>
      </c>
      <c r="AF9026" s="5">
        <f>IFERROR(AD9026*AE9026*48,0)</f>
        <v>0.3365958847146</v>
      </c>
    </row>
    <row r="9027" spans="2:32" x14ac:dyDescent="0.15">
      <c r="B9027" s="1" t="s">
        <v>35</v>
      </c>
      <c r="C9027" s="1" t="s">
        <v>33</v>
      </c>
      <c r="D9027" s="9">
        <v>125.5308</v>
      </c>
      <c r="E9027" s="6">
        <v>3.15</v>
      </c>
      <c r="F9027" s="18">
        <v>0.4375</v>
      </c>
      <c r="G9027" s="1">
        <v>23</v>
      </c>
      <c r="H9027" s="1">
        <v>61</v>
      </c>
      <c r="I9027" s="1">
        <v>23.2</v>
      </c>
      <c r="J9027" s="1">
        <v>0.2</v>
      </c>
      <c r="K9027" s="1">
        <v>740</v>
      </c>
      <c r="L9027" s="1">
        <v>570</v>
      </c>
      <c r="M9027" s="6">
        <f t="shared" si="865"/>
        <v>23.297597779624425</v>
      </c>
      <c r="N9027" s="19">
        <v>0.7</v>
      </c>
      <c r="O9027" s="11" cm="1">
        <f t="array" ref="O9027">ROUND(_xlfn.SWITCH(C9027,"建筑专教",IF(S9027&gt;0.1,1.38,1.28),"阶梯教室",IF(S9027&gt;0.1,1.15,1.05),"公共教室",IF(S9027&gt;0.1,1.22,1.12),IF(S9027&gt;0.1,1.2,1.1))+(MOD(ROW()*11,31)/31-0.5)*0.06,2)</f>
        <v>1.18</v>
      </c>
      <c r="P9027" s="12">
        <f t="shared" si="870"/>
        <v>0.34</v>
      </c>
      <c r="Q9027" s="13">
        <f t="shared" si="866"/>
        <v>-0.81583344270972513</v>
      </c>
      <c r="R9027" s="1">
        <v>1.6</v>
      </c>
      <c r="S9027" s="1">
        <v>0.4</v>
      </c>
      <c r="T9027" s="1">
        <v>0.4</v>
      </c>
      <c r="U9027" s="4" t="s">
        <v>61</v>
      </c>
      <c r="V9027">
        <v>0.41</v>
      </c>
      <c r="W9027">
        <v>0.3</v>
      </c>
      <c r="X9027" s="14">
        <v>0.73</v>
      </c>
      <c r="Y9027" s="14">
        <v>2.38</v>
      </c>
      <c r="Z9027" s="14">
        <v>0.25</v>
      </c>
      <c r="AA9027" s="5">
        <f t="shared" si="867"/>
        <v>2.4</v>
      </c>
      <c r="AB9027" s="15" cm="1">
        <f t="array" ref="AB9027">_xlfn.SWITCH(U9027,"夏",122,"冬",90,"春",153,"秋",153,0)</f>
        <v>153</v>
      </c>
      <c r="AC9027" s="16">
        <f t="shared" si="868"/>
        <v>367.2</v>
      </c>
      <c r="AD9027" s="5">
        <f>IFERROR(AA9027/D9027,0)</f>
        <v>1.9118813868787578E-2</v>
      </c>
      <c r="AE9027" s="15">
        <f t="shared" si="869"/>
        <v>0.41917808219178082</v>
      </c>
      <c r="AF9027" s="5">
        <f>IFERROR(AD9027*AE9027*48,0)</f>
        <v>0.38468101110239994</v>
      </c>
    </row>
    <row r="9028" spans="2:32" x14ac:dyDescent="0.15">
      <c r="B9028" s="1" t="s">
        <v>35</v>
      </c>
      <c r="C9028" s="1" t="s">
        <v>33</v>
      </c>
      <c r="D9028" s="9">
        <v>125.5308</v>
      </c>
      <c r="E9028" s="6">
        <v>3.15</v>
      </c>
      <c r="F9028" s="18">
        <v>0.45833333333333298</v>
      </c>
      <c r="G9028" s="1">
        <v>23.6</v>
      </c>
      <c r="H9028" s="1">
        <v>58</v>
      </c>
      <c r="I9028" s="1">
        <v>23.8</v>
      </c>
      <c r="J9028" s="1">
        <v>0.2</v>
      </c>
      <c r="K9028" s="1">
        <v>710</v>
      </c>
      <c r="L9028" s="1">
        <v>610</v>
      </c>
      <c r="M9028" s="6">
        <f t="shared" si="865"/>
        <v>23.897007758812265</v>
      </c>
      <c r="N9028" s="19">
        <v>0.7</v>
      </c>
      <c r="O9028" s="11" cm="1">
        <f t="array" ref="O9028">ROUND(_xlfn.SWITCH(C9028,"建筑专教",IF(S9028&gt;0.1,1.38,1.28),"阶梯教室",IF(S9028&gt;0.1,1.15,1.05),"公共教室",IF(S9028&gt;0.1,1.22,1.12),IF(S9028&gt;0.1,1.2,1.1))+(MOD(ROW()*11,31)/31-0.5)*0.06,2)</f>
        <v>1.2</v>
      </c>
      <c r="P9028" s="12">
        <f t="shared" si="870"/>
        <v>0.31</v>
      </c>
      <c r="Q9028" s="13">
        <f t="shared" si="866"/>
        <v>-0.58701285500618583</v>
      </c>
      <c r="R9028" s="1">
        <v>1.4</v>
      </c>
      <c r="S9028" s="1">
        <v>0.3</v>
      </c>
      <c r="T9028" s="1">
        <v>0.3</v>
      </c>
      <c r="U9028" s="4" t="s">
        <v>61</v>
      </c>
      <c r="V9028">
        <v>0.41</v>
      </c>
      <c r="W9028">
        <v>0.3</v>
      </c>
      <c r="X9028" s="14">
        <v>0.73</v>
      </c>
      <c r="Y9028" s="14">
        <v>2.38</v>
      </c>
      <c r="Z9028" s="14">
        <v>0.25</v>
      </c>
      <c r="AA9028" s="5">
        <f t="shared" si="867"/>
        <v>2</v>
      </c>
      <c r="AB9028" s="15" cm="1">
        <f t="array" ref="AB9028">_xlfn.SWITCH(U9028,"夏",122,"冬",90,"春",153,"秋",153,0)</f>
        <v>153</v>
      </c>
      <c r="AC9028" s="16">
        <f t="shared" si="868"/>
        <v>306</v>
      </c>
      <c r="AD9028" s="5">
        <f>IFERROR(AA9028/D9028,0)</f>
        <v>1.5932344890656317E-2</v>
      </c>
      <c r="AE9028" s="15">
        <f t="shared" si="869"/>
        <v>0.41917808219178082</v>
      </c>
      <c r="AF9028" s="5">
        <f>IFERROR(AD9028*AE9028*48,0)</f>
        <v>0.320567509252</v>
      </c>
    </row>
    <row r="9029" spans="2:32" x14ac:dyDescent="0.15">
      <c r="B9029" s="1" t="s">
        <v>35</v>
      </c>
      <c r="C9029" s="1" t="s">
        <v>33</v>
      </c>
      <c r="D9029" s="9">
        <v>125.5308</v>
      </c>
      <c r="E9029" s="6">
        <v>3.15</v>
      </c>
      <c r="F9029" s="18">
        <v>0.47916666666666702</v>
      </c>
      <c r="G9029" s="1">
        <v>24</v>
      </c>
      <c r="H9029" s="1">
        <v>56</v>
      </c>
      <c r="I9029" s="1">
        <v>24.2</v>
      </c>
      <c r="J9029" s="1">
        <v>0.2</v>
      </c>
      <c r="K9029" s="1">
        <v>600</v>
      </c>
      <c r="L9029" s="1">
        <v>640</v>
      </c>
      <c r="M9029" s="6">
        <f t="shared" si="865"/>
        <v>24.296617050125917</v>
      </c>
      <c r="N9029" s="19">
        <v>0.7</v>
      </c>
      <c r="O9029" s="11" cm="1">
        <f t="array" ref="O9029">ROUND(_xlfn.SWITCH(C9029,"建筑专教",IF(S9029&gt;0.1,1.38,1.28),"阶梯教室",IF(S9029&gt;0.1,1.15,1.05),"公共教室",IF(S9029&gt;0.1,1.22,1.12),IF(S9029&gt;0.1,1.2,1.1))+(MOD(ROW()*11,31)/31-0.5)*0.06,2)</f>
        <v>1.22</v>
      </c>
      <c r="P9029" s="12">
        <f t="shared" si="870"/>
        <v>0.2</v>
      </c>
      <c r="Q9029" s="13">
        <f t="shared" si="866"/>
        <v>-0.42435049864637736</v>
      </c>
      <c r="R9029" s="1">
        <v>1</v>
      </c>
      <c r="S9029" s="1">
        <v>0.2</v>
      </c>
      <c r="T9029" s="1">
        <v>0.2</v>
      </c>
      <c r="U9029" s="4" t="s">
        <v>61</v>
      </c>
      <c r="V9029">
        <v>0.41</v>
      </c>
      <c r="W9029">
        <v>0.3</v>
      </c>
      <c r="X9029" s="14">
        <v>0.73</v>
      </c>
      <c r="Y9029" s="14">
        <v>2.38</v>
      </c>
      <c r="Z9029" s="14">
        <v>0.25</v>
      </c>
      <c r="AA9029" s="5">
        <f t="shared" si="867"/>
        <v>1.4</v>
      </c>
      <c r="AB9029" s="15" cm="1">
        <f t="array" ref="AB9029">_xlfn.SWITCH(U9029,"夏",122,"冬",90,"春",153,"秋",153,0)</f>
        <v>153</v>
      </c>
      <c r="AC9029" s="16">
        <f t="shared" si="868"/>
        <v>214.2</v>
      </c>
      <c r="AD9029" s="5">
        <f>IFERROR(AA9029/D9029,0)</f>
        <v>1.1152641423459422E-2</v>
      </c>
      <c r="AE9029" s="15">
        <f t="shared" si="869"/>
        <v>0.41917808219178082</v>
      </c>
      <c r="AF9029" s="5">
        <f>IFERROR(AD9029*AE9029*48,0)</f>
        <v>0.22439725647639996</v>
      </c>
    </row>
    <row r="9030" spans="2:32" x14ac:dyDescent="0.15">
      <c r="B9030" s="1" t="s">
        <v>35</v>
      </c>
      <c r="C9030" s="1" t="s">
        <v>33</v>
      </c>
      <c r="D9030" s="9">
        <v>125.5308</v>
      </c>
      <c r="E9030" s="6">
        <v>3.15</v>
      </c>
      <c r="F9030" s="18">
        <v>0.5</v>
      </c>
      <c r="G9030" s="1">
        <v>24.3</v>
      </c>
      <c r="H9030" s="1">
        <v>55</v>
      </c>
      <c r="I9030" s="1">
        <v>24.5</v>
      </c>
      <c r="J9030" s="1">
        <v>0.1</v>
      </c>
      <c r="K9030" s="1">
        <v>470</v>
      </c>
      <c r="L9030" s="1">
        <v>670</v>
      </c>
      <c r="M9030" s="6">
        <f t="shared" si="865"/>
        <v>24.563561553028592</v>
      </c>
      <c r="N9030" s="1">
        <v>0</v>
      </c>
      <c r="O9030" s="1">
        <v>0</v>
      </c>
      <c r="P9030" s="12">
        <f t="shared" si="870"/>
        <v>0</v>
      </c>
      <c r="Q9030" s="1">
        <v>0</v>
      </c>
      <c r="R9030" s="1">
        <v>0</v>
      </c>
      <c r="S9030" s="1">
        <v>0.2</v>
      </c>
      <c r="T9030" s="1">
        <v>0</v>
      </c>
      <c r="U9030" s="4" t="s">
        <v>61</v>
      </c>
      <c r="V9030">
        <v>0.41</v>
      </c>
      <c r="W9030">
        <v>0.3</v>
      </c>
      <c r="X9030" s="14">
        <v>0.73</v>
      </c>
      <c r="Y9030" s="14">
        <v>2.38</v>
      </c>
      <c r="Z9030" s="14">
        <v>0.25</v>
      </c>
      <c r="AA9030" s="5">
        <f t="shared" si="867"/>
        <v>0.2</v>
      </c>
      <c r="AB9030" s="15" cm="1">
        <f t="array" ref="AB9030">_xlfn.SWITCH(U9030,"夏",122,"冬",90,"春",153,"秋",153,0)</f>
        <v>153</v>
      </c>
      <c r="AC9030" s="16">
        <f t="shared" si="868"/>
        <v>30.6</v>
      </c>
      <c r="AD9030" s="5">
        <f>IFERROR(AA9030/D9030,0)</f>
        <v>1.5932344890656318E-3</v>
      </c>
      <c r="AE9030" s="15">
        <f t="shared" si="869"/>
        <v>0.41917808219178082</v>
      </c>
      <c r="AF9030" s="5">
        <f>IFERROR(AD9030*AE9030*48,0)</f>
        <v>3.2056750925200002E-2</v>
      </c>
    </row>
    <row r="9031" spans="2:32" x14ac:dyDescent="0.15">
      <c r="B9031" s="1" t="s">
        <v>35</v>
      </c>
      <c r="C9031" s="1" t="s">
        <v>33</v>
      </c>
      <c r="D9031" s="9">
        <v>125.5308</v>
      </c>
      <c r="E9031" s="6">
        <v>3.15</v>
      </c>
      <c r="F9031" s="18">
        <v>0.52083333333333304</v>
      </c>
      <c r="G9031" s="1">
        <v>24</v>
      </c>
      <c r="H9031" s="1">
        <v>57</v>
      </c>
      <c r="I9031" s="1">
        <v>24.2</v>
      </c>
      <c r="J9031" s="1">
        <v>0.1</v>
      </c>
      <c r="K9031" s="1">
        <v>425</v>
      </c>
      <c r="L9031" s="1">
        <v>650</v>
      </c>
      <c r="M9031" s="6">
        <f t="shared" si="865"/>
        <v>24.263754048734654</v>
      </c>
      <c r="N9031" s="1">
        <v>0</v>
      </c>
      <c r="O9031" s="1">
        <v>0</v>
      </c>
      <c r="P9031" s="12">
        <f t="shared" si="870"/>
        <v>0</v>
      </c>
      <c r="Q9031" s="1">
        <v>0</v>
      </c>
      <c r="R9031" s="1">
        <v>0</v>
      </c>
      <c r="S9031" s="1">
        <v>0</v>
      </c>
      <c r="T9031" s="1">
        <v>0</v>
      </c>
      <c r="U9031" s="4" t="s">
        <v>61</v>
      </c>
      <c r="V9031">
        <v>0.41</v>
      </c>
      <c r="W9031">
        <v>0.3</v>
      </c>
      <c r="X9031" s="14">
        <v>0.73</v>
      </c>
      <c r="Y9031" s="14">
        <v>2.38</v>
      </c>
      <c r="Z9031" s="14">
        <v>0.25</v>
      </c>
      <c r="AA9031" s="5">
        <f t="shared" si="867"/>
        <v>0</v>
      </c>
      <c r="AB9031" s="15" cm="1">
        <f t="array" ref="AB9031">_xlfn.SWITCH(U9031,"夏",122,"冬",90,"春",153,"秋",153,0)</f>
        <v>153</v>
      </c>
      <c r="AC9031" s="16">
        <f t="shared" si="868"/>
        <v>0</v>
      </c>
      <c r="AD9031" s="5">
        <f>IFERROR(AA9031/D9031,0)</f>
        <v>0</v>
      </c>
      <c r="AE9031" s="15">
        <f t="shared" si="869"/>
        <v>0.41917808219178082</v>
      </c>
      <c r="AF9031" s="5">
        <f>IFERROR(AD9031*AE9031*48,0)</f>
        <v>0</v>
      </c>
    </row>
    <row r="9032" spans="2:32" x14ac:dyDescent="0.15">
      <c r="B9032" s="1" t="s">
        <v>35</v>
      </c>
      <c r="C9032" s="1" t="s">
        <v>33</v>
      </c>
      <c r="D9032" s="9">
        <v>125.5308</v>
      </c>
      <c r="E9032" s="6">
        <v>3.15</v>
      </c>
      <c r="F9032" s="18">
        <v>0.54166666666666696</v>
      </c>
      <c r="G9032" s="1">
        <v>23.7</v>
      </c>
      <c r="H9032" s="1">
        <v>59</v>
      </c>
      <c r="I9032" s="1">
        <v>23.9</v>
      </c>
      <c r="J9032" s="1">
        <v>0.1</v>
      </c>
      <c r="K9032" s="1">
        <v>412</v>
      </c>
      <c r="L9032" s="1">
        <v>620</v>
      </c>
      <c r="M9032" s="6">
        <f t="shared" si="865"/>
        <v>23.963947322270599</v>
      </c>
      <c r="N9032" s="1">
        <v>0</v>
      </c>
      <c r="O9032" s="1">
        <v>0</v>
      </c>
      <c r="P9032" s="12">
        <f t="shared" si="870"/>
        <v>0</v>
      </c>
      <c r="Q9032" s="1">
        <v>0</v>
      </c>
      <c r="R9032" s="1">
        <v>0</v>
      </c>
      <c r="S9032" s="1">
        <v>0</v>
      </c>
      <c r="T9032" s="1">
        <v>0</v>
      </c>
      <c r="U9032" s="4" t="s">
        <v>61</v>
      </c>
      <c r="V9032">
        <v>0.41</v>
      </c>
      <c r="W9032">
        <v>0.3</v>
      </c>
      <c r="X9032" s="14">
        <v>0.73</v>
      </c>
      <c r="Y9032" s="14">
        <v>2.38</v>
      </c>
      <c r="Z9032" s="14">
        <v>0.25</v>
      </c>
      <c r="AA9032" s="5">
        <f t="shared" si="867"/>
        <v>0</v>
      </c>
      <c r="AB9032" s="15" cm="1">
        <f t="array" ref="AB9032">_xlfn.SWITCH(U9032,"夏",122,"冬",90,"春",153,"秋",153,0)</f>
        <v>153</v>
      </c>
      <c r="AC9032" s="16">
        <f t="shared" si="868"/>
        <v>0</v>
      </c>
      <c r="AD9032" s="5">
        <f>IFERROR(AA9032/D9032,0)</f>
        <v>0</v>
      </c>
      <c r="AE9032" s="15">
        <f t="shared" si="869"/>
        <v>0.41917808219178082</v>
      </c>
      <c r="AF9032" s="5">
        <f>IFERROR(AD9032*AE9032*48,0)</f>
        <v>0</v>
      </c>
    </row>
    <row r="9033" spans="2:32" x14ac:dyDescent="0.15">
      <c r="B9033" s="1" t="s">
        <v>35</v>
      </c>
      <c r="C9033" s="1" t="s">
        <v>33</v>
      </c>
      <c r="D9033" s="9">
        <v>125.5308</v>
      </c>
      <c r="E9033" s="6">
        <v>3.15</v>
      </c>
      <c r="F9033" s="18">
        <v>0.5625</v>
      </c>
      <c r="G9033" s="1">
        <v>23.4</v>
      </c>
      <c r="H9033" s="1">
        <v>62</v>
      </c>
      <c r="I9033" s="1">
        <v>23.6</v>
      </c>
      <c r="J9033" s="1">
        <v>0.1</v>
      </c>
      <c r="K9033" s="1">
        <v>409</v>
      </c>
      <c r="L9033" s="1">
        <v>590</v>
      </c>
      <c r="M9033" s="6">
        <f t="shared" si="865"/>
        <v>23.664141377567546</v>
      </c>
      <c r="N9033" s="1">
        <v>0</v>
      </c>
      <c r="O9033" s="1">
        <v>0</v>
      </c>
      <c r="P9033" s="12">
        <f t="shared" si="870"/>
        <v>0</v>
      </c>
      <c r="Q9033" s="1">
        <v>0</v>
      </c>
      <c r="R9033" s="1">
        <v>0</v>
      </c>
      <c r="S9033" s="1">
        <v>0.1</v>
      </c>
      <c r="T9033" s="1">
        <v>0</v>
      </c>
      <c r="U9033" s="4" t="s">
        <v>61</v>
      </c>
      <c r="V9033">
        <v>0.41</v>
      </c>
      <c r="W9033">
        <v>0.3</v>
      </c>
      <c r="X9033" s="14">
        <v>0.73</v>
      </c>
      <c r="Y9033" s="14">
        <v>2.38</v>
      </c>
      <c r="Z9033" s="14">
        <v>0.25</v>
      </c>
      <c r="AA9033" s="5">
        <f t="shared" si="867"/>
        <v>0.1</v>
      </c>
      <c r="AB9033" s="15" cm="1">
        <f t="array" ref="AB9033">_xlfn.SWITCH(U9033,"夏",122,"冬",90,"春",153,"秋",153,0)</f>
        <v>153</v>
      </c>
      <c r="AC9033" s="16">
        <f t="shared" si="868"/>
        <v>15.3</v>
      </c>
      <c r="AD9033" s="5">
        <f>IFERROR(AA9033/D9033,0)</f>
        <v>7.9661724453281588E-4</v>
      </c>
      <c r="AE9033" s="15">
        <f t="shared" si="869"/>
        <v>0.41917808219178082</v>
      </c>
      <c r="AF9033" s="5">
        <f>IFERROR(AD9033*AE9033*48,0)</f>
        <v>1.6028375462600001E-2</v>
      </c>
    </row>
    <row r="9034" spans="2:32" x14ac:dyDescent="0.15">
      <c r="B9034" s="1" t="s">
        <v>35</v>
      </c>
      <c r="C9034" s="1" t="s">
        <v>33</v>
      </c>
      <c r="D9034" s="9">
        <v>125.5308</v>
      </c>
      <c r="E9034" s="6">
        <v>3.15</v>
      </c>
      <c r="F9034" s="18">
        <v>0.58333333333333304</v>
      </c>
      <c r="G9034" s="1">
        <v>23.7</v>
      </c>
      <c r="H9034" s="1">
        <v>60</v>
      </c>
      <c r="I9034" s="1">
        <v>23.9</v>
      </c>
      <c r="J9034" s="1">
        <v>0.2</v>
      </c>
      <c r="K9034" s="1">
        <v>520</v>
      </c>
      <c r="L9034" s="1">
        <v>560</v>
      </c>
      <c r="M9034" s="6">
        <f t="shared" si="865"/>
        <v>23.996909884527099</v>
      </c>
      <c r="N9034" s="19">
        <v>0.7</v>
      </c>
      <c r="O9034" s="11" cm="1">
        <f t="array" ref="O9034">ROUND(_xlfn.SWITCH(C9034,"建筑专教",IF(S9034&gt;0.1,1.38,1.28),"阶梯教室",IF(S9034&gt;0.1,1.15,1.05),"公共教室",IF(S9034&gt;0.1,1.22,1.12),IF(S9034&gt;0.1,1.2,1.1))+(MOD(ROW()*11,31)/31-0.5)*0.06,2)</f>
        <v>1.21</v>
      </c>
      <c r="P9034" s="12">
        <f t="shared" si="870"/>
        <v>0.12</v>
      </c>
      <c r="Q9034" s="13">
        <f t="shared" si="866"/>
        <v>-0.53353578423548609</v>
      </c>
      <c r="R9034" s="1">
        <v>0.6</v>
      </c>
      <c r="S9034" s="1">
        <v>0.3</v>
      </c>
      <c r="T9034" s="1">
        <v>0.2</v>
      </c>
      <c r="U9034" s="4" t="s">
        <v>61</v>
      </c>
      <c r="V9034">
        <v>0.41</v>
      </c>
      <c r="W9034">
        <v>0.3</v>
      </c>
      <c r="X9034" s="14">
        <v>0.73</v>
      </c>
      <c r="Y9034" s="14">
        <v>2.38</v>
      </c>
      <c r="Z9034" s="14">
        <v>0.25</v>
      </c>
      <c r="AA9034" s="5">
        <f t="shared" si="867"/>
        <v>1.0999999999999999</v>
      </c>
      <c r="AB9034" s="15" cm="1">
        <f t="array" ref="AB9034">_xlfn.SWITCH(U9034,"夏",122,"冬",90,"春",153,"秋",153,0)</f>
        <v>153</v>
      </c>
      <c r="AC9034" s="16">
        <f t="shared" si="868"/>
        <v>168.29999999999998</v>
      </c>
      <c r="AD9034" s="5">
        <f>IFERROR(AA9034/D9034,0)</f>
        <v>8.7627896898609739E-3</v>
      </c>
      <c r="AE9034" s="15">
        <f t="shared" si="869"/>
        <v>0.41917808219178082</v>
      </c>
      <c r="AF9034" s="5">
        <f>IFERROR(AD9034*AE9034*48,0)</f>
        <v>0.17631213008859997</v>
      </c>
    </row>
    <row r="9035" spans="2:32" x14ac:dyDescent="0.15">
      <c r="B9035" s="1" t="s">
        <v>35</v>
      </c>
      <c r="C9035" s="1" t="s">
        <v>33</v>
      </c>
      <c r="D9035" s="9">
        <v>125.5308</v>
      </c>
      <c r="E9035" s="6">
        <v>3.15</v>
      </c>
      <c r="F9035" s="18">
        <v>0.60416666666666696</v>
      </c>
      <c r="G9035" s="1">
        <v>24.2</v>
      </c>
      <c r="H9035" s="1">
        <v>57</v>
      </c>
      <c r="I9035" s="1">
        <v>24.4</v>
      </c>
      <c r="J9035" s="1">
        <v>0.2</v>
      </c>
      <c r="K9035" s="1">
        <v>660</v>
      </c>
      <c r="L9035" s="1">
        <v>520</v>
      </c>
      <c r="M9035" s="6">
        <f t="shared" si="865"/>
        <v>24.496422482034291</v>
      </c>
      <c r="N9035" s="19">
        <v>0.7</v>
      </c>
      <c r="O9035" s="11" cm="1">
        <f t="array" ref="O9035">ROUND(_xlfn.SWITCH(C9035,"建筑专教",IF(S9035&gt;0.1,1.38,1.28),"阶梯教室",IF(S9035&gt;0.1,1.15,1.05),"公共教室",IF(S9035&gt;0.1,1.22,1.12),IF(S9035&gt;0.1,1.2,1.1))+(MOD(ROW()*11,31)/31-0.5)*0.06,2)</f>
        <v>1.23</v>
      </c>
      <c r="P9035" s="12">
        <f t="shared" si="870"/>
        <v>0.26</v>
      </c>
      <c r="Q9035" s="13">
        <f t="shared" si="866"/>
        <v>-0.34543058708628388</v>
      </c>
      <c r="R9035" s="1">
        <v>1.1000000000000001</v>
      </c>
      <c r="S9035" s="1">
        <v>0.4</v>
      </c>
      <c r="T9035" s="1">
        <v>0.3</v>
      </c>
      <c r="U9035" s="4" t="s">
        <v>61</v>
      </c>
      <c r="V9035">
        <v>0.41</v>
      </c>
      <c r="W9035">
        <v>0.3</v>
      </c>
      <c r="X9035" s="14">
        <v>0.73</v>
      </c>
      <c r="Y9035" s="14">
        <v>2.38</v>
      </c>
      <c r="Z9035" s="14">
        <v>0.25</v>
      </c>
      <c r="AA9035" s="5">
        <f t="shared" si="867"/>
        <v>1.8</v>
      </c>
      <c r="AB9035" s="15" cm="1">
        <f t="array" ref="AB9035">_xlfn.SWITCH(U9035,"夏",122,"冬",90,"春",153,"秋",153,0)</f>
        <v>153</v>
      </c>
      <c r="AC9035" s="16">
        <f t="shared" si="868"/>
        <v>275.40000000000003</v>
      </c>
      <c r="AD9035" s="5">
        <f>IFERROR(AA9035/D9035,0)</f>
        <v>1.4339110401590686E-2</v>
      </c>
      <c r="AE9035" s="15">
        <f t="shared" si="869"/>
        <v>0.41917808219178082</v>
      </c>
      <c r="AF9035" s="5">
        <f>IFERROR(AD9035*AE9035*48,0)</f>
        <v>0.28851075832680001</v>
      </c>
    </row>
    <row r="9036" spans="2:32" x14ac:dyDescent="0.15">
      <c r="B9036" s="1" t="s">
        <v>35</v>
      </c>
      <c r="C9036" s="1" t="s">
        <v>33</v>
      </c>
      <c r="D9036" s="9">
        <v>125.5308</v>
      </c>
      <c r="E9036" s="6">
        <v>3.15</v>
      </c>
      <c r="F9036" s="18">
        <v>0.625</v>
      </c>
      <c r="G9036" s="1">
        <v>24.7</v>
      </c>
      <c r="H9036" s="1">
        <v>54</v>
      </c>
      <c r="I9036" s="1">
        <v>24.9</v>
      </c>
      <c r="J9036" s="1">
        <v>0.2</v>
      </c>
      <c r="K9036" s="1">
        <v>730</v>
      </c>
      <c r="L9036" s="1">
        <v>480</v>
      </c>
      <c r="M9036" s="6">
        <f t="shared" si="865"/>
        <v>24.995938340977091</v>
      </c>
      <c r="N9036" s="19">
        <v>0.7</v>
      </c>
      <c r="O9036" s="11" cm="1">
        <f t="array" ref="O9036">ROUND(_xlfn.SWITCH(C9036,"建筑专教",IF(S9036&gt;0.1,1.38,1.28),"阶梯教室",IF(S9036&gt;0.1,1.15,1.05),"公共教室",IF(S9036&gt;0.1,1.22,1.12),IF(S9036&gt;0.1,1.2,1.1))+(MOD(ROW()*11,31)/31-0.5)*0.06,2)</f>
        <v>1.19</v>
      </c>
      <c r="P9036" s="12">
        <f t="shared" si="870"/>
        <v>0.33</v>
      </c>
      <c r="Q9036" s="13">
        <f t="shared" si="866"/>
        <v>-0.29135231856718119</v>
      </c>
      <c r="R9036" s="1">
        <v>1.4</v>
      </c>
      <c r="S9036" s="1">
        <v>0.4</v>
      </c>
      <c r="T9036" s="1">
        <v>0.4</v>
      </c>
      <c r="U9036" s="4" t="s">
        <v>61</v>
      </c>
      <c r="V9036">
        <v>0.41</v>
      </c>
      <c r="W9036">
        <v>0.3</v>
      </c>
      <c r="X9036" s="14">
        <v>0.73</v>
      </c>
      <c r="Y9036" s="14">
        <v>2.38</v>
      </c>
      <c r="Z9036" s="14">
        <v>0.25</v>
      </c>
      <c r="AA9036" s="5">
        <f t="shared" si="867"/>
        <v>2.1999999999999997</v>
      </c>
      <c r="AB9036" s="15" cm="1">
        <f t="array" ref="AB9036">_xlfn.SWITCH(U9036,"夏",122,"冬",90,"春",153,"秋",153,0)</f>
        <v>153</v>
      </c>
      <c r="AC9036" s="16">
        <f t="shared" si="868"/>
        <v>336.59999999999997</v>
      </c>
      <c r="AD9036" s="5">
        <f>IFERROR(AA9036/D9036,0)</f>
        <v>1.7525579379721948E-2</v>
      </c>
      <c r="AE9036" s="15">
        <f t="shared" si="869"/>
        <v>0.41917808219178082</v>
      </c>
      <c r="AF9036" s="5">
        <f>IFERROR(AD9036*AE9036*48,0)</f>
        <v>0.35262426017719994</v>
      </c>
    </row>
    <row r="9037" spans="2:32" x14ac:dyDescent="0.15">
      <c r="B9037" s="1" t="s">
        <v>35</v>
      </c>
      <c r="C9037" s="1" t="s">
        <v>33</v>
      </c>
      <c r="D9037" s="9">
        <v>125.5308</v>
      </c>
      <c r="E9037" s="6">
        <v>3.15</v>
      </c>
      <c r="F9037" s="18">
        <v>0.64583333333333304</v>
      </c>
      <c r="G9037" s="1">
        <v>25</v>
      </c>
      <c r="H9037" s="1">
        <v>52</v>
      </c>
      <c r="I9037" s="1">
        <v>25.2</v>
      </c>
      <c r="J9037" s="1">
        <v>0.2</v>
      </c>
      <c r="K9037" s="1">
        <v>690</v>
      </c>
      <c r="L9037" s="1">
        <v>440</v>
      </c>
      <c r="M9037" s="6">
        <f t="shared" si="865"/>
        <v>25.295649410499038</v>
      </c>
      <c r="N9037" s="19">
        <v>0.7</v>
      </c>
      <c r="O9037" s="11" cm="1">
        <f t="array" ref="O9037">ROUND(_xlfn.SWITCH(C9037,"建筑专教",IF(S9037&gt;0.1,1.38,1.28),"阶梯教室",IF(S9037&gt;0.1,1.15,1.05),"公共教室",IF(S9037&gt;0.1,1.22,1.12),IF(S9037&gt;0.1,1.2,1.1))+(MOD(ROW()*11,31)/31-0.5)*0.06,2)</f>
        <v>1.21</v>
      </c>
      <c r="P9037" s="12">
        <f t="shared" si="870"/>
        <v>0.28999999999999998</v>
      </c>
      <c r="Q9037" s="13">
        <f t="shared" si="866"/>
        <v>-0.16210819557789197</v>
      </c>
      <c r="R9037" s="1">
        <v>1.2</v>
      </c>
      <c r="S9037" s="1">
        <v>0.4</v>
      </c>
      <c r="T9037" s="1">
        <v>0.3</v>
      </c>
      <c r="U9037" s="4" t="s">
        <v>61</v>
      </c>
      <c r="V9037">
        <v>0.41</v>
      </c>
      <c r="W9037">
        <v>0.3</v>
      </c>
      <c r="X9037" s="14">
        <v>0.73</v>
      </c>
      <c r="Y9037" s="14">
        <v>2.38</v>
      </c>
      <c r="Z9037" s="14">
        <v>0.25</v>
      </c>
      <c r="AA9037" s="5">
        <f t="shared" si="867"/>
        <v>1.9000000000000001</v>
      </c>
      <c r="AB9037" s="15" cm="1">
        <f t="array" ref="AB9037">_xlfn.SWITCH(U9037,"夏",122,"冬",90,"春",153,"秋",153,0)</f>
        <v>153</v>
      </c>
      <c r="AC9037" s="16">
        <f t="shared" si="868"/>
        <v>290.70000000000005</v>
      </c>
      <c r="AD9037" s="5">
        <f>IFERROR(AA9037/D9037,0)</f>
        <v>1.5135727646123502E-2</v>
      </c>
      <c r="AE9037" s="15">
        <f t="shared" si="869"/>
        <v>0.41917808219178082</v>
      </c>
      <c r="AF9037" s="5">
        <f>IFERROR(AD9037*AE9037*48,0)</f>
        <v>0.30453913378940001</v>
      </c>
    </row>
    <row r="9038" spans="2:32" x14ac:dyDescent="0.15">
      <c r="B9038" s="1" t="s">
        <v>35</v>
      </c>
      <c r="C9038" s="1" t="s">
        <v>33</v>
      </c>
      <c r="D9038" s="9">
        <v>125.5308</v>
      </c>
      <c r="E9038" s="6">
        <v>3.15</v>
      </c>
      <c r="F9038" s="18">
        <v>0.66666666666666696</v>
      </c>
      <c r="G9038" s="1">
        <v>25.2</v>
      </c>
      <c r="H9038" s="1">
        <v>50</v>
      </c>
      <c r="I9038" s="1">
        <v>25.4</v>
      </c>
      <c r="J9038" s="1">
        <v>0.2</v>
      </c>
      <c r="K9038" s="1">
        <v>630</v>
      </c>
      <c r="L9038" s="1">
        <v>400</v>
      </c>
      <c r="M9038" s="6">
        <f t="shared" ref="M9038:M9101" si="871">IFERROR(POWER((I9038+273.15)^4+133500000*POWER(J9038,0.6)*(I9038-G9038),0.25)-273.15,I9038)</f>
        <v>25.495457434139894</v>
      </c>
      <c r="N9038" s="19">
        <v>0.7</v>
      </c>
      <c r="O9038" s="11" cm="1">
        <f t="array" ref="O9038">ROUND(_xlfn.SWITCH(C9038,"建筑专教",IF(S9038&gt;0.1,1.38,1.28),"阶梯教室",IF(S9038&gt;0.1,1.15,1.05),"公共教室",IF(S9038&gt;0.1,1.22,1.12),IF(S9038&gt;0.1,1.2,1.1))+(MOD(ROW()*11,31)/31-0.5)*0.06,2)</f>
        <v>1.17</v>
      </c>
      <c r="P9038" s="12">
        <f t="shared" si="870"/>
        <v>0.23</v>
      </c>
      <c r="Q9038" s="13">
        <f t="shared" si="866"/>
        <v>-0.18907245398954212</v>
      </c>
      <c r="R9038" s="1">
        <v>1</v>
      </c>
      <c r="S9038" s="1">
        <v>0.3</v>
      </c>
      <c r="T9038" s="1">
        <v>0.2</v>
      </c>
      <c r="U9038" s="4" t="s">
        <v>61</v>
      </c>
      <c r="V9038">
        <v>0.41</v>
      </c>
      <c r="W9038">
        <v>0.3</v>
      </c>
      <c r="X9038" s="14">
        <v>0.73</v>
      </c>
      <c r="Y9038" s="14">
        <v>2.38</v>
      </c>
      <c r="Z9038" s="14">
        <v>0.25</v>
      </c>
      <c r="AA9038" s="5">
        <f t="shared" si="867"/>
        <v>1.5</v>
      </c>
      <c r="AB9038" s="15" cm="1">
        <f t="array" ref="AB9038">_xlfn.SWITCH(U9038,"夏",122,"冬",90,"春",153,"秋",153,0)</f>
        <v>153</v>
      </c>
      <c r="AC9038" s="16">
        <f t="shared" si="868"/>
        <v>229.5</v>
      </c>
      <c r="AD9038" s="5">
        <f>IFERROR(AA9038/D9038,0)</f>
        <v>1.1949258667992237E-2</v>
      </c>
      <c r="AE9038" s="15">
        <f t="shared" si="869"/>
        <v>0.41917808219178082</v>
      </c>
      <c r="AF9038" s="5">
        <f>IFERROR(AD9038*AE9038*48,0)</f>
        <v>0.24042563193899996</v>
      </c>
    </row>
    <row r="9039" spans="2:32" x14ac:dyDescent="0.15">
      <c r="B9039" s="1" t="s">
        <v>35</v>
      </c>
      <c r="C9039" s="1" t="s">
        <v>33</v>
      </c>
      <c r="D9039" s="9">
        <v>125.5308</v>
      </c>
      <c r="E9039" s="6">
        <v>3.15</v>
      </c>
      <c r="F9039" s="18">
        <v>0.6875</v>
      </c>
      <c r="G9039" s="1">
        <v>25</v>
      </c>
      <c r="H9039" s="1">
        <v>52</v>
      </c>
      <c r="I9039" s="1">
        <v>25.2</v>
      </c>
      <c r="J9039" s="1">
        <v>0.1</v>
      </c>
      <c r="K9039" s="1">
        <v>520</v>
      </c>
      <c r="L9039" s="1">
        <v>360</v>
      </c>
      <c r="M9039" s="6">
        <f t="shared" si="871"/>
        <v>25.263115399371145</v>
      </c>
      <c r="N9039" s="19">
        <v>0.7</v>
      </c>
      <c r="O9039" s="11" cm="1">
        <f t="array" ref="O9039">ROUND(_xlfn.SWITCH(C9039,"建筑专教",IF(S9039&gt;0.1,1.38,1.28),"阶梯教室",IF(S9039&gt;0.1,1.15,1.05),"公共教室",IF(S9039&gt;0.1,1.22,1.12),IF(S9039&gt;0.1,1.2,1.1))+(MOD(ROW()*11,31)/31-0.5)*0.06,2)</f>
        <v>1.19</v>
      </c>
      <c r="P9039" s="12">
        <f t="shared" si="870"/>
        <v>0.12</v>
      </c>
      <c r="Q9039" s="13">
        <f t="shared" si="866"/>
        <v>0.13089421794738063</v>
      </c>
      <c r="R9039" s="1">
        <v>0.6</v>
      </c>
      <c r="S9039" s="1">
        <v>0.3</v>
      </c>
      <c r="T9039" s="1">
        <v>0.1</v>
      </c>
      <c r="U9039" s="4" t="s">
        <v>61</v>
      </c>
      <c r="V9039">
        <v>0.41</v>
      </c>
      <c r="W9039">
        <v>0.3</v>
      </c>
      <c r="X9039" s="14">
        <v>0.73</v>
      </c>
      <c r="Y9039" s="14">
        <v>2.38</v>
      </c>
      <c r="Z9039" s="14">
        <v>0.25</v>
      </c>
      <c r="AA9039" s="5">
        <f t="shared" si="867"/>
        <v>0.99999999999999989</v>
      </c>
      <c r="AB9039" s="15" cm="1">
        <f t="array" ref="AB9039">_xlfn.SWITCH(U9039,"夏",122,"冬",90,"春",153,"秋",153,0)</f>
        <v>153</v>
      </c>
      <c r="AC9039" s="16">
        <f t="shared" si="868"/>
        <v>152.99999999999997</v>
      </c>
      <c r="AD9039" s="5">
        <f>IFERROR(AA9039/D9039,0)</f>
        <v>7.9661724453281568E-3</v>
      </c>
      <c r="AE9039" s="15">
        <f t="shared" si="869"/>
        <v>0.41917808219178082</v>
      </c>
      <c r="AF9039" s="5">
        <f>IFERROR(AD9039*AE9039*48,0)</f>
        <v>0.16028375462599995</v>
      </c>
    </row>
    <row r="9040" spans="2:32" x14ac:dyDescent="0.15">
      <c r="B9040" s="1" t="s">
        <v>35</v>
      </c>
      <c r="C9040" s="1" t="s">
        <v>33</v>
      </c>
      <c r="D9040" s="9">
        <v>125.5308</v>
      </c>
      <c r="E9040" s="6">
        <v>3.15</v>
      </c>
      <c r="F9040" s="18">
        <v>0.70833333333333304</v>
      </c>
      <c r="G9040" s="1">
        <v>24.7</v>
      </c>
      <c r="H9040" s="1">
        <v>54</v>
      </c>
      <c r="I9040" s="1">
        <v>24.9</v>
      </c>
      <c r="J9040" s="1">
        <v>0.1</v>
      </c>
      <c r="K9040" s="1">
        <v>440</v>
      </c>
      <c r="L9040" s="1">
        <v>320</v>
      </c>
      <c r="M9040" s="6">
        <f t="shared" si="871"/>
        <v>24.963306095294911</v>
      </c>
      <c r="N9040" s="1">
        <v>0</v>
      </c>
      <c r="O9040" s="1">
        <v>0</v>
      </c>
      <c r="P9040" s="12">
        <f t="shared" si="870"/>
        <v>0</v>
      </c>
      <c r="Q9040" s="1">
        <v>0</v>
      </c>
      <c r="R9040" s="1">
        <v>0</v>
      </c>
      <c r="S9040" s="1">
        <v>0.2</v>
      </c>
      <c r="T9040" s="1">
        <v>0</v>
      </c>
      <c r="U9040" s="4" t="s">
        <v>61</v>
      </c>
      <c r="V9040">
        <v>0.41</v>
      </c>
      <c r="W9040">
        <v>0.3</v>
      </c>
      <c r="X9040" s="14">
        <v>0.73</v>
      </c>
      <c r="Y9040" s="14">
        <v>2.38</v>
      </c>
      <c r="Z9040" s="14">
        <v>0.25</v>
      </c>
      <c r="AA9040" s="5">
        <f t="shared" si="867"/>
        <v>0.2</v>
      </c>
      <c r="AB9040" s="15" cm="1">
        <f t="array" ref="AB9040">_xlfn.SWITCH(U9040,"夏",122,"冬",90,"春",153,"秋",153,0)</f>
        <v>153</v>
      </c>
      <c r="AC9040" s="16">
        <f t="shared" si="868"/>
        <v>30.6</v>
      </c>
      <c r="AD9040" s="5">
        <f>IFERROR(AA9040/D9040,0)</f>
        <v>1.5932344890656318E-3</v>
      </c>
      <c r="AE9040" s="15">
        <f t="shared" si="869"/>
        <v>0.41917808219178082</v>
      </c>
      <c r="AF9040" s="5">
        <f>IFERROR(AD9040*AE9040*48,0)</f>
        <v>3.2056750925200002E-2</v>
      </c>
    </row>
    <row r="9041" spans="2:32" x14ac:dyDescent="0.15">
      <c r="B9041" s="1" t="s">
        <v>35</v>
      </c>
      <c r="C9041" s="1" t="s">
        <v>33</v>
      </c>
      <c r="D9041" s="9">
        <v>125.5308</v>
      </c>
      <c r="E9041" s="6">
        <v>3.15</v>
      </c>
      <c r="F9041" s="18">
        <v>0.72916666666666696</v>
      </c>
      <c r="G9041" s="1">
        <v>24.2</v>
      </c>
      <c r="H9041" s="1">
        <v>57</v>
      </c>
      <c r="I9041" s="1">
        <v>24.4</v>
      </c>
      <c r="J9041" s="1">
        <v>0.1</v>
      </c>
      <c r="K9041" s="1">
        <v>420</v>
      </c>
      <c r="L9041" s="1">
        <v>280</v>
      </c>
      <c r="M9041" s="6">
        <f t="shared" si="871"/>
        <v>24.463625632079925</v>
      </c>
      <c r="N9041" s="1">
        <v>0</v>
      </c>
      <c r="O9041" s="1">
        <v>0</v>
      </c>
      <c r="P9041" s="12">
        <f t="shared" si="870"/>
        <v>0</v>
      </c>
      <c r="Q9041" s="1">
        <v>0</v>
      </c>
      <c r="R9041" s="1">
        <v>0</v>
      </c>
      <c r="S9041" s="1">
        <v>0.1</v>
      </c>
      <c r="T9041" s="1">
        <v>0</v>
      </c>
      <c r="U9041" s="4" t="s">
        <v>61</v>
      </c>
      <c r="V9041">
        <v>0.41</v>
      </c>
      <c r="W9041">
        <v>0.3</v>
      </c>
      <c r="X9041" s="14">
        <v>0.73</v>
      </c>
      <c r="Y9041" s="14">
        <v>2.38</v>
      </c>
      <c r="Z9041" s="14">
        <v>0.25</v>
      </c>
      <c r="AA9041" s="5">
        <f t="shared" si="867"/>
        <v>0.1</v>
      </c>
      <c r="AB9041" s="15" cm="1">
        <f t="array" ref="AB9041">_xlfn.SWITCH(U9041,"夏",122,"冬",90,"春",153,"秋",153,0)</f>
        <v>153</v>
      </c>
      <c r="AC9041" s="16">
        <f t="shared" si="868"/>
        <v>15.3</v>
      </c>
      <c r="AD9041" s="5">
        <f>IFERROR(AA9041/D9041,0)</f>
        <v>7.9661724453281588E-4</v>
      </c>
      <c r="AE9041" s="15">
        <f t="shared" si="869"/>
        <v>0.41917808219178082</v>
      </c>
      <c r="AF9041" s="5">
        <f>IFERROR(AD9041*AE9041*48,0)</f>
        <v>1.6028375462600001E-2</v>
      </c>
    </row>
    <row r="9042" spans="2:32" x14ac:dyDescent="0.15">
      <c r="B9042" s="1" t="s">
        <v>35</v>
      </c>
      <c r="C9042" s="1" t="s">
        <v>33</v>
      </c>
      <c r="D9042" s="9">
        <v>125.5308</v>
      </c>
      <c r="E9042" s="6">
        <v>3.15</v>
      </c>
      <c r="F9042" s="18">
        <v>0.75</v>
      </c>
      <c r="G9042" s="1">
        <v>23.4</v>
      </c>
      <c r="H9042" s="1">
        <v>61</v>
      </c>
      <c r="I9042" s="1">
        <v>23.6</v>
      </c>
      <c r="J9042" s="1">
        <v>0.1</v>
      </c>
      <c r="K9042" s="1">
        <v>415</v>
      </c>
      <c r="L9042" s="1">
        <v>200</v>
      </c>
      <c r="M9042" s="6">
        <f t="shared" si="871"/>
        <v>23.664141377567546</v>
      </c>
      <c r="N9042" s="1">
        <v>0</v>
      </c>
      <c r="O9042" s="1">
        <v>0</v>
      </c>
      <c r="P9042" s="12">
        <f t="shared" si="870"/>
        <v>0</v>
      </c>
      <c r="Q9042" s="1">
        <v>0</v>
      </c>
      <c r="R9042" s="1">
        <v>0</v>
      </c>
      <c r="S9042" s="1">
        <v>0.4</v>
      </c>
      <c r="T9042" s="1">
        <v>0</v>
      </c>
      <c r="U9042" s="4" t="s">
        <v>61</v>
      </c>
      <c r="V9042">
        <v>0.41</v>
      </c>
      <c r="W9042">
        <v>0.3</v>
      </c>
      <c r="X9042" s="14">
        <v>0.73</v>
      </c>
      <c r="Y9042" s="14">
        <v>2.38</v>
      </c>
      <c r="Z9042" s="14">
        <v>0.25</v>
      </c>
      <c r="AA9042" s="5">
        <f t="shared" si="867"/>
        <v>0.4</v>
      </c>
      <c r="AB9042" s="15" cm="1">
        <f t="array" ref="AB9042">_xlfn.SWITCH(U9042,"夏",122,"冬",90,"春",153,"秋",153,0)</f>
        <v>153</v>
      </c>
      <c r="AC9042" s="16">
        <f t="shared" si="868"/>
        <v>61.2</v>
      </c>
      <c r="AD9042" s="5">
        <f>IFERROR(AA9042/D9042,0)</f>
        <v>3.1864689781312635E-3</v>
      </c>
      <c r="AE9042" s="15">
        <f t="shared" si="869"/>
        <v>0.41917808219178082</v>
      </c>
      <c r="AF9042" s="5">
        <f>IFERROR(AD9042*AE9042*48,0)</f>
        <v>6.4113501850400004E-2</v>
      </c>
    </row>
    <row r="9043" spans="2:32" x14ac:dyDescent="0.15">
      <c r="B9043" s="1" t="s">
        <v>35</v>
      </c>
      <c r="C9043" s="1" t="s">
        <v>33</v>
      </c>
      <c r="D9043" s="9">
        <v>125.5308</v>
      </c>
      <c r="E9043" s="6">
        <v>3.15</v>
      </c>
      <c r="F9043" s="18">
        <v>0.77083333333333304</v>
      </c>
      <c r="G9043" s="1">
        <v>22.7</v>
      </c>
      <c r="H9043" s="1">
        <v>64</v>
      </c>
      <c r="I9043" s="1">
        <v>22.9</v>
      </c>
      <c r="J9043" s="1">
        <v>0.1</v>
      </c>
      <c r="K9043" s="1">
        <v>410</v>
      </c>
      <c r="L9043" s="1">
        <v>140</v>
      </c>
      <c r="M9043" s="6">
        <f t="shared" si="871"/>
        <v>22.964597235702286</v>
      </c>
      <c r="N9043" s="1">
        <v>0</v>
      </c>
      <c r="O9043" s="1">
        <v>0</v>
      </c>
      <c r="P9043" s="12">
        <f t="shared" si="870"/>
        <v>0</v>
      </c>
      <c r="Q9043" s="1">
        <v>0</v>
      </c>
      <c r="R9043" s="1">
        <v>0</v>
      </c>
      <c r="S9043" s="1">
        <v>0.5</v>
      </c>
      <c r="T9043" s="1">
        <v>0</v>
      </c>
      <c r="U9043" s="4" t="s">
        <v>61</v>
      </c>
      <c r="V9043">
        <v>0.41</v>
      </c>
      <c r="W9043">
        <v>0.3</v>
      </c>
      <c r="X9043" s="14">
        <v>0.73</v>
      </c>
      <c r="Y9043" s="14">
        <v>2.38</v>
      </c>
      <c r="Z9043" s="14">
        <v>0.25</v>
      </c>
      <c r="AA9043" s="5">
        <f t="shared" si="867"/>
        <v>0.5</v>
      </c>
      <c r="AB9043" s="15" cm="1">
        <f t="array" ref="AB9043">_xlfn.SWITCH(U9043,"夏",122,"冬",90,"春",153,"秋",153,0)</f>
        <v>153</v>
      </c>
      <c r="AC9043" s="16">
        <f t="shared" si="868"/>
        <v>76.5</v>
      </c>
      <c r="AD9043" s="5">
        <f>IFERROR(AA9043/D9043,0)</f>
        <v>3.9830862226640793E-3</v>
      </c>
      <c r="AE9043" s="15">
        <f t="shared" si="869"/>
        <v>0.41917808219178082</v>
      </c>
      <c r="AF9043" s="5">
        <f>IFERROR(AD9043*AE9043*48,0)</f>
        <v>8.0141877313000001E-2</v>
      </c>
    </row>
    <row r="9044" spans="2:32" x14ac:dyDescent="0.15">
      <c r="B9044" s="1" t="s">
        <v>35</v>
      </c>
      <c r="C9044" s="1" t="s">
        <v>33</v>
      </c>
      <c r="D9044" s="9">
        <v>125.5308</v>
      </c>
      <c r="E9044" s="6">
        <v>3.15</v>
      </c>
      <c r="F9044" s="18">
        <v>0.79166666666666696</v>
      </c>
      <c r="G9044" s="1">
        <v>22</v>
      </c>
      <c r="H9044" s="1">
        <v>67</v>
      </c>
      <c r="I9044" s="1">
        <v>22.2</v>
      </c>
      <c r="J9044" s="1">
        <v>0.1</v>
      </c>
      <c r="K9044" s="1">
        <v>408</v>
      </c>
      <c r="L9044" s="1">
        <v>90</v>
      </c>
      <c r="M9044" s="6">
        <f t="shared" si="871"/>
        <v>22.265057422422899</v>
      </c>
      <c r="N9044" s="1">
        <v>0</v>
      </c>
      <c r="O9044" s="1">
        <v>0</v>
      </c>
      <c r="P9044" s="12">
        <f t="shared" si="870"/>
        <v>0</v>
      </c>
      <c r="Q9044" s="1">
        <v>0</v>
      </c>
      <c r="R9044" s="1">
        <v>0</v>
      </c>
      <c r="S9044" s="1">
        <v>0.6</v>
      </c>
      <c r="T9044" s="1">
        <v>0</v>
      </c>
      <c r="U9044" s="4" t="s">
        <v>61</v>
      </c>
      <c r="V9044">
        <v>0.41</v>
      </c>
      <c r="W9044">
        <v>0.3</v>
      </c>
      <c r="X9044" s="14">
        <v>0.73</v>
      </c>
      <c r="Y9044" s="14">
        <v>2.38</v>
      </c>
      <c r="Z9044" s="14">
        <v>0.25</v>
      </c>
      <c r="AA9044" s="5">
        <f t="shared" si="867"/>
        <v>0.6</v>
      </c>
      <c r="AB9044" s="15" cm="1">
        <f t="array" ref="AB9044">_xlfn.SWITCH(U9044,"夏",122,"冬",90,"春",153,"秋",153,0)</f>
        <v>153</v>
      </c>
      <c r="AC9044" s="16">
        <f t="shared" si="868"/>
        <v>91.8</v>
      </c>
      <c r="AD9044" s="5">
        <f>IFERROR(AA9044/D9044,0)</f>
        <v>4.7797034671968946E-3</v>
      </c>
      <c r="AE9044" s="15">
        <f t="shared" si="869"/>
        <v>0.41917808219178082</v>
      </c>
      <c r="AF9044" s="5">
        <f>IFERROR(AD9044*AE9044*48,0)</f>
        <v>9.6170252775599985E-2</v>
      </c>
    </row>
    <row r="9045" spans="2:32" x14ac:dyDescent="0.15">
      <c r="B9045" s="1" t="s">
        <v>35</v>
      </c>
      <c r="C9045" s="1" t="s">
        <v>33</v>
      </c>
      <c r="D9045" s="9">
        <v>125.5308</v>
      </c>
      <c r="E9045" s="6">
        <v>3.15</v>
      </c>
      <c r="F9045" s="18">
        <v>0.8125</v>
      </c>
      <c r="G9045" s="1">
        <v>21.4</v>
      </c>
      <c r="H9045" s="1">
        <v>70</v>
      </c>
      <c r="I9045" s="1">
        <v>21.6</v>
      </c>
      <c r="J9045" s="1">
        <v>0.1</v>
      </c>
      <c r="K9045" s="1">
        <v>432</v>
      </c>
      <c r="L9045" s="1">
        <v>60</v>
      </c>
      <c r="M9045" s="6">
        <f t="shared" si="871"/>
        <v>21.665455352384356</v>
      </c>
      <c r="N9045" s="1">
        <v>0</v>
      </c>
      <c r="O9045" s="1">
        <v>0</v>
      </c>
      <c r="P9045" s="12">
        <f t="shared" si="870"/>
        <v>0</v>
      </c>
      <c r="Q9045" s="1">
        <v>0</v>
      </c>
      <c r="R9045" s="1">
        <v>0.3</v>
      </c>
      <c r="S9045" s="1">
        <v>0.6</v>
      </c>
      <c r="T9045" s="1">
        <v>0</v>
      </c>
      <c r="U9045" s="4" t="s">
        <v>61</v>
      </c>
      <c r="V9045">
        <v>0.41</v>
      </c>
      <c r="W9045">
        <v>0.3</v>
      </c>
      <c r="X9045" s="14">
        <v>0.73</v>
      </c>
      <c r="Y9045" s="14">
        <v>2.38</v>
      </c>
      <c r="Z9045" s="14">
        <v>0.25</v>
      </c>
      <c r="AA9045" s="5">
        <f t="shared" si="867"/>
        <v>0.89999999999999991</v>
      </c>
      <c r="AB9045" s="15" cm="1">
        <f t="array" ref="AB9045">_xlfn.SWITCH(U9045,"夏",122,"冬",90,"春",153,"秋",153,0)</f>
        <v>153</v>
      </c>
      <c r="AC9045" s="16">
        <f t="shared" si="868"/>
        <v>137.69999999999999</v>
      </c>
      <c r="AD9045" s="5">
        <f>IFERROR(AA9045/D9045,0)</f>
        <v>7.1695552007953424E-3</v>
      </c>
      <c r="AE9045" s="15">
        <f t="shared" si="869"/>
        <v>0.41917808219178082</v>
      </c>
      <c r="AF9045" s="5">
        <f>IFERROR(AD9045*AE9045*48,0)</f>
        <v>0.14425537916339998</v>
      </c>
    </row>
    <row r="9046" spans="2:32" x14ac:dyDescent="0.15">
      <c r="B9046" s="1" t="s">
        <v>35</v>
      </c>
      <c r="C9046" s="1" t="s">
        <v>33</v>
      </c>
      <c r="D9046" s="9">
        <v>125.5308</v>
      </c>
      <c r="E9046" s="6">
        <v>3.15</v>
      </c>
      <c r="F9046" s="18">
        <v>0.83333333333333304</v>
      </c>
      <c r="G9046" s="1">
        <v>21</v>
      </c>
      <c r="H9046" s="1">
        <v>72</v>
      </c>
      <c r="I9046" s="1">
        <v>21.2</v>
      </c>
      <c r="J9046" s="1">
        <v>0.1</v>
      </c>
      <c r="K9046" s="1">
        <v>415</v>
      </c>
      <c r="L9046" s="1">
        <v>40</v>
      </c>
      <c r="M9046" s="6">
        <f t="shared" si="871"/>
        <v>21.265722443002744</v>
      </c>
      <c r="N9046" s="1">
        <v>0</v>
      </c>
      <c r="O9046" s="1">
        <v>0</v>
      </c>
      <c r="P9046" s="12">
        <f t="shared" si="870"/>
        <v>0</v>
      </c>
      <c r="Q9046" s="1">
        <v>0</v>
      </c>
      <c r="R9046" s="1">
        <v>0</v>
      </c>
      <c r="S9046" s="1">
        <v>0.5</v>
      </c>
      <c r="T9046" s="1">
        <v>0</v>
      </c>
      <c r="U9046" s="4" t="s">
        <v>61</v>
      </c>
      <c r="V9046">
        <v>0.41</v>
      </c>
      <c r="W9046">
        <v>0.3</v>
      </c>
      <c r="X9046" s="14">
        <v>0.73</v>
      </c>
      <c r="Y9046" s="14">
        <v>2.38</v>
      </c>
      <c r="Z9046" s="14">
        <v>0.25</v>
      </c>
      <c r="AA9046" s="5">
        <f t="shared" si="867"/>
        <v>0.5</v>
      </c>
      <c r="AB9046" s="15" cm="1">
        <f t="array" ref="AB9046">_xlfn.SWITCH(U9046,"夏",122,"冬",90,"春",153,"秋",153,0)</f>
        <v>153</v>
      </c>
      <c r="AC9046" s="16">
        <f t="shared" si="868"/>
        <v>76.5</v>
      </c>
      <c r="AD9046" s="5">
        <f>IFERROR(AA9046/D9046,0)</f>
        <v>3.9830862226640793E-3</v>
      </c>
      <c r="AE9046" s="15">
        <f t="shared" si="869"/>
        <v>0.41917808219178082</v>
      </c>
      <c r="AF9046" s="5">
        <f>IFERROR(AD9046*AE9046*48,0)</f>
        <v>8.0141877313000001E-2</v>
      </c>
    </row>
    <row r="9047" spans="2:32" x14ac:dyDescent="0.15">
      <c r="B9047" s="1" t="s">
        <v>35</v>
      </c>
      <c r="C9047" s="1" t="s">
        <v>33</v>
      </c>
      <c r="D9047" s="9">
        <v>125.5308</v>
      </c>
      <c r="E9047" s="6">
        <v>3.15</v>
      </c>
      <c r="F9047" s="18">
        <v>0.85416666666666696</v>
      </c>
      <c r="G9047" s="1">
        <v>20.7</v>
      </c>
      <c r="H9047" s="1">
        <v>74</v>
      </c>
      <c r="I9047" s="1">
        <v>20.9</v>
      </c>
      <c r="J9047" s="1">
        <v>0.1</v>
      </c>
      <c r="K9047" s="1">
        <v>412</v>
      </c>
      <c r="L9047" s="1">
        <v>20</v>
      </c>
      <c r="M9047" s="6">
        <f t="shared" si="871"/>
        <v>20.965923715033284</v>
      </c>
      <c r="N9047" s="1">
        <v>0</v>
      </c>
      <c r="O9047" s="1">
        <v>0</v>
      </c>
      <c r="P9047" s="12">
        <f t="shared" si="870"/>
        <v>0</v>
      </c>
      <c r="Q9047" s="1">
        <v>0</v>
      </c>
      <c r="R9047" s="1">
        <v>0</v>
      </c>
      <c r="S9047" s="1">
        <v>0.4</v>
      </c>
      <c r="T9047" s="1">
        <v>0</v>
      </c>
      <c r="U9047" s="4" t="s">
        <v>61</v>
      </c>
      <c r="V9047">
        <v>0.41</v>
      </c>
      <c r="W9047">
        <v>0.3</v>
      </c>
      <c r="X9047" s="14">
        <v>0.73</v>
      </c>
      <c r="Y9047" s="14">
        <v>2.38</v>
      </c>
      <c r="Z9047" s="14">
        <v>0.25</v>
      </c>
      <c r="AA9047" s="5">
        <f t="shared" si="867"/>
        <v>0.4</v>
      </c>
      <c r="AB9047" s="15" cm="1">
        <f t="array" ref="AB9047">_xlfn.SWITCH(U9047,"夏",122,"冬",90,"春",153,"秋",153,0)</f>
        <v>153</v>
      </c>
      <c r="AC9047" s="16">
        <f t="shared" si="868"/>
        <v>61.2</v>
      </c>
      <c r="AD9047" s="5">
        <f>IFERROR(AA9047/D9047,0)</f>
        <v>3.1864689781312635E-3</v>
      </c>
      <c r="AE9047" s="15">
        <f t="shared" si="869"/>
        <v>0.41917808219178082</v>
      </c>
      <c r="AF9047" s="5">
        <f>IFERROR(AD9047*AE9047*48,0)</f>
        <v>6.4113501850400004E-2</v>
      </c>
    </row>
    <row r="9048" spans="2:32" x14ac:dyDescent="0.15">
      <c r="B9048" s="1" t="s">
        <v>35</v>
      </c>
      <c r="C9048" s="1" t="s">
        <v>33</v>
      </c>
      <c r="D9048" s="9">
        <v>125.5308</v>
      </c>
      <c r="E9048" s="6">
        <v>3.15</v>
      </c>
      <c r="F9048" s="18">
        <v>0.875</v>
      </c>
      <c r="G9048" s="1">
        <v>20.399999999999999</v>
      </c>
      <c r="H9048" s="1">
        <v>76</v>
      </c>
      <c r="I9048" s="1">
        <v>20.6</v>
      </c>
      <c r="J9048" s="1">
        <v>0.1</v>
      </c>
      <c r="K9048" s="1">
        <v>409</v>
      </c>
      <c r="L9048" s="1">
        <v>10</v>
      </c>
      <c r="M9048" s="6">
        <f t="shared" si="871"/>
        <v>20.666125809474806</v>
      </c>
      <c r="N9048" s="1">
        <v>0</v>
      </c>
      <c r="O9048" s="1">
        <v>0</v>
      </c>
      <c r="P9048" s="12">
        <f t="shared" si="870"/>
        <v>0</v>
      </c>
      <c r="Q9048" s="1">
        <v>0</v>
      </c>
      <c r="R9048" s="1">
        <v>0</v>
      </c>
      <c r="S9048" s="1">
        <v>0.3</v>
      </c>
      <c r="T9048" s="1">
        <v>0</v>
      </c>
      <c r="U9048" s="4" t="s">
        <v>61</v>
      </c>
      <c r="V9048">
        <v>0.41</v>
      </c>
      <c r="W9048">
        <v>0.3</v>
      </c>
      <c r="X9048" s="14">
        <v>0.73</v>
      </c>
      <c r="Y9048" s="14">
        <v>2.38</v>
      </c>
      <c r="Z9048" s="14">
        <v>0.25</v>
      </c>
      <c r="AA9048" s="5">
        <f t="shared" si="867"/>
        <v>0.3</v>
      </c>
      <c r="AB9048" s="15" cm="1">
        <f t="array" ref="AB9048">_xlfn.SWITCH(U9048,"夏",122,"冬",90,"春",153,"秋",153,0)</f>
        <v>153</v>
      </c>
      <c r="AC9048" s="16">
        <f t="shared" si="868"/>
        <v>45.9</v>
      </c>
      <c r="AD9048" s="5">
        <f>IFERROR(AA9048/D9048,0)</f>
        <v>2.3898517335984473E-3</v>
      </c>
      <c r="AE9048" s="15">
        <f t="shared" si="869"/>
        <v>0.41917808219178082</v>
      </c>
      <c r="AF9048" s="5">
        <f>IFERROR(AD9048*AE9048*48,0)</f>
        <v>4.8085126387799992E-2</v>
      </c>
    </row>
    <row r="9049" spans="2:32" x14ac:dyDescent="0.15">
      <c r="B9049" s="1" t="s">
        <v>35</v>
      </c>
      <c r="C9049" s="1" t="s">
        <v>33</v>
      </c>
      <c r="D9049" s="9">
        <v>125.5308</v>
      </c>
      <c r="E9049" s="6">
        <v>3.15</v>
      </c>
      <c r="F9049" s="18">
        <v>0.89583333333333304</v>
      </c>
      <c r="G9049" s="1">
        <v>20.2</v>
      </c>
      <c r="H9049" s="1">
        <v>77</v>
      </c>
      <c r="I9049" s="1">
        <v>20.399999999999999</v>
      </c>
      <c r="J9049" s="1">
        <v>0.1</v>
      </c>
      <c r="K9049" s="1">
        <v>407</v>
      </c>
      <c r="L9049" s="1">
        <v>10</v>
      </c>
      <c r="M9049" s="6">
        <f t="shared" si="871"/>
        <v>20.466260998071732</v>
      </c>
      <c r="N9049" s="1">
        <v>0</v>
      </c>
      <c r="O9049" s="1">
        <v>0</v>
      </c>
      <c r="P9049" s="12">
        <f t="shared" si="870"/>
        <v>0</v>
      </c>
      <c r="Q9049" s="1">
        <v>0</v>
      </c>
      <c r="R9049" s="1">
        <v>0</v>
      </c>
      <c r="S9049" s="1">
        <v>0.2</v>
      </c>
      <c r="T9049" s="1">
        <v>0</v>
      </c>
      <c r="U9049" s="4" t="s">
        <v>61</v>
      </c>
      <c r="V9049">
        <v>0.41</v>
      </c>
      <c r="W9049">
        <v>0.3</v>
      </c>
      <c r="X9049" s="14">
        <v>0.73</v>
      </c>
      <c r="Y9049" s="14">
        <v>2.38</v>
      </c>
      <c r="Z9049" s="14">
        <v>0.25</v>
      </c>
      <c r="AA9049" s="5">
        <f t="shared" si="867"/>
        <v>0.2</v>
      </c>
      <c r="AB9049" s="15" cm="1">
        <f t="array" ref="AB9049">_xlfn.SWITCH(U9049,"夏",122,"冬",90,"春",153,"秋",153,0)</f>
        <v>153</v>
      </c>
      <c r="AC9049" s="16">
        <f t="shared" si="868"/>
        <v>30.6</v>
      </c>
      <c r="AD9049" s="5">
        <f>IFERROR(AA9049/D9049,0)</f>
        <v>1.5932344890656318E-3</v>
      </c>
      <c r="AE9049" s="15">
        <f t="shared" si="869"/>
        <v>0.41917808219178082</v>
      </c>
      <c r="AF9049" s="5">
        <f>IFERROR(AD9049*AE9049*48,0)</f>
        <v>3.2056750925200002E-2</v>
      </c>
    </row>
    <row r="9050" spans="2:32" x14ac:dyDescent="0.15">
      <c r="B9050" s="1" t="s">
        <v>35</v>
      </c>
      <c r="C9050" s="1" t="s">
        <v>33</v>
      </c>
      <c r="D9050" s="9">
        <v>125.5308</v>
      </c>
      <c r="E9050" s="6">
        <v>3.15</v>
      </c>
      <c r="F9050" s="18">
        <v>0.91666666666666696</v>
      </c>
      <c r="G9050" s="1">
        <v>20</v>
      </c>
      <c r="H9050" s="1">
        <v>78</v>
      </c>
      <c r="I9050" s="1">
        <v>20.2</v>
      </c>
      <c r="J9050" s="1">
        <v>0.1</v>
      </c>
      <c r="K9050" s="1">
        <v>406</v>
      </c>
      <c r="L9050" s="1">
        <v>10</v>
      </c>
      <c r="M9050" s="6">
        <f t="shared" si="871"/>
        <v>20.266396555303515</v>
      </c>
      <c r="N9050" s="1">
        <v>0</v>
      </c>
      <c r="O9050" s="1">
        <v>0</v>
      </c>
      <c r="P9050" s="12">
        <f t="shared" si="870"/>
        <v>0</v>
      </c>
      <c r="Q9050" s="1">
        <v>0</v>
      </c>
      <c r="R9050" s="1">
        <v>0</v>
      </c>
      <c r="S9050" s="1">
        <v>0.1</v>
      </c>
      <c r="T9050" s="1">
        <v>0</v>
      </c>
      <c r="U9050" s="4" t="s">
        <v>61</v>
      </c>
      <c r="V9050">
        <v>0.41</v>
      </c>
      <c r="W9050">
        <v>0.3</v>
      </c>
      <c r="X9050" s="14">
        <v>0.73</v>
      </c>
      <c r="Y9050" s="14">
        <v>2.38</v>
      </c>
      <c r="Z9050" s="14">
        <v>0.25</v>
      </c>
      <c r="AA9050" s="5">
        <f t="shared" si="867"/>
        <v>0.1</v>
      </c>
      <c r="AB9050" s="15" cm="1">
        <f t="array" ref="AB9050">_xlfn.SWITCH(U9050,"夏",122,"冬",90,"春",153,"秋",153,0)</f>
        <v>153</v>
      </c>
      <c r="AC9050" s="16">
        <f t="shared" si="868"/>
        <v>15.3</v>
      </c>
      <c r="AD9050" s="5">
        <f>IFERROR(AA9050/D9050,0)</f>
        <v>7.9661724453281588E-4</v>
      </c>
      <c r="AE9050" s="15">
        <f t="shared" si="869"/>
        <v>0.41917808219178082</v>
      </c>
      <c r="AF9050" s="5">
        <f>IFERROR(AD9050*AE9050*48,0)</f>
        <v>1.6028375462600001E-2</v>
      </c>
    </row>
    <row r="9051" spans="2:32" x14ac:dyDescent="0.15">
      <c r="B9051" s="1" t="s">
        <v>36</v>
      </c>
      <c r="C9051" s="1" t="s">
        <v>33</v>
      </c>
      <c r="D9051" s="9">
        <v>125.5308</v>
      </c>
      <c r="E9051" s="6">
        <v>3.15</v>
      </c>
      <c r="F9051" s="18">
        <v>0.33333333333333298</v>
      </c>
      <c r="G9051" s="1">
        <v>18</v>
      </c>
      <c r="H9051" s="1">
        <v>80</v>
      </c>
      <c r="I9051" s="1">
        <v>18.2</v>
      </c>
      <c r="J9051" s="1">
        <v>0.1</v>
      </c>
      <c r="K9051" s="1">
        <v>406</v>
      </c>
      <c r="L9051" s="1">
        <v>250</v>
      </c>
      <c r="M9051" s="6">
        <f t="shared" si="871"/>
        <v>18.267772681592476</v>
      </c>
      <c r="N9051" s="1">
        <v>0</v>
      </c>
      <c r="O9051" s="1">
        <v>0</v>
      </c>
      <c r="P9051" s="12">
        <f t="shared" si="870"/>
        <v>0</v>
      </c>
      <c r="Q9051" s="1">
        <v>0</v>
      </c>
      <c r="R9051" s="1">
        <v>0</v>
      </c>
      <c r="S9051" s="1">
        <v>0.2</v>
      </c>
      <c r="T9051" s="1">
        <v>0</v>
      </c>
      <c r="U9051" s="4" t="s">
        <v>61</v>
      </c>
      <c r="V9051">
        <v>0.41</v>
      </c>
      <c r="W9051">
        <v>0.3</v>
      </c>
      <c r="X9051" s="14">
        <v>0.73</v>
      </c>
      <c r="Y9051" s="14">
        <v>2.38</v>
      </c>
      <c r="Z9051" s="14">
        <v>0.25</v>
      </c>
      <c r="AA9051" s="5">
        <f t="shared" si="867"/>
        <v>0.2</v>
      </c>
      <c r="AB9051" s="15" cm="1">
        <f t="array" ref="AB9051">_xlfn.SWITCH(U9051,"夏",122,"冬",90,"春",153,"秋",153,0)</f>
        <v>153</v>
      </c>
      <c r="AC9051" s="16">
        <f t="shared" si="868"/>
        <v>30.6</v>
      </c>
      <c r="AD9051" s="5">
        <f>IFERROR(AA9051/D9051,0)</f>
        <v>1.5932344890656318E-3</v>
      </c>
      <c r="AE9051" s="15">
        <f t="shared" si="869"/>
        <v>0.41917808219178082</v>
      </c>
      <c r="AF9051" s="5">
        <f>IFERROR(AD9051*AE9051*48,0)</f>
        <v>3.2056750925200002E-2</v>
      </c>
    </row>
    <row r="9052" spans="2:32" x14ac:dyDescent="0.15">
      <c r="B9052" s="1" t="s">
        <v>36</v>
      </c>
      <c r="C9052" s="1" t="s">
        <v>33</v>
      </c>
      <c r="D9052" s="9">
        <v>125.5308</v>
      </c>
      <c r="E9052" s="6">
        <v>3.15</v>
      </c>
      <c r="F9052" s="18">
        <v>0.35416666666666702</v>
      </c>
      <c r="G9052" s="1">
        <v>18.5</v>
      </c>
      <c r="H9052" s="1">
        <v>77</v>
      </c>
      <c r="I9052" s="1">
        <v>18.7</v>
      </c>
      <c r="J9052" s="1">
        <v>0.1</v>
      </c>
      <c r="K9052" s="1">
        <v>420</v>
      </c>
      <c r="L9052" s="1">
        <v>320</v>
      </c>
      <c r="M9052" s="6">
        <f t="shared" si="871"/>
        <v>18.767425112481078</v>
      </c>
      <c r="N9052" s="19">
        <v>0.7</v>
      </c>
      <c r="O9052" s="11" cm="1">
        <f t="array" ref="O9052">ROUND(_xlfn.SWITCH(C9052,"建筑专教",IF(S9052&gt;0.1,1.38,1.28),"阶梯教室",IF(S9052&gt;0.1,1.15,1.05),"公共教室",IF(S9052&gt;0.1,1.22,1.12),IF(S9052&gt;0.1,1.2,1.1))+(MOD(ROW()*11,31)/31-0.5)*0.06,2)</f>
        <v>1.17</v>
      </c>
      <c r="P9052" s="12">
        <f t="shared" si="870"/>
        <v>0.02</v>
      </c>
      <c r="Q9052" s="13">
        <f t="shared" ref="Q9052:Q9058" si="872">(0.303*EXP(-0.036*(O9052*58.15))+0.028)*((O9052*58.15)-0.00305*(5733-6.99*(O9052*58.15)-(EXP(16.6536-4030.183/(G9052+235))*(H9052/100)))-0.42*((O9052*58.15)-58.15)-0.000017*(O9052*58.15)*(5867-(EXP(16.6536-4030.183/(G9052+235))*(H9052/100)))-0.0014*(O9052*58.15)*(34-G9052)-0.0000000396*IF(N9052*0.155&gt;0.078,1.05+0.645*N9052*0.155,1)*(POWER((35.7-0.028*(O9052*58.15)-N9052*0.155*(0.0000000396*IF(N9052*0.155&gt;0.078,1.05+0.645*N9052*0.155,1)*(POWER((35.7-0.028*(O9052*58.15)-N9052*0.155*0.1)+273,4)-POWER(M9052+273,4))+IF(N9052*0.155&gt;0.078,1.05+0.645*N9052*0.155,1)*IF(J9052&lt;0.2,2.38*ABS(35.7-0.028*(O9052*58.15)-G9052)^0.25,12.1*SQRT(J9052))*(35.7-0.028*(O9052*58.15)-G9052))+273),4)-POWER(M9052+273,4))-IF(N9052*0.155&gt;0.078,1.05+0.645*N9052*0.155,1)*IF(J9052&lt;0.2,2.38*ABS(35.7-0.028*(O9052*58.15)-N9052*0.155*0.1-G9052)^0.25,12.1*SQRT(J9052))*(35.7-0.028*(O9052*58.15)-N9052*0.155*0.1-G9052))</f>
        <v>-1.8697589386121294</v>
      </c>
      <c r="R9052" s="1">
        <v>0</v>
      </c>
      <c r="S9052" s="1">
        <v>0.4</v>
      </c>
      <c r="T9052" s="1">
        <v>0.1</v>
      </c>
      <c r="U9052" s="4" t="s">
        <v>61</v>
      </c>
      <c r="V9052">
        <v>0.41</v>
      </c>
      <c r="W9052">
        <v>0.3</v>
      </c>
      <c r="X9052" s="14">
        <v>0.73</v>
      </c>
      <c r="Y9052" s="14">
        <v>2.38</v>
      </c>
      <c r="Z9052" s="14">
        <v>0.25</v>
      </c>
      <c r="AA9052" s="5">
        <f t="shared" si="867"/>
        <v>0.5</v>
      </c>
      <c r="AB9052" s="15" cm="1">
        <f t="array" ref="AB9052">_xlfn.SWITCH(U9052,"夏",122,"冬",90,"春",153,"秋",153,0)</f>
        <v>153</v>
      </c>
      <c r="AC9052" s="16">
        <f t="shared" si="868"/>
        <v>76.5</v>
      </c>
      <c r="AD9052" s="5">
        <f>IFERROR(AA9052/D9052,0)</f>
        <v>3.9830862226640793E-3</v>
      </c>
      <c r="AE9052" s="15">
        <f t="shared" si="869"/>
        <v>0.41917808219178082</v>
      </c>
      <c r="AF9052" s="5">
        <f>IFERROR(AD9052*AE9052*48,0)</f>
        <v>8.0141877313000001E-2</v>
      </c>
    </row>
    <row r="9053" spans="2:32" x14ac:dyDescent="0.15">
      <c r="B9053" s="1" t="s">
        <v>36</v>
      </c>
      <c r="C9053" s="1" t="s">
        <v>33</v>
      </c>
      <c r="D9053" s="9">
        <v>125.5308</v>
      </c>
      <c r="E9053" s="6">
        <v>3.15</v>
      </c>
      <c r="F9053" s="18">
        <v>0.375</v>
      </c>
      <c r="G9053" s="1">
        <v>19.2</v>
      </c>
      <c r="H9053" s="1">
        <v>73</v>
      </c>
      <c r="I9053" s="1">
        <v>19.399999999999999</v>
      </c>
      <c r="J9053" s="1">
        <v>0.1</v>
      </c>
      <c r="K9053" s="1">
        <v>500</v>
      </c>
      <c r="L9053" s="1">
        <v>390</v>
      </c>
      <c r="M9053" s="6">
        <f t="shared" si="871"/>
        <v>19.466942495791898</v>
      </c>
      <c r="N9053" s="19">
        <v>0.7</v>
      </c>
      <c r="O9053" s="11" cm="1">
        <f t="array" ref="O9053">ROUND(_xlfn.SWITCH(C9053,"建筑专教",IF(S9053&gt;0.1,1.38,1.28),"阶梯教室",IF(S9053&gt;0.1,1.15,1.05),"公共教室",IF(S9053&gt;0.1,1.22,1.12),IF(S9053&gt;0.1,1.2,1.1))+(MOD(ROW()*11,31)/31-0.5)*0.06,2)</f>
        <v>1.19</v>
      </c>
      <c r="P9053" s="12">
        <f t="shared" si="870"/>
        <v>0.1</v>
      </c>
      <c r="Q9053" s="13">
        <f t="shared" si="872"/>
        <v>-1.5753680384367061</v>
      </c>
      <c r="R9053" s="1">
        <v>0.2</v>
      </c>
      <c r="S9053" s="1">
        <v>0.5</v>
      </c>
      <c r="T9053" s="1">
        <v>0.2</v>
      </c>
      <c r="U9053" s="4" t="s">
        <v>61</v>
      </c>
      <c r="V9053">
        <v>0.41</v>
      </c>
      <c r="W9053">
        <v>0.3</v>
      </c>
      <c r="X9053" s="14">
        <v>0.73</v>
      </c>
      <c r="Y9053" s="14">
        <v>2.38</v>
      </c>
      <c r="Z9053" s="14">
        <v>0.25</v>
      </c>
      <c r="AA9053" s="5">
        <f t="shared" si="867"/>
        <v>0.89999999999999991</v>
      </c>
      <c r="AB9053" s="15" cm="1">
        <f t="array" ref="AB9053">_xlfn.SWITCH(U9053,"夏",122,"冬",90,"春",153,"秋",153,0)</f>
        <v>153</v>
      </c>
      <c r="AC9053" s="16">
        <f t="shared" si="868"/>
        <v>137.69999999999999</v>
      </c>
      <c r="AD9053" s="5">
        <f>IFERROR(AA9053/D9053,0)</f>
        <v>7.1695552007953424E-3</v>
      </c>
      <c r="AE9053" s="15">
        <f t="shared" si="869"/>
        <v>0.41917808219178082</v>
      </c>
      <c r="AF9053" s="5">
        <f>IFERROR(AD9053*AE9053*48,0)</f>
        <v>0.14425537916339998</v>
      </c>
    </row>
    <row r="9054" spans="2:32" x14ac:dyDescent="0.15">
      <c r="B9054" s="1" t="s">
        <v>36</v>
      </c>
      <c r="C9054" s="1" t="s">
        <v>33</v>
      </c>
      <c r="D9054" s="9">
        <v>125.5308</v>
      </c>
      <c r="E9054" s="6">
        <v>3.15</v>
      </c>
      <c r="F9054" s="18">
        <v>0.39583333333333298</v>
      </c>
      <c r="G9054" s="1">
        <v>19.8</v>
      </c>
      <c r="H9054" s="1">
        <v>70</v>
      </c>
      <c r="I9054" s="1">
        <v>20</v>
      </c>
      <c r="J9054" s="1">
        <v>0.1</v>
      </c>
      <c r="K9054" s="1">
        <v>580</v>
      </c>
      <c r="L9054" s="1">
        <v>450</v>
      </c>
      <c r="M9054" s="6">
        <f t="shared" si="871"/>
        <v>20.066532482426965</v>
      </c>
      <c r="N9054" s="19">
        <v>0.7</v>
      </c>
      <c r="O9054" s="11" cm="1">
        <f t="array" ref="O9054">ROUND(_xlfn.SWITCH(C9054,"建筑专教",IF(S9054&gt;0.1,1.38,1.28),"阶梯教室",IF(S9054&gt;0.1,1.15,1.05),"公共教室",IF(S9054&gt;0.1,1.22,1.12),IF(S9054&gt;0.1,1.2,1.1))+(MOD(ROW()*11,31)/31-0.5)*0.06,2)</f>
        <v>1.21</v>
      </c>
      <c r="P9054" s="12">
        <f t="shared" si="870"/>
        <v>0.18</v>
      </c>
      <c r="Q9054" s="13">
        <f t="shared" si="872"/>
        <v>-1.3251091821849179</v>
      </c>
      <c r="R9054" s="1">
        <v>0.6</v>
      </c>
      <c r="S9054" s="1">
        <v>0.5</v>
      </c>
      <c r="T9054" s="1">
        <v>0.3</v>
      </c>
      <c r="U9054" s="4" t="s">
        <v>61</v>
      </c>
      <c r="V9054">
        <v>0.41</v>
      </c>
      <c r="W9054">
        <v>0.3</v>
      </c>
      <c r="X9054" s="14">
        <v>0.73</v>
      </c>
      <c r="Y9054" s="14">
        <v>2.38</v>
      </c>
      <c r="Z9054" s="14">
        <v>0.25</v>
      </c>
      <c r="AA9054" s="5">
        <f t="shared" si="867"/>
        <v>1.4000000000000001</v>
      </c>
      <c r="AB9054" s="15" cm="1">
        <f t="array" ref="AB9054">_xlfn.SWITCH(U9054,"夏",122,"冬",90,"春",153,"秋",153,0)</f>
        <v>153</v>
      </c>
      <c r="AC9054" s="16">
        <f t="shared" si="868"/>
        <v>214.20000000000002</v>
      </c>
      <c r="AD9054" s="5">
        <f>IFERROR(AA9054/D9054,0)</f>
        <v>1.1152641423459423E-2</v>
      </c>
      <c r="AE9054" s="15">
        <f t="shared" si="869"/>
        <v>0.41917808219178082</v>
      </c>
      <c r="AF9054" s="5">
        <f>IFERROR(AD9054*AE9054*48,0)</f>
        <v>0.22439725647640002</v>
      </c>
    </row>
    <row r="9055" spans="2:32" x14ac:dyDescent="0.15">
      <c r="B9055" s="1" t="s">
        <v>36</v>
      </c>
      <c r="C9055" s="1" t="s">
        <v>33</v>
      </c>
      <c r="D9055" s="9">
        <v>125.5308</v>
      </c>
      <c r="E9055" s="6">
        <v>3.15</v>
      </c>
      <c r="F9055" s="18">
        <v>0.41666666666666702</v>
      </c>
      <c r="G9055" s="1">
        <v>20.5</v>
      </c>
      <c r="H9055" s="1">
        <v>67</v>
      </c>
      <c r="I9055" s="1">
        <v>20.7</v>
      </c>
      <c r="J9055" s="1">
        <v>0.1</v>
      </c>
      <c r="K9055" s="1">
        <v>640</v>
      </c>
      <c r="L9055" s="1">
        <v>490</v>
      </c>
      <c r="M9055" s="6">
        <f t="shared" si="871"/>
        <v>20.766058353023141</v>
      </c>
      <c r="N9055" s="19">
        <v>0.7</v>
      </c>
      <c r="O9055" s="11" cm="1">
        <f t="array" ref="O9055">ROUND(_xlfn.SWITCH(C9055,"建筑专教",IF(S9055&gt;0.1,1.38,1.28),"阶梯教室",IF(S9055&gt;0.1,1.15,1.05),"公共教室",IF(S9055&gt;0.1,1.22,1.12),IF(S9055&gt;0.1,1.2,1.1))+(MOD(ROW()*11,31)/31-0.5)*0.06,2)</f>
        <v>1.17</v>
      </c>
      <c r="P9055" s="12">
        <f t="shared" si="870"/>
        <v>0.24</v>
      </c>
      <c r="Q9055" s="13">
        <f t="shared" si="872"/>
        <v>-1.2401307618340904</v>
      </c>
      <c r="R9055" s="1">
        <v>0.9</v>
      </c>
      <c r="S9055" s="1">
        <v>0.4</v>
      </c>
      <c r="T9055" s="1">
        <v>0.4</v>
      </c>
      <c r="U9055" s="4" t="s">
        <v>61</v>
      </c>
      <c r="V9055">
        <v>0.41</v>
      </c>
      <c r="W9055">
        <v>0.3</v>
      </c>
      <c r="X9055" s="14">
        <v>0.73</v>
      </c>
      <c r="Y9055" s="14">
        <v>2.38</v>
      </c>
      <c r="Z9055" s="14">
        <v>0.25</v>
      </c>
      <c r="AA9055" s="5">
        <f t="shared" si="867"/>
        <v>1.7000000000000002</v>
      </c>
      <c r="AB9055" s="15" cm="1">
        <f t="array" ref="AB9055">_xlfn.SWITCH(U9055,"夏",122,"冬",90,"春",153,"秋",153,0)</f>
        <v>153</v>
      </c>
      <c r="AC9055" s="16">
        <f t="shared" si="868"/>
        <v>260.10000000000002</v>
      </c>
      <c r="AD9055" s="5">
        <f>IFERROR(AA9055/D9055,0)</f>
        <v>1.3542493157057871E-2</v>
      </c>
      <c r="AE9055" s="15">
        <f t="shared" si="869"/>
        <v>0.41917808219178082</v>
      </c>
      <c r="AF9055" s="5">
        <f>IFERROR(AD9055*AE9055*48,0)</f>
        <v>0.27248238286420001</v>
      </c>
    </row>
    <row r="9056" spans="2:32" x14ac:dyDescent="0.15">
      <c r="B9056" s="1" t="s">
        <v>36</v>
      </c>
      <c r="C9056" s="1" t="s">
        <v>33</v>
      </c>
      <c r="D9056" s="9">
        <v>125.5308</v>
      </c>
      <c r="E9056" s="6">
        <v>3.15</v>
      </c>
      <c r="F9056" s="18">
        <v>0.4375</v>
      </c>
      <c r="G9056" s="1">
        <v>21.2</v>
      </c>
      <c r="H9056" s="1">
        <v>64</v>
      </c>
      <c r="I9056" s="1">
        <v>21.4</v>
      </c>
      <c r="J9056" s="1">
        <v>0.1</v>
      </c>
      <c r="K9056" s="1">
        <v>680</v>
      </c>
      <c r="L9056" s="1">
        <v>530</v>
      </c>
      <c r="M9056" s="6">
        <f t="shared" si="871"/>
        <v>21.465588716479772</v>
      </c>
      <c r="N9056" s="19">
        <v>0.7</v>
      </c>
      <c r="O9056" s="11" cm="1">
        <f t="array" ref="O9056">ROUND(_xlfn.SWITCH(C9056,"建筑专教",IF(S9056&gt;0.1,1.38,1.28),"阶梯教室",IF(S9056&gt;0.1,1.15,1.05),"公共教室",IF(S9056&gt;0.1,1.22,1.12),IF(S9056&gt;0.1,1.2,1.1))+(MOD(ROW()*11,31)/31-0.5)*0.06,2)</f>
        <v>1.2</v>
      </c>
      <c r="P9056" s="12">
        <f t="shared" si="870"/>
        <v>0.28000000000000003</v>
      </c>
      <c r="Q9056" s="13">
        <f t="shared" si="872"/>
        <v>-0.9370180606554972</v>
      </c>
      <c r="R9056" s="1">
        <v>1.1000000000000001</v>
      </c>
      <c r="S9056" s="1">
        <v>0.4</v>
      </c>
      <c r="T9056" s="1">
        <v>0.4</v>
      </c>
      <c r="U9056" s="4" t="s">
        <v>61</v>
      </c>
      <c r="V9056">
        <v>0.41</v>
      </c>
      <c r="W9056">
        <v>0.3</v>
      </c>
      <c r="X9056" s="14">
        <v>0.73</v>
      </c>
      <c r="Y9056" s="14">
        <v>2.38</v>
      </c>
      <c r="Z9056" s="14">
        <v>0.25</v>
      </c>
      <c r="AA9056" s="5">
        <f t="shared" si="867"/>
        <v>1.9</v>
      </c>
      <c r="AB9056" s="15" cm="1">
        <f t="array" ref="AB9056">_xlfn.SWITCH(U9056,"夏",122,"冬",90,"春",153,"秋",153,0)</f>
        <v>153</v>
      </c>
      <c r="AC9056" s="16">
        <f t="shared" si="868"/>
        <v>290.7</v>
      </c>
      <c r="AD9056" s="5">
        <f>IFERROR(AA9056/D9056,0)</f>
        <v>1.51357276461235E-2</v>
      </c>
      <c r="AE9056" s="15">
        <f t="shared" si="869"/>
        <v>0.41917808219178082</v>
      </c>
      <c r="AF9056" s="5">
        <f>IFERROR(AD9056*AE9056*48,0)</f>
        <v>0.30453913378939995</v>
      </c>
    </row>
    <row r="9057" spans="2:32" x14ac:dyDescent="0.15">
      <c r="B9057" s="1" t="s">
        <v>36</v>
      </c>
      <c r="C9057" s="1" t="s">
        <v>33</v>
      </c>
      <c r="D9057" s="9">
        <v>125.5308</v>
      </c>
      <c r="E9057" s="6">
        <v>3.15</v>
      </c>
      <c r="F9057" s="18">
        <v>0.45833333333333298</v>
      </c>
      <c r="G9057" s="1">
        <v>21.8</v>
      </c>
      <c r="H9057" s="1">
        <v>61</v>
      </c>
      <c r="I9057" s="1">
        <v>22</v>
      </c>
      <c r="J9057" s="1">
        <v>0.1</v>
      </c>
      <c r="K9057" s="1">
        <v>660</v>
      </c>
      <c r="L9057" s="1">
        <v>570</v>
      </c>
      <c r="M9057" s="6">
        <f t="shared" si="871"/>
        <v>22.065189706574984</v>
      </c>
      <c r="N9057" s="19">
        <v>0.7</v>
      </c>
      <c r="O9057" s="11" cm="1">
        <f t="array" ref="O9057">ROUND(_xlfn.SWITCH(C9057,"建筑专教",IF(S9057&gt;0.1,1.38,1.28),"阶梯教室",IF(S9057&gt;0.1,1.15,1.05),"公共教室",IF(S9057&gt;0.1,1.22,1.12),IF(S9057&gt;0.1,1.2,1.1))+(MOD(ROW()*11,31)/31-0.5)*0.06,2)</f>
        <v>1.22</v>
      </c>
      <c r="P9057" s="12">
        <f t="shared" si="870"/>
        <v>0.26</v>
      </c>
      <c r="Q9057" s="13">
        <f t="shared" si="872"/>
        <v>-0.70782645443470893</v>
      </c>
      <c r="R9057" s="1">
        <v>1</v>
      </c>
      <c r="S9057" s="1">
        <v>0.3</v>
      </c>
      <c r="T9057" s="1">
        <v>0.3</v>
      </c>
      <c r="U9057" s="4" t="s">
        <v>61</v>
      </c>
      <c r="V9057">
        <v>0.41</v>
      </c>
      <c r="W9057">
        <v>0.3</v>
      </c>
      <c r="X9057" s="14">
        <v>0.73</v>
      </c>
      <c r="Y9057" s="14">
        <v>2.38</v>
      </c>
      <c r="Z9057" s="14">
        <v>0.25</v>
      </c>
      <c r="AA9057" s="5">
        <f t="shared" si="867"/>
        <v>1.6</v>
      </c>
      <c r="AB9057" s="15" cm="1">
        <f t="array" ref="AB9057">_xlfn.SWITCH(U9057,"夏",122,"冬",90,"春",153,"秋",153,0)</f>
        <v>153</v>
      </c>
      <c r="AC9057" s="16">
        <f t="shared" si="868"/>
        <v>244.8</v>
      </c>
      <c r="AD9057" s="5">
        <f>IFERROR(AA9057/D9057,0)</f>
        <v>1.2745875912525054E-2</v>
      </c>
      <c r="AE9057" s="15">
        <f t="shared" si="869"/>
        <v>0.41917808219178082</v>
      </c>
      <c r="AF9057" s="5">
        <f>IFERROR(AD9057*AE9057*48,0)</f>
        <v>0.25645400740160001</v>
      </c>
    </row>
    <row r="9058" spans="2:32" x14ac:dyDescent="0.15">
      <c r="B9058" s="1" t="s">
        <v>36</v>
      </c>
      <c r="C9058" s="1" t="s">
        <v>33</v>
      </c>
      <c r="D9058" s="9">
        <v>125.5308</v>
      </c>
      <c r="E9058" s="6">
        <v>3.15</v>
      </c>
      <c r="F9058" s="18">
        <v>0.47916666666666702</v>
      </c>
      <c r="G9058" s="1">
        <v>22.2</v>
      </c>
      <c r="H9058" s="1">
        <v>59</v>
      </c>
      <c r="I9058" s="1">
        <v>22.4</v>
      </c>
      <c r="J9058" s="1">
        <v>0.1</v>
      </c>
      <c r="K9058" s="1">
        <v>560</v>
      </c>
      <c r="L9058" s="1">
        <v>600</v>
      </c>
      <c r="M9058" s="6">
        <f t="shared" si="871"/>
        <v>22.46492549582257</v>
      </c>
      <c r="N9058" s="19">
        <v>0.7</v>
      </c>
      <c r="O9058" s="11" cm="1">
        <f t="array" ref="O9058">ROUND(_xlfn.SWITCH(C9058,"建筑专教",IF(S9058&gt;0.1,1.38,1.28),"阶梯教室",IF(S9058&gt;0.1,1.15,1.05),"公共教室",IF(S9058&gt;0.1,1.22,1.12),IF(S9058&gt;0.1,1.2,1.1))+(MOD(ROW()*11,31)/31-0.5)*0.06,2)</f>
        <v>1.18</v>
      </c>
      <c r="P9058" s="12">
        <f t="shared" si="870"/>
        <v>0.16</v>
      </c>
      <c r="Q9058" s="13">
        <f t="shared" si="872"/>
        <v>-0.69537224689654686</v>
      </c>
      <c r="R9058" s="1">
        <v>0.7</v>
      </c>
      <c r="S9058" s="1">
        <v>0.2</v>
      </c>
      <c r="T9058" s="1">
        <v>0.2</v>
      </c>
      <c r="U9058" s="4" t="s">
        <v>61</v>
      </c>
      <c r="V9058">
        <v>0.41</v>
      </c>
      <c r="W9058">
        <v>0.3</v>
      </c>
      <c r="X9058" s="14">
        <v>0.73</v>
      </c>
      <c r="Y9058" s="14">
        <v>2.38</v>
      </c>
      <c r="Z9058" s="14">
        <v>0.25</v>
      </c>
      <c r="AA9058" s="5">
        <f t="shared" si="867"/>
        <v>1.0999999999999999</v>
      </c>
      <c r="AB9058" s="15" cm="1">
        <f t="array" ref="AB9058">_xlfn.SWITCH(U9058,"夏",122,"冬",90,"春",153,"秋",153,0)</f>
        <v>153</v>
      </c>
      <c r="AC9058" s="16">
        <f t="shared" si="868"/>
        <v>168.29999999999998</v>
      </c>
      <c r="AD9058" s="5">
        <f>IFERROR(AA9058/D9058,0)</f>
        <v>8.7627896898609739E-3</v>
      </c>
      <c r="AE9058" s="15">
        <f t="shared" si="869"/>
        <v>0.41917808219178082</v>
      </c>
      <c r="AF9058" s="5">
        <f>IFERROR(AD9058*AE9058*48,0)</f>
        <v>0.17631213008859997</v>
      </c>
    </row>
    <row r="9059" spans="2:32" x14ac:dyDescent="0.15">
      <c r="B9059" s="1" t="s">
        <v>36</v>
      </c>
      <c r="C9059" s="1" t="s">
        <v>33</v>
      </c>
      <c r="D9059" s="9">
        <v>125.5308</v>
      </c>
      <c r="E9059" s="6">
        <v>3.15</v>
      </c>
      <c r="F9059" s="18">
        <v>0.5</v>
      </c>
      <c r="G9059" s="1">
        <v>22.4</v>
      </c>
      <c r="H9059" s="1">
        <v>58</v>
      </c>
      <c r="I9059" s="1">
        <v>22.6</v>
      </c>
      <c r="J9059" s="1">
        <v>0.1</v>
      </c>
      <c r="K9059" s="1">
        <v>440</v>
      </c>
      <c r="L9059" s="1">
        <v>630</v>
      </c>
      <c r="M9059" s="6">
        <f t="shared" si="871"/>
        <v>22.664793925566869</v>
      </c>
      <c r="N9059" s="1">
        <v>0</v>
      </c>
      <c r="O9059" s="1">
        <v>0</v>
      </c>
      <c r="P9059" s="12">
        <f t="shared" si="870"/>
        <v>0</v>
      </c>
      <c r="Q9059" s="1">
        <v>0</v>
      </c>
      <c r="R9059" s="1">
        <v>0</v>
      </c>
      <c r="S9059" s="1">
        <v>0.2</v>
      </c>
      <c r="T9059" s="1">
        <v>0</v>
      </c>
      <c r="U9059" s="4" t="s">
        <v>61</v>
      </c>
      <c r="V9059">
        <v>0.41</v>
      </c>
      <c r="W9059">
        <v>0.3</v>
      </c>
      <c r="X9059" s="14">
        <v>0.73</v>
      </c>
      <c r="Y9059" s="14">
        <v>2.38</v>
      </c>
      <c r="Z9059" s="14">
        <v>0.25</v>
      </c>
      <c r="AA9059" s="5">
        <f t="shared" si="867"/>
        <v>0.2</v>
      </c>
      <c r="AB9059" s="15" cm="1">
        <f t="array" ref="AB9059">_xlfn.SWITCH(U9059,"夏",122,"冬",90,"春",153,"秋",153,0)</f>
        <v>153</v>
      </c>
      <c r="AC9059" s="16">
        <f t="shared" si="868"/>
        <v>30.6</v>
      </c>
      <c r="AD9059" s="5">
        <f>IFERROR(AA9059/D9059,0)</f>
        <v>1.5932344890656318E-3</v>
      </c>
      <c r="AE9059" s="15">
        <f t="shared" si="869"/>
        <v>0.41917808219178082</v>
      </c>
      <c r="AF9059" s="5">
        <f>IFERROR(AD9059*AE9059*48,0)</f>
        <v>3.2056750925200002E-2</v>
      </c>
    </row>
    <row r="9060" spans="2:32" x14ac:dyDescent="0.15">
      <c r="B9060" s="1" t="s">
        <v>36</v>
      </c>
      <c r="C9060" s="1" t="s">
        <v>33</v>
      </c>
      <c r="D9060" s="9">
        <v>125.5308</v>
      </c>
      <c r="E9060" s="6">
        <v>3.15</v>
      </c>
      <c r="F9060" s="18">
        <v>0.52083333333333304</v>
      </c>
      <c r="G9060" s="1">
        <v>22</v>
      </c>
      <c r="H9060" s="1">
        <v>60</v>
      </c>
      <c r="I9060" s="1">
        <v>22.2</v>
      </c>
      <c r="J9060" s="1">
        <v>0.1</v>
      </c>
      <c r="K9060" s="1">
        <v>415</v>
      </c>
      <c r="L9060" s="1">
        <v>610</v>
      </c>
      <c r="M9060" s="6">
        <f t="shared" si="871"/>
        <v>22.265057422422899</v>
      </c>
      <c r="N9060" s="1">
        <v>0</v>
      </c>
      <c r="O9060" s="1">
        <v>0</v>
      </c>
      <c r="P9060" s="12">
        <f t="shared" si="870"/>
        <v>0</v>
      </c>
      <c r="Q9060" s="1">
        <v>0</v>
      </c>
      <c r="R9060" s="1">
        <v>0</v>
      </c>
      <c r="S9060" s="1">
        <v>0</v>
      </c>
      <c r="T9060" s="1">
        <v>0</v>
      </c>
      <c r="U9060" s="4" t="s">
        <v>61</v>
      </c>
      <c r="V9060">
        <v>0.41</v>
      </c>
      <c r="W9060">
        <v>0.3</v>
      </c>
      <c r="X9060" s="14">
        <v>0.73</v>
      </c>
      <c r="Y9060" s="14">
        <v>2.38</v>
      </c>
      <c r="Z9060" s="14">
        <v>0.25</v>
      </c>
      <c r="AA9060" s="5">
        <f t="shared" si="867"/>
        <v>0</v>
      </c>
      <c r="AB9060" s="15" cm="1">
        <f t="array" ref="AB9060">_xlfn.SWITCH(U9060,"夏",122,"冬",90,"春",153,"秋",153,0)</f>
        <v>153</v>
      </c>
      <c r="AC9060" s="16">
        <f t="shared" si="868"/>
        <v>0</v>
      </c>
      <c r="AD9060" s="5">
        <f>IFERROR(AA9060/D9060,0)</f>
        <v>0</v>
      </c>
      <c r="AE9060" s="15">
        <f t="shared" si="869"/>
        <v>0.41917808219178082</v>
      </c>
      <c r="AF9060" s="5">
        <f>IFERROR(AD9060*AE9060*48,0)</f>
        <v>0</v>
      </c>
    </row>
    <row r="9061" spans="2:32" x14ac:dyDescent="0.15">
      <c r="B9061" s="1" t="s">
        <v>36</v>
      </c>
      <c r="C9061" s="1" t="s">
        <v>33</v>
      </c>
      <c r="D9061" s="9">
        <v>125.5308</v>
      </c>
      <c r="E9061" s="6">
        <v>3.15</v>
      </c>
      <c r="F9061" s="18">
        <v>0.54166666666666696</v>
      </c>
      <c r="G9061" s="1">
        <v>21.7</v>
      </c>
      <c r="H9061" s="1">
        <v>62</v>
      </c>
      <c r="I9061" s="1">
        <v>21.9</v>
      </c>
      <c r="J9061" s="1">
        <v>0.1</v>
      </c>
      <c r="K9061" s="1">
        <v>410</v>
      </c>
      <c r="L9061" s="1">
        <v>580</v>
      </c>
      <c r="M9061" s="6">
        <f t="shared" si="871"/>
        <v>21.965255983111206</v>
      </c>
      <c r="N9061" s="1">
        <v>0</v>
      </c>
      <c r="O9061" s="1">
        <v>0</v>
      </c>
      <c r="P9061" s="12">
        <f t="shared" si="870"/>
        <v>0</v>
      </c>
      <c r="Q9061" s="1">
        <v>0</v>
      </c>
      <c r="R9061" s="1">
        <v>0</v>
      </c>
      <c r="S9061" s="1">
        <v>0</v>
      </c>
      <c r="T9061" s="1">
        <v>0</v>
      </c>
      <c r="U9061" s="4" t="s">
        <v>61</v>
      </c>
      <c r="V9061">
        <v>0.41</v>
      </c>
      <c r="W9061">
        <v>0.3</v>
      </c>
      <c r="X9061" s="14">
        <v>0.73</v>
      </c>
      <c r="Y9061" s="14">
        <v>2.38</v>
      </c>
      <c r="Z9061" s="14">
        <v>0.25</v>
      </c>
      <c r="AA9061" s="5">
        <f t="shared" si="867"/>
        <v>0</v>
      </c>
      <c r="AB9061" s="15" cm="1">
        <f t="array" ref="AB9061">_xlfn.SWITCH(U9061,"夏",122,"冬",90,"春",153,"秋",153,0)</f>
        <v>153</v>
      </c>
      <c r="AC9061" s="16">
        <f t="shared" si="868"/>
        <v>0</v>
      </c>
      <c r="AD9061" s="5">
        <f>IFERROR(AA9061/D9061,0)</f>
        <v>0</v>
      </c>
      <c r="AE9061" s="15">
        <f t="shared" si="869"/>
        <v>0.41917808219178082</v>
      </c>
      <c r="AF9061" s="5">
        <f>IFERROR(AD9061*AE9061*48,0)</f>
        <v>0</v>
      </c>
    </row>
    <row r="9062" spans="2:32" x14ac:dyDescent="0.15">
      <c r="B9062" s="1" t="s">
        <v>36</v>
      </c>
      <c r="C9062" s="1" t="s">
        <v>33</v>
      </c>
      <c r="D9062" s="9">
        <v>125.5308</v>
      </c>
      <c r="E9062" s="6">
        <v>3.15</v>
      </c>
      <c r="F9062" s="18">
        <v>0.5625</v>
      </c>
      <c r="G9062" s="1">
        <v>21.4</v>
      </c>
      <c r="H9062" s="1">
        <v>65</v>
      </c>
      <c r="I9062" s="1">
        <v>21.6</v>
      </c>
      <c r="J9062" s="1">
        <v>0.1</v>
      </c>
      <c r="K9062" s="1">
        <v>408</v>
      </c>
      <c r="L9062" s="1">
        <v>550</v>
      </c>
      <c r="M9062" s="6">
        <f t="shared" si="871"/>
        <v>21.665455352384356</v>
      </c>
      <c r="N9062" s="1">
        <v>0</v>
      </c>
      <c r="O9062" s="1">
        <v>0</v>
      </c>
      <c r="P9062" s="12">
        <f t="shared" si="870"/>
        <v>0</v>
      </c>
      <c r="Q9062" s="1">
        <v>0</v>
      </c>
      <c r="R9062" s="1">
        <v>0</v>
      </c>
      <c r="S9062" s="1">
        <v>0.2</v>
      </c>
      <c r="T9062" s="1">
        <v>0</v>
      </c>
      <c r="U9062" s="4" t="s">
        <v>61</v>
      </c>
      <c r="V9062">
        <v>0.41</v>
      </c>
      <c r="W9062">
        <v>0.3</v>
      </c>
      <c r="X9062" s="14">
        <v>0.73</v>
      </c>
      <c r="Y9062" s="14">
        <v>2.38</v>
      </c>
      <c r="Z9062" s="14">
        <v>0.25</v>
      </c>
      <c r="AA9062" s="5">
        <f t="shared" si="867"/>
        <v>0.2</v>
      </c>
      <c r="AB9062" s="15" cm="1">
        <f t="array" ref="AB9062">_xlfn.SWITCH(U9062,"夏",122,"冬",90,"春",153,"秋",153,0)</f>
        <v>153</v>
      </c>
      <c r="AC9062" s="16">
        <f t="shared" si="868"/>
        <v>30.6</v>
      </c>
      <c r="AD9062" s="5">
        <f>IFERROR(AA9062/D9062,0)</f>
        <v>1.5932344890656318E-3</v>
      </c>
      <c r="AE9062" s="15">
        <f t="shared" si="869"/>
        <v>0.41917808219178082</v>
      </c>
      <c r="AF9062" s="5">
        <f>IFERROR(AD9062*AE9062*48,0)</f>
        <v>3.2056750925200002E-2</v>
      </c>
    </row>
    <row r="9063" spans="2:32" x14ac:dyDescent="0.15">
      <c r="B9063" s="1" t="s">
        <v>36</v>
      </c>
      <c r="C9063" s="1" t="s">
        <v>33</v>
      </c>
      <c r="D9063" s="9">
        <v>125.5308</v>
      </c>
      <c r="E9063" s="6">
        <v>3.15</v>
      </c>
      <c r="F9063" s="18">
        <v>0.58333333333333304</v>
      </c>
      <c r="G9063" s="1">
        <v>21.7</v>
      </c>
      <c r="H9063" s="1">
        <v>63</v>
      </c>
      <c r="I9063" s="1">
        <v>21.9</v>
      </c>
      <c r="J9063" s="1">
        <v>0.1</v>
      </c>
      <c r="K9063" s="1">
        <v>490</v>
      </c>
      <c r="L9063" s="1">
        <v>520</v>
      </c>
      <c r="M9063" s="6">
        <f t="shared" si="871"/>
        <v>21.965255983111206</v>
      </c>
      <c r="N9063" s="19">
        <v>0.7</v>
      </c>
      <c r="O9063" s="11" cm="1">
        <f t="array" ref="O9063">ROUND(_xlfn.SWITCH(C9063,"建筑专教",IF(S9063&gt;0.1,1.38,1.28),"阶梯教室",IF(S9063&gt;0.1,1.15,1.05),"公共教室",IF(S9063&gt;0.1,1.22,1.12),IF(S9063&gt;0.1,1.2,1.1))+(MOD(ROW()*11,31)/31-0.5)*0.06,2)</f>
        <v>1.22</v>
      </c>
      <c r="P9063" s="12">
        <f t="shared" si="870"/>
        <v>0.09</v>
      </c>
      <c r="Q9063" s="13">
        <f t="shared" ref="Q9063:Q9068" si="873">(0.303*EXP(-0.036*(O9063*58.15))+0.028)*((O9063*58.15)-0.00305*(5733-6.99*(O9063*58.15)-(EXP(16.6536-4030.183/(G9063+235))*(H9063/100)))-0.42*((O9063*58.15)-58.15)-0.000017*(O9063*58.15)*(5867-(EXP(16.6536-4030.183/(G9063+235))*(H9063/100)))-0.0014*(O9063*58.15)*(34-G9063)-0.0000000396*IF(N9063*0.155&gt;0.078,1.05+0.645*N9063*0.155,1)*(POWER((35.7-0.028*(O9063*58.15)-N9063*0.155*(0.0000000396*IF(N9063*0.155&gt;0.078,1.05+0.645*N9063*0.155,1)*(POWER((35.7-0.028*(O9063*58.15)-N9063*0.155*0.1)+273,4)-POWER(M9063+273,4))+IF(N9063*0.155&gt;0.078,1.05+0.645*N9063*0.155,1)*IF(J9063&lt;0.2,2.38*ABS(35.7-0.028*(O9063*58.15)-G9063)^0.25,12.1*SQRT(J9063))*(35.7-0.028*(O9063*58.15)-G9063))+273),4)-POWER(M9063+273,4))-IF(N9063*0.155&gt;0.078,1.05+0.645*N9063*0.155,1)*IF(J9063&lt;0.2,2.38*ABS(35.7-0.028*(O9063*58.15)-N9063*0.155*0.1-G9063)^0.25,12.1*SQRT(J9063))*(35.7-0.028*(O9063*58.15)-N9063*0.155*0.1-G9063))</f>
        <v>-0.73659571607950958</v>
      </c>
      <c r="R9063" s="1">
        <v>0.4</v>
      </c>
      <c r="S9063" s="1">
        <v>0.4</v>
      </c>
      <c r="T9063" s="1">
        <v>0.2</v>
      </c>
      <c r="U9063" s="4" t="s">
        <v>61</v>
      </c>
      <c r="V9063">
        <v>0.41</v>
      </c>
      <c r="W9063">
        <v>0.3</v>
      </c>
      <c r="X9063" s="14">
        <v>0.73</v>
      </c>
      <c r="Y9063" s="14">
        <v>2.38</v>
      </c>
      <c r="Z9063" s="14">
        <v>0.25</v>
      </c>
      <c r="AA9063" s="5">
        <f t="shared" si="867"/>
        <v>1</v>
      </c>
      <c r="AB9063" s="15" cm="1">
        <f t="array" ref="AB9063">_xlfn.SWITCH(U9063,"夏",122,"冬",90,"春",153,"秋",153,0)</f>
        <v>153</v>
      </c>
      <c r="AC9063" s="16">
        <f t="shared" si="868"/>
        <v>153</v>
      </c>
      <c r="AD9063" s="5">
        <f>IFERROR(AA9063/D9063,0)</f>
        <v>7.9661724453281586E-3</v>
      </c>
      <c r="AE9063" s="15">
        <f t="shared" si="869"/>
        <v>0.41917808219178082</v>
      </c>
      <c r="AF9063" s="5">
        <f>IFERROR(AD9063*AE9063*48,0)</f>
        <v>0.160283754626</v>
      </c>
    </row>
    <row r="9064" spans="2:32" x14ac:dyDescent="0.15">
      <c r="B9064" s="1" t="s">
        <v>36</v>
      </c>
      <c r="C9064" s="1" t="s">
        <v>33</v>
      </c>
      <c r="D9064" s="9">
        <v>125.5308</v>
      </c>
      <c r="E9064" s="6">
        <v>3.15</v>
      </c>
      <c r="F9064" s="18">
        <v>0.60416666666666696</v>
      </c>
      <c r="G9064" s="1">
        <v>22.2</v>
      </c>
      <c r="H9064" s="1">
        <v>60</v>
      </c>
      <c r="I9064" s="1">
        <v>22.4</v>
      </c>
      <c r="J9064" s="1">
        <v>0.1</v>
      </c>
      <c r="K9064" s="1">
        <v>610</v>
      </c>
      <c r="L9064" s="1">
        <v>480</v>
      </c>
      <c r="M9064" s="6">
        <f t="shared" si="871"/>
        <v>22.46492549582257</v>
      </c>
      <c r="N9064" s="19">
        <v>0.7</v>
      </c>
      <c r="O9064" s="11" cm="1">
        <f t="array" ref="O9064">ROUND(_xlfn.SWITCH(C9064,"建筑专教",IF(S9064&gt;0.1,1.38,1.28),"阶梯教室",IF(S9064&gt;0.1,1.15,1.05),"公共教室",IF(S9064&gt;0.1,1.22,1.12),IF(S9064&gt;0.1,1.2,1.1))+(MOD(ROW()*11,31)/31-0.5)*0.06,2)</f>
        <v>1.19</v>
      </c>
      <c r="P9064" s="12">
        <f t="shared" si="870"/>
        <v>0.21</v>
      </c>
      <c r="Q9064" s="13">
        <f t="shared" si="873"/>
        <v>-0.66906777404627649</v>
      </c>
      <c r="R9064" s="1">
        <v>0.8</v>
      </c>
      <c r="S9064" s="1">
        <v>0.5</v>
      </c>
      <c r="T9064" s="1">
        <v>0.3</v>
      </c>
      <c r="U9064" s="4" t="s">
        <v>61</v>
      </c>
      <c r="V9064">
        <v>0.41</v>
      </c>
      <c r="W9064">
        <v>0.3</v>
      </c>
      <c r="X9064" s="14">
        <v>0.73</v>
      </c>
      <c r="Y9064" s="14">
        <v>2.38</v>
      </c>
      <c r="Z9064" s="14">
        <v>0.25</v>
      </c>
      <c r="AA9064" s="5">
        <f t="shared" ref="AA9064:AA9127" si="874">R9064+S9064+T9064</f>
        <v>1.6</v>
      </c>
      <c r="AB9064" s="15" cm="1">
        <f t="array" ref="AB9064">_xlfn.SWITCH(U9064,"夏",122,"冬",90,"春",153,"秋",153,0)</f>
        <v>153</v>
      </c>
      <c r="AC9064" s="16">
        <f t="shared" ref="AC9064:AC9127" si="875">AA9064*AB9064</f>
        <v>244.8</v>
      </c>
      <c r="AD9064" s="5">
        <f>IFERROR(AA9064/D9064,0)</f>
        <v>1.2745875912525054E-2</v>
      </c>
      <c r="AE9064" s="15">
        <f t="shared" ref="AE9064:AE9127" si="876">IF(U9064="夏",122/365,IF(U9064="冬",90/365,IF(OR(U9064="春",U9064="秋"),153/365,0)))</f>
        <v>0.41917808219178082</v>
      </c>
      <c r="AF9064" s="5">
        <f>IFERROR(AD9064*AE9064*48,0)</f>
        <v>0.25645400740160001</v>
      </c>
    </row>
    <row r="9065" spans="2:32" x14ac:dyDescent="0.15">
      <c r="B9065" s="1" t="s">
        <v>36</v>
      </c>
      <c r="C9065" s="1" t="s">
        <v>33</v>
      </c>
      <c r="D9065" s="9">
        <v>125.5308</v>
      </c>
      <c r="E9065" s="6">
        <v>3.15</v>
      </c>
      <c r="F9065" s="18">
        <v>0.625</v>
      </c>
      <c r="G9065" s="1">
        <v>22.7</v>
      </c>
      <c r="H9065" s="1">
        <v>57</v>
      </c>
      <c r="I9065" s="1">
        <v>22.9</v>
      </c>
      <c r="J9065" s="1">
        <v>0.1</v>
      </c>
      <c r="K9065" s="1">
        <v>670</v>
      </c>
      <c r="L9065" s="1">
        <v>440</v>
      </c>
      <c r="M9065" s="6">
        <f t="shared" si="871"/>
        <v>22.964597235702286</v>
      </c>
      <c r="N9065" s="19">
        <v>0.7</v>
      </c>
      <c r="O9065" s="11" cm="1">
        <f t="array" ref="O9065">ROUND(_xlfn.SWITCH(C9065,"建筑专教",IF(S9065&gt;0.1,1.38,1.28),"阶梯教室",IF(S9065&gt;0.1,1.15,1.05),"公共教室",IF(S9065&gt;0.1,1.22,1.12),IF(S9065&gt;0.1,1.2,1.1))+(MOD(ROW()*11,31)/31-0.5)*0.06,2)</f>
        <v>1.21</v>
      </c>
      <c r="P9065" s="12">
        <f t="shared" si="870"/>
        <v>0.27</v>
      </c>
      <c r="Q9065" s="13">
        <f t="shared" si="873"/>
        <v>-0.47467427936817103</v>
      </c>
      <c r="R9065" s="1">
        <v>1</v>
      </c>
      <c r="S9065" s="1">
        <v>0.5</v>
      </c>
      <c r="T9065" s="1">
        <v>0.4</v>
      </c>
      <c r="U9065" s="4" t="s">
        <v>61</v>
      </c>
      <c r="V9065">
        <v>0.41</v>
      </c>
      <c r="W9065">
        <v>0.3</v>
      </c>
      <c r="X9065" s="14">
        <v>0.73</v>
      </c>
      <c r="Y9065" s="14">
        <v>2.38</v>
      </c>
      <c r="Z9065" s="14">
        <v>0.25</v>
      </c>
      <c r="AA9065" s="5">
        <f t="shared" si="874"/>
        <v>1.9</v>
      </c>
      <c r="AB9065" s="15" cm="1">
        <f t="array" ref="AB9065">_xlfn.SWITCH(U9065,"夏",122,"冬",90,"春",153,"秋",153,0)</f>
        <v>153</v>
      </c>
      <c r="AC9065" s="16">
        <f t="shared" si="875"/>
        <v>290.7</v>
      </c>
      <c r="AD9065" s="5">
        <f>IFERROR(AA9065/D9065,0)</f>
        <v>1.51357276461235E-2</v>
      </c>
      <c r="AE9065" s="15">
        <f t="shared" si="876"/>
        <v>0.41917808219178082</v>
      </c>
      <c r="AF9065" s="5">
        <f>IFERROR(AD9065*AE9065*48,0)</f>
        <v>0.30453913378939995</v>
      </c>
    </row>
    <row r="9066" spans="2:32" x14ac:dyDescent="0.15">
      <c r="B9066" s="1" t="s">
        <v>36</v>
      </c>
      <c r="C9066" s="1" t="s">
        <v>33</v>
      </c>
      <c r="D9066" s="9">
        <v>125.5308</v>
      </c>
      <c r="E9066" s="6">
        <v>3.15</v>
      </c>
      <c r="F9066" s="18">
        <v>0.64583333333333304</v>
      </c>
      <c r="G9066" s="1">
        <v>23</v>
      </c>
      <c r="H9066" s="1">
        <v>55</v>
      </c>
      <c r="I9066" s="1">
        <v>23.2</v>
      </c>
      <c r="J9066" s="1">
        <v>0.1</v>
      </c>
      <c r="K9066" s="1">
        <v>640</v>
      </c>
      <c r="L9066" s="1">
        <v>400</v>
      </c>
      <c r="M9066" s="6">
        <f t="shared" si="871"/>
        <v>23.26440134087494</v>
      </c>
      <c r="N9066" s="19">
        <v>0.7</v>
      </c>
      <c r="O9066" s="11" cm="1">
        <f t="array" ref="O9066">ROUND(_xlfn.SWITCH(C9066,"建筑专教",IF(S9066&gt;0.1,1.38,1.28),"阶梯教室",IF(S9066&gt;0.1,1.15,1.05),"公共教室",IF(S9066&gt;0.1,1.22,1.12),IF(S9066&gt;0.1,1.2,1.1))+(MOD(ROW()*11,31)/31-0.5)*0.06,2)</f>
        <v>1.23</v>
      </c>
      <c r="P9066" s="12">
        <f t="shared" si="870"/>
        <v>0.24</v>
      </c>
      <c r="Q9066" s="13">
        <f t="shared" si="873"/>
        <v>-0.34465027309973417</v>
      </c>
      <c r="R9066" s="1">
        <v>0.8</v>
      </c>
      <c r="S9066" s="1">
        <v>0.4</v>
      </c>
      <c r="T9066" s="1">
        <v>0.3</v>
      </c>
      <c r="U9066" s="4" t="s">
        <v>61</v>
      </c>
      <c r="V9066">
        <v>0.41</v>
      </c>
      <c r="W9066">
        <v>0.3</v>
      </c>
      <c r="X9066" s="14">
        <v>0.73</v>
      </c>
      <c r="Y9066" s="14">
        <v>2.38</v>
      </c>
      <c r="Z9066" s="14">
        <v>0.25</v>
      </c>
      <c r="AA9066" s="5">
        <f t="shared" si="874"/>
        <v>1.5000000000000002</v>
      </c>
      <c r="AB9066" s="15" cm="1">
        <f t="array" ref="AB9066">_xlfn.SWITCH(U9066,"夏",122,"冬",90,"春",153,"秋",153,0)</f>
        <v>153</v>
      </c>
      <c r="AC9066" s="16">
        <f t="shared" si="875"/>
        <v>229.50000000000003</v>
      </c>
      <c r="AD9066" s="5">
        <f>IFERROR(AA9066/D9066,0)</f>
        <v>1.194925866799224E-2</v>
      </c>
      <c r="AE9066" s="15">
        <f t="shared" si="876"/>
        <v>0.41917808219178082</v>
      </c>
      <c r="AF9066" s="5">
        <f>IFERROR(AD9066*AE9066*48,0)</f>
        <v>0.24042563193900005</v>
      </c>
    </row>
    <row r="9067" spans="2:32" x14ac:dyDescent="0.15">
      <c r="B9067" s="1" t="s">
        <v>36</v>
      </c>
      <c r="C9067" s="1" t="s">
        <v>33</v>
      </c>
      <c r="D9067" s="9">
        <v>125.5308</v>
      </c>
      <c r="E9067" s="6">
        <v>3.15</v>
      </c>
      <c r="F9067" s="18">
        <v>0.66666666666666696</v>
      </c>
      <c r="G9067" s="1">
        <v>23.2</v>
      </c>
      <c r="H9067" s="1">
        <v>53</v>
      </c>
      <c r="I9067" s="1">
        <v>23.4</v>
      </c>
      <c r="J9067" s="1">
        <v>0.1</v>
      </c>
      <c r="K9067" s="1">
        <v>590</v>
      </c>
      <c r="L9067" s="1">
        <v>360</v>
      </c>
      <c r="M9067" s="6">
        <f t="shared" si="871"/>
        <v>23.464271184029144</v>
      </c>
      <c r="N9067" s="19">
        <v>0.7</v>
      </c>
      <c r="O9067" s="11" cm="1">
        <f t="array" ref="O9067">ROUND(_xlfn.SWITCH(C9067,"建筑专教",IF(S9067&gt;0.1,1.38,1.28),"阶梯教室",IF(S9067&gt;0.1,1.15,1.05),"公共教室",IF(S9067&gt;0.1,1.22,1.12),IF(S9067&gt;0.1,1.2,1.1))+(MOD(ROW()*11,31)/31-0.5)*0.06,2)</f>
        <v>1.19</v>
      </c>
      <c r="P9067" s="12">
        <f t="shared" si="870"/>
        <v>0.19</v>
      </c>
      <c r="Q9067" s="13">
        <f t="shared" si="873"/>
        <v>-0.37808741368700977</v>
      </c>
      <c r="R9067" s="1">
        <v>0.6</v>
      </c>
      <c r="S9067" s="1">
        <v>0.4</v>
      </c>
      <c r="T9067" s="1">
        <v>0.2</v>
      </c>
      <c r="U9067" s="4" t="s">
        <v>61</v>
      </c>
      <c r="V9067">
        <v>0.41</v>
      </c>
      <c r="W9067">
        <v>0.3</v>
      </c>
      <c r="X9067" s="14">
        <v>0.73</v>
      </c>
      <c r="Y9067" s="14">
        <v>2.38</v>
      </c>
      <c r="Z9067" s="14">
        <v>0.25</v>
      </c>
      <c r="AA9067" s="5">
        <f t="shared" si="874"/>
        <v>1.2</v>
      </c>
      <c r="AB9067" s="15" cm="1">
        <f t="array" ref="AB9067">_xlfn.SWITCH(U9067,"夏",122,"冬",90,"春",153,"秋",153,0)</f>
        <v>153</v>
      </c>
      <c r="AC9067" s="16">
        <f t="shared" si="875"/>
        <v>183.6</v>
      </c>
      <c r="AD9067" s="5">
        <f>IFERROR(AA9067/D9067,0)</f>
        <v>9.5594069343937892E-3</v>
      </c>
      <c r="AE9067" s="15">
        <f t="shared" si="876"/>
        <v>0.41917808219178082</v>
      </c>
      <c r="AF9067" s="5">
        <f>IFERROR(AD9067*AE9067*48,0)</f>
        <v>0.19234050555119997</v>
      </c>
    </row>
    <row r="9068" spans="2:32" x14ac:dyDescent="0.15">
      <c r="B9068" s="1" t="s">
        <v>36</v>
      </c>
      <c r="C9068" s="1" t="s">
        <v>33</v>
      </c>
      <c r="D9068" s="9">
        <v>125.5308</v>
      </c>
      <c r="E9068" s="6">
        <v>3.15</v>
      </c>
      <c r="F9068" s="18">
        <v>0.6875</v>
      </c>
      <c r="G9068" s="1">
        <v>23</v>
      </c>
      <c r="H9068" s="1">
        <v>55</v>
      </c>
      <c r="I9068" s="1">
        <v>23.2</v>
      </c>
      <c r="J9068" s="1">
        <v>0.1</v>
      </c>
      <c r="K9068" s="1">
        <v>490</v>
      </c>
      <c r="L9068" s="1">
        <v>320</v>
      </c>
      <c r="M9068" s="6">
        <f t="shared" si="871"/>
        <v>23.26440134087494</v>
      </c>
      <c r="N9068" s="19">
        <v>0.7</v>
      </c>
      <c r="O9068" s="11" cm="1">
        <f t="array" ref="O9068">ROUND(_xlfn.SWITCH(C9068,"建筑专教",IF(S9068&gt;0.1,1.38,1.28),"阶梯教室",IF(S9068&gt;0.1,1.15,1.05),"公共教室",IF(S9068&gt;0.1,1.22,1.12),IF(S9068&gt;0.1,1.2,1.1))+(MOD(ROW()*11,31)/31-0.5)*0.06,2)</f>
        <v>1.21</v>
      </c>
      <c r="P9068" s="12">
        <f t="shared" si="870"/>
        <v>0.09</v>
      </c>
      <c r="Q9068" s="13">
        <f t="shared" si="873"/>
        <v>-0.38933923031266626</v>
      </c>
      <c r="R9068" s="1">
        <v>0.3</v>
      </c>
      <c r="S9068" s="1">
        <v>0.3</v>
      </c>
      <c r="T9068" s="1">
        <v>0.1</v>
      </c>
      <c r="U9068" s="4" t="s">
        <v>61</v>
      </c>
      <c r="V9068">
        <v>0.41</v>
      </c>
      <c r="W9068">
        <v>0.3</v>
      </c>
      <c r="X9068" s="14">
        <v>0.73</v>
      </c>
      <c r="Y9068" s="14">
        <v>2.38</v>
      </c>
      <c r="Z9068" s="14">
        <v>0.25</v>
      </c>
      <c r="AA9068" s="5">
        <f t="shared" si="874"/>
        <v>0.7</v>
      </c>
      <c r="AB9068" s="15" cm="1">
        <f t="array" ref="AB9068">_xlfn.SWITCH(U9068,"夏",122,"冬",90,"春",153,"秋",153,0)</f>
        <v>153</v>
      </c>
      <c r="AC9068" s="16">
        <f t="shared" si="875"/>
        <v>107.1</v>
      </c>
      <c r="AD9068" s="5">
        <f>IFERROR(AA9068/D9068,0)</f>
        <v>5.5763207117297108E-3</v>
      </c>
      <c r="AE9068" s="15">
        <f t="shared" si="876"/>
        <v>0.41917808219178082</v>
      </c>
      <c r="AF9068" s="5">
        <f>IFERROR(AD9068*AE9068*48,0)</f>
        <v>0.11219862823819998</v>
      </c>
    </row>
    <row r="9069" spans="2:32" x14ac:dyDescent="0.15">
      <c r="B9069" s="1" t="s">
        <v>36</v>
      </c>
      <c r="C9069" s="1" t="s">
        <v>33</v>
      </c>
      <c r="D9069" s="9">
        <v>125.5308</v>
      </c>
      <c r="E9069" s="6">
        <v>3.15</v>
      </c>
      <c r="F9069" s="18">
        <v>0.70833333333333304</v>
      </c>
      <c r="G9069" s="1">
        <v>22.7</v>
      </c>
      <c r="H9069" s="1">
        <v>57</v>
      </c>
      <c r="I9069" s="1">
        <v>22.9</v>
      </c>
      <c r="J9069" s="1">
        <v>0.1</v>
      </c>
      <c r="K9069" s="1">
        <v>425</v>
      </c>
      <c r="L9069" s="1">
        <v>280</v>
      </c>
      <c r="M9069" s="6">
        <f t="shared" si="871"/>
        <v>22.964597235702286</v>
      </c>
      <c r="N9069" s="1">
        <v>0</v>
      </c>
      <c r="O9069" s="1">
        <v>0</v>
      </c>
      <c r="P9069" s="12">
        <f t="shared" si="870"/>
        <v>0</v>
      </c>
      <c r="Q9069" s="1">
        <v>0</v>
      </c>
      <c r="R9069" s="1">
        <v>0</v>
      </c>
      <c r="S9069" s="1">
        <v>0.3</v>
      </c>
      <c r="T9069" s="1">
        <v>0</v>
      </c>
      <c r="U9069" s="4" t="s">
        <v>61</v>
      </c>
      <c r="V9069">
        <v>0.41</v>
      </c>
      <c r="W9069">
        <v>0.3</v>
      </c>
      <c r="X9069" s="14">
        <v>0.73</v>
      </c>
      <c r="Y9069" s="14">
        <v>2.38</v>
      </c>
      <c r="Z9069" s="14">
        <v>0.25</v>
      </c>
      <c r="AA9069" s="5">
        <f t="shared" si="874"/>
        <v>0.3</v>
      </c>
      <c r="AB9069" s="15" cm="1">
        <f t="array" ref="AB9069">_xlfn.SWITCH(U9069,"夏",122,"冬",90,"春",153,"秋",153,0)</f>
        <v>153</v>
      </c>
      <c r="AC9069" s="16">
        <f t="shared" si="875"/>
        <v>45.9</v>
      </c>
      <c r="AD9069" s="5">
        <f>IFERROR(AA9069/D9069,0)</f>
        <v>2.3898517335984473E-3</v>
      </c>
      <c r="AE9069" s="15">
        <f t="shared" si="876"/>
        <v>0.41917808219178082</v>
      </c>
      <c r="AF9069" s="5">
        <f>IFERROR(AD9069*AE9069*48,0)</f>
        <v>4.8085126387799992E-2</v>
      </c>
    </row>
    <row r="9070" spans="2:32" x14ac:dyDescent="0.15">
      <c r="B9070" s="1" t="s">
        <v>36</v>
      </c>
      <c r="C9070" s="1" t="s">
        <v>33</v>
      </c>
      <c r="D9070" s="9">
        <v>125.5308</v>
      </c>
      <c r="E9070" s="6">
        <v>3.15</v>
      </c>
      <c r="F9070" s="18">
        <v>0.72916666666666696</v>
      </c>
      <c r="G9070" s="1">
        <v>22.2</v>
      </c>
      <c r="H9070" s="1">
        <v>60</v>
      </c>
      <c r="I9070" s="1">
        <v>22.4</v>
      </c>
      <c r="J9070" s="1">
        <v>0.1</v>
      </c>
      <c r="K9070" s="1">
        <v>410</v>
      </c>
      <c r="L9070" s="1">
        <v>240</v>
      </c>
      <c r="M9070" s="6">
        <f t="shared" si="871"/>
        <v>22.46492549582257</v>
      </c>
      <c r="N9070" s="1">
        <v>0</v>
      </c>
      <c r="O9070" s="1">
        <v>0</v>
      </c>
      <c r="P9070" s="12">
        <f t="shared" si="870"/>
        <v>0</v>
      </c>
      <c r="Q9070" s="1">
        <v>0</v>
      </c>
      <c r="R9070" s="1">
        <v>0</v>
      </c>
      <c r="S9070" s="1">
        <v>0.2</v>
      </c>
      <c r="T9070" s="1">
        <v>0</v>
      </c>
      <c r="U9070" s="4" t="s">
        <v>61</v>
      </c>
      <c r="V9070">
        <v>0.41</v>
      </c>
      <c r="W9070">
        <v>0.3</v>
      </c>
      <c r="X9070" s="14">
        <v>0.73</v>
      </c>
      <c r="Y9070" s="14">
        <v>2.38</v>
      </c>
      <c r="Z9070" s="14">
        <v>0.25</v>
      </c>
      <c r="AA9070" s="5">
        <f t="shared" si="874"/>
        <v>0.2</v>
      </c>
      <c r="AB9070" s="15" cm="1">
        <f t="array" ref="AB9070">_xlfn.SWITCH(U9070,"夏",122,"冬",90,"春",153,"秋",153,0)</f>
        <v>153</v>
      </c>
      <c r="AC9070" s="16">
        <f t="shared" si="875"/>
        <v>30.6</v>
      </c>
      <c r="AD9070" s="5">
        <f>IFERROR(AA9070/D9070,0)</f>
        <v>1.5932344890656318E-3</v>
      </c>
      <c r="AE9070" s="15">
        <f t="shared" si="876"/>
        <v>0.41917808219178082</v>
      </c>
      <c r="AF9070" s="5">
        <f>IFERROR(AD9070*AE9070*48,0)</f>
        <v>3.2056750925200002E-2</v>
      </c>
    </row>
    <row r="9071" spans="2:32" x14ac:dyDescent="0.15">
      <c r="B9071" s="1" t="s">
        <v>36</v>
      </c>
      <c r="C9071" s="1" t="s">
        <v>33</v>
      </c>
      <c r="D9071" s="9">
        <v>125.5308</v>
      </c>
      <c r="E9071" s="6">
        <v>3.15</v>
      </c>
      <c r="F9071" s="18">
        <v>0.75</v>
      </c>
      <c r="G9071" s="1">
        <v>21.4</v>
      </c>
      <c r="H9071" s="1">
        <v>64</v>
      </c>
      <c r="I9071" s="1">
        <v>21.6</v>
      </c>
      <c r="J9071" s="1">
        <v>0.1</v>
      </c>
      <c r="K9071" s="1">
        <v>408</v>
      </c>
      <c r="L9071" s="1">
        <v>170</v>
      </c>
      <c r="M9071" s="6">
        <f t="shared" si="871"/>
        <v>21.665455352384356</v>
      </c>
      <c r="N9071" s="1">
        <v>0</v>
      </c>
      <c r="O9071" s="1">
        <v>0</v>
      </c>
      <c r="P9071" s="12">
        <f t="shared" si="870"/>
        <v>0</v>
      </c>
      <c r="Q9071" s="1">
        <v>0</v>
      </c>
      <c r="R9071" s="1">
        <v>0</v>
      </c>
      <c r="S9071" s="1">
        <v>0.5</v>
      </c>
      <c r="T9071" s="1">
        <v>0</v>
      </c>
      <c r="U9071" s="4" t="s">
        <v>61</v>
      </c>
      <c r="V9071">
        <v>0.41</v>
      </c>
      <c r="W9071">
        <v>0.3</v>
      </c>
      <c r="X9071" s="14">
        <v>0.73</v>
      </c>
      <c r="Y9071" s="14">
        <v>2.38</v>
      </c>
      <c r="Z9071" s="14">
        <v>0.25</v>
      </c>
      <c r="AA9071" s="5">
        <f t="shared" si="874"/>
        <v>0.5</v>
      </c>
      <c r="AB9071" s="15" cm="1">
        <f t="array" ref="AB9071">_xlfn.SWITCH(U9071,"夏",122,"冬",90,"春",153,"秋",153,0)</f>
        <v>153</v>
      </c>
      <c r="AC9071" s="16">
        <f t="shared" si="875"/>
        <v>76.5</v>
      </c>
      <c r="AD9071" s="5">
        <f>IFERROR(AA9071/D9071,0)</f>
        <v>3.9830862226640793E-3</v>
      </c>
      <c r="AE9071" s="15">
        <f t="shared" si="876"/>
        <v>0.41917808219178082</v>
      </c>
      <c r="AF9071" s="5">
        <f>IFERROR(AD9071*AE9071*48,0)</f>
        <v>8.0141877313000001E-2</v>
      </c>
    </row>
    <row r="9072" spans="2:32" x14ac:dyDescent="0.15">
      <c r="B9072" s="1" t="s">
        <v>36</v>
      </c>
      <c r="C9072" s="1" t="s">
        <v>33</v>
      </c>
      <c r="D9072" s="9">
        <v>125.5308</v>
      </c>
      <c r="E9072" s="6">
        <v>3.15</v>
      </c>
      <c r="F9072" s="18">
        <v>0.77083333333333304</v>
      </c>
      <c r="G9072" s="1">
        <v>20.7</v>
      </c>
      <c r="H9072" s="1">
        <v>67</v>
      </c>
      <c r="I9072" s="1">
        <v>20.9</v>
      </c>
      <c r="J9072" s="1">
        <v>0.1</v>
      </c>
      <c r="K9072" s="1">
        <v>406</v>
      </c>
      <c r="L9072" s="1">
        <v>110</v>
      </c>
      <c r="M9072" s="6">
        <f t="shared" si="871"/>
        <v>20.965923715033284</v>
      </c>
      <c r="N9072" s="1">
        <v>0</v>
      </c>
      <c r="O9072" s="1">
        <v>0</v>
      </c>
      <c r="P9072" s="12">
        <f t="shared" si="870"/>
        <v>0</v>
      </c>
      <c r="Q9072" s="1">
        <v>0</v>
      </c>
      <c r="R9072" s="1">
        <v>0</v>
      </c>
      <c r="S9072" s="1">
        <v>0.6</v>
      </c>
      <c r="T9072" s="1">
        <v>0</v>
      </c>
      <c r="U9072" s="4" t="s">
        <v>61</v>
      </c>
      <c r="V9072">
        <v>0.41</v>
      </c>
      <c r="W9072">
        <v>0.3</v>
      </c>
      <c r="X9072" s="14">
        <v>0.73</v>
      </c>
      <c r="Y9072" s="14">
        <v>2.38</v>
      </c>
      <c r="Z9072" s="14">
        <v>0.25</v>
      </c>
      <c r="AA9072" s="5">
        <f t="shared" si="874"/>
        <v>0.6</v>
      </c>
      <c r="AB9072" s="15" cm="1">
        <f t="array" ref="AB9072">_xlfn.SWITCH(U9072,"夏",122,"冬",90,"春",153,"秋",153,0)</f>
        <v>153</v>
      </c>
      <c r="AC9072" s="16">
        <f t="shared" si="875"/>
        <v>91.8</v>
      </c>
      <c r="AD9072" s="5">
        <f>IFERROR(AA9072/D9072,0)</f>
        <v>4.7797034671968946E-3</v>
      </c>
      <c r="AE9072" s="15">
        <f t="shared" si="876"/>
        <v>0.41917808219178082</v>
      </c>
      <c r="AF9072" s="5">
        <f>IFERROR(AD9072*AE9072*48,0)</f>
        <v>9.6170252775599985E-2</v>
      </c>
    </row>
    <row r="9073" spans="2:32" x14ac:dyDescent="0.15">
      <c r="B9073" s="1" t="s">
        <v>36</v>
      </c>
      <c r="C9073" s="1" t="s">
        <v>33</v>
      </c>
      <c r="D9073" s="9">
        <v>125.5308</v>
      </c>
      <c r="E9073" s="6">
        <v>3.15</v>
      </c>
      <c r="F9073" s="18">
        <v>0.79166666666666696</v>
      </c>
      <c r="G9073" s="1">
        <v>20</v>
      </c>
      <c r="H9073" s="1">
        <v>70</v>
      </c>
      <c r="I9073" s="1">
        <v>20.2</v>
      </c>
      <c r="J9073" s="1">
        <v>0.1</v>
      </c>
      <c r="K9073" s="1">
        <v>405</v>
      </c>
      <c r="L9073" s="1">
        <v>70</v>
      </c>
      <c r="M9073" s="6">
        <f t="shared" si="871"/>
        <v>20.266396555303515</v>
      </c>
      <c r="N9073" s="1">
        <v>0</v>
      </c>
      <c r="O9073" s="1">
        <v>0</v>
      </c>
      <c r="P9073" s="12">
        <f t="shared" si="870"/>
        <v>0</v>
      </c>
      <c r="Q9073" s="1">
        <v>0</v>
      </c>
      <c r="R9073" s="1">
        <v>0</v>
      </c>
      <c r="S9073" s="1">
        <v>0.7</v>
      </c>
      <c r="T9073" s="1">
        <v>0</v>
      </c>
      <c r="U9073" s="4" t="s">
        <v>61</v>
      </c>
      <c r="V9073">
        <v>0.41</v>
      </c>
      <c r="W9073">
        <v>0.3</v>
      </c>
      <c r="X9073" s="14">
        <v>0.73</v>
      </c>
      <c r="Y9073" s="14">
        <v>2.38</v>
      </c>
      <c r="Z9073" s="14">
        <v>0.25</v>
      </c>
      <c r="AA9073" s="5">
        <f t="shared" si="874"/>
        <v>0.7</v>
      </c>
      <c r="AB9073" s="15" cm="1">
        <f t="array" ref="AB9073">_xlfn.SWITCH(U9073,"夏",122,"冬",90,"春",153,"秋",153,0)</f>
        <v>153</v>
      </c>
      <c r="AC9073" s="16">
        <f t="shared" si="875"/>
        <v>107.1</v>
      </c>
      <c r="AD9073" s="5">
        <f>IFERROR(AA9073/D9073,0)</f>
        <v>5.5763207117297108E-3</v>
      </c>
      <c r="AE9073" s="15">
        <f t="shared" si="876"/>
        <v>0.41917808219178082</v>
      </c>
      <c r="AF9073" s="5">
        <f>IFERROR(AD9073*AE9073*48,0)</f>
        <v>0.11219862823819998</v>
      </c>
    </row>
    <row r="9074" spans="2:32" x14ac:dyDescent="0.15">
      <c r="B9074" s="1" t="s">
        <v>36</v>
      </c>
      <c r="C9074" s="1" t="s">
        <v>33</v>
      </c>
      <c r="D9074" s="9">
        <v>125.5308</v>
      </c>
      <c r="E9074" s="6">
        <v>3.15</v>
      </c>
      <c r="F9074" s="18">
        <v>0.8125</v>
      </c>
      <c r="G9074" s="1">
        <v>19.5</v>
      </c>
      <c r="H9074" s="1">
        <v>73</v>
      </c>
      <c r="I9074" s="1">
        <v>19.7</v>
      </c>
      <c r="J9074" s="1">
        <v>0.1</v>
      </c>
      <c r="K9074" s="1">
        <v>418</v>
      </c>
      <c r="L9074" s="1">
        <v>45</v>
      </c>
      <c r="M9074" s="6">
        <f t="shared" si="871"/>
        <v>19.766737069420572</v>
      </c>
      <c r="N9074" s="1">
        <v>0</v>
      </c>
      <c r="O9074" s="1">
        <v>0</v>
      </c>
      <c r="P9074" s="12">
        <f t="shared" si="870"/>
        <v>0</v>
      </c>
      <c r="Q9074" s="1">
        <v>0</v>
      </c>
      <c r="R9074" s="1">
        <v>0.1</v>
      </c>
      <c r="S9074" s="1">
        <v>0.7</v>
      </c>
      <c r="T9074" s="1">
        <v>0</v>
      </c>
      <c r="U9074" s="4" t="s">
        <v>61</v>
      </c>
      <c r="V9074">
        <v>0.41</v>
      </c>
      <c r="W9074">
        <v>0.3</v>
      </c>
      <c r="X9074" s="14">
        <v>0.73</v>
      </c>
      <c r="Y9074" s="14">
        <v>2.38</v>
      </c>
      <c r="Z9074" s="14">
        <v>0.25</v>
      </c>
      <c r="AA9074" s="5">
        <f t="shared" si="874"/>
        <v>0.79999999999999993</v>
      </c>
      <c r="AB9074" s="15" cm="1">
        <f t="array" ref="AB9074">_xlfn.SWITCH(U9074,"夏",122,"冬",90,"春",153,"秋",153,0)</f>
        <v>153</v>
      </c>
      <c r="AC9074" s="16">
        <f t="shared" si="875"/>
        <v>122.39999999999999</v>
      </c>
      <c r="AD9074" s="5">
        <f>IFERROR(AA9074/D9074,0)</f>
        <v>6.3729379562625262E-3</v>
      </c>
      <c r="AE9074" s="15">
        <f t="shared" si="876"/>
        <v>0.41917808219178082</v>
      </c>
      <c r="AF9074" s="5">
        <f>IFERROR(AD9074*AE9074*48,0)</f>
        <v>0.12822700370079998</v>
      </c>
    </row>
    <row r="9075" spans="2:32" x14ac:dyDescent="0.15">
      <c r="B9075" s="1" t="s">
        <v>36</v>
      </c>
      <c r="C9075" s="1" t="s">
        <v>33</v>
      </c>
      <c r="D9075" s="9">
        <v>125.5308</v>
      </c>
      <c r="E9075" s="6">
        <v>3.15</v>
      </c>
      <c r="F9075" s="18">
        <v>0.83333333333333304</v>
      </c>
      <c r="G9075" s="1">
        <v>19.2</v>
      </c>
      <c r="H9075" s="1">
        <v>75</v>
      </c>
      <c r="I9075" s="1">
        <v>19.399999999999999</v>
      </c>
      <c r="J9075" s="1">
        <v>0.1</v>
      </c>
      <c r="K9075" s="1">
        <v>410</v>
      </c>
      <c r="L9075" s="1">
        <v>25</v>
      </c>
      <c r="M9075" s="6">
        <f t="shared" si="871"/>
        <v>19.466942495791898</v>
      </c>
      <c r="N9075" s="1">
        <v>0</v>
      </c>
      <c r="O9075" s="1">
        <v>0</v>
      </c>
      <c r="P9075" s="12">
        <f t="shared" si="870"/>
        <v>0</v>
      </c>
      <c r="Q9075" s="1">
        <v>0</v>
      </c>
      <c r="R9075" s="1">
        <v>0</v>
      </c>
      <c r="S9075" s="1">
        <v>0.6</v>
      </c>
      <c r="T9075" s="1">
        <v>0</v>
      </c>
      <c r="U9075" s="4" t="s">
        <v>61</v>
      </c>
      <c r="V9075">
        <v>0.41</v>
      </c>
      <c r="W9075">
        <v>0.3</v>
      </c>
      <c r="X9075" s="14">
        <v>0.73</v>
      </c>
      <c r="Y9075" s="14">
        <v>2.38</v>
      </c>
      <c r="Z9075" s="14">
        <v>0.25</v>
      </c>
      <c r="AA9075" s="5">
        <f t="shared" si="874"/>
        <v>0.6</v>
      </c>
      <c r="AB9075" s="15" cm="1">
        <f t="array" ref="AB9075">_xlfn.SWITCH(U9075,"夏",122,"冬",90,"春",153,"秋",153,0)</f>
        <v>153</v>
      </c>
      <c r="AC9075" s="16">
        <f t="shared" si="875"/>
        <v>91.8</v>
      </c>
      <c r="AD9075" s="5">
        <f>IFERROR(AA9075/D9075,0)</f>
        <v>4.7797034671968946E-3</v>
      </c>
      <c r="AE9075" s="15">
        <f t="shared" si="876"/>
        <v>0.41917808219178082</v>
      </c>
      <c r="AF9075" s="5">
        <f>IFERROR(AD9075*AE9075*48,0)</f>
        <v>9.6170252775599985E-2</v>
      </c>
    </row>
    <row r="9076" spans="2:32" x14ac:dyDescent="0.15">
      <c r="B9076" s="1" t="s">
        <v>36</v>
      </c>
      <c r="C9076" s="1" t="s">
        <v>33</v>
      </c>
      <c r="D9076" s="9">
        <v>125.5308</v>
      </c>
      <c r="E9076" s="6">
        <v>3.15</v>
      </c>
      <c r="F9076" s="18">
        <v>0.85416666666666696</v>
      </c>
      <c r="G9076" s="1">
        <v>19</v>
      </c>
      <c r="H9076" s="1">
        <v>77</v>
      </c>
      <c r="I9076" s="1">
        <v>19.2</v>
      </c>
      <c r="J9076" s="1">
        <v>0.1</v>
      </c>
      <c r="K9076" s="1">
        <v>408</v>
      </c>
      <c r="L9076" s="1">
        <v>15</v>
      </c>
      <c r="M9076" s="6">
        <f t="shared" si="871"/>
        <v>19.26707991515292</v>
      </c>
      <c r="N9076" s="1">
        <v>0</v>
      </c>
      <c r="O9076" s="1">
        <v>0</v>
      </c>
      <c r="P9076" s="12">
        <f t="shared" si="870"/>
        <v>0</v>
      </c>
      <c r="Q9076" s="1">
        <v>0</v>
      </c>
      <c r="R9076" s="1">
        <v>0</v>
      </c>
      <c r="S9076" s="1">
        <v>0.5</v>
      </c>
      <c r="T9076" s="1">
        <v>0</v>
      </c>
      <c r="U9076" s="4" t="s">
        <v>61</v>
      </c>
      <c r="V9076">
        <v>0.41</v>
      </c>
      <c r="W9076">
        <v>0.3</v>
      </c>
      <c r="X9076" s="14">
        <v>0.73</v>
      </c>
      <c r="Y9076" s="14">
        <v>2.38</v>
      </c>
      <c r="Z9076" s="14">
        <v>0.25</v>
      </c>
      <c r="AA9076" s="5">
        <f t="shared" si="874"/>
        <v>0.5</v>
      </c>
      <c r="AB9076" s="15" cm="1">
        <f t="array" ref="AB9076">_xlfn.SWITCH(U9076,"夏",122,"冬",90,"春",153,"秋",153,0)</f>
        <v>153</v>
      </c>
      <c r="AC9076" s="16">
        <f t="shared" si="875"/>
        <v>76.5</v>
      </c>
      <c r="AD9076" s="5">
        <f>IFERROR(AA9076/D9076,0)</f>
        <v>3.9830862226640793E-3</v>
      </c>
      <c r="AE9076" s="15">
        <f t="shared" si="876"/>
        <v>0.41917808219178082</v>
      </c>
      <c r="AF9076" s="5">
        <f>IFERROR(AD9076*AE9076*48,0)</f>
        <v>8.0141877313000001E-2</v>
      </c>
    </row>
    <row r="9077" spans="2:32" x14ac:dyDescent="0.15">
      <c r="B9077" s="1" t="s">
        <v>36</v>
      </c>
      <c r="C9077" s="1" t="s">
        <v>33</v>
      </c>
      <c r="D9077" s="9">
        <v>125.5308</v>
      </c>
      <c r="E9077" s="6">
        <v>3.15</v>
      </c>
      <c r="F9077" s="18">
        <v>0.875</v>
      </c>
      <c r="G9077" s="1">
        <v>18.8</v>
      </c>
      <c r="H9077" s="1">
        <v>78</v>
      </c>
      <c r="I9077" s="1">
        <v>19</v>
      </c>
      <c r="J9077" s="1">
        <v>0.1</v>
      </c>
      <c r="K9077" s="1">
        <v>407</v>
      </c>
      <c r="L9077" s="1">
        <v>10</v>
      </c>
      <c r="M9077" s="6">
        <f t="shared" si="871"/>
        <v>19.067217710766613</v>
      </c>
      <c r="N9077" s="1">
        <v>0</v>
      </c>
      <c r="O9077" s="1">
        <v>0</v>
      </c>
      <c r="P9077" s="12">
        <f t="shared" si="870"/>
        <v>0</v>
      </c>
      <c r="Q9077" s="1">
        <v>0</v>
      </c>
      <c r="R9077" s="1">
        <v>0</v>
      </c>
      <c r="S9077" s="1">
        <v>0.4</v>
      </c>
      <c r="T9077" s="1">
        <v>0</v>
      </c>
      <c r="U9077" s="4" t="s">
        <v>61</v>
      </c>
      <c r="V9077">
        <v>0.41</v>
      </c>
      <c r="W9077">
        <v>0.3</v>
      </c>
      <c r="X9077" s="14">
        <v>0.73</v>
      </c>
      <c r="Y9077" s="14">
        <v>2.38</v>
      </c>
      <c r="Z9077" s="14">
        <v>0.25</v>
      </c>
      <c r="AA9077" s="5">
        <f t="shared" si="874"/>
        <v>0.4</v>
      </c>
      <c r="AB9077" s="15" cm="1">
        <f t="array" ref="AB9077">_xlfn.SWITCH(U9077,"夏",122,"冬",90,"春",153,"秋",153,0)</f>
        <v>153</v>
      </c>
      <c r="AC9077" s="16">
        <f t="shared" si="875"/>
        <v>61.2</v>
      </c>
      <c r="AD9077" s="5">
        <f>IFERROR(AA9077/D9077,0)</f>
        <v>3.1864689781312635E-3</v>
      </c>
      <c r="AE9077" s="15">
        <f t="shared" si="876"/>
        <v>0.41917808219178082</v>
      </c>
      <c r="AF9077" s="5">
        <f>IFERROR(AD9077*AE9077*48,0)</f>
        <v>6.4113501850400004E-2</v>
      </c>
    </row>
    <row r="9078" spans="2:32" x14ac:dyDescent="0.15">
      <c r="B9078" s="1" t="s">
        <v>36</v>
      </c>
      <c r="C9078" s="1" t="s">
        <v>33</v>
      </c>
      <c r="D9078" s="9">
        <v>125.5308</v>
      </c>
      <c r="E9078" s="6">
        <v>3.15</v>
      </c>
      <c r="F9078" s="18">
        <v>0.89583333333333304</v>
      </c>
      <c r="G9078" s="1">
        <v>18.600000000000001</v>
      </c>
      <c r="H9078" s="1">
        <v>79</v>
      </c>
      <c r="I9078" s="1">
        <v>18.8</v>
      </c>
      <c r="J9078" s="1">
        <v>0.1</v>
      </c>
      <c r="K9078" s="1">
        <v>406</v>
      </c>
      <c r="L9078" s="1">
        <v>10</v>
      </c>
      <c r="M9078" s="6">
        <f t="shared" si="871"/>
        <v>18.867355883921618</v>
      </c>
      <c r="N9078" s="1">
        <v>0</v>
      </c>
      <c r="O9078" s="1">
        <v>0</v>
      </c>
      <c r="P9078" s="12">
        <f t="shared" si="870"/>
        <v>0</v>
      </c>
      <c r="Q9078" s="1">
        <v>0</v>
      </c>
      <c r="R9078" s="1">
        <v>0</v>
      </c>
      <c r="S9078" s="1">
        <v>0.3</v>
      </c>
      <c r="T9078" s="1">
        <v>0</v>
      </c>
      <c r="U9078" s="4" t="s">
        <v>61</v>
      </c>
      <c r="V9078">
        <v>0.41</v>
      </c>
      <c r="W9078">
        <v>0.3</v>
      </c>
      <c r="X9078" s="14">
        <v>0.73</v>
      </c>
      <c r="Y9078" s="14">
        <v>2.38</v>
      </c>
      <c r="Z9078" s="14">
        <v>0.25</v>
      </c>
      <c r="AA9078" s="5">
        <f t="shared" si="874"/>
        <v>0.3</v>
      </c>
      <c r="AB9078" s="15" cm="1">
        <f t="array" ref="AB9078">_xlfn.SWITCH(U9078,"夏",122,"冬",90,"春",153,"秋",153,0)</f>
        <v>153</v>
      </c>
      <c r="AC9078" s="16">
        <f t="shared" si="875"/>
        <v>45.9</v>
      </c>
      <c r="AD9078" s="5">
        <f>IFERROR(AA9078/D9078,0)</f>
        <v>2.3898517335984473E-3</v>
      </c>
      <c r="AE9078" s="15">
        <f t="shared" si="876"/>
        <v>0.41917808219178082</v>
      </c>
      <c r="AF9078" s="5">
        <f>IFERROR(AD9078*AE9078*48,0)</f>
        <v>4.8085126387799992E-2</v>
      </c>
    </row>
    <row r="9079" spans="2:32" x14ac:dyDescent="0.15">
      <c r="B9079" s="1" t="s">
        <v>36</v>
      </c>
      <c r="C9079" s="1" t="s">
        <v>33</v>
      </c>
      <c r="D9079" s="9">
        <v>125.5308</v>
      </c>
      <c r="E9079" s="6">
        <v>3.15</v>
      </c>
      <c r="F9079" s="18">
        <v>0.91666666666666696</v>
      </c>
      <c r="G9079" s="1">
        <v>18.5</v>
      </c>
      <c r="H9079" s="1">
        <v>80</v>
      </c>
      <c r="I9079" s="1">
        <v>18.7</v>
      </c>
      <c r="J9079" s="1">
        <v>0.1</v>
      </c>
      <c r="K9079" s="1">
        <v>405</v>
      </c>
      <c r="L9079" s="1">
        <v>10</v>
      </c>
      <c r="M9079" s="6">
        <f t="shared" si="871"/>
        <v>18.767425112481078</v>
      </c>
      <c r="N9079" s="1">
        <v>0</v>
      </c>
      <c r="O9079" s="1">
        <v>0</v>
      </c>
      <c r="P9079" s="12">
        <f t="shared" si="870"/>
        <v>0</v>
      </c>
      <c r="Q9079" s="1">
        <v>0</v>
      </c>
      <c r="R9079" s="1">
        <v>0</v>
      </c>
      <c r="S9079" s="1">
        <v>0.2</v>
      </c>
      <c r="T9079" s="1">
        <v>0</v>
      </c>
      <c r="U9079" s="4" t="s">
        <v>61</v>
      </c>
      <c r="V9079">
        <v>0.41</v>
      </c>
      <c r="W9079">
        <v>0.3</v>
      </c>
      <c r="X9079" s="14">
        <v>0.73</v>
      </c>
      <c r="Y9079" s="14">
        <v>2.38</v>
      </c>
      <c r="Z9079" s="14">
        <v>0.25</v>
      </c>
      <c r="AA9079" s="5">
        <f t="shared" si="874"/>
        <v>0.2</v>
      </c>
      <c r="AB9079" s="15" cm="1">
        <f t="array" ref="AB9079">_xlfn.SWITCH(U9079,"夏",122,"冬",90,"春",153,"秋",153,0)</f>
        <v>153</v>
      </c>
      <c r="AC9079" s="16">
        <f t="shared" si="875"/>
        <v>30.6</v>
      </c>
      <c r="AD9079" s="5">
        <f>IFERROR(AA9079/D9079,0)</f>
        <v>1.5932344890656318E-3</v>
      </c>
      <c r="AE9079" s="15">
        <f t="shared" si="876"/>
        <v>0.41917808219178082</v>
      </c>
      <c r="AF9079" s="5">
        <f>IFERROR(AD9079*AE9079*48,0)</f>
        <v>3.2056750925200002E-2</v>
      </c>
    </row>
    <row r="9080" spans="2:32" x14ac:dyDescent="0.15">
      <c r="B9080" s="1" t="s">
        <v>37</v>
      </c>
      <c r="C9080" s="1" t="s">
        <v>33</v>
      </c>
      <c r="D9080" s="9">
        <v>125.5308</v>
      </c>
      <c r="E9080" s="6">
        <v>3.15</v>
      </c>
      <c r="F9080" s="18">
        <v>0.33333333333333298</v>
      </c>
      <c r="G9080" s="1">
        <v>19</v>
      </c>
      <c r="H9080" s="1">
        <v>78</v>
      </c>
      <c r="I9080" s="1">
        <v>19.2</v>
      </c>
      <c r="J9080" s="1">
        <v>0.1</v>
      </c>
      <c r="K9080" s="1">
        <v>412</v>
      </c>
      <c r="L9080" s="1">
        <v>320</v>
      </c>
      <c r="M9080" s="6">
        <f t="shared" si="871"/>
        <v>19.26707991515292</v>
      </c>
      <c r="N9080" s="1">
        <v>0</v>
      </c>
      <c r="O9080" s="1">
        <v>0</v>
      </c>
      <c r="P9080" s="12">
        <f t="shared" si="870"/>
        <v>0</v>
      </c>
      <c r="Q9080" s="1">
        <v>0</v>
      </c>
      <c r="R9080" s="1">
        <v>0</v>
      </c>
      <c r="S9080" s="1">
        <v>0.1</v>
      </c>
      <c r="T9080" s="1">
        <v>0</v>
      </c>
      <c r="U9080" s="4" t="s">
        <v>61</v>
      </c>
      <c r="V9080">
        <v>0.41</v>
      </c>
      <c r="W9080">
        <v>0.3</v>
      </c>
      <c r="X9080" s="14">
        <v>0.73</v>
      </c>
      <c r="Y9080" s="14">
        <v>2.38</v>
      </c>
      <c r="Z9080" s="14">
        <v>0.25</v>
      </c>
      <c r="AA9080" s="5">
        <f t="shared" si="874"/>
        <v>0.1</v>
      </c>
      <c r="AB9080" s="15" cm="1">
        <f t="array" ref="AB9080">_xlfn.SWITCH(U9080,"夏",122,"冬",90,"春",153,"秋",153,0)</f>
        <v>153</v>
      </c>
      <c r="AC9080" s="16">
        <f t="shared" si="875"/>
        <v>15.3</v>
      </c>
      <c r="AD9080" s="5">
        <f>IFERROR(AA9080/D9080,0)</f>
        <v>7.9661724453281588E-4</v>
      </c>
      <c r="AE9080" s="15">
        <f t="shared" si="876"/>
        <v>0.41917808219178082</v>
      </c>
      <c r="AF9080" s="5">
        <f>IFERROR(AD9080*AE9080*48,0)</f>
        <v>1.6028375462600001E-2</v>
      </c>
    </row>
    <row r="9081" spans="2:32" x14ac:dyDescent="0.15">
      <c r="B9081" s="1" t="s">
        <v>37</v>
      </c>
      <c r="C9081" s="1" t="s">
        <v>33</v>
      </c>
      <c r="D9081" s="9">
        <v>125.5308</v>
      </c>
      <c r="E9081" s="6">
        <v>3.15</v>
      </c>
      <c r="F9081" s="18">
        <v>0.35416666666666702</v>
      </c>
      <c r="G9081" s="1">
        <v>19.600000000000001</v>
      </c>
      <c r="H9081" s="1">
        <v>75</v>
      </c>
      <c r="I9081" s="1">
        <v>19.8</v>
      </c>
      <c r="J9081" s="1">
        <v>0.1</v>
      </c>
      <c r="K9081" s="1">
        <v>445</v>
      </c>
      <c r="L9081" s="1">
        <v>390</v>
      </c>
      <c r="M9081" s="6">
        <f t="shared" si="871"/>
        <v>19.866668780703833</v>
      </c>
      <c r="N9081" s="19">
        <v>0.7</v>
      </c>
      <c r="O9081" s="11" cm="1">
        <f t="array" ref="O9081">ROUND(_xlfn.SWITCH(C9081,"建筑专教",IF(S9081&gt;0.1,1.38,1.28),"阶梯教室",IF(S9081&gt;0.1,1.15,1.05),"公共教室",IF(S9081&gt;0.1,1.22,1.12),IF(S9081&gt;0.1,1.2,1.1))+(MOD(ROW()*11,31)/31-0.5)*0.06,2)</f>
        <v>1.19</v>
      </c>
      <c r="P9081" s="12">
        <f t="shared" si="870"/>
        <v>0.04</v>
      </c>
      <c r="Q9081" s="13">
        <f t="shared" ref="Q9081:Q9087" si="877">(0.303*EXP(-0.036*(O9081*58.15))+0.028)*((O9081*58.15)-0.00305*(5733-6.99*(O9081*58.15)-(EXP(16.6536-4030.183/(G9081+235))*(H9081/100)))-0.42*((O9081*58.15)-58.15)-0.000017*(O9081*58.15)*(5867-(EXP(16.6536-4030.183/(G9081+235))*(H9081/100)))-0.0014*(O9081*58.15)*(34-G9081)-0.0000000396*IF(N9081*0.155&gt;0.078,1.05+0.645*N9081*0.155,1)*(POWER((35.7-0.028*(O9081*58.15)-N9081*0.155*(0.0000000396*IF(N9081*0.155&gt;0.078,1.05+0.645*N9081*0.155,1)*(POWER((35.7-0.028*(O9081*58.15)-N9081*0.155*0.1)+273,4)-POWER(M9081+273,4))+IF(N9081*0.155&gt;0.078,1.05+0.645*N9081*0.155,1)*IF(J9081&lt;0.2,2.38*ABS(35.7-0.028*(O9081*58.15)-G9081)^0.25,12.1*SQRT(J9081))*(35.7-0.028*(O9081*58.15)-G9081))+273),4)-POWER(M9081+273,4))-IF(N9081*0.155&gt;0.078,1.05+0.645*N9081*0.155,1)*IF(J9081&lt;0.2,2.38*ABS(35.7-0.028*(O9081*58.15)-N9081*0.155*0.1-G9081)^0.25,12.1*SQRT(J9081))*(35.7-0.028*(O9081*58.15)-N9081*0.155*0.1-G9081))</f>
        <v>-1.4517142270358587</v>
      </c>
      <c r="R9081" s="1">
        <v>0</v>
      </c>
      <c r="S9081" s="1">
        <v>0.3</v>
      </c>
      <c r="T9081" s="1">
        <v>0.1</v>
      </c>
      <c r="U9081" s="4" t="s">
        <v>61</v>
      </c>
      <c r="V9081">
        <v>0.41</v>
      </c>
      <c r="W9081">
        <v>0.3</v>
      </c>
      <c r="X9081" s="14">
        <v>0.73</v>
      </c>
      <c r="Y9081" s="14">
        <v>2.38</v>
      </c>
      <c r="Z9081" s="14">
        <v>0.25</v>
      </c>
      <c r="AA9081" s="5">
        <f t="shared" si="874"/>
        <v>0.4</v>
      </c>
      <c r="AB9081" s="15" cm="1">
        <f t="array" ref="AB9081">_xlfn.SWITCH(U9081,"夏",122,"冬",90,"春",153,"秋",153,0)</f>
        <v>153</v>
      </c>
      <c r="AC9081" s="16">
        <f t="shared" si="875"/>
        <v>61.2</v>
      </c>
      <c r="AD9081" s="5">
        <f>IFERROR(AA9081/D9081,0)</f>
        <v>3.1864689781312635E-3</v>
      </c>
      <c r="AE9081" s="15">
        <f t="shared" si="876"/>
        <v>0.41917808219178082</v>
      </c>
      <c r="AF9081" s="5">
        <f>IFERROR(AD9081*AE9081*48,0)</f>
        <v>6.4113501850400004E-2</v>
      </c>
    </row>
    <row r="9082" spans="2:32" x14ac:dyDescent="0.15">
      <c r="B9082" s="1" t="s">
        <v>37</v>
      </c>
      <c r="C9082" s="1" t="s">
        <v>33</v>
      </c>
      <c r="D9082" s="9">
        <v>125.5308</v>
      </c>
      <c r="E9082" s="6">
        <v>3.15</v>
      </c>
      <c r="F9082" s="18">
        <v>0.375</v>
      </c>
      <c r="G9082" s="1">
        <v>20.3</v>
      </c>
      <c r="H9082" s="1">
        <v>71</v>
      </c>
      <c r="I9082" s="1">
        <v>20.5</v>
      </c>
      <c r="J9082" s="1">
        <v>0.2</v>
      </c>
      <c r="K9082" s="1">
        <v>580</v>
      </c>
      <c r="L9082" s="1">
        <v>460</v>
      </c>
      <c r="M9082" s="6">
        <f t="shared" si="871"/>
        <v>20.600312885069116</v>
      </c>
      <c r="N9082" s="19">
        <v>0.7</v>
      </c>
      <c r="O9082" s="11" cm="1">
        <f t="array" ref="O9082">ROUND(_xlfn.SWITCH(C9082,"建筑专教",IF(S9082&gt;0.1,1.38,1.28),"阶梯教室",IF(S9082&gt;0.1,1.15,1.05),"公共教室",IF(S9082&gt;0.1,1.22,1.12),IF(S9082&gt;0.1,1.2,1.1))+(MOD(ROW()*11,31)/31-0.5)*0.06,2)</f>
        <v>1.21</v>
      </c>
      <c r="P9082" s="12">
        <f t="shared" si="870"/>
        <v>0.18</v>
      </c>
      <c r="Q9082" s="13">
        <f t="shared" si="877"/>
        <v>-1.5208221801223893</v>
      </c>
      <c r="R9082" s="1">
        <v>0.5</v>
      </c>
      <c r="S9082" s="1">
        <v>0.4</v>
      </c>
      <c r="T9082" s="1">
        <v>0.2</v>
      </c>
      <c r="U9082" s="4" t="s">
        <v>61</v>
      </c>
      <c r="V9082">
        <v>0.41</v>
      </c>
      <c r="W9082">
        <v>0.3</v>
      </c>
      <c r="X9082" s="14">
        <v>0.73</v>
      </c>
      <c r="Y9082" s="14">
        <v>2.38</v>
      </c>
      <c r="Z9082" s="14">
        <v>0.25</v>
      </c>
      <c r="AA9082" s="5">
        <f t="shared" si="874"/>
        <v>1.1000000000000001</v>
      </c>
      <c r="AB9082" s="15" cm="1">
        <f t="array" ref="AB9082">_xlfn.SWITCH(U9082,"夏",122,"冬",90,"春",153,"秋",153,0)</f>
        <v>153</v>
      </c>
      <c r="AC9082" s="16">
        <f t="shared" si="875"/>
        <v>168.3</v>
      </c>
      <c r="AD9082" s="5">
        <f>IFERROR(AA9082/D9082,0)</f>
        <v>8.7627896898609756E-3</v>
      </c>
      <c r="AE9082" s="15">
        <f t="shared" si="876"/>
        <v>0.41917808219178082</v>
      </c>
      <c r="AF9082" s="5">
        <f>IFERROR(AD9082*AE9082*48,0)</f>
        <v>0.17631213008860003</v>
      </c>
    </row>
    <row r="9083" spans="2:32" x14ac:dyDescent="0.15">
      <c r="B9083" s="1" t="s">
        <v>37</v>
      </c>
      <c r="C9083" s="1" t="s">
        <v>33</v>
      </c>
      <c r="D9083" s="9">
        <v>125.5308</v>
      </c>
      <c r="E9083" s="6">
        <v>3.15</v>
      </c>
      <c r="F9083" s="18">
        <v>0.39583333333333298</v>
      </c>
      <c r="G9083" s="1">
        <v>21</v>
      </c>
      <c r="H9083" s="1">
        <v>68</v>
      </c>
      <c r="I9083" s="1">
        <v>21.2</v>
      </c>
      <c r="J9083" s="1">
        <v>0.2</v>
      </c>
      <c r="K9083" s="1">
        <v>690</v>
      </c>
      <c r="L9083" s="1">
        <v>520</v>
      </c>
      <c r="M9083" s="6">
        <f t="shared" si="871"/>
        <v>21.299599400519696</v>
      </c>
      <c r="N9083" s="19">
        <v>0.7</v>
      </c>
      <c r="O9083" s="11" cm="1">
        <f t="array" ref="O9083">ROUND(_xlfn.SWITCH(C9083,"建筑专教",IF(S9083&gt;0.1,1.38,1.28),"阶梯教室",IF(S9083&gt;0.1,1.15,1.05),"公共教室",IF(S9083&gt;0.1,1.22,1.12),IF(S9083&gt;0.1,1.2,1.1))+(MOD(ROW()*11,31)/31-0.5)*0.06,2)</f>
        <v>1.17</v>
      </c>
      <c r="P9083" s="12">
        <f t="shared" si="870"/>
        <v>0.28999999999999998</v>
      </c>
      <c r="Q9083" s="13">
        <f t="shared" si="877"/>
        <v>-1.4478522188342065</v>
      </c>
      <c r="R9083" s="1">
        <v>1</v>
      </c>
      <c r="S9083" s="1">
        <v>0.4</v>
      </c>
      <c r="T9083" s="1">
        <v>0.3</v>
      </c>
      <c r="U9083" s="4" t="s">
        <v>61</v>
      </c>
      <c r="V9083">
        <v>0.41</v>
      </c>
      <c r="W9083">
        <v>0.3</v>
      </c>
      <c r="X9083" s="14">
        <v>0.73</v>
      </c>
      <c r="Y9083" s="14">
        <v>2.38</v>
      </c>
      <c r="Z9083" s="14">
        <v>0.25</v>
      </c>
      <c r="AA9083" s="5">
        <f t="shared" si="874"/>
        <v>1.7</v>
      </c>
      <c r="AB9083" s="15" cm="1">
        <f t="array" ref="AB9083">_xlfn.SWITCH(U9083,"夏",122,"冬",90,"春",153,"秋",153,0)</f>
        <v>153</v>
      </c>
      <c r="AC9083" s="16">
        <f t="shared" si="875"/>
        <v>260.09999999999997</v>
      </c>
      <c r="AD9083" s="5">
        <f>IFERROR(AA9083/D9083,0)</f>
        <v>1.3542493157057869E-2</v>
      </c>
      <c r="AE9083" s="15">
        <f t="shared" si="876"/>
        <v>0.41917808219178082</v>
      </c>
      <c r="AF9083" s="5">
        <f>IFERROR(AD9083*AE9083*48,0)</f>
        <v>0.27248238286420001</v>
      </c>
    </row>
    <row r="9084" spans="2:32" x14ac:dyDescent="0.15">
      <c r="B9084" s="1" t="s">
        <v>37</v>
      </c>
      <c r="C9084" s="1" t="s">
        <v>33</v>
      </c>
      <c r="D9084" s="9">
        <v>125.5308</v>
      </c>
      <c r="E9084" s="6">
        <v>3.15</v>
      </c>
      <c r="F9084" s="18">
        <v>0.41666666666666702</v>
      </c>
      <c r="G9084" s="1">
        <v>21.8</v>
      </c>
      <c r="H9084" s="1">
        <v>65</v>
      </c>
      <c r="I9084" s="1">
        <v>22</v>
      </c>
      <c r="J9084" s="1">
        <v>0.2</v>
      </c>
      <c r="K9084" s="1">
        <v>780</v>
      </c>
      <c r="L9084" s="1">
        <v>560</v>
      </c>
      <c r="M9084" s="6">
        <f t="shared" si="871"/>
        <v>22.09879224646096</v>
      </c>
      <c r="N9084" s="19">
        <v>0.7</v>
      </c>
      <c r="O9084" s="11" cm="1">
        <f t="array" ref="O9084">ROUND(_xlfn.SWITCH(C9084,"建筑专教",IF(S9084&gt;0.1,1.38,1.28),"阶梯教室",IF(S9084&gt;0.1,1.15,1.05),"公共教室",IF(S9084&gt;0.1,1.22,1.12),IF(S9084&gt;0.1,1.2,1.1))+(MOD(ROW()*11,31)/31-0.5)*0.06,2)</f>
        <v>1.19</v>
      </c>
      <c r="P9084" s="12">
        <f t="shared" si="870"/>
        <v>0.38</v>
      </c>
      <c r="Q9084" s="13">
        <f t="shared" si="877"/>
        <v>-1.1426839906915816</v>
      </c>
      <c r="R9084" s="1">
        <v>1.4</v>
      </c>
      <c r="S9084" s="1">
        <v>0.4</v>
      </c>
      <c r="T9084" s="1">
        <v>0.4</v>
      </c>
      <c r="U9084" s="4" t="s">
        <v>61</v>
      </c>
      <c r="V9084">
        <v>0.41</v>
      </c>
      <c r="W9084">
        <v>0.3</v>
      </c>
      <c r="X9084" s="14">
        <v>0.73</v>
      </c>
      <c r="Y9084" s="14">
        <v>2.38</v>
      </c>
      <c r="Z9084" s="14">
        <v>0.25</v>
      </c>
      <c r="AA9084" s="5">
        <f t="shared" si="874"/>
        <v>2.1999999999999997</v>
      </c>
      <c r="AB9084" s="15" cm="1">
        <f t="array" ref="AB9084">_xlfn.SWITCH(U9084,"夏",122,"冬",90,"春",153,"秋",153,0)</f>
        <v>153</v>
      </c>
      <c r="AC9084" s="16">
        <f t="shared" si="875"/>
        <v>336.59999999999997</v>
      </c>
      <c r="AD9084" s="5">
        <f>IFERROR(AA9084/D9084,0)</f>
        <v>1.7525579379721948E-2</v>
      </c>
      <c r="AE9084" s="15">
        <f t="shared" si="876"/>
        <v>0.41917808219178082</v>
      </c>
      <c r="AF9084" s="5">
        <f>IFERROR(AD9084*AE9084*48,0)</f>
        <v>0.35262426017719994</v>
      </c>
    </row>
    <row r="9085" spans="2:32" x14ac:dyDescent="0.15">
      <c r="B9085" s="1" t="s">
        <v>37</v>
      </c>
      <c r="C9085" s="1" t="s">
        <v>33</v>
      </c>
      <c r="D9085" s="9">
        <v>125.5308</v>
      </c>
      <c r="E9085" s="6">
        <v>3.15</v>
      </c>
      <c r="F9085" s="18">
        <v>0.4375</v>
      </c>
      <c r="G9085" s="1">
        <v>22.5</v>
      </c>
      <c r="H9085" s="1">
        <v>62</v>
      </c>
      <c r="I9085" s="1">
        <v>22.7</v>
      </c>
      <c r="J9085" s="1">
        <v>0.2</v>
      </c>
      <c r="K9085" s="1">
        <v>840</v>
      </c>
      <c r="L9085" s="1">
        <v>600</v>
      </c>
      <c r="M9085" s="6">
        <f t="shared" si="871"/>
        <v>22.798093122255921</v>
      </c>
      <c r="N9085" s="19">
        <v>0.7</v>
      </c>
      <c r="O9085" s="11" cm="1">
        <f t="array" ref="O9085">ROUND(_xlfn.SWITCH(C9085,"建筑专教",IF(S9085&gt;0.1,1.38,1.28),"阶梯教室",IF(S9085&gt;0.1,1.15,1.05),"公共教室",IF(S9085&gt;0.1,1.22,1.12),IF(S9085&gt;0.1,1.2,1.1))+(MOD(ROW()*11,31)/31-0.5)*0.06,2)</f>
        <v>1.21</v>
      </c>
      <c r="P9085" s="12">
        <f t="shared" ref="P9085:P9148" si="878">IF(O9085=0,0,ROUND(MIN(MAX((K9085-400)/(320*E9085*IF(C9085="公共教室",0.95,IF(C9085="建筑专教",0.85,IF(C9085="阶梯教室",1.15,1)))),0),2),2))</f>
        <v>0.44</v>
      </c>
      <c r="Q9085" s="13">
        <f t="shared" si="877"/>
        <v>-0.87945740155324381</v>
      </c>
      <c r="R9085" s="1">
        <v>1.7</v>
      </c>
      <c r="S9085" s="1">
        <v>0.4</v>
      </c>
      <c r="T9085" s="1">
        <v>0.4</v>
      </c>
      <c r="U9085" s="4" t="s">
        <v>61</v>
      </c>
      <c r="V9085">
        <v>0.41</v>
      </c>
      <c r="W9085">
        <v>0.3</v>
      </c>
      <c r="X9085" s="14">
        <v>0.73</v>
      </c>
      <c r="Y9085" s="14">
        <v>2.38</v>
      </c>
      <c r="Z9085" s="14">
        <v>0.25</v>
      </c>
      <c r="AA9085" s="5">
        <f t="shared" si="874"/>
        <v>2.5</v>
      </c>
      <c r="AB9085" s="15" cm="1">
        <f t="array" ref="AB9085">_xlfn.SWITCH(U9085,"夏",122,"冬",90,"春",153,"秋",153,0)</f>
        <v>153</v>
      </c>
      <c r="AC9085" s="16">
        <f t="shared" si="875"/>
        <v>382.5</v>
      </c>
      <c r="AD9085" s="5">
        <f>IFERROR(AA9085/D9085,0)</f>
        <v>1.9915431113320396E-2</v>
      </c>
      <c r="AE9085" s="15">
        <f t="shared" si="876"/>
        <v>0.41917808219178082</v>
      </c>
      <c r="AF9085" s="5">
        <f>IFERROR(AD9085*AE9085*48,0)</f>
        <v>0.40070938656499994</v>
      </c>
    </row>
    <row r="9086" spans="2:32" x14ac:dyDescent="0.15">
      <c r="B9086" s="1" t="s">
        <v>37</v>
      </c>
      <c r="C9086" s="1" t="s">
        <v>33</v>
      </c>
      <c r="D9086" s="9">
        <v>125.5308</v>
      </c>
      <c r="E9086" s="6">
        <v>3.15</v>
      </c>
      <c r="F9086" s="18">
        <v>0.45833333333333298</v>
      </c>
      <c r="G9086" s="1">
        <v>23</v>
      </c>
      <c r="H9086" s="1">
        <v>59</v>
      </c>
      <c r="I9086" s="1">
        <v>23.2</v>
      </c>
      <c r="J9086" s="1">
        <v>0.2</v>
      </c>
      <c r="K9086" s="1">
        <v>810</v>
      </c>
      <c r="L9086" s="1">
        <v>640</v>
      </c>
      <c r="M9086" s="6">
        <f t="shared" si="871"/>
        <v>23.297597779624425</v>
      </c>
      <c r="N9086" s="19">
        <v>0.7</v>
      </c>
      <c r="O9086" s="11" cm="1">
        <f t="array" ref="O9086">ROUND(_xlfn.SWITCH(C9086,"建筑专教",IF(S9086&gt;0.1,1.38,1.28),"阶梯教室",IF(S9086&gt;0.1,1.15,1.05),"公共教室",IF(S9086&gt;0.1,1.22,1.12),IF(S9086&gt;0.1,1.2,1.1))+(MOD(ROW()*11,31)/31-0.5)*0.06,2)</f>
        <v>1.17</v>
      </c>
      <c r="P9086" s="12">
        <f t="shared" si="878"/>
        <v>0.41</v>
      </c>
      <c r="Q9086" s="13">
        <f t="shared" si="877"/>
        <v>-0.84390305610566729</v>
      </c>
      <c r="R9086" s="1">
        <v>1.5</v>
      </c>
      <c r="S9086" s="1">
        <v>0.3</v>
      </c>
      <c r="T9086" s="1">
        <v>0.3</v>
      </c>
      <c r="U9086" s="4" t="s">
        <v>61</v>
      </c>
      <c r="V9086">
        <v>0.41</v>
      </c>
      <c r="W9086">
        <v>0.3</v>
      </c>
      <c r="X9086" s="14">
        <v>0.73</v>
      </c>
      <c r="Y9086" s="14">
        <v>2.38</v>
      </c>
      <c r="Z9086" s="14">
        <v>0.25</v>
      </c>
      <c r="AA9086" s="5">
        <f t="shared" si="874"/>
        <v>2.1</v>
      </c>
      <c r="AB9086" s="15" cm="1">
        <f t="array" ref="AB9086">_xlfn.SWITCH(U9086,"夏",122,"冬",90,"春",153,"秋",153,0)</f>
        <v>153</v>
      </c>
      <c r="AC9086" s="16">
        <f t="shared" si="875"/>
        <v>321.3</v>
      </c>
      <c r="AD9086" s="5">
        <f>IFERROR(AA9086/D9086,0)</f>
        <v>1.6728962135189134E-2</v>
      </c>
      <c r="AE9086" s="15">
        <f t="shared" si="876"/>
        <v>0.41917808219178082</v>
      </c>
      <c r="AF9086" s="5">
        <f>IFERROR(AD9086*AE9086*48,0)</f>
        <v>0.3365958847146</v>
      </c>
    </row>
    <row r="9087" spans="2:32" x14ac:dyDescent="0.15">
      <c r="B9087" s="1" t="s">
        <v>37</v>
      </c>
      <c r="C9087" s="1" t="s">
        <v>33</v>
      </c>
      <c r="D9087" s="9">
        <v>125.5308</v>
      </c>
      <c r="E9087" s="6">
        <v>3.15</v>
      </c>
      <c r="F9087" s="18">
        <v>0.47916666666666702</v>
      </c>
      <c r="G9087" s="1">
        <v>23.4</v>
      </c>
      <c r="H9087" s="1">
        <v>57</v>
      </c>
      <c r="I9087" s="1">
        <v>23.6</v>
      </c>
      <c r="J9087" s="1">
        <v>0.2</v>
      </c>
      <c r="K9087" s="1">
        <v>700</v>
      </c>
      <c r="L9087" s="1">
        <v>670</v>
      </c>
      <c r="M9087" s="6">
        <f t="shared" si="871"/>
        <v>23.697203902936678</v>
      </c>
      <c r="N9087" s="19">
        <v>0.7</v>
      </c>
      <c r="O9087" s="11" cm="1">
        <f t="array" ref="O9087">ROUND(_xlfn.SWITCH(C9087,"建筑专教",IF(S9087&gt;0.1,1.38,1.28),"阶梯教室",IF(S9087&gt;0.1,1.15,1.05),"公共教室",IF(S9087&gt;0.1,1.22,1.12),IF(S9087&gt;0.1,1.2,1.1))+(MOD(ROW()*11,31)/31-0.5)*0.06,2)</f>
        <v>1.2</v>
      </c>
      <c r="P9087" s="12">
        <f t="shared" si="878"/>
        <v>0.3</v>
      </c>
      <c r="Q9087" s="13">
        <f t="shared" si="877"/>
        <v>-0.64507169608080994</v>
      </c>
      <c r="R9087" s="1">
        <v>1.1000000000000001</v>
      </c>
      <c r="S9087" s="1">
        <v>0.2</v>
      </c>
      <c r="T9087" s="1">
        <v>0.2</v>
      </c>
      <c r="U9087" s="4" t="s">
        <v>61</v>
      </c>
      <c r="V9087">
        <v>0.41</v>
      </c>
      <c r="W9087">
        <v>0.3</v>
      </c>
      <c r="X9087" s="14">
        <v>0.73</v>
      </c>
      <c r="Y9087" s="14">
        <v>2.38</v>
      </c>
      <c r="Z9087" s="14">
        <v>0.25</v>
      </c>
      <c r="AA9087" s="5">
        <f t="shared" si="874"/>
        <v>1.5</v>
      </c>
      <c r="AB9087" s="15" cm="1">
        <f t="array" ref="AB9087">_xlfn.SWITCH(U9087,"夏",122,"冬",90,"春",153,"秋",153,0)</f>
        <v>153</v>
      </c>
      <c r="AC9087" s="16">
        <f t="shared" si="875"/>
        <v>229.5</v>
      </c>
      <c r="AD9087" s="5">
        <f>IFERROR(AA9087/D9087,0)</f>
        <v>1.1949258667992237E-2</v>
      </c>
      <c r="AE9087" s="15">
        <f t="shared" si="876"/>
        <v>0.41917808219178082</v>
      </c>
      <c r="AF9087" s="5">
        <f>IFERROR(AD9087*AE9087*48,0)</f>
        <v>0.24042563193899996</v>
      </c>
    </row>
    <row r="9088" spans="2:32" x14ac:dyDescent="0.15">
      <c r="B9088" s="1" t="s">
        <v>37</v>
      </c>
      <c r="C9088" s="1" t="s">
        <v>33</v>
      </c>
      <c r="D9088" s="9">
        <v>125.5308</v>
      </c>
      <c r="E9088" s="6">
        <v>3.15</v>
      </c>
      <c r="F9088" s="18">
        <v>0.5</v>
      </c>
      <c r="G9088" s="1">
        <v>23.6</v>
      </c>
      <c r="H9088" s="1">
        <v>56</v>
      </c>
      <c r="I9088" s="1">
        <v>23.8</v>
      </c>
      <c r="J9088" s="1">
        <v>0.1</v>
      </c>
      <c r="K9088" s="1">
        <v>550</v>
      </c>
      <c r="L9088" s="1">
        <v>700</v>
      </c>
      <c r="M9088" s="6">
        <f t="shared" si="871"/>
        <v>23.86401192031235</v>
      </c>
      <c r="N9088" s="1">
        <v>0</v>
      </c>
      <c r="O9088" s="1">
        <v>0</v>
      </c>
      <c r="P9088" s="12">
        <f t="shared" si="878"/>
        <v>0</v>
      </c>
      <c r="Q9088" s="1">
        <v>0</v>
      </c>
      <c r="R9088" s="1">
        <v>0</v>
      </c>
      <c r="S9088" s="1">
        <v>0.2</v>
      </c>
      <c r="T9088" s="1">
        <v>0</v>
      </c>
      <c r="U9088" s="4" t="s">
        <v>61</v>
      </c>
      <c r="V9088">
        <v>0.41</v>
      </c>
      <c r="W9088">
        <v>0.3</v>
      </c>
      <c r="X9088" s="14">
        <v>0.73</v>
      </c>
      <c r="Y9088" s="14">
        <v>2.38</v>
      </c>
      <c r="Z9088" s="14">
        <v>0.25</v>
      </c>
      <c r="AA9088" s="5">
        <f t="shared" si="874"/>
        <v>0.2</v>
      </c>
      <c r="AB9088" s="15" cm="1">
        <f t="array" ref="AB9088">_xlfn.SWITCH(U9088,"夏",122,"冬",90,"春",153,"秋",153,0)</f>
        <v>153</v>
      </c>
      <c r="AC9088" s="16">
        <f t="shared" si="875"/>
        <v>30.6</v>
      </c>
      <c r="AD9088" s="5">
        <f>IFERROR(AA9088/D9088,0)</f>
        <v>1.5932344890656318E-3</v>
      </c>
      <c r="AE9088" s="15">
        <f t="shared" si="876"/>
        <v>0.41917808219178082</v>
      </c>
      <c r="AF9088" s="5">
        <f>IFERROR(AD9088*AE9088*48,0)</f>
        <v>3.2056750925200002E-2</v>
      </c>
    </row>
    <row r="9089" spans="2:32" x14ac:dyDescent="0.15">
      <c r="B9089" s="1" t="s">
        <v>37</v>
      </c>
      <c r="C9089" s="1" t="s">
        <v>33</v>
      </c>
      <c r="D9089" s="9">
        <v>125.5308</v>
      </c>
      <c r="E9089" s="6">
        <v>3.15</v>
      </c>
      <c r="F9089" s="18">
        <v>0.52083333333333304</v>
      </c>
      <c r="G9089" s="1">
        <v>23.2</v>
      </c>
      <c r="H9089" s="1">
        <v>58</v>
      </c>
      <c r="I9089" s="1">
        <v>23.4</v>
      </c>
      <c r="J9089" s="1">
        <v>0.1</v>
      </c>
      <c r="K9089" s="1">
        <v>480</v>
      </c>
      <c r="L9089" s="1">
        <v>680</v>
      </c>
      <c r="M9089" s="6">
        <f t="shared" si="871"/>
        <v>23.464271184029144</v>
      </c>
      <c r="N9089" s="1">
        <v>0</v>
      </c>
      <c r="O9089" s="1">
        <v>0</v>
      </c>
      <c r="P9089" s="12">
        <f t="shared" si="878"/>
        <v>0</v>
      </c>
      <c r="Q9089" s="1">
        <v>0</v>
      </c>
      <c r="R9089" s="1">
        <v>0</v>
      </c>
      <c r="S9089" s="1">
        <v>0</v>
      </c>
      <c r="T9089" s="1">
        <v>0</v>
      </c>
      <c r="U9089" s="4" t="s">
        <v>61</v>
      </c>
      <c r="V9089">
        <v>0.41</v>
      </c>
      <c r="W9089">
        <v>0.3</v>
      </c>
      <c r="X9089" s="14">
        <v>0.73</v>
      </c>
      <c r="Y9089" s="14">
        <v>2.38</v>
      </c>
      <c r="Z9089" s="14">
        <v>0.25</v>
      </c>
      <c r="AA9089" s="5">
        <f t="shared" si="874"/>
        <v>0</v>
      </c>
      <c r="AB9089" s="15" cm="1">
        <f t="array" ref="AB9089">_xlfn.SWITCH(U9089,"夏",122,"冬",90,"春",153,"秋",153,0)</f>
        <v>153</v>
      </c>
      <c r="AC9089" s="16">
        <f t="shared" si="875"/>
        <v>0</v>
      </c>
      <c r="AD9089" s="5">
        <f>IFERROR(AA9089/D9089,0)</f>
        <v>0</v>
      </c>
      <c r="AE9089" s="15">
        <f t="shared" si="876"/>
        <v>0.41917808219178082</v>
      </c>
      <c r="AF9089" s="5">
        <f>IFERROR(AD9089*AE9089*48,0)</f>
        <v>0</v>
      </c>
    </row>
    <row r="9090" spans="2:32" x14ac:dyDescent="0.15">
      <c r="B9090" s="1" t="s">
        <v>37</v>
      </c>
      <c r="C9090" s="1" t="s">
        <v>33</v>
      </c>
      <c r="D9090" s="9">
        <v>125.5308</v>
      </c>
      <c r="E9090" s="6">
        <v>3.15</v>
      </c>
      <c r="F9090" s="18">
        <v>0.54166666666666696</v>
      </c>
      <c r="G9090" s="1">
        <v>22.9</v>
      </c>
      <c r="H9090" s="1">
        <v>60</v>
      </c>
      <c r="I9090" s="1">
        <v>23.1</v>
      </c>
      <c r="J9090" s="1">
        <v>0.1</v>
      </c>
      <c r="K9090" s="1">
        <v>435</v>
      </c>
      <c r="L9090" s="1">
        <v>650</v>
      </c>
      <c r="M9090" s="6">
        <f t="shared" si="871"/>
        <v>23.164466551061253</v>
      </c>
      <c r="N9090" s="1">
        <v>0</v>
      </c>
      <c r="O9090" s="1">
        <v>0</v>
      </c>
      <c r="P9090" s="12">
        <f t="shared" si="878"/>
        <v>0</v>
      </c>
      <c r="Q9090" s="1">
        <v>0</v>
      </c>
      <c r="R9090" s="1">
        <v>0</v>
      </c>
      <c r="S9090" s="1">
        <v>0</v>
      </c>
      <c r="T9090" s="1">
        <v>0</v>
      </c>
      <c r="U9090" s="4" t="s">
        <v>61</v>
      </c>
      <c r="V9090">
        <v>0.41</v>
      </c>
      <c r="W9090">
        <v>0.3</v>
      </c>
      <c r="X9090" s="14">
        <v>0.73</v>
      </c>
      <c r="Y9090" s="14">
        <v>2.38</v>
      </c>
      <c r="Z9090" s="14">
        <v>0.25</v>
      </c>
      <c r="AA9090" s="5">
        <f t="shared" si="874"/>
        <v>0</v>
      </c>
      <c r="AB9090" s="15" cm="1">
        <f t="array" ref="AB9090">_xlfn.SWITCH(U9090,"夏",122,"冬",90,"春",153,"秋",153,0)</f>
        <v>153</v>
      </c>
      <c r="AC9090" s="16">
        <f t="shared" si="875"/>
        <v>0</v>
      </c>
      <c r="AD9090" s="5">
        <f>IFERROR(AA9090/D9090,0)</f>
        <v>0</v>
      </c>
      <c r="AE9090" s="15">
        <f t="shared" si="876"/>
        <v>0.41917808219178082</v>
      </c>
      <c r="AF9090" s="5">
        <f>IFERROR(AD9090*AE9090*48,0)</f>
        <v>0</v>
      </c>
    </row>
    <row r="9091" spans="2:32" x14ac:dyDescent="0.15">
      <c r="B9091" s="1" t="s">
        <v>37</v>
      </c>
      <c r="C9091" s="1" t="s">
        <v>33</v>
      </c>
      <c r="D9091" s="9">
        <v>125.5308</v>
      </c>
      <c r="E9091" s="6">
        <v>3.15</v>
      </c>
      <c r="F9091" s="18">
        <v>0.5625</v>
      </c>
      <c r="G9091" s="1">
        <v>22.6</v>
      </c>
      <c r="H9091" s="1">
        <v>63</v>
      </c>
      <c r="I9091" s="1">
        <v>22.8</v>
      </c>
      <c r="J9091" s="1">
        <v>0.1</v>
      </c>
      <c r="K9091" s="1">
        <v>420</v>
      </c>
      <c r="L9091" s="1">
        <v>620</v>
      </c>
      <c r="M9091" s="6">
        <f t="shared" si="871"/>
        <v>22.864662710454184</v>
      </c>
      <c r="N9091" s="1">
        <v>0</v>
      </c>
      <c r="O9091" s="1">
        <v>0</v>
      </c>
      <c r="P9091" s="12">
        <f t="shared" si="878"/>
        <v>0</v>
      </c>
      <c r="Q9091" s="1">
        <v>0</v>
      </c>
      <c r="R9091" s="1">
        <v>0</v>
      </c>
      <c r="S9091" s="1">
        <v>0.1</v>
      </c>
      <c r="T9091" s="1">
        <v>0</v>
      </c>
      <c r="U9091" s="4" t="s">
        <v>61</v>
      </c>
      <c r="V9091">
        <v>0.41</v>
      </c>
      <c r="W9091">
        <v>0.3</v>
      </c>
      <c r="X9091" s="14">
        <v>0.73</v>
      </c>
      <c r="Y9091" s="14">
        <v>2.38</v>
      </c>
      <c r="Z9091" s="14">
        <v>0.25</v>
      </c>
      <c r="AA9091" s="5">
        <f t="shared" si="874"/>
        <v>0.1</v>
      </c>
      <c r="AB9091" s="15" cm="1">
        <f t="array" ref="AB9091">_xlfn.SWITCH(U9091,"夏",122,"冬",90,"春",153,"秋",153,0)</f>
        <v>153</v>
      </c>
      <c r="AC9091" s="16">
        <f t="shared" si="875"/>
        <v>15.3</v>
      </c>
      <c r="AD9091" s="5">
        <f>IFERROR(AA9091/D9091,0)</f>
        <v>7.9661724453281588E-4</v>
      </c>
      <c r="AE9091" s="15">
        <f t="shared" si="876"/>
        <v>0.41917808219178082</v>
      </c>
      <c r="AF9091" s="5">
        <f>IFERROR(AD9091*AE9091*48,0)</f>
        <v>1.6028375462600001E-2</v>
      </c>
    </row>
    <row r="9092" spans="2:32" x14ac:dyDescent="0.15">
      <c r="B9092" s="1" t="s">
        <v>37</v>
      </c>
      <c r="C9092" s="1" t="s">
        <v>33</v>
      </c>
      <c r="D9092" s="9">
        <v>125.5308</v>
      </c>
      <c r="E9092" s="6">
        <v>3.15</v>
      </c>
      <c r="F9092" s="18">
        <v>0.58333333333333304</v>
      </c>
      <c r="G9092" s="1">
        <v>22.9</v>
      </c>
      <c r="H9092" s="1">
        <v>61</v>
      </c>
      <c r="I9092" s="1">
        <v>23.1</v>
      </c>
      <c r="J9092" s="1">
        <v>0.2</v>
      </c>
      <c r="K9092" s="1">
        <v>560</v>
      </c>
      <c r="L9092" s="1">
        <v>580</v>
      </c>
      <c r="M9092" s="6">
        <f t="shared" si="871"/>
        <v>23.19769658102291</v>
      </c>
      <c r="N9092" s="19">
        <v>0.7</v>
      </c>
      <c r="O9092" s="11" cm="1">
        <f t="array" ref="O9092">ROUND(_xlfn.SWITCH(C9092,"建筑专教",IF(S9092&gt;0.1,1.38,1.28),"阶梯教室",IF(S9092&gt;0.1,1.15,1.05),"公共教室",IF(S9092&gt;0.1,1.22,1.12),IF(S9092&gt;0.1,1.2,1.1))+(MOD(ROW()*11,31)/31-0.5)*0.06,2)</f>
        <v>1.18</v>
      </c>
      <c r="P9092" s="12">
        <f t="shared" si="878"/>
        <v>0.16</v>
      </c>
      <c r="Q9092" s="13">
        <f t="shared" ref="Q9092:Q9097" si="879">(0.303*EXP(-0.036*(O9092*58.15))+0.028)*((O9092*58.15)-0.00305*(5733-6.99*(O9092*58.15)-(EXP(16.6536-4030.183/(G9092+235))*(H9092/100)))-0.42*((O9092*58.15)-58.15)-0.000017*(O9092*58.15)*(5867-(EXP(16.6536-4030.183/(G9092+235))*(H9092/100)))-0.0014*(O9092*58.15)*(34-G9092)-0.0000000396*IF(N9092*0.155&gt;0.078,1.05+0.645*N9092*0.155,1)*(POWER((35.7-0.028*(O9092*58.15)-N9092*0.155*(0.0000000396*IF(N9092*0.155&gt;0.078,1.05+0.645*N9092*0.155,1)*(POWER((35.7-0.028*(O9092*58.15)-N9092*0.155*0.1)+273,4)-POWER(M9092+273,4))+IF(N9092*0.155&gt;0.078,1.05+0.645*N9092*0.155,1)*IF(J9092&lt;0.2,2.38*ABS(35.7-0.028*(O9092*58.15)-G9092)^0.25,12.1*SQRT(J9092))*(35.7-0.028*(O9092*58.15)-G9092))+273),4)-POWER(M9092+273,4))-IF(N9092*0.155&gt;0.078,1.05+0.645*N9092*0.155,1)*IF(J9092&lt;0.2,2.38*ABS(35.7-0.028*(O9092*58.15)-N9092*0.155*0.1-G9092)^0.25,12.1*SQRT(J9092))*(35.7-0.028*(O9092*58.15)-N9092*0.155*0.1-G9092))</f>
        <v>-0.84554564442530633</v>
      </c>
      <c r="R9092" s="1">
        <v>0.7</v>
      </c>
      <c r="S9092" s="1">
        <v>0.3</v>
      </c>
      <c r="T9092" s="1">
        <v>0.2</v>
      </c>
      <c r="U9092" s="4" t="s">
        <v>61</v>
      </c>
      <c r="V9092">
        <v>0.41</v>
      </c>
      <c r="W9092">
        <v>0.3</v>
      </c>
      <c r="X9092" s="14">
        <v>0.73</v>
      </c>
      <c r="Y9092" s="14">
        <v>2.38</v>
      </c>
      <c r="Z9092" s="14">
        <v>0.25</v>
      </c>
      <c r="AA9092" s="5">
        <f t="shared" si="874"/>
        <v>1.2</v>
      </c>
      <c r="AB9092" s="15" cm="1">
        <f t="array" ref="AB9092">_xlfn.SWITCH(U9092,"夏",122,"冬",90,"春",153,"秋",153,0)</f>
        <v>153</v>
      </c>
      <c r="AC9092" s="16">
        <f t="shared" si="875"/>
        <v>183.6</v>
      </c>
      <c r="AD9092" s="5">
        <f>IFERROR(AA9092/D9092,0)</f>
        <v>9.5594069343937892E-3</v>
      </c>
      <c r="AE9092" s="15">
        <f t="shared" si="876"/>
        <v>0.41917808219178082</v>
      </c>
      <c r="AF9092" s="5">
        <f>IFERROR(AD9092*AE9092*48,0)</f>
        <v>0.19234050555119997</v>
      </c>
    </row>
    <row r="9093" spans="2:32" x14ac:dyDescent="0.15">
      <c r="B9093" s="1" t="s">
        <v>37</v>
      </c>
      <c r="C9093" s="1" t="s">
        <v>33</v>
      </c>
      <c r="D9093" s="9">
        <v>125.5308</v>
      </c>
      <c r="E9093" s="6">
        <v>3.15</v>
      </c>
      <c r="F9093" s="18">
        <v>0.60416666666666696</v>
      </c>
      <c r="G9093" s="1">
        <v>23.4</v>
      </c>
      <c r="H9093" s="1">
        <v>58</v>
      </c>
      <c r="I9093" s="1">
        <v>23.6</v>
      </c>
      <c r="J9093" s="1">
        <v>0.2</v>
      </c>
      <c r="K9093" s="1">
        <v>720</v>
      </c>
      <c r="L9093" s="1">
        <v>540</v>
      </c>
      <c r="M9093" s="6">
        <f t="shared" si="871"/>
        <v>23.697203902936678</v>
      </c>
      <c r="N9093" s="19">
        <v>0.7</v>
      </c>
      <c r="O9093" s="11" cm="1">
        <f t="array" ref="O9093">ROUND(_xlfn.SWITCH(C9093,"建筑专教",IF(S9093&gt;0.1,1.38,1.28),"阶梯教室",IF(S9093&gt;0.1,1.15,1.05),"公共教室",IF(S9093&gt;0.1,1.22,1.12),IF(S9093&gt;0.1,1.2,1.1))+(MOD(ROW()*11,31)/31-0.5)*0.06,2)</f>
        <v>1.2</v>
      </c>
      <c r="P9093" s="12">
        <f t="shared" si="878"/>
        <v>0.32</v>
      </c>
      <c r="Q9093" s="13">
        <f t="shared" si="879"/>
        <v>-0.64506528753759462</v>
      </c>
      <c r="R9093" s="1">
        <v>1.2</v>
      </c>
      <c r="S9093" s="1">
        <v>0.4</v>
      </c>
      <c r="T9093" s="1">
        <v>0.3</v>
      </c>
      <c r="U9093" s="4" t="s">
        <v>61</v>
      </c>
      <c r="V9093">
        <v>0.41</v>
      </c>
      <c r="W9093">
        <v>0.3</v>
      </c>
      <c r="X9093" s="14">
        <v>0.73</v>
      </c>
      <c r="Y9093" s="14">
        <v>2.38</v>
      </c>
      <c r="Z9093" s="14">
        <v>0.25</v>
      </c>
      <c r="AA9093" s="5">
        <f t="shared" si="874"/>
        <v>1.9000000000000001</v>
      </c>
      <c r="AB9093" s="15" cm="1">
        <f t="array" ref="AB9093">_xlfn.SWITCH(U9093,"夏",122,"冬",90,"春",153,"秋",153,0)</f>
        <v>153</v>
      </c>
      <c r="AC9093" s="16">
        <f t="shared" si="875"/>
        <v>290.70000000000005</v>
      </c>
      <c r="AD9093" s="5">
        <f>IFERROR(AA9093/D9093,0)</f>
        <v>1.5135727646123502E-2</v>
      </c>
      <c r="AE9093" s="15">
        <f t="shared" si="876"/>
        <v>0.41917808219178082</v>
      </c>
      <c r="AF9093" s="5">
        <f>IFERROR(AD9093*AE9093*48,0)</f>
        <v>0.30453913378940001</v>
      </c>
    </row>
    <row r="9094" spans="2:32" x14ac:dyDescent="0.15">
      <c r="B9094" s="1" t="s">
        <v>37</v>
      </c>
      <c r="C9094" s="1" t="s">
        <v>33</v>
      </c>
      <c r="D9094" s="9">
        <v>125.5308</v>
      </c>
      <c r="E9094" s="6">
        <v>3.15</v>
      </c>
      <c r="F9094" s="18">
        <v>0.625</v>
      </c>
      <c r="G9094" s="1">
        <v>23.9</v>
      </c>
      <c r="H9094" s="1">
        <v>55</v>
      </c>
      <c r="I9094" s="1">
        <v>24.1</v>
      </c>
      <c r="J9094" s="1">
        <v>0.2</v>
      </c>
      <c r="K9094" s="1">
        <v>800</v>
      </c>
      <c r="L9094" s="1">
        <v>500</v>
      </c>
      <c r="M9094" s="6">
        <f t="shared" si="871"/>
        <v>24.19671453040462</v>
      </c>
      <c r="N9094" s="19">
        <v>0.7</v>
      </c>
      <c r="O9094" s="11" cm="1">
        <f t="array" ref="O9094">ROUND(_xlfn.SWITCH(C9094,"建筑专教",IF(S9094&gt;0.1,1.38,1.28),"阶梯教室",IF(S9094&gt;0.1,1.15,1.05),"公共教室",IF(S9094&gt;0.1,1.22,1.12),IF(S9094&gt;0.1,1.2,1.1))+(MOD(ROW()*11,31)/31-0.5)*0.06,2)</f>
        <v>1.22</v>
      </c>
      <c r="P9094" s="12">
        <f t="shared" si="878"/>
        <v>0.4</v>
      </c>
      <c r="Q9094" s="13">
        <f t="shared" si="879"/>
        <v>-0.45274345903524865</v>
      </c>
      <c r="R9094" s="1">
        <v>1.5</v>
      </c>
      <c r="S9094" s="1">
        <v>0.4</v>
      </c>
      <c r="T9094" s="1">
        <v>0.4</v>
      </c>
      <c r="U9094" s="4" t="s">
        <v>61</v>
      </c>
      <c r="V9094">
        <v>0.41</v>
      </c>
      <c r="W9094">
        <v>0.3</v>
      </c>
      <c r="X9094" s="14">
        <v>0.73</v>
      </c>
      <c r="Y9094" s="14">
        <v>2.38</v>
      </c>
      <c r="Z9094" s="14">
        <v>0.25</v>
      </c>
      <c r="AA9094" s="5">
        <f t="shared" si="874"/>
        <v>2.2999999999999998</v>
      </c>
      <c r="AB9094" s="15" cm="1">
        <f t="array" ref="AB9094">_xlfn.SWITCH(U9094,"夏",122,"冬",90,"春",153,"秋",153,0)</f>
        <v>153</v>
      </c>
      <c r="AC9094" s="16">
        <f t="shared" si="875"/>
        <v>351.9</v>
      </c>
      <c r="AD9094" s="5">
        <f>IFERROR(AA9094/D9094,0)</f>
        <v>1.8322196624254765E-2</v>
      </c>
      <c r="AE9094" s="15">
        <f t="shared" si="876"/>
        <v>0.41917808219178082</v>
      </c>
      <c r="AF9094" s="5">
        <f>IFERROR(AD9094*AE9094*48,0)</f>
        <v>0.3686526356398</v>
      </c>
    </row>
    <row r="9095" spans="2:32" x14ac:dyDescent="0.15">
      <c r="B9095" s="1" t="s">
        <v>37</v>
      </c>
      <c r="C9095" s="1" t="s">
        <v>33</v>
      </c>
      <c r="D9095" s="9">
        <v>125.5308</v>
      </c>
      <c r="E9095" s="6">
        <v>3.15</v>
      </c>
      <c r="F9095" s="18">
        <v>0.64583333333333304</v>
      </c>
      <c r="G9095" s="1">
        <v>24.2</v>
      </c>
      <c r="H9095" s="1">
        <v>53</v>
      </c>
      <c r="I9095" s="1">
        <v>24.4</v>
      </c>
      <c r="J9095" s="1">
        <v>0.2</v>
      </c>
      <c r="K9095" s="1">
        <v>760</v>
      </c>
      <c r="L9095" s="1">
        <v>460</v>
      </c>
      <c r="M9095" s="6">
        <f t="shared" si="871"/>
        <v>24.496422482034291</v>
      </c>
      <c r="N9095" s="19">
        <v>0.7</v>
      </c>
      <c r="O9095" s="11" cm="1">
        <f t="array" ref="O9095">ROUND(_xlfn.SWITCH(C9095,"建筑专教",IF(S9095&gt;0.1,1.38,1.28),"阶梯教室",IF(S9095&gt;0.1,1.15,1.05),"公共教室",IF(S9095&gt;0.1,1.22,1.12),IF(S9095&gt;0.1,1.2,1.1))+(MOD(ROW()*11,31)/31-0.5)*0.06,2)</f>
        <v>1.19</v>
      </c>
      <c r="P9095" s="12">
        <f t="shared" si="878"/>
        <v>0.36</v>
      </c>
      <c r="Q9095" s="13">
        <f t="shared" si="879"/>
        <v>-0.43692344431737956</v>
      </c>
      <c r="R9095" s="1">
        <v>1.3</v>
      </c>
      <c r="S9095" s="1">
        <v>0.4</v>
      </c>
      <c r="T9095" s="1">
        <v>0.3</v>
      </c>
      <c r="U9095" s="4" t="s">
        <v>61</v>
      </c>
      <c r="V9095">
        <v>0.41</v>
      </c>
      <c r="W9095">
        <v>0.3</v>
      </c>
      <c r="X9095" s="14">
        <v>0.73</v>
      </c>
      <c r="Y9095" s="14">
        <v>2.38</v>
      </c>
      <c r="Z9095" s="14">
        <v>0.25</v>
      </c>
      <c r="AA9095" s="5">
        <f t="shared" si="874"/>
        <v>2</v>
      </c>
      <c r="AB9095" s="15" cm="1">
        <f t="array" ref="AB9095">_xlfn.SWITCH(U9095,"夏",122,"冬",90,"春",153,"秋",153,0)</f>
        <v>153</v>
      </c>
      <c r="AC9095" s="16">
        <f t="shared" si="875"/>
        <v>306</v>
      </c>
      <c r="AD9095" s="5">
        <f>IFERROR(AA9095/D9095,0)</f>
        <v>1.5932344890656317E-2</v>
      </c>
      <c r="AE9095" s="15">
        <f t="shared" si="876"/>
        <v>0.41917808219178082</v>
      </c>
      <c r="AF9095" s="5">
        <f>IFERROR(AD9095*AE9095*48,0)</f>
        <v>0.320567509252</v>
      </c>
    </row>
    <row r="9096" spans="2:32" x14ac:dyDescent="0.15">
      <c r="B9096" s="1" t="s">
        <v>37</v>
      </c>
      <c r="C9096" s="1" t="s">
        <v>33</v>
      </c>
      <c r="D9096" s="9">
        <v>125.5308</v>
      </c>
      <c r="E9096" s="6">
        <v>3.15</v>
      </c>
      <c r="F9096" s="18">
        <v>0.66666666666666696</v>
      </c>
      <c r="G9096" s="1">
        <v>24.4</v>
      </c>
      <c r="H9096" s="1">
        <v>51</v>
      </c>
      <c r="I9096" s="1">
        <v>24.6</v>
      </c>
      <c r="J9096" s="1">
        <v>0.2</v>
      </c>
      <c r="K9096" s="1">
        <v>690</v>
      </c>
      <c r="L9096" s="1">
        <v>420</v>
      </c>
      <c r="M9096" s="6">
        <f t="shared" si="871"/>
        <v>24.696228435769342</v>
      </c>
      <c r="N9096" s="19">
        <v>0.7</v>
      </c>
      <c r="O9096" s="11" cm="1">
        <f t="array" ref="O9096">ROUND(_xlfn.SWITCH(C9096,"建筑专教",IF(S9096&gt;0.1,1.38,1.28),"阶梯教室",IF(S9096&gt;0.1,1.15,1.05),"公共教室",IF(S9096&gt;0.1,1.22,1.12),IF(S9096&gt;0.1,1.2,1.1))+(MOD(ROW()*11,31)/31-0.5)*0.06,2)</f>
        <v>1.21</v>
      </c>
      <c r="P9096" s="12">
        <f t="shared" si="878"/>
        <v>0.28999999999999998</v>
      </c>
      <c r="Q9096" s="13">
        <f t="shared" si="879"/>
        <v>-0.33313533541405188</v>
      </c>
      <c r="R9096" s="1">
        <v>1.1000000000000001</v>
      </c>
      <c r="S9096" s="1">
        <v>0.3</v>
      </c>
      <c r="T9096" s="1">
        <v>0.2</v>
      </c>
      <c r="U9096" s="4" t="s">
        <v>61</v>
      </c>
      <c r="V9096">
        <v>0.41</v>
      </c>
      <c r="W9096">
        <v>0.3</v>
      </c>
      <c r="X9096" s="14">
        <v>0.73</v>
      </c>
      <c r="Y9096" s="14">
        <v>2.38</v>
      </c>
      <c r="Z9096" s="14">
        <v>0.25</v>
      </c>
      <c r="AA9096" s="5">
        <f t="shared" si="874"/>
        <v>1.6</v>
      </c>
      <c r="AB9096" s="15" cm="1">
        <f t="array" ref="AB9096">_xlfn.SWITCH(U9096,"夏",122,"冬",90,"春",153,"秋",153,0)</f>
        <v>153</v>
      </c>
      <c r="AC9096" s="16">
        <f t="shared" si="875"/>
        <v>244.8</v>
      </c>
      <c r="AD9096" s="5">
        <f>IFERROR(AA9096/D9096,0)</f>
        <v>1.2745875912525054E-2</v>
      </c>
      <c r="AE9096" s="15">
        <f t="shared" si="876"/>
        <v>0.41917808219178082</v>
      </c>
      <c r="AF9096" s="5">
        <f>IFERROR(AD9096*AE9096*48,0)</f>
        <v>0.25645400740160001</v>
      </c>
    </row>
    <row r="9097" spans="2:32" x14ac:dyDescent="0.15">
      <c r="B9097" s="1" t="s">
        <v>37</v>
      </c>
      <c r="C9097" s="1" t="s">
        <v>33</v>
      </c>
      <c r="D9097" s="9">
        <v>125.5308</v>
      </c>
      <c r="E9097" s="6">
        <v>3.15</v>
      </c>
      <c r="F9097" s="18">
        <v>0.6875</v>
      </c>
      <c r="G9097" s="1">
        <v>24.2</v>
      </c>
      <c r="H9097" s="1">
        <v>53</v>
      </c>
      <c r="I9097" s="1">
        <v>24.4</v>
      </c>
      <c r="J9097" s="1">
        <v>0.1</v>
      </c>
      <c r="K9097" s="1">
        <v>580</v>
      </c>
      <c r="L9097" s="1">
        <v>380</v>
      </c>
      <c r="M9097" s="6">
        <f t="shared" si="871"/>
        <v>24.463625632079925</v>
      </c>
      <c r="N9097" s="19">
        <v>0.7</v>
      </c>
      <c r="O9097" s="11" cm="1">
        <f t="array" ref="O9097">ROUND(_xlfn.SWITCH(C9097,"建筑专教",IF(S9097&gt;0.1,1.38,1.28),"阶梯教室",IF(S9097&gt;0.1,1.15,1.05),"公共教室",IF(S9097&gt;0.1,1.22,1.12),IF(S9097&gt;0.1,1.2,1.1))+(MOD(ROW()*11,31)/31-0.5)*0.06,2)</f>
        <v>1.23</v>
      </c>
      <c r="P9097" s="12">
        <f t="shared" si="878"/>
        <v>0.18</v>
      </c>
      <c r="Q9097" s="13">
        <f t="shared" si="879"/>
        <v>-1.4887451545073293E-2</v>
      </c>
      <c r="R9097" s="1">
        <v>0.7</v>
      </c>
      <c r="S9097" s="1">
        <v>0.3</v>
      </c>
      <c r="T9097" s="1">
        <v>0.1</v>
      </c>
      <c r="U9097" s="4" t="s">
        <v>61</v>
      </c>
      <c r="V9097">
        <v>0.41</v>
      </c>
      <c r="W9097">
        <v>0.3</v>
      </c>
      <c r="X9097" s="14">
        <v>0.73</v>
      </c>
      <c r="Y9097" s="14">
        <v>2.38</v>
      </c>
      <c r="Z9097" s="14">
        <v>0.25</v>
      </c>
      <c r="AA9097" s="5">
        <f t="shared" si="874"/>
        <v>1.1000000000000001</v>
      </c>
      <c r="AB9097" s="15" cm="1">
        <f t="array" ref="AB9097">_xlfn.SWITCH(U9097,"夏",122,"冬",90,"春",153,"秋",153,0)</f>
        <v>153</v>
      </c>
      <c r="AC9097" s="16">
        <f t="shared" si="875"/>
        <v>168.3</v>
      </c>
      <c r="AD9097" s="5">
        <f>IFERROR(AA9097/D9097,0)</f>
        <v>8.7627896898609756E-3</v>
      </c>
      <c r="AE9097" s="15">
        <f t="shared" si="876"/>
        <v>0.41917808219178082</v>
      </c>
      <c r="AF9097" s="5">
        <f>IFERROR(AD9097*AE9097*48,0)</f>
        <v>0.17631213008860003</v>
      </c>
    </row>
    <row r="9098" spans="2:32" x14ac:dyDescent="0.15">
      <c r="B9098" s="1" t="s">
        <v>37</v>
      </c>
      <c r="C9098" s="1" t="s">
        <v>33</v>
      </c>
      <c r="D9098" s="9">
        <v>125.5308</v>
      </c>
      <c r="E9098" s="6">
        <v>3.15</v>
      </c>
      <c r="F9098" s="18">
        <v>0.70833333333333304</v>
      </c>
      <c r="G9098" s="1">
        <v>23.9</v>
      </c>
      <c r="H9098" s="1">
        <v>55</v>
      </c>
      <c r="I9098" s="1">
        <v>24.1</v>
      </c>
      <c r="J9098" s="1">
        <v>0.1</v>
      </c>
      <c r="K9098" s="1">
        <v>480</v>
      </c>
      <c r="L9098" s="1">
        <v>340</v>
      </c>
      <c r="M9098" s="6">
        <f t="shared" si="871"/>
        <v>24.163818386627327</v>
      </c>
      <c r="N9098" s="1">
        <v>0</v>
      </c>
      <c r="O9098" s="1">
        <v>0</v>
      </c>
      <c r="P9098" s="12">
        <f t="shared" si="878"/>
        <v>0</v>
      </c>
      <c r="Q9098" s="1">
        <v>0</v>
      </c>
      <c r="R9098" s="1">
        <v>0</v>
      </c>
      <c r="S9098" s="1">
        <v>0.2</v>
      </c>
      <c r="T9098" s="1">
        <v>0</v>
      </c>
      <c r="U9098" s="4" t="s">
        <v>61</v>
      </c>
      <c r="V9098">
        <v>0.41</v>
      </c>
      <c r="W9098">
        <v>0.3</v>
      </c>
      <c r="X9098" s="14">
        <v>0.73</v>
      </c>
      <c r="Y9098" s="14">
        <v>2.38</v>
      </c>
      <c r="Z9098" s="14">
        <v>0.25</v>
      </c>
      <c r="AA9098" s="5">
        <f t="shared" si="874"/>
        <v>0.2</v>
      </c>
      <c r="AB9098" s="15" cm="1">
        <f t="array" ref="AB9098">_xlfn.SWITCH(U9098,"夏",122,"冬",90,"春",153,"秋",153,0)</f>
        <v>153</v>
      </c>
      <c r="AC9098" s="16">
        <f t="shared" si="875"/>
        <v>30.6</v>
      </c>
      <c r="AD9098" s="5">
        <f>IFERROR(AA9098/D9098,0)</f>
        <v>1.5932344890656318E-3</v>
      </c>
      <c r="AE9098" s="15">
        <f t="shared" si="876"/>
        <v>0.41917808219178082</v>
      </c>
      <c r="AF9098" s="5">
        <f>IFERROR(AD9098*AE9098*48,0)</f>
        <v>3.2056750925200002E-2</v>
      </c>
    </row>
    <row r="9099" spans="2:32" x14ac:dyDescent="0.15">
      <c r="B9099" s="1" t="s">
        <v>37</v>
      </c>
      <c r="C9099" s="1" t="s">
        <v>33</v>
      </c>
      <c r="D9099" s="9">
        <v>125.5308</v>
      </c>
      <c r="E9099" s="6">
        <v>3.15</v>
      </c>
      <c r="F9099" s="18">
        <v>0.72916666666666696</v>
      </c>
      <c r="G9099" s="1">
        <v>23.4</v>
      </c>
      <c r="H9099" s="1">
        <v>58</v>
      </c>
      <c r="I9099" s="1">
        <v>23.6</v>
      </c>
      <c r="J9099" s="1">
        <v>0.1</v>
      </c>
      <c r="K9099" s="1">
        <v>435</v>
      </c>
      <c r="L9099" s="1">
        <v>300</v>
      </c>
      <c r="M9099" s="6">
        <f t="shared" si="871"/>
        <v>23.664141377567546</v>
      </c>
      <c r="N9099" s="1">
        <v>0</v>
      </c>
      <c r="O9099" s="1">
        <v>0</v>
      </c>
      <c r="P9099" s="12">
        <f t="shared" si="878"/>
        <v>0</v>
      </c>
      <c r="Q9099" s="1">
        <v>0</v>
      </c>
      <c r="R9099" s="1">
        <v>0</v>
      </c>
      <c r="S9099" s="1">
        <v>0.1</v>
      </c>
      <c r="T9099" s="1">
        <v>0</v>
      </c>
      <c r="U9099" s="4" t="s">
        <v>61</v>
      </c>
      <c r="V9099">
        <v>0.41</v>
      </c>
      <c r="W9099">
        <v>0.3</v>
      </c>
      <c r="X9099" s="14">
        <v>0.73</v>
      </c>
      <c r="Y9099" s="14">
        <v>2.38</v>
      </c>
      <c r="Z9099" s="14">
        <v>0.25</v>
      </c>
      <c r="AA9099" s="5">
        <f t="shared" si="874"/>
        <v>0.1</v>
      </c>
      <c r="AB9099" s="15" cm="1">
        <f t="array" ref="AB9099">_xlfn.SWITCH(U9099,"夏",122,"冬",90,"春",153,"秋",153,0)</f>
        <v>153</v>
      </c>
      <c r="AC9099" s="16">
        <f t="shared" si="875"/>
        <v>15.3</v>
      </c>
      <c r="AD9099" s="5">
        <f>IFERROR(AA9099/D9099,0)</f>
        <v>7.9661724453281588E-4</v>
      </c>
      <c r="AE9099" s="15">
        <f t="shared" si="876"/>
        <v>0.41917808219178082</v>
      </c>
      <c r="AF9099" s="5">
        <f>IFERROR(AD9099*AE9099*48,0)</f>
        <v>1.6028375462600001E-2</v>
      </c>
    </row>
    <row r="9100" spans="2:32" x14ac:dyDescent="0.15">
      <c r="B9100" s="1" t="s">
        <v>37</v>
      </c>
      <c r="C9100" s="1" t="s">
        <v>33</v>
      </c>
      <c r="D9100" s="9">
        <v>125.5308</v>
      </c>
      <c r="E9100" s="6">
        <v>3.15</v>
      </c>
      <c r="F9100" s="18">
        <v>0.75</v>
      </c>
      <c r="G9100" s="1">
        <v>22.6</v>
      </c>
      <c r="H9100" s="1">
        <v>62</v>
      </c>
      <c r="I9100" s="1">
        <v>22.8</v>
      </c>
      <c r="J9100" s="1">
        <v>0.1</v>
      </c>
      <c r="K9100" s="1">
        <v>418</v>
      </c>
      <c r="L9100" s="1">
        <v>220</v>
      </c>
      <c r="M9100" s="6">
        <f t="shared" si="871"/>
        <v>22.864662710454184</v>
      </c>
      <c r="N9100" s="1">
        <v>0</v>
      </c>
      <c r="O9100" s="1">
        <v>0</v>
      </c>
      <c r="P9100" s="12">
        <f t="shared" si="878"/>
        <v>0</v>
      </c>
      <c r="Q9100" s="1">
        <v>0</v>
      </c>
      <c r="R9100" s="1">
        <v>0</v>
      </c>
      <c r="S9100" s="1">
        <v>0.5</v>
      </c>
      <c r="T9100" s="1">
        <v>0</v>
      </c>
      <c r="U9100" s="4" t="s">
        <v>61</v>
      </c>
      <c r="V9100">
        <v>0.41</v>
      </c>
      <c r="W9100">
        <v>0.3</v>
      </c>
      <c r="X9100" s="14">
        <v>0.73</v>
      </c>
      <c r="Y9100" s="14">
        <v>2.38</v>
      </c>
      <c r="Z9100" s="14">
        <v>0.25</v>
      </c>
      <c r="AA9100" s="5">
        <f t="shared" si="874"/>
        <v>0.5</v>
      </c>
      <c r="AB9100" s="15" cm="1">
        <f t="array" ref="AB9100">_xlfn.SWITCH(U9100,"夏",122,"冬",90,"春",153,"秋",153,0)</f>
        <v>153</v>
      </c>
      <c r="AC9100" s="16">
        <f t="shared" si="875"/>
        <v>76.5</v>
      </c>
      <c r="AD9100" s="5">
        <f>IFERROR(AA9100/D9100,0)</f>
        <v>3.9830862226640793E-3</v>
      </c>
      <c r="AE9100" s="15">
        <f t="shared" si="876"/>
        <v>0.41917808219178082</v>
      </c>
      <c r="AF9100" s="5">
        <f>IFERROR(AD9100*AE9100*48,0)</f>
        <v>8.0141877313000001E-2</v>
      </c>
    </row>
    <row r="9101" spans="2:32" x14ac:dyDescent="0.15">
      <c r="B9101" s="1" t="s">
        <v>37</v>
      </c>
      <c r="C9101" s="1" t="s">
        <v>33</v>
      </c>
      <c r="D9101" s="9">
        <v>125.5308</v>
      </c>
      <c r="E9101" s="6">
        <v>3.15</v>
      </c>
      <c r="F9101" s="18">
        <v>0.77083333333333304</v>
      </c>
      <c r="G9101" s="1">
        <v>21.9</v>
      </c>
      <c r="H9101" s="1">
        <v>65</v>
      </c>
      <c r="I9101" s="1">
        <v>22.1</v>
      </c>
      <c r="J9101" s="1">
        <v>0.1</v>
      </c>
      <c r="K9101" s="1">
        <v>412</v>
      </c>
      <c r="L9101" s="1">
        <v>150</v>
      </c>
      <c r="M9101" s="6">
        <f t="shared" si="871"/>
        <v>22.16512351972932</v>
      </c>
      <c r="N9101" s="1">
        <v>0</v>
      </c>
      <c r="O9101" s="1">
        <v>0</v>
      </c>
      <c r="P9101" s="12">
        <f t="shared" si="878"/>
        <v>0</v>
      </c>
      <c r="Q9101" s="1">
        <v>0</v>
      </c>
      <c r="R9101" s="1">
        <v>0</v>
      </c>
      <c r="S9101" s="1">
        <v>0.6</v>
      </c>
      <c r="T9101" s="1">
        <v>0</v>
      </c>
      <c r="U9101" s="4" t="s">
        <v>61</v>
      </c>
      <c r="V9101">
        <v>0.41</v>
      </c>
      <c r="W9101">
        <v>0.3</v>
      </c>
      <c r="X9101" s="14">
        <v>0.73</v>
      </c>
      <c r="Y9101" s="14">
        <v>2.38</v>
      </c>
      <c r="Z9101" s="14">
        <v>0.25</v>
      </c>
      <c r="AA9101" s="5">
        <f t="shared" si="874"/>
        <v>0.6</v>
      </c>
      <c r="AB9101" s="15" cm="1">
        <f t="array" ref="AB9101">_xlfn.SWITCH(U9101,"夏",122,"冬",90,"春",153,"秋",153,0)</f>
        <v>153</v>
      </c>
      <c r="AC9101" s="16">
        <f t="shared" si="875"/>
        <v>91.8</v>
      </c>
      <c r="AD9101" s="5">
        <f>IFERROR(AA9101/D9101,0)</f>
        <v>4.7797034671968946E-3</v>
      </c>
      <c r="AE9101" s="15">
        <f t="shared" si="876"/>
        <v>0.41917808219178082</v>
      </c>
      <c r="AF9101" s="5">
        <f>IFERROR(AD9101*AE9101*48,0)</f>
        <v>9.6170252775599985E-2</v>
      </c>
    </row>
    <row r="9102" spans="2:32" x14ac:dyDescent="0.15">
      <c r="B9102" s="1" t="s">
        <v>37</v>
      </c>
      <c r="C9102" s="1" t="s">
        <v>33</v>
      </c>
      <c r="D9102" s="9">
        <v>125.5308</v>
      </c>
      <c r="E9102" s="6">
        <v>3.15</v>
      </c>
      <c r="F9102" s="18">
        <v>0.79166666666666696</v>
      </c>
      <c r="G9102" s="1">
        <v>21.2</v>
      </c>
      <c r="H9102" s="1">
        <v>68</v>
      </c>
      <c r="I9102" s="1">
        <v>21.4</v>
      </c>
      <c r="J9102" s="1">
        <v>0.1</v>
      </c>
      <c r="K9102" s="1">
        <v>408</v>
      </c>
      <c r="L9102" s="1">
        <v>100</v>
      </c>
      <c r="M9102" s="6">
        <f t="shared" ref="M9102:M9165" si="880">IFERROR(POWER((I9102+273.15)^4+133500000*POWER(J9102,0.6)*(I9102-G9102),0.25)-273.15,I9102)</f>
        <v>21.465588716479772</v>
      </c>
      <c r="N9102" s="1">
        <v>0</v>
      </c>
      <c r="O9102" s="1">
        <v>0</v>
      </c>
      <c r="P9102" s="12">
        <f t="shared" si="878"/>
        <v>0</v>
      </c>
      <c r="Q9102" s="1">
        <v>0</v>
      </c>
      <c r="R9102" s="1">
        <v>0</v>
      </c>
      <c r="S9102" s="1">
        <v>0.7</v>
      </c>
      <c r="T9102" s="1">
        <v>0</v>
      </c>
      <c r="U9102" s="4" t="s">
        <v>61</v>
      </c>
      <c r="V9102">
        <v>0.41</v>
      </c>
      <c r="W9102">
        <v>0.3</v>
      </c>
      <c r="X9102" s="14">
        <v>0.73</v>
      </c>
      <c r="Y9102" s="14">
        <v>2.38</v>
      </c>
      <c r="Z9102" s="14">
        <v>0.25</v>
      </c>
      <c r="AA9102" s="5">
        <f t="shared" si="874"/>
        <v>0.7</v>
      </c>
      <c r="AB9102" s="15" cm="1">
        <f t="array" ref="AB9102">_xlfn.SWITCH(U9102,"夏",122,"冬",90,"春",153,"秋",153,0)</f>
        <v>153</v>
      </c>
      <c r="AC9102" s="16">
        <f t="shared" si="875"/>
        <v>107.1</v>
      </c>
      <c r="AD9102" s="5">
        <f>IFERROR(AA9102/D9102,0)</f>
        <v>5.5763207117297108E-3</v>
      </c>
      <c r="AE9102" s="15">
        <f t="shared" si="876"/>
        <v>0.41917808219178082</v>
      </c>
      <c r="AF9102" s="5">
        <f>IFERROR(AD9102*AE9102*48,0)</f>
        <v>0.11219862823819998</v>
      </c>
    </row>
    <row r="9103" spans="2:32" x14ac:dyDescent="0.15">
      <c r="B9103" s="1" t="s">
        <v>37</v>
      </c>
      <c r="C9103" s="1" t="s">
        <v>33</v>
      </c>
      <c r="D9103" s="9">
        <v>125.5308</v>
      </c>
      <c r="E9103" s="6">
        <v>3.15</v>
      </c>
      <c r="F9103" s="18">
        <v>0.8125</v>
      </c>
      <c r="G9103" s="1">
        <v>20.6</v>
      </c>
      <c r="H9103" s="1">
        <v>71</v>
      </c>
      <c r="I9103" s="1">
        <v>20.8</v>
      </c>
      <c r="J9103" s="1">
        <v>0.1</v>
      </c>
      <c r="K9103" s="1">
        <v>440</v>
      </c>
      <c r="L9103" s="1">
        <v>65</v>
      </c>
      <c r="M9103" s="6">
        <f t="shared" si="880"/>
        <v>20.865990988261331</v>
      </c>
      <c r="N9103" s="1">
        <v>0</v>
      </c>
      <c r="O9103" s="1">
        <v>0</v>
      </c>
      <c r="P9103" s="12">
        <f t="shared" si="878"/>
        <v>0</v>
      </c>
      <c r="Q9103" s="1">
        <v>0</v>
      </c>
      <c r="R9103" s="1">
        <v>0.4</v>
      </c>
      <c r="S9103" s="1">
        <v>0.7</v>
      </c>
      <c r="T9103" s="1">
        <v>0</v>
      </c>
      <c r="U9103" s="4" t="s">
        <v>61</v>
      </c>
      <c r="V9103">
        <v>0.41</v>
      </c>
      <c r="W9103">
        <v>0.3</v>
      </c>
      <c r="X9103" s="14">
        <v>0.73</v>
      </c>
      <c r="Y9103" s="14">
        <v>2.38</v>
      </c>
      <c r="Z9103" s="14">
        <v>0.25</v>
      </c>
      <c r="AA9103" s="5">
        <f t="shared" si="874"/>
        <v>1.1000000000000001</v>
      </c>
      <c r="AB9103" s="15" cm="1">
        <f t="array" ref="AB9103">_xlfn.SWITCH(U9103,"夏",122,"冬",90,"春",153,"秋",153,0)</f>
        <v>153</v>
      </c>
      <c r="AC9103" s="16">
        <f t="shared" si="875"/>
        <v>168.3</v>
      </c>
      <c r="AD9103" s="5">
        <f>IFERROR(AA9103/D9103,0)</f>
        <v>8.7627896898609756E-3</v>
      </c>
      <c r="AE9103" s="15">
        <f t="shared" si="876"/>
        <v>0.41917808219178082</v>
      </c>
      <c r="AF9103" s="5">
        <f>IFERROR(AD9103*AE9103*48,0)</f>
        <v>0.17631213008860003</v>
      </c>
    </row>
    <row r="9104" spans="2:32" x14ac:dyDescent="0.15">
      <c r="B9104" s="1" t="s">
        <v>37</v>
      </c>
      <c r="C9104" s="1" t="s">
        <v>33</v>
      </c>
      <c r="D9104" s="9">
        <v>125.5308</v>
      </c>
      <c r="E9104" s="6">
        <v>3.15</v>
      </c>
      <c r="F9104" s="18">
        <v>0.83333333333333304</v>
      </c>
      <c r="G9104" s="1">
        <v>20.2</v>
      </c>
      <c r="H9104" s="1">
        <v>73</v>
      </c>
      <c r="I9104" s="1">
        <v>20.399999999999999</v>
      </c>
      <c r="J9104" s="1">
        <v>0.1</v>
      </c>
      <c r="K9104" s="1">
        <v>420</v>
      </c>
      <c r="L9104" s="1">
        <v>40</v>
      </c>
      <c r="M9104" s="6">
        <f t="shared" si="880"/>
        <v>20.466260998071732</v>
      </c>
      <c r="N9104" s="1">
        <v>0</v>
      </c>
      <c r="O9104" s="1">
        <v>0</v>
      </c>
      <c r="P9104" s="12">
        <f t="shared" si="878"/>
        <v>0</v>
      </c>
      <c r="Q9104" s="1">
        <v>0</v>
      </c>
      <c r="R9104" s="1">
        <v>0</v>
      </c>
      <c r="S9104" s="1">
        <v>0.6</v>
      </c>
      <c r="T9104" s="1">
        <v>0</v>
      </c>
      <c r="U9104" s="4" t="s">
        <v>61</v>
      </c>
      <c r="V9104">
        <v>0.41</v>
      </c>
      <c r="W9104">
        <v>0.3</v>
      </c>
      <c r="X9104" s="14">
        <v>0.73</v>
      </c>
      <c r="Y9104" s="14">
        <v>2.38</v>
      </c>
      <c r="Z9104" s="14">
        <v>0.25</v>
      </c>
      <c r="AA9104" s="5">
        <f t="shared" si="874"/>
        <v>0.6</v>
      </c>
      <c r="AB9104" s="15" cm="1">
        <f t="array" ref="AB9104">_xlfn.SWITCH(U9104,"夏",122,"冬",90,"春",153,"秋",153,0)</f>
        <v>153</v>
      </c>
      <c r="AC9104" s="16">
        <f t="shared" si="875"/>
        <v>91.8</v>
      </c>
      <c r="AD9104" s="5">
        <f>IFERROR(AA9104/D9104,0)</f>
        <v>4.7797034671968946E-3</v>
      </c>
      <c r="AE9104" s="15">
        <f t="shared" si="876"/>
        <v>0.41917808219178082</v>
      </c>
      <c r="AF9104" s="5">
        <f>IFERROR(AD9104*AE9104*48,0)</f>
        <v>9.6170252775599985E-2</v>
      </c>
    </row>
    <row r="9105" spans="2:32" x14ac:dyDescent="0.15">
      <c r="B9105" s="1" t="s">
        <v>37</v>
      </c>
      <c r="C9105" s="1" t="s">
        <v>33</v>
      </c>
      <c r="D9105" s="9">
        <v>125.5308</v>
      </c>
      <c r="E9105" s="6">
        <v>3.15</v>
      </c>
      <c r="F9105" s="18">
        <v>0.85416666666666696</v>
      </c>
      <c r="G9105" s="1">
        <v>20</v>
      </c>
      <c r="H9105" s="1">
        <v>75</v>
      </c>
      <c r="I9105" s="1">
        <v>20.2</v>
      </c>
      <c r="J9105" s="1">
        <v>0.1</v>
      </c>
      <c r="K9105" s="1">
        <v>415</v>
      </c>
      <c r="L9105" s="1">
        <v>20</v>
      </c>
      <c r="M9105" s="6">
        <f t="shared" si="880"/>
        <v>20.266396555303515</v>
      </c>
      <c r="N9105" s="1">
        <v>0</v>
      </c>
      <c r="O9105" s="1">
        <v>0</v>
      </c>
      <c r="P9105" s="12">
        <f t="shared" si="878"/>
        <v>0</v>
      </c>
      <c r="Q9105" s="1">
        <v>0</v>
      </c>
      <c r="R9105" s="1">
        <v>0</v>
      </c>
      <c r="S9105" s="1">
        <v>0.5</v>
      </c>
      <c r="T9105" s="1">
        <v>0</v>
      </c>
      <c r="U9105" s="4" t="s">
        <v>61</v>
      </c>
      <c r="V9105">
        <v>0.41</v>
      </c>
      <c r="W9105">
        <v>0.3</v>
      </c>
      <c r="X9105" s="14">
        <v>0.73</v>
      </c>
      <c r="Y9105" s="14">
        <v>2.38</v>
      </c>
      <c r="Z9105" s="14">
        <v>0.25</v>
      </c>
      <c r="AA9105" s="5">
        <f t="shared" si="874"/>
        <v>0.5</v>
      </c>
      <c r="AB9105" s="15" cm="1">
        <f t="array" ref="AB9105">_xlfn.SWITCH(U9105,"夏",122,"冬",90,"春",153,"秋",153,0)</f>
        <v>153</v>
      </c>
      <c r="AC9105" s="16">
        <f t="shared" si="875"/>
        <v>76.5</v>
      </c>
      <c r="AD9105" s="5">
        <f>IFERROR(AA9105/D9105,0)</f>
        <v>3.9830862226640793E-3</v>
      </c>
      <c r="AE9105" s="15">
        <f t="shared" si="876"/>
        <v>0.41917808219178082</v>
      </c>
      <c r="AF9105" s="5">
        <f>IFERROR(AD9105*AE9105*48,0)</f>
        <v>8.0141877313000001E-2</v>
      </c>
    </row>
    <row r="9106" spans="2:32" x14ac:dyDescent="0.15">
      <c r="B9106" s="1" t="s">
        <v>37</v>
      </c>
      <c r="C9106" s="1" t="s">
        <v>33</v>
      </c>
      <c r="D9106" s="9">
        <v>125.5308</v>
      </c>
      <c r="E9106" s="6">
        <v>3.15</v>
      </c>
      <c r="F9106" s="18">
        <v>0.875</v>
      </c>
      <c r="G9106" s="1">
        <v>19.8</v>
      </c>
      <c r="H9106" s="1">
        <v>77</v>
      </c>
      <c r="I9106" s="1">
        <v>20</v>
      </c>
      <c r="J9106" s="1">
        <v>0.1</v>
      </c>
      <c r="K9106" s="1">
        <v>412</v>
      </c>
      <c r="L9106" s="1">
        <v>10</v>
      </c>
      <c r="M9106" s="6">
        <f t="shared" si="880"/>
        <v>20.066532482426965</v>
      </c>
      <c r="N9106" s="1">
        <v>0</v>
      </c>
      <c r="O9106" s="1">
        <v>0</v>
      </c>
      <c r="P9106" s="12">
        <f t="shared" si="878"/>
        <v>0</v>
      </c>
      <c r="Q9106" s="1">
        <v>0</v>
      </c>
      <c r="R9106" s="1">
        <v>0</v>
      </c>
      <c r="S9106" s="1">
        <v>0.4</v>
      </c>
      <c r="T9106" s="1">
        <v>0</v>
      </c>
      <c r="U9106" s="4" t="s">
        <v>61</v>
      </c>
      <c r="V9106">
        <v>0.41</v>
      </c>
      <c r="W9106">
        <v>0.3</v>
      </c>
      <c r="X9106" s="14">
        <v>0.73</v>
      </c>
      <c r="Y9106" s="14">
        <v>2.38</v>
      </c>
      <c r="Z9106" s="14">
        <v>0.25</v>
      </c>
      <c r="AA9106" s="5">
        <f t="shared" si="874"/>
        <v>0.4</v>
      </c>
      <c r="AB9106" s="15" cm="1">
        <f t="array" ref="AB9106">_xlfn.SWITCH(U9106,"夏",122,"冬",90,"春",153,"秋",153,0)</f>
        <v>153</v>
      </c>
      <c r="AC9106" s="16">
        <f t="shared" si="875"/>
        <v>61.2</v>
      </c>
      <c r="AD9106" s="5">
        <f>IFERROR(AA9106/D9106,0)</f>
        <v>3.1864689781312635E-3</v>
      </c>
      <c r="AE9106" s="15">
        <f t="shared" si="876"/>
        <v>0.41917808219178082</v>
      </c>
      <c r="AF9106" s="5">
        <f>IFERROR(AD9106*AE9106*48,0)</f>
        <v>6.4113501850400004E-2</v>
      </c>
    </row>
    <row r="9107" spans="2:32" x14ac:dyDescent="0.15">
      <c r="B9107" s="1" t="s">
        <v>37</v>
      </c>
      <c r="C9107" s="1" t="s">
        <v>33</v>
      </c>
      <c r="D9107" s="9">
        <v>125.5308</v>
      </c>
      <c r="E9107" s="6">
        <v>3.15</v>
      </c>
      <c r="F9107" s="18">
        <v>0.89583333333333304</v>
      </c>
      <c r="G9107" s="1">
        <v>19.600000000000001</v>
      </c>
      <c r="H9107" s="1">
        <v>78</v>
      </c>
      <c r="I9107" s="1">
        <v>19.8</v>
      </c>
      <c r="J9107" s="1">
        <v>0.1</v>
      </c>
      <c r="K9107" s="1">
        <v>410</v>
      </c>
      <c r="L9107" s="1">
        <v>10</v>
      </c>
      <c r="M9107" s="6">
        <f t="shared" si="880"/>
        <v>19.866668780703833</v>
      </c>
      <c r="N9107" s="1">
        <v>0</v>
      </c>
      <c r="O9107" s="1">
        <v>0</v>
      </c>
      <c r="P9107" s="12">
        <f t="shared" si="878"/>
        <v>0</v>
      </c>
      <c r="Q9107" s="1">
        <v>0</v>
      </c>
      <c r="R9107" s="1">
        <v>0</v>
      </c>
      <c r="S9107" s="1">
        <v>0.3</v>
      </c>
      <c r="T9107" s="1">
        <v>0</v>
      </c>
      <c r="U9107" s="4" t="s">
        <v>61</v>
      </c>
      <c r="V9107">
        <v>0.41</v>
      </c>
      <c r="W9107">
        <v>0.3</v>
      </c>
      <c r="X9107" s="14">
        <v>0.73</v>
      </c>
      <c r="Y9107" s="14">
        <v>2.38</v>
      </c>
      <c r="Z9107" s="14">
        <v>0.25</v>
      </c>
      <c r="AA9107" s="5">
        <f t="shared" si="874"/>
        <v>0.3</v>
      </c>
      <c r="AB9107" s="15" cm="1">
        <f t="array" ref="AB9107">_xlfn.SWITCH(U9107,"夏",122,"冬",90,"春",153,"秋",153,0)</f>
        <v>153</v>
      </c>
      <c r="AC9107" s="16">
        <f t="shared" si="875"/>
        <v>45.9</v>
      </c>
      <c r="AD9107" s="5">
        <f>IFERROR(AA9107/D9107,0)</f>
        <v>2.3898517335984473E-3</v>
      </c>
      <c r="AE9107" s="15">
        <f t="shared" si="876"/>
        <v>0.41917808219178082</v>
      </c>
      <c r="AF9107" s="5">
        <f>IFERROR(AD9107*AE9107*48,0)</f>
        <v>4.8085126387799992E-2</v>
      </c>
    </row>
    <row r="9108" spans="2:32" x14ac:dyDescent="0.15">
      <c r="B9108" s="1" t="s">
        <v>37</v>
      </c>
      <c r="C9108" s="1" t="s">
        <v>33</v>
      </c>
      <c r="D9108" s="9">
        <v>125.5308</v>
      </c>
      <c r="E9108" s="6">
        <v>3.15</v>
      </c>
      <c r="F9108" s="18">
        <v>0.91666666666666696</v>
      </c>
      <c r="G9108" s="1">
        <v>19.399999999999999</v>
      </c>
      <c r="H9108" s="1">
        <v>79</v>
      </c>
      <c r="I9108" s="1">
        <v>19.600000000000001</v>
      </c>
      <c r="J9108" s="1">
        <v>0.1</v>
      </c>
      <c r="K9108" s="1">
        <v>408</v>
      </c>
      <c r="L9108" s="1">
        <v>10</v>
      </c>
      <c r="M9108" s="6">
        <f t="shared" si="880"/>
        <v>19.666805451401444</v>
      </c>
      <c r="N9108" s="1">
        <v>0</v>
      </c>
      <c r="O9108" s="1">
        <v>0</v>
      </c>
      <c r="P9108" s="12">
        <f t="shared" si="878"/>
        <v>0</v>
      </c>
      <c r="Q9108" s="1">
        <v>0</v>
      </c>
      <c r="R9108" s="1">
        <v>0</v>
      </c>
      <c r="S9108" s="1">
        <v>0.2</v>
      </c>
      <c r="T9108" s="1">
        <v>0</v>
      </c>
      <c r="U9108" s="4" t="s">
        <v>61</v>
      </c>
      <c r="V9108">
        <v>0.41</v>
      </c>
      <c r="W9108">
        <v>0.3</v>
      </c>
      <c r="X9108" s="14">
        <v>0.73</v>
      </c>
      <c r="Y9108" s="14">
        <v>2.38</v>
      </c>
      <c r="Z9108" s="14">
        <v>0.25</v>
      </c>
      <c r="AA9108" s="5">
        <f t="shared" si="874"/>
        <v>0.2</v>
      </c>
      <c r="AB9108" s="15" cm="1">
        <f t="array" ref="AB9108">_xlfn.SWITCH(U9108,"夏",122,"冬",90,"春",153,"秋",153,0)</f>
        <v>153</v>
      </c>
      <c r="AC9108" s="16">
        <f t="shared" si="875"/>
        <v>30.6</v>
      </c>
      <c r="AD9108" s="5">
        <f>IFERROR(AA9108/D9108,0)</f>
        <v>1.5932344890656318E-3</v>
      </c>
      <c r="AE9108" s="15">
        <f t="shared" si="876"/>
        <v>0.41917808219178082</v>
      </c>
      <c r="AF9108" s="5">
        <f>IFERROR(AD9108*AE9108*48,0)</f>
        <v>3.2056750925200002E-2</v>
      </c>
    </row>
    <row r="9109" spans="2:32" x14ac:dyDescent="0.15">
      <c r="B9109" s="1" t="s">
        <v>38</v>
      </c>
      <c r="C9109" s="1" t="s">
        <v>57</v>
      </c>
      <c r="D9109" s="9">
        <v>547.83000000000004</v>
      </c>
      <c r="E9109" s="6">
        <v>6.36</v>
      </c>
      <c r="F9109" s="18">
        <v>0.33333333333333298</v>
      </c>
      <c r="G9109" s="1">
        <v>18.5</v>
      </c>
      <c r="H9109" s="1">
        <v>82</v>
      </c>
      <c r="I9109" s="1">
        <v>18.7</v>
      </c>
      <c r="J9109" s="1">
        <v>0.1</v>
      </c>
      <c r="K9109" s="1">
        <v>410</v>
      </c>
      <c r="L9109" s="1">
        <v>350</v>
      </c>
      <c r="M9109" s="6">
        <f t="shared" si="880"/>
        <v>18.767425112481078</v>
      </c>
      <c r="N9109" s="1">
        <v>0</v>
      </c>
      <c r="O9109" s="1">
        <v>0</v>
      </c>
      <c r="P9109" s="12">
        <f t="shared" si="878"/>
        <v>0</v>
      </c>
      <c r="Q9109" s="1">
        <v>0</v>
      </c>
      <c r="R9109" s="1">
        <v>0</v>
      </c>
      <c r="S9109" s="1">
        <v>0.3</v>
      </c>
      <c r="T9109" s="1">
        <v>0</v>
      </c>
      <c r="U9109" s="4" t="s">
        <v>61</v>
      </c>
      <c r="V9109">
        <v>0.42</v>
      </c>
      <c r="W9109">
        <v>0.3</v>
      </c>
      <c r="X9109" s="14">
        <v>0.73</v>
      </c>
      <c r="Y9109" s="14">
        <v>2.38</v>
      </c>
      <c r="Z9109" s="14">
        <v>0.25</v>
      </c>
      <c r="AA9109" s="5">
        <f t="shared" si="874"/>
        <v>0.3</v>
      </c>
      <c r="AB9109" s="15" cm="1">
        <f t="array" ref="AB9109">_xlfn.SWITCH(U9109,"夏",122,"冬",90,"春",153,"秋",153,0)</f>
        <v>153</v>
      </c>
      <c r="AC9109" s="16">
        <f t="shared" si="875"/>
        <v>45.9</v>
      </c>
      <c r="AD9109" s="5">
        <f>IFERROR(AA9109/D9109,0)</f>
        <v>5.476151360823613E-4</v>
      </c>
      <c r="AE9109" s="15">
        <f t="shared" si="876"/>
        <v>0.41917808219178082</v>
      </c>
      <c r="AF9109" s="5">
        <f>IFERROR(AD9109*AE9109*48,0)</f>
        <v>1.1018316601065373E-2</v>
      </c>
    </row>
    <row r="9110" spans="2:32" x14ac:dyDescent="0.15">
      <c r="B9110" s="1" t="s">
        <v>38</v>
      </c>
      <c r="C9110" s="1" t="s">
        <v>57</v>
      </c>
      <c r="D9110" s="9">
        <v>547.83000000000004</v>
      </c>
      <c r="E9110" s="6">
        <v>6.36</v>
      </c>
      <c r="F9110" s="18">
        <v>0.35416666666666702</v>
      </c>
      <c r="G9110" s="1">
        <v>19.2</v>
      </c>
      <c r="H9110" s="1">
        <v>79</v>
      </c>
      <c r="I9110" s="1">
        <v>19.399999999999999</v>
      </c>
      <c r="J9110" s="1">
        <v>0.1</v>
      </c>
      <c r="K9110" s="1">
        <v>460</v>
      </c>
      <c r="L9110" s="1">
        <v>420</v>
      </c>
      <c r="M9110" s="6">
        <f t="shared" si="880"/>
        <v>19.466942495791898</v>
      </c>
      <c r="N9110" s="19">
        <v>0.7</v>
      </c>
      <c r="O9110" s="11" cm="1">
        <f t="array" ref="O9110">ROUND(_xlfn.SWITCH(C9110,"建筑专教",IF(S9110&gt;0.1,1.38,1.28),"阶梯教室",IF(S9110&gt;0.1,1.15,1.05),"公共教室",IF(S9110&gt;0.1,1.22,1.12),IF(S9110&gt;0.1,1.2,1.1))+(MOD(ROW()*11,31)/31-0.5)*0.06,2)</f>
        <v>1.1499999999999999</v>
      </c>
      <c r="P9110" s="12">
        <f t="shared" si="878"/>
        <v>0.03</v>
      </c>
      <c r="Q9110" s="13">
        <f t="shared" ref="Q9110:Q9116" si="881">(0.303*EXP(-0.036*(O9110*58.15))+0.028)*((O9110*58.15)-0.00305*(5733-6.99*(O9110*58.15)-(EXP(16.6536-4030.183/(G9110+235))*(H9110/100)))-0.42*((O9110*58.15)-58.15)-0.000017*(O9110*58.15)*(5867-(EXP(16.6536-4030.183/(G9110+235))*(H9110/100)))-0.0014*(O9110*58.15)*(34-G9110)-0.0000000396*IF(N9110*0.155&gt;0.078,1.05+0.645*N9110*0.155,1)*(POWER((35.7-0.028*(O9110*58.15)-N9110*0.155*(0.0000000396*IF(N9110*0.155&gt;0.078,1.05+0.645*N9110*0.155,1)*(POWER((35.7-0.028*(O9110*58.15)-N9110*0.155*0.1)+273,4)-POWER(M9110+273,4))+IF(N9110*0.155&gt;0.078,1.05+0.645*N9110*0.155,1)*IF(J9110&lt;0.2,2.38*ABS(35.7-0.028*(O9110*58.15)-G9110)^0.25,12.1*SQRT(J9110))*(35.7-0.028*(O9110*58.15)-G9110))+273),4)-POWER(M9110+273,4))-IF(N9110*0.155&gt;0.078,1.05+0.645*N9110*0.155,1)*IF(J9110&lt;0.2,2.38*ABS(35.7-0.028*(O9110*58.15)-N9110*0.155*0.1-G9110)^0.25,12.1*SQRT(J9110))*(35.7-0.028*(O9110*58.15)-N9110*0.155*0.1-G9110))</f>
        <v>-1.7215153885584189</v>
      </c>
      <c r="R9110" s="1">
        <v>0</v>
      </c>
      <c r="S9110" s="1">
        <v>0.5</v>
      </c>
      <c r="T9110" s="1">
        <v>0.1</v>
      </c>
      <c r="U9110" s="4" t="s">
        <v>61</v>
      </c>
      <c r="V9110">
        <v>0.42</v>
      </c>
      <c r="W9110">
        <v>0.3</v>
      </c>
      <c r="X9110" s="14">
        <v>0.73</v>
      </c>
      <c r="Y9110" s="14">
        <v>2.38</v>
      </c>
      <c r="Z9110" s="14">
        <v>0.25</v>
      </c>
      <c r="AA9110" s="5">
        <f t="shared" si="874"/>
        <v>0.6</v>
      </c>
      <c r="AB9110" s="15" cm="1">
        <f t="array" ref="AB9110">_xlfn.SWITCH(U9110,"夏",122,"冬",90,"春",153,"秋",153,0)</f>
        <v>153</v>
      </c>
      <c r="AC9110" s="16">
        <f t="shared" si="875"/>
        <v>91.8</v>
      </c>
      <c r="AD9110" s="5">
        <f>IFERROR(AA9110/D9110,0)</f>
        <v>1.0952302721647226E-3</v>
      </c>
      <c r="AE9110" s="15">
        <f t="shared" si="876"/>
        <v>0.41917808219178082</v>
      </c>
      <c r="AF9110" s="5">
        <f>IFERROR(AD9110*AE9110*48,0)</f>
        <v>2.2036633202130746E-2</v>
      </c>
    </row>
    <row r="9111" spans="2:32" x14ac:dyDescent="0.15">
      <c r="B9111" s="1" t="s">
        <v>38</v>
      </c>
      <c r="C9111" s="1" t="s">
        <v>57</v>
      </c>
      <c r="D9111" s="9">
        <v>547.83000000000004</v>
      </c>
      <c r="E9111" s="6">
        <v>6.36</v>
      </c>
      <c r="F9111" s="18">
        <v>0.375</v>
      </c>
      <c r="G9111" s="1">
        <v>20</v>
      </c>
      <c r="H9111" s="1">
        <v>75</v>
      </c>
      <c r="I9111" s="1">
        <v>20.2</v>
      </c>
      <c r="J9111" s="1">
        <v>0.2</v>
      </c>
      <c r="K9111" s="1">
        <v>620</v>
      </c>
      <c r="L9111" s="1">
        <v>500</v>
      </c>
      <c r="M9111" s="6">
        <f t="shared" si="880"/>
        <v>20.300620749482505</v>
      </c>
      <c r="N9111" s="19">
        <v>0.7</v>
      </c>
      <c r="O9111" s="11" cm="1">
        <f t="array" ref="O9111">ROUND(_xlfn.SWITCH(C9111,"建筑专教",IF(S9111&gt;0.1,1.38,1.28),"阶梯教室",IF(S9111&gt;0.1,1.15,1.05),"公共教室",IF(S9111&gt;0.1,1.22,1.12),IF(S9111&gt;0.1,1.2,1.1))+(MOD(ROW()*11,31)/31-0.5)*0.06,2)</f>
        <v>1.18</v>
      </c>
      <c r="P9111" s="12">
        <f t="shared" si="878"/>
        <v>0.09</v>
      </c>
      <c r="Q9111" s="13">
        <f t="shared" si="881"/>
        <v>-1.715695908985593</v>
      </c>
      <c r="R9111" s="1">
        <v>0.7</v>
      </c>
      <c r="S9111" s="1">
        <v>0.5</v>
      </c>
      <c r="T9111" s="1">
        <v>0.2</v>
      </c>
      <c r="U9111" s="4" t="s">
        <v>61</v>
      </c>
      <c r="V9111">
        <v>0.42</v>
      </c>
      <c r="W9111">
        <v>0.3</v>
      </c>
      <c r="X9111" s="14">
        <v>0.73</v>
      </c>
      <c r="Y9111" s="14">
        <v>2.38</v>
      </c>
      <c r="Z9111" s="14">
        <v>0.25</v>
      </c>
      <c r="AA9111" s="5">
        <f t="shared" si="874"/>
        <v>1.4</v>
      </c>
      <c r="AB9111" s="15" cm="1">
        <f t="array" ref="AB9111">_xlfn.SWITCH(U9111,"夏",122,"冬",90,"春",153,"秋",153,0)</f>
        <v>153</v>
      </c>
      <c r="AC9111" s="16">
        <f t="shared" si="875"/>
        <v>214.2</v>
      </c>
      <c r="AD9111" s="5">
        <f>IFERROR(AA9111/D9111,0)</f>
        <v>2.5555373017176856E-3</v>
      </c>
      <c r="AE9111" s="15">
        <f t="shared" si="876"/>
        <v>0.41917808219178082</v>
      </c>
      <c r="AF9111" s="5">
        <f>IFERROR(AD9111*AE9111*48,0)</f>
        <v>5.1418810804971737E-2</v>
      </c>
    </row>
    <row r="9112" spans="2:32" x14ac:dyDescent="0.15">
      <c r="B9112" s="1" t="s">
        <v>38</v>
      </c>
      <c r="C9112" s="1" t="s">
        <v>57</v>
      </c>
      <c r="D9112" s="9">
        <v>547.83000000000004</v>
      </c>
      <c r="E9112" s="6">
        <v>6.36</v>
      </c>
      <c r="F9112" s="18">
        <v>0.39583333333333298</v>
      </c>
      <c r="G9112" s="1">
        <v>20.8</v>
      </c>
      <c r="H9112" s="1">
        <v>71</v>
      </c>
      <c r="I9112" s="1">
        <v>21</v>
      </c>
      <c r="J9112" s="1">
        <v>0.2</v>
      </c>
      <c r="K9112" s="1">
        <v>750</v>
      </c>
      <c r="L9112" s="1">
        <v>570</v>
      </c>
      <c r="M9112" s="6">
        <f t="shared" si="880"/>
        <v>21.099802561283866</v>
      </c>
      <c r="N9112" s="19">
        <v>0.7</v>
      </c>
      <c r="O9112" s="11" cm="1">
        <f t="array" ref="O9112">ROUND(_xlfn.SWITCH(C9112,"建筑专教",IF(S9112&gt;0.1,1.38,1.28),"阶梯教室",IF(S9112&gt;0.1,1.15,1.05),"公共教室",IF(S9112&gt;0.1,1.22,1.12),IF(S9112&gt;0.1,1.2,1.1))+(MOD(ROW()*11,31)/31-0.5)*0.06,2)</f>
        <v>1.1399999999999999</v>
      </c>
      <c r="P9112" s="12">
        <f t="shared" si="878"/>
        <v>0.15</v>
      </c>
      <c r="Q9112" s="13">
        <f t="shared" si="881"/>
        <v>-1.6169620431854745</v>
      </c>
      <c r="R9112" s="1">
        <v>1.2</v>
      </c>
      <c r="S9112" s="1">
        <v>0.5</v>
      </c>
      <c r="T9112" s="1">
        <v>0.3</v>
      </c>
      <c r="U9112" s="4" t="s">
        <v>61</v>
      </c>
      <c r="V9112">
        <v>0.42</v>
      </c>
      <c r="W9112">
        <v>0.3</v>
      </c>
      <c r="X9112" s="14">
        <v>0.73</v>
      </c>
      <c r="Y9112" s="14">
        <v>2.38</v>
      </c>
      <c r="Z9112" s="14">
        <v>0.25</v>
      </c>
      <c r="AA9112" s="5">
        <f t="shared" si="874"/>
        <v>2</v>
      </c>
      <c r="AB9112" s="15" cm="1">
        <f t="array" ref="AB9112">_xlfn.SWITCH(U9112,"夏",122,"冬",90,"春",153,"秋",153,0)</f>
        <v>153</v>
      </c>
      <c r="AC9112" s="16">
        <f t="shared" si="875"/>
        <v>306</v>
      </c>
      <c r="AD9112" s="5">
        <f>IFERROR(AA9112/D9112,0)</f>
        <v>3.6507675738824087E-3</v>
      </c>
      <c r="AE9112" s="15">
        <f t="shared" si="876"/>
        <v>0.41917808219178082</v>
      </c>
      <c r="AF9112" s="5">
        <f>IFERROR(AD9112*AE9112*48,0)</f>
        <v>7.3455444007102494E-2</v>
      </c>
    </row>
    <row r="9113" spans="2:32" x14ac:dyDescent="0.15">
      <c r="B9113" s="1" t="s">
        <v>38</v>
      </c>
      <c r="C9113" s="1" t="s">
        <v>57</v>
      </c>
      <c r="D9113" s="9">
        <v>547.83000000000004</v>
      </c>
      <c r="E9113" s="6">
        <v>6.36</v>
      </c>
      <c r="F9113" s="18">
        <v>0.41666666666666702</v>
      </c>
      <c r="G9113" s="1">
        <v>21.6</v>
      </c>
      <c r="H9113" s="1">
        <v>68</v>
      </c>
      <c r="I9113" s="1">
        <v>21.8</v>
      </c>
      <c r="J9113" s="1">
        <v>0.2</v>
      </c>
      <c r="K9113" s="1">
        <v>880</v>
      </c>
      <c r="L9113" s="1">
        <v>620</v>
      </c>
      <c r="M9113" s="6">
        <f t="shared" si="880"/>
        <v>21.898993215338123</v>
      </c>
      <c r="N9113" s="19">
        <v>0.7</v>
      </c>
      <c r="O9113" s="11" cm="1">
        <f t="array" ref="O9113">ROUND(_xlfn.SWITCH(C9113,"建筑专教",IF(S9113&gt;0.1,1.38,1.28),"阶梯教室",IF(S9113&gt;0.1,1.15,1.05),"公共教室",IF(S9113&gt;0.1,1.22,1.12),IF(S9113&gt;0.1,1.2,1.1))+(MOD(ROW()*11,31)/31-0.5)*0.06,2)</f>
        <v>1.1599999999999999</v>
      </c>
      <c r="P9113" s="12">
        <f t="shared" si="878"/>
        <v>0.21</v>
      </c>
      <c r="Q9113" s="13">
        <f t="shared" si="881"/>
        <v>-1.2987163440494243</v>
      </c>
      <c r="R9113" s="1">
        <v>1.6</v>
      </c>
      <c r="S9113" s="1">
        <v>0.4</v>
      </c>
      <c r="T9113" s="1">
        <v>0.4</v>
      </c>
      <c r="U9113" s="4" t="s">
        <v>61</v>
      </c>
      <c r="V9113">
        <v>0.42</v>
      </c>
      <c r="W9113">
        <v>0.3</v>
      </c>
      <c r="X9113" s="14">
        <v>0.73</v>
      </c>
      <c r="Y9113" s="14">
        <v>2.38</v>
      </c>
      <c r="Z9113" s="14">
        <v>0.25</v>
      </c>
      <c r="AA9113" s="5">
        <f t="shared" si="874"/>
        <v>2.4</v>
      </c>
      <c r="AB9113" s="15" cm="1">
        <f t="array" ref="AB9113">_xlfn.SWITCH(U9113,"夏",122,"冬",90,"春",153,"秋",153,0)</f>
        <v>153</v>
      </c>
      <c r="AC9113" s="16">
        <f t="shared" si="875"/>
        <v>367.2</v>
      </c>
      <c r="AD9113" s="5">
        <f>IFERROR(AA9113/D9113,0)</f>
        <v>4.3809210886588904E-3</v>
      </c>
      <c r="AE9113" s="15">
        <f t="shared" si="876"/>
        <v>0.41917808219178082</v>
      </c>
      <c r="AF9113" s="5">
        <f>IFERROR(AD9113*AE9113*48,0)</f>
        <v>8.8146532808522984E-2</v>
      </c>
    </row>
    <row r="9114" spans="2:32" x14ac:dyDescent="0.15">
      <c r="B9114" s="1" t="s">
        <v>38</v>
      </c>
      <c r="C9114" s="1" t="s">
        <v>57</v>
      </c>
      <c r="D9114" s="9">
        <v>547.83000000000004</v>
      </c>
      <c r="E9114" s="6">
        <v>6.36</v>
      </c>
      <c r="F9114" s="18">
        <v>0.4375</v>
      </c>
      <c r="G9114" s="1">
        <v>22.4</v>
      </c>
      <c r="H9114" s="1">
        <v>65</v>
      </c>
      <c r="I9114" s="1">
        <v>22.6</v>
      </c>
      <c r="J9114" s="1">
        <v>0.2</v>
      </c>
      <c r="K9114" s="1">
        <v>950</v>
      </c>
      <c r="L9114" s="1">
        <v>670</v>
      </c>
      <c r="M9114" s="6">
        <f t="shared" si="880"/>
        <v>22.698192592601515</v>
      </c>
      <c r="N9114" s="19">
        <v>0.7</v>
      </c>
      <c r="O9114" s="11" cm="1">
        <f t="array" ref="O9114">ROUND(_xlfn.SWITCH(C9114,"建筑专教",IF(S9114&gt;0.1,1.38,1.28),"阶梯教室",IF(S9114&gt;0.1,1.15,1.05),"公共教室",IF(S9114&gt;0.1,1.22,1.12),IF(S9114&gt;0.1,1.2,1.1))+(MOD(ROW()*11,31)/31-0.5)*0.06,2)</f>
        <v>1.1200000000000001</v>
      </c>
      <c r="P9114" s="12">
        <f t="shared" si="878"/>
        <v>0.23</v>
      </c>
      <c r="Q9114" s="13">
        <f t="shared" si="881"/>
        <v>-1.1830376702418146</v>
      </c>
      <c r="R9114" s="1">
        <v>1.9</v>
      </c>
      <c r="S9114" s="1">
        <v>0.4</v>
      </c>
      <c r="T9114" s="1">
        <v>0.5</v>
      </c>
      <c r="U9114" s="4" t="s">
        <v>61</v>
      </c>
      <c r="V9114">
        <v>0.42</v>
      </c>
      <c r="W9114">
        <v>0.3</v>
      </c>
      <c r="X9114" s="14">
        <v>0.73</v>
      </c>
      <c r="Y9114" s="14">
        <v>2.38</v>
      </c>
      <c r="Z9114" s="14">
        <v>0.25</v>
      </c>
      <c r="AA9114" s="5">
        <f t="shared" si="874"/>
        <v>2.8</v>
      </c>
      <c r="AB9114" s="15" cm="1">
        <f t="array" ref="AB9114">_xlfn.SWITCH(U9114,"夏",122,"冬",90,"春",153,"秋",153,0)</f>
        <v>153</v>
      </c>
      <c r="AC9114" s="16">
        <f t="shared" si="875"/>
        <v>428.4</v>
      </c>
      <c r="AD9114" s="5">
        <f>IFERROR(AA9114/D9114,0)</f>
        <v>5.1110746034353713E-3</v>
      </c>
      <c r="AE9114" s="15">
        <f t="shared" si="876"/>
        <v>0.41917808219178082</v>
      </c>
      <c r="AF9114" s="5">
        <f>IFERROR(AD9114*AE9114*48,0)</f>
        <v>0.10283762160994347</v>
      </c>
    </row>
    <row r="9115" spans="2:32" x14ac:dyDescent="0.15">
      <c r="B9115" s="1" t="s">
        <v>38</v>
      </c>
      <c r="C9115" s="1" t="s">
        <v>57</v>
      </c>
      <c r="D9115" s="9">
        <v>547.83000000000004</v>
      </c>
      <c r="E9115" s="6">
        <v>6.36</v>
      </c>
      <c r="F9115" s="18">
        <v>0.45833333333333298</v>
      </c>
      <c r="G9115" s="1">
        <v>23</v>
      </c>
      <c r="H9115" s="1">
        <v>62</v>
      </c>
      <c r="I9115" s="1">
        <v>23.2</v>
      </c>
      <c r="J9115" s="1">
        <v>0.2</v>
      </c>
      <c r="K9115" s="1">
        <v>920</v>
      </c>
      <c r="L9115" s="1">
        <v>710</v>
      </c>
      <c r="M9115" s="6">
        <f t="shared" si="880"/>
        <v>23.297597779624425</v>
      </c>
      <c r="N9115" s="19">
        <v>0.7</v>
      </c>
      <c r="O9115" s="11" cm="1">
        <f t="array" ref="O9115">ROUND(_xlfn.SWITCH(C9115,"建筑专教",IF(S9115&gt;0.1,1.38,1.28),"阶梯教室",IF(S9115&gt;0.1,1.15,1.05),"公共教室",IF(S9115&gt;0.1,1.22,1.12),IF(S9115&gt;0.1,1.2,1.1))+(MOD(ROW()*11,31)/31-0.5)*0.06,2)</f>
        <v>1.1399999999999999</v>
      </c>
      <c r="P9115" s="12">
        <f t="shared" si="878"/>
        <v>0.22</v>
      </c>
      <c r="Q9115" s="13">
        <f t="shared" si="881"/>
        <v>-0.93159479308380722</v>
      </c>
      <c r="R9115" s="1">
        <v>1.7</v>
      </c>
      <c r="S9115" s="1">
        <v>0.3</v>
      </c>
      <c r="T9115" s="1">
        <v>0.4</v>
      </c>
      <c r="U9115" s="4" t="s">
        <v>61</v>
      </c>
      <c r="V9115">
        <v>0.42</v>
      </c>
      <c r="W9115">
        <v>0.3</v>
      </c>
      <c r="X9115" s="14">
        <v>0.73</v>
      </c>
      <c r="Y9115" s="14">
        <v>2.38</v>
      </c>
      <c r="Z9115" s="14">
        <v>0.25</v>
      </c>
      <c r="AA9115" s="5">
        <f t="shared" si="874"/>
        <v>2.4</v>
      </c>
      <c r="AB9115" s="15" cm="1">
        <f t="array" ref="AB9115">_xlfn.SWITCH(U9115,"夏",122,"冬",90,"春",153,"秋",153,0)</f>
        <v>153</v>
      </c>
      <c r="AC9115" s="16">
        <f t="shared" si="875"/>
        <v>367.2</v>
      </c>
      <c r="AD9115" s="5">
        <f>IFERROR(AA9115/D9115,0)</f>
        <v>4.3809210886588904E-3</v>
      </c>
      <c r="AE9115" s="15">
        <f t="shared" si="876"/>
        <v>0.41917808219178082</v>
      </c>
      <c r="AF9115" s="5">
        <f>IFERROR(AD9115*AE9115*48,0)</f>
        <v>8.8146532808522984E-2</v>
      </c>
    </row>
    <row r="9116" spans="2:32" x14ac:dyDescent="0.15">
      <c r="B9116" s="1" t="s">
        <v>38</v>
      </c>
      <c r="C9116" s="1" t="s">
        <v>57</v>
      </c>
      <c r="D9116" s="9">
        <v>547.83000000000004</v>
      </c>
      <c r="E9116" s="6">
        <v>6.36</v>
      </c>
      <c r="F9116" s="18">
        <v>0.47916666666666702</v>
      </c>
      <c r="G9116" s="1">
        <v>23.5</v>
      </c>
      <c r="H9116" s="1">
        <v>59</v>
      </c>
      <c r="I9116" s="1">
        <v>23.7</v>
      </c>
      <c r="J9116" s="1">
        <v>0.2</v>
      </c>
      <c r="K9116" s="1">
        <v>800</v>
      </c>
      <c r="L9116" s="1">
        <v>740</v>
      </c>
      <c r="M9116" s="6">
        <f t="shared" si="880"/>
        <v>23.797105764874914</v>
      </c>
      <c r="N9116" s="19">
        <v>0.7</v>
      </c>
      <c r="O9116" s="11" cm="1">
        <f t="array" ref="O9116">ROUND(_xlfn.SWITCH(C9116,"建筑专教",IF(S9116&gt;0.1,1.38,1.28),"阶梯教室",IF(S9116&gt;0.1,1.15,1.05),"公共教室",IF(S9116&gt;0.1,1.22,1.12),IF(S9116&gt;0.1,1.2,1.1))+(MOD(ROW()*11,31)/31-0.5)*0.06,2)</f>
        <v>1.1599999999999999</v>
      </c>
      <c r="P9116" s="12">
        <f t="shared" si="878"/>
        <v>0.17</v>
      </c>
      <c r="Q9116" s="13">
        <f t="shared" si="881"/>
        <v>-0.72128983016230463</v>
      </c>
      <c r="R9116" s="1">
        <v>1.3</v>
      </c>
      <c r="S9116" s="1">
        <v>0.2</v>
      </c>
      <c r="T9116" s="1">
        <v>0.2</v>
      </c>
      <c r="U9116" s="4" t="s">
        <v>61</v>
      </c>
      <c r="V9116">
        <v>0.42</v>
      </c>
      <c r="W9116">
        <v>0.3</v>
      </c>
      <c r="X9116" s="14">
        <v>0.73</v>
      </c>
      <c r="Y9116" s="14">
        <v>2.38</v>
      </c>
      <c r="Z9116" s="14">
        <v>0.25</v>
      </c>
      <c r="AA9116" s="5">
        <f t="shared" si="874"/>
        <v>1.7</v>
      </c>
      <c r="AB9116" s="15" cm="1">
        <f t="array" ref="AB9116">_xlfn.SWITCH(U9116,"夏",122,"冬",90,"春",153,"秋",153,0)</f>
        <v>153</v>
      </c>
      <c r="AC9116" s="16">
        <f t="shared" si="875"/>
        <v>260.09999999999997</v>
      </c>
      <c r="AD9116" s="5">
        <f>IFERROR(AA9116/D9116,0)</f>
        <v>3.1031524378000472E-3</v>
      </c>
      <c r="AE9116" s="15">
        <f t="shared" si="876"/>
        <v>0.41917808219178082</v>
      </c>
      <c r="AF9116" s="5">
        <f>IFERROR(AD9116*AE9116*48,0)</f>
        <v>6.2437127406037116E-2</v>
      </c>
    </row>
    <row r="9117" spans="2:32" x14ac:dyDescent="0.15">
      <c r="B9117" s="1" t="s">
        <v>38</v>
      </c>
      <c r="C9117" s="1" t="s">
        <v>57</v>
      </c>
      <c r="D9117" s="9">
        <v>547.83000000000004</v>
      </c>
      <c r="E9117" s="6">
        <v>6.36</v>
      </c>
      <c r="F9117" s="18">
        <v>0.5</v>
      </c>
      <c r="G9117" s="1">
        <v>23.8</v>
      </c>
      <c r="H9117" s="1">
        <v>58</v>
      </c>
      <c r="I9117" s="1">
        <v>24</v>
      </c>
      <c r="J9117" s="1">
        <v>0.1</v>
      </c>
      <c r="K9117" s="1">
        <v>620</v>
      </c>
      <c r="L9117" s="1">
        <v>770</v>
      </c>
      <c r="M9117" s="6">
        <f t="shared" si="880"/>
        <v>24.063882811090991</v>
      </c>
      <c r="N9117" s="1">
        <v>0</v>
      </c>
      <c r="O9117" s="1">
        <v>0</v>
      </c>
      <c r="P9117" s="12">
        <f t="shared" si="878"/>
        <v>0</v>
      </c>
      <c r="Q9117" s="1">
        <v>0</v>
      </c>
      <c r="R9117" s="1">
        <v>0</v>
      </c>
      <c r="S9117" s="1">
        <v>0.2</v>
      </c>
      <c r="T9117" s="1">
        <v>0</v>
      </c>
      <c r="U9117" s="4" t="s">
        <v>61</v>
      </c>
      <c r="V9117">
        <v>0.42</v>
      </c>
      <c r="W9117">
        <v>0.3</v>
      </c>
      <c r="X9117" s="14">
        <v>0.73</v>
      </c>
      <c r="Y9117" s="14">
        <v>2.38</v>
      </c>
      <c r="Z9117" s="14">
        <v>0.25</v>
      </c>
      <c r="AA9117" s="5">
        <f t="shared" si="874"/>
        <v>0.2</v>
      </c>
      <c r="AB9117" s="15" cm="1">
        <f t="array" ref="AB9117">_xlfn.SWITCH(U9117,"夏",122,"冬",90,"春",153,"秋",153,0)</f>
        <v>153</v>
      </c>
      <c r="AC9117" s="16">
        <f t="shared" si="875"/>
        <v>30.6</v>
      </c>
      <c r="AD9117" s="5">
        <f>IFERROR(AA9117/D9117,0)</f>
        <v>3.6507675738824087E-4</v>
      </c>
      <c r="AE9117" s="15">
        <f t="shared" si="876"/>
        <v>0.41917808219178082</v>
      </c>
      <c r="AF9117" s="5">
        <f>IFERROR(AD9117*AE9117*48,0)</f>
        <v>7.3455444007102496E-3</v>
      </c>
    </row>
    <row r="9118" spans="2:32" x14ac:dyDescent="0.15">
      <c r="B9118" s="1" t="s">
        <v>38</v>
      </c>
      <c r="C9118" s="1" t="s">
        <v>57</v>
      </c>
      <c r="D9118" s="9">
        <v>547.83000000000004</v>
      </c>
      <c r="E9118" s="6">
        <v>6.36</v>
      </c>
      <c r="F9118" s="18">
        <v>0.52083333333333304</v>
      </c>
      <c r="G9118" s="1">
        <v>23.4</v>
      </c>
      <c r="H9118" s="1">
        <v>60</v>
      </c>
      <c r="I9118" s="1">
        <v>23.6</v>
      </c>
      <c r="J9118" s="1">
        <v>0.1</v>
      </c>
      <c r="K9118" s="1">
        <v>520</v>
      </c>
      <c r="L9118" s="1">
        <v>750</v>
      </c>
      <c r="M9118" s="6">
        <f t="shared" si="880"/>
        <v>23.664141377567546</v>
      </c>
      <c r="N9118" s="1">
        <v>0</v>
      </c>
      <c r="O9118" s="1">
        <v>0</v>
      </c>
      <c r="P9118" s="12">
        <f t="shared" si="878"/>
        <v>0</v>
      </c>
      <c r="Q9118" s="1">
        <v>0</v>
      </c>
      <c r="R9118" s="1">
        <v>0</v>
      </c>
      <c r="S9118" s="1">
        <v>0</v>
      </c>
      <c r="T9118" s="1">
        <v>0</v>
      </c>
      <c r="U9118" s="4" t="s">
        <v>61</v>
      </c>
      <c r="V9118">
        <v>0.42</v>
      </c>
      <c r="W9118">
        <v>0.3</v>
      </c>
      <c r="X9118" s="14">
        <v>0.73</v>
      </c>
      <c r="Y9118" s="14">
        <v>2.38</v>
      </c>
      <c r="Z9118" s="14">
        <v>0.25</v>
      </c>
      <c r="AA9118" s="5">
        <f t="shared" si="874"/>
        <v>0</v>
      </c>
      <c r="AB9118" s="15" cm="1">
        <f t="array" ref="AB9118">_xlfn.SWITCH(U9118,"夏",122,"冬",90,"春",153,"秋",153,0)</f>
        <v>153</v>
      </c>
      <c r="AC9118" s="16">
        <f t="shared" si="875"/>
        <v>0</v>
      </c>
      <c r="AD9118" s="5">
        <f>IFERROR(AA9118/D9118,0)</f>
        <v>0</v>
      </c>
      <c r="AE9118" s="15">
        <f t="shared" si="876"/>
        <v>0.41917808219178082</v>
      </c>
      <c r="AF9118" s="5">
        <f>IFERROR(AD9118*AE9118*48,0)</f>
        <v>0</v>
      </c>
    </row>
    <row r="9119" spans="2:32" x14ac:dyDescent="0.15">
      <c r="B9119" s="1" t="s">
        <v>38</v>
      </c>
      <c r="C9119" s="1" t="s">
        <v>57</v>
      </c>
      <c r="D9119" s="9">
        <v>547.83000000000004</v>
      </c>
      <c r="E9119" s="6">
        <v>6.36</v>
      </c>
      <c r="F9119" s="18">
        <v>0.54166666666666696</v>
      </c>
      <c r="G9119" s="1">
        <v>23</v>
      </c>
      <c r="H9119" s="1">
        <v>63</v>
      </c>
      <c r="I9119" s="1">
        <v>23.2</v>
      </c>
      <c r="J9119" s="1">
        <v>0.1</v>
      </c>
      <c r="K9119" s="1">
        <v>470</v>
      </c>
      <c r="L9119" s="1">
        <v>720</v>
      </c>
      <c r="M9119" s="6">
        <f t="shared" si="880"/>
        <v>23.26440134087494</v>
      </c>
      <c r="N9119" s="1">
        <v>0</v>
      </c>
      <c r="O9119" s="1">
        <v>0</v>
      </c>
      <c r="P9119" s="12">
        <f t="shared" si="878"/>
        <v>0</v>
      </c>
      <c r="Q9119" s="1">
        <v>0</v>
      </c>
      <c r="R9119" s="1">
        <v>0</v>
      </c>
      <c r="S9119" s="1">
        <v>0</v>
      </c>
      <c r="T9119" s="1">
        <v>0</v>
      </c>
      <c r="U9119" s="4" t="s">
        <v>61</v>
      </c>
      <c r="V9119">
        <v>0.42</v>
      </c>
      <c r="W9119">
        <v>0.3</v>
      </c>
      <c r="X9119" s="14">
        <v>0.73</v>
      </c>
      <c r="Y9119" s="14">
        <v>2.38</v>
      </c>
      <c r="Z9119" s="14">
        <v>0.25</v>
      </c>
      <c r="AA9119" s="5">
        <f t="shared" si="874"/>
        <v>0</v>
      </c>
      <c r="AB9119" s="15" cm="1">
        <f t="array" ref="AB9119">_xlfn.SWITCH(U9119,"夏",122,"冬",90,"春",153,"秋",153,0)</f>
        <v>153</v>
      </c>
      <c r="AC9119" s="16">
        <f t="shared" si="875"/>
        <v>0</v>
      </c>
      <c r="AD9119" s="5">
        <f>IFERROR(AA9119/D9119,0)</f>
        <v>0</v>
      </c>
      <c r="AE9119" s="15">
        <f t="shared" si="876"/>
        <v>0.41917808219178082</v>
      </c>
      <c r="AF9119" s="5">
        <f>IFERROR(AD9119*AE9119*48,0)</f>
        <v>0</v>
      </c>
    </row>
    <row r="9120" spans="2:32" x14ac:dyDescent="0.15">
      <c r="B9120" s="1" t="s">
        <v>38</v>
      </c>
      <c r="C9120" s="1" t="s">
        <v>57</v>
      </c>
      <c r="D9120" s="9">
        <v>547.83000000000004</v>
      </c>
      <c r="E9120" s="6">
        <v>6.36</v>
      </c>
      <c r="F9120" s="18">
        <v>0.5625</v>
      </c>
      <c r="G9120" s="1">
        <v>22.7</v>
      </c>
      <c r="H9120" s="1">
        <v>66</v>
      </c>
      <c r="I9120" s="1">
        <v>22.9</v>
      </c>
      <c r="J9120" s="1">
        <v>0.1</v>
      </c>
      <c r="K9120" s="1">
        <v>440</v>
      </c>
      <c r="L9120" s="1">
        <v>690</v>
      </c>
      <c r="M9120" s="6">
        <f t="shared" si="880"/>
        <v>22.964597235702286</v>
      </c>
      <c r="N9120" s="1">
        <v>0</v>
      </c>
      <c r="O9120" s="1">
        <v>0</v>
      </c>
      <c r="P9120" s="12">
        <f t="shared" si="878"/>
        <v>0</v>
      </c>
      <c r="Q9120" s="1">
        <v>0</v>
      </c>
      <c r="R9120" s="1">
        <v>0</v>
      </c>
      <c r="S9120" s="1">
        <v>0.2</v>
      </c>
      <c r="T9120" s="1">
        <v>0</v>
      </c>
      <c r="U9120" s="4" t="s">
        <v>61</v>
      </c>
      <c r="V9120">
        <v>0.42</v>
      </c>
      <c r="W9120">
        <v>0.3</v>
      </c>
      <c r="X9120" s="14">
        <v>0.73</v>
      </c>
      <c r="Y9120" s="14">
        <v>2.38</v>
      </c>
      <c r="Z9120" s="14">
        <v>0.25</v>
      </c>
      <c r="AA9120" s="5">
        <f t="shared" si="874"/>
        <v>0.2</v>
      </c>
      <c r="AB9120" s="15" cm="1">
        <f t="array" ref="AB9120">_xlfn.SWITCH(U9120,"夏",122,"冬",90,"春",153,"秋",153,0)</f>
        <v>153</v>
      </c>
      <c r="AC9120" s="16">
        <f t="shared" si="875"/>
        <v>30.6</v>
      </c>
      <c r="AD9120" s="5">
        <f>IFERROR(AA9120/D9120,0)</f>
        <v>3.6507675738824087E-4</v>
      </c>
      <c r="AE9120" s="15">
        <f t="shared" si="876"/>
        <v>0.41917808219178082</v>
      </c>
      <c r="AF9120" s="5">
        <f>IFERROR(AD9120*AE9120*48,0)</f>
        <v>7.3455444007102496E-3</v>
      </c>
    </row>
    <row r="9121" spans="2:32" x14ac:dyDescent="0.15">
      <c r="B9121" s="1" t="s">
        <v>38</v>
      </c>
      <c r="C9121" s="1" t="s">
        <v>57</v>
      </c>
      <c r="D9121" s="9">
        <v>547.83000000000004</v>
      </c>
      <c r="E9121" s="6">
        <v>6.36</v>
      </c>
      <c r="F9121" s="18">
        <v>0.58333333333333304</v>
      </c>
      <c r="G9121" s="1">
        <v>23</v>
      </c>
      <c r="H9121" s="1">
        <v>64</v>
      </c>
      <c r="I9121" s="1">
        <v>23.2</v>
      </c>
      <c r="J9121" s="1">
        <v>0.2</v>
      </c>
      <c r="K9121" s="1">
        <v>610</v>
      </c>
      <c r="L9121" s="1">
        <v>650</v>
      </c>
      <c r="M9121" s="6">
        <f t="shared" si="880"/>
        <v>23.297597779624425</v>
      </c>
      <c r="N9121" s="19">
        <v>0.7</v>
      </c>
      <c r="O9121" s="11" cm="1">
        <f t="array" ref="O9121">ROUND(_xlfn.SWITCH(C9121,"建筑专教",IF(S9121&gt;0.1,1.38,1.28),"阶梯教室",IF(S9121&gt;0.1,1.15,1.05),"公共教室",IF(S9121&gt;0.1,1.22,1.12),IF(S9121&gt;0.1,1.2,1.1))+(MOD(ROW()*11,31)/31-0.5)*0.06,2)</f>
        <v>1.1499999999999999</v>
      </c>
      <c r="P9121" s="12">
        <f t="shared" si="878"/>
        <v>0.09</v>
      </c>
      <c r="Q9121" s="13">
        <f t="shared" ref="Q9121:Q9126" si="882">(0.303*EXP(-0.036*(O9121*58.15))+0.028)*((O9121*58.15)-0.00305*(5733-6.99*(O9121*58.15)-(EXP(16.6536-4030.183/(G9121+235))*(H9121/100)))-0.42*((O9121*58.15)-58.15)-0.000017*(O9121*58.15)*(5867-(EXP(16.6536-4030.183/(G9121+235))*(H9121/100)))-0.0014*(O9121*58.15)*(34-G9121)-0.0000000396*IF(N9121*0.155&gt;0.078,1.05+0.645*N9121*0.155,1)*(POWER((35.7-0.028*(O9121*58.15)-N9121*0.155*(0.0000000396*IF(N9121*0.155&gt;0.078,1.05+0.645*N9121*0.155,1)*(POWER((35.7-0.028*(O9121*58.15)-N9121*0.155*0.1)+273,4)-POWER(M9121+273,4))+IF(N9121*0.155&gt;0.078,1.05+0.645*N9121*0.155,1)*IF(J9121&lt;0.2,2.38*ABS(35.7-0.028*(O9121*58.15)-G9121)^0.25,12.1*SQRT(J9121))*(35.7-0.028*(O9121*58.15)-G9121))+273),4)-POWER(M9121+273,4))-IF(N9121*0.155&gt;0.078,1.05+0.645*N9121*0.155,1)*IF(J9121&lt;0.2,2.38*ABS(35.7-0.028*(O9121*58.15)-N9121*0.155*0.1-G9121)^0.25,12.1*SQRT(J9121))*(35.7-0.028*(O9121*58.15)-N9121*0.155*0.1-G9121))</f>
        <v>-0.901737956278722</v>
      </c>
      <c r="R9121" s="1">
        <v>0.9</v>
      </c>
      <c r="S9121" s="1">
        <v>0.4</v>
      </c>
      <c r="T9121" s="1">
        <v>0.2</v>
      </c>
      <c r="U9121" s="4" t="s">
        <v>61</v>
      </c>
      <c r="V9121">
        <v>0.42</v>
      </c>
      <c r="W9121">
        <v>0.3</v>
      </c>
      <c r="X9121" s="14">
        <v>0.73</v>
      </c>
      <c r="Y9121" s="14">
        <v>2.38</v>
      </c>
      <c r="Z9121" s="14">
        <v>0.25</v>
      </c>
      <c r="AA9121" s="5">
        <f t="shared" si="874"/>
        <v>1.5</v>
      </c>
      <c r="AB9121" s="15" cm="1">
        <f t="array" ref="AB9121">_xlfn.SWITCH(U9121,"夏",122,"冬",90,"春",153,"秋",153,0)</f>
        <v>153</v>
      </c>
      <c r="AC9121" s="16">
        <f t="shared" si="875"/>
        <v>229.5</v>
      </c>
      <c r="AD9121" s="5">
        <f>IFERROR(AA9121/D9121,0)</f>
        <v>2.7380756804118063E-3</v>
      </c>
      <c r="AE9121" s="15">
        <f t="shared" si="876"/>
        <v>0.41917808219178082</v>
      </c>
      <c r="AF9121" s="5">
        <f>IFERROR(AD9121*AE9121*48,0)</f>
        <v>5.5091583005326863E-2</v>
      </c>
    </row>
    <row r="9122" spans="2:32" x14ac:dyDescent="0.15">
      <c r="B9122" s="1" t="s">
        <v>38</v>
      </c>
      <c r="C9122" s="1" t="s">
        <v>57</v>
      </c>
      <c r="D9122" s="9">
        <v>547.83000000000004</v>
      </c>
      <c r="E9122" s="6">
        <v>6.36</v>
      </c>
      <c r="F9122" s="18">
        <v>0.60416666666666696</v>
      </c>
      <c r="G9122" s="1">
        <v>23.6</v>
      </c>
      <c r="H9122" s="1">
        <v>61</v>
      </c>
      <c r="I9122" s="1">
        <v>23.8</v>
      </c>
      <c r="J9122" s="1">
        <v>0.2</v>
      </c>
      <c r="K9122" s="1">
        <v>790</v>
      </c>
      <c r="L9122" s="1">
        <v>610</v>
      </c>
      <c r="M9122" s="6">
        <f t="shared" si="880"/>
        <v>23.897007758812265</v>
      </c>
      <c r="N9122" s="19">
        <v>0.7</v>
      </c>
      <c r="O9122" s="11" cm="1">
        <f t="array" ref="O9122">ROUND(_xlfn.SWITCH(C9122,"建筑专教",IF(S9122&gt;0.1,1.38,1.28),"阶梯教室",IF(S9122&gt;0.1,1.15,1.05),"公共教室",IF(S9122&gt;0.1,1.22,1.12),IF(S9122&gt;0.1,1.2,1.1))+(MOD(ROW()*11,31)/31-0.5)*0.06,2)</f>
        <v>1.17</v>
      </c>
      <c r="P9122" s="12">
        <f t="shared" si="878"/>
        <v>0.17</v>
      </c>
      <c r="Q9122" s="13">
        <f t="shared" si="882"/>
        <v>-0.6642686037262906</v>
      </c>
      <c r="R9122" s="1">
        <v>1.4</v>
      </c>
      <c r="S9122" s="1">
        <v>0.5</v>
      </c>
      <c r="T9122" s="1">
        <v>0.3</v>
      </c>
      <c r="U9122" s="4" t="s">
        <v>61</v>
      </c>
      <c r="V9122">
        <v>0.42</v>
      </c>
      <c r="W9122">
        <v>0.3</v>
      </c>
      <c r="X9122" s="14">
        <v>0.73</v>
      </c>
      <c r="Y9122" s="14">
        <v>2.38</v>
      </c>
      <c r="Z9122" s="14">
        <v>0.25</v>
      </c>
      <c r="AA9122" s="5">
        <f t="shared" si="874"/>
        <v>2.1999999999999997</v>
      </c>
      <c r="AB9122" s="15" cm="1">
        <f t="array" ref="AB9122">_xlfn.SWITCH(U9122,"夏",122,"冬",90,"春",153,"秋",153,0)</f>
        <v>153</v>
      </c>
      <c r="AC9122" s="16">
        <f t="shared" si="875"/>
        <v>336.59999999999997</v>
      </c>
      <c r="AD9122" s="5">
        <f>IFERROR(AA9122/D9122,0)</f>
        <v>4.0158443312706491E-3</v>
      </c>
      <c r="AE9122" s="15">
        <f t="shared" si="876"/>
        <v>0.41917808219178082</v>
      </c>
      <c r="AF9122" s="5">
        <f>IFERROR(AD9122*AE9122*48,0)</f>
        <v>8.0800988407812732E-2</v>
      </c>
    </row>
    <row r="9123" spans="2:32" x14ac:dyDescent="0.15">
      <c r="B9123" s="1" t="s">
        <v>38</v>
      </c>
      <c r="C9123" s="1" t="s">
        <v>57</v>
      </c>
      <c r="D9123" s="9">
        <v>547.83000000000004</v>
      </c>
      <c r="E9123" s="6">
        <v>6.36</v>
      </c>
      <c r="F9123" s="18">
        <v>0.625</v>
      </c>
      <c r="G9123" s="1">
        <v>24.2</v>
      </c>
      <c r="H9123" s="1">
        <v>58</v>
      </c>
      <c r="I9123" s="1">
        <v>24.4</v>
      </c>
      <c r="J9123" s="1">
        <v>0.2</v>
      </c>
      <c r="K9123" s="1">
        <v>880</v>
      </c>
      <c r="L9123" s="1">
        <v>570</v>
      </c>
      <c r="M9123" s="6">
        <f t="shared" si="880"/>
        <v>24.496422482034291</v>
      </c>
      <c r="N9123" s="19">
        <v>0.7</v>
      </c>
      <c r="O9123" s="11" cm="1">
        <f t="array" ref="O9123">ROUND(_xlfn.SWITCH(C9123,"建筑专教",IF(S9123&gt;0.1,1.38,1.28),"阶梯教室",IF(S9123&gt;0.1,1.15,1.05),"公共教室",IF(S9123&gt;0.1,1.22,1.12),IF(S9123&gt;0.1,1.2,1.1))+(MOD(ROW()*11,31)/31-0.5)*0.06,2)</f>
        <v>1.1299999999999999</v>
      </c>
      <c r="P9123" s="12">
        <f t="shared" si="878"/>
        <v>0.21</v>
      </c>
      <c r="Q9123" s="13">
        <f t="shared" si="882"/>
        <v>-0.58865021986710597</v>
      </c>
      <c r="R9123" s="1">
        <v>1.7</v>
      </c>
      <c r="S9123" s="1">
        <v>0.5</v>
      </c>
      <c r="T9123" s="1">
        <v>0.4</v>
      </c>
      <c r="U9123" s="4" t="s">
        <v>61</v>
      </c>
      <c r="V9123">
        <v>0.42</v>
      </c>
      <c r="W9123">
        <v>0.3</v>
      </c>
      <c r="X9123" s="14">
        <v>0.73</v>
      </c>
      <c r="Y9123" s="14">
        <v>2.38</v>
      </c>
      <c r="Z9123" s="14">
        <v>0.25</v>
      </c>
      <c r="AA9123" s="5">
        <f t="shared" si="874"/>
        <v>2.6</v>
      </c>
      <c r="AB9123" s="15" cm="1">
        <f t="array" ref="AB9123">_xlfn.SWITCH(U9123,"夏",122,"冬",90,"春",153,"秋",153,0)</f>
        <v>153</v>
      </c>
      <c r="AC9123" s="16">
        <f t="shared" si="875"/>
        <v>397.8</v>
      </c>
      <c r="AD9123" s="5">
        <f>IFERROR(AA9123/D9123,0)</f>
        <v>4.7459978460471309E-3</v>
      </c>
      <c r="AE9123" s="15">
        <f t="shared" si="876"/>
        <v>0.41917808219178082</v>
      </c>
      <c r="AF9123" s="5">
        <f>IFERROR(AD9123*AE9123*48,0)</f>
        <v>9.5492077209233237E-2</v>
      </c>
    </row>
    <row r="9124" spans="2:32" x14ac:dyDescent="0.15">
      <c r="B9124" s="1" t="s">
        <v>38</v>
      </c>
      <c r="C9124" s="1" t="s">
        <v>57</v>
      </c>
      <c r="D9124" s="9">
        <v>547.83000000000004</v>
      </c>
      <c r="E9124" s="6">
        <v>6.36</v>
      </c>
      <c r="F9124" s="18">
        <v>0.64583333333333304</v>
      </c>
      <c r="G9124" s="1">
        <v>24.6</v>
      </c>
      <c r="H9124" s="1">
        <v>56</v>
      </c>
      <c r="I9124" s="1">
        <v>24.8</v>
      </c>
      <c r="J9124" s="1">
        <v>0.2</v>
      </c>
      <c r="K9124" s="1">
        <v>840</v>
      </c>
      <c r="L9124" s="1">
        <v>530</v>
      </c>
      <c r="M9124" s="6">
        <f t="shared" si="880"/>
        <v>24.896034909584046</v>
      </c>
      <c r="N9124" s="19">
        <v>0.7</v>
      </c>
      <c r="O9124" s="11" cm="1">
        <f t="array" ref="O9124">ROUND(_xlfn.SWITCH(C9124,"建筑专教",IF(S9124&gt;0.1,1.38,1.28),"阶梯教室",IF(S9124&gt;0.1,1.15,1.05),"公共教室",IF(S9124&gt;0.1,1.22,1.12),IF(S9124&gt;0.1,1.2,1.1))+(MOD(ROW()*11,31)/31-0.5)*0.06,2)</f>
        <v>1.1499999999999999</v>
      </c>
      <c r="P9124" s="12">
        <f t="shared" si="878"/>
        <v>0.19</v>
      </c>
      <c r="Q9124" s="13">
        <f t="shared" si="882"/>
        <v>-0.41473300990446965</v>
      </c>
      <c r="R9124" s="1">
        <v>1.5</v>
      </c>
      <c r="S9124" s="1">
        <v>0.4</v>
      </c>
      <c r="T9124" s="1">
        <v>0.3</v>
      </c>
      <c r="U9124" s="4" t="s">
        <v>61</v>
      </c>
      <c r="V9124">
        <v>0.42</v>
      </c>
      <c r="W9124">
        <v>0.3</v>
      </c>
      <c r="X9124" s="14">
        <v>0.73</v>
      </c>
      <c r="Y9124" s="14">
        <v>2.38</v>
      </c>
      <c r="Z9124" s="14">
        <v>0.25</v>
      </c>
      <c r="AA9124" s="5">
        <f t="shared" si="874"/>
        <v>2.1999999999999997</v>
      </c>
      <c r="AB9124" s="15" cm="1">
        <f t="array" ref="AB9124">_xlfn.SWITCH(U9124,"夏",122,"冬",90,"春",153,"秋",153,0)</f>
        <v>153</v>
      </c>
      <c r="AC9124" s="16">
        <f t="shared" si="875"/>
        <v>336.59999999999997</v>
      </c>
      <c r="AD9124" s="5">
        <f>IFERROR(AA9124/D9124,0)</f>
        <v>4.0158443312706491E-3</v>
      </c>
      <c r="AE9124" s="15">
        <f t="shared" si="876"/>
        <v>0.41917808219178082</v>
      </c>
      <c r="AF9124" s="5">
        <f>IFERROR(AD9124*AE9124*48,0)</f>
        <v>8.0800988407812732E-2</v>
      </c>
    </row>
    <row r="9125" spans="2:32" x14ac:dyDescent="0.15">
      <c r="B9125" s="1" t="s">
        <v>38</v>
      </c>
      <c r="C9125" s="1" t="s">
        <v>57</v>
      </c>
      <c r="D9125" s="9">
        <v>547.83000000000004</v>
      </c>
      <c r="E9125" s="6">
        <v>6.36</v>
      </c>
      <c r="F9125" s="18">
        <v>0.66666666666666696</v>
      </c>
      <c r="G9125" s="1">
        <v>24.8</v>
      </c>
      <c r="H9125" s="1">
        <v>54</v>
      </c>
      <c r="I9125" s="1">
        <v>25</v>
      </c>
      <c r="J9125" s="1">
        <v>0.2</v>
      </c>
      <c r="K9125" s="1">
        <v>760</v>
      </c>
      <c r="L9125" s="1">
        <v>490</v>
      </c>
      <c r="M9125" s="6">
        <f t="shared" si="880"/>
        <v>25.095841901738197</v>
      </c>
      <c r="N9125" s="19">
        <v>0.7</v>
      </c>
      <c r="O9125" s="11" cm="1">
        <f t="array" ref="O9125">ROUND(_xlfn.SWITCH(C9125,"建筑专教",IF(S9125&gt;0.1,1.38,1.28),"阶梯教室",IF(S9125&gt;0.1,1.15,1.05),"公共教室",IF(S9125&gt;0.1,1.22,1.12),IF(S9125&gt;0.1,1.2,1.1))+(MOD(ROW()*11,31)/31-0.5)*0.06,2)</f>
        <v>1.17</v>
      </c>
      <c r="P9125" s="12">
        <f t="shared" si="878"/>
        <v>0.15</v>
      </c>
      <c r="Q9125" s="13">
        <f t="shared" si="882"/>
        <v>-0.30734554763049865</v>
      </c>
      <c r="R9125" s="1">
        <v>1.3</v>
      </c>
      <c r="S9125" s="1">
        <v>0.4</v>
      </c>
      <c r="T9125" s="1">
        <v>0.2</v>
      </c>
      <c r="U9125" s="4" t="s">
        <v>61</v>
      </c>
      <c r="V9125">
        <v>0.42</v>
      </c>
      <c r="W9125">
        <v>0.3</v>
      </c>
      <c r="X9125" s="14">
        <v>0.73</v>
      </c>
      <c r="Y9125" s="14">
        <v>2.38</v>
      </c>
      <c r="Z9125" s="14">
        <v>0.25</v>
      </c>
      <c r="AA9125" s="5">
        <f t="shared" si="874"/>
        <v>1.9000000000000001</v>
      </c>
      <c r="AB9125" s="15" cm="1">
        <f t="array" ref="AB9125">_xlfn.SWITCH(U9125,"夏",122,"冬",90,"春",153,"秋",153,0)</f>
        <v>153</v>
      </c>
      <c r="AC9125" s="16">
        <f t="shared" si="875"/>
        <v>290.70000000000005</v>
      </c>
      <c r="AD9125" s="5">
        <f>IFERROR(AA9125/D9125,0)</f>
        <v>3.4682291951882885E-3</v>
      </c>
      <c r="AE9125" s="15">
        <f t="shared" si="876"/>
        <v>0.41917808219178082</v>
      </c>
      <c r="AF9125" s="5">
        <f>IFERROR(AD9125*AE9125*48,0)</f>
        <v>6.9782671806747382E-2</v>
      </c>
    </row>
    <row r="9126" spans="2:32" x14ac:dyDescent="0.15">
      <c r="B9126" s="1" t="s">
        <v>38</v>
      </c>
      <c r="C9126" s="1" t="s">
        <v>57</v>
      </c>
      <c r="D9126" s="9">
        <v>547.83000000000004</v>
      </c>
      <c r="E9126" s="6">
        <v>6.36</v>
      </c>
      <c r="F9126" s="18">
        <v>0.6875</v>
      </c>
      <c r="G9126" s="1">
        <v>24.6</v>
      </c>
      <c r="H9126" s="1">
        <v>56</v>
      </c>
      <c r="I9126" s="1">
        <v>24.8</v>
      </c>
      <c r="J9126" s="1">
        <v>0.1</v>
      </c>
      <c r="K9126" s="1">
        <v>640</v>
      </c>
      <c r="L9126" s="1">
        <v>450</v>
      </c>
      <c r="M9126" s="6">
        <f t="shared" si="880"/>
        <v>24.863369831245336</v>
      </c>
      <c r="N9126" s="19">
        <v>0.7</v>
      </c>
      <c r="O9126" s="11" cm="1">
        <f t="array" ref="O9126">ROUND(_xlfn.SWITCH(C9126,"建筑专教",IF(S9126&gt;0.1,1.38,1.28),"阶梯教室",IF(S9126&gt;0.1,1.15,1.05),"公共教室",IF(S9126&gt;0.1,1.22,1.12),IF(S9126&gt;0.1,1.2,1.1))+(MOD(ROW()*11,31)/31-0.5)*0.06,2)</f>
        <v>1.1399999999999999</v>
      </c>
      <c r="P9126" s="12">
        <f t="shared" si="878"/>
        <v>0.1</v>
      </c>
      <c r="Q9126" s="13">
        <f t="shared" si="882"/>
        <v>-8.125019489751964E-2</v>
      </c>
      <c r="R9126" s="1">
        <v>0.9</v>
      </c>
      <c r="S9126" s="1">
        <v>0.3</v>
      </c>
      <c r="T9126" s="1">
        <v>0.1</v>
      </c>
      <c r="U9126" s="4" t="s">
        <v>61</v>
      </c>
      <c r="V9126">
        <v>0.42</v>
      </c>
      <c r="W9126">
        <v>0.3</v>
      </c>
      <c r="X9126" s="14">
        <v>0.73</v>
      </c>
      <c r="Y9126" s="14">
        <v>2.38</v>
      </c>
      <c r="Z9126" s="14">
        <v>0.25</v>
      </c>
      <c r="AA9126" s="5">
        <f t="shared" si="874"/>
        <v>1.3</v>
      </c>
      <c r="AB9126" s="15" cm="1">
        <f t="array" ref="AB9126">_xlfn.SWITCH(U9126,"夏",122,"冬",90,"春",153,"秋",153,0)</f>
        <v>153</v>
      </c>
      <c r="AC9126" s="16">
        <f t="shared" si="875"/>
        <v>198.9</v>
      </c>
      <c r="AD9126" s="5">
        <f>IFERROR(AA9126/D9126,0)</f>
        <v>2.3729989230235654E-3</v>
      </c>
      <c r="AE9126" s="15">
        <f t="shared" si="876"/>
        <v>0.41917808219178082</v>
      </c>
      <c r="AF9126" s="5">
        <f>IFERROR(AD9126*AE9126*48,0)</f>
        <v>4.7746038604616618E-2</v>
      </c>
    </row>
    <row r="9127" spans="2:32" x14ac:dyDescent="0.15">
      <c r="B9127" s="1" t="s">
        <v>38</v>
      </c>
      <c r="C9127" s="1" t="s">
        <v>57</v>
      </c>
      <c r="D9127" s="9">
        <v>547.83000000000004</v>
      </c>
      <c r="E9127" s="6">
        <v>6.36</v>
      </c>
      <c r="F9127" s="18">
        <v>0.70833333333333304</v>
      </c>
      <c r="G9127" s="1">
        <v>24.2</v>
      </c>
      <c r="H9127" s="1">
        <v>58</v>
      </c>
      <c r="I9127" s="1">
        <v>24.4</v>
      </c>
      <c r="J9127" s="1">
        <v>0.1</v>
      </c>
      <c r="K9127" s="1">
        <v>530</v>
      </c>
      <c r="L9127" s="1">
        <v>410</v>
      </c>
      <c r="M9127" s="6">
        <f t="shared" si="880"/>
        <v>24.463625632079925</v>
      </c>
      <c r="N9127" s="1">
        <v>0</v>
      </c>
      <c r="O9127" s="1">
        <v>0</v>
      </c>
      <c r="P9127" s="12">
        <f t="shared" si="878"/>
        <v>0</v>
      </c>
      <c r="Q9127" s="1">
        <v>0</v>
      </c>
      <c r="R9127" s="1">
        <v>0</v>
      </c>
      <c r="S9127" s="1">
        <v>0.3</v>
      </c>
      <c r="T9127" s="1">
        <v>0</v>
      </c>
      <c r="U9127" s="4" t="s">
        <v>61</v>
      </c>
      <c r="V9127">
        <v>0.42</v>
      </c>
      <c r="W9127">
        <v>0.3</v>
      </c>
      <c r="X9127" s="14">
        <v>0.73</v>
      </c>
      <c r="Y9127" s="14">
        <v>2.38</v>
      </c>
      <c r="Z9127" s="14">
        <v>0.25</v>
      </c>
      <c r="AA9127" s="5">
        <f t="shared" si="874"/>
        <v>0.3</v>
      </c>
      <c r="AB9127" s="15" cm="1">
        <f t="array" ref="AB9127">_xlfn.SWITCH(U9127,"夏",122,"冬",90,"春",153,"秋",153,0)</f>
        <v>153</v>
      </c>
      <c r="AC9127" s="16">
        <f t="shared" si="875"/>
        <v>45.9</v>
      </c>
      <c r="AD9127" s="5">
        <f>IFERROR(AA9127/D9127,0)</f>
        <v>5.476151360823613E-4</v>
      </c>
      <c r="AE9127" s="15">
        <f t="shared" si="876"/>
        <v>0.41917808219178082</v>
      </c>
      <c r="AF9127" s="5">
        <f>IFERROR(AD9127*AE9127*48,0)</f>
        <v>1.1018316601065373E-2</v>
      </c>
    </row>
    <row r="9128" spans="2:32" x14ac:dyDescent="0.15">
      <c r="B9128" s="1" t="s">
        <v>38</v>
      </c>
      <c r="C9128" s="1" t="s">
        <v>57</v>
      </c>
      <c r="D9128" s="9">
        <v>547.83000000000004</v>
      </c>
      <c r="E9128" s="6">
        <v>6.36</v>
      </c>
      <c r="F9128" s="18">
        <v>0.72916666666666696</v>
      </c>
      <c r="G9128" s="1">
        <v>23.7</v>
      </c>
      <c r="H9128" s="1">
        <v>61</v>
      </c>
      <c r="I9128" s="1">
        <v>23.9</v>
      </c>
      <c r="J9128" s="1">
        <v>0.1</v>
      </c>
      <c r="K9128" s="1">
        <v>460</v>
      </c>
      <c r="L9128" s="1">
        <v>370</v>
      </c>
      <c r="M9128" s="6">
        <f t="shared" si="880"/>
        <v>23.963947322270599</v>
      </c>
      <c r="N9128" s="1">
        <v>0</v>
      </c>
      <c r="O9128" s="1">
        <v>0</v>
      </c>
      <c r="P9128" s="12">
        <f t="shared" si="878"/>
        <v>0</v>
      </c>
      <c r="Q9128" s="1">
        <v>0</v>
      </c>
      <c r="R9128" s="1">
        <v>0</v>
      </c>
      <c r="S9128" s="1">
        <v>0.2</v>
      </c>
      <c r="T9128" s="1">
        <v>0</v>
      </c>
      <c r="U9128" s="4" t="s">
        <v>61</v>
      </c>
      <c r="V9128">
        <v>0.42</v>
      </c>
      <c r="W9128">
        <v>0.3</v>
      </c>
      <c r="X9128" s="14">
        <v>0.73</v>
      </c>
      <c r="Y9128" s="14">
        <v>2.38</v>
      </c>
      <c r="Z9128" s="14">
        <v>0.25</v>
      </c>
      <c r="AA9128" s="5">
        <f t="shared" ref="AA9128:AA9191" si="883">R9128+S9128+T9128</f>
        <v>0.2</v>
      </c>
      <c r="AB9128" s="15" cm="1">
        <f t="array" ref="AB9128">_xlfn.SWITCH(U9128,"夏",122,"冬",90,"春",153,"秋",153,0)</f>
        <v>153</v>
      </c>
      <c r="AC9128" s="16">
        <f t="shared" ref="AC9128:AC9191" si="884">AA9128*AB9128</f>
        <v>30.6</v>
      </c>
      <c r="AD9128" s="5">
        <f>IFERROR(AA9128/D9128,0)</f>
        <v>3.6507675738824087E-4</v>
      </c>
      <c r="AE9128" s="15">
        <f t="shared" ref="AE9128:AE9191" si="885">IF(U9128="夏",122/365,IF(U9128="冬",90/365,IF(OR(U9128="春",U9128="秋"),153/365,0)))</f>
        <v>0.41917808219178082</v>
      </c>
      <c r="AF9128" s="5">
        <f>IFERROR(AD9128*AE9128*48,0)</f>
        <v>7.3455444007102496E-3</v>
      </c>
    </row>
    <row r="9129" spans="2:32" x14ac:dyDescent="0.15">
      <c r="B9129" s="1" t="s">
        <v>38</v>
      </c>
      <c r="C9129" s="1" t="s">
        <v>57</v>
      </c>
      <c r="D9129" s="9">
        <v>547.83000000000004</v>
      </c>
      <c r="E9129" s="6">
        <v>6.36</v>
      </c>
      <c r="F9129" s="18">
        <v>0.75</v>
      </c>
      <c r="G9129" s="1">
        <v>22.8</v>
      </c>
      <c r="H9129" s="1">
        <v>65</v>
      </c>
      <c r="I9129" s="1">
        <v>23</v>
      </c>
      <c r="J9129" s="1">
        <v>0.1</v>
      </c>
      <c r="K9129" s="1">
        <v>425</v>
      </c>
      <c r="L9129" s="1">
        <v>270</v>
      </c>
      <c r="M9129" s="6">
        <f t="shared" si="880"/>
        <v>23.064531849287562</v>
      </c>
      <c r="N9129" s="1">
        <v>0</v>
      </c>
      <c r="O9129" s="1">
        <v>0</v>
      </c>
      <c r="P9129" s="12">
        <f t="shared" si="878"/>
        <v>0</v>
      </c>
      <c r="Q9129" s="1">
        <v>0</v>
      </c>
      <c r="R9129" s="1">
        <v>0</v>
      </c>
      <c r="S9129" s="1">
        <v>0.6</v>
      </c>
      <c r="T9129" s="1">
        <v>0</v>
      </c>
      <c r="U9129" s="4" t="s">
        <v>61</v>
      </c>
      <c r="V9129">
        <v>0.42</v>
      </c>
      <c r="W9129">
        <v>0.3</v>
      </c>
      <c r="X9129" s="14">
        <v>0.73</v>
      </c>
      <c r="Y9129" s="14">
        <v>2.38</v>
      </c>
      <c r="Z9129" s="14">
        <v>0.25</v>
      </c>
      <c r="AA9129" s="5">
        <f t="shared" si="883"/>
        <v>0.6</v>
      </c>
      <c r="AB9129" s="15" cm="1">
        <f t="array" ref="AB9129">_xlfn.SWITCH(U9129,"夏",122,"冬",90,"春",153,"秋",153,0)</f>
        <v>153</v>
      </c>
      <c r="AC9129" s="16">
        <f t="shared" si="884"/>
        <v>91.8</v>
      </c>
      <c r="AD9129" s="5">
        <f>IFERROR(AA9129/D9129,0)</f>
        <v>1.0952302721647226E-3</v>
      </c>
      <c r="AE9129" s="15">
        <f t="shared" si="885"/>
        <v>0.41917808219178082</v>
      </c>
      <c r="AF9129" s="5">
        <f>IFERROR(AD9129*AE9129*48,0)</f>
        <v>2.2036633202130746E-2</v>
      </c>
    </row>
    <row r="9130" spans="2:32" x14ac:dyDescent="0.15">
      <c r="B9130" s="1" t="s">
        <v>38</v>
      </c>
      <c r="C9130" s="1" t="s">
        <v>57</v>
      </c>
      <c r="D9130" s="9">
        <v>547.83000000000004</v>
      </c>
      <c r="E9130" s="6">
        <v>6.36</v>
      </c>
      <c r="F9130" s="18">
        <v>0.77083333333333304</v>
      </c>
      <c r="G9130" s="1">
        <v>22</v>
      </c>
      <c r="H9130" s="1">
        <v>69</v>
      </c>
      <c r="I9130" s="1">
        <v>22.2</v>
      </c>
      <c r="J9130" s="1">
        <v>0.1</v>
      </c>
      <c r="K9130" s="1">
        <v>415</v>
      </c>
      <c r="L9130" s="1">
        <v>190</v>
      </c>
      <c r="M9130" s="6">
        <f t="shared" si="880"/>
        <v>22.265057422422899</v>
      </c>
      <c r="N9130" s="1">
        <v>0</v>
      </c>
      <c r="O9130" s="1">
        <v>0</v>
      </c>
      <c r="P9130" s="12">
        <f t="shared" si="878"/>
        <v>0</v>
      </c>
      <c r="Q9130" s="1">
        <v>0</v>
      </c>
      <c r="R9130" s="1">
        <v>0</v>
      </c>
      <c r="S9130" s="1">
        <v>0.7</v>
      </c>
      <c r="T9130" s="1">
        <v>0</v>
      </c>
      <c r="U9130" s="4" t="s">
        <v>61</v>
      </c>
      <c r="V9130">
        <v>0.42</v>
      </c>
      <c r="W9130">
        <v>0.3</v>
      </c>
      <c r="X9130" s="14">
        <v>0.73</v>
      </c>
      <c r="Y9130" s="14">
        <v>2.38</v>
      </c>
      <c r="Z9130" s="14">
        <v>0.25</v>
      </c>
      <c r="AA9130" s="5">
        <f t="shared" si="883"/>
        <v>0.7</v>
      </c>
      <c r="AB9130" s="15" cm="1">
        <f t="array" ref="AB9130">_xlfn.SWITCH(U9130,"夏",122,"冬",90,"春",153,"秋",153,0)</f>
        <v>153</v>
      </c>
      <c r="AC9130" s="16">
        <f t="shared" si="884"/>
        <v>107.1</v>
      </c>
      <c r="AD9130" s="5">
        <f>IFERROR(AA9130/D9130,0)</f>
        <v>1.2777686508588428E-3</v>
      </c>
      <c r="AE9130" s="15">
        <f t="shared" si="885"/>
        <v>0.41917808219178082</v>
      </c>
      <c r="AF9130" s="5">
        <f>IFERROR(AD9130*AE9130*48,0)</f>
        <v>2.5709405402485869E-2</v>
      </c>
    </row>
    <row r="9131" spans="2:32" x14ac:dyDescent="0.15">
      <c r="B9131" s="1" t="s">
        <v>38</v>
      </c>
      <c r="C9131" s="1" t="s">
        <v>57</v>
      </c>
      <c r="D9131" s="9">
        <v>547.83000000000004</v>
      </c>
      <c r="E9131" s="6">
        <v>6.36</v>
      </c>
      <c r="F9131" s="18">
        <v>0.79166666666666696</v>
      </c>
      <c r="G9131" s="1">
        <v>21.2</v>
      </c>
      <c r="H9131" s="1">
        <v>72</v>
      </c>
      <c r="I9131" s="1">
        <v>21.4</v>
      </c>
      <c r="J9131" s="1">
        <v>0.1</v>
      </c>
      <c r="K9131" s="1">
        <v>410</v>
      </c>
      <c r="L9131" s="1">
        <v>120</v>
      </c>
      <c r="M9131" s="6">
        <f t="shared" si="880"/>
        <v>21.465588716479772</v>
      </c>
      <c r="N9131" s="1">
        <v>0</v>
      </c>
      <c r="O9131" s="1">
        <v>0</v>
      </c>
      <c r="P9131" s="12">
        <f t="shared" si="878"/>
        <v>0</v>
      </c>
      <c r="Q9131" s="1">
        <v>0</v>
      </c>
      <c r="R9131" s="1">
        <v>0</v>
      </c>
      <c r="S9131" s="1">
        <v>0.8</v>
      </c>
      <c r="T9131" s="1">
        <v>0</v>
      </c>
      <c r="U9131" s="4" t="s">
        <v>61</v>
      </c>
      <c r="V9131">
        <v>0.42</v>
      </c>
      <c r="W9131">
        <v>0.3</v>
      </c>
      <c r="X9131" s="14">
        <v>0.73</v>
      </c>
      <c r="Y9131" s="14">
        <v>2.38</v>
      </c>
      <c r="Z9131" s="14">
        <v>0.25</v>
      </c>
      <c r="AA9131" s="5">
        <f t="shared" si="883"/>
        <v>0.8</v>
      </c>
      <c r="AB9131" s="15" cm="1">
        <f t="array" ref="AB9131">_xlfn.SWITCH(U9131,"夏",122,"冬",90,"春",153,"秋",153,0)</f>
        <v>153</v>
      </c>
      <c r="AC9131" s="16">
        <f t="shared" si="884"/>
        <v>122.4</v>
      </c>
      <c r="AD9131" s="5">
        <f>IFERROR(AA9131/D9131,0)</f>
        <v>1.4603070295529635E-3</v>
      </c>
      <c r="AE9131" s="15">
        <f t="shared" si="885"/>
        <v>0.41917808219178082</v>
      </c>
      <c r="AF9131" s="5">
        <f>IFERROR(AD9131*AE9131*48,0)</f>
        <v>2.9382177602840998E-2</v>
      </c>
    </row>
    <row r="9132" spans="2:32" x14ac:dyDescent="0.15">
      <c r="B9132" s="1" t="s">
        <v>38</v>
      </c>
      <c r="C9132" s="1" t="s">
        <v>57</v>
      </c>
      <c r="D9132" s="9">
        <v>547.83000000000004</v>
      </c>
      <c r="E9132" s="6">
        <v>6.36</v>
      </c>
      <c r="F9132" s="18">
        <v>0.8125</v>
      </c>
      <c r="G9132" s="1">
        <v>20.5</v>
      </c>
      <c r="H9132" s="1">
        <v>75</v>
      </c>
      <c r="I9132" s="1">
        <v>20.7</v>
      </c>
      <c r="J9132" s="1">
        <v>0.1</v>
      </c>
      <c r="K9132" s="1">
        <v>450</v>
      </c>
      <c r="L9132" s="1">
        <v>80</v>
      </c>
      <c r="M9132" s="6">
        <f t="shared" si="880"/>
        <v>20.766058353023141</v>
      </c>
      <c r="N9132" s="1">
        <v>0</v>
      </c>
      <c r="O9132" s="1">
        <v>0</v>
      </c>
      <c r="P9132" s="12">
        <f t="shared" si="878"/>
        <v>0</v>
      </c>
      <c r="Q9132" s="1">
        <v>0</v>
      </c>
      <c r="R9132" s="1">
        <v>0.5</v>
      </c>
      <c r="S9132" s="1">
        <v>0.8</v>
      </c>
      <c r="T9132" s="1">
        <v>0</v>
      </c>
      <c r="U9132" s="4" t="s">
        <v>61</v>
      </c>
      <c r="V9132">
        <v>0.42</v>
      </c>
      <c r="W9132">
        <v>0.3</v>
      </c>
      <c r="X9132" s="14">
        <v>0.73</v>
      </c>
      <c r="Y9132" s="14">
        <v>2.38</v>
      </c>
      <c r="Z9132" s="14">
        <v>0.25</v>
      </c>
      <c r="AA9132" s="5">
        <f t="shared" si="883"/>
        <v>1.3</v>
      </c>
      <c r="AB9132" s="15" cm="1">
        <f t="array" ref="AB9132">_xlfn.SWITCH(U9132,"夏",122,"冬",90,"春",153,"秋",153,0)</f>
        <v>153</v>
      </c>
      <c r="AC9132" s="16">
        <f t="shared" si="884"/>
        <v>198.9</v>
      </c>
      <c r="AD9132" s="5">
        <f>IFERROR(AA9132/D9132,0)</f>
        <v>2.3729989230235654E-3</v>
      </c>
      <c r="AE9132" s="15">
        <f t="shared" si="885"/>
        <v>0.41917808219178082</v>
      </c>
      <c r="AF9132" s="5">
        <f>IFERROR(AD9132*AE9132*48,0)</f>
        <v>4.7746038604616618E-2</v>
      </c>
    </row>
    <row r="9133" spans="2:32" x14ac:dyDescent="0.15">
      <c r="B9133" s="1" t="s">
        <v>38</v>
      </c>
      <c r="C9133" s="1" t="s">
        <v>57</v>
      </c>
      <c r="D9133" s="9">
        <v>547.83000000000004</v>
      </c>
      <c r="E9133" s="6">
        <v>6.36</v>
      </c>
      <c r="F9133" s="18">
        <v>0.83333333333333304</v>
      </c>
      <c r="G9133" s="1">
        <v>20</v>
      </c>
      <c r="H9133" s="1">
        <v>77</v>
      </c>
      <c r="I9133" s="1">
        <v>20.2</v>
      </c>
      <c r="J9133" s="1">
        <v>0.1</v>
      </c>
      <c r="K9133" s="1">
        <v>425</v>
      </c>
      <c r="L9133" s="1">
        <v>50</v>
      </c>
      <c r="M9133" s="6">
        <f t="shared" si="880"/>
        <v>20.266396555303515</v>
      </c>
      <c r="N9133" s="1">
        <v>0</v>
      </c>
      <c r="O9133" s="1">
        <v>0</v>
      </c>
      <c r="P9133" s="12">
        <f t="shared" si="878"/>
        <v>0</v>
      </c>
      <c r="Q9133" s="1">
        <v>0</v>
      </c>
      <c r="R9133" s="1">
        <v>0</v>
      </c>
      <c r="S9133" s="1">
        <v>0.7</v>
      </c>
      <c r="T9133" s="1">
        <v>0</v>
      </c>
      <c r="U9133" s="4" t="s">
        <v>61</v>
      </c>
      <c r="V9133">
        <v>0.42</v>
      </c>
      <c r="W9133">
        <v>0.3</v>
      </c>
      <c r="X9133" s="14">
        <v>0.73</v>
      </c>
      <c r="Y9133" s="14">
        <v>2.38</v>
      </c>
      <c r="Z9133" s="14">
        <v>0.25</v>
      </c>
      <c r="AA9133" s="5">
        <f t="shared" si="883"/>
        <v>0.7</v>
      </c>
      <c r="AB9133" s="15" cm="1">
        <f t="array" ref="AB9133">_xlfn.SWITCH(U9133,"夏",122,"冬",90,"春",153,"秋",153,0)</f>
        <v>153</v>
      </c>
      <c r="AC9133" s="16">
        <f t="shared" si="884"/>
        <v>107.1</v>
      </c>
      <c r="AD9133" s="5">
        <f>IFERROR(AA9133/D9133,0)</f>
        <v>1.2777686508588428E-3</v>
      </c>
      <c r="AE9133" s="15">
        <f t="shared" si="885"/>
        <v>0.41917808219178082</v>
      </c>
      <c r="AF9133" s="5">
        <f>IFERROR(AD9133*AE9133*48,0)</f>
        <v>2.5709405402485869E-2</v>
      </c>
    </row>
    <row r="9134" spans="2:32" x14ac:dyDescent="0.15">
      <c r="B9134" s="1" t="s">
        <v>38</v>
      </c>
      <c r="C9134" s="1" t="s">
        <v>57</v>
      </c>
      <c r="D9134" s="9">
        <v>547.83000000000004</v>
      </c>
      <c r="E9134" s="6">
        <v>6.36</v>
      </c>
      <c r="F9134" s="18">
        <v>0.85416666666666696</v>
      </c>
      <c r="G9134" s="1">
        <v>19.7</v>
      </c>
      <c r="H9134" s="1">
        <v>79</v>
      </c>
      <c r="I9134" s="1">
        <v>19.899999999999999</v>
      </c>
      <c r="J9134" s="1">
        <v>0.1</v>
      </c>
      <c r="K9134" s="1">
        <v>418</v>
      </c>
      <c r="L9134" s="1">
        <v>30</v>
      </c>
      <c r="M9134" s="6">
        <f t="shared" si="880"/>
        <v>19.966600585092067</v>
      </c>
      <c r="N9134" s="1">
        <v>0</v>
      </c>
      <c r="O9134" s="1">
        <v>0</v>
      </c>
      <c r="P9134" s="12">
        <f t="shared" si="878"/>
        <v>0</v>
      </c>
      <c r="Q9134" s="1">
        <v>0</v>
      </c>
      <c r="R9134" s="1">
        <v>0</v>
      </c>
      <c r="S9134" s="1">
        <v>0.6</v>
      </c>
      <c r="T9134" s="1">
        <v>0</v>
      </c>
      <c r="U9134" s="4" t="s">
        <v>61</v>
      </c>
      <c r="V9134">
        <v>0.42</v>
      </c>
      <c r="W9134">
        <v>0.3</v>
      </c>
      <c r="X9134" s="14">
        <v>0.73</v>
      </c>
      <c r="Y9134" s="14">
        <v>2.38</v>
      </c>
      <c r="Z9134" s="14">
        <v>0.25</v>
      </c>
      <c r="AA9134" s="5">
        <f t="shared" si="883"/>
        <v>0.6</v>
      </c>
      <c r="AB9134" s="15" cm="1">
        <f t="array" ref="AB9134">_xlfn.SWITCH(U9134,"夏",122,"冬",90,"春",153,"秋",153,0)</f>
        <v>153</v>
      </c>
      <c r="AC9134" s="16">
        <f t="shared" si="884"/>
        <v>91.8</v>
      </c>
      <c r="AD9134" s="5">
        <f>IFERROR(AA9134/D9134,0)</f>
        <v>1.0952302721647226E-3</v>
      </c>
      <c r="AE9134" s="15">
        <f t="shared" si="885"/>
        <v>0.41917808219178082</v>
      </c>
      <c r="AF9134" s="5">
        <f>IFERROR(AD9134*AE9134*48,0)</f>
        <v>2.2036633202130746E-2</v>
      </c>
    </row>
    <row r="9135" spans="2:32" x14ac:dyDescent="0.15">
      <c r="B9135" s="1" t="s">
        <v>38</v>
      </c>
      <c r="C9135" s="1" t="s">
        <v>57</v>
      </c>
      <c r="D9135" s="9">
        <v>547.83000000000004</v>
      </c>
      <c r="E9135" s="6">
        <v>6.36</v>
      </c>
      <c r="F9135" s="18">
        <v>0.875</v>
      </c>
      <c r="G9135" s="1">
        <v>19.5</v>
      </c>
      <c r="H9135" s="1">
        <v>80</v>
      </c>
      <c r="I9135" s="1">
        <v>19.7</v>
      </c>
      <c r="J9135" s="1">
        <v>0.1</v>
      </c>
      <c r="K9135" s="1">
        <v>415</v>
      </c>
      <c r="L9135" s="1">
        <v>15</v>
      </c>
      <c r="M9135" s="6">
        <f t="shared" si="880"/>
        <v>19.766737069420572</v>
      </c>
      <c r="N9135" s="1">
        <v>0</v>
      </c>
      <c r="O9135" s="1">
        <v>0</v>
      </c>
      <c r="P9135" s="12">
        <f t="shared" si="878"/>
        <v>0</v>
      </c>
      <c r="Q9135" s="1">
        <v>0</v>
      </c>
      <c r="R9135" s="1">
        <v>0</v>
      </c>
      <c r="S9135" s="1">
        <v>0.5</v>
      </c>
      <c r="T9135" s="1">
        <v>0</v>
      </c>
      <c r="U9135" s="4" t="s">
        <v>61</v>
      </c>
      <c r="V9135">
        <v>0.42</v>
      </c>
      <c r="W9135">
        <v>0.3</v>
      </c>
      <c r="X9135" s="14">
        <v>0.73</v>
      </c>
      <c r="Y9135" s="14">
        <v>2.38</v>
      </c>
      <c r="Z9135" s="14">
        <v>0.25</v>
      </c>
      <c r="AA9135" s="5">
        <f t="shared" si="883"/>
        <v>0.5</v>
      </c>
      <c r="AB9135" s="15" cm="1">
        <f t="array" ref="AB9135">_xlfn.SWITCH(U9135,"夏",122,"冬",90,"春",153,"秋",153,0)</f>
        <v>153</v>
      </c>
      <c r="AC9135" s="16">
        <f t="shared" si="884"/>
        <v>76.5</v>
      </c>
      <c r="AD9135" s="5">
        <f>IFERROR(AA9135/D9135,0)</f>
        <v>9.1269189347060217E-4</v>
      </c>
      <c r="AE9135" s="15">
        <f t="shared" si="885"/>
        <v>0.41917808219178082</v>
      </c>
      <c r="AF9135" s="5">
        <f>IFERROR(AD9135*AE9135*48,0)</f>
        <v>1.8363861001775623E-2</v>
      </c>
    </row>
    <row r="9136" spans="2:32" x14ac:dyDescent="0.15">
      <c r="B9136" s="1" t="s">
        <v>38</v>
      </c>
      <c r="C9136" s="1" t="s">
        <v>57</v>
      </c>
      <c r="D9136" s="9">
        <v>547.83000000000004</v>
      </c>
      <c r="E9136" s="6">
        <v>6.36</v>
      </c>
      <c r="F9136" s="18">
        <v>0.89583333333333304</v>
      </c>
      <c r="G9136" s="1">
        <v>19.3</v>
      </c>
      <c r="H9136" s="1">
        <v>81</v>
      </c>
      <c r="I9136" s="1">
        <v>19.5</v>
      </c>
      <c r="J9136" s="1">
        <v>0.1</v>
      </c>
      <c r="K9136" s="1">
        <v>412</v>
      </c>
      <c r="L9136" s="1">
        <v>10</v>
      </c>
      <c r="M9136" s="6">
        <f t="shared" si="880"/>
        <v>19.566873926805329</v>
      </c>
      <c r="N9136" s="1">
        <v>0</v>
      </c>
      <c r="O9136" s="1">
        <v>0</v>
      </c>
      <c r="P9136" s="12">
        <f t="shared" si="878"/>
        <v>0</v>
      </c>
      <c r="Q9136" s="1">
        <v>0</v>
      </c>
      <c r="R9136" s="1">
        <v>0</v>
      </c>
      <c r="S9136" s="1">
        <v>0.4</v>
      </c>
      <c r="T9136" s="1">
        <v>0</v>
      </c>
      <c r="U9136" s="4" t="s">
        <v>61</v>
      </c>
      <c r="V9136">
        <v>0.42</v>
      </c>
      <c r="W9136">
        <v>0.3</v>
      </c>
      <c r="X9136" s="14">
        <v>0.73</v>
      </c>
      <c r="Y9136" s="14">
        <v>2.38</v>
      </c>
      <c r="Z9136" s="14">
        <v>0.25</v>
      </c>
      <c r="AA9136" s="5">
        <f t="shared" si="883"/>
        <v>0.4</v>
      </c>
      <c r="AB9136" s="15" cm="1">
        <f t="array" ref="AB9136">_xlfn.SWITCH(U9136,"夏",122,"冬",90,"春",153,"秋",153,0)</f>
        <v>153</v>
      </c>
      <c r="AC9136" s="16">
        <f t="shared" si="884"/>
        <v>61.2</v>
      </c>
      <c r="AD9136" s="5">
        <f>IFERROR(AA9136/D9136,0)</f>
        <v>7.3015351477648174E-4</v>
      </c>
      <c r="AE9136" s="15">
        <f t="shared" si="885"/>
        <v>0.41917808219178082</v>
      </c>
      <c r="AF9136" s="5">
        <f>IFERROR(AD9136*AE9136*48,0)</f>
        <v>1.4691088801420499E-2</v>
      </c>
    </row>
    <row r="9137" spans="2:32" x14ac:dyDescent="0.15">
      <c r="B9137" s="1" t="s">
        <v>38</v>
      </c>
      <c r="C9137" s="1" t="s">
        <v>57</v>
      </c>
      <c r="D9137" s="9">
        <v>547.83000000000004</v>
      </c>
      <c r="E9137" s="6">
        <v>6.36</v>
      </c>
      <c r="F9137" s="18">
        <v>0.91666666666666696</v>
      </c>
      <c r="G9137" s="1">
        <v>19.2</v>
      </c>
      <c r="H9137" s="1">
        <v>82</v>
      </c>
      <c r="I9137" s="1">
        <v>19.399999999999999</v>
      </c>
      <c r="J9137" s="1">
        <v>0.1</v>
      </c>
      <c r="K9137" s="1">
        <v>410</v>
      </c>
      <c r="L9137" s="1">
        <v>10</v>
      </c>
      <c r="M9137" s="6">
        <f t="shared" si="880"/>
        <v>19.466942495791898</v>
      </c>
      <c r="N9137" s="1">
        <v>0</v>
      </c>
      <c r="O9137" s="1">
        <v>0</v>
      </c>
      <c r="P9137" s="12">
        <f t="shared" si="878"/>
        <v>0</v>
      </c>
      <c r="Q9137" s="1">
        <v>0</v>
      </c>
      <c r="R9137" s="1">
        <v>0</v>
      </c>
      <c r="S9137" s="1">
        <v>0.3</v>
      </c>
      <c r="T9137" s="1">
        <v>0</v>
      </c>
      <c r="U9137" s="4" t="s">
        <v>61</v>
      </c>
      <c r="V9137">
        <v>0.42</v>
      </c>
      <c r="W9137">
        <v>0.3</v>
      </c>
      <c r="X9137" s="14">
        <v>0.73</v>
      </c>
      <c r="Y9137" s="14">
        <v>2.38</v>
      </c>
      <c r="Z9137" s="14">
        <v>0.25</v>
      </c>
      <c r="AA9137" s="5">
        <f t="shared" si="883"/>
        <v>0.3</v>
      </c>
      <c r="AB9137" s="15" cm="1">
        <f t="array" ref="AB9137">_xlfn.SWITCH(U9137,"夏",122,"冬",90,"春",153,"秋",153,0)</f>
        <v>153</v>
      </c>
      <c r="AC9137" s="16">
        <f t="shared" si="884"/>
        <v>45.9</v>
      </c>
      <c r="AD9137" s="5">
        <f>IFERROR(AA9137/D9137,0)</f>
        <v>5.476151360823613E-4</v>
      </c>
      <c r="AE9137" s="15">
        <f t="shared" si="885"/>
        <v>0.41917808219178082</v>
      </c>
      <c r="AF9137" s="5">
        <f>IFERROR(AD9137*AE9137*48,0)</f>
        <v>1.1018316601065373E-2</v>
      </c>
    </row>
    <row r="9138" spans="2:32" x14ac:dyDescent="0.15">
      <c r="B9138" s="1" t="s">
        <v>39</v>
      </c>
      <c r="C9138" s="1" t="s">
        <v>33</v>
      </c>
      <c r="D9138" s="6">
        <v>78.14</v>
      </c>
      <c r="E9138" s="6">
        <v>3.9</v>
      </c>
      <c r="F9138" s="18">
        <v>0.33333333333333298</v>
      </c>
      <c r="G9138" s="1">
        <v>18.8</v>
      </c>
      <c r="H9138" s="1">
        <v>76</v>
      </c>
      <c r="I9138" s="1">
        <v>19</v>
      </c>
      <c r="J9138" s="1">
        <v>0.1</v>
      </c>
      <c r="K9138" s="1">
        <v>410</v>
      </c>
      <c r="L9138" s="1">
        <v>250</v>
      </c>
      <c r="M9138" s="6">
        <f t="shared" si="880"/>
        <v>19.067217710766613</v>
      </c>
      <c r="N9138" s="1">
        <v>0</v>
      </c>
      <c r="O9138" s="1">
        <v>0</v>
      </c>
      <c r="P9138" s="12">
        <f t="shared" si="878"/>
        <v>0</v>
      </c>
      <c r="Q9138" s="1">
        <v>0</v>
      </c>
      <c r="R9138" s="1">
        <v>0</v>
      </c>
      <c r="S9138" s="1">
        <v>0.2</v>
      </c>
      <c r="T9138" s="1">
        <v>0</v>
      </c>
      <c r="U9138" s="4" t="s">
        <v>61</v>
      </c>
      <c r="V9138">
        <v>0.42</v>
      </c>
      <c r="W9138">
        <v>0.4</v>
      </c>
      <c r="X9138">
        <v>0.76</v>
      </c>
      <c r="Y9138">
        <v>2.4300000000000002</v>
      </c>
      <c r="Z9138">
        <v>0.23</v>
      </c>
      <c r="AA9138" s="5">
        <f t="shared" si="883"/>
        <v>0.2</v>
      </c>
      <c r="AB9138" s="15" cm="1">
        <f t="array" ref="AB9138">_xlfn.SWITCH(U9138,"夏",122,"冬",90,"春",153,"秋",153,0)</f>
        <v>153</v>
      </c>
      <c r="AC9138" s="16">
        <f t="shared" si="884"/>
        <v>30.6</v>
      </c>
      <c r="AD9138" s="5">
        <f>IFERROR(AA9138/D9138,0)</f>
        <v>2.5595085743537241E-3</v>
      </c>
      <c r="AE9138" s="15">
        <f t="shared" si="885"/>
        <v>0.41917808219178082</v>
      </c>
      <c r="AF9138" s="5">
        <f>IFERROR(AD9138*AE9138*48,0)</f>
        <v>5.1498714986448632E-2</v>
      </c>
    </row>
    <row r="9139" spans="2:32" x14ac:dyDescent="0.15">
      <c r="B9139" s="1" t="s">
        <v>39</v>
      </c>
      <c r="C9139" s="1" t="s">
        <v>33</v>
      </c>
      <c r="D9139" s="6">
        <v>78.14</v>
      </c>
      <c r="E9139" s="6">
        <v>3.9</v>
      </c>
      <c r="F9139" s="18">
        <v>0.35416666666666702</v>
      </c>
      <c r="G9139" s="1">
        <v>19.3</v>
      </c>
      <c r="H9139" s="1">
        <v>73</v>
      </c>
      <c r="I9139" s="1">
        <v>19.5</v>
      </c>
      <c r="J9139" s="1">
        <v>0.1</v>
      </c>
      <c r="K9139" s="1">
        <v>428</v>
      </c>
      <c r="L9139" s="1">
        <v>310</v>
      </c>
      <c r="M9139" s="6">
        <f t="shared" si="880"/>
        <v>19.566873926805329</v>
      </c>
      <c r="N9139" s="19">
        <v>0.7</v>
      </c>
      <c r="O9139" s="11" cm="1">
        <f t="array" ref="O9139">ROUND(_xlfn.SWITCH(C9139,"建筑专教",IF(S9139&gt;0.1,1.38,1.28),"阶梯教室",IF(S9139&gt;0.1,1.15,1.05),"公共教室",IF(S9139&gt;0.1,1.22,1.12),IF(S9139&gt;0.1,1.2,1.1))+(MOD(ROW()*11,31)/31-0.5)*0.06,2)</f>
        <v>1.22</v>
      </c>
      <c r="P9139" s="12">
        <f t="shared" si="878"/>
        <v>0.02</v>
      </c>
      <c r="Q9139" s="13">
        <f t="shared" ref="Q9139:Q9145" si="886">(0.303*EXP(-0.036*(O9139*58.15))+0.028)*((O9139*58.15)-0.00305*(5733-6.99*(O9139*58.15)-(EXP(16.6536-4030.183/(G9139+235))*(H9139/100)))-0.42*((O9139*58.15)-58.15)-0.000017*(O9139*58.15)*(5867-(EXP(16.6536-4030.183/(G9139+235))*(H9139/100)))-0.0014*(O9139*58.15)*(34-G9139)-0.0000000396*IF(N9139*0.155&gt;0.078,1.05+0.645*N9139*0.155,1)*(POWER((35.7-0.028*(O9139*58.15)-N9139*0.155*(0.0000000396*IF(N9139*0.155&gt;0.078,1.05+0.645*N9139*0.155,1)*(POWER((35.7-0.028*(O9139*58.15)-N9139*0.155*0.1)+273,4)-POWER(M9139+273,4))+IF(N9139*0.155&gt;0.078,1.05+0.645*N9139*0.155,1)*IF(J9139&lt;0.2,2.38*ABS(35.7-0.028*(O9139*58.15)-G9139)^0.25,12.1*SQRT(J9139))*(35.7-0.028*(O9139*58.15)-G9139))+273),4)-POWER(M9139+273,4))-IF(N9139*0.155&gt;0.078,1.05+0.645*N9139*0.155,1)*IF(J9139&lt;0.2,2.38*ABS(35.7-0.028*(O9139*58.15)-N9139*0.155*0.1-G9139)^0.25,12.1*SQRT(J9139))*(35.7-0.028*(O9139*58.15)-N9139*0.155*0.1-G9139))</f>
        <v>-1.4431932915166661</v>
      </c>
      <c r="R9139" s="1">
        <v>0</v>
      </c>
      <c r="S9139" s="1">
        <v>0.4</v>
      </c>
      <c r="T9139" s="1">
        <v>0.1</v>
      </c>
      <c r="U9139" s="4" t="s">
        <v>61</v>
      </c>
      <c r="V9139">
        <v>0.42</v>
      </c>
      <c r="W9139">
        <v>0.4</v>
      </c>
      <c r="X9139">
        <v>0.76</v>
      </c>
      <c r="Y9139">
        <v>2.4300000000000002</v>
      </c>
      <c r="Z9139">
        <v>0.23</v>
      </c>
      <c r="AA9139" s="5">
        <f t="shared" si="883"/>
        <v>0.5</v>
      </c>
      <c r="AB9139" s="15" cm="1">
        <f t="array" ref="AB9139">_xlfn.SWITCH(U9139,"夏",122,"冬",90,"春",153,"秋",153,0)</f>
        <v>153</v>
      </c>
      <c r="AC9139" s="16">
        <f t="shared" si="884"/>
        <v>76.5</v>
      </c>
      <c r="AD9139" s="5">
        <f>IFERROR(AA9139/D9139,0)</f>
        <v>6.3987714358843106E-3</v>
      </c>
      <c r="AE9139" s="15">
        <f t="shared" si="885"/>
        <v>0.41917808219178082</v>
      </c>
      <c r="AF9139" s="5">
        <f>IFERROR(AD9139*AE9139*48,0)</f>
        <v>0.12874678746612159</v>
      </c>
    </row>
    <row r="9140" spans="2:32" x14ac:dyDescent="0.15">
      <c r="B9140" s="1" t="s">
        <v>39</v>
      </c>
      <c r="C9140" s="1" t="s">
        <v>33</v>
      </c>
      <c r="D9140" s="6">
        <v>78.14</v>
      </c>
      <c r="E9140" s="6">
        <v>3.9</v>
      </c>
      <c r="F9140" s="18">
        <v>0.375</v>
      </c>
      <c r="G9140" s="1">
        <v>20</v>
      </c>
      <c r="H9140" s="1">
        <v>69</v>
      </c>
      <c r="I9140" s="1">
        <v>20.2</v>
      </c>
      <c r="J9140" s="1">
        <v>0.1</v>
      </c>
      <c r="K9140" s="1">
        <v>510</v>
      </c>
      <c r="L9140" s="1">
        <v>380</v>
      </c>
      <c r="M9140" s="6">
        <f t="shared" si="880"/>
        <v>20.266396555303515</v>
      </c>
      <c r="N9140" s="19">
        <v>0.7</v>
      </c>
      <c r="O9140" s="11" cm="1">
        <f t="array" ref="O9140">ROUND(_xlfn.SWITCH(C9140,"建筑专教",IF(S9140&gt;0.1,1.38,1.28),"阶梯教室",IF(S9140&gt;0.1,1.15,1.05),"公共教室",IF(S9140&gt;0.1,1.22,1.12),IF(S9140&gt;0.1,1.2,1.1))+(MOD(ROW()*11,31)/31-0.5)*0.06,2)</f>
        <v>1.18</v>
      </c>
      <c r="P9140" s="12">
        <f t="shared" si="878"/>
        <v>0.09</v>
      </c>
      <c r="Q9140" s="13">
        <f t="shared" si="886"/>
        <v>-1.361892913267664</v>
      </c>
      <c r="R9140" s="1">
        <v>0.3</v>
      </c>
      <c r="S9140" s="1">
        <v>0.5</v>
      </c>
      <c r="T9140" s="1">
        <v>0.2</v>
      </c>
      <c r="U9140" s="4" t="s">
        <v>61</v>
      </c>
      <c r="V9140">
        <v>0.42</v>
      </c>
      <c r="W9140">
        <v>0.4</v>
      </c>
      <c r="X9140">
        <v>0.76</v>
      </c>
      <c r="Y9140">
        <v>2.4300000000000002</v>
      </c>
      <c r="Z9140">
        <v>0.23</v>
      </c>
      <c r="AA9140" s="5">
        <f t="shared" si="883"/>
        <v>1</v>
      </c>
      <c r="AB9140" s="15" cm="1">
        <f t="array" ref="AB9140">_xlfn.SWITCH(U9140,"夏",122,"冬",90,"春",153,"秋",153,0)</f>
        <v>153</v>
      </c>
      <c r="AC9140" s="16">
        <f t="shared" si="884"/>
        <v>153</v>
      </c>
      <c r="AD9140" s="5">
        <f>IFERROR(AA9140/D9140,0)</f>
        <v>1.2797542871768621E-2</v>
      </c>
      <c r="AE9140" s="15">
        <f t="shared" si="885"/>
        <v>0.41917808219178082</v>
      </c>
      <c r="AF9140" s="5">
        <f>IFERROR(AD9140*AE9140*48,0)</f>
        <v>0.25749357493224317</v>
      </c>
    </row>
    <row r="9141" spans="2:32" x14ac:dyDescent="0.15">
      <c r="B9141" s="1" t="s">
        <v>39</v>
      </c>
      <c r="C9141" s="1" t="s">
        <v>33</v>
      </c>
      <c r="D9141" s="6">
        <v>78.14</v>
      </c>
      <c r="E9141" s="6">
        <v>3.9</v>
      </c>
      <c r="F9141" s="18">
        <v>0.39583333333333298</v>
      </c>
      <c r="G9141" s="1">
        <v>20.7</v>
      </c>
      <c r="H9141" s="1">
        <v>66</v>
      </c>
      <c r="I9141" s="1">
        <v>20.9</v>
      </c>
      <c r="J9141" s="1">
        <v>0.1</v>
      </c>
      <c r="K9141" s="1">
        <v>605</v>
      </c>
      <c r="L9141" s="1">
        <v>440</v>
      </c>
      <c r="M9141" s="6">
        <f t="shared" si="880"/>
        <v>20.965923715033284</v>
      </c>
      <c r="N9141" s="19">
        <v>0.7</v>
      </c>
      <c r="O9141" s="11" cm="1">
        <f t="array" ref="O9141">ROUND(_xlfn.SWITCH(C9141,"建筑专教",IF(S9141&gt;0.1,1.38,1.28),"阶梯教室",IF(S9141&gt;0.1,1.15,1.05),"公共教室",IF(S9141&gt;0.1,1.22,1.12),IF(S9141&gt;0.1,1.2,1.1))+(MOD(ROW()*11,31)/31-0.5)*0.06,2)</f>
        <v>1.2</v>
      </c>
      <c r="P9141" s="12">
        <f t="shared" si="878"/>
        <v>0.16</v>
      </c>
      <c r="Q9141" s="13">
        <f t="shared" si="886"/>
        <v>-1.0859309088980276</v>
      </c>
      <c r="R9141" s="1">
        <v>0.7</v>
      </c>
      <c r="S9141" s="1">
        <v>0.5</v>
      </c>
      <c r="T9141" s="1">
        <v>0.3</v>
      </c>
      <c r="U9141" s="4" t="s">
        <v>61</v>
      </c>
      <c r="V9141">
        <v>0.42</v>
      </c>
      <c r="W9141">
        <v>0.4</v>
      </c>
      <c r="X9141">
        <v>0.76</v>
      </c>
      <c r="Y9141">
        <v>2.4300000000000002</v>
      </c>
      <c r="Z9141">
        <v>0.23</v>
      </c>
      <c r="AA9141" s="5">
        <f t="shared" si="883"/>
        <v>1.5</v>
      </c>
      <c r="AB9141" s="15" cm="1">
        <f t="array" ref="AB9141">_xlfn.SWITCH(U9141,"夏",122,"冬",90,"春",153,"秋",153,0)</f>
        <v>153</v>
      </c>
      <c r="AC9141" s="16">
        <f t="shared" si="884"/>
        <v>229.5</v>
      </c>
      <c r="AD9141" s="5">
        <f>IFERROR(AA9141/D9141,0)</f>
        <v>1.919631430765293E-2</v>
      </c>
      <c r="AE9141" s="15">
        <f t="shared" si="885"/>
        <v>0.41917808219178082</v>
      </c>
      <c r="AF9141" s="5">
        <f>IFERROR(AD9141*AE9141*48,0)</f>
        <v>0.38624036239836468</v>
      </c>
    </row>
    <row r="9142" spans="2:32" x14ac:dyDescent="0.15">
      <c r="B9142" s="1" t="s">
        <v>39</v>
      </c>
      <c r="C9142" s="1" t="s">
        <v>33</v>
      </c>
      <c r="D9142" s="6">
        <v>78.14</v>
      </c>
      <c r="E9142" s="6">
        <v>3.9</v>
      </c>
      <c r="F9142" s="18">
        <v>0.41666666666666702</v>
      </c>
      <c r="G9142" s="1">
        <v>21.4</v>
      </c>
      <c r="H9142" s="1">
        <v>63</v>
      </c>
      <c r="I9142" s="1">
        <v>21.6</v>
      </c>
      <c r="J9142" s="1">
        <v>0.1</v>
      </c>
      <c r="K9142" s="1">
        <v>675</v>
      </c>
      <c r="L9142" s="1">
        <v>480</v>
      </c>
      <c r="M9142" s="6">
        <f t="shared" si="880"/>
        <v>21.665455352384356</v>
      </c>
      <c r="N9142" s="19">
        <v>0.7</v>
      </c>
      <c r="O9142" s="11" cm="1">
        <f t="array" ref="O9142">ROUND(_xlfn.SWITCH(C9142,"建筑专教",IF(S9142&gt;0.1,1.38,1.28),"阶梯教室",IF(S9142&gt;0.1,1.15,1.05),"公共教室",IF(S9142&gt;0.1,1.22,1.12),IF(S9142&gt;0.1,1.2,1.1))+(MOD(ROW()*11,31)/31-0.5)*0.06,2)</f>
        <v>1.23</v>
      </c>
      <c r="P9142" s="12">
        <f t="shared" si="878"/>
        <v>0.22</v>
      </c>
      <c r="Q9142" s="13">
        <f t="shared" si="886"/>
        <v>-0.79677358027846024</v>
      </c>
      <c r="R9142" s="1">
        <v>1</v>
      </c>
      <c r="S9142" s="1">
        <v>0.4</v>
      </c>
      <c r="T9142" s="1">
        <v>0.4</v>
      </c>
      <c r="U9142" s="4" t="s">
        <v>61</v>
      </c>
      <c r="V9142">
        <v>0.42</v>
      </c>
      <c r="W9142">
        <v>0.4</v>
      </c>
      <c r="X9142">
        <v>0.76</v>
      </c>
      <c r="Y9142">
        <v>2.4300000000000002</v>
      </c>
      <c r="Z9142">
        <v>0.23</v>
      </c>
      <c r="AA9142" s="5">
        <f t="shared" si="883"/>
        <v>1.7999999999999998</v>
      </c>
      <c r="AB9142" s="15" cm="1">
        <f t="array" ref="AB9142">_xlfn.SWITCH(U9142,"夏",122,"冬",90,"春",153,"秋",153,0)</f>
        <v>153</v>
      </c>
      <c r="AC9142" s="16">
        <f t="shared" si="884"/>
        <v>275.39999999999998</v>
      </c>
      <c r="AD9142" s="5">
        <f>IFERROR(AA9142/D9142,0)</f>
        <v>2.3035577169183516E-2</v>
      </c>
      <c r="AE9142" s="15">
        <f t="shared" si="885"/>
        <v>0.41917808219178082</v>
      </c>
      <c r="AF9142" s="5">
        <f>IFERROR(AD9142*AE9142*48,0)</f>
        <v>0.46348843487803765</v>
      </c>
    </row>
    <row r="9143" spans="2:32" x14ac:dyDescent="0.15">
      <c r="B9143" s="1" t="s">
        <v>39</v>
      </c>
      <c r="C9143" s="1" t="s">
        <v>33</v>
      </c>
      <c r="D9143" s="6">
        <v>78.14</v>
      </c>
      <c r="E9143" s="6">
        <v>3.9</v>
      </c>
      <c r="F9143" s="18">
        <v>0.4375</v>
      </c>
      <c r="G9143" s="1">
        <v>22</v>
      </c>
      <c r="H9143" s="1">
        <v>60</v>
      </c>
      <c r="I9143" s="1">
        <v>22.2</v>
      </c>
      <c r="J9143" s="1">
        <v>0.1</v>
      </c>
      <c r="K9143" s="1">
        <v>705</v>
      </c>
      <c r="L9143" s="1">
        <v>520</v>
      </c>
      <c r="M9143" s="6">
        <f t="shared" si="880"/>
        <v>22.265057422422899</v>
      </c>
      <c r="N9143" s="19">
        <v>0.7</v>
      </c>
      <c r="O9143" s="11" cm="1">
        <f t="array" ref="O9143">ROUND(_xlfn.SWITCH(C9143,"建筑专教",IF(S9143&gt;0.1,1.38,1.28),"阶梯教室",IF(S9143&gt;0.1,1.15,1.05),"公共教室",IF(S9143&gt;0.1,1.22,1.12),IF(S9143&gt;0.1,1.2,1.1))+(MOD(ROW()*11,31)/31-0.5)*0.06,2)</f>
        <v>1.19</v>
      </c>
      <c r="P9143" s="12">
        <f t="shared" si="878"/>
        <v>0.24</v>
      </c>
      <c r="Q9143" s="13">
        <f t="shared" si="886"/>
        <v>-0.72795638236441429</v>
      </c>
      <c r="R9143" s="1">
        <v>1.2</v>
      </c>
      <c r="S9143" s="1">
        <v>0.4</v>
      </c>
      <c r="T9143" s="1">
        <v>0.4</v>
      </c>
      <c r="U9143" s="4" t="s">
        <v>61</v>
      </c>
      <c r="V9143">
        <v>0.42</v>
      </c>
      <c r="W9143">
        <v>0.4</v>
      </c>
      <c r="X9143">
        <v>0.76</v>
      </c>
      <c r="Y9143">
        <v>2.4300000000000002</v>
      </c>
      <c r="Z9143">
        <v>0.23</v>
      </c>
      <c r="AA9143" s="5">
        <f t="shared" si="883"/>
        <v>2</v>
      </c>
      <c r="AB9143" s="15" cm="1">
        <f t="array" ref="AB9143">_xlfn.SWITCH(U9143,"夏",122,"冬",90,"春",153,"秋",153,0)</f>
        <v>153</v>
      </c>
      <c r="AC9143" s="16">
        <f t="shared" si="884"/>
        <v>306</v>
      </c>
      <c r="AD9143" s="5">
        <f>IFERROR(AA9143/D9143,0)</f>
        <v>2.5595085743537242E-2</v>
      </c>
      <c r="AE9143" s="15">
        <f t="shared" si="885"/>
        <v>0.41917808219178082</v>
      </c>
      <c r="AF9143" s="5">
        <f>IFERROR(AD9143*AE9143*48,0)</f>
        <v>0.51498714986448635</v>
      </c>
    </row>
    <row r="9144" spans="2:32" x14ac:dyDescent="0.15">
      <c r="B9144" s="1" t="s">
        <v>39</v>
      </c>
      <c r="C9144" s="1" t="s">
        <v>33</v>
      </c>
      <c r="D9144" s="6">
        <v>78.14</v>
      </c>
      <c r="E9144" s="6">
        <v>3.9</v>
      </c>
      <c r="F9144" s="18">
        <v>0.45833333333333298</v>
      </c>
      <c r="G9144" s="1">
        <v>22.5</v>
      </c>
      <c r="H9144" s="1">
        <v>58</v>
      </c>
      <c r="I9144" s="1">
        <v>22.7</v>
      </c>
      <c r="J9144" s="1">
        <v>0.1</v>
      </c>
      <c r="K9144" s="1">
        <v>685</v>
      </c>
      <c r="L9144" s="1">
        <v>560</v>
      </c>
      <c r="M9144" s="6">
        <f t="shared" si="880"/>
        <v>22.764728273692526</v>
      </c>
      <c r="N9144" s="19">
        <v>0.7</v>
      </c>
      <c r="O9144" s="11" cm="1">
        <f t="array" ref="O9144">ROUND(_xlfn.SWITCH(C9144,"建筑专教",IF(S9144&gt;0.1,1.38,1.28),"阶梯教室",IF(S9144&gt;0.1,1.15,1.05),"公共教室",IF(S9144&gt;0.1,1.22,1.12),IF(S9144&gt;0.1,1.2,1.1))+(MOD(ROW()*11,31)/31-0.5)*0.06,2)</f>
        <v>1.21</v>
      </c>
      <c r="P9144" s="12">
        <f t="shared" si="878"/>
        <v>0.23</v>
      </c>
      <c r="Q9144" s="13">
        <f t="shared" si="886"/>
        <v>-0.53184847693927406</v>
      </c>
      <c r="R9144" s="1">
        <v>1.1000000000000001</v>
      </c>
      <c r="S9144" s="1">
        <v>0.3</v>
      </c>
      <c r="T9144" s="1">
        <v>0.3</v>
      </c>
      <c r="U9144" s="4" t="s">
        <v>61</v>
      </c>
      <c r="V9144">
        <v>0.42</v>
      </c>
      <c r="W9144">
        <v>0.4</v>
      </c>
      <c r="X9144">
        <v>0.76</v>
      </c>
      <c r="Y9144">
        <v>2.4300000000000002</v>
      </c>
      <c r="Z9144">
        <v>0.23</v>
      </c>
      <c r="AA9144" s="5">
        <f t="shared" si="883"/>
        <v>1.7000000000000002</v>
      </c>
      <c r="AB9144" s="15" cm="1">
        <f t="array" ref="AB9144">_xlfn.SWITCH(U9144,"夏",122,"冬",90,"春",153,"秋",153,0)</f>
        <v>153</v>
      </c>
      <c r="AC9144" s="16">
        <f t="shared" si="884"/>
        <v>260.10000000000002</v>
      </c>
      <c r="AD9144" s="5">
        <f>IFERROR(AA9144/D9144,0)</f>
        <v>2.1755822882006656E-2</v>
      </c>
      <c r="AE9144" s="15">
        <f t="shared" si="885"/>
        <v>0.41917808219178082</v>
      </c>
      <c r="AF9144" s="5">
        <f>IFERROR(AD9144*AE9144*48,0)</f>
        <v>0.43773907738481332</v>
      </c>
    </row>
    <row r="9145" spans="2:32" x14ac:dyDescent="0.15">
      <c r="B9145" s="1" t="s">
        <v>39</v>
      </c>
      <c r="C9145" s="1" t="s">
        <v>33</v>
      </c>
      <c r="D9145" s="6">
        <v>78.14</v>
      </c>
      <c r="E9145" s="6">
        <v>3.9</v>
      </c>
      <c r="F9145" s="18">
        <v>0.47916666666666702</v>
      </c>
      <c r="G9145" s="1">
        <v>22.8</v>
      </c>
      <c r="H9145" s="1">
        <v>56</v>
      </c>
      <c r="I9145" s="1">
        <v>23</v>
      </c>
      <c r="J9145" s="1">
        <v>0.1</v>
      </c>
      <c r="K9145" s="1">
        <v>570</v>
      </c>
      <c r="L9145" s="1">
        <v>590</v>
      </c>
      <c r="M9145" s="6">
        <f t="shared" si="880"/>
        <v>23.064531849287562</v>
      </c>
      <c r="N9145" s="19">
        <v>0.7</v>
      </c>
      <c r="O9145" s="11" cm="1">
        <f t="array" ref="O9145">ROUND(_xlfn.SWITCH(C9145,"建筑专教",IF(S9145&gt;0.1,1.38,1.28),"阶梯教室",IF(S9145&gt;0.1,1.15,1.05),"公共教室",IF(S9145&gt;0.1,1.22,1.12),IF(S9145&gt;0.1,1.2,1.1))+(MOD(ROW()*11,31)/31-0.5)*0.06,2)</f>
        <v>1.17</v>
      </c>
      <c r="P9145" s="12">
        <f t="shared" si="878"/>
        <v>0.14000000000000001</v>
      </c>
      <c r="Q9145" s="13">
        <f t="shared" si="886"/>
        <v>-0.5433496340184264</v>
      </c>
      <c r="R9145" s="1">
        <v>0.8</v>
      </c>
      <c r="S9145" s="1">
        <v>0.2</v>
      </c>
      <c r="T9145" s="1">
        <v>0.2</v>
      </c>
      <c r="U9145" s="4" t="s">
        <v>61</v>
      </c>
      <c r="V9145">
        <v>0.42</v>
      </c>
      <c r="W9145">
        <v>0.4</v>
      </c>
      <c r="X9145">
        <v>0.76</v>
      </c>
      <c r="Y9145">
        <v>2.4300000000000002</v>
      </c>
      <c r="Z9145">
        <v>0.23</v>
      </c>
      <c r="AA9145" s="5">
        <f t="shared" si="883"/>
        <v>1.2</v>
      </c>
      <c r="AB9145" s="15" cm="1">
        <f t="array" ref="AB9145">_xlfn.SWITCH(U9145,"夏",122,"冬",90,"春",153,"秋",153,0)</f>
        <v>153</v>
      </c>
      <c r="AC9145" s="16">
        <f t="shared" si="884"/>
        <v>183.6</v>
      </c>
      <c r="AD9145" s="5">
        <f>IFERROR(AA9145/D9145,0)</f>
        <v>1.5357051446122344E-2</v>
      </c>
      <c r="AE9145" s="15">
        <f t="shared" si="885"/>
        <v>0.41917808219178082</v>
      </c>
      <c r="AF9145" s="5">
        <f>IFERROR(AD9145*AE9145*48,0)</f>
        <v>0.30899228991869176</v>
      </c>
    </row>
    <row r="9146" spans="2:32" x14ac:dyDescent="0.15">
      <c r="B9146" s="1" t="s">
        <v>39</v>
      </c>
      <c r="C9146" s="1" t="s">
        <v>33</v>
      </c>
      <c r="D9146" s="6">
        <v>78.14</v>
      </c>
      <c r="E9146" s="6">
        <v>3.9</v>
      </c>
      <c r="F9146" s="18">
        <v>0.5</v>
      </c>
      <c r="G9146" s="1">
        <v>23</v>
      </c>
      <c r="H9146" s="1">
        <v>55</v>
      </c>
      <c r="I9146" s="1">
        <v>23.2</v>
      </c>
      <c r="J9146" s="1">
        <v>0.1</v>
      </c>
      <c r="K9146" s="1">
        <v>445</v>
      </c>
      <c r="L9146" s="1">
        <v>620</v>
      </c>
      <c r="M9146" s="6">
        <f t="shared" si="880"/>
        <v>23.26440134087494</v>
      </c>
      <c r="N9146" s="1">
        <v>0</v>
      </c>
      <c r="O9146" s="1">
        <v>0</v>
      </c>
      <c r="P9146" s="12">
        <f t="shared" si="878"/>
        <v>0</v>
      </c>
      <c r="Q9146" s="1">
        <v>0</v>
      </c>
      <c r="R9146" s="1">
        <v>0</v>
      </c>
      <c r="S9146" s="1">
        <v>0.2</v>
      </c>
      <c r="T9146" s="1">
        <v>0</v>
      </c>
      <c r="U9146" s="4" t="s">
        <v>61</v>
      </c>
      <c r="V9146">
        <v>0.42</v>
      </c>
      <c r="W9146">
        <v>0.4</v>
      </c>
      <c r="X9146">
        <v>0.76</v>
      </c>
      <c r="Y9146">
        <v>2.4300000000000002</v>
      </c>
      <c r="Z9146">
        <v>0.23</v>
      </c>
      <c r="AA9146" s="5">
        <f t="shared" si="883"/>
        <v>0.2</v>
      </c>
      <c r="AB9146" s="15" cm="1">
        <f t="array" ref="AB9146">_xlfn.SWITCH(U9146,"夏",122,"冬",90,"春",153,"秋",153,0)</f>
        <v>153</v>
      </c>
      <c r="AC9146" s="16">
        <f t="shared" si="884"/>
        <v>30.6</v>
      </c>
      <c r="AD9146" s="5">
        <f>IFERROR(AA9146/D9146,0)</f>
        <v>2.5595085743537241E-3</v>
      </c>
      <c r="AE9146" s="15">
        <f t="shared" si="885"/>
        <v>0.41917808219178082</v>
      </c>
      <c r="AF9146" s="5">
        <f>IFERROR(AD9146*AE9146*48,0)</f>
        <v>5.1498714986448632E-2</v>
      </c>
    </row>
    <row r="9147" spans="2:32" x14ac:dyDescent="0.15">
      <c r="B9147" s="1" t="s">
        <v>39</v>
      </c>
      <c r="C9147" s="1" t="s">
        <v>33</v>
      </c>
      <c r="D9147" s="6">
        <v>78.14</v>
      </c>
      <c r="E9147" s="6">
        <v>3.9</v>
      </c>
      <c r="F9147" s="18">
        <v>0.52083333333333304</v>
      </c>
      <c r="G9147" s="1">
        <v>22.6</v>
      </c>
      <c r="H9147" s="1">
        <v>57</v>
      </c>
      <c r="I9147" s="1">
        <v>22.8</v>
      </c>
      <c r="J9147" s="1">
        <v>0.1</v>
      </c>
      <c r="K9147" s="1">
        <v>416</v>
      </c>
      <c r="L9147" s="1">
        <v>600</v>
      </c>
      <c r="M9147" s="6">
        <f t="shared" si="880"/>
        <v>22.864662710454184</v>
      </c>
      <c r="N9147" s="1">
        <v>0</v>
      </c>
      <c r="O9147" s="1">
        <v>0</v>
      </c>
      <c r="P9147" s="12">
        <f t="shared" si="878"/>
        <v>0</v>
      </c>
      <c r="Q9147" s="1">
        <v>0</v>
      </c>
      <c r="R9147" s="1">
        <v>0</v>
      </c>
      <c r="S9147" s="1">
        <v>0</v>
      </c>
      <c r="T9147" s="1">
        <v>0</v>
      </c>
      <c r="U9147" s="4" t="s">
        <v>61</v>
      </c>
      <c r="V9147">
        <v>0.42</v>
      </c>
      <c r="W9147">
        <v>0.4</v>
      </c>
      <c r="X9147">
        <v>0.76</v>
      </c>
      <c r="Y9147">
        <v>2.4300000000000002</v>
      </c>
      <c r="Z9147">
        <v>0.23</v>
      </c>
      <c r="AA9147" s="5">
        <f t="shared" si="883"/>
        <v>0</v>
      </c>
      <c r="AB9147" s="15" cm="1">
        <f t="array" ref="AB9147">_xlfn.SWITCH(U9147,"夏",122,"冬",90,"春",153,"秋",153,0)</f>
        <v>153</v>
      </c>
      <c r="AC9147" s="16">
        <f t="shared" si="884"/>
        <v>0</v>
      </c>
      <c r="AD9147" s="5">
        <f>IFERROR(AA9147/D9147,0)</f>
        <v>0</v>
      </c>
      <c r="AE9147" s="15">
        <f t="shared" si="885"/>
        <v>0.41917808219178082</v>
      </c>
      <c r="AF9147" s="5">
        <f>IFERROR(AD9147*AE9147*48,0)</f>
        <v>0</v>
      </c>
    </row>
    <row r="9148" spans="2:32" x14ac:dyDescent="0.15">
      <c r="B9148" s="1" t="s">
        <v>39</v>
      </c>
      <c r="C9148" s="1" t="s">
        <v>33</v>
      </c>
      <c r="D9148" s="6">
        <v>78.14</v>
      </c>
      <c r="E9148" s="6">
        <v>3.9</v>
      </c>
      <c r="F9148" s="18">
        <v>0.54166666666666696</v>
      </c>
      <c r="G9148" s="1">
        <v>22.3</v>
      </c>
      <c r="H9148" s="1">
        <v>59</v>
      </c>
      <c r="I9148" s="1">
        <v>22.5</v>
      </c>
      <c r="J9148" s="1">
        <v>0.1</v>
      </c>
      <c r="K9148" s="1">
        <v>409</v>
      </c>
      <c r="L9148" s="1">
        <v>570</v>
      </c>
      <c r="M9148" s="6">
        <f t="shared" si="880"/>
        <v>22.56485966622671</v>
      </c>
      <c r="N9148" s="1">
        <v>0</v>
      </c>
      <c r="O9148" s="1">
        <v>0</v>
      </c>
      <c r="P9148" s="12">
        <f t="shared" si="878"/>
        <v>0</v>
      </c>
      <c r="Q9148" s="1">
        <v>0</v>
      </c>
      <c r="R9148" s="1">
        <v>0</v>
      </c>
      <c r="S9148" s="1">
        <v>0</v>
      </c>
      <c r="T9148" s="1">
        <v>0</v>
      </c>
      <c r="U9148" s="4" t="s">
        <v>61</v>
      </c>
      <c r="V9148">
        <v>0.42</v>
      </c>
      <c r="W9148">
        <v>0.4</v>
      </c>
      <c r="X9148">
        <v>0.76</v>
      </c>
      <c r="Y9148">
        <v>2.4300000000000002</v>
      </c>
      <c r="Z9148">
        <v>0.23</v>
      </c>
      <c r="AA9148" s="5">
        <f t="shared" si="883"/>
        <v>0</v>
      </c>
      <c r="AB9148" s="15" cm="1">
        <f t="array" ref="AB9148">_xlfn.SWITCH(U9148,"夏",122,"冬",90,"春",153,"秋",153,0)</f>
        <v>153</v>
      </c>
      <c r="AC9148" s="16">
        <f t="shared" si="884"/>
        <v>0</v>
      </c>
      <c r="AD9148" s="5">
        <f>IFERROR(AA9148/D9148,0)</f>
        <v>0</v>
      </c>
      <c r="AE9148" s="15">
        <f t="shared" si="885"/>
        <v>0.41917808219178082</v>
      </c>
      <c r="AF9148" s="5">
        <f>IFERROR(AD9148*AE9148*48,0)</f>
        <v>0</v>
      </c>
    </row>
    <row r="9149" spans="2:32" x14ac:dyDescent="0.15">
      <c r="B9149" s="1" t="s">
        <v>39</v>
      </c>
      <c r="C9149" s="1" t="s">
        <v>33</v>
      </c>
      <c r="D9149" s="6">
        <v>78.14</v>
      </c>
      <c r="E9149" s="6">
        <v>3.9</v>
      </c>
      <c r="F9149" s="18">
        <v>0.5625</v>
      </c>
      <c r="G9149" s="1">
        <v>22</v>
      </c>
      <c r="H9149" s="1">
        <v>62</v>
      </c>
      <c r="I9149" s="1">
        <v>22.2</v>
      </c>
      <c r="J9149" s="1">
        <v>0.1</v>
      </c>
      <c r="K9149" s="1">
        <v>407</v>
      </c>
      <c r="L9149" s="1">
        <v>540</v>
      </c>
      <c r="M9149" s="6">
        <f t="shared" si="880"/>
        <v>22.265057422422899</v>
      </c>
      <c r="N9149" s="1">
        <v>0</v>
      </c>
      <c r="O9149" s="1">
        <v>0</v>
      </c>
      <c r="P9149" s="12">
        <f t="shared" ref="P9149:P9212" si="887">IF(O9149=0,0,ROUND(MIN(MAX((K9149-400)/(320*E9149*IF(C9149="公共教室",0.95,IF(C9149="建筑专教",0.85,IF(C9149="阶梯教室",1.15,1)))),0),2),2))</f>
        <v>0</v>
      </c>
      <c r="Q9149" s="1">
        <v>0</v>
      </c>
      <c r="R9149" s="1">
        <v>0</v>
      </c>
      <c r="S9149" s="1">
        <v>0.2</v>
      </c>
      <c r="T9149" s="1">
        <v>0</v>
      </c>
      <c r="U9149" s="4" t="s">
        <v>61</v>
      </c>
      <c r="V9149">
        <v>0.42</v>
      </c>
      <c r="W9149">
        <v>0.4</v>
      </c>
      <c r="X9149">
        <v>0.76</v>
      </c>
      <c r="Y9149">
        <v>2.4300000000000002</v>
      </c>
      <c r="Z9149">
        <v>0.23</v>
      </c>
      <c r="AA9149" s="5">
        <f t="shared" si="883"/>
        <v>0.2</v>
      </c>
      <c r="AB9149" s="15" cm="1">
        <f t="array" ref="AB9149">_xlfn.SWITCH(U9149,"夏",122,"冬",90,"春",153,"秋",153,0)</f>
        <v>153</v>
      </c>
      <c r="AC9149" s="16">
        <f t="shared" si="884"/>
        <v>30.6</v>
      </c>
      <c r="AD9149" s="5">
        <f>IFERROR(AA9149/D9149,0)</f>
        <v>2.5595085743537241E-3</v>
      </c>
      <c r="AE9149" s="15">
        <f t="shared" si="885"/>
        <v>0.41917808219178082</v>
      </c>
      <c r="AF9149" s="5">
        <f>IFERROR(AD9149*AE9149*48,0)</f>
        <v>5.1498714986448632E-2</v>
      </c>
    </row>
    <row r="9150" spans="2:32" x14ac:dyDescent="0.15">
      <c r="B9150" s="1" t="s">
        <v>39</v>
      </c>
      <c r="C9150" s="1" t="s">
        <v>33</v>
      </c>
      <c r="D9150" s="6">
        <v>78.14</v>
      </c>
      <c r="E9150" s="6">
        <v>3.9</v>
      </c>
      <c r="F9150" s="18">
        <v>0.58333333333333304</v>
      </c>
      <c r="G9150" s="1">
        <v>22.3</v>
      </c>
      <c r="H9150" s="1">
        <v>60</v>
      </c>
      <c r="I9150" s="1">
        <v>22.5</v>
      </c>
      <c r="J9150" s="1">
        <v>0.1</v>
      </c>
      <c r="K9150" s="1">
        <v>505</v>
      </c>
      <c r="L9150" s="1">
        <v>510</v>
      </c>
      <c r="M9150" s="6">
        <f t="shared" si="880"/>
        <v>22.56485966622671</v>
      </c>
      <c r="N9150" s="19">
        <v>0.7</v>
      </c>
      <c r="O9150" s="11" cm="1">
        <f t="array" ref="O9150">ROUND(_xlfn.SWITCH(C9150,"建筑专教",IF(S9150&gt;0.1,1.38,1.28),"阶梯教室",IF(S9150&gt;0.1,1.15,1.05),"公共教室",IF(S9150&gt;0.1,1.22,1.12),IF(S9150&gt;0.1,1.2,1.1))+(MOD(ROW()*11,31)/31-0.5)*0.06,2)</f>
        <v>1.22</v>
      </c>
      <c r="P9150" s="12">
        <f t="shared" si="887"/>
        <v>0.08</v>
      </c>
      <c r="Q9150" s="13">
        <f t="shared" ref="Q9150:Q9155" si="888">(0.303*EXP(-0.036*(O9150*58.15))+0.028)*((O9150*58.15)-0.00305*(5733-6.99*(O9150*58.15)-(EXP(16.6536-4030.183/(G9150+235))*(H9150/100)))-0.42*((O9150*58.15)-58.15)-0.000017*(O9150*58.15)*(5867-(EXP(16.6536-4030.183/(G9150+235))*(H9150/100)))-0.0014*(O9150*58.15)*(34-G9150)-0.0000000396*IF(N9150*0.155&gt;0.078,1.05+0.645*N9150*0.155,1)*(POWER((35.7-0.028*(O9150*58.15)-N9150*0.155*(0.0000000396*IF(N9150*0.155&gt;0.078,1.05+0.645*N9150*0.155,1)*(POWER((35.7-0.028*(O9150*58.15)-N9150*0.155*0.1)+273,4)-POWER(M9150+273,4))+IF(N9150*0.155&gt;0.078,1.05+0.645*N9150*0.155,1)*IF(J9150&lt;0.2,2.38*ABS(35.7-0.028*(O9150*58.15)-G9150)^0.25,12.1*SQRT(J9150))*(35.7-0.028*(O9150*58.15)-G9150))+273),4)-POWER(M9150+273,4))-IF(N9150*0.155&gt;0.078,1.05+0.645*N9150*0.155,1)*IF(J9150&lt;0.2,2.38*ABS(35.7-0.028*(O9150*58.15)-N9150*0.155*0.1-G9150)^0.25,12.1*SQRT(J9150))*(35.7-0.028*(O9150*58.15)-N9150*0.155*0.1-G9150))</f>
        <v>-0.564746699256513</v>
      </c>
      <c r="R9150" s="1">
        <v>0.5</v>
      </c>
      <c r="S9150" s="1">
        <v>0.4</v>
      </c>
      <c r="T9150" s="1">
        <v>0.2</v>
      </c>
      <c r="U9150" s="4" t="s">
        <v>61</v>
      </c>
      <c r="V9150">
        <v>0.42</v>
      </c>
      <c r="W9150">
        <v>0.4</v>
      </c>
      <c r="X9150">
        <v>0.76</v>
      </c>
      <c r="Y9150">
        <v>2.4300000000000002</v>
      </c>
      <c r="Z9150">
        <v>0.23</v>
      </c>
      <c r="AA9150" s="5">
        <f t="shared" si="883"/>
        <v>1.1000000000000001</v>
      </c>
      <c r="AB9150" s="15" cm="1">
        <f t="array" ref="AB9150">_xlfn.SWITCH(U9150,"夏",122,"冬",90,"春",153,"秋",153,0)</f>
        <v>153</v>
      </c>
      <c r="AC9150" s="16">
        <f t="shared" si="884"/>
        <v>168.3</v>
      </c>
      <c r="AD9150" s="5">
        <f>IFERROR(AA9150/D9150,0)</f>
        <v>1.4077297158945484E-2</v>
      </c>
      <c r="AE9150" s="15">
        <f t="shared" si="885"/>
        <v>0.41917808219178082</v>
      </c>
      <c r="AF9150" s="5">
        <f>IFERROR(AD9150*AE9150*48,0)</f>
        <v>0.2832429324254675</v>
      </c>
    </row>
    <row r="9151" spans="2:32" x14ac:dyDescent="0.15">
      <c r="B9151" s="1" t="s">
        <v>39</v>
      </c>
      <c r="C9151" s="1" t="s">
        <v>33</v>
      </c>
      <c r="D9151" s="6">
        <v>78.14</v>
      </c>
      <c r="E9151" s="6">
        <v>3.9</v>
      </c>
      <c r="F9151" s="18">
        <v>0.60416666666666696</v>
      </c>
      <c r="G9151" s="1">
        <v>22.8</v>
      </c>
      <c r="H9151" s="1">
        <v>57</v>
      </c>
      <c r="I9151" s="1">
        <v>23</v>
      </c>
      <c r="J9151" s="1">
        <v>0.1</v>
      </c>
      <c r="K9151" s="1">
        <v>635</v>
      </c>
      <c r="L9151" s="1">
        <v>470</v>
      </c>
      <c r="M9151" s="6">
        <f t="shared" si="880"/>
        <v>23.064531849287562</v>
      </c>
      <c r="N9151" s="19">
        <v>0.7</v>
      </c>
      <c r="O9151" s="11" cm="1">
        <f t="array" ref="O9151">ROUND(_xlfn.SWITCH(C9151,"建筑专教",IF(S9151&gt;0.1,1.38,1.28),"阶梯教室",IF(S9151&gt;0.1,1.15,1.05),"公共教室",IF(S9151&gt;0.1,1.22,1.12),IF(S9151&gt;0.1,1.2,1.1))+(MOD(ROW()*11,31)/31-0.5)*0.06,2)</f>
        <v>1.18</v>
      </c>
      <c r="P9151" s="12">
        <f t="shared" si="887"/>
        <v>0.19</v>
      </c>
      <c r="Q9151" s="13">
        <f t="shared" si="888"/>
        <v>-0.5183120873061654</v>
      </c>
      <c r="R9151" s="1">
        <v>0.9</v>
      </c>
      <c r="S9151" s="1">
        <v>0.5</v>
      </c>
      <c r="T9151" s="1">
        <v>0.3</v>
      </c>
      <c r="U9151" s="4" t="s">
        <v>61</v>
      </c>
      <c r="V9151">
        <v>0.42</v>
      </c>
      <c r="W9151">
        <v>0.4</v>
      </c>
      <c r="X9151">
        <v>0.76</v>
      </c>
      <c r="Y9151">
        <v>2.4300000000000002</v>
      </c>
      <c r="Z9151">
        <v>0.23</v>
      </c>
      <c r="AA9151" s="5">
        <f t="shared" si="883"/>
        <v>1.7</v>
      </c>
      <c r="AB9151" s="15" cm="1">
        <f t="array" ref="AB9151">_xlfn.SWITCH(U9151,"夏",122,"冬",90,"春",153,"秋",153,0)</f>
        <v>153</v>
      </c>
      <c r="AC9151" s="16">
        <f t="shared" si="884"/>
        <v>260.09999999999997</v>
      </c>
      <c r="AD9151" s="5">
        <f>IFERROR(AA9151/D9151,0)</f>
        <v>2.1755822882006653E-2</v>
      </c>
      <c r="AE9151" s="15">
        <f t="shared" si="885"/>
        <v>0.41917808219178082</v>
      </c>
      <c r="AF9151" s="5">
        <f>IFERROR(AD9151*AE9151*48,0)</f>
        <v>0.43773907738481327</v>
      </c>
    </row>
    <row r="9152" spans="2:32" x14ac:dyDescent="0.15">
      <c r="B9152" s="1" t="s">
        <v>39</v>
      </c>
      <c r="C9152" s="1" t="s">
        <v>33</v>
      </c>
      <c r="D9152" s="6">
        <v>78.14</v>
      </c>
      <c r="E9152" s="6">
        <v>3.9</v>
      </c>
      <c r="F9152" s="18">
        <v>0.625</v>
      </c>
      <c r="G9152" s="1">
        <v>23.3</v>
      </c>
      <c r="H9152" s="1">
        <v>54</v>
      </c>
      <c r="I9152" s="1">
        <v>23.5</v>
      </c>
      <c r="J9152" s="1">
        <v>0.1</v>
      </c>
      <c r="K9152" s="1">
        <v>700</v>
      </c>
      <c r="L9152" s="1">
        <v>430</v>
      </c>
      <c r="M9152" s="6">
        <f t="shared" si="880"/>
        <v>23.564206237073904</v>
      </c>
      <c r="N9152" s="19">
        <v>0.7</v>
      </c>
      <c r="O9152" s="11" cm="1">
        <f t="array" ref="O9152">ROUND(_xlfn.SWITCH(C9152,"建筑专教",IF(S9152&gt;0.1,1.38,1.28),"阶梯教室",IF(S9152&gt;0.1,1.15,1.05),"公共教室",IF(S9152&gt;0.1,1.22,1.12),IF(S9152&gt;0.1,1.2,1.1))+(MOD(ROW()*11,31)/31-0.5)*0.06,2)</f>
        <v>1.2</v>
      </c>
      <c r="P9152" s="12">
        <f t="shared" si="887"/>
        <v>0.24</v>
      </c>
      <c r="Q9152" s="13">
        <f t="shared" si="888"/>
        <v>-0.32668170371844563</v>
      </c>
      <c r="R9152" s="1">
        <v>1.1000000000000001</v>
      </c>
      <c r="S9152" s="1">
        <v>0.5</v>
      </c>
      <c r="T9152" s="1">
        <v>0.4</v>
      </c>
      <c r="U9152" s="4" t="s">
        <v>61</v>
      </c>
      <c r="V9152">
        <v>0.42</v>
      </c>
      <c r="W9152">
        <v>0.4</v>
      </c>
      <c r="X9152">
        <v>0.76</v>
      </c>
      <c r="Y9152">
        <v>2.4300000000000002</v>
      </c>
      <c r="Z9152">
        <v>0.23</v>
      </c>
      <c r="AA9152" s="5">
        <f t="shared" si="883"/>
        <v>2</v>
      </c>
      <c r="AB9152" s="15" cm="1">
        <f t="array" ref="AB9152">_xlfn.SWITCH(U9152,"夏",122,"冬",90,"春",153,"秋",153,0)</f>
        <v>153</v>
      </c>
      <c r="AC9152" s="16">
        <f t="shared" si="884"/>
        <v>306</v>
      </c>
      <c r="AD9152" s="5">
        <f>IFERROR(AA9152/D9152,0)</f>
        <v>2.5595085743537242E-2</v>
      </c>
      <c r="AE9152" s="15">
        <f t="shared" si="885"/>
        <v>0.41917808219178082</v>
      </c>
      <c r="AF9152" s="5">
        <f>IFERROR(AD9152*AE9152*48,0)</f>
        <v>0.51498714986448635</v>
      </c>
    </row>
    <row r="9153" spans="2:32" x14ac:dyDescent="0.15">
      <c r="B9153" s="1" t="s">
        <v>39</v>
      </c>
      <c r="C9153" s="1" t="s">
        <v>33</v>
      </c>
      <c r="D9153" s="6">
        <v>78.14</v>
      </c>
      <c r="E9153" s="6">
        <v>3.9</v>
      </c>
      <c r="F9153" s="18">
        <v>0.64583333333333304</v>
      </c>
      <c r="G9153" s="1">
        <v>23.6</v>
      </c>
      <c r="H9153" s="1">
        <v>52</v>
      </c>
      <c r="I9153" s="1">
        <v>23.8</v>
      </c>
      <c r="J9153" s="1">
        <v>0.1</v>
      </c>
      <c r="K9153" s="1">
        <v>665</v>
      </c>
      <c r="L9153" s="1">
        <v>390</v>
      </c>
      <c r="M9153" s="6">
        <f t="shared" si="880"/>
        <v>23.86401192031235</v>
      </c>
      <c r="N9153" s="19">
        <v>0.7</v>
      </c>
      <c r="O9153" s="11" cm="1">
        <f t="array" ref="O9153">ROUND(_xlfn.SWITCH(C9153,"建筑专教",IF(S9153&gt;0.1,1.38,1.28),"阶梯教室",IF(S9153&gt;0.1,1.15,1.05),"公共教室",IF(S9153&gt;0.1,1.22,1.12),IF(S9153&gt;0.1,1.2,1.1))+(MOD(ROW()*11,31)/31-0.5)*0.06,2)</f>
        <v>1.22</v>
      </c>
      <c r="P9153" s="12">
        <f t="shared" si="887"/>
        <v>0.21</v>
      </c>
      <c r="Q9153" s="13">
        <f t="shared" si="888"/>
        <v>-0.19927945175640333</v>
      </c>
      <c r="R9153" s="1">
        <v>0.9</v>
      </c>
      <c r="S9153" s="1">
        <v>0.4</v>
      </c>
      <c r="T9153" s="1">
        <v>0.3</v>
      </c>
      <c r="U9153" s="4" t="s">
        <v>61</v>
      </c>
      <c r="V9153">
        <v>0.42</v>
      </c>
      <c r="W9153">
        <v>0.4</v>
      </c>
      <c r="X9153">
        <v>0.76</v>
      </c>
      <c r="Y9153">
        <v>2.4300000000000002</v>
      </c>
      <c r="Z9153">
        <v>0.23</v>
      </c>
      <c r="AA9153" s="5">
        <f t="shared" si="883"/>
        <v>1.6</v>
      </c>
      <c r="AB9153" s="15" cm="1">
        <f t="array" ref="AB9153">_xlfn.SWITCH(U9153,"夏",122,"冬",90,"春",153,"秋",153,0)</f>
        <v>153</v>
      </c>
      <c r="AC9153" s="16">
        <f t="shared" si="884"/>
        <v>244.8</v>
      </c>
      <c r="AD9153" s="5">
        <f>IFERROR(AA9153/D9153,0)</f>
        <v>2.0476068594829793E-2</v>
      </c>
      <c r="AE9153" s="15">
        <f t="shared" si="885"/>
        <v>0.41917808219178082</v>
      </c>
      <c r="AF9153" s="5">
        <f>IFERROR(AD9153*AE9153*48,0)</f>
        <v>0.41198971989158906</v>
      </c>
    </row>
    <row r="9154" spans="2:32" x14ac:dyDescent="0.15">
      <c r="B9154" s="1" t="s">
        <v>39</v>
      </c>
      <c r="C9154" s="1" t="s">
        <v>33</v>
      </c>
      <c r="D9154" s="6">
        <v>78.14</v>
      </c>
      <c r="E9154" s="6">
        <v>3.9</v>
      </c>
      <c r="F9154" s="18">
        <v>0.66666666666666696</v>
      </c>
      <c r="G9154" s="1">
        <v>23.8</v>
      </c>
      <c r="H9154" s="1">
        <v>50</v>
      </c>
      <c r="I9154" s="1">
        <v>24</v>
      </c>
      <c r="J9154" s="1">
        <v>0.1</v>
      </c>
      <c r="K9154" s="1">
        <v>610</v>
      </c>
      <c r="L9154" s="1">
        <v>350</v>
      </c>
      <c r="M9154" s="6">
        <f t="shared" si="880"/>
        <v>24.063882811090991</v>
      </c>
      <c r="N9154" s="19">
        <v>0.7</v>
      </c>
      <c r="O9154" s="11" cm="1">
        <f t="array" ref="O9154">ROUND(_xlfn.SWITCH(C9154,"建筑专教",IF(S9154&gt;0.1,1.38,1.28),"阶梯教室",IF(S9154&gt;0.1,1.15,1.05),"公共教室",IF(S9154&gt;0.1,1.22,1.12),IF(S9154&gt;0.1,1.2,1.1))+(MOD(ROW()*11,31)/31-0.5)*0.06,2)</f>
        <v>1.18</v>
      </c>
      <c r="P9154" s="12">
        <f t="shared" si="887"/>
        <v>0.17</v>
      </c>
      <c r="Q9154" s="13">
        <f t="shared" si="888"/>
        <v>-0.22790881951979003</v>
      </c>
      <c r="R9154" s="1">
        <v>0.7</v>
      </c>
      <c r="S9154" s="1">
        <v>0.4</v>
      </c>
      <c r="T9154" s="1">
        <v>0.2</v>
      </c>
      <c r="U9154" s="4" t="s">
        <v>61</v>
      </c>
      <c r="V9154">
        <v>0.42</v>
      </c>
      <c r="W9154">
        <v>0.4</v>
      </c>
      <c r="X9154">
        <v>0.76</v>
      </c>
      <c r="Y9154">
        <v>2.4300000000000002</v>
      </c>
      <c r="Z9154">
        <v>0.23</v>
      </c>
      <c r="AA9154" s="5">
        <f t="shared" si="883"/>
        <v>1.3</v>
      </c>
      <c r="AB9154" s="15" cm="1">
        <f t="array" ref="AB9154">_xlfn.SWITCH(U9154,"夏",122,"冬",90,"春",153,"秋",153,0)</f>
        <v>153</v>
      </c>
      <c r="AC9154" s="16">
        <f t="shared" si="884"/>
        <v>198.9</v>
      </c>
      <c r="AD9154" s="5">
        <f>IFERROR(AA9154/D9154,0)</f>
        <v>1.6636805733299207E-2</v>
      </c>
      <c r="AE9154" s="15">
        <f t="shared" si="885"/>
        <v>0.41917808219178082</v>
      </c>
      <c r="AF9154" s="5">
        <f>IFERROR(AD9154*AE9154*48,0)</f>
        <v>0.33474164741191609</v>
      </c>
    </row>
    <row r="9155" spans="2:32" x14ac:dyDescent="0.15">
      <c r="B9155" s="1" t="s">
        <v>39</v>
      </c>
      <c r="C9155" s="1" t="s">
        <v>33</v>
      </c>
      <c r="D9155" s="6">
        <v>78.14</v>
      </c>
      <c r="E9155" s="6">
        <v>3.9</v>
      </c>
      <c r="F9155" s="18">
        <v>0.6875</v>
      </c>
      <c r="G9155" s="1">
        <v>23.6</v>
      </c>
      <c r="H9155" s="1">
        <v>52</v>
      </c>
      <c r="I9155" s="1">
        <v>23.8</v>
      </c>
      <c r="J9155" s="1">
        <v>0.1</v>
      </c>
      <c r="K9155" s="1">
        <v>505</v>
      </c>
      <c r="L9155" s="1">
        <v>310</v>
      </c>
      <c r="M9155" s="6">
        <f t="shared" si="880"/>
        <v>23.86401192031235</v>
      </c>
      <c r="N9155" s="19">
        <v>0.7</v>
      </c>
      <c r="O9155" s="11" cm="1">
        <f t="array" ref="O9155">ROUND(_xlfn.SWITCH(C9155,"建筑专教",IF(S9155&gt;0.1,1.38,1.28),"阶梯教室",IF(S9155&gt;0.1,1.15,1.05),"公共教室",IF(S9155&gt;0.1,1.22,1.12),IF(S9155&gt;0.1,1.2,1.1))+(MOD(ROW()*11,31)/31-0.5)*0.06,2)</f>
        <v>1.2</v>
      </c>
      <c r="P9155" s="12">
        <f t="shared" si="887"/>
        <v>0.08</v>
      </c>
      <c r="Q9155" s="13">
        <f t="shared" si="888"/>
        <v>-0.24154356465706675</v>
      </c>
      <c r="R9155" s="1">
        <v>0.4</v>
      </c>
      <c r="S9155" s="1">
        <v>0.3</v>
      </c>
      <c r="T9155" s="1">
        <v>0.1</v>
      </c>
      <c r="U9155" s="4" t="s">
        <v>61</v>
      </c>
      <c r="V9155">
        <v>0.42</v>
      </c>
      <c r="W9155">
        <v>0.4</v>
      </c>
      <c r="X9155">
        <v>0.76</v>
      </c>
      <c r="Y9155">
        <v>2.4300000000000002</v>
      </c>
      <c r="Z9155">
        <v>0.23</v>
      </c>
      <c r="AA9155" s="5">
        <f t="shared" si="883"/>
        <v>0.79999999999999993</v>
      </c>
      <c r="AB9155" s="15" cm="1">
        <f t="array" ref="AB9155">_xlfn.SWITCH(U9155,"夏",122,"冬",90,"春",153,"秋",153,0)</f>
        <v>153</v>
      </c>
      <c r="AC9155" s="16">
        <f t="shared" si="884"/>
        <v>122.39999999999999</v>
      </c>
      <c r="AD9155" s="5">
        <f>IFERROR(AA9155/D9155,0)</f>
        <v>1.0238034297414895E-2</v>
      </c>
      <c r="AE9155" s="15">
        <f t="shared" si="885"/>
        <v>0.41917808219178082</v>
      </c>
      <c r="AF9155" s="5">
        <f>IFERROR(AD9155*AE9155*48,0)</f>
        <v>0.20599485994579447</v>
      </c>
    </row>
    <row r="9156" spans="2:32" x14ac:dyDescent="0.15">
      <c r="B9156" s="1" t="s">
        <v>39</v>
      </c>
      <c r="C9156" s="1" t="s">
        <v>33</v>
      </c>
      <c r="D9156" s="6">
        <v>78.14</v>
      </c>
      <c r="E9156" s="6">
        <v>3.9</v>
      </c>
      <c r="F9156" s="18">
        <v>0.70833333333333304</v>
      </c>
      <c r="G9156" s="1">
        <v>23.3</v>
      </c>
      <c r="H9156" s="1">
        <v>54</v>
      </c>
      <c r="I9156" s="1">
        <v>23.5</v>
      </c>
      <c r="J9156" s="1">
        <v>0.1</v>
      </c>
      <c r="K9156" s="1">
        <v>430</v>
      </c>
      <c r="L9156" s="1">
        <v>270</v>
      </c>
      <c r="M9156" s="6">
        <f t="shared" si="880"/>
        <v>23.564206237073904</v>
      </c>
      <c r="N9156" s="1">
        <v>0</v>
      </c>
      <c r="O9156" s="1">
        <v>0</v>
      </c>
      <c r="P9156" s="12">
        <f t="shared" si="887"/>
        <v>0</v>
      </c>
      <c r="Q9156" s="1">
        <v>0</v>
      </c>
      <c r="R9156" s="1">
        <v>0</v>
      </c>
      <c r="S9156" s="1">
        <v>0.3</v>
      </c>
      <c r="T9156" s="1">
        <v>0</v>
      </c>
      <c r="U9156" s="4" t="s">
        <v>61</v>
      </c>
      <c r="V9156">
        <v>0.42</v>
      </c>
      <c r="W9156">
        <v>0.4</v>
      </c>
      <c r="X9156">
        <v>0.76</v>
      </c>
      <c r="Y9156">
        <v>2.4300000000000002</v>
      </c>
      <c r="Z9156">
        <v>0.23</v>
      </c>
      <c r="AA9156" s="5">
        <f t="shared" si="883"/>
        <v>0.3</v>
      </c>
      <c r="AB9156" s="15" cm="1">
        <f t="array" ref="AB9156">_xlfn.SWITCH(U9156,"夏",122,"冬",90,"春",153,"秋",153,0)</f>
        <v>153</v>
      </c>
      <c r="AC9156" s="16">
        <f t="shared" si="884"/>
        <v>45.9</v>
      </c>
      <c r="AD9156" s="5">
        <f>IFERROR(AA9156/D9156,0)</f>
        <v>3.839262861530586E-3</v>
      </c>
      <c r="AE9156" s="15">
        <f t="shared" si="885"/>
        <v>0.41917808219178082</v>
      </c>
      <c r="AF9156" s="5">
        <f>IFERROR(AD9156*AE9156*48,0)</f>
        <v>7.7248072479672941E-2</v>
      </c>
    </row>
    <row r="9157" spans="2:32" x14ac:dyDescent="0.15">
      <c r="B9157" s="1" t="s">
        <v>39</v>
      </c>
      <c r="C9157" s="1" t="s">
        <v>33</v>
      </c>
      <c r="D9157" s="6">
        <v>78.14</v>
      </c>
      <c r="E9157" s="6">
        <v>3.9</v>
      </c>
      <c r="F9157" s="18">
        <v>0.72916666666666696</v>
      </c>
      <c r="G9157" s="1">
        <v>22.8</v>
      </c>
      <c r="H9157" s="1">
        <v>57</v>
      </c>
      <c r="I9157" s="1">
        <v>23</v>
      </c>
      <c r="J9157" s="1">
        <v>0.1</v>
      </c>
      <c r="K9157" s="1">
        <v>412</v>
      </c>
      <c r="L9157" s="1">
        <v>230</v>
      </c>
      <c r="M9157" s="6">
        <f t="shared" si="880"/>
        <v>23.064531849287562</v>
      </c>
      <c r="N9157" s="1">
        <v>0</v>
      </c>
      <c r="O9157" s="1">
        <v>0</v>
      </c>
      <c r="P9157" s="12">
        <f t="shared" si="887"/>
        <v>0</v>
      </c>
      <c r="Q9157" s="1">
        <v>0</v>
      </c>
      <c r="R9157" s="1">
        <v>0</v>
      </c>
      <c r="S9157" s="1">
        <v>0.2</v>
      </c>
      <c r="T9157" s="1">
        <v>0</v>
      </c>
      <c r="U9157" s="4" t="s">
        <v>61</v>
      </c>
      <c r="V9157">
        <v>0.42</v>
      </c>
      <c r="W9157">
        <v>0.4</v>
      </c>
      <c r="X9157">
        <v>0.76</v>
      </c>
      <c r="Y9157">
        <v>2.4300000000000002</v>
      </c>
      <c r="Z9157">
        <v>0.23</v>
      </c>
      <c r="AA9157" s="5">
        <f t="shared" si="883"/>
        <v>0.2</v>
      </c>
      <c r="AB9157" s="15" cm="1">
        <f t="array" ref="AB9157">_xlfn.SWITCH(U9157,"夏",122,"冬",90,"春",153,"秋",153,0)</f>
        <v>153</v>
      </c>
      <c r="AC9157" s="16">
        <f t="shared" si="884"/>
        <v>30.6</v>
      </c>
      <c r="AD9157" s="5">
        <f>IFERROR(AA9157/D9157,0)</f>
        <v>2.5595085743537241E-3</v>
      </c>
      <c r="AE9157" s="15">
        <f t="shared" si="885"/>
        <v>0.41917808219178082</v>
      </c>
      <c r="AF9157" s="5">
        <f>IFERROR(AD9157*AE9157*48,0)</f>
        <v>5.1498714986448632E-2</v>
      </c>
    </row>
    <row r="9158" spans="2:32" x14ac:dyDescent="0.15">
      <c r="B9158" s="1" t="s">
        <v>39</v>
      </c>
      <c r="C9158" s="1" t="s">
        <v>33</v>
      </c>
      <c r="D9158" s="6">
        <v>78.14</v>
      </c>
      <c r="E9158" s="6">
        <v>3.9</v>
      </c>
      <c r="F9158" s="18">
        <v>0.75</v>
      </c>
      <c r="G9158" s="1">
        <v>22</v>
      </c>
      <c r="H9158" s="1">
        <v>61</v>
      </c>
      <c r="I9158" s="1">
        <v>22.2</v>
      </c>
      <c r="J9158" s="1">
        <v>0.1</v>
      </c>
      <c r="K9158" s="1">
        <v>408</v>
      </c>
      <c r="L9158" s="1">
        <v>160</v>
      </c>
      <c r="M9158" s="6">
        <f t="shared" si="880"/>
        <v>22.265057422422899</v>
      </c>
      <c r="N9158" s="1">
        <v>0</v>
      </c>
      <c r="O9158" s="1">
        <v>0</v>
      </c>
      <c r="P9158" s="12">
        <f t="shared" si="887"/>
        <v>0</v>
      </c>
      <c r="Q9158" s="1">
        <v>0</v>
      </c>
      <c r="R9158" s="1">
        <v>0</v>
      </c>
      <c r="S9158" s="1">
        <v>0.5</v>
      </c>
      <c r="T9158" s="1">
        <v>0</v>
      </c>
      <c r="U9158" s="4" t="s">
        <v>61</v>
      </c>
      <c r="V9158">
        <v>0.42</v>
      </c>
      <c r="W9158">
        <v>0.4</v>
      </c>
      <c r="X9158">
        <v>0.76</v>
      </c>
      <c r="Y9158">
        <v>2.4300000000000002</v>
      </c>
      <c r="Z9158">
        <v>0.23</v>
      </c>
      <c r="AA9158" s="5">
        <f t="shared" si="883"/>
        <v>0.5</v>
      </c>
      <c r="AB9158" s="15" cm="1">
        <f t="array" ref="AB9158">_xlfn.SWITCH(U9158,"夏",122,"冬",90,"春",153,"秋",153,0)</f>
        <v>153</v>
      </c>
      <c r="AC9158" s="16">
        <f t="shared" si="884"/>
        <v>76.5</v>
      </c>
      <c r="AD9158" s="5">
        <f>IFERROR(AA9158/D9158,0)</f>
        <v>6.3987714358843106E-3</v>
      </c>
      <c r="AE9158" s="15">
        <f t="shared" si="885"/>
        <v>0.41917808219178082</v>
      </c>
      <c r="AF9158" s="5">
        <f>IFERROR(AD9158*AE9158*48,0)</f>
        <v>0.12874678746612159</v>
      </c>
    </row>
    <row r="9159" spans="2:32" x14ac:dyDescent="0.15">
      <c r="B9159" s="1" t="s">
        <v>39</v>
      </c>
      <c r="C9159" s="1" t="s">
        <v>33</v>
      </c>
      <c r="D9159" s="6">
        <v>78.14</v>
      </c>
      <c r="E9159" s="6">
        <v>3.9</v>
      </c>
      <c r="F9159" s="18">
        <v>0.77083333333333304</v>
      </c>
      <c r="G9159" s="1">
        <v>21.3</v>
      </c>
      <c r="H9159" s="1">
        <v>64</v>
      </c>
      <c r="I9159" s="1">
        <v>21.5</v>
      </c>
      <c r="J9159" s="1">
        <v>0.1</v>
      </c>
      <c r="K9159" s="1">
        <v>406</v>
      </c>
      <c r="L9159" s="1">
        <v>105</v>
      </c>
      <c r="M9159" s="6">
        <f t="shared" si="880"/>
        <v>21.565521989205479</v>
      </c>
      <c r="N9159" s="1">
        <v>0</v>
      </c>
      <c r="O9159" s="1">
        <v>0</v>
      </c>
      <c r="P9159" s="12">
        <f t="shared" si="887"/>
        <v>0</v>
      </c>
      <c r="Q9159" s="1">
        <v>0</v>
      </c>
      <c r="R9159" s="1">
        <v>0</v>
      </c>
      <c r="S9159" s="1">
        <v>0.6</v>
      </c>
      <c r="T9159" s="1">
        <v>0</v>
      </c>
      <c r="U9159" s="4" t="s">
        <v>61</v>
      </c>
      <c r="V9159">
        <v>0.42</v>
      </c>
      <c r="W9159">
        <v>0.4</v>
      </c>
      <c r="X9159">
        <v>0.76</v>
      </c>
      <c r="Y9159">
        <v>2.4300000000000002</v>
      </c>
      <c r="Z9159">
        <v>0.23</v>
      </c>
      <c r="AA9159" s="5">
        <f t="shared" si="883"/>
        <v>0.6</v>
      </c>
      <c r="AB9159" s="15" cm="1">
        <f t="array" ref="AB9159">_xlfn.SWITCH(U9159,"夏",122,"冬",90,"春",153,"秋",153,0)</f>
        <v>153</v>
      </c>
      <c r="AC9159" s="16">
        <f t="shared" si="884"/>
        <v>91.8</v>
      </c>
      <c r="AD9159" s="5">
        <f>IFERROR(AA9159/D9159,0)</f>
        <v>7.678525723061172E-3</v>
      </c>
      <c r="AE9159" s="15">
        <f t="shared" si="885"/>
        <v>0.41917808219178082</v>
      </c>
      <c r="AF9159" s="5">
        <f>IFERROR(AD9159*AE9159*48,0)</f>
        <v>0.15449614495934588</v>
      </c>
    </row>
    <row r="9160" spans="2:32" x14ac:dyDescent="0.15">
      <c r="B9160" s="1" t="s">
        <v>39</v>
      </c>
      <c r="C9160" s="1" t="s">
        <v>33</v>
      </c>
      <c r="D9160" s="6">
        <v>78.14</v>
      </c>
      <c r="E9160" s="6">
        <v>3.9</v>
      </c>
      <c r="F9160" s="18">
        <v>0.79166666666666696</v>
      </c>
      <c r="G9160" s="1">
        <v>20.6</v>
      </c>
      <c r="H9160" s="1">
        <v>67</v>
      </c>
      <c r="I9160" s="1">
        <v>20.8</v>
      </c>
      <c r="J9160" s="1">
        <v>0.1</v>
      </c>
      <c r="K9160" s="1">
        <v>405</v>
      </c>
      <c r="L9160" s="1">
        <v>65</v>
      </c>
      <c r="M9160" s="6">
        <f t="shared" si="880"/>
        <v>20.865990988261331</v>
      </c>
      <c r="N9160" s="1">
        <v>0</v>
      </c>
      <c r="O9160" s="1">
        <v>0</v>
      </c>
      <c r="P9160" s="12">
        <f t="shared" si="887"/>
        <v>0</v>
      </c>
      <c r="Q9160" s="1">
        <v>0</v>
      </c>
      <c r="R9160" s="1">
        <v>0</v>
      </c>
      <c r="S9160" s="1">
        <v>0.7</v>
      </c>
      <c r="T9160" s="1">
        <v>0</v>
      </c>
      <c r="U9160" s="4" t="s">
        <v>61</v>
      </c>
      <c r="V9160">
        <v>0.42</v>
      </c>
      <c r="W9160">
        <v>0.4</v>
      </c>
      <c r="X9160">
        <v>0.76</v>
      </c>
      <c r="Y9160">
        <v>2.4300000000000002</v>
      </c>
      <c r="Z9160">
        <v>0.23</v>
      </c>
      <c r="AA9160" s="5">
        <f t="shared" si="883"/>
        <v>0.7</v>
      </c>
      <c r="AB9160" s="15" cm="1">
        <f t="array" ref="AB9160">_xlfn.SWITCH(U9160,"夏",122,"冬",90,"春",153,"秋",153,0)</f>
        <v>153</v>
      </c>
      <c r="AC9160" s="16">
        <f t="shared" si="884"/>
        <v>107.1</v>
      </c>
      <c r="AD9160" s="5">
        <f>IFERROR(AA9160/D9160,0)</f>
        <v>8.9582800102380334E-3</v>
      </c>
      <c r="AE9160" s="15">
        <f t="shared" si="885"/>
        <v>0.41917808219178082</v>
      </c>
      <c r="AF9160" s="5">
        <f>IFERROR(AD9160*AE9160*48,0)</f>
        <v>0.18024550245257021</v>
      </c>
    </row>
    <row r="9161" spans="2:32" x14ac:dyDescent="0.15">
      <c r="B9161" s="1" t="s">
        <v>39</v>
      </c>
      <c r="C9161" s="1" t="s">
        <v>33</v>
      </c>
      <c r="D9161" s="6">
        <v>78.14</v>
      </c>
      <c r="E9161" s="6">
        <v>3.9</v>
      </c>
      <c r="F9161" s="18">
        <v>0.8125</v>
      </c>
      <c r="G9161" s="1">
        <v>20.100000000000001</v>
      </c>
      <c r="H9161" s="1">
        <v>70</v>
      </c>
      <c r="I9161" s="1">
        <v>20.3</v>
      </c>
      <c r="J9161" s="1">
        <v>0.1</v>
      </c>
      <c r="K9161" s="1">
        <v>420</v>
      </c>
      <c r="L9161" s="1">
        <v>40</v>
      </c>
      <c r="M9161" s="6">
        <f t="shared" si="880"/>
        <v>20.366328730529801</v>
      </c>
      <c r="N9161" s="1">
        <v>0</v>
      </c>
      <c r="O9161" s="1">
        <v>0</v>
      </c>
      <c r="P9161" s="12">
        <f t="shared" si="887"/>
        <v>0</v>
      </c>
      <c r="Q9161" s="1">
        <v>0</v>
      </c>
      <c r="R9161" s="1">
        <v>0.2</v>
      </c>
      <c r="S9161" s="1">
        <v>0.7</v>
      </c>
      <c r="T9161" s="1">
        <v>0</v>
      </c>
      <c r="U9161" s="4" t="s">
        <v>61</v>
      </c>
      <c r="V9161">
        <v>0.42</v>
      </c>
      <c r="W9161">
        <v>0.4</v>
      </c>
      <c r="X9161">
        <v>0.76</v>
      </c>
      <c r="Y9161">
        <v>2.4300000000000002</v>
      </c>
      <c r="Z9161">
        <v>0.23</v>
      </c>
      <c r="AA9161" s="5">
        <f t="shared" si="883"/>
        <v>0.89999999999999991</v>
      </c>
      <c r="AB9161" s="15" cm="1">
        <f t="array" ref="AB9161">_xlfn.SWITCH(U9161,"夏",122,"冬",90,"春",153,"秋",153,0)</f>
        <v>153</v>
      </c>
      <c r="AC9161" s="16">
        <f t="shared" si="884"/>
        <v>137.69999999999999</v>
      </c>
      <c r="AD9161" s="5">
        <f>IFERROR(AA9161/D9161,0)</f>
        <v>1.1517788584591758E-2</v>
      </c>
      <c r="AE9161" s="15">
        <f t="shared" si="885"/>
        <v>0.41917808219178082</v>
      </c>
      <c r="AF9161" s="5">
        <f>IFERROR(AD9161*AE9161*48,0)</f>
        <v>0.23174421743901882</v>
      </c>
    </row>
    <row r="9162" spans="2:32" x14ac:dyDescent="0.15">
      <c r="B9162" s="1" t="s">
        <v>39</v>
      </c>
      <c r="C9162" s="1" t="s">
        <v>33</v>
      </c>
      <c r="D9162" s="6">
        <v>78.14</v>
      </c>
      <c r="E9162" s="6">
        <v>3.9</v>
      </c>
      <c r="F9162" s="18">
        <v>0.83333333333333304</v>
      </c>
      <c r="G9162" s="1">
        <v>19.8</v>
      </c>
      <c r="H9162" s="1">
        <v>72</v>
      </c>
      <c r="I9162" s="1">
        <v>20</v>
      </c>
      <c r="J9162" s="1">
        <v>0.1</v>
      </c>
      <c r="K9162" s="1">
        <v>410</v>
      </c>
      <c r="L9162" s="1">
        <v>25</v>
      </c>
      <c r="M9162" s="6">
        <f t="shared" si="880"/>
        <v>20.066532482426965</v>
      </c>
      <c r="N9162" s="1">
        <v>0</v>
      </c>
      <c r="O9162" s="1">
        <v>0</v>
      </c>
      <c r="P9162" s="12">
        <f t="shared" si="887"/>
        <v>0</v>
      </c>
      <c r="Q9162" s="1">
        <v>0</v>
      </c>
      <c r="R9162" s="1">
        <v>0</v>
      </c>
      <c r="S9162" s="1">
        <v>0.6</v>
      </c>
      <c r="T9162" s="1">
        <v>0</v>
      </c>
      <c r="U9162" s="4" t="s">
        <v>61</v>
      </c>
      <c r="V9162">
        <v>0.42</v>
      </c>
      <c r="W9162">
        <v>0.4</v>
      </c>
      <c r="X9162">
        <v>0.76</v>
      </c>
      <c r="Y9162">
        <v>2.4300000000000002</v>
      </c>
      <c r="Z9162">
        <v>0.23</v>
      </c>
      <c r="AA9162" s="5">
        <f t="shared" si="883"/>
        <v>0.6</v>
      </c>
      <c r="AB9162" s="15" cm="1">
        <f t="array" ref="AB9162">_xlfn.SWITCH(U9162,"夏",122,"冬",90,"春",153,"秋",153,0)</f>
        <v>153</v>
      </c>
      <c r="AC9162" s="16">
        <f t="shared" si="884"/>
        <v>91.8</v>
      </c>
      <c r="AD9162" s="5">
        <f>IFERROR(AA9162/D9162,0)</f>
        <v>7.678525723061172E-3</v>
      </c>
      <c r="AE9162" s="15">
        <f t="shared" si="885"/>
        <v>0.41917808219178082</v>
      </c>
      <c r="AF9162" s="5">
        <f>IFERROR(AD9162*AE9162*48,0)</f>
        <v>0.15449614495934588</v>
      </c>
    </row>
    <row r="9163" spans="2:32" x14ac:dyDescent="0.15">
      <c r="B9163" s="1" t="s">
        <v>39</v>
      </c>
      <c r="C9163" s="1" t="s">
        <v>33</v>
      </c>
      <c r="D9163" s="6">
        <v>78.14</v>
      </c>
      <c r="E9163" s="6">
        <v>3.9</v>
      </c>
      <c r="F9163" s="18">
        <v>0.85416666666666696</v>
      </c>
      <c r="G9163" s="1">
        <v>19.600000000000001</v>
      </c>
      <c r="H9163" s="1">
        <v>74</v>
      </c>
      <c r="I9163" s="1">
        <v>19.8</v>
      </c>
      <c r="J9163" s="1">
        <v>0.1</v>
      </c>
      <c r="K9163" s="1">
        <v>408</v>
      </c>
      <c r="L9163" s="1">
        <v>15</v>
      </c>
      <c r="M9163" s="6">
        <f t="shared" si="880"/>
        <v>19.866668780703833</v>
      </c>
      <c r="N9163" s="1">
        <v>0</v>
      </c>
      <c r="O9163" s="1">
        <v>0</v>
      </c>
      <c r="P9163" s="12">
        <f t="shared" si="887"/>
        <v>0</v>
      </c>
      <c r="Q9163" s="1">
        <v>0</v>
      </c>
      <c r="R9163" s="1">
        <v>0</v>
      </c>
      <c r="S9163" s="1">
        <v>0.5</v>
      </c>
      <c r="T9163" s="1">
        <v>0</v>
      </c>
      <c r="U9163" s="4" t="s">
        <v>61</v>
      </c>
      <c r="V9163">
        <v>0.42</v>
      </c>
      <c r="W9163">
        <v>0.4</v>
      </c>
      <c r="X9163">
        <v>0.76</v>
      </c>
      <c r="Y9163">
        <v>2.4300000000000002</v>
      </c>
      <c r="Z9163">
        <v>0.23</v>
      </c>
      <c r="AA9163" s="5">
        <f t="shared" si="883"/>
        <v>0.5</v>
      </c>
      <c r="AB9163" s="15" cm="1">
        <f t="array" ref="AB9163">_xlfn.SWITCH(U9163,"夏",122,"冬",90,"春",153,"秋",153,0)</f>
        <v>153</v>
      </c>
      <c r="AC9163" s="16">
        <f t="shared" si="884"/>
        <v>76.5</v>
      </c>
      <c r="AD9163" s="5">
        <f>IFERROR(AA9163/D9163,0)</f>
        <v>6.3987714358843106E-3</v>
      </c>
      <c r="AE9163" s="15">
        <f t="shared" si="885"/>
        <v>0.41917808219178082</v>
      </c>
      <c r="AF9163" s="5">
        <f>IFERROR(AD9163*AE9163*48,0)</f>
        <v>0.12874678746612159</v>
      </c>
    </row>
    <row r="9164" spans="2:32" x14ac:dyDescent="0.15">
      <c r="B9164" s="1" t="s">
        <v>39</v>
      </c>
      <c r="C9164" s="1" t="s">
        <v>33</v>
      </c>
      <c r="D9164" s="6">
        <v>78.14</v>
      </c>
      <c r="E9164" s="6">
        <v>3.9</v>
      </c>
      <c r="F9164" s="18">
        <v>0.875</v>
      </c>
      <c r="G9164" s="1">
        <v>19.399999999999999</v>
      </c>
      <c r="H9164" s="1">
        <v>76</v>
      </c>
      <c r="I9164" s="1">
        <v>19.600000000000001</v>
      </c>
      <c r="J9164" s="1">
        <v>0.1</v>
      </c>
      <c r="K9164" s="1">
        <v>407</v>
      </c>
      <c r="L9164" s="1">
        <v>10</v>
      </c>
      <c r="M9164" s="6">
        <f t="shared" si="880"/>
        <v>19.666805451401444</v>
      </c>
      <c r="N9164" s="1">
        <v>0</v>
      </c>
      <c r="O9164" s="1">
        <v>0</v>
      </c>
      <c r="P9164" s="12">
        <f t="shared" si="887"/>
        <v>0</v>
      </c>
      <c r="Q9164" s="1">
        <v>0</v>
      </c>
      <c r="R9164" s="1">
        <v>0</v>
      </c>
      <c r="S9164" s="1">
        <v>0.4</v>
      </c>
      <c r="T9164" s="1">
        <v>0</v>
      </c>
      <c r="U9164" s="4" t="s">
        <v>61</v>
      </c>
      <c r="V9164">
        <v>0.42</v>
      </c>
      <c r="W9164">
        <v>0.4</v>
      </c>
      <c r="X9164">
        <v>0.76</v>
      </c>
      <c r="Y9164">
        <v>2.4300000000000002</v>
      </c>
      <c r="Z9164">
        <v>0.23</v>
      </c>
      <c r="AA9164" s="5">
        <f t="shared" si="883"/>
        <v>0.4</v>
      </c>
      <c r="AB9164" s="15" cm="1">
        <f t="array" ref="AB9164">_xlfn.SWITCH(U9164,"夏",122,"冬",90,"春",153,"秋",153,0)</f>
        <v>153</v>
      </c>
      <c r="AC9164" s="16">
        <f t="shared" si="884"/>
        <v>61.2</v>
      </c>
      <c r="AD9164" s="5">
        <f>IFERROR(AA9164/D9164,0)</f>
        <v>5.1190171487074483E-3</v>
      </c>
      <c r="AE9164" s="15">
        <f t="shared" si="885"/>
        <v>0.41917808219178082</v>
      </c>
      <c r="AF9164" s="5">
        <f>IFERROR(AD9164*AE9164*48,0)</f>
        <v>0.10299742997289726</v>
      </c>
    </row>
    <row r="9165" spans="2:32" x14ac:dyDescent="0.15">
      <c r="B9165" s="1" t="s">
        <v>39</v>
      </c>
      <c r="C9165" s="1" t="s">
        <v>33</v>
      </c>
      <c r="D9165" s="6">
        <v>78.14</v>
      </c>
      <c r="E9165" s="6">
        <v>3.9</v>
      </c>
      <c r="F9165" s="18">
        <v>0.89583333333333304</v>
      </c>
      <c r="G9165" s="1">
        <v>19.2</v>
      </c>
      <c r="H9165" s="1">
        <v>77</v>
      </c>
      <c r="I9165" s="1">
        <v>19.399999999999999</v>
      </c>
      <c r="J9165" s="1">
        <v>0.1</v>
      </c>
      <c r="K9165" s="1">
        <v>406</v>
      </c>
      <c r="L9165" s="1">
        <v>10</v>
      </c>
      <c r="M9165" s="6">
        <f t="shared" si="880"/>
        <v>19.466942495791898</v>
      </c>
      <c r="N9165" s="1">
        <v>0</v>
      </c>
      <c r="O9165" s="1">
        <v>0</v>
      </c>
      <c r="P9165" s="12">
        <f t="shared" si="887"/>
        <v>0</v>
      </c>
      <c r="Q9165" s="1">
        <v>0</v>
      </c>
      <c r="R9165" s="1">
        <v>0</v>
      </c>
      <c r="S9165" s="1">
        <v>0.3</v>
      </c>
      <c r="T9165" s="1">
        <v>0</v>
      </c>
      <c r="U9165" s="4" t="s">
        <v>61</v>
      </c>
      <c r="V9165">
        <v>0.42</v>
      </c>
      <c r="W9165">
        <v>0.4</v>
      </c>
      <c r="X9165">
        <v>0.76</v>
      </c>
      <c r="Y9165">
        <v>2.4300000000000002</v>
      </c>
      <c r="Z9165">
        <v>0.23</v>
      </c>
      <c r="AA9165" s="5">
        <f t="shared" si="883"/>
        <v>0.3</v>
      </c>
      <c r="AB9165" s="15" cm="1">
        <f t="array" ref="AB9165">_xlfn.SWITCH(U9165,"夏",122,"冬",90,"春",153,"秋",153,0)</f>
        <v>153</v>
      </c>
      <c r="AC9165" s="16">
        <f t="shared" si="884"/>
        <v>45.9</v>
      </c>
      <c r="AD9165" s="5">
        <f>IFERROR(AA9165/D9165,0)</f>
        <v>3.839262861530586E-3</v>
      </c>
      <c r="AE9165" s="15">
        <f t="shared" si="885"/>
        <v>0.41917808219178082</v>
      </c>
      <c r="AF9165" s="5">
        <f>IFERROR(AD9165*AE9165*48,0)</f>
        <v>7.7248072479672941E-2</v>
      </c>
    </row>
    <row r="9166" spans="2:32" x14ac:dyDescent="0.15">
      <c r="B9166" s="1" t="s">
        <v>39</v>
      </c>
      <c r="C9166" s="1" t="s">
        <v>33</v>
      </c>
      <c r="D9166" s="6">
        <v>78.14</v>
      </c>
      <c r="E9166" s="6">
        <v>3.9</v>
      </c>
      <c r="F9166" s="18">
        <v>0.91666666666666696</v>
      </c>
      <c r="G9166" s="1">
        <v>19.100000000000001</v>
      </c>
      <c r="H9166" s="1">
        <v>78</v>
      </c>
      <c r="I9166" s="1">
        <v>19.3</v>
      </c>
      <c r="J9166" s="1">
        <v>0.1</v>
      </c>
      <c r="K9166" s="1">
        <v>405</v>
      </c>
      <c r="L9166" s="1">
        <v>10</v>
      </c>
      <c r="M9166" s="6">
        <f t="shared" ref="M9166:M9229" si="889">IFERROR(POWER((I9166+273.15)^4+133500000*POWER(J9166,0.6)*(I9166-G9166),0.25)-273.15,I9166)</f>
        <v>19.367011158520938</v>
      </c>
      <c r="N9166" s="1">
        <v>0</v>
      </c>
      <c r="O9166" s="1">
        <v>0</v>
      </c>
      <c r="P9166" s="12">
        <f t="shared" si="887"/>
        <v>0</v>
      </c>
      <c r="Q9166" s="1">
        <v>0</v>
      </c>
      <c r="R9166" s="1">
        <v>0</v>
      </c>
      <c r="S9166" s="1">
        <v>0.2</v>
      </c>
      <c r="T9166" s="1">
        <v>0</v>
      </c>
      <c r="U9166" s="4" t="s">
        <v>61</v>
      </c>
      <c r="V9166">
        <v>0.42</v>
      </c>
      <c r="W9166">
        <v>0.4</v>
      </c>
      <c r="X9166">
        <v>0.76</v>
      </c>
      <c r="Y9166">
        <v>2.4300000000000002</v>
      </c>
      <c r="Z9166">
        <v>0.23</v>
      </c>
      <c r="AA9166" s="5">
        <f t="shared" si="883"/>
        <v>0.2</v>
      </c>
      <c r="AB9166" s="15" cm="1">
        <f t="array" ref="AB9166">_xlfn.SWITCH(U9166,"夏",122,"冬",90,"春",153,"秋",153,0)</f>
        <v>153</v>
      </c>
      <c r="AC9166" s="16">
        <f t="shared" si="884"/>
        <v>30.6</v>
      </c>
      <c r="AD9166" s="5">
        <f>IFERROR(AA9166/D9166,0)</f>
        <v>2.5595085743537241E-3</v>
      </c>
      <c r="AE9166" s="15">
        <f t="shared" si="885"/>
        <v>0.41917808219178082</v>
      </c>
      <c r="AF9166" s="5">
        <f>IFERROR(AD9166*AE9166*48,0)</f>
        <v>5.1498714986448632E-2</v>
      </c>
    </row>
    <row r="9167" spans="2:32" x14ac:dyDescent="0.15">
      <c r="B9167" s="1" t="s">
        <v>40</v>
      </c>
      <c r="C9167" s="1" t="s">
        <v>33</v>
      </c>
      <c r="D9167" s="6">
        <v>78.14</v>
      </c>
      <c r="E9167" s="6">
        <v>3.9</v>
      </c>
      <c r="F9167" s="18">
        <v>0.33333333333333298</v>
      </c>
      <c r="G9167" s="1">
        <v>19.5</v>
      </c>
      <c r="H9167" s="1">
        <v>74</v>
      </c>
      <c r="I9167" s="1">
        <v>19.7</v>
      </c>
      <c r="J9167" s="1">
        <v>0.1</v>
      </c>
      <c r="K9167" s="1">
        <v>412</v>
      </c>
      <c r="L9167" s="1">
        <v>280</v>
      </c>
      <c r="M9167" s="6">
        <f t="shared" si="889"/>
        <v>19.766737069420572</v>
      </c>
      <c r="N9167" s="1">
        <v>0</v>
      </c>
      <c r="O9167" s="1">
        <v>0</v>
      </c>
      <c r="P9167" s="12">
        <f t="shared" si="887"/>
        <v>0</v>
      </c>
      <c r="Q9167" s="1">
        <v>0</v>
      </c>
      <c r="R9167" s="1">
        <v>0</v>
      </c>
      <c r="S9167" s="1">
        <v>0.1</v>
      </c>
      <c r="T9167" s="1">
        <v>0</v>
      </c>
      <c r="U9167" s="4" t="s">
        <v>61</v>
      </c>
      <c r="V9167">
        <v>0.42</v>
      </c>
      <c r="W9167">
        <v>0.4</v>
      </c>
      <c r="X9167">
        <v>0.76</v>
      </c>
      <c r="Y9167">
        <v>2.4300000000000002</v>
      </c>
      <c r="Z9167">
        <v>0.23</v>
      </c>
      <c r="AA9167" s="5">
        <f t="shared" si="883"/>
        <v>0.1</v>
      </c>
      <c r="AB9167" s="15" cm="1">
        <f t="array" ref="AB9167">_xlfn.SWITCH(U9167,"夏",122,"冬",90,"春",153,"秋",153,0)</f>
        <v>153</v>
      </c>
      <c r="AC9167" s="16">
        <f t="shared" si="884"/>
        <v>15.3</v>
      </c>
      <c r="AD9167" s="5">
        <f>IFERROR(AA9167/D9167,0)</f>
        <v>1.2797542871768621E-3</v>
      </c>
      <c r="AE9167" s="15">
        <f t="shared" si="885"/>
        <v>0.41917808219178082</v>
      </c>
      <c r="AF9167" s="5">
        <f>IFERROR(AD9167*AE9167*48,0)</f>
        <v>2.5749357493224316E-2</v>
      </c>
    </row>
    <row r="9168" spans="2:32" x14ac:dyDescent="0.15">
      <c r="B9168" s="1" t="s">
        <v>40</v>
      </c>
      <c r="C9168" s="1" t="s">
        <v>33</v>
      </c>
      <c r="D9168" s="6">
        <v>78.14</v>
      </c>
      <c r="E9168" s="6">
        <v>3.9</v>
      </c>
      <c r="F9168" s="18">
        <v>0.35416666666666702</v>
      </c>
      <c r="G9168" s="1">
        <v>20</v>
      </c>
      <c r="H9168" s="1">
        <v>71</v>
      </c>
      <c r="I9168" s="1">
        <v>20.2</v>
      </c>
      <c r="J9168" s="1">
        <v>0.1</v>
      </c>
      <c r="K9168" s="1">
        <v>435</v>
      </c>
      <c r="L9168" s="1">
        <v>350</v>
      </c>
      <c r="M9168" s="6">
        <f t="shared" si="889"/>
        <v>20.266396555303515</v>
      </c>
      <c r="N9168" s="19">
        <v>0.7</v>
      </c>
      <c r="O9168" s="11" cm="1">
        <f t="array" ref="O9168">ROUND(_xlfn.SWITCH(C9168,"建筑专教",IF(S9168&gt;0.1,1.38,1.28),"阶梯教室",IF(S9168&gt;0.1,1.15,1.05),"公共教室",IF(S9168&gt;0.1,1.22,1.12),IF(S9168&gt;0.1,1.2,1.1))+(MOD(ROW()*11,31)/31-0.5)*0.06,2)</f>
        <v>1.18</v>
      </c>
      <c r="P9168" s="12">
        <f t="shared" si="887"/>
        <v>0.03</v>
      </c>
      <c r="Q9168" s="13">
        <f t="shared" ref="Q9168:Q9174" si="890">(0.303*EXP(-0.036*(O9168*58.15))+0.028)*((O9168*58.15)-0.00305*(5733-6.99*(O9168*58.15)-(EXP(16.6536-4030.183/(G9168+235))*(H9168/100)))-0.42*((O9168*58.15)-58.15)-0.000017*(O9168*58.15)*(5867-(EXP(16.6536-4030.183/(G9168+235))*(H9168/100)))-0.0014*(O9168*58.15)*(34-G9168)-0.0000000396*IF(N9168*0.155&gt;0.078,1.05+0.645*N9168*0.155,1)*(POWER((35.7-0.028*(O9168*58.15)-N9168*0.155*(0.0000000396*IF(N9168*0.155&gt;0.078,1.05+0.645*N9168*0.155,1)*(POWER((35.7-0.028*(O9168*58.15)-N9168*0.155*0.1)+273,4)-POWER(M9168+273,4))+IF(N9168*0.155&gt;0.078,1.05+0.645*N9168*0.155,1)*IF(J9168&lt;0.2,2.38*ABS(35.7-0.028*(O9168*58.15)-G9168)^0.25,12.1*SQRT(J9168))*(35.7-0.028*(O9168*58.15)-G9168))+273),4)-POWER(M9168+273,4))-IF(N9168*0.155&gt;0.078,1.05+0.645*N9168*0.155,1)*IF(J9168&lt;0.2,2.38*ABS(35.7-0.028*(O9168*58.15)-N9168*0.155*0.1-G9168)^0.25,12.1*SQRT(J9168))*(35.7-0.028*(O9168*58.15)-N9168*0.155*0.1-G9168))</f>
        <v>-1.3618823441831285</v>
      </c>
      <c r="R9168" s="1">
        <v>0</v>
      </c>
      <c r="S9168" s="1">
        <v>0.3</v>
      </c>
      <c r="T9168" s="1">
        <v>0.1</v>
      </c>
      <c r="U9168" s="4" t="s">
        <v>61</v>
      </c>
      <c r="V9168">
        <v>0.42</v>
      </c>
      <c r="W9168">
        <v>0.4</v>
      </c>
      <c r="X9168">
        <v>0.76</v>
      </c>
      <c r="Y9168">
        <v>2.4300000000000002</v>
      </c>
      <c r="Z9168">
        <v>0.23</v>
      </c>
      <c r="AA9168" s="5">
        <f t="shared" si="883"/>
        <v>0.4</v>
      </c>
      <c r="AB9168" s="15" cm="1">
        <f t="array" ref="AB9168">_xlfn.SWITCH(U9168,"夏",122,"冬",90,"春",153,"秋",153,0)</f>
        <v>153</v>
      </c>
      <c r="AC9168" s="16">
        <f t="shared" si="884"/>
        <v>61.2</v>
      </c>
      <c r="AD9168" s="5">
        <f>IFERROR(AA9168/D9168,0)</f>
        <v>5.1190171487074483E-3</v>
      </c>
      <c r="AE9168" s="15">
        <f t="shared" si="885"/>
        <v>0.41917808219178082</v>
      </c>
      <c r="AF9168" s="5">
        <f>IFERROR(AD9168*AE9168*48,0)</f>
        <v>0.10299742997289726</v>
      </c>
    </row>
    <row r="9169" spans="2:32" x14ac:dyDescent="0.15">
      <c r="B9169" s="1" t="s">
        <v>40</v>
      </c>
      <c r="C9169" s="1" t="s">
        <v>33</v>
      </c>
      <c r="D9169" s="6">
        <v>78.14</v>
      </c>
      <c r="E9169" s="6">
        <v>3.9</v>
      </c>
      <c r="F9169" s="18">
        <v>0.375</v>
      </c>
      <c r="G9169" s="1">
        <v>20.8</v>
      </c>
      <c r="H9169" s="1">
        <v>67</v>
      </c>
      <c r="I9169" s="1">
        <v>21</v>
      </c>
      <c r="J9169" s="1">
        <v>0.2</v>
      </c>
      <c r="K9169" s="1">
        <v>560</v>
      </c>
      <c r="L9169" s="1">
        <v>420</v>
      </c>
      <c r="M9169" s="6">
        <f t="shared" si="889"/>
        <v>21.099802561283866</v>
      </c>
      <c r="N9169" s="19">
        <v>0.7</v>
      </c>
      <c r="O9169" s="11" cm="1">
        <f t="array" ref="O9169">ROUND(_xlfn.SWITCH(C9169,"建筑专教",IF(S9169&gt;0.1,1.38,1.28),"阶梯教室",IF(S9169&gt;0.1,1.15,1.05),"公共教室",IF(S9169&gt;0.1,1.22,1.12),IF(S9169&gt;0.1,1.2,1.1))+(MOD(ROW()*11,31)/31-0.5)*0.06,2)</f>
        <v>1.2</v>
      </c>
      <c r="P9169" s="12">
        <f t="shared" si="887"/>
        <v>0.13</v>
      </c>
      <c r="Q9169" s="13">
        <f t="shared" si="890"/>
        <v>-1.4068649657691195</v>
      </c>
      <c r="R9169" s="1">
        <v>0.5</v>
      </c>
      <c r="S9169" s="1">
        <v>0.4</v>
      </c>
      <c r="T9169" s="1">
        <v>0.2</v>
      </c>
      <c r="U9169" s="4" t="s">
        <v>61</v>
      </c>
      <c r="V9169">
        <v>0.42</v>
      </c>
      <c r="W9169">
        <v>0.4</v>
      </c>
      <c r="X9169">
        <v>0.76</v>
      </c>
      <c r="Y9169">
        <v>2.4300000000000002</v>
      </c>
      <c r="Z9169">
        <v>0.23</v>
      </c>
      <c r="AA9169" s="5">
        <f t="shared" si="883"/>
        <v>1.1000000000000001</v>
      </c>
      <c r="AB9169" s="15" cm="1">
        <f t="array" ref="AB9169">_xlfn.SWITCH(U9169,"夏",122,"冬",90,"春",153,"秋",153,0)</f>
        <v>153</v>
      </c>
      <c r="AC9169" s="16">
        <f t="shared" si="884"/>
        <v>168.3</v>
      </c>
      <c r="AD9169" s="5">
        <f>IFERROR(AA9169/D9169,0)</f>
        <v>1.4077297158945484E-2</v>
      </c>
      <c r="AE9169" s="15">
        <f t="shared" si="885"/>
        <v>0.41917808219178082</v>
      </c>
      <c r="AF9169" s="5">
        <f>IFERROR(AD9169*AE9169*48,0)</f>
        <v>0.2832429324254675</v>
      </c>
    </row>
    <row r="9170" spans="2:32" x14ac:dyDescent="0.15">
      <c r="B9170" s="1" t="s">
        <v>40</v>
      </c>
      <c r="C9170" s="1" t="s">
        <v>33</v>
      </c>
      <c r="D9170" s="6">
        <v>78.14</v>
      </c>
      <c r="E9170" s="6">
        <v>3.9</v>
      </c>
      <c r="F9170" s="18">
        <v>0.39583333333333298</v>
      </c>
      <c r="G9170" s="1">
        <v>21.5</v>
      </c>
      <c r="H9170" s="1">
        <v>64</v>
      </c>
      <c r="I9170" s="1">
        <v>21.7</v>
      </c>
      <c r="J9170" s="1">
        <v>0.2</v>
      </c>
      <c r="K9170" s="1">
        <v>670</v>
      </c>
      <c r="L9170" s="1">
        <v>480</v>
      </c>
      <c r="M9170" s="6">
        <f t="shared" si="889"/>
        <v>21.799093904108247</v>
      </c>
      <c r="N9170" s="19">
        <v>0.7</v>
      </c>
      <c r="O9170" s="11" cm="1">
        <f t="array" ref="O9170">ROUND(_xlfn.SWITCH(C9170,"建筑专教",IF(S9170&gt;0.1,1.38,1.28),"阶梯教室",IF(S9170&gt;0.1,1.15,1.05),"公共教室",IF(S9170&gt;0.1,1.22,1.12),IF(S9170&gt;0.1,1.2,1.1))+(MOD(ROW()*11,31)/31-0.5)*0.06,2)</f>
        <v>1.22</v>
      </c>
      <c r="P9170" s="12">
        <f t="shared" si="887"/>
        <v>0.22</v>
      </c>
      <c r="Q9170" s="13">
        <f t="shared" si="890"/>
        <v>-1.1398546903316342</v>
      </c>
      <c r="R9170" s="1">
        <v>0.9</v>
      </c>
      <c r="S9170" s="1">
        <v>0.4</v>
      </c>
      <c r="T9170" s="1">
        <v>0.3</v>
      </c>
      <c r="U9170" s="4" t="s">
        <v>61</v>
      </c>
      <c r="V9170">
        <v>0.42</v>
      </c>
      <c r="W9170">
        <v>0.4</v>
      </c>
      <c r="X9170">
        <v>0.76</v>
      </c>
      <c r="Y9170">
        <v>2.4300000000000002</v>
      </c>
      <c r="Z9170">
        <v>0.23</v>
      </c>
      <c r="AA9170" s="5">
        <f t="shared" si="883"/>
        <v>1.6</v>
      </c>
      <c r="AB9170" s="15" cm="1">
        <f t="array" ref="AB9170">_xlfn.SWITCH(U9170,"夏",122,"冬",90,"春",153,"秋",153,0)</f>
        <v>153</v>
      </c>
      <c r="AC9170" s="16">
        <f t="shared" si="884"/>
        <v>244.8</v>
      </c>
      <c r="AD9170" s="5">
        <f>IFERROR(AA9170/D9170,0)</f>
        <v>2.0476068594829793E-2</v>
      </c>
      <c r="AE9170" s="15">
        <f t="shared" si="885"/>
        <v>0.41917808219178082</v>
      </c>
      <c r="AF9170" s="5">
        <f>IFERROR(AD9170*AE9170*48,0)</f>
        <v>0.41198971989158906</v>
      </c>
    </row>
    <row r="9171" spans="2:32" x14ac:dyDescent="0.15">
      <c r="B9171" s="1" t="s">
        <v>40</v>
      </c>
      <c r="C9171" s="1" t="s">
        <v>33</v>
      </c>
      <c r="D9171" s="6">
        <v>78.14</v>
      </c>
      <c r="E9171" s="6">
        <v>3.9</v>
      </c>
      <c r="F9171" s="18">
        <v>0.41666666666666702</v>
      </c>
      <c r="G9171" s="1">
        <v>22.2</v>
      </c>
      <c r="H9171" s="1">
        <v>61</v>
      </c>
      <c r="I9171" s="1">
        <v>22.4</v>
      </c>
      <c r="J9171" s="1">
        <v>0.2</v>
      </c>
      <c r="K9171" s="1">
        <v>745</v>
      </c>
      <c r="L9171" s="1">
        <v>520</v>
      </c>
      <c r="M9171" s="6">
        <f t="shared" si="889"/>
        <v>22.498391936922701</v>
      </c>
      <c r="N9171" s="19">
        <v>0.7</v>
      </c>
      <c r="O9171" s="11" cm="1">
        <f t="array" ref="O9171">ROUND(_xlfn.SWITCH(C9171,"建筑专教",IF(S9171&gt;0.1,1.38,1.28),"阶梯教室",IF(S9171&gt;0.1,1.15,1.05),"公共教室",IF(S9171&gt;0.1,1.22,1.12),IF(S9171&gt;0.1,1.2,1.1))+(MOD(ROW()*11,31)/31-0.5)*0.06,2)</f>
        <v>1.18</v>
      </c>
      <c r="P9171" s="12">
        <f t="shared" si="887"/>
        <v>0.28000000000000003</v>
      </c>
      <c r="Q9171" s="13">
        <f t="shared" si="890"/>
        <v>-1.0540949416115373</v>
      </c>
      <c r="R9171" s="1">
        <v>1.3</v>
      </c>
      <c r="S9171" s="1">
        <v>0.4</v>
      </c>
      <c r="T9171" s="1">
        <v>0.4</v>
      </c>
      <c r="U9171" s="4" t="s">
        <v>61</v>
      </c>
      <c r="V9171">
        <v>0.42</v>
      </c>
      <c r="W9171">
        <v>0.4</v>
      </c>
      <c r="X9171">
        <v>0.76</v>
      </c>
      <c r="Y9171">
        <v>2.4300000000000002</v>
      </c>
      <c r="Z9171">
        <v>0.23</v>
      </c>
      <c r="AA9171" s="5">
        <f t="shared" si="883"/>
        <v>2.1</v>
      </c>
      <c r="AB9171" s="15" cm="1">
        <f t="array" ref="AB9171">_xlfn.SWITCH(U9171,"夏",122,"冬",90,"春",153,"秋",153,0)</f>
        <v>153</v>
      </c>
      <c r="AC9171" s="16">
        <f t="shared" si="884"/>
        <v>321.3</v>
      </c>
      <c r="AD9171" s="5">
        <f>IFERROR(AA9171/D9171,0)</f>
        <v>2.6874840030714105E-2</v>
      </c>
      <c r="AE9171" s="15">
        <f t="shared" si="885"/>
        <v>0.41917808219178082</v>
      </c>
      <c r="AF9171" s="5">
        <f>IFERROR(AD9171*AE9171*48,0)</f>
        <v>0.54073650735771062</v>
      </c>
    </row>
    <row r="9172" spans="2:32" x14ac:dyDescent="0.15">
      <c r="B9172" s="1" t="s">
        <v>40</v>
      </c>
      <c r="C9172" s="1" t="s">
        <v>33</v>
      </c>
      <c r="D9172" s="6">
        <v>78.14</v>
      </c>
      <c r="E9172" s="6">
        <v>3.9</v>
      </c>
      <c r="F9172" s="18">
        <v>0.4375</v>
      </c>
      <c r="G9172" s="1">
        <v>22.9</v>
      </c>
      <c r="H9172" s="1">
        <v>58</v>
      </c>
      <c r="I9172" s="1">
        <v>23.1</v>
      </c>
      <c r="J9172" s="1">
        <v>0.2</v>
      </c>
      <c r="K9172" s="1">
        <v>785</v>
      </c>
      <c r="L9172" s="1">
        <v>560</v>
      </c>
      <c r="M9172" s="6">
        <f t="shared" si="889"/>
        <v>23.19769658102291</v>
      </c>
      <c r="N9172" s="19">
        <v>0.7</v>
      </c>
      <c r="O9172" s="11" cm="1">
        <f t="array" ref="O9172">ROUND(_xlfn.SWITCH(C9172,"建筑专教",IF(S9172&gt;0.1,1.38,1.28),"阶梯教室",IF(S9172&gt;0.1,1.15,1.05),"公共教室",IF(S9172&gt;0.1,1.22,1.12),IF(S9172&gt;0.1,1.2,1.1))+(MOD(ROW()*11,31)/31-0.5)*0.06,2)</f>
        <v>1.2</v>
      </c>
      <c r="P9172" s="12">
        <f t="shared" si="887"/>
        <v>0.31</v>
      </c>
      <c r="Q9172" s="13">
        <f t="shared" si="890"/>
        <v>-0.79054820498341549</v>
      </c>
      <c r="R9172" s="1">
        <v>1.5</v>
      </c>
      <c r="S9172" s="1">
        <v>0.4</v>
      </c>
      <c r="T9172" s="1">
        <v>0.4</v>
      </c>
      <c r="U9172" s="4" t="s">
        <v>61</v>
      </c>
      <c r="V9172">
        <v>0.42</v>
      </c>
      <c r="W9172">
        <v>0.4</v>
      </c>
      <c r="X9172">
        <v>0.76</v>
      </c>
      <c r="Y9172">
        <v>2.4300000000000002</v>
      </c>
      <c r="Z9172">
        <v>0.23</v>
      </c>
      <c r="AA9172" s="5">
        <f t="shared" si="883"/>
        <v>2.2999999999999998</v>
      </c>
      <c r="AB9172" s="15" cm="1">
        <f t="array" ref="AB9172">_xlfn.SWITCH(U9172,"夏",122,"冬",90,"春",153,"秋",153,0)</f>
        <v>153</v>
      </c>
      <c r="AC9172" s="16">
        <f t="shared" si="884"/>
        <v>351.9</v>
      </c>
      <c r="AD9172" s="5">
        <f>IFERROR(AA9172/D9172,0)</f>
        <v>2.9434348605067825E-2</v>
      </c>
      <c r="AE9172" s="15">
        <f t="shared" si="885"/>
        <v>0.41917808219178082</v>
      </c>
      <c r="AF9172" s="5">
        <f>IFERROR(AD9172*AE9172*48,0)</f>
        <v>0.59223522234415915</v>
      </c>
    </row>
    <row r="9173" spans="2:32" x14ac:dyDescent="0.15">
      <c r="B9173" s="1" t="s">
        <v>40</v>
      </c>
      <c r="C9173" s="1" t="s">
        <v>33</v>
      </c>
      <c r="D9173" s="6">
        <v>78.14</v>
      </c>
      <c r="E9173" s="6">
        <v>3.9</v>
      </c>
      <c r="F9173" s="18">
        <v>0.45833333333333298</v>
      </c>
      <c r="G9173" s="1">
        <v>23.4</v>
      </c>
      <c r="H9173" s="1">
        <v>56</v>
      </c>
      <c r="I9173" s="1">
        <v>23.6</v>
      </c>
      <c r="J9173" s="1">
        <v>0.2</v>
      </c>
      <c r="K9173" s="1">
        <v>755</v>
      </c>
      <c r="L9173" s="1">
        <v>600</v>
      </c>
      <c r="M9173" s="6">
        <f t="shared" si="889"/>
        <v>23.697203902936678</v>
      </c>
      <c r="N9173" s="19">
        <v>0.7</v>
      </c>
      <c r="O9173" s="11" cm="1">
        <f t="array" ref="O9173">ROUND(_xlfn.SWITCH(C9173,"建筑专教",IF(S9173&gt;0.1,1.38,1.28),"阶梯教室",IF(S9173&gt;0.1,1.15,1.05),"公共教室",IF(S9173&gt;0.1,1.22,1.12),IF(S9173&gt;0.1,1.2,1.1))+(MOD(ROW()*11,31)/31-0.5)*0.06,2)</f>
        <v>1.23</v>
      </c>
      <c r="P9173" s="12">
        <f t="shared" si="887"/>
        <v>0.28000000000000003</v>
      </c>
      <c r="Q9173" s="13">
        <f t="shared" si="890"/>
        <v>-0.57064172755171505</v>
      </c>
      <c r="R9173" s="1">
        <v>1.4</v>
      </c>
      <c r="S9173" s="1">
        <v>0.3</v>
      </c>
      <c r="T9173" s="1">
        <v>0.3</v>
      </c>
      <c r="U9173" s="4" t="s">
        <v>61</v>
      </c>
      <c r="V9173">
        <v>0.42</v>
      </c>
      <c r="W9173">
        <v>0.4</v>
      </c>
      <c r="X9173">
        <v>0.76</v>
      </c>
      <c r="Y9173">
        <v>2.4300000000000002</v>
      </c>
      <c r="Z9173">
        <v>0.23</v>
      </c>
      <c r="AA9173" s="5">
        <f t="shared" si="883"/>
        <v>2</v>
      </c>
      <c r="AB9173" s="15" cm="1">
        <f t="array" ref="AB9173">_xlfn.SWITCH(U9173,"夏",122,"冬",90,"春",153,"秋",153,0)</f>
        <v>153</v>
      </c>
      <c r="AC9173" s="16">
        <f t="shared" si="884"/>
        <v>306</v>
      </c>
      <c r="AD9173" s="5">
        <f>IFERROR(AA9173/D9173,0)</f>
        <v>2.5595085743537242E-2</v>
      </c>
      <c r="AE9173" s="15">
        <f t="shared" si="885"/>
        <v>0.41917808219178082</v>
      </c>
      <c r="AF9173" s="5">
        <f>IFERROR(AD9173*AE9173*48,0)</f>
        <v>0.51498714986448635</v>
      </c>
    </row>
    <row r="9174" spans="2:32" x14ac:dyDescent="0.15">
      <c r="B9174" s="1" t="s">
        <v>40</v>
      </c>
      <c r="C9174" s="1" t="s">
        <v>33</v>
      </c>
      <c r="D9174" s="6">
        <v>78.14</v>
      </c>
      <c r="E9174" s="6">
        <v>3.9</v>
      </c>
      <c r="F9174" s="18">
        <v>0.47916666666666702</v>
      </c>
      <c r="G9174" s="1">
        <v>23.8</v>
      </c>
      <c r="H9174" s="1">
        <v>54</v>
      </c>
      <c r="I9174" s="1">
        <v>24</v>
      </c>
      <c r="J9174" s="1">
        <v>0.2</v>
      </c>
      <c r="K9174" s="1">
        <v>645</v>
      </c>
      <c r="L9174" s="1">
        <v>630</v>
      </c>
      <c r="M9174" s="6">
        <f t="shared" si="889"/>
        <v>24.096812141798068</v>
      </c>
      <c r="N9174" s="19">
        <v>0.7</v>
      </c>
      <c r="O9174" s="11" cm="1">
        <f t="array" ref="O9174">ROUND(_xlfn.SWITCH(C9174,"建筑专教",IF(S9174&gt;0.1,1.38,1.28),"阶梯教室",IF(S9174&gt;0.1,1.15,1.05),"公共教室",IF(S9174&gt;0.1,1.22,1.12),IF(S9174&gt;0.1,1.2,1.1))+(MOD(ROW()*11,31)/31-0.5)*0.06,2)</f>
        <v>1.19</v>
      </c>
      <c r="P9174" s="12">
        <f t="shared" si="887"/>
        <v>0.2</v>
      </c>
      <c r="Q9174" s="13">
        <f t="shared" si="890"/>
        <v>-0.55374390402463314</v>
      </c>
      <c r="R9174" s="1">
        <v>1</v>
      </c>
      <c r="S9174" s="1">
        <v>0.2</v>
      </c>
      <c r="T9174" s="1">
        <v>0.2</v>
      </c>
      <c r="U9174" s="4" t="s">
        <v>61</v>
      </c>
      <c r="V9174">
        <v>0.42</v>
      </c>
      <c r="W9174">
        <v>0.4</v>
      </c>
      <c r="X9174">
        <v>0.76</v>
      </c>
      <c r="Y9174">
        <v>2.4300000000000002</v>
      </c>
      <c r="Z9174">
        <v>0.23</v>
      </c>
      <c r="AA9174" s="5">
        <f t="shared" si="883"/>
        <v>1.4</v>
      </c>
      <c r="AB9174" s="15" cm="1">
        <f t="array" ref="AB9174">_xlfn.SWITCH(U9174,"夏",122,"冬",90,"春",153,"秋",153,0)</f>
        <v>153</v>
      </c>
      <c r="AC9174" s="16">
        <f t="shared" si="884"/>
        <v>214.2</v>
      </c>
      <c r="AD9174" s="5">
        <f>IFERROR(AA9174/D9174,0)</f>
        <v>1.7916560020476067E-2</v>
      </c>
      <c r="AE9174" s="15">
        <f t="shared" si="885"/>
        <v>0.41917808219178082</v>
      </c>
      <c r="AF9174" s="5">
        <f>IFERROR(AD9174*AE9174*48,0)</f>
        <v>0.36049100490514041</v>
      </c>
    </row>
    <row r="9175" spans="2:32" x14ac:dyDescent="0.15">
      <c r="B9175" s="1" t="s">
        <v>40</v>
      </c>
      <c r="C9175" s="1" t="s">
        <v>33</v>
      </c>
      <c r="D9175" s="6">
        <v>78.14</v>
      </c>
      <c r="E9175" s="6">
        <v>3.9</v>
      </c>
      <c r="F9175" s="18">
        <v>0.5</v>
      </c>
      <c r="G9175" s="1">
        <v>24</v>
      </c>
      <c r="H9175" s="1">
        <v>53</v>
      </c>
      <c r="I9175" s="1">
        <v>24.2</v>
      </c>
      <c r="J9175" s="1">
        <v>0.1</v>
      </c>
      <c r="K9175" s="1">
        <v>510</v>
      </c>
      <c r="L9175" s="1">
        <v>660</v>
      </c>
      <c r="M9175" s="6">
        <f t="shared" si="889"/>
        <v>24.263754048734654</v>
      </c>
      <c r="N9175" s="1">
        <v>0</v>
      </c>
      <c r="O9175" s="1">
        <v>0</v>
      </c>
      <c r="P9175" s="12">
        <f t="shared" si="887"/>
        <v>0</v>
      </c>
      <c r="Q9175" s="1">
        <v>0</v>
      </c>
      <c r="R9175" s="1">
        <v>0</v>
      </c>
      <c r="S9175" s="1">
        <v>0.2</v>
      </c>
      <c r="T9175" s="1">
        <v>0</v>
      </c>
      <c r="U9175" s="4" t="s">
        <v>61</v>
      </c>
      <c r="V9175">
        <v>0.42</v>
      </c>
      <c r="W9175">
        <v>0.4</v>
      </c>
      <c r="X9175">
        <v>0.76</v>
      </c>
      <c r="Y9175">
        <v>2.4300000000000002</v>
      </c>
      <c r="Z9175">
        <v>0.23</v>
      </c>
      <c r="AA9175" s="5">
        <f t="shared" si="883"/>
        <v>0.2</v>
      </c>
      <c r="AB9175" s="15" cm="1">
        <f t="array" ref="AB9175">_xlfn.SWITCH(U9175,"夏",122,"冬",90,"春",153,"秋",153,0)</f>
        <v>153</v>
      </c>
      <c r="AC9175" s="16">
        <f t="shared" si="884"/>
        <v>30.6</v>
      </c>
      <c r="AD9175" s="5">
        <f>IFERROR(AA9175/D9175,0)</f>
        <v>2.5595085743537241E-3</v>
      </c>
      <c r="AE9175" s="15">
        <f t="shared" si="885"/>
        <v>0.41917808219178082</v>
      </c>
      <c r="AF9175" s="5">
        <f>IFERROR(AD9175*AE9175*48,0)</f>
        <v>5.1498714986448632E-2</v>
      </c>
    </row>
    <row r="9176" spans="2:32" x14ac:dyDescent="0.15">
      <c r="B9176" s="1" t="s">
        <v>40</v>
      </c>
      <c r="C9176" s="1" t="s">
        <v>33</v>
      </c>
      <c r="D9176" s="6">
        <v>78.14</v>
      </c>
      <c r="E9176" s="6">
        <v>3.9</v>
      </c>
      <c r="F9176" s="18">
        <v>0.52083333333333304</v>
      </c>
      <c r="G9176" s="1">
        <v>23.6</v>
      </c>
      <c r="H9176" s="1">
        <v>55</v>
      </c>
      <c r="I9176" s="1">
        <v>23.8</v>
      </c>
      <c r="J9176" s="1">
        <v>0.1</v>
      </c>
      <c r="K9176" s="1">
        <v>455</v>
      </c>
      <c r="L9176" s="1">
        <v>640</v>
      </c>
      <c r="M9176" s="6">
        <f t="shared" si="889"/>
        <v>23.86401192031235</v>
      </c>
      <c r="N9176" s="1">
        <v>0</v>
      </c>
      <c r="O9176" s="1">
        <v>0</v>
      </c>
      <c r="P9176" s="12">
        <f t="shared" si="887"/>
        <v>0</v>
      </c>
      <c r="Q9176" s="1">
        <v>0</v>
      </c>
      <c r="R9176" s="1">
        <v>0</v>
      </c>
      <c r="S9176" s="1">
        <v>0</v>
      </c>
      <c r="T9176" s="1">
        <v>0</v>
      </c>
      <c r="U9176" s="4" t="s">
        <v>61</v>
      </c>
      <c r="V9176">
        <v>0.42</v>
      </c>
      <c r="W9176">
        <v>0.4</v>
      </c>
      <c r="X9176">
        <v>0.76</v>
      </c>
      <c r="Y9176">
        <v>2.4300000000000002</v>
      </c>
      <c r="Z9176">
        <v>0.23</v>
      </c>
      <c r="AA9176" s="5">
        <f t="shared" si="883"/>
        <v>0</v>
      </c>
      <c r="AB9176" s="15" cm="1">
        <f t="array" ref="AB9176">_xlfn.SWITCH(U9176,"夏",122,"冬",90,"春",153,"秋",153,0)</f>
        <v>153</v>
      </c>
      <c r="AC9176" s="16">
        <f t="shared" si="884"/>
        <v>0</v>
      </c>
      <c r="AD9176" s="5">
        <f>IFERROR(AA9176/D9176,0)</f>
        <v>0</v>
      </c>
      <c r="AE9176" s="15">
        <f t="shared" si="885"/>
        <v>0.41917808219178082</v>
      </c>
      <c r="AF9176" s="5">
        <f>IFERROR(AD9176*AE9176*48,0)</f>
        <v>0</v>
      </c>
    </row>
    <row r="9177" spans="2:32" x14ac:dyDescent="0.15">
      <c r="B9177" s="1" t="s">
        <v>40</v>
      </c>
      <c r="C9177" s="1" t="s">
        <v>33</v>
      </c>
      <c r="D9177" s="6">
        <v>78.14</v>
      </c>
      <c r="E9177" s="6">
        <v>3.9</v>
      </c>
      <c r="F9177" s="18">
        <v>0.54166666666666696</v>
      </c>
      <c r="G9177" s="1">
        <v>23.3</v>
      </c>
      <c r="H9177" s="1">
        <v>57</v>
      </c>
      <c r="I9177" s="1">
        <v>23.5</v>
      </c>
      <c r="J9177" s="1">
        <v>0.1</v>
      </c>
      <c r="K9177" s="1">
        <v>425</v>
      </c>
      <c r="L9177" s="1">
        <v>610</v>
      </c>
      <c r="M9177" s="6">
        <f t="shared" si="889"/>
        <v>23.564206237073904</v>
      </c>
      <c r="N9177" s="1">
        <v>0</v>
      </c>
      <c r="O9177" s="1">
        <v>0</v>
      </c>
      <c r="P9177" s="12">
        <f t="shared" si="887"/>
        <v>0</v>
      </c>
      <c r="Q9177" s="1">
        <v>0</v>
      </c>
      <c r="R9177" s="1">
        <v>0</v>
      </c>
      <c r="S9177" s="1">
        <v>0</v>
      </c>
      <c r="T9177" s="1">
        <v>0</v>
      </c>
      <c r="U9177" s="4" t="s">
        <v>61</v>
      </c>
      <c r="V9177">
        <v>0.42</v>
      </c>
      <c r="W9177">
        <v>0.4</v>
      </c>
      <c r="X9177">
        <v>0.76</v>
      </c>
      <c r="Y9177">
        <v>2.4300000000000002</v>
      </c>
      <c r="Z9177">
        <v>0.23</v>
      </c>
      <c r="AA9177" s="5">
        <f t="shared" si="883"/>
        <v>0</v>
      </c>
      <c r="AB9177" s="15" cm="1">
        <f t="array" ref="AB9177">_xlfn.SWITCH(U9177,"夏",122,"冬",90,"春",153,"秋",153,0)</f>
        <v>153</v>
      </c>
      <c r="AC9177" s="16">
        <f t="shared" si="884"/>
        <v>0</v>
      </c>
      <c r="AD9177" s="5">
        <f>IFERROR(AA9177/D9177,0)</f>
        <v>0</v>
      </c>
      <c r="AE9177" s="15">
        <f t="shared" si="885"/>
        <v>0.41917808219178082</v>
      </c>
      <c r="AF9177" s="5">
        <f>IFERROR(AD9177*AE9177*48,0)</f>
        <v>0</v>
      </c>
    </row>
    <row r="9178" spans="2:32" x14ac:dyDescent="0.15">
      <c r="B9178" s="1" t="s">
        <v>40</v>
      </c>
      <c r="C9178" s="1" t="s">
        <v>33</v>
      </c>
      <c r="D9178" s="6">
        <v>78.14</v>
      </c>
      <c r="E9178" s="6">
        <v>3.9</v>
      </c>
      <c r="F9178" s="18">
        <v>0.5625</v>
      </c>
      <c r="G9178" s="1">
        <v>23</v>
      </c>
      <c r="H9178" s="1">
        <v>60</v>
      </c>
      <c r="I9178" s="1">
        <v>23.2</v>
      </c>
      <c r="J9178" s="1">
        <v>0.1</v>
      </c>
      <c r="K9178" s="1">
        <v>415</v>
      </c>
      <c r="L9178" s="1">
        <v>580</v>
      </c>
      <c r="M9178" s="6">
        <f t="shared" si="889"/>
        <v>23.26440134087494</v>
      </c>
      <c r="N9178" s="1">
        <v>0</v>
      </c>
      <c r="O9178" s="1">
        <v>0</v>
      </c>
      <c r="P9178" s="12">
        <f t="shared" si="887"/>
        <v>0</v>
      </c>
      <c r="Q9178" s="1">
        <v>0</v>
      </c>
      <c r="R9178" s="1">
        <v>0</v>
      </c>
      <c r="S9178" s="1">
        <v>0.1</v>
      </c>
      <c r="T9178" s="1">
        <v>0</v>
      </c>
      <c r="U9178" s="4" t="s">
        <v>61</v>
      </c>
      <c r="V9178">
        <v>0.42</v>
      </c>
      <c r="W9178">
        <v>0.4</v>
      </c>
      <c r="X9178">
        <v>0.76</v>
      </c>
      <c r="Y9178">
        <v>2.4300000000000002</v>
      </c>
      <c r="Z9178">
        <v>0.23</v>
      </c>
      <c r="AA9178" s="5">
        <f t="shared" si="883"/>
        <v>0.1</v>
      </c>
      <c r="AB9178" s="15" cm="1">
        <f t="array" ref="AB9178">_xlfn.SWITCH(U9178,"夏",122,"冬",90,"春",153,"秋",153,0)</f>
        <v>153</v>
      </c>
      <c r="AC9178" s="16">
        <f t="shared" si="884"/>
        <v>15.3</v>
      </c>
      <c r="AD9178" s="5">
        <f>IFERROR(AA9178/D9178,0)</f>
        <v>1.2797542871768621E-3</v>
      </c>
      <c r="AE9178" s="15">
        <f t="shared" si="885"/>
        <v>0.41917808219178082</v>
      </c>
      <c r="AF9178" s="5">
        <f>IFERROR(AD9178*AE9178*48,0)</f>
        <v>2.5749357493224316E-2</v>
      </c>
    </row>
    <row r="9179" spans="2:32" x14ac:dyDescent="0.15">
      <c r="B9179" s="1" t="s">
        <v>40</v>
      </c>
      <c r="C9179" s="1" t="s">
        <v>33</v>
      </c>
      <c r="D9179" s="6">
        <v>78.14</v>
      </c>
      <c r="E9179" s="6">
        <v>3.9</v>
      </c>
      <c r="F9179" s="18">
        <v>0.58333333333333304</v>
      </c>
      <c r="G9179" s="1">
        <v>23.3</v>
      </c>
      <c r="H9179" s="1">
        <v>58</v>
      </c>
      <c r="I9179" s="1">
        <v>23.5</v>
      </c>
      <c r="J9179" s="1">
        <v>0.2</v>
      </c>
      <c r="K9179" s="1">
        <v>540</v>
      </c>
      <c r="L9179" s="1">
        <v>550</v>
      </c>
      <c r="M9179" s="6">
        <f t="shared" si="889"/>
        <v>23.597302173219475</v>
      </c>
      <c r="N9179" s="19">
        <v>0.7</v>
      </c>
      <c r="O9179" s="11" cm="1">
        <f t="array" ref="O9179">ROUND(_xlfn.SWITCH(C9179,"建筑专教",IF(S9179&gt;0.1,1.38,1.28),"阶梯教室",IF(S9179&gt;0.1,1.15,1.05),"公共教室",IF(S9179&gt;0.1,1.22,1.12),IF(S9179&gt;0.1,1.2,1.1))+(MOD(ROW()*11,31)/31-0.5)*0.06,2)</f>
        <v>1.17</v>
      </c>
      <c r="P9179" s="12">
        <f t="shared" si="887"/>
        <v>0.11</v>
      </c>
      <c r="Q9179" s="13">
        <f t="shared" ref="Q9179:Q9184" si="891">(0.303*EXP(-0.036*(O9179*58.15))+0.028)*((O9179*58.15)-0.00305*(5733-6.99*(O9179*58.15)-(EXP(16.6536-4030.183/(G9179+235))*(H9179/100)))-0.42*((O9179*58.15)-58.15)-0.000017*(O9179*58.15)*(5867-(EXP(16.6536-4030.183/(G9179+235))*(H9179/100)))-0.0014*(O9179*58.15)*(34-G9179)-0.0000000396*IF(N9179*0.155&gt;0.078,1.05+0.645*N9179*0.155,1)*(POWER((35.7-0.028*(O9179*58.15)-N9179*0.155*(0.0000000396*IF(N9179*0.155&gt;0.078,1.05+0.645*N9179*0.155,1)*(POWER((35.7-0.028*(O9179*58.15)-N9179*0.155*0.1)+273,4)-POWER(M9179+273,4))+IF(N9179*0.155&gt;0.078,1.05+0.645*N9179*0.155,1)*IF(J9179&lt;0.2,2.38*ABS(35.7-0.028*(O9179*58.15)-G9179)^0.25,12.1*SQRT(J9179))*(35.7-0.028*(O9179*58.15)-G9179))+273),4)-POWER(M9179+273,4))-IF(N9179*0.155&gt;0.078,1.05+0.645*N9179*0.155,1)*IF(J9179&lt;0.2,2.38*ABS(35.7-0.028*(O9179*58.15)-N9179*0.155*0.1-G9179)^0.25,12.1*SQRT(J9179))*(35.7-0.028*(O9179*58.15)-N9179*0.155*0.1-G9179))</f>
        <v>-0.75400578730506063</v>
      </c>
      <c r="R9179" s="1">
        <v>0.6</v>
      </c>
      <c r="S9179" s="1">
        <v>0.3</v>
      </c>
      <c r="T9179" s="1">
        <v>0.2</v>
      </c>
      <c r="U9179" s="4" t="s">
        <v>61</v>
      </c>
      <c r="V9179">
        <v>0.42</v>
      </c>
      <c r="W9179">
        <v>0.4</v>
      </c>
      <c r="X9179">
        <v>0.76</v>
      </c>
      <c r="Y9179">
        <v>2.4300000000000002</v>
      </c>
      <c r="Z9179">
        <v>0.23</v>
      </c>
      <c r="AA9179" s="5">
        <f t="shared" si="883"/>
        <v>1.0999999999999999</v>
      </c>
      <c r="AB9179" s="15" cm="1">
        <f t="array" ref="AB9179">_xlfn.SWITCH(U9179,"夏",122,"冬",90,"春",153,"秋",153,0)</f>
        <v>153</v>
      </c>
      <c r="AC9179" s="16">
        <f t="shared" si="884"/>
        <v>168.29999999999998</v>
      </c>
      <c r="AD9179" s="5">
        <f>IFERROR(AA9179/D9179,0)</f>
        <v>1.4077297158945481E-2</v>
      </c>
      <c r="AE9179" s="15">
        <f t="shared" si="885"/>
        <v>0.41917808219178082</v>
      </c>
      <c r="AF9179" s="5">
        <f>IFERROR(AD9179*AE9179*48,0)</f>
        <v>0.28324293242546739</v>
      </c>
    </row>
    <row r="9180" spans="2:32" x14ac:dyDescent="0.15">
      <c r="B9180" s="1" t="s">
        <v>40</v>
      </c>
      <c r="C9180" s="1" t="s">
        <v>33</v>
      </c>
      <c r="D9180" s="6">
        <v>78.14</v>
      </c>
      <c r="E9180" s="6">
        <v>3.9</v>
      </c>
      <c r="F9180" s="18">
        <v>0.60416666666666696</v>
      </c>
      <c r="G9180" s="1">
        <v>23.8</v>
      </c>
      <c r="H9180" s="1">
        <v>55</v>
      </c>
      <c r="I9180" s="1">
        <v>24</v>
      </c>
      <c r="J9180" s="1">
        <v>0.2</v>
      </c>
      <c r="K9180" s="1">
        <v>685</v>
      </c>
      <c r="L9180" s="1">
        <v>510</v>
      </c>
      <c r="M9180" s="6">
        <f t="shared" si="889"/>
        <v>24.096812141798068</v>
      </c>
      <c r="N9180" s="19">
        <v>0.7</v>
      </c>
      <c r="O9180" s="11" cm="1">
        <f t="array" ref="O9180">ROUND(_xlfn.SWITCH(C9180,"建筑专教",IF(S9180&gt;0.1,1.38,1.28),"阶梯教室",IF(S9180&gt;0.1,1.15,1.05),"公共教室",IF(S9180&gt;0.1,1.22,1.12),IF(S9180&gt;0.1,1.2,1.1))+(MOD(ROW()*11,31)/31-0.5)*0.06,2)</f>
        <v>1.2</v>
      </c>
      <c r="P9180" s="12">
        <f t="shared" si="887"/>
        <v>0.23</v>
      </c>
      <c r="Q9180" s="13">
        <f t="shared" si="891"/>
        <v>-0.52906125939575277</v>
      </c>
      <c r="R9180" s="1">
        <v>1.1000000000000001</v>
      </c>
      <c r="S9180" s="1">
        <v>0.4</v>
      </c>
      <c r="T9180" s="1">
        <v>0.3</v>
      </c>
      <c r="U9180" s="4" t="s">
        <v>61</v>
      </c>
      <c r="V9180">
        <v>0.42</v>
      </c>
      <c r="W9180">
        <v>0.4</v>
      </c>
      <c r="X9180">
        <v>0.76</v>
      </c>
      <c r="Y9180">
        <v>2.4300000000000002</v>
      </c>
      <c r="Z9180">
        <v>0.23</v>
      </c>
      <c r="AA9180" s="5">
        <f t="shared" si="883"/>
        <v>1.8</v>
      </c>
      <c r="AB9180" s="15" cm="1">
        <f t="array" ref="AB9180">_xlfn.SWITCH(U9180,"夏",122,"冬",90,"春",153,"秋",153,0)</f>
        <v>153</v>
      </c>
      <c r="AC9180" s="16">
        <f t="shared" si="884"/>
        <v>275.40000000000003</v>
      </c>
      <c r="AD9180" s="5">
        <f>IFERROR(AA9180/D9180,0)</f>
        <v>2.3035577169183516E-2</v>
      </c>
      <c r="AE9180" s="15">
        <f t="shared" si="885"/>
        <v>0.41917808219178082</v>
      </c>
      <c r="AF9180" s="5">
        <f>IFERROR(AD9180*AE9180*48,0)</f>
        <v>0.46348843487803765</v>
      </c>
    </row>
    <row r="9181" spans="2:32" x14ac:dyDescent="0.15">
      <c r="B9181" s="1" t="s">
        <v>40</v>
      </c>
      <c r="C9181" s="1" t="s">
        <v>33</v>
      </c>
      <c r="D9181" s="6">
        <v>78.14</v>
      </c>
      <c r="E9181" s="6">
        <v>3.9</v>
      </c>
      <c r="F9181" s="18">
        <v>0.625</v>
      </c>
      <c r="G9181" s="1">
        <v>24.3</v>
      </c>
      <c r="H9181" s="1">
        <v>52</v>
      </c>
      <c r="I9181" s="1">
        <v>24.5</v>
      </c>
      <c r="J9181" s="1">
        <v>0.2</v>
      </c>
      <c r="K9181" s="1">
        <v>760</v>
      </c>
      <c r="L9181" s="1">
        <v>470</v>
      </c>
      <c r="M9181" s="6">
        <f t="shared" si="889"/>
        <v>24.596325393782934</v>
      </c>
      <c r="N9181" s="19">
        <v>0.7</v>
      </c>
      <c r="O9181" s="11" cm="1">
        <f t="array" ref="O9181">ROUND(_xlfn.SWITCH(C9181,"建筑专教",IF(S9181&gt;0.1,1.38,1.28),"阶梯教室",IF(S9181&gt;0.1,1.15,1.05),"公共教室",IF(S9181&gt;0.1,1.22,1.12),IF(S9181&gt;0.1,1.2,1.1))+(MOD(ROW()*11,31)/31-0.5)*0.06,2)</f>
        <v>1.22</v>
      </c>
      <c r="P9181" s="12">
        <f t="shared" si="887"/>
        <v>0.28999999999999998</v>
      </c>
      <c r="Q9181" s="13">
        <f t="shared" si="891"/>
        <v>-0.33933887278843716</v>
      </c>
      <c r="R9181" s="1">
        <v>1.4</v>
      </c>
      <c r="S9181" s="1">
        <v>0.4</v>
      </c>
      <c r="T9181" s="1">
        <v>0.4</v>
      </c>
      <c r="U9181" s="4" t="s">
        <v>61</v>
      </c>
      <c r="V9181">
        <v>0.42</v>
      </c>
      <c r="W9181">
        <v>0.4</v>
      </c>
      <c r="X9181">
        <v>0.76</v>
      </c>
      <c r="Y9181">
        <v>2.4300000000000002</v>
      </c>
      <c r="Z9181">
        <v>0.23</v>
      </c>
      <c r="AA9181" s="5">
        <f t="shared" si="883"/>
        <v>2.1999999999999997</v>
      </c>
      <c r="AB9181" s="15" cm="1">
        <f t="array" ref="AB9181">_xlfn.SWITCH(U9181,"夏",122,"冬",90,"春",153,"秋",153,0)</f>
        <v>153</v>
      </c>
      <c r="AC9181" s="16">
        <f t="shared" si="884"/>
        <v>336.59999999999997</v>
      </c>
      <c r="AD9181" s="5">
        <f>IFERROR(AA9181/D9181,0)</f>
        <v>2.8154594317890962E-2</v>
      </c>
      <c r="AE9181" s="15">
        <f t="shared" si="885"/>
        <v>0.41917808219178082</v>
      </c>
      <c r="AF9181" s="5">
        <f>IFERROR(AD9181*AE9181*48,0)</f>
        <v>0.56648586485093477</v>
      </c>
    </row>
    <row r="9182" spans="2:32" x14ac:dyDescent="0.15">
      <c r="B9182" s="1" t="s">
        <v>40</v>
      </c>
      <c r="C9182" s="1" t="s">
        <v>33</v>
      </c>
      <c r="D9182" s="6">
        <v>78.14</v>
      </c>
      <c r="E9182" s="6">
        <v>3.9</v>
      </c>
      <c r="F9182" s="18">
        <v>0.64583333333333304</v>
      </c>
      <c r="G9182" s="1">
        <v>24.6</v>
      </c>
      <c r="H9182" s="1">
        <v>50</v>
      </c>
      <c r="I9182" s="1">
        <v>24.8</v>
      </c>
      <c r="J9182" s="1">
        <v>0.2</v>
      </c>
      <c r="K9182" s="1">
        <v>720</v>
      </c>
      <c r="L9182" s="1">
        <v>430</v>
      </c>
      <c r="M9182" s="6">
        <f t="shared" si="889"/>
        <v>24.896034909584046</v>
      </c>
      <c r="N9182" s="19">
        <v>0.7</v>
      </c>
      <c r="O9182" s="11" cm="1">
        <f t="array" ref="O9182">ROUND(_xlfn.SWITCH(C9182,"建筑专教",IF(S9182&gt;0.1,1.38,1.28),"阶梯教室",IF(S9182&gt;0.1,1.15,1.05),"公共教室",IF(S9182&gt;0.1,1.22,1.12),IF(S9182&gt;0.1,1.2,1.1))+(MOD(ROW()*11,31)/31-0.5)*0.06,2)</f>
        <v>1.18</v>
      </c>
      <c r="P9182" s="12">
        <f t="shared" si="887"/>
        <v>0.26</v>
      </c>
      <c r="Q9182" s="13">
        <f t="shared" si="891"/>
        <v>-0.34332045102575831</v>
      </c>
      <c r="R9182" s="1">
        <v>1.2</v>
      </c>
      <c r="S9182" s="1">
        <v>0.4</v>
      </c>
      <c r="T9182" s="1">
        <v>0.3</v>
      </c>
      <c r="U9182" s="4" t="s">
        <v>61</v>
      </c>
      <c r="V9182">
        <v>0.42</v>
      </c>
      <c r="W9182">
        <v>0.4</v>
      </c>
      <c r="X9182">
        <v>0.76</v>
      </c>
      <c r="Y9182">
        <v>2.4300000000000002</v>
      </c>
      <c r="Z9182">
        <v>0.23</v>
      </c>
      <c r="AA9182" s="5">
        <f t="shared" si="883"/>
        <v>1.9000000000000001</v>
      </c>
      <c r="AB9182" s="15" cm="1">
        <f t="array" ref="AB9182">_xlfn.SWITCH(U9182,"夏",122,"冬",90,"春",153,"秋",153,0)</f>
        <v>153</v>
      </c>
      <c r="AC9182" s="16">
        <f t="shared" si="884"/>
        <v>290.70000000000005</v>
      </c>
      <c r="AD9182" s="5">
        <f>IFERROR(AA9182/D9182,0)</f>
        <v>2.4315331456360379E-2</v>
      </c>
      <c r="AE9182" s="15">
        <f t="shared" si="885"/>
        <v>0.41917808219178082</v>
      </c>
      <c r="AF9182" s="5">
        <f>IFERROR(AD9182*AE9182*48,0)</f>
        <v>0.48923779237126197</v>
      </c>
    </row>
    <row r="9183" spans="2:32" x14ac:dyDescent="0.15">
      <c r="B9183" s="1" t="s">
        <v>40</v>
      </c>
      <c r="C9183" s="1" t="s">
        <v>33</v>
      </c>
      <c r="D9183" s="6">
        <v>78.14</v>
      </c>
      <c r="E9183" s="6">
        <v>3.9</v>
      </c>
      <c r="F9183" s="18">
        <v>0.66666666666666696</v>
      </c>
      <c r="G9183" s="1">
        <v>24.8</v>
      </c>
      <c r="H9183" s="1">
        <v>48</v>
      </c>
      <c r="I9183" s="1">
        <v>25</v>
      </c>
      <c r="J9183" s="1">
        <v>0.2</v>
      </c>
      <c r="K9183" s="1">
        <v>655</v>
      </c>
      <c r="L9183" s="1">
        <v>390</v>
      </c>
      <c r="M9183" s="6">
        <f t="shared" si="889"/>
        <v>25.095841901738197</v>
      </c>
      <c r="N9183" s="19">
        <v>0.7</v>
      </c>
      <c r="O9183" s="11" cm="1">
        <f t="array" ref="O9183">ROUND(_xlfn.SWITCH(C9183,"建筑专教",IF(S9183&gt;0.1,1.38,1.28),"阶梯教室",IF(S9183&gt;0.1,1.15,1.05),"公共教室",IF(S9183&gt;0.1,1.22,1.12),IF(S9183&gt;0.1,1.2,1.1))+(MOD(ROW()*11,31)/31-0.5)*0.06,2)</f>
        <v>1.2</v>
      </c>
      <c r="P9183" s="12">
        <f t="shared" si="887"/>
        <v>0.2</v>
      </c>
      <c r="Q9183" s="13">
        <f t="shared" si="891"/>
        <v>-0.24048898604635996</v>
      </c>
      <c r="R9183" s="1">
        <v>1</v>
      </c>
      <c r="S9183" s="1">
        <v>0.3</v>
      </c>
      <c r="T9183" s="1">
        <v>0.2</v>
      </c>
      <c r="U9183" s="4" t="s">
        <v>61</v>
      </c>
      <c r="V9183">
        <v>0.42</v>
      </c>
      <c r="W9183">
        <v>0.4</v>
      </c>
      <c r="X9183">
        <v>0.76</v>
      </c>
      <c r="Y9183">
        <v>2.4300000000000002</v>
      </c>
      <c r="Z9183">
        <v>0.23</v>
      </c>
      <c r="AA9183" s="5">
        <f t="shared" si="883"/>
        <v>1.5</v>
      </c>
      <c r="AB9183" s="15" cm="1">
        <f t="array" ref="AB9183">_xlfn.SWITCH(U9183,"夏",122,"冬",90,"春",153,"秋",153,0)</f>
        <v>153</v>
      </c>
      <c r="AC9183" s="16">
        <f t="shared" si="884"/>
        <v>229.5</v>
      </c>
      <c r="AD9183" s="5">
        <f>IFERROR(AA9183/D9183,0)</f>
        <v>1.919631430765293E-2</v>
      </c>
      <c r="AE9183" s="15">
        <f t="shared" si="885"/>
        <v>0.41917808219178082</v>
      </c>
      <c r="AF9183" s="5">
        <f>IFERROR(AD9183*AE9183*48,0)</f>
        <v>0.38624036239836468</v>
      </c>
    </row>
    <row r="9184" spans="2:32" x14ac:dyDescent="0.15">
      <c r="B9184" s="1" t="s">
        <v>40</v>
      </c>
      <c r="C9184" s="1" t="s">
        <v>33</v>
      </c>
      <c r="D9184" s="6">
        <v>78.14</v>
      </c>
      <c r="E9184" s="6">
        <v>3.9</v>
      </c>
      <c r="F9184" s="18">
        <v>0.6875</v>
      </c>
      <c r="G9184" s="1">
        <v>24.6</v>
      </c>
      <c r="H9184" s="1">
        <v>50</v>
      </c>
      <c r="I9184" s="1">
        <v>24.8</v>
      </c>
      <c r="J9184" s="1">
        <v>0.1</v>
      </c>
      <c r="K9184" s="1">
        <v>545</v>
      </c>
      <c r="L9184" s="1">
        <v>350</v>
      </c>
      <c r="M9184" s="6">
        <f t="shared" si="889"/>
        <v>24.863369831245336</v>
      </c>
      <c r="N9184" s="19">
        <v>0.7</v>
      </c>
      <c r="O9184" s="11" cm="1">
        <f t="array" ref="O9184">ROUND(_xlfn.SWITCH(C9184,"建筑专教",IF(S9184&gt;0.1,1.38,1.28),"阶梯教室",IF(S9184&gt;0.1,1.15,1.05),"公共教室",IF(S9184&gt;0.1,1.22,1.12),IF(S9184&gt;0.1,1.2,1.1))+(MOD(ROW()*11,31)/31-0.5)*0.06,2)</f>
        <v>1.22</v>
      </c>
      <c r="P9184" s="12">
        <f t="shared" si="887"/>
        <v>0.12</v>
      </c>
      <c r="Q9184" s="13">
        <f t="shared" si="891"/>
        <v>7.5273422929968567E-2</v>
      </c>
      <c r="R9184" s="1">
        <v>0.6</v>
      </c>
      <c r="S9184" s="1">
        <v>0.3</v>
      </c>
      <c r="T9184" s="1">
        <v>0.1</v>
      </c>
      <c r="U9184" s="4" t="s">
        <v>61</v>
      </c>
      <c r="V9184">
        <v>0.42</v>
      </c>
      <c r="W9184">
        <v>0.4</v>
      </c>
      <c r="X9184">
        <v>0.76</v>
      </c>
      <c r="Y9184">
        <v>2.4300000000000002</v>
      </c>
      <c r="Z9184">
        <v>0.23</v>
      </c>
      <c r="AA9184" s="5">
        <f t="shared" si="883"/>
        <v>0.99999999999999989</v>
      </c>
      <c r="AB9184" s="15" cm="1">
        <f t="array" ref="AB9184">_xlfn.SWITCH(U9184,"夏",122,"冬",90,"春",153,"秋",153,0)</f>
        <v>153</v>
      </c>
      <c r="AC9184" s="16">
        <f t="shared" si="884"/>
        <v>152.99999999999997</v>
      </c>
      <c r="AD9184" s="5">
        <f>IFERROR(AA9184/D9184,0)</f>
        <v>1.2797542871768619E-2</v>
      </c>
      <c r="AE9184" s="15">
        <f t="shared" si="885"/>
        <v>0.41917808219178082</v>
      </c>
      <c r="AF9184" s="5">
        <f>IFERROR(AD9184*AE9184*48,0)</f>
        <v>0.25749357493224312</v>
      </c>
    </row>
    <row r="9185" spans="2:32" x14ac:dyDescent="0.15">
      <c r="B9185" s="1" t="s">
        <v>40</v>
      </c>
      <c r="C9185" s="1" t="s">
        <v>33</v>
      </c>
      <c r="D9185" s="6">
        <v>78.14</v>
      </c>
      <c r="E9185" s="6">
        <v>3.9</v>
      </c>
      <c r="F9185" s="18">
        <v>0.70833333333333304</v>
      </c>
      <c r="G9185" s="1">
        <v>24.3</v>
      </c>
      <c r="H9185" s="1">
        <v>52</v>
      </c>
      <c r="I9185" s="1">
        <v>24.5</v>
      </c>
      <c r="J9185" s="1">
        <v>0.1</v>
      </c>
      <c r="K9185" s="1">
        <v>460</v>
      </c>
      <c r="L9185" s="1">
        <v>310</v>
      </c>
      <c r="M9185" s="6">
        <f t="shared" si="889"/>
        <v>24.563561553028592</v>
      </c>
      <c r="N9185" s="1">
        <v>0</v>
      </c>
      <c r="O9185" s="1">
        <v>0</v>
      </c>
      <c r="P9185" s="12">
        <f t="shared" si="887"/>
        <v>0</v>
      </c>
      <c r="Q9185" s="1">
        <v>0</v>
      </c>
      <c r="R9185" s="1">
        <v>0</v>
      </c>
      <c r="S9185" s="1">
        <v>0.2</v>
      </c>
      <c r="T9185" s="1">
        <v>0</v>
      </c>
      <c r="U9185" s="4" t="s">
        <v>61</v>
      </c>
      <c r="V9185">
        <v>0.42</v>
      </c>
      <c r="W9185">
        <v>0.4</v>
      </c>
      <c r="X9185">
        <v>0.76</v>
      </c>
      <c r="Y9185">
        <v>2.4300000000000002</v>
      </c>
      <c r="Z9185">
        <v>0.23</v>
      </c>
      <c r="AA9185" s="5">
        <f t="shared" si="883"/>
        <v>0.2</v>
      </c>
      <c r="AB9185" s="15" cm="1">
        <f t="array" ref="AB9185">_xlfn.SWITCH(U9185,"夏",122,"冬",90,"春",153,"秋",153,0)</f>
        <v>153</v>
      </c>
      <c r="AC9185" s="16">
        <f t="shared" si="884"/>
        <v>30.6</v>
      </c>
      <c r="AD9185" s="5">
        <f>IFERROR(AA9185/D9185,0)</f>
        <v>2.5595085743537241E-3</v>
      </c>
      <c r="AE9185" s="15">
        <f t="shared" si="885"/>
        <v>0.41917808219178082</v>
      </c>
      <c r="AF9185" s="5">
        <f>IFERROR(AD9185*AE9185*48,0)</f>
        <v>5.1498714986448632E-2</v>
      </c>
    </row>
    <row r="9186" spans="2:32" x14ac:dyDescent="0.15">
      <c r="B9186" s="1" t="s">
        <v>40</v>
      </c>
      <c r="C9186" s="1" t="s">
        <v>33</v>
      </c>
      <c r="D9186" s="6">
        <v>78.14</v>
      </c>
      <c r="E9186" s="6">
        <v>3.9</v>
      </c>
      <c r="F9186" s="18">
        <v>0.72916666666666696</v>
      </c>
      <c r="G9186" s="1">
        <v>23.8</v>
      </c>
      <c r="H9186" s="1">
        <v>55</v>
      </c>
      <c r="I9186" s="1">
        <v>24</v>
      </c>
      <c r="J9186" s="1">
        <v>0.1</v>
      </c>
      <c r="K9186" s="1">
        <v>425</v>
      </c>
      <c r="L9186" s="1">
        <v>270</v>
      </c>
      <c r="M9186" s="6">
        <f t="shared" si="889"/>
        <v>24.063882811090991</v>
      </c>
      <c r="N9186" s="1">
        <v>0</v>
      </c>
      <c r="O9186" s="1">
        <v>0</v>
      </c>
      <c r="P9186" s="12">
        <f t="shared" si="887"/>
        <v>0</v>
      </c>
      <c r="Q9186" s="1">
        <v>0</v>
      </c>
      <c r="R9186" s="1">
        <v>0</v>
      </c>
      <c r="S9186" s="1">
        <v>0.1</v>
      </c>
      <c r="T9186" s="1">
        <v>0</v>
      </c>
      <c r="U9186" s="4" t="s">
        <v>61</v>
      </c>
      <c r="V9186">
        <v>0.42</v>
      </c>
      <c r="W9186">
        <v>0.4</v>
      </c>
      <c r="X9186">
        <v>0.76</v>
      </c>
      <c r="Y9186">
        <v>2.4300000000000002</v>
      </c>
      <c r="Z9186">
        <v>0.23</v>
      </c>
      <c r="AA9186" s="5">
        <f t="shared" si="883"/>
        <v>0.1</v>
      </c>
      <c r="AB9186" s="15" cm="1">
        <f t="array" ref="AB9186">_xlfn.SWITCH(U9186,"夏",122,"冬",90,"春",153,"秋",153,0)</f>
        <v>153</v>
      </c>
      <c r="AC9186" s="16">
        <f t="shared" si="884"/>
        <v>15.3</v>
      </c>
      <c r="AD9186" s="5">
        <f>IFERROR(AA9186/D9186,0)</f>
        <v>1.2797542871768621E-3</v>
      </c>
      <c r="AE9186" s="15">
        <f t="shared" si="885"/>
        <v>0.41917808219178082</v>
      </c>
      <c r="AF9186" s="5">
        <f>IFERROR(AD9186*AE9186*48,0)</f>
        <v>2.5749357493224316E-2</v>
      </c>
    </row>
    <row r="9187" spans="2:32" x14ac:dyDescent="0.15">
      <c r="B9187" s="1" t="s">
        <v>40</v>
      </c>
      <c r="C9187" s="1" t="s">
        <v>33</v>
      </c>
      <c r="D9187" s="6">
        <v>78.14</v>
      </c>
      <c r="E9187" s="6">
        <v>3.9</v>
      </c>
      <c r="F9187" s="18">
        <v>0.75</v>
      </c>
      <c r="G9187" s="1">
        <v>23</v>
      </c>
      <c r="H9187" s="1">
        <v>59</v>
      </c>
      <c r="I9187" s="1">
        <v>23.2</v>
      </c>
      <c r="J9187" s="1">
        <v>0.1</v>
      </c>
      <c r="K9187" s="1">
        <v>415</v>
      </c>
      <c r="L9187" s="1">
        <v>190</v>
      </c>
      <c r="M9187" s="6">
        <f t="shared" si="889"/>
        <v>23.26440134087494</v>
      </c>
      <c r="N9187" s="1">
        <v>0</v>
      </c>
      <c r="O9187" s="1">
        <v>0</v>
      </c>
      <c r="P9187" s="12">
        <f t="shared" si="887"/>
        <v>0</v>
      </c>
      <c r="Q9187" s="1">
        <v>0</v>
      </c>
      <c r="R9187" s="1">
        <v>0</v>
      </c>
      <c r="S9187" s="1">
        <v>0.5</v>
      </c>
      <c r="T9187" s="1">
        <v>0</v>
      </c>
      <c r="U9187" s="4" t="s">
        <v>61</v>
      </c>
      <c r="V9187">
        <v>0.42</v>
      </c>
      <c r="W9187">
        <v>0.4</v>
      </c>
      <c r="X9187">
        <v>0.76</v>
      </c>
      <c r="Y9187">
        <v>2.4300000000000002</v>
      </c>
      <c r="Z9187">
        <v>0.23</v>
      </c>
      <c r="AA9187" s="5">
        <f t="shared" si="883"/>
        <v>0.5</v>
      </c>
      <c r="AB9187" s="15" cm="1">
        <f t="array" ref="AB9187">_xlfn.SWITCH(U9187,"夏",122,"冬",90,"春",153,"秋",153,0)</f>
        <v>153</v>
      </c>
      <c r="AC9187" s="16">
        <f t="shared" si="884"/>
        <v>76.5</v>
      </c>
      <c r="AD9187" s="5">
        <f>IFERROR(AA9187/D9187,0)</f>
        <v>6.3987714358843106E-3</v>
      </c>
      <c r="AE9187" s="15">
        <f t="shared" si="885"/>
        <v>0.41917808219178082</v>
      </c>
      <c r="AF9187" s="5">
        <f>IFERROR(AD9187*AE9187*48,0)</f>
        <v>0.12874678746612159</v>
      </c>
    </row>
    <row r="9188" spans="2:32" x14ac:dyDescent="0.15">
      <c r="B9188" s="1" t="s">
        <v>40</v>
      </c>
      <c r="C9188" s="1" t="s">
        <v>33</v>
      </c>
      <c r="D9188" s="6">
        <v>78.14</v>
      </c>
      <c r="E9188" s="6">
        <v>3.9</v>
      </c>
      <c r="F9188" s="18">
        <v>0.77083333333333304</v>
      </c>
      <c r="G9188" s="1">
        <v>22.3</v>
      </c>
      <c r="H9188" s="1">
        <v>62</v>
      </c>
      <c r="I9188" s="1">
        <v>22.5</v>
      </c>
      <c r="J9188" s="1">
        <v>0.1</v>
      </c>
      <c r="K9188" s="1">
        <v>410</v>
      </c>
      <c r="L9188" s="1">
        <v>130</v>
      </c>
      <c r="M9188" s="6">
        <f t="shared" si="889"/>
        <v>22.56485966622671</v>
      </c>
      <c r="N9188" s="1">
        <v>0</v>
      </c>
      <c r="O9188" s="1">
        <v>0</v>
      </c>
      <c r="P9188" s="12">
        <f t="shared" si="887"/>
        <v>0</v>
      </c>
      <c r="Q9188" s="1">
        <v>0</v>
      </c>
      <c r="R9188" s="1">
        <v>0</v>
      </c>
      <c r="S9188" s="1">
        <v>0.6</v>
      </c>
      <c r="T9188" s="1">
        <v>0</v>
      </c>
      <c r="U9188" s="4" t="s">
        <v>61</v>
      </c>
      <c r="V9188">
        <v>0.42</v>
      </c>
      <c r="W9188">
        <v>0.4</v>
      </c>
      <c r="X9188">
        <v>0.76</v>
      </c>
      <c r="Y9188">
        <v>2.4300000000000002</v>
      </c>
      <c r="Z9188">
        <v>0.23</v>
      </c>
      <c r="AA9188" s="5">
        <f t="shared" si="883"/>
        <v>0.6</v>
      </c>
      <c r="AB9188" s="15" cm="1">
        <f t="array" ref="AB9188">_xlfn.SWITCH(U9188,"夏",122,"冬",90,"春",153,"秋",153,0)</f>
        <v>153</v>
      </c>
      <c r="AC9188" s="16">
        <f t="shared" si="884"/>
        <v>91.8</v>
      </c>
      <c r="AD9188" s="5">
        <f>IFERROR(AA9188/D9188,0)</f>
        <v>7.678525723061172E-3</v>
      </c>
      <c r="AE9188" s="15">
        <f t="shared" si="885"/>
        <v>0.41917808219178082</v>
      </c>
      <c r="AF9188" s="5">
        <f>IFERROR(AD9188*AE9188*48,0)</f>
        <v>0.15449614495934588</v>
      </c>
    </row>
    <row r="9189" spans="2:32" x14ac:dyDescent="0.15">
      <c r="B9189" s="1" t="s">
        <v>40</v>
      </c>
      <c r="C9189" s="1" t="s">
        <v>33</v>
      </c>
      <c r="D9189" s="6">
        <v>78.14</v>
      </c>
      <c r="E9189" s="6">
        <v>3.9</v>
      </c>
      <c r="F9189" s="18">
        <v>0.79166666666666696</v>
      </c>
      <c r="G9189" s="1">
        <v>21.6</v>
      </c>
      <c r="H9189" s="1">
        <v>65</v>
      </c>
      <c r="I9189" s="1">
        <v>21.8</v>
      </c>
      <c r="J9189" s="1">
        <v>0.1</v>
      </c>
      <c r="K9189" s="1">
        <v>408</v>
      </c>
      <c r="L9189" s="1">
        <v>85</v>
      </c>
      <c r="M9189" s="6">
        <f t="shared" si="889"/>
        <v>21.865322349489816</v>
      </c>
      <c r="N9189" s="1">
        <v>0</v>
      </c>
      <c r="O9189" s="1">
        <v>0</v>
      </c>
      <c r="P9189" s="12">
        <f t="shared" si="887"/>
        <v>0</v>
      </c>
      <c r="Q9189" s="1">
        <v>0</v>
      </c>
      <c r="R9189" s="1">
        <v>0</v>
      </c>
      <c r="S9189" s="1">
        <v>0.7</v>
      </c>
      <c r="T9189" s="1">
        <v>0</v>
      </c>
      <c r="U9189" s="4" t="s">
        <v>61</v>
      </c>
      <c r="V9189">
        <v>0.42</v>
      </c>
      <c r="W9189">
        <v>0.4</v>
      </c>
      <c r="X9189">
        <v>0.76</v>
      </c>
      <c r="Y9189">
        <v>2.4300000000000002</v>
      </c>
      <c r="Z9189">
        <v>0.23</v>
      </c>
      <c r="AA9189" s="5">
        <f t="shared" si="883"/>
        <v>0.7</v>
      </c>
      <c r="AB9189" s="15" cm="1">
        <f t="array" ref="AB9189">_xlfn.SWITCH(U9189,"夏",122,"冬",90,"春",153,"秋",153,0)</f>
        <v>153</v>
      </c>
      <c r="AC9189" s="16">
        <f t="shared" si="884"/>
        <v>107.1</v>
      </c>
      <c r="AD9189" s="5">
        <f>IFERROR(AA9189/D9189,0)</f>
        <v>8.9582800102380334E-3</v>
      </c>
      <c r="AE9189" s="15">
        <f t="shared" si="885"/>
        <v>0.41917808219178082</v>
      </c>
      <c r="AF9189" s="5">
        <f>IFERROR(AD9189*AE9189*48,0)</f>
        <v>0.18024550245257021</v>
      </c>
    </row>
    <row r="9190" spans="2:32" x14ac:dyDescent="0.15">
      <c r="B9190" s="1" t="s">
        <v>40</v>
      </c>
      <c r="C9190" s="1" t="s">
        <v>33</v>
      </c>
      <c r="D9190" s="6">
        <v>78.14</v>
      </c>
      <c r="E9190" s="6">
        <v>3.9</v>
      </c>
      <c r="F9190" s="18">
        <v>0.8125</v>
      </c>
      <c r="G9190" s="1">
        <v>21</v>
      </c>
      <c r="H9190" s="1">
        <v>68</v>
      </c>
      <c r="I9190" s="1">
        <v>21.2</v>
      </c>
      <c r="J9190" s="1">
        <v>0.1</v>
      </c>
      <c r="K9190" s="1">
        <v>438</v>
      </c>
      <c r="L9190" s="1">
        <v>55</v>
      </c>
      <c r="M9190" s="6">
        <f t="shared" si="889"/>
        <v>21.265722443002744</v>
      </c>
      <c r="N9190" s="1">
        <v>0</v>
      </c>
      <c r="O9190" s="1">
        <v>0</v>
      </c>
      <c r="P9190" s="12">
        <f t="shared" si="887"/>
        <v>0</v>
      </c>
      <c r="Q9190" s="1">
        <v>0</v>
      </c>
      <c r="R9190" s="1">
        <v>0.3</v>
      </c>
      <c r="S9190" s="1">
        <v>0.7</v>
      </c>
      <c r="T9190" s="1">
        <v>0</v>
      </c>
      <c r="U9190" s="4" t="s">
        <v>61</v>
      </c>
      <c r="V9190">
        <v>0.42</v>
      </c>
      <c r="W9190">
        <v>0.4</v>
      </c>
      <c r="X9190">
        <v>0.76</v>
      </c>
      <c r="Y9190">
        <v>2.4300000000000002</v>
      </c>
      <c r="Z9190">
        <v>0.23</v>
      </c>
      <c r="AA9190" s="5">
        <f t="shared" si="883"/>
        <v>1</v>
      </c>
      <c r="AB9190" s="15" cm="1">
        <f t="array" ref="AB9190">_xlfn.SWITCH(U9190,"夏",122,"冬",90,"春",153,"秋",153,0)</f>
        <v>153</v>
      </c>
      <c r="AC9190" s="16">
        <f t="shared" si="884"/>
        <v>153</v>
      </c>
      <c r="AD9190" s="5">
        <f>IFERROR(AA9190/D9190,0)</f>
        <v>1.2797542871768621E-2</v>
      </c>
      <c r="AE9190" s="15">
        <f t="shared" si="885"/>
        <v>0.41917808219178082</v>
      </c>
      <c r="AF9190" s="5">
        <f>IFERROR(AD9190*AE9190*48,0)</f>
        <v>0.25749357493224317</v>
      </c>
    </row>
    <row r="9191" spans="2:32" x14ac:dyDescent="0.15">
      <c r="B9191" s="1" t="s">
        <v>40</v>
      </c>
      <c r="C9191" s="1" t="s">
        <v>33</v>
      </c>
      <c r="D9191" s="6">
        <v>78.14</v>
      </c>
      <c r="E9191" s="6">
        <v>3.9</v>
      </c>
      <c r="F9191" s="18">
        <v>0.83333333333333304</v>
      </c>
      <c r="G9191" s="1">
        <v>20.6</v>
      </c>
      <c r="H9191" s="1">
        <v>70</v>
      </c>
      <c r="I9191" s="1">
        <v>20.8</v>
      </c>
      <c r="J9191" s="1">
        <v>0.1</v>
      </c>
      <c r="K9191" s="1">
        <v>418</v>
      </c>
      <c r="L9191" s="1">
        <v>35</v>
      </c>
      <c r="M9191" s="6">
        <f t="shared" si="889"/>
        <v>20.865990988261331</v>
      </c>
      <c r="N9191" s="1">
        <v>0</v>
      </c>
      <c r="O9191" s="1">
        <v>0</v>
      </c>
      <c r="P9191" s="12">
        <f t="shared" si="887"/>
        <v>0</v>
      </c>
      <c r="Q9191" s="1">
        <v>0</v>
      </c>
      <c r="R9191" s="1">
        <v>0</v>
      </c>
      <c r="S9191" s="1">
        <v>0.6</v>
      </c>
      <c r="T9191" s="1">
        <v>0</v>
      </c>
      <c r="U9191" s="4" t="s">
        <v>61</v>
      </c>
      <c r="V9191">
        <v>0.42</v>
      </c>
      <c r="W9191">
        <v>0.4</v>
      </c>
      <c r="X9191">
        <v>0.76</v>
      </c>
      <c r="Y9191">
        <v>2.4300000000000002</v>
      </c>
      <c r="Z9191">
        <v>0.23</v>
      </c>
      <c r="AA9191" s="5">
        <f t="shared" si="883"/>
        <v>0.6</v>
      </c>
      <c r="AB9191" s="15" cm="1">
        <f t="array" ref="AB9191">_xlfn.SWITCH(U9191,"夏",122,"冬",90,"春",153,"秋",153,0)</f>
        <v>153</v>
      </c>
      <c r="AC9191" s="16">
        <f t="shared" si="884"/>
        <v>91.8</v>
      </c>
      <c r="AD9191" s="5">
        <f>IFERROR(AA9191/D9191,0)</f>
        <v>7.678525723061172E-3</v>
      </c>
      <c r="AE9191" s="15">
        <f t="shared" si="885"/>
        <v>0.41917808219178082</v>
      </c>
      <c r="AF9191" s="5">
        <f>IFERROR(AD9191*AE9191*48,0)</f>
        <v>0.15449614495934588</v>
      </c>
    </row>
    <row r="9192" spans="2:32" x14ac:dyDescent="0.15">
      <c r="B9192" s="1" t="s">
        <v>40</v>
      </c>
      <c r="C9192" s="1" t="s">
        <v>33</v>
      </c>
      <c r="D9192" s="6">
        <v>78.14</v>
      </c>
      <c r="E9192" s="6">
        <v>3.9</v>
      </c>
      <c r="F9192" s="18">
        <v>0.85416666666666696</v>
      </c>
      <c r="G9192" s="1">
        <v>20.3</v>
      </c>
      <c r="H9192" s="1">
        <v>72</v>
      </c>
      <c r="I9192" s="1">
        <v>20.5</v>
      </c>
      <c r="J9192" s="1">
        <v>0.1</v>
      </c>
      <c r="K9192" s="1">
        <v>415</v>
      </c>
      <c r="L9192" s="1">
        <v>20</v>
      </c>
      <c r="M9192" s="6">
        <f t="shared" si="889"/>
        <v>20.566193357772192</v>
      </c>
      <c r="N9192" s="1">
        <v>0</v>
      </c>
      <c r="O9192" s="1">
        <v>0</v>
      </c>
      <c r="P9192" s="12">
        <f t="shared" si="887"/>
        <v>0</v>
      </c>
      <c r="Q9192" s="1">
        <v>0</v>
      </c>
      <c r="R9192" s="1">
        <v>0</v>
      </c>
      <c r="S9192" s="1">
        <v>0.5</v>
      </c>
      <c r="T9192" s="1">
        <v>0</v>
      </c>
      <c r="U9192" s="4" t="s">
        <v>61</v>
      </c>
      <c r="V9192">
        <v>0.42</v>
      </c>
      <c r="W9192">
        <v>0.4</v>
      </c>
      <c r="X9192">
        <v>0.76</v>
      </c>
      <c r="Y9192">
        <v>2.4300000000000002</v>
      </c>
      <c r="Z9192">
        <v>0.23</v>
      </c>
      <c r="AA9192" s="5">
        <f t="shared" ref="AA9192:AA9255" si="892">R9192+S9192+T9192</f>
        <v>0.5</v>
      </c>
      <c r="AB9192" s="15" cm="1">
        <f t="array" ref="AB9192">_xlfn.SWITCH(U9192,"夏",122,"冬",90,"春",153,"秋",153,0)</f>
        <v>153</v>
      </c>
      <c r="AC9192" s="16">
        <f t="shared" ref="AC9192:AC9255" si="893">AA9192*AB9192</f>
        <v>76.5</v>
      </c>
      <c r="AD9192" s="5">
        <f>IFERROR(AA9192/D9192,0)</f>
        <v>6.3987714358843106E-3</v>
      </c>
      <c r="AE9192" s="15">
        <f t="shared" ref="AE9192:AE9255" si="894">IF(U9192="夏",122/365,IF(U9192="冬",90/365,IF(OR(U9192="春",U9192="秋"),153/365,0)))</f>
        <v>0.41917808219178082</v>
      </c>
      <c r="AF9192" s="5">
        <f>IFERROR(AD9192*AE9192*48,0)</f>
        <v>0.12874678746612159</v>
      </c>
    </row>
    <row r="9193" spans="2:32" x14ac:dyDescent="0.15">
      <c r="B9193" s="1" t="s">
        <v>40</v>
      </c>
      <c r="C9193" s="1" t="s">
        <v>33</v>
      </c>
      <c r="D9193" s="6">
        <v>78.14</v>
      </c>
      <c r="E9193" s="6">
        <v>3.9</v>
      </c>
      <c r="F9193" s="18">
        <v>0.875</v>
      </c>
      <c r="G9193" s="1">
        <v>20.100000000000001</v>
      </c>
      <c r="H9193" s="1">
        <v>74</v>
      </c>
      <c r="I9193" s="1">
        <v>20.3</v>
      </c>
      <c r="J9193" s="1">
        <v>0.1</v>
      </c>
      <c r="K9193" s="1">
        <v>412</v>
      </c>
      <c r="L9193" s="1">
        <v>10</v>
      </c>
      <c r="M9193" s="6">
        <f t="shared" si="889"/>
        <v>20.366328730529801</v>
      </c>
      <c r="N9193" s="1">
        <v>0</v>
      </c>
      <c r="O9193" s="1">
        <v>0</v>
      </c>
      <c r="P9193" s="12">
        <f t="shared" si="887"/>
        <v>0</v>
      </c>
      <c r="Q9193" s="1">
        <v>0</v>
      </c>
      <c r="R9193" s="1">
        <v>0</v>
      </c>
      <c r="S9193" s="1">
        <v>0.4</v>
      </c>
      <c r="T9193" s="1">
        <v>0</v>
      </c>
      <c r="U9193" s="4" t="s">
        <v>61</v>
      </c>
      <c r="V9193">
        <v>0.42</v>
      </c>
      <c r="W9193">
        <v>0.4</v>
      </c>
      <c r="X9193">
        <v>0.76</v>
      </c>
      <c r="Y9193">
        <v>2.4300000000000002</v>
      </c>
      <c r="Z9193">
        <v>0.23</v>
      </c>
      <c r="AA9193" s="5">
        <f t="shared" si="892"/>
        <v>0.4</v>
      </c>
      <c r="AB9193" s="15" cm="1">
        <f t="array" ref="AB9193">_xlfn.SWITCH(U9193,"夏",122,"冬",90,"春",153,"秋",153,0)</f>
        <v>153</v>
      </c>
      <c r="AC9193" s="16">
        <f t="shared" si="893"/>
        <v>61.2</v>
      </c>
      <c r="AD9193" s="5">
        <f>IFERROR(AA9193/D9193,0)</f>
        <v>5.1190171487074483E-3</v>
      </c>
      <c r="AE9193" s="15">
        <f t="shared" si="894"/>
        <v>0.41917808219178082</v>
      </c>
      <c r="AF9193" s="5">
        <f>IFERROR(AD9193*AE9193*48,0)</f>
        <v>0.10299742997289726</v>
      </c>
    </row>
    <row r="9194" spans="2:32" x14ac:dyDescent="0.15">
      <c r="B9194" s="1" t="s">
        <v>40</v>
      </c>
      <c r="C9194" s="1" t="s">
        <v>33</v>
      </c>
      <c r="D9194" s="6">
        <v>78.14</v>
      </c>
      <c r="E9194" s="6">
        <v>3.9</v>
      </c>
      <c r="F9194" s="18">
        <v>0.89583333333333304</v>
      </c>
      <c r="G9194" s="1">
        <v>19.899999999999999</v>
      </c>
      <c r="H9194" s="1">
        <v>75</v>
      </c>
      <c r="I9194" s="1">
        <v>20.100000000000001</v>
      </c>
      <c r="J9194" s="1">
        <v>0.1</v>
      </c>
      <c r="K9194" s="1">
        <v>410</v>
      </c>
      <c r="L9194" s="1">
        <v>10</v>
      </c>
      <c r="M9194" s="6">
        <f t="shared" si="889"/>
        <v>20.166464472550047</v>
      </c>
      <c r="N9194" s="1">
        <v>0</v>
      </c>
      <c r="O9194" s="1">
        <v>0</v>
      </c>
      <c r="P9194" s="12">
        <f t="shared" si="887"/>
        <v>0</v>
      </c>
      <c r="Q9194" s="1">
        <v>0</v>
      </c>
      <c r="R9194" s="1">
        <v>0</v>
      </c>
      <c r="S9194" s="1">
        <v>0.3</v>
      </c>
      <c r="T9194" s="1">
        <v>0</v>
      </c>
      <c r="U9194" s="4" t="s">
        <v>61</v>
      </c>
      <c r="V9194">
        <v>0.42</v>
      </c>
      <c r="W9194">
        <v>0.4</v>
      </c>
      <c r="X9194">
        <v>0.76</v>
      </c>
      <c r="Y9194">
        <v>2.4300000000000002</v>
      </c>
      <c r="Z9194">
        <v>0.23</v>
      </c>
      <c r="AA9194" s="5">
        <f t="shared" si="892"/>
        <v>0.3</v>
      </c>
      <c r="AB9194" s="15" cm="1">
        <f t="array" ref="AB9194">_xlfn.SWITCH(U9194,"夏",122,"冬",90,"春",153,"秋",153,0)</f>
        <v>153</v>
      </c>
      <c r="AC9194" s="16">
        <f t="shared" si="893"/>
        <v>45.9</v>
      </c>
      <c r="AD9194" s="5">
        <f>IFERROR(AA9194/D9194,0)</f>
        <v>3.839262861530586E-3</v>
      </c>
      <c r="AE9194" s="15">
        <f t="shared" si="894"/>
        <v>0.41917808219178082</v>
      </c>
      <c r="AF9194" s="5">
        <f>IFERROR(AD9194*AE9194*48,0)</f>
        <v>7.7248072479672941E-2</v>
      </c>
    </row>
    <row r="9195" spans="2:32" x14ac:dyDescent="0.15">
      <c r="B9195" s="1" t="s">
        <v>40</v>
      </c>
      <c r="C9195" s="1" t="s">
        <v>33</v>
      </c>
      <c r="D9195" s="6">
        <v>78.14</v>
      </c>
      <c r="E9195" s="6">
        <v>3.9</v>
      </c>
      <c r="F9195" s="18">
        <v>0.91666666666666696</v>
      </c>
      <c r="G9195" s="1">
        <v>19.8</v>
      </c>
      <c r="H9195" s="1">
        <v>76</v>
      </c>
      <c r="I9195" s="1">
        <v>20</v>
      </c>
      <c r="J9195" s="1">
        <v>0.1</v>
      </c>
      <c r="K9195" s="1">
        <v>408</v>
      </c>
      <c r="L9195" s="1">
        <v>10</v>
      </c>
      <c r="M9195" s="6">
        <f t="shared" si="889"/>
        <v>20.066532482426965</v>
      </c>
      <c r="N9195" s="1">
        <v>0</v>
      </c>
      <c r="O9195" s="1">
        <v>0</v>
      </c>
      <c r="P9195" s="12">
        <f t="shared" si="887"/>
        <v>0</v>
      </c>
      <c r="Q9195" s="1">
        <v>0</v>
      </c>
      <c r="R9195" s="1">
        <v>0</v>
      </c>
      <c r="S9195" s="1">
        <v>0.2</v>
      </c>
      <c r="T9195" s="1">
        <v>0</v>
      </c>
      <c r="U9195" s="4" t="s">
        <v>61</v>
      </c>
      <c r="V9195">
        <v>0.42</v>
      </c>
      <c r="W9195">
        <v>0.4</v>
      </c>
      <c r="X9195">
        <v>0.76</v>
      </c>
      <c r="Y9195">
        <v>2.4300000000000002</v>
      </c>
      <c r="Z9195">
        <v>0.23</v>
      </c>
      <c r="AA9195" s="5">
        <f t="shared" si="892"/>
        <v>0.2</v>
      </c>
      <c r="AB9195" s="15" cm="1">
        <f t="array" ref="AB9195">_xlfn.SWITCH(U9195,"夏",122,"冬",90,"春",153,"秋",153,0)</f>
        <v>153</v>
      </c>
      <c r="AC9195" s="16">
        <f t="shared" si="893"/>
        <v>30.6</v>
      </c>
      <c r="AD9195" s="5">
        <f>IFERROR(AA9195/D9195,0)</f>
        <v>2.5595085743537241E-3</v>
      </c>
      <c r="AE9195" s="15">
        <f t="shared" si="894"/>
        <v>0.41917808219178082</v>
      </c>
      <c r="AF9195" s="5">
        <f>IFERROR(AD9195*AE9195*48,0)</f>
        <v>5.1498714986448632E-2</v>
      </c>
    </row>
    <row r="9196" spans="2:32" x14ac:dyDescent="0.15">
      <c r="B9196" s="1" t="s">
        <v>41</v>
      </c>
      <c r="C9196" s="1" t="s">
        <v>33</v>
      </c>
      <c r="D9196" s="6">
        <v>78.14</v>
      </c>
      <c r="E9196" s="6">
        <v>3.9</v>
      </c>
      <c r="F9196" s="18">
        <v>0.33333333333333298</v>
      </c>
      <c r="G9196" s="1">
        <v>18.2</v>
      </c>
      <c r="H9196" s="1">
        <v>78</v>
      </c>
      <c r="I9196" s="1">
        <v>18.399999999999999</v>
      </c>
      <c r="J9196" s="1">
        <v>0.1</v>
      </c>
      <c r="K9196" s="1">
        <v>408</v>
      </c>
      <c r="L9196" s="1">
        <v>240</v>
      </c>
      <c r="M9196" s="6">
        <f t="shared" si="889"/>
        <v>18.467633368033319</v>
      </c>
      <c r="N9196" s="1">
        <v>0</v>
      </c>
      <c r="O9196" s="1">
        <v>0</v>
      </c>
      <c r="P9196" s="12">
        <f t="shared" si="887"/>
        <v>0</v>
      </c>
      <c r="Q9196" s="1">
        <v>0</v>
      </c>
      <c r="R9196" s="1">
        <v>0</v>
      </c>
      <c r="S9196" s="1">
        <v>0.3</v>
      </c>
      <c r="T9196" s="1">
        <v>0</v>
      </c>
      <c r="U9196" s="4" t="s">
        <v>61</v>
      </c>
      <c r="V9196">
        <v>0.42</v>
      </c>
      <c r="W9196">
        <v>0.4</v>
      </c>
      <c r="X9196">
        <v>0.76</v>
      </c>
      <c r="Y9196">
        <v>2.4300000000000002</v>
      </c>
      <c r="Z9196">
        <v>0.23</v>
      </c>
      <c r="AA9196" s="5">
        <f t="shared" si="892"/>
        <v>0.3</v>
      </c>
      <c r="AB9196" s="15" cm="1">
        <f t="array" ref="AB9196">_xlfn.SWITCH(U9196,"夏",122,"冬",90,"春",153,"秋",153,0)</f>
        <v>153</v>
      </c>
      <c r="AC9196" s="16">
        <f t="shared" si="893"/>
        <v>45.9</v>
      </c>
      <c r="AD9196" s="5">
        <f>IFERROR(AA9196/D9196,0)</f>
        <v>3.839262861530586E-3</v>
      </c>
      <c r="AE9196" s="15">
        <f t="shared" si="894"/>
        <v>0.41917808219178082</v>
      </c>
      <c r="AF9196" s="5">
        <f>IFERROR(AD9196*AE9196*48,0)</f>
        <v>7.7248072479672941E-2</v>
      </c>
    </row>
    <row r="9197" spans="2:32" x14ac:dyDescent="0.15">
      <c r="B9197" s="1" t="s">
        <v>41</v>
      </c>
      <c r="C9197" s="1" t="s">
        <v>33</v>
      </c>
      <c r="D9197" s="6">
        <v>78.14</v>
      </c>
      <c r="E9197" s="6">
        <v>3.9</v>
      </c>
      <c r="F9197" s="18">
        <v>0.35416666666666702</v>
      </c>
      <c r="G9197" s="1">
        <v>18.7</v>
      </c>
      <c r="H9197" s="1">
        <v>75</v>
      </c>
      <c r="I9197" s="1">
        <v>18.899999999999999</v>
      </c>
      <c r="J9197" s="1">
        <v>0.1</v>
      </c>
      <c r="K9197" s="1">
        <v>422</v>
      </c>
      <c r="L9197" s="1">
        <v>300</v>
      </c>
      <c r="M9197" s="6">
        <f t="shared" si="889"/>
        <v>18.967286750070741</v>
      </c>
      <c r="N9197" s="19">
        <v>0.7</v>
      </c>
      <c r="O9197" s="11" cm="1">
        <f t="array" ref="O9197">ROUND(_xlfn.SWITCH(C9197,"建筑专教",IF(S9197&gt;0.1,1.38,1.28),"阶梯教室",IF(S9197&gt;0.1,1.15,1.05),"公共教室",IF(S9197&gt;0.1,1.22,1.12),IF(S9197&gt;0.1,1.2,1.1))+(MOD(ROW()*11,31)/31-0.5)*0.06,2)</f>
        <v>1.2</v>
      </c>
      <c r="P9197" s="12">
        <f t="shared" si="887"/>
        <v>0.02</v>
      </c>
      <c r="Q9197" s="13">
        <f t="shared" ref="Q9197:Q9203" si="895">(0.303*EXP(-0.036*(O9197*58.15))+0.028)*((O9197*58.15)-0.00305*(5733-6.99*(O9197*58.15)-(EXP(16.6536-4030.183/(G9197+235))*(H9197/100)))-0.42*((O9197*58.15)-58.15)-0.000017*(O9197*58.15)*(5867-(EXP(16.6536-4030.183/(G9197+235))*(H9197/100)))-0.0014*(O9197*58.15)*(34-G9197)-0.0000000396*IF(N9197*0.155&gt;0.078,1.05+0.645*N9197*0.155,1)*(POWER((35.7-0.028*(O9197*58.15)-N9197*0.155*(0.0000000396*IF(N9197*0.155&gt;0.078,1.05+0.645*N9197*0.155,1)*(POWER((35.7-0.028*(O9197*58.15)-N9197*0.155*0.1)+273,4)-POWER(M9197+273,4))+IF(N9197*0.155&gt;0.078,1.05+0.645*N9197*0.155,1)*IF(J9197&lt;0.2,2.38*ABS(35.7-0.028*(O9197*58.15)-G9197)^0.25,12.1*SQRT(J9197))*(35.7-0.028*(O9197*58.15)-G9197))+273),4)-POWER(M9197+273,4))-IF(N9197*0.155&gt;0.078,1.05+0.645*N9197*0.155,1)*IF(J9197&lt;0.2,2.38*ABS(35.7-0.028*(O9197*58.15)-N9197*0.155*0.1-G9197)^0.25,12.1*SQRT(J9197))*(35.7-0.028*(O9197*58.15)-N9197*0.155*0.1-G9197))</f>
        <v>-1.6948384376068346</v>
      </c>
      <c r="R9197" s="1">
        <v>0</v>
      </c>
      <c r="S9197" s="1">
        <v>0.5</v>
      </c>
      <c r="T9197" s="1">
        <v>0.1</v>
      </c>
      <c r="U9197" s="4" t="s">
        <v>61</v>
      </c>
      <c r="V9197">
        <v>0.42</v>
      </c>
      <c r="W9197">
        <v>0.4</v>
      </c>
      <c r="X9197">
        <v>0.76</v>
      </c>
      <c r="Y9197">
        <v>2.4300000000000002</v>
      </c>
      <c r="Z9197">
        <v>0.23</v>
      </c>
      <c r="AA9197" s="5">
        <f t="shared" si="892"/>
        <v>0.6</v>
      </c>
      <c r="AB9197" s="15" cm="1">
        <f t="array" ref="AB9197">_xlfn.SWITCH(U9197,"夏",122,"冬",90,"春",153,"秋",153,0)</f>
        <v>153</v>
      </c>
      <c r="AC9197" s="16">
        <f t="shared" si="893"/>
        <v>91.8</v>
      </c>
      <c r="AD9197" s="5">
        <f>IFERROR(AA9197/D9197,0)</f>
        <v>7.678525723061172E-3</v>
      </c>
      <c r="AE9197" s="15">
        <f t="shared" si="894"/>
        <v>0.41917808219178082</v>
      </c>
      <c r="AF9197" s="5">
        <f>IFERROR(AD9197*AE9197*48,0)</f>
        <v>0.15449614495934588</v>
      </c>
    </row>
    <row r="9198" spans="2:32" x14ac:dyDescent="0.15">
      <c r="B9198" s="1" t="s">
        <v>41</v>
      </c>
      <c r="C9198" s="1" t="s">
        <v>33</v>
      </c>
      <c r="D9198" s="6">
        <v>78.14</v>
      </c>
      <c r="E9198" s="6">
        <v>3.9</v>
      </c>
      <c r="F9198" s="18">
        <v>0.375</v>
      </c>
      <c r="G9198" s="1">
        <v>19.399999999999999</v>
      </c>
      <c r="H9198" s="1">
        <v>71</v>
      </c>
      <c r="I9198" s="1">
        <v>19.600000000000001</v>
      </c>
      <c r="J9198" s="1">
        <v>0.1</v>
      </c>
      <c r="K9198" s="1">
        <v>495</v>
      </c>
      <c r="L9198" s="1">
        <v>370</v>
      </c>
      <c r="M9198" s="6">
        <f t="shared" si="889"/>
        <v>19.666805451401444</v>
      </c>
      <c r="N9198" s="19">
        <v>0.7</v>
      </c>
      <c r="O9198" s="11" cm="1">
        <f t="array" ref="O9198">ROUND(_xlfn.SWITCH(C9198,"建筑专教",IF(S9198&gt;0.1,1.38,1.28),"阶梯教室",IF(S9198&gt;0.1,1.15,1.05),"公共教室",IF(S9198&gt;0.1,1.22,1.12),IF(S9198&gt;0.1,1.2,1.1))+(MOD(ROW()*11,31)/31-0.5)*0.06,2)</f>
        <v>1.22</v>
      </c>
      <c r="P9198" s="12">
        <f t="shared" si="887"/>
        <v>0.08</v>
      </c>
      <c r="Q9198" s="13">
        <f t="shared" si="895"/>
        <v>-1.4131617944548336</v>
      </c>
      <c r="R9198" s="1">
        <v>0.2</v>
      </c>
      <c r="S9198" s="1">
        <v>0.6</v>
      </c>
      <c r="T9198" s="1">
        <v>0.2</v>
      </c>
      <c r="U9198" s="4" t="s">
        <v>61</v>
      </c>
      <c r="V9198">
        <v>0.42</v>
      </c>
      <c r="W9198">
        <v>0.4</v>
      </c>
      <c r="X9198">
        <v>0.76</v>
      </c>
      <c r="Y9198">
        <v>2.4300000000000002</v>
      </c>
      <c r="Z9198">
        <v>0.23</v>
      </c>
      <c r="AA9198" s="5">
        <f t="shared" si="892"/>
        <v>1</v>
      </c>
      <c r="AB9198" s="15" cm="1">
        <f t="array" ref="AB9198">_xlfn.SWITCH(U9198,"夏",122,"冬",90,"春",153,"秋",153,0)</f>
        <v>153</v>
      </c>
      <c r="AC9198" s="16">
        <f t="shared" si="893"/>
        <v>153</v>
      </c>
      <c r="AD9198" s="5">
        <f>IFERROR(AA9198/D9198,0)</f>
        <v>1.2797542871768621E-2</v>
      </c>
      <c r="AE9198" s="15">
        <f t="shared" si="894"/>
        <v>0.41917808219178082</v>
      </c>
      <c r="AF9198" s="5">
        <f>IFERROR(AD9198*AE9198*48,0)</f>
        <v>0.25749357493224317</v>
      </c>
    </row>
    <row r="9199" spans="2:32" x14ac:dyDescent="0.15">
      <c r="B9199" s="1" t="s">
        <v>41</v>
      </c>
      <c r="C9199" s="1" t="s">
        <v>33</v>
      </c>
      <c r="D9199" s="6">
        <v>78.14</v>
      </c>
      <c r="E9199" s="6">
        <v>3.9</v>
      </c>
      <c r="F9199" s="18">
        <v>0.39583333333333298</v>
      </c>
      <c r="G9199" s="1">
        <v>20.100000000000001</v>
      </c>
      <c r="H9199" s="1">
        <v>68</v>
      </c>
      <c r="I9199" s="1">
        <v>20.3</v>
      </c>
      <c r="J9199" s="1">
        <v>0.1</v>
      </c>
      <c r="K9199" s="1">
        <v>575</v>
      </c>
      <c r="L9199" s="1">
        <v>430</v>
      </c>
      <c r="M9199" s="6">
        <f t="shared" si="889"/>
        <v>20.366328730529801</v>
      </c>
      <c r="N9199" s="19">
        <v>0.7</v>
      </c>
      <c r="O9199" s="11" cm="1">
        <f t="array" ref="O9199">ROUND(_xlfn.SWITCH(C9199,"建筑专教",IF(S9199&gt;0.1,1.38,1.28),"阶梯教室",IF(S9199&gt;0.1,1.15,1.05),"公共教室",IF(S9199&gt;0.1,1.22,1.12),IF(S9199&gt;0.1,1.2,1.1))+(MOD(ROW()*11,31)/31-0.5)*0.06,2)</f>
        <v>1.18</v>
      </c>
      <c r="P9199" s="12">
        <f t="shared" si="887"/>
        <v>0.14000000000000001</v>
      </c>
      <c r="Q9199" s="13">
        <f t="shared" si="895"/>
        <v>-1.3310234710406423</v>
      </c>
      <c r="R9199" s="1">
        <v>0.6</v>
      </c>
      <c r="S9199" s="1">
        <v>0.5</v>
      </c>
      <c r="T9199" s="1">
        <v>0.3</v>
      </c>
      <c r="U9199" s="4" t="s">
        <v>61</v>
      </c>
      <c r="V9199">
        <v>0.42</v>
      </c>
      <c r="W9199">
        <v>0.4</v>
      </c>
      <c r="X9199">
        <v>0.76</v>
      </c>
      <c r="Y9199">
        <v>2.4300000000000002</v>
      </c>
      <c r="Z9199">
        <v>0.23</v>
      </c>
      <c r="AA9199" s="5">
        <f t="shared" si="892"/>
        <v>1.4000000000000001</v>
      </c>
      <c r="AB9199" s="15" cm="1">
        <f t="array" ref="AB9199">_xlfn.SWITCH(U9199,"夏",122,"冬",90,"春",153,"秋",153,0)</f>
        <v>153</v>
      </c>
      <c r="AC9199" s="16">
        <f t="shared" si="893"/>
        <v>214.20000000000002</v>
      </c>
      <c r="AD9199" s="5">
        <f>IFERROR(AA9199/D9199,0)</f>
        <v>1.791656002047607E-2</v>
      </c>
      <c r="AE9199" s="15">
        <f t="shared" si="894"/>
        <v>0.41917808219178082</v>
      </c>
      <c r="AF9199" s="5">
        <f>IFERROR(AD9199*AE9199*48,0)</f>
        <v>0.36049100490514041</v>
      </c>
    </row>
    <row r="9200" spans="2:32" x14ac:dyDescent="0.15">
      <c r="B9200" s="1" t="s">
        <v>41</v>
      </c>
      <c r="C9200" s="1" t="s">
        <v>33</v>
      </c>
      <c r="D9200" s="6">
        <v>78.14</v>
      </c>
      <c r="E9200" s="6">
        <v>3.9</v>
      </c>
      <c r="F9200" s="18">
        <v>0.41666666666666702</v>
      </c>
      <c r="G9200" s="1">
        <v>20.8</v>
      </c>
      <c r="H9200" s="1">
        <v>65</v>
      </c>
      <c r="I9200" s="1">
        <v>21</v>
      </c>
      <c r="J9200" s="1">
        <v>0.1</v>
      </c>
      <c r="K9200" s="1">
        <v>635</v>
      </c>
      <c r="L9200" s="1">
        <v>470</v>
      </c>
      <c r="M9200" s="6">
        <f t="shared" si="889"/>
        <v>21.065856533184444</v>
      </c>
      <c r="N9200" s="19">
        <v>0.7</v>
      </c>
      <c r="O9200" s="11" cm="1">
        <f t="array" ref="O9200">ROUND(_xlfn.SWITCH(C9200,"建筑专教",IF(S9200&gt;0.1,1.38,1.28),"阶梯教室",IF(S9200&gt;0.1,1.15,1.05),"公共教室",IF(S9200&gt;0.1,1.22,1.12),IF(S9200&gt;0.1,1.2,1.1))+(MOD(ROW()*11,31)/31-0.5)*0.06,2)</f>
        <v>1.2</v>
      </c>
      <c r="P9200" s="12">
        <f t="shared" si="887"/>
        <v>0.19</v>
      </c>
      <c r="Q9200" s="13">
        <f t="shared" si="895"/>
        <v>-1.0560436626263077</v>
      </c>
      <c r="R9200" s="1">
        <v>0.9</v>
      </c>
      <c r="S9200" s="1">
        <v>0.4</v>
      </c>
      <c r="T9200" s="1">
        <v>0.4</v>
      </c>
      <c r="U9200" s="4" t="s">
        <v>61</v>
      </c>
      <c r="V9200">
        <v>0.42</v>
      </c>
      <c r="W9200">
        <v>0.4</v>
      </c>
      <c r="X9200">
        <v>0.76</v>
      </c>
      <c r="Y9200">
        <v>2.4300000000000002</v>
      </c>
      <c r="Z9200">
        <v>0.23</v>
      </c>
      <c r="AA9200" s="5">
        <f t="shared" si="892"/>
        <v>1.7000000000000002</v>
      </c>
      <c r="AB9200" s="15" cm="1">
        <f t="array" ref="AB9200">_xlfn.SWITCH(U9200,"夏",122,"冬",90,"春",153,"秋",153,0)</f>
        <v>153</v>
      </c>
      <c r="AC9200" s="16">
        <f t="shared" si="893"/>
        <v>260.10000000000002</v>
      </c>
      <c r="AD9200" s="5">
        <f>IFERROR(AA9200/D9200,0)</f>
        <v>2.1755822882006656E-2</v>
      </c>
      <c r="AE9200" s="15">
        <f t="shared" si="894"/>
        <v>0.41917808219178082</v>
      </c>
      <c r="AF9200" s="5">
        <f>IFERROR(AD9200*AE9200*48,0)</f>
        <v>0.43773907738481332</v>
      </c>
    </row>
    <row r="9201" spans="2:32" x14ac:dyDescent="0.15">
      <c r="B9201" s="1" t="s">
        <v>41</v>
      </c>
      <c r="C9201" s="1" t="s">
        <v>33</v>
      </c>
      <c r="D9201" s="6">
        <v>78.14</v>
      </c>
      <c r="E9201" s="6">
        <v>3.9</v>
      </c>
      <c r="F9201" s="18">
        <v>0.4375</v>
      </c>
      <c r="G9201" s="1">
        <v>21.5</v>
      </c>
      <c r="H9201" s="1">
        <v>62</v>
      </c>
      <c r="I9201" s="1">
        <v>21.7</v>
      </c>
      <c r="J9201" s="1">
        <v>0.1</v>
      </c>
      <c r="K9201" s="1">
        <v>675</v>
      </c>
      <c r="L9201" s="1">
        <v>510</v>
      </c>
      <c r="M9201" s="6">
        <f t="shared" si="889"/>
        <v>21.765388805863438</v>
      </c>
      <c r="N9201" s="19">
        <v>0.7</v>
      </c>
      <c r="O9201" s="11" cm="1">
        <f t="array" ref="O9201">ROUND(_xlfn.SWITCH(C9201,"建筑专教",IF(S9201&gt;0.1,1.38,1.28),"阶梯教室",IF(S9201&gt;0.1,1.15,1.05),"公共教室",IF(S9201&gt;0.1,1.22,1.12),IF(S9201&gt;0.1,1.2,1.1))+(MOD(ROW()*11,31)/31-0.5)*0.06,2)</f>
        <v>1.22</v>
      </c>
      <c r="P9201" s="12">
        <f t="shared" si="887"/>
        <v>0.22</v>
      </c>
      <c r="Q9201" s="13">
        <f t="shared" si="895"/>
        <v>-0.79432503962070866</v>
      </c>
      <c r="R9201" s="1">
        <v>1.1000000000000001</v>
      </c>
      <c r="S9201" s="1">
        <v>0.4</v>
      </c>
      <c r="T9201" s="1">
        <v>0.4</v>
      </c>
      <c r="U9201" s="4" t="s">
        <v>61</v>
      </c>
      <c r="V9201">
        <v>0.42</v>
      </c>
      <c r="W9201">
        <v>0.4</v>
      </c>
      <c r="X9201">
        <v>0.76</v>
      </c>
      <c r="Y9201">
        <v>2.4300000000000002</v>
      </c>
      <c r="Z9201">
        <v>0.23</v>
      </c>
      <c r="AA9201" s="5">
        <f t="shared" si="892"/>
        <v>1.9</v>
      </c>
      <c r="AB9201" s="15" cm="1">
        <f t="array" ref="AB9201">_xlfn.SWITCH(U9201,"夏",122,"冬",90,"春",153,"秋",153,0)</f>
        <v>153</v>
      </c>
      <c r="AC9201" s="16">
        <f t="shared" si="893"/>
        <v>290.7</v>
      </c>
      <c r="AD9201" s="5">
        <f>IFERROR(AA9201/D9201,0)</f>
        <v>2.4315331456360379E-2</v>
      </c>
      <c r="AE9201" s="15">
        <f t="shared" si="894"/>
        <v>0.41917808219178082</v>
      </c>
      <c r="AF9201" s="5">
        <f>IFERROR(AD9201*AE9201*48,0)</f>
        <v>0.48923779237126197</v>
      </c>
    </row>
    <row r="9202" spans="2:32" x14ac:dyDescent="0.15">
      <c r="B9202" s="1" t="s">
        <v>41</v>
      </c>
      <c r="C9202" s="1" t="s">
        <v>33</v>
      </c>
      <c r="D9202" s="6">
        <v>78.14</v>
      </c>
      <c r="E9202" s="6">
        <v>3.9</v>
      </c>
      <c r="F9202" s="18">
        <v>0.45833333333333298</v>
      </c>
      <c r="G9202" s="1">
        <v>22</v>
      </c>
      <c r="H9202" s="1">
        <v>59</v>
      </c>
      <c r="I9202" s="1">
        <v>22.2</v>
      </c>
      <c r="J9202" s="1">
        <v>0.1</v>
      </c>
      <c r="K9202" s="1">
        <v>655</v>
      </c>
      <c r="L9202" s="1">
        <v>550</v>
      </c>
      <c r="M9202" s="6">
        <f t="shared" si="889"/>
        <v>22.265057422422899</v>
      </c>
      <c r="N9202" s="19">
        <v>0.7</v>
      </c>
      <c r="O9202" s="11" cm="1">
        <f t="array" ref="O9202">ROUND(_xlfn.SWITCH(C9202,"建筑专教",IF(S9202&gt;0.1,1.38,1.28),"阶梯教室",IF(S9202&gt;0.1,1.15,1.05),"公共教室",IF(S9202&gt;0.1,1.22,1.12),IF(S9202&gt;0.1,1.2,1.1))+(MOD(ROW()*11,31)/31-0.5)*0.06,2)</f>
        <v>1.18</v>
      </c>
      <c r="P9202" s="12">
        <f t="shared" si="887"/>
        <v>0.2</v>
      </c>
      <c r="Q9202" s="13">
        <f t="shared" si="895"/>
        <v>-0.75485464126615054</v>
      </c>
      <c r="R9202" s="1">
        <v>1</v>
      </c>
      <c r="S9202" s="1">
        <v>0.3</v>
      </c>
      <c r="T9202" s="1">
        <v>0.3</v>
      </c>
      <c r="U9202" s="4" t="s">
        <v>61</v>
      </c>
      <c r="V9202">
        <v>0.42</v>
      </c>
      <c r="W9202">
        <v>0.4</v>
      </c>
      <c r="X9202">
        <v>0.76</v>
      </c>
      <c r="Y9202">
        <v>2.4300000000000002</v>
      </c>
      <c r="Z9202">
        <v>0.23</v>
      </c>
      <c r="AA9202" s="5">
        <f t="shared" si="892"/>
        <v>1.6</v>
      </c>
      <c r="AB9202" s="15" cm="1">
        <f t="array" ref="AB9202">_xlfn.SWITCH(U9202,"夏",122,"冬",90,"春",153,"秋",153,0)</f>
        <v>153</v>
      </c>
      <c r="AC9202" s="16">
        <f t="shared" si="893"/>
        <v>244.8</v>
      </c>
      <c r="AD9202" s="5">
        <f>IFERROR(AA9202/D9202,0)</f>
        <v>2.0476068594829793E-2</v>
      </c>
      <c r="AE9202" s="15">
        <f t="shared" si="894"/>
        <v>0.41917808219178082</v>
      </c>
      <c r="AF9202" s="5">
        <f>IFERROR(AD9202*AE9202*48,0)</f>
        <v>0.41198971989158906</v>
      </c>
    </row>
    <row r="9203" spans="2:32" x14ac:dyDescent="0.15">
      <c r="B9203" s="1" t="s">
        <v>41</v>
      </c>
      <c r="C9203" s="1" t="s">
        <v>33</v>
      </c>
      <c r="D9203" s="6">
        <v>78.14</v>
      </c>
      <c r="E9203" s="6">
        <v>3.9</v>
      </c>
      <c r="F9203" s="18">
        <v>0.47916666666666702</v>
      </c>
      <c r="G9203" s="1">
        <v>22.3</v>
      </c>
      <c r="H9203" s="1">
        <v>57</v>
      </c>
      <c r="I9203" s="1">
        <v>22.5</v>
      </c>
      <c r="J9203" s="1">
        <v>0.1</v>
      </c>
      <c r="K9203" s="1">
        <v>540</v>
      </c>
      <c r="L9203" s="1">
        <v>580</v>
      </c>
      <c r="M9203" s="6">
        <f t="shared" si="889"/>
        <v>22.56485966622671</v>
      </c>
      <c r="N9203" s="19">
        <v>0.7</v>
      </c>
      <c r="O9203" s="11" cm="1">
        <f t="array" ref="O9203">ROUND(_xlfn.SWITCH(C9203,"建筑专教",IF(S9203&gt;0.1,1.38,1.28),"阶梯教室",IF(S9203&gt;0.1,1.15,1.05),"公共教室",IF(S9203&gt;0.1,1.22,1.12),IF(S9203&gt;0.1,1.2,1.1))+(MOD(ROW()*11,31)/31-0.5)*0.06,2)</f>
        <v>1.2</v>
      </c>
      <c r="P9203" s="12">
        <f t="shared" si="887"/>
        <v>0.11</v>
      </c>
      <c r="Q9203" s="13">
        <f t="shared" si="895"/>
        <v>-0.61424109798407478</v>
      </c>
      <c r="R9203" s="1">
        <v>0.7</v>
      </c>
      <c r="S9203" s="1">
        <v>0.2</v>
      </c>
      <c r="T9203" s="1">
        <v>0.2</v>
      </c>
      <c r="U9203" s="4" t="s">
        <v>61</v>
      </c>
      <c r="V9203">
        <v>0.42</v>
      </c>
      <c r="W9203">
        <v>0.4</v>
      </c>
      <c r="X9203">
        <v>0.76</v>
      </c>
      <c r="Y9203">
        <v>2.4300000000000002</v>
      </c>
      <c r="Z9203">
        <v>0.23</v>
      </c>
      <c r="AA9203" s="5">
        <f t="shared" si="892"/>
        <v>1.0999999999999999</v>
      </c>
      <c r="AB9203" s="15" cm="1">
        <f t="array" ref="AB9203">_xlfn.SWITCH(U9203,"夏",122,"冬",90,"春",153,"秋",153,0)</f>
        <v>153</v>
      </c>
      <c r="AC9203" s="16">
        <f t="shared" si="893"/>
        <v>168.29999999999998</v>
      </c>
      <c r="AD9203" s="5">
        <f>IFERROR(AA9203/D9203,0)</f>
        <v>1.4077297158945481E-2</v>
      </c>
      <c r="AE9203" s="15">
        <f t="shared" si="894"/>
        <v>0.41917808219178082</v>
      </c>
      <c r="AF9203" s="5">
        <f>IFERROR(AD9203*AE9203*48,0)</f>
        <v>0.28324293242546739</v>
      </c>
    </row>
    <row r="9204" spans="2:32" x14ac:dyDescent="0.15">
      <c r="B9204" s="1" t="s">
        <v>41</v>
      </c>
      <c r="C9204" s="1" t="s">
        <v>33</v>
      </c>
      <c r="D9204" s="6">
        <v>78.14</v>
      </c>
      <c r="E9204" s="6">
        <v>3.9</v>
      </c>
      <c r="F9204" s="18">
        <v>0.5</v>
      </c>
      <c r="G9204" s="1">
        <v>22.5</v>
      </c>
      <c r="H9204" s="1">
        <v>56</v>
      </c>
      <c r="I9204" s="1">
        <v>22.7</v>
      </c>
      <c r="J9204" s="1">
        <v>0.1</v>
      </c>
      <c r="K9204" s="1">
        <v>430</v>
      </c>
      <c r="L9204" s="1">
        <v>610</v>
      </c>
      <c r="M9204" s="6">
        <f t="shared" si="889"/>
        <v>22.764728273692526</v>
      </c>
      <c r="N9204" s="1">
        <v>0</v>
      </c>
      <c r="O9204" s="1">
        <v>0</v>
      </c>
      <c r="P9204" s="12">
        <f t="shared" si="887"/>
        <v>0</v>
      </c>
      <c r="Q9204" s="1">
        <v>0</v>
      </c>
      <c r="R9204" s="1">
        <v>0</v>
      </c>
      <c r="S9204" s="1">
        <v>0.2</v>
      </c>
      <c r="T9204" s="1">
        <v>0</v>
      </c>
      <c r="U9204" s="4" t="s">
        <v>61</v>
      </c>
      <c r="V9204">
        <v>0.42</v>
      </c>
      <c r="W9204">
        <v>0.4</v>
      </c>
      <c r="X9204">
        <v>0.76</v>
      </c>
      <c r="Y9204">
        <v>2.4300000000000002</v>
      </c>
      <c r="Z9204">
        <v>0.23</v>
      </c>
      <c r="AA9204" s="5">
        <f t="shared" si="892"/>
        <v>0.2</v>
      </c>
      <c r="AB9204" s="15" cm="1">
        <f t="array" ref="AB9204">_xlfn.SWITCH(U9204,"夏",122,"冬",90,"春",153,"秋",153,0)</f>
        <v>153</v>
      </c>
      <c r="AC9204" s="16">
        <f t="shared" si="893"/>
        <v>30.6</v>
      </c>
      <c r="AD9204" s="5">
        <f>IFERROR(AA9204/D9204,0)</f>
        <v>2.5595085743537241E-3</v>
      </c>
      <c r="AE9204" s="15">
        <f t="shared" si="894"/>
        <v>0.41917808219178082</v>
      </c>
      <c r="AF9204" s="5">
        <f>IFERROR(AD9204*AE9204*48,0)</f>
        <v>5.1498714986448632E-2</v>
      </c>
    </row>
    <row r="9205" spans="2:32" x14ac:dyDescent="0.15">
      <c r="B9205" s="1" t="s">
        <v>41</v>
      </c>
      <c r="C9205" s="1" t="s">
        <v>33</v>
      </c>
      <c r="D9205" s="6">
        <v>78.14</v>
      </c>
      <c r="E9205" s="6">
        <v>3.9</v>
      </c>
      <c r="F9205" s="18">
        <v>0.52083333333333304</v>
      </c>
      <c r="G9205" s="1">
        <v>22.1</v>
      </c>
      <c r="H9205" s="1">
        <v>58</v>
      </c>
      <c r="I9205" s="1">
        <v>22.3</v>
      </c>
      <c r="J9205" s="1">
        <v>0.1</v>
      </c>
      <c r="K9205" s="1">
        <v>412</v>
      </c>
      <c r="L9205" s="1">
        <v>590</v>
      </c>
      <c r="M9205" s="6">
        <f t="shared" si="889"/>
        <v>22.364991414504289</v>
      </c>
      <c r="N9205" s="1">
        <v>0</v>
      </c>
      <c r="O9205" s="1">
        <v>0</v>
      </c>
      <c r="P9205" s="12">
        <f t="shared" si="887"/>
        <v>0</v>
      </c>
      <c r="Q9205" s="1">
        <v>0</v>
      </c>
      <c r="R9205" s="1">
        <v>0</v>
      </c>
      <c r="S9205" s="1">
        <v>0</v>
      </c>
      <c r="T9205" s="1">
        <v>0</v>
      </c>
      <c r="U9205" s="4" t="s">
        <v>61</v>
      </c>
      <c r="V9205">
        <v>0.42</v>
      </c>
      <c r="W9205">
        <v>0.4</v>
      </c>
      <c r="X9205">
        <v>0.76</v>
      </c>
      <c r="Y9205">
        <v>2.4300000000000002</v>
      </c>
      <c r="Z9205">
        <v>0.23</v>
      </c>
      <c r="AA9205" s="5">
        <f t="shared" si="892"/>
        <v>0</v>
      </c>
      <c r="AB9205" s="15" cm="1">
        <f t="array" ref="AB9205">_xlfn.SWITCH(U9205,"夏",122,"冬",90,"春",153,"秋",153,0)</f>
        <v>153</v>
      </c>
      <c r="AC9205" s="16">
        <f t="shared" si="893"/>
        <v>0</v>
      </c>
      <c r="AD9205" s="5">
        <f>IFERROR(AA9205/D9205,0)</f>
        <v>0</v>
      </c>
      <c r="AE9205" s="15">
        <f t="shared" si="894"/>
        <v>0.41917808219178082</v>
      </c>
      <c r="AF9205" s="5">
        <f>IFERROR(AD9205*AE9205*48,0)</f>
        <v>0</v>
      </c>
    </row>
    <row r="9206" spans="2:32" x14ac:dyDescent="0.15">
      <c r="B9206" s="1" t="s">
        <v>41</v>
      </c>
      <c r="C9206" s="1" t="s">
        <v>33</v>
      </c>
      <c r="D9206" s="6">
        <v>78.14</v>
      </c>
      <c r="E9206" s="6">
        <v>3.9</v>
      </c>
      <c r="F9206" s="18">
        <v>0.54166666666666696</v>
      </c>
      <c r="G9206" s="1">
        <v>21.8</v>
      </c>
      <c r="H9206" s="1">
        <v>60</v>
      </c>
      <c r="I9206" s="1">
        <v>22</v>
      </c>
      <c r="J9206" s="1">
        <v>0.1</v>
      </c>
      <c r="K9206" s="1">
        <v>408</v>
      </c>
      <c r="L9206" s="1">
        <v>560</v>
      </c>
      <c r="M9206" s="6">
        <f t="shared" si="889"/>
        <v>22.065189706574984</v>
      </c>
      <c r="N9206" s="1">
        <v>0</v>
      </c>
      <c r="O9206" s="1">
        <v>0</v>
      </c>
      <c r="P9206" s="12">
        <f t="shared" si="887"/>
        <v>0</v>
      </c>
      <c r="Q9206" s="1">
        <v>0</v>
      </c>
      <c r="R9206" s="1">
        <v>0</v>
      </c>
      <c r="S9206" s="1">
        <v>0</v>
      </c>
      <c r="T9206" s="1">
        <v>0</v>
      </c>
      <c r="U9206" s="4" t="s">
        <v>61</v>
      </c>
      <c r="V9206">
        <v>0.42</v>
      </c>
      <c r="W9206">
        <v>0.4</v>
      </c>
      <c r="X9206">
        <v>0.76</v>
      </c>
      <c r="Y9206">
        <v>2.4300000000000002</v>
      </c>
      <c r="Z9206">
        <v>0.23</v>
      </c>
      <c r="AA9206" s="5">
        <f t="shared" si="892"/>
        <v>0</v>
      </c>
      <c r="AB9206" s="15" cm="1">
        <f t="array" ref="AB9206">_xlfn.SWITCH(U9206,"夏",122,"冬",90,"春",153,"秋",153,0)</f>
        <v>153</v>
      </c>
      <c r="AC9206" s="16">
        <f t="shared" si="893"/>
        <v>0</v>
      </c>
      <c r="AD9206" s="5">
        <f>IFERROR(AA9206/D9206,0)</f>
        <v>0</v>
      </c>
      <c r="AE9206" s="15">
        <f t="shared" si="894"/>
        <v>0.41917808219178082</v>
      </c>
      <c r="AF9206" s="5">
        <f>IFERROR(AD9206*AE9206*48,0)</f>
        <v>0</v>
      </c>
    </row>
    <row r="9207" spans="2:32" x14ac:dyDescent="0.15">
      <c r="B9207" s="1" t="s">
        <v>41</v>
      </c>
      <c r="C9207" s="1" t="s">
        <v>33</v>
      </c>
      <c r="D9207" s="6">
        <v>78.14</v>
      </c>
      <c r="E9207" s="6">
        <v>3.9</v>
      </c>
      <c r="F9207" s="18">
        <v>0.5625</v>
      </c>
      <c r="G9207" s="1">
        <v>21.5</v>
      </c>
      <c r="H9207" s="1">
        <v>63</v>
      </c>
      <c r="I9207" s="1">
        <v>21.7</v>
      </c>
      <c r="J9207" s="1">
        <v>0.1</v>
      </c>
      <c r="K9207" s="1">
        <v>406</v>
      </c>
      <c r="L9207" s="1">
        <v>530</v>
      </c>
      <c r="M9207" s="6">
        <f t="shared" si="889"/>
        <v>21.765388805863438</v>
      </c>
      <c r="N9207" s="1">
        <v>0</v>
      </c>
      <c r="O9207" s="1">
        <v>0</v>
      </c>
      <c r="P9207" s="12">
        <f t="shared" si="887"/>
        <v>0</v>
      </c>
      <c r="Q9207" s="1">
        <v>0</v>
      </c>
      <c r="R9207" s="1">
        <v>0</v>
      </c>
      <c r="S9207" s="1">
        <v>0.2</v>
      </c>
      <c r="T9207" s="1">
        <v>0</v>
      </c>
      <c r="U9207" s="4" t="s">
        <v>61</v>
      </c>
      <c r="V9207">
        <v>0.42</v>
      </c>
      <c r="W9207">
        <v>0.4</v>
      </c>
      <c r="X9207">
        <v>0.76</v>
      </c>
      <c r="Y9207">
        <v>2.4300000000000002</v>
      </c>
      <c r="Z9207">
        <v>0.23</v>
      </c>
      <c r="AA9207" s="5">
        <f t="shared" si="892"/>
        <v>0.2</v>
      </c>
      <c r="AB9207" s="15" cm="1">
        <f t="array" ref="AB9207">_xlfn.SWITCH(U9207,"夏",122,"冬",90,"春",153,"秋",153,0)</f>
        <v>153</v>
      </c>
      <c r="AC9207" s="16">
        <f t="shared" si="893"/>
        <v>30.6</v>
      </c>
      <c r="AD9207" s="5">
        <f>IFERROR(AA9207/D9207,0)</f>
        <v>2.5595085743537241E-3</v>
      </c>
      <c r="AE9207" s="15">
        <f t="shared" si="894"/>
        <v>0.41917808219178082</v>
      </c>
      <c r="AF9207" s="5">
        <f>IFERROR(AD9207*AE9207*48,0)</f>
        <v>5.1498714986448632E-2</v>
      </c>
    </row>
    <row r="9208" spans="2:32" x14ac:dyDescent="0.15">
      <c r="B9208" s="1" t="s">
        <v>41</v>
      </c>
      <c r="C9208" s="1" t="s">
        <v>33</v>
      </c>
      <c r="D9208" s="6">
        <v>78.14</v>
      </c>
      <c r="E9208" s="6">
        <v>3.9</v>
      </c>
      <c r="F9208" s="18">
        <v>0.58333333333333304</v>
      </c>
      <c r="G9208" s="1">
        <v>21.8</v>
      </c>
      <c r="H9208" s="1">
        <v>61</v>
      </c>
      <c r="I9208" s="1">
        <v>22</v>
      </c>
      <c r="J9208" s="1">
        <v>0.1</v>
      </c>
      <c r="K9208" s="1">
        <v>485</v>
      </c>
      <c r="L9208" s="1">
        <v>500</v>
      </c>
      <c r="M9208" s="6">
        <f t="shared" si="889"/>
        <v>22.065189706574984</v>
      </c>
      <c r="N9208" s="19">
        <v>0.7</v>
      </c>
      <c r="O9208" s="11" cm="1">
        <f t="array" ref="O9208">ROUND(_xlfn.SWITCH(C9208,"建筑专教",IF(S9208&gt;0.1,1.38,1.28),"阶梯教室",IF(S9208&gt;0.1,1.15,1.05),"公共教室",IF(S9208&gt;0.1,1.22,1.12),IF(S9208&gt;0.1,1.2,1.1))+(MOD(ROW()*11,31)/31-0.5)*0.06,2)</f>
        <v>1.19</v>
      </c>
      <c r="P9208" s="12">
        <f t="shared" si="887"/>
        <v>7.0000000000000007E-2</v>
      </c>
      <c r="Q9208" s="13">
        <f t="shared" ref="Q9208:Q9213" si="896">(0.303*EXP(-0.036*(O9208*58.15))+0.028)*((O9208*58.15)-0.00305*(5733-6.99*(O9208*58.15)-(EXP(16.6536-4030.183/(G9208+235))*(H9208/100)))-0.42*((O9208*58.15)-58.15)-0.000017*(O9208*58.15)*(5867-(EXP(16.6536-4030.183/(G9208+235))*(H9208/100)))-0.0014*(O9208*58.15)*(34-G9208)-0.0000000396*IF(N9208*0.155&gt;0.078,1.05+0.645*N9208*0.155,1)*(POWER((35.7-0.028*(O9208*58.15)-N9208*0.155*(0.0000000396*IF(N9208*0.155&gt;0.078,1.05+0.645*N9208*0.155,1)*(POWER((35.7-0.028*(O9208*58.15)-N9208*0.155*0.1)+273,4)-POWER(M9208+273,4))+IF(N9208*0.155&gt;0.078,1.05+0.645*N9208*0.155,1)*IF(J9208&lt;0.2,2.38*ABS(35.7-0.028*(O9208*58.15)-G9208)^0.25,12.1*SQRT(J9208))*(35.7-0.028*(O9208*58.15)-G9208))+273),4)-POWER(M9208+273,4))-IF(N9208*0.155&gt;0.078,1.05+0.645*N9208*0.155,1)*IF(J9208&lt;0.2,2.38*ABS(35.7-0.028*(O9208*58.15)-N9208*0.155*0.1-G9208)^0.25,12.1*SQRT(J9208))*(35.7-0.028*(O9208*58.15)-N9208*0.155*0.1-G9208))</f>
        <v>-0.78706376986997584</v>
      </c>
      <c r="R9208" s="1">
        <v>0.4</v>
      </c>
      <c r="S9208" s="1">
        <v>0.4</v>
      </c>
      <c r="T9208" s="1">
        <v>0.2</v>
      </c>
      <c r="U9208" s="4" t="s">
        <v>61</v>
      </c>
      <c r="V9208">
        <v>0.42</v>
      </c>
      <c r="W9208">
        <v>0.4</v>
      </c>
      <c r="X9208">
        <v>0.76</v>
      </c>
      <c r="Y9208">
        <v>2.4300000000000002</v>
      </c>
      <c r="Z9208">
        <v>0.23</v>
      </c>
      <c r="AA9208" s="5">
        <f t="shared" si="892"/>
        <v>1</v>
      </c>
      <c r="AB9208" s="15" cm="1">
        <f t="array" ref="AB9208">_xlfn.SWITCH(U9208,"夏",122,"冬",90,"春",153,"秋",153,0)</f>
        <v>153</v>
      </c>
      <c r="AC9208" s="16">
        <f t="shared" si="893"/>
        <v>153</v>
      </c>
      <c r="AD9208" s="5">
        <f>IFERROR(AA9208/D9208,0)</f>
        <v>1.2797542871768621E-2</v>
      </c>
      <c r="AE9208" s="15">
        <f t="shared" si="894"/>
        <v>0.41917808219178082</v>
      </c>
      <c r="AF9208" s="5">
        <f>IFERROR(AD9208*AE9208*48,0)</f>
        <v>0.25749357493224317</v>
      </c>
    </row>
    <row r="9209" spans="2:32" x14ac:dyDescent="0.15">
      <c r="B9209" s="1" t="s">
        <v>41</v>
      </c>
      <c r="C9209" s="1" t="s">
        <v>33</v>
      </c>
      <c r="D9209" s="6">
        <v>78.14</v>
      </c>
      <c r="E9209" s="6">
        <v>3.9</v>
      </c>
      <c r="F9209" s="18">
        <v>0.60416666666666696</v>
      </c>
      <c r="G9209" s="1">
        <v>22.3</v>
      </c>
      <c r="H9209" s="1">
        <v>58</v>
      </c>
      <c r="I9209" s="1">
        <v>22.5</v>
      </c>
      <c r="J9209" s="1">
        <v>0.1</v>
      </c>
      <c r="K9209" s="1">
        <v>605</v>
      </c>
      <c r="L9209" s="1">
        <v>460</v>
      </c>
      <c r="M9209" s="6">
        <f t="shared" si="889"/>
        <v>22.56485966622671</v>
      </c>
      <c r="N9209" s="19">
        <v>0.7</v>
      </c>
      <c r="O9209" s="11" cm="1">
        <f t="array" ref="O9209">ROUND(_xlfn.SWITCH(C9209,"建筑专教",IF(S9209&gt;0.1,1.38,1.28),"阶梯教室",IF(S9209&gt;0.1,1.15,1.05),"公共教室",IF(S9209&gt;0.1,1.22,1.12),IF(S9209&gt;0.1,1.2,1.1))+(MOD(ROW()*11,31)/31-0.5)*0.06,2)</f>
        <v>1.21</v>
      </c>
      <c r="P9209" s="12">
        <f t="shared" si="887"/>
        <v>0.16</v>
      </c>
      <c r="Q9209" s="13">
        <f t="shared" si="896"/>
        <v>-0.58925262917428889</v>
      </c>
      <c r="R9209" s="1">
        <v>0.8</v>
      </c>
      <c r="S9209" s="1">
        <v>0.5</v>
      </c>
      <c r="T9209" s="1">
        <v>0.3</v>
      </c>
      <c r="U9209" s="4" t="s">
        <v>61</v>
      </c>
      <c r="V9209">
        <v>0.42</v>
      </c>
      <c r="W9209">
        <v>0.4</v>
      </c>
      <c r="X9209">
        <v>0.76</v>
      </c>
      <c r="Y9209">
        <v>2.4300000000000002</v>
      </c>
      <c r="Z9209">
        <v>0.23</v>
      </c>
      <c r="AA9209" s="5">
        <f t="shared" si="892"/>
        <v>1.6</v>
      </c>
      <c r="AB9209" s="15" cm="1">
        <f t="array" ref="AB9209">_xlfn.SWITCH(U9209,"夏",122,"冬",90,"春",153,"秋",153,0)</f>
        <v>153</v>
      </c>
      <c r="AC9209" s="16">
        <f t="shared" si="893"/>
        <v>244.8</v>
      </c>
      <c r="AD9209" s="5">
        <f>IFERROR(AA9209/D9209,0)</f>
        <v>2.0476068594829793E-2</v>
      </c>
      <c r="AE9209" s="15">
        <f t="shared" si="894"/>
        <v>0.41917808219178082</v>
      </c>
      <c r="AF9209" s="5">
        <f>IFERROR(AD9209*AE9209*48,0)</f>
        <v>0.41198971989158906</v>
      </c>
    </row>
    <row r="9210" spans="2:32" x14ac:dyDescent="0.15">
      <c r="B9210" s="1" t="s">
        <v>41</v>
      </c>
      <c r="C9210" s="1" t="s">
        <v>33</v>
      </c>
      <c r="D9210" s="6">
        <v>78.14</v>
      </c>
      <c r="E9210" s="6">
        <v>3.9</v>
      </c>
      <c r="F9210" s="18">
        <v>0.625</v>
      </c>
      <c r="G9210" s="1">
        <v>22.8</v>
      </c>
      <c r="H9210" s="1">
        <v>55</v>
      </c>
      <c r="I9210" s="1">
        <v>23</v>
      </c>
      <c r="J9210" s="1">
        <v>0.1</v>
      </c>
      <c r="K9210" s="1">
        <v>670</v>
      </c>
      <c r="L9210" s="1">
        <v>420</v>
      </c>
      <c r="M9210" s="6">
        <f t="shared" si="889"/>
        <v>23.064531849287562</v>
      </c>
      <c r="N9210" s="19">
        <v>0.7</v>
      </c>
      <c r="O9210" s="11" cm="1">
        <f t="array" ref="O9210">ROUND(_xlfn.SWITCH(C9210,"建筑专教",IF(S9210&gt;0.1,1.38,1.28),"阶梯教室",IF(S9210&gt;0.1,1.15,1.05),"公共教室",IF(S9210&gt;0.1,1.22,1.12),IF(S9210&gt;0.1,1.2,1.1))+(MOD(ROW()*11,31)/31-0.5)*0.06,2)</f>
        <v>1.17</v>
      </c>
      <c r="P9210" s="12">
        <f t="shared" si="887"/>
        <v>0.22</v>
      </c>
      <c r="Q9210" s="13">
        <f t="shared" si="896"/>
        <v>-0.54335595676005133</v>
      </c>
      <c r="R9210" s="1">
        <v>1</v>
      </c>
      <c r="S9210" s="1">
        <v>0.5</v>
      </c>
      <c r="T9210" s="1">
        <v>0.4</v>
      </c>
      <c r="U9210" s="4" t="s">
        <v>61</v>
      </c>
      <c r="V9210">
        <v>0.42</v>
      </c>
      <c r="W9210">
        <v>0.4</v>
      </c>
      <c r="X9210">
        <v>0.76</v>
      </c>
      <c r="Y9210">
        <v>2.4300000000000002</v>
      </c>
      <c r="Z9210">
        <v>0.23</v>
      </c>
      <c r="AA9210" s="5">
        <f t="shared" si="892"/>
        <v>1.9</v>
      </c>
      <c r="AB9210" s="15" cm="1">
        <f t="array" ref="AB9210">_xlfn.SWITCH(U9210,"夏",122,"冬",90,"春",153,"秋",153,0)</f>
        <v>153</v>
      </c>
      <c r="AC9210" s="16">
        <f t="shared" si="893"/>
        <v>290.7</v>
      </c>
      <c r="AD9210" s="5">
        <f>IFERROR(AA9210/D9210,0)</f>
        <v>2.4315331456360379E-2</v>
      </c>
      <c r="AE9210" s="15">
        <f t="shared" si="894"/>
        <v>0.41917808219178082</v>
      </c>
      <c r="AF9210" s="5">
        <f>IFERROR(AD9210*AE9210*48,0)</f>
        <v>0.48923779237126197</v>
      </c>
    </row>
    <row r="9211" spans="2:32" x14ac:dyDescent="0.15">
      <c r="B9211" s="1" t="s">
        <v>41</v>
      </c>
      <c r="C9211" s="1" t="s">
        <v>33</v>
      </c>
      <c r="D9211" s="6">
        <v>78.14</v>
      </c>
      <c r="E9211" s="6">
        <v>3.9</v>
      </c>
      <c r="F9211" s="18">
        <v>0.64583333333333304</v>
      </c>
      <c r="G9211" s="1">
        <v>23.1</v>
      </c>
      <c r="H9211" s="1">
        <v>53</v>
      </c>
      <c r="I9211" s="1">
        <v>23.3</v>
      </c>
      <c r="J9211" s="1">
        <v>0.1</v>
      </c>
      <c r="K9211" s="1">
        <v>635</v>
      </c>
      <c r="L9211" s="1">
        <v>380</v>
      </c>
      <c r="M9211" s="6">
        <f t="shared" si="889"/>
        <v>23.36433621858032</v>
      </c>
      <c r="N9211" s="19">
        <v>0.7</v>
      </c>
      <c r="O9211" s="11" cm="1">
        <f t="array" ref="O9211">ROUND(_xlfn.SWITCH(C9211,"建筑专教",IF(S9211&gt;0.1,1.38,1.28),"阶梯教室",IF(S9211&gt;0.1,1.15,1.05),"公共教室",IF(S9211&gt;0.1,1.22,1.12),IF(S9211&gt;0.1,1.2,1.1))+(MOD(ROW()*11,31)/31-0.5)*0.06,2)</f>
        <v>1.2</v>
      </c>
      <c r="P9211" s="12">
        <f t="shared" si="887"/>
        <v>0.19</v>
      </c>
      <c r="Q9211" s="13">
        <f t="shared" si="896"/>
        <v>-0.38374570188567148</v>
      </c>
      <c r="R9211" s="1">
        <v>0.8</v>
      </c>
      <c r="S9211" s="1">
        <v>0.4</v>
      </c>
      <c r="T9211" s="1">
        <v>0.3</v>
      </c>
      <c r="U9211" s="4" t="s">
        <v>61</v>
      </c>
      <c r="V9211">
        <v>0.42</v>
      </c>
      <c r="W9211">
        <v>0.4</v>
      </c>
      <c r="X9211">
        <v>0.76</v>
      </c>
      <c r="Y9211">
        <v>2.4300000000000002</v>
      </c>
      <c r="Z9211">
        <v>0.23</v>
      </c>
      <c r="AA9211" s="5">
        <f t="shared" si="892"/>
        <v>1.5000000000000002</v>
      </c>
      <c r="AB9211" s="15" cm="1">
        <f t="array" ref="AB9211">_xlfn.SWITCH(U9211,"夏",122,"冬",90,"春",153,"秋",153,0)</f>
        <v>153</v>
      </c>
      <c r="AC9211" s="16">
        <f t="shared" si="893"/>
        <v>229.50000000000003</v>
      </c>
      <c r="AD9211" s="5">
        <f>IFERROR(AA9211/D9211,0)</f>
        <v>1.9196314307652933E-2</v>
      </c>
      <c r="AE9211" s="15">
        <f t="shared" si="894"/>
        <v>0.41917808219178082</v>
      </c>
      <c r="AF9211" s="5">
        <f>IFERROR(AD9211*AE9211*48,0)</f>
        <v>0.38624036239836479</v>
      </c>
    </row>
    <row r="9212" spans="2:32" x14ac:dyDescent="0.15">
      <c r="B9212" s="1" t="s">
        <v>41</v>
      </c>
      <c r="C9212" s="1" t="s">
        <v>33</v>
      </c>
      <c r="D9212" s="6">
        <v>78.14</v>
      </c>
      <c r="E9212" s="6">
        <v>3.9</v>
      </c>
      <c r="F9212" s="18">
        <v>0.66666666666666696</v>
      </c>
      <c r="G9212" s="1">
        <v>23.3</v>
      </c>
      <c r="H9212" s="1">
        <v>51</v>
      </c>
      <c r="I9212" s="1">
        <v>23.5</v>
      </c>
      <c r="J9212" s="1">
        <v>0.1</v>
      </c>
      <c r="K9212" s="1">
        <v>585</v>
      </c>
      <c r="L9212" s="1">
        <v>340</v>
      </c>
      <c r="M9212" s="6">
        <f t="shared" si="889"/>
        <v>23.564206237073904</v>
      </c>
      <c r="N9212" s="19">
        <v>0.7</v>
      </c>
      <c r="O9212" s="11" cm="1">
        <f t="array" ref="O9212">ROUND(_xlfn.SWITCH(C9212,"建筑专教",IF(S9212&gt;0.1,1.38,1.28),"阶梯教室",IF(S9212&gt;0.1,1.15,1.05),"公共教室",IF(S9212&gt;0.1,1.22,1.12),IF(S9212&gt;0.1,1.2,1.1))+(MOD(ROW()*11,31)/31-0.5)*0.06,2)</f>
        <v>1.22</v>
      </c>
      <c r="P9212" s="12">
        <f t="shared" si="887"/>
        <v>0.15</v>
      </c>
      <c r="Q9212" s="13">
        <f t="shared" si="896"/>
        <v>-0.28278776746831896</v>
      </c>
      <c r="R9212" s="1">
        <v>0.6</v>
      </c>
      <c r="S9212" s="1">
        <v>0.4</v>
      </c>
      <c r="T9212" s="1">
        <v>0.2</v>
      </c>
      <c r="U9212" s="4" t="s">
        <v>61</v>
      </c>
      <c r="V9212">
        <v>0.42</v>
      </c>
      <c r="W9212">
        <v>0.4</v>
      </c>
      <c r="X9212">
        <v>0.76</v>
      </c>
      <c r="Y9212">
        <v>2.4300000000000002</v>
      </c>
      <c r="Z9212">
        <v>0.23</v>
      </c>
      <c r="AA9212" s="5">
        <f t="shared" si="892"/>
        <v>1.2</v>
      </c>
      <c r="AB9212" s="15" cm="1">
        <f t="array" ref="AB9212">_xlfn.SWITCH(U9212,"夏",122,"冬",90,"春",153,"秋",153,0)</f>
        <v>153</v>
      </c>
      <c r="AC9212" s="16">
        <f t="shared" si="893"/>
        <v>183.6</v>
      </c>
      <c r="AD9212" s="5">
        <f>IFERROR(AA9212/D9212,0)</f>
        <v>1.5357051446122344E-2</v>
      </c>
      <c r="AE9212" s="15">
        <f t="shared" si="894"/>
        <v>0.41917808219178082</v>
      </c>
      <c r="AF9212" s="5">
        <f>IFERROR(AD9212*AE9212*48,0)</f>
        <v>0.30899228991869176</v>
      </c>
    </row>
    <row r="9213" spans="2:32" x14ac:dyDescent="0.15">
      <c r="B9213" s="1" t="s">
        <v>41</v>
      </c>
      <c r="C9213" s="1" t="s">
        <v>33</v>
      </c>
      <c r="D9213" s="6">
        <v>78.14</v>
      </c>
      <c r="E9213" s="6">
        <v>3.9</v>
      </c>
      <c r="F9213" s="18">
        <v>0.6875</v>
      </c>
      <c r="G9213" s="1">
        <v>23.1</v>
      </c>
      <c r="H9213" s="1">
        <v>53</v>
      </c>
      <c r="I9213" s="1">
        <v>23.3</v>
      </c>
      <c r="J9213" s="1">
        <v>0.1</v>
      </c>
      <c r="K9213" s="1">
        <v>485</v>
      </c>
      <c r="L9213" s="1">
        <v>300</v>
      </c>
      <c r="M9213" s="6">
        <f t="shared" si="889"/>
        <v>23.36433621858032</v>
      </c>
      <c r="N9213" s="19">
        <v>0.7</v>
      </c>
      <c r="O9213" s="11" cm="1">
        <f t="array" ref="O9213">ROUND(_xlfn.SWITCH(C9213,"建筑专教",IF(S9213&gt;0.1,1.38,1.28),"阶梯教室",IF(S9213&gt;0.1,1.15,1.05),"公共教室",IF(S9213&gt;0.1,1.22,1.12),IF(S9213&gt;0.1,1.2,1.1))+(MOD(ROW()*11,31)/31-0.5)*0.06,2)</f>
        <v>1.18</v>
      </c>
      <c r="P9213" s="12">
        <f t="shared" ref="P9213:P9276" si="897">IF(O9213=0,0,ROUND(MIN(MAX((K9213-400)/(320*E9213*IF(C9213="公共教室",0.95,IF(C9213="建筑专教",0.85,IF(C9213="阶梯教室",1.15,1)))),0),2),2))</f>
        <v>7.0000000000000007E-2</v>
      </c>
      <c r="Q9213" s="13">
        <f t="shared" si="896"/>
        <v>-0.43058357961477756</v>
      </c>
      <c r="R9213" s="1">
        <v>0.3</v>
      </c>
      <c r="S9213" s="1">
        <v>0.3</v>
      </c>
      <c r="T9213" s="1">
        <v>0.1</v>
      </c>
      <c r="U9213" s="4" t="s">
        <v>61</v>
      </c>
      <c r="V9213">
        <v>0.42</v>
      </c>
      <c r="W9213">
        <v>0.4</v>
      </c>
      <c r="X9213">
        <v>0.76</v>
      </c>
      <c r="Y9213">
        <v>2.4300000000000002</v>
      </c>
      <c r="Z9213">
        <v>0.23</v>
      </c>
      <c r="AA9213" s="5">
        <f t="shared" si="892"/>
        <v>0.7</v>
      </c>
      <c r="AB9213" s="15" cm="1">
        <f t="array" ref="AB9213">_xlfn.SWITCH(U9213,"夏",122,"冬",90,"春",153,"秋",153,0)</f>
        <v>153</v>
      </c>
      <c r="AC9213" s="16">
        <f t="shared" si="893"/>
        <v>107.1</v>
      </c>
      <c r="AD9213" s="5">
        <f>IFERROR(AA9213/D9213,0)</f>
        <v>8.9582800102380334E-3</v>
      </c>
      <c r="AE9213" s="15">
        <f t="shared" si="894"/>
        <v>0.41917808219178082</v>
      </c>
      <c r="AF9213" s="5">
        <f>IFERROR(AD9213*AE9213*48,0)</f>
        <v>0.18024550245257021</v>
      </c>
    </row>
    <row r="9214" spans="2:32" x14ac:dyDescent="0.15">
      <c r="B9214" s="1" t="s">
        <v>41</v>
      </c>
      <c r="C9214" s="1" t="s">
        <v>33</v>
      </c>
      <c r="D9214" s="6">
        <v>78.14</v>
      </c>
      <c r="E9214" s="6">
        <v>3.9</v>
      </c>
      <c r="F9214" s="18">
        <v>0.70833333333333304</v>
      </c>
      <c r="G9214" s="1">
        <v>22.8</v>
      </c>
      <c r="H9214" s="1">
        <v>55</v>
      </c>
      <c r="I9214" s="1">
        <v>23</v>
      </c>
      <c r="J9214" s="1">
        <v>0.1</v>
      </c>
      <c r="K9214" s="1">
        <v>420</v>
      </c>
      <c r="L9214" s="1">
        <v>260</v>
      </c>
      <c r="M9214" s="6">
        <f t="shared" si="889"/>
        <v>23.064531849287562</v>
      </c>
      <c r="N9214" s="1">
        <v>0</v>
      </c>
      <c r="O9214" s="1">
        <v>0</v>
      </c>
      <c r="P9214" s="12">
        <f t="shared" si="897"/>
        <v>0</v>
      </c>
      <c r="Q9214" s="1">
        <v>0</v>
      </c>
      <c r="R9214" s="1">
        <v>0</v>
      </c>
      <c r="S9214" s="1">
        <v>0.3</v>
      </c>
      <c r="T9214" s="1">
        <v>0</v>
      </c>
      <c r="U9214" s="4" t="s">
        <v>61</v>
      </c>
      <c r="V9214">
        <v>0.42</v>
      </c>
      <c r="W9214">
        <v>0.4</v>
      </c>
      <c r="X9214">
        <v>0.76</v>
      </c>
      <c r="Y9214">
        <v>2.4300000000000002</v>
      </c>
      <c r="Z9214">
        <v>0.23</v>
      </c>
      <c r="AA9214" s="5">
        <f t="shared" si="892"/>
        <v>0.3</v>
      </c>
      <c r="AB9214" s="15" cm="1">
        <f t="array" ref="AB9214">_xlfn.SWITCH(U9214,"夏",122,"冬",90,"春",153,"秋",153,0)</f>
        <v>153</v>
      </c>
      <c r="AC9214" s="16">
        <f t="shared" si="893"/>
        <v>45.9</v>
      </c>
      <c r="AD9214" s="5">
        <f>IFERROR(AA9214/D9214,0)</f>
        <v>3.839262861530586E-3</v>
      </c>
      <c r="AE9214" s="15">
        <f t="shared" si="894"/>
        <v>0.41917808219178082</v>
      </c>
      <c r="AF9214" s="5">
        <f>IFERROR(AD9214*AE9214*48,0)</f>
        <v>7.7248072479672941E-2</v>
      </c>
    </row>
    <row r="9215" spans="2:32" x14ac:dyDescent="0.15">
      <c r="B9215" s="1" t="s">
        <v>41</v>
      </c>
      <c r="C9215" s="1" t="s">
        <v>33</v>
      </c>
      <c r="D9215" s="6">
        <v>78.14</v>
      </c>
      <c r="E9215" s="6">
        <v>3.9</v>
      </c>
      <c r="F9215" s="18">
        <v>0.72916666666666696</v>
      </c>
      <c r="G9215" s="1">
        <v>22.3</v>
      </c>
      <c r="H9215" s="1">
        <v>58</v>
      </c>
      <c r="I9215" s="1">
        <v>22.5</v>
      </c>
      <c r="J9215" s="1">
        <v>0.1</v>
      </c>
      <c r="K9215" s="1">
        <v>408</v>
      </c>
      <c r="L9215" s="1">
        <v>220</v>
      </c>
      <c r="M9215" s="6">
        <f t="shared" si="889"/>
        <v>22.56485966622671</v>
      </c>
      <c r="N9215" s="1">
        <v>0</v>
      </c>
      <c r="O9215" s="1">
        <v>0</v>
      </c>
      <c r="P9215" s="12">
        <f t="shared" si="897"/>
        <v>0</v>
      </c>
      <c r="Q9215" s="1">
        <v>0</v>
      </c>
      <c r="R9215" s="1">
        <v>0</v>
      </c>
      <c r="S9215" s="1">
        <v>0.2</v>
      </c>
      <c r="T9215" s="1">
        <v>0</v>
      </c>
      <c r="U9215" s="4" t="s">
        <v>61</v>
      </c>
      <c r="V9215">
        <v>0.42</v>
      </c>
      <c r="W9215">
        <v>0.4</v>
      </c>
      <c r="X9215">
        <v>0.76</v>
      </c>
      <c r="Y9215">
        <v>2.4300000000000002</v>
      </c>
      <c r="Z9215">
        <v>0.23</v>
      </c>
      <c r="AA9215" s="5">
        <f t="shared" si="892"/>
        <v>0.2</v>
      </c>
      <c r="AB9215" s="15" cm="1">
        <f t="array" ref="AB9215">_xlfn.SWITCH(U9215,"夏",122,"冬",90,"春",153,"秋",153,0)</f>
        <v>153</v>
      </c>
      <c r="AC9215" s="16">
        <f t="shared" si="893"/>
        <v>30.6</v>
      </c>
      <c r="AD9215" s="5">
        <f>IFERROR(AA9215/D9215,0)</f>
        <v>2.5595085743537241E-3</v>
      </c>
      <c r="AE9215" s="15">
        <f t="shared" si="894"/>
        <v>0.41917808219178082</v>
      </c>
      <c r="AF9215" s="5">
        <f>IFERROR(AD9215*AE9215*48,0)</f>
        <v>5.1498714986448632E-2</v>
      </c>
    </row>
    <row r="9216" spans="2:32" x14ac:dyDescent="0.15">
      <c r="B9216" s="1" t="s">
        <v>41</v>
      </c>
      <c r="C9216" s="1" t="s">
        <v>33</v>
      </c>
      <c r="D9216" s="6">
        <v>78.14</v>
      </c>
      <c r="E9216" s="6">
        <v>3.9</v>
      </c>
      <c r="F9216" s="18">
        <v>0.75</v>
      </c>
      <c r="G9216" s="1">
        <v>21.5</v>
      </c>
      <c r="H9216" s="1">
        <v>62</v>
      </c>
      <c r="I9216" s="1">
        <v>21.7</v>
      </c>
      <c r="J9216" s="1">
        <v>0.1</v>
      </c>
      <c r="K9216" s="1">
        <v>406</v>
      </c>
      <c r="L9216" s="1">
        <v>155</v>
      </c>
      <c r="M9216" s="6">
        <f t="shared" si="889"/>
        <v>21.765388805863438</v>
      </c>
      <c r="N9216" s="1">
        <v>0</v>
      </c>
      <c r="O9216" s="1">
        <v>0</v>
      </c>
      <c r="P9216" s="12">
        <f t="shared" si="897"/>
        <v>0</v>
      </c>
      <c r="Q9216" s="1">
        <v>0</v>
      </c>
      <c r="R9216" s="1">
        <v>0</v>
      </c>
      <c r="S9216" s="1">
        <v>0.6</v>
      </c>
      <c r="T9216" s="1">
        <v>0</v>
      </c>
      <c r="U9216" s="4" t="s">
        <v>61</v>
      </c>
      <c r="V9216">
        <v>0.42</v>
      </c>
      <c r="W9216">
        <v>0.4</v>
      </c>
      <c r="X9216">
        <v>0.76</v>
      </c>
      <c r="Y9216">
        <v>2.4300000000000002</v>
      </c>
      <c r="Z9216">
        <v>0.23</v>
      </c>
      <c r="AA9216" s="5">
        <f t="shared" si="892"/>
        <v>0.6</v>
      </c>
      <c r="AB9216" s="15" cm="1">
        <f t="array" ref="AB9216">_xlfn.SWITCH(U9216,"夏",122,"冬",90,"春",153,"秋",153,0)</f>
        <v>153</v>
      </c>
      <c r="AC9216" s="16">
        <f t="shared" si="893"/>
        <v>91.8</v>
      </c>
      <c r="AD9216" s="5">
        <f>IFERROR(AA9216/D9216,0)</f>
        <v>7.678525723061172E-3</v>
      </c>
      <c r="AE9216" s="15">
        <f t="shared" si="894"/>
        <v>0.41917808219178082</v>
      </c>
      <c r="AF9216" s="5">
        <f>IFERROR(AD9216*AE9216*48,0)</f>
        <v>0.15449614495934588</v>
      </c>
    </row>
    <row r="9217" spans="2:32" x14ac:dyDescent="0.15">
      <c r="B9217" s="1" t="s">
        <v>41</v>
      </c>
      <c r="C9217" s="1" t="s">
        <v>33</v>
      </c>
      <c r="D9217" s="6">
        <v>78.14</v>
      </c>
      <c r="E9217" s="6">
        <v>3.9</v>
      </c>
      <c r="F9217" s="18">
        <v>0.77083333333333304</v>
      </c>
      <c r="G9217" s="1">
        <v>20.8</v>
      </c>
      <c r="H9217" s="1">
        <v>65</v>
      </c>
      <c r="I9217" s="1">
        <v>21</v>
      </c>
      <c r="J9217" s="1">
        <v>0.1</v>
      </c>
      <c r="K9217" s="1">
        <v>405</v>
      </c>
      <c r="L9217" s="1">
        <v>100</v>
      </c>
      <c r="M9217" s="6">
        <f t="shared" si="889"/>
        <v>21.065856533184444</v>
      </c>
      <c r="N9217" s="1">
        <v>0</v>
      </c>
      <c r="O9217" s="1">
        <v>0</v>
      </c>
      <c r="P9217" s="12">
        <f t="shared" si="897"/>
        <v>0</v>
      </c>
      <c r="Q9217" s="1">
        <v>0</v>
      </c>
      <c r="R9217" s="1">
        <v>0</v>
      </c>
      <c r="S9217" s="1">
        <v>0.7</v>
      </c>
      <c r="T9217" s="1">
        <v>0</v>
      </c>
      <c r="U9217" s="4" t="s">
        <v>61</v>
      </c>
      <c r="V9217">
        <v>0.42</v>
      </c>
      <c r="W9217">
        <v>0.4</v>
      </c>
      <c r="X9217">
        <v>0.76</v>
      </c>
      <c r="Y9217">
        <v>2.4300000000000002</v>
      </c>
      <c r="Z9217">
        <v>0.23</v>
      </c>
      <c r="AA9217" s="5">
        <f t="shared" si="892"/>
        <v>0.7</v>
      </c>
      <c r="AB9217" s="15" cm="1">
        <f t="array" ref="AB9217">_xlfn.SWITCH(U9217,"夏",122,"冬",90,"春",153,"秋",153,0)</f>
        <v>153</v>
      </c>
      <c r="AC9217" s="16">
        <f t="shared" si="893"/>
        <v>107.1</v>
      </c>
      <c r="AD9217" s="5">
        <f>IFERROR(AA9217/D9217,0)</f>
        <v>8.9582800102380334E-3</v>
      </c>
      <c r="AE9217" s="15">
        <f t="shared" si="894"/>
        <v>0.41917808219178082</v>
      </c>
      <c r="AF9217" s="5">
        <f>IFERROR(AD9217*AE9217*48,0)</f>
        <v>0.18024550245257021</v>
      </c>
    </row>
    <row r="9218" spans="2:32" x14ac:dyDescent="0.15">
      <c r="B9218" s="1" t="s">
        <v>41</v>
      </c>
      <c r="C9218" s="1" t="s">
        <v>33</v>
      </c>
      <c r="D9218" s="6">
        <v>78.14</v>
      </c>
      <c r="E9218" s="6">
        <v>3.9</v>
      </c>
      <c r="F9218" s="18">
        <v>0.79166666666666696</v>
      </c>
      <c r="G9218" s="1">
        <v>20.100000000000001</v>
      </c>
      <c r="H9218" s="1">
        <v>68</v>
      </c>
      <c r="I9218" s="1">
        <v>20.3</v>
      </c>
      <c r="J9218" s="1">
        <v>0.1</v>
      </c>
      <c r="K9218" s="1">
        <v>405</v>
      </c>
      <c r="L9218" s="1">
        <v>65</v>
      </c>
      <c r="M9218" s="6">
        <f t="shared" si="889"/>
        <v>20.366328730529801</v>
      </c>
      <c r="N9218" s="1">
        <v>0</v>
      </c>
      <c r="O9218" s="1">
        <v>0</v>
      </c>
      <c r="P9218" s="12">
        <f t="shared" si="897"/>
        <v>0</v>
      </c>
      <c r="Q9218" s="1">
        <v>0</v>
      </c>
      <c r="R9218" s="1">
        <v>0</v>
      </c>
      <c r="S9218" s="1">
        <v>0.8</v>
      </c>
      <c r="T9218" s="1">
        <v>0</v>
      </c>
      <c r="U9218" s="4" t="s">
        <v>61</v>
      </c>
      <c r="V9218">
        <v>0.42</v>
      </c>
      <c r="W9218">
        <v>0.4</v>
      </c>
      <c r="X9218">
        <v>0.76</v>
      </c>
      <c r="Y9218">
        <v>2.4300000000000002</v>
      </c>
      <c r="Z9218">
        <v>0.23</v>
      </c>
      <c r="AA9218" s="5">
        <f t="shared" si="892"/>
        <v>0.8</v>
      </c>
      <c r="AB9218" s="15" cm="1">
        <f t="array" ref="AB9218">_xlfn.SWITCH(U9218,"夏",122,"冬",90,"春",153,"秋",153,0)</f>
        <v>153</v>
      </c>
      <c r="AC9218" s="16">
        <f t="shared" si="893"/>
        <v>122.4</v>
      </c>
      <c r="AD9218" s="5">
        <f>IFERROR(AA9218/D9218,0)</f>
        <v>1.0238034297414897E-2</v>
      </c>
      <c r="AE9218" s="15">
        <f t="shared" si="894"/>
        <v>0.41917808219178082</v>
      </c>
      <c r="AF9218" s="5">
        <f>IFERROR(AD9218*AE9218*48,0)</f>
        <v>0.20599485994579453</v>
      </c>
    </row>
    <row r="9219" spans="2:32" x14ac:dyDescent="0.15">
      <c r="B9219" s="1" t="s">
        <v>41</v>
      </c>
      <c r="C9219" s="1" t="s">
        <v>33</v>
      </c>
      <c r="D9219" s="6">
        <v>78.14</v>
      </c>
      <c r="E9219" s="6">
        <v>3.9</v>
      </c>
      <c r="F9219" s="18">
        <v>0.8125</v>
      </c>
      <c r="G9219" s="1">
        <v>19.600000000000001</v>
      </c>
      <c r="H9219" s="1">
        <v>71</v>
      </c>
      <c r="I9219" s="1">
        <v>19.8</v>
      </c>
      <c r="J9219" s="1">
        <v>0.1</v>
      </c>
      <c r="K9219" s="1">
        <v>415</v>
      </c>
      <c r="L9219" s="1">
        <v>40</v>
      </c>
      <c r="M9219" s="6">
        <f t="shared" si="889"/>
        <v>19.866668780703833</v>
      </c>
      <c r="N9219" s="1">
        <v>0</v>
      </c>
      <c r="O9219" s="1">
        <v>0</v>
      </c>
      <c r="P9219" s="12">
        <f t="shared" si="897"/>
        <v>0</v>
      </c>
      <c r="Q9219" s="1">
        <v>0</v>
      </c>
      <c r="R9219" s="1">
        <v>0.1</v>
      </c>
      <c r="S9219" s="1">
        <v>0.8</v>
      </c>
      <c r="T9219" s="1">
        <v>0</v>
      </c>
      <c r="U9219" s="4" t="s">
        <v>61</v>
      </c>
      <c r="V9219">
        <v>0.42</v>
      </c>
      <c r="W9219">
        <v>0.4</v>
      </c>
      <c r="X9219">
        <v>0.76</v>
      </c>
      <c r="Y9219">
        <v>2.4300000000000002</v>
      </c>
      <c r="Z9219">
        <v>0.23</v>
      </c>
      <c r="AA9219" s="5">
        <f t="shared" si="892"/>
        <v>0.9</v>
      </c>
      <c r="AB9219" s="15" cm="1">
        <f t="array" ref="AB9219">_xlfn.SWITCH(U9219,"夏",122,"冬",90,"春",153,"秋",153,0)</f>
        <v>153</v>
      </c>
      <c r="AC9219" s="16">
        <f t="shared" si="893"/>
        <v>137.70000000000002</v>
      </c>
      <c r="AD9219" s="5">
        <f>IFERROR(AA9219/D9219,0)</f>
        <v>1.1517788584591758E-2</v>
      </c>
      <c r="AE9219" s="15">
        <f t="shared" si="894"/>
        <v>0.41917808219178082</v>
      </c>
      <c r="AF9219" s="5">
        <f>IFERROR(AD9219*AE9219*48,0)</f>
        <v>0.23174421743901882</v>
      </c>
    </row>
    <row r="9220" spans="2:32" x14ac:dyDescent="0.15">
      <c r="B9220" s="1" t="s">
        <v>41</v>
      </c>
      <c r="C9220" s="1" t="s">
        <v>33</v>
      </c>
      <c r="D9220" s="6">
        <v>78.14</v>
      </c>
      <c r="E9220" s="6">
        <v>3.9</v>
      </c>
      <c r="F9220" s="18">
        <v>0.83333333333333304</v>
      </c>
      <c r="G9220" s="1">
        <v>19.3</v>
      </c>
      <c r="H9220" s="1">
        <v>73</v>
      </c>
      <c r="I9220" s="1">
        <v>19.5</v>
      </c>
      <c r="J9220" s="1">
        <v>0.1</v>
      </c>
      <c r="K9220" s="1">
        <v>410</v>
      </c>
      <c r="L9220" s="1">
        <v>25</v>
      </c>
      <c r="M9220" s="6">
        <f t="shared" si="889"/>
        <v>19.566873926805329</v>
      </c>
      <c r="N9220" s="1">
        <v>0</v>
      </c>
      <c r="O9220" s="1">
        <v>0</v>
      </c>
      <c r="P9220" s="12">
        <f t="shared" si="897"/>
        <v>0</v>
      </c>
      <c r="Q9220" s="1">
        <v>0</v>
      </c>
      <c r="R9220" s="1">
        <v>0</v>
      </c>
      <c r="S9220" s="1">
        <v>0.7</v>
      </c>
      <c r="T9220" s="1">
        <v>0</v>
      </c>
      <c r="U9220" s="4" t="s">
        <v>61</v>
      </c>
      <c r="V9220">
        <v>0.42</v>
      </c>
      <c r="W9220">
        <v>0.4</v>
      </c>
      <c r="X9220">
        <v>0.76</v>
      </c>
      <c r="Y9220">
        <v>2.4300000000000002</v>
      </c>
      <c r="Z9220">
        <v>0.23</v>
      </c>
      <c r="AA9220" s="5">
        <f t="shared" si="892"/>
        <v>0.7</v>
      </c>
      <c r="AB9220" s="15" cm="1">
        <f t="array" ref="AB9220">_xlfn.SWITCH(U9220,"夏",122,"冬",90,"春",153,"秋",153,0)</f>
        <v>153</v>
      </c>
      <c r="AC9220" s="16">
        <f t="shared" si="893"/>
        <v>107.1</v>
      </c>
      <c r="AD9220" s="5">
        <f>IFERROR(AA9220/D9220,0)</f>
        <v>8.9582800102380334E-3</v>
      </c>
      <c r="AE9220" s="15">
        <f t="shared" si="894"/>
        <v>0.41917808219178082</v>
      </c>
      <c r="AF9220" s="5">
        <f>IFERROR(AD9220*AE9220*48,0)</f>
        <v>0.18024550245257021</v>
      </c>
    </row>
    <row r="9221" spans="2:32" x14ac:dyDescent="0.15">
      <c r="B9221" s="1" t="s">
        <v>41</v>
      </c>
      <c r="C9221" s="1" t="s">
        <v>33</v>
      </c>
      <c r="D9221" s="6">
        <v>78.14</v>
      </c>
      <c r="E9221" s="6">
        <v>3.9</v>
      </c>
      <c r="F9221" s="18">
        <v>0.85416666666666696</v>
      </c>
      <c r="G9221" s="1">
        <v>19.100000000000001</v>
      </c>
      <c r="H9221" s="1">
        <v>75</v>
      </c>
      <c r="I9221" s="1">
        <v>19.3</v>
      </c>
      <c r="J9221" s="1">
        <v>0.1</v>
      </c>
      <c r="K9221" s="1">
        <v>408</v>
      </c>
      <c r="L9221" s="1">
        <v>15</v>
      </c>
      <c r="M9221" s="6">
        <f t="shared" si="889"/>
        <v>19.367011158520938</v>
      </c>
      <c r="N9221" s="1">
        <v>0</v>
      </c>
      <c r="O9221" s="1">
        <v>0</v>
      </c>
      <c r="P9221" s="12">
        <f t="shared" si="897"/>
        <v>0</v>
      </c>
      <c r="Q9221" s="1">
        <v>0</v>
      </c>
      <c r="R9221" s="1">
        <v>0</v>
      </c>
      <c r="S9221" s="1">
        <v>0.6</v>
      </c>
      <c r="T9221" s="1">
        <v>0</v>
      </c>
      <c r="U9221" s="4" t="s">
        <v>61</v>
      </c>
      <c r="V9221">
        <v>0.42</v>
      </c>
      <c r="W9221">
        <v>0.4</v>
      </c>
      <c r="X9221">
        <v>0.76</v>
      </c>
      <c r="Y9221">
        <v>2.4300000000000002</v>
      </c>
      <c r="Z9221">
        <v>0.23</v>
      </c>
      <c r="AA9221" s="5">
        <f t="shared" si="892"/>
        <v>0.6</v>
      </c>
      <c r="AB9221" s="15" cm="1">
        <f t="array" ref="AB9221">_xlfn.SWITCH(U9221,"夏",122,"冬",90,"春",153,"秋",153,0)</f>
        <v>153</v>
      </c>
      <c r="AC9221" s="16">
        <f t="shared" si="893"/>
        <v>91.8</v>
      </c>
      <c r="AD9221" s="5">
        <f>IFERROR(AA9221/D9221,0)</f>
        <v>7.678525723061172E-3</v>
      </c>
      <c r="AE9221" s="15">
        <f t="shared" si="894"/>
        <v>0.41917808219178082</v>
      </c>
      <c r="AF9221" s="5">
        <f>IFERROR(AD9221*AE9221*48,0)</f>
        <v>0.15449614495934588</v>
      </c>
    </row>
    <row r="9222" spans="2:32" x14ac:dyDescent="0.15">
      <c r="B9222" s="1" t="s">
        <v>41</v>
      </c>
      <c r="C9222" s="1" t="s">
        <v>33</v>
      </c>
      <c r="D9222" s="6">
        <v>78.14</v>
      </c>
      <c r="E9222" s="6">
        <v>3.9</v>
      </c>
      <c r="F9222" s="18">
        <v>0.875</v>
      </c>
      <c r="G9222" s="1">
        <v>18.899999999999999</v>
      </c>
      <c r="H9222" s="1">
        <v>77</v>
      </c>
      <c r="I9222" s="1">
        <v>19.100000000000001</v>
      </c>
      <c r="J9222" s="1">
        <v>0.1</v>
      </c>
      <c r="K9222" s="1">
        <v>407</v>
      </c>
      <c r="L9222" s="1">
        <v>10</v>
      </c>
      <c r="M9222" s="6">
        <f t="shared" si="889"/>
        <v>19.167148765847855</v>
      </c>
      <c r="N9222" s="1">
        <v>0</v>
      </c>
      <c r="O9222" s="1">
        <v>0</v>
      </c>
      <c r="P9222" s="12">
        <f t="shared" si="897"/>
        <v>0</v>
      </c>
      <c r="Q9222" s="1">
        <v>0</v>
      </c>
      <c r="R9222" s="1">
        <v>0</v>
      </c>
      <c r="S9222" s="1">
        <v>0.5</v>
      </c>
      <c r="T9222" s="1">
        <v>0</v>
      </c>
      <c r="U9222" s="4" t="s">
        <v>61</v>
      </c>
      <c r="V9222">
        <v>0.42</v>
      </c>
      <c r="W9222">
        <v>0.4</v>
      </c>
      <c r="X9222">
        <v>0.76</v>
      </c>
      <c r="Y9222">
        <v>2.4300000000000002</v>
      </c>
      <c r="Z9222">
        <v>0.23</v>
      </c>
      <c r="AA9222" s="5">
        <f t="shared" si="892"/>
        <v>0.5</v>
      </c>
      <c r="AB9222" s="15" cm="1">
        <f t="array" ref="AB9222">_xlfn.SWITCH(U9222,"夏",122,"冬",90,"春",153,"秋",153,0)</f>
        <v>153</v>
      </c>
      <c r="AC9222" s="16">
        <f t="shared" si="893"/>
        <v>76.5</v>
      </c>
      <c r="AD9222" s="5">
        <f>IFERROR(AA9222/D9222,0)</f>
        <v>6.3987714358843106E-3</v>
      </c>
      <c r="AE9222" s="15">
        <f t="shared" si="894"/>
        <v>0.41917808219178082</v>
      </c>
      <c r="AF9222" s="5">
        <f>IFERROR(AD9222*AE9222*48,0)</f>
        <v>0.12874678746612159</v>
      </c>
    </row>
    <row r="9223" spans="2:32" x14ac:dyDescent="0.15">
      <c r="B9223" s="1" t="s">
        <v>41</v>
      </c>
      <c r="C9223" s="1" t="s">
        <v>33</v>
      </c>
      <c r="D9223" s="6">
        <v>78.14</v>
      </c>
      <c r="E9223" s="6">
        <v>3.9</v>
      </c>
      <c r="F9223" s="18">
        <v>0.89583333333333304</v>
      </c>
      <c r="G9223" s="1">
        <v>18.7</v>
      </c>
      <c r="H9223" s="1">
        <v>78</v>
      </c>
      <c r="I9223" s="1">
        <v>18.899999999999999</v>
      </c>
      <c r="J9223" s="1">
        <v>0.1</v>
      </c>
      <c r="K9223" s="1">
        <v>406</v>
      </c>
      <c r="L9223" s="1">
        <v>10</v>
      </c>
      <c r="M9223" s="6">
        <f t="shared" si="889"/>
        <v>18.967286750070741</v>
      </c>
      <c r="N9223" s="1">
        <v>0</v>
      </c>
      <c r="O9223" s="1">
        <v>0</v>
      </c>
      <c r="P9223" s="12">
        <f t="shared" si="897"/>
        <v>0</v>
      </c>
      <c r="Q9223" s="1">
        <v>0</v>
      </c>
      <c r="R9223" s="1">
        <v>0</v>
      </c>
      <c r="S9223" s="1">
        <v>0.4</v>
      </c>
      <c r="T9223" s="1">
        <v>0</v>
      </c>
      <c r="U9223" s="4" t="s">
        <v>61</v>
      </c>
      <c r="V9223">
        <v>0.42</v>
      </c>
      <c r="W9223">
        <v>0.4</v>
      </c>
      <c r="X9223">
        <v>0.76</v>
      </c>
      <c r="Y9223">
        <v>2.4300000000000002</v>
      </c>
      <c r="Z9223">
        <v>0.23</v>
      </c>
      <c r="AA9223" s="5">
        <f t="shared" si="892"/>
        <v>0.4</v>
      </c>
      <c r="AB9223" s="15" cm="1">
        <f t="array" ref="AB9223">_xlfn.SWITCH(U9223,"夏",122,"冬",90,"春",153,"秋",153,0)</f>
        <v>153</v>
      </c>
      <c r="AC9223" s="16">
        <f t="shared" si="893"/>
        <v>61.2</v>
      </c>
      <c r="AD9223" s="5">
        <f>IFERROR(AA9223/D9223,0)</f>
        <v>5.1190171487074483E-3</v>
      </c>
      <c r="AE9223" s="15">
        <f t="shared" si="894"/>
        <v>0.41917808219178082</v>
      </c>
      <c r="AF9223" s="5">
        <f>IFERROR(AD9223*AE9223*48,0)</f>
        <v>0.10299742997289726</v>
      </c>
    </row>
    <row r="9224" spans="2:32" x14ac:dyDescent="0.15">
      <c r="B9224" s="1" t="s">
        <v>41</v>
      </c>
      <c r="C9224" s="1" t="s">
        <v>33</v>
      </c>
      <c r="D9224" s="6">
        <v>78.14</v>
      </c>
      <c r="E9224" s="6">
        <v>3.9</v>
      </c>
      <c r="F9224" s="18">
        <v>0.91666666666666696</v>
      </c>
      <c r="G9224" s="1">
        <v>18.600000000000001</v>
      </c>
      <c r="H9224" s="1">
        <v>79</v>
      </c>
      <c r="I9224" s="1">
        <v>18.8</v>
      </c>
      <c r="J9224" s="1">
        <v>0.1</v>
      </c>
      <c r="K9224" s="1">
        <v>405</v>
      </c>
      <c r="L9224" s="1">
        <v>10</v>
      </c>
      <c r="M9224" s="6">
        <f t="shared" si="889"/>
        <v>18.867355883921618</v>
      </c>
      <c r="N9224" s="1">
        <v>0</v>
      </c>
      <c r="O9224" s="1">
        <v>0</v>
      </c>
      <c r="P9224" s="12">
        <f t="shared" si="897"/>
        <v>0</v>
      </c>
      <c r="Q9224" s="1">
        <v>0</v>
      </c>
      <c r="R9224" s="1">
        <v>0</v>
      </c>
      <c r="S9224" s="1">
        <v>0.3</v>
      </c>
      <c r="T9224" s="1">
        <v>0</v>
      </c>
      <c r="U9224" s="4" t="s">
        <v>61</v>
      </c>
      <c r="V9224">
        <v>0.42</v>
      </c>
      <c r="W9224">
        <v>0.4</v>
      </c>
      <c r="X9224">
        <v>0.76</v>
      </c>
      <c r="Y9224">
        <v>2.4300000000000002</v>
      </c>
      <c r="Z9224">
        <v>0.23</v>
      </c>
      <c r="AA9224" s="5">
        <f t="shared" si="892"/>
        <v>0.3</v>
      </c>
      <c r="AB9224" s="15" cm="1">
        <f t="array" ref="AB9224">_xlfn.SWITCH(U9224,"夏",122,"冬",90,"春",153,"秋",153,0)</f>
        <v>153</v>
      </c>
      <c r="AC9224" s="16">
        <f t="shared" si="893"/>
        <v>45.9</v>
      </c>
      <c r="AD9224" s="5">
        <f>IFERROR(AA9224/D9224,0)</f>
        <v>3.839262861530586E-3</v>
      </c>
      <c r="AE9224" s="15">
        <f t="shared" si="894"/>
        <v>0.41917808219178082</v>
      </c>
      <c r="AF9224" s="5">
        <f>IFERROR(AD9224*AE9224*48,0)</f>
        <v>7.7248072479672941E-2</v>
      </c>
    </row>
    <row r="9225" spans="2:32" x14ac:dyDescent="0.15">
      <c r="B9225" s="1" t="s">
        <v>42</v>
      </c>
      <c r="C9225" s="1" t="s">
        <v>33</v>
      </c>
      <c r="D9225" s="6">
        <v>78.14</v>
      </c>
      <c r="E9225" s="6">
        <v>3.9</v>
      </c>
      <c r="F9225" s="18">
        <v>0.33333333333333298</v>
      </c>
      <c r="G9225" s="1">
        <v>19.8</v>
      </c>
      <c r="H9225" s="1">
        <v>73</v>
      </c>
      <c r="I9225" s="1">
        <v>20</v>
      </c>
      <c r="J9225" s="1">
        <v>0.1</v>
      </c>
      <c r="K9225" s="1">
        <v>415</v>
      </c>
      <c r="L9225" s="1">
        <v>310</v>
      </c>
      <c r="M9225" s="6">
        <f t="shared" si="889"/>
        <v>20.066532482426965</v>
      </c>
      <c r="N9225" s="1">
        <v>0</v>
      </c>
      <c r="O9225" s="1">
        <v>0</v>
      </c>
      <c r="P9225" s="12">
        <f t="shared" si="897"/>
        <v>0</v>
      </c>
      <c r="Q9225" s="1">
        <v>0</v>
      </c>
      <c r="R9225" s="1">
        <v>0</v>
      </c>
      <c r="S9225" s="1">
        <v>0.1</v>
      </c>
      <c r="T9225" s="1">
        <v>0</v>
      </c>
      <c r="U9225" s="4" t="s">
        <v>61</v>
      </c>
      <c r="V9225">
        <v>0.42</v>
      </c>
      <c r="W9225">
        <v>0.4</v>
      </c>
      <c r="X9225">
        <v>0.76</v>
      </c>
      <c r="Y9225">
        <v>2.4300000000000002</v>
      </c>
      <c r="Z9225">
        <v>0.23</v>
      </c>
      <c r="AA9225" s="5">
        <f t="shared" si="892"/>
        <v>0.1</v>
      </c>
      <c r="AB9225" s="15" cm="1">
        <f t="array" ref="AB9225">_xlfn.SWITCH(U9225,"夏",122,"冬",90,"春",153,"秋",153,0)</f>
        <v>153</v>
      </c>
      <c r="AC9225" s="16">
        <f t="shared" si="893"/>
        <v>15.3</v>
      </c>
      <c r="AD9225" s="5">
        <f>IFERROR(AA9225/D9225,0)</f>
        <v>1.2797542871768621E-3</v>
      </c>
      <c r="AE9225" s="15">
        <f t="shared" si="894"/>
        <v>0.41917808219178082</v>
      </c>
      <c r="AF9225" s="5">
        <f>IFERROR(AD9225*AE9225*48,0)</f>
        <v>2.5749357493224316E-2</v>
      </c>
    </row>
    <row r="9226" spans="2:32" x14ac:dyDescent="0.15">
      <c r="B9226" s="1" t="s">
        <v>42</v>
      </c>
      <c r="C9226" s="1" t="s">
        <v>33</v>
      </c>
      <c r="D9226" s="6">
        <v>78.14</v>
      </c>
      <c r="E9226" s="6">
        <v>3.9</v>
      </c>
      <c r="F9226" s="18">
        <v>0.35416666666666702</v>
      </c>
      <c r="G9226" s="1">
        <v>20.3</v>
      </c>
      <c r="H9226" s="1">
        <v>70</v>
      </c>
      <c r="I9226" s="1">
        <v>20.5</v>
      </c>
      <c r="J9226" s="1">
        <v>0.1</v>
      </c>
      <c r="K9226" s="1">
        <v>445</v>
      </c>
      <c r="L9226" s="1">
        <v>380</v>
      </c>
      <c r="M9226" s="6">
        <f t="shared" si="889"/>
        <v>20.566193357772192</v>
      </c>
      <c r="N9226" s="19">
        <v>0.7</v>
      </c>
      <c r="O9226" s="11" cm="1">
        <f t="array" ref="O9226">ROUND(_xlfn.SWITCH(C9226,"建筑专教",IF(S9226&gt;0.1,1.38,1.28),"阶梯教室",IF(S9226&gt;0.1,1.15,1.05),"公共教室",IF(S9226&gt;0.1,1.22,1.12),IF(S9226&gt;0.1,1.2,1.1))+(MOD(ROW()*11,31)/31-0.5)*0.06,2)</f>
        <v>1.21</v>
      </c>
      <c r="P9226" s="12">
        <f t="shared" si="897"/>
        <v>0.04</v>
      </c>
      <c r="Q9226" s="13">
        <f t="shared" ref="Q9226:Q9232" si="898">(0.303*EXP(-0.036*(O9226*58.15))+0.028)*((O9226*58.15)-0.00305*(5733-6.99*(O9226*58.15)-(EXP(16.6536-4030.183/(G9226+235))*(H9226/100)))-0.42*((O9226*58.15)-58.15)-0.000017*(O9226*58.15)*(5867-(EXP(16.6536-4030.183/(G9226+235))*(H9226/100)))-0.0014*(O9226*58.15)*(34-G9226)-0.0000000396*IF(N9226*0.155&gt;0.078,1.05+0.645*N9226*0.155,1)*(POWER((35.7-0.028*(O9226*58.15)-N9226*0.155*(0.0000000396*IF(N9226*0.155&gt;0.078,1.05+0.645*N9226*0.155,1)*(POWER((35.7-0.028*(O9226*58.15)-N9226*0.155*0.1)+273,4)-POWER(M9226+273,4))+IF(N9226*0.155&gt;0.078,1.05+0.645*N9226*0.155,1)*IF(J9226&lt;0.2,2.38*ABS(35.7-0.028*(O9226*58.15)-G9226)^0.25,12.1*SQRT(J9226))*(35.7-0.028*(O9226*58.15)-G9226))+273),4)-POWER(M9226+273,4))-IF(N9226*0.155&gt;0.078,1.05+0.645*N9226*0.155,1)*IF(J9226&lt;0.2,2.38*ABS(35.7-0.028*(O9226*58.15)-N9226*0.155*0.1-G9226)^0.25,12.1*SQRT(J9226))*(35.7-0.028*(O9226*58.15)-N9226*0.155*0.1-G9226))</f>
        <v>-1.1752569733593694</v>
      </c>
      <c r="R9226" s="1">
        <v>0</v>
      </c>
      <c r="S9226" s="1">
        <v>0.3</v>
      </c>
      <c r="T9226" s="1">
        <v>0.1</v>
      </c>
      <c r="U9226" s="4" t="s">
        <v>61</v>
      </c>
      <c r="V9226">
        <v>0.42</v>
      </c>
      <c r="W9226">
        <v>0.4</v>
      </c>
      <c r="X9226">
        <v>0.76</v>
      </c>
      <c r="Y9226">
        <v>2.4300000000000002</v>
      </c>
      <c r="Z9226">
        <v>0.23</v>
      </c>
      <c r="AA9226" s="5">
        <f t="shared" si="892"/>
        <v>0.4</v>
      </c>
      <c r="AB9226" s="15" cm="1">
        <f t="array" ref="AB9226">_xlfn.SWITCH(U9226,"夏",122,"冬",90,"春",153,"秋",153,0)</f>
        <v>153</v>
      </c>
      <c r="AC9226" s="16">
        <f t="shared" si="893"/>
        <v>61.2</v>
      </c>
      <c r="AD9226" s="5">
        <f>IFERROR(AA9226/D9226,0)</f>
        <v>5.1190171487074483E-3</v>
      </c>
      <c r="AE9226" s="15">
        <f t="shared" si="894"/>
        <v>0.41917808219178082</v>
      </c>
      <c r="AF9226" s="5">
        <f>IFERROR(AD9226*AE9226*48,0)</f>
        <v>0.10299742997289726</v>
      </c>
    </row>
    <row r="9227" spans="2:32" x14ac:dyDescent="0.15">
      <c r="B9227" s="1" t="s">
        <v>42</v>
      </c>
      <c r="C9227" s="1" t="s">
        <v>33</v>
      </c>
      <c r="D9227" s="6">
        <v>78.14</v>
      </c>
      <c r="E9227" s="6">
        <v>3.9</v>
      </c>
      <c r="F9227" s="18">
        <v>0.375</v>
      </c>
      <c r="G9227" s="1">
        <v>21.1</v>
      </c>
      <c r="H9227" s="1">
        <v>66</v>
      </c>
      <c r="I9227" s="1">
        <v>21.3</v>
      </c>
      <c r="J9227" s="1">
        <v>0.2</v>
      </c>
      <c r="K9227" s="1">
        <v>590</v>
      </c>
      <c r="L9227" s="1">
        <v>450</v>
      </c>
      <c r="M9227" s="6">
        <f t="shared" si="889"/>
        <v>21.399498026789047</v>
      </c>
      <c r="N9227" s="19">
        <v>0.7</v>
      </c>
      <c r="O9227" s="11" cm="1">
        <f t="array" ref="O9227">ROUND(_xlfn.SWITCH(C9227,"建筑专教",IF(S9227&gt;0.1,1.38,1.28),"阶梯教室",IF(S9227&gt;0.1,1.15,1.05),"公共教室",IF(S9227&gt;0.1,1.22,1.12),IF(S9227&gt;0.1,1.2,1.1))+(MOD(ROW()*11,31)/31-0.5)*0.06,2)</f>
        <v>1.18</v>
      </c>
      <c r="P9227" s="12">
        <f t="shared" si="897"/>
        <v>0.15</v>
      </c>
      <c r="Q9227" s="13">
        <f t="shared" si="898"/>
        <v>-1.3837431613855862</v>
      </c>
      <c r="R9227" s="1">
        <v>0.6</v>
      </c>
      <c r="S9227" s="1">
        <v>0.4</v>
      </c>
      <c r="T9227" s="1">
        <v>0.2</v>
      </c>
      <c r="U9227" s="4" t="s">
        <v>61</v>
      </c>
      <c r="V9227">
        <v>0.42</v>
      </c>
      <c r="W9227">
        <v>0.4</v>
      </c>
      <c r="X9227">
        <v>0.76</v>
      </c>
      <c r="Y9227">
        <v>2.4300000000000002</v>
      </c>
      <c r="Z9227">
        <v>0.23</v>
      </c>
      <c r="AA9227" s="5">
        <f t="shared" si="892"/>
        <v>1.2</v>
      </c>
      <c r="AB9227" s="15" cm="1">
        <f t="array" ref="AB9227">_xlfn.SWITCH(U9227,"夏",122,"冬",90,"春",153,"秋",153,0)</f>
        <v>153</v>
      </c>
      <c r="AC9227" s="16">
        <f t="shared" si="893"/>
        <v>183.6</v>
      </c>
      <c r="AD9227" s="5">
        <f>IFERROR(AA9227/D9227,0)</f>
        <v>1.5357051446122344E-2</v>
      </c>
      <c r="AE9227" s="15">
        <f t="shared" si="894"/>
        <v>0.41917808219178082</v>
      </c>
      <c r="AF9227" s="5">
        <f>IFERROR(AD9227*AE9227*48,0)</f>
        <v>0.30899228991869176</v>
      </c>
    </row>
    <row r="9228" spans="2:32" x14ac:dyDescent="0.15">
      <c r="B9228" s="1" t="s">
        <v>42</v>
      </c>
      <c r="C9228" s="1" t="s">
        <v>33</v>
      </c>
      <c r="D9228" s="6">
        <v>78.14</v>
      </c>
      <c r="E9228" s="6">
        <v>3.9</v>
      </c>
      <c r="F9228" s="18">
        <v>0.39583333333333298</v>
      </c>
      <c r="G9228" s="1">
        <v>21.8</v>
      </c>
      <c r="H9228" s="1">
        <v>63</v>
      </c>
      <c r="I9228" s="1">
        <v>22</v>
      </c>
      <c r="J9228" s="1">
        <v>0.2</v>
      </c>
      <c r="K9228" s="1">
        <v>705</v>
      </c>
      <c r="L9228" s="1">
        <v>510</v>
      </c>
      <c r="M9228" s="6">
        <f t="shared" si="889"/>
        <v>22.09879224646096</v>
      </c>
      <c r="N9228" s="19">
        <v>0.7</v>
      </c>
      <c r="O9228" s="11" cm="1">
        <f t="array" ref="O9228">ROUND(_xlfn.SWITCH(C9228,"建筑专教",IF(S9228&gt;0.1,1.38,1.28),"阶梯教室",IF(S9228&gt;0.1,1.15,1.05),"公共教室",IF(S9228&gt;0.1,1.22,1.12),IF(S9228&gt;0.1,1.2,1.1))+(MOD(ROW()*11,31)/31-0.5)*0.06,2)</f>
        <v>1.2</v>
      </c>
      <c r="P9228" s="12">
        <f t="shared" si="897"/>
        <v>0.24</v>
      </c>
      <c r="Q9228" s="13">
        <f t="shared" si="898"/>
        <v>-1.1123193368415258</v>
      </c>
      <c r="R9228" s="1">
        <v>1</v>
      </c>
      <c r="S9228" s="1">
        <v>0.4</v>
      </c>
      <c r="T9228" s="1">
        <v>0.3</v>
      </c>
      <c r="U9228" s="4" t="s">
        <v>61</v>
      </c>
      <c r="V9228">
        <v>0.42</v>
      </c>
      <c r="W9228">
        <v>0.4</v>
      </c>
      <c r="X9228">
        <v>0.76</v>
      </c>
      <c r="Y9228">
        <v>2.4300000000000002</v>
      </c>
      <c r="Z9228">
        <v>0.23</v>
      </c>
      <c r="AA9228" s="5">
        <f t="shared" si="892"/>
        <v>1.7</v>
      </c>
      <c r="AB9228" s="15" cm="1">
        <f t="array" ref="AB9228">_xlfn.SWITCH(U9228,"夏",122,"冬",90,"春",153,"秋",153,0)</f>
        <v>153</v>
      </c>
      <c r="AC9228" s="16">
        <f t="shared" si="893"/>
        <v>260.09999999999997</v>
      </c>
      <c r="AD9228" s="5">
        <f>IFERROR(AA9228/D9228,0)</f>
        <v>2.1755822882006653E-2</v>
      </c>
      <c r="AE9228" s="15">
        <f t="shared" si="894"/>
        <v>0.41917808219178082</v>
      </c>
      <c r="AF9228" s="5">
        <f>IFERROR(AD9228*AE9228*48,0)</f>
        <v>0.43773907738481327</v>
      </c>
    </row>
    <row r="9229" spans="2:32" x14ac:dyDescent="0.15">
      <c r="B9229" s="1" t="s">
        <v>42</v>
      </c>
      <c r="C9229" s="1" t="s">
        <v>33</v>
      </c>
      <c r="D9229" s="6">
        <v>78.14</v>
      </c>
      <c r="E9229" s="6">
        <v>3.9</v>
      </c>
      <c r="F9229" s="18">
        <v>0.41666666666666702</v>
      </c>
      <c r="G9229" s="1">
        <v>22.5</v>
      </c>
      <c r="H9229" s="1">
        <v>60</v>
      </c>
      <c r="I9229" s="1">
        <v>22.7</v>
      </c>
      <c r="J9229" s="1">
        <v>0.2</v>
      </c>
      <c r="K9229" s="1">
        <v>785</v>
      </c>
      <c r="L9229" s="1">
        <v>550</v>
      </c>
      <c r="M9229" s="6">
        <f t="shared" si="889"/>
        <v>22.798093122255921</v>
      </c>
      <c r="N9229" s="19">
        <v>0.7</v>
      </c>
      <c r="O9229" s="11" cm="1">
        <f t="array" ref="O9229">ROUND(_xlfn.SWITCH(C9229,"建筑专教",IF(S9229&gt;0.1,1.38,1.28),"阶梯教室",IF(S9229&gt;0.1,1.15,1.05),"公共教室",IF(S9229&gt;0.1,1.22,1.12),IF(S9229&gt;0.1,1.2,1.1))+(MOD(ROW()*11,31)/31-0.5)*0.06,2)</f>
        <v>1.22</v>
      </c>
      <c r="P9229" s="12">
        <f t="shared" si="897"/>
        <v>0.31</v>
      </c>
      <c r="Q9229" s="13">
        <f t="shared" si="898"/>
        <v>-0.85220459372533552</v>
      </c>
      <c r="R9229" s="1">
        <v>1.4</v>
      </c>
      <c r="S9229" s="1">
        <v>0.4</v>
      </c>
      <c r="T9229" s="1">
        <v>0.4</v>
      </c>
      <c r="U9229" s="4" t="s">
        <v>61</v>
      </c>
      <c r="V9229">
        <v>0.42</v>
      </c>
      <c r="W9229">
        <v>0.4</v>
      </c>
      <c r="X9229">
        <v>0.76</v>
      </c>
      <c r="Y9229">
        <v>2.4300000000000002</v>
      </c>
      <c r="Z9229">
        <v>0.23</v>
      </c>
      <c r="AA9229" s="5">
        <f t="shared" si="892"/>
        <v>2.1999999999999997</v>
      </c>
      <c r="AB9229" s="15" cm="1">
        <f t="array" ref="AB9229">_xlfn.SWITCH(U9229,"夏",122,"冬",90,"春",153,"秋",153,0)</f>
        <v>153</v>
      </c>
      <c r="AC9229" s="16">
        <f t="shared" si="893"/>
        <v>336.59999999999997</v>
      </c>
      <c r="AD9229" s="5">
        <f>IFERROR(AA9229/D9229,0)</f>
        <v>2.8154594317890962E-2</v>
      </c>
      <c r="AE9229" s="15">
        <f t="shared" si="894"/>
        <v>0.41917808219178082</v>
      </c>
      <c r="AF9229" s="5">
        <f>IFERROR(AD9229*AE9229*48,0)</f>
        <v>0.56648586485093477</v>
      </c>
    </row>
    <row r="9230" spans="2:32" x14ac:dyDescent="0.15">
      <c r="B9230" s="1" t="s">
        <v>42</v>
      </c>
      <c r="C9230" s="1" t="s">
        <v>33</v>
      </c>
      <c r="D9230" s="6">
        <v>78.14</v>
      </c>
      <c r="E9230" s="6">
        <v>3.9</v>
      </c>
      <c r="F9230" s="18">
        <v>0.4375</v>
      </c>
      <c r="G9230" s="1">
        <v>23.2</v>
      </c>
      <c r="H9230" s="1">
        <v>57</v>
      </c>
      <c r="I9230" s="1">
        <v>23.4</v>
      </c>
      <c r="J9230" s="1">
        <v>0.2</v>
      </c>
      <c r="K9230" s="1">
        <v>830</v>
      </c>
      <c r="L9230" s="1">
        <v>590</v>
      </c>
      <c r="M9230" s="6">
        <f t="shared" ref="M9230:M9293" si="899">IFERROR(POWER((I9230+273.15)^4+133500000*POWER(J9230,0.6)*(I9230-G9230),0.25)-273.15,I9230)</f>
        <v>23.497400575946415</v>
      </c>
      <c r="N9230" s="19">
        <v>0.7</v>
      </c>
      <c r="O9230" s="11" cm="1">
        <f t="array" ref="O9230">ROUND(_xlfn.SWITCH(C9230,"建筑专教",IF(S9230&gt;0.1,1.38,1.28),"阶梯教室",IF(S9230&gt;0.1,1.15,1.05),"公共教室",IF(S9230&gt;0.1,1.22,1.12),IF(S9230&gt;0.1,1.2,1.1))+(MOD(ROW()*11,31)/31-0.5)*0.06,2)</f>
        <v>1.18</v>
      </c>
      <c r="P9230" s="12">
        <f t="shared" si="897"/>
        <v>0.34</v>
      </c>
      <c r="Q9230" s="13">
        <f t="shared" si="898"/>
        <v>-0.75649577351131037</v>
      </c>
      <c r="R9230" s="1">
        <v>1.6</v>
      </c>
      <c r="S9230" s="1">
        <v>0.4</v>
      </c>
      <c r="T9230" s="1">
        <v>0.4</v>
      </c>
      <c r="U9230" s="4" t="s">
        <v>61</v>
      </c>
      <c r="V9230">
        <v>0.42</v>
      </c>
      <c r="W9230">
        <v>0.4</v>
      </c>
      <c r="X9230">
        <v>0.76</v>
      </c>
      <c r="Y9230">
        <v>2.4300000000000002</v>
      </c>
      <c r="Z9230">
        <v>0.23</v>
      </c>
      <c r="AA9230" s="5">
        <f t="shared" si="892"/>
        <v>2.4</v>
      </c>
      <c r="AB9230" s="15" cm="1">
        <f t="array" ref="AB9230">_xlfn.SWITCH(U9230,"夏",122,"冬",90,"春",153,"秋",153,0)</f>
        <v>153</v>
      </c>
      <c r="AC9230" s="16">
        <f t="shared" si="893"/>
        <v>367.2</v>
      </c>
      <c r="AD9230" s="5">
        <f>IFERROR(AA9230/D9230,0)</f>
        <v>3.0714102892244688E-2</v>
      </c>
      <c r="AE9230" s="15">
        <f t="shared" si="894"/>
        <v>0.41917808219178082</v>
      </c>
      <c r="AF9230" s="5">
        <f>IFERROR(AD9230*AE9230*48,0)</f>
        <v>0.61798457983738353</v>
      </c>
    </row>
    <row r="9231" spans="2:32" x14ac:dyDescent="0.15">
      <c r="B9231" s="1" t="s">
        <v>42</v>
      </c>
      <c r="C9231" s="1" t="s">
        <v>33</v>
      </c>
      <c r="D9231" s="6">
        <v>78.14</v>
      </c>
      <c r="E9231" s="6">
        <v>3.9</v>
      </c>
      <c r="F9231" s="18">
        <v>0.45833333333333298</v>
      </c>
      <c r="G9231" s="1">
        <v>23.7</v>
      </c>
      <c r="H9231" s="1">
        <v>55</v>
      </c>
      <c r="I9231" s="1">
        <v>23.9</v>
      </c>
      <c r="J9231" s="1">
        <v>0.2</v>
      </c>
      <c r="K9231" s="1">
        <v>800</v>
      </c>
      <c r="L9231" s="1">
        <v>630</v>
      </c>
      <c r="M9231" s="6">
        <f t="shared" si="899"/>
        <v>23.996909884527099</v>
      </c>
      <c r="N9231" s="19">
        <v>0.7</v>
      </c>
      <c r="O9231" s="11" cm="1">
        <f t="array" ref="O9231">ROUND(_xlfn.SWITCH(C9231,"建筑专教",IF(S9231&gt;0.1,1.38,1.28),"阶梯教室",IF(S9231&gt;0.1,1.15,1.05),"公共教室",IF(S9231&gt;0.1,1.22,1.12),IF(S9231&gt;0.1,1.2,1.1))+(MOD(ROW()*11,31)/31-0.5)*0.06,2)</f>
        <v>1.2</v>
      </c>
      <c r="P9231" s="12">
        <f t="shared" si="897"/>
        <v>0.32</v>
      </c>
      <c r="Q9231" s="13">
        <f t="shared" si="898"/>
        <v>-0.55803661334936938</v>
      </c>
      <c r="R9231" s="1">
        <v>1.5</v>
      </c>
      <c r="S9231" s="1">
        <v>0.3</v>
      </c>
      <c r="T9231" s="1">
        <v>0.3</v>
      </c>
      <c r="U9231" s="4" t="s">
        <v>61</v>
      </c>
      <c r="V9231">
        <v>0.42</v>
      </c>
      <c r="W9231">
        <v>0.4</v>
      </c>
      <c r="X9231">
        <v>0.76</v>
      </c>
      <c r="Y9231">
        <v>2.4300000000000002</v>
      </c>
      <c r="Z9231">
        <v>0.23</v>
      </c>
      <c r="AA9231" s="5">
        <f t="shared" si="892"/>
        <v>2.1</v>
      </c>
      <c r="AB9231" s="15" cm="1">
        <f t="array" ref="AB9231">_xlfn.SWITCH(U9231,"夏",122,"冬",90,"春",153,"秋",153,0)</f>
        <v>153</v>
      </c>
      <c r="AC9231" s="16">
        <f t="shared" si="893"/>
        <v>321.3</v>
      </c>
      <c r="AD9231" s="5">
        <f>IFERROR(AA9231/D9231,0)</f>
        <v>2.6874840030714105E-2</v>
      </c>
      <c r="AE9231" s="15">
        <f t="shared" si="894"/>
        <v>0.41917808219178082</v>
      </c>
      <c r="AF9231" s="5">
        <f>IFERROR(AD9231*AE9231*48,0)</f>
        <v>0.54073650735771062</v>
      </c>
    </row>
    <row r="9232" spans="2:32" x14ac:dyDescent="0.15">
      <c r="B9232" s="1" t="s">
        <v>42</v>
      </c>
      <c r="C9232" s="1" t="s">
        <v>33</v>
      </c>
      <c r="D9232" s="6">
        <v>78.14</v>
      </c>
      <c r="E9232" s="6">
        <v>3.9</v>
      </c>
      <c r="F9232" s="18">
        <v>0.47916666666666702</v>
      </c>
      <c r="G9232" s="1">
        <v>24.1</v>
      </c>
      <c r="H9232" s="1">
        <v>53</v>
      </c>
      <c r="I9232" s="1">
        <v>24.3</v>
      </c>
      <c r="J9232" s="1">
        <v>0.2</v>
      </c>
      <c r="K9232" s="1">
        <v>690</v>
      </c>
      <c r="L9232" s="1">
        <v>660</v>
      </c>
      <c r="M9232" s="6">
        <f t="shared" si="899"/>
        <v>24.396519700742431</v>
      </c>
      <c r="N9232" s="19">
        <v>0.7</v>
      </c>
      <c r="O9232" s="11" cm="1">
        <f t="array" ref="O9232">ROUND(_xlfn.SWITCH(C9232,"建筑专教",IF(S9232&gt;0.1,1.38,1.28),"阶梯教室",IF(S9232&gt;0.1,1.15,1.05),"公共教室",IF(S9232&gt;0.1,1.22,1.12),IF(S9232&gt;0.1,1.2,1.1))+(MOD(ROW()*11,31)/31-0.5)*0.06,2)</f>
        <v>1.22</v>
      </c>
      <c r="P9232" s="12">
        <f t="shared" si="897"/>
        <v>0.23</v>
      </c>
      <c r="Q9232" s="13">
        <f t="shared" si="898"/>
        <v>-0.39600394457863697</v>
      </c>
      <c r="R9232" s="1">
        <v>1.1000000000000001</v>
      </c>
      <c r="S9232" s="1">
        <v>0.2</v>
      </c>
      <c r="T9232" s="1">
        <v>0.2</v>
      </c>
      <c r="U9232" s="4" t="s">
        <v>61</v>
      </c>
      <c r="V9232">
        <v>0.42</v>
      </c>
      <c r="W9232">
        <v>0.4</v>
      </c>
      <c r="X9232">
        <v>0.76</v>
      </c>
      <c r="Y9232">
        <v>2.4300000000000002</v>
      </c>
      <c r="Z9232">
        <v>0.23</v>
      </c>
      <c r="AA9232" s="5">
        <f t="shared" si="892"/>
        <v>1.5</v>
      </c>
      <c r="AB9232" s="15" cm="1">
        <f t="array" ref="AB9232">_xlfn.SWITCH(U9232,"夏",122,"冬",90,"春",153,"秋",153,0)</f>
        <v>153</v>
      </c>
      <c r="AC9232" s="16">
        <f t="shared" si="893"/>
        <v>229.5</v>
      </c>
      <c r="AD9232" s="5">
        <f>IFERROR(AA9232/D9232,0)</f>
        <v>1.919631430765293E-2</v>
      </c>
      <c r="AE9232" s="15">
        <f t="shared" si="894"/>
        <v>0.41917808219178082</v>
      </c>
      <c r="AF9232" s="5">
        <f>IFERROR(AD9232*AE9232*48,0)</f>
        <v>0.38624036239836468</v>
      </c>
    </row>
    <row r="9233" spans="2:32" x14ac:dyDescent="0.15">
      <c r="B9233" s="1" t="s">
        <v>42</v>
      </c>
      <c r="C9233" s="1" t="s">
        <v>33</v>
      </c>
      <c r="D9233" s="6">
        <v>78.14</v>
      </c>
      <c r="E9233" s="6">
        <v>3.9</v>
      </c>
      <c r="F9233" s="18">
        <v>0.5</v>
      </c>
      <c r="G9233" s="1">
        <v>24.3</v>
      </c>
      <c r="H9233" s="1">
        <v>52</v>
      </c>
      <c r="I9233" s="1">
        <v>24.5</v>
      </c>
      <c r="J9233" s="1">
        <v>0.1</v>
      </c>
      <c r="K9233" s="1">
        <v>545</v>
      </c>
      <c r="L9233" s="1">
        <v>690</v>
      </c>
      <c r="M9233" s="6">
        <f t="shared" si="899"/>
        <v>24.563561553028592</v>
      </c>
      <c r="N9233" s="1">
        <v>0</v>
      </c>
      <c r="O9233" s="1">
        <v>0</v>
      </c>
      <c r="P9233" s="12">
        <f t="shared" si="897"/>
        <v>0</v>
      </c>
      <c r="Q9233" s="1">
        <v>0</v>
      </c>
      <c r="R9233" s="1">
        <v>0</v>
      </c>
      <c r="S9233" s="1">
        <v>0.2</v>
      </c>
      <c r="T9233" s="1">
        <v>0</v>
      </c>
      <c r="U9233" s="4" t="s">
        <v>61</v>
      </c>
      <c r="V9233">
        <v>0.42</v>
      </c>
      <c r="W9233">
        <v>0.4</v>
      </c>
      <c r="X9233">
        <v>0.76</v>
      </c>
      <c r="Y9233">
        <v>2.4300000000000002</v>
      </c>
      <c r="Z9233">
        <v>0.23</v>
      </c>
      <c r="AA9233" s="5">
        <f t="shared" si="892"/>
        <v>0.2</v>
      </c>
      <c r="AB9233" s="15" cm="1">
        <f t="array" ref="AB9233">_xlfn.SWITCH(U9233,"夏",122,"冬",90,"春",153,"秋",153,0)</f>
        <v>153</v>
      </c>
      <c r="AC9233" s="16">
        <f t="shared" si="893"/>
        <v>30.6</v>
      </c>
      <c r="AD9233" s="5">
        <f>IFERROR(AA9233/D9233,0)</f>
        <v>2.5595085743537241E-3</v>
      </c>
      <c r="AE9233" s="15">
        <f t="shared" si="894"/>
        <v>0.41917808219178082</v>
      </c>
      <c r="AF9233" s="5">
        <f>IFERROR(AD9233*AE9233*48,0)</f>
        <v>5.1498714986448632E-2</v>
      </c>
    </row>
    <row r="9234" spans="2:32" x14ac:dyDescent="0.15">
      <c r="B9234" s="1" t="s">
        <v>42</v>
      </c>
      <c r="C9234" s="1" t="s">
        <v>33</v>
      </c>
      <c r="D9234" s="6">
        <v>78.14</v>
      </c>
      <c r="E9234" s="6">
        <v>3.9</v>
      </c>
      <c r="F9234" s="18">
        <v>0.52083333333333304</v>
      </c>
      <c r="G9234" s="1">
        <v>23.9</v>
      </c>
      <c r="H9234" s="1">
        <v>54</v>
      </c>
      <c r="I9234" s="1">
        <v>24.1</v>
      </c>
      <c r="J9234" s="1">
        <v>0.1</v>
      </c>
      <c r="K9234" s="1">
        <v>485</v>
      </c>
      <c r="L9234" s="1">
        <v>670</v>
      </c>
      <c r="M9234" s="6">
        <f t="shared" si="899"/>
        <v>24.163818386627327</v>
      </c>
      <c r="N9234" s="1">
        <v>0</v>
      </c>
      <c r="O9234" s="1">
        <v>0</v>
      </c>
      <c r="P9234" s="12">
        <f t="shared" si="897"/>
        <v>0</v>
      </c>
      <c r="Q9234" s="1">
        <v>0</v>
      </c>
      <c r="R9234" s="1">
        <v>0</v>
      </c>
      <c r="S9234" s="1">
        <v>0</v>
      </c>
      <c r="T9234" s="1">
        <v>0</v>
      </c>
      <c r="U9234" s="4" t="s">
        <v>61</v>
      </c>
      <c r="V9234">
        <v>0.42</v>
      </c>
      <c r="W9234">
        <v>0.4</v>
      </c>
      <c r="X9234">
        <v>0.76</v>
      </c>
      <c r="Y9234">
        <v>2.4300000000000002</v>
      </c>
      <c r="Z9234">
        <v>0.23</v>
      </c>
      <c r="AA9234" s="5">
        <f t="shared" si="892"/>
        <v>0</v>
      </c>
      <c r="AB9234" s="15" cm="1">
        <f t="array" ref="AB9234">_xlfn.SWITCH(U9234,"夏",122,"冬",90,"春",153,"秋",153,0)</f>
        <v>153</v>
      </c>
      <c r="AC9234" s="16">
        <f t="shared" si="893"/>
        <v>0</v>
      </c>
      <c r="AD9234" s="5">
        <f>IFERROR(AA9234/D9234,0)</f>
        <v>0</v>
      </c>
      <c r="AE9234" s="15">
        <f t="shared" si="894"/>
        <v>0.41917808219178082</v>
      </c>
      <c r="AF9234" s="5">
        <f>IFERROR(AD9234*AE9234*48,0)</f>
        <v>0</v>
      </c>
    </row>
    <row r="9235" spans="2:32" x14ac:dyDescent="0.15">
      <c r="B9235" s="1" t="s">
        <v>42</v>
      </c>
      <c r="C9235" s="1" t="s">
        <v>33</v>
      </c>
      <c r="D9235" s="6">
        <v>78.14</v>
      </c>
      <c r="E9235" s="6">
        <v>3.9</v>
      </c>
      <c r="F9235" s="18">
        <v>0.54166666666666696</v>
      </c>
      <c r="G9235" s="1">
        <v>23.6</v>
      </c>
      <c r="H9235" s="1">
        <v>56</v>
      </c>
      <c r="I9235" s="1">
        <v>23.8</v>
      </c>
      <c r="J9235" s="1">
        <v>0.1</v>
      </c>
      <c r="K9235" s="1">
        <v>445</v>
      </c>
      <c r="L9235" s="1">
        <v>640</v>
      </c>
      <c r="M9235" s="6">
        <f t="shared" si="899"/>
        <v>23.86401192031235</v>
      </c>
      <c r="N9235" s="1">
        <v>0</v>
      </c>
      <c r="O9235" s="1">
        <v>0</v>
      </c>
      <c r="P9235" s="12">
        <f t="shared" si="897"/>
        <v>0</v>
      </c>
      <c r="Q9235" s="1">
        <v>0</v>
      </c>
      <c r="R9235" s="1">
        <v>0</v>
      </c>
      <c r="S9235" s="1">
        <v>0</v>
      </c>
      <c r="T9235" s="1">
        <v>0</v>
      </c>
      <c r="U9235" s="4" t="s">
        <v>61</v>
      </c>
      <c r="V9235">
        <v>0.42</v>
      </c>
      <c r="W9235">
        <v>0.4</v>
      </c>
      <c r="X9235">
        <v>0.76</v>
      </c>
      <c r="Y9235">
        <v>2.4300000000000002</v>
      </c>
      <c r="Z9235">
        <v>0.23</v>
      </c>
      <c r="AA9235" s="5">
        <f t="shared" si="892"/>
        <v>0</v>
      </c>
      <c r="AB9235" s="15" cm="1">
        <f t="array" ref="AB9235">_xlfn.SWITCH(U9235,"夏",122,"冬",90,"春",153,"秋",153,0)</f>
        <v>153</v>
      </c>
      <c r="AC9235" s="16">
        <f t="shared" si="893"/>
        <v>0</v>
      </c>
      <c r="AD9235" s="5">
        <f>IFERROR(AA9235/D9235,0)</f>
        <v>0</v>
      </c>
      <c r="AE9235" s="15">
        <f t="shared" si="894"/>
        <v>0.41917808219178082</v>
      </c>
      <c r="AF9235" s="5">
        <f>IFERROR(AD9235*AE9235*48,0)</f>
        <v>0</v>
      </c>
    </row>
    <row r="9236" spans="2:32" x14ac:dyDescent="0.15">
      <c r="B9236" s="1" t="s">
        <v>42</v>
      </c>
      <c r="C9236" s="1" t="s">
        <v>33</v>
      </c>
      <c r="D9236" s="6">
        <v>78.14</v>
      </c>
      <c r="E9236" s="6">
        <v>3.9</v>
      </c>
      <c r="F9236" s="18">
        <v>0.5625</v>
      </c>
      <c r="G9236" s="1">
        <v>23.3</v>
      </c>
      <c r="H9236" s="1">
        <v>59</v>
      </c>
      <c r="I9236" s="1">
        <v>23.5</v>
      </c>
      <c r="J9236" s="1">
        <v>0.1</v>
      </c>
      <c r="K9236" s="1">
        <v>428</v>
      </c>
      <c r="L9236" s="1">
        <v>610</v>
      </c>
      <c r="M9236" s="6">
        <f t="shared" si="899"/>
        <v>23.564206237073904</v>
      </c>
      <c r="N9236" s="1">
        <v>0</v>
      </c>
      <c r="O9236" s="1">
        <v>0</v>
      </c>
      <c r="P9236" s="12">
        <f t="shared" si="897"/>
        <v>0</v>
      </c>
      <c r="Q9236" s="1">
        <v>0</v>
      </c>
      <c r="R9236" s="1">
        <v>0</v>
      </c>
      <c r="S9236" s="1">
        <v>0.1</v>
      </c>
      <c r="T9236" s="1">
        <v>0</v>
      </c>
      <c r="U9236" s="4" t="s">
        <v>61</v>
      </c>
      <c r="V9236">
        <v>0.42</v>
      </c>
      <c r="W9236">
        <v>0.4</v>
      </c>
      <c r="X9236">
        <v>0.76</v>
      </c>
      <c r="Y9236">
        <v>2.4300000000000002</v>
      </c>
      <c r="Z9236">
        <v>0.23</v>
      </c>
      <c r="AA9236" s="5">
        <f t="shared" si="892"/>
        <v>0.1</v>
      </c>
      <c r="AB9236" s="15" cm="1">
        <f t="array" ref="AB9236">_xlfn.SWITCH(U9236,"夏",122,"冬",90,"春",153,"秋",153,0)</f>
        <v>153</v>
      </c>
      <c r="AC9236" s="16">
        <f t="shared" si="893"/>
        <v>15.3</v>
      </c>
      <c r="AD9236" s="5">
        <f>IFERROR(AA9236/D9236,0)</f>
        <v>1.2797542871768621E-3</v>
      </c>
      <c r="AE9236" s="15">
        <f t="shared" si="894"/>
        <v>0.41917808219178082</v>
      </c>
      <c r="AF9236" s="5">
        <f>IFERROR(AD9236*AE9236*48,0)</f>
        <v>2.5749357493224316E-2</v>
      </c>
    </row>
    <row r="9237" spans="2:32" x14ac:dyDescent="0.15">
      <c r="B9237" s="1" t="s">
        <v>42</v>
      </c>
      <c r="C9237" s="1" t="s">
        <v>33</v>
      </c>
      <c r="D9237" s="6">
        <v>78.14</v>
      </c>
      <c r="E9237" s="6">
        <v>3.9</v>
      </c>
      <c r="F9237" s="18">
        <v>0.58333333333333304</v>
      </c>
      <c r="G9237" s="1">
        <v>23.6</v>
      </c>
      <c r="H9237" s="1">
        <v>57</v>
      </c>
      <c r="I9237" s="1">
        <v>23.8</v>
      </c>
      <c r="J9237" s="1">
        <v>0.2</v>
      </c>
      <c r="K9237" s="1">
        <v>570</v>
      </c>
      <c r="L9237" s="1">
        <v>580</v>
      </c>
      <c r="M9237" s="6">
        <f t="shared" si="899"/>
        <v>23.897007758812265</v>
      </c>
      <c r="N9237" s="19">
        <v>0.7</v>
      </c>
      <c r="O9237" s="11" cm="1">
        <f t="array" ref="O9237">ROUND(_xlfn.SWITCH(C9237,"建筑专教",IF(S9237&gt;0.1,1.38,1.28),"阶梯教室",IF(S9237&gt;0.1,1.15,1.05),"公共教室",IF(S9237&gt;0.1,1.22,1.12),IF(S9237&gt;0.1,1.2,1.1))+(MOD(ROW()*11,31)/31-0.5)*0.06,2)</f>
        <v>1.21</v>
      </c>
      <c r="P9237" s="12">
        <f t="shared" si="897"/>
        <v>0.14000000000000001</v>
      </c>
      <c r="Q9237" s="13">
        <f t="shared" ref="Q9237:Q9242" si="900">(0.303*EXP(-0.036*(O9237*58.15))+0.028)*((O9237*58.15)-0.00305*(5733-6.99*(O9237*58.15)-(EXP(16.6536-4030.183/(G9237+235))*(H9237/100)))-0.42*((O9237*58.15)-58.15)-0.000017*(O9237*58.15)*(5867-(EXP(16.6536-4030.183/(G9237+235))*(H9237/100)))-0.0014*(O9237*58.15)*(34-G9237)-0.0000000396*IF(N9237*0.155&gt;0.078,1.05+0.645*N9237*0.155,1)*(POWER((35.7-0.028*(O9237*58.15)-N9237*0.155*(0.0000000396*IF(N9237*0.155&gt;0.078,1.05+0.645*N9237*0.155,1)*(POWER((35.7-0.028*(O9237*58.15)-N9237*0.155*0.1)+273,4)-POWER(M9237+273,4))+IF(N9237*0.155&gt;0.078,1.05+0.645*N9237*0.155,1)*IF(J9237&lt;0.2,2.38*ABS(35.7-0.028*(O9237*58.15)-G9237)^0.25,12.1*SQRT(J9237))*(35.7-0.028*(O9237*58.15)-G9237))+273),4)-POWER(M9237+273,4))-IF(N9237*0.155&gt;0.078,1.05+0.645*N9237*0.155,1)*IF(J9237&lt;0.2,2.38*ABS(35.7-0.028*(O9237*58.15)-N9237*0.155*0.1-G9237)^0.25,12.1*SQRT(J9237))*(35.7-0.028*(O9237*58.15)-N9237*0.155*0.1-G9237))</f>
        <v>-0.56227350174382928</v>
      </c>
      <c r="R9237" s="1">
        <v>0.7</v>
      </c>
      <c r="S9237" s="1">
        <v>0.3</v>
      </c>
      <c r="T9237" s="1">
        <v>0.2</v>
      </c>
      <c r="U9237" s="4" t="s">
        <v>61</v>
      </c>
      <c r="V9237">
        <v>0.42</v>
      </c>
      <c r="W9237">
        <v>0.4</v>
      </c>
      <c r="X9237">
        <v>0.76</v>
      </c>
      <c r="Y9237">
        <v>2.4300000000000002</v>
      </c>
      <c r="Z9237">
        <v>0.23</v>
      </c>
      <c r="AA9237" s="5">
        <f t="shared" si="892"/>
        <v>1.2</v>
      </c>
      <c r="AB9237" s="15" cm="1">
        <f t="array" ref="AB9237">_xlfn.SWITCH(U9237,"夏",122,"冬",90,"春",153,"秋",153,0)</f>
        <v>153</v>
      </c>
      <c r="AC9237" s="16">
        <f t="shared" si="893"/>
        <v>183.6</v>
      </c>
      <c r="AD9237" s="5">
        <f>IFERROR(AA9237/D9237,0)</f>
        <v>1.5357051446122344E-2</v>
      </c>
      <c r="AE9237" s="15">
        <f t="shared" si="894"/>
        <v>0.41917808219178082</v>
      </c>
      <c r="AF9237" s="5">
        <f>IFERROR(AD9237*AE9237*48,0)</f>
        <v>0.30899228991869176</v>
      </c>
    </row>
    <row r="9238" spans="2:32" x14ac:dyDescent="0.15">
      <c r="B9238" s="1" t="s">
        <v>42</v>
      </c>
      <c r="C9238" s="1" t="s">
        <v>33</v>
      </c>
      <c r="D9238" s="6">
        <v>78.14</v>
      </c>
      <c r="E9238" s="6">
        <v>3.9</v>
      </c>
      <c r="F9238" s="18">
        <v>0.60416666666666696</v>
      </c>
      <c r="G9238" s="1">
        <v>24.1</v>
      </c>
      <c r="H9238" s="1">
        <v>54</v>
      </c>
      <c r="I9238" s="1">
        <v>24.3</v>
      </c>
      <c r="J9238" s="1">
        <v>0.2</v>
      </c>
      <c r="K9238" s="1">
        <v>720</v>
      </c>
      <c r="L9238" s="1">
        <v>540</v>
      </c>
      <c r="M9238" s="6">
        <f t="shared" si="899"/>
        <v>24.396519700742431</v>
      </c>
      <c r="N9238" s="19">
        <v>0.7</v>
      </c>
      <c r="O9238" s="11" cm="1">
        <f t="array" ref="O9238">ROUND(_xlfn.SWITCH(C9238,"建筑专教",IF(S9238&gt;0.1,1.38,1.28),"阶梯教室",IF(S9238&gt;0.1,1.15,1.05),"公共教室",IF(S9238&gt;0.1,1.22,1.12),IF(S9238&gt;0.1,1.2,1.1))+(MOD(ROW()*11,31)/31-0.5)*0.06,2)</f>
        <v>1.17</v>
      </c>
      <c r="P9238" s="12">
        <f t="shared" si="897"/>
        <v>0.26</v>
      </c>
      <c r="Q9238" s="13">
        <f t="shared" si="900"/>
        <v>-0.51520583731642933</v>
      </c>
      <c r="R9238" s="1">
        <v>1.2</v>
      </c>
      <c r="S9238" s="1">
        <v>0.4</v>
      </c>
      <c r="T9238" s="1">
        <v>0.3</v>
      </c>
      <c r="U9238" s="4" t="s">
        <v>61</v>
      </c>
      <c r="V9238">
        <v>0.42</v>
      </c>
      <c r="W9238">
        <v>0.4</v>
      </c>
      <c r="X9238">
        <v>0.76</v>
      </c>
      <c r="Y9238">
        <v>2.4300000000000002</v>
      </c>
      <c r="Z9238">
        <v>0.23</v>
      </c>
      <c r="AA9238" s="5">
        <f t="shared" si="892"/>
        <v>1.9000000000000001</v>
      </c>
      <c r="AB9238" s="15" cm="1">
        <f t="array" ref="AB9238">_xlfn.SWITCH(U9238,"夏",122,"冬",90,"春",153,"秋",153,0)</f>
        <v>153</v>
      </c>
      <c r="AC9238" s="16">
        <f t="shared" si="893"/>
        <v>290.70000000000005</v>
      </c>
      <c r="AD9238" s="5">
        <f>IFERROR(AA9238/D9238,0)</f>
        <v>2.4315331456360379E-2</v>
      </c>
      <c r="AE9238" s="15">
        <f t="shared" si="894"/>
        <v>0.41917808219178082</v>
      </c>
      <c r="AF9238" s="5">
        <f>IFERROR(AD9238*AE9238*48,0)</f>
        <v>0.48923779237126197</v>
      </c>
    </row>
    <row r="9239" spans="2:32" x14ac:dyDescent="0.15">
      <c r="B9239" s="1" t="s">
        <v>42</v>
      </c>
      <c r="C9239" s="1" t="s">
        <v>33</v>
      </c>
      <c r="D9239" s="6">
        <v>78.14</v>
      </c>
      <c r="E9239" s="6">
        <v>3.9</v>
      </c>
      <c r="F9239" s="18">
        <v>0.625</v>
      </c>
      <c r="G9239" s="1">
        <v>24.6</v>
      </c>
      <c r="H9239" s="1">
        <v>51</v>
      </c>
      <c r="I9239" s="1">
        <v>24.8</v>
      </c>
      <c r="J9239" s="1">
        <v>0.2</v>
      </c>
      <c r="K9239" s="1">
        <v>800</v>
      </c>
      <c r="L9239" s="1">
        <v>500</v>
      </c>
      <c r="M9239" s="6">
        <f t="shared" si="899"/>
        <v>24.896034909584046</v>
      </c>
      <c r="N9239" s="19">
        <v>0.7</v>
      </c>
      <c r="O9239" s="11" cm="1">
        <f t="array" ref="O9239">ROUND(_xlfn.SWITCH(C9239,"建筑专教",IF(S9239&gt;0.1,1.38,1.28),"阶梯教室",IF(S9239&gt;0.1,1.15,1.05),"公共教室",IF(S9239&gt;0.1,1.22,1.12),IF(S9239&gt;0.1,1.2,1.1))+(MOD(ROW()*11,31)/31-0.5)*0.06,2)</f>
        <v>1.19</v>
      </c>
      <c r="P9239" s="12">
        <f t="shared" si="897"/>
        <v>0.32</v>
      </c>
      <c r="Q9239" s="13">
        <f t="shared" si="900"/>
        <v>-0.32044392591877396</v>
      </c>
      <c r="R9239" s="1">
        <v>1.5</v>
      </c>
      <c r="S9239" s="1">
        <v>0.4</v>
      </c>
      <c r="T9239" s="1">
        <v>0.4</v>
      </c>
      <c r="U9239" s="4" t="s">
        <v>61</v>
      </c>
      <c r="V9239">
        <v>0.42</v>
      </c>
      <c r="W9239">
        <v>0.4</v>
      </c>
      <c r="X9239">
        <v>0.76</v>
      </c>
      <c r="Y9239">
        <v>2.4300000000000002</v>
      </c>
      <c r="Z9239">
        <v>0.23</v>
      </c>
      <c r="AA9239" s="5">
        <f t="shared" si="892"/>
        <v>2.2999999999999998</v>
      </c>
      <c r="AB9239" s="15" cm="1">
        <f t="array" ref="AB9239">_xlfn.SWITCH(U9239,"夏",122,"冬",90,"春",153,"秋",153,0)</f>
        <v>153</v>
      </c>
      <c r="AC9239" s="16">
        <f t="shared" si="893"/>
        <v>351.9</v>
      </c>
      <c r="AD9239" s="5">
        <f>IFERROR(AA9239/D9239,0)</f>
        <v>2.9434348605067825E-2</v>
      </c>
      <c r="AE9239" s="15">
        <f t="shared" si="894"/>
        <v>0.41917808219178082</v>
      </c>
      <c r="AF9239" s="5">
        <f>IFERROR(AD9239*AE9239*48,0)</f>
        <v>0.59223522234415915</v>
      </c>
    </row>
    <row r="9240" spans="2:32" x14ac:dyDescent="0.15">
      <c r="B9240" s="1" t="s">
        <v>42</v>
      </c>
      <c r="C9240" s="1" t="s">
        <v>33</v>
      </c>
      <c r="D9240" s="6">
        <v>78.14</v>
      </c>
      <c r="E9240" s="6">
        <v>3.9</v>
      </c>
      <c r="F9240" s="18">
        <v>0.64583333333333304</v>
      </c>
      <c r="G9240" s="1">
        <v>24.9</v>
      </c>
      <c r="H9240" s="1">
        <v>49</v>
      </c>
      <c r="I9240" s="1">
        <v>25.1</v>
      </c>
      <c r="J9240" s="1">
        <v>0.2</v>
      </c>
      <c r="K9240" s="1">
        <v>760</v>
      </c>
      <c r="L9240" s="1">
        <v>460</v>
      </c>
      <c r="M9240" s="6">
        <f t="shared" si="899"/>
        <v>25.195745591650905</v>
      </c>
      <c r="N9240" s="19">
        <v>0.7</v>
      </c>
      <c r="O9240" s="11" cm="1">
        <f t="array" ref="O9240">ROUND(_xlfn.SWITCH(C9240,"建筑专教",IF(S9240&gt;0.1,1.38,1.28),"阶梯教室",IF(S9240&gt;0.1,1.15,1.05),"公共教室",IF(S9240&gt;0.1,1.22,1.12),IF(S9240&gt;0.1,1.2,1.1))+(MOD(ROW()*11,31)/31-0.5)*0.06,2)</f>
        <v>1.21</v>
      </c>
      <c r="P9240" s="12">
        <f t="shared" si="897"/>
        <v>0.28999999999999998</v>
      </c>
      <c r="Q9240" s="13">
        <f t="shared" si="900"/>
        <v>-0.19058047692433899</v>
      </c>
      <c r="R9240" s="1">
        <v>1.3</v>
      </c>
      <c r="S9240" s="1">
        <v>0.4</v>
      </c>
      <c r="T9240" s="1">
        <v>0.3</v>
      </c>
      <c r="U9240" s="4" t="s">
        <v>61</v>
      </c>
      <c r="V9240">
        <v>0.42</v>
      </c>
      <c r="W9240">
        <v>0.4</v>
      </c>
      <c r="X9240">
        <v>0.76</v>
      </c>
      <c r="Y9240">
        <v>2.4300000000000002</v>
      </c>
      <c r="Z9240">
        <v>0.23</v>
      </c>
      <c r="AA9240" s="5">
        <f t="shared" si="892"/>
        <v>2</v>
      </c>
      <c r="AB9240" s="15" cm="1">
        <f t="array" ref="AB9240">_xlfn.SWITCH(U9240,"夏",122,"冬",90,"春",153,"秋",153,0)</f>
        <v>153</v>
      </c>
      <c r="AC9240" s="16">
        <f t="shared" si="893"/>
        <v>306</v>
      </c>
      <c r="AD9240" s="5">
        <f>IFERROR(AA9240/D9240,0)</f>
        <v>2.5595085743537242E-2</v>
      </c>
      <c r="AE9240" s="15">
        <f t="shared" si="894"/>
        <v>0.41917808219178082</v>
      </c>
      <c r="AF9240" s="5">
        <f>IFERROR(AD9240*AE9240*48,0)</f>
        <v>0.51498714986448635</v>
      </c>
    </row>
    <row r="9241" spans="2:32" x14ac:dyDescent="0.15">
      <c r="B9241" s="1" t="s">
        <v>42</v>
      </c>
      <c r="C9241" s="1" t="s">
        <v>33</v>
      </c>
      <c r="D9241" s="6">
        <v>78.14</v>
      </c>
      <c r="E9241" s="6">
        <v>3.9</v>
      </c>
      <c r="F9241" s="18">
        <v>0.66666666666666696</v>
      </c>
      <c r="G9241" s="1">
        <v>25.1</v>
      </c>
      <c r="H9241" s="1">
        <v>47</v>
      </c>
      <c r="I9241" s="1">
        <v>25.3</v>
      </c>
      <c r="J9241" s="1">
        <v>0.2</v>
      </c>
      <c r="K9241" s="1">
        <v>690</v>
      </c>
      <c r="L9241" s="1">
        <v>420</v>
      </c>
      <c r="M9241" s="6">
        <f t="shared" si="899"/>
        <v>25.395553358067048</v>
      </c>
      <c r="N9241" s="19">
        <v>0.7</v>
      </c>
      <c r="O9241" s="11" cm="1">
        <f t="array" ref="O9241">ROUND(_xlfn.SWITCH(C9241,"建筑专教",IF(S9241&gt;0.1,1.38,1.28),"阶梯教室",IF(S9241&gt;0.1,1.15,1.05),"公共教室",IF(S9241&gt;0.1,1.22,1.12),IF(S9241&gt;0.1,1.2,1.1))+(MOD(ROW()*11,31)/31-0.5)*0.06,2)</f>
        <v>1.17</v>
      </c>
      <c r="P9241" s="12">
        <f t="shared" si="897"/>
        <v>0.23</v>
      </c>
      <c r="Q9241" s="13">
        <f t="shared" si="900"/>
        <v>-0.21863693156953637</v>
      </c>
      <c r="R9241" s="1">
        <v>1.1000000000000001</v>
      </c>
      <c r="S9241" s="1">
        <v>0.3</v>
      </c>
      <c r="T9241" s="1">
        <v>0.2</v>
      </c>
      <c r="U9241" s="4" t="s">
        <v>61</v>
      </c>
      <c r="V9241">
        <v>0.42</v>
      </c>
      <c r="W9241">
        <v>0.4</v>
      </c>
      <c r="X9241">
        <v>0.76</v>
      </c>
      <c r="Y9241">
        <v>2.4300000000000002</v>
      </c>
      <c r="Z9241">
        <v>0.23</v>
      </c>
      <c r="AA9241" s="5">
        <f t="shared" si="892"/>
        <v>1.6</v>
      </c>
      <c r="AB9241" s="15" cm="1">
        <f t="array" ref="AB9241">_xlfn.SWITCH(U9241,"夏",122,"冬",90,"春",153,"秋",153,0)</f>
        <v>153</v>
      </c>
      <c r="AC9241" s="16">
        <f t="shared" si="893"/>
        <v>244.8</v>
      </c>
      <c r="AD9241" s="5">
        <f>IFERROR(AA9241/D9241,0)</f>
        <v>2.0476068594829793E-2</v>
      </c>
      <c r="AE9241" s="15">
        <f t="shared" si="894"/>
        <v>0.41917808219178082</v>
      </c>
      <c r="AF9241" s="5">
        <f>IFERROR(AD9241*AE9241*48,0)</f>
        <v>0.41198971989158906</v>
      </c>
    </row>
    <row r="9242" spans="2:32" x14ac:dyDescent="0.15">
      <c r="B9242" s="1" t="s">
        <v>42</v>
      </c>
      <c r="C9242" s="1" t="s">
        <v>33</v>
      </c>
      <c r="D9242" s="6">
        <v>78.14</v>
      </c>
      <c r="E9242" s="6">
        <v>3.9</v>
      </c>
      <c r="F9242" s="18">
        <v>0.6875</v>
      </c>
      <c r="G9242" s="1">
        <v>24.9</v>
      </c>
      <c r="H9242" s="1">
        <v>49</v>
      </c>
      <c r="I9242" s="1">
        <v>25.1</v>
      </c>
      <c r="J9242" s="1">
        <v>0.1</v>
      </c>
      <c r="K9242" s="1">
        <v>580</v>
      </c>
      <c r="L9242" s="1">
        <v>380</v>
      </c>
      <c r="M9242" s="6">
        <f t="shared" si="899"/>
        <v>25.163178879500833</v>
      </c>
      <c r="N9242" s="19">
        <v>0.7</v>
      </c>
      <c r="O9242" s="11" cm="1">
        <f t="array" ref="O9242">ROUND(_xlfn.SWITCH(C9242,"建筑专教",IF(S9242&gt;0.1,1.38,1.28),"阶梯教室",IF(S9242&gt;0.1,1.15,1.05),"公共教室",IF(S9242&gt;0.1,1.22,1.12),IF(S9242&gt;0.1,1.2,1.1))+(MOD(ROW()*11,31)/31-0.5)*0.06,2)</f>
        <v>1.2</v>
      </c>
      <c r="P9242" s="12">
        <f t="shared" si="897"/>
        <v>0.14000000000000001</v>
      </c>
      <c r="Q9242" s="13">
        <f t="shared" si="900"/>
        <v>0.12124963405060946</v>
      </c>
      <c r="R9242" s="1">
        <v>0.7</v>
      </c>
      <c r="S9242" s="1">
        <v>0.3</v>
      </c>
      <c r="T9242" s="1">
        <v>0.1</v>
      </c>
      <c r="U9242" s="4" t="s">
        <v>61</v>
      </c>
      <c r="V9242">
        <v>0.42</v>
      </c>
      <c r="W9242">
        <v>0.4</v>
      </c>
      <c r="X9242">
        <v>0.76</v>
      </c>
      <c r="Y9242">
        <v>2.4300000000000002</v>
      </c>
      <c r="Z9242">
        <v>0.23</v>
      </c>
      <c r="AA9242" s="5">
        <f t="shared" si="892"/>
        <v>1.1000000000000001</v>
      </c>
      <c r="AB9242" s="15" cm="1">
        <f t="array" ref="AB9242">_xlfn.SWITCH(U9242,"夏",122,"冬",90,"春",153,"秋",153,0)</f>
        <v>153</v>
      </c>
      <c r="AC9242" s="16">
        <f t="shared" si="893"/>
        <v>168.3</v>
      </c>
      <c r="AD9242" s="5">
        <f>IFERROR(AA9242/D9242,0)</f>
        <v>1.4077297158945484E-2</v>
      </c>
      <c r="AE9242" s="15">
        <f t="shared" si="894"/>
        <v>0.41917808219178082</v>
      </c>
      <c r="AF9242" s="5">
        <f>IFERROR(AD9242*AE9242*48,0)</f>
        <v>0.2832429324254675</v>
      </c>
    </row>
    <row r="9243" spans="2:32" x14ac:dyDescent="0.15">
      <c r="B9243" s="1" t="s">
        <v>42</v>
      </c>
      <c r="C9243" s="1" t="s">
        <v>33</v>
      </c>
      <c r="D9243" s="6">
        <v>78.14</v>
      </c>
      <c r="E9243" s="6">
        <v>3.9</v>
      </c>
      <c r="F9243" s="18">
        <v>0.70833333333333304</v>
      </c>
      <c r="G9243" s="1">
        <v>24.6</v>
      </c>
      <c r="H9243" s="1">
        <v>51</v>
      </c>
      <c r="I9243" s="1">
        <v>24.8</v>
      </c>
      <c r="J9243" s="1">
        <v>0.1</v>
      </c>
      <c r="K9243" s="1">
        <v>490</v>
      </c>
      <c r="L9243" s="1">
        <v>340</v>
      </c>
      <c r="M9243" s="6">
        <f t="shared" si="899"/>
        <v>24.863369831245336</v>
      </c>
      <c r="N9243" s="1">
        <v>0</v>
      </c>
      <c r="O9243" s="1">
        <v>0</v>
      </c>
      <c r="P9243" s="12">
        <f t="shared" si="897"/>
        <v>0</v>
      </c>
      <c r="Q9243" s="1">
        <v>0</v>
      </c>
      <c r="R9243" s="1">
        <v>0</v>
      </c>
      <c r="S9243" s="1">
        <v>0.2</v>
      </c>
      <c r="T9243" s="1">
        <v>0</v>
      </c>
      <c r="U9243" s="4" t="s">
        <v>61</v>
      </c>
      <c r="V9243">
        <v>0.42</v>
      </c>
      <c r="W9243">
        <v>0.4</v>
      </c>
      <c r="X9243">
        <v>0.76</v>
      </c>
      <c r="Y9243">
        <v>2.4300000000000002</v>
      </c>
      <c r="Z9243">
        <v>0.23</v>
      </c>
      <c r="AA9243" s="5">
        <f t="shared" si="892"/>
        <v>0.2</v>
      </c>
      <c r="AB9243" s="15" cm="1">
        <f t="array" ref="AB9243">_xlfn.SWITCH(U9243,"夏",122,"冬",90,"春",153,"秋",153,0)</f>
        <v>153</v>
      </c>
      <c r="AC9243" s="16">
        <f t="shared" si="893"/>
        <v>30.6</v>
      </c>
      <c r="AD9243" s="5">
        <f>IFERROR(AA9243/D9243,0)</f>
        <v>2.5595085743537241E-3</v>
      </c>
      <c r="AE9243" s="15">
        <f t="shared" si="894"/>
        <v>0.41917808219178082</v>
      </c>
      <c r="AF9243" s="5">
        <f>IFERROR(AD9243*AE9243*48,0)</f>
        <v>5.1498714986448632E-2</v>
      </c>
    </row>
    <row r="9244" spans="2:32" x14ac:dyDescent="0.15">
      <c r="B9244" s="1" t="s">
        <v>42</v>
      </c>
      <c r="C9244" s="1" t="s">
        <v>33</v>
      </c>
      <c r="D9244" s="6">
        <v>78.14</v>
      </c>
      <c r="E9244" s="6">
        <v>3.9</v>
      </c>
      <c r="F9244" s="18">
        <v>0.72916666666666696</v>
      </c>
      <c r="G9244" s="1">
        <v>24.1</v>
      </c>
      <c r="H9244" s="1">
        <v>54</v>
      </c>
      <c r="I9244" s="1">
        <v>24.3</v>
      </c>
      <c r="J9244" s="1">
        <v>0.1</v>
      </c>
      <c r="K9244" s="1">
        <v>440</v>
      </c>
      <c r="L9244" s="1">
        <v>300</v>
      </c>
      <c r="M9244" s="6">
        <f t="shared" si="899"/>
        <v>24.36368979726717</v>
      </c>
      <c r="N9244" s="1">
        <v>0</v>
      </c>
      <c r="O9244" s="1">
        <v>0</v>
      </c>
      <c r="P9244" s="12">
        <f t="shared" si="897"/>
        <v>0</v>
      </c>
      <c r="Q9244" s="1">
        <v>0</v>
      </c>
      <c r="R9244" s="1">
        <v>0</v>
      </c>
      <c r="S9244" s="1">
        <v>0.1</v>
      </c>
      <c r="T9244" s="1">
        <v>0</v>
      </c>
      <c r="U9244" s="4" t="s">
        <v>61</v>
      </c>
      <c r="V9244">
        <v>0.42</v>
      </c>
      <c r="W9244">
        <v>0.4</v>
      </c>
      <c r="X9244">
        <v>0.76</v>
      </c>
      <c r="Y9244">
        <v>2.4300000000000002</v>
      </c>
      <c r="Z9244">
        <v>0.23</v>
      </c>
      <c r="AA9244" s="5">
        <f t="shared" si="892"/>
        <v>0.1</v>
      </c>
      <c r="AB9244" s="15" cm="1">
        <f t="array" ref="AB9244">_xlfn.SWITCH(U9244,"夏",122,"冬",90,"春",153,"秋",153,0)</f>
        <v>153</v>
      </c>
      <c r="AC9244" s="16">
        <f t="shared" si="893"/>
        <v>15.3</v>
      </c>
      <c r="AD9244" s="5">
        <f>IFERROR(AA9244/D9244,0)</f>
        <v>1.2797542871768621E-3</v>
      </c>
      <c r="AE9244" s="15">
        <f t="shared" si="894"/>
        <v>0.41917808219178082</v>
      </c>
      <c r="AF9244" s="5">
        <f>IFERROR(AD9244*AE9244*48,0)</f>
        <v>2.5749357493224316E-2</v>
      </c>
    </row>
    <row r="9245" spans="2:32" x14ac:dyDescent="0.15">
      <c r="B9245" s="1" t="s">
        <v>42</v>
      </c>
      <c r="C9245" s="1" t="s">
        <v>33</v>
      </c>
      <c r="D9245" s="6">
        <v>78.14</v>
      </c>
      <c r="E9245" s="6">
        <v>3.9</v>
      </c>
      <c r="F9245" s="18">
        <v>0.75</v>
      </c>
      <c r="G9245" s="1">
        <v>23.3</v>
      </c>
      <c r="H9245" s="1">
        <v>58</v>
      </c>
      <c r="I9245" s="1">
        <v>23.5</v>
      </c>
      <c r="J9245" s="1">
        <v>0.1</v>
      </c>
      <c r="K9245" s="1">
        <v>420</v>
      </c>
      <c r="L9245" s="1">
        <v>210</v>
      </c>
      <c r="M9245" s="6">
        <f t="shared" si="899"/>
        <v>23.564206237073904</v>
      </c>
      <c r="N9245" s="1">
        <v>0</v>
      </c>
      <c r="O9245" s="1">
        <v>0</v>
      </c>
      <c r="P9245" s="12">
        <f t="shared" si="897"/>
        <v>0</v>
      </c>
      <c r="Q9245" s="1">
        <v>0</v>
      </c>
      <c r="R9245" s="1">
        <v>0</v>
      </c>
      <c r="S9245" s="1">
        <v>0.5</v>
      </c>
      <c r="T9245" s="1">
        <v>0</v>
      </c>
      <c r="U9245" s="4" t="s">
        <v>61</v>
      </c>
      <c r="V9245">
        <v>0.42</v>
      </c>
      <c r="W9245">
        <v>0.4</v>
      </c>
      <c r="X9245">
        <v>0.76</v>
      </c>
      <c r="Y9245">
        <v>2.4300000000000002</v>
      </c>
      <c r="Z9245">
        <v>0.23</v>
      </c>
      <c r="AA9245" s="5">
        <f t="shared" si="892"/>
        <v>0.5</v>
      </c>
      <c r="AB9245" s="15" cm="1">
        <f t="array" ref="AB9245">_xlfn.SWITCH(U9245,"夏",122,"冬",90,"春",153,"秋",153,0)</f>
        <v>153</v>
      </c>
      <c r="AC9245" s="16">
        <f t="shared" si="893"/>
        <v>76.5</v>
      </c>
      <c r="AD9245" s="5">
        <f>IFERROR(AA9245/D9245,0)</f>
        <v>6.3987714358843106E-3</v>
      </c>
      <c r="AE9245" s="15">
        <f t="shared" si="894"/>
        <v>0.41917808219178082</v>
      </c>
      <c r="AF9245" s="5">
        <f>IFERROR(AD9245*AE9245*48,0)</f>
        <v>0.12874678746612159</v>
      </c>
    </row>
    <row r="9246" spans="2:32" x14ac:dyDescent="0.15">
      <c r="B9246" s="1" t="s">
        <v>42</v>
      </c>
      <c r="C9246" s="1" t="s">
        <v>33</v>
      </c>
      <c r="D9246" s="6">
        <v>78.14</v>
      </c>
      <c r="E9246" s="6">
        <v>3.9</v>
      </c>
      <c r="F9246" s="18">
        <v>0.77083333333333304</v>
      </c>
      <c r="G9246" s="1">
        <v>22.6</v>
      </c>
      <c r="H9246" s="1">
        <v>61</v>
      </c>
      <c r="I9246" s="1">
        <v>22.8</v>
      </c>
      <c r="J9246" s="1">
        <v>0.1</v>
      </c>
      <c r="K9246" s="1">
        <v>415</v>
      </c>
      <c r="L9246" s="1">
        <v>145</v>
      </c>
      <c r="M9246" s="6">
        <f t="shared" si="899"/>
        <v>22.864662710454184</v>
      </c>
      <c r="N9246" s="1">
        <v>0</v>
      </c>
      <c r="O9246" s="1">
        <v>0</v>
      </c>
      <c r="P9246" s="12">
        <f t="shared" si="897"/>
        <v>0</v>
      </c>
      <c r="Q9246" s="1">
        <v>0</v>
      </c>
      <c r="R9246" s="1">
        <v>0</v>
      </c>
      <c r="S9246" s="1">
        <v>0.6</v>
      </c>
      <c r="T9246" s="1">
        <v>0</v>
      </c>
      <c r="U9246" s="4" t="s">
        <v>61</v>
      </c>
      <c r="V9246">
        <v>0.42</v>
      </c>
      <c r="W9246">
        <v>0.4</v>
      </c>
      <c r="X9246">
        <v>0.76</v>
      </c>
      <c r="Y9246">
        <v>2.4300000000000002</v>
      </c>
      <c r="Z9246">
        <v>0.23</v>
      </c>
      <c r="AA9246" s="5">
        <f t="shared" si="892"/>
        <v>0.6</v>
      </c>
      <c r="AB9246" s="15" cm="1">
        <f t="array" ref="AB9246">_xlfn.SWITCH(U9246,"夏",122,"冬",90,"春",153,"秋",153,0)</f>
        <v>153</v>
      </c>
      <c r="AC9246" s="16">
        <f t="shared" si="893"/>
        <v>91.8</v>
      </c>
      <c r="AD9246" s="5">
        <f>IFERROR(AA9246/D9246,0)</f>
        <v>7.678525723061172E-3</v>
      </c>
      <c r="AE9246" s="15">
        <f t="shared" si="894"/>
        <v>0.41917808219178082</v>
      </c>
      <c r="AF9246" s="5">
        <f>IFERROR(AD9246*AE9246*48,0)</f>
        <v>0.15449614495934588</v>
      </c>
    </row>
    <row r="9247" spans="2:32" x14ac:dyDescent="0.15">
      <c r="B9247" s="1" t="s">
        <v>42</v>
      </c>
      <c r="C9247" s="1" t="s">
        <v>33</v>
      </c>
      <c r="D9247" s="6">
        <v>78.14</v>
      </c>
      <c r="E9247" s="6">
        <v>3.9</v>
      </c>
      <c r="F9247" s="18">
        <v>0.79166666666666696</v>
      </c>
      <c r="G9247" s="1">
        <v>21.9</v>
      </c>
      <c r="H9247" s="1">
        <v>64</v>
      </c>
      <c r="I9247" s="1">
        <v>22.1</v>
      </c>
      <c r="J9247" s="1">
        <v>0.1</v>
      </c>
      <c r="K9247" s="1">
        <v>410</v>
      </c>
      <c r="L9247" s="1">
        <v>95</v>
      </c>
      <c r="M9247" s="6">
        <f t="shared" si="899"/>
        <v>22.16512351972932</v>
      </c>
      <c r="N9247" s="1">
        <v>0</v>
      </c>
      <c r="O9247" s="1">
        <v>0</v>
      </c>
      <c r="P9247" s="12">
        <f t="shared" si="897"/>
        <v>0</v>
      </c>
      <c r="Q9247" s="1">
        <v>0</v>
      </c>
      <c r="R9247" s="1">
        <v>0</v>
      </c>
      <c r="S9247" s="1">
        <v>0.7</v>
      </c>
      <c r="T9247" s="1">
        <v>0</v>
      </c>
      <c r="U9247" s="4" t="s">
        <v>61</v>
      </c>
      <c r="V9247">
        <v>0.42</v>
      </c>
      <c r="W9247">
        <v>0.4</v>
      </c>
      <c r="X9247">
        <v>0.76</v>
      </c>
      <c r="Y9247">
        <v>2.4300000000000002</v>
      </c>
      <c r="Z9247">
        <v>0.23</v>
      </c>
      <c r="AA9247" s="5">
        <f t="shared" si="892"/>
        <v>0.7</v>
      </c>
      <c r="AB9247" s="15" cm="1">
        <f t="array" ref="AB9247">_xlfn.SWITCH(U9247,"夏",122,"冬",90,"春",153,"秋",153,0)</f>
        <v>153</v>
      </c>
      <c r="AC9247" s="16">
        <f t="shared" si="893"/>
        <v>107.1</v>
      </c>
      <c r="AD9247" s="5">
        <f>IFERROR(AA9247/D9247,0)</f>
        <v>8.9582800102380334E-3</v>
      </c>
      <c r="AE9247" s="15">
        <f t="shared" si="894"/>
        <v>0.41917808219178082</v>
      </c>
      <c r="AF9247" s="5">
        <f>IFERROR(AD9247*AE9247*48,0)</f>
        <v>0.18024550245257021</v>
      </c>
    </row>
    <row r="9248" spans="2:32" x14ac:dyDescent="0.15">
      <c r="B9248" s="1" t="s">
        <v>42</v>
      </c>
      <c r="C9248" s="1" t="s">
        <v>33</v>
      </c>
      <c r="D9248" s="6">
        <v>78.14</v>
      </c>
      <c r="E9248" s="6">
        <v>3.9</v>
      </c>
      <c r="F9248" s="18">
        <v>0.8125</v>
      </c>
      <c r="G9248" s="1">
        <v>21.3</v>
      </c>
      <c r="H9248" s="1">
        <v>67</v>
      </c>
      <c r="I9248" s="1">
        <v>21.5</v>
      </c>
      <c r="J9248" s="1">
        <v>0.1</v>
      </c>
      <c r="K9248" s="1">
        <v>445</v>
      </c>
      <c r="L9248" s="1">
        <v>60</v>
      </c>
      <c r="M9248" s="6">
        <f t="shared" si="899"/>
        <v>21.565521989205479</v>
      </c>
      <c r="N9248" s="1">
        <v>0</v>
      </c>
      <c r="O9248" s="1">
        <v>0</v>
      </c>
      <c r="P9248" s="12">
        <f t="shared" si="897"/>
        <v>0</v>
      </c>
      <c r="Q9248" s="1">
        <v>0</v>
      </c>
      <c r="R9248" s="1">
        <v>0.4</v>
      </c>
      <c r="S9248" s="1">
        <v>0.7</v>
      </c>
      <c r="T9248" s="1">
        <v>0</v>
      </c>
      <c r="U9248" s="4" t="s">
        <v>61</v>
      </c>
      <c r="V9248">
        <v>0.42</v>
      </c>
      <c r="W9248">
        <v>0.4</v>
      </c>
      <c r="X9248">
        <v>0.76</v>
      </c>
      <c r="Y9248">
        <v>2.4300000000000002</v>
      </c>
      <c r="Z9248">
        <v>0.23</v>
      </c>
      <c r="AA9248" s="5">
        <f t="shared" si="892"/>
        <v>1.1000000000000001</v>
      </c>
      <c r="AB9248" s="15" cm="1">
        <f t="array" ref="AB9248">_xlfn.SWITCH(U9248,"夏",122,"冬",90,"春",153,"秋",153,0)</f>
        <v>153</v>
      </c>
      <c r="AC9248" s="16">
        <f t="shared" si="893"/>
        <v>168.3</v>
      </c>
      <c r="AD9248" s="5">
        <f>IFERROR(AA9248/D9248,0)</f>
        <v>1.4077297158945484E-2</v>
      </c>
      <c r="AE9248" s="15">
        <f t="shared" si="894"/>
        <v>0.41917808219178082</v>
      </c>
      <c r="AF9248" s="5">
        <f>IFERROR(AD9248*AE9248*48,0)</f>
        <v>0.2832429324254675</v>
      </c>
    </row>
    <row r="9249" spans="2:32" x14ac:dyDescent="0.15">
      <c r="B9249" s="1" t="s">
        <v>42</v>
      </c>
      <c r="C9249" s="1" t="s">
        <v>33</v>
      </c>
      <c r="D9249" s="6">
        <v>78.14</v>
      </c>
      <c r="E9249" s="6">
        <v>3.9</v>
      </c>
      <c r="F9249" s="18">
        <v>0.83333333333333304</v>
      </c>
      <c r="G9249" s="1">
        <v>20.9</v>
      </c>
      <c r="H9249" s="1">
        <v>69</v>
      </c>
      <c r="I9249" s="1">
        <v>21.1</v>
      </c>
      <c r="J9249" s="1">
        <v>0.1</v>
      </c>
      <c r="K9249" s="1">
        <v>425</v>
      </c>
      <c r="L9249" s="1">
        <v>40</v>
      </c>
      <c r="M9249" s="6">
        <f t="shared" si="899"/>
        <v>21.165789442559117</v>
      </c>
      <c r="N9249" s="1">
        <v>0</v>
      </c>
      <c r="O9249" s="1">
        <v>0</v>
      </c>
      <c r="P9249" s="12">
        <f t="shared" si="897"/>
        <v>0</v>
      </c>
      <c r="Q9249" s="1">
        <v>0</v>
      </c>
      <c r="R9249" s="1">
        <v>0</v>
      </c>
      <c r="S9249" s="1">
        <v>0.6</v>
      </c>
      <c r="T9249" s="1">
        <v>0</v>
      </c>
      <c r="U9249" s="4" t="s">
        <v>61</v>
      </c>
      <c r="V9249">
        <v>0.42</v>
      </c>
      <c r="W9249">
        <v>0.4</v>
      </c>
      <c r="X9249">
        <v>0.76</v>
      </c>
      <c r="Y9249">
        <v>2.4300000000000002</v>
      </c>
      <c r="Z9249">
        <v>0.23</v>
      </c>
      <c r="AA9249" s="5">
        <f t="shared" si="892"/>
        <v>0.6</v>
      </c>
      <c r="AB9249" s="15" cm="1">
        <f t="array" ref="AB9249">_xlfn.SWITCH(U9249,"夏",122,"冬",90,"春",153,"秋",153,0)</f>
        <v>153</v>
      </c>
      <c r="AC9249" s="16">
        <f t="shared" si="893"/>
        <v>91.8</v>
      </c>
      <c r="AD9249" s="5">
        <f>IFERROR(AA9249/D9249,0)</f>
        <v>7.678525723061172E-3</v>
      </c>
      <c r="AE9249" s="15">
        <f t="shared" si="894"/>
        <v>0.41917808219178082</v>
      </c>
      <c r="AF9249" s="5">
        <f>IFERROR(AD9249*AE9249*48,0)</f>
        <v>0.15449614495934588</v>
      </c>
    </row>
    <row r="9250" spans="2:32" x14ac:dyDescent="0.15">
      <c r="B9250" s="1" t="s">
        <v>42</v>
      </c>
      <c r="C9250" s="1" t="s">
        <v>33</v>
      </c>
      <c r="D9250" s="6">
        <v>78.14</v>
      </c>
      <c r="E9250" s="6">
        <v>3.9</v>
      </c>
      <c r="F9250" s="18">
        <v>0.85416666666666696</v>
      </c>
      <c r="G9250" s="1">
        <v>20.6</v>
      </c>
      <c r="H9250" s="1">
        <v>71</v>
      </c>
      <c r="I9250" s="1">
        <v>20.8</v>
      </c>
      <c r="J9250" s="1">
        <v>0.1</v>
      </c>
      <c r="K9250" s="1">
        <v>418</v>
      </c>
      <c r="L9250" s="1">
        <v>20</v>
      </c>
      <c r="M9250" s="6">
        <f t="shared" si="899"/>
        <v>20.865990988261331</v>
      </c>
      <c r="N9250" s="1">
        <v>0</v>
      </c>
      <c r="O9250" s="1">
        <v>0</v>
      </c>
      <c r="P9250" s="12">
        <f t="shared" si="897"/>
        <v>0</v>
      </c>
      <c r="Q9250" s="1">
        <v>0</v>
      </c>
      <c r="R9250" s="1">
        <v>0</v>
      </c>
      <c r="S9250" s="1">
        <v>0.5</v>
      </c>
      <c r="T9250" s="1">
        <v>0</v>
      </c>
      <c r="U9250" s="4" t="s">
        <v>61</v>
      </c>
      <c r="V9250">
        <v>0.42</v>
      </c>
      <c r="W9250">
        <v>0.4</v>
      </c>
      <c r="X9250">
        <v>0.76</v>
      </c>
      <c r="Y9250">
        <v>2.4300000000000002</v>
      </c>
      <c r="Z9250">
        <v>0.23</v>
      </c>
      <c r="AA9250" s="5">
        <f t="shared" si="892"/>
        <v>0.5</v>
      </c>
      <c r="AB9250" s="15" cm="1">
        <f t="array" ref="AB9250">_xlfn.SWITCH(U9250,"夏",122,"冬",90,"春",153,"秋",153,0)</f>
        <v>153</v>
      </c>
      <c r="AC9250" s="16">
        <f t="shared" si="893"/>
        <v>76.5</v>
      </c>
      <c r="AD9250" s="5">
        <f>IFERROR(AA9250/D9250,0)</f>
        <v>6.3987714358843106E-3</v>
      </c>
      <c r="AE9250" s="15">
        <f t="shared" si="894"/>
        <v>0.41917808219178082</v>
      </c>
      <c r="AF9250" s="5">
        <f>IFERROR(AD9250*AE9250*48,0)</f>
        <v>0.12874678746612159</v>
      </c>
    </row>
    <row r="9251" spans="2:32" x14ac:dyDescent="0.15">
      <c r="B9251" s="1" t="s">
        <v>42</v>
      </c>
      <c r="C9251" s="1" t="s">
        <v>33</v>
      </c>
      <c r="D9251" s="6">
        <v>78.14</v>
      </c>
      <c r="E9251" s="6">
        <v>3.9</v>
      </c>
      <c r="F9251" s="18">
        <v>0.875</v>
      </c>
      <c r="G9251" s="1">
        <v>20.399999999999999</v>
      </c>
      <c r="H9251" s="1">
        <v>73</v>
      </c>
      <c r="I9251" s="1">
        <v>20.6</v>
      </c>
      <c r="J9251" s="1">
        <v>0.1</v>
      </c>
      <c r="K9251" s="1">
        <v>415</v>
      </c>
      <c r="L9251" s="1">
        <v>10</v>
      </c>
      <c r="M9251" s="6">
        <f t="shared" si="899"/>
        <v>20.666125809474806</v>
      </c>
      <c r="N9251" s="1">
        <v>0</v>
      </c>
      <c r="O9251" s="1">
        <v>0</v>
      </c>
      <c r="P9251" s="12">
        <f t="shared" si="897"/>
        <v>0</v>
      </c>
      <c r="Q9251" s="1">
        <v>0</v>
      </c>
      <c r="R9251" s="1">
        <v>0</v>
      </c>
      <c r="S9251" s="1">
        <v>0.4</v>
      </c>
      <c r="T9251" s="1">
        <v>0</v>
      </c>
      <c r="U9251" s="4" t="s">
        <v>61</v>
      </c>
      <c r="V9251">
        <v>0.42</v>
      </c>
      <c r="W9251">
        <v>0.4</v>
      </c>
      <c r="X9251">
        <v>0.76</v>
      </c>
      <c r="Y9251">
        <v>2.4300000000000002</v>
      </c>
      <c r="Z9251">
        <v>0.23</v>
      </c>
      <c r="AA9251" s="5">
        <f t="shared" si="892"/>
        <v>0.4</v>
      </c>
      <c r="AB9251" s="15" cm="1">
        <f t="array" ref="AB9251">_xlfn.SWITCH(U9251,"夏",122,"冬",90,"春",153,"秋",153,0)</f>
        <v>153</v>
      </c>
      <c r="AC9251" s="16">
        <f t="shared" si="893"/>
        <v>61.2</v>
      </c>
      <c r="AD9251" s="5">
        <f>IFERROR(AA9251/D9251,0)</f>
        <v>5.1190171487074483E-3</v>
      </c>
      <c r="AE9251" s="15">
        <f t="shared" si="894"/>
        <v>0.41917808219178082</v>
      </c>
      <c r="AF9251" s="5">
        <f>IFERROR(AD9251*AE9251*48,0)</f>
        <v>0.10299742997289726</v>
      </c>
    </row>
    <row r="9252" spans="2:32" x14ac:dyDescent="0.15">
      <c r="B9252" s="1" t="s">
        <v>42</v>
      </c>
      <c r="C9252" s="1" t="s">
        <v>33</v>
      </c>
      <c r="D9252" s="6">
        <v>78.14</v>
      </c>
      <c r="E9252" s="6">
        <v>3.9</v>
      </c>
      <c r="F9252" s="18">
        <v>0.89583333333333304</v>
      </c>
      <c r="G9252" s="1">
        <v>20.2</v>
      </c>
      <c r="H9252" s="1">
        <v>74</v>
      </c>
      <c r="I9252" s="1">
        <v>20.399999999999999</v>
      </c>
      <c r="J9252" s="1">
        <v>0.1</v>
      </c>
      <c r="K9252" s="1">
        <v>413</v>
      </c>
      <c r="L9252" s="1">
        <v>10</v>
      </c>
      <c r="M9252" s="6">
        <f t="shared" si="899"/>
        <v>20.466260998071732</v>
      </c>
      <c r="N9252" s="1">
        <v>0</v>
      </c>
      <c r="O9252" s="1">
        <v>0</v>
      </c>
      <c r="P9252" s="12">
        <f t="shared" si="897"/>
        <v>0</v>
      </c>
      <c r="Q9252" s="1">
        <v>0</v>
      </c>
      <c r="R9252" s="1">
        <v>0</v>
      </c>
      <c r="S9252" s="1">
        <v>0.3</v>
      </c>
      <c r="T9252" s="1">
        <v>0</v>
      </c>
      <c r="U9252" s="4" t="s">
        <v>61</v>
      </c>
      <c r="V9252">
        <v>0.42</v>
      </c>
      <c r="W9252">
        <v>0.4</v>
      </c>
      <c r="X9252">
        <v>0.76</v>
      </c>
      <c r="Y9252">
        <v>2.4300000000000002</v>
      </c>
      <c r="Z9252">
        <v>0.23</v>
      </c>
      <c r="AA9252" s="5">
        <f t="shared" si="892"/>
        <v>0.3</v>
      </c>
      <c r="AB9252" s="15" cm="1">
        <f t="array" ref="AB9252">_xlfn.SWITCH(U9252,"夏",122,"冬",90,"春",153,"秋",153,0)</f>
        <v>153</v>
      </c>
      <c r="AC9252" s="16">
        <f t="shared" si="893"/>
        <v>45.9</v>
      </c>
      <c r="AD9252" s="5">
        <f>IFERROR(AA9252/D9252,0)</f>
        <v>3.839262861530586E-3</v>
      </c>
      <c r="AE9252" s="15">
        <f t="shared" si="894"/>
        <v>0.41917808219178082</v>
      </c>
      <c r="AF9252" s="5">
        <f>IFERROR(AD9252*AE9252*48,0)</f>
        <v>7.7248072479672941E-2</v>
      </c>
    </row>
    <row r="9253" spans="2:32" x14ac:dyDescent="0.15">
      <c r="B9253" s="1" t="s">
        <v>42</v>
      </c>
      <c r="C9253" s="1" t="s">
        <v>33</v>
      </c>
      <c r="D9253" s="6">
        <v>78.14</v>
      </c>
      <c r="E9253" s="6">
        <v>3.9</v>
      </c>
      <c r="F9253" s="18">
        <v>0.91666666666666696</v>
      </c>
      <c r="G9253" s="1">
        <v>20.100000000000001</v>
      </c>
      <c r="H9253" s="1">
        <v>75</v>
      </c>
      <c r="I9253" s="1">
        <v>20.3</v>
      </c>
      <c r="J9253" s="1">
        <v>0.1</v>
      </c>
      <c r="K9253" s="1">
        <v>410</v>
      </c>
      <c r="L9253" s="1">
        <v>10</v>
      </c>
      <c r="M9253" s="6">
        <f t="shared" si="899"/>
        <v>20.366328730529801</v>
      </c>
      <c r="N9253" s="1">
        <v>0</v>
      </c>
      <c r="O9253" s="1">
        <v>0</v>
      </c>
      <c r="P9253" s="12">
        <f t="shared" si="897"/>
        <v>0</v>
      </c>
      <c r="Q9253" s="1">
        <v>0</v>
      </c>
      <c r="R9253" s="1">
        <v>0</v>
      </c>
      <c r="S9253" s="1">
        <v>0.2</v>
      </c>
      <c r="T9253" s="1">
        <v>0</v>
      </c>
      <c r="U9253" s="4" t="s">
        <v>61</v>
      </c>
      <c r="V9253">
        <v>0.42</v>
      </c>
      <c r="W9253">
        <v>0.4</v>
      </c>
      <c r="X9253">
        <v>0.76</v>
      </c>
      <c r="Y9253">
        <v>2.4300000000000002</v>
      </c>
      <c r="Z9253">
        <v>0.23</v>
      </c>
      <c r="AA9253" s="5">
        <f t="shared" si="892"/>
        <v>0.2</v>
      </c>
      <c r="AB9253" s="15" cm="1">
        <f t="array" ref="AB9253">_xlfn.SWITCH(U9253,"夏",122,"冬",90,"春",153,"秋",153,0)</f>
        <v>153</v>
      </c>
      <c r="AC9253" s="16">
        <f t="shared" si="893"/>
        <v>30.6</v>
      </c>
      <c r="AD9253" s="5">
        <f>IFERROR(AA9253/D9253,0)</f>
        <v>2.5595085743537241E-3</v>
      </c>
      <c r="AE9253" s="15">
        <f t="shared" si="894"/>
        <v>0.41917808219178082</v>
      </c>
      <c r="AF9253" s="5">
        <f>IFERROR(AD9253*AE9253*48,0)</f>
        <v>5.1498714986448632E-2</v>
      </c>
    </row>
    <row r="9254" spans="2:32" x14ac:dyDescent="0.15">
      <c r="B9254" s="1" t="s">
        <v>43</v>
      </c>
      <c r="C9254" s="1" t="s">
        <v>33</v>
      </c>
      <c r="D9254" s="6">
        <v>78.14</v>
      </c>
      <c r="E9254" s="6">
        <v>3.9</v>
      </c>
      <c r="F9254" s="18">
        <v>0.33333333333333298</v>
      </c>
      <c r="G9254" s="1">
        <v>18</v>
      </c>
      <c r="H9254" s="1">
        <v>79</v>
      </c>
      <c r="I9254" s="1">
        <v>18.2</v>
      </c>
      <c r="J9254" s="1">
        <v>0.1</v>
      </c>
      <c r="K9254" s="1">
        <v>409</v>
      </c>
      <c r="L9254" s="1">
        <v>230</v>
      </c>
      <c r="M9254" s="6">
        <f t="shared" si="899"/>
        <v>18.267772681592476</v>
      </c>
      <c r="N9254" s="1">
        <v>0</v>
      </c>
      <c r="O9254" s="1">
        <v>0</v>
      </c>
      <c r="P9254" s="12">
        <f t="shared" si="897"/>
        <v>0</v>
      </c>
      <c r="Q9254" s="1">
        <v>0</v>
      </c>
      <c r="R9254" s="1">
        <v>0</v>
      </c>
      <c r="S9254" s="1">
        <v>0.3</v>
      </c>
      <c r="T9254" s="1">
        <v>0</v>
      </c>
      <c r="U9254" s="4" t="s">
        <v>61</v>
      </c>
      <c r="V9254">
        <v>0.42</v>
      </c>
      <c r="W9254">
        <v>0.4</v>
      </c>
      <c r="X9254">
        <v>0.76</v>
      </c>
      <c r="Y9254">
        <v>2.4300000000000002</v>
      </c>
      <c r="Z9254">
        <v>0.23</v>
      </c>
      <c r="AA9254" s="5">
        <f t="shared" si="892"/>
        <v>0.3</v>
      </c>
      <c r="AB9254" s="15" cm="1">
        <f t="array" ref="AB9254">_xlfn.SWITCH(U9254,"夏",122,"冬",90,"春",153,"秋",153,0)</f>
        <v>153</v>
      </c>
      <c r="AC9254" s="16">
        <f t="shared" si="893"/>
        <v>45.9</v>
      </c>
      <c r="AD9254" s="5">
        <f>IFERROR(AA9254/D9254,0)</f>
        <v>3.839262861530586E-3</v>
      </c>
      <c r="AE9254" s="15">
        <f t="shared" si="894"/>
        <v>0.41917808219178082</v>
      </c>
      <c r="AF9254" s="5">
        <f>IFERROR(AD9254*AE9254*48,0)</f>
        <v>7.7248072479672941E-2</v>
      </c>
    </row>
    <row r="9255" spans="2:32" x14ac:dyDescent="0.15">
      <c r="B9255" s="1" t="s">
        <v>43</v>
      </c>
      <c r="C9255" s="1" t="s">
        <v>33</v>
      </c>
      <c r="D9255" s="6">
        <v>78.14</v>
      </c>
      <c r="E9255" s="6">
        <v>3.9</v>
      </c>
      <c r="F9255" s="18">
        <v>0.35416666666666702</v>
      </c>
      <c r="G9255" s="1">
        <v>18.5</v>
      </c>
      <c r="H9255" s="1">
        <v>76</v>
      </c>
      <c r="I9255" s="1">
        <v>18.7</v>
      </c>
      <c r="J9255" s="1">
        <v>0.1</v>
      </c>
      <c r="K9255" s="1">
        <v>425</v>
      </c>
      <c r="L9255" s="1">
        <v>290</v>
      </c>
      <c r="M9255" s="6">
        <f t="shared" si="899"/>
        <v>18.767425112481078</v>
      </c>
      <c r="N9255" s="19">
        <v>0.7</v>
      </c>
      <c r="O9255" s="11" cm="1">
        <f t="array" ref="O9255">ROUND(_xlfn.SWITCH(C9255,"建筑专教",IF(S9255&gt;0.1,1.38,1.28),"阶梯教室",IF(S9255&gt;0.1,1.15,1.05),"公共教室",IF(S9255&gt;0.1,1.22,1.12),IF(S9255&gt;0.1,1.2,1.1))+(MOD(ROW()*11,31)/31-0.5)*0.06,2)</f>
        <v>1.17</v>
      </c>
      <c r="P9255" s="12">
        <f t="shared" si="897"/>
        <v>0.02</v>
      </c>
      <c r="Q9255" s="13">
        <f t="shared" ref="Q9255:Q9261" si="901">(0.303*EXP(-0.036*(O9255*58.15))+0.028)*((O9255*58.15)-0.00305*(5733-6.99*(O9255*58.15)-(EXP(16.6536-4030.183/(G9255+235))*(H9255/100)))-0.42*((O9255*58.15)-58.15)-0.000017*(O9255*58.15)*(5867-(EXP(16.6536-4030.183/(G9255+235))*(H9255/100)))-0.0014*(O9255*58.15)*(34-G9255)-0.0000000396*IF(N9255*0.155&gt;0.078,1.05+0.645*N9255*0.155,1)*(POWER((35.7-0.028*(O9255*58.15)-N9255*0.155*(0.0000000396*IF(N9255*0.155&gt;0.078,1.05+0.645*N9255*0.155,1)*(POWER((35.7-0.028*(O9255*58.15)-N9255*0.155*0.1)+273,4)-POWER(M9255+273,4))+IF(N9255*0.155&gt;0.078,1.05+0.645*N9255*0.155,1)*IF(J9255&lt;0.2,2.38*ABS(35.7-0.028*(O9255*58.15)-G9255)^0.25,12.1*SQRT(J9255))*(35.7-0.028*(O9255*58.15)-G9255))+273),4)-POWER(M9255+273,4))-IF(N9255*0.155&gt;0.078,1.05+0.645*N9255*0.155,1)*IF(J9255&lt;0.2,2.38*ABS(35.7-0.028*(O9255*58.15)-N9255*0.155*0.1-G9255)^0.25,12.1*SQRT(J9255))*(35.7-0.028*(O9255*58.15)-N9255*0.155*0.1-G9255))</f>
        <v>-1.8697637886089877</v>
      </c>
      <c r="R9255" s="1">
        <v>0</v>
      </c>
      <c r="S9255" s="1">
        <v>0.5</v>
      </c>
      <c r="T9255" s="1">
        <v>0.1</v>
      </c>
      <c r="U9255" s="4" t="s">
        <v>61</v>
      </c>
      <c r="V9255">
        <v>0.42</v>
      </c>
      <c r="W9255">
        <v>0.4</v>
      </c>
      <c r="X9255">
        <v>0.76</v>
      </c>
      <c r="Y9255">
        <v>2.4300000000000002</v>
      </c>
      <c r="Z9255">
        <v>0.23</v>
      </c>
      <c r="AA9255" s="5">
        <f t="shared" si="892"/>
        <v>0.6</v>
      </c>
      <c r="AB9255" s="15" cm="1">
        <f t="array" ref="AB9255">_xlfn.SWITCH(U9255,"夏",122,"冬",90,"春",153,"秋",153,0)</f>
        <v>153</v>
      </c>
      <c r="AC9255" s="16">
        <f t="shared" si="893"/>
        <v>91.8</v>
      </c>
      <c r="AD9255" s="5">
        <f>IFERROR(AA9255/D9255,0)</f>
        <v>7.678525723061172E-3</v>
      </c>
      <c r="AE9255" s="15">
        <f t="shared" si="894"/>
        <v>0.41917808219178082</v>
      </c>
      <c r="AF9255" s="5">
        <f>IFERROR(AD9255*AE9255*48,0)</f>
        <v>0.15449614495934588</v>
      </c>
    </row>
    <row r="9256" spans="2:32" x14ac:dyDescent="0.15">
      <c r="B9256" s="1" t="s">
        <v>43</v>
      </c>
      <c r="C9256" s="1" t="s">
        <v>33</v>
      </c>
      <c r="D9256" s="6">
        <v>78.14</v>
      </c>
      <c r="E9256" s="6">
        <v>3.9</v>
      </c>
      <c r="F9256" s="18">
        <v>0.375</v>
      </c>
      <c r="G9256" s="1">
        <v>19.2</v>
      </c>
      <c r="H9256" s="1">
        <v>72</v>
      </c>
      <c r="I9256" s="1">
        <v>19.399999999999999</v>
      </c>
      <c r="J9256" s="1">
        <v>0.1</v>
      </c>
      <c r="K9256" s="1">
        <v>510</v>
      </c>
      <c r="L9256" s="1">
        <v>360</v>
      </c>
      <c r="M9256" s="6">
        <f t="shared" si="899"/>
        <v>19.466942495791898</v>
      </c>
      <c r="N9256" s="19">
        <v>0.7</v>
      </c>
      <c r="O9256" s="11" cm="1">
        <f t="array" ref="O9256">ROUND(_xlfn.SWITCH(C9256,"建筑专教",IF(S9256&gt;0.1,1.38,1.28),"阶梯教室",IF(S9256&gt;0.1,1.15,1.05),"公共教室",IF(S9256&gt;0.1,1.22,1.12),IF(S9256&gt;0.1,1.2,1.1))+(MOD(ROW()*11,31)/31-0.5)*0.06,2)</f>
        <v>1.19</v>
      </c>
      <c r="P9256" s="12">
        <f t="shared" si="897"/>
        <v>0.09</v>
      </c>
      <c r="Q9256" s="13">
        <f t="shared" si="901"/>
        <v>-1.575373028457103</v>
      </c>
      <c r="R9256" s="1">
        <v>0.3</v>
      </c>
      <c r="S9256" s="1">
        <v>0.6</v>
      </c>
      <c r="T9256" s="1">
        <v>0.2</v>
      </c>
      <c r="U9256" s="4" t="s">
        <v>61</v>
      </c>
      <c r="V9256">
        <v>0.42</v>
      </c>
      <c r="W9256">
        <v>0.4</v>
      </c>
      <c r="X9256">
        <v>0.76</v>
      </c>
      <c r="Y9256">
        <v>2.4300000000000002</v>
      </c>
      <c r="Z9256">
        <v>0.23</v>
      </c>
      <c r="AA9256" s="5">
        <f t="shared" ref="AA9256:AA9319" si="902">R9256+S9256+T9256</f>
        <v>1.0999999999999999</v>
      </c>
      <c r="AB9256" s="15" cm="1">
        <f t="array" ref="AB9256">_xlfn.SWITCH(U9256,"夏",122,"冬",90,"春",153,"秋",153,0)</f>
        <v>153</v>
      </c>
      <c r="AC9256" s="16">
        <f t="shared" ref="AC9256:AC9319" si="903">AA9256*AB9256</f>
        <v>168.29999999999998</v>
      </c>
      <c r="AD9256" s="5">
        <f>IFERROR(AA9256/D9256,0)</f>
        <v>1.4077297158945481E-2</v>
      </c>
      <c r="AE9256" s="15">
        <f t="shared" ref="AE9256:AE9319" si="904">IF(U9256="夏",122/365,IF(U9256="冬",90/365,IF(OR(U9256="春",U9256="秋"),153/365,0)))</f>
        <v>0.41917808219178082</v>
      </c>
      <c r="AF9256" s="5">
        <f>IFERROR(AD9256*AE9256*48,0)</f>
        <v>0.28324293242546739</v>
      </c>
    </row>
    <row r="9257" spans="2:32" x14ac:dyDescent="0.15">
      <c r="B9257" s="1" t="s">
        <v>43</v>
      </c>
      <c r="C9257" s="1" t="s">
        <v>33</v>
      </c>
      <c r="D9257" s="6">
        <v>78.14</v>
      </c>
      <c r="E9257" s="6">
        <v>3.9</v>
      </c>
      <c r="F9257" s="18">
        <v>0.39583333333333298</v>
      </c>
      <c r="G9257" s="1">
        <v>19.899999999999999</v>
      </c>
      <c r="H9257" s="1">
        <v>69</v>
      </c>
      <c r="I9257" s="1">
        <v>20.100000000000001</v>
      </c>
      <c r="J9257" s="1">
        <v>0.1</v>
      </c>
      <c r="K9257" s="1">
        <v>595</v>
      </c>
      <c r="L9257" s="1">
        <v>420</v>
      </c>
      <c r="M9257" s="6">
        <f t="shared" si="899"/>
        <v>20.166464472550047</v>
      </c>
      <c r="N9257" s="19">
        <v>0.7</v>
      </c>
      <c r="O9257" s="11" cm="1">
        <f t="array" ref="O9257">ROUND(_xlfn.SWITCH(C9257,"建筑专教",IF(S9257&gt;0.1,1.38,1.28),"阶梯教室",IF(S9257&gt;0.1,1.15,1.05),"公共教室",IF(S9257&gt;0.1,1.22,1.12),IF(S9257&gt;0.1,1.2,1.1))+(MOD(ROW()*11,31)/31-0.5)*0.06,2)</f>
        <v>1.21</v>
      </c>
      <c r="P9257" s="12">
        <f t="shared" si="897"/>
        <v>0.16</v>
      </c>
      <c r="Q9257" s="13">
        <f t="shared" si="901"/>
        <v>-1.295039387056977</v>
      </c>
      <c r="R9257" s="1">
        <v>0.7</v>
      </c>
      <c r="S9257" s="1">
        <v>0.5</v>
      </c>
      <c r="T9257" s="1">
        <v>0.3</v>
      </c>
      <c r="U9257" s="4" t="s">
        <v>61</v>
      </c>
      <c r="V9257">
        <v>0.42</v>
      </c>
      <c r="W9257">
        <v>0.4</v>
      </c>
      <c r="X9257">
        <v>0.76</v>
      </c>
      <c r="Y9257">
        <v>2.4300000000000002</v>
      </c>
      <c r="Z9257">
        <v>0.23</v>
      </c>
      <c r="AA9257" s="5">
        <f t="shared" si="902"/>
        <v>1.5</v>
      </c>
      <c r="AB9257" s="15" cm="1">
        <f t="array" ref="AB9257">_xlfn.SWITCH(U9257,"夏",122,"冬",90,"春",153,"秋",153,0)</f>
        <v>153</v>
      </c>
      <c r="AC9257" s="16">
        <f t="shared" si="903"/>
        <v>229.5</v>
      </c>
      <c r="AD9257" s="5">
        <f>IFERROR(AA9257/D9257,0)</f>
        <v>1.919631430765293E-2</v>
      </c>
      <c r="AE9257" s="15">
        <f t="shared" si="904"/>
        <v>0.41917808219178082</v>
      </c>
      <c r="AF9257" s="5">
        <f>IFERROR(AD9257*AE9257*48,0)</f>
        <v>0.38624036239836468</v>
      </c>
    </row>
    <row r="9258" spans="2:32" x14ac:dyDescent="0.15">
      <c r="B9258" s="1" t="s">
        <v>43</v>
      </c>
      <c r="C9258" s="1" t="s">
        <v>33</v>
      </c>
      <c r="D9258" s="6">
        <v>78.14</v>
      </c>
      <c r="E9258" s="6">
        <v>3.9</v>
      </c>
      <c r="F9258" s="18">
        <v>0.41666666666666702</v>
      </c>
      <c r="G9258" s="1">
        <v>20.6</v>
      </c>
      <c r="H9258" s="1">
        <v>66</v>
      </c>
      <c r="I9258" s="1">
        <v>20.8</v>
      </c>
      <c r="J9258" s="1">
        <v>0.1</v>
      </c>
      <c r="K9258" s="1">
        <v>665</v>
      </c>
      <c r="L9258" s="1">
        <v>460</v>
      </c>
      <c r="M9258" s="6">
        <f t="shared" si="899"/>
        <v>20.865990988261331</v>
      </c>
      <c r="N9258" s="19">
        <v>0.7</v>
      </c>
      <c r="O9258" s="11" cm="1">
        <f t="array" ref="O9258">ROUND(_xlfn.SWITCH(C9258,"建筑专教",IF(S9258&gt;0.1,1.38,1.28),"阶梯教室",IF(S9258&gt;0.1,1.15,1.05),"公共教室",IF(S9258&gt;0.1,1.22,1.12),IF(S9258&gt;0.1,1.2,1.1))+(MOD(ROW()*11,31)/31-0.5)*0.06,2)</f>
        <v>1.18</v>
      </c>
      <c r="P9258" s="12">
        <f t="shared" si="897"/>
        <v>0.21</v>
      </c>
      <c r="Q9258" s="13">
        <f t="shared" si="901"/>
        <v>-1.1774717868101721</v>
      </c>
      <c r="R9258" s="1">
        <v>1</v>
      </c>
      <c r="S9258" s="1">
        <v>0.4</v>
      </c>
      <c r="T9258" s="1">
        <v>0.4</v>
      </c>
      <c r="U9258" s="4" t="s">
        <v>61</v>
      </c>
      <c r="V9258">
        <v>0.42</v>
      </c>
      <c r="W9258">
        <v>0.4</v>
      </c>
      <c r="X9258">
        <v>0.76</v>
      </c>
      <c r="Y9258">
        <v>2.4300000000000002</v>
      </c>
      <c r="Z9258">
        <v>0.23</v>
      </c>
      <c r="AA9258" s="5">
        <f t="shared" si="902"/>
        <v>1.7999999999999998</v>
      </c>
      <c r="AB9258" s="15" cm="1">
        <f t="array" ref="AB9258">_xlfn.SWITCH(U9258,"夏",122,"冬",90,"春",153,"秋",153,0)</f>
        <v>153</v>
      </c>
      <c r="AC9258" s="16">
        <f t="shared" si="903"/>
        <v>275.39999999999998</v>
      </c>
      <c r="AD9258" s="5">
        <f>IFERROR(AA9258/D9258,0)</f>
        <v>2.3035577169183516E-2</v>
      </c>
      <c r="AE9258" s="15">
        <f t="shared" si="904"/>
        <v>0.41917808219178082</v>
      </c>
      <c r="AF9258" s="5">
        <f>IFERROR(AD9258*AE9258*48,0)</f>
        <v>0.46348843487803765</v>
      </c>
    </row>
    <row r="9259" spans="2:32" x14ac:dyDescent="0.15">
      <c r="B9259" s="1" t="s">
        <v>43</v>
      </c>
      <c r="C9259" s="1" t="s">
        <v>33</v>
      </c>
      <c r="D9259" s="6">
        <v>78.14</v>
      </c>
      <c r="E9259" s="6">
        <v>3.9</v>
      </c>
      <c r="F9259" s="18">
        <v>0.4375</v>
      </c>
      <c r="G9259" s="1">
        <v>21.3</v>
      </c>
      <c r="H9259" s="1">
        <v>63</v>
      </c>
      <c r="I9259" s="1">
        <v>21.5</v>
      </c>
      <c r="J9259" s="1">
        <v>0.1</v>
      </c>
      <c r="K9259" s="1">
        <v>705</v>
      </c>
      <c r="L9259" s="1">
        <v>500</v>
      </c>
      <c r="M9259" s="6">
        <f t="shared" si="899"/>
        <v>21.565521989205479</v>
      </c>
      <c r="N9259" s="19">
        <v>0.7</v>
      </c>
      <c r="O9259" s="11" cm="1">
        <f t="array" ref="O9259">ROUND(_xlfn.SWITCH(C9259,"建筑专教",IF(S9259&gt;0.1,1.38,1.28),"阶梯教室",IF(S9259&gt;0.1,1.15,1.05),"公共教室",IF(S9259&gt;0.1,1.22,1.12),IF(S9259&gt;0.1,1.2,1.1))+(MOD(ROW()*11,31)/31-0.5)*0.06,2)</f>
        <v>1.2</v>
      </c>
      <c r="P9259" s="12">
        <f t="shared" si="897"/>
        <v>0.24</v>
      </c>
      <c r="Q9259" s="13">
        <f t="shared" si="901"/>
        <v>-0.90740153288016734</v>
      </c>
      <c r="R9259" s="1">
        <v>1.2</v>
      </c>
      <c r="S9259" s="1">
        <v>0.4</v>
      </c>
      <c r="T9259" s="1">
        <v>0.4</v>
      </c>
      <c r="U9259" s="4" t="s">
        <v>61</v>
      </c>
      <c r="V9259">
        <v>0.42</v>
      </c>
      <c r="W9259">
        <v>0.4</v>
      </c>
      <c r="X9259">
        <v>0.76</v>
      </c>
      <c r="Y9259">
        <v>2.4300000000000002</v>
      </c>
      <c r="Z9259">
        <v>0.23</v>
      </c>
      <c r="AA9259" s="5">
        <f t="shared" si="902"/>
        <v>2</v>
      </c>
      <c r="AB9259" s="15" cm="1">
        <f t="array" ref="AB9259">_xlfn.SWITCH(U9259,"夏",122,"冬",90,"春",153,"秋",153,0)</f>
        <v>153</v>
      </c>
      <c r="AC9259" s="16">
        <f t="shared" si="903"/>
        <v>306</v>
      </c>
      <c r="AD9259" s="5">
        <f>IFERROR(AA9259/D9259,0)</f>
        <v>2.5595085743537242E-2</v>
      </c>
      <c r="AE9259" s="15">
        <f t="shared" si="904"/>
        <v>0.41917808219178082</v>
      </c>
      <c r="AF9259" s="5">
        <f>IFERROR(AD9259*AE9259*48,0)</f>
        <v>0.51498714986448635</v>
      </c>
    </row>
    <row r="9260" spans="2:32" x14ac:dyDescent="0.15">
      <c r="B9260" s="1" t="s">
        <v>43</v>
      </c>
      <c r="C9260" s="1" t="s">
        <v>33</v>
      </c>
      <c r="D9260" s="6">
        <v>78.14</v>
      </c>
      <c r="E9260" s="6">
        <v>3.9</v>
      </c>
      <c r="F9260" s="18">
        <v>0.45833333333333298</v>
      </c>
      <c r="G9260" s="1">
        <v>21.8</v>
      </c>
      <c r="H9260" s="1">
        <v>60</v>
      </c>
      <c r="I9260" s="1">
        <v>22</v>
      </c>
      <c r="J9260" s="1">
        <v>0.1</v>
      </c>
      <c r="K9260" s="1">
        <v>685</v>
      </c>
      <c r="L9260" s="1">
        <v>540</v>
      </c>
      <c r="M9260" s="6">
        <f t="shared" si="899"/>
        <v>22.065189706574984</v>
      </c>
      <c r="N9260" s="19">
        <v>0.7</v>
      </c>
      <c r="O9260" s="11" cm="1">
        <f t="array" ref="O9260">ROUND(_xlfn.SWITCH(C9260,"建筑专教",IF(S9260&gt;0.1,1.38,1.28),"阶梯教室",IF(S9260&gt;0.1,1.15,1.05),"公共教室",IF(S9260&gt;0.1,1.22,1.12),IF(S9260&gt;0.1,1.2,1.1))+(MOD(ROW()*11,31)/31-0.5)*0.06,2)</f>
        <v>1.22</v>
      </c>
      <c r="P9260" s="12">
        <f t="shared" si="897"/>
        <v>0.23</v>
      </c>
      <c r="Q9260" s="13">
        <f t="shared" si="901"/>
        <v>-0.70783218469599529</v>
      </c>
      <c r="R9260" s="1">
        <v>1.1000000000000001</v>
      </c>
      <c r="S9260" s="1">
        <v>0.3</v>
      </c>
      <c r="T9260" s="1">
        <v>0.3</v>
      </c>
      <c r="U9260" s="4" t="s">
        <v>61</v>
      </c>
      <c r="V9260">
        <v>0.42</v>
      </c>
      <c r="W9260">
        <v>0.4</v>
      </c>
      <c r="X9260">
        <v>0.76</v>
      </c>
      <c r="Y9260">
        <v>2.4300000000000002</v>
      </c>
      <c r="Z9260">
        <v>0.23</v>
      </c>
      <c r="AA9260" s="5">
        <f t="shared" si="902"/>
        <v>1.7000000000000002</v>
      </c>
      <c r="AB9260" s="15" cm="1">
        <f t="array" ref="AB9260">_xlfn.SWITCH(U9260,"夏",122,"冬",90,"春",153,"秋",153,0)</f>
        <v>153</v>
      </c>
      <c r="AC9260" s="16">
        <f t="shared" si="903"/>
        <v>260.10000000000002</v>
      </c>
      <c r="AD9260" s="5">
        <f>IFERROR(AA9260/D9260,0)</f>
        <v>2.1755822882006656E-2</v>
      </c>
      <c r="AE9260" s="15">
        <f t="shared" si="904"/>
        <v>0.41917808219178082</v>
      </c>
      <c r="AF9260" s="5">
        <f>IFERROR(AD9260*AE9260*48,0)</f>
        <v>0.43773907738481332</v>
      </c>
    </row>
    <row r="9261" spans="2:32" x14ac:dyDescent="0.15">
      <c r="B9261" s="1" t="s">
        <v>43</v>
      </c>
      <c r="C9261" s="1" t="s">
        <v>33</v>
      </c>
      <c r="D9261" s="6">
        <v>78.14</v>
      </c>
      <c r="E9261" s="6">
        <v>3.9</v>
      </c>
      <c r="F9261" s="18">
        <v>0.47916666666666702</v>
      </c>
      <c r="G9261" s="1">
        <v>22.1</v>
      </c>
      <c r="H9261" s="1">
        <v>58</v>
      </c>
      <c r="I9261" s="1">
        <v>22.3</v>
      </c>
      <c r="J9261" s="1">
        <v>0.1</v>
      </c>
      <c r="K9261" s="1">
        <v>570</v>
      </c>
      <c r="L9261" s="1">
        <v>570</v>
      </c>
      <c r="M9261" s="6">
        <f t="shared" si="899"/>
        <v>22.364991414504289</v>
      </c>
      <c r="N9261" s="19">
        <v>0.7</v>
      </c>
      <c r="O9261" s="11" cm="1">
        <f t="array" ref="O9261">ROUND(_xlfn.SWITCH(C9261,"建筑专教",IF(S9261&gt;0.1,1.38,1.28),"阶梯教室",IF(S9261&gt;0.1,1.15,1.05),"公共教室",IF(S9261&gt;0.1,1.22,1.12),IF(S9261&gt;0.1,1.2,1.1))+(MOD(ROW()*11,31)/31-0.5)*0.06,2)</f>
        <v>1.18</v>
      </c>
      <c r="P9261" s="12">
        <f t="shared" si="897"/>
        <v>0.14000000000000001</v>
      </c>
      <c r="Q9261" s="13">
        <f t="shared" si="901"/>
        <v>-0.72509102441111351</v>
      </c>
      <c r="R9261" s="1">
        <v>0.8</v>
      </c>
      <c r="S9261" s="1">
        <v>0.2</v>
      </c>
      <c r="T9261" s="1">
        <v>0.2</v>
      </c>
      <c r="U9261" s="4" t="s">
        <v>61</v>
      </c>
      <c r="V9261">
        <v>0.42</v>
      </c>
      <c r="W9261">
        <v>0.4</v>
      </c>
      <c r="X9261">
        <v>0.76</v>
      </c>
      <c r="Y9261">
        <v>2.4300000000000002</v>
      </c>
      <c r="Z9261">
        <v>0.23</v>
      </c>
      <c r="AA9261" s="5">
        <f t="shared" si="902"/>
        <v>1.2</v>
      </c>
      <c r="AB9261" s="15" cm="1">
        <f t="array" ref="AB9261">_xlfn.SWITCH(U9261,"夏",122,"冬",90,"春",153,"秋",153,0)</f>
        <v>153</v>
      </c>
      <c r="AC9261" s="16">
        <f t="shared" si="903"/>
        <v>183.6</v>
      </c>
      <c r="AD9261" s="5">
        <f>IFERROR(AA9261/D9261,0)</f>
        <v>1.5357051446122344E-2</v>
      </c>
      <c r="AE9261" s="15">
        <f t="shared" si="904"/>
        <v>0.41917808219178082</v>
      </c>
      <c r="AF9261" s="5">
        <f>IFERROR(AD9261*AE9261*48,0)</f>
        <v>0.30899228991869176</v>
      </c>
    </row>
    <row r="9262" spans="2:32" x14ac:dyDescent="0.15">
      <c r="B9262" s="1" t="s">
        <v>43</v>
      </c>
      <c r="C9262" s="1" t="s">
        <v>33</v>
      </c>
      <c r="D9262" s="6">
        <v>78.14</v>
      </c>
      <c r="E9262" s="6">
        <v>3.9</v>
      </c>
      <c r="F9262" s="18">
        <v>0.5</v>
      </c>
      <c r="G9262" s="1">
        <v>22.3</v>
      </c>
      <c r="H9262" s="1">
        <v>57</v>
      </c>
      <c r="I9262" s="1">
        <v>22.5</v>
      </c>
      <c r="J9262" s="1">
        <v>0.1</v>
      </c>
      <c r="K9262" s="1">
        <v>450</v>
      </c>
      <c r="L9262" s="1">
        <v>600</v>
      </c>
      <c r="M9262" s="6">
        <f t="shared" si="899"/>
        <v>22.56485966622671</v>
      </c>
      <c r="N9262" s="1">
        <v>0</v>
      </c>
      <c r="O9262" s="1">
        <v>0</v>
      </c>
      <c r="P9262" s="12">
        <f t="shared" si="897"/>
        <v>0</v>
      </c>
      <c r="Q9262" s="1">
        <v>0</v>
      </c>
      <c r="R9262" s="1">
        <v>0</v>
      </c>
      <c r="S9262" s="1">
        <v>0.2</v>
      </c>
      <c r="T9262" s="1">
        <v>0</v>
      </c>
      <c r="U9262" s="4" t="s">
        <v>61</v>
      </c>
      <c r="V9262">
        <v>0.42</v>
      </c>
      <c r="W9262">
        <v>0.4</v>
      </c>
      <c r="X9262">
        <v>0.76</v>
      </c>
      <c r="Y9262">
        <v>2.4300000000000002</v>
      </c>
      <c r="Z9262">
        <v>0.23</v>
      </c>
      <c r="AA9262" s="5">
        <f t="shared" si="902"/>
        <v>0.2</v>
      </c>
      <c r="AB9262" s="15" cm="1">
        <f t="array" ref="AB9262">_xlfn.SWITCH(U9262,"夏",122,"冬",90,"春",153,"秋",153,0)</f>
        <v>153</v>
      </c>
      <c r="AC9262" s="16">
        <f t="shared" si="903"/>
        <v>30.6</v>
      </c>
      <c r="AD9262" s="5">
        <f>IFERROR(AA9262/D9262,0)</f>
        <v>2.5595085743537241E-3</v>
      </c>
      <c r="AE9262" s="15">
        <f t="shared" si="904"/>
        <v>0.41917808219178082</v>
      </c>
      <c r="AF9262" s="5">
        <f>IFERROR(AD9262*AE9262*48,0)</f>
        <v>5.1498714986448632E-2</v>
      </c>
    </row>
    <row r="9263" spans="2:32" x14ac:dyDescent="0.15">
      <c r="B9263" s="1" t="s">
        <v>43</v>
      </c>
      <c r="C9263" s="1" t="s">
        <v>33</v>
      </c>
      <c r="D9263" s="6">
        <v>78.14</v>
      </c>
      <c r="E9263" s="6">
        <v>3.9</v>
      </c>
      <c r="F9263" s="18">
        <v>0.52083333333333304</v>
      </c>
      <c r="G9263" s="1">
        <v>21.9</v>
      </c>
      <c r="H9263" s="1">
        <v>59</v>
      </c>
      <c r="I9263" s="1">
        <v>22.1</v>
      </c>
      <c r="J9263" s="1">
        <v>0.1</v>
      </c>
      <c r="K9263" s="1">
        <v>420</v>
      </c>
      <c r="L9263" s="1">
        <v>580</v>
      </c>
      <c r="M9263" s="6">
        <f t="shared" si="899"/>
        <v>22.16512351972932</v>
      </c>
      <c r="N9263" s="1">
        <v>0</v>
      </c>
      <c r="O9263" s="1">
        <v>0</v>
      </c>
      <c r="P9263" s="12">
        <f t="shared" si="897"/>
        <v>0</v>
      </c>
      <c r="Q9263" s="1">
        <v>0</v>
      </c>
      <c r="R9263" s="1">
        <v>0</v>
      </c>
      <c r="S9263" s="1">
        <v>0</v>
      </c>
      <c r="T9263" s="1">
        <v>0</v>
      </c>
      <c r="U9263" s="4" t="s">
        <v>61</v>
      </c>
      <c r="V9263">
        <v>0.42</v>
      </c>
      <c r="W9263">
        <v>0.4</v>
      </c>
      <c r="X9263">
        <v>0.76</v>
      </c>
      <c r="Y9263">
        <v>2.4300000000000002</v>
      </c>
      <c r="Z9263">
        <v>0.23</v>
      </c>
      <c r="AA9263" s="5">
        <f t="shared" si="902"/>
        <v>0</v>
      </c>
      <c r="AB9263" s="15" cm="1">
        <f t="array" ref="AB9263">_xlfn.SWITCH(U9263,"夏",122,"冬",90,"春",153,"秋",153,0)</f>
        <v>153</v>
      </c>
      <c r="AC9263" s="16">
        <f t="shared" si="903"/>
        <v>0</v>
      </c>
      <c r="AD9263" s="5">
        <f>IFERROR(AA9263/D9263,0)</f>
        <v>0</v>
      </c>
      <c r="AE9263" s="15">
        <f t="shared" si="904"/>
        <v>0.41917808219178082</v>
      </c>
      <c r="AF9263" s="5">
        <f>IFERROR(AD9263*AE9263*48,0)</f>
        <v>0</v>
      </c>
    </row>
    <row r="9264" spans="2:32" x14ac:dyDescent="0.15">
      <c r="B9264" s="1" t="s">
        <v>43</v>
      </c>
      <c r="C9264" s="1" t="s">
        <v>33</v>
      </c>
      <c r="D9264" s="6">
        <v>78.14</v>
      </c>
      <c r="E9264" s="6">
        <v>3.9</v>
      </c>
      <c r="F9264" s="18">
        <v>0.54166666666666696</v>
      </c>
      <c r="G9264" s="1">
        <v>21.6</v>
      </c>
      <c r="H9264" s="1">
        <v>61</v>
      </c>
      <c r="I9264" s="1">
        <v>21.8</v>
      </c>
      <c r="J9264" s="1">
        <v>0.1</v>
      </c>
      <c r="K9264" s="1">
        <v>414</v>
      </c>
      <c r="L9264" s="1">
        <v>550</v>
      </c>
      <c r="M9264" s="6">
        <f t="shared" si="899"/>
        <v>21.865322349489816</v>
      </c>
      <c r="N9264" s="1">
        <v>0</v>
      </c>
      <c r="O9264" s="1">
        <v>0</v>
      </c>
      <c r="P9264" s="12">
        <f t="shared" si="897"/>
        <v>0</v>
      </c>
      <c r="Q9264" s="1">
        <v>0</v>
      </c>
      <c r="R9264" s="1">
        <v>0</v>
      </c>
      <c r="S9264" s="1">
        <v>0</v>
      </c>
      <c r="T9264" s="1">
        <v>0</v>
      </c>
      <c r="U9264" s="4" t="s">
        <v>61</v>
      </c>
      <c r="V9264">
        <v>0.42</v>
      </c>
      <c r="W9264">
        <v>0.4</v>
      </c>
      <c r="X9264">
        <v>0.76</v>
      </c>
      <c r="Y9264">
        <v>2.4300000000000002</v>
      </c>
      <c r="Z9264">
        <v>0.23</v>
      </c>
      <c r="AA9264" s="5">
        <f t="shared" si="902"/>
        <v>0</v>
      </c>
      <c r="AB9264" s="15" cm="1">
        <f t="array" ref="AB9264">_xlfn.SWITCH(U9264,"夏",122,"冬",90,"春",153,"秋",153,0)</f>
        <v>153</v>
      </c>
      <c r="AC9264" s="16">
        <f t="shared" si="903"/>
        <v>0</v>
      </c>
      <c r="AD9264" s="5">
        <f>IFERROR(AA9264/D9264,0)</f>
        <v>0</v>
      </c>
      <c r="AE9264" s="15">
        <f t="shared" si="904"/>
        <v>0.41917808219178082</v>
      </c>
      <c r="AF9264" s="5">
        <f>IFERROR(AD9264*AE9264*48,0)</f>
        <v>0</v>
      </c>
    </row>
    <row r="9265" spans="2:32" x14ac:dyDescent="0.15">
      <c r="B9265" s="1" t="s">
        <v>43</v>
      </c>
      <c r="C9265" s="1" t="s">
        <v>33</v>
      </c>
      <c r="D9265" s="6">
        <v>78.14</v>
      </c>
      <c r="E9265" s="6">
        <v>3.9</v>
      </c>
      <c r="F9265" s="18">
        <v>0.5625</v>
      </c>
      <c r="G9265" s="1">
        <v>21.3</v>
      </c>
      <c r="H9265" s="1">
        <v>64</v>
      </c>
      <c r="I9265" s="1">
        <v>21.5</v>
      </c>
      <c r="J9265" s="1">
        <v>0.1</v>
      </c>
      <c r="K9265" s="1">
        <v>410</v>
      </c>
      <c r="L9265" s="1">
        <v>520</v>
      </c>
      <c r="M9265" s="6">
        <f t="shared" si="899"/>
        <v>21.565521989205479</v>
      </c>
      <c r="N9265" s="1">
        <v>0</v>
      </c>
      <c r="O9265" s="1">
        <v>0</v>
      </c>
      <c r="P9265" s="12">
        <f t="shared" si="897"/>
        <v>0</v>
      </c>
      <c r="Q9265" s="1">
        <v>0</v>
      </c>
      <c r="R9265" s="1">
        <v>0</v>
      </c>
      <c r="S9265" s="1">
        <v>0.2</v>
      </c>
      <c r="T9265" s="1">
        <v>0</v>
      </c>
      <c r="U9265" s="4" t="s">
        <v>61</v>
      </c>
      <c r="V9265">
        <v>0.42</v>
      </c>
      <c r="W9265">
        <v>0.4</v>
      </c>
      <c r="X9265">
        <v>0.76</v>
      </c>
      <c r="Y9265">
        <v>2.4300000000000002</v>
      </c>
      <c r="Z9265">
        <v>0.23</v>
      </c>
      <c r="AA9265" s="5">
        <f t="shared" si="902"/>
        <v>0.2</v>
      </c>
      <c r="AB9265" s="15" cm="1">
        <f t="array" ref="AB9265">_xlfn.SWITCH(U9265,"夏",122,"冬",90,"春",153,"秋",153,0)</f>
        <v>153</v>
      </c>
      <c r="AC9265" s="16">
        <f t="shared" si="903"/>
        <v>30.6</v>
      </c>
      <c r="AD9265" s="5">
        <f>IFERROR(AA9265/D9265,0)</f>
        <v>2.5595085743537241E-3</v>
      </c>
      <c r="AE9265" s="15">
        <f t="shared" si="904"/>
        <v>0.41917808219178082</v>
      </c>
      <c r="AF9265" s="5">
        <f>IFERROR(AD9265*AE9265*48,0)</f>
        <v>5.1498714986448632E-2</v>
      </c>
    </row>
    <row r="9266" spans="2:32" x14ac:dyDescent="0.15">
      <c r="B9266" s="1" t="s">
        <v>43</v>
      </c>
      <c r="C9266" s="1" t="s">
        <v>33</v>
      </c>
      <c r="D9266" s="6">
        <v>78.14</v>
      </c>
      <c r="E9266" s="6">
        <v>3.9</v>
      </c>
      <c r="F9266" s="18">
        <v>0.58333333333333304</v>
      </c>
      <c r="G9266" s="1">
        <v>21.6</v>
      </c>
      <c r="H9266" s="1">
        <v>62</v>
      </c>
      <c r="I9266" s="1">
        <v>21.8</v>
      </c>
      <c r="J9266" s="1">
        <v>0.1</v>
      </c>
      <c r="K9266" s="1">
        <v>500</v>
      </c>
      <c r="L9266" s="1">
        <v>490</v>
      </c>
      <c r="M9266" s="6">
        <f t="shared" si="899"/>
        <v>21.865322349489816</v>
      </c>
      <c r="N9266" s="19">
        <v>0.7</v>
      </c>
      <c r="O9266" s="11" cm="1">
        <f t="array" ref="O9266">ROUND(_xlfn.SWITCH(C9266,"建筑专教",IF(S9266&gt;0.1,1.38,1.28),"阶梯教室",IF(S9266&gt;0.1,1.15,1.05),"公共教室",IF(S9266&gt;0.1,1.22,1.12),IF(S9266&gt;0.1,1.2,1.1))+(MOD(ROW()*11,31)/31-0.5)*0.06,2)</f>
        <v>1.23</v>
      </c>
      <c r="P9266" s="12">
        <f t="shared" si="897"/>
        <v>0.08</v>
      </c>
      <c r="Q9266" s="13">
        <f t="shared" ref="Q9266:Q9271" si="905">(0.303*EXP(-0.036*(O9266*58.15))+0.028)*((O9266*58.15)-0.00305*(5733-6.99*(O9266*58.15)-(EXP(16.6536-4030.183/(G9266+235))*(H9266/100)))-0.42*((O9266*58.15)-58.15)-0.000017*(O9266*58.15)*(5867-(EXP(16.6536-4030.183/(G9266+235))*(H9266/100)))-0.0014*(O9266*58.15)*(34-G9266)-0.0000000396*IF(N9266*0.155&gt;0.078,1.05+0.645*N9266*0.155,1)*(POWER((35.7-0.028*(O9266*58.15)-N9266*0.155*(0.0000000396*IF(N9266*0.155&gt;0.078,1.05+0.645*N9266*0.155,1)*(POWER((35.7-0.028*(O9266*58.15)-N9266*0.155*0.1)+273,4)-POWER(M9266+273,4))+IF(N9266*0.155&gt;0.078,1.05+0.645*N9266*0.155,1)*IF(J9266&lt;0.2,2.38*ABS(35.7-0.028*(O9266*58.15)-G9266)^0.25,12.1*SQRT(J9266))*(35.7-0.028*(O9266*58.15)-G9266))+273),4)-POWER(M9266+273,4))-IF(N9266*0.155&gt;0.078,1.05+0.645*N9266*0.155,1)*IF(J9266&lt;0.2,2.38*ABS(35.7-0.028*(O9266*58.15)-N9266*0.155*0.1-G9266)^0.25,12.1*SQRT(J9266))*(35.7-0.028*(O9266*58.15)-N9266*0.155*0.1-G9266))</f>
        <v>-0.73949981267033316</v>
      </c>
      <c r="R9266" s="1">
        <v>0.5</v>
      </c>
      <c r="S9266" s="1">
        <v>0.4</v>
      </c>
      <c r="T9266" s="1">
        <v>0.2</v>
      </c>
      <c r="U9266" s="4" t="s">
        <v>61</v>
      </c>
      <c r="V9266">
        <v>0.42</v>
      </c>
      <c r="W9266">
        <v>0.4</v>
      </c>
      <c r="X9266">
        <v>0.76</v>
      </c>
      <c r="Y9266">
        <v>2.4300000000000002</v>
      </c>
      <c r="Z9266">
        <v>0.23</v>
      </c>
      <c r="AA9266" s="5">
        <f t="shared" si="902"/>
        <v>1.1000000000000001</v>
      </c>
      <c r="AB9266" s="15" cm="1">
        <f t="array" ref="AB9266">_xlfn.SWITCH(U9266,"夏",122,"冬",90,"春",153,"秋",153,0)</f>
        <v>153</v>
      </c>
      <c r="AC9266" s="16">
        <f t="shared" si="903"/>
        <v>168.3</v>
      </c>
      <c r="AD9266" s="5">
        <f>IFERROR(AA9266/D9266,0)</f>
        <v>1.4077297158945484E-2</v>
      </c>
      <c r="AE9266" s="15">
        <f t="shared" si="904"/>
        <v>0.41917808219178082</v>
      </c>
      <c r="AF9266" s="5">
        <f>IFERROR(AD9266*AE9266*48,0)</f>
        <v>0.2832429324254675</v>
      </c>
    </row>
    <row r="9267" spans="2:32" x14ac:dyDescent="0.15">
      <c r="B9267" s="1" t="s">
        <v>43</v>
      </c>
      <c r="C9267" s="1" t="s">
        <v>33</v>
      </c>
      <c r="D9267" s="6">
        <v>78.14</v>
      </c>
      <c r="E9267" s="6">
        <v>3.9</v>
      </c>
      <c r="F9267" s="18">
        <v>0.60416666666666696</v>
      </c>
      <c r="G9267" s="1">
        <v>22.1</v>
      </c>
      <c r="H9267" s="1">
        <v>59</v>
      </c>
      <c r="I9267" s="1">
        <v>22.3</v>
      </c>
      <c r="J9267" s="1">
        <v>0.1</v>
      </c>
      <c r="K9267" s="1">
        <v>625</v>
      </c>
      <c r="L9267" s="1">
        <v>450</v>
      </c>
      <c r="M9267" s="6">
        <f t="shared" si="899"/>
        <v>22.364991414504289</v>
      </c>
      <c r="N9267" s="19">
        <v>0.7</v>
      </c>
      <c r="O9267" s="11" cm="1">
        <f t="array" ref="O9267">ROUND(_xlfn.SWITCH(C9267,"建筑专教",IF(S9267&gt;0.1,1.38,1.28),"阶梯教室",IF(S9267&gt;0.1,1.15,1.05),"公共教室",IF(S9267&gt;0.1,1.22,1.12),IF(S9267&gt;0.1,1.2,1.1))+(MOD(ROW()*11,31)/31-0.5)*0.06,2)</f>
        <v>1.19</v>
      </c>
      <c r="P9267" s="12">
        <f t="shared" si="897"/>
        <v>0.18</v>
      </c>
      <c r="Q9267" s="13">
        <f t="shared" si="905"/>
        <v>-0.69848988251224298</v>
      </c>
      <c r="R9267" s="1">
        <v>0.9</v>
      </c>
      <c r="S9267" s="1">
        <v>0.5</v>
      </c>
      <c r="T9267" s="1">
        <v>0.3</v>
      </c>
      <c r="U9267" s="4" t="s">
        <v>61</v>
      </c>
      <c r="V9267">
        <v>0.42</v>
      </c>
      <c r="W9267">
        <v>0.4</v>
      </c>
      <c r="X9267">
        <v>0.76</v>
      </c>
      <c r="Y9267">
        <v>2.4300000000000002</v>
      </c>
      <c r="Z9267">
        <v>0.23</v>
      </c>
      <c r="AA9267" s="5">
        <f t="shared" si="902"/>
        <v>1.7</v>
      </c>
      <c r="AB9267" s="15" cm="1">
        <f t="array" ref="AB9267">_xlfn.SWITCH(U9267,"夏",122,"冬",90,"春",153,"秋",153,0)</f>
        <v>153</v>
      </c>
      <c r="AC9267" s="16">
        <f t="shared" si="903"/>
        <v>260.09999999999997</v>
      </c>
      <c r="AD9267" s="5">
        <f>IFERROR(AA9267/D9267,0)</f>
        <v>2.1755822882006653E-2</v>
      </c>
      <c r="AE9267" s="15">
        <f t="shared" si="904"/>
        <v>0.41917808219178082</v>
      </c>
      <c r="AF9267" s="5">
        <f>IFERROR(AD9267*AE9267*48,0)</f>
        <v>0.43773907738481327</v>
      </c>
    </row>
    <row r="9268" spans="2:32" x14ac:dyDescent="0.15">
      <c r="B9268" s="1" t="s">
        <v>43</v>
      </c>
      <c r="C9268" s="1" t="s">
        <v>33</v>
      </c>
      <c r="D9268" s="6">
        <v>78.14</v>
      </c>
      <c r="E9268" s="6">
        <v>3.9</v>
      </c>
      <c r="F9268" s="18">
        <v>0.625</v>
      </c>
      <c r="G9268" s="1">
        <v>22.6</v>
      </c>
      <c r="H9268" s="1">
        <v>56</v>
      </c>
      <c r="I9268" s="1">
        <v>22.8</v>
      </c>
      <c r="J9268" s="1">
        <v>0.1</v>
      </c>
      <c r="K9268" s="1">
        <v>690</v>
      </c>
      <c r="L9268" s="1">
        <v>410</v>
      </c>
      <c r="M9268" s="6">
        <f t="shared" si="899"/>
        <v>22.864662710454184</v>
      </c>
      <c r="N9268" s="19">
        <v>0.7</v>
      </c>
      <c r="O9268" s="11" cm="1">
        <f t="array" ref="O9268">ROUND(_xlfn.SWITCH(C9268,"建筑专教",IF(S9268&gt;0.1,1.38,1.28),"阶梯教室",IF(S9268&gt;0.1,1.15,1.05),"公共教室",IF(S9268&gt;0.1,1.22,1.12),IF(S9268&gt;0.1,1.2,1.1))+(MOD(ROW()*11,31)/31-0.5)*0.06,2)</f>
        <v>1.21</v>
      </c>
      <c r="P9268" s="12">
        <f t="shared" si="897"/>
        <v>0.23</v>
      </c>
      <c r="Q9268" s="13">
        <f t="shared" si="905"/>
        <v>-0.50324238023848711</v>
      </c>
      <c r="R9268" s="1">
        <v>1.1000000000000001</v>
      </c>
      <c r="S9268" s="1">
        <v>0.5</v>
      </c>
      <c r="T9268" s="1">
        <v>0.4</v>
      </c>
      <c r="U9268" s="4" t="s">
        <v>61</v>
      </c>
      <c r="V9268">
        <v>0.42</v>
      </c>
      <c r="W9268">
        <v>0.4</v>
      </c>
      <c r="X9268">
        <v>0.76</v>
      </c>
      <c r="Y9268">
        <v>2.4300000000000002</v>
      </c>
      <c r="Z9268">
        <v>0.23</v>
      </c>
      <c r="AA9268" s="5">
        <f t="shared" si="902"/>
        <v>2</v>
      </c>
      <c r="AB9268" s="15" cm="1">
        <f t="array" ref="AB9268">_xlfn.SWITCH(U9268,"夏",122,"冬",90,"春",153,"秋",153,0)</f>
        <v>153</v>
      </c>
      <c r="AC9268" s="16">
        <f t="shared" si="903"/>
        <v>306</v>
      </c>
      <c r="AD9268" s="5">
        <f>IFERROR(AA9268/D9268,0)</f>
        <v>2.5595085743537242E-2</v>
      </c>
      <c r="AE9268" s="15">
        <f t="shared" si="904"/>
        <v>0.41917808219178082</v>
      </c>
      <c r="AF9268" s="5">
        <f>IFERROR(AD9268*AE9268*48,0)</f>
        <v>0.51498714986448635</v>
      </c>
    </row>
    <row r="9269" spans="2:32" x14ac:dyDescent="0.15">
      <c r="B9269" s="1" t="s">
        <v>43</v>
      </c>
      <c r="C9269" s="1" t="s">
        <v>33</v>
      </c>
      <c r="D9269" s="6">
        <v>78.14</v>
      </c>
      <c r="E9269" s="6">
        <v>3.9</v>
      </c>
      <c r="F9269" s="18">
        <v>0.64583333333333304</v>
      </c>
      <c r="G9269" s="1">
        <v>22.9</v>
      </c>
      <c r="H9269" s="1">
        <v>54</v>
      </c>
      <c r="I9269" s="1">
        <v>23.1</v>
      </c>
      <c r="J9269" s="1">
        <v>0.1</v>
      </c>
      <c r="K9269" s="1">
        <v>655</v>
      </c>
      <c r="L9269" s="1">
        <v>370</v>
      </c>
      <c r="M9269" s="6">
        <f t="shared" si="899"/>
        <v>23.164466551061253</v>
      </c>
      <c r="N9269" s="19">
        <v>0.7</v>
      </c>
      <c r="O9269" s="11" cm="1">
        <f t="array" ref="O9269">ROUND(_xlfn.SWITCH(C9269,"建筑专教",IF(S9269&gt;0.1,1.38,1.28),"阶梯教室",IF(S9269&gt;0.1,1.15,1.05),"公共教室",IF(S9269&gt;0.1,1.22,1.12),IF(S9269&gt;0.1,1.2,1.1))+(MOD(ROW()*11,31)/31-0.5)*0.06,2)</f>
        <v>1.17</v>
      </c>
      <c r="P9269" s="12">
        <f t="shared" si="897"/>
        <v>0.2</v>
      </c>
      <c r="Q9269" s="13">
        <f t="shared" si="905"/>
        <v>-0.51375363565316345</v>
      </c>
      <c r="R9269" s="1">
        <v>0.9</v>
      </c>
      <c r="S9269" s="1">
        <v>0.4</v>
      </c>
      <c r="T9269" s="1">
        <v>0.3</v>
      </c>
      <c r="U9269" s="4" t="s">
        <v>61</v>
      </c>
      <c r="V9269">
        <v>0.42</v>
      </c>
      <c r="W9269">
        <v>0.4</v>
      </c>
      <c r="X9269">
        <v>0.76</v>
      </c>
      <c r="Y9269">
        <v>2.4300000000000002</v>
      </c>
      <c r="Z9269">
        <v>0.23</v>
      </c>
      <c r="AA9269" s="5">
        <f t="shared" si="902"/>
        <v>1.6</v>
      </c>
      <c r="AB9269" s="15" cm="1">
        <f t="array" ref="AB9269">_xlfn.SWITCH(U9269,"夏",122,"冬",90,"春",153,"秋",153,0)</f>
        <v>153</v>
      </c>
      <c r="AC9269" s="16">
        <f t="shared" si="903"/>
        <v>244.8</v>
      </c>
      <c r="AD9269" s="5">
        <f>IFERROR(AA9269/D9269,0)</f>
        <v>2.0476068594829793E-2</v>
      </c>
      <c r="AE9269" s="15">
        <f t="shared" si="904"/>
        <v>0.41917808219178082</v>
      </c>
      <c r="AF9269" s="5">
        <f>IFERROR(AD9269*AE9269*48,0)</f>
        <v>0.41198971989158906</v>
      </c>
    </row>
    <row r="9270" spans="2:32" x14ac:dyDescent="0.15">
      <c r="B9270" s="1" t="s">
        <v>43</v>
      </c>
      <c r="C9270" s="1" t="s">
        <v>33</v>
      </c>
      <c r="D9270" s="6">
        <v>78.14</v>
      </c>
      <c r="E9270" s="6">
        <v>3.9</v>
      </c>
      <c r="F9270" s="18">
        <v>0.66666666666666696</v>
      </c>
      <c r="G9270" s="1">
        <v>23.1</v>
      </c>
      <c r="H9270" s="1">
        <v>52</v>
      </c>
      <c r="I9270" s="1">
        <v>23.3</v>
      </c>
      <c r="J9270" s="1">
        <v>0.1</v>
      </c>
      <c r="K9270" s="1">
        <v>605</v>
      </c>
      <c r="L9270" s="1">
        <v>330</v>
      </c>
      <c r="M9270" s="6">
        <f t="shared" si="899"/>
        <v>23.36433621858032</v>
      </c>
      <c r="N9270" s="19">
        <v>0.7</v>
      </c>
      <c r="O9270" s="11" cm="1">
        <f t="array" ref="O9270">ROUND(_xlfn.SWITCH(C9270,"建筑专教",IF(S9270&gt;0.1,1.38,1.28),"阶梯教室",IF(S9270&gt;0.1,1.15,1.05),"公共教室",IF(S9270&gt;0.1,1.22,1.12),IF(S9270&gt;0.1,1.2,1.1))+(MOD(ROW()*11,31)/31-0.5)*0.06,2)</f>
        <v>1.19</v>
      </c>
      <c r="P9270" s="12">
        <f t="shared" si="897"/>
        <v>0.16</v>
      </c>
      <c r="Q9270" s="13">
        <f t="shared" si="905"/>
        <v>-0.40693663831454524</v>
      </c>
      <c r="R9270" s="1">
        <v>0.7</v>
      </c>
      <c r="S9270" s="1">
        <v>0.4</v>
      </c>
      <c r="T9270" s="1">
        <v>0.2</v>
      </c>
      <c r="U9270" s="4" t="s">
        <v>61</v>
      </c>
      <c r="V9270">
        <v>0.42</v>
      </c>
      <c r="W9270">
        <v>0.4</v>
      </c>
      <c r="X9270">
        <v>0.76</v>
      </c>
      <c r="Y9270">
        <v>2.4300000000000002</v>
      </c>
      <c r="Z9270">
        <v>0.23</v>
      </c>
      <c r="AA9270" s="5">
        <f t="shared" si="902"/>
        <v>1.3</v>
      </c>
      <c r="AB9270" s="15" cm="1">
        <f t="array" ref="AB9270">_xlfn.SWITCH(U9270,"夏",122,"冬",90,"春",153,"秋",153,0)</f>
        <v>153</v>
      </c>
      <c r="AC9270" s="16">
        <f t="shared" si="903"/>
        <v>198.9</v>
      </c>
      <c r="AD9270" s="5">
        <f>IFERROR(AA9270/D9270,0)</f>
        <v>1.6636805733299207E-2</v>
      </c>
      <c r="AE9270" s="15">
        <f t="shared" si="904"/>
        <v>0.41917808219178082</v>
      </c>
      <c r="AF9270" s="5">
        <f>IFERROR(AD9270*AE9270*48,0)</f>
        <v>0.33474164741191609</v>
      </c>
    </row>
    <row r="9271" spans="2:32" x14ac:dyDescent="0.15">
      <c r="B9271" s="1" t="s">
        <v>43</v>
      </c>
      <c r="C9271" s="1" t="s">
        <v>33</v>
      </c>
      <c r="D9271" s="6">
        <v>78.14</v>
      </c>
      <c r="E9271" s="6">
        <v>3.9</v>
      </c>
      <c r="F9271" s="18">
        <v>0.6875</v>
      </c>
      <c r="G9271" s="1">
        <v>22.9</v>
      </c>
      <c r="H9271" s="1">
        <v>54</v>
      </c>
      <c r="I9271" s="1">
        <v>23.1</v>
      </c>
      <c r="J9271" s="1">
        <v>0.1</v>
      </c>
      <c r="K9271" s="1">
        <v>500</v>
      </c>
      <c r="L9271" s="1">
        <v>290</v>
      </c>
      <c r="M9271" s="6">
        <f t="shared" si="899"/>
        <v>23.164466551061253</v>
      </c>
      <c r="N9271" s="19">
        <v>0.7</v>
      </c>
      <c r="O9271" s="11" cm="1">
        <f t="array" ref="O9271">ROUND(_xlfn.SWITCH(C9271,"建筑专教",IF(S9271&gt;0.1,1.38,1.28),"阶梯教室",IF(S9271&gt;0.1,1.15,1.05),"公共教室",IF(S9271&gt;0.1,1.22,1.12),IF(S9271&gt;0.1,1.2,1.1))+(MOD(ROW()*11,31)/31-0.5)*0.06,2)</f>
        <v>1.21</v>
      </c>
      <c r="P9271" s="12">
        <f t="shared" si="897"/>
        <v>0.08</v>
      </c>
      <c r="Q9271" s="13">
        <f t="shared" si="905"/>
        <v>-0.4177378570921475</v>
      </c>
      <c r="R9271" s="1">
        <v>0.4</v>
      </c>
      <c r="S9271" s="1">
        <v>0.3</v>
      </c>
      <c r="T9271" s="1">
        <v>0.1</v>
      </c>
      <c r="U9271" s="4" t="s">
        <v>61</v>
      </c>
      <c r="V9271">
        <v>0.42</v>
      </c>
      <c r="W9271">
        <v>0.4</v>
      </c>
      <c r="X9271">
        <v>0.76</v>
      </c>
      <c r="Y9271">
        <v>2.4300000000000002</v>
      </c>
      <c r="Z9271">
        <v>0.23</v>
      </c>
      <c r="AA9271" s="5">
        <f t="shared" si="902"/>
        <v>0.79999999999999993</v>
      </c>
      <c r="AB9271" s="15" cm="1">
        <f t="array" ref="AB9271">_xlfn.SWITCH(U9271,"夏",122,"冬",90,"春",153,"秋",153,0)</f>
        <v>153</v>
      </c>
      <c r="AC9271" s="16">
        <f t="shared" si="903"/>
        <v>122.39999999999999</v>
      </c>
      <c r="AD9271" s="5">
        <f>IFERROR(AA9271/D9271,0)</f>
        <v>1.0238034297414895E-2</v>
      </c>
      <c r="AE9271" s="15">
        <f t="shared" si="904"/>
        <v>0.41917808219178082</v>
      </c>
      <c r="AF9271" s="5">
        <f>IFERROR(AD9271*AE9271*48,0)</f>
        <v>0.20599485994579447</v>
      </c>
    </row>
    <row r="9272" spans="2:32" x14ac:dyDescent="0.15">
      <c r="B9272" s="1" t="s">
        <v>43</v>
      </c>
      <c r="C9272" s="1" t="s">
        <v>33</v>
      </c>
      <c r="D9272" s="6">
        <v>78.14</v>
      </c>
      <c r="E9272" s="6">
        <v>3.9</v>
      </c>
      <c r="F9272" s="18">
        <v>0.70833333333333304</v>
      </c>
      <c r="G9272" s="1">
        <v>22.6</v>
      </c>
      <c r="H9272" s="1">
        <v>56</v>
      </c>
      <c r="I9272" s="1">
        <v>22.8</v>
      </c>
      <c r="J9272" s="1">
        <v>0.1</v>
      </c>
      <c r="K9272" s="1">
        <v>428</v>
      </c>
      <c r="L9272" s="1">
        <v>250</v>
      </c>
      <c r="M9272" s="6">
        <f t="shared" si="899"/>
        <v>22.864662710454184</v>
      </c>
      <c r="N9272" s="1">
        <v>0</v>
      </c>
      <c r="O9272" s="1">
        <v>0</v>
      </c>
      <c r="P9272" s="12">
        <f t="shared" si="897"/>
        <v>0</v>
      </c>
      <c r="Q9272" s="1">
        <v>0</v>
      </c>
      <c r="R9272" s="1">
        <v>0</v>
      </c>
      <c r="S9272" s="1">
        <v>0.3</v>
      </c>
      <c r="T9272" s="1">
        <v>0</v>
      </c>
      <c r="U9272" s="4" t="s">
        <v>61</v>
      </c>
      <c r="V9272">
        <v>0.42</v>
      </c>
      <c r="W9272">
        <v>0.4</v>
      </c>
      <c r="X9272">
        <v>0.76</v>
      </c>
      <c r="Y9272">
        <v>2.4300000000000002</v>
      </c>
      <c r="Z9272">
        <v>0.23</v>
      </c>
      <c r="AA9272" s="5">
        <f t="shared" si="902"/>
        <v>0.3</v>
      </c>
      <c r="AB9272" s="15" cm="1">
        <f t="array" ref="AB9272">_xlfn.SWITCH(U9272,"夏",122,"冬",90,"春",153,"秋",153,0)</f>
        <v>153</v>
      </c>
      <c r="AC9272" s="16">
        <f t="shared" si="903"/>
        <v>45.9</v>
      </c>
      <c r="AD9272" s="5">
        <f>IFERROR(AA9272/D9272,0)</f>
        <v>3.839262861530586E-3</v>
      </c>
      <c r="AE9272" s="15">
        <f t="shared" si="904"/>
        <v>0.41917808219178082</v>
      </c>
      <c r="AF9272" s="5">
        <f>IFERROR(AD9272*AE9272*48,0)</f>
        <v>7.7248072479672941E-2</v>
      </c>
    </row>
    <row r="9273" spans="2:32" x14ac:dyDescent="0.15">
      <c r="B9273" s="1" t="s">
        <v>43</v>
      </c>
      <c r="C9273" s="1" t="s">
        <v>33</v>
      </c>
      <c r="D9273" s="6">
        <v>78.14</v>
      </c>
      <c r="E9273" s="6">
        <v>3.9</v>
      </c>
      <c r="F9273" s="18">
        <v>0.72916666666666696</v>
      </c>
      <c r="G9273" s="1">
        <v>22.1</v>
      </c>
      <c r="H9273" s="1">
        <v>59</v>
      </c>
      <c r="I9273" s="1">
        <v>22.3</v>
      </c>
      <c r="J9273" s="1">
        <v>0.1</v>
      </c>
      <c r="K9273" s="1">
        <v>410</v>
      </c>
      <c r="L9273" s="1">
        <v>210</v>
      </c>
      <c r="M9273" s="6">
        <f t="shared" si="899"/>
        <v>22.364991414504289</v>
      </c>
      <c r="N9273" s="1">
        <v>0</v>
      </c>
      <c r="O9273" s="1">
        <v>0</v>
      </c>
      <c r="P9273" s="12">
        <f t="shared" si="897"/>
        <v>0</v>
      </c>
      <c r="Q9273" s="1">
        <v>0</v>
      </c>
      <c r="R9273" s="1">
        <v>0</v>
      </c>
      <c r="S9273" s="1">
        <v>0.2</v>
      </c>
      <c r="T9273" s="1">
        <v>0</v>
      </c>
      <c r="U9273" s="4" t="s">
        <v>61</v>
      </c>
      <c r="V9273">
        <v>0.42</v>
      </c>
      <c r="W9273">
        <v>0.4</v>
      </c>
      <c r="X9273">
        <v>0.76</v>
      </c>
      <c r="Y9273">
        <v>2.4300000000000002</v>
      </c>
      <c r="Z9273">
        <v>0.23</v>
      </c>
      <c r="AA9273" s="5">
        <f t="shared" si="902"/>
        <v>0.2</v>
      </c>
      <c r="AB9273" s="15" cm="1">
        <f t="array" ref="AB9273">_xlfn.SWITCH(U9273,"夏",122,"冬",90,"春",153,"秋",153,0)</f>
        <v>153</v>
      </c>
      <c r="AC9273" s="16">
        <f t="shared" si="903"/>
        <v>30.6</v>
      </c>
      <c r="AD9273" s="5">
        <f>IFERROR(AA9273/D9273,0)</f>
        <v>2.5595085743537241E-3</v>
      </c>
      <c r="AE9273" s="15">
        <f t="shared" si="904"/>
        <v>0.41917808219178082</v>
      </c>
      <c r="AF9273" s="5">
        <f>IFERROR(AD9273*AE9273*48,0)</f>
        <v>5.1498714986448632E-2</v>
      </c>
    </row>
    <row r="9274" spans="2:32" x14ac:dyDescent="0.15">
      <c r="B9274" s="1" t="s">
        <v>43</v>
      </c>
      <c r="C9274" s="1" t="s">
        <v>33</v>
      </c>
      <c r="D9274" s="6">
        <v>78.14</v>
      </c>
      <c r="E9274" s="6">
        <v>3.9</v>
      </c>
      <c r="F9274" s="18">
        <v>0.75</v>
      </c>
      <c r="G9274" s="1">
        <v>21.3</v>
      </c>
      <c r="H9274" s="1">
        <v>63</v>
      </c>
      <c r="I9274" s="1">
        <v>21.5</v>
      </c>
      <c r="J9274" s="1">
        <v>0.1</v>
      </c>
      <c r="K9274" s="1">
        <v>407</v>
      </c>
      <c r="L9274" s="1">
        <v>150</v>
      </c>
      <c r="M9274" s="6">
        <f t="shared" si="899"/>
        <v>21.565521989205479</v>
      </c>
      <c r="N9274" s="1">
        <v>0</v>
      </c>
      <c r="O9274" s="1">
        <v>0</v>
      </c>
      <c r="P9274" s="12">
        <f t="shared" si="897"/>
        <v>0</v>
      </c>
      <c r="Q9274" s="1">
        <v>0</v>
      </c>
      <c r="R9274" s="1">
        <v>0</v>
      </c>
      <c r="S9274" s="1">
        <v>0.6</v>
      </c>
      <c r="T9274" s="1">
        <v>0</v>
      </c>
      <c r="U9274" s="4" t="s">
        <v>61</v>
      </c>
      <c r="V9274">
        <v>0.42</v>
      </c>
      <c r="W9274">
        <v>0.4</v>
      </c>
      <c r="X9274">
        <v>0.76</v>
      </c>
      <c r="Y9274">
        <v>2.4300000000000002</v>
      </c>
      <c r="Z9274">
        <v>0.23</v>
      </c>
      <c r="AA9274" s="5">
        <f t="shared" si="902"/>
        <v>0.6</v>
      </c>
      <c r="AB9274" s="15" cm="1">
        <f t="array" ref="AB9274">_xlfn.SWITCH(U9274,"夏",122,"冬",90,"春",153,"秋",153,0)</f>
        <v>153</v>
      </c>
      <c r="AC9274" s="16">
        <f t="shared" si="903"/>
        <v>91.8</v>
      </c>
      <c r="AD9274" s="5">
        <f>IFERROR(AA9274/D9274,0)</f>
        <v>7.678525723061172E-3</v>
      </c>
      <c r="AE9274" s="15">
        <f t="shared" si="904"/>
        <v>0.41917808219178082</v>
      </c>
      <c r="AF9274" s="5">
        <f>IFERROR(AD9274*AE9274*48,0)</f>
        <v>0.15449614495934588</v>
      </c>
    </row>
    <row r="9275" spans="2:32" x14ac:dyDescent="0.15">
      <c r="B9275" s="1" t="s">
        <v>43</v>
      </c>
      <c r="C9275" s="1" t="s">
        <v>33</v>
      </c>
      <c r="D9275" s="6">
        <v>78.14</v>
      </c>
      <c r="E9275" s="6">
        <v>3.9</v>
      </c>
      <c r="F9275" s="18">
        <v>0.77083333333333304</v>
      </c>
      <c r="G9275" s="1">
        <v>20.6</v>
      </c>
      <c r="H9275" s="1">
        <v>66</v>
      </c>
      <c r="I9275" s="1">
        <v>20.8</v>
      </c>
      <c r="J9275" s="1">
        <v>0.1</v>
      </c>
      <c r="K9275" s="1">
        <v>405</v>
      </c>
      <c r="L9275" s="1">
        <v>95</v>
      </c>
      <c r="M9275" s="6">
        <f t="shared" si="899"/>
        <v>20.865990988261331</v>
      </c>
      <c r="N9275" s="1">
        <v>0</v>
      </c>
      <c r="O9275" s="1">
        <v>0</v>
      </c>
      <c r="P9275" s="12">
        <f t="shared" si="897"/>
        <v>0</v>
      </c>
      <c r="Q9275" s="1">
        <v>0</v>
      </c>
      <c r="R9275" s="1">
        <v>0</v>
      </c>
      <c r="S9275" s="1">
        <v>0.7</v>
      </c>
      <c r="T9275" s="1">
        <v>0</v>
      </c>
      <c r="U9275" s="4" t="s">
        <v>61</v>
      </c>
      <c r="V9275">
        <v>0.42</v>
      </c>
      <c r="W9275">
        <v>0.4</v>
      </c>
      <c r="X9275">
        <v>0.76</v>
      </c>
      <c r="Y9275">
        <v>2.4300000000000002</v>
      </c>
      <c r="Z9275">
        <v>0.23</v>
      </c>
      <c r="AA9275" s="5">
        <f t="shared" si="902"/>
        <v>0.7</v>
      </c>
      <c r="AB9275" s="15" cm="1">
        <f t="array" ref="AB9275">_xlfn.SWITCH(U9275,"夏",122,"冬",90,"春",153,"秋",153,0)</f>
        <v>153</v>
      </c>
      <c r="AC9275" s="16">
        <f t="shared" si="903"/>
        <v>107.1</v>
      </c>
      <c r="AD9275" s="5">
        <f>IFERROR(AA9275/D9275,0)</f>
        <v>8.9582800102380334E-3</v>
      </c>
      <c r="AE9275" s="15">
        <f t="shared" si="904"/>
        <v>0.41917808219178082</v>
      </c>
      <c r="AF9275" s="5">
        <f>IFERROR(AD9275*AE9275*48,0)</f>
        <v>0.18024550245257021</v>
      </c>
    </row>
    <row r="9276" spans="2:32" x14ac:dyDescent="0.15">
      <c r="B9276" s="1" t="s">
        <v>43</v>
      </c>
      <c r="C9276" s="1" t="s">
        <v>33</v>
      </c>
      <c r="D9276" s="6">
        <v>78.14</v>
      </c>
      <c r="E9276" s="6">
        <v>3.9</v>
      </c>
      <c r="F9276" s="18">
        <v>0.79166666666666696</v>
      </c>
      <c r="G9276" s="1">
        <v>19.899999999999999</v>
      </c>
      <c r="H9276" s="1">
        <v>69</v>
      </c>
      <c r="I9276" s="1">
        <v>20.100000000000001</v>
      </c>
      <c r="J9276" s="1">
        <v>0.1</v>
      </c>
      <c r="K9276" s="1">
        <v>405</v>
      </c>
      <c r="L9276" s="1">
        <v>60</v>
      </c>
      <c r="M9276" s="6">
        <f t="shared" si="899"/>
        <v>20.166464472550047</v>
      </c>
      <c r="N9276" s="1">
        <v>0</v>
      </c>
      <c r="O9276" s="1">
        <v>0</v>
      </c>
      <c r="P9276" s="12">
        <f t="shared" si="897"/>
        <v>0</v>
      </c>
      <c r="Q9276" s="1">
        <v>0</v>
      </c>
      <c r="R9276" s="1">
        <v>0</v>
      </c>
      <c r="S9276" s="1">
        <v>0.8</v>
      </c>
      <c r="T9276" s="1">
        <v>0</v>
      </c>
      <c r="U9276" s="4" t="s">
        <v>61</v>
      </c>
      <c r="V9276">
        <v>0.42</v>
      </c>
      <c r="W9276">
        <v>0.4</v>
      </c>
      <c r="X9276">
        <v>0.76</v>
      </c>
      <c r="Y9276">
        <v>2.4300000000000002</v>
      </c>
      <c r="Z9276">
        <v>0.23</v>
      </c>
      <c r="AA9276" s="5">
        <f t="shared" si="902"/>
        <v>0.8</v>
      </c>
      <c r="AB9276" s="15" cm="1">
        <f t="array" ref="AB9276">_xlfn.SWITCH(U9276,"夏",122,"冬",90,"春",153,"秋",153,0)</f>
        <v>153</v>
      </c>
      <c r="AC9276" s="16">
        <f t="shared" si="903"/>
        <v>122.4</v>
      </c>
      <c r="AD9276" s="5">
        <f>IFERROR(AA9276/D9276,0)</f>
        <v>1.0238034297414897E-2</v>
      </c>
      <c r="AE9276" s="15">
        <f t="shared" si="904"/>
        <v>0.41917808219178082</v>
      </c>
      <c r="AF9276" s="5">
        <f>IFERROR(AD9276*AE9276*48,0)</f>
        <v>0.20599485994579453</v>
      </c>
    </row>
    <row r="9277" spans="2:32" x14ac:dyDescent="0.15">
      <c r="B9277" s="1" t="s">
        <v>43</v>
      </c>
      <c r="C9277" s="1" t="s">
        <v>33</v>
      </c>
      <c r="D9277" s="6">
        <v>78.14</v>
      </c>
      <c r="E9277" s="6">
        <v>3.9</v>
      </c>
      <c r="F9277" s="18">
        <v>0.8125</v>
      </c>
      <c r="G9277" s="1">
        <v>19.399999999999999</v>
      </c>
      <c r="H9277" s="1">
        <v>72</v>
      </c>
      <c r="I9277" s="1">
        <v>19.600000000000001</v>
      </c>
      <c r="J9277" s="1">
        <v>0.1</v>
      </c>
      <c r="K9277" s="1">
        <v>418</v>
      </c>
      <c r="L9277" s="1">
        <v>35</v>
      </c>
      <c r="M9277" s="6">
        <f t="shared" si="899"/>
        <v>19.666805451401444</v>
      </c>
      <c r="N9277" s="1">
        <v>0</v>
      </c>
      <c r="O9277" s="1">
        <v>0</v>
      </c>
      <c r="P9277" s="12">
        <f t="shared" ref="P9277:P9340" si="906">IF(O9277=0,0,ROUND(MIN(MAX((K9277-400)/(320*E9277*IF(C9277="公共教室",0.95,IF(C9277="建筑专教",0.85,IF(C9277="阶梯教室",1.15,1)))),0),2),2))</f>
        <v>0</v>
      </c>
      <c r="Q9277" s="1">
        <v>0</v>
      </c>
      <c r="R9277" s="1">
        <v>0.1</v>
      </c>
      <c r="S9277" s="1">
        <v>0.8</v>
      </c>
      <c r="T9277" s="1">
        <v>0</v>
      </c>
      <c r="U9277" s="4" t="s">
        <v>61</v>
      </c>
      <c r="V9277">
        <v>0.42</v>
      </c>
      <c r="W9277">
        <v>0.4</v>
      </c>
      <c r="X9277">
        <v>0.76</v>
      </c>
      <c r="Y9277">
        <v>2.4300000000000002</v>
      </c>
      <c r="Z9277">
        <v>0.23</v>
      </c>
      <c r="AA9277" s="5">
        <f t="shared" si="902"/>
        <v>0.9</v>
      </c>
      <c r="AB9277" s="15" cm="1">
        <f t="array" ref="AB9277">_xlfn.SWITCH(U9277,"夏",122,"冬",90,"春",153,"秋",153,0)</f>
        <v>153</v>
      </c>
      <c r="AC9277" s="16">
        <f t="shared" si="903"/>
        <v>137.70000000000002</v>
      </c>
      <c r="AD9277" s="5">
        <f>IFERROR(AA9277/D9277,0)</f>
        <v>1.1517788584591758E-2</v>
      </c>
      <c r="AE9277" s="15">
        <f t="shared" si="904"/>
        <v>0.41917808219178082</v>
      </c>
      <c r="AF9277" s="5">
        <f>IFERROR(AD9277*AE9277*48,0)</f>
        <v>0.23174421743901882</v>
      </c>
    </row>
    <row r="9278" spans="2:32" x14ac:dyDescent="0.15">
      <c r="B9278" s="1" t="s">
        <v>43</v>
      </c>
      <c r="C9278" s="1" t="s">
        <v>33</v>
      </c>
      <c r="D9278" s="6">
        <v>78.14</v>
      </c>
      <c r="E9278" s="6">
        <v>3.9</v>
      </c>
      <c r="F9278" s="18">
        <v>0.83333333333333304</v>
      </c>
      <c r="G9278" s="1">
        <v>19.100000000000001</v>
      </c>
      <c r="H9278" s="1">
        <v>74</v>
      </c>
      <c r="I9278" s="1">
        <v>19.3</v>
      </c>
      <c r="J9278" s="1">
        <v>0.1</v>
      </c>
      <c r="K9278" s="1">
        <v>412</v>
      </c>
      <c r="L9278" s="1">
        <v>20</v>
      </c>
      <c r="M9278" s="6">
        <f t="shared" si="899"/>
        <v>19.367011158520938</v>
      </c>
      <c r="N9278" s="1">
        <v>0</v>
      </c>
      <c r="O9278" s="1">
        <v>0</v>
      </c>
      <c r="P9278" s="12">
        <f t="shared" si="906"/>
        <v>0</v>
      </c>
      <c r="Q9278" s="1">
        <v>0</v>
      </c>
      <c r="R9278" s="1">
        <v>0</v>
      </c>
      <c r="S9278" s="1">
        <v>0.7</v>
      </c>
      <c r="T9278" s="1">
        <v>0</v>
      </c>
      <c r="U9278" s="4" t="s">
        <v>61</v>
      </c>
      <c r="V9278">
        <v>0.42</v>
      </c>
      <c r="W9278">
        <v>0.4</v>
      </c>
      <c r="X9278">
        <v>0.76</v>
      </c>
      <c r="Y9278">
        <v>2.4300000000000002</v>
      </c>
      <c r="Z9278">
        <v>0.23</v>
      </c>
      <c r="AA9278" s="5">
        <f t="shared" si="902"/>
        <v>0.7</v>
      </c>
      <c r="AB9278" s="15" cm="1">
        <f t="array" ref="AB9278">_xlfn.SWITCH(U9278,"夏",122,"冬",90,"春",153,"秋",153,0)</f>
        <v>153</v>
      </c>
      <c r="AC9278" s="16">
        <f t="shared" si="903"/>
        <v>107.1</v>
      </c>
      <c r="AD9278" s="5">
        <f>IFERROR(AA9278/D9278,0)</f>
        <v>8.9582800102380334E-3</v>
      </c>
      <c r="AE9278" s="15">
        <f t="shared" si="904"/>
        <v>0.41917808219178082</v>
      </c>
      <c r="AF9278" s="5">
        <f>IFERROR(AD9278*AE9278*48,0)</f>
        <v>0.18024550245257021</v>
      </c>
    </row>
    <row r="9279" spans="2:32" x14ac:dyDescent="0.15">
      <c r="B9279" s="1" t="s">
        <v>43</v>
      </c>
      <c r="C9279" s="1" t="s">
        <v>33</v>
      </c>
      <c r="D9279" s="6">
        <v>78.14</v>
      </c>
      <c r="E9279" s="6">
        <v>3.9</v>
      </c>
      <c r="F9279" s="18">
        <v>0.85416666666666696</v>
      </c>
      <c r="G9279" s="1">
        <v>18.899999999999999</v>
      </c>
      <c r="H9279" s="1">
        <v>76</v>
      </c>
      <c r="I9279" s="1">
        <v>19.100000000000001</v>
      </c>
      <c r="J9279" s="1">
        <v>0.1</v>
      </c>
      <c r="K9279" s="1">
        <v>409</v>
      </c>
      <c r="L9279" s="1">
        <v>15</v>
      </c>
      <c r="M9279" s="6">
        <f t="shared" si="899"/>
        <v>19.167148765847855</v>
      </c>
      <c r="N9279" s="1">
        <v>0</v>
      </c>
      <c r="O9279" s="1">
        <v>0</v>
      </c>
      <c r="P9279" s="12">
        <f t="shared" si="906"/>
        <v>0</v>
      </c>
      <c r="Q9279" s="1">
        <v>0</v>
      </c>
      <c r="R9279" s="1">
        <v>0</v>
      </c>
      <c r="S9279" s="1">
        <v>0.6</v>
      </c>
      <c r="T9279" s="1">
        <v>0</v>
      </c>
      <c r="U9279" s="4" t="s">
        <v>61</v>
      </c>
      <c r="V9279">
        <v>0.42</v>
      </c>
      <c r="W9279">
        <v>0.4</v>
      </c>
      <c r="X9279">
        <v>0.76</v>
      </c>
      <c r="Y9279">
        <v>2.4300000000000002</v>
      </c>
      <c r="Z9279">
        <v>0.23</v>
      </c>
      <c r="AA9279" s="5">
        <f t="shared" si="902"/>
        <v>0.6</v>
      </c>
      <c r="AB9279" s="15" cm="1">
        <f t="array" ref="AB9279">_xlfn.SWITCH(U9279,"夏",122,"冬",90,"春",153,"秋",153,0)</f>
        <v>153</v>
      </c>
      <c r="AC9279" s="16">
        <f t="shared" si="903"/>
        <v>91.8</v>
      </c>
      <c r="AD9279" s="5">
        <f>IFERROR(AA9279/D9279,0)</f>
        <v>7.678525723061172E-3</v>
      </c>
      <c r="AE9279" s="15">
        <f t="shared" si="904"/>
        <v>0.41917808219178082</v>
      </c>
      <c r="AF9279" s="5">
        <f>IFERROR(AD9279*AE9279*48,0)</f>
        <v>0.15449614495934588</v>
      </c>
    </row>
    <row r="9280" spans="2:32" x14ac:dyDescent="0.15">
      <c r="B9280" s="1" t="s">
        <v>43</v>
      </c>
      <c r="C9280" s="1" t="s">
        <v>33</v>
      </c>
      <c r="D9280" s="6">
        <v>78.14</v>
      </c>
      <c r="E9280" s="6">
        <v>3.9</v>
      </c>
      <c r="F9280" s="18">
        <v>0.875</v>
      </c>
      <c r="G9280" s="1">
        <v>18.7</v>
      </c>
      <c r="H9280" s="1">
        <v>77</v>
      </c>
      <c r="I9280" s="1">
        <v>18.899999999999999</v>
      </c>
      <c r="J9280" s="1">
        <v>0.1</v>
      </c>
      <c r="K9280" s="1">
        <v>408</v>
      </c>
      <c r="L9280" s="1">
        <v>10</v>
      </c>
      <c r="M9280" s="6">
        <f t="shared" si="899"/>
        <v>18.967286750070741</v>
      </c>
      <c r="N9280" s="1">
        <v>0</v>
      </c>
      <c r="O9280" s="1">
        <v>0</v>
      </c>
      <c r="P9280" s="12">
        <f t="shared" si="906"/>
        <v>0</v>
      </c>
      <c r="Q9280" s="1">
        <v>0</v>
      </c>
      <c r="R9280" s="1">
        <v>0</v>
      </c>
      <c r="S9280" s="1">
        <v>0.5</v>
      </c>
      <c r="T9280" s="1">
        <v>0</v>
      </c>
      <c r="U9280" s="4" t="s">
        <v>61</v>
      </c>
      <c r="V9280">
        <v>0.42</v>
      </c>
      <c r="W9280">
        <v>0.4</v>
      </c>
      <c r="X9280">
        <v>0.76</v>
      </c>
      <c r="Y9280">
        <v>2.4300000000000002</v>
      </c>
      <c r="Z9280">
        <v>0.23</v>
      </c>
      <c r="AA9280" s="5">
        <f t="shared" si="902"/>
        <v>0.5</v>
      </c>
      <c r="AB9280" s="15" cm="1">
        <f t="array" ref="AB9280">_xlfn.SWITCH(U9280,"夏",122,"冬",90,"春",153,"秋",153,0)</f>
        <v>153</v>
      </c>
      <c r="AC9280" s="16">
        <f t="shared" si="903"/>
        <v>76.5</v>
      </c>
      <c r="AD9280" s="5">
        <f>IFERROR(AA9280/D9280,0)</f>
        <v>6.3987714358843106E-3</v>
      </c>
      <c r="AE9280" s="15">
        <f t="shared" si="904"/>
        <v>0.41917808219178082</v>
      </c>
      <c r="AF9280" s="5">
        <f>IFERROR(AD9280*AE9280*48,0)</f>
        <v>0.12874678746612159</v>
      </c>
    </row>
    <row r="9281" spans="2:32" x14ac:dyDescent="0.15">
      <c r="B9281" s="1" t="s">
        <v>43</v>
      </c>
      <c r="C9281" s="1" t="s">
        <v>33</v>
      </c>
      <c r="D9281" s="6">
        <v>78.14</v>
      </c>
      <c r="E9281" s="6">
        <v>3.9</v>
      </c>
      <c r="F9281" s="18">
        <v>0.89583333333333304</v>
      </c>
      <c r="G9281" s="1">
        <v>18.5</v>
      </c>
      <c r="H9281" s="1">
        <v>78</v>
      </c>
      <c r="I9281" s="1">
        <v>18.7</v>
      </c>
      <c r="J9281" s="1">
        <v>0.1</v>
      </c>
      <c r="K9281" s="1">
        <v>407</v>
      </c>
      <c r="L9281" s="1">
        <v>10</v>
      </c>
      <c r="M9281" s="6">
        <f t="shared" si="899"/>
        <v>18.767425112481078</v>
      </c>
      <c r="N9281" s="1">
        <v>0</v>
      </c>
      <c r="O9281" s="1">
        <v>0</v>
      </c>
      <c r="P9281" s="12">
        <f t="shared" si="906"/>
        <v>0</v>
      </c>
      <c r="Q9281" s="1">
        <v>0</v>
      </c>
      <c r="R9281" s="1">
        <v>0</v>
      </c>
      <c r="S9281" s="1">
        <v>0.4</v>
      </c>
      <c r="T9281" s="1">
        <v>0</v>
      </c>
      <c r="U9281" s="4" t="s">
        <v>61</v>
      </c>
      <c r="V9281">
        <v>0.42</v>
      </c>
      <c r="W9281">
        <v>0.4</v>
      </c>
      <c r="X9281">
        <v>0.76</v>
      </c>
      <c r="Y9281">
        <v>2.4300000000000002</v>
      </c>
      <c r="Z9281">
        <v>0.23</v>
      </c>
      <c r="AA9281" s="5">
        <f t="shared" si="902"/>
        <v>0.4</v>
      </c>
      <c r="AB9281" s="15" cm="1">
        <f t="array" ref="AB9281">_xlfn.SWITCH(U9281,"夏",122,"冬",90,"春",153,"秋",153,0)</f>
        <v>153</v>
      </c>
      <c r="AC9281" s="16">
        <f t="shared" si="903"/>
        <v>61.2</v>
      </c>
      <c r="AD9281" s="5">
        <f>IFERROR(AA9281/D9281,0)</f>
        <v>5.1190171487074483E-3</v>
      </c>
      <c r="AE9281" s="15">
        <f t="shared" si="904"/>
        <v>0.41917808219178082</v>
      </c>
      <c r="AF9281" s="5">
        <f>IFERROR(AD9281*AE9281*48,0)</f>
        <v>0.10299742997289726</v>
      </c>
    </row>
    <row r="9282" spans="2:32" x14ac:dyDescent="0.15">
      <c r="B9282" s="1" t="s">
        <v>43</v>
      </c>
      <c r="C9282" s="1" t="s">
        <v>33</v>
      </c>
      <c r="D9282" s="6">
        <v>78.14</v>
      </c>
      <c r="E9282" s="6">
        <v>3.9</v>
      </c>
      <c r="F9282" s="18">
        <v>0.91666666666666696</v>
      </c>
      <c r="G9282" s="1">
        <v>18.399999999999999</v>
      </c>
      <c r="H9282" s="1">
        <v>79</v>
      </c>
      <c r="I9282" s="1">
        <v>18.600000000000001</v>
      </c>
      <c r="J9282" s="1">
        <v>0.1</v>
      </c>
      <c r="K9282" s="1">
        <v>406</v>
      </c>
      <c r="L9282" s="1">
        <v>10</v>
      </c>
      <c r="M9282" s="6">
        <f t="shared" si="899"/>
        <v>18.667494435911067</v>
      </c>
      <c r="N9282" s="1">
        <v>0</v>
      </c>
      <c r="O9282" s="1">
        <v>0</v>
      </c>
      <c r="P9282" s="12">
        <f t="shared" si="906"/>
        <v>0</v>
      </c>
      <c r="Q9282" s="1">
        <v>0</v>
      </c>
      <c r="R9282" s="1">
        <v>0</v>
      </c>
      <c r="S9282" s="1">
        <v>0.3</v>
      </c>
      <c r="T9282" s="1">
        <v>0</v>
      </c>
      <c r="U9282" s="4" t="s">
        <v>61</v>
      </c>
      <c r="V9282">
        <v>0.42</v>
      </c>
      <c r="W9282">
        <v>0.4</v>
      </c>
      <c r="X9282">
        <v>0.76</v>
      </c>
      <c r="Y9282">
        <v>2.4300000000000002</v>
      </c>
      <c r="Z9282">
        <v>0.23</v>
      </c>
      <c r="AA9282" s="5">
        <f t="shared" si="902"/>
        <v>0.3</v>
      </c>
      <c r="AB9282" s="15" cm="1">
        <f t="array" ref="AB9282">_xlfn.SWITCH(U9282,"夏",122,"冬",90,"春",153,"秋",153,0)</f>
        <v>153</v>
      </c>
      <c r="AC9282" s="16">
        <f t="shared" si="903"/>
        <v>45.9</v>
      </c>
      <c r="AD9282" s="5">
        <f>IFERROR(AA9282/D9282,0)</f>
        <v>3.839262861530586E-3</v>
      </c>
      <c r="AE9282" s="15">
        <f t="shared" si="904"/>
        <v>0.41917808219178082</v>
      </c>
      <c r="AF9282" s="5">
        <f>IFERROR(AD9282*AE9282*48,0)</f>
        <v>7.7248072479672941E-2</v>
      </c>
    </row>
    <row r="9283" spans="2:32" x14ac:dyDescent="0.15">
      <c r="B9283" s="1" t="s">
        <v>44</v>
      </c>
      <c r="C9283" s="1" t="s">
        <v>33</v>
      </c>
      <c r="D9283" s="6">
        <v>78.14</v>
      </c>
      <c r="E9283" s="6">
        <v>3.9</v>
      </c>
      <c r="F9283" s="18">
        <v>0.35416666666666702</v>
      </c>
      <c r="G9283" s="1">
        <v>18.600000000000001</v>
      </c>
      <c r="H9283" s="1">
        <v>77</v>
      </c>
      <c r="I9283" s="1">
        <v>18.8</v>
      </c>
      <c r="J9283" s="1">
        <v>0.1</v>
      </c>
      <c r="K9283" s="1">
        <v>423</v>
      </c>
      <c r="L9283" s="1">
        <v>280</v>
      </c>
      <c r="M9283" s="6">
        <f t="shared" si="899"/>
        <v>18.867355883921618</v>
      </c>
      <c r="N9283" s="19">
        <v>0.7</v>
      </c>
      <c r="O9283" s="11" cm="1">
        <f t="array" ref="O9283">ROUND(_xlfn.SWITCH(C9283,"建筑专教",IF(S9283&gt;0.1,1.38,1.28),"阶梯教室",IF(S9283&gt;0.1,1.15,1.05),"公共教室",IF(S9283&gt;0.1,1.22,1.12),IF(S9283&gt;0.1,1.2,1.1))+(MOD(ROW()*11,31)/31-0.5)*0.06,2)</f>
        <v>1.23</v>
      </c>
      <c r="P9283" s="12">
        <f t="shared" si="906"/>
        <v>0.02</v>
      </c>
      <c r="Q9283" s="13">
        <f t="shared" ref="Q9283:Q9289" si="907">(0.303*EXP(-0.036*(O9283*58.15))+0.028)*((O9283*58.15)-0.00305*(5733-6.99*(O9283*58.15)-(EXP(16.6536-4030.183/(G9283+235))*(H9283/100)))-0.42*((O9283*58.15)-58.15)-0.000017*(O9283*58.15)*(5867-(EXP(16.6536-4030.183/(G9283+235))*(H9283/100)))-0.0014*(O9283*58.15)*(34-G9283)-0.0000000396*IF(N9283*0.155&gt;0.078,1.05+0.645*N9283*0.155,1)*(POWER((35.7-0.028*(O9283*58.15)-N9283*0.155*(0.0000000396*IF(N9283*0.155&gt;0.078,1.05+0.645*N9283*0.155,1)*(POWER((35.7-0.028*(O9283*58.15)-N9283*0.155*0.1)+273,4)-POWER(M9283+273,4))+IF(N9283*0.155&gt;0.078,1.05+0.645*N9283*0.155,1)*IF(J9283&lt;0.2,2.38*ABS(35.7-0.028*(O9283*58.15)-G9283)^0.25,12.1*SQRT(J9283))*(35.7-0.028*(O9283*58.15)-G9283))+273),4)-POWER(M9283+273,4))-IF(N9283*0.155&gt;0.078,1.05+0.645*N9283*0.155,1)*IF(J9283&lt;0.2,2.38*ABS(35.7-0.028*(O9283*58.15)-N9283*0.155*0.1-G9283)^0.25,12.1*SQRT(J9283))*(35.7-0.028*(O9283*58.15)-N9283*0.155*0.1-G9283))</f>
        <v>-1.6204644316298562</v>
      </c>
      <c r="R9283" s="1">
        <v>0</v>
      </c>
      <c r="S9283" s="1">
        <v>0.5</v>
      </c>
      <c r="T9283" s="1">
        <v>0.1</v>
      </c>
      <c r="U9283" s="4" t="s">
        <v>61</v>
      </c>
      <c r="V9283">
        <v>0.42</v>
      </c>
      <c r="W9283">
        <v>0.4</v>
      </c>
      <c r="X9283">
        <v>0.76</v>
      </c>
      <c r="Y9283">
        <v>2.4300000000000002</v>
      </c>
      <c r="Z9283">
        <v>0.23</v>
      </c>
      <c r="AA9283" s="5">
        <f t="shared" si="902"/>
        <v>0.6</v>
      </c>
      <c r="AB9283" s="15" cm="1">
        <f t="array" ref="AB9283">_xlfn.SWITCH(U9283,"夏",122,"冬",90,"春",153,"秋",153,0)</f>
        <v>153</v>
      </c>
      <c r="AC9283" s="16">
        <f t="shared" si="903"/>
        <v>91.8</v>
      </c>
      <c r="AD9283" s="5">
        <f>IFERROR(AA9283/D9283,0)</f>
        <v>7.678525723061172E-3</v>
      </c>
      <c r="AE9283" s="15">
        <f t="shared" si="904"/>
        <v>0.41917808219178082</v>
      </c>
      <c r="AF9283" s="5">
        <f>IFERROR(AD9283*AE9283*48,0)</f>
        <v>0.15449614495934588</v>
      </c>
    </row>
    <row r="9284" spans="2:32" x14ac:dyDescent="0.15">
      <c r="B9284" s="1" t="s">
        <v>44</v>
      </c>
      <c r="C9284" s="1" t="s">
        <v>33</v>
      </c>
      <c r="D9284" s="6">
        <v>78.14</v>
      </c>
      <c r="E9284" s="6">
        <v>3.9</v>
      </c>
      <c r="F9284" s="18">
        <v>0.375</v>
      </c>
      <c r="G9284" s="1">
        <v>19.3</v>
      </c>
      <c r="H9284" s="1">
        <v>73</v>
      </c>
      <c r="I9284" s="1">
        <v>19.5</v>
      </c>
      <c r="J9284" s="1">
        <v>0.1</v>
      </c>
      <c r="K9284" s="1">
        <v>505</v>
      </c>
      <c r="L9284" s="1">
        <v>350</v>
      </c>
      <c r="M9284" s="6">
        <f t="shared" si="899"/>
        <v>19.566873926805329</v>
      </c>
      <c r="N9284" s="19">
        <v>0.7</v>
      </c>
      <c r="O9284" s="11" cm="1">
        <f t="array" ref="O9284">ROUND(_xlfn.SWITCH(C9284,"建筑专教",IF(S9284&gt;0.1,1.38,1.28),"阶梯教室",IF(S9284&gt;0.1,1.15,1.05),"公共教室",IF(S9284&gt;0.1,1.22,1.12),IF(S9284&gt;0.1,1.2,1.1))+(MOD(ROW()*11,31)/31-0.5)*0.06,2)</f>
        <v>1.19</v>
      </c>
      <c r="P9284" s="12">
        <f t="shared" si="906"/>
        <v>0.08</v>
      </c>
      <c r="Q9284" s="13">
        <f t="shared" si="907"/>
        <v>-1.5443784642297249</v>
      </c>
      <c r="R9284" s="1">
        <v>0.2</v>
      </c>
      <c r="S9284" s="1">
        <v>0.6</v>
      </c>
      <c r="T9284" s="1">
        <v>0.2</v>
      </c>
      <c r="U9284" s="4" t="s">
        <v>61</v>
      </c>
      <c r="V9284">
        <v>0.42</v>
      </c>
      <c r="W9284">
        <v>0.4</v>
      </c>
      <c r="X9284">
        <v>0.76</v>
      </c>
      <c r="Y9284">
        <v>2.4300000000000002</v>
      </c>
      <c r="Z9284">
        <v>0.23</v>
      </c>
      <c r="AA9284" s="5">
        <f t="shared" si="902"/>
        <v>1</v>
      </c>
      <c r="AB9284" s="15" cm="1">
        <f t="array" ref="AB9284">_xlfn.SWITCH(U9284,"夏",122,"冬",90,"春",153,"秋",153,0)</f>
        <v>153</v>
      </c>
      <c r="AC9284" s="16">
        <f t="shared" si="903"/>
        <v>153</v>
      </c>
      <c r="AD9284" s="5">
        <f>IFERROR(AA9284/D9284,0)</f>
        <v>1.2797542871768621E-2</v>
      </c>
      <c r="AE9284" s="15">
        <f t="shared" si="904"/>
        <v>0.41917808219178082</v>
      </c>
      <c r="AF9284" s="5">
        <f>IFERROR(AD9284*AE9284*48,0)</f>
        <v>0.25749357493224317</v>
      </c>
    </row>
    <row r="9285" spans="2:32" x14ac:dyDescent="0.15">
      <c r="B9285" s="1" t="s">
        <v>44</v>
      </c>
      <c r="C9285" s="1" t="s">
        <v>33</v>
      </c>
      <c r="D9285" s="6">
        <v>78.14</v>
      </c>
      <c r="E9285" s="6">
        <v>3.9</v>
      </c>
      <c r="F9285" s="18">
        <v>0.39583333333333298</v>
      </c>
      <c r="G9285" s="1">
        <v>20</v>
      </c>
      <c r="H9285" s="1">
        <v>70</v>
      </c>
      <c r="I9285" s="1">
        <v>20.2</v>
      </c>
      <c r="J9285" s="1">
        <v>0.1</v>
      </c>
      <c r="K9285" s="1">
        <v>585</v>
      </c>
      <c r="L9285" s="1">
        <v>410</v>
      </c>
      <c r="M9285" s="6">
        <f t="shared" si="899"/>
        <v>20.266396555303515</v>
      </c>
      <c r="N9285" s="19">
        <v>0.7</v>
      </c>
      <c r="O9285" s="11" cm="1">
        <f t="array" ref="O9285">ROUND(_xlfn.SWITCH(C9285,"建筑专教",IF(S9285&gt;0.1,1.38,1.28),"阶梯教室",IF(S9285&gt;0.1,1.15,1.05),"公共教室",IF(S9285&gt;0.1,1.22,1.12),IF(S9285&gt;0.1,1.2,1.1))+(MOD(ROW()*11,31)/31-0.5)*0.06,2)</f>
        <v>1.21</v>
      </c>
      <c r="P9285" s="12">
        <f t="shared" si="906"/>
        <v>0.15</v>
      </c>
      <c r="Q9285" s="13">
        <f t="shared" si="907"/>
        <v>-1.2650114392465943</v>
      </c>
      <c r="R9285" s="1">
        <v>0.6</v>
      </c>
      <c r="S9285" s="1">
        <v>0.5</v>
      </c>
      <c r="T9285" s="1">
        <v>0.3</v>
      </c>
      <c r="U9285" s="4" t="s">
        <v>61</v>
      </c>
      <c r="V9285">
        <v>0.42</v>
      </c>
      <c r="W9285">
        <v>0.4</v>
      </c>
      <c r="X9285">
        <v>0.76</v>
      </c>
      <c r="Y9285">
        <v>2.4300000000000002</v>
      </c>
      <c r="Z9285">
        <v>0.23</v>
      </c>
      <c r="AA9285" s="5">
        <f t="shared" si="902"/>
        <v>1.4000000000000001</v>
      </c>
      <c r="AB9285" s="15" cm="1">
        <f t="array" ref="AB9285">_xlfn.SWITCH(U9285,"夏",122,"冬",90,"春",153,"秋",153,0)</f>
        <v>153</v>
      </c>
      <c r="AC9285" s="16">
        <f t="shared" si="903"/>
        <v>214.20000000000002</v>
      </c>
      <c r="AD9285" s="5">
        <f>IFERROR(AA9285/D9285,0)</f>
        <v>1.791656002047607E-2</v>
      </c>
      <c r="AE9285" s="15">
        <f t="shared" si="904"/>
        <v>0.41917808219178082</v>
      </c>
      <c r="AF9285" s="5">
        <f>IFERROR(AD9285*AE9285*48,0)</f>
        <v>0.36049100490514041</v>
      </c>
    </row>
    <row r="9286" spans="2:32" x14ac:dyDescent="0.15">
      <c r="B9286" s="1" t="s">
        <v>44</v>
      </c>
      <c r="C9286" s="1" t="s">
        <v>33</v>
      </c>
      <c r="D9286" s="6">
        <v>78.14</v>
      </c>
      <c r="E9286" s="6">
        <v>3.9</v>
      </c>
      <c r="F9286" s="18">
        <v>0.41666666666666702</v>
      </c>
      <c r="G9286" s="1">
        <v>20.7</v>
      </c>
      <c r="H9286" s="1">
        <v>67</v>
      </c>
      <c r="I9286" s="1">
        <v>20.9</v>
      </c>
      <c r="J9286" s="1">
        <v>0.1</v>
      </c>
      <c r="K9286" s="1">
        <v>655</v>
      </c>
      <c r="L9286" s="1">
        <v>450</v>
      </c>
      <c r="M9286" s="6">
        <f t="shared" si="899"/>
        <v>20.965923715033284</v>
      </c>
      <c r="N9286" s="19">
        <v>0.7</v>
      </c>
      <c r="O9286" s="11" cm="1">
        <f t="array" ref="O9286">ROUND(_xlfn.SWITCH(C9286,"建筑专教",IF(S9286&gt;0.1,1.38,1.28),"阶梯教室",IF(S9286&gt;0.1,1.15,1.05),"公共教室",IF(S9286&gt;0.1,1.22,1.12),IF(S9286&gt;0.1,1.2,1.1))+(MOD(ROW()*11,31)/31-0.5)*0.06,2)</f>
        <v>1.17</v>
      </c>
      <c r="P9286" s="12">
        <f t="shared" si="906"/>
        <v>0.2</v>
      </c>
      <c r="Q9286" s="13">
        <f t="shared" si="907"/>
        <v>-1.1783548397226618</v>
      </c>
      <c r="R9286" s="1">
        <v>0.9</v>
      </c>
      <c r="S9286" s="1">
        <v>0.4</v>
      </c>
      <c r="T9286" s="1">
        <v>0.4</v>
      </c>
      <c r="U9286" s="4" t="s">
        <v>61</v>
      </c>
      <c r="V9286">
        <v>0.42</v>
      </c>
      <c r="W9286">
        <v>0.4</v>
      </c>
      <c r="X9286">
        <v>0.76</v>
      </c>
      <c r="Y9286">
        <v>2.4300000000000002</v>
      </c>
      <c r="Z9286">
        <v>0.23</v>
      </c>
      <c r="AA9286" s="5">
        <f t="shared" si="902"/>
        <v>1.7000000000000002</v>
      </c>
      <c r="AB9286" s="15" cm="1">
        <f t="array" ref="AB9286">_xlfn.SWITCH(U9286,"夏",122,"冬",90,"春",153,"秋",153,0)</f>
        <v>153</v>
      </c>
      <c r="AC9286" s="16">
        <f t="shared" si="903"/>
        <v>260.10000000000002</v>
      </c>
      <c r="AD9286" s="5">
        <f>IFERROR(AA9286/D9286,0)</f>
        <v>2.1755822882006656E-2</v>
      </c>
      <c r="AE9286" s="15">
        <f t="shared" si="904"/>
        <v>0.41917808219178082</v>
      </c>
      <c r="AF9286" s="5">
        <f>IFERROR(AD9286*AE9286*48,0)</f>
        <v>0.43773907738481332</v>
      </c>
    </row>
    <row r="9287" spans="2:32" x14ac:dyDescent="0.15">
      <c r="B9287" s="1" t="s">
        <v>44</v>
      </c>
      <c r="C9287" s="1" t="s">
        <v>33</v>
      </c>
      <c r="D9287" s="6">
        <v>78.14</v>
      </c>
      <c r="E9287" s="6">
        <v>3.9</v>
      </c>
      <c r="F9287" s="18">
        <v>0.4375</v>
      </c>
      <c r="G9287" s="1">
        <v>21.4</v>
      </c>
      <c r="H9287" s="1">
        <v>64</v>
      </c>
      <c r="I9287" s="1">
        <v>21.6</v>
      </c>
      <c r="J9287" s="1">
        <v>0.1</v>
      </c>
      <c r="K9287" s="1">
        <v>695</v>
      </c>
      <c r="L9287" s="1">
        <v>490</v>
      </c>
      <c r="M9287" s="6">
        <f t="shared" si="899"/>
        <v>21.665455352384356</v>
      </c>
      <c r="N9287" s="19">
        <v>0.7</v>
      </c>
      <c r="O9287" s="11" cm="1">
        <f t="array" ref="O9287">ROUND(_xlfn.SWITCH(C9287,"建筑专教",IF(S9287&gt;0.1,1.38,1.28),"阶梯教室",IF(S9287&gt;0.1,1.15,1.05),"公共教室",IF(S9287&gt;0.1,1.22,1.12),IF(S9287&gt;0.1,1.2,1.1))+(MOD(ROW()*11,31)/31-0.5)*0.06,2)</f>
        <v>1.19</v>
      </c>
      <c r="P9287" s="12">
        <f t="shared" si="906"/>
        <v>0.24</v>
      </c>
      <c r="Q9287" s="13">
        <f t="shared" si="907"/>
        <v>-0.90594197568027535</v>
      </c>
      <c r="R9287" s="1">
        <v>1.1000000000000001</v>
      </c>
      <c r="S9287" s="1">
        <v>0.4</v>
      </c>
      <c r="T9287" s="1">
        <v>0.4</v>
      </c>
      <c r="U9287" s="4" t="s">
        <v>61</v>
      </c>
      <c r="V9287">
        <v>0.42</v>
      </c>
      <c r="W9287">
        <v>0.4</v>
      </c>
      <c r="X9287">
        <v>0.76</v>
      </c>
      <c r="Y9287">
        <v>2.4300000000000002</v>
      </c>
      <c r="Z9287">
        <v>0.23</v>
      </c>
      <c r="AA9287" s="5">
        <f t="shared" si="902"/>
        <v>1.9</v>
      </c>
      <c r="AB9287" s="15" cm="1">
        <f t="array" ref="AB9287">_xlfn.SWITCH(U9287,"夏",122,"冬",90,"春",153,"秋",153,0)</f>
        <v>153</v>
      </c>
      <c r="AC9287" s="16">
        <f t="shared" si="903"/>
        <v>290.7</v>
      </c>
      <c r="AD9287" s="5">
        <f>IFERROR(AA9287/D9287,0)</f>
        <v>2.4315331456360379E-2</v>
      </c>
      <c r="AE9287" s="15">
        <f t="shared" si="904"/>
        <v>0.41917808219178082</v>
      </c>
      <c r="AF9287" s="5">
        <f>IFERROR(AD9287*AE9287*48,0)</f>
        <v>0.48923779237126197</v>
      </c>
    </row>
    <row r="9288" spans="2:32" x14ac:dyDescent="0.15">
      <c r="B9288" s="1" t="s">
        <v>44</v>
      </c>
      <c r="C9288" s="1" t="s">
        <v>33</v>
      </c>
      <c r="D9288" s="6">
        <v>78.14</v>
      </c>
      <c r="E9288" s="6">
        <v>3.9</v>
      </c>
      <c r="F9288" s="18">
        <v>0.45833333333333298</v>
      </c>
      <c r="G9288" s="1">
        <v>21.9</v>
      </c>
      <c r="H9288" s="1">
        <v>61</v>
      </c>
      <c r="I9288" s="1">
        <v>22.1</v>
      </c>
      <c r="J9288" s="1">
        <v>0.1</v>
      </c>
      <c r="K9288" s="1">
        <v>675</v>
      </c>
      <c r="L9288" s="1">
        <v>530</v>
      </c>
      <c r="M9288" s="6">
        <f t="shared" si="899"/>
        <v>22.16512351972932</v>
      </c>
      <c r="N9288" s="19">
        <v>0.7</v>
      </c>
      <c r="O9288" s="11" cm="1">
        <f t="array" ref="O9288">ROUND(_xlfn.SWITCH(C9288,"建筑专教",IF(S9288&gt;0.1,1.38,1.28),"阶梯教室",IF(S9288&gt;0.1,1.15,1.05),"公共教室",IF(S9288&gt;0.1,1.22,1.12),IF(S9288&gt;0.1,1.2,1.1))+(MOD(ROW()*11,31)/31-0.5)*0.06,2)</f>
        <v>1.21</v>
      </c>
      <c r="P9288" s="12">
        <f t="shared" si="906"/>
        <v>0.22</v>
      </c>
      <c r="Q9288" s="13">
        <f t="shared" si="907"/>
        <v>-0.70470958815236573</v>
      </c>
      <c r="R9288" s="1">
        <v>1</v>
      </c>
      <c r="S9288" s="1">
        <v>0.3</v>
      </c>
      <c r="T9288" s="1">
        <v>0.3</v>
      </c>
      <c r="U9288" s="4" t="s">
        <v>61</v>
      </c>
      <c r="V9288">
        <v>0.42</v>
      </c>
      <c r="W9288">
        <v>0.4</v>
      </c>
      <c r="X9288">
        <v>0.76</v>
      </c>
      <c r="Y9288">
        <v>2.4300000000000002</v>
      </c>
      <c r="Z9288">
        <v>0.23</v>
      </c>
      <c r="AA9288" s="5">
        <f t="shared" si="902"/>
        <v>1.6</v>
      </c>
      <c r="AB9288" s="15" cm="1">
        <f t="array" ref="AB9288">_xlfn.SWITCH(U9288,"夏",122,"冬",90,"春",153,"秋",153,0)</f>
        <v>153</v>
      </c>
      <c r="AC9288" s="16">
        <f t="shared" si="903"/>
        <v>244.8</v>
      </c>
      <c r="AD9288" s="5">
        <f>IFERROR(AA9288/D9288,0)</f>
        <v>2.0476068594829793E-2</v>
      </c>
      <c r="AE9288" s="15">
        <f t="shared" si="904"/>
        <v>0.41917808219178082</v>
      </c>
      <c r="AF9288" s="5">
        <f>IFERROR(AD9288*AE9288*48,0)</f>
        <v>0.41198971989158906</v>
      </c>
    </row>
    <row r="9289" spans="2:32" x14ac:dyDescent="0.15">
      <c r="B9289" s="1" t="s">
        <v>44</v>
      </c>
      <c r="C9289" s="1" t="s">
        <v>33</v>
      </c>
      <c r="D9289" s="6">
        <v>78.14</v>
      </c>
      <c r="E9289" s="6">
        <v>3.9</v>
      </c>
      <c r="F9289" s="18">
        <v>0.47916666666666702</v>
      </c>
      <c r="G9289" s="1">
        <v>22.2</v>
      </c>
      <c r="H9289" s="1">
        <v>59</v>
      </c>
      <c r="I9289" s="1">
        <v>22.4</v>
      </c>
      <c r="J9289" s="1">
        <v>0.1</v>
      </c>
      <c r="K9289" s="1">
        <v>560</v>
      </c>
      <c r="L9289" s="1">
        <v>560</v>
      </c>
      <c r="M9289" s="6">
        <f t="shared" si="899"/>
        <v>22.46492549582257</v>
      </c>
      <c r="N9289" s="19">
        <v>0.7</v>
      </c>
      <c r="O9289" s="11" cm="1">
        <f t="array" ref="O9289">ROUND(_xlfn.SWITCH(C9289,"建筑专教",IF(S9289&gt;0.1,1.38,1.28),"阶梯教室",IF(S9289&gt;0.1,1.15,1.05),"公共教室",IF(S9289&gt;0.1,1.22,1.12),IF(S9289&gt;0.1,1.2,1.1))+(MOD(ROW()*11,31)/31-0.5)*0.06,2)</f>
        <v>1.18</v>
      </c>
      <c r="P9289" s="12">
        <f t="shared" si="906"/>
        <v>0.13</v>
      </c>
      <c r="Q9289" s="13">
        <f t="shared" si="907"/>
        <v>-0.69537224689654686</v>
      </c>
      <c r="R9289" s="1">
        <v>0.7</v>
      </c>
      <c r="S9289" s="1">
        <v>0.2</v>
      </c>
      <c r="T9289" s="1">
        <v>0.2</v>
      </c>
      <c r="U9289" s="4" t="s">
        <v>61</v>
      </c>
      <c r="V9289">
        <v>0.42</v>
      </c>
      <c r="W9289">
        <v>0.4</v>
      </c>
      <c r="X9289">
        <v>0.76</v>
      </c>
      <c r="Y9289">
        <v>2.4300000000000002</v>
      </c>
      <c r="Z9289">
        <v>0.23</v>
      </c>
      <c r="AA9289" s="5">
        <f t="shared" si="902"/>
        <v>1.0999999999999999</v>
      </c>
      <c r="AB9289" s="15" cm="1">
        <f t="array" ref="AB9289">_xlfn.SWITCH(U9289,"夏",122,"冬",90,"春",153,"秋",153,0)</f>
        <v>153</v>
      </c>
      <c r="AC9289" s="16">
        <f t="shared" si="903"/>
        <v>168.29999999999998</v>
      </c>
      <c r="AD9289" s="5">
        <f>IFERROR(AA9289/D9289,0)</f>
        <v>1.4077297158945481E-2</v>
      </c>
      <c r="AE9289" s="15">
        <f t="shared" si="904"/>
        <v>0.41917808219178082</v>
      </c>
      <c r="AF9289" s="5">
        <f>IFERROR(AD9289*AE9289*48,0)</f>
        <v>0.28324293242546739</v>
      </c>
    </row>
    <row r="9290" spans="2:32" x14ac:dyDescent="0.15">
      <c r="B9290" s="1" t="s">
        <v>44</v>
      </c>
      <c r="C9290" s="1" t="s">
        <v>33</v>
      </c>
      <c r="D9290" s="6">
        <v>78.14</v>
      </c>
      <c r="E9290" s="6">
        <v>3.9</v>
      </c>
      <c r="F9290" s="18">
        <v>0.5</v>
      </c>
      <c r="G9290" s="1">
        <v>22.4</v>
      </c>
      <c r="H9290" s="1">
        <v>58</v>
      </c>
      <c r="I9290" s="1">
        <v>22.6</v>
      </c>
      <c r="J9290" s="1">
        <v>0.1</v>
      </c>
      <c r="K9290" s="1">
        <v>440</v>
      </c>
      <c r="L9290" s="1">
        <v>590</v>
      </c>
      <c r="M9290" s="6">
        <f t="shared" si="899"/>
        <v>22.664793925566869</v>
      </c>
      <c r="N9290" s="1">
        <v>0</v>
      </c>
      <c r="O9290" s="1">
        <v>0</v>
      </c>
      <c r="P9290" s="12">
        <f t="shared" si="906"/>
        <v>0</v>
      </c>
      <c r="Q9290" s="1">
        <v>0</v>
      </c>
      <c r="R9290" s="1">
        <v>0</v>
      </c>
      <c r="S9290" s="1">
        <v>0.2</v>
      </c>
      <c r="T9290" s="1">
        <v>0</v>
      </c>
      <c r="U9290" s="4" t="s">
        <v>61</v>
      </c>
      <c r="V9290">
        <v>0.42</v>
      </c>
      <c r="W9290">
        <v>0.4</v>
      </c>
      <c r="X9290">
        <v>0.76</v>
      </c>
      <c r="Y9290">
        <v>2.4300000000000002</v>
      </c>
      <c r="Z9290">
        <v>0.23</v>
      </c>
      <c r="AA9290" s="5">
        <f t="shared" si="902"/>
        <v>0.2</v>
      </c>
      <c r="AB9290" s="15" cm="1">
        <f t="array" ref="AB9290">_xlfn.SWITCH(U9290,"夏",122,"冬",90,"春",153,"秋",153,0)</f>
        <v>153</v>
      </c>
      <c r="AC9290" s="16">
        <f t="shared" si="903"/>
        <v>30.6</v>
      </c>
      <c r="AD9290" s="5">
        <f>IFERROR(AA9290/D9290,0)</f>
        <v>2.5595085743537241E-3</v>
      </c>
      <c r="AE9290" s="15">
        <f t="shared" si="904"/>
        <v>0.41917808219178082</v>
      </c>
      <c r="AF9290" s="5">
        <f>IFERROR(AD9290*AE9290*48,0)</f>
        <v>5.1498714986448632E-2</v>
      </c>
    </row>
    <row r="9291" spans="2:32" x14ac:dyDescent="0.15">
      <c r="B9291" s="1" t="s">
        <v>44</v>
      </c>
      <c r="C9291" s="1" t="s">
        <v>33</v>
      </c>
      <c r="D9291" s="6">
        <v>78.14</v>
      </c>
      <c r="E9291" s="6">
        <v>3.9</v>
      </c>
      <c r="F9291" s="18">
        <v>0.52083333333333304</v>
      </c>
      <c r="G9291" s="1">
        <v>22</v>
      </c>
      <c r="H9291" s="1">
        <v>60</v>
      </c>
      <c r="I9291" s="1">
        <v>22.2</v>
      </c>
      <c r="J9291" s="1">
        <v>0.1</v>
      </c>
      <c r="K9291" s="1">
        <v>415</v>
      </c>
      <c r="L9291" s="1">
        <v>570</v>
      </c>
      <c r="M9291" s="6">
        <f t="shared" si="899"/>
        <v>22.265057422422899</v>
      </c>
      <c r="N9291" s="1">
        <v>0</v>
      </c>
      <c r="O9291" s="1">
        <v>0</v>
      </c>
      <c r="P9291" s="12">
        <f t="shared" si="906"/>
        <v>0</v>
      </c>
      <c r="Q9291" s="1">
        <v>0</v>
      </c>
      <c r="R9291" s="1">
        <v>0</v>
      </c>
      <c r="S9291" s="1">
        <v>0</v>
      </c>
      <c r="T9291" s="1">
        <v>0</v>
      </c>
      <c r="U9291" s="4" t="s">
        <v>61</v>
      </c>
      <c r="V9291">
        <v>0.42</v>
      </c>
      <c r="W9291">
        <v>0.4</v>
      </c>
      <c r="X9291">
        <v>0.76</v>
      </c>
      <c r="Y9291">
        <v>2.4300000000000002</v>
      </c>
      <c r="Z9291">
        <v>0.23</v>
      </c>
      <c r="AA9291" s="5">
        <f t="shared" si="902"/>
        <v>0</v>
      </c>
      <c r="AB9291" s="15" cm="1">
        <f t="array" ref="AB9291">_xlfn.SWITCH(U9291,"夏",122,"冬",90,"春",153,"秋",153,0)</f>
        <v>153</v>
      </c>
      <c r="AC9291" s="16">
        <f t="shared" si="903"/>
        <v>0</v>
      </c>
      <c r="AD9291" s="5">
        <f>IFERROR(AA9291/D9291,0)</f>
        <v>0</v>
      </c>
      <c r="AE9291" s="15">
        <f t="shared" si="904"/>
        <v>0.41917808219178082</v>
      </c>
      <c r="AF9291" s="5">
        <f>IFERROR(AD9291*AE9291*48,0)</f>
        <v>0</v>
      </c>
    </row>
    <row r="9292" spans="2:32" x14ac:dyDescent="0.15">
      <c r="B9292" s="1" t="s">
        <v>44</v>
      </c>
      <c r="C9292" s="1" t="s">
        <v>33</v>
      </c>
      <c r="D9292" s="6">
        <v>78.14</v>
      </c>
      <c r="E9292" s="6">
        <v>3.9</v>
      </c>
      <c r="F9292" s="18">
        <v>0.54166666666666696</v>
      </c>
      <c r="G9292" s="1">
        <v>21.7</v>
      </c>
      <c r="H9292" s="1">
        <v>62</v>
      </c>
      <c r="I9292" s="1">
        <v>21.9</v>
      </c>
      <c r="J9292" s="1">
        <v>0.1</v>
      </c>
      <c r="K9292" s="1">
        <v>411</v>
      </c>
      <c r="L9292" s="1">
        <v>540</v>
      </c>
      <c r="M9292" s="6">
        <f t="shared" si="899"/>
        <v>21.965255983111206</v>
      </c>
      <c r="N9292" s="1">
        <v>0</v>
      </c>
      <c r="O9292" s="1">
        <v>0</v>
      </c>
      <c r="P9292" s="12">
        <f t="shared" si="906"/>
        <v>0</v>
      </c>
      <c r="Q9292" s="1">
        <v>0</v>
      </c>
      <c r="R9292" s="1">
        <v>0</v>
      </c>
      <c r="S9292" s="1">
        <v>0</v>
      </c>
      <c r="T9292" s="1">
        <v>0</v>
      </c>
      <c r="U9292" s="4" t="s">
        <v>61</v>
      </c>
      <c r="V9292">
        <v>0.42</v>
      </c>
      <c r="W9292">
        <v>0.4</v>
      </c>
      <c r="X9292">
        <v>0.76</v>
      </c>
      <c r="Y9292">
        <v>2.4300000000000002</v>
      </c>
      <c r="Z9292">
        <v>0.23</v>
      </c>
      <c r="AA9292" s="5">
        <f t="shared" si="902"/>
        <v>0</v>
      </c>
      <c r="AB9292" s="15" cm="1">
        <f t="array" ref="AB9292">_xlfn.SWITCH(U9292,"夏",122,"冬",90,"春",153,"秋",153,0)</f>
        <v>153</v>
      </c>
      <c r="AC9292" s="16">
        <f t="shared" si="903"/>
        <v>0</v>
      </c>
      <c r="AD9292" s="5">
        <f>IFERROR(AA9292/D9292,0)</f>
        <v>0</v>
      </c>
      <c r="AE9292" s="15">
        <f t="shared" si="904"/>
        <v>0.41917808219178082</v>
      </c>
      <c r="AF9292" s="5">
        <f>IFERROR(AD9292*AE9292*48,0)</f>
        <v>0</v>
      </c>
    </row>
    <row r="9293" spans="2:32" x14ac:dyDescent="0.15">
      <c r="B9293" s="1" t="s">
        <v>44</v>
      </c>
      <c r="C9293" s="1" t="s">
        <v>33</v>
      </c>
      <c r="D9293" s="6">
        <v>78.14</v>
      </c>
      <c r="E9293" s="6">
        <v>3.9</v>
      </c>
      <c r="F9293" s="18">
        <v>0.5625</v>
      </c>
      <c r="G9293" s="1">
        <v>21.4</v>
      </c>
      <c r="H9293" s="1">
        <v>65</v>
      </c>
      <c r="I9293" s="1">
        <v>21.6</v>
      </c>
      <c r="J9293" s="1">
        <v>0.1</v>
      </c>
      <c r="K9293" s="1">
        <v>408</v>
      </c>
      <c r="L9293" s="1">
        <v>510</v>
      </c>
      <c r="M9293" s="6">
        <f t="shared" si="899"/>
        <v>21.665455352384356</v>
      </c>
      <c r="N9293" s="1">
        <v>0</v>
      </c>
      <c r="O9293" s="1">
        <v>0</v>
      </c>
      <c r="P9293" s="12">
        <f t="shared" si="906"/>
        <v>0</v>
      </c>
      <c r="Q9293" s="1">
        <v>0</v>
      </c>
      <c r="R9293" s="1">
        <v>0</v>
      </c>
      <c r="S9293" s="1">
        <v>0.2</v>
      </c>
      <c r="T9293" s="1">
        <v>0</v>
      </c>
      <c r="U9293" s="4" t="s">
        <v>61</v>
      </c>
      <c r="V9293">
        <v>0.42</v>
      </c>
      <c r="W9293">
        <v>0.4</v>
      </c>
      <c r="X9293">
        <v>0.76</v>
      </c>
      <c r="Y9293">
        <v>2.4300000000000002</v>
      </c>
      <c r="Z9293">
        <v>0.23</v>
      </c>
      <c r="AA9293" s="5">
        <f t="shared" si="902"/>
        <v>0.2</v>
      </c>
      <c r="AB9293" s="15" cm="1">
        <f t="array" ref="AB9293">_xlfn.SWITCH(U9293,"夏",122,"冬",90,"春",153,"秋",153,0)</f>
        <v>153</v>
      </c>
      <c r="AC9293" s="16">
        <f t="shared" si="903"/>
        <v>30.6</v>
      </c>
      <c r="AD9293" s="5">
        <f>IFERROR(AA9293/D9293,0)</f>
        <v>2.5595085743537241E-3</v>
      </c>
      <c r="AE9293" s="15">
        <f t="shared" si="904"/>
        <v>0.41917808219178082</v>
      </c>
      <c r="AF9293" s="5">
        <f>IFERROR(AD9293*AE9293*48,0)</f>
        <v>5.1498714986448632E-2</v>
      </c>
    </row>
    <row r="9294" spans="2:32" x14ac:dyDescent="0.15">
      <c r="B9294" s="1" t="s">
        <v>44</v>
      </c>
      <c r="C9294" s="1" t="s">
        <v>33</v>
      </c>
      <c r="D9294" s="6">
        <v>78.14</v>
      </c>
      <c r="E9294" s="6">
        <v>3.9</v>
      </c>
      <c r="F9294" s="18">
        <v>0.58333333333333304</v>
      </c>
      <c r="G9294" s="1">
        <v>21.7</v>
      </c>
      <c r="H9294" s="1">
        <v>63</v>
      </c>
      <c r="I9294" s="1">
        <v>21.9</v>
      </c>
      <c r="J9294" s="1">
        <v>0.1</v>
      </c>
      <c r="K9294" s="1">
        <v>495</v>
      </c>
      <c r="L9294" s="1">
        <v>480</v>
      </c>
      <c r="M9294" s="6">
        <f t="shared" ref="M9294:M9357" si="908">IFERROR(POWER((I9294+273.15)^4+133500000*POWER(J9294,0.6)*(I9294-G9294),0.25)-273.15,I9294)</f>
        <v>21.965255983111206</v>
      </c>
      <c r="N9294" s="19">
        <v>0.7</v>
      </c>
      <c r="O9294" s="11" cm="1">
        <f t="array" ref="O9294">ROUND(_xlfn.SWITCH(C9294,"建筑专教",IF(S9294&gt;0.1,1.38,1.28),"阶梯教室",IF(S9294&gt;0.1,1.15,1.05),"公共教室",IF(S9294&gt;0.1,1.22,1.12),IF(S9294&gt;0.1,1.2,1.1))+(MOD(ROW()*11,31)/31-0.5)*0.06,2)</f>
        <v>1.22</v>
      </c>
      <c r="P9294" s="12">
        <f t="shared" si="906"/>
        <v>0.08</v>
      </c>
      <c r="Q9294" s="13">
        <f t="shared" ref="Q9294:Q9357" si="909">(0.303*EXP(-0.036*(O9294*58.15))+0.028)*((O9294*58.15)-0.00305*(5733-6.99*(O9294*58.15)-(EXP(16.6536-4030.183/(G9294+235))*(H9294/100)))-0.42*((O9294*58.15)-58.15)-0.000017*(O9294*58.15)*(5867-(EXP(16.6536-4030.183/(G9294+235))*(H9294/100)))-0.0014*(O9294*58.15)*(34-G9294)-0.0000000396*IF(N9294*0.155&gt;0.078,1.05+0.645*N9294*0.155,1)*(POWER((35.7-0.028*(O9294*58.15)-N9294*0.155*(0.0000000396*IF(N9294*0.155&gt;0.078,1.05+0.645*N9294*0.155,1)*(POWER((35.7-0.028*(O9294*58.15)-N9294*0.155*0.1)+273,4)-POWER(M9294+273,4))+IF(N9294*0.155&gt;0.078,1.05+0.645*N9294*0.155,1)*IF(J9294&lt;0.2,2.38*ABS(35.7-0.028*(O9294*58.15)-G9294)^0.25,12.1*SQRT(J9294))*(35.7-0.028*(O9294*58.15)-G9294))+273),4)-POWER(M9294+273,4))-IF(N9294*0.155&gt;0.078,1.05+0.645*N9294*0.155,1)*IF(J9294&lt;0.2,2.38*ABS(35.7-0.028*(O9294*58.15)-N9294*0.155*0.1-G9294)^0.25,12.1*SQRT(J9294))*(35.7-0.028*(O9294*58.15)-N9294*0.155*0.1-G9294))</f>
        <v>-0.73659571607950958</v>
      </c>
      <c r="R9294" s="1">
        <v>0.4</v>
      </c>
      <c r="S9294" s="1">
        <v>0.4</v>
      </c>
      <c r="T9294" s="1">
        <v>0.2</v>
      </c>
      <c r="U9294" s="4" t="s">
        <v>61</v>
      </c>
      <c r="V9294">
        <v>0.42</v>
      </c>
      <c r="W9294">
        <v>0.4</v>
      </c>
      <c r="X9294">
        <v>0.76</v>
      </c>
      <c r="Y9294">
        <v>2.4300000000000002</v>
      </c>
      <c r="Z9294">
        <v>0.23</v>
      </c>
      <c r="AA9294" s="5">
        <f t="shared" si="902"/>
        <v>1</v>
      </c>
      <c r="AB9294" s="15" cm="1">
        <f t="array" ref="AB9294">_xlfn.SWITCH(U9294,"夏",122,"冬",90,"春",153,"秋",153,0)</f>
        <v>153</v>
      </c>
      <c r="AC9294" s="16">
        <f t="shared" si="903"/>
        <v>153</v>
      </c>
      <c r="AD9294" s="5">
        <f>IFERROR(AA9294/D9294,0)</f>
        <v>1.2797542871768621E-2</v>
      </c>
      <c r="AE9294" s="15">
        <f t="shared" si="904"/>
        <v>0.41917808219178082</v>
      </c>
      <c r="AF9294" s="5">
        <f>IFERROR(AD9294*AE9294*48,0)</f>
        <v>0.25749357493224317</v>
      </c>
    </row>
    <row r="9295" spans="2:32" x14ac:dyDescent="0.15">
      <c r="B9295" s="1" t="s">
        <v>44</v>
      </c>
      <c r="C9295" s="1" t="s">
        <v>33</v>
      </c>
      <c r="D9295" s="6">
        <v>78.14</v>
      </c>
      <c r="E9295" s="6">
        <v>3.9</v>
      </c>
      <c r="F9295" s="18">
        <v>0.60416666666666696</v>
      </c>
      <c r="G9295" s="1">
        <v>22.2</v>
      </c>
      <c r="H9295" s="1">
        <v>60</v>
      </c>
      <c r="I9295" s="1">
        <v>22.4</v>
      </c>
      <c r="J9295" s="1">
        <v>0.1</v>
      </c>
      <c r="K9295" s="1">
        <v>615</v>
      </c>
      <c r="L9295" s="1">
        <v>440</v>
      </c>
      <c r="M9295" s="6">
        <f t="shared" si="908"/>
        <v>22.46492549582257</v>
      </c>
      <c r="N9295" s="19">
        <v>0.7</v>
      </c>
      <c r="O9295" s="11" cm="1">
        <f t="array" ref="O9295">ROUND(_xlfn.SWITCH(C9295,"建筑专教",IF(S9295&gt;0.1,1.38,1.28),"阶梯教室",IF(S9295&gt;0.1,1.15,1.05),"公共教室",IF(S9295&gt;0.1,1.22,1.12),IF(S9295&gt;0.1,1.2,1.1))+(MOD(ROW()*11,31)/31-0.5)*0.06,2)</f>
        <v>1.18</v>
      </c>
      <c r="P9295" s="12">
        <f t="shared" si="906"/>
        <v>0.17</v>
      </c>
      <c r="Q9295" s="13">
        <f t="shared" si="909"/>
        <v>-0.6953661974098011</v>
      </c>
      <c r="R9295" s="1">
        <v>0.8</v>
      </c>
      <c r="S9295" s="1">
        <v>0.5</v>
      </c>
      <c r="T9295" s="1">
        <v>0.3</v>
      </c>
      <c r="U9295" s="4" t="s">
        <v>61</v>
      </c>
      <c r="V9295">
        <v>0.42</v>
      </c>
      <c r="W9295">
        <v>0.4</v>
      </c>
      <c r="X9295">
        <v>0.76</v>
      </c>
      <c r="Y9295">
        <v>2.4300000000000002</v>
      </c>
      <c r="Z9295">
        <v>0.23</v>
      </c>
      <c r="AA9295" s="5">
        <f t="shared" si="902"/>
        <v>1.6</v>
      </c>
      <c r="AB9295" s="15" cm="1">
        <f t="array" ref="AB9295">_xlfn.SWITCH(U9295,"夏",122,"冬",90,"春",153,"秋",153,0)</f>
        <v>153</v>
      </c>
      <c r="AC9295" s="16">
        <f t="shared" si="903"/>
        <v>244.8</v>
      </c>
      <c r="AD9295" s="5">
        <f>IFERROR(AA9295/D9295,0)</f>
        <v>2.0476068594829793E-2</v>
      </c>
      <c r="AE9295" s="15">
        <f t="shared" si="904"/>
        <v>0.41917808219178082</v>
      </c>
      <c r="AF9295" s="5">
        <f>IFERROR(AD9295*AE9295*48,0)</f>
        <v>0.41198971989158906</v>
      </c>
    </row>
    <row r="9296" spans="2:32" x14ac:dyDescent="0.15">
      <c r="B9296" s="1" t="s">
        <v>44</v>
      </c>
      <c r="C9296" s="1" t="s">
        <v>33</v>
      </c>
      <c r="D9296" s="6">
        <v>78.14</v>
      </c>
      <c r="E9296" s="6">
        <v>3.9</v>
      </c>
      <c r="F9296" s="18">
        <v>0.625</v>
      </c>
      <c r="G9296" s="1">
        <v>22.7</v>
      </c>
      <c r="H9296" s="1">
        <v>57</v>
      </c>
      <c r="I9296" s="1">
        <v>22.9</v>
      </c>
      <c r="J9296" s="1">
        <v>0.1</v>
      </c>
      <c r="K9296" s="1">
        <v>680</v>
      </c>
      <c r="L9296" s="1">
        <v>400</v>
      </c>
      <c r="M9296" s="6">
        <f t="shared" si="908"/>
        <v>22.964597235702286</v>
      </c>
      <c r="N9296" s="19">
        <v>0.7</v>
      </c>
      <c r="O9296" s="11" cm="1">
        <f t="array" ref="O9296">ROUND(_xlfn.SWITCH(C9296,"建筑专教",IF(S9296&gt;0.1,1.38,1.28),"阶梯教室",IF(S9296&gt;0.1,1.15,1.05),"公共教室",IF(S9296&gt;0.1,1.22,1.12),IF(S9296&gt;0.1,1.2,1.1))+(MOD(ROW()*11,31)/31-0.5)*0.06,2)</f>
        <v>1.2</v>
      </c>
      <c r="P9296" s="12">
        <f t="shared" si="906"/>
        <v>0.22</v>
      </c>
      <c r="Q9296" s="13">
        <f t="shared" si="909"/>
        <v>-0.49852603161211589</v>
      </c>
      <c r="R9296" s="1">
        <v>1</v>
      </c>
      <c r="S9296" s="1">
        <v>0.5</v>
      </c>
      <c r="T9296" s="1">
        <v>0.4</v>
      </c>
      <c r="U9296" s="4" t="s">
        <v>61</v>
      </c>
      <c r="V9296">
        <v>0.42</v>
      </c>
      <c r="W9296">
        <v>0.4</v>
      </c>
      <c r="X9296">
        <v>0.76</v>
      </c>
      <c r="Y9296">
        <v>2.4300000000000002</v>
      </c>
      <c r="Z9296">
        <v>0.23</v>
      </c>
      <c r="AA9296" s="5">
        <f t="shared" si="902"/>
        <v>1.9</v>
      </c>
      <c r="AB9296" s="15" cm="1">
        <f t="array" ref="AB9296">_xlfn.SWITCH(U9296,"夏",122,"冬",90,"春",153,"秋",153,0)</f>
        <v>153</v>
      </c>
      <c r="AC9296" s="16">
        <f t="shared" si="903"/>
        <v>290.7</v>
      </c>
      <c r="AD9296" s="5">
        <f>IFERROR(AA9296/D9296,0)</f>
        <v>2.4315331456360379E-2</v>
      </c>
      <c r="AE9296" s="15">
        <f t="shared" si="904"/>
        <v>0.41917808219178082</v>
      </c>
      <c r="AF9296" s="5">
        <f>IFERROR(AD9296*AE9296*48,0)</f>
        <v>0.48923779237126197</v>
      </c>
    </row>
    <row r="9297" spans="2:32" x14ac:dyDescent="0.15">
      <c r="B9297" s="1" t="s">
        <v>44</v>
      </c>
      <c r="C9297" s="1" t="s">
        <v>33</v>
      </c>
      <c r="D9297" s="6">
        <v>78.14</v>
      </c>
      <c r="E9297" s="6">
        <v>3.9</v>
      </c>
      <c r="F9297" s="18">
        <v>0.64583333333333304</v>
      </c>
      <c r="G9297" s="1">
        <v>23</v>
      </c>
      <c r="H9297" s="1">
        <v>55</v>
      </c>
      <c r="I9297" s="1">
        <v>23.2</v>
      </c>
      <c r="J9297" s="1">
        <v>0.1</v>
      </c>
      <c r="K9297" s="1">
        <v>645</v>
      </c>
      <c r="L9297" s="1">
        <v>360</v>
      </c>
      <c r="M9297" s="6">
        <f t="shared" si="908"/>
        <v>23.26440134087494</v>
      </c>
      <c r="N9297" s="19">
        <v>0.7</v>
      </c>
      <c r="O9297" s="11" cm="1">
        <f t="array" ref="O9297">ROUND(_xlfn.SWITCH(C9297,"建筑专教",IF(S9297&gt;0.1,1.38,1.28),"阶梯教室",IF(S9297&gt;0.1,1.15,1.05),"公共教室",IF(S9297&gt;0.1,1.22,1.12),IF(S9297&gt;0.1,1.2,1.1))+(MOD(ROW()*11,31)/31-0.5)*0.06,2)</f>
        <v>1.23</v>
      </c>
      <c r="P9297" s="12">
        <f t="shared" si="906"/>
        <v>0.2</v>
      </c>
      <c r="Q9297" s="13">
        <f t="shared" si="909"/>
        <v>-0.34465027309973417</v>
      </c>
      <c r="R9297" s="1">
        <v>0.8</v>
      </c>
      <c r="S9297" s="1">
        <v>0.4</v>
      </c>
      <c r="T9297" s="1">
        <v>0.3</v>
      </c>
      <c r="U9297" s="4" t="s">
        <v>61</v>
      </c>
      <c r="V9297">
        <v>0.42</v>
      </c>
      <c r="W9297">
        <v>0.4</v>
      </c>
      <c r="X9297">
        <v>0.76</v>
      </c>
      <c r="Y9297">
        <v>2.4300000000000002</v>
      </c>
      <c r="Z9297">
        <v>0.23</v>
      </c>
      <c r="AA9297" s="5">
        <f t="shared" si="902"/>
        <v>1.5000000000000002</v>
      </c>
      <c r="AB9297" s="15" cm="1">
        <f t="array" ref="AB9297">_xlfn.SWITCH(U9297,"夏",122,"冬",90,"春",153,"秋",153,0)</f>
        <v>153</v>
      </c>
      <c r="AC9297" s="16">
        <f t="shared" si="903"/>
        <v>229.50000000000003</v>
      </c>
      <c r="AD9297" s="5">
        <f>IFERROR(AA9297/D9297,0)</f>
        <v>1.9196314307652933E-2</v>
      </c>
      <c r="AE9297" s="15">
        <f t="shared" si="904"/>
        <v>0.41917808219178082</v>
      </c>
      <c r="AF9297" s="5">
        <f>IFERROR(AD9297*AE9297*48,0)</f>
        <v>0.38624036239836479</v>
      </c>
    </row>
    <row r="9298" spans="2:32" x14ac:dyDescent="0.15">
      <c r="B9298" s="1" t="s">
        <v>44</v>
      </c>
      <c r="C9298" s="1" t="s">
        <v>33</v>
      </c>
      <c r="D9298" s="6">
        <v>78.14</v>
      </c>
      <c r="E9298" s="6">
        <v>3.9</v>
      </c>
      <c r="F9298" s="18">
        <v>0.66666666666666696</v>
      </c>
      <c r="G9298" s="1">
        <v>23.2</v>
      </c>
      <c r="H9298" s="1">
        <v>53</v>
      </c>
      <c r="I9298" s="1">
        <v>23.4</v>
      </c>
      <c r="J9298" s="1">
        <v>0.1</v>
      </c>
      <c r="K9298" s="1">
        <v>595</v>
      </c>
      <c r="L9298" s="1">
        <v>320</v>
      </c>
      <c r="M9298" s="6">
        <f t="shared" si="908"/>
        <v>23.464271184029144</v>
      </c>
      <c r="N9298" s="19">
        <v>0.7</v>
      </c>
      <c r="O9298" s="11" cm="1">
        <f t="array" ref="O9298">ROUND(_xlfn.SWITCH(C9298,"建筑专教",IF(S9298&gt;0.1,1.38,1.28),"阶梯教室",IF(S9298&gt;0.1,1.15,1.05),"公共教室",IF(S9298&gt;0.1,1.22,1.12),IF(S9298&gt;0.1,1.2,1.1))+(MOD(ROW()*11,31)/31-0.5)*0.06,2)</f>
        <v>1.19</v>
      </c>
      <c r="P9298" s="12">
        <f t="shared" si="906"/>
        <v>0.16</v>
      </c>
      <c r="Q9298" s="13">
        <f t="shared" si="909"/>
        <v>-0.37808741368700977</v>
      </c>
      <c r="R9298" s="1">
        <v>0.6</v>
      </c>
      <c r="S9298" s="1">
        <v>0.4</v>
      </c>
      <c r="T9298" s="1">
        <v>0.2</v>
      </c>
      <c r="U9298" s="4" t="s">
        <v>61</v>
      </c>
      <c r="V9298">
        <v>0.42</v>
      </c>
      <c r="W9298">
        <v>0.4</v>
      </c>
      <c r="X9298">
        <v>0.76</v>
      </c>
      <c r="Y9298">
        <v>2.4300000000000002</v>
      </c>
      <c r="Z9298">
        <v>0.23</v>
      </c>
      <c r="AA9298" s="5">
        <f t="shared" si="902"/>
        <v>1.2</v>
      </c>
      <c r="AB9298" s="15" cm="1">
        <f t="array" ref="AB9298">_xlfn.SWITCH(U9298,"夏",122,"冬",90,"春",153,"秋",153,0)</f>
        <v>153</v>
      </c>
      <c r="AC9298" s="16">
        <f t="shared" si="903"/>
        <v>183.6</v>
      </c>
      <c r="AD9298" s="5">
        <f>IFERROR(AA9298/D9298,0)</f>
        <v>1.5357051446122344E-2</v>
      </c>
      <c r="AE9298" s="15">
        <f t="shared" si="904"/>
        <v>0.41917808219178082</v>
      </c>
      <c r="AF9298" s="5">
        <f>IFERROR(AD9298*AE9298*48,0)</f>
        <v>0.30899228991869176</v>
      </c>
    </row>
    <row r="9299" spans="2:32" x14ac:dyDescent="0.15">
      <c r="B9299" s="1" t="s">
        <v>44</v>
      </c>
      <c r="C9299" s="1" t="s">
        <v>33</v>
      </c>
      <c r="D9299" s="6">
        <v>78.14</v>
      </c>
      <c r="E9299" s="6">
        <v>3.9</v>
      </c>
      <c r="F9299" s="18">
        <v>0.6875</v>
      </c>
      <c r="G9299" s="1">
        <v>23</v>
      </c>
      <c r="H9299" s="1">
        <v>55</v>
      </c>
      <c r="I9299" s="1">
        <v>23.2</v>
      </c>
      <c r="J9299" s="1">
        <v>0.1</v>
      </c>
      <c r="K9299" s="1">
        <v>495</v>
      </c>
      <c r="L9299" s="1">
        <v>280</v>
      </c>
      <c r="M9299" s="6">
        <f t="shared" si="908"/>
        <v>23.26440134087494</v>
      </c>
      <c r="N9299" s="19">
        <v>0.7</v>
      </c>
      <c r="O9299" s="11" cm="1">
        <f t="array" ref="O9299">ROUND(_xlfn.SWITCH(C9299,"建筑专教",IF(S9299&gt;0.1,1.38,1.28),"阶梯教室",IF(S9299&gt;0.1,1.15,1.05),"公共教室",IF(S9299&gt;0.1,1.22,1.12),IF(S9299&gt;0.1,1.2,1.1))+(MOD(ROW()*11,31)/31-0.5)*0.06,2)</f>
        <v>1.21</v>
      </c>
      <c r="P9299" s="12">
        <f t="shared" si="906"/>
        <v>0.08</v>
      </c>
      <c r="Q9299" s="13">
        <f t="shared" si="909"/>
        <v>-0.38933923031266626</v>
      </c>
      <c r="R9299" s="1">
        <v>0.3</v>
      </c>
      <c r="S9299" s="1">
        <v>0.3</v>
      </c>
      <c r="T9299" s="1">
        <v>0.1</v>
      </c>
      <c r="U9299" s="4" t="s">
        <v>61</v>
      </c>
      <c r="V9299">
        <v>0.42</v>
      </c>
      <c r="W9299">
        <v>0.4</v>
      </c>
      <c r="X9299">
        <v>0.76</v>
      </c>
      <c r="Y9299">
        <v>2.4300000000000002</v>
      </c>
      <c r="Z9299">
        <v>0.23</v>
      </c>
      <c r="AA9299" s="5">
        <f t="shared" si="902"/>
        <v>0.7</v>
      </c>
      <c r="AB9299" s="15" cm="1">
        <f t="array" ref="AB9299">_xlfn.SWITCH(U9299,"夏",122,"冬",90,"春",153,"秋",153,0)</f>
        <v>153</v>
      </c>
      <c r="AC9299" s="16">
        <f t="shared" si="903"/>
        <v>107.1</v>
      </c>
      <c r="AD9299" s="5">
        <f>IFERROR(AA9299/D9299,0)</f>
        <v>8.9582800102380334E-3</v>
      </c>
      <c r="AE9299" s="15">
        <f t="shared" si="904"/>
        <v>0.41917808219178082</v>
      </c>
      <c r="AF9299" s="5">
        <f>IFERROR(AD9299*AE9299*48,0)</f>
        <v>0.18024550245257021</v>
      </c>
    </row>
    <row r="9300" spans="2:32" x14ac:dyDescent="0.15">
      <c r="B9300" s="1" t="s">
        <v>44</v>
      </c>
      <c r="C9300" s="1" t="s">
        <v>33</v>
      </c>
      <c r="D9300" s="6">
        <v>78.14</v>
      </c>
      <c r="E9300" s="6">
        <v>3.9</v>
      </c>
      <c r="F9300" s="18">
        <v>0.70833333333333304</v>
      </c>
      <c r="G9300" s="1">
        <v>22.7</v>
      </c>
      <c r="H9300" s="1">
        <v>57</v>
      </c>
      <c r="I9300" s="1">
        <v>22.9</v>
      </c>
      <c r="J9300" s="1">
        <v>0.1</v>
      </c>
      <c r="K9300" s="1">
        <v>425</v>
      </c>
      <c r="L9300" s="1">
        <v>240</v>
      </c>
      <c r="M9300" s="6">
        <f t="shared" si="908"/>
        <v>22.964597235702286</v>
      </c>
      <c r="N9300" s="1">
        <v>0</v>
      </c>
      <c r="O9300" s="1">
        <v>0</v>
      </c>
      <c r="P9300" s="12">
        <f t="shared" si="906"/>
        <v>0</v>
      </c>
      <c r="Q9300" s="1">
        <v>0</v>
      </c>
      <c r="R9300" s="1">
        <v>0</v>
      </c>
      <c r="S9300" s="1">
        <v>0.3</v>
      </c>
      <c r="T9300" s="1">
        <v>0</v>
      </c>
      <c r="U9300" s="4" t="s">
        <v>61</v>
      </c>
      <c r="V9300">
        <v>0.42</v>
      </c>
      <c r="W9300">
        <v>0.4</v>
      </c>
      <c r="X9300">
        <v>0.76</v>
      </c>
      <c r="Y9300">
        <v>2.4300000000000002</v>
      </c>
      <c r="Z9300">
        <v>0.23</v>
      </c>
      <c r="AA9300" s="5">
        <f t="shared" si="902"/>
        <v>0.3</v>
      </c>
      <c r="AB9300" s="15" cm="1">
        <f t="array" ref="AB9300">_xlfn.SWITCH(U9300,"夏",122,"冬",90,"春",153,"秋",153,0)</f>
        <v>153</v>
      </c>
      <c r="AC9300" s="16">
        <f t="shared" si="903"/>
        <v>45.9</v>
      </c>
      <c r="AD9300" s="5">
        <f>IFERROR(AA9300/D9300,0)</f>
        <v>3.839262861530586E-3</v>
      </c>
      <c r="AE9300" s="15">
        <f t="shared" si="904"/>
        <v>0.41917808219178082</v>
      </c>
      <c r="AF9300" s="5">
        <f>IFERROR(AD9300*AE9300*48,0)</f>
        <v>7.7248072479672941E-2</v>
      </c>
    </row>
    <row r="9301" spans="2:32" x14ac:dyDescent="0.15">
      <c r="B9301" s="1" t="s">
        <v>44</v>
      </c>
      <c r="C9301" s="1" t="s">
        <v>33</v>
      </c>
      <c r="D9301" s="6">
        <v>78.14</v>
      </c>
      <c r="E9301" s="6">
        <v>3.9</v>
      </c>
      <c r="F9301" s="18">
        <v>0.72916666666666696</v>
      </c>
      <c r="G9301" s="1">
        <v>22.2</v>
      </c>
      <c r="H9301" s="1">
        <v>60</v>
      </c>
      <c r="I9301" s="1">
        <v>22.4</v>
      </c>
      <c r="J9301" s="1">
        <v>0.1</v>
      </c>
      <c r="K9301" s="1">
        <v>412</v>
      </c>
      <c r="L9301" s="1">
        <v>200</v>
      </c>
      <c r="M9301" s="6">
        <f t="shared" si="908"/>
        <v>22.46492549582257</v>
      </c>
      <c r="N9301" s="1">
        <v>0</v>
      </c>
      <c r="O9301" s="1">
        <v>0</v>
      </c>
      <c r="P9301" s="12">
        <f t="shared" si="906"/>
        <v>0</v>
      </c>
      <c r="Q9301" s="1">
        <v>0</v>
      </c>
      <c r="R9301" s="1">
        <v>0</v>
      </c>
      <c r="S9301" s="1">
        <v>0.2</v>
      </c>
      <c r="T9301" s="1">
        <v>0</v>
      </c>
      <c r="U9301" s="4" t="s">
        <v>61</v>
      </c>
      <c r="V9301">
        <v>0.42</v>
      </c>
      <c r="W9301">
        <v>0.4</v>
      </c>
      <c r="X9301">
        <v>0.76</v>
      </c>
      <c r="Y9301">
        <v>2.4300000000000002</v>
      </c>
      <c r="Z9301">
        <v>0.23</v>
      </c>
      <c r="AA9301" s="5">
        <f t="shared" si="902"/>
        <v>0.2</v>
      </c>
      <c r="AB9301" s="15" cm="1">
        <f t="array" ref="AB9301">_xlfn.SWITCH(U9301,"夏",122,"冬",90,"春",153,"秋",153,0)</f>
        <v>153</v>
      </c>
      <c r="AC9301" s="16">
        <f t="shared" si="903"/>
        <v>30.6</v>
      </c>
      <c r="AD9301" s="5">
        <f>IFERROR(AA9301/D9301,0)</f>
        <v>2.5595085743537241E-3</v>
      </c>
      <c r="AE9301" s="15">
        <f t="shared" si="904"/>
        <v>0.41917808219178082</v>
      </c>
      <c r="AF9301" s="5">
        <f>IFERROR(AD9301*AE9301*48,0)</f>
        <v>5.1498714986448632E-2</v>
      </c>
    </row>
    <row r="9302" spans="2:32" x14ac:dyDescent="0.15">
      <c r="B9302" s="1" t="s">
        <v>44</v>
      </c>
      <c r="C9302" s="1" t="s">
        <v>33</v>
      </c>
      <c r="D9302" s="6">
        <v>78.14</v>
      </c>
      <c r="E9302" s="6">
        <v>3.9</v>
      </c>
      <c r="F9302" s="18">
        <v>0.75</v>
      </c>
      <c r="G9302" s="1">
        <v>21.4</v>
      </c>
      <c r="H9302" s="1">
        <v>64</v>
      </c>
      <c r="I9302" s="1">
        <v>21.6</v>
      </c>
      <c r="J9302" s="1">
        <v>0.1</v>
      </c>
      <c r="K9302" s="1">
        <v>409</v>
      </c>
      <c r="L9302" s="1">
        <v>140</v>
      </c>
      <c r="M9302" s="6">
        <f t="shared" si="908"/>
        <v>21.665455352384356</v>
      </c>
      <c r="N9302" s="1">
        <v>0</v>
      </c>
      <c r="O9302" s="1">
        <v>0</v>
      </c>
      <c r="P9302" s="12">
        <f t="shared" si="906"/>
        <v>0</v>
      </c>
      <c r="Q9302" s="1">
        <v>0</v>
      </c>
      <c r="R9302" s="1">
        <v>0</v>
      </c>
      <c r="S9302" s="1">
        <v>0.6</v>
      </c>
      <c r="T9302" s="1">
        <v>0</v>
      </c>
      <c r="U9302" s="4" t="s">
        <v>61</v>
      </c>
      <c r="V9302">
        <v>0.42</v>
      </c>
      <c r="W9302">
        <v>0.4</v>
      </c>
      <c r="X9302">
        <v>0.76</v>
      </c>
      <c r="Y9302">
        <v>2.4300000000000002</v>
      </c>
      <c r="Z9302">
        <v>0.23</v>
      </c>
      <c r="AA9302" s="5">
        <f t="shared" si="902"/>
        <v>0.6</v>
      </c>
      <c r="AB9302" s="15" cm="1">
        <f t="array" ref="AB9302">_xlfn.SWITCH(U9302,"夏",122,"冬",90,"春",153,"秋",153,0)</f>
        <v>153</v>
      </c>
      <c r="AC9302" s="16">
        <f t="shared" si="903"/>
        <v>91.8</v>
      </c>
      <c r="AD9302" s="5">
        <f>IFERROR(AA9302/D9302,0)</f>
        <v>7.678525723061172E-3</v>
      </c>
      <c r="AE9302" s="15">
        <f t="shared" si="904"/>
        <v>0.41917808219178082</v>
      </c>
      <c r="AF9302" s="5">
        <f>IFERROR(AD9302*AE9302*48,0)</f>
        <v>0.15449614495934588</v>
      </c>
    </row>
    <row r="9303" spans="2:32" x14ac:dyDescent="0.15">
      <c r="B9303" s="1" t="s">
        <v>44</v>
      </c>
      <c r="C9303" s="1" t="s">
        <v>33</v>
      </c>
      <c r="D9303" s="6">
        <v>78.14</v>
      </c>
      <c r="E9303" s="6">
        <v>3.9</v>
      </c>
      <c r="F9303" s="18">
        <v>0.77083333333333304</v>
      </c>
      <c r="G9303" s="1">
        <v>20.7</v>
      </c>
      <c r="H9303" s="1">
        <v>67</v>
      </c>
      <c r="I9303" s="1">
        <v>20.9</v>
      </c>
      <c r="J9303" s="1">
        <v>0.1</v>
      </c>
      <c r="K9303" s="1">
        <v>406</v>
      </c>
      <c r="L9303" s="1">
        <v>90</v>
      </c>
      <c r="M9303" s="6">
        <f t="shared" si="908"/>
        <v>20.965923715033284</v>
      </c>
      <c r="N9303" s="1">
        <v>0</v>
      </c>
      <c r="O9303" s="1">
        <v>0</v>
      </c>
      <c r="P9303" s="12">
        <f t="shared" si="906"/>
        <v>0</v>
      </c>
      <c r="Q9303" s="1">
        <v>0</v>
      </c>
      <c r="R9303" s="1">
        <v>0</v>
      </c>
      <c r="S9303" s="1">
        <v>0.7</v>
      </c>
      <c r="T9303" s="1">
        <v>0</v>
      </c>
      <c r="U9303" s="4" t="s">
        <v>61</v>
      </c>
      <c r="V9303">
        <v>0.42</v>
      </c>
      <c r="W9303">
        <v>0.4</v>
      </c>
      <c r="X9303">
        <v>0.76</v>
      </c>
      <c r="Y9303">
        <v>2.4300000000000002</v>
      </c>
      <c r="Z9303">
        <v>0.23</v>
      </c>
      <c r="AA9303" s="5">
        <f t="shared" si="902"/>
        <v>0.7</v>
      </c>
      <c r="AB9303" s="15" cm="1">
        <f t="array" ref="AB9303">_xlfn.SWITCH(U9303,"夏",122,"冬",90,"春",153,"秋",153,0)</f>
        <v>153</v>
      </c>
      <c r="AC9303" s="16">
        <f t="shared" si="903"/>
        <v>107.1</v>
      </c>
      <c r="AD9303" s="5">
        <f>IFERROR(AA9303/D9303,0)</f>
        <v>8.9582800102380334E-3</v>
      </c>
      <c r="AE9303" s="15">
        <f t="shared" si="904"/>
        <v>0.41917808219178082</v>
      </c>
      <c r="AF9303" s="5">
        <f>IFERROR(AD9303*AE9303*48,0)</f>
        <v>0.18024550245257021</v>
      </c>
    </row>
    <row r="9304" spans="2:32" x14ac:dyDescent="0.15">
      <c r="B9304" s="1" t="s">
        <v>44</v>
      </c>
      <c r="C9304" s="1" t="s">
        <v>33</v>
      </c>
      <c r="D9304" s="6">
        <v>78.14</v>
      </c>
      <c r="E9304" s="6">
        <v>3.9</v>
      </c>
      <c r="F9304" s="18">
        <v>0.79166666666666696</v>
      </c>
      <c r="G9304" s="1">
        <v>20</v>
      </c>
      <c r="H9304" s="1">
        <v>70</v>
      </c>
      <c r="I9304" s="1">
        <v>20.2</v>
      </c>
      <c r="J9304" s="1">
        <v>0.1</v>
      </c>
      <c r="K9304" s="1">
        <v>405</v>
      </c>
      <c r="L9304" s="1">
        <v>55</v>
      </c>
      <c r="M9304" s="6">
        <f t="shared" si="908"/>
        <v>20.266396555303515</v>
      </c>
      <c r="N9304" s="1">
        <v>0</v>
      </c>
      <c r="O9304" s="1">
        <v>0</v>
      </c>
      <c r="P9304" s="12">
        <f t="shared" si="906"/>
        <v>0</v>
      </c>
      <c r="Q9304" s="1">
        <v>0</v>
      </c>
      <c r="R9304" s="1">
        <v>0</v>
      </c>
      <c r="S9304" s="1">
        <v>0.8</v>
      </c>
      <c r="T9304" s="1">
        <v>0</v>
      </c>
      <c r="U9304" s="4" t="s">
        <v>61</v>
      </c>
      <c r="V9304">
        <v>0.42</v>
      </c>
      <c r="W9304">
        <v>0.4</v>
      </c>
      <c r="X9304">
        <v>0.76</v>
      </c>
      <c r="Y9304">
        <v>2.4300000000000002</v>
      </c>
      <c r="Z9304">
        <v>0.23</v>
      </c>
      <c r="AA9304" s="5">
        <f t="shared" si="902"/>
        <v>0.8</v>
      </c>
      <c r="AB9304" s="15" cm="1">
        <f t="array" ref="AB9304">_xlfn.SWITCH(U9304,"夏",122,"冬",90,"春",153,"秋",153,0)</f>
        <v>153</v>
      </c>
      <c r="AC9304" s="16">
        <f t="shared" si="903"/>
        <v>122.4</v>
      </c>
      <c r="AD9304" s="5">
        <f>IFERROR(AA9304/D9304,0)</f>
        <v>1.0238034297414897E-2</v>
      </c>
      <c r="AE9304" s="15">
        <f t="shared" si="904"/>
        <v>0.41917808219178082</v>
      </c>
      <c r="AF9304" s="5">
        <f>IFERROR(AD9304*AE9304*48,0)</f>
        <v>0.20599485994579453</v>
      </c>
    </row>
    <row r="9305" spans="2:32" x14ac:dyDescent="0.15">
      <c r="B9305" s="1" t="s">
        <v>44</v>
      </c>
      <c r="C9305" s="1" t="s">
        <v>33</v>
      </c>
      <c r="D9305" s="6">
        <v>78.14</v>
      </c>
      <c r="E9305" s="6">
        <v>3.9</v>
      </c>
      <c r="F9305" s="18">
        <v>0.8125</v>
      </c>
      <c r="G9305" s="1">
        <v>19.5</v>
      </c>
      <c r="H9305" s="1">
        <v>73</v>
      </c>
      <c r="I9305" s="1">
        <v>19.7</v>
      </c>
      <c r="J9305" s="1">
        <v>0.1</v>
      </c>
      <c r="K9305" s="1">
        <v>416</v>
      </c>
      <c r="L9305" s="1">
        <v>30</v>
      </c>
      <c r="M9305" s="6">
        <f t="shared" si="908"/>
        <v>19.766737069420572</v>
      </c>
      <c r="N9305" s="1">
        <v>0</v>
      </c>
      <c r="O9305" s="1">
        <v>0</v>
      </c>
      <c r="P9305" s="12">
        <f t="shared" si="906"/>
        <v>0</v>
      </c>
      <c r="Q9305" s="1">
        <v>0</v>
      </c>
      <c r="R9305" s="1">
        <v>0.1</v>
      </c>
      <c r="S9305" s="1">
        <v>0.8</v>
      </c>
      <c r="T9305" s="1">
        <v>0</v>
      </c>
      <c r="U9305" s="4" t="s">
        <v>61</v>
      </c>
      <c r="V9305">
        <v>0.42</v>
      </c>
      <c r="W9305">
        <v>0.4</v>
      </c>
      <c r="X9305">
        <v>0.76</v>
      </c>
      <c r="Y9305">
        <v>2.4300000000000002</v>
      </c>
      <c r="Z9305">
        <v>0.23</v>
      </c>
      <c r="AA9305" s="5">
        <f t="shared" si="902"/>
        <v>0.9</v>
      </c>
      <c r="AB9305" s="15" cm="1">
        <f t="array" ref="AB9305">_xlfn.SWITCH(U9305,"夏",122,"冬",90,"春",153,"秋",153,0)</f>
        <v>153</v>
      </c>
      <c r="AC9305" s="16">
        <f t="shared" si="903"/>
        <v>137.70000000000002</v>
      </c>
      <c r="AD9305" s="5">
        <f>IFERROR(AA9305/D9305,0)</f>
        <v>1.1517788584591758E-2</v>
      </c>
      <c r="AE9305" s="15">
        <f t="shared" si="904"/>
        <v>0.41917808219178082</v>
      </c>
      <c r="AF9305" s="5">
        <f>IFERROR(AD9305*AE9305*48,0)</f>
        <v>0.23174421743901882</v>
      </c>
    </row>
    <row r="9306" spans="2:32" x14ac:dyDescent="0.15">
      <c r="B9306" s="1" t="s">
        <v>44</v>
      </c>
      <c r="C9306" s="1" t="s">
        <v>33</v>
      </c>
      <c r="D9306" s="6">
        <v>78.14</v>
      </c>
      <c r="E9306" s="6">
        <v>3.9</v>
      </c>
      <c r="F9306" s="18">
        <v>0.83333333333333304</v>
      </c>
      <c r="G9306" s="1">
        <v>19.2</v>
      </c>
      <c r="H9306" s="1">
        <v>75</v>
      </c>
      <c r="I9306" s="1">
        <v>19.399999999999999</v>
      </c>
      <c r="J9306" s="1">
        <v>0.1</v>
      </c>
      <c r="K9306" s="1">
        <v>411</v>
      </c>
      <c r="L9306" s="1">
        <v>20</v>
      </c>
      <c r="M9306" s="6">
        <f t="shared" si="908"/>
        <v>19.466942495791898</v>
      </c>
      <c r="N9306" s="1">
        <v>0</v>
      </c>
      <c r="O9306" s="1">
        <v>0</v>
      </c>
      <c r="P9306" s="12">
        <f t="shared" si="906"/>
        <v>0</v>
      </c>
      <c r="Q9306" s="1">
        <v>0</v>
      </c>
      <c r="R9306" s="1">
        <v>0</v>
      </c>
      <c r="S9306" s="1">
        <v>0.7</v>
      </c>
      <c r="T9306" s="1">
        <v>0</v>
      </c>
      <c r="U9306" s="4" t="s">
        <v>61</v>
      </c>
      <c r="V9306">
        <v>0.42</v>
      </c>
      <c r="W9306">
        <v>0.4</v>
      </c>
      <c r="X9306">
        <v>0.76</v>
      </c>
      <c r="Y9306">
        <v>2.4300000000000002</v>
      </c>
      <c r="Z9306">
        <v>0.23</v>
      </c>
      <c r="AA9306" s="5">
        <f t="shared" si="902"/>
        <v>0.7</v>
      </c>
      <c r="AB9306" s="15" cm="1">
        <f t="array" ref="AB9306">_xlfn.SWITCH(U9306,"夏",122,"冬",90,"春",153,"秋",153,0)</f>
        <v>153</v>
      </c>
      <c r="AC9306" s="16">
        <f t="shared" si="903"/>
        <v>107.1</v>
      </c>
      <c r="AD9306" s="5">
        <f>IFERROR(AA9306/D9306,0)</f>
        <v>8.9582800102380334E-3</v>
      </c>
      <c r="AE9306" s="15">
        <f t="shared" si="904"/>
        <v>0.41917808219178082</v>
      </c>
      <c r="AF9306" s="5">
        <f>IFERROR(AD9306*AE9306*48,0)</f>
        <v>0.18024550245257021</v>
      </c>
    </row>
    <row r="9307" spans="2:32" x14ac:dyDescent="0.15">
      <c r="B9307" s="1" t="s">
        <v>44</v>
      </c>
      <c r="C9307" s="1" t="s">
        <v>33</v>
      </c>
      <c r="D9307" s="6">
        <v>78.14</v>
      </c>
      <c r="E9307" s="6">
        <v>3.9</v>
      </c>
      <c r="F9307" s="18">
        <v>0.85416666666666696</v>
      </c>
      <c r="G9307" s="1">
        <v>19</v>
      </c>
      <c r="H9307" s="1">
        <v>77</v>
      </c>
      <c r="I9307" s="1">
        <v>19.2</v>
      </c>
      <c r="J9307" s="1">
        <v>0.1</v>
      </c>
      <c r="K9307" s="1">
        <v>409</v>
      </c>
      <c r="L9307" s="1">
        <v>15</v>
      </c>
      <c r="M9307" s="6">
        <f t="shared" si="908"/>
        <v>19.26707991515292</v>
      </c>
      <c r="N9307" s="1">
        <v>0</v>
      </c>
      <c r="O9307" s="1">
        <v>0</v>
      </c>
      <c r="P9307" s="12">
        <f t="shared" si="906"/>
        <v>0</v>
      </c>
      <c r="Q9307" s="1">
        <v>0</v>
      </c>
      <c r="R9307" s="1">
        <v>0</v>
      </c>
      <c r="S9307" s="1">
        <v>0.6</v>
      </c>
      <c r="T9307" s="1">
        <v>0</v>
      </c>
      <c r="U9307" s="4" t="s">
        <v>61</v>
      </c>
      <c r="V9307">
        <v>0.42</v>
      </c>
      <c r="W9307">
        <v>0.4</v>
      </c>
      <c r="X9307">
        <v>0.76</v>
      </c>
      <c r="Y9307">
        <v>2.4300000000000002</v>
      </c>
      <c r="Z9307">
        <v>0.23</v>
      </c>
      <c r="AA9307" s="5">
        <f t="shared" si="902"/>
        <v>0.6</v>
      </c>
      <c r="AB9307" s="15" cm="1">
        <f t="array" ref="AB9307">_xlfn.SWITCH(U9307,"夏",122,"冬",90,"春",153,"秋",153,0)</f>
        <v>153</v>
      </c>
      <c r="AC9307" s="16">
        <f t="shared" si="903"/>
        <v>91.8</v>
      </c>
      <c r="AD9307" s="5">
        <f>IFERROR(AA9307/D9307,0)</f>
        <v>7.678525723061172E-3</v>
      </c>
      <c r="AE9307" s="15">
        <f t="shared" si="904"/>
        <v>0.41917808219178082</v>
      </c>
      <c r="AF9307" s="5">
        <f>IFERROR(AD9307*AE9307*48,0)</f>
        <v>0.15449614495934588</v>
      </c>
    </row>
    <row r="9308" spans="2:32" x14ac:dyDescent="0.15">
      <c r="B9308" s="1" t="s">
        <v>44</v>
      </c>
      <c r="C9308" s="1" t="s">
        <v>33</v>
      </c>
      <c r="D9308" s="6">
        <v>78.14</v>
      </c>
      <c r="E9308" s="6">
        <v>3.9</v>
      </c>
      <c r="F9308" s="18">
        <v>0.875</v>
      </c>
      <c r="G9308" s="1">
        <v>18.8</v>
      </c>
      <c r="H9308" s="1">
        <v>78</v>
      </c>
      <c r="I9308" s="1">
        <v>19</v>
      </c>
      <c r="J9308" s="1">
        <v>0.1</v>
      </c>
      <c r="K9308" s="1">
        <v>408</v>
      </c>
      <c r="L9308" s="1">
        <v>10</v>
      </c>
      <c r="M9308" s="6">
        <f t="shared" si="908"/>
        <v>19.067217710766613</v>
      </c>
      <c r="N9308" s="1">
        <v>0</v>
      </c>
      <c r="O9308" s="1">
        <v>0</v>
      </c>
      <c r="P9308" s="12">
        <f t="shared" si="906"/>
        <v>0</v>
      </c>
      <c r="Q9308" s="1">
        <v>0</v>
      </c>
      <c r="R9308" s="1">
        <v>0</v>
      </c>
      <c r="S9308" s="1">
        <v>0.5</v>
      </c>
      <c r="T9308" s="1">
        <v>0</v>
      </c>
      <c r="U9308" s="4" t="s">
        <v>61</v>
      </c>
      <c r="V9308">
        <v>0.42</v>
      </c>
      <c r="W9308">
        <v>0.4</v>
      </c>
      <c r="X9308">
        <v>0.76</v>
      </c>
      <c r="Y9308">
        <v>2.4300000000000002</v>
      </c>
      <c r="Z9308">
        <v>0.23</v>
      </c>
      <c r="AA9308" s="5">
        <f t="shared" si="902"/>
        <v>0.5</v>
      </c>
      <c r="AB9308" s="15" cm="1">
        <f t="array" ref="AB9308">_xlfn.SWITCH(U9308,"夏",122,"冬",90,"春",153,"秋",153,0)</f>
        <v>153</v>
      </c>
      <c r="AC9308" s="16">
        <f t="shared" si="903"/>
        <v>76.5</v>
      </c>
      <c r="AD9308" s="5">
        <f>IFERROR(AA9308/D9308,0)</f>
        <v>6.3987714358843106E-3</v>
      </c>
      <c r="AE9308" s="15">
        <f t="shared" si="904"/>
        <v>0.41917808219178082</v>
      </c>
      <c r="AF9308" s="5">
        <f>IFERROR(AD9308*AE9308*48,0)</f>
        <v>0.12874678746612159</v>
      </c>
    </row>
    <row r="9309" spans="2:32" x14ac:dyDescent="0.15">
      <c r="B9309" s="1" t="s">
        <v>44</v>
      </c>
      <c r="C9309" s="1" t="s">
        <v>33</v>
      </c>
      <c r="D9309" s="6">
        <v>78.14</v>
      </c>
      <c r="E9309" s="6">
        <v>3.9</v>
      </c>
      <c r="F9309" s="18">
        <v>0.89583333333333304</v>
      </c>
      <c r="G9309" s="1">
        <v>18.600000000000001</v>
      </c>
      <c r="H9309" s="1">
        <v>79</v>
      </c>
      <c r="I9309" s="1">
        <v>18.8</v>
      </c>
      <c r="J9309" s="1">
        <v>0.1</v>
      </c>
      <c r="K9309" s="1">
        <v>407</v>
      </c>
      <c r="L9309" s="1">
        <v>10</v>
      </c>
      <c r="M9309" s="6">
        <f t="shared" si="908"/>
        <v>18.867355883921618</v>
      </c>
      <c r="N9309" s="1">
        <v>0</v>
      </c>
      <c r="O9309" s="1">
        <v>0</v>
      </c>
      <c r="P9309" s="12">
        <f t="shared" si="906"/>
        <v>0</v>
      </c>
      <c r="Q9309" s="1">
        <v>0</v>
      </c>
      <c r="R9309" s="1">
        <v>0</v>
      </c>
      <c r="S9309" s="1">
        <v>0.4</v>
      </c>
      <c r="T9309" s="1">
        <v>0</v>
      </c>
      <c r="U9309" s="4" t="s">
        <v>61</v>
      </c>
      <c r="V9309">
        <v>0.42</v>
      </c>
      <c r="W9309">
        <v>0.4</v>
      </c>
      <c r="X9309">
        <v>0.76</v>
      </c>
      <c r="Y9309">
        <v>2.4300000000000002</v>
      </c>
      <c r="Z9309">
        <v>0.23</v>
      </c>
      <c r="AA9309" s="5">
        <f t="shared" si="902"/>
        <v>0.4</v>
      </c>
      <c r="AB9309" s="15" cm="1">
        <f t="array" ref="AB9309">_xlfn.SWITCH(U9309,"夏",122,"冬",90,"春",153,"秋",153,0)</f>
        <v>153</v>
      </c>
      <c r="AC9309" s="16">
        <f t="shared" si="903"/>
        <v>61.2</v>
      </c>
      <c r="AD9309" s="5">
        <f>IFERROR(AA9309/D9309,0)</f>
        <v>5.1190171487074483E-3</v>
      </c>
      <c r="AE9309" s="15">
        <f t="shared" si="904"/>
        <v>0.41917808219178082</v>
      </c>
      <c r="AF9309" s="5">
        <f>IFERROR(AD9309*AE9309*48,0)</f>
        <v>0.10299742997289726</v>
      </c>
    </row>
    <row r="9310" spans="2:32" x14ac:dyDescent="0.15">
      <c r="B9310" s="1" t="s">
        <v>44</v>
      </c>
      <c r="C9310" s="1" t="s">
        <v>33</v>
      </c>
      <c r="D9310" s="6">
        <v>78.14</v>
      </c>
      <c r="E9310" s="6">
        <v>3.9</v>
      </c>
      <c r="F9310" s="18">
        <v>0.91666666666666696</v>
      </c>
      <c r="G9310" s="1">
        <v>18.5</v>
      </c>
      <c r="H9310" s="1">
        <v>80</v>
      </c>
      <c r="I9310" s="1">
        <v>18.7</v>
      </c>
      <c r="J9310" s="1">
        <v>0.1</v>
      </c>
      <c r="K9310" s="1">
        <v>406</v>
      </c>
      <c r="L9310" s="1">
        <v>10</v>
      </c>
      <c r="M9310" s="6">
        <f t="shared" si="908"/>
        <v>18.767425112481078</v>
      </c>
      <c r="N9310" s="1">
        <v>0</v>
      </c>
      <c r="O9310" s="1">
        <v>0</v>
      </c>
      <c r="P9310" s="12">
        <f t="shared" si="906"/>
        <v>0</v>
      </c>
      <c r="Q9310" s="1">
        <v>0</v>
      </c>
      <c r="R9310" s="1">
        <v>0</v>
      </c>
      <c r="S9310" s="1">
        <v>0.3</v>
      </c>
      <c r="T9310" s="1">
        <v>0</v>
      </c>
      <c r="U9310" s="4" t="s">
        <v>61</v>
      </c>
      <c r="V9310">
        <v>0.42</v>
      </c>
      <c r="W9310">
        <v>0.4</v>
      </c>
      <c r="X9310">
        <v>0.76</v>
      </c>
      <c r="Y9310">
        <v>2.4300000000000002</v>
      </c>
      <c r="Z9310">
        <v>0.23</v>
      </c>
      <c r="AA9310" s="5">
        <f t="shared" si="902"/>
        <v>0.3</v>
      </c>
      <c r="AB9310" s="15" cm="1">
        <f t="array" ref="AB9310">_xlfn.SWITCH(U9310,"夏",122,"冬",90,"春",153,"秋",153,0)</f>
        <v>153</v>
      </c>
      <c r="AC9310" s="16">
        <f t="shared" si="903"/>
        <v>45.9</v>
      </c>
      <c r="AD9310" s="5">
        <f>IFERROR(AA9310/D9310,0)</f>
        <v>3.839262861530586E-3</v>
      </c>
      <c r="AE9310" s="15">
        <f t="shared" si="904"/>
        <v>0.41917808219178082</v>
      </c>
      <c r="AF9310" s="5">
        <f>IFERROR(AD9310*AE9310*48,0)</f>
        <v>7.7248072479672941E-2</v>
      </c>
    </row>
    <row r="9311" spans="2:32" x14ac:dyDescent="0.15">
      <c r="B9311" s="1" t="s">
        <v>45</v>
      </c>
      <c r="C9311" s="1" t="s">
        <v>58</v>
      </c>
      <c r="D9311" s="1">
        <v>142.75</v>
      </c>
      <c r="E9311" s="6">
        <v>3.13</v>
      </c>
      <c r="F9311" s="18">
        <v>0.33333333333333298</v>
      </c>
      <c r="G9311" s="1">
        <v>19.8</v>
      </c>
      <c r="H9311" s="1">
        <v>72</v>
      </c>
      <c r="I9311" s="1">
        <v>20</v>
      </c>
      <c r="J9311" s="1">
        <v>0.1</v>
      </c>
      <c r="K9311" s="1">
        <v>415</v>
      </c>
      <c r="L9311" s="1">
        <v>340</v>
      </c>
      <c r="M9311" s="6">
        <f t="shared" si="908"/>
        <v>20.066532482426965</v>
      </c>
      <c r="N9311" s="1">
        <v>0</v>
      </c>
      <c r="O9311" s="1">
        <v>0</v>
      </c>
      <c r="P9311" s="12">
        <f t="shared" si="906"/>
        <v>0</v>
      </c>
      <c r="Q9311" s="1">
        <v>0</v>
      </c>
      <c r="R9311" s="1">
        <v>0</v>
      </c>
      <c r="S9311" s="1">
        <v>0.1</v>
      </c>
      <c r="T9311" s="1">
        <v>0</v>
      </c>
      <c r="U9311" s="4" t="s">
        <v>61</v>
      </c>
      <c r="V9311">
        <v>0.49</v>
      </c>
      <c r="W9311">
        <v>0.4</v>
      </c>
      <c r="X9311">
        <v>0.75</v>
      </c>
      <c r="Y9311">
        <v>2.38</v>
      </c>
      <c r="Z9311">
        <v>0.25</v>
      </c>
      <c r="AA9311" s="5">
        <f t="shared" si="902"/>
        <v>0.1</v>
      </c>
      <c r="AB9311" s="15" cm="1">
        <f t="array" ref="AB9311">_xlfn.SWITCH(U9311,"夏",122,"冬",90,"春",153,"秋",153,0)</f>
        <v>153</v>
      </c>
      <c r="AC9311" s="16">
        <f t="shared" si="903"/>
        <v>15.3</v>
      </c>
      <c r="AD9311" s="5">
        <f>IFERROR(AA9311/D9311,0)</f>
        <v>7.0052539404553418E-4</v>
      </c>
      <c r="AE9311" s="15">
        <f t="shared" si="904"/>
        <v>0.41917808219178082</v>
      </c>
      <c r="AF9311" s="5">
        <f>IFERROR(AD9311*AE9311*48,0)</f>
        <v>1.4094954777727133E-2</v>
      </c>
    </row>
    <row r="9312" spans="2:32" x14ac:dyDescent="0.15">
      <c r="B9312" s="1" t="s">
        <v>45</v>
      </c>
      <c r="C9312" s="1" t="s">
        <v>58</v>
      </c>
      <c r="D9312" s="1">
        <v>142.75</v>
      </c>
      <c r="E9312" s="6">
        <v>3.13</v>
      </c>
      <c r="F9312" s="18">
        <v>0.35416666666666702</v>
      </c>
      <c r="G9312" s="1">
        <v>20.399999999999999</v>
      </c>
      <c r="H9312" s="1">
        <v>69</v>
      </c>
      <c r="I9312" s="1">
        <v>20.6</v>
      </c>
      <c r="J9312" s="1">
        <v>0.1</v>
      </c>
      <c r="K9312" s="1">
        <v>450</v>
      </c>
      <c r="L9312" s="1">
        <v>410</v>
      </c>
      <c r="M9312" s="6">
        <f t="shared" si="908"/>
        <v>20.666125809474806</v>
      </c>
      <c r="N9312" s="19">
        <v>0.7</v>
      </c>
      <c r="O9312" s="11" cm="1">
        <f t="array" ref="O9312">ROUND(_xlfn.SWITCH(C9312,"建筑专教",IF(S9312&gt;0.1,1.38,1.28),"阶梯教室",IF(S9312&gt;0.1,1.15,1.05),"公共教室",IF(S9312&gt;0.1,1.22,1.12),IF(S9312&gt;0.1,1.2,1.1))+(MOD(ROW()*11,31)/31-0.5)*0.06,2)</f>
        <v>1.37</v>
      </c>
      <c r="P9312" s="12">
        <f t="shared" si="906"/>
        <v>0.06</v>
      </c>
      <c r="Q9312" s="13">
        <f t="shared" si="909"/>
        <v>-0.72972451869401844</v>
      </c>
      <c r="R9312" s="1">
        <v>0</v>
      </c>
      <c r="S9312" s="1">
        <v>0.3</v>
      </c>
      <c r="T9312" s="1">
        <v>0.1</v>
      </c>
      <c r="U9312" s="4" t="s">
        <v>61</v>
      </c>
      <c r="V9312">
        <v>0.49</v>
      </c>
      <c r="W9312">
        <v>0.4</v>
      </c>
      <c r="X9312">
        <v>0.75</v>
      </c>
      <c r="Y9312">
        <v>2.38</v>
      </c>
      <c r="Z9312">
        <v>0.25</v>
      </c>
      <c r="AA9312" s="5">
        <f t="shared" si="902"/>
        <v>0.4</v>
      </c>
      <c r="AB9312" s="15" cm="1">
        <f t="array" ref="AB9312">_xlfn.SWITCH(U9312,"夏",122,"冬",90,"春",153,"秋",153,0)</f>
        <v>153</v>
      </c>
      <c r="AC9312" s="16">
        <f t="shared" si="903"/>
        <v>61.2</v>
      </c>
      <c r="AD9312" s="5">
        <f>IFERROR(AA9312/D9312,0)</f>
        <v>2.8021015761821367E-3</v>
      </c>
      <c r="AE9312" s="15">
        <f t="shared" si="904"/>
        <v>0.41917808219178082</v>
      </c>
      <c r="AF9312" s="5">
        <f>IFERROR(AD9312*AE9312*48,0)</f>
        <v>5.637981911090853E-2</v>
      </c>
    </row>
    <row r="9313" spans="2:32" x14ac:dyDescent="0.15">
      <c r="B9313" s="1" t="s">
        <v>45</v>
      </c>
      <c r="C9313" s="1" t="s">
        <v>58</v>
      </c>
      <c r="D9313" s="1">
        <v>142.75</v>
      </c>
      <c r="E9313" s="6">
        <v>3.13</v>
      </c>
      <c r="F9313" s="18">
        <v>0.375</v>
      </c>
      <c r="G9313" s="1">
        <v>21.2</v>
      </c>
      <c r="H9313" s="1">
        <v>65</v>
      </c>
      <c r="I9313" s="1">
        <v>21.4</v>
      </c>
      <c r="J9313" s="1">
        <v>0.2</v>
      </c>
      <c r="K9313" s="1">
        <v>620</v>
      </c>
      <c r="L9313" s="1">
        <v>490</v>
      </c>
      <c r="M9313" s="6">
        <f t="shared" si="908"/>
        <v>21.49939679051505</v>
      </c>
      <c r="N9313" s="19">
        <v>0.7</v>
      </c>
      <c r="O9313" s="11" cm="1">
        <f t="array" ref="O9313">ROUND(_xlfn.SWITCH(C9313,"建筑专教",IF(S9313&gt;0.1,1.38,1.28),"阶梯教室",IF(S9313&gt;0.1,1.15,1.05),"公共教室",IF(S9313&gt;0.1,1.22,1.12),IF(S9313&gt;0.1,1.2,1.1))+(MOD(ROW()*11,31)/31-0.5)*0.06,2)</f>
        <v>1.39</v>
      </c>
      <c r="P9313" s="12">
        <f t="shared" si="906"/>
        <v>0.26</v>
      </c>
      <c r="Q9313" s="13">
        <f t="shared" si="909"/>
        <v>-0.78274956719193067</v>
      </c>
      <c r="R9313" s="1">
        <v>0.7</v>
      </c>
      <c r="S9313" s="1">
        <v>0.4</v>
      </c>
      <c r="T9313" s="1">
        <v>0.2</v>
      </c>
      <c r="U9313" s="4" t="s">
        <v>61</v>
      </c>
      <c r="V9313">
        <v>0.49</v>
      </c>
      <c r="W9313">
        <v>0.4</v>
      </c>
      <c r="X9313">
        <v>0.75</v>
      </c>
      <c r="Y9313">
        <v>2.38</v>
      </c>
      <c r="Z9313">
        <v>0.25</v>
      </c>
      <c r="AA9313" s="5">
        <f t="shared" si="902"/>
        <v>1.3</v>
      </c>
      <c r="AB9313" s="15" cm="1">
        <f t="array" ref="AB9313">_xlfn.SWITCH(U9313,"夏",122,"冬",90,"春",153,"秋",153,0)</f>
        <v>153</v>
      </c>
      <c r="AC9313" s="16">
        <f t="shared" si="903"/>
        <v>198.9</v>
      </c>
      <c r="AD9313" s="5">
        <f>IFERROR(AA9313/D9313,0)</f>
        <v>9.1068301225919451E-3</v>
      </c>
      <c r="AE9313" s="15">
        <f t="shared" si="904"/>
        <v>0.41917808219178082</v>
      </c>
      <c r="AF9313" s="5">
        <f>IFERROR(AD9313*AE9313*48,0)</f>
        <v>0.18323441211045272</v>
      </c>
    </row>
    <row r="9314" spans="2:32" x14ac:dyDescent="0.15">
      <c r="B9314" s="1" t="s">
        <v>45</v>
      </c>
      <c r="C9314" s="1" t="s">
        <v>58</v>
      </c>
      <c r="D9314" s="1">
        <v>142.75</v>
      </c>
      <c r="E9314" s="6">
        <v>3.13</v>
      </c>
      <c r="F9314" s="18">
        <v>0.39583333333333298</v>
      </c>
      <c r="G9314" s="1">
        <v>22</v>
      </c>
      <c r="H9314" s="1">
        <v>61</v>
      </c>
      <c r="I9314" s="1">
        <v>22.2</v>
      </c>
      <c r="J9314" s="1">
        <v>0.2</v>
      </c>
      <c r="K9314" s="1">
        <v>750</v>
      </c>
      <c r="L9314" s="1">
        <v>560</v>
      </c>
      <c r="M9314" s="6">
        <f t="shared" si="908"/>
        <v>22.298591820933609</v>
      </c>
      <c r="N9314" s="19">
        <v>0.7</v>
      </c>
      <c r="O9314" s="11" cm="1">
        <f t="array" ref="O9314">ROUND(_xlfn.SWITCH(C9314,"建筑专教",IF(S9314&gt;0.1,1.38,1.28),"阶梯教室",IF(S9314&gt;0.1,1.15,1.05),"公共教室",IF(S9314&gt;0.1,1.22,1.12),IF(S9314&gt;0.1,1.2,1.1))+(MOD(ROW()*11,31)/31-0.5)*0.06,2)</f>
        <v>1.41</v>
      </c>
      <c r="P9314" s="12">
        <f t="shared" si="906"/>
        <v>0.41</v>
      </c>
      <c r="Q9314" s="13">
        <f t="shared" si="909"/>
        <v>-0.54233190417977795</v>
      </c>
      <c r="R9314" s="1">
        <v>1.2</v>
      </c>
      <c r="S9314" s="1">
        <v>0.4</v>
      </c>
      <c r="T9314" s="1">
        <v>0.3</v>
      </c>
      <c r="U9314" s="4" t="s">
        <v>61</v>
      </c>
      <c r="V9314">
        <v>0.49</v>
      </c>
      <c r="W9314">
        <v>0.4</v>
      </c>
      <c r="X9314">
        <v>0.75</v>
      </c>
      <c r="Y9314">
        <v>2.38</v>
      </c>
      <c r="Z9314">
        <v>0.25</v>
      </c>
      <c r="AA9314" s="5">
        <f t="shared" si="902"/>
        <v>1.9000000000000001</v>
      </c>
      <c r="AB9314" s="15" cm="1">
        <f t="array" ref="AB9314">_xlfn.SWITCH(U9314,"夏",122,"冬",90,"春",153,"秋",153,0)</f>
        <v>153</v>
      </c>
      <c r="AC9314" s="16">
        <f t="shared" si="903"/>
        <v>290.70000000000005</v>
      </c>
      <c r="AD9314" s="5">
        <f>IFERROR(AA9314/D9314,0)</f>
        <v>1.330998248686515E-2</v>
      </c>
      <c r="AE9314" s="15">
        <f t="shared" si="904"/>
        <v>0.41917808219178082</v>
      </c>
      <c r="AF9314" s="5">
        <f>IFERROR(AD9314*AE9314*48,0)</f>
        <v>0.26780414077681547</v>
      </c>
    </row>
    <row r="9315" spans="2:32" x14ac:dyDescent="0.15">
      <c r="B9315" s="1" t="s">
        <v>45</v>
      </c>
      <c r="C9315" s="1" t="s">
        <v>58</v>
      </c>
      <c r="D9315" s="1">
        <v>142.75</v>
      </c>
      <c r="E9315" s="6">
        <v>3.13</v>
      </c>
      <c r="F9315" s="18">
        <v>0.41666666666666702</v>
      </c>
      <c r="G9315" s="1">
        <v>22.8</v>
      </c>
      <c r="H9315" s="1">
        <v>58</v>
      </c>
      <c r="I9315" s="1">
        <v>23</v>
      </c>
      <c r="J9315" s="1">
        <v>0.2</v>
      </c>
      <c r="K9315" s="1">
        <v>850</v>
      </c>
      <c r="L9315" s="1">
        <v>610</v>
      </c>
      <c r="M9315" s="6">
        <f t="shared" si="908"/>
        <v>23.097795515760254</v>
      </c>
      <c r="N9315" s="19">
        <v>0.7</v>
      </c>
      <c r="O9315" s="11" cm="1">
        <f t="array" ref="O9315">ROUND(_xlfn.SWITCH(C9315,"建筑专教",IF(S9315&gt;0.1,1.38,1.28),"阶梯教室",IF(S9315&gt;0.1,1.15,1.05),"公共教室",IF(S9315&gt;0.1,1.22,1.12),IF(S9315&gt;0.1,1.2,1.1))+(MOD(ROW()*11,31)/31-0.5)*0.06,2)</f>
        <v>1.37</v>
      </c>
      <c r="P9315" s="12">
        <f t="shared" si="906"/>
        <v>0.53</v>
      </c>
      <c r="Q9315" s="13">
        <f t="shared" si="909"/>
        <v>-0.42390813661101268</v>
      </c>
      <c r="R9315" s="1">
        <v>1.6</v>
      </c>
      <c r="S9315" s="1">
        <v>0.4</v>
      </c>
      <c r="T9315" s="1">
        <v>0.4</v>
      </c>
      <c r="U9315" s="4" t="s">
        <v>61</v>
      </c>
      <c r="V9315">
        <v>0.49</v>
      </c>
      <c r="W9315">
        <v>0.4</v>
      </c>
      <c r="X9315">
        <v>0.75</v>
      </c>
      <c r="Y9315">
        <v>2.38</v>
      </c>
      <c r="Z9315">
        <v>0.25</v>
      </c>
      <c r="AA9315" s="5">
        <f t="shared" si="902"/>
        <v>2.4</v>
      </c>
      <c r="AB9315" s="15" cm="1">
        <f t="array" ref="AB9315">_xlfn.SWITCH(U9315,"夏",122,"冬",90,"春",153,"秋",153,0)</f>
        <v>153</v>
      </c>
      <c r="AC9315" s="16">
        <f t="shared" si="903"/>
        <v>367.2</v>
      </c>
      <c r="AD9315" s="5">
        <f>IFERROR(AA9315/D9315,0)</f>
        <v>1.6812609457092818E-2</v>
      </c>
      <c r="AE9315" s="15">
        <f t="shared" si="904"/>
        <v>0.41917808219178082</v>
      </c>
      <c r="AF9315" s="5">
        <f>IFERROR(AD9315*AE9315*48,0)</f>
        <v>0.33827891466545112</v>
      </c>
    </row>
    <row r="9316" spans="2:32" x14ac:dyDescent="0.15">
      <c r="B9316" s="1" t="s">
        <v>45</v>
      </c>
      <c r="C9316" s="1" t="s">
        <v>58</v>
      </c>
      <c r="D9316" s="1">
        <v>142.75</v>
      </c>
      <c r="E9316" s="6">
        <v>3.13</v>
      </c>
      <c r="F9316" s="18">
        <v>0.4375</v>
      </c>
      <c r="G9316" s="1">
        <v>23.5</v>
      </c>
      <c r="H9316" s="1">
        <v>55</v>
      </c>
      <c r="I9316" s="1">
        <v>23.7</v>
      </c>
      <c r="J9316" s="1">
        <v>0.2</v>
      </c>
      <c r="K9316" s="1">
        <v>910</v>
      </c>
      <c r="L9316" s="1">
        <v>660</v>
      </c>
      <c r="M9316" s="6">
        <f t="shared" si="908"/>
        <v>23.797105764874914</v>
      </c>
      <c r="N9316" s="19">
        <v>0.7</v>
      </c>
      <c r="O9316" s="11" cm="1">
        <f t="array" ref="O9316">ROUND(_xlfn.SWITCH(C9316,"建筑专教",IF(S9316&gt;0.1,1.38,1.28),"阶梯教室",IF(S9316&gt;0.1,1.15,1.05),"公共教室",IF(S9316&gt;0.1,1.22,1.12),IF(S9316&gt;0.1,1.2,1.1))+(MOD(ROW()*11,31)/31-0.5)*0.06,2)</f>
        <v>1.39</v>
      </c>
      <c r="P9316" s="12">
        <f t="shared" si="906"/>
        <v>0.6</v>
      </c>
      <c r="Q9316" s="13">
        <f t="shared" si="909"/>
        <v>-0.2119441876524302</v>
      </c>
      <c r="R9316" s="1">
        <v>1.8</v>
      </c>
      <c r="S9316" s="1">
        <v>0.4</v>
      </c>
      <c r="T9316" s="1">
        <v>0.5</v>
      </c>
      <c r="U9316" s="4" t="s">
        <v>61</v>
      </c>
      <c r="V9316">
        <v>0.49</v>
      </c>
      <c r="W9316">
        <v>0.4</v>
      </c>
      <c r="X9316">
        <v>0.75</v>
      </c>
      <c r="Y9316">
        <v>2.38</v>
      </c>
      <c r="Z9316">
        <v>0.25</v>
      </c>
      <c r="AA9316" s="5">
        <f t="shared" si="902"/>
        <v>2.7</v>
      </c>
      <c r="AB9316" s="15" cm="1">
        <f t="array" ref="AB9316">_xlfn.SWITCH(U9316,"夏",122,"冬",90,"春",153,"秋",153,0)</f>
        <v>153</v>
      </c>
      <c r="AC9316" s="16">
        <f t="shared" si="903"/>
        <v>413.1</v>
      </c>
      <c r="AD9316" s="5">
        <f>IFERROR(AA9316/D9316,0)</f>
        <v>1.8914185639229423E-2</v>
      </c>
      <c r="AE9316" s="15">
        <f t="shared" si="904"/>
        <v>0.41917808219178082</v>
      </c>
      <c r="AF9316" s="5">
        <f>IFERROR(AD9316*AE9316*48,0)</f>
        <v>0.38056377899863258</v>
      </c>
    </row>
    <row r="9317" spans="2:32" x14ac:dyDescent="0.15">
      <c r="B9317" s="1" t="s">
        <v>45</v>
      </c>
      <c r="C9317" s="1" t="s">
        <v>58</v>
      </c>
      <c r="D9317" s="1">
        <v>142.75</v>
      </c>
      <c r="E9317" s="6">
        <v>3.13</v>
      </c>
      <c r="F9317" s="18">
        <v>0.45833333333333298</v>
      </c>
      <c r="G9317" s="1">
        <v>24</v>
      </c>
      <c r="H9317" s="1">
        <v>53</v>
      </c>
      <c r="I9317" s="1">
        <v>24.2</v>
      </c>
      <c r="J9317" s="1">
        <v>0.2</v>
      </c>
      <c r="K9317" s="1">
        <v>880</v>
      </c>
      <c r="L9317" s="1">
        <v>700</v>
      </c>
      <c r="M9317" s="6">
        <f t="shared" si="908"/>
        <v>24.296617050125917</v>
      </c>
      <c r="N9317" s="19">
        <v>0.7</v>
      </c>
      <c r="O9317" s="11" cm="1">
        <f t="array" ref="O9317">ROUND(_xlfn.SWITCH(C9317,"建筑专教",IF(S9317&gt;0.1,1.38,1.28),"阶梯教室",IF(S9317&gt;0.1,1.15,1.05),"公共教室",IF(S9317&gt;0.1,1.22,1.12),IF(S9317&gt;0.1,1.2,1.1))+(MOD(ROW()*11,31)/31-0.5)*0.06,2)</f>
        <v>1.35</v>
      </c>
      <c r="P9317" s="12">
        <f t="shared" si="906"/>
        <v>0.56000000000000005</v>
      </c>
      <c r="Q9317" s="13">
        <f t="shared" si="909"/>
        <v>-0.15927884352869284</v>
      </c>
      <c r="R9317" s="1">
        <v>1.7</v>
      </c>
      <c r="S9317" s="1">
        <v>0.3</v>
      </c>
      <c r="T9317" s="1">
        <v>0.4</v>
      </c>
      <c r="U9317" s="4" t="s">
        <v>61</v>
      </c>
      <c r="V9317">
        <v>0.49</v>
      </c>
      <c r="W9317">
        <v>0.4</v>
      </c>
      <c r="X9317">
        <v>0.75</v>
      </c>
      <c r="Y9317">
        <v>2.38</v>
      </c>
      <c r="Z9317">
        <v>0.25</v>
      </c>
      <c r="AA9317" s="5">
        <f t="shared" si="902"/>
        <v>2.4</v>
      </c>
      <c r="AB9317" s="15" cm="1">
        <f t="array" ref="AB9317">_xlfn.SWITCH(U9317,"夏",122,"冬",90,"春",153,"秋",153,0)</f>
        <v>153</v>
      </c>
      <c r="AC9317" s="16">
        <f t="shared" si="903"/>
        <v>367.2</v>
      </c>
      <c r="AD9317" s="5">
        <f>IFERROR(AA9317/D9317,0)</f>
        <v>1.6812609457092818E-2</v>
      </c>
      <c r="AE9317" s="15">
        <f t="shared" si="904"/>
        <v>0.41917808219178082</v>
      </c>
      <c r="AF9317" s="5">
        <f>IFERROR(AD9317*AE9317*48,0)</f>
        <v>0.33827891466545112</v>
      </c>
    </row>
    <row r="9318" spans="2:32" x14ac:dyDescent="0.15">
      <c r="B9318" s="1" t="s">
        <v>45</v>
      </c>
      <c r="C9318" s="1" t="s">
        <v>58</v>
      </c>
      <c r="D9318" s="1">
        <v>142.75</v>
      </c>
      <c r="E9318" s="6">
        <v>3.13</v>
      </c>
      <c r="F9318" s="18">
        <v>0.47916666666666702</v>
      </c>
      <c r="G9318" s="1">
        <v>24.4</v>
      </c>
      <c r="H9318" s="1">
        <v>51</v>
      </c>
      <c r="I9318" s="1">
        <v>24.6</v>
      </c>
      <c r="J9318" s="1">
        <v>0.2</v>
      </c>
      <c r="K9318" s="1">
        <v>770</v>
      </c>
      <c r="L9318" s="1">
        <v>730</v>
      </c>
      <c r="M9318" s="6">
        <f t="shared" si="908"/>
        <v>24.696228435769342</v>
      </c>
      <c r="N9318" s="19">
        <v>0.7</v>
      </c>
      <c r="O9318" s="11" cm="1">
        <f t="array" ref="O9318">ROUND(_xlfn.SWITCH(C9318,"建筑专教",IF(S9318&gt;0.1,1.38,1.28),"阶梯教室",IF(S9318&gt;0.1,1.15,1.05),"公共教室",IF(S9318&gt;0.1,1.22,1.12),IF(S9318&gt;0.1,1.2,1.1))+(MOD(ROW()*11,31)/31-0.5)*0.06,2)</f>
        <v>1.37</v>
      </c>
      <c r="P9318" s="12">
        <f t="shared" si="906"/>
        <v>0.43</v>
      </c>
      <c r="Q9318" s="13">
        <f t="shared" si="909"/>
        <v>-2.4045622381230349E-2</v>
      </c>
      <c r="R9318" s="1">
        <v>1.3</v>
      </c>
      <c r="S9318" s="1">
        <v>0.2</v>
      </c>
      <c r="T9318" s="1">
        <v>0.2</v>
      </c>
      <c r="U9318" s="4" t="s">
        <v>61</v>
      </c>
      <c r="V9318">
        <v>0.49</v>
      </c>
      <c r="W9318">
        <v>0.4</v>
      </c>
      <c r="X9318">
        <v>0.75</v>
      </c>
      <c r="Y9318">
        <v>2.38</v>
      </c>
      <c r="Z9318">
        <v>0.25</v>
      </c>
      <c r="AA9318" s="5">
        <f t="shared" si="902"/>
        <v>1.7</v>
      </c>
      <c r="AB9318" s="15" cm="1">
        <f t="array" ref="AB9318">_xlfn.SWITCH(U9318,"夏",122,"冬",90,"春",153,"秋",153,0)</f>
        <v>153</v>
      </c>
      <c r="AC9318" s="16">
        <f t="shared" si="903"/>
        <v>260.09999999999997</v>
      </c>
      <c r="AD9318" s="5">
        <f>IFERROR(AA9318/D9318,0)</f>
        <v>1.190893169877408E-2</v>
      </c>
      <c r="AE9318" s="15">
        <f t="shared" si="904"/>
        <v>0.41917808219178082</v>
      </c>
      <c r="AF9318" s="5">
        <f>IFERROR(AD9318*AE9318*48,0)</f>
        <v>0.23961423122136119</v>
      </c>
    </row>
    <row r="9319" spans="2:32" x14ac:dyDescent="0.15">
      <c r="B9319" s="1" t="s">
        <v>45</v>
      </c>
      <c r="C9319" s="1" t="s">
        <v>58</v>
      </c>
      <c r="D9319" s="1">
        <v>142.75</v>
      </c>
      <c r="E9319" s="6">
        <v>3.13</v>
      </c>
      <c r="F9319" s="18">
        <v>0.5</v>
      </c>
      <c r="G9319" s="1">
        <v>24.6</v>
      </c>
      <c r="H9319" s="1">
        <v>50</v>
      </c>
      <c r="I9319" s="1">
        <v>24.8</v>
      </c>
      <c r="J9319" s="1">
        <v>0.1</v>
      </c>
      <c r="K9319" s="1">
        <v>600</v>
      </c>
      <c r="L9319" s="1">
        <v>760</v>
      </c>
      <c r="M9319" s="6">
        <f t="shared" si="908"/>
        <v>24.863369831245336</v>
      </c>
      <c r="N9319" s="1">
        <v>0</v>
      </c>
      <c r="O9319" s="1">
        <v>0</v>
      </c>
      <c r="P9319" s="12">
        <f t="shared" si="906"/>
        <v>0</v>
      </c>
      <c r="Q9319" s="1">
        <v>0</v>
      </c>
      <c r="R9319" s="1">
        <v>0</v>
      </c>
      <c r="S9319" s="1">
        <v>0.2</v>
      </c>
      <c r="T9319" s="1">
        <v>0</v>
      </c>
      <c r="U9319" s="4" t="s">
        <v>61</v>
      </c>
      <c r="V9319">
        <v>0.49</v>
      </c>
      <c r="W9319">
        <v>0.4</v>
      </c>
      <c r="X9319">
        <v>0.75</v>
      </c>
      <c r="Y9319">
        <v>2.38</v>
      </c>
      <c r="Z9319">
        <v>0.25</v>
      </c>
      <c r="AA9319" s="5">
        <f t="shared" si="902"/>
        <v>0.2</v>
      </c>
      <c r="AB9319" s="15" cm="1">
        <f t="array" ref="AB9319">_xlfn.SWITCH(U9319,"夏",122,"冬",90,"春",153,"秋",153,0)</f>
        <v>153</v>
      </c>
      <c r="AC9319" s="16">
        <f t="shared" si="903"/>
        <v>30.6</v>
      </c>
      <c r="AD9319" s="5">
        <f>IFERROR(AA9319/D9319,0)</f>
        <v>1.4010507880910684E-3</v>
      </c>
      <c r="AE9319" s="15">
        <f t="shared" si="904"/>
        <v>0.41917808219178082</v>
      </c>
      <c r="AF9319" s="5">
        <f>IFERROR(AD9319*AE9319*48,0)</f>
        <v>2.8189909555454265E-2</v>
      </c>
    </row>
    <row r="9320" spans="2:32" x14ac:dyDescent="0.15">
      <c r="B9320" s="1" t="s">
        <v>45</v>
      </c>
      <c r="C9320" s="1" t="s">
        <v>58</v>
      </c>
      <c r="D9320" s="1">
        <v>142.75</v>
      </c>
      <c r="E9320" s="6">
        <v>3.13</v>
      </c>
      <c r="F9320" s="18">
        <v>0.52083333333333304</v>
      </c>
      <c r="G9320" s="1">
        <v>24.2</v>
      </c>
      <c r="H9320" s="1">
        <v>52</v>
      </c>
      <c r="I9320" s="1">
        <v>24.4</v>
      </c>
      <c r="J9320" s="1">
        <v>0.1</v>
      </c>
      <c r="K9320" s="1">
        <v>520</v>
      </c>
      <c r="L9320" s="1">
        <v>740</v>
      </c>
      <c r="M9320" s="6">
        <f t="shared" si="908"/>
        <v>24.463625632079925</v>
      </c>
      <c r="N9320" s="1">
        <v>0</v>
      </c>
      <c r="O9320" s="1">
        <v>0</v>
      </c>
      <c r="P9320" s="12">
        <f t="shared" si="906"/>
        <v>0</v>
      </c>
      <c r="Q9320" s="1">
        <v>0</v>
      </c>
      <c r="R9320" s="1">
        <v>0</v>
      </c>
      <c r="S9320" s="1">
        <v>0</v>
      </c>
      <c r="T9320" s="1">
        <v>0</v>
      </c>
      <c r="U9320" s="4" t="s">
        <v>61</v>
      </c>
      <c r="V9320">
        <v>0.49</v>
      </c>
      <c r="W9320">
        <v>0.4</v>
      </c>
      <c r="X9320">
        <v>0.75</v>
      </c>
      <c r="Y9320">
        <v>2.38</v>
      </c>
      <c r="Z9320">
        <v>0.25</v>
      </c>
      <c r="AA9320" s="5">
        <f t="shared" ref="AA9320:AA9383" si="910">R9320+S9320+T9320</f>
        <v>0</v>
      </c>
      <c r="AB9320" s="15" cm="1">
        <f t="array" ref="AB9320">_xlfn.SWITCH(U9320,"夏",122,"冬",90,"春",153,"秋",153,0)</f>
        <v>153</v>
      </c>
      <c r="AC9320" s="16">
        <f t="shared" ref="AC9320:AC9383" si="911">AA9320*AB9320</f>
        <v>0</v>
      </c>
      <c r="AD9320" s="5">
        <f>IFERROR(AA9320/D9320,0)</f>
        <v>0</v>
      </c>
      <c r="AE9320" s="15">
        <f t="shared" ref="AE9320:AE9383" si="912">IF(U9320="夏",122/365,IF(U9320="冬",90/365,IF(OR(U9320="春",U9320="秋"),153/365,0)))</f>
        <v>0.41917808219178082</v>
      </c>
      <c r="AF9320" s="5">
        <f>IFERROR(AD9320*AE9320*48,0)</f>
        <v>0</v>
      </c>
    </row>
    <row r="9321" spans="2:32" x14ac:dyDescent="0.15">
      <c r="B9321" s="1" t="s">
        <v>45</v>
      </c>
      <c r="C9321" s="1" t="s">
        <v>58</v>
      </c>
      <c r="D9321" s="1">
        <v>142.75</v>
      </c>
      <c r="E9321" s="6">
        <v>3.13</v>
      </c>
      <c r="F9321" s="18">
        <v>0.54166666666666696</v>
      </c>
      <c r="G9321" s="1">
        <v>23.9</v>
      </c>
      <c r="H9321" s="1">
        <v>54</v>
      </c>
      <c r="I9321" s="1">
        <v>24.1</v>
      </c>
      <c r="J9321" s="1">
        <v>0.1</v>
      </c>
      <c r="K9321" s="1">
        <v>480</v>
      </c>
      <c r="L9321" s="1">
        <v>710</v>
      </c>
      <c r="M9321" s="6">
        <f t="shared" si="908"/>
        <v>24.163818386627327</v>
      </c>
      <c r="N9321" s="1">
        <v>0</v>
      </c>
      <c r="O9321" s="1">
        <v>0</v>
      </c>
      <c r="P9321" s="12">
        <f t="shared" si="906"/>
        <v>0</v>
      </c>
      <c r="Q9321" s="1">
        <v>0</v>
      </c>
      <c r="R9321" s="1">
        <v>0</v>
      </c>
      <c r="S9321" s="1">
        <v>0</v>
      </c>
      <c r="T9321" s="1">
        <v>0</v>
      </c>
      <c r="U9321" s="4" t="s">
        <v>61</v>
      </c>
      <c r="V9321">
        <v>0.49</v>
      </c>
      <c r="W9321">
        <v>0.4</v>
      </c>
      <c r="X9321">
        <v>0.75</v>
      </c>
      <c r="Y9321">
        <v>2.38</v>
      </c>
      <c r="Z9321">
        <v>0.25</v>
      </c>
      <c r="AA9321" s="5">
        <f t="shared" si="910"/>
        <v>0</v>
      </c>
      <c r="AB9321" s="15" cm="1">
        <f t="array" ref="AB9321">_xlfn.SWITCH(U9321,"夏",122,"冬",90,"春",153,"秋",153,0)</f>
        <v>153</v>
      </c>
      <c r="AC9321" s="16">
        <f t="shared" si="911"/>
        <v>0</v>
      </c>
      <c r="AD9321" s="5">
        <f>IFERROR(AA9321/D9321,0)</f>
        <v>0</v>
      </c>
      <c r="AE9321" s="15">
        <f t="shared" si="912"/>
        <v>0.41917808219178082</v>
      </c>
      <c r="AF9321" s="5">
        <f>IFERROR(AD9321*AE9321*48,0)</f>
        <v>0</v>
      </c>
    </row>
    <row r="9322" spans="2:32" x14ac:dyDescent="0.15">
      <c r="B9322" s="1" t="s">
        <v>45</v>
      </c>
      <c r="C9322" s="1" t="s">
        <v>58</v>
      </c>
      <c r="D9322" s="1">
        <v>142.75</v>
      </c>
      <c r="E9322" s="6">
        <v>3.13</v>
      </c>
      <c r="F9322" s="18">
        <v>0.5625</v>
      </c>
      <c r="G9322" s="1">
        <v>23.6</v>
      </c>
      <c r="H9322" s="1">
        <v>57</v>
      </c>
      <c r="I9322" s="1">
        <v>23.8</v>
      </c>
      <c r="J9322" s="1">
        <v>0.1</v>
      </c>
      <c r="K9322" s="1">
        <v>455</v>
      </c>
      <c r="L9322" s="1">
        <v>680</v>
      </c>
      <c r="M9322" s="6">
        <f t="shared" si="908"/>
        <v>23.86401192031235</v>
      </c>
      <c r="N9322" s="1">
        <v>0</v>
      </c>
      <c r="O9322" s="1">
        <v>0</v>
      </c>
      <c r="P9322" s="12">
        <f t="shared" si="906"/>
        <v>0</v>
      </c>
      <c r="Q9322" s="1">
        <v>0</v>
      </c>
      <c r="R9322" s="1">
        <v>0</v>
      </c>
      <c r="S9322" s="1">
        <v>0.1</v>
      </c>
      <c r="T9322" s="1">
        <v>0</v>
      </c>
      <c r="U9322" s="4" t="s">
        <v>61</v>
      </c>
      <c r="V9322">
        <v>0.49</v>
      </c>
      <c r="W9322">
        <v>0.4</v>
      </c>
      <c r="X9322">
        <v>0.75</v>
      </c>
      <c r="Y9322">
        <v>2.38</v>
      </c>
      <c r="Z9322">
        <v>0.25</v>
      </c>
      <c r="AA9322" s="5">
        <f t="shared" si="910"/>
        <v>0.1</v>
      </c>
      <c r="AB9322" s="15" cm="1">
        <f t="array" ref="AB9322">_xlfn.SWITCH(U9322,"夏",122,"冬",90,"春",153,"秋",153,0)</f>
        <v>153</v>
      </c>
      <c r="AC9322" s="16">
        <f t="shared" si="911"/>
        <v>15.3</v>
      </c>
      <c r="AD9322" s="5">
        <f>IFERROR(AA9322/D9322,0)</f>
        <v>7.0052539404553418E-4</v>
      </c>
      <c r="AE9322" s="15">
        <f t="shared" si="912"/>
        <v>0.41917808219178082</v>
      </c>
      <c r="AF9322" s="5">
        <f>IFERROR(AD9322*AE9322*48,0)</f>
        <v>1.4094954777727133E-2</v>
      </c>
    </row>
    <row r="9323" spans="2:32" x14ac:dyDescent="0.15">
      <c r="B9323" s="1" t="s">
        <v>45</v>
      </c>
      <c r="C9323" s="1" t="s">
        <v>58</v>
      </c>
      <c r="D9323" s="1">
        <v>142.75</v>
      </c>
      <c r="E9323" s="6">
        <v>3.13</v>
      </c>
      <c r="F9323" s="18">
        <v>0.58333333333333304</v>
      </c>
      <c r="G9323" s="1">
        <v>23.9</v>
      </c>
      <c r="H9323" s="1">
        <v>55</v>
      </c>
      <c r="I9323" s="1">
        <v>24.1</v>
      </c>
      <c r="J9323" s="1">
        <v>0.2</v>
      </c>
      <c r="K9323" s="1">
        <v>640</v>
      </c>
      <c r="L9323" s="1">
        <v>640</v>
      </c>
      <c r="M9323" s="6">
        <f t="shared" si="908"/>
        <v>24.19671453040462</v>
      </c>
      <c r="N9323" s="19">
        <v>0.7</v>
      </c>
      <c r="O9323" s="11" cm="1">
        <f t="array" ref="O9323">ROUND(_xlfn.SWITCH(C9323,"建筑专教",IF(S9323&gt;0.1,1.38,1.28),"阶梯教室",IF(S9323&gt;0.1,1.15,1.05),"公共教室",IF(S9323&gt;0.1,1.22,1.12),IF(S9323&gt;0.1,1.2,1.1))+(MOD(ROW()*11,31)/31-0.5)*0.06,2)</f>
        <v>1.36</v>
      </c>
      <c r="P9323" s="12">
        <f t="shared" si="906"/>
        <v>0.28000000000000003</v>
      </c>
      <c r="Q9323" s="13">
        <f t="shared" si="909"/>
        <v>-0.16640592629422352</v>
      </c>
      <c r="R9323" s="1">
        <v>1</v>
      </c>
      <c r="S9323" s="1">
        <v>0.3</v>
      </c>
      <c r="T9323" s="1">
        <v>0.2</v>
      </c>
      <c r="U9323" s="4" t="s">
        <v>61</v>
      </c>
      <c r="V9323">
        <v>0.49</v>
      </c>
      <c r="W9323">
        <v>0.4</v>
      </c>
      <c r="X9323">
        <v>0.75</v>
      </c>
      <c r="Y9323">
        <v>2.38</v>
      </c>
      <c r="Z9323">
        <v>0.25</v>
      </c>
      <c r="AA9323" s="5">
        <f t="shared" si="910"/>
        <v>1.5</v>
      </c>
      <c r="AB9323" s="15" cm="1">
        <f t="array" ref="AB9323">_xlfn.SWITCH(U9323,"夏",122,"冬",90,"春",153,"秋",153,0)</f>
        <v>153</v>
      </c>
      <c r="AC9323" s="16">
        <f t="shared" si="911"/>
        <v>229.5</v>
      </c>
      <c r="AD9323" s="5">
        <f>IFERROR(AA9323/D9323,0)</f>
        <v>1.0507880910683012E-2</v>
      </c>
      <c r="AE9323" s="15">
        <f t="shared" si="912"/>
        <v>0.41917808219178082</v>
      </c>
      <c r="AF9323" s="5">
        <f>IFERROR(AD9323*AE9323*48,0)</f>
        <v>0.21142432166590697</v>
      </c>
    </row>
    <row r="9324" spans="2:32" x14ac:dyDescent="0.15">
      <c r="B9324" s="1" t="s">
        <v>45</v>
      </c>
      <c r="C9324" s="1" t="s">
        <v>58</v>
      </c>
      <c r="D9324" s="1">
        <v>142.75</v>
      </c>
      <c r="E9324" s="6">
        <v>3.13</v>
      </c>
      <c r="F9324" s="18">
        <v>0.60416666666666696</v>
      </c>
      <c r="G9324" s="1">
        <v>24.5</v>
      </c>
      <c r="H9324" s="1">
        <v>52</v>
      </c>
      <c r="I9324" s="1">
        <v>24.7</v>
      </c>
      <c r="J9324" s="1">
        <v>0.2</v>
      </c>
      <c r="K9324" s="1">
        <v>810</v>
      </c>
      <c r="L9324" s="1">
        <v>600</v>
      </c>
      <c r="M9324" s="6">
        <f t="shared" si="908"/>
        <v>24.796131607775749</v>
      </c>
      <c r="N9324" s="19">
        <v>0.7</v>
      </c>
      <c r="O9324" s="11" cm="1">
        <f t="array" ref="O9324">ROUND(_xlfn.SWITCH(C9324,"建筑专教",IF(S9324&gt;0.1,1.38,1.28),"阶梯教室",IF(S9324&gt;0.1,1.15,1.05),"公共教室",IF(S9324&gt;0.1,1.22,1.12),IF(S9324&gt;0.1,1.2,1.1))+(MOD(ROW()*11,31)/31-0.5)*0.06,2)</f>
        <v>1.38</v>
      </c>
      <c r="P9324" s="12">
        <f t="shared" si="906"/>
        <v>0.48</v>
      </c>
      <c r="Q9324" s="13">
        <f t="shared" si="909"/>
        <v>1.7251621340489569E-2</v>
      </c>
      <c r="R9324" s="1">
        <v>1.5</v>
      </c>
      <c r="S9324" s="1">
        <v>0.4</v>
      </c>
      <c r="T9324" s="1">
        <v>0.3</v>
      </c>
      <c r="U9324" s="4" t="s">
        <v>61</v>
      </c>
      <c r="V9324">
        <v>0.49</v>
      </c>
      <c r="W9324">
        <v>0.4</v>
      </c>
      <c r="X9324">
        <v>0.75</v>
      </c>
      <c r="Y9324">
        <v>2.38</v>
      </c>
      <c r="Z9324">
        <v>0.25</v>
      </c>
      <c r="AA9324" s="5">
        <f t="shared" si="910"/>
        <v>2.1999999999999997</v>
      </c>
      <c r="AB9324" s="15" cm="1">
        <f t="array" ref="AB9324">_xlfn.SWITCH(U9324,"夏",122,"冬",90,"春",153,"秋",153,0)</f>
        <v>153</v>
      </c>
      <c r="AC9324" s="16">
        <f t="shared" si="911"/>
        <v>336.59999999999997</v>
      </c>
      <c r="AD9324" s="5">
        <f>IFERROR(AA9324/D9324,0)</f>
        <v>1.5411558669001749E-2</v>
      </c>
      <c r="AE9324" s="15">
        <f t="shared" si="912"/>
        <v>0.41917808219178082</v>
      </c>
      <c r="AF9324" s="5">
        <f>IFERROR(AD9324*AE9324*48,0)</f>
        <v>0.31008900510999682</v>
      </c>
    </row>
    <row r="9325" spans="2:32" x14ac:dyDescent="0.15">
      <c r="B9325" s="1" t="s">
        <v>45</v>
      </c>
      <c r="C9325" s="1" t="s">
        <v>58</v>
      </c>
      <c r="D9325" s="1">
        <v>142.75</v>
      </c>
      <c r="E9325" s="6">
        <v>3.13</v>
      </c>
      <c r="F9325" s="18">
        <v>0.625</v>
      </c>
      <c r="G9325" s="1">
        <v>25</v>
      </c>
      <c r="H9325" s="1">
        <v>49</v>
      </c>
      <c r="I9325" s="1">
        <v>25.2</v>
      </c>
      <c r="J9325" s="1">
        <v>0.2</v>
      </c>
      <c r="K9325" s="1">
        <v>900</v>
      </c>
      <c r="L9325" s="1">
        <v>560</v>
      </c>
      <c r="M9325" s="6">
        <f t="shared" si="908"/>
        <v>25.295649410499038</v>
      </c>
      <c r="N9325" s="19">
        <v>0.7</v>
      </c>
      <c r="O9325" s="11" cm="1">
        <f t="array" ref="O9325">ROUND(_xlfn.SWITCH(C9325,"建筑专教",IF(S9325&gt;0.1,1.38,1.28),"阶梯教室",IF(S9325&gt;0.1,1.15,1.05),"公共教室",IF(S9325&gt;0.1,1.22,1.12),IF(S9325&gt;0.1,1.2,1.1))+(MOD(ROW()*11,31)/31-0.5)*0.06,2)</f>
        <v>1.4</v>
      </c>
      <c r="P9325" s="12">
        <f t="shared" si="906"/>
        <v>0.59</v>
      </c>
      <c r="Q9325" s="13">
        <f t="shared" si="909"/>
        <v>0.17048694754966304</v>
      </c>
      <c r="R9325" s="1">
        <v>1.8</v>
      </c>
      <c r="S9325" s="1">
        <v>0.4</v>
      </c>
      <c r="T9325" s="1">
        <v>0.4</v>
      </c>
      <c r="U9325" s="4" t="s">
        <v>61</v>
      </c>
      <c r="V9325">
        <v>0.49</v>
      </c>
      <c r="W9325">
        <v>0.4</v>
      </c>
      <c r="X9325">
        <v>0.75</v>
      </c>
      <c r="Y9325">
        <v>2.38</v>
      </c>
      <c r="Z9325">
        <v>0.25</v>
      </c>
      <c r="AA9325" s="5">
        <f t="shared" si="910"/>
        <v>2.6</v>
      </c>
      <c r="AB9325" s="15" cm="1">
        <f t="array" ref="AB9325">_xlfn.SWITCH(U9325,"夏",122,"冬",90,"春",153,"秋",153,0)</f>
        <v>153</v>
      </c>
      <c r="AC9325" s="16">
        <f t="shared" si="911"/>
        <v>397.8</v>
      </c>
      <c r="AD9325" s="5">
        <f>IFERROR(AA9325/D9325,0)</f>
        <v>1.821366024518389E-2</v>
      </c>
      <c r="AE9325" s="15">
        <f t="shared" si="912"/>
        <v>0.41917808219178082</v>
      </c>
      <c r="AF9325" s="5">
        <f>IFERROR(AD9325*AE9325*48,0)</f>
        <v>0.36646882422090543</v>
      </c>
    </row>
    <row r="9326" spans="2:32" x14ac:dyDescent="0.15">
      <c r="B9326" s="1" t="s">
        <v>45</v>
      </c>
      <c r="C9326" s="1" t="s">
        <v>58</v>
      </c>
      <c r="D9326" s="1">
        <v>142.75</v>
      </c>
      <c r="E9326" s="6">
        <v>3.13</v>
      </c>
      <c r="F9326" s="18">
        <v>0.64583333333333304</v>
      </c>
      <c r="G9326" s="1">
        <v>25.3</v>
      </c>
      <c r="H9326" s="1">
        <v>47</v>
      </c>
      <c r="I9326" s="1">
        <v>25.5</v>
      </c>
      <c r="J9326" s="1">
        <v>0.2</v>
      </c>
      <c r="K9326" s="1">
        <v>860</v>
      </c>
      <c r="L9326" s="1">
        <v>520</v>
      </c>
      <c r="M9326" s="6">
        <f t="shared" si="908"/>
        <v>25.595361638503107</v>
      </c>
      <c r="N9326" s="19">
        <v>0.7</v>
      </c>
      <c r="O9326" s="11" cm="1">
        <f t="array" ref="O9326">ROUND(_xlfn.SWITCH(C9326,"建筑专教",IF(S9326&gt;0.1,1.38,1.28),"阶梯教室",IF(S9326&gt;0.1,1.15,1.05),"公共教室",IF(S9326&gt;0.1,1.22,1.12),IF(S9326&gt;0.1,1.2,1.1))+(MOD(ROW()*11,31)/31-0.5)*0.06,2)</f>
        <v>1.36</v>
      </c>
      <c r="P9326" s="12">
        <f t="shared" si="906"/>
        <v>0.54</v>
      </c>
      <c r="Q9326" s="13">
        <f t="shared" si="909"/>
        <v>0.18373627865192457</v>
      </c>
      <c r="R9326" s="1">
        <v>1.6</v>
      </c>
      <c r="S9326" s="1">
        <v>0.4</v>
      </c>
      <c r="T9326" s="1">
        <v>0.3</v>
      </c>
      <c r="U9326" s="4" t="s">
        <v>61</v>
      </c>
      <c r="V9326">
        <v>0.49</v>
      </c>
      <c r="W9326">
        <v>0.4</v>
      </c>
      <c r="X9326">
        <v>0.75</v>
      </c>
      <c r="Y9326">
        <v>2.38</v>
      </c>
      <c r="Z9326">
        <v>0.25</v>
      </c>
      <c r="AA9326" s="5">
        <f t="shared" si="910"/>
        <v>2.2999999999999998</v>
      </c>
      <c r="AB9326" s="15" cm="1">
        <f t="array" ref="AB9326">_xlfn.SWITCH(U9326,"夏",122,"冬",90,"春",153,"秋",153,0)</f>
        <v>153</v>
      </c>
      <c r="AC9326" s="16">
        <f t="shared" si="911"/>
        <v>351.9</v>
      </c>
      <c r="AD9326" s="5">
        <f>IFERROR(AA9326/D9326,0)</f>
        <v>1.6112084063047285E-2</v>
      </c>
      <c r="AE9326" s="15">
        <f t="shared" si="912"/>
        <v>0.41917808219178082</v>
      </c>
      <c r="AF9326" s="5">
        <f>IFERROR(AD9326*AE9326*48,0)</f>
        <v>0.32418395988772397</v>
      </c>
    </row>
    <row r="9327" spans="2:32" x14ac:dyDescent="0.15">
      <c r="B9327" s="1" t="s">
        <v>45</v>
      </c>
      <c r="C9327" s="1" t="s">
        <v>58</v>
      </c>
      <c r="D9327" s="1">
        <v>142.75</v>
      </c>
      <c r="E9327" s="6">
        <v>3.13</v>
      </c>
      <c r="F9327" s="18">
        <v>0.66666666666666696</v>
      </c>
      <c r="G9327" s="1">
        <v>25.5</v>
      </c>
      <c r="H9327" s="1">
        <v>45</v>
      </c>
      <c r="I9327" s="1">
        <v>25.7</v>
      </c>
      <c r="J9327" s="1">
        <v>0.2</v>
      </c>
      <c r="K9327" s="1">
        <v>780</v>
      </c>
      <c r="L9327" s="1">
        <v>480</v>
      </c>
      <c r="M9327" s="6">
        <f t="shared" si="908"/>
        <v>25.795170431243207</v>
      </c>
      <c r="N9327" s="19">
        <v>0.7</v>
      </c>
      <c r="O9327" s="11" cm="1">
        <f t="array" ref="O9327">ROUND(_xlfn.SWITCH(C9327,"建筑专教",IF(S9327&gt;0.1,1.38,1.28),"阶梯教室",IF(S9327&gt;0.1,1.15,1.05),"公共教室",IF(S9327&gt;0.1,1.22,1.12),IF(S9327&gt;0.1,1.2,1.1))+(MOD(ROW()*11,31)/31-0.5)*0.06,2)</f>
        <v>1.38</v>
      </c>
      <c r="P9327" s="12">
        <f t="shared" si="906"/>
        <v>0.45</v>
      </c>
      <c r="Q9327" s="13">
        <f t="shared" si="909"/>
        <v>0.26272817996843778</v>
      </c>
      <c r="R9327" s="1">
        <v>1.4</v>
      </c>
      <c r="S9327" s="1">
        <v>0.3</v>
      </c>
      <c r="T9327" s="1">
        <v>0.2</v>
      </c>
      <c r="U9327" s="4" t="s">
        <v>61</v>
      </c>
      <c r="V9327">
        <v>0.49</v>
      </c>
      <c r="W9327">
        <v>0.4</v>
      </c>
      <c r="X9327">
        <v>0.75</v>
      </c>
      <c r="Y9327">
        <v>2.38</v>
      </c>
      <c r="Z9327">
        <v>0.25</v>
      </c>
      <c r="AA9327" s="5">
        <f t="shared" si="910"/>
        <v>1.9</v>
      </c>
      <c r="AB9327" s="15" cm="1">
        <f t="array" ref="AB9327">_xlfn.SWITCH(U9327,"夏",122,"冬",90,"春",153,"秋",153,0)</f>
        <v>153</v>
      </c>
      <c r="AC9327" s="16">
        <f t="shared" si="911"/>
        <v>290.7</v>
      </c>
      <c r="AD9327" s="5">
        <f>IFERROR(AA9327/D9327,0)</f>
        <v>1.3309982486865149E-2</v>
      </c>
      <c r="AE9327" s="15">
        <f t="shared" si="912"/>
        <v>0.41917808219178082</v>
      </c>
      <c r="AF9327" s="5">
        <f>IFERROR(AD9327*AE9327*48,0)</f>
        <v>0.26780414077681547</v>
      </c>
    </row>
    <row r="9328" spans="2:32" x14ac:dyDescent="0.15">
      <c r="B9328" s="1" t="s">
        <v>45</v>
      </c>
      <c r="C9328" s="1" t="s">
        <v>58</v>
      </c>
      <c r="D9328" s="1">
        <v>142.75</v>
      </c>
      <c r="E9328" s="6">
        <v>3.13</v>
      </c>
      <c r="F9328" s="18">
        <v>0.6875</v>
      </c>
      <c r="G9328" s="1">
        <v>25.3</v>
      </c>
      <c r="H9328" s="1">
        <v>47</v>
      </c>
      <c r="I9328" s="1">
        <v>25.5</v>
      </c>
      <c r="J9328" s="1">
        <v>0.1</v>
      </c>
      <c r="K9328" s="1">
        <v>660</v>
      </c>
      <c r="L9328" s="1">
        <v>440</v>
      </c>
      <c r="M9328" s="6">
        <f t="shared" si="908"/>
        <v>25.562925468344076</v>
      </c>
      <c r="N9328" s="19">
        <v>0.7</v>
      </c>
      <c r="O9328" s="11" cm="1">
        <f t="array" ref="O9328">ROUND(_xlfn.SWITCH(C9328,"建筑专教",IF(S9328&gt;0.1,1.38,1.28),"阶梯教室",IF(S9328&gt;0.1,1.15,1.05),"公共教室",IF(S9328&gt;0.1,1.22,1.12),IF(S9328&gt;0.1,1.2,1.1))+(MOD(ROW()*11,31)/31-0.5)*0.06,2)</f>
        <v>1.41</v>
      </c>
      <c r="P9328" s="12">
        <f t="shared" si="906"/>
        <v>0.31</v>
      </c>
      <c r="Q9328" s="13">
        <f t="shared" si="909"/>
        <v>0.52722836061721301</v>
      </c>
      <c r="R9328" s="1">
        <v>1</v>
      </c>
      <c r="S9328" s="1">
        <v>0.3</v>
      </c>
      <c r="T9328" s="1">
        <v>0.1</v>
      </c>
      <c r="U9328" s="4" t="s">
        <v>61</v>
      </c>
      <c r="V9328">
        <v>0.49</v>
      </c>
      <c r="W9328">
        <v>0.4</v>
      </c>
      <c r="X9328">
        <v>0.75</v>
      </c>
      <c r="Y9328">
        <v>2.38</v>
      </c>
      <c r="Z9328">
        <v>0.25</v>
      </c>
      <c r="AA9328" s="5">
        <f t="shared" si="910"/>
        <v>1.4000000000000001</v>
      </c>
      <c r="AB9328" s="15" cm="1">
        <f t="array" ref="AB9328">_xlfn.SWITCH(U9328,"夏",122,"冬",90,"春",153,"秋",153,0)</f>
        <v>153</v>
      </c>
      <c r="AC9328" s="16">
        <f t="shared" si="911"/>
        <v>214.20000000000002</v>
      </c>
      <c r="AD9328" s="5">
        <f>IFERROR(AA9328/D9328,0)</f>
        <v>9.8073555166374796E-3</v>
      </c>
      <c r="AE9328" s="15">
        <f t="shared" si="912"/>
        <v>0.41917808219178082</v>
      </c>
      <c r="AF9328" s="5">
        <f>IFERROR(AD9328*AE9328*48,0)</f>
        <v>0.19732936688817987</v>
      </c>
    </row>
    <row r="9329" spans="2:32" x14ac:dyDescent="0.15">
      <c r="B9329" s="1" t="s">
        <v>45</v>
      </c>
      <c r="C9329" s="1" t="s">
        <v>58</v>
      </c>
      <c r="D9329" s="1">
        <v>142.75</v>
      </c>
      <c r="E9329" s="6">
        <v>3.13</v>
      </c>
      <c r="F9329" s="18">
        <v>0.70833333333333304</v>
      </c>
      <c r="G9329" s="1">
        <v>25</v>
      </c>
      <c r="H9329" s="1">
        <v>49</v>
      </c>
      <c r="I9329" s="1">
        <v>25.2</v>
      </c>
      <c r="J9329" s="1">
        <v>0.1</v>
      </c>
      <c r="K9329" s="1">
        <v>550</v>
      </c>
      <c r="L9329" s="1">
        <v>400</v>
      </c>
      <c r="M9329" s="6">
        <f t="shared" si="908"/>
        <v>25.263115399371145</v>
      </c>
      <c r="N9329" s="1">
        <v>0</v>
      </c>
      <c r="O9329" s="1">
        <v>0</v>
      </c>
      <c r="P9329" s="12">
        <f t="shared" si="906"/>
        <v>0</v>
      </c>
      <c r="Q9329" s="1">
        <v>0</v>
      </c>
      <c r="R9329" s="1">
        <v>0</v>
      </c>
      <c r="S9329" s="1">
        <v>0.2</v>
      </c>
      <c r="T9329" s="1">
        <v>0</v>
      </c>
      <c r="U9329" s="4" t="s">
        <v>61</v>
      </c>
      <c r="V9329">
        <v>0.49</v>
      </c>
      <c r="W9329">
        <v>0.4</v>
      </c>
      <c r="X9329">
        <v>0.75</v>
      </c>
      <c r="Y9329">
        <v>2.38</v>
      </c>
      <c r="Z9329">
        <v>0.25</v>
      </c>
      <c r="AA9329" s="5">
        <f t="shared" si="910"/>
        <v>0.2</v>
      </c>
      <c r="AB9329" s="15" cm="1">
        <f t="array" ref="AB9329">_xlfn.SWITCH(U9329,"夏",122,"冬",90,"春",153,"秋",153,0)</f>
        <v>153</v>
      </c>
      <c r="AC9329" s="16">
        <f t="shared" si="911"/>
        <v>30.6</v>
      </c>
      <c r="AD9329" s="5">
        <f>IFERROR(AA9329/D9329,0)</f>
        <v>1.4010507880910684E-3</v>
      </c>
      <c r="AE9329" s="15">
        <f t="shared" si="912"/>
        <v>0.41917808219178082</v>
      </c>
      <c r="AF9329" s="5">
        <f>IFERROR(AD9329*AE9329*48,0)</f>
        <v>2.8189909555454265E-2</v>
      </c>
    </row>
    <row r="9330" spans="2:32" x14ac:dyDescent="0.15">
      <c r="B9330" s="1" t="s">
        <v>45</v>
      </c>
      <c r="C9330" s="1" t="s">
        <v>58</v>
      </c>
      <c r="D9330" s="1">
        <v>142.75</v>
      </c>
      <c r="E9330" s="6">
        <v>3.13</v>
      </c>
      <c r="F9330" s="18">
        <v>0.72916666666666696</v>
      </c>
      <c r="G9330" s="1">
        <v>24.5</v>
      </c>
      <c r="H9330" s="1">
        <v>52</v>
      </c>
      <c r="I9330" s="1">
        <v>24.7</v>
      </c>
      <c r="J9330" s="1">
        <v>0.1</v>
      </c>
      <c r="K9330" s="1">
        <v>480</v>
      </c>
      <c r="L9330" s="1">
        <v>360</v>
      </c>
      <c r="M9330" s="6">
        <f t="shared" si="908"/>
        <v>24.763433652755111</v>
      </c>
      <c r="N9330" s="1">
        <v>0</v>
      </c>
      <c r="O9330" s="1">
        <v>0</v>
      </c>
      <c r="P9330" s="12">
        <f t="shared" si="906"/>
        <v>0</v>
      </c>
      <c r="Q9330" s="1">
        <v>0</v>
      </c>
      <c r="R9330" s="1">
        <v>0</v>
      </c>
      <c r="S9330" s="1">
        <v>0.1</v>
      </c>
      <c r="T9330" s="1">
        <v>0</v>
      </c>
      <c r="U9330" s="4" t="s">
        <v>61</v>
      </c>
      <c r="V9330">
        <v>0.49</v>
      </c>
      <c r="W9330">
        <v>0.4</v>
      </c>
      <c r="X9330">
        <v>0.75</v>
      </c>
      <c r="Y9330">
        <v>2.38</v>
      </c>
      <c r="Z9330">
        <v>0.25</v>
      </c>
      <c r="AA9330" s="5">
        <f t="shared" si="910"/>
        <v>0.1</v>
      </c>
      <c r="AB9330" s="15" cm="1">
        <f t="array" ref="AB9330">_xlfn.SWITCH(U9330,"夏",122,"冬",90,"春",153,"秋",153,0)</f>
        <v>153</v>
      </c>
      <c r="AC9330" s="16">
        <f t="shared" si="911"/>
        <v>15.3</v>
      </c>
      <c r="AD9330" s="5">
        <f>IFERROR(AA9330/D9330,0)</f>
        <v>7.0052539404553418E-4</v>
      </c>
      <c r="AE9330" s="15">
        <f t="shared" si="912"/>
        <v>0.41917808219178082</v>
      </c>
      <c r="AF9330" s="5">
        <f>IFERROR(AD9330*AE9330*48,0)</f>
        <v>1.4094954777727133E-2</v>
      </c>
    </row>
    <row r="9331" spans="2:32" x14ac:dyDescent="0.15">
      <c r="B9331" s="1" t="s">
        <v>45</v>
      </c>
      <c r="C9331" s="1" t="s">
        <v>58</v>
      </c>
      <c r="D9331" s="1">
        <v>142.75</v>
      </c>
      <c r="E9331" s="6">
        <v>3.13</v>
      </c>
      <c r="F9331" s="18">
        <v>0.75</v>
      </c>
      <c r="G9331" s="1">
        <v>23.6</v>
      </c>
      <c r="H9331" s="1">
        <v>56</v>
      </c>
      <c r="I9331" s="1">
        <v>23.8</v>
      </c>
      <c r="J9331" s="1">
        <v>0.1</v>
      </c>
      <c r="K9331" s="1">
        <v>435</v>
      </c>
      <c r="L9331" s="1">
        <v>250</v>
      </c>
      <c r="M9331" s="6">
        <f t="shared" si="908"/>
        <v>23.86401192031235</v>
      </c>
      <c r="N9331" s="1">
        <v>0</v>
      </c>
      <c r="O9331" s="1">
        <v>0</v>
      </c>
      <c r="P9331" s="12">
        <f t="shared" si="906"/>
        <v>0</v>
      </c>
      <c r="Q9331" s="1">
        <v>0</v>
      </c>
      <c r="R9331" s="1">
        <v>0</v>
      </c>
      <c r="S9331" s="1">
        <v>0.5</v>
      </c>
      <c r="T9331" s="1">
        <v>0</v>
      </c>
      <c r="U9331" s="4" t="s">
        <v>61</v>
      </c>
      <c r="V9331">
        <v>0.49</v>
      </c>
      <c r="W9331">
        <v>0.4</v>
      </c>
      <c r="X9331">
        <v>0.75</v>
      </c>
      <c r="Y9331">
        <v>2.38</v>
      </c>
      <c r="Z9331">
        <v>0.25</v>
      </c>
      <c r="AA9331" s="5">
        <f t="shared" si="910"/>
        <v>0.5</v>
      </c>
      <c r="AB9331" s="15" cm="1">
        <f t="array" ref="AB9331">_xlfn.SWITCH(U9331,"夏",122,"冬",90,"春",153,"秋",153,0)</f>
        <v>153</v>
      </c>
      <c r="AC9331" s="16">
        <f t="shared" si="911"/>
        <v>76.5</v>
      </c>
      <c r="AD9331" s="5">
        <f>IFERROR(AA9331/D9331,0)</f>
        <v>3.5026269702276708E-3</v>
      </c>
      <c r="AE9331" s="15">
        <f t="shared" si="912"/>
        <v>0.41917808219178082</v>
      </c>
      <c r="AF9331" s="5">
        <f>IFERROR(AD9331*AE9331*48,0)</f>
        <v>7.0474773888635656E-2</v>
      </c>
    </row>
    <row r="9332" spans="2:32" x14ac:dyDescent="0.15">
      <c r="B9332" s="1" t="s">
        <v>45</v>
      </c>
      <c r="C9332" s="1" t="s">
        <v>58</v>
      </c>
      <c r="D9332" s="1">
        <v>142.75</v>
      </c>
      <c r="E9332" s="6">
        <v>3.13</v>
      </c>
      <c r="F9332" s="18">
        <v>0.77083333333333304</v>
      </c>
      <c r="G9332" s="1">
        <v>22.8</v>
      </c>
      <c r="H9332" s="1">
        <v>60</v>
      </c>
      <c r="I9332" s="1">
        <v>23</v>
      </c>
      <c r="J9332" s="1">
        <v>0.1</v>
      </c>
      <c r="K9332" s="1">
        <v>420</v>
      </c>
      <c r="L9332" s="1">
        <v>170</v>
      </c>
      <c r="M9332" s="6">
        <f t="shared" si="908"/>
        <v>23.064531849287562</v>
      </c>
      <c r="N9332" s="1">
        <v>0</v>
      </c>
      <c r="O9332" s="1">
        <v>0</v>
      </c>
      <c r="P9332" s="12">
        <f t="shared" si="906"/>
        <v>0</v>
      </c>
      <c r="Q9332" s="1">
        <v>0</v>
      </c>
      <c r="R9332" s="1">
        <v>0</v>
      </c>
      <c r="S9332" s="1">
        <v>0.6</v>
      </c>
      <c r="T9332" s="1">
        <v>0</v>
      </c>
      <c r="U9332" s="4" t="s">
        <v>61</v>
      </c>
      <c r="V9332">
        <v>0.49</v>
      </c>
      <c r="W9332">
        <v>0.4</v>
      </c>
      <c r="X9332">
        <v>0.75</v>
      </c>
      <c r="Y9332">
        <v>2.38</v>
      </c>
      <c r="Z9332">
        <v>0.25</v>
      </c>
      <c r="AA9332" s="5">
        <f t="shared" si="910"/>
        <v>0.6</v>
      </c>
      <c r="AB9332" s="15" cm="1">
        <f t="array" ref="AB9332">_xlfn.SWITCH(U9332,"夏",122,"冬",90,"春",153,"秋",153,0)</f>
        <v>153</v>
      </c>
      <c r="AC9332" s="16">
        <f t="shared" si="911"/>
        <v>91.8</v>
      </c>
      <c r="AD9332" s="5">
        <f>IFERROR(AA9332/D9332,0)</f>
        <v>4.2031523642732044E-3</v>
      </c>
      <c r="AE9332" s="15">
        <f t="shared" si="912"/>
        <v>0.41917808219178082</v>
      </c>
      <c r="AF9332" s="5">
        <f>IFERROR(AD9332*AE9332*48,0)</f>
        <v>8.4569728666362781E-2</v>
      </c>
    </row>
    <row r="9333" spans="2:32" x14ac:dyDescent="0.15">
      <c r="B9333" s="1" t="s">
        <v>45</v>
      </c>
      <c r="C9333" s="1" t="s">
        <v>58</v>
      </c>
      <c r="D9333" s="1">
        <v>142.75</v>
      </c>
      <c r="E9333" s="6">
        <v>3.13</v>
      </c>
      <c r="F9333" s="18">
        <v>0.79166666666666696</v>
      </c>
      <c r="G9333" s="1">
        <v>22</v>
      </c>
      <c r="H9333" s="1">
        <v>63</v>
      </c>
      <c r="I9333" s="1">
        <v>22.2</v>
      </c>
      <c r="J9333" s="1">
        <v>0.1</v>
      </c>
      <c r="K9333" s="1">
        <v>415</v>
      </c>
      <c r="L9333" s="1">
        <v>110</v>
      </c>
      <c r="M9333" s="6">
        <f t="shared" si="908"/>
        <v>22.265057422422899</v>
      </c>
      <c r="N9333" s="1">
        <v>0</v>
      </c>
      <c r="O9333" s="1">
        <v>0</v>
      </c>
      <c r="P9333" s="12">
        <f t="shared" si="906"/>
        <v>0</v>
      </c>
      <c r="Q9333" s="1">
        <v>0</v>
      </c>
      <c r="R9333" s="1">
        <v>0</v>
      </c>
      <c r="S9333" s="1">
        <v>0.7</v>
      </c>
      <c r="T9333" s="1">
        <v>0</v>
      </c>
      <c r="U9333" s="4" t="s">
        <v>61</v>
      </c>
      <c r="V9333">
        <v>0.49</v>
      </c>
      <c r="W9333">
        <v>0.4</v>
      </c>
      <c r="X9333">
        <v>0.75</v>
      </c>
      <c r="Y9333">
        <v>2.38</v>
      </c>
      <c r="Z9333">
        <v>0.25</v>
      </c>
      <c r="AA9333" s="5">
        <f t="shared" si="910"/>
        <v>0.7</v>
      </c>
      <c r="AB9333" s="15" cm="1">
        <f t="array" ref="AB9333">_xlfn.SWITCH(U9333,"夏",122,"冬",90,"春",153,"秋",153,0)</f>
        <v>153</v>
      </c>
      <c r="AC9333" s="16">
        <f t="shared" si="911"/>
        <v>107.1</v>
      </c>
      <c r="AD9333" s="5">
        <f>IFERROR(AA9333/D9333,0)</f>
        <v>4.9036777583187389E-3</v>
      </c>
      <c r="AE9333" s="15">
        <f t="shared" si="912"/>
        <v>0.41917808219178082</v>
      </c>
      <c r="AF9333" s="5">
        <f>IFERROR(AD9333*AE9333*48,0)</f>
        <v>9.8664683444089907E-2</v>
      </c>
    </row>
    <row r="9334" spans="2:32" x14ac:dyDescent="0.15">
      <c r="B9334" s="1" t="s">
        <v>45</v>
      </c>
      <c r="C9334" s="1" t="s">
        <v>58</v>
      </c>
      <c r="D9334" s="1">
        <v>142.75</v>
      </c>
      <c r="E9334" s="6">
        <v>3.13</v>
      </c>
      <c r="F9334" s="18">
        <v>0.8125</v>
      </c>
      <c r="G9334" s="1">
        <v>21.3</v>
      </c>
      <c r="H9334" s="1">
        <v>66</v>
      </c>
      <c r="I9334" s="1">
        <v>21.5</v>
      </c>
      <c r="J9334" s="1">
        <v>0.1</v>
      </c>
      <c r="K9334" s="1">
        <v>460</v>
      </c>
      <c r="L9334" s="1">
        <v>70</v>
      </c>
      <c r="M9334" s="6">
        <f t="shared" si="908"/>
        <v>21.565521989205479</v>
      </c>
      <c r="N9334" s="1">
        <v>0</v>
      </c>
      <c r="O9334" s="1">
        <v>0</v>
      </c>
      <c r="P9334" s="12">
        <f t="shared" si="906"/>
        <v>0</v>
      </c>
      <c r="Q9334" s="1">
        <v>0</v>
      </c>
      <c r="R9334" s="1">
        <v>0.5</v>
      </c>
      <c r="S9334" s="1">
        <v>0.7</v>
      </c>
      <c r="T9334" s="1">
        <v>0</v>
      </c>
      <c r="U9334" s="4" t="s">
        <v>61</v>
      </c>
      <c r="V9334">
        <v>0.49</v>
      </c>
      <c r="W9334">
        <v>0.4</v>
      </c>
      <c r="X9334">
        <v>0.75</v>
      </c>
      <c r="Y9334">
        <v>2.38</v>
      </c>
      <c r="Z9334">
        <v>0.25</v>
      </c>
      <c r="AA9334" s="5">
        <f t="shared" si="910"/>
        <v>1.2</v>
      </c>
      <c r="AB9334" s="15" cm="1">
        <f t="array" ref="AB9334">_xlfn.SWITCH(U9334,"夏",122,"冬",90,"春",153,"秋",153,0)</f>
        <v>153</v>
      </c>
      <c r="AC9334" s="16">
        <f t="shared" si="911"/>
        <v>183.6</v>
      </c>
      <c r="AD9334" s="5">
        <f>IFERROR(AA9334/D9334,0)</f>
        <v>8.4063047285464088E-3</v>
      </c>
      <c r="AE9334" s="15">
        <f t="shared" si="912"/>
        <v>0.41917808219178082</v>
      </c>
      <c r="AF9334" s="5">
        <f>IFERROR(AD9334*AE9334*48,0)</f>
        <v>0.16913945733272556</v>
      </c>
    </row>
    <row r="9335" spans="2:32" x14ac:dyDescent="0.15">
      <c r="B9335" s="1" t="s">
        <v>45</v>
      </c>
      <c r="C9335" s="1" t="s">
        <v>58</v>
      </c>
      <c r="D9335" s="1">
        <v>142.75</v>
      </c>
      <c r="E9335" s="6">
        <v>3.13</v>
      </c>
      <c r="F9335" s="18">
        <v>0.83333333333333304</v>
      </c>
      <c r="G9335" s="1">
        <v>20.8</v>
      </c>
      <c r="H9335" s="1">
        <v>68</v>
      </c>
      <c r="I9335" s="1">
        <v>21</v>
      </c>
      <c r="J9335" s="1">
        <v>0.1</v>
      </c>
      <c r="K9335" s="1">
        <v>430</v>
      </c>
      <c r="L9335" s="1">
        <v>45</v>
      </c>
      <c r="M9335" s="6">
        <f t="shared" si="908"/>
        <v>21.065856533184444</v>
      </c>
      <c r="N9335" s="1">
        <v>0</v>
      </c>
      <c r="O9335" s="1">
        <v>0</v>
      </c>
      <c r="P9335" s="12">
        <f t="shared" si="906"/>
        <v>0</v>
      </c>
      <c r="Q9335" s="1">
        <v>0</v>
      </c>
      <c r="R9335" s="1">
        <v>0</v>
      </c>
      <c r="S9335" s="1">
        <v>0.6</v>
      </c>
      <c r="T9335" s="1">
        <v>0</v>
      </c>
      <c r="U9335" s="4" t="s">
        <v>61</v>
      </c>
      <c r="V9335">
        <v>0.49</v>
      </c>
      <c r="W9335">
        <v>0.4</v>
      </c>
      <c r="X9335">
        <v>0.75</v>
      </c>
      <c r="Y9335">
        <v>2.38</v>
      </c>
      <c r="Z9335">
        <v>0.25</v>
      </c>
      <c r="AA9335" s="5">
        <f t="shared" si="910"/>
        <v>0.6</v>
      </c>
      <c r="AB9335" s="15" cm="1">
        <f t="array" ref="AB9335">_xlfn.SWITCH(U9335,"夏",122,"冬",90,"春",153,"秋",153,0)</f>
        <v>153</v>
      </c>
      <c r="AC9335" s="16">
        <f t="shared" si="911"/>
        <v>91.8</v>
      </c>
      <c r="AD9335" s="5">
        <f>IFERROR(AA9335/D9335,0)</f>
        <v>4.2031523642732044E-3</v>
      </c>
      <c r="AE9335" s="15">
        <f t="shared" si="912"/>
        <v>0.41917808219178082</v>
      </c>
      <c r="AF9335" s="5">
        <f>IFERROR(AD9335*AE9335*48,0)</f>
        <v>8.4569728666362781E-2</v>
      </c>
    </row>
    <row r="9336" spans="2:32" x14ac:dyDescent="0.15">
      <c r="B9336" s="1" t="s">
        <v>45</v>
      </c>
      <c r="C9336" s="1" t="s">
        <v>58</v>
      </c>
      <c r="D9336" s="1">
        <v>142.75</v>
      </c>
      <c r="E9336" s="6">
        <v>3.13</v>
      </c>
      <c r="F9336" s="18">
        <v>0.85416666666666696</v>
      </c>
      <c r="G9336" s="1">
        <v>20.5</v>
      </c>
      <c r="H9336" s="1">
        <v>70</v>
      </c>
      <c r="I9336" s="1">
        <v>20.7</v>
      </c>
      <c r="J9336" s="1">
        <v>0.1</v>
      </c>
      <c r="K9336" s="1">
        <v>425</v>
      </c>
      <c r="L9336" s="1">
        <v>25</v>
      </c>
      <c r="M9336" s="6">
        <f t="shared" si="908"/>
        <v>20.766058353023141</v>
      </c>
      <c r="N9336" s="1">
        <v>0</v>
      </c>
      <c r="O9336" s="1">
        <v>0</v>
      </c>
      <c r="P9336" s="12">
        <f t="shared" si="906"/>
        <v>0</v>
      </c>
      <c r="Q9336" s="1">
        <v>0</v>
      </c>
      <c r="R9336" s="1">
        <v>0</v>
      </c>
      <c r="S9336" s="1">
        <v>0.5</v>
      </c>
      <c r="T9336" s="1">
        <v>0</v>
      </c>
      <c r="U9336" s="4" t="s">
        <v>61</v>
      </c>
      <c r="V9336">
        <v>0.49</v>
      </c>
      <c r="W9336">
        <v>0.4</v>
      </c>
      <c r="X9336">
        <v>0.75</v>
      </c>
      <c r="Y9336">
        <v>2.38</v>
      </c>
      <c r="Z9336">
        <v>0.25</v>
      </c>
      <c r="AA9336" s="5">
        <f t="shared" si="910"/>
        <v>0.5</v>
      </c>
      <c r="AB9336" s="15" cm="1">
        <f t="array" ref="AB9336">_xlfn.SWITCH(U9336,"夏",122,"冬",90,"春",153,"秋",153,0)</f>
        <v>153</v>
      </c>
      <c r="AC9336" s="16">
        <f t="shared" si="911"/>
        <v>76.5</v>
      </c>
      <c r="AD9336" s="5">
        <f>IFERROR(AA9336/D9336,0)</f>
        <v>3.5026269702276708E-3</v>
      </c>
      <c r="AE9336" s="15">
        <f t="shared" si="912"/>
        <v>0.41917808219178082</v>
      </c>
      <c r="AF9336" s="5">
        <f>IFERROR(AD9336*AE9336*48,0)</f>
        <v>7.0474773888635656E-2</v>
      </c>
    </row>
    <row r="9337" spans="2:32" x14ac:dyDescent="0.15">
      <c r="B9337" s="1" t="s">
        <v>45</v>
      </c>
      <c r="C9337" s="1" t="s">
        <v>58</v>
      </c>
      <c r="D9337" s="1">
        <v>142.75</v>
      </c>
      <c r="E9337" s="6">
        <v>3.13</v>
      </c>
      <c r="F9337" s="18">
        <v>0.875</v>
      </c>
      <c r="G9337" s="1">
        <v>20.3</v>
      </c>
      <c r="H9337" s="1">
        <v>72</v>
      </c>
      <c r="I9337" s="1">
        <v>20.5</v>
      </c>
      <c r="J9337" s="1">
        <v>0.1</v>
      </c>
      <c r="K9337" s="1">
        <v>420</v>
      </c>
      <c r="L9337" s="1">
        <v>15</v>
      </c>
      <c r="M9337" s="6">
        <f t="shared" si="908"/>
        <v>20.566193357772192</v>
      </c>
      <c r="N9337" s="1">
        <v>0</v>
      </c>
      <c r="O9337" s="1">
        <v>0</v>
      </c>
      <c r="P9337" s="12">
        <f t="shared" si="906"/>
        <v>0</v>
      </c>
      <c r="Q9337" s="1">
        <v>0</v>
      </c>
      <c r="R9337" s="1">
        <v>0</v>
      </c>
      <c r="S9337" s="1">
        <v>0.4</v>
      </c>
      <c r="T9337" s="1">
        <v>0</v>
      </c>
      <c r="U9337" s="4" t="s">
        <v>61</v>
      </c>
      <c r="V9337">
        <v>0.49</v>
      </c>
      <c r="W9337">
        <v>0.4</v>
      </c>
      <c r="X9337">
        <v>0.75</v>
      </c>
      <c r="Y9337">
        <v>2.38</v>
      </c>
      <c r="Z9337">
        <v>0.25</v>
      </c>
      <c r="AA9337" s="5">
        <f t="shared" si="910"/>
        <v>0.4</v>
      </c>
      <c r="AB9337" s="15" cm="1">
        <f t="array" ref="AB9337">_xlfn.SWITCH(U9337,"夏",122,"冬",90,"春",153,"秋",153,0)</f>
        <v>153</v>
      </c>
      <c r="AC9337" s="16">
        <f t="shared" si="911"/>
        <v>61.2</v>
      </c>
      <c r="AD9337" s="5">
        <f>IFERROR(AA9337/D9337,0)</f>
        <v>2.8021015761821367E-3</v>
      </c>
      <c r="AE9337" s="15">
        <f t="shared" si="912"/>
        <v>0.41917808219178082</v>
      </c>
      <c r="AF9337" s="5">
        <f>IFERROR(AD9337*AE9337*48,0)</f>
        <v>5.637981911090853E-2</v>
      </c>
    </row>
    <row r="9338" spans="2:32" x14ac:dyDescent="0.15">
      <c r="B9338" s="1" t="s">
        <v>45</v>
      </c>
      <c r="C9338" s="1" t="s">
        <v>58</v>
      </c>
      <c r="D9338" s="1">
        <v>142.75</v>
      </c>
      <c r="E9338" s="6">
        <v>3.13</v>
      </c>
      <c r="F9338" s="18">
        <v>0.89583333333333304</v>
      </c>
      <c r="G9338" s="1">
        <v>20.100000000000001</v>
      </c>
      <c r="H9338" s="1">
        <v>73</v>
      </c>
      <c r="I9338" s="1">
        <v>20.3</v>
      </c>
      <c r="J9338" s="1">
        <v>0.1</v>
      </c>
      <c r="K9338" s="1">
        <v>418</v>
      </c>
      <c r="L9338" s="1">
        <v>10</v>
      </c>
      <c r="M9338" s="6">
        <f t="shared" si="908"/>
        <v>20.366328730529801</v>
      </c>
      <c r="N9338" s="1">
        <v>0</v>
      </c>
      <c r="O9338" s="1">
        <v>0</v>
      </c>
      <c r="P9338" s="12">
        <f t="shared" si="906"/>
        <v>0</v>
      </c>
      <c r="Q9338" s="1">
        <v>0</v>
      </c>
      <c r="R9338" s="1">
        <v>0</v>
      </c>
      <c r="S9338" s="1">
        <v>0.3</v>
      </c>
      <c r="T9338" s="1">
        <v>0</v>
      </c>
      <c r="U9338" s="4" t="s">
        <v>61</v>
      </c>
      <c r="V9338">
        <v>0.49</v>
      </c>
      <c r="W9338">
        <v>0.4</v>
      </c>
      <c r="X9338">
        <v>0.75</v>
      </c>
      <c r="Y9338">
        <v>2.38</v>
      </c>
      <c r="Z9338">
        <v>0.25</v>
      </c>
      <c r="AA9338" s="5">
        <f t="shared" si="910"/>
        <v>0.3</v>
      </c>
      <c r="AB9338" s="15" cm="1">
        <f t="array" ref="AB9338">_xlfn.SWITCH(U9338,"夏",122,"冬",90,"春",153,"秋",153,0)</f>
        <v>153</v>
      </c>
      <c r="AC9338" s="16">
        <f t="shared" si="911"/>
        <v>45.9</v>
      </c>
      <c r="AD9338" s="5">
        <f>IFERROR(AA9338/D9338,0)</f>
        <v>2.1015761821366022E-3</v>
      </c>
      <c r="AE9338" s="15">
        <f t="shared" si="912"/>
        <v>0.41917808219178082</v>
      </c>
      <c r="AF9338" s="5">
        <f>IFERROR(AD9338*AE9338*48,0)</f>
        <v>4.2284864333181391E-2</v>
      </c>
    </row>
    <row r="9339" spans="2:32" x14ac:dyDescent="0.15">
      <c r="B9339" s="1" t="s">
        <v>45</v>
      </c>
      <c r="C9339" s="1" t="s">
        <v>58</v>
      </c>
      <c r="D9339" s="1">
        <v>142.75</v>
      </c>
      <c r="E9339" s="6">
        <v>3.13</v>
      </c>
      <c r="F9339" s="18">
        <v>0.91666666666666696</v>
      </c>
      <c r="G9339" s="1">
        <v>20</v>
      </c>
      <c r="H9339" s="1">
        <v>74</v>
      </c>
      <c r="I9339" s="1">
        <v>20.2</v>
      </c>
      <c r="J9339" s="1">
        <v>0.1</v>
      </c>
      <c r="K9339" s="1">
        <v>415</v>
      </c>
      <c r="L9339" s="1">
        <v>10</v>
      </c>
      <c r="M9339" s="6">
        <f t="shared" si="908"/>
        <v>20.266396555303515</v>
      </c>
      <c r="N9339" s="1">
        <v>0</v>
      </c>
      <c r="O9339" s="1">
        <v>0</v>
      </c>
      <c r="P9339" s="12">
        <f t="shared" si="906"/>
        <v>0</v>
      </c>
      <c r="Q9339" s="1">
        <v>0</v>
      </c>
      <c r="R9339" s="1">
        <v>0</v>
      </c>
      <c r="S9339" s="1">
        <v>0.2</v>
      </c>
      <c r="T9339" s="1">
        <v>0</v>
      </c>
      <c r="U9339" s="4" t="s">
        <v>61</v>
      </c>
      <c r="V9339">
        <v>0.49</v>
      </c>
      <c r="W9339">
        <v>0.4</v>
      </c>
      <c r="X9339">
        <v>0.75</v>
      </c>
      <c r="Y9339">
        <v>2.38</v>
      </c>
      <c r="Z9339">
        <v>0.25</v>
      </c>
      <c r="AA9339" s="5">
        <f t="shared" si="910"/>
        <v>0.2</v>
      </c>
      <c r="AB9339" s="15" cm="1">
        <f t="array" ref="AB9339">_xlfn.SWITCH(U9339,"夏",122,"冬",90,"春",153,"秋",153,0)</f>
        <v>153</v>
      </c>
      <c r="AC9339" s="16">
        <f t="shared" si="911"/>
        <v>30.6</v>
      </c>
      <c r="AD9339" s="5">
        <f>IFERROR(AA9339/D9339,0)</f>
        <v>1.4010507880910684E-3</v>
      </c>
      <c r="AE9339" s="15">
        <f t="shared" si="912"/>
        <v>0.41917808219178082</v>
      </c>
      <c r="AF9339" s="5">
        <f>IFERROR(AD9339*AE9339*48,0)</f>
        <v>2.8189909555454265E-2</v>
      </c>
    </row>
    <row r="9340" spans="2:32" x14ac:dyDescent="0.15">
      <c r="B9340" s="1" t="s">
        <v>46</v>
      </c>
      <c r="C9340" s="1" t="s">
        <v>58</v>
      </c>
      <c r="D9340" s="1">
        <v>142.75</v>
      </c>
      <c r="E9340" s="6">
        <v>3.13</v>
      </c>
      <c r="F9340" s="18">
        <v>0.33333333333333298</v>
      </c>
      <c r="G9340" s="1">
        <v>19.899999999999999</v>
      </c>
      <c r="H9340" s="1">
        <v>71</v>
      </c>
      <c r="I9340" s="1">
        <v>20.100000000000001</v>
      </c>
      <c r="J9340" s="1">
        <v>0.1</v>
      </c>
      <c r="K9340" s="1">
        <v>418</v>
      </c>
      <c r="L9340" s="1">
        <v>330</v>
      </c>
      <c r="M9340" s="6">
        <f t="shared" si="908"/>
        <v>20.166464472550047</v>
      </c>
      <c r="N9340" s="1">
        <v>0</v>
      </c>
      <c r="O9340" s="1">
        <v>0</v>
      </c>
      <c r="P9340" s="12">
        <f t="shared" si="906"/>
        <v>0</v>
      </c>
      <c r="Q9340" s="1">
        <v>0</v>
      </c>
      <c r="R9340" s="1">
        <v>0</v>
      </c>
      <c r="S9340" s="1">
        <v>0.1</v>
      </c>
      <c r="T9340" s="1">
        <v>0</v>
      </c>
      <c r="U9340" s="4" t="s">
        <v>61</v>
      </c>
      <c r="V9340">
        <v>0.49</v>
      </c>
      <c r="W9340">
        <v>0.4</v>
      </c>
      <c r="X9340">
        <v>0.75</v>
      </c>
      <c r="Y9340">
        <v>2.38</v>
      </c>
      <c r="Z9340">
        <v>0.25</v>
      </c>
      <c r="AA9340" s="5">
        <f t="shared" si="910"/>
        <v>0.1</v>
      </c>
      <c r="AB9340" s="15" cm="1">
        <f t="array" ref="AB9340">_xlfn.SWITCH(U9340,"夏",122,"冬",90,"春",153,"秋",153,0)</f>
        <v>153</v>
      </c>
      <c r="AC9340" s="16">
        <f t="shared" si="911"/>
        <v>15.3</v>
      </c>
      <c r="AD9340" s="5">
        <f>IFERROR(AA9340/D9340,0)</f>
        <v>7.0052539404553418E-4</v>
      </c>
      <c r="AE9340" s="15">
        <f t="shared" si="912"/>
        <v>0.41917808219178082</v>
      </c>
      <c r="AF9340" s="5">
        <f>IFERROR(AD9340*AE9340*48,0)</f>
        <v>1.4094954777727133E-2</v>
      </c>
    </row>
    <row r="9341" spans="2:32" x14ac:dyDescent="0.15">
      <c r="B9341" s="1" t="s">
        <v>46</v>
      </c>
      <c r="C9341" s="1" t="s">
        <v>58</v>
      </c>
      <c r="D9341" s="1">
        <v>142.75</v>
      </c>
      <c r="E9341" s="6">
        <v>3.13</v>
      </c>
      <c r="F9341" s="18">
        <v>0.35416666666666702</v>
      </c>
      <c r="G9341" s="1">
        <v>20.5</v>
      </c>
      <c r="H9341" s="1">
        <v>68</v>
      </c>
      <c r="I9341" s="1">
        <v>20.7</v>
      </c>
      <c r="J9341" s="1">
        <v>0.1</v>
      </c>
      <c r="K9341" s="1">
        <v>455</v>
      </c>
      <c r="L9341" s="1">
        <v>400</v>
      </c>
      <c r="M9341" s="6">
        <f t="shared" si="908"/>
        <v>20.766058353023141</v>
      </c>
      <c r="N9341" s="19">
        <v>0.7</v>
      </c>
      <c r="O9341" s="11" cm="1">
        <f t="array" ref="O9341">ROUND(_xlfn.SWITCH(C9341,"建筑专教",IF(S9341&gt;0.1,1.38,1.28),"阶梯教室",IF(S9341&gt;0.1,1.15,1.05),"公共教室",IF(S9341&gt;0.1,1.22,1.12),IF(S9341&gt;0.1,1.2,1.1))+(MOD(ROW()*11,31)/31-0.5)*0.06,2)</f>
        <v>1.38</v>
      </c>
      <c r="P9341" s="12">
        <f t="shared" ref="P9341:P9404" si="913">IF(O9341=0,0,ROUND(MIN(MAX((K9341-400)/(320*E9341*IF(C9341="公共教室",0.95,IF(C9341="建筑专教",0.85,IF(C9341="阶梯教室",1.15,1)))),0),2),2))</f>
        <v>0.06</v>
      </c>
      <c r="Q9341" s="13">
        <f t="shared" si="909"/>
        <v>-0.6819338253457029</v>
      </c>
      <c r="R9341" s="1">
        <v>0</v>
      </c>
      <c r="S9341" s="1">
        <v>0.3</v>
      </c>
      <c r="T9341" s="1">
        <v>0.1</v>
      </c>
      <c r="U9341" s="4" t="s">
        <v>61</v>
      </c>
      <c r="V9341">
        <v>0.49</v>
      </c>
      <c r="W9341">
        <v>0.4</v>
      </c>
      <c r="X9341">
        <v>0.75</v>
      </c>
      <c r="Y9341">
        <v>2.38</v>
      </c>
      <c r="Z9341">
        <v>0.25</v>
      </c>
      <c r="AA9341" s="5">
        <f t="shared" si="910"/>
        <v>0.4</v>
      </c>
      <c r="AB9341" s="15" cm="1">
        <f t="array" ref="AB9341">_xlfn.SWITCH(U9341,"夏",122,"冬",90,"春",153,"秋",153,0)</f>
        <v>153</v>
      </c>
      <c r="AC9341" s="16">
        <f t="shared" si="911"/>
        <v>61.2</v>
      </c>
      <c r="AD9341" s="5">
        <f>IFERROR(AA9341/D9341,0)</f>
        <v>2.8021015761821367E-3</v>
      </c>
      <c r="AE9341" s="15">
        <f t="shared" si="912"/>
        <v>0.41917808219178082</v>
      </c>
      <c r="AF9341" s="5">
        <f>IFERROR(AD9341*AE9341*48,0)</f>
        <v>5.637981911090853E-2</v>
      </c>
    </row>
    <row r="9342" spans="2:32" x14ac:dyDescent="0.15">
      <c r="B9342" s="1" t="s">
        <v>46</v>
      </c>
      <c r="C9342" s="1" t="s">
        <v>58</v>
      </c>
      <c r="D9342" s="1">
        <v>142.75</v>
      </c>
      <c r="E9342" s="6">
        <v>3.13</v>
      </c>
      <c r="F9342" s="18">
        <v>0.375</v>
      </c>
      <c r="G9342" s="1">
        <v>21.3</v>
      </c>
      <c r="H9342" s="1">
        <v>64</v>
      </c>
      <c r="I9342" s="1">
        <v>21.5</v>
      </c>
      <c r="J9342" s="1">
        <v>0.2</v>
      </c>
      <c r="K9342" s="1">
        <v>635</v>
      </c>
      <c r="L9342" s="1">
        <v>480</v>
      </c>
      <c r="M9342" s="6">
        <f t="shared" si="908"/>
        <v>21.599295691465159</v>
      </c>
      <c r="N9342" s="19">
        <v>0.7</v>
      </c>
      <c r="O9342" s="11" cm="1">
        <f t="array" ref="O9342">ROUND(_xlfn.SWITCH(C9342,"建筑专教",IF(S9342&gt;0.1,1.38,1.28),"阶梯教室",IF(S9342&gt;0.1,1.15,1.05),"公共教室",IF(S9342&gt;0.1,1.22,1.12),IF(S9342&gt;0.1,1.2,1.1))+(MOD(ROW()*11,31)/31-0.5)*0.06,2)</f>
        <v>1.4</v>
      </c>
      <c r="P9342" s="12">
        <f t="shared" si="913"/>
        <v>0.28000000000000003</v>
      </c>
      <c r="Q9342" s="13">
        <f t="shared" si="909"/>
        <v>-0.73582030313160229</v>
      </c>
      <c r="R9342" s="1">
        <v>0.8</v>
      </c>
      <c r="S9342" s="1">
        <v>0.4</v>
      </c>
      <c r="T9342" s="1">
        <v>0.2</v>
      </c>
      <c r="U9342" s="4" t="s">
        <v>61</v>
      </c>
      <c r="V9342">
        <v>0.49</v>
      </c>
      <c r="W9342">
        <v>0.4</v>
      </c>
      <c r="X9342">
        <v>0.75</v>
      </c>
      <c r="Y9342">
        <v>2.38</v>
      </c>
      <c r="Z9342">
        <v>0.25</v>
      </c>
      <c r="AA9342" s="5">
        <f t="shared" si="910"/>
        <v>1.4000000000000001</v>
      </c>
      <c r="AB9342" s="15" cm="1">
        <f t="array" ref="AB9342">_xlfn.SWITCH(U9342,"夏",122,"冬",90,"春",153,"秋",153,0)</f>
        <v>153</v>
      </c>
      <c r="AC9342" s="16">
        <f t="shared" si="911"/>
        <v>214.20000000000002</v>
      </c>
      <c r="AD9342" s="5">
        <f>IFERROR(AA9342/D9342,0)</f>
        <v>9.8073555166374796E-3</v>
      </c>
      <c r="AE9342" s="15">
        <f t="shared" si="912"/>
        <v>0.41917808219178082</v>
      </c>
      <c r="AF9342" s="5">
        <f>IFERROR(AD9342*AE9342*48,0)</f>
        <v>0.19732936688817987</v>
      </c>
    </row>
    <row r="9343" spans="2:32" x14ac:dyDescent="0.15">
      <c r="B9343" s="1" t="s">
        <v>46</v>
      </c>
      <c r="C9343" s="1" t="s">
        <v>58</v>
      </c>
      <c r="D9343" s="1">
        <v>142.75</v>
      </c>
      <c r="E9343" s="6">
        <v>3.13</v>
      </c>
      <c r="F9343" s="18">
        <v>0.39583333333333298</v>
      </c>
      <c r="G9343" s="1">
        <v>22.1</v>
      </c>
      <c r="H9343" s="1">
        <v>60</v>
      </c>
      <c r="I9343" s="1">
        <v>22.3</v>
      </c>
      <c r="J9343" s="1">
        <v>0.2</v>
      </c>
      <c r="K9343" s="1">
        <v>765</v>
      </c>
      <c r="L9343" s="1">
        <v>550</v>
      </c>
      <c r="M9343" s="6">
        <f t="shared" si="908"/>
        <v>22.398491811353097</v>
      </c>
      <c r="N9343" s="19">
        <v>0.7</v>
      </c>
      <c r="O9343" s="11" cm="1">
        <f t="array" ref="O9343">ROUND(_xlfn.SWITCH(C9343,"建筑专教",IF(S9343&gt;0.1,1.38,1.28),"阶梯教室",IF(S9343&gt;0.1,1.15,1.05),"公共教室",IF(S9343&gt;0.1,1.22,1.12),IF(S9343&gt;0.1,1.2,1.1))+(MOD(ROW()*11,31)/31-0.5)*0.06,2)</f>
        <v>1.37</v>
      </c>
      <c r="P9343" s="12">
        <f t="shared" si="913"/>
        <v>0.43</v>
      </c>
      <c r="Q9343" s="13">
        <f t="shared" si="909"/>
        <v>-0.600241123987448</v>
      </c>
      <c r="R9343" s="1">
        <v>1.3</v>
      </c>
      <c r="S9343" s="1">
        <v>0.4</v>
      </c>
      <c r="T9343" s="1">
        <v>0.3</v>
      </c>
      <c r="U9343" s="4" t="s">
        <v>61</v>
      </c>
      <c r="V9343">
        <v>0.49</v>
      </c>
      <c r="W9343">
        <v>0.4</v>
      </c>
      <c r="X9343">
        <v>0.75</v>
      </c>
      <c r="Y9343">
        <v>2.38</v>
      </c>
      <c r="Z9343">
        <v>0.25</v>
      </c>
      <c r="AA9343" s="5">
        <f t="shared" si="910"/>
        <v>2</v>
      </c>
      <c r="AB9343" s="15" cm="1">
        <f t="array" ref="AB9343">_xlfn.SWITCH(U9343,"夏",122,"冬",90,"春",153,"秋",153,0)</f>
        <v>153</v>
      </c>
      <c r="AC9343" s="16">
        <f t="shared" si="911"/>
        <v>306</v>
      </c>
      <c r="AD9343" s="5">
        <f>IFERROR(AA9343/D9343,0)</f>
        <v>1.4010507880910683E-2</v>
      </c>
      <c r="AE9343" s="15">
        <f t="shared" si="912"/>
        <v>0.41917808219178082</v>
      </c>
      <c r="AF9343" s="5">
        <f>IFERROR(AD9343*AE9343*48,0)</f>
        <v>0.28189909555454262</v>
      </c>
    </row>
    <row r="9344" spans="2:32" x14ac:dyDescent="0.15">
      <c r="B9344" s="1" t="s">
        <v>46</v>
      </c>
      <c r="C9344" s="1" t="s">
        <v>58</v>
      </c>
      <c r="D9344" s="1">
        <v>142.75</v>
      </c>
      <c r="E9344" s="6">
        <v>3.13</v>
      </c>
      <c r="F9344" s="18">
        <v>0.41666666666666702</v>
      </c>
      <c r="G9344" s="1">
        <v>22.9</v>
      </c>
      <c r="H9344" s="1">
        <v>57</v>
      </c>
      <c r="I9344" s="1">
        <v>23.1</v>
      </c>
      <c r="J9344" s="1">
        <v>0.2</v>
      </c>
      <c r="K9344" s="1">
        <v>870</v>
      </c>
      <c r="L9344" s="1">
        <v>600</v>
      </c>
      <c r="M9344" s="6">
        <f t="shared" si="908"/>
        <v>23.19769658102291</v>
      </c>
      <c r="N9344" s="19">
        <v>0.7</v>
      </c>
      <c r="O9344" s="11" cm="1">
        <f t="array" ref="O9344">ROUND(_xlfn.SWITCH(C9344,"建筑专教",IF(S9344&gt;0.1,1.38,1.28),"阶梯教室",IF(S9344&gt;0.1,1.15,1.05),"公共教室",IF(S9344&gt;0.1,1.22,1.12),IF(S9344&gt;0.1,1.2,1.1))+(MOD(ROW()*11,31)/31-0.5)*0.06,2)</f>
        <v>1.39</v>
      </c>
      <c r="P9344" s="12">
        <f t="shared" si="913"/>
        <v>0.55000000000000004</v>
      </c>
      <c r="Q9344" s="13">
        <f t="shared" si="909"/>
        <v>-0.36000247560353138</v>
      </c>
      <c r="R9344" s="1">
        <v>1.7</v>
      </c>
      <c r="S9344" s="1">
        <v>0.4</v>
      </c>
      <c r="T9344" s="1">
        <v>0.4</v>
      </c>
      <c r="U9344" s="4" t="s">
        <v>61</v>
      </c>
      <c r="V9344">
        <v>0.49</v>
      </c>
      <c r="W9344">
        <v>0.4</v>
      </c>
      <c r="X9344">
        <v>0.75</v>
      </c>
      <c r="Y9344">
        <v>2.38</v>
      </c>
      <c r="Z9344">
        <v>0.25</v>
      </c>
      <c r="AA9344" s="5">
        <f t="shared" si="910"/>
        <v>2.5</v>
      </c>
      <c r="AB9344" s="15" cm="1">
        <f t="array" ref="AB9344">_xlfn.SWITCH(U9344,"夏",122,"冬",90,"春",153,"秋",153,0)</f>
        <v>153</v>
      </c>
      <c r="AC9344" s="16">
        <f t="shared" si="911"/>
        <v>382.5</v>
      </c>
      <c r="AD9344" s="5">
        <f>IFERROR(AA9344/D9344,0)</f>
        <v>1.7513134851138354E-2</v>
      </c>
      <c r="AE9344" s="15">
        <f t="shared" si="912"/>
        <v>0.41917808219178082</v>
      </c>
      <c r="AF9344" s="5">
        <f>IFERROR(AD9344*AE9344*48,0)</f>
        <v>0.35237386944317828</v>
      </c>
    </row>
    <row r="9345" spans="2:32" x14ac:dyDescent="0.15">
      <c r="B9345" s="1" t="s">
        <v>46</v>
      </c>
      <c r="C9345" s="1" t="s">
        <v>58</v>
      </c>
      <c r="D9345" s="1">
        <v>142.75</v>
      </c>
      <c r="E9345" s="6">
        <v>3.13</v>
      </c>
      <c r="F9345" s="18">
        <v>0.4375</v>
      </c>
      <c r="G9345" s="1">
        <v>23.6</v>
      </c>
      <c r="H9345" s="1">
        <v>54</v>
      </c>
      <c r="I9345" s="1">
        <v>23.8</v>
      </c>
      <c r="J9345" s="1">
        <v>0.2</v>
      </c>
      <c r="K9345" s="1">
        <v>935</v>
      </c>
      <c r="L9345" s="1">
        <v>650</v>
      </c>
      <c r="M9345" s="6">
        <f t="shared" si="908"/>
        <v>23.897007758812265</v>
      </c>
      <c r="N9345" s="19">
        <v>0.7</v>
      </c>
      <c r="O9345" s="11" cm="1">
        <f t="array" ref="O9345">ROUND(_xlfn.SWITCH(C9345,"建筑专教",IF(S9345&gt;0.1,1.38,1.28),"阶梯教室",IF(S9345&gt;0.1,1.15,1.05),"公共教室",IF(S9345&gt;0.1,1.22,1.12),IF(S9345&gt;0.1,1.2,1.1))+(MOD(ROW()*11,31)/31-0.5)*0.06,2)</f>
        <v>1.41</v>
      </c>
      <c r="P9345" s="12">
        <f t="shared" si="913"/>
        <v>0.63</v>
      </c>
      <c r="Q9345" s="13">
        <f t="shared" si="909"/>
        <v>-0.15237648732734915</v>
      </c>
      <c r="R9345" s="1">
        <v>1.9</v>
      </c>
      <c r="S9345" s="1">
        <v>0.4</v>
      </c>
      <c r="T9345" s="1">
        <v>0.5</v>
      </c>
      <c r="U9345" s="4" t="s">
        <v>61</v>
      </c>
      <c r="V9345">
        <v>0.49</v>
      </c>
      <c r="W9345">
        <v>0.4</v>
      </c>
      <c r="X9345">
        <v>0.75</v>
      </c>
      <c r="Y9345">
        <v>2.38</v>
      </c>
      <c r="Z9345">
        <v>0.25</v>
      </c>
      <c r="AA9345" s="5">
        <f t="shared" si="910"/>
        <v>2.8</v>
      </c>
      <c r="AB9345" s="15" cm="1">
        <f t="array" ref="AB9345">_xlfn.SWITCH(U9345,"夏",122,"冬",90,"春",153,"秋",153,0)</f>
        <v>153</v>
      </c>
      <c r="AC9345" s="16">
        <f t="shared" si="911"/>
        <v>428.4</v>
      </c>
      <c r="AD9345" s="5">
        <f>IFERROR(AA9345/D9345,0)</f>
        <v>1.9614711033274956E-2</v>
      </c>
      <c r="AE9345" s="15">
        <f t="shared" si="912"/>
        <v>0.41917808219178082</v>
      </c>
      <c r="AF9345" s="5">
        <f>IFERROR(AD9345*AE9345*48,0)</f>
        <v>0.39465873377635963</v>
      </c>
    </row>
    <row r="9346" spans="2:32" x14ac:dyDescent="0.15">
      <c r="B9346" s="1" t="s">
        <v>46</v>
      </c>
      <c r="C9346" s="1" t="s">
        <v>58</v>
      </c>
      <c r="D9346" s="1">
        <v>142.75</v>
      </c>
      <c r="E9346" s="6">
        <v>3.13</v>
      </c>
      <c r="F9346" s="18">
        <v>0.45833333333333298</v>
      </c>
      <c r="G9346" s="1">
        <v>24.1</v>
      </c>
      <c r="H9346" s="1">
        <v>52</v>
      </c>
      <c r="I9346" s="1">
        <v>24.3</v>
      </c>
      <c r="J9346" s="1">
        <v>0.2</v>
      </c>
      <c r="K9346" s="1">
        <v>905</v>
      </c>
      <c r="L9346" s="1">
        <v>690</v>
      </c>
      <c r="M9346" s="6">
        <f t="shared" si="908"/>
        <v>24.396519700742431</v>
      </c>
      <c r="N9346" s="19">
        <v>0.7</v>
      </c>
      <c r="O9346" s="11" cm="1">
        <f t="array" ref="O9346">ROUND(_xlfn.SWITCH(C9346,"建筑专教",IF(S9346&gt;0.1,1.38,1.28),"阶梯教室",IF(S9346&gt;0.1,1.15,1.05),"公共教室",IF(S9346&gt;0.1,1.22,1.12),IF(S9346&gt;0.1,1.2,1.1))+(MOD(ROW()*11,31)/31-0.5)*0.06,2)</f>
        <v>1.37</v>
      </c>
      <c r="P9346" s="12">
        <f t="shared" si="913"/>
        <v>0.59</v>
      </c>
      <c r="Q9346" s="13">
        <f t="shared" si="909"/>
        <v>-9.8678851517471536E-2</v>
      </c>
      <c r="R9346" s="1">
        <v>1.8</v>
      </c>
      <c r="S9346" s="1">
        <v>0.3</v>
      </c>
      <c r="T9346" s="1">
        <v>0.4</v>
      </c>
      <c r="U9346" s="4" t="s">
        <v>61</v>
      </c>
      <c r="V9346">
        <v>0.49</v>
      </c>
      <c r="W9346">
        <v>0.4</v>
      </c>
      <c r="X9346">
        <v>0.75</v>
      </c>
      <c r="Y9346">
        <v>2.38</v>
      </c>
      <c r="Z9346">
        <v>0.25</v>
      </c>
      <c r="AA9346" s="5">
        <f t="shared" si="910"/>
        <v>2.5</v>
      </c>
      <c r="AB9346" s="15" cm="1">
        <f t="array" ref="AB9346">_xlfn.SWITCH(U9346,"夏",122,"冬",90,"春",153,"秋",153,0)</f>
        <v>153</v>
      </c>
      <c r="AC9346" s="16">
        <f t="shared" si="911"/>
        <v>382.5</v>
      </c>
      <c r="AD9346" s="5">
        <f>IFERROR(AA9346/D9346,0)</f>
        <v>1.7513134851138354E-2</v>
      </c>
      <c r="AE9346" s="15">
        <f t="shared" si="912"/>
        <v>0.41917808219178082</v>
      </c>
      <c r="AF9346" s="5">
        <f>IFERROR(AD9346*AE9346*48,0)</f>
        <v>0.35237386944317828</v>
      </c>
    </row>
    <row r="9347" spans="2:32" x14ac:dyDescent="0.15">
      <c r="B9347" s="1" t="s">
        <v>46</v>
      </c>
      <c r="C9347" s="1" t="s">
        <v>58</v>
      </c>
      <c r="D9347" s="1">
        <v>142.75</v>
      </c>
      <c r="E9347" s="6">
        <v>3.13</v>
      </c>
      <c r="F9347" s="18">
        <v>0.47916666666666702</v>
      </c>
      <c r="G9347" s="1">
        <v>24.5</v>
      </c>
      <c r="H9347" s="1">
        <v>50</v>
      </c>
      <c r="I9347" s="1">
        <v>24.7</v>
      </c>
      <c r="J9347" s="1">
        <v>0.2</v>
      </c>
      <c r="K9347" s="1">
        <v>795</v>
      </c>
      <c r="L9347" s="1">
        <v>720</v>
      </c>
      <c r="M9347" s="6">
        <f t="shared" si="908"/>
        <v>24.796131607775749</v>
      </c>
      <c r="N9347" s="19">
        <v>0.7</v>
      </c>
      <c r="O9347" s="11" cm="1">
        <f t="array" ref="O9347">ROUND(_xlfn.SWITCH(C9347,"建筑专教",IF(S9347&gt;0.1,1.38,1.28),"阶梯教室",IF(S9347&gt;0.1,1.15,1.05),"公共教室",IF(S9347&gt;0.1,1.22,1.12),IF(S9347&gt;0.1,1.2,1.1))+(MOD(ROW()*11,31)/31-0.5)*0.06,2)</f>
        <v>1.39</v>
      </c>
      <c r="P9347" s="12">
        <f t="shared" si="913"/>
        <v>0.46</v>
      </c>
      <c r="Q9347" s="13">
        <f t="shared" si="909"/>
        <v>3.343080538988745E-2</v>
      </c>
      <c r="R9347" s="1">
        <v>1.4</v>
      </c>
      <c r="S9347" s="1">
        <v>0.2</v>
      </c>
      <c r="T9347" s="1">
        <v>0.2</v>
      </c>
      <c r="U9347" s="4" t="s">
        <v>61</v>
      </c>
      <c r="V9347">
        <v>0.49</v>
      </c>
      <c r="W9347">
        <v>0.4</v>
      </c>
      <c r="X9347">
        <v>0.75</v>
      </c>
      <c r="Y9347">
        <v>2.38</v>
      </c>
      <c r="Z9347">
        <v>0.25</v>
      </c>
      <c r="AA9347" s="5">
        <f t="shared" si="910"/>
        <v>1.7999999999999998</v>
      </c>
      <c r="AB9347" s="15" cm="1">
        <f t="array" ref="AB9347">_xlfn.SWITCH(U9347,"夏",122,"冬",90,"春",153,"秋",153,0)</f>
        <v>153</v>
      </c>
      <c r="AC9347" s="16">
        <f t="shared" si="911"/>
        <v>275.39999999999998</v>
      </c>
      <c r="AD9347" s="5">
        <f>IFERROR(AA9347/D9347,0)</f>
        <v>1.2609457092819614E-2</v>
      </c>
      <c r="AE9347" s="15">
        <f t="shared" si="912"/>
        <v>0.41917808219178082</v>
      </c>
      <c r="AF9347" s="5">
        <f>IFERROR(AD9347*AE9347*48,0)</f>
        <v>0.25370918599908832</v>
      </c>
    </row>
    <row r="9348" spans="2:32" x14ac:dyDescent="0.15">
      <c r="B9348" s="1" t="s">
        <v>46</v>
      </c>
      <c r="C9348" s="1" t="s">
        <v>58</v>
      </c>
      <c r="D9348" s="1">
        <v>142.75</v>
      </c>
      <c r="E9348" s="6">
        <v>3.13</v>
      </c>
      <c r="F9348" s="18">
        <v>0.5</v>
      </c>
      <c r="G9348" s="1">
        <v>24.7</v>
      </c>
      <c r="H9348" s="1">
        <v>49</v>
      </c>
      <c r="I9348" s="1">
        <v>24.9</v>
      </c>
      <c r="J9348" s="1">
        <v>0.1</v>
      </c>
      <c r="K9348" s="1">
        <v>625</v>
      </c>
      <c r="L9348" s="1">
        <v>750</v>
      </c>
      <c r="M9348" s="6">
        <f t="shared" si="908"/>
        <v>24.963306095294911</v>
      </c>
      <c r="N9348" s="1">
        <v>0</v>
      </c>
      <c r="O9348" s="1">
        <v>0</v>
      </c>
      <c r="P9348" s="12">
        <f t="shared" si="913"/>
        <v>0</v>
      </c>
      <c r="Q9348" s="1">
        <v>0</v>
      </c>
      <c r="R9348" s="1">
        <v>0</v>
      </c>
      <c r="S9348" s="1">
        <v>0.2</v>
      </c>
      <c r="T9348" s="1">
        <v>0</v>
      </c>
      <c r="U9348" s="4" t="s">
        <v>61</v>
      </c>
      <c r="V9348">
        <v>0.49</v>
      </c>
      <c r="W9348">
        <v>0.4</v>
      </c>
      <c r="X9348">
        <v>0.75</v>
      </c>
      <c r="Y9348">
        <v>2.38</v>
      </c>
      <c r="Z9348">
        <v>0.25</v>
      </c>
      <c r="AA9348" s="5">
        <f t="shared" si="910"/>
        <v>0.2</v>
      </c>
      <c r="AB9348" s="15" cm="1">
        <f t="array" ref="AB9348">_xlfn.SWITCH(U9348,"夏",122,"冬",90,"春",153,"秋",153,0)</f>
        <v>153</v>
      </c>
      <c r="AC9348" s="16">
        <f t="shared" si="911"/>
        <v>30.6</v>
      </c>
      <c r="AD9348" s="5">
        <f>IFERROR(AA9348/D9348,0)</f>
        <v>1.4010507880910684E-3</v>
      </c>
      <c r="AE9348" s="15">
        <f t="shared" si="912"/>
        <v>0.41917808219178082</v>
      </c>
      <c r="AF9348" s="5">
        <f>IFERROR(AD9348*AE9348*48,0)</f>
        <v>2.8189909555454265E-2</v>
      </c>
    </row>
    <row r="9349" spans="2:32" x14ac:dyDescent="0.15">
      <c r="B9349" s="1" t="s">
        <v>46</v>
      </c>
      <c r="C9349" s="1" t="s">
        <v>58</v>
      </c>
      <c r="D9349" s="1">
        <v>142.75</v>
      </c>
      <c r="E9349" s="6">
        <v>3.13</v>
      </c>
      <c r="F9349" s="18">
        <v>0.52083333333333304</v>
      </c>
      <c r="G9349" s="1">
        <v>24.3</v>
      </c>
      <c r="H9349" s="1">
        <v>51</v>
      </c>
      <c r="I9349" s="1">
        <v>24.5</v>
      </c>
      <c r="J9349" s="1">
        <v>0.1</v>
      </c>
      <c r="K9349" s="1">
        <v>540</v>
      </c>
      <c r="L9349" s="1">
        <v>730</v>
      </c>
      <c r="M9349" s="6">
        <f t="shared" si="908"/>
        <v>24.563561553028592</v>
      </c>
      <c r="N9349" s="1">
        <v>0</v>
      </c>
      <c r="O9349" s="1">
        <v>0</v>
      </c>
      <c r="P9349" s="12">
        <f t="shared" si="913"/>
        <v>0</v>
      </c>
      <c r="Q9349" s="1">
        <v>0</v>
      </c>
      <c r="R9349" s="1">
        <v>0</v>
      </c>
      <c r="S9349" s="1">
        <v>0</v>
      </c>
      <c r="T9349" s="1">
        <v>0</v>
      </c>
      <c r="U9349" s="4" t="s">
        <v>61</v>
      </c>
      <c r="V9349">
        <v>0.49</v>
      </c>
      <c r="W9349">
        <v>0.4</v>
      </c>
      <c r="X9349">
        <v>0.75</v>
      </c>
      <c r="Y9349">
        <v>2.38</v>
      </c>
      <c r="Z9349">
        <v>0.25</v>
      </c>
      <c r="AA9349" s="5">
        <f t="shared" si="910"/>
        <v>0</v>
      </c>
      <c r="AB9349" s="15" cm="1">
        <f t="array" ref="AB9349">_xlfn.SWITCH(U9349,"夏",122,"冬",90,"春",153,"秋",153,0)</f>
        <v>153</v>
      </c>
      <c r="AC9349" s="16">
        <f t="shared" si="911"/>
        <v>0</v>
      </c>
      <c r="AD9349" s="5">
        <f>IFERROR(AA9349/D9349,0)</f>
        <v>0</v>
      </c>
      <c r="AE9349" s="15">
        <f t="shared" si="912"/>
        <v>0.41917808219178082</v>
      </c>
      <c r="AF9349" s="5">
        <f>IFERROR(AD9349*AE9349*48,0)</f>
        <v>0</v>
      </c>
    </row>
    <row r="9350" spans="2:32" x14ac:dyDescent="0.15">
      <c r="B9350" s="1" t="s">
        <v>46</v>
      </c>
      <c r="C9350" s="1" t="s">
        <v>58</v>
      </c>
      <c r="D9350" s="1">
        <v>142.75</v>
      </c>
      <c r="E9350" s="6">
        <v>3.13</v>
      </c>
      <c r="F9350" s="18">
        <v>0.54166666666666696</v>
      </c>
      <c r="G9350" s="1">
        <v>24</v>
      </c>
      <c r="H9350" s="1">
        <v>53</v>
      </c>
      <c r="I9350" s="1">
        <v>24.2</v>
      </c>
      <c r="J9350" s="1">
        <v>0.1</v>
      </c>
      <c r="K9350" s="1">
        <v>495</v>
      </c>
      <c r="L9350" s="1">
        <v>700</v>
      </c>
      <c r="M9350" s="6">
        <f t="shared" si="908"/>
        <v>24.263754048734654</v>
      </c>
      <c r="N9350" s="1">
        <v>0</v>
      </c>
      <c r="O9350" s="1">
        <v>0</v>
      </c>
      <c r="P9350" s="12">
        <f t="shared" si="913"/>
        <v>0</v>
      </c>
      <c r="Q9350" s="1">
        <v>0</v>
      </c>
      <c r="R9350" s="1">
        <v>0</v>
      </c>
      <c r="S9350" s="1">
        <v>0</v>
      </c>
      <c r="T9350" s="1">
        <v>0</v>
      </c>
      <c r="U9350" s="4" t="s">
        <v>61</v>
      </c>
      <c r="V9350">
        <v>0.49</v>
      </c>
      <c r="W9350">
        <v>0.4</v>
      </c>
      <c r="X9350">
        <v>0.75</v>
      </c>
      <c r="Y9350">
        <v>2.38</v>
      </c>
      <c r="Z9350">
        <v>0.25</v>
      </c>
      <c r="AA9350" s="5">
        <f t="shared" si="910"/>
        <v>0</v>
      </c>
      <c r="AB9350" s="15" cm="1">
        <f t="array" ref="AB9350">_xlfn.SWITCH(U9350,"夏",122,"冬",90,"春",153,"秋",153,0)</f>
        <v>153</v>
      </c>
      <c r="AC9350" s="16">
        <f t="shared" si="911"/>
        <v>0</v>
      </c>
      <c r="AD9350" s="5">
        <f>IFERROR(AA9350/D9350,0)</f>
        <v>0</v>
      </c>
      <c r="AE9350" s="15">
        <f t="shared" si="912"/>
        <v>0.41917808219178082</v>
      </c>
      <c r="AF9350" s="5">
        <f>IFERROR(AD9350*AE9350*48,0)</f>
        <v>0</v>
      </c>
    </row>
    <row r="9351" spans="2:32" x14ac:dyDescent="0.15">
      <c r="B9351" s="1" t="s">
        <v>46</v>
      </c>
      <c r="C9351" s="1" t="s">
        <v>58</v>
      </c>
      <c r="D9351" s="1">
        <v>142.75</v>
      </c>
      <c r="E9351" s="6">
        <v>3.13</v>
      </c>
      <c r="F9351" s="18">
        <v>0.5625</v>
      </c>
      <c r="G9351" s="1">
        <v>23.7</v>
      </c>
      <c r="H9351" s="1">
        <v>56</v>
      </c>
      <c r="I9351" s="1">
        <v>23.9</v>
      </c>
      <c r="J9351" s="1">
        <v>0.1</v>
      </c>
      <c r="K9351" s="1">
        <v>470</v>
      </c>
      <c r="L9351" s="1">
        <v>670</v>
      </c>
      <c r="M9351" s="6">
        <f t="shared" si="908"/>
        <v>23.963947322270599</v>
      </c>
      <c r="N9351" s="1">
        <v>0</v>
      </c>
      <c r="O9351" s="1">
        <v>0</v>
      </c>
      <c r="P9351" s="12">
        <f t="shared" si="913"/>
        <v>0</v>
      </c>
      <c r="Q9351" s="1">
        <v>0</v>
      </c>
      <c r="R9351" s="1">
        <v>0</v>
      </c>
      <c r="S9351" s="1">
        <v>0.1</v>
      </c>
      <c r="T9351" s="1">
        <v>0</v>
      </c>
      <c r="U9351" s="4" t="s">
        <v>61</v>
      </c>
      <c r="V9351">
        <v>0.49</v>
      </c>
      <c r="W9351">
        <v>0.4</v>
      </c>
      <c r="X9351">
        <v>0.75</v>
      </c>
      <c r="Y9351">
        <v>2.38</v>
      </c>
      <c r="Z9351">
        <v>0.25</v>
      </c>
      <c r="AA9351" s="5">
        <f t="shared" si="910"/>
        <v>0.1</v>
      </c>
      <c r="AB9351" s="15" cm="1">
        <f t="array" ref="AB9351">_xlfn.SWITCH(U9351,"夏",122,"冬",90,"春",153,"秋",153,0)</f>
        <v>153</v>
      </c>
      <c r="AC9351" s="16">
        <f t="shared" si="911"/>
        <v>15.3</v>
      </c>
      <c r="AD9351" s="5">
        <f>IFERROR(AA9351/D9351,0)</f>
        <v>7.0052539404553418E-4</v>
      </c>
      <c r="AE9351" s="15">
        <f t="shared" si="912"/>
        <v>0.41917808219178082</v>
      </c>
      <c r="AF9351" s="5">
        <f>IFERROR(AD9351*AE9351*48,0)</f>
        <v>1.4094954777727133E-2</v>
      </c>
    </row>
    <row r="9352" spans="2:32" x14ac:dyDescent="0.15">
      <c r="B9352" s="1" t="s">
        <v>46</v>
      </c>
      <c r="C9352" s="1" t="s">
        <v>58</v>
      </c>
      <c r="D9352" s="1">
        <v>142.75</v>
      </c>
      <c r="E9352" s="6">
        <v>3.13</v>
      </c>
      <c r="F9352" s="18">
        <v>0.58333333333333304</v>
      </c>
      <c r="G9352" s="1">
        <v>24</v>
      </c>
      <c r="H9352" s="1">
        <v>54</v>
      </c>
      <c r="I9352" s="1">
        <v>24.2</v>
      </c>
      <c r="J9352" s="1">
        <v>0.2</v>
      </c>
      <c r="K9352" s="1">
        <v>660</v>
      </c>
      <c r="L9352" s="1">
        <v>630</v>
      </c>
      <c r="M9352" s="6">
        <f t="shared" si="908"/>
        <v>24.296617050125917</v>
      </c>
      <c r="N9352" s="19">
        <v>0.7</v>
      </c>
      <c r="O9352" s="11" cm="1">
        <f t="array" ref="O9352">ROUND(_xlfn.SWITCH(C9352,"建筑专教",IF(S9352&gt;0.1,1.38,1.28),"阶梯教室",IF(S9352&gt;0.1,1.15,1.05),"公共教室",IF(S9352&gt;0.1,1.22,1.12),IF(S9352&gt;0.1,1.2,1.1))+(MOD(ROW()*11,31)/31-0.5)*0.06,2)</f>
        <v>1.38</v>
      </c>
      <c r="P9352" s="12">
        <f t="shared" si="913"/>
        <v>0.31</v>
      </c>
      <c r="Q9352" s="13">
        <f t="shared" si="909"/>
        <v>-0.10616815186267481</v>
      </c>
      <c r="R9352" s="1">
        <v>1.1000000000000001</v>
      </c>
      <c r="S9352" s="1">
        <v>0.3</v>
      </c>
      <c r="T9352" s="1">
        <v>0.2</v>
      </c>
      <c r="U9352" s="4" t="s">
        <v>61</v>
      </c>
      <c r="V9352">
        <v>0.49</v>
      </c>
      <c r="W9352">
        <v>0.4</v>
      </c>
      <c r="X9352">
        <v>0.75</v>
      </c>
      <c r="Y9352">
        <v>2.38</v>
      </c>
      <c r="Z9352">
        <v>0.25</v>
      </c>
      <c r="AA9352" s="5">
        <f t="shared" si="910"/>
        <v>1.6</v>
      </c>
      <c r="AB9352" s="15" cm="1">
        <f t="array" ref="AB9352">_xlfn.SWITCH(U9352,"夏",122,"冬",90,"春",153,"秋",153,0)</f>
        <v>153</v>
      </c>
      <c r="AC9352" s="16">
        <f t="shared" si="911"/>
        <v>244.8</v>
      </c>
      <c r="AD9352" s="5">
        <f>IFERROR(AA9352/D9352,0)</f>
        <v>1.1208406304728547E-2</v>
      </c>
      <c r="AE9352" s="15">
        <f t="shared" si="912"/>
        <v>0.41917808219178082</v>
      </c>
      <c r="AF9352" s="5">
        <f>IFERROR(AD9352*AE9352*48,0)</f>
        <v>0.22551927644363412</v>
      </c>
    </row>
    <row r="9353" spans="2:32" x14ac:dyDescent="0.15">
      <c r="B9353" s="1" t="s">
        <v>46</v>
      </c>
      <c r="C9353" s="1" t="s">
        <v>58</v>
      </c>
      <c r="D9353" s="1">
        <v>142.75</v>
      </c>
      <c r="E9353" s="6">
        <v>3.13</v>
      </c>
      <c r="F9353" s="18">
        <v>0.60416666666666696</v>
      </c>
      <c r="G9353" s="1">
        <v>24.6</v>
      </c>
      <c r="H9353" s="1">
        <v>51</v>
      </c>
      <c r="I9353" s="1">
        <v>24.8</v>
      </c>
      <c r="J9353" s="1">
        <v>0.2</v>
      </c>
      <c r="K9353" s="1">
        <v>830</v>
      </c>
      <c r="L9353" s="1">
        <v>590</v>
      </c>
      <c r="M9353" s="6">
        <f t="shared" si="908"/>
        <v>24.896034909584046</v>
      </c>
      <c r="N9353" s="19">
        <v>0.7</v>
      </c>
      <c r="O9353" s="11" cm="1">
        <f t="array" ref="O9353">ROUND(_xlfn.SWITCH(C9353,"建筑专教",IF(S9353&gt;0.1,1.38,1.28),"阶梯教室",IF(S9353&gt;0.1,1.15,1.05),"公共教室",IF(S9353&gt;0.1,1.22,1.12),IF(S9353&gt;0.1,1.2,1.1))+(MOD(ROW()*11,31)/31-0.5)*0.06,2)</f>
        <v>1.4</v>
      </c>
      <c r="P9353" s="12">
        <f t="shared" si="913"/>
        <v>0.51</v>
      </c>
      <c r="Q9353" s="13">
        <f t="shared" si="909"/>
        <v>7.3639400431490948E-2</v>
      </c>
      <c r="R9353" s="1">
        <v>1.6</v>
      </c>
      <c r="S9353" s="1">
        <v>0.4</v>
      </c>
      <c r="T9353" s="1">
        <v>0.3</v>
      </c>
      <c r="U9353" s="4" t="s">
        <v>61</v>
      </c>
      <c r="V9353">
        <v>0.49</v>
      </c>
      <c r="W9353">
        <v>0.4</v>
      </c>
      <c r="X9353">
        <v>0.75</v>
      </c>
      <c r="Y9353">
        <v>2.38</v>
      </c>
      <c r="Z9353">
        <v>0.25</v>
      </c>
      <c r="AA9353" s="5">
        <f t="shared" si="910"/>
        <v>2.2999999999999998</v>
      </c>
      <c r="AB9353" s="15" cm="1">
        <f t="array" ref="AB9353">_xlfn.SWITCH(U9353,"夏",122,"冬",90,"春",153,"秋",153,0)</f>
        <v>153</v>
      </c>
      <c r="AC9353" s="16">
        <f t="shared" si="911"/>
        <v>351.9</v>
      </c>
      <c r="AD9353" s="5">
        <f>IFERROR(AA9353/D9353,0)</f>
        <v>1.6112084063047285E-2</v>
      </c>
      <c r="AE9353" s="15">
        <f t="shared" si="912"/>
        <v>0.41917808219178082</v>
      </c>
      <c r="AF9353" s="5">
        <f>IFERROR(AD9353*AE9353*48,0)</f>
        <v>0.32418395988772397</v>
      </c>
    </row>
    <row r="9354" spans="2:32" x14ac:dyDescent="0.15">
      <c r="B9354" s="1" t="s">
        <v>46</v>
      </c>
      <c r="C9354" s="1" t="s">
        <v>58</v>
      </c>
      <c r="D9354" s="1">
        <v>142.75</v>
      </c>
      <c r="E9354" s="6">
        <v>3.13</v>
      </c>
      <c r="F9354" s="18">
        <v>0.625</v>
      </c>
      <c r="G9354" s="1">
        <v>25.1</v>
      </c>
      <c r="H9354" s="1">
        <v>48</v>
      </c>
      <c r="I9354" s="1">
        <v>25.3</v>
      </c>
      <c r="J9354" s="1">
        <v>0.2</v>
      </c>
      <c r="K9354" s="1">
        <v>920</v>
      </c>
      <c r="L9354" s="1">
        <v>550</v>
      </c>
      <c r="M9354" s="6">
        <f t="shared" si="908"/>
        <v>25.395553358067048</v>
      </c>
      <c r="N9354" s="19">
        <v>0.7</v>
      </c>
      <c r="O9354" s="11" cm="1">
        <f t="array" ref="O9354">ROUND(_xlfn.SWITCH(C9354,"建筑专教",IF(S9354&gt;0.1,1.38,1.28),"阶梯教室",IF(S9354&gt;0.1,1.15,1.05),"公共教室",IF(S9354&gt;0.1,1.22,1.12),IF(S9354&gt;0.1,1.2,1.1))+(MOD(ROW()*11,31)/31-0.5)*0.06,2)</f>
        <v>1.36</v>
      </c>
      <c r="P9354" s="12">
        <f t="shared" si="913"/>
        <v>0.61</v>
      </c>
      <c r="Q9354" s="13">
        <f t="shared" si="909"/>
        <v>0.13393425995679711</v>
      </c>
      <c r="R9354" s="1">
        <v>1.9</v>
      </c>
      <c r="S9354" s="1">
        <v>0.4</v>
      </c>
      <c r="T9354" s="1">
        <v>0.4</v>
      </c>
      <c r="U9354" s="4" t="s">
        <v>61</v>
      </c>
      <c r="V9354">
        <v>0.49</v>
      </c>
      <c r="W9354">
        <v>0.4</v>
      </c>
      <c r="X9354">
        <v>0.75</v>
      </c>
      <c r="Y9354">
        <v>2.38</v>
      </c>
      <c r="Z9354">
        <v>0.25</v>
      </c>
      <c r="AA9354" s="5">
        <f t="shared" si="910"/>
        <v>2.6999999999999997</v>
      </c>
      <c r="AB9354" s="15" cm="1">
        <f t="array" ref="AB9354">_xlfn.SWITCH(U9354,"夏",122,"冬",90,"春",153,"秋",153,0)</f>
        <v>153</v>
      </c>
      <c r="AC9354" s="16">
        <f t="shared" si="911"/>
        <v>413.09999999999997</v>
      </c>
      <c r="AD9354" s="5">
        <f>IFERROR(AA9354/D9354,0)</f>
        <v>1.8914185639229419E-2</v>
      </c>
      <c r="AE9354" s="15">
        <f t="shared" si="912"/>
        <v>0.41917808219178082</v>
      </c>
      <c r="AF9354" s="5">
        <f>IFERROR(AD9354*AE9354*48,0)</f>
        <v>0.38056377899863247</v>
      </c>
    </row>
    <row r="9355" spans="2:32" x14ac:dyDescent="0.15">
      <c r="B9355" s="1" t="s">
        <v>46</v>
      </c>
      <c r="C9355" s="1" t="s">
        <v>58</v>
      </c>
      <c r="D9355" s="1">
        <v>142.75</v>
      </c>
      <c r="E9355" s="6">
        <v>3.13</v>
      </c>
      <c r="F9355" s="18">
        <v>0.64583333333333304</v>
      </c>
      <c r="G9355" s="1">
        <v>25.4</v>
      </c>
      <c r="H9355" s="1">
        <v>46</v>
      </c>
      <c r="I9355" s="1">
        <v>25.6</v>
      </c>
      <c r="J9355" s="1">
        <v>0.2</v>
      </c>
      <c r="K9355" s="1">
        <v>880</v>
      </c>
      <c r="L9355" s="1">
        <v>510</v>
      </c>
      <c r="M9355" s="6">
        <f t="shared" si="908"/>
        <v>25.695265970942103</v>
      </c>
      <c r="N9355" s="19">
        <v>0.7</v>
      </c>
      <c r="O9355" s="11" cm="1">
        <f t="array" ref="O9355">ROUND(_xlfn.SWITCH(C9355,"建筑专教",IF(S9355&gt;0.1,1.38,1.28),"阶梯教室",IF(S9355&gt;0.1,1.15,1.05),"公共教室",IF(S9355&gt;0.1,1.22,1.12),IF(S9355&gt;0.1,1.2,1.1))+(MOD(ROW()*11,31)/31-0.5)*0.06,2)</f>
        <v>1.38</v>
      </c>
      <c r="P9355" s="12">
        <f t="shared" si="913"/>
        <v>0.56000000000000005</v>
      </c>
      <c r="Q9355" s="13">
        <f t="shared" si="909"/>
        <v>0.23826428913505046</v>
      </c>
      <c r="R9355" s="1">
        <v>1.7</v>
      </c>
      <c r="S9355" s="1">
        <v>0.4</v>
      </c>
      <c r="T9355" s="1">
        <v>0.3</v>
      </c>
      <c r="U9355" s="4" t="s">
        <v>61</v>
      </c>
      <c r="V9355">
        <v>0.49</v>
      </c>
      <c r="W9355">
        <v>0.4</v>
      </c>
      <c r="X9355">
        <v>0.75</v>
      </c>
      <c r="Y9355">
        <v>2.38</v>
      </c>
      <c r="Z9355">
        <v>0.25</v>
      </c>
      <c r="AA9355" s="5">
        <f t="shared" si="910"/>
        <v>2.4</v>
      </c>
      <c r="AB9355" s="15" cm="1">
        <f t="array" ref="AB9355">_xlfn.SWITCH(U9355,"夏",122,"冬",90,"春",153,"秋",153,0)</f>
        <v>153</v>
      </c>
      <c r="AC9355" s="16">
        <f t="shared" si="911"/>
        <v>367.2</v>
      </c>
      <c r="AD9355" s="5">
        <f>IFERROR(AA9355/D9355,0)</f>
        <v>1.6812609457092818E-2</v>
      </c>
      <c r="AE9355" s="15">
        <f t="shared" si="912"/>
        <v>0.41917808219178082</v>
      </c>
      <c r="AF9355" s="5">
        <f>IFERROR(AD9355*AE9355*48,0)</f>
        <v>0.33827891466545112</v>
      </c>
    </row>
    <row r="9356" spans="2:32" x14ac:dyDescent="0.15">
      <c r="B9356" s="1" t="s">
        <v>46</v>
      </c>
      <c r="C9356" s="1" t="s">
        <v>58</v>
      </c>
      <c r="D9356" s="1">
        <v>142.75</v>
      </c>
      <c r="E9356" s="6">
        <v>3.13</v>
      </c>
      <c r="F9356" s="18">
        <v>0.66666666666666696</v>
      </c>
      <c r="G9356" s="1">
        <v>25.6</v>
      </c>
      <c r="H9356" s="1">
        <v>44</v>
      </c>
      <c r="I9356" s="1">
        <v>25.8</v>
      </c>
      <c r="J9356" s="1">
        <v>0.2</v>
      </c>
      <c r="K9356" s="1">
        <v>800</v>
      </c>
      <c r="L9356" s="1">
        <v>470</v>
      </c>
      <c r="M9356" s="6">
        <f t="shared" si="908"/>
        <v>25.895075019192859</v>
      </c>
      <c r="N9356" s="19">
        <v>0.7</v>
      </c>
      <c r="O9356" s="11" cm="1">
        <f t="array" ref="O9356">ROUND(_xlfn.SWITCH(C9356,"建筑专教",IF(S9356&gt;0.1,1.38,1.28),"阶梯教室",IF(S9356&gt;0.1,1.15,1.05),"公共教室",IF(S9356&gt;0.1,1.22,1.12),IF(S9356&gt;0.1,1.2,1.1))+(MOD(ROW()*11,31)/31-0.5)*0.06,2)</f>
        <v>1.4</v>
      </c>
      <c r="P9356" s="12">
        <f t="shared" si="913"/>
        <v>0.47</v>
      </c>
      <c r="Q9356" s="13">
        <f t="shared" si="909"/>
        <v>0.31520967314486925</v>
      </c>
      <c r="R9356" s="1">
        <v>1.5</v>
      </c>
      <c r="S9356" s="1">
        <v>0.3</v>
      </c>
      <c r="T9356" s="1">
        <v>0.2</v>
      </c>
      <c r="U9356" s="4" t="s">
        <v>61</v>
      </c>
      <c r="V9356">
        <v>0.49</v>
      </c>
      <c r="W9356">
        <v>0.4</v>
      </c>
      <c r="X9356">
        <v>0.75</v>
      </c>
      <c r="Y9356">
        <v>2.38</v>
      </c>
      <c r="Z9356">
        <v>0.25</v>
      </c>
      <c r="AA9356" s="5">
        <f t="shared" si="910"/>
        <v>2</v>
      </c>
      <c r="AB9356" s="15" cm="1">
        <f t="array" ref="AB9356">_xlfn.SWITCH(U9356,"夏",122,"冬",90,"春",153,"秋",153,0)</f>
        <v>153</v>
      </c>
      <c r="AC9356" s="16">
        <f t="shared" si="911"/>
        <v>306</v>
      </c>
      <c r="AD9356" s="5">
        <f>IFERROR(AA9356/D9356,0)</f>
        <v>1.4010507880910683E-2</v>
      </c>
      <c r="AE9356" s="15">
        <f t="shared" si="912"/>
        <v>0.41917808219178082</v>
      </c>
      <c r="AF9356" s="5">
        <f>IFERROR(AD9356*AE9356*48,0)</f>
        <v>0.28189909555454262</v>
      </c>
    </row>
    <row r="9357" spans="2:32" x14ac:dyDescent="0.15">
      <c r="B9357" s="1" t="s">
        <v>46</v>
      </c>
      <c r="C9357" s="1" t="s">
        <v>58</v>
      </c>
      <c r="D9357" s="1">
        <v>142.75</v>
      </c>
      <c r="E9357" s="6">
        <v>3.13</v>
      </c>
      <c r="F9357" s="18">
        <v>0.6875</v>
      </c>
      <c r="G9357" s="1">
        <v>25.4</v>
      </c>
      <c r="H9357" s="1">
        <v>46</v>
      </c>
      <c r="I9357" s="1">
        <v>25.6</v>
      </c>
      <c r="J9357" s="1">
        <v>0.1</v>
      </c>
      <c r="K9357" s="1">
        <v>680</v>
      </c>
      <c r="L9357" s="1">
        <v>430</v>
      </c>
      <c r="M9357" s="6">
        <f t="shared" si="908"/>
        <v>25.662862327316304</v>
      </c>
      <c r="N9357" s="19">
        <v>0.7</v>
      </c>
      <c r="O9357" s="11" cm="1">
        <f t="array" ref="O9357">ROUND(_xlfn.SWITCH(C9357,"建筑专教",IF(S9357&gt;0.1,1.38,1.28),"阶梯教室",IF(S9357&gt;0.1,1.15,1.05),"公共教室",IF(S9357&gt;0.1,1.22,1.12),IF(S9357&gt;0.1,1.2,1.1))+(MOD(ROW()*11,31)/31-0.5)*0.06,2)</f>
        <v>1.36</v>
      </c>
      <c r="P9357" s="12">
        <f t="shared" si="913"/>
        <v>0.33</v>
      </c>
      <c r="Q9357" s="13">
        <f t="shared" si="909"/>
        <v>0.48893214431832538</v>
      </c>
      <c r="R9357" s="1">
        <v>1.1000000000000001</v>
      </c>
      <c r="S9357" s="1">
        <v>0.3</v>
      </c>
      <c r="T9357" s="1">
        <v>0.1</v>
      </c>
      <c r="U9357" s="4" t="s">
        <v>61</v>
      </c>
      <c r="V9357">
        <v>0.49</v>
      </c>
      <c r="W9357">
        <v>0.4</v>
      </c>
      <c r="X9357">
        <v>0.75</v>
      </c>
      <c r="Y9357">
        <v>2.38</v>
      </c>
      <c r="Z9357">
        <v>0.25</v>
      </c>
      <c r="AA9357" s="5">
        <f t="shared" si="910"/>
        <v>1.5000000000000002</v>
      </c>
      <c r="AB9357" s="15" cm="1">
        <f t="array" ref="AB9357">_xlfn.SWITCH(U9357,"夏",122,"冬",90,"春",153,"秋",153,0)</f>
        <v>153</v>
      </c>
      <c r="AC9357" s="16">
        <f t="shared" si="911"/>
        <v>229.50000000000003</v>
      </c>
      <c r="AD9357" s="5">
        <f>IFERROR(AA9357/D9357,0)</f>
        <v>1.0507880910683014E-2</v>
      </c>
      <c r="AE9357" s="15">
        <f t="shared" si="912"/>
        <v>0.41917808219178082</v>
      </c>
      <c r="AF9357" s="5">
        <f>IFERROR(AD9357*AE9357*48,0)</f>
        <v>0.21142432166590702</v>
      </c>
    </row>
    <row r="9358" spans="2:32" x14ac:dyDescent="0.15">
      <c r="B9358" s="1" t="s">
        <v>46</v>
      </c>
      <c r="C9358" s="1" t="s">
        <v>58</v>
      </c>
      <c r="D9358" s="1">
        <v>142.75</v>
      </c>
      <c r="E9358" s="6">
        <v>3.13</v>
      </c>
      <c r="F9358" s="18">
        <v>0.70833333333333304</v>
      </c>
      <c r="G9358" s="1">
        <v>25.1</v>
      </c>
      <c r="H9358" s="1">
        <v>48</v>
      </c>
      <c r="I9358" s="1">
        <v>25.3</v>
      </c>
      <c r="J9358" s="1">
        <v>0.1</v>
      </c>
      <c r="K9358" s="1">
        <v>570</v>
      </c>
      <c r="L9358" s="1">
        <v>390</v>
      </c>
      <c r="M9358" s="6">
        <f t="shared" ref="M9358:M9421" si="914">IFERROR(POWER((I9358+273.15)^4+133500000*POWER(J9358,0.6)*(I9358-G9358),0.25)-273.15,I9358)</f>
        <v>25.363052004229701</v>
      </c>
      <c r="N9358" s="1">
        <v>0</v>
      </c>
      <c r="O9358" s="1">
        <v>0</v>
      </c>
      <c r="P9358" s="12">
        <f t="shared" si="913"/>
        <v>0</v>
      </c>
      <c r="Q9358" s="1">
        <v>0</v>
      </c>
      <c r="R9358" s="1">
        <v>0</v>
      </c>
      <c r="S9358" s="1">
        <v>0.2</v>
      </c>
      <c r="T9358" s="1">
        <v>0</v>
      </c>
      <c r="U9358" s="4" t="s">
        <v>61</v>
      </c>
      <c r="V9358">
        <v>0.49</v>
      </c>
      <c r="W9358">
        <v>0.4</v>
      </c>
      <c r="X9358">
        <v>0.75</v>
      </c>
      <c r="Y9358">
        <v>2.38</v>
      </c>
      <c r="Z9358">
        <v>0.25</v>
      </c>
      <c r="AA9358" s="5">
        <f t="shared" si="910"/>
        <v>0.2</v>
      </c>
      <c r="AB9358" s="15" cm="1">
        <f t="array" ref="AB9358">_xlfn.SWITCH(U9358,"夏",122,"冬",90,"春",153,"秋",153,0)</f>
        <v>153</v>
      </c>
      <c r="AC9358" s="16">
        <f t="shared" si="911"/>
        <v>30.6</v>
      </c>
      <c r="AD9358" s="5">
        <f>IFERROR(AA9358/D9358,0)</f>
        <v>1.4010507880910684E-3</v>
      </c>
      <c r="AE9358" s="15">
        <f t="shared" si="912"/>
        <v>0.41917808219178082</v>
      </c>
      <c r="AF9358" s="5">
        <f>IFERROR(AD9358*AE9358*48,0)</f>
        <v>2.8189909555454265E-2</v>
      </c>
    </row>
    <row r="9359" spans="2:32" x14ac:dyDescent="0.15">
      <c r="B9359" s="1" t="s">
        <v>46</v>
      </c>
      <c r="C9359" s="1" t="s">
        <v>58</v>
      </c>
      <c r="D9359" s="1">
        <v>142.75</v>
      </c>
      <c r="E9359" s="6">
        <v>3.13</v>
      </c>
      <c r="F9359" s="18">
        <v>0.72916666666666696</v>
      </c>
      <c r="G9359" s="1">
        <v>24.6</v>
      </c>
      <c r="H9359" s="1">
        <v>51</v>
      </c>
      <c r="I9359" s="1">
        <v>24.8</v>
      </c>
      <c r="J9359" s="1">
        <v>0.1</v>
      </c>
      <c r="K9359" s="1">
        <v>495</v>
      </c>
      <c r="L9359" s="1">
        <v>350</v>
      </c>
      <c r="M9359" s="6">
        <f t="shared" si="914"/>
        <v>24.863369831245336</v>
      </c>
      <c r="N9359" s="1">
        <v>0</v>
      </c>
      <c r="O9359" s="1">
        <v>0</v>
      </c>
      <c r="P9359" s="12">
        <f t="shared" si="913"/>
        <v>0</v>
      </c>
      <c r="Q9359" s="1">
        <v>0</v>
      </c>
      <c r="R9359" s="1">
        <v>0</v>
      </c>
      <c r="S9359" s="1">
        <v>0.1</v>
      </c>
      <c r="T9359" s="1">
        <v>0</v>
      </c>
      <c r="U9359" s="4" t="s">
        <v>61</v>
      </c>
      <c r="V9359">
        <v>0.49</v>
      </c>
      <c r="W9359">
        <v>0.4</v>
      </c>
      <c r="X9359">
        <v>0.75</v>
      </c>
      <c r="Y9359">
        <v>2.38</v>
      </c>
      <c r="Z9359">
        <v>0.25</v>
      </c>
      <c r="AA9359" s="5">
        <f t="shared" si="910"/>
        <v>0.1</v>
      </c>
      <c r="AB9359" s="15" cm="1">
        <f t="array" ref="AB9359">_xlfn.SWITCH(U9359,"夏",122,"冬",90,"春",153,"秋",153,0)</f>
        <v>153</v>
      </c>
      <c r="AC9359" s="16">
        <f t="shared" si="911"/>
        <v>15.3</v>
      </c>
      <c r="AD9359" s="5">
        <f>IFERROR(AA9359/D9359,0)</f>
        <v>7.0052539404553418E-4</v>
      </c>
      <c r="AE9359" s="15">
        <f t="shared" si="912"/>
        <v>0.41917808219178082</v>
      </c>
      <c r="AF9359" s="5">
        <f>IFERROR(AD9359*AE9359*48,0)</f>
        <v>1.4094954777727133E-2</v>
      </c>
    </row>
    <row r="9360" spans="2:32" x14ac:dyDescent="0.15">
      <c r="B9360" s="1" t="s">
        <v>46</v>
      </c>
      <c r="C9360" s="1" t="s">
        <v>58</v>
      </c>
      <c r="D9360" s="1">
        <v>142.75</v>
      </c>
      <c r="E9360" s="6">
        <v>3.13</v>
      </c>
      <c r="F9360" s="18">
        <v>0.75</v>
      </c>
      <c r="G9360" s="1">
        <v>23.7</v>
      </c>
      <c r="H9360" s="1">
        <v>55</v>
      </c>
      <c r="I9360" s="1">
        <v>23.9</v>
      </c>
      <c r="J9360" s="1">
        <v>0.1</v>
      </c>
      <c r="K9360" s="1">
        <v>445</v>
      </c>
      <c r="L9360" s="1">
        <v>240</v>
      </c>
      <c r="M9360" s="6">
        <f t="shared" si="914"/>
        <v>23.963947322270599</v>
      </c>
      <c r="N9360" s="1">
        <v>0</v>
      </c>
      <c r="O9360" s="1">
        <v>0</v>
      </c>
      <c r="P9360" s="12">
        <f t="shared" si="913"/>
        <v>0</v>
      </c>
      <c r="Q9360" s="1">
        <v>0</v>
      </c>
      <c r="R9360" s="1">
        <v>0</v>
      </c>
      <c r="S9360" s="1">
        <v>0.5</v>
      </c>
      <c r="T9360" s="1">
        <v>0</v>
      </c>
      <c r="U9360" s="4" t="s">
        <v>61</v>
      </c>
      <c r="V9360">
        <v>0.49</v>
      </c>
      <c r="W9360">
        <v>0.4</v>
      </c>
      <c r="X9360">
        <v>0.75</v>
      </c>
      <c r="Y9360">
        <v>2.38</v>
      </c>
      <c r="Z9360">
        <v>0.25</v>
      </c>
      <c r="AA9360" s="5">
        <f t="shared" si="910"/>
        <v>0.5</v>
      </c>
      <c r="AB9360" s="15" cm="1">
        <f t="array" ref="AB9360">_xlfn.SWITCH(U9360,"夏",122,"冬",90,"春",153,"秋",153,0)</f>
        <v>153</v>
      </c>
      <c r="AC9360" s="16">
        <f t="shared" si="911"/>
        <v>76.5</v>
      </c>
      <c r="AD9360" s="5">
        <f>IFERROR(AA9360/D9360,0)</f>
        <v>3.5026269702276708E-3</v>
      </c>
      <c r="AE9360" s="15">
        <f t="shared" si="912"/>
        <v>0.41917808219178082</v>
      </c>
      <c r="AF9360" s="5">
        <f>IFERROR(AD9360*AE9360*48,0)</f>
        <v>7.0474773888635656E-2</v>
      </c>
    </row>
    <row r="9361" spans="2:32" x14ac:dyDescent="0.15">
      <c r="B9361" s="1" t="s">
        <v>46</v>
      </c>
      <c r="C9361" s="1" t="s">
        <v>58</v>
      </c>
      <c r="D9361" s="1">
        <v>142.75</v>
      </c>
      <c r="E9361" s="6">
        <v>3.13</v>
      </c>
      <c r="F9361" s="18">
        <v>0.77083333333333304</v>
      </c>
      <c r="G9361" s="1">
        <v>22.9</v>
      </c>
      <c r="H9361" s="1">
        <v>59</v>
      </c>
      <c r="I9361" s="1">
        <v>23.1</v>
      </c>
      <c r="J9361" s="1">
        <v>0.1</v>
      </c>
      <c r="K9361" s="1">
        <v>428</v>
      </c>
      <c r="L9361" s="1">
        <v>160</v>
      </c>
      <c r="M9361" s="6">
        <f t="shared" si="914"/>
        <v>23.164466551061253</v>
      </c>
      <c r="N9361" s="1">
        <v>0</v>
      </c>
      <c r="O9361" s="1">
        <v>0</v>
      </c>
      <c r="P9361" s="12">
        <f t="shared" si="913"/>
        <v>0</v>
      </c>
      <c r="Q9361" s="1">
        <v>0</v>
      </c>
      <c r="R9361" s="1">
        <v>0</v>
      </c>
      <c r="S9361" s="1">
        <v>0.6</v>
      </c>
      <c r="T9361" s="1">
        <v>0</v>
      </c>
      <c r="U9361" s="4" t="s">
        <v>61</v>
      </c>
      <c r="V9361">
        <v>0.49</v>
      </c>
      <c r="W9361">
        <v>0.4</v>
      </c>
      <c r="X9361">
        <v>0.75</v>
      </c>
      <c r="Y9361">
        <v>2.38</v>
      </c>
      <c r="Z9361">
        <v>0.25</v>
      </c>
      <c r="AA9361" s="5">
        <f t="shared" si="910"/>
        <v>0.6</v>
      </c>
      <c r="AB9361" s="15" cm="1">
        <f t="array" ref="AB9361">_xlfn.SWITCH(U9361,"夏",122,"冬",90,"春",153,"秋",153,0)</f>
        <v>153</v>
      </c>
      <c r="AC9361" s="16">
        <f t="shared" si="911"/>
        <v>91.8</v>
      </c>
      <c r="AD9361" s="5">
        <f>IFERROR(AA9361/D9361,0)</f>
        <v>4.2031523642732044E-3</v>
      </c>
      <c r="AE9361" s="15">
        <f t="shared" si="912"/>
        <v>0.41917808219178082</v>
      </c>
      <c r="AF9361" s="5">
        <f>IFERROR(AD9361*AE9361*48,0)</f>
        <v>8.4569728666362781E-2</v>
      </c>
    </row>
    <row r="9362" spans="2:32" x14ac:dyDescent="0.15">
      <c r="B9362" s="1" t="s">
        <v>46</v>
      </c>
      <c r="C9362" s="1" t="s">
        <v>58</v>
      </c>
      <c r="D9362" s="1">
        <v>142.75</v>
      </c>
      <c r="E9362" s="6">
        <v>3.13</v>
      </c>
      <c r="F9362" s="18">
        <v>0.79166666666666696</v>
      </c>
      <c r="G9362" s="1">
        <v>22.1</v>
      </c>
      <c r="H9362" s="1">
        <v>62</v>
      </c>
      <c r="I9362" s="1">
        <v>22.3</v>
      </c>
      <c r="J9362" s="1">
        <v>0.1</v>
      </c>
      <c r="K9362" s="1">
        <v>420</v>
      </c>
      <c r="L9362" s="1">
        <v>105</v>
      </c>
      <c r="M9362" s="6">
        <f t="shared" si="914"/>
        <v>22.364991414504289</v>
      </c>
      <c r="N9362" s="1">
        <v>0</v>
      </c>
      <c r="O9362" s="1">
        <v>0</v>
      </c>
      <c r="P9362" s="12">
        <f t="shared" si="913"/>
        <v>0</v>
      </c>
      <c r="Q9362" s="1">
        <v>0</v>
      </c>
      <c r="R9362" s="1">
        <v>0</v>
      </c>
      <c r="S9362" s="1">
        <v>0.7</v>
      </c>
      <c r="T9362" s="1">
        <v>0</v>
      </c>
      <c r="U9362" s="4" t="s">
        <v>61</v>
      </c>
      <c r="V9362">
        <v>0.49</v>
      </c>
      <c r="W9362">
        <v>0.4</v>
      </c>
      <c r="X9362">
        <v>0.75</v>
      </c>
      <c r="Y9362">
        <v>2.38</v>
      </c>
      <c r="Z9362">
        <v>0.25</v>
      </c>
      <c r="AA9362" s="5">
        <f t="shared" si="910"/>
        <v>0.7</v>
      </c>
      <c r="AB9362" s="15" cm="1">
        <f t="array" ref="AB9362">_xlfn.SWITCH(U9362,"夏",122,"冬",90,"春",153,"秋",153,0)</f>
        <v>153</v>
      </c>
      <c r="AC9362" s="16">
        <f t="shared" si="911"/>
        <v>107.1</v>
      </c>
      <c r="AD9362" s="5">
        <f>IFERROR(AA9362/D9362,0)</f>
        <v>4.9036777583187389E-3</v>
      </c>
      <c r="AE9362" s="15">
        <f t="shared" si="912"/>
        <v>0.41917808219178082</v>
      </c>
      <c r="AF9362" s="5">
        <f>IFERROR(AD9362*AE9362*48,0)</f>
        <v>9.8664683444089907E-2</v>
      </c>
    </row>
    <row r="9363" spans="2:32" x14ac:dyDescent="0.15">
      <c r="B9363" s="1" t="s">
        <v>46</v>
      </c>
      <c r="C9363" s="1" t="s">
        <v>58</v>
      </c>
      <c r="D9363" s="1">
        <v>142.75</v>
      </c>
      <c r="E9363" s="6">
        <v>3.13</v>
      </c>
      <c r="F9363" s="18">
        <v>0.8125</v>
      </c>
      <c r="G9363" s="1">
        <v>21.4</v>
      </c>
      <c r="H9363" s="1">
        <v>65</v>
      </c>
      <c r="I9363" s="1">
        <v>21.6</v>
      </c>
      <c r="J9363" s="1">
        <v>0.1</v>
      </c>
      <c r="K9363" s="1">
        <v>470</v>
      </c>
      <c r="L9363" s="1">
        <v>65</v>
      </c>
      <c r="M9363" s="6">
        <f t="shared" si="914"/>
        <v>21.665455352384356</v>
      </c>
      <c r="N9363" s="1">
        <v>0</v>
      </c>
      <c r="O9363" s="1">
        <v>0</v>
      </c>
      <c r="P9363" s="12">
        <f t="shared" si="913"/>
        <v>0</v>
      </c>
      <c r="Q9363" s="1">
        <v>0</v>
      </c>
      <c r="R9363" s="1">
        <v>0.6</v>
      </c>
      <c r="S9363" s="1">
        <v>0.7</v>
      </c>
      <c r="T9363" s="1">
        <v>0</v>
      </c>
      <c r="U9363" s="4" t="s">
        <v>61</v>
      </c>
      <c r="V9363">
        <v>0.49</v>
      </c>
      <c r="W9363">
        <v>0.4</v>
      </c>
      <c r="X9363">
        <v>0.75</v>
      </c>
      <c r="Y9363">
        <v>2.38</v>
      </c>
      <c r="Z9363">
        <v>0.25</v>
      </c>
      <c r="AA9363" s="5">
        <f t="shared" si="910"/>
        <v>1.2999999999999998</v>
      </c>
      <c r="AB9363" s="15" cm="1">
        <f t="array" ref="AB9363">_xlfn.SWITCH(U9363,"夏",122,"冬",90,"春",153,"秋",153,0)</f>
        <v>153</v>
      </c>
      <c r="AC9363" s="16">
        <f t="shared" si="911"/>
        <v>198.89999999999998</v>
      </c>
      <c r="AD9363" s="5">
        <f>IFERROR(AA9363/D9363,0)</f>
        <v>9.1068301225919433E-3</v>
      </c>
      <c r="AE9363" s="15">
        <f t="shared" si="912"/>
        <v>0.41917808219178082</v>
      </c>
      <c r="AF9363" s="5">
        <f>IFERROR(AD9363*AE9363*48,0)</f>
        <v>0.18323441211045269</v>
      </c>
    </row>
    <row r="9364" spans="2:32" x14ac:dyDescent="0.15">
      <c r="B9364" s="1" t="s">
        <v>46</v>
      </c>
      <c r="C9364" s="1" t="s">
        <v>58</v>
      </c>
      <c r="D9364" s="1">
        <v>142.75</v>
      </c>
      <c r="E9364" s="6">
        <v>3.13</v>
      </c>
      <c r="F9364" s="18">
        <v>0.83333333333333304</v>
      </c>
      <c r="G9364" s="1">
        <v>20.9</v>
      </c>
      <c r="H9364" s="1">
        <v>67</v>
      </c>
      <c r="I9364" s="1">
        <v>21.1</v>
      </c>
      <c r="J9364" s="1">
        <v>0.1</v>
      </c>
      <c r="K9364" s="1">
        <v>438</v>
      </c>
      <c r="L9364" s="1">
        <v>40</v>
      </c>
      <c r="M9364" s="6">
        <f t="shared" si="914"/>
        <v>21.165789442559117</v>
      </c>
      <c r="N9364" s="1">
        <v>0</v>
      </c>
      <c r="O9364" s="1">
        <v>0</v>
      </c>
      <c r="P9364" s="12">
        <f t="shared" si="913"/>
        <v>0</v>
      </c>
      <c r="Q9364" s="1">
        <v>0</v>
      </c>
      <c r="R9364" s="1">
        <v>0</v>
      </c>
      <c r="S9364" s="1">
        <v>0.6</v>
      </c>
      <c r="T9364" s="1">
        <v>0</v>
      </c>
      <c r="U9364" s="4" t="s">
        <v>61</v>
      </c>
      <c r="V9364">
        <v>0.49</v>
      </c>
      <c r="W9364">
        <v>0.4</v>
      </c>
      <c r="X9364">
        <v>0.75</v>
      </c>
      <c r="Y9364">
        <v>2.38</v>
      </c>
      <c r="Z9364">
        <v>0.25</v>
      </c>
      <c r="AA9364" s="5">
        <f t="shared" si="910"/>
        <v>0.6</v>
      </c>
      <c r="AB9364" s="15" cm="1">
        <f t="array" ref="AB9364">_xlfn.SWITCH(U9364,"夏",122,"冬",90,"春",153,"秋",153,0)</f>
        <v>153</v>
      </c>
      <c r="AC9364" s="16">
        <f t="shared" si="911"/>
        <v>91.8</v>
      </c>
      <c r="AD9364" s="5">
        <f>IFERROR(AA9364/D9364,0)</f>
        <v>4.2031523642732044E-3</v>
      </c>
      <c r="AE9364" s="15">
        <f t="shared" si="912"/>
        <v>0.41917808219178082</v>
      </c>
      <c r="AF9364" s="5">
        <f>IFERROR(AD9364*AE9364*48,0)</f>
        <v>8.4569728666362781E-2</v>
      </c>
    </row>
    <row r="9365" spans="2:32" x14ac:dyDescent="0.15">
      <c r="B9365" s="1" t="s">
        <v>46</v>
      </c>
      <c r="C9365" s="1" t="s">
        <v>58</v>
      </c>
      <c r="D9365" s="1">
        <v>142.75</v>
      </c>
      <c r="E9365" s="6">
        <v>3.13</v>
      </c>
      <c r="F9365" s="18">
        <v>0.85416666666666696</v>
      </c>
      <c r="G9365" s="1">
        <v>20.6</v>
      </c>
      <c r="H9365" s="1">
        <v>69</v>
      </c>
      <c r="I9365" s="1">
        <v>20.8</v>
      </c>
      <c r="J9365" s="1">
        <v>0.1</v>
      </c>
      <c r="K9365" s="1">
        <v>430</v>
      </c>
      <c r="L9365" s="1">
        <v>25</v>
      </c>
      <c r="M9365" s="6">
        <f t="shared" si="914"/>
        <v>20.865990988261331</v>
      </c>
      <c r="N9365" s="1">
        <v>0</v>
      </c>
      <c r="O9365" s="1">
        <v>0</v>
      </c>
      <c r="P9365" s="12">
        <f t="shared" si="913"/>
        <v>0</v>
      </c>
      <c r="Q9365" s="1">
        <v>0</v>
      </c>
      <c r="R9365" s="1">
        <v>0</v>
      </c>
      <c r="S9365" s="1">
        <v>0.5</v>
      </c>
      <c r="T9365" s="1">
        <v>0</v>
      </c>
      <c r="U9365" s="4" t="s">
        <v>61</v>
      </c>
      <c r="V9365">
        <v>0.49</v>
      </c>
      <c r="W9365">
        <v>0.4</v>
      </c>
      <c r="X9365">
        <v>0.75</v>
      </c>
      <c r="Y9365">
        <v>2.38</v>
      </c>
      <c r="Z9365">
        <v>0.25</v>
      </c>
      <c r="AA9365" s="5">
        <f t="shared" si="910"/>
        <v>0.5</v>
      </c>
      <c r="AB9365" s="15" cm="1">
        <f t="array" ref="AB9365">_xlfn.SWITCH(U9365,"夏",122,"冬",90,"春",153,"秋",153,0)</f>
        <v>153</v>
      </c>
      <c r="AC9365" s="16">
        <f t="shared" si="911"/>
        <v>76.5</v>
      </c>
      <c r="AD9365" s="5">
        <f>IFERROR(AA9365/D9365,0)</f>
        <v>3.5026269702276708E-3</v>
      </c>
      <c r="AE9365" s="15">
        <f t="shared" si="912"/>
        <v>0.41917808219178082</v>
      </c>
      <c r="AF9365" s="5">
        <f>IFERROR(AD9365*AE9365*48,0)</f>
        <v>7.0474773888635656E-2</v>
      </c>
    </row>
    <row r="9366" spans="2:32" x14ac:dyDescent="0.15">
      <c r="B9366" s="1" t="s">
        <v>46</v>
      </c>
      <c r="C9366" s="1" t="s">
        <v>58</v>
      </c>
      <c r="D9366" s="1">
        <v>142.75</v>
      </c>
      <c r="E9366" s="6">
        <v>3.13</v>
      </c>
      <c r="F9366" s="18">
        <v>0.875</v>
      </c>
      <c r="G9366" s="1">
        <v>20.399999999999999</v>
      </c>
      <c r="H9366" s="1">
        <v>71</v>
      </c>
      <c r="I9366" s="1">
        <v>20.6</v>
      </c>
      <c r="J9366" s="1">
        <v>0.1</v>
      </c>
      <c r="K9366" s="1">
        <v>425</v>
      </c>
      <c r="L9366" s="1">
        <v>15</v>
      </c>
      <c r="M9366" s="6">
        <f t="shared" si="914"/>
        <v>20.666125809474806</v>
      </c>
      <c r="N9366" s="1">
        <v>0</v>
      </c>
      <c r="O9366" s="1">
        <v>0</v>
      </c>
      <c r="P9366" s="12">
        <f t="shared" si="913"/>
        <v>0</v>
      </c>
      <c r="Q9366" s="1">
        <v>0</v>
      </c>
      <c r="R9366" s="1">
        <v>0</v>
      </c>
      <c r="S9366" s="1">
        <v>0.4</v>
      </c>
      <c r="T9366" s="1">
        <v>0</v>
      </c>
      <c r="U9366" s="4" t="s">
        <v>61</v>
      </c>
      <c r="V9366">
        <v>0.49</v>
      </c>
      <c r="W9366">
        <v>0.4</v>
      </c>
      <c r="X9366">
        <v>0.75</v>
      </c>
      <c r="Y9366">
        <v>2.38</v>
      </c>
      <c r="Z9366">
        <v>0.25</v>
      </c>
      <c r="AA9366" s="5">
        <f t="shared" si="910"/>
        <v>0.4</v>
      </c>
      <c r="AB9366" s="15" cm="1">
        <f t="array" ref="AB9366">_xlfn.SWITCH(U9366,"夏",122,"冬",90,"春",153,"秋",153,0)</f>
        <v>153</v>
      </c>
      <c r="AC9366" s="16">
        <f t="shared" si="911"/>
        <v>61.2</v>
      </c>
      <c r="AD9366" s="5">
        <f>IFERROR(AA9366/D9366,0)</f>
        <v>2.8021015761821367E-3</v>
      </c>
      <c r="AE9366" s="15">
        <f t="shared" si="912"/>
        <v>0.41917808219178082</v>
      </c>
      <c r="AF9366" s="5">
        <f>IFERROR(AD9366*AE9366*48,0)</f>
        <v>5.637981911090853E-2</v>
      </c>
    </row>
    <row r="9367" spans="2:32" x14ac:dyDescent="0.15">
      <c r="B9367" s="1" t="s">
        <v>46</v>
      </c>
      <c r="C9367" s="1" t="s">
        <v>58</v>
      </c>
      <c r="D9367" s="1">
        <v>142.75</v>
      </c>
      <c r="E9367" s="6">
        <v>3.13</v>
      </c>
      <c r="F9367" s="18">
        <v>0.89583333333333304</v>
      </c>
      <c r="G9367" s="1">
        <v>20.2</v>
      </c>
      <c r="H9367" s="1">
        <v>72</v>
      </c>
      <c r="I9367" s="1">
        <v>20.399999999999999</v>
      </c>
      <c r="J9367" s="1">
        <v>0.1</v>
      </c>
      <c r="K9367" s="1">
        <v>422</v>
      </c>
      <c r="L9367" s="1">
        <v>10</v>
      </c>
      <c r="M9367" s="6">
        <f t="shared" si="914"/>
        <v>20.466260998071732</v>
      </c>
      <c r="N9367" s="1">
        <v>0</v>
      </c>
      <c r="O9367" s="1">
        <v>0</v>
      </c>
      <c r="P9367" s="12">
        <f t="shared" si="913"/>
        <v>0</v>
      </c>
      <c r="Q9367" s="1">
        <v>0</v>
      </c>
      <c r="R9367" s="1">
        <v>0</v>
      </c>
      <c r="S9367" s="1">
        <v>0.3</v>
      </c>
      <c r="T9367" s="1">
        <v>0</v>
      </c>
      <c r="U9367" s="4" t="s">
        <v>61</v>
      </c>
      <c r="V9367">
        <v>0.49</v>
      </c>
      <c r="W9367">
        <v>0.4</v>
      </c>
      <c r="X9367">
        <v>0.75</v>
      </c>
      <c r="Y9367">
        <v>2.38</v>
      </c>
      <c r="Z9367">
        <v>0.25</v>
      </c>
      <c r="AA9367" s="5">
        <f t="shared" si="910"/>
        <v>0.3</v>
      </c>
      <c r="AB9367" s="15" cm="1">
        <f t="array" ref="AB9367">_xlfn.SWITCH(U9367,"夏",122,"冬",90,"春",153,"秋",153,0)</f>
        <v>153</v>
      </c>
      <c r="AC9367" s="16">
        <f t="shared" si="911"/>
        <v>45.9</v>
      </c>
      <c r="AD9367" s="5">
        <f>IFERROR(AA9367/D9367,0)</f>
        <v>2.1015761821366022E-3</v>
      </c>
      <c r="AE9367" s="15">
        <f t="shared" si="912"/>
        <v>0.41917808219178082</v>
      </c>
      <c r="AF9367" s="5">
        <f>IFERROR(AD9367*AE9367*48,0)</f>
        <v>4.2284864333181391E-2</v>
      </c>
    </row>
    <row r="9368" spans="2:32" x14ac:dyDescent="0.15">
      <c r="B9368" s="1" t="s">
        <v>46</v>
      </c>
      <c r="C9368" s="1" t="s">
        <v>58</v>
      </c>
      <c r="D9368" s="1">
        <v>142.75</v>
      </c>
      <c r="E9368" s="6">
        <v>3.13</v>
      </c>
      <c r="F9368" s="18">
        <v>0.91666666666666696</v>
      </c>
      <c r="G9368" s="1">
        <v>20.100000000000001</v>
      </c>
      <c r="H9368" s="1">
        <v>73</v>
      </c>
      <c r="I9368" s="1">
        <v>20.3</v>
      </c>
      <c r="J9368" s="1">
        <v>0.1</v>
      </c>
      <c r="K9368" s="1">
        <v>418</v>
      </c>
      <c r="L9368" s="1">
        <v>10</v>
      </c>
      <c r="M9368" s="6">
        <f t="shared" si="914"/>
        <v>20.366328730529801</v>
      </c>
      <c r="N9368" s="1">
        <v>0</v>
      </c>
      <c r="O9368" s="1">
        <v>0</v>
      </c>
      <c r="P9368" s="12">
        <f t="shared" si="913"/>
        <v>0</v>
      </c>
      <c r="Q9368" s="1">
        <v>0</v>
      </c>
      <c r="R9368" s="1">
        <v>0</v>
      </c>
      <c r="S9368" s="1">
        <v>0.2</v>
      </c>
      <c r="T9368" s="1">
        <v>0</v>
      </c>
      <c r="U9368" s="4" t="s">
        <v>61</v>
      </c>
      <c r="V9368">
        <v>0.49</v>
      </c>
      <c r="W9368">
        <v>0.4</v>
      </c>
      <c r="X9368">
        <v>0.75</v>
      </c>
      <c r="Y9368">
        <v>2.38</v>
      </c>
      <c r="Z9368">
        <v>0.25</v>
      </c>
      <c r="AA9368" s="5">
        <f t="shared" si="910"/>
        <v>0.2</v>
      </c>
      <c r="AB9368" s="15" cm="1">
        <f t="array" ref="AB9368">_xlfn.SWITCH(U9368,"夏",122,"冬",90,"春",153,"秋",153,0)</f>
        <v>153</v>
      </c>
      <c r="AC9368" s="16">
        <f t="shared" si="911"/>
        <v>30.6</v>
      </c>
      <c r="AD9368" s="5">
        <f>IFERROR(AA9368/D9368,0)</f>
        <v>1.4010507880910684E-3</v>
      </c>
      <c r="AE9368" s="15">
        <f t="shared" si="912"/>
        <v>0.41917808219178082</v>
      </c>
      <c r="AF9368" s="5">
        <f>IFERROR(AD9368*AE9368*48,0)</f>
        <v>2.8189909555454265E-2</v>
      </c>
    </row>
    <row r="9369" spans="2:32" x14ac:dyDescent="0.15">
      <c r="B9369" s="1" t="s">
        <v>47</v>
      </c>
      <c r="C9369" s="1" t="s">
        <v>58</v>
      </c>
      <c r="D9369" s="1">
        <v>142.75</v>
      </c>
      <c r="E9369" s="6">
        <v>3.13</v>
      </c>
      <c r="F9369" s="18">
        <v>0.33333333333333298</v>
      </c>
      <c r="G9369" s="1">
        <v>19.7</v>
      </c>
      <c r="H9369" s="1">
        <v>73</v>
      </c>
      <c r="I9369" s="1">
        <v>19.899999999999999</v>
      </c>
      <c r="J9369" s="1">
        <v>0.1</v>
      </c>
      <c r="K9369" s="1">
        <v>416</v>
      </c>
      <c r="L9369" s="1">
        <v>320</v>
      </c>
      <c r="M9369" s="6">
        <f t="shared" si="914"/>
        <v>19.966600585092067</v>
      </c>
      <c r="N9369" s="1">
        <v>0</v>
      </c>
      <c r="O9369" s="1">
        <v>0</v>
      </c>
      <c r="P9369" s="12">
        <f t="shared" si="913"/>
        <v>0</v>
      </c>
      <c r="Q9369" s="1">
        <v>0</v>
      </c>
      <c r="R9369" s="1">
        <v>0</v>
      </c>
      <c r="S9369" s="1">
        <v>0.1</v>
      </c>
      <c r="T9369" s="1">
        <v>0</v>
      </c>
      <c r="U9369" s="4" t="s">
        <v>61</v>
      </c>
      <c r="V9369">
        <v>0.49</v>
      </c>
      <c r="W9369">
        <v>0.4</v>
      </c>
      <c r="X9369">
        <v>0.75</v>
      </c>
      <c r="Y9369">
        <v>2.38</v>
      </c>
      <c r="Z9369">
        <v>0.25</v>
      </c>
      <c r="AA9369" s="5">
        <f t="shared" si="910"/>
        <v>0.1</v>
      </c>
      <c r="AB9369" s="15" cm="1">
        <f t="array" ref="AB9369">_xlfn.SWITCH(U9369,"夏",122,"冬",90,"春",153,"秋",153,0)</f>
        <v>153</v>
      </c>
      <c r="AC9369" s="16">
        <f t="shared" si="911"/>
        <v>15.3</v>
      </c>
      <c r="AD9369" s="5">
        <f>IFERROR(AA9369/D9369,0)</f>
        <v>7.0052539404553418E-4</v>
      </c>
      <c r="AE9369" s="15">
        <f t="shared" si="912"/>
        <v>0.41917808219178082</v>
      </c>
      <c r="AF9369" s="5">
        <f>IFERROR(AD9369*AE9369*48,0)</f>
        <v>1.4094954777727133E-2</v>
      </c>
    </row>
    <row r="9370" spans="2:32" x14ac:dyDescent="0.15">
      <c r="B9370" s="1" t="s">
        <v>47</v>
      </c>
      <c r="C9370" s="1" t="s">
        <v>58</v>
      </c>
      <c r="D9370" s="1">
        <v>142.75</v>
      </c>
      <c r="E9370" s="6">
        <v>3.13</v>
      </c>
      <c r="F9370" s="18">
        <v>0.35416666666666702</v>
      </c>
      <c r="G9370" s="1">
        <v>20.2</v>
      </c>
      <c r="H9370" s="1">
        <v>70</v>
      </c>
      <c r="I9370" s="1">
        <v>20.399999999999999</v>
      </c>
      <c r="J9370" s="1">
        <v>0.1</v>
      </c>
      <c r="K9370" s="1">
        <v>448</v>
      </c>
      <c r="L9370" s="1">
        <v>390</v>
      </c>
      <c r="M9370" s="6">
        <f t="shared" si="914"/>
        <v>20.466260998071732</v>
      </c>
      <c r="N9370" s="19">
        <v>0.7</v>
      </c>
      <c r="O9370" s="11" cm="1">
        <f t="array" ref="O9370">ROUND(_xlfn.SWITCH(C9370,"建筑专教",IF(S9370&gt;0.1,1.38,1.28),"阶梯教室",IF(S9370&gt;0.1,1.15,1.05),"公共教室",IF(S9370&gt;0.1,1.22,1.12),IF(S9370&gt;0.1,1.2,1.1))+(MOD(ROW()*11,31)/31-0.5)*0.06,2)</f>
        <v>1.4</v>
      </c>
      <c r="P9370" s="12">
        <f t="shared" si="913"/>
        <v>0.06</v>
      </c>
      <c r="Q9370" s="13">
        <f t="shared" ref="Q9370:Q9376" si="915">(0.303*EXP(-0.036*(O9370*58.15))+0.028)*((O9370*58.15)-0.00305*(5733-6.99*(O9370*58.15)-(EXP(16.6536-4030.183/(G9370+235))*(H9370/100)))-0.42*((O9370*58.15)-58.15)-0.000017*(O9370*58.15)*(5867-(EXP(16.6536-4030.183/(G9370+235))*(H9370/100)))-0.0014*(O9370*58.15)*(34-G9370)-0.0000000396*IF(N9370*0.155&gt;0.078,1.05+0.645*N9370*0.155,1)*(POWER((35.7-0.028*(O9370*58.15)-N9370*0.155*(0.0000000396*IF(N9370*0.155&gt;0.078,1.05+0.645*N9370*0.155,1)*(POWER((35.7-0.028*(O9370*58.15)-N9370*0.155*0.1)+273,4)-POWER(M9370+273,4))+IF(N9370*0.155&gt;0.078,1.05+0.645*N9370*0.155,1)*IF(J9370&lt;0.2,2.38*ABS(35.7-0.028*(O9370*58.15)-G9370)^0.25,12.1*SQRT(J9370))*(35.7-0.028*(O9370*58.15)-G9370))+273),4)-POWER(M9370+273,4))-IF(N9370*0.155&gt;0.078,1.05+0.645*N9370*0.155,1)*IF(J9370&lt;0.2,2.38*ABS(35.7-0.028*(O9370*58.15)-N9370*0.155*0.1-G9370)^0.25,12.1*SQRT(J9370))*(35.7-0.028*(O9370*58.15)-N9370*0.155*0.1-G9370))</f>
        <v>-0.71483669815854434</v>
      </c>
      <c r="R9370" s="1">
        <v>0</v>
      </c>
      <c r="S9370" s="1">
        <v>0.3</v>
      </c>
      <c r="T9370" s="1">
        <v>0.1</v>
      </c>
      <c r="U9370" s="4" t="s">
        <v>61</v>
      </c>
      <c r="V9370">
        <v>0.49</v>
      </c>
      <c r="W9370">
        <v>0.4</v>
      </c>
      <c r="X9370">
        <v>0.75</v>
      </c>
      <c r="Y9370">
        <v>2.38</v>
      </c>
      <c r="Z9370">
        <v>0.25</v>
      </c>
      <c r="AA9370" s="5">
        <f t="shared" si="910"/>
        <v>0.4</v>
      </c>
      <c r="AB9370" s="15" cm="1">
        <f t="array" ref="AB9370">_xlfn.SWITCH(U9370,"夏",122,"冬",90,"春",153,"秋",153,0)</f>
        <v>153</v>
      </c>
      <c r="AC9370" s="16">
        <f t="shared" si="911"/>
        <v>61.2</v>
      </c>
      <c r="AD9370" s="5">
        <f>IFERROR(AA9370/D9370,0)</f>
        <v>2.8021015761821367E-3</v>
      </c>
      <c r="AE9370" s="15">
        <f t="shared" si="912"/>
        <v>0.41917808219178082</v>
      </c>
      <c r="AF9370" s="5">
        <f>IFERROR(AD9370*AE9370*48,0)</f>
        <v>5.637981911090853E-2</v>
      </c>
    </row>
    <row r="9371" spans="2:32" x14ac:dyDescent="0.15">
      <c r="B9371" s="1" t="s">
        <v>47</v>
      </c>
      <c r="C9371" s="1" t="s">
        <v>58</v>
      </c>
      <c r="D9371" s="1">
        <v>142.75</v>
      </c>
      <c r="E9371" s="6">
        <v>3.13</v>
      </c>
      <c r="F9371" s="18">
        <v>0.375</v>
      </c>
      <c r="G9371" s="1">
        <v>21</v>
      </c>
      <c r="H9371" s="1">
        <v>66</v>
      </c>
      <c r="I9371" s="1">
        <v>21.2</v>
      </c>
      <c r="J9371" s="1">
        <v>0.2</v>
      </c>
      <c r="K9371" s="1">
        <v>610</v>
      </c>
      <c r="L9371" s="1">
        <v>470</v>
      </c>
      <c r="M9371" s="6">
        <f t="shared" si="914"/>
        <v>21.299599400519696</v>
      </c>
      <c r="N9371" s="19">
        <v>0.7</v>
      </c>
      <c r="O9371" s="11" cm="1">
        <f t="array" ref="O9371">ROUND(_xlfn.SWITCH(C9371,"建筑专教",IF(S9371&gt;0.1,1.38,1.28),"阶梯教室",IF(S9371&gt;0.1,1.15,1.05),"公共教室",IF(S9371&gt;0.1,1.22,1.12),IF(S9371&gt;0.1,1.2,1.1))+(MOD(ROW()*11,31)/31-0.5)*0.06,2)</f>
        <v>1.36</v>
      </c>
      <c r="P9371" s="12">
        <f t="shared" si="913"/>
        <v>0.25</v>
      </c>
      <c r="Q9371" s="13">
        <f t="shared" si="915"/>
        <v>-0.90266622005239072</v>
      </c>
      <c r="R9371" s="1">
        <v>0.6</v>
      </c>
      <c r="S9371" s="1">
        <v>0.4</v>
      </c>
      <c r="T9371" s="1">
        <v>0.2</v>
      </c>
      <c r="U9371" s="4" t="s">
        <v>61</v>
      </c>
      <c r="V9371">
        <v>0.49</v>
      </c>
      <c r="W9371">
        <v>0.4</v>
      </c>
      <c r="X9371">
        <v>0.75</v>
      </c>
      <c r="Y9371">
        <v>2.38</v>
      </c>
      <c r="Z9371">
        <v>0.25</v>
      </c>
      <c r="AA9371" s="5">
        <f t="shared" si="910"/>
        <v>1.2</v>
      </c>
      <c r="AB9371" s="15" cm="1">
        <f t="array" ref="AB9371">_xlfn.SWITCH(U9371,"夏",122,"冬",90,"春",153,"秋",153,0)</f>
        <v>153</v>
      </c>
      <c r="AC9371" s="16">
        <f t="shared" si="911"/>
        <v>183.6</v>
      </c>
      <c r="AD9371" s="5">
        <f>IFERROR(AA9371/D9371,0)</f>
        <v>8.4063047285464088E-3</v>
      </c>
      <c r="AE9371" s="15">
        <f t="shared" si="912"/>
        <v>0.41917808219178082</v>
      </c>
      <c r="AF9371" s="5">
        <f>IFERROR(AD9371*AE9371*48,0)</f>
        <v>0.16913945733272556</v>
      </c>
    </row>
    <row r="9372" spans="2:32" x14ac:dyDescent="0.15">
      <c r="B9372" s="1" t="s">
        <v>47</v>
      </c>
      <c r="C9372" s="1" t="s">
        <v>58</v>
      </c>
      <c r="D9372" s="1">
        <v>142.75</v>
      </c>
      <c r="E9372" s="6">
        <v>3.13</v>
      </c>
      <c r="F9372" s="18">
        <v>0.39583333333333298</v>
      </c>
      <c r="G9372" s="1">
        <v>21.8</v>
      </c>
      <c r="H9372" s="1">
        <v>62</v>
      </c>
      <c r="I9372" s="1">
        <v>22</v>
      </c>
      <c r="J9372" s="1">
        <v>0.2</v>
      </c>
      <c r="K9372" s="1">
        <v>740</v>
      </c>
      <c r="L9372" s="1">
        <v>540</v>
      </c>
      <c r="M9372" s="6">
        <f t="shared" si="914"/>
        <v>22.09879224646096</v>
      </c>
      <c r="N9372" s="19">
        <v>0.7</v>
      </c>
      <c r="O9372" s="11" cm="1">
        <f t="array" ref="O9372">ROUND(_xlfn.SWITCH(C9372,"建筑专教",IF(S9372&gt;0.1,1.38,1.28),"阶梯教室",IF(S9372&gt;0.1,1.15,1.05),"公共教室",IF(S9372&gt;0.1,1.22,1.12),IF(S9372&gt;0.1,1.2,1.1))+(MOD(ROW()*11,31)/31-0.5)*0.06,2)</f>
        <v>1.38</v>
      </c>
      <c r="P9372" s="12">
        <f t="shared" si="913"/>
        <v>0.4</v>
      </c>
      <c r="Q9372" s="13">
        <f t="shared" si="915"/>
        <v>-0.65434867452599521</v>
      </c>
      <c r="R9372" s="1">
        <v>1.1000000000000001</v>
      </c>
      <c r="S9372" s="1">
        <v>0.4</v>
      </c>
      <c r="T9372" s="1">
        <v>0.3</v>
      </c>
      <c r="U9372" s="4" t="s">
        <v>61</v>
      </c>
      <c r="V9372">
        <v>0.49</v>
      </c>
      <c r="W9372">
        <v>0.4</v>
      </c>
      <c r="X9372">
        <v>0.75</v>
      </c>
      <c r="Y9372">
        <v>2.38</v>
      </c>
      <c r="Z9372">
        <v>0.25</v>
      </c>
      <c r="AA9372" s="5">
        <f t="shared" si="910"/>
        <v>1.8</v>
      </c>
      <c r="AB9372" s="15" cm="1">
        <f t="array" ref="AB9372">_xlfn.SWITCH(U9372,"夏",122,"冬",90,"春",153,"秋",153,0)</f>
        <v>153</v>
      </c>
      <c r="AC9372" s="16">
        <f t="shared" si="911"/>
        <v>275.40000000000003</v>
      </c>
      <c r="AD9372" s="5">
        <f>IFERROR(AA9372/D9372,0)</f>
        <v>1.2609457092819616E-2</v>
      </c>
      <c r="AE9372" s="15">
        <f t="shared" si="912"/>
        <v>0.41917808219178082</v>
      </c>
      <c r="AF9372" s="5">
        <f>IFERROR(AD9372*AE9372*48,0)</f>
        <v>0.25370918599908837</v>
      </c>
    </row>
    <row r="9373" spans="2:32" x14ac:dyDescent="0.15">
      <c r="B9373" s="1" t="s">
        <v>47</v>
      </c>
      <c r="C9373" s="1" t="s">
        <v>58</v>
      </c>
      <c r="D9373" s="1">
        <v>142.75</v>
      </c>
      <c r="E9373" s="6">
        <v>3.13</v>
      </c>
      <c r="F9373" s="18">
        <v>0.41666666666666702</v>
      </c>
      <c r="G9373" s="1">
        <v>22.6</v>
      </c>
      <c r="H9373" s="1">
        <v>59</v>
      </c>
      <c r="I9373" s="1">
        <v>22.8</v>
      </c>
      <c r="J9373" s="1">
        <v>0.2</v>
      </c>
      <c r="K9373" s="1">
        <v>840</v>
      </c>
      <c r="L9373" s="1">
        <v>590</v>
      </c>
      <c r="M9373" s="6">
        <f t="shared" si="914"/>
        <v>22.897993786151289</v>
      </c>
      <c r="N9373" s="19">
        <v>0.7</v>
      </c>
      <c r="O9373" s="11" cm="1">
        <f t="array" ref="O9373">ROUND(_xlfn.SWITCH(C9373,"建筑专教",IF(S9373&gt;0.1,1.38,1.28),"阶梯教室",IF(S9373&gt;0.1,1.15,1.05),"公共教室",IF(S9373&gt;0.1,1.22,1.12),IF(S9373&gt;0.1,1.2,1.1))+(MOD(ROW()*11,31)/31-0.5)*0.06,2)</f>
        <v>1.4</v>
      </c>
      <c r="P9373" s="12">
        <f t="shared" si="913"/>
        <v>0.52</v>
      </c>
      <c r="Q9373" s="13">
        <f t="shared" si="915"/>
        <v>-0.41477007191359</v>
      </c>
      <c r="R9373" s="1">
        <v>1.5</v>
      </c>
      <c r="S9373" s="1">
        <v>0.4</v>
      </c>
      <c r="T9373" s="1">
        <v>0.4</v>
      </c>
      <c r="U9373" s="4" t="s">
        <v>61</v>
      </c>
      <c r="V9373">
        <v>0.49</v>
      </c>
      <c r="W9373">
        <v>0.4</v>
      </c>
      <c r="X9373">
        <v>0.75</v>
      </c>
      <c r="Y9373">
        <v>2.38</v>
      </c>
      <c r="Z9373">
        <v>0.25</v>
      </c>
      <c r="AA9373" s="5">
        <f t="shared" si="910"/>
        <v>2.2999999999999998</v>
      </c>
      <c r="AB9373" s="15" cm="1">
        <f t="array" ref="AB9373">_xlfn.SWITCH(U9373,"夏",122,"冬",90,"春",153,"秋",153,0)</f>
        <v>153</v>
      </c>
      <c r="AC9373" s="16">
        <f t="shared" si="911"/>
        <v>351.9</v>
      </c>
      <c r="AD9373" s="5">
        <f>IFERROR(AA9373/D9373,0)</f>
        <v>1.6112084063047285E-2</v>
      </c>
      <c r="AE9373" s="15">
        <f t="shared" si="912"/>
        <v>0.41917808219178082</v>
      </c>
      <c r="AF9373" s="5">
        <f>IFERROR(AD9373*AE9373*48,0)</f>
        <v>0.32418395988772397</v>
      </c>
    </row>
    <row r="9374" spans="2:32" x14ac:dyDescent="0.15">
      <c r="B9374" s="1" t="s">
        <v>47</v>
      </c>
      <c r="C9374" s="1" t="s">
        <v>58</v>
      </c>
      <c r="D9374" s="1">
        <v>142.75</v>
      </c>
      <c r="E9374" s="6">
        <v>3.13</v>
      </c>
      <c r="F9374" s="18">
        <v>0.4375</v>
      </c>
      <c r="G9374" s="1">
        <v>23.3</v>
      </c>
      <c r="H9374" s="1">
        <v>56</v>
      </c>
      <c r="I9374" s="1">
        <v>23.5</v>
      </c>
      <c r="J9374" s="1">
        <v>0.2</v>
      </c>
      <c r="K9374" s="1">
        <v>900</v>
      </c>
      <c r="L9374" s="1">
        <v>640</v>
      </c>
      <c r="M9374" s="6">
        <f t="shared" si="914"/>
        <v>23.597302173219475</v>
      </c>
      <c r="N9374" s="19">
        <v>0.7</v>
      </c>
      <c r="O9374" s="11" cm="1">
        <f t="array" ref="O9374">ROUND(_xlfn.SWITCH(C9374,"建筑专教",IF(S9374&gt;0.1,1.38,1.28),"阶梯教室",IF(S9374&gt;0.1,1.15,1.05),"公共教室",IF(S9374&gt;0.1,1.22,1.12),IF(S9374&gt;0.1,1.2,1.1))+(MOD(ROW()*11,31)/31-0.5)*0.06,2)</f>
        <v>1.37</v>
      </c>
      <c r="P9374" s="12">
        <f t="shared" si="913"/>
        <v>0.59</v>
      </c>
      <c r="Q9374" s="13">
        <f t="shared" si="915"/>
        <v>-0.29847034815928863</v>
      </c>
      <c r="R9374" s="1">
        <v>1.7</v>
      </c>
      <c r="S9374" s="1">
        <v>0.4</v>
      </c>
      <c r="T9374" s="1">
        <v>0.4</v>
      </c>
      <c r="U9374" s="4" t="s">
        <v>61</v>
      </c>
      <c r="V9374">
        <v>0.49</v>
      </c>
      <c r="W9374">
        <v>0.4</v>
      </c>
      <c r="X9374">
        <v>0.75</v>
      </c>
      <c r="Y9374">
        <v>2.38</v>
      </c>
      <c r="Z9374">
        <v>0.25</v>
      </c>
      <c r="AA9374" s="5">
        <f t="shared" si="910"/>
        <v>2.5</v>
      </c>
      <c r="AB9374" s="15" cm="1">
        <f t="array" ref="AB9374">_xlfn.SWITCH(U9374,"夏",122,"冬",90,"春",153,"秋",153,0)</f>
        <v>153</v>
      </c>
      <c r="AC9374" s="16">
        <f t="shared" si="911"/>
        <v>382.5</v>
      </c>
      <c r="AD9374" s="5">
        <f>IFERROR(AA9374/D9374,0)</f>
        <v>1.7513134851138354E-2</v>
      </c>
      <c r="AE9374" s="15">
        <f t="shared" si="912"/>
        <v>0.41917808219178082</v>
      </c>
      <c r="AF9374" s="5">
        <f>IFERROR(AD9374*AE9374*48,0)</f>
        <v>0.35237386944317828</v>
      </c>
    </row>
    <row r="9375" spans="2:32" x14ac:dyDescent="0.15">
      <c r="B9375" s="1" t="s">
        <v>47</v>
      </c>
      <c r="C9375" s="1" t="s">
        <v>58</v>
      </c>
      <c r="D9375" s="1">
        <v>142.75</v>
      </c>
      <c r="E9375" s="6">
        <v>3.13</v>
      </c>
      <c r="F9375" s="18">
        <v>0.45833333333333298</v>
      </c>
      <c r="G9375" s="1">
        <v>23.8</v>
      </c>
      <c r="H9375" s="1">
        <v>54</v>
      </c>
      <c r="I9375" s="1">
        <v>24</v>
      </c>
      <c r="J9375" s="1">
        <v>0.2</v>
      </c>
      <c r="K9375" s="1">
        <v>870</v>
      </c>
      <c r="L9375" s="1">
        <v>680</v>
      </c>
      <c r="M9375" s="6">
        <f t="shared" si="914"/>
        <v>24.096812141798068</v>
      </c>
      <c r="N9375" s="19">
        <v>0.7</v>
      </c>
      <c r="O9375" s="11" cm="1">
        <f t="array" ref="O9375">ROUND(_xlfn.SWITCH(C9375,"建筑专教",IF(S9375&gt;0.1,1.38,1.28),"阶梯教室",IF(S9375&gt;0.1,1.15,1.05),"公共教室",IF(S9375&gt;0.1,1.22,1.12),IF(S9375&gt;0.1,1.2,1.1))+(MOD(ROW()*11,31)/31-0.5)*0.06,2)</f>
        <v>1.39</v>
      </c>
      <c r="P9375" s="12">
        <f t="shared" si="913"/>
        <v>0.55000000000000004</v>
      </c>
      <c r="Q9375" s="13">
        <f t="shared" si="915"/>
        <v>-0.13814608345404358</v>
      </c>
      <c r="R9375" s="1">
        <v>1.6</v>
      </c>
      <c r="S9375" s="1">
        <v>0.3</v>
      </c>
      <c r="T9375" s="1">
        <v>0.3</v>
      </c>
      <c r="U9375" s="4" t="s">
        <v>61</v>
      </c>
      <c r="V9375">
        <v>0.49</v>
      </c>
      <c r="W9375">
        <v>0.4</v>
      </c>
      <c r="X9375">
        <v>0.75</v>
      </c>
      <c r="Y9375">
        <v>2.38</v>
      </c>
      <c r="Z9375">
        <v>0.25</v>
      </c>
      <c r="AA9375" s="5">
        <f t="shared" si="910"/>
        <v>2.2000000000000002</v>
      </c>
      <c r="AB9375" s="15" cm="1">
        <f t="array" ref="AB9375">_xlfn.SWITCH(U9375,"夏",122,"冬",90,"春",153,"秋",153,0)</f>
        <v>153</v>
      </c>
      <c r="AC9375" s="16">
        <f t="shared" si="911"/>
        <v>336.6</v>
      </c>
      <c r="AD9375" s="5">
        <f>IFERROR(AA9375/D9375,0)</f>
        <v>1.5411558669001752E-2</v>
      </c>
      <c r="AE9375" s="15">
        <f t="shared" si="912"/>
        <v>0.41917808219178082</v>
      </c>
      <c r="AF9375" s="5">
        <f>IFERROR(AD9375*AE9375*48,0)</f>
        <v>0.31008900510999693</v>
      </c>
    </row>
    <row r="9376" spans="2:32" x14ac:dyDescent="0.15">
      <c r="B9376" s="1" t="s">
        <v>47</v>
      </c>
      <c r="C9376" s="1" t="s">
        <v>58</v>
      </c>
      <c r="D9376" s="1">
        <v>142.75</v>
      </c>
      <c r="E9376" s="6">
        <v>3.13</v>
      </c>
      <c r="F9376" s="18">
        <v>0.47916666666666702</v>
      </c>
      <c r="G9376" s="1">
        <v>24.2</v>
      </c>
      <c r="H9376" s="1">
        <v>52</v>
      </c>
      <c r="I9376" s="1">
        <v>24.4</v>
      </c>
      <c r="J9376" s="1">
        <v>0.2</v>
      </c>
      <c r="K9376" s="1">
        <v>760</v>
      </c>
      <c r="L9376" s="1">
        <v>710</v>
      </c>
      <c r="M9376" s="6">
        <f t="shared" si="914"/>
        <v>24.496422482034291</v>
      </c>
      <c r="N9376" s="19">
        <v>0.7</v>
      </c>
      <c r="O9376" s="11" cm="1">
        <f t="array" ref="O9376">ROUND(_xlfn.SWITCH(C9376,"建筑专教",IF(S9376&gt;0.1,1.38,1.28),"阶梯教室",IF(S9376&gt;0.1,1.15,1.05),"公共教室",IF(S9376&gt;0.1,1.22,1.12),IF(S9376&gt;0.1,1.2,1.1))+(MOD(ROW()*11,31)/31-0.5)*0.06,2)</f>
        <v>1.41</v>
      </c>
      <c r="P9376" s="12">
        <f t="shared" si="913"/>
        <v>0.42</v>
      </c>
      <c r="Q9376" s="13">
        <f t="shared" si="915"/>
        <v>-7.2481188620724937E-3</v>
      </c>
      <c r="R9376" s="1">
        <v>1.2</v>
      </c>
      <c r="S9376" s="1">
        <v>0.2</v>
      </c>
      <c r="T9376" s="1">
        <v>0.2</v>
      </c>
      <c r="U9376" s="4" t="s">
        <v>61</v>
      </c>
      <c r="V9376">
        <v>0.49</v>
      </c>
      <c r="W9376">
        <v>0.4</v>
      </c>
      <c r="X9376">
        <v>0.75</v>
      </c>
      <c r="Y9376">
        <v>2.38</v>
      </c>
      <c r="Z9376">
        <v>0.25</v>
      </c>
      <c r="AA9376" s="5">
        <f t="shared" si="910"/>
        <v>1.5999999999999999</v>
      </c>
      <c r="AB9376" s="15" cm="1">
        <f t="array" ref="AB9376">_xlfn.SWITCH(U9376,"夏",122,"冬",90,"春",153,"秋",153,0)</f>
        <v>153</v>
      </c>
      <c r="AC9376" s="16">
        <f t="shared" si="911"/>
        <v>244.79999999999998</v>
      </c>
      <c r="AD9376" s="5">
        <f>IFERROR(AA9376/D9376,0)</f>
        <v>1.1208406304728545E-2</v>
      </c>
      <c r="AE9376" s="15">
        <f t="shared" si="912"/>
        <v>0.41917808219178082</v>
      </c>
      <c r="AF9376" s="5">
        <f>IFERROR(AD9376*AE9376*48,0)</f>
        <v>0.22551927644363406</v>
      </c>
    </row>
    <row r="9377" spans="2:32" x14ac:dyDescent="0.15">
      <c r="B9377" s="1" t="s">
        <v>47</v>
      </c>
      <c r="C9377" s="1" t="s">
        <v>58</v>
      </c>
      <c r="D9377" s="1">
        <v>142.75</v>
      </c>
      <c r="E9377" s="6">
        <v>3.13</v>
      </c>
      <c r="F9377" s="18">
        <v>0.5</v>
      </c>
      <c r="G9377" s="1">
        <v>24.4</v>
      </c>
      <c r="H9377" s="1">
        <v>51</v>
      </c>
      <c r="I9377" s="1">
        <v>24.6</v>
      </c>
      <c r="J9377" s="1">
        <v>0.1</v>
      </c>
      <c r="K9377" s="1">
        <v>590</v>
      </c>
      <c r="L9377" s="1">
        <v>740</v>
      </c>
      <c r="M9377" s="6">
        <f t="shared" si="914"/>
        <v>24.663497559968448</v>
      </c>
      <c r="N9377" s="1">
        <v>0</v>
      </c>
      <c r="O9377" s="1">
        <v>0</v>
      </c>
      <c r="P9377" s="12">
        <f t="shared" si="913"/>
        <v>0</v>
      </c>
      <c r="Q9377" s="1">
        <v>0</v>
      </c>
      <c r="R9377" s="1">
        <v>0</v>
      </c>
      <c r="S9377" s="1">
        <v>0.2</v>
      </c>
      <c r="T9377" s="1">
        <v>0</v>
      </c>
      <c r="U9377" s="4" t="s">
        <v>61</v>
      </c>
      <c r="V9377">
        <v>0.49</v>
      </c>
      <c r="W9377">
        <v>0.4</v>
      </c>
      <c r="X9377">
        <v>0.75</v>
      </c>
      <c r="Y9377">
        <v>2.38</v>
      </c>
      <c r="Z9377">
        <v>0.25</v>
      </c>
      <c r="AA9377" s="5">
        <f t="shared" si="910"/>
        <v>0.2</v>
      </c>
      <c r="AB9377" s="15" cm="1">
        <f t="array" ref="AB9377">_xlfn.SWITCH(U9377,"夏",122,"冬",90,"春",153,"秋",153,0)</f>
        <v>153</v>
      </c>
      <c r="AC9377" s="16">
        <f t="shared" si="911"/>
        <v>30.6</v>
      </c>
      <c r="AD9377" s="5">
        <f>IFERROR(AA9377/D9377,0)</f>
        <v>1.4010507880910684E-3</v>
      </c>
      <c r="AE9377" s="15">
        <f t="shared" si="912"/>
        <v>0.41917808219178082</v>
      </c>
      <c r="AF9377" s="5">
        <f>IFERROR(AD9377*AE9377*48,0)</f>
        <v>2.8189909555454265E-2</v>
      </c>
    </row>
    <row r="9378" spans="2:32" x14ac:dyDescent="0.15">
      <c r="B9378" s="1" t="s">
        <v>47</v>
      </c>
      <c r="C9378" s="1" t="s">
        <v>58</v>
      </c>
      <c r="D9378" s="1">
        <v>142.75</v>
      </c>
      <c r="E9378" s="6">
        <v>3.13</v>
      </c>
      <c r="F9378" s="18">
        <v>0.52083333333333304</v>
      </c>
      <c r="G9378" s="1">
        <v>24</v>
      </c>
      <c r="H9378" s="1">
        <v>53</v>
      </c>
      <c r="I9378" s="1">
        <v>24.2</v>
      </c>
      <c r="J9378" s="1">
        <v>0.1</v>
      </c>
      <c r="K9378" s="1">
        <v>515</v>
      </c>
      <c r="L9378" s="1">
        <v>720</v>
      </c>
      <c r="M9378" s="6">
        <f t="shared" si="914"/>
        <v>24.263754048734654</v>
      </c>
      <c r="N9378" s="1">
        <v>0</v>
      </c>
      <c r="O9378" s="1">
        <v>0</v>
      </c>
      <c r="P9378" s="12">
        <f t="shared" si="913"/>
        <v>0</v>
      </c>
      <c r="Q9378" s="1">
        <v>0</v>
      </c>
      <c r="R9378" s="1">
        <v>0</v>
      </c>
      <c r="S9378" s="1">
        <v>0</v>
      </c>
      <c r="T9378" s="1">
        <v>0</v>
      </c>
      <c r="U9378" s="4" t="s">
        <v>61</v>
      </c>
      <c r="V9378">
        <v>0.49</v>
      </c>
      <c r="W9378">
        <v>0.4</v>
      </c>
      <c r="X9378">
        <v>0.75</v>
      </c>
      <c r="Y9378">
        <v>2.38</v>
      </c>
      <c r="Z9378">
        <v>0.25</v>
      </c>
      <c r="AA9378" s="5">
        <f t="shared" si="910"/>
        <v>0</v>
      </c>
      <c r="AB9378" s="15" cm="1">
        <f t="array" ref="AB9378">_xlfn.SWITCH(U9378,"夏",122,"冬",90,"春",153,"秋",153,0)</f>
        <v>153</v>
      </c>
      <c r="AC9378" s="16">
        <f t="shared" si="911"/>
        <v>0</v>
      </c>
      <c r="AD9378" s="5">
        <f>IFERROR(AA9378/D9378,0)</f>
        <v>0</v>
      </c>
      <c r="AE9378" s="15">
        <f t="shared" si="912"/>
        <v>0.41917808219178082</v>
      </c>
      <c r="AF9378" s="5">
        <f>IFERROR(AD9378*AE9378*48,0)</f>
        <v>0</v>
      </c>
    </row>
    <row r="9379" spans="2:32" x14ac:dyDescent="0.15">
      <c r="B9379" s="1" t="s">
        <v>47</v>
      </c>
      <c r="C9379" s="1" t="s">
        <v>58</v>
      </c>
      <c r="D9379" s="1">
        <v>142.75</v>
      </c>
      <c r="E9379" s="6">
        <v>3.13</v>
      </c>
      <c r="F9379" s="18">
        <v>0.54166666666666696</v>
      </c>
      <c r="G9379" s="1">
        <v>23.7</v>
      </c>
      <c r="H9379" s="1">
        <v>55</v>
      </c>
      <c r="I9379" s="1">
        <v>23.9</v>
      </c>
      <c r="J9379" s="1">
        <v>0.1</v>
      </c>
      <c r="K9379" s="1">
        <v>475</v>
      </c>
      <c r="L9379" s="1">
        <v>690</v>
      </c>
      <c r="M9379" s="6">
        <f t="shared" si="914"/>
        <v>23.963947322270599</v>
      </c>
      <c r="N9379" s="1">
        <v>0</v>
      </c>
      <c r="O9379" s="1">
        <v>0</v>
      </c>
      <c r="P9379" s="12">
        <f t="shared" si="913"/>
        <v>0</v>
      </c>
      <c r="Q9379" s="1">
        <v>0</v>
      </c>
      <c r="R9379" s="1">
        <v>0</v>
      </c>
      <c r="S9379" s="1">
        <v>0</v>
      </c>
      <c r="T9379" s="1">
        <v>0</v>
      </c>
      <c r="U9379" s="4" t="s">
        <v>61</v>
      </c>
      <c r="V9379">
        <v>0.49</v>
      </c>
      <c r="W9379">
        <v>0.4</v>
      </c>
      <c r="X9379">
        <v>0.75</v>
      </c>
      <c r="Y9379">
        <v>2.38</v>
      </c>
      <c r="Z9379">
        <v>0.25</v>
      </c>
      <c r="AA9379" s="5">
        <f t="shared" si="910"/>
        <v>0</v>
      </c>
      <c r="AB9379" s="15" cm="1">
        <f t="array" ref="AB9379">_xlfn.SWITCH(U9379,"夏",122,"冬",90,"春",153,"秋",153,0)</f>
        <v>153</v>
      </c>
      <c r="AC9379" s="16">
        <f t="shared" si="911"/>
        <v>0</v>
      </c>
      <c r="AD9379" s="5">
        <f>IFERROR(AA9379/D9379,0)</f>
        <v>0</v>
      </c>
      <c r="AE9379" s="15">
        <f t="shared" si="912"/>
        <v>0.41917808219178082</v>
      </c>
      <c r="AF9379" s="5">
        <f>IFERROR(AD9379*AE9379*48,0)</f>
        <v>0</v>
      </c>
    </row>
    <row r="9380" spans="2:32" x14ac:dyDescent="0.15">
      <c r="B9380" s="1" t="s">
        <v>47</v>
      </c>
      <c r="C9380" s="1" t="s">
        <v>58</v>
      </c>
      <c r="D9380" s="1">
        <v>142.75</v>
      </c>
      <c r="E9380" s="6">
        <v>3.13</v>
      </c>
      <c r="F9380" s="18">
        <v>0.5625</v>
      </c>
      <c r="G9380" s="1">
        <v>23.4</v>
      </c>
      <c r="H9380" s="1">
        <v>58</v>
      </c>
      <c r="I9380" s="1">
        <v>23.6</v>
      </c>
      <c r="J9380" s="1">
        <v>0.1</v>
      </c>
      <c r="K9380" s="1">
        <v>450</v>
      </c>
      <c r="L9380" s="1">
        <v>660</v>
      </c>
      <c r="M9380" s="6">
        <f t="shared" si="914"/>
        <v>23.664141377567546</v>
      </c>
      <c r="N9380" s="1">
        <v>0</v>
      </c>
      <c r="O9380" s="1">
        <v>0</v>
      </c>
      <c r="P9380" s="12">
        <f t="shared" si="913"/>
        <v>0</v>
      </c>
      <c r="Q9380" s="1">
        <v>0</v>
      </c>
      <c r="R9380" s="1">
        <v>0</v>
      </c>
      <c r="S9380" s="1">
        <v>0.1</v>
      </c>
      <c r="T9380" s="1">
        <v>0</v>
      </c>
      <c r="U9380" s="4" t="s">
        <v>61</v>
      </c>
      <c r="V9380">
        <v>0.49</v>
      </c>
      <c r="W9380">
        <v>0.4</v>
      </c>
      <c r="X9380">
        <v>0.75</v>
      </c>
      <c r="Y9380">
        <v>2.38</v>
      </c>
      <c r="Z9380">
        <v>0.25</v>
      </c>
      <c r="AA9380" s="5">
        <f t="shared" si="910"/>
        <v>0.1</v>
      </c>
      <c r="AB9380" s="15" cm="1">
        <f t="array" ref="AB9380">_xlfn.SWITCH(U9380,"夏",122,"冬",90,"春",153,"秋",153,0)</f>
        <v>153</v>
      </c>
      <c r="AC9380" s="16">
        <f t="shared" si="911"/>
        <v>15.3</v>
      </c>
      <c r="AD9380" s="5">
        <f>IFERROR(AA9380/D9380,0)</f>
        <v>7.0052539404553418E-4</v>
      </c>
      <c r="AE9380" s="15">
        <f t="shared" si="912"/>
        <v>0.41917808219178082</v>
      </c>
      <c r="AF9380" s="5">
        <f>IFERROR(AD9380*AE9380*48,0)</f>
        <v>1.4094954777727133E-2</v>
      </c>
    </row>
    <row r="9381" spans="2:32" x14ac:dyDescent="0.15">
      <c r="B9381" s="1" t="s">
        <v>47</v>
      </c>
      <c r="C9381" s="1" t="s">
        <v>58</v>
      </c>
      <c r="D9381" s="1">
        <v>142.75</v>
      </c>
      <c r="E9381" s="6">
        <v>3.13</v>
      </c>
      <c r="F9381" s="18">
        <v>0.58333333333333304</v>
      </c>
      <c r="G9381" s="1">
        <v>23.7</v>
      </c>
      <c r="H9381" s="1">
        <v>56</v>
      </c>
      <c r="I9381" s="1">
        <v>23.9</v>
      </c>
      <c r="J9381" s="1">
        <v>0.2</v>
      </c>
      <c r="K9381" s="1">
        <v>630</v>
      </c>
      <c r="L9381" s="1">
        <v>620</v>
      </c>
      <c r="M9381" s="6">
        <f t="shared" si="914"/>
        <v>23.996909884527099</v>
      </c>
      <c r="N9381" s="19">
        <v>0.7</v>
      </c>
      <c r="O9381" s="11" cm="1">
        <f t="array" ref="O9381">ROUND(_xlfn.SWITCH(C9381,"建筑专教",IF(S9381&gt;0.1,1.38,1.28),"阶梯教室",IF(S9381&gt;0.1,1.15,1.05),"公共教室",IF(S9381&gt;0.1,1.22,1.12),IF(S9381&gt;0.1,1.2,1.1))+(MOD(ROW()*11,31)/31-0.5)*0.06,2)</f>
        <v>1.39</v>
      </c>
      <c r="P9381" s="12">
        <f t="shared" si="913"/>
        <v>0.27</v>
      </c>
      <c r="Q9381" s="13">
        <f t="shared" ref="Q9381:Q9386" si="916">(0.303*EXP(-0.036*(O9381*58.15))+0.028)*((O9381*58.15)-0.00305*(5733-6.99*(O9381*58.15)-(EXP(16.6536-4030.183/(G9381+235))*(H9381/100)))-0.42*((O9381*58.15)-58.15)-0.000017*(O9381*58.15)*(5867-(EXP(16.6536-4030.183/(G9381+235))*(H9381/100)))-0.0014*(O9381*58.15)*(34-G9381)-0.0000000396*IF(N9381*0.155&gt;0.078,1.05+0.645*N9381*0.155,1)*(POWER((35.7-0.028*(O9381*58.15)-N9381*0.155*(0.0000000396*IF(N9381*0.155&gt;0.078,1.05+0.645*N9381*0.155,1)*(POWER((35.7-0.028*(O9381*58.15)-N9381*0.155*0.1)+273,4)-POWER(M9381+273,4))+IF(N9381*0.155&gt;0.078,1.05+0.645*N9381*0.155,1)*IF(J9381&lt;0.2,2.38*ABS(35.7-0.028*(O9381*58.15)-G9381)^0.25,12.1*SQRT(J9381))*(35.7-0.028*(O9381*58.15)-G9381))+273),4)-POWER(M9381+273,4))-IF(N9381*0.155&gt;0.078,1.05+0.645*N9381*0.155,1)*IF(J9381&lt;0.2,2.38*ABS(35.7-0.028*(O9381*58.15)-N9381*0.155*0.1-G9381)^0.25,12.1*SQRT(J9381))*(35.7-0.028*(O9381*58.15)-N9381*0.155*0.1-G9381))</f>
        <v>-0.16271858497040143</v>
      </c>
      <c r="R9381" s="1">
        <v>0.9</v>
      </c>
      <c r="S9381" s="1">
        <v>0.3</v>
      </c>
      <c r="T9381" s="1">
        <v>0.2</v>
      </c>
      <c r="U9381" s="4" t="s">
        <v>61</v>
      </c>
      <c r="V9381">
        <v>0.49</v>
      </c>
      <c r="W9381">
        <v>0.4</v>
      </c>
      <c r="X9381">
        <v>0.75</v>
      </c>
      <c r="Y9381">
        <v>2.38</v>
      </c>
      <c r="Z9381">
        <v>0.25</v>
      </c>
      <c r="AA9381" s="5">
        <f t="shared" si="910"/>
        <v>1.4</v>
      </c>
      <c r="AB9381" s="15" cm="1">
        <f t="array" ref="AB9381">_xlfn.SWITCH(U9381,"夏",122,"冬",90,"春",153,"秋",153,0)</f>
        <v>153</v>
      </c>
      <c r="AC9381" s="16">
        <f t="shared" si="911"/>
        <v>214.2</v>
      </c>
      <c r="AD9381" s="5">
        <f>IFERROR(AA9381/D9381,0)</f>
        <v>9.8073555166374778E-3</v>
      </c>
      <c r="AE9381" s="15">
        <f t="shared" si="912"/>
        <v>0.41917808219178082</v>
      </c>
      <c r="AF9381" s="5">
        <f>IFERROR(AD9381*AE9381*48,0)</f>
        <v>0.19732936688817981</v>
      </c>
    </row>
    <row r="9382" spans="2:32" x14ac:dyDescent="0.15">
      <c r="B9382" s="1" t="s">
        <v>47</v>
      </c>
      <c r="C9382" s="1" t="s">
        <v>58</v>
      </c>
      <c r="D9382" s="1">
        <v>142.75</v>
      </c>
      <c r="E9382" s="6">
        <v>3.13</v>
      </c>
      <c r="F9382" s="18">
        <v>0.60416666666666696</v>
      </c>
      <c r="G9382" s="1">
        <v>24.3</v>
      </c>
      <c r="H9382" s="1">
        <v>53</v>
      </c>
      <c r="I9382" s="1">
        <v>24.5</v>
      </c>
      <c r="J9382" s="1">
        <v>0.2</v>
      </c>
      <c r="K9382" s="1">
        <v>800</v>
      </c>
      <c r="L9382" s="1">
        <v>580</v>
      </c>
      <c r="M9382" s="6">
        <f t="shared" si="914"/>
        <v>24.596325393782934</v>
      </c>
      <c r="N9382" s="19">
        <v>0.7</v>
      </c>
      <c r="O9382" s="11" cm="1">
        <f t="array" ref="O9382">ROUND(_xlfn.SWITCH(C9382,"建筑专教",IF(S9382&gt;0.1,1.38,1.28),"阶梯教室",IF(S9382&gt;0.1,1.15,1.05),"公共教室",IF(S9382&gt;0.1,1.22,1.12),IF(S9382&gt;0.1,1.2,1.1))+(MOD(ROW()*11,31)/31-0.5)*0.06,2)</f>
        <v>1.36</v>
      </c>
      <c r="P9382" s="12">
        <f t="shared" si="913"/>
        <v>0.47</v>
      </c>
      <c r="Q9382" s="13">
        <f t="shared" si="916"/>
        <v>-6.6001090239244484E-2</v>
      </c>
      <c r="R9382" s="1">
        <v>1.4</v>
      </c>
      <c r="S9382" s="1">
        <v>0.4</v>
      </c>
      <c r="T9382" s="1">
        <v>0.3</v>
      </c>
      <c r="U9382" s="4" t="s">
        <v>61</v>
      </c>
      <c r="V9382">
        <v>0.49</v>
      </c>
      <c r="W9382">
        <v>0.4</v>
      </c>
      <c r="X9382">
        <v>0.75</v>
      </c>
      <c r="Y9382">
        <v>2.38</v>
      </c>
      <c r="Z9382">
        <v>0.25</v>
      </c>
      <c r="AA9382" s="5">
        <f t="shared" si="910"/>
        <v>2.0999999999999996</v>
      </c>
      <c r="AB9382" s="15" cm="1">
        <f t="array" ref="AB9382">_xlfn.SWITCH(U9382,"夏",122,"冬",90,"春",153,"秋",153,0)</f>
        <v>153</v>
      </c>
      <c r="AC9382" s="16">
        <f t="shared" si="911"/>
        <v>321.29999999999995</v>
      </c>
      <c r="AD9382" s="5">
        <f>IFERROR(AA9382/D9382,0)</f>
        <v>1.4711033274956214E-2</v>
      </c>
      <c r="AE9382" s="15">
        <f t="shared" si="912"/>
        <v>0.41917808219178082</v>
      </c>
      <c r="AF9382" s="5">
        <f>IFERROR(AD9382*AE9382*48,0)</f>
        <v>0.29599405033226966</v>
      </c>
    </row>
    <row r="9383" spans="2:32" x14ac:dyDescent="0.15">
      <c r="B9383" s="1" t="s">
        <v>47</v>
      </c>
      <c r="C9383" s="1" t="s">
        <v>58</v>
      </c>
      <c r="D9383" s="1">
        <v>142.75</v>
      </c>
      <c r="E9383" s="6">
        <v>3.13</v>
      </c>
      <c r="F9383" s="18">
        <v>0.625</v>
      </c>
      <c r="G9383" s="1">
        <v>24.8</v>
      </c>
      <c r="H9383" s="1">
        <v>50</v>
      </c>
      <c r="I9383" s="1">
        <v>25</v>
      </c>
      <c r="J9383" s="1">
        <v>0.2</v>
      </c>
      <c r="K9383" s="1">
        <v>890</v>
      </c>
      <c r="L9383" s="1">
        <v>540</v>
      </c>
      <c r="M9383" s="6">
        <f t="shared" si="914"/>
        <v>25.095841901738197</v>
      </c>
      <c r="N9383" s="19">
        <v>0.7</v>
      </c>
      <c r="O9383" s="11" cm="1">
        <f t="array" ref="O9383">ROUND(_xlfn.SWITCH(C9383,"建筑专教",IF(S9383&gt;0.1,1.38,1.28),"阶梯教室",IF(S9383&gt;0.1,1.15,1.05),"公共教室",IF(S9383&gt;0.1,1.22,1.12),IF(S9383&gt;0.1,1.2,1.1))+(MOD(ROW()*11,31)/31-0.5)*0.06,2)</f>
        <v>1.38</v>
      </c>
      <c r="P9383" s="12">
        <f t="shared" si="913"/>
        <v>0.57999999999999996</v>
      </c>
      <c r="Q9383" s="13">
        <f t="shared" si="916"/>
        <v>9.1085037171244512E-2</v>
      </c>
      <c r="R9383" s="1">
        <v>1.7</v>
      </c>
      <c r="S9383" s="1">
        <v>0.4</v>
      </c>
      <c r="T9383" s="1">
        <v>0.4</v>
      </c>
      <c r="U9383" s="4" t="s">
        <v>61</v>
      </c>
      <c r="V9383">
        <v>0.49</v>
      </c>
      <c r="W9383">
        <v>0.4</v>
      </c>
      <c r="X9383">
        <v>0.75</v>
      </c>
      <c r="Y9383">
        <v>2.38</v>
      </c>
      <c r="Z9383">
        <v>0.25</v>
      </c>
      <c r="AA9383" s="5">
        <f t="shared" si="910"/>
        <v>2.5</v>
      </c>
      <c r="AB9383" s="15" cm="1">
        <f t="array" ref="AB9383">_xlfn.SWITCH(U9383,"夏",122,"冬",90,"春",153,"秋",153,0)</f>
        <v>153</v>
      </c>
      <c r="AC9383" s="16">
        <f t="shared" si="911"/>
        <v>382.5</v>
      </c>
      <c r="AD9383" s="5">
        <f>IFERROR(AA9383/D9383,0)</f>
        <v>1.7513134851138354E-2</v>
      </c>
      <c r="AE9383" s="15">
        <f t="shared" si="912"/>
        <v>0.41917808219178082</v>
      </c>
      <c r="AF9383" s="5">
        <f>IFERROR(AD9383*AE9383*48,0)</f>
        <v>0.35237386944317828</v>
      </c>
    </row>
    <row r="9384" spans="2:32" x14ac:dyDescent="0.15">
      <c r="B9384" s="1" t="s">
        <v>47</v>
      </c>
      <c r="C9384" s="1" t="s">
        <v>58</v>
      </c>
      <c r="D9384" s="1">
        <v>142.75</v>
      </c>
      <c r="E9384" s="6">
        <v>3.13</v>
      </c>
      <c r="F9384" s="18">
        <v>0.64583333333333304</v>
      </c>
      <c r="G9384" s="1">
        <v>25.1</v>
      </c>
      <c r="H9384" s="1">
        <v>48</v>
      </c>
      <c r="I9384" s="1">
        <v>25.3</v>
      </c>
      <c r="J9384" s="1">
        <v>0.2</v>
      </c>
      <c r="K9384" s="1">
        <v>850</v>
      </c>
      <c r="L9384" s="1">
        <v>500</v>
      </c>
      <c r="M9384" s="6">
        <f t="shared" si="914"/>
        <v>25.395553358067048</v>
      </c>
      <c r="N9384" s="19">
        <v>0.7</v>
      </c>
      <c r="O9384" s="11" cm="1">
        <f t="array" ref="O9384">ROUND(_xlfn.SWITCH(C9384,"建筑专教",IF(S9384&gt;0.1,1.38,1.28),"阶梯教室",IF(S9384&gt;0.1,1.15,1.05),"公共教室",IF(S9384&gt;0.1,1.22,1.12),IF(S9384&gt;0.1,1.2,1.1))+(MOD(ROW()*11,31)/31-0.5)*0.06,2)</f>
        <v>1.4</v>
      </c>
      <c r="P9384" s="12">
        <f t="shared" si="913"/>
        <v>0.53</v>
      </c>
      <c r="Q9384" s="13">
        <f t="shared" si="916"/>
        <v>0.19465128935753762</v>
      </c>
      <c r="R9384" s="1">
        <v>1.5</v>
      </c>
      <c r="S9384" s="1">
        <v>0.4</v>
      </c>
      <c r="T9384" s="1">
        <v>0.3</v>
      </c>
      <c r="U9384" s="4" t="s">
        <v>61</v>
      </c>
      <c r="V9384">
        <v>0.49</v>
      </c>
      <c r="W9384">
        <v>0.4</v>
      </c>
      <c r="X9384">
        <v>0.75</v>
      </c>
      <c r="Y9384">
        <v>2.38</v>
      </c>
      <c r="Z9384">
        <v>0.25</v>
      </c>
      <c r="AA9384" s="5">
        <f t="shared" ref="AA9384:AA9447" si="917">R9384+S9384+T9384</f>
        <v>2.1999999999999997</v>
      </c>
      <c r="AB9384" s="15" cm="1">
        <f t="array" ref="AB9384">_xlfn.SWITCH(U9384,"夏",122,"冬",90,"春",153,"秋",153,0)</f>
        <v>153</v>
      </c>
      <c r="AC9384" s="16">
        <f t="shared" ref="AC9384:AC9447" si="918">AA9384*AB9384</f>
        <v>336.59999999999997</v>
      </c>
      <c r="AD9384" s="5">
        <f>IFERROR(AA9384/D9384,0)</f>
        <v>1.5411558669001749E-2</v>
      </c>
      <c r="AE9384" s="15">
        <f t="shared" ref="AE9384:AE9447" si="919">IF(U9384="夏",122/365,IF(U9384="冬",90/365,IF(OR(U9384="春",U9384="秋"),153/365,0)))</f>
        <v>0.41917808219178082</v>
      </c>
      <c r="AF9384" s="5">
        <f>IFERROR(AD9384*AE9384*48,0)</f>
        <v>0.31008900510999682</v>
      </c>
    </row>
    <row r="9385" spans="2:32" x14ac:dyDescent="0.15">
      <c r="B9385" s="1" t="s">
        <v>47</v>
      </c>
      <c r="C9385" s="1" t="s">
        <v>58</v>
      </c>
      <c r="D9385" s="1">
        <v>142.75</v>
      </c>
      <c r="E9385" s="6">
        <v>3.13</v>
      </c>
      <c r="F9385" s="18">
        <v>0.66666666666666696</v>
      </c>
      <c r="G9385" s="1">
        <v>25.3</v>
      </c>
      <c r="H9385" s="1">
        <v>46</v>
      </c>
      <c r="I9385" s="1">
        <v>25.5</v>
      </c>
      <c r="J9385" s="1">
        <v>0.2</v>
      </c>
      <c r="K9385" s="1">
        <v>775</v>
      </c>
      <c r="L9385" s="1">
        <v>460</v>
      </c>
      <c r="M9385" s="6">
        <f t="shared" si="914"/>
        <v>25.595361638503107</v>
      </c>
      <c r="N9385" s="19">
        <v>0.7</v>
      </c>
      <c r="O9385" s="11" cm="1">
        <f t="array" ref="O9385">ROUND(_xlfn.SWITCH(C9385,"建筑专教",IF(S9385&gt;0.1,1.38,1.28),"阶梯教室",IF(S9385&gt;0.1,1.15,1.05),"公共教室",IF(S9385&gt;0.1,1.22,1.12),IF(S9385&gt;0.1,1.2,1.1))+(MOD(ROW()*11,31)/31-0.5)*0.06,2)</f>
        <v>1.36</v>
      </c>
      <c r="P9385" s="12">
        <f t="shared" si="913"/>
        <v>0.44</v>
      </c>
      <c r="Q9385" s="13">
        <f t="shared" si="916"/>
        <v>0.18372982028359261</v>
      </c>
      <c r="R9385" s="1">
        <v>1.3</v>
      </c>
      <c r="S9385" s="1">
        <v>0.3</v>
      </c>
      <c r="T9385" s="1">
        <v>0.2</v>
      </c>
      <c r="U9385" s="4" t="s">
        <v>61</v>
      </c>
      <c r="V9385">
        <v>0.49</v>
      </c>
      <c r="W9385">
        <v>0.4</v>
      </c>
      <c r="X9385">
        <v>0.75</v>
      </c>
      <c r="Y9385">
        <v>2.38</v>
      </c>
      <c r="Z9385">
        <v>0.25</v>
      </c>
      <c r="AA9385" s="5">
        <f t="shared" si="917"/>
        <v>1.8</v>
      </c>
      <c r="AB9385" s="15" cm="1">
        <f t="array" ref="AB9385">_xlfn.SWITCH(U9385,"夏",122,"冬",90,"春",153,"秋",153,0)</f>
        <v>153</v>
      </c>
      <c r="AC9385" s="16">
        <f t="shared" si="918"/>
        <v>275.40000000000003</v>
      </c>
      <c r="AD9385" s="5">
        <f>IFERROR(AA9385/D9385,0)</f>
        <v>1.2609457092819616E-2</v>
      </c>
      <c r="AE9385" s="15">
        <f t="shared" si="919"/>
        <v>0.41917808219178082</v>
      </c>
      <c r="AF9385" s="5">
        <f>IFERROR(AD9385*AE9385*48,0)</f>
        <v>0.25370918599908837</v>
      </c>
    </row>
    <row r="9386" spans="2:32" x14ac:dyDescent="0.15">
      <c r="B9386" s="1" t="s">
        <v>47</v>
      </c>
      <c r="C9386" s="1" t="s">
        <v>58</v>
      </c>
      <c r="D9386" s="1">
        <v>142.75</v>
      </c>
      <c r="E9386" s="6">
        <v>3.13</v>
      </c>
      <c r="F9386" s="18">
        <v>0.6875</v>
      </c>
      <c r="G9386" s="1">
        <v>25.1</v>
      </c>
      <c r="H9386" s="1">
        <v>48</v>
      </c>
      <c r="I9386" s="1">
        <v>25.3</v>
      </c>
      <c r="J9386" s="1">
        <v>0.1</v>
      </c>
      <c r="K9386" s="1">
        <v>655</v>
      </c>
      <c r="L9386" s="1">
        <v>420</v>
      </c>
      <c r="M9386" s="6">
        <f t="shared" si="914"/>
        <v>25.363052004229701</v>
      </c>
      <c r="N9386" s="19">
        <v>0.7</v>
      </c>
      <c r="O9386" s="11" cm="1">
        <f t="array" ref="O9386">ROUND(_xlfn.SWITCH(C9386,"建筑专教",IF(S9386&gt;0.1,1.38,1.28),"阶梯教室",IF(S9386&gt;0.1,1.15,1.05),"公共教室",IF(S9386&gt;0.1,1.22,1.12),IF(S9386&gt;0.1,1.2,1.1))+(MOD(ROW()*11,31)/31-0.5)*0.06,2)</f>
        <v>1.38</v>
      </c>
      <c r="P9386" s="12">
        <f t="shared" si="913"/>
        <v>0.3</v>
      </c>
      <c r="Q9386" s="13">
        <f t="shared" si="916"/>
        <v>0.44412233892313624</v>
      </c>
      <c r="R9386" s="1">
        <v>0.9</v>
      </c>
      <c r="S9386" s="1">
        <v>0.3</v>
      </c>
      <c r="T9386" s="1">
        <v>0.1</v>
      </c>
      <c r="U9386" s="4" t="s">
        <v>61</v>
      </c>
      <c r="V9386">
        <v>0.49</v>
      </c>
      <c r="W9386">
        <v>0.4</v>
      </c>
      <c r="X9386">
        <v>0.75</v>
      </c>
      <c r="Y9386">
        <v>2.38</v>
      </c>
      <c r="Z9386">
        <v>0.25</v>
      </c>
      <c r="AA9386" s="5">
        <f t="shared" si="917"/>
        <v>1.3</v>
      </c>
      <c r="AB9386" s="15" cm="1">
        <f t="array" ref="AB9386">_xlfn.SWITCH(U9386,"夏",122,"冬",90,"春",153,"秋",153,0)</f>
        <v>153</v>
      </c>
      <c r="AC9386" s="16">
        <f t="shared" si="918"/>
        <v>198.9</v>
      </c>
      <c r="AD9386" s="5">
        <f>IFERROR(AA9386/D9386,0)</f>
        <v>9.1068301225919451E-3</v>
      </c>
      <c r="AE9386" s="15">
        <f t="shared" si="919"/>
        <v>0.41917808219178082</v>
      </c>
      <c r="AF9386" s="5">
        <f>IFERROR(AD9386*AE9386*48,0)</f>
        <v>0.18323441211045272</v>
      </c>
    </row>
    <row r="9387" spans="2:32" x14ac:dyDescent="0.15">
      <c r="B9387" s="1" t="s">
        <v>47</v>
      </c>
      <c r="C9387" s="1" t="s">
        <v>58</v>
      </c>
      <c r="D9387" s="1">
        <v>142.75</v>
      </c>
      <c r="E9387" s="6">
        <v>3.13</v>
      </c>
      <c r="F9387" s="18">
        <v>0.70833333333333304</v>
      </c>
      <c r="G9387" s="1">
        <v>24.8</v>
      </c>
      <c r="H9387" s="1">
        <v>50</v>
      </c>
      <c r="I9387" s="1">
        <v>25</v>
      </c>
      <c r="J9387" s="1">
        <v>0.1</v>
      </c>
      <c r="K9387" s="1">
        <v>545</v>
      </c>
      <c r="L9387" s="1">
        <v>380</v>
      </c>
      <c r="M9387" s="6">
        <f t="shared" si="914"/>
        <v>25.063242444761215</v>
      </c>
      <c r="N9387" s="1">
        <v>0</v>
      </c>
      <c r="O9387" s="1">
        <v>0</v>
      </c>
      <c r="P9387" s="12">
        <f t="shared" si="913"/>
        <v>0</v>
      </c>
      <c r="Q9387" s="1">
        <v>0</v>
      </c>
      <c r="R9387" s="1">
        <v>0</v>
      </c>
      <c r="S9387" s="1">
        <v>0.2</v>
      </c>
      <c r="T9387" s="1">
        <v>0</v>
      </c>
      <c r="U9387" s="4" t="s">
        <v>61</v>
      </c>
      <c r="V9387">
        <v>0.49</v>
      </c>
      <c r="W9387">
        <v>0.4</v>
      </c>
      <c r="X9387">
        <v>0.75</v>
      </c>
      <c r="Y9387">
        <v>2.38</v>
      </c>
      <c r="Z9387">
        <v>0.25</v>
      </c>
      <c r="AA9387" s="5">
        <f t="shared" si="917"/>
        <v>0.2</v>
      </c>
      <c r="AB9387" s="15" cm="1">
        <f t="array" ref="AB9387">_xlfn.SWITCH(U9387,"夏",122,"冬",90,"春",153,"秋",153,0)</f>
        <v>153</v>
      </c>
      <c r="AC9387" s="16">
        <f t="shared" si="918"/>
        <v>30.6</v>
      </c>
      <c r="AD9387" s="5">
        <f>IFERROR(AA9387/D9387,0)</f>
        <v>1.4010507880910684E-3</v>
      </c>
      <c r="AE9387" s="15">
        <f t="shared" si="919"/>
        <v>0.41917808219178082</v>
      </c>
      <c r="AF9387" s="5">
        <f>IFERROR(AD9387*AE9387*48,0)</f>
        <v>2.8189909555454265E-2</v>
      </c>
    </row>
    <row r="9388" spans="2:32" x14ac:dyDescent="0.15">
      <c r="B9388" s="1" t="s">
        <v>47</v>
      </c>
      <c r="C9388" s="1" t="s">
        <v>58</v>
      </c>
      <c r="D9388" s="1">
        <v>142.75</v>
      </c>
      <c r="E9388" s="6">
        <v>3.13</v>
      </c>
      <c r="F9388" s="18">
        <v>0.72916666666666696</v>
      </c>
      <c r="G9388" s="1">
        <v>24.3</v>
      </c>
      <c r="H9388" s="1">
        <v>53</v>
      </c>
      <c r="I9388" s="1">
        <v>24.5</v>
      </c>
      <c r="J9388" s="1">
        <v>0.1</v>
      </c>
      <c r="K9388" s="1">
        <v>475</v>
      </c>
      <c r="L9388" s="1">
        <v>340</v>
      </c>
      <c r="M9388" s="6">
        <f t="shared" si="914"/>
        <v>24.563561553028592</v>
      </c>
      <c r="N9388" s="1">
        <v>0</v>
      </c>
      <c r="O9388" s="1">
        <v>0</v>
      </c>
      <c r="P9388" s="12">
        <f t="shared" si="913"/>
        <v>0</v>
      </c>
      <c r="Q9388" s="1">
        <v>0</v>
      </c>
      <c r="R9388" s="1">
        <v>0</v>
      </c>
      <c r="S9388" s="1">
        <v>0.1</v>
      </c>
      <c r="T9388" s="1">
        <v>0</v>
      </c>
      <c r="U9388" s="4" t="s">
        <v>61</v>
      </c>
      <c r="V9388">
        <v>0.49</v>
      </c>
      <c r="W9388">
        <v>0.4</v>
      </c>
      <c r="X9388">
        <v>0.75</v>
      </c>
      <c r="Y9388">
        <v>2.38</v>
      </c>
      <c r="Z9388">
        <v>0.25</v>
      </c>
      <c r="AA9388" s="5">
        <f t="shared" si="917"/>
        <v>0.1</v>
      </c>
      <c r="AB9388" s="15" cm="1">
        <f t="array" ref="AB9388">_xlfn.SWITCH(U9388,"夏",122,"冬",90,"春",153,"秋",153,0)</f>
        <v>153</v>
      </c>
      <c r="AC9388" s="16">
        <f t="shared" si="918"/>
        <v>15.3</v>
      </c>
      <c r="AD9388" s="5">
        <f>IFERROR(AA9388/D9388,0)</f>
        <v>7.0052539404553418E-4</v>
      </c>
      <c r="AE9388" s="15">
        <f t="shared" si="919"/>
        <v>0.41917808219178082</v>
      </c>
      <c r="AF9388" s="5">
        <f>IFERROR(AD9388*AE9388*48,0)</f>
        <v>1.4094954777727133E-2</v>
      </c>
    </row>
    <row r="9389" spans="2:32" x14ac:dyDescent="0.15">
      <c r="B9389" s="1" t="s">
        <v>47</v>
      </c>
      <c r="C9389" s="1" t="s">
        <v>58</v>
      </c>
      <c r="D9389" s="1">
        <v>142.75</v>
      </c>
      <c r="E9389" s="6">
        <v>3.13</v>
      </c>
      <c r="F9389" s="18">
        <v>0.75</v>
      </c>
      <c r="G9389" s="1">
        <v>23.4</v>
      </c>
      <c r="H9389" s="1">
        <v>57</v>
      </c>
      <c r="I9389" s="1">
        <v>23.6</v>
      </c>
      <c r="J9389" s="1">
        <v>0.1</v>
      </c>
      <c r="K9389" s="1">
        <v>430</v>
      </c>
      <c r="L9389" s="1">
        <v>230</v>
      </c>
      <c r="M9389" s="6">
        <f t="shared" si="914"/>
        <v>23.664141377567546</v>
      </c>
      <c r="N9389" s="1">
        <v>0</v>
      </c>
      <c r="O9389" s="1">
        <v>0</v>
      </c>
      <c r="P9389" s="12">
        <f t="shared" si="913"/>
        <v>0</v>
      </c>
      <c r="Q9389" s="1">
        <v>0</v>
      </c>
      <c r="R9389" s="1">
        <v>0</v>
      </c>
      <c r="S9389" s="1">
        <v>0.5</v>
      </c>
      <c r="T9389" s="1">
        <v>0</v>
      </c>
      <c r="U9389" s="4" t="s">
        <v>61</v>
      </c>
      <c r="V9389">
        <v>0.49</v>
      </c>
      <c r="W9389">
        <v>0.4</v>
      </c>
      <c r="X9389">
        <v>0.75</v>
      </c>
      <c r="Y9389">
        <v>2.38</v>
      </c>
      <c r="Z9389">
        <v>0.25</v>
      </c>
      <c r="AA9389" s="5">
        <f t="shared" si="917"/>
        <v>0.5</v>
      </c>
      <c r="AB9389" s="15" cm="1">
        <f t="array" ref="AB9389">_xlfn.SWITCH(U9389,"夏",122,"冬",90,"春",153,"秋",153,0)</f>
        <v>153</v>
      </c>
      <c r="AC9389" s="16">
        <f t="shared" si="918"/>
        <v>76.5</v>
      </c>
      <c r="AD9389" s="5">
        <f>IFERROR(AA9389/D9389,0)</f>
        <v>3.5026269702276708E-3</v>
      </c>
      <c r="AE9389" s="15">
        <f t="shared" si="919"/>
        <v>0.41917808219178082</v>
      </c>
      <c r="AF9389" s="5">
        <f>IFERROR(AD9389*AE9389*48,0)</f>
        <v>7.0474773888635656E-2</v>
      </c>
    </row>
    <row r="9390" spans="2:32" x14ac:dyDescent="0.15">
      <c r="B9390" s="1" t="s">
        <v>47</v>
      </c>
      <c r="C9390" s="1" t="s">
        <v>58</v>
      </c>
      <c r="D9390" s="1">
        <v>142.75</v>
      </c>
      <c r="E9390" s="6">
        <v>3.13</v>
      </c>
      <c r="F9390" s="18">
        <v>0.77083333333333304</v>
      </c>
      <c r="G9390" s="1">
        <v>22.6</v>
      </c>
      <c r="H9390" s="1">
        <v>61</v>
      </c>
      <c r="I9390" s="1">
        <v>22.8</v>
      </c>
      <c r="J9390" s="1">
        <v>0.1</v>
      </c>
      <c r="K9390" s="1">
        <v>418</v>
      </c>
      <c r="L9390" s="1">
        <v>155</v>
      </c>
      <c r="M9390" s="6">
        <f t="shared" si="914"/>
        <v>22.864662710454184</v>
      </c>
      <c r="N9390" s="1">
        <v>0</v>
      </c>
      <c r="O9390" s="1">
        <v>0</v>
      </c>
      <c r="P9390" s="12">
        <f t="shared" si="913"/>
        <v>0</v>
      </c>
      <c r="Q9390" s="1">
        <v>0</v>
      </c>
      <c r="R9390" s="1">
        <v>0</v>
      </c>
      <c r="S9390" s="1">
        <v>0.6</v>
      </c>
      <c r="T9390" s="1">
        <v>0</v>
      </c>
      <c r="U9390" s="4" t="s">
        <v>61</v>
      </c>
      <c r="V9390">
        <v>0.49</v>
      </c>
      <c r="W9390">
        <v>0.4</v>
      </c>
      <c r="X9390">
        <v>0.75</v>
      </c>
      <c r="Y9390">
        <v>2.38</v>
      </c>
      <c r="Z9390">
        <v>0.25</v>
      </c>
      <c r="AA9390" s="5">
        <f t="shared" si="917"/>
        <v>0.6</v>
      </c>
      <c r="AB9390" s="15" cm="1">
        <f t="array" ref="AB9390">_xlfn.SWITCH(U9390,"夏",122,"冬",90,"春",153,"秋",153,0)</f>
        <v>153</v>
      </c>
      <c r="AC9390" s="16">
        <f t="shared" si="918"/>
        <v>91.8</v>
      </c>
      <c r="AD9390" s="5">
        <f>IFERROR(AA9390/D9390,0)</f>
        <v>4.2031523642732044E-3</v>
      </c>
      <c r="AE9390" s="15">
        <f t="shared" si="919"/>
        <v>0.41917808219178082</v>
      </c>
      <c r="AF9390" s="5">
        <f>IFERROR(AD9390*AE9390*48,0)</f>
        <v>8.4569728666362781E-2</v>
      </c>
    </row>
    <row r="9391" spans="2:32" x14ac:dyDescent="0.15">
      <c r="B9391" s="1" t="s">
        <v>47</v>
      </c>
      <c r="C9391" s="1" t="s">
        <v>58</v>
      </c>
      <c r="D9391" s="1">
        <v>142.75</v>
      </c>
      <c r="E9391" s="6">
        <v>3.13</v>
      </c>
      <c r="F9391" s="18">
        <v>0.79166666666666696</v>
      </c>
      <c r="G9391" s="1">
        <v>21.8</v>
      </c>
      <c r="H9391" s="1">
        <v>64</v>
      </c>
      <c r="I9391" s="1">
        <v>22</v>
      </c>
      <c r="J9391" s="1">
        <v>0.1</v>
      </c>
      <c r="K9391" s="1">
        <v>415</v>
      </c>
      <c r="L9391" s="1">
        <v>100</v>
      </c>
      <c r="M9391" s="6">
        <f t="shared" si="914"/>
        <v>22.065189706574984</v>
      </c>
      <c r="N9391" s="1">
        <v>0</v>
      </c>
      <c r="O9391" s="1">
        <v>0</v>
      </c>
      <c r="P9391" s="12">
        <f t="shared" si="913"/>
        <v>0</v>
      </c>
      <c r="Q9391" s="1">
        <v>0</v>
      </c>
      <c r="R9391" s="1">
        <v>0</v>
      </c>
      <c r="S9391" s="1">
        <v>0.7</v>
      </c>
      <c r="T9391" s="1">
        <v>0</v>
      </c>
      <c r="U9391" s="4" t="s">
        <v>61</v>
      </c>
      <c r="V9391">
        <v>0.49</v>
      </c>
      <c r="W9391">
        <v>0.4</v>
      </c>
      <c r="X9391">
        <v>0.75</v>
      </c>
      <c r="Y9391">
        <v>2.38</v>
      </c>
      <c r="Z9391">
        <v>0.25</v>
      </c>
      <c r="AA9391" s="5">
        <f t="shared" si="917"/>
        <v>0.7</v>
      </c>
      <c r="AB9391" s="15" cm="1">
        <f t="array" ref="AB9391">_xlfn.SWITCH(U9391,"夏",122,"冬",90,"春",153,"秋",153,0)</f>
        <v>153</v>
      </c>
      <c r="AC9391" s="16">
        <f t="shared" si="918"/>
        <v>107.1</v>
      </c>
      <c r="AD9391" s="5">
        <f>IFERROR(AA9391/D9391,0)</f>
        <v>4.9036777583187389E-3</v>
      </c>
      <c r="AE9391" s="15">
        <f t="shared" si="919"/>
        <v>0.41917808219178082</v>
      </c>
      <c r="AF9391" s="5">
        <f>IFERROR(AD9391*AE9391*48,0)</f>
        <v>9.8664683444089907E-2</v>
      </c>
    </row>
    <row r="9392" spans="2:32" x14ac:dyDescent="0.15">
      <c r="B9392" s="1" t="s">
        <v>47</v>
      </c>
      <c r="C9392" s="1" t="s">
        <v>58</v>
      </c>
      <c r="D9392" s="1">
        <v>142.75</v>
      </c>
      <c r="E9392" s="6">
        <v>3.13</v>
      </c>
      <c r="F9392" s="18">
        <v>0.8125</v>
      </c>
      <c r="G9392" s="1">
        <v>21.1</v>
      </c>
      <c r="H9392" s="1">
        <v>67</v>
      </c>
      <c r="I9392" s="1">
        <v>21.3</v>
      </c>
      <c r="J9392" s="1">
        <v>0.1</v>
      </c>
      <c r="K9392" s="1">
        <v>455</v>
      </c>
      <c r="L9392" s="1">
        <v>65</v>
      </c>
      <c r="M9392" s="6">
        <f t="shared" si="914"/>
        <v>21.365655534361053</v>
      </c>
      <c r="N9392" s="1">
        <v>0</v>
      </c>
      <c r="O9392" s="1">
        <v>0</v>
      </c>
      <c r="P9392" s="12">
        <f t="shared" si="913"/>
        <v>0</v>
      </c>
      <c r="Q9392" s="1">
        <v>0</v>
      </c>
      <c r="R9392" s="1">
        <v>0.5</v>
      </c>
      <c r="S9392" s="1">
        <v>0.7</v>
      </c>
      <c r="T9392" s="1">
        <v>0</v>
      </c>
      <c r="U9392" s="4" t="s">
        <v>61</v>
      </c>
      <c r="V9392">
        <v>0.49</v>
      </c>
      <c r="W9392">
        <v>0.4</v>
      </c>
      <c r="X9392">
        <v>0.75</v>
      </c>
      <c r="Y9392">
        <v>2.38</v>
      </c>
      <c r="Z9392">
        <v>0.25</v>
      </c>
      <c r="AA9392" s="5">
        <f t="shared" si="917"/>
        <v>1.2</v>
      </c>
      <c r="AB9392" s="15" cm="1">
        <f t="array" ref="AB9392">_xlfn.SWITCH(U9392,"夏",122,"冬",90,"春",153,"秋",153,0)</f>
        <v>153</v>
      </c>
      <c r="AC9392" s="16">
        <f t="shared" si="918"/>
        <v>183.6</v>
      </c>
      <c r="AD9392" s="5">
        <f>IFERROR(AA9392/D9392,0)</f>
        <v>8.4063047285464088E-3</v>
      </c>
      <c r="AE9392" s="15">
        <f t="shared" si="919"/>
        <v>0.41917808219178082</v>
      </c>
      <c r="AF9392" s="5">
        <f>IFERROR(AD9392*AE9392*48,0)</f>
        <v>0.16913945733272556</v>
      </c>
    </row>
    <row r="9393" spans="2:32" x14ac:dyDescent="0.15">
      <c r="B9393" s="1" t="s">
        <v>47</v>
      </c>
      <c r="C9393" s="1" t="s">
        <v>58</v>
      </c>
      <c r="D9393" s="1">
        <v>142.75</v>
      </c>
      <c r="E9393" s="6">
        <v>3.13</v>
      </c>
      <c r="F9393" s="18">
        <v>0.83333333333333304</v>
      </c>
      <c r="G9393" s="1">
        <v>20.7</v>
      </c>
      <c r="H9393" s="1">
        <v>69</v>
      </c>
      <c r="I9393" s="1">
        <v>20.9</v>
      </c>
      <c r="J9393" s="1">
        <v>0.1</v>
      </c>
      <c r="K9393" s="1">
        <v>428</v>
      </c>
      <c r="L9393" s="1">
        <v>45</v>
      </c>
      <c r="M9393" s="6">
        <f t="shared" si="914"/>
        <v>20.965923715033284</v>
      </c>
      <c r="N9393" s="1">
        <v>0</v>
      </c>
      <c r="O9393" s="1">
        <v>0</v>
      </c>
      <c r="P9393" s="12">
        <f t="shared" si="913"/>
        <v>0</v>
      </c>
      <c r="Q9393" s="1">
        <v>0</v>
      </c>
      <c r="R9393" s="1">
        <v>0</v>
      </c>
      <c r="S9393" s="1">
        <v>0.6</v>
      </c>
      <c r="T9393" s="1">
        <v>0</v>
      </c>
      <c r="U9393" s="4" t="s">
        <v>61</v>
      </c>
      <c r="V9393">
        <v>0.49</v>
      </c>
      <c r="W9393">
        <v>0.4</v>
      </c>
      <c r="X9393">
        <v>0.75</v>
      </c>
      <c r="Y9393">
        <v>2.38</v>
      </c>
      <c r="Z9393">
        <v>0.25</v>
      </c>
      <c r="AA9393" s="5">
        <f t="shared" si="917"/>
        <v>0.6</v>
      </c>
      <c r="AB9393" s="15" cm="1">
        <f t="array" ref="AB9393">_xlfn.SWITCH(U9393,"夏",122,"冬",90,"春",153,"秋",153,0)</f>
        <v>153</v>
      </c>
      <c r="AC9393" s="16">
        <f t="shared" si="918"/>
        <v>91.8</v>
      </c>
      <c r="AD9393" s="5">
        <f>IFERROR(AA9393/D9393,0)</f>
        <v>4.2031523642732044E-3</v>
      </c>
      <c r="AE9393" s="15">
        <f t="shared" si="919"/>
        <v>0.41917808219178082</v>
      </c>
      <c r="AF9393" s="5">
        <f>IFERROR(AD9393*AE9393*48,0)</f>
        <v>8.4569728666362781E-2</v>
      </c>
    </row>
    <row r="9394" spans="2:32" x14ac:dyDescent="0.15">
      <c r="B9394" s="1" t="s">
        <v>47</v>
      </c>
      <c r="C9394" s="1" t="s">
        <v>58</v>
      </c>
      <c r="D9394" s="1">
        <v>142.75</v>
      </c>
      <c r="E9394" s="6">
        <v>3.13</v>
      </c>
      <c r="F9394" s="18">
        <v>0.85416666666666696</v>
      </c>
      <c r="G9394" s="1">
        <v>20.399999999999999</v>
      </c>
      <c r="H9394" s="1">
        <v>71</v>
      </c>
      <c r="I9394" s="1">
        <v>20.6</v>
      </c>
      <c r="J9394" s="1">
        <v>0.1</v>
      </c>
      <c r="K9394" s="1">
        <v>422</v>
      </c>
      <c r="L9394" s="1">
        <v>25</v>
      </c>
      <c r="M9394" s="6">
        <f t="shared" si="914"/>
        <v>20.666125809474806</v>
      </c>
      <c r="N9394" s="1">
        <v>0</v>
      </c>
      <c r="O9394" s="1">
        <v>0</v>
      </c>
      <c r="P9394" s="12">
        <f t="shared" si="913"/>
        <v>0</v>
      </c>
      <c r="Q9394" s="1">
        <v>0</v>
      </c>
      <c r="R9394" s="1">
        <v>0</v>
      </c>
      <c r="S9394" s="1">
        <v>0.5</v>
      </c>
      <c r="T9394" s="1">
        <v>0</v>
      </c>
      <c r="U9394" s="4" t="s">
        <v>61</v>
      </c>
      <c r="V9394">
        <v>0.49</v>
      </c>
      <c r="W9394">
        <v>0.4</v>
      </c>
      <c r="X9394">
        <v>0.75</v>
      </c>
      <c r="Y9394">
        <v>2.38</v>
      </c>
      <c r="Z9394">
        <v>0.25</v>
      </c>
      <c r="AA9394" s="5">
        <f t="shared" si="917"/>
        <v>0.5</v>
      </c>
      <c r="AB9394" s="15" cm="1">
        <f t="array" ref="AB9394">_xlfn.SWITCH(U9394,"夏",122,"冬",90,"春",153,"秋",153,0)</f>
        <v>153</v>
      </c>
      <c r="AC9394" s="16">
        <f t="shared" si="918"/>
        <v>76.5</v>
      </c>
      <c r="AD9394" s="5">
        <f>IFERROR(AA9394/D9394,0)</f>
        <v>3.5026269702276708E-3</v>
      </c>
      <c r="AE9394" s="15">
        <f t="shared" si="919"/>
        <v>0.41917808219178082</v>
      </c>
      <c r="AF9394" s="5">
        <f>IFERROR(AD9394*AE9394*48,0)</f>
        <v>7.0474773888635656E-2</v>
      </c>
    </row>
    <row r="9395" spans="2:32" x14ac:dyDescent="0.15">
      <c r="B9395" s="1" t="s">
        <v>47</v>
      </c>
      <c r="C9395" s="1" t="s">
        <v>58</v>
      </c>
      <c r="D9395" s="1">
        <v>142.75</v>
      </c>
      <c r="E9395" s="6">
        <v>3.13</v>
      </c>
      <c r="F9395" s="18">
        <v>0.875</v>
      </c>
      <c r="G9395" s="1">
        <v>20.2</v>
      </c>
      <c r="H9395" s="1">
        <v>73</v>
      </c>
      <c r="I9395" s="1">
        <v>20.399999999999999</v>
      </c>
      <c r="J9395" s="1">
        <v>0.1</v>
      </c>
      <c r="K9395" s="1">
        <v>420</v>
      </c>
      <c r="L9395" s="1">
        <v>15</v>
      </c>
      <c r="M9395" s="6">
        <f t="shared" si="914"/>
        <v>20.466260998071732</v>
      </c>
      <c r="N9395" s="1">
        <v>0</v>
      </c>
      <c r="O9395" s="1">
        <v>0</v>
      </c>
      <c r="P9395" s="12">
        <f t="shared" si="913"/>
        <v>0</v>
      </c>
      <c r="Q9395" s="1">
        <v>0</v>
      </c>
      <c r="R9395" s="1">
        <v>0</v>
      </c>
      <c r="S9395" s="1">
        <v>0.4</v>
      </c>
      <c r="T9395" s="1">
        <v>0</v>
      </c>
      <c r="U9395" s="4" t="s">
        <v>61</v>
      </c>
      <c r="V9395">
        <v>0.49</v>
      </c>
      <c r="W9395">
        <v>0.4</v>
      </c>
      <c r="X9395">
        <v>0.75</v>
      </c>
      <c r="Y9395">
        <v>2.38</v>
      </c>
      <c r="Z9395">
        <v>0.25</v>
      </c>
      <c r="AA9395" s="5">
        <f t="shared" si="917"/>
        <v>0.4</v>
      </c>
      <c r="AB9395" s="15" cm="1">
        <f t="array" ref="AB9395">_xlfn.SWITCH(U9395,"夏",122,"冬",90,"春",153,"秋",153,0)</f>
        <v>153</v>
      </c>
      <c r="AC9395" s="16">
        <f t="shared" si="918"/>
        <v>61.2</v>
      </c>
      <c r="AD9395" s="5">
        <f>IFERROR(AA9395/D9395,0)</f>
        <v>2.8021015761821367E-3</v>
      </c>
      <c r="AE9395" s="15">
        <f t="shared" si="919"/>
        <v>0.41917808219178082</v>
      </c>
      <c r="AF9395" s="5">
        <f>IFERROR(AD9395*AE9395*48,0)</f>
        <v>5.637981911090853E-2</v>
      </c>
    </row>
    <row r="9396" spans="2:32" x14ac:dyDescent="0.15">
      <c r="B9396" s="1" t="s">
        <v>47</v>
      </c>
      <c r="C9396" s="1" t="s">
        <v>58</v>
      </c>
      <c r="D9396" s="1">
        <v>142.75</v>
      </c>
      <c r="E9396" s="6">
        <v>3.13</v>
      </c>
      <c r="F9396" s="18">
        <v>0.89583333333333304</v>
      </c>
      <c r="G9396" s="1">
        <v>20</v>
      </c>
      <c r="H9396" s="1">
        <v>74</v>
      </c>
      <c r="I9396" s="1">
        <v>20.2</v>
      </c>
      <c r="J9396" s="1">
        <v>0.1</v>
      </c>
      <c r="K9396" s="1">
        <v>418</v>
      </c>
      <c r="L9396" s="1">
        <v>10</v>
      </c>
      <c r="M9396" s="6">
        <f t="shared" si="914"/>
        <v>20.266396555303515</v>
      </c>
      <c r="N9396" s="1">
        <v>0</v>
      </c>
      <c r="O9396" s="1">
        <v>0</v>
      </c>
      <c r="P9396" s="12">
        <f t="shared" si="913"/>
        <v>0</v>
      </c>
      <c r="Q9396" s="1">
        <v>0</v>
      </c>
      <c r="R9396" s="1">
        <v>0</v>
      </c>
      <c r="S9396" s="1">
        <v>0.3</v>
      </c>
      <c r="T9396" s="1">
        <v>0</v>
      </c>
      <c r="U9396" s="4" t="s">
        <v>61</v>
      </c>
      <c r="V9396">
        <v>0.49</v>
      </c>
      <c r="W9396">
        <v>0.4</v>
      </c>
      <c r="X9396">
        <v>0.75</v>
      </c>
      <c r="Y9396">
        <v>2.38</v>
      </c>
      <c r="Z9396">
        <v>0.25</v>
      </c>
      <c r="AA9396" s="5">
        <f t="shared" si="917"/>
        <v>0.3</v>
      </c>
      <c r="AB9396" s="15" cm="1">
        <f t="array" ref="AB9396">_xlfn.SWITCH(U9396,"夏",122,"冬",90,"春",153,"秋",153,0)</f>
        <v>153</v>
      </c>
      <c r="AC9396" s="16">
        <f t="shared" si="918"/>
        <v>45.9</v>
      </c>
      <c r="AD9396" s="5">
        <f>IFERROR(AA9396/D9396,0)</f>
        <v>2.1015761821366022E-3</v>
      </c>
      <c r="AE9396" s="15">
        <f t="shared" si="919"/>
        <v>0.41917808219178082</v>
      </c>
      <c r="AF9396" s="5">
        <f>IFERROR(AD9396*AE9396*48,0)</f>
        <v>4.2284864333181391E-2</v>
      </c>
    </row>
    <row r="9397" spans="2:32" x14ac:dyDescent="0.15">
      <c r="B9397" s="1" t="s">
        <v>47</v>
      </c>
      <c r="C9397" s="1" t="s">
        <v>58</v>
      </c>
      <c r="D9397" s="1">
        <v>142.75</v>
      </c>
      <c r="E9397" s="6">
        <v>3.13</v>
      </c>
      <c r="F9397" s="18">
        <v>0.91666666666666696</v>
      </c>
      <c r="G9397" s="1">
        <v>19.899999999999999</v>
      </c>
      <c r="H9397" s="1">
        <v>75</v>
      </c>
      <c r="I9397" s="1">
        <v>20.100000000000001</v>
      </c>
      <c r="J9397" s="1">
        <v>0.1</v>
      </c>
      <c r="K9397" s="1">
        <v>415</v>
      </c>
      <c r="L9397" s="1">
        <v>10</v>
      </c>
      <c r="M9397" s="6">
        <f t="shared" si="914"/>
        <v>20.166464472550047</v>
      </c>
      <c r="N9397" s="1">
        <v>0</v>
      </c>
      <c r="O9397" s="1">
        <v>0</v>
      </c>
      <c r="P9397" s="12">
        <f t="shared" si="913"/>
        <v>0</v>
      </c>
      <c r="Q9397" s="1">
        <v>0</v>
      </c>
      <c r="R9397" s="1">
        <v>0</v>
      </c>
      <c r="S9397" s="1">
        <v>0.2</v>
      </c>
      <c r="T9397" s="1">
        <v>0</v>
      </c>
      <c r="U9397" s="4" t="s">
        <v>61</v>
      </c>
      <c r="V9397">
        <v>0.49</v>
      </c>
      <c r="W9397">
        <v>0.4</v>
      </c>
      <c r="X9397">
        <v>0.75</v>
      </c>
      <c r="Y9397">
        <v>2.38</v>
      </c>
      <c r="Z9397">
        <v>0.25</v>
      </c>
      <c r="AA9397" s="5">
        <f t="shared" si="917"/>
        <v>0.2</v>
      </c>
      <c r="AB9397" s="15" cm="1">
        <f t="array" ref="AB9397">_xlfn.SWITCH(U9397,"夏",122,"冬",90,"春",153,"秋",153,0)</f>
        <v>153</v>
      </c>
      <c r="AC9397" s="16">
        <f t="shared" si="918"/>
        <v>30.6</v>
      </c>
      <c r="AD9397" s="5">
        <f>IFERROR(AA9397/D9397,0)</f>
        <v>1.4010507880910684E-3</v>
      </c>
      <c r="AE9397" s="15">
        <f t="shared" si="919"/>
        <v>0.41917808219178082</v>
      </c>
      <c r="AF9397" s="5">
        <f>IFERROR(AD9397*AE9397*48,0)</f>
        <v>2.8189909555454265E-2</v>
      </c>
    </row>
    <row r="9398" spans="2:32" x14ac:dyDescent="0.15">
      <c r="B9398" s="1" t="s">
        <v>48</v>
      </c>
      <c r="C9398" s="1" t="s">
        <v>58</v>
      </c>
      <c r="D9398" s="1">
        <v>142.75</v>
      </c>
      <c r="E9398" s="6">
        <v>3.13</v>
      </c>
      <c r="F9398" s="18">
        <v>0.33333333333333298</v>
      </c>
      <c r="G9398" s="1">
        <v>19.600000000000001</v>
      </c>
      <c r="H9398" s="1">
        <v>74</v>
      </c>
      <c r="I9398" s="1">
        <v>19.8</v>
      </c>
      <c r="J9398" s="1">
        <v>0.1</v>
      </c>
      <c r="K9398" s="1">
        <v>414</v>
      </c>
      <c r="L9398" s="1">
        <v>310</v>
      </c>
      <c r="M9398" s="6">
        <f t="shared" si="914"/>
        <v>19.866668780703833</v>
      </c>
      <c r="N9398" s="1">
        <v>0</v>
      </c>
      <c r="O9398" s="1">
        <v>0</v>
      </c>
      <c r="P9398" s="12">
        <f t="shared" si="913"/>
        <v>0</v>
      </c>
      <c r="Q9398" s="1">
        <v>0</v>
      </c>
      <c r="R9398" s="1">
        <v>0</v>
      </c>
      <c r="S9398" s="1">
        <v>0.1</v>
      </c>
      <c r="T9398" s="1">
        <v>0</v>
      </c>
      <c r="U9398" s="4" t="s">
        <v>61</v>
      </c>
      <c r="V9398">
        <v>0.49</v>
      </c>
      <c r="W9398">
        <v>0.4</v>
      </c>
      <c r="X9398">
        <v>0.75</v>
      </c>
      <c r="Y9398">
        <v>2.38</v>
      </c>
      <c r="Z9398">
        <v>0.25</v>
      </c>
      <c r="AA9398" s="5">
        <f t="shared" si="917"/>
        <v>0.1</v>
      </c>
      <c r="AB9398" s="15" cm="1">
        <f t="array" ref="AB9398">_xlfn.SWITCH(U9398,"夏",122,"冬",90,"春",153,"秋",153,0)</f>
        <v>153</v>
      </c>
      <c r="AC9398" s="16">
        <f t="shared" si="918"/>
        <v>15.3</v>
      </c>
      <c r="AD9398" s="5">
        <f>IFERROR(AA9398/D9398,0)</f>
        <v>7.0052539404553418E-4</v>
      </c>
      <c r="AE9398" s="15">
        <f t="shared" si="919"/>
        <v>0.41917808219178082</v>
      </c>
      <c r="AF9398" s="5">
        <f>IFERROR(AD9398*AE9398*48,0)</f>
        <v>1.4094954777727133E-2</v>
      </c>
    </row>
    <row r="9399" spans="2:32" x14ac:dyDescent="0.15">
      <c r="B9399" s="1" t="s">
        <v>48</v>
      </c>
      <c r="C9399" s="1" t="s">
        <v>58</v>
      </c>
      <c r="D9399" s="1">
        <v>142.75</v>
      </c>
      <c r="E9399" s="6">
        <v>3.13</v>
      </c>
      <c r="F9399" s="18">
        <v>0.35416666666666702</v>
      </c>
      <c r="G9399" s="1">
        <v>20.100000000000001</v>
      </c>
      <c r="H9399" s="1">
        <v>71</v>
      </c>
      <c r="I9399" s="1">
        <v>20.3</v>
      </c>
      <c r="J9399" s="1">
        <v>0.1</v>
      </c>
      <c r="K9399" s="1">
        <v>442</v>
      </c>
      <c r="L9399" s="1">
        <v>380</v>
      </c>
      <c r="M9399" s="6">
        <f t="shared" si="914"/>
        <v>20.366328730529801</v>
      </c>
      <c r="N9399" s="19">
        <v>0.7</v>
      </c>
      <c r="O9399" s="11" cm="1">
        <f t="array" ref="O9399">ROUND(_xlfn.SWITCH(C9399,"建筑专教",IF(S9399&gt;0.1,1.38,1.28),"阶梯教室",IF(S9399&gt;0.1,1.15,1.05),"公共教室",IF(S9399&gt;0.1,1.22,1.12),IF(S9399&gt;0.1,1.2,1.1))+(MOD(ROW()*11,31)/31-0.5)*0.06,2)</f>
        <v>1.36</v>
      </c>
      <c r="P9399" s="12">
        <f t="shared" si="913"/>
        <v>0.05</v>
      </c>
      <c r="Q9399" s="13">
        <f t="shared" ref="Q9399:Q9405" si="920">(0.303*EXP(-0.036*(O9399*58.15))+0.028)*((O9399*58.15)-0.00305*(5733-6.99*(O9399*58.15)-(EXP(16.6536-4030.183/(G9399+235))*(H9399/100)))-0.42*((O9399*58.15)-58.15)-0.000017*(O9399*58.15)*(5867-(EXP(16.6536-4030.183/(G9399+235))*(H9399/100)))-0.0014*(O9399*58.15)*(34-G9399)-0.0000000396*IF(N9399*0.155&gt;0.078,1.05+0.645*N9399*0.155,1)*(POWER((35.7-0.028*(O9399*58.15)-N9399*0.155*(0.0000000396*IF(N9399*0.155&gt;0.078,1.05+0.645*N9399*0.155,1)*(POWER((35.7-0.028*(O9399*58.15)-N9399*0.155*0.1)+273,4)-POWER(M9399+273,4))+IF(N9399*0.155&gt;0.078,1.05+0.645*N9399*0.155,1)*IF(J9399&lt;0.2,2.38*ABS(35.7-0.028*(O9399*58.15)-G9399)^0.25,12.1*SQRT(J9399))*(35.7-0.028*(O9399*58.15)-G9399))+273),4)-POWER(M9399+273,4))-IF(N9399*0.155&gt;0.078,1.05+0.645*N9399*0.155,1)*IF(J9399&lt;0.2,2.38*ABS(35.7-0.028*(O9399*58.15)-N9399*0.155*0.1-G9399)^0.25,12.1*SQRT(J9399))*(35.7-0.028*(O9399*58.15)-N9399*0.155*0.1-G9399))</f>
        <v>-0.83064040422896357</v>
      </c>
      <c r="R9399" s="1">
        <v>0</v>
      </c>
      <c r="S9399" s="1">
        <v>0.3</v>
      </c>
      <c r="T9399" s="1">
        <v>0.1</v>
      </c>
      <c r="U9399" s="4" t="s">
        <v>61</v>
      </c>
      <c r="V9399">
        <v>0.49</v>
      </c>
      <c r="W9399">
        <v>0.4</v>
      </c>
      <c r="X9399">
        <v>0.75</v>
      </c>
      <c r="Y9399">
        <v>2.38</v>
      </c>
      <c r="Z9399">
        <v>0.25</v>
      </c>
      <c r="AA9399" s="5">
        <f t="shared" si="917"/>
        <v>0.4</v>
      </c>
      <c r="AB9399" s="15" cm="1">
        <f t="array" ref="AB9399">_xlfn.SWITCH(U9399,"夏",122,"冬",90,"春",153,"秋",153,0)</f>
        <v>153</v>
      </c>
      <c r="AC9399" s="16">
        <f t="shared" si="918"/>
        <v>61.2</v>
      </c>
      <c r="AD9399" s="5">
        <f>IFERROR(AA9399/D9399,0)</f>
        <v>2.8021015761821367E-3</v>
      </c>
      <c r="AE9399" s="15">
        <f t="shared" si="919"/>
        <v>0.41917808219178082</v>
      </c>
      <c r="AF9399" s="5">
        <f>IFERROR(AD9399*AE9399*48,0)</f>
        <v>5.637981911090853E-2</v>
      </c>
    </row>
    <row r="9400" spans="2:32" x14ac:dyDescent="0.15">
      <c r="B9400" s="1" t="s">
        <v>48</v>
      </c>
      <c r="C9400" s="1" t="s">
        <v>58</v>
      </c>
      <c r="D9400" s="1">
        <v>142.75</v>
      </c>
      <c r="E9400" s="6">
        <v>3.13</v>
      </c>
      <c r="F9400" s="18">
        <v>0.375</v>
      </c>
      <c r="G9400" s="1">
        <v>20.9</v>
      </c>
      <c r="H9400" s="1">
        <v>67</v>
      </c>
      <c r="I9400" s="1">
        <v>21.1</v>
      </c>
      <c r="J9400" s="1">
        <v>0.2</v>
      </c>
      <c r="K9400" s="1">
        <v>600</v>
      </c>
      <c r="L9400" s="1">
        <v>460</v>
      </c>
      <c r="M9400" s="6">
        <f t="shared" si="914"/>
        <v>21.199700911940056</v>
      </c>
      <c r="N9400" s="19">
        <v>0.7</v>
      </c>
      <c r="O9400" s="11" cm="1">
        <f t="array" ref="O9400">ROUND(_xlfn.SWITCH(C9400,"建筑专教",IF(S9400&gt;0.1,1.38,1.28),"阶梯教室",IF(S9400&gt;0.1,1.15,1.05),"公共教室",IF(S9400&gt;0.1,1.22,1.12),IF(S9400&gt;0.1,1.2,1.1))+(MOD(ROW()*11,31)/31-0.5)*0.06,2)</f>
        <v>1.38</v>
      </c>
      <c r="P9400" s="12">
        <f t="shared" si="913"/>
        <v>0.23</v>
      </c>
      <c r="Q9400" s="13">
        <f t="shared" si="920"/>
        <v>-0.88091960918608803</v>
      </c>
      <c r="R9400" s="1">
        <v>0.5</v>
      </c>
      <c r="S9400" s="1">
        <v>0.4</v>
      </c>
      <c r="T9400" s="1">
        <v>0.2</v>
      </c>
      <c r="U9400" s="4" t="s">
        <v>61</v>
      </c>
      <c r="V9400">
        <v>0.49</v>
      </c>
      <c r="W9400">
        <v>0.4</v>
      </c>
      <c r="X9400">
        <v>0.75</v>
      </c>
      <c r="Y9400">
        <v>2.38</v>
      </c>
      <c r="Z9400">
        <v>0.25</v>
      </c>
      <c r="AA9400" s="5">
        <f t="shared" si="917"/>
        <v>1.1000000000000001</v>
      </c>
      <c r="AB9400" s="15" cm="1">
        <f t="array" ref="AB9400">_xlfn.SWITCH(U9400,"夏",122,"冬",90,"春",153,"秋",153,0)</f>
        <v>153</v>
      </c>
      <c r="AC9400" s="16">
        <f t="shared" si="918"/>
        <v>168.3</v>
      </c>
      <c r="AD9400" s="5">
        <f>IFERROR(AA9400/D9400,0)</f>
        <v>7.7057793345008761E-3</v>
      </c>
      <c r="AE9400" s="15">
        <f t="shared" si="919"/>
        <v>0.41917808219178082</v>
      </c>
      <c r="AF9400" s="5">
        <f>IFERROR(AD9400*AE9400*48,0)</f>
        <v>0.15504450255499846</v>
      </c>
    </row>
    <row r="9401" spans="2:32" x14ac:dyDescent="0.15">
      <c r="B9401" s="1" t="s">
        <v>48</v>
      </c>
      <c r="C9401" s="1" t="s">
        <v>58</v>
      </c>
      <c r="D9401" s="1">
        <v>142.75</v>
      </c>
      <c r="E9401" s="6">
        <v>3.13</v>
      </c>
      <c r="F9401" s="18">
        <v>0.39583333333333298</v>
      </c>
      <c r="G9401" s="1">
        <v>21.7</v>
      </c>
      <c r="H9401" s="1">
        <v>63</v>
      </c>
      <c r="I9401" s="1">
        <v>21.9</v>
      </c>
      <c r="J9401" s="1">
        <v>0.2</v>
      </c>
      <c r="K9401" s="1">
        <v>725</v>
      </c>
      <c r="L9401" s="1">
        <v>530</v>
      </c>
      <c r="M9401" s="6">
        <f t="shared" si="914"/>
        <v>21.998892662865842</v>
      </c>
      <c r="N9401" s="19">
        <v>0.7</v>
      </c>
      <c r="O9401" s="11" cm="1">
        <f t="array" ref="O9401">ROUND(_xlfn.SWITCH(C9401,"建筑专教",IF(S9401&gt;0.1,1.38,1.28),"阶梯教室",IF(S9401&gt;0.1,1.15,1.05),"公共教室",IF(S9401&gt;0.1,1.22,1.12),IF(S9401&gt;0.1,1.2,1.1))+(MOD(ROW()*11,31)/31-0.5)*0.06,2)</f>
        <v>1.4</v>
      </c>
      <c r="P9401" s="12">
        <f t="shared" si="913"/>
        <v>0.38</v>
      </c>
      <c r="Q9401" s="13">
        <f t="shared" si="920"/>
        <v>-0.63674089327887662</v>
      </c>
      <c r="R9401" s="1">
        <v>1</v>
      </c>
      <c r="S9401" s="1">
        <v>0.4</v>
      </c>
      <c r="T9401" s="1">
        <v>0.3</v>
      </c>
      <c r="U9401" s="4" t="s">
        <v>61</v>
      </c>
      <c r="V9401">
        <v>0.49</v>
      </c>
      <c r="W9401">
        <v>0.4</v>
      </c>
      <c r="X9401">
        <v>0.75</v>
      </c>
      <c r="Y9401">
        <v>2.38</v>
      </c>
      <c r="Z9401">
        <v>0.25</v>
      </c>
      <c r="AA9401" s="5">
        <f t="shared" si="917"/>
        <v>1.7</v>
      </c>
      <c r="AB9401" s="15" cm="1">
        <f t="array" ref="AB9401">_xlfn.SWITCH(U9401,"夏",122,"冬",90,"春",153,"秋",153,0)</f>
        <v>153</v>
      </c>
      <c r="AC9401" s="16">
        <f t="shared" si="918"/>
        <v>260.09999999999997</v>
      </c>
      <c r="AD9401" s="5">
        <f>IFERROR(AA9401/D9401,0)</f>
        <v>1.190893169877408E-2</v>
      </c>
      <c r="AE9401" s="15">
        <f t="shared" si="919"/>
        <v>0.41917808219178082</v>
      </c>
      <c r="AF9401" s="5">
        <f>IFERROR(AD9401*AE9401*48,0)</f>
        <v>0.23961423122136119</v>
      </c>
    </row>
    <row r="9402" spans="2:32" x14ac:dyDescent="0.15">
      <c r="B9402" s="1" t="s">
        <v>48</v>
      </c>
      <c r="C9402" s="1" t="s">
        <v>58</v>
      </c>
      <c r="D9402" s="1">
        <v>142.75</v>
      </c>
      <c r="E9402" s="6">
        <v>3.13</v>
      </c>
      <c r="F9402" s="18">
        <v>0.41666666666666702</v>
      </c>
      <c r="G9402" s="1">
        <v>22.5</v>
      </c>
      <c r="H9402" s="1">
        <v>60</v>
      </c>
      <c r="I9402" s="1">
        <v>22.7</v>
      </c>
      <c r="J9402" s="1">
        <v>0.2</v>
      </c>
      <c r="K9402" s="1">
        <v>825</v>
      </c>
      <c r="L9402" s="1">
        <v>580</v>
      </c>
      <c r="M9402" s="6">
        <f t="shared" si="914"/>
        <v>22.798093122255921</v>
      </c>
      <c r="N9402" s="19">
        <v>0.7</v>
      </c>
      <c r="O9402" s="11" cm="1">
        <f t="array" ref="O9402">ROUND(_xlfn.SWITCH(C9402,"建筑专教",IF(S9402&gt;0.1,1.38,1.28),"阶梯教室",IF(S9402&gt;0.1,1.15,1.05),"公共教室",IF(S9402&gt;0.1,1.22,1.12),IF(S9402&gt;0.1,1.2,1.1))+(MOD(ROW()*11,31)/31-0.5)*0.06,2)</f>
        <v>1.36</v>
      </c>
      <c r="P9402" s="12">
        <f t="shared" si="913"/>
        <v>0.5</v>
      </c>
      <c r="Q9402" s="13">
        <f t="shared" si="920"/>
        <v>-0.52005411304439353</v>
      </c>
      <c r="R9402" s="1">
        <v>1.4</v>
      </c>
      <c r="S9402" s="1">
        <v>0.4</v>
      </c>
      <c r="T9402" s="1">
        <v>0.4</v>
      </c>
      <c r="U9402" s="4" t="s">
        <v>61</v>
      </c>
      <c r="V9402">
        <v>0.49</v>
      </c>
      <c r="W9402">
        <v>0.4</v>
      </c>
      <c r="X9402">
        <v>0.75</v>
      </c>
      <c r="Y9402">
        <v>2.38</v>
      </c>
      <c r="Z9402">
        <v>0.25</v>
      </c>
      <c r="AA9402" s="5">
        <f t="shared" si="917"/>
        <v>2.1999999999999997</v>
      </c>
      <c r="AB9402" s="15" cm="1">
        <f t="array" ref="AB9402">_xlfn.SWITCH(U9402,"夏",122,"冬",90,"春",153,"秋",153,0)</f>
        <v>153</v>
      </c>
      <c r="AC9402" s="16">
        <f t="shared" si="918"/>
        <v>336.59999999999997</v>
      </c>
      <c r="AD9402" s="5">
        <f>IFERROR(AA9402/D9402,0)</f>
        <v>1.5411558669001749E-2</v>
      </c>
      <c r="AE9402" s="15">
        <f t="shared" si="919"/>
        <v>0.41917808219178082</v>
      </c>
      <c r="AF9402" s="5">
        <f>IFERROR(AD9402*AE9402*48,0)</f>
        <v>0.31008900510999682</v>
      </c>
    </row>
    <row r="9403" spans="2:32" x14ac:dyDescent="0.15">
      <c r="B9403" s="1" t="s">
        <v>48</v>
      </c>
      <c r="C9403" s="1" t="s">
        <v>58</v>
      </c>
      <c r="D9403" s="1">
        <v>142.75</v>
      </c>
      <c r="E9403" s="6">
        <v>3.13</v>
      </c>
      <c r="F9403" s="18">
        <v>0.4375</v>
      </c>
      <c r="G9403" s="1">
        <v>23.2</v>
      </c>
      <c r="H9403" s="1">
        <v>57</v>
      </c>
      <c r="I9403" s="1">
        <v>23.4</v>
      </c>
      <c r="J9403" s="1">
        <v>0.2</v>
      </c>
      <c r="K9403" s="1">
        <v>885</v>
      </c>
      <c r="L9403" s="1">
        <v>630</v>
      </c>
      <c r="M9403" s="6">
        <f t="shared" si="914"/>
        <v>23.497400575946415</v>
      </c>
      <c r="N9403" s="19">
        <v>0.7</v>
      </c>
      <c r="O9403" s="11" cm="1">
        <f t="array" ref="O9403">ROUND(_xlfn.SWITCH(C9403,"建筑专教",IF(S9403&gt;0.1,1.38,1.28),"阶梯教室",IF(S9403&gt;0.1,1.15,1.05),"公共教室",IF(S9403&gt;0.1,1.22,1.12),IF(S9403&gt;0.1,1.2,1.1))+(MOD(ROW()*11,31)/31-0.5)*0.06,2)</f>
        <v>1.38</v>
      </c>
      <c r="P9403" s="12">
        <f t="shared" si="913"/>
        <v>0.56999999999999995</v>
      </c>
      <c r="Q9403" s="13">
        <f t="shared" si="920"/>
        <v>-0.30455150102752215</v>
      </c>
      <c r="R9403" s="1">
        <v>1.6</v>
      </c>
      <c r="S9403" s="1">
        <v>0.4</v>
      </c>
      <c r="T9403" s="1">
        <v>0.4</v>
      </c>
      <c r="U9403" s="4" t="s">
        <v>61</v>
      </c>
      <c r="V9403">
        <v>0.49</v>
      </c>
      <c r="W9403">
        <v>0.4</v>
      </c>
      <c r="X9403">
        <v>0.75</v>
      </c>
      <c r="Y9403">
        <v>2.38</v>
      </c>
      <c r="Z9403">
        <v>0.25</v>
      </c>
      <c r="AA9403" s="5">
        <f t="shared" si="917"/>
        <v>2.4</v>
      </c>
      <c r="AB9403" s="15" cm="1">
        <f t="array" ref="AB9403">_xlfn.SWITCH(U9403,"夏",122,"冬",90,"春",153,"秋",153,0)</f>
        <v>153</v>
      </c>
      <c r="AC9403" s="16">
        <f t="shared" si="918"/>
        <v>367.2</v>
      </c>
      <c r="AD9403" s="5">
        <f>IFERROR(AA9403/D9403,0)</f>
        <v>1.6812609457092818E-2</v>
      </c>
      <c r="AE9403" s="15">
        <f t="shared" si="919"/>
        <v>0.41917808219178082</v>
      </c>
      <c r="AF9403" s="5">
        <f>IFERROR(AD9403*AE9403*48,0)</f>
        <v>0.33827891466545112</v>
      </c>
    </row>
    <row r="9404" spans="2:32" x14ac:dyDescent="0.15">
      <c r="B9404" s="1" t="s">
        <v>48</v>
      </c>
      <c r="C9404" s="1" t="s">
        <v>58</v>
      </c>
      <c r="D9404" s="1">
        <v>142.75</v>
      </c>
      <c r="E9404" s="6">
        <v>3.13</v>
      </c>
      <c r="F9404" s="18">
        <v>0.45833333333333298</v>
      </c>
      <c r="G9404" s="1">
        <v>23.7</v>
      </c>
      <c r="H9404" s="1">
        <v>55</v>
      </c>
      <c r="I9404" s="1">
        <v>23.9</v>
      </c>
      <c r="J9404" s="1">
        <v>0.2</v>
      </c>
      <c r="K9404" s="1">
        <v>855</v>
      </c>
      <c r="L9404" s="1">
        <v>670</v>
      </c>
      <c r="M9404" s="6">
        <f t="shared" si="914"/>
        <v>23.996909884527099</v>
      </c>
      <c r="N9404" s="19">
        <v>0.7</v>
      </c>
      <c r="O9404" s="11" cm="1">
        <f t="array" ref="O9404">ROUND(_xlfn.SWITCH(C9404,"建筑专教",IF(S9404&gt;0.1,1.38,1.28),"阶梯教室",IF(S9404&gt;0.1,1.15,1.05),"公共教室",IF(S9404&gt;0.1,1.22,1.12),IF(S9404&gt;0.1,1.2,1.1))+(MOD(ROW()*11,31)/31-0.5)*0.06,2)</f>
        <v>1.4</v>
      </c>
      <c r="P9404" s="12">
        <f t="shared" si="913"/>
        <v>0.53</v>
      </c>
      <c r="Q9404" s="13">
        <f t="shared" si="920"/>
        <v>-0.14529574031366754</v>
      </c>
      <c r="R9404" s="1">
        <v>1.5</v>
      </c>
      <c r="S9404" s="1">
        <v>0.3</v>
      </c>
      <c r="T9404" s="1">
        <v>0.3</v>
      </c>
      <c r="U9404" s="4" t="s">
        <v>61</v>
      </c>
      <c r="V9404">
        <v>0.49</v>
      </c>
      <c r="W9404">
        <v>0.4</v>
      </c>
      <c r="X9404">
        <v>0.75</v>
      </c>
      <c r="Y9404">
        <v>2.38</v>
      </c>
      <c r="Z9404">
        <v>0.25</v>
      </c>
      <c r="AA9404" s="5">
        <f t="shared" si="917"/>
        <v>2.1</v>
      </c>
      <c r="AB9404" s="15" cm="1">
        <f t="array" ref="AB9404">_xlfn.SWITCH(U9404,"夏",122,"冬",90,"春",153,"秋",153,0)</f>
        <v>153</v>
      </c>
      <c r="AC9404" s="16">
        <f t="shared" si="918"/>
        <v>321.3</v>
      </c>
      <c r="AD9404" s="5">
        <f>IFERROR(AA9404/D9404,0)</f>
        <v>1.4711033274956218E-2</v>
      </c>
      <c r="AE9404" s="15">
        <f t="shared" si="919"/>
        <v>0.41917808219178082</v>
      </c>
      <c r="AF9404" s="5">
        <f>IFERROR(AD9404*AE9404*48,0)</f>
        <v>0.29599405033226978</v>
      </c>
    </row>
    <row r="9405" spans="2:32" x14ac:dyDescent="0.15">
      <c r="B9405" s="1" t="s">
        <v>48</v>
      </c>
      <c r="C9405" s="1" t="s">
        <v>58</v>
      </c>
      <c r="D9405" s="1">
        <v>142.75</v>
      </c>
      <c r="E9405" s="6">
        <v>3.13</v>
      </c>
      <c r="F9405" s="18">
        <v>0.47916666666666702</v>
      </c>
      <c r="G9405" s="1">
        <v>24.1</v>
      </c>
      <c r="H9405" s="1">
        <v>53</v>
      </c>
      <c r="I9405" s="1">
        <v>24.3</v>
      </c>
      <c r="J9405" s="1">
        <v>0.2</v>
      </c>
      <c r="K9405" s="1">
        <v>745</v>
      </c>
      <c r="L9405" s="1">
        <v>700</v>
      </c>
      <c r="M9405" s="6">
        <f t="shared" si="914"/>
        <v>24.396519700742431</v>
      </c>
      <c r="N9405" s="19">
        <v>0.7</v>
      </c>
      <c r="O9405" s="11" cm="1">
        <f t="array" ref="O9405">ROUND(_xlfn.SWITCH(C9405,"建筑专教",IF(S9405&gt;0.1,1.38,1.28),"阶梯教室",IF(S9405&gt;0.1,1.15,1.05),"公共教室",IF(S9405&gt;0.1,1.22,1.12),IF(S9405&gt;0.1,1.2,1.1))+(MOD(ROW()*11,31)/31-0.5)*0.06,2)</f>
        <v>1.37</v>
      </c>
      <c r="P9405" s="12">
        <f t="shared" ref="P9405:P9468" si="921">IF(O9405=0,0,ROUND(MIN(MAX((K9405-400)/(320*E9405*IF(C9405="公共教室",0.95,IF(C9405="建筑专教",0.85,IF(C9405="阶梯教室",1.15,1)))),0),2),2))</f>
        <v>0.41</v>
      </c>
      <c r="Q9405" s="13">
        <f t="shared" si="920"/>
        <v>-9.8672874664303592E-2</v>
      </c>
      <c r="R9405" s="1">
        <v>1.1000000000000001</v>
      </c>
      <c r="S9405" s="1">
        <v>0.2</v>
      </c>
      <c r="T9405" s="1">
        <v>0.2</v>
      </c>
      <c r="U9405" s="4" t="s">
        <v>61</v>
      </c>
      <c r="V9405">
        <v>0.49</v>
      </c>
      <c r="W9405">
        <v>0.4</v>
      </c>
      <c r="X9405">
        <v>0.75</v>
      </c>
      <c r="Y9405">
        <v>2.38</v>
      </c>
      <c r="Z9405">
        <v>0.25</v>
      </c>
      <c r="AA9405" s="5">
        <f t="shared" si="917"/>
        <v>1.5</v>
      </c>
      <c r="AB9405" s="15" cm="1">
        <f t="array" ref="AB9405">_xlfn.SWITCH(U9405,"夏",122,"冬",90,"春",153,"秋",153,0)</f>
        <v>153</v>
      </c>
      <c r="AC9405" s="16">
        <f t="shared" si="918"/>
        <v>229.5</v>
      </c>
      <c r="AD9405" s="5">
        <f>IFERROR(AA9405/D9405,0)</f>
        <v>1.0507880910683012E-2</v>
      </c>
      <c r="AE9405" s="15">
        <f t="shared" si="919"/>
        <v>0.41917808219178082</v>
      </c>
      <c r="AF9405" s="5">
        <f>IFERROR(AD9405*AE9405*48,0)</f>
        <v>0.21142432166590697</v>
      </c>
    </row>
    <row r="9406" spans="2:32" x14ac:dyDescent="0.15">
      <c r="B9406" s="1" t="s">
        <v>48</v>
      </c>
      <c r="C9406" s="1" t="s">
        <v>58</v>
      </c>
      <c r="D9406" s="1">
        <v>142.75</v>
      </c>
      <c r="E9406" s="6">
        <v>3.13</v>
      </c>
      <c r="F9406" s="18">
        <v>0.5</v>
      </c>
      <c r="G9406" s="1">
        <v>24.3</v>
      </c>
      <c r="H9406" s="1">
        <v>52</v>
      </c>
      <c r="I9406" s="1">
        <v>24.5</v>
      </c>
      <c r="J9406" s="1">
        <v>0.1</v>
      </c>
      <c r="K9406" s="1">
        <v>580</v>
      </c>
      <c r="L9406" s="1">
        <v>730</v>
      </c>
      <c r="M9406" s="6">
        <f t="shared" si="914"/>
        <v>24.563561553028592</v>
      </c>
      <c r="N9406" s="1">
        <v>0</v>
      </c>
      <c r="O9406" s="1">
        <v>0</v>
      </c>
      <c r="P9406" s="12">
        <f t="shared" si="921"/>
        <v>0</v>
      </c>
      <c r="Q9406" s="1">
        <v>0</v>
      </c>
      <c r="R9406" s="1">
        <v>0</v>
      </c>
      <c r="S9406" s="1">
        <v>0.2</v>
      </c>
      <c r="T9406" s="1">
        <v>0</v>
      </c>
      <c r="U9406" s="4" t="s">
        <v>61</v>
      </c>
      <c r="V9406">
        <v>0.49</v>
      </c>
      <c r="W9406">
        <v>0.4</v>
      </c>
      <c r="X9406">
        <v>0.75</v>
      </c>
      <c r="Y9406">
        <v>2.38</v>
      </c>
      <c r="Z9406">
        <v>0.25</v>
      </c>
      <c r="AA9406" s="5">
        <f t="shared" si="917"/>
        <v>0.2</v>
      </c>
      <c r="AB9406" s="15" cm="1">
        <f t="array" ref="AB9406">_xlfn.SWITCH(U9406,"夏",122,"冬",90,"春",153,"秋",153,0)</f>
        <v>153</v>
      </c>
      <c r="AC9406" s="16">
        <f t="shared" si="918"/>
        <v>30.6</v>
      </c>
      <c r="AD9406" s="5">
        <f>IFERROR(AA9406/D9406,0)</f>
        <v>1.4010507880910684E-3</v>
      </c>
      <c r="AE9406" s="15">
        <f t="shared" si="919"/>
        <v>0.41917808219178082</v>
      </c>
      <c r="AF9406" s="5">
        <f>IFERROR(AD9406*AE9406*48,0)</f>
        <v>2.8189909555454265E-2</v>
      </c>
    </row>
    <row r="9407" spans="2:32" x14ac:dyDescent="0.15">
      <c r="B9407" s="1" t="s">
        <v>48</v>
      </c>
      <c r="C9407" s="1" t="s">
        <v>58</v>
      </c>
      <c r="D9407" s="1">
        <v>142.75</v>
      </c>
      <c r="E9407" s="6">
        <v>3.13</v>
      </c>
      <c r="F9407" s="18">
        <v>0.52083333333333304</v>
      </c>
      <c r="G9407" s="1">
        <v>23.9</v>
      </c>
      <c r="H9407" s="1">
        <v>54</v>
      </c>
      <c r="I9407" s="1">
        <v>24.1</v>
      </c>
      <c r="J9407" s="1">
        <v>0.1</v>
      </c>
      <c r="K9407" s="1">
        <v>505</v>
      </c>
      <c r="L9407" s="1">
        <v>710</v>
      </c>
      <c r="M9407" s="6">
        <f t="shared" si="914"/>
        <v>24.163818386627327</v>
      </c>
      <c r="N9407" s="1">
        <v>0</v>
      </c>
      <c r="O9407" s="1">
        <v>0</v>
      </c>
      <c r="P9407" s="12">
        <f t="shared" si="921"/>
        <v>0</v>
      </c>
      <c r="Q9407" s="1">
        <v>0</v>
      </c>
      <c r="R9407" s="1">
        <v>0</v>
      </c>
      <c r="S9407" s="1">
        <v>0</v>
      </c>
      <c r="T9407" s="1">
        <v>0</v>
      </c>
      <c r="U9407" s="4" t="s">
        <v>61</v>
      </c>
      <c r="V9407">
        <v>0.49</v>
      </c>
      <c r="W9407">
        <v>0.4</v>
      </c>
      <c r="X9407">
        <v>0.75</v>
      </c>
      <c r="Y9407">
        <v>2.38</v>
      </c>
      <c r="Z9407">
        <v>0.25</v>
      </c>
      <c r="AA9407" s="5">
        <f t="shared" si="917"/>
        <v>0</v>
      </c>
      <c r="AB9407" s="15" cm="1">
        <f t="array" ref="AB9407">_xlfn.SWITCH(U9407,"夏",122,"冬",90,"春",153,"秋",153,0)</f>
        <v>153</v>
      </c>
      <c r="AC9407" s="16">
        <f t="shared" si="918"/>
        <v>0</v>
      </c>
      <c r="AD9407" s="5">
        <f>IFERROR(AA9407/D9407,0)</f>
        <v>0</v>
      </c>
      <c r="AE9407" s="15">
        <f t="shared" si="919"/>
        <v>0.41917808219178082</v>
      </c>
      <c r="AF9407" s="5">
        <f>IFERROR(AD9407*AE9407*48,0)</f>
        <v>0</v>
      </c>
    </row>
    <row r="9408" spans="2:32" x14ac:dyDescent="0.15">
      <c r="B9408" s="1" t="s">
        <v>48</v>
      </c>
      <c r="C9408" s="1" t="s">
        <v>58</v>
      </c>
      <c r="D9408" s="1">
        <v>142.75</v>
      </c>
      <c r="E9408" s="6">
        <v>3.13</v>
      </c>
      <c r="F9408" s="18">
        <v>0.54166666666666696</v>
      </c>
      <c r="G9408" s="1">
        <v>23.6</v>
      </c>
      <c r="H9408" s="1">
        <v>56</v>
      </c>
      <c r="I9408" s="1">
        <v>23.8</v>
      </c>
      <c r="J9408" s="1">
        <v>0.1</v>
      </c>
      <c r="K9408" s="1">
        <v>465</v>
      </c>
      <c r="L9408" s="1">
        <v>680</v>
      </c>
      <c r="M9408" s="6">
        <f t="shared" si="914"/>
        <v>23.86401192031235</v>
      </c>
      <c r="N9408" s="1">
        <v>0</v>
      </c>
      <c r="O9408" s="1">
        <v>0</v>
      </c>
      <c r="P9408" s="12">
        <f t="shared" si="921"/>
        <v>0</v>
      </c>
      <c r="Q9408" s="1">
        <v>0</v>
      </c>
      <c r="R9408" s="1">
        <v>0</v>
      </c>
      <c r="S9408" s="1">
        <v>0</v>
      </c>
      <c r="T9408" s="1">
        <v>0</v>
      </c>
      <c r="U9408" s="4" t="s">
        <v>61</v>
      </c>
      <c r="V9408">
        <v>0.49</v>
      </c>
      <c r="W9408">
        <v>0.4</v>
      </c>
      <c r="X9408">
        <v>0.75</v>
      </c>
      <c r="Y9408">
        <v>2.38</v>
      </c>
      <c r="Z9408">
        <v>0.25</v>
      </c>
      <c r="AA9408" s="5">
        <f t="shared" si="917"/>
        <v>0</v>
      </c>
      <c r="AB9408" s="15" cm="1">
        <f t="array" ref="AB9408">_xlfn.SWITCH(U9408,"夏",122,"冬",90,"春",153,"秋",153,0)</f>
        <v>153</v>
      </c>
      <c r="AC9408" s="16">
        <f t="shared" si="918"/>
        <v>0</v>
      </c>
      <c r="AD9408" s="5">
        <f>IFERROR(AA9408/D9408,0)</f>
        <v>0</v>
      </c>
      <c r="AE9408" s="15">
        <f t="shared" si="919"/>
        <v>0.41917808219178082</v>
      </c>
      <c r="AF9408" s="5">
        <f>IFERROR(AD9408*AE9408*48,0)</f>
        <v>0</v>
      </c>
    </row>
    <row r="9409" spans="2:32" x14ac:dyDescent="0.15">
      <c r="B9409" s="1" t="s">
        <v>48</v>
      </c>
      <c r="C9409" s="1" t="s">
        <v>58</v>
      </c>
      <c r="D9409" s="1">
        <v>142.75</v>
      </c>
      <c r="E9409" s="6">
        <v>3.13</v>
      </c>
      <c r="F9409" s="18">
        <v>0.5625</v>
      </c>
      <c r="G9409" s="1">
        <v>23.3</v>
      </c>
      <c r="H9409" s="1">
        <v>59</v>
      </c>
      <c r="I9409" s="1">
        <v>23.5</v>
      </c>
      <c r="J9409" s="1">
        <v>0.1</v>
      </c>
      <c r="K9409" s="1">
        <v>442</v>
      </c>
      <c r="L9409" s="1">
        <v>650</v>
      </c>
      <c r="M9409" s="6">
        <f t="shared" si="914"/>
        <v>23.564206237073904</v>
      </c>
      <c r="N9409" s="1">
        <v>0</v>
      </c>
      <c r="O9409" s="1">
        <v>0</v>
      </c>
      <c r="P9409" s="12">
        <f t="shared" si="921"/>
        <v>0</v>
      </c>
      <c r="Q9409" s="1">
        <v>0</v>
      </c>
      <c r="R9409" s="1">
        <v>0</v>
      </c>
      <c r="S9409" s="1">
        <v>0.1</v>
      </c>
      <c r="T9409" s="1">
        <v>0</v>
      </c>
      <c r="U9409" s="4" t="s">
        <v>61</v>
      </c>
      <c r="V9409">
        <v>0.49</v>
      </c>
      <c r="W9409">
        <v>0.4</v>
      </c>
      <c r="X9409">
        <v>0.75</v>
      </c>
      <c r="Y9409">
        <v>2.38</v>
      </c>
      <c r="Z9409">
        <v>0.25</v>
      </c>
      <c r="AA9409" s="5">
        <f t="shared" si="917"/>
        <v>0.1</v>
      </c>
      <c r="AB9409" s="15" cm="1">
        <f t="array" ref="AB9409">_xlfn.SWITCH(U9409,"夏",122,"冬",90,"春",153,"秋",153,0)</f>
        <v>153</v>
      </c>
      <c r="AC9409" s="16">
        <f t="shared" si="918"/>
        <v>15.3</v>
      </c>
      <c r="AD9409" s="5">
        <f>IFERROR(AA9409/D9409,0)</f>
        <v>7.0052539404553418E-4</v>
      </c>
      <c r="AE9409" s="15">
        <f t="shared" si="919"/>
        <v>0.41917808219178082</v>
      </c>
      <c r="AF9409" s="5">
        <f>IFERROR(AD9409*AE9409*48,0)</f>
        <v>1.4094954777727133E-2</v>
      </c>
    </row>
    <row r="9410" spans="2:32" x14ac:dyDescent="0.15">
      <c r="B9410" s="1" t="s">
        <v>48</v>
      </c>
      <c r="C9410" s="1" t="s">
        <v>58</v>
      </c>
      <c r="D9410" s="1">
        <v>142.75</v>
      </c>
      <c r="E9410" s="6">
        <v>3.13</v>
      </c>
      <c r="F9410" s="18">
        <v>0.58333333333333304</v>
      </c>
      <c r="G9410" s="1">
        <v>23.6</v>
      </c>
      <c r="H9410" s="1">
        <v>57</v>
      </c>
      <c r="I9410" s="1">
        <v>23.8</v>
      </c>
      <c r="J9410" s="1">
        <v>0.2</v>
      </c>
      <c r="K9410" s="1">
        <v>615</v>
      </c>
      <c r="L9410" s="1">
        <v>610</v>
      </c>
      <c r="M9410" s="6">
        <f t="shared" si="914"/>
        <v>23.897007758812265</v>
      </c>
      <c r="N9410" s="19">
        <v>0.7</v>
      </c>
      <c r="O9410" s="11" cm="1">
        <f t="array" ref="O9410">ROUND(_xlfn.SWITCH(C9410,"建筑专教",IF(S9410&gt;0.1,1.38,1.28),"阶梯教室",IF(S9410&gt;0.1,1.15,1.05),"公共教室",IF(S9410&gt;0.1,1.22,1.12),IF(S9410&gt;0.1,1.2,1.1))+(MOD(ROW()*11,31)/31-0.5)*0.06,2)</f>
        <v>1.35</v>
      </c>
      <c r="P9410" s="12">
        <f t="shared" si="921"/>
        <v>0.25</v>
      </c>
      <c r="Q9410" s="13">
        <f t="shared" ref="Q9410:Q9415" si="922">(0.303*EXP(-0.036*(O9410*58.15))+0.028)*((O9410*58.15)-0.00305*(5733-6.99*(O9410*58.15)-(EXP(16.6536-4030.183/(G9410+235))*(H9410/100)))-0.42*((O9410*58.15)-58.15)-0.000017*(O9410*58.15)*(5867-(EXP(16.6536-4030.183/(G9410+235))*(H9410/100)))-0.0014*(O9410*58.15)*(34-G9410)-0.0000000396*IF(N9410*0.155&gt;0.078,1.05+0.645*N9410*0.155,1)*(POWER((35.7-0.028*(O9410*58.15)-N9410*0.155*(0.0000000396*IF(N9410*0.155&gt;0.078,1.05+0.645*N9410*0.155,1)*(POWER((35.7-0.028*(O9410*58.15)-N9410*0.155*0.1)+273,4)-POWER(M9410+273,4))+IF(N9410*0.155&gt;0.078,1.05+0.645*N9410*0.155,1)*IF(J9410&lt;0.2,2.38*ABS(35.7-0.028*(O9410*58.15)-G9410)^0.25,12.1*SQRT(J9410))*(35.7-0.028*(O9410*58.15)-G9410))+273),4)-POWER(M9410+273,4))-IF(N9410*0.155&gt;0.078,1.05+0.645*N9410*0.155,1)*IF(J9410&lt;0.2,2.38*ABS(35.7-0.028*(O9410*58.15)-N9410*0.155*0.1-G9410)^0.25,12.1*SQRT(J9410))*(35.7-0.028*(O9410*58.15)-N9410*0.155*0.1-G9410))</f>
        <v>-0.26069502013166668</v>
      </c>
      <c r="R9410" s="1">
        <v>0.8</v>
      </c>
      <c r="S9410" s="1">
        <v>0.3</v>
      </c>
      <c r="T9410" s="1">
        <v>0.2</v>
      </c>
      <c r="U9410" s="4" t="s">
        <v>61</v>
      </c>
      <c r="V9410">
        <v>0.49</v>
      </c>
      <c r="W9410">
        <v>0.4</v>
      </c>
      <c r="X9410">
        <v>0.75</v>
      </c>
      <c r="Y9410">
        <v>2.38</v>
      </c>
      <c r="Z9410">
        <v>0.25</v>
      </c>
      <c r="AA9410" s="5">
        <f t="shared" si="917"/>
        <v>1.3</v>
      </c>
      <c r="AB9410" s="15" cm="1">
        <f t="array" ref="AB9410">_xlfn.SWITCH(U9410,"夏",122,"冬",90,"春",153,"秋",153,0)</f>
        <v>153</v>
      </c>
      <c r="AC9410" s="16">
        <f t="shared" si="918"/>
        <v>198.9</v>
      </c>
      <c r="AD9410" s="5">
        <f>IFERROR(AA9410/D9410,0)</f>
        <v>9.1068301225919451E-3</v>
      </c>
      <c r="AE9410" s="15">
        <f t="shared" si="919"/>
        <v>0.41917808219178082</v>
      </c>
      <c r="AF9410" s="5">
        <f>IFERROR(AD9410*AE9410*48,0)</f>
        <v>0.18323441211045272</v>
      </c>
    </row>
    <row r="9411" spans="2:32" x14ac:dyDescent="0.15">
      <c r="B9411" s="1" t="s">
        <v>48</v>
      </c>
      <c r="C9411" s="1" t="s">
        <v>58</v>
      </c>
      <c r="D9411" s="1">
        <v>142.75</v>
      </c>
      <c r="E9411" s="6">
        <v>3.13</v>
      </c>
      <c r="F9411" s="18">
        <v>0.60416666666666696</v>
      </c>
      <c r="G9411" s="1">
        <v>24.2</v>
      </c>
      <c r="H9411" s="1">
        <v>54</v>
      </c>
      <c r="I9411" s="1">
        <v>24.4</v>
      </c>
      <c r="J9411" s="1">
        <v>0.2</v>
      </c>
      <c r="K9411" s="1">
        <v>785</v>
      </c>
      <c r="L9411" s="1">
        <v>570</v>
      </c>
      <c r="M9411" s="6">
        <f t="shared" si="914"/>
        <v>24.496422482034291</v>
      </c>
      <c r="N9411" s="19">
        <v>0.7</v>
      </c>
      <c r="O9411" s="11" cm="1">
        <f t="array" ref="O9411">ROUND(_xlfn.SWITCH(C9411,"建筑专教",IF(S9411&gt;0.1,1.38,1.28),"阶梯教室",IF(S9411&gt;0.1,1.15,1.05),"公共教室",IF(S9411&gt;0.1,1.22,1.12),IF(S9411&gt;0.1,1.2,1.1))+(MOD(ROW()*11,31)/31-0.5)*0.06,2)</f>
        <v>1.37</v>
      </c>
      <c r="P9411" s="12">
        <f t="shared" si="921"/>
        <v>0.45</v>
      </c>
      <c r="Q9411" s="13">
        <f t="shared" si="922"/>
        <v>-7.3769258156676246E-2</v>
      </c>
      <c r="R9411" s="1">
        <v>1.3</v>
      </c>
      <c r="S9411" s="1">
        <v>0.4</v>
      </c>
      <c r="T9411" s="1">
        <v>0.3</v>
      </c>
      <c r="U9411" s="4" t="s">
        <v>61</v>
      </c>
      <c r="V9411">
        <v>0.49</v>
      </c>
      <c r="W9411">
        <v>0.4</v>
      </c>
      <c r="X9411">
        <v>0.75</v>
      </c>
      <c r="Y9411">
        <v>2.38</v>
      </c>
      <c r="Z9411">
        <v>0.25</v>
      </c>
      <c r="AA9411" s="5">
        <f t="shared" si="917"/>
        <v>2</v>
      </c>
      <c r="AB9411" s="15" cm="1">
        <f t="array" ref="AB9411">_xlfn.SWITCH(U9411,"夏",122,"冬",90,"春",153,"秋",153,0)</f>
        <v>153</v>
      </c>
      <c r="AC9411" s="16">
        <f t="shared" si="918"/>
        <v>306</v>
      </c>
      <c r="AD9411" s="5">
        <f>IFERROR(AA9411/D9411,0)</f>
        <v>1.4010507880910683E-2</v>
      </c>
      <c r="AE9411" s="15">
        <f t="shared" si="919"/>
        <v>0.41917808219178082</v>
      </c>
      <c r="AF9411" s="5">
        <f>IFERROR(AD9411*AE9411*48,0)</f>
        <v>0.28189909555454262</v>
      </c>
    </row>
    <row r="9412" spans="2:32" x14ac:dyDescent="0.15">
      <c r="B9412" s="1" t="s">
        <v>48</v>
      </c>
      <c r="C9412" s="1" t="s">
        <v>58</v>
      </c>
      <c r="D9412" s="1">
        <v>142.75</v>
      </c>
      <c r="E9412" s="6">
        <v>3.13</v>
      </c>
      <c r="F9412" s="18">
        <v>0.625</v>
      </c>
      <c r="G9412" s="1">
        <v>24.7</v>
      </c>
      <c r="H9412" s="1">
        <v>51</v>
      </c>
      <c r="I9412" s="1">
        <v>24.9</v>
      </c>
      <c r="J9412" s="1">
        <v>0.2</v>
      </c>
      <c r="K9412" s="1">
        <v>875</v>
      </c>
      <c r="L9412" s="1">
        <v>530</v>
      </c>
      <c r="M9412" s="6">
        <f t="shared" si="914"/>
        <v>24.995938340977091</v>
      </c>
      <c r="N9412" s="19">
        <v>0.7</v>
      </c>
      <c r="O9412" s="11" cm="1">
        <f t="array" ref="O9412">ROUND(_xlfn.SWITCH(C9412,"建筑专教",IF(S9412&gt;0.1,1.38,1.28),"阶梯教室",IF(S9412&gt;0.1,1.15,1.05),"公共教室",IF(S9412&gt;0.1,1.22,1.12),IF(S9412&gt;0.1,1.2,1.1))+(MOD(ROW()*11,31)/31-0.5)*0.06,2)</f>
        <v>1.39</v>
      </c>
      <c r="P9412" s="12">
        <f t="shared" si="921"/>
        <v>0.56000000000000005</v>
      </c>
      <c r="Q9412" s="13">
        <f t="shared" si="922"/>
        <v>8.2307377150242084E-2</v>
      </c>
      <c r="R9412" s="1">
        <v>1.6</v>
      </c>
      <c r="S9412" s="1">
        <v>0.4</v>
      </c>
      <c r="T9412" s="1">
        <v>0.4</v>
      </c>
      <c r="U9412" s="4" t="s">
        <v>61</v>
      </c>
      <c r="V9412">
        <v>0.49</v>
      </c>
      <c r="W9412">
        <v>0.4</v>
      </c>
      <c r="X9412">
        <v>0.75</v>
      </c>
      <c r="Y9412">
        <v>2.38</v>
      </c>
      <c r="Z9412">
        <v>0.25</v>
      </c>
      <c r="AA9412" s="5">
        <f t="shared" si="917"/>
        <v>2.4</v>
      </c>
      <c r="AB9412" s="15" cm="1">
        <f t="array" ref="AB9412">_xlfn.SWITCH(U9412,"夏",122,"冬",90,"春",153,"秋",153,0)</f>
        <v>153</v>
      </c>
      <c r="AC9412" s="16">
        <f t="shared" si="918"/>
        <v>367.2</v>
      </c>
      <c r="AD9412" s="5">
        <f>IFERROR(AA9412/D9412,0)</f>
        <v>1.6812609457092818E-2</v>
      </c>
      <c r="AE9412" s="15">
        <f t="shared" si="919"/>
        <v>0.41917808219178082</v>
      </c>
      <c r="AF9412" s="5">
        <f>IFERROR(AD9412*AE9412*48,0)</f>
        <v>0.33827891466545112</v>
      </c>
    </row>
    <row r="9413" spans="2:32" x14ac:dyDescent="0.15">
      <c r="B9413" s="1" t="s">
        <v>48</v>
      </c>
      <c r="C9413" s="1" t="s">
        <v>58</v>
      </c>
      <c r="D9413" s="1">
        <v>142.75</v>
      </c>
      <c r="E9413" s="6">
        <v>3.13</v>
      </c>
      <c r="F9413" s="18">
        <v>0.64583333333333304</v>
      </c>
      <c r="G9413" s="1">
        <v>25</v>
      </c>
      <c r="H9413" s="1">
        <v>49</v>
      </c>
      <c r="I9413" s="1">
        <v>25.2</v>
      </c>
      <c r="J9413" s="1">
        <v>0.2</v>
      </c>
      <c r="K9413" s="1">
        <v>835</v>
      </c>
      <c r="L9413" s="1">
        <v>490</v>
      </c>
      <c r="M9413" s="6">
        <f t="shared" si="914"/>
        <v>25.295649410499038</v>
      </c>
      <c r="N9413" s="19">
        <v>0.7</v>
      </c>
      <c r="O9413" s="11" cm="1">
        <f t="array" ref="O9413">ROUND(_xlfn.SWITCH(C9413,"建筑专教",IF(S9413&gt;0.1,1.38,1.28),"阶梯教室",IF(S9413&gt;0.1,1.15,1.05),"公共教室",IF(S9413&gt;0.1,1.22,1.12),IF(S9413&gt;0.1,1.2,1.1))+(MOD(ROW()*11,31)/31-0.5)*0.06,2)</f>
        <v>1.36</v>
      </c>
      <c r="P9413" s="12">
        <f t="shared" si="921"/>
        <v>0.51</v>
      </c>
      <c r="Q9413" s="13">
        <f t="shared" si="922"/>
        <v>0.10900873170684484</v>
      </c>
      <c r="R9413" s="1">
        <v>1.4</v>
      </c>
      <c r="S9413" s="1">
        <v>0.4</v>
      </c>
      <c r="T9413" s="1">
        <v>0.3</v>
      </c>
      <c r="U9413" s="4" t="s">
        <v>61</v>
      </c>
      <c r="V9413">
        <v>0.49</v>
      </c>
      <c r="W9413">
        <v>0.4</v>
      </c>
      <c r="X9413">
        <v>0.75</v>
      </c>
      <c r="Y9413">
        <v>2.38</v>
      </c>
      <c r="Z9413">
        <v>0.25</v>
      </c>
      <c r="AA9413" s="5">
        <f t="shared" si="917"/>
        <v>2.0999999999999996</v>
      </c>
      <c r="AB9413" s="15" cm="1">
        <f t="array" ref="AB9413">_xlfn.SWITCH(U9413,"夏",122,"冬",90,"春",153,"秋",153,0)</f>
        <v>153</v>
      </c>
      <c r="AC9413" s="16">
        <f t="shared" si="918"/>
        <v>321.29999999999995</v>
      </c>
      <c r="AD9413" s="5">
        <f>IFERROR(AA9413/D9413,0)</f>
        <v>1.4711033274956214E-2</v>
      </c>
      <c r="AE9413" s="15">
        <f t="shared" si="919"/>
        <v>0.41917808219178082</v>
      </c>
      <c r="AF9413" s="5">
        <f>IFERROR(AD9413*AE9413*48,0)</f>
        <v>0.29599405033226966</v>
      </c>
    </row>
    <row r="9414" spans="2:32" x14ac:dyDescent="0.15">
      <c r="B9414" s="1" t="s">
        <v>48</v>
      </c>
      <c r="C9414" s="1" t="s">
        <v>58</v>
      </c>
      <c r="D9414" s="1">
        <v>142.75</v>
      </c>
      <c r="E9414" s="6">
        <v>3.13</v>
      </c>
      <c r="F9414" s="18">
        <v>0.66666666666666696</v>
      </c>
      <c r="G9414" s="1">
        <v>25.2</v>
      </c>
      <c r="H9414" s="1">
        <v>47</v>
      </c>
      <c r="I9414" s="1">
        <v>25.4</v>
      </c>
      <c r="J9414" s="1">
        <v>0.2</v>
      </c>
      <c r="K9414" s="1">
        <v>760</v>
      </c>
      <c r="L9414" s="1">
        <v>450</v>
      </c>
      <c r="M9414" s="6">
        <f t="shared" si="914"/>
        <v>25.495457434139894</v>
      </c>
      <c r="N9414" s="19">
        <v>0.7</v>
      </c>
      <c r="O9414" s="11" cm="1">
        <f t="array" ref="O9414">ROUND(_xlfn.SWITCH(C9414,"建筑专教",IF(S9414&gt;0.1,1.38,1.28),"阶梯教室",IF(S9414&gt;0.1,1.15,1.05),"公共教室",IF(S9414&gt;0.1,1.22,1.12),IF(S9414&gt;0.1,1.2,1.1))+(MOD(ROW()*11,31)/31-0.5)*0.06,2)</f>
        <v>1.38</v>
      </c>
      <c r="P9414" s="12">
        <f t="shared" si="921"/>
        <v>0.42</v>
      </c>
      <c r="Q9414" s="13">
        <f t="shared" si="922"/>
        <v>0.18927515682159829</v>
      </c>
      <c r="R9414" s="1">
        <v>1.2</v>
      </c>
      <c r="S9414" s="1">
        <v>0.3</v>
      </c>
      <c r="T9414" s="1">
        <v>0.2</v>
      </c>
      <c r="U9414" s="4" t="s">
        <v>61</v>
      </c>
      <c r="V9414">
        <v>0.49</v>
      </c>
      <c r="W9414">
        <v>0.4</v>
      </c>
      <c r="X9414">
        <v>0.75</v>
      </c>
      <c r="Y9414">
        <v>2.38</v>
      </c>
      <c r="Z9414">
        <v>0.25</v>
      </c>
      <c r="AA9414" s="5">
        <f t="shared" si="917"/>
        <v>1.7</v>
      </c>
      <c r="AB9414" s="15" cm="1">
        <f t="array" ref="AB9414">_xlfn.SWITCH(U9414,"夏",122,"冬",90,"春",153,"秋",153,0)</f>
        <v>153</v>
      </c>
      <c r="AC9414" s="16">
        <f t="shared" si="918"/>
        <v>260.09999999999997</v>
      </c>
      <c r="AD9414" s="5">
        <f>IFERROR(AA9414/D9414,0)</f>
        <v>1.190893169877408E-2</v>
      </c>
      <c r="AE9414" s="15">
        <f t="shared" si="919"/>
        <v>0.41917808219178082</v>
      </c>
      <c r="AF9414" s="5">
        <f>IFERROR(AD9414*AE9414*48,0)</f>
        <v>0.23961423122136119</v>
      </c>
    </row>
    <row r="9415" spans="2:32" x14ac:dyDescent="0.15">
      <c r="B9415" s="1" t="s">
        <v>48</v>
      </c>
      <c r="C9415" s="1" t="s">
        <v>58</v>
      </c>
      <c r="D9415" s="1">
        <v>142.75</v>
      </c>
      <c r="E9415" s="6">
        <v>3.13</v>
      </c>
      <c r="F9415" s="18">
        <v>0.6875</v>
      </c>
      <c r="G9415" s="1">
        <v>25</v>
      </c>
      <c r="H9415" s="1">
        <v>49</v>
      </c>
      <c r="I9415" s="1">
        <v>25.2</v>
      </c>
      <c r="J9415" s="1">
        <v>0.1</v>
      </c>
      <c r="K9415" s="1">
        <v>640</v>
      </c>
      <c r="L9415" s="1">
        <v>410</v>
      </c>
      <c r="M9415" s="6">
        <f t="shared" si="914"/>
        <v>25.263115399371145</v>
      </c>
      <c r="N9415" s="19">
        <v>0.7</v>
      </c>
      <c r="O9415" s="11" cm="1">
        <f t="array" ref="O9415">ROUND(_xlfn.SWITCH(C9415,"建筑专教",IF(S9415&gt;0.1,1.38,1.28),"阶梯教室",IF(S9415&gt;0.1,1.15,1.05),"公共教室",IF(S9415&gt;0.1,1.22,1.12),IF(S9415&gt;0.1,1.2,1.1))+(MOD(ROW()*11,31)/31-0.5)*0.06,2)</f>
        <v>1.4</v>
      </c>
      <c r="P9415" s="12">
        <f t="shared" si="921"/>
        <v>0.28000000000000003</v>
      </c>
      <c r="Q9415" s="13">
        <f t="shared" si="922"/>
        <v>0.44643695507715025</v>
      </c>
      <c r="R9415" s="1">
        <v>0.8</v>
      </c>
      <c r="S9415" s="1">
        <v>0.3</v>
      </c>
      <c r="T9415" s="1">
        <v>0.1</v>
      </c>
      <c r="U9415" s="4" t="s">
        <v>61</v>
      </c>
      <c r="V9415">
        <v>0.49</v>
      </c>
      <c r="W9415">
        <v>0.4</v>
      </c>
      <c r="X9415">
        <v>0.75</v>
      </c>
      <c r="Y9415">
        <v>2.38</v>
      </c>
      <c r="Z9415">
        <v>0.25</v>
      </c>
      <c r="AA9415" s="5">
        <f t="shared" si="917"/>
        <v>1.2000000000000002</v>
      </c>
      <c r="AB9415" s="15" cm="1">
        <f t="array" ref="AB9415">_xlfn.SWITCH(U9415,"夏",122,"冬",90,"春",153,"秋",153,0)</f>
        <v>153</v>
      </c>
      <c r="AC9415" s="16">
        <f t="shared" si="918"/>
        <v>183.60000000000002</v>
      </c>
      <c r="AD9415" s="5">
        <f>IFERROR(AA9415/D9415,0)</f>
        <v>8.4063047285464106E-3</v>
      </c>
      <c r="AE9415" s="15">
        <f t="shared" si="919"/>
        <v>0.41917808219178082</v>
      </c>
      <c r="AF9415" s="5">
        <f>IFERROR(AD9415*AE9415*48,0)</f>
        <v>0.16913945733272559</v>
      </c>
    </row>
    <row r="9416" spans="2:32" x14ac:dyDescent="0.15">
      <c r="B9416" s="1" t="s">
        <v>48</v>
      </c>
      <c r="C9416" s="1" t="s">
        <v>58</v>
      </c>
      <c r="D9416" s="1">
        <v>142.75</v>
      </c>
      <c r="E9416" s="6">
        <v>3.13</v>
      </c>
      <c r="F9416" s="18">
        <v>0.70833333333333304</v>
      </c>
      <c r="G9416" s="1">
        <v>24.7</v>
      </c>
      <c r="H9416" s="1">
        <v>51</v>
      </c>
      <c r="I9416" s="1">
        <v>24.9</v>
      </c>
      <c r="J9416" s="1">
        <v>0.1</v>
      </c>
      <c r="K9416" s="1">
        <v>535</v>
      </c>
      <c r="L9416" s="1">
        <v>370</v>
      </c>
      <c r="M9416" s="6">
        <f t="shared" si="914"/>
        <v>24.963306095294911</v>
      </c>
      <c r="N9416" s="1">
        <v>0</v>
      </c>
      <c r="O9416" s="1">
        <v>0</v>
      </c>
      <c r="P9416" s="12">
        <f t="shared" si="921"/>
        <v>0</v>
      </c>
      <c r="Q9416" s="1">
        <v>0</v>
      </c>
      <c r="R9416" s="1">
        <v>0</v>
      </c>
      <c r="S9416" s="1">
        <v>0.2</v>
      </c>
      <c r="T9416" s="1">
        <v>0</v>
      </c>
      <c r="U9416" s="4" t="s">
        <v>61</v>
      </c>
      <c r="V9416">
        <v>0.49</v>
      </c>
      <c r="W9416">
        <v>0.4</v>
      </c>
      <c r="X9416">
        <v>0.75</v>
      </c>
      <c r="Y9416">
        <v>2.38</v>
      </c>
      <c r="Z9416">
        <v>0.25</v>
      </c>
      <c r="AA9416" s="5">
        <f t="shared" si="917"/>
        <v>0.2</v>
      </c>
      <c r="AB9416" s="15" cm="1">
        <f t="array" ref="AB9416">_xlfn.SWITCH(U9416,"夏",122,"冬",90,"春",153,"秋",153,0)</f>
        <v>153</v>
      </c>
      <c r="AC9416" s="16">
        <f t="shared" si="918"/>
        <v>30.6</v>
      </c>
      <c r="AD9416" s="5">
        <f>IFERROR(AA9416/D9416,0)</f>
        <v>1.4010507880910684E-3</v>
      </c>
      <c r="AE9416" s="15">
        <f t="shared" si="919"/>
        <v>0.41917808219178082</v>
      </c>
      <c r="AF9416" s="5">
        <f>IFERROR(AD9416*AE9416*48,0)</f>
        <v>2.8189909555454265E-2</v>
      </c>
    </row>
    <row r="9417" spans="2:32" x14ac:dyDescent="0.15">
      <c r="B9417" s="1" t="s">
        <v>48</v>
      </c>
      <c r="C9417" s="1" t="s">
        <v>58</v>
      </c>
      <c r="D9417" s="1">
        <v>142.75</v>
      </c>
      <c r="E9417" s="6">
        <v>3.13</v>
      </c>
      <c r="F9417" s="18">
        <v>0.72916666666666696</v>
      </c>
      <c r="G9417" s="1">
        <v>24.2</v>
      </c>
      <c r="H9417" s="1">
        <v>54</v>
      </c>
      <c r="I9417" s="1">
        <v>24.4</v>
      </c>
      <c r="J9417" s="1">
        <v>0.1</v>
      </c>
      <c r="K9417" s="1">
        <v>465</v>
      </c>
      <c r="L9417" s="1">
        <v>330</v>
      </c>
      <c r="M9417" s="6">
        <f t="shared" si="914"/>
        <v>24.463625632079925</v>
      </c>
      <c r="N9417" s="1">
        <v>0</v>
      </c>
      <c r="O9417" s="1">
        <v>0</v>
      </c>
      <c r="P9417" s="12">
        <f t="shared" si="921"/>
        <v>0</v>
      </c>
      <c r="Q9417" s="1">
        <v>0</v>
      </c>
      <c r="R9417" s="1">
        <v>0</v>
      </c>
      <c r="S9417" s="1">
        <v>0.1</v>
      </c>
      <c r="T9417" s="1">
        <v>0</v>
      </c>
      <c r="U9417" s="4" t="s">
        <v>61</v>
      </c>
      <c r="V9417">
        <v>0.49</v>
      </c>
      <c r="W9417">
        <v>0.4</v>
      </c>
      <c r="X9417">
        <v>0.75</v>
      </c>
      <c r="Y9417">
        <v>2.38</v>
      </c>
      <c r="Z9417">
        <v>0.25</v>
      </c>
      <c r="AA9417" s="5">
        <f t="shared" si="917"/>
        <v>0.1</v>
      </c>
      <c r="AB9417" s="15" cm="1">
        <f t="array" ref="AB9417">_xlfn.SWITCH(U9417,"夏",122,"冬",90,"春",153,"秋",153,0)</f>
        <v>153</v>
      </c>
      <c r="AC9417" s="16">
        <f t="shared" si="918"/>
        <v>15.3</v>
      </c>
      <c r="AD9417" s="5">
        <f>IFERROR(AA9417/D9417,0)</f>
        <v>7.0052539404553418E-4</v>
      </c>
      <c r="AE9417" s="15">
        <f t="shared" si="919"/>
        <v>0.41917808219178082</v>
      </c>
      <c r="AF9417" s="5">
        <f>IFERROR(AD9417*AE9417*48,0)</f>
        <v>1.4094954777727133E-2</v>
      </c>
    </row>
    <row r="9418" spans="2:32" x14ac:dyDescent="0.15">
      <c r="B9418" s="1" t="s">
        <v>48</v>
      </c>
      <c r="C9418" s="1" t="s">
        <v>58</v>
      </c>
      <c r="D9418" s="1">
        <v>142.75</v>
      </c>
      <c r="E9418" s="6">
        <v>3.13</v>
      </c>
      <c r="F9418" s="18">
        <v>0.75</v>
      </c>
      <c r="G9418" s="1">
        <v>23.3</v>
      </c>
      <c r="H9418" s="1">
        <v>58</v>
      </c>
      <c r="I9418" s="1">
        <v>23.5</v>
      </c>
      <c r="J9418" s="1">
        <v>0.1</v>
      </c>
      <c r="K9418" s="1">
        <v>425</v>
      </c>
      <c r="L9418" s="1">
        <v>220</v>
      </c>
      <c r="M9418" s="6">
        <f t="shared" si="914"/>
        <v>23.564206237073904</v>
      </c>
      <c r="N9418" s="1">
        <v>0</v>
      </c>
      <c r="O9418" s="1">
        <v>0</v>
      </c>
      <c r="P9418" s="12">
        <f t="shared" si="921"/>
        <v>0</v>
      </c>
      <c r="Q9418" s="1">
        <v>0</v>
      </c>
      <c r="R9418" s="1">
        <v>0</v>
      </c>
      <c r="S9418" s="1">
        <v>0.5</v>
      </c>
      <c r="T9418" s="1">
        <v>0</v>
      </c>
      <c r="U9418" s="4" t="s">
        <v>61</v>
      </c>
      <c r="V9418">
        <v>0.49</v>
      </c>
      <c r="W9418">
        <v>0.4</v>
      </c>
      <c r="X9418">
        <v>0.75</v>
      </c>
      <c r="Y9418">
        <v>2.38</v>
      </c>
      <c r="Z9418">
        <v>0.25</v>
      </c>
      <c r="AA9418" s="5">
        <f t="shared" si="917"/>
        <v>0.5</v>
      </c>
      <c r="AB9418" s="15" cm="1">
        <f t="array" ref="AB9418">_xlfn.SWITCH(U9418,"夏",122,"冬",90,"春",153,"秋",153,0)</f>
        <v>153</v>
      </c>
      <c r="AC9418" s="16">
        <f t="shared" si="918"/>
        <v>76.5</v>
      </c>
      <c r="AD9418" s="5">
        <f>IFERROR(AA9418/D9418,0)</f>
        <v>3.5026269702276708E-3</v>
      </c>
      <c r="AE9418" s="15">
        <f t="shared" si="919"/>
        <v>0.41917808219178082</v>
      </c>
      <c r="AF9418" s="5">
        <f>IFERROR(AD9418*AE9418*48,0)</f>
        <v>7.0474773888635656E-2</v>
      </c>
    </row>
    <row r="9419" spans="2:32" x14ac:dyDescent="0.15">
      <c r="B9419" s="1" t="s">
        <v>48</v>
      </c>
      <c r="C9419" s="1" t="s">
        <v>58</v>
      </c>
      <c r="D9419" s="1">
        <v>142.75</v>
      </c>
      <c r="E9419" s="6">
        <v>3.13</v>
      </c>
      <c r="F9419" s="18">
        <v>0.77083333333333304</v>
      </c>
      <c r="G9419" s="1">
        <v>22.5</v>
      </c>
      <c r="H9419" s="1">
        <v>62</v>
      </c>
      <c r="I9419" s="1">
        <v>22.7</v>
      </c>
      <c r="J9419" s="1">
        <v>0.1</v>
      </c>
      <c r="K9419" s="1">
        <v>415</v>
      </c>
      <c r="L9419" s="1">
        <v>150</v>
      </c>
      <c r="M9419" s="6">
        <f t="shared" si="914"/>
        <v>22.764728273692526</v>
      </c>
      <c r="N9419" s="1">
        <v>0</v>
      </c>
      <c r="O9419" s="1">
        <v>0</v>
      </c>
      <c r="P9419" s="12">
        <f t="shared" si="921"/>
        <v>0</v>
      </c>
      <c r="Q9419" s="1">
        <v>0</v>
      </c>
      <c r="R9419" s="1">
        <v>0</v>
      </c>
      <c r="S9419" s="1">
        <v>0.6</v>
      </c>
      <c r="T9419" s="1">
        <v>0</v>
      </c>
      <c r="U9419" s="4" t="s">
        <v>61</v>
      </c>
      <c r="V9419">
        <v>0.49</v>
      </c>
      <c r="W9419">
        <v>0.4</v>
      </c>
      <c r="X9419">
        <v>0.75</v>
      </c>
      <c r="Y9419">
        <v>2.38</v>
      </c>
      <c r="Z9419">
        <v>0.25</v>
      </c>
      <c r="AA9419" s="5">
        <f t="shared" si="917"/>
        <v>0.6</v>
      </c>
      <c r="AB9419" s="15" cm="1">
        <f t="array" ref="AB9419">_xlfn.SWITCH(U9419,"夏",122,"冬",90,"春",153,"秋",153,0)</f>
        <v>153</v>
      </c>
      <c r="AC9419" s="16">
        <f t="shared" si="918"/>
        <v>91.8</v>
      </c>
      <c r="AD9419" s="5">
        <f>IFERROR(AA9419/D9419,0)</f>
        <v>4.2031523642732044E-3</v>
      </c>
      <c r="AE9419" s="15">
        <f t="shared" si="919"/>
        <v>0.41917808219178082</v>
      </c>
      <c r="AF9419" s="5">
        <f>IFERROR(AD9419*AE9419*48,0)</f>
        <v>8.4569728666362781E-2</v>
      </c>
    </row>
    <row r="9420" spans="2:32" x14ac:dyDescent="0.15">
      <c r="B9420" s="1" t="s">
        <v>48</v>
      </c>
      <c r="C9420" s="1" t="s">
        <v>58</v>
      </c>
      <c r="D9420" s="1">
        <v>142.75</v>
      </c>
      <c r="E9420" s="6">
        <v>3.13</v>
      </c>
      <c r="F9420" s="18">
        <v>0.79166666666666696</v>
      </c>
      <c r="G9420" s="1">
        <v>21.7</v>
      </c>
      <c r="H9420" s="1">
        <v>65</v>
      </c>
      <c r="I9420" s="1">
        <v>21.9</v>
      </c>
      <c r="J9420" s="1">
        <v>0.1</v>
      </c>
      <c r="K9420" s="1">
        <v>412</v>
      </c>
      <c r="L9420" s="1">
        <v>95</v>
      </c>
      <c r="M9420" s="6">
        <f t="shared" si="914"/>
        <v>21.965255983111206</v>
      </c>
      <c r="N9420" s="1">
        <v>0</v>
      </c>
      <c r="O9420" s="1">
        <v>0</v>
      </c>
      <c r="P9420" s="12">
        <f t="shared" si="921"/>
        <v>0</v>
      </c>
      <c r="Q9420" s="1">
        <v>0</v>
      </c>
      <c r="R9420" s="1">
        <v>0</v>
      </c>
      <c r="S9420" s="1">
        <v>0.7</v>
      </c>
      <c r="T9420" s="1">
        <v>0</v>
      </c>
      <c r="U9420" s="4" t="s">
        <v>61</v>
      </c>
      <c r="V9420">
        <v>0.49</v>
      </c>
      <c r="W9420">
        <v>0.4</v>
      </c>
      <c r="X9420">
        <v>0.75</v>
      </c>
      <c r="Y9420">
        <v>2.38</v>
      </c>
      <c r="Z9420">
        <v>0.25</v>
      </c>
      <c r="AA9420" s="5">
        <f t="shared" si="917"/>
        <v>0.7</v>
      </c>
      <c r="AB9420" s="15" cm="1">
        <f t="array" ref="AB9420">_xlfn.SWITCH(U9420,"夏",122,"冬",90,"春",153,"秋",153,0)</f>
        <v>153</v>
      </c>
      <c r="AC9420" s="16">
        <f t="shared" si="918"/>
        <v>107.1</v>
      </c>
      <c r="AD9420" s="5">
        <f>IFERROR(AA9420/D9420,0)</f>
        <v>4.9036777583187389E-3</v>
      </c>
      <c r="AE9420" s="15">
        <f t="shared" si="919"/>
        <v>0.41917808219178082</v>
      </c>
      <c r="AF9420" s="5">
        <f>IFERROR(AD9420*AE9420*48,0)</f>
        <v>9.8664683444089907E-2</v>
      </c>
    </row>
    <row r="9421" spans="2:32" x14ac:dyDescent="0.15">
      <c r="B9421" s="1" t="s">
        <v>48</v>
      </c>
      <c r="C9421" s="1" t="s">
        <v>58</v>
      </c>
      <c r="D9421" s="1">
        <v>142.75</v>
      </c>
      <c r="E9421" s="6">
        <v>3.13</v>
      </c>
      <c r="F9421" s="18">
        <v>0.8125</v>
      </c>
      <c r="G9421" s="1">
        <v>21</v>
      </c>
      <c r="H9421" s="1">
        <v>68</v>
      </c>
      <c r="I9421" s="1">
        <v>21.2</v>
      </c>
      <c r="J9421" s="1">
        <v>0.1</v>
      </c>
      <c r="K9421" s="1">
        <v>448</v>
      </c>
      <c r="L9421" s="1">
        <v>60</v>
      </c>
      <c r="M9421" s="6">
        <f t="shared" si="914"/>
        <v>21.265722443002744</v>
      </c>
      <c r="N9421" s="1">
        <v>0</v>
      </c>
      <c r="O9421" s="1">
        <v>0</v>
      </c>
      <c r="P9421" s="12">
        <f t="shared" si="921"/>
        <v>0</v>
      </c>
      <c r="Q9421" s="1">
        <v>0</v>
      </c>
      <c r="R9421" s="1">
        <v>0.4</v>
      </c>
      <c r="S9421" s="1">
        <v>0.7</v>
      </c>
      <c r="T9421" s="1">
        <v>0</v>
      </c>
      <c r="U9421" s="4" t="s">
        <v>61</v>
      </c>
      <c r="V9421">
        <v>0.49</v>
      </c>
      <c r="W9421">
        <v>0.4</v>
      </c>
      <c r="X9421">
        <v>0.75</v>
      </c>
      <c r="Y9421">
        <v>2.38</v>
      </c>
      <c r="Z9421">
        <v>0.25</v>
      </c>
      <c r="AA9421" s="5">
        <f t="shared" si="917"/>
        <v>1.1000000000000001</v>
      </c>
      <c r="AB9421" s="15" cm="1">
        <f t="array" ref="AB9421">_xlfn.SWITCH(U9421,"夏",122,"冬",90,"春",153,"秋",153,0)</f>
        <v>153</v>
      </c>
      <c r="AC9421" s="16">
        <f t="shared" si="918"/>
        <v>168.3</v>
      </c>
      <c r="AD9421" s="5">
        <f>IFERROR(AA9421/D9421,0)</f>
        <v>7.7057793345008761E-3</v>
      </c>
      <c r="AE9421" s="15">
        <f t="shared" si="919"/>
        <v>0.41917808219178082</v>
      </c>
      <c r="AF9421" s="5">
        <f>IFERROR(AD9421*AE9421*48,0)</f>
        <v>0.15504450255499846</v>
      </c>
    </row>
    <row r="9422" spans="2:32" x14ac:dyDescent="0.15">
      <c r="B9422" s="1" t="s">
        <v>48</v>
      </c>
      <c r="C9422" s="1" t="s">
        <v>58</v>
      </c>
      <c r="D9422" s="1">
        <v>142.75</v>
      </c>
      <c r="E9422" s="6">
        <v>3.13</v>
      </c>
      <c r="F9422" s="18">
        <v>0.83333333333333304</v>
      </c>
      <c r="G9422" s="1">
        <v>20.6</v>
      </c>
      <c r="H9422" s="1">
        <v>70</v>
      </c>
      <c r="I9422" s="1">
        <v>20.8</v>
      </c>
      <c r="J9422" s="1">
        <v>0.1</v>
      </c>
      <c r="K9422" s="1">
        <v>425</v>
      </c>
      <c r="L9422" s="1">
        <v>40</v>
      </c>
      <c r="M9422" s="6">
        <f t="shared" ref="M9422:M9485" si="923">IFERROR(POWER((I9422+273.15)^4+133500000*POWER(J9422,0.6)*(I9422-G9422),0.25)-273.15,I9422)</f>
        <v>20.865990988261331</v>
      </c>
      <c r="N9422" s="1">
        <v>0</v>
      </c>
      <c r="O9422" s="1">
        <v>0</v>
      </c>
      <c r="P9422" s="12">
        <f t="shared" si="921"/>
        <v>0</v>
      </c>
      <c r="Q9422" s="1">
        <v>0</v>
      </c>
      <c r="R9422" s="1">
        <v>0</v>
      </c>
      <c r="S9422" s="1">
        <v>0.6</v>
      </c>
      <c r="T9422" s="1">
        <v>0</v>
      </c>
      <c r="U9422" s="4" t="s">
        <v>61</v>
      </c>
      <c r="V9422">
        <v>0.49</v>
      </c>
      <c r="W9422">
        <v>0.4</v>
      </c>
      <c r="X9422">
        <v>0.75</v>
      </c>
      <c r="Y9422">
        <v>2.38</v>
      </c>
      <c r="Z9422">
        <v>0.25</v>
      </c>
      <c r="AA9422" s="5">
        <f t="shared" si="917"/>
        <v>0.6</v>
      </c>
      <c r="AB9422" s="15" cm="1">
        <f t="array" ref="AB9422">_xlfn.SWITCH(U9422,"夏",122,"冬",90,"春",153,"秋",153,0)</f>
        <v>153</v>
      </c>
      <c r="AC9422" s="16">
        <f t="shared" si="918"/>
        <v>91.8</v>
      </c>
      <c r="AD9422" s="5">
        <f>IFERROR(AA9422/D9422,0)</f>
        <v>4.2031523642732044E-3</v>
      </c>
      <c r="AE9422" s="15">
        <f t="shared" si="919"/>
        <v>0.41917808219178082</v>
      </c>
      <c r="AF9422" s="5">
        <f>IFERROR(AD9422*AE9422*48,0)</f>
        <v>8.4569728666362781E-2</v>
      </c>
    </row>
    <row r="9423" spans="2:32" x14ac:dyDescent="0.15">
      <c r="B9423" s="1" t="s">
        <v>48</v>
      </c>
      <c r="C9423" s="1" t="s">
        <v>58</v>
      </c>
      <c r="D9423" s="1">
        <v>142.75</v>
      </c>
      <c r="E9423" s="6">
        <v>3.13</v>
      </c>
      <c r="F9423" s="18">
        <v>0.85416666666666696</v>
      </c>
      <c r="G9423" s="1">
        <v>20.3</v>
      </c>
      <c r="H9423" s="1">
        <v>72</v>
      </c>
      <c r="I9423" s="1">
        <v>20.5</v>
      </c>
      <c r="J9423" s="1">
        <v>0.1</v>
      </c>
      <c r="K9423" s="1">
        <v>420</v>
      </c>
      <c r="L9423" s="1">
        <v>25</v>
      </c>
      <c r="M9423" s="6">
        <f t="shared" si="923"/>
        <v>20.566193357772192</v>
      </c>
      <c r="N9423" s="1">
        <v>0</v>
      </c>
      <c r="O9423" s="1">
        <v>0</v>
      </c>
      <c r="P9423" s="12">
        <f t="shared" si="921"/>
        <v>0</v>
      </c>
      <c r="Q9423" s="1">
        <v>0</v>
      </c>
      <c r="R9423" s="1">
        <v>0</v>
      </c>
      <c r="S9423" s="1">
        <v>0.5</v>
      </c>
      <c r="T9423" s="1">
        <v>0</v>
      </c>
      <c r="U9423" s="4" t="s">
        <v>61</v>
      </c>
      <c r="V9423">
        <v>0.49</v>
      </c>
      <c r="W9423">
        <v>0.4</v>
      </c>
      <c r="X9423">
        <v>0.75</v>
      </c>
      <c r="Y9423">
        <v>2.38</v>
      </c>
      <c r="Z9423">
        <v>0.25</v>
      </c>
      <c r="AA9423" s="5">
        <f t="shared" si="917"/>
        <v>0.5</v>
      </c>
      <c r="AB9423" s="15" cm="1">
        <f t="array" ref="AB9423">_xlfn.SWITCH(U9423,"夏",122,"冬",90,"春",153,"秋",153,0)</f>
        <v>153</v>
      </c>
      <c r="AC9423" s="16">
        <f t="shared" si="918"/>
        <v>76.5</v>
      </c>
      <c r="AD9423" s="5">
        <f>IFERROR(AA9423/D9423,0)</f>
        <v>3.5026269702276708E-3</v>
      </c>
      <c r="AE9423" s="15">
        <f t="shared" si="919"/>
        <v>0.41917808219178082</v>
      </c>
      <c r="AF9423" s="5">
        <f>IFERROR(AD9423*AE9423*48,0)</f>
        <v>7.0474773888635656E-2</v>
      </c>
    </row>
    <row r="9424" spans="2:32" x14ac:dyDescent="0.15">
      <c r="B9424" s="1" t="s">
        <v>48</v>
      </c>
      <c r="C9424" s="1" t="s">
        <v>58</v>
      </c>
      <c r="D9424" s="1">
        <v>142.75</v>
      </c>
      <c r="E9424" s="6">
        <v>3.13</v>
      </c>
      <c r="F9424" s="18">
        <v>0.875</v>
      </c>
      <c r="G9424" s="1">
        <v>20.100000000000001</v>
      </c>
      <c r="H9424" s="1">
        <v>74</v>
      </c>
      <c r="I9424" s="1">
        <v>20.3</v>
      </c>
      <c r="J9424" s="1">
        <v>0.1</v>
      </c>
      <c r="K9424" s="1">
        <v>418</v>
      </c>
      <c r="L9424" s="1">
        <v>15</v>
      </c>
      <c r="M9424" s="6">
        <f t="shared" si="923"/>
        <v>20.366328730529801</v>
      </c>
      <c r="N9424" s="1">
        <v>0</v>
      </c>
      <c r="O9424" s="1">
        <v>0</v>
      </c>
      <c r="P9424" s="12">
        <f t="shared" si="921"/>
        <v>0</v>
      </c>
      <c r="Q9424" s="1">
        <v>0</v>
      </c>
      <c r="R9424" s="1">
        <v>0</v>
      </c>
      <c r="S9424" s="1">
        <v>0.4</v>
      </c>
      <c r="T9424" s="1">
        <v>0</v>
      </c>
      <c r="U9424" s="4" t="s">
        <v>61</v>
      </c>
      <c r="V9424">
        <v>0.49</v>
      </c>
      <c r="W9424">
        <v>0.4</v>
      </c>
      <c r="X9424">
        <v>0.75</v>
      </c>
      <c r="Y9424">
        <v>2.38</v>
      </c>
      <c r="Z9424">
        <v>0.25</v>
      </c>
      <c r="AA9424" s="5">
        <f t="shared" si="917"/>
        <v>0.4</v>
      </c>
      <c r="AB9424" s="15" cm="1">
        <f t="array" ref="AB9424">_xlfn.SWITCH(U9424,"夏",122,"冬",90,"春",153,"秋",153,0)</f>
        <v>153</v>
      </c>
      <c r="AC9424" s="16">
        <f t="shared" si="918"/>
        <v>61.2</v>
      </c>
      <c r="AD9424" s="5">
        <f>IFERROR(AA9424/D9424,0)</f>
        <v>2.8021015761821367E-3</v>
      </c>
      <c r="AE9424" s="15">
        <f t="shared" si="919"/>
        <v>0.41917808219178082</v>
      </c>
      <c r="AF9424" s="5">
        <f>IFERROR(AD9424*AE9424*48,0)</f>
        <v>5.637981911090853E-2</v>
      </c>
    </row>
    <row r="9425" spans="2:32" x14ac:dyDescent="0.15">
      <c r="B9425" s="1" t="s">
        <v>48</v>
      </c>
      <c r="C9425" s="1" t="s">
        <v>58</v>
      </c>
      <c r="D9425" s="1">
        <v>142.75</v>
      </c>
      <c r="E9425" s="6">
        <v>3.13</v>
      </c>
      <c r="F9425" s="18">
        <v>0.89583333333333304</v>
      </c>
      <c r="G9425" s="1">
        <v>19.899999999999999</v>
      </c>
      <c r="H9425" s="1">
        <v>75</v>
      </c>
      <c r="I9425" s="1">
        <v>20.100000000000001</v>
      </c>
      <c r="J9425" s="1">
        <v>0.1</v>
      </c>
      <c r="K9425" s="1">
        <v>416</v>
      </c>
      <c r="L9425" s="1">
        <v>10</v>
      </c>
      <c r="M9425" s="6">
        <f t="shared" si="923"/>
        <v>20.166464472550047</v>
      </c>
      <c r="N9425" s="1">
        <v>0</v>
      </c>
      <c r="O9425" s="1">
        <v>0</v>
      </c>
      <c r="P9425" s="12">
        <f t="shared" si="921"/>
        <v>0</v>
      </c>
      <c r="Q9425" s="1">
        <v>0</v>
      </c>
      <c r="R9425" s="1">
        <v>0</v>
      </c>
      <c r="S9425" s="1">
        <v>0.3</v>
      </c>
      <c r="T9425" s="1">
        <v>0</v>
      </c>
      <c r="U9425" s="4" t="s">
        <v>61</v>
      </c>
      <c r="V9425">
        <v>0.49</v>
      </c>
      <c r="W9425">
        <v>0.4</v>
      </c>
      <c r="X9425">
        <v>0.75</v>
      </c>
      <c r="Y9425">
        <v>2.38</v>
      </c>
      <c r="Z9425">
        <v>0.25</v>
      </c>
      <c r="AA9425" s="5">
        <f t="shared" si="917"/>
        <v>0.3</v>
      </c>
      <c r="AB9425" s="15" cm="1">
        <f t="array" ref="AB9425">_xlfn.SWITCH(U9425,"夏",122,"冬",90,"春",153,"秋",153,0)</f>
        <v>153</v>
      </c>
      <c r="AC9425" s="16">
        <f t="shared" si="918"/>
        <v>45.9</v>
      </c>
      <c r="AD9425" s="5">
        <f>IFERROR(AA9425/D9425,0)</f>
        <v>2.1015761821366022E-3</v>
      </c>
      <c r="AE9425" s="15">
        <f t="shared" si="919"/>
        <v>0.41917808219178082</v>
      </c>
      <c r="AF9425" s="5">
        <f>IFERROR(AD9425*AE9425*48,0)</f>
        <v>4.2284864333181391E-2</v>
      </c>
    </row>
    <row r="9426" spans="2:32" x14ac:dyDescent="0.15">
      <c r="B9426" s="1" t="s">
        <v>48</v>
      </c>
      <c r="C9426" s="1" t="s">
        <v>58</v>
      </c>
      <c r="D9426" s="1">
        <v>142.75</v>
      </c>
      <c r="E9426" s="6">
        <v>3.13</v>
      </c>
      <c r="F9426" s="18">
        <v>0.91666666666666696</v>
      </c>
      <c r="G9426" s="1">
        <v>19.8</v>
      </c>
      <c r="H9426" s="1">
        <v>76</v>
      </c>
      <c r="I9426" s="1">
        <v>20</v>
      </c>
      <c r="J9426" s="1">
        <v>0.1</v>
      </c>
      <c r="K9426" s="1">
        <v>414</v>
      </c>
      <c r="L9426" s="1">
        <v>10</v>
      </c>
      <c r="M9426" s="6">
        <f t="shared" si="923"/>
        <v>20.066532482426965</v>
      </c>
      <c r="N9426" s="1">
        <v>0</v>
      </c>
      <c r="O9426" s="1">
        <v>0</v>
      </c>
      <c r="P9426" s="12">
        <f t="shared" si="921"/>
        <v>0</v>
      </c>
      <c r="Q9426" s="1">
        <v>0</v>
      </c>
      <c r="R9426" s="1">
        <v>0</v>
      </c>
      <c r="S9426" s="1">
        <v>0.2</v>
      </c>
      <c r="T9426" s="1">
        <v>0</v>
      </c>
      <c r="U9426" s="4" t="s">
        <v>61</v>
      </c>
      <c r="V9426">
        <v>0.49</v>
      </c>
      <c r="W9426">
        <v>0.4</v>
      </c>
      <c r="X9426">
        <v>0.75</v>
      </c>
      <c r="Y9426">
        <v>2.38</v>
      </c>
      <c r="Z9426">
        <v>0.25</v>
      </c>
      <c r="AA9426" s="5">
        <f t="shared" si="917"/>
        <v>0.2</v>
      </c>
      <c r="AB9426" s="15" cm="1">
        <f t="array" ref="AB9426">_xlfn.SWITCH(U9426,"夏",122,"冬",90,"春",153,"秋",153,0)</f>
        <v>153</v>
      </c>
      <c r="AC9426" s="16">
        <f t="shared" si="918"/>
        <v>30.6</v>
      </c>
      <c r="AD9426" s="5">
        <f>IFERROR(AA9426/D9426,0)</f>
        <v>1.4010507880910684E-3</v>
      </c>
      <c r="AE9426" s="15">
        <f t="shared" si="919"/>
        <v>0.41917808219178082</v>
      </c>
      <c r="AF9426" s="5">
        <f>IFERROR(AD9426*AE9426*48,0)</f>
        <v>2.8189909555454265E-2</v>
      </c>
    </row>
    <row r="9427" spans="2:32" x14ac:dyDescent="0.15">
      <c r="B9427" s="1" t="s">
        <v>49</v>
      </c>
      <c r="C9427" s="1" t="s">
        <v>58</v>
      </c>
      <c r="D9427" s="1">
        <v>142.75</v>
      </c>
      <c r="E9427" s="6">
        <v>3.13</v>
      </c>
      <c r="F9427" s="18">
        <v>0.33333333333333298</v>
      </c>
      <c r="G9427" s="1">
        <v>19.5</v>
      </c>
      <c r="H9427" s="1">
        <v>75</v>
      </c>
      <c r="I9427" s="1">
        <v>19.7</v>
      </c>
      <c r="J9427" s="1">
        <v>0.1</v>
      </c>
      <c r="K9427" s="1">
        <v>413</v>
      </c>
      <c r="L9427" s="1">
        <v>300</v>
      </c>
      <c r="M9427" s="6">
        <f t="shared" si="923"/>
        <v>19.766737069420572</v>
      </c>
      <c r="N9427" s="1">
        <v>0</v>
      </c>
      <c r="O9427" s="1">
        <v>0</v>
      </c>
      <c r="P9427" s="12">
        <f t="shared" si="921"/>
        <v>0</v>
      </c>
      <c r="Q9427" s="1">
        <v>0</v>
      </c>
      <c r="R9427" s="1">
        <v>0</v>
      </c>
      <c r="S9427" s="1">
        <v>0.1</v>
      </c>
      <c r="T9427" s="1">
        <v>0</v>
      </c>
      <c r="U9427" s="4" t="s">
        <v>61</v>
      </c>
      <c r="V9427">
        <v>0.49</v>
      </c>
      <c r="W9427">
        <v>0.4</v>
      </c>
      <c r="X9427">
        <v>0.75</v>
      </c>
      <c r="Y9427">
        <v>2.38</v>
      </c>
      <c r="Z9427">
        <v>0.25</v>
      </c>
      <c r="AA9427" s="5">
        <f t="shared" si="917"/>
        <v>0.1</v>
      </c>
      <c r="AB9427" s="15" cm="1">
        <f t="array" ref="AB9427">_xlfn.SWITCH(U9427,"夏",122,"冬",90,"春",153,"秋",153,0)</f>
        <v>153</v>
      </c>
      <c r="AC9427" s="16">
        <f t="shared" si="918"/>
        <v>15.3</v>
      </c>
      <c r="AD9427" s="5">
        <f>IFERROR(AA9427/D9427,0)</f>
        <v>7.0052539404553418E-4</v>
      </c>
      <c r="AE9427" s="15">
        <f t="shared" si="919"/>
        <v>0.41917808219178082</v>
      </c>
      <c r="AF9427" s="5">
        <f>IFERROR(AD9427*AE9427*48,0)</f>
        <v>1.4094954777727133E-2</v>
      </c>
    </row>
    <row r="9428" spans="2:32" x14ac:dyDescent="0.15">
      <c r="B9428" s="1" t="s">
        <v>49</v>
      </c>
      <c r="C9428" s="1" t="s">
        <v>58</v>
      </c>
      <c r="D9428" s="1">
        <v>142.75</v>
      </c>
      <c r="E9428" s="6">
        <v>3.13</v>
      </c>
      <c r="F9428" s="18">
        <v>0.35416666666666702</v>
      </c>
      <c r="G9428" s="1">
        <v>20</v>
      </c>
      <c r="H9428" s="1">
        <v>72</v>
      </c>
      <c r="I9428" s="1">
        <v>20.2</v>
      </c>
      <c r="J9428" s="1">
        <v>0.1</v>
      </c>
      <c r="K9428" s="1">
        <v>440</v>
      </c>
      <c r="L9428" s="1">
        <v>370</v>
      </c>
      <c r="M9428" s="6">
        <f t="shared" si="923"/>
        <v>20.266396555303515</v>
      </c>
      <c r="N9428" s="19">
        <v>0.7</v>
      </c>
      <c r="O9428" s="11" cm="1">
        <f t="array" ref="O9428">ROUND(_xlfn.SWITCH(C9428,"建筑专教",IF(S9428&gt;0.1,1.38,1.28),"阶梯教室",IF(S9428&gt;0.1,1.15,1.05),"公共教室",IF(S9428&gt;0.1,1.22,1.12),IF(S9428&gt;0.1,1.2,1.1))+(MOD(ROW()*11,31)/31-0.5)*0.06,2)</f>
        <v>1.38</v>
      </c>
      <c r="P9428" s="12">
        <f t="shared" si="921"/>
        <v>0.05</v>
      </c>
      <c r="Q9428" s="13">
        <f t="shared" ref="Q9428:Q9434" si="924">(0.303*EXP(-0.036*(O9428*58.15))+0.028)*((O9428*58.15)-0.00305*(5733-6.99*(O9428*58.15)-(EXP(16.6536-4030.183/(G9428+235))*(H9428/100)))-0.42*((O9428*58.15)-58.15)-0.000017*(O9428*58.15)*(5867-(EXP(16.6536-4030.183/(G9428+235))*(H9428/100)))-0.0014*(O9428*58.15)*(34-G9428)-0.0000000396*IF(N9428*0.155&gt;0.078,1.05+0.645*N9428*0.155,1)*(POWER((35.7-0.028*(O9428*58.15)-N9428*0.155*(0.0000000396*IF(N9428*0.155&gt;0.078,1.05+0.645*N9428*0.155,1)*(POWER((35.7-0.028*(O9428*58.15)-N9428*0.155*0.1)+273,4)-POWER(M9428+273,4))+IF(N9428*0.155&gt;0.078,1.05+0.645*N9428*0.155,1)*IF(J9428&lt;0.2,2.38*ABS(35.7-0.028*(O9428*58.15)-G9428)^0.25,12.1*SQRT(J9428))*(35.7-0.028*(O9428*58.15)-G9428))+273),4)-POWER(M9428+273,4))-IF(N9428*0.155&gt;0.078,1.05+0.645*N9428*0.155,1)*IF(J9428&lt;0.2,2.38*ABS(35.7-0.028*(O9428*58.15)-N9428*0.155*0.1-G9428)^0.25,12.1*SQRT(J9428))*(35.7-0.028*(O9428*58.15)-N9428*0.155*0.1-G9428))</f>
        <v>-0.81041991984314521</v>
      </c>
      <c r="R9428" s="1">
        <v>0</v>
      </c>
      <c r="S9428" s="1">
        <v>0.3</v>
      </c>
      <c r="T9428" s="1">
        <v>0.1</v>
      </c>
      <c r="U9428" s="4" t="s">
        <v>61</v>
      </c>
      <c r="V9428">
        <v>0.49</v>
      </c>
      <c r="W9428">
        <v>0.4</v>
      </c>
      <c r="X9428">
        <v>0.75</v>
      </c>
      <c r="Y9428">
        <v>2.38</v>
      </c>
      <c r="Z9428">
        <v>0.25</v>
      </c>
      <c r="AA9428" s="5">
        <f t="shared" si="917"/>
        <v>0.4</v>
      </c>
      <c r="AB9428" s="15" cm="1">
        <f t="array" ref="AB9428">_xlfn.SWITCH(U9428,"夏",122,"冬",90,"春",153,"秋",153,0)</f>
        <v>153</v>
      </c>
      <c r="AC9428" s="16">
        <f t="shared" si="918"/>
        <v>61.2</v>
      </c>
      <c r="AD9428" s="5">
        <f>IFERROR(AA9428/D9428,0)</f>
        <v>2.8021015761821367E-3</v>
      </c>
      <c r="AE9428" s="15">
        <f t="shared" si="919"/>
        <v>0.41917808219178082</v>
      </c>
      <c r="AF9428" s="5">
        <f>IFERROR(AD9428*AE9428*48,0)</f>
        <v>5.637981911090853E-2</v>
      </c>
    </row>
    <row r="9429" spans="2:32" x14ac:dyDescent="0.15">
      <c r="B9429" s="1" t="s">
        <v>49</v>
      </c>
      <c r="C9429" s="1" t="s">
        <v>58</v>
      </c>
      <c r="D9429" s="1">
        <v>142.75</v>
      </c>
      <c r="E9429" s="6">
        <v>3.13</v>
      </c>
      <c r="F9429" s="18">
        <v>0.375</v>
      </c>
      <c r="G9429" s="1">
        <v>20.8</v>
      </c>
      <c r="H9429" s="1">
        <v>68</v>
      </c>
      <c r="I9429" s="1">
        <v>21</v>
      </c>
      <c r="J9429" s="1">
        <v>0.2</v>
      </c>
      <c r="K9429" s="1">
        <v>590</v>
      </c>
      <c r="L9429" s="1">
        <v>450</v>
      </c>
      <c r="M9429" s="6">
        <f t="shared" si="923"/>
        <v>21.099802561283866</v>
      </c>
      <c r="N9429" s="19">
        <v>0.7</v>
      </c>
      <c r="O9429" s="11" cm="1">
        <f t="array" ref="O9429">ROUND(_xlfn.SWITCH(C9429,"建筑专教",IF(S9429&gt;0.1,1.38,1.28),"阶梯教室",IF(S9429&gt;0.1,1.15,1.05),"公共教室",IF(S9429&gt;0.1,1.22,1.12),IF(S9429&gt;0.1,1.2,1.1))+(MOD(ROW()*11,31)/31-0.5)*0.06,2)</f>
        <v>1.4</v>
      </c>
      <c r="P9429" s="12">
        <f t="shared" si="921"/>
        <v>0.22</v>
      </c>
      <c r="Q9429" s="13">
        <f t="shared" si="924"/>
        <v>-0.8600145518865937</v>
      </c>
      <c r="R9429" s="1">
        <v>0.7</v>
      </c>
      <c r="S9429" s="1">
        <v>0.4</v>
      </c>
      <c r="T9429" s="1">
        <v>0.2</v>
      </c>
      <c r="U9429" s="4" t="s">
        <v>61</v>
      </c>
      <c r="V9429">
        <v>0.49</v>
      </c>
      <c r="W9429">
        <v>0.4</v>
      </c>
      <c r="X9429">
        <v>0.75</v>
      </c>
      <c r="Y9429">
        <v>2.38</v>
      </c>
      <c r="Z9429">
        <v>0.25</v>
      </c>
      <c r="AA9429" s="5">
        <f t="shared" si="917"/>
        <v>1.3</v>
      </c>
      <c r="AB9429" s="15" cm="1">
        <f t="array" ref="AB9429">_xlfn.SWITCH(U9429,"夏",122,"冬",90,"春",153,"秋",153,0)</f>
        <v>153</v>
      </c>
      <c r="AC9429" s="16">
        <f t="shared" si="918"/>
        <v>198.9</v>
      </c>
      <c r="AD9429" s="5">
        <f>IFERROR(AA9429/D9429,0)</f>
        <v>9.1068301225919451E-3</v>
      </c>
      <c r="AE9429" s="15">
        <f t="shared" si="919"/>
        <v>0.41917808219178082</v>
      </c>
      <c r="AF9429" s="5">
        <f>IFERROR(AD9429*AE9429*48,0)</f>
        <v>0.18323441211045272</v>
      </c>
    </row>
    <row r="9430" spans="2:32" x14ac:dyDescent="0.15">
      <c r="B9430" s="1" t="s">
        <v>49</v>
      </c>
      <c r="C9430" s="1" t="s">
        <v>58</v>
      </c>
      <c r="D9430" s="1">
        <v>142.75</v>
      </c>
      <c r="E9430" s="6">
        <v>3.13</v>
      </c>
      <c r="F9430" s="18">
        <v>0.39583333333333298</v>
      </c>
      <c r="G9430" s="1">
        <v>21.6</v>
      </c>
      <c r="H9430" s="1">
        <v>64</v>
      </c>
      <c r="I9430" s="1">
        <v>21.8</v>
      </c>
      <c r="J9430" s="1">
        <v>0.2</v>
      </c>
      <c r="K9430" s="1">
        <v>720</v>
      </c>
      <c r="L9430" s="1">
        <v>520</v>
      </c>
      <c r="M9430" s="6">
        <f t="shared" si="923"/>
        <v>21.898993215338123</v>
      </c>
      <c r="N9430" s="19">
        <v>0.7</v>
      </c>
      <c r="O9430" s="11" cm="1">
        <f t="array" ref="O9430">ROUND(_xlfn.SWITCH(C9430,"建筑专教",IF(S9430&gt;0.1,1.38,1.28),"阶梯教室",IF(S9430&gt;0.1,1.15,1.05),"公共教室",IF(S9430&gt;0.1,1.22,1.12),IF(S9430&gt;0.1,1.2,1.1))+(MOD(ROW()*11,31)/31-0.5)*0.06,2)</f>
        <v>1.36</v>
      </c>
      <c r="P9430" s="12">
        <f t="shared" si="921"/>
        <v>0.38</v>
      </c>
      <c r="Q9430" s="13">
        <f t="shared" si="924"/>
        <v>-0.74916968957547514</v>
      </c>
      <c r="R9430" s="1">
        <v>1.2</v>
      </c>
      <c r="S9430" s="1">
        <v>0.4</v>
      </c>
      <c r="T9430" s="1">
        <v>0.3</v>
      </c>
      <c r="U9430" s="4" t="s">
        <v>61</v>
      </c>
      <c r="V9430">
        <v>0.49</v>
      </c>
      <c r="W9430">
        <v>0.4</v>
      </c>
      <c r="X9430">
        <v>0.75</v>
      </c>
      <c r="Y9430">
        <v>2.38</v>
      </c>
      <c r="Z9430">
        <v>0.25</v>
      </c>
      <c r="AA9430" s="5">
        <f t="shared" si="917"/>
        <v>1.9000000000000001</v>
      </c>
      <c r="AB9430" s="15" cm="1">
        <f t="array" ref="AB9430">_xlfn.SWITCH(U9430,"夏",122,"冬",90,"春",153,"秋",153,0)</f>
        <v>153</v>
      </c>
      <c r="AC9430" s="16">
        <f t="shared" si="918"/>
        <v>290.70000000000005</v>
      </c>
      <c r="AD9430" s="5">
        <f>IFERROR(AA9430/D9430,0)</f>
        <v>1.330998248686515E-2</v>
      </c>
      <c r="AE9430" s="15">
        <f t="shared" si="919"/>
        <v>0.41917808219178082</v>
      </c>
      <c r="AF9430" s="5">
        <f>IFERROR(AD9430*AE9430*48,0)</f>
        <v>0.26780414077681547</v>
      </c>
    </row>
    <row r="9431" spans="2:32" x14ac:dyDescent="0.15">
      <c r="B9431" s="1" t="s">
        <v>49</v>
      </c>
      <c r="C9431" s="1" t="s">
        <v>58</v>
      </c>
      <c r="D9431" s="1">
        <v>142.75</v>
      </c>
      <c r="E9431" s="6">
        <v>3.13</v>
      </c>
      <c r="F9431" s="18">
        <v>0.41666666666666702</v>
      </c>
      <c r="G9431" s="1">
        <v>22.4</v>
      </c>
      <c r="H9431" s="1">
        <v>61</v>
      </c>
      <c r="I9431" s="1">
        <v>22.6</v>
      </c>
      <c r="J9431" s="1">
        <v>0.2</v>
      </c>
      <c r="K9431" s="1">
        <v>820</v>
      </c>
      <c r="L9431" s="1">
        <v>570</v>
      </c>
      <c r="M9431" s="6">
        <f t="shared" si="923"/>
        <v>22.698192592601515</v>
      </c>
      <c r="N9431" s="19">
        <v>0.7</v>
      </c>
      <c r="O9431" s="11" cm="1">
        <f t="array" ref="O9431">ROUND(_xlfn.SWITCH(C9431,"建筑专教",IF(S9431&gt;0.1,1.38,1.28),"阶梯教室",IF(S9431&gt;0.1,1.15,1.05),"公共教室",IF(S9431&gt;0.1,1.22,1.12),IF(S9431&gt;0.1,1.2,1.1))+(MOD(ROW()*11,31)/31-0.5)*0.06,2)</f>
        <v>1.38</v>
      </c>
      <c r="P9431" s="12">
        <f t="shared" si="921"/>
        <v>0.49</v>
      </c>
      <c r="Q9431" s="13">
        <f t="shared" si="924"/>
        <v>-0.50402692658100456</v>
      </c>
      <c r="R9431" s="1">
        <v>1.6</v>
      </c>
      <c r="S9431" s="1">
        <v>0.4</v>
      </c>
      <c r="T9431" s="1">
        <v>0.4</v>
      </c>
      <c r="U9431" s="4" t="s">
        <v>61</v>
      </c>
      <c r="V9431">
        <v>0.49</v>
      </c>
      <c r="W9431">
        <v>0.4</v>
      </c>
      <c r="X9431">
        <v>0.75</v>
      </c>
      <c r="Y9431">
        <v>2.38</v>
      </c>
      <c r="Z9431">
        <v>0.25</v>
      </c>
      <c r="AA9431" s="5">
        <f t="shared" si="917"/>
        <v>2.4</v>
      </c>
      <c r="AB9431" s="15" cm="1">
        <f t="array" ref="AB9431">_xlfn.SWITCH(U9431,"夏",122,"冬",90,"春",153,"秋",153,0)</f>
        <v>153</v>
      </c>
      <c r="AC9431" s="16">
        <f t="shared" si="918"/>
        <v>367.2</v>
      </c>
      <c r="AD9431" s="5">
        <f>IFERROR(AA9431/D9431,0)</f>
        <v>1.6812609457092818E-2</v>
      </c>
      <c r="AE9431" s="15">
        <f t="shared" si="919"/>
        <v>0.41917808219178082</v>
      </c>
      <c r="AF9431" s="5">
        <f>IFERROR(AD9431*AE9431*48,0)</f>
        <v>0.33827891466545112</v>
      </c>
    </row>
    <row r="9432" spans="2:32" x14ac:dyDescent="0.15">
      <c r="B9432" s="1" t="s">
        <v>49</v>
      </c>
      <c r="C9432" s="1" t="s">
        <v>58</v>
      </c>
      <c r="D9432" s="1">
        <v>142.75</v>
      </c>
      <c r="E9432" s="6">
        <v>3.13</v>
      </c>
      <c r="F9432" s="18">
        <v>0.4375</v>
      </c>
      <c r="G9432" s="1">
        <v>23.1</v>
      </c>
      <c r="H9432" s="1">
        <v>58</v>
      </c>
      <c r="I9432" s="1">
        <v>23.3</v>
      </c>
      <c r="J9432" s="1">
        <v>0.2</v>
      </c>
      <c r="K9432" s="1">
        <v>880</v>
      </c>
      <c r="L9432" s="1">
        <v>620</v>
      </c>
      <c r="M9432" s="6">
        <f t="shared" si="923"/>
        <v>23.397499111340153</v>
      </c>
      <c r="N9432" s="19">
        <v>0.7</v>
      </c>
      <c r="O9432" s="11" cm="1">
        <f t="array" ref="O9432">ROUND(_xlfn.SWITCH(C9432,"建筑专教",IF(S9432&gt;0.1,1.38,1.28),"阶梯教室",IF(S9432&gt;0.1,1.15,1.05),"公共教室",IF(S9432&gt;0.1,1.22,1.12),IF(S9432&gt;0.1,1.2,1.1))+(MOD(ROW()*11,31)/31-0.5)*0.06,2)</f>
        <v>1.4</v>
      </c>
      <c r="P9432" s="12">
        <f t="shared" si="921"/>
        <v>0.56000000000000005</v>
      </c>
      <c r="Q9432" s="13">
        <f t="shared" si="924"/>
        <v>-0.29202445284661138</v>
      </c>
      <c r="R9432" s="1">
        <v>1.8</v>
      </c>
      <c r="S9432" s="1">
        <v>0.4</v>
      </c>
      <c r="T9432" s="1">
        <v>0.5</v>
      </c>
      <c r="U9432" s="4" t="s">
        <v>61</v>
      </c>
      <c r="V9432">
        <v>0.49</v>
      </c>
      <c r="W9432">
        <v>0.4</v>
      </c>
      <c r="X9432">
        <v>0.75</v>
      </c>
      <c r="Y9432">
        <v>2.38</v>
      </c>
      <c r="Z9432">
        <v>0.25</v>
      </c>
      <c r="AA9432" s="5">
        <f t="shared" si="917"/>
        <v>2.7</v>
      </c>
      <c r="AB9432" s="15" cm="1">
        <f t="array" ref="AB9432">_xlfn.SWITCH(U9432,"夏",122,"冬",90,"春",153,"秋",153,0)</f>
        <v>153</v>
      </c>
      <c r="AC9432" s="16">
        <f t="shared" si="918"/>
        <v>413.1</v>
      </c>
      <c r="AD9432" s="5">
        <f>IFERROR(AA9432/D9432,0)</f>
        <v>1.8914185639229423E-2</v>
      </c>
      <c r="AE9432" s="15">
        <f t="shared" si="919"/>
        <v>0.41917808219178082</v>
      </c>
      <c r="AF9432" s="5">
        <f>IFERROR(AD9432*AE9432*48,0)</f>
        <v>0.38056377899863258</v>
      </c>
    </row>
    <row r="9433" spans="2:32" x14ac:dyDescent="0.15">
      <c r="B9433" s="1" t="s">
        <v>49</v>
      </c>
      <c r="C9433" s="1" t="s">
        <v>58</v>
      </c>
      <c r="D9433" s="1">
        <v>142.75</v>
      </c>
      <c r="E9433" s="6">
        <v>3.13</v>
      </c>
      <c r="F9433" s="18">
        <v>0.45833333333333298</v>
      </c>
      <c r="G9433" s="1">
        <v>23.6</v>
      </c>
      <c r="H9433" s="1">
        <v>56</v>
      </c>
      <c r="I9433" s="1">
        <v>23.8</v>
      </c>
      <c r="J9433" s="1">
        <v>0.2</v>
      </c>
      <c r="K9433" s="1">
        <v>850</v>
      </c>
      <c r="L9433" s="1">
        <v>660</v>
      </c>
      <c r="M9433" s="6">
        <f t="shared" si="923"/>
        <v>23.897007758812265</v>
      </c>
      <c r="N9433" s="19">
        <v>0.7</v>
      </c>
      <c r="O9433" s="11" cm="1">
        <f t="array" ref="O9433">ROUND(_xlfn.SWITCH(C9433,"建筑专教",IF(S9433&gt;0.1,1.38,1.28),"阶梯教室",IF(S9433&gt;0.1,1.15,1.05),"公共教室",IF(S9433&gt;0.1,1.22,1.12),IF(S9433&gt;0.1,1.2,1.1))+(MOD(ROW()*11,31)/31-0.5)*0.06,2)</f>
        <v>1.36</v>
      </c>
      <c r="P9433" s="12">
        <f t="shared" si="921"/>
        <v>0.53</v>
      </c>
      <c r="Q9433" s="13">
        <f t="shared" si="924"/>
        <v>-0.24189952663223516</v>
      </c>
      <c r="R9433" s="1">
        <v>1.7</v>
      </c>
      <c r="S9433" s="1">
        <v>0.3</v>
      </c>
      <c r="T9433" s="1">
        <v>0.4</v>
      </c>
      <c r="U9433" s="4" t="s">
        <v>61</v>
      </c>
      <c r="V9433">
        <v>0.49</v>
      </c>
      <c r="W9433">
        <v>0.4</v>
      </c>
      <c r="X9433">
        <v>0.75</v>
      </c>
      <c r="Y9433">
        <v>2.38</v>
      </c>
      <c r="Z9433">
        <v>0.25</v>
      </c>
      <c r="AA9433" s="5">
        <f t="shared" si="917"/>
        <v>2.4</v>
      </c>
      <c r="AB9433" s="15" cm="1">
        <f t="array" ref="AB9433">_xlfn.SWITCH(U9433,"夏",122,"冬",90,"春",153,"秋",153,0)</f>
        <v>153</v>
      </c>
      <c r="AC9433" s="16">
        <f t="shared" si="918"/>
        <v>367.2</v>
      </c>
      <c r="AD9433" s="5">
        <f>IFERROR(AA9433/D9433,0)</f>
        <v>1.6812609457092818E-2</v>
      </c>
      <c r="AE9433" s="15">
        <f t="shared" si="919"/>
        <v>0.41917808219178082</v>
      </c>
      <c r="AF9433" s="5">
        <f>IFERROR(AD9433*AE9433*48,0)</f>
        <v>0.33827891466545112</v>
      </c>
    </row>
    <row r="9434" spans="2:32" x14ac:dyDescent="0.15">
      <c r="B9434" s="1" t="s">
        <v>49</v>
      </c>
      <c r="C9434" s="1" t="s">
        <v>58</v>
      </c>
      <c r="D9434" s="1">
        <v>142.75</v>
      </c>
      <c r="E9434" s="6">
        <v>3.13</v>
      </c>
      <c r="F9434" s="18">
        <v>0.47916666666666702</v>
      </c>
      <c r="G9434" s="1">
        <v>24</v>
      </c>
      <c r="H9434" s="1">
        <v>54</v>
      </c>
      <c r="I9434" s="1">
        <v>24.2</v>
      </c>
      <c r="J9434" s="1">
        <v>0.2</v>
      </c>
      <c r="K9434" s="1">
        <v>740</v>
      </c>
      <c r="L9434" s="1">
        <v>690</v>
      </c>
      <c r="M9434" s="6">
        <f t="shared" si="923"/>
        <v>24.296617050125917</v>
      </c>
      <c r="N9434" s="19">
        <v>0.7</v>
      </c>
      <c r="O9434" s="11" cm="1">
        <f t="array" ref="O9434">ROUND(_xlfn.SWITCH(C9434,"建筑专教",IF(S9434&gt;0.1,1.38,1.28),"阶梯教室",IF(S9434&gt;0.1,1.15,1.05),"公共教室",IF(S9434&gt;0.1,1.22,1.12),IF(S9434&gt;0.1,1.2,1.1))+(MOD(ROW()*11,31)/31-0.5)*0.06,2)</f>
        <v>1.38</v>
      </c>
      <c r="P9434" s="12">
        <f t="shared" si="921"/>
        <v>0.4</v>
      </c>
      <c r="Q9434" s="13">
        <f t="shared" si="924"/>
        <v>-0.10616815186267481</v>
      </c>
      <c r="R9434" s="1">
        <v>1.3</v>
      </c>
      <c r="S9434" s="1">
        <v>0.2</v>
      </c>
      <c r="T9434" s="1">
        <v>0.2</v>
      </c>
      <c r="U9434" s="4" t="s">
        <v>61</v>
      </c>
      <c r="V9434">
        <v>0.49</v>
      </c>
      <c r="W9434">
        <v>0.4</v>
      </c>
      <c r="X9434">
        <v>0.75</v>
      </c>
      <c r="Y9434">
        <v>2.38</v>
      </c>
      <c r="Z9434">
        <v>0.25</v>
      </c>
      <c r="AA9434" s="5">
        <f t="shared" si="917"/>
        <v>1.7</v>
      </c>
      <c r="AB9434" s="15" cm="1">
        <f t="array" ref="AB9434">_xlfn.SWITCH(U9434,"夏",122,"冬",90,"春",153,"秋",153,0)</f>
        <v>153</v>
      </c>
      <c r="AC9434" s="16">
        <f t="shared" si="918"/>
        <v>260.09999999999997</v>
      </c>
      <c r="AD9434" s="5">
        <f>IFERROR(AA9434/D9434,0)</f>
        <v>1.190893169877408E-2</v>
      </c>
      <c r="AE9434" s="15">
        <f t="shared" si="919"/>
        <v>0.41917808219178082</v>
      </c>
      <c r="AF9434" s="5">
        <f>IFERROR(AD9434*AE9434*48,0)</f>
        <v>0.23961423122136119</v>
      </c>
    </row>
    <row r="9435" spans="2:32" x14ac:dyDescent="0.15">
      <c r="B9435" s="1" t="s">
        <v>49</v>
      </c>
      <c r="C9435" s="1" t="s">
        <v>58</v>
      </c>
      <c r="D9435" s="1">
        <v>142.75</v>
      </c>
      <c r="E9435" s="6">
        <v>3.13</v>
      </c>
      <c r="F9435" s="18">
        <v>0.5</v>
      </c>
      <c r="G9435" s="1">
        <v>24.2</v>
      </c>
      <c r="H9435" s="1">
        <v>53</v>
      </c>
      <c r="I9435" s="1">
        <v>24.4</v>
      </c>
      <c r="J9435" s="1">
        <v>0.1</v>
      </c>
      <c r="K9435" s="1">
        <v>570</v>
      </c>
      <c r="L9435" s="1">
        <v>720</v>
      </c>
      <c r="M9435" s="6">
        <f t="shared" si="923"/>
        <v>24.463625632079925</v>
      </c>
      <c r="N9435" s="1">
        <v>0</v>
      </c>
      <c r="O9435" s="1">
        <v>0</v>
      </c>
      <c r="P9435" s="12">
        <f t="shared" si="921"/>
        <v>0</v>
      </c>
      <c r="Q9435" s="1">
        <v>0</v>
      </c>
      <c r="R9435" s="1">
        <v>0</v>
      </c>
      <c r="S9435" s="1">
        <v>0.2</v>
      </c>
      <c r="T9435" s="1">
        <v>0</v>
      </c>
      <c r="U9435" s="4" t="s">
        <v>61</v>
      </c>
      <c r="V9435">
        <v>0.49</v>
      </c>
      <c r="W9435">
        <v>0.4</v>
      </c>
      <c r="X9435">
        <v>0.75</v>
      </c>
      <c r="Y9435">
        <v>2.38</v>
      </c>
      <c r="Z9435">
        <v>0.25</v>
      </c>
      <c r="AA9435" s="5">
        <f t="shared" si="917"/>
        <v>0.2</v>
      </c>
      <c r="AB9435" s="15" cm="1">
        <f t="array" ref="AB9435">_xlfn.SWITCH(U9435,"夏",122,"冬",90,"春",153,"秋",153,0)</f>
        <v>153</v>
      </c>
      <c r="AC9435" s="16">
        <f t="shared" si="918"/>
        <v>30.6</v>
      </c>
      <c r="AD9435" s="5">
        <f>IFERROR(AA9435/D9435,0)</f>
        <v>1.4010507880910684E-3</v>
      </c>
      <c r="AE9435" s="15">
        <f t="shared" si="919"/>
        <v>0.41917808219178082</v>
      </c>
      <c r="AF9435" s="5">
        <f>IFERROR(AD9435*AE9435*48,0)</f>
        <v>2.8189909555454265E-2</v>
      </c>
    </row>
    <row r="9436" spans="2:32" x14ac:dyDescent="0.15">
      <c r="B9436" s="1" t="s">
        <v>49</v>
      </c>
      <c r="C9436" s="1" t="s">
        <v>58</v>
      </c>
      <c r="D9436" s="1">
        <v>142.75</v>
      </c>
      <c r="E9436" s="6">
        <v>3.13</v>
      </c>
      <c r="F9436" s="18">
        <v>0.52083333333333304</v>
      </c>
      <c r="G9436" s="1">
        <v>23.8</v>
      </c>
      <c r="H9436" s="1">
        <v>55</v>
      </c>
      <c r="I9436" s="1">
        <v>24</v>
      </c>
      <c r="J9436" s="1">
        <v>0.1</v>
      </c>
      <c r="K9436" s="1">
        <v>495</v>
      </c>
      <c r="L9436" s="1">
        <v>700</v>
      </c>
      <c r="M9436" s="6">
        <f t="shared" si="923"/>
        <v>24.063882811090991</v>
      </c>
      <c r="N9436" s="1">
        <v>0</v>
      </c>
      <c r="O9436" s="1">
        <v>0</v>
      </c>
      <c r="P9436" s="12">
        <f t="shared" si="921"/>
        <v>0</v>
      </c>
      <c r="Q9436" s="1">
        <v>0</v>
      </c>
      <c r="R9436" s="1">
        <v>0</v>
      </c>
      <c r="S9436" s="1">
        <v>0</v>
      </c>
      <c r="T9436" s="1">
        <v>0</v>
      </c>
      <c r="U9436" s="4" t="s">
        <v>61</v>
      </c>
      <c r="V9436">
        <v>0.49</v>
      </c>
      <c r="W9436">
        <v>0.4</v>
      </c>
      <c r="X9436">
        <v>0.75</v>
      </c>
      <c r="Y9436">
        <v>2.38</v>
      </c>
      <c r="Z9436">
        <v>0.25</v>
      </c>
      <c r="AA9436" s="5">
        <f t="shared" si="917"/>
        <v>0</v>
      </c>
      <c r="AB9436" s="15" cm="1">
        <f t="array" ref="AB9436">_xlfn.SWITCH(U9436,"夏",122,"冬",90,"春",153,"秋",153,0)</f>
        <v>153</v>
      </c>
      <c r="AC9436" s="16">
        <f t="shared" si="918"/>
        <v>0</v>
      </c>
      <c r="AD9436" s="5">
        <f>IFERROR(AA9436/D9436,0)</f>
        <v>0</v>
      </c>
      <c r="AE9436" s="15">
        <f t="shared" si="919"/>
        <v>0.41917808219178082</v>
      </c>
      <c r="AF9436" s="5">
        <f>IFERROR(AD9436*AE9436*48,0)</f>
        <v>0</v>
      </c>
    </row>
    <row r="9437" spans="2:32" x14ac:dyDescent="0.15">
      <c r="B9437" s="1" t="s">
        <v>49</v>
      </c>
      <c r="C9437" s="1" t="s">
        <v>58</v>
      </c>
      <c r="D9437" s="1">
        <v>142.75</v>
      </c>
      <c r="E9437" s="6">
        <v>3.13</v>
      </c>
      <c r="F9437" s="18">
        <v>0.54166666666666696</v>
      </c>
      <c r="G9437" s="1">
        <v>23.5</v>
      </c>
      <c r="H9437" s="1">
        <v>57</v>
      </c>
      <c r="I9437" s="1">
        <v>23.7</v>
      </c>
      <c r="J9437" s="1">
        <v>0.1</v>
      </c>
      <c r="K9437" s="1">
        <v>455</v>
      </c>
      <c r="L9437" s="1">
        <v>670</v>
      </c>
      <c r="M9437" s="6">
        <f t="shared" si="923"/>
        <v>23.764076605362504</v>
      </c>
      <c r="N9437" s="1">
        <v>0</v>
      </c>
      <c r="O9437" s="1">
        <v>0</v>
      </c>
      <c r="P9437" s="12">
        <f t="shared" si="921"/>
        <v>0</v>
      </c>
      <c r="Q9437" s="1">
        <v>0</v>
      </c>
      <c r="R9437" s="1">
        <v>0</v>
      </c>
      <c r="S9437" s="1">
        <v>0</v>
      </c>
      <c r="T9437" s="1">
        <v>0</v>
      </c>
      <c r="U9437" s="4" t="s">
        <v>61</v>
      </c>
      <c r="V9437">
        <v>0.49</v>
      </c>
      <c r="W9437">
        <v>0.4</v>
      </c>
      <c r="X9437">
        <v>0.75</v>
      </c>
      <c r="Y9437">
        <v>2.38</v>
      </c>
      <c r="Z9437">
        <v>0.25</v>
      </c>
      <c r="AA9437" s="5">
        <f t="shared" si="917"/>
        <v>0</v>
      </c>
      <c r="AB9437" s="15" cm="1">
        <f t="array" ref="AB9437">_xlfn.SWITCH(U9437,"夏",122,"冬",90,"春",153,"秋",153,0)</f>
        <v>153</v>
      </c>
      <c r="AC9437" s="16">
        <f t="shared" si="918"/>
        <v>0</v>
      </c>
      <c r="AD9437" s="5">
        <f>IFERROR(AA9437/D9437,0)</f>
        <v>0</v>
      </c>
      <c r="AE9437" s="15">
        <f t="shared" si="919"/>
        <v>0.41917808219178082</v>
      </c>
      <c r="AF9437" s="5">
        <f>IFERROR(AD9437*AE9437*48,0)</f>
        <v>0</v>
      </c>
    </row>
    <row r="9438" spans="2:32" x14ac:dyDescent="0.15">
      <c r="B9438" s="1" t="s">
        <v>49</v>
      </c>
      <c r="C9438" s="1" t="s">
        <v>58</v>
      </c>
      <c r="D9438" s="1">
        <v>142.75</v>
      </c>
      <c r="E9438" s="6">
        <v>3.13</v>
      </c>
      <c r="F9438" s="18">
        <v>0.5625</v>
      </c>
      <c r="G9438" s="1">
        <v>23.2</v>
      </c>
      <c r="H9438" s="1">
        <v>60</v>
      </c>
      <c r="I9438" s="1">
        <v>23.4</v>
      </c>
      <c r="J9438" s="1">
        <v>0.1</v>
      </c>
      <c r="K9438" s="1">
        <v>430</v>
      </c>
      <c r="L9438" s="1">
        <v>640</v>
      </c>
      <c r="M9438" s="6">
        <f t="shared" si="923"/>
        <v>23.464271184029144</v>
      </c>
      <c r="N9438" s="1">
        <v>0</v>
      </c>
      <c r="O9438" s="1">
        <v>0</v>
      </c>
      <c r="P9438" s="12">
        <f t="shared" si="921"/>
        <v>0</v>
      </c>
      <c r="Q9438" s="1">
        <v>0</v>
      </c>
      <c r="R9438" s="1">
        <v>0</v>
      </c>
      <c r="S9438" s="1">
        <v>0.1</v>
      </c>
      <c r="T9438" s="1">
        <v>0</v>
      </c>
      <c r="U9438" s="4" t="s">
        <v>61</v>
      </c>
      <c r="V9438">
        <v>0.49</v>
      </c>
      <c r="W9438">
        <v>0.4</v>
      </c>
      <c r="X9438">
        <v>0.75</v>
      </c>
      <c r="Y9438">
        <v>2.38</v>
      </c>
      <c r="Z9438">
        <v>0.25</v>
      </c>
      <c r="AA9438" s="5">
        <f t="shared" si="917"/>
        <v>0.1</v>
      </c>
      <c r="AB9438" s="15" cm="1">
        <f t="array" ref="AB9438">_xlfn.SWITCH(U9438,"夏",122,"冬",90,"春",153,"秋",153,0)</f>
        <v>153</v>
      </c>
      <c r="AC9438" s="16">
        <f t="shared" si="918"/>
        <v>15.3</v>
      </c>
      <c r="AD9438" s="5">
        <f>IFERROR(AA9438/D9438,0)</f>
        <v>7.0052539404553418E-4</v>
      </c>
      <c r="AE9438" s="15">
        <f t="shared" si="919"/>
        <v>0.41917808219178082</v>
      </c>
      <c r="AF9438" s="5">
        <f>IFERROR(AD9438*AE9438*48,0)</f>
        <v>1.4094954777727133E-2</v>
      </c>
    </row>
    <row r="9439" spans="2:32" x14ac:dyDescent="0.15">
      <c r="B9439" s="1" t="s">
        <v>49</v>
      </c>
      <c r="C9439" s="1" t="s">
        <v>58</v>
      </c>
      <c r="D9439" s="1">
        <v>142.75</v>
      </c>
      <c r="E9439" s="6">
        <v>3.13</v>
      </c>
      <c r="F9439" s="18">
        <v>0.58333333333333304</v>
      </c>
      <c r="G9439" s="1">
        <v>23.5</v>
      </c>
      <c r="H9439" s="1">
        <v>58</v>
      </c>
      <c r="I9439" s="1">
        <v>23.7</v>
      </c>
      <c r="J9439" s="1">
        <v>0.2</v>
      </c>
      <c r="K9439" s="1">
        <v>605</v>
      </c>
      <c r="L9439" s="1">
        <v>600</v>
      </c>
      <c r="M9439" s="6">
        <f t="shared" si="923"/>
        <v>23.797105764874914</v>
      </c>
      <c r="N9439" s="19">
        <v>0.7</v>
      </c>
      <c r="O9439" s="11" cm="1">
        <f t="array" ref="O9439">ROUND(_xlfn.SWITCH(C9439,"建筑专教",IF(S9439&gt;0.1,1.38,1.28),"阶梯教室",IF(S9439&gt;0.1,1.15,1.05),"公共教室",IF(S9439&gt;0.1,1.22,1.12),IF(S9439&gt;0.1,1.2,1.1))+(MOD(ROW()*11,31)/31-0.5)*0.06,2)</f>
        <v>1.37</v>
      </c>
      <c r="P9439" s="12">
        <f t="shared" si="921"/>
        <v>0.24</v>
      </c>
      <c r="Q9439" s="13">
        <f t="shared" ref="Q9439:Q9444" si="925">(0.303*EXP(-0.036*(O9439*58.15))+0.028)*((O9439*58.15)-0.00305*(5733-6.99*(O9439*58.15)-(EXP(16.6536-4030.183/(G9439+235))*(H9439/100)))-0.42*((O9439*58.15)-58.15)-0.000017*(O9439*58.15)*(5867-(EXP(16.6536-4030.183/(G9439+235))*(H9439/100)))-0.0014*(O9439*58.15)*(34-G9439)-0.0000000396*IF(N9439*0.155&gt;0.078,1.05+0.645*N9439*0.155,1)*(POWER((35.7-0.028*(O9439*58.15)-N9439*0.155*(0.0000000396*IF(N9439*0.155&gt;0.078,1.05+0.645*N9439*0.155,1)*(POWER((35.7-0.028*(O9439*58.15)-N9439*0.155*0.1)+273,4)-POWER(M9439+273,4))+IF(N9439*0.155&gt;0.078,1.05+0.645*N9439*0.155,1)*IF(J9439&lt;0.2,2.38*ABS(35.7-0.028*(O9439*58.15)-G9439)^0.25,12.1*SQRT(J9439))*(35.7-0.028*(O9439*58.15)-G9439))+273),4)-POWER(M9439+273,4))-IF(N9439*0.155&gt;0.078,1.05+0.645*N9439*0.155,1)*IF(J9439&lt;0.2,2.38*ABS(35.7-0.028*(O9439*58.15)-N9439*0.155*0.1-G9439)^0.25,12.1*SQRT(J9439))*(35.7-0.028*(O9439*58.15)-N9439*0.155*0.1-G9439))</f>
        <v>-0.24840007965078181</v>
      </c>
      <c r="R9439" s="1">
        <v>1</v>
      </c>
      <c r="S9439" s="1">
        <v>0.3</v>
      </c>
      <c r="T9439" s="1">
        <v>0.2</v>
      </c>
      <c r="U9439" s="4" t="s">
        <v>61</v>
      </c>
      <c r="V9439">
        <v>0.49</v>
      </c>
      <c r="W9439">
        <v>0.4</v>
      </c>
      <c r="X9439">
        <v>0.75</v>
      </c>
      <c r="Y9439">
        <v>2.38</v>
      </c>
      <c r="Z9439">
        <v>0.25</v>
      </c>
      <c r="AA9439" s="5">
        <f t="shared" si="917"/>
        <v>1.5</v>
      </c>
      <c r="AB9439" s="15" cm="1">
        <f t="array" ref="AB9439">_xlfn.SWITCH(U9439,"夏",122,"冬",90,"春",153,"秋",153,0)</f>
        <v>153</v>
      </c>
      <c r="AC9439" s="16">
        <f t="shared" si="918"/>
        <v>229.5</v>
      </c>
      <c r="AD9439" s="5">
        <f>IFERROR(AA9439/D9439,0)</f>
        <v>1.0507880910683012E-2</v>
      </c>
      <c r="AE9439" s="15">
        <f t="shared" si="919"/>
        <v>0.41917808219178082</v>
      </c>
      <c r="AF9439" s="5">
        <f>IFERROR(AD9439*AE9439*48,0)</f>
        <v>0.21142432166590697</v>
      </c>
    </row>
    <row r="9440" spans="2:32" x14ac:dyDescent="0.15">
      <c r="B9440" s="1" t="s">
        <v>49</v>
      </c>
      <c r="C9440" s="1" t="s">
        <v>58</v>
      </c>
      <c r="D9440" s="1">
        <v>142.75</v>
      </c>
      <c r="E9440" s="6">
        <v>3.13</v>
      </c>
      <c r="F9440" s="18">
        <v>0.60416666666666696</v>
      </c>
      <c r="G9440" s="1">
        <v>24.1</v>
      </c>
      <c r="H9440" s="1">
        <v>55</v>
      </c>
      <c r="I9440" s="1">
        <v>24.3</v>
      </c>
      <c r="J9440" s="1">
        <v>0.2</v>
      </c>
      <c r="K9440" s="1">
        <v>775</v>
      </c>
      <c r="L9440" s="1">
        <v>560</v>
      </c>
      <c r="M9440" s="6">
        <f t="shared" si="923"/>
        <v>24.396519700742431</v>
      </c>
      <c r="N9440" s="19">
        <v>0.7</v>
      </c>
      <c r="O9440" s="11" cm="1">
        <f t="array" ref="O9440">ROUND(_xlfn.SWITCH(C9440,"建筑专教",IF(S9440&gt;0.1,1.38,1.28),"阶梯教室",IF(S9440&gt;0.1,1.15,1.05),"公共教室",IF(S9440&gt;0.1,1.22,1.12),IF(S9440&gt;0.1,1.2,1.1))+(MOD(ROW()*11,31)/31-0.5)*0.06,2)</f>
        <v>1.39</v>
      </c>
      <c r="P9440" s="12">
        <f t="shared" si="921"/>
        <v>0.44</v>
      </c>
      <c r="Q9440" s="13">
        <f t="shared" si="925"/>
        <v>-6.4492034478806068E-2</v>
      </c>
      <c r="R9440" s="1">
        <v>1.5</v>
      </c>
      <c r="S9440" s="1">
        <v>0.4</v>
      </c>
      <c r="T9440" s="1">
        <v>0.3</v>
      </c>
      <c r="U9440" s="4" t="s">
        <v>61</v>
      </c>
      <c r="V9440">
        <v>0.49</v>
      </c>
      <c r="W9440">
        <v>0.4</v>
      </c>
      <c r="X9440">
        <v>0.75</v>
      </c>
      <c r="Y9440">
        <v>2.38</v>
      </c>
      <c r="Z9440">
        <v>0.25</v>
      </c>
      <c r="AA9440" s="5">
        <f t="shared" si="917"/>
        <v>2.1999999999999997</v>
      </c>
      <c r="AB9440" s="15" cm="1">
        <f t="array" ref="AB9440">_xlfn.SWITCH(U9440,"夏",122,"冬",90,"春",153,"秋",153,0)</f>
        <v>153</v>
      </c>
      <c r="AC9440" s="16">
        <f t="shared" si="918"/>
        <v>336.59999999999997</v>
      </c>
      <c r="AD9440" s="5">
        <f>IFERROR(AA9440/D9440,0)</f>
        <v>1.5411558669001749E-2</v>
      </c>
      <c r="AE9440" s="15">
        <f t="shared" si="919"/>
        <v>0.41917808219178082</v>
      </c>
      <c r="AF9440" s="5">
        <f>IFERROR(AD9440*AE9440*48,0)</f>
        <v>0.31008900510999682</v>
      </c>
    </row>
    <row r="9441" spans="2:32" x14ac:dyDescent="0.15">
      <c r="B9441" s="1" t="s">
        <v>49</v>
      </c>
      <c r="C9441" s="1" t="s">
        <v>58</v>
      </c>
      <c r="D9441" s="1">
        <v>142.75</v>
      </c>
      <c r="E9441" s="6">
        <v>3.13</v>
      </c>
      <c r="F9441" s="18">
        <v>0.625</v>
      </c>
      <c r="G9441" s="1">
        <v>24.6</v>
      </c>
      <c r="H9441" s="1">
        <v>52</v>
      </c>
      <c r="I9441" s="1">
        <v>24.8</v>
      </c>
      <c r="J9441" s="1">
        <v>0.2</v>
      </c>
      <c r="K9441" s="1">
        <v>865</v>
      </c>
      <c r="L9441" s="1">
        <v>520</v>
      </c>
      <c r="M9441" s="6">
        <f t="shared" si="923"/>
        <v>24.896034909584046</v>
      </c>
      <c r="N9441" s="19">
        <v>0.7</v>
      </c>
      <c r="O9441" s="11" cm="1">
        <f t="array" ref="O9441">ROUND(_xlfn.SWITCH(C9441,"建筑专教",IF(S9441&gt;0.1,1.38,1.28),"阶梯教室",IF(S9441&gt;0.1,1.15,1.05),"公共教室",IF(S9441&gt;0.1,1.22,1.12),IF(S9441&gt;0.1,1.2,1.1))+(MOD(ROW()*11,31)/31-0.5)*0.06,2)</f>
        <v>1.35</v>
      </c>
      <c r="P9441" s="12">
        <f t="shared" si="921"/>
        <v>0.55000000000000004</v>
      </c>
      <c r="Q9441" s="13">
        <f t="shared" si="925"/>
        <v>-7.6654450939692238E-3</v>
      </c>
      <c r="R9441" s="1">
        <v>1.8</v>
      </c>
      <c r="S9441" s="1">
        <v>0.4</v>
      </c>
      <c r="T9441" s="1">
        <v>0.4</v>
      </c>
      <c r="U9441" s="4" t="s">
        <v>61</v>
      </c>
      <c r="V9441">
        <v>0.49</v>
      </c>
      <c r="W9441">
        <v>0.4</v>
      </c>
      <c r="X9441">
        <v>0.75</v>
      </c>
      <c r="Y9441">
        <v>2.38</v>
      </c>
      <c r="Z9441">
        <v>0.25</v>
      </c>
      <c r="AA9441" s="5">
        <f t="shared" si="917"/>
        <v>2.6</v>
      </c>
      <c r="AB9441" s="15" cm="1">
        <f t="array" ref="AB9441">_xlfn.SWITCH(U9441,"夏",122,"冬",90,"春",153,"秋",153,0)</f>
        <v>153</v>
      </c>
      <c r="AC9441" s="16">
        <f t="shared" si="918"/>
        <v>397.8</v>
      </c>
      <c r="AD9441" s="5">
        <f>IFERROR(AA9441/D9441,0)</f>
        <v>1.821366024518389E-2</v>
      </c>
      <c r="AE9441" s="15">
        <f t="shared" si="919"/>
        <v>0.41917808219178082</v>
      </c>
      <c r="AF9441" s="5">
        <f>IFERROR(AD9441*AE9441*48,0)</f>
        <v>0.36646882422090543</v>
      </c>
    </row>
    <row r="9442" spans="2:32" x14ac:dyDescent="0.15">
      <c r="B9442" s="1" t="s">
        <v>49</v>
      </c>
      <c r="C9442" s="1" t="s">
        <v>58</v>
      </c>
      <c r="D9442" s="1">
        <v>142.75</v>
      </c>
      <c r="E9442" s="6">
        <v>3.13</v>
      </c>
      <c r="F9442" s="18">
        <v>0.64583333333333304</v>
      </c>
      <c r="G9442" s="1">
        <v>24.9</v>
      </c>
      <c r="H9442" s="1">
        <v>50</v>
      </c>
      <c r="I9442" s="1">
        <v>25.1</v>
      </c>
      <c r="J9442" s="1">
        <v>0.2</v>
      </c>
      <c r="K9442" s="1">
        <v>825</v>
      </c>
      <c r="L9442" s="1">
        <v>480</v>
      </c>
      <c r="M9442" s="6">
        <f t="shared" si="923"/>
        <v>25.195745591650905</v>
      </c>
      <c r="N9442" s="19">
        <v>0.7</v>
      </c>
      <c r="O9442" s="11" cm="1">
        <f t="array" ref="O9442">ROUND(_xlfn.SWITCH(C9442,"建筑专教",IF(S9442&gt;0.1,1.38,1.28),"阶梯教室",IF(S9442&gt;0.1,1.15,1.05),"公共教室",IF(S9442&gt;0.1,1.22,1.12),IF(S9442&gt;0.1,1.2,1.1))+(MOD(ROW()*11,31)/31-0.5)*0.06,2)</f>
        <v>1.37</v>
      </c>
      <c r="P9442" s="12">
        <f t="shared" si="921"/>
        <v>0.5</v>
      </c>
      <c r="Q9442" s="13">
        <f t="shared" si="925"/>
        <v>9.9988386255750475E-2</v>
      </c>
      <c r="R9442" s="1">
        <v>1.6</v>
      </c>
      <c r="S9442" s="1">
        <v>0.4</v>
      </c>
      <c r="T9442" s="1">
        <v>0.3</v>
      </c>
      <c r="U9442" s="4" t="s">
        <v>61</v>
      </c>
      <c r="V9442">
        <v>0.49</v>
      </c>
      <c r="W9442">
        <v>0.4</v>
      </c>
      <c r="X9442">
        <v>0.75</v>
      </c>
      <c r="Y9442">
        <v>2.38</v>
      </c>
      <c r="Z9442">
        <v>0.25</v>
      </c>
      <c r="AA9442" s="5">
        <f t="shared" si="917"/>
        <v>2.2999999999999998</v>
      </c>
      <c r="AB9442" s="15" cm="1">
        <f t="array" ref="AB9442">_xlfn.SWITCH(U9442,"夏",122,"冬",90,"春",153,"秋",153,0)</f>
        <v>153</v>
      </c>
      <c r="AC9442" s="16">
        <f t="shared" si="918"/>
        <v>351.9</v>
      </c>
      <c r="AD9442" s="5">
        <f>IFERROR(AA9442/D9442,0)</f>
        <v>1.6112084063047285E-2</v>
      </c>
      <c r="AE9442" s="15">
        <f t="shared" si="919"/>
        <v>0.41917808219178082</v>
      </c>
      <c r="AF9442" s="5">
        <f>IFERROR(AD9442*AE9442*48,0)</f>
        <v>0.32418395988772397</v>
      </c>
    </row>
    <row r="9443" spans="2:32" x14ac:dyDescent="0.15">
      <c r="B9443" s="1" t="s">
        <v>49</v>
      </c>
      <c r="C9443" s="1" t="s">
        <v>58</v>
      </c>
      <c r="D9443" s="1">
        <v>142.75</v>
      </c>
      <c r="E9443" s="6">
        <v>3.13</v>
      </c>
      <c r="F9443" s="18">
        <v>0.66666666666666696</v>
      </c>
      <c r="G9443" s="1">
        <v>25.1</v>
      </c>
      <c r="H9443" s="1">
        <v>48</v>
      </c>
      <c r="I9443" s="1">
        <v>25.3</v>
      </c>
      <c r="J9443" s="1">
        <v>0.2</v>
      </c>
      <c r="K9443" s="1">
        <v>750</v>
      </c>
      <c r="L9443" s="1">
        <v>440</v>
      </c>
      <c r="M9443" s="6">
        <f t="shared" si="923"/>
        <v>25.395553358067048</v>
      </c>
      <c r="N9443" s="19">
        <v>0.7</v>
      </c>
      <c r="O9443" s="11" cm="1">
        <f t="array" ref="O9443">ROUND(_xlfn.SWITCH(C9443,"建筑专教",IF(S9443&gt;0.1,1.38,1.28),"阶梯教室",IF(S9443&gt;0.1,1.15,1.05),"公共教室",IF(S9443&gt;0.1,1.22,1.12),IF(S9443&gt;0.1,1.2,1.1))+(MOD(ROW()*11,31)/31-0.5)*0.06,2)</f>
        <v>1.39</v>
      </c>
      <c r="P9443" s="12">
        <f t="shared" si="921"/>
        <v>0.41</v>
      </c>
      <c r="Q9443" s="13">
        <f t="shared" si="925"/>
        <v>0.1798160017970728</v>
      </c>
      <c r="R9443" s="1">
        <v>1.4</v>
      </c>
      <c r="S9443" s="1">
        <v>0.3</v>
      </c>
      <c r="T9443" s="1">
        <v>0.2</v>
      </c>
      <c r="U9443" s="4" t="s">
        <v>61</v>
      </c>
      <c r="V9443">
        <v>0.49</v>
      </c>
      <c r="W9443">
        <v>0.4</v>
      </c>
      <c r="X9443">
        <v>0.75</v>
      </c>
      <c r="Y9443">
        <v>2.38</v>
      </c>
      <c r="Z9443">
        <v>0.25</v>
      </c>
      <c r="AA9443" s="5">
        <f t="shared" si="917"/>
        <v>1.9</v>
      </c>
      <c r="AB9443" s="15" cm="1">
        <f t="array" ref="AB9443">_xlfn.SWITCH(U9443,"夏",122,"冬",90,"春",153,"秋",153,0)</f>
        <v>153</v>
      </c>
      <c r="AC9443" s="16">
        <f t="shared" si="918"/>
        <v>290.7</v>
      </c>
      <c r="AD9443" s="5">
        <f>IFERROR(AA9443/D9443,0)</f>
        <v>1.3309982486865149E-2</v>
      </c>
      <c r="AE9443" s="15">
        <f t="shared" si="919"/>
        <v>0.41917808219178082</v>
      </c>
      <c r="AF9443" s="5">
        <f>IFERROR(AD9443*AE9443*48,0)</f>
        <v>0.26780414077681547</v>
      </c>
    </row>
    <row r="9444" spans="2:32" x14ac:dyDescent="0.15">
      <c r="B9444" s="1" t="s">
        <v>49</v>
      </c>
      <c r="C9444" s="1" t="s">
        <v>58</v>
      </c>
      <c r="D9444" s="1">
        <v>142.75</v>
      </c>
      <c r="E9444" s="6">
        <v>3.13</v>
      </c>
      <c r="F9444" s="18">
        <v>0.6875</v>
      </c>
      <c r="G9444" s="1">
        <v>24.9</v>
      </c>
      <c r="H9444" s="1">
        <v>50</v>
      </c>
      <c r="I9444" s="1">
        <v>25.1</v>
      </c>
      <c r="J9444" s="1">
        <v>0.1</v>
      </c>
      <c r="K9444" s="1">
        <v>630</v>
      </c>
      <c r="L9444" s="1">
        <v>400</v>
      </c>
      <c r="M9444" s="6">
        <f t="shared" si="923"/>
        <v>25.163178879500833</v>
      </c>
      <c r="N9444" s="19">
        <v>0.7</v>
      </c>
      <c r="O9444" s="11" cm="1">
        <f t="array" ref="O9444">ROUND(_xlfn.SWITCH(C9444,"建筑专教",IF(S9444&gt;0.1,1.38,1.28),"阶梯教室",IF(S9444&gt;0.1,1.15,1.05),"公共教室",IF(S9444&gt;0.1,1.22,1.12),IF(S9444&gt;0.1,1.2,1.1))+(MOD(ROW()*11,31)/31-0.5)*0.06,2)</f>
        <v>1.36</v>
      </c>
      <c r="P9444" s="12">
        <f t="shared" si="921"/>
        <v>0.27</v>
      </c>
      <c r="Q9444" s="13">
        <f t="shared" si="925"/>
        <v>0.3706065175802683</v>
      </c>
      <c r="R9444" s="1">
        <v>1</v>
      </c>
      <c r="S9444" s="1">
        <v>0.3</v>
      </c>
      <c r="T9444" s="1">
        <v>0.1</v>
      </c>
      <c r="U9444" s="4" t="s">
        <v>61</v>
      </c>
      <c r="V9444">
        <v>0.49</v>
      </c>
      <c r="W9444">
        <v>0.4</v>
      </c>
      <c r="X9444">
        <v>0.75</v>
      </c>
      <c r="Y9444">
        <v>2.38</v>
      </c>
      <c r="Z9444">
        <v>0.25</v>
      </c>
      <c r="AA9444" s="5">
        <f t="shared" si="917"/>
        <v>1.4000000000000001</v>
      </c>
      <c r="AB9444" s="15" cm="1">
        <f t="array" ref="AB9444">_xlfn.SWITCH(U9444,"夏",122,"冬",90,"春",153,"秋",153,0)</f>
        <v>153</v>
      </c>
      <c r="AC9444" s="16">
        <f t="shared" si="918"/>
        <v>214.20000000000002</v>
      </c>
      <c r="AD9444" s="5">
        <f>IFERROR(AA9444/D9444,0)</f>
        <v>9.8073555166374796E-3</v>
      </c>
      <c r="AE9444" s="15">
        <f t="shared" si="919"/>
        <v>0.41917808219178082</v>
      </c>
      <c r="AF9444" s="5">
        <f>IFERROR(AD9444*AE9444*48,0)</f>
        <v>0.19732936688817987</v>
      </c>
    </row>
    <row r="9445" spans="2:32" x14ac:dyDescent="0.15">
      <c r="B9445" s="1" t="s">
        <v>49</v>
      </c>
      <c r="C9445" s="1" t="s">
        <v>58</v>
      </c>
      <c r="D9445" s="1">
        <v>142.75</v>
      </c>
      <c r="E9445" s="6">
        <v>3.13</v>
      </c>
      <c r="F9445" s="18">
        <v>0.70833333333333304</v>
      </c>
      <c r="G9445" s="1">
        <v>24.6</v>
      </c>
      <c r="H9445" s="1">
        <v>52</v>
      </c>
      <c r="I9445" s="1">
        <v>24.8</v>
      </c>
      <c r="J9445" s="1">
        <v>0.1</v>
      </c>
      <c r="K9445" s="1">
        <v>525</v>
      </c>
      <c r="L9445" s="1">
        <v>360</v>
      </c>
      <c r="M9445" s="6">
        <f t="shared" si="923"/>
        <v>24.863369831245336</v>
      </c>
      <c r="N9445" s="1">
        <v>0</v>
      </c>
      <c r="O9445" s="1">
        <v>0</v>
      </c>
      <c r="P9445" s="12">
        <f t="shared" si="921"/>
        <v>0</v>
      </c>
      <c r="Q9445" s="1">
        <v>0</v>
      </c>
      <c r="R9445" s="1">
        <v>0</v>
      </c>
      <c r="S9445" s="1">
        <v>0.2</v>
      </c>
      <c r="T9445" s="1">
        <v>0</v>
      </c>
      <c r="U9445" s="4" t="s">
        <v>61</v>
      </c>
      <c r="V9445">
        <v>0.49</v>
      </c>
      <c r="W9445">
        <v>0.4</v>
      </c>
      <c r="X9445">
        <v>0.75</v>
      </c>
      <c r="Y9445">
        <v>2.38</v>
      </c>
      <c r="Z9445">
        <v>0.25</v>
      </c>
      <c r="AA9445" s="5">
        <f t="shared" si="917"/>
        <v>0.2</v>
      </c>
      <c r="AB9445" s="15" cm="1">
        <f t="array" ref="AB9445">_xlfn.SWITCH(U9445,"夏",122,"冬",90,"春",153,"秋",153,0)</f>
        <v>153</v>
      </c>
      <c r="AC9445" s="16">
        <f t="shared" si="918"/>
        <v>30.6</v>
      </c>
      <c r="AD9445" s="5">
        <f>IFERROR(AA9445/D9445,0)</f>
        <v>1.4010507880910684E-3</v>
      </c>
      <c r="AE9445" s="15">
        <f t="shared" si="919"/>
        <v>0.41917808219178082</v>
      </c>
      <c r="AF9445" s="5">
        <f>IFERROR(AD9445*AE9445*48,0)</f>
        <v>2.8189909555454265E-2</v>
      </c>
    </row>
    <row r="9446" spans="2:32" x14ac:dyDescent="0.15">
      <c r="B9446" s="1" t="s">
        <v>49</v>
      </c>
      <c r="C9446" s="1" t="s">
        <v>58</v>
      </c>
      <c r="D9446" s="1">
        <v>142.75</v>
      </c>
      <c r="E9446" s="6">
        <v>3.13</v>
      </c>
      <c r="F9446" s="18">
        <v>0.72916666666666696</v>
      </c>
      <c r="G9446" s="1">
        <v>24.1</v>
      </c>
      <c r="H9446" s="1">
        <v>55</v>
      </c>
      <c r="I9446" s="1">
        <v>24.3</v>
      </c>
      <c r="J9446" s="1">
        <v>0.1</v>
      </c>
      <c r="K9446" s="1">
        <v>455</v>
      </c>
      <c r="L9446" s="1">
        <v>320</v>
      </c>
      <c r="M9446" s="6">
        <f t="shared" si="923"/>
        <v>24.36368979726717</v>
      </c>
      <c r="N9446" s="1">
        <v>0</v>
      </c>
      <c r="O9446" s="1">
        <v>0</v>
      </c>
      <c r="P9446" s="12">
        <f t="shared" si="921"/>
        <v>0</v>
      </c>
      <c r="Q9446" s="1">
        <v>0</v>
      </c>
      <c r="R9446" s="1">
        <v>0</v>
      </c>
      <c r="S9446" s="1">
        <v>0.1</v>
      </c>
      <c r="T9446" s="1">
        <v>0</v>
      </c>
      <c r="U9446" s="4" t="s">
        <v>61</v>
      </c>
      <c r="V9446">
        <v>0.49</v>
      </c>
      <c r="W9446">
        <v>0.4</v>
      </c>
      <c r="X9446">
        <v>0.75</v>
      </c>
      <c r="Y9446">
        <v>2.38</v>
      </c>
      <c r="Z9446">
        <v>0.25</v>
      </c>
      <c r="AA9446" s="5">
        <f t="shared" si="917"/>
        <v>0.1</v>
      </c>
      <c r="AB9446" s="15" cm="1">
        <f t="array" ref="AB9446">_xlfn.SWITCH(U9446,"夏",122,"冬",90,"春",153,"秋",153,0)</f>
        <v>153</v>
      </c>
      <c r="AC9446" s="16">
        <f t="shared" si="918"/>
        <v>15.3</v>
      </c>
      <c r="AD9446" s="5">
        <f>IFERROR(AA9446/D9446,0)</f>
        <v>7.0052539404553418E-4</v>
      </c>
      <c r="AE9446" s="15">
        <f t="shared" si="919"/>
        <v>0.41917808219178082</v>
      </c>
      <c r="AF9446" s="5">
        <f>IFERROR(AD9446*AE9446*48,0)</f>
        <v>1.4094954777727133E-2</v>
      </c>
    </row>
    <row r="9447" spans="2:32" x14ac:dyDescent="0.15">
      <c r="B9447" s="1" t="s">
        <v>49</v>
      </c>
      <c r="C9447" s="1" t="s">
        <v>58</v>
      </c>
      <c r="D9447" s="1">
        <v>142.75</v>
      </c>
      <c r="E9447" s="6">
        <v>3.13</v>
      </c>
      <c r="F9447" s="18">
        <v>0.75</v>
      </c>
      <c r="G9447" s="1">
        <v>23.2</v>
      </c>
      <c r="H9447" s="1">
        <v>59</v>
      </c>
      <c r="I9447" s="1">
        <v>23.4</v>
      </c>
      <c r="J9447" s="1">
        <v>0.1</v>
      </c>
      <c r="K9447" s="1">
        <v>418</v>
      </c>
      <c r="L9447" s="1">
        <v>210</v>
      </c>
      <c r="M9447" s="6">
        <f t="shared" si="923"/>
        <v>23.464271184029144</v>
      </c>
      <c r="N9447" s="1">
        <v>0</v>
      </c>
      <c r="O9447" s="1">
        <v>0</v>
      </c>
      <c r="P9447" s="12">
        <f t="shared" si="921"/>
        <v>0</v>
      </c>
      <c r="Q9447" s="1">
        <v>0</v>
      </c>
      <c r="R9447" s="1">
        <v>0</v>
      </c>
      <c r="S9447" s="1">
        <v>0.5</v>
      </c>
      <c r="T9447" s="1">
        <v>0</v>
      </c>
      <c r="U9447" s="4" t="s">
        <v>61</v>
      </c>
      <c r="V9447">
        <v>0.49</v>
      </c>
      <c r="W9447">
        <v>0.4</v>
      </c>
      <c r="X9447">
        <v>0.75</v>
      </c>
      <c r="Y9447">
        <v>2.38</v>
      </c>
      <c r="Z9447">
        <v>0.25</v>
      </c>
      <c r="AA9447" s="5">
        <f t="shared" si="917"/>
        <v>0.5</v>
      </c>
      <c r="AB9447" s="15" cm="1">
        <f t="array" ref="AB9447">_xlfn.SWITCH(U9447,"夏",122,"冬",90,"春",153,"秋",153,0)</f>
        <v>153</v>
      </c>
      <c r="AC9447" s="16">
        <f t="shared" si="918"/>
        <v>76.5</v>
      </c>
      <c r="AD9447" s="5">
        <f>IFERROR(AA9447/D9447,0)</f>
        <v>3.5026269702276708E-3</v>
      </c>
      <c r="AE9447" s="15">
        <f t="shared" si="919"/>
        <v>0.41917808219178082</v>
      </c>
      <c r="AF9447" s="5">
        <f>IFERROR(AD9447*AE9447*48,0)</f>
        <v>7.0474773888635656E-2</v>
      </c>
    </row>
    <row r="9448" spans="2:32" x14ac:dyDescent="0.15">
      <c r="B9448" s="1" t="s">
        <v>49</v>
      </c>
      <c r="C9448" s="1" t="s">
        <v>58</v>
      </c>
      <c r="D9448" s="1">
        <v>142.75</v>
      </c>
      <c r="E9448" s="6">
        <v>3.13</v>
      </c>
      <c r="F9448" s="18">
        <v>0.77083333333333304</v>
      </c>
      <c r="G9448" s="1">
        <v>22.4</v>
      </c>
      <c r="H9448" s="1">
        <v>63</v>
      </c>
      <c r="I9448" s="1">
        <v>22.6</v>
      </c>
      <c r="J9448" s="1">
        <v>0.1</v>
      </c>
      <c r="K9448" s="1">
        <v>412</v>
      </c>
      <c r="L9448" s="1">
        <v>140</v>
      </c>
      <c r="M9448" s="6">
        <f t="shared" si="923"/>
        <v>22.664793925566869</v>
      </c>
      <c r="N9448" s="1">
        <v>0</v>
      </c>
      <c r="O9448" s="1">
        <v>0</v>
      </c>
      <c r="P9448" s="12">
        <f t="shared" si="921"/>
        <v>0</v>
      </c>
      <c r="Q9448" s="1">
        <v>0</v>
      </c>
      <c r="R9448" s="1">
        <v>0</v>
      </c>
      <c r="S9448" s="1">
        <v>0.6</v>
      </c>
      <c r="T9448" s="1">
        <v>0</v>
      </c>
      <c r="U9448" s="4" t="s">
        <v>61</v>
      </c>
      <c r="V9448">
        <v>0.49</v>
      </c>
      <c r="W9448">
        <v>0.4</v>
      </c>
      <c r="X9448">
        <v>0.75</v>
      </c>
      <c r="Y9448">
        <v>2.38</v>
      </c>
      <c r="Z9448">
        <v>0.25</v>
      </c>
      <c r="AA9448" s="5">
        <f t="shared" ref="AA9448:AA9511" si="926">R9448+S9448+T9448</f>
        <v>0.6</v>
      </c>
      <c r="AB9448" s="15" cm="1">
        <f t="array" ref="AB9448">_xlfn.SWITCH(U9448,"夏",122,"冬",90,"春",153,"秋",153,0)</f>
        <v>153</v>
      </c>
      <c r="AC9448" s="16">
        <f t="shared" ref="AC9448:AC9511" si="927">AA9448*AB9448</f>
        <v>91.8</v>
      </c>
      <c r="AD9448" s="5">
        <f>IFERROR(AA9448/D9448,0)</f>
        <v>4.2031523642732044E-3</v>
      </c>
      <c r="AE9448" s="15">
        <f t="shared" ref="AE9448:AE9511" si="928">IF(U9448="夏",122/365,IF(U9448="冬",90/365,IF(OR(U9448="春",U9448="秋"),153/365,0)))</f>
        <v>0.41917808219178082</v>
      </c>
      <c r="AF9448" s="5">
        <f>IFERROR(AD9448*AE9448*48,0)</f>
        <v>8.4569728666362781E-2</v>
      </c>
    </row>
    <row r="9449" spans="2:32" x14ac:dyDescent="0.15">
      <c r="B9449" s="1" t="s">
        <v>49</v>
      </c>
      <c r="C9449" s="1" t="s">
        <v>58</v>
      </c>
      <c r="D9449" s="1">
        <v>142.75</v>
      </c>
      <c r="E9449" s="6">
        <v>3.13</v>
      </c>
      <c r="F9449" s="18">
        <v>0.79166666666666696</v>
      </c>
      <c r="G9449" s="1">
        <v>21.6</v>
      </c>
      <c r="H9449" s="1">
        <v>66</v>
      </c>
      <c r="I9449" s="1">
        <v>21.8</v>
      </c>
      <c r="J9449" s="1">
        <v>0.1</v>
      </c>
      <c r="K9449" s="1">
        <v>410</v>
      </c>
      <c r="L9449" s="1">
        <v>90</v>
      </c>
      <c r="M9449" s="6">
        <f t="shared" si="923"/>
        <v>21.865322349489816</v>
      </c>
      <c r="N9449" s="1">
        <v>0</v>
      </c>
      <c r="O9449" s="1">
        <v>0</v>
      </c>
      <c r="P9449" s="12">
        <f t="shared" si="921"/>
        <v>0</v>
      </c>
      <c r="Q9449" s="1">
        <v>0</v>
      </c>
      <c r="R9449" s="1">
        <v>0</v>
      </c>
      <c r="S9449" s="1">
        <v>0.7</v>
      </c>
      <c r="T9449" s="1">
        <v>0</v>
      </c>
      <c r="U9449" s="4" t="s">
        <v>61</v>
      </c>
      <c r="V9449">
        <v>0.49</v>
      </c>
      <c r="W9449">
        <v>0.4</v>
      </c>
      <c r="X9449">
        <v>0.75</v>
      </c>
      <c r="Y9449">
        <v>2.38</v>
      </c>
      <c r="Z9449">
        <v>0.25</v>
      </c>
      <c r="AA9449" s="5">
        <f t="shared" si="926"/>
        <v>0.7</v>
      </c>
      <c r="AB9449" s="15" cm="1">
        <f t="array" ref="AB9449">_xlfn.SWITCH(U9449,"夏",122,"冬",90,"春",153,"秋",153,0)</f>
        <v>153</v>
      </c>
      <c r="AC9449" s="16">
        <f t="shared" si="927"/>
        <v>107.1</v>
      </c>
      <c r="AD9449" s="5">
        <f>IFERROR(AA9449/D9449,0)</f>
        <v>4.9036777583187389E-3</v>
      </c>
      <c r="AE9449" s="15">
        <f t="shared" si="928"/>
        <v>0.41917808219178082</v>
      </c>
      <c r="AF9449" s="5">
        <f>IFERROR(AD9449*AE9449*48,0)</f>
        <v>9.8664683444089907E-2</v>
      </c>
    </row>
    <row r="9450" spans="2:32" x14ac:dyDescent="0.15">
      <c r="B9450" s="1" t="s">
        <v>49</v>
      </c>
      <c r="C9450" s="1" t="s">
        <v>58</v>
      </c>
      <c r="D9450" s="1">
        <v>142.75</v>
      </c>
      <c r="E9450" s="6">
        <v>3.13</v>
      </c>
      <c r="F9450" s="18">
        <v>0.8125</v>
      </c>
      <c r="G9450" s="1">
        <v>20.9</v>
      </c>
      <c r="H9450" s="1">
        <v>69</v>
      </c>
      <c r="I9450" s="1">
        <v>21.1</v>
      </c>
      <c r="J9450" s="1">
        <v>0.1</v>
      </c>
      <c r="K9450" s="1">
        <v>442</v>
      </c>
      <c r="L9450" s="1">
        <v>55</v>
      </c>
      <c r="M9450" s="6">
        <f t="shared" si="923"/>
        <v>21.165789442559117</v>
      </c>
      <c r="N9450" s="1">
        <v>0</v>
      </c>
      <c r="O9450" s="1">
        <v>0</v>
      </c>
      <c r="P9450" s="12">
        <f t="shared" si="921"/>
        <v>0</v>
      </c>
      <c r="Q9450" s="1">
        <v>0</v>
      </c>
      <c r="R9450" s="1">
        <v>0.5</v>
      </c>
      <c r="S9450" s="1">
        <v>0.7</v>
      </c>
      <c r="T9450" s="1">
        <v>0</v>
      </c>
      <c r="U9450" s="4" t="s">
        <v>61</v>
      </c>
      <c r="V9450">
        <v>0.49</v>
      </c>
      <c r="W9450">
        <v>0.4</v>
      </c>
      <c r="X9450">
        <v>0.75</v>
      </c>
      <c r="Y9450">
        <v>2.38</v>
      </c>
      <c r="Z9450">
        <v>0.25</v>
      </c>
      <c r="AA9450" s="5">
        <f t="shared" si="926"/>
        <v>1.2</v>
      </c>
      <c r="AB9450" s="15" cm="1">
        <f t="array" ref="AB9450">_xlfn.SWITCH(U9450,"夏",122,"冬",90,"春",153,"秋",153,0)</f>
        <v>153</v>
      </c>
      <c r="AC9450" s="16">
        <f t="shared" si="927"/>
        <v>183.6</v>
      </c>
      <c r="AD9450" s="5">
        <f>IFERROR(AA9450/D9450,0)</f>
        <v>8.4063047285464088E-3</v>
      </c>
      <c r="AE9450" s="15">
        <f t="shared" si="928"/>
        <v>0.41917808219178082</v>
      </c>
      <c r="AF9450" s="5">
        <f>IFERROR(AD9450*AE9450*48,0)</f>
        <v>0.16913945733272556</v>
      </c>
    </row>
    <row r="9451" spans="2:32" x14ac:dyDescent="0.15">
      <c r="B9451" s="1" t="s">
        <v>49</v>
      </c>
      <c r="C9451" s="1" t="s">
        <v>58</v>
      </c>
      <c r="D9451" s="1">
        <v>142.75</v>
      </c>
      <c r="E9451" s="6">
        <v>3.13</v>
      </c>
      <c r="F9451" s="18">
        <v>0.83333333333333304</v>
      </c>
      <c r="G9451" s="1">
        <v>20.5</v>
      </c>
      <c r="H9451" s="1">
        <v>71</v>
      </c>
      <c r="I9451" s="1">
        <v>20.7</v>
      </c>
      <c r="J9451" s="1">
        <v>0.1</v>
      </c>
      <c r="K9451" s="1">
        <v>422</v>
      </c>
      <c r="L9451" s="1">
        <v>35</v>
      </c>
      <c r="M9451" s="6">
        <f t="shared" si="923"/>
        <v>20.766058353023141</v>
      </c>
      <c r="N9451" s="1">
        <v>0</v>
      </c>
      <c r="O9451" s="1">
        <v>0</v>
      </c>
      <c r="P9451" s="12">
        <f t="shared" si="921"/>
        <v>0</v>
      </c>
      <c r="Q9451" s="1">
        <v>0</v>
      </c>
      <c r="R9451" s="1">
        <v>0</v>
      </c>
      <c r="S9451" s="1">
        <v>0.6</v>
      </c>
      <c r="T9451" s="1">
        <v>0</v>
      </c>
      <c r="U9451" s="4" t="s">
        <v>61</v>
      </c>
      <c r="V9451">
        <v>0.49</v>
      </c>
      <c r="W9451">
        <v>0.4</v>
      </c>
      <c r="X9451">
        <v>0.75</v>
      </c>
      <c r="Y9451">
        <v>2.38</v>
      </c>
      <c r="Z9451">
        <v>0.25</v>
      </c>
      <c r="AA9451" s="5">
        <f t="shared" si="926"/>
        <v>0.6</v>
      </c>
      <c r="AB9451" s="15" cm="1">
        <f t="array" ref="AB9451">_xlfn.SWITCH(U9451,"夏",122,"冬",90,"春",153,"秋",153,0)</f>
        <v>153</v>
      </c>
      <c r="AC9451" s="16">
        <f t="shared" si="927"/>
        <v>91.8</v>
      </c>
      <c r="AD9451" s="5">
        <f>IFERROR(AA9451/D9451,0)</f>
        <v>4.2031523642732044E-3</v>
      </c>
      <c r="AE9451" s="15">
        <f t="shared" si="928"/>
        <v>0.41917808219178082</v>
      </c>
      <c r="AF9451" s="5">
        <f>IFERROR(AD9451*AE9451*48,0)</f>
        <v>8.4569728666362781E-2</v>
      </c>
    </row>
    <row r="9452" spans="2:32" x14ac:dyDescent="0.15">
      <c r="B9452" s="1" t="s">
        <v>49</v>
      </c>
      <c r="C9452" s="1" t="s">
        <v>58</v>
      </c>
      <c r="D9452" s="1">
        <v>142.75</v>
      </c>
      <c r="E9452" s="6">
        <v>3.13</v>
      </c>
      <c r="F9452" s="18">
        <v>0.85416666666666696</v>
      </c>
      <c r="G9452" s="1">
        <v>20.2</v>
      </c>
      <c r="H9452" s="1">
        <v>73</v>
      </c>
      <c r="I9452" s="1">
        <v>20.399999999999999</v>
      </c>
      <c r="J9452" s="1">
        <v>0.1</v>
      </c>
      <c r="K9452" s="1">
        <v>418</v>
      </c>
      <c r="L9452" s="1">
        <v>20</v>
      </c>
      <c r="M9452" s="6">
        <f t="shared" si="923"/>
        <v>20.466260998071732</v>
      </c>
      <c r="N9452" s="1">
        <v>0</v>
      </c>
      <c r="O9452" s="1">
        <v>0</v>
      </c>
      <c r="P9452" s="12">
        <f t="shared" si="921"/>
        <v>0</v>
      </c>
      <c r="Q9452" s="1">
        <v>0</v>
      </c>
      <c r="R9452" s="1">
        <v>0</v>
      </c>
      <c r="S9452" s="1">
        <v>0.5</v>
      </c>
      <c r="T9452" s="1">
        <v>0</v>
      </c>
      <c r="U9452" s="4" t="s">
        <v>61</v>
      </c>
      <c r="V9452">
        <v>0.49</v>
      </c>
      <c r="W9452">
        <v>0.4</v>
      </c>
      <c r="X9452">
        <v>0.75</v>
      </c>
      <c r="Y9452">
        <v>2.38</v>
      </c>
      <c r="Z9452">
        <v>0.25</v>
      </c>
      <c r="AA9452" s="5">
        <f t="shared" si="926"/>
        <v>0.5</v>
      </c>
      <c r="AB9452" s="15" cm="1">
        <f t="array" ref="AB9452">_xlfn.SWITCH(U9452,"夏",122,"冬",90,"春",153,"秋",153,0)</f>
        <v>153</v>
      </c>
      <c r="AC9452" s="16">
        <f t="shared" si="927"/>
        <v>76.5</v>
      </c>
      <c r="AD9452" s="5">
        <f>IFERROR(AA9452/D9452,0)</f>
        <v>3.5026269702276708E-3</v>
      </c>
      <c r="AE9452" s="15">
        <f t="shared" si="928"/>
        <v>0.41917808219178082</v>
      </c>
      <c r="AF9452" s="5">
        <f>IFERROR(AD9452*AE9452*48,0)</f>
        <v>7.0474773888635656E-2</v>
      </c>
    </row>
    <row r="9453" spans="2:32" x14ac:dyDescent="0.15">
      <c r="B9453" s="1" t="s">
        <v>49</v>
      </c>
      <c r="C9453" s="1" t="s">
        <v>58</v>
      </c>
      <c r="D9453" s="1">
        <v>142.75</v>
      </c>
      <c r="E9453" s="6">
        <v>3.13</v>
      </c>
      <c r="F9453" s="18">
        <v>0.875</v>
      </c>
      <c r="G9453" s="1">
        <v>20</v>
      </c>
      <c r="H9453" s="1">
        <v>75</v>
      </c>
      <c r="I9453" s="1">
        <v>20.2</v>
      </c>
      <c r="J9453" s="1">
        <v>0.1</v>
      </c>
      <c r="K9453" s="1">
        <v>416</v>
      </c>
      <c r="L9453" s="1">
        <v>15</v>
      </c>
      <c r="M9453" s="6">
        <f t="shared" si="923"/>
        <v>20.266396555303515</v>
      </c>
      <c r="N9453" s="1">
        <v>0</v>
      </c>
      <c r="O9453" s="1">
        <v>0</v>
      </c>
      <c r="P9453" s="12">
        <f t="shared" si="921"/>
        <v>0</v>
      </c>
      <c r="Q9453" s="1">
        <v>0</v>
      </c>
      <c r="R9453" s="1">
        <v>0</v>
      </c>
      <c r="S9453" s="1">
        <v>0.4</v>
      </c>
      <c r="T9453" s="1">
        <v>0</v>
      </c>
      <c r="U9453" s="4" t="s">
        <v>61</v>
      </c>
      <c r="V9453">
        <v>0.49</v>
      </c>
      <c r="W9453">
        <v>0.4</v>
      </c>
      <c r="X9453">
        <v>0.75</v>
      </c>
      <c r="Y9453">
        <v>2.38</v>
      </c>
      <c r="Z9453">
        <v>0.25</v>
      </c>
      <c r="AA9453" s="5">
        <f t="shared" si="926"/>
        <v>0.4</v>
      </c>
      <c r="AB9453" s="15" cm="1">
        <f t="array" ref="AB9453">_xlfn.SWITCH(U9453,"夏",122,"冬",90,"春",153,"秋",153,0)</f>
        <v>153</v>
      </c>
      <c r="AC9453" s="16">
        <f t="shared" si="927"/>
        <v>61.2</v>
      </c>
      <c r="AD9453" s="5">
        <f>IFERROR(AA9453/D9453,0)</f>
        <v>2.8021015761821367E-3</v>
      </c>
      <c r="AE9453" s="15">
        <f t="shared" si="928"/>
        <v>0.41917808219178082</v>
      </c>
      <c r="AF9453" s="5">
        <f>IFERROR(AD9453*AE9453*48,0)</f>
        <v>5.637981911090853E-2</v>
      </c>
    </row>
    <row r="9454" spans="2:32" x14ac:dyDescent="0.15">
      <c r="B9454" s="1" t="s">
        <v>49</v>
      </c>
      <c r="C9454" s="1" t="s">
        <v>58</v>
      </c>
      <c r="D9454" s="1">
        <v>142.75</v>
      </c>
      <c r="E9454" s="6">
        <v>3.13</v>
      </c>
      <c r="F9454" s="18">
        <v>0.89583333333333304</v>
      </c>
      <c r="G9454" s="1">
        <v>19.8</v>
      </c>
      <c r="H9454" s="1">
        <v>76</v>
      </c>
      <c r="I9454" s="1">
        <v>20</v>
      </c>
      <c r="J9454" s="1">
        <v>0.1</v>
      </c>
      <c r="K9454" s="1">
        <v>414</v>
      </c>
      <c r="L9454" s="1">
        <v>10</v>
      </c>
      <c r="M9454" s="6">
        <f t="shared" si="923"/>
        <v>20.066532482426965</v>
      </c>
      <c r="N9454" s="1">
        <v>0</v>
      </c>
      <c r="O9454" s="1">
        <v>0</v>
      </c>
      <c r="P9454" s="12">
        <f t="shared" si="921"/>
        <v>0</v>
      </c>
      <c r="Q9454" s="1">
        <v>0</v>
      </c>
      <c r="R9454" s="1">
        <v>0</v>
      </c>
      <c r="S9454" s="1">
        <v>0.3</v>
      </c>
      <c r="T9454" s="1">
        <v>0</v>
      </c>
      <c r="U9454" s="4" t="s">
        <v>61</v>
      </c>
      <c r="V9454">
        <v>0.49</v>
      </c>
      <c r="W9454">
        <v>0.4</v>
      </c>
      <c r="X9454">
        <v>0.75</v>
      </c>
      <c r="Y9454">
        <v>2.38</v>
      </c>
      <c r="Z9454">
        <v>0.25</v>
      </c>
      <c r="AA9454" s="5">
        <f t="shared" si="926"/>
        <v>0.3</v>
      </c>
      <c r="AB9454" s="15" cm="1">
        <f t="array" ref="AB9454">_xlfn.SWITCH(U9454,"夏",122,"冬",90,"春",153,"秋",153,0)</f>
        <v>153</v>
      </c>
      <c r="AC9454" s="16">
        <f t="shared" si="927"/>
        <v>45.9</v>
      </c>
      <c r="AD9454" s="5">
        <f>IFERROR(AA9454/D9454,0)</f>
        <v>2.1015761821366022E-3</v>
      </c>
      <c r="AE9454" s="15">
        <f t="shared" si="928"/>
        <v>0.41917808219178082</v>
      </c>
      <c r="AF9454" s="5">
        <f>IFERROR(AD9454*AE9454*48,0)</f>
        <v>4.2284864333181391E-2</v>
      </c>
    </row>
    <row r="9455" spans="2:32" x14ac:dyDescent="0.15">
      <c r="B9455" s="1" t="s">
        <v>49</v>
      </c>
      <c r="C9455" s="1" t="s">
        <v>58</v>
      </c>
      <c r="D9455" s="1">
        <v>142.75</v>
      </c>
      <c r="E9455" s="6">
        <v>3.13</v>
      </c>
      <c r="F9455" s="18">
        <v>0.91666666666666696</v>
      </c>
      <c r="G9455" s="1">
        <v>19.7</v>
      </c>
      <c r="H9455" s="1">
        <v>77</v>
      </c>
      <c r="I9455" s="1">
        <v>19.899999999999999</v>
      </c>
      <c r="J9455" s="1">
        <v>0.1</v>
      </c>
      <c r="K9455" s="1">
        <v>412</v>
      </c>
      <c r="L9455" s="1">
        <v>10</v>
      </c>
      <c r="M9455" s="6">
        <f t="shared" si="923"/>
        <v>19.966600585092067</v>
      </c>
      <c r="N9455" s="1">
        <v>0</v>
      </c>
      <c r="O9455" s="1">
        <v>0</v>
      </c>
      <c r="P9455" s="12">
        <f t="shared" si="921"/>
        <v>0</v>
      </c>
      <c r="Q9455" s="1">
        <v>0</v>
      </c>
      <c r="R9455" s="1">
        <v>0</v>
      </c>
      <c r="S9455" s="1">
        <v>0.2</v>
      </c>
      <c r="T9455" s="1">
        <v>0</v>
      </c>
      <c r="U9455" s="4" t="s">
        <v>61</v>
      </c>
      <c r="V9455">
        <v>0.49</v>
      </c>
      <c r="W9455">
        <v>0.4</v>
      </c>
      <c r="X9455">
        <v>0.75</v>
      </c>
      <c r="Y9455">
        <v>2.38</v>
      </c>
      <c r="Z9455">
        <v>0.25</v>
      </c>
      <c r="AA9455" s="5">
        <f t="shared" si="926"/>
        <v>0.2</v>
      </c>
      <c r="AB9455" s="15" cm="1">
        <f t="array" ref="AB9455">_xlfn.SWITCH(U9455,"夏",122,"冬",90,"春",153,"秋",153,0)</f>
        <v>153</v>
      </c>
      <c r="AC9455" s="16">
        <f t="shared" si="927"/>
        <v>30.6</v>
      </c>
      <c r="AD9455" s="5">
        <f>IFERROR(AA9455/D9455,0)</f>
        <v>1.4010507880910684E-3</v>
      </c>
      <c r="AE9455" s="15">
        <f t="shared" si="928"/>
        <v>0.41917808219178082</v>
      </c>
      <c r="AF9455" s="5">
        <f>IFERROR(AD9455*AE9455*48,0)</f>
        <v>2.8189909555454265E-2</v>
      </c>
    </row>
    <row r="9456" spans="2:32" x14ac:dyDescent="0.15">
      <c r="B9456" s="1" t="s">
        <v>50</v>
      </c>
      <c r="C9456" s="1" t="s">
        <v>58</v>
      </c>
      <c r="D9456" s="1">
        <v>142.75</v>
      </c>
      <c r="E9456" s="6">
        <v>3.13</v>
      </c>
      <c r="F9456" s="18">
        <v>0.33333333333333298</v>
      </c>
      <c r="G9456" s="1">
        <v>19.399999999999999</v>
      </c>
      <c r="H9456" s="1">
        <v>76</v>
      </c>
      <c r="I9456" s="1">
        <v>19.600000000000001</v>
      </c>
      <c r="J9456" s="1">
        <v>0.1</v>
      </c>
      <c r="K9456" s="1">
        <v>411</v>
      </c>
      <c r="L9456" s="1">
        <v>290</v>
      </c>
      <c r="M9456" s="6">
        <f t="shared" si="923"/>
        <v>19.666805451401444</v>
      </c>
      <c r="N9456" s="1">
        <v>0</v>
      </c>
      <c r="O9456" s="1">
        <v>0</v>
      </c>
      <c r="P9456" s="12">
        <f t="shared" si="921"/>
        <v>0</v>
      </c>
      <c r="Q9456" s="1">
        <v>0</v>
      </c>
      <c r="R9456" s="1">
        <v>0</v>
      </c>
      <c r="S9456" s="1">
        <v>0.1</v>
      </c>
      <c r="T9456" s="1">
        <v>0</v>
      </c>
      <c r="U9456" s="4" t="s">
        <v>61</v>
      </c>
      <c r="V9456">
        <v>0.49</v>
      </c>
      <c r="W9456">
        <v>0.4</v>
      </c>
      <c r="X9456">
        <v>0.75</v>
      </c>
      <c r="Y9456">
        <v>2.38</v>
      </c>
      <c r="Z9456">
        <v>0.25</v>
      </c>
      <c r="AA9456" s="5">
        <f t="shared" si="926"/>
        <v>0.1</v>
      </c>
      <c r="AB9456" s="15" cm="1">
        <f t="array" ref="AB9456">_xlfn.SWITCH(U9456,"夏",122,"冬",90,"春",153,"秋",153,0)</f>
        <v>153</v>
      </c>
      <c r="AC9456" s="16">
        <f t="shared" si="927"/>
        <v>15.3</v>
      </c>
      <c r="AD9456" s="5">
        <f>IFERROR(AA9456/D9456,0)</f>
        <v>7.0052539404553418E-4</v>
      </c>
      <c r="AE9456" s="15">
        <f t="shared" si="928"/>
        <v>0.41917808219178082</v>
      </c>
      <c r="AF9456" s="5">
        <f>IFERROR(AD9456*AE9456*48,0)</f>
        <v>1.4094954777727133E-2</v>
      </c>
    </row>
    <row r="9457" spans="2:32" x14ac:dyDescent="0.15">
      <c r="B9457" s="1" t="s">
        <v>50</v>
      </c>
      <c r="C9457" s="1" t="s">
        <v>58</v>
      </c>
      <c r="D9457" s="1">
        <v>142.75</v>
      </c>
      <c r="E9457" s="6">
        <v>3.13</v>
      </c>
      <c r="F9457" s="18">
        <v>0.35416666666666702</v>
      </c>
      <c r="G9457" s="1">
        <v>19.899999999999999</v>
      </c>
      <c r="H9457" s="1">
        <v>73</v>
      </c>
      <c r="I9457" s="1">
        <v>20.100000000000001</v>
      </c>
      <c r="J9457" s="1">
        <v>0.1</v>
      </c>
      <c r="K9457" s="1">
        <v>435</v>
      </c>
      <c r="L9457" s="1">
        <v>360</v>
      </c>
      <c r="M9457" s="6">
        <f t="shared" si="923"/>
        <v>20.166464472550047</v>
      </c>
      <c r="N9457" s="19">
        <v>0.7</v>
      </c>
      <c r="O9457" s="11" cm="1">
        <f t="array" ref="O9457">ROUND(_xlfn.SWITCH(C9457,"建筑专教",IF(S9457&gt;0.1,1.38,1.28),"阶梯教室",IF(S9457&gt;0.1,1.15,1.05),"公共教室",IF(S9457&gt;0.1,1.22,1.12),IF(S9457&gt;0.1,1.2,1.1))+(MOD(ROW()*11,31)/31-0.5)*0.06,2)</f>
        <v>1.39</v>
      </c>
      <c r="P9457" s="12">
        <f t="shared" si="921"/>
        <v>0.04</v>
      </c>
      <c r="Q9457" s="13">
        <f t="shared" ref="Q9457:Q9463" si="929">(0.303*EXP(-0.036*(O9457*58.15))+0.028)*((O9457*58.15)-0.00305*(5733-6.99*(O9457*58.15)-(EXP(16.6536-4030.183/(G9457+235))*(H9457/100)))-0.42*((O9457*58.15)-58.15)-0.000017*(O9457*58.15)*(5867-(EXP(16.6536-4030.183/(G9457+235))*(H9457/100)))-0.0014*(O9457*58.15)*(34-G9457)-0.0000000396*IF(N9457*0.155&gt;0.078,1.05+0.645*N9457*0.155,1)*(POWER((35.7-0.028*(O9457*58.15)-N9457*0.155*(0.0000000396*IF(N9457*0.155&gt;0.078,1.05+0.645*N9457*0.155,1)*(POWER((35.7-0.028*(O9457*58.15)-N9457*0.155*0.1)+273,4)-POWER(M9457+273,4))+IF(N9457*0.155&gt;0.078,1.05+0.645*N9457*0.155,1)*IF(J9457&lt;0.2,2.38*ABS(35.7-0.028*(O9457*58.15)-G9457)^0.25,12.1*SQRT(J9457))*(35.7-0.028*(O9457*58.15)-G9457))+273),4)-POWER(M9457+273,4))-IF(N9457*0.155&gt;0.078,1.05+0.645*N9457*0.155,1)*IF(J9457&lt;0.2,2.38*ABS(35.7-0.028*(O9457*58.15)-N9457*0.155*0.1-G9457)^0.25,12.1*SQRT(J9457))*(35.7-0.028*(O9457*58.15)-N9457*0.155*0.1-G9457))</f>
        <v>-0.81343116614485478</v>
      </c>
      <c r="R9457" s="1">
        <v>0</v>
      </c>
      <c r="S9457" s="1">
        <v>0.3</v>
      </c>
      <c r="T9457" s="1">
        <v>0.1</v>
      </c>
      <c r="U9457" s="4" t="s">
        <v>61</v>
      </c>
      <c r="V9457">
        <v>0.49</v>
      </c>
      <c r="W9457">
        <v>0.4</v>
      </c>
      <c r="X9457">
        <v>0.75</v>
      </c>
      <c r="Y9457">
        <v>2.38</v>
      </c>
      <c r="Z9457">
        <v>0.25</v>
      </c>
      <c r="AA9457" s="5">
        <f t="shared" si="926"/>
        <v>0.4</v>
      </c>
      <c r="AB9457" s="15" cm="1">
        <f t="array" ref="AB9457">_xlfn.SWITCH(U9457,"夏",122,"冬",90,"春",153,"秋",153,0)</f>
        <v>153</v>
      </c>
      <c r="AC9457" s="16">
        <f t="shared" si="927"/>
        <v>61.2</v>
      </c>
      <c r="AD9457" s="5">
        <f>IFERROR(AA9457/D9457,0)</f>
        <v>2.8021015761821367E-3</v>
      </c>
      <c r="AE9457" s="15">
        <f t="shared" si="928"/>
        <v>0.41917808219178082</v>
      </c>
      <c r="AF9457" s="5">
        <f>IFERROR(AD9457*AE9457*48,0)</f>
        <v>5.637981911090853E-2</v>
      </c>
    </row>
    <row r="9458" spans="2:32" x14ac:dyDescent="0.15">
      <c r="B9458" s="1" t="s">
        <v>50</v>
      </c>
      <c r="C9458" s="1" t="s">
        <v>58</v>
      </c>
      <c r="D9458" s="1">
        <v>142.75</v>
      </c>
      <c r="E9458" s="6">
        <v>3.13</v>
      </c>
      <c r="F9458" s="18">
        <v>0.375</v>
      </c>
      <c r="G9458" s="1">
        <v>20.7</v>
      </c>
      <c r="H9458" s="1">
        <v>69</v>
      </c>
      <c r="I9458" s="1">
        <v>20.9</v>
      </c>
      <c r="J9458" s="1">
        <v>0.2</v>
      </c>
      <c r="K9458" s="1">
        <v>580</v>
      </c>
      <c r="L9458" s="1">
        <v>440</v>
      </c>
      <c r="M9458" s="6">
        <f t="shared" si="923"/>
        <v>20.999904348785662</v>
      </c>
      <c r="N9458" s="19">
        <v>0.7</v>
      </c>
      <c r="O9458" s="11" cm="1">
        <f t="array" ref="O9458">ROUND(_xlfn.SWITCH(C9458,"建筑专教",IF(S9458&gt;0.1,1.38,1.28),"阶梯教室",IF(S9458&gt;0.1,1.15,1.05),"公共教室",IF(S9458&gt;0.1,1.22,1.12),IF(S9458&gt;0.1,1.2,1.1))+(MOD(ROW()*11,31)/31-0.5)*0.06,2)</f>
        <v>1.35</v>
      </c>
      <c r="P9458" s="12">
        <f t="shared" si="921"/>
        <v>0.21</v>
      </c>
      <c r="Q9458" s="13">
        <f t="shared" si="929"/>
        <v>-1.0043616442286252</v>
      </c>
      <c r="R9458" s="1">
        <v>0.6</v>
      </c>
      <c r="S9458" s="1">
        <v>0.4</v>
      </c>
      <c r="T9458" s="1">
        <v>0.2</v>
      </c>
      <c r="U9458" s="4" t="s">
        <v>61</v>
      </c>
      <c r="V9458">
        <v>0.49</v>
      </c>
      <c r="W9458">
        <v>0.4</v>
      </c>
      <c r="X9458">
        <v>0.75</v>
      </c>
      <c r="Y9458">
        <v>2.38</v>
      </c>
      <c r="Z9458">
        <v>0.25</v>
      </c>
      <c r="AA9458" s="5">
        <f t="shared" si="926"/>
        <v>1.2</v>
      </c>
      <c r="AB9458" s="15" cm="1">
        <f t="array" ref="AB9458">_xlfn.SWITCH(U9458,"夏",122,"冬",90,"春",153,"秋",153,0)</f>
        <v>153</v>
      </c>
      <c r="AC9458" s="16">
        <f t="shared" si="927"/>
        <v>183.6</v>
      </c>
      <c r="AD9458" s="5">
        <f>IFERROR(AA9458/D9458,0)</f>
        <v>8.4063047285464088E-3</v>
      </c>
      <c r="AE9458" s="15">
        <f t="shared" si="928"/>
        <v>0.41917808219178082</v>
      </c>
      <c r="AF9458" s="5">
        <f>IFERROR(AD9458*AE9458*48,0)</f>
        <v>0.16913945733272556</v>
      </c>
    </row>
    <row r="9459" spans="2:32" x14ac:dyDescent="0.15">
      <c r="B9459" s="1" t="s">
        <v>50</v>
      </c>
      <c r="C9459" s="1" t="s">
        <v>58</v>
      </c>
      <c r="D9459" s="1">
        <v>142.75</v>
      </c>
      <c r="E9459" s="6">
        <v>3.13</v>
      </c>
      <c r="F9459" s="18">
        <v>0.39583333333333298</v>
      </c>
      <c r="G9459" s="1">
        <v>21.5</v>
      </c>
      <c r="H9459" s="1">
        <v>65</v>
      </c>
      <c r="I9459" s="1">
        <v>21.7</v>
      </c>
      <c r="J9459" s="1">
        <v>0.2</v>
      </c>
      <c r="K9459" s="1">
        <v>705</v>
      </c>
      <c r="L9459" s="1">
        <v>510</v>
      </c>
      <c r="M9459" s="6">
        <f t="shared" si="923"/>
        <v>21.799093904108247</v>
      </c>
      <c r="N9459" s="19">
        <v>0.7</v>
      </c>
      <c r="O9459" s="11" cm="1">
        <f t="array" ref="O9459">ROUND(_xlfn.SWITCH(C9459,"建筑专教",IF(S9459&gt;0.1,1.38,1.28),"阶梯教室",IF(S9459&gt;0.1,1.15,1.05),"公共教室",IF(S9459&gt;0.1,1.22,1.12),IF(S9459&gt;0.1,1.2,1.1))+(MOD(ROW()*11,31)/31-0.5)*0.06,2)</f>
        <v>1.38</v>
      </c>
      <c r="P9459" s="12">
        <f t="shared" si="921"/>
        <v>0.36</v>
      </c>
      <c r="Q9459" s="13">
        <f t="shared" si="929"/>
        <v>-0.72971928224099936</v>
      </c>
      <c r="R9459" s="1">
        <v>1.1000000000000001</v>
      </c>
      <c r="S9459" s="1">
        <v>0.4</v>
      </c>
      <c r="T9459" s="1">
        <v>0.3</v>
      </c>
      <c r="U9459" s="4" t="s">
        <v>61</v>
      </c>
      <c r="V9459">
        <v>0.49</v>
      </c>
      <c r="W9459">
        <v>0.4</v>
      </c>
      <c r="X9459">
        <v>0.75</v>
      </c>
      <c r="Y9459">
        <v>2.38</v>
      </c>
      <c r="Z9459">
        <v>0.25</v>
      </c>
      <c r="AA9459" s="5">
        <f t="shared" si="926"/>
        <v>1.8</v>
      </c>
      <c r="AB9459" s="15" cm="1">
        <f t="array" ref="AB9459">_xlfn.SWITCH(U9459,"夏",122,"冬",90,"春",153,"秋",153,0)</f>
        <v>153</v>
      </c>
      <c r="AC9459" s="16">
        <f t="shared" si="927"/>
        <v>275.40000000000003</v>
      </c>
      <c r="AD9459" s="5">
        <f>IFERROR(AA9459/D9459,0)</f>
        <v>1.2609457092819616E-2</v>
      </c>
      <c r="AE9459" s="15">
        <f t="shared" si="928"/>
        <v>0.41917808219178082</v>
      </c>
      <c r="AF9459" s="5">
        <f>IFERROR(AD9459*AE9459*48,0)</f>
        <v>0.25370918599908837</v>
      </c>
    </row>
    <row r="9460" spans="2:32" x14ac:dyDescent="0.15">
      <c r="B9460" s="1" t="s">
        <v>50</v>
      </c>
      <c r="C9460" s="1" t="s">
        <v>58</v>
      </c>
      <c r="D9460" s="1">
        <v>142.75</v>
      </c>
      <c r="E9460" s="6">
        <v>3.13</v>
      </c>
      <c r="F9460" s="18">
        <v>0.41666666666666702</v>
      </c>
      <c r="G9460" s="1">
        <v>22.3</v>
      </c>
      <c r="H9460" s="1">
        <v>62</v>
      </c>
      <c r="I9460" s="1">
        <v>22.5</v>
      </c>
      <c r="J9460" s="1">
        <v>0.2</v>
      </c>
      <c r="K9460" s="1">
        <v>805</v>
      </c>
      <c r="L9460" s="1">
        <v>560</v>
      </c>
      <c r="M9460" s="6">
        <f t="shared" si="923"/>
        <v>22.598292197414821</v>
      </c>
      <c r="N9460" s="19">
        <v>0.7</v>
      </c>
      <c r="O9460" s="11" cm="1">
        <f t="array" ref="O9460">ROUND(_xlfn.SWITCH(C9460,"建筑专教",IF(S9460&gt;0.1,1.38,1.28),"阶梯教室",IF(S9460&gt;0.1,1.15,1.05),"公共教室",IF(S9460&gt;0.1,1.22,1.12),IF(S9460&gt;0.1,1.2,1.1))+(MOD(ROW()*11,31)/31-0.5)*0.06,2)</f>
        <v>1.4</v>
      </c>
      <c r="P9460" s="12">
        <f t="shared" si="921"/>
        <v>0.48</v>
      </c>
      <c r="Q9460" s="13">
        <f t="shared" si="929"/>
        <v>-0.48860405590165673</v>
      </c>
      <c r="R9460" s="1">
        <v>1.5</v>
      </c>
      <c r="S9460" s="1">
        <v>0.4</v>
      </c>
      <c r="T9460" s="1">
        <v>0.4</v>
      </c>
      <c r="U9460" s="4" t="s">
        <v>61</v>
      </c>
      <c r="V9460">
        <v>0.49</v>
      </c>
      <c r="W9460">
        <v>0.4</v>
      </c>
      <c r="X9460">
        <v>0.75</v>
      </c>
      <c r="Y9460">
        <v>2.38</v>
      </c>
      <c r="Z9460">
        <v>0.25</v>
      </c>
      <c r="AA9460" s="5">
        <f t="shared" si="926"/>
        <v>2.2999999999999998</v>
      </c>
      <c r="AB9460" s="15" cm="1">
        <f t="array" ref="AB9460">_xlfn.SWITCH(U9460,"夏",122,"冬",90,"春",153,"秋",153,0)</f>
        <v>153</v>
      </c>
      <c r="AC9460" s="16">
        <f t="shared" si="927"/>
        <v>351.9</v>
      </c>
      <c r="AD9460" s="5">
        <f>IFERROR(AA9460/D9460,0)</f>
        <v>1.6112084063047285E-2</v>
      </c>
      <c r="AE9460" s="15">
        <f t="shared" si="928"/>
        <v>0.41917808219178082</v>
      </c>
      <c r="AF9460" s="5">
        <f>IFERROR(AD9460*AE9460*48,0)</f>
        <v>0.32418395988772397</v>
      </c>
    </row>
    <row r="9461" spans="2:32" x14ac:dyDescent="0.15">
      <c r="B9461" s="1" t="s">
        <v>50</v>
      </c>
      <c r="C9461" s="1" t="s">
        <v>58</v>
      </c>
      <c r="D9461" s="1">
        <v>142.75</v>
      </c>
      <c r="E9461" s="6">
        <v>3.13</v>
      </c>
      <c r="F9461" s="18">
        <v>0.4375</v>
      </c>
      <c r="G9461" s="1">
        <v>23</v>
      </c>
      <c r="H9461" s="1">
        <v>59</v>
      </c>
      <c r="I9461" s="1">
        <v>23.2</v>
      </c>
      <c r="J9461" s="1">
        <v>0.2</v>
      </c>
      <c r="K9461" s="1">
        <v>865</v>
      </c>
      <c r="L9461" s="1">
        <v>610</v>
      </c>
      <c r="M9461" s="6">
        <f t="shared" si="923"/>
        <v>23.297597779624425</v>
      </c>
      <c r="N9461" s="19">
        <v>0.7</v>
      </c>
      <c r="O9461" s="11" cm="1">
        <f t="array" ref="O9461">ROUND(_xlfn.SWITCH(C9461,"建筑专教",IF(S9461&gt;0.1,1.38,1.28),"阶梯教室",IF(S9461&gt;0.1,1.15,1.05),"公共教室",IF(S9461&gt;0.1,1.22,1.12),IF(S9461&gt;0.1,1.2,1.1))+(MOD(ROW()*11,31)/31-0.5)*0.06,2)</f>
        <v>1.36</v>
      </c>
      <c r="P9461" s="12">
        <f t="shared" si="921"/>
        <v>0.55000000000000004</v>
      </c>
      <c r="Q9461" s="13">
        <f t="shared" si="929"/>
        <v>-0.39335561329485746</v>
      </c>
      <c r="R9461" s="1">
        <v>1.7</v>
      </c>
      <c r="S9461" s="1">
        <v>0.4</v>
      </c>
      <c r="T9461" s="1">
        <v>0.4</v>
      </c>
      <c r="U9461" s="4" t="s">
        <v>61</v>
      </c>
      <c r="V9461">
        <v>0.49</v>
      </c>
      <c r="W9461">
        <v>0.4</v>
      </c>
      <c r="X9461">
        <v>0.75</v>
      </c>
      <c r="Y9461">
        <v>2.38</v>
      </c>
      <c r="Z9461">
        <v>0.25</v>
      </c>
      <c r="AA9461" s="5">
        <f t="shared" si="926"/>
        <v>2.5</v>
      </c>
      <c r="AB9461" s="15" cm="1">
        <f t="array" ref="AB9461">_xlfn.SWITCH(U9461,"夏",122,"冬",90,"春",153,"秋",153,0)</f>
        <v>153</v>
      </c>
      <c r="AC9461" s="16">
        <f t="shared" si="927"/>
        <v>382.5</v>
      </c>
      <c r="AD9461" s="5">
        <f>IFERROR(AA9461/D9461,0)</f>
        <v>1.7513134851138354E-2</v>
      </c>
      <c r="AE9461" s="15">
        <f t="shared" si="928"/>
        <v>0.41917808219178082</v>
      </c>
      <c r="AF9461" s="5">
        <f>IFERROR(AD9461*AE9461*48,0)</f>
        <v>0.35237386944317828</v>
      </c>
    </row>
    <row r="9462" spans="2:32" x14ac:dyDescent="0.15">
      <c r="B9462" s="1" t="s">
        <v>50</v>
      </c>
      <c r="C9462" s="1" t="s">
        <v>58</v>
      </c>
      <c r="D9462" s="1">
        <v>142.75</v>
      </c>
      <c r="E9462" s="6">
        <v>3.13</v>
      </c>
      <c r="F9462" s="18">
        <v>0.45833333333333298</v>
      </c>
      <c r="G9462" s="1">
        <v>23.5</v>
      </c>
      <c r="H9462" s="1">
        <v>57</v>
      </c>
      <c r="I9462" s="1">
        <v>23.7</v>
      </c>
      <c r="J9462" s="1">
        <v>0.2</v>
      </c>
      <c r="K9462" s="1">
        <v>835</v>
      </c>
      <c r="L9462" s="1">
        <v>650</v>
      </c>
      <c r="M9462" s="6">
        <f t="shared" si="923"/>
        <v>23.797105764874914</v>
      </c>
      <c r="N9462" s="19">
        <v>0.7</v>
      </c>
      <c r="O9462" s="11" cm="1">
        <f t="array" ref="O9462">ROUND(_xlfn.SWITCH(C9462,"建筑专教",IF(S9462&gt;0.1,1.38,1.28),"阶梯教室",IF(S9462&gt;0.1,1.15,1.05),"公共教室",IF(S9462&gt;0.1,1.22,1.12),IF(S9462&gt;0.1,1.2,1.1))+(MOD(ROW()*11,31)/31-0.5)*0.06,2)</f>
        <v>1.38</v>
      </c>
      <c r="P9462" s="12">
        <f t="shared" si="921"/>
        <v>0.51</v>
      </c>
      <c r="Q9462" s="13">
        <f t="shared" si="929"/>
        <v>-0.23002127573113573</v>
      </c>
      <c r="R9462" s="1">
        <v>1.6</v>
      </c>
      <c r="S9462" s="1">
        <v>0.3</v>
      </c>
      <c r="T9462" s="1">
        <v>0.3</v>
      </c>
      <c r="U9462" s="4" t="s">
        <v>61</v>
      </c>
      <c r="V9462">
        <v>0.49</v>
      </c>
      <c r="W9462">
        <v>0.4</v>
      </c>
      <c r="X9462">
        <v>0.75</v>
      </c>
      <c r="Y9462">
        <v>2.38</v>
      </c>
      <c r="Z9462">
        <v>0.25</v>
      </c>
      <c r="AA9462" s="5">
        <f t="shared" si="926"/>
        <v>2.2000000000000002</v>
      </c>
      <c r="AB9462" s="15" cm="1">
        <f t="array" ref="AB9462">_xlfn.SWITCH(U9462,"夏",122,"冬",90,"春",153,"秋",153,0)</f>
        <v>153</v>
      </c>
      <c r="AC9462" s="16">
        <f t="shared" si="927"/>
        <v>336.6</v>
      </c>
      <c r="AD9462" s="5">
        <f>IFERROR(AA9462/D9462,0)</f>
        <v>1.5411558669001752E-2</v>
      </c>
      <c r="AE9462" s="15">
        <f t="shared" si="928"/>
        <v>0.41917808219178082</v>
      </c>
      <c r="AF9462" s="5">
        <f>IFERROR(AD9462*AE9462*48,0)</f>
        <v>0.31008900510999693</v>
      </c>
    </row>
    <row r="9463" spans="2:32" x14ac:dyDescent="0.15">
      <c r="B9463" s="1" t="s">
        <v>50</v>
      </c>
      <c r="C9463" s="1" t="s">
        <v>58</v>
      </c>
      <c r="D9463" s="1">
        <v>142.75</v>
      </c>
      <c r="E9463" s="6">
        <v>3.13</v>
      </c>
      <c r="F9463" s="18">
        <v>0.47916666666666702</v>
      </c>
      <c r="G9463" s="1">
        <v>23.9</v>
      </c>
      <c r="H9463" s="1">
        <v>55</v>
      </c>
      <c r="I9463" s="1">
        <v>24.1</v>
      </c>
      <c r="J9463" s="1">
        <v>0.2</v>
      </c>
      <c r="K9463" s="1">
        <v>725</v>
      </c>
      <c r="L9463" s="1">
        <v>680</v>
      </c>
      <c r="M9463" s="6">
        <f t="shared" si="923"/>
        <v>24.19671453040462</v>
      </c>
      <c r="N9463" s="19">
        <v>0.7</v>
      </c>
      <c r="O9463" s="11" cm="1">
        <f t="array" ref="O9463">ROUND(_xlfn.SWITCH(C9463,"建筑专教",IF(S9463&gt;0.1,1.38,1.28),"阶梯教室",IF(S9463&gt;0.1,1.15,1.05),"公共教室",IF(S9463&gt;0.1,1.22,1.12),IF(S9463&gt;0.1,1.2,1.1))+(MOD(ROW()*11,31)/31-0.5)*0.06,2)</f>
        <v>1.4</v>
      </c>
      <c r="P9463" s="12">
        <f t="shared" si="921"/>
        <v>0.38</v>
      </c>
      <c r="Q9463" s="13">
        <f t="shared" si="929"/>
        <v>-9.6516998670478735E-2</v>
      </c>
      <c r="R9463" s="1">
        <v>1.2</v>
      </c>
      <c r="S9463" s="1">
        <v>0.2</v>
      </c>
      <c r="T9463" s="1">
        <v>0.2</v>
      </c>
      <c r="U9463" s="4" t="s">
        <v>61</v>
      </c>
      <c r="V9463">
        <v>0.49</v>
      </c>
      <c r="W9463">
        <v>0.4</v>
      </c>
      <c r="X9463">
        <v>0.75</v>
      </c>
      <c r="Y9463">
        <v>2.38</v>
      </c>
      <c r="Z9463">
        <v>0.25</v>
      </c>
      <c r="AA9463" s="5">
        <f t="shared" si="926"/>
        <v>1.5999999999999999</v>
      </c>
      <c r="AB9463" s="15" cm="1">
        <f t="array" ref="AB9463">_xlfn.SWITCH(U9463,"夏",122,"冬",90,"春",153,"秋",153,0)</f>
        <v>153</v>
      </c>
      <c r="AC9463" s="16">
        <f t="shared" si="927"/>
        <v>244.79999999999998</v>
      </c>
      <c r="AD9463" s="5">
        <f>IFERROR(AA9463/D9463,0)</f>
        <v>1.1208406304728545E-2</v>
      </c>
      <c r="AE9463" s="15">
        <f t="shared" si="928"/>
        <v>0.41917808219178082</v>
      </c>
      <c r="AF9463" s="5">
        <f>IFERROR(AD9463*AE9463*48,0)</f>
        <v>0.22551927644363406</v>
      </c>
    </row>
    <row r="9464" spans="2:32" x14ac:dyDescent="0.15">
      <c r="B9464" s="1" t="s">
        <v>50</v>
      </c>
      <c r="C9464" s="1" t="s">
        <v>58</v>
      </c>
      <c r="D9464" s="1">
        <v>142.75</v>
      </c>
      <c r="E9464" s="6">
        <v>3.13</v>
      </c>
      <c r="F9464" s="18">
        <v>0.5</v>
      </c>
      <c r="G9464" s="1">
        <v>24.1</v>
      </c>
      <c r="H9464" s="1">
        <v>54</v>
      </c>
      <c r="I9464" s="1">
        <v>24.3</v>
      </c>
      <c r="J9464" s="1">
        <v>0.1</v>
      </c>
      <c r="K9464" s="1">
        <v>560</v>
      </c>
      <c r="L9464" s="1">
        <v>710</v>
      </c>
      <c r="M9464" s="6">
        <f t="shared" si="923"/>
        <v>24.36368979726717</v>
      </c>
      <c r="N9464" s="1">
        <v>0</v>
      </c>
      <c r="O9464" s="1">
        <v>0</v>
      </c>
      <c r="P9464" s="12">
        <f t="shared" si="921"/>
        <v>0</v>
      </c>
      <c r="Q9464" s="1">
        <v>0</v>
      </c>
      <c r="R9464" s="1">
        <v>0</v>
      </c>
      <c r="S9464" s="1">
        <v>0.2</v>
      </c>
      <c r="T9464" s="1">
        <v>0</v>
      </c>
      <c r="U9464" s="4" t="s">
        <v>61</v>
      </c>
      <c r="V9464">
        <v>0.49</v>
      </c>
      <c r="W9464">
        <v>0.4</v>
      </c>
      <c r="X9464">
        <v>0.75</v>
      </c>
      <c r="Y9464">
        <v>2.38</v>
      </c>
      <c r="Z9464">
        <v>0.25</v>
      </c>
      <c r="AA9464" s="5">
        <f t="shared" si="926"/>
        <v>0.2</v>
      </c>
      <c r="AB9464" s="15" cm="1">
        <f t="array" ref="AB9464">_xlfn.SWITCH(U9464,"夏",122,"冬",90,"春",153,"秋",153,0)</f>
        <v>153</v>
      </c>
      <c r="AC9464" s="16">
        <f t="shared" si="927"/>
        <v>30.6</v>
      </c>
      <c r="AD9464" s="5">
        <f>IFERROR(AA9464/D9464,0)</f>
        <v>1.4010507880910684E-3</v>
      </c>
      <c r="AE9464" s="15">
        <f t="shared" si="928"/>
        <v>0.41917808219178082</v>
      </c>
      <c r="AF9464" s="5">
        <f>IFERROR(AD9464*AE9464*48,0)</f>
        <v>2.8189909555454265E-2</v>
      </c>
    </row>
    <row r="9465" spans="2:32" x14ac:dyDescent="0.15">
      <c r="B9465" s="1" t="s">
        <v>50</v>
      </c>
      <c r="C9465" s="1" t="s">
        <v>58</v>
      </c>
      <c r="D9465" s="1">
        <v>142.75</v>
      </c>
      <c r="E9465" s="6">
        <v>3.13</v>
      </c>
      <c r="F9465" s="18">
        <v>0.52083333333333304</v>
      </c>
      <c r="G9465" s="1">
        <v>23.7</v>
      </c>
      <c r="H9465" s="1">
        <v>56</v>
      </c>
      <c r="I9465" s="1">
        <v>23.9</v>
      </c>
      <c r="J9465" s="1">
        <v>0.1</v>
      </c>
      <c r="K9465" s="1">
        <v>485</v>
      </c>
      <c r="L9465" s="1">
        <v>690</v>
      </c>
      <c r="M9465" s="6">
        <f t="shared" si="923"/>
        <v>23.963947322270599</v>
      </c>
      <c r="N9465" s="1">
        <v>0</v>
      </c>
      <c r="O9465" s="1">
        <v>0</v>
      </c>
      <c r="P9465" s="12">
        <f t="shared" si="921"/>
        <v>0</v>
      </c>
      <c r="Q9465" s="1">
        <v>0</v>
      </c>
      <c r="R9465" s="1">
        <v>0</v>
      </c>
      <c r="S9465" s="1">
        <v>0</v>
      </c>
      <c r="T9465" s="1">
        <v>0</v>
      </c>
      <c r="U9465" s="4" t="s">
        <v>61</v>
      </c>
      <c r="V9465">
        <v>0.49</v>
      </c>
      <c r="W9465">
        <v>0.4</v>
      </c>
      <c r="X9465">
        <v>0.75</v>
      </c>
      <c r="Y9465">
        <v>2.38</v>
      </c>
      <c r="Z9465">
        <v>0.25</v>
      </c>
      <c r="AA9465" s="5">
        <f t="shared" si="926"/>
        <v>0</v>
      </c>
      <c r="AB9465" s="15" cm="1">
        <f t="array" ref="AB9465">_xlfn.SWITCH(U9465,"夏",122,"冬",90,"春",153,"秋",153,0)</f>
        <v>153</v>
      </c>
      <c r="AC9465" s="16">
        <f t="shared" si="927"/>
        <v>0</v>
      </c>
      <c r="AD9465" s="5">
        <f>IFERROR(AA9465/D9465,0)</f>
        <v>0</v>
      </c>
      <c r="AE9465" s="15">
        <f t="shared" si="928"/>
        <v>0.41917808219178082</v>
      </c>
      <c r="AF9465" s="5">
        <f>IFERROR(AD9465*AE9465*48,0)</f>
        <v>0</v>
      </c>
    </row>
    <row r="9466" spans="2:32" x14ac:dyDescent="0.15">
      <c r="B9466" s="1" t="s">
        <v>50</v>
      </c>
      <c r="C9466" s="1" t="s">
        <v>58</v>
      </c>
      <c r="D9466" s="1">
        <v>142.75</v>
      </c>
      <c r="E9466" s="6">
        <v>3.13</v>
      </c>
      <c r="F9466" s="18">
        <v>0.54166666666666696</v>
      </c>
      <c r="G9466" s="1">
        <v>23.4</v>
      </c>
      <c r="H9466" s="1">
        <v>58</v>
      </c>
      <c r="I9466" s="1">
        <v>23.6</v>
      </c>
      <c r="J9466" s="1">
        <v>0.1</v>
      </c>
      <c r="K9466" s="1">
        <v>445</v>
      </c>
      <c r="L9466" s="1">
        <v>660</v>
      </c>
      <c r="M9466" s="6">
        <f t="shared" si="923"/>
        <v>23.664141377567546</v>
      </c>
      <c r="N9466" s="1">
        <v>0</v>
      </c>
      <c r="O9466" s="1">
        <v>0</v>
      </c>
      <c r="P9466" s="12">
        <f t="shared" si="921"/>
        <v>0</v>
      </c>
      <c r="Q9466" s="1">
        <v>0</v>
      </c>
      <c r="R9466" s="1">
        <v>0</v>
      </c>
      <c r="S9466" s="1">
        <v>0</v>
      </c>
      <c r="T9466" s="1">
        <v>0</v>
      </c>
      <c r="U9466" s="4" t="s">
        <v>61</v>
      </c>
      <c r="V9466">
        <v>0.49</v>
      </c>
      <c r="W9466">
        <v>0.4</v>
      </c>
      <c r="X9466">
        <v>0.75</v>
      </c>
      <c r="Y9466">
        <v>2.38</v>
      </c>
      <c r="Z9466">
        <v>0.25</v>
      </c>
      <c r="AA9466" s="5">
        <f t="shared" si="926"/>
        <v>0</v>
      </c>
      <c r="AB9466" s="15" cm="1">
        <f t="array" ref="AB9466">_xlfn.SWITCH(U9466,"夏",122,"冬",90,"春",153,"秋",153,0)</f>
        <v>153</v>
      </c>
      <c r="AC9466" s="16">
        <f t="shared" si="927"/>
        <v>0</v>
      </c>
      <c r="AD9466" s="5">
        <f>IFERROR(AA9466/D9466,0)</f>
        <v>0</v>
      </c>
      <c r="AE9466" s="15">
        <f t="shared" si="928"/>
        <v>0.41917808219178082</v>
      </c>
      <c r="AF9466" s="5">
        <f>IFERROR(AD9466*AE9466*48,0)</f>
        <v>0</v>
      </c>
    </row>
    <row r="9467" spans="2:32" x14ac:dyDescent="0.15">
      <c r="B9467" s="1" t="s">
        <v>50</v>
      </c>
      <c r="C9467" s="1" t="s">
        <v>58</v>
      </c>
      <c r="D9467" s="1">
        <v>142.75</v>
      </c>
      <c r="E9467" s="6">
        <v>3.13</v>
      </c>
      <c r="F9467" s="18">
        <v>0.5625</v>
      </c>
      <c r="G9467" s="1">
        <v>23.1</v>
      </c>
      <c r="H9467" s="1">
        <v>61</v>
      </c>
      <c r="I9467" s="1">
        <v>23.3</v>
      </c>
      <c r="J9467" s="1">
        <v>0.1</v>
      </c>
      <c r="K9467" s="1">
        <v>422</v>
      </c>
      <c r="L9467" s="1">
        <v>630</v>
      </c>
      <c r="M9467" s="6">
        <f t="shared" si="923"/>
        <v>23.36433621858032</v>
      </c>
      <c r="N9467" s="1">
        <v>0</v>
      </c>
      <c r="O9467" s="1">
        <v>0</v>
      </c>
      <c r="P9467" s="12">
        <f t="shared" si="921"/>
        <v>0</v>
      </c>
      <c r="Q9467" s="1">
        <v>0</v>
      </c>
      <c r="R9467" s="1">
        <v>0</v>
      </c>
      <c r="S9467" s="1">
        <v>0.1</v>
      </c>
      <c r="T9467" s="1">
        <v>0</v>
      </c>
      <c r="U9467" s="4" t="s">
        <v>61</v>
      </c>
      <c r="V9467">
        <v>0.49</v>
      </c>
      <c r="W9467">
        <v>0.4</v>
      </c>
      <c r="X9467">
        <v>0.75</v>
      </c>
      <c r="Y9467">
        <v>2.38</v>
      </c>
      <c r="Z9467">
        <v>0.25</v>
      </c>
      <c r="AA9467" s="5">
        <f t="shared" si="926"/>
        <v>0.1</v>
      </c>
      <c r="AB9467" s="15" cm="1">
        <f t="array" ref="AB9467">_xlfn.SWITCH(U9467,"夏",122,"冬",90,"春",153,"秋",153,0)</f>
        <v>153</v>
      </c>
      <c r="AC9467" s="16">
        <f t="shared" si="927"/>
        <v>15.3</v>
      </c>
      <c r="AD9467" s="5">
        <f>IFERROR(AA9467/D9467,0)</f>
        <v>7.0052539404553418E-4</v>
      </c>
      <c r="AE9467" s="15">
        <f t="shared" si="928"/>
        <v>0.41917808219178082</v>
      </c>
      <c r="AF9467" s="5">
        <f>IFERROR(AD9467*AE9467*48,0)</f>
        <v>1.4094954777727133E-2</v>
      </c>
    </row>
    <row r="9468" spans="2:32" x14ac:dyDescent="0.15">
      <c r="B9468" s="1" t="s">
        <v>50</v>
      </c>
      <c r="C9468" s="1" t="s">
        <v>58</v>
      </c>
      <c r="D9468" s="1">
        <v>142.75</v>
      </c>
      <c r="E9468" s="6">
        <v>3.13</v>
      </c>
      <c r="F9468" s="18">
        <v>0.58333333333333304</v>
      </c>
      <c r="G9468" s="1">
        <v>23.4</v>
      </c>
      <c r="H9468" s="1">
        <v>59</v>
      </c>
      <c r="I9468" s="1">
        <v>23.6</v>
      </c>
      <c r="J9468" s="1">
        <v>0.2</v>
      </c>
      <c r="K9468" s="1">
        <v>595</v>
      </c>
      <c r="L9468" s="1">
        <v>590</v>
      </c>
      <c r="M9468" s="6">
        <f t="shared" si="923"/>
        <v>23.697203902936678</v>
      </c>
      <c r="N9468" s="19">
        <v>0.7</v>
      </c>
      <c r="O9468" s="11" cm="1">
        <f t="array" ref="O9468">ROUND(_xlfn.SWITCH(C9468,"建筑专教",IF(S9468&gt;0.1,1.38,1.28),"阶梯教室",IF(S9468&gt;0.1,1.15,1.05),"公共教室",IF(S9468&gt;0.1,1.22,1.12),IF(S9468&gt;0.1,1.2,1.1))+(MOD(ROW()*11,31)/31-0.5)*0.06,2)</f>
        <v>1.39</v>
      </c>
      <c r="P9468" s="12">
        <f t="shared" si="921"/>
        <v>0.23</v>
      </c>
      <c r="Q9468" s="13">
        <f t="shared" ref="Q9468:Q9473" si="930">(0.303*EXP(-0.036*(O9468*58.15))+0.028)*((O9468*58.15)-0.00305*(5733-6.99*(O9468*58.15)-(EXP(16.6536-4030.183/(G9468+235))*(H9468/100)))-0.42*((O9468*58.15)-58.15)-0.000017*(O9468*58.15)*(5867-(EXP(16.6536-4030.183/(G9468+235))*(H9468/100)))-0.0014*(O9468*58.15)*(34-G9468)-0.0000000396*IF(N9468*0.155&gt;0.078,1.05+0.645*N9468*0.155,1)*(POWER((35.7-0.028*(O9468*58.15)-N9468*0.155*(0.0000000396*IF(N9468*0.155&gt;0.078,1.05+0.645*N9468*0.155,1)*(POWER((35.7-0.028*(O9468*58.15)-N9468*0.155*0.1)+273,4)-POWER(M9468+273,4))+IF(N9468*0.155&gt;0.078,1.05+0.645*N9468*0.155,1)*IF(J9468&lt;0.2,2.38*ABS(35.7-0.028*(O9468*58.15)-G9468)^0.25,12.1*SQRT(J9468))*(35.7-0.028*(O9468*58.15)-G9468))+273),4)-POWER(M9468+273,4))-IF(N9468*0.155&gt;0.078,1.05+0.645*N9468*0.155,1)*IF(J9468&lt;0.2,2.38*ABS(35.7-0.028*(O9468*58.15)-N9468*0.155*0.1-G9468)^0.25,12.1*SQRT(J9468))*(35.7-0.028*(O9468*58.15)-N9468*0.155*0.1-G9468))</f>
        <v>-0.23655717863059289</v>
      </c>
      <c r="R9468" s="1">
        <v>0.9</v>
      </c>
      <c r="S9468" s="1">
        <v>0.3</v>
      </c>
      <c r="T9468" s="1">
        <v>0.2</v>
      </c>
      <c r="U9468" s="4" t="s">
        <v>61</v>
      </c>
      <c r="V9468">
        <v>0.49</v>
      </c>
      <c r="W9468">
        <v>0.4</v>
      </c>
      <c r="X9468">
        <v>0.75</v>
      </c>
      <c r="Y9468">
        <v>2.38</v>
      </c>
      <c r="Z9468">
        <v>0.25</v>
      </c>
      <c r="AA9468" s="5">
        <f t="shared" si="926"/>
        <v>1.4</v>
      </c>
      <c r="AB9468" s="15" cm="1">
        <f t="array" ref="AB9468">_xlfn.SWITCH(U9468,"夏",122,"冬",90,"春",153,"秋",153,0)</f>
        <v>153</v>
      </c>
      <c r="AC9468" s="16">
        <f t="shared" si="927"/>
        <v>214.2</v>
      </c>
      <c r="AD9468" s="5">
        <f>IFERROR(AA9468/D9468,0)</f>
        <v>9.8073555166374778E-3</v>
      </c>
      <c r="AE9468" s="15">
        <f t="shared" si="928"/>
        <v>0.41917808219178082</v>
      </c>
      <c r="AF9468" s="5">
        <f>IFERROR(AD9468*AE9468*48,0)</f>
        <v>0.19732936688817981</v>
      </c>
    </row>
    <row r="9469" spans="2:32" x14ac:dyDescent="0.15">
      <c r="B9469" s="1" t="s">
        <v>50</v>
      </c>
      <c r="C9469" s="1" t="s">
        <v>58</v>
      </c>
      <c r="D9469" s="1">
        <v>142.75</v>
      </c>
      <c r="E9469" s="6">
        <v>3.13</v>
      </c>
      <c r="F9469" s="18">
        <v>0.60416666666666696</v>
      </c>
      <c r="G9469" s="1">
        <v>24</v>
      </c>
      <c r="H9469" s="1">
        <v>56</v>
      </c>
      <c r="I9469" s="1">
        <v>24.2</v>
      </c>
      <c r="J9469" s="1">
        <v>0.2</v>
      </c>
      <c r="K9469" s="1">
        <v>765</v>
      </c>
      <c r="L9469" s="1">
        <v>550</v>
      </c>
      <c r="M9469" s="6">
        <f t="shared" si="923"/>
        <v>24.296617050125917</v>
      </c>
      <c r="N9469" s="19">
        <v>0.7</v>
      </c>
      <c r="O9469" s="11" cm="1">
        <f t="array" ref="O9469">ROUND(_xlfn.SWITCH(C9469,"建筑专教",IF(S9469&gt;0.1,1.38,1.28),"阶梯教室",IF(S9469&gt;0.1,1.15,1.05),"公共教室",IF(S9469&gt;0.1,1.22,1.12),IF(S9469&gt;0.1,1.2,1.1))+(MOD(ROW()*11,31)/31-0.5)*0.06,2)</f>
        <v>1.41</v>
      </c>
      <c r="P9469" s="12">
        <f t="shared" ref="P9469:P9532" si="931">IF(O9469=0,0,ROUND(MIN(MAX((K9469-400)/(320*E9469*IF(C9469="公共教室",0.95,IF(C9469="建筑专教",0.85,IF(C9469="阶梯教室",1.15,1)))),0),2),2))</f>
        <v>0.43</v>
      </c>
      <c r="Q9469" s="13">
        <f t="shared" si="930"/>
        <v>-5.5536367056057481E-2</v>
      </c>
      <c r="R9469" s="1">
        <v>1.4</v>
      </c>
      <c r="S9469" s="1">
        <v>0.4</v>
      </c>
      <c r="T9469" s="1">
        <v>0.3</v>
      </c>
      <c r="U9469" s="4" t="s">
        <v>61</v>
      </c>
      <c r="V9469">
        <v>0.49</v>
      </c>
      <c r="W9469">
        <v>0.4</v>
      </c>
      <c r="X9469">
        <v>0.75</v>
      </c>
      <c r="Y9469">
        <v>2.38</v>
      </c>
      <c r="Z9469">
        <v>0.25</v>
      </c>
      <c r="AA9469" s="5">
        <f t="shared" si="926"/>
        <v>2.0999999999999996</v>
      </c>
      <c r="AB9469" s="15" cm="1">
        <f t="array" ref="AB9469">_xlfn.SWITCH(U9469,"夏",122,"冬",90,"春",153,"秋",153,0)</f>
        <v>153</v>
      </c>
      <c r="AC9469" s="16">
        <f t="shared" si="927"/>
        <v>321.29999999999995</v>
      </c>
      <c r="AD9469" s="5">
        <f>IFERROR(AA9469/D9469,0)</f>
        <v>1.4711033274956214E-2</v>
      </c>
      <c r="AE9469" s="15">
        <f t="shared" si="928"/>
        <v>0.41917808219178082</v>
      </c>
      <c r="AF9469" s="5">
        <f>IFERROR(AD9469*AE9469*48,0)</f>
        <v>0.29599405033226966</v>
      </c>
    </row>
    <row r="9470" spans="2:32" x14ac:dyDescent="0.15">
      <c r="B9470" s="1" t="s">
        <v>50</v>
      </c>
      <c r="C9470" s="1" t="s">
        <v>58</v>
      </c>
      <c r="D9470" s="1">
        <v>142.75</v>
      </c>
      <c r="E9470" s="6">
        <v>3.13</v>
      </c>
      <c r="F9470" s="18">
        <v>0.625</v>
      </c>
      <c r="G9470" s="1">
        <v>24.5</v>
      </c>
      <c r="H9470" s="1">
        <v>53</v>
      </c>
      <c r="I9470" s="1">
        <v>24.7</v>
      </c>
      <c r="J9470" s="1">
        <v>0.2</v>
      </c>
      <c r="K9470" s="1">
        <v>855</v>
      </c>
      <c r="L9470" s="1">
        <v>510</v>
      </c>
      <c r="M9470" s="6">
        <f t="shared" si="923"/>
        <v>24.796131607775749</v>
      </c>
      <c r="N9470" s="19">
        <v>0.7</v>
      </c>
      <c r="O9470" s="11" cm="1">
        <f t="array" ref="O9470">ROUND(_xlfn.SWITCH(C9470,"建筑专教",IF(S9470&gt;0.1,1.38,1.28),"阶梯教室",IF(S9470&gt;0.1,1.15,1.05),"公共教室",IF(S9470&gt;0.1,1.22,1.12),IF(S9470&gt;0.1,1.2,1.1))+(MOD(ROW()*11,31)/31-0.5)*0.06,2)</f>
        <v>1.37</v>
      </c>
      <c r="P9470" s="12">
        <f t="shared" si="931"/>
        <v>0.53</v>
      </c>
      <c r="Q9470" s="13">
        <f t="shared" si="930"/>
        <v>8.1065829554869209E-4</v>
      </c>
      <c r="R9470" s="1">
        <v>1.7</v>
      </c>
      <c r="S9470" s="1">
        <v>0.4</v>
      </c>
      <c r="T9470" s="1">
        <v>0.4</v>
      </c>
      <c r="U9470" s="4" t="s">
        <v>61</v>
      </c>
      <c r="V9470">
        <v>0.49</v>
      </c>
      <c r="W9470">
        <v>0.4</v>
      </c>
      <c r="X9470">
        <v>0.75</v>
      </c>
      <c r="Y9470">
        <v>2.38</v>
      </c>
      <c r="Z9470">
        <v>0.25</v>
      </c>
      <c r="AA9470" s="5">
        <f t="shared" si="926"/>
        <v>2.5</v>
      </c>
      <c r="AB9470" s="15" cm="1">
        <f t="array" ref="AB9470">_xlfn.SWITCH(U9470,"夏",122,"冬",90,"春",153,"秋",153,0)</f>
        <v>153</v>
      </c>
      <c r="AC9470" s="16">
        <f t="shared" si="927"/>
        <v>382.5</v>
      </c>
      <c r="AD9470" s="5">
        <f>IFERROR(AA9470/D9470,0)</f>
        <v>1.7513134851138354E-2</v>
      </c>
      <c r="AE9470" s="15">
        <f t="shared" si="928"/>
        <v>0.41917808219178082</v>
      </c>
      <c r="AF9470" s="5">
        <f>IFERROR(AD9470*AE9470*48,0)</f>
        <v>0.35237386944317828</v>
      </c>
    </row>
    <row r="9471" spans="2:32" x14ac:dyDescent="0.15">
      <c r="B9471" s="1" t="s">
        <v>50</v>
      </c>
      <c r="C9471" s="1" t="s">
        <v>58</v>
      </c>
      <c r="D9471" s="1">
        <v>142.75</v>
      </c>
      <c r="E9471" s="6">
        <v>3.13</v>
      </c>
      <c r="F9471" s="18">
        <v>0.64583333333333304</v>
      </c>
      <c r="G9471" s="1">
        <v>24.8</v>
      </c>
      <c r="H9471" s="1">
        <v>51</v>
      </c>
      <c r="I9471" s="1">
        <v>25</v>
      </c>
      <c r="J9471" s="1">
        <v>0.2</v>
      </c>
      <c r="K9471" s="1">
        <v>815</v>
      </c>
      <c r="L9471" s="1">
        <v>470</v>
      </c>
      <c r="M9471" s="6">
        <f t="shared" si="923"/>
        <v>25.095841901738197</v>
      </c>
      <c r="N9471" s="19">
        <v>0.7</v>
      </c>
      <c r="O9471" s="11" cm="1">
        <f t="array" ref="O9471">ROUND(_xlfn.SWITCH(C9471,"建筑专教",IF(S9471&gt;0.1,1.38,1.28),"阶梯教室",IF(S9471&gt;0.1,1.15,1.05),"公共教室",IF(S9471&gt;0.1,1.22,1.12),IF(S9471&gt;0.1,1.2,1.1))+(MOD(ROW()*11,31)/31-0.5)*0.06,2)</f>
        <v>1.39</v>
      </c>
      <c r="P9471" s="12">
        <f t="shared" si="931"/>
        <v>0.49</v>
      </c>
      <c r="Q9471" s="13">
        <f t="shared" si="930"/>
        <v>0.10671601644375803</v>
      </c>
      <c r="R9471" s="1">
        <v>1.5</v>
      </c>
      <c r="S9471" s="1">
        <v>0.4</v>
      </c>
      <c r="T9471" s="1">
        <v>0.3</v>
      </c>
      <c r="U9471" s="4" t="s">
        <v>61</v>
      </c>
      <c r="V9471">
        <v>0.49</v>
      </c>
      <c r="W9471">
        <v>0.4</v>
      </c>
      <c r="X9471">
        <v>0.75</v>
      </c>
      <c r="Y9471">
        <v>2.38</v>
      </c>
      <c r="Z9471">
        <v>0.25</v>
      </c>
      <c r="AA9471" s="5">
        <f t="shared" si="926"/>
        <v>2.1999999999999997</v>
      </c>
      <c r="AB9471" s="15" cm="1">
        <f t="array" ref="AB9471">_xlfn.SWITCH(U9471,"夏",122,"冬",90,"春",153,"秋",153,0)</f>
        <v>153</v>
      </c>
      <c r="AC9471" s="16">
        <f t="shared" si="927"/>
        <v>336.59999999999997</v>
      </c>
      <c r="AD9471" s="5">
        <f>IFERROR(AA9471/D9471,0)</f>
        <v>1.5411558669001749E-2</v>
      </c>
      <c r="AE9471" s="15">
        <f t="shared" si="928"/>
        <v>0.41917808219178082</v>
      </c>
      <c r="AF9471" s="5">
        <f>IFERROR(AD9471*AE9471*48,0)</f>
        <v>0.31008900510999682</v>
      </c>
    </row>
    <row r="9472" spans="2:32" x14ac:dyDescent="0.15">
      <c r="B9472" s="1" t="s">
        <v>50</v>
      </c>
      <c r="C9472" s="1" t="s">
        <v>58</v>
      </c>
      <c r="D9472" s="1">
        <v>142.75</v>
      </c>
      <c r="E9472" s="6">
        <v>3.13</v>
      </c>
      <c r="F9472" s="18">
        <v>0.66666666666666696</v>
      </c>
      <c r="G9472" s="1">
        <v>25</v>
      </c>
      <c r="H9472" s="1">
        <v>49</v>
      </c>
      <c r="I9472" s="1">
        <v>25.2</v>
      </c>
      <c r="J9472" s="1">
        <v>0.2</v>
      </c>
      <c r="K9472" s="1">
        <v>740</v>
      </c>
      <c r="L9472" s="1">
        <v>430</v>
      </c>
      <c r="M9472" s="6">
        <f t="shared" si="923"/>
        <v>25.295649410499038</v>
      </c>
      <c r="N9472" s="19">
        <v>0.7</v>
      </c>
      <c r="O9472" s="11" cm="1">
        <f t="array" ref="O9472">ROUND(_xlfn.SWITCH(C9472,"建筑专教",IF(S9472&gt;0.1,1.38,1.28),"阶梯教室",IF(S9472&gt;0.1,1.15,1.05),"公共教室",IF(S9472&gt;0.1,1.22,1.12),IF(S9472&gt;0.1,1.2,1.1))+(MOD(ROW()*11,31)/31-0.5)*0.06,2)</f>
        <v>1.35</v>
      </c>
      <c r="P9472" s="12">
        <f t="shared" si="931"/>
        <v>0.4</v>
      </c>
      <c r="Q9472" s="13">
        <f t="shared" si="930"/>
        <v>9.3030109075916037E-2</v>
      </c>
      <c r="R9472" s="1">
        <v>1.3</v>
      </c>
      <c r="S9472" s="1">
        <v>0.3</v>
      </c>
      <c r="T9472" s="1">
        <v>0.2</v>
      </c>
      <c r="U9472" s="4" t="s">
        <v>61</v>
      </c>
      <c r="V9472">
        <v>0.49</v>
      </c>
      <c r="W9472">
        <v>0.4</v>
      </c>
      <c r="X9472">
        <v>0.75</v>
      </c>
      <c r="Y9472">
        <v>2.38</v>
      </c>
      <c r="Z9472">
        <v>0.25</v>
      </c>
      <c r="AA9472" s="5">
        <f t="shared" si="926"/>
        <v>1.8</v>
      </c>
      <c r="AB9472" s="15" cm="1">
        <f t="array" ref="AB9472">_xlfn.SWITCH(U9472,"夏",122,"冬",90,"春",153,"秋",153,0)</f>
        <v>153</v>
      </c>
      <c r="AC9472" s="16">
        <f t="shared" si="927"/>
        <v>275.40000000000003</v>
      </c>
      <c r="AD9472" s="5">
        <f>IFERROR(AA9472/D9472,0)</f>
        <v>1.2609457092819616E-2</v>
      </c>
      <c r="AE9472" s="15">
        <f t="shared" si="928"/>
        <v>0.41917808219178082</v>
      </c>
      <c r="AF9472" s="5">
        <f>IFERROR(AD9472*AE9472*48,0)</f>
        <v>0.25370918599908837</v>
      </c>
    </row>
    <row r="9473" spans="2:32" x14ac:dyDescent="0.15">
      <c r="B9473" s="1" t="s">
        <v>50</v>
      </c>
      <c r="C9473" s="1" t="s">
        <v>58</v>
      </c>
      <c r="D9473" s="1">
        <v>142.75</v>
      </c>
      <c r="E9473" s="6">
        <v>3.13</v>
      </c>
      <c r="F9473" s="18">
        <v>0.6875</v>
      </c>
      <c r="G9473" s="1">
        <v>24.8</v>
      </c>
      <c r="H9473" s="1">
        <v>51</v>
      </c>
      <c r="I9473" s="1">
        <v>25</v>
      </c>
      <c r="J9473" s="1">
        <v>0.1</v>
      </c>
      <c r="K9473" s="1">
        <v>620</v>
      </c>
      <c r="L9473" s="1">
        <v>390</v>
      </c>
      <c r="M9473" s="6">
        <f t="shared" si="923"/>
        <v>25.063242444761215</v>
      </c>
      <c r="N9473" s="19">
        <v>0.7</v>
      </c>
      <c r="O9473" s="11" cm="1">
        <f t="array" ref="O9473">ROUND(_xlfn.SWITCH(C9473,"建筑专教",IF(S9473&gt;0.1,1.38,1.28),"阶梯教室",IF(S9473&gt;0.1,1.15,1.05),"公共教室",IF(S9473&gt;0.1,1.22,1.12),IF(S9473&gt;0.1,1.2,1.1))+(MOD(ROW()*11,31)/31-0.5)*0.06,2)</f>
        <v>1.37</v>
      </c>
      <c r="P9473" s="12">
        <f t="shared" si="931"/>
        <v>0.26</v>
      </c>
      <c r="Q9473" s="13">
        <f t="shared" si="930"/>
        <v>0.36046562030482998</v>
      </c>
      <c r="R9473" s="1">
        <v>0.9</v>
      </c>
      <c r="S9473" s="1">
        <v>0.3</v>
      </c>
      <c r="T9473" s="1">
        <v>0.1</v>
      </c>
      <c r="U9473" s="4" t="s">
        <v>61</v>
      </c>
      <c r="V9473">
        <v>0.49</v>
      </c>
      <c r="W9473">
        <v>0.4</v>
      </c>
      <c r="X9473">
        <v>0.75</v>
      </c>
      <c r="Y9473">
        <v>2.38</v>
      </c>
      <c r="Z9473">
        <v>0.25</v>
      </c>
      <c r="AA9473" s="5">
        <f t="shared" si="926"/>
        <v>1.3</v>
      </c>
      <c r="AB9473" s="15" cm="1">
        <f t="array" ref="AB9473">_xlfn.SWITCH(U9473,"夏",122,"冬",90,"春",153,"秋",153,0)</f>
        <v>153</v>
      </c>
      <c r="AC9473" s="16">
        <f t="shared" si="927"/>
        <v>198.9</v>
      </c>
      <c r="AD9473" s="5">
        <f>IFERROR(AA9473/D9473,0)</f>
        <v>9.1068301225919451E-3</v>
      </c>
      <c r="AE9473" s="15">
        <f t="shared" si="928"/>
        <v>0.41917808219178082</v>
      </c>
      <c r="AF9473" s="5">
        <f>IFERROR(AD9473*AE9473*48,0)</f>
        <v>0.18323441211045272</v>
      </c>
    </row>
    <row r="9474" spans="2:32" x14ac:dyDescent="0.15">
      <c r="B9474" s="1" t="s">
        <v>50</v>
      </c>
      <c r="C9474" s="1" t="s">
        <v>58</v>
      </c>
      <c r="D9474" s="1">
        <v>142.75</v>
      </c>
      <c r="E9474" s="6">
        <v>3.13</v>
      </c>
      <c r="F9474" s="18">
        <v>0.70833333333333304</v>
      </c>
      <c r="G9474" s="1">
        <v>24.5</v>
      </c>
      <c r="H9474" s="1">
        <v>53</v>
      </c>
      <c r="I9474" s="1">
        <v>24.7</v>
      </c>
      <c r="J9474" s="1">
        <v>0.1</v>
      </c>
      <c r="K9474" s="1">
        <v>515</v>
      </c>
      <c r="L9474" s="1">
        <v>350</v>
      </c>
      <c r="M9474" s="6">
        <f t="shared" si="923"/>
        <v>24.763433652755111</v>
      </c>
      <c r="N9474" s="1">
        <v>0</v>
      </c>
      <c r="O9474" s="1">
        <v>0</v>
      </c>
      <c r="P9474" s="12">
        <f t="shared" si="931"/>
        <v>0</v>
      </c>
      <c r="Q9474" s="1">
        <v>0</v>
      </c>
      <c r="R9474" s="1">
        <v>0</v>
      </c>
      <c r="S9474" s="1">
        <v>0.2</v>
      </c>
      <c r="T9474" s="1">
        <v>0</v>
      </c>
      <c r="U9474" s="4" t="s">
        <v>61</v>
      </c>
      <c r="V9474">
        <v>0.49</v>
      </c>
      <c r="W9474">
        <v>0.4</v>
      </c>
      <c r="X9474">
        <v>0.75</v>
      </c>
      <c r="Y9474">
        <v>2.38</v>
      </c>
      <c r="Z9474">
        <v>0.25</v>
      </c>
      <c r="AA9474" s="5">
        <f t="shared" si="926"/>
        <v>0.2</v>
      </c>
      <c r="AB9474" s="15" cm="1">
        <f t="array" ref="AB9474">_xlfn.SWITCH(U9474,"夏",122,"冬",90,"春",153,"秋",153,0)</f>
        <v>153</v>
      </c>
      <c r="AC9474" s="16">
        <f t="shared" si="927"/>
        <v>30.6</v>
      </c>
      <c r="AD9474" s="5">
        <f>IFERROR(AA9474/D9474,0)</f>
        <v>1.4010507880910684E-3</v>
      </c>
      <c r="AE9474" s="15">
        <f t="shared" si="928"/>
        <v>0.41917808219178082</v>
      </c>
      <c r="AF9474" s="5">
        <f>IFERROR(AD9474*AE9474*48,0)</f>
        <v>2.8189909555454265E-2</v>
      </c>
    </row>
    <row r="9475" spans="2:32" x14ac:dyDescent="0.15">
      <c r="B9475" s="1" t="s">
        <v>50</v>
      </c>
      <c r="C9475" s="1" t="s">
        <v>58</v>
      </c>
      <c r="D9475" s="1">
        <v>142.75</v>
      </c>
      <c r="E9475" s="6">
        <v>3.13</v>
      </c>
      <c r="F9475" s="18">
        <v>0.72916666666666696</v>
      </c>
      <c r="G9475" s="1">
        <v>24</v>
      </c>
      <c r="H9475" s="1">
        <v>56</v>
      </c>
      <c r="I9475" s="1">
        <v>24.2</v>
      </c>
      <c r="J9475" s="1">
        <v>0.1</v>
      </c>
      <c r="K9475" s="1">
        <v>445</v>
      </c>
      <c r="L9475" s="1">
        <v>310</v>
      </c>
      <c r="M9475" s="6">
        <f t="shared" si="923"/>
        <v>24.263754048734654</v>
      </c>
      <c r="N9475" s="1">
        <v>0</v>
      </c>
      <c r="O9475" s="1">
        <v>0</v>
      </c>
      <c r="P9475" s="12">
        <f t="shared" si="931"/>
        <v>0</v>
      </c>
      <c r="Q9475" s="1">
        <v>0</v>
      </c>
      <c r="R9475" s="1">
        <v>0</v>
      </c>
      <c r="S9475" s="1">
        <v>0.1</v>
      </c>
      <c r="T9475" s="1">
        <v>0</v>
      </c>
      <c r="U9475" s="4" t="s">
        <v>61</v>
      </c>
      <c r="V9475">
        <v>0.49</v>
      </c>
      <c r="W9475">
        <v>0.4</v>
      </c>
      <c r="X9475">
        <v>0.75</v>
      </c>
      <c r="Y9475">
        <v>2.38</v>
      </c>
      <c r="Z9475">
        <v>0.25</v>
      </c>
      <c r="AA9475" s="5">
        <f t="shared" si="926"/>
        <v>0.1</v>
      </c>
      <c r="AB9475" s="15" cm="1">
        <f t="array" ref="AB9475">_xlfn.SWITCH(U9475,"夏",122,"冬",90,"春",153,"秋",153,0)</f>
        <v>153</v>
      </c>
      <c r="AC9475" s="16">
        <f t="shared" si="927"/>
        <v>15.3</v>
      </c>
      <c r="AD9475" s="5">
        <f>IFERROR(AA9475/D9475,0)</f>
        <v>7.0052539404553418E-4</v>
      </c>
      <c r="AE9475" s="15">
        <f t="shared" si="928"/>
        <v>0.41917808219178082</v>
      </c>
      <c r="AF9475" s="5">
        <f>IFERROR(AD9475*AE9475*48,0)</f>
        <v>1.4094954777727133E-2</v>
      </c>
    </row>
    <row r="9476" spans="2:32" x14ac:dyDescent="0.15">
      <c r="B9476" s="1" t="s">
        <v>50</v>
      </c>
      <c r="C9476" s="1" t="s">
        <v>58</v>
      </c>
      <c r="D9476" s="1">
        <v>142.75</v>
      </c>
      <c r="E9476" s="6">
        <v>3.13</v>
      </c>
      <c r="F9476" s="18">
        <v>0.75</v>
      </c>
      <c r="G9476" s="1">
        <v>23.1</v>
      </c>
      <c r="H9476" s="1">
        <v>60</v>
      </c>
      <c r="I9476" s="1">
        <v>23.3</v>
      </c>
      <c r="J9476" s="1">
        <v>0.1</v>
      </c>
      <c r="K9476" s="1">
        <v>415</v>
      </c>
      <c r="L9476" s="1">
        <v>200</v>
      </c>
      <c r="M9476" s="6">
        <f t="shared" si="923"/>
        <v>23.36433621858032</v>
      </c>
      <c r="N9476" s="1">
        <v>0</v>
      </c>
      <c r="O9476" s="1">
        <v>0</v>
      </c>
      <c r="P9476" s="12">
        <f t="shared" si="931"/>
        <v>0</v>
      </c>
      <c r="Q9476" s="1">
        <v>0</v>
      </c>
      <c r="R9476" s="1">
        <v>0</v>
      </c>
      <c r="S9476" s="1">
        <v>0.5</v>
      </c>
      <c r="T9476" s="1">
        <v>0</v>
      </c>
      <c r="U9476" s="4" t="s">
        <v>61</v>
      </c>
      <c r="V9476">
        <v>0.49</v>
      </c>
      <c r="W9476">
        <v>0.4</v>
      </c>
      <c r="X9476">
        <v>0.75</v>
      </c>
      <c r="Y9476">
        <v>2.38</v>
      </c>
      <c r="Z9476">
        <v>0.25</v>
      </c>
      <c r="AA9476" s="5">
        <f t="shared" si="926"/>
        <v>0.5</v>
      </c>
      <c r="AB9476" s="15" cm="1">
        <f t="array" ref="AB9476">_xlfn.SWITCH(U9476,"夏",122,"冬",90,"春",153,"秋",153,0)</f>
        <v>153</v>
      </c>
      <c r="AC9476" s="16">
        <f t="shared" si="927"/>
        <v>76.5</v>
      </c>
      <c r="AD9476" s="5">
        <f>IFERROR(AA9476/D9476,0)</f>
        <v>3.5026269702276708E-3</v>
      </c>
      <c r="AE9476" s="15">
        <f t="shared" si="928"/>
        <v>0.41917808219178082</v>
      </c>
      <c r="AF9476" s="5">
        <f>IFERROR(AD9476*AE9476*48,0)</f>
        <v>7.0474773888635656E-2</v>
      </c>
    </row>
    <row r="9477" spans="2:32" x14ac:dyDescent="0.15">
      <c r="B9477" s="1" t="s">
        <v>50</v>
      </c>
      <c r="C9477" s="1" t="s">
        <v>58</v>
      </c>
      <c r="D9477" s="1">
        <v>142.75</v>
      </c>
      <c r="E9477" s="6">
        <v>3.13</v>
      </c>
      <c r="F9477" s="18">
        <v>0.77083333333333304</v>
      </c>
      <c r="G9477" s="1">
        <v>22.3</v>
      </c>
      <c r="H9477" s="1">
        <v>64</v>
      </c>
      <c r="I9477" s="1">
        <v>22.5</v>
      </c>
      <c r="J9477" s="1">
        <v>0.1</v>
      </c>
      <c r="K9477" s="1">
        <v>410</v>
      </c>
      <c r="L9477" s="1">
        <v>130</v>
      </c>
      <c r="M9477" s="6">
        <f t="shared" si="923"/>
        <v>22.56485966622671</v>
      </c>
      <c r="N9477" s="1">
        <v>0</v>
      </c>
      <c r="O9477" s="1">
        <v>0</v>
      </c>
      <c r="P9477" s="12">
        <f t="shared" si="931"/>
        <v>0</v>
      </c>
      <c r="Q9477" s="1">
        <v>0</v>
      </c>
      <c r="R9477" s="1">
        <v>0</v>
      </c>
      <c r="S9477" s="1">
        <v>0.6</v>
      </c>
      <c r="T9477" s="1">
        <v>0</v>
      </c>
      <c r="U9477" s="4" t="s">
        <v>61</v>
      </c>
      <c r="V9477">
        <v>0.49</v>
      </c>
      <c r="W9477">
        <v>0.4</v>
      </c>
      <c r="X9477">
        <v>0.75</v>
      </c>
      <c r="Y9477">
        <v>2.38</v>
      </c>
      <c r="Z9477">
        <v>0.25</v>
      </c>
      <c r="AA9477" s="5">
        <f t="shared" si="926"/>
        <v>0.6</v>
      </c>
      <c r="AB9477" s="15" cm="1">
        <f t="array" ref="AB9477">_xlfn.SWITCH(U9477,"夏",122,"冬",90,"春",153,"秋",153,0)</f>
        <v>153</v>
      </c>
      <c r="AC9477" s="16">
        <f t="shared" si="927"/>
        <v>91.8</v>
      </c>
      <c r="AD9477" s="5">
        <f>IFERROR(AA9477/D9477,0)</f>
        <v>4.2031523642732044E-3</v>
      </c>
      <c r="AE9477" s="15">
        <f t="shared" si="928"/>
        <v>0.41917808219178082</v>
      </c>
      <c r="AF9477" s="5">
        <f>IFERROR(AD9477*AE9477*48,0)</f>
        <v>8.4569728666362781E-2</v>
      </c>
    </row>
    <row r="9478" spans="2:32" x14ac:dyDescent="0.15">
      <c r="B9478" s="1" t="s">
        <v>50</v>
      </c>
      <c r="C9478" s="1" t="s">
        <v>58</v>
      </c>
      <c r="D9478" s="1">
        <v>142.75</v>
      </c>
      <c r="E9478" s="6">
        <v>3.13</v>
      </c>
      <c r="F9478" s="18">
        <v>0.79166666666666696</v>
      </c>
      <c r="G9478" s="1">
        <v>21.5</v>
      </c>
      <c r="H9478" s="1">
        <v>67</v>
      </c>
      <c r="I9478" s="1">
        <v>21.7</v>
      </c>
      <c r="J9478" s="1">
        <v>0.1</v>
      </c>
      <c r="K9478" s="1">
        <v>408</v>
      </c>
      <c r="L9478" s="1">
        <v>85</v>
      </c>
      <c r="M9478" s="6">
        <f t="shared" si="923"/>
        <v>21.765388805863438</v>
      </c>
      <c r="N9478" s="1">
        <v>0</v>
      </c>
      <c r="O9478" s="1">
        <v>0</v>
      </c>
      <c r="P9478" s="12">
        <f t="shared" si="931"/>
        <v>0</v>
      </c>
      <c r="Q9478" s="1">
        <v>0</v>
      </c>
      <c r="R9478" s="1">
        <v>0</v>
      </c>
      <c r="S9478" s="1">
        <v>0.7</v>
      </c>
      <c r="T9478" s="1">
        <v>0</v>
      </c>
      <c r="U9478" s="4" t="s">
        <v>61</v>
      </c>
      <c r="V9478">
        <v>0.49</v>
      </c>
      <c r="W9478">
        <v>0.4</v>
      </c>
      <c r="X9478">
        <v>0.75</v>
      </c>
      <c r="Y9478">
        <v>2.38</v>
      </c>
      <c r="Z9478">
        <v>0.25</v>
      </c>
      <c r="AA9478" s="5">
        <f t="shared" si="926"/>
        <v>0.7</v>
      </c>
      <c r="AB9478" s="15" cm="1">
        <f t="array" ref="AB9478">_xlfn.SWITCH(U9478,"夏",122,"冬",90,"春",153,"秋",153,0)</f>
        <v>153</v>
      </c>
      <c r="AC9478" s="16">
        <f t="shared" si="927"/>
        <v>107.1</v>
      </c>
      <c r="AD9478" s="5">
        <f>IFERROR(AA9478/D9478,0)</f>
        <v>4.9036777583187389E-3</v>
      </c>
      <c r="AE9478" s="15">
        <f t="shared" si="928"/>
        <v>0.41917808219178082</v>
      </c>
      <c r="AF9478" s="5">
        <f>IFERROR(AD9478*AE9478*48,0)</f>
        <v>9.8664683444089907E-2</v>
      </c>
    </row>
    <row r="9479" spans="2:32" x14ac:dyDescent="0.15">
      <c r="B9479" s="1" t="s">
        <v>50</v>
      </c>
      <c r="C9479" s="1" t="s">
        <v>58</v>
      </c>
      <c r="D9479" s="1">
        <v>142.75</v>
      </c>
      <c r="E9479" s="6">
        <v>3.13</v>
      </c>
      <c r="F9479" s="18">
        <v>0.8125</v>
      </c>
      <c r="G9479" s="1">
        <v>20.8</v>
      </c>
      <c r="H9479" s="1">
        <v>70</v>
      </c>
      <c r="I9479" s="1">
        <v>21</v>
      </c>
      <c r="J9479" s="1">
        <v>0.1</v>
      </c>
      <c r="K9479" s="1">
        <v>435</v>
      </c>
      <c r="L9479" s="1">
        <v>55</v>
      </c>
      <c r="M9479" s="6">
        <f t="shared" si="923"/>
        <v>21.065856533184444</v>
      </c>
      <c r="N9479" s="1">
        <v>0</v>
      </c>
      <c r="O9479" s="1">
        <v>0</v>
      </c>
      <c r="P9479" s="12">
        <f t="shared" si="931"/>
        <v>0</v>
      </c>
      <c r="Q9479" s="1">
        <v>0</v>
      </c>
      <c r="R9479" s="1">
        <v>0.4</v>
      </c>
      <c r="S9479" s="1">
        <v>0.7</v>
      </c>
      <c r="T9479" s="1">
        <v>0</v>
      </c>
      <c r="U9479" s="4" t="s">
        <v>61</v>
      </c>
      <c r="V9479">
        <v>0.49</v>
      </c>
      <c r="W9479">
        <v>0.4</v>
      </c>
      <c r="X9479">
        <v>0.75</v>
      </c>
      <c r="Y9479">
        <v>2.38</v>
      </c>
      <c r="Z9479">
        <v>0.25</v>
      </c>
      <c r="AA9479" s="5">
        <f t="shared" si="926"/>
        <v>1.1000000000000001</v>
      </c>
      <c r="AB9479" s="15" cm="1">
        <f t="array" ref="AB9479">_xlfn.SWITCH(U9479,"夏",122,"冬",90,"春",153,"秋",153,0)</f>
        <v>153</v>
      </c>
      <c r="AC9479" s="16">
        <f t="shared" si="927"/>
        <v>168.3</v>
      </c>
      <c r="AD9479" s="5">
        <f>IFERROR(AA9479/D9479,0)</f>
        <v>7.7057793345008761E-3</v>
      </c>
      <c r="AE9479" s="15">
        <f t="shared" si="928"/>
        <v>0.41917808219178082</v>
      </c>
      <c r="AF9479" s="5">
        <f>IFERROR(AD9479*AE9479*48,0)</f>
        <v>0.15504450255499846</v>
      </c>
    </row>
    <row r="9480" spans="2:32" x14ac:dyDescent="0.15">
      <c r="B9480" s="1" t="s">
        <v>50</v>
      </c>
      <c r="C9480" s="1" t="s">
        <v>58</v>
      </c>
      <c r="D9480" s="1">
        <v>142.75</v>
      </c>
      <c r="E9480" s="6">
        <v>3.13</v>
      </c>
      <c r="F9480" s="18">
        <v>0.83333333333333304</v>
      </c>
      <c r="G9480" s="1">
        <v>20.399999999999999</v>
      </c>
      <c r="H9480" s="1">
        <v>72</v>
      </c>
      <c r="I9480" s="1">
        <v>20.6</v>
      </c>
      <c r="J9480" s="1">
        <v>0.1</v>
      </c>
      <c r="K9480" s="1">
        <v>418</v>
      </c>
      <c r="L9480" s="1">
        <v>35</v>
      </c>
      <c r="M9480" s="6">
        <f t="shared" si="923"/>
        <v>20.666125809474806</v>
      </c>
      <c r="N9480" s="1">
        <v>0</v>
      </c>
      <c r="O9480" s="1">
        <v>0</v>
      </c>
      <c r="P9480" s="12">
        <f t="shared" si="931"/>
        <v>0</v>
      </c>
      <c r="Q9480" s="1">
        <v>0</v>
      </c>
      <c r="R9480" s="1">
        <v>0</v>
      </c>
      <c r="S9480" s="1">
        <v>0.6</v>
      </c>
      <c r="T9480" s="1">
        <v>0</v>
      </c>
      <c r="U9480" s="4" t="s">
        <v>61</v>
      </c>
      <c r="V9480">
        <v>0.49</v>
      </c>
      <c r="W9480">
        <v>0.4</v>
      </c>
      <c r="X9480">
        <v>0.75</v>
      </c>
      <c r="Y9480">
        <v>2.38</v>
      </c>
      <c r="Z9480">
        <v>0.25</v>
      </c>
      <c r="AA9480" s="5">
        <f t="shared" si="926"/>
        <v>0.6</v>
      </c>
      <c r="AB9480" s="15" cm="1">
        <f t="array" ref="AB9480">_xlfn.SWITCH(U9480,"夏",122,"冬",90,"春",153,"秋",153,0)</f>
        <v>153</v>
      </c>
      <c r="AC9480" s="16">
        <f t="shared" si="927"/>
        <v>91.8</v>
      </c>
      <c r="AD9480" s="5">
        <f>IFERROR(AA9480/D9480,0)</f>
        <v>4.2031523642732044E-3</v>
      </c>
      <c r="AE9480" s="15">
        <f t="shared" si="928"/>
        <v>0.41917808219178082</v>
      </c>
      <c r="AF9480" s="5">
        <f>IFERROR(AD9480*AE9480*48,0)</f>
        <v>8.4569728666362781E-2</v>
      </c>
    </row>
    <row r="9481" spans="2:32" x14ac:dyDescent="0.15">
      <c r="B9481" s="1" t="s">
        <v>50</v>
      </c>
      <c r="C9481" s="1" t="s">
        <v>58</v>
      </c>
      <c r="D9481" s="1">
        <v>142.75</v>
      </c>
      <c r="E9481" s="6">
        <v>3.13</v>
      </c>
      <c r="F9481" s="18">
        <v>0.85416666666666696</v>
      </c>
      <c r="G9481" s="1">
        <v>20.100000000000001</v>
      </c>
      <c r="H9481" s="1">
        <v>74</v>
      </c>
      <c r="I9481" s="1">
        <v>20.3</v>
      </c>
      <c r="J9481" s="1">
        <v>0.1</v>
      </c>
      <c r="K9481" s="1">
        <v>415</v>
      </c>
      <c r="L9481" s="1">
        <v>20</v>
      </c>
      <c r="M9481" s="6">
        <f t="shared" si="923"/>
        <v>20.366328730529801</v>
      </c>
      <c r="N9481" s="1">
        <v>0</v>
      </c>
      <c r="O9481" s="1">
        <v>0</v>
      </c>
      <c r="P9481" s="12">
        <f t="shared" si="931"/>
        <v>0</v>
      </c>
      <c r="Q9481" s="1">
        <v>0</v>
      </c>
      <c r="R9481" s="1">
        <v>0</v>
      </c>
      <c r="S9481" s="1">
        <v>0.5</v>
      </c>
      <c r="T9481" s="1">
        <v>0</v>
      </c>
      <c r="U9481" s="4" t="s">
        <v>61</v>
      </c>
      <c r="V9481">
        <v>0.49</v>
      </c>
      <c r="W9481">
        <v>0.4</v>
      </c>
      <c r="X9481">
        <v>0.75</v>
      </c>
      <c r="Y9481">
        <v>2.38</v>
      </c>
      <c r="Z9481">
        <v>0.25</v>
      </c>
      <c r="AA9481" s="5">
        <f t="shared" si="926"/>
        <v>0.5</v>
      </c>
      <c r="AB9481" s="15" cm="1">
        <f t="array" ref="AB9481">_xlfn.SWITCH(U9481,"夏",122,"冬",90,"春",153,"秋",153,0)</f>
        <v>153</v>
      </c>
      <c r="AC9481" s="16">
        <f t="shared" si="927"/>
        <v>76.5</v>
      </c>
      <c r="AD9481" s="5">
        <f>IFERROR(AA9481/D9481,0)</f>
        <v>3.5026269702276708E-3</v>
      </c>
      <c r="AE9481" s="15">
        <f t="shared" si="928"/>
        <v>0.41917808219178082</v>
      </c>
      <c r="AF9481" s="5">
        <f>IFERROR(AD9481*AE9481*48,0)</f>
        <v>7.0474773888635656E-2</v>
      </c>
    </row>
    <row r="9482" spans="2:32" x14ac:dyDescent="0.15">
      <c r="B9482" s="1" t="s">
        <v>50</v>
      </c>
      <c r="C9482" s="1" t="s">
        <v>58</v>
      </c>
      <c r="D9482" s="1">
        <v>142.75</v>
      </c>
      <c r="E9482" s="6">
        <v>3.13</v>
      </c>
      <c r="F9482" s="18">
        <v>0.875</v>
      </c>
      <c r="G9482" s="1">
        <v>19.899999999999999</v>
      </c>
      <c r="H9482" s="1">
        <v>76</v>
      </c>
      <c r="I9482" s="1">
        <v>20.100000000000001</v>
      </c>
      <c r="J9482" s="1">
        <v>0.1</v>
      </c>
      <c r="K9482" s="1">
        <v>413</v>
      </c>
      <c r="L9482" s="1">
        <v>15</v>
      </c>
      <c r="M9482" s="6">
        <f t="shared" si="923"/>
        <v>20.166464472550047</v>
      </c>
      <c r="N9482" s="1">
        <v>0</v>
      </c>
      <c r="O9482" s="1">
        <v>0</v>
      </c>
      <c r="P9482" s="12">
        <f t="shared" si="931"/>
        <v>0</v>
      </c>
      <c r="Q9482" s="1">
        <v>0</v>
      </c>
      <c r="R9482" s="1">
        <v>0</v>
      </c>
      <c r="S9482" s="1">
        <v>0.4</v>
      </c>
      <c r="T9482" s="1">
        <v>0</v>
      </c>
      <c r="U9482" s="4" t="s">
        <v>61</v>
      </c>
      <c r="V9482">
        <v>0.49</v>
      </c>
      <c r="W9482">
        <v>0.4</v>
      </c>
      <c r="X9482">
        <v>0.75</v>
      </c>
      <c r="Y9482">
        <v>2.38</v>
      </c>
      <c r="Z9482">
        <v>0.25</v>
      </c>
      <c r="AA9482" s="5">
        <f t="shared" si="926"/>
        <v>0.4</v>
      </c>
      <c r="AB9482" s="15" cm="1">
        <f t="array" ref="AB9482">_xlfn.SWITCH(U9482,"夏",122,"冬",90,"春",153,"秋",153,0)</f>
        <v>153</v>
      </c>
      <c r="AC9482" s="16">
        <f t="shared" si="927"/>
        <v>61.2</v>
      </c>
      <c r="AD9482" s="5">
        <f>IFERROR(AA9482/D9482,0)</f>
        <v>2.8021015761821367E-3</v>
      </c>
      <c r="AE9482" s="15">
        <f t="shared" si="928"/>
        <v>0.41917808219178082</v>
      </c>
      <c r="AF9482" s="5">
        <f>IFERROR(AD9482*AE9482*48,0)</f>
        <v>5.637981911090853E-2</v>
      </c>
    </row>
    <row r="9483" spans="2:32" x14ac:dyDescent="0.15">
      <c r="B9483" s="1" t="s">
        <v>50</v>
      </c>
      <c r="C9483" s="1" t="s">
        <v>58</v>
      </c>
      <c r="D9483" s="1">
        <v>142.75</v>
      </c>
      <c r="E9483" s="6">
        <v>3.13</v>
      </c>
      <c r="F9483" s="18">
        <v>0.89583333333333304</v>
      </c>
      <c r="G9483" s="1">
        <v>19.7</v>
      </c>
      <c r="H9483" s="1">
        <v>77</v>
      </c>
      <c r="I9483" s="1">
        <v>19.899999999999999</v>
      </c>
      <c r="J9483" s="1">
        <v>0.1</v>
      </c>
      <c r="K9483" s="1">
        <v>412</v>
      </c>
      <c r="L9483" s="1">
        <v>10</v>
      </c>
      <c r="M9483" s="6">
        <f t="shared" si="923"/>
        <v>19.966600585092067</v>
      </c>
      <c r="N9483" s="1">
        <v>0</v>
      </c>
      <c r="O9483" s="1">
        <v>0</v>
      </c>
      <c r="P9483" s="12">
        <f t="shared" si="931"/>
        <v>0</v>
      </c>
      <c r="Q9483" s="1">
        <v>0</v>
      </c>
      <c r="R9483" s="1">
        <v>0</v>
      </c>
      <c r="S9483" s="1">
        <v>0.3</v>
      </c>
      <c r="T9483" s="1">
        <v>0</v>
      </c>
      <c r="U9483" s="4" t="s">
        <v>61</v>
      </c>
      <c r="V9483">
        <v>0.49</v>
      </c>
      <c r="W9483">
        <v>0.4</v>
      </c>
      <c r="X9483">
        <v>0.75</v>
      </c>
      <c r="Y9483">
        <v>2.38</v>
      </c>
      <c r="Z9483">
        <v>0.25</v>
      </c>
      <c r="AA9483" s="5">
        <f t="shared" si="926"/>
        <v>0.3</v>
      </c>
      <c r="AB9483" s="15" cm="1">
        <f t="array" ref="AB9483">_xlfn.SWITCH(U9483,"夏",122,"冬",90,"春",153,"秋",153,0)</f>
        <v>153</v>
      </c>
      <c r="AC9483" s="16">
        <f t="shared" si="927"/>
        <v>45.9</v>
      </c>
      <c r="AD9483" s="5">
        <f>IFERROR(AA9483/D9483,0)</f>
        <v>2.1015761821366022E-3</v>
      </c>
      <c r="AE9483" s="15">
        <f t="shared" si="928"/>
        <v>0.41917808219178082</v>
      </c>
      <c r="AF9483" s="5">
        <f>IFERROR(AD9483*AE9483*48,0)</f>
        <v>4.2284864333181391E-2</v>
      </c>
    </row>
    <row r="9484" spans="2:32" x14ac:dyDescent="0.15">
      <c r="B9484" s="1" t="s">
        <v>50</v>
      </c>
      <c r="C9484" s="1" t="s">
        <v>58</v>
      </c>
      <c r="D9484" s="1">
        <v>142.75</v>
      </c>
      <c r="E9484" s="6">
        <v>3.13</v>
      </c>
      <c r="F9484" s="18">
        <v>0.91666666666666696</v>
      </c>
      <c r="G9484" s="1">
        <v>19.600000000000001</v>
      </c>
      <c r="H9484" s="1">
        <v>78</v>
      </c>
      <c r="I9484" s="1">
        <v>19.8</v>
      </c>
      <c r="J9484" s="1">
        <v>0.1</v>
      </c>
      <c r="K9484" s="1">
        <v>410</v>
      </c>
      <c r="L9484" s="1">
        <v>10</v>
      </c>
      <c r="M9484" s="6">
        <f t="shared" si="923"/>
        <v>19.866668780703833</v>
      </c>
      <c r="N9484" s="1">
        <v>0</v>
      </c>
      <c r="O9484" s="1">
        <v>0</v>
      </c>
      <c r="P9484" s="12">
        <f t="shared" si="931"/>
        <v>0</v>
      </c>
      <c r="Q9484" s="1">
        <v>0</v>
      </c>
      <c r="R9484" s="1">
        <v>0</v>
      </c>
      <c r="S9484" s="1">
        <v>0.2</v>
      </c>
      <c r="T9484" s="1">
        <v>0</v>
      </c>
      <c r="U9484" s="4" t="s">
        <v>61</v>
      </c>
      <c r="V9484">
        <v>0.49</v>
      </c>
      <c r="W9484">
        <v>0.4</v>
      </c>
      <c r="X9484">
        <v>0.75</v>
      </c>
      <c r="Y9484">
        <v>2.38</v>
      </c>
      <c r="Z9484">
        <v>0.25</v>
      </c>
      <c r="AA9484" s="5">
        <f t="shared" si="926"/>
        <v>0.2</v>
      </c>
      <c r="AB9484" s="15" cm="1">
        <f t="array" ref="AB9484">_xlfn.SWITCH(U9484,"夏",122,"冬",90,"春",153,"秋",153,0)</f>
        <v>153</v>
      </c>
      <c r="AC9484" s="16">
        <f t="shared" si="927"/>
        <v>30.6</v>
      </c>
      <c r="AD9484" s="5">
        <f>IFERROR(AA9484/D9484,0)</f>
        <v>1.4010507880910684E-3</v>
      </c>
      <c r="AE9484" s="15">
        <f t="shared" si="928"/>
        <v>0.41917808219178082</v>
      </c>
      <c r="AF9484" s="5">
        <f>IFERROR(AD9484*AE9484*48,0)</f>
        <v>2.8189909555454265E-2</v>
      </c>
    </row>
    <row r="9485" spans="2:32" x14ac:dyDescent="0.15">
      <c r="B9485" s="1" t="s">
        <v>55</v>
      </c>
      <c r="C9485" s="1" t="s">
        <v>59</v>
      </c>
      <c r="D9485" s="1">
        <v>95.65</v>
      </c>
      <c r="E9485" s="6">
        <v>3.6</v>
      </c>
      <c r="F9485" s="18">
        <v>0.33333333333333298</v>
      </c>
      <c r="G9485" s="1">
        <v>19.3</v>
      </c>
      <c r="H9485" s="1">
        <v>77</v>
      </c>
      <c r="I9485" s="1">
        <v>19.5</v>
      </c>
      <c r="J9485" s="1">
        <v>0.1</v>
      </c>
      <c r="K9485" s="1">
        <v>410</v>
      </c>
      <c r="L9485" s="1">
        <v>270</v>
      </c>
      <c r="M9485" s="6">
        <f t="shared" si="923"/>
        <v>19.566873926805329</v>
      </c>
      <c r="N9485" s="1">
        <v>0</v>
      </c>
      <c r="O9485" s="1">
        <v>0</v>
      </c>
      <c r="P9485" s="12">
        <f t="shared" si="931"/>
        <v>0</v>
      </c>
      <c r="Q9485" s="1">
        <v>0</v>
      </c>
      <c r="R9485" s="1">
        <v>0</v>
      </c>
      <c r="S9485" s="1">
        <v>0.2</v>
      </c>
      <c r="T9485" s="1">
        <v>0</v>
      </c>
      <c r="U9485" s="4" t="s">
        <v>61</v>
      </c>
      <c r="V9485">
        <v>0.48</v>
      </c>
      <c r="W9485">
        <v>0.4</v>
      </c>
      <c r="X9485">
        <v>0.76</v>
      </c>
      <c r="Y9485">
        <v>2.4300000000000002</v>
      </c>
      <c r="Z9485">
        <v>0.28000000000000003</v>
      </c>
      <c r="AA9485" s="5">
        <f t="shared" si="926"/>
        <v>0.2</v>
      </c>
      <c r="AB9485" s="15" cm="1">
        <f t="array" ref="AB9485">_xlfn.SWITCH(U9485,"夏",122,"冬",90,"春",153,"秋",153,0)</f>
        <v>153</v>
      </c>
      <c r="AC9485" s="16">
        <f t="shared" si="927"/>
        <v>30.6</v>
      </c>
      <c r="AD9485" s="5">
        <f>IFERROR(AA9485/D9485,0)</f>
        <v>2.0909566126502874E-3</v>
      </c>
      <c r="AE9485" s="15">
        <f t="shared" si="928"/>
        <v>0.41917808219178082</v>
      </c>
      <c r="AF9485" s="5">
        <f>IFERROR(AD9485*AE9485*48,0)</f>
        <v>4.2071192776174549E-2</v>
      </c>
    </row>
    <row r="9486" spans="2:32" x14ac:dyDescent="0.15">
      <c r="B9486" s="1" t="s">
        <v>55</v>
      </c>
      <c r="C9486" s="1" t="s">
        <v>59</v>
      </c>
      <c r="D9486" s="1">
        <v>95.65</v>
      </c>
      <c r="E9486" s="6">
        <v>3.6</v>
      </c>
      <c r="F9486" s="18">
        <v>0.35416666666666702</v>
      </c>
      <c r="G9486" s="1">
        <v>19.8</v>
      </c>
      <c r="H9486" s="1">
        <v>74</v>
      </c>
      <c r="I9486" s="1">
        <v>20</v>
      </c>
      <c r="J9486" s="1">
        <v>0.1</v>
      </c>
      <c r="K9486" s="1">
        <v>432</v>
      </c>
      <c r="L9486" s="1">
        <v>340</v>
      </c>
      <c r="M9486" s="6">
        <f t="shared" ref="M9486:M9549" si="932">IFERROR(POWER((I9486+273.15)^4+133500000*POWER(J9486,0.6)*(I9486-G9486),0.25)-273.15,I9486)</f>
        <v>20.066532482426965</v>
      </c>
      <c r="N9486" s="19">
        <v>0.7</v>
      </c>
      <c r="O9486" s="11" cm="1">
        <f t="array" ref="O9486">ROUND(_xlfn.SWITCH(C9486,"建筑专教",IF(S9486&gt;0.1,1.38,1.28),"阶梯教室",IF(S9486&gt;0.1,1.15,1.05),"公共教室",IF(S9486&gt;0.1,1.22,1.12),IF(S9486&gt;0.1,1.2,1.1))+(MOD(ROW()*11,31)/31-0.5)*0.06,2)</f>
        <v>1.19</v>
      </c>
      <c r="P9486" s="12">
        <f t="shared" si="931"/>
        <v>0.03</v>
      </c>
      <c r="Q9486" s="13">
        <f t="shared" ref="Q9486:Q9550" si="933">(0.303*EXP(-0.036*(O9486*58.15))+0.028)*((O9486*58.15)-0.00305*(5733-6.99*(O9486*58.15)-(EXP(16.6536-4030.183/(G9486+235))*(H9486/100)))-0.42*((O9486*58.15)-58.15)-0.000017*(O9486*58.15)*(5867-(EXP(16.6536-4030.183/(G9486+235))*(H9486/100)))-0.0014*(O9486*58.15)*(34-G9486)-0.0000000396*IF(N9486*0.155&gt;0.078,1.05+0.645*N9486*0.155,1)*(POWER((35.7-0.028*(O9486*58.15)-N9486*0.155*(0.0000000396*IF(N9486*0.155&gt;0.078,1.05+0.645*N9486*0.155,1)*(POWER((35.7-0.028*(O9486*58.15)-N9486*0.155*0.1)+273,4)-POWER(M9486+273,4))+IF(N9486*0.155&gt;0.078,1.05+0.645*N9486*0.155,1)*IF(J9486&lt;0.2,2.38*ABS(35.7-0.028*(O9486*58.15)-G9486)^0.25,12.1*SQRT(J9486))*(35.7-0.028*(O9486*58.15)-G9486))+273),4)-POWER(M9486+273,4))-IF(N9486*0.155&gt;0.078,1.05+0.645*N9486*0.155,1)*IF(J9486&lt;0.2,2.38*ABS(35.7-0.028*(O9486*58.15)-N9486*0.155*0.1-G9486)^0.25,12.1*SQRT(J9486))*(35.7-0.028*(O9486*58.15)-N9486*0.155*0.1-G9486))</f>
        <v>-1.3902134238015094</v>
      </c>
      <c r="R9486" s="1">
        <v>0</v>
      </c>
      <c r="S9486" s="1">
        <v>0.4</v>
      </c>
      <c r="T9486" s="1">
        <v>0.1</v>
      </c>
      <c r="U9486" s="4" t="s">
        <v>61</v>
      </c>
      <c r="V9486">
        <v>0.48</v>
      </c>
      <c r="W9486">
        <v>0.4</v>
      </c>
      <c r="X9486">
        <v>0.76</v>
      </c>
      <c r="Y9486">
        <v>2.4300000000000002</v>
      </c>
      <c r="Z9486">
        <v>0.28000000000000003</v>
      </c>
      <c r="AA9486" s="5">
        <f t="shared" si="926"/>
        <v>0.5</v>
      </c>
      <c r="AB9486" s="15" cm="1">
        <f t="array" ref="AB9486">_xlfn.SWITCH(U9486,"夏",122,"冬",90,"春",153,"秋",153,0)</f>
        <v>153</v>
      </c>
      <c r="AC9486" s="16">
        <f t="shared" si="927"/>
        <v>76.5</v>
      </c>
      <c r="AD9486" s="5">
        <f>IFERROR(AA9486/D9486,0)</f>
        <v>5.2273915316257188E-3</v>
      </c>
      <c r="AE9486" s="15">
        <f t="shared" si="928"/>
        <v>0.41917808219178082</v>
      </c>
      <c r="AF9486" s="5">
        <f>IFERROR(AD9486*AE9486*48,0)</f>
        <v>0.10517798194043637</v>
      </c>
    </row>
    <row r="9487" spans="2:32" x14ac:dyDescent="0.15">
      <c r="B9487" s="1" t="s">
        <v>55</v>
      </c>
      <c r="C9487" s="1" t="s">
        <v>59</v>
      </c>
      <c r="D9487" s="1">
        <v>95.65</v>
      </c>
      <c r="E9487" s="6">
        <v>3.6</v>
      </c>
      <c r="F9487" s="18">
        <v>0.375</v>
      </c>
      <c r="G9487" s="1">
        <v>20.6</v>
      </c>
      <c r="H9487" s="1">
        <v>70</v>
      </c>
      <c r="I9487" s="1">
        <v>20.8</v>
      </c>
      <c r="J9487" s="1">
        <v>0.1</v>
      </c>
      <c r="K9487" s="1">
        <v>570</v>
      </c>
      <c r="L9487" s="1">
        <v>420</v>
      </c>
      <c r="M9487" s="6">
        <f t="shared" si="932"/>
        <v>20.865990988261331</v>
      </c>
      <c r="N9487" s="19">
        <v>0.7</v>
      </c>
      <c r="O9487" s="11" cm="1">
        <f t="array" ref="O9487">ROUND(_xlfn.SWITCH(C9487,"建筑专教",IF(S9487&gt;0.1,1.38,1.28),"阶梯教室",IF(S9487&gt;0.1,1.15,1.05),"公共教室",IF(S9487&gt;0.1,1.22,1.12),IF(S9487&gt;0.1,1.2,1.1))+(MOD(ROW()*11,31)/31-0.5)*0.06,2)</f>
        <v>1.21</v>
      </c>
      <c r="P9487" s="12">
        <f t="shared" si="931"/>
        <v>0.16</v>
      </c>
      <c r="Q9487" s="13">
        <f t="shared" si="933"/>
        <v>-1.0859761924424307</v>
      </c>
      <c r="R9487" s="1">
        <v>0.4</v>
      </c>
      <c r="S9487" s="1">
        <v>0.5</v>
      </c>
      <c r="T9487" s="1">
        <v>0.2</v>
      </c>
      <c r="U9487" s="4" t="s">
        <v>61</v>
      </c>
      <c r="V9487">
        <v>0.48</v>
      </c>
      <c r="W9487">
        <v>0.4</v>
      </c>
      <c r="X9487">
        <v>0.76</v>
      </c>
      <c r="Y9487">
        <v>2.4300000000000002</v>
      </c>
      <c r="Z9487">
        <v>0.28000000000000003</v>
      </c>
      <c r="AA9487" s="5">
        <f t="shared" si="926"/>
        <v>1.1000000000000001</v>
      </c>
      <c r="AB9487" s="15" cm="1">
        <f t="array" ref="AB9487">_xlfn.SWITCH(U9487,"夏",122,"冬",90,"春",153,"秋",153,0)</f>
        <v>153</v>
      </c>
      <c r="AC9487" s="16">
        <f t="shared" si="927"/>
        <v>168.3</v>
      </c>
      <c r="AD9487" s="5">
        <f>IFERROR(AA9487/D9487,0)</f>
        <v>1.1500261369576582E-2</v>
      </c>
      <c r="AE9487" s="15">
        <f t="shared" si="928"/>
        <v>0.41917808219178082</v>
      </c>
      <c r="AF9487" s="5">
        <f>IFERROR(AD9487*AE9487*48,0)</f>
        <v>0.23139156026896004</v>
      </c>
    </row>
    <row r="9488" spans="2:32" x14ac:dyDescent="0.15">
      <c r="B9488" s="1" t="s">
        <v>55</v>
      </c>
      <c r="C9488" s="1" t="s">
        <v>59</v>
      </c>
      <c r="D9488" s="1">
        <v>95.65</v>
      </c>
      <c r="E9488" s="6">
        <v>3.6</v>
      </c>
      <c r="F9488" s="18">
        <v>0.39583333333333298</v>
      </c>
      <c r="G9488" s="1">
        <v>21.4</v>
      </c>
      <c r="H9488" s="1">
        <v>66</v>
      </c>
      <c r="I9488" s="1">
        <v>21.6</v>
      </c>
      <c r="J9488" s="1">
        <v>0.1</v>
      </c>
      <c r="K9488" s="1">
        <v>685</v>
      </c>
      <c r="L9488" s="1">
        <v>490</v>
      </c>
      <c r="M9488" s="6">
        <f t="shared" si="932"/>
        <v>21.665455352384356</v>
      </c>
      <c r="N9488" s="19">
        <v>0.7</v>
      </c>
      <c r="O9488" s="11" cm="1">
        <f t="array" ref="O9488">ROUND(_xlfn.SWITCH(C9488,"建筑专教",IF(S9488&gt;0.1,1.38,1.28),"阶梯教室",IF(S9488&gt;0.1,1.15,1.05),"公共教室",IF(S9488&gt;0.1,1.22,1.12),IF(S9488&gt;0.1,1.2,1.1))+(MOD(ROW()*11,31)/31-0.5)*0.06,2)</f>
        <v>1.23</v>
      </c>
      <c r="P9488" s="12">
        <f t="shared" si="931"/>
        <v>0.26</v>
      </c>
      <c r="Q9488" s="13">
        <f t="shared" si="933"/>
        <v>-0.79675692549451449</v>
      </c>
      <c r="R9488" s="1">
        <v>0.9</v>
      </c>
      <c r="S9488" s="1">
        <v>0.5</v>
      </c>
      <c r="T9488" s="1">
        <v>0.3</v>
      </c>
      <c r="U9488" s="4" t="s">
        <v>61</v>
      </c>
      <c r="V9488">
        <v>0.48</v>
      </c>
      <c r="W9488">
        <v>0.4</v>
      </c>
      <c r="X9488">
        <v>0.76</v>
      </c>
      <c r="Y9488">
        <v>2.4300000000000002</v>
      </c>
      <c r="Z9488">
        <v>0.28000000000000003</v>
      </c>
      <c r="AA9488" s="5">
        <f t="shared" si="926"/>
        <v>1.7</v>
      </c>
      <c r="AB9488" s="15" cm="1">
        <f t="array" ref="AB9488">_xlfn.SWITCH(U9488,"夏",122,"冬",90,"春",153,"秋",153,0)</f>
        <v>153</v>
      </c>
      <c r="AC9488" s="16">
        <f t="shared" si="927"/>
        <v>260.09999999999997</v>
      </c>
      <c r="AD9488" s="5">
        <f>IFERROR(AA9488/D9488,0)</f>
        <v>1.7773131207527441E-2</v>
      </c>
      <c r="AE9488" s="15">
        <f t="shared" si="928"/>
        <v>0.41917808219178082</v>
      </c>
      <c r="AF9488" s="5">
        <f>IFERROR(AD9488*AE9488*48,0)</f>
        <v>0.35760513859748366</v>
      </c>
    </row>
    <row r="9489" spans="2:32" x14ac:dyDescent="0.15">
      <c r="B9489" s="1" t="s">
        <v>55</v>
      </c>
      <c r="C9489" s="1" t="s">
        <v>59</v>
      </c>
      <c r="D9489" s="1">
        <v>95.65</v>
      </c>
      <c r="E9489" s="6">
        <v>3.6</v>
      </c>
      <c r="F9489" s="18">
        <v>0.41666666666666702</v>
      </c>
      <c r="G9489" s="1">
        <v>22.2</v>
      </c>
      <c r="H9489" s="1">
        <v>63</v>
      </c>
      <c r="I9489" s="1">
        <v>22.4</v>
      </c>
      <c r="J9489" s="1">
        <v>0.1</v>
      </c>
      <c r="K9489" s="1">
        <v>770</v>
      </c>
      <c r="L9489" s="1">
        <v>540</v>
      </c>
      <c r="M9489" s="6">
        <f t="shared" si="932"/>
        <v>22.46492549582257</v>
      </c>
      <c r="N9489" s="19">
        <v>0.7</v>
      </c>
      <c r="O9489" s="11" cm="1">
        <f t="array" ref="O9489">ROUND(_xlfn.SWITCH(C9489,"建筑专教",IF(S9489&gt;0.1,1.38,1.28),"阶梯教室",IF(S9489&gt;0.1,1.15,1.05),"公共教室",IF(S9489&gt;0.1,1.22,1.12),IF(S9489&gt;0.1,1.2,1.1))+(MOD(ROW()*11,31)/31-0.5)*0.06,2)</f>
        <v>1.19</v>
      </c>
      <c r="P9489" s="12">
        <f t="shared" si="931"/>
        <v>0.34</v>
      </c>
      <c r="Q9489" s="13">
        <f t="shared" si="933"/>
        <v>-0.66904976311368525</v>
      </c>
      <c r="R9489" s="1">
        <v>1.3</v>
      </c>
      <c r="S9489" s="1">
        <v>0.4</v>
      </c>
      <c r="T9489" s="1">
        <v>0.4</v>
      </c>
      <c r="U9489" s="4" t="s">
        <v>61</v>
      </c>
      <c r="V9489">
        <v>0.48</v>
      </c>
      <c r="W9489">
        <v>0.4</v>
      </c>
      <c r="X9489">
        <v>0.76</v>
      </c>
      <c r="Y9489">
        <v>2.4300000000000002</v>
      </c>
      <c r="Z9489">
        <v>0.28000000000000003</v>
      </c>
      <c r="AA9489" s="5">
        <f t="shared" si="926"/>
        <v>2.1</v>
      </c>
      <c r="AB9489" s="15" cm="1">
        <f t="array" ref="AB9489">_xlfn.SWITCH(U9489,"夏",122,"冬",90,"春",153,"秋",153,0)</f>
        <v>153</v>
      </c>
      <c r="AC9489" s="16">
        <f t="shared" si="927"/>
        <v>321.3</v>
      </c>
      <c r="AD9489" s="5">
        <f>IFERROR(AA9489/D9489,0)</f>
        <v>2.195504443282802E-2</v>
      </c>
      <c r="AE9489" s="15">
        <f t="shared" si="928"/>
        <v>0.41917808219178082</v>
      </c>
      <c r="AF9489" s="5">
        <f>IFERROR(AD9489*AE9489*48,0)</f>
        <v>0.44174752414983287</v>
      </c>
    </row>
    <row r="9490" spans="2:32" x14ac:dyDescent="0.15">
      <c r="B9490" s="1" t="s">
        <v>55</v>
      </c>
      <c r="C9490" s="1" t="s">
        <v>59</v>
      </c>
      <c r="D9490" s="1">
        <v>95.65</v>
      </c>
      <c r="E9490" s="6">
        <v>3.6</v>
      </c>
      <c r="F9490" s="18">
        <v>0.4375</v>
      </c>
      <c r="G9490" s="1">
        <v>22.9</v>
      </c>
      <c r="H9490" s="1">
        <v>60</v>
      </c>
      <c r="I9490" s="1">
        <v>23.1</v>
      </c>
      <c r="J9490" s="1">
        <v>0.1</v>
      </c>
      <c r="K9490" s="1">
        <v>820</v>
      </c>
      <c r="L9490" s="1">
        <v>590</v>
      </c>
      <c r="M9490" s="6">
        <f t="shared" si="932"/>
        <v>23.164466551061253</v>
      </c>
      <c r="N9490" s="19">
        <v>0.7</v>
      </c>
      <c r="O9490" s="11" cm="1">
        <f t="array" ref="O9490">ROUND(_xlfn.SWITCH(C9490,"建筑专教",IF(S9490&gt;0.1,1.38,1.28),"阶梯教室",IF(S9490&gt;0.1,1.15,1.05),"公共教室",IF(S9490&gt;0.1,1.22,1.12),IF(S9490&gt;0.1,1.2,1.1))+(MOD(ROW()*11,31)/31-0.5)*0.06,2)</f>
        <v>1.22</v>
      </c>
      <c r="P9490" s="12">
        <f t="shared" si="931"/>
        <v>0.38</v>
      </c>
      <c r="Q9490" s="13">
        <f t="shared" si="933"/>
        <v>-0.39486479090644699</v>
      </c>
      <c r="R9490" s="1">
        <v>1.5</v>
      </c>
      <c r="S9490" s="1">
        <v>0.4</v>
      </c>
      <c r="T9490" s="1">
        <v>0.4</v>
      </c>
      <c r="U9490" s="4" t="s">
        <v>61</v>
      </c>
      <c r="V9490">
        <v>0.48</v>
      </c>
      <c r="W9490">
        <v>0.4</v>
      </c>
      <c r="X9490">
        <v>0.76</v>
      </c>
      <c r="Y9490">
        <v>2.4300000000000002</v>
      </c>
      <c r="Z9490">
        <v>0.28000000000000003</v>
      </c>
      <c r="AA9490" s="5">
        <f t="shared" si="926"/>
        <v>2.2999999999999998</v>
      </c>
      <c r="AB9490" s="15" cm="1">
        <f t="array" ref="AB9490">_xlfn.SWITCH(U9490,"夏",122,"冬",90,"春",153,"秋",153,0)</f>
        <v>153</v>
      </c>
      <c r="AC9490" s="16">
        <f t="shared" si="927"/>
        <v>351.9</v>
      </c>
      <c r="AD9490" s="5">
        <f>IFERROR(AA9490/D9490,0)</f>
        <v>2.4046001045478303E-2</v>
      </c>
      <c r="AE9490" s="15">
        <f t="shared" si="928"/>
        <v>0.41917808219178082</v>
      </c>
      <c r="AF9490" s="5">
        <f>IFERROR(AD9490*AE9490*48,0)</f>
        <v>0.48381871692600725</v>
      </c>
    </row>
    <row r="9491" spans="2:32" x14ac:dyDescent="0.15">
      <c r="B9491" s="1" t="s">
        <v>55</v>
      </c>
      <c r="C9491" s="1" t="s">
        <v>59</v>
      </c>
      <c r="D9491" s="1">
        <v>95.65</v>
      </c>
      <c r="E9491" s="6">
        <v>3.6</v>
      </c>
      <c r="F9491" s="18">
        <v>0.45833333333333298</v>
      </c>
      <c r="G9491" s="1">
        <v>23.4</v>
      </c>
      <c r="H9491" s="1">
        <v>57</v>
      </c>
      <c r="I9491" s="1">
        <v>23.6</v>
      </c>
      <c r="J9491" s="1">
        <v>0.1</v>
      </c>
      <c r="K9491" s="1">
        <v>790</v>
      </c>
      <c r="L9491" s="1">
        <v>630</v>
      </c>
      <c r="M9491" s="6">
        <f t="shared" si="932"/>
        <v>23.664141377567546</v>
      </c>
      <c r="N9491" s="19">
        <v>0.7</v>
      </c>
      <c r="O9491" s="11" cm="1">
        <f t="array" ref="O9491">ROUND(_xlfn.SWITCH(C9491,"建筑专教",IF(S9491&gt;0.1,1.38,1.28),"阶梯教室",IF(S9491&gt;0.1,1.15,1.05),"公共教室",IF(S9491&gt;0.1,1.22,1.12),IF(S9491&gt;0.1,1.2,1.1))+(MOD(ROW()*11,31)/31-0.5)*0.06,2)</f>
        <v>1.24</v>
      </c>
      <c r="P9491" s="12">
        <f t="shared" si="931"/>
        <v>0.36</v>
      </c>
      <c r="Q9491" s="13">
        <f t="shared" si="933"/>
        <v>-0.21314477959081776</v>
      </c>
      <c r="R9491" s="1">
        <v>1.4</v>
      </c>
      <c r="S9491" s="1">
        <v>0.3</v>
      </c>
      <c r="T9491" s="1">
        <v>0.3</v>
      </c>
      <c r="U9491" s="4" t="s">
        <v>61</v>
      </c>
      <c r="V9491">
        <v>0.48</v>
      </c>
      <c r="W9491">
        <v>0.4</v>
      </c>
      <c r="X9491">
        <v>0.76</v>
      </c>
      <c r="Y9491">
        <v>2.4300000000000002</v>
      </c>
      <c r="Z9491">
        <v>0.28000000000000003</v>
      </c>
      <c r="AA9491" s="5">
        <f t="shared" si="926"/>
        <v>2</v>
      </c>
      <c r="AB9491" s="15" cm="1">
        <f t="array" ref="AB9491">_xlfn.SWITCH(U9491,"夏",122,"冬",90,"春",153,"秋",153,0)</f>
        <v>153</v>
      </c>
      <c r="AC9491" s="16">
        <f t="shared" si="927"/>
        <v>306</v>
      </c>
      <c r="AD9491" s="5">
        <f>IFERROR(AA9491/D9491,0)</f>
        <v>2.0909566126502875E-2</v>
      </c>
      <c r="AE9491" s="15">
        <f t="shared" si="928"/>
        <v>0.41917808219178082</v>
      </c>
      <c r="AF9491" s="5">
        <f>IFERROR(AD9491*AE9491*48,0)</f>
        <v>0.42071192776174549</v>
      </c>
    </row>
    <row r="9492" spans="2:32" x14ac:dyDescent="0.15">
      <c r="B9492" s="1" t="s">
        <v>55</v>
      </c>
      <c r="C9492" s="1" t="s">
        <v>59</v>
      </c>
      <c r="D9492" s="1">
        <v>95.65</v>
      </c>
      <c r="E9492" s="6">
        <v>3.6</v>
      </c>
      <c r="F9492" s="18">
        <v>0.47916666666666702</v>
      </c>
      <c r="G9492" s="1">
        <v>23.8</v>
      </c>
      <c r="H9492" s="1">
        <v>55</v>
      </c>
      <c r="I9492" s="1">
        <v>24</v>
      </c>
      <c r="J9492" s="1">
        <v>0.1</v>
      </c>
      <c r="K9492" s="1">
        <v>680</v>
      </c>
      <c r="L9492" s="1">
        <v>660</v>
      </c>
      <c r="M9492" s="6">
        <f t="shared" si="932"/>
        <v>24.063882811090991</v>
      </c>
      <c r="N9492" s="19">
        <v>0.7</v>
      </c>
      <c r="O9492" s="11" cm="1">
        <f t="array" ref="O9492">ROUND(_xlfn.SWITCH(C9492,"建筑专教",IF(S9492&gt;0.1,1.38,1.28),"阶梯教室",IF(S9492&gt;0.1,1.15,1.05),"公共教室",IF(S9492&gt;0.1,1.22,1.12),IF(S9492&gt;0.1,1.2,1.1))+(MOD(ROW()*11,31)/31-0.5)*0.06,2)</f>
        <v>1.2</v>
      </c>
      <c r="P9492" s="12">
        <f t="shared" si="931"/>
        <v>0.26</v>
      </c>
      <c r="Q9492" s="13">
        <f t="shared" si="933"/>
        <v>-0.18504931369394031</v>
      </c>
      <c r="R9492" s="1">
        <v>1</v>
      </c>
      <c r="S9492" s="1">
        <v>0.2</v>
      </c>
      <c r="T9492" s="1">
        <v>0.2</v>
      </c>
      <c r="U9492" s="4" t="s">
        <v>61</v>
      </c>
      <c r="V9492">
        <v>0.48</v>
      </c>
      <c r="W9492">
        <v>0.4</v>
      </c>
      <c r="X9492">
        <v>0.76</v>
      </c>
      <c r="Y9492">
        <v>2.4300000000000002</v>
      </c>
      <c r="Z9492">
        <v>0.28000000000000003</v>
      </c>
      <c r="AA9492" s="5">
        <f t="shared" si="926"/>
        <v>1.4</v>
      </c>
      <c r="AB9492" s="15" cm="1">
        <f t="array" ref="AB9492">_xlfn.SWITCH(U9492,"夏",122,"冬",90,"春",153,"秋",153,0)</f>
        <v>153</v>
      </c>
      <c r="AC9492" s="16">
        <f t="shared" si="927"/>
        <v>214.2</v>
      </c>
      <c r="AD9492" s="5">
        <f>IFERROR(AA9492/D9492,0)</f>
        <v>1.4636696288552012E-2</v>
      </c>
      <c r="AE9492" s="15">
        <f t="shared" si="928"/>
        <v>0.41917808219178082</v>
      </c>
      <c r="AF9492" s="5">
        <f>IFERROR(AD9492*AE9492*48,0)</f>
        <v>0.29449834943322184</v>
      </c>
    </row>
    <row r="9493" spans="2:32" x14ac:dyDescent="0.15">
      <c r="B9493" s="1" t="s">
        <v>55</v>
      </c>
      <c r="C9493" s="1" t="s">
        <v>59</v>
      </c>
      <c r="D9493" s="1">
        <v>95.65</v>
      </c>
      <c r="E9493" s="6">
        <v>3.6</v>
      </c>
      <c r="F9493" s="18">
        <v>0.5</v>
      </c>
      <c r="G9493" s="1">
        <v>24</v>
      </c>
      <c r="H9493" s="1">
        <v>54</v>
      </c>
      <c r="I9493" s="1">
        <v>24.2</v>
      </c>
      <c r="J9493" s="1">
        <v>0.1</v>
      </c>
      <c r="K9493" s="1">
        <v>530</v>
      </c>
      <c r="L9493" s="1">
        <v>690</v>
      </c>
      <c r="M9493" s="6">
        <f t="shared" si="932"/>
        <v>24.263754048734654</v>
      </c>
      <c r="N9493" s="1">
        <v>0</v>
      </c>
      <c r="O9493" s="1">
        <v>0</v>
      </c>
      <c r="P9493" s="12">
        <f t="shared" si="931"/>
        <v>0</v>
      </c>
      <c r="Q9493" s="1">
        <v>0</v>
      </c>
      <c r="R9493" s="1">
        <v>0</v>
      </c>
      <c r="S9493" s="1">
        <v>0.2</v>
      </c>
      <c r="T9493" s="1">
        <v>0</v>
      </c>
      <c r="U9493" s="4" t="s">
        <v>61</v>
      </c>
      <c r="V9493">
        <v>0.48</v>
      </c>
      <c r="W9493">
        <v>0.4</v>
      </c>
      <c r="X9493">
        <v>0.76</v>
      </c>
      <c r="Y9493">
        <v>2.4300000000000002</v>
      </c>
      <c r="Z9493">
        <v>0.28000000000000003</v>
      </c>
      <c r="AA9493" s="5">
        <f t="shared" si="926"/>
        <v>0.2</v>
      </c>
      <c r="AB9493" s="15" cm="1">
        <f t="array" ref="AB9493">_xlfn.SWITCH(U9493,"夏",122,"冬",90,"春",153,"秋",153,0)</f>
        <v>153</v>
      </c>
      <c r="AC9493" s="16">
        <f t="shared" si="927"/>
        <v>30.6</v>
      </c>
      <c r="AD9493" s="5">
        <f>IFERROR(AA9493/D9493,0)</f>
        <v>2.0909566126502874E-3</v>
      </c>
      <c r="AE9493" s="15">
        <f t="shared" si="928"/>
        <v>0.41917808219178082</v>
      </c>
      <c r="AF9493" s="5">
        <f>IFERROR(AD9493*AE9493*48,0)</f>
        <v>4.2071192776174549E-2</v>
      </c>
    </row>
    <row r="9494" spans="2:32" x14ac:dyDescent="0.15">
      <c r="B9494" s="1" t="s">
        <v>55</v>
      </c>
      <c r="C9494" s="1" t="s">
        <v>59</v>
      </c>
      <c r="D9494" s="1">
        <v>95.65</v>
      </c>
      <c r="E9494" s="6">
        <v>3.6</v>
      </c>
      <c r="F9494" s="18">
        <v>0.52083333333333304</v>
      </c>
      <c r="G9494" s="1">
        <v>23.6</v>
      </c>
      <c r="H9494" s="1">
        <v>56</v>
      </c>
      <c r="I9494" s="1">
        <v>23.8</v>
      </c>
      <c r="J9494" s="1">
        <v>0.1</v>
      </c>
      <c r="K9494" s="1">
        <v>465</v>
      </c>
      <c r="L9494" s="1">
        <v>670</v>
      </c>
      <c r="M9494" s="6">
        <f t="shared" si="932"/>
        <v>23.86401192031235</v>
      </c>
      <c r="N9494" s="1">
        <v>0</v>
      </c>
      <c r="O9494" s="1">
        <v>0</v>
      </c>
      <c r="P9494" s="12">
        <f t="shared" si="931"/>
        <v>0</v>
      </c>
      <c r="Q9494" s="1">
        <v>0</v>
      </c>
      <c r="R9494" s="1">
        <v>0</v>
      </c>
      <c r="S9494" s="1">
        <v>0</v>
      </c>
      <c r="T9494" s="1">
        <v>0</v>
      </c>
      <c r="U9494" s="4" t="s">
        <v>61</v>
      </c>
      <c r="V9494">
        <v>0.48</v>
      </c>
      <c r="W9494">
        <v>0.4</v>
      </c>
      <c r="X9494">
        <v>0.76</v>
      </c>
      <c r="Y9494">
        <v>2.4300000000000002</v>
      </c>
      <c r="Z9494">
        <v>0.28000000000000003</v>
      </c>
      <c r="AA9494" s="5">
        <f t="shared" si="926"/>
        <v>0</v>
      </c>
      <c r="AB9494" s="15" cm="1">
        <f t="array" ref="AB9494">_xlfn.SWITCH(U9494,"夏",122,"冬",90,"春",153,"秋",153,0)</f>
        <v>153</v>
      </c>
      <c r="AC9494" s="16">
        <f t="shared" si="927"/>
        <v>0</v>
      </c>
      <c r="AD9494" s="5">
        <f>IFERROR(AA9494/D9494,0)</f>
        <v>0</v>
      </c>
      <c r="AE9494" s="15">
        <f t="shared" si="928"/>
        <v>0.41917808219178082</v>
      </c>
      <c r="AF9494" s="5">
        <f>IFERROR(AD9494*AE9494*48,0)</f>
        <v>0</v>
      </c>
    </row>
    <row r="9495" spans="2:32" x14ac:dyDescent="0.15">
      <c r="B9495" s="1" t="s">
        <v>55</v>
      </c>
      <c r="C9495" s="1" t="s">
        <v>59</v>
      </c>
      <c r="D9495" s="1">
        <v>95.65</v>
      </c>
      <c r="E9495" s="6">
        <v>3.6</v>
      </c>
      <c r="F9495" s="18">
        <v>0.54166666666666696</v>
      </c>
      <c r="G9495" s="1">
        <v>23.3</v>
      </c>
      <c r="H9495" s="1">
        <v>58</v>
      </c>
      <c r="I9495" s="1">
        <v>23.5</v>
      </c>
      <c r="J9495" s="1">
        <v>0.1</v>
      </c>
      <c r="K9495" s="1">
        <v>430</v>
      </c>
      <c r="L9495" s="1">
        <v>640</v>
      </c>
      <c r="M9495" s="6">
        <f t="shared" si="932"/>
        <v>23.564206237073904</v>
      </c>
      <c r="N9495" s="1">
        <v>0</v>
      </c>
      <c r="O9495" s="1">
        <v>0</v>
      </c>
      <c r="P9495" s="12">
        <f t="shared" si="931"/>
        <v>0</v>
      </c>
      <c r="Q9495" s="1">
        <v>0</v>
      </c>
      <c r="R9495" s="1">
        <v>0</v>
      </c>
      <c r="S9495" s="1">
        <v>0</v>
      </c>
      <c r="T9495" s="1">
        <v>0</v>
      </c>
      <c r="U9495" s="4" t="s">
        <v>61</v>
      </c>
      <c r="V9495">
        <v>0.48</v>
      </c>
      <c r="W9495">
        <v>0.4</v>
      </c>
      <c r="X9495">
        <v>0.76</v>
      </c>
      <c r="Y9495">
        <v>2.4300000000000002</v>
      </c>
      <c r="Z9495">
        <v>0.28000000000000003</v>
      </c>
      <c r="AA9495" s="5">
        <f t="shared" si="926"/>
        <v>0</v>
      </c>
      <c r="AB9495" s="15" cm="1">
        <f t="array" ref="AB9495">_xlfn.SWITCH(U9495,"夏",122,"冬",90,"春",153,"秋",153,0)</f>
        <v>153</v>
      </c>
      <c r="AC9495" s="16">
        <f t="shared" si="927"/>
        <v>0</v>
      </c>
      <c r="AD9495" s="5">
        <f>IFERROR(AA9495/D9495,0)</f>
        <v>0</v>
      </c>
      <c r="AE9495" s="15">
        <f t="shared" si="928"/>
        <v>0.41917808219178082</v>
      </c>
      <c r="AF9495" s="5">
        <f>IFERROR(AD9495*AE9495*48,0)</f>
        <v>0</v>
      </c>
    </row>
    <row r="9496" spans="2:32" x14ac:dyDescent="0.15">
      <c r="B9496" s="1" t="s">
        <v>55</v>
      </c>
      <c r="C9496" s="1" t="s">
        <v>59</v>
      </c>
      <c r="D9496" s="1">
        <v>95.65</v>
      </c>
      <c r="E9496" s="6">
        <v>3.6</v>
      </c>
      <c r="F9496" s="18">
        <v>0.5625</v>
      </c>
      <c r="G9496" s="1">
        <v>23</v>
      </c>
      <c r="H9496" s="1">
        <v>61</v>
      </c>
      <c r="I9496" s="1">
        <v>23.2</v>
      </c>
      <c r="J9496" s="1">
        <v>0.1</v>
      </c>
      <c r="K9496" s="1">
        <v>418</v>
      </c>
      <c r="L9496" s="1">
        <v>610</v>
      </c>
      <c r="M9496" s="6">
        <f t="shared" si="932"/>
        <v>23.26440134087494</v>
      </c>
      <c r="N9496" s="1">
        <v>0</v>
      </c>
      <c r="O9496" s="1">
        <v>0</v>
      </c>
      <c r="P9496" s="12">
        <f t="shared" si="931"/>
        <v>0</v>
      </c>
      <c r="Q9496" s="1">
        <v>0</v>
      </c>
      <c r="R9496" s="1">
        <v>0</v>
      </c>
      <c r="S9496" s="1">
        <v>0.1</v>
      </c>
      <c r="T9496" s="1">
        <v>0</v>
      </c>
      <c r="U9496" s="4" t="s">
        <v>61</v>
      </c>
      <c r="V9496">
        <v>0.48</v>
      </c>
      <c r="W9496">
        <v>0.4</v>
      </c>
      <c r="X9496">
        <v>0.76</v>
      </c>
      <c r="Y9496">
        <v>2.4300000000000002</v>
      </c>
      <c r="Z9496">
        <v>0.28000000000000003</v>
      </c>
      <c r="AA9496" s="5">
        <f t="shared" si="926"/>
        <v>0.1</v>
      </c>
      <c r="AB9496" s="15" cm="1">
        <f t="array" ref="AB9496">_xlfn.SWITCH(U9496,"夏",122,"冬",90,"春",153,"秋",153,0)</f>
        <v>153</v>
      </c>
      <c r="AC9496" s="16">
        <f t="shared" si="927"/>
        <v>15.3</v>
      </c>
      <c r="AD9496" s="5">
        <f>IFERROR(AA9496/D9496,0)</f>
        <v>1.0454783063251437E-3</v>
      </c>
      <c r="AE9496" s="15">
        <f t="shared" si="928"/>
        <v>0.41917808219178082</v>
      </c>
      <c r="AF9496" s="5">
        <f>IFERROR(AD9496*AE9496*48,0)</f>
        <v>2.1035596388087274E-2</v>
      </c>
    </row>
    <row r="9497" spans="2:32" x14ac:dyDescent="0.15">
      <c r="B9497" s="1" t="s">
        <v>55</v>
      </c>
      <c r="C9497" s="1" t="s">
        <v>59</v>
      </c>
      <c r="D9497" s="1">
        <v>95.65</v>
      </c>
      <c r="E9497" s="6">
        <v>3.6</v>
      </c>
      <c r="F9497" s="18">
        <v>0.58333333333333304</v>
      </c>
      <c r="G9497" s="1">
        <v>23.3</v>
      </c>
      <c r="H9497" s="1">
        <v>59</v>
      </c>
      <c r="I9497" s="1">
        <v>23.5</v>
      </c>
      <c r="J9497" s="1">
        <v>0.1</v>
      </c>
      <c r="K9497" s="1">
        <v>550</v>
      </c>
      <c r="L9497" s="1">
        <v>570</v>
      </c>
      <c r="M9497" s="6">
        <f t="shared" si="932"/>
        <v>23.564206237073904</v>
      </c>
      <c r="N9497" s="19">
        <v>0.7</v>
      </c>
      <c r="O9497" s="11" cm="1">
        <f t="array" ref="O9497">ROUND(_xlfn.SWITCH(C9497,"建筑专教",IF(S9497&gt;0.1,1.38,1.28),"阶梯教室",IF(S9497&gt;0.1,1.15,1.05),"公共教室",IF(S9497&gt;0.1,1.22,1.12),IF(S9497&gt;0.1,1.2,1.1))+(MOD(ROW()*11,31)/31-0.5)*0.06,2)</f>
        <v>1.24</v>
      </c>
      <c r="P9497" s="12">
        <f t="shared" si="931"/>
        <v>0.14000000000000001</v>
      </c>
      <c r="Q9497" s="13">
        <f t="shared" si="933"/>
        <v>-0.24049567898574348</v>
      </c>
      <c r="R9497" s="1">
        <v>0.6</v>
      </c>
      <c r="S9497" s="1">
        <v>0.3</v>
      </c>
      <c r="T9497" s="1">
        <v>0.2</v>
      </c>
      <c r="U9497" s="4" t="s">
        <v>61</v>
      </c>
      <c r="V9497">
        <v>0.48</v>
      </c>
      <c r="W9497">
        <v>0.4</v>
      </c>
      <c r="X9497">
        <v>0.76</v>
      </c>
      <c r="Y9497">
        <v>2.4300000000000002</v>
      </c>
      <c r="Z9497">
        <v>0.28000000000000003</v>
      </c>
      <c r="AA9497" s="5">
        <f t="shared" si="926"/>
        <v>1.0999999999999999</v>
      </c>
      <c r="AB9497" s="15" cm="1">
        <f t="array" ref="AB9497">_xlfn.SWITCH(U9497,"夏",122,"冬",90,"春",153,"秋",153,0)</f>
        <v>153</v>
      </c>
      <c r="AC9497" s="16">
        <f t="shared" si="927"/>
        <v>168.29999999999998</v>
      </c>
      <c r="AD9497" s="5">
        <f>IFERROR(AA9497/D9497,0)</f>
        <v>1.1500261369576579E-2</v>
      </c>
      <c r="AE9497" s="15">
        <f t="shared" si="928"/>
        <v>0.41917808219178082</v>
      </c>
      <c r="AF9497" s="5">
        <f>IFERROR(AD9497*AE9497*48,0)</f>
        <v>0.23139156026896002</v>
      </c>
    </row>
    <row r="9498" spans="2:32" x14ac:dyDescent="0.15">
      <c r="B9498" s="1" t="s">
        <v>55</v>
      </c>
      <c r="C9498" s="1" t="s">
        <v>59</v>
      </c>
      <c r="D9498" s="1">
        <v>95.65</v>
      </c>
      <c r="E9498" s="6">
        <v>3.6</v>
      </c>
      <c r="F9498" s="18">
        <v>0.60416666666666696</v>
      </c>
      <c r="G9498" s="1">
        <v>23.9</v>
      </c>
      <c r="H9498" s="1">
        <v>56</v>
      </c>
      <c r="I9498" s="1">
        <v>24.1</v>
      </c>
      <c r="J9498" s="1">
        <v>0.1</v>
      </c>
      <c r="K9498" s="1">
        <v>700</v>
      </c>
      <c r="L9498" s="1">
        <v>530</v>
      </c>
      <c r="M9498" s="6">
        <f t="shared" si="932"/>
        <v>24.163818386627327</v>
      </c>
      <c r="N9498" s="19">
        <v>0.7</v>
      </c>
      <c r="O9498" s="11" cm="1">
        <f t="array" ref="O9498">ROUND(_xlfn.SWITCH(C9498,"建筑专教",IF(S9498&gt;0.1,1.38,1.28),"阶梯教室",IF(S9498&gt;0.1,1.15,1.05),"公共教室",IF(S9498&gt;0.1,1.22,1.12),IF(S9498&gt;0.1,1.2,1.1))+(MOD(ROW()*11,31)/31-0.5)*0.06,2)</f>
        <v>1.21</v>
      </c>
      <c r="P9498" s="12">
        <f t="shared" si="931"/>
        <v>0.27</v>
      </c>
      <c r="Q9498" s="13">
        <f t="shared" si="933"/>
        <v>-0.1363836126941462</v>
      </c>
      <c r="R9498" s="1">
        <v>1.1000000000000001</v>
      </c>
      <c r="S9498" s="1">
        <v>0.4</v>
      </c>
      <c r="T9498" s="1">
        <v>0.3</v>
      </c>
      <c r="U9498" s="4" t="s">
        <v>61</v>
      </c>
      <c r="V9498">
        <v>0.48</v>
      </c>
      <c r="W9498">
        <v>0.4</v>
      </c>
      <c r="X9498">
        <v>0.76</v>
      </c>
      <c r="Y9498">
        <v>2.4300000000000002</v>
      </c>
      <c r="Z9498">
        <v>0.28000000000000003</v>
      </c>
      <c r="AA9498" s="5">
        <f t="shared" si="926"/>
        <v>1.8</v>
      </c>
      <c r="AB9498" s="15" cm="1">
        <f t="array" ref="AB9498">_xlfn.SWITCH(U9498,"夏",122,"冬",90,"春",153,"秋",153,0)</f>
        <v>153</v>
      </c>
      <c r="AC9498" s="16">
        <f t="shared" si="927"/>
        <v>275.40000000000003</v>
      </c>
      <c r="AD9498" s="5">
        <f>IFERROR(AA9498/D9498,0)</f>
        <v>1.8818609513852586E-2</v>
      </c>
      <c r="AE9498" s="15">
        <f t="shared" si="928"/>
        <v>0.41917808219178082</v>
      </c>
      <c r="AF9498" s="5">
        <f>IFERROR(AD9498*AE9498*48,0)</f>
        <v>0.37864073498557094</v>
      </c>
    </row>
    <row r="9499" spans="2:32" x14ac:dyDescent="0.15">
      <c r="B9499" s="1" t="s">
        <v>55</v>
      </c>
      <c r="C9499" s="1" t="s">
        <v>59</v>
      </c>
      <c r="D9499" s="1">
        <v>95.65</v>
      </c>
      <c r="E9499" s="6">
        <v>3.6</v>
      </c>
      <c r="F9499" s="18">
        <v>0.625</v>
      </c>
      <c r="G9499" s="1">
        <v>24.4</v>
      </c>
      <c r="H9499" s="1">
        <v>53</v>
      </c>
      <c r="I9499" s="1">
        <v>24.6</v>
      </c>
      <c r="J9499" s="1">
        <v>0.1</v>
      </c>
      <c r="K9499" s="1">
        <v>780</v>
      </c>
      <c r="L9499" s="1">
        <v>490</v>
      </c>
      <c r="M9499" s="6">
        <f t="shared" si="932"/>
        <v>24.663497559968448</v>
      </c>
      <c r="N9499" s="19">
        <v>0.7</v>
      </c>
      <c r="O9499" s="11" cm="1">
        <f t="array" ref="O9499">ROUND(_xlfn.SWITCH(C9499,"建筑专教",IF(S9499&gt;0.1,1.38,1.28),"阶梯教室",IF(S9499&gt;0.1,1.15,1.05),"公共教室",IF(S9499&gt;0.1,1.22,1.12),IF(S9499&gt;0.1,1.2,1.1))+(MOD(ROW()*11,31)/31-0.5)*0.06,2)</f>
        <v>1.23</v>
      </c>
      <c r="P9499" s="12">
        <f t="shared" si="931"/>
        <v>0.35</v>
      </c>
      <c r="Q9499" s="13">
        <f t="shared" si="933"/>
        <v>3.9268455156291404E-2</v>
      </c>
      <c r="R9499" s="1">
        <v>1.4</v>
      </c>
      <c r="S9499" s="1">
        <v>0.4</v>
      </c>
      <c r="T9499" s="1">
        <v>0.4</v>
      </c>
      <c r="U9499" s="4" t="s">
        <v>61</v>
      </c>
      <c r="V9499">
        <v>0.48</v>
      </c>
      <c r="W9499">
        <v>0.4</v>
      </c>
      <c r="X9499">
        <v>0.76</v>
      </c>
      <c r="Y9499">
        <v>2.4300000000000002</v>
      </c>
      <c r="Z9499">
        <v>0.28000000000000003</v>
      </c>
      <c r="AA9499" s="5">
        <f t="shared" si="926"/>
        <v>2.1999999999999997</v>
      </c>
      <c r="AB9499" s="15" cm="1">
        <f t="array" ref="AB9499">_xlfn.SWITCH(U9499,"夏",122,"冬",90,"春",153,"秋",153,0)</f>
        <v>153</v>
      </c>
      <c r="AC9499" s="16">
        <f t="shared" si="927"/>
        <v>336.59999999999997</v>
      </c>
      <c r="AD9499" s="5">
        <f>IFERROR(AA9499/D9499,0)</f>
        <v>2.3000522739153158E-2</v>
      </c>
      <c r="AE9499" s="15">
        <f t="shared" si="928"/>
        <v>0.41917808219178082</v>
      </c>
      <c r="AF9499" s="5">
        <f>IFERROR(AD9499*AE9499*48,0)</f>
        <v>0.46278312053792003</v>
      </c>
    </row>
    <row r="9500" spans="2:32" x14ac:dyDescent="0.15">
      <c r="B9500" s="1" t="s">
        <v>55</v>
      </c>
      <c r="C9500" s="1" t="s">
        <v>59</v>
      </c>
      <c r="D9500" s="1">
        <v>95.65</v>
      </c>
      <c r="E9500" s="6">
        <v>3.6</v>
      </c>
      <c r="F9500" s="18">
        <v>0.64583333333333304</v>
      </c>
      <c r="G9500" s="1">
        <v>24.7</v>
      </c>
      <c r="H9500" s="1">
        <v>51</v>
      </c>
      <c r="I9500" s="1">
        <v>24.9</v>
      </c>
      <c r="J9500" s="1">
        <v>0.1</v>
      </c>
      <c r="K9500" s="1">
        <v>740</v>
      </c>
      <c r="L9500" s="1">
        <v>450</v>
      </c>
      <c r="M9500" s="6">
        <f t="shared" si="932"/>
        <v>24.963306095294911</v>
      </c>
      <c r="N9500" s="19">
        <v>0.7</v>
      </c>
      <c r="O9500" s="11" cm="1">
        <f t="array" ref="O9500">ROUND(_xlfn.SWITCH(C9500,"建筑专教",IF(S9500&gt;0.1,1.38,1.28),"阶梯教室",IF(S9500&gt;0.1,1.15,1.05),"公共教室",IF(S9500&gt;0.1,1.22,1.12),IF(S9500&gt;0.1,1.2,1.1))+(MOD(ROW()*11,31)/31-0.5)*0.06,2)</f>
        <v>1.25</v>
      </c>
      <c r="P9500" s="12">
        <f t="shared" si="931"/>
        <v>0.31</v>
      </c>
      <c r="Q9500" s="13">
        <f t="shared" si="933"/>
        <v>0.1543414175053284</v>
      </c>
      <c r="R9500" s="1">
        <v>1.2</v>
      </c>
      <c r="S9500" s="1">
        <v>0.4</v>
      </c>
      <c r="T9500" s="1">
        <v>0.3</v>
      </c>
      <c r="U9500" s="4" t="s">
        <v>61</v>
      </c>
      <c r="V9500">
        <v>0.48</v>
      </c>
      <c r="W9500">
        <v>0.4</v>
      </c>
      <c r="X9500">
        <v>0.76</v>
      </c>
      <c r="Y9500">
        <v>2.4300000000000002</v>
      </c>
      <c r="Z9500">
        <v>0.28000000000000003</v>
      </c>
      <c r="AA9500" s="5">
        <f t="shared" si="926"/>
        <v>1.9000000000000001</v>
      </c>
      <c r="AB9500" s="15" cm="1">
        <f t="array" ref="AB9500">_xlfn.SWITCH(U9500,"夏",122,"冬",90,"春",153,"秋",153,0)</f>
        <v>153</v>
      </c>
      <c r="AC9500" s="16">
        <f t="shared" si="927"/>
        <v>290.70000000000005</v>
      </c>
      <c r="AD9500" s="5">
        <f>IFERROR(AA9500/D9500,0)</f>
        <v>1.986408782017773E-2</v>
      </c>
      <c r="AE9500" s="15">
        <f t="shared" si="928"/>
        <v>0.41917808219178082</v>
      </c>
      <c r="AF9500" s="5">
        <f>IFERROR(AD9500*AE9500*48,0)</f>
        <v>0.39967633137365821</v>
      </c>
    </row>
    <row r="9501" spans="2:32" x14ac:dyDescent="0.15">
      <c r="B9501" s="1" t="s">
        <v>55</v>
      </c>
      <c r="C9501" s="1" t="s">
        <v>59</v>
      </c>
      <c r="D9501" s="1">
        <v>95.65</v>
      </c>
      <c r="E9501" s="6">
        <v>3.6</v>
      </c>
      <c r="F9501" s="18">
        <v>0.66666666666666696</v>
      </c>
      <c r="G9501" s="1">
        <v>24.9</v>
      </c>
      <c r="H9501" s="1">
        <v>49</v>
      </c>
      <c r="I9501" s="1">
        <v>25.1</v>
      </c>
      <c r="J9501" s="1">
        <v>0.1</v>
      </c>
      <c r="K9501" s="1">
        <v>670</v>
      </c>
      <c r="L9501" s="1">
        <v>410</v>
      </c>
      <c r="M9501" s="6">
        <f t="shared" si="932"/>
        <v>25.163178879500833</v>
      </c>
      <c r="N9501" s="19">
        <v>0.7</v>
      </c>
      <c r="O9501" s="11" cm="1">
        <f t="array" ref="O9501">ROUND(_xlfn.SWITCH(C9501,"建筑专教",IF(S9501&gt;0.1,1.38,1.28),"阶梯教室",IF(S9501&gt;0.1,1.15,1.05),"公共教室",IF(S9501&gt;0.1,1.22,1.12),IF(S9501&gt;0.1,1.2,1.1))+(MOD(ROW()*11,31)/31-0.5)*0.06,2)</f>
        <v>1.21</v>
      </c>
      <c r="P9501" s="12">
        <f t="shared" si="931"/>
        <v>0.25</v>
      </c>
      <c r="Q9501" s="13">
        <f t="shared" si="933"/>
        <v>0.1390347849365462</v>
      </c>
      <c r="R9501" s="1">
        <v>1</v>
      </c>
      <c r="S9501" s="1">
        <v>0.3</v>
      </c>
      <c r="T9501" s="1">
        <v>0.2</v>
      </c>
      <c r="U9501" s="4" t="s">
        <v>61</v>
      </c>
      <c r="V9501">
        <v>0.48</v>
      </c>
      <c r="W9501">
        <v>0.4</v>
      </c>
      <c r="X9501">
        <v>0.76</v>
      </c>
      <c r="Y9501">
        <v>2.4300000000000002</v>
      </c>
      <c r="Z9501">
        <v>0.28000000000000003</v>
      </c>
      <c r="AA9501" s="5">
        <f t="shared" si="926"/>
        <v>1.5</v>
      </c>
      <c r="AB9501" s="15" cm="1">
        <f t="array" ref="AB9501">_xlfn.SWITCH(U9501,"夏",122,"冬",90,"春",153,"秋",153,0)</f>
        <v>153</v>
      </c>
      <c r="AC9501" s="16">
        <f t="shared" si="927"/>
        <v>229.5</v>
      </c>
      <c r="AD9501" s="5">
        <f>IFERROR(AA9501/D9501,0)</f>
        <v>1.5682174594877155E-2</v>
      </c>
      <c r="AE9501" s="15">
        <f t="shared" si="928"/>
        <v>0.41917808219178082</v>
      </c>
      <c r="AF9501" s="5">
        <f>IFERROR(AD9501*AE9501*48,0)</f>
        <v>0.31553394582130911</v>
      </c>
    </row>
    <row r="9502" spans="2:32" x14ac:dyDescent="0.15">
      <c r="B9502" s="1" t="s">
        <v>55</v>
      </c>
      <c r="C9502" s="1" t="s">
        <v>59</v>
      </c>
      <c r="D9502" s="1">
        <v>95.65</v>
      </c>
      <c r="E9502" s="6">
        <v>3.6</v>
      </c>
      <c r="F9502" s="18">
        <v>0.6875</v>
      </c>
      <c r="G9502" s="1">
        <v>24.7</v>
      </c>
      <c r="H9502" s="1">
        <v>51</v>
      </c>
      <c r="I9502" s="1">
        <v>24.9</v>
      </c>
      <c r="J9502" s="1">
        <v>0.1</v>
      </c>
      <c r="K9502" s="1">
        <v>560</v>
      </c>
      <c r="L9502" s="1">
        <v>370</v>
      </c>
      <c r="M9502" s="6">
        <f t="shared" si="932"/>
        <v>24.963306095294911</v>
      </c>
      <c r="N9502" s="19">
        <v>0.7</v>
      </c>
      <c r="O9502" s="11" cm="1">
        <f t="array" ref="O9502">ROUND(_xlfn.SWITCH(C9502,"建筑专教",IF(S9502&gt;0.1,1.38,1.28),"阶梯教室",IF(S9502&gt;0.1,1.15,1.05),"公共教室",IF(S9502&gt;0.1,1.22,1.12),IF(S9502&gt;0.1,1.2,1.1))+(MOD(ROW()*11,31)/31-0.5)*0.06,2)</f>
        <v>1.23</v>
      </c>
      <c r="P9502" s="12">
        <f t="shared" si="931"/>
        <v>0.15</v>
      </c>
      <c r="Q9502" s="13">
        <f t="shared" si="933"/>
        <v>0.12004707721065321</v>
      </c>
      <c r="R9502" s="1">
        <v>0.6</v>
      </c>
      <c r="S9502" s="1">
        <v>0.3</v>
      </c>
      <c r="T9502" s="1">
        <v>0.1</v>
      </c>
      <c r="U9502" s="4" t="s">
        <v>61</v>
      </c>
      <c r="V9502">
        <v>0.48</v>
      </c>
      <c r="W9502">
        <v>0.4</v>
      </c>
      <c r="X9502">
        <v>0.76</v>
      </c>
      <c r="Y9502">
        <v>2.4300000000000002</v>
      </c>
      <c r="Z9502">
        <v>0.28000000000000003</v>
      </c>
      <c r="AA9502" s="5">
        <f t="shared" si="926"/>
        <v>0.99999999999999989</v>
      </c>
      <c r="AB9502" s="15" cm="1">
        <f t="array" ref="AB9502">_xlfn.SWITCH(U9502,"夏",122,"冬",90,"春",153,"秋",153,0)</f>
        <v>153</v>
      </c>
      <c r="AC9502" s="16">
        <f t="shared" si="927"/>
        <v>152.99999999999997</v>
      </c>
      <c r="AD9502" s="5">
        <f>IFERROR(AA9502/D9502,0)</f>
        <v>1.0454783063251436E-2</v>
      </c>
      <c r="AE9502" s="15">
        <f t="shared" si="928"/>
        <v>0.41917808219178082</v>
      </c>
      <c r="AF9502" s="5">
        <f>IFERROR(AD9502*AE9502*48,0)</f>
        <v>0.21035596388087272</v>
      </c>
    </row>
    <row r="9503" spans="2:32" x14ac:dyDescent="0.15">
      <c r="B9503" s="1" t="s">
        <v>55</v>
      </c>
      <c r="C9503" s="1" t="s">
        <v>59</v>
      </c>
      <c r="D9503" s="1">
        <v>95.65</v>
      </c>
      <c r="E9503" s="6">
        <v>3.6</v>
      </c>
      <c r="F9503" s="18">
        <v>0.70833333333333304</v>
      </c>
      <c r="G9503" s="1">
        <v>24.4</v>
      </c>
      <c r="H9503" s="1">
        <v>53</v>
      </c>
      <c r="I9503" s="1">
        <v>24.6</v>
      </c>
      <c r="J9503" s="1">
        <v>0.1</v>
      </c>
      <c r="K9503" s="1">
        <v>470</v>
      </c>
      <c r="L9503" s="1">
        <v>330</v>
      </c>
      <c r="M9503" s="6">
        <f t="shared" si="932"/>
        <v>24.663497559968448</v>
      </c>
      <c r="N9503" s="1">
        <v>0</v>
      </c>
      <c r="O9503" s="1">
        <v>0</v>
      </c>
      <c r="P9503" s="12">
        <f t="shared" si="931"/>
        <v>0</v>
      </c>
      <c r="Q9503" s="1">
        <v>0</v>
      </c>
      <c r="R9503" s="1">
        <v>0</v>
      </c>
      <c r="S9503" s="1">
        <v>0.2</v>
      </c>
      <c r="T9503" s="1">
        <v>0</v>
      </c>
      <c r="U9503" s="4" t="s">
        <v>61</v>
      </c>
      <c r="V9503">
        <v>0.48</v>
      </c>
      <c r="W9503">
        <v>0.4</v>
      </c>
      <c r="X9503">
        <v>0.76</v>
      </c>
      <c r="Y9503">
        <v>2.4300000000000002</v>
      </c>
      <c r="Z9503">
        <v>0.28000000000000003</v>
      </c>
      <c r="AA9503" s="5">
        <f t="shared" si="926"/>
        <v>0.2</v>
      </c>
      <c r="AB9503" s="15" cm="1">
        <f t="array" ref="AB9503">_xlfn.SWITCH(U9503,"夏",122,"冬",90,"春",153,"秋",153,0)</f>
        <v>153</v>
      </c>
      <c r="AC9503" s="16">
        <f t="shared" si="927"/>
        <v>30.6</v>
      </c>
      <c r="AD9503" s="5">
        <f>IFERROR(AA9503/D9503,0)</f>
        <v>2.0909566126502874E-3</v>
      </c>
      <c r="AE9503" s="15">
        <f t="shared" si="928"/>
        <v>0.41917808219178082</v>
      </c>
      <c r="AF9503" s="5">
        <f>IFERROR(AD9503*AE9503*48,0)</f>
        <v>4.2071192776174549E-2</v>
      </c>
    </row>
    <row r="9504" spans="2:32" x14ac:dyDescent="0.15">
      <c r="B9504" s="1" t="s">
        <v>55</v>
      </c>
      <c r="C9504" s="1" t="s">
        <v>59</v>
      </c>
      <c r="D9504" s="1">
        <v>95.65</v>
      </c>
      <c r="E9504" s="6">
        <v>3.6</v>
      </c>
      <c r="F9504" s="18">
        <v>0.72916666666666696</v>
      </c>
      <c r="G9504" s="1">
        <v>23.9</v>
      </c>
      <c r="H9504" s="1">
        <v>56</v>
      </c>
      <c r="I9504" s="1">
        <v>24.1</v>
      </c>
      <c r="J9504" s="1">
        <v>0.1</v>
      </c>
      <c r="K9504" s="1">
        <v>425</v>
      </c>
      <c r="L9504" s="1">
        <v>290</v>
      </c>
      <c r="M9504" s="6">
        <f t="shared" si="932"/>
        <v>24.163818386627327</v>
      </c>
      <c r="N9504" s="1">
        <v>0</v>
      </c>
      <c r="O9504" s="1">
        <v>0</v>
      </c>
      <c r="P9504" s="12">
        <f t="shared" si="931"/>
        <v>0</v>
      </c>
      <c r="Q9504" s="1">
        <v>0</v>
      </c>
      <c r="R9504" s="1">
        <v>0</v>
      </c>
      <c r="S9504" s="1">
        <v>0.1</v>
      </c>
      <c r="T9504" s="1">
        <v>0</v>
      </c>
      <c r="U9504" s="4" t="s">
        <v>61</v>
      </c>
      <c r="V9504">
        <v>0.48</v>
      </c>
      <c r="W9504">
        <v>0.4</v>
      </c>
      <c r="X9504">
        <v>0.76</v>
      </c>
      <c r="Y9504">
        <v>2.4300000000000002</v>
      </c>
      <c r="Z9504">
        <v>0.28000000000000003</v>
      </c>
      <c r="AA9504" s="5">
        <f t="shared" si="926"/>
        <v>0.1</v>
      </c>
      <c r="AB9504" s="15" cm="1">
        <f t="array" ref="AB9504">_xlfn.SWITCH(U9504,"夏",122,"冬",90,"春",153,"秋",153,0)</f>
        <v>153</v>
      </c>
      <c r="AC9504" s="16">
        <f t="shared" si="927"/>
        <v>15.3</v>
      </c>
      <c r="AD9504" s="5">
        <f>IFERROR(AA9504/D9504,0)</f>
        <v>1.0454783063251437E-3</v>
      </c>
      <c r="AE9504" s="15">
        <f t="shared" si="928"/>
        <v>0.41917808219178082</v>
      </c>
      <c r="AF9504" s="5">
        <f>IFERROR(AD9504*AE9504*48,0)</f>
        <v>2.1035596388087274E-2</v>
      </c>
    </row>
    <row r="9505" spans="2:32" x14ac:dyDescent="0.15">
      <c r="B9505" s="1" t="s">
        <v>55</v>
      </c>
      <c r="C9505" s="1" t="s">
        <v>59</v>
      </c>
      <c r="D9505" s="1">
        <v>95.65</v>
      </c>
      <c r="E9505" s="6">
        <v>3.6</v>
      </c>
      <c r="F9505" s="18">
        <v>0.75</v>
      </c>
      <c r="G9505" s="1">
        <v>23.1</v>
      </c>
      <c r="H9505" s="1">
        <v>60</v>
      </c>
      <c r="I9505" s="1">
        <v>23.3</v>
      </c>
      <c r="J9505" s="1">
        <v>0.1</v>
      </c>
      <c r="K9505" s="1">
        <v>415</v>
      </c>
      <c r="L9505" s="1">
        <v>190</v>
      </c>
      <c r="M9505" s="6">
        <f t="shared" si="932"/>
        <v>23.36433621858032</v>
      </c>
      <c r="N9505" s="1">
        <v>0</v>
      </c>
      <c r="O9505" s="1">
        <v>0</v>
      </c>
      <c r="P9505" s="12">
        <f t="shared" si="931"/>
        <v>0</v>
      </c>
      <c r="Q9505" s="1">
        <v>0</v>
      </c>
      <c r="R9505" s="1">
        <v>0</v>
      </c>
      <c r="S9505" s="1">
        <v>0.5</v>
      </c>
      <c r="T9505" s="1">
        <v>0</v>
      </c>
      <c r="U9505" s="4" t="s">
        <v>61</v>
      </c>
      <c r="V9505">
        <v>0.48</v>
      </c>
      <c r="W9505">
        <v>0.4</v>
      </c>
      <c r="X9505">
        <v>0.76</v>
      </c>
      <c r="Y9505">
        <v>2.4300000000000002</v>
      </c>
      <c r="Z9505">
        <v>0.28000000000000003</v>
      </c>
      <c r="AA9505" s="5">
        <f t="shared" si="926"/>
        <v>0.5</v>
      </c>
      <c r="AB9505" s="15" cm="1">
        <f t="array" ref="AB9505">_xlfn.SWITCH(U9505,"夏",122,"冬",90,"春",153,"秋",153,0)</f>
        <v>153</v>
      </c>
      <c r="AC9505" s="16">
        <f t="shared" si="927"/>
        <v>76.5</v>
      </c>
      <c r="AD9505" s="5">
        <f>IFERROR(AA9505/D9505,0)</f>
        <v>5.2273915316257188E-3</v>
      </c>
      <c r="AE9505" s="15">
        <f t="shared" si="928"/>
        <v>0.41917808219178082</v>
      </c>
      <c r="AF9505" s="5">
        <f>IFERROR(AD9505*AE9505*48,0)</f>
        <v>0.10517798194043637</v>
      </c>
    </row>
    <row r="9506" spans="2:32" x14ac:dyDescent="0.15">
      <c r="B9506" s="1" t="s">
        <v>55</v>
      </c>
      <c r="C9506" s="1" t="s">
        <v>59</v>
      </c>
      <c r="D9506" s="1">
        <v>95.65</v>
      </c>
      <c r="E9506" s="6">
        <v>3.6</v>
      </c>
      <c r="F9506" s="18">
        <v>0.77083333333333304</v>
      </c>
      <c r="G9506" s="1">
        <v>22.4</v>
      </c>
      <c r="H9506" s="1">
        <v>63</v>
      </c>
      <c r="I9506" s="1">
        <v>22.6</v>
      </c>
      <c r="J9506" s="1">
        <v>0.1</v>
      </c>
      <c r="K9506" s="1">
        <v>410</v>
      </c>
      <c r="L9506" s="1">
        <v>125</v>
      </c>
      <c r="M9506" s="6">
        <f t="shared" si="932"/>
        <v>22.664793925566869</v>
      </c>
      <c r="N9506" s="1">
        <v>0</v>
      </c>
      <c r="O9506" s="1">
        <v>0</v>
      </c>
      <c r="P9506" s="12">
        <f t="shared" si="931"/>
        <v>0</v>
      </c>
      <c r="Q9506" s="1">
        <v>0</v>
      </c>
      <c r="R9506" s="1">
        <v>0</v>
      </c>
      <c r="S9506" s="1">
        <v>0.6</v>
      </c>
      <c r="T9506" s="1">
        <v>0</v>
      </c>
      <c r="U9506" s="4" t="s">
        <v>61</v>
      </c>
      <c r="V9506">
        <v>0.48</v>
      </c>
      <c r="W9506">
        <v>0.4</v>
      </c>
      <c r="X9506">
        <v>0.76</v>
      </c>
      <c r="Y9506">
        <v>2.4300000000000002</v>
      </c>
      <c r="Z9506">
        <v>0.28000000000000003</v>
      </c>
      <c r="AA9506" s="5">
        <f t="shared" si="926"/>
        <v>0.6</v>
      </c>
      <c r="AB9506" s="15" cm="1">
        <f t="array" ref="AB9506">_xlfn.SWITCH(U9506,"夏",122,"冬",90,"春",153,"秋",153,0)</f>
        <v>153</v>
      </c>
      <c r="AC9506" s="16">
        <f t="shared" si="927"/>
        <v>91.8</v>
      </c>
      <c r="AD9506" s="5">
        <f>IFERROR(AA9506/D9506,0)</f>
        <v>6.2728698379508618E-3</v>
      </c>
      <c r="AE9506" s="15">
        <f t="shared" si="928"/>
        <v>0.41917808219178082</v>
      </c>
      <c r="AF9506" s="5">
        <f>IFERROR(AD9506*AE9506*48,0)</f>
        <v>0.12621357832852365</v>
      </c>
    </row>
    <row r="9507" spans="2:32" x14ac:dyDescent="0.15">
      <c r="B9507" s="1" t="s">
        <v>55</v>
      </c>
      <c r="C9507" s="1" t="s">
        <v>59</v>
      </c>
      <c r="D9507" s="1">
        <v>95.65</v>
      </c>
      <c r="E9507" s="6">
        <v>3.6</v>
      </c>
      <c r="F9507" s="18">
        <v>0.79166666666666696</v>
      </c>
      <c r="G9507" s="1">
        <v>21.7</v>
      </c>
      <c r="H9507" s="1">
        <v>66</v>
      </c>
      <c r="I9507" s="1">
        <v>21.9</v>
      </c>
      <c r="J9507" s="1">
        <v>0.1</v>
      </c>
      <c r="K9507" s="1">
        <v>408</v>
      </c>
      <c r="L9507" s="1">
        <v>80</v>
      </c>
      <c r="M9507" s="6">
        <f t="shared" si="932"/>
        <v>21.965255983111206</v>
      </c>
      <c r="N9507" s="1">
        <v>0</v>
      </c>
      <c r="O9507" s="1">
        <v>0</v>
      </c>
      <c r="P9507" s="12">
        <f t="shared" si="931"/>
        <v>0</v>
      </c>
      <c r="Q9507" s="1">
        <v>0</v>
      </c>
      <c r="R9507" s="1">
        <v>0</v>
      </c>
      <c r="S9507" s="1">
        <v>0.7</v>
      </c>
      <c r="T9507" s="1">
        <v>0</v>
      </c>
      <c r="U9507" s="4" t="s">
        <v>61</v>
      </c>
      <c r="V9507">
        <v>0.48</v>
      </c>
      <c r="W9507">
        <v>0.4</v>
      </c>
      <c r="X9507">
        <v>0.76</v>
      </c>
      <c r="Y9507">
        <v>2.4300000000000002</v>
      </c>
      <c r="Z9507">
        <v>0.28000000000000003</v>
      </c>
      <c r="AA9507" s="5">
        <f t="shared" si="926"/>
        <v>0.7</v>
      </c>
      <c r="AB9507" s="15" cm="1">
        <f t="array" ref="AB9507">_xlfn.SWITCH(U9507,"夏",122,"冬",90,"春",153,"秋",153,0)</f>
        <v>153</v>
      </c>
      <c r="AC9507" s="16">
        <f t="shared" si="927"/>
        <v>107.1</v>
      </c>
      <c r="AD9507" s="5">
        <f>IFERROR(AA9507/D9507,0)</f>
        <v>7.3183481442760058E-3</v>
      </c>
      <c r="AE9507" s="15">
        <f t="shared" si="928"/>
        <v>0.41917808219178082</v>
      </c>
      <c r="AF9507" s="5">
        <f>IFERROR(AD9507*AE9507*48,0)</f>
        <v>0.14724917471661092</v>
      </c>
    </row>
    <row r="9508" spans="2:32" x14ac:dyDescent="0.15">
      <c r="B9508" s="1" t="s">
        <v>55</v>
      </c>
      <c r="C9508" s="1" t="s">
        <v>59</v>
      </c>
      <c r="D9508" s="1">
        <v>95.65</v>
      </c>
      <c r="E9508" s="6">
        <v>3.6</v>
      </c>
      <c r="F9508" s="18">
        <v>0.8125</v>
      </c>
      <c r="G9508" s="1">
        <v>21.1</v>
      </c>
      <c r="H9508" s="1">
        <v>69</v>
      </c>
      <c r="I9508" s="1">
        <v>21.3</v>
      </c>
      <c r="J9508" s="1">
        <v>0.1</v>
      </c>
      <c r="K9508" s="1">
        <v>428</v>
      </c>
      <c r="L9508" s="1">
        <v>50</v>
      </c>
      <c r="M9508" s="6">
        <f t="shared" si="932"/>
        <v>21.365655534361053</v>
      </c>
      <c r="N9508" s="1">
        <v>0</v>
      </c>
      <c r="O9508" s="1">
        <v>0</v>
      </c>
      <c r="P9508" s="12">
        <f t="shared" si="931"/>
        <v>0</v>
      </c>
      <c r="Q9508" s="1">
        <v>0</v>
      </c>
      <c r="R9508" s="1">
        <v>0.3</v>
      </c>
      <c r="S9508" s="1">
        <v>0.7</v>
      </c>
      <c r="T9508" s="1">
        <v>0</v>
      </c>
      <c r="U9508" s="4" t="s">
        <v>61</v>
      </c>
      <c r="V9508">
        <v>0.48</v>
      </c>
      <c r="W9508">
        <v>0.4</v>
      </c>
      <c r="X9508">
        <v>0.76</v>
      </c>
      <c r="Y9508">
        <v>2.4300000000000002</v>
      </c>
      <c r="Z9508">
        <v>0.28000000000000003</v>
      </c>
      <c r="AA9508" s="5">
        <f t="shared" si="926"/>
        <v>1</v>
      </c>
      <c r="AB9508" s="15" cm="1">
        <f t="array" ref="AB9508">_xlfn.SWITCH(U9508,"夏",122,"冬",90,"春",153,"秋",153,0)</f>
        <v>153</v>
      </c>
      <c r="AC9508" s="16">
        <f t="shared" si="927"/>
        <v>153</v>
      </c>
      <c r="AD9508" s="5">
        <f>IFERROR(AA9508/D9508,0)</f>
        <v>1.0454783063251438E-2</v>
      </c>
      <c r="AE9508" s="15">
        <f t="shared" si="928"/>
        <v>0.41917808219178082</v>
      </c>
      <c r="AF9508" s="5">
        <f>IFERROR(AD9508*AE9508*48,0)</f>
        <v>0.21035596388087274</v>
      </c>
    </row>
    <row r="9509" spans="2:32" x14ac:dyDescent="0.15">
      <c r="B9509" s="1" t="s">
        <v>55</v>
      </c>
      <c r="C9509" s="1" t="s">
        <v>59</v>
      </c>
      <c r="D9509" s="1">
        <v>95.65</v>
      </c>
      <c r="E9509" s="6">
        <v>3.6</v>
      </c>
      <c r="F9509" s="18">
        <v>0.83333333333333304</v>
      </c>
      <c r="G9509" s="1">
        <v>20.7</v>
      </c>
      <c r="H9509" s="1">
        <v>71</v>
      </c>
      <c r="I9509" s="1">
        <v>20.9</v>
      </c>
      <c r="J9509" s="1">
        <v>0.1</v>
      </c>
      <c r="K9509" s="1">
        <v>418</v>
      </c>
      <c r="L9509" s="1">
        <v>30</v>
      </c>
      <c r="M9509" s="6">
        <f t="shared" si="932"/>
        <v>20.965923715033284</v>
      </c>
      <c r="N9509" s="1">
        <v>0</v>
      </c>
      <c r="O9509" s="1">
        <v>0</v>
      </c>
      <c r="P9509" s="12">
        <f t="shared" si="931"/>
        <v>0</v>
      </c>
      <c r="Q9509" s="1">
        <v>0</v>
      </c>
      <c r="R9509" s="1">
        <v>0</v>
      </c>
      <c r="S9509" s="1">
        <v>0.6</v>
      </c>
      <c r="T9509" s="1">
        <v>0</v>
      </c>
      <c r="U9509" s="4" t="s">
        <v>61</v>
      </c>
      <c r="V9509">
        <v>0.48</v>
      </c>
      <c r="W9509">
        <v>0.4</v>
      </c>
      <c r="X9509">
        <v>0.76</v>
      </c>
      <c r="Y9509">
        <v>2.4300000000000002</v>
      </c>
      <c r="Z9509">
        <v>0.28000000000000003</v>
      </c>
      <c r="AA9509" s="5">
        <f t="shared" si="926"/>
        <v>0.6</v>
      </c>
      <c r="AB9509" s="15" cm="1">
        <f t="array" ref="AB9509">_xlfn.SWITCH(U9509,"夏",122,"冬",90,"春",153,"秋",153,0)</f>
        <v>153</v>
      </c>
      <c r="AC9509" s="16">
        <f t="shared" si="927"/>
        <v>91.8</v>
      </c>
      <c r="AD9509" s="5">
        <f>IFERROR(AA9509/D9509,0)</f>
        <v>6.2728698379508618E-3</v>
      </c>
      <c r="AE9509" s="15">
        <f t="shared" si="928"/>
        <v>0.41917808219178082</v>
      </c>
      <c r="AF9509" s="5">
        <f>IFERROR(AD9509*AE9509*48,0)</f>
        <v>0.12621357832852365</v>
      </c>
    </row>
    <row r="9510" spans="2:32" x14ac:dyDescent="0.15">
      <c r="B9510" s="1" t="s">
        <v>55</v>
      </c>
      <c r="C9510" s="1" t="s">
        <v>59</v>
      </c>
      <c r="D9510" s="1">
        <v>95.65</v>
      </c>
      <c r="E9510" s="6">
        <v>3.6</v>
      </c>
      <c r="F9510" s="18">
        <v>0.85416666666666696</v>
      </c>
      <c r="G9510" s="1">
        <v>20.399999999999999</v>
      </c>
      <c r="H9510" s="1">
        <v>73</v>
      </c>
      <c r="I9510" s="1">
        <v>20.6</v>
      </c>
      <c r="J9510" s="1">
        <v>0.1</v>
      </c>
      <c r="K9510" s="1">
        <v>415</v>
      </c>
      <c r="L9510" s="1">
        <v>20</v>
      </c>
      <c r="M9510" s="6">
        <f t="shared" si="932"/>
        <v>20.666125809474806</v>
      </c>
      <c r="N9510" s="1">
        <v>0</v>
      </c>
      <c r="O9510" s="1">
        <v>0</v>
      </c>
      <c r="P9510" s="12">
        <f t="shared" si="931"/>
        <v>0</v>
      </c>
      <c r="Q9510" s="1">
        <v>0</v>
      </c>
      <c r="R9510" s="1">
        <v>0</v>
      </c>
      <c r="S9510" s="1">
        <v>0.5</v>
      </c>
      <c r="T9510" s="1">
        <v>0</v>
      </c>
      <c r="U9510" s="4" t="s">
        <v>61</v>
      </c>
      <c r="V9510">
        <v>0.48</v>
      </c>
      <c r="W9510">
        <v>0.4</v>
      </c>
      <c r="X9510">
        <v>0.76</v>
      </c>
      <c r="Y9510">
        <v>2.4300000000000002</v>
      </c>
      <c r="Z9510">
        <v>0.28000000000000003</v>
      </c>
      <c r="AA9510" s="5">
        <f t="shared" si="926"/>
        <v>0.5</v>
      </c>
      <c r="AB9510" s="15" cm="1">
        <f t="array" ref="AB9510">_xlfn.SWITCH(U9510,"夏",122,"冬",90,"春",153,"秋",153,0)</f>
        <v>153</v>
      </c>
      <c r="AC9510" s="16">
        <f t="shared" si="927"/>
        <v>76.5</v>
      </c>
      <c r="AD9510" s="5">
        <f>IFERROR(AA9510/D9510,0)</f>
        <v>5.2273915316257188E-3</v>
      </c>
      <c r="AE9510" s="15">
        <f t="shared" si="928"/>
        <v>0.41917808219178082</v>
      </c>
      <c r="AF9510" s="5">
        <f>IFERROR(AD9510*AE9510*48,0)</f>
        <v>0.10517798194043637</v>
      </c>
    </row>
    <row r="9511" spans="2:32" x14ac:dyDescent="0.15">
      <c r="B9511" s="1" t="s">
        <v>55</v>
      </c>
      <c r="C9511" s="1" t="s">
        <v>59</v>
      </c>
      <c r="D9511" s="1">
        <v>95.65</v>
      </c>
      <c r="E9511" s="6">
        <v>3.6</v>
      </c>
      <c r="F9511" s="18">
        <v>0.875</v>
      </c>
      <c r="G9511" s="1">
        <v>20.2</v>
      </c>
      <c r="H9511" s="1">
        <v>75</v>
      </c>
      <c r="I9511" s="1">
        <v>20.399999999999999</v>
      </c>
      <c r="J9511" s="1">
        <v>0.1</v>
      </c>
      <c r="K9511" s="1">
        <v>413</v>
      </c>
      <c r="L9511" s="1">
        <v>15</v>
      </c>
      <c r="M9511" s="6">
        <f t="shared" si="932"/>
        <v>20.466260998071732</v>
      </c>
      <c r="N9511" s="1">
        <v>0</v>
      </c>
      <c r="O9511" s="1">
        <v>0</v>
      </c>
      <c r="P9511" s="12">
        <f t="shared" si="931"/>
        <v>0</v>
      </c>
      <c r="Q9511" s="1">
        <v>0</v>
      </c>
      <c r="R9511" s="1">
        <v>0</v>
      </c>
      <c r="S9511" s="1">
        <v>0.4</v>
      </c>
      <c r="T9511" s="1">
        <v>0</v>
      </c>
      <c r="U9511" s="4" t="s">
        <v>61</v>
      </c>
      <c r="V9511">
        <v>0.48</v>
      </c>
      <c r="W9511">
        <v>0.4</v>
      </c>
      <c r="X9511">
        <v>0.76</v>
      </c>
      <c r="Y9511">
        <v>2.4300000000000002</v>
      </c>
      <c r="Z9511">
        <v>0.28000000000000003</v>
      </c>
      <c r="AA9511" s="5">
        <f t="shared" si="926"/>
        <v>0.4</v>
      </c>
      <c r="AB9511" s="15" cm="1">
        <f t="array" ref="AB9511">_xlfn.SWITCH(U9511,"夏",122,"冬",90,"春",153,"秋",153,0)</f>
        <v>153</v>
      </c>
      <c r="AC9511" s="16">
        <f t="shared" si="927"/>
        <v>61.2</v>
      </c>
      <c r="AD9511" s="5">
        <f>IFERROR(AA9511/D9511,0)</f>
        <v>4.1819132253005748E-3</v>
      </c>
      <c r="AE9511" s="15">
        <f t="shared" si="928"/>
        <v>0.41917808219178082</v>
      </c>
      <c r="AF9511" s="5">
        <f>IFERROR(AD9511*AE9511*48,0)</f>
        <v>8.4142385552349097E-2</v>
      </c>
    </row>
    <row r="9512" spans="2:32" x14ac:dyDescent="0.15">
      <c r="B9512" s="1" t="s">
        <v>55</v>
      </c>
      <c r="C9512" s="1" t="s">
        <v>59</v>
      </c>
      <c r="D9512" s="1">
        <v>95.65</v>
      </c>
      <c r="E9512" s="6">
        <v>3.6</v>
      </c>
      <c r="F9512" s="18">
        <v>0.89583333333333304</v>
      </c>
      <c r="G9512" s="1">
        <v>20</v>
      </c>
      <c r="H9512" s="1">
        <v>76</v>
      </c>
      <c r="I9512" s="1">
        <v>20.2</v>
      </c>
      <c r="J9512" s="1">
        <v>0.1</v>
      </c>
      <c r="K9512" s="1">
        <v>411</v>
      </c>
      <c r="L9512" s="1">
        <v>10</v>
      </c>
      <c r="M9512" s="6">
        <f t="shared" si="932"/>
        <v>20.266396555303515</v>
      </c>
      <c r="N9512" s="1">
        <v>0</v>
      </c>
      <c r="O9512" s="1">
        <v>0</v>
      </c>
      <c r="P9512" s="12">
        <f t="shared" si="931"/>
        <v>0</v>
      </c>
      <c r="Q9512" s="1">
        <v>0</v>
      </c>
      <c r="R9512" s="1">
        <v>0</v>
      </c>
      <c r="S9512" s="1">
        <v>0.3</v>
      </c>
      <c r="T9512" s="1">
        <v>0</v>
      </c>
      <c r="U9512" s="4" t="s">
        <v>61</v>
      </c>
      <c r="V9512">
        <v>0.48</v>
      </c>
      <c r="W9512">
        <v>0.4</v>
      </c>
      <c r="X9512">
        <v>0.76</v>
      </c>
      <c r="Y9512">
        <v>2.4300000000000002</v>
      </c>
      <c r="Z9512">
        <v>0.28000000000000003</v>
      </c>
      <c r="AA9512" s="5">
        <f t="shared" ref="AA9512:AA9575" si="934">R9512+S9512+T9512</f>
        <v>0.3</v>
      </c>
      <c r="AB9512" s="15" cm="1">
        <f t="array" ref="AB9512">_xlfn.SWITCH(U9512,"夏",122,"冬",90,"春",153,"秋",153,0)</f>
        <v>153</v>
      </c>
      <c r="AC9512" s="16">
        <f t="shared" ref="AC9512:AC9575" si="935">AA9512*AB9512</f>
        <v>45.9</v>
      </c>
      <c r="AD9512" s="5">
        <f>IFERROR(AA9512/D9512,0)</f>
        <v>3.1364349189754309E-3</v>
      </c>
      <c r="AE9512" s="15">
        <f t="shared" ref="AE9512:AE9575" si="936">IF(U9512="夏",122/365,IF(U9512="冬",90/365,IF(OR(U9512="春",U9512="秋"),153/365,0)))</f>
        <v>0.41917808219178082</v>
      </c>
      <c r="AF9512" s="5">
        <f>IFERROR(AD9512*AE9512*48,0)</f>
        <v>6.3106789164261823E-2</v>
      </c>
    </row>
    <row r="9513" spans="2:32" x14ac:dyDescent="0.15">
      <c r="B9513" s="1" t="s">
        <v>55</v>
      </c>
      <c r="C9513" s="1" t="s">
        <v>59</v>
      </c>
      <c r="D9513" s="1">
        <v>95.65</v>
      </c>
      <c r="E9513" s="6">
        <v>3.6</v>
      </c>
      <c r="F9513" s="18">
        <v>0.91666666666666696</v>
      </c>
      <c r="G9513" s="1">
        <v>19.899999999999999</v>
      </c>
      <c r="H9513" s="1">
        <v>77</v>
      </c>
      <c r="I9513" s="1">
        <v>20.100000000000001</v>
      </c>
      <c r="J9513" s="1">
        <v>0.1</v>
      </c>
      <c r="K9513" s="1">
        <v>410</v>
      </c>
      <c r="L9513" s="1">
        <v>10</v>
      </c>
      <c r="M9513" s="6">
        <f t="shared" si="932"/>
        <v>20.166464472550047</v>
      </c>
      <c r="N9513" s="1">
        <v>0</v>
      </c>
      <c r="O9513" s="1">
        <v>0</v>
      </c>
      <c r="P9513" s="12">
        <f t="shared" si="931"/>
        <v>0</v>
      </c>
      <c r="Q9513" s="1">
        <v>0</v>
      </c>
      <c r="R9513" s="1">
        <v>0</v>
      </c>
      <c r="S9513" s="1">
        <v>0.2</v>
      </c>
      <c r="T9513" s="1">
        <v>0</v>
      </c>
      <c r="U9513" s="4" t="s">
        <v>61</v>
      </c>
      <c r="V9513">
        <v>0.48</v>
      </c>
      <c r="W9513">
        <v>0.4</v>
      </c>
      <c r="X9513">
        <v>0.76</v>
      </c>
      <c r="Y9513">
        <v>2.4300000000000002</v>
      </c>
      <c r="Z9513">
        <v>0.28000000000000003</v>
      </c>
      <c r="AA9513" s="5">
        <f t="shared" si="934"/>
        <v>0.2</v>
      </c>
      <c r="AB9513" s="15" cm="1">
        <f t="array" ref="AB9513">_xlfn.SWITCH(U9513,"夏",122,"冬",90,"春",153,"秋",153,0)</f>
        <v>153</v>
      </c>
      <c r="AC9513" s="16">
        <f t="shared" si="935"/>
        <v>30.6</v>
      </c>
      <c r="AD9513" s="5">
        <f>IFERROR(AA9513/D9513,0)</f>
        <v>2.0909566126502874E-3</v>
      </c>
      <c r="AE9513" s="15">
        <f t="shared" si="936"/>
        <v>0.41917808219178082</v>
      </c>
      <c r="AF9513" s="5">
        <f>IFERROR(AD9513*AE9513*48,0)</f>
        <v>4.2071192776174549E-2</v>
      </c>
    </row>
    <row r="9514" spans="2:32" x14ac:dyDescent="0.15">
      <c r="B9514" s="1" t="s">
        <v>56</v>
      </c>
      <c r="C9514" s="1" t="s">
        <v>59</v>
      </c>
      <c r="D9514" s="1">
        <v>95.65</v>
      </c>
      <c r="E9514" s="6">
        <v>3.6</v>
      </c>
      <c r="F9514" s="18">
        <v>0.33333333333333298</v>
      </c>
      <c r="G9514" s="1">
        <v>19.2</v>
      </c>
      <c r="H9514" s="1">
        <v>78</v>
      </c>
      <c r="I9514" s="1">
        <v>19.399999999999999</v>
      </c>
      <c r="J9514" s="1">
        <v>0.1</v>
      </c>
      <c r="K9514" s="1">
        <v>409</v>
      </c>
      <c r="L9514" s="1">
        <v>260</v>
      </c>
      <c r="M9514" s="6">
        <f t="shared" si="932"/>
        <v>19.466942495791898</v>
      </c>
      <c r="N9514" s="1">
        <v>0</v>
      </c>
      <c r="O9514" s="1">
        <v>0</v>
      </c>
      <c r="P9514" s="12">
        <f t="shared" si="931"/>
        <v>0</v>
      </c>
      <c r="Q9514" s="1">
        <v>0</v>
      </c>
      <c r="R9514" s="1">
        <v>0</v>
      </c>
      <c r="S9514" s="1">
        <v>0.2</v>
      </c>
      <c r="T9514" s="1">
        <v>0</v>
      </c>
      <c r="U9514" s="4" t="s">
        <v>61</v>
      </c>
      <c r="V9514">
        <v>0.48</v>
      </c>
      <c r="W9514">
        <v>0.4</v>
      </c>
      <c r="X9514">
        <v>0.76</v>
      </c>
      <c r="Y9514">
        <v>2.4300000000000002</v>
      </c>
      <c r="Z9514">
        <v>0.28000000000000003</v>
      </c>
      <c r="AA9514" s="5">
        <f t="shared" si="934"/>
        <v>0.2</v>
      </c>
      <c r="AB9514" s="15" cm="1">
        <f t="array" ref="AB9514">_xlfn.SWITCH(U9514,"夏",122,"冬",90,"春",153,"秋",153,0)</f>
        <v>153</v>
      </c>
      <c r="AC9514" s="16">
        <f t="shared" si="935"/>
        <v>30.6</v>
      </c>
      <c r="AD9514" s="5">
        <f>IFERROR(AA9514/D9514,0)</f>
        <v>2.0909566126502874E-3</v>
      </c>
      <c r="AE9514" s="15">
        <f t="shared" si="936"/>
        <v>0.41917808219178082</v>
      </c>
      <c r="AF9514" s="5">
        <f>IFERROR(AD9514*AE9514*48,0)</f>
        <v>4.2071192776174549E-2</v>
      </c>
    </row>
    <row r="9515" spans="2:32" x14ac:dyDescent="0.15">
      <c r="B9515" s="1" t="s">
        <v>56</v>
      </c>
      <c r="C9515" s="1" t="s">
        <v>59</v>
      </c>
      <c r="D9515" s="1">
        <v>95.65</v>
      </c>
      <c r="E9515" s="6">
        <v>3.6</v>
      </c>
      <c r="F9515" s="18">
        <v>0.35416666666666702</v>
      </c>
      <c r="G9515" s="1">
        <v>19.7</v>
      </c>
      <c r="H9515" s="1">
        <v>75</v>
      </c>
      <c r="I9515" s="1">
        <v>19.899999999999999</v>
      </c>
      <c r="J9515" s="1">
        <v>0.1</v>
      </c>
      <c r="K9515" s="1">
        <v>430</v>
      </c>
      <c r="L9515" s="1">
        <v>330</v>
      </c>
      <c r="M9515" s="6">
        <f t="shared" si="932"/>
        <v>19.966600585092067</v>
      </c>
      <c r="N9515" s="19">
        <v>0.7</v>
      </c>
      <c r="O9515" s="11" cm="1">
        <f t="array" ref="O9515">ROUND(_xlfn.SWITCH(C9515,"建筑专教",IF(S9515&gt;0.1,1.38,1.28),"阶梯教室",IF(S9515&gt;0.1,1.15,1.05),"公共教室",IF(S9515&gt;0.1,1.22,1.12),IF(S9515&gt;0.1,1.2,1.1))+(MOD(ROW()*11,31)/31-0.5)*0.06,2)</f>
        <v>1.21</v>
      </c>
      <c r="P9515" s="12">
        <f t="shared" si="931"/>
        <v>0.03</v>
      </c>
      <c r="Q9515" s="13">
        <f t="shared" si="933"/>
        <v>-1.3552107466706442</v>
      </c>
      <c r="R9515" s="1">
        <v>0</v>
      </c>
      <c r="S9515" s="1">
        <v>0.4</v>
      </c>
      <c r="T9515" s="1">
        <v>0.1</v>
      </c>
      <c r="U9515" s="4" t="s">
        <v>61</v>
      </c>
      <c r="V9515">
        <v>0.48</v>
      </c>
      <c r="W9515">
        <v>0.4</v>
      </c>
      <c r="X9515">
        <v>0.76</v>
      </c>
      <c r="Y9515">
        <v>2.4300000000000002</v>
      </c>
      <c r="Z9515">
        <v>0.28000000000000003</v>
      </c>
      <c r="AA9515" s="5">
        <f t="shared" si="934"/>
        <v>0.5</v>
      </c>
      <c r="AB9515" s="15" cm="1">
        <f t="array" ref="AB9515">_xlfn.SWITCH(U9515,"夏",122,"冬",90,"春",153,"秋",153,0)</f>
        <v>153</v>
      </c>
      <c r="AC9515" s="16">
        <f t="shared" si="935"/>
        <v>76.5</v>
      </c>
      <c r="AD9515" s="5">
        <f>IFERROR(AA9515/D9515,0)</f>
        <v>5.2273915316257188E-3</v>
      </c>
      <c r="AE9515" s="15">
        <f t="shared" si="936"/>
        <v>0.41917808219178082</v>
      </c>
      <c r="AF9515" s="5">
        <f>IFERROR(AD9515*AE9515*48,0)</f>
        <v>0.10517798194043637</v>
      </c>
    </row>
    <row r="9516" spans="2:32" x14ac:dyDescent="0.15">
      <c r="B9516" s="1" t="s">
        <v>56</v>
      </c>
      <c r="C9516" s="1" t="s">
        <v>59</v>
      </c>
      <c r="D9516" s="1">
        <v>95.65</v>
      </c>
      <c r="E9516" s="6">
        <v>3.6</v>
      </c>
      <c r="F9516" s="18">
        <v>0.375</v>
      </c>
      <c r="G9516" s="1">
        <v>20.5</v>
      </c>
      <c r="H9516" s="1">
        <v>71</v>
      </c>
      <c r="I9516" s="1">
        <v>20.7</v>
      </c>
      <c r="J9516" s="1">
        <v>0.1</v>
      </c>
      <c r="K9516" s="1">
        <v>565</v>
      </c>
      <c r="L9516" s="1">
        <v>410</v>
      </c>
      <c r="M9516" s="6">
        <f t="shared" si="932"/>
        <v>20.766058353023141</v>
      </c>
      <c r="N9516" s="19">
        <v>0.7</v>
      </c>
      <c r="O9516" s="11" cm="1">
        <f t="array" ref="O9516">ROUND(_xlfn.SWITCH(C9516,"建筑专教",IF(S9516&gt;0.1,1.38,1.28),"阶梯教室",IF(S9516&gt;0.1,1.15,1.05),"公共教室",IF(S9516&gt;0.1,1.22,1.12),IF(S9516&gt;0.1,1.2,1.1))+(MOD(ROW()*11,31)/31-0.5)*0.06,2)</f>
        <v>1.23</v>
      </c>
      <c r="P9516" s="12">
        <f t="shared" si="931"/>
        <v>0.15</v>
      </c>
      <c r="Q9516" s="13">
        <f t="shared" si="933"/>
        <v>-1.0571051646696894</v>
      </c>
      <c r="R9516" s="1">
        <v>0.3</v>
      </c>
      <c r="S9516" s="1">
        <v>0.5</v>
      </c>
      <c r="T9516" s="1">
        <v>0.2</v>
      </c>
      <c r="U9516" s="4" t="s">
        <v>61</v>
      </c>
      <c r="V9516">
        <v>0.48</v>
      </c>
      <c r="W9516">
        <v>0.4</v>
      </c>
      <c r="X9516">
        <v>0.76</v>
      </c>
      <c r="Y9516">
        <v>2.4300000000000002</v>
      </c>
      <c r="Z9516">
        <v>0.28000000000000003</v>
      </c>
      <c r="AA9516" s="5">
        <f t="shared" si="934"/>
        <v>1</v>
      </c>
      <c r="AB9516" s="15" cm="1">
        <f t="array" ref="AB9516">_xlfn.SWITCH(U9516,"夏",122,"冬",90,"春",153,"秋",153,0)</f>
        <v>153</v>
      </c>
      <c r="AC9516" s="16">
        <f t="shared" si="935"/>
        <v>153</v>
      </c>
      <c r="AD9516" s="5">
        <f>IFERROR(AA9516/D9516,0)</f>
        <v>1.0454783063251438E-2</v>
      </c>
      <c r="AE9516" s="15">
        <f t="shared" si="936"/>
        <v>0.41917808219178082</v>
      </c>
      <c r="AF9516" s="5">
        <f>IFERROR(AD9516*AE9516*48,0)</f>
        <v>0.21035596388087274</v>
      </c>
    </row>
    <row r="9517" spans="2:32" x14ac:dyDescent="0.15">
      <c r="B9517" s="1" t="s">
        <v>56</v>
      </c>
      <c r="C9517" s="1" t="s">
        <v>59</v>
      </c>
      <c r="D9517" s="1">
        <v>95.65</v>
      </c>
      <c r="E9517" s="6">
        <v>3.6</v>
      </c>
      <c r="F9517" s="18">
        <v>0.39583333333333298</v>
      </c>
      <c r="G9517" s="1">
        <v>21.3</v>
      </c>
      <c r="H9517" s="1">
        <v>67</v>
      </c>
      <c r="I9517" s="1">
        <v>21.5</v>
      </c>
      <c r="J9517" s="1">
        <v>0.1</v>
      </c>
      <c r="K9517" s="1">
        <v>675</v>
      </c>
      <c r="L9517" s="1">
        <v>480</v>
      </c>
      <c r="M9517" s="6">
        <f t="shared" si="932"/>
        <v>21.565521989205479</v>
      </c>
      <c r="N9517" s="19">
        <v>0.7</v>
      </c>
      <c r="O9517" s="11" cm="1">
        <f t="array" ref="O9517">ROUND(_xlfn.SWITCH(C9517,"建筑专教",IF(S9517&gt;0.1,1.38,1.28),"阶梯教室",IF(S9517&gt;0.1,1.15,1.05),"公共教室",IF(S9517&gt;0.1,1.22,1.12),IF(S9517&gt;0.1,1.2,1.1))+(MOD(ROW()*11,31)/31-0.5)*0.06,2)</f>
        <v>1.19</v>
      </c>
      <c r="P9517" s="12">
        <f t="shared" si="931"/>
        <v>0.25</v>
      </c>
      <c r="Q9517" s="13">
        <f t="shared" si="933"/>
        <v>-0.93578727224106328</v>
      </c>
      <c r="R9517" s="1">
        <v>0.8</v>
      </c>
      <c r="S9517" s="1">
        <v>0.5</v>
      </c>
      <c r="T9517" s="1">
        <v>0.3</v>
      </c>
      <c r="U9517" s="4" t="s">
        <v>61</v>
      </c>
      <c r="V9517">
        <v>0.48</v>
      </c>
      <c r="W9517">
        <v>0.4</v>
      </c>
      <c r="X9517">
        <v>0.76</v>
      </c>
      <c r="Y9517">
        <v>2.4300000000000002</v>
      </c>
      <c r="Z9517">
        <v>0.28000000000000003</v>
      </c>
      <c r="AA9517" s="5">
        <f t="shared" si="934"/>
        <v>1.6</v>
      </c>
      <c r="AB9517" s="15" cm="1">
        <f t="array" ref="AB9517">_xlfn.SWITCH(U9517,"夏",122,"冬",90,"春",153,"秋",153,0)</f>
        <v>153</v>
      </c>
      <c r="AC9517" s="16">
        <f t="shared" si="935"/>
        <v>244.8</v>
      </c>
      <c r="AD9517" s="5">
        <f>IFERROR(AA9517/D9517,0)</f>
        <v>1.6727652901202299E-2</v>
      </c>
      <c r="AE9517" s="15">
        <f t="shared" si="936"/>
        <v>0.41917808219178082</v>
      </c>
      <c r="AF9517" s="5">
        <f>IFERROR(AD9517*AE9517*48,0)</f>
        <v>0.33656954220939639</v>
      </c>
    </row>
    <row r="9518" spans="2:32" x14ac:dyDescent="0.15">
      <c r="B9518" s="1" t="s">
        <v>56</v>
      </c>
      <c r="C9518" s="1" t="s">
        <v>59</v>
      </c>
      <c r="D9518" s="1">
        <v>95.65</v>
      </c>
      <c r="E9518" s="6">
        <v>3.6</v>
      </c>
      <c r="F9518" s="18">
        <v>0.41666666666666702</v>
      </c>
      <c r="G9518" s="1">
        <v>22.1</v>
      </c>
      <c r="H9518" s="1">
        <v>64</v>
      </c>
      <c r="I9518" s="1">
        <v>22.3</v>
      </c>
      <c r="J9518" s="1">
        <v>0.1</v>
      </c>
      <c r="K9518" s="1">
        <v>760</v>
      </c>
      <c r="L9518" s="1">
        <v>530</v>
      </c>
      <c r="M9518" s="6">
        <f t="shared" si="932"/>
        <v>22.364991414504289</v>
      </c>
      <c r="N9518" s="19">
        <v>0.7</v>
      </c>
      <c r="O9518" s="11" cm="1">
        <f t="array" ref="O9518">ROUND(_xlfn.SWITCH(C9518,"建筑专教",IF(S9518&gt;0.1,1.38,1.28),"阶梯教室",IF(S9518&gt;0.1,1.15,1.05),"公共教室",IF(S9518&gt;0.1,1.22,1.12),IF(S9518&gt;0.1,1.2,1.1))+(MOD(ROW()*11,31)/31-0.5)*0.06,2)</f>
        <v>1.21</v>
      </c>
      <c r="P9518" s="12">
        <f t="shared" si="931"/>
        <v>0.33</v>
      </c>
      <c r="Q9518" s="13">
        <f t="shared" si="933"/>
        <v>-0.64684398168112722</v>
      </c>
      <c r="R9518" s="1">
        <v>1.2</v>
      </c>
      <c r="S9518" s="1">
        <v>0.4</v>
      </c>
      <c r="T9518" s="1">
        <v>0.4</v>
      </c>
      <c r="U9518" s="4" t="s">
        <v>61</v>
      </c>
      <c r="V9518">
        <v>0.48</v>
      </c>
      <c r="W9518">
        <v>0.4</v>
      </c>
      <c r="X9518">
        <v>0.76</v>
      </c>
      <c r="Y9518">
        <v>2.4300000000000002</v>
      </c>
      <c r="Z9518">
        <v>0.28000000000000003</v>
      </c>
      <c r="AA9518" s="5">
        <f t="shared" si="934"/>
        <v>2</v>
      </c>
      <c r="AB9518" s="15" cm="1">
        <f t="array" ref="AB9518">_xlfn.SWITCH(U9518,"夏",122,"冬",90,"春",153,"秋",153,0)</f>
        <v>153</v>
      </c>
      <c r="AC9518" s="16">
        <f t="shared" si="935"/>
        <v>306</v>
      </c>
      <c r="AD9518" s="5">
        <f>IFERROR(AA9518/D9518,0)</f>
        <v>2.0909566126502875E-2</v>
      </c>
      <c r="AE9518" s="15">
        <f t="shared" si="936"/>
        <v>0.41917808219178082</v>
      </c>
      <c r="AF9518" s="5">
        <f>IFERROR(AD9518*AE9518*48,0)</f>
        <v>0.42071192776174549</v>
      </c>
    </row>
    <row r="9519" spans="2:32" x14ac:dyDescent="0.15">
      <c r="B9519" s="1" t="s">
        <v>56</v>
      </c>
      <c r="C9519" s="1" t="s">
        <v>59</v>
      </c>
      <c r="D9519" s="1">
        <v>95.65</v>
      </c>
      <c r="E9519" s="6">
        <v>3.6</v>
      </c>
      <c r="F9519" s="18">
        <v>0.4375</v>
      </c>
      <c r="G9519" s="1">
        <v>22.8</v>
      </c>
      <c r="H9519" s="1">
        <v>61</v>
      </c>
      <c r="I9519" s="1">
        <v>23</v>
      </c>
      <c r="J9519" s="1">
        <v>0.1</v>
      </c>
      <c r="K9519" s="1">
        <v>810</v>
      </c>
      <c r="L9519" s="1">
        <v>580</v>
      </c>
      <c r="M9519" s="6">
        <f t="shared" si="932"/>
        <v>23.064531849287562</v>
      </c>
      <c r="N9519" s="19">
        <v>0.7</v>
      </c>
      <c r="O9519" s="11" cm="1">
        <f t="array" ref="O9519">ROUND(_xlfn.SWITCH(C9519,"建筑专教",IF(S9519&gt;0.1,1.38,1.28),"阶梯教室",IF(S9519&gt;0.1,1.15,1.05),"公共教室",IF(S9519&gt;0.1,1.22,1.12),IF(S9519&gt;0.1,1.2,1.1))+(MOD(ROW()*11,31)/31-0.5)*0.06,2)</f>
        <v>1.23</v>
      </c>
      <c r="P9519" s="12">
        <f t="shared" si="931"/>
        <v>0.37</v>
      </c>
      <c r="Q9519" s="13">
        <f t="shared" si="933"/>
        <v>-0.40036779369790193</v>
      </c>
      <c r="R9519" s="1">
        <v>1.4</v>
      </c>
      <c r="S9519" s="1">
        <v>0.4</v>
      </c>
      <c r="T9519" s="1">
        <v>0.4</v>
      </c>
      <c r="U9519" s="4" t="s">
        <v>61</v>
      </c>
      <c r="V9519">
        <v>0.48</v>
      </c>
      <c r="W9519">
        <v>0.4</v>
      </c>
      <c r="X9519">
        <v>0.76</v>
      </c>
      <c r="Y9519">
        <v>2.4300000000000002</v>
      </c>
      <c r="Z9519">
        <v>0.28000000000000003</v>
      </c>
      <c r="AA9519" s="5">
        <f t="shared" si="934"/>
        <v>2.1999999999999997</v>
      </c>
      <c r="AB9519" s="15" cm="1">
        <f t="array" ref="AB9519">_xlfn.SWITCH(U9519,"夏",122,"冬",90,"春",153,"秋",153,0)</f>
        <v>153</v>
      </c>
      <c r="AC9519" s="16">
        <f t="shared" si="935"/>
        <v>336.59999999999997</v>
      </c>
      <c r="AD9519" s="5">
        <f>IFERROR(AA9519/D9519,0)</f>
        <v>2.3000522739153158E-2</v>
      </c>
      <c r="AE9519" s="15">
        <f t="shared" si="936"/>
        <v>0.41917808219178082</v>
      </c>
      <c r="AF9519" s="5">
        <f>IFERROR(AD9519*AE9519*48,0)</f>
        <v>0.46278312053792003</v>
      </c>
    </row>
    <row r="9520" spans="2:32" x14ac:dyDescent="0.15">
      <c r="B9520" s="1" t="s">
        <v>56</v>
      </c>
      <c r="C9520" s="1" t="s">
        <v>59</v>
      </c>
      <c r="D9520" s="1">
        <v>95.65</v>
      </c>
      <c r="E9520" s="6">
        <v>3.6</v>
      </c>
      <c r="F9520" s="18">
        <v>0.45833333333333298</v>
      </c>
      <c r="G9520" s="1">
        <v>23.3</v>
      </c>
      <c r="H9520" s="1">
        <v>58</v>
      </c>
      <c r="I9520" s="1">
        <v>23.5</v>
      </c>
      <c r="J9520" s="1">
        <v>0.1</v>
      </c>
      <c r="K9520" s="1">
        <v>780</v>
      </c>
      <c r="L9520" s="1">
        <v>620</v>
      </c>
      <c r="M9520" s="6">
        <f t="shared" si="932"/>
        <v>23.564206237073904</v>
      </c>
      <c r="N9520" s="19">
        <v>0.7</v>
      </c>
      <c r="O9520" s="11" cm="1">
        <f t="array" ref="O9520">ROUND(_xlfn.SWITCH(C9520,"建筑专教",IF(S9520&gt;0.1,1.38,1.28),"阶梯教室",IF(S9520&gt;0.1,1.15,1.05),"公共教室",IF(S9520&gt;0.1,1.22,1.12),IF(S9520&gt;0.1,1.2,1.1))+(MOD(ROW()*11,31)/31-0.5)*0.06,2)</f>
        <v>1.19</v>
      </c>
      <c r="P9520" s="12">
        <f t="shared" si="931"/>
        <v>0.35</v>
      </c>
      <c r="Q9520" s="13">
        <f t="shared" si="933"/>
        <v>-0.34927077448705385</v>
      </c>
      <c r="R9520" s="1">
        <v>1.3</v>
      </c>
      <c r="S9520" s="1">
        <v>0.3</v>
      </c>
      <c r="T9520" s="1">
        <v>0.3</v>
      </c>
      <c r="U9520" s="4" t="s">
        <v>61</v>
      </c>
      <c r="V9520">
        <v>0.48</v>
      </c>
      <c r="W9520">
        <v>0.4</v>
      </c>
      <c r="X9520">
        <v>0.76</v>
      </c>
      <c r="Y9520">
        <v>2.4300000000000002</v>
      </c>
      <c r="Z9520">
        <v>0.28000000000000003</v>
      </c>
      <c r="AA9520" s="5">
        <f t="shared" si="934"/>
        <v>1.9000000000000001</v>
      </c>
      <c r="AB9520" s="15" cm="1">
        <f t="array" ref="AB9520">_xlfn.SWITCH(U9520,"夏",122,"冬",90,"春",153,"秋",153,0)</f>
        <v>153</v>
      </c>
      <c r="AC9520" s="16">
        <f t="shared" si="935"/>
        <v>290.70000000000005</v>
      </c>
      <c r="AD9520" s="5">
        <f>IFERROR(AA9520/D9520,0)</f>
        <v>1.986408782017773E-2</v>
      </c>
      <c r="AE9520" s="15">
        <f t="shared" si="936"/>
        <v>0.41917808219178082</v>
      </c>
      <c r="AF9520" s="5">
        <f>IFERROR(AD9520*AE9520*48,0)</f>
        <v>0.39967633137365821</v>
      </c>
    </row>
    <row r="9521" spans="2:32" x14ac:dyDescent="0.15">
      <c r="B9521" s="1" t="s">
        <v>56</v>
      </c>
      <c r="C9521" s="1" t="s">
        <v>59</v>
      </c>
      <c r="D9521" s="1">
        <v>95.65</v>
      </c>
      <c r="E9521" s="6">
        <v>3.6</v>
      </c>
      <c r="F9521" s="18">
        <v>0.47916666666666702</v>
      </c>
      <c r="G9521" s="1">
        <v>23.7</v>
      </c>
      <c r="H9521" s="1">
        <v>56</v>
      </c>
      <c r="I9521" s="1">
        <v>23.9</v>
      </c>
      <c r="J9521" s="1">
        <v>0.1</v>
      </c>
      <c r="K9521" s="1">
        <v>670</v>
      </c>
      <c r="L9521" s="1">
        <v>650</v>
      </c>
      <c r="M9521" s="6">
        <f t="shared" si="932"/>
        <v>23.963947322270599</v>
      </c>
      <c r="N9521" s="19">
        <v>0.7</v>
      </c>
      <c r="O9521" s="11" cm="1">
        <f t="array" ref="O9521">ROUND(_xlfn.SWITCH(C9521,"建筑专教",IF(S9521&gt;0.1,1.38,1.28),"阶梯教室",IF(S9521&gt;0.1,1.15,1.05),"公共教室",IF(S9521&gt;0.1,1.22,1.12),IF(S9521&gt;0.1,1.2,1.1))+(MOD(ROW()*11,31)/31-0.5)*0.06,2)</f>
        <v>1.22</v>
      </c>
      <c r="P9521" s="12">
        <f t="shared" si="931"/>
        <v>0.25</v>
      </c>
      <c r="Q9521" s="13">
        <f t="shared" si="933"/>
        <v>-0.17153453766369564</v>
      </c>
      <c r="R9521" s="1">
        <v>0.9</v>
      </c>
      <c r="S9521" s="1">
        <v>0.2</v>
      </c>
      <c r="T9521" s="1">
        <v>0.2</v>
      </c>
      <c r="U9521" s="4" t="s">
        <v>61</v>
      </c>
      <c r="V9521">
        <v>0.48</v>
      </c>
      <c r="W9521">
        <v>0.4</v>
      </c>
      <c r="X9521">
        <v>0.76</v>
      </c>
      <c r="Y9521">
        <v>2.4300000000000002</v>
      </c>
      <c r="Z9521">
        <v>0.28000000000000003</v>
      </c>
      <c r="AA9521" s="5">
        <f t="shared" si="934"/>
        <v>1.3</v>
      </c>
      <c r="AB9521" s="15" cm="1">
        <f t="array" ref="AB9521">_xlfn.SWITCH(U9521,"夏",122,"冬",90,"春",153,"秋",153,0)</f>
        <v>153</v>
      </c>
      <c r="AC9521" s="16">
        <f t="shared" si="935"/>
        <v>198.9</v>
      </c>
      <c r="AD9521" s="5">
        <f>IFERROR(AA9521/D9521,0)</f>
        <v>1.3591217982226868E-2</v>
      </c>
      <c r="AE9521" s="15">
        <f t="shared" si="936"/>
        <v>0.41917808219178082</v>
      </c>
      <c r="AF9521" s="5">
        <f>IFERROR(AD9521*AE9521*48,0)</f>
        <v>0.27346275304513457</v>
      </c>
    </row>
    <row r="9522" spans="2:32" x14ac:dyDescent="0.15">
      <c r="B9522" s="1" t="s">
        <v>56</v>
      </c>
      <c r="C9522" s="1" t="s">
        <v>59</v>
      </c>
      <c r="D9522" s="1">
        <v>95.65</v>
      </c>
      <c r="E9522" s="6">
        <v>3.6</v>
      </c>
      <c r="F9522" s="18">
        <v>0.5</v>
      </c>
      <c r="G9522" s="1">
        <v>23.9</v>
      </c>
      <c r="H9522" s="1">
        <v>55</v>
      </c>
      <c r="I9522" s="1">
        <v>24.1</v>
      </c>
      <c r="J9522" s="1">
        <v>0.1</v>
      </c>
      <c r="K9522" s="1">
        <v>525</v>
      </c>
      <c r="L9522" s="1">
        <v>680</v>
      </c>
      <c r="M9522" s="6">
        <f t="shared" si="932"/>
        <v>24.163818386627327</v>
      </c>
      <c r="N9522" s="1">
        <v>0</v>
      </c>
      <c r="O9522" s="1">
        <v>0</v>
      </c>
      <c r="P9522" s="12">
        <f t="shared" si="931"/>
        <v>0</v>
      </c>
      <c r="Q9522" s="1">
        <v>0</v>
      </c>
      <c r="R9522" s="1">
        <v>0</v>
      </c>
      <c r="S9522" s="1">
        <v>0.2</v>
      </c>
      <c r="T9522" s="1">
        <v>0</v>
      </c>
      <c r="U9522" s="4" t="s">
        <v>61</v>
      </c>
      <c r="V9522">
        <v>0.48</v>
      </c>
      <c r="W9522">
        <v>0.4</v>
      </c>
      <c r="X9522">
        <v>0.76</v>
      </c>
      <c r="Y9522">
        <v>2.4300000000000002</v>
      </c>
      <c r="Z9522">
        <v>0.28000000000000003</v>
      </c>
      <c r="AA9522" s="5">
        <f t="shared" si="934"/>
        <v>0.2</v>
      </c>
      <c r="AB9522" s="15" cm="1">
        <f t="array" ref="AB9522">_xlfn.SWITCH(U9522,"夏",122,"冬",90,"春",153,"秋",153,0)</f>
        <v>153</v>
      </c>
      <c r="AC9522" s="16">
        <f t="shared" si="935"/>
        <v>30.6</v>
      </c>
      <c r="AD9522" s="5">
        <f>IFERROR(AA9522/D9522,0)</f>
        <v>2.0909566126502874E-3</v>
      </c>
      <c r="AE9522" s="15">
        <f t="shared" si="936"/>
        <v>0.41917808219178082</v>
      </c>
      <c r="AF9522" s="5">
        <f>IFERROR(AD9522*AE9522*48,0)</f>
        <v>4.2071192776174549E-2</v>
      </c>
    </row>
    <row r="9523" spans="2:32" x14ac:dyDescent="0.15">
      <c r="B9523" s="1" t="s">
        <v>56</v>
      </c>
      <c r="C9523" s="1" t="s">
        <v>59</v>
      </c>
      <c r="D9523" s="1">
        <v>95.65</v>
      </c>
      <c r="E9523" s="6">
        <v>3.6</v>
      </c>
      <c r="F9523" s="18">
        <v>0.52083333333333304</v>
      </c>
      <c r="G9523" s="1">
        <v>23.5</v>
      </c>
      <c r="H9523" s="1">
        <v>57</v>
      </c>
      <c r="I9523" s="1">
        <v>23.7</v>
      </c>
      <c r="J9523" s="1">
        <v>0.1</v>
      </c>
      <c r="K9523" s="1">
        <v>460</v>
      </c>
      <c r="L9523" s="1">
        <v>660</v>
      </c>
      <c r="M9523" s="6">
        <f t="shared" si="932"/>
        <v>23.764076605362504</v>
      </c>
      <c r="N9523" s="1">
        <v>0</v>
      </c>
      <c r="O9523" s="1">
        <v>0</v>
      </c>
      <c r="P9523" s="12">
        <f t="shared" si="931"/>
        <v>0</v>
      </c>
      <c r="Q9523" s="1">
        <v>0</v>
      </c>
      <c r="R9523" s="1">
        <v>0</v>
      </c>
      <c r="S9523" s="1">
        <v>0</v>
      </c>
      <c r="T9523" s="1">
        <v>0</v>
      </c>
      <c r="U9523" s="4" t="s">
        <v>61</v>
      </c>
      <c r="V9523">
        <v>0.48</v>
      </c>
      <c r="W9523">
        <v>0.4</v>
      </c>
      <c r="X9523">
        <v>0.76</v>
      </c>
      <c r="Y9523">
        <v>2.4300000000000002</v>
      </c>
      <c r="Z9523">
        <v>0.28000000000000003</v>
      </c>
      <c r="AA9523" s="5">
        <f t="shared" si="934"/>
        <v>0</v>
      </c>
      <c r="AB9523" s="15" cm="1">
        <f t="array" ref="AB9523">_xlfn.SWITCH(U9523,"夏",122,"冬",90,"春",153,"秋",153,0)</f>
        <v>153</v>
      </c>
      <c r="AC9523" s="16">
        <f t="shared" si="935"/>
        <v>0</v>
      </c>
      <c r="AD9523" s="5">
        <f>IFERROR(AA9523/D9523,0)</f>
        <v>0</v>
      </c>
      <c r="AE9523" s="15">
        <f t="shared" si="936"/>
        <v>0.41917808219178082</v>
      </c>
      <c r="AF9523" s="5">
        <f>IFERROR(AD9523*AE9523*48,0)</f>
        <v>0</v>
      </c>
    </row>
    <row r="9524" spans="2:32" x14ac:dyDescent="0.15">
      <c r="B9524" s="1" t="s">
        <v>56</v>
      </c>
      <c r="C9524" s="1" t="s">
        <v>59</v>
      </c>
      <c r="D9524" s="1">
        <v>95.65</v>
      </c>
      <c r="E9524" s="6">
        <v>3.6</v>
      </c>
      <c r="F9524" s="18">
        <v>0.54166666666666696</v>
      </c>
      <c r="G9524" s="1">
        <v>23.2</v>
      </c>
      <c r="H9524" s="1">
        <v>59</v>
      </c>
      <c r="I9524" s="1">
        <v>23.4</v>
      </c>
      <c r="J9524" s="1">
        <v>0.1</v>
      </c>
      <c r="K9524" s="1">
        <v>428</v>
      </c>
      <c r="L9524" s="1">
        <v>630</v>
      </c>
      <c r="M9524" s="6">
        <f t="shared" si="932"/>
        <v>23.464271184029144</v>
      </c>
      <c r="N9524" s="1">
        <v>0</v>
      </c>
      <c r="O9524" s="1">
        <v>0</v>
      </c>
      <c r="P9524" s="12">
        <f t="shared" si="931"/>
        <v>0</v>
      </c>
      <c r="Q9524" s="1">
        <v>0</v>
      </c>
      <c r="R9524" s="1">
        <v>0</v>
      </c>
      <c r="S9524" s="1">
        <v>0</v>
      </c>
      <c r="T9524" s="1">
        <v>0</v>
      </c>
      <c r="U9524" s="4" t="s">
        <v>61</v>
      </c>
      <c r="V9524">
        <v>0.48</v>
      </c>
      <c r="W9524">
        <v>0.4</v>
      </c>
      <c r="X9524">
        <v>0.76</v>
      </c>
      <c r="Y9524">
        <v>2.4300000000000002</v>
      </c>
      <c r="Z9524">
        <v>0.28000000000000003</v>
      </c>
      <c r="AA9524" s="5">
        <f t="shared" si="934"/>
        <v>0</v>
      </c>
      <c r="AB9524" s="15" cm="1">
        <f t="array" ref="AB9524">_xlfn.SWITCH(U9524,"夏",122,"冬",90,"春",153,"秋",153,0)</f>
        <v>153</v>
      </c>
      <c r="AC9524" s="16">
        <f t="shared" si="935"/>
        <v>0</v>
      </c>
      <c r="AD9524" s="5">
        <f>IFERROR(AA9524/D9524,0)</f>
        <v>0</v>
      </c>
      <c r="AE9524" s="15">
        <f t="shared" si="936"/>
        <v>0.41917808219178082</v>
      </c>
      <c r="AF9524" s="5">
        <f>IFERROR(AD9524*AE9524*48,0)</f>
        <v>0</v>
      </c>
    </row>
    <row r="9525" spans="2:32" x14ac:dyDescent="0.15">
      <c r="B9525" s="1" t="s">
        <v>56</v>
      </c>
      <c r="C9525" s="1" t="s">
        <v>59</v>
      </c>
      <c r="D9525" s="1">
        <v>95.65</v>
      </c>
      <c r="E9525" s="6">
        <v>3.6</v>
      </c>
      <c r="F9525" s="18">
        <v>0.5625</v>
      </c>
      <c r="G9525" s="1">
        <v>22.9</v>
      </c>
      <c r="H9525" s="1">
        <v>62</v>
      </c>
      <c r="I9525" s="1">
        <v>23.1</v>
      </c>
      <c r="J9525" s="1">
        <v>0.1</v>
      </c>
      <c r="K9525" s="1">
        <v>415</v>
      </c>
      <c r="L9525" s="1">
        <v>600</v>
      </c>
      <c r="M9525" s="6">
        <f t="shared" si="932"/>
        <v>23.164466551061253</v>
      </c>
      <c r="N9525" s="1">
        <v>0</v>
      </c>
      <c r="O9525" s="1">
        <v>0</v>
      </c>
      <c r="P9525" s="12">
        <f t="shared" si="931"/>
        <v>0</v>
      </c>
      <c r="Q9525" s="1">
        <v>0</v>
      </c>
      <c r="R9525" s="1">
        <v>0</v>
      </c>
      <c r="S9525" s="1">
        <v>0.1</v>
      </c>
      <c r="T9525" s="1">
        <v>0</v>
      </c>
      <c r="U9525" s="4" t="s">
        <v>61</v>
      </c>
      <c r="V9525">
        <v>0.48</v>
      </c>
      <c r="W9525">
        <v>0.4</v>
      </c>
      <c r="X9525">
        <v>0.76</v>
      </c>
      <c r="Y9525">
        <v>2.4300000000000002</v>
      </c>
      <c r="Z9525">
        <v>0.28000000000000003</v>
      </c>
      <c r="AA9525" s="5">
        <f t="shared" si="934"/>
        <v>0.1</v>
      </c>
      <c r="AB9525" s="15" cm="1">
        <f t="array" ref="AB9525">_xlfn.SWITCH(U9525,"夏",122,"冬",90,"春",153,"秋",153,0)</f>
        <v>153</v>
      </c>
      <c r="AC9525" s="16">
        <f t="shared" si="935"/>
        <v>15.3</v>
      </c>
      <c r="AD9525" s="5">
        <f>IFERROR(AA9525/D9525,0)</f>
        <v>1.0454783063251437E-3</v>
      </c>
      <c r="AE9525" s="15">
        <f t="shared" si="936"/>
        <v>0.41917808219178082</v>
      </c>
      <c r="AF9525" s="5">
        <f>IFERROR(AD9525*AE9525*48,0)</f>
        <v>2.1035596388087274E-2</v>
      </c>
    </row>
    <row r="9526" spans="2:32" x14ac:dyDescent="0.15">
      <c r="B9526" s="1" t="s">
        <v>56</v>
      </c>
      <c r="C9526" s="1" t="s">
        <v>59</v>
      </c>
      <c r="D9526" s="1">
        <v>95.65</v>
      </c>
      <c r="E9526" s="6">
        <v>3.6</v>
      </c>
      <c r="F9526" s="18">
        <v>0.58333333333333304</v>
      </c>
      <c r="G9526" s="1">
        <v>23.2</v>
      </c>
      <c r="H9526" s="1">
        <v>60</v>
      </c>
      <c r="I9526" s="1">
        <v>23.4</v>
      </c>
      <c r="J9526" s="1">
        <v>0.1</v>
      </c>
      <c r="K9526" s="1">
        <v>540</v>
      </c>
      <c r="L9526" s="1">
        <v>560</v>
      </c>
      <c r="M9526" s="6">
        <f t="shared" si="932"/>
        <v>23.464271184029144</v>
      </c>
      <c r="N9526" s="19">
        <v>0.7</v>
      </c>
      <c r="O9526" s="11" cm="1">
        <f t="array" ref="O9526">ROUND(_xlfn.SWITCH(C9526,"建筑专教",IF(S9526&gt;0.1,1.38,1.28),"阶梯教室",IF(S9526&gt;0.1,1.15,1.05),"公共教室",IF(S9526&gt;0.1,1.22,1.12),IF(S9526&gt;0.1,1.2,1.1))+(MOD(ROW()*11,31)/31-0.5)*0.06,2)</f>
        <v>1.2</v>
      </c>
      <c r="P9526" s="12">
        <f t="shared" si="931"/>
        <v>0.13</v>
      </c>
      <c r="Q9526" s="13">
        <f t="shared" si="933"/>
        <v>-0.35514367047841727</v>
      </c>
      <c r="R9526" s="1">
        <v>0.5</v>
      </c>
      <c r="S9526" s="1">
        <v>0.3</v>
      </c>
      <c r="T9526" s="1">
        <v>0.2</v>
      </c>
      <c r="U9526" s="4" t="s">
        <v>61</v>
      </c>
      <c r="V9526">
        <v>0.48</v>
      </c>
      <c r="W9526">
        <v>0.4</v>
      </c>
      <c r="X9526">
        <v>0.76</v>
      </c>
      <c r="Y9526">
        <v>2.4300000000000002</v>
      </c>
      <c r="Z9526">
        <v>0.28000000000000003</v>
      </c>
      <c r="AA9526" s="5">
        <f t="shared" si="934"/>
        <v>1</v>
      </c>
      <c r="AB9526" s="15" cm="1">
        <f t="array" ref="AB9526">_xlfn.SWITCH(U9526,"夏",122,"冬",90,"春",153,"秋",153,0)</f>
        <v>153</v>
      </c>
      <c r="AC9526" s="16">
        <f t="shared" si="935"/>
        <v>153</v>
      </c>
      <c r="AD9526" s="5">
        <f>IFERROR(AA9526/D9526,0)</f>
        <v>1.0454783063251438E-2</v>
      </c>
      <c r="AE9526" s="15">
        <f t="shared" si="936"/>
        <v>0.41917808219178082</v>
      </c>
      <c r="AF9526" s="5">
        <f>IFERROR(AD9526*AE9526*48,0)</f>
        <v>0.21035596388087274</v>
      </c>
    </row>
    <row r="9527" spans="2:32" x14ac:dyDescent="0.15">
      <c r="B9527" s="1" t="s">
        <v>56</v>
      </c>
      <c r="C9527" s="1" t="s">
        <v>59</v>
      </c>
      <c r="D9527" s="1">
        <v>95.65</v>
      </c>
      <c r="E9527" s="6">
        <v>3.6</v>
      </c>
      <c r="F9527" s="18">
        <v>0.60416666666666696</v>
      </c>
      <c r="G9527" s="1">
        <v>23.8</v>
      </c>
      <c r="H9527" s="1">
        <v>57</v>
      </c>
      <c r="I9527" s="1">
        <v>24</v>
      </c>
      <c r="J9527" s="1">
        <v>0.1</v>
      </c>
      <c r="K9527" s="1">
        <v>690</v>
      </c>
      <c r="L9527" s="1">
        <v>520</v>
      </c>
      <c r="M9527" s="6">
        <f t="shared" si="932"/>
        <v>24.063882811090991</v>
      </c>
      <c r="N9527" s="19">
        <v>0.7</v>
      </c>
      <c r="O9527" s="11" cm="1">
        <f t="array" ref="O9527">ROUND(_xlfn.SWITCH(C9527,"建筑专教",IF(S9527&gt;0.1,1.38,1.28),"阶梯教室",IF(S9527&gt;0.1,1.15,1.05),"公共教室",IF(S9527&gt;0.1,1.22,1.12),IF(S9527&gt;0.1,1.2,1.1))+(MOD(ROW()*11,31)/31-0.5)*0.06,2)</f>
        <v>1.22</v>
      </c>
      <c r="P9527" s="12">
        <f t="shared" si="931"/>
        <v>0.26</v>
      </c>
      <c r="Q9527" s="13">
        <f t="shared" si="933"/>
        <v>-0.1438664769958351</v>
      </c>
      <c r="R9527" s="1">
        <v>1</v>
      </c>
      <c r="S9527" s="1">
        <v>0.4</v>
      </c>
      <c r="T9527" s="1">
        <v>0.3</v>
      </c>
      <c r="U9527" s="4" t="s">
        <v>61</v>
      </c>
      <c r="V9527">
        <v>0.48</v>
      </c>
      <c r="W9527">
        <v>0.4</v>
      </c>
      <c r="X9527">
        <v>0.76</v>
      </c>
      <c r="Y9527">
        <v>2.4300000000000002</v>
      </c>
      <c r="Z9527">
        <v>0.28000000000000003</v>
      </c>
      <c r="AA9527" s="5">
        <f t="shared" si="934"/>
        <v>1.7</v>
      </c>
      <c r="AB9527" s="15" cm="1">
        <f t="array" ref="AB9527">_xlfn.SWITCH(U9527,"夏",122,"冬",90,"春",153,"秋",153,0)</f>
        <v>153</v>
      </c>
      <c r="AC9527" s="16">
        <f t="shared" si="935"/>
        <v>260.09999999999997</v>
      </c>
      <c r="AD9527" s="5">
        <f>IFERROR(AA9527/D9527,0)</f>
        <v>1.7773131207527441E-2</v>
      </c>
      <c r="AE9527" s="15">
        <f t="shared" si="936"/>
        <v>0.41917808219178082</v>
      </c>
      <c r="AF9527" s="5">
        <f>IFERROR(AD9527*AE9527*48,0)</f>
        <v>0.35760513859748366</v>
      </c>
    </row>
    <row r="9528" spans="2:32" x14ac:dyDescent="0.15">
      <c r="B9528" s="1" t="s">
        <v>56</v>
      </c>
      <c r="C9528" s="1" t="s">
        <v>59</v>
      </c>
      <c r="D9528" s="1">
        <v>95.65</v>
      </c>
      <c r="E9528" s="6">
        <v>3.6</v>
      </c>
      <c r="F9528" s="18">
        <v>0.625</v>
      </c>
      <c r="G9528" s="1">
        <v>24.3</v>
      </c>
      <c r="H9528" s="1">
        <v>54</v>
      </c>
      <c r="I9528" s="1">
        <v>24.5</v>
      </c>
      <c r="J9528" s="1">
        <v>0.1</v>
      </c>
      <c r="K9528" s="1">
        <v>770</v>
      </c>
      <c r="L9528" s="1">
        <v>480</v>
      </c>
      <c r="M9528" s="6">
        <f t="shared" si="932"/>
        <v>24.563561553028592</v>
      </c>
      <c r="N9528" s="19">
        <v>0.7</v>
      </c>
      <c r="O9528" s="11" cm="1">
        <f t="array" ref="O9528">ROUND(_xlfn.SWITCH(C9528,"建筑专教",IF(S9528&gt;0.1,1.38,1.28),"阶梯教室",IF(S9528&gt;0.1,1.15,1.05),"公共教室",IF(S9528&gt;0.1,1.22,1.12),IF(S9528&gt;0.1,1.2,1.1))+(MOD(ROW()*11,31)/31-0.5)*0.06,2)</f>
        <v>1.24</v>
      </c>
      <c r="P9528" s="12">
        <f t="shared" si="931"/>
        <v>0.34</v>
      </c>
      <c r="Q9528" s="13">
        <f t="shared" si="933"/>
        <v>3.055457511047174E-2</v>
      </c>
      <c r="R9528" s="1">
        <v>1.3</v>
      </c>
      <c r="S9528" s="1">
        <v>0.4</v>
      </c>
      <c r="T9528" s="1">
        <v>0.4</v>
      </c>
      <c r="U9528" s="4" t="s">
        <v>61</v>
      </c>
      <c r="V9528">
        <v>0.48</v>
      </c>
      <c r="W9528">
        <v>0.4</v>
      </c>
      <c r="X9528">
        <v>0.76</v>
      </c>
      <c r="Y9528">
        <v>2.4300000000000002</v>
      </c>
      <c r="Z9528">
        <v>0.28000000000000003</v>
      </c>
      <c r="AA9528" s="5">
        <f t="shared" si="934"/>
        <v>2.1</v>
      </c>
      <c r="AB9528" s="15" cm="1">
        <f t="array" ref="AB9528">_xlfn.SWITCH(U9528,"夏",122,"冬",90,"春",153,"秋",153,0)</f>
        <v>153</v>
      </c>
      <c r="AC9528" s="16">
        <f t="shared" si="935"/>
        <v>321.3</v>
      </c>
      <c r="AD9528" s="5">
        <f>IFERROR(AA9528/D9528,0)</f>
        <v>2.195504443282802E-2</v>
      </c>
      <c r="AE9528" s="15">
        <f t="shared" si="936"/>
        <v>0.41917808219178082</v>
      </c>
      <c r="AF9528" s="5">
        <f>IFERROR(AD9528*AE9528*48,0)</f>
        <v>0.44174752414983287</v>
      </c>
    </row>
    <row r="9529" spans="2:32" x14ac:dyDescent="0.15">
      <c r="B9529" s="1" t="s">
        <v>56</v>
      </c>
      <c r="C9529" s="1" t="s">
        <v>59</v>
      </c>
      <c r="D9529" s="1">
        <v>95.65</v>
      </c>
      <c r="E9529" s="6">
        <v>3.6</v>
      </c>
      <c r="F9529" s="18">
        <v>0.64583333333333304</v>
      </c>
      <c r="G9529" s="1">
        <v>24.6</v>
      </c>
      <c r="H9529" s="1">
        <v>52</v>
      </c>
      <c r="I9529" s="1">
        <v>24.8</v>
      </c>
      <c r="J9529" s="1">
        <v>0.1</v>
      </c>
      <c r="K9529" s="1">
        <v>730</v>
      </c>
      <c r="L9529" s="1">
        <v>440</v>
      </c>
      <c r="M9529" s="6">
        <f t="shared" si="932"/>
        <v>24.863369831245336</v>
      </c>
      <c r="N9529" s="19">
        <v>0.7</v>
      </c>
      <c r="O9529" s="11" cm="1">
        <f t="array" ref="O9529">ROUND(_xlfn.SWITCH(C9529,"建筑专教",IF(S9529&gt;0.1,1.38,1.28),"阶梯教室",IF(S9529&gt;0.1,1.15,1.05),"公共教室",IF(S9529&gt;0.1,1.22,1.12),IF(S9529&gt;0.1,1.2,1.1))+(MOD(ROW()*11,31)/31-0.5)*0.06,2)</f>
        <v>1.21</v>
      </c>
      <c r="P9529" s="12">
        <f t="shared" si="931"/>
        <v>0.3</v>
      </c>
      <c r="Q9529" s="13">
        <f t="shared" si="933"/>
        <v>5.7046460844496029E-2</v>
      </c>
      <c r="R9529" s="1">
        <v>1.1000000000000001</v>
      </c>
      <c r="S9529" s="1">
        <v>0.4</v>
      </c>
      <c r="T9529" s="1">
        <v>0.3</v>
      </c>
      <c r="U9529" s="4" t="s">
        <v>61</v>
      </c>
      <c r="V9529">
        <v>0.48</v>
      </c>
      <c r="W9529">
        <v>0.4</v>
      </c>
      <c r="X9529">
        <v>0.76</v>
      </c>
      <c r="Y9529">
        <v>2.4300000000000002</v>
      </c>
      <c r="Z9529">
        <v>0.28000000000000003</v>
      </c>
      <c r="AA9529" s="5">
        <f t="shared" si="934"/>
        <v>1.8</v>
      </c>
      <c r="AB9529" s="15" cm="1">
        <f t="array" ref="AB9529">_xlfn.SWITCH(U9529,"夏",122,"冬",90,"春",153,"秋",153,0)</f>
        <v>153</v>
      </c>
      <c r="AC9529" s="16">
        <f t="shared" si="935"/>
        <v>275.40000000000003</v>
      </c>
      <c r="AD9529" s="5">
        <f>IFERROR(AA9529/D9529,0)</f>
        <v>1.8818609513852586E-2</v>
      </c>
      <c r="AE9529" s="15">
        <f t="shared" si="936"/>
        <v>0.41917808219178082</v>
      </c>
      <c r="AF9529" s="5">
        <f>IFERROR(AD9529*AE9529*48,0)</f>
        <v>0.37864073498557094</v>
      </c>
    </row>
    <row r="9530" spans="2:32" x14ac:dyDescent="0.15">
      <c r="B9530" s="1" t="s">
        <v>56</v>
      </c>
      <c r="C9530" s="1" t="s">
        <v>59</v>
      </c>
      <c r="D9530" s="1">
        <v>95.65</v>
      </c>
      <c r="E9530" s="6">
        <v>3.6</v>
      </c>
      <c r="F9530" s="18">
        <v>0.66666666666666696</v>
      </c>
      <c r="G9530" s="1">
        <v>24.8</v>
      </c>
      <c r="H9530" s="1">
        <v>50</v>
      </c>
      <c r="I9530" s="1">
        <v>25</v>
      </c>
      <c r="J9530" s="1">
        <v>0.1</v>
      </c>
      <c r="K9530" s="1">
        <v>660</v>
      </c>
      <c r="L9530" s="1">
        <v>400</v>
      </c>
      <c r="M9530" s="6">
        <f t="shared" si="932"/>
        <v>25.063242444761215</v>
      </c>
      <c r="N9530" s="19">
        <v>0.7</v>
      </c>
      <c r="O9530" s="11" cm="1">
        <f t="array" ref="O9530">ROUND(_xlfn.SWITCH(C9530,"建筑专教",IF(S9530&gt;0.1,1.38,1.28),"阶梯教室",IF(S9530&gt;0.1,1.15,1.05),"公共教室",IF(S9530&gt;0.1,1.22,1.12),IF(S9530&gt;0.1,1.2,1.1))+(MOD(ROW()*11,31)/31-0.5)*0.06,2)</f>
        <v>1.23</v>
      </c>
      <c r="P9530" s="12">
        <f t="shared" si="931"/>
        <v>0.24</v>
      </c>
      <c r="Q9530" s="13">
        <f t="shared" si="933"/>
        <v>0.14685214337885377</v>
      </c>
      <c r="R9530" s="1">
        <v>0.9</v>
      </c>
      <c r="S9530" s="1">
        <v>0.3</v>
      </c>
      <c r="T9530" s="1">
        <v>0.2</v>
      </c>
      <c r="U9530" s="4" t="s">
        <v>61</v>
      </c>
      <c r="V9530">
        <v>0.48</v>
      </c>
      <c r="W9530">
        <v>0.4</v>
      </c>
      <c r="X9530">
        <v>0.76</v>
      </c>
      <c r="Y9530">
        <v>2.4300000000000002</v>
      </c>
      <c r="Z9530">
        <v>0.28000000000000003</v>
      </c>
      <c r="AA9530" s="5">
        <f t="shared" si="934"/>
        <v>1.4</v>
      </c>
      <c r="AB9530" s="15" cm="1">
        <f t="array" ref="AB9530">_xlfn.SWITCH(U9530,"夏",122,"冬",90,"春",153,"秋",153,0)</f>
        <v>153</v>
      </c>
      <c r="AC9530" s="16">
        <f t="shared" si="935"/>
        <v>214.2</v>
      </c>
      <c r="AD9530" s="5">
        <f>IFERROR(AA9530/D9530,0)</f>
        <v>1.4636696288552012E-2</v>
      </c>
      <c r="AE9530" s="15">
        <f t="shared" si="936"/>
        <v>0.41917808219178082</v>
      </c>
      <c r="AF9530" s="5">
        <f>IFERROR(AD9530*AE9530*48,0)</f>
        <v>0.29449834943322184</v>
      </c>
    </row>
    <row r="9531" spans="2:32" x14ac:dyDescent="0.15">
      <c r="B9531" s="1" t="s">
        <v>56</v>
      </c>
      <c r="C9531" s="1" t="s">
        <v>59</v>
      </c>
      <c r="D9531" s="1">
        <v>95.65</v>
      </c>
      <c r="E9531" s="6">
        <v>3.6</v>
      </c>
      <c r="F9531" s="18">
        <v>0.6875</v>
      </c>
      <c r="G9531" s="1">
        <v>24.6</v>
      </c>
      <c r="H9531" s="1">
        <v>52</v>
      </c>
      <c r="I9531" s="1">
        <v>24.8</v>
      </c>
      <c r="J9531" s="1">
        <v>0.1</v>
      </c>
      <c r="K9531" s="1">
        <v>550</v>
      </c>
      <c r="L9531" s="1">
        <v>360</v>
      </c>
      <c r="M9531" s="6">
        <f t="shared" si="932"/>
        <v>24.863369831245336</v>
      </c>
      <c r="N9531" s="19">
        <v>0.7</v>
      </c>
      <c r="O9531" s="11" cm="1">
        <f t="array" ref="O9531">ROUND(_xlfn.SWITCH(C9531,"建筑专教",IF(S9531&gt;0.1,1.38,1.28),"阶梯教室",IF(S9531&gt;0.1,1.15,1.05),"公共教室",IF(S9531&gt;0.1,1.22,1.12),IF(S9531&gt;0.1,1.2,1.1))+(MOD(ROW()*11,31)/31-0.5)*0.06,2)</f>
        <v>1.25</v>
      </c>
      <c r="P9531" s="12">
        <f t="shared" si="931"/>
        <v>0.14000000000000001</v>
      </c>
      <c r="Q9531" s="13">
        <f t="shared" si="933"/>
        <v>0.12798076073859915</v>
      </c>
      <c r="R9531" s="1">
        <v>0.5</v>
      </c>
      <c r="S9531" s="1">
        <v>0.3</v>
      </c>
      <c r="T9531" s="1">
        <v>0.1</v>
      </c>
      <c r="U9531" s="4" t="s">
        <v>61</v>
      </c>
      <c r="V9531">
        <v>0.48</v>
      </c>
      <c r="W9531">
        <v>0.4</v>
      </c>
      <c r="X9531">
        <v>0.76</v>
      </c>
      <c r="Y9531">
        <v>2.4300000000000002</v>
      </c>
      <c r="Z9531">
        <v>0.28000000000000003</v>
      </c>
      <c r="AA9531" s="5">
        <f t="shared" si="934"/>
        <v>0.9</v>
      </c>
      <c r="AB9531" s="15" cm="1">
        <f t="array" ref="AB9531">_xlfn.SWITCH(U9531,"夏",122,"冬",90,"春",153,"秋",153,0)</f>
        <v>153</v>
      </c>
      <c r="AC9531" s="16">
        <f t="shared" si="935"/>
        <v>137.70000000000002</v>
      </c>
      <c r="AD9531" s="5">
        <f>IFERROR(AA9531/D9531,0)</f>
        <v>9.4093047569262928E-3</v>
      </c>
      <c r="AE9531" s="15">
        <f t="shared" si="936"/>
        <v>0.41917808219178082</v>
      </c>
      <c r="AF9531" s="5">
        <f>IFERROR(AD9531*AE9531*48,0)</f>
        <v>0.18932036749278547</v>
      </c>
    </row>
    <row r="9532" spans="2:32" x14ac:dyDescent="0.15">
      <c r="B9532" s="1" t="s">
        <v>56</v>
      </c>
      <c r="C9532" s="1" t="s">
        <v>59</v>
      </c>
      <c r="D9532" s="1">
        <v>95.65</v>
      </c>
      <c r="E9532" s="6">
        <v>3.6</v>
      </c>
      <c r="F9532" s="18">
        <v>0.70833333333333304</v>
      </c>
      <c r="G9532" s="1">
        <v>24.3</v>
      </c>
      <c r="H9532" s="1">
        <v>54</v>
      </c>
      <c r="I9532" s="1">
        <v>24.5</v>
      </c>
      <c r="J9532" s="1">
        <v>0.1</v>
      </c>
      <c r="K9532" s="1">
        <v>465</v>
      </c>
      <c r="L9532" s="1">
        <v>320</v>
      </c>
      <c r="M9532" s="6">
        <f t="shared" si="932"/>
        <v>24.563561553028592</v>
      </c>
      <c r="N9532" s="1">
        <v>0</v>
      </c>
      <c r="O9532" s="1">
        <v>0</v>
      </c>
      <c r="P9532" s="12">
        <f t="shared" si="931"/>
        <v>0</v>
      </c>
      <c r="Q9532" s="1">
        <v>0</v>
      </c>
      <c r="R9532" s="1">
        <v>0</v>
      </c>
      <c r="S9532" s="1">
        <v>0.2</v>
      </c>
      <c r="T9532" s="1">
        <v>0</v>
      </c>
      <c r="U9532" s="4" t="s">
        <v>61</v>
      </c>
      <c r="V9532">
        <v>0.48</v>
      </c>
      <c r="W9532">
        <v>0.4</v>
      </c>
      <c r="X9532">
        <v>0.76</v>
      </c>
      <c r="Y9532">
        <v>2.4300000000000002</v>
      </c>
      <c r="Z9532">
        <v>0.28000000000000003</v>
      </c>
      <c r="AA9532" s="5">
        <f t="shared" si="934"/>
        <v>0.2</v>
      </c>
      <c r="AB9532" s="15" cm="1">
        <f t="array" ref="AB9532">_xlfn.SWITCH(U9532,"夏",122,"冬",90,"春",153,"秋",153,0)</f>
        <v>153</v>
      </c>
      <c r="AC9532" s="16">
        <f t="shared" si="935"/>
        <v>30.6</v>
      </c>
      <c r="AD9532" s="5">
        <f>IFERROR(AA9532/D9532,0)</f>
        <v>2.0909566126502874E-3</v>
      </c>
      <c r="AE9532" s="15">
        <f t="shared" si="936"/>
        <v>0.41917808219178082</v>
      </c>
      <c r="AF9532" s="5">
        <f>IFERROR(AD9532*AE9532*48,0)</f>
        <v>4.2071192776174549E-2</v>
      </c>
    </row>
    <row r="9533" spans="2:32" x14ac:dyDescent="0.15">
      <c r="B9533" s="1" t="s">
        <v>56</v>
      </c>
      <c r="C9533" s="1" t="s">
        <v>59</v>
      </c>
      <c r="D9533" s="1">
        <v>95.65</v>
      </c>
      <c r="E9533" s="6">
        <v>3.6</v>
      </c>
      <c r="F9533" s="18">
        <v>0.72916666666666696</v>
      </c>
      <c r="G9533" s="1">
        <v>23.8</v>
      </c>
      <c r="H9533" s="1">
        <v>57</v>
      </c>
      <c r="I9533" s="1">
        <v>24</v>
      </c>
      <c r="J9533" s="1">
        <v>0.1</v>
      </c>
      <c r="K9533" s="1">
        <v>422</v>
      </c>
      <c r="L9533" s="1">
        <v>280</v>
      </c>
      <c r="M9533" s="6">
        <f t="shared" si="932"/>
        <v>24.063882811090991</v>
      </c>
      <c r="N9533" s="1">
        <v>0</v>
      </c>
      <c r="O9533" s="1">
        <v>0</v>
      </c>
      <c r="P9533" s="12">
        <f t="shared" ref="P9533:P9596" si="937">IF(O9533=0,0,ROUND(MIN(MAX((K9533-400)/(320*E9533*IF(C9533="公共教室",0.95,IF(C9533="建筑专教",0.85,IF(C9533="阶梯教室",1.15,1)))),0),2),2))</f>
        <v>0</v>
      </c>
      <c r="Q9533" s="1">
        <v>0</v>
      </c>
      <c r="R9533" s="1">
        <v>0</v>
      </c>
      <c r="S9533" s="1">
        <v>0.1</v>
      </c>
      <c r="T9533" s="1">
        <v>0</v>
      </c>
      <c r="U9533" s="4" t="s">
        <v>61</v>
      </c>
      <c r="V9533">
        <v>0.48</v>
      </c>
      <c r="W9533">
        <v>0.4</v>
      </c>
      <c r="X9533">
        <v>0.76</v>
      </c>
      <c r="Y9533">
        <v>2.4300000000000002</v>
      </c>
      <c r="Z9533">
        <v>0.28000000000000003</v>
      </c>
      <c r="AA9533" s="5">
        <f t="shared" si="934"/>
        <v>0.1</v>
      </c>
      <c r="AB9533" s="15" cm="1">
        <f t="array" ref="AB9533">_xlfn.SWITCH(U9533,"夏",122,"冬",90,"春",153,"秋",153,0)</f>
        <v>153</v>
      </c>
      <c r="AC9533" s="16">
        <f t="shared" si="935"/>
        <v>15.3</v>
      </c>
      <c r="AD9533" s="5">
        <f>IFERROR(AA9533/D9533,0)</f>
        <v>1.0454783063251437E-3</v>
      </c>
      <c r="AE9533" s="15">
        <f t="shared" si="936"/>
        <v>0.41917808219178082</v>
      </c>
      <c r="AF9533" s="5">
        <f>IFERROR(AD9533*AE9533*48,0)</f>
        <v>2.1035596388087274E-2</v>
      </c>
    </row>
    <row r="9534" spans="2:32" x14ac:dyDescent="0.15">
      <c r="B9534" s="1" t="s">
        <v>56</v>
      </c>
      <c r="C9534" s="1" t="s">
        <v>59</v>
      </c>
      <c r="D9534" s="1">
        <v>95.65</v>
      </c>
      <c r="E9534" s="6">
        <v>3.6</v>
      </c>
      <c r="F9534" s="18">
        <v>0.75</v>
      </c>
      <c r="G9534" s="1">
        <v>23</v>
      </c>
      <c r="H9534" s="1">
        <v>61</v>
      </c>
      <c r="I9534" s="1">
        <v>23.2</v>
      </c>
      <c r="J9534" s="1">
        <v>0.1</v>
      </c>
      <c r="K9534" s="1">
        <v>413</v>
      </c>
      <c r="L9534" s="1">
        <v>180</v>
      </c>
      <c r="M9534" s="6">
        <f t="shared" si="932"/>
        <v>23.26440134087494</v>
      </c>
      <c r="N9534" s="1">
        <v>0</v>
      </c>
      <c r="O9534" s="1">
        <v>0</v>
      </c>
      <c r="P9534" s="12">
        <f t="shared" si="937"/>
        <v>0</v>
      </c>
      <c r="Q9534" s="1">
        <v>0</v>
      </c>
      <c r="R9534" s="1">
        <v>0</v>
      </c>
      <c r="S9534" s="1">
        <v>0.5</v>
      </c>
      <c r="T9534" s="1">
        <v>0</v>
      </c>
      <c r="U9534" s="4" t="s">
        <v>61</v>
      </c>
      <c r="V9534">
        <v>0.48</v>
      </c>
      <c r="W9534">
        <v>0.4</v>
      </c>
      <c r="X9534">
        <v>0.76</v>
      </c>
      <c r="Y9534">
        <v>2.4300000000000002</v>
      </c>
      <c r="Z9534">
        <v>0.28000000000000003</v>
      </c>
      <c r="AA9534" s="5">
        <f t="shared" si="934"/>
        <v>0.5</v>
      </c>
      <c r="AB9534" s="15" cm="1">
        <f t="array" ref="AB9534">_xlfn.SWITCH(U9534,"夏",122,"冬",90,"春",153,"秋",153,0)</f>
        <v>153</v>
      </c>
      <c r="AC9534" s="16">
        <f t="shared" si="935"/>
        <v>76.5</v>
      </c>
      <c r="AD9534" s="5">
        <f>IFERROR(AA9534/D9534,0)</f>
        <v>5.2273915316257188E-3</v>
      </c>
      <c r="AE9534" s="15">
        <f t="shared" si="936"/>
        <v>0.41917808219178082</v>
      </c>
      <c r="AF9534" s="5">
        <f>IFERROR(AD9534*AE9534*48,0)</f>
        <v>0.10517798194043637</v>
      </c>
    </row>
    <row r="9535" spans="2:32" x14ac:dyDescent="0.15">
      <c r="B9535" s="1" t="s">
        <v>56</v>
      </c>
      <c r="C9535" s="1" t="s">
        <v>59</v>
      </c>
      <c r="D9535" s="1">
        <v>95.65</v>
      </c>
      <c r="E9535" s="6">
        <v>3.6</v>
      </c>
      <c r="F9535" s="18">
        <v>0.77083333333333304</v>
      </c>
      <c r="G9535" s="1">
        <v>22.3</v>
      </c>
      <c r="H9535" s="1">
        <v>64</v>
      </c>
      <c r="I9535" s="1">
        <v>22.5</v>
      </c>
      <c r="J9535" s="1">
        <v>0.1</v>
      </c>
      <c r="K9535" s="1">
        <v>409</v>
      </c>
      <c r="L9535" s="1">
        <v>120</v>
      </c>
      <c r="M9535" s="6">
        <f t="shared" si="932"/>
        <v>22.56485966622671</v>
      </c>
      <c r="N9535" s="1">
        <v>0</v>
      </c>
      <c r="O9535" s="1">
        <v>0</v>
      </c>
      <c r="P9535" s="12">
        <f t="shared" si="937"/>
        <v>0</v>
      </c>
      <c r="Q9535" s="1">
        <v>0</v>
      </c>
      <c r="R9535" s="1">
        <v>0</v>
      </c>
      <c r="S9535" s="1">
        <v>0.6</v>
      </c>
      <c r="T9535" s="1">
        <v>0</v>
      </c>
      <c r="U9535" s="4" t="s">
        <v>61</v>
      </c>
      <c r="V9535">
        <v>0.48</v>
      </c>
      <c r="W9535">
        <v>0.4</v>
      </c>
      <c r="X9535">
        <v>0.76</v>
      </c>
      <c r="Y9535">
        <v>2.4300000000000002</v>
      </c>
      <c r="Z9535">
        <v>0.28000000000000003</v>
      </c>
      <c r="AA9535" s="5">
        <f t="shared" si="934"/>
        <v>0.6</v>
      </c>
      <c r="AB9535" s="15" cm="1">
        <f t="array" ref="AB9535">_xlfn.SWITCH(U9535,"夏",122,"冬",90,"春",153,"秋",153,0)</f>
        <v>153</v>
      </c>
      <c r="AC9535" s="16">
        <f t="shared" si="935"/>
        <v>91.8</v>
      </c>
      <c r="AD9535" s="5">
        <f>IFERROR(AA9535/D9535,0)</f>
        <v>6.2728698379508618E-3</v>
      </c>
      <c r="AE9535" s="15">
        <f t="shared" si="936"/>
        <v>0.41917808219178082</v>
      </c>
      <c r="AF9535" s="5">
        <f>IFERROR(AD9535*AE9535*48,0)</f>
        <v>0.12621357832852365</v>
      </c>
    </row>
    <row r="9536" spans="2:32" x14ac:dyDescent="0.15">
      <c r="B9536" s="1" t="s">
        <v>56</v>
      </c>
      <c r="C9536" s="1" t="s">
        <v>59</v>
      </c>
      <c r="D9536" s="1">
        <v>95.65</v>
      </c>
      <c r="E9536" s="6">
        <v>3.6</v>
      </c>
      <c r="F9536" s="18">
        <v>0.79166666666666696</v>
      </c>
      <c r="G9536" s="1">
        <v>21.6</v>
      </c>
      <c r="H9536" s="1">
        <v>67</v>
      </c>
      <c r="I9536" s="1">
        <v>21.8</v>
      </c>
      <c r="J9536" s="1">
        <v>0.1</v>
      </c>
      <c r="K9536" s="1">
        <v>407</v>
      </c>
      <c r="L9536" s="1">
        <v>75</v>
      </c>
      <c r="M9536" s="6">
        <f t="shared" si="932"/>
        <v>21.865322349489816</v>
      </c>
      <c r="N9536" s="1">
        <v>0</v>
      </c>
      <c r="O9536" s="1">
        <v>0</v>
      </c>
      <c r="P9536" s="12">
        <f t="shared" si="937"/>
        <v>0</v>
      </c>
      <c r="Q9536" s="1">
        <v>0</v>
      </c>
      <c r="R9536" s="1">
        <v>0</v>
      </c>
      <c r="S9536" s="1">
        <v>0.7</v>
      </c>
      <c r="T9536" s="1">
        <v>0</v>
      </c>
      <c r="U9536" s="4" t="s">
        <v>61</v>
      </c>
      <c r="V9536">
        <v>0.48</v>
      </c>
      <c r="W9536">
        <v>0.4</v>
      </c>
      <c r="X9536">
        <v>0.76</v>
      </c>
      <c r="Y9536">
        <v>2.4300000000000002</v>
      </c>
      <c r="Z9536">
        <v>0.28000000000000003</v>
      </c>
      <c r="AA9536" s="5">
        <f t="shared" si="934"/>
        <v>0.7</v>
      </c>
      <c r="AB9536" s="15" cm="1">
        <f t="array" ref="AB9536">_xlfn.SWITCH(U9536,"夏",122,"冬",90,"春",153,"秋",153,0)</f>
        <v>153</v>
      </c>
      <c r="AC9536" s="16">
        <f t="shared" si="935"/>
        <v>107.1</v>
      </c>
      <c r="AD9536" s="5">
        <f>IFERROR(AA9536/D9536,0)</f>
        <v>7.3183481442760058E-3</v>
      </c>
      <c r="AE9536" s="15">
        <f t="shared" si="936"/>
        <v>0.41917808219178082</v>
      </c>
      <c r="AF9536" s="5">
        <f>IFERROR(AD9536*AE9536*48,0)</f>
        <v>0.14724917471661092</v>
      </c>
    </row>
    <row r="9537" spans="2:32" x14ac:dyDescent="0.15">
      <c r="B9537" s="1" t="s">
        <v>56</v>
      </c>
      <c r="C9537" s="1" t="s">
        <v>59</v>
      </c>
      <c r="D9537" s="1">
        <v>95.65</v>
      </c>
      <c r="E9537" s="6">
        <v>3.6</v>
      </c>
      <c r="F9537" s="18">
        <v>0.8125</v>
      </c>
      <c r="G9537" s="1">
        <v>21</v>
      </c>
      <c r="H9537" s="1">
        <v>70</v>
      </c>
      <c r="I9537" s="1">
        <v>21.2</v>
      </c>
      <c r="J9537" s="1">
        <v>0.1</v>
      </c>
      <c r="K9537" s="1">
        <v>425</v>
      </c>
      <c r="L9537" s="1">
        <v>45</v>
      </c>
      <c r="M9537" s="6">
        <f t="shared" si="932"/>
        <v>21.265722443002744</v>
      </c>
      <c r="N9537" s="1">
        <v>0</v>
      </c>
      <c r="O9537" s="1">
        <v>0</v>
      </c>
      <c r="P9537" s="12">
        <f t="shared" si="937"/>
        <v>0</v>
      </c>
      <c r="Q9537" s="1">
        <v>0</v>
      </c>
      <c r="R9537" s="1">
        <v>0.2</v>
      </c>
      <c r="S9537" s="1">
        <v>0.7</v>
      </c>
      <c r="T9537" s="1">
        <v>0</v>
      </c>
      <c r="U9537" s="4" t="s">
        <v>61</v>
      </c>
      <c r="V9537">
        <v>0.48</v>
      </c>
      <c r="W9537">
        <v>0.4</v>
      </c>
      <c r="X9537">
        <v>0.76</v>
      </c>
      <c r="Y9537">
        <v>2.4300000000000002</v>
      </c>
      <c r="Z9537">
        <v>0.28000000000000003</v>
      </c>
      <c r="AA9537" s="5">
        <f t="shared" si="934"/>
        <v>0.89999999999999991</v>
      </c>
      <c r="AB9537" s="15" cm="1">
        <f t="array" ref="AB9537">_xlfn.SWITCH(U9537,"夏",122,"冬",90,"春",153,"秋",153,0)</f>
        <v>153</v>
      </c>
      <c r="AC9537" s="16">
        <f t="shared" si="935"/>
        <v>137.69999999999999</v>
      </c>
      <c r="AD9537" s="5">
        <f>IFERROR(AA9537/D9537,0)</f>
        <v>9.4093047569262928E-3</v>
      </c>
      <c r="AE9537" s="15">
        <f t="shared" si="936"/>
        <v>0.41917808219178082</v>
      </c>
      <c r="AF9537" s="5">
        <f>IFERROR(AD9537*AE9537*48,0)</f>
        <v>0.18932036749278547</v>
      </c>
    </row>
    <row r="9538" spans="2:32" x14ac:dyDescent="0.15">
      <c r="B9538" s="1" t="s">
        <v>56</v>
      </c>
      <c r="C9538" s="1" t="s">
        <v>59</v>
      </c>
      <c r="D9538" s="1">
        <v>95.65</v>
      </c>
      <c r="E9538" s="6">
        <v>3.6</v>
      </c>
      <c r="F9538" s="18">
        <v>0.83333333333333304</v>
      </c>
      <c r="G9538" s="1">
        <v>20.6</v>
      </c>
      <c r="H9538" s="1">
        <v>72</v>
      </c>
      <c r="I9538" s="1">
        <v>20.8</v>
      </c>
      <c r="J9538" s="1">
        <v>0.1</v>
      </c>
      <c r="K9538" s="1">
        <v>416</v>
      </c>
      <c r="L9538" s="1">
        <v>30</v>
      </c>
      <c r="M9538" s="6">
        <f t="shared" si="932"/>
        <v>20.865990988261331</v>
      </c>
      <c r="N9538" s="1">
        <v>0</v>
      </c>
      <c r="O9538" s="1">
        <v>0</v>
      </c>
      <c r="P9538" s="12">
        <f t="shared" si="937"/>
        <v>0</v>
      </c>
      <c r="Q9538" s="1">
        <v>0</v>
      </c>
      <c r="R9538" s="1">
        <v>0</v>
      </c>
      <c r="S9538" s="1">
        <v>0.6</v>
      </c>
      <c r="T9538" s="1">
        <v>0</v>
      </c>
      <c r="U9538" s="4" t="s">
        <v>61</v>
      </c>
      <c r="V9538">
        <v>0.48</v>
      </c>
      <c r="W9538">
        <v>0.4</v>
      </c>
      <c r="X9538">
        <v>0.76</v>
      </c>
      <c r="Y9538">
        <v>2.4300000000000002</v>
      </c>
      <c r="Z9538">
        <v>0.28000000000000003</v>
      </c>
      <c r="AA9538" s="5">
        <f t="shared" si="934"/>
        <v>0.6</v>
      </c>
      <c r="AB9538" s="15" cm="1">
        <f t="array" ref="AB9538">_xlfn.SWITCH(U9538,"夏",122,"冬",90,"春",153,"秋",153,0)</f>
        <v>153</v>
      </c>
      <c r="AC9538" s="16">
        <f t="shared" si="935"/>
        <v>91.8</v>
      </c>
      <c r="AD9538" s="5">
        <f>IFERROR(AA9538/D9538,0)</f>
        <v>6.2728698379508618E-3</v>
      </c>
      <c r="AE9538" s="15">
        <f t="shared" si="936"/>
        <v>0.41917808219178082</v>
      </c>
      <c r="AF9538" s="5">
        <f>IFERROR(AD9538*AE9538*48,0)</f>
        <v>0.12621357832852365</v>
      </c>
    </row>
    <row r="9539" spans="2:32" x14ac:dyDescent="0.15">
      <c r="B9539" s="1" t="s">
        <v>56</v>
      </c>
      <c r="C9539" s="1" t="s">
        <v>59</v>
      </c>
      <c r="D9539" s="1">
        <v>95.65</v>
      </c>
      <c r="E9539" s="6">
        <v>3.6</v>
      </c>
      <c r="F9539" s="18">
        <v>0.85416666666666696</v>
      </c>
      <c r="G9539" s="1">
        <v>20.3</v>
      </c>
      <c r="H9539" s="1">
        <v>74</v>
      </c>
      <c r="I9539" s="1">
        <v>20.5</v>
      </c>
      <c r="J9539" s="1">
        <v>0.1</v>
      </c>
      <c r="K9539" s="1">
        <v>413</v>
      </c>
      <c r="L9539" s="1">
        <v>20</v>
      </c>
      <c r="M9539" s="6">
        <f t="shared" si="932"/>
        <v>20.566193357772192</v>
      </c>
      <c r="N9539" s="1">
        <v>0</v>
      </c>
      <c r="O9539" s="1">
        <v>0</v>
      </c>
      <c r="P9539" s="12">
        <f t="shared" si="937"/>
        <v>0</v>
      </c>
      <c r="Q9539" s="1">
        <v>0</v>
      </c>
      <c r="R9539" s="1">
        <v>0</v>
      </c>
      <c r="S9539" s="1">
        <v>0.5</v>
      </c>
      <c r="T9539" s="1">
        <v>0</v>
      </c>
      <c r="U9539" s="4" t="s">
        <v>61</v>
      </c>
      <c r="V9539">
        <v>0.48</v>
      </c>
      <c r="W9539">
        <v>0.4</v>
      </c>
      <c r="X9539">
        <v>0.76</v>
      </c>
      <c r="Y9539">
        <v>2.4300000000000002</v>
      </c>
      <c r="Z9539">
        <v>0.28000000000000003</v>
      </c>
      <c r="AA9539" s="5">
        <f t="shared" si="934"/>
        <v>0.5</v>
      </c>
      <c r="AB9539" s="15" cm="1">
        <f t="array" ref="AB9539">_xlfn.SWITCH(U9539,"夏",122,"冬",90,"春",153,"秋",153,0)</f>
        <v>153</v>
      </c>
      <c r="AC9539" s="16">
        <f t="shared" si="935"/>
        <v>76.5</v>
      </c>
      <c r="AD9539" s="5">
        <f>IFERROR(AA9539/D9539,0)</f>
        <v>5.2273915316257188E-3</v>
      </c>
      <c r="AE9539" s="15">
        <f t="shared" si="936"/>
        <v>0.41917808219178082</v>
      </c>
      <c r="AF9539" s="5">
        <f>IFERROR(AD9539*AE9539*48,0)</f>
        <v>0.10517798194043637</v>
      </c>
    </row>
    <row r="9540" spans="2:32" x14ac:dyDescent="0.15">
      <c r="B9540" s="1" t="s">
        <v>56</v>
      </c>
      <c r="C9540" s="1" t="s">
        <v>59</v>
      </c>
      <c r="D9540" s="1">
        <v>95.65</v>
      </c>
      <c r="E9540" s="6">
        <v>3.6</v>
      </c>
      <c r="F9540" s="18">
        <v>0.875</v>
      </c>
      <c r="G9540" s="1">
        <v>20.100000000000001</v>
      </c>
      <c r="H9540" s="1">
        <v>76</v>
      </c>
      <c r="I9540" s="1">
        <v>20.3</v>
      </c>
      <c r="J9540" s="1">
        <v>0.1</v>
      </c>
      <c r="K9540" s="1">
        <v>412</v>
      </c>
      <c r="L9540" s="1">
        <v>15</v>
      </c>
      <c r="M9540" s="6">
        <f t="shared" si="932"/>
        <v>20.366328730529801</v>
      </c>
      <c r="N9540" s="1">
        <v>0</v>
      </c>
      <c r="O9540" s="1">
        <v>0</v>
      </c>
      <c r="P9540" s="12">
        <f t="shared" si="937"/>
        <v>0</v>
      </c>
      <c r="Q9540" s="1">
        <v>0</v>
      </c>
      <c r="R9540" s="1">
        <v>0</v>
      </c>
      <c r="S9540" s="1">
        <v>0.4</v>
      </c>
      <c r="T9540" s="1">
        <v>0</v>
      </c>
      <c r="U9540" s="4" t="s">
        <v>61</v>
      </c>
      <c r="V9540">
        <v>0.48</v>
      </c>
      <c r="W9540">
        <v>0.4</v>
      </c>
      <c r="X9540">
        <v>0.76</v>
      </c>
      <c r="Y9540">
        <v>2.4300000000000002</v>
      </c>
      <c r="Z9540">
        <v>0.28000000000000003</v>
      </c>
      <c r="AA9540" s="5">
        <f t="shared" si="934"/>
        <v>0.4</v>
      </c>
      <c r="AB9540" s="15" cm="1">
        <f t="array" ref="AB9540">_xlfn.SWITCH(U9540,"夏",122,"冬",90,"春",153,"秋",153,0)</f>
        <v>153</v>
      </c>
      <c r="AC9540" s="16">
        <f t="shared" si="935"/>
        <v>61.2</v>
      </c>
      <c r="AD9540" s="5">
        <f>IFERROR(AA9540/D9540,0)</f>
        <v>4.1819132253005748E-3</v>
      </c>
      <c r="AE9540" s="15">
        <f t="shared" si="936"/>
        <v>0.41917808219178082</v>
      </c>
      <c r="AF9540" s="5">
        <f>IFERROR(AD9540*AE9540*48,0)</f>
        <v>8.4142385552349097E-2</v>
      </c>
    </row>
    <row r="9541" spans="2:32" x14ac:dyDescent="0.15">
      <c r="B9541" s="1" t="s">
        <v>56</v>
      </c>
      <c r="C9541" s="1" t="s">
        <v>59</v>
      </c>
      <c r="D9541" s="1">
        <v>95.65</v>
      </c>
      <c r="E9541" s="6">
        <v>3.6</v>
      </c>
      <c r="F9541" s="18">
        <v>0.89583333333333304</v>
      </c>
      <c r="G9541" s="1">
        <v>19.899999999999999</v>
      </c>
      <c r="H9541" s="1">
        <v>77</v>
      </c>
      <c r="I9541" s="1">
        <v>20.100000000000001</v>
      </c>
      <c r="J9541" s="1">
        <v>0.1</v>
      </c>
      <c r="K9541" s="1">
        <v>410</v>
      </c>
      <c r="L9541" s="1">
        <v>10</v>
      </c>
      <c r="M9541" s="6">
        <f t="shared" si="932"/>
        <v>20.166464472550047</v>
      </c>
      <c r="N9541" s="1">
        <v>0</v>
      </c>
      <c r="O9541" s="1">
        <v>0</v>
      </c>
      <c r="P9541" s="12">
        <f t="shared" si="937"/>
        <v>0</v>
      </c>
      <c r="Q9541" s="1">
        <v>0</v>
      </c>
      <c r="R9541" s="1">
        <v>0</v>
      </c>
      <c r="S9541" s="1">
        <v>0.3</v>
      </c>
      <c r="T9541" s="1">
        <v>0</v>
      </c>
      <c r="U9541" s="4" t="s">
        <v>61</v>
      </c>
      <c r="V9541">
        <v>0.48</v>
      </c>
      <c r="W9541">
        <v>0.4</v>
      </c>
      <c r="X9541">
        <v>0.76</v>
      </c>
      <c r="Y9541">
        <v>2.4300000000000002</v>
      </c>
      <c r="Z9541">
        <v>0.28000000000000003</v>
      </c>
      <c r="AA9541" s="5">
        <f t="shared" si="934"/>
        <v>0.3</v>
      </c>
      <c r="AB9541" s="15" cm="1">
        <f t="array" ref="AB9541">_xlfn.SWITCH(U9541,"夏",122,"冬",90,"春",153,"秋",153,0)</f>
        <v>153</v>
      </c>
      <c r="AC9541" s="16">
        <f t="shared" si="935"/>
        <v>45.9</v>
      </c>
      <c r="AD9541" s="5">
        <f>IFERROR(AA9541/D9541,0)</f>
        <v>3.1364349189754309E-3</v>
      </c>
      <c r="AE9541" s="15">
        <f t="shared" si="936"/>
        <v>0.41917808219178082</v>
      </c>
      <c r="AF9541" s="5">
        <f>IFERROR(AD9541*AE9541*48,0)</f>
        <v>6.3106789164261823E-2</v>
      </c>
    </row>
    <row r="9542" spans="2:32" x14ac:dyDescent="0.15">
      <c r="B9542" s="1" t="s">
        <v>56</v>
      </c>
      <c r="C9542" s="1" t="s">
        <v>59</v>
      </c>
      <c r="D9542" s="1">
        <v>95.65</v>
      </c>
      <c r="E9542" s="6">
        <v>3.6</v>
      </c>
      <c r="F9542" s="18">
        <v>0.91666666666666696</v>
      </c>
      <c r="G9542" s="1">
        <v>19.8</v>
      </c>
      <c r="H9542" s="1">
        <v>78</v>
      </c>
      <c r="I9542" s="1">
        <v>20</v>
      </c>
      <c r="J9542" s="1">
        <v>0.1</v>
      </c>
      <c r="K9542" s="1">
        <v>409</v>
      </c>
      <c r="L9542" s="1">
        <v>10</v>
      </c>
      <c r="M9542" s="6">
        <f t="shared" si="932"/>
        <v>20.066532482426965</v>
      </c>
      <c r="N9542" s="1">
        <v>0</v>
      </c>
      <c r="O9542" s="1">
        <v>0</v>
      </c>
      <c r="P9542" s="12">
        <f t="shared" si="937"/>
        <v>0</v>
      </c>
      <c r="Q9542" s="1">
        <v>0</v>
      </c>
      <c r="R9542" s="1">
        <v>0</v>
      </c>
      <c r="S9542" s="1">
        <v>0.2</v>
      </c>
      <c r="T9542" s="1">
        <v>0</v>
      </c>
      <c r="U9542" s="4" t="s">
        <v>61</v>
      </c>
      <c r="V9542">
        <v>0.48</v>
      </c>
      <c r="W9542">
        <v>0.4</v>
      </c>
      <c r="X9542">
        <v>0.76</v>
      </c>
      <c r="Y9542">
        <v>2.4300000000000002</v>
      </c>
      <c r="Z9542">
        <v>0.28000000000000003</v>
      </c>
      <c r="AA9542" s="5">
        <f t="shared" si="934"/>
        <v>0.2</v>
      </c>
      <c r="AB9542" s="15" cm="1">
        <f t="array" ref="AB9542">_xlfn.SWITCH(U9542,"夏",122,"冬",90,"春",153,"秋",153,0)</f>
        <v>153</v>
      </c>
      <c r="AC9542" s="16">
        <f t="shared" si="935"/>
        <v>30.6</v>
      </c>
      <c r="AD9542" s="5">
        <f>IFERROR(AA9542/D9542,0)</f>
        <v>2.0909566126502874E-3</v>
      </c>
      <c r="AE9542" s="15">
        <f t="shared" si="936"/>
        <v>0.41917808219178082</v>
      </c>
      <c r="AF9542" s="5">
        <f>IFERROR(AD9542*AE9542*48,0)</f>
        <v>4.2071192776174549E-2</v>
      </c>
    </row>
    <row r="9543" spans="2:32" x14ac:dyDescent="0.15">
      <c r="B9543" s="1" t="s">
        <v>32</v>
      </c>
      <c r="C9543" s="1" t="s">
        <v>33</v>
      </c>
      <c r="D9543" s="9">
        <v>125.5308</v>
      </c>
      <c r="E9543" s="6">
        <v>3.15</v>
      </c>
      <c r="F9543" s="18">
        <v>0.33333333333333298</v>
      </c>
      <c r="G9543" s="1">
        <v>12.5</v>
      </c>
      <c r="H9543" s="1">
        <v>68</v>
      </c>
      <c r="I9543" s="1">
        <v>12.7</v>
      </c>
      <c r="J9543" s="1">
        <v>0.1</v>
      </c>
      <c r="K9543" s="1">
        <v>408</v>
      </c>
      <c r="L9543" s="1">
        <v>180</v>
      </c>
      <c r="M9543" s="6">
        <f t="shared" si="932"/>
        <v>12.77175846645855</v>
      </c>
      <c r="N9543" s="1">
        <v>0</v>
      </c>
      <c r="O9543" s="1">
        <v>0</v>
      </c>
      <c r="P9543" s="12">
        <f t="shared" si="937"/>
        <v>0</v>
      </c>
      <c r="Q9543" s="1">
        <v>0</v>
      </c>
      <c r="R9543" s="1">
        <v>1.5</v>
      </c>
      <c r="S9543" s="1">
        <v>0.6</v>
      </c>
      <c r="T9543" s="1">
        <v>0</v>
      </c>
      <c r="U9543" s="4" t="s">
        <v>62</v>
      </c>
      <c r="V9543">
        <v>0.41</v>
      </c>
      <c r="W9543">
        <v>0.3</v>
      </c>
      <c r="X9543" s="14">
        <v>0.73</v>
      </c>
      <c r="Y9543" s="14">
        <v>2.38</v>
      </c>
      <c r="Z9543" s="14">
        <v>0.25</v>
      </c>
      <c r="AA9543" s="5">
        <f t="shared" si="934"/>
        <v>2.1</v>
      </c>
      <c r="AB9543" s="15" cm="1">
        <f t="array" ref="AB9543">_xlfn.SWITCH(U9543,"夏",122,"冬",90,"春",153,"秋",153,0)</f>
        <v>90</v>
      </c>
      <c r="AC9543" s="16">
        <f t="shared" si="935"/>
        <v>189</v>
      </c>
      <c r="AD9543" s="5">
        <f>IFERROR(AA9543/D9543,0)</f>
        <v>1.6728962135189134E-2</v>
      </c>
      <c r="AE9543" s="15">
        <f t="shared" si="936"/>
        <v>0.24657534246575341</v>
      </c>
      <c r="AF9543" s="5">
        <f>IFERROR(AD9543*AE9543*48,0)</f>
        <v>0.19799757924388234</v>
      </c>
    </row>
    <row r="9544" spans="2:32" x14ac:dyDescent="0.15">
      <c r="B9544" s="1" t="s">
        <v>32</v>
      </c>
      <c r="C9544" s="1" t="s">
        <v>33</v>
      </c>
      <c r="D9544" s="9">
        <v>125.5308</v>
      </c>
      <c r="E9544" s="6">
        <v>3.15</v>
      </c>
      <c r="F9544" s="18">
        <v>0.35416666666666702</v>
      </c>
      <c r="G9544" s="1">
        <v>13.2</v>
      </c>
      <c r="H9544" s="1">
        <v>65</v>
      </c>
      <c r="I9544" s="1">
        <v>13.4</v>
      </c>
      <c r="J9544" s="1">
        <v>0.1</v>
      </c>
      <c r="K9544" s="1">
        <v>425</v>
      </c>
      <c r="L9544" s="1">
        <v>220</v>
      </c>
      <c r="M9544" s="6">
        <f t="shared" si="932"/>
        <v>13.471234124601608</v>
      </c>
      <c r="N9544" s="7">
        <v>1</v>
      </c>
      <c r="O9544" s="11" cm="1">
        <f t="array" ref="O9544">ROUND(_xlfn.SWITCH(C9544,"建筑专教",IF(S9544&gt;0.1,1.38,1.28),"阶梯教室",IF(S9544&gt;0.1,1.15,1.05),"公共教室",IF(S9544&gt;0.1,1.22,1.12),IF(S9544&gt;0.1,1.2,1.1))+(MOD(ROW()*11,31)/31-0.5)*0.06,2)</f>
        <v>1.2</v>
      </c>
      <c r="P9544" s="12">
        <f t="shared" si="937"/>
        <v>0.02</v>
      </c>
      <c r="Q9544" s="13">
        <f t="shared" si="933"/>
        <v>-1.4125991913949378</v>
      </c>
      <c r="R9544" s="1">
        <v>1.8</v>
      </c>
      <c r="S9544" s="1">
        <v>0.5</v>
      </c>
      <c r="T9544" s="1">
        <v>0.1</v>
      </c>
      <c r="U9544" s="4" t="s">
        <v>62</v>
      </c>
      <c r="V9544">
        <v>0.41</v>
      </c>
      <c r="W9544">
        <v>0.3</v>
      </c>
      <c r="X9544" s="14">
        <v>0.73</v>
      </c>
      <c r="Y9544" s="14">
        <v>2.38</v>
      </c>
      <c r="Z9544" s="14">
        <v>0.25</v>
      </c>
      <c r="AA9544" s="5">
        <f t="shared" si="934"/>
        <v>2.4</v>
      </c>
      <c r="AB9544" s="15" cm="1">
        <f t="array" ref="AB9544">_xlfn.SWITCH(U9544,"夏",122,"冬",90,"春",153,"秋",153,0)</f>
        <v>90</v>
      </c>
      <c r="AC9544" s="16">
        <f t="shared" si="935"/>
        <v>216</v>
      </c>
      <c r="AD9544" s="5">
        <f>IFERROR(AA9544/D9544,0)</f>
        <v>1.9118813868787578E-2</v>
      </c>
      <c r="AE9544" s="15">
        <f t="shared" si="936"/>
        <v>0.24657534246575341</v>
      </c>
      <c r="AF9544" s="5">
        <f>IFERROR(AD9544*AE9544*48,0)</f>
        <v>0.22628294770729407</v>
      </c>
    </row>
    <row r="9545" spans="2:32" x14ac:dyDescent="0.15">
      <c r="B9545" s="1" t="s">
        <v>32</v>
      </c>
      <c r="C9545" s="1" t="s">
        <v>33</v>
      </c>
      <c r="D9545" s="9">
        <v>125.5308</v>
      </c>
      <c r="E9545" s="6">
        <v>3.15</v>
      </c>
      <c r="F9545" s="18">
        <v>0.375</v>
      </c>
      <c r="G9545" s="1">
        <v>14</v>
      </c>
      <c r="H9545" s="1">
        <v>62</v>
      </c>
      <c r="I9545" s="1">
        <v>14.2</v>
      </c>
      <c r="J9545" s="1">
        <v>0.1</v>
      </c>
      <c r="K9545" s="1">
        <v>520</v>
      </c>
      <c r="L9545" s="1">
        <v>280</v>
      </c>
      <c r="M9545" s="6">
        <f t="shared" si="932"/>
        <v>14.270641110972861</v>
      </c>
      <c r="N9545" s="7">
        <v>1</v>
      </c>
      <c r="O9545" s="11" cm="1">
        <f t="array" ref="O9545">ROUND(_xlfn.SWITCH(C9545,"建筑专教",IF(S9545&gt;0.1,1.38,1.28),"阶梯教室",IF(S9545&gt;0.1,1.15,1.05),"公共教室",IF(S9545&gt;0.1,1.22,1.12),IF(S9545&gt;0.1,1.2,1.1))+(MOD(ROW()*11,31)/31-0.5)*0.06,2)</f>
        <v>1.23</v>
      </c>
      <c r="P9545" s="12">
        <f t="shared" si="937"/>
        <v>0.12</v>
      </c>
      <c r="Q9545" s="13">
        <f t="shared" si="933"/>
        <v>-1.119198505651001</v>
      </c>
      <c r="R9545" s="1">
        <v>2.1</v>
      </c>
      <c r="S9545" s="1">
        <v>0.4</v>
      </c>
      <c r="T9545" s="1">
        <v>0.2</v>
      </c>
      <c r="U9545" s="4" t="s">
        <v>62</v>
      </c>
      <c r="V9545">
        <v>0.41</v>
      </c>
      <c r="W9545">
        <v>0.3</v>
      </c>
      <c r="X9545" s="14">
        <v>0.73</v>
      </c>
      <c r="Y9545" s="14">
        <v>2.38</v>
      </c>
      <c r="Z9545" s="14">
        <v>0.25</v>
      </c>
      <c r="AA9545" s="5">
        <f t="shared" si="934"/>
        <v>2.7</v>
      </c>
      <c r="AB9545" s="15" cm="1">
        <f t="array" ref="AB9545">_xlfn.SWITCH(U9545,"夏",122,"冬",90,"春",153,"秋",153,0)</f>
        <v>90</v>
      </c>
      <c r="AC9545" s="16">
        <f t="shared" si="935"/>
        <v>243.00000000000003</v>
      </c>
      <c r="AD9545" s="5">
        <f>IFERROR(AA9545/D9545,0)</f>
        <v>2.150866560238603E-2</v>
      </c>
      <c r="AE9545" s="15">
        <f t="shared" si="936"/>
        <v>0.24657534246575341</v>
      </c>
      <c r="AF9545" s="5">
        <f>IFERROR(AD9545*AE9545*48,0)</f>
        <v>0.25456831617070586</v>
      </c>
    </row>
    <row r="9546" spans="2:32" x14ac:dyDescent="0.15">
      <c r="B9546" s="1" t="s">
        <v>32</v>
      </c>
      <c r="C9546" s="1" t="s">
        <v>33</v>
      </c>
      <c r="D9546" s="9">
        <v>125.5308</v>
      </c>
      <c r="E9546" s="6">
        <v>3.15</v>
      </c>
      <c r="F9546" s="18">
        <v>0.39583333333333298</v>
      </c>
      <c r="G9546" s="1">
        <v>14.8</v>
      </c>
      <c r="H9546" s="1">
        <v>59</v>
      </c>
      <c r="I9546" s="1">
        <v>15</v>
      </c>
      <c r="J9546" s="1">
        <v>0.1</v>
      </c>
      <c r="K9546" s="1">
        <v>610</v>
      </c>
      <c r="L9546" s="1">
        <v>320</v>
      </c>
      <c r="M9546" s="6">
        <f t="shared" si="932"/>
        <v>15.070054659062407</v>
      </c>
      <c r="N9546" s="7">
        <v>1</v>
      </c>
      <c r="O9546" s="11" cm="1">
        <f t="array" ref="O9546">ROUND(_xlfn.SWITCH(C9546,"建筑专教",IF(S9546&gt;0.1,1.38,1.28),"阶梯教室",IF(S9546&gt;0.1,1.15,1.05),"公共教室",IF(S9546&gt;0.1,1.22,1.12),IF(S9546&gt;0.1,1.2,1.1))+(MOD(ROW()*11,31)/31-0.5)*0.06,2)</f>
        <v>1.19</v>
      </c>
      <c r="P9546" s="12">
        <f t="shared" si="937"/>
        <v>0.21</v>
      </c>
      <c r="Q9546" s="13">
        <f t="shared" si="933"/>
        <v>-1.0299228879083109</v>
      </c>
      <c r="R9546" s="1">
        <v>2.2999999999999998</v>
      </c>
      <c r="S9546" s="1">
        <v>0.3</v>
      </c>
      <c r="T9546" s="1">
        <v>0.3</v>
      </c>
      <c r="U9546" s="4" t="s">
        <v>62</v>
      </c>
      <c r="V9546">
        <v>0.41</v>
      </c>
      <c r="W9546">
        <v>0.3</v>
      </c>
      <c r="X9546" s="14">
        <v>0.73</v>
      </c>
      <c r="Y9546" s="14">
        <v>2.38</v>
      </c>
      <c r="Z9546" s="14">
        <v>0.25</v>
      </c>
      <c r="AA9546" s="5">
        <f t="shared" si="934"/>
        <v>2.8999999999999995</v>
      </c>
      <c r="AB9546" s="15" cm="1">
        <f t="array" ref="AB9546">_xlfn.SWITCH(U9546,"夏",122,"冬",90,"春",153,"秋",153,0)</f>
        <v>90</v>
      </c>
      <c r="AC9546" s="16">
        <f t="shared" si="935"/>
        <v>260.99999999999994</v>
      </c>
      <c r="AD9546" s="5">
        <f>IFERROR(AA9546/D9546,0)</f>
        <v>2.3101900091451657E-2</v>
      </c>
      <c r="AE9546" s="15">
        <f t="shared" si="936"/>
        <v>0.24657534246575341</v>
      </c>
      <c r="AF9546" s="5">
        <f>IFERROR(AD9546*AE9546*48,0)</f>
        <v>0.27342522847964701</v>
      </c>
    </row>
    <row r="9547" spans="2:32" x14ac:dyDescent="0.15">
      <c r="B9547" s="1" t="s">
        <v>32</v>
      </c>
      <c r="C9547" s="1" t="s">
        <v>33</v>
      </c>
      <c r="D9547" s="9">
        <v>125.5308</v>
      </c>
      <c r="E9547" s="6">
        <v>3.15</v>
      </c>
      <c r="F9547" s="18">
        <v>0.41666666666666702</v>
      </c>
      <c r="G9547" s="1">
        <v>15.5</v>
      </c>
      <c r="H9547" s="1">
        <v>56</v>
      </c>
      <c r="I9547" s="1">
        <v>15.7</v>
      </c>
      <c r="J9547" s="1">
        <v>0.1</v>
      </c>
      <c r="K9547" s="1">
        <v>680</v>
      </c>
      <c r="L9547" s="1">
        <v>350</v>
      </c>
      <c r="M9547" s="6">
        <f t="shared" si="932"/>
        <v>15.76954682514986</v>
      </c>
      <c r="N9547" s="7">
        <v>1</v>
      </c>
      <c r="O9547" s="11" cm="1">
        <f t="array" ref="O9547">ROUND(_xlfn.SWITCH(C9547,"建筑专教",IF(S9547&gt;0.1,1.38,1.28),"阶梯教室",IF(S9547&gt;0.1,1.15,1.05),"公共教室",IF(S9547&gt;0.1,1.22,1.12),IF(S9547&gt;0.1,1.2,1.1))+(MOD(ROW()*11,31)/31-0.5)*0.06,2)</f>
        <v>1.21</v>
      </c>
      <c r="P9547" s="12">
        <f t="shared" si="937"/>
        <v>0.28000000000000003</v>
      </c>
      <c r="Q9547" s="13">
        <f t="shared" si="933"/>
        <v>-0.80370275413544434</v>
      </c>
      <c r="R9547" s="1">
        <v>2.2000000000000002</v>
      </c>
      <c r="S9547" s="1">
        <v>0.2</v>
      </c>
      <c r="T9547" s="1">
        <v>0.4</v>
      </c>
      <c r="U9547" s="4" t="s">
        <v>62</v>
      </c>
      <c r="V9547">
        <v>0.41</v>
      </c>
      <c r="W9547">
        <v>0.3</v>
      </c>
      <c r="X9547" s="14">
        <v>0.73</v>
      </c>
      <c r="Y9547" s="14">
        <v>2.38</v>
      </c>
      <c r="Z9547" s="14">
        <v>0.25</v>
      </c>
      <c r="AA9547" s="5">
        <f t="shared" si="934"/>
        <v>2.8000000000000003</v>
      </c>
      <c r="AB9547" s="15" cm="1">
        <f t="array" ref="AB9547">_xlfn.SWITCH(U9547,"夏",122,"冬",90,"春",153,"秋",153,0)</f>
        <v>90</v>
      </c>
      <c r="AC9547" s="16">
        <f t="shared" si="935"/>
        <v>252.00000000000003</v>
      </c>
      <c r="AD9547" s="5">
        <f>IFERROR(AA9547/D9547,0)</f>
        <v>2.2305282846918847E-2</v>
      </c>
      <c r="AE9547" s="15">
        <f t="shared" si="936"/>
        <v>0.24657534246575341</v>
      </c>
      <c r="AF9547" s="5">
        <f>IFERROR(AD9547*AE9547*48,0)</f>
        <v>0.26399677232517649</v>
      </c>
    </row>
    <row r="9548" spans="2:32" x14ac:dyDescent="0.15">
      <c r="B9548" s="1" t="s">
        <v>32</v>
      </c>
      <c r="C9548" s="1" t="s">
        <v>33</v>
      </c>
      <c r="D9548" s="9">
        <v>125.5308</v>
      </c>
      <c r="E9548" s="6">
        <v>3.15</v>
      </c>
      <c r="F9548" s="18">
        <v>0.4375</v>
      </c>
      <c r="G9548" s="1">
        <v>16.2</v>
      </c>
      <c r="H9548" s="1">
        <v>54</v>
      </c>
      <c r="I9548" s="1">
        <v>16.399999999999999</v>
      </c>
      <c r="J9548" s="1">
        <v>0.1</v>
      </c>
      <c r="K9548" s="1">
        <v>720</v>
      </c>
      <c r="L9548" s="1">
        <v>380</v>
      </c>
      <c r="M9548" s="6">
        <f t="shared" si="932"/>
        <v>16.469043886107613</v>
      </c>
      <c r="N9548" s="7">
        <v>1</v>
      </c>
      <c r="O9548" s="11" cm="1">
        <f t="array" ref="O9548">ROUND(_xlfn.SWITCH(C9548,"建筑专教",IF(S9548&gt;0.1,1.38,1.28),"阶梯教室",IF(S9548&gt;0.1,1.15,1.05),"公共教室",IF(S9548&gt;0.1,1.22,1.12),IF(S9548&gt;0.1,1.2,1.1))+(MOD(ROW()*11,31)/31-0.5)*0.06,2)</f>
        <v>1.17</v>
      </c>
      <c r="P9548" s="12">
        <f t="shared" si="937"/>
        <v>0.32</v>
      </c>
      <c r="Q9548" s="13">
        <f t="shared" si="933"/>
        <v>-0.73412716692124802</v>
      </c>
      <c r="R9548" s="1">
        <v>2</v>
      </c>
      <c r="S9548" s="1">
        <v>0.2</v>
      </c>
      <c r="T9548" s="1">
        <v>0.4</v>
      </c>
      <c r="U9548" s="4" t="s">
        <v>62</v>
      </c>
      <c r="V9548">
        <v>0.41</v>
      </c>
      <c r="W9548">
        <v>0.3</v>
      </c>
      <c r="X9548" s="14">
        <v>0.73</v>
      </c>
      <c r="Y9548" s="14">
        <v>2.38</v>
      </c>
      <c r="Z9548" s="14">
        <v>0.25</v>
      </c>
      <c r="AA9548" s="5">
        <f t="shared" si="934"/>
        <v>2.6</v>
      </c>
      <c r="AB9548" s="15" cm="1">
        <f t="array" ref="AB9548">_xlfn.SWITCH(U9548,"夏",122,"冬",90,"春",153,"秋",153,0)</f>
        <v>90</v>
      </c>
      <c r="AC9548" s="16">
        <f t="shared" si="935"/>
        <v>234</v>
      </c>
      <c r="AD9548" s="5">
        <f>IFERROR(AA9548/D9548,0)</f>
        <v>2.0712048357853213E-2</v>
      </c>
      <c r="AE9548" s="15">
        <f t="shared" si="936"/>
        <v>0.24657534246575341</v>
      </c>
      <c r="AF9548" s="5">
        <f>IFERROR(AD9548*AE9548*48,0)</f>
        <v>0.24513986001623525</v>
      </c>
    </row>
    <row r="9549" spans="2:32" x14ac:dyDescent="0.15">
      <c r="B9549" s="1" t="s">
        <v>32</v>
      </c>
      <c r="C9549" s="1" t="s">
        <v>33</v>
      </c>
      <c r="D9549" s="9">
        <v>125.5308</v>
      </c>
      <c r="E9549" s="6">
        <v>3.15</v>
      </c>
      <c r="F9549" s="18">
        <v>0.45833333333333298</v>
      </c>
      <c r="G9549" s="1">
        <v>16.8</v>
      </c>
      <c r="H9549" s="1">
        <v>52</v>
      </c>
      <c r="I9549" s="1">
        <v>17</v>
      </c>
      <c r="J9549" s="1">
        <v>0.1</v>
      </c>
      <c r="K9549" s="1">
        <v>690</v>
      </c>
      <c r="L9549" s="1">
        <v>400</v>
      </c>
      <c r="M9549" s="6">
        <f t="shared" si="932"/>
        <v>17.068616646820146</v>
      </c>
      <c r="N9549" s="7">
        <v>1</v>
      </c>
      <c r="O9549" s="11" cm="1">
        <f t="array" ref="O9549">ROUND(_xlfn.SWITCH(C9549,"建筑专教",IF(S9549&gt;0.1,1.38,1.28),"阶梯教室",IF(S9549&gt;0.1,1.15,1.05),"公共教室",IF(S9549&gt;0.1,1.22,1.12),IF(S9549&gt;0.1,1.2,1.1))+(MOD(ROW()*11,31)/31-0.5)*0.06,2)</f>
        <v>1.19</v>
      </c>
      <c r="P9549" s="12">
        <f t="shared" si="937"/>
        <v>0.28999999999999998</v>
      </c>
      <c r="Q9549" s="13">
        <f t="shared" si="933"/>
        <v>-0.54089068659835315</v>
      </c>
      <c r="R9549" s="1">
        <v>1.8</v>
      </c>
      <c r="S9549" s="1">
        <v>0.2</v>
      </c>
      <c r="T9549" s="1">
        <v>0.3</v>
      </c>
      <c r="U9549" s="4" t="s">
        <v>62</v>
      </c>
      <c r="V9549">
        <v>0.41</v>
      </c>
      <c r="W9549">
        <v>0.3</v>
      </c>
      <c r="X9549" s="14">
        <v>0.73</v>
      </c>
      <c r="Y9549" s="14">
        <v>2.38</v>
      </c>
      <c r="Z9549" s="14">
        <v>0.25</v>
      </c>
      <c r="AA9549" s="5">
        <f t="shared" si="934"/>
        <v>2.2999999999999998</v>
      </c>
      <c r="AB9549" s="15" cm="1">
        <f t="array" ref="AB9549">_xlfn.SWITCH(U9549,"夏",122,"冬",90,"春",153,"秋",153,0)</f>
        <v>90</v>
      </c>
      <c r="AC9549" s="16">
        <f t="shared" si="935"/>
        <v>206.99999999999997</v>
      </c>
      <c r="AD9549" s="5">
        <f>IFERROR(AA9549/D9549,0)</f>
        <v>1.8322196624254765E-2</v>
      </c>
      <c r="AE9549" s="15">
        <f t="shared" si="936"/>
        <v>0.24657534246575341</v>
      </c>
      <c r="AF9549" s="5">
        <f>IFERROR(AD9549*AE9549*48,0)</f>
        <v>0.21685449155282352</v>
      </c>
    </row>
    <row r="9550" spans="2:32" x14ac:dyDescent="0.15">
      <c r="B9550" s="1" t="s">
        <v>32</v>
      </c>
      <c r="C9550" s="1" t="s">
        <v>33</v>
      </c>
      <c r="D9550" s="9">
        <v>125.5308</v>
      </c>
      <c r="E9550" s="6">
        <v>3.15</v>
      </c>
      <c r="F9550" s="18">
        <v>0.47916666666666702</v>
      </c>
      <c r="G9550" s="1">
        <v>17.2</v>
      </c>
      <c r="H9550" s="1">
        <v>50</v>
      </c>
      <c r="I9550" s="1">
        <v>17.399999999999999</v>
      </c>
      <c r="J9550" s="1">
        <v>0.1</v>
      </c>
      <c r="K9550" s="1">
        <v>580</v>
      </c>
      <c r="L9550" s="1">
        <v>420</v>
      </c>
      <c r="M9550" s="6">
        <f t="shared" ref="M9550:M9613" si="938">IFERROR(POWER((I9550+273.15)^4+133500000*POWER(J9550,0.6)*(I9550-G9550),0.25)-273.15,I9550)</f>
        <v>17.468333776463965</v>
      </c>
      <c r="N9550" s="7">
        <v>1</v>
      </c>
      <c r="O9550" s="11" cm="1">
        <f t="array" ref="O9550">ROUND(_xlfn.SWITCH(C9550,"建筑专教",IF(S9550&gt;0.1,1.38,1.28),"阶梯教室",IF(S9550&gt;0.1,1.15,1.05),"公共教室",IF(S9550&gt;0.1,1.22,1.12),IF(S9550&gt;0.1,1.2,1.1))+(MOD(ROW()*11,31)/31-0.5)*0.06,2)</f>
        <v>1.21</v>
      </c>
      <c r="P9550" s="12">
        <f t="shared" si="937"/>
        <v>0.18</v>
      </c>
      <c r="Q9550" s="13">
        <f t="shared" si="933"/>
        <v>-0.40372387935900123</v>
      </c>
      <c r="R9550" s="1">
        <v>1.4</v>
      </c>
      <c r="S9550" s="1">
        <v>0.3</v>
      </c>
      <c r="T9550" s="1">
        <v>0.2</v>
      </c>
      <c r="U9550" s="4" t="s">
        <v>62</v>
      </c>
      <c r="V9550">
        <v>0.41</v>
      </c>
      <c r="W9550">
        <v>0.3</v>
      </c>
      <c r="X9550" s="14">
        <v>0.73</v>
      </c>
      <c r="Y9550" s="14">
        <v>2.38</v>
      </c>
      <c r="Z9550" s="14">
        <v>0.25</v>
      </c>
      <c r="AA9550" s="5">
        <f t="shared" si="934"/>
        <v>1.9</v>
      </c>
      <c r="AB9550" s="15" cm="1">
        <f t="array" ref="AB9550">_xlfn.SWITCH(U9550,"夏",122,"冬",90,"春",153,"秋",153,0)</f>
        <v>90</v>
      </c>
      <c r="AC9550" s="16">
        <f t="shared" si="935"/>
        <v>171</v>
      </c>
      <c r="AD9550" s="5">
        <f>IFERROR(AA9550/D9550,0)</f>
        <v>1.51357276461235E-2</v>
      </c>
      <c r="AE9550" s="15">
        <f t="shared" si="936"/>
        <v>0.24657534246575341</v>
      </c>
      <c r="AF9550" s="5">
        <f>IFERROR(AD9550*AE9550*48,0)</f>
        <v>0.17914066693494116</v>
      </c>
    </row>
    <row r="9551" spans="2:32" x14ac:dyDescent="0.15">
      <c r="B9551" s="1" t="s">
        <v>32</v>
      </c>
      <c r="C9551" s="1" t="s">
        <v>33</v>
      </c>
      <c r="D9551" s="9">
        <v>125.5308</v>
      </c>
      <c r="E9551" s="6">
        <v>3.15</v>
      </c>
      <c r="F9551" s="18">
        <v>0.5</v>
      </c>
      <c r="G9551" s="1">
        <v>17.399999999999999</v>
      </c>
      <c r="H9551" s="1">
        <v>49</v>
      </c>
      <c r="I9551" s="1">
        <v>17.600000000000001</v>
      </c>
      <c r="J9551" s="1">
        <v>0.1</v>
      </c>
      <c r="K9551" s="1">
        <v>450</v>
      </c>
      <c r="L9551" s="1">
        <v>440</v>
      </c>
      <c r="M9551" s="6">
        <f t="shared" si="938"/>
        <v>17.668192924010555</v>
      </c>
      <c r="N9551" s="1">
        <v>0</v>
      </c>
      <c r="O9551" s="1">
        <v>0</v>
      </c>
      <c r="P9551" s="12">
        <f t="shared" si="937"/>
        <v>0</v>
      </c>
      <c r="Q9551" s="1">
        <v>0</v>
      </c>
      <c r="R9551" s="1">
        <v>0</v>
      </c>
      <c r="S9551" s="1">
        <v>0.4</v>
      </c>
      <c r="T9551" s="1">
        <v>0</v>
      </c>
      <c r="U9551" s="4" t="s">
        <v>62</v>
      </c>
      <c r="V9551">
        <v>0.41</v>
      </c>
      <c r="W9551">
        <v>0.3</v>
      </c>
      <c r="X9551" s="14">
        <v>0.73</v>
      </c>
      <c r="Y9551" s="14">
        <v>2.38</v>
      </c>
      <c r="Z9551" s="14">
        <v>0.25</v>
      </c>
      <c r="AA9551" s="5">
        <f t="shared" si="934"/>
        <v>0.4</v>
      </c>
      <c r="AB9551" s="15" cm="1">
        <f t="array" ref="AB9551">_xlfn.SWITCH(U9551,"夏",122,"冬",90,"春",153,"秋",153,0)</f>
        <v>90</v>
      </c>
      <c r="AC9551" s="16">
        <f t="shared" si="935"/>
        <v>36</v>
      </c>
      <c r="AD9551" s="5">
        <f>IFERROR(AA9551/D9551,0)</f>
        <v>3.1864689781312635E-3</v>
      </c>
      <c r="AE9551" s="15">
        <f t="shared" si="936"/>
        <v>0.24657534246575341</v>
      </c>
      <c r="AF9551" s="5">
        <f>IFERROR(AD9551*AE9551*48,0)</f>
        <v>3.7713824617882349E-2</v>
      </c>
    </row>
    <row r="9552" spans="2:32" x14ac:dyDescent="0.15">
      <c r="B9552" s="1" t="s">
        <v>32</v>
      </c>
      <c r="C9552" s="1" t="s">
        <v>33</v>
      </c>
      <c r="D9552" s="9">
        <v>125.5308</v>
      </c>
      <c r="E9552" s="6">
        <v>3.15</v>
      </c>
      <c r="F9552" s="18">
        <v>0.52083333333333304</v>
      </c>
      <c r="G9552" s="1">
        <v>17</v>
      </c>
      <c r="H9552" s="1">
        <v>51</v>
      </c>
      <c r="I9552" s="1">
        <v>17.2</v>
      </c>
      <c r="J9552" s="1">
        <v>0.1</v>
      </c>
      <c r="K9552" s="1">
        <v>418</v>
      </c>
      <c r="L9552" s="1">
        <v>430</v>
      </c>
      <c r="M9552" s="6">
        <f t="shared" si="938"/>
        <v>17.268475016954994</v>
      </c>
      <c r="N9552" s="1">
        <v>0</v>
      </c>
      <c r="O9552" s="1">
        <v>0</v>
      </c>
      <c r="P9552" s="12">
        <f t="shared" si="937"/>
        <v>0</v>
      </c>
      <c r="Q9552" s="1">
        <v>0</v>
      </c>
      <c r="R9552" s="1">
        <v>0</v>
      </c>
      <c r="S9552" s="1">
        <v>0.3</v>
      </c>
      <c r="T9552" s="1">
        <v>0</v>
      </c>
      <c r="U9552" s="4" t="s">
        <v>62</v>
      </c>
      <c r="V9552">
        <v>0.41</v>
      </c>
      <c r="W9552">
        <v>0.3</v>
      </c>
      <c r="X9552" s="14">
        <v>0.73</v>
      </c>
      <c r="Y9552" s="14">
        <v>2.38</v>
      </c>
      <c r="Z9552" s="14">
        <v>0.25</v>
      </c>
      <c r="AA9552" s="5">
        <f t="shared" si="934"/>
        <v>0.3</v>
      </c>
      <c r="AB9552" s="15" cm="1">
        <f t="array" ref="AB9552">_xlfn.SWITCH(U9552,"夏",122,"冬",90,"春",153,"秋",153,0)</f>
        <v>90</v>
      </c>
      <c r="AC9552" s="16">
        <f t="shared" si="935"/>
        <v>27</v>
      </c>
      <c r="AD9552" s="5">
        <f>IFERROR(AA9552/D9552,0)</f>
        <v>2.3898517335984473E-3</v>
      </c>
      <c r="AE9552" s="15">
        <f t="shared" si="936"/>
        <v>0.24657534246575341</v>
      </c>
      <c r="AF9552" s="5">
        <f>IFERROR(AD9552*AE9552*48,0)</f>
        <v>2.8285368463411759E-2</v>
      </c>
    </row>
    <row r="9553" spans="2:32" x14ac:dyDescent="0.15">
      <c r="B9553" s="1" t="s">
        <v>32</v>
      </c>
      <c r="C9553" s="1" t="s">
        <v>33</v>
      </c>
      <c r="D9553" s="9">
        <v>125.5308</v>
      </c>
      <c r="E9553" s="6">
        <v>3.15</v>
      </c>
      <c r="F9553" s="18">
        <v>0.54166666666666696</v>
      </c>
      <c r="G9553" s="1">
        <v>16.5</v>
      </c>
      <c r="H9553" s="1">
        <v>53</v>
      </c>
      <c r="I9553" s="1">
        <v>16.7</v>
      </c>
      <c r="J9553" s="1">
        <v>0.1</v>
      </c>
      <c r="K9553" s="1">
        <v>410</v>
      </c>
      <c r="L9553" s="1">
        <v>410</v>
      </c>
      <c r="M9553" s="6">
        <f t="shared" si="938"/>
        <v>16.768829824631155</v>
      </c>
      <c r="N9553" s="1">
        <v>0</v>
      </c>
      <c r="O9553" s="1">
        <v>0</v>
      </c>
      <c r="P9553" s="12">
        <f t="shared" si="937"/>
        <v>0</v>
      </c>
      <c r="Q9553" s="1">
        <v>0</v>
      </c>
      <c r="R9553" s="1">
        <v>0</v>
      </c>
      <c r="S9553" s="1">
        <v>0.3</v>
      </c>
      <c r="T9553" s="1">
        <v>0</v>
      </c>
      <c r="U9553" s="4" t="s">
        <v>62</v>
      </c>
      <c r="V9553">
        <v>0.41</v>
      </c>
      <c r="W9553">
        <v>0.3</v>
      </c>
      <c r="X9553" s="14">
        <v>0.73</v>
      </c>
      <c r="Y9553" s="14">
        <v>2.38</v>
      </c>
      <c r="Z9553" s="14">
        <v>0.25</v>
      </c>
      <c r="AA9553" s="5">
        <f t="shared" si="934"/>
        <v>0.3</v>
      </c>
      <c r="AB9553" s="15" cm="1">
        <f t="array" ref="AB9553">_xlfn.SWITCH(U9553,"夏",122,"冬",90,"春",153,"秋",153,0)</f>
        <v>90</v>
      </c>
      <c r="AC9553" s="16">
        <f t="shared" si="935"/>
        <v>27</v>
      </c>
      <c r="AD9553" s="5">
        <f>IFERROR(AA9553/D9553,0)</f>
        <v>2.3898517335984473E-3</v>
      </c>
      <c r="AE9553" s="15">
        <f t="shared" si="936"/>
        <v>0.24657534246575341</v>
      </c>
      <c r="AF9553" s="5">
        <f>IFERROR(AD9553*AE9553*48,0)</f>
        <v>2.8285368463411759E-2</v>
      </c>
    </row>
    <row r="9554" spans="2:32" x14ac:dyDescent="0.15">
      <c r="B9554" s="1" t="s">
        <v>32</v>
      </c>
      <c r="C9554" s="1" t="s">
        <v>33</v>
      </c>
      <c r="D9554" s="9">
        <v>125.5308</v>
      </c>
      <c r="E9554" s="6">
        <v>3.15</v>
      </c>
      <c r="F9554" s="18">
        <v>0.5625</v>
      </c>
      <c r="G9554" s="1">
        <v>16</v>
      </c>
      <c r="H9554" s="1">
        <v>55</v>
      </c>
      <c r="I9554" s="1">
        <v>16.2</v>
      </c>
      <c r="J9554" s="1">
        <v>0.1</v>
      </c>
      <c r="K9554" s="1">
        <v>408</v>
      </c>
      <c r="L9554" s="1">
        <v>390</v>
      </c>
      <c r="M9554" s="6">
        <f t="shared" si="938"/>
        <v>16.26918708694518</v>
      </c>
      <c r="N9554" s="1">
        <v>0</v>
      </c>
      <c r="O9554" s="1">
        <v>0</v>
      </c>
      <c r="P9554" s="12">
        <f t="shared" si="937"/>
        <v>0</v>
      </c>
      <c r="Q9554" s="1">
        <v>0</v>
      </c>
      <c r="R9554" s="1">
        <v>0</v>
      </c>
      <c r="S9554" s="1">
        <v>0.4</v>
      </c>
      <c r="T9554" s="1">
        <v>0</v>
      </c>
      <c r="U9554" s="4" t="s">
        <v>62</v>
      </c>
      <c r="V9554">
        <v>0.41</v>
      </c>
      <c r="W9554">
        <v>0.3</v>
      </c>
      <c r="X9554" s="14">
        <v>0.73</v>
      </c>
      <c r="Y9554" s="14">
        <v>2.38</v>
      </c>
      <c r="Z9554" s="14">
        <v>0.25</v>
      </c>
      <c r="AA9554" s="5">
        <f t="shared" si="934"/>
        <v>0.4</v>
      </c>
      <c r="AB9554" s="15" cm="1">
        <f t="array" ref="AB9554">_xlfn.SWITCH(U9554,"夏",122,"冬",90,"春",153,"秋",153,0)</f>
        <v>90</v>
      </c>
      <c r="AC9554" s="16">
        <f t="shared" si="935"/>
        <v>36</v>
      </c>
      <c r="AD9554" s="5">
        <f>IFERROR(AA9554/D9554,0)</f>
        <v>3.1864689781312635E-3</v>
      </c>
      <c r="AE9554" s="15">
        <f t="shared" si="936"/>
        <v>0.24657534246575341</v>
      </c>
      <c r="AF9554" s="5">
        <f>IFERROR(AD9554*AE9554*48,0)</f>
        <v>3.7713824617882349E-2</v>
      </c>
    </row>
    <row r="9555" spans="2:32" x14ac:dyDescent="0.15">
      <c r="B9555" s="1" t="s">
        <v>32</v>
      </c>
      <c r="C9555" s="1" t="s">
        <v>33</v>
      </c>
      <c r="D9555" s="9">
        <v>125.5308</v>
      </c>
      <c r="E9555" s="6">
        <v>3.15</v>
      </c>
      <c r="F9555" s="18">
        <v>0.58333333333333304</v>
      </c>
      <c r="G9555" s="1">
        <v>16.3</v>
      </c>
      <c r="H9555" s="1">
        <v>53</v>
      </c>
      <c r="I9555" s="1">
        <v>16.5</v>
      </c>
      <c r="J9555" s="1">
        <v>0.1</v>
      </c>
      <c r="K9555" s="1">
        <v>510</v>
      </c>
      <c r="L9555" s="1">
        <v>370</v>
      </c>
      <c r="M9555" s="6">
        <f t="shared" si="938"/>
        <v>16.568972433815077</v>
      </c>
      <c r="N9555" s="7">
        <v>1</v>
      </c>
      <c r="O9555" s="11" cm="1">
        <f t="array" ref="O9555">ROUND(_xlfn.SWITCH(C9555,"建筑专教",IF(S9555&gt;0.1,1.38,1.28),"阶梯教室",IF(S9555&gt;0.1,1.15,1.05),"公共教室",IF(S9555&gt;0.1,1.22,1.12),IF(S9555&gt;0.1,1.2,1.1))+(MOD(ROW()*11,31)/31-0.5)*0.06,2)</f>
        <v>1.2</v>
      </c>
      <c r="P9555" s="12">
        <f t="shared" si="937"/>
        <v>0.11</v>
      </c>
      <c r="Q9555" s="13">
        <f t="shared" ref="Q9555:Q9560" si="939">(0.303*EXP(-0.036*(O9555*58.15))+0.028)*((O9555*58.15)-0.00305*(5733-6.99*(O9555*58.15)-(EXP(16.6536-4030.183/(G9555+235))*(H9555/100)))-0.42*((O9555*58.15)-58.15)-0.000017*(O9555*58.15)*(5867-(EXP(16.6536-4030.183/(G9555+235))*(H9555/100)))-0.0014*(O9555*58.15)*(34-G9555)-0.0000000396*IF(N9555*0.155&gt;0.078,1.05+0.645*N9555*0.155,1)*(POWER((35.7-0.028*(O9555*58.15)-N9555*0.155*(0.0000000396*IF(N9555*0.155&gt;0.078,1.05+0.645*N9555*0.155,1)*(POWER((35.7-0.028*(O9555*58.15)-N9555*0.155*0.1)+273,4)-POWER(M9555+273,4))+IF(N9555*0.155&gt;0.078,1.05+0.645*N9555*0.155,1)*IF(J9555&lt;0.2,2.38*ABS(35.7-0.028*(O9555*58.15)-G9555)^0.25,12.1*SQRT(J9555))*(35.7-0.028*(O9555*58.15)-G9555))+273),4)-POWER(M9555+273,4))-IF(N9555*0.155&gt;0.078,1.05+0.645*N9555*0.155,1)*IF(J9555&lt;0.2,2.38*ABS(35.7-0.028*(O9555*58.15)-N9555*0.155*0.1-G9555)^0.25,12.1*SQRT(J9555))*(35.7-0.028*(O9555*58.15)-N9555*0.155*0.1-G9555))</f>
        <v>-0.63610445198886423</v>
      </c>
      <c r="R9555" s="1">
        <v>1.2</v>
      </c>
      <c r="S9555" s="1">
        <v>0.5</v>
      </c>
      <c r="T9555" s="1">
        <v>0.2</v>
      </c>
      <c r="U9555" s="4" t="s">
        <v>62</v>
      </c>
      <c r="V9555">
        <v>0.41</v>
      </c>
      <c r="W9555">
        <v>0.3</v>
      </c>
      <c r="X9555" s="14">
        <v>0.73</v>
      </c>
      <c r="Y9555" s="14">
        <v>2.38</v>
      </c>
      <c r="Z9555" s="14">
        <v>0.25</v>
      </c>
      <c r="AA9555" s="5">
        <f t="shared" si="934"/>
        <v>1.9</v>
      </c>
      <c r="AB9555" s="15" cm="1">
        <f t="array" ref="AB9555">_xlfn.SWITCH(U9555,"夏",122,"冬",90,"春",153,"秋",153,0)</f>
        <v>90</v>
      </c>
      <c r="AC9555" s="16">
        <f t="shared" si="935"/>
        <v>171</v>
      </c>
      <c r="AD9555" s="5">
        <f>IFERROR(AA9555/D9555,0)</f>
        <v>1.51357276461235E-2</v>
      </c>
      <c r="AE9555" s="15">
        <f t="shared" si="936"/>
        <v>0.24657534246575341</v>
      </c>
      <c r="AF9555" s="5">
        <f>IFERROR(AD9555*AE9555*48,0)</f>
        <v>0.17914066693494116</v>
      </c>
    </row>
    <row r="9556" spans="2:32" x14ac:dyDescent="0.15">
      <c r="B9556" s="1" t="s">
        <v>32</v>
      </c>
      <c r="C9556" s="1" t="s">
        <v>33</v>
      </c>
      <c r="D9556" s="9">
        <v>125.5308</v>
      </c>
      <c r="E9556" s="6">
        <v>3.15</v>
      </c>
      <c r="F9556" s="18">
        <v>0.60416666666666696</v>
      </c>
      <c r="G9556" s="1">
        <v>16.8</v>
      </c>
      <c r="H9556" s="1">
        <v>50</v>
      </c>
      <c r="I9556" s="1">
        <v>17</v>
      </c>
      <c r="J9556" s="1">
        <v>0.1</v>
      </c>
      <c r="K9556" s="1">
        <v>650</v>
      </c>
      <c r="L9556" s="1">
        <v>340</v>
      </c>
      <c r="M9556" s="6">
        <f t="shared" si="938"/>
        <v>17.068616646820146</v>
      </c>
      <c r="N9556" s="7">
        <v>1</v>
      </c>
      <c r="O9556" s="11" cm="1">
        <f t="array" ref="O9556">ROUND(_xlfn.SWITCH(C9556,"建筑专教",IF(S9556&gt;0.1,1.38,1.28),"阶梯教室",IF(S9556&gt;0.1,1.15,1.05),"公共教室",IF(S9556&gt;0.1,1.22,1.12),IF(S9556&gt;0.1,1.2,1.1))+(MOD(ROW()*11,31)/31-0.5)*0.06,2)</f>
        <v>1.22</v>
      </c>
      <c r="P9556" s="12">
        <f t="shared" si="937"/>
        <v>0.25</v>
      </c>
      <c r="Q9556" s="13">
        <f t="shared" si="939"/>
        <v>-0.47384131413305797</v>
      </c>
      <c r="R9556" s="1">
        <v>1.7</v>
      </c>
      <c r="S9556" s="1">
        <v>0.4</v>
      </c>
      <c r="T9556" s="1">
        <v>0.3</v>
      </c>
      <c r="U9556" s="4" t="s">
        <v>62</v>
      </c>
      <c r="V9556">
        <v>0.41</v>
      </c>
      <c r="W9556">
        <v>0.3</v>
      </c>
      <c r="X9556" s="14">
        <v>0.73</v>
      </c>
      <c r="Y9556" s="14">
        <v>2.38</v>
      </c>
      <c r="Z9556" s="14">
        <v>0.25</v>
      </c>
      <c r="AA9556" s="5">
        <f t="shared" si="934"/>
        <v>2.4</v>
      </c>
      <c r="AB9556" s="15" cm="1">
        <f t="array" ref="AB9556">_xlfn.SWITCH(U9556,"夏",122,"冬",90,"春",153,"秋",153,0)</f>
        <v>90</v>
      </c>
      <c r="AC9556" s="16">
        <f t="shared" si="935"/>
        <v>216</v>
      </c>
      <c r="AD9556" s="5">
        <f>IFERROR(AA9556/D9556,0)</f>
        <v>1.9118813868787578E-2</v>
      </c>
      <c r="AE9556" s="15">
        <f t="shared" si="936"/>
        <v>0.24657534246575341</v>
      </c>
      <c r="AF9556" s="5">
        <f>IFERROR(AD9556*AE9556*48,0)</f>
        <v>0.22628294770729407</v>
      </c>
    </row>
    <row r="9557" spans="2:32" x14ac:dyDescent="0.15">
      <c r="B9557" s="1" t="s">
        <v>32</v>
      </c>
      <c r="C9557" s="1" t="s">
        <v>33</v>
      </c>
      <c r="D9557" s="9">
        <v>125.5308</v>
      </c>
      <c r="E9557" s="6">
        <v>3.15</v>
      </c>
      <c r="F9557" s="18">
        <v>0.625</v>
      </c>
      <c r="G9557" s="1">
        <v>17.3</v>
      </c>
      <c r="H9557" s="1">
        <v>48</v>
      </c>
      <c r="I9557" s="1">
        <v>17.5</v>
      </c>
      <c r="J9557" s="1">
        <v>0.1</v>
      </c>
      <c r="K9557" s="1">
        <v>720</v>
      </c>
      <c r="L9557" s="1">
        <v>310</v>
      </c>
      <c r="M9557" s="6">
        <f t="shared" si="938"/>
        <v>17.568263301815989</v>
      </c>
      <c r="N9557" s="7">
        <v>1</v>
      </c>
      <c r="O9557" s="11" cm="1">
        <f t="array" ref="O9557">ROUND(_xlfn.SWITCH(C9557,"建筑专教",IF(S9557&gt;0.1,1.38,1.28),"阶梯教室",IF(S9557&gt;0.1,1.15,1.05),"公共教室",IF(S9557&gt;0.1,1.22,1.12),IF(S9557&gt;0.1,1.2,1.1))+(MOD(ROW()*11,31)/31-0.5)*0.06,2)</f>
        <v>1.18</v>
      </c>
      <c r="P9557" s="12">
        <f t="shared" si="937"/>
        <v>0.32</v>
      </c>
      <c r="Q9557" s="13">
        <f t="shared" si="939"/>
        <v>-0.44581928155587108</v>
      </c>
      <c r="R9557" s="1">
        <v>1.9</v>
      </c>
      <c r="S9557" s="1">
        <v>0.3</v>
      </c>
      <c r="T9557" s="1">
        <v>0.4</v>
      </c>
      <c r="U9557" s="4" t="s">
        <v>62</v>
      </c>
      <c r="V9557">
        <v>0.41</v>
      </c>
      <c r="W9557">
        <v>0.3</v>
      </c>
      <c r="X9557" s="14">
        <v>0.73</v>
      </c>
      <c r="Y9557" s="14">
        <v>2.38</v>
      </c>
      <c r="Z9557" s="14">
        <v>0.25</v>
      </c>
      <c r="AA9557" s="5">
        <f t="shared" si="934"/>
        <v>2.5999999999999996</v>
      </c>
      <c r="AB9557" s="15" cm="1">
        <f t="array" ref="AB9557">_xlfn.SWITCH(U9557,"夏",122,"冬",90,"春",153,"秋",153,0)</f>
        <v>90</v>
      </c>
      <c r="AC9557" s="16">
        <f t="shared" si="935"/>
        <v>233.99999999999997</v>
      </c>
      <c r="AD9557" s="5">
        <f>IFERROR(AA9557/D9557,0)</f>
        <v>2.0712048357853209E-2</v>
      </c>
      <c r="AE9557" s="15">
        <f t="shared" si="936"/>
        <v>0.24657534246575341</v>
      </c>
      <c r="AF9557" s="5">
        <f>IFERROR(AD9557*AE9557*48,0)</f>
        <v>0.24513986001623522</v>
      </c>
    </row>
    <row r="9558" spans="2:32" x14ac:dyDescent="0.15">
      <c r="B9558" s="1" t="s">
        <v>32</v>
      </c>
      <c r="C9558" s="1" t="s">
        <v>33</v>
      </c>
      <c r="D9558" s="9">
        <v>125.5308</v>
      </c>
      <c r="E9558" s="6">
        <v>3.15</v>
      </c>
      <c r="F9558" s="18">
        <v>0.64583333333333304</v>
      </c>
      <c r="G9558" s="1">
        <v>17.600000000000001</v>
      </c>
      <c r="H9558" s="1">
        <v>46</v>
      </c>
      <c r="I9558" s="1">
        <v>17.8</v>
      </c>
      <c r="J9558" s="1">
        <v>0.1</v>
      </c>
      <c r="K9558" s="1">
        <v>680</v>
      </c>
      <c r="L9558" s="1">
        <v>280</v>
      </c>
      <c r="M9558" s="6">
        <f t="shared" si="938"/>
        <v>17.868052458263719</v>
      </c>
      <c r="N9558" s="7">
        <v>1</v>
      </c>
      <c r="O9558" s="11" cm="1">
        <f t="array" ref="O9558">ROUND(_xlfn.SWITCH(C9558,"建筑专教",IF(S9558&gt;0.1,1.38,1.28),"阶梯教室",IF(S9558&gt;0.1,1.15,1.05),"公共教室",IF(S9558&gt;0.1,1.22,1.12),IF(S9558&gt;0.1,1.2,1.1))+(MOD(ROW()*11,31)/31-0.5)*0.06,2)</f>
        <v>1.2</v>
      </c>
      <c r="P9558" s="12">
        <f t="shared" si="937"/>
        <v>0.28000000000000003</v>
      </c>
      <c r="Q9558" s="13">
        <f t="shared" si="939"/>
        <v>-0.33352825971573435</v>
      </c>
      <c r="R9558" s="1">
        <v>1.7</v>
      </c>
      <c r="S9558" s="1">
        <v>0.3</v>
      </c>
      <c r="T9558" s="1">
        <v>0.3</v>
      </c>
      <c r="U9558" s="4" t="s">
        <v>62</v>
      </c>
      <c r="V9558">
        <v>0.41</v>
      </c>
      <c r="W9558">
        <v>0.3</v>
      </c>
      <c r="X9558" s="14">
        <v>0.73</v>
      </c>
      <c r="Y9558" s="14">
        <v>2.38</v>
      </c>
      <c r="Z9558" s="14">
        <v>0.25</v>
      </c>
      <c r="AA9558" s="5">
        <f t="shared" si="934"/>
        <v>2.2999999999999998</v>
      </c>
      <c r="AB9558" s="15" cm="1">
        <f t="array" ref="AB9558">_xlfn.SWITCH(U9558,"夏",122,"冬",90,"春",153,"秋",153,0)</f>
        <v>90</v>
      </c>
      <c r="AC9558" s="16">
        <f t="shared" si="935"/>
        <v>206.99999999999997</v>
      </c>
      <c r="AD9558" s="5">
        <f>IFERROR(AA9558/D9558,0)</f>
        <v>1.8322196624254765E-2</v>
      </c>
      <c r="AE9558" s="15">
        <f t="shared" si="936"/>
        <v>0.24657534246575341</v>
      </c>
      <c r="AF9558" s="5">
        <f>IFERROR(AD9558*AE9558*48,0)</f>
        <v>0.21685449155282352</v>
      </c>
    </row>
    <row r="9559" spans="2:32" x14ac:dyDescent="0.15">
      <c r="B9559" s="1" t="s">
        <v>32</v>
      </c>
      <c r="C9559" s="1" t="s">
        <v>33</v>
      </c>
      <c r="D9559" s="9">
        <v>125.5308</v>
      </c>
      <c r="E9559" s="6">
        <v>3.15</v>
      </c>
      <c r="F9559" s="18">
        <v>0.66666666666666696</v>
      </c>
      <c r="G9559" s="1">
        <v>17.8</v>
      </c>
      <c r="H9559" s="1">
        <v>45</v>
      </c>
      <c r="I9559" s="1">
        <v>18</v>
      </c>
      <c r="J9559" s="1">
        <v>0.1</v>
      </c>
      <c r="K9559" s="1">
        <v>620</v>
      </c>
      <c r="L9559" s="1">
        <v>250</v>
      </c>
      <c r="M9559" s="6">
        <f t="shared" si="938"/>
        <v>18.067912377897585</v>
      </c>
      <c r="N9559" s="7">
        <v>1</v>
      </c>
      <c r="O9559" s="11" cm="1">
        <f t="array" ref="O9559">ROUND(_xlfn.SWITCH(C9559,"建筑专教",IF(S9559&gt;0.1,1.38,1.28),"阶梯教室",IF(S9559&gt;0.1,1.15,1.05),"公共教室",IF(S9559&gt;0.1,1.22,1.12),IF(S9559&gt;0.1,1.2,1.1))+(MOD(ROW()*11,31)/31-0.5)*0.06,2)</f>
        <v>1.22</v>
      </c>
      <c r="P9559" s="12">
        <f t="shared" si="937"/>
        <v>0.22</v>
      </c>
      <c r="Q9559" s="13">
        <f t="shared" si="939"/>
        <v>-0.24844301578255923</v>
      </c>
      <c r="R9559" s="1">
        <v>1.5</v>
      </c>
      <c r="S9559" s="1">
        <v>0.4</v>
      </c>
      <c r="T9559" s="1">
        <v>0.2</v>
      </c>
      <c r="U9559" s="4" t="s">
        <v>62</v>
      </c>
      <c r="V9559">
        <v>0.41</v>
      </c>
      <c r="W9559">
        <v>0.3</v>
      </c>
      <c r="X9559" s="14">
        <v>0.73</v>
      </c>
      <c r="Y9559" s="14">
        <v>2.38</v>
      </c>
      <c r="Z9559" s="14">
        <v>0.25</v>
      </c>
      <c r="AA9559" s="5">
        <f t="shared" si="934"/>
        <v>2.1</v>
      </c>
      <c r="AB9559" s="15" cm="1">
        <f t="array" ref="AB9559">_xlfn.SWITCH(U9559,"夏",122,"冬",90,"春",153,"秋",153,0)</f>
        <v>90</v>
      </c>
      <c r="AC9559" s="16">
        <f t="shared" si="935"/>
        <v>189</v>
      </c>
      <c r="AD9559" s="5">
        <f>IFERROR(AA9559/D9559,0)</f>
        <v>1.6728962135189134E-2</v>
      </c>
      <c r="AE9559" s="15">
        <f t="shared" si="936"/>
        <v>0.24657534246575341</v>
      </c>
      <c r="AF9559" s="5">
        <f>IFERROR(AD9559*AE9559*48,0)</f>
        <v>0.19799757924388234</v>
      </c>
    </row>
    <row r="9560" spans="2:32" x14ac:dyDescent="0.15">
      <c r="B9560" s="1" t="s">
        <v>32</v>
      </c>
      <c r="C9560" s="1" t="s">
        <v>33</v>
      </c>
      <c r="D9560" s="9">
        <v>125.5308</v>
      </c>
      <c r="E9560" s="6">
        <v>3.15</v>
      </c>
      <c r="F9560" s="18">
        <v>0.6875</v>
      </c>
      <c r="G9560" s="1">
        <v>17.600000000000001</v>
      </c>
      <c r="H9560" s="1">
        <v>46</v>
      </c>
      <c r="I9560" s="1">
        <v>17.8</v>
      </c>
      <c r="J9560" s="1">
        <v>0.1</v>
      </c>
      <c r="K9560" s="1">
        <v>510</v>
      </c>
      <c r="L9560" s="1">
        <v>220</v>
      </c>
      <c r="M9560" s="6">
        <f t="shared" si="938"/>
        <v>17.868052458263719</v>
      </c>
      <c r="N9560" s="7">
        <v>1</v>
      </c>
      <c r="O9560" s="11" cm="1">
        <f t="array" ref="O9560">ROUND(_xlfn.SWITCH(C9560,"建筑专教",IF(S9560&gt;0.1,1.38,1.28),"阶梯教室",IF(S9560&gt;0.1,1.15,1.05),"公共教室",IF(S9560&gt;0.1,1.22,1.12),IF(S9560&gt;0.1,1.2,1.1))+(MOD(ROW()*11,31)/31-0.5)*0.06,2)</f>
        <v>1.19</v>
      </c>
      <c r="P9560" s="12">
        <f t="shared" si="937"/>
        <v>0.11</v>
      </c>
      <c r="Q9560" s="13">
        <f t="shared" si="939"/>
        <v>-0.3544618329392164</v>
      </c>
      <c r="R9560" s="1">
        <v>1</v>
      </c>
      <c r="S9560" s="1">
        <v>0.5</v>
      </c>
      <c r="T9560" s="1">
        <v>0.1</v>
      </c>
      <c r="U9560" s="4" t="s">
        <v>62</v>
      </c>
      <c r="V9560">
        <v>0.41</v>
      </c>
      <c r="W9560">
        <v>0.3</v>
      </c>
      <c r="X9560" s="14">
        <v>0.73</v>
      </c>
      <c r="Y9560" s="14">
        <v>2.38</v>
      </c>
      <c r="Z9560" s="14">
        <v>0.25</v>
      </c>
      <c r="AA9560" s="5">
        <f t="shared" si="934"/>
        <v>1.6</v>
      </c>
      <c r="AB9560" s="15" cm="1">
        <f t="array" ref="AB9560">_xlfn.SWITCH(U9560,"夏",122,"冬",90,"春",153,"秋",153,0)</f>
        <v>90</v>
      </c>
      <c r="AC9560" s="16">
        <f t="shared" si="935"/>
        <v>144</v>
      </c>
      <c r="AD9560" s="5">
        <f>IFERROR(AA9560/D9560,0)</f>
        <v>1.2745875912525054E-2</v>
      </c>
      <c r="AE9560" s="15">
        <f t="shared" si="936"/>
        <v>0.24657534246575341</v>
      </c>
      <c r="AF9560" s="5">
        <f>IFERROR(AD9560*AE9560*48,0)</f>
        <v>0.1508552984715294</v>
      </c>
    </row>
    <row r="9561" spans="2:32" x14ac:dyDescent="0.15">
      <c r="B9561" s="1" t="s">
        <v>32</v>
      </c>
      <c r="C9561" s="1" t="s">
        <v>33</v>
      </c>
      <c r="D9561" s="9">
        <v>125.5308</v>
      </c>
      <c r="E9561" s="6">
        <v>3.15</v>
      </c>
      <c r="F9561" s="18">
        <v>0.70833333333333304</v>
      </c>
      <c r="G9561" s="1">
        <v>17.3</v>
      </c>
      <c r="H9561" s="1">
        <v>48</v>
      </c>
      <c r="I9561" s="1">
        <v>17.5</v>
      </c>
      <c r="J9561" s="1">
        <v>0.1</v>
      </c>
      <c r="K9561" s="1">
        <v>430</v>
      </c>
      <c r="L9561" s="1">
        <v>190</v>
      </c>
      <c r="M9561" s="6">
        <f t="shared" si="938"/>
        <v>17.568263301815989</v>
      </c>
      <c r="N9561" s="1">
        <v>0</v>
      </c>
      <c r="O9561" s="1">
        <v>0</v>
      </c>
      <c r="P9561" s="12">
        <f t="shared" si="937"/>
        <v>0</v>
      </c>
      <c r="Q9561" s="1">
        <v>0</v>
      </c>
      <c r="R9561" s="1">
        <v>0</v>
      </c>
      <c r="S9561" s="1">
        <v>0.6</v>
      </c>
      <c r="T9561" s="1">
        <v>0</v>
      </c>
      <c r="U9561" s="4" t="s">
        <v>62</v>
      </c>
      <c r="V9561">
        <v>0.41</v>
      </c>
      <c r="W9561">
        <v>0.3</v>
      </c>
      <c r="X9561" s="14">
        <v>0.73</v>
      </c>
      <c r="Y9561" s="14">
        <v>2.38</v>
      </c>
      <c r="Z9561" s="14">
        <v>0.25</v>
      </c>
      <c r="AA9561" s="5">
        <f t="shared" si="934"/>
        <v>0.6</v>
      </c>
      <c r="AB9561" s="15" cm="1">
        <f t="array" ref="AB9561">_xlfn.SWITCH(U9561,"夏",122,"冬",90,"春",153,"秋",153,0)</f>
        <v>90</v>
      </c>
      <c r="AC9561" s="16">
        <f t="shared" si="935"/>
        <v>54</v>
      </c>
      <c r="AD9561" s="5">
        <f>IFERROR(AA9561/D9561,0)</f>
        <v>4.7797034671968946E-3</v>
      </c>
      <c r="AE9561" s="15">
        <f t="shared" si="936"/>
        <v>0.24657534246575341</v>
      </c>
      <c r="AF9561" s="5">
        <f>IFERROR(AD9561*AE9561*48,0)</f>
        <v>5.6570736926823517E-2</v>
      </c>
    </row>
    <row r="9562" spans="2:32" x14ac:dyDescent="0.15">
      <c r="B9562" s="1" t="s">
        <v>32</v>
      </c>
      <c r="C9562" s="1" t="s">
        <v>33</v>
      </c>
      <c r="D9562" s="9">
        <v>125.5308</v>
      </c>
      <c r="E9562" s="6">
        <v>3.15</v>
      </c>
      <c r="F9562" s="18">
        <v>0.72916666666666696</v>
      </c>
      <c r="G9562" s="1">
        <v>16.8</v>
      </c>
      <c r="H9562" s="1">
        <v>50</v>
      </c>
      <c r="I9562" s="1">
        <v>17</v>
      </c>
      <c r="J9562" s="1">
        <v>0.1</v>
      </c>
      <c r="K9562" s="1">
        <v>415</v>
      </c>
      <c r="L9562" s="1">
        <v>160</v>
      </c>
      <c r="M9562" s="6">
        <f t="shared" si="938"/>
        <v>17.068616646820146</v>
      </c>
      <c r="N9562" s="1">
        <v>0</v>
      </c>
      <c r="O9562" s="1">
        <v>0</v>
      </c>
      <c r="P9562" s="12">
        <f t="shared" si="937"/>
        <v>0</v>
      </c>
      <c r="Q9562" s="1">
        <v>0</v>
      </c>
      <c r="R9562" s="1">
        <v>0</v>
      </c>
      <c r="S9562" s="1">
        <v>0.7</v>
      </c>
      <c r="T9562" s="1">
        <v>0</v>
      </c>
      <c r="U9562" s="4" t="s">
        <v>62</v>
      </c>
      <c r="V9562">
        <v>0.41</v>
      </c>
      <c r="W9562">
        <v>0.3</v>
      </c>
      <c r="X9562" s="14">
        <v>0.73</v>
      </c>
      <c r="Y9562" s="14">
        <v>2.38</v>
      </c>
      <c r="Z9562" s="14">
        <v>0.25</v>
      </c>
      <c r="AA9562" s="5">
        <f t="shared" si="934"/>
        <v>0.7</v>
      </c>
      <c r="AB9562" s="15" cm="1">
        <f t="array" ref="AB9562">_xlfn.SWITCH(U9562,"夏",122,"冬",90,"春",153,"秋",153,0)</f>
        <v>90</v>
      </c>
      <c r="AC9562" s="16">
        <f t="shared" si="935"/>
        <v>62.999999999999993</v>
      </c>
      <c r="AD9562" s="5">
        <f>IFERROR(AA9562/D9562,0)</f>
        <v>5.5763207117297108E-3</v>
      </c>
      <c r="AE9562" s="15">
        <f t="shared" si="936"/>
        <v>0.24657534246575341</v>
      </c>
      <c r="AF9562" s="5">
        <f>IFERROR(AD9562*AE9562*48,0)</f>
        <v>6.5999193081294108E-2</v>
      </c>
    </row>
    <row r="9563" spans="2:32" x14ac:dyDescent="0.15">
      <c r="B9563" s="1" t="s">
        <v>32</v>
      </c>
      <c r="C9563" s="1" t="s">
        <v>33</v>
      </c>
      <c r="D9563" s="9">
        <v>125.5308</v>
      </c>
      <c r="E9563" s="6">
        <v>3.15</v>
      </c>
      <c r="F9563" s="18">
        <v>0.75</v>
      </c>
      <c r="G9563" s="1">
        <v>16</v>
      </c>
      <c r="H9563" s="1">
        <v>54</v>
      </c>
      <c r="I9563" s="1">
        <v>16.2</v>
      </c>
      <c r="J9563" s="1">
        <v>0.1</v>
      </c>
      <c r="K9563" s="1">
        <v>410</v>
      </c>
      <c r="L9563" s="1">
        <v>120</v>
      </c>
      <c r="M9563" s="6">
        <f t="shared" si="938"/>
        <v>16.26918708694518</v>
      </c>
      <c r="N9563" s="1">
        <v>0</v>
      </c>
      <c r="O9563" s="1">
        <v>0</v>
      </c>
      <c r="P9563" s="12">
        <f t="shared" si="937"/>
        <v>0</v>
      </c>
      <c r="Q9563" s="1">
        <v>0</v>
      </c>
      <c r="R9563" s="1">
        <v>0</v>
      </c>
      <c r="S9563" s="1">
        <v>0.8</v>
      </c>
      <c r="T9563" s="1">
        <v>0</v>
      </c>
      <c r="U9563" s="4" t="s">
        <v>62</v>
      </c>
      <c r="V9563">
        <v>0.41</v>
      </c>
      <c r="W9563">
        <v>0.3</v>
      </c>
      <c r="X9563" s="14">
        <v>0.73</v>
      </c>
      <c r="Y9563" s="14">
        <v>2.38</v>
      </c>
      <c r="Z9563" s="14">
        <v>0.25</v>
      </c>
      <c r="AA9563" s="5">
        <f t="shared" si="934"/>
        <v>0.8</v>
      </c>
      <c r="AB9563" s="15" cm="1">
        <f t="array" ref="AB9563">_xlfn.SWITCH(U9563,"夏",122,"冬",90,"春",153,"秋",153,0)</f>
        <v>90</v>
      </c>
      <c r="AC9563" s="16">
        <f t="shared" si="935"/>
        <v>72</v>
      </c>
      <c r="AD9563" s="5">
        <f>IFERROR(AA9563/D9563,0)</f>
        <v>6.372937956262527E-3</v>
      </c>
      <c r="AE9563" s="15">
        <f t="shared" si="936"/>
        <v>0.24657534246575341</v>
      </c>
      <c r="AF9563" s="5">
        <f>IFERROR(AD9563*AE9563*48,0)</f>
        <v>7.5427649235764699E-2</v>
      </c>
    </row>
    <row r="9564" spans="2:32" x14ac:dyDescent="0.15">
      <c r="B9564" s="1" t="s">
        <v>32</v>
      </c>
      <c r="C9564" s="1" t="s">
        <v>33</v>
      </c>
      <c r="D9564" s="9">
        <v>125.5308</v>
      </c>
      <c r="E9564" s="6">
        <v>3.15</v>
      </c>
      <c r="F9564" s="18">
        <v>0.77083333333333304</v>
      </c>
      <c r="G9564" s="1">
        <v>15.2</v>
      </c>
      <c r="H9564" s="1">
        <v>57</v>
      </c>
      <c r="I9564" s="1">
        <v>15.4</v>
      </c>
      <c r="J9564" s="1">
        <v>0.1</v>
      </c>
      <c r="K9564" s="1">
        <v>408</v>
      </c>
      <c r="L9564" s="1">
        <v>90</v>
      </c>
      <c r="M9564" s="6">
        <f t="shared" si="938"/>
        <v>15.469763865424113</v>
      </c>
      <c r="N9564" s="1">
        <v>0</v>
      </c>
      <c r="O9564" s="1">
        <v>0</v>
      </c>
      <c r="P9564" s="12">
        <f t="shared" si="937"/>
        <v>0</v>
      </c>
      <c r="Q9564" s="1">
        <v>0</v>
      </c>
      <c r="R9564" s="1">
        <v>0</v>
      </c>
      <c r="S9564" s="1">
        <v>0.8</v>
      </c>
      <c r="T9564" s="1">
        <v>0</v>
      </c>
      <c r="U9564" s="4" t="s">
        <v>62</v>
      </c>
      <c r="V9564">
        <v>0.41</v>
      </c>
      <c r="W9564">
        <v>0.3</v>
      </c>
      <c r="X9564" s="14">
        <v>0.73</v>
      </c>
      <c r="Y9564" s="14">
        <v>2.38</v>
      </c>
      <c r="Z9564" s="14">
        <v>0.25</v>
      </c>
      <c r="AA9564" s="5">
        <f t="shared" si="934"/>
        <v>0.8</v>
      </c>
      <c r="AB9564" s="15" cm="1">
        <f t="array" ref="AB9564">_xlfn.SWITCH(U9564,"夏",122,"冬",90,"春",153,"秋",153,0)</f>
        <v>90</v>
      </c>
      <c r="AC9564" s="16">
        <f t="shared" si="935"/>
        <v>72</v>
      </c>
      <c r="AD9564" s="5">
        <f>IFERROR(AA9564/D9564,0)</f>
        <v>6.372937956262527E-3</v>
      </c>
      <c r="AE9564" s="15">
        <f t="shared" si="936"/>
        <v>0.24657534246575341</v>
      </c>
      <c r="AF9564" s="5">
        <f>IFERROR(AD9564*AE9564*48,0)</f>
        <v>7.5427649235764699E-2</v>
      </c>
    </row>
    <row r="9565" spans="2:32" x14ac:dyDescent="0.15">
      <c r="B9565" s="1" t="s">
        <v>32</v>
      </c>
      <c r="C9565" s="1" t="s">
        <v>33</v>
      </c>
      <c r="D9565" s="9">
        <v>125.5308</v>
      </c>
      <c r="E9565" s="6">
        <v>3.15</v>
      </c>
      <c r="F9565" s="18">
        <v>0.79166666666666696</v>
      </c>
      <c r="G9565" s="1">
        <v>14.5</v>
      </c>
      <c r="H9565" s="1">
        <v>60</v>
      </c>
      <c r="I9565" s="1">
        <v>14.7</v>
      </c>
      <c r="J9565" s="1">
        <v>0.1</v>
      </c>
      <c r="K9565" s="1">
        <v>406</v>
      </c>
      <c r="L9565" s="1">
        <v>60</v>
      </c>
      <c r="M9565" s="6">
        <f t="shared" si="938"/>
        <v>14.770273815352368</v>
      </c>
      <c r="N9565" s="1">
        <v>0</v>
      </c>
      <c r="O9565" s="1">
        <v>0</v>
      </c>
      <c r="P9565" s="12">
        <f t="shared" si="937"/>
        <v>0</v>
      </c>
      <c r="Q9565" s="1">
        <v>0</v>
      </c>
      <c r="R9565" s="1">
        <v>0</v>
      </c>
      <c r="S9565" s="1">
        <v>0.8</v>
      </c>
      <c r="T9565" s="1">
        <v>0</v>
      </c>
      <c r="U9565" s="4" t="s">
        <v>62</v>
      </c>
      <c r="V9565">
        <v>0.41</v>
      </c>
      <c r="W9565">
        <v>0.3</v>
      </c>
      <c r="X9565" s="14">
        <v>0.73</v>
      </c>
      <c r="Y9565" s="14">
        <v>2.38</v>
      </c>
      <c r="Z9565" s="14">
        <v>0.25</v>
      </c>
      <c r="AA9565" s="5">
        <f t="shared" si="934"/>
        <v>0.8</v>
      </c>
      <c r="AB9565" s="15" cm="1">
        <f t="array" ref="AB9565">_xlfn.SWITCH(U9565,"夏",122,"冬",90,"春",153,"秋",153,0)</f>
        <v>90</v>
      </c>
      <c r="AC9565" s="16">
        <f t="shared" si="935"/>
        <v>72</v>
      </c>
      <c r="AD9565" s="5">
        <f>IFERROR(AA9565/D9565,0)</f>
        <v>6.372937956262527E-3</v>
      </c>
      <c r="AE9565" s="15">
        <f t="shared" si="936"/>
        <v>0.24657534246575341</v>
      </c>
      <c r="AF9565" s="5">
        <f>IFERROR(AD9565*AE9565*48,0)</f>
        <v>7.5427649235764699E-2</v>
      </c>
    </row>
    <row r="9566" spans="2:32" x14ac:dyDescent="0.15">
      <c r="B9566" s="1" t="s">
        <v>32</v>
      </c>
      <c r="C9566" s="1" t="s">
        <v>33</v>
      </c>
      <c r="D9566" s="9">
        <v>125.5308</v>
      </c>
      <c r="E9566" s="6">
        <v>3.15</v>
      </c>
      <c r="F9566" s="18">
        <v>0.8125</v>
      </c>
      <c r="G9566" s="1">
        <v>14</v>
      </c>
      <c r="H9566" s="1">
        <v>62</v>
      </c>
      <c r="I9566" s="1">
        <v>14.2</v>
      </c>
      <c r="J9566" s="1">
        <v>0.1</v>
      </c>
      <c r="K9566" s="1">
        <v>425</v>
      </c>
      <c r="L9566" s="1">
        <v>40</v>
      </c>
      <c r="M9566" s="6">
        <f t="shared" si="938"/>
        <v>14.270641110972861</v>
      </c>
      <c r="N9566" s="1">
        <v>0</v>
      </c>
      <c r="O9566" s="1">
        <v>0</v>
      </c>
      <c r="P9566" s="12">
        <f t="shared" si="937"/>
        <v>0</v>
      </c>
      <c r="Q9566" s="1">
        <v>0</v>
      </c>
      <c r="R9566" s="1">
        <v>0.8</v>
      </c>
      <c r="S9566" s="1">
        <v>0.8</v>
      </c>
      <c r="T9566" s="1">
        <v>0</v>
      </c>
      <c r="U9566" s="4" t="s">
        <v>62</v>
      </c>
      <c r="V9566">
        <v>0.41</v>
      </c>
      <c r="W9566">
        <v>0.3</v>
      </c>
      <c r="X9566" s="14">
        <v>0.73</v>
      </c>
      <c r="Y9566" s="14">
        <v>2.38</v>
      </c>
      <c r="Z9566" s="14">
        <v>0.25</v>
      </c>
      <c r="AA9566" s="5">
        <f t="shared" si="934"/>
        <v>1.6</v>
      </c>
      <c r="AB9566" s="15" cm="1">
        <f t="array" ref="AB9566">_xlfn.SWITCH(U9566,"夏",122,"冬",90,"春",153,"秋",153,0)</f>
        <v>90</v>
      </c>
      <c r="AC9566" s="16">
        <f t="shared" si="935"/>
        <v>144</v>
      </c>
      <c r="AD9566" s="5">
        <f>IFERROR(AA9566/D9566,0)</f>
        <v>1.2745875912525054E-2</v>
      </c>
      <c r="AE9566" s="15">
        <f t="shared" si="936"/>
        <v>0.24657534246575341</v>
      </c>
      <c r="AF9566" s="5">
        <f>IFERROR(AD9566*AE9566*48,0)</f>
        <v>0.1508552984715294</v>
      </c>
    </row>
    <row r="9567" spans="2:32" x14ac:dyDescent="0.15">
      <c r="B9567" s="1" t="s">
        <v>32</v>
      </c>
      <c r="C9567" s="1" t="s">
        <v>33</v>
      </c>
      <c r="D9567" s="9">
        <v>125.5308</v>
      </c>
      <c r="E9567" s="6">
        <v>3.15</v>
      </c>
      <c r="F9567" s="18">
        <v>0.83333333333333304</v>
      </c>
      <c r="G9567" s="1">
        <v>13.8</v>
      </c>
      <c r="H9567" s="1">
        <v>64</v>
      </c>
      <c r="I9567" s="1">
        <v>14</v>
      </c>
      <c r="J9567" s="1">
        <v>0.1</v>
      </c>
      <c r="K9567" s="1">
        <v>410</v>
      </c>
      <c r="L9567" s="1">
        <v>25</v>
      </c>
      <c r="M9567" s="6">
        <f t="shared" si="938"/>
        <v>14.070788745652123</v>
      </c>
      <c r="N9567" s="1">
        <v>0</v>
      </c>
      <c r="O9567" s="1">
        <v>0</v>
      </c>
      <c r="P9567" s="12">
        <f t="shared" si="937"/>
        <v>0</v>
      </c>
      <c r="Q9567" s="1">
        <v>0</v>
      </c>
      <c r="R9567" s="1">
        <v>0</v>
      </c>
      <c r="S9567" s="1">
        <v>0.7</v>
      </c>
      <c r="T9567" s="1">
        <v>0</v>
      </c>
      <c r="U9567" s="4" t="s">
        <v>62</v>
      </c>
      <c r="V9567">
        <v>0.41</v>
      </c>
      <c r="W9567">
        <v>0.3</v>
      </c>
      <c r="X9567" s="14">
        <v>0.73</v>
      </c>
      <c r="Y9567" s="14">
        <v>2.38</v>
      </c>
      <c r="Z9567" s="14">
        <v>0.25</v>
      </c>
      <c r="AA9567" s="5">
        <f t="shared" si="934"/>
        <v>0.7</v>
      </c>
      <c r="AB9567" s="15" cm="1">
        <f t="array" ref="AB9567">_xlfn.SWITCH(U9567,"夏",122,"冬",90,"春",153,"秋",153,0)</f>
        <v>90</v>
      </c>
      <c r="AC9567" s="16">
        <f t="shared" si="935"/>
        <v>62.999999999999993</v>
      </c>
      <c r="AD9567" s="5">
        <f>IFERROR(AA9567/D9567,0)</f>
        <v>5.5763207117297108E-3</v>
      </c>
      <c r="AE9567" s="15">
        <f t="shared" si="936"/>
        <v>0.24657534246575341</v>
      </c>
      <c r="AF9567" s="5">
        <f>IFERROR(AD9567*AE9567*48,0)</f>
        <v>6.5999193081294108E-2</v>
      </c>
    </row>
    <row r="9568" spans="2:32" x14ac:dyDescent="0.15">
      <c r="B9568" s="1" t="s">
        <v>32</v>
      </c>
      <c r="C9568" s="1" t="s">
        <v>33</v>
      </c>
      <c r="D9568" s="9">
        <v>125.5308</v>
      </c>
      <c r="E9568" s="6">
        <v>3.15</v>
      </c>
      <c r="F9568" s="18">
        <v>0.85416666666666696</v>
      </c>
      <c r="G9568" s="1">
        <v>13.5</v>
      </c>
      <c r="H9568" s="1">
        <v>66</v>
      </c>
      <c r="I9568" s="1">
        <v>13.7</v>
      </c>
      <c r="J9568" s="1">
        <v>0.1</v>
      </c>
      <c r="K9568" s="1">
        <v>408</v>
      </c>
      <c r="L9568" s="1">
        <v>15</v>
      </c>
      <c r="M9568" s="6">
        <f t="shared" si="938"/>
        <v>13.771010969734277</v>
      </c>
      <c r="N9568" s="1">
        <v>0</v>
      </c>
      <c r="O9568" s="1">
        <v>0</v>
      </c>
      <c r="P9568" s="12">
        <f t="shared" si="937"/>
        <v>0</v>
      </c>
      <c r="Q9568" s="1">
        <v>0</v>
      </c>
      <c r="R9568" s="1">
        <v>0</v>
      </c>
      <c r="S9568" s="1">
        <v>0.6</v>
      </c>
      <c r="T9568" s="1">
        <v>0</v>
      </c>
      <c r="U9568" s="4" t="s">
        <v>62</v>
      </c>
      <c r="V9568">
        <v>0.41</v>
      </c>
      <c r="W9568">
        <v>0.3</v>
      </c>
      <c r="X9568" s="14">
        <v>0.73</v>
      </c>
      <c r="Y9568" s="14">
        <v>2.38</v>
      </c>
      <c r="Z9568" s="14">
        <v>0.25</v>
      </c>
      <c r="AA9568" s="5">
        <f t="shared" si="934"/>
        <v>0.6</v>
      </c>
      <c r="AB9568" s="15" cm="1">
        <f t="array" ref="AB9568">_xlfn.SWITCH(U9568,"夏",122,"冬",90,"春",153,"秋",153,0)</f>
        <v>90</v>
      </c>
      <c r="AC9568" s="16">
        <f t="shared" si="935"/>
        <v>54</v>
      </c>
      <c r="AD9568" s="5">
        <f>IFERROR(AA9568/D9568,0)</f>
        <v>4.7797034671968946E-3</v>
      </c>
      <c r="AE9568" s="15">
        <f t="shared" si="936"/>
        <v>0.24657534246575341</v>
      </c>
      <c r="AF9568" s="5">
        <f>IFERROR(AD9568*AE9568*48,0)</f>
        <v>5.6570736926823517E-2</v>
      </c>
    </row>
    <row r="9569" spans="2:32" x14ac:dyDescent="0.15">
      <c r="B9569" s="1" t="s">
        <v>32</v>
      </c>
      <c r="C9569" s="1" t="s">
        <v>33</v>
      </c>
      <c r="D9569" s="9">
        <v>125.5308</v>
      </c>
      <c r="E9569" s="6">
        <v>3.15</v>
      </c>
      <c r="F9569" s="18">
        <v>0.875</v>
      </c>
      <c r="G9569" s="1">
        <v>13.2</v>
      </c>
      <c r="H9569" s="1">
        <v>68</v>
      </c>
      <c r="I9569" s="1">
        <v>13.4</v>
      </c>
      <c r="J9569" s="1">
        <v>0.1</v>
      </c>
      <c r="K9569" s="1">
        <v>406</v>
      </c>
      <c r="L9569" s="1">
        <v>10</v>
      </c>
      <c r="M9569" s="6">
        <f t="shared" si="938"/>
        <v>13.471234124601608</v>
      </c>
      <c r="N9569" s="1">
        <v>0</v>
      </c>
      <c r="O9569" s="1">
        <v>0</v>
      </c>
      <c r="P9569" s="12">
        <f t="shared" si="937"/>
        <v>0</v>
      </c>
      <c r="Q9569" s="1">
        <v>0</v>
      </c>
      <c r="R9569" s="1">
        <v>0</v>
      </c>
      <c r="S9569" s="1">
        <v>0.5</v>
      </c>
      <c r="T9569" s="1">
        <v>0</v>
      </c>
      <c r="U9569" s="4" t="s">
        <v>62</v>
      </c>
      <c r="V9569">
        <v>0.41</v>
      </c>
      <c r="W9569">
        <v>0.3</v>
      </c>
      <c r="X9569" s="14">
        <v>0.73</v>
      </c>
      <c r="Y9569" s="14">
        <v>2.38</v>
      </c>
      <c r="Z9569" s="14">
        <v>0.25</v>
      </c>
      <c r="AA9569" s="5">
        <f t="shared" si="934"/>
        <v>0.5</v>
      </c>
      <c r="AB9569" s="15" cm="1">
        <f t="array" ref="AB9569">_xlfn.SWITCH(U9569,"夏",122,"冬",90,"春",153,"秋",153,0)</f>
        <v>90</v>
      </c>
      <c r="AC9569" s="16">
        <f t="shared" si="935"/>
        <v>45</v>
      </c>
      <c r="AD9569" s="5">
        <f>IFERROR(AA9569/D9569,0)</f>
        <v>3.9830862226640793E-3</v>
      </c>
      <c r="AE9569" s="15">
        <f t="shared" si="936"/>
        <v>0.24657534246575341</v>
      </c>
      <c r="AF9569" s="5">
        <f>IFERROR(AD9569*AE9569*48,0)</f>
        <v>4.714228077235294E-2</v>
      </c>
    </row>
    <row r="9570" spans="2:32" x14ac:dyDescent="0.15">
      <c r="B9570" s="1" t="s">
        <v>32</v>
      </c>
      <c r="C9570" s="1" t="s">
        <v>33</v>
      </c>
      <c r="D9570" s="9">
        <v>125.5308</v>
      </c>
      <c r="E9570" s="6">
        <v>3.15</v>
      </c>
      <c r="F9570" s="18">
        <v>0.89583333333333304</v>
      </c>
      <c r="G9570" s="1">
        <v>13</v>
      </c>
      <c r="H9570" s="1">
        <v>69</v>
      </c>
      <c r="I9570" s="1">
        <v>13.2</v>
      </c>
      <c r="J9570" s="1">
        <v>0.1</v>
      </c>
      <c r="K9570" s="1">
        <v>405</v>
      </c>
      <c r="L9570" s="1">
        <v>10</v>
      </c>
      <c r="M9570" s="6">
        <f t="shared" si="938"/>
        <v>13.27138341402275</v>
      </c>
      <c r="N9570" s="1">
        <v>0</v>
      </c>
      <c r="O9570" s="1">
        <v>0</v>
      </c>
      <c r="P9570" s="12">
        <f t="shared" si="937"/>
        <v>0</v>
      </c>
      <c r="Q9570" s="1">
        <v>0</v>
      </c>
      <c r="R9570" s="1">
        <v>0</v>
      </c>
      <c r="S9570" s="1">
        <v>0.4</v>
      </c>
      <c r="T9570" s="1">
        <v>0</v>
      </c>
      <c r="U9570" s="4" t="s">
        <v>62</v>
      </c>
      <c r="V9570">
        <v>0.41</v>
      </c>
      <c r="W9570">
        <v>0.3</v>
      </c>
      <c r="X9570" s="14">
        <v>0.73</v>
      </c>
      <c r="Y9570" s="14">
        <v>2.38</v>
      </c>
      <c r="Z9570" s="14">
        <v>0.25</v>
      </c>
      <c r="AA9570" s="5">
        <f t="shared" si="934"/>
        <v>0.4</v>
      </c>
      <c r="AB9570" s="15" cm="1">
        <f t="array" ref="AB9570">_xlfn.SWITCH(U9570,"夏",122,"冬",90,"春",153,"秋",153,0)</f>
        <v>90</v>
      </c>
      <c r="AC9570" s="16">
        <f t="shared" si="935"/>
        <v>36</v>
      </c>
      <c r="AD9570" s="5">
        <f>IFERROR(AA9570/D9570,0)</f>
        <v>3.1864689781312635E-3</v>
      </c>
      <c r="AE9570" s="15">
        <f t="shared" si="936"/>
        <v>0.24657534246575341</v>
      </c>
      <c r="AF9570" s="5">
        <f>IFERROR(AD9570*AE9570*48,0)</f>
        <v>3.7713824617882349E-2</v>
      </c>
    </row>
    <row r="9571" spans="2:32" x14ac:dyDescent="0.15">
      <c r="B9571" s="1" t="s">
        <v>32</v>
      </c>
      <c r="C9571" s="1" t="s">
        <v>33</v>
      </c>
      <c r="D9571" s="9">
        <v>125.5308</v>
      </c>
      <c r="E9571" s="6">
        <v>3.15</v>
      </c>
      <c r="F9571" s="18">
        <v>0.91666666666666696</v>
      </c>
      <c r="G9571" s="1">
        <v>12.8</v>
      </c>
      <c r="H9571" s="1">
        <v>70</v>
      </c>
      <c r="I9571" s="1">
        <v>13</v>
      </c>
      <c r="J9571" s="1">
        <v>0.1</v>
      </c>
      <c r="K9571" s="1">
        <v>405</v>
      </c>
      <c r="L9571" s="1">
        <v>10</v>
      </c>
      <c r="M9571" s="6">
        <f t="shared" si="938"/>
        <v>13.071533120744675</v>
      </c>
      <c r="N9571" s="1">
        <v>0</v>
      </c>
      <c r="O9571" s="1">
        <v>0</v>
      </c>
      <c r="P9571" s="12">
        <f t="shared" si="937"/>
        <v>0</v>
      </c>
      <c r="Q9571" s="1">
        <v>0</v>
      </c>
      <c r="R9571" s="1">
        <v>0</v>
      </c>
      <c r="S9571" s="1">
        <v>0.3</v>
      </c>
      <c r="T9571" s="1">
        <v>0</v>
      </c>
      <c r="U9571" s="4" t="s">
        <v>62</v>
      </c>
      <c r="V9571">
        <v>0.41</v>
      </c>
      <c r="W9571">
        <v>0.3</v>
      </c>
      <c r="X9571" s="14">
        <v>0.73</v>
      </c>
      <c r="Y9571" s="14">
        <v>2.38</v>
      </c>
      <c r="Z9571" s="14">
        <v>0.25</v>
      </c>
      <c r="AA9571" s="5">
        <f t="shared" si="934"/>
        <v>0.3</v>
      </c>
      <c r="AB9571" s="15" cm="1">
        <f t="array" ref="AB9571">_xlfn.SWITCH(U9571,"夏",122,"冬",90,"春",153,"秋",153,0)</f>
        <v>90</v>
      </c>
      <c r="AC9571" s="16">
        <f t="shared" si="935"/>
        <v>27</v>
      </c>
      <c r="AD9571" s="5">
        <f>IFERROR(AA9571/D9571,0)</f>
        <v>2.3898517335984473E-3</v>
      </c>
      <c r="AE9571" s="15">
        <f t="shared" si="936"/>
        <v>0.24657534246575341</v>
      </c>
      <c r="AF9571" s="5">
        <f>IFERROR(AD9571*AE9571*48,0)</f>
        <v>2.8285368463411759E-2</v>
      </c>
    </row>
    <row r="9572" spans="2:32" x14ac:dyDescent="0.15">
      <c r="B9572" s="1" t="s">
        <v>35</v>
      </c>
      <c r="C9572" s="1" t="s">
        <v>33</v>
      </c>
      <c r="D9572" s="9">
        <v>125.5308</v>
      </c>
      <c r="E9572" s="6">
        <v>3.15</v>
      </c>
      <c r="F9572" s="18">
        <v>0.33333333333333298</v>
      </c>
      <c r="G9572" s="1">
        <v>12.8</v>
      </c>
      <c r="H9572" s="1">
        <v>66</v>
      </c>
      <c r="I9572" s="1">
        <v>13</v>
      </c>
      <c r="J9572" s="1">
        <v>0.1</v>
      </c>
      <c r="K9572" s="1">
        <v>410</v>
      </c>
      <c r="L9572" s="1">
        <v>200</v>
      </c>
      <c r="M9572" s="6">
        <f t="shared" si="938"/>
        <v>13.071533120744675</v>
      </c>
      <c r="N9572" s="1">
        <v>0</v>
      </c>
      <c r="O9572" s="1">
        <v>0</v>
      </c>
      <c r="P9572" s="12">
        <f t="shared" si="937"/>
        <v>0</v>
      </c>
      <c r="Q9572" s="1">
        <v>0</v>
      </c>
      <c r="R9572" s="1">
        <v>1.3</v>
      </c>
      <c r="S9572" s="1">
        <v>0.6</v>
      </c>
      <c r="T9572" s="1">
        <v>0</v>
      </c>
      <c r="U9572" s="4" t="s">
        <v>62</v>
      </c>
      <c r="V9572">
        <v>0.41</v>
      </c>
      <c r="W9572">
        <v>0.3</v>
      </c>
      <c r="X9572" s="14">
        <v>0.73</v>
      </c>
      <c r="Y9572" s="14">
        <v>2.38</v>
      </c>
      <c r="Z9572" s="14">
        <v>0.25</v>
      </c>
      <c r="AA9572" s="5">
        <f t="shared" si="934"/>
        <v>1.9</v>
      </c>
      <c r="AB9572" s="15" cm="1">
        <f t="array" ref="AB9572">_xlfn.SWITCH(U9572,"夏",122,"冬",90,"春",153,"秋",153,0)</f>
        <v>90</v>
      </c>
      <c r="AC9572" s="16">
        <f t="shared" si="935"/>
        <v>171</v>
      </c>
      <c r="AD9572" s="5">
        <f>IFERROR(AA9572/D9572,0)</f>
        <v>1.51357276461235E-2</v>
      </c>
      <c r="AE9572" s="15">
        <f t="shared" si="936"/>
        <v>0.24657534246575341</v>
      </c>
      <c r="AF9572" s="5">
        <f>IFERROR(AD9572*AE9572*48,0)</f>
        <v>0.17914066693494116</v>
      </c>
    </row>
    <row r="9573" spans="2:32" x14ac:dyDescent="0.15">
      <c r="B9573" s="1" t="s">
        <v>35</v>
      </c>
      <c r="C9573" s="1" t="s">
        <v>33</v>
      </c>
      <c r="D9573" s="9">
        <v>125.5308</v>
      </c>
      <c r="E9573" s="6">
        <v>3.15</v>
      </c>
      <c r="F9573" s="18">
        <v>0.35416666666666702</v>
      </c>
      <c r="G9573" s="1">
        <v>13.5</v>
      </c>
      <c r="H9573" s="1">
        <v>63</v>
      </c>
      <c r="I9573" s="1">
        <v>13.7</v>
      </c>
      <c r="J9573" s="1">
        <v>0.1</v>
      </c>
      <c r="K9573" s="1">
        <v>430</v>
      </c>
      <c r="L9573" s="1">
        <v>240</v>
      </c>
      <c r="M9573" s="6">
        <f t="shared" si="938"/>
        <v>13.771010969734277</v>
      </c>
      <c r="N9573" s="7">
        <v>1</v>
      </c>
      <c r="O9573" s="11" cm="1">
        <f t="array" ref="O9573">ROUND(_xlfn.SWITCH(C9573,"建筑专教",IF(S9573&gt;0.1,1.38,1.28),"阶梯教室",IF(S9573&gt;0.1,1.15,1.05),"公共教室",IF(S9573&gt;0.1,1.22,1.12),IF(S9573&gt;0.1,1.2,1.1))+(MOD(ROW()*11,31)/31-0.5)*0.06,2)</f>
        <v>1.22</v>
      </c>
      <c r="P9573" s="12">
        <f t="shared" si="937"/>
        <v>0.03</v>
      </c>
      <c r="Q9573" s="13">
        <f t="shared" ref="Q9573:Q9579" si="940">(0.303*EXP(-0.036*(O9573*58.15))+0.028)*((O9573*58.15)-0.00305*(5733-6.99*(O9573*58.15)-(EXP(16.6536-4030.183/(G9573+235))*(H9573/100)))-0.42*((O9573*58.15)-58.15)-0.000017*(O9573*58.15)*(5867-(EXP(16.6536-4030.183/(G9573+235))*(H9573/100)))-0.0014*(O9573*58.15)*(34-G9573)-0.0000000396*IF(N9573*0.155&gt;0.078,1.05+0.645*N9573*0.155,1)*(POWER((35.7-0.028*(O9573*58.15)-N9573*0.155*(0.0000000396*IF(N9573*0.155&gt;0.078,1.05+0.645*N9573*0.155,1)*(POWER((35.7-0.028*(O9573*58.15)-N9573*0.155*0.1)+273,4)-POWER(M9573+273,4))+IF(N9573*0.155&gt;0.078,1.05+0.645*N9573*0.155,1)*IF(J9573&lt;0.2,2.38*ABS(35.7-0.028*(O9573*58.15)-G9573)^0.25,12.1*SQRT(J9573))*(35.7-0.028*(O9573*58.15)-G9573))+273),4)-POWER(M9573+273,4))-IF(N9573*0.155&gt;0.078,1.05+0.645*N9573*0.155,1)*IF(J9573&lt;0.2,2.38*ABS(35.7-0.028*(O9573*58.15)-N9573*0.155*0.1-G9573)^0.25,12.1*SQRT(J9573))*(35.7-0.028*(O9573*58.15)-N9573*0.155*0.1-G9573))</f>
        <v>-1.2739027716275264</v>
      </c>
      <c r="R9573" s="1">
        <v>1.6</v>
      </c>
      <c r="S9573" s="1">
        <v>0.5</v>
      </c>
      <c r="T9573" s="1">
        <v>0.1</v>
      </c>
      <c r="U9573" s="4" t="s">
        <v>62</v>
      </c>
      <c r="V9573">
        <v>0.41</v>
      </c>
      <c r="W9573">
        <v>0.3</v>
      </c>
      <c r="X9573" s="14">
        <v>0.73</v>
      </c>
      <c r="Y9573" s="14">
        <v>2.38</v>
      </c>
      <c r="Z9573" s="14">
        <v>0.25</v>
      </c>
      <c r="AA9573" s="5">
        <f t="shared" si="934"/>
        <v>2.2000000000000002</v>
      </c>
      <c r="AB9573" s="15" cm="1">
        <f t="array" ref="AB9573">_xlfn.SWITCH(U9573,"夏",122,"冬",90,"春",153,"秋",153,0)</f>
        <v>90</v>
      </c>
      <c r="AC9573" s="16">
        <f t="shared" si="935"/>
        <v>198.00000000000003</v>
      </c>
      <c r="AD9573" s="5">
        <f>IFERROR(AA9573/D9573,0)</f>
        <v>1.7525579379721951E-2</v>
      </c>
      <c r="AE9573" s="15">
        <f t="shared" si="936"/>
        <v>0.24657534246575341</v>
      </c>
      <c r="AF9573" s="5">
        <f>IFERROR(AD9573*AE9573*48,0)</f>
        <v>0.20742603539835294</v>
      </c>
    </row>
    <row r="9574" spans="2:32" x14ac:dyDescent="0.15">
      <c r="B9574" s="1" t="s">
        <v>35</v>
      </c>
      <c r="C9574" s="1" t="s">
        <v>33</v>
      </c>
      <c r="D9574" s="9">
        <v>125.5308</v>
      </c>
      <c r="E9574" s="6">
        <v>3.15</v>
      </c>
      <c r="F9574" s="18">
        <v>0.375</v>
      </c>
      <c r="G9574" s="1">
        <v>14.3</v>
      </c>
      <c r="H9574" s="1">
        <v>60</v>
      </c>
      <c r="I9574" s="1">
        <v>14.5</v>
      </c>
      <c r="J9574" s="1">
        <v>0.1</v>
      </c>
      <c r="K9574" s="1">
        <v>530</v>
      </c>
      <c r="L9574" s="1">
        <v>300</v>
      </c>
      <c r="M9574" s="6">
        <f t="shared" si="938"/>
        <v>14.570420427446663</v>
      </c>
      <c r="N9574" s="7">
        <v>1</v>
      </c>
      <c r="O9574" s="11" cm="1">
        <f t="array" ref="O9574">ROUND(_xlfn.SWITCH(C9574,"建筑专教",IF(S9574&gt;0.1,1.38,1.28),"阶梯教室",IF(S9574&gt;0.1,1.15,1.05),"公共教室",IF(S9574&gt;0.1,1.22,1.12),IF(S9574&gt;0.1,1.2,1.1))+(MOD(ROW()*11,31)/31-0.5)*0.06,2)</f>
        <v>1.18</v>
      </c>
      <c r="P9574" s="12">
        <f t="shared" si="937"/>
        <v>0.13</v>
      </c>
      <c r="Q9574" s="13">
        <f t="shared" si="940"/>
        <v>-1.1867966785891852</v>
      </c>
      <c r="R9574" s="1">
        <v>1.9</v>
      </c>
      <c r="S9574" s="1">
        <v>0.4</v>
      </c>
      <c r="T9574" s="1">
        <v>0.2</v>
      </c>
      <c r="U9574" s="4" t="s">
        <v>62</v>
      </c>
      <c r="V9574">
        <v>0.41</v>
      </c>
      <c r="W9574">
        <v>0.3</v>
      </c>
      <c r="X9574" s="14">
        <v>0.73</v>
      </c>
      <c r="Y9574" s="14">
        <v>2.38</v>
      </c>
      <c r="Z9574" s="14">
        <v>0.25</v>
      </c>
      <c r="AA9574" s="5">
        <f t="shared" si="934"/>
        <v>2.5</v>
      </c>
      <c r="AB9574" s="15" cm="1">
        <f t="array" ref="AB9574">_xlfn.SWITCH(U9574,"夏",122,"冬",90,"春",153,"秋",153,0)</f>
        <v>90</v>
      </c>
      <c r="AC9574" s="16">
        <f t="shared" si="935"/>
        <v>225</v>
      </c>
      <c r="AD9574" s="5">
        <f>IFERROR(AA9574/D9574,0)</f>
        <v>1.9915431113320396E-2</v>
      </c>
      <c r="AE9574" s="15">
        <f t="shared" si="936"/>
        <v>0.24657534246575341</v>
      </c>
      <c r="AF9574" s="5">
        <f>IFERROR(AD9574*AE9574*48,0)</f>
        <v>0.23571140386176467</v>
      </c>
    </row>
    <row r="9575" spans="2:32" x14ac:dyDescent="0.15">
      <c r="B9575" s="1" t="s">
        <v>35</v>
      </c>
      <c r="C9575" s="1" t="s">
        <v>33</v>
      </c>
      <c r="D9575" s="9">
        <v>125.5308</v>
      </c>
      <c r="E9575" s="6">
        <v>3.15</v>
      </c>
      <c r="F9575" s="18">
        <v>0.39583333333333298</v>
      </c>
      <c r="G9575" s="1">
        <v>15.1</v>
      </c>
      <c r="H9575" s="1">
        <v>57</v>
      </c>
      <c r="I9575" s="1">
        <v>15.3</v>
      </c>
      <c r="J9575" s="1">
        <v>0.1</v>
      </c>
      <c r="K9575" s="1">
        <v>620</v>
      </c>
      <c r="L9575" s="1">
        <v>340</v>
      </c>
      <c r="M9575" s="6">
        <f t="shared" si="938"/>
        <v>15.36983641277817</v>
      </c>
      <c r="N9575" s="7">
        <v>1</v>
      </c>
      <c r="O9575" s="11" cm="1">
        <f t="array" ref="O9575">ROUND(_xlfn.SWITCH(C9575,"建筑专教",IF(S9575&gt;0.1,1.38,1.28),"阶梯教室",IF(S9575&gt;0.1,1.15,1.05),"公共教室",IF(S9575&gt;0.1,1.22,1.12),IF(S9575&gt;0.1,1.2,1.1))+(MOD(ROW()*11,31)/31-0.5)*0.06,2)</f>
        <v>1.2</v>
      </c>
      <c r="P9575" s="12">
        <f t="shared" si="937"/>
        <v>0.22</v>
      </c>
      <c r="Q9575" s="13">
        <f t="shared" si="940"/>
        <v>-0.92756986300866451</v>
      </c>
      <c r="R9575" s="1">
        <v>2.2000000000000002</v>
      </c>
      <c r="S9575" s="1">
        <v>0.3</v>
      </c>
      <c r="T9575" s="1">
        <v>0.3</v>
      </c>
      <c r="U9575" s="4" t="s">
        <v>62</v>
      </c>
      <c r="V9575">
        <v>0.41</v>
      </c>
      <c r="W9575">
        <v>0.3</v>
      </c>
      <c r="X9575" s="14">
        <v>0.73</v>
      </c>
      <c r="Y9575" s="14">
        <v>2.38</v>
      </c>
      <c r="Z9575" s="14">
        <v>0.25</v>
      </c>
      <c r="AA9575" s="5">
        <f t="shared" si="934"/>
        <v>2.8</v>
      </c>
      <c r="AB9575" s="15" cm="1">
        <f t="array" ref="AB9575">_xlfn.SWITCH(U9575,"夏",122,"冬",90,"春",153,"秋",153,0)</f>
        <v>90</v>
      </c>
      <c r="AC9575" s="16">
        <f t="shared" si="935"/>
        <v>251.99999999999997</v>
      </c>
      <c r="AD9575" s="5">
        <f>IFERROR(AA9575/D9575,0)</f>
        <v>2.2305282846918843E-2</v>
      </c>
      <c r="AE9575" s="15">
        <f t="shared" si="936"/>
        <v>0.24657534246575341</v>
      </c>
      <c r="AF9575" s="5">
        <f>IFERROR(AD9575*AE9575*48,0)</f>
        <v>0.26399677232517643</v>
      </c>
    </row>
    <row r="9576" spans="2:32" x14ac:dyDescent="0.15">
      <c r="B9576" s="1" t="s">
        <v>35</v>
      </c>
      <c r="C9576" s="1" t="s">
        <v>33</v>
      </c>
      <c r="D9576" s="9">
        <v>125.5308</v>
      </c>
      <c r="E9576" s="6">
        <v>3.15</v>
      </c>
      <c r="F9576" s="18">
        <v>0.41666666666666702</v>
      </c>
      <c r="G9576" s="1">
        <v>15.8</v>
      </c>
      <c r="H9576" s="1">
        <v>54</v>
      </c>
      <c r="I9576" s="1">
        <v>16</v>
      </c>
      <c r="J9576" s="1">
        <v>0.1</v>
      </c>
      <c r="K9576" s="1">
        <v>690</v>
      </c>
      <c r="L9576" s="1">
        <v>370</v>
      </c>
      <c r="M9576" s="6">
        <f t="shared" si="938"/>
        <v>16.069330683922487</v>
      </c>
      <c r="N9576" s="7">
        <v>1</v>
      </c>
      <c r="O9576" s="11" cm="1">
        <f t="array" ref="O9576">ROUND(_xlfn.SWITCH(C9576,"建筑专教",IF(S9576&gt;0.1,1.38,1.28),"阶梯教室",IF(S9576&gt;0.1,1.15,1.05),"公共教室",IF(S9576&gt;0.1,1.22,1.12),IF(S9576&gt;0.1,1.2,1.1))+(MOD(ROW()*11,31)/31-0.5)*0.06,2)</f>
        <v>1.23</v>
      </c>
      <c r="P9576" s="12">
        <f t="shared" si="937"/>
        <v>0.28999999999999998</v>
      </c>
      <c r="Q9576" s="13">
        <f t="shared" si="940"/>
        <v>-0.68347878345678426</v>
      </c>
      <c r="R9576" s="1">
        <v>2.2999999999999998</v>
      </c>
      <c r="S9576" s="1">
        <v>0.2</v>
      </c>
      <c r="T9576" s="1">
        <v>0.4</v>
      </c>
      <c r="U9576" s="4" t="s">
        <v>62</v>
      </c>
      <c r="V9576">
        <v>0.41</v>
      </c>
      <c r="W9576">
        <v>0.3</v>
      </c>
      <c r="X9576" s="14">
        <v>0.73</v>
      </c>
      <c r="Y9576" s="14">
        <v>2.38</v>
      </c>
      <c r="Z9576" s="14">
        <v>0.25</v>
      </c>
      <c r="AA9576" s="5">
        <f t="shared" ref="AA9576:AA9639" si="941">R9576+S9576+T9576</f>
        <v>2.9</v>
      </c>
      <c r="AB9576" s="15" cm="1">
        <f t="array" ref="AB9576">_xlfn.SWITCH(U9576,"夏",122,"冬",90,"春",153,"秋",153,0)</f>
        <v>90</v>
      </c>
      <c r="AC9576" s="16">
        <f t="shared" ref="AC9576:AC9639" si="942">AA9576*AB9576</f>
        <v>261</v>
      </c>
      <c r="AD9576" s="5">
        <f>IFERROR(AA9576/D9576,0)</f>
        <v>2.310190009145166E-2</v>
      </c>
      <c r="AE9576" s="15">
        <f t="shared" ref="AE9576:AE9639" si="943">IF(U9576="夏",122/365,IF(U9576="冬",90/365,IF(OR(U9576="春",U9576="秋"),153/365,0)))</f>
        <v>0.24657534246575341</v>
      </c>
      <c r="AF9576" s="5">
        <f>IFERROR(AD9576*AE9576*48,0)</f>
        <v>0.27342522847964701</v>
      </c>
    </row>
    <row r="9577" spans="2:32" x14ac:dyDescent="0.15">
      <c r="B9577" s="1" t="s">
        <v>35</v>
      </c>
      <c r="C9577" s="1" t="s">
        <v>33</v>
      </c>
      <c r="D9577" s="9">
        <v>125.5308</v>
      </c>
      <c r="E9577" s="6">
        <v>3.15</v>
      </c>
      <c r="F9577" s="18">
        <v>0.4375</v>
      </c>
      <c r="G9577" s="1">
        <v>16.5</v>
      </c>
      <c r="H9577" s="1">
        <v>52</v>
      </c>
      <c r="I9577" s="1">
        <v>16.7</v>
      </c>
      <c r="J9577" s="1">
        <v>0.1</v>
      </c>
      <c r="K9577" s="1">
        <v>740</v>
      </c>
      <c r="L9577" s="1">
        <v>400</v>
      </c>
      <c r="M9577" s="6">
        <f t="shared" si="938"/>
        <v>16.768829824631155</v>
      </c>
      <c r="N9577" s="7">
        <v>1</v>
      </c>
      <c r="O9577" s="11" cm="1">
        <f t="array" ref="O9577">ROUND(_xlfn.SWITCH(C9577,"建筑专教",IF(S9577&gt;0.1,1.38,1.28),"阶梯教室",IF(S9577&gt;0.1,1.15,1.05),"公共教室",IF(S9577&gt;0.1,1.22,1.12),IF(S9577&gt;0.1,1.2,1.1))+(MOD(ROW()*11,31)/31-0.5)*0.06,2)</f>
        <v>1.19</v>
      </c>
      <c r="P9577" s="12">
        <f t="shared" si="937"/>
        <v>0.34</v>
      </c>
      <c r="Q9577" s="13">
        <f t="shared" si="940"/>
        <v>-0.61216886866985265</v>
      </c>
      <c r="R9577" s="1">
        <v>2.1</v>
      </c>
      <c r="S9577" s="1">
        <v>0.2</v>
      </c>
      <c r="T9577" s="1">
        <v>0.4</v>
      </c>
      <c r="U9577" s="4" t="s">
        <v>62</v>
      </c>
      <c r="V9577">
        <v>0.41</v>
      </c>
      <c r="W9577">
        <v>0.3</v>
      </c>
      <c r="X9577" s="14">
        <v>0.73</v>
      </c>
      <c r="Y9577" s="14">
        <v>2.38</v>
      </c>
      <c r="Z9577" s="14">
        <v>0.25</v>
      </c>
      <c r="AA9577" s="5">
        <f t="shared" si="941"/>
        <v>2.7</v>
      </c>
      <c r="AB9577" s="15" cm="1">
        <f t="array" ref="AB9577">_xlfn.SWITCH(U9577,"夏",122,"冬",90,"春",153,"秋",153,0)</f>
        <v>90</v>
      </c>
      <c r="AC9577" s="16">
        <f t="shared" si="942"/>
        <v>243.00000000000003</v>
      </c>
      <c r="AD9577" s="5">
        <f>IFERROR(AA9577/D9577,0)</f>
        <v>2.150866560238603E-2</v>
      </c>
      <c r="AE9577" s="15">
        <f t="shared" si="943"/>
        <v>0.24657534246575341</v>
      </c>
      <c r="AF9577" s="5">
        <f>IFERROR(AD9577*AE9577*48,0)</f>
        <v>0.25456831617070586</v>
      </c>
    </row>
    <row r="9578" spans="2:32" x14ac:dyDescent="0.15">
      <c r="B9578" s="1" t="s">
        <v>35</v>
      </c>
      <c r="C9578" s="1" t="s">
        <v>33</v>
      </c>
      <c r="D9578" s="9">
        <v>125.5308</v>
      </c>
      <c r="E9578" s="6">
        <v>3.15</v>
      </c>
      <c r="F9578" s="18">
        <v>0.45833333333333298</v>
      </c>
      <c r="G9578" s="1">
        <v>17.100000000000001</v>
      </c>
      <c r="H9578" s="1">
        <v>50</v>
      </c>
      <c r="I9578" s="1">
        <v>17.3</v>
      </c>
      <c r="J9578" s="1">
        <v>0.1</v>
      </c>
      <c r="K9578" s="1">
        <v>710</v>
      </c>
      <c r="L9578" s="1">
        <v>420</v>
      </c>
      <c r="M9578" s="6">
        <f t="shared" si="938"/>
        <v>17.368404348121373</v>
      </c>
      <c r="N9578" s="7">
        <v>1</v>
      </c>
      <c r="O9578" s="11" cm="1">
        <f t="array" ref="O9578">ROUND(_xlfn.SWITCH(C9578,"建筑专教",IF(S9578&gt;0.1,1.38,1.28),"阶梯教室",IF(S9578&gt;0.1,1.15,1.05),"公共教室",IF(S9578&gt;0.1,1.22,1.12),IF(S9578&gt;0.1,1.2,1.1))+(MOD(ROW()*11,31)/31-0.5)*0.06,2)</f>
        <v>1.21</v>
      </c>
      <c r="P9578" s="12">
        <f t="shared" si="937"/>
        <v>0.31</v>
      </c>
      <c r="Q9578" s="13">
        <f t="shared" si="940"/>
        <v>-0.42661017508212129</v>
      </c>
      <c r="R9578" s="1">
        <v>1.9</v>
      </c>
      <c r="S9578" s="1">
        <v>0.2</v>
      </c>
      <c r="T9578" s="1">
        <v>0.3</v>
      </c>
      <c r="U9578" s="4" t="s">
        <v>62</v>
      </c>
      <c r="V9578">
        <v>0.41</v>
      </c>
      <c r="W9578">
        <v>0.3</v>
      </c>
      <c r="X9578" s="14">
        <v>0.73</v>
      </c>
      <c r="Y9578" s="14">
        <v>2.38</v>
      </c>
      <c r="Z9578" s="14">
        <v>0.25</v>
      </c>
      <c r="AA9578" s="5">
        <f t="shared" si="941"/>
        <v>2.4</v>
      </c>
      <c r="AB9578" s="15" cm="1">
        <f t="array" ref="AB9578">_xlfn.SWITCH(U9578,"夏",122,"冬",90,"春",153,"秋",153,0)</f>
        <v>90</v>
      </c>
      <c r="AC9578" s="16">
        <f t="shared" si="942"/>
        <v>216</v>
      </c>
      <c r="AD9578" s="5">
        <f>IFERROR(AA9578/D9578,0)</f>
        <v>1.9118813868787578E-2</v>
      </c>
      <c r="AE9578" s="15">
        <f t="shared" si="943"/>
        <v>0.24657534246575341</v>
      </c>
      <c r="AF9578" s="5">
        <f>IFERROR(AD9578*AE9578*48,0)</f>
        <v>0.22628294770729407</v>
      </c>
    </row>
    <row r="9579" spans="2:32" x14ac:dyDescent="0.15">
      <c r="B9579" s="1" t="s">
        <v>35</v>
      </c>
      <c r="C9579" s="1" t="s">
        <v>33</v>
      </c>
      <c r="D9579" s="9">
        <v>125.5308</v>
      </c>
      <c r="E9579" s="6">
        <v>3.15</v>
      </c>
      <c r="F9579" s="18">
        <v>0.47916666666666702</v>
      </c>
      <c r="G9579" s="1">
        <v>17.5</v>
      </c>
      <c r="H9579" s="1">
        <v>48</v>
      </c>
      <c r="I9579" s="1">
        <v>17.7</v>
      </c>
      <c r="J9579" s="1">
        <v>0.1</v>
      </c>
      <c r="K9579" s="1">
        <v>600</v>
      </c>
      <c r="L9579" s="1">
        <v>440</v>
      </c>
      <c r="M9579" s="6">
        <f t="shared" si="938"/>
        <v>17.768122642881849</v>
      </c>
      <c r="N9579" s="7">
        <v>1</v>
      </c>
      <c r="O9579" s="11" cm="1">
        <f t="array" ref="O9579">ROUND(_xlfn.SWITCH(C9579,"建筑专教",IF(S9579&gt;0.1,1.38,1.28),"阶梯教室",IF(S9579&gt;0.1,1.15,1.05),"公共教室",IF(S9579&gt;0.1,1.22,1.12),IF(S9579&gt;0.1,1.2,1.1))+(MOD(ROW()*11,31)/31-0.5)*0.06,2)</f>
        <v>1.17</v>
      </c>
      <c r="P9579" s="12">
        <f t="shared" si="937"/>
        <v>0.2</v>
      </c>
      <c r="Q9579" s="13">
        <f t="shared" si="940"/>
        <v>-0.42109473249606366</v>
      </c>
      <c r="R9579" s="1">
        <v>1.5</v>
      </c>
      <c r="S9579" s="1">
        <v>0.3</v>
      </c>
      <c r="T9579" s="1">
        <v>0.2</v>
      </c>
      <c r="U9579" s="4" t="s">
        <v>62</v>
      </c>
      <c r="V9579">
        <v>0.41</v>
      </c>
      <c r="W9579">
        <v>0.3</v>
      </c>
      <c r="X9579" s="14">
        <v>0.73</v>
      </c>
      <c r="Y9579" s="14">
        <v>2.38</v>
      </c>
      <c r="Z9579" s="14">
        <v>0.25</v>
      </c>
      <c r="AA9579" s="5">
        <f t="shared" si="941"/>
        <v>2</v>
      </c>
      <c r="AB9579" s="15" cm="1">
        <f t="array" ref="AB9579">_xlfn.SWITCH(U9579,"夏",122,"冬",90,"春",153,"秋",153,0)</f>
        <v>90</v>
      </c>
      <c r="AC9579" s="16">
        <f t="shared" si="942"/>
        <v>180</v>
      </c>
      <c r="AD9579" s="5">
        <f>IFERROR(AA9579/D9579,0)</f>
        <v>1.5932344890656317E-2</v>
      </c>
      <c r="AE9579" s="15">
        <f t="shared" si="943"/>
        <v>0.24657534246575341</v>
      </c>
      <c r="AF9579" s="5">
        <f>IFERROR(AD9579*AE9579*48,0)</f>
        <v>0.18856912308941176</v>
      </c>
    </row>
    <row r="9580" spans="2:32" x14ac:dyDescent="0.15">
      <c r="B9580" s="1" t="s">
        <v>35</v>
      </c>
      <c r="C9580" s="1" t="s">
        <v>33</v>
      </c>
      <c r="D9580" s="9">
        <v>125.5308</v>
      </c>
      <c r="E9580" s="6">
        <v>3.15</v>
      </c>
      <c r="F9580" s="18">
        <v>0.5</v>
      </c>
      <c r="G9580" s="1">
        <v>17.7</v>
      </c>
      <c r="H9580" s="1">
        <v>47</v>
      </c>
      <c r="I9580" s="1">
        <v>17.899999999999999</v>
      </c>
      <c r="J9580" s="1">
        <v>0.1</v>
      </c>
      <c r="K9580" s="1">
        <v>470</v>
      </c>
      <c r="L9580" s="1">
        <v>460</v>
      </c>
      <c r="M9580" s="6">
        <f t="shared" si="938"/>
        <v>17.967982369990466</v>
      </c>
      <c r="N9580" s="1">
        <v>0</v>
      </c>
      <c r="O9580" s="1">
        <v>0</v>
      </c>
      <c r="P9580" s="12">
        <f t="shared" si="937"/>
        <v>0</v>
      </c>
      <c r="Q9580" s="1">
        <v>0</v>
      </c>
      <c r="R9580" s="1">
        <v>0</v>
      </c>
      <c r="S9580" s="1">
        <v>0.4</v>
      </c>
      <c r="T9580" s="1">
        <v>0</v>
      </c>
      <c r="U9580" s="4" t="s">
        <v>62</v>
      </c>
      <c r="V9580">
        <v>0.41</v>
      </c>
      <c r="W9580">
        <v>0.3</v>
      </c>
      <c r="X9580" s="14">
        <v>0.73</v>
      </c>
      <c r="Y9580" s="14">
        <v>2.38</v>
      </c>
      <c r="Z9580" s="14">
        <v>0.25</v>
      </c>
      <c r="AA9580" s="5">
        <f t="shared" si="941"/>
        <v>0.4</v>
      </c>
      <c r="AB9580" s="15" cm="1">
        <f t="array" ref="AB9580">_xlfn.SWITCH(U9580,"夏",122,"冬",90,"春",153,"秋",153,0)</f>
        <v>90</v>
      </c>
      <c r="AC9580" s="16">
        <f t="shared" si="942"/>
        <v>36</v>
      </c>
      <c r="AD9580" s="5">
        <f>IFERROR(AA9580/D9580,0)</f>
        <v>3.1864689781312635E-3</v>
      </c>
      <c r="AE9580" s="15">
        <f t="shared" si="943"/>
        <v>0.24657534246575341</v>
      </c>
      <c r="AF9580" s="5">
        <f>IFERROR(AD9580*AE9580*48,0)</f>
        <v>3.7713824617882349E-2</v>
      </c>
    </row>
    <row r="9581" spans="2:32" x14ac:dyDescent="0.15">
      <c r="B9581" s="1" t="s">
        <v>35</v>
      </c>
      <c r="C9581" s="1" t="s">
        <v>33</v>
      </c>
      <c r="D9581" s="9">
        <v>125.5308</v>
      </c>
      <c r="E9581" s="6">
        <v>3.15</v>
      </c>
      <c r="F9581" s="18">
        <v>0.52083333333333304</v>
      </c>
      <c r="G9581" s="1">
        <v>17.3</v>
      </c>
      <c r="H9581" s="1">
        <v>49</v>
      </c>
      <c r="I9581" s="1">
        <v>17.5</v>
      </c>
      <c r="J9581" s="1">
        <v>0.1</v>
      </c>
      <c r="K9581" s="1">
        <v>425</v>
      </c>
      <c r="L9581" s="1">
        <v>450</v>
      </c>
      <c r="M9581" s="6">
        <f t="shared" si="938"/>
        <v>17.568263301815989</v>
      </c>
      <c r="N9581" s="1">
        <v>0</v>
      </c>
      <c r="O9581" s="1">
        <v>0</v>
      </c>
      <c r="P9581" s="12">
        <f t="shared" si="937"/>
        <v>0</v>
      </c>
      <c r="Q9581" s="1">
        <v>0</v>
      </c>
      <c r="R9581" s="1">
        <v>0</v>
      </c>
      <c r="S9581" s="1">
        <v>0.3</v>
      </c>
      <c r="T9581" s="1">
        <v>0</v>
      </c>
      <c r="U9581" s="4" t="s">
        <v>62</v>
      </c>
      <c r="V9581">
        <v>0.41</v>
      </c>
      <c r="W9581">
        <v>0.3</v>
      </c>
      <c r="X9581" s="14">
        <v>0.73</v>
      </c>
      <c r="Y9581" s="14">
        <v>2.38</v>
      </c>
      <c r="Z9581" s="14">
        <v>0.25</v>
      </c>
      <c r="AA9581" s="5">
        <f t="shared" si="941"/>
        <v>0.3</v>
      </c>
      <c r="AB9581" s="15" cm="1">
        <f t="array" ref="AB9581">_xlfn.SWITCH(U9581,"夏",122,"冬",90,"春",153,"秋",153,0)</f>
        <v>90</v>
      </c>
      <c r="AC9581" s="16">
        <f t="shared" si="942"/>
        <v>27</v>
      </c>
      <c r="AD9581" s="5">
        <f>IFERROR(AA9581/D9581,0)</f>
        <v>2.3898517335984473E-3</v>
      </c>
      <c r="AE9581" s="15">
        <f t="shared" si="943"/>
        <v>0.24657534246575341</v>
      </c>
      <c r="AF9581" s="5">
        <f>IFERROR(AD9581*AE9581*48,0)</f>
        <v>2.8285368463411759E-2</v>
      </c>
    </row>
    <row r="9582" spans="2:32" x14ac:dyDescent="0.15">
      <c r="B9582" s="1" t="s">
        <v>35</v>
      </c>
      <c r="C9582" s="1" t="s">
        <v>33</v>
      </c>
      <c r="D9582" s="9">
        <v>125.5308</v>
      </c>
      <c r="E9582" s="6">
        <v>3.15</v>
      </c>
      <c r="F9582" s="18">
        <v>0.54166666666666696</v>
      </c>
      <c r="G9582" s="1">
        <v>16.8</v>
      </c>
      <c r="H9582" s="1">
        <v>51</v>
      </c>
      <c r="I9582" s="1">
        <v>17</v>
      </c>
      <c r="J9582" s="1">
        <v>0.1</v>
      </c>
      <c r="K9582" s="1">
        <v>412</v>
      </c>
      <c r="L9582" s="1">
        <v>430</v>
      </c>
      <c r="M9582" s="6">
        <f t="shared" si="938"/>
        <v>17.068616646820146</v>
      </c>
      <c r="N9582" s="1">
        <v>0</v>
      </c>
      <c r="O9582" s="1">
        <v>0</v>
      </c>
      <c r="P9582" s="12">
        <f t="shared" si="937"/>
        <v>0</v>
      </c>
      <c r="Q9582" s="1">
        <v>0</v>
      </c>
      <c r="R9582" s="1">
        <v>0</v>
      </c>
      <c r="S9582" s="1">
        <v>0.3</v>
      </c>
      <c r="T9582" s="1">
        <v>0</v>
      </c>
      <c r="U9582" s="4" t="s">
        <v>62</v>
      </c>
      <c r="V9582">
        <v>0.41</v>
      </c>
      <c r="W9582">
        <v>0.3</v>
      </c>
      <c r="X9582" s="14">
        <v>0.73</v>
      </c>
      <c r="Y9582" s="14">
        <v>2.38</v>
      </c>
      <c r="Z9582" s="14">
        <v>0.25</v>
      </c>
      <c r="AA9582" s="5">
        <f t="shared" si="941"/>
        <v>0.3</v>
      </c>
      <c r="AB9582" s="15" cm="1">
        <f t="array" ref="AB9582">_xlfn.SWITCH(U9582,"夏",122,"冬",90,"春",153,"秋",153,0)</f>
        <v>90</v>
      </c>
      <c r="AC9582" s="16">
        <f t="shared" si="942"/>
        <v>27</v>
      </c>
      <c r="AD9582" s="5">
        <f>IFERROR(AA9582/D9582,0)</f>
        <v>2.3898517335984473E-3</v>
      </c>
      <c r="AE9582" s="15">
        <f t="shared" si="943"/>
        <v>0.24657534246575341</v>
      </c>
      <c r="AF9582" s="5">
        <f>IFERROR(AD9582*AE9582*48,0)</f>
        <v>2.8285368463411759E-2</v>
      </c>
    </row>
    <row r="9583" spans="2:32" x14ac:dyDescent="0.15">
      <c r="B9583" s="1" t="s">
        <v>35</v>
      </c>
      <c r="C9583" s="1" t="s">
        <v>33</v>
      </c>
      <c r="D9583" s="9">
        <v>125.5308</v>
      </c>
      <c r="E9583" s="6">
        <v>3.15</v>
      </c>
      <c r="F9583" s="18">
        <v>0.5625</v>
      </c>
      <c r="G9583" s="1">
        <v>16.3</v>
      </c>
      <c r="H9583" s="1">
        <v>53</v>
      </c>
      <c r="I9583" s="1">
        <v>16.5</v>
      </c>
      <c r="J9583" s="1">
        <v>0.1</v>
      </c>
      <c r="K9583" s="1">
        <v>409</v>
      </c>
      <c r="L9583" s="1">
        <v>410</v>
      </c>
      <c r="M9583" s="6">
        <f t="shared" si="938"/>
        <v>16.568972433815077</v>
      </c>
      <c r="N9583" s="1">
        <v>0</v>
      </c>
      <c r="O9583" s="1">
        <v>0</v>
      </c>
      <c r="P9583" s="12">
        <f t="shared" si="937"/>
        <v>0</v>
      </c>
      <c r="Q9583" s="1">
        <v>0</v>
      </c>
      <c r="R9583" s="1">
        <v>0</v>
      </c>
      <c r="S9583" s="1">
        <v>0.4</v>
      </c>
      <c r="T9583" s="1">
        <v>0</v>
      </c>
      <c r="U9583" s="4" t="s">
        <v>62</v>
      </c>
      <c r="V9583">
        <v>0.41</v>
      </c>
      <c r="W9583">
        <v>0.3</v>
      </c>
      <c r="X9583" s="14">
        <v>0.73</v>
      </c>
      <c r="Y9583" s="14">
        <v>2.38</v>
      </c>
      <c r="Z9583" s="14">
        <v>0.25</v>
      </c>
      <c r="AA9583" s="5">
        <f t="shared" si="941"/>
        <v>0.4</v>
      </c>
      <c r="AB9583" s="15" cm="1">
        <f t="array" ref="AB9583">_xlfn.SWITCH(U9583,"夏",122,"冬",90,"春",153,"秋",153,0)</f>
        <v>90</v>
      </c>
      <c r="AC9583" s="16">
        <f t="shared" si="942"/>
        <v>36</v>
      </c>
      <c r="AD9583" s="5">
        <f>IFERROR(AA9583/D9583,0)</f>
        <v>3.1864689781312635E-3</v>
      </c>
      <c r="AE9583" s="15">
        <f t="shared" si="943"/>
        <v>0.24657534246575341</v>
      </c>
      <c r="AF9583" s="5">
        <f>IFERROR(AD9583*AE9583*48,0)</f>
        <v>3.7713824617882349E-2</v>
      </c>
    </row>
    <row r="9584" spans="2:32" x14ac:dyDescent="0.15">
      <c r="B9584" s="1" t="s">
        <v>35</v>
      </c>
      <c r="C9584" s="1" t="s">
        <v>33</v>
      </c>
      <c r="D9584" s="9">
        <v>125.5308</v>
      </c>
      <c r="E9584" s="6">
        <v>3.15</v>
      </c>
      <c r="F9584" s="18">
        <v>0.58333333333333304</v>
      </c>
      <c r="G9584" s="1">
        <v>16.600000000000001</v>
      </c>
      <c r="H9584" s="1">
        <v>51</v>
      </c>
      <c r="I9584" s="1">
        <v>16.8</v>
      </c>
      <c r="J9584" s="1">
        <v>0.1</v>
      </c>
      <c r="K9584" s="1">
        <v>520</v>
      </c>
      <c r="L9584" s="1">
        <v>380</v>
      </c>
      <c r="M9584" s="6">
        <f t="shared" si="938"/>
        <v>16.86875866740138</v>
      </c>
      <c r="N9584" s="7">
        <v>1</v>
      </c>
      <c r="O9584" s="11" cm="1">
        <f t="array" ref="O9584">ROUND(_xlfn.SWITCH(C9584,"建筑专教",IF(S9584&gt;0.1,1.38,1.28),"阶梯教室",IF(S9584&gt;0.1,1.15,1.05),"公共教室",IF(S9584&gt;0.1,1.22,1.12),IF(S9584&gt;0.1,1.2,1.1))+(MOD(ROW()*11,31)/31-0.5)*0.06,2)</f>
        <v>1.22</v>
      </c>
      <c r="P9584" s="12">
        <f t="shared" si="937"/>
        <v>0.12</v>
      </c>
      <c r="Q9584" s="13">
        <f t="shared" ref="Q9584:Q9589" si="944">(0.303*EXP(-0.036*(O9584*58.15))+0.028)*((O9584*58.15)-0.00305*(5733-6.99*(O9584*58.15)-(EXP(16.6536-4030.183/(G9584+235))*(H9584/100)))-0.42*((O9584*58.15)-58.15)-0.000017*(O9584*58.15)*(5867-(EXP(16.6536-4030.183/(G9584+235))*(H9584/100)))-0.0014*(O9584*58.15)*(34-G9584)-0.0000000396*IF(N9584*0.155&gt;0.078,1.05+0.645*N9584*0.155,1)*(POWER((35.7-0.028*(O9584*58.15)-N9584*0.155*(0.0000000396*IF(N9584*0.155&gt;0.078,1.05+0.645*N9584*0.155,1)*(POWER((35.7-0.028*(O9584*58.15)-N9584*0.155*0.1)+273,4)-POWER(M9584+273,4))+IF(N9584*0.155&gt;0.078,1.05+0.645*N9584*0.155,1)*IF(J9584&lt;0.2,2.38*ABS(35.7-0.028*(O9584*58.15)-G9584)^0.25,12.1*SQRT(J9584))*(35.7-0.028*(O9584*58.15)-G9584))+273),4)-POWER(M9584+273,4))-IF(N9584*0.155&gt;0.078,1.05+0.645*N9584*0.155,1)*IF(J9584&lt;0.2,2.38*ABS(35.7-0.028*(O9584*58.15)-N9584*0.155*0.1-G9584)^0.25,12.1*SQRT(J9584))*(35.7-0.028*(O9584*58.15)-N9584*0.155*0.1-G9584))</f>
        <v>-0.51988073031862914</v>
      </c>
      <c r="R9584" s="1">
        <v>1.3</v>
      </c>
      <c r="S9584" s="1">
        <v>0.5</v>
      </c>
      <c r="T9584" s="1">
        <v>0.2</v>
      </c>
      <c r="U9584" s="4" t="s">
        <v>62</v>
      </c>
      <c r="V9584">
        <v>0.41</v>
      </c>
      <c r="W9584">
        <v>0.3</v>
      </c>
      <c r="X9584" s="14">
        <v>0.73</v>
      </c>
      <c r="Y9584" s="14">
        <v>2.38</v>
      </c>
      <c r="Z9584" s="14">
        <v>0.25</v>
      </c>
      <c r="AA9584" s="5">
        <f t="shared" si="941"/>
        <v>2</v>
      </c>
      <c r="AB9584" s="15" cm="1">
        <f t="array" ref="AB9584">_xlfn.SWITCH(U9584,"夏",122,"冬",90,"春",153,"秋",153,0)</f>
        <v>90</v>
      </c>
      <c r="AC9584" s="16">
        <f t="shared" si="942"/>
        <v>180</v>
      </c>
      <c r="AD9584" s="5">
        <f>IFERROR(AA9584/D9584,0)</f>
        <v>1.5932344890656317E-2</v>
      </c>
      <c r="AE9584" s="15">
        <f t="shared" si="943"/>
        <v>0.24657534246575341</v>
      </c>
      <c r="AF9584" s="5">
        <f>IFERROR(AD9584*AE9584*48,0)</f>
        <v>0.18856912308941176</v>
      </c>
    </row>
    <row r="9585" spans="2:32" x14ac:dyDescent="0.15">
      <c r="B9585" s="1" t="s">
        <v>35</v>
      </c>
      <c r="C9585" s="1" t="s">
        <v>33</v>
      </c>
      <c r="D9585" s="9">
        <v>125.5308</v>
      </c>
      <c r="E9585" s="6">
        <v>3.15</v>
      </c>
      <c r="F9585" s="18">
        <v>0.60416666666666696</v>
      </c>
      <c r="G9585" s="1">
        <v>17.100000000000001</v>
      </c>
      <c r="H9585" s="1">
        <v>49</v>
      </c>
      <c r="I9585" s="1">
        <v>17.3</v>
      </c>
      <c r="J9585" s="1">
        <v>0.1</v>
      </c>
      <c r="K9585" s="1">
        <v>660</v>
      </c>
      <c r="L9585" s="1">
        <v>350</v>
      </c>
      <c r="M9585" s="6">
        <f t="shared" si="938"/>
        <v>17.368404348121373</v>
      </c>
      <c r="N9585" s="7">
        <v>1</v>
      </c>
      <c r="O9585" s="11" cm="1">
        <f t="array" ref="O9585">ROUND(_xlfn.SWITCH(C9585,"建筑专教",IF(S9585&gt;0.1,1.38,1.28),"阶梯教室",IF(S9585&gt;0.1,1.15,1.05),"公共教室",IF(S9585&gt;0.1,1.22,1.12),IF(S9585&gt;0.1,1.2,1.1))+(MOD(ROW()*11,31)/31-0.5)*0.06,2)</f>
        <v>1.18</v>
      </c>
      <c r="P9585" s="12">
        <f t="shared" si="937"/>
        <v>0.26</v>
      </c>
      <c r="Q9585" s="13">
        <f t="shared" si="944"/>
        <v>-0.49290487398254551</v>
      </c>
      <c r="R9585" s="1">
        <v>1.8</v>
      </c>
      <c r="S9585" s="1">
        <v>0.4</v>
      </c>
      <c r="T9585" s="1">
        <v>0.3</v>
      </c>
      <c r="U9585" s="4" t="s">
        <v>62</v>
      </c>
      <c r="V9585">
        <v>0.41</v>
      </c>
      <c r="W9585">
        <v>0.3</v>
      </c>
      <c r="X9585" s="14">
        <v>0.73</v>
      </c>
      <c r="Y9585" s="14">
        <v>2.38</v>
      </c>
      <c r="Z9585" s="14">
        <v>0.25</v>
      </c>
      <c r="AA9585" s="5">
        <f t="shared" si="941"/>
        <v>2.5</v>
      </c>
      <c r="AB9585" s="15" cm="1">
        <f t="array" ref="AB9585">_xlfn.SWITCH(U9585,"夏",122,"冬",90,"春",153,"秋",153,0)</f>
        <v>90</v>
      </c>
      <c r="AC9585" s="16">
        <f t="shared" si="942"/>
        <v>225</v>
      </c>
      <c r="AD9585" s="5">
        <f>IFERROR(AA9585/D9585,0)</f>
        <v>1.9915431113320396E-2</v>
      </c>
      <c r="AE9585" s="15">
        <f t="shared" si="943"/>
        <v>0.24657534246575341</v>
      </c>
      <c r="AF9585" s="5">
        <f>IFERROR(AD9585*AE9585*48,0)</f>
        <v>0.23571140386176467</v>
      </c>
    </row>
    <row r="9586" spans="2:32" x14ac:dyDescent="0.15">
      <c r="B9586" s="1" t="s">
        <v>35</v>
      </c>
      <c r="C9586" s="1" t="s">
        <v>33</v>
      </c>
      <c r="D9586" s="9">
        <v>125.5308</v>
      </c>
      <c r="E9586" s="6">
        <v>3.15</v>
      </c>
      <c r="F9586" s="18">
        <v>0.625</v>
      </c>
      <c r="G9586" s="1">
        <v>17.600000000000001</v>
      </c>
      <c r="H9586" s="1">
        <v>46</v>
      </c>
      <c r="I9586" s="1">
        <v>17.8</v>
      </c>
      <c r="J9586" s="1">
        <v>0.1</v>
      </c>
      <c r="K9586" s="1">
        <v>730</v>
      </c>
      <c r="L9586" s="1">
        <v>320</v>
      </c>
      <c r="M9586" s="6">
        <f t="shared" si="938"/>
        <v>17.868052458263719</v>
      </c>
      <c r="N9586" s="7">
        <v>1</v>
      </c>
      <c r="O9586" s="11" cm="1">
        <f t="array" ref="O9586">ROUND(_xlfn.SWITCH(C9586,"建筑专教",IF(S9586&gt;0.1,1.38,1.28),"阶梯教室",IF(S9586&gt;0.1,1.15,1.05),"公共教室",IF(S9586&gt;0.1,1.22,1.12),IF(S9586&gt;0.1,1.2,1.1))+(MOD(ROW()*11,31)/31-0.5)*0.06,2)</f>
        <v>1.2</v>
      </c>
      <c r="P9586" s="12">
        <f t="shared" si="937"/>
        <v>0.33</v>
      </c>
      <c r="Q9586" s="13">
        <f t="shared" si="944"/>
        <v>-0.33352825971573435</v>
      </c>
      <c r="R9586" s="1">
        <v>2</v>
      </c>
      <c r="S9586" s="1">
        <v>0.3</v>
      </c>
      <c r="T9586" s="1">
        <v>0.4</v>
      </c>
      <c r="U9586" s="4" t="s">
        <v>62</v>
      </c>
      <c r="V9586">
        <v>0.41</v>
      </c>
      <c r="W9586">
        <v>0.3</v>
      </c>
      <c r="X9586" s="14">
        <v>0.73</v>
      </c>
      <c r="Y9586" s="14">
        <v>2.38</v>
      </c>
      <c r="Z9586" s="14">
        <v>0.25</v>
      </c>
      <c r="AA9586" s="5">
        <f t="shared" si="941"/>
        <v>2.6999999999999997</v>
      </c>
      <c r="AB9586" s="15" cm="1">
        <f t="array" ref="AB9586">_xlfn.SWITCH(U9586,"夏",122,"冬",90,"春",153,"秋",153,0)</f>
        <v>90</v>
      </c>
      <c r="AC9586" s="16">
        <f t="shared" si="942"/>
        <v>242.99999999999997</v>
      </c>
      <c r="AD9586" s="5">
        <f>IFERROR(AA9586/D9586,0)</f>
        <v>2.1508665602386026E-2</v>
      </c>
      <c r="AE9586" s="15">
        <f t="shared" si="943"/>
        <v>0.24657534246575341</v>
      </c>
      <c r="AF9586" s="5">
        <f>IFERROR(AD9586*AE9586*48,0)</f>
        <v>0.25456831617070586</v>
      </c>
    </row>
    <row r="9587" spans="2:32" x14ac:dyDescent="0.15">
      <c r="B9587" s="1" t="s">
        <v>35</v>
      </c>
      <c r="C9587" s="1" t="s">
        <v>33</v>
      </c>
      <c r="D9587" s="9">
        <v>125.5308</v>
      </c>
      <c r="E9587" s="6">
        <v>3.15</v>
      </c>
      <c r="F9587" s="18">
        <v>0.64583333333333304</v>
      </c>
      <c r="G9587" s="1">
        <v>17.899999999999999</v>
      </c>
      <c r="H9587" s="1">
        <v>44</v>
      </c>
      <c r="I9587" s="1">
        <v>18.100000000000001</v>
      </c>
      <c r="J9587" s="1">
        <v>0.1</v>
      </c>
      <c r="K9587" s="1">
        <v>690</v>
      </c>
      <c r="L9587" s="1">
        <v>290</v>
      </c>
      <c r="M9587" s="6">
        <f t="shared" si="938"/>
        <v>18.167842481819775</v>
      </c>
      <c r="N9587" s="7">
        <v>1</v>
      </c>
      <c r="O9587" s="11" cm="1">
        <f t="array" ref="O9587">ROUND(_xlfn.SWITCH(C9587,"建筑专教",IF(S9587&gt;0.1,1.38,1.28),"阶梯教室",IF(S9587&gt;0.1,1.15,1.05),"公共教室",IF(S9587&gt;0.1,1.22,1.12),IF(S9587&gt;0.1,1.2,1.1))+(MOD(ROW()*11,31)/31-0.5)*0.06,2)</f>
        <v>1.22</v>
      </c>
      <c r="P9587" s="12">
        <f t="shared" si="937"/>
        <v>0.28999999999999998</v>
      </c>
      <c r="Q9587" s="13">
        <f t="shared" si="944"/>
        <v>-0.22634692084683306</v>
      </c>
      <c r="R9587" s="1">
        <v>1.8</v>
      </c>
      <c r="S9587" s="1">
        <v>0.3</v>
      </c>
      <c r="T9587" s="1">
        <v>0.3</v>
      </c>
      <c r="U9587" s="4" t="s">
        <v>62</v>
      </c>
      <c r="V9587">
        <v>0.41</v>
      </c>
      <c r="W9587">
        <v>0.3</v>
      </c>
      <c r="X9587" s="14">
        <v>0.73</v>
      </c>
      <c r="Y9587" s="14">
        <v>2.38</v>
      </c>
      <c r="Z9587" s="14">
        <v>0.25</v>
      </c>
      <c r="AA9587" s="5">
        <f t="shared" si="941"/>
        <v>2.4</v>
      </c>
      <c r="AB9587" s="15" cm="1">
        <f t="array" ref="AB9587">_xlfn.SWITCH(U9587,"夏",122,"冬",90,"春",153,"秋",153,0)</f>
        <v>90</v>
      </c>
      <c r="AC9587" s="16">
        <f t="shared" si="942"/>
        <v>216</v>
      </c>
      <c r="AD9587" s="5">
        <f>IFERROR(AA9587/D9587,0)</f>
        <v>1.9118813868787578E-2</v>
      </c>
      <c r="AE9587" s="15">
        <f t="shared" si="943"/>
        <v>0.24657534246575341</v>
      </c>
      <c r="AF9587" s="5">
        <f>IFERROR(AD9587*AE9587*48,0)</f>
        <v>0.22628294770729407</v>
      </c>
    </row>
    <row r="9588" spans="2:32" x14ac:dyDescent="0.15">
      <c r="B9588" s="1" t="s">
        <v>35</v>
      </c>
      <c r="C9588" s="1" t="s">
        <v>33</v>
      </c>
      <c r="D9588" s="9">
        <v>125.5308</v>
      </c>
      <c r="E9588" s="6">
        <v>3.15</v>
      </c>
      <c r="F9588" s="18">
        <v>0.66666666666666696</v>
      </c>
      <c r="G9588" s="1">
        <v>18.100000000000001</v>
      </c>
      <c r="H9588" s="1">
        <v>43</v>
      </c>
      <c r="I9588" s="1">
        <v>18.3</v>
      </c>
      <c r="J9588" s="1">
        <v>0.1</v>
      </c>
      <c r="K9588" s="1">
        <v>630</v>
      </c>
      <c r="L9588" s="1">
        <v>260</v>
      </c>
      <c r="M9588" s="6">
        <f t="shared" si="938"/>
        <v>18.367702977051465</v>
      </c>
      <c r="N9588" s="7">
        <v>1</v>
      </c>
      <c r="O9588" s="11" cm="1">
        <f t="array" ref="O9588">ROUND(_xlfn.SWITCH(C9588,"建筑专教",IF(S9588&gt;0.1,1.38,1.28),"阶梯教室",IF(S9588&gt;0.1,1.15,1.05),"公共教室",IF(S9588&gt;0.1,1.22,1.12),IF(S9588&gt;0.1,1.2,1.1))+(MOD(ROW()*11,31)/31-0.5)*0.06,2)</f>
        <v>1.18</v>
      </c>
      <c r="P9588" s="12">
        <f t="shared" si="937"/>
        <v>0.23</v>
      </c>
      <c r="Q9588" s="13">
        <f t="shared" si="944"/>
        <v>-0.26082079612944181</v>
      </c>
      <c r="R9588" s="1">
        <v>1.6</v>
      </c>
      <c r="S9588" s="1">
        <v>0.4</v>
      </c>
      <c r="T9588" s="1">
        <v>0.2</v>
      </c>
      <c r="U9588" s="4" t="s">
        <v>62</v>
      </c>
      <c r="V9588">
        <v>0.41</v>
      </c>
      <c r="W9588">
        <v>0.3</v>
      </c>
      <c r="X9588" s="14">
        <v>0.73</v>
      </c>
      <c r="Y9588" s="14">
        <v>2.38</v>
      </c>
      <c r="Z9588" s="14">
        <v>0.25</v>
      </c>
      <c r="AA9588" s="5">
        <f t="shared" si="941"/>
        <v>2.2000000000000002</v>
      </c>
      <c r="AB9588" s="15" cm="1">
        <f t="array" ref="AB9588">_xlfn.SWITCH(U9588,"夏",122,"冬",90,"春",153,"秋",153,0)</f>
        <v>90</v>
      </c>
      <c r="AC9588" s="16">
        <f t="shared" si="942"/>
        <v>198.00000000000003</v>
      </c>
      <c r="AD9588" s="5">
        <f>IFERROR(AA9588/D9588,0)</f>
        <v>1.7525579379721951E-2</v>
      </c>
      <c r="AE9588" s="15">
        <f t="shared" si="943"/>
        <v>0.24657534246575341</v>
      </c>
      <c r="AF9588" s="5">
        <f>IFERROR(AD9588*AE9588*48,0)</f>
        <v>0.20742603539835294</v>
      </c>
    </row>
    <row r="9589" spans="2:32" x14ac:dyDescent="0.15">
      <c r="B9589" s="1" t="s">
        <v>35</v>
      </c>
      <c r="C9589" s="1" t="s">
        <v>33</v>
      </c>
      <c r="D9589" s="9">
        <v>125.5308</v>
      </c>
      <c r="E9589" s="6">
        <v>3.15</v>
      </c>
      <c r="F9589" s="18">
        <v>0.6875</v>
      </c>
      <c r="G9589" s="1">
        <v>17.899999999999999</v>
      </c>
      <c r="H9589" s="1">
        <v>44</v>
      </c>
      <c r="I9589" s="1">
        <v>18.100000000000001</v>
      </c>
      <c r="J9589" s="1">
        <v>0.1</v>
      </c>
      <c r="K9589" s="1">
        <v>520</v>
      </c>
      <c r="L9589" s="1">
        <v>230</v>
      </c>
      <c r="M9589" s="6">
        <f t="shared" si="938"/>
        <v>18.167842481819775</v>
      </c>
      <c r="N9589" s="7">
        <v>1</v>
      </c>
      <c r="O9589" s="11" cm="1">
        <f t="array" ref="O9589">ROUND(_xlfn.SWITCH(C9589,"建筑专教",IF(S9589&gt;0.1,1.38,1.28),"阶梯教室",IF(S9589&gt;0.1,1.15,1.05),"公共教室",IF(S9589&gt;0.1,1.22,1.12),IF(S9589&gt;0.1,1.2,1.1))+(MOD(ROW()*11,31)/31-0.5)*0.06,2)</f>
        <v>1.2</v>
      </c>
      <c r="P9589" s="12">
        <f t="shared" si="937"/>
        <v>0.12</v>
      </c>
      <c r="Q9589" s="13">
        <f t="shared" si="944"/>
        <v>-0.26566515030885129</v>
      </c>
      <c r="R9589" s="1">
        <v>1.1000000000000001</v>
      </c>
      <c r="S9589" s="1">
        <v>0.5</v>
      </c>
      <c r="T9589" s="1">
        <v>0.1</v>
      </c>
      <c r="U9589" s="4" t="s">
        <v>62</v>
      </c>
      <c r="V9589">
        <v>0.41</v>
      </c>
      <c r="W9589">
        <v>0.3</v>
      </c>
      <c r="X9589" s="14">
        <v>0.73</v>
      </c>
      <c r="Y9589" s="14">
        <v>2.38</v>
      </c>
      <c r="Z9589" s="14">
        <v>0.25</v>
      </c>
      <c r="AA9589" s="5">
        <f t="shared" si="941"/>
        <v>1.7000000000000002</v>
      </c>
      <c r="AB9589" s="15" cm="1">
        <f t="array" ref="AB9589">_xlfn.SWITCH(U9589,"夏",122,"冬",90,"春",153,"秋",153,0)</f>
        <v>90</v>
      </c>
      <c r="AC9589" s="16">
        <f t="shared" si="942"/>
        <v>153.00000000000003</v>
      </c>
      <c r="AD9589" s="5">
        <f>IFERROR(AA9589/D9589,0)</f>
        <v>1.3542493157057871E-2</v>
      </c>
      <c r="AE9589" s="15">
        <f t="shared" si="943"/>
        <v>0.24657534246575341</v>
      </c>
      <c r="AF9589" s="5">
        <f>IFERROR(AD9589*AE9589*48,0)</f>
        <v>0.160283754626</v>
      </c>
    </row>
    <row r="9590" spans="2:32" x14ac:dyDescent="0.15">
      <c r="B9590" s="1" t="s">
        <v>35</v>
      </c>
      <c r="C9590" s="1" t="s">
        <v>33</v>
      </c>
      <c r="D9590" s="9">
        <v>125.5308</v>
      </c>
      <c r="E9590" s="6">
        <v>3.15</v>
      </c>
      <c r="F9590" s="18">
        <v>0.70833333333333304</v>
      </c>
      <c r="G9590" s="1">
        <v>17.600000000000001</v>
      </c>
      <c r="H9590" s="1">
        <v>46</v>
      </c>
      <c r="I9590" s="1">
        <v>17.8</v>
      </c>
      <c r="J9590" s="1">
        <v>0.1</v>
      </c>
      <c r="K9590" s="1">
        <v>440</v>
      </c>
      <c r="L9590" s="1">
        <v>200</v>
      </c>
      <c r="M9590" s="6">
        <f t="shared" si="938"/>
        <v>17.868052458263719</v>
      </c>
      <c r="N9590" s="1">
        <v>0</v>
      </c>
      <c r="O9590" s="1">
        <v>0</v>
      </c>
      <c r="P9590" s="12">
        <f t="shared" si="937"/>
        <v>0</v>
      </c>
      <c r="Q9590" s="1">
        <v>0</v>
      </c>
      <c r="R9590" s="1">
        <v>0</v>
      </c>
      <c r="S9590" s="1">
        <v>0.6</v>
      </c>
      <c r="T9590" s="1">
        <v>0</v>
      </c>
      <c r="U9590" s="4" t="s">
        <v>62</v>
      </c>
      <c r="V9590">
        <v>0.41</v>
      </c>
      <c r="W9590">
        <v>0.3</v>
      </c>
      <c r="X9590" s="14">
        <v>0.73</v>
      </c>
      <c r="Y9590" s="14">
        <v>2.38</v>
      </c>
      <c r="Z9590" s="14">
        <v>0.25</v>
      </c>
      <c r="AA9590" s="5">
        <f t="shared" si="941"/>
        <v>0.6</v>
      </c>
      <c r="AB9590" s="15" cm="1">
        <f t="array" ref="AB9590">_xlfn.SWITCH(U9590,"夏",122,"冬",90,"春",153,"秋",153,0)</f>
        <v>90</v>
      </c>
      <c r="AC9590" s="16">
        <f t="shared" si="942"/>
        <v>54</v>
      </c>
      <c r="AD9590" s="5">
        <f>IFERROR(AA9590/D9590,0)</f>
        <v>4.7797034671968946E-3</v>
      </c>
      <c r="AE9590" s="15">
        <f t="shared" si="943"/>
        <v>0.24657534246575341</v>
      </c>
      <c r="AF9590" s="5">
        <f>IFERROR(AD9590*AE9590*48,0)</f>
        <v>5.6570736926823517E-2</v>
      </c>
    </row>
    <row r="9591" spans="2:32" x14ac:dyDescent="0.15">
      <c r="B9591" s="1" t="s">
        <v>35</v>
      </c>
      <c r="C9591" s="1" t="s">
        <v>33</v>
      </c>
      <c r="D9591" s="9">
        <v>125.5308</v>
      </c>
      <c r="E9591" s="6">
        <v>3.15</v>
      </c>
      <c r="F9591" s="18">
        <v>0.72916666666666696</v>
      </c>
      <c r="G9591" s="1">
        <v>17.100000000000001</v>
      </c>
      <c r="H9591" s="1">
        <v>49</v>
      </c>
      <c r="I9591" s="1">
        <v>17.3</v>
      </c>
      <c r="J9591" s="1">
        <v>0.1</v>
      </c>
      <c r="K9591" s="1">
        <v>420</v>
      </c>
      <c r="L9591" s="1">
        <v>170</v>
      </c>
      <c r="M9591" s="6">
        <f t="shared" si="938"/>
        <v>17.368404348121373</v>
      </c>
      <c r="N9591" s="1">
        <v>0</v>
      </c>
      <c r="O9591" s="1">
        <v>0</v>
      </c>
      <c r="P9591" s="12">
        <f t="shared" si="937"/>
        <v>0</v>
      </c>
      <c r="Q9591" s="1">
        <v>0</v>
      </c>
      <c r="R9591" s="1">
        <v>0</v>
      </c>
      <c r="S9591" s="1">
        <v>0.7</v>
      </c>
      <c r="T9591" s="1">
        <v>0</v>
      </c>
      <c r="U9591" s="4" t="s">
        <v>62</v>
      </c>
      <c r="V9591">
        <v>0.41</v>
      </c>
      <c r="W9591">
        <v>0.3</v>
      </c>
      <c r="X9591" s="14">
        <v>0.73</v>
      </c>
      <c r="Y9591" s="14">
        <v>2.38</v>
      </c>
      <c r="Z9591" s="14">
        <v>0.25</v>
      </c>
      <c r="AA9591" s="5">
        <f t="shared" si="941"/>
        <v>0.7</v>
      </c>
      <c r="AB9591" s="15" cm="1">
        <f t="array" ref="AB9591">_xlfn.SWITCH(U9591,"夏",122,"冬",90,"春",153,"秋",153,0)</f>
        <v>90</v>
      </c>
      <c r="AC9591" s="16">
        <f t="shared" si="942"/>
        <v>62.999999999999993</v>
      </c>
      <c r="AD9591" s="5">
        <f>IFERROR(AA9591/D9591,0)</f>
        <v>5.5763207117297108E-3</v>
      </c>
      <c r="AE9591" s="15">
        <f t="shared" si="943"/>
        <v>0.24657534246575341</v>
      </c>
      <c r="AF9591" s="5">
        <f>IFERROR(AD9591*AE9591*48,0)</f>
        <v>6.5999193081294108E-2</v>
      </c>
    </row>
    <row r="9592" spans="2:32" x14ac:dyDescent="0.15">
      <c r="B9592" s="1" t="s">
        <v>35</v>
      </c>
      <c r="C9592" s="1" t="s">
        <v>33</v>
      </c>
      <c r="D9592" s="9">
        <v>125.5308</v>
      </c>
      <c r="E9592" s="6">
        <v>3.15</v>
      </c>
      <c r="F9592" s="18">
        <v>0.75</v>
      </c>
      <c r="G9592" s="1">
        <v>16.3</v>
      </c>
      <c r="H9592" s="1">
        <v>53</v>
      </c>
      <c r="I9592" s="1">
        <v>16.5</v>
      </c>
      <c r="J9592" s="1">
        <v>0.1</v>
      </c>
      <c r="K9592" s="1">
        <v>415</v>
      </c>
      <c r="L9592" s="1">
        <v>130</v>
      </c>
      <c r="M9592" s="6">
        <f t="shared" si="938"/>
        <v>16.568972433815077</v>
      </c>
      <c r="N9592" s="1">
        <v>0</v>
      </c>
      <c r="O9592" s="1">
        <v>0</v>
      </c>
      <c r="P9592" s="12">
        <f t="shared" si="937"/>
        <v>0</v>
      </c>
      <c r="Q9592" s="1">
        <v>0</v>
      </c>
      <c r="R9592" s="1">
        <v>0</v>
      </c>
      <c r="S9592" s="1">
        <v>0.8</v>
      </c>
      <c r="T9592" s="1">
        <v>0</v>
      </c>
      <c r="U9592" s="4" t="s">
        <v>62</v>
      </c>
      <c r="V9592">
        <v>0.41</v>
      </c>
      <c r="W9592">
        <v>0.3</v>
      </c>
      <c r="X9592" s="14">
        <v>0.73</v>
      </c>
      <c r="Y9592" s="14">
        <v>2.38</v>
      </c>
      <c r="Z9592" s="14">
        <v>0.25</v>
      </c>
      <c r="AA9592" s="5">
        <f t="shared" si="941"/>
        <v>0.8</v>
      </c>
      <c r="AB9592" s="15" cm="1">
        <f t="array" ref="AB9592">_xlfn.SWITCH(U9592,"夏",122,"冬",90,"春",153,"秋",153,0)</f>
        <v>90</v>
      </c>
      <c r="AC9592" s="16">
        <f t="shared" si="942"/>
        <v>72</v>
      </c>
      <c r="AD9592" s="5">
        <f>IFERROR(AA9592/D9592,0)</f>
        <v>6.372937956262527E-3</v>
      </c>
      <c r="AE9592" s="15">
        <f t="shared" si="943"/>
        <v>0.24657534246575341</v>
      </c>
      <c r="AF9592" s="5">
        <f>IFERROR(AD9592*AE9592*48,0)</f>
        <v>7.5427649235764699E-2</v>
      </c>
    </row>
    <row r="9593" spans="2:32" x14ac:dyDescent="0.15">
      <c r="B9593" s="1" t="s">
        <v>35</v>
      </c>
      <c r="C9593" s="1" t="s">
        <v>33</v>
      </c>
      <c r="D9593" s="9">
        <v>125.5308</v>
      </c>
      <c r="E9593" s="6">
        <v>3.15</v>
      </c>
      <c r="F9593" s="18">
        <v>0.77083333333333304</v>
      </c>
      <c r="G9593" s="1">
        <v>15.5</v>
      </c>
      <c r="H9593" s="1">
        <v>56</v>
      </c>
      <c r="I9593" s="1">
        <v>15.7</v>
      </c>
      <c r="J9593" s="1">
        <v>0.1</v>
      </c>
      <c r="K9593" s="1">
        <v>410</v>
      </c>
      <c r="L9593" s="1">
        <v>95</v>
      </c>
      <c r="M9593" s="6">
        <f t="shared" si="938"/>
        <v>15.76954682514986</v>
      </c>
      <c r="N9593" s="1">
        <v>0</v>
      </c>
      <c r="O9593" s="1">
        <v>0</v>
      </c>
      <c r="P9593" s="12">
        <f t="shared" si="937"/>
        <v>0</v>
      </c>
      <c r="Q9593" s="1">
        <v>0</v>
      </c>
      <c r="R9593" s="1">
        <v>0</v>
      </c>
      <c r="S9593" s="1">
        <v>0.8</v>
      </c>
      <c r="T9593" s="1">
        <v>0</v>
      </c>
      <c r="U9593" s="4" t="s">
        <v>62</v>
      </c>
      <c r="V9593">
        <v>0.41</v>
      </c>
      <c r="W9593">
        <v>0.3</v>
      </c>
      <c r="X9593" s="14">
        <v>0.73</v>
      </c>
      <c r="Y9593" s="14">
        <v>2.38</v>
      </c>
      <c r="Z9593" s="14">
        <v>0.25</v>
      </c>
      <c r="AA9593" s="5">
        <f t="shared" si="941"/>
        <v>0.8</v>
      </c>
      <c r="AB9593" s="15" cm="1">
        <f t="array" ref="AB9593">_xlfn.SWITCH(U9593,"夏",122,"冬",90,"春",153,"秋",153,0)</f>
        <v>90</v>
      </c>
      <c r="AC9593" s="16">
        <f t="shared" si="942"/>
        <v>72</v>
      </c>
      <c r="AD9593" s="5">
        <f>IFERROR(AA9593/D9593,0)</f>
        <v>6.372937956262527E-3</v>
      </c>
      <c r="AE9593" s="15">
        <f t="shared" si="943"/>
        <v>0.24657534246575341</v>
      </c>
      <c r="AF9593" s="5">
        <f>IFERROR(AD9593*AE9593*48,0)</f>
        <v>7.5427649235764699E-2</v>
      </c>
    </row>
    <row r="9594" spans="2:32" x14ac:dyDescent="0.15">
      <c r="B9594" s="1" t="s">
        <v>35</v>
      </c>
      <c r="C9594" s="1" t="s">
        <v>33</v>
      </c>
      <c r="D9594" s="9">
        <v>125.5308</v>
      </c>
      <c r="E9594" s="6">
        <v>3.15</v>
      </c>
      <c r="F9594" s="18">
        <v>0.79166666666666696</v>
      </c>
      <c r="G9594" s="1">
        <v>14.8</v>
      </c>
      <c r="H9594" s="1">
        <v>59</v>
      </c>
      <c r="I9594" s="1">
        <v>15</v>
      </c>
      <c r="J9594" s="1">
        <v>0.1</v>
      </c>
      <c r="K9594" s="1">
        <v>408</v>
      </c>
      <c r="L9594" s="1">
        <v>65</v>
      </c>
      <c r="M9594" s="6">
        <f t="shared" si="938"/>
        <v>15.070054659062407</v>
      </c>
      <c r="N9594" s="1">
        <v>0</v>
      </c>
      <c r="O9594" s="1">
        <v>0</v>
      </c>
      <c r="P9594" s="12">
        <f t="shared" si="937"/>
        <v>0</v>
      </c>
      <c r="Q9594" s="1">
        <v>0</v>
      </c>
      <c r="R9594" s="1">
        <v>0</v>
      </c>
      <c r="S9594" s="1">
        <v>0.8</v>
      </c>
      <c r="T9594" s="1">
        <v>0</v>
      </c>
      <c r="U9594" s="4" t="s">
        <v>62</v>
      </c>
      <c r="V9594">
        <v>0.41</v>
      </c>
      <c r="W9594">
        <v>0.3</v>
      </c>
      <c r="X9594" s="14">
        <v>0.73</v>
      </c>
      <c r="Y9594" s="14">
        <v>2.38</v>
      </c>
      <c r="Z9594" s="14">
        <v>0.25</v>
      </c>
      <c r="AA9594" s="5">
        <f t="shared" si="941"/>
        <v>0.8</v>
      </c>
      <c r="AB9594" s="15" cm="1">
        <f t="array" ref="AB9594">_xlfn.SWITCH(U9594,"夏",122,"冬",90,"春",153,"秋",153,0)</f>
        <v>90</v>
      </c>
      <c r="AC9594" s="16">
        <f t="shared" si="942"/>
        <v>72</v>
      </c>
      <c r="AD9594" s="5">
        <f>IFERROR(AA9594/D9594,0)</f>
        <v>6.372937956262527E-3</v>
      </c>
      <c r="AE9594" s="15">
        <f t="shared" si="943"/>
        <v>0.24657534246575341</v>
      </c>
      <c r="AF9594" s="5">
        <f>IFERROR(AD9594*AE9594*48,0)</f>
        <v>7.5427649235764699E-2</v>
      </c>
    </row>
    <row r="9595" spans="2:32" x14ac:dyDescent="0.15">
      <c r="B9595" s="1" t="s">
        <v>35</v>
      </c>
      <c r="C9595" s="1" t="s">
        <v>33</v>
      </c>
      <c r="D9595" s="9">
        <v>125.5308</v>
      </c>
      <c r="E9595" s="6">
        <v>3.15</v>
      </c>
      <c r="F9595" s="18">
        <v>0.8125</v>
      </c>
      <c r="G9595" s="1">
        <v>14.3</v>
      </c>
      <c r="H9595" s="1">
        <v>61</v>
      </c>
      <c r="I9595" s="1">
        <v>14.5</v>
      </c>
      <c r="J9595" s="1">
        <v>0.1</v>
      </c>
      <c r="K9595" s="1">
        <v>432</v>
      </c>
      <c r="L9595" s="1">
        <v>45</v>
      </c>
      <c r="M9595" s="6">
        <f t="shared" si="938"/>
        <v>14.570420427446663</v>
      </c>
      <c r="N9595" s="1">
        <v>0</v>
      </c>
      <c r="O9595" s="1">
        <v>0</v>
      </c>
      <c r="P9595" s="12">
        <f t="shared" si="937"/>
        <v>0</v>
      </c>
      <c r="Q9595" s="1">
        <v>0</v>
      </c>
      <c r="R9595" s="1">
        <v>0.9</v>
      </c>
      <c r="S9595" s="1">
        <v>0.8</v>
      </c>
      <c r="T9595" s="1">
        <v>0</v>
      </c>
      <c r="U9595" s="4" t="s">
        <v>62</v>
      </c>
      <c r="V9595">
        <v>0.41</v>
      </c>
      <c r="W9595">
        <v>0.3</v>
      </c>
      <c r="X9595" s="14">
        <v>0.73</v>
      </c>
      <c r="Y9595" s="14">
        <v>2.38</v>
      </c>
      <c r="Z9595" s="14">
        <v>0.25</v>
      </c>
      <c r="AA9595" s="5">
        <f t="shared" si="941"/>
        <v>1.7000000000000002</v>
      </c>
      <c r="AB9595" s="15" cm="1">
        <f t="array" ref="AB9595">_xlfn.SWITCH(U9595,"夏",122,"冬",90,"春",153,"秋",153,0)</f>
        <v>90</v>
      </c>
      <c r="AC9595" s="16">
        <f t="shared" si="942"/>
        <v>153.00000000000003</v>
      </c>
      <c r="AD9595" s="5">
        <f>IFERROR(AA9595/D9595,0)</f>
        <v>1.3542493157057871E-2</v>
      </c>
      <c r="AE9595" s="15">
        <f t="shared" si="943"/>
        <v>0.24657534246575341</v>
      </c>
      <c r="AF9595" s="5">
        <f>IFERROR(AD9595*AE9595*48,0)</f>
        <v>0.160283754626</v>
      </c>
    </row>
    <row r="9596" spans="2:32" x14ac:dyDescent="0.15">
      <c r="B9596" s="1" t="s">
        <v>35</v>
      </c>
      <c r="C9596" s="1" t="s">
        <v>33</v>
      </c>
      <c r="D9596" s="9">
        <v>125.5308</v>
      </c>
      <c r="E9596" s="6">
        <v>3.15</v>
      </c>
      <c r="F9596" s="18">
        <v>0.83333333333333304</v>
      </c>
      <c r="G9596" s="1">
        <v>14.1</v>
      </c>
      <c r="H9596" s="1">
        <v>63</v>
      </c>
      <c r="I9596" s="1">
        <v>14.3</v>
      </c>
      <c r="J9596" s="1">
        <v>0.1</v>
      </c>
      <c r="K9596" s="1">
        <v>415</v>
      </c>
      <c r="L9596" s="1">
        <v>30</v>
      </c>
      <c r="M9596" s="6">
        <f t="shared" si="938"/>
        <v>14.3705674475097</v>
      </c>
      <c r="N9596" s="1">
        <v>0</v>
      </c>
      <c r="O9596" s="1">
        <v>0</v>
      </c>
      <c r="P9596" s="12">
        <f t="shared" si="937"/>
        <v>0</v>
      </c>
      <c r="Q9596" s="1">
        <v>0</v>
      </c>
      <c r="R9596" s="1">
        <v>0</v>
      </c>
      <c r="S9596" s="1">
        <v>0.7</v>
      </c>
      <c r="T9596" s="1">
        <v>0</v>
      </c>
      <c r="U9596" s="4" t="s">
        <v>62</v>
      </c>
      <c r="V9596">
        <v>0.41</v>
      </c>
      <c r="W9596">
        <v>0.3</v>
      </c>
      <c r="X9596" s="14">
        <v>0.73</v>
      </c>
      <c r="Y9596" s="14">
        <v>2.38</v>
      </c>
      <c r="Z9596" s="14">
        <v>0.25</v>
      </c>
      <c r="AA9596" s="5">
        <f t="shared" si="941"/>
        <v>0.7</v>
      </c>
      <c r="AB9596" s="15" cm="1">
        <f t="array" ref="AB9596">_xlfn.SWITCH(U9596,"夏",122,"冬",90,"春",153,"秋",153,0)</f>
        <v>90</v>
      </c>
      <c r="AC9596" s="16">
        <f t="shared" si="942"/>
        <v>62.999999999999993</v>
      </c>
      <c r="AD9596" s="5">
        <f>IFERROR(AA9596/D9596,0)</f>
        <v>5.5763207117297108E-3</v>
      </c>
      <c r="AE9596" s="15">
        <f t="shared" si="943"/>
        <v>0.24657534246575341</v>
      </c>
      <c r="AF9596" s="5">
        <f>IFERROR(AD9596*AE9596*48,0)</f>
        <v>6.5999193081294108E-2</v>
      </c>
    </row>
    <row r="9597" spans="2:32" x14ac:dyDescent="0.15">
      <c r="B9597" s="1" t="s">
        <v>35</v>
      </c>
      <c r="C9597" s="1" t="s">
        <v>33</v>
      </c>
      <c r="D9597" s="9">
        <v>125.5308</v>
      </c>
      <c r="E9597" s="6">
        <v>3.15</v>
      </c>
      <c r="F9597" s="18">
        <v>0.85416666666666696</v>
      </c>
      <c r="G9597" s="1">
        <v>13.8</v>
      </c>
      <c r="H9597" s="1">
        <v>65</v>
      </c>
      <c r="I9597" s="1">
        <v>14</v>
      </c>
      <c r="J9597" s="1">
        <v>0.1</v>
      </c>
      <c r="K9597" s="1">
        <v>412</v>
      </c>
      <c r="L9597" s="1">
        <v>20</v>
      </c>
      <c r="M9597" s="6">
        <f t="shared" si="938"/>
        <v>14.070788745652123</v>
      </c>
      <c r="N9597" s="1">
        <v>0</v>
      </c>
      <c r="O9597" s="1">
        <v>0</v>
      </c>
      <c r="P9597" s="12">
        <f t="shared" ref="P9597:P9660" si="945">IF(O9597=0,0,ROUND(MIN(MAX((K9597-400)/(320*E9597*IF(C9597="公共教室",0.95,IF(C9597="建筑专教",0.85,IF(C9597="阶梯教室",1.15,1)))),0),2),2))</f>
        <v>0</v>
      </c>
      <c r="Q9597" s="1">
        <v>0</v>
      </c>
      <c r="R9597" s="1">
        <v>0</v>
      </c>
      <c r="S9597" s="1">
        <v>0.6</v>
      </c>
      <c r="T9597" s="1">
        <v>0</v>
      </c>
      <c r="U9597" s="4" t="s">
        <v>62</v>
      </c>
      <c r="V9597">
        <v>0.41</v>
      </c>
      <c r="W9597">
        <v>0.3</v>
      </c>
      <c r="X9597" s="14">
        <v>0.73</v>
      </c>
      <c r="Y9597" s="14">
        <v>2.38</v>
      </c>
      <c r="Z9597" s="14">
        <v>0.25</v>
      </c>
      <c r="AA9597" s="5">
        <f t="shared" si="941"/>
        <v>0.6</v>
      </c>
      <c r="AB9597" s="15" cm="1">
        <f t="array" ref="AB9597">_xlfn.SWITCH(U9597,"夏",122,"冬",90,"春",153,"秋",153,0)</f>
        <v>90</v>
      </c>
      <c r="AC9597" s="16">
        <f t="shared" si="942"/>
        <v>54</v>
      </c>
      <c r="AD9597" s="5">
        <f>IFERROR(AA9597/D9597,0)</f>
        <v>4.7797034671968946E-3</v>
      </c>
      <c r="AE9597" s="15">
        <f t="shared" si="943"/>
        <v>0.24657534246575341</v>
      </c>
      <c r="AF9597" s="5">
        <f>IFERROR(AD9597*AE9597*48,0)</f>
        <v>5.6570736926823517E-2</v>
      </c>
    </row>
    <row r="9598" spans="2:32" x14ac:dyDescent="0.15">
      <c r="B9598" s="1" t="s">
        <v>35</v>
      </c>
      <c r="C9598" s="1" t="s">
        <v>33</v>
      </c>
      <c r="D9598" s="9">
        <v>125.5308</v>
      </c>
      <c r="E9598" s="6">
        <v>3.15</v>
      </c>
      <c r="F9598" s="18">
        <v>0.875</v>
      </c>
      <c r="G9598" s="1">
        <v>13.5</v>
      </c>
      <c r="H9598" s="1">
        <v>67</v>
      </c>
      <c r="I9598" s="1">
        <v>13.7</v>
      </c>
      <c r="J9598" s="1">
        <v>0.1</v>
      </c>
      <c r="K9598" s="1">
        <v>409</v>
      </c>
      <c r="L9598" s="1">
        <v>15</v>
      </c>
      <c r="M9598" s="6">
        <f t="shared" si="938"/>
        <v>13.771010969734277</v>
      </c>
      <c r="N9598" s="1">
        <v>0</v>
      </c>
      <c r="O9598" s="1">
        <v>0</v>
      </c>
      <c r="P9598" s="12">
        <f t="shared" si="945"/>
        <v>0</v>
      </c>
      <c r="Q9598" s="1">
        <v>0</v>
      </c>
      <c r="R9598" s="1">
        <v>0</v>
      </c>
      <c r="S9598" s="1">
        <v>0.5</v>
      </c>
      <c r="T9598" s="1">
        <v>0</v>
      </c>
      <c r="U9598" s="4" t="s">
        <v>62</v>
      </c>
      <c r="V9598">
        <v>0.41</v>
      </c>
      <c r="W9598">
        <v>0.3</v>
      </c>
      <c r="X9598" s="14">
        <v>0.73</v>
      </c>
      <c r="Y9598" s="14">
        <v>2.38</v>
      </c>
      <c r="Z9598" s="14">
        <v>0.25</v>
      </c>
      <c r="AA9598" s="5">
        <f t="shared" si="941"/>
        <v>0.5</v>
      </c>
      <c r="AB9598" s="15" cm="1">
        <f t="array" ref="AB9598">_xlfn.SWITCH(U9598,"夏",122,"冬",90,"春",153,"秋",153,0)</f>
        <v>90</v>
      </c>
      <c r="AC9598" s="16">
        <f t="shared" si="942"/>
        <v>45</v>
      </c>
      <c r="AD9598" s="5">
        <f>IFERROR(AA9598/D9598,0)</f>
        <v>3.9830862226640793E-3</v>
      </c>
      <c r="AE9598" s="15">
        <f t="shared" si="943"/>
        <v>0.24657534246575341</v>
      </c>
      <c r="AF9598" s="5">
        <f>IFERROR(AD9598*AE9598*48,0)</f>
        <v>4.714228077235294E-2</v>
      </c>
    </row>
    <row r="9599" spans="2:32" x14ac:dyDescent="0.15">
      <c r="B9599" s="1" t="s">
        <v>35</v>
      </c>
      <c r="C9599" s="1" t="s">
        <v>33</v>
      </c>
      <c r="D9599" s="9">
        <v>125.5308</v>
      </c>
      <c r="E9599" s="6">
        <v>3.15</v>
      </c>
      <c r="F9599" s="18">
        <v>0.89583333333333304</v>
      </c>
      <c r="G9599" s="1">
        <v>13.3</v>
      </c>
      <c r="H9599" s="1">
        <v>68</v>
      </c>
      <c r="I9599" s="1">
        <v>13.5</v>
      </c>
      <c r="J9599" s="1">
        <v>0.1</v>
      </c>
      <c r="K9599" s="1">
        <v>407</v>
      </c>
      <c r="L9599" s="1">
        <v>10</v>
      </c>
      <c r="M9599" s="6">
        <f t="shared" si="938"/>
        <v>13.571159635924857</v>
      </c>
      <c r="N9599" s="1">
        <v>0</v>
      </c>
      <c r="O9599" s="1">
        <v>0</v>
      </c>
      <c r="P9599" s="12">
        <f t="shared" si="945"/>
        <v>0</v>
      </c>
      <c r="Q9599" s="1">
        <v>0</v>
      </c>
      <c r="R9599" s="1">
        <v>0</v>
      </c>
      <c r="S9599" s="1">
        <v>0.4</v>
      </c>
      <c r="T9599" s="1">
        <v>0</v>
      </c>
      <c r="U9599" s="4" t="s">
        <v>62</v>
      </c>
      <c r="V9599">
        <v>0.41</v>
      </c>
      <c r="W9599">
        <v>0.3</v>
      </c>
      <c r="X9599" s="14">
        <v>0.73</v>
      </c>
      <c r="Y9599" s="14">
        <v>2.38</v>
      </c>
      <c r="Z9599" s="14">
        <v>0.25</v>
      </c>
      <c r="AA9599" s="5">
        <f t="shared" si="941"/>
        <v>0.4</v>
      </c>
      <c r="AB9599" s="15" cm="1">
        <f t="array" ref="AB9599">_xlfn.SWITCH(U9599,"夏",122,"冬",90,"春",153,"秋",153,0)</f>
        <v>90</v>
      </c>
      <c r="AC9599" s="16">
        <f t="shared" si="942"/>
        <v>36</v>
      </c>
      <c r="AD9599" s="5">
        <f>IFERROR(AA9599/D9599,0)</f>
        <v>3.1864689781312635E-3</v>
      </c>
      <c r="AE9599" s="15">
        <f t="shared" si="943"/>
        <v>0.24657534246575341</v>
      </c>
      <c r="AF9599" s="5">
        <f>IFERROR(AD9599*AE9599*48,0)</f>
        <v>3.7713824617882349E-2</v>
      </c>
    </row>
    <row r="9600" spans="2:32" x14ac:dyDescent="0.15">
      <c r="B9600" s="1" t="s">
        <v>35</v>
      </c>
      <c r="C9600" s="1" t="s">
        <v>33</v>
      </c>
      <c r="D9600" s="9">
        <v>125.5308</v>
      </c>
      <c r="E9600" s="6">
        <v>3.15</v>
      </c>
      <c r="F9600" s="18">
        <v>0.91666666666666696</v>
      </c>
      <c r="G9600" s="1">
        <v>13.1</v>
      </c>
      <c r="H9600" s="1">
        <v>69</v>
      </c>
      <c r="I9600" s="1">
        <v>13.3</v>
      </c>
      <c r="J9600" s="1">
        <v>0.1</v>
      </c>
      <c r="K9600" s="1">
        <v>406</v>
      </c>
      <c r="L9600" s="1">
        <v>10</v>
      </c>
      <c r="M9600" s="6">
        <f t="shared" si="938"/>
        <v>13.371308717240481</v>
      </c>
      <c r="N9600" s="1">
        <v>0</v>
      </c>
      <c r="O9600" s="1">
        <v>0</v>
      </c>
      <c r="P9600" s="12">
        <f t="shared" si="945"/>
        <v>0</v>
      </c>
      <c r="Q9600" s="1">
        <v>0</v>
      </c>
      <c r="R9600" s="1">
        <v>0</v>
      </c>
      <c r="S9600" s="1">
        <v>0.3</v>
      </c>
      <c r="T9600" s="1">
        <v>0</v>
      </c>
      <c r="U9600" s="4" t="s">
        <v>62</v>
      </c>
      <c r="V9600">
        <v>0.41</v>
      </c>
      <c r="W9600">
        <v>0.3</v>
      </c>
      <c r="X9600" s="14">
        <v>0.73</v>
      </c>
      <c r="Y9600" s="14">
        <v>2.38</v>
      </c>
      <c r="Z9600" s="14">
        <v>0.25</v>
      </c>
      <c r="AA9600" s="5">
        <f t="shared" si="941"/>
        <v>0.3</v>
      </c>
      <c r="AB9600" s="15" cm="1">
        <f t="array" ref="AB9600">_xlfn.SWITCH(U9600,"夏",122,"冬",90,"春",153,"秋",153,0)</f>
        <v>90</v>
      </c>
      <c r="AC9600" s="16">
        <f t="shared" si="942"/>
        <v>27</v>
      </c>
      <c r="AD9600" s="5">
        <f>IFERROR(AA9600/D9600,0)</f>
        <v>2.3898517335984473E-3</v>
      </c>
      <c r="AE9600" s="15">
        <f t="shared" si="943"/>
        <v>0.24657534246575341</v>
      </c>
      <c r="AF9600" s="5">
        <f>IFERROR(AD9600*AE9600*48,0)</f>
        <v>2.8285368463411759E-2</v>
      </c>
    </row>
    <row r="9601" spans="2:32" x14ac:dyDescent="0.15">
      <c r="B9601" s="1" t="s">
        <v>36</v>
      </c>
      <c r="C9601" s="1" t="s">
        <v>33</v>
      </c>
      <c r="D9601" s="9">
        <v>125.5308</v>
      </c>
      <c r="E9601" s="6">
        <v>3.15</v>
      </c>
      <c r="F9601" s="18">
        <v>0.33333333333333298</v>
      </c>
      <c r="G9601" s="1">
        <v>11.5</v>
      </c>
      <c r="H9601" s="1">
        <v>70</v>
      </c>
      <c r="I9601" s="1">
        <v>11.7</v>
      </c>
      <c r="J9601" s="1">
        <v>0.1</v>
      </c>
      <c r="K9601" s="1">
        <v>406</v>
      </c>
      <c r="L9601" s="1">
        <v>150</v>
      </c>
      <c r="M9601" s="6">
        <f t="shared" si="938"/>
        <v>11.772516487446126</v>
      </c>
      <c r="N9601" s="1">
        <v>0</v>
      </c>
      <c r="O9601" s="1">
        <v>0</v>
      </c>
      <c r="P9601" s="12">
        <f t="shared" si="945"/>
        <v>0</v>
      </c>
      <c r="Q9601" s="1">
        <v>0</v>
      </c>
      <c r="R9601" s="1">
        <v>1.8</v>
      </c>
      <c r="S9601" s="1">
        <v>0.7</v>
      </c>
      <c r="T9601" s="1">
        <v>0</v>
      </c>
      <c r="U9601" s="4" t="s">
        <v>62</v>
      </c>
      <c r="V9601">
        <v>0.41</v>
      </c>
      <c r="W9601">
        <v>0.3</v>
      </c>
      <c r="X9601" s="14">
        <v>0.73</v>
      </c>
      <c r="Y9601" s="14">
        <v>2.38</v>
      </c>
      <c r="Z9601" s="14">
        <v>0.25</v>
      </c>
      <c r="AA9601" s="5">
        <f t="shared" si="941"/>
        <v>2.5</v>
      </c>
      <c r="AB9601" s="15" cm="1">
        <f t="array" ref="AB9601">_xlfn.SWITCH(U9601,"夏",122,"冬",90,"春",153,"秋",153,0)</f>
        <v>90</v>
      </c>
      <c r="AC9601" s="16">
        <f t="shared" si="942"/>
        <v>225</v>
      </c>
      <c r="AD9601" s="5">
        <f>IFERROR(AA9601/D9601,0)</f>
        <v>1.9915431113320396E-2</v>
      </c>
      <c r="AE9601" s="15">
        <f t="shared" si="943"/>
        <v>0.24657534246575341</v>
      </c>
      <c r="AF9601" s="5">
        <f>IFERROR(AD9601*AE9601*48,0)</f>
        <v>0.23571140386176467</v>
      </c>
    </row>
    <row r="9602" spans="2:32" x14ac:dyDescent="0.15">
      <c r="B9602" s="1" t="s">
        <v>36</v>
      </c>
      <c r="C9602" s="1" t="s">
        <v>33</v>
      </c>
      <c r="D9602" s="9">
        <v>125.5308</v>
      </c>
      <c r="E9602" s="6">
        <v>3.15</v>
      </c>
      <c r="F9602" s="18">
        <v>0.35416666666666702</v>
      </c>
      <c r="G9602" s="1">
        <v>12</v>
      </c>
      <c r="H9602" s="1">
        <v>67</v>
      </c>
      <c r="I9602" s="1">
        <v>12.2</v>
      </c>
      <c r="J9602" s="1">
        <v>0.1</v>
      </c>
      <c r="K9602" s="1">
        <v>420</v>
      </c>
      <c r="L9602" s="1">
        <v>190</v>
      </c>
      <c r="M9602" s="6">
        <f t="shared" si="938"/>
        <v>12.272136149900007</v>
      </c>
      <c r="N9602" s="7">
        <v>1</v>
      </c>
      <c r="O9602" s="11" cm="1">
        <f t="array" ref="O9602">ROUND(_xlfn.SWITCH(C9602,"建筑专教",IF(S9602&gt;0.1,1.38,1.28),"阶梯教室",IF(S9602&gt;0.1,1.15,1.05),"公共教室",IF(S9602&gt;0.1,1.22,1.12),IF(S9602&gt;0.1,1.2,1.1))+(MOD(ROW()*11,31)/31-0.5)*0.06,2)</f>
        <v>1.18</v>
      </c>
      <c r="P9602" s="12">
        <f t="shared" si="945"/>
        <v>0.02</v>
      </c>
      <c r="Q9602" s="13">
        <f t="shared" ref="Q9602:Q9608" si="946">(0.303*EXP(-0.036*(O9602*58.15))+0.028)*((O9602*58.15)-0.00305*(5733-6.99*(O9602*58.15)-(EXP(16.6536-4030.183/(G9602+235))*(H9602/100)))-0.42*((O9602*58.15)-58.15)-0.000017*(O9602*58.15)*(5867-(EXP(16.6536-4030.183/(G9602+235))*(H9602/100)))-0.0014*(O9602*58.15)*(34-G9602)-0.0000000396*IF(N9602*0.155&gt;0.078,1.05+0.645*N9602*0.155,1)*(POWER((35.7-0.028*(O9602*58.15)-N9602*0.155*(0.0000000396*IF(N9602*0.155&gt;0.078,1.05+0.645*N9602*0.155,1)*(POWER((35.7-0.028*(O9602*58.15)-N9602*0.155*0.1)+273,4)-POWER(M9602+273,4))+IF(N9602*0.155&gt;0.078,1.05+0.645*N9602*0.155,1)*IF(J9602&lt;0.2,2.38*ABS(35.7-0.028*(O9602*58.15)-G9602)^0.25,12.1*SQRT(J9602))*(35.7-0.028*(O9602*58.15)-G9602))+273),4)-POWER(M9602+273,4))-IF(N9602*0.155&gt;0.078,1.05+0.645*N9602*0.155,1)*IF(J9602&lt;0.2,2.38*ABS(35.7-0.028*(O9602*58.15)-N9602*0.155*0.1-G9602)^0.25,12.1*SQRT(J9602))*(35.7-0.028*(O9602*58.15)-N9602*0.155*0.1-G9602))</f>
        <v>-1.8044386413731119</v>
      </c>
      <c r="R9602" s="1">
        <v>2.1</v>
      </c>
      <c r="S9602" s="1">
        <v>0.6</v>
      </c>
      <c r="T9602" s="1">
        <v>0.1</v>
      </c>
      <c r="U9602" s="4" t="s">
        <v>62</v>
      </c>
      <c r="V9602">
        <v>0.41</v>
      </c>
      <c r="W9602">
        <v>0.3</v>
      </c>
      <c r="X9602" s="14">
        <v>0.73</v>
      </c>
      <c r="Y9602" s="14">
        <v>2.38</v>
      </c>
      <c r="Z9602" s="14">
        <v>0.25</v>
      </c>
      <c r="AA9602" s="5">
        <f t="shared" si="941"/>
        <v>2.8000000000000003</v>
      </c>
      <c r="AB9602" s="15" cm="1">
        <f t="array" ref="AB9602">_xlfn.SWITCH(U9602,"夏",122,"冬",90,"春",153,"秋",153,0)</f>
        <v>90</v>
      </c>
      <c r="AC9602" s="16">
        <f t="shared" si="942"/>
        <v>252.00000000000003</v>
      </c>
      <c r="AD9602" s="5">
        <f>IFERROR(AA9602/D9602,0)</f>
        <v>2.2305282846918847E-2</v>
      </c>
      <c r="AE9602" s="15">
        <f t="shared" si="943"/>
        <v>0.24657534246575341</v>
      </c>
      <c r="AF9602" s="5">
        <f>IFERROR(AD9602*AE9602*48,0)</f>
        <v>0.26399677232517649</v>
      </c>
    </row>
    <row r="9603" spans="2:32" x14ac:dyDescent="0.15">
      <c r="B9603" s="1" t="s">
        <v>36</v>
      </c>
      <c r="C9603" s="1" t="s">
        <v>33</v>
      </c>
      <c r="D9603" s="9">
        <v>125.5308</v>
      </c>
      <c r="E9603" s="6">
        <v>3.15</v>
      </c>
      <c r="F9603" s="18">
        <v>0.375</v>
      </c>
      <c r="G9603" s="1">
        <v>12.7</v>
      </c>
      <c r="H9603" s="1">
        <v>64</v>
      </c>
      <c r="I9603" s="1">
        <v>12.9</v>
      </c>
      <c r="J9603" s="1">
        <v>0.1</v>
      </c>
      <c r="K9603" s="1">
        <v>500</v>
      </c>
      <c r="L9603" s="1">
        <v>250</v>
      </c>
      <c r="M9603" s="6">
        <f t="shared" si="938"/>
        <v>12.971608131048811</v>
      </c>
      <c r="N9603" s="7">
        <v>1</v>
      </c>
      <c r="O9603" s="11" cm="1">
        <f t="array" ref="O9603">ROUND(_xlfn.SWITCH(C9603,"建筑专教",IF(S9603&gt;0.1,1.38,1.28),"阶梯教室",IF(S9603&gt;0.1,1.15,1.05),"公共教室",IF(S9603&gt;0.1,1.22,1.12),IF(S9603&gt;0.1,1.2,1.1))+(MOD(ROW()*11,31)/31-0.5)*0.06,2)</f>
        <v>1.2</v>
      </c>
      <c r="P9603" s="12">
        <f t="shared" si="945"/>
        <v>0.1</v>
      </c>
      <c r="Q9603" s="13">
        <f t="shared" si="946"/>
        <v>-1.5449922996649348</v>
      </c>
      <c r="R9603" s="1">
        <v>2.4</v>
      </c>
      <c r="S9603" s="1">
        <v>0.5</v>
      </c>
      <c r="T9603" s="1">
        <v>0.2</v>
      </c>
      <c r="U9603" s="4" t="s">
        <v>62</v>
      </c>
      <c r="V9603">
        <v>0.41</v>
      </c>
      <c r="W9603">
        <v>0.3</v>
      </c>
      <c r="X9603" s="14">
        <v>0.73</v>
      </c>
      <c r="Y9603" s="14">
        <v>2.38</v>
      </c>
      <c r="Z9603" s="14">
        <v>0.25</v>
      </c>
      <c r="AA9603" s="5">
        <f t="shared" si="941"/>
        <v>3.1</v>
      </c>
      <c r="AB9603" s="15" cm="1">
        <f t="array" ref="AB9603">_xlfn.SWITCH(U9603,"夏",122,"冬",90,"春",153,"秋",153,0)</f>
        <v>90</v>
      </c>
      <c r="AC9603" s="16">
        <f t="shared" si="942"/>
        <v>279</v>
      </c>
      <c r="AD9603" s="5">
        <f>IFERROR(AA9603/D9603,0)</f>
        <v>2.4695134580517291E-2</v>
      </c>
      <c r="AE9603" s="15">
        <f t="shared" si="943"/>
        <v>0.24657534246575341</v>
      </c>
      <c r="AF9603" s="5">
        <f>IFERROR(AD9603*AE9603*48,0)</f>
        <v>0.29228214078858816</v>
      </c>
    </row>
    <row r="9604" spans="2:32" x14ac:dyDescent="0.15">
      <c r="B9604" s="1" t="s">
        <v>36</v>
      </c>
      <c r="C9604" s="1" t="s">
        <v>33</v>
      </c>
      <c r="D9604" s="9">
        <v>125.5308</v>
      </c>
      <c r="E9604" s="6">
        <v>3.15</v>
      </c>
      <c r="F9604" s="18">
        <v>0.39583333333333298</v>
      </c>
      <c r="G9604" s="1">
        <v>13.4</v>
      </c>
      <c r="H9604" s="1">
        <v>61</v>
      </c>
      <c r="I9604" s="1">
        <v>13.6</v>
      </c>
      <c r="J9604" s="1">
        <v>0.1</v>
      </c>
      <c r="K9604" s="1">
        <v>580</v>
      </c>
      <c r="L9604" s="1">
        <v>290</v>
      </c>
      <c r="M9604" s="6">
        <f t="shared" si="938"/>
        <v>13.671085251029467</v>
      </c>
      <c r="N9604" s="7">
        <v>1</v>
      </c>
      <c r="O9604" s="11" cm="1">
        <f t="array" ref="O9604">ROUND(_xlfn.SWITCH(C9604,"建筑专教",IF(S9604&gt;0.1,1.38,1.28),"阶梯教室",IF(S9604&gt;0.1,1.15,1.05),"公共教室",IF(S9604&gt;0.1,1.22,1.12),IF(S9604&gt;0.1,1.2,1.1))+(MOD(ROW()*11,31)/31-0.5)*0.06,2)</f>
        <v>1.22</v>
      </c>
      <c r="P9604" s="12">
        <f t="shared" si="945"/>
        <v>0.18</v>
      </c>
      <c r="Q9604" s="13">
        <f t="shared" si="946"/>
        <v>-1.2994846623717395</v>
      </c>
      <c r="R9604" s="1">
        <v>2.5</v>
      </c>
      <c r="S9604" s="1">
        <v>0.4</v>
      </c>
      <c r="T9604" s="1">
        <v>0.3</v>
      </c>
      <c r="U9604" s="4" t="s">
        <v>62</v>
      </c>
      <c r="V9604">
        <v>0.41</v>
      </c>
      <c r="W9604">
        <v>0.3</v>
      </c>
      <c r="X9604" s="14">
        <v>0.73</v>
      </c>
      <c r="Y9604" s="14">
        <v>2.38</v>
      </c>
      <c r="Z9604" s="14">
        <v>0.25</v>
      </c>
      <c r="AA9604" s="5">
        <f t="shared" si="941"/>
        <v>3.1999999999999997</v>
      </c>
      <c r="AB9604" s="15" cm="1">
        <f t="array" ref="AB9604">_xlfn.SWITCH(U9604,"夏",122,"冬",90,"春",153,"秋",153,0)</f>
        <v>90</v>
      </c>
      <c r="AC9604" s="16">
        <f t="shared" si="942"/>
        <v>288</v>
      </c>
      <c r="AD9604" s="5">
        <f>IFERROR(AA9604/D9604,0)</f>
        <v>2.5491751825050105E-2</v>
      </c>
      <c r="AE9604" s="15">
        <f t="shared" si="943"/>
        <v>0.24657534246575341</v>
      </c>
      <c r="AF9604" s="5">
        <f>IFERROR(AD9604*AE9604*48,0)</f>
        <v>0.30171059694305874</v>
      </c>
    </row>
    <row r="9605" spans="2:32" x14ac:dyDescent="0.15">
      <c r="B9605" s="1" t="s">
        <v>36</v>
      </c>
      <c r="C9605" s="1" t="s">
        <v>33</v>
      </c>
      <c r="D9605" s="9">
        <v>125.5308</v>
      </c>
      <c r="E9605" s="6">
        <v>3.15</v>
      </c>
      <c r="F9605" s="18">
        <v>0.41666666666666702</v>
      </c>
      <c r="G9605" s="1">
        <v>14.1</v>
      </c>
      <c r="H9605" s="1">
        <v>58</v>
      </c>
      <c r="I9605" s="1">
        <v>14.3</v>
      </c>
      <c r="J9605" s="1">
        <v>0.1</v>
      </c>
      <c r="K9605" s="1">
        <v>640</v>
      </c>
      <c r="L9605" s="1">
        <v>320</v>
      </c>
      <c r="M9605" s="6">
        <f t="shared" si="938"/>
        <v>14.3705674475097</v>
      </c>
      <c r="N9605" s="7">
        <v>1</v>
      </c>
      <c r="O9605" s="11" cm="1">
        <f t="array" ref="O9605">ROUND(_xlfn.SWITCH(C9605,"建筑专教",IF(S9605&gt;0.1,1.38,1.28),"阶梯教室",IF(S9605&gt;0.1,1.15,1.05),"公共教室",IF(S9605&gt;0.1,1.22,1.12),IF(S9605&gt;0.1,1.2,1.1))+(MOD(ROW()*11,31)/31-0.5)*0.06,2)</f>
        <v>1.18</v>
      </c>
      <c r="P9605" s="12">
        <f t="shared" si="945"/>
        <v>0.24</v>
      </c>
      <c r="Q9605" s="13">
        <f t="shared" si="946"/>
        <v>-1.2388240919805249</v>
      </c>
      <c r="R9605" s="1">
        <v>2.4</v>
      </c>
      <c r="S9605" s="1">
        <v>0.3</v>
      </c>
      <c r="T9605" s="1">
        <v>0.4</v>
      </c>
      <c r="U9605" s="4" t="s">
        <v>62</v>
      </c>
      <c r="V9605">
        <v>0.41</v>
      </c>
      <c r="W9605">
        <v>0.3</v>
      </c>
      <c r="X9605" s="14">
        <v>0.73</v>
      </c>
      <c r="Y9605" s="14">
        <v>2.38</v>
      </c>
      <c r="Z9605" s="14">
        <v>0.25</v>
      </c>
      <c r="AA9605" s="5">
        <f t="shared" si="941"/>
        <v>3.0999999999999996</v>
      </c>
      <c r="AB9605" s="15" cm="1">
        <f t="array" ref="AB9605">_xlfn.SWITCH(U9605,"夏",122,"冬",90,"春",153,"秋",153,0)</f>
        <v>90</v>
      </c>
      <c r="AC9605" s="16">
        <f t="shared" si="942"/>
        <v>278.99999999999994</v>
      </c>
      <c r="AD9605" s="5">
        <f>IFERROR(AA9605/D9605,0)</f>
        <v>2.4695134580517288E-2</v>
      </c>
      <c r="AE9605" s="15">
        <f t="shared" si="943"/>
        <v>0.24657534246575341</v>
      </c>
      <c r="AF9605" s="5">
        <f>IFERROR(AD9605*AE9605*48,0)</f>
        <v>0.29228214078858816</v>
      </c>
    </row>
    <row r="9606" spans="2:32" x14ac:dyDescent="0.15">
      <c r="B9606" s="1" t="s">
        <v>36</v>
      </c>
      <c r="C9606" s="1" t="s">
        <v>33</v>
      </c>
      <c r="D9606" s="9">
        <v>125.5308</v>
      </c>
      <c r="E9606" s="6">
        <v>3.15</v>
      </c>
      <c r="F9606" s="18">
        <v>0.4375</v>
      </c>
      <c r="G9606" s="1">
        <v>14.8</v>
      </c>
      <c r="H9606" s="1">
        <v>55</v>
      </c>
      <c r="I9606" s="1">
        <v>15</v>
      </c>
      <c r="J9606" s="1">
        <v>0.1</v>
      </c>
      <c r="K9606" s="1">
        <v>680</v>
      </c>
      <c r="L9606" s="1">
        <v>350</v>
      </c>
      <c r="M9606" s="6">
        <f t="shared" si="938"/>
        <v>15.070054659062407</v>
      </c>
      <c r="N9606" s="7">
        <v>1</v>
      </c>
      <c r="O9606" s="11" cm="1">
        <f t="array" ref="O9606">ROUND(_xlfn.SWITCH(C9606,"建筑专教",IF(S9606&gt;0.1,1.38,1.28),"阶梯教室",IF(S9606&gt;0.1,1.15,1.05),"公共教室",IF(S9606&gt;0.1,1.22,1.12),IF(S9606&gt;0.1,1.2,1.1))+(MOD(ROW()*11,31)/31-0.5)*0.06,2)</f>
        <v>1.2</v>
      </c>
      <c r="P9606" s="12">
        <f t="shared" si="945"/>
        <v>0.28000000000000003</v>
      </c>
      <c r="Q9606" s="13">
        <f t="shared" si="946"/>
        <v>-1.0022554264588386</v>
      </c>
      <c r="R9606" s="1">
        <v>2.2000000000000002</v>
      </c>
      <c r="S9606" s="1">
        <v>0.3</v>
      </c>
      <c r="T9606" s="1">
        <v>0.4</v>
      </c>
      <c r="U9606" s="4" t="s">
        <v>62</v>
      </c>
      <c r="V9606">
        <v>0.41</v>
      </c>
      <c r="W9606">
        <v>0.3</v>
      </c>
      <c r="X9606" s="14">
        <v>0.73</v>
      </c>
      <c r="Y9606" s="14">
        <v>2.38</v>
      </c>
      <c r="Z9606" s="14">
        <v>0.25</v>
      </c>
      <c r="AA9606" s="5">
        <f t="shared" si="941"/>
        <v>2.9</v>
      </c>
      <c r="AB9606" s="15" cm="1">
        <f t="array" ref="AB9606">_xlfn.SWITCH(U9606,"夏",122,"冬",90,"春",153,"秋",153,0)</f>
        <v>90</v>
      </c>
      <c r="AC9606" s="16">
        <f t="shared" si="942"/>
        <v>261</v>
      </c>
      <c r="AD9606" s="5">
        <f>IFERROR(AA9606/D9606,0)</f>
        <v>2.310190009145166E-2</v>
      </c>
      <c r="AE9606" s="15">
        <f t="shared" si="943"/>
        <v>0.24657534246575341</v>
      </c>
      <c r="AF9606" s="5">
        <f>IFERROR(AD9606*AE9606*48,0)</f>
        <v>0.27342522847964701</v>
      </c>
    </row>
    <row r="9607" spans="2:32" x14ac:dyDescent="0.15">
      <c r="B9607" s="1" t="s">
        <v>36</v>
      </c>
      <c r="C9607" s="1" t="s">
        <v>33</v>
      </c>
      <c r="D9607" s="9">
        <v>125.5308</v>
      </c>
      <c r="E9607" s="6">
        <v>3.15</v>
      </c>
      <c r="F9607" s="18">
        <v>0.45833333333333298</v>
      </c>
      <c r="G9607" s="1">
        <v>15.4</v>
      </c>
      <c r="H9607" s="1">
        <v>53</v>
      </c>
      <c r="I9607" s="1">
        <v>15.6</v>
      </c>
      <c r="J9607" s="1">
        <v>0.1</v>
      </c>
      <c r="K9607" s="1">
        <v>660</v>
      </c>
      <c r="L9607" s="1">
        <v>370</v>
      </c>
      <c r="M9607" s="6">
        <f t="shared" si="938"/>
        <v>15.669619071783529</v>
      </c>
      <c r="N9607" s="7">
        <v>1</v>
      </c>
      <c r="O9607" s="11" cm="1">
        <f t="array" ref="O9607">ROUND(_xlfn.SWITCH(C9607,"建筑专教",IF(S9607&gt;0.1,1.38,1.28),"阶梯教室",IF(S9607&gt;0.1,1.15,1.05),"公共教室",IF(S9607&gt;0.1,1.22,1.12),IF(S9607&gt;0.1,1.2,1.1))+(MOD(ROW()*11,31)/31-0.5)*0.06,2)</f>
        <v>1.23</v>
      </c>
      <c r="P9607" s="12">
        <f t="shared" si="945"/>
        <v>0.26</v>
      </c>
      <c r="Q9607" s="13">
        <f t="shared" si="946"/>
        <v>-0.77813660901173254</v>
      </c>
      <c r="R9607" s="1">
        <v>2</v>
      </c>
      <c r="S9607" s="1">
        <v>0.3</v>
      </c>
      <c r="T9607" s="1">
        <v>0.3</v>
      </c>
      <c r="U9607" s="4" t="s">
        <v>62</v>
      </c>
      <c r="V9607">
        <v>0.41</v>
      </c>
      <c r="W9607">
        <v>0.3</v>
      </c>
      <c r="X9607" s="14">
        <v>0.73</v>
      </c>
      <c r="Y9607" s="14">
        <v>2.38</v>
      </c>
      <c r="Z9607" s="14">
        <v>0.25</v>
      </c>
      <c r="AA9607" s="5">
        <f t="shared" si="941"/>
        <v>2.5999999999999996</v>
      </c>
      <c r="AB9607" s="15" cm="1">
        <f t="array" ref="AB9607">_xlfn.SWITCH(U9607,"夏",122,"冬",90,"春",153,"秋",153,0)</f>
        <v>90</v>
      </c>
      <c r="AC9607" s="16">
        <f t="shared" si="942"/>
        <v>233.99999999999997</v>
      </c>
      <c r="AD9607" s="5">
        <f>IFERROR(AA9607/D9607,0)</f>
        <v>2.0712048357853209E-2</v>
      </c>
      <c r="AE9607" s="15">
        <f t="shared" si="943"/>
        <v>0.24657534246575341</v>
      </c>
      <c r="AF9607" s="5">
        <f>IFERROR(AD9607*AE9607*48,0)</f>
        <v>0.24513986001623522</v>
      </c>
    </row>
    <row r="9608" spans="2:32" x14ac:dyDescent="0.15">
      <c r="B9608" s="1" t="s">
        <v>36</v>
      </c>
      <c r="C9608" s="1" t="s">
        <v>33</v>
      </c>
      <c r="D9608" s="9">
        <v>125.5308</v>
      </c>
      <c r="E9608" s="6">
        <v>3.15</v>
      </c>
      <c r="F9608" s="18">
        <v>0.47916666666666702</v>
      </c>
      <c r="G9608" s="1">
        <v>15.8</v>
      </c>
      <c r="H9608" s="1">
        <v>51</v>
      </c>
      <c r="I9608" s="1">
        <v>16</v>
      </c>
      <c r="J9608" s="1">
        <v>0.1</v>
      </c>
      <c r="K9608" s="1">
        <v>560</v>
      </c>
      <c r="L9608" s="1">
        <v>390</v>
      </c>
      <c r="M9608" s="6">
        <f t="shared" si="938"/>
        <v>16.069330683922487</v>
      </c>
      <c r="N9608" s="7">
        <v>1</v>
      </c>
      <c r="O9608" s="11" cm="1">
        <f t="array" ref="O9608">ROUND(_xlfn.SWITCH(C9608,"建筑专教",IF(S9608&gt;0.1,1.38,1.28),"阶梯教室",IF(S9608&gt;0.1,1.15,1.05),"公共教室",IF(S9608&gt;0.1,1.22,1.12),IF(S9608&gt;0.1,1.2,1.1))+(MOD(ROW()*11,31)/31-0.5)*0.06,2)</f>
        <v>1.19</v>
      </c>
      <c r="P9608" s="12">
        <f t="shared" si="945"/>
        <v>0.16</v>
      </c>
      <c r="Q9608" s="13">
        <f t="shared" si="946"/>
        <v>-0.78135280023728393</v>
      </c>
      <c r="R9608" s="1">
        <v>1.6</v>
      </c>
      <c r="S9608" s="1">
        <v>0.4</v>
      </c>
      <c r="T9608" s="1">
        <v>0.2</v>
      </c>
      <c r="U9608" s="4" t="s">
        <v>62</v>
      </c>
      <c r="V9608">
        <v>0.41</v>
      </c>
      <c r="W9608">
        <v>0.3</v>
      </c>
      <c r="X9608" s="14">
        <v>0.73</v>
      </c>
      <c r="Y9608" s="14">
        <v>2.38</v>
      </c>
      <c r="Z9608" s="14">
        <v>0.25</v>
      </c>
      <c r="AA9608" s="5">
        <f t="shared" si="941"/>
        <v>2.2000000000000002</v>
      </c>
      <c r="AB9608" s="15" cm="1">
        <f t="array" ref="AB9608">_xlfn.SWITCH(U9608,"夏",122,"冬",90,"春",153,"秋",153,0)</f>
        <v>90</v>
      </c>
      <c r="AC9608" s="16">
        <f t="shared" si="942"/>
        <v>198.00000000000003</v>
      </c>
      <c r="AD9608" s="5">
        <f>IFERROR(AA9608/D9608,0)</f>
        <v>1.7525579379721951E-2</v>
      </c>
      <c r="AE9608" s="15">
        <f t="shared" si="943"/>
        <v>0.24657534246575341</v>
      </c>
      <c r="AF9608" s="5">
        <f>IFERROR(AD9608*AE9608*48,0)</f>
        <v>0.20742603539835294</v>
      </c>
    </row>
    <row r="9609" spans="2:32" x14ac:dyDescent="0.15">
      <c r="B9609" s="1" t="s">
        <v>36</v>
      </c>
      <c r="C9609" s="1" t="s">
        <v>33</v>
      </c>
      <c r="D9609" s="9">
        <v>125.5308</v>
      </c>
      <c r="E9609" s="6">
        <v>3.15</v>
      </c>
      <c r="F9609" s="18">
        <v>0.5</v>
      </c>
      <c r="G9609" s="1">
        <v>16</v>
      </c>
      <c r="H9609" s="1">
        <v>50</v>
      </c>
      <c r="I9609" s="1">
        <v>16.2</v>
      </c>
      <c r="J9609" s="1">
        <v>0.1</v>
      </c>
      <c r="K9609" s="1">
        <v>440</v>
      </c>
      <c r="L9609" s="1">
        <v>410</v>
      </c>
      <c r="M9609" s="6">
        <f t="shared" si="938"/>
        <v>16.26918708694518</v>
      </c>
      <c r="N9609" s="1">
        <v>0</v>
      </c>
      <c r="O9609" s="1">
        <v>0</v>
      </c>
      <c r="P9609" s="12">
        <f t="shared" si="945"/>
        <v>0</v>
      </c>
      <c r="Q9609" s="1">
        <v>0</v>
      </c>
      <c r="R9609" s="1">
        <v>0</v>
      </c>
      <c r="S9609" s="1">
        <v>0.5</v>
      </c>
      <c r="T9609" s="1">
        <v>0</v>
      </c>
      <c r="U9609" s="4" t="s">
        <v>62</v>
      </c>
      <c r="V9609">
        <v>0.41</v>
      </c>
      <c r="W9609">
        <v>0.3</v>
      </c>
      <c r="X9609" s="14">
        <v>0.73</v>
      </c>
      <c r="Y9609" s="14">
        <v>2.38</v>
      </c>
      <c r="Z9609" s="14">
        <v>0.25</v>
      </c>
      <c r="AA9609" s="5">
        <f t="shared" si="941"/>
        <v>0.5</v>
      </c>
      <c r="AB9609" s="15" cm="1">
        <f t="array" ref="AB9609">_xlfn.SWITCH(U9609,"夏",122,"冬",90,"春",153,"秋",153,0)</f>
        <v>90</v>
      </c>
      <c r="AC9609" s="16">
        <f t="shared" si="942"/>
        <v>45</v>
      </c>
      <c r="AD9609" s="5">
        <f>IFERROR(AA9609/D9609,0)</f>
        <v>3.9830862226640793E-3</v>
      </c>
      <c r="AE9609" s="15">
        <f t="shared" si="943"/>
        <v>0.24657534246575341</v>
      </c>
      <c r="AF9609" s="5">
        <f>IFERROR(AD9609*AE9609*48,0)</f>
        <v>4.714228077235294E-2</v>
      </c>
    </row>
    <row r="9610" spans="2:32" x14ac:dyDescent="0.15">
      <c r="B9610" s="1" t="s">
        <v>36</v>
      </c>
      <c r="C9610" s="1" t="s">
        <v>33</v>
      </c>
      <c r="D9610" s="9">
        <v>125.5308</v>
      </c>
      <c r="E9610" s="6">
        <v>3.15</v>
      </c>
      <c r="F9610" s="18">
        <v>0.52083333333333304</v>
      </c>
      <c r="G9610" s="1">
        <v>15.6</v>
      </c>
      <c r="H9610" s="1">
        <v>52</v>
      </c>
      <c r="I9610" s="1">
        <v>15.8</v>
      </c>
      <c r="J9610" s="1">
        <v>0.1</v>
      </c>
      <c r="K9610" s="1">
        <v>415</v>
      </c>
      <c r="L9610" s="1">
        <v>400</v>
      </c>
      <c r="M9610" s="6">
        <f t="shared" si="938"/>
        <v>15.869474678410143</v>
      </c>
      <c r="N9610" s="1">
        <v>0</v>
      </c>
      <c r="O9610" s="1">
        <v>0</v>
      </c>
      <c r="P9610" s="12">
        <f t="shared" si="945"/>
        <v>0</v>
      </c>
      <c r="Q9610" s="1">
        <v>0</v>
      </c>
      <c r="R9610" s="1">
        <v>0</v>
      </c>
      <c r="S9610" s="1">
        <v>0.4</v>
      </c>
      <c r="T9610" s="1">
        <v>0</v>
      </c>
      <c r="U9610" s="4" t="s">
        <v>62</v>
      </c>
      <c r="V9610">
        <v>0.41</v>
      </c>
      <c r="W9610">
        <v>0.3</v>
      </c>
      <c r="X9610" s="14">
        <v>0.73</v>
      </c>
      <c r="Y9610" s="14">
        <v>2.38</v>
      </c>
      <c r="Z9610" s="14">
        <v>0.25</v>
      </c>
      <c r="AA9610" s="5">
        <f t="shared" si="941"/>
        <v>0.4</v>
      </c>
      <c r="AB9610" s="15" cm="1">
        <f t="array" ref="AB9610">_xlfn.SWITCH(U9610,"夏",122,"冬",90,"春",153,"秋",153,0)</f>
        <v>90</v>
      </c>
      <c r="AC9610" s="16">
        <f t="shared" si="942"/>
        <v>36</v>
      </c>
      <c r="AD9610" s="5">
        <f>IFERROR(AA9610/D9610,0)</f>
        <v>3.1864689781312635E-3</v>
      </c>
      <c r="AE9610" s="15">
        <f t="shared" si="943"/>
        <v>0.24657534246575341</v>
      </c>
      <c r="AF9610" s="5">
        <f>IFERROR(AD9610*AE9610*48,0)</f>
        <v>3.7713824617882349E-2</v>
      </c>
    </row>
    <row r="9611" spans="2:32" x14ac:dyDescent="0.15">
      <c r="B9611" s="1" t="s">
        <v>36</v>
      </c>
      <c r="C9611" s="1" t="s">
        <v>33</v>
      </c>
      <c r="D9611" s="9">
        <v>125.5308</v>
      </c>
      <c r="E9611" s="6">
        <v>3.15</v>
      </c>
      <c r="F9611" s="18">
        <v>0.54166666666666696</v>
      </c>
      <c r="G9611" s="1">
        <v>15.3</v>
      </c>
      <c r="H9611" s="1">
        <v>54</v>
      </c>
      <c r="I9611" s="1">
        <v>15.5</v>
      </c>
      <c r="J9611" s="1">
        <v>0.1</v>
      </c>
      <c r="K9611" s="1">
        <v>410</v>
      </c>
      <c r="L9611" s="1">
        <v>380</v>
      </c>
      <c r="M9611" s="6">
        <f t="shared" si="938"/>
        <v>15.569691418483785</v>
      </c>
      <c r="N9611" s="1">
        <v>0</v>
      </c>
      <c r="O9611" s="1">
        <v>0</v>
      </c>
      <c r="P9611" s="12">
        <f t="shared" si="945"/>
        <v>0</v>
      </c>
      <c r="Q9611" s="1">
        <v>0</v>
      </c>
      <c r="R9611" s="1">
        <v>0</v>
      </c>
      <c r="S9611" s="1">
        <v>0.4</v>
      </c>
      <c r="T9611" s="1">
        <v>0</v>
      </c>
      <c r="U9611" s="4" t="s">
        <v>62</v>
      </c>
      <c r="V9611">
        <v>0.41</v>
      </c>
      <c r="W9611">
        <v>0.3</v>
      </c>
      <c r="X9611" s="14">
        <v>0.73</v>
      </c>
      <c r="Y9611" s="14">
        <v>2.38</v>
      </c>
      <c r="Z9611" s="14">
        <v>0.25</v>
      </c>
      <c r="AA9611" s="5">
        <f t="shared" si="941"/>
        <v>0.4</v>
      </c>
      <c r="AB9611" s="15" cm="1">
        <f t="array" ref="AB9611">_xlfn.SWITCH(U9611,"夏",122,"冬",90,"春",153,"秋",153,0)</f>
        <v>90</v>
      </c>
      <c r="AC9611" s="16">
        <f t="shared" si="942"/>
        <v>36</v>
      </c>
      <c r="AD9611" s="5">
        <f>IFERROR(AA9611/D9611,0)</f>
        <v>3.1864689781312635E-3</v>
      </c>
      <c r="AE9611" s="15">
        <f t="shared" si="943"/>
        <v>0.24657534246575341</v>
      </c>
      <c r="AF9611" s="5">
        <f>IFERROR(AD9611*AE9611*48,0)</f>
        <v>3.7713824617882349E-2</v>
      </c>
    </row>
    <row r="9612" spans="2:32" x14ac:dyDescent="0.15">
      <c r="B9612" s="1" t="s">
        <v>36</v>
      </c>
      <c r="C9612" s="1" t="s">
        <v>33</v>
      </c>
      <c r="D9612" s="9">
        <v>125.5308</v>
      </c>
      <c r="E9612" s="6">
        <v>3.15</v>
      </c>
      <c r="F9612" s="18">
        <v>0.5625</v>
      </c>
      <c r="G9612" s="1">
        <v>15</v>
      </c>
      <c r="H9612" s="1">
        <v>56</v>
      </c>
      <c r="I9612" s="1">
        <v>15.2</v>
      </c>
      <c r="J9612" s="1">
        <v>0.1</v>
      </c>
      <c r="K9612" s="1">
        <v>408</v>
      </c>
      <c r="L9612" s="1">
        <v>360</v>
      </c>
      <c r="M9612" s="6">
        <f t="shared" si="938"/>
        <v>15.269909060719442</v>
      </c>
      <c r="N9612" s="1">
        <v>0</v>
      </c>
      <c r="O9612" s="1">
        <v>0</v>
      </c>
      <c r="P9612" s="12">
        <f t="shared" si="945"/>
        <v>0</v>
      </c>
      <c r="Q9612" s="1">
        <v>0</v>
      </c>
      <c r="R9612" s="1">
        <v>0</v>
      </c>
      <c r="S9612" s="1">
        <v>0.5</v>
      </c>
      <c r="T9612" s="1">
        <v>0</v>
      </c>
      <c r="U9612" s="4" t="s">
        <v>62</v>
      </c>
      <c r="V9612">
        <v>0.41</v>
      </c>
      <c r="W9612">
        <v>0.3</v>
      </c>
      <c r="X9612" s="14">
        <v>0.73</v>
      </c>
      <c r="Y9612" s="14">
        <v>2.38</v>
      </c>
      <c r="Z9612" s="14">
        <v>0.25</v>
      </c>
      <c r="AA9612" s="5">
        <f t="shared" si="941"/>
        <v>0.5</v>
      </c>
      <c r="AB9612" s="15" cm="1">
        <f t="array" ref="AB9612">_xlfn.SWITCH(U9612,"夏",122,"冬",90,"春",153,"秋",153,0)</f>
        <v>90</v>
      </c>
      <c r="AC9612" s="16">
        <f t="shared" si="942"/>
        <v>45</v>
      </c>
      <c r="AD9612" s="5">
        <f>IFERROR(AA9612/D9612,0)</f>
        <v>3.9830862226640793E-3</v>
      </c>
      <c r="AE9612" s="15">
        <f t="shared" si="943"/>
        <v>0.24657534246575341</v>
      </c>
      <c r="AF9612" s="5">
        <f>IFERROR(AD9612*AE9612*48,0)</f>
        <v>4.714228077235294E-2</v>
      </c>
    </row>
    <row r="9613" spans="2:32" x14ac:dyDescent="0.15">
      <c r="B9613" s="1" t="s">
        <v>36</v>
      </c>
      <c r="C9613" s="1" t="s">
        <v>33</v>
      </c>
      <c r="D9613" s="9">
        <v>125.5308</v>
      </c>
      <c r="E9613" s="6">
        <v>3.15</v>
      </c>
      <c r="F9613" s="18">
        <v>0.58333333333333304</v>
      </c>
      <c r="G9613" s="1">
        <v>15.3</v>
      </c>
      <c r="H9613" s="1">
        <v>54</v>
      </c>
      <c r="I9613" s="1">
        <v>15.5</v>
      </c>
      <c r="J9613" s="1">
        <v>0.1</v>
      </c>
      <c r="K9613" s="1">
        <v>490</v>
      </c>
      <c r="L9613" s="1">
        <v>330</v>
      </c>
      <c r="M9613" s="6">
        <f t="shared" si="938"/>
        <v>15.569691418483785</v>
      </c>
      <c r="N9613" s="7">
        <v>1</v>
      </c>
      <c r="O9613" s="11" cm="1">
        <f t="array" ref="O9613">ROUND(_xlfn.SWITCH(C9613,"建筑专教",IF(S9613&gt;0.1,1.38,1.28),"阶梯教室",IF(S9613&gt;0.1,1.15,1.05),"公共教室",IF(S9613&gt;0.1,1.22,1.12),IF(S9613&gt;0.1,1.2,1.1))+(MOD(ROW()*11,31)/31-0.5)*0.06,2)</f>
        <v>1.17</v>
      </c>
      <c r="P9613" s="12">
        <f t="shared" si="945"/>
        <v>0.09</v>
      </c>
      <c r="Q9613" s="13">
        <f t="shared" ref="Q9613:Q9618" si="947">(0.303*EXP(-0.036*(O9613*58.15))+0.028)*((O9613*58.15)-0.00305*(5733-6.99*(O9613*58.15)-(EXP(16.6536-4030.183/(G9613+235))*(H9613/100)))-0.42*((O9613*58.15)-58.15)-0.000017*(O9613*58.15)*(5867-(EXP(16.6536-4030.183/(G9613+235))*(H9613/100)))-0.0014*(O9613*58.15)*(34-G9613)-0.0000000396*IF(N9613*0.155&gt;0.078,1.05+0.645*N9613*0.155,1)*(POWER((35.7-0.028*(O9613*58.15)-N9613*0.155*(0.0000000396*IF(N9613*0.155&gt;0.078,1.05+0.645*N9613*0.155,1)*(POWER((35.7-0.028*(O9613*58.15)-N9613*0.155*0.1)+273,4)-POWER(M9613+273,4))+IF(N9613*0.155&gt;0.078,1.05+0.645*N9613*0.155,1)*IF(J9613&lt;0.2,2.38*ABS(35.7-0.028*(O9613*58.15)-G9613)^0.25,12.1*SQRT(J9613))*(35.7-0.028*(O9613*58.15)-G9613))+273),4)-POWER(M9613+273,4))-IF(N9613*0.155&gt;0.078,1.05+0.645*N9613*0.155,1)*IF(J9613&lt;0.2,2.38*ABS(35.7-0.028*(O9613*58.15)-N9613*0.155*0.1-G9613)^0.25,12.1*SQRT(J9613))*(35.7-0.028*(O9613*58.15)-N9613*0.155*0.1-G9613))</f>
        <v>-0.9591235968194779</v>
      </c>
      <c r="R9613" s="1">
        <v>1.5</v>
      </c>
      <c r="S9613" s="1">
        <v>0.6</v>
      </c>
      <c r="T9613" s="1">
        <v>0.2</v>
      </c>
      <c r="U9613" s="4" t="s">
        <v>62</v>
      </c>
      <c r="V9613">
        <v>0.41</v>
      </c>
      <c r="W9613">
        <v>0.3</v>
      </c>
      <c r="X9613" s="14">
        <v>0.73</v>
      </c>
      <c r="Y9613" s="14">
        <v>2.38</v>
      </c>
      <c r="Z9613" s="14">
        <v>0.25</v>
      </c>
      <c r="AA9613" s="5">
        <f t="shared" si="941"/>
        <v>2.3000000000000003</v>
      </c>
      <c r="AB9613" s="15" cm="1">
        <f t="array" ref="AB9613">_xlfn.SWITCH(U9613,"夏",122,"冬",90,"春",153,"秋",153,0)</f>
        <v>90</v>
      </c>
      <c r="AC9613" s="16">
        <f t="shared" si="942"/>
        <v>207.00000000000003</v>
      </c>
      <c r="AD9613" s="5">
        <f>IFERROR(AA9613/D9613,0)</f>
        <v>1.8322196624254768E-2</v>
      </c>
      <c r="AE9613" s="15">
        <f t="shared" si="943"/>
        <v>0.24657534246575341</v>
      </c>
      <c r="AF9613" s="5">
        <f>IFERROR(AD9613*AE9613*48,0)</f>
        <v>0.21685449155282355</v>
      </c>
    </row>
    <row r="9614" spans="2:32" x14ac:dyDescent="0.15">
      <c r="B9614" s="1" t="s">
        <v>36</v>
      </c>
      <c r="C9614" s="1" t="s">
        <v>33</v>
      </c>
      <c r="D9614" s="9">
        <v>125.5308</v>
      </c>
      <c r="E9614" s="6">
        <v>3.15</v>
      </c>
      <c r="F9614" s="18">
        <v>0.60416666666666696</v>
      </c>
      <c r="G9614" s="1">
        <v>15.8</v>
      </c>
      <c r="H9614" s="1">
        <v>51</v>
      </c>
      <c r="I9614" s="1">
        <v>16</v>
      </c>
      <c r="J9614" s="1">
        <v>0.1</v>
      </c>
      <c r="K9614" s="1">
        <v>610</v>
      </c>
      <c r="L9614" s="1">
        <v>300</v>
      </c>
      <c r="M9614" s="6">
        <f t="shared" ref="M9614:M9677" si="948">IFERROR(POWER((I9614+273.15)^4+133500000*POWER(J9614,0.6)*(I9614-G9614),0.25)-273.15,I9614)</f>
        <v>16.069330683922487</v>
      </c>
      <c r="N9614" s="7">
        <v>1</v>
      </c>
      <c r="O9614" s="11" cm="1">
        <f t="array" ref="O9614">ROUND(_xlfn.SWITCH(C9614,"建筑专教",IF(S9614&gt;0.1,1.38,1.28),"阶梯教室",IF(S9614&gt;0.1,1.15,1.05),"公共教室",IF(S9614&gt;0.1,1.22,1.12),IF(S9614&gt;0.1,1.2,1.1))+(MOD(ROW()*11,31)/31-0.5)*0.06,2)</f>
        <v>1.2</v>
      </c>
      <c r="P9614" s="12">
        <f t="shared" si="945"/>
        <v>0.21</v>
      </c>
      <c r="Q9614" s="13">
        <f t="shared" si="947"/>
        <v>-0.756152585812774</v>
      </c>
      <c r="R9614" s="1">
        <v>2</v>
      </c>
      <c r="S9614" s="1">
        <v>0.5</v>
      </c>
      <c r="T9614" s="1">
        <v>0.3</v>
      </c>
      <c r="U9614" s="4" t="s">
        <v>62</v>
      </c>
      <c r="V9614">
        <v>0.41</v>
      </c>
      <c r="W9614">
        <v>0.3</v>
      </c>
      <c r="X9614" s="14">
        <v>0.73</v>
      </c>
      <c r="Y9614" s="14">
        <v>2.38</v>
      </c>
      <c r="Z9614" s="14">
        <v>0.25</v>
      </c>
      <c r="AA9614" s="5">
        <f t="shared" si="941"/>
        <v>2.8</v>
      </c>
      <c r="AB9614" s="15" cm="1">
        <f t="array" ref="AB9614">_xlfn.SWITCH(U9614,"夏",122,"冬",90,"春",153,"秋",153,0)</f>
        <v>90</v>
      </c>
      <c r="AC9614" s="16">
        <f t="shared" si="942"/>
        <v>251.99999999999997</v>
      </c>
      <c r="AD9614" s="5">
        <f>IFERROR(AA9614/D9614,0)</f>
        <v>2.2305282846918843E-2</v>
      </c>
      <c r="AE9614" s="15">
        <f t="shared" si="943"/>
        <v>0.24657534246575341</v>
      </c>
      <c r="AF9614" s="5">
        <f>IFERROR(AD9614*AE9614*48,0)</f>
        <v>0.26399677232517643</v>
      </c>
    </row>
    <row r="9615" spans="2:32" x14ac:dyDescent="0.15">
      <c r="B9615" s="1" t="s">
        <v>36</v>
      </c>
      <c r="C9615" s="1" t="s">
        <v>33</v>
      </c>
      <c r="D9615" s="9">
        <v>125.5308</v>
      </c>
      <c r="E9615" s="6">
        <v>3.15</v>
      </c>
      <c r="F9615" s="18">
        <v>0.625</v>
      </c>
      <c r="G9615" s="1">
        <v>16.3</v>
      </c>
      <c r="H9615" s="1">
        <v>49</v>
      </c>
      <c r="I9615" s="1">
        <v>16.5</v>
      </c>
      <c r="J9615" s="1">
        <v>0.1</v>
      </c>
      <c r="K9615" s="1">
        <v>670</v>
      </c>
      <c r="L9615" s="1">
        <v>270</v>
      </c>
      <c r="M9615" s="6">
        <f t="shared" si="948"/>
        <v>16.568972433815077</v>
      </c>
      <c r="N9615" s="7">
        <v>1</v>
      </c>
      <c r="O9615" s="11" cm="1">
        <f t="array" ref="O9615">ROUND(_xlfn.SWITCH(C9615,"建筑专教",IF(S9615&gt;0.1,1.38,1.28),"阶梯教室",IF(S9615&gt;0.1,1.15,1.05),"公共教室",IF(S9615&gt;0.1,1.22,1.12),IF(S9615&gt;0.1,1.2,1.1))+(MOD(ROW()*11,31)/31-0.5)*0.06,2)</f>
        <v>1.22</v>
      </c>
      <c r="P9615" s="12">
        <f t="shared" si="945"/>
        <v>0.27</v>
      </c>
      <c r="Q9615" s="13">
        <f t="shared" si="947"/>
        <v>-0.58955137866071117</v>
      </c>
      <c r="R9615" s="1">
        <v>2.2000000000000002</v>
      </c>
      <c r="S9615" s="1">
        <v>0.4</v>
      </c>
      <c r="T9615" s="1">
        <v>0.4</v>
      </c>
      <c r="U9615" s="4" t="s">
        <v>62</v>
      </c>
      <c r="V9615">
        <v>0.41</v>
      </c>
      <c r="W9615">
        <v>0.3</v>
      </c>
      <c r="X9615" s="14">
        <v>0.73</v>
      </c>
      <c r="Y9615" s="14">
        <v>2.38</v>
      </c>
      <c r="Z9615" s="14">
        <v>0.25</v>
      </c>
      <c r="AA9615" s="5">
        <f t="shared" si="941"/>
        <v>3</v>
      </c>
      <c r="AB9615" s="15" cm="1">
        <f t="array" ref="AB9615">_xlfn.SWITCH(U9615,"夏",122,"冬",90,"春",153,"秋",153,0)</f>
        <v>90</v>
      </c>
      <c r="AC9615" s="16">
        <f t="shared" si="942"/>
        <v>270</v>
      </c>
      <c r="AD9615" s="5">
        <f>IFERROR(AA9615/D9615,0)</f>
        <v>2.3898517335984474E-2</v>
      </c>
      <c r="AE9615" s="15">
        <f t="shared" si="943"/>
        <v>0.24657534246575341</v>
      </c>
      <c r="AF9615" s="5">
        <f>IFERROR(AD9615*AE9615*48,0)</f>
        <v>0.28285368463411759</v>
      </c>
    </row>
    <row r="9616" spans="2:32" x14ac:dyDescent="0.15">
      <c r="B9616" s="1" t="s">
        <v>36</v>
      </c>
      <c r="C9616" s="1" t="s">
        <v>33</v>
      </c>
      <c r="D9616" s="9">
        <v>125.5308</v>
      </c>
      <c r="E9616" s="6">
        <v>3.15</v>
      </c>
      <c r="F9616" s="18">
        <v>0.64583333333333304</v>
      </c>
      <c r="G9616" s="1">
        <v>16.600000000000001</v>
      </c>
      <c r="H9616" s="1">
        <v>47</v>
      </c>
      <c r="I9616" s="1">
        <v>16.8</v>
      </c>
      <c r="J9616" s="1">
        <v>0.1</v>
      </c>
      <c r="K9616" s="1">
        <v>640</v>
      </c>
      <c r="L9616" s="1">
        <v>240</v>
      </c>
      <c r="M9616" s="6">
        <f t="shared" si="948"/>
        <v>16.86875866740138</v>
      </c>
      <c r="N9616" s="7">
        <v>1</v>
      </c>
      <c r="O9616" s="11" cm="1">
        <f t="array" ref="O9616">ROUND(_xlfn.SWITCH(C9616,"建筑专教",IF(S9616&gt;0.1,1.38,1.28),"阶梯教室",IF(S9616&gt;0.1,1.15,1.05),"公共教室",IF(S9616&gt;0.1,1.22,1.12),IF(S9616&gt;0.1,1.2,1.1))+(MOD(ROW()*11,31)/31-0.5)*0.06,2)</f>
        <v>1.18</v>
      </c>
      <c r="P9616" s="12">
        <f t="shared" si="945"/>
        <v>0.24</v>
      </c>
      <c r="Q9616" s="13">
        <f t="shared" si="947"/>
        <v>-0.61209284923891238</v>
      </c>
      <c r="R9616" s="1">
        <v>2</v>
      </c>
      <c r="S9616" s="1">
        <v>0.4</v>
      </c>
      <c r="T9616" s="1">
        <v>0.3</v>
      </c>
      <c r="U9616" s="4" t="s">
        <v>62</v>
      </c>
      <c r="V9616">
        <v>0.41</v>
      </c>
      <c r="W9616">
        <v>0.3</v>
      </c>
      <c r="X9616" s="14">
        <v>0.73</v>
      </c>
      <c r="Y9616" s="14">
        <v>2.38</v>
      </c>
      <c r="Z9616" s="14">
        <v>0.25</v>
      </c>
      <c r="AA9616" s="5">
        <f t="shared" si="941"/>
        <v>2.6999999999999997</v>
      </c>
      <c r="AB9616" s="15" cm="1">
        <f t="array" ref="AB9616">_xlfn.SWITCH(U9616,"夏",122,"冬",90,"春",153,"秋",153,0)</f>
        <v>90</v>
      </c>
      <c r="AC9616" s="16">
        <f t="shared" si="942"/>
        <v>242.99999999999997</v>
      </c>
      <c r="AD9616" s="5">
        <f>IFERROR(AA9616/D9616,0)</f>
        <v>2.1508665602386026E-2</v>
      </c>
      <c r="AE9616" s="15">
        <f t="shared" si="943"/>
        <v>0.24657534246575341</v>
      </c>
      <c r="AF9616" s="5">
        <f>IFERROR(AD9616*AE9616*48,0)</f>
        <v>0.25456831617070586</v>
      </c>
    </row>
    <row r="9617" spans="2:32" x14ac:dyDescent="0.15">
      <c r="B9617" s="1" t="s">
        <v>36</v>
      </c>
      <c r="C9617" s="1" t="s">
        <v>33</v>
      </c>
      <c r="D9617" s="9">
        <v>125.5308</v>
      </c>
      <c r="E9617" s="6">
        <v>3.15</v>
      </c>
      <c r="F9617" s="18">
        <v>0.66666666666666696</v>
      </c>
      <c r="G9617" s="1">
        <v>16.8</v>
      </c>
      <c r="H9617" s="1">
        <v>46</v>
      </c>
      <c r="I9617" s="1">
        <v>17</v>
      </c>
      <c r="J9617" s="1">
        <v>0.1</v>
      </c>
      <c r="K9617" s="1">
        <v>590</v>
      </c>
      <c r="L9617" s="1">
        <v>210</v>
      </c>
      <c r="M9617" s="6">
        <f t="shared" si="948"/>
        <v>17.068616646820146</v>
      </c>
      <c r="N9617" s="7">
        <v>1</v>
      </c>
      <c r="O9617" s="11" cm="1">
        <f t="array" ref="O9617">ROUND(_xlfn.SWITCH(C9617,"建筑专教",IF(S9617&gt;0.1,1.38,1.28),"阶梯教室",IF(S9617&gt;0.1,1.15,1.05),"公共教室",IF(S9617&gt;0.1,1.22,1.12),IF(S9617&gt;0.1,1.2,1.1))+(MOD(ROW()*11,31)/31-0.5)*0.06,2)</f>
        <v>1.2</v>
      </c>
      <c r="P9617" s="12">
        <f t="shared" si="945"/>
        <v>0.19</v>
      </c>
      <c r="Q9617" s="13">
        <f t="shared" si="947"/>
        <v>-0.5181187001786538</v>
      </c>
      <c r="R9617" s="1">
        <v>1.8</v>
      </c>
      <c r="S9617" s="1">
        <v>0.5</v>
      </c>
      <c r="T9617" s="1">
        <v>0.2</v>
      </c>
      <c r="U9617" s="4" t="s">
        <v>62</v>
      </c>
      <c r="V9617">
        <v>0.41</v>
      </c>
      <c r="W9617">
        <v>0.3</v>
      </c>
      <c r="X9617" s="14">
        <v>0.73</v>
      </c>
      <c r="Y9617" s="14">
        <v>2.38</v>
      </c>
      <c r="Z9617" s="14">
        <v>0.25</v>
      </c>
      <c r="AA9617" s="5">
        <f t="shared" si="941"/>
        <v>2.5</v>
      </c>
      <c r="AB9617" s="15" cm="1">
        <f t="array" ref="AB9617">_xlfn.SWITCH(U9617,"夏",122,"冬",90,"春",153,"秋",153,0)</f>
        <v>90</v>
      </c>
      <c r="AC9617" s="16">
        <f t="shared" si="942"/>
        <v>225</v>
      </c>
      <c r="AD9617" s="5">
        <f>IFERROR(AA9617/D9617,0)</f>
        <v>1.9915431113320396E-2</v>
      </c>
      <c r="AE9617" s="15">
        <f t="shared" si="943"/>
        <v>0.24657534246575341</v>
      </c>
      <c r="AF9617" s="5">
        <f>IFERROR(AD9617*AE9617*48,0)</f>
        <v>0.23571140386176467</v>
      </c>
    </row>
    <row r="9618" spans="2:32" x14ac:dyDescent="0.15">
      <c r="B9618" s="1" t="s">
        <v>36</v>
      </c>
      <c r="C9618" s="1" t="s">
        <v>33</v>
      </c>
      <c r="D9618" s="9">
        <v>125.5308</v>
      </c>
      <c r="E9618" s="6">
        <v>3.15</v>
      </c>
      <c r="F9618" s="18">
        <v>0.6875</v>
      </c>
      <c r="G9618" s="1">
        <v>16.600000000000001</v>
      </c>
      <c r="H9618" s="1">
        <v>47</v>
      </c>
      <c r="I9618" s="1">
        <v>16.8</v>
      </c>
      <c r="J9618" s="1">
        <v>0.1</v>
      </c>
      <c r="K9618" s="1">
        <v>490</v>
      </c>
      <c r="L9618" s="1">
        <v>180</v>
      </c>
      <c r="M9618" s="6">
        <f t="shared" si="948"/>
        <v>16.86875866740138</v>
      </c>
      <c r="N9618" s="7">
        <v>1</v>
      </c>
      <c r="O9618" s="11" cm="1">
        <f t="array" ref="O9618">ROUND(_xlfn.SWITCH(C9618,"建筑专教",IF(S9618&gt;0.1,1.38,1.28),"阶梯教室",IF(S9618&gt;0.1,1.15,1.05),"公共教室",IF(S9618&gt;0.1,1.22,1.12),IF(S9618&gt;0.1,1.2,1.1))+(MOD(ROW()*11,31)/31-0.5)*0.06,2)</f>
        <v>1.22</v>
      </c>
      <c r="P9618" s="12">
        <f t="shared" si="945"/>
        <v>0.09</v>
      </c>
      <c r="Q9618" s="13">
        <f t="shared" si="947"/>
        <v>-0.51989730206307805</v>
      </c>
      <c r="R9618" s="1">
        <v>1.3</v>
      </c>
      <c r="S9618" s="1">
        <v>0.6</v>
      </c>
      <c r="T9618" s="1">
        <v>0.1</v>
      </c>
      <c r="U9618" s="4" t="s">
        <v>62</v>
      </c>
      <c r="V9618">
        <v>0.41</v>
      </c>
      <c r="W9618">
        <v>0.3</v>
      </c>
      <c r="X9618" s="14">
        <v>0.73</v>
      </c>
      <c r="Y9618" s="14">
        <v>2.38</v>
      </c>
      <c r="Z9618" s="14">
        <v>0.25</v>
      </c>
      <c r="AA9618" s="5">
        <f t="shared" si="941"/>
        <v>2</v>
      </c>
      <c r="AB9618" s="15" cm="1">
        <f t="array" ref="AB9618">_xlfn.SWITCH(U9618,"夏",122,"冬",90,"春",153,"秋",153,0)</f>
        <v>90</v>
      </c>
      <c r="AC9618" s="16">
        <f t="shared" si="942"/>
        <v>180</v>
      </c>
      <c r="AD9618" s="5">
        <f>IFERROR(AA9618/D9618,0)</f>
        <v>1.5932344890656317E-2</v>
      </c>
      <c r="AE9618" s="15">
        <f t="shared" si="943"/>
        <v>0.24657534246575341</v>
      </c>
      <c r="AF9618" s="5">
        <f>IFERROR(AD9618*AE9618*48,0)</f>
        <v>0.18856912308941176</v>
      </c>
    </row>
    <row r="9619" spans="2:32" x14ac:dyDescent="0.15">
      <c r="B9619" s="1" t="s">
        <v>36</v>
      </c>
      <c r="C9619" s="1" t="s">
        <v>33</v>
      </c>
      <c r="D9619" s="9">
        <v>125.5308</v>
      </c>
      <c r="E9619" s="6">
        <v>3.15</v>
      </c>
      <c r="F9619" s="18">
        <v>0.70833333333333304</v>
      </c>
      <c r="G9619" s="1">
        <v>16.3</v>
      </c>
      <c r="H9619" s="1">
        <v>49</v>
      </c>
      <c r="I9619" s="1">
        <v>16.5</v>
      </c>
      <c r="J9619" s="1">
        <v>0.1</v>
      </c>
      <c r="K9619" s="1">
        <v>425</v>
      </c>
      <c r="L9619" s="1">
        <v>150</v>
      </c>
      <c r="M9619" s="6">
        <f t="shared" si="948"/>
        <v>16.568972433815077</v>
      </c>
      <c r="N9619" s="1">
        <v>0</v>
      </c>
      <c r="O9619" s="1">
        <v>0</v>
      </c>
      <c r="P9619" s="12">
        <f t="shared" si="945"/>
        <v>0</v>
      </c>
      <c r="Q9619" s="1">
        <v>0</v>
      </c>
      <c r="R9619" s="1">
        <v>0</v>
      </c>
      <c r="S9619" s="1">
        <v>0.7</v>
      </c>
      <c r="T9619" s="1">
        <v>0</v>
      </c>
      <c r="U9619" s="4" t="s">
        <v>62</v>
      </c>
      <c r="V9619">
        <v>0.41</v>
      </c>
      <c r="W9619">
        <v>0.3</v>
      </c>
      <c r="X9619" s="14">
        <v>0.73</v>
      </c>
      <c r="Y9619" s="14">
        <v>2.38</v>
      </c>
      <c r="Z9619" s="14">
        <v>0.25</v>
      </c>
      <c r="AA9619" s="5">
        <f t="shared" si="941"/>
        <v>0.7</v>
      </c>
      <c r="AB9619" s="15" cm="1">
        <f t="array" ref="AB9619">_xlfn.SWITCH(U9619,"夏",122,"冬",90,"春",153,"秋",153,0)</f>
        <v>90</v>
      </c>
      <c r="AC9619" s="16">
        <f t="shared" si="942"/>
        <v>62.999999999999993</v>
      </c>
      <c r="AD9619" s="5">
        <f>IFERROR(AA9619/D9619,0)</f>
        <v>5.5763207117297108E-3</v>
      </c>
      <c r="AE9619" s="15">
        <f t="shared" si="943"/>
        <v>0.24657534246575341</v>
      </c>
      <c r="AF9619" s="5">
        <f>IFERROR(AD9619*AE9619*48,0)</f>
        <v>6.5999193081294108E-2</v>
      </c>
    </row>
    <row r="9620" spans="2:32" x14ac:dyDescent="0.15">
      <c r="B9620" s="1" t="s">
        <v>36</v>
      </c>
      <c r="C9620" s="1" t="s">
        <v>33</v>
      </c>
      <c r="D9620" s="9">
        <v>125.5308</v>
      </c>
      <c r="E9620" s="6">
        <v>3.15</v>
      </c>
      <c r="F9620" s="18">
        <v>0.72916666666666696</v>
      </c>
      <c r="G9620" s="1">
        <v>15.8</v>
      </c>
      <c r="H9620" s="1">
        <v>51</v>
      </c>
      <c r="I9620" s="1">
        <v>16</v>
      </c>
      <c r="J9620" s="1">
        <v>0.1</v>
      </c>
      <c r="K9620" s="1">
        <v>410</v>
      </c>
      <c r="L9620" s="1">
        <v>120</v>
      </c>
      <c r="M9620" s="6">
        <f t="shared" si="948"/>
        <v>16.069330683922487</v>
      </c>
      <c r="N9620" s="1">
        <v>0</v>
      </c>
      <c r="O9620" s="1">
        <v>0</v>
      </c>
      <c r="P9620" s="12">
        <f t="shared" si="945"/>
        <v>0</v>
      </c>
      <c r="Q9620" s="1">
        <v>0</v>
      </c>
      <c r="R9620" s="1">
        <v>0</v>
      </c>
      <c r="S9620" s="1">
        <v>0.8</v>
      </c>
      <c r="T9620" s="1">
        <v>0</v>
      </c>
      <c r="U9620" s="4" t="s">
        <v>62</v>
      </c>
      <c r="V9620">
        <v>0.41</v>
      </c>
      <c r="W9620">
        <v>0.3</v>
      </c>
      <c r="X9620" s="14">
        <v>0.73</v>
      </c>
      <c r="Y9620" s="14">
        <v>2.38</v>
      </c>
      <c r="Z9620" s="14">
        <v>0.25</v>
      </c>
      <c r="AA9620" s="5">
        <f t="shared" si="941"/>
        <v>0.8</v>
      </c>
      <c r="AB9620" s="15" cm="1">
        <f t="array" ref="AB9620">_xlfn.SWITCH(U9620,"夏",122,"冬",90,"春",153,"秋",153,0)</f>
        <v>90</v>
      </c>
      <c r="AC9620" s="16">
        <f t="shared" si="942"/>
        <v>72</v>
      </c>
      <c r="AD9620" s="5">
        <f>IFERROR(AA9620/D9620,0)</f>
        <v>6.372937956262527E-3</v>
      </c>
      <c r="AE9620" s="15">
        <f t="shared" si="943"/>
        <v>0.24657534246575341</v>
      </c>
      <c r="AF9620" s="5">
        <f>IFERROR(AD9620*AE9620*48,0)</f>
        <v>7.5427649235764699E-2</v>
      </c>
    </row>
    <row r="9621" spans="2:32" x14ac:dyDescent="0.15">
      <c r="B9621" s="1" t="s">
        <v>36</v>
      </c>
      <c r="C9621" s="1" t="s">
        <v>33</v>
      </c>
      <c r="D9621" s="9">
        <v>125.5308</v>
      </c>
      <c r="E9621" s="6">
        <v>3.15</v>
      </c>
      <c r="F9621" s="18">
        <v>0.75</v>
      </c>
      <c r="G9621" s="1">
        <v>15</v>
      </c>
      <c r="H9621" s="1">
        <v>55</v>
      </c>
      <c r="I9621" s="1">
        <v>15.2</v>
      </c>
      <c r="J9621" s="1">
        <v>0.1</v>
      </c>
      <c r="K9621" s="1">
        <v>408</v>
      </c>
      <c r="L9621" s="1">
        <v>90</v>
      </c>
      <c r="M9621" s="6">
        <f t="shared" si="948"/>
        <v>15.269909060719442</v>
      </c>
      <c r="N9621" s="1">
        <v>0</v>
      </c>
      <c r="O9621" s="1">
        <v>0</v>
      </c>
      <c r="P9621" s="12">
        <f t="shared" si="945"/>
        <v>0</v>
      </c>
      <c r="Q9621" s="1">
        <v>0</v>
      </c>
      <c r="R9621" s="1">
        <v>0</v>
      </c>
      <c r="S9621" s="1">
        <v>0.9</v>
      </c>
      <c r="T9621" s="1">
        <v>0</v>
      </c>
      <c r="U9621" s="4" t="s">
        <v>62</v>
      </c>
      <c r="V9621">
        <v>0.41</v>
      </c>
      <c r="W9621">
        <v>0.3</v>
      </c>
      <c r="X9621" s="14">
        <v>0.73</v>
      </c>
      <c r="Y9621" s="14">
        <v>2.38</v>
      </c>
      <c r="Z9621" s="14">
        <v>0.25</v>
      </c>
      <c r="AA9621" s="5">
        <f t="shared" si="941"/>
        <v>0.9</v>
      </c>
      <c r="AB9621" s="15" cm="1">
        <f t="array" ref="AB9621">_xlfn.SWITCH(U9621,"夏",122,"冬",90,"春",153,"秋",153,0)</f>
        <v>90</v>
      </c>
      <c r="AC9621" s="16">
        <f t="shared" si="942"/>
        <v>81</v>
      </c>
      <c r="AD9621" s="5">
        <f>IFERROR(AA9621/D9621,0)</f>
        <v>7.1695552007953432E-3</v>
      </c>
      <c r="AE9621" s="15">
        <f t="shared" si="943"/>
        <v>0.24657534246575341</v>
      </c>
      <c r="AF9621" s="5">
        <f>IFERROR(AD9621*AE9621*48,0)</f>
        <v>8.485610539023529E-2</v>
      </c>
    </row>
    <row r="9622" spans="2:32" x14ac:dyDescent="0.15">
      <c r="B9622" s="1" t="s">
        <v>36</v>
      </c>
      <c r="C9622" s="1" t="s">
        <v>33</v>
      </c>
      <c r="D9622" s="9">
        <v>125.5308</v>
      </c>
      <c r="E9622" s="6">
        <v>3.15</v>
      </c>
      <c r="F9622" s="18">
        <v>0.77083333333333304</v>
      </c>
      <c r="G9622" s="1">
        <v>14.3</v>
      </c>
      <c r="H9622" s="1">
        <v>58</v>
      </c>
      <c r="I9622" s="1">
        <v>14.5</v>
      </c>
      <c r="J9622" s="1">
        <v>0.1</v>
      </c>
      <c r="K9622" s="1">
        <v>406</v>
      </c>
      <c r="L9622" s="1">
        <v>65</v>
      </c>
      <c r="M9622" s="6">
        <f t="shared" si="948"/>
        <v>14.570420427446663</v>
      </c>
      <c r="N9622" s="1">
        <v>0</v>
      </c>
      <c r="O9622" s="1">
        <v>0</v>
      </c>
      <c r="P9622" s="12">
        <f t="shared" si="945"/>
        <v>0</v>
      </c>
      <c r="Q9622" s="1">
        <v>0</v>
      </c>
      <c r="R9622" s="1">
        <v>0</v>
      </c>
      <c r="S9622" s="1">
        <v>0.9</v>
      </c>
      <c r="T9622" s="1">
        <v>0</v>
      </c>
      <c r="U9622" s="4" t="s">
        <v>62</v>
      </c>
      <c r="V9622">
        <v>0.41</v>
      </c>
      <c r="W9622">
        <v>0.3</v>
      </c>
      <c r="X9622" s="14">
        <v>0.73</v>
      </c>
      <c r="Y9622" s="14">
        <v>2.38</v>
      </c>
      <c r="Z9622" s="14">
        <v>0.25</v>
      </c>
      <c r="AA9622" s="5">
        <f t="shared" si="941"/>
        <v>0.9</v>
      </c>
      <c r="AB9622" s="15" cm="1">
        <f t="array" ref="AB9622">_xlfn.SWITCH(U9622,"夏",122,"冬",90,"春",153,"秋",153,0)</f>
        <v>90</v>
      </c>
      <c r="AC9622" s="16">
        <f t="shared" si="942"/>
        <v>81</v>
      </c>
      <c r="AD9622" s="5">
        <f>IFERROR(AA9622/D9622,0)</f>
        <v>7.1695552007953432E-3</v>
      </c>
      <c r="AE9622" s="15">
        <f t="shared" si="943"/>
        <v>0.24657534246575341</v>
      </c>
      <c r="AF9622" s="5">
        <f>IFERROR(AD9622*AE9622*48,0)</f>
        <v>8.485610539023529E-2</v>
      </c>
    </row>
    <row r="9623" spans="2:32" x14ac:dyDescent="0.15">
      <c r="B9623" s="1" t="s">
        <v>36</v>
      </c>
      <c r="C9623" s="1" t="s">
        <v>33</v>
      </c>
      <c r="D9623" s="9">
        <v>125.5308</v>
      </c>
      <c r="E9623" s="6">
        <v>3.15</v>
      </c>
      <c r="F9623" s="18">
        <v>0.79166666666666696</v>
      </c>
      <c r="G9623" s="1">
        <v>13.6</v>
      </c>
      <c r="H9623" s="1">
        <v>61</v>
      </c>
      <c r="I9623" s="1">
        <v>13.8</v>
      </c>
      <c r="J9623" s="1">
        <v>0.1</v>
      </c>
      <c r="K9623" s="1">
        <v>405</v>
      </c>
      <c r="L9623" s="1">
        <v>40</v>
      </c>
      <c r="M9623" s="6">
        <f t="shared" si="948"/>
        <v>13.870936791859492</v>
      </c>
      <c r="N9623" s="1">
        <v>0</v>
      </c>
      <c r="O9623" s="1">
        <v>0</v>
      </c>
      <c r="P9623" s="12">
        <f t="shared" si="945"/>
        <v>0</v>
      </c>
      <c r="Q9623" s="1">
        <v>0</v>
      </c>
      <c r="R9623" s="1">
        <v>0</v>
      </c>
      <c r="S9623" s="1">
        <v>0.9</v>
      </c>
      <c r="T9623" s="1">
        <v>0</v>
      </c>
      <c r="U9623" s="4" t="s">
        <v>62</v>
      </c>
      <c r="V9623">
        <v>0.41</v>
      </c>
      <c r="W9623">
        <v>0.3</v>
      </c>
      <c r="X9623" s="14">
        <v>0.73</v>
      </c>
      <c r="Y9623" s="14">
        <v>2.38</v>
      </c>
      <c r="Z9623" s="14">
        <v>0.25</v>
      </c>
      <c r="AA9623" s="5">
        <f t="shared" si="941"/>
        <v>0.9</v>
      </c>
      <c r="AB9623" s="15" cm="1">
        <f t="array" ref="AB9623">_xlfn.SWITCH(U9623,"夏",122,"冬",90,"春",153,"秋",153,0)</f>
        <v>90</v>
      </c>
      <c r="AC9623" s="16">
        <f t="shared" si="942"/>
        <v>81</v>
      </c>
      <c r="AD9623" s="5">
        <f>IFERROR(AA9623/D9623,0)</f>
        <v>7.1695552007953432E-3</v>
      </c>
      <c r="AE9623" s="15">
        <f t="shared" si="943"/>
        <v>0.24657534246575341</v>
      </c>
      <c r="AF9623" s="5">
        <f>IFERROR(AD9623*AE9623*48,0)</f>
        <v>8.485610539023529E-2</v>
      </c>
    </row>
    <row r="9624" spans="2:32" x14ac:dyDescent="0.15">
      <c r="B9624" s="1" t="s">
        <v>36</v>
      </c>
      <c r="C9624" s="1" t="s">
        <v>33</v>
      </c>
      <c r="D9624" s="9">
        <v>125.5308</v>
      </c>
      <c r="E9624" s="6">
        <v>3.15</v>
      </c>
      <c r="F9624" s="18">
        <v>0.8125</v>
      </c>
      <c r="G9624" s="1">
        <v>13.1</v>
      </c>
      <c r="H9624" s="1">
        <v>63</v>
      </c>
      <c r="I9624" s="1">
        <v>13.3</v>
      </c>
      <c r="J9624" s="1">
        <v>0.1</v>
      </c>
      <c r="K9624" s="1">
        <v>418</v>
      </c>
      <c r="L9624" s="1">
        <v>25</v>
      </c>
      <c r="M9624" s="6">
        <f t="shared" si="948"/>
        <v>13.371308717240481</v>
      </c>
      <c r="N9624" s="1">
        <v>0</v>
      </c>
      <c r="O9624" s="1">
        <v>0</v>
      </c>
      <c r="P9624" s="12">
        <f t="shared" si="945"/>
        <v>0</v>
      </c>
      <c r="Q9624" s="1">
        <v>0</v>
      </c>
      <c r="R9624" s="1">
        <v>1</v>
      </c>
      <c r="S9624" s="1">
        <v>0.9</v>
      </c>
      <c r="T9624" s="1">
        <v>0</v>
      </c>
      <c r="U9624" s="4" t="s">
        <v>62</v>
      </c>
      <c r="V9624">
        <v>0.41</v>
      </c>
      <c r="W9624">
        <v>0.3</v>
      </c>
      <c r="X9624" s="14">
        <v>0.73</v>
      </c>
      <c r="Y9624" s="14">
        <v>2.38</v>
      </c>
      <c r="Z9624" s="14">
        <v>0.25</v>
      </c>
      <c r="AA9624" s="5">
        <f t="shared" si="941"/>
        <v>1.9</v>
      </c>
      <c r="AB9624" s="15" cm="1">
        <f t="array" ref="AB9624">_xlfn.SWITCH(U9624,"夏",122,"冬",90,"春",153,"秋",153,0)</f>
        <v>90</v>
      </c>
      <c r="AC9624" s="16">
        <f t="shared" si="942"/>
        <v>171</v>
      </c>
      <c r="AD9624" s="5">
        <f>IFERROR(AA9624/D9624,0)</f>
        <v>1.51357276461235E-2</v>
      </c>
      <c r="AE9624" s="15">
        <f t="shared" si="943"/>
        <v>0.24657534246575341</v>
      </c>
      <c r="AF9624" s="5">
        <f>IFERROR(AD9624*AE9624*48,0)</f>
        <v>0.17914066693494116</v>
      </c>
    </row>
    <row r="9625" spans="2:32" x14ac:dyDescent="0.15">
      <c r="B9625" s="1" t="s">
        <v>36</v>
      </c>
      <c r="C9625" s="1" t="s">
        <v>33</v>
      </c>
      <c r="D9625" s="9">
        <v>125.5308</v>
      </c>
      <c r="E9625" s="6">
        <v>3.15</v>
      </c>
      <c r="F9625" s="18">
        <v>0.83333333333333304</v>
      </c>
      <c r="G9625" s="1">
        <v>12.9</v>
      </c>
      <c r="H9625" s="1">
        <v>65</v>
      </c>
      <c r="I9625" s="1">
        <v>13.1</v>
      </c>
      <c r="J9625" s="1">
        <v>0.1</v>
      </c>
      <c r="K9625" s="1">
        <v>410</v>
      </c>
      <c r="L9625" s="1">
        <v>15</v>
      </c>
      <c r="M9625" s="6">
        <f t="shared" si="948"/>
        <v>13.171458215130087</v>
      </c>
      <c r="N9625" s="1">
        <v>0</v>
      </c>
      <c r="O9625" s="1">
        <v>0</v>
      </c>
      <c r="P9625" s="12">
        <f t="shared" si="945"/>
        <v>0</v>
      </c>
      <c r="Q9625" s="1">
        <v>0</v>
      </c>
      <c r="R9625" s="1">
        <v>0</v>
      </c>
      <c r="S9625" s="1">
        <v>0.8</v>
      </c>
      <c r="T9625" s="1">
        <v>0</v>
      </c>
      <c r="U9625" s="4" t="s">
        <v>62</v>
      </c>
      <c r="V9625">
        <v>0.41</v>
      </c>
      <c r="W9625">
        <v>0.3</v>
      </c>
      <c r="X9625" s="14">
        <v>0.73</v>
      </c>
      <c r="Y9625" s="14">
        <v>2.38</v>
      </c>
      <c r="Z9625" s="14">
        <v>0.25</v>
      </c>
      <c r="AA9625" s="5">
        <f t="shared" si="941"/>
        <v>0.8</v>
      </c>
      <c r="AB9625" s="15" cm="1">
        <f t="array" ref="AB9625">_xlfn.SWITCH(U9625,"夏",122,"冬",90,"春",153,"秋",153,0)</f>
        <v>90</v>
      </c>
      <c r="AC9625" s="16">
        <f t="shared" si="942"/>
        <v>72</v>
      </c>
      <c r="AD9625" s="5">
        <f>IFERROR(AA9625/D9625,0)</f>
        <v>6.372937956262527E-3</v>
      </c>
      <c r="AE9625" s="15">
        <f t="shared" si="943"/>
        <v>0.24657534246575341</v>
      </c>
      <c r="AF9625" s="5">
        <f>IFERROR(AD9625*AE9625*48,0)</f>
        <v>7.5427649235764699E-2</v>
      </c>
    </row>
    <row r="9626" spans="2:32" x14ac:dyDescent="0.15">
      <c r="B9626" s="1" t="s">
        <v>36</v>
      </c>
      <c r="C9626" s="1" t="s">
        <v>33</v>
      </c>
      <c r="D9626" s="9">
        <v>125.5308</v>
      </c>
      <c r="E9626" s="6">
        <v>3.15</v>
      </c>
      <c r="F9626" s="18">
        <v>0.85416666666666696</v>
      </c>
      <c r="G9626" s="1">
        <v>12.7</v>
      </c>
      <c r="H9626" s="1">
        <v>67</v>
      </c>
      <c r="I9626" s="1">
        <v>12.9</v>
      </c>
      <c r="J9626" s="1">
        <v>0.1</v>
      </c>
      <c r="K9626" s="1">
        <v>408</v>
      </c>
      <c r="L9626" s="1">
        <v>10</v>
      </c>
      <c r="M9626" s="6">
        <f t="shared" si="948"/>
        <v>12.971608131048811</v>
      </c>
      <c r="N9626" s="1">
        <v>0</v>
      </c>
      <c r="O9626" s="1">
        <v>0</v>
      </c>
      <c r="P9626" s="12">
        <f t="shared" si="945"/>
        <v>0</v>
      </c>
      <c r="Q9626" s="1">
        <v>0</v>
      </c>
      <c r="R9626" s="1">
        <v>0</v>
      </c>
      <c r="S9626" s="1">
        <v>0.7</v>
      </c>
      <c r="T9626" s="1">
        <v>0</v>
      </c>
      <c r="U9626" s="4" t="s">
        <v>62</v>
      </c>
      <c r="V9626">
        <v>0.41</v>
      </c>
      <c r="W9626">
        <v>0.3</v>
      </c>
      <c r="X9626" s="14">
        <v>0.73</v>
      </c>
      <c r="Y9626" s="14">
        <v>2.38</v>
      </c>
      <c r="Z9626" s="14">
        <v>0.25</v>
      </c>
      <c r="AA9626" s="5">
        <f t="shared" si="941"/>
        <v>0.7</v>
      </c>
      <c r="AB9626" s="15" cm="1">
        <f t="array" ref="AB9626">_xlfn.SWITCH(U9626,"夏",122,"冬",90,"春",153,"秋",153,0)</f>
        <v>90</v>
      </c>
      <c r="AC9626" s="16">
        <f t="shared" si="942"/>
        <v>62.999999999999993</v>
      </c>
      <c r="AD9626" s="5">
        <f>IFERROR(AA9626/D9626,0)</f>
        <v>5.5763207117297108E-3</v>
      </c>
      <c r="AE9626" s="15">
        <f t="shared" si="943"/>
        <v>0.24657534246575341</v>
      </c>
      <c r="AF9626" s="5">
        <f>IFERROR(AD9626*AE9626*48,0)</f>
        <v>6.5999193081294108E-2</v>
      </c>
    </row>
    <row r="9627" spans="2:32" x14ac:dyDescent="0.15">
      <c r="B9627" s="1" t="s">
        <v>36</v>
      </c>
      <c r="C9627" s="1" t="s">
        <v>33</v>
      </c>
      <c r="D9627" s="9">
        <v>125.5308</v>
      </c>
      <c r="E9627" s="6">
        <v>3.15</v>
      </c>
      <c r="F9627" s="18">
        <v>0.875</v>
      </c>
      <c r="G9627" s="1">
        <v>12.5</v>
      </c>
      <c r="H9627" s="1">
        <v>68</v>
      </c>
      <c r="I9627" s="1">
        <v>12.7</v>
      </c>
      <c r="J9627" s="1">
        <v>0.1</v>
      </c>
      <c r="K9627" s="1">
        <v>407</v>
      </c>
      <c r="L9627" s="1">
        <v>10</v>
      </c>
      <c r="M9627" s="6">
        <f t="shared" si="948"/>
        <v>12.77175846645855</v>
      </c>
      <c r="N9627" s="1">
        <v>0</v>
      </c>
      <c r="O9627" s="1">
        <v>0</v>
      </c>
      <c r="P9627" s="12">
        <f t="shared" si="945"/>
        <v>0</v>
      </c>
      <c r="Q9627" s="1">
        <v>0</v>
      </c>
      <c r="R9627" s="1">
        <v>0</v>
      </c>
      <c r="S9627" s="1">
        <v>0.6</v>
      </c>
      <c r="T9627" s="1">
        <v>0</v>
      </c>
      <c r="U9627" s="4" t="s">
        <v>62</v>
      </c>
      <c r="V9627">
        <v>0.41</v>
      </c>
      <c r="W9627">
        <v>0.3</v>
      </c>
      <c r="X9627" s="14">
        <v>0.73</v>
      </c>
      <c r="Y9627" s="14">
        <v>2.38</v>
      </c>
      <c r="Z9627" s="14">
        <v>0.25</v>
      </c>
      <c r="AA9627" s="5">
        <f t="shared" si="941"/>
        <v>0.6</v>
      </c>
      <c r="AB9627" s="15" cm="1">
        <f t="array" ref="AB9627">_xlfn.SWITCH(U9627,"夏",122,"冬",90,"春",153,"秋",153,0)</f>
        <v>90</v>
      </c>
      <c r="AC9627" s="16">
        <f t="shared" si="942"/>
        <v>54</v>
      </c>
      <c r="AD9627" s="5">
        <f>IFERROR(AA9627/D9627,0)</f>
        <v>4.7797034671968946E-3</v>
      </c>
      <c r="AE9627" s="15">
        <f t="shared" si="943"/>
        <v>0.24657534246575341</v>
      </c>
      <c r="AF9627" s="5">
        <f>IFERROR(AD9627*AE9627*48,0)</f>
        <v>5.6570736926823517E-2</v>
      </c>
    </row>
    <row r="9628" spans="2:32" x14ac:dyDescent="0.15">
      <c r="B9628" s="1" t="s">
        <v>36</v>
      </c>
      <c r="C9628" s="1" t="s">
        <v>33</v>
      </c>
      <c r="D9628" s="9">
        <v>125.5308</v>
      </c>
      <c r="E9628" s="6">
        <v>3.15</v>
      </c>
      <c r="F9628" s="18">
        <v>0.89583333333333304</v>
      </c>
      <c r="G9628" s="1">
        <v>12.3</v>
      </c>
      <c r="H9628" s="1">
        <v>69</v>
      </c>
      <c r="I9628" s="1">
        <v>12.5</v>
      </c>
      <c r="J9628" s="1">
        <v>0.1</v>
      </c>
      <c r="K9628" s="1">
        <v>406</v>
      </c>
      <c r="L9628" s="1">
        <v>10</v>
      </c>
      <c r="M9628" s="6">
        <f t="shared" si="948"/>
        <v>12.571909222826207</v>
      </c>
      <c r="N9628" s="1">
        <v>0</v>
      </c>
      <c r="O9628" s="1">
        <v>0</v>
      </c>
      <c r="P9628" s="12">
        <f t="shared" si="945"/>
        <v>0</v>
      </c>
      <c r="Q9628" s="1">
        <v>0</v>
      </c>
      <c r="R9628" s="1">
        <v>0</v>
      </c>
      <c r="S9628" s="1">
        <v>0.5</v>
      </c>
      <c r="T9628" s="1">
        <v>0</v>
      </c>
      <c r="U9628" s="4" t="s">
        <v>62</v>
      </c>
      <c r="V9628">
        <v>0.41</v>
      </c>
      <c r="W9628">
        <v>0.3</v>
      </c>
      <c r="X9628" s="14">
        <v>0.73</v>
      </c>
      <c r="Y9628" s="14">
        <v>2.38</v>
      </c>
      <c r="Z9628" s="14">
        <v>0.25</v>
      </c>
      <c r="AA9628" s="5">
        <f t="shared" si="941"/>
        <v>0.5</v>
      </c>
      <c r="AB9628" s="15" cm="1">
        <f t="array" ref="AB9628">_xlfn.SWITCH(U9628,"夏",122,"冬",90,"春",153,"秋",153,0)</f>
        <v>90</v>
      </c>
      <c r="AC9628" s="16">
        <f t="shared" si="942"/>
        <v>45</v>
      </c>
      <c r="AD9628" s="5">
        <f>IFERROR(AA9628/D9628,0)</f>
        <v>3.9830862226640793E-3</v>
      </c>
      <c r="AE9628" s="15">
        <f t="shared" si="943"/>
        <v>0.24657534246575341</v>
      </c>
      <c r="AF9628" s="5">
        <f>IFERROR(AD9628*AE9628*48,0)</f>
        <v>4.714228077235294E-2</v>
      </c>
    </row>
    <row r="9629" spans="2:32" x14ac:dyDescent="0.15">
      <c r="B9629" s="1" t="s">
        <v>36</v>
      </c>
      <c r="C9629" s="1" t="s">
        <v>33</v>
      </c>
      <c r="D9629" s="9">
        <v>125.5308</v>
      </c>
      <c r="E9629" s="6">
        <v>3.15</v>
      </c>
      <c r="F9629" s="18">
        <v>0.91666666666666696</v>
      </c>
      <c r="G9629" s="1">
        <v>12.2</v>
      </c>
      <c r="H9629" s="1">
        <v>70</v>
      </c>
      <c r="I9629" s="1">
        <v>12.4</v>
      </c>
      <c r="J9629" s="1">
        <v>0.1</v>
      </c>
      <c r="K9629" s="1">
        <v>405</v>
      </c>
      <c r="L9629" s="1">
        <v>10</v>
      </c>
      <c r="M9629" s="6">
        <f t="shared" si="948"/>
        <v>12.471984759329644</v>
      </c>
      <c r="N9629" s="1">
        <v>0</v>
      </c>
      <c r="O9629" s="1">
        <v>0</v>
      </c>
      <c r="P9629" s="12">
        <f t="shared" si="945"/>
        <v>0</v>
      </c>
      <c r="Q9629" s="1">
        <v>0</v>
      </c>
      <c r="R9629" s="1">
        <v>0</v>
      </c>
      <c r="S9629" s="1">
        <v>0.4</v>
      </c>
      <c r="T9629" s="1">
        <v>0</v>
      </c>
      <c r="U9629" s="4" t="s">
        <v>62</v>
      </c>
      <c r="V9629">
        <v>0.41</v>
      </c>
      <c r="W9629">
        <v>0.3</v>
      </c>
      <c r="X9629" s="14">
        <v>0.73</v>
      </c>
      <c r="Y9629" s="14">
        <v>2.38</v>
      </c>
      <c r="Z9629" s="14">
        <v>0.25</v>
      </c>
      <c r="AA9629" s="5">
        <f t="shared" si="941"/>
        <v>0.4</v>
      </c>
      <c r="AB9629" s="15" cm="1">
        <f t="array" ref="AB9629">_xlfn.SWITCH(U9629,"夏",122,"冬",90,"春",153,"秋",153,0)</f>
        <v>90</v>
      </c>
      <c r="AC9629" s="16">
        <f t="shared" si="942"/>
        <v>36</v>
      </c>
      <c r="AD9629" s="5">
        <f>IFERROR(AA9629/D9629,0)</f>
        <v>3.1864689781312635E-3</v>
      </c>
      <c r="AE9629" s="15">
        <f t="shared" si="943"/>
        <v>0.24657534246575341</v>
      </c>
      <c r="AF9629" s="5">
        <f>IFERROR(AD9629*AE9629*48,0)</f>
        <v>3.7713824617882349E-2</v>
      </c>
    </row>
    <row r="9630" spans="2:32" x14ac:dyDescent="0.15">
      <c r="B9630" s="1" t="s">
        <v>37</v>
      </c>
      <c r="C9630" s="1" t="s">
        <v>33</v>
      </c>
      <c r="D9630" s="9">
        <v>125.5308</v>
      </c>
      <c r="E9630" s="6">
        <v>3.15</v>
      </c>
      <c r="F9630" s="18">
        <v>0.33333333333333298</v>
      </c>
      <c r="G9630" s="1">
        <v>12.3</v>
      </c>
      <c r="H9630" s="1">
        <v>67</v>
      </c>
      <c r="I9630" s="1">
        <v>12.5</v>
      </c>
      <c r="J9630" s="1">
        <v>0.1</v>
      </c>
      <c r="K9630" s="1">
        <v>412</v>
      </c>
      <c r="L9630" s="1">
        <v>190</v>
      </c>
      <c r="M9630" s="6">
        <f t="shared" si="948"/>
        <v>12.571909222826207</v>
      </c>
      <c r="N9630" s="1">
        <v>0</v>
      </c>
      <c r="O9630" s="1">
        <v>0</v>
      </c>
      <c r="P9630" s="12">
        <f t="shared" si="945"/>
        <v>0</v>
      </c>
      <c r="Q9630" s="1">
        <v>0</v>
      </c>
      <c r="R9630" s="1">
        <v>1.4</v>
      </c>
      <c r="S9630" s="1">
        <v>0.6</v>
      </c>
      <c r="T9630" s="1">
        <v>0</v>
      </c>
      <c r="U9630" s="4" t="s">
        <v>62</v>
      </c>
      <c r="V9630">
        <v>0.41</v>
      </c>
      <c r="W9630">
        <v>0.3</v>
      </c>
      <c r="X9630" s="14">
        <v>0.73</v>
      </c>
      <c r="Y9630" s="14">
        <v>2.38</v>
      </c>
      <c r="Z9630" s="14">
        <v>0.25</v>
      </c>
      <c r="AA9630" s="5">
        <f t="shared" si="941"/>
        <v>2</v>
      </c>
      <c r="AB9630" s="15" cm="1">
        <f t="array" ref="AB9630">_xlfn.SWITCH(U9630,"夏",122,"冬",90,"春",153,"秋",153,0)</f>
        <v>90</v>
      </c>
      <c r="AC9630" s="16">
        <f t="shared" si="942"/>
        <v>180</v>
      </c>
      <c r="AD9630" s="5">
        <f>IFERROR(AA9630/D9630,0)</f>
        <v>1.5932344890656317E-2</v>
      </c>
      <c r="AE9630" s="15">
        <f t="shared" si="943"/>
        <v>0.24657534246575341</v>
      </c>
      <c r="AF9630" s="5">
        <f>IFERROR(AD9630*AE9630*48,0)</f>
        <v>0.18856912308941176</v>
      </c>
    </row>
    <row r="9631" spans="2:32" x14ac:dyDescent="0.15">
      <c r="B9631" s="1" t="s">
        <v>37</v>
      </c>
      <c r="C9631" s="1" t="s">
        <v>33</v>
      </c>
      <c r="D9631" s="9">
        <v>125.5308</v>
      </c>
      <c r="E9631" s="6">
        <v>3.15</v>
      </c>
      <c r="F9631" s="18">
        <v>0.35416666666666702</v>
      </c>
      <c r="G9631" s="1">
        <v>13</v>
      </c>
      <c r="H9631" s="1">
        <v>64</v>
      </c>
      <c r="I9631" s="1">
        <v>13.2</v>
      </c>
      <c r="J9631" s="1">
        <v>0.1</v>
      </c>
      <c r="K9631" s="1">
        <v>445</v>
      </c>
      <c r="L9631" s="1">
        <v>230</v>
      </c>
      <c r="M9631" s="6">
        <f t="shared" si="948"/>
        <v>13.27138341402275</v>
      </c>
      <c r="N9631" s="7">
        <v>1</v>
      </c>
      <c r="O9631" s="11" cm="1">
        <f t="array" ref="O9631">ROUND(_xlfn.SWITCH(C9631,"建筑专教",IF(S9631&gt;0.1,1.38,1.28),"阶梯教室",IF(S9631&gt;0.1,1.15,1.05),"公共教室",IF(S9631&gt;0.1,1.22,1.12),IF(S9631&gt;0.1,1.2,1.1))+(MOD(ROW()*11,31)/31-0.5)*0.06,2)</f>
        <v>1.2</v>
      </c>
      <c r="P9631" s="12">
        <f t="shared" si="945"/>
        <v>0.04</v>
      </c>
      <c r="Q9631" s="13">
        <f t="shared" ref="Q9631:Q9637" si="949">(0.303*EXP(-0.036*(O9631*58.15))+0.028)*((O9631*58.15)-0.00305*(5733-6.99*(O9631*58.15)-(EXP(16.6536-4030.183/(G9631+235))*(H9631/100)))-0.42*((O9631*58.15)-58.15)-0.000017*(O9631*58.15)*(5867-(EXP(16.6536-4030.183/(G9631+235))*(H9631/100)))-0.0014*(O9631*58.15)*(34-G9631)-0.0000000396*IF(N9631*0.155&gt;0.078,1.05+0.645*N9631*0.155,1)*(POWER((35.7-0.028*(O9631*58.15)-N9631*0.155*(0.0000000396*IF(N9631*0.155&gt;0.078,1.05+0.645*N9631*0.155,1)*(POWER((35.7-0.028*(O9631*58.15)-N9631*0.155*0.1)+273,4)-POWER(M9631+273,4))+IF(N9631*0.155&gt;0.078,1.05+0.645*N9631*0.155,1)*IF(J9631&lt;0.2,2.38*ABS(35.7-0.028*(O9631*58.15)-G9631)^0.25,12.1*SQRT(J9631))*(35.7-0.028*(O9631*58.15)-G9631))+273),4)-POWER(M9631+273,4))-IF(N9631*0.155&gt;0.078,1.05+0.645*N9631*0.155,1)*IF(J9631&lt;0.2,2.38*ABS(35.7-0.028*(O9631*58.15)-N9631*0.155*0.1-G9631)^0.25,12.1*SQRT(J9631))*(35.7-0.028*(O9631*58.15)-N9631*0.155*0.1-G9631))</f>
        <v>-1.4653229472092943</v>
      </c>
      <c r="R9631" s="1">
        <v>1.7</v>
      </c>
      <c r="S9631" s="1">
        <v>0.5</v>
      </c>
      <c r="T9631" s="1">
        <v>0.1</v>
      </c>
      <c r="U9631" s="4" t="s">
        <v>62</v>
      </c>
      <c r="V9631">
        <v>0.41</v>
      </c>
      <c r="W9631">
        <v>0.3</v>
      </c>
      <c r="X9631" s="14">
        <v>0.73</v>
      </c>
      <c r="Y9631" s="14">
        <v>2.38</v>
      </c>
      <c r="Z9631" s="14">
        <v>0.25</v>
      </c>
      <c r="AA9631" s="5">
        <f t="shared" si="941"/>
        <v>2.3000000000000003</v>
      </c>
      <c r="AB9631" s="15" cm="1">
        <f t="array" ref="AB9631">_xlfn.SWITCH(U9631,"夏",122,"冬",90,"春",153,"秋",153,0)</f>
        <v>90</v>
      </c>
      <c r="AC9631" s="16">
        <f t="shared" si="942"/>
        <v>207.00000000000003</v>
      </c>
      <c r="AD9631" s="5">
        <f>IFERROR(AA9631/D9631,0)</f>
        <v>1.8322196624254768E-2</v>
      </c>
      <c r="AE9631" s="15">
        <f t="shared" si="943"/>
        <v>0.24657534246575341</v>
      </c>
      <c r="AF9631" s="5">
        <f>IFERROR(AD9631*AE9631*48,0)</f>
        <v>0.21685449155282355</v>
      </c>
    </row>
    <row r="9632" spans="2:32" x14ac:dyDescent="0.15">
      <c r="B9632" s="1" t="s">
        <v>37</v>
      </c>
      <c r="C9632" s="1" t="s">
        <v>33</v>
      </c>
      <c r="D9632" s="9">
        <v>125.5308</v>
      </c>
      <c r="E9632" s="6">
        <v>3.15</v>
      </c>
      <c r="F9632" s="18">
        <v>0.375</v>
      </c>
      <c r="G9632" s="1">
        <v>13.8</v>
      </c>
      <c r="H9632" s="1">
        <v>60</v>
      </c>
      <c r="I9632" s="1">
        <v>14</v>
      </c>
      <c r="J9632" s="1">
        <v>0.1</v>
      </c>
      <c r="K9632" s="1">
        <v>580</v>
      </c>
      <c r="L9632" s="1">
        <v>290</v>
      </c>
      <c r="M9632" s="6">
        <f t="shared" si="948"/>
        <v>14.070788745652123</v>
      </c>
      <c r="N9632" s="7">
        <v>1</v>
      </c>
      <c r="O9632" s="11" cm="1">
        <f t="array" ref="O9632">ROUND(_xlfn.SWITCH(C9632,"建筑专教",IF(S9632&gt;0.1,1.38,1.28),"阶梯教室",IF(S9632&gt;0.1,1.15,1.05),"公共教室",IF(S9632&gt;0.1,1.22,1.12),IF(S9632&gt;0.1,1.2,1.1))+(MOD(ROW()*11,31)/31-0.5)*0.06,2)</f>
        <v>1.22</v>
      </c>
      <c r="P9632" s="12">
        <f t="shared" si="945"/>
        <v>0.18</v>
      </c>
      <c r="Q9632" s="13">
        <f t="shared" si="949"/>
        <v>-1.1976524280121974</v>
      </c>
      <c r="R9632" s="1">
        <v>2</v>
      </c>
      <c r="S9632" s="1">
        <v>0.4</v>
      </c>
      <c r="T9632" s="1">
        <v>0.2</v>
      </c>
      <c r="U9632" s="4" t="s">
        <v>62</v>
      </c>
      <c r="V9632">
        <v>0.41</v>
      </c>
      <c r="W9632">
        <v>0.3</v>
      </c>
      <c r="X9632" s="14">
        <v>0.73</v>
      </c>
      <c r="Y9632" s="14">
        <v>2.38</v>
      </c>
      <c r="Z9632" s="14">
        <v>0.25</v>
      </c>
      <c r="AA9632" s="5">
        <f t="shared" si="941"/>
        <v>2.6</v>
      </c>
      <c r="AB9632" s="15" cm="1">
        <f t="array" ref="AB9632">_xlfn.SWITCH(U9632,"夏",122,"冬",90,"春",153,"秋",153,0)</f>
        <v>90</v>
      </c>
      <c r="AC9632" s="16">
        <f t="shared" si="942"/>
        <v>234</v>
      </c>
      <c r="AD9632" s="5">
        <f>IFERROR(AA9632/D9632,0)</f>
        <v>2.0712048357853213E-2</v>
      </c>
      <c r="AE9632" s="15">
        <f t="shared" si="943"/>
        <v>0.24657534246575341</v>
      </c>
      <c r="AF9632" s="5">
        <f>IFERROR(AD9632*AE9632*48,0)</f>
        <v>0.24513986001623525</v>
      </c>
    </row>
    <row r="9633" spans="2:32" x14ac:dyDescent="0.15">
      <c r="B9633" s="1" t="s">
        <v>37</v>
      </c>
      <c r="C9633" s="1" t="s">
        <v>33</v>
      </c>
      <c r="D9633" s="9">
        <v>125.5308</v>
      </c>
      <c r="E9633" s="6">
        <v>3.15</v>
      </c>
      <c r="F9633" s="18">
        <v>0.39583333333333298</v>
      </c>
      <c r="G9633" s="1">
        <v>14.6</v>
      </c>
      <c r="H9633" s="1">
        <v>57</v>
      </c>
      <c r="I9633" s="1">
        <v>14.8</v>
      </c>
      <c r="J9633" s="1">
        <v>0.1</v>
      </c>
      <c r="K9633" s="1">
        <v>690</v>
      </c>
      <c r="L9633" s="1">
        <v>330</v>
      </c>
      <c r="M9633" s="6">
        <f t="shared" si="948"/>
        <v>14.870200661851641</v>
      </c>
      <c r="N9633" s="7">
        <v>1</v>
      </c>
      <c r="O9633" s="11" cm="1">
        <f t="array" ref="O9633">ROUND(_xlfn.SWITCH(C9633,"建筑专教",IF(S9633&gt;0.1,1.38,1.28),"阶梯教室",IF(S9633&gt;0.1,1.15,1.05),"公共教室",IF(S9633&gt;0.1,1.22,1.12),IF(S9633&gt;0.1,1.2,1.1))+(MOD(ROW()*11,31)/31-0.5)*0.06,2)</f>
        <v>1.18</v>
      </c>
      <c r="P9633" s="12">
        <f t="shared" si="945"/>
        <v>0.28999999999999998</v>
      </c>
      <c r="Q9633" s="13">
        <f t="shared" si="949"/>
        <v>-1.1093862788610056</v>
      </c>
      <c r="R9633" s="1">
        <v>2.2999999999999998</v>
      </c>
      <c r="S9633" s="1">
        <v>0.3</v>
      </c>
      <c r="T9633" s="1">
        <v>0.3</v>
      </c>
      <c r="U9633" s="4" t="s">
        <v>62</v>
      </c>
      <c r="V9633">
        <v>0.41</v>
      </c>
      <c r="W9633">
        <v>0.3</v>
      </c>
      <c r="X9633" s="14">
        <v>0.73</v>
      </c>
      <c r="Y9633" s="14">
        <v>2.38</v>
      </c>
      <c r="Z9633" s="14">
        <v>0.25</v>
      </c>
      <c r="AA9633" s="5">
        <f t="shared" si="941"/>
        <v>2.8999999999999995</v>
      </c>
      <c r="AB9633" s="15" cm="1">
        <f t="array" ref="AB9633">_xlfn.SWITCH(U9633,"夏",122,"冬",90,"春",153,"秋",153,0)</f>
        <v>90</v>
      </c>
      <c r="AC9633" s="16">
        <f t="shared" si="942"/>
        <v>260.99999999999994</v>
      </c>
      <c r="AD9633" s="5">
        <f>IFERROR(AA9633/D9633,0)</f>
        <v>2.3101900091451657E-2</v>
      </c>
      <c r="AE9633" s="15">
        <f t="shared" si="943"/>
        <v>0.24657534246575341</v>
      </c>
      <c r="AF9633" s="5">
        <f>IFERROR(AD9633*AE9633*48,0)</f>
        <v>0.27342522847964701</v>
      </c>
    </row>
    <row r="9634" spans="2:32" x14ac:dyDescent="0.15">
      <c r="B9634" s="1" t="s">
        <v>37</v>
      </c>
      <c r="C9634" s="1" t="s">
        <v>33</v>
      </c>
      <c r="D9634" s="9">
        <v>125.5308</v>
      </c>
      <c r="E9634" s="6">
        <v>3.15</v>
      </c>
      <c r="F9634" s="18">
        <v>0.41666666666666702</v>
      </c>
      <c r="G9634" s="1">
        <v>15.4</v>
      </c>
      <c r="H9634" s="1">
        <v>54</v>
      </c>
      <c r="I9634" s="1">
        <v>15.6</v>
      </c>
      <c r="J9634" s="1">
        <v>0.1</v>
      </c>
      <c r="K9634" s="1">
        <v>780</v>
      </c>
      <c r="L9634" s="1">
        <v>360</v>
      </c>
      <c r="M9634" s="6">
        <f t="shared" si="948"/>
        <v>15.669619071783529</v>
      </c>
      <c r="N9634" s="7">
        <v>1</v>
      </c>
      <c r="O9634" s="11" cm="1">
        <f t="array" ref="O9634">ROUND(_xlfn.SWITCH(C9634,"建筑专教",IF(S9634&gt;0.1,1.38,1.28),"阶梯教室",IF(S9634&gt;0.1,1.15,1.05),"公共教室",IF(S9634&gt;0.1,1.22,1.12),IF(S9634&gt;0.1,1.2,1.1))+(MOD(ROW()*11,31)/31-0.5)*0.06,2)</f>
        <v>1.2</v>
      </c>
      <c r="P9634" s="12">
        <f t="shared" si="945"/>
        <v>0.38</v>
      </c>
      <c r="Q9634" s="13">
        <f t="shared" si="949"/>
        <v>-0.8536245477435469</v>
      </c>
      <c r="R9634" s="1">
        <v>2.4</v>
      </c>
      <c r="S9634" s="1">
        <v>0.2</v>
      </c>
      <c r="T9634" s="1">
        <v>0.4</v>
      </c>
      <c r="U9634" s="4" t="s">
        <v>62</v>
      </c>
      <c r="V9634">
        <v>0.41</v>
      </c>
      <c r="W9634">
        <v>0.3</v>
      </c>
      <c r="X9634" s="14">
        <v>0.73</v>
      </c>
      <c r="Y9634" s="14">
        <v>2.38</v>
      </c>
      <c r="Z9634" s="14">
        <v>0.25</v>
      </c>
      <c r="AA9634" s="5">
        <f t="shared" si="941"/>
        <v>3</v>
      </c>
      <c r="AB9634" s="15" cm="1">
        <f t="array" ref="AB9634">_xlfn.SWITCH(U9634,"夏",122,"冬",90,"春",153,"秋",153,0)</f>
        <v>90</v>
      </c>
      <c r="AC9634" s="16">
        <f t="shared" si="942"/>
        <v>270</v>
      </c>
      <c r="AD9634" s="5">
        <f>IFERROR(AA9634/D9634,0)</f>
        <v>2.3898517335984474E-2</v>
      </c>
      <c r="AE9634" s="15">
        <f t="shared" si="943"/>
        <v>0.24657534246575341</v>
      </c>
      <c r="AF9634" s="5">
        <f>IFERROR(AD9634*AE9634*48,0)</f>
        <v>0.28285368463411759</v>
      </c>
    </row>
    <row r="9635" spans="2:32" x14ac:dyDescent="0.15">
      <c r="B9635" s="1" t="s">
        <v>37</v>
      </c>
      <c r="C9635" s="1" t="s">
        <v>33</v>
      </c>
      <c r="D9635" s="9">
        <v>125.5308</v>
      </c>
      <c r="E9635" s="6">
        <v>3.15</v>
      </c>
      <c r="F9635" s="18">
        <v>0.4375</v>
      </c>
      <c r="G9635" s="1">
        <v>16.100000000000001</v>
      </c>
      <c r="H9635" s="1">
        <v>51</v>
      </c>
      <c r="I9635" s="1">
        <v>16.3</v>
      </c>
      <c r="J9635" s="1">
        <v>0.1</v>
      </c>
      <c r="K9635" s="1">
        <v>840</v>
      </c>
      <c r="L9635" s="1">
        <v>390</v>
      </c>
      <c r="M9635" s="6">
        <f t="shared" si="948"/>
        <v>16.369115437094422</v>
      </c>
      <c r="N9635" s="7">
        <v>1</v>
      </c>
      <c r="O9635" s="11" cm="1">
        <f t="array" ref="O9635">ROUND(_xlfn.SWITCH(C9635,"建筑专教",IF(S9635&gt;0.1,1.38,1.28),"阶梯教室",IF(S9635&gt;0.1,1.15,1.05),"公共教室",IF(S9635&gt;0.1,1.22,1.12),IF(S9635&gt;0.1,1.2,1.1))+(MOD(ROW()*11,31)/31-0.5)*0.06,2)</f>
        <v>1.22</v>
      </c>
      <c r="P9635" s="12">
        <f t="shared" si="945"/>
        <v>0.44</v>
      </c>
      <c r="Q9635" s="13">
        <f t="shared" si="949"/>
        <v>-0.63638219433458665</v>
      </c>
      <c r="R9635" s="1">
        <v>2.2000000000000002</v>
      </c>
      <c r="S9635" s="1">
        <v>0.2</v>
      </c>
      <c r="T9635" s="1">
        <v>0.4</v>
      </c>
      <c r="U9635" s="4" t="s">
        <v>62</v>
      </c>
      <c r="V9635">
        <v>0.41</v>
      </c>
      <c r="W9635">
        <v>0.3</v>
      </c>
      <c r="X9635" s="14">
        <v>0.73</v>
      </c>
      <c r="Y9635" s="14">
        <v>2.38</v>
      </c>
      <c r="Z9635" s="14">
        <v>0.25</v>
      </c>
      <c r="AA9635" s="5">
        <f t="shared" si="941"/>
        <v>2.8000000000000003</v>
      </c>
      <c r="AB9635" s="15" cm="1">
        <f t="array" ref="AB9635">_xlfn.SWITCH(U9635,"夏",122,"冬",90,"春",153,"秋",153,0)</f>
        <v>90</v>
      </c>
      <c r="AC9635" s="16">
        <f t="shared" si="942"/>
        <v>252.00000000000003</v>
      </c>
      <c r="AD9635" s="5">
        <f>IFERROR(AA9635/D9635,0)</f>
        <v>2.2305282846918847E-2</v>
      </c>
      <c r="AE9635" s="15">
        <f t="shared" si="943"/>
        <v>0.24657534246575341</v>
      </c>
      <c r="AF9635" s="5">
        <f>IFERROR(AD9635*AE9635*48,0)</f>
        <v>0.26399677232517649</v>
      </c>
    </row>
    <row r="9636" spans="2:32" x14ac:dyDescent="0.15">
      <c r="B9636" s="1" t="s">
        <v>37</v>
      </c>
      <c r="C9636" s="1" t="s">
        <v>33</v>
      </c>
      <c r="D9636" s="9">
        <v>125.5308</v>
      </c>
      <c r="E9636" s="6">
        <v>3.15</v>
      </c>
      <c r="F9636" s="18">
        <v>0.45833333333333298</v>
      </c>
      <c r="G9636" s="1">
        <v>16.600000000000001</v>
      </c>
      <c r="H9636" s="1">
        <v>49</v>
      </c>
      <c r="I9636" s="1">
        <v>16.8</v>
      </c>
      <c r="J9636" s="1">
        <v>0.1</v>
      </c>
      <c r="K9636" s="1">
        <v>810</v>
      </c>
      <c r="L9636" s="1">
        <v>410</v>
      </c>
      <c r="M9636" s="6">
        <f t="shared" si="948"/>
        <v>16.86875866740138</v>
      </c>
      <c r="N9636" s="7">
        <v>1</v>
      </c>
      <c r="O9636" s="11" cm="1">
        <f t="array" ref="O9636">ROUND(_xlfn.SWITCH(C9636,"建筑专教",IF(S9636&gt;0.1,1.38,1.28),"阶梯教室",IF(S9636&gt;0.1,1.15,1.05),"公共教室",IF(S9636&gt;0.1,1.22,1.12),IF(S9636&gt;0.1,1.2,1.1))+(MOD(ROW()*11,31)/31-0.5)*0.06,2)</f>
        <v>1.18</v>
      </c>
      <c r="P9636" s="12">
        <f t="shared" si="945"/>
        <v>0.41</v>
      </c>
      <c r="Q9636" s="13">
        <f t="shared" si="949"/>
        <v>-0.61208431268860652</v>
      </c>
      <c r="R9636" s="1">
        <v>2</v>
      </c>
      <c r="S9636" s="1">
        <v>0.2</v>
      </c>
      <c r="T9636" s="1">
        <v>0.3</v>
      </c>
      <c r="U9636" s="4" t="s">
        <v>62</v>
      </c>
      <c r="V9636">
        <v>0.41</v>
      </c>
      <c r="W9636">
        <v>0.3</v>
      </c>
      <c r="X9636" s="14">
        <v>0.73</v>
      </c>
      <c r="Y9636" s="14">
        <v>2.38</v>
      </c>
      <c r="Z9636" s="14">
        <v>0.25</v>
      </c>
      <c r="AA9636" s="5">
        <f t="shared" si="941"/>
        <v>2.5</v>
      </c>
      <c r="AB9636" s="15" cm="1">
        <f t="array" ref="AB9636">_xlfn.SWITCH(U9636,"夏",122,"冬",90,"春",153,"秋",153,0)</f>
        <v>90</v>
      </c>
      <c r="AC9636" s="16">
        <f t="shared" si="942"/>
        <v>225</v>
      </c>
      <c r="AD9636" s="5">
        <f>IFERROR(AA9636/D9636,0)</f>
        <v>1.9915431113320396E-2</v>
      </c>
      <c r="AE9636" s="15">
        <f t="shared" si="943"/>
        <v>0.24657534246575341</v>
      </c>
      <c r="AF9636" s="5">
        <f>IFERROR(AD9636*AE9636*48,0)</f>
        <v>0.23571140386176467</v>
      </c>
    </row>
    <row r="9637" spans="2:32" x14ac:dyDescent="0.15">
      <c r="B9637" s="1" t="s">
        <v>37</v>
      </c>
      <c r="C9637" s="1" t="s">
        <v>33</v>
      </c>
      <c r="D9637" s="9">
        <v>125.5308</v>
      </c>
      <c r="E9637" s="6">
        <v>3.15</v>
      </c>
      <c r="F9637" s="18">
        <v>0.47916666666666702</v>
      </c>
      <c r="G9637" s="1">
        <v>17</v>
      </c>
      <c r="H9637" s="1">
        <v>47</v>
      </c>
      <c r="I9637" s="1">
        <v>17.2</v>
      </c>
      <c r="J9637" s="1">
        <v>0.1</v>
      </c>
      <c r="K9637" s="1">
        <v>700</v>
      </c>
      <c r="L9637" s="1">
        <v>430</v>
      </c>
      <c r="M9637" s="6">
        <f t="shared" si="948"/>
        <v>17.268475016954994</v>
      </c>
      <c r="N9637" s="7">
        <v>1</v>
      </c>
      <c r="O9637" s="11" cm="1">
        <f t="array" ref="O9637">ROUND(_xlfn.SWITCH(C9637,"建筑专教",IF(S9637&gt;0.1,1.38,1.28),"阶梯教室",IF(S9637&gt;0.1,1.15,1.05),"公共教室",IF(S9637&gt;0.1,1.22,1.12),IF(S9637&gt;0.1,1.2,1.1))+(MOD(ROW()*11,31)/31-0.5)*0.06,2)</f>
        <v>1.2</v>
      </c>
      <c r="P9637" s="12">
        <f t="shared" si="945"/>
        <v>0.3</v>
      </c>
      <c r="Q9637" s="13">
        <f t="shared" si="949"/>
        <v>-0.47147739284791423</v>
      </c>
      <c r="R9637" s="1">
        <v>1.6</v>
      </c>
      <c r="S9637" s="1">
        <v>0.3</v>
      </c>
      <c r="T9637" s="1">
        <v>0.2</v>
      </c>
      <c r="U9637" s="4" t="s">
        <v>62</v>
      </c>
      <c r="V9637">
        <v>0.41</v>
      </c>
      <c r="W9637">
        <v>0.3</v>
      </c>
      <c r="X9637" s="14">
        <v>0.73</v>
      </c>
      <c r="Y9637" s="14">
        <v>2.38</v>
      </c>
      <c r="Z9637" s="14">
        <v>0.25</v>
      </c>
      <c r="AA9637" s="5">
        <f t="shared" si="941"/>
        <v>2.1</v>
      </c>
      <c r="AB9637" s="15" cm="1">
        <f t="array" ref="AB9637">_xlfn.SWITCH(U9637,"夏",122,"冬",90,"春",153,"秋",153,0)</f>
        <v>90</v>
      </c>
      <c r="AC9637" s="16">
        <f t="shared" si="942"/>
        <v>189</v>
      </c>
      <c r="AD9637" s="5">
        <f>IFERROR(AA9637/D9637,0)</f>
        <v>1.6728962135189134E-2</v>
      </c>
      <c r="AE9637" s="15">
        <f t="shared" si="943"/>
        <v>0.24657534246575341</v>
      </c>
      <c r="AF9637" s="5">
        <f>IFERROR(AD9637*AE9637*48,0)</f>
        <v>0.19799757924388234</v>
      </c>
    </row>
    <row r="9638" spans="2:32" x14ac:dyDescent="0.15">
      <c r="B9638" s="1" t="s">
        <v>37</v>
      </c>
      <c r="C9638" s="1" t="s">
        <v>33</v>
      </c>
      <c r="D9638" s="9">
        <v>125.5308</v>
      </c>
      <c r="E9638" s="6">
        <v>3.15</v>
      </c>
      <c r="F9638" s="18">
        <v>0.5</v>
      </c>
      <c r="G9638" s="1">
        <v>17.2</v>
      </c>
      <c r="H9638" s="1">
        <v>46</v>
      </c>
      <c r="I9638" s="1">
        <v>17.399999999999999</v>
      </c>
      <c r="J9638" s="1">
        <v>0.1</v>
      </c>
      <c r="K9638" s="1">
        <v>550</v>
      </c>
      <c r="L9638" s="1">
        <v>450</v>
      </c>
      <c r="M9638" s="6">
        <f t="shared" si="948"/>
        <v>17.468333776463965</v>
      </c>
      <c r="N9638" s="1">
        <v>0</v>
      </c>
      <c r="O9638" s="1">
        <v>0</v>
      </c>
      <c r="P9638" s="12">
        <f t="shared" si="945"/>
        <v>0</v>
      </c>
      <c r="Q9638" s="1">
        <v>0</v>
      </c>
      <c r="R9638" s="1">
        <v>0</v>
      </c>
      <c r="S9638" s="1">
        <v>0.4</v>
      </c>
      <c r="T9638" s="1">
        <v>0</v>
      </c>
      <c r="U9638" s="4" t="s">
        <v>62</v>
      </c>
      <c r="V9638">
        <v>0.41</v>
      </c>
      <c r="W9638">
        <v>0.3</v>
      </c>
      <c r="X9638" s="14">
        <v>0.73</v>
      </c>
      <c r="Y9638" s="14">
        <v>2.38</v>
      </c>
      <c r="Z9638" s="14">
        <v>0.25</v>
      </c>
      <c r="AA9638" s="5">
        <f t="shared" si="941"/>
        <v>0.4</v>
      </c>
      <c r="AB9638" s="15" cm="1">
        <f t="array" ref="AB9638">_xlfn.SWITCH(U9638,"夏",122,"冬",90,"春",153,"秋",153,0)</f>
        <v>90</v>
      </c>
      <c r="AC9638" s="16">
        <f t="shared" si="942"/>
        <v>36</v>
      </c>
      <c r="AD9638" s="5">
        <f>IFERROR(AA9638/D9638,0)</f>
        <v>3.1864689781312635E-3</v>
      </c>
      <c r="AE9638" s="15">
        <f t="shared" si="943"/>
        <v>0.24657534246575341</v>
      </c>
      <c r="AF9638" s="5">
        <f>IFERROR(AD9638*AE9638*48,0)</f>
        <v>3.7713824617882349E-2</v>
      </c>
    </row>
    <row r="9639" spans="2:32" x14ac:dyDescent="0.15">
      <c r="B9639" s="1" t="s">
        <v>37</v>
      </c>
      <c r="C9639" s="1" t="s">
        <v>33</v>
      </c>
      <c r="D9639" s="9">
        <v>125.5308</v>
      </c>
      <c r="E9639" s="6">
        <v>3.15</v>
      </c>
      <c r="F9639" s="18">
        <v>0.52083333333333304</v>
      </c>
      <c r="G9639" s="1">
        <v>16.8</v>
      </c>
      <c r="H9639" s="1">
        <v>48</v>
      </c>
      <c r="I9639" s="1">
        <v>17</v>
      </c>
      <c r="J9639" s="1">
        <v>0.1</v>
      </c>
      <c r="K9639" s="1">
        <v>480</v>
      </c>
      <c r="L9639" s="1">
        <v>440</v>
      </c>
      <c r="M9639" s="6">
        <f t="shared" si="948"/>
        <v>17.068616646820146</v>
      </c>
      <c r="N9639" s="1">
        <v>0</v>
      </c>
      <c r="O9639" s="1">
        <v>0</v>
      </c>
      <c r="P9639" s="12">
        <f t="shared" si="945"/>
        <v>0</v>
      </c>
      <c r="Q9639" s="1">
        <v>0</v>
      </c>
      <c r="R9639" s="1">
        <v>0</v>
      </c>
      <c r="S9639" s="1">
        <v>0.3</v>
      </c>
      <c r="T9639" s="1">
        <v>0</v>
      </c>
      <c r="U9639" s="4" t="s">
        <v>62</v>
      </c>
      <c r="V9639">
        <v>0.41</v>
      </c>
      <c r="W9639">
        <v>0.3</v>
      </c>
      <c r="X9639" s="14">
        <v>0.73</v>
      </c>
      <c r="Y9639" s="14">
        <v>2.38</v>
      </c>
      <c r="Z9639" s="14">
        <v>0.25</v>
      </c>
      <c r="AA9639" s="5">
        <f t="shared" si="941"/>
        <v>0.3</v>
      </c>
      <c r="AB9639" s="15" cm="1">
        <f t="array" ref="AB9639">_xlfn.SWITCH(U9639,"夏",122,"冬",90,"春",153,"秋",153,0)</f>
        <v>90</v>
      </c>
      <c r="AC9639" s="16">
        <f t="shared" si="942"/>
        <v>27</v>
      </c>
      <c r="AD9639" s="5">
        <f>IFERROR(AA9639/D9639,0)</f>
        <v>2.3898517335984473E-3</v>
      </c>
      <c r="AE9639" s="15">
        <f t="shared" si="943"/>
        <v>0.24657534246575341</v>
      </c>
      <c r="AF9639" s="5">
        <f>IFERROR(AD9639*AE9639*48,0)</f>
        <v>2.8285368463411759E-2</v>
      </c>
    </row>
    <row r="9640" spans="2:32" x14ac:dyDescent="0.15">
      <c r="B9640" s="1" t="s">
        <v>37</v>
      </c>
      <c r="C9640" s="1" t="s">
        <v>33</v>
      </c>
      <c r="D9640" s="9">
        <v>125.5308</v>
      </c>
      <c r="E9640" s="6">
        <v>3.15</v>
      </c>
      <c r="F9640" s="18">
        <v>0.54166666666666696</v>
      </c>
      <c r="G9640" s="1">
        <v>16.5</v>
      </c>
      <c r="H9640" s="1">
        <v>50</v>
      </c>
      <c r="I9640" s="1">
        <v>16.7</v>
      </c>
      <c r="J9640" s="1">
        <v>0.1</v>
      </c>
      <c r="K9640" s="1">
        <v>435</v>
      </c>
      <c r="L9640" s="1">
        <v>420</v>
      </c>
      <c r="M9640" s="6">
        <f t="shared" si="948"/>
        <v>16.768829824631155</v>
      </c>
      <c r="N9640" s="1">
        <v>0</v>
      </c>
      <c r="O9640" s="1">
        <v>0</v>
      </c>
      <c r="P9640" s="12">
        <f t="shared" si="945"/>
        <v>0</v>
      </c>
      <c r="Q9640" s="1">
        <v>0</v>
      </c>
      <c r="R9640" s="1">
        <v>0</v>
      </c>
      <c r="S9640" s="1">
        <v>0.3</v>
      </c>
      <c r="T9640" s="1">
        <v>0</v>
      </c>
      <c r="U9640" s="4" t="s">
        <v>62</v>
      </c>
      <c r="V9640">
        <v>0.41</v>
      </c>
      <c r="W9640">
        <v>0.3</v>
      </c>
      <c r="X9640" s="14">
        <v>0.73</v>
      </c>
      <c r="Y9640" s="14">
        <v>2.38</v>
      </c>
      <c r="Z9640" s="14">
        <v>0.25</v>
      </c>
      <c r="AA9640" s="5">
        <f t="shared" ref="AA9640:AA9703" si="950">R9640+S9640+T9640</f>
        <v>0.3</v>
      </c>
      <c r="AB9640" s="15" cm="1">
        <f t="array" ref="AB9640">_xlfn.SWITCH(U9640,"夏",122,"冬",90,"春",153,"秋",153,0)</f>
        <v>90</v>
      </c>
      <c r="AC9640" s="16">
        <f t="shared" ref="AC9640:AC9703" si="951">AA9640*AB9640</f>
        <v>27</v>
      </c>
      <c r="AD9640" s="5">
        <f>IFERROR(AA9640/D9640,0)</f>
        <v>2.3898517335984473E-3</v>
      </c>
      <c r="AE9640" s="15">
        <f t="shared" ref="AE9640:AE9703" si="952">IF(U9640="夏",122/365,IF(U9640="冬",90/365,IF(OR(U9640="春",U9640="秋"),153/365,0)))</f>
        <v>0.24657534246575341</v>
      </c>
      <c r="AF9640" s="5">
        <f>IFERROR(AD9640*AE9640*48,0)</f>
        <v>2.8285368463411759E-2</v>
      </c>
    </row>
    <row r="9641" spans="2:32" x14ac:dyDescent="0.15">
      <c r="B9641" s="1" t="s">
        <v>37</v>
      </c>
      <c r="C9641" s="1" t="s">
        <v>33</v>
      </c>
      <c r="D9641" s="9">
        <v>125.5308</v>
      </c>
      <c r="E9641" s="6">
        <v>3.15</v>
      </c>
      <c r="F9641" s="18">
        <v>0.5625</v>
      </c>
      <c r="G9641" s="1">
        <v>16.2</v>
      </c>
      <c r="H9641" s="1">
        <v>52</v>
      </c>
      <c r="I9641" s="1">
        <v>16.399999999999999</v>
      </c>
      <c r="J9641" s="1">
        <v>0.1</v>
      </c>
      <c r="K9641" s="1">
        <v>420</v>
      </c>
      <c r="L9641" s="1">
        <v>400</v>
      </c>
      <c r="M9641" s="6">
        <f t="shared" si="948"/>
        <v>16.469043886107613</v>
      </c>
      <c r="N9641" s="1">
        <v>0</v>
      </c>
      <c r="O9641" s="1">
        <v>0</v>
      </c>
      <c r="P9641" s="12">
        <f t="shared" si="945"/>
        <v>0</v>
      </c>
      <c r="Q9641" s="1">
        <v>0</v>
      </c>
      <c r="R9641" s="1">
        <v>0</v>
      </c>
      <c r="S9641" s="1">
        <v>0.4</v>
      </c>
      <c r="T9641" s="1">
        <v>0</v>
      </c>
      <c r="U9641" s="4" t="s">
        <v>62</v>
      </c>
      <c r="V9641">
        <v>0.41</v>
      </c>
      <c r="W9641">
        <v>0.3</v>
      </c>
      <c r="X9641" s="14">
        <v>0.73</v>
      </c>
      <c r="Y9641" s="14">
        <v>2.38</v>
      </c>
      <c r="Z9641" s="14">
        <v>0.25</v>
      </c>
      <c r="AA9641" s="5">
        <f t="shared" si="950"/>
        <v>0.4</v>
      </c>
      <c r="AB9641" s="15" cm="1">
        <f t="array" ref="AB9641">_xlfn.SWITCH(U9641,"夏",122,"冬",90,"春",153,"秋",153,0)</f>
        <v>90</v>
      </c>
      <c r="AC9641" s="16">
        <f t="shared" si="951"/>
        <v>36</v>
      </c>
      <c r="AD9641" s="5">
        <f>IFERROR(AA9641/D9641,0)</f>
        <v>3.1864689781312635E-3</v>
      </c>
      <c r="AE9641" s="15">
        <f t="shared" si="952"/>
        <v>0.24657534246575341</v>
      </c>
      <c r="AF9641" s="5">
        <f>IFERROR(AD9641*AE9641*48,0)</f>
        <v>3.7713824617882349E-2</v>
      </c>
    </row>
    <row r="9642" spans="2:32" x14ac:dyDescent="0.15">
      <c r="B9642" s="1" t="s">
        <v>37</v>
      </c>
      <c r="C9642" s="1" t="s">
        <v>33</v>
      </c>
      <c r="D9642" s="9">
        <v>125.5308</v>
      </c>
      <c r="E9642" s="6">
        <v>3.15</v>
      </c>
      <c r="F9642" s="18">
        <v>0.58333333333333304</v>
      </c>
      <c r="G9642" s="1">
        <v>16.5</v>
      </c>
      <c r="H9642" s="1">
        <v>50</v>
      </c>
      <c r="I9642" s="1">
        <v>16.7</v>
      </c>
      <c r="J9642" s="1">
        <v>0.1</v>
      </c>
      <c r="K9642" s="1">
        <v>560</v>
      </c>
      <c r="L9642" s="1">
        <v>370</v>
      </c>
      <c r="M9642" s="6">
        <f t="shared" si="948"/>
        <v>16.768829824631155</v>
      </c>
      <c r="N9642" s="7">
        <v>1</v>
      </c>
      <c r="O9642" s="11" cm="1">
        <f t="array" ref="O9642">ROUND(_xlfn.SWITCH(C9642,"建筑专教",IF(S9642&gt;0.1,1.38,1.28),"阶梯教室",IF(S9642&gt;0.1,1.15,1.05),"公共教室",IF(S9642&gt;0.1,1.22,1.12),IF(S9642&gt;0.1,1.2,1.1))+(MOD(ROW()*11,31)/31-0.5)*0.06,2)</f>
        <v>1.19</v>
      </c>
      <c r="P9642" s="12">
        <f t="shared" si="945"/>
        <v>0.16</v>
      </c>
      <c r="Q9642" s="13">
        <f t="shared" ref="Q9642:Q9647" si="953">(0.303*EXP(-0.036*(O9642*58.15))+0.028)*((O9642*58.15)-0.00305*(5733-6.99*(O9642*58.15)-(EXP(16.6536-4030.183/(G9642+235))*(H9642/100)))-0.42*((O9642*58.15)-58.15)-0.000017*(O9642*58.15)*(5867-(EXP(16.6536-4030.183/(G9642+235))*(H9642/100)))-0.0014*(O9642*58.15)*(34-G9642)-0.0000000396*IF(N9642*0.155&gt;0.078,1.05+0.645*N9642*0.155,1)*(POWER((35.7-0.028*(O9642*58.15)-N9642*0.155*(0.0000000396*IF(N9642*0.155&gt;0.078,1.05+0.645*N9642*0.155,1)*(POWER((35.7-0.028*(O9642*58.15)-N9642*0.155*0.1)+273,4)-POWER(M9642+273,4))+IF(N9642*0.155&gt;0.078,1.05+0.645*N9642*0.155,1)*IF(J9642&lt;0.2,2.38*ABS(35.7-0.028*(O9642*58.15)-G9642)^0.25,12.1*SQRT(J9642))*(35.7-0.028*(O9642*58.15)-G9642))+273),4)-POWER(M9642+273,4))-IF(N9642*0.155&gt;0.078,1.05+0.645*N9642*0.155,1)*IF(J9642&lt;0.2,2.38*ABS(35.7-0.028*(O9642*58.15)-N9642*0.155*0.1-G9642)^0.25,12.1*SQRT(J9642))*(35.7-0.028*(O9642*58.15)-N9642*0.155*0.1-G9642))</f>
        <v>-0.61217728674440908</v>
      </c>
      <c r="R9642" s="1">
        <v>1.4</v>
      </c>
      <c r="S9642" s="1">
        <v>0.5</v>
      </c>
      <c r="T9642" s="1">
        <v>0.2</v>
      </c>
      <c r="U9642" s="4" t="s">
        <v>62</v>
      </c>
      <c r="V9642">
        <v>0.41</v>
      </c>
      <c r="W9642">
        <v>0.3</v>
      </c>
      <c r="X9642" s="14">
        <v>0.73</v>
      </c>
      <c r="Y9642" s="14">
        <v>2.38</v>
      </c>
      <c r="Z9642" s="14">
        <v>0.25</v>
      </c>
      <c r="AA9642" s="5">
        <f t="shared" si="950"/>
        <v>2.1</v>
      </c>
      <c r="AB9642" s="15" cm="1">
        <f t="array" ref="AB9642">_xlfn.SWITCH(U9642,"夏",122,"冬",90,"春",153,"秋",153,0)</f>
        <v>90</v>
      </c>
      <c r="AC9642" s="16">
        <f t="shared" si="951"/>
        <v>189</v>
      </c>
      <c r="AD9642" s="5">
        <f>IFERROR(AA9642/D9642,0)</f>
        <v>1.6728962135189134E-2</v>
      </c>
      <c r="AE9642" s="15">
        <f t="shared" si="952"/>
        <v>0.24657534246575341</v>
      </c>
      <c r="AF9642" s="5">
        <f>IFERROR(AD9642*AE9642*48,0)</f>
        <v>0.19799757924388234</v>
      </c>
    </row>
    <row r="9643" spans="2:32" x14ac:dyDescent="0.15">
      <c r="B9643" s="1" t="s">
        <v>37</v>
      </c>
      <c r="C9643" s="1" t="s">
        <v>33</v>
      </c>
      <c r="D9643" s="9">
        <v>125.5308</v>
      </c>
      <c r="E9643" s="6">
        <v>3.15</v>
      </c>
      <c r="F9643" s="18">
        <v>0.60416666666666696</v>
      </c>
      <c r="G9643" s="1">
        <v>17</v>
      </c>
      <c r="H9643" s="1">
        <v>47</v>
      </c>
      <c r="I9643" s="1">
        <v>17.2</v>
      </c>
      <c r="J9643" s="1">
        <v>0.1</v>
      </c>
      <c r="K9643" s="1">
        <v>720</v>
      </c>
      <c r="L9643" s="1">
        <v>340</v>
      </c>
      <c r="M9643" s="6">
        <f t="shared" si="948"/>
        <v>17.268475016954994</v>
      </c>
      <c r="N9643" s="7">
        <v>1</v>
      </c>
      <c r="O9643" s="11" cm="1">
        <f t="array" ref="O9643">ROUND(_xlfn.SWITCH(C9643,"建筑专教",IF(S9643&gt;0.1,1.38,1.28),"阶梯教室",IF(S9643&gt;0.1,1.15,1.05),"公共教室",IF(S9643&gt;0.1,1.22,1.12),IF(S9643&gt;0.1,1.2,1.1))+(MOD(ROW()*11,31)/31-0.5)*0.06,2)</f>
        <v>1.21</v>
      </c>
      <c r="P9643" s="12">
        <f t="shared" si="945"/>
        <v>0.32</v>
      </c>
      <c r="Q9643" s="13">
        <f t="shared" si="953"/>
        <v>-0.44959006317121403</v>
      </c>
      <c r="R9643" s="1">
        <v>1.9</v>
      </c>
      <c r="S9643" s="1">
        <v>0.4</v>
      </c>
      <c r="T9643" s="1">
        <v>0.3</v>
      </c>
      <c r="U9643" s="4" t="s">
        <v>62</v>
      </c>
      <c r="V9643">
        <v>0.41</v>
      </c>
      <c r="W9643">
        <v>0.3</v>
      </c>
      <c r="X9643" s="14">
        <v>0.73</v>
      </c>
      <c r="Y9643" s="14">
        <v>2.38</v>
      </c>
      <c r="Z9643" s="14">
        <v>0.25</v>
      </c>
      <c r="AA9643" s="5">
        <f t="shared" si="950"/>
        <v>2.5999999999999996</v>
      </c>
      <c r="AB9643" s="15" cm="1">
        <f t="array" ref="AB9643">_xlfn.SWITCH(U9643,"夏",122,"冬",90,"春",153,"秋",153,0)</f>
        <v>90</v>
      </c>
      <c r="AC9643" s="16">
        <f t="shared" si="951"/>
        <v>233.99999999999997</v>
      </c>
      <c r="AD9643" s="5">
        <f>IFERROR(AA9643/D9643,0)</f>
        <v>2.0712048357853209E-2</v>
      </c>
      <c r="AE9643" s="15">
        <f t="shared" si="952"/>
        <v>0.24657534246575341</v>
      </c>
      <c r="AF9643" s="5">
        <f>IFERROR(AD9643*AE9643*48,0)</f>
        <v>0.24513986001623522</v>
      </c>
    </row>
    <row r="9644" spans="2:32" x14ac:dyDescent="0.15">
      <c r="B9644" s="1" t="s">
        <v>37</v>
      </c>
      <c r="C9644" s="1" t="s">
        <v>33</v>
      </c>
      <c r="D9644" s="9">
        <v>125.5308</v>
      </c>
      <c r="E9644" s="6">
        <v>3.15</v>
      </c>
      <c r="F9644" s="18">
        <v>0.625</v>
      </c>
      <c r="G9644" s="1">
        <v>17.5</v>
      </c>
      <c r="H9644" s="1">
        <v>45</v>
      </c>
      <c r="I9644" s="1">
        <v>17.7</v>
      </c>
      <c r="J9644" s="1">
        <v>0.1</v>
      </c>
      <c r="K9644" s="1">
        <v>800</v>
      </c>
      <c r="L9644" s="1">
        <v>310</v>
      </c>
      <c r="M9644" s="6">
        <f t="shared" si="948"/>
        <v>17.768122642881849</v>
      </c>
      <c r="N9644" s="7">
        <v>1</v>
      </c>
      <c r="O9644" s="11" cm="1">
        <f t="array" ref="O9644">ROUND(_xlfn.SWITCH(C9644,"建筑专教",IF(S9644&gt;0.1,1.38,1.28),"阶梯教室",IF(S9644&gt;0.1,1.15,1.05),"公共教室",IF(S9644&gt;0.1,1.22,1.12),IF(S9644&gt;0.1,1.2,1.1))+(MOD(ROW()*11,31)/31-0.5)*0.06,2)</f>
        <v>1.17</v>
      </c>
      <c r="P9644" s="12">
        <f t="shared" si="945"/>
        <v>0.4</v>
      </c>
      <c r="Q9644" s="13">
        <f t="shared" si="953"/>
        <v>-0.42110839462022848</v>
      </c>
      <c r="R9644" s="1">
        <v>2.1</v>
      </c>
      <c r="S9644" s="1">
        <v>0.3</v>
      </c>
      <c r="T9644" s="1">
        <v>0.4</v>
      </c>
      <c r="U9644" s="4" t="s">
        <v>62</v>
      </c>
      <c r="V9644">
        <v>0.41</v>
      </c>
      <c r="W9644">
        <v>0.3</v>
      </c>
      <c r="X9644" s="14">
        <v>0.73</v>
      </c>
      <c r="Y9644" s="14">
        <v>2.38</v>
      </c>
      <c r="Z9644" s="14">
        <v>0.25</v>
      </c>
      <c r="AA9644" s="5">
        <f t="shared" si="950"/>
        <v>2.8</v>
      </c>
      <c r="AB9644" s="15" cm="1">
        <f t="array" ref="AB9644">_xlfn.SWITCH(U9644,"夏",122,"冬",90,"春",153,"秋",153,0)</f>
        <v>90</v>
      </c>
      <c r="AC9644" s="16">
        <f t="shared" si="951"/>
        <v>251.99999999999997</v>
      </c>
      <c r="AD9644" s="5">
        <f>IFERROR(AA9644/D9644,0)</f>
        <v>2.2305282846918843E-2</v>
      </c>
      <c r="AE9644" s="15">
        <f t="shared" si="952"/>
        <v>0.24657534246575341</v>
      </c>
      <c r="AF9644" s="5">
        <f>IFERROR(AD9644*AE9644*48,0)</f>
        <v>0.26399677232517643</v>
      </c>
    </row>
    <row r="9645" spans="2:32" x14ac:dyDescent="0.15">
      <c r="B9645" s="1" t="s">
        <v>37</v>
      </c>
      <c r="C9645" s="1" t="s">
        <v>33</v>
      </c>
      <c r="D9645" s="9">
        <v>125.5308</v>
      </c>
      <c r="E9645" s="6">
        <v>3.15</v>
      </c>
      <c r="F9645" s="18">
        <v>0.64583333333333304</v>
      </c>
      <c r="G9645" s="1">
        <v>17.8</v>
      </c>
      <c r="H9645" s="1">
        <v>43</v>
      </c>
      <c r="I9645" s="1">
        <v>18</v>
      </c>
      <c r="J9645" s="1">
        <v>0.1</v>
      </c>
      <c r="K9645" s="1">
        <v>760</v>
      </c>
      <c r="L9645" s="1">
        <v>280</v>
      </c>
      <c r="M9645" s="6">
        <f t="shared" si="948"/>
        <v>18.067912377897585</v>
      </c>
      <c r="N9645" s="7">
        <v>1</v>
      </c>
      <c r="O9645" s="11" cm="1">
        <f t="array" ref="O9645">ROUND(_xlfn.SWITCH(C9645,"建筑专教",IF(S9645&gt;0.1,1.38,1.28),"阶梯教室",IF(S9645&gt;0.1,1.15,1.05),"公共教室",IF(S9645&gt;0.1,1.22,1.12),IF(S9645&gt;0.1,1.2,1.1))+(MOD(ROW()*11,31)/31-0.5)*0.06,2)</f>
        <v>1.2</v>
      </c>
      <c r="P9645" s="12">
        <f t="shared" si="945"/>
        <v>0.36</v>
      </c>
      <c r="Q9645" s="13">
        <f t="shared" si="953"/>
        <v>-0.28821171588447214</v>
      </c>
      <c r="R9645" s="1">
        <v>1.9</v>
      </c>
      <c r="S9645" s="1">
        <v>0.3</v>
      </c>
      <c r="T9645" s="1">
        <v>0.3</v>
      </c>
      <c r="U9645" s="4" t="s">
        <v>62</v>
      </c>
      <c r="V9645">
        <v>0.41</v>
      </c>
      <c r="W9645">
        <v>0.3</v>
      </c>
      <c r="X9645" s="14">
        <v>0.73</v>
      </c>
      <c r="Y9645" s="14">
        <v>2.38</v>
      </c>
      <c r="Z9645" s="14">
        <v>0.25</v>
      </c>
      <c r="AA9645" s="5">
        <f t="shared" si="950"/>
        <v>2.4999999999999996</v>
      </c>
      <c r="AB9645" s="15" cm="1">
        <f t="array" ref="AB9645">_xlfn.SWITCH(U9645,"夏",122,"冬",90,"春",153,"秋",153,0)</f>
        <v>90</v>
      </c>
      <c r="AC9645" s="16">
        <f t="shared" si="951"/>
        <v>224.99999999999997</v>
      </c>
      <c r="AD9645" s="5">
        <f>IFERROR(AA9645/D9645,0)</f>
        <v>1.9915431113320392E-2</v>
      </c>
      <c r="AE9645" s="15">
        <f t="shared" si="952"/>
        <v>0.24657534246575341</v>
      </c>
      <c r="AF9645" s="5">
        <f>IFERROR(AD9645*AE9645*48,0)</f>
        <v>0.23571140386176465</v>
      </c>
    </row>
    <row r="9646" spans="2:32" x14ac:dyDescent="0.15">
      <c r="B9646" s="1" t="s">
        <v>37</v>
      </c>
      <c r="C9646" s="1" t="s">
        <v>33</v>
      </c>
      <c r="D9646" s="9">
        <v>125.5308</v>
      </c>
      <c r="E9646" s="6">
        <v>3.15</v>
      </c>
      <c r="F9646" s="18">
        <v>0.66666666666666696</v>
      </c>
      <c r="G9646" s="1">
        <v>18</v>
      </c>
      <c r="H9646" s="1">
        <v>42</v>
      </c>
      <c r="I9646" s="1">
        <v>18.2</v>
      </c>
      <c r="J9646" s="1">
        <v>0.1</v>
      </c>
      <c r="K9646" s="1">
        <v>690</v>
      </c>
      <c r="L9646" s="1">
        <v>250</v>
      </c>
      <c r="M9646" s="6">
        <f t="shared" si="948"/>
        <v>18.267772681592476</v>
      </c>
      <c r="N9646" s="7">
        <v>1</v>
      </c>
      <c r="O9646" s="11" cm="1">
        <f t="array" ref="O9646">ROUND(_xlfn.SWITCH(C9646,"建筑专教",IF(S9646&gt;0.1,1.38,1.28),"阶梯教室",IF(S9646&gt;0.1,1.15,1.05),"公共教室",IF(S9646&gt;0.1,1.22,1.12),IF(S9646&gt;0.1,1.2,1.1))+(MOD(ROW()*11,31)/31-0.5)*0.06,2)</f>
        <v>1.22</v>
      </c>
      <c r="P9646" s="12">
        <f t="shared" si="945"/>
        <v>0.28999999999999998</v>
      </c>
      <c r="Q9646" s="13">
        <f t="shared" si="953"/>
        <v>-0.20433591603778711</v>
      </c>
      <c r="R9646" s="1">
        <v>1.7</v>
      </c>
      <c r="S9646" s="1">
        <v>0.4</v>
      </c>
      <c r="T9646" s="1">
        <v>0.2</v>
      </c>
      <c r="U9646" s="4" t="s">
        <v>62</v>
      </c>
      <c r="V9646">
        <v>0.41</v>
      </c>
      <c r="W9646">
        <v>0.3</v>
      </c>
      <c r="X9646" s="14">
        <v>0.73</v>
      </c>
      <c r="Y9646" s="14">
        <v>2.38</v>
      </c>
      <c r="Z9646" s="14">
        <v>0.25</v>
      </c>
      <c r="AA9646" s="5">
        <f t="shared" si="950"/>
        <v>2.3000000000000003</v>
      </c>
      <c r="AB9646" s="15" cm="1">
        <f t="array" ref="AB9646">_xlfn.SWITCH(U9646,"夏",122,"冬",90,"春",153,"秋",153,0)</f>
        <v>90</v>
      </c>
      <c r="AC9646" s="16">
        <f t="shared" si="951"/>
        <v>207.00000000000003</v>
      </c>
      <c r="AD9646" s="5">
        <f>IFERROR(AA9646/D9646,0)</f>
        <v>1.8322196624254768E-2</v>
      </c>
      <c r="AE9646" s="15">
        <f t="shared" si="952"/>
        <v>0.24657534246575341</v>
      </c>
      <c r="AF9646" s="5">
        <f>IFERROR(AD9646*AE9646*48,0)</f>
        <v>0.21685449155282355</v>
      </c>
    </row>
    <row r="9647" spans="2:32" x14ac:dyDescent="0.15">
      <c r="B9647" s="1" t="s">
        <v>37</v>
      </c>
      <c r="C9647" s="1" t="s">
        <v>33</v>
      </c>
      <c r="D9647" s="9">
        <v>125.5308</v>
      </c>
      <c r="E9647" s="6">
        <v>3.15</v>
      </c>
      <c r="F9647" s="18">
        <v>0.6875</v>
      </c>
      <c r="G9647" s="1">
        <v>17.8</v>
      </c>
      <c r="H9647" s="1">
        <v>43</v>
      </c>
      <c r="I9647" s="1">
        <v>18</v>
      </c>
      <c r="J9647" s="1">
        <v>0.1</v>
      </c>
      <c r="K9647" s="1">
        <v>580</v>
      </c>
      <c r="L9647" s="1">
        <v>220</v>
      </c>
      <c r="M9647" s="6">
        <f t="shared" si="948"/>
        <v>18.067912377897585</v>
      </c>
      <c r="N9647" s="7">
        <v>1</v>
      </c>
      <c r="O9647" s="11" cm="1">
        <f t="array" ref="O9647">ROUND(_xlfn.SWITCH(C9647,"建筑专教",IF(S9647&gt;0.1,1.38,1.28),"阶梯教室",IF(S9647&gt;0.1,1.15,1.05),"公共教室",IF(S9647&gt;0.1,1.22,1.12),IF(S9647&gt;0.1,1.2,1.1))+(MOD(ROW()*11,31)/31-0.5)*0.06,2)</f>
        <v>1.18</v>
      </c>
      <c r="P9647" s="12">
        <f t="shared" si="945"/>
        <v>0.18</v>
      </c>
      <c r="Q9647" s="13">
        <f t="shared" si="953"/>
        <v>-0.32957650176877351</v>
      </c>
      <c r="R9647" s="1">
        <v>1.2</v>
      </c>
      <c r="S9647" s="1">
        <v>0.5</v>
      </c>
      <c r="T9647" s="1">
        <v>0.1</v>
      </c>
      <c r="U9647" s="4" t="s">
        <v>62</v>
      </c>
      <c r="V9647">
        <v>0.41</v>
      </c>
      <c r="W9647">
        <v>0.3</v>
      </c>
      <c r="X9647" s="14">
        <v>0.73</v>
      </c>
      <c r="Y9647" s="14">
        <v>2.38</v>
      </c>
      <c r="Z9647" s="14">
        <v>0.25</v>
      </c>
      <c r="AA9647" s="5">
        <f t="shared" si="950"/>
        <v>1.8</v>
      </c>
      <c r="AB9647" s="15" cm="1">
        <f t="array" ref="AB9647">_xlfn.SWITCH(U9647,"夏",122,"冬",90,"春",153,"秋",153,0)</f>
        <v>90</v>
      </c>
      <c r="AC9647" s="16">
        <f t="shared" si="951"/>
        <v>162</v>
      </c>
      <c r="AD9647" s="5">
        <f>IFERROR(AA9647/D9647,0)</f>
        <v>1.4339110401590686E-2</v>
      </c>
      <c r="AE9647" s="15">
        <f t="shared" si="952"/>
        <v>0.24657534246575341</v>
      </c>
      <c r="AF9647" s="5">
        <f>IFERROR(AD9647*AE9647*48,0)</f>
        <v>0.16971221078047058</v>
      </c>
    </row>
    <row r="9648" spans="2:32" x14ac:dyDescent="0.15">
      <c r="B9648" s="1" t="s">
        <v>37</v>
      </c>
      <c r="C9648" s="1" t="s">
        <v>33</v>
      </c>
      <c r="D9648" s="9">
        <v>125.5308</v>
      </c>
      <c r="E9648" s="6">
        <v>3.15</v>
      </c>
      <c r="F9648" s="18">
        <v>0.70833333333333304</v>
      </c>
      <c r="G9648" s="1">
        <v>17.5</v>
      </c>
      <c r="H9648" s="1">
        <v>45</v>
      </c>
      <c r="I9648" s="1">
        <v>17.7</v>
      </c>
      <c r="J9648" s="1">
        <v>0.1</v>
      </c>
      <c r="K9648" s="1">
        <v>480</v>
      </c>
      <c r="L9648" s="1">
        <v>190</v>
      </c>
      <c r="M9648" s="6">
        <f t="shared" si="948"/>
        <v>17.768122642881849</v>
      </c>
      <c r="N9648" s="1">
        <v>0</v>
      </c>
      <c r="O9648" s="1">
        <v>0</v>
      </c>
      <c r="P9648" s="12">
        <f t="shared" si="945"/>
        <v>0</v>
      </c>
      <c r="Q9648" s="1">
        <v>0</v>
      </c>
      <c r="R9648" s="1">
        <v>0</v>
      </c>
      <c r="S9648" s="1">
        <v>0.6</v>
      </c>
      <c r="T9648" s="1">
        <v>0</v>
      </c>
      <c r="U9648" s="4" t="s">
        <v>62</v>
      </c>
      <c r="V9648">
        <v>0.41</v>
      </c>
      <c r="W9648">
        <v>0.3</v>
      </c>
      <c r="X9648" s="14">
        <v>0.73</v>
      </c>
      <c r="Y9648" s="14">
        <v>2.38</v>
      </c>
      <c r="Z9648" s="14">
        <v>0.25</v>
      </c>
      <c r="AA9648" s="5">
        <f t="shared" si="950"/>
        <v>0.6</v>
      </c>
      <c r="AB9648" s="15" cm="1">
        <f t="array" ref="AB9648">_xlfn.SWITCH(U9648,"夏",122,"冬",90,"春",153,"秋",153,0)</f>
        <v>90</v>
      </c>
      <c r="AC9648" s="16">
        <f t="shared" si="951"/>
        <v>54</v>
      </c>
      <c r="AD9648" s="5">
        <f>IFERROR(AA9648/D9648,0)</f>
        <v>4.7797034671968946E-3</v>
      </c>
      <c r="AE9648" s="15">
        <f t="shared" si="952"/>
        <v>0.24657534246575341</v>
      </c>
      <c r="AF9648" s="5">
        <f>IFERROR(AD9648*AE9648*48,0)</f>
        <v>5.6570736926823517E-2</v>
      </c>
    </row>
    <row r="9649" spans="2:32" x14ac:dyDescent="0.15">
      <c r="B9649" s="1" t="s">
        <v>37</v>
      </c>
      <c r="C9649" s="1" t="s">
        <v>33</v>
      </c>
      <c r="D9649" s="9">
        <v>125.5308</v>
      </c>
      <c r="E9649" s="6">
        <v>3.15</v>
      </c>
      <c r="F9649" s="18">
        <v>0.72916666666666696</v>
      </c>
      <c r="G9649" s="1">
        <v>17</v>
      </c>
      <c r="H9649" s="1">
        <v>47</v>
      </c>
      <c r="I9649" s="1">
        <v>17.2</v>
      </c>
      <c r="J9649" s="1">
        <v>0.1</v>
      </c>
      <c r="K9649" s="1">
        <v>435</v>
      </c>
      <c r="L9649" s="1">
        <v>160</v>
      </c>
      <c r="M9649" s="6">
        <f t="shared" si="948"/>
        <v>17.268475016954994</v>
      </c>
      <c r="N9649" s="1">
        <v>0</v>
      </c>
      <c r="O9649" s="1">
        <v>0</v>
      </c>
      <c r="P9649" s="12">
        <f t="shared" si="945"/>
        <v>0</v>
      </c>
      <c r="Q9649" s="1">
        <v>0</v>
      </c>
      <c r="R9649" s="1">
        <v>0</v>
      </c>
      <c r="S9649" s="1">
        <v>0.7</v>
      </c>
      <c r="T9649" s="1">
        <v>0</v>
      </c>
      <c r="U9649" s="4" t="s">
        <v>62</v>
      </c>
      <c r="V9649">
        <v>0.41</v>
      </c>
      <c r="W9649">
        <v>0.3</v>
      </c>
      <c r="X9649" s="14">
        <v>0.73</v>
      </c>
      <c r="Y9649" s="14">
        <v>2.38</v>
      </c>
      <c r="Z9649" s="14">
        <v>0.25</v>
      </c>
      <c r="AA9649" s="5">
        <f t="shared" si="950"/>
        <v>0.7</v>
      </c>
      <c r="AB9649" s="15" cm="1">
        <f t="array" ref="AB9649">_xlfn.SWITCH(U9649,"夏",122,"冬",90,"春",153,"秋",153,0)</f>
        <v>90</v>
      </c>
      <c r="AC9649" s="16">
        <f t="shared" si="951"/>
        <v>62.999999999999993</v>
      </c>
      <c r="AD9649" s="5">
        <f>IFERROR(AA9649/D9649,0)</f>
        <v>5.5763207117297108E-3</v>
      </c>
      <c r="AE9649" s="15">
        <f t="shared" si="952"/>
        <v>0.24657534246575341</v>
      </c>
      <c r="AF9649" s="5">
        <f>IFERROR(AD9649*AE9649*48,0)</f>
        <v>6.5999193081294108E-2</v>
      </c>
    </row>
    <row r="9650" spans="2:32" x14ac:dyDescent="0.15">
      <c r="B9650" s="1" t="s">
        <v>37</v>
      </c>
      <c r="C9650" s="1" t="s">
        <v>33</v>
      </c>
      <c r="D9650" s="9">
        <v>125.5308</v>
      </c>
      <c r="E9650" s="6">
        <v>3.15</v>
      </c>
      <c r="F9650" s="18">
        <v>0.75</v>
      </c>
      <c r="G9650" s="1">
        <v>16.2</v>
      </c>
      <c r="H9650" s="1">
        <v>51</v>
      </c>
      <c r="I9650" s="1">
        <v>16.399999999999999</v>
      </c>
      <c r="J9650" s="1">
        <v>0.1</v>
      </c>
      <c r="K9650" s="1">
        <v>418</v>
      </c>
      <c r="L9650" s="1">
        <v>120</v>
      </c>
      <c r="M9650" s="6">
        <f t="shared" si="948"/>
        <v>16.469043886107613</v>
      </c>
      <c r="N9650" s="1">
        <v>0</v>
      </c>
      <c r="O9650" s="1">
        <v>0</v>
      </c>
      <c r="P9650" s="12">
        <f t="shared" si="945"/>
        <v>0</v>
      </c>
      <c r="Q9650" s="1">
        <v>0</v>
      </c>
      <c r="R9650" s="1">
        <v>0</v>
      </c>
      <c r="S9650" s="1">
        <v>0.8</v>
      </c>
      <c r="T9650" s="1">
        <v>0</v>
      </c>
      <c r="U9650" s="4" t="s">
        <v>62</v>
      </c>
      <c r="V9650">
        <v>0.41</v>
      </c>
      <c r="W9650">
        <v>0.3</v>
      </c>
      <c r="X9650" s="14">
        <v>0.73</v>
      </c>
      <c r="Y9650" s="14">
        <v>2.38</v>
      </c>
      <c r="Z9650" s="14">
        <v>0.25</v>
      </c>
      <c r="AA9650" s="5">
        <f t="shared" si="950"/>
        <v>0.8</v>
      </c>
      <c r="AB9650" s="15" cm="1">
        <f t="array" ref="AB9650">_xlfn.SWITCH(U9650,"夏",122,"冬",90,"春",153,"秋",153,0)</f>
        <v>90</v>
      </c>
      <c r="AC9650" s="16">
        <f t="shared" si="951"/>
        <v>72</v>
      </c>
      <c r="AD9650" s="5">
        <f>IFERROR(AA9650/D9650,0)</f>
        <v>6.372937956262527E-3</v>
      </c>
      <c r="AE9650" s="15">
        <f t="shared" si="952"/>
        <v>0.24657534246575341</v>
      </c>
      <c r="AF9650" s="5">
        <f>IFERROR(AD9650*AE9650*48,0)</f>
        <v>7.5427649235764699E-2</v>
      </c>
    </row>
    <row r="9651" spans="2:32" x14ac:dyDescent="0.15">
      <c r="B9651" s="1" t="s">
        <v>37</v>
      </c>
      <c r="C9651" s="1" t="s">
        <v>33</v>
      </c>
      <c r="D9651" s="9">
        <v>125.5308</v>
      </c>
      <c r="E9651" s="6">
        <v>3.15</v>
      </c>
      <c r="F9651" s="18">
        <v>0.77083333333333304</v>
      </c>
      <c r="G9651" s="1">
        <v>15.5</v>
      </c>
      <c r="H9651" s="1">
        <v>54</v>
      </c>
      <c r="I9651" s="1">
        <v>15.7</v>
      </c>
      <c r="J9651" s="1">
        <v>0.1</v>
      </c>
      <c r="K9651" s="1">
        <v>412</v>
      </c>
      <c r="L9651" s="1">
        <v>85</v>
      </c>
      <c r="M9651" s="6">
        <f t="shared" si="948"/>
        <v>15.76954682514986</v>
      </c>
      <c r="N9651" s="1">
        <v>0</v>
      </c>
      <c r="O9651" s="1">
        <v>0</v>
      </c>
      <c r="P9651" s="12">
        <f t="shared" si="945"/>
        <v>0</v>
      </c>
      <c r="Q9651" s="1">
        <v>0</v>
      </c>
      <c r="R9651" s="1">
        <v>0</v>
      </c>
      <c r="S9651" s="1">
        <v>0.8</v>
      </c>
      <c r="T9651" s="1">
        <v>0</v>
      </c>
      <c r="U9651" s="4" t="s">
        <v>62</v>
      </c>
      <c r="V9651">
        <v>0.41</v>
      </c>
      <c r="W9651">
        <v>0.3</v>
      </c>
      <c r="X9651" s="14">
        <v>0.73</v>
      </c>
      <c r="Y9651" s="14">
        <v>2.38</v>
      </c>
      <c r="Z9651" s="14">
        <v>0.25</v>
      </c>
      <c r="AA9651" s="5">
        <f t="shared" si="950"/>
        <v>0.8</v>
      </c>
      <c r="AB9651" s="15" cm="1">
        <f t="array" ref="AB9651">_xlfn.SWITCH(U9651,"夏",122,"冬",90,"春",153,"秋",153,0)</f>
        <v>90</v>
      </c>
      <c r="AC9651" s="16">
        <f t="shared" si="951"/>
        <v>72</v>
      </c>
      <c r="AD9651" s="5">
        <f>IFERROR(AA9651/D9651,0)</f>
        <v>6.372937956262527E-3</v>
      </c>
      <c r="AE9651" s="15">
        <f t="shared" si="952"/>
        <v>0.24657534246575341</v>
      </c>
      <c r="AF9651" s="5">
        <f>IFERROR(AD9651*AE9651*48,0)</f>
        <v>7.5427649235764699E-2</v>
      </c>
    </row>
    <row r="9652" spans="2:32" x14ac:dyDescent="0.15">
      <c r="B9652" s="1" t="s">
        <v>37</v>
      </c>
      <c r="C9652" s="1" t="s">
        <v>33</v>
      </c>
      <c r="D9652" s="9">
        <v>125.5308</v>
      </c>
      <c r="E9652" s="6">
        <v>3.15</v>
      </c>
      <c r="F9652" s="18">
        <v>0.79166666666666696</v>
      </c>
      <c r="G9652" s="1">
        <v>14.8</v>
      </c>
      <c r="H9652" s="1">
        <v>57</v>
      </c>
      <c r="I9652" s="1">
        <v>15</v>
      </c>
      <c r="J9652" s="1">
        <v>0.1</v>
      </c>
      <c r="K9652" s="1">
        <v>408</v>
      </c>
      <c r="L9652" s="1">
        <v>55</v>
      </c>
      <c r="M9652" s="6">
        <f t="shared" si="948"/>
        <v>15.070054659062407</v>
      </c>
      <c r="N9652" s="1">
        <v>0</v>
      </c>
      <c r="O9652" s="1">
        <v>0</v>
      </c>
      <c r="P9652" s="12">
        <f t="shared" si="945"/>
        <v>0</v>
      </c>
      <c r="Q9652" s="1">
        <v>0</v>
      </c>
      <c r="R9652" s="1">
        <v>0</v>
      </c>
      <c r="S9652" s="1">
        <v>0.8</v>
      </c>
      <c r="T9652" s="1">
        <v>0</v>
      </c>
      <c r="U9652" s="4" t="s">
        <v>62</v>
      </c>
      <c r="V9652">
        <v>0.41</v>
      </c>
      <c r="W9652">
        <v>0.3</v>
      </c>
      <c r="X9652" s="14">
        <v>0.73</v>
      </c>
      <c r="Y9652" s="14">
        <v>2.38</v>
      </c>
      <c r="Z9652" s="14">
        <v>0.25</v>
      </c>
      <c r="AA9652" s="5">
        <f t="shared" si="950"/>
        <v>0.8</v>
      </c>
      <c r="AB9652" s="15" cm="1">
        <f t="array" ref="AB9652">_xlfn.SWITCH(U9652,"夏",122,"冬",90,"春",153,"秋",153,0)</f>
        <v>90</v>
      </c>
      <c r="AC9652" s="16">
        <f t="shared" si="951"/>
        <v>72</v>
      </c>
      <c r="AD9652" s="5">
        <f>IFERROR(AA9652/D9652,0)</f>
        <v>6.372937956262527E-3</v>
      </c>
      <c r="AE9652" s="15">
        <f t="shared" si="952"/>
        <v>0.24657534246575341</v>
      </c>
      <c r="AF9652" s="5">
        <f>IFERROR(AD9652*AE9652*48,0)</f>
        <v>7.5427649235764699E-2</v>
      </c>
    </row>
    <row r="9653" spans="2:32" x14ac:dyDescent="0.15">
      <c r="B9653" s="1" t="s">
        <v>37</v>
      </c>
      <c r="C9653" s="1" t="s">
        <v>33</v>
      </c>
      <c r="D9653" s="9">
        <v>125.5308</v>
      </c>
      <c r="E9653" s="6">
        <v>3.15</v>
      </c>
      <c r="F9653" s="18">
        <v>0.8125</v>
      </c>
      <c r="G9653" s="1">
        <v>14.2</v>
      </c>
      <c r="H9653" s="1">
        <v>59</v>
      </c>
      <c r="I9653" s="1">
        <v>14.4</v>
      </c>
      <c r="J9653" s="1">
        <v>0.1</v>
      </c>
      <c r="K9653" s="1">
        <v>440</v>
      </c>
      <c r="L9653" s="1">
        <v>35</v>
      </c>
      <c r="M9653" s="6">
        <f t="shared" si="948"/>
        <v>14.470493886393399</v>
      </c>
      <c r="N9653" s="1">
        <v>0</v>
      </c>
      <c r="O9653" s="1">
        <v>0</v>
      </c>
      <c r="P9653" s="12">
        <f t="shared" si="945"/>
        <v>0</v>
      </c>
      <c r="Q9653" s="1">
        <v>0</v>
      </c>
      <c r="R9653" s="1">
        <v>1.1000000000000001</v>
      </c>
      <c r="S9653" s="1">
        <v>0.8</v>
      </c>
      <c r="T9653" s="1">
        <v>0</v>
      </c>
      <c r="U9653" s="4" t="s">
        <v>62</v>
      </c>
      <c r="V9653">
        <v>0.41</v>
      </c>
      <c r="W9653">
        <v>0.3</v>
      </c>
      <c r="X9653" s="14">
        <v>0.73</v>
      </c>
      <c r="Y9653" s="14">
        <v>2.38</v>
      </c>
      <c r="Z9653" s="14">
        <v>0.25</v>
      </c>
      <c r="AA9653" s="5">
        <f t="shared" si="950"/>
        <v>1.9000000000000001</v>
      </c>
      <c r="AB9653" s="15" cm="1">
        <f t="array" ref="AB9653">_xlfn.SWITCH(U9653,"夏",122,"冬",90,"春",153,"秋",153,0)</f>
        <v>90</v>
      </c>
      <c r="AC9653" s="16">
        <f t="shared" si="951"/>
        <v>171</v>
      </c>
      <c r="AD9653" s="5">
        <f>IFERROR(AA9653/D9653,0)</f>
        <v>1.5135727646123502E-2</v>
      </c>
      <c r="AE9653" s="15">
        <f t="shared" si="952"/>
        <v>0.24657534246575341</v>
      </c>
      <c r="AF9653" s="5">
        <f>IFERROR(AD9653*AE9653*48,0)</f>
        <v>0.17914066693494118</v>
      </c>
    </row>
    <row r="9654" spans="2:32" x14ac:dyDescent="0.15">
      <c r="B9654" s="1" t="s">
        <v>37</v>
      </c>
      <c r="C9654" s="1" t="s">
        <v>33</v>
      </c>
      <c r="D9654" s="9">
        <v>125.5308</v>
      </c>
      <c r="E9654" s="6">
        <v>3.15</v>
      </c>
      <c r="F9654" s="18">
        <v>0.83333333333333304</v>
      </c>
      <c r="G9654" s="1">
        <v>13.9</v>
      </c>
      <c r="H9654" s="1">
        <v>61</v>
      </c>
      <c r="I9654" s="1">
        <v>14.1</v>
      </c>
      <c r="J9654" s="1">
        <v>0.1</v>
      </c>
      <c r="K9654" s="1">
        <v>420</v>
      </c>
      <c r="L9654" s="1">
        <v>20</v>
      </c>
      <c r="M9654" s="6">
        <f t="shared" si="948"/>
        <v>14.170714876960687</v>
      </c>
      <c r="N9654" s="1">
        <v>0</v>
      </c>
      <c r="O9654" s="1">
        <v>0</v>
      </c>
      <c r="P9654" s="12">
        <f t="shared" si="945"/>
        <v>0</v>
      </c>
      <c r="Q9654" s="1">
        <v>0</v>
      </c>
      <c r="R9654" s="1">
        <v>0</v>
      </c>
      <c r="S9654" s="1">
        <v>0.7</v>
      </c>
      <c r="T9654" s="1">
        <v>0</v>
      </c>
      <c r="U9654" s="4" t="s">
        <v>62</v>
      </c>
      <c r="V9654">
        <v>0.41</v>
      </c>
      <c r="W9654">
        <v>0.3</v>
      </c>
      <c r="X9654" s="14">
        <v>0.73</v>
      </c>
      <c r="Y9654" s="14">
        <v>2.38</v>
      </c>
      <c r="Z9654" s="14">
        <v>0.25</v>
      </c>
      <c r="AA9654" s="5">
        <f t="shared" si="950"/>
        <v>0.7</v>
      </c>
      <c r="AB9654" s="15" cm="1">
        <f t="array" ref="AB9654">_xlfn.SWITCH(U9654,"夏",122,"冬",90,"春",153,"秋",153,0)</f>
        <v>90</v>
      </c>
      <c r="AC9654" s="16">
        <f t="shared" si="951"/>
        <v>62.999999999999993</v>
      </c>
      <c r="AD9654" s="5">
        <f>IFERROR(AA9654/D9654,0)</f>
        <v>5.5763207117297108E-3</v>
      </c>
      <c r="AE9654" s="15">
        <f t="shared" si="952"/>
        <v>0.24657534246575341</v>
      </c>
      <c r="AF9654" s="5">
        <f>IFERROR(AD9654*AE9654*48,0)</f>
        <v>6.5999193081294108E-2</v>
      </c>
    </row>
    <row r="9655" spans="2:32" x14ac:dyDescent="0.15">
      <c r="B9655" s="1" t="s">
        <v>37</v>
      </c>
      <c r="C9655" s="1" t="s">
        <v>33</v>
      </c>
      <c r="D9655" s="9">
        <v>125.5308</v>
      </c>
      <c r="E9655" s="6">
        <v>3.15</v>
      </c>
      <c r="F9655" s="18">
        <v>0.85416666666666696</v>
      </c>
      <c r="G9655" s="1">
        <v>13.7</v>
      </c>
      <c r="H9655" s="1">
        <v>63</v>
      </c>
      <c r="I9655" s="1">
        <v>13.9</v>
      </c>
      <c r="J9655" s="1">
        <v>0.1</v>
      </c>
      <c r="K9655" s="1">
        <v>415</v>
      </c>
      <c r="L9655" s="1">
        <v>15</v>
      </c>
      <c r="M9655" s="6">
        <f t="shared" si="948"/>
        <v>13.970862717225259</v>
      </c>
      <c r="N9655" s="1">
        <v>0</v>
      </c>
      <c r="O9655" s="1">
        <v>0</v>
      </c>
      <c r="P9655" s="12">
        <f t="shared" si="945"/>
        <v>0</v>
      </c>
      <c r="Q9655" s="1">
        <v>0</v>
      </c>
      <c r="R9655" s="1">
        <v>0</v>
      </c>
      <c r="S9655" s="1">
        <v>0.6</v>
      </c>
      <c r="T9655" s="1">
        <v>0</v>
      </c>
      <c r="U9655" s="4" t="s">
        <v>62</v>
      </c>
      <c r="V9655">
        <v>0.41</v>
      </c>
      <c r="W9655">
        <v>0.3</v>
      </c>
      <c r="X9655" s="14">
        <v>0.73</v>
      </c>
      <c r="Y9655" s="14">
        <v>2.38</v>
      </c>
      <c r="Z9655" s="14">
        <v>0.25</v>
      </c>
      <c r="AA9655" s="5">
        <f t="shared" si="950"/>
        <v>0.6</v>
      </c>
      <c r="AB9655" s="15" cm="1">
        <f t="array" ref="AB9655">_xlfn.SWITCH(U9655,"夏",122,"冬",90,"春",153,"秋",153,0)</f>
        <v>90</v>
      </c>
      <c r="AC9655" s="16">
        <f t="shared" si="951"/>
        <v>54</v>
      </c>
      <c r="AD9655" s="5">
        <f>IFERROR(AA9655/D9655,0)</f>
        <v>4.7797034671968946E-3</v>
      </c>
      <c r="AE9655" s="15">
        <f t="shared" si="952"/>
        <v>0.24657534246575341</v>
      </c>
      <c r="AF9655" s="5">
        <f>IFERROR(AD9655*AE9655*48,0)</f>
        <v>5.6570736926823517E-2</v>
      </c>
    </row>
    <row r="9656" spans="2:32" x14ac:dyDescent="0.15">
      <c r="B9656" s="1" t="s">
        <v>37</v>
      </c>
      <c r="C9656" s="1" t="s">
        <v>33</v>
      </c>
      <c r="D9656" s="9">
        <v>125.5308</v>
      </c>
      <c r="E9656" s="6">
        <v>3.15</v>
      </c>
      <c r="F9656" s="18">
        <v>0.875</v>
      </c>
      <c r="G9656" s="1">
        <v>13.5</v>
      </c>
      <c r="H9656" s="1">
        <v>65</v>
      </c>
      <c r="I9656" s="1">
        <v>13.7</v>
      </c>
      <c r="J9656" s="1">
        <v>0.1</v>
      </c>
      <c r="K9656" s="1">
        <v>412</v>
      </c>
      <c r="L9656" s="1">
        <v>10</v>
      </c>
      <c r="M9656" s="6">
        <f t="shared" si="948"/>
        <v>13.771010969734277</v>
      </c>
      <c r="N9656" s="1">
        <v>0</v>
      </c>
      <c r="O9656" s="1">
        <v>0</v>
      </c>
      <c r="P9656" s="12">
        <f t="shared" si="945"/>
        <v>0</v>
      </c>
      <c r="Q9656" s="1">
        <v>0</v>
      </c>
      <c r="R9656" s="1">
        <v>0</v>
      </c>
      <c r="S9656" s="1">
        <v>0.5</v>
      </c>
      <c r="T9656" s="1">
        <v>0</v>
      </c>
      <c r="U9656" s="4" t="s">
        <v>62</v>
      </c>
      <c r="V9656">
        <v>0.41</v>
      </c>
      <c r="W9656">
        <v>0.3</v>
      </c>
      <c r="X9656" s="14">
        <v>0.73</v>
      </c>
      <c r="Y9656" s="14">
        <v>2.38</v>
      </c>
      <c r="Z9656" s="14">
        <v>0.25</v>
      </c>
      <c r="AA9656" s="5">
        <f t="shared" si="950"/>
        <v>0.5</v>
      </c>
      <c r="AB9656" s="15" cm="1">
        <f t="array" ref="AB9656">_xlfn.SWITCH(U9656,"夏",122,"冬",90,"春",153,"秋",153,0)</f>
        <v>90</v>
      </c>
      <c r="AC9656" s="16">
        <f t="shared" si="951"/>
        <v>45</v>
      </c>
      <c r="AD9656" s="5">
        <f>IFERROR(AA9656/D9656,0)</f>
        <v>3.9830862226640793E-3</v>
      </c>
      <c r="AE9656" s="15">
        <f t="shared" si="952"/>
        <v>0.24657534246575341</v>
      </c>
      <c r="AF9656" s="5">
        <f>IFERROR(AD9656*AE9656*48,0)</f>
        <v>4.714228077235294E-2</v>
      </c>
    </row>
    <row r="9657" spans="2:32" x14ac:dyDescent="0.15">
      <c r="B9657" s="1" t="s">
        <v>37</v>
      </c>
      <c r="C9657" s="1" t="s">
        <v>33</v>
      </c>
      <c r="D9657" s="9">
        <v>125.5308</v>
      </c>
      <c r="E9657" s="6">
        <v>3.15</v>
      </c>
      <c r="F9657" s="18">
        <v>0.89583333333333304</v>
      </c>
      <c r="G9657" s="1">
        <v>13.3</v>
      </c>
      <c r="H9657" s="1">
        <v>66</v>
      </c>
      <c r="I9657" s="1">
        <v>13.5</v>
      </c>
      <c r="J9657" s="1">
        <v>0.1</v>
      </c>
      <c r="K9657" s="1">
        <v>410</v>
      </c>
      <c r="L9657" s="1">
        <v>10</v>
      </c>
      <c r="M9657" s="6">
        <f t="shared" si="948"/>
        <v>13.571159635924857</v>
      </c>
      <c r="N9657" s="1">
        <v>0</v>
      </c>
      <c r="O9657" s="1">
        <v>0</v>
      </c>
      <c r="P9657" s="12">
        <f t="shared" si="945"/>
        <v>0</v>
      </c>
      <c r="Q9657" s="1">
        <v>0</v>
      </c>
      <c r="R9657" s="1">
        <v>0</v>
      </c>
      <c r="S9657" s="1">
        <v>0.4</v>
      </c>
      <c r="T9657" s="1">
        <v>0</v>
      </c>
      <c r="U9657" s="4" t="s">
        <v>62</v>
      </c>
      <c r="V9657">
        <v>0.41</v>
      </c>
      <c r="W9657">
        <v>0.3</v>
      </c>
      <c r="X9657" s="14">
        <v>0.73</v>
      </c>
      <c r="Y9657" s="14">
        <v>2.38</v>
      </c>
      <c r="Z9657" s="14">
        <v>0.25</v>
      </c>
      <c r="AA9657" s="5">
        <f t="shared" si="950"/>
        <v>0.4</v>
      </c>
      <c r="AB9657" s="15" cm="1">
        <f t="array" ref="AB9657">_xlfn.SWITCH(U9657,"夏",122,"冬",90,"春",153,"秋",153,0)</f>
        <v>90</v>
      </c>
      <c r="AC9657" s="16">
        <f t="shared" si="951"/>
        <v>36</v>
      </c>
      <c r="AD9657" s="5">
        <f>IFERROR(AA9657/D9657,0)</f>
        <v>3.1864689781312635E-3</v>
      </c>
      <c r="AE9657" s="15">
        <f t="shared" si="952"/>
        <v>0.24657534246575341</v>
      </c>
      <c r="AF9657" s="5">
        <f>IFERROR(AD9657*AE9657*48,0)</f>
        <v>3.7713824617882349E-2</v>
      </c>
    </row>
    <row r="9658" spans="2:32" x14ac:dyDescent="0.15">
      <c r="B9658" s="1" t="s">
        <v>37</v>
      </c>
      <c r="C9658" s="1" t="s">
        <v>33</v>
      </c>
      <c r="D9658" s="9">
        <v>125.5308</v>
      </c>
      <c r="E9658" s="6">
        <v>3.15</v>
      </c>
      <c r="F9658" s="18">
        <v>0.91666666666666696</v>
      </c>
      <c r="G9658" s="1">
        <v>13.1</v>
      </c>
      <c r="H9658" s="1">
        <v>67</v>
      </c>
      <c r="I9658" s="1">
        <v>13.3</v>
      </c>
      <c r="J9658" s="1">
        <v>0.1</v>
      </c>
      <c r="K9658" s="1">
        <v>408</v>
      </c>
      <c r="L9658" s="1">
        <v>10</v>
      </c>
      <c r="M9658" s="6">
        <f t="shared" si="948"/>
        <v>13.371308717240481</v>
      </c>
      <c r="N9658" s="1">
        <v>0</v>
      </c>
      <c r="O9658" s="1">
        <v>0</v>
      </c>
      <c r="P9658" s="12">
        <f t="shared" si="945"/>
        <v>0</v>
      </c>
      <c r="Q9658" s="1">
        <v>0</v>
      </c>
      <c r="R9658" s="1">
        <v>0</v>
      </c>
      <c r="S9658" s="1">
        <v>0.3</v>
      </c>
      <c r="T9658" s="1">
        <v>0</v>
      </c>
      <c r="U9658" s="4" t="s">
        <v>62</v>
      </c>
      <c r="V9658">
        <v>0.41</v>
      </c>
      <c r="W9658">
        <v>0.3</v>
      </c>
      <c r="X9658" s="14">
        <v>0.73</v>
      </c>
      <c r="Y9658" s="14">
        <v>2.38</v>
      </c>
      <c r="Z9658" s="14">
        <v>0.25</v>
      </c>
      <c r="AA9658" s="5">
        <f t="shared" si="950"/>
        <v>0.3</v>
      </c>
      <c r="AB9658" s="15" cm="1">
        <f t="array" ref="AB9658">_xlfn.SWITCH(U9658,"夏",122,"冬",90,"春",153,"秋",153,0)</f>
        <v>90</v>
      </c>
      <c r="AC9658" s="16">
        <f t="shared" si="951"/>
        <v>27</v>
      </c>
      <c r="AD9658" s="5">
        <f>IFERROR(AA9658/D9658,0)</f>
        <v>2.3898517335984473E-3</v>
      </c>
      <c r="AE9658" s="15">
        <f t="shared" si="952"/>
        <v>0.24657534246575341</v>
      </c>
      <c r="AF9658" s="5">
        <f>IFERROR(AD9658*AE9658*48,0)</f>
        <v>2.8285368463411759E-2</v>
      </c>
    </row>
    <row r="9659" spans="2:32" x14ac:dyDescent="0.15">
      <c r="B9659" s="1" t="s">
        <v>38</v>
      </c>
      <c r="C9659" s="1" t="s">
        <v>57</v>
      </c>
      <c r="D9659" s="9">
        <v>547.83000000000004</v>
      </c>
      <c r="E9659" s="6">
        <v>6.36</v>
      </c>
      <c r="F9659" s="18">
        <v>0.33333333333333298</v>
      </c>
      <c r="G9659" s="1">
        <v>11.8</v>
      </c>
      <c r="H9659" s="1">
        <v>72</v>
      </c>
      <c r="I9659" s="1">
        <v>12</v>
      </c>
      <c r="J9659" s="1">
        <v>0.1</v>
      </c>
      <c r="K9659" s="1">
        <v>410</v>
      </c>
      <c r="L9659" s="1">
        <v>220</v>
      </c>
      <c r="M9659" s="6">
        <f t="shared" si="948"/>
        <v>12.072287965124133</v>
      </c>
      <c r="N9659" s="1">
        <v>0</v>
      </c>
      <c r="O9659" s="1">
        <v>0</v>
      </c>
      <c r="P9659" s="12">
        <f t="shared" si="945"/>
        <v>0</v>
      </c>
      <c r="Q9659" s="1">
        <v>0</v>
      </c>
      <c r="R9659" s="1">
        <v>2</v>
      </c>
      <c r="S9659" s="1">
        <v>0.8</v>
      </c>
      <c r="T9659" s="1">
        <v>0</v>
      </c>
      <c r="U9659" s="4" t="s">
        <v>62</v>
      </c>
      <c r="V9659">
        <v>0.42</v>
      </c>
      <c r="W9659">
        <v>0.3</v>
      </c>
      <c r="X9659" s="14">
        <v>0.73</v>
      </c>
      <c r="Y9659" s="14">
        <v>2.38</v>
      </c>
      <c r="Z9659" s="14">
        <v>0.25</v>
      </c>
      <c r="AA9659" s="5">
        <f t="shared" si="950"/>
        <v>2.8</v>
      </c>
      <c r="AB9659" s="15" cm="1">
        <f t="array" ref="AB9659">_xlfn.SWITCH(U9659,"夏",122,"冬",90,"春",153,"秋",153,0)</f>
        <v>90</v>
      </c>
      <c r="AC9659" s="16">
        <f t="shared" si="951"/>
        <v>251.99999999999997</v>
      </c>
      <c r="AD9659" s="5">
        <f>IFERROR(AA9659/D9659,0)</f>
        <v>5.1110746034353713E-3</v>
      </c>
      <c r="AE9659" s="15">
        <f t="shared" si="952"/>
        <v>0.24657534246575341</v>
      </c>
      <c r="AF9659" s="5">
        <f>IFERROR(AD9659*AE9659*48,0)</f>
        <v>6.0492718594084387E-2</v>
      </c>
    </row>
    <row r="9660" spans="2:32" x14ac:dyDescent="0.15">
      <c r="B9660" s="1" t="s">
        <v>38</v>
      </c>
      <c r="C9660" s="1" t="s">
        <v>57</v>
      </c>
      <c r="D9660" s="9">
        <v>547.83000000000004</v>
      </c>
      <c r="E9660" s="6">
        <v>6.36</v>
      </c>
      <c r="F9660" s="18">
        <v>0.35416666666666702</v>
      </c>
      <c r="G9660" s="1">
        <v>12.5</v>
      </c>
      <c r="H9660" s="1">
        <v>69</v>
      </c>
      <c r="I9660" s="1">
        <v>12.7</v>
      </c>
      <c r="J9660" s="1">
        <v>0.1</v>
      </c>
      <c r="K9660" s="1">
        <v>460</v>
      </c>
      <c r="L9660" s="1">
        <v>260</v>
      </c>
      <c r="M9660" s="6">
        <f t="shared" si="948"/>
        <v>12.77175846645855</v>
      </c>
      <c r="N9660" s="7">
        <v>1</v>
      </c>
      <c r="O9660" s="11" cm="1">
        <f t="array" ref="O9660">ROUND(_xlfn.SWITCH(C9660,"建筑专教",IF(S9660&gt;0.1,1.38,1.28),"阶梯教室",IF(S9660&gt;0.1,1.15,1.05),"公共教室",IF(S9660&gt;0.1,1.22,1.12),IF(S9660&gt;0.1,1.2,1.1))+(MOD(ROW()*11,31)/31-0.5)*0.06,2)</f>
        <v>1.1599999999999999</v>
      </c>
      <c r="P9660" s="12">
        <f t="shared" si="945"/>
        <v>0.03</v>
      </c>
      <c r="Q9660" s="13">
        <f t="shared" ref="Q9660:Q9666" si="954">(0.303*EXP(-0.036*(O9660*58.15))+0.028)*((O9660*58.15)-0.00305*(5733-6.99*(O9660*58.15)-(EXP(16.6536-4030.183/(G9660+235))*(H9660/100)))-0.42*((O9660*58.15)-58.15)-0.000017*(O9660*58.15)*(5867-(EXP(16.6536-4030.183/(G9660+235))*(H9660/100)))-0.0014*(O9660*58.15)*(34-G9660)-0.0000000396*IF(N9660*0.155&gt;0.078,1.05+0.645*N9660*0.155,1)*(POWER((35.7-0.028*(O9660*58.15)-N9660*0.155*(0.0000000396*IF(N9660*0.155&gt;0.078,1.05+0.645*N9660*0.155,1)*(POWER((35.7-0.028*(O9660*58.15)-N9660*0.155*0.1)+273,4)-POWER(M9660+273,4))+IF(N9660*0.155&gt;0.078,1.05+0.645*N9660*0.155,1)*IF(J9660&lt;0.2,2.38*ABS(35.7-0.028*(O9660*58.15)-G9660)^0.25,12.1*SQRT(J9660))*(35.7-0.028*(O9660*58.15)-G9660))+273),4)-POWER(M9660+273,4))-IF(N9660*0.155&gt;0.078,1.05+0.645*N9660*0.155,1)*IF(J9660&lt;0.2,2.38*ABS(35.7-0.028*(O9660*58.15)-N9660*0.155*0.1-G9660)^0.25,12.1*SQRT(J9660))*(35.7-0.028*(O9660*58.15)-N9660*0.155*0.1-G9660))</f>
        <v>-1.7374731519515727</v>
      </c>
      <c r="R9660" s="1">
        <v>2.2999999999999998</v>
      </c>
      <c r="S9660" s="1">
        <v>0.7</v>
      </c>
      <c r="T9660" s="1">
        <v>0.1</v>
      </c>
      <c r="U9660" s="4" t="s">
        <v>62</v>
      </c>
      <c r="V9660">
        <v>0.42</v>
      </c>
      <c r="W9660">
        <v>0.3</v>
      </c>
      <c r="X9660" s="14">
        <v>0.73</v>
      </c>
      <c r="Y9660" s="14">
        <v>2.38</v>
      </c>
      <c r="Z9660" s="14">
        <v>0.25</v>
      </c>
      <c r="AA9660" s="5">
        <f t="shared" si="950"/>
        <v>3.1</v>
      </c>
      <c r="AB9660" s="15" cm="1">
        <f t="array" ref="AB9660">_xlfn.SWITCH(U9660,"夏",122,"冬",90,"春",153,"秋",153,0)</f>
        <v>90</v>
      </c>
      <c r="AC9660" s="16">
        <f t="shared" si="951"/>
        <v>279</v>
      </c>
      <c r="AD9660" s="5">
        <f>IFERROR(AA9660/D9660,0)</f>
        <v>5.6586897395177332E-3</v>
      </c>
      <c r="AE9660" s="15">
        <f t="shared" si="952"/>
        <v>0.24657534246575341</v>
      </c>
      <c r="AF9660" s="5">
        <f>IFERROR(AD9660*AE9660*48,0)</f>
        <v>6.6974081300593444E-2</v>
      </c>
    </row>
    <row r="9661" spans="2:32" x14ac:dyDescent="0.15">
      <c r="B9661" s="1" t="s">
        <v>38</v>
      </c>
      <c r="C9661" s="1" t="s">
        <v>57</v>
      </c>
      <c r="D9661" s="9">
        <v>547.83000000000004</v>
      </c>
      <c r="E9661" s="6">
        <v>6.36</v>
      </c>
      <c r="F9661" s="18">
        <v>0.375</v>
      </c>
      <c r="G9661" s="1">
        <v>13.3</v>
      </c>
      <c r="H9661" s="1">
        <v>65</v>
      </c>
      <c r="I9661" s="1">
        <v>13.5</v>
      </c>
      <c r="J9661" s="1">
        <v>0.1</v>
      </c>
      <c r="K9661" s="1">
        <v>620</v>
      </c>
      <c r="L9661" s="1">
        <v>320</v>
      </c>
      <c r="M9661" s="6">
        <f t="shared" si="948"/>
        <v>13.571159635924857</v>
      </c>
      <c r="N9661" s="7">
        <v>1</v>
      </c>
      <c r="O9661" s="11" cm="1">
        <f t="array" ref="O9661">ROUND(_xlfn.SWITCH(C9661,"建筑专教",IF(S9661&gt;0.1,1.38,1.28),"阶梯教室",IF(S9661&gt;0.1,1.15,1.05),"公共教室",IF(S9661&gt;0.1,1.22,1.12),IF(S9661&gt;0.1,1.2,1.1))+(MOD(ROW()*11,31)/31-0.5)*0.06,2)</f>
        <v>1.1299999999999999</v>
      </c>
      <c r="P9661" s="12">
        <f t="shared" ref="P9661:P9724" si="955">IF(O9661=0,0,ROUND(MIN(MAX((K9661-400)/(320*E9661*IF(C9661="公共教室",0.95,IF(C9661="建筑专教",0.85,IF(C9661="阶梯教室",1.15,1)))),0),2),2))</f>
        <v>0.09</v>
      </c>
      <c r="Q9661" s="13">
        <f t="shared" si="954"/>
        <v>-1.6214594303598733</v>
      </c>
      <c r="R9661" s="1">
        <v>2.6</v>
      </c>
      <c r="S9661" s="1">
        <v>0.6</v>
      </c>
      <c r="T9661" s="1">
        <v>0.2</v>
      </c>
      <c r="U9661" s="4" t="s">
        <v>62</v>
      </c>
      <c r="V9661">
        <v>0.42</v>
      </c>
      <c r="W9661">
        <v>0.3</v>
      </c>
      <c r="X9661" s="14">
        <v>0.73</v>
      </c>
      <c r="Y9661" s="14">
        <v>2.38</v>
      </c>
      <c r="Z9661" s="14">
        <v>0.25</v>
      </c>
      <c r="AA9661" s="5">
        <f t="shared" si="950"/>
        <v>3.4000000000000004</v>
      </c>
      <c r="AB9661" s="15" cm="1">
        <f t="array" ref="AB9661">_xlfn.SWITCH(U9661,"夏",122,"冬",90,"春",153,"秋",153,0)</f>
        <v>90</v>
      </c>
      <c r="AC9661" s="16">
        <f t="shared" si="951"/>
        <v>306.00000000000006</v>
      </c>
      <c r="AD9661" s="5">
        <f>IFERROR(AA9661/D9661,0)</f>
        <v>6.2063048756000952E-3</v>
      </c>
      <c r="AE9661" s="15">
        <f t="shared" si="952"/>
        <v>0.24657534246575341</v>
      </c>
      <c r="AF9661" s="5">
        <f>IFERROR(AD9661*AE9661*48,0)</f>
        <v>7.3455444007102494E-2</v>
      </c>
    </row>
    <row r="9662" spans="2:32" x14ac:dyDescent="0.15">
      <c r="B9662" s="1" t="s">
        <v>38</v>
      </c>
      <c r="C9662" s="1" t="s">
        <v>57</v>
      </c>
      <c r="D9662" s="9">
        <v>547.83000000000004</v>
      </c>
      <c r="E9662" s="6">
        <v>6.36</v>
      </c>
      <c r="F9662" s="18">
        <v>0.39583333333333298</v>
      </c>
      <c r="G9662" s="1">
        <v>14.1</v>
      </c>
      <c r="H9662" s="1">
        <v>61</v>
      </c>
      <c r="I9662" s="1">
        <v>14.3</v>
      </c>
      <c r="J9662" s="1">
        <v>0.1</v>
      </c>
      <c r="K9662" s="1">
        <v>750</v>
      </c>
      <c r="L9662" s="1">
        <v>370</v>
      </c>
      <c r="M9662" s="6">
        <f t="shared" si="948"/>
        <v>14.3705674475097</v>
      </c>
      <c r="N9662" s="7">
        <v>1</v>
      </c>
      <c r="O9662" s="11" cm="1">
        <f t="array" ref="O9662">ROUND(_xlfn.SWITCH(C9662,"建筑专教",IF(S9662&gt;0.1,1.38,1.28),"阶梯教室",IF(S9662&gt;0.1,1.15,1.05),"公共教室",IF(S9662&gt;0.1,1.22,1.12),IF(S9662&gt;0.1,1.2,1.1))+(MOD(ROW()*11,31)/31-0.5)*0.06,2)</f>
        <v>1.1499999999999999</v>
      </c>
      <c r="P9662" s="12">
        <f t="shared" si="955"/>
        <v>0.15</v>
      </c>
      <c r="Q9662" s="13">
        <f t="shared" si="954"/>
        <v>-1.3328125888777209</v>
      </c>
      <c r="R9662" s="1">
        <v>2.8</v>
      </c>
      <c r="S9662" s="1">
        <v>0.5</v>
      </c>
      <c r="T9662" s="1">
        <v>0.3</v>
      </c>
      <c r="U9662" s="4" t="s">
        <v>62</v>
      </c>
      <c r="V9662">
        <v>0.42</v>
      </c>
      <c r="W9662">
        <v>0.3</v>
      </c>
      <c r="X9662" s="14">
        <v>0.73</v>
      </c>
      <c r="Y9662" s="14">
        <v>2.38</v>
      </c>
      <c r="Z9662" s="14">
        <v>0.25</v>
      </c>
      <c r="AA9662" s="5">
        <f t="shared" si="950"/>
        <v>3.5999999999999996</v>
      </c>
      <c r="AB9662" s="15" cm="1">
        <f t="array" ref="AB9662">_xlfn.SWITCH(U9662,"夏",122,"冬",90,"春",153,"秋",153,0)</f>
        <v>90</v>
      </c>
      <c r="AC9662" s="16">
        <f t="shared" si="951"/>
        <v>323.99999999999994</v>
      </c>
      <c r="AD9662" s="5">
        <f>IFERROR(AA9662/D9662,0)</f>
        <v>6.5713816329883348E-3</v>
      </c>
      <c r="AE9662" s="15">
        <f t="shared" si="952"/>
        <v>0.24657534246575341</v>
      </c>
      <c r="AF9662" s="5">
        <f>IFERROR(AD9662*AE9662*48,0)</f>
        <v>7.7776352478108504E-2</v>
      </c>
    </row>
    <row r="9663" spans="2:32" x14ac:dyDescent="0.15">
      <c r="B9663" s="1" t="s">
        <v>38</v>
      </c>
      <c r="C9663" s="1" t="s">
        <v>57</v>
      </c>
      <c r="D9663" s="9">
        <v>547.83000000000004</v>
      </c>
      <c r="E9663" s="6">
        <v>6.36</v>
      </c>
      <c r="F9663" s="18">
        <v>0.41666666666666702</v>
      </c>
      <c r="G9663" s="1">
        <v>14.9</v>
      </c>
      <c r="H9663" s="1">
        <v>58</v>
      </c>
      <c r="I9663" s="1">
        <v>15.1</v>
      </c>
      <c r="J9663" s="1">
        <v>0.1</v>
      </c>
      <c r="K9663" s="1">
        <v>880</v>
      </c>
      <c r="L9663" s="1">
        <v>410</v>
      </c>
      <c r="M9663" s="6">
        <f t="shared" si="948"/>
        <v>15.169981809422893</v>
      </c>
      <c r="N9663" s="7">
        <v>1</v>
      </c>
      <c r="O9663" s="11" cm="1">
        <f t="array" ref="O9663">ROUND(_xlfn.SWITCH(C9663,"建筑专教",IF(S9663&gt;0.1,1.38,1.28),"阶梯教室",IF(S9663&gt;0.1,1.15,1.05),"公共教室",IF(S9663&gt;0.1,1.22,1.12),IF(S9663&gt;0.1,1.2,1.1))+(MOD(ROW()*11,31)/31-0.5)*0.06,2)</f>
        <v>1.17</v>
      </c>
      <c r="P9663" s="12">
        <f t="shared" si="955"/>
        <v>0.21</v>
      </c>
      <c r="Q9663" s="13">
        <f t="shared" si="954"/>
        <v>-1.0612600143208455</v>
      </c>
      <c r="R9663" s="1">
        <v>2.7</v>
      </c>
      <c r="S9663" s="1">
        <v>0.4</v>
      </c>
      <c r="T9663" s="1">
        <v>0.4</v>
      </c>
      <c r="U9663" s="4" t="s">
        <v>62</v>
      </c>
      <c r="V9663">
        <v>0.42</v>
      </c>
      <c r="W9663">
        <v>0.3</v>
      </c>
      <c r="X9663" s="14">
        <v>0.73</v>
      </c>
      <c r="Y9663" s="14">
        <v>2.38</v>
      </c>
      <c r="Z9663" s="14">
        <v>0.25</v>
      </c>
      <c r="AA9663" s="5">
        <f t="shared" si="950"/>
        <v>3.5</v>
      </c>
      <c r="AB9663" s="15" cm="1">
        <f t="array" ref="AB9663">_xlfn.SWITCH(U9663,"夏",122,"冬",90,"春",153,"秋",153,0)</f>
        <v>90</v>
      </c>
      <c r="AC9663" s="16">
        <f t="shared" si="951"/>
        <v>315</v>
      </c>
      <c r="AD9663" s="5">
        <f>IFERROR(AA9663/D9663,0)</f>
        <v>6.388843254294215E-3</v>
      </c>
      <c r="AE9663" s="15">
        <f t="shared" si="952"/>
        <v>0.24657534246575341</v>
      </c>
      <c r="AF9663" s="5">
        <f>IFERROR(AD9663*AE9663*48,0)</f>
        <v>7.5615898242605506E-2</v>
      </c>
    </row>
    <row r="9664" spans="2:32" x14ac:dyDescent="0.15">
      <c r="B9664" s="1" t="s">
        <v>38</v>
      </c>
      <c r="C9664" s="1" t="s">
        <v>57</v>
      </c>
      <c r="D9664" s="9">
        <v>547.83000000000004</v>
      </c>
      <c r="E9664" s="6">
        <v>6.36</v>
      </c>
      <c r="F9664" s="18">
        <v>0.4375</v>
      </c>
      <c r="G9664" s="1">
        <v>15.7</v>
      </c>
      <c r="H9664" s="1">
        <v>55</v>
      </c>
      <c r="I9664" s="1">
        <v>15.9</v>
      </c>
      <c r="J9664" s="1">
        <v>0.1</v>
      </c>
      <c r="K9664" s="1">
        <v>950</v>
      </c>
      <c r="L9664" s="1">
        <v>450</v>
      </c>
      <c r="M9664" s="6">
        <f t="shared" si="948"/>
        <v>15.969402631391688</v>
      </c>
      <c r="N9664" s="7">
        <v>1</v>
      </c>
      <c r="O9664" s="11" cm="1">
        <f t="array" ref="O9664">ROUND(_xlfn.SWITCH(C9664,"建筑专教",IF(S9664&gt;0.1,1.38,1.28),"阶梯教室",IF(S9664&gt;0.1,1.15,1.05),"公共教室",IF(S9664&gt;0.1,1.22,1.12),IF(S9664&gt;0.1,1.2,1.1))+(MOD(ROW()*11,31)/31-0.5)*0.06,2)</f>
        <v>1.1299999999999999</v>
      </c>
      <c r="P9664" s="12">
        <f t="shared" si="955"/>
        <v>0.23</v>
      </c>
      <c r="Q9664" s="13">
        <f t="shared" si="954"/>
        <v>-0.96991449257867013</v>
      </c>
      <c r="R9664" s="1">
        <v>2.5</v>
      </c>
      <c r="S9664" s="1">
        <v>0.4</v>
      </c>
      <c r="T9664" s="1">
        <v>0.5</v>
      </c>
      <c r="U9664" s="4" t="s">
        <v>62</v>
      </c>
      <c r="V9664">
        <v>0.42</v>
      </c>
      <c r="W9664">
        <v>0.3</v>
      </c>
      <c r="X9664" s="14">
        <v>0.73</v>
      </c>
      <c r="Y9664" s="14">
        <v>2.38</v>
      </c>
      <c r="Z9664" s="14">
        <v>0.25</v>
      </c>
      <c r="AA9664" s="5">
        <f t="shared" si="950"/>
        <v>3.4</v>
      </c>
      <c r="AB9664" s="15" cm="1">
        <f t="array" ref="AB9664">_xlfn.SWITCH(U9664,"夏",122,"冬",90,"春",153,"秋",153,0)</f>
        <v>90</v>
      </c>
      <c r="AC9664" s="16">
        <f t="shared" si="951"/>
        <v>306</v>
      </c>
      <c r="AD9664" s="5">
        <f>IFERROR(AA9664/D9664,0)</f>
        <v>6.2063048756000943E-3</v>
      </c>
      <c r="AE9664" s="15">
        <f t="shared" si="952"/>
        <v>0.24657534246575341</v>
      </c>
      <c r="AF9664" s="5">
        <f>IFERROR(AD9664*AE9664*48,0)</f>
        <v>7.345544400710248E-2</v>
      </c>
    </row>
    <row r="9665" spans="2:32" x14ac:dyDescent="0.15">
      <c r="B9665" s="1" t="s">
        <v>38</v>
      </c>
      <c r="C9665" s="1" t="s">
        <v>57</v>
      </c>
      <c r="D9665" s="9">
        <v>547.83000000000004</v>
      </c>
      <c r="E9665" s="6">
        <v>6.36</v>
      </c>
      <c r="F9665" s="18">
        <v>0.45833333333333298</v>
      </c>
      <c r="G9665" s="1">
        <v>16.3</v>
      </c>
      <c r="H9665" s="1">
        <v>52</v>
      </c>
      <c r="I9665" s="1">
        <v>16.5</v>
      </c>
      <c r="J9665" s="1">
        <v>0.1</v>
      </c>
      <c r="K9665" s="1">
        <v>920</v>
      </c>
      <c r="L9665" s="1">
        <v>480</v>
      </c>
      <c r="M9665" s="6">
        <f t="shared" si="948"/>
        <v>16.568972433815077</v>
      </c>
      <c r="N9665" s="7">
        <v>1</v>
      </c>
      <c r="O9665" s="11" cm="1">
        <f t="array" ref="O9665">ROUND(_xlfn.SWITCH(C9665,"建筑专教",IF(S9665&gt;0.1,1.38,1.28),"阶梯教室",IF(S9665&gt;0.1,1.15,1.05),"公共教室",IF(S9665&gt;0.1,1.22,1.12),IF(S9665&gt;0.1,1.2,1.1))+(MOD(ROW()*11,31)/31-0.5)*0.06,2)</f>
        <v>1.1499999999999999</v>
      </c>
      <c r="P9665" s="12">
        <f t="shared" si="955"/>
        <v>0.22</v>
      </c>
      <c r="Q9665" s="13">
        <f t="shared" si="954"/>
        <v>-0.7610709845466519</v>
      </c>
      <c r="R9665" s="1">
        <v>2.2999999999999998</v>
      </c>
      <c r="S9665" s="1">
        <v>0.4</v>
      </c>
      <c r="T9665" s="1">
        <v>0.4</v>
      </c>
      <c r="U9665" s="4" t="s">
        <v>62</v>
      </c>
      <c r="V9665">
        <v>0.42</v>
      </c>
      <c r="W9665">
        <v>0.3</v>
      </c>
      <c r="X9665" s="14">
        <v>0.73</v>
      </c>
      <c r="Y9665" s="14">
        <v>2.38</v>
      </c>
      <c r="Z9665" s="14">
        <v>0.25</v>
      </c>
      <c r="AA9665" s="5">
        <f t="shared" si="950"/>
        <v>3.0999999999999996</v>
      </c>
      <c r="AB9665" s="15" cm="1">
        <f t="array" ref="AB9665">_xlfn.SWITCH(U9665,"夏",122,"冬",90,"春",153,"秋",153,0)</f>
        <v>90</v>
      </c>
      <c r="AC9665" s="16">
        <f t="shared" si="951"/>
        <v>278.99999999999994</v>
      </c>
      <c r="AD9665" s="5">
        <f>IFERROR(AA9665/D9665,0)</f>
        <v>5.6586897395177324E-3</v>
      </c>
      <c r="AE9665" s="15">
        <f t="shared" si="952"/>
        <v>0.24657534246575341</v>
      </c>
      <c r="AF9665" s="5">
        <f>IFERROR(AD9665*AE9665*48,0)</f>
        <v>6.697408130059343E-2</v>
      </c>
    </row>
    <row r="9666" spans="2:32" x14ac:dyDescent="0.15">
      <c r="B9666" s="1" t="s">
        <v>38</v>
      </c>
      <c r="C9666" s="1" t="s">
        <v>57</v>
      </c>
      <c r="D9666" s="9">
        <v>547.83000000000004</v>
      </c>
      <c r="E9666" s="6">
        <v>6.36</v>
      </c>
      <c r="F9666" s="18">
        <v>0.47916666666666702</v>
      </c>
      <c r="G9666" s="1">
        <v>16.8</v>
      </c>
      <c r="H9666" s="1">
        <v>50</v>
      </c>
      <c r="I9666" s="1">
        <v>17</v>
      </c>
      <c r="J9666" s="1">
        <v>0.1</v>
      </c>
      <c r="K9666" s="1">
        <v>800</v>
      </c>
      <c r="L9666" s="1">
        <v>500</v>
      </c>
      <c r="M9666" s="6">
        <f t="shared" si="948"/>
        <v>17.068616646820146</v>
      </c>
      <c r="N9666" s="7">
        <v>1</v>
      </c>
      <c r="O9666" s="11" cm="1">
        <f t="array" ref="O9666">ROUND(_xlfn.SWITCH(C9666,"建筑专教",IF(S9666&gt;0.1,1.38,1.28),"阶梯教室",IF(S9666&gt;0.1,1.15,1.05),"公共教室",IF(S9666&gt;0.1,1.22,1.12),IF(S9666&gt;0.1,1.2,1.1))+(MOD(ROW()*11,31)/31-0.5)*0.06,2)</f>
        <v>1.17</v>
      </c>
      <c r="P9666" s="12">
        <f t="shared" si="955"/>
        <v>0.17</v>
      </c>
      <c r="Q9666" s="13">
        <f t="shared" si="954"/>
        <v>-0.58789516481638093</v>
      </c>
      <c r="R9666" s="1">
        <v>1.9</v>
      </c>
      <c r="S9666" s="1">
        <v>0.5</v>
      </c>
      <c r="T9666" s="1">
        <v>0.2</v>
      </c>
      <c r="U9666" s="4" t="s">
        <v>62</v>
      </c>
      <c r="V9666">
        <v>0.42</v>
      </c>
      <c r="W9666">
        <v>0.3</v>
      </c>
      <c r="X9666" s="14">
        <v>0.73</v>
      </c>
      <c r="Y9666" s="14">
        <v>2.38</v>
      </c>
      <c r="Z9666" s="14">
        <v>0.25</v>
      </c>
      <c r="AA9666" s="5">
        <f t="shared" si="950"/>
        <v>2.6</v>
      </c>
      <c r="AB9666" s="15" cm="1">
        <f t="array" ref="AB9666">_xlfn.SWITCH(U9666,"夏",122,"冬",90,"春",153,"秋",153,0)</f>
        <v>90</v>
      </c>
      <c r="AC9666" s="16">
        <f t="shared" si="951"/>
        <v>234</v>
      </c>
      <c r="AD9666" s="5">
        <f>IFERROR(AA9666/D9666,0)</f>
        <v>4.7459978460471309E-3</v>
      </c>
      <c r="AE9666" s="15">
        <f t="shared" si="952"/>
        <v>0.24657534246575341</v>
      </c>
      <c r="AF9666" s="5">
        <f>IFERROR(AD9666*AE9666*48,0)</f>
        <v>5.617181012307837E-2</v>
      </c>
    </row>
    <row r="9667" spans="2:32" x14ac:dyDescent="0.15">
      <c r="B9667" s="1" t="s">
        <v>38</v>
      </c>
      <c r="C9667" s="1" t="s">
        <v>57</v>
      </c>
      <c r="D9667" s="9">
        <v>547.83000000000004</v>
      </c>
      <c r="E9667" s="6">
        <v>6.36</v>
      </c>
      <c r="F9667" s="18">
        <v>0.5</v>
      </c>
      <c r="G9667" s="1">
        <v>17.100000000000001</v>
      </c>
      <c r="H9667" s="1">
        <v>49</v>
      </c>
      <c r="I9667" s="1">
        <v>17.3</v>
      </c>
      <c r="J9667" s="1">
        <v>0.1</v>
      </c>
      <c r="K9667" s="1">
        <v>620</v>
      </c>
      <c r="L9667" s="1">
        <v>520</v>
      </c>
      <c r="M9667" s="6">
        <f t="shared" si="948"/>
        <v>17.368404348121373</v>
      </c>
      <c r="N9667" s="1">
        <v>0</v>
      </c>
      <c r="O9667" s="1">
        <v>0</v>
      </c>
      <c r="P9667" s="12">
        <f t="shared" si="955"/>
        <v>0</v>
      </c>
      <c r="Q9667" s="1">
        <v>0</v>
      </c>
      <c r="R9667" s="1">
        <v>0</v>
      </c>
      <c r="S9667" s="1">
        <v>0.6</v>
      </c>
      <c r="T9667" s="1">
        <v>0</v>
      </c>
      <c r="U9667" s="4" t="s">
        <v>62</v>
      </c>
      <c r="V9667">
        <v>0.42</v>
      </c>
      <c r="W9667">
        <v>0.3</v>
      </c>
      <c r="X9667" s="14">
        <v>0.73</v>
      </c>
      <c r="Y9667" s="14">
        <v>2.38</v>
      </c>
      <c r="Z9667" s="14">
        <v>0.25</v>
      </c>
      <c r="AA9667" s="5">
        <f t="shared" si="950"/>
        <v>0.6</v>
      </c>
      <c r="AB9667" s="15" cm="1">
        <f t="array" ref="AB9667">_xlfn.SWITCH(U9667,"夏",122,"冬",90,"春",153,"秋",153,0)</f>
        <v>90</v>
      </c>
      <c r="AC9667" s="16">
        <f t="shared" si="951"/>
        <v>54</v>
      </c>
      <c r="AD9667" s="5">
        <f>IFERROR(AA9667/D9667,0)</f>
        <v>1.0952302721647226E-3</v>
      </c>
      <c r="AE9667" s="15">
        <f t="shared" si="952"/>
        <v>0.24657534246575341</v>
      </c>
      <c r="AF9667" s="5">
        <f>IFERROR(AD9667*AE9667*48,0)</f>
        <v>1.2962725413018086E-2</v>
      </c>
    </row>
    <row r="9668" spans="2:32" x14ac:dyDescent="0.15">
      <c r="B9668" s="1" t="s">
        <v>38</v>
      </c>
      <c r="C9668" s="1" t="s">
        <v>57</v>
      </c>
      <c r="D9668" s="9">
        <v>547.83000000000004</v>
      </c>
      <c r="E9668" s="6">
        <v>6.36</v>
      </c>
      <c r="F9668" s="18">
        <v>0.52083333333333304</v>
      </c>
      <c r="G9668" s="1">
        <v>16.7</v>
      </c>
      <c r="H9668" s="1">
        <v>51</v>
      </c>
      <c r="I9668" s="1">
        <v>16.899999999999999</v>
      </c>
      <c r="J9668" s="1">
        <v>0.1</v>
      </c>
      <c r="K9668" s="1">
        <v>520</v>
      </c>
      <c r="L9668" s="1">
        <v>510</v>
      </c>
      <c r="M9668" s="6">
        <f t="shared" si="948"/>
        <v>16.96868760818694</v>
      </c>
      <c r="N9668" s="1">
        <v>0</v>
      </c>
      <c r="O9668" s="1">
        <v>0</v>
      </c>
      <c r="P9668" s="12">
        <f t="shared" si="955"/>
        <v>0</v>
      </c>
      <c r="Q9668" s="1">
        <v>0</v>
      </c>
      <c r="R9668" s="1">
        <v>0</v>
      </c>
      <c r="S9668" s="1">
        <v>0.5</v>
      </c>
      <c r="T9668" s="1">
        <v>0</v>
      </c>
      <c r="U9668" s="4" t="s">
        <v>62</v>
      </c>
      <c r="V9668">
        <v>0.42</v>
      </c>
      <c r="W9668">
        <v>0.3</v>
      </c>
      <c r="X9668" s="14">
        <v>0.73</v>
      </c>
      <c r="Y9668" s="14">
        <v>2.38</v>
      </c>
      <c r="Z9668" s="14">
        <v>0.25</v>
      </c>
      <c r="AA9668" s="5">
        <f t="shared" si="950"/>
        <v>0.5</v>
      </c>
      <c r="AB9668" s="15" cm="1">
        <f t="array" ref="AB9668">_xlfn.SWITCH(U9668,"夏",122,"冬",90,"春",153,"秋",153,0)</f>
        <v>90</v>
      </c>
      <c r="AC9668" s="16">
        <f t="shared" si="951"/>
        <v>45</v>
      </c>
      <c r="AD9668" s="5">
        <f>IFERROR(AA9668/D9668,0)</f>
        <v>9.1269189347060217E-4</v>
      </c>
      <c r="AE9668" s="15">
        <f t="shared" si="952"/>
        <v>0.24657534246575341</v>
      </c>
      <c r="AF9668" s="5">
        <f>IFERROR(AD9668*AE9668*48,0)</f>
        <v>1.0802271177515071E-2</v>
      </c>
    </row>
    <row r="9669" spans="2:32" x14ac:dyDescent="0.15">
      <c r="B9669" s="1" t="s">
        <v>38</v>
      </c>
      <c r="C9669" s="1" t="s">
        <v>57</v>
      </c>
      <c r="D9669" s="9">
        <v>547.83000000000004</v>
      </c>
      <c r="E9669" s="6">
        <v>6.36</v>
      </c>
      <c r="F9669" s="18">
        <v>0.54166666666666696</v>
      </c>
      <c r="G9669" s="1">
        <v>16.3</v>
      </c>
      <c r="H9669" s="1">
        <v>53</v>
      </c>
      <c r="I9669" s="1">
        <v>16.5</v>
      </c>
      <c r="J9669" s="1">
        <v>0.1</v>
      </c>
      <c r="K9669" s="1">
        <v>470</v>
      </c>
      <c r="L9669" s="1">
        <v>490</v>
      </c>
      <c r="M9669" s="6">
        <f t="shared" si="948"/>
        <v>16.568972433815077</v>
      </c>
      <c r="N9669" s="1">
        <v>0</v>
      </c>
      <c r="O9669" s="1">
        <v>0</v>
      </c>
      <c r="P9669" s="12">
        <f t="shared" si="955"/>
        <v>0</v>
      </c>
      <c r="Q9669" s="1">
        <v>0</v>
      </c>
      <c r="R9669" s="1">
        <v>0</v>
      </c>
      <c r="S9669" s="1">
        <v>0.5</v>
      </c>
      <c r="T9669" s="1">
        <v>0</v>
      </c>
      <c r="U9669" s="4" t="s">
        <v>62</v>
      </c>
      <c r="V9669">
        <v>0.42</v>
      </c>
      <c r="W9669">
        <v>0.3</v>
      </c>
      <c r="X9669" s="14">
        <v>0.73</v>
      </c>
      <c r="Y9669" s="14">
        <v>2.38</v>
      </c>
      <c r="Z9669" s="14">
        <v>0.25</v>
      </c>
      <c r="AA9669" s="5">
        <f t="shared" si="950"/>
        <v>0.5</v>
      </c>
      <c r="AB9669" s="15" cm="1">
        <f t="array" ref="AB9669">_xlfn.SWITCH(U9669,"夏",122,"冬",90,"春",153,"秋",153,0)</f>
        <v>90</v>
      </c>
      <c r="AC9669" s="16">
        <f t="shared" si="951"/>
        <v>45</v>
      </c>
      <c r="AD9669" s="5">
        <f>IFERROR(AA9669/D9669,0)</f>
        <v>9.1269189347060217E-4</v>
      </c>
      <c r="AE9669" s="15">
        <f t="shared" si="952"/>
        <v>0.24657534246575341</v>
      </c>
      <c r="AF9669" s="5">
        <f>IFERROR(AD9669*AE9669*48,0)</f>
        <v>1.0802271177515071E-2</v>
      </c>
    </row>
    <row r="9670" spans="2:32" x14ac:dyDescent="0.15">
      <c r="B9670" s="1" t="s">
        <v>38</v>
      </c>
      <c r="C9670" s="1" t="s">
        <v>57</v>
      </c>
      <c r="D9670" s="9">
        <v>547.83000000000004</v>
      </c>
      <c r="E9670" s="6">
        <v>6.36</v>
      </c>
      <c r="F9670" s="18">
        <v>0.5625</v>
      </c>
      <c r="G9670" s="1">
        <v>16</v>
      </c>
      <c r="H9670" s="1">
        <v>56</v>
      </c>
      <c r="I9670" s="1">
        <v>16.2</v>
      </c>
      <c r="J9670" s="1">
        <v>0.1</v>
      </c>
      <c r="K9670" s="1">
        <v>440</v>
      </c>
      <c r="L9670" s="1">
        <v>460</v>
      </c>
      <c r="M9670" s="6">
        <f t="shared" si="948"/>
        <v>16.26918708694518</v>
      </c>
      <c r="N9670" s="1">
        <v>0</v>
      </c>
      <c r="O9670" s="1">
        <v>0</v>
      </c>
      <c r="P9670" s="12">
        <f t="shared" si="955"/>
        <v>0</v>
      </c>
      <c r="Q9670" s="1">
        <v>0</v>
      </c>
      <c r="R9670" s="1">
        <v>0</v>
      </c>
      <c r="S9670" s="1">
        <v>0.6</v>
      </c>
      <c r="T9670" s="1">
        <v>0</v>
      </c>
      <c r="U9670" s="4" t="s">
        <v>62</v>
      </c>
      <c r="V9670">
        <v>0.42</v>
      </c>
      <c r="W9670">
        <v>0.3</v>
      </c>
      <c r="X9670" s="14">
        <v>0.73</v>
      </c>
      <c r="Y9670" s="14">
        <v>2.38</v>
      </c>
      <c r="Z9670" s="14">
        <v>0.25</v>
      </c>
      <c r="AA9670" s="5">
        <f t="shared" si="950"/>
        <v>0.6</v>
      </c>
      <c r="AB9670" s="15" cm="1">
        <f t="array" ref="AB9670">_xlfn.SWITCH(U9670,"夏",122,"冬",90,"春",153,"秋",153,0)</f>
        <v>90</v>
      </c>
      <c r="AC9670" s="16">
        <f t="shared" si="951"/>
        <v>54</v>
      </c>
      <c r="AD9670" s="5">
        <f>IFERROR(AA9670/D9670,0)</f>
        <v>1.0952302721647226E-3</v>
      </c>
      <c r="AE9670" s="15">
        <f t="shared" si="952"/>
        <v>0.24657534246575341</v>
      </c>
      <c r="AF9670" s="5">
        <f>IFERROR(AD9670*AE9670*48,0)</f>
        <v>1.2962725413018086E-2</v>
      </c>
    </row>
    <row r="9671" spans="2:32" x14ac:dyDescent="0.15">
      <c r="B9671" s="1" t="s">
        <v>38</v>
      </c>
      <c r="C9671" s="1" t="s">
        <v>57</v>
      </c>
      <c r="D9671" s="9">
        <v>547.83000000000004</v>
      </c>
      <c r="E9671" s="6">
        <v>6.36</v>
      </c>
      <c r="F9671" s="18">
        <v>0.58333333333333304</v>
      </c>
      <c r="G9671" s="1">
        <v>16.3</v>
      </c>
      <c r="H9671" s="1">
        <v>53</v>
      </c>
      <c r="I9671" s="1">
        <v>16.5</v>
      </c>
      <c r="J9671" s="1">
        <v>0.1</v>
      </c>
      <c r="K9671" s="1">
        <v>610</v>
      </c>
      <c r="L9671" s="1">
        <v>420</v>
      </c>
      <c r="M9671" s="6">
        <f t="shared" si="948"/>
        <v>16.568972433815077</v>
      </c>
      <c r="N9671" s="7">
        <v>1</v>
      </c>
      <c r="O9671" s="11" cm="1">
        <f t="array" ref="O9671">ROUND(_xlfn.SWITCH(C9671,"建筑专教",IF(S9671&gt;0.1,1.38,1.28),"阶梯教室",IF(S9671&gt;0.1,1.15,1.05),"公共教室",IF(S9671&gt;0.1,1.22,1.12),IF(S9671&gt;0.1,1.2,1.1))+(MOD(ROW()*11,31)/31-0.5)*0.06,2)</f>
        <v>1.1599999999999999</v>
      </c>
      <c r="P9671" s="12">
        <f t="shared" si="955"/>
        <v>0.09</v>
      </c>
      <c r="Q9671" s="13">
        <f t="shared" ref="Q9671:Q9676" si="956">(0.303*EXP(-0.036*(O9671*58.15))+0.028)*((O9671*58.15)-0.00305*(5733-6.99*(O9671*58.15)-(EXP(16.6536-4030.183/(G9671+235))*(H9671/100)))-0.42*((O9671*58.15)-58.15)-0.000017*(O9671*58.15)*(5867-(EXP(16.6536-4030.183/(G9671+235))*(H9671/100)))-0.0014*(O9671*58.15)*(34-G9671)-0.0000000396*IF(N9671*0.155&gt;0.078,1.05+0.645*N9671*0.155,1)*(POWER((35.7-0.028*(O9671*58.15)-N9671*0.155*(0.0000000396*IF(N9671*0.155&gt;0.078,1.05+0.645*N9671*0.155,1)*(POWER((35.7-0.028*(O9671*58.15)-N9671*0.155*0.1)+273,4)-POWER(M9671+273,4))+IF(N9671*0.155&gt;0.078,1.05+0.645*N9671*0.155,1)*IF(J9671&lt;0.2,2.38*ABS(35.7-0.028*(O9671*58.15)-G9671)^0.25,12.1*SQRT(J9671))*(35.7-0.028*(O9671*58.15)-G9671))+273),4)-POWER(M9671+273,4))-IF(N9671*0.155&gt;0.078,1.05+0.645*N9671*0.155,1)*IF(J9671&lt;0.2,2.38*ABS(35.7-0.028*(O9671*58.15)-N9671*0.155*0.1-G9671)^0.25,12.1*SQRT(J9671))*(35.7-0.028*(O9671*58.15)-N9671*0.155*0.1-G9671))</f>
        <v>-0.7350417187636672</v>
      </c>
      <c r="R9671" s="1">
        <v>1.7</v>
      </c>
      <c r="S9671" s="1">
        <v>0.7</v>
      </c>
      <c r="T9671" s="1">
        <v>0.2</v>
      </c>
      <c r="U9671" s="4" t="s">
        <v>62</v>
      </c>
      <c r="V9671">
        <v>0.42</v>
      </c>
      <c r="W9671">
        <v>0.3</v>
      </c>
      <c r="X9671" s="14">
        <v>0.73</v>
      </c>
      <c r="Y9671" s="14">
        <v>2.38</v>
      </c>
      <c r="Z9671" s="14">
        <v>0.25</v>
      </c>
      <c r="AA9671" s="5">
        <f t="shared" si="950"/>
        <v>2.6</v>
      </c>
      <c r="AB9671" s="15" cm="1">
        <f t="array" ref="AB9671">_xlfn.SWITCH(U9671,"夏",122,"冬",90,"春",153,"秋",153,0)</f>
        <v>90</v>
      </c>
      <c r="AC9671" s="16">
        <f t="shared" si="951"/>
        <v>234</v>
      </c>
      <c r="AD9671" s="5">
        <f>IFERROR(AA9671/D9671,0)</f>
        <v>4.7459978460471309E-3</v>
      </c>
      <c r="AE9671" s="15">
        <f t="shared" si="952"/>
        <v>0.24657534246575341</v>
      </c>
      <c r="AF9671" s="5">
        <f>IFERROR(AD9671*AE9671*48,0)</f>
        <v>5.617181012307837E-2</v>
      </c>
    </row>
    <row r="9672" spans="2:32" x14ac:dyDescent="0.15">
      <c r="B9672" s="1" t="s">
        <v>38</v>
      </c>
      <c r="C9672" s="1" t="s">
        <v>57</v>
      </c>
      <c r="D9672" s="9">
        <v>547.83000000000004</v>
      </c>
      <c r="E9672" s="6">
        <v>6.36</v>
      </c>
      <c r="F9672" s="18">
        <v>0.60416666666666696</v>
      </c>
      <c r="G9672" s="1">
        <v>16.899999999999999</v>
      </c>
      <c r="H9672" s="1">
        <v>50</v>
      </c>
      <c r="I9672" s="1">
        <v>17.100000000000001</v>
      </c>
      <c r="J9672" s="1">
        <v>0.1</v>
      </c>
      <c r="K9672" s="1">
        <v>790</v>
      </c>
      <c r="L9672" s="1">
        <v>390</v>
      </c>
      <c r="M9672" s="6">
        <f t="shared" si="948"/>
        <v>17.168545783132174</v>
      </c>
      <c r="N9672" s="7">
        <v>1</v>
      </c>
      <c r="O9672" s="11" cm="1">
        <f t="array" ref="O9672">ROUND(_xlfn.SWITCH(C9672,"建筑专教",IF(S9672&gt;0.1,1.38,1.28),"阶梯教室",IF(S9672&gt;0.1,1.15,1.05),"公共教室",IF(S9672&gt;0.1,1.22,1.12),IF(S9672&gt;0.1,1.2,1.1))+(MOD(ROW()*11,31)/31-0.5)*0.06,2)</f>
        <v>1.1200000000000001</v>
      </c>
      <c r="P9672" s="12">
        <f t="shared" si="955"/>
        <v>0.17</v>
      </c>
      <c r="Q9672" s="13">
        <f t="shared" si="956"/>
        <v>-0.68882119588196644</v>
      </c>
      <c r="R9672" s="1">
        <v>2.2000000000000002</v>
      </c>
      <c r="S9672" s="1">
        <v>0.6</v>
      </c>
      <c r="T9672" s="1">
        <v>0.3</v>
      </c>
      <c r="U9672" s="4" t="s">
        <v>62</v>
      </c>
      <c r="V9672">
        <v>0.42</v>
      </c>
      <c r="W9672">
        <v>0.3</v>
      </c>
      <c r="X9672" s="14">
        <v>0.73</v>
      </c>
      <c r="Y9672" s="14">
        <v>2.38</v>
      </c>
      <c r="Z9672" s="14">
        <v>0.25</v>
      </c>
      <c r="AA9672" s="5">
        <f t="shared" si="950"/>
        <v>3.1</v>
      </c>
      <c r="AB9672" s="15" cm="1">
        <f t="array" ref="AB9672">_xlfn.SWITCH(U9672,"夏",122,"冬",90,"春",153,"秋",153,0)</f>
        <v>90</v>
      </c>
      <c r="AC9672" s="16">
        <f t="shared" si="951"/>
        <v>279</v>
      </c>
      <c r="AD9672" s="5">
        <f>IFERROR(AA9672/D9672,0)</f>
        <v>5.6586897395177332E-3</v>
      </c>
      <c r="AE9672" s="15">
        <f t="shared" si="952"/>
        <v>0.24657534246575341</v>
      </c>
      <c r="AF9672" s="5">
        <f>IFERROR(AD9672*AE9672*48,0)</f>
        <v>6.6974081300593444E-2</v>
      </c>
    </row>
    <row r="9673" spans="2:32" x14ac:dyDescent="0.15">
      <c r="B9673" s="1" t="s">
        <v>38</v>
      </c>
      <c r="C9673" s="1" t="s">
        <v>57</v>
      </c>
      <c r="D9673" s="9">
        <v>547.83000000000004</v>
      </c>
      <c r="E9673" s="6">
        <v>6.36</v>
      </c>
      <c r="F9673" s="18">
        <v>0.625</v>
      </c>
      <c r="G9673" s="1">
        <v>17.5</v>
      </c>
      <c r="H9673" s="1">
        <v>47</v>
      </c>
      <c r="I9673" s="1">
        <v>17.7</v>
      </c>
      <c r="J9673" s="1">
        <v>0.1</v>
      </c>
      <c r="K9673" s="1">
        <v>880</v>
      </c>
      <c r="L9673" s="1">
        <v>360</v>
      </c>
      <c r="M9673" s="6">
        <f t="shared" si="948"/>
        <v>17.768122642881849</v>
      </c>
      <c r="N9673" s="7">
        <v>1</v>
      </c>
      <c r="O9673" s="11" cm="1">
        <f t="array" ref="O9673">ROUND(_xlfn.SWITCH(C9673,"建筑专教",IF(S9673&gt;0.1,1.38,1.28),"阶梯教室",IF(S9673&gt;0.1,1.15,1.05),"公共教室",IF(S9673&gt;0.1,1.22,1.12),IF(S9673&gt;0.1,1.2,1.1))+(MOD(ROW()*11,31)/31-0.5)*0.06,2)</f>
        <v>1.1399999999999999</v>
      </c>
      <c r="P9673" s="12">
        <f t="shared" si="955"/>
        <v>0.21</v>
      </c>
      <c r="Q9673" s="13">
        <f t="shared" si="956"/>
        <v>-0.4899730407511721</v>
      </c>
      <c r="R9673" s="1">
        <v>2.4</v>
      </c>
      <c r="S9673" s="1">
        <v>0.5</v>
      </c>
      <c r="T9673" s="1">
        <v>0.4</v>
      </c>
      <c r="U9673" s="4" t="s">
        <v>62</v>
      </c>
      <c r="V9673">
        <v>0.42</v>
      </c>
      <c r="W9673">
        <v>0.3</v>
      </c>
      <c r="X9673" s="14">
        <v>0.73</v>
      </c>
      <c r="Y9673" s="14">
        <v>2.38</v>
      </c>
      <c r="Z9673" s="14">
        <v>0.25</v>
      </c>
      <c r="AA9673" s="5">
        <f t="shared" si="950"/>
        <v>3.3</v>
      </c>
      <c r="AB9673" s="15" cm="1">
        <f t="array" ref="AB9673">_xlfn.SWITCH(U9673,"夏",122,"冬",90,"春",153,"秋",153,0)</f>
        <v>90</v>
      </c>
      <c r="AC9673" s="16">
        <f t="shared" si="951"/>
        <v>297</v>
      </c>
      <c r="AD9673" s="5">
        <f>IFERROR(AA9673/D9673,0)</f>
        <v>6.0237664969059737E-3</v>
      </c>
      <c r="AE9673" s="15">
        <f t="shared" si="952"/>
        <v>0.24657534246575341</v>
      </c>
      <c r="AF9673" s="5">
        <f>IFERROR(AD9673*AE9673*48,0)</f>
        <v>7.1294989771599454E-2</v>
      </c>
    </row>
    <row r="9674" spans="2:32" x14ac:dyDescent="0.15">
      <c r="B9674" s="1" t="s">
        <v>38</v>
      </c>
      <c r="C9674" s="1" t="s">
        <v>57</v>
      </c>
      <c r="D9674" s="9">
        <v>547.83000000000004</v>
      </c>
      <c r="E9674" s="6">
        <v>6.36</v>
      </c>
      <c r="F9674" s="18">
        <v>0.64583333333333304</v>
      </c>
      <c r="G9674" s="1">
        <v>17.899999999999999</v>
      </c>
      <c r="H9674" s="1">
        <v>45</v>
      </c>
      <c r="I9674" s="1">
        <v>18.100000000000001</v>
      </c>
      <c r="J9674" s="1">
        <v>0.1</v>
      </c>
      <c r="K9674" s="1">
        <v>840</v>
      </c>
      <c r="L9674" s="1">
        <v>330</v>
      </c>
      <c r="M9674" s="6">
        <f t="shared" si="948"/>
        <v>18.167842481819775</v>
      </c>
      <c r="N9674" s="7">
        <v>1</v>
      </c>
      <c r="O9674" s="11" cm="1">
        <f t="array" ref="O9674">ROUND(_xlfn.SWITCH(C9674,"建筑专教",IF(S9674&gt;0.1,1.38,1.28),"阶梯教室",IF(S9674&gt;0.1,1.15,1.05),"公共教室",IF(S9674&gt;0.1,1.22,1.12),IF(S9674&gt;0.1,1.2,1.1))+(MOD(ROW()*11,31)/31-0.5)*0.06,2)</f>
        <v>1.1599999999999999</v>
      </c>
      <c r="P9674" s="12">
        <f t="shared" si="955"/>
        <v>0.19</v>
      </c>
      <c r="Q9674" s="13">
        <f t="shared" si="956"/>
        <v>-0.3491530926192436</v>
      </c>
      <c r="R9674" s="1">
        <v>2.2000000000000002</v>
      </c>
      <c r="S9674" s="1">
        <v>0.5</v>
      </c>
      <c r="T9674" s="1">
        <v>0.3</v>
      </c>
      <c r="U9674" s="4" t="s">
        <v>62</v>
      </c>
      <c r="V9674">
        <v>0.42</v>
      </c>
      <c r="W9674">
        <v>0.3</v>
      </c>
      <c r="X9674" s="14">
        <v>0.73</v>
      </c>
      <c r="Y9674" s="14">
        <v>2.38</v>
      </c>
      <c r="Z9674" s="14">
        <v>0.25</v>
      </c>
      <c r="AA9674" s="5">
        <f t="shared" si="950"/>
        <v>3</v>
      </c>
      <c r="AB9674" s="15" cm="1">
        <f t="array" ref="AB9674">_xlfn.SWITCH(U9674,"夏",122,"冬",90,"春",153,"秋",153,0)</f>
        <v>90</v>
      </c>
      <c r="AC9674" s="16">
        <f t="shared" si="951"/>
        <v>270</v>
      </c>
      <c r="AD9674" s="5">
        <f>IFERROR(AA9674/D9674,0)</f>
        <v>5.4761513608236126E-3</v>
      </c>
      <c r="AE9674" s="15">
        <f t="shared" si="952"/>
        <v>0.24657534246575341</v>
      </c>
      <c r="AF9674" s="5">
        <f>IFERROR(AD9674*AE9674*48,0)</f>
        <v>6.4813627065090418E-2</v>
      </c>
    </row>
    <row r="9675" spans="2:32" x14ac:dyDescent="0.15">
      <c r="B9675" s="1" t="s">
        <v>38</v>
      </c>
      <c r="C9675" s="1" t="s">
        <v>57</v>
      </c>
      <c r="D9675" s="9">
        <v>547.83000000000004</v>
      </c>
      <c r="E9675" s="6">
        <v>6.36</v>
      </c>
      <c r="F9675" s="18">
        <v>0.66666666666666696</v>
      </c>
      <c r="G9675" s="1">
        <v>18.100000000000001</v>
      </c>
      <c r="H9675" s="1">
        <v>44</v>
      </c>
      <c r="I9675" s="1">
        <v>18.3</v>
      </c>
      <c r="J9675" s="1">
        <v>0.1</v>
      </c>
      <c r="K9675" s="1">
        <v>760</v>
      </c>
      <c r="L9675" s="1">
        <v>300</v>
      </c>
      <c r="M9675" s="6">
        <f t="shared" si="948"/>
        <v>18.367702977051465</v>
      </c>
      <c r="N9675" s="7">
        <v>1</v>
      </c>
      <c r="O9675" s="11" cm="1">
        <f t="array" ref="O9675">ROUND(_xlfn.SWITCH(C9675,"建筑专教",IF(S9675&gt;0.1,1.38,1.28),"阶梯教室",IF(S9675&gt;0.1,1.15,1.05),"公共教室",IF(S9675&gt;0.1,1.22,1.12),IF(S9675&gt;0.1,1.2,1.1))+(MOD(ROW()*11,31)/31-0.5)*0.06,2)</f>
        <v>1.1200000000000001</v>
      </c>
      <c r="P9675" s="12">
        <f t="shared" si="955"/>
        <v>0.15</v>
      </c>
      <c r="Q9675" s="13">
        <f t="shared" si="956"/>
        <v>-0.39106201231535165</v>
      </c>
      <c r="R9675" s="1">
        <v>2</v>
      </c>
      <c r="S9675" s="1">
        <v>0.6</v>
      </c>
      <c r="T9675" s="1">
        <v>0.2</v>
      </c>
      <c r="U9675" s="4" t="s">
        <v>62</v>
      </c>
      <c r="V9675">
        <v>0.42</v>
      </c>
      <c r="W9675">
        <v>0.3</v>
      </c>
      <c r="X9675" s="14">
        <v>0.73</v>
      </c>
      <c r="Y9675" s="14">
        <v>2.38</v>
      </c>
      <c r="Z9675" s="14">
        <v>0.25</v>
      </c>
      <c r="AA9675" s="5">
        <f t="shared" si="950"/>
        <v>2.8000000000000003</v>
      </c>
      <c r="AB9675" s="15" cm="1">
        <f t="array" ref="AB9675">_xlfn.SWITCH(U9675,"夏",122,"冬",90,"春",153,"秋",153,0)</f>
        <v>90</v>
      </c>
      <c r="AC9675" s="16">
        <f t="shared" si="951"/>
        <v>252.00000000000003</v>
      </c>
      <c r="AD9675" s="5">
        <f>IFERROR(AA9675/D9675,0)</f>
        <v>5.1110746034353722E-3</v>
      </c>
      <c r="AE9675" s="15">
        <f t="shared" si="952"/>
        <v>0.24657534246575341</v>
      </c>
      <c r="AF9675" s="5">
        <f>IFERROR(AD9675*AE9675*48,0)</f>
        <v>6.0492718594084394E-2</v>
      </c>
    </row>
    <row r="9676" spans="2:32" x14ac:dyDescent="0.15">
      <c r="B9676" s="1" t="s">
        <v>38</v>
      </c>
      <c r="C9676" s="1" t="s">
        <v>57</v>
      </c>
      <c r="D9676" s="9">
        <v>547.83000000000004</v>
      </c>
      <c r="E9676" s="6">
        <v>6.36</v>
      </c>
      <c r="F9676" s="18">
        <v>0.6875</v>
      </c>
      <c r="G9676" s="1">
        <v>17.899999999999999</v>
      </c>
      <c r="H9676" s="1">
        <v>45</v>
      </c>
      <c r="I9676" s="1">
        <v>18.100000000000001</v>
      </c>
      <c r="J9676" s="1">
        <v>0.1</v>
      </c>
      <c r="K9676" s="1">
        <v>640</v>
      </c>
      <c r="L9676" s="1">
        <v>270</v>
      </c>
      <c r="M9676" s="6">
        <f t="shared" si="948"/>
        <v>18.167842481819775</v>
      </c>
      <c r="N9676" s="7">
        <v>1</v>
      </c>
      <c r="O9676" s="11" cm="1">
        <f t="array" ref="O9676">ROUND(_xlfn.SWITCH(C9676,"建筑专教",IF(S9676&gt;0.1,1.38,1.28),"阶梯教室",IF(S9676&gt;0.1,1.15,1.05),"公共教室",IF(S9676&gt;0.1,1.22,1.12),IF(S9676&gt;0.1,1.2,1.1))+(MOD(ROW()*11,31)/31-0.5)*0.06,2)</f>
        <v>1.1499999999999999</v>
      </c>
      <c r="P9676" s="12">
        <f t="shared" si="955"/>
        <v>0.1</v>
      </c>
      <c r="Q9676" s="13">
        <f t="shared" si="956"/>
        <v>-0.37111063414755152</v>
      </c>
      <c r="R9676" s="1">
        <v>1.5</v>
      </c>
      <c r="S9676" s="1">
        <v>0.7</v>
      </c>
      <c r="T9676" s="1">
        <v>0.1</v>
      </c>
      <c r="U9676" s="4" t="s">
        <v>62</v>
      </c>
      <c r="V9676">
        <v>0.42</v>
      </c>
      <c r="W9676">
        <v>0.3</v>
      </c>
      <c r="X9676" s="14">
        <v>0.73</v>
      </c>
      <c r="Y9676" s="14">
        <v>2.38</v>
      </c>
      <c r="Z9676" s="14">
        <v>0.25</v>
      </c>
      <c r="AA9676" s="5">
        <f t="shared" si="950"/>
        <v>2.3000000000000003</v>
      </c>
      <c r="AB9676" s="15" cm="1">
        <f t="array" ref="AB9676">_xlfn.SWITCH(U9676,"夏",122,"冬",90,"春",153,"秋",153,0)</f>
        <v>90</v>
      </c>
      <c r="AC9676" s="16">
        <f t="shared" si="951"/>
        <v>207.00000000000003</v>
      </c>
      <c r="AD9676" s="5">
        <f>IFERROR(AA9676/D9676,0)</f>
        <v>4.1983827099647706E-3</v>
      </c>
      <c r="AE9676" s="15">
        <f t="shared" si="952"/>
        <v>0.24657534246575341</v>
      </c>
      <c r="AF9676" s="5">
        <f>IFERROR(AD9676*AE9676*48,0)</f>
        <v>4.9690447416569333E-2</v>
      </c>
    </row>
    <row r="9677" spans="2:32" x14ac:dyDescent="0.15">
      <c r="B9677" s="1" t="s">
        <v>38</v>
      </c>
      <c r="C9677" s="1" t="s">
        <v>57</v>
      </c>
      <c r="D9677" s="9">
        <v>547.83000000000004</v>
      </c>
      <c r="E9677" s="6">
        <v>6.36</v>
      </c>
      <c r="F9677" s="18">
        <v>0.70833333333333304</v>
      </c>
      <c r="G9677" s="1">
        <v>17.5</v>
      </c>
      <c r="H9677" s="1">
        <v>47</v>
      </c>
      <c r="I9677" s="1">
        <v>17.7</v>
      </c>
      <c r="J9677" s="1">
        <v>0.1</v>
      </c>
      <c r="K9677" s="1">
        <v>530</v>
      </c>
      <c r="L9677" s="1">
        <v>240</v>
      </c>
      <c r="M9677" s="6">
        <f t="shared" si="948"/>
        <v>17.768122642881849</v>
      </c>
      <c r="N9677" s="1">
        <v>0</v>
      </c>
      <c r="O9677" s="1">
        <v>0</v>
      </c>
      <c r="P9677" s="12">
        <f t="shared" si="955"/>
        <v>0</v>
      </c>
      <c r="Q9677" s="1">
        <v>0</v>
      </c>
      <c r="R9677" s="1">
        <v>0</v>
      </c>
      <c r="S9677" s="1">
        <v>0.8</v>
      </c>
      <c r="T9677" s="1">
        <v>0</v>
      </c>
      <c r="U9677" s="4" t="s">
        <v>62</v>
      </c>
      <c r="V9677">
        <v>0.42</v>
      </c>
      <c r="W9677">
        <v>0.3</v>
      </c>
      <c r="X9677" s="14">
        <v>0.73</v>
      </c>
      <c r="Y9677" s="14">
        <v>2.38</v>
      </c>
      <c r="Z9677" s="14">
        <v>0.25</v>
      </c>
      <c r="AA9677" s="5">
        <f t="shared" si="950"/>
        <v>0.8</v>
      </c>
      <c r="AB9677" s="15" cm="1">
        <f t="array" ref="AB9677">_xlfn.SWITCH(U9677,"夏",122,"冬",90,"春",153,"秋",153,0)</f>
        <v>90</v>
      </c>
      <c r="AC9677" s="16">
        <f t="shared" si="951"/>
        <v>72</v>
      </c>
      <c r="AD9677" s="5">
        <f>IFERROR(AA9677/D9677,0)</f>
        <v>1.4603070295529635E-3</v>
      </c>
      <c r="AE9677" s="15">
        <f t="shared" si="952"/>
        <v>0.24657534246575341</v>
      </c>
      <c r="AF9677" s="5">
        <f>IFERROR(AD9677*AE9677*48,0)</f>
        <v>1.7283633884024117E-2</v>
      </c>
    </row>
    <row r="9678" spans="2:32" x14ac:dyDescent="0.15">
      <c r="B9678" s="1" t="s">
        <v>38</v>
      </c>
      <c r="C9678" s="1" t="s">
        <v>57</v>
      </c>
      <c r="D9678" s="9">
        <v>547.83000000000004</v>
      </c>
      <c r="E9678" s="6">
        <v>6.36</v>
      </c>
      <c r="F9678" s="18">
        <v>0.72916666666666696</v>
      </c>
      <c r="G9678" s="1">
        <v>17</v>
      </c>
      <c r="H9678" s="1">
        <v>50</v>
      </c>
      <c r="I9678" s="1">
        <v>17.2</v>
      </c>
      <c r="J9678" s="1">
        <v>0.1</v>
      </c>
      <c r="K9678" s="1">
        <v>460</v>
      </c>
      <c r="L9678" s="1">
        <v>210</v>
      </c>
      <c r="M9678" s="6">
        <f t="shared" ref="M9678:M9741" si="957">IFERROR(POWER((I9678+273.15)^4+133500000*POWER(J9678,0.6)*(I9678-G9678),0.25)-273.15,I9678)</f>
        <v>17.268475016954994</v>
      </c>
      <c r="N9678" s="1">
        <v>0</v>
      </c>
      <c r="O9678" s="1">
        <v>0</v>
      </c>
      <c r="P9678" s="12">
        <f t="shared" si="955"/>
        <v>0</v>
      </c>
      <c r="Q9678" s="1">
        <v>0</v>
      </c>
      <c r="R9678" s="1">
        <v>0</v>
      </c>
      <c r="S9678" s="1">
        <v>0.9</v>
      </c>
      <c r="T9678" s="1">
        <v>0</v>
      </c>
      <c r="U9678" s="4" t="s">
        <v>62</v>
      </c>
      <c r="V9678">
        <v>0.42</v>
      </c>
      <c r="W9678">
        <v>0.3</v>
      </c>
      <c r="X9678" s="14">
        <v>0.73</v>
      </c>
      <c r="Y9678" s="14">
        <v>2.38</v>
      </c>
      <c r="Z9678" s="14">
        <v>0.25</v>
      </c>
      <c r="AA9678" s="5">
        <f t="shared" si="950"/>
        <v>0.9</v>
      </c>
      <c r="AB9678" s="15" cm="1">
        <f t="array" ref="AB9678">_xlfn.SWITCH(U9678,"夏",122,"冬",90,"春",153,"秋",153,0)</f>
        <v>90</v>
      </c>
      <c r="AC9678" s="16">
        <f t="shared" si="951"/>
        <v>81</v>
      </c>
      <c r="AD9678" s="5">
        <f>IFERROR(AA9678/D9678,0)</f>
        <v>1.6428454082470839E-3</v>
      </c>
      <c r="AE9678" s="15">
        <f t="shared" si="952"/>
        <v>0.24657534246575341</v>
      </c>
      <c r="AF9678" s="5">
        <f>IFERROR(AD9678*AE9678*48,0)</f>
        <v>1.944408811952713E-2</v>
      </c>
    </row>
    <row r="9679" spans="2:32" x14ac:dyDescent="0.15">
      <c r="B9679" s="1" t="s">
        <v>38</v>
      </c>
      <c r="C9679" s="1" t="s">
        <v>57</v>
      </c>
      <c r="D9679" s="9">
        <v>547.83000000000004</v>
      </c>
      <c r="E9679" s="6">
        <v>6.36</v>
      </c>
      <c r="F9679" s="18">
        <v>0.75</v>
      </c>
      <c r="G9679" s="1">
        <v>16.2</v>
      </c>
      <c r="H9679" s="1">
        <v>54</v>
      </c>
      <c r="I9679" s="1">
        <v>16.399999999999999</v>
      </c>
      <c r="J9679" s="1">
        <v>0.1</v>
      </c>
      <c r="K9679" s="1">
        <v>425</v>
      </c>
      <c r="L9679" s="1">
        <v>160</v>
      </c>
      <c r="M9679" s="6">
        <f t="shared" si="957"/>
        <v>16.469043886107613</v>
      </c>
      <c r="N9679" s="1">
        <v>0</v>
      </c>
      <c r="O9679" s="1">
        <v>0</v>
      </c>
      <c r="P9679" s="12">
        <f t="shared" si="955"/>
        <v>0</v>
      </c>
      <c r="Q9679" s="1">
        <v>0</v>
      </c>
      <c r="R9679" s="1">
        <v>0</v>
      </c>
      <c r="S9679" s="1">
        <v>1</v>
      </c>
      <c r="T9679" s="1">
        <v>0</v>
      </c>
      <c r="U9679" s="4" t="s">
        <v>62</v>
      </c>
      <c r="V9679">
        <v>0.42</v>
      </c>
      <c r="W9679">
        <v>0.3</v>
      </c>
      <c r="X9679" s="14">
        <v>0.73</v>
      </c>
      <c r="Y9679" s="14">
        <v>2.38</v>
      </c>
      <c r="Z9679" s="14">
        <v>0.25</v>
      </c>
      <c r="AA9679" s="5">
        <f t="shared" si="950"/>
        <v>1</v>
      </c>
      <c r="AB9679" s="15" cm="1">
        <f t="array" ref="AB9679">_xlfn.SWITCH(U9679,"夏",122,"冬",90,"春",153,"秋",153,0)</f>
        <v>90</v>
      </c>
      <c r="AC9679" s="16">
        <f t="shared" si="951"/>
        <v>90</v>
      </c>
      <c r="AD9679" s="5">
        <f>IFERROR(AA9679/D9679,0)</f>
        <v>1.8253837869412043E-3</v>
      </c>
      <c r="AE9679" s="15">
        <f t="shared" si="952"/>
        <v>0.24657534246575341</v>
      </c>
      <c r="AF9679" s="5">
        <f>IFERROR(AD9679*AE9679*48,0)</f>
        <v>2.1604542355030142E-2</v>
      </c>
    </row>
    <row r="9680" spans="2:32" x14ac:dyDescent="0.15">
      <c r="B9680" s="1" t="s">
        <v>38</v>
      </c>
      <c r="C9680" s="1" t="s">
        <v>57</v>
      </c>
      <c r="D9680" s="9">
        <v>547.83000000000004</v>
      </c>
      <c r="E9680" s="6">
        <v>6.36</v>
      </c>
      <c r="F9680" s="18">
        <v>0.77083333333333304</v>
      </c>
      <c r="G9680" s="1">
        <v>15.4</v>
      </c>
      <c r="H9680" s="1">
        <v>57</v>
      </c>
      <c r="I9680" s="1">
        <v>15.6</v>
      </c>
      <c r="J9680" s="1">
        <v>0.1</v>
      </c>
      <c r="K9680" s="1">
        <v>415</v>
      </c>
      <c r="L9680" s="1">
        <v>115</v>
      </c>
      <c r="M9680" s="6">
        <f t="shared" si="957"/>
        <v>15.669619071783529</v>
      </c>
      <c r="N9680" s="1">
        <v>0</v>
      </c>
      <c r="O9680" s="1">
        <v>0</v>
      </c>
      <c r="P9680" s="12">
        <f t="shared" si="955"/>
        <v>0</v>
      </c>
      <c r="Q9680" s="1">
        <v>0</v>
      </c>
      <c r="R9680" s="1">
        <v>0</v>
      </c>
      <c r="S9680" s="1">
        <v>1</v>
      </c>
      <c r="T9680" s="1">
        <v>0</v>
      </c>
      <c r="U9680" s="4" t="s">
        <v>62</v>
      </c>
      <c r="V9680">
        <v>0.42</v>
      </c>
      <c r="W9680">
        <v>0.3</v>
      </c>
      <c r="X9680" s="14">
        <v>0.73</v>
      </c>
      <c r="Y9680" s="14">
        <v>2.38</v>
      </c>
      <c r="Z9680" s="14">
        <v>0.25</v>
      </c>
      <c r="AA9680" s="5">
        <f t="shared" si="950"/>
        <v>1</v>
      </c>
      <c r="AB9680" s="15" cm="1">
        <f t="array" ref="AB9680">_xlfn.SWITCH(U9680,"夏",122,"冬",90,"春",153,"秋",153,0)</f>
        <v>90</v>
      </c>
      <c r="AC9680" s="16">
        <f t="shared" si="951"/>
        <v>90</v>
      </c>
      <c r="AD9680" s="5">
        <f>IFERROR(AA9680/D9680,0)</f>
        <v>1.8253837869412043E-3</v>
      </c>
      <c r="AE9680" s="15">
        <f t="shared" si="952"/>
        <v>0.24657534246575341</v>
      </c>
      <c r="AF9680" s="5">
        <f>IFERROR(AD9680*AE9680*48,0)</f>
        <v>2.1604542355030142E-2</v>
      </c>
    </row>
    <row r="9681" spans="2:32" x14ac:dyDescent="0.15">
      <c r="B9681" s="1" t="s">
        <v>38</v>
      </c>
      <c r="C9681" s="1" t="s">
        <v>57</v>
      </c>
      <c r="D9681" s="9">
        <v>547.83000000000004</v>
      </c>
      <c r="E9681" s="6">
        <v>6.36</v>
      </c>
      <c r="F9681" s="18">
        <v>0.79166666666666696</v>
      </c>
      <c r="G9681" s="1">
        <v>14.6</v>
      </c>
      <c r="H9681" s="1">
        <v>60</v>
      </c>
      <c r="I9681" s="1">
        <v>14.8</v>
      </c>
      <c r="J9681" s="1">
        <v>0.1</v>
      </c>
      <c r="K9681" s="1">
        <v>410</v>
      </c>
      <c r="L9681" s="1">
        <v>75</v>
      </c>
      <c r="M9681" s="6">
        <f t="shared" si="957"/>
        <v>14.870200661851641</v>
      </c>
      <c r="N9681" s="1">
        <v>0</v>
      </c>
      <c r="O9681" s="1">
        <v>0</v>
      </c>
      <c r="P9681" s="12">
        <f t="shared" si="955"/>
        <v>0</v>
      </c>
      <c r="Q9681" s="1">
        <v>0</v>
      </c>
      <c r="R9681" s="1">
        <v>0</v>
      </c>
      <c r="S9681" s="1">
        <v>1</v>
      </c>
      <c r="T9681" s="1">
        <v>0</v>
      </c>
      <c r="U9681" s="4" t="s">
        <v>62</v>
      </c>
      <c r="V9681">
        <v>0.42</v>
      </c>
      <c r="W9681">
        <v>0.3</v>
      </c>
      <c r="X9681" s="14">
        <v>0.73</v>
      </c>
      <c r="Y9681" s="14">
        <v>2.38</v>
      </c>
      <c r="Z9681" s="14">
        <v>0.25</v>
      </c>
      <c r="AA9681" s="5">
        <f t="shared" si="950"/>
        <v>1</v>
      </c>
      <c r="AB9681" s="15" cm="1">
        <f t="array" ref="AB9681">_xlfn.SWITCH(U9681,"夏",122,"冬",90,"春",153,"秋",153,0)</f>
        <v>90</v>
      </c>
      <c r="AC9681" s="16">
        <f t="shared" si="951"/>
        <v>90</v>
      </c>
      <c r="AD9681" s="5">
        <f>IFERROR(AA9681/D9681,0)</f>
        <v>1.8253837869412043E-3</v>
      </c>
      <c r="AE9681" s="15">
        <f t="shared" si="952"/>
        <v>0.24657534246575341</v>
      </c>
      <c r="AF9681" s="5">
        <f>IFERROR(AD9681*AE9681*48,0)</f>
        <v>2.1604542355030142E-2</v>
      </c>
    </row>
    <row r="9682" spans="2:32" x14ac:dyDescent="0.15">
      <c r="B9682" s="1" t="s">
        <v>38</v>
      </c>
      <c r="C9682" s="1" t="s">
        <v>57</v>
      </c>
      <c r="D9682" s="9">
        <v>547.83000000000004</v>
      </c>
      <c r="E9682" s="6">
        <v>6.36</v>
      </c>
      <c r="F9682" s="18">
        <v>0.8125</v>
      </c>
      <c r="G9682" s="1">
        <v>14</v>
      </c>
      <c r="H9682" s="1">
        <v>63</v>
      </c>
      <c r="I9682" s="1">
        <v>14.2</v>
      </c>
      <c r="J9682" s="1">
        <v>0.1</v>
      </c>
      <c r="K9682" s="1">
        <v>450</v>
      </c>
      <c r="L9682" s="1">
        <v>50</v>
      </c>
      <c r="M9682" s="6">
        <f t="shared" si="957"/>
        <v>14.270641110972861</v>
      </c>
      <c r="N9682" s="1">
        <v>0</v>
      </c>
      <c r="O9682" s="1">
        <v>0</v>
      </c>
      <c r="P9682" s="12">
        <f t="shared" si="955"/>
        <v>0</v>
      </c>
      <c r="Q9682" s="1">
        <v>0</v>
      </c>
      <c r="R9682" s="1">
        <v>1.3</v>
      </c>
      <c r="S9682" s="1">
        <v>1</v>
      </c>
      <c r="T9682" s="1">
        <v>0</v>
      </c>
      <c r="U9682" s="4" t="s">
        <v>62</v>
      </c>
      <c r="V9682">
        <v>0.42</v>
      </c>
      <c r="W9682">
        <v>0.3</v>
      </c>
      <c r="X9682" s="14">
        <v>0.73</v>
      </c>
      <c r="Y9682" s="14">
        <v>2.38</v>
      </c>
      <c r="Z9682" s="14">
        <v>0.25</v>
      </c>
      <c r="AA9682" s="5">
        <f t="shared" si="950"/>
        <v>2.2999999999999998</v>
      </c>
      <c r="AB9682" s="15" cm="1">
        <f t="array" ref="AB9682">_xlfn.SWITCH(U9682,"夏",122,"冬",90,"春",153,"秋",153,0)</f>
        <v>90</v>
      </c>
      <c r="AC9682" s="16">
        <f t="shared" si="951"/>
        <v>206.99999999999997</v>
      </c>
      <c r="AD9682" s="5">
        <f>IFERROR(AA9682/D9682,0)</f>
        <v>4.1983827099647698E-3</v>
      </c>
      <c r="AE9682" s="15">
        <f t="shared" si="952"/>
        <v>0.24657534246575341</v>
      </c>
      <c r="AF9682" s="5">
        <f>IFERROR(AD9682*AE9682*48,0)</f>
        <v>4.9690447416569319E-2</v>
      </c>
    </row>
    <row r="9683" spans="2:32" x14ac:dyDescent="0.15">
      <c r="B9683" s="1" t="s">
        <v>38</v>
      </c>
      <c r="C9683" s="1" t="s">
        <v>57</v>
      </c>
      <c r="D9683" s="9">
        <v>547.83000000000004</v>
      </c>
      <c r="E9683" s="6">
        <v>6.36</v>
      </c>
      <c r="F9683" s="18">
        <v>0.83333333333333304</v>
      </c>
      <c r="G9683" s="1">
        <v>13.7</v>
      </c>
      <c r="H9683" s="1">
        <v>65</v>
      </c>
      <c r="I9683" s="1">
        <v>13.9</v>
      </c>
      <c r="J9683" s="1">
        <v>0.1</v>
      </c>
      <c r="K9683" s="1">
        <v>425</v>
      </c>
      <c r="L9683" s="1">
        <v>30</v>
      </c>
      <c r="M9683" s="6">
        <f t="shared" si="957"/>
        <v>13.970862717225259</v>
      </c>
      <c r="N9683" s="1">
        <v>0</v>
      </c>
      <c r="O9683" s="1">
        <v>0</v>
      </c>
      <c r="P9683" s="12">
        <f t="shared" si="955"/>
        <v>0</v>
      </c>
      <c r="Q9683" s="1">
        <v>0</v>
      </c>
      <c r="R9683" s="1">
        <v>0</v>
      </c>
      <c r="S9683" s="1">
        <v>0.9</v>
      </c>
      <c r="T9683" s="1">
        <v>0</v>
      </c>
      <c r="U9683" s="4" t="s">
        <v>62</v>
      </c>
      <c r="V9683">
        <v>0.42</v>
      </c>
      <c r="W9683">
        <v>0.3</v>
      </c>
      <c r="X9683" s="14">
        <v>0.73</v>
      </c>
      <c r="Y9683" s="14">
        <v>2.38</v>
      </c>
      <c r="Z9683" s="14">
        <v>0.25</v>
      </c>
      <c r="AA9683" s="5">
        <f t="shared" si="950"/>
        <v>0.9</v>
      </c>
      <c r="AB9683" s="15" cm="1">
        <f t="array" ref="AB9683">_xlfn.SWITCH(U9683,"夏",122,"冬",90,"春",153,"秋",153,0)</f>
        <v>90</v>
      </c>
      <c r="AC9683" s="16">
        <f t="shared" si="951"/>
        <v>81</v>
      </c>
      <c r="AD9683" s="5">
        <f>IFERROR(AA9683/D9683,0)</f>
        <v>1.6428454082470839E-3</v>
      </c>
      <c r="AE9683" s="15">
        <f t="shared" si="952"/>
        <v>0.24657534246575341</v>
      </c>
      <c r="AF9683" s="5">
        <f>IFERROR(AD9683*AE9683*48,0)</f>
        <v>1.944408811952713E-2</v>
      </c>
    </row>
    <row r="9684" spans="2:32" x14ac:dyDescent="0.15">
      <c r="B9684" s="1" t="s">
        <v>38</v>
      </c>
      <c r="C9684" s="1" t="s">
        <v>57</v>
      </c>
      <c r="D9684" s="9">
        <v>547.83000000000004</v>
      </c>
      <c r="E9684" s="6">
        <v>6.36</v>
      </c>
      <c r="F9684" s="18">
        <v>0.85416666666666696</v>
      </c>
      <c r="G9684" s="1">
        <v>13.5</v>
      </c>
      <c r="H9684" s="1">
        <v>67</v>
      </c>
      <c r="I9684" s="1">
        <v>13.7</v>
      </c>
      <c r="J9684" s="1">
        <v>0.1</v>
      </c>
      <c r="K9684" s="1">
        <v>418</v>
      </c>
      <c r="L9684" s="1">
        <v>20</v>
      </c>
      <c r="M9684" s="6">
        <f t="shared" si="957"/>
        <v>13.771010969734277</v>
      </c>
      <c r="N9684" s="1">
        <v>0</v>
      </c>
      <c r="O9684" s="1">
        <v>0</v>
      </c>
      <c r="P9684" s="12">
        <f t="shared" si="955"/>
        <v>0</v>
      </c>
      <c r="Q9684" s="1">
        <v>0</v>
      </c>
      <c r="R9684" s="1">
        <v>0</v>
      </c>
      <c r="S9684" s="1">
        <v>0.8</v>
      </c>
      <c r="T9684" s="1">
        <v>0</v>
      </c>
      <c r="U9684" s="4" t="s">
        <v>62</v>
      </c>
      <c r="V9684">
        <v>0.42</v>
      </c>
      <c r="W9684">
        <v>0.3</v>
      </c>
      <c r="X9684" s="14">
        <v>0.73</v>
      </c>
      <c r="Y9684" s="14">
        <v>2.38</v>
      </c>
      <c r="Z9684" s="14">
        <v>0.25</v>
      </c>
      <c r="AA9684" s="5">
        <f t="shared" si="950"/>
        <v>0.8</v>
      </c>
      <c r="AB9684" s="15" cm="1">
        <f t="array" ref="AB9684">_xlfn.SWITCH(U9684,"夏",122,"冬",90,"春",153,"秋",153,0)</f>
        <v>90</v>
      </c>
      <c r="AC9684" s="16">
        <f t="shared" si="951"/>
        <v>72</v>
      </c>
      <c r="AD9684" s="5">
        <f>IFERROR(AA9684/D9684,0)</f>
        <v>1.4603070295529635E-3</v>
      </c>
      <c r="AE9684" s="15">
        <f t="shared" si="952"/>
        <v>0.24657534246575341</v>
      </c>
      <c r="AF9684" s="5">
        <f>IFERROR(AD9684*AE9684*48,0)</f>
        <v>1.7283633884024117E-2</v>
      </c>
    </row>
    <row r="9685" spans="2:32" x14ac:dyDescent="0.15">
      <c r="B9685" s="1" t="s">
        <v>38</v>
      </c>
      <c r="C9685" s="1" t="s">
        <v>57</v>
      </c>
      <c r="D9685" s="9">
        <v>547.83000000000004</v>
      </c>
      <c r="E9685" s="6">
        <v>6.36</v>
      </c>
      <c r="F9685" s="18">
        <v>0.875</v>
      </c>
      <c r="G9685" s="1">
        <v>13.3</v>
      </c>
      <c r="H9685" s="1">
        <v>68</v>
      </c>
      <c r="I9685" s="1">
        <v>13.5</v>
      </c>
      <c r="J9685" s="1">
        <v>0.1</v>
      </c>
      <c r="K9685" s="1">
        <v>415</v>
      </c>
      <c r="L9685" s="1">
        <v>15</v>
      </c>
      <c r="M9685" s="6">
        <f t="shared" si="957"/>
        <v>13.571159635924857</v>
      </c>
      <c r="N9685" s="1">
        <v>0</v>
      </c>
      <c r="O9685" s="1">
        <v>0</v>
      </c>
      <c r="P9685" s="12">
        <f t="shared" si="955"/>
        <v>0</v>
      </c>
      <c r="Q9685" s="1">
        <v>0</v>
      </c>
      <c r="R9685" s="1">
        <v>0</v>
      </c>
      <c r="S9685" s="1">
        <v>0.7</v>
      </c>
      <c r="T9685" s="1">
        <v>0</v>
      </c>
      <c r="U9685" s="4" t="s">
        <v>62</v>
      </c>
      <c r="V9685">
        <v>0.42</v>
      </c>
      <c r="W9685">
        <v>0.3</v>
      </c>
      <c r="X9685" s="14">
        <v>0.73</v>
      </c>
      <c r="Y9685" s="14">
        <v>2.38</v>
      </c>
      <c r="Z9685" s="14">
        <v>0.25</v>
      </c>
      <c r="AA9685" s="5">
        <f t="shared" si="950"/>
        <v>0.7</v>
      </c>
      <c r="AB9685" s="15" cm="1">
        <f t="array" ref="AB9685">_xlfn.SWITCH(U9685,"夏",122,"冬",90,"春",153,"秋",153,0)</f>
        <v>90</v>
      </c>
      <c r="AC9685" s="16">
        <f t="shared" si="951"/>
        <v>62.999999999999993</v>
      </c>
      <c r="AD9685" s="5">
        <f>IFERROR(AA9685/D9685,0)</f>
        <v>1.2777686508588428E-3</v>
      </c>
      <c r="AE9685" s="15">
        <f t="shared" si="952"/>
        <v>0.24657534246575341</v>
      </c>
      <c r="AF9685" s="5">
        <f>IFERROR(AD9685*AE9685*48,0)</f>
        <v>1.5123179648521097E-2</v>
      </c>
    </row>
    <row r="9686" spans="2:32" x14ac:dyDescent="0.15">
      <c r="B9686" s="1" t="s">
        <v>38</v>
      </c>
      <c r="C9686" s="1" t="s">
        <v>57</v>
      </c>
      <c r="D9686" s="9">
        <v>547.83000000000004</v>
      </c>
      <c r="E9686" s="6">
        <v>6.36</v>
      </c>
      <c r="F9686" s="18">
        <v>0.89583333333333304</v>
      </c>
      <c r="G9686" s="1">
        <v>13.1</v>
      </c>
      <c r="H9686" s="1">
        <v>69</v>
      </c>
      <c r="I9686" s="1">
        <v>13.3</v>
      </c>
      <c r="J9686" s="1">
        <v>0.1</v>
      </c>
      <c r="K9686" s="1">
        <v>412</v>
      </c>
      <c r="L9686" s="1">
        <v>10</v>
      </c>
      <c r="M9686" s="6">
        <f t="shared" si="957"/>
        <v>13.371308717240481</v>
      </c>
      <c r="N9686" s="1">
        <v>0</v>
      </c>
      <c r="O9686" s="1">
        <v>0</v>
      </c>
      <c r="P9686" s="12">
        <f t="shared" si="955"/>
        <v>0</v>
      </c>
      <c r="Q9686" s="1">
        <v>0</v>
      </c>
      <c r="R9686" s="1">
        <v>0</v>
      </c>
      <c r="S9686" s="1">
        <v>0.6</v>
      </c>
      <c r="T9686" s="1">
        <v>0</v>
      </c>
      <c r="U9686" s="4" t="s">
        <v>62</v>
      </c>
      <c r="V9686">
        <v>0.42</v>
      </c>
      <c r="W9686">
        <v>0.3</v>
      </c>
      <c r="X9686" s="14">
        <v>0.73</v>
      </c>
      <c r="Y9686" s="14">
        <v>2.38</v>
      </c>
      <c r="Z9686" s="14">
        <v>0.25</v>
      </c>
      <c r="AA9686" s="5">
        <f t="shared" si="950"/>
        <v>0.6</v>
      </c>
      <c r="AB9686" s="15" cm="1">
        <f t="array" ref="AB9686">_xlfn.SWITCH(U9686,"夏",122,"冬",90,"春",153,"秋",153,0)</f>
        <v>90</v>
      </c>
      <c r="AC9686" s="16">
        <f t="shared" si="951"/>
        <v>54</v>
      </c>
      <c r="AD9686" s="5">
        <f>IFERROR(AA9686/D9686,0)</f>
        <v>1.0952302721647226E-3</v>
      </c>
      <c r="AE9686" s="15">
        <f t="shared" si="952"/>
        <v>0.24657534246575341</v>
      </c>
      <c r="AF9686" s="5">
        <f>IFERROR(AD9686*AE9686*48,0)</f>
        <v>1.2962725413018086E-2</v>
      </c>
    </row>
    <row r="9687" spans="2:32" x14ac:dyDescent="0.15">
      <c r="B9687" s="1" t="s">
        <v>38</v>
      </c>
      <c r="C9687" s="1" t="s">
        <v>57</v>
      </c>
      <c r="D9687" s="9">
        <v>547.83000000000004</v>
      </c>
      <c r="E9687" s="6">
        <v>6.36</v>
      </c>
      <c r="F9687" s="18">
        <v>0.91666666666666696</v>
      </c>
      <c r="G9687" s="1">
        <v>13</v>
      </c>
      <c r="H9687" s="1">
        <v>70</v>
      </c>
      <c r="I9687" s="1">
        <v>13.2</v>
      </c>
      <c r="J9687" s="1">
        <v>0.1</v>
      </c>
      <c r="K9687" s="1">
        <v>410</v>
      </c>
      <c r="L9687" s="1">
        <v>10</v>
      </c>
      <c r="M9687" s="6">
        <f t="shared" si="957"/>
        <v>13.27138341402275</v>
      </c>
      <c r="N9687" s="1">
        <v>0</v>
      </c>
      <c r="O9687" s="1">
        <v>0</v>
      </c>
      <c r="P9687" s="12">
        <f t="shared" si="955"/>
        <v>0</v>
      </c>
      <c r="Q9687" s="1">
        <v>0</v>
      </c>
      <c r="R9687" s="1">
        <v>0</v>
      </c>
      <c r="S9687" s="1">
        <v>0.5</v>
      </c>
      <c r="T9687" s="1">
        <v>0</v>
      </c>
      <c r="U9687" s="4" t="s">
        <v>62</v>
      </c>
      <c r="V9687">
        <v>0.42</v>
      </c>
      <c r="W9687">
        <v>0.3</v>
      </c>
      <c r="X9687" s="14">
        <v>0.73</v>
      </c>
      <c r="Y9687" s="14">
        <v>2.38</v>
      </c>
      <c r="Z9687" s="14">
        <v>0.25</v>
      </c>
      <c r="AA9687" s="5">
        <f t="shared" si="950"/>
        <v>0.5</v>
      </c>
      <c r="AB9687" s="15" cm="1">
        <f t="array" ref="AB9687">_xlfn.SWITCH(U9687,"夏",122,"冬",90,"春",153,"秋",153,0)</f>
        <v>90</v>
      </c>
      <c r="AC9687" s="16">
        <f t="shared" si="951"/>
        <v>45</v>
      </c>
      <c r="AD9687" s="5">
        <f>IFERROR(AA9687/D9687,0)</f>
        <v>9.1269189347060217E-4</v>
      </c>
      <c r="AE9687" s="15">
        <f t="shared" si="952"/>
        <v>0.24657534246575341</v>
      </c>
      <c r="AF9687" s="5">
        <f>IFERROR(AD9687*AE9687*48,0)</f>
        <v>1.0802271177515071E-2</v>
      </c>
    </row>
    <row r="9688" spans="2:32" x14ac:dyDescent="0.15">
      <c r="B9688" s="1" t="s">
        <v>39</v>
      </c>
      <c r="C9688" s="1" t="s">
        <v>33</v>
      </c>
      <c r="D9688" s="6">
        <v>78.14</v>
      </c>
      <c r="E9688" s="6">
        <v>3.9</v>
      </c>
      <c r="F9688" s="18">
        <v>0.33333333333333298</v>
      </c>
      <c r="G9688" s="1">
        <v>12</v>
      </c>
      <c r="H9688" s="1">
        <v>69</v>
      </c>
      <c r="I9688" s="1">
        <v>12.2</v>
      </c>
      <c r="J9688" s="1">
        <v>0.1</v>
      </c>
      <c r="K9688" s="1">
        <v>410</v>
      </c>
      <c r="L9688" s="1">
        <v>160</v>
      </c>
      <c r="M9688" s="6">
        <f t="shared" si="957"/>
        <v>12.272136149900007</v>
      </c>
      <c r="N9688" s="1">
        <v>0</v>
      </c>
      <c r="O9688" s="1">
        <v>0</v>
      </c>
      <c r="P9688" s="12">
        <f t="shared" si="955"/>
        <v>0</v>
      </c>
      <c r="Q9688" s="1">
        <v>0</v>
      </c>
      <c r="R9688" s="1">
        <v>1.6</v>
      </c>
      <c r="S9688" s="1">
        <v>0.7</v>
      </c>
      <c r="T9688" s="1">
        <v>0</v>
      </c>
      <c r="U9688" s="4" t="s">
        <v>62</v>
      </c>
      <c r="V9688">
        <v>0.42</v>
      </c>
      <c r="W9688">
        <v>0.4</v>
      </c>
      <c r="X9688">
        <v>0.76</v>
      </c>
      <c r="Y9688">
        <v>2.4300000000000002</v>
      </c>
      <c r="Z9688">
        <v>0.23</v>
      </c>
      <c r="AA9688" s="5">
        <f t="shared" si="950"/>
        <v>2.2999999999999998</v>
      </c>
      <c r="AB9688" s="15" cm="1">
        <f t="array" ref="AB9688">_xlfn.SWITCH(U9688,"夏",122,"冬",90,"春",153,"秋",153,0)</f>
        <v>90</v>
      </c>
      <c r="AC9688" s="16">
        <f t="shared" si="951"/>
        <v>206.99999999999997</v>
      </c>
      <c r="AD9688" s="5">
        <f>IFERROR(AA9688/D9688,0)</f>
        <v>2.9434348605067825E-2</v>
      </c>
      <c r="AE9688" s="15">
        <f t="shared" si="952"/>
        <v>0.24657534246575341</v>
      </c>
      <c r="AF9688" s="5">
        <f>IFERROR(AD9688*AE9688*48,0)</f>
        <v>0.34837366020244659</v>
      </c>
    </row>
    <row r="9689" spans="2:32" x14ac:dyDescent="0.15">
      <c r="B9689" s="1" t="s">
        <v>39</v>
      </c>
      <c r="C9689" s="1" t="s">
        <v>33</v>
      </c>
      <c r="D9689" s="6">
        <v>78.14</v>
      </c>
      <c r="E9689" s="6">
        <v>3.9</v>
      </c>
      <c r="F9689" s="18">
        <v>0.35416666666666702</v>
      </c>
      <c r="G9689" s="1">
        <v>12.5</v>
      </c>
      <c r="H9689" s="1">
        <v>66</v>
      </c>
      <c r="I9689" s="1">
        <v>12.7</v>
      </c>
      <c r="J9689" s="1">
        <v>0.1</v>
      </c>
      <c r="K9689" s="1">
        <v>428</v>
      </c>
      <c r="L9689" s="1">
        <v>200</v>
      </c>
      <c r="M9689" s="6">
        <f t="shared" si="957"/>
        <v>12.77175846645855</v>
      </c>
      <c r="N9689" s="7">
        <v>1</v>
      </c>
      <c r="O9689" s="11" cm="1">
        <f t="array" ref="O9689">ROUND(_xlfn.SWITCH(C9689,"建筑专教",IF(S9689&gt;0.1,1.38,1.28),"阶梯教室",IF(S9689&gt;0.1,1.15,1.05),"公共教室",IF(S9689&gt;0.1,1.22,1.12),IF(S9689&gt;0.1,1.2,1.1))+(MOD(ROW()*11,31)/31-0.5)*0.06,2)</f>
        <v>1.17</v>
      </c>
      <c r="P9689" s="12">
        <f t="shared" si="955"/>
        <v>0.02</v>
      </c>
      <c r="Q9689" s="13">
        <f t="shared" ref="Q9689:Q9695" si="958">(0.303*EXP(-0.036*(O9689*58.15))+0.028)*((O9689*58.15)-0.00305*(5733-6.99*(O9689*58.15)-(EXP(16.6536-4030.183/(G9689+235))*(H9689/100)))-0.42*((O9689*58.15)-58.15)-0.000017*(O9689*58.15)*(5867-(EXP(16.6536-4030.183/(G9689+235))*(H9689/100)))-0.0014*(O9689*58.15)*(34-G9689)-0.0000000396*IF(N9689*0.155&gt;0.078,1.05+0.645*N9689*0.155,1)*(POWER((35.7-0.028*(O9689*58.15)-N9689*0.155*(0.0000000396*IF(N9689*0.155&gt;0.078,1.05+0.645*N9689*0.155,1)*(POWER((35.7-0.028*(O9689*58.15)-N9689*0.155*0.1)+273,4)-POWER(M9689+273,4))+IF(N9689*0.155&gt;0.078,1.05+0.645*N9689*0.155,1)*IF(J9689&lt;0.2,2.38*ABS(35.7-0.028*(O9689*58.15)-G9689)^0.25,12.1*SQRT(J9689))*(35.7-0.028*(O9689*58.15)-G9689))+273),4)-POWER(M9689+273,4))-IF(N9689*0.155&gt;0.078,1.05+0.645*N9689*0.155,1)*IF(J9689&lt;0.2,2.38*ABS(35.7-0.028*(O9689*58.15)-N9689*0.155*0.1-G9689)^0.25,12.1*SQRT(J9689))*(35.7-0.028*(O9689*58.15)-N9689*0.155*0.1-G9689))</f>
        <v>-1.701658744577051</v>
      </c>
      <c r="R9689" s="1">
        <v>1.9</v>
      </c>
      <c r="S9689" s="1">
        <v>0.6</v>
      </c>
      <c r="T9689" s="1">
        <v>0.1</v>
      </c>
      <c r="U9689" s="4" t="s">
        <v>62</v>
      </c>
      <c r="V9689">
        <v>0.42</v>
      </c>
      <c r="W9689">
        <v>0.4</v>
      </c>
      <c r="X9689">
        <v>0.76</v>
      </c>
      <c r="Y9689">
        <v>2.4300000000000002</v>
      </c>
      <c r="Z9689">
        <v>0.23</v>
      </c>
      <c r="AA9689" s="5">
        <f t="shared" si="950"/>
        <v>2.6</v>
      </c>
      <c r="AB9689" s="15" cm="1">
        <f t="array" ref="AB9689">_xlfn.SWITCH(U9689,"夏",122,"冬",90,"春",153,"秋",153,0)</f>
        <v>90</v>
      </c>
      <c r="AC9689" s="16">
        <f t="shared" si="951"/>
        <v>234</v>
      </c>
      <c r="AD9689" s="5">
        <f>IFERROR(AA9689/D9689,0)</f>
        <v>3.3273611466598414E-2</v>
      </c>
      <c r="AE9689" s="15">
        <f t="shared" si="952"/>
        <v>0.24657534246575341</v>
      </c>
      <c r="AF9689" s="5">
        <f>IFERROR(AD9689*AE9689*48,0)</f>
        <v>0.39381370283754835</v>
      </c>
    </row>
    <row r="9690" spans="2:32" x14ac:dyDescent="0.15">
      <c r="B9690" s="1" t="s">
        <v>39</v>
      </c>
      <c r="C9690" s="1" t="s">
        <v>33</v>
      </c>
      <c r="D9690" s="6">
        <v>78.14</v>
      </c>
      <c r="E9690" s="6">
        <v>3.9</v>
      </c>
      <c r="F9690" s="18">
        <v>0.375</v>
      </c>
      <c r="G9690" s="1">
        <v>13.2</v>
      </c>
      <c r="H9690" s="1">
        <v>63</v>
      </c>
      <c r="I9690" s="1">
        <v>13.4</v>
      </c>
      <c r="J9690" s="1">
        <v>0.1</v>
      </c>
      <c r="K9690" s="1">
        <v>510</v>
      </c>
      <c r="L9690" s="1">
        <v>260</v>
      </c>
      <c r="M9690" s="6">
        <f t="shared" si="957"/>
        <v>13.471234124601608</v>
      </c>
      <c r="N9690" s="7">
        <v>1</v>
      </c>
      <c r="O9690" s="11" cm="1">
        <f t="array" ref="O9690">ROUND(_xlfn.SWITCH(C9690,"建筑专教",IF(S9690&gt;0.1,1.38,1.28),"阶梯教室",IF(S9690&gt;0.1,1.15,1.05),"公共教室",IF(S9690&gt;0.1,1.22,1.12),IF(S9690&gt;0.1,1.2,1.1))+(MOD(ROW()*11,31)/31-0.5)*0.06,2)</f>
        <v>1.19</v>
      </c>
      <c r="P9690" s="12">
        <f t="shared" si="955"/>
        <v>0.09</v>
      </c>
      <c r="Q9690" s="13">
        <f t="shared" si="958"/>
        <v>-1.4444243453738592</v>
      </c>
      <c r="R9690" s="1">
        <v>2.2000000000000002</v>
      </c>
      <c r="S9690" s="1">
        <v>0.5</v>
      </c>
      <c r="T9690" s="1">
        <v>0.2</v>
      </c>
      <c r="U9690" s="4" t="s">
        <v>62</v>
      </c>
      <c r="V9690">
        <v>0.42</v>
      </c>
      <c r="W9690">
        <v>0.4</v>
      </c>
      <c r="X9690">
        <v>0.76</v>
      </c>
      <c r="Y9690">
        <v>2.4300000000000002</v>
      </c>
      <c r="Z9690">
        <v>0.23</v>
      </c>
      <c r="AA9690" s="5">
        <f t="shared" si="950"/>
        <v>2.9000000000000004</v>
      </c>
      <c r="AB9690" s="15" cm="1">
        <f t="array" ref="AB9690">_xlfn.SWITCH(U9690,"夏",122,"冬",90,"春",153,"秋",153,0)</f>
        <v>90</v>
      </c>
      <c r="AC9690" s="16">
        <f t="shared" si="951"/>
        <v>261.00000000000006</v>
      </c>
      <c r="AD9690" s="5">
        <f>IFERROR(AA9690/D9690,0)</f>
        <v>3.7112874328129E-2</v>
      </c>
      <c r="AE9690" s="15">
        <f t="shared" si="952"/>
        <v>0.24657534246575341</v>
      </c>
      <c r="AF9690" s="5">
        <f>IFERROR(AD9690*AE9690*48,0)</f>
        <v>0.43925374547265006</v>
      </c>
    </row>
    <row r="9691" spans="2:32" x14ac:dyDescent="0.15">
      <c r="B9691" s="1" t="s">
        <v>39</v>
      </c>
      <c r="C9691" s="1" t="s">
        <v>33</v>
      </c>
      <c r="D9691" s="6">
        <v>78.14</v>
      </c>
      <c r="E9691" s="6">
        <v>3.9</v>
      </c>
      <c r="F9691" s="18">
        <v>0.39583333333333298</v>
      </c>
      <c r="G9691" s="1">
        <v>13.9</v>
      </c>
      <c r="H9691" s="1">
        <v>60</v>
      </c>
      <c r="I9691" s="1">
        <v>14.1</v>
      </c>
      <c r="J9691" s="1">
        <v>0.1</v>
      </c>
      <c r="K9691" s="1">
        <v>605</v>
      </c>
      <c r="L9691" s="1">
        <v>300</v>
      </c>
      <c r="M9691" s="6">
        <f t="shared" si="957"/>
        <v>14.170714876960687</v>
      </c>
      <c r="N9691" s="7">
        <v>1</v>
      </c>
      <c r="O9691" s="11" cm="1">
        <f t="array" ref="O9691">ROUND(_xlfn.SWITCH(C9691,"建筑专教",IF(S9691&gt;0.1,1.38,1.28),"阶梯教室",IF(S9691&gt;0.1,1.15,1.05),"公共教室",IF(S9691&gt;0.1,1.22,1.12),IF(S9691&gt;0.1,1.2,1.1))+(MOD(ROW()*11,31)/31-0.5)*0.06,2)</f>
        <v>1.21</v>
      </c>
      <c r="P9691" s="12">
        <f t="shared" si="955"/>
        <v>0.16</v>
      </c>
      <c r="Q9691" s="13">
        <f t="shared" si="958"/>
        <v>-1.2011917049365555</v>
      </c>
      <c r="R9691" s="1">
        <v>2.4</v>
      </c>
      <c r="S9691" s="1">
        <v>0.4</v>
      </c>
      <c r="T9691" s="1">
        <v>0.3</v>
      </c>
      <c r="U9691" s="4" t="s">
        <v>62</v>
      </c>
      <c r="V9691">
        <v>0.42</v>
      </c>
      <c r="W9691">
        <v>0.4</v>
      </c>
      <c r="X9691">
        <v>0.76</v>
      </c>
      <c r="Y9691">
        <v>2.4300000000000002</v>
      </c>
      <c r="Z9691">
        <v>0.23</v>
      </c>
      <c r="AA9691" s="5">
        <f t="shared" si="950"/>
        <v>3.0999999999999996</v>
      </c>
      <c r="AB9691" s="15" cm="1">
        <f t="array" ref="AB9691">_xlfn.SWITCH(U9691,"夏",122,"冬",90,"春",153,"秋",153,0)</f>
        <v>90</v>
      </c>
      <c r="AC9691" s="16">
        <f t="shared" si="951"/>
        <v>278.99999999999994</v>
      </c>
      <c r="AD9691" s="5">
        <f>IFERROR(AA9691/D9691,0)</f>
        <v>3.967238290248272E-2</v>
      </c>
      <c r="AE9691" s="15">
        <f t="shared" si="952"/>
        <v>0.24657534246575341</v>
      </c>
      <c r="AF9691" s="5">
        <f>IFERROR(AD9691*AE9691*48,0)</f>
        <v>0.46954710722938453</v>
      </c>
    </row>
    <row r="9692" spans="2:32" x14ac:dyDescent="0.15">
      <c r="B9692" s="1" t="s">
        <v>39</v>
      </c>
      <c r="C9692" s="1" t="s">
        <v>33</v>
      </c>
      <c r="D9692" s="6">
        <v>78.14</v>
      </c>
      <c r="E9692" s="6">
        <v>3.9</v>
      </c>
      <c r="F9692" s="18">
        <v>0.41666666666666702</v>
      </c>
      <c r="G9692" s="1">
        <v>14.6</v>
      </c>
      <c r="H9692" s="1">
        <v>57</v>
      </c>
      <c r="I9692" s="1">
        <v>14.8</v>
      </c>
      <c r="J9692" s="1">
        <v>0.1</v>
      </c>
      <c r="K9692" s="1">
        <v>675</v>
      </c>
      <c r="L9692" s="1">
        <v>330</v>
      </c>
      <c r="M9692" s="6">
        <f t="shared" si="957"/>
        <v>14.870200661851641</v>
      </c>
      <c r="N9692" s="7">
        <v>1</v>
      </c>
      <c r="O9692" s="11" cm="1">
        <f t="array" ref="O9692">ROUND(_xlfn.SWITCH(C9692,"建筑专教",IF(S9692&gt;0.1,1.38,1.28),"阶梯教室",IF(S9692&gt;0.1,1.15,1.05),"公共教室",IF(S9692&gt;0.1,1.22,1.12),IF(S9692&gt;0.1,1.2,1.1))+(MOD(ROW()*11,31)/31-0.5)*0.06,2)</f>
        <v>1.18</v>
      </c>
      <c r="P9692" s="12">
        <f t="shared" si="955"/>
        <v>0.22</v>
      </c>
      <c r="Q9692" s="13">
        <f t="shared" si="958"/>
        <v>-1.1093862788610056</v>
      </c>
      <c r="R9692" s="1">
        <v>2.2999999999999998</v>
      </c>
      <c r="S9692" s="1">
        <v>0.3</v>
      </c>
      <c r="T9692" s="1">
        <v>0.4</v>
      </c>
      <c r="U9692" s="4" t="s">
        <v>62</v>
      </c>
      <c r="V9692">
        <v>0.42</v>
      </c>
      <c r="W9692">
        <v>0.4</v>
      </c>
      <c r="X9692">
        <v>0.76</v>
      </c>
      <c r="Y9692">
        <v>2.4300000000000002</v>
      </c>
      <c r="Z9692">
        <v>0.23</v>
      </c>
      <c r="AA9692" s="5">
        <f t="shared" si="950"/>
        <v>2.9999999999999996</v>
      </c>
      <c r="AB9692" s="15" cm="1">
        <f t="array" ref="AB9692">_xlfn.SWITCH(U9692,"夏",122,"冬",90,"春",153,"秋",153,0)</f>
        <v>90</v>
      </c>
      <c r="AC9692" s="16">
        <f t="shared" si="951"/>
        <v>269.99999999999994</v>
      </c>
      <c r="AD9692" s="5">
        <f>IFERROR(AA9692/D9692,0)</f>
        <v>3.8392628615305853E-2</v>
      </c>
      <c r="AE9692" s="15">
        <f t="shared" si="952"/>
        <v>0.24657534246575341</v>
      </c>
      <c r="AF9692" s="5">
        <f>IFERROR(AD9692*AE9692*48,0)</f>
        <v>0.45440042635101718</v>
      </c>
    </row>
    <row r="9693" spans="2:32" x14ac:dyDescent="0.15">
      <c r="B9693" s="1" t="s">
        <v>39</v>
      </c>
      <c r="C9693" s="1" t="s">
        <v>33</v>
      </c>
      <c r="D9693" s="6">
        <v>78.14</v>
      </c>
      <c r="E9693" s="6">
        <v>3.9</v>
      </c>
      <c r="F9693" s="18">
        <v>0.4375</v>
      </c>
      <c r="G9693" s="1">
        <v>15.3</v>
      </c>
      <c r="H9693" s="1">
        <v>54</v>
      </c>
      <c r="I9693" s="1">
        <v>15.5</v>
      </c>
      <c r="J9693" s="1">
        <v>0.1</v>
      </c>
      <c r="K9693" s="1">
        <v>705</v>
      </c>
      <c r="L9693" s="1">
        <v>360</v>
      </c>
      <c r="M9693" s="6">
        <f t="shared" si="957"/>
        <v>15.569691418483785</v>
      </c>
      <c r="N9693" s="7">
        <v>1</v>
      </c>
      <c r="O9693" s="11" cm="1">
        <f t="array" ref="O9693">ROUND(_xlfn.SWITCH(C9693,"建筑专教",IF(S9693&gt;0.1,1.38,1.28),"阶梯教室",IF(S9693&gt;0.1,1.15,1.05),"公共教室",IF(S9693&gt;0.1,1.22,1.12),IF(S9693&gt;0.1,1.2,1.1))+(MOD(ROW()*11,31)/31-0.5)*0.06,2)</f>
        <v>1.2</v>
      </c>
      <c r="P9693" s="12">
        <f t="shared" si="955"/>
        <v>0.24</v>
      </c>
      <c r="Q9693" s="13">
        <f t="shared" si="958"/>
        <v>-0.87819656332110863</v>
      </c>
      <c r="R9693" s="1">
        <v>2.1</v>
      </c>
      <c r="S9693" s="1">
        <v>0.3</v>
      </c>
      <c r="T9693" s="1">
        <v>0.4</v>
      </c>
      <c r="U9693" s="4" t="s">
        <v>62</v>
      </c>
      <c r="V9693">
        <v>0.42</v>
      </c>
      <c r="W9693">
        <v>0.4</v>
      </c>
      <c r="X9693">
        <v>0.76</v>
      </c>
      <c r="Y9693">
        <v>2.4300000000000002</v>
      </c>
      <c r="Z9693">
        <v>0.23</v>
      </c>
      <c r="AA9693" s="5">
        <f t="shared" si="950"/>
        <v>2.8</v>
      </c>
      <c r="AB9693" s="15" cm="1">
        <f t="array" ref="AB9693">_xlfn.SWITCH(U9693,"夏",122,"冬",90,"春",153,"秋",153,0)</f>
        <v>90</v>
      </c>
      <c r="AC9693" s="16">
        <f t="shared" si="951"/>
        <v>251.99999999999997</v>
      </c>
      <c r="AD9693" s="5">
        <f>IFERROR(AA9693/D9693,0)</f>
        <v>3.5833120040952134E-2</v>
      </c>
      <c r="AE9693" s="15">
        <f t="shared" si="952"/>
        <v>0.24657534246575341</v>
      </c>
      <c r="AF9693" s="5">
        <f>IFERROR(AD9693*AE9693*48,0)</f>
        <v>0.42410706459428271</v>
      </c>
    </row>
    <row r="9694" spans="2:32" x14ac:dyDescent="0.15">
      <c r="B9694" s="1" t="s">
        <v>39</v>
      </c>
      <c r="C9694" s="1" t="s">
        <v>33</v>
      </c>
      <c r="D9694" s="6">
        <v>78.14</v>
      </c>
      <c r="E9694" s="6">
        <v>3.9</v>
      </c>
      <c r="F9694" s="18">
        <v>0.45833333333333298</v>
      </c>
      <c r="G9694" s="1">
        <v>15.8</v>
      </c>
      <c r="H9694" s="1">
        <v>52</v>
      </c>
      <c r="I9694" s="1">
        <v>16</v>
      </c>
      <c r="J9694" s="1">
        <v>0.1</v>
      </c>
      <c r="K9694" s="1">
        <v>685</v>
      </c>
      <c r="L9694" s="1">
        <v>380</v>
      </c>
      <c r="M9694" s="6">
        <f t="shared" si="957"/>
        <v>16.069330683922487</v>
      </c>
      <c r="N9694" s="7">
        <v>1</v>
      </c>
      <c r="O9694" s="11" cm="1">
        <f t="array" ref="O9694">ROUND(_xlfn.SWITCH(C9694,"建筑专教",IF(S9694&gt;0.1,1.38,1.28),"阶梯教室",IF(S9694&gt;0.1,1.15,1.05),"公共教室",IF(S9694&gt;0.1,1.22,1.12),IF(S9694&gt;0.1,1.2,1.1))+(MOD(ROW()*11,31)/31-0.5)*0.06,2)</f>
        <v>1.22</v>
      </c>
      <c r="P9694" s="12">
        <f t="shared" si="955"/>
        <v>0.23</v>
      </c>
      <c r="Q9694" s="13">
        <f t="shared" si="958"/>
        <v>-0.70723118472957569</v>
      </c>
      <c r="R9694" s="1">
        <v>1.9</v>
      </c>
      <c r="S9694" s="1">
        <v>0.3</v>
      </c>
      <c r="T9694" s="1">
        <v>0.3</v>
      </c>
      <c r="U9694" s="4" t="s">
        <v>62</v>
      </c>
      <c r="V9694">
        <v>0.42</v>
      </c>
      <c r="W9694">
        <v>0.4</v>
      </c>
      <c r="X9694">
        <v>0.76</v>
      </c>
      <c r="Y9694">
        <v>2.4300000000000002</v>
      </c>
      <c r="Z9694">
        <v>0.23</v>
      </c>
      <c r="AA9694" s="5">
        <f t="shared" si="950"/>
        <v>2.4999999999999996</v>
      </c>
      <c r="AB9694" s="15" cm="1">
        <f t="array" ref="AB9694">_xlfn.SWITCH(U9694,"夏",122,"冬",90,"春",153,"秋",153,0)</f>
        <v>90</v>
      </c>
      <c r="AC9694" s="16">
        <f t="shared" si="951"/>
        <v>224.99999999999997</v>
      </c>
      <c r="AD9694" s="5">
        <f>IFERROR(AA9694/D9694,0)</f>
        <v>3.1993857179421548E-2</v>
      </c>
      <c r="AE9694" s="15">
        <f t="shared" si="952"/>
        <v>0.24657534246575341</v>
      </c>
      <c r="AF9694" s="5">
        <f>IFERROR(AD9694*AE9694*48,0)</f>
        <v>0.378667021959181</v>
      </c>
    </row>
    <row r="9695" spans="2:32" x14ac:dyDescent="0.15">
      <c r="B9695" s="1" t="s">
        <v>39</v>
      </c>
      <c r="C9695" s="1" t="s">
        <v>33</v>
      </c>
      <c r="D9695" s="6">
        <v>78.14</v>
      </c>
      <c r="E9695" s="6">
        <v>3.9</v>
      </c>
      <c r="F9695" s="18">
        <v>0.47916666666666702</v>
      </c>
      <c r="G9695" s="1">
        <v>16.2</v>
      </c>
      <c r="H9695" s="1">
        <v>50</v>
      </c>
      <c r="I9695" s="1">
        <v>16.399999999999999</v>
      </c>
      <c r="J9695" s="1">
        <v>0.1</v>
      </c>
      <c r="K9695" s="1">
        <v>570</v>
      </c>
      <c r="L9695" s="1">
        <v>400</v>
      </c>
      <c r="M9695" s="6">
        <f t="shared" si="957"/>
        <v>16.469043886107613</v>
      </c>
      <c r="N9695" s="7">
        <v>1</v>
      </c>
      <c r="O9695" s="11" cm="1">
        <f t="array" ref="O9695">ROUND(_xlfn.SWITCH(C9695,"建筑专教",IF(S9695&gt;0.1,1.38,1.28),"阶梯教室",IF(S9695&gt;0.1,1.15,1.05),"公共教室",IF(S9695&gt;0.1,1.22,1.12),IF(S9695&gt;0.1,1.2,1.1))+(MOD(ROW()*11,31)/31-0.5)*0.06,2)</f>
        <v>1.18</v>
      </c>
      <c r="P9695" s="12">
        <f t="shared" si="955"/>
        <v>0.14000000000000001</v>
      </c>
      <c r="Q9695" s="13">
        <f t="shared" si="958"/>
        <v>-0.70891488432227334</v>
      </c>
      <c r="R9695" s="1">
        <v>1.5</v>
      </c>
      <c r="S9695" s="1">
        <v>0.4</v>
      </c>
      <c r="T9695" s="1">
        <v>0.2</v>
      </c>
      <c r="U9695" s="4" t="s">
        <v>62</v>
      </c>
      <c r="V9695">
        <v>0.42</v>
      </c>
      <c r="W9695">
        <v>0.4</v>
      </c>
      <c r="X9695">
        <v>0.76</v>
      </c>
      <c r="Y9695">
        <v>2.4300000000000002</v>
      </c>
      <c r="Z9695">
        <v>0.23</v>
      </c>
      <c r="AA9695" s="5">
        <f t="shared" si="950"/>
        <v>2.1</v>
      </c>
      <c r="AB9695" s="15" cm="1">
        <f t="array" ref="AB9695">_xlfn.SWITCH(U9695,"夏",122,"冬",90,"春",153,"秋",153,0)</f>
        <v>90</v>
      </c>
      <c r="AC9695" s="16">
        <f t="shared" si="951"/>
        <v>189</v>
      </c>
      <c r="AD9695" s="5">
        <f>IFERROR(AA9695/D9695,0)</f>
        <v>2.6874840030714105E-2</v>
      </c>
      <c r="AE9695" s="15">
        <f t="shared" si="952"/>
        <v>0.24657534246575341</v>
      </c>
      <c r="AF9695" s="5">
        <f>IFERROR(AD9695*AE9695*48,0)</f>
        <v>0.31808029844571212</v>
      </c>
    </row>
    <row r="9696" spans="2:32" x14ac:dyDescent="0.15">
      <c r="B9696" s="1" t="s">
        <v>39</v>
      </c>
      <c r="C9696" s="1" t="s">
        <v>33</v>
      </c>
      <c r="D9696" s="6">
        <v>78.14</v>
      </c>
      <c r="E9696" s="6">
        <v>3.9</v>
      </c>
      <c r="F9696" s="18">
        <v>0.5</v>
      </c>
      <c r="G9696" s="1">
        <v>16.399999999999999</v>
      </c>
      <c r="H9696" s="1">
        <v>49</v>
      </c>
      <c r="I9696" s="1">
        <v>16.600000000000001</v>
      </c>
      <c r="J9696" s="1">
        <v>0.1</v>
      </c>
      <c r="K9696" s="1">
        <v>445</v>
      </c>
      <c r="L9696" s="1">
        <v>420</v>
      </c>
      <c r="M9696" s="6">
        <f t="shared" si="957"/>
        <v>16.668901080045998</v>
      </c>
      <c r="N9696" s="1">
        <v>0</v>
      </c>
      <c r="O9696" s="1">
        <v>0</v>
      </c>
      <c r="P9696" s="12">
        <f t="shared" si="955"/>
        <v>0</v>
      </c>
      <c r="Q9696" s="1">
        <v>0</v>
      </c>
      <c r="R9696" s="1">
        <v>0</v>
      </c>
      <c r="S9696" s="1">
        <v>0.5</v>
      </c>
      <c r="T9696" s="1">
        <v>0</v>
      </c>
      <c r="U9696" s="4" t="s">
        <v>62</v>
      </c>
      <c r="V9696">
        <v>0.42</v>
      </c>
      <c r="W9696">
        <v>0.4</v>
      </c>
      <c r="X9696">
        <v>0.76</v>
      </c>
      <c r="Y9696">
        <v>2.4300000000000002</v>
      </c>
      <c r="Z9696">
        <v>0.23</v>
      </c>
      <c r="AA9696" s="5">
        <f t="shared" si="950"/>
        <v>0.5</v>
      </c>
      <c r="AB9696" s="15" cm="1">
        <f t="array" ref="AB9696">_xlfn.SWITCH(U9696,"夏",122,"冬",90,"春",153,"秋",153,0)</f>
        <v>90</v>
      </c>
      <c r="AC9696" s="16">
        <f t="shared" si="951"/>
        <v>45</v>
      </c>
      <c r="AD9696" s="5">
        <f>IFERROR(AA9696/D9696,0)</f>
        <v>6.3987714358843106E-3</v>
      </c>
      <c r="AE9696" s="15">
        <f t="shared" si="952"/>
        <v>0.24657534246575341</v>
      </c>
      <c r="AF9696" s="5">
        <f>IFERROR(AD9696*AE9696*48,0)</f>
        <v>7.573340439183622E-2</v>
      </c>
    </row>
    <row r="9697" spans="2:32" x14ac:dyDescent="0.15">
      <c r="B9697" s="1" t="s">
        <v>39</v>
      </c>
      <c r="C9697" s="1" t="s">
        <v>33</v>
      </c>
      <c r="D9697" s="6">
        <v>78.14</v>
      </c>
      <c r="E9697" s="6">
        <v>3.9</v>
      </c>
      <c r="F9697" s="18">
        <v>0.52083333333333304</v>
      </c>
      <c r="G9697" s="1">
        <v>16</v>
      </c>
      <c r="H9697" s="1">
        <v>51</v>
      </c>
      <c r="I9697" s="1">
        <v>16.2</v>
      </c>
      <c r="J9697" s="1">
        <v>0.1</v>
      </c>
      <c r="K9697" s="1">
        <v>416</v>
      </c>
      <c r="L9697" s="1">
        <v>410</v>
      </c>
      <c r="M9697" s="6">
        <f t="shared" si="957"/>
        <v>16.26918708694518</v>
      </c>
      <c r="N9697" s="1">
        <v>0</v>
      </c>
      <c r="O9697" s="1">
        <v>0</v>
      </c>
      <c r="P9697" s="12">
        <f t="shared" si="955"/>
        <v>0</v>
      </c>
      <c r="Q9697" s="1">
        <v>0</v>
      </c>
      <c r="R9697" s="1">
        <v>0</v>
      </c>
      <c r="S9697" s="1">
        <v>0.4</v>
      </c>
      <c r="T9697" s="1">
        <v>0</v>
      </c>
      <c r="U9697" s="4" t="s">
        <v>62</v>
      </c>
      <c r="V9697">
        <v>0.42</v>
      </c>
      <c r="W9697">
        <v>0.4</v>
      </c>
      <c r="X9697">
        <v>0.76</v>
      </c>
      <c r="Y9697">
        <v>2.4300000000000002</v>
      </c>
      <c r="Z9697">
        <v>0.23</v>
      </c>
      <c r="AA9697" s="5">
        <f t="shared" si="950"/>
        <v>0.4</v>
      </c>
      <c r="AB9697" s="15" cm="1">
        <f t="array" ref="AB9697">_xlfn.SWITCH(U9697,"夏",122,"冬",90,"春",153,"秋",153,0)</f>
        <v>90</v>
      </c>
      <c r="AC9697" s="16">
        <f t="shared" si="951"/>
        <v>36</v>
      </c>
      <c r="AD9697" s="5">
        <f>IFERROR(AA9697/D9697,0)</f>
        <v>5.1190171487074483E-3</v>
      </c>
      <c r="AE9697" s="15">
        <f t="shared" si="952"/>
        <v>0.24657534246575341</v>
      </c>
      <c r="AF9697" s="5">
        <f>IFERROR(AD9697*AE9697*48,0)</f>
        <v>6.0586723513468978E-2</v>
      </c>
    </row>
    <row r="9698" spans="2:32" x14ac:dyDescent="0.15">
      <c r="B9698" s="1" t="s">
        <v>39</v>
      </c>
      <c r="C9698" s="1" t="s">
        <v>33</v>
      </c>
      <c r="D9698" s="6">
        <v>78.14</v>
      </c>
      <c r="E9698" s="6">
        <v>3.9</v>
      </c>
      <c r="F9698" s="18">
        <v>0.54166666666666696</v>
      </c>
      <c r="G9698" s="1">
        <v>15.7</v>
      </c>
      <c r="H9698" s="1">
        <v>53</v>
      </c>
      <c r="I9698" s="1">
        <v>15.9</v>
      </c>
      <c r="J9698" s="1">
        <v>0.1</v>
      </c>
      <c r="K9698" s="1">
        <v>409</v>
      </c>
      <c r="L9698" s="1">
        <v>390</v>
      </c>
      <c r="M9698" s="6">
        <f t="shared" si="957"/>
        <v>15.969402631391688</v>
      </c>
      <c r="N9698" s="1">
        <v>0</v>
      </c>
      <c r="O9698" s="1">
        <v>0</v>
      </c>
      <c r="P9698" s="12">
        <f t="shared" si="955"/>
        <v>0</v>
      </c>
      <c r="Q9698" s="1">
        <v>0</v>
      </c>
      <c r="R9698" s="1">
        <v>0</v>
      </c>
      <c r="S9698" s="1">
        <v>0.4</v>
      </c>
      <c r="T9698" s="1">
        <v>0</v>
      </c>
      <c r="U9698" s="4" t="s">
        <v>62</v>
      </c>
      <c r="V9698">
        <v>0.42</v>
      </c>
      <c r="W9698">
        <v>0.4</v>
      </c>
      <c r="X9698">
        <v>0.76</v>
      </c>
      <c r="Y9698">
        <v>2.4300000000000002</v>
      </c>
      <c r="Z9698">
        <v>0.23</v>
      </c>
      <c r="AA9698" s="5">
        <f t="shared" si="950"/>
        <v>0.4</v>
      </c>
      <c r="AB9698" s="15" cm="1">
        <f t="array" ref="AB9698">_xlfn.SWITCH(U9698,"夏",122,"冬",90,"春",153,"秋",153,0)</f>
        <v>90</v>
      </c>
      <c r="AC9698" s="16">
        <f t="shared" si="951"/>
        <v>36</v>
      </c>
      <c r="AD9698" s="5">
        <f>IFERROR(AA9698/D9698,0)</f>
        <v>5.1190171487074483E-3</v>
      </c>
      <c r="AE9698" s="15">
        <f t="shared" si="952"/>
        <v>0.24657534246575341</v>
      </c>
      <c r="AF9698" s="5">
        <f>IFERROR(AD9698*AE9698*48,0)</f>
        <v>6.0586723513468978E-2</v>
      </c>
    </row>
    <row r="9699" spans="2:32" x14ac:dyDescent="0.15">
      <c r="B9699" s="1" t="s">
        <v>39</v>
      </c>
      <c r="C9699" s="1" t="s">
        <v>33</v>
      </c>
      <c r="D9699" s="6">
        <v>78.14</v>
      </c>
      <c r="E9699" s="6">
        <v>3.9</v>
      </c>
      <c r="F9699" s="18">
        <v>0.5625</v>
      </c>
      <c r="G9699" s="1">
        <v>15.4</v>
      </c>
      <c r="H9699" s="1">
        <v>56</v>
      </c>
      <c r="I9699" s="1">
        <v>15.6</v>
      </c>
      <c r="J9699" s="1">
        <v>0.1</v>
      </c>
      <c r="K9699" s="1">
        <v>407</v>
      </c>
      <c r="L9699" s="1">
        <v>370</v>
      </c>
      <c r="M9699" s="6">
        <f t="shared" si="957"/>
        <v>15.669619071783529</v>
      </c>
      <c r="N9699" s="1">
        <v>0</v>
      </c>
      <c r="O9699" s="1">
        <v>0</v>
      </c>
      <c r="P9699" s="12">
        <f t="shared" si="955"/>
        <v>0</v>
      </c>
      <c r="Q9699" s="1">
        <v>0</v>
      </c>
      <c r="R9699" s="1">
        <v>0</v>
      </c>
      <c r="S9699" s="1">
        <v>0.5</v>
      </c>
      <c r="T9699" s="1">
        <v>0</v>
      </c>
      <c r="U9699" s="4" t="s">
        <v>62</v>
      </c>
      <c r="V9699">
        <v>0.42</v>
      </c>
      <c r="W9699">
        <v>0.4</v>
      </c>
      <c r="X9699">
        <v>0.76</v>
      </c>
      <c r="Y9699">
        <v>2.4300000000000002</v>
      </c>
      <c r="Z9699">
        <v>0.23</v>
      </c>
      <c r="AA9699" s="5">
        <f t="shared" si="950"/>
        <v>0.5</v>
      </c>
      <c r="AB9699" s="15" cm="1">
        <f t="array" ref="AB9699">_xlfn.SWITCH(U9699,"夏",122,"冬",90,"春",153,"秋",153,0)</f>
        <v>90</v>
      </c>
      <c r="AC9699" s="16">
        <f t="shared" si="951"/>
        <v>45</v>
      </c>
      <c r="AD9699" s="5">
        <f>IFERROR(AA9699/D9699,0)</f>
        <v>6.3987714358843106E-3</v>
      </c>
      <c r="AE9699" s="15">
        <f t="shared" si="952"/>
        <v>0.24657534246575341</v>
      </c>
      <c r="AF9699" s="5">
        <f>IFERROR(AD9699*AE9699*48,0)</f>
        <v>7.573340439183622E-2</v>
      </c>
    </row>
    <row r="9700" spans="2:32" x14ac:dyDescent="0.15">
      <c r="B9700" s="1" t="s">
        <v>39</v>
      </c>
      <c r="C9700" s="1" t="s">
        <v>33</v>
      </c>
      <c r="D9700" s="6">
        <v>78.14</v>
      </c>
      <c r="E9700" s="6">
        <v>3.9</v>
      </c>
      <c r="F9700" s="18">
        <v>0.58333333333333304</v>
      </c>
      <c r="G9700" s="1">
        <v>15.7</v>
      </c>
      <c r="H9700" s="1">
        <v>53</v>
      </c>
      <c r="I9700" s="1">
        <v>15.9</v>
      </c>
      <c r="J9700" s="1">
        <v>0.1</v>
      </c>
      <c r="K9700" s="1">
        <v>505</v>
      </c>
      <c r="L9700" s="1">
        <v>340</v>
      </c>
      <c r="M9700" s="6">
        <f t="shared" si="957"/>
        <v>15.969402631391688</v>
      </c>
      <c r="N9700" s="7">
        <v>1</v>
      </c>
      <c r="O9700" s="11" cm="1">
        <f t="array" ref="O9700">ROUND(_xlfn.SWITCH(C9700,"建筑专教",IF(S9700&gt;0.1,1.38,1.28),"阶梯教室",IF(S9700&gt;0.1,1.15,1.05),"公共教室",IF(S9700&gt;0.1,1.22,1.12),IF(S9700&gt;0.1,1.2,1.1))+(MOD(ROW()*11,31)/31-0.5)*0.06,2)</f>
        <v>1.23</v>
      </c>
      <c r="P9700" s="12">
        <f t="shared" si="955"/>
        <v>0.08</v>
      </c>
      <c r="Q9700" s="13">
        <f t="shared" ref="Q9700:Q9705" si="959">(0.303*EXP(-0.036*(O9700*58.15))+0.028)*((O9700*58.15)-0.00305*(5733-6.99*(O9700*58.15)-(EXP(16.6536-4030.183/(G9700+235))*(H9700/100)))-0.42*((O9700*58.15)-58.15)-0.000017*(O9700*58.15)*(5867-(EXP(16.6536-4030.183/(G9700+235))*(H9700/100)))-0.0014*(O9700*58.15)*(34-G9700)-0.0000000396*IF(N9700*0.155&gt;0.078,1.05+0.645*N9700*0.155,1)*(POWER((35.7-0.028*(O9700*58.15)-N9700*0.155*(0.0000000396*IF(N9700*0.155&gt;0.078,1.05+0.645*N9700*0.155,1)*(POWER((35.7-0.028*(O9700*58.15)-N9700*0.155*0.1)+273,4)-POWER(M9700+273,4))+IF(N9700*0.155&gt;0.078,1.05+0.645*N9700*0.155,1)*IF(J9700&lt;0.2,2.38*ABS(35.7-0.028*(O9700*58.15)-G9700)^0.25,12.1*SQRT(J9700))*(35.7-0.028*(O9700*58.15)-G9700))+273),4)-POWER(M9700+273,4))-IF(N9700*0.155&gt;0.078,1.05+0.645*N9700*0.155,1)*IF(J9700&lt;0.2,2.38*ABS(35.7-0.028*(O9700*58.15)-N9700*0.155*0.1-G9700)^0.25,12.1*SQRT(J9700))*(35.7-0.028*(O9700*58.15)-N9700*0.155*0.1-G9700))</f>
        <v>-0.70702884824223178</v>
      </c>
      <c r="R9700" s="1">
        <v>1.4</v>
      </c>
      <c r="S9700" s="1">
        <v>0.6</v>
      </c>
      <c r="T9700" s="1">
        <v>0.2</v>
      </c>
      <c r="U9700" s="4" t="s">
        <v>62</v>
      </c>
      <c r="V9700">
        <v>0.42</v>
      </c>
      <c r="W9700">
        <v>0.4</v>
      </c>
      <c r="X9700">
        <v>0.76</v>
      </c>
      <c r="Y9700">
        <v>2.4300000000000002</v>
      </c>
      <c r="Z9700">
        <v>0.23</v>
      </c>
      <c r="AA9700" s="5">
        <f t="shared" si="950"/>
        <v>2.2000000000000002</v>
      </c>
      <c r="AB9700" s="15" cm="1">
        <f t="array" ref="AB9700">_xlfn.SWITCH(U9700,"夏",122,"冬",90,"春",153,"秋",153,0)</f>
        <v>90</v>
      </c>
      <c r="AC9700" s="16">
        <f t="shared" si="951"/>
        <v>198.00000000000003</v>
      </c>
      <c r="AD9700" s="5">
        <f>IFERROR(AA9700/D9700,0)</f>
        <v>2.8154594317890969E-2</v>
      </c>
      <c r="AE9700" s="15">
        <f t="shared" si="952"/>
        <v>0.24657534246575341</v>
      </c>
      <c r="AF9700" s="5">
        <f>IFERROR(AD9700*AE9700*48,0)</f>
        <v>0.33322697932407941</v>
      </c>
    </row>
    <row r="9701" spans="2:32" x14ac:dyDescent="0.15">
      <c r="B9701" s="1" t="s">
        <v>39</v>
      </c>
      <c r="C9701" s="1" t="s">
        <v>33</v>
      </c>
      <c r="D9701" s="6">
        <v>78.14</v>
      </c>
      <c r="E9701" s="6">
        <v>3.9</v>
      </c>
      <c r="F9701" s="18">
        <v>0.60416666666666696</v>
      </c>
      <c r="G9701" s="1">
        <v>16.2</v>
      </c>
      <c r="H9701" s="1">
        <v>50</v>
      </c>
      <c r="I9701" s="1">
        <v>16.399999999999999</v>
      </c>
      <c r="J9701" s="1">
        <v>0.1</v>
      </c>
      <c r="K9701" s="1">
        <v>635</v>
      </c>
      <c r="L9701" s="1">
        <v>310</v>
      </c>
      <c r="M9701" s="6">
        <f t="shared" si="957"/>
        <v>16.469043886107613</v>
      </c>
      <c r="N9701" s="7">
        <v>1</v>
      </c>
      <c r="O9701" s="11" cm="1">
        <f t="array" ref="O9701">ROUND(_xlfn.SWITCH(C9701,"建筑专教",IF(S9701&gt;0.1,1.38,1.28),"阶梯教室",IF(S9701&gt;0.1,1.15,1.05),"公共教室",IF(S9701&gt;0.1,1.22,1.12),IF(S9701&gt;0.1,1.2,1.1))+(MOD(ROW()*11,31)/31-0.5)*0.06,2)</f>
        <v>1.19</v>
      </c>
      <c r="P9701" s="12">
        <f t="shared" si="955"/>
        <v>0.19</v>
      </c>
      <c r="Q9701" s="13">
        <f t="shared" si="959"/>
        <v>-0.68419265926416817</v>
      </c>
      <c r="R9701" s="1">
        <v>1.9</v>
      </c>
      <c r="S9701" s="1">
        <v>0.5</v>
      </c>
      <c r="T9701" s="1">
        <v>0.3</v>
      </c>
      <c r="U9701" s="4" t="s">
        <v>62</v>
      </c>
      <c r="V9701">
        <v>0.42</v>
      </c>
      <c r="W9701">
        <v>0.4</v>
      </c>
      <c r="X9701">
        <v>0.76</v>
      </c>
      <c r="Y9701">
        <v>2.4300000000000002</v>
      </c>
      <c r="Z9701">
        <v>0.23</v>
      </c>
      <c r="AA9701" s="5">
        <f t="shared" si="950"/>
        <v>2.6999999999999997</v>
      </c>
      <c r="AB9701" s="15" cm="1">
        <f t="array" ref="AB9701">_xlfn.SWITCH(U9701,"夏",122,"冬",90,"春",153,"秋",153,0)</f>
        <v>90</v>
      </c>
      <c r="AC9701" s="16">
        <f t="shared" si="951"/>
        <v>242.99999999999997</v>
      </c>
      <c r="AD9701" s="5">
        <f>IFERROR(AA9701/D9701,0)</f>
        <v>3.4553365753775274E-2</v>
      </c>
      <c r="AE9701" s="15">
        <f t="shared" si="952"/>
        <v>0.24657534246575341</v>
      </c>
      <c r="AF9701" s="5">
        <f>IFERROR(AD9701*AE9701*48,0)</f>
        <v>0.40896038371591553</v>
      </c>
    </row>
    <row r="9702" spans="2:32" x14ac:dyDescent="0.15">
      <c r="B9702" s="1" t="s">
        <v>39</v>
      </c>
      <c r="C9702" s="1" t="s">
        <v>33</v>
      </c>
      <c r="D9702" s="6">
        <v>78.14</v>
      </c>
      <c r="E9702" s="6">
        <v>3.9</v>
      </c>
      <c r="F9702" s="18">
        <v>0.625</v>
      </c>
      <c r="G9702" s="1">
        <v>16.7</v>
      </c>
      <c r="H9702" s="1">
        <v>48</v>
      </c>
      <c r="I9702" s="1">
        <v>16.899999999999999</v>
      </c>
      <c r="J9702" s="1">
        <v>0.1</v>
      </c>
      <c r="K9702" s="1">
        <v>700</v>
      </c>
      <c r="L9702" s="1">
        <v>280</v>
      </c>
      <c r="M9702" s="6">
        <f t="shared" si="957"/>
        <v>16.96868760818694</v>
      </c>
      <c r="N9702" s="7">
        <v>1</v>
      </c>
      <c r="O9702" s="11" cm="1">
        <f t="array" ref="O9702">ROUND(_xlfn.SWITCH(C9702,"建筑专教",IF(S9702&gt;0.1,1.38,1.28),"阶梯教室",IF(S9702&gt;0.1,1.15,1.05),"公共教室",IF(S9702&gt;0.1,1.22,1.12),IF(S9702&gt;0.1,1.2,1.1))+(MOD(ROW()*11,31)/31-0.5)*0.06,2)</f>
        <v>1.21</v>
      </c>
      <c r="P9702" s="12">
        <f t="shared" si="955"/>
        <v>0.24</v>
      </c>
      <c r="Q9702" s="13">
        <f t="shared" si="959"/>
        <v>-0.51897057777218814</v>
      </c>
      <c r="R9702" s="1">
        <v>2.1</v>
      </c>
      <c r="S9702" s="1">
        <v>0.4</v>
      </c>
      <c r="T9702" s="1">
        <v>0.4</v>
      </c>
      <c r="U9702" s="4" t="s">
        <v>62</v>
      </c>
      <c r="V9702">
        <v>0.42</v>
      </c>
      <c r="W9702">
        <v>0.4</v>
      </c>
      <c r="X9702">
        <v>0.76</v>
      </c>
      <c r="Y9702">
        <v>2.4300000000000002</v>
      </c>
      <c r="Z9702">
        <v>0.23</v>
      </c>
      <c r="AA9702" s="5">
        <f t="shared" si="950"/>
        <v>2.9</v>
      </c>
      <c r="AB9702" s="15" cm="1">
        <f t="array" ref="AB9702">_xlfn.SWITCH(U9702,"夏",122,"冬",90,"春",153,"秋",153,0)</f>
        <v>90</v>
      </c>
      <c r="AC9702" s="16">
        <f t="shared" si="951"/>
        <v>261</v>
      </c>
      <c r="AD9702" s="5">
        <f>IFERROR(AA9702/D9702,0)</f>
        <v>3.7112874328129E-2</v>
      </c>
      <c r="AE9702" s="15">
        <f t="shared" si="952"/>
        <v>0.24657534246575341</v>
      </c>
      <c r="AF9702" s="5">
        <f>IFERROR(AD9702*AE9702*48,0)</f>
        <v>0.43925374547265006</v>
      </c>
    </row>
    <row r="9703" spans="2:32" x14ac:dyDescent="0.15">
      <c r="B9703" s="1" t="s">
        <v>39</v>
      </c>
      <c r="C9703" s="1" t="s">
        <v>33</v>
      </c>
      <c r="D9703" s="6">
        <v>78.14</v>
      </c>
      <c r="E9703" s="6">
        <v>3.9</v>
      </c>
      <c r="F9703" s="18">
        <v>0.64583333333333304</v>
      </c>
      <c r="G9703" s="1">
        <v>17</v>
      </c>
      <c r="H9703" s="1">
        <v>46</v>
      </c>
      <c r="I9703" s="1">
        <v>17.2</v>
      </c>
      <c r="J9703" s="1">
        <v>0.1</v>
      </c>
      <c r="K9703" s="1">
        <v>665</v>
      </c>
      <c r="L9703" s="1">
        <v>250</v>
      </c>
      <c r="M9703" s="6">
        <f t="shared" si="957"/>
        <v>17.268475016954994</v>
      </c>
      <c r="N9703" s="7">
        <v>1</v>
      </c>
      <c r="O9703" s="11" cm="1">
        <f t="array" ref="O9703">ROUND(_xlfn.SWITCH(C9703,"建筑专教",IF(S9703&gt;0.1,1.38,1.28),"阶梯教室",IF(S9703&gt;0.1,1.15,1.05),"公共教室",IF(S9703&gt;0.1,1.22,1.12),IF(S9703&gt;0.1,1.2,1.1))+(MOD(ROW()*11,31)/31-0.5)*0.06,2)</f>
        <v>1.17</v>
      </c>
      <c r="P9703" s="12">
        <f t="shared" si="955"/>
        <v>0.21</v>
      </c>
      <c r="Q9703" s="13">
        <f t="shared" si="959"/>
        <v>-0.53983286906055872</v>
      </c>
      <c r="R9703" s="1">
        <v>1.9</v>
      </c>
      <c r="S9703" s="1">
        <v>0.4</v>
      </c>
      <c r="T9703" s="1">
        <v>0.3</v>
      </c>
      <c r="U9703" s="4" t="s">
        <v>62</v>
      </c>
      <c r="V9703">
        <v>0.42</v>
      </c>
      <c r="W9703">
        <v>0.4</v>
      </c>
      <c r="X9703">
        <v>0.76</v>
      </c>
      <c r="Y9703">
        <v>2.4300000000000002</v>
      </c>
      <c r="Z9703">
        <v>0.23</v>
      </c>
      <c r="AA9703" s="5">
        <f t="shared" si="950"/>
        <v>2.5999999999999996</v>
      </c>
      <c r="AB9703" s="15" cm="1">
        <f t="array" ref="AB9703">_xlfn.SWITCH(U9703,"夏",122,"冬",90,"春",153,"秋",153,0)</f>
        <v>90</v>
      </c>
      <c r="AC9703" s="16">
        <f t="shared" si="951"/>
        <v>233.99999999999997</v>
      </c>
      <c r="AD9703" s="5">
        <f>IFERROR(AA9703/D9703,0)</f>
        <v>3.3273611466598407E-2</v>
      </c>
      <c r="AE9703" s="15">
        <f t="shared" si="952"/>
        <v>0.24657534246575341</v>
      </c>
      <c r="AF9703" s="5">
        <f>IFERROR(AD9703*AE9703*48,0)</f>
        <v>0.39381370283754824</v>
      </c>
    </row>
    <row r="9704" spans="2:32" x14ac:dyDescent="0.15">
      <c r="B9704" s="1" t="s">
        <v>39</v>
      </c>
      <c r="C9704" s="1" t="s">
        <v>33</v>
      </c>
      <c r="D9704" s="6">
        <v>78.14</v>
      </c>
      <c r="E9704" s="6">
        <v>3.9</v>
      </c>
      <c r="F9704" s="18">
        <v>0.66666666666666696</v>
      </c>
      <c r="G9704" s="1">
        <v>17.2</v>
      </c>
      <c r="H9704" s="1">
        <v>45</v>
      </c>
      <c r="I9704" s="1">
        <v>17.399999999999999</v>
      </c>
      <c r="J9704" s="1">
        <v>0.1</v>
      </c>
      <c r="K9704" s="1">
        <v>610</v>
      </c>
      <c r="L9704" s="1">
        <v>220</v>
      </c>
      <c r="M9704" s="6">
        <f t="shared" si="957"/>
        <v>17.468333776463965</v>
      </c>
      <c r="N9704" s="7">
        <v>1</v>
      </c>
      <c r="O9704" s="11" cm="1">
        <f t="array" ref="O9704">ROUND(_xlfn.SWITCH(C9704,"建筑专教",IF(S9704&gt;0.1,1.38,1.28),"阶梯教室",IF(S9704&gt;0.1,1.15,1.05),"公共教室",IF(S9704&gt;0.1,1.22,1.12),IF(S9704&gt;0.1,1.2,1.1))+(MOD(ROW()*11,31)/31-0.5)*0.06,2)</f>
        <v>1.19</v>
      </c>
      <c r="P9704" s="12">
        <f t="shared" si="955"/>
        <v>0.17</v>
      </c>
      <c r="Q9704" s="13">
        <f t="shared" si="959"/>
        <v>-0.44703418634237363</v>
      </c>
      <c r="R9704" s="1">
        <v>1.7</v>
      </c>
      <c r="S9704" s="1">
        <v>0.5</v>
      </c>
      <c r="T9704" s="1">
        <v>0.2</v>
      </c>
      <c r="U9704" s="4" t="s">
        <v>62</v>
      </c>
      <c r="V9704">
        <v>0.42</v>
      </c>
      <c r="W9704">
        <v>0.4</v>
      </c>
      <c r="X9704">
        <v>0.76</v>
      </c>
      <c r="Y9704">
        <v>2.4300000000000002</v>
      </c>
      <c r="Z9704">
        <v>0.23</v>
      </c>
      <c r="AA9704" s="5">
        <f t="shared" ref="AA9704:AA9767" si="960">R9704+S9704+T9704</f>
        <v>2.4000000000000004</v>
      </c>
      <c r="AB9704" s="15" cm="1">
        <f t="array" ref="AB9704">_xlfn.SWITCH(U9704,"夏",122,"冬",90,"春",153,"秋",153,0)</f>
        <v>90</v>
      </c>
      <c r="AC9704" s="16">
        <f t="shared" ref="AC9704:AC9767" si="961">AA9704*AB9704</f>
        <v>216.00000000000003</v>
      </c>
      <c r="AD9704" s="5">
        <f>IFERROR(AA9704/D9704,0)</f>
        <v>3.0714102892244695E-2</v>
      </c>
      <c r="AE9704" s="15">
        <f t="shared" ref="AE9704:AE9767" si="962">IF(U9704="夏",122/365,IF(U9704="冬",90/365,IF(OR(U9704="春",U9704="秋"),153/365,0)))</f>
        <v>0.24657534246575341</v>
      </c>
      <c r="AF9704" s="5">
        <f>IFERROR(AD9704*AE9704*48,0)</f>
        <v>0.36352034108081388</v>
      </c>
    </row>
    <row r="9705" spans="2:32" x14ac:dyDescent="0.15">
      <c r="B9705" s="1" t="s">
        <v>39</v>
      </c>
      <c r="C9705" s="1" t="s">
        <v>33</v>
      </c>
      <c r="D9705" s="6">
        <v>78.14</v>
      </c>
      <c r="E9705" s="6">
        <v>3.9</v>
      </c>
      <c r="F9705" s="18">
        <v>0.6875</v>
      </c>
      <c r="G9705" s="1">
        <v>17</v>
      </c>
      <c r="H9705" s="1">
        <v>46</v>
      </c>
      <c r="I9705" s="1">
        <v>17.2</v>
      </c>
      <c r="J9705" s="1">
        <v>0.1</v>
      </c>
      <c r="K9705" s="1">
        <v>505</v>
      </c>
      <c r="L9705" s="1">
        <v>190</v>
      </c>
      <c r="M9705" s="6">
        <f t="shared" si="957"/>
        <v>17.268475016954994</v>
      </c>
      <c r="N9705" s="7">
        <v>1</v>
      </c>
      <c r="O9705" s="11" cm="1">
        <f t="array" ref="O9705">ROUND(_xlfn.SWITCH(C9705,"建筑专教",IF(S9705&gt;0.1,1.38,1.28),"阶梯教室",IF(S9705&gt;0.1,1.15,1.05),"公共教室",IF(S9705&gt;0.1,1.22,1.12),IF(S9705&gt;0.1,1.2,1.1))+(MOD(ROW()*11,31)/31-0.5)*0.06,2)</f>
        <v>1.21</v>
      </c>
      <c r="P9705" s="12">
        <f t="shared" si="955"/>
        <v>0.08</v>
      </c>
      <c r="Q9705" s="13">
        <f t="shared" si="959"/>
        <v>-0.44959434391318037</v>
      </c>
      <c r="R9705" s="1">
        <v>1.2</v>
      </c>
      <c r="S9705" s="1">
        <v>0.6</v>
      </c>
      <c r="T9705" s="1">
        <v>0.1</v>
      </c>
      <c r="U9705" s="4" t="s">
        <v>62</v>
      </c>
      <c r="V9705">
        <v>0.42</v>
      </c>
      <c r="W9705">
        <v>0.4</v>
      </c>
      <c r="X9705">
        <v>0.76</v>
      </c>
      <c r="Y9705">
        <v>2.4300000000000002</v>
      </c>
      <c r="Z9705">
        <v>0.23</v>
      </c>
      <c r="AA9705" s="5">
        <f t="shared" si="960"/>
        <v>1.9</v>
      </c>
      <c r="AB9705" s="15" cm="1">
        <f t="array" ref="AB9705">_xlfn.SWITCH(U9705,"夏",122,"冬",90,"春",153,"秋",153,0)</f>
        <v>90</v>
      </c>
      <c r="AC9705" s="16">
        <f t="shared" si="961"/>
        <v>171</v>
      </c>
      <c r="AD9705" s="5">
        <f>IFERROR(AA9705/D9705,0)</f>
        <v>2.4315331456360379E-2</v>
      </c>
      <c r="AE9705" s="15">
        <f t="shared" si="962"/>
        <v>0.24657534246575341</v>
      </c>
      <c r="AF9705" s="5">
        <f>IFERROR(AD9705*AE9705*48,0)</f>
        <v>0.28778693668897759</v>
      </c>
    </row>
    <row r="9706" spans="2:32" x14ac:dyDescent="0.15">
      <c r="B9706" s="1" t="s">
        <v>39</v>
      </c>
      <c r="C9706" s="1" t="s">
        <v>33</v>
      </c>
      <c r="D9706" s="6">
        <v>78.14</v>
      </c>
      <c r="E9706" s="6">
        <v>3.9</v>
      </c>
      <c r="F9706" s="18">
        <v>0.70833333333333304</v>
      </c>
      <c r="G9706" s="1">
        <v>16.7</v>
      </c>
      <c r="H9706" s="1">
        <v>48</v>
      </c>
      <c r="I9706" s="1">
        <v>16.899999999999999</v>
      </c>
      <c r="J9706" s="1">
        <v>0.1</v>
      </c>
      <c r="K9706" s="1">
        <v>430</v>
      </c>
      <c r="L9706" s="1">
        <v>160</v>
      </c>
      <c r="M9706" s="6">
        <f t="shared" si="957"/>
        <v>16.96868760818694</v>
      </c>
      <c r="N9706" s="1">
        <v>0</v>
      </c>
      <c r="O9706" s="1">
        <v>0</v>
      </c>
      <c r="P9706" s="12">
        <f t="shared" si="955"/>
        <v>0</v>
      </c>
      <c r="Q9706" s="1">
        <v>0</v>
      </c>
      <c r="R9706" s="1">
        <v>0</v>
      </c>
      <c r="S9706" s="1">
        <v>0.7</v>
      </c>
      <c r="T9706" s="1">
        <v>0</v>
      </c>
      <c r="U9706" s="4" t="s">
        <v>62</v>
      </c>
      <c r="V9706">
        <v>0.42</v>
      </c>
      <c r="W9706">
        <v>0.4</v>
      </c>
      <c r="X9706">
        <v>0.76</v>
      </c>
      <c r="Y9706">
        <v>2.4300000000000002</v>
      </c>
      <c r="Z9706">
        <v>0.23</v>
      </c>
      <c r="AA9706" s="5">
        <f t="shared" si="960"/>
        <v>0.7</v>
      </c>
      <c r="AB9706" s="15" cm="1">
        <f t="array" ref="AB9706">_xlfn.SWITCH(U9706,"夏",122,"冬",90,"春",153,"秋",153,0)</f>
        <v>90</v>
      </c>
      <c r="AC9706" s="16">
        <f t="shared" si="961"/>
        <v>62.999999999999993</v>
      </c>
      <c r="AD9706" s="5">
        <f>IFERROR(AA9706/D9706,0)</f>
        <v>8.9582800102380334E-3</v>
      </c>
      <c r="AE9706" s="15">
        <f t="shared" si="962"/>
        <v>0.24657534246575341</v>
      </c>
      <c r="AF9706" s="5">
        <f>IFERROR(AD9706*AE9706*48,0)</f>
        <v>0.10602676614857068</v>
      </c>
    </row>
    <row r="9707" spans="2:32" x14ac:dyDescent="0.15">
      <c r="B9707" s="1" t="s">
        <v>39</v>
      </c>
      <c r="C9707" s="1" t="s">
        <v>33</v>
      </c>
      <c r="D9707" s="6">
        <v>78.14</v>
      </c>
      <c r="E9707" s="6">
        <v>3.9</v>
      </c>
      <c r="F9707" s="18">
        <v>0.72916666666666696</v>
      </c>
      <c r="G9707" s="1">
        <v>16.2</v>
      </c>
      <c r="H9707" s="1">
        <v>50</v>
      </c>
      <c r="I9707" s="1">
        <v>16.399999999999999</v>
      </c>
      <c r="J9707" s="1">
        <v>0.1</v>
      </c>
      <c r="K9707" s="1">
        <v>412</v>
      </c>
      <c r="L9707" s="1">
        <v>130</v>
      </c>
      <c r="M9707" s="6">
        <f t="shared" si="957"/>
        <v>16.469043886107613</v>
      </c>
      <c r="N9707" s="1">
        <v>0</v>
      </c>
      <c r="O9707" s="1">
        <v>0</v>
      </c>
      <c r="P9707" s="12">
        <f t="shared" si="955"/>
        <v>0</v>
      </c>
      <c r="Q9707" s="1">
        <v>0</v>
      </c>
      <c r="R9707" s="1">
        <v>0</v>
      </c>
      <c r="S9707" s="1">
        <v>0.8</v>
      </c>
      <c r="T9707" s="1">
        <v>0</v>
      </c>
      <c r="U9707" s="4" t="s">
        <v>62</v>
      </c>
      <c r="V9707">
        <v>0.42</v>
      </c>
      <c r="W9707">
        <v>0.4</v>
      </c>
      <c r="X9707">
        <v>0.76</v>
      </c>
      <c r="Y9707">
        <v>2.4300000000000002</v>
      </c>
      <c r="Z9707">
        <v>0.23</v>
      </c>
      <c r="AA9707" s="5">
        <f t="shared" si="960"/>
        <v>0.8</v>
      </c>
      <c r="AB9707" s="15" cm="1">
        <f t="array" ref="AB9707">_xlfn.SWITCH(U9707,"夏",122,"冬",90,"春",153,"秋",153,0)</f>
        <v>90</v>
      </c>
      <c r="AC9707" s="16">
        <f t="shared" si="961"/>
        <v>72</v>
      </c>
      <c r="AD9707" s="5">
        <f>IFERROR(AA9707/D9707,0)</f>
        <v>1.0238034297414897E-2</v>
      </c>
      <c r="AE9707" s="15">
        <f t="shared" si="962"/>
        <v>0.24657534246575341</v>
      </c>
      <c r="AF9707" s="5">
        <f>IFERROR(AD9707*AE9707*48,0)</f>
        <v>0.12117344702693796</v>
      </c>
    </row>
    <row r="9708" spans="2:32" x14ac:dyDescent="0.15">
      <c r="B9708" s="1" t="s">
        <v>39</v>
      </c>
      <c r="C9708" s="1" t="s">
        <v>33</v>
      </c>
      <c r="D9708" s="6">
        <v>78.14</v>
      </c>
      <c r="E9708" s="6">
        <v>3.9</v>
      </c>
      <c r="F9708" s="18">
        <v>0.75</v>
      </c>
      <c r="G9708" s="1">
        <v>15.4</v>
      </c>
      <c r="H9708" s="1">
        <v>54</v>
      </c>
      <c r="I9708" s="1">
        <v>15.6</v>
      </c>
      <c r="J9708" s="1">
        <v>0.1</v>
      </c>
      <c r="K9708" s="1">
        <v>408</v>
      </c>
      <c r="L9708" s="1">
        <v>100</v>
      </c>
      <c r="M9708" s="6">
        <f t="shared" si="957"/>
        <v>15.669619071783529</v>
      </c>
      <c r="N9708" s="1">
        <v>0</v>
      </c>
      <c r="O9708" s="1">
        <v>0</v>
      </c>
      <c r="P9708" s="12">
        <f t="shared" si="955"/>
        <v>0</v>
      </c>
      <c r="Q9708" s="1">
        <v>0</v>
      </c>
      <c r="R9708" s="1">
        <v>0</v>
      </c>
      <c r="S9708" s="1">
        <v>0.9</v>
      </c>
      <c r="T9708" s="1">
        <v>0</v>
      </c>
      <c r="U9708" s="4" t="s">
        <v>62</v>
      </c>
      <c r="V9708">
        <v>0.42</v>
      </c>
      <c r="W9708">
        <v>0.4</v>
      </c>
      <c r="X9708">
        <v>0.76</v>
      </c>
      <c r="Y9708">
        <v>2.4300000000000002</v>
      </c>
      <c r="Z9708">
        <v>0.23</v>
      </c>
      <c r="AA9708" s="5">
        <f t="shared" si="960"/>
        <v>0.9</v>
      </c>
      <c r="AB9708" s="15" cm="1">
        <f t="array" ref="AB9708">_xlfn.SWITCH(U9708,"夏",122,"冬",90,"春",153,"秋",153,0)</f>
        <v>90</v>
      </c>
      <c r="AC9708" s="16">
        <f t="shared" si="961"/>
        <v>81</v>
      </c>
      <c r="AD9708" s="5">
        <f>IFERROR(AA9708/D9708,0)</f>
        <v>1.1517788584591758E-2</v>
      </c>
      <c r="AE9708" s="15">
        <f t="shared" si="962"/>
        <v>0.24657534246575341</v>
      </c>
      <c r="AF9708" s="5">
        <f>IFERROR(AD9708*AE9708*48,0)</f>
        <v>0.13632012790530518</v>
      </c>
    </row>
    <row r="9709" spans="2:32" x14ac:dyDescent="0.15">
      <c r="B9709" s="1" t="s">
        <v>39</v>
      </c>
      <c r="C9709" s="1" t="s">
        <v>33</v>
      </c>
      <c r="D9709" s="6">
        <v>78.14</v>
      </c>
      <c r="E9709" s="6">
        <v>3.9</v>
      </c>
      <c r="F9709" s="18">
        <v>0.77083333333333304</v>
      </c>
      <c r="G9709" s="1">
        <v>14.7</v>
      </c>
      <c r="H9709" s="1">
        <v>57</v>
      </c>
      <c r="I9709" s="1">
        <v>14.9</v>
      </c>
      <c r="J9709" s="1">
        <v>0.1</v>
      </c>
      <c r="K9709" s="1">
        <v>406</v>
      </c>
      <c r="L9709" s="1">
        <v>70</v>
      </c>
      <c r="M9709" s="6">
        <f t="shared" si="957"/>
        <v>14.970127609813687</v>
      </c>
      <c r="N9709" s="1">
        <v>0</v>
      </c>
      <c r="O9709" s="1">
        <v>0</v>
      </c>
      <c r="P9709" s="12">
        <f t="shared" si="955"/>
        <v>0</v>
      </c>
      <c r="Q9709" s="1">
        <v>0</v>
      </c>
      <c r="R9709" s="1">
        <v>0</v>
      </c>
      <c r="S9709" s="1">
        <v>0.9</v>
      </c>
      <c r="T9709" s="1">
        <v>0</v>
      </c>
      <c r="U9709" s="4" t="s">
        <v>62</v>
      </c>
      <c r="V9709">
        <v>0.42</v>
      </c>
      <c r="W9709">
        <v>0.4</v>
      </c>
      <c r="X9709">
        <v>0.76</v>
      </c>
      <c r="Y9709">
        <v>2.4300000000000002</v>
      </c>
      <c r="Z9709">
        <v>0.23</v>
      </c>
      <c r="AA9709" s="5">
        <f t="shared" si="960"/>
        <v>0.9</v>
      </c>
      <c r="AB9709" s="15" cm="1">
        <f t="array" ref="AB9709">_xlfn.SWITCH(U9709,"夏",122,"冬",90,"春",153,"秋",153,0)</f>
        <v>90</v>
      </c>
      <c r="AC9709" s="16">
        <f t="shared" si="961"/>
        <v>81</v>
      </c>
      <c r="AD9709" s="5">
        <f>IFERROR(AA9709/D9709,0)</f>
        <v>1.1517788584591758E-2</v>
      </c>
      <c r="AE9709" s="15">
        <f t="shared" si="962"/>
        <v>0.24657534246575341</v>
      </c>
      <c r="AF9709" s="5">
        <f>IFERROR(AD9709*AE9709*48,0)</f>
        <v>0.13632012790530518</v>
      </c>
    </row>
    <row r="9710" spans="2:32" x14ac:dyDescent="0.15">
      <c r="B9710" s="1" t="s">
        <v>39</v>
      </c>
      <c r="C9710" s="1" t="s">
        <v>33</v>
      </c>
      <c r="D9710" s="6">
        <v>78.14</v>
      </c>
      <c r="E9710" s="6">
        <v>3.9</v>
      </c>
      <c r="F9710" s="18">
        <v>0.79166666666666696</v>
      </c>
      <c r="G9710" s="1">
        <v>14</v>
      </c>
      <c r="H9710" s="1">
        <v>60</v>
      </c>
      <c r="I9710" s="1">
        <v>14.2</v>
      </c>
      <c r="J9710" s="1">
        <v>0.1</v>
      </c>
      <c r="K9710" s="1">
        <v>405</v>
      </c>
      <c r="L9710" s="1">
        <v>45</v>
      </c>
      <c r="M9710" s="6">
        <f t="shared" si="957"/>
        <v>14.270641110972861</v>
      </c>
      <c r="N9710" s="1">
        <v>0</v>
      </c>
      <c r="O9710" s="1">
        <v>0</v>
      </c>
      <c r="P9710" s="12">
        <f t="shared" si="955"/>
        <v>0</v>
      </c>
      <c r="Q9710" s="1">
        <v>0</v>
      </c>
      <c r="R9710" s="1">
        <v>0</v>
      </c>
      <c r="S9710" s="1">
        <v>0.9</v>
      </c>
      <c r="T9710" s="1">
        <v>0</v>
      </c>
      <c r="U9710" s="4" t="s">
        <v>62</v>
      </c>
      <c r="V9710">
        <v>0.42</v>
      </c>
      <c r="W9710">
        <v>0.4</v>
      </c>
      <c r="X9710">
        <v>0.76</v>
      </c>
      <c r="Y9710">
        <v>2.4300000000000002</v>
      </c>
      <c r="Z9710">
        <v>0.23</v>
      </c>
      <c r="AA9710" s="5">
        <f t="shared" si="960"/>
        <v>0.9</v>
      </c>
      <c r="AB9710" s="15" cm="1">
        <f t="array" ref="AB9710">_xlfn.SWITCH(U9710,"夏",122,"冬",90,"春",153,"秋",153,0)</f>
        <v>90</v>
      </c>
      <c r="AC9710" s="16">
        <f t="shared" si="961"/>
        <v>81</v>
      </c>
      <c r="AD9710" s="5">
        <f>IFERROR(AA9710/D9710,0)</f>
        <v>1.1517788584591758E-2</v>
      </c>
      <c r="AE9710" s="15">
        <f t="shared" si="962"/>
        <v>0.24657534246575341</v>
      </c>
      <c r="AF9710" s="5">
        <f>IFERROR(AD9710*AE9710*48,0)</f>
        <v>0.13632012790530518</v>
      </c>
    </row>
    <row r="9711" spans="2:32" x14ac:dyDescent="0.15">
      <c r="B9711" s="1" t="s">
        <v>39</v>
      </c>
      <c r="C9711" s="1" t="s">
        <v>33</v>
      </c>
      <c r="D9711" s="6">
        <v>78.14</v>
      </c>
      <c r="E9711" s="6">
        <v>3.9</v>
      </c>
      <c r="F9711" s="18">
        <v>0.8125</v>
      </c>
      <c r="G9711" s="1">
        <v>13.5</v>
      </c>
      <c r="H9711" s="1">
        <v>62</v>
      </c>
      <c r="I9711" s="1">
        <v>13.7</v>
      </c>
      <c r="J9711" s="1">
        <v>0.1</v>
      </c>
      <c r="K9711" s="1">
        <v>420</v>
      </c>
      <c r="L9711" s="1">
        <v>30</v>
      </c>
      <c r="M9711" s="6">
        <f t="shared" si="957"/>
        <v>13.771010969734277</v>
      </c>
      <c r="N9711" s="1">
        <v>0</v>
      </c>
      <c r="O9711" s="1">
        <v>0</v>
      </c>
      <c r="P9711" s="12">
        <f t="shared" si="955"/>
        <v>0</v>
      </c>
      <c r="Q9711" s="1">
        <v>0</v>
      </c>
      <c r="R9711" s="1">
        <v>1</v>
      </c>
      <c r="S9711" s="1">
        <v>0.9</v>
      </c>
      <c r="T9711" s="1">
        <v>0</v>
      </c>
      <c r="U9711" s="4" t="s">
        <v>62</v>
      </c>
      <c r="V9711">
        <v>0.42</v>
      </c>
      <c r="W9711">
        <v>0.4</v>
      </c>
      <c r="X9711">
        <v>0.76</v>
      </c>
      <c r="Y9711">
        <v>2.4300000000000002</v>
      </c>
      <c r="Z9711">
        <v>0.23</v>
      </c>
      <c r="AA9711" s="5">
        <f t="shared" si="960"/>
        <v>1.9</v>
      </c>
      <c r="AB9711" s="15" cm="1">
        <f t="array" ref="AB9711">_xlfn.SWITCH(U9711,"夏",122,"冬",90,"春",153,"秋",153,0)</f>
        <v>90</v>
      </c>
      <c r="AC9711" s="16">
        <f t="shared" si="961"/>
        <v>171</v>
      </c>
      <c r="AD9711" s="5">
        <f>IFERROR(AA9711/D9711,0)</f>
        <v>2.4315331456360379E-2</v>
      </c>
      <c r="AE9711" s="15">
        <f t="shared" si="962"/>
        <v>0.24657534246575341</v>
      </c>
      <c r="AF9711" s="5">
        <f>IFERROR(AD9711*AE9711*48,0)</f>
        <v>0.28778693668897759</v>
      </c>
    </row>
    <row r="9712" spans="2:32" x14ac:dyDescent="0.15">
      <c r="B9712" s="1" t="s">
        <v>39</v>
      </c>
      <c r="C9712" s="1" t="s">
        <v>33</v>
      </c>
      <c r="D9712" s="6">
        <v>78.14</v>
      </c>
      <c r="E9712" s="6">
        <v>3.9</v>
      </c>
      <c r="F9712" s="18">
        <v>0.83333333333333304</v>
      </c>
      <c r="G9712" s="1">
        <v>13.3</v>
      </c>
      <c r="H9712" s="1">
        <v>64</v>
      </c>
      <c r="I9712" s="1">
        <v>13.5</v>
      </c>
      <c r="J9712" s="1">
        <v>0.1</v>
      </c>
      <c r="K9712" s="1">
        <v>410</v>
      </c>
      <c r="L9712" s="1">
        <v>20</v>
      </c>
      <c r="M9712" s="6">
        <f t="shared" si="957"/>
        <v>13.571159635924857</v>
      </c>
      <c r="N9712" s="1">
        <v>0</v>
      </c>
      <c r="O9712" s="1">
        <v>0</v>
      </c>
      <c r="P9712" s="12">
        <f t="shared" si="955"/>
        <v>0</v>
      </c>
      <c r="Q9712" s="1">
        <v>0</v>
      </c>
      <c r="R9712" s="1">
        <v>0</v>
      </c>
      <c r="S9712" s="1">
        <v>0.8</v>
      </c>
      <c r="T9712" s="1">
        <v>0</v>
      </c>
      <c r="U9712" s="4" t="s">
        <v>62</v>
      </c>
      <c r="V9712">
        <v>0.42</v>
      </c>
      <c r="W9712">
        <v>0.4</v>
      </c>
      <c r="X9712">
        <v>0.76</v>
      </c>
      <c r="Y9712">
        <v>2.4300000000000002</v>
      </c>
      <c r="Z9712">
        <v>0.23</v>
      </c>
      <c r="AA9712" s="5">
        <f t="shared" si="960"/>
        <v>0.8</v>
      </c>
      <c r="AB9712" s="15" cm="1">
        <f t="array" ref="AB9712">_xlfn.SWITCH(U9712,"夏",122,"冬",90,"春",153,"秋",153,0)</f>
        <v>90</v>
      </c>
      <c r="AC9712" s="16">
        <f t="shared" si="961"/>
        <v>72</v>
      </c>
      <c r="AD9712" s="5">
        <f>IFERROR(AA9712/D9712,0)</f>
        <v>1.0238034297414897E-2</v>
      </c>
      <c r="AE9712" s="15">
        <f t="shared" si="962"/>
        <v>0.24657534246575341</v>
      </c>
      <c r="AF9712" s="5">
        <f>IFERROR(AD9712*AE9712*48,0)</f>
        <v>0.12117344702693796</v>
      </c>
    </row>
    <row r="9713" spans="2:32" x14ac:dyDescent="0.15">
      <c r="B9713" s="1" t="s">
        <v>39</v>
      </c>
      <c r="C9713" s="1" t="s">
        <v>33</v>
      </c>
      <c r="D9713" s="6">
        <v>78.14</v>
      </c>
      <c r="E9713" s="6">
        <v>3.9</v>
      </c>
      <c r="F9713" s="18">
        <v>0.85416666666666696</v>
      </c>
      <c r="G9713" s="1">
        <v>13.1</v>
      </c>
      <c r="H9713" s="1">
        <v>66</v>
      </c>
      <c r="I9713" s="1">
        <v>13.3</v>
      </c>
      <c r="J9713" s="1">
        <v>0.1</v>
      </c>
      <c r="K9713" s="1">
        <v>408</v>
      </c>
      <c r="L9713" s="1">
        <v>15</v>
      </c>
      <c r="M9713" s="6">
        <f t="shared" si="957"/>
        <v>13.371308717240481</v>
      </c>
      <c r="N9713" s="1">
        <v>0</v>
      </c>
      <c r="O9713" s="1">
        <v>0</v>
      </c>
      <c r="P9713" s="12">
        <f t="shared" si="955"/>
        <v>0</v>
      </c>
      <c r="Q9713" s="1">
        <v>0</v>
      </c>
      <c r="R9713" s="1">
        <v>0</v>
      </c>
      <c r="S9713" s="1">
        <v>0.7</v>
      </c>
      <c r="T9713" s="1">
        <v>0</v>
      </c>
      <c r="U9713" s="4" t="s">
        <v>62</v>
      </c>
      <c r="V9713">
        <v>0.42</v>
      </c>
      <c r="W9713">
        <v>0.4</v>
      </c>
      <c r="X9713">
        <v>0.76</v>
      </c>
      <c r="Y9713">
        <v>2.4300000000000002</v>
      </c>
      <c r="Z9713">
        <v>0.23</v>
      </c>
      <c r="AA9713" s="5">
        <f t="shared" si="960"/>
        <v>0.7</v>
      </c>
      <c r="AB9713" s="15" cm="1">
        <f t="array" ref="AB9713">_xlfn.SWITCH(U9713,"夏",122,"冬",90,"春",153,"秋",153,0)</f>
        <v>90</v>
      </c>
      <c r="AC9713" s="16">
        <f t="shared" si="961"/>
        <v>62.999999999999993</v>
      </c>
      <c r="AD9713" s="5">
        <f>IFERROR(AA9713/D9713,0)</f>
        <v>8.9582800102380334E-3</v>
      </c>
      <c r="AE9713" s="15">
        <f t="shared" si="962"/>
        <v>0.24657534246575341</v>
      </c>
      <c r="AF9713" s="5">
        <f>IFERROR(AD9713*AE9713*48,0)</f>
        <v>0.10602676614857068</v>
      </c>
    </row>
    <row r="9714" spans="2:32" x14ac:dyDescent="0.15">
      <c r="B9714" s="1" t="s">
        <v>39</v>
      </c>
      <c r="C9714" s="1" t="s">
        <v>33</v>
      </c>
      <c r="D9714" s="6">
        <v>78.14</v>
      </c>
      <c r="E9714" s="6">
        <v>3.9</v>
      </c>
      <c r="F9714" s="18">
        <v>0.875</v>
      </c>
      <c r="G9714" s="1">
        <v>12.9</v>
      </c>
      <c r="H9714" s="1">
        <v>68</v>
      </c>
      <c r="I9714" s="1">
        <v>13.1</v>
      </c>
      <c r="J9714" s="1">
        <v>0.1</v>
      </c>
      <c r="K9714" s="1">
        <v>407</v>
      </c>
      <c r="L9714" s="1">
        <v>10</v>
      </c>
      <c r="M9714" s="6">
        <f t="shared" si="957"/>
        <v>13.171458215130087</v>
      </c>
      <c r="N9714" s="1">
        <v>0</v>
      </c>
      <c r="O9714" s="1">
        <v>0</v>
      </c>
      <c r="P9714" s="12">
        <f t="shared" si="955"/>
        <v>0</v>
      </c>
      <c r="Q9714" s="1">
        <v>0</v>
      </c>
      <c r="R9714" s="1">
        <v>0</v>
      </c>
      <c r="S9714" s="1">
        <v>0.6</v>
      </c>
      <c r="T9714" s="1">
        <v>0</v>
      </c>
      <c r="U9714" s="4" t="s">
        <v>62</v>
      </c>
      <c r="V9714">
        <v>0.42</v>
      </c>
      <c r="W9714">
        <v>0.4</v>
      </c>
      <c r="X9714">
        <v>0.76</v>
      </c>
      <c r="Y9714">
        <v>2.4300000000000002</v>
      </c>
      <c r="Z9714">
        <v>0.23</v>
      </c>
      <c r="AA9714" s="5">
        <f t="shared" si="960"/>
        <v>0.6</v>
      </c>
      <c r="AB9714" s="15" cm="1">
        <f t="array" ref="AB9714">_xlfn.SWITCH(U9714,"夏",122,"冬",90,"春",153,"秋",153,0)</f>
        <v>90</v>
      </c>
      <c r="AC9714" s="16">
        <f t="shared" si="961"/>
        <v>54</v>
      </c>
      <c r="AD9714" s="5">
        <f>IFERROR(AA9714/D9714,0)</f>
        <v>7.678525723061172E-3</v>
      </c>
      <c r="AE9714" s="15">
        <f t="shared" si="962"/>
        <v>0.24657534246575341</v>
      </c>
      <c r="AF9714" s="5">
        <f>IFERROR(AD9714*AE9714*48,0)</f>
        <v>9.0880085270203456E-2</v>
      </c>
    </row>
    <row r="9715" spans="2:32" x14ac:dyDescent="0.15">
      <c r="B9715" s="1" t="s">
        <v>39</v>
      </c>
      <c r="C9715" s="1" t="s">
        <v>33</v>
      </c>
      <c r="D9715" s="6">
        <v>78.14</v>
      </c>
      <c r="E9715" s="6">
        <v>3.9</v>
      </c>
      <c r="F9715" s="18">
        <v>0.89583333333333304</v>
      </c>
      <c r="G9715" s="1">
        <v>12.7</v>
      </c>
      <c r="H9715" s="1">
        <v>69</v>
      </c>
      <c r="I9715" s="1">
        <v>12.9</v>
      </c>
      <c r="J9715" s="1">
        <v>0.1</v>
      </c>
      <c r="K9715" s="1">
        <v>406</v>
      </c>
      <c r="L9715" s="1">
        <v>10</v>
      </c>
      <c r="M9715" s="6">
        <f t="shared" si="957"/>
        <v>12.971608131048811</v>
      </c>
      <c r="N9715" s="1">
        <v>0</v>
      </c>
      <c r="O9715" s="1">
        <v>0</v>
      </c>
      <c r="P9715" s="12">
        <f t="shared" si="955"/>
        <v>0</v>
      </c>
      <c r="Q9715" s="1">
        <v>0</v>
      </c>
      <c r="R9715" s="1">
        <v>0</v>
      </c>
      <c r="S9715" s="1">
        <v>0.5</v>
      </c>
      <c r="T9715" s="1">
        <v>0</v>
      </c>
      <c r="U9715" s="4" t="s">
        <v>62</v>
      </c>
      <c r="V9715">
        <v>0.42</v>
      </c>
      <c r="W9715">
        <v>0.4</v>
      </c>
      <c r="X9715">
        <v>0.76</v>
      </c>
      <c r="Y9715">
        <v>2.4300000000000002</v>
      </c>
      <c r="Z9715">
        <v>0.23</v>
      </c>
      <c r="AA9715" s="5">
        <f t="shared" si="960"/>
        <v>0.5</v>
      </c>
      <c r="AB9715" s="15" cm="1">
        <f t="array" ref="AB9715">_xlfn.SWITCH(U9715,"夏",122,"冬",90,"春",153,"秋",153,0)</f>
        <v>90</v>
      </c>
      <c r="AC9715" s="16">
        <f t="shared" si="961"/>
        <v>45</v>
      </c>
      <c r="AD9715" s="5">
        <f>IFERROR(AA9715/D9715,0)</f>
        <v>6.3987714358843106E-3</v>
      </c>
      <c r="AE9715" s="15">
        <f t="shared" si="962"/>
        <v>0.24657534246575341</v>
      </c>
      <c r="AF9715" s="5">
        <f>IFERROR(AD9715*AE9715*48,0)</f>
        <v>7.573340439183622E-2</v>
      </c>
    </row>
    <row r="9716" spans="2:32" x14ac:dyDescent="0.15">
      <c r="B9716" s="1" t="s">
        <v>39</v>
      </c>
      <c r="C9716" s="1" t="s">
        <v>33</v>
      </c>
      <c r="D9716" s="6">
        <v>78.14</v>
      </c>
      <c r="E9716" s="6">
        <v>3.9</v>
      </c>
      <c r="F9716" s="18">
        <v>0.91666666666666696</v>
      </c>
      <c r="G9716" s="1">
        <v>12.6</v>
      </c>
      <c r="H9716" s="1">
        <v>70</v>
      </c>
      <c r="I9716" s="1">
        <v>12.8</v>
      </c>
      <c r="J9716" s="1">
        <v>0.1</v>
      </c>
      <c r="K9716" s="1">
        <v>405</v>
      </c>
      <c r="L9716" s="1">
        <v>10</v>
      </c>
      <c r="M9716" s="6">
        <f t="shared" si="957"/>
        <v>12.8716832462257</v>
      </c>
      <c r="N9716" s="1">
        <v>0</v>
      </c>
      <c r="O9716" s="1">
        <v>0</v>
      </c>
      <c r="P9716" s="12">
        <f t="shared" si="955"/>
        <v>0</v>
      </c>
      <c r="Q9716" s="1">
        <v>0</v>
      </c>
      <c r="R9716" s="1">
        <v>0</v>
      </c>
      <c r="S9716" s="1">
        <v>0.4</v>
      </c>
      <c r="T9716" s="1">
        <v>0</v>
      </c>
      <c r="U9716" s="4" t="s">
        <v>62</v>
      </c>
      <c r="V9716">
        <v>0.42</v>
      </c>
      <c r="W9716">
        <v>0.4</v>
      </c>
      <c r="X9716">
        <v>0.76</v>
      </c>
      <c r="Y9716">
        <v>2.4300000000000002</v>
      </c>
      <c r="Z9716">
        <v>0.23</v>
      </c>
      <c r="AA9716" s="5">
        <f t="shared" si="960"/>
        <v>0.4</v>
      </c>
      <c r="AB9716" s="15" cm="1">
        <f t="array" ref="AB9716">_xlfn.SWITCH(U9716,"夏",122,"冬",90,"春",153,"秋",153,0)</f>
        <v>90</v>
      </c>
      <c r="AC9716" s="16">
        <f t="shared" si="961"/>
        <v>36</v>
      </c>
      <c r="AD9716" s="5">
        <f>IFERROR(AA9716/D9716,0)</f>
        <v>5.1190171487074483E-3</v>
      </c>
      <c r="AE9716" s="15">
        <f t="shared" si="962"/>
        <v>0.24657534246575341</v>
      </c>
      <c r="AF9716" s="5">
        <f>IFERROR(AD9716*AE9716*48,0)</f>
        <v>6.0586723513468978E-2</v>
      </c>
    </row>
    <row r="9717" spans="2:32" x14ac:dyDescent="0.15">
      <c r="B9717" s="1" t="s">
        <v>40</v>
      </c>
      <c r="C9717" s="1" t="s">
        <v>33</v>
      </c>
      <c r="D9717" s="6">
        <v>78.14</v>
      </c>
      <c r="E9717" s="6">
        <v>3.9</v>
      </c>
      <c r="F9717" s="18">
        <v>0.33333333333333298</v>
      </c>
      <c r="G9717" s="1">
        <v>12.5</v>
      </c>
      <c r="H9717" s="1">
        <v>67</v>
      </c>
      <c r="I9717" s="1">
        <v>12.7</v>
      </c>
      <c r="J9717" s="1">
        <v>0.1</v>
      </c>
      <c r="K9717" s="1">
        <v>412</v>
      </c>
      <c r="L9717" s="1">
        <v>180</v>
      </c>
      <c r="M9717" s="6">
        <f t="shared" si="957"/>
        <v>12.77175846645855</v>
      </c>
      <c r="N9717" s="1">
        <v>0</v>
      </c>
      <c r="O9717" s="1">
        <v>0</v>
      </c>
      <c r="P9717" s="12">
        <f t="shared" si="955"/>
        <v>0</v>
      </c>
      <c r="Q9717" s="1">
        <v>0</v>
      </c>
      <c r="R9717" s="1">
        <v>1.4</v>
      </c>
      <c r="S9717" s="1">
        <v>0.6</v>
      </c>
      <c r="T9717" s="1">
        <v>0</v>
      </c>
      <c r="U9717" s="4" t="s">
        <v>62</v>
      </c>
      <c r="V9717">
        <v>0.42</v>
      </c>
      <c r="W9717">
        <v>0.4</v>
      </c>
      <c r="X9717">
        <v>0.76</v>
      </c>
      <c r="Y9717">
        <v>2.4300000000000002</v>
      </c>
      <c r="Z9717">
        <v>0.23</v>
      </c>
      <c r="AA9717" s="5">
        <f t="shared" si="960"/>
        <v>2</v>
      </c>
      <c r="AB9717" s="15" cm="1">
        <f t="array" ref="AB9717">_xlfn.SWITCH(U9717,"夏",122,"冬",90,"春",153,"秋",153,0)</f>
        <v>90</v>
      </c>
      <c r="AC9717" s="16">
        <f t="shared" si="961"/>
        <v>180</v>
      </c>
      <c r="AD9717" s="5">
        <f>IFERROR(AA9717/D9717,0)</f>
        <v>2.5595085743537242E-2</v>
      </c>
      <c r="AE9717" s="15">
        <f t="shared" si="962"/>
        <v>0.24657534246575341</v>
      </c>
      <c r="AF9717" s="5">
        <f>IFERROR(AD9717*AE9717*48,0)</f>
        <v>0.30293361756734488</v>
      </c>
    </row>
    <row r="9718" spans="2:32" x14ac:dyDescent="0.15">
      <c r="B9718" s="1" t="s">
        <v>40</v>
      </c>
      <c r="C9718" s="1" t="s">
        <v>33</v>
      </c>
      <c r="D9718" s="6">
        <v>78.14</v>
      </c>
      <c r="E9718" s="6">
        <v>3.9</v>
      </c>
      <c r="F9718" s="18">
        <v>0.35416666666666702</v>
      </c>
      <c r="G9718" s="1">
        <v>13.2</v>
      </c>
      <c r="H9718" s="1">
        <v>64</v>
      </c>
      <c r="I9718" s="1">
        <v>13.4</v>
      </c>
      <c r="J9718" s="1">
        <v>0.1</v>
      </c>
      <c r="K9718" s="1">
        <v>435</v>
      </c>
      <c r="L9718" s="1">
        <v>220</v>
      </c>
      <c r="M9718" s="6">
        <f t="shared" si="957"/>
        <v>13.471234124601608</v>
      </c>
      <c r="N9718" s="7">
        <v>1</v>
      </c>
      <c r="O9718" s="11" cm="1">
        <f t="array" ref="O9718">ROUND(_xlfn.SWITCH(C9718,"建筑专教",IF(S9718&gt;0.1,1.38,1.28),"阶梯教室",IF(S9718&gt;0.1,1.15,1.05),"公共教室",IF(S9718&gt;0.1,1.22,1.12),IF(S9718&gt;0.1,1.2,1.1))+(MOD(ROW()*11,31)/31-0.5)*0.06,2)</f>
        <v>1.19</v>
      </c>
      <c r="P9718" s="12">
        <f t="shared" si="955"/>
        <v>0.03</v>
      </c>
      <c r="Q9718" s="13">
        <f t="shared" ref="Q9718:Q9724" si="963">(0.303*EXP(-0.036*(O9718*58.15))+0.028)*((O9718*58.15)-0.00305*(5733-6.99*(O9718*58.15)-(EXP(16.6536-4030.183/(G9718+235))*(H9718/100)))-0.42*((O9718*58.15)-58.15)-0.000017*(O9718*58.15)*(5867-(EXP(16.6536-4030.183/(G9718+235))*(H9718/100)))-0.0014*(O9718*58.15)*(34-G9718)-0.0000000396*IF(N9718*0.155&gt;0.078,1.05+0.645*N9718*0.155,1)*(POWER((35.7-0.028*(O9718*58.15)-N9718*0.155*(0.0000000396*IF(N9718*0.155&gt;0.078,1.05+0.645*N9718*0.155,1)*(POWER((35.7-0.028*(O9718*58.15)-N9718*0.155*0.1)+273,4)-POWER(M9718+273,4))+IF(N9718*0.155&gt;0.078,1.05+0.645*N9718*0.155,1)*IF(J9718&lt;0.2,2.38*ABS(35.7-0.028*(O9718*58.15)-G9718)^0.25,12.1*SQRT(J9718))*(35.7-0.028*(O9718*58.15)-G9718))+273),4)-POWER(M9718+273,4))-IF(N9718*0.155&gt;0.078,1.05+0.645*N9718*0.155,1)*IF(J9718&lt;0.2,2.38*ABS(35.7-0.028*(O9718*58.15)-N9718*0.155*0.1-G9718)^0.25,12.1*SQRT(J9718))*(35.7-0.028*(O9718*58.15)-N9718*0.155*0.1-G9718))</f>
        <v>-1.4444209440136628</v>
      </c>
      <c r="R9718" s="1">
        <v>1.7</v>
      </c>
      <c r="S9718" s="1">
        <v>0.5</v>
      </c>
      <c r="T9718" s="1">
        <v>0.1</v>
      </c>
      <c r="U9718" s="4" t="s">
        <v>62</v>
      </c>
      <c r="V9718">
        <v>0.42</v>
      </c>
      <c r="W9718">
        <v>0.4</v>
      </c>
      <c r="X9718">
        <v>0.76</v>
      </c>
      <c r="Y9718">
        <v>2.4300000000000002</v>
      </c>
      <c r="Z9718">
        <v>0.23</v>
      </c>
      <c r="AA9718" s="5">
        <f t="shared" si="960"/>
        <v>2.3000000000000003</v>
      </c>
      <c r="AB9718" s="15" cm="1">
        <f t="array" ref="AB9718">_xlfn.SWITCH(U9718,"夏",122,"冬",90,"春",153,"秋",153,0)</f>
        <v>90</v>
      </c>
      <c r="AC9718" s="16">
        <f t="shared" si="961"/>
        <v>207.00000000000003</v>
      </c>
      <c r="AD9718" s="5">
        <f>IFERROR(AA9718/D9718,0)</f>
        <v>2.9434348605067832E-2</v>
      </c>
      <c r="AE9718" s="15">
        <f t="shared" si="962"/>
        <v>0.24657534246575341</v>
      </c>
      <c r="AF9718" s="5">
        <f>IFERROR(AD9718*AE9718*48,0)</f>
        <v>0.34837366020244664</v>
      </c>
    </row>
    <row r="9719" spans="2:32" x14ac:dyDescent="0.15">
      <c r="B9719" s="1" t="s">
        <v>40</v>
      </c>
      <c r="C9719" s="1" t="s">
        <v>33</v>
      </c>
      <c r="D9719" s="6">
        <v>78.14</v>
      </c>
      <c r="E9719" s="6">
        <v>3.9</v>
      </c>
      <c r="F9719" s="18">
        <v>0.375</v>
      </c>
      <c r="G9719" s="1">
        <v>14</v>
      </c>
      <c r="H9719" s="1">
        <v>60</v>
      </c>
      <c r="I9719" s="1">
        <v>14.2</v>
      </c>
      <c r="J9719" s="1">
        <v>0.1</v>
      </c>
      <c r="K9719" s="1">
        <v>560</v>
      </c>
      <c r="L9719" s="1">
        <v>280</v>
      </c>
      <c r="M9719" s="6">
        <f t="shared" si="957"/>
        <v>14.270641110972861</v>
      </c>
      <c r="N9719" s="7">
        <v>1</v>
      </c>
      <c r="O9719" s="11" cm="1">
        <f t="array" ref="O9719">ROUND(_xlfn.SWITCH(C9719,"建筑专教",IF(S9719&gt;0.1,1.38,1.28),"阶梯教室",IF(S9719&gt;0.1,1.15,1.05),"公共教室",IF(S9719&gt;0.1,1.22,1.12),IF(S9719&gt;0.1,1.2,1.1))+(MOD(ROW()*11,31)/31-0.5)*0.06,2)</f>
        <v>1.21</v>
      </c>
      <c r="P9719" s="12">
        <f t="shared" si="955"/>
        <v>0.13</v>
      </c>
      <c r="Q9719" s="13">
        <f t="shared" si="963"/>
        <v>-1.1757560951984254</v>
      </c>
      <c r="R9719" s="1">
        <v>2</v>
      </c>
      <c r="S9719" s="1">
        <v>0.4</v>
      </c>
      <c r="T9719" s="1">
        <v>0.2</v>
      </c>
      <c r="U9719" s="4" t="s">
        <v>62</v>
      </c>
      <c r="V9719">
        <v>0.42</v>
      </c>
      <c r="W9719">
        <v>0.4</v>
      </c>
      <c r="X9719">
        <v>0.76</v>
      </c>
      <c r="Y9719">
        <v>2.4300000000000002</v>
      </c>
      <c r="Z9719">
        <v>0.23</v>
      </c>
      <c r="AA9719" s="5">
        <f t="shared" si="960"/>
        <v>2.6</v>
      </c>
      <c r="AB9719" s="15" cm="1">
        <f t="array" ref="AB9719">_xlfn.SWITCH(U9719,"夏",122,"冬",90,"春",153,"秋",153,0)</f>
        <v>90</v>
      </c>
      <c r="AC9719" s="16">
        <f t="shared" si="961"/>
        <v>234</v>
      </c>
      <c r="AD9719" s="5">
        <f>IFERROR(AA9719/D9719,0)</f>
        <v>3.3273611466598414E-2</v>
      </c>
      <c r="AE9719" s="15">
        <f t="shared" si="962"/>
        <v>0.24657534246575341</v>
      </c>
      <c r="AF9719" s="5">
        <f>IFERROR(AD9719*AE9719*48,0)</f>
        <v>0.39381370283754835</v>
      </c>
    </row>
    <row r="9720" spans="2:32" x14ac:dyDescent="0.15">
      <c r="B9720" s="1" t="s">
        <v>40</v>
      </c>
      <c r="C9720" s="1" t="s">
        <v>33</v>
      </c>
      <c r="D9720" s="6">
        <v>78.14</v>
      </c>
      <c r="E9720" s="6">
        <v>3.9</v>
      </c>
      <c r="F9720" s="18">
        <v>0.39583333333333298</v>
      </c>
      <c r="G9720" s="1">
        <v>14.8</v>
      </c>
      <c r="H9720" s="1">
        <v>57</v>
      </c>
      <c r="I9720" s="1">
        <v>15</v>
      </c>
      <c r="J9720" s="1">
        <v>0.1</v>
      </c>
      <c r="K9720" s="1">
        <v>670</v>
      </c>
      <c r="L9720" s="1">
        <v>320</v>
      </c>
      <c r="M9720" s="6">
        <f t="shared" si="957"/>
        <v>15.070054659062407</v>
      </c>
      <c r="N9720" s="7">
        <v>1</v>
      </c>
      <c r="O9720" s="11" cm="1">
        <f t="array" ref="O9720">ROUND(_xlfn.SWITCH(C9720,"建筑专教",IF(S9720&gt;0.1,1.38,1.28),"阶梯教室",IF(S9720&gt;0.1,1.15,1.05),"公共教室",IF(S9720&gt;0.1,1.22,1.12),IF(S9720&gt;0.1,1.2,1.1))+(MOD(ROW()*11,31)/31-0.5)*0.06,2)</f>
        <v>1.17</v>
      </c>
      <c r="P9720" s="12">
        <f t="shared" si="955"/>
        <v>0.22</v>
      </c>
      <c r="Q9720" s="13">
        <f t="shared" si="963"/>
        <v>-1.0870080909060256</v>
      </c>
      <c r="R9720" s="1">
        <v>2.2999999999999998</v>
      </c>
      <c r="S9720" s="1">
        <v>0.3</v>
      </c>
      <c r="T9720" s="1">
        <v>0.3</v>
      </c>
      <c r="U9720" s="4" t="s">
        <v>62</v>
      </c>
      <c r="V9720">
        <v>0.42</v>
      </c>
      <c r="W9720">
        <v>0.4</v>
      </c>
      <c r="X9720">
        <v>0.76</v>
      </c>
      <c r="Y9720">
        <v>2.4300000000000002</v>
      </c>
      <c r="Z9720">
        <v>0.23</v>
      </c>
      <c r="AA9720" s="5">
        <f t="shared" si="960"/>
        <v>2.8999999999999995</v>
      </c>
      <c r="AB9720" s="15" cm="1">
        <f t="array" ref="AB9720">_xlfn.SWITCH(U9720,"夏",122,"冬",90,"春",153,"秋",153,0)</f>
        <v>90</v>
      </c>
      <c r="AC9720" s="16">
        <f t="shared" si="961"/>
        <v>260.99999999999994</v>
      </c>
      <c r="AD9720" s="5">
        <f>IFERROR(AA9720/D9720,0)</f>
        <v>3.7112874328128993E-2</v>
      </c>
      <c r="AE9720" s="15">
        <f t="shared" si="962"/>
        <v>0.24657534246575341</v>
      </c>
      <c r="AF9720" s="5">
        <f>IFERROR(AD9720*AE9720*48,0)</f>
        <v>0.43925374547264995</v>
      </c>
    </row>
    <row r="9721" spans="2:32" x14ac:dyDescent="0.15">
      <c r="B9721" s="1" t="s">
        <v>40</v>
      </c>
      <c r="C9721" s="1" t="s">
        <v>33</v>
      </c>
      <c r="D9721" s="6">
        <v>78.14</v>
      </c>
      <c r="E9721" s="6">
        <v>3.9</v>
      </c>
      <c r="F9721" s="18">
        <v>0.41666666666666702</v>
      </c>
      <c r="G9721" s="1">
        <v>15.5</v>
      </c>
      <c r="H9721" s="1">
        <v>54</v>
      </c>
      <c r="I9721" s="1">
        <v>15.7</v>
      </c>
      <c r="J9721" s="1">
        <v>0.1</v>
      </c>
      <c r="K9721" s="1">
        <v>745</v>
      </c>
      <c r="L9721" s="1">
        <v>350</v>
      </c>
      <c r="M9721" s="6">
        <f t="shared" si="957"/>
        <v>15.76954682514986</v>
      </c>
      <c r="N9721" s="7">
        <v>1</v>
      </c>
      <c r="O9721" s="11" cm="1">
        <f t="array" ref="O9721">ROUND(_xlfn.SWITCH(C9721,"建筑专教",IF(S9721&gt;0.1,1.38,1.28),"阶梯教室",IF(S9721&gt;0.1,1.15,1.05),"公共教室",IF(S9721&gt;0.1,1.22,1.12),IF(S9721&gt;0.1,1.2,1.1))+(MOD(ROW()*11,31)/31-0.5)*0.06,2)</f>
        <v>1.19</v>
      </c>
      <c r="P9721" s="12">
        <f t="shared" si="955"/>
        <v>0.28000000000000003</v>
      </c>
      <c r="Q9721" s="13">
        <f t="shared" si="963"/>
        <v>-0.85506938815293643</v>
      </c>
      <c r="R9721" s="1">
        <v>2.4</v>
      </c>
      <c r="S9721" s="1">
        <v>0.2</v>
      </c>
      <c r="T9721" s="1">
        <v>0.4</v>
      </c>
      <c r="U9721" s="4" t="s">
        <v>62</v>
      </c>
      <c r="V9721">
        <v>0.42</v>
      </c>
      <c r="W9721">
        <v>0.4</v>
      </c>
      <c r="X9721">
        <v>0.76</v>
      </c>
      <c r="Y9721">
        <v>2.4300000000000002</v>
      </c>
      <c r="Z9721">
        <v>0.23</v>
      </c>
      <c r="AA9721" s="5">
        <f t="shared" si="960"/>
        <v>3</v>
      </c>
      <c r="AB9721" s="15" cm="1">
        <f t="array" ref="AB9721">_xlfn.SWITCH(U9721,"夏",122,"冬",90,"春",153,"秋",153,0)</f>
        <v>90</v>
      </c>
      <c r="AC9721" s="16">
        <f t="shared" si="961"/>
        <v>270</v>
      </c>
      <c r="AD9721" s="5">
        <f>IFERROR(AA9721/D9721,0)</f>
        <v>3.839262861530586E-2</v>
      </c>
      <c r="AE9721" s="15">
        <f t="shared" si="962"/>
        <v>0.24657534246575341</v>
      </c>
      <c r="AF9721" s="5">
        <f>IFERROR(AD9721*AE9721*48,0)</f>
        <v>0.45440042635101724</v>
      </c>
    </row>
    <row r="9722" spans="2:32" x14ac:dyDescent="0.15">
      <c r="B9722" s="1" t="s">
        <v>40</v>
      </c>
      <c r="C9722" s="1" t="s">
        <v>33</v>
      </c>
      <c r="D9722" s="6">
        <v>78.14</v>
      </c>
      <c r="E9722" s="6">
        <v>3.9</v>
      </c>
      <c r="F9722" s="18">
        <v>0.4375</v>
      </c>
      <c r="G9722" s="1">
        <v>16.2</v>
      </c>
      <c r="H9722" s="1">
        <v>51</v>
      </c>
      <c r="I9722" s="1">
        <v>16.399999999999999</v>
      </c>
      <c r="J9722" s="1">
        <v>0.1</v>
      </c>
      <c r="K9722" s="1">
        <v>785</v>
      </c>
      <c r="L9722" s="1">
        <v>380</v>
      </c>
      <c r="M9722" s="6">
        <f t="shared" si="957"/>
        <v>16.469043886107613</v>
      </c>
      <c r="N9722" s="7">
        <v>1</v>
      </c>
      <c r="O9722" s="11" cm="1">
        <f t="array" ref="O9722">ROUND(_xlfn.SWITCH(C9722,"建筑专教",IF(S9722&gt;0.1,1.38,1.28),"阶梯教室",IF(S9722&gt;0.1,1.15,1.05),"公共教室",IF(S9722&gt;0.1,1.22,1.12),IF(S9722&gt;0.1,1.2,1.1))+(MOD(ROW()*11,31)/31-0.5)*0.06,2)</f>
        <v>1.21</v>
      </c>
      <c r="P9722" s="12">
        <f t="shared" si="955"/>
        <v>0.31</v>
      </c>
      <c r="Q9722" s="13">
        <f t="shared" si="963"/>
        <v>-0.63620831089599938</v>
      </c>
      <c r="R9722" s="1">
        <v>2.2000000000000002</v>
      </c>
      <c r="S9722" s="1">
        <v>0.2</v>
      </c>
      <c r="T9722" s="1">
        <v>0.4</v>
      </c>
      <c r="U9722" s="4" t="s">
        <v>62</v>
      </c>
      <c r="V9722">
        <v>0.42</v>
      </c>
      <c r="W9722">
        <v>0.4</v>
      </c>
      <c r="X9722">
        <v>0.76</v>
      </c>
      <c r="Y9722">
        <v>2.4300000000000002</v>
      </c>
      <c r="Z9722">
        <v>0.23</v>
      </c>
      <c r="AA9722" s="5">
        <f t="shared" si="960"/>
        <v>2.8000000000000003</v>
      </c>
      <c r="AB9722" s="15" cm="1">
        <f t="array" ref="AB9722">_xlfn.SWITCH(U9722,"夏",122,"冬",90,"春",153,"秋",153,0)</f>
        <v>90</v>
      </c>
      <c r="AC9722" s="16">
        <f t="shared" si="961"/>
        <v>252.00000000000003</v>
      </c>
      <c r="AD9722" s="5">
        <f>IFERROR(AA9722/D9722,0)</f>
        <v>3.5833120040952141E-2</v>
      </c>
      <c r="AE9722" s="15">
        <f t="shared" si="962"/>
        <v>0.24657534246575341</v>
      </c>
      <c r="AF9722" s="5">
        <f>IFERROR(AD9722*AE9722*48,0)</f>
        <v>0.42410706459428282</v>
      </c>
    </row>
    <row r="9723" spans="2:32" x14ac:dyDescent="0.15">
      <c r="B9723" s="1" t="s">
        <v>40</v>
      </c>
      <c r="C9723" s="1" t="s">
        <v>33</v>
      </c>
      <c r="D9723" s="6">
        <v>78.14</v>
      </c>
      <c r="E9723" s="6">
        <v>3.9</v>
      </c>
      <c r="F9723" s="18">
        <v>0.45833333333333298</v>
      </c>
      <c r="G9723" s="1">
        <v>16.7</v>
      </c>
      <c r="H9723" s="1">
        <v>49</v>
      </c>
      <c r="I9723" s="1">
        <v>16.899999999999999</v>
      </c>
      <c r="J9723" s="1">
        <v>0.1</v>
      </c>
      <c r="K9723" s="1">
        <v>755</v>
      </c>
      <c r="L9723" s="1">
        <v>400</v>
      </c>
      <c r="M9723" s="6">
        <f t="shared" si="957"/>
        <v>16.96868760818694</v>
      </c>
      <c r="N9723" s="7">
        <v>1</v>
      </c>
      <c r="O9723" s="11" cm="1">
        <f t="array" ref="O9723">ROUND(_xlfn.SWITCH(C9723,"建筑专教",IF(S9723&gt;0.1,1.38,1.28),"阶梯教室",IF(S9723&gt;0.1,1.15,1.05),"公共教室",IF(S9723&gt;0.1,1.22,1.12),IF(S9723&gt;0.1,1.2,1.1))+(MOD(ROW()*11,31)/31-0.5)*0.06,2)</f>
        <v>1.18</v>
      </c>
      <c r="P9723" s="12">
        <f t="shared" si="955"/>
        <v>0.28000000000000003</v>
      </c>
      <c r="Q9723" s="13">
        <f t="shared" si="963"/>
        <v>-0.58808250089895708</v>
      </c>
      <c r="R9723" s="1">
        <v>2</v>
      </c>
      <c r="S9723" s="1">
        <v>0.2</v>
      </c>
      <c r="T9723" s="1">
        <v>0.3</v>
      </c>
      <c r="U9723" s="4" t="s">
        <v>62</v>
      </c>
      <c r="V9723">
        <v>0.42</v>
      </c>
      <c r="W9723">
        <v>0.4</v>
      </c>
      <c r="X9723">
        <v>0.76</v>
      </c>
      <c r="Y9723">
        <v>2.4300000000000002</v>
      </c>
      <c r="Z9723">
        <v>0.23</v>
      </c>
      <c r="AA9723" s="5">
        <f t="shared" si="960"/>
        <v>2.5</v>
      </c>
      <c r="AB9723" s="15" cm="1">
        <f t="array" ref="AB9723">_xlfn.SWITCH(U9723,"夏",122,"冬",90,"春",153,"秋",153,0)</f>
        <v>90</v>
      </c>
      <c r="AC9723" s="16">
        <f t="shared" si="961"/>
        <v>225</v>
      </c>
      <c r="AD9723" s="5">
        <f>IFERROR(AA9723/D9723,0)</f>
        <v>3.1993857179421548E-2</v>
      </c>
      <c r="AE9723" s="15">
        <f t="shared" si="962"/>
        <v>0.24657534246575341</v>
      </c>
      <c r="AF9723" s="5">
        <f>IFERROR(AD9723*AE9723*48,0)</f>
        <v>0.378667021959181</v>
      </c>
    </row>
    <row r="9724" spans="2:32" x14ac:dyDescent="0.15">
      <c r="B9724" s="1" t="s">
        <v>40</v>
      </c>
      <c r="C9724" s="1" t="s">
        <v>33</v>
      </c>
      <c r="D9724" s="6">
        <v>78.14</v>
      </c>
      <c r="E9724" s="6">
        <v>3.9</v>
      </c>
      <c r="F9724" s="18">
        <v>0.47916666666666702</v>
      </c>
      <c r="G9724" s="1">
        <v>17.100000000000001</v>
      </c>
      <c r="H9724" s="1">
        <v>47</v>
      </c>
      <c r="I9724" s="1">
        <v>17.3</v>
      </c>
      <c r="J9724" s="1">
        <v>0.1</v>
      </c>
      <c r="K9724" s="1">
        <v>645</v>
      </c>
      <c r="L9724" s="1">
        <v>420</v>
      </c>
      <c r="M9724" s="6">
        <f t="shared" si="957"/>
        <v>17.368404348121373</v>
      </c>
      <c r="N9724" s="7">
        <v>1</v>
      </c>
      <c r="O9724" s="11" cm="1">
        <f t="array" ref="O9724">ROUND(_xlfn.SWITCH(C9724,"建筑专教",IF(S9724&gt;0.1,1.38,1.28),"阶梯教室",IF(S9724&gt;0.1,1.15,1.05),"公共教室",IF(S9724&gt;0.1,1.22,1.12),IF(S9724&gt;0.1,1.2,1.1))+(MOD(ROW()*11,31)/31-0.5)*0.06,2)</f>
        <v>1.2</v>
      </c>
      <c r="P9724" s="12">
        <f t="shared" si="955"/>
        <v>0.2</v>
      </c>
      <c r="Q9724" s="13">
        <f t="shared" si="963"/>
        <v>-0.44828104283962777</v>
      </c>
      <c r="R9724" s="1">
        <v>1.6</v>
      </c>
      <c r="S9724" s="1">
        <v>0.3</v>
      </c>
      <c r="T9724" s="1">
        <v>0.2</v>
      </c>
      <c r="U9724" s="4" t="s">
        <v>62</v>
      </c>
      <c r="V9724">
        <v>0.42</v>
      </c>
      <c r="W9724">
        <v>0.4</v>
      </c>
      <c r="X9724">
        <v>0.76</v>
      </c>
      <c r="Y9724">
        <v>2.4300000000000002</v>
      </c>
      <c r="Z9724">
        <v>0.23</v>
      </c>
      <c r="AA9724" s="5">
        <f t="shared" si="960"/>
        <v>2.1</v>
      </c>
      <c r="AB9724" s="15" cm="1">
        <f t="array" ref="AB9724">_xlfn.SWITCH(U9724,"夏",122,"冬",90,"春",153,"秋",153,0)</f>
        <v>90</v>
      </c>
      <c r="AC9724" s="16">
        <f t="shared" si="961"/>
        <v>189</v>
      </c>
      <c r="AD9724" s="5">
        <f>IFERROR(AA9724/D9724,0)</f>
        <v>2.6874840030714105E-2</v>
      </c>
      <c r="AE9724" s="15">
        <f t="shared" si="962"/>
        <v>0.24657534246575341</v>
      </c>
      <c r="AF9724" s="5">
        <f>IFERROR(AD9724*AE9724*48,0)</f>
        <v>0.31808029844571212</v>
      </c>
    </row>
    <row r="9725" spans="2:32" x14ac:dyDescent="0.15">
      <c r="B9725" s="1" t="s">
        <v>40</v>
      </c>
      <c r="C9725" s="1" t="s">
        <v>33</v>
      </c>
      <c r="D9725" s="6">
        <v>78.14</v>
      </c>
      <c r="E9725" s="6">
        <v>3.9</v>
      </c>
      <c r="F9725" s="18">
        <v>0.5</v>
      </c>
      <c r="G9725" s="1">
        <v>17.3</v>
      </c>
      <c r="H9725" s="1">
        <v>46</v>
      </c>
      <c r="I9725" s="1">
        <v>17.5</v>
      </c>
      <c r="J9725" s="1">
        <v>0.1</v>
      </c>
      <c r="K9725" s="1">
        <v>510</v>
      </c>
      <c r="L9725" s="1">
        <v>440</v>
      </c>
      <c r="M9725" s="6">
        <f t="shared" si="957"/>
        <v>17.568263301815989</v>
      </c>
      <c r="N9725" s="1">
        <v>0</v>
      </c>
      <c r="O9725" s="1">
        <v>0</v>
      </c>
      <c r="P9725" s="12">
        <f t="shared" ref="P9725:P9788" si="964">IF(O9725=0,0,ROUND(MIN(MAX((K9725-400)/(320*E9725*IF(C9725="公共教室",0.95,IF(C9725="建筑专教",0.85,IF(C9725="阶梯教室",1.15,1)))),0),2),2))</f>
        <v>0</v>
      </c>
      <c r="Q9725" s="1">
        <v>0</v>
      </c>
      <c r="R9725" s="1">
        <v>0</v>
      </c>
      <c r="S9725" s="1">
        <v>0.4</v>
      </c>
      <c r="T9725" s="1">
        <v>0</v>
      </c>
      <c r="U9725" s="4" t="s">
        <v>62</v>
      </c>
      <c r="V9725">
        <v>0.42</v>
      </c>
      <c r="W9725">
        <v>0.4</v>
      </c>
      <c r="X9725">
        <v>0.76</v>
      </c>
      <c r="Y9725">
        <v>2.4300000000000002</v>
      </c>
      <c r="Z9725">
        <v>0.23</v>
      </c>
      <c r="AA9725" s="5">
        <f t="shared" si="960"/>
        <v>0.4</v>
      </c>
      <c r="AB9725" s="15" cm="1">
        <f t="array" ref="AB9725">_xlfn.SWITCH(U9725,"夏",122,"冬",90,"春",153,"秋",153,0)</f>
        <v>90</v>
      </c>
      <c r="AC9725" s="16">
        <f t="shared" si="961"/>
        <v>36</v>
      </c>
      <c r="AD9725" s="5">
        <f>IFERROR(AA9725/D9725,0)</f>
        <v>5.1190171487074483E-3</v>
      </c>
      <c r="AE9725" s="15">
        <f t="shared" si="962"/>
        <v>0.24657534246575341</v>
      </c>
      <c r="AF9725" s="5">
        <f>IFERROR(AD9725*AE9725*48,0)</f>
        <v>6.0586723513468978E-2</v>
      </c>
    </row>
    <row r="9726" spans="2:32" x14ac:dyDescent="0.15">
      <c r="B9726" s="1" t="s">
        <v>40</v>
      </c>
      <c r="C9726" s="1" t="s">
        <v>33</v>
      </c>
      <c r="D9726" s="6">
        <v>78.14</v>
      </c>
      <c r="E9726" s="6">
        <v>3.9</v>
      </c>
      <c r="F9726" s="18">
        <v>0.52083333333333304</v>
      </c>
      <c r="G9726" s="1">
        <v>16.899999999999999</v>
      </c>
      <c r="H9726" s="1">
        <v>48</v>
      </c>
      <c r="I9726" s="1">
        <v>17.100000000000001</v>
      </c>
      <c r="J9726" s="1">
        <v>0.1</v>
      </c>
      <c r="K9726" s="1">
        <v>455</v>
      </c>
      <c r="L9726" s="1">
        <v>430</v>
      </c>
      <c r="M9726" s="6">
        <f t="shared" si="957"/>
        <v>17.168545783132174</v>
      </c>
      <c r="N9726" s="1">
        <v>0</v>
      </c>
      <c r="O9726" s="1">
        <v>0</v>
      </c>
      <c r="P9726" s="12">
        <f t="shared" si="964"/>
        <v>0</v>
      </c>
      <c r="Q9726" s="1">
        <v>0</v>
      </c>
      <c r="R9726" s="1">
        <v>0</v>
      </c>
      <c r="S9726" s="1">
        <v>0.3</v>
      </c>
      <c r="T9726" s="1">
        <v>0</v>
      </c>
      <c r="U9726" s="4" t="s">
        <v>62</v>
      </c>
      <c r="V9726">
        <v>0.42</v>
      </c>
      <c r="W9726">
        <v>0.4</v>
      </c>
      <c r="X9726">
        <v>0.76</v>
      </c>
      <c r="Y9726">
        <v>2.4300000000000002</v>
      </c>
      <c r="Z9726">
        <v>0.23</v>
      </c>
      <c r="AA9726" s="5">
        <f t="shared" si="960"/>
        <v>0.3</v>
      </c>
      <c r="AB9726" s="15" cm="1">
        <f t="array" ref="AB9726">_xlfn.SWITCH(U9726,"夏",122,"冬",90,"春",153,"秋",153,0)</f>
        <v>90</v>
      </c>
      <c r="AC9726" s="16">
        <f t="shared" si="961"/>
        <v>27</v>
      </c>
      <c r="AD9726" s="5">
        <f>IFERROR(AA9726/D9726,0)</f>
        <v>3.839262861530586E-3</v>
      </c>
      <c r="AE9726" s="15">
        <f t="shared" si="962"/>
        <v>0.24657534246575341</v>
      </c>
      <c r="AF9726" s="5">
        <f>IFERROR(AD9726*AE9726*48,0)</f>
        <v>4.5440042635101728E-2</v>
      </c>
    </row>
    <row r="9727" spans="2:32" x14ac:dyDescent="0.15">
      <c r="B9727" s="1" t="s">
        <v>40</v>
      </c>
      <c r="C9727" s="1" t="s">
        <v>33</v>
      </c>
      <c r="D9727" s="6">
        <v>78.14</v>
      </c>
      <c r="E9727" s="6">
        <v>3.9</v>
      </c>
      <c r="F9727" s="18">
        <v>0.54166666666666696</v>
      </c>
      <c r="G9727" s="1">
        <v>16.600000000000001</v>
      </c>
      <c r="H9727" s="1">
        <v>50</v>
      </c>
      <c r="I9727" s="1">
        <v>16.8</v>
      </c>
      <c r="J9727" s="1">
        <v>0.1</v>
      </c>
      <c r="K9727" s="1">
        <v>425</v>
      </c>
      <c r="L9727" s="1">
        <v>410</v>
      </c>
      <c r="M9727" s="6">
        <f t="shared" si="957"/>
        <v>16.86875866740138</v>
      </c>
      <c r="N9727" s="1">
        <v>0</v>
      </c>
      <c r="O9727" s="1">
        <v>0</v>
      </c>
      <c r="P9727" s="12">
        <f t="shared" si="964"/>
        <v>0</v>
      </c>
      <c r="Q9727" s="1">
        <v>0</v>
      </c>
      <c r="R9727" s="1">
        <v>0</v>
      </c>
      <c r="S9727" s="1">
        <v>0.3</v>
      </c>
      <c r="T9727" s="1">
        <v>0</v>
      </c>
      <c r="U9727" s="4" t="s">
        <v>62</v>
      </c>
      <c r="V9727">
        <v>0.42</v>
      </c>
      <c r="W9727">
        <v>0.4</v>
      </c>
      <c r="X9727">
        <v>0.76</v>
      </c>
      <c r="Y9727">
        <v>2.4300000000000002</v>
      </c>
      <c r="Z9727">
        <v>0.23</v>
      </c>
      <c r="AA9727" s="5">
        <f t="shared" si="960"/>
        <v>0.3</v>
      </c>
      <c r="AB9727" s="15" cm="1">
        <f t="array" ref="AB9727">_xlfn.SWITCH(U9727,"夏",122,"冬",90,"春",153,"秋",153,0)</f>
        <v>90</v>
      </c>
      <c r="AC9727" s="16">
        <f t="shared" si="961"/>
        <v>27</v>
      </c>
      <c r="AD9727" s="5">
        <f>IFERROR(AA9727/D9727,0)</f>
        <v>3.839262861530586E-3</v>
      </c>
      <c r="AE9727" s="15">
        <f t="shared" si="962"/>
        <v>0.24657534246575341</v>
      </c>
      <c r="AF9727" s="5">
        <f>IFERROR(AD9727*AE9727*48,0)</f>
        <v>4.5440042635101728E-2</v>
      </c>
    </row>
    <row r="9728" spans="2:32" x14ac:dyDescent="0.15">
      <c r="B9728" s="1" t="s">
        <v>40</v>
      </c>
      <c r="C9728" s="1" t="s">
        <v>33</v>
      </c>
      <c r="D9728" s="6">
        <v>78.14</v>
      </c>
      <c r="E9728" s="6">
        <v>3.9</v>
      </c>
      <c r="F9728" s="18">
        <v>0.5625</v>
      </c>
      <c r="G9728" s="1">
        <v>16.3</v>
      </c>
      <c r="H9728" s="1">
        <v>53</v>
      </c>
      <c r="I9728" s="1">
        <v>16.5</v>
      </c>
      <c r="J9728" s="1">
        <v>0.1</v>
      </c>
      <c r="K9728" s="1">
        <v>415</v>
      </c>
      <c r="L9728" s="1">
        <v>390</v>
      </c>
      <c r="M9728" s="6">
        <f t="shared" si="957"/>
        <v>16.568972433815077</v>
      </c>
      <c r="N9728" s="1">
        <v>0</v>
      </c>
      <c r="O9728" s="1">
        <v>0</v>
      </c>
      <c r="P9728" s="12">
        <f t="shared" si="964"/>
        <v>0</v>
      </c>
      <c r="Q9728" s="1">
        <v>0</v>
      </c>
      <c r="R9728" s="1">
        <v>0</v>
      </c>
      <c r="S9728" s="1">
        <v>0.4</v>
      </c>
      <c r="T9728" s="1">
        <v>0</v>
      </c>
      <c r="U9728" s="4" t="s">
        <v>62</v>
      </c>
      <c r="V9728">
        <v>0.42</v>
      </c>
      <c r="W9728">
        <v>0.4</v>
      </c>
      <c r="X9728">
        <v>0.76</v>
      </c>
      <c r="Y9728">
        <v>2.4300000000000002</v>
      </c>
      <c r="Z9728">
        <v>0.23</v>
      </c>
      <c r="AA9728" s="5">
        <f t="shared" si="960"/>
        <v>0.4</v>
      </c>
      <c r="AB9728" s="15" cm="1">
        <f t="array" ref="AB9728">_xlfn.SWITCH(U9728,"夏",122,"冬",90,"春",153,"秋",153,0)</f>
        <v>90</v>
      </c>
      <c r="AC9728" s="16">
        <f t="shared" si="961"/>
        <v>36</v>
      </c>
      <c r="AD9728" s="5">
        <f>IFERROR(AA9728/D9728,0)</f>
        <v>5.1190171487074483E-3</v>
      </c>
      <c r="AE9728" s="15">
        <f t="shared" si="962"/>
        <v>0.24657534246575341</v>
      </c>
      <c r="AF9728" s="5">
        <f>IFERROR(AD9728*AE9728*48,0)</f>
        <v>6.0586723513468978E-2</v>
      </c>
    </row>
    <row r="9729" spans="2:32" x14ac:dyDescent="0.15">
      <c r="B9729" s="1" t="s">
        <v>40</v>
      </c>
      <c r="C9729" s="1" t="s">
        <v>33</v>
      </c>
      <c r="D9729" s="6">
        <v>78.14</v>
      </c>
      <c r="E9729" s="6">
        <v>3.9</v>
      </c>
      <c r="F9729" s="18">
        <v>0.58333333333333304</v>
      </c>
      <c r="G9729" s="1">
        <v>16.600000000000001</v>
      </c>
      <c r="H9729" s="1">
        <v>50</v>
      </c>
      <c r="I9729" s="1">
        <v>16.8</v>
      </c>
      <c r="J9729" s="1">
        <v>0.1</v>
      </c>
      <c r="K9729" s="1">
        <v>540</v>
      </c>
      <c r="L9729" s="1">
        <v>360</v>
      </c>
      <c r="M9729" s="6">
        <f t="shared" si="957"/>
        <v>16.86875866740138</v>
      </c>
      <c r="N9729" s="7">
        <v>1</v>
      </c>
      <c r="O9729" s="11" cm="1">
        <f t="array" ref="O9729">ROUND(_xlfn.SWITCH(C9729,"建筑专教",IF(S9729&gt;0.1,1.38,1.28),"阶梯教室",IF(S9729&gt;0.1,1.15,1.05),"公共教室",IF(S9729&gt;0.1,1.22,1.12),IF(S9729&gt;0.1,1.2,1.1))+(MOD(ROW()*11,31)/31-0.5)*0.06,2)</f>
        <v>1.18</v>
      </c>
      <c r="P9729" s="12">
        <f t="shared" si="964"/>
        <v>0.11</v>
      </c>
      <c r="Q9729" s="13">
        <f t="shared" ref="Q9729:Q9734" si="965">(0.303*EXP(-0.036*(O9729*58.15))+0.028)*((O9729*58.15)-0.00305*(5733-6.99*(O9729*58.15)-(EXP(16.6536-4030.183/(G9729+235))*(H9729/100)))-0.42*((O9729*58.15)-58.15)-0.000017*(O9729*58.15)*(5867-(EXP(16.6536-4030.183/(G9729+235))*(H9729/100)))-0.0014*(O9729*58.15)*(34-G9729)-0.0000000396*IF(N9729*0.155&gt;0.078,1.05+0.645*N9729*0.155,1)*(POWER((35.7-0.028*(O9729*58.15)-N9729*0.155*(0.0000000396*IF(N9729*0.155&gt;0.078,1.05+0.645*N9729*0.155,1)*(POWER((35.7-0.028*(O9729*58.15)-N9729*0.155*0.1)+273,4)-POWER(M9729+273,4))+IF(N9729*0.155&gt;0.078,1.05+0.645*N9729*0.155,1)*IF(J9729&lt;0.2,2.38*ABS(35.7-0.028*(O9729*58.15)-G9729)^0.25,12.1*SQRT(J9729))*(35.7-0.028*(O9729*58.15)-G9729))+273),4)-POWER(M9729+273,4))-IF(N9729*0.155&gt;0.078,1.05+0.645*N9729*0.155,1)*IF(J9729&lt;0.2,2.38*ABS(35.7-0.028*(O9729*58.15)-N9729*0.155*0.1-G9729)^0.25,12.1*SQRT(J9729))*(35.7-0.028*(O9729*58.15)-N9729*0.155*0.1-G9729))</f>
        <v>-0.61208004441345276</v>
      </c>
      <c r="R9729" s="1">
        <v>1.5</v>
      </c>
      <c r="S9729" s="1">
        <v>0.5</v>
      </c>
      <c r="T9729" s="1">
        <v>0.2</v>
      </c>
      <c r="U9729" s="4" t="s">
        <v>62</v>
      </c>
      <c r="V9729">
        <v>0.42</v>
      </c>
      <c r="W9729">
        <v>0.4</v>
      </c>
      <c r="X9729">
        <v>0.76</v>
      </c>
      <c r="Y9729">
        <v>2.4300000000000002</v>
      </c>
      <c r="Z9729">
        <v>0.23</v>
      </c>
      <c r="AA9729" s="5">
        <f t="shared" si="960"/>
        <v>2.2000000000000002</v>
      </c>
      <c r="AB9729" s="15" cm="1">
        <f t="array" ref="AB9729">_xlfn.SWITCH(U9729,"夏",122,"冬",90,"春",153,"秋",153,0)</f>
        <v>90</v>
      </c>
      <c r="AC9729" s="16">
        <f t="shared" si="961"/>
        <v>198.00000000000003</v>
      </c>
      <c r="AD9729" s="5">
        <f>IFERROR(AA9729/D9729,0)</f>
        <v>2.8154594317890969E-2</v>
      </c>
      <c r="AE9729" s="15">
        <f t="shared" si="962"/>
        <v>0.24657534246575341</v>
      </c>
      <c r="AF9729" s="5">
        <f>IFERROR(AD9729*AE9729*48,0)</f>
        <v>0.33322697932407941</v>
      </c>
    </row>
    <row r="9730" spans="2:32" x14ac:dyDescent="0.15">
      <c r="B9730" s="1" t="s">
        <v>40</v>
      </c>
      <c r="C9730" s="1" t="s">
        <v>33</v>
      </c>
      <c r="D9730" s="6">
        <v>78.14</v>
      </c>
      <c r="E9730" s="6">
        <v>3.9</v>
      </c>
      <c r="F9730" s="18">
        <v>0.60416666666666696</v>
      </c>
      <c r="G9730" s="1">
        <v>17.100000000000001</v>
      </c>
      <c r="H9730" s="1">
        <v>47</v>
      </c>
      <c r="I9730" s="1">
        <v>17.3</v>
      </c>
      <c r="J9730" s="1">
        <v>0.1</v>
      </c>
      <c r="K9730" s="1">
        <v>685</v>
      </c>
      <c r="L9730" s="1">
        <v>330</v>
      </c>
      <c r="M9730" s="6">
        <f t="shared" si="957"/>
        <v>17.368404348121373</v>
      </c>
      <c r="N9730" s="7">
        <v>1</v>
      </c>
      <c r="O9730" s="11" cm="1">
        <f t="array" ref="O9730">ROUND(_xlfn.SWITCH(C9730,"建筑专教",IF(S9730&gt;0.1,1.38,1.28),"阶梯教室",IF(S9730&gt;0.1,1.15,1.05),"公共教室",IF(S9730&gt;0.1,1.22,1.12),IF(S9730&gt;0.1,1.2,1.1))+(MOD(ROW()*11,31)/31-0.5)*0.06,2)</f>
        <v>1.2</v>
      </c>
      <c r="P9730" s="12">
        <f t="shared" si="964"/>
        <v>0.23</v>
      </c>
      <c r="Q9730" s="13">
        <f t="shared" si="965"/>
        <v>-0.44828104283962777</v>
      </c>
      <c r="R9730" s="1">
        <v>2</v>
      </c>
      <c r="S9730" s="1">
        <v>0.4</v>
      </c>
      <c r="T9730" s="1">
        <v>0.3</v>
      </c>
      <c r="U9730" s="4" t="s">
        <v>62</v>
      </c>
      <c r="V9730">
        <v>0.42</v>
      </c>
      <c r="W9730">
        <v>0.4</v>
      </c>
      <c r="X9730">
        <v>0.76</v>
      </c>
      <c r="Y9730">
        <v>2.4300000000000002</v>
      </c>
      <c r="Z9730">
        <v>0.23</v>
      </c>
      <c r="AA9730" s="5">
        <f t="shared" si="960"/>
        <v>2.6999999999999997</v>
      </c>
      <c r="AB9730" s="15" cm="1">
        <f t="array" ref="AB9730">_xlfn.SWITCH(U9730,"夏",122,"冬",90,"春",153,"秋",153,0)</f>
        <v>90</v>
      </c>
      <c r="AC9730" s="16">
        <f t="shared" si="961"/>
        <v>242.99999999999997</v>
      </c>
      <c r="AD9730" s="5">
        <f>IFERROR(AA9730/D9730,0)</f>
        <v>3.4553365753775274E-2</v>
      </c>
      <c r="AE9730" s="15">
        <f t="shared" si="962"/>
        <v>0.24657534246575341</v>
      </c>
      <c r="AF9730" s="5">
        <f>IFERROR(AD9730*AE9730*48,0)</f>
        <v>0.40896038371591553</v>
      </c>
    </row>
    <row r="9731" spans="2:32" x14ac:dyDescent="0.15">
      <c r="B9731" s="1" t="s">
        <v>40</v>
      </c>
      <c r="C9731" s="1" t="s">
        <v>33</v>
      </c>
      <c r="D9731" s="6">
        <v>78.14</v>
      </c>
      <c r="E9731" s="6">
        <v>3.9</v>
      </c>
      <c r="F9731" s="18">
        <v>0.625</v>
      </c>
      <c r="G9731" s="1">
        <v>17.600000000000001</v>
      </c>
      <c r="H9731" s="1">
        <v>45</v>
      </c>
      <c r="I9731" s="1">
        <v>17.8</v>
      </c>
      <c r="J9731" s="1">
        <v>0.1</v>
      </c>
      <c r="K9731" s="1">
        <v>760</v>
      </c>
      <c r="L9731" s="1">
        <v>300</v>
      </c>
      <c r="M9731" s="6">
        <f t="shared" si="957"/>
        <v>17.868052458263719</v>
      </c>
      <c r="N9731" s="7">
        <v>1</v>
      </c>
      <c r="O9731" s="11" cm="1">
        <f t="array" ref="O9731">ROUND(_xlfn.SWITCH(C9731,"建筑专教",IF(S9731&gt;0.1,1.38,1.28),"阶梯教室",IF(S9731&gt;0.1,1.15,1.05),"公共教室",IF(S9731&gt;0.1,1.22,1.12),IF(S9731&gt;0.1,1.2,1.1))+(MOD(ROW()*11,31)/31-0.5)*0.06,2)</f>
        <v>1.23</v>
      </c>
      <c r="P9731" s="12">
        <f t="shared" si="964"/>
        <v>0.28999999999999998</v>
      </c>
      <c r="Q9731" s="13">
        <f t="shared" si="965"/>
        <v>-0.27314807976192068</v>
      </c>
      <c r="R9731" s="1">
        <v>2.2000000000000002</v>
      </c>
      <c r="S9731" s="1">
        <v>0.3</v>
      </c>
      <c r="T9731" s="1">
        <v>0.4</v>
      </c>
      <c r="U9731" s="4" t="s">
        <v>62</v>
      </c>
      <c r="V9731">
        <v>0.42</v>
      </c>
      <c r="W9731">
        <v>0.4</v>
      </c>
      <c r="X9731">
        <v>0.76</v>
      </c>
      <c r="Y9731">
        <v>2.4300000000000002</v>
      </c>
      <c r="Z9731">
        <v>0.23</v>
      </c>
      <c r="AA9731" s="5">
        <f t="shared" si="960"/>
        <v>2.9</v>
      </c>
      <c r="AB9731" s="15" cm="1">
        <f t="array" ref="AB9731">_xlfn.SWITCH(U9731,"夏",122,"冬",90,"春",153,"秋",153,0)</f>
        <v>90</v>
      </c>
      <c r="AC9731" s="16">
        <f t="shared" si="961"/>
        <v>261</v>
      </c>
      <c r="AD9731" s="5">
        <f>IFERROR(AA9731/D9731,0)</f>
        <v>3.7112874328129E-2</v>
      </c>
      <c r="AE9731" s="15">
        <f t="shared" si="962"/>
        <v>0.24657534246575341</v>
      </c>
      <c r="AF9731" s="5">
        <f>IFERROR(AD9731*AE9731*48,0)</f>
        <v>0.43925374547265006</v>
      </c>
    </row>
    <row r="9732" spans="2:32" x14ac:dyDescent="0.15">
      <c r="B9732" s="1" t="s">
        <v>40</v>
      </c>
      <c r="C9732" s="1" t="s">
        <v>33</v>
      </c>
      <c r="D9732" s="6">
        <v>78.14</v>
      </c>
      <c r="E9732" s="6">
        <v>3.9</v>
      </c>
      <c r="F9732" s="18">
        <v>0.64583333333333304</v>
      </c>
      <c r="G9732" s="1">
        <v>17.899999999999999</v>
      </c>
      <c r="H9732" s="1">
        <v>43</v>
      </c>
      <c r="I9732" s="1">
        <v>18.100000000000001</v>
      </c>
      <c r="J9732" s="1">
        <v>0.1</v>
      </c>
      <c r="K9732" s="1">
        <v>720</v>
      </c>
      <c r="L9732" s="1">
        <v>270</v>
      </c>
      <c r="M9732" s="6">
        <f t="shared" si="957"/>
        <v>18.167842481819775</v>
      </c>
      <c r="N9732" s="7">
        <v>1</v>
      </c>
      <c r="O9732" s="11" cm="1">
        <f t="array" ref="O9732">ROUND(_xlfn.SWITCH(C9732,"建筑专教",IF(S9732&gt;0.1,1.38,1.28),"阶梯教室",IF(S9732&gt;0.1,1.15,1.05),"公共教室",IF(S9732&gt;0.1,1.22,1.12),IF(S9732&gt;0.1,1.2,1.1))+(MOD(ROW()*11,31)/31-0.5)*0.06,2)</f>
        <v>1.19</v>
      </c>
      <c r="P9732" s="12">
        <f t="shared" si="964"/>
        <v>0.26</v>
      </c>
      <c r="Q9732" s="13">
        <f t="shared" si="965"/>
        <v>-0.28591769777179049</v>
      </c>
      <c r="R9732" s="1">
        <v>2</v>
      </c>
      <c r="S9732" s="1">
        <v>0.3</v>
      </c>
      <c r="T9732" s="1">
        <v>0.3</v>
      </c>
      <c r="U9732" s="4" t="s">
        <v>62</v>
      </c>
      <c r="V9732">
        <v>0.42</v>
      </c>
      <c r="W9732">
        <v>0.4</v>
      </c>
      <c r="X9732">
        <v>0.76</v>
      </c>
      <c r="Y9732">
        <v>2.4300000000000002</v>
      </c>
      <c r="Z9732">
        <v>0.23</v>
      </c>
      <c r="AA9732" s="5">
        <f t="shared" si="960"/>
        <v>2.5999999999999996</v>
      </c>
      <c r="AB9732" s="15" cm="1">
        <f t="array" ref="AB9732">_xlfn.SWITCH(U9732,"夏",122,"冬",90,"春",153,"秋",153,0)</f>
        <v>90</v>
      </c>
      <c r="AC9732" s="16">
        <f t="shared" si="961"/>
        <v>233.99999999999997</v>
      </c>
      <c r="AD9732" s="5">
        <f>IFERROR(AA9732/D9732,0)</f>
        <v>3.3273611466598407E-2</v>
      </c>
      <c r="AE9732" s="15">
        <f t="shared" si="962"/>
        <v>0.24657534246575341</v>
      </c>
      <c r="AF9732" s="5">
        <f>IFERROR(AD9732*AE9732*48,0)</f>
        <v>0.39381370283754824</v>
      </c>
    </row>
    <row r="9733" spans="2:32" x14ac:dyDescent="0.15">
      <c r="B9733" s="1" t="s">
        <v>40</v>
      </c>
      <c r="C9733" s="1" t="s">
        <v>33</v>
      </c>
      <c r="D9733" s="6">
        <v>78.14</v>
      </c>
      <c r="E9733" s="6">
        <v>3.9</v>
      </c>
      <c r="F9733" s="18">
        <v>0.66666666666666696</v>
      </c>
      <c r="G9733" s="1">
        <v>18.100000000000001</v>
      </c>
      <c r="H9733" s="1">
        <v>42</v>
      </c>
      <c r="I9733" s="1">
        <v>18.3</v>
      </c>
      <c r="J9733" s="1">
        <v>0.1</v>
      </c>
      <c r="K9733" s="1">
        <v>655</v>
      </c>
      <c r="L9733" s="1">
        <v>240</v>
      </c>
      <c r="M9733" s="6">
        <f t="shared" si="957"/>
        <v>18.367702977051465</v>
      </c>
      <c r="N9733" s="7">
        <v>1</v>
      </c>
      <c r="O9733" s="11" cm="1">
        <f t="array" ref="O9733">ROUND(_xlfn.SWITCH(C9733,"建筑专教",IF(S9733&gt;0.1,1.38,1.28),"阶梯教室",IF(S9733&gt;0.1,1.15,1.05),"公共教室",IF(S9733&gt;0.1,1.22,1.12),IF(S9733&gt;0.1,1.2,1.1))+(MOD(ROW()*11,31)/31-0.5)*0.06,2)</f>
        <v>1.21</v>
      </c>
      <c r="P9733" s="12">
        <f t="shared" si="964"/>
        <v>0.2</v>
      </c>
      <c r="Q9733" s="13">
        <f t="shared" si="965"/>
        <v>-0.20142878629080105</v>
      </c>
      <c r="R9733" s="1">
        <v>1.8</v>
      </c>
      <c r="S9733" s="1">
        <v>0.4</v>
      </c>
      <c r="T9733" s="1">
        <v>0.2</v>
      </c>
      <c r="U9733" s="4" t="s">
        <v>62</v>
      </c>
      <c r="V9733">
        <v>0.42</v>
      </c>
      <c r="W9733">
        <v>0.4</v>
      </c>
      <c r="X9733">
        <v>0.76</v>
      </c>
      <c r="Y9733">
        <v>2.4300000000000002</v>
      </c>
      <c r="Z9733">
        <v>0.23</v>
      </c>
      <c r="AA9733" s="5">
        <f t="shared" si="960"/>
        <v>2.4000000000000004</v>
      </c>
      <c r="AB9733" s="15" cm="1">
        <f t="array" ref="AB9733">_xlfn.SWITCH(U9733,"夏",122,"冬",90,"春",153,"秋",153,0)</f>
        <v>90</v>
      </c>
      <c r="AC9733" s="16">
        <f t="shared" si="961"/>
        <v>216.00000000000003</v>
      </c>
      <c r="AD9733" s="5">
        <f>IFERROR(AA9733/D9733,0)</f>
        <v>3.0714102892244695E-2</v>
      </c>
      <c r="AE9733" s="15">
        <f t="shared" si="962"/>
        <v>0.24657534246575341</v>
      </c>
      <c r="AF9733" s="5">
        <f>IFERROR(AD9733*AE9733*48,0)</f>
        <v>0.36352034108081388</v>
      </c>
    </row>
    <row r="9734" spans="2:32" x14ac:dyDescent="0.15">
      <c r="B9734" s="1" t="s">
        <v>40</v>
      </c>
      <c r="C9734" s="1" t="s">
        <v>33</v>
      </c>
      <c r="D9734" s="6">
        <v>78.14</v>
      </c>
      <c r="E9734" s="6">
        <v>3.9</v>
      </c>
      <c r="F9734" s="18">
        <v>0.6875</v>
      </c>
      <c r="G9734" s="1">
        <v>17.899999999999999</v>
      </c>
      <c r="H9734" s="1">
        <v>43</v>
      </c>
      <c r="I9734" s="1">
        <v>18.100000000000001</v>
      </c>
      <c r="J9734" s="1">
        <v>0.1</v>
      </c>
      <c r="K9734" s="1">
        <v>545</v>
      </c>
      <c r="L9734" s="1">
        <v>210</v>
      </c>
      <c r="M9734" s="6">
        <f t="shared" si="957"/>
        <v>18.167842481819775</v>
      </c>
      <c r="N9734" s="7">
        <v>1</v>
      </c>
      <c r="O9734" s="11" cm="1">
        <f t="array" ref="O9734">ROUND(_xlfn.SWITCH(C9734,"建筑专教",IF(S9734&gt;0.1,1.38,1.28),"阶梯教室",IF(S9734&gt;0.1,1.15,1.05),"公共教室",IF(S9734&gt;0.1,1.22,1.12),IF(S9734&gt;0.1,1.2,1.1))+(MOD(ROW()*11,31)/31-0.5)*0.06,2)</f>
        <v>1.17</v>
      </c>
      <c r="P9734" s="12">
        <f t="shared" si="964"/>
        <v>0.12</v>
      </c>
      <c r="Q9734" s="13">
        <f t="shared" si="965"/>
        <v>-0.32765154884463688</v>
      </c>
      <c r="R9734" s="1">
        <v>1.3</v>
      </c>
      <c r="S9734" s="1">
        <v>0.5</v>
      </c>
      <c r="T9734" s="1">
        <v>0.1</v>
      </c>
      <c r="U9734" s="4" t="s">
        <v>62</v>
      </c>
      <c r="V9734">
        <v>0.42</v>
      </c>
      <c r="W9734">
        <v>0.4</v>
      </c>
      <c r="X9734">
        <v>0.76</v>
      </c>
      <c r="Y9734">
        <v>2.4300000000000002</v>
      </c>
      <c r="Z9734">
        <v>0.23</v>
      </c>
      <c r="AA9734" s="5">
        <f t="shared" si="960"/>
        <v>1.9000000000000001</v>
      </c>
      <c r="AB9734" s="15" cm="1">
        <f t="array" ref="AB9734">_xlfn.SWITCH(U9734,"夏",122,"冬",90,"春",153,"秋",153,0)</f>
        <v>90</v>
      </c>
      <c r="AC9734" s="16">
        <f t="shared" si="961"/>
        <v>171</v>
      </c>
      <c r="AD9734" s="5">
        <f>IFERROR(AA9734/D9734,0)</f>
        <v>2.4315331456360379E-2</v>
      </c>
      <c r="AE9734" s="15">
        <f t="shared" si="962"/>
        <v>0.24657534246575341</v>
      </c>
      <c r="AF9734" s="5">
        <f>IFERROR(AD9734*AE9734*48,0)</f>
        <v>0.28778693668897759</v>
      </c>
    </row>
    <row r="9735" spans="2:32" x14ac:dyDescent="0.15">
      <c r="B9735" s="1" t="s">
        <v>40</v>
      </c>
      <c r="C9735" s="1" t="s">
        <v>33</v>
      </c>
      <c r="D9735" s="6">
        <v>78.14</v>
      </c>
      <c r="E9735" s="6">
        <v>3.9</v>
      </c>
      <c r="F9735" s="18">
        <v>0.70833333333333304</v>
      </c>
      <c r="G9735" s="1">
        <v>17.600000000000001</v>
      </c>
      <c r="H9735" s="1">
        <v>45</v>
      </c>
      <c r="I9735" s="1">
        <v>17.8</v>
      </c>
      <c r="J9735" s="1">
        <v>0.1</v>
      </c>
      <c r="K9735" s="1">
        <v>460</v>
      </c>
      <c r="L9735" s="1">
        <v>180</v>
      </c>
      <c r="M9735" s="6">
        <f t="shared" si="957"/>
        <v>17.868052458263719</v>
      </c>
      <c r="N9735" s="1">
        <v>0</v>
      </c>
      <c r="O9735" s="1">
        <v>0</v>
      </c>
      <c r="P9735" s="12">
        <f t="shared" si="964"/>
        <v>0</v>
      </c>
      <c r="Q9735" s="1">
        <v>0</v>
      </c>
      <c r="R9735" s="1">
        <v>0</v>
      </c>
      <c r="S9735" s="1">
        <v>0.6</v>
      </c>
      <c r="T9735" s="1">
        <v>0</v>
      </c>
      <c r="U9735" s="4" t="s">
        <v>62</v>
      </c>
      <c r="V9735">
        <v>0.42</v>
      </c>
      <c r="W9735">
        <v>0.4</v>
      </c>
      <c r="X9735">
        <v>0.76</v>
      </c>
      <c r="Y9735">
        <v>2.4300000000000002</v>
      </c>
      <c r="Z9735">
        <v>0.23</v>
      </c>
      <c r="AA9735" s="5">
        <f t="shared" si="960"/>
        <v>0.6</v>
      </c>
      <c r="AB9735" s="15" cm="1">
        <f t="array" ref="AB9735">_xlfn.SWITCH(U9735,"夏",122,"冬",90,"春",153,"秋",153,0)</f>
        <v>90</v>
      </c>
      <c r="AC9735" s="16">
        <f t="shared" si="961"/>
        <v>54</v>
      </c>
      <c r="AD9735" s="5">
        <f>IFERROR(AA9735/D9735,0)</f>
        <v>7.678525723061172E-3</v>
      </c>
      <c r="AE9735" s="15">
        <f t="shared" si="962"/>
        <v>0.24657534246575341</v>
      </c>
      <c r="AF9735" s="5">
        <f>IFERROR(AD9735*AE9735*48,0)</f>
        <v>9.0880085270203456E-2</v>
      </c>
    </row>
    <row r="9736" spans="2:32" x14ac:dyDescent="0.15">
      <c r="B9736" s="1" t="s">
        <v>40</v>
      </c>
      <c r="C9736" s="1" t="s">
        <v>33</v>
      </c>
      <c r="D9736" s="6">
        <v>78.14</v>
      </c>
      <c r="E9736" s="6">
        <v>3.9</v>
      </c>
      <c r="F9736" s="18">
        <v>0.72916666666666696</v>
      </c>
      <c r="G9736" s="1">
        <v>17.100000000000001</v>
      </c>
      <c r="H9736" s="1">
        <v>47</v>
      </c>
      <c r="I9736" s="1">
        <v>17.3</v>
      </c>
      <c r="J9736" s="1">
        <v>0.1</v>
      </c>
      <c r="K9736" s="1">
        <v>425</v>
      </c>
      <c r="L9736" s="1">
        <v>150</v>
      </c>
      <c r="M9736" s="6">
        <f t="shared" si="957"/>
        <v>17.368404348121373</v>
      </c>
      <c r="N9736" s="1">
        <v>0</v>
      </c>
      <c r="O9736" s="1">
        <v>0</v>
      </c>
      <c r="P9736" s="12">
        <f t="shared" si="964"/>
        <v>0</v>
      </c>
      <c r="Q9736" s="1">
        <v>0</v>
      </c>
      <c r="R9736" s="1">
        <v>0</v>
      </c>
      <c r="S9736" s="1">
        <v>0.7</v>
      </c>
      <c r="T9736" s="1">
        <v>0</v>
      </c>
      <c r="U9736" s="4" t="s">
        <v>62</v>
      </c>
      <c r="V9736">
        <v>0.42</v>
      </c>
      <c r="W9736">
        <v>0.4</v>
      </c>
      <c r="X9736">
        <v>0.76</v>
      </c>
      <c r="Y9736">
        <v>2.4300000000000002</v>
      </c>
      <c r="Z9736">
        <v>0.23</v>
      </c>
      <c r="AA9736" s="5">
        <f t="shared" si="960"/>
        <v>0.7</v>
      </c>
      <c r="AB9736" s="15" cm="1">
        <f t="array" ref="AB9736">_xlfn.SWITCH(U9736,"夏",122,"冬",90,"春",153,"秋",153,0)</f>
        <v>90</v>
      </c>
      <c r="AC9736" s="16">
        <f t="shared" si="961"/>
        <v>62.999999999999993</v>
      </c>
      <c r="AD9736" s="5">
        <f>IFERROR(AA9736/D9736,0)</f>
        <v>8.9582800102380334E-3</v>
      </c>
      <c r="AE9736" s="15">
        <f t="shared" si="962"/>
        <v>0.24657534246575341</v>
      </c>
      <c r="AF9736" s="5">
        <f>IFERROR(AD9736*AE9736*48,0)</f>
        <v>0.10602676614857068</v>
      </c>
    </row>
    <row r="9737" spans="2:32" x14ac:dyDescent="0.15">
      <c r="B9737" s="1" t="s">
        <v>40</v>
      </c>
      <c r="C9737" s="1" t="s">
        <v>33</v>
      </c>
      <c r="D9737" s="6">
        <v>78.14</v>
      </c>
      <c r="E9737" s="6">
        <v>3.9</v>
      </c>
      <c r="F9737" s="18">
        <v>0.75</v>
      </c>
      <c r="G9737" s="1">
        <v>16.3</v>
      </c>
      <c r="H9737" s="1">
        <v>51</v>
      </c>
      <c r="I9737" s="1">
        <v>16.5</v>
      </c>
      <c r="J9737" s="1">
        <v>0.1</v>
      </c>
      <c r="K9737" s="1">
        <v>415</v>
      </c>
      <c r="L9737" s="1">
        <v>110</v>
      </c>
      <c r="M9737" s="6">
        <f t="shared" si="957"/>
        <v>16.568972433815077</v>
      </c>
      <c r="N9737" s="1">
        <v>0</v>
      </c>
      <c r="O9737" s="1">
        <v>0</v>
      </c>
      <c r="P9737" s="12">
        <f t="shared" si="964"/>
        <v>0</v>
      </c>
      <c r="Q9737" s="1">
        <v>0</v>
      </c>
      <c r="R9737" s="1">
        <v>0</v>
      </c>
      <c r="S9737" s="1">
        <v>0.8</v>
      </c>
      <c r="T9737" s="1">
        <v>0</v>
      </c>
      <c r="U9737" s="4" t="s">
        <v>62</v>
      </c>
      <c r="V9737">
        <v>0.42</v>
      </c>
      <c r="W9737">
        <v>0.4</v>
      </c>
      <c r="X9737">
        <v>0.76</v>
      </c>
      <c r="Y9737">
        <v>2.4300000000000002</v>
      </c>
      <c r="Z9737">
        <v>0.23</v>
      </c>
      <c r="AA9737" s="5">
        <f t="shared" si="960"/>
        <v>0.8</v>
      </c>
      <c r="AB9737" s="15" cm="1">
        <f t="array" ref="AB9737">_xlfn.SWITCH(U9737,"夏",122,"冬",90,"春",153,"秋",153,0)</f>
        <v>90</v>
      </c>
      <c r="AC9737" s="16">
        <f t="shared" si="961"/>
        <v>72</v>
      </c>
      <c r="AD9737" s="5">
        <f>IFERROR(AA9737/D9737,0)</f>
        <v>1.0238034297414897E-2</v>
      </c>
      <c r="AE9737" s="15">
        <f t="shared" si="962"/>
        <v>0.24657534246575341</v>
      </c>
      <c r="AF9737" s="5">
        <f>IFERROR(AD9737*AE9737*48,0)</f>
        <v>0.12117344702693796</v>
      </c>
    </row>
    <row r="9738" spans="2:32" x14ac:dyDescent="0.15">
      <c r="B9738" s="1" t="s">
        <v>40</v>
      </c>
      <c r="C9738" s="1" t="s">
        <v>33</v>
      </c>
      <c r="D9738" s="6">
        <v>78.14</v>
      </c>
      <c r="E9738" s="6">
        <v>3.9</v>
      </c>
      <c r="F9738" s="18">
        <v>0.77083333333333304</v>
      </c>
      <c r="G9738" s="1">
        <v>15.6</v>
      </c>
      <c r="H9738" s="1">
        <v>54</v>
      </c>
      <c r="I9738" s="1">
        <v>15.8</v>
      </c>
      <c r="J9738" s="1">
        <v>0.1</v>
      </c>
      <c r="K9738" s="1">
        <v>410</v>
      </c>
      <c r="L9738" s="1">
        <v>80</v>
      </c>
      <c r="M9738" s="6">
        <f t="shared" si="957"/>
        <v>15.869474678410143</v>
      </c>
      <c r="N9738" s="1">
        <v>0</v>
      </c>
      <c r="O9738" s="1">
        <v>0</v>
      </c>
      <c r="P9738" s="12">
        <f t="shared" si="964"/>
        <v>0</v>
      </c>
      <c r="Q9738" s="1">
        <v>0</v>
      </c>
      <c r="R9738" s="1">
        <v>0</v>
      </c>
      <c r="S9738" s="1">
        <v>0.8</v>
      </c>
      <c r="T9738" s="1">
        <v>0</v>
      </c>
      <c r="U9738" s="4" t="s">
        <v>62</v>
      </c>
      <c r="V9738">
        <v>0.42</v>
      </c>
      <c r="W9738">
        <v>0.4</v>
      </c>
      <c r="X9738">
        <v>0.76</v>
      </c>
      <c r="Y9738">
        <v>2.4300000000000002</v>
      </c>
      <c r="Z9738">
        <v>0.23</v>
      </c>
      <c r="AA9738" s="5">
        <f t="shared" si="960"/>
        <v>0.8</v>
      </c>
      <c r="AB9738" s="15" cm="1">
        <f t="array" ref="AB9738">_xlfn.SWITCH(U9738,"夏",122,"冬",90,"春",153,"秋",153,0)</f>
        <v>90</v>
      </c>
      <c r="AC9738" s="16">
        <f t="shared" si="961"/>
        <v>72</v>
      </c>
      <c r="AD9738" s="5">
        <f>IFERROR(AA9738/D9738,0)</f>
        <v>1.0238034297414897E-2</v>
      </c>
      <c r="AE9738" s="15">
        <f t="shared" si="962"/>
        <v>0.24657534246575341</v>
      </c>
      <c r="AF9738" s="5">
        <f>IFERROR(AD9738*AE9738*48,0)</f>
        <v>0.12117344702693796</v>
      </c>
    </row>
    <row r="9739" spans="2:32" x14ac:dyDescent="0.15">
      <c r="B9739" s="1" t="s">
        <v>40</v>
      </c>
      <c r="C9739" s="1" t="s">
        <v>33</v>
      </c>
      <c r="D9739" s="6">
        <v>78.14</v>
      </c>
      <c r="E9739" s="6">
        <v>3.9</v>
      </c>
      <c r="F9739" s="18">
        <v>0.79166666666666696</v>
      </c>
      <c r="G9739" s="1">
        <v>14.9</v>
      </c>
      <c r="H9739" s="1">
        <v>57</v>
      </c>
      <c r="I9739" s="1">
        <v>15.1</v>
      </c>
      <c r="J9739" s="1">
        <v>0.1</v>
      </c>
      <c r="K9739" s="1">
        <v>408</v>
      </c>
      <c r="L9739" s="1">
        <v>50</v>
      </c>
      <c r="M9739" s="6">
        <f t="shared" si="957"/>
        <v>15.169981809422893</v>
      </c>
      <c r="N9739" s="1">
        <v>0</v>
      </c>
      <c r="O9739" s="1">
        <v>0</v>
      </c>
      <c r="P9739" s="12">
        <f t="shared" si="964"/>
        <v>0</v>
      </c>
      <c r="Q9739" s="1">
        <v>0</v>
      </c>
      <c r="R9739" s="1">
        <v>0</v>
      </c>
      <c r="S9739" s="1">
        <v>0.8</v>
      </c>
      <c r="T9739" s="1">
        <v>0</v>
      </c>
      <c r="U9739" s="4" t="s">
        <v>62</v>
      </c>
      <c r="V9739">
        <v>0.42</v>
      </c>
      <c r="W9739">
        <v>0.4</v>
      </c>
      <c r="X9739">
        <v>0.76</v>
      </c>
      <c r="Y9739">
        <v>2.4300000000000002</v>
      </c>
      <c r="Z9739">
        <v>0.23</v>
      </c>
      <c r="AA9739" s="5">
        <f t="shared" si="960"/>
        <v>0.8</v>
      </c>
      <c r="AB9739" s="15" cm="1">
        <f t="array" ref="AB9739">_xlfn.SWITCH(U9739,"夏",122,"冬",90,"春",153,"秋",153,0)</f>
        <v>90</v>
      </c>
      <c r="AC9739" s="16">
        <f t="shared" si="961"/>
        <v>72</v>
      </c>
      <c r="AD9739" s="5">
        <f>IFERROR(AA9739/D9739,0)</f>
        <v>1.0238034297414897E-2</v>
      </c>
      <c r="AE9739" s="15">
        <f t="shared" si="962"/>
        <v>0.24657534246575341</v>
      </c>
      <c r="AF9739" s="5">
        <f>IFERROR(AD9739*AE9739*48,0)</f>
        <v>0.12117344702693796</v>
      </c>
    </row>
    <row r="9740" spans="2:32" x14ac:dyDescent="0.15">
      <c r="B9740" s="1" t="s">
        <v>40</v>
      </c>
      <c r="C9740" s="1" t="s">
        <v>33</v>
      </c>
      <c r="D9740" s="6">
        <v>78.14</v>
      </c>
      <c r="E9740" s="6">
        <v>3.9</v>
      </c>
      <c r="F9740" s="18">
        <v>0.8125</v>
      </c>
      <c r="G9740" s="1">
        <v>14.3</v>
      </c>
      <c r="H9740" s="1">
        <v>59</v>
      </c>
      <c r="I9740" s="1">
        <v>14.5</v>
      </c>
      <c r="J9740" s="1">
        <v>0.1</v>
      </c>
      <c r="K9740" s="1">
        <v>438</v>
      </c>
      <c r="L9740" s="1">
        <v>35</v>
      </c>
      <c r="M9740" s="6">
        <f t="shared" si="957"/>
        <v>14.570420427446663</v>
      </c>
      <c r="N9740" s="1">
        <v>0</v>
      </c>
      <c r="O9740" s="1">
        <v>0</v>
      </c>
      <c r="P9740" s="12">
        <f t="shared" si="964"/>
        <v>0</v>
      </c>
      <c r="Q9740" s="1">
        <v>0</v>
      </c>
      <c r="R9740" s="1">
        <v>1.1000000000000001</v>
      </c>
      <c r="S9740" s="1">
        <v>0.8</v>
      </c>
      <c r="T9740" s="1">
        <v>0</v>
      </c>
      <c r="U9740" s="4" t="s">
        <v>62</v>
      </c>
      <c r="V9740">
        <v>0.42</v>
      </c>
      <c r="W9740">
        <v>0.4</v>
      </c>
      <c r="X9740">
        <v>0.76</v>
      </c>
      <c r="Y9740">
        <v>2.4300000000000002</v>
      </c>
      <c r="Z9740">
        <v>0.23</v>
      </c>
      <c r="AA9740" s="5">
        <f t="shared" si="960"/>
        <v>1.9000000000000001</v>
      </c>
      <c r="AB9740" s="15" cm="1">
        <f t="array" ref="AB9740">_xlfn.SWITCH(U9740,"夏",122,"冬",90,"春",153,"秋",153,0)</f>
        <v>90</v>
      </c>
      <c r="AC9740" s="16">
        <f t="shared" si="961"/>
        <v>171</v>
      </c>
      <c r="AD9740" s="5">
        <f>IFERROR(AA9740/D9740,0)</f>
        <v>2.4315331456360379E-2</v>
      </c>
      <c r="AE9740" s="15">
        <f t="shared" si="962"/>
        <v>0.24657534246575341</v>
      </c>
      <c r="AF9740" s="5">
        <f>IFERROR(AD9740*AE9740*48,0)</f>
        <v>0.28778693668897759</v>
      </c>
    </row>
    <row r="9741" spans="2:32" x14ac:dyDescent="0.15">
      <c r="B9741" s="1" t="s">
        <v>40</v>
      </c>
      <c r="C9741" s="1" t="s">
        <v>33</v>
      </c>
      <c r="D9741" s="6">
        <v>78.14</v>
      </c>
      <c r="E9741" s="6">
        <v>3.9</v>
      </c>
      <c r="F9741" s="18">
        <v>0.83333333333333304</v>
      </c>
      <c r="G9741" s="1">
        <v>14</v>
      </c>
      <c r="H9741" s="1">
        <v>61</v>
      </c>
      <c r="I9741" s="1">
        <v>14.2</v>
      </c>
      <c r="J9741" s="1">
        <v>0.1</v>
      </c>
      <c r="K9741" s="1">
        <v>418</v>
      </c>
      <c r="L9741" s="1">
        <v>25</v>
      </c>
      <c r="M9741" s="6">
        <f t="shared" si="957"/>
        <v>14.270641110972861</v>
      </c>
      <c r="N9741" s="1">
        <v>0</v>
      </c>
      <c r="O9741" s="1">
        <v>0</v>
      </c>
      <c r="P9741" s="12">
        <f t="shared" si="964"/>
        <v>0</v>
      </c>
      <c r="Q9741" s="1">
        <v>0</v>
      </c>
      <c r="R9741" s="1">
        <v>0</v>
      </c>
      <c r="S9741" s="1">
        <v>0.7</v>
      </c>
      <c r="T9741" s="1">
        <v>0</v>
      </c>
      <c r="U9741" s="4" t="s">
        <v>62</v>
      </c>
      <c r="V9741">
        <v>0.42</v>
      </c>
      <c r="W9741">
        <v>0.4</v>
      </c>
      <c r="X9741">
        <v>0.76</v>
      </c>
      <c r="Y9741">
        <v>2.4300000000000002</v>
      </c>
      <c r="Z9741">
        <v>0.23</v>
      </c>
      <c r="AA9741" s="5">
        <f t="shared" si="960"/>
        <v>0.7</v>
      </c>
      <c r="AB9741" s="15" cm="1">
        <f t="array" ref="AB9741">_xlfn.SWITCH(U9741,"夏",122,"冬",90,"春",153,"秋",153,0)</f>
        <v>90</v>
      </c>
      <c r="AC9741" s="16">
        <f t="shared" si="961"/>
        <v>62.999999999999993</v>
      </c>
      <c r="AD9741" s="5">
        <f>IFERROR(AA9741/D9741,0)</f>
        <v>8.9582800102380334E-3</v>
      </c>
      <c r="AE9741" s="15">
        <f t="shared" si="962"/>
        <v>0.24657534246575341</v>
      </c>
      <c r="AF9741" s="5">
        <f>IFERROR(AD9741*AE9741*48,0)</f>
        <v>0.10602676614857068</v>
      </c>
    </row>
    <row r="9742" spans="2:32" x14ac:dyDescent="0.15">
      <c r="B9742" s="1" t="s">
        <v>40</v>
      </c>
      <c r="C9742" s="1" t="s">
        <v>33</v>
      </c>
      <c r="D9742" s="6">
        <v>78.14</v>
      </c>
      <c r="E9742" s="6">
        <v>3.9</v>
      </c>
      <c r="F9742" s="18">
        <v>0.85416666666666696</v>
      </c>
      <c r="G9742" s="1">
        <v>13.8</v>
      </c>
      <c r="H9742" s="1">
        <v>63</v>
      </c>
      <c r="I9742" s="1">
        <v>14</v>
      </c>
      <c r="J9742" s="1">
        <v>0.1</v>
      </c>
      <c r="K9742" s="1">
        <v>415</v>
      </c>
      <c r="L9742" s="1">
        <v>15</v>
      </c>
      <c r="M9742" s="6">
        <f t="shared" ref="M9742:M9805" si="966">IFERROR(POWER((I9742+273.15)^4+133500000*POWER(J9742,0.6)*(I9742-G9742),0.25)-273.15,I9742)</f>
        <v>14.070788745652123</v>
      </c>
      <c r="N9742" s="1">
        <v>0</v>
      </c>
      <c r="O9742" s="1">
        <v>0</v>
      </c>
      <c r="P9742" s="12">
        <f t="shared" si="964"/>
        <v>0</v>
      </c>
      <c r="Q9742" s="1">
        <v>0</v>
      </c>
      <c r="R9742" s="1">
        <v>0</v>
      </c>
      <c r="S9742" s="1">
        <v>0.6</v>
      </c>
      <c r="T9742" s="1">
        <v>0</v>
      </c>
      <c r="U9742" s="4" t="s">
        <v>62</v>
      </c>
      <c r="V9742">
        <v>0.42</v>
      </c>
      <c r="W9742">
        <v>0.4</v>
      </c>
      <c r="X9742">
        <v>0.76</v>
      </c>
      <c r="Y9742">
        <v>2.4300000000000002</v>
      </c>
      <c r="Z9742">
        <v>0.23</v>
      </c>
      <c r="AA9742" s="5">
        <f t="shared" si="960"/>
        <v>0.6</v>
      </c>
      <c r="AB9742" s="15" cm="1">
        <f t="array" ref="AB9742">_xlfn.SWITCH(U9742,"夏",122,"冬",90,"春",153,"秋",153,0)</f>
        <v>90</v>
      </c>
      <c r="AC9742" s="16">
        <f t="shared" si="961"/>
        <v>54</v>
      </c>
      <c r="AD9742" s="5">
        <f>IFERROR(AA9742/D9742,0)</f>
        <v>7.678525723061172E-3</v>
      </c>
      <c r="AE9742" s="15">
        <f t="shared" si="962"/>
        <v>0.24657534246575341</v>
      </c>
      <c r="AF9742" s="5">
        <f>IFERROR(AD9742*AE9742*48,0)</f>
        <v>9.0880085270203456E-2</v>
      </c>
    </row>
    <row r="9743" spans="2:32" x14ac:dyDescent="0.15">
      <c r="B9743" s="1" t="s">
        <v>40</v>
      </c>
      <c r="C9743" s="1" t="s">
        <v>33</v>
      </c>
      <c r="D9743" s="6">
        <v>78.14</v>
      </c>
      <c r="E9743" s="6">
        <v>3.9</v>
      </c>
      <c r="F9743" s="18">
        <v>0.875</v>
      </c>
      <c r="G9743" s="1">
        <v>13.6</v>
      </c>
      <c r="H9743" s="1">
        <v>65</v>
      </c>
      <c r="I9743" s="1">
        <v>13.8</v>
      </c>
      <c r="J9743" s="1">
        <v>0.1</v>
      </c>
      <c r="K9743" s="1">
        <v>412</v>
      </c>
      <c r="L9743" s="1">
        <v>10</v>
      </c>
      <c r="M9743" s="6">
        <f t="shared" si="966"/>
        <v>13.870936791859492</v>
      </c>
      <c r="N9743" s="1">
        <v>0</v>
      </c>
      <c r="O9743" s="1">
        <v>0</v>
      </c>
      <c r="P9743" s="12">
        <f t="shared" si="964"/>
        <v>0</v>
      </c>
      <c r="Q9743" s="1">
        <v>0</v>
      </c>
      <c r="R9743" s="1">
        <v>0</v>
      </c>
      <c r="S9743" s="1">
        <v>0.5</v>
      </c>
      <c r="T9743" s="1">
        <v>0</v>
      </c>
      <c r="U9743" s="4" t="s">
        <v>62</v>
      </c>
      <c r="V9743">
        <v>0.42</v>
      </c>
      <c r="W9743">
        <v>0.4</v>
      </c>
      <c r="X9743">
        <v>0.76</v>
      </c>
      <c r="Y9743">
        <v>2.4300000000000002</v>
      </c>
      <c r="Z9743">
        <v>0.23</v>
      </c>
      <c r="AA9743" s="5">
        <f t="shared" si="960"/>
        <v>0.5</v>
      </c>
      <c r="AB9743" s="15" cm="1">
        <f t="array" ref="AB9743">_xlfn.SWITCH(U9743,"夏",122,"冬",90,"春",153,"秋",153,0)</f>
        <v>90</v>
      </c>
      <c r="AC9743" s="16">
        <f t="shared" si="961"/>
        <v>45</v>
      </c>
      <c r="AD9743" s="5">
        <f>IFERROR(AA9743/D9743,0)</f>
        <v>6.3987714358843106E-3</v>
      </c>
      <c r="AE9743" s="15">
        <f t="shared" si="962"/>
        <v>0.24657534246575341</v>
      </c>
      <c r="AF9743" s="5">
        <f>IFERROR(AD9743*AE9743*48,0)</f>
        <v>7.573340439183622E-2</v>
      </c>
    </row>
    <row r="9744" spans="2:32" x14ac:dyDescent="0.15">
      <c r="B9744" s="1" t="s">
        <v>40</v>
      </c>
      <c r="C9744" s="1" t="s">
        <v>33</v>
      </c>
      <c r="D9744" s="6">
        <v>78.14</v>
      </c>
      <c r="E9744" s="6">
        <v>3.9</v>
      </c>
      <c r="F9744" s="18">
        <v>0.89583333333333304</v>
      </c>
      <c r="G9744" s="1">
        <v>13.4</v>
      </c>
      <c r="H9744" s="1">
        <v>66</v>
      </c>
      <c r="I9744" s="1">
        <v>13.6</v>
      </c>
      <c r="J9744" s="1">
        <v>0.1</v>
      </c>
      <c r="K9744" s="1">
        <v>410</v>
      </c>
      <c r="L9744" s="1">
        <v>10</v>
      </c>
      <c r="M9744" s="6">
        <f t="shared" si="966"/>
        <v>13.671085251029467</v>
      </c>
      <c r="N9744" s="1">
        <v>0</v>
      </c>
      <c r="O9744" s="1">
        <v>0</v>
      </c>
      <c r="P9744" s="12">
        <f t="shared" si="964"/>
        <v>0</v>
      </c>
      <c r="Q9744" s="1">
        <v>0</v>
      </c>
      <c r="R9744" s="1">
        <v>0</v>
      </c>
      <c r="S9744" s="1">
        <v>0.4</v>
      </c>
      <c r="T9744" s="1">
        <v>0</v>
      </c>
      <c r="U9744" s="4" t="s">
        <v>62</v>
      </c>
      <c r="V9744">
        <v>0.42</v>
      </c>
      <c r="W9744">
        <v>0.4</v>
      </c>
      <c r="X9744">
        <v>0.76</v>
      </c>
      <c r="Y9744">
        <v>2.4300000000000002</v>
      </c>
      <c r="Z9744">
        <v>0.23</v>
      </c>
      <c r="AA9744" s="5">
        <f t="shared" si="960"/>
        <v>0.4</v>
      </c>
      <c r="AB9744" s="15" cm="1">
        <f t="array" ref="AB9744">_xlfn.SWITCH(U9744,"夏",122,"冬",90,"春",153,"秋",153,0)</f>
        <v>90</v>
      </c>
      <c r="AC9744" s="16">
        <f t="shared" si="961"/>
        <v>36</v>
      </c>
      <c r="AD9744" s="5">
        <f>IFERROR(AA9744/D9744,0)</f>
        <v>5.1190171487074483E-3</v>
      </c>
      <c r="AE9744" s="15">
        <f t="shared" si="962"/>
        <v>0.24657534246575341</v>
      </c>
      <c r="AF9744" s="5">
        <f>IFERROR(AD9744*AE9744*48,0)</f>
        <v>6.0586723513468978E-2</v>
      </c>
    </row>
    <row r="9745" spans="2:32" x14ac:dyDescent="0.15">
      <c r="B9745" s="1" t="s">
        <v>40</v>
      </c>
      <c r="C9745" s="1" t="s">
        <v>33</v>
      </c>
      <c r="D9745" s="6">
        <v>78.14</v>
      </c>
      <c r="E9745" s="6">
        <v>3.9</v>
      </c>
      <c r="F9745" s="18">
        <v>0.91666666666666696</v>
      </c>
      <c r="G9745" s="1">
        <v>13.3</v>
      </c>
      <c r="H9745" s="1">
        <v>67</v>
      </c>
      <c r="I9745" s="1">
        <v>13.5</v>
      </c>
      <c r="J9745" s="1">
        <v>0.1</v>
      </c>
      <c r="K9745" s="1">
        <v>408</v>
      </c>
      <c r="L9745" s="1">
        <v>10</v>
      </c>
      <c r="M9745" s="6">
        <f t="shared" si="966"/>
        <v>13.571159635924857</v>
      </c>
      <c r="N9745" s="1">
        <v>0</v>
      </c>
      <c r="O9745" s="1">
        <v>0</v>
      </c>
      <c r="P9745" s="12">
        <f t="shared" si="964"/>
        <v>0</v>
      </c>
      <c r="Q9745" s="1">
        <v>0</v>
      </c>
      <c r="R9745" s="1">
        <v>0</v>
      </c>
      <c r="S9745" s="1">
        <v>0.3</v>
      </c>
      <c r="T9745" s="1">
        <v>0</v>
      </c>
      <c r="U9745" s="4" t="s">
        <v>62</v>
      </c>
      <c r="V9745">
        <v>0.42</v>
      </c>
      <c r="W9745">
        <v>0.4</v>
      </c>
      <c r="X9745">
        <v>0.76</v>
      </c>
      <c r="Y9745">
        <v>2.4300000000000002</v>
      </c>
      <c r="Z9745">
        <v>0.23</v>
      </c>
      <c r="AA9745" s="5">
        <f t="shared" si="960"/>
        <v>0.3</v>
      </c>
      <c r="AB9745" s="15" cm="1">
        <f t="array" ref="AB9745">_xlfn.SWITCH(U9745,"夏",122,"冬",90,"春",153,"秋",153,0)</f>
        <v>90</v>
      </c>
      <c r="AC9745" s="16">
        <f t="shared" si="961"/>
        <v>27</v>
      </c>
      <c r="AD9745" s="5">
        <f>IFERROR(AA9745/D9745,0)</f>
        <v>3.839262861530586E-3</v>
      </c>
      <c r="AE9745" s="15">
        <f t="shared" si="962"/>
        <v>0.24657534246575341</v>
      </c>
      <c r="AF9745" s="5">
        <f>IFERROR(AD9745*AE9745*48,0)</f>
        <v>4.5440042635101728E-2</v>
      </c>
    </row>
    <row r="9746" spans="2:32" x14ac:dyDescent="0.15">
      <c r="B9746" s="1" t="s">
        <v>41</v>
      </c>
      <c r="C9746" s="1" t="s">
        <v>33</v>
      </c>
      <c r="D9746" s="6">
        <v>78.14</v>
      </c>
      <c r="E9746" s="6">
        <v>3.9</v>
      </c>
      <c r="F9746" s="18">
        <v>0.33333333333333298</v>
      </c>
      <c r="G9746" s="1">
        <v>11.7</v>
      </c>
      <c r="H9746" s="1">
        <v>71</v>
      </c>
      <c r="I9746" s="1">
        <v>11.9</v>
      </c>
      <c r="J9746" s="1">
        <v>0.1</v>
      </c>
      <c r="K9746" s="1">
        <v>408</v>
      </c>
      <c r="L9746" s="1">
        <v>140</v>
      </c>
      <c r="M9746" s="6">
        <f t="shared" si="966"/>
        <v>11.972364032446649</v>
      </c>
      <c r="N9746" s="1">
        <v>0</v>
      </c>
      <c r="O9746" s="1">
        <v>0</v>
      </c>
      <c r="P9746" s="12">
        <f t="shared" si="964"/>
        <v>0</v>
      </c>
      <c r="Q9746" s="1">
        <v>0</v>
      </c>
      <c r="R9746" s="1">
        <v>1.9</v>
      </c>
      <c r="S9746" s="1">
        <v>0.8</v>
      </c>
      <c r="T9746" s="1">
        <v>0</v>
      </c>
      <c r="U9746" s="4" t="s">
        <v>62</v>
      </c>
      <c r="V9746">
        <v>0.42</v>
      </c>
      <c r="W9746">
        <v>0.4</v>
      </c>
      <c r="X9746">
        <v>0.76</v>
      </c>
      <c r="Y9746">
        <v>2.4300000000000002</v>
      </c>
      <c r="Z9746">
        <v>0.23</v>
      </c>
      <c r="AA9746" s="5">
        <f t="shared" si="960"/>
        <v>2.7</v>
      </c>
      <c r="AB9746" s="15" cm="1">
        <f t="array" ref="AB9746">_xlfn.SWITCH(U9746,"夏",122,"冬",90,"春",153,"秋",153,0)</f>
        <v>90</v>
      </c>
      <c r="AC9746" s="16">
        <f t="shared" si="961"/>
        <v>243.00000000000003</v>
      </c>
      <c r="AD9746" s="5">
        <f>IFERROR(AA9746/D9746,0)</f>
        <v>3.4553365753775274E-2</v>
      </c>
      <c r="AE9746" s="15">
        <f t="shared" si="962"/>
        <v>0.24657534246575341</v>
      </c>
      <c r="AF9746" s="5">
        <f>IFERROR(AD9746*AE9746*48,0)</f>
        <v>0.40896038371591553</v>
      </c>
    </row>
    <row r="9747" spans="2:32" x14ac:dyDescent="0.15">
      <c r="B9747" s="1" t="s">
        <v>41</v>
      </c>
      <c r="C9747" s="1" t="s">
        <v>33</v>
      </c>
      <c r="D9747" s="6">
        <v>78.14</v>
      </c>
      <c r="E9747" s="6">
        <v>3.9</v>
      </c>
      <c r="F9747" s="18">
        <v>0.35416666666666702</v>
      </c>
      <c r="G9747" s="1">
        <v>12.2</v>
      </c>
      <c r="H9747" s="1">
        <v>68</v>
      </c>
      <c r="I9747" s="1">
        <v>12.4</v>
      </c>
      <c r="J9747" s="1">
        <v>0.1</v>
      </c>
      <c r="K9747" s="1">
        <v>422</v>
      </c>
      <c r="L9747" s="1">
        <v>180</v>
      </c>
      <c r="M9747" s="6">
        <f t="shared" si="966"/>
        <v>12.471984759329644</v>
      </c>
      <c r="N9747" s="7">
        <v>1</v>
      </c>
      <c r="O9747" s="11" cm="1">
        <f t="array" ref="O9747">ROUND(_xlfn.SWITCH(C9747,"建筑专教",IF(S9747&gt;0.1,1.38,1.28),"阶梯教室",IF(S9747&gt;0.1,1.15,1.05),"公共教室",IF(S9747&gt;0.1,1.22,1.12),IF(S9747&gt;0.1,1.2,1.1))+(MOD(ROW()*11,31)/31-0.5)*0.06,2)</f>
        <v>1.21</v>
      </c>
      <c r="P9747" s="12">
        <f t="shared" si="964"/>
        <v>0.02</v>
      </c>
      <c r="Q9747" s="13">
        <f t="shared" ref="Q9747:Q9753" si="967">(0.303*EXP(-0.036*(O9747*58.15))+0.028)*((O9747*58.15)-0.00305*(5733-6.99*(O9747*58.15)-(EXP(16.6536-4030.183/(G9747+235))*(H9747/100)))-0.42*((O9747*58.15)-58.15)-0.000017*(O9747*58.15)*(5867-(EXP(16.6536-4030.183/(G9747+235))*(H9747/100)))-0.0014*(O9747*58.15)*(34-G9747)-0.0000000396*IF(N9747*0.155&gt;0.078,1.05+0.645*N9747*0.155,1)*(POWER((35.7-0.028*(O9747*58.15)-N9747*0.155*(0.0000000396*IF(N9747*0.155&gt;0.078,1.05+0.645*N9747*0.155,1)*(POWER((35.7-0.028*(O9747*58.15)-N9747*0.155*0.1)+273,4)-POWER(M9747+273,4))+IF(N9747*0.155&gt;0.078,1.05+0.645*N9747*0.155,1)*IF(J9747&lt;0.2,2.38*ABS(35.7-0.028*(O9747*58.15)-G9747)^0.25,12.1*SQRT(J9747))*(35.7-0.028*(O9747*58.15)-G9747))+273),4)-POWER(M9747+273,4))-IF(N9747*0.155&gt;0.078,1.05+0.645*N9747*0.155,1)*IF(J9747&lt;0.2,2.38*ABS(35.7-0.028*(O9747*58.15)-N9747*0.155*0.1-G9747)^0.25,12.1*SQRT(J9747))*(35.7-0.028*(O9747*58.15)-N9747*0.155*0.1-G9747))</f>
        <v>-1.645513615821286</v>
      </c>
      <c r="R9747" s="1">
        <v>2.2000000000000002</v>
      </c>
      <c r="S9747" s="1">
        <v>0.7</v>
      </c>
      <c r="T9747" s="1">
        <v>0.1</v>
      </c>
      <c r="U9747" s="4" t="s">
        <v>62</v>
      </c>
      <c r="V9747">
        <v>0.42</v>
      </c>
      <c r="W9747">
        <v>0.4</v>
      </c>
      <c r="X9747">
        <v>0.76</v>
      </c>
      <c r="Y9747">
        <v>2.4300000000000002</v>
      </c>
      <c r="Z9747">
        <v>0.23</v>
      </c>
      <c r="AA9747" s="5">
        <f t="shared" si="960"/>
        <v>3.0000000000000004</v>
      </c>
      <c r="AB9747" s="15" cm="1">
        <f t="array" ref="AB9747">_xlfn.SWITCH(U9747,"夏",122,"冬",90,"春",153,"秋",153,0)</f>
        <v>90</v>
      </c>
      <c r="AC9747" s="16">
        <f t="shared" si="961"/>
        <v>270.00000000000006</v>
      </c>
      <c r="AD9747" s="5">
        <f>IFERROR(AA9747/D9747,0)</f>
        <v>3.8392628615305867E-2</v>
      </c>
      <c r="AE9747" s="15">
        <f t="shared" si="962"/>
        <v>0.24657534246575341</v>
      </c>
      <c r="AF9747" s="5">
        <f>IFERROR(AD9747*AE9747*48,0)</f>
        <v>0.45440042635101729</v>
      </c>
    </row>
    <row r="9748" spans="2:32" x14ac:dyDescent="0.15">
      <c r="B9748" s="1" t="s">
        <v>41</v>
      </c>
      <c r="C9748" s="1" t="s">
        <v>33</v>
      </c>
      <c r="D9748" s="6">
        <v>78.14</v>
      </c>
      <c r="E9748" s="6">
        <v>3.9</v>
      </c>
      <c r="F9748" s="18">
        <v>0.375</v>
      </c>
      <c r="G9748" s="1">
        <v>12.9</v>
      </c>
      <c r="H9748" s="1">
        <v>65</v>
      </c>
      <c r="I9748" s="1">
        <v>13.1</v>
      </c>
      <c r="J9748" s="1">
        <v>0.1</v>
      </c>
      <c r="K9748" s="1">
        <v>495</v>
      </c>
      <c r="L9748" s="1">
        <v>240</v>
      </c>
      <c r="M9748" s="6">
        <f t="shared" si="966"/>
        <v>13.171458215130087</v>
      </c>
      <c r="N9748" s="7">
        <v>1</v>
      </c>
      <c r="O9748" s="11" cm="1">
        <f t="array" ref="O9748">ROUND(_xlfn.SWITCH(C9748,"建筑专教",IF(S9748&gt;0.1,1.38,1.28),"阶梯教室",IF(S9748&gt;0.1,1.15,1.05),"公共教室",IF(S9748&gt;0.1,1.22,1.12),IF(S9748&gt;0.1,1.2,1.1))+(MOD(ROW()*11,31)/31-0.5)*0.06,2)</f>
        <v>1.23</v>
      </c>
      <c r="P9748" s="12">
        <f t="shared" si="964"/>
        <v>0.08</v>
      </c>
      <c r="Q9748" s="13">
        <f t="shared" si="967"/>
        <v>-1.3977959006937271</v>
      </c>
      <c r="R9748" s="1">
        <v>2.5</v>
      </c>
      <c r="S9748" s="1">
        <v>0.6</v>
      </c>
      <c r="T9748" s="1">
        <v>0.2</v>
      </c>
      <c r="U9748" s="4" t="s">
        <v>62</v>
      </c>
      <c r="V9748">
        <v>0.42</v>
      </c>
      <c r="W9748">
        <v>0.4</v>
      </c>
      <c r="X9748">
        <v>0.76</v>
      </c>
      <c r="Y9748">
        <v>2.4300000000000002</v>
      </c>
      <c r="Z9748">
        <v>0.23</v>
      </c>
      <c r="AA9748" s="5">
        <f t="shared" si="960"/>
        <v>3.3000000000000003</v>
      </c>
      <c r="AB9748" s="15" cm="1">
        <f t="array" ref="AB9748">_xlfn.SWITCH(U9748,"夏",122,"冬",90,"春",153,"秋",153,0)</f>
        <v>90</v>
      </c>
      <c r="AC9748" s="16">
        <f t="shared" si="961"/>
        <v>297</v>
      </c>
      <c r="AD9748" s="5">
        <f>IFERROR(AA9748/D9748,0)</f>
        <v>4.2231891476836453E-2</v>
      </c>
      <c r="AE9748" s="15">
        <f t="shared" si="962"/>
        <v>0.24657534246575341</v>
      </c>
      <c r="AF9748" s="5">
        <f>IFERROR(AD9748*AE9748*48,0)</f>
        <v>0.49984046898611911</v>
      </c>
    </row>
    <row r="9749" spans="2:32" x14ac:dyDescent="0.15">
      <c r="B9749" s="1" t="s">
        <v>41</v>
      </c>
      <c r="C9749" s="1" t="s">
        <v>33</v>
      </c>
      <c r="D9749" s="6">
        <v>78.14</v>
      </c>
      <c r="E9749" s="6">
        <v>3.9</v>
      </c>
      <c r="F9749" s="18">
        <v>0.39583333333333298</v>
      </c>
      <c r="G9749" s="1">
        <v>13.6</v>
      </c>
      <c r="H9749" s="1">
        <v>62</v>
      </c>
      <c r="I9749" s="1">
        <v>13.8</v>
      </c>
      <c r="J9749" s="1">
        <v>0.1</v>
      </c>
      <c r="K9749" s="1">
        <v>575</v>
      </c>
      <c r="L9749" s="1">
        <v>280</v>
      </c>
      <c r="M9749" s="6">
        <f t="shared" si="966"/>
        <v>13.870936791859492</v>
      </c>
      <c r="N9749" s="7">
        <v>1</v>
      </c>
      <c r="O9749" s="11" cm="1">
        <f t="array" ref="O9749">ROUND(_xlfn.SWITCH(C9749,"建筑专教",IF(S9749&gt;0.1,1.38,1.28),"阶梯教室",IF(S9749&gt;0.1,1.15,1.05),"公共教室",IF(S9749&gt;0.1,1.22,1.12),IF(S9749&gt;0.1,1.2,1.1))+(MOD(ROW()*11,31)/31-0.5)*0.06,2)</f>
        <v>1.19</v>
      </c>
      <c r="P9749" s="12">
        <f t="shared" si="964"/>
        <v>0.14000000000000001</v>
      </c>
      <c r="Q9749" s="13">
        <f t="shared" si="967"/>
        <v>-1.3388791949572216</v>
      </c>
      <c r="R9749" s="1">
        <v>2.7</v>
      </c>
      <c r="S9749" s="1">
        <v>0.5</v>
      </c>
      <c r="T9749" s="1">
        <v>0.3</v>
      </c>
      <c r="U9749" s="4" t="s">
        <v>62</v>
      </c>
      <c r="V9749">
        <v>0.42</v>
      </c>
      <c r="W9749">
        <v>0.4</v>
      </c>
      <c r="X9749">
        <v>0.76</v>
      </c>
      <c r="Y9749">
        <v>2.4300000000000002</v>
      </c>
      <c r="Z9749">
        <v>0.23</v>
      </c>
      <c r="AA9749" s="5">
        <f t="shared" si="960"/>
        <v>3.5</v>
      </c>
      <c r="AB9749" s="15" cm="1">
        <f t="array" ref="AB9749">_xlfn.SWITCH(U9749,"夏",122,"冬",90,"春",153,"秋",153,0)</f>
        <v>90</v>
      </c>
      <c r="AC9749" s="16">
        <f t="shared" si="961"/>
        <v>315</v>
      </c>
      <c r="AD9749" s="5">
        <f>IFERROR(AA9749/D9749,0)</f>
        <v>4.4791400051190172E-2</v>
      </c>
      <c r="AE9749" s="15">
        <f t="shared" si="962"/>
        <v>0.24657534246575341</v>
      </c>
      <c r="AF9749" s="5">
        <f>IFERROR(AD9749*AE9749*48,0)</f>
        <v>0.53013383074285358</v>
      </c>
    </row>
    <row r="9750" spans="2:32" x14ac:dyDescent="0.15">
      <c r="B9750" s="1" t="s">
        <v>41</v>
      </c>
      <c r="C9750" s="1" t="s">
        <v>33</v>
      </c>
      <c r="D9750" s="6">
        <v>78.14</v>
      </c>
      <c r="E9750" s="6">
        <v>3.9</v>
      </c>
      <c r="F9750" s="18">
        <v>0.41666666666666702</v>
      </c>
      <c r="G9750" s="1">
        <v>14.3</v>
      </c>
      <c r="H9750" s="1">
        <v>59</v>
      </c>
      <c r="I9750" s="1">
        <v>14.5</v>
      </c>
      <c r="J9750" s="1">
        <v>0.1</v>
      </c>
      <c r="K9750" s="1">
        <v>635</v>
      </c>
      <c r="L9750" s="1">
        <v>310</v>
      </c>
      <c r="M9750" s="6">
        <f t="shared" si="966"/>
        <v>14.570420427446663</v>
      </c>
      <c r="N9750" s="7">
        <v>1</v>
      </c>
      <c r="O9750" s="11" cm="1">
        <f t="array" ref="O9750">ROUND(_xlfn.SWITCH(C9750,"建筑专教",IF(S9750&gt;0.1,1.38,1.28),"阶梯教室",IF(S9750&gt;0.1,1.15,1.05),"公共教室",IF(S9750&gt;0.1,1.22,1.12),IF(S9750&gt;0.1,1.2,1.1))+(MOD(ROW()*11,31)/31-0.5)*0.06,2)</f>
        <v>1.21</v>
      </c>
      <c r="P9750" s="12">
        <f t="shared" si="964"/>
        <v>0.19</v>
      </c>
      <c r="Q9750" s="13">
        <f t="shared" si="967"/>
        <v>-1.0999243499816769</v>
      </c>
      <c r="R9750" s="1">
        <v>2.6</v>
      </c>
      <c r="S9750" s="1">
        <v>0.4</v>
      </c>
      <c r="T9750" s="1">
        <v>0.4</v>
      </c>
      <c r="U9750" s="4" t="s">
        <v>62</v>
      </c>
      <c r="V9750">
        <v>0.42</v>
      </c>
      <c r="W9750">
        <v>0.4</v>
      </c>
      <c r="X9750">
        <v>0.76</v>
      </c>
      <c r="Y9750">
        <v>2.4300000000000002</v>
      </c>
      <c r="Z9750">
        <v>0.23</v>
      </c>
      <c r="AA9750" s="5">
        <f t="shared" si="960"/>
        <v>3.4</v>
      </c>
      <c r="AB9750" s="15" cm="1">
        <f t="array" ref="AB9750">_xlfn.SWITCH(U9750,"夏",122,"冬",90,"春",153,"秋",153,0)</f>
        <v>90</v>
      </c>
      <c r="AC9750" s="16">
        <f t="shared" si="961"/>
        <v>306</v>
      </c>
      <c r="AD9750" s="5">
        <f>IFERROR(AA9750/D9750,0)</f>
        <v>4.3511645764013306E-2</v>
      </c>
      <c r="AE9750" s="15">
        <f t="shared" si="962"/>
        <v>0.24657534246575341</v>
      </c>
      <c r="AF9750" s="5">
        <f>IFERROR(AD9750*AE9750*48,0)</f>
        <v>0.51498714986448624</v>
      </c>
    </row>
    <row r="9751" spans="2:32" x14ac:dyDescent="0.15">
      <c r="B9751" s="1" t="s">
        <v>41</v>
      </c>
      <c r="C9751" s="1" t="s">
        <v>33</v>
      </c>
      <c r="D9751" s="6">
        <v>78.14</v>
      </c>
      <c r="E9751" s="6">
        <v>3.9</v>
      </c>
      <c r="F9751" s="18">
        <v>0.4375</v>
      </c>
      <c r="G9751" s="1">
        <v>15</v>
      </c>
      <c r="H9751" s="1">
        <v>56</v>
      </c>
      <c r="I9751" s="1">
        <v>15.2</v>
      </c>
      <c r="J9751" s="1">
        <v>0.1</v>
      </c>
      <c r="K9751" s="1">
        <v>675</v>
      </c>
      <c r="L9751" s="1">
        <v>340</v>
      </c>
      <c r="M9751" s="6">
        <f t="shared" si="966"/>
        <v>15.269909060719442</v>
      </c>
      <c r="N9751" s="7">
        <v>1</v>
      </c>
      <c r="O9751" s="11" cm="1">
        <f t="array" ref="O9751">ROUND(_xlfn.SWITCH(C9751,"建筑专教",IF(S9751&gt;0.1,1.38,1.28),"阶梯教室",IF(S9751&gt;0.1,1.15,1.05),"公共教室",IF(S9751&gt;0.1,1.22,1.12),IF(S9751&gt;0.1,1.2,1.1))+(MOD(ROW()*11,31)/31-0.5)*0.06,2)</f>
        <v>1.17</v>
      </c>
      <c r="P9751" s="12">
        <f t="shared" si="964"/>
        <v>0.22</v>
      </c>
      <c r="Q9751" s="13">
        <f t="shared" si="967"/>
        <v>-1.0356059313783132</v>
      </c>
      <c r="R9751" s="1">
        <v>2.4</v>
      </c>
      <c r="S9751" s="1">
        <v>0.4</v>
      </c>
      <c r="T9751" s="1">
        <v>0.4</v>
      </c>
      <c r="U9751" s="4" t="s">
        <v>62</v>
      </c>
      <c r="V9751">
        <v>0.42</v>
      </c>
      <c r="W9751">
        <v>0.4</v>
      </c>
      <c r="X9751">
        <v>0.76</v>
      </c>
      <c r="Y9751">
        <v>2.4300000000000002</v>
      </c>
      <c r="Z9751">
        <v>0.23</v>
      </c>
      <c r="AA9751" s="5">
        <f t="shared" si="960"/>
        <v>3.1999999999999997</v>
      </c>
      <c r="AB9751" s="15" cm="1">
        <f t="array" ref="AB9751">_xlfn.SWITCH(U9751,"夏",122,"冬",90,"春",153,"秋",153,0)</f>
        <v>90</v>
      </c>
      <c r="AC9751" s="16">
        <f t="shared" si="961"/>
        <v>288</v>
      </c>
      <c r="AD9751" s="5">
        <f>IFERROR(AA9751/D9751,0)</f>
        <v>4.0952137189659579E-2</v>
      </c>
      <c r="AE9751" s="15">
        <f t="shared" si="962"/>
        <v>0.24657534246575341</v>
      </c>
      <c r="AF9751" s="5">
        <f>IFERROR(AD9751*AE9751*48,0)</f>
        <v>0.48469378810775177</v>
      </c>
    </row>
    <row r="9752" spans="2:32" x14ac:dyDescent="0.15">
      <c r="B9752" s="1" t="s">
        <v>41</v>
      </c>
      <c r="C9752" s="1" t="s">
        <v>33</v>
      </c>
      <c r="D9752" s="6">
        <v>78.14</v>
      </c>
      <c r="E9752" s="6">
        <v>3.9</v>
      </c>
      <c r="F9752" s="18">
        <v>0.45833333333333298</v>
      </c>
      <c r="G9752" s="1">
        <v>15.5</v>
      </c>
      <c r="H9752" s="1">
        <v>54</v>
      </c>
      <c r="I9752" s="1">
        <v>15.7</v>
      </c>
      <c r="J9752" s="1">
        <v>0.1</v>
      </c>
      <c r="K9752" s="1">
        <v>655</v>
      </c>
      <c r="L9752" s="1">
        <v>360</v>
      </c>
      <c r="M9752" s="6">
        <f t="shared" si="966"/>
        <v>15.76954682514986</v>
      </c>
      <c r="N9752" s="7">
        <v>1</v>
      </c>
      <c r="O9752" s="11" cm="1">
        <f t="array" ref="O9752">ROUND(_xlfn.SWITCH(C9752,"建筑专教",IF(S9752&gt;0.1,1.38,1.28),"阶梯教室",IF(S9752&gt;0.1,1.15,1.05),"公共教室",IF(S9752&gt;0.1,1.22,1.12),IF(S9752&gt;0.1,1.2,1.1))+(MOD(ROW()*11,31)/31-0.5)*0.06,2)</f>
        <v>1.19</v>
      </c>
      <c r="P9752" s="12">
        <f t="shared" si="964"/>
        <v>0.2</v>
      </c>
      <c r="Q9752" s="13">
        <f t="shared" si="967"/>
        <v>-0.85506938815293643</v>
      </c>
      <c r="R9752" s="1">
        <v>2.2000000000000002</v>
      </c>
      <c r="S9752" s="1">
        <v>0.4</v>
      </c>
      <c r="T9752" s="1">
        <v>0.3</v>
      </c>
      <c r="U9752" s="4" t="s">
        <v>62</v>
      </c>
      <c r="V9752">
        <v>0.42</v>
      </c>
      <c r="W9752">
        <v>0.4</v>
      </c>
      <c r="X9752">
        <v>0.76</v>
      </c>
      <c r="Y9752">
        <v>2.4300000000000002</v>
      </c>
      <c r="Z9752">
        <v>0.23</v>
      </c>
      <c r="AA9752" s="5">
        <f t="shared" si="960"/>
        <v>2.9</v>
      </c>
      <c r="AB9752" s="15" cm="1">
        <f t="array" ref="AB9752">_xlfn.SWITCH(U9752,"夏",122,"冬",90,"春",153,"秋",153,0)</f>
        <v>90</v>
      </c>
      <c r="AC9752" s="16">
        <f t="shared" si="961"/>
        <v>261</v>
      </c>
      <c r="AD9752" s="5">
        <f>IFERROR(AA9752/D9752,0)</f>
        <v>3.7112874328129E-2</v>
      </c>
      <c r="AE9752" s="15">
        <f t="shared" si="962"/>
        <v>0.24657534246575341</v>
      </c>
      <c r="AF9752" s="5">
        <f>IFERROR(AD9752*AE9752*48,0)</f>
        <v>0.43925374547265006</v>
      </c>
    </row>
    <row r="9753" spans="2:32" x14ac:dyDescent="0.15">
      <c r="B9753" s="1" t="s">
        <v>41</v>
      </c>
      <c r="C9753" s="1" t="s">
        <v>33</v>
      </c>
      <c r="D9753" s="6">
        <v>78.14</v>
      </c>
      <c r="E9753" s="6">
        <v>3.9</v>
      </c>
      <c r="F9753" s="18">
        <v>0.47916666666666702</v>
      </c>
      <c r="G9753" s="1">
        <v>15.9</v>
      </c>
      <c r="H9753" s="1">
        <v>52</v>
      </c>
      <c r="I9753" s="1">
        <v>16.100000000000001</v>
      </c>
      <c r="J9753" s="1">
        <v>0.1</v>
      </c>
      <c r="K9753" s="1">
        <v>540</v>
      </c>
      <c r="L9753" s="1">
        <v>380</v>
      </c>
      <c r="M9753" s="6">
        <f t="shared" si="966"/>
        <v>16.169258835830703</v>
      </c>
      <c r="N9753" s="7">
        <v>1</v>
      </c>
      <c r="O9753" s="11" cm="1">
        <f t="array" ref="O9753">ROUND(_xlfn.SWITCH(C9753,"建筑专教",IF(S9753&gt;0.1,1.38,1.28),"阶梯教室",IF(S9753&gt;0.1,1.15,1.05),"公共教室",IF(S9753&gt;0.1,1.22,1.12),IF(S9753&gt;0.1,1.2,1.1))+(MOD(ROW()*11,31)/31-0.5)*0.06,2)</f>
        <v>1.21</v>
      </c>
      <c r="P9753" s="12">
        <f t="shared" si="964"/>
        <v>0.11</v>
      </c>
      <c r="Q9753" s="13">
        <f t="shared" si="967"/>
        <v>-0.70751662463098119</v>
      </c>
      <c r="R9753" s="1">
        <v>1.8</v>
      </c>
      <c r="S9753" s="1">
        <v>0.5</v>
      </c>
      <c r="T9753" s="1">
        <v>0.2</v>
      </c>
      <c r="U9753" s="4" t="s">
        <v>62</v>
      </c>
      <c r="V9753">
        <v>0.42</v>
      </c>
      <c r="W9753">
        <v>0.4</v>
      </c>
      <c r="X9753">
        <v>0.76</v>
      </c>
      <c r="Y9753">
        <v>2.4300000000000002</v>
      </c>
      <c r="Z9753">
        <v>0.23</v>
      </c>
      <c r="AA9753" s="5">
        <f t="shared" si="960"/>
        <v>2.5</v>
      </c>
      <c r="AB9753" s="15" cm="1">
        <f t="array" ref="AB9753">_xlfn.SWITCH(U9753,"夏",122,"冬",90,"春",153,"秋",153,0)</f>
        <v>90</v>
      </c>
      <c r="AC9753" s="16">
        <f t="shared" si="961"/>
        <v>225</v>
      </c>
      <c r="AD9753" s="5">
        <f>IFERROR(AA9753/D9753,0)</f>
        <v>3.1993857179421548E-2</v>
      </c>
      <c r="AE9753" s="15">
        <f t="shared" si="962"/>
        <v>0.24657534246575341</v>
      </c>
      <c r="AF9753" s="5">
        <f>IFERROR(AD9753*AE9753*48,0)</f>
        <v>0.378667021959181</v>
      </c>
    </row>
    <row r="9754" spans="2:32" x14ac:dyDescent="0.15">
      <c r="B9754" s="1" t="s">
        <v>41</v>
      </c>
      <c r="C9754" s="1" t="s">
        <v>33</v>
      </c>
      <c r="D9754" s="6">
        <v>78.14</v>
      </c>
      <c r="E9754" s="6">
        <v>3.9</v>
      </c>
      <c r="F9754" s="18">
        <v>0.5</v>
      </c>
      <c r="G9754" s="1">
        <v>16.100000000000001</v>
      </c>
      <c r="H9754" s="1">
        <v>51</v>
      </c>
      <c r="I9754" s="1">
        <v>16.3</v>
      </c>
      <c r="J9754" s="1">
        <v>0.1</v>
      </c>
      <c r="K9754" s="1">
        <v>430</v>
      </c>
      <c r="L9754" s="1">
        <v>400</v>
      </c>
      <c r="M9754" s="6">
        <f t="shared" si="966"/>
        <v>16.369115437094422</v>
      </c>
      <c r="N9754" s="1">
        <v>0</v>
      </c>
      <c r="O9754" s="1">
        <v>0</v>
      </c>
      <c r="P9754" s="12">
        <f t="shared" si="964"/>
        <v>0</v>
      </c>
      <c r="Q9754" s="1">
        <v>0</v>
      </c>
      <c r="R9754" s="1">
        <v>0</v>
      </c>
      <c r="S9754" s="1">
        <v>0.6</v>
      </c>
      <c r="T9754" s="1">
        <v>0</v>
      </c>
      <c r="U9754" s="4" t="s">
        <v>62</v>
      </c>
      <c r="V9754">
        <v>0.42</v>
      </c>
      <c r="W9754">
        <v>0.4</v>
      </c>
      <c r="X9754">
        <v>0.76</v>
      </c>
      <c r="Y9754">
        <v>2.4300000000000002</v>
      </c>
      <c r="Z9754">
        <v>0.23</v>
      </c>
      <c r="AA9754" s="5">
        <f t="shared" si="960"/>
        <v>0.6</v>
      </c>
      <c r="AB9754" s="15" cm="1">
        <f t="array" ref="AB9754">_xlfn.SWITCH(U9754,"夏",122,"冬",90,"春",153,"秋",153,0)</f>
        <v>90</v>
      </c>
      <c r="AC9754" s="16">
        <f t="shared" si="961"/>
        <v>54</v>
      </c>
      <c r="AD9754" s="5">
        <f>IFERROR(AA9754/D9754,0)</f>
        <v>7.678525723061172E-3</v>
      </c>
      <c r="AE9754" s="15">
        <f t="shared" si="962"/>
        <v>0.24657534246575341</v>
      </c>
      <c r="AF9754" s="5">
        <f>IFERROR(AD9754*AE9754*48,0)</f>
        <v>9.0880085270203456E-2</v>
      </c>
    </row>
    <row r="9755" spans="2:32" x14ac:dyDescent="0.15">
      <c r="B9755" s="1" t="s">
        <v>41</v>
      </c>
      <c r="C9755" s="1" t="s">
        <v>33</v>
      </c>
      <c r="D9755" s="6">
        <v>78.14</v>
      </c>
      <c r="E9755" s="6">
        <v>3.9</v>
      </c>
      <c r="F9755" s="18">
        <v>0.52083333333333304</v>
      </c>
      <c r="G9755" s="1">
        <v>15.7</v>
      </c>
      <c r="H9755" s="1">
        <v>53</v>
      </c>
      <c r="I9755" s="1">
        <v>15.9</v>
      </c>
      <c r="J9755" s="1">
        <v>0.1</v>
      </c>
      <c r="K9755" s="1">
        <v>412</v>
      </c>
      <c r="L9755" s="1">
        <v>390</v>
      </c>
      <c r="M9755" s="6">
        <f t="shared" si="966"/>
        <v>15.969402631391688</v>
      </c>
      <c r="N9755" s="1">
        <v>0</v>
      </c>
      <c r="O9755" s="1">
        <v>0</v>
      </c>
      <c r="P9755" s="12">
        <f t="shared" si="964"/>
        <v>0</v>
      </c>
      <c r="Q9755" s="1">
        <v>0</v>
      </c>
      <c r="R9755" s="1">
        <v>0</v>
      </c>
      <c r="S9755" s="1">
        <v>0.5</v>
      </c>
      <c r="T9755" s="1">
        <v>0</v>
      </c>
      <c r="U9755" s="4" t="s">
        <v>62</v>
      </c>
      <c r="V9755">
        <v>0.42</v>
      </c>
      <c r="W9755">
        <v>0.4</v>
      </c>
      <c r="X9755">
        <v>0.76</v>
      </c>
      <c r="Y9755">
        <v>2.4300000000000002</v>
      </c>
      <c r="Z9755">
        <v>0.23</v>
      </c>
      <c r="AA9755" s="5">
        <f t="shared" si="960"/>
        <v>0.5</v>
      </c>
      <c r="AB9755" s="15" cm="1">
        <f t="array" ref="AB9755">_xlfn.SWITCH(U9755,"夏",122,"冬",90,"春",153,"秋",153,0)</f>
        <v>90</v>
      </c>
      <c r="AC9755" s="16">
        <f t="shared" si="961"/>
        <v>45</v>
      </c>
      <c r="AD9755" s="5">
        <f>IFERROR(AA9755/D9755,0)</f>
        <v>6.3987714358843106E-3</v>
      </c>
      <c r="AE9755" s="15">
        <f t="shared" si="962"/>
        <v>0.24657534246575341</v>
      </c>
      <c r="AF9755" s="5">
        <f>IFERROR(AD9755*AE9755*48,0)</f>
        <v>7.573340439183622E-2</v>
      </c>
    </row>
    <row r="9756" spans="2:32" x14ac:dyDescent="0.15">
      <c r="B9756" s="1" t="s">
        <v>41</v>
      </c>
      <c r="C9756" s="1" t="s">
        <v>33</v>
      </c>
      <c r="D9756" s="6">
        <v>78.14</v>
      </c>
      <c r="E9756" s="6">
        <v>3.9</v>
      </c>
      <c r="F9756" s="18">
        <v>0.54166666666666696</v>
      </c>
      <c r="G9756" s="1">
        <v>15.4</v>
      </c>
      <c r="H9756" s="1">
        <v>55</v>
      </c>
      <c r="I9756" s="1">
        <v>15.6</v>
      </c>
      <c r="J9756" s="1">
        <v>0.1</v>
      </c>
      <c r="K9756" s="1">
        <v>408</v>
      </c>
      <c r="L9756" s="1">
        <v>370</v>
      </c>
      <c r="M9756" s="6">
        <f t="shared" si="966"/>
        <v>15.669619071783529</v>
      </c>
      <c r="N9756" s="1">
        <v>0</v>
      </c>
      <c r="O9756" s="1">
        <v>0</v>
      </c>
      <c r="P9756" s="12">
        <f t="shared" si="964"/>
        <v>0</v>
      </c>
      <c r="Q9756" s="1">
        <v>0</v>
      </c>
      <c r="R9756" s="1">
        <v>0</v>
      </c>
      <c r="S9756" s="1">
        <v>0.5</v>
      </c>
      <c r="T9756" s="1">
        <v>0</v>
      </c>
      <c r="U9756" s="4" t="s">
        <v>62</v>
      </c>
      <c r="V9756">
        <v>0.42</v>
      </c>
      <c r="W9756">
        <v>0.4</v>
      </c>
      <c r="X9756">
        <v>0.76</v>
      </c>
      <c r="Y9756">
        <v>2.4300000000000002</v>
      </c>
      <c r="Z9756">
        <v>0.23</v>
      </c>
      <c r="AA9756" s="5">
        <f t="shared" si="960"/>
        <v>0.5</v>
      </c>
      <c r="AB9756" s="15" cm="1">
        <f t="array" ref="AB9756">_xlfn.SWITCH(U9756,"夏",122,"冬",90,"春",153,"秋",153,0)</f>
        <v>90</v>
      </c>
      <c r="AC9756" s="16">
        <f t="shared" si="961"/>
        <v>45</v>
      </c>
      <c r="AD9756" s="5">
        <f>IFERROR(AA9756/D9756,0)</f>
        <v>6.3987714358843106E-3</v>
      </c>
      <c r="AE9756" s="15">
        <f t="shared" si="962"/>
        <v>0.24657534246575341</v>
      </c>
      <c r="AF9756" s="5">
        <f>IFERROR(AD9756*AE9756*48,0)</f>
        <v>7.573340439183622E-2</v>
      </c>
    </row>
    <row r="9757" spans="2:32" x14ac:dyDescent="0.15">
      <c r="B9757" s="1" t="s">
        <v>41</v>
      </c>
      <c r="C9757" s="1" t="s">
        <v>33</v>
      </c>
      <c r="D9757" s="6">
        <v>78.14</v>
      </c>
      <c r="E9757" s="6">
        <v>3.9</v>
      </c>
      <c r="F9757" s="18">
        <v>0.5625</v>
      </c>
      <c r="G9757" s="1">
        <v>15.1</v>
      </c>
      <c r="H9757" s="1">
        <v>58</v>
      </c>
      <c r="I9757" s="1">
        <v>15.3</v>
      </c>
      <c r="J9757" s="1">
        <v>0.1</v>
      </c>
      <c r="K9757" s="1">
        <v>406</v>
      </c>
      <c r="L9757" s="1">
        <v>350</v>
      </c>
      <c r="M9757" s="6">
        <f t="shared" si="966"/>
        <v>15.36983641277817</v>
      </c>
      <c r="N9757" s="1">
        <v>0</v>
      </c>
      <c r="O9757" s="1">
        <v>0</v>
      </c>
      <c r="P9757" s="12">
        <f t="shared" si="964"/>
        <v>0</v>
      </c>
      <c r="Q9757" s="1">
        <v>0</v>
      </c>
      <c r="R9757" s="1">
        <v>0</v>
      </c>
      <c r="S9757" s="1">
        <v>0.6</v>
      </c>
      <c r="T9757" s="1">
        <v>0</v>
      </c>
      <c r="U9757" s="4" t="s">
        <v>62</v>
      </c>
      <c r="V9757">
        <v>0.42</v>
      </c>
      <c r="W9757">
        <v>0.4</v>
      </c>
      <c r="X9757">
        <v>0.76</v>
      </c>
      <c r="Y9757">
        <v>2.4300000000000002</v>
      </c>
      <c r="Z9757">
        <v>0.23</v>
      </c>
      <c r="AA9757" s="5">
        <f t="shared" si="960"/>
        <v>0.6</v>
      </c>
      <c r="AB9757" s="15" cm="1">
        <f t="array" ref="AB9757">_xlfn.SWITCH(U9757,"夏",122,"冬",90,"春",153,"秋",153,0)</f>
        <v>90</v>
      </c>
      <c r="AC9757" s="16">
        <f t="shared" si="961"/>
        <v>54</v>
      </c>
      <c r="AD9757" s="5">
        <f>IFERROR(AA9757/D9757,0)</f>
        <v>7.678525723061172E-3</v>
      </c>
      <c r="AE9757" s="15">
        <f t="shared" si="962"/>
        <v>0.24657534246575341</v>
      </c>
      <c r="AF9757" s="5">
        <f>IFERROR(AD9757*AE9757*48,0)</f>
        <v>9.0880085270203456E-2</v>
      </c>
    </row>
    <row r="9758" spans="2:32" x14ac:dyDescent="0.15">
      <c r="B9758" s="1" t="s">
        <v>41</v>
      </c>
      <c r="C9758" s="1" t="s">
        <v>33</v>
      </c>
      <c r="D9758" s="6">
        <v>78.14</v>
      </c>
      <c r="E9758" s="6">
        <v>3.9</v>
      </c>
      <c r="F9758" s="18">
        <v>0.58333333333333304</v>
      </c>
      <c r="G9758" s="1">
        <v>15.4</v>
      </c>
      <c r="H9758" s="1">
        <v>55</v>
      </c>
      <c r="I9758" s="1">
        <v>15.6</v>
      </c>
      <c r="J9758" s="1">
        <v>0.1</v>
      </c>
      <c r="K9758" s="1">
        <v>485</v>
      </c>
      <c r="L9758" s="1">
        <v>320</v>
      </c>
      <c r="M9758" s="6">
        <f t="shared" si="966"/>
        <v>15.669619071783529</v>
      </c>
      <c r="N9758" s="7">
        <v>1</v>
      </c>
      <c r="O9758" s="11" cm="1">
        <f t="array" ref="O9758">ROUND(_xlfn.SWITCH(C9758,"建筑专教",IF(S9758&gt;0.1,1.38,1.28),"阶梯教室",IF(S9758&gt;0.1,1.15,1.05),"公共教室",IF(S9758&gt;0.1,1.22,1.12),IF(S9758&gt;0.1,1.2,1.1))+(MOD(ROW()*11,31)/31-0.5)*0.06,2)</f>
        <v>1.2</v>
      </c>
      <c r="P9758" s="12">
        <f t="shared" si="964"/>
        <v>7.0000000000000007E-2</v>
      </c>
      <c r="Q9758" s="13">
        <f t="shared" ref="Q9758:Q9763" si="968">(0.303*EXP(-0.036*(O9758*58.15))+0.028)*((O9758*58.15)-0.00305*(5733-6.99*(O9758*58.15)-(EXP(16.6536-4030.183/(G9758+235))*(H9758/100)))-0.42*((O9758*58.15)-58.15)-0.000017*(O9758*58.15)*(5867-(EXP(16.6536-4030.183/(G9758+235))*(H9758/100)))-0.0014*(O9758*58.15)*(34-G9758)-0.0000000396*IF(N9758*0.155&gt;0.078,1.05+0.645*N9758*0.155,1)*(POWER((35.7-0.028*(O9758*58.15)-N9758*0.155*(0.0000000396*IF(N9758*0.155&gt;0.078,1.05+0.645*N9758*0.155,1)*(POWER((35.7-0.028*(O9758*58.15)-N9758*0.155*0.1)+273,4)-POWER(M9758+273,4))+IF(N9758*0.155&gt;0.078,1.05+0.645*N9758*0.155,1)*IF(J9758&lt;0.2,2.38*ABS(35.7-0.028*(O9758*58.15)-G9758)^0.25,12.1*SQRT(J9758))*(35.7-0.028*(O9758*58.15)-G9758))+273),4)-POWER(M9758+273,4))-IF(N9758*0.155&gt;0.078,1.05+0.645*N9758*0.155,1)*IF(J9758&lt;0.2,2.38*ABS(35.7-0.028*(O9758*58.15)-N9758*0.155*0.1-G9758)^0.25,12.1*SQRT(J9758))*(35.7-0.028*(O9758*58.15)-N9758*0.155*0.1-G9758))</f>
        <v>-0.85362065413886345</v>
      </c>
      <c r="R9758" s="1">
        <v>1.6</v>
      </c>
      <c r="S9758" s="1">
        <v>0.7</v>
      </c>
      <c r="T9758" s="1">
        <v>0.2</v>
      </c>
      <c r="U9758" s="4" t="s">
        <v>62</v>
      </c>
      <c r="V9758">
        <v>0.42</v>
      </c>
      <c r="W9758">
        <v>0.4</v>
      </c>
      <c r="X9758">
        <v>0.76</v>
      </c>
      <c r="Y9758">
        <v>2.4300000000000002</v>
      </c>
      <c r="Z9758">
        <v>0.23</v>
      </c>
      <c r="AA9758" s="5">
        <f t="shared" si="960"/>
        <v>2.5</v>
      </c>
      <c r="AB9758" s="15" cm="1">
        <f t="array" ref="AB9758">_xlfn.SWITCH(U9758,"夏",122,"冬",90,"春",153,"秋",153,0)</f>
        <v>90</v>
      </c>
      <c r="AC9758" s="16">
        <f t="shared" si="961"/>
        <v>225</v>
      </c>
      <c r="AD9758" s="5">
        <f>IFERROR(AA9758/D9758,0)</f>
        <v>3.1993857179421548E-2</v>
      </c>
      <c r="AE9758" s="15">
        <f t="shared" si="962"/>
        <v>0.24657534246575341</v>
      </c>
      <c r="AF9758" s="5">
        <f>IFERROR(AD9758*AE9758*48,0)</f>
        <v>0.378667021959181</v>
      </c>
    </row>
    <row r="9759" spans="2:32" x14ac:dyDescent="0.15">
      <c r="B9759" s="1" t="s">
        <v>41</v>
      </c>
      <c r="C9759" s="1" t="s">
        <v>33</v>
      </c>
      <c r="D9759" s="6">
        <v>78.14</v>
      </c>
      <c r="E9759" s="6">
        <v>3.9</v>
      </c>
      <c r="F9759" s="18">
        <v>0.60416666666666696</v>
      </c>
      <c r="G9759" s="1">
        <v>15.9</v>
      </c>
      <c r="H9759" s="1">
        <v>52</v>
      </c>
      <c r="I9759" s="1">
        <v>16.100000000000001</v>
      </c>
      <c r="J9759" s="1">
        <v>0.1</v>
      </c>
      <c r="K9759" s="1">
        <v>605</v>
      </c>
      <c r="L9759" s="1">
        <v>290</v>
      </c>
      <c r="M9759" s="6">
        <f t="shared" si="966"/>
        <v>16.169258835830703</v>
      </c>
      <c r="N9759" s="7">
        <v>1</v>
      </c>
      <c r="O9759" s="11" cm="1">
        <f t="array" ref="O9759">ROUND(_xlfn.SWITCH(C9759,"建筑专教",IF(S9759&gt;0.1,1.38,1.28),"阶梯教室",IF(S9759&gt;0.1,1.15,1.05),"公共教室",IF(S9759&gt;0.1,1.22,1.12),IF(S9759&gt;0.1,1.2,1.1))+(MOD(ROW()*11,31)/31-0.5)*0.06,2)</f>
        <v>1.22</v>
      </c>
      <c r="P9759" s="12">
        <f t="shared" si="964"/>
        <v>0.16</v>
      </c>
      <c r="Q9759" s="13">
        <f t="shared" si="968"/>
        <v>-0.68353434215041431</v>
      </c>
      <c r="R9759" s="1">
        <v>2.1</v>
      </c>
      <c r="S9759" s="1">
        <v>0.6</v>
      </c>
      <c r="T9759" s="1">
        <v>0.3</v>
      </c>
      <c r="U9759" s="4" t="s">
        <v>62</v>
      </c>
      <c r="V9759">
        <v>0.42</v>
      </c>
      <c r="W9759">
        <v>0.4</v>
      </c>
      <c r="X9759">
        <v>0.76</v>
      </c>
      <c r="Y9759">
        <v>2.4300000000000002</v>
      </c>
      <c r="Z9759">
        <v>0.23</v>
      </c>
      <c r="AA9759" s="5">
        <f t="shared" si="960"/>
        <v>3</v>
      </c>
      <c r="AB9759" s="15" cm="1">
        <f t="array" ref="AB9759">_xlfn.SWITCH(U9759,"夏",122,"冬",90,"春",153,"秋",153,0)</f>
        <v>90</v>
      </c>
      <c r="AC9759" s="16">
        <f t="shared" si="961"/>
        <v>270</v>
      </c>
      <c r="AD9759" s="5">
        <f>IFERROR(AA9759/D9759,0)</f>
        <v>3.839262861530586E-2</v>
      </c>
      <c r="AE9759" s="15">
        <f t="shared" si="962"/>
        <v>0.24657534246575341</v>
      </c>
      <c r="AF9759" s="5">
        <f>IFERROR(AD9759*AE9759*48,0)</f>
        <v>0.45440042635101724</v>
      </c>
    </row>
    <row r="9760" spans="2:32" x14ac:dyDescent="0.15">
      <c r="B9760" s="1" t="s">
        <v>41</v>
      </c>
      <c r="C9760" s="1" t="s">
        <v>33</v>
      </c>
      <c r="D9760" s="6">
        <v>78.14</v>
      </c>
      <c r="E9760" s="6">
        <v>3.9</v>
      </c>
      <c r="F9760" s="18">
        <v>0.625</v>
      </c>
      <c r="G9760" s="1">
        <v>16.399999999999999</v>
      </c>
      <c r="H9760" s="1">
        <v>50</v>
      </c>
      <c r="I9760" s="1">
        <v>16.600000000000001</v>
      </c>
      <c r="J9760" s="1">
        <v>0.1</v>
      </c>
      <c r="K9760" s="1">
        <v>670</v>
      </c>
      <c r="L9760" s="1">
        <v>260</v>
      </c>
      <c r="M9760" s="6">
        <f t="shared" si="966"/>
        <v>16.668901080045998</v>
      </c>
      <c r="N9760" s="7">
        <v>1</v>
      </c>
      <c r="O9760" s="11" cm="1">
        <f t="array" ref="O9760">ROUND(_xlfn.SWITCH(C9760,"建筑专教",IF(S9760&gt;0.1,1.38,1.28),"阶梯教室",IF(S9760&gt;0.1,1.15,1.05),"公共教室",IF(S9760&gt;0.1,1.22,1.12),IF(S9760&gt;0.1,1.2,1.1))+(MOD(ROW()*11,31)/31-0.5)*0.06,2)</f>
        <v>1.18</v>
      </c>
      <c r="P9760" s="12">
        <f t="shared" si="964"/>
        <v>0.22</v>
      </c>
      <c r="Q9760" s="13">
        <f t="shared" si="968"/>
        <v>-0.66033211082322474</v>
      </c>
      <c r="R9760" s="1">
        <v>2.2999999999999998</v>
      </c>
      <c r="S9760" s="1">
        <v>0.5</v>
      </c>
      <c r="T9760" s="1">
        <v>0.4</v>
      </c>
      <c r="U9760" s="4" t="s">
        <v>62</v>
      </c>
      <c r="V9760">
        <v>0.42</v>
      </c>
      <c r="W9760">
        <v>0.4</v>
      </c>
      <c r="X9760">
        <v>0.76</v>
      </c>
      <c r="Y9760">
        <v>2.4300000000000002</v>
      </c>
      <c r="Z9760">
        <v>0.23</v>
      </c>
      <c r="AA9760" s="5">
        <f t="shared" si="960"/>
        <v>3.1999999999999997</v>
      </c>
      <c r="AB9760" s="15" cm="1">
        <f t="array" ref="AB9760">_xlfn.SWITCH(U9760,"夏",122,"冬",90,"春",153,"秋",153,0)</f>
        <v>90</v>
      </c>
      <c r="AC9760" s="16">
        <f t="shared" si="961"/>
        <v>288</v>
      </c>
      <c r="AD9760" s="5">
        <f>IFERROR(AA9760/D9760,0)</f>
        <v>4.0952137189659579E-2</v>
      </c>
      <c r="AE9760" s="15">
        <f t="shared" si="962"/>
        <v>0.24657534246575341</v>
      </c>
      <c r="AF9760" s="5">
        <f>IFERROR(AD9760*AE9760*48,0)</f>
        <v>0.48469378810775177</v>
      </c>
    </row>
    <row r="9761" spans="2:32" x14ac:dyDescent="0.15">
      <c r="B9761" s="1" t="s">
        <v>41</v>
      </c>
      <c r="C9761" s="1" t="s">
        <v>33</v>
      </c>
      <c r="D9761" s="6">
        <v>78.14</v>
      </c>
      <c r="E9761" s="6">
        <v>3.9</v>
      </c>
      <c r="F9761" s="18">
        <v>0.64583333333333304</v>
      </c>
      <c r="G9761" s="1">
        <v>16.7</v>
      </c>
      <c r="H9761" s="1">
        <v>48</v>
      </c>
      <c r="I9761" s="1">
        <v>16.899999999999999</v>
      </c>
      <c r="J9761" s="1">
        <v>0.1</v>
      </c>
      <c r="K9761" s="1">
        <v>635</v>
      </c>
      <c r="L9761" s="1">
        <v>230</v>
      </c>
      <c r="M9761" s="6">
        <f t="shared" si="966"/>
        <v>16.96868760818694</v>
      </c>
      <c r="N9761" s="7">
        <v>1</v>
      </c>
      <c r="O9761" s="11" cm="1">
        <f t="array" ref="O9761">ROUND(_xlfn.SWITCH(C9761,"建筑专教",IF(S9761&gt;0.1,1.38,1.28),"阶梯教室",IF(S9761&gt;0.1,1.15,1.05),"公共教室",IF(S9761&gt;0.1,1.22,1.12),IF(S9761&gt;0.1,1.2,1.1))+(MOD(ROW()*11,31)/31-0.5)*0.06,2)</f>
        <v>1.2</v>
      </c>
      <c r="P9761" s="12">
        <f t="shared" si="964"/>
        <v>0.19</v>
      </c>
      <c r="Q9761" s="13">
        <f t="shared" si="968"/>
        <v>-0.54155077200962498</v>
      </c>
      <c r="R9761" s="1">
        <v>2.1</v>
      </c>
      <c r="S9761" s="1">
        <v>0.5</v>
      </c>
      <c r="T9761" s="1">
        <v>0.3</v>
      </c>
      <c r="U9761" s="4" t="s">
        <v>62</v>
      </c>
      <c r="V9761">
        <v>0.42</v>
      </c>
      <c r="W9761">
        <v>0.4</v>
      </c>
      <c r="X9761">
        <v>0.76</v>
      </c>
      <c r="Y9761">
        <v>2.4300000000000002</v>
      </c>
      <c r="Z9761">
        <v>0.23</v>
      </c>
      <c r="AA9761" s="5">
        <f t="shared" si="960"/>
        <v>2.9</v>
      </c>
      <c r="AB9761" s="15" cm="1">
        <f t="array" ref="AB9761">_xlfn.SWITCH(U9761,"夏",122,"冬",90,"春",153,"秋",153,0)</f>
        <v>90</v>
      </c>
      <c r="AC9761" s="16">
        <f t="shared" si="961"/>
        <v>261</v>
      </c>
      <c r="AD9761" s="5">
        <f>IFERROR(AA9761/D9761,0)</f>
        <v>3.7112874328129E-2</v>
      </c>
      <c r="AE9761" s="15">
        <f t="shared" si="962"/>
        <v>0.24657534246575341</v>
      </c>
      <c r="AF9761" s="5">
        <f>IFERROR(AD9761*AE9761*48,0)</f>
        <v>0.43925374547265006</v>
      </c>
    </row>
    <row r="9762" spans="2:32" x14ac:dyDescent="0.15">
      <c r="B9762" s="1" t="s">
        <v>41</v>
      </c>
      <c r="C9762" s="1" t="s">
        <v>33</v>
      </c>
      <c r="D9762" s="6">
        <v>78.14</v>
      </c>
      <c r="E9762" s="6">
        <v>3.9</v>
      </c>
      <c r="F9762" s="18">
        <v>0.66666666666666696</v>
      </c>
      <c r="G9762" s="1">
        <v>16.899999999999999</v>
      </c>
      <c r="H9762" s="1">
        <v>47</v>
      </c>
      <c r="I9762" s="1">
        <v>17.100000000000001</v>
      </c>
      <c r="J9762" s="1">
        <v>0.1</v>
      </c>
      <c r="K9762" s="1">
        <v>585</v>
      </c>
      <c r="L9762" s="1">
        <v>200</v>
      </c>
      <c r="M9762" s="6">
        <f t="shared" si="966"/>
        <v>17.168545783132174</v>
      </c>
      <c r="N9762" s="7">
        <v>1</v>
      </c>
      <c r="O9762" s="11" cm="1">
        <f t="array" ref="O9762">ROUND(_xlfn.SWITCH(C9762,"建筑专教",IF(S9762&gt;0.1,1.38,1.28),"阶梯教室",IF(S9762&gt;0.1,1.15,1.05),"公共教室",IF(S9762&gt;0.1,1.22,1.12),IF(S9762&gt;0.1,1.2,1.1))+(MOD(ROW()*11,31)/31-0.5)*0.06,2)</f>
        <v>1.23</v>
      </c>
      <c r="P9762" s="12">
        <f t="shared" si="964"/>
        <v>0.15</v>
      </c>
      <c r="Q9762" s="13">
        <f t="shared" si="968"/>
        <v>-0.42968518717505183</v>
      </c>
      <c r="R9762" s="1">
        <v>1.9</v>
      </c>
      <c r="S9762" s="1">
        <v>0.6</v>
      </c>
      <c r="T9762" s="1">
        <v>0.2</v>
      </c>
      <c r="U9762" s="4" t="s">
        <v>62</v>
      </c>
      <c r="V9762">
        <v>0.42</v>
      </c>
      <c r="W9762">
        <v>0.4</v>
      </c>
      <c r="X9762">
        <v>0.76</v>
      </c>
      <c r="Y9762">
        <v>2.4300000000000002</v>
      </c>
      <c r="Z9762">
        <v>0.23</v>
      </c>
      <c r="AA9762" s="5">
        <f t="shared" si="960"/>
        <v>2.7</v>
      </c>
      <c r="AB9762" s="15" cm="1">
        <f t="array" ref="AB9762">_xlfn.SWITCH(U9762,"夏",122,"冬",90,"春",153,"秋",153,0)</f>
        <v>90</v>
      </c>
      <c r="AC9762" s="16">
        <f t="shared" si="961"/>
        <v>243.00000000000003</v>
      </c>
      <c r="AD9762" s="5">
        <f>IFERROR(AA9762/D9762,0)</f>
        <v>3.4553365753775274E-2</v>
      </c>
      <c r="AE9762" s="15">
        <f t="shared" si="962"/>
        <v>0.24657534246575341</v>
      </c>
      <c r="AF9762" s="5">
        <f>IFERROR(AD9762*AE9762*48,0)</f>
        <v>0.40896038371591553</v>
      </c>
    </row>
    <row r="9763" spans="2:32" x14ac:dyDescent="0.15">
      <c r="B9763" s="1" t="s">
        <v>41</v>
      </c>
      <c r="C9763" s="1" t="s">
        <v>33</v>
      </c>
      <c r="D9763" s="6">
        <v>78.14</v>
      </c>
      <c r="E9763" s="6">
        <v>3.9</v>
      </c>
      <c r="F9763" s="18">
        <v>0.6875</v>
      </c>
      <c r="G9763" s="1">
        <v>16.7</v>
      </c>
      <c r="H9763" s="1">
        <v>48</v>
      </c>
      <c r="I9763" s="1">
        <v>16.899999999999999</v>
      </c>
      <c r="J9763" s="1">
        <v>0.1</v>
      </c>
      <c r="K9763" s="1">
        <v>485</v>
      </c>
      <c r="L9763" s="1">
        <v>170</v>
      </c>
      <c r="M9763" s="6">
        <f t="shared" si="966"/>
        <v>16.96868760818694</v>
      </c>
      <c r="N9763" s="7">
        <v>1</v>
      </c>
      <c r="O9763" s="11" cm="1">
        <f t="array" ref="O9763">ROUND(_xlfn.SWITCH(C9763,"建筑专教",IF(S9763&gt;0.1,1.38,1.28),"阶梯教室",IF(S9763&gt;0.1,1.15,1.05),"公共教室",IF(S9763&gt;0.1,1.22,1.12),IF(S9763&gt;0.1,1.2,1.1))+(MOD(ROW()*11,31)/31-0.5)*0.06,2)</f>
        <v>1.19</v>
      </c>
      <c r="P9763" s="12">
        <f t="shared" si="964"/>
        <v>7.0000000000000007E-2</v>
      </c>
      <c r="Q9763" s="13">
        <f t="shared" si="968"/>
        <v>-0.56458508694921683</v>
      </c>
      <c r="R9763" s="1">
        <v>1.4</v>
      </c>
      <c r="S9763" s="1">
        <v>0.7</v>
      </c>
      <c r="T9763" s="1">
        <v>0.1</v>
      </c>
      <c r="U9763" s="4" t="s">
        <v>62</v>
      </c>
      <c r="V9763">
        <v>0.42</v>
      </c>
      <c r="W9763">
        <v>0.4</v>
      </c>
      <c r="X9763">
        <v>0.76</v>
      </c>
      <c r="Y9763">
        <v>2.4300000000000002</v>
      </c>
      <c r="Z9763">
        <v>0.23</v>
      </c>
      <c r="AA9763" s="5">
        <f t="shared" si="960"/>
        <v>2.1999999999999997</v>
      </c>
      <c r="AB9763" s="15" cm="1">
        <f t="array" ref="AB9763">_xlfn.SWITCH(U9763,"夏",122,"冬",90,"春",153,"秋",153,0)</f>
        <v>90</v>
      </c>
      <c r="AC9763" s="16">
        <f t="shared" si="961"/>
        <v>197.99999999999997</v>
      </c>
      <c r="AD9763" s="5">
        <f>IFERROR(AA9763/D9763,0)</f>
        <v>2.8154594317890962E-2</v>
      </c>
      <c r="AE9763" s="15">
        <f t="shared" si="962"/>
        <v>0.24657534246575341</v>
      </c>
      <c r="AF9763" s="5">
        <f>IFERROR(AD9763*AE9763*48,0)</f>
        <v>0.3332269793240793</v>
      </c>
    </row>
    <row r="9764" spans="2:32" x14ac:dyDescent="0.15">
      <c r="B9764" s="1" t="s">
        <v>41</v>
      </c>
      <c r="C9764" s="1" t="s">
        <v>33</v>
      </c>
      <c r="D9764" s="6">
        <v>78.14</v>
      </c>
      <c r="E9764" s="6">
        <v>3.9</v>
      </c>
      <c r="F9764" s="18">
        <v>0.70833333333333304</v>
      </c>
      <c r="G9764" s="1">
        <v>16.399999999999999</v>
      </c>
      <c r="H9764" s="1">
        <v>50</v>
      </c>
      <c r="I9764" s="1">
        <v>16.600000000000001</v>
      </c>
      <c r="J9764" s="1">
        <v>0.1</v>
      </c>
      <c r="K9764" s="1">
        <v>420</v>
      </c>
      <c r="L9764" s="1">
        <v>140</v>
      </c>
      <c r="M9764" s="6">
        <f t="shared" si="966"/>
        <v>16.668901080045998</v>
      </c>
      <c r="N9764" s="1">
        <v>0</v>
      </c>
      <c r="O9764" s="1">
        <v>0</v>
      </c>
      <c r="P9764" s="12">
        <f t="shared" si="964"/>
        <v>0</v>
      </c>
      <c r="Q9764" s="1">
        <v>0</v>
      </c>
      <c r="R9764" s="1">
        <v>0</v>
      </c>
      <c r="S9764" s="1">
        <v>0.8</v>
      </c>
      <c r="T9764" s="1">
        <v>0</v>
      </c>
      <c r="U9764" s="4" t="s">
        <v>62</v>
      </c>
      <c r="V9764">
        <v>0.42</v>
      </c>
      <c r="W9764">
        <v>0.4</v>
      </c>
      <c r="X9764">
        <v>0.76</v>
      </c>
      <c r="Y9764">
        <v>2.4300000000000002</v>
      </c>
      <c r="Z9764">
        <v>0.23</v>
      </c>
      <c r="AA9764" s="5">
        <f t="shared" si="960"/>
        <v>0.8</v>
      </c>
      <c r="AB9764" s="15" cm="1">
        <f t="array" ref="AB9764">_xlfn.SWITCH(U9764,"夏",122,"冬",90,"春",153,"秋",153,0)</f>
        <v>90</v>
      </c>
      <c r="AC9764" s="16">
        <f t="shared" si="961"/>
        <v>72</v>
      </c>
      <c r="AD9764" s="5">
        <f>IFERROR(AA9764/D9764,0)</f>
        <v>1.0238034297414897E-2</v>
      </c>
      <c r="AE9764" s="15">
        <f t="shared" si="962"/>
        <v>0.24657534246575341</v>
      </c>
      <c r="AF9764" s="5">
        <f>IFERROR(AD9764*AE9764*48,0)</f>
        <v>0.12117344702693796</v>
      </c>
    </row>
    <row r="9765" spans="2:32" x14ac:dyDescent="0.15">
      <c r="B9765" s="1" t="s">
        <v>41</v>
      </c>
      <c r="C9765" s="1" t="s">
        <v>33</v>
      </c>
      <c r="D9765" s="6">
        <v>78.14</v>
      </c>
      <c r="E9765" s="6">
        <v>3.9</v>
      </c>
      <c r="F9765" s="18">
        <v>0.72916666666666696</v>
      </c>
      <c r="G9765" s="1">
        <v>15.9</v>
      </c>
      <c r="H9765" s="1">
        <v>52</v>
      </c>
      <c r="I9765" s="1">
        <v>16.100000000000001</v>
      </c>
      <c r="J9765" s="1">
        <v>0.1</v>
      </c>
      <c r="K9765" s="1">
        <v>408</v>
      </c>
      <c r="L9765" s="1">
        <v>110</v>
      </c>
      <c r="M9765" s="6">
        <f t="shared" si="966"/>
        <v>16.169258835830703</v>
      </c>
      <c r="N9765" s="1">
        <v>0</v>
      </c>
      <c r="O9765" s="1">
        <v>0</v>
      </c>
      <c r="P9765" s="12">
        <f t="shared" si="964"/>
        <v>0</v>
      </c>
      <c r="Q9765" s="1">
        <v>0</v>
      </c>
      <c r="R9765" s="1">
        <v>0</v>
      </c>
      <c r="S9765" s="1">
        <v>0.9</v>
      </c>
      <c r="T9765" s="1">
        <v>0</v>
      </c>
      <c r="U9765" s="4" t="s">
        <v>62</v>
      </c>
      <c r="V9765">
        <v>0.42</v>
      </c>
      <c r="W9765">
        <v>0.4</v>
      </c>
      <c r="X9765">
        <v>0.76</v>
      </c>
      <c r="Y9765">
        <v>2.4300000000000002</v>
      </c>
      <c r="Z9765">
        <v>0.23</v>
      </c>
      <c r="AA9765" s="5">
        <f t="shared" si="960"/>
        <v>0.9</v>
      </c>
      <c r="AB9765" s="15" cm="1">
        <f t="array" ref="AB9765">_xlfn.SWITCH(U9765,"夏",122,"冬",90,"春",153,"秋",153,0)</f>
        <v>90</v>
      </c>
      <c r="AC9765" s="16">
        <f t="shared" si="961"/>
        <v>81</v>
      </c>
      <c r="AD9765" s="5">
        <f>IFERROR(AA9765/D9765,0)</f>
        <v>1.1517788584591758E-2</v>
      </c>
      <c r="AE9765" s="15">
        <f t="shared" si="962"/>
        <v>0.24657534246575341</v>
      </c>
      <c r="AF9765" s="5">
        <f>IFERROR(AD9765*AE9765*48,0)</f>
        <v>0.13632012790530518</v>
      </c>
    </row>
    <row r="9766" spans="2:32" x14ac:dyDescent="0.15">
      <c r="B9766" s="1" t="s">
        <v>41</v>
      </c>
      <c r="C9766" s="1" t="s">
        <v>33</v>
      </c>
      <c r="D9766" s="6">
        <v>78.14</v>
      </c>
      <c r="E9766" s="6">
        <v>3.9</v>
      </c>
      <c r="F9766" s="18">
        <v>0.75</v>
      </c>
      <c r="G9766" s="1">
        <v>15.1</v>
      </c>
      <c r="H9766" s="1">
        <v>56</v>
      </c>
      <c r="I9766" s="1">
        <v>15.3</v>
      </c>
      <c r="J9766" s="1">
        <v>0.1</v>
      </c>
      <c r="K9766" s="1">
        <v>406</v>
      </c>
      <c r="L9766" s="1">
        <v>80</v>
      </c>
      <c r="M9766" s="6">
        <f t="shared" si="966"/>
        <v>15.36983641277817</v>
      </c>
      <c r="N9766" s="1">
        <v>0</v>
      </c>
      <c r="O9766" s="1">
        <v>0</v>
      </c>
      <c r="P9766" s="12">
        <f t="shared" si="964"/>
        <v>0</v>
      </c>
      <c r="Q9766" s="1">
        <v>0</v>
      </c>
      <c r="R9766" s="1">
        <v>0</v>
      </c>
      <c r="S9766" s="1">
        <v>1</v>
      </c>
      <c r="T9766" s="1">
        <v>0</v>
      </c>
      <c r="U9766" s="4" t="s">
        <v>62</v>
      </c>
      <c r="V9766">
        <v>0.42</v>
      </c>
      <c r="W9766">
        <v>0.4</v>
      </c>
      <c r="X9766">
        <v>0.76</v>
      </c>
      <c r="Y9766">
        <v>2.4300000000000002</v>
      </c>
      <c r="Z9766">
        <v>0.23</v>
      </c>
      <c r="AA9766" s="5">
        <f t="shared" si="960"/>
        <v>1</v>
      </c>
      <c r="AB9766" s="15" cm="1">
        <f t="array" ref="AB9766">_xlfn.SWITCH(U9766,"夏",122,"冬",90,"春",153,"秋",153,0)</f>
        <v>90</v>
      </c>
      <c r="AC9766" s="16">
        <f t="shared" si="961"/>
        <v>90</v>
      </c>
      <c r="AD9766" s="5">
        <f>IFERROR(AA9766/D9766,0)</f>
        <v>1.2797542871768621E-2</v>
      </c>
      <c r="AE9766" s="15">
        <f t="shared" si="962"/>
        <v>0.24657534246575341</v>
      </c>
      <c r="AF9766" s="5">
        <f>IFERROR(AD9766*AE9766*48,0)</f>
        <v>0.15146680878367244</v>
      </c>
    </row>
    <row r="9767" spans="2:32" x14ac:dyDescent="0.15">
      <c r="B9767" s="1" t="s">
        <v>41</v>
      </c>
      <c r="C9767" s="1" t="s">
        <v>33</v>
      </c>
      <c r="D9767" s="6">
        <v>78.14</v>
      </c>
      <c r="E9767" s="6">
        <v>3.9</v>
      </c>
      <c r="F9767" s="18">
        <v>0.77083333333333304</v>
      </c>
      <c r="G9767" s="1">
        <v>14.4</v>
      </c>
      <c r="H9767" s="1">
        <v>59</v>
      </c>
      <c r="I9767" s="1">
        <v>14.6</v>
      </c>
      <c r="J9767" s="1">
        <v>0.1</v>
      </c>
      <c r="K9767" s="1">
        <v>405</v>
      </c>
      <c r="L9767" s="1">
        <v>55</v>
      </c>
      <c r="M9767" s="6">
        <f t="shared" si="966"/>
        <v>14.670347070491857</v>
      </c>
      <c r="N9767" s="1">
        <v>0</v>
      </c>
      <c r="O9767" s="1">
        <v>0</v>
      </c>
      <c r="P9767" s="12">
        <f t="shared" si="964"/>
        <v>0</v>
      </c>
      <c r="Q9767" s="1">
        <v>0</v>
      </c>
      <c r="R9767" s="1">
        <v>0</v>
      </c>
      <c r="S9767" s="1">
        <v>1</v>
      </c>
      <c r="T9767" s="1">
        <v>0</v>
      </c>
      <c r="U9767" s="4" t="s">
        <v>62</v>
      </c>
      <c r="V9767">
        <v>0.42</v>
      </c>
      <c r="W9767">
        <v>0.4</v>
      </c>
      <c r="X9767">
        <v>0.76</v>
      </c>
      <c r="Y9767">
        <v>2.4300000000000002</v>
      </c>
      <c r="Z9767">
        <v>0.23</v>
      </c>
      <c r="AA9767" s="5">
        <f t="shared" si="960"/>
        <v>1</v>
      </c>
      <c r="AB9767" s="15" cm="1">
        <f t="array" ref="AB9767">_xlfn.SWITCH(U9767,"夏",122,"冬",90,"春",153,"秋",153,0)</f>
        <v>90</v>
      </c>
      <c r="AC9767" s="16">
        <f t="shared" si="961"/>
        <v>90</v>
      </c>
      <c r="AD9767" s="5">
        <f>IFERROR(AA9767/D9767,0)</f>
        <v>1.2797542871768621E-2</v>
      </c>
      <c r="AE9767" s="15">
        <f t="shared" si="962"/>
        <v>0.24657534246575341</v>
      </c>
      <c r="AF9767" s="5">
        <f>IFERROR(AD9767*AE9767*48,0)</f>
        <v>0.15146680878367244</v>
      </c>
    </row>
    <row r="9768" spans="2:32" x14ac:dyDescent="0.15">
      <c r="B9768" s="1" t="s">
        <v>41</v>
      </c>
      <c r="C9768" s="1" t="s">
        <v>33</v>
      </c>
      <c r="D9768" s="6">
        <v>78.14</v>
      </c>
      <c r="E9768" s="6">
        <v>3.9</v>
      </c>
      <c r="F9768" s="18">
        <v>0.79166666666666696</v>
      </c>
      <c r="G9768" s="1">
        <v>13.7</v>
      </c>
      <c r="H9768" s="1">
        <v>62</v>
      </c>
      <c r="I9768" s="1">
        <v>13.9</v>
      </c>
      <c r="J9768" s="1">
        <v>0.1</v>
      </c>
      <c r="K9768" s="1">
        <v>405</v>
      </c>
      <c r="L9768" s="1">
        <v>35</v>
      </c>
      <c r="M9768" s="6">
        <f t="shared" si="966"/>
        <v>13.970862717225259</v>
      </c>
      <c r="N9768" s="1">
        <v>0</v>
      </c>
      <c r="O9768" s="1">
        <v>0</v>
      </c>
      <c r="P9768" s="12">
        <f t="shared" si="964"/>
        <v>0</v>
      </c>
      <c r="Q9768" s="1">
        <v>0</v>
      </c>
      <c r="R9768" s="1">
        <v>0</v>
      </c>
      <c r="S9768" s="1">
        <v>1</v>
      </c>
      <c r="T9768" s="1">
        <v>0</v>
      </c>
      <c r="U9768" s="4" t="s">
        <v>62</v>
      </c>
      <c r="V9768">
        <v>0.42</v>
      </c>
      <c r="W9768">
        <v>0.4</v>
      </c>
      <c r="X9768">
        <v>0.76</v>
      </c>
      <c r="Y9768">
        <v>2.4300000000000002</v>
      </c>
      <c r="Z9768">
        <v>0.23</v>
      </c>
      <c r="AA9768" s="5">
        <f t="shared" ref="AA9768:AA9831" si="969">R9768+S9768+T9768</f>
        <v>1</v>
      </c>
      <c r="AB9768" s="15" cm="1">
        <f t="array" ref="AB9768">_xlfn.SWITCH(U9768,"夏",122,"冬",90,"春",153,"秋",153,0)</f>
        <v>90</v>
      </c>
      <c r="AC9768" s="16">
        <f t="shared" ref="AC9768:AC9831" si="970">AA9768*AB9768</f>
        <v>90</v>
      </c>
      <c r="AD9768" s="5">
        <f>IFERROR(AA9768/D9768,0)</f>
        <v>1.2797542871768621E-2</v>
      </c>
      <c r="AE9768" s="15">
        <f t="shared" ref="AE9768:AE9831" si="971">IF(U9768="夏",122/365,IF(U9768="冬",90/365,IF(OR(U9768="春",U9768="秋"),153/365,0)))</f>
        <v>0.24657534246575341</v>
      </c>
      <c r="AF9768" s="5">
        <f>IFERROR(AD9768*AE9768*48,0)</f>
        <v>0.15146680878367244</v>
      </c>
    </row>
    <row r="9769" spans="2:32" x14ac:dyDescent="0.15">
      <c r="B9769" s="1" t="s">
        <v>41</v>
      </c>
      <c r="C9769" s="1" t="s">
        <v>33</v>
      </c>
      <c r="D9769" s="6">
        <v>78.14</v>
      </c>
      <c r="E9769" s="6">
        <v>3.9</v>
      </c>
      <c r="F9769" s="18">
        <v>0.8125</v>
      </c>
      <c r="G9769" s="1">
        <v>13.2</v>
      </c>
      <c r="H9769" s="1">
        <v>64</v>
      </c>
      <c r="I9769" s="1">
        <v>13.4</v>
      </c>
      <c r="J9769" s="1">
        <v>0.1</v>
      </c>
      <c r="K9769" s="1">
        <v>415</v>
      </c>
      <c r="L9769" s="1">
        <v>25</v>
      </c>
      <c r="M9769" s="6">
        <f t="shared" si="966"/>
        <v>13.471234124601608</v>
      </c>
      <c r="N9769" s="1">
        <v>0</v>
      </c>
      <c r="O9769" s="1">
        <v>0</v>
      </c>
      <c r="P9769" s="12">
        <f t="shared" si="964"/>
        <v>0</v>
      </c>
      <c r="Q9769" s="1">
        <v>0</v>
      </c>
      <c r="R9769" s="1">
        <v>1.2</v>
      </c>
      <c r="S9769" s="1">
        <v>1</v>
      </c>
      <c r="T9769" s="1">
        <v>0</v>
      </c>
      <c r="U9769" s="4" t="s">
        <v>62</v>
      </c>
      <c r="V9769">
        <v>0.42</v>
      </c>
      <c r="W9769">
        <v>0.4</v>
      </c>
      <c r="X9769">
        <v>0.76</v>
      </c>
      <c r="Y9769">
        <v>2.4300000000000002</v>
      </c>
      <c r="Z9769">
        <v>0.23</v>
      </c>
      <c r="AA9769" s="5">
        <f t="shared" si="969"/>
        <v>2.2000000000000002</v>
      </c>
      <c r="AB9769" s="15" cm="1">
        <f t="array" ref="AB9769">_xlfn.SWITCH(U9769,"夏",122,"冬",90,"春",153,"秋",153,0)</f>
        <v>90</v>
      </c>
      <c r="AC9769" s="16">
        <f t="shared" si="970"/>
        <v>198.00000000000003</v>
      </c>
      <c r="AD9769" s="5">
        <f>IFERROR(AA9769/D9769,0)</f>
        <v>2.8154594317890969E-2</v>
      </c>
      <c r="AE9769" s="15">
        <f t="shared" si="971"/>
        <v>0.24657534246575341</v>
      </c>
      <c r="AF9769" s="5">
        <f>IFERROR(AD9769*AE9769*48,0)</f>
        <v>0.33322697932407941</v>
      </c>
    </row>
    <row r="9770" spans="2:32" x14ac:dyDescent="0.15">
      <c r="B9770" s="1" t="s">
        <v>41</v>
      </c>
      <c r="C9770" s="1" t="s">
        <v>33</v>
      </c>
      <c r="D9770" s="6">
        <v>78.14</v>
      </c>
      <c r="E9770" s="6">
        <v>3.9</v>
      </c>
      <c r="F9770" s="18">
        <v>0.83333333333333304</v>
      </c>
      <c r="G9770" s="1">
        <v>13</v>
      </c>
      <c r="H9770" s="1">
        <v>66</v>
      </c>
      <c r="I9770" s="1">
        <v>13.2</v>
      </c>
      <c r="J9770" s="1">
        <v>0.1</v>
      </c>
      <c r="K9770" s="1">
        <v>410</v>
      </c>
      <c r="L9770" s="1">
        <v>15</v>
      </c>
      <c r="M9770" s="6">
        <f t="shared" si="966"/>
        <v>13.27138341402275</v>
      </c>
      <c r="N9770" s="1">
        <v>0</v>
      </c>
      <c r="O9770" s="1">
        <v>0</v>
      </c>
      <c r="P9770" s="12">
        <f t="shared" si="964"/>
        <v>0</v>
      </c>
      <c r="Q9770" s="1">
        <v>0</v>
      </c>
      <c r="R9770" s="1">
        <v>0</v>
      </c>
      <c r="S9770" s="1">
        <v>0.9</v>
      </c>
      <c r="T9770" s="1">
        <v>0</v>
      </c>
      <c r="U9770" s="4" t="s">
        <v>62</v>
      </c>
      <c r="V9770">
        <v>0.42</v>
      </c>
      <c r="W9770">
        <v>0.4</v>
      </c>
      <c r="X9770">
        <v>0.76</v>
      </c>
      <c r="Y9770">
        <v>2.4300000000000002</v>
      </c>
      <c r="Z9770">
        <v>0.23</v>
      </c>
      <c r="AA9770" s="5">
        <f t="shared" si="969"/>
        <v>0.9</v>
      </c>
      <c r="AB9770" s="15" cm="1">
        <f t="array" ref="AB9770">_xlfn.SWITCH(U9770,"夏",122,"冬",90,"春",153,"秋",153,0)</f>
        <v>90</v>
      </c>
      <c r="AC9770" s="16">
        <f t="shared" si="970"/>
        <v>81</v>
      </c>
      <c r="AD9770" s="5">
        <f>IFERROR(AA9770/D9770,0)</f>
        <v>1.1517788584591758E-2</v>
      </c>
      <c r="AE9770" s="15">
        <f t="shared" si="971"/>
        <v>0.24657534246575341</v>
      </c>
      <c r="AF9770" s="5">
        <f>IFERROR(AD9770*AE9770*48,0)</f>
        <v>0.13632012790530518</v>
      </c>
    </row>
    <row r="9771" spans="2:32" x14ac:dyDescent="0.15">
      <c r="B9771" s="1" t="s">
        <v>41</v>
      </c>
      <c r="C9771" s="1" t="s">
        <v>33</v>
      </c>
      <c r="D9771" s="6">
        <v>78.14</v>
      </c>
      <c r="E9771" s="6">
        <v>3.9</v>
      </c>
      <c r="F9771" s="18">
        <v>0.85416666666666696</v>
      </c>
      <c r="G9771" s="1">
        <v>12.8</v>
      </c>
      <c r="H9771" s="1">
        <v>68</v>
      </c>
      <c r="I9771" s="1">
        <v>13</v>
      </c>
      <c r="J9771" s="1">
        <v>0.1</v>
      </c>
      <c r="K9771" s="1">
        <v>408</v>
      </c>
      <c r="L9771" s="1">
        <v>10</v>
      </c>
      <c r="M9771" s="6">
        <f t="shared" si="966"/>
        <v>13.071533120744675</v>
      </c>
      <c r="N9771" s="1">
        <v>0</v>
      </c>
      <c r="O9771" s="1">
        <v>0</v>
      </c>
      <c r="P9771" s="12">
        <f t="shared" si="964"/>
        <v>0</v>
      </c>
      <c r="Q9771" s="1">
        <v>0</v>
      </c>
      <c r="R9771" s="1">
        <v>0</v>
      </c>
      <c r="S9771" s="1">
        <v>0.8</v>
      </c>
      <c r="T9771" s="1">
        <v>0</v>
      </c>
      <c r="U9771" s="4" t="s">
        <v>62</v>
      </c>
      <c r="V9771">
        <v>0.42</v>
      </c>
      <c r="W9771">
        <v>0.4</v>
      </c>
      <c r="X9771">
        <v>0.76</v>
      </c>
      <c r="Y9771">
        <v>2.4300000000000002</v>
      </c>
      <c r="Z9771">
        <v>0.23</v>
      </c>
      <c r="AA9771" s="5">
        <f t="shared" si="969"/>
        <v>0.8</v>
      </c>
      <c r="AB9771" s="15" cm="1">
        <f t="array" ref="AB9771">_xlfn.SWITCH(U9771,"夏",122,"冬",90,"春",153,"秋",153,0)</f>
        <v>90</v>
      </c>
      <c r="AC9771" s="16">
        <f t="shared" si="970"/>
        <v>72</v>
      </c>
      <c r="AD9771" s="5">
        <f>IFERROR(AA9771/D9771,0)</f>
        <v>1.0238034297414897E-2</v>
      </c>
      <c r="AE9771" s="15">
        <f t="shared" si="971"/>
        <v>0.24657534246575341</v>
      </c>
      <c r="AF9771" s="5">
        <f>IFERROR(AD9771*AE9771*48,0)</f>
        <v>0.12117344702693796</v>
      </c>
    </row>
    <row r="9772" spans="2:32" x14ac:dyDescent="0.15">
      <c r="B9772" s="1" t="s">
        <v>41</v>
      </c>
      <c r="C9772" s="1" t="s">
        <v>33</v>
      </c>
      <c r="D9772" s="6">
        <v>78.14</v>
      </c>
      <c r="E9772" s="6">
        <v>3.9</v>
      </c>
      <c r="F9772" s="18">
        <v>0.875</v>
      </c>
      <c r="G9772" s="1">
        <v>12.6</v>
      </c>
      <c r="H9772" s="1">
        <v>69</v>
      </c>
      <c r="I9772" s="1">
        <v>12.8</v>
      </c>
      <c r="J9772" s="1">
        <v>0.1</v>
      </c>
      <c r="K9772" s="1">
        <v>407</v>
      </c>
      <c r="L9772" s="1">
        <v>10</v>
      </c>
      <c r="M9772" s="6">
        <f t="shared" si="966"/>
        <v>12.8716832462257</v>
      </c>
      <c r="N9772" s="1">
        <v>0</v>
      </c>
      <c r="O9772" s="1">
        <v>0</v>
      </c>
      <c r="P9772" s="12">
        <f t="shared" si="964"/>
        <v>0</v>
      </c>
      <c r="Q9772" s="1">
        <v>0</v>
      </c>
      <c r="R9772" s="1">
        <v>0</v>
      </c>
      <c r="S9772" s="1">
        <v>0.7</v>
      </c>
      <c r="T9772" s="1">
        <v>0</v>
      </c>
      <c r="U9772" s="4" t="s">
        <v>62</v>
      </c>
      <c r="V9772">
        <v>0.42</v>
      </c>
      <c r="W9772">
        <v>0.4</v>
      </c>
      <c r="X9772">
        <v>0.76</v>
      </c>
      <c r="Y9772">
        <v>2.4300000000000002</v>
      </c>
      <c r="Z9772">
        <v>0.23</v>
      </c>
      <c r="AA9772" s="5">
        <f t="shared" si="969"/>
        <v>0.7</v>
      </c>
      <c r="AB9772" s="15" cm="1">
        <f t="array" ref="AB9772">_xlfn.SWITCH(U9772,"夏",122,"冬",90,"春",153,"秋",153,0)</f>
        <v>90</v>
      </c>
      <c r="AC9772" s="16">
        <f t="shared" si="970"/>
        <v>62.999999999999993</v>
      </c>
      <c r="AD9772" s="5">
        <f>IFERROR(AA9772/D9772,0)</f>
        <v>8.9582800102380334E-3</v>
      </c>
      <c r="AE9772" s="15">
        <f t="shared" si="971"/>
        <v>0.24657534246575341</v>
      </c>
      <c r="AF9772" s="5">
        <f>IFERROR(AD9772*AE9772*48,0)</f>
        <v>0.10602676614857068</v>
      </c>
    </row>
    <row r="9773" spans="2:32" x14ac:dyDescent="0.15">
      <c r="B9773" s="1" t="s">
        <v>41</v>
      </c>
      <c r="C9773" s="1" t="s">
        <v>33</v>
      </c>
      <c r="D9773" s="6">
        <v>78.14</v>
      </c>
      <c r="E9773" s="6">
        <v>3.9</v>
      </c>
      <c r="F9773" s="18">
        <v>0.89583333333333304</v>
      </c>
      <c r="G9773" s="1">
        <v>12.4</v>
      </c>
      <c r="H9773" s="1">
        <v>70</v>
      </c>
      <c r="I9773" s="1">
        <v>12.6</v>
      </c>
      <c r="J9773" s="1">
        <v>0.1</v>
      </c>
      <c r="K9773" s="1">
        <v>406</v>
      </c>
      <c r="L9773" s="1">
        <v>10</v>
      </c>
      <c r="M9773" s="6">
        <f t="shared" si="966"/>
        <v>12.671833791930624</v>
      </c>
      <c r="N9773" s="1">
        <v>0</v>
      </c>
      <c r="O9773" s="1">
        <v>0</v>
      </c>
      <c r="P9773" s="12">
        <f t="shared" si="964"/>
        <v>0</v>
      </c>
      <c r="Q9773" s="1">
        <v>0</v>
      </c>
      <c r="R9773" s="1">
        <v>0</v>
      </c>
      <c r="S9773" s="1">
        <v>0.6</v>
      </c>
      <c r="T9773" s="1">
        <v>0</v>
      </c>
      <c r="U9773" s="4" t="s">
        <v>62</v>
      </c>
      <c r="V9773">
        <v>0.42</v>
      </c>
      <c r="W9773">
        <v>0.4</v>
      </c>
      <c r="X9773">
        <v>0.76</v>
      </c>
      <c r="Y9773">
        <v>2.4300000000000002</v>
      </c>
      <c r="Z9773">
        <v>0.23</v>
      </c>
      <c r="AA9773" s="5">
        <f t="shared" si="969"/>
        <v>0.6</v>
      </c>
      <c r="AB9773" s="15" cm="1">
        <f t="array" ref="AB9773">_xlfn.SWITCH(U9773,"夏",122,"冬",90,"春",153,"秋",153,0)</f>
        <v>90</v>
      </c>
      <c r="AC9773" s="16">
        <f t="shared" si="970"/>
        <v>54</v>
      </c>
      <c r="AD9773" s="5">
        <f>IFERROR(AA9773/D9773,0)</f>
        <v>7.678525723061172E-3</v>
      </c>
      <c r="AE9773" s="15">
        <f t="shared" si="971"/>
        <v>0.24657534246575341</v>
      </c>
      <c r="AF9773" s="5">
        <f>IFERROR(AD9773*AE9773*48,0)</f>
        <v>9.0880085270203456E-2</v>
      </c>
    </row>
    <row r="9774" spans="2:32" x14ac:dyDescent="0.15">
      <c r="B9774" s="1" t="s">
        <v>41</v>
      </c>
      <c r="C9774" s="1" t="s">
        <v>33</v>
      </c>
      <c r="D9774" s="6">
        <v>78.14</v>
      </c>
      <c r="E9774" s="6">
        <v>3.9</v>
      </c>
      <c r="F9774" s="18">
        <v>0.91666666666666696</v>
      </c>
      <c r="G9774" s="1">
        <v>12.3</v>
      </c>
      <c r="H9774" s="1">
        <v>71</v>
      </c>
      <c r="I9774" s="1">
        <v>12.5</v>
      </c>
      <c r="J9774" s="1">
        <v>0.1</v>
      </c>
      <c r="K9774" s="1">
        <v>405</v>
      </c>
      <c r="L9774" s="1">
        <v>10</v>
      </c>
      <c r="M9774" s="6">
        <f t="shared" si="966"/>
        <v>12.571909222826207</v>
      </c>
      <c r="N9774" s="1">
        <v>0</v>
      </c>
      <c r="O9774" s="1">
        <v>0</v>
      </c>
      <c r="P9774" s="12">
        <f t="shared" si="964"/>
        <v>0</v>
      </c>
      <c r="Q9774" s="1">
        <v>0</v>
      </c>
      <c r="R9774" s="1">
        <v>0</v>
      </c>
      <c r="S9774" s="1">
        <v>0.5</v>
      </c>
      <c r="T9774" s="1">
        <v>0</v>
      </c>
      <c r="U9774" s="4" t="s">
        <v>62</v>
      </c>
      <c r="V9774">
        <v>0.42</v>
      </c>
      <c r="W9774">
        <v>0.4</v>
      </c>
      <c r="X9774">
        <v>0.76</v>
      </c>
      <c r="Y9774">
        <v>2.4300000000000002</v>
      </c>
      <c r="Z9774">
        <v>0.23</v>
      </c>
      <c r="AA9774" s="5">
        <f t="shared" si="969"/>
        <v>0.5</v>
      </c>
      <c r="AB9774" s="15" cm="1">
        <f t="array" ref="AB9774">_xlfn.SWITCH(U9774,"夏",122,"冬",90,"春",153,"秋",153,0)</f>
        <v>90</v>
      </c>
      <c r="AC9774" s="16">
        <f t="shared" si="970"/>
        <v>45</v>
      </c>
      <c r="AD9774" s="5">
        <f>IFERROR(AA9774/D9774,0)</f>
        <v>6.3987714358843106E-3</v>
      </c>
      <c r="AE9774" s="15">
        <f t="shared" si="971"/>
        <v>0.24657534246575341</v>
      </c>
      <c r="AF9774" s="5">
        <f>IFERROR(AD9774*AE9774*48,0)</f>
        <v>7.573340439183622E-2</v>
      </c>
    </row>
    <row r="9775" spans="2:32" x14ac:dyDescent="0.15">
      <c r="B9775" s="1" t="s">
        <v>42</v>
      </c>
      <c r="C9775" s="1" t="s">
        <v>33</v>
      </c>
      <c r="D9775" s="6">
        <v>78.14</v>
      </c>
      <c r="E9775" s="6">
        <v>3.9</v>
      </c>
      <c r="F9775" s="18">
        <v>0.33333333333333298</v>
      </c>
      <c r="G9775" s="1">
        <v>12.8</v>
      </c>
      <c r="H9775" s="1">
        <v>65</v>
      </c>
      <c r="I9775" s="1">
        <v>13</v>
      </c>
      <c r="J9775" s="1">
        <v>0.1</v>
      </c>
      <c r="K9775" s="1">
        <v>415</v>
      </c>
      <c r="L9775" s="1">
        <v>200</v>
      </c>
      <c r="M9775" s="6">
        <f t="shared" si="966"/>
        <v>13.071533120744675</v>
      </c>
      <c r="N9775" s="1">
        <v>0</v>
      </c>
      <c r="O9775" s="1">
        <v>0</v>
      </c>
      <c r="P9775" s="12">
        <f t="shared" si="964"/>
        <v>0</v>
      </c>
      <c r="Q9775" s="1">
        <v>0</v>
      </c>
      <c r="R9775" s="1">
        <v>1.3</v>
      </c>
      <c r="S9775" s="1">
        <v>0.6</v>
      </c>
      <c r="T9775" s="1">
        <v>0</v>
      </c>
      <c r="U9775" s="4" t="s">
        <v>62</v>
      </c>
      <c r="V9775">
        <v>0.42</v>
      </c>
      <c r="W9775">
        <v>0.4</v>
      </c>
      <c r="X9775">
        <v>0.76</v>
      </c>
      <c r="Y9775">
        <v>2.4300000000000002</v>
      </c>
      <c r="Z9775">
        <v>0.23</v>
      </c>
      <c r="AA9775" s="5">
        <f t="shared" si="969"/>
        <v>1.9</v>
      </c>
      <c r="AB9775" s="15" cm="1">
        <f t="array" ref="AB9775">_xlfn.SWITCH(U9775,"夏",122,"冬",90,"春",153,"秋",153,0)</f>
        <v>90</v>
      </c>
      <c r="AC9775" s="16">
        <f t="shared" si="970"/>
        <v>171</v>
      </c>
      <c r="AD9775" s="5">
        <f>IFERROR(AA9775/D9775,0)</f>
        <v>2.4315331456360379E-2</v>
      </c>
      <c r="AE9775" s="15">
        <f t="shared" si="971"/>
        <v>0.24657534246575341</v>
      </c>
      <c r="AF9775" s="5">
        <f>IFERROR(AD9775*AE9775*48,0)</f>
        <v>0.28778693668897759</v>
      </c>
    </row>
    <row r="9776" spans="2:32" x14ac:dyDescent="0.15">
      <c r="B9776" s="1" t="s">
        <v>42</v>
      </c>
      <c r="C9776" s="1" t="s">
        <v>33</v>
      </c>
      <c r="D9776" s="6">
        <v>78.14</v>
      </c>
      <c r="E9776" s="6">
        <v>3.9</v>
      </c>
      <c r="F9776" s="18">
        <v>0.35416666666666702</v>
      </c>
      <c r="G9776" s="1">
        <v>13.5</v>
      </c>
      <c r="H9776" s="1">
        <v>62</v>
      </c>
      <c r="I9776" s="1">
        <v>13.7</v>
      </c>
      <c r="J9776" s="1">
        <v>0.1</v>
      </c>
      <c r="K9776" s="1">
        <v>445</v>
      </c>
      <c r="L9776" s="1">
        <v>240</v>
      </c>
      <c r="M9776" s="6">
        <f t="shared" si="966"/>
        <v>13.771010969734277</v>
      </c>
      <c r="N9776" s="7">
        <v>1</v>
      </c>
      <c r="O9776" s="11" cm="1">
        <f t="array" ref="O9776">ROUND(_xlfn.SWITCH(C9776,"建筑专教",IF(S9776&gt;0.1,1.38,1.28),"阶梯教室",IF(S9776&gt;0.1,1.15,1.05),"公共教室",IF(S9776&gt;0.1,1.22,1.12),IF(S9776&gt;0.1,1.2,1.1))+(MOD(ROW()*11,31)/31-0.5)*0.06,2)</f>
        <v>1.22</v>
      </c>
      <c r="P9776" s="12">
        <f t="shared" si="964"/>
        <v>0.04</v>
      </c>
      <c r="Q9776" s="13">
        <f t="shared" ref="Q9776:Q9782" si="972">(0.303*EXP(-0.036*(O9776*58.15))+0.028)*((O9776*58.15)-0.00305*(5733-6.99*(O9776*58.15)-(EXP(16.6536-4030.183/(G9776+235))*(H9776/100)))-0.42*((O9776*58.15)-58.15)-0.000017*(O9776*58.15)*(5867-(EXP(16.6536-4030.183/(G9776+235))*(H9776/100)))-0.0014*(O9776*58.15)*(34-G9776)-0.0000000396*IF(N9776*0.155&gt;0.078,1.05+0.645*N9776*0.155,1)*(POWER((35.7-0.028*(O9776*58.15)-N9776*0.155*(0.0000000396*IF(N9776*0.155&gt;0.078,1.05+0.645*N9776*0.155,1)*(POWER((35.7-0.028*(O9776*58.15)-N9776*0.155*0.1)+273,4)-POWER(M9776+273,4))+IF(N9776*0.155&gt;0.078,1.05+0.645*N9776*0.155,1)*IF(J9776&lt;0.2,2.38*ABS(35.7-0.028*(O9776*58.15)-G9776)^0.25,12.1*SQRT(J9776))*(35.7-0.028*(O9776*58.15)-G9776))+273),4)-POWER(M9776+273,4))-IF(N9776*0.155&gt;0.078,1.05+0.645*N9776*0.155,1)*IF(J9776&lt;0.2,2.38*ABS(35.7-0.028*(O9776*58.15)-N9776*0.155*0.1-G9776)^0.25,12.1*SQRT(J9776))*(35.7-0.028*(O9776*58.15)-N9776*0.155*0.1-G9776))</f>
        <v>-1.273906164170983</v>
      </c>
      <c r="R9776" s="1">
        <v>1.6</v>
      </c>
      <c r="S9776" s="1">
        <v>0.5</v>
      </c>
      <c r="T9776" s="1">
        <v>0.1</v>
      </c>
      <c r="U9776" s="4" t="s">
        <v>62</v>
      </c>
      <c r="V9776">
        <v>0.42</v>
      </c>
      <c r="W9776">
        <v>0.4</v>
      </c>
      <c r="X9776">
        <v>0.76</v>
      </c>
      <c r="Y9776">
        <v>2.4300000000000002</v>
      </c>
      <c r="Z9776">
        <v>0.23</v>
      </c>
      <c r="AA9776" s="5">
        <f t="shared" si="969"/>
        <v>2.2000000000000002</v>
      </c>
      <c r="AB9776" s="15" cm="1">
        <f t="array" ref="AB9776">_xlfn.SWITCH(U9776,"夏",122,"冬",90,"春",153,"秋",153,0)</f>
        <v>90</v>
      </c>
      <c r="AC9776" s="16">
        <f t="shared" si="970"/>
        <v>198.00000000000003</v>
      </c>
      <c r="AD9776" s="5">
        <f>IFERROR(AA9776/D9776,0)</f>
        <v>2.8154594317890969E-2</v>
      </c>
      <c r="AE9776" s="15">
        <f t="shared" si="971"/>
        <v>0.24657534246575341</v>
      </c>
      <c r="AF9776" s="5">
        <f>IFERROR(AD9776*AE9776*48,0)</f>
        <v>0.33322697932407941</v>
      </c>
    </row>
    <row r="9777" spans="2:32" x14ac:dyDescent="0.15">
      <c r="B9777" s="1" t="s">
        <v>42</v>
      </c>
      <c r="C9777" s="1" t="s">
        <v>33</v>
      </c>
      <c r="D9777" s="6">
        <v>78.14</v>
      </c>
      <c r="E9777" s="6">
        <v>3.9</v>
      </c>
      <c r="F9777" s="18">
        <v>0.375</v>
      </c>
      <c r="G9777" s="1">
        <v>14.3</v>
      </c>
      <c r="H9777" s="1">
        <v>58</v>
      </c>
      <c r="I9777" s="1">
        <v>14.5</v>
      </c>
      <c r="J9777" s="1">
        <v>0.1</v>
      </c>
      <c r="K9777" s="1">
        <v>590</v>
      </c>
      <c r="L9777" s="1">
        <v>300</v>
      </c>
      <c r="M9777" s="6">
        <f t="shared" si="966"/>
        <v>14.570420427446663</v>
      </c>
      <c r="N9777" s="7">
        <v>1</v>
      </c>
      <c r="O9777" s="11" cm="1">
        <f t="array" ref="O9777">ROUND(_xlfn.SWITCH(C9777,"建筑专教",IF(S9777&gt;0.1,1.38,1.28),"阶梯教室",IF(S9777&gt;0.1,1.15,1.05),"公共教室",IF(S9777&gt;0.1,1.22,1.12),IF(S9777&gt;0.1,1.2,1.1))+(MOD(ROW()*11,31)/31-0.5)*0.06,2)</f>
        <v>1.19</v>
      </c>
      <c r="P9777" s="12">
        <f t="shared" si="964"/>
        <v>0.15</v>
      </c>
      <c r="Q9777" s="13">
        <f t="shared" si="972"/>
        <v>-1.1572581383661649</v>
      </c>
      <c r="R9777" s="1">
        <v>1.9</v>
      </c>
      <c r="S9777" s="1">
        <v>0.4</v>
      </c>
      <c r="T9777" s="1">
        <v>0.2</v>
      </c>
      <c r="U9777" s="4" t="s">
        <v>62</v>
      </c>
      <c r="V9777">
        <v>0.42</v>
      </c>
      <c r="W9777">
        <v>0.4</v>
      </c>
      <c r="X9777">
        <v>0.76</v>
      </c>
      <c r="Y9777">
        <v>2.4300000000000002</v>
      </c>
      <c r="Z9777">
        <v>0.23</v>
      </c>
      <c r="AA9777" s="5">
        <f t="shared" si="969"/>
        <v>2.5</v>
      </c>
      <c r="AB9777" s="15" cm="1">
        <f t="array" ref="AB9777">_xlfn.SWITCH(U9777,"夏",122,"冬",90,"春",153,"秋",153,0)</f>
        <v>90</v>
      </c>
      <c r="AC9777" s="16">
        <f t="shared" si="970"/>
        <v>225</v>
      </c>
      <c r="AD9777" s="5">
        <f>IFERROR(AA9777/D9777,0)</f>
        <v>3.1993857179421548E-2</v>
      </c>
      <c r="AE9777" s="15">
        <f t="shared" si="971"/>
        <v>0.24657534246575341</v>
      </c>
      <c r="AF9777" s="5">
        <f>IFERROR(AD9777*AE9777*48,0)</f>
        <v>0.378667021959181</v>
      </c>
    </row>
    <row r="9778" spans="2:32" x14ac:dyDescent="0.15">
      <c r="B9778" s="1" t="s">
        <v>42</v>
      </c>
      <c r="C9778" s="1" t="s">
        <v>33</v>
      </c>
      <c r="D9778" s="6">
        <v>78.14</v>
      </c>
      <c r="E9778" s="6">
        <v>3.9</v>
      </c>
      <c r="F9778" s="18">
        <v>0.39583333333333298</v>
      </c>
      <c r="G9778" s="1">
        <v>15.1</v>
      </c>
      <c r="H9778" s="1">
        <v>55</v>
      </c>
      <c r="I9778" s="1">
        <v>15.3</v>
      </c>
      <c r="J9778" s="1">
        <v>0.1</v>
      </c>
      <c r="K9778" s="1">
        <v>705</v>
      </c>
      <c r="L9778" s="1">
        <v>340</v>
      </c>
      <c r="M9778" s="6">
        <f t="shared" si="966"/>
        <v>15.36983641277817</v>
      </c>
      <c r="N9778" s="7">
        <v>1</v>
      </c>
      <c r="O9778" s="11" cm="1">
        <f t="array" ref="O9778">ROUND(_xlfn.SWITCH(C9778,"建筑专教",IF(S9778&gt;0.1,1.38,1.28),"阶梯教室",IF(S9778&gt;0.1,1.15,1.05),"公共教室",IF(S9778&gt;0.1,1.22,1.12),IF(S9778&gt;0.1,1.2,1.1))+(MOD(ROW()*11,31)/31-0.5)*0.06,2)</f>
        <v>1.21</v>
      </c>
      <c r="P9778" s="12">
        <f t="shared" si="964"/>
        <v>0.24</v>
      </c>
      <c r="Q9778" s="13">
        <f t="shared" si="972"/>
        <v>-0.90118274619243022</v>
      </c>
      <c r="R9778" s="1">
        <v>2.2000000000000002</v>
      </c>
      <c r="S9778" s="1">
        <v>0.3</v>
      </c>
      <c r="T9778" s="1">
        <v>0.3</v>
      </c>
      <c r="U9778" s="4" t="s">
        <v>62</v>
      </c>
      <c r="V9778">
        <v>0.42</v>
      </c>
      <c r="W9778">
        <v>0.4</v>
      </c>
      <c r="X9778">
        <v>0.76</v>
      </c>
      <c r="Y9778">
        <v>2.4300000000000002</v>
      </c>
      <c r="Z9778">
        <v>0.23</v>
      </c>
      <c r="AA9778" s="5">
        <f t="shared" si="969"/>
        <v>2.8</v>
      </c>
      <c r="AB9778" s="15" cm="1">
        <f t="array" ref="AB9778">_xlfn.SWITCH(U9778,"夏",122,"冬",90,"春",153,"秋",153,0)</f>
        <v>90</v>
      </c>
      <c r="AC9778" s="16">
        <f t="shared" si="970"/>
        <v>251.99999999999997</v>
      </c>
      <c r="AD9778" s="5">
        <f>IFERROR(AA9778/D9778,0)</f>
        <v>3.5833120040952134E-2</v>
      </c>
      <c r="AE9778" s="15">
        <f t="shared" si="971"/>
        <v>0.24657534246575341</v>
      </c>
      <c r="AF9778" s="5">
        <f>IFERROR(AD9778*AE9778*48,0)</f>
        <v>0.42410706459428271</v>
      </c>
    </row>
    <row r="9779" spans="2:32" x14ac:dyDescent="0.15">
      <c r="B9779" s="1" t="s">
        <v>42</v>
      </c>
      <c r="C9779" s="1" t="s">
        <v>33</v>
      </c>
      <c r="D9779" s="6">
        <v>78.14</v>
      </c>
      <c r="E9779" s="6">
        <v>3.9</v>
      </c>
      <c r="F9779" s="18">
        <v>0.41666666666666702</v>
      </c>
      <c r="G9779" s="1">
        <v>15.8</v>
      </c>
      <c r="H9779" s="1">
        <v>52</v>
      </c>
      <c r="I9779" s="1">
        <v>16</v>
      </c>
      <c r="J9779" s="1">
        <v>0.1</v>
      </c>
      <c r="K9779" s="1">
        <v>785</v>
      </c>
      <c r="L9779" s="1">
        <v>370</v>
      </c>
      <c r="M9779" s="6">
        <f t="shared" si="966"/>
        <v>16.069330683922487</v>
      </c>
      <c r="N9779" s="7">
        <v>1</v>
      </c>
      <c r="O9779" s="11" cm="1">
        <f t="array" ref="O9779">ROUND(_xlfn.SWITCH(C9779,"建筑专教",IF(S9779&gt;0.1,1.38,1.28),"阶梯教室",IF(S9779&gt;0.1,1.15,1.05),"公共教室",IF(S9779&gt;0.1,1.22,1.12),IF(S9779&gt;0.1,1.2,1.1))+(MOD(ROW()*11,31)/31-0.5)*0.06,2)</f>
        <v>1.23</v>
      </c>
      <c r="P9779" s="12">
        <f t="shared" si="964"/>
        <v>0.31</v>
      </c>
      <c r="Q9779" s="13">
        <f t="shared" si="972"/>
        <v>-0.68348660017356511</v>
      </c>
      <c r="R9779" s="1">
        <v>2.2999999999999998</v>
      </c>
      <c r="S9779" s="1">
        <v>0.2</v>
      </c>
      <c r="T9779" s="1">
        <v>0.4</v>
      </c>
      <c r="U9779" s="4" t="s">
        <v>62</v>
      </c>
      <c r="V9779">
        <v>0.42</v>
      </c>
      <c r="W9779">
        <v>0.4</v>
      </c>
      <c r="X9779">
        <v>0.76</v>
      </c>
      <c r="Y9779">
        <v>2.4300000000000002</v>
      </c>
      <c r="Z9779">
        <v>0.23</v>
      </c>
      <c r="AA9779" s="5">
        <f t="shared" si="969"/>
        <v>2.9</v>
      </c>
      <c r="AB9779" s="15" cm="1">
        <f t="array" ref="AB9779">_xlfn.SWITCH(U9779,"夏",122,"冬",90,"春",153,"秋",153,0)</f>
        <v>90</v>
      </c>
      <c r="AC9779" s="16">
        <f t="shared" si="970"/>
        <v>261</v>
      </c>
      <c r="AD9779" s="5">
        <f>IFERROR(AA9779/D9779,0)</f>
        <v>3.7112874328129E-2</v>
      </c>
      <c r="AE9779" s="15">
        <f t="shared" si="971"/>
        <v>0.24657534246575341</v>
      </c>
      <c r="AF9779" s="5">
        <f>IFERROR(AD9779*AE9779*48,0)</f>
        <v>0.43925374547265006</v>
      </c>
    </row>
    <row r="9780" spans="2:32" x14ac:dyDescent="0.15">
      <c r="B9780" s="1" t="s">
        <v>42</v>
      </c>
      <c r="C9780" s="1" t="s">
        <v>33</v>
      </c>
      <c r="D9780" s="6">
        <v>78.14</v>
      </c>
      <c r="E9780" s="6">
        <v>3.9</v>
      </c>
      <c r="F9780" s="18">
        <v>0.4375</v>
      </c>
      <c r="G9780" s="1">
        <v>16.5</v>
      </c>
      <c r="H9780" s="1">
        <v>49</v>
      </c>
      <c r="I9780" s="1">
        <v>16.7</v>
      </c>
      <c r="J9780" s="1">
        <v>0.1</v>
      </c>
      <c r="K9780" s="1">
        <v>830</v>
      </c>
      <c r="L9780" s="1">
        <v>400</v>
      </c>
      <c r="M9780" s="6">
        <f t="shared" si="966"/>
        <v>16.768829824631155</v>
      </c>
      <c r="N9780" s="7">
        <v>1</v>
      </c>
      <c r="O9780" s="11" cm="1">
        <f t="array" ref="O9780">ROUND(_xlfn.SWITCH(C9780,"建筑专教",IF(S9780&gt;0.1,1.38,1.28),"阶梯教室",IF(S9780&gt;0.1,1.15,1.05),"公共教室",IF(S9780&gt;0.1,1.22,1.12),IF(S9780&gt;0.1,1.2,1.1))+(MOD(ROW()*11,31)/31-0.5)*0.06,2)</f>
        <v>1.19</v>
      </c>
      <c r="P9780" s="12">
        <f t="shared" si="964"/>
        <v>0.34</v>
      </c>
      <c r="Q9780" s="13">
        <f t="shared" si="972"/>
        <v>-0.61218149578168624</v>
      </c>
      <c r="R9780" s="1">
        <v>2.1</v>
      </c>
      <c r="S9780" s="1">
        <v>0.2</v>
      </c>
      <c r="T9780" s="1">
        <v>0.4</v>
      </c>
      <c r="U9780" s="4" t="s">
        <v>62</v>
      </c>
      <c r="V9780">
        <v>0.42</v>
      </c>
      <c r="W9780">
        <v>0.4</v>
      </c>
      <c r="X9780">
        <v>0.76</v>
      </c>
      <c r="Y9780">
        <v>2.4300000000000002</v>
      </c>
      <c r="Z9780">
        <v>0.23</v>
      </c>
      <c r="AA9780" s="5">
        <f t="shared" si="969"/>
        <v>2.7</v>
      </c>
      <c r="AB9780" s="15" cm="1">
        <f t="array" ref="AB9780">_xlfn.SWITCH(U9780,"夏",122,"冬",90,"春",153,"秋",153,0)</f>
        <v>90</v>
      </c>
      <c r="AC9780" s="16">
        <f t="shared" si="970"/>
        <v>243.00000000000003</v>
      </c>
      <c r="AD9780" s="5">
        <f>IFERROR(AA9780/D9780,0)</f>
        <v>3.4553365753775274E-2</v>
      </c>
      <c r="AE9780" s="15">
        <f t="shared" si="971"/>
        <v>0.24657534246575341</v>
      </c>
      <c r="AF9780" s="5">
        <f>IFERROR(AD9780*AE9780*48,0)</f>
        <v>0.40896038371591553</v>
      </c>
    </row>
    <row r="9781" spans="2:32" x14ac:dyDescent="0.15">
      <c r="B9781" s="1" t="s">
        <v>42</v>
      </c>
      <c r="C9781" s="1" t="s">
        <v>33</v>
      </c>
      <c r="D9781" s="6">
        <v>78.14</v>
      </c>
      <c r="E9781" s="6">
        <v>3.9</v>
      </c>
      <c r="F9781" s="18">
        <v>0.45833333333333298</v>
      </c>
      <c r="G9781" s="1">
        <v>17</v>
      </c>
      <c r="H9781" s="1">
        <v>47</v>
      </c>
      <c r="I9781" s="1">
        <v>17.2</v>
      </c>
      <c r="J9781" s="1">
        <v>0.1</v>
      </c>
      <c r="K9781" s="1">
        <v>800</v>
      </c>
      <c r="L9781" s="1">
        <v>420</v>
      </c>
      <c r="M9781" s="6">
        <f t="shared" si="966"/>
        <v>17.268475016954994</v>
      </c>
      <c r="N9781" s="7">
        <v>1</v>
      </c>
      <c r="O9781" s="11" cm="1">
        <f t="array" ref="O9781">ROUND(_xlfn.SWITCH(C9781,"建筑专教",IF(S9781&gt;0.1,1.38,1.28),"阶梯教室",IF(S9781&gt;0.1,1.15,1.05),"公共教室",IF(S9781&gt;0.1,1.22,1.12),IF(S9781&gt;0.1,1.2,1.1))+(MOD(ROW()*11,31)/31-0.5)*0.06,2)</f>
        <v>1.21</v>
      </c>
      <c r="P9781" s="12">
        <f t="shared" si="964"/>
        <v>0.32</v>
      </c>
      <c r="Q9781" s="13">
        <f t="shared" si="972"/>
        <v>-0.44959006317121403</v>
      </c>
      <c r="R9781" s="1">
        <v>1.9</v>
      </c>
      <c r="S9781" s="1">
        <v>0.2</v>
      </c>
      <c r="T9781" s="1">
        <v>0.3</v>
      </c>
      <c r="U9781" s="4" t="s">
        <v>62</v>
      </c>
      <c r="V9781">
        <v>0.42</v>
      </c>
      <c r="W9781">
        <v>0.4</v>
      </c>
      <c r="X9781">
        <v>0.76</v>
      </c>
      <c r="Y9781">
        <v>2.4300000000000002</v>
      </c>
      <c r="Z9781">
        <v>0.23</v>
      </c>
      <c r="AA9781" s="5">
        <f t="shared" si="969"/>
        <v>2.4</v>
      </c>
      <c r="AB9781" s="15" cm="1">
        <f t="array" ref="AB9781">_xlfn.SWITCH(U9781,"夏",122,"冬",90,"春",153,"秋",153,0)</f>
        <v>90</v>
      </c>
      <c r="AC9781" s="16">
        <f t="shared" si="970"/>
        <v>216</v>
      </c>
      <c r="AD9781" s="5">
        <f>IFERROR(AA9781/D9781,0)</f>
        <v>3.0714102892244688E-2</v>
      </c>
      <c r="AE9781" s="15">
        <f t="shared" si="971"/>
        <v>0.24657534246575341</v>
      </c>
      <c r="AF9781" s="5">
        <f>IFERROR(AD9781*AE9781*48,0)</f>
        <v>0.36352034108081382</v>
      </c>
    </row>
    <row r="9782" spans="2:32" x14ac:dyDescent="0.15">
      <c r="B9782" s="1" t="s">
        <v>42</v>
      </c>
      <c r="C9782" s="1" t="s">
        <v>33</v>
      </c>
      <c r="D9782" s="6">
        <v>78.14</v>
      </c>
      <c r="E9782" s="6">
        <v>3.9</v>
      </c>
      <c r="F9782" s="18">
        <v>0.47916666666666702</v>
      </c>
      <c r="G9782" s="1">
        <v>17.399999999999999</v>
      </c>
      <c r="H9782" s="1">
        <v>45</v>
      </c>
      <c r="I9782" s="1">
        <v>17.600000000000001</v>
      </c>
      <c r="J9782" s="1">
        <v>0.1</v>
      </c>
      <c r="K9782" s="1">
        <v>690</v>
      </c>
      <c r="L9782" s="1">
        <v>440</v>
      </c>
      <c r="M9782" s="6">
        <f t="shared" si="966"/>
        <v>17.668192924010555</v>
      </c>
      <c r="N9782" s="7">
        <v>1</v>
      </c>
      <c r="O9782" s="11" cm="1">
        <f t="array" ref="O9782">ROUND(_xlfn.SWITCH(C9782,"建筑专教",IF(S9782&gt;0.1,1.38,1.28),"阶梯教室",IF(S9782&gt;0.1,1.15,1.05),"公共教室",IF(S9782&gt;0.1,1.22,1.12),IF(S9782&gt;0.1,1.2,1.1))+(MOD(ROW()*11,31)/31-0.5)*0.06,2)</f>
        <v>1.17</v>
      </c>
      <c r="P9782" s="12">
        <f t="shared" si="964"/>
        <v>0.23</v>
      </c>
      <c r="Q9782" s="13">
        <f t="shared" si="972"/>
        <v>-0.44468585788024767</v>
      </c>
      <c r="R9782" s="1">
        <v>1.5</v>
      </c>
      <c r="S9782" s="1">
        <v>0.3</v>
      </c>
      <c r="T9782" s="1">
        <v>0.2</v>
      </c>
      <c r="U9782" s="4" t="s">
        <v>62</v>
      </c>
      <c r="V9782">
        <v>0.42</v>
      </c>
      <c r="W9782">
        <v>0.4</v>
      </c>
      <c r="X9782">
        <v>0.76</v>
      </c>
      <c r="Y9782">
        <v>2.4300000000000002</v>
      </c>
      <c r="Z9782">
        <v>0.23</v>
      </c>
      <c r="AA9782" s="5">
        <f t="shared" si="969"/>
        <v>2</v>
      </c>
      <c r="AB9782" s="15" cm="1">
        <f t="array" ref="AB9782">_xlfn.SWITCH(U9782,"夏",122,"冬",90,"春",153,"秋",153,0)</f>
        <v>90</v>
      </c>
      <c r="AC9782" s="16">
        <f t="shared" si="970"/>
        <v>180</v>
      </c>
      <c r="AD9782" s="5">
        <f>IFERROR(AA9782/D9782,0)</f>
        <v>2.5595085743537242E-2</v>
      </c>
      <c r="AE9782" s="15">
        <f t="shared" si="971"/>
        <v>0.24657534246575341</v>
      </c>
      <c r="AF9782" s="5">
        <f>IFERROR(AD9782*AE9782*48,0)</f>
        <v>0.30293361756734488</v>
      </c>
    </row>
    <row r="9783" spans="2:32" x14ac:dyDescent="0.15">
      <c r="B9783" s="1" t="s">
        <v>42</v>
      </c>
      <c r="C9783" s="1" t="s">
        <v>33</v>
      </c>
      <c r="D9783" s="6">
        <v>78.14</v>
      </c>
      <c r="E9783" s="6">
        <v>3.9</v>
      </c>
      <c r="F9783" s="18">
        <v>0.5</v>
      </c>
      <c r="G9783" s="1">
        <v>17.600000000000001</v>
      </c>
      <c r="H9783" s="1">
        <v>44</v>
      </c>
      <c r="I9783" s="1">
        <v>17.8</v>
      </c>
      <c r="J9783" s="1">
        <v>0.1</v>
      </c>
      <c r="K9783" s="1">
        <v>545</v>
      </c>
      <c r="L9783" s="1">
        <v>460</v>
      </c>
      <c r="M9783" s="6">
        <f t="shared" si="966"/>
        <v>17.868052458263719</v>
      </c>
      <c r="N9783" s="1">
        <v>0</v>
      </c>
      <c r="O9783" s="1">
        <v>0</v>
      </c>
      <c r="P9783" s="12">
        <f t="shared" si="964"/>
        <v>0</v>
      </c>
      <c r="Q9783" s="1">
        <v>0</v>
      </c>
      <c r="R9783" s="1">
        <v>0</v>
      </c>
      <c r="S9783" s="1">
        <v>0.4</v>
      </c>
      <c r="T9783" s="1">
        <v>0</v>
      </c>
      <c r="U9783" s="4" t="s">
        <v>62</v>
      </c>
      <c r="V9783">
        <v>0.42</v>
      </c>
      <c r="W9783">
        <v>0.4</v>
      </c>
      <c r="X9783">
        <v>0.76</v>
      </c>
      <c r="Y9783">
        <v>2.4300000000000002</v>
      </c>
      <c r="Z9783">
        <v>0.23</v>
      </c>
      <c r="AA9783" s="5">
        <f t="shared" si="969"/>
        <v>0.4</v>
      </c>
      <c r="AB9783" s="15" cm="1">
        <f t="array" ref="AB9783">_xlfn.SWITCH(U9783,"夏",122,"冬",90,"春",153,"秋",153,0)</f>
        <v>90</v>
      </c>
      <c r="AC9783" s="16">
        <f t="shared" si="970"/>
        <v>36</v>
      </c>
      <c r="AD9783" s="5">
        <f>IFERROR(AA9783/D9783,0)</f>
        <v>5.1190171487074483E-3</v>
      </c>
      <c r="AE9783" s="15">
        <f t="shared" si="971"/>
        <v>0.24657534246575341</v>
      </c>
      <c r="AF9783" s="5">
        <f>IFERROR(AD9783*AE9783*48,0)</f>
        <v>6.0586723513468978E-2</v>
      </c>
    </row>
    <row r="9784" spans="2:32" x14ac:dyDescent="0.15">
      <c r="B9784" s="1" t="s">
        <v>42</v>
      </c>
      <c r="C9784" s="1" t="s">
        <v>33</v>
      </c>
      <c r="D9784" s="6">
        <v>78.14</v>
      </c>
      <c r="E9784" s="6">
        <v>3.9</v>
      </c>
      <c r="F9784" s="18">
        <v>0.52083333333333304</v>
      </c>
      <c r="G9784" s="1">
        <v>17.2</v>
      </c>
      <c r="H9784" s="1">
        <v>46</v>
      </c>
      <c r="I9784" s="1">
        <v>17.399999999999999</v>
      </c>
      <c r="J9784" s="1">
        <v>0.1</v>
      </c>
      <c r="K9784" s="1">
        <v>485</v>
      </c>
      <c r="L9784" s="1">
        <v>450</v>
      </c>
      <c r="M9784" s="6">
        <f t="shared" si="966"/>
        <v>17.468333776463965</v>
      </c>
      <c r="N9784" s="1">
        <v>0</v>
      </c>
      <c r="O9784" s="1">
        <v>0</v>
      </c>
      <c r="P9784" s="12">
        <f t="shared" si="964"/>
        <v>0</v>
      </c>
      <c r="Q9784" s="1">
        <v>0</v>
      </c>
      <c r="R9784" s="1">
        <v>0</v>
      </c>
      <c r="S9784" s="1">
        <v>0.3</v>
      </c>
      <c r="T9784" s="1">
        <v>0</v>
      </c>
      <c r="U9784" s="4" t="s">
        <v>62</v>
      </c>
      <c r="V9784">
        <v>0.42</v>
      </c>
      <c r="W9784">
        <v>0.4</v>
      </c>
      <c r="X9784">
        <v>0.76</v>
      </c>
      <c r="Y9784">
        <v>2.4300000000000002</v>
      </c>
      <c r="Z9784">
        <v>0.23</v>
      </c>
      <c r="AA9784" s="5">
        <f t="shared" si="969"/>
        <v>0.3</v>
      </c>
      <c r="AB9784" s="15" cm="1">
        <f t="array" ref="AB9784">_xlfn.SWITCH(U9784,"夏",122,"冬",90,"春",153,"秋",153,0)</f>
        <v>90</v>
      </c>
      <c r="AC9784" s="16">
        <f t="shared" si="970"/>
        <v>27</v>
      </c>
      <c r="AD9784" s="5">
        <f>IFERROR(AA9784/D9784,0)</f>
        <v>3.839262861530586E-3</v>
      </c>
      <c r="AE9784" s="15">
        <f t="shared" si="971"/>
        <v>0.24657534246575341</v>
      </c>
      <c r="AF9784" s="5">
        <f>IFERROR(AD9784*AE9784*48,0)</f>
        <v>4.5440042635101728E-2</v>
      </c>
    </row>
    <row r="9785" spans="2:32" x14ac:dyDescent="0.15">
      <c r="B9785" s="1" t="s">
        <v>42</v>
      </c>
      <c r="C9785" s="1" t="s">
        <v>33</v>
      </c>
      <c r="D9785" s="6">
        <v>78.14</v>
      </c>
      <c r="E9785" s="6">
        <v>3.9</v>
      </c>
      <c r="F9785" s="18">
        <v>0.54166666666666696</v>
      </c>
      <c r="G9785" s="1">
        <v>16.899999999999999</v>
      </c>
      <c r="H9785" s="1">
        <v>48</v>
      </c>
      <c r="I9785" s="1">
        <v>17.100000000000001</v>
      </c>
      <c r="J9785" s="1">
        <v>0.1</v>
      </c>
      <c r="K9785" s="1">
        <v>445</v>
      </c>
      <c r="L9785" s="1">
        <v>430</v>
      </c>
      <c r="M9785" s="6">
        <f t="shared" si="966"/>
        <v>17.168545783132174</v>
      </c>
      <c r="N9785" s="1">
        <v>0</v>
      </c>
      <c r="O9785" s="1">
        <v>0</v>
      </c>
      <c r="P9785" s="12">
        <f t="shared" si="964"/>
        <v>0</v>
      </c>
      <c r="Q9785" s="1">
        <v>0</v>
      </c>
      <c r="R9785" s="1">
        <v>0</v>
      </c>
      <c r="S9785" s="1">
        <v>0.3</v>
      </c>
      <c r="T9785" s="1">
        <v>0</v>
      </c>
      <c r="U9785" s="4" t="s">
        <v>62</v>
      </c>
      <c r="V9785">
        <v>0.42</v>
      </c>
      <c r="W9785">
        <v>0.4</v>
      </c>
      <c r="X9785">
        <v>0.76</v>
      </c>
      <c r="Y9785">
        <v>2.4300000000000002</v>
      </c>
      <c r="Z9785">
        <v>0.23</v>
      </c>
      <c r="AA9785" s="5">
        <f t="shared" si="969"/>
        <v>0.3</v>
      </c>
      <c r="AB9785" s="15" cm="1">
        <f t="array" ref="AB9785">_xlfn.SWITCH(U9785,"夏",122,"冬",90,"春",153,"秋",153,0)</f>
        <v>90</v>
      </c>
      <c r="AC9785" s="16">
        <f t="shared" si="970"/>
        <v>27</v>
      </c>
      <c r="AD9785" s="5">
        <f>IFERROR(AA9785/D9785,0)</f>
        <v>3.839262861530586E-3</v>
      </c>
      <c r="AE9785" s="15">
        <f t="shared" si="971"/>
        <v>0.24657534246575341</v>
      </c>
      <c r="AF9785" s="5">
        <f>IFERROR(AD9785*AE9785*48,0)</f>
        <v>4.5440042635101728E-2</v>
      </c>
    </row>
    <row r="9786" spans="2:32" x14ac:dyDescent="0.15">
      <c r="B9786" s="1" t="s">
        <v>42</v>
      </c>
      <c r="C9786" s="1" t="s">
        <v>33</v>
      </c>
      <c r="D9786" s="6">
        <v>78.14</v>
      </c>
      <c r="E9786" s="6">
        <v>3.9</v>
      </c>
      <c r="F9786" s="18">
        <v>0.5625</v>
      </c>
      <c r="G9786" s="1">
        <v>16.600000000000001</v>
      </c>
      <c r="H9786" s="1">
        <v>51</v>
      </c>
      <c r="I9786" s="1">
        <v>16.8</v>
      </c>
      <c r="J9786" s="1">
        <v>0.1</v>
      </c>
      <c r="K9786" s="1">
        <v>428</v>
      </c>
      <c r="L9786" s="1">
        <v>410</v>
      </c>
      <c r="M9786" s="6">
        <f t="shared" si="966"/>
        <v>16.86875866740138</v>
      </c>
      <c r="N9786" s="1">
        <v>0</v>
      </c>
      <c r="O9786" s="1">
        <v>0</v>
      </c>
      <c r="P9786" s="12">
        <f t="shared" si="964"/>
        <v>0</v>
      </c>
      <c r="Q9786" s="1">
        <v>0</v>
      </c>
      <c r="R9786" s="1">
        <v>0</v>
      </c>
      <c r="S9786" s="1">
        <v>0.4</v>
      </c>
      <c r="T9786" s="1">
        <v>0</v>
      </c>
      <c r="U9786" s="4" t="s">
        <v>62</v>
      </c>
      <c r="V9786">
        <v>0.42</v>
      </c>
      <c r="W9786">
        <v>0.4</v>
      </c>
      <c r="X9786">
        <v>0.76</v>
      </c>
      <c r="Y9786">
        <v>2.4300000000000002</v>
      </c>
      <c r="Z9786">
        <v>0.23</v>
      </c>
      <c r="AA9786" s="5">
        <f t="shared" si="969"/>
        <v>0.4</v>
      </c>
      <c r="AB9786" s="15" cm="1">
        <f t="array" ref="AB9786">_xlfn.SWITCH(U9786,"夏",122,"冬",90,"春",153,"秋",153,0)</f>
        <v>90</v>
      </c>
      <c r="AC9786" s="16">
        <f t="shared" si="970"/>
        <v>36</v>
      </c>
      <c r="AD9786" s="5">
        <f>IFERROR(AA9786/D9786,0)</f>
        <v>5.1190171487074483E-3</v>
      </c>
      <c r="AE9786" s="15">
        <f t="shared" si="971"/>
        <v>0.24657534246575341</v>
      </c>
      <c r="AF9786" s="5">
        <f>IFERROR(AD9786*AE9786*48,0)</f>
        <v>6.0586723513468978E-2</v>
      </c>
    </row>
    <row r="9787" spans="2:32" x14ac:dyDescent="0.15">
      <c r="B9787" s="1" t="s">
        <v>42</v>
      </c>
      <c r="C9787" s="1" t="s">
        <v>33</v>
      </c>
      <c r="D9787" s="6">
        <v>78.14</v>
      </c>
      <c r="E9787" s="6">
        <v>3.9</v>
      </c>
      <c r="F9787" s="18">
        <v>0.58333333333333304</v>
      </c>
      <c r="G9787" s="1">
        <v>16.899999999999999</v>
      </c>
      <c r="H9787" s="1">
        <v>48</v>
      </c>
      <c r="I9787" s="1">
        <v>17.100000000000001</v>
      </c>
      <c r="J9787" s="1">
        <v>0.1</v>
      </c>
      <c r="K9787" s="1">
        <v>570</v>
      </c>
      <c r="L9787" s="1">
        <v>380</v>
      </c>
      <c r="M9787" s="6">
        <f t="shared" si="966"/>
        <v>17.168545783132174</v>
      </c>
      <c r="N9787" s="7">
        <v>1</v>
      </c>
      <c r="O9787" s="11" cm="1">
        <f t="array" ref="O9787">ROUND(_xlfn.SWITCH(C9787,"建筑专教",IF(S9787&gt;0.1,1.38,1.28),"阶梯教室",IF(S9787&gt;0.1,1.15,1.05),"公共教室",IF(S9787&gt;0.1,1.22,1.12),IF(S9787&gt;0.1,1.2,1.1))+(MOD(ROW()*11,31)/31-0.5)*0.06,2)</f>
        <v>1.22</v>
      </c>
      <c r="P9787" s="12">
        <f t="shared" si="964"/>
        <v>0.14000000000000001</v>
      </c>
      <c r="Q9787" s="13">
        <f t="shared" ref="Q9787:Q9792" si="973">(0.303*EXP(-0.036*(O9787*58.15))+0.028)*((O9787*58.15)-0.00305*(5733-6.99*(O9787*58.15)-(EXP(16.6536-4030.183/(G9787+235))*(H9787/100)))-0.42*((O9787*58.15)-58.15)-0.000017*(O9787*58.15)*(5867-(EXP(16.6536-4030.183/(G9787+235))*(H9787/100)))-0.0014*(O9787*58.15)*(34-G9787)-0.0000000396*IF(N9787*0.155&gt;0.078,1.05+0.645*N9787*0.155,1)*(POWER((35.7-0.028*(O9787*58.15)-N9787*0.155*(0.0000000396*IF(N9787*0.155&gt;0.078,1.05+0.645*N9787*0.155,1)*(POWER((35.7-0.028*(O9787*58.15)-N9787*0.155*0.1)+273,4)-POWER(M9787+273,4))+IF(N9787*0.155&gt;0.078,1.05+0.645*N9787*0.155,1)*IF(J9787&lt;0.2,2.38*ABS(35.7-0.028*(O9787*58.15)-G9787)^0.25,12.1*SQRT(J9787))*(35.7-0.028*(O9787*58.15)-G9787))+273),4)-POWER(M9787+273,4))-IF(N9787*0.155&gt;0.078,1.05+0.645*N9787*0.155,1)*IF(J9787&lt;0.2,2.38*ABS(35.7-0.028*(O9787*58.15)-N9787*0.155*0.1-G9787)^0.25,12.1*SQRT(J9787))*(35.7-0.028*(O9787*58.15)-N9787*0.155*0.1-G9787))</f>
        <v>-0.45094760539306156</v>
      </c>
      <c r="R9787" s="1">
        <v>1.5</v>
      </c>
      <c r="S9787" s="1">
        <v>0.5</v>
      </c>
      <c r="T9787" s="1">
        <v>0.2</v>
      </c>
      <c r="U9787" s="4" t="s">
        <v>62</v>
      </c>
      <c r="V9787">
        <v>0.42</v>
      </c>
      <c r="W9787">
        <v>0.4</v>
      </c>
      <c r="X9787">
        <v>0.76</v>
      </c>
      <c r="Y9787">
        <v>2.4300000000000002</v>
      </c>
      <c r="Z9787">
        <v>0.23</v>
      </c>
      <c r="AA9787" s="5">
        <f t="shared" si="969"/>
        <v>2.2000000000000002</v>
      </c>
      <c r="AB9787" s="15" cm="1">
        <f t="array" ref="AB9787">_xlfn.SWITCH(U9787,"夏",122,"冬",90,"春",153,"秋",153,0)</f>
        <v>90</v>
      </c>
      <c r="AC9787" s="16">
        <f t="shared" si="970"/>
        <v>198.00000000000003</v>
      </c>
      <c r="AD9787" s="5">
        <f>IFERROR(AA9787/D9787,0)</f>
        <v>2.8154594317890969E-2</v>
      </c>
      <c r="AE9787" s="15">
        <f t="shared" si="971"/>
        <v>0.24657534246575341</v>
      </c>
      <c r="AF9787" s="5">
        <f>IFERROR(AD9787*AE9787*48,0)</f>
        <v>0.33322697932407941</v>
      </c>
    </row>
    <row r="9788" spans="2:32" x14ac:dyDescent="0.15">
      <c r="B9788" s="1" t="s">
        <v>42</v>
      </c>
      <c r="C9788" s="1" t="s">
        <v>33</v>
      </c>
      <c r="D9788" s="6">
        <v>78.14</v>
      </c>
      <c r="E9788" s="6">
        <v>3.9</v>
      </c>
      <c r="F9788" s="18">
        <v>0.60416666666666696</v>
      </c>
      <c r="G9788" s="1">
        <v>17.399999999999999</v>
      </c>
      <c r="H9788" s="1">
        <v>45</v>
      </c>
      <c r="I9788" s="1">
        <v>17.600000000000001</v>
      </c>
      <c r="J9788" s="1">
        <v>0.1</v>
      </c>
      <c r="K9788" s="1">
        <v>720</v>
      </c>
      <c r="L9788" s="1">
        <v>350</v>
      </c>
      <c r="M9788" s="6">
        <f t="shared" si="966"/>
        <v>17.668192924010555</v>
      </c>
      <c r="N9788" s="7">
        <v>1</v>
      </c>
      <c r="O9788" s="11" cm="1">
        <f t="array" ref="O9788">ROUND(_xlfn.SWITCH(C9788,"建筑专教",IF(S9788&gt;0.1,1.38,1.28),"阶梯教室",IF(S9788&gt;0.1,1.15,1.05),"公共教室",IF(S9788&gt;0.1,1.22,1.12),IF(S9788&gt;0.1,1.2,1.1))+(MOD(ROW()*11,31)/31-0.5)*0.06,2)</f>
        <v>1.18</v>
      </c>
      <c r="P9788" s="12">
        <f t="shared" si="964"/>
        <v>0.26</v>
      </c>
      <c r="Q9788" s="13">
        <f t="shared" si="973"/>
        <v>-0.42241268885576366</v>
      </c>
      <c r="R9788" s="1">
        <v>2</v>
      </c>
      <c r="S9788" s="1">
        <v>0.4</v>
      </c>
      <c r="T9788" s="1">
        <v>0.3</v>
      </c>
      <c r="U9788" s="4" t="s">
        <v>62</v>
      </c>
      <c r="V9788">
        <v>0.42</v>
      </c>
      <c r="W9788">
        <v>0.4</v>
      </c>
      <c r="X9788">
        <v>0.76</v>
      </c>
      <c r="Y9788">
        <v>2.4300000000000002</v>
      </c>
      <c r="Z9788">
        <v>0.23</v>
      </c>
      <c r="AA9788" s="5">
        <f t="shared" si="969"/>
        <v>2.6999999999999997</v>
      </c>
      <c r="AB9788" s="15" cm="1">
        <f t="array" ref="AB9788">_xlfn.SWITCH(U9788,"夏",122,"冬",90,"春",153,"秋",153,0)</f>
        <v>90</v>
      </c>
      <c r="AC9788" s="16">
        <f t="shared" si="970"/>
        <v>242.99999999999997</v>
      </c>
      <c r="AD9788" s="5">
        <f>IFERROR(AA9788/D9788,0)</f>
        <v>3.4553365753775274E-2</v>
      </c>
      <c r="AE9788" s="15">
        <f t="shared" si="971"/>
        <v>0.24657534246575341</v>
      </c>
      <c r="AF9788" s="5">
        <f>IFERROR(AD9788*AE9788*48,0)</f>
        <v>0.40896038371591553</v>
      </c>
    </row>
    <row r="9789" spans="2:32" x14ac:dyDescent="0.15">
      <c r="B9789" s="1" t="s">
        <v>42</v>
      </c>
      <c r="C9789" s="1" t="s">
        <v>33</v>
      </c>
      <c r="D9789" s="6">
        <v>78.14</v>
      </c>
      <c r="E9789" s="6">
        <v>3.9</v>
      </c>
      <c r="F9789" s="18">
        <v>0.625</v>
      </c>
      <c r="G9789" s="1">
        <v>17.899999999999999</v>
      </c>
      <c r="H9789" s="1">
        <v>43</v>
      </c>
      <c r="I9789" s="1">
        <v>18.100000000000001</v>
      </c>
      <c r="J9789" s="1">
        <v>0.1</v>
      </c>
      <c r="K9789" s="1">
        <v>800</v>
      </c>
      <c r="L9789" s="1">
        <v>320</v>
      </c>
      <c r="M9789" s="6">
        <f t="shared" si="966"/>
        <v>18.167842481819775</v>
      </c>
      <c r="N9789" s="7">
        <v>1</v>
      </c>
      <c r="O9789" s="11" cm="1">
        <f t="array" ref="O9789">ROUND(_xlfn.SWITCH(C9789,"建筑专教",IF(S9789&gt;0.1,1.38,1.28),"阶梯教室",IF(S9789&gt;0.1,1.15,1.05),"公共教室",IF(S9789&gt;0.1,1.22,1.12),IF(S9789&gt;0.1,1.2,1.1))+(MOD(ROW()*11,31)/31-0.5)*0.06,2)</f>
        <v>1.2</v>
      </c>
      <c r="P9789" s="12">
        <f t="shared" ref="P9789:P9852" si="974">IF(O9789=0,0,ROUND(MIN(MAX((K9789-400)/(320*E9789*IF(C9789="公共教室",0.95,IF(C9789="建筑专教",0.85,IF(C9789="阶梯教室",1.15,1)))),0),2),2))</f>
        <v>0.32</v>
      </c>
      <c r="Q9789" s="13">
        <f t="shared" si="973"/>
        <v>-0.26566971540498968</v>
      </c>
      <c r="R9789" s="1">
        <v>2.2000000000000002</v>
      </c>
      <c r="S9789" s="1">
        <v>0.3</v>
      </c>
      <c r="T9789" s="1">
        <v>0.4</v>
      </c>
      <c r="U9789" s="4" t="s">
        <v>62</v>
      </c>
      <c r="V9789">
        <v>0.42</v>
      </c>
      <c r="W9789">
        <v>0.4</v>
      </c>
      <c r="X9789">
        <v>0.76</v>
      </c>
      <c r="Y9789">
        <v>2.4300000000000002</v>
      </c>
      <c r="Z9789">
        <v>0.23</v>
      </c>
      <c r="AA9789" s="5">
        <f t="shared" si="969"/>
        <v>2.9</v>
      </c>
      <c r="AB9789" s="15" cm="1">
        <f t="array" ref="AB9789">_xlfn.SWITCH(U9789,"夏",122,"冬",90,"春",153,"秋",153,0)</f>
        <v>90</v>
      </c>
      <c r="AC9789" s="16">
        <f t="shared" si="970"/>
        <v>261</v>
      </c>
      <c r="AD9789" s="5">
        <f>IFERROR(AA9789/D9789,0)</f>
        <v>3.7112874328129E-2</v>
      </c>
      <c r="AE9789" s="15">
        <f t="shared" si="971"/>
        <v>0.24657534246575341</v>
      </c>
      <c r="AF9789" s="5">
        <f>IFERROR(AD9789*AE9789*48,0)</f>
        <v>0.43925374547265006</v>
      </c>
    </row>
    <row r="9790" spans="2:32" x14ac:dyDescent="0.15">
      <c r="B9790" s="1" t="s">
        <v>42</v>
      </c>
      <c r="C9790" s="1" t="s">
        <v>33</v>
      </c>
      <c r="D9790" s="6">
        <v>78.14</v>
      </c>
      <c r="E9790" s="6">
        <v>3.9</v>
      </c>
      <c r="F9790" s="18">
        <v>0.64583333333333304</v>
      </c>
      <c r="G9790" s="1">
        <v>18.2</v>
      </c>
      <c r="H9790" s="1">
        <v>41</v>
      </c>
      <c r="I9790" s="1">
        <v>18.399999999999999</v>
      </c>
      <c r="J9790" s="1">
        <v>0.1</v>
      </c>
      <c r="K9790" s="1">
        <v>760</v>
      </c>
      <c r="L9790" s="1">
        <v>290</v>
      </c>
      <c r="M9790" s="6">
        <f t="shared" si="966"/>
        <v>18.467633368033319</v>
      </c>
      <c r="N9790" s="7">
        <v>1</v>
      </c>
      <c r="O9790" s="11" cm="1">
        <f t="array" ref="O9790">ROUND(_xlfn.SWITCH(C9790,"建筑专教",IF(S9790&gt;0.1,1.38,1.28),"阶梯教室",IF(S9790&gt;0.1,1.15,1.05),"公共教室",IF(S9790&gt;0.1,1.22,1.12),IF(S9790&gt;0.1,1.2,1.1))+(MOD(ROW()*11,31)/31-0.5)*0.06,2)</f>
        <v>1.22</v>
      </c>
      <c r="P9790" s="12">
        <f t="shared" si="974"/>
        <v>0.28999999999999998</v>
      </c>
      <c r="Q9790" s="13">
        <f t="shared" si="973"/>
        <v>-0.16054227741715454</v>
      </c>
      <c r="R9790" s="1">
        <v>2</v>
      </c>
      <c r="S9790" s="1">
        <v>0.3</v>
      </c>
      <c r="T9790" s="1">
        <v>0.3</v>
      </c>
      <c r="U9790" s="4" t="s">
        <v>62</v>
      </c>
      <c r="V9790">
        <v>0.42</v>
      </c>
      <c r="W9790">
        <v>0.4</v>
      </c>
      <c r="X9790">
        <v>0.76</v>
      </c>
      <c r="Y9790">
        <v>2.4300000000000002</v>
      </c>
      <c r="Z9790">
        <v>0.23</v>
      </c>
      <c r="AA9790" s="5">
        <f t="shared" si="969"/>
        <v>2.5999999999999996</v>
      </c>
      <c r="AB9790" s="15" cm="1">
        <f t="array" ref="AB9790">_xlfn.SWITCH(U9790,"夏",122,"冬",90,"春",153,"秋",153,0)</f>
        <v>90</v>
      </c>
      <c r="AC9790" s="16">
        <f t="shared" si="970"/>
        <v>233.99999999999997</v>
      </c>
      <c r="AD9790" s="5">
        <f>IFERROR(AA9790/D9790,0)</f>
        <v>3.3273611466598407E-2</v>
      </c>
      <c r="AE9790" s="15">
        <f t="shared" si="971"/>
        <v>0.24657534246575341</v>
      </c>
      <c r="AF9790" s="5">
        <f>IFERROR(AD9790*AE9790*48,0)</f>
        <v>0.39381370283754824</v>
      </c>
    </row>
    <row r="9791" spans="2:32" x14ac:dyDescent="0.15">
      <c r="B9791" s="1" t="s">
        <v>42</v>
      </c>
      <c r="C9791" s="1" t="s">
        <v>33</v>
      </c>
      <c r="D9791" s="6">
        <v>78.14</v>
      </c>
      <c r="E9791" s="6">
        <v>3.9</v>
      </c>
      <c r="F9791" s="18">
        <v>0.66666666666666696</v>
      </c>
      <c r="G9791" s="1">
        <v>18.399999999999999</v>
      </c>
      <c r="H9791" s="1">
        <v>40</v>
      </c>
      <c r="I9791" s="1">
        <v>18.600000000000001</v>
      </c>
      <c r="J9791" s="1">
        <v>0.1</v>
      </c>
      <c r="K9791" s="1">
        <v>690</v>
      </c>
      <c r="L9791" s="1">
        <v>260</v>
      </c>
      <c r="M9791" s="6">
        <f t="shared" si="966"/>
        <v>18.667494435911067</v>
      </c>
      <c r="N9791" s="7">
        <v>1</v>
      </c>
      <c r="O9791" s="11" cm="1">
        <f t="array" ref="O9791">ROUND(_xlfn.SWITCH(C9791,"建筑专教",IF(S9791&gt;0.1,1.38,1.28),"阶梯教室",IF(S9791&gt;0.1,1.15,1.05),"公共教室",IF(S9791&gt;0.1,1.22,1.12),IF(S9791&gt;0.1,1.2,1.1))+(MOD(ROW()*11,31)/31-0.5)*0.06,2)</f>
        <v>1.18</v>
      </c>
      <c r="P9791" s="12">
        <f t="shared" si="974"/>
        <v>0.23</v>
      </c>
      <c r="Q9791" s="13">
        <f t="shared" si="973"/>
        <v>-0.19283419350985936</v>
      </c>
      <c r="R9791" s="1">
        <v>1.8</v>
      </c>
      <c r="S9791" s="1">
        <v>0.4</v>
      </c>
      <c r="T9791" s="1">
        <v>0.2</v>
      </c>
      <c r="U9791" s="4" t="s">
        <v>62</v>
      </c>
      <c r="V9791">
        <v>0.42</v>
      </c>
      <c r="W9791">
        <v>0.4</v>
      </c>
      <c r="X9791">
        <v>0.76</v>
      </c>
      <c r="Y9791">
        <v>2.4300000000000002</v>
      </c>
      <c r="Z9791">
        <v>0.23</v>
      </c>
      <c r="AA9791" s="5">
        <f t="shared" si="969"/>
        <v>2.4000000000000004</v>
      </c>
      <c r="AB9791" s="15" cm="1">
        <f t="array" ref="AB9791">_xlfn.SWITCH(U9791,"夏",122,"冬",90,"春",153,"秋",153,0)</f>
        <v>90</v>
      </c>
      <c r="AC9791" s="16">
        <f t="shared" si="970"/>
        <v>216.00000000000003</v>
      </c>
      <c r="AD9791" s="5">
        <f>IFERROR(AA9791/D9791,0)</f>
        <v>3.0714102892244695E-2</v>
      </c>
      <c r="AE9791" s="15">
        <f t="shared" si="971"/>
        <v>0.24657534246575341</v>
      </c>
      <c r="AF9791" s="5">
        <f>IFERROR(AD9791*AE9791*48,0)</f>
        <v>0.36352034108081388</v>
      </c>
    </row>
    <row r="9792" spans="2:32" x14ac:dyDescent="0.15">
      <c r="B9792" s="1" t="s">
        <v>42</v>
      </c>
      <c r="C9792" s="1" t="s">
        <v>33</v>
      </c>
      <c r="D9792" s="6">
        <v>78.14</v>
      </c>
      <c r="E9792" s="6">
        <v>3.9</v>
      </c>
      <c r="F9792" s="18">
        <v>0.6875</v>
      </c>
      <c r="G9792" s="1">
        <v>18.2</v>
      </c>
      <c r="H9792" s="1">
        <v>41</v>
      </c>
      <c r="I9792" s="1">
        <v>18.399999999999999</v>
      </c>
      <c r="J9792" s="1">
        <v>0.1</v>
      </c>
      <c r="K9792" s="1">
        <v>580</v>
      </c>
      <c r="L9792" s="1">
        <v>230</v>
      </c>
      <c r="M9792" s="6">
        <f t="shared" si="966"/>
        <v>18.467633368033319</v>
      </c>
      <c r="N9792" s="7">
        <v>1</v>
      </c>
      <c r="O9792" s="11" cm="1">
        <f t="array" ref="O9792">ROUND(_xlfn.SWITCH(C9792,"建筑专教",IF(S9792&gt;0.1,1.38,1.28),"阶梯教室",IF(S9792&gt;0.1,1.15,1.05),"公共教室",IF(S9792&gt;0.1,1.22,1.12),IF(S9792&gt;0.1,1.2,1.1))+(MOD(ROW()*11,31)/31-0.5)*0.06,2)</f>
        <v>1.2</v>
      </c>
      <c r="P9792" s="12">
        <f t="shared" si="974"/>
        <v>0.14000000000000001</v>
      </c>
      <c r="Q9792" s="13">
        <f t="shared" si="973"/>
        <v>-0.19854578083189461</v>
      </c>
      <c r="R9792" s="1">
        <v>1.3</v>
      </c>
      <c r="S9792" s="1">
        <v>0.5</v>
      </c>
      <c r="T9792" s="1">
        <v>0.1</v>
      </c>
      <c r="U9792" s="4" t="s">
        <v>62</v>
      </c>
      <c r="V9792">
        <v>0.42</v>
      </c>
      <c r="W9792">
        <v>0.4</v>
      </c>
      <c r="X9792">
        <v>0.76</v>
      </c>
      <c r="Y9792">
        <v>2.4300000000000002</v>
      </c>
      <c r="Z9792">
        <v>0.23</v>
      </c>
      <c r="AA9792" s="5">
        <f t="shared" si="969"/>
        <v>1.9000000000000001</v>
      </c>
      <c r="AB9792" s="15" cm="1">
        <f t="array" ref="AB9792">_xlfn.SWITCH(U9792,"夏",122,"冬",90,"春",153,"秋",153,0)</f>
        <v>90</v>
      </c>
      <c r="AC9792" s="16">
        <f t="shared" si="970"/>
        <v>171</v>
      </c>
      <c r="AD9792" s="5">
        <f>IFERROR(AA9792/D9792,0)</f>
        <v>2.4315331456360379E-2</v>
      </c>
      <c r="AE9792" s="15">
        <f t="shared" si="971"/>
        <v>0.24657534246575341</v>
      </c>
      <c r="AF9792" s="5">
        <f>IFERROR(AD9792*AE9792*48,0)</f>
        <v>0.28778693668897759</v>
      </c>
    </row>
    <row r="9793" spans="2:32" x14ac:dyDescent="0.15">
      <c r="B9793" s="1" t="s">
        <v>42</v>
      </c>
      <c r="C9793" s="1" t="s">
        <v>33</v>
      </c>
      <c r="D9793" s="6">
        <v>78.14</v>
      </c>
      <c r="E9793" s="6">
        <v>3.9</v>
      </c>
      <c r="F9793" s="18">
        <v>0.70833333333333304</v>
      </c>
      <c r="G9793" s="1">
        <v>17.899999999999999</v>
      </c>
      <c r="H9793" s="1">
        <v>43</v>
      </c>
      <c r="I9793" s="1">
        <v>18.100000000000001</v>
      </c>
      <c r="J9793" s="1">
        <v>0.1</v>
      </c>
      <c r="K9793" s="1">
        <v>490</v>
      </c>
      <c r="L9793" s="1">
        <v>200</v>
      </c>
      <c r="M9793" s="6">
        <f t="shared" si="966"/>
        <v>18.167842481819775</v>
      </c>
      <c r="N9793" s="1">
        <v>0</v>
      </c>
      <c r="O9793" s="1">
        <v>0</v>
      </c>
      <c r="P9793" s="12">
        <f t="shared" si="974"/>
        <v>0</v>
      </c>
      <c r="Q9793" s="1">
        <v>0</v>
      </c>
      <c r="R9793" s="1">
        <v>0</v>
      </c>
      <c r="S9793" s="1">
        <v>0.6</v>
      </c>
      <c r="T9793" s="1">
        <v>0</v>
      </c>
      <c r="U9793" s="4" t="s">
        <v>62</v>
      </c>
      <c r="V9793">
        <v>0.42</v>
      </c>
      <c r="W9793">
        <v>0.4</v>
      </c>
      <c r="X9793">
        <v>0.76</v>
      </c>
      <c r="Y9793">
        <v>2.4300000000000002</v>
      </c>
      <c r="Z9793">
        <v>0.23</v>
      </c>
      <c r="AA9793" s="5">
        <f t="shared" si="969"/>
        <v>0.6</v>
      </c>
      <c r="AB9793" s="15" cm="1">
        <f t="array" ref="AB9793">_xlfn.SWITCH(U9793,"夏",122,"冬",90,"春",153,"秋",153,0)</f>
        <v>90</v>
      </c>
      <c r="AC9793" s="16">
        <f t="shared" si="970"/>
        <v>54</v>
      </c>
      <c r="AD9793" s="5">
        <f>IFERROR(AA9793/D9793,0)</f>
        <v>7.678525723061172E-3</v>
      </c>
      <c r="AE9793" s="15">
        <f t="shared" si="971"/>
        <v>0.24657534246575341</v>
      </c>
      <c r="AF9793" s="5">
        <f>IFERROR(AD9793*AE9793*48,0)</f>
        <v>9.0880085270203456E-2</v>
      </c>
    </row>
    <row r="9794" spans="2:32" x14ac:dyDescent="0.15">
      <c r="B9794" s="1" t="s">
        <v>42</v>
      </c>
      <c r="C9794" s="1" t="s">
        <v>33</v>
      </c>
      <c r="D9794" s="6">
        <v>78.14</v>
      </c>
      <c r="E9794" s="6">
        <v>3.9</v>
      </c>
      <c r="F9794" s="18">
        <v>0.72916666666666696</v>
      </c>
      <c r="G9794" s="1">
        <v>17.399999999999999</v>
      </c>
      <c r="H9794" s="1">
        <v>45</v>
      </c>
      <c r="I9794" s="1">
        <v>17.600000000000001</v>
      </c>
      <c r="J9794" s="1">
        <v>0.1</v>
      </c>
      <c r="K9794" s="1">
        <v>440</v>
      </c>
      <c r="L9794" s="1">
        <v>170</v>
      </c>
      <c r="M9794" s="6">
        <f t="shared" si="966"/>
        <v>17.668192924010555</v>
      </c>
      <c r="N9794" s="1">
        <v>0</v>
      </c>
      <c r="O9794" s="1">
        <v>0</v>
      </c>
      <c r="P9794" s="12">
        <f t="shared" si="974"/>
        <v>0</v>
      </c>
      <c r="Q9794" s="1">
        <v>0</v>
      </c>
      <c r="R9794" s="1">
        <v>0</v>
      </c>
      <c r="S9794" s="1">
        <v>0.7</v>
      </c>
      <c r="T9794" s="1">
        <v>0</v>
      </c>
      <c r="U9794" s="4" t="s">
        <v>62</v>
      </c>
      <c r="V9794">
        <v>0.42</v>
      </c>
      <c r="W9794">
        <v>0.4</v>
      </c>
      <c r="X9794">
        <v>0.76</v>
      </c>
      <c r="Y9794">
        <v>2.4300000000000002</v>
      </c>
      <c r="Z9794">
        <v>0.23</v>
      </c>
      <c r="AA9794" s="5">
        <f t="shared" si="969"/>
        <v>0.7</v>
      </c>
      <c r="AB9794" s="15" cm="1">
        <f t="array" ref="AB9794">_xlfn.SWITCH(U9794,"夏",122,"冬",90,"春",153,"秋",153,0)</f>
        <v>90</v>
      </c>
      <c r="AC9794" s="16">
        <f t="shared" si="970"/>
        <v>62.999999999999993</v>
      </c>
      <c r="AD9794" s="5">
        <f>IFERROR(AA9794/D9794,0)</f>
        <v>8.9582800102380334E-3</v>
      </c>
      <c r="AE9794" s="15">
        <f t="shared" si="971"/>
        <v>0.24657534246575341</v>
      </c>
      <c r="AF9794" s="5">
        <f>IFERROR(AD9794*AE9794*48,0)</f>
        <v>0.10602676614857068</v>
      </c>
    </row>
    <row r="9795" spans="2:32" x14ac:dyDescent="0.15">
      <c r="B9795" s="1" t="s">
        <v>42</v>
      </c>
      <c r="C9795" s="1" t="s">
        <v>33</v>
      </c>
      <c r="D9795" s="6">
        <v>78.14</v>
      </c>
      <c r="E9795" s="6">
        <v>3.9</v>
      </c>
      <c r="F9795" s="18">
        <v>0.75</v>
      </c>
      <c r="G9795" s="1">
        <v>16.600000000000001</v>
      </c>
      <c r="H9795" s="1">
        <v>49</v>
      </c>
      <c r="I9795" s="1">
        <v>16.8</v>
      </c>
      <c r="J9795" s="1">
        <v>0.1</v>
      </c>
      <c r="K9795" s="1">
        <v>420</v>
      </c>
      <c r="L9795" s="1">
        <v>130</v>
      </c>
      <c r="M9795" s="6">
        <f t="shared" si="966"/>
        <v>16.86875866740138</v>
      </c>
      <c r="N9795" s="1">
        <v>0</v>
      </c>
      <c r="O9795" s="1">
        <v>0</v>
      </c>
      <c r="P9795" s="12">
        <f t="shared" si="974"/>
        <v>0</v>
      </c>
      <c r="Q9795" s="1">
        <v>0</v>
      </c>
      <c r="R9795" s="1">
        <v>0</v>
      </c>
      <c r="S9795" s="1">
        <v>0.8</v>
      </c>
      <c r="T9795" s="1">
        <v>0</v>
      </c>
      <c r="U9795" s="4" t="s">
        <v>62</v>
      </c>
      <c r="V9795">
        <v>0.42</v>
      </c>
      <c r="W9795">
        <v>0.4</v>
      </c>
      <c r="X9795">
        <v>0.76</v>
      </c>
      <c r="Y9795">
        <v>2.4300000000000002</v>
      </c>
      <c r="Z9795">
        <v>0.23</v>
      </c>
      <c r="AA9795" s="5">
        <f t="shared" si="969"/>
        <v>0.8</v>
      </c>
      <c r="AB9795" s="15" cm="1">
        <f t="array" ref="AB9795">_xlfn.SWITCH(U9795,"夏",122,"冬",90,"春",153,"秋",153,0)</f>
        <v>90</v>
      </c>
      <c r="AC9795" s="16">
        <f t="shared" si="970"/>
        <v>72</v>
      </c>
      <c r="AD9795" s="5">
        <f>IFERROR(AA9795/D9795,0)</f>
        <v>1.0238034297414897E-2</v>
      </c>
      <c r="AE9795" s="15">
        <f t="shared" si="971"/>
        <v>0.24657534246575341</v>
      </c>
      <c r="AF9795" s="5">
        <f>IFERROR(AD9795*AE9795*48,0)</f>
        <v>0.12117344702693796</v>
      </c>
    </row>
    <row r="9796" spans="2:32" x14ac:dyDescent="0.15">
      <c r="B9796" s="1" t="s">
        <v>42</v>
      </c>
      <c r="C9796" s="1" t="s">
        <v>33</v>
      </c>
      <c r="D9796" s="6">
        <v>78.14</v>
      </c>
      <c r="E9796" s="6">
        <v>3.9</v>
      </c>
      <c r="F9796" s="18">
        <v>0.77083333333333304</v>
      </c>
      <c r="G9796" s="1">
        <v>15.9</v>
      </c>
      <c r="H9796" s="1">
        <v>52</v>
      </c>
      <c r="I9796" s="1">
        <v>16.100000000000001</v>
      </c>
      <c r="J9796" s="1">
        <v>0.1</v>
      </c>
      <c r="K9796" s="1">
        <v>415</v>
      </c>
      <c r="L9796" s="1">
        <v>90</v>
      </c>
      <c r="M9796" s="6">
        <f t="shared" si="966"/>
        <v>16.169258835830703</v>
      </c>
      <c r="N9796" s="1">
        <v>0</v>
      </c>
      <c r="O9796" s="1">
        <v>0</v>
      </c>
      <c r="P9796" s="12">
        <f t="shared" si="974"/>
        <v>0</v>
      </c>
      <c r="Q9796" s="1">
        <v>0</v>
      </c>
      <c r="R9796" s="1">
        <v>0</v>
      </c>
      <c r="S9796" s="1">
        <v>0.8</v>
      </c>
      <c r="T9796" s="1">
        <v>0</v>
      </c>
      <c r="U9796" s="4" t="s">
        <v>62</v>
      </c>
      <c r="V9796">
        <v>0.42</v>
      </c>
      <c r="W9796">
        <v>0.4</v>
      </c>
      <c r="X9796">
        <v>0.76</v>
      </c>
      <c r="Y9796">
        <v>2.4300000000000002</v>
      </c>
      <c r="Z9796">
        <v>0.23</v>
      </c>
      <c r="AA9796" s="5">
        <f t="shared" si="969"/>
        <v>0.8</v>
      </c>
      <c r="AB9796" s="15" cm="1">
        <f t="array" ref="AB9796">_xlfn.SWITCH(U9796,"夏",122,"冬",90,"春",153,"秋",153,0)</f>
        <v>90</v>
      </c>
      <c r="AC9796" s="16">
        <f t="shared" si="970"/>
        <v>72</v>
      </c>
      <c r="AD9796" s="5">
        <f>IFERROR(AA9796/D9796,0)</f>
        <v>1.0238034297414897E-2</v>
      </c>
      <c r="AE9796" s="15">
        <f t="shared" si="971"/>
        <v>0.24657534246575341</v>
      </c>
      <c r="AF9796" s="5">
        <f>IFERROR(AD9796*AE9796*48,0)</f>
        <v>0.12117344702693796</v>
      </c>
    </row>
    <row r="9797" spans="2:32" x14ac:dyDescent="0.15">
      <c r="B9797" s="1" t="s">
        <v>42</v>
      </c>
      <c r="C9797" s="1" t="s">
        <v>33</v>
      </c>
      <c r="D9797" s="6">
        <v>78.14</v>
      </c>
      <c r="E9797" s="6">
        <v>3.9</v>
      </c>
      <c r="F9797" s="18">
        <v>0.79166666666666696</v>
      </c>
      <c r="G9797" s="1">
        <v>15.2</v>
      </c>
      <c r="H9797" s="1">
        <v>55</v>
      </c>
      <c r="I9797" s="1">
        <v>15.4</v>
      </c>
      <c r="J9797" s="1">
        <v>0.1</v>
      </c>
      <c r="K9797" s="1">
        <v>410</v>
      </c>
      <c r="L9797" s="1">
        <v>60</v>
      </c>
      <c r="M9797" s="6">
        <f t="shared" si="966"/>
        <v>15.469763865424113</v>
      </c>
      <c r="N9797" s="1">
        <v>0</v>
      </c>
      <c r="O9797" s="1">
        <v>0</v>
      </c>
      <c r="P9797" s="12">
        <f t="shared" si="974"/>
        <v>0</v>
      </c>
      <c r="Q9797" s="1">
        <v>0</v>
      </c>
      <c r="R9797" s="1">
        <v>0</v>
      </c>
      <c r="S9797" s="1">
        <v>0.8</v>
      </c>
      <c r="T9797" s="1">
        <v>0</v>
      </c>
      <c r="U9797" s="4" t="s">
        <v>62</v>
      </c>
      <c r="V9797">
        <v>0.42</v>
      </c>
      <c r="W9797">
        <v>0.4</v>
      </c>
      <c r="X9797">
        <v>0.76</v>
      </c>
      <c r="Y9797">
        <v>2.4300000000000002</v>
      </c>
      <c r="Z9797">
        <v>0.23</v>
      </c>
      <c r="AA9797" s="5">
        <f t="shared" si="969"/>
        <v>0.8</v>
      </c>
      <c r="AB9797" s="15" cm="1">
        <f t="array" ref="AB9797">_xlfn.SWITCH(U9797,"夏",122,"冬",90,"春",153,"秋",153,0)</f>
        <v>90</v>
      </c>
      <c r="AC9797" s="16">
        <f t="shared" si="970"/>
        <v>72</v>
      </c>
      <c r="AD9797" s="5">
        <f>IFERROR(AA9797/D9797,0)</f>
        <v>1.0238034297414897E-2</v>
      </c>
      <c r="AE9797" s="15">
        <f t="shared" si="971"/>
        <v>0.24657534246575341</v>
      </c>
      <c r="AF9797" s="5">
        <f>IFERROR(AD9797*AE9797*48,0)</f>
        <v>0.12117344702693796</v>
      </c>
    </row>
    <row r="9798" spans="2:32" x14ac:dyDescent="0.15">
      <c r="B9798" s="1" t="s">
        <v>42</v>
      </c>
      <c r="C9798" s="1" t="s">
        <v>33</v>
      </c>
      <c r="D9798" s="6">
        <v>78.14</v>
      </c>
      <c r="E9798" s="6">
        <v>3.9</v>
      </c>
      <c r="F9798" s="18">
        <v>0.8125</v>
      </c>
      <c r="G9798" s="1">
        <v>14.6</v>
      </c>
      <c r="H9798" s="1">
        <v>57</v>
      </c>
      <c r="I9798" s="1">
        <v>14.8</v>
      </c>
      <c r="J9798" s="1">
        <v>0.1</v>
      </c>
      <c r="K9798" s="1">
        <v>445</v>
      </c>
      <c r="L9798" s="1">
        <v>40</v>
      </c>
      <c r="M9798" s="6">
        <f t="shared" si="966"/>
        <v>14.870200661851641</v>
      </c>
      <c r="N9798" s="1">
        <v>0</v>
      </c>
      <c r="O9798" s="1">
        <v>0</v>
      </c>
      <c r="P9798" s="12">
        <f t="shared" si="974"/>
        <v>0</v>
      </c>
      <c r="Q9798" s="1">
        <v>0</v>
      </c>
      <c r="R9798" s="1">
        <v>1.2</v>
      </c>
      <c r="S9798" s="1">
        <v>0.8</v>
      </c>
      <c r="T9798" s="1">
        <v>0</v>
      </c>
      <c r="U9798" s="4" t="s">
        <v>62</v>
      </c>
      <c r="V9798">
        <v>0.42</v>
      </c>
      <c r="W9798">
        <v>0.4</v>
      </c>
      <c r="X9798">
        <v>0.76</v>
      </c>
      <c r="Y9798">
        <v>2.4300000000000002</v>
      </c>
      <c r="Z9798">
        <v>0.23</v>
      </c>
      <c r="AA9798" s="5">
        <f t="shared" si="969"/>
        <v>2</v>
      </c>
      <c r="AB9798" s="15" cm="1">
        <f t="array" ref="AB9798">_xlfn.SWITCH(U9798,"夏",122,"冬",90,"春",153,"秋",153,0)</f>
        <v>90</v>
      </c>
      <c r="AC9798" s="16">
        <f t="shared" si="970"/>
        <v>180</v>
      </c>
      <c r="AD9798" s="5">
        <f>IFERROR(AA9798/D9798,0)</f>
        <v>2.5595085743537242E-2</v>
      </c>
      <c r="AE9798" s="15">
        <f t="shared" si="971"/>
        <v>0.24657534246575341</v>
      </c>
      <c r="AF9798" s="5">
        <f>IFERROR(AD9798*AE9798*48,0)</f>
        <v>0.30293361756734488</v>
      </c>
    </row>
    <row r="9799" spans="2:32" x14ac:dyDescent="0.15">
      <c r="B9799" s="1" t="s">
        <v>42</v>
      </c>
      <c r="C9799" s="1" t="s">
        <v>33</v>
      </c>
      <c r="D9799" s="6">
        <v>78.14</v>
      </c>
      <c r="E9799" s="6">
        <v>3.9</v>
      </c>
      <c r="F9799" s="18">
        <v>0.83333333333333304</v>
      </c>
      <c r="G9799" s="1">
        <v>14.3</v>
      </c>
      <c r="H9799" s="1">
        <v>59</v>
      </c>
      <c r="I9799" s="1">
        <v>14.5</v>
      </c>
      <c r="J9799" s="1">
        <v>0.1</v>
      </c>
      <c r="K9799" s="1">
        <v>425</v>
      </c>
      <c r="L9799" s="1">
        <v>25</v>
      </c>
      <c r="M9799" s="6">
        <f t="shared" si="966"/>
        <v>14.570420427446663</v>
      </c>
      <c r="N9799" s="1">
        <v>0</v>
      </c>
      <c r="O9799" s="1">
        <v>0</v>
      </c>
      <c r="P9799" s="12">
        <f t="shared" si="974"/>
        <v>0</v>
      </c>
      <c r="Q9799" s="1">
        <v>0</v>
      </c>
      <c r="R9799" s="1">
        <v>0</v>
      </c>
      <c r="S9799" s="1">
        <v>0.7</v>
      </c>
      <c r="T9799" s="1">
        <v>0</v>
      </c>
      <c r="U9799" s="4" t="s">
        <v>62</v>
      </c>
      <c r="V9799">
        <v>0.42</v>
      </c>
      <c r="W9799">
        <v>0.4</v>
      </c>
      <c r="X9799">
        <v>0.76</v>
      </c>
      <c r="Y9799">
        <v>2.4300000000000002</v>
      </c>
      <c r="Z9799">
        <v>0.23</v>
      </c>
      <c r="AA9799" s="5">
        <f t="shared" si="969"/>
        <v>0.7</v>
      </c>
      <c r="AB9799" s="15" cm="1">
        <f t="array" ref="AB9799">_xlfn.SWITCH(U9799,"夏",122,"冬",90,"春",153,"秋",153,0)</f>
        <v>90</v>
      </c>
      <c r="AC9799" s="16">
        <f t="shared" si="970"/>
        <v>62.999999999999993</v>
      </c>
      <c r="AD9799" s="5">
        <f>IFERROR(AA9799/D9799,0)</f>
        <v>8.9582800102380334E-3</v>
      </c>
      <c r="AE9799" s="15">
        <f t="shared" si="971"/>
        <v>0.24657534246575341</v>
      </c>
      <c r="AF9799" s="5">
        <f>IFERROR(AD9799*AE9799*48,0)</f>
        <v>0.10602676614857068</v>
      </c>
    </row>
    <row r="9800" spans="2:32" x14ac:dyDescent="0.15">
      <c r="B9800" s="1" t="s">
        <v>42</v>
      </c>
      <c r="C9800" s="1" t="s">
        <v>33</v>
      </c>
      <c r="D9800" s="6">
        <v>78.14</v>
      </c>
      <c r="E9800" s="6">
        <v>3.9</v>
      </c>
      <c r="F9800" s="18">
        <v>0.85416666666666696</v>
      </c>
      <c r="G9800" s="1">
        <v>14</v>
      </c>
      <c r="H9800" s="1">
        <v>61</v>
      </c>
      <c r="I9800" s="1">
        <v>14.2</v>
      </c>
      <c r="J9800" s="1">
        <v>0.1</v>
      </c>
      <c r="K9800" s="1">
        <v>418</v>
      </c>
      <c r="L9800" s="1">
        <v>15</v>
      </c>
      <c r="M9800" s="6">
        <f t="shared" si="966"/>
        <v>14.270641110972861</v>
      </c>
      <c r="N9800" s="1">
        <v>0</v>
      </c>
      <c r="O9800" s="1">
        <v>0</v>
      </c>
      <c r="P9800" s="12">
        <f t="shared" si="974"/>
        <v>0</v>
      </c>
      <c r="Q9800" s="1">
        <v>0</v>
      </c>
      <c r="R9800" s="1">
        <v>0</v>
      </c>
      <c r="S9800" s="1">
        <v>0.6</v>
      </c>
      <c r="T9800" s="1">
        <v>0</v>
      </c>
      <c r="U9800" s="4" t="s">
        <v>62</v>
      </c>
      <c r="V9800">
        <v>0.42</v>
      </c>
      <c r="W9800">
        <v>0.4</v>
      </c>
      <c r="X9800">
        <v>0.76</v>
      </c>
      <c r="Y9800">
        <v>2.4300000000000002</v>
      </c>
      <c r="Z9800">
        <v>0.23</v>
      </c>
      <c r="AA9800" s="5">
        <f t="shared" si="969"/>
        <v>0.6</v>
      </c>
      <c r="AB9800" s="15" cm="1">
        <f t="array" ref="AB9800">_xlfn.SWITCH(U9800,"夏",122,"冬",90,"春",153,"秋",153,0)</f>
        <v>90</v>
      </c>
      <c r="AC9800" s="16">
        <f t="shared" si="970"/>
        <v>54</v>
      </c>
      <c r="AD9800" s="5">
        <f>IFERROR(AA9800/D9800,0)</f>
        <v>7.678525723061172E-3</v>
      </c>
      <c r="AE9800" s="15">
        <f t="shared" si="971"/>
        <v>0.24657534246575341</v>
      </c>
      <c r="AF9800" s="5">
        <f>IFERROR(AD9800*AE9800*48,0)</f>
        <v>9.0880085270203456E-2</v>
      </c>
    </row>
    <row r="9801" spans="2:32" x14ac:dyDescent="0.15">
      <c r="B9801" s="1" t="s">
        <v>42</v>
      </c>
      <c r="C9801" s="1" t="s">
        <v>33</v>
      </c>
      <c r="D9801" s="6">
        <v>78.14</v>
      </c>
      <c r="E9801" s="6">
        <v>3.9</v>
      </c>
      <c r="F9801" s="18">
        <v>0.875</v>
      </c>
      <c r="G9801" s="1">
        <v>13.8</v>
      </c>
      <c r="H9801" s="1">
        <v>63</v>
      </c>
      <c r="I9801" s="1">
        <v>14</v>
      </c>
      <c r="J9801" s="1">
        <v>0.1</v>
      </c>
      <c r="K9801" s="1">
        <v>415</v>
      </c>
      <c r="L9801" s="1">
        <v>10</v>
      </c>
      <c r="M9801" s="6">
        <f t="shared" si="966"/>
        <v>14.070788745652123</v>
      </c>
      <c r="N9801" s="1">
        <v>0</v>
      </c>
      <c r="O9801" s="1">
        <v>0</v>
      </c>
      <c r="P9801" s="12">
        <f t="shared" si="974"/>
        <v>0</v>
      </c>
      <c r="Q9801" s="1">
        <v>0</v>
      </c>
      <c r="R9801" s="1">
        <v>0</v>
      </c>
      <c r="S9801" s="1">
        <v>0.5</v>
      </c>
      <c r="T9801" s="1">
        <v>0</v>
      </c>
      <c r="U9801" s="4" t="s">
        <v>62</v>
      </c>
      <c r="V9801">
        <v>0.42</v>
      </c>
      <c r="W9801">
        <v>0.4</v>
      </c>
      <c r="X9801">
        <v>0.76</v>
      </c>
      <c r="Y9801">
        <v>2.4300000000000002</v>
      </c>
      <c r="Z9801">
        <v>0.23</v>
      </c>
      <c r="AA9801" s="5">
        <f t="shared" si="969"/>
        <v>0.5</v>
      </c>
      <c r="AB9801" s="15" cm="1">
        <f t="array" ref="AB9801">_xlfn.SWITCH(U9801,"夏",122,"冬",90,"春",153,"秋",153,0)</f>
        <v>90</v>
      </c>
      <c r="AC9801" s="16">
        <f t="shared" si="970"/>
        <v>45</v>
      </c>
      <c r="AD9801" s="5">
        <f>IFERROR(AA9801/D9801,0)</f>
        <v>6.3987714358843106E-3</v>
      </c>
      <c r="AE9801" s="15">
        <f t="shared" si="971"/>
        <v>0.24657534246575341</v>
      </c>
      <c r="AF9801" s="5">
        <f>IFERROR(AD9801*AE9801*48,0)</f>
        <v>7.573340439183622E-2</v>
      </c>
    </row>
    <row r="9802" spans="2:32" x14ac:dyDescent="0.15">
      <c r="B9802" s="1" t="s">
        <v>42</v>
      </c>
      <c r="C9802" s="1" t="s">
        <v>33</v>
      </c>
      <c r="D9802" s="6">
        <v>78.14</v>
      </c>
      <c r="E9802" s="6">
        <v>3.9</v>
      </c>
      <c r="F9802" s="18">
        <v>0.89583333333333304</v>
      </c>
      <c r="G9802" s="1">
        <v>13.6</v>
      </c>
      <c r="H9802" s="1">
        <v>64</v>
      </c>
      <c r="I9802" s="1">
        <v>13.8</v>
      </c>
      <c r="J9802" s="1">
        <v>0.1</v>
      </c>
      <c r="K9802" s="1">
        <v>413</v>
      </c>
      <c r="L9802" s="1">
        <v>10</v>
      </c>
      <c r="M9802" s="6">
        <f t="shared" si="966"/>
        <v>13.870936791859492</v>
      </c>
      <c r="N9802" s="1">
        <v>0</v>
      </c>
      <c r="O9802" s="1">
        <v>0</v>
      </c>
      <c r="P9802" s="12">
        <f t="shared" si="974"/>
        <v>0</v>
      </c>
      <c r="Q9802" s="1">
        <v>0</v>
      </c>
      <c r="R9802" s="1">
        <v>0</v>
      </c>
      <c r="S9802" s="1">
        <v>0.4</v>
      </c>
      <c r="T9802" s="1">
        <v>0</v>
      </c>
      <c r="U9802" s="4" t="s">
        <v>62</v>
      </c>
      <c r="V9802">
        <v>0.42</v>
      </c>
      <c r="W9802">
        <v>0.4</v>
      </c>
      <c r="X9802">
        <v>0.76</v>
      </c>
      <c r="Y9802">
        <v>2.4300000000000002</v>
      </c>
      <c r="Z9802">
        <v>0.23</v>
      </c>
      <c r="AA9802" s="5">
        <f t="shared" si="969"/>
        <v>0.4</v>
      </c>
      <c r="AB9802" s="15" cm="1">
        <f t="array" ref="AB9802">_xlfn.SWITCH(U9802,"夏",122,"冬",90,"春",153,"秋",153,0)</f>
        <v>90</v>
      </c>
      <c r="AC9802" s="16">
        <f t="shared" si="970"/>
        <v>36</v>
      </c>
      <c r="AD9802" s="5">
        <f>IFERROR(AA9802/D9802,0)</f>
        <v>5.1190171487074483E-3</v>
      </c>
      <c r="AE9802" s="15">
        <f t="shared" si="971"/>
        <v>0.24657534246575341</v>
      </c>
      <c r="AF9802" s="5">
        <f>IFERROR(AD9802*AE9802*48,0)</f>
        <v>6.0586723513468978E-2</v>
      </c>
    </row>
    <row r="9803" spans="2:32" x14ac:dyDescent="0.15">
      <c r="B9803" s="1" t="s">
        <v>42</v>
      </c>
      <c r="C9803" s="1" t="s">
        <v>33</v>
      </c>
      <c r="D9803" s="6">
        <v>78.14</v>
      </c>
      <c r="E9803" s="6">
        <v>3.9</v>
      </c>
      <c r="F9803" s="18">
        <v>0.91666666666666696</v>
      </c>
      <c r="G9803" s="1">
        <v>13.5</v>
      </c>
      <c r="H9803" s="1">
        <v>65</v>
      </c>
      <c r="I9803" s="1">
        <v>13.7</v>
      </c>
      <c r="J9803" s="1">
        <v>0.1</v>
      </c>
      <c r="K9803" s="1">
        <v>410</v>
      </c>
      <c r="L9803" s="1">
        <v>10</v>
      </c>
      <c r="M9803" s="6">
        <f t="shared" si="966"/>
        <v>13.771010969734277</v>
      </c>
      <c r="N9803" s="1">
        <v>0</v>
      </c>
      <c r="O9803" s="1">
        <v>0</v>
      </c>
      <c r="P9803" s="12">
        <f t="shared" si="974"/>
        <v>0</v>
      </c>
      <c r="Q9803" s="1">
        <v>0</v>
      </c>
      <c r="R9803" s="1">
        <v>0</v>
      </c>
      <c r="S9803" s="1">
        <v>0.3</v>
      </c>
      <c r="T9803" s="1">
        <v>0</v>
      </c>
      <c r="U9803" s="4" t="s">
        <v>62</v>
      </c>
      <c r="V9803">
        <v>0.42</v>
      </c>
      <c r="W9803">
        <v>0.4</v>
      </c>
      <c r="X9803">
        <v>0.76</v>
      </c>
      <c r="Y9803">
        <v>2.4300000000000002</v>
      </c>
      <c r="Z9803">
        <v>0.23</v>
      </c>
      <c r="AA9803" s="5">
        <f t="shared" si="969"/>
        <v>0.3</v>
      </c>
      <c r="AB9803" s="15" cm="1">
        <f t="array" ref="AB9803">_xlfn.SWITCH(U9803,"夏",122,"冬",90,"春",153,"秋",153,0)</f>
        <v>90</v>
      </c>
      <c r="AC9803" s="16">
        <f t="shared" si="970"/>
        <v>27</v>
      </c>
      <c r="AD9803" s="5">
        <f>IFERROR(AA9803/D9803,0)</f>
        <v>3.839262861530586E-3</v>
      </c>
      <c r="AE9803" s="15">
        <f t="shared" si="971"/>
        <v>0.24657534246575341</v>
      </c>
      <c r="AF9803" s="5">
        <f>IFERROR(AD9803*AE9803*48,0)</f>
        <v>4.5440042635101728E-2</v>
      </c>
    </row>
    <row r="9804" spans="2:32" x14ac:dyDescent="0.15">
      <c r="B9804" s="1" t="s">
        <v>43</v>
      </c>
      <c r="C9804" s="1" t="s">
        <v>33</v>
      </c>
      <c r="D9804" s="6">
        <v>78.14</v>
      </c>
      <c r="E9804" s="6">
        <v>3.9</v>
      </c>
      <c r="F9804" s="18">
        <v>0.33333333333333298</v>
      </c>
      <c r="G9804" s="1">
        <v>11.5</v>
      </c>
      <c r="H9804" s="1">
        <v>72</v>
      </c>
      <c r="I9804" s="1">
        <v>11.7</v>
      </c>
      <c r="J9804" s="1">
        <v>0.1</v>
      </c>
      <c r="K9804" s="1">
        <v>409</v>
      </c>
      <c r="L9804" s="1">
        <v>130</v>
      </c>
      <c r="M9804" s="6">
        <f t="shared" si="966"/>
        <v>11.772516487446126</v>
      </c>
      <c r="N9804" s="1">
        <v>0</v>
      </c>
      <c r="O9804" s="1">
        <v>0</v>
      </c>
      <c r="P9804" s="12">
        <f t="shared" si="974"/>
        <v>0</v>
      </c>
      <c r="Q9804" s="1">
        <v>0</v>
      </c>
      <c r="R9804" s="1">
        <v>2</v>
      </c>
      <c r="S9804" s="1">
        <v>0.9</v>
      </c>
      <c r="T9804" s="1">
        <v>0</v>
      </c>
      <c r="U9804" s="4" t="s">
        <v>62</v>
      </c>
      <c r="V9804">
        <v>0.42</v>
      </c>
      <c r="W9804">
        <v>0.4</v>
      </c>
      <c r="X9804">
        <v>0.76</v>
      </c>
      <c r="Y9804">
        <v>2.4300000000000002</v>
      </c>
      <c r="Z9804">
        <v>0.23</v>
      </c>
      <c r="AA9804" s="5">
        <f t="shared" si="969"/>
        <v>2.9</v>
      </c>
      <c r="AB9804" s="15" cm="1">
        <f t="array" ref="AB9804">_xlfn.SWITCH(U9804,"夏",122,"冬",90,"春",153,"秋",153,0)</f>
        <v>90</v>
      </c>
      <c r="AC9804" s="16">
        <f t="shared" si="970"/>
        <v>261</v>
      </c>
      <c r="AD9804" s="5">
        <f>IFERROR(AA9804/D9804,0)</f>
        <v>3.7112874328129E-2</v>
      </c>
      <c r="AE9804" s="15">
        <f t="shared" si="971"/>
        <v>0.24657534246575341</v>
      </c>
      <c r="AF9804" s="5">
        <f>IFERROR(AD9804*AE9804*48,0)</f>
        <v>0.43925374547265006</v>
      </c>
    </row>
    <row r="9805" spans="2:32" x14ac:dyDescent="0.15">
      <c r="B9805" s="1" t="s">
        <v>43</v>
      </c>
      <c r="C9805" s="1" t="s">
        <v>33</v>
      </c>
      <c r="D9805" s="6">
        <v>78.14</v>
      </c>
      <c r="E9805" s="6">
        <v>3.9</v>
      </c>
      <c r="F9805" s="18">
        <v>0.35416666666666702</v>
      </c>
      <c r="G9805" s="1">
        <v>12</v>
      </c>
      <c r="H9805" s="1">
        <v>69</v>
      </c>
      <c r="I9805" s="1">
        <v>12.2</v>
      </c>
      <c r="J9805" s="1">
        <v>0.1</v>
      </c>
      <c r="K9805" s="1">
        <v>425</v>
      </c>
      <c r="L9805" s="1">
        <v>170</v>
      </c>
      <c r="M9805" s="6">
        <f t="shared" si="966"/>
        <v>12.272136149900007</v>
      </c>
      <c r="N9805" s="7">
        <v>1</v>
      </c>
      <c r="O9805" s="11" cm="1">
        <f t="array" ref="O9805">ROUND(_xlfn.SWITCH(C9805,"建筑专教",IF(S9805&gt;0.1,1.38,1.28),"阶梯教室",IF(S9805&gt;0.1,1.15,1.05),"公共教室",IF(S9805&gt;0.1,1.22,1.12),IF(S9805&gt;0.1,1.2,1.1))+(MOD(ROW()*11,31)/31-0.5)*0.06,2)</f>
        <v>1.18</v>
      </c>
      <c r="P9805" s="12">
        <f t="shared" si="974"/>
        <v>0.02</v>
      </c>
      <c r="Q9805" s="13">
        <f>(0.303*EXP(-0.036*(O9805*58.15))+0.028)*((O9805*58.15)-0.00305*(5733-6.99*(O9805*58.15)-(EXP(16.6536-4030.183/(G9805+235))*(H9805/100)))-0.42*((O9805*58.15)-58.15)-0.000017*(O9805*58.15)*(5867-(EXP(16.6536-4030.183/(G9805+235))*(H9805/100)))-0.0014*(O9805*58.15)*(34-G9805)-0.0000000396*IF(N9805*0.155&gt;0.078,1.05+0.645*N9805*0.155,1)*(POWER((35.7-0.028*(O9805*58.15)-N9805*0.155*(0.0000000396*IF(N9805*0.155&gt;0.078,1.05+0.645*N9805*0.155,1)*(POWER((35.7-0.028*(O9805*58.15)-N9805*0.155*0.1)+273,4)-POWER(M9805+273,4))+IF(N9805*0.155&gt;0.078,1.05+0.645*N9805*0.155,1)*IF(J9805&lt;0.2,2.38*ABS(35.7-0.028*(O9805*58.15)-G9805)^0.25,12.1*SQRT(J9805))*(35.7-0.028*(O9805*58.15)-G9805))+273),4)-POWER(M9805+273,4))-IF(N9805*0.155&gt;0.078,1.05+0.645*N9805*0.155,1)*IF(J9805&lt;0.2,2.38*ABS(35.7-0.028*(O9805*58.15)-N9805*0.155*0.1-G9805)^0.25,12.1*SQRT(J9805))*(35.7-0.028*(O9805*58.15)-N9805*0.155*0.1-G9805))</f>
        <v>-1.8044323066757659</v>
      </c>
      <c r="R9805" s="1">
        <v>2.2999999999999998</v>
      </c>
      <c r="S9805" s="1">
        <v>0.8</v>
      </c>
      <c r="T9805" s="1">
        <v>0.1</v>
      </c>
      <c r="U9805" s="4" t="s">
        <v>62</v>
      </c>
      <c r="V9805">
        <v>0.42</v>
      </c>
      <c r="W9805">
        <v>0.4</v>
      </c>
      <c r="X9805">
        <v>0.76</v>
      </c>
      <c r="Y9805">
        <v>2.4300000000000002</v>
      </c>
      <c r="Z9805">
        <v>0.23</v>
      </c>
      <c r="AA9805" s="5">
        <f t="shared" si="969"/>
        <v>3.1999999999999997</v>
      </c>
      <c r="AB9805" s="15" cm="1">
        <f t="array" ref="AB9805">_xlfn.SWITCH(U9805,"夏",122,"冬",90,"春",153,"秋",153,0)</f>
        <v>90</v>
      </c>
      <c r="AC9805" s="16">
        <f t="shared" si="970"/>
        <v>288</v>
      </c>
      <c r="AD9805" s="5">
        <f>IFERROR(AA9805/D9805,0)</f>
        <v>4.0952137189659579E-2</v>
      </c>
      <c r="AE9805" s="15">
        <f t="shared" si="971"/>
        <v>0.24657534246575341</v>
      </c>
      <c r="AF9805" s="5">
        <f>IFERROR(AD9805*AE9805*48,0)</f>
        <v>0.48469378810775177</v>
      </c>
    </row>
    <row r="9806" spans="2:32" x14ac:dyDescent="0.15">
      <c r="B9806" s="1" t="s">
        <v>43</v>
      </c>
      <c r="C9806" s="1" t="s">
        <v>33</v>
      </c>
      <c r="D9806" s="6">
        <v>78.14</v>
      </c>
      <c r="E9806" s="6">
        <v>3.9</v>
      </c>
      <c r="F9806" s="18">
        <v>0.375</v>
      </c>
      <c r="G9806" s="1">
        <v>12.7</v>
      </c>
      <c r="H9806" s="1">
        <v>66</v>
      </c>
      <c r="I9806" s="1">
        <v>12.9</v>
      </c>
      <c r="J9806" s="1">
        <v>0.1</v>
      </c>
      <c r="K9806" s="1">
        <v>510</v>
      </c>
      <c r="L9806" s="1">
        <v>230</v>
      </c>
      <c r="M9806" s="6">
        <f t="shared" ref="M9806:M9869" si="975">IFERROR(POWER((I9806+273.15)^4+133500000*POWER(J9806,0.6)*(I9806-G9806),0.25)-273.15,I9806)</f>
        <v>12.971608131048811</v>
      </c>
      <c r="N9806" s="7">
        <v>1</v>
      </c>
      <c r="O9806" s="11" cm="1">
        <f t="array" ref="O9806">ROUND(_xlfn.SWITCH(C9806,"建筑专教",IF(S9806&gt;0.1,1.38,1.28),"阶梯教室",IF(S9806&gt;0.1,1.15,1.05),"公共教室",IF(S9806&gt;0.1,1.22,1.12),IF(S9806&gt;0.1,1.2,1.1))+(MOD(ROW()*11,31)/31-0.5)*0.06,2)</f>
        <v>1.2</v>
      </c>
      <c r="P9806" s="12">
        <f t="shared" si="974"/>
        <v>0.09</v>
      </c>
      <c r="Q9806" s="13">
        <f t="shared" ref="Q9806:Q9869" si="976">(0.303*EXP(-0.036*(O9806*58.15))+0.028)*((O9806*58.15)-0.00305*(5733-6.99*(O9806*58.15)-(EXP(16.6536-4030.183/(G9806+235))*(H9806/100)))-0.42*((O9806*58.15)-58.15)-0.000017*(O9806*58.15)*(5867-(EXP(16.6536-4030.183/(G9806+235))*(H9806/100)))-0.0014*(O9806*58.15)*(34-G9806)-0.0000000396*IF(N9806*0.155&gt;0.078,1.05+0.645*N9806*0.155,1)*(POWER((35.7-0.028*(O9806*58.15)-N9806*0.155*(0.0000000396*IF(N9806*0.155&gt;0.078,1.05+0.645*N9806*0.155,1)*(POWER((35.7-0.028*(O9806*58.15)-N9806*0.155*0.1)+273,4)-POWER(M9806+273,4))+IF(N9806*0.155&gt;0.078,1.05+0.645*N9806*0.155,1)*IF(J9806&lt;0.2,2.38*ABS(35.7-0.028*(O9806*58.15)-G9806)^0.25,12.1*SQRT(J9806))*(35.7-0.028*(O9806*58.15)-G9806))+273),4)-POWER(M9806+273,4))-IF(N9806*0.155&gt;0.078,1.05+0.645*N9806*0.155,1)*IF(J9806&lt;0.2,2.38*ABS(35.7-0.028*(O9806*58.15)-N9806*0.155*0.1-G9806)^0.25,12.1*SQRT(J9806))*(35.7-0.028*(O9806*58.15)-N9806*0.155*0.1-G9806))</f>
        <v>-1.5449857655119148</v>
      </c>
      <c r="R9806" s="1">
        <v>2.6</v>
      </c>
      <c r="S9806" s="1">
        <v>0.7</v>
      </c>
      <c r="T9806" s="1">
        <v>0.2</v>
      </c>
      <c r="U9806" s="4" t="s">
        <v>62</v>
      </c>
      <c r="V9806">
        <v>0.42</v>
      </c>
      <c r="W9806">
        <v>0.4</v>
      </c>
      <c r="X9806">
        <v>0.76</v>
      </c>
      <c r="Y9806">
        <v>2.4300000000000002</v>
      </c>
      <c r="Z9806">
        <v>0.23</v>
      </c>
      <c r="AA9806" s="5">
        <f t="shared" si="969"/>
        <v>3.5</v>
      </c>
      <c r="AB9806" s="15" cm="1">
        <f t="array" ref="AB9806">_xlfn.SWITCH(U9806,"夏",122,"冬",90,"春",153,"秋",153,0)</f>
        <v>90</v>
      </c>
      <c r="AC9806" s="16">
        <f t="shared" si="970"/>
        <v>315</v>
      </c>
      <c r="AD9806" s="5">
        <f>IFERROR(AA9806/D9806,0)</f>
        <v>4.4791400051190172E-2</v>
      </c>
      <c r="AE9806" s="15">
        <f t="shared" si="971"/>
        <v>0.24657534246575341</v>
      </c>
      <c r="AF9806" s="5">
        <f>IFERROR(AD9806*AE9806*48,0)</f>
        <v>0.53013383074285358</v>
      </c>
    </row>
    <row r="9807" spans="2:32" x14ac:dyDescent="0.15">
      <c r="B9807" s="1" t="s">
        <v>43</v>
      </c>
      <c r="C9807" s="1" t="s">
        <v>33</v>
      </c>
      <c r="D9807" s="6">
        <v>78.14</v>
      </c>
      <c r="E9807" s="6">
        <v>3.9</v>
      </c>
      <c r="F9807" s="18">
        <v>0.39583333333333298</v>
      </c>
      <c r="G9807" s="1">
        <v>13.4</v>
      </c>
      <c r="H9807" s="1">
        <v>63</v>
      </c>
      <c r="I9807" s="1">
        <v>13.6</v>
      </c>
      <c r="J9807" s="1">
        <v>0.1</v>
      </c>
      <c r="K9807" s="1">
        <v>595</v>
      </c>
      <c r="L9807" s="1">
        <v>270</v>
      </c>
      <c r="M9807" s="6">
        <f t="shared" si="975"/>
        <v>13.671085251029467</v>
      </c>
      <c r="N9807" s="7">
        <v>1</v>
      </c>
      <c r="O9807" s="11" cm="1">
        <f t="array" ref="O9807">ROUND(_xlfn.SWITCH(C9807,"建筑专教",IF(S9807&gt;0.1,1.38,1.28),"阶梯教室",IF(S9807&gt;0.1,1.15,1.05),"公共教室",IF(S9807&gt;0.1,1.22,1.12),IF(S9807&gt;0.1,1.2,1.1))+(MOD(ROW()*11,31)/31-0.5)*0.06,2)</f>
        <v>1.22</v>
      </c>
      <c r="P9807" s="12">
        <f t="shared" si="974"/>
        <v>0.16</v>
      </c>
      <c r="Q9807" s="13">
        <f t="shared" si="976"/>
        <v>-1.2994779214403676</v>
      </c>
      <c r="R9807" s="1">
        <v>2.8</v>
      </c>
      <c r="S9807" s="1">
        <v>0.6</v>
      </c>
      <c r="T9807" s="1">
        <v>0.3</v>
      </c>
      <c r="U9807" s="4" t="s">
        <v>62</v>
      </c>
      <c r="V9807">
        <v>0.42</v>
      </c>
      <c r="W9807">
        <v>0.4</v>
      </c>
      <c r="X9807">
        <v>0.76</v>
      </c>
      <c r="Y9807">
        <v>2.4300000000000002</v>
      </c>
      <c r="Z9807">
        <v>0.23</v>
      </c>
      <c r="AA9807" s="5">
        <f t="shared" si="969"/>
        <v>3.6999999999999997</v>
      </c>
      <c r="AB9807" s="15" cm="1">
        <f t="array" ref="AB9807">_xlfn.SWITCH(U9807,"夏",122,"冬",90,"春",153,"秋",153,0)</f>
        <v>90</v>
      </c>
      <c r="AC9807" s="16">
        <f t="shared" si="970"/>
        <v>333</v>
      </c>
      <c r="AD9807" s="5">
        <f>IFERROR(AA9807/D9807,0)</f>
        <v>4.7350908625543892E-2</v>
      </c>
      <c r="AE9807" s="15">
        <f t="shared" si="971"/>
        <v>0.24657534246575341</v>
      </c>
      <c r="AF9807" s="5">
        <f>IFERROR(AD9807*AE9807*48,0)</f>
        <v>0.56042719249958795</v>
      </c>
    </row>
    <row r="9808" spans="2:32" x14ac:dyDescent="0.15">
      <c r="B9808" s="1" t="s">
        <v>43</v>
      </c>
      <c r="C9808" s="1" t="s">
        <v>33</v>
      </c>
      <c r="D9808" s="6">
        <v>78.14</v>
      </c>
      <c r="E9808" s="6">
        <v>3.9</v>
      </c>
      <c r="F9808" s="18">
        <v>0.41666666666666702</v>
      </c>
      <c r="G9808" s="1">
        <v>14.1</v>
      </c>
      <c r="H9808" s="1">
        <v>60</v>
      </c>
      <c r="I9808" s="1">
        <v>14.3</v>
      </c>
      <c r="J9808" s="1">
        <v>0.1</v>
      </c>
      <c r="K9808" s="1">
        <v>665</v>
      </c>
      <c r="L9808" s="1">
        <v>300</v>
      </c>
      <c r="M9808" s="6">
        <f t="shared" si="975"/>
        <v>14.3705674475097</v>
      </c>
      <c r="N9808" s="7">
        <v>1</v>
      </c>
      <c r="O9808" s="11" cm="1">
        <f t="array" ref="O9808">ROUND(_xlfn.SWITCH(C9808,"建筑专教",IF(S9808&gt;0.1,1.38,1.28),"阶梯教室",IF(S9808&gt;0.1,1.15,1.05),"公共教室",IF(S9808&gt;0.1,1.22,1.12),IF(S9808&gt;0.1,1.2,1.1))+(MOD(ROW()*11,31)/31-0.5)*0.06,2)</f>
        <v>1.19</v>
      </c>
      <c r="P9808" s="12">
        <f t="shared" si="974"/>
        <v>0.21</v>
      </c>
      <c r="Q9808" s="13">
        <f t="shared" si="976"/>
        <v>-1.2087462291475723</v>
      </c>
      <c r="R9808" s="1">
        <v>2.7</v>
      </c>
      <c r="S9808" s="1">
        <v>0.5</v>
      </c>
      <c r="T9808" s="1">
        <v>0.4</v>
      </c>
      <c r="U9808" s="4" t="s">
        <v>62</v>
      </c>
      <c r="V9808">
        <v>0.42</v>
      </c>
      <c r="W9808">
        <v>0.4</v>
      </c>
      <c r="X9808">
        <v>0.76</v>
      </c>
      <c r="Y9808">
        <v>2.4300000000000002</v>
      </c>
      <c r="Z9808">
        <v>0.23</v>
      </c>
      <c r="AA9808" s="5">
        <f t="shared" si="969"/>
        <v>3.6</v>
      </c>
      <c r="AB9808" s="15" cm="1">
        <f t="array" ref="AB9808">_xlfn.SWITCH(U9808,"夏",122,"冬",90,"春",153,"秋",153,0)</f>
        <v>90</v>
      </c>
      <c r="AC9808" s="16">
        <f t="shared" si="970"/>
        <v>324</v>
      </c>
      <c r="AD9808" s="5">
        <f>IFERROR(AA9808/D9808,0)</f>
        <v>4.6071154338367032E-2</v>
      </c>
      <c r="AE9808" s="15">
        <f t="shared" si="971"/>
        <v>0.24657534246575341</v>
      </c>
      <c r="AF9808" s="5">
        <f>IFERROR(AD9808*AE9808*48,0)</f>
        <v>0.54528051162122071</v>
      </c>
    </row>
    <row r="9809" spans="2:32" x14ac:dyDescent="0.15">
      <c r="B9809" s="1" t="s">
        <v>43</v>
      </c>
      <c r="C9809" s="1" t="s">
        <v>33</v>
      </c>
      <c r="D9809" s="6">
        <v>78.14</v>
      </c>
      <c r="E9809" s="6">
        <v>3.9</v>
      </c>
      <c r="F9809" s="18">
        <v>0.4375</v>
      </c>
      <c r="G9809" s="1">
        <v>14.8</v>
      </c>
      <c r="H9809" s="1">
        <v>57</v>
      </c>
      <c r="I9809" s="1">
        <v>15</v>
      </c>
      <c r="J9809" s="1">
        <v>0.1</v>
      </c>
      <c r="K9809" s="1">
        <v>705</v>
      </c>
      <c r="L9809" s="1">
        <v>330</v>
      </c>
      <c r="M9809" s="6">
        <f t="shared" si="975"/>
        <v>15.070054659062407</v>
      </c>
      <c r="N9809" s="7">
        <v>1</v>
      </c>
      <c r="O9809" s="11" cm="1">
        <f t="array" ref="O9809">ROUND(_xlfn.SWITCH(C9809,"建筑专教",IF(S9809&gt;0.1,1.38,1.28),"阶梯教室",IF(S9809&gt;0.1,1.15,1.05),"公共教室",IF(S9809&gt;0.1,1.22,1.12),IF(S9809&gt;0.1,1.2,1.1))+(MOD(ROW()*11,31)/31-0.5)*0.06,2)</f>
        <v>1.21</v>
      </c>
      <c r="P9809" s="12">
        <f t="shared" si="974"/>
        <v>0.24</v>
      </c>
      <c r="Q9809" s="13">
        <f t="shared" si="976"/>
        <v>-0.97511574487861563</v>
      </c>
      <c r="R9809" s="1">
        <v>2.5</v>
      </c>
      <c r="S9809" s="1">
        <v>0.5</v>
      </c>
      <c r="T9809" s="1">
        <v>0.4</v>
      </c>
      <c r="U9809" s="4" t="s">
        <v>62</v>
      </c>
      <c r="V9809">
        <v>0.42</v>
      </c>
      <c r="W9809">
        <v>0.4</v>
      </c>
      <c r="X9809">
        <v>0.76</v>
      </c>
      <c r="Y9809">
        <v>2.4300000000000002</v>
      </c>
      <c r="Z9809">
        <v>0.23</v>
      </c>
      <c r="AA9809" s="5">
        <f t="shared" si="969"/>
        <v>3.4</v>
      </c>
      <c r="AB9809" s="15" cm="1">
        <f t="array" ref="AB9809">_xlfn.SWITCH(U9809,"夏",122,"冬",90,"春",153,"秋",153,0)</f>
        <v>90</v>
      </c>
      <c r="AC9809" s="16">
        <f t="shared" si="970"/>
        <v>306</v>
      </c>
      <c r="AD9809" s="5">
        <f>IFERROR(AA9809/D9809,0)</f>
        <v>4.3511645764013306E-2</v>
      </c>
      <c r="AE9809" s="15">
        <f t="shared" si="971"/>
        <v>0.24657534246575341</v>
      </c>
      <c r="AF9809" s="5">
        <f>IFERROR(AD9809*AE9809*48,0)</f>
        <v>0.51498714986448624</v>
      </c>
    </row>
    <row r="9810" spans="2:32" x14ac:dyDescent="0.15">
      <c r="B9810" s="1" t="s">
        <v>43</v>
      </c>
      <c r="C9810" s="1" t="s">
        <v>33</v>
      </c>
      <c r="D9810" s="6">
        <v>78.14</v>
      </c>
      <c r="E9810" s="6">
        <v>3.9</v>
      </c>
      <c r="F9810" s="18">
        <v>0.45833333333333298</v>
      </c>
      <c r="G9810" s="1">
        <v>15.3</v>
      </c>
      <c r="H9810" s="1">
        <v>55</v>
      </c>
      <c r="I9810" s="1">
        <v>15.5</v>
      </c>
      <c r="J9810" s="1">
        <v>0.1</v>
      </c>
      <c r="K9810" s="1">
        <v>685</v>
      </c>
      <c r="L9810" s="1">
        <v>350</v>
      </c>
      <c r="M9810" s="6">
        <f t="shared" si="975"/>
        <v>15.569691418483785</v>
      </c>
      <c r="N9810" s="7">
        <v>1</v>
      </c>
      <c r="O9810" s="11" cm="1">
        <f t="array" ref="O9810">ROUND(_xlfn.SWITCH(C9810,"建筑专教",IF(S9810&gt;0.1,1.38,1.28),"阶梯教室",IF(S9810&gt;0.1,1.15,1.05),"公共教室",IF(S9810&gt;0.1,1.22,1.12),IF(S9810&gt;0.1,1.2,1.1))+(MOD(ROW()*11,31)/31-0.5)*0.06,2)</f>
        <v>1.23</v>
      </c>
      <c r="P9810" s="12">
        <f t="shared" si="974"/>
        <v>0.23</v>
      </c>
      <c r="Q9810" s="13">
        <f t="shared" si="976"/>
        <v>-0.80198782273997227</v>
      </c>
      <c r="R9810" s="1">
        <v>2.2999999999999998</v>
      </c>
      <c r="S9810" s="1">
        <v>0.5</v>
      </c>
      <c r="T9810" s="1">
        <v>0.3</v>
      </c>
      <c r="U9810" s="4" t="s">
        <v>62</v>
      </c>
      <c r="V9810">
        <v>0.42</v>
      </c>
      <c r="W9810">
        <v>0.4</v>
      </c>
      <c r="X9810">
        <v>0.76</v>
      </c>
      <c r="Y9810">
        <v>2.4300000000000002</v>
      </c>
      <c r="Z9810">
        <v>0.23</v>
      </c>
      <c r="AA9810" s="5">
        <f t="shared" si="969"/>
        <v>3.0999999999999996</v>
      </c>
      <c r="AB9810" s="15" cm="1">
        <f t="array" ref="AB9810">_xlfn.SWITCH(U9810,"夏",122,"冬",90,"春",153,"秋",153,0)</f>
        <v>90</v>
      </c>
      <c r="AC9810" s="16">
        <f t="shared" si="970"/>
        <v>278.99999999999994</v>
      </c>
      <c r="AD9810" s="5">
        <f>IFERROR(AA9810/D9810,0)</f>
        <v>3.967238290248272E-2</v>
      </c>
      <c r="AE9810" s="15">
        <f t="shared" si="971"/>
        <v>0.24657534246575341</v>
      </c>
      <c r="AF9810" s="5">
        <f>IFERROR(AD9810*AE9810*48,0)</f>
        <v>0.46954710722938453</v>
      </c>
    </row>
    <row r="9811" spans="2:32" x14ac:dyDescent="0.15">
      <c r="B9811" s="1" t="s">
        <v>43</v>
      </c>
      <c r="C9811" s="1" t="s">
        <v>33</v>
      </c>
      <c r="D9811" s="6">
        <v>78.14</v>
      </c>
      <c r="E9811" s="6">
        <v>3.9</v>
      </c>
      <c r="F9811" s="18">
        <v>0.47916666666666702</v>
      </c>
      <c r="G9811" s="1">
        <v>15.7</v>
      </c>
      <c r="H9811" s="1">
        <v>53</v>
      </c>
      <c r="I9811" s="1">
        <v>15.9</v>
      </c>
      <c r="J9811" s="1">
        <v>0.1</v>
      </c>
      <c r="K9811" s="1">
        <v>570</v>
      </c>
      <c r="L9811" s="1">
        <v>370</v>
      </c>
      <c r="M9811" s="6">
        <f t="shared" si="975"/>
        <v>15.969402631391688</v>
      </c>
      <c r="N9811" s="7">
        <v>1</v>
      </c>
      <c r="O9811" s="11" cm="1">
        <f t="array" ref="O9811">ROUND(_xlfn.SWITCH(C9811,"建筑专教",IF(S9811&gt;0.1,1.38,1.28),"阶梯教室",IF(S9811&gt;0.1,1.15,1.05),"公共教室",IF(S9811&gt;0.1,1.22,1.12),IF(S9811&gt;0.1,1.2,1.1))+(MOD(ROW()*11,31)/31-0.5)*0.06,2)</f>
        <v>1.19</v>
      </c>
      <c r="P9811" s="12">
        <f t="shared" si="974"/>
        <v>0.14000000000000001</v>
      </c>
      <c r="Q9811" s="13">
        <f t="shared" si="976"/>
        <v>-0.80583961634746593</v>
      </c>
      <c r="R9811" s="1">
        <v>1.9</v>
      </c>
      <c r="S9811" s="1">
        <v>0.6</v>
      </c>
      <c r="T9811" s="1">
        <v>0.2</v>
      </c>
      <c r="U9811" s="4" t="s">
        <v>62</v>
      </c>
      <c r="V9811">
        <v>0.42</v>
      </c>
      <c r="W9811">
        <v>0.4</v>
      </c>
      <c r="X9811">
        <v>0.76</v>
      </c>
      <c r="Y9811">
        <v>2.4300000000000002</v>
      </c>
      <c r="Z9811">
        <v>0.23</v>
      </c>
      <c r="AA9811" s="5">
        <f t="shared" si="969"/>
        <v>2.7</v>
      </c>
      <c r="AB9811" s="15" cm="1">
        <f t="array" ref="AB9811">_xlfn.SWITCH(U9811,"夏",122,"冬",90,"春",153,"秋",153,0)</f>
        <v>90</v>
      </c>
      <c r="AC9811" s="16">
        <f t="shared" si="970"/>
        <v>243.00000000000003</v>
      </c>
      <c r="AD9811" s="5">
        <f>IFERROR(AA9811/D9811,0)</f>
        <v>3.4553365753775274E-2</v>
      </c>
      <c r="AE9811" s="15">
        <f t="shared" si="971"/>
        <v>0.24657534246575341</v>
      </c>
      <c r="AF9811" s="5">
        <f>IFERROR(AD9811*AE9811*48,0)</f>
        <v>0.40896038371591553</v>
      </c>
    </row>
    <row r="9812" spans="2:32" x14ac:dyDescent="0.15">
      <c r="B9812" s="1" t="s">
        <v>43</v>
      </c>
      <c r="C9812" s="1" t="s">
        <v>33</v>
      </c>
      <c r="D9812" s="6">
        <v>78.14</v>
      </c>
      <c r="E9812" s="6">
        <v>3.9</v>
      </c>
      <c r="F9812" s="18">
        <v>0.5</v>
      </c>
      <c r="G9812" s="1">
        <v>15.9</v>
      </c>
      <c r="H9812" s="1">
        <v>52</v>
      </c>
      <c r="I9812" s="1">
        <v>16.100000000000001</v>
      </c>
      <c r="J9812" s="1">
        <v>0.1</v>
      </c>
      <c r="K9812" s="1">
        <v>450</v>
      </c>
      <c r="L9812" s="1">
        <v>390</v>
      </c>
      <c r="M9812" s="6">
        <f t="shared" si="975"/>
        <v>16.169258835830703</v>
      </c>
      <c r="N9812" s="1">
        <v>0</v>
      </c>
      <c r="O9812" s="1">
        <v>0</v>
      </c>
      <c r="P9812" s="12">
        <f t="shared" si="974"/>
        <v>0</v>
      </c>
      <c r="Q9812" s="1">
        <v>0</v>
      </c>
      <c r="R9812" s="1">
        <v>0</v>
      </c>
      <c r="S9812" s="1">
        <v>0.7</v>
      </c>
      <c r="T9812" s="1">
        <v>0</v>
      </c>
      <c r="U9812" s="4" t="s">
        <v>62</v>
      </c>
      <c r="V9812">
        <v>0.42</v>
      </c>
      <c r="W9812">
        <v>0.4</v>
      </c>
      <c r="X9812">
        <v>0.76</v>
      </c>
      <c r="Y9812">
        <v>2.4300000000000002</v>
      </c>
      <c r="Z9812">
        <v>0.23</v>
      </c>
      <c r="AA9812" s="5">
        <f t="shared" si="969"/>
        <v>0.7</v>
      </c>
      <c r="AB9812" s="15" cm="1">
        <f t="array" ref="AB9812">_xlfn.SWITCH(U9812,"夏",122,"冬",90,"春",153,"秋",153,0)</f>
        <v>90</v>
      </c>
      <c r="AC9812" s="16">
        <f t="shared" si="970"/>
        <v>62.999999999999993</v>
      </c>
      <c r="AD9812" s="5">
        <f>IFERROR(AA9812/D9812,0)</f>
        <v>8.9582800102380334E-3</v>
      </c>
      <c r="AE9812" s="15">
        <f t="shared" si="971"/>
        <v>0.24657534246575341</v>
      </c>
      <c r="AF9812" s="5">
        <f>IFERROR(AD9812*AE9812*48,0)</f>
        <v>0.10602676614857068</v>
      </c>
    </row>
    <row r="9813" spans="2:32" x14ac:dyDescent="0.15">
      <c r="B9813" s="1" t="s">
        <v>43</v>
      </c>
      <c r="C9813" s="1" t="s">
        <v>33</v>
      </c>
      <c r="D9813" s="6">
        <v>78.14</v>
      </c>
      <c r="E9813" s="6">
        <v>3.9</v>
      </c>
      <c r="F9813" s="18">
        <v>0.52083333333333304</v>
      </c>
      <c r="G9813" s="1">
        <v>15.5</v>
      </c>
      <c r="H9813" s="1">
        <v>54</v>
      </c>
      <c r="I9813" s="1">
        <v>15.7</v>
      </c>
      <c r="J9813" s="1">
        <v>0.1</v>
      </c>
      <c r="K9813" s="1">
        <v>420</v>
      </c>
      <c r="L9813" s="1">
        <v>380</v>
      </c>
      <c r="M9813" s="6">
        <f t="shared" si="975"/>
        <v>15.76954682514986</v>
      </c>
      <c r="N9813" s="1">
        <v>0</v>
      </c>
      <c r="O9813" s="1">
        <v>0</v>
      </c>
      <c r="P9813" s="12">
        <f t="shared" si="974"/>
        <v>0</v>
      </c>
      <c r="Q9813" s="1">
        <v>0</v>
      </c>
      <c r="R9813" s="1">
        <v>0</v>
      </c>
      <c r="S9813" s="1">
        <v>0.6</v>
      </c>
      <c r="T9813" s="1">
        <v>0</v>
      </c>
      <c r="U9813" s="4" t="s">
        <v>62</v>
      </c>
      <c r="V9813">
        <v>0.42</v>
      </c>
      <c r="W9813">
        <v>0.4</v>
      </c>
      <c r="X9813">
        <v>0.76</v>
      </c>
      <c r="Y9813">
        <v>2.4300000000000002</v>
      </c>
      <c r="Z9813">
        <v>0.23</v>
      </c>
      <c r="AA9813" s="5">
        <f t="shared" si="969"/>
        <v>0.6</v>
      </c>
      <c r="AB9813" s="15" cm="1">
        <f t="array" ref="AB9813">_xlfn.SWITCH(U9813,"夏",122,"冬",90,"春",153,"秋",153,0)</f>
        <v>90</v>
      </c>
      <c r="AC9813" s="16">
        <f t="shared" si="970"/>
        <v>54</v>
      </c>
      <c r="AD9813" s="5">
        <f>IFERROR(AA9813/D9813,0)</f>
        <v>7.678525723061172E-3</v>
      </c>
      <c r="AE9813" s="15">
        <f t="shared" si="971"/>
        <v>0.24657534246575341</v>
      </c>
      <c r="AF9813" s="5">
        <f>IFERROR(AD9813*AE9813*48,0)</f>
        <v>9.0880085270203456E-2</v>
      </c>
    </row>
    <row r="9814" spans="2:32" x14ac:dyDescent="0.15">
      <c r="B9814" s="1" t="s">
        <v>43</v>
      </c>
      <c r="C9814" s="1" t="s">
        <v>33</v>
      </c>
      <c r="D9814" s="6">
        <v>78.14</v>
      </c>
      <c r="E9814" s="6">
        <v>3.9</v>
      </c>
      <c r="F9814" s="18">
        <v>0.54166666666666696</v>
      </c>
      <c r="G9814" s="1">
        <v>15.2</v>
      </c>
      <c r="H9814" s="1">
        <v>56</v>
      </c>
      <c r="I9814" s="1">
        <v>15.4</v>
      </c>
      <c r="J9814" s="1">
        <v>0.1</v>
      </c>
      <c r="K9814" s="1">
        <v>414</v>
      </c>
      <c r="L9814" s="1">
        <v>360</v>
      </c>
      <c r="M9814" s="6">
        <f t="shared" si="975"/>
        <v>15.469763865424113</v>
      </c>
      <c r="N9814" s="1">
        <v>0</v>
      </c>
      <c r="O9814" s="1">
        <v>0</v>
      </c>
      <c r="P9814" s="12">
        <f t="shared" si="974"/>
        <v>0</v>
      </c>
      <c r="Q9814" s="1">
        <v>0</v>
      </c>
      <c r="R9814" s="1">
        <v>0</v>
      </c>
      <c r="S9814" s="1">
        <v>0.6</v>
      </c>
      <c r="T9814" s="1">
        <v>0</v>
      </c>
      <c r="U9814" s="4" t="s">
        <v>62</v>
      </c>
      <c r="V9814">
        <v>0.42</v>
      </c>
      <c r="W9814">
        <v>0.4</v>
      </c>
      <c r="X9814">
        <v>0.76</v>
      </c>
      <c r="Y9814">
        <v>2.4300000000000002</v>
      </c>
      <c r="Z9814">
        <v>0.23</v>
      </c>
      <c r="AA9814" s="5">
        <f t="shared" si="969"/>
        <v>0.6</v>
      </c>
      <c r="AB9814" s="15" cm="1">
        <f t="array" ref="AB9814">_xlfn.SWITCH(U9814,"夏",122,"冬",90,"春",153,"秋",153,0)</f>
        <v>90</v>
      </c>
      <c r="AC9814" s="16">
        <f t="shared" si="970"/>
        <v>54</v>
      </c>
      <c r="AD9814" s="5">
        <f>IFERROR(AA9814/D9814,0)</f>
        <v>7.678525723061172E-3</v>
      </c>
      <c r="AE9814" s="15">
        <f t="shared" si="971"/>
        <v>0.24657534246575341</v>
      </c>
      <c r="AF9814" s="5">
        <f>IFERROR(AD9814*AE9814*48,0)</f>
        <v>9.0880085270203456E-2</v>
      </c>
    </row>
    <row r="9815" spans="2:32" x14ac:dyDescent="0.15">
      <c r="B9815" s="1" t="s">
        <v>43</v>
      </c>
      <c r="C9815" s="1" t="s">
        <v>33</v>
      </c>
      <c r="D9815" s="6">
        <v>78.14</v>
      </c>
      <c r="E9815" s="6">
        <v>3.9</v>
      </c>
      <c r="F9815" s="18">
        <v>0.5625</v>
      </c>
      <c r="G9815" s="1">
        <v>14.9</v>
      </c>
      <c r="H9815" s="1">
        <v>59</v>
      </c>
      <c r="I9815" s="1">
        <v>15.1</v>
      </c>
      <c r="J9815" s="1">
        <v>0.1</v>
      </c>
      <c r="K9815" s="1">
        <v>410</v>
      </c>
      <c r="L9815" s="1">
        <v>340</v>
      </c>
      <c r="M9815" s="6">
        <f t="shared" si="975"/>
        <v>15.169981809422893</v>
      </c>
      <c r="N9815" s="1">
        <v>0</v>
      </c>
      <c r="O9815" s="1">
        <v>0</v>
      </c>
      <c r="P9815" s="12">
        <f t="shared" si="974"/>
        <v>0</v>
      </c>
      <c r="Q9815" s="1">
        <v>0</v>
      </c>
      <c r="R9815" s="1">
        <v>0</v>
      </c>
      <c r="S9815" s="1">
        <v>0.7</v>
      </c>
      <c r="T9815" s="1">
        <v>0</v>
      </c>
      <c r="U9815" s="4" t="s">
        <v>62</v>
      </c>
      <c r="V9815">
        <v>0.42</v>
      </c>
      <c r="W9815">
        <v>0.4</v>
      </c>
      <c r="X9815">
        <v>0.76</v>
      </c>
      <c r="Y9815">
        <v>2.4300000000000002</v>
      </c>
      <c r="Z9815">
        <v>0.23</v>
      </c>
      <c r="AA9815" s="5">
        <f t="shared" si="969"/>
        <v>0.7</v>
      </c>
      <c r="AB9815" s="15" cm="1">
        <f t="array" ref="AB9815">_xlfn.SWITCH(U9815,"夏",122,"冬",90,"春",153,"秋",153,0)</f>
        <v>90</v>
      </c>
      <c r="AC9815" s="16">
        <f t="shared" si="970"/>
        <v>62.999999999999993</v>
      </c>
      <c r="AD9815" s="5">
        <f>IFERROR(AA9815/D9815,0)</f>
        <v>8.9582800102380334E-3</v>
      </c>
      <c r="AE9815" s="15">
        <f t="shared" si="971"/>
        <v>0.24657534246575341</v>
      </c>
      <c r="AF9815" s="5">
        <f>IFERROR(AD9815*AE9815*48,0)</f>
        <v>0.10602676614857068</v>
      </c>
    </row>
    <row r="9816" spans="2:32" x14ac:dyDescent="0.15">
      <c r="B9816" s="1" t="s">
        <v>43</v>
      </c>
      <c r="C9816" s="1" t="s">
        <v>33</v>
      </c>
      <c r="D9816" s="6">
        <v>78.14</v>
      </c>
      <c r="E9816" s="6">
        <v>3.9</v>
      </c>
      <c r="F9816" s="18">
        <v>0.58333333333333304</v>
      </c>
      <c r="G9816" s="1">
        <v>15.2</v>
      </c>
      <c r="H9816" s="1">
        <v>56</v>
      </c>
      <c r="I9816" s="1">
        <v>15.4</v>
      </c>
      <c r="J9816" s="1">
        <v>0.1</v>
      </c>
      <c r="K9816" s="1">
        <v>500</v>
      </c>
      <c r="L9816" s="1">
        <v>310</v>
      </c>
      <c r="M9816" s="6">
        <f t="shared" si="975"/>
        <v>15.469763865424113</v>
      </c>
      <c r="N9816" s="7">
        <v>1</v>
      </c>
      <c r="O9816" s="11" cm="1">
        <f t="array" ref="O9816">ROUND(_xlfn.SWITCH(C9816,"建筑专教",IF(S9816&gt;0.1,1.38,1.28),"阶梯教室",IF(S9816&gt;0.1,1.15,1.05),"公共教室",IF(S9816&gt;0.1,1.22,1.12),IF(S9816&gt;0.1,1.2,1.1))+(MOD(ROW()*11,31)/31-0.5)*0.06,2)</f>
        <v>1.18</v>
      </c>
      <c r="P9816" s="12">
        <f t="shared" si="974"/>
        <v>0.08</v>
      </c>
      <c r="Q9816" s="13">
        <f t="shared" si="976"/>
        <v>-0.95674563727475104</v>
      </c>
      <c r="R9816" s="1">
        <v>1.7</v>
      </c>
      <c r="S9816" s="1">
        <v>0.8</v>
      </c>
      <c r="T9816" s="1">
        <v>0.2</v>
      </c>
      <c r="U9816" s="4" t="s">
        <v>62</v>
      </c>
      <c r="V9816">
        <v>0.42</v>
      </c>
      <c r="W9816">
        <v>0.4</v>
      </c>
      <c r="X9816">
        <v>0.76</v>
      </c>
      <c r="Y9816">
        <v>2.4300000000000002</v>
      </c>
      <c r="Z9816">
        <v>0.23</v>
      </c>
      <c r="AA9816" s="5">
        <f t="shared" si="969"/>
        <v>2.7</v>
      </c>
      <c r="AB9816" s="15" cm="1">
        <f t="array" ref="AB9816">_xlfn.SWITCH(U9816,"夏",122,"冬",90,"春",153,"秋",153,0)</f>
        <v>90</v>
      </c>
      <c r="AC9816" s="16">
        <f t="shared" si="970"/>
        <v>243.00000000000003</v>
      </c>
      <c r="AD9816" s="5">
        <f>IFERROR(AA9816/D9816,0)</f>
        <v>3.4553365753775274E-2</v>
      </c>
      <c r="AE9816" s="15">
        <f t="shared" si="971"/>
        <v>0.24657534246575341</v>
      </c>
      <c r="AF9816" s="5">
        <f>IFERROR(AD9816*AE9816*48,0)</f>
        <v>0.40896038371591553</v>
      </c>
    </row>
    <row r="9817" spans="2:32" x14ac:dyDescent="0.15">
      <c r="B9817" s="1" t="s">
        <v>43</v>
      </c>
      <c r="C9817" s="1" t="s">
        <v>33</v>
      </c>
      <c r="D9817" s="6">
        <v>78.14</v>
      </c>
      <c r="E9817" s="6">
        <v>3.9</v>
      </c>
      <c r="F9817" s="18">
        <v>0.60416666666666696</v>
      </c>
      <c r="G9817" s="1">
        <v>15.7</v>
      </c>
      <c r="H9817" s="1">
        <v>53</v>
      </c>
      <c r="I9817" s="1">
        <v>15.9</v>
      </c>
      <c r="J9817" s="1">
        <v>0.1</v>
      </c>
      <c r="K9817" s="1">
        <v>625</v>
      </c>
      <c r="L9817" s="1">
        <v>280</v>
      </c>
      <c r="M9817" s="6">
        <f t="shared" si="975"/>
        <v>15.969402631391688</v>
      </c>
      <c r="N9817" s="7">
        <v>1</v>
      </c>
      <c r="O9817" s="11" cm="1">
        <f t="array" ref="O9817">ROUND(_xlfn.SWITCH(C9817,"建筑专教",IF(S9817&gt;0.1,1.38,1.28),"阶梯教室",IF(S9817&gt;0.1,1.15,1.05),"公共教室",IF(S9817&gt;0.1,1.22,1.12),IF(S9817&gt;0.1,1.2,1.1))+(MOD(ROW()*11,31)/31-0.5)*0.06,2)</f>
        <v>1.2</v>
      </c>
      <c r="P9817" s="12">
        <f t="shared" si="974"/>
        <v>0.18</v>
      </c>
      <c r="Q9817" s="13">
        <f t="shared" si="976"/>
        <v>-0.7803947951727187</v>
      </c>
      <c r="R9817" s="1">
        <v>2.2000000000000002</v>
      </c>
      <c r="S9817" s="1">
        <v>0.7</v>
      </c>
      <c r="T9817" s="1">
        <v>0.3</v>
      </c>
      <c r="U9817" s="4" t="s">
        <v>62</v>
      </c>
      <c r="V9817">
        <v>0.42</v>
      </c>
      <c r="W9817">
        <v>0.4</v>
      </c>
      <c r="X9817">
        <v>0.76</v>
      </c>
      <c r="Y9817">
        <v>2.4300000000000002</v>
      </c>
      <c r="Z9817">
        <v>0.23</v>
      </c>
      <c r="AA9817" s="5">
        <f t="shared" si="969"/>
        <v>3.2</v>
      </c>
      <c r="AB9817" s="15" cm="1">
        <f t="array" ref="AB9817">_xlfn.SWITCH(U9817,"夏",122,"冬",90,"春",153,"秋",153,0)</f>
        <v>90</v>
      </c>
      <c r="AC9817" s="16">
        <f t="shared" si="970"/>
        <v>288</v>
      </c>
      <c r="AD9817" s="5">
        <f>IFERROR(AA9817/D9817,0)</f>
        <v>4.0952137189659586E-2</v>
      </c>
      <c r="AE9817" s="15">
        <f t="shared" si="971"/>
        <v>0.24657534246575341</v>
      </c>
      <c r="AF9817" s="5">
        <f>IFERROR(AD9817*AE9817*48,0)</f>
        <v>0.48469378810775182</v>
      </c>
    </row>
    <row r="9818" spans="2:32" x14ac:dyDescent="0.15">
      <c r="B9818" s="1" t="s">
        <v>43</v>
      </c>
      <c r="C9818" s="1" t="s">
        <v>33</v>
      </c>
      <c r="D9818" s="6">
        <v>78.14</v>
      </c>
      <c r="E9818" s="6">
        <v>3.9</v>
      </c>
      <c r="F9818" s="18">
        <v>0.625</v>
      </c>
      <c r="G9818" s="1">
        <v>16.2</v>
      </c>
      <c r="H9818" s="1">
        <v>51</v>
      </c>
      <c r="I9818" s="1">
        <v>16.399999999999999</v>
      </c>
      <c r="J9818" s="1">
        <v>0.1</v>
      </c>
      <c r="K9818" s="1">
        <v>690</v>
      </c>
      <c r="L9818" s="1">
        <v>250</v>
      </c>
      <c r="M9818" s="6">
        <f t="shared" si="975"/>
        <v>16.469043886107613</v>
      </c>
      <c r="N9818" s="7">
        <v>1</v>
      </c>
      <c r="O9818" s="11" cm="1">
        <f t="array" ref="O9818">ROUND(_xlfn.SWITCH(C9818,"建筑专教",IF(S9818&gt;0.1,1.38,1.28),"阶梯教室",IF(S9818&gt;0.1,1.15,1.05),"公共教室",IF(S9818&gt;0.1,1.22,1.12),IF(S9818&gt;0.1,1.2,1.1))+(MOD(ROW()*11,31)/31-0.5)*0.06,2)</f>
        <v>1.22</v>
      </c>
      <c r="P9818" s="12">
        <f t="shared" si="974"/>
        <v>0.23</v>
      </c>
      <c r="Q9818" s="13">
        <f t="shared" si="976"/>
        <v>-0.61292304162312072</v>
      </c>
      <c r="R9818" s="1">
        <v>2.4</v>
      </c>
      <c r="S9818" s="1">
        <v>0.6</v>
      </c>
      <c r="T9818" s="1">
        <v>0.4</v>
      </c>
      <c r="U9818" s="4" t="s">
        <v>62</v>
      </c>
      <c r="V9818">
        <v>0.42</v>
      </c>
      <c r="W9818">
        <v>0.4</v>
      </c>
      <c r="X9818">
        <v>0.76</v>
      </c>
      <c r="Y9818">
        <v>2.4300000000000002</v>
      </c>
      <c r="Z9818">
        <v>0.23</v>
      </c>
      <c r="AA9818" s="5">
        <f t="shared" si="969"/>
        <v>3.4</v>
      </c>
      <c r="AB9818" s="15" cm="1">
        <f t="array" ref="AB9818">_xlfn.SWITCH(U9818,"夏",122,"冬",90,"春",153,"秋",153,0)</f>
        <v>90</v>
      </c>
      <c r="AC9818" s="16">
        <f t="shared" si="970"/>
        <v>306</v>
      </c>
      <c r="AD9818" s="5">
        <f>IFERROR(AA9818/D9818,0)</f>
        <v>4.3511645764013306E-2</v>
      </c>
      <c r="AE9818" s="15">
        <f t="shared" si="971"/>
        <v>0.24657534246575341</v>
      </c>
      <c r="AF9818" s="5">
        <f>IFERROR(AD9818*AE9818*48,0)</f>
        <v>0.51498714986448624</v>
      </c>
    </row>
    <row r="9819" spans="2:32" x14ac:dyDescent="0.15">
      <c r="B9819" s="1" t="s">
        <v>43</v>
      </c>
      <c r="C9819" s="1" t="s">
        <v>33</v>
      </c>
      <c r="D9819" s="6">
        <v>78.14</v>
      </c>
      <c r="E9819" s="6">
        <v>3.9</v>
      </c>
      <c r="F9819" s="18">
        <v>0.64583333333333304</v>
      </c>
      <c r="G9819" s="1">
        <v>16.5</v>
      </c>
      <c r="H9819" s="1">
        <v>49</v>
      </c>
      <c r="I9819" s="1">
        <v>16.7</v>
      </c>
      <c r="J9819" s="1">
        <v>0.1</v>
      </c>
      <c r="K9819" s="1">
        <v>655</v>
      </c>
      <c r="L9819" s="1">
        <v>220</v>
      </c>
      <c r="M9819" s="6">
        <f t="shared" si="975"/>
        <v>16.768829824631155</v>
      </c>
      <c r="N9819" s="7">
        <v>1</v>
      </c>
      <c r="O9819" s="11" cm="1">
        <f t="array" ref="O9819">ROUND(_xlfn.SWITCH(C9819,"建筑专教",IF(S9819&gt;0.1,1.38,1.28),"阶梯教室",IF(S9819&gt;0.1,1.15,1.05),"公共教室",IF(S9819&gt;0.1,1.22,1.12),IF(S9819&gt;0.1,1.2,1.1))+(MOD(ROW()*11,31)/31-0.5)*0.06,2)</f>
        <v>1.18</v>
      </c>
      <c r="P9819" s="12">
        <f t="shared" si="974"/>
        <v>0.2</v>
      </c>
      <c r="Q9819" s="13">
        <f t="shared" si="976"/>
        <v>-0.6361689445452744</v>
      </c>
      <c r="R9819" s="1">
        <v>2.2000000000000002</v>
      </c>
      <c r="S9819" s="1">
        <v>0.6</v>
      </c>
      <c r="T9819" s="1">
        <v>0.3</v>
      </c>
      <c r="U9819" s="4" t="s">
        <v>62</v>
      </c>
      <c r="V9819">
        <v>0.42</v>
      </c>
      <c r="W9819">
        <v>0.4</v>
      </c>
      <c r="X9819">
        <v>0.76</v>
      </c>
      <c r="Y9819">
        <v>2.4300000000000002</v>
      </c>
      <c r="Z9819">
        <v>0.23</v>
      </c>
      <c r="AA9819" s="5">
        <f t="shared" si="969"/>
        <v>3.1</v>
      </c>
      <c r="AB9819" s="15" cm="1">
        <f t="array" ref="AB9819">_xlfn.SWITCH(U9819,"夏",122,"冬",90,"春",153,"秋",153,0)</f>
        <v>90</v>
      </c>
      <c r="AC9819" s="16">
        <f t="shared" si="970"/>
        <v>279</v>
      </c>
      <c r="AD9819" s="5">
        <f>IFERROR(AA9819/D9819,0)</f>
        <v>3.9672382902482727E-2</v>
      </c>
      <c r="AE9819" s="15">
        <f t="shared" si="971"/>
        <v>0.24657534246575341</v>
      </c>
      <c r="AF9819" s="5">
        <f>IFERROR(AD9819*AE9819*48,0)</f>
        <v>0.46954710722938464</v>
      </c>
    </row>
    <row r="9820" spans="2:32" x14ac:dyDescent="0.15">
      <c r="B9820" s="1" t="s">
        <v>43</v>
      </c>
      <c r="C9820" s="1" t="s">
        <v>33</v>
      </c>
      <c r="D9820" s="6">
        <v>78.14</v>
      </c>
      <c r="E9820" s="6">
        <v>3.9</v>
      </c>
      <c r="F9820" s="18">
        <v>0.66666666666666696</v>
      </c>
      <c r="G9820" s="1">
        <v>16.7</v>
      </c>
      <c r="H9820" s="1">
        <v>48</v>
      </c>
      <c r="I9820" s="1">
        <v>16.899999999999999</v>
      </c>
      <c r="J9820" s="1">
        <v>0.1</v>
      </c>
      <c r="K9820" s="1">
        <v>605</v>
      </c>
      <c r="L9820" s="1">
        <v>190</v>
      </c>
      <c r="M9820" s="6">
        <f t="shared" si="975"/>
        <v>16.96868760818694</v>
      </c>
      <c r="N9820" s="7">
        <v>1</v>
      </c>
      <c r="O9820" s="11" cm="1">
        <f t="array" ref="O9820">ROUND(_xlfn.SWITCH(C9820,"建筑专教",IF(S9820&gt;0.1,1.38,1.28),"阶梯教室",IF(S9820&gt;0.1,1.15,1.05),"公共教室",IF(S9820&gt;0.1,1.22,1.12),IF(S9820&gt;0.1,1.2,1.1))+(MOD(ROW()*11,31)/31-0.5)*0.06,2)</f>
        <v>1.2</v>
      </c>
      <c r="P9820" s="12">
        <f t="shared" si="974"/>
        <v>0.16</v>
      </c>
      <c r="Q9820" s="13">
        <f t="shared" si="976"/>
        <v>-0.54155077200962498</v>
      </c>
      <c r="R9820" s="1">
        <v>2</v>
      </c>
      <c r="S9820" s="1">
        <v>0.7</v>
      </c>
      <c r="T9820" s="1">
        <v>0.2</v>
      </c>
      <c r="U9820" s="4" t="s">
        <v>62</v>
      </c>
      <c r="V9820">
        <v>0.42</v>
      </c>
      <c r="W9820">
        <v>0.4</v>
      </c>
      <c r="X9820">
        <v>0.76</v>
      </c>
      <c r="Y9820">
        <v>2.4300000000000002</v>
      </c>
      <c r="Z9820">
        <v>0.23</v>
      </c>
      <c r="AA9820" s="5">
        <f t="shared" si="969"/>
        <v>2.9000000000000004</v>
      </c>
      <c r="AB9820" s="15" cm="1">
        <f t="array" ref="AB9820">_xlfn.SWITCH(U9820,"夏",122,"冬",90,"春",153,"秋",153,0)</f>
        <v>90</v>
      </c>
      <c r="AC9820" s="16">
        <f t="shared" si="970"/>
        <v>261.00000000000006</v>
      </c>
      <c r="AD9820" s="5">
        <f>IFERROR(AA9820/D9820,0)</f>
        <v>3.7112874328129E-2</v>
      </c>
      <c r="AE9820" s="15">
        <f t="shared" si="971"/>
        <v>0.24657534246575341</v>
      </c>
      <c r="AF9820" s="5">
        <f>IFERROR(AD9820*AE9820*48,0)</f>
        <v>0.43925374547265006</v>
      </c>
    </row>
    <row r="9821" spans="2:32" x14ac:dyDescent="0.15">
      <c r="B9821" s="1" t="s">
        <v>43</v>
      </c>
      <c r="C9821" s="1" t="s">
        <v>33</v>
      </c>
      <c r="D9821" s="6">
        <v>78.14</v>
      </c>
      <c r="E9821" s="6">
        <v>3.9</v>
      </c>
      <c r="F9821" s="18">
        <v>0.6875</v>
      </c>
      <c r="G9821" s="1">
        <v>16.5</v>
      </c>
      <c r="H9821" s="1">
        <v>49</v>
      </c>
      <c r="I9821" s="1">
        <v>16.7</v>
      </c>
      <c r="J9821" s="1">
        <v>0.1</v>
      </c>
      <c r="K9821" s="1">
        <v>500</v>
      </c>
      <c r="L9821" s="1">
        <v>160</v>
      </c>
      <c r="M9821" s="6">
        <f t="shared" si="975"/>
        <v>16.768829824631155</v>
      </c>
      <c r="N9821" s="7">
        <v>1</v>
      </c>
      <c r="O9821" s="11" cm="1">
        <f t="array" ref="O9821">ROUND(_xlfn.SWITCH(C9821,"建筑专教",IF(S9821&gt;0.1,1.38,1.28),"阶梯教室",IF(S9821&gt;0.1,1.15,1.05),"公共教室",IF(S9821&gt;0.1,1.22,1.12),IF(S9821&gt;0.1,1.2,1.1))+(MOD(ROW()*11,31)/31-0.5)*0.06,2)</f>
        <v>1.22</v>
      </c>
      <c r="P9821" s="12">
        <f t="shared" si="974"/>
        <v>0.08</v>
      </c>
      <c r="Q9821" s="13">
        <f t="shared" si="976"/>
        <v>-0.5430302584436737</v>
      </c>
      <c r="R9821" s="1">
        <v>1.5</v>
      </c>
      <c r="S9821" s="1">
        <v>0.8</v>
      </c>
      <c r="T9821" s="1">
        <v>0.1</v>
      </c>
      <c r="U9821" s="4" t="s">
        <v>62</v>
      </c>
      <c r="V9821">
        <v>0.42</v>
      </c>
      <c r="W9821">
        <v>0.4</v>
      </c>
      <c r="X9821">
        <v>0.76</v>
      </c>
      <c r="Y9821">
        <v>2.4300000000000002</v>
      </c>
      <c r="Z9821">
        <v>0.23</v>
      </c>
      <c r="AA9821" s="5">
        <f t="shared" si="969"/>
        <v>2.4</v>
      </c>
      <c r="AB9821" s="15" cm="1">
        <f t="array" ref="AB9821">_xlfn.SWITCH(U9821,"夏",122,"冬",90,"春",153,"秋",153,0)</f>
        <v>90</v>
      </c>
      <c r="AC9821" s="16">
        <f t="shared" si="970"/>
        <v>216</v>
      </c>
      <c r="AD9821" s="5">
        <f>IFERROR(AA9821/D9821,0)</f>
        <v>3.0714102892244688E-2</v>
      </c>
      <c r="AE9821" s="15">
        <f t="shared" si="971"/>
        <v>0.24657534246575341</v>
      </c>
      <c r="AF9821" s="5">
        <f>IFERROR(AD9821*AE9821*48,0)</f>
        <v>0.36352034108081382</v>
      </c>
    </row>
    <row r="9822" spans="2:32" x14ac:dyDescent="0.15">
      <c r="B9822" s="1" t="s">
        <v>43</v>
      </c>
      <c r="C9822" s="1" t="s">
        <v>33</v>
      </c>
      <c r="D9822" s="6">
        <v>78.14</v>
      </c>
      <c r="E9822" s="6">
        <v>3.9</v>
      </c>
      <c r="F9822" s="18">
        <v>0.70833333333333304</v>
      </c>
      <c r="G9822" s="1">
        <v>16.2</v>
      </c>
      <c r="H9822" s="1">
        <v>51</v>
      </c>
      <c r="I9822" s="1">
        <v>16.399999999999999</v>
      </c>
      <c r="J9822" s="1">
        <v>0.1</v>
      </c>
      <c r="K9822" s="1">
        <v>428</v>
      </c>
      <c r="L9822" s="1">
        <v>130</v>
      </c>
      <c r="M9822" s="6">
        <f t="shared" si="975"/>
        <v>16.469043886107613</v>
      </c>
      <c r="N9822" s="1">
        <v>0</v>
      </c>
      <c r="O9822" s="1">
        <v>0</v>
      </c>
      <c r="P9822" s="12">
        <f t="shared" si="974"/>
        <v>0</v>
      </c>
      <c r="Q9822" s="1">
        <v>0</v>
      </c>
      <c r="R9822" s="1">
        <v>0</v>
      </c>
      <c r="S9822" s="1">
        <v>0.9</v>
      </c>
      <c r="T9822" s="1">
        <v>0</v>
      </c>
      <c r="U9822" s="4" t="s">
        <v>62</v>
      </c>
      <c r="V9822">
        <v>0.42</v>
      </c>
      <c r="W9822">
        <v>0.4</v>
      </c>
      <c r="X9822">
        <v>0.76</v>
      </c>
      <c r="Y9822">
        <v>2.4300000000000002</v>
      </c>
      <c r="Z9822">
        <v>0.23</v>
      </c>
      <c r="AA9822" s="5">
        <f t="shared" si="969"/>
        <v>0.9</v>
      </c>
      <c r="AB9822" s="15" cm="1">
        <f t="array" ref="AB9822">_xlfn.SWITCH(U9822,"夏",122,"冬",90,"春",153,"秋",153,0)</f>
        <v>90</v>
      </c>
      <c r="AC9822" s="16">
        <f t="shared" si="970"/>
        <v>81</v>
      </c>
      <c r="AD9822" s="5">
        <f>IFERROR(AA9822/D9822,0)</f>
        <v>1.1517788584591758E-2</v>
      </c>
      <c r="AE9822" s="15">
        <f t="shared" si="971"/>
        <v>0.24657534246575341</v>
      </c>
      <c r="AF9822" s="5">
        <f>IFERROR(AD9822*AE9822*48,0)</f>
        <v>0.13632012790530518</v>
      </c>
    </row>
    <row r="9823" spans="2:32" x14ac:dyDescent="0.15">
      <c r="B9823" s="1" t="s">
        <v>43</v>
      </c>
      <c r="C9823" s="1" t="s">
        <v>33</v>
      </c>
      <c r="D9823" s="6">
        <v>78.14</v>
      </c>
      <c r="E9823" s="6">
        <v>3.9</v>
      </c>
      <c r="F9823" s="18">
        <v>0.72916666666666696</v>
      </c>
      <c r="G9823" s="1">
        <v>15.7</v>
      </c>
      <c r="H9823" s="1">
        <v>53</v>
      </c>
      <c r="I9823" s="1">
        <v>15.9</v>
      </c>
      <c r="J9823" s="1">
        <v>0.1</v>
      </c>
      <c r="K9823" s="1">
        <v>410</v>
      </c>
      <c r="L9823" s="1">
        <v>100</v>
      </c>
      <c r="M9823" s="6">
        <f t="shared" si="975"/>
        <v>15.969402631391688</v>
      </c>
      <c r="N9823" s="1">
        <v>0</v>
      </c>
      <c r="O9823" s="1">
        <v>0</v>
      </c>
      <c r="P9823" s="12">
        <f t="shared" si="974"/>
        <v>0</v>
      </c>
      <c r="Q9823" s="1">
        <v>0</v>
      </c>
      <c r="R9823" s="1">
        <v>0</v>
      </c>
      <c r="S9823" s="1">
        <v>1</v>
      </c>
      <c r="T9823" s="1">
        <v>0</v>
      </c>
      <c r="U9823" s="4" t="s">
        <v>62</v>
      </c>
      <c r="V9823">
        <v>0.42</v>
      </c>
      <c r="W9823">
        <v>0.4</v>
      </c>
      <c r="X9823">
        <v>0.76</v>
      </c>
      <c r="Y9823">
        <v>2.4300000000000002</v>
      </c>
      <c r="Z9823">
        <v>0.23</v>
      </c>
      <c r="AA9823" s="5">
        <f t="shared" si="969"/>
        <v>1</v>
      </c>
      <c r="AB9823" s="15" cm="1">
        <f t="array" ref="AB9823">_xlfn.SWITCH(U9823,"夏",122,"冬",90,"春",153,"秋",153,0)</f>
        <v>90</v>
      </c>
      <c r="AC9823" s="16">
        <f t="shared" si="970"/>
        <v>90</v>
      </c>
      <c r="AD9823" s="5">
        <f>IFERROR(AA9823/D9823,0)</f>
        <v>1.2797542871768621E-2</v>
      </c>
      <c r="AE9823" s="15">
        <f t="shared" si="971"/>
        <v>0.24657534246575341</v>
      </c>
      <c r="AF9823" s="5">
        <f>IFERROR(AD9823*AE9823*48,0)</f>
        <v>0.15146680878367244</v>
      </c>
    </row>
    <row r="9824" spans="2:32" x14ac:dyDescent="0.15">
      <c r="B9824" s="1" t="s">
        <v>43</v>
      </c>
      <c r="C9824" s="1" t="s">
        <v>33</v>
      </c>
      <c r="D9824" s="6">
        <v>78.14</v>
      </c>
      <c r="E9824" s="6">
        <v>3.9</v>
      </c>
      <c r="F9824" s="18">
        <v>0.75</v>
      </c>
      <c r="G9824" s="1">
        <v>14.9</v>
      </c>
      <c r="H9824" s="1">
        <v>57</v>
      </c>
      <c r="I9824" s="1">
        <v>15.1</v>
      </c>
      <c r="J9824" s="1">
        <v>0.1</v>
      </c>
      <c r="K9824" s="1">
        <v>407</v>
      </c>
      <c r="L9824" s="1">
        <v>70</v>
      </c>
      <c r="M9824" s="6">
        <f t="shared" si="975"/>
        <v>15.169981809422893</v>
      </c>
      <c r="N9824" s="1">
        <v>0</v>
      </c>
      <c r="O9824" s="1">
        <v>0</v>
      </c>
      <c r="P9824" s="12">
        <f t="shared" si="974"/>
        <v>0</v>
      </c>
      <c r="Q9824" s="1">
        <v>0</v>
      </c>
      <c r="R9824" s="1">
        <v>0</v>
      </c>
      <c r="S9824" s="1">
        <v>1.1000000000000001</v>
      </c>
      <c r="T9824" s="1">
        <v>0</v>
      </c>
      <c r="U9824" s="4" t="s">
        <v>62</v>
      </c>
      <c r="V9824">
        <v>0.42</v>
      </c>
      <c r="W9824">
        <v>0.4</v>
      </c>
      <c r="X9824">
        <v>0.76</v>
      </c>
      <c r="Y9824">
        <v>2.4300000000000002</v>
      </c>
      <c r="Z9824">
        <v>0.23</v>
      </c>
      <c r="AA9824" s="5">
        <f t="shared" si="969"/>
        <v>1.1000000000000001</v>
      </c>
      <c r="AB9824" s="15" cm="1">
        <f t="array" ref="AB9824">_xlfn.SWITCH(U9824,"夏",122,"冬",90,"春",153,"秋",153,0)</f>
        <v>90</v>
      </c>
      <c r="AC9824" s="16">
        <f t="shared" si="970"/>
        <v>99.000000000000014</v>
      </c>
      <c r="AD9824" s="5">
        <f>IFERROR(AA9824/D9824,0)</f>
        <v>1.4077297158945484E-2</v>
      </c>
      <c r="AE9824" s="15">
        <f t="shared" si="971"/>
        <v>0.24657534246575341</v>
      </c>
      <c r="AF9824" s="5">
        <f>IFERROR(AD9824*AE9824*48,0)</f>
        <v>0.1666134896620397</v>
      </c>
    </row>
    <row r="9825" spans="2:32" x14ac:dyDescent="0.15">
      <c r="B9825" s="1" t="s">
        <v>43</v>
      </c>
      <c r="C9825" s="1" t="s">
        <v>33</v>
      </c>
      <c r="D9825" s="6">
        <v>78.14</v>
      </c>
      <c r="E9825" s="6">
        <v>3.9</v>
      </c>
      <c r="F9825" s="18">
        <v>0.77083333333333304</v>
      </c>
      <c r="G9825" s="1">
        <v>14.2</v>
      </c>
      <c r="H9825" s="1">
        <v>60</v>
      </c>
      <c r="I9825" s="1">
        <v>14.4</v>
      </c>
      <c r="J9825" s="1">
        <v>0.1</v>
      </c>
      <c r="K9825" s="1">
        <v>405</v>
      </c>
      <c r="L9825" s="1">
        <v>45</v>
      </c>
      <c r="M9825" s="6">
        <f t="shared" si="975"/>
        <v>14.470493886393399</v>
      </c>
      <c r="N9825" s="1">
        <v>0</v>
      </c>
      <c r="O9825" s="1">
        <v>0</v>
      </c>
      <c r="P9825" s="12">
        <f t="shared" si="974"/>
        <v>0</v>
      </c>
      <c r="Q9825" s="1">
        <v>0</v>
      </c>
      <c r="R9825" s="1">
        <v>0</v>
      </c>
      <c r="S9825" s="1">
        <v>1.1000000000000001</v>
      </c>
      <c r="T9825" s="1">
        <v>0</v>
      </c>
      <c r="U9825" s="4" t="s">
        <v>62</v>
      </c>
      <c r="V9825">
        <v>0.42</v>
      </c>
      <c r="W9825">
        <v>0.4</v>
      </c>
      <c r="X9825">
        <v>0.76</v>
      </c>
      <c r="Y9825">
        <v>2.4300000000000002</v>
      </c>
      <c r="Z9825">
        <v>0.23</v>
      </c>
      <c r="AA9825" s="5">
        <f t="shared" si="969"/>
        <v>1.1000000000000001</v>
      </c>
      <c r="AB9825" s="15" cm="1">
        <f t="array" ref="AB9825">_xlfn.SWITCH(U9825,"夏",122,"冬",90,"春",153,"秋",153,0)</f>
        <v>90</v>
      </c>
      <c r="AC9825" s="16">
        <f t="shared" si="970"/>
        <v>99.000000000000014</v>
      </c>
      <c r="AD9825" s="5">
        <f>IFERROR(AA9825/D9825,0)</f>
        <v>1.4077297158945484E-2</v>
      </c>
      <c r="AE9825" s="15">
        <f t="shared" si="971"/>
        <v>0.24657534246575341</v>
      </c>
      <c r="AF9825" s="5">
        <f>IFERROR(AD9825*AE9825*48,0)</f>
        <v>0.1666134896620397</v>
      </c>
    </row>
    <row r="9826" spans="2:32" x14ac:dyDescent="0.15">
      <c r="B9826" s="1" t="s">
        <v>43</v>
      </c>
      <c r="C9826" s="1" t="s">
        <v>33</v>
      </c>
      <c r="D9826" s="6">
        <v>78.14</v>
      </c>
      <c r="E9826" s="6">
        <v>3.9</v>
      </c>
      <c r="F9826" s="18">
        <v>0.79166666666666696</v>
      </c>
      <c r="G9826" s="1">
        <v>13.5</v>
      </c>
      <c r="H9826" s="1">
        <v>63</v>
      </c>
      <c r="I9826" s="1">
        <v>13.7</v>
      </c>
      <c r="J9826" s="1">
        <v>0.1</v>
      </c>
      <c r="K9826" s="1">
        <v>405</v>
      </c>
      <c r="L9826" s="1">
        <v>30</v>
      </c>
      <c r="M9826" s="6">
        <f t="shared" si="975"/>
        <v>13.771010969734277</v>
      </c>
      <c r="N9826" s="1">
        <v>0</v>
      </c>
      <c r="O9826" s="1">
        <v>0</v>
      </c>
      <c r="P9826" s="12">
        <f t="shared" si="974"/>
        <v>0</v>
      </c>
      <c r="Q9826" s="1">
        <v>0</v>
      </c>
      <c r="R9826" s="1">
        <v>0</v>
      </c>
      <c r="S9826" s="1">
        <v>1.1000000000000001</v>
      </c>
      <c r="T9826" s="1">
        <v>0</v>
      </c>
      <c r="U9826" s="4" t="s">
        <v>62</v>
      </c>
      <c r="V9826">
        <v>0.42</v>
      </c>
      <c r="W9826">
        <v>0.4</v>
      </c>
      <c r="X9826">
        <v>0.76</v>
      </c>
      <c r="Y9826">
        <v>2.4300000000000002</v>
      </c>
      <c r="Z9826">
        <v>0.23</v>
      </c>
      <c r="AA9826" s="5">
        <f t="shared" si="969"/>
        <v>1.1000000000000001</v>
      </c>
      <c r="AB9826" s="15" cm="1">
        <f t="array" ref="AB9826">_xlfn.SWITCH(U9826,"夏",122,"冬",90,"春",153,"秋",153,0)</f>
        <v>90</v>
      </c>
      <c r="AC9826" s="16">
        <f t="shared" si="970"/>
        <v>99.000000000000014</v>
      </c>
      <c r="AD9826" s="5">
        <f>IFERROR(AA9826/D9826,0)</f>
        <v>1.4077297158945484E-2</v>
      </c>
      <c r="AE9826" s="15">
        <f t="shared" si="971"/>
        <v>0.24657534246575341</v>
      </c>
      <c r="AF9826" s="5">
        <f>IFERROR(AD9826*AE9826*48,0)</f>
        <v>0.1666134896620397</v>
      </c>
    </row>
    <row r="9827" spans="2:32" x14ac:dyDescent="0.15">
      <c r="B9827" s="1" t="s">
        <v>43</v>
      </c>
      <c r="C9827" s="1" t="s">
        <v>33</v>
      </c>
      <c r="D9827" s="6">
        <v>78.14</v>
      </c>
      <c r="E9827" s="6">
        <v>3.9</v>
      </c>
      <c r="F9827" s="18">
        <v>0.8125</v>
      </c>
      <c r="G9827" s="1">
        <v>13</v>
      </c>
      <c r="H9827" s="1">
        <v>65</v>
      </c>
      <c r="I9827" s="1">
        <v>13.2</v>
      </c>
      <c r="J9827" s="1">
        <v>0.1</v>
      </c>
      <c r="K9827" s="1">
        <v>418</v>
      </c>
      <c r="L9827" s="1">
        <v>20</v>
      </c>
      <c r="M9827" s="6">
        <f t="shared" si="975"/>
        <v>13.27138341402275</v>
      </c>
      <c r="N9827" s="1">
        <v>0</v>
      </c>
      <c r="O9827" s="1">
        <v>0</v>
      </c>
      <c r="P9827" s="12">
        <f t="shared" si="974"/>
        <v>0</v>
      </c>
      <c r="Q9827" s="1">
        <v>0</v>
      </c>
      <c r="R9827" s="1">
        <v>1.3</v>
      </c>
      <c r="S9827" s="1">
        <v>1.1000000000000001</v>
      </c>
      <c r="T9827" s="1">
        <v>0</v>
      </c>
      <c r="U9827" s="4" t="s">
        <v>62</v>
      </c>
      <c r="V9827">
        <v>0.42</v>
      </c>
      <c r="W9827">
        <v>0.4</v>
      </c>
      <c r="X9827">
        <v>0.76</v>
      </c>
      <c r="Y9827">
        <v>2.4300000000000002</v>
      </c>
      <c r="Z9827">
        <v>0.23</v>
      </c>
      <c r="AA9827" s="5">
        <f t="shared" si="969"/>
        <v>2.4000000000000004</v>
      </c>
      <c r="AB9827" s="15" cm="1">
        <f t="array" ref="AB9827">_xlfn.SWITCH(U9827,"夏",122,"冬",90,"春",153,"秋",153,0)</f>
        <v>90</v>
      </c>
      <c r="AC9827" s="16">
        <f t="shared" si="970"/>
        <v>216.00000000000003</v>
      </c>
      <c r="AD9827" s="5">
        <f>IFERROR(AA9827/D9827,0)</f>
        <v>3.0714102892244695E-2</v>
      </c>
      <c r="AE9827" s="15">
        <f t="shared" si="971"/>
        <v>0.24657534246575341</v>
      </c>
      <c r="AF9827" s="5">
        <f>IFERROR(AD9827*AE9827*48,0)</f>
        <v>0.36352034108081388</v>
      </c>
    </row>
    <row r="9828" spans="2:32" x14ac:dyDescent="0.15">
      <c r="B9828" s="1" t="s">
        <v>43</v>
      </c>
      <c r="C9828" s="1" t="s">
        <v>33</v>
      </c>
      <c r="D9828" s="6">
        <v>78.14</v>
      </c>
      <c r="E9828" s="6">
        <v>3.9</v>
      </c>
      <c r="F9828" s="18">
        <v>0.83333333333333304</v>
      </c>
      <c r="G9828" s="1">
        <v>12.8</v>
      </c>
      <c r="H9828" s="1">
        <v>67</v>
      </c>
      <c r="I9828" s="1">
        <v>13</v>
      </c>
      <c r="J9828" s="1">
        <v>0.1</v>
      </c>
      <c r="K9828" s="1">
        <v>412</v>
      </c>
      <c r="L9828" s="1">
        <v>15</v>
      </c>
      <c r="M9828" s="6">
        <f t="shared" si="975"/>
        <v>13.071533120744675</v>
      </c>
      <c r="N9828" s="1">
        <v>0</v>
      </c>
      <c r="O9828" s="1">
        <v>0</v>
      </c>
      <c r="P9828" s="12">
        <f t="shared" si="974"/>
        <v>0</v>
      </c>
      <c r="Q9828" s="1">
        <v>0</v>
      </c>
      <c r="R9828" s="1">
        <v>0</v>
      </c>
      <c r="S9828" s="1">
        <v>1</v>
      </c>
      <c r="T9828" s="1">
        <v>0</v>
      </c>
      <c r="U9828" s="4" t="s">
        <v>62</v>
      </c>
      <c r="V9828">
        <v>0.42</v>
      </c>
      <c r="W9828">
        <v>0.4</v>
      </c>
      <c r="X9828">
        <v>0.76</v>
      </c>
      <c r="Y9828">
        <v>2.4300000000000002</v>
      </c>
      <c r="Z9828">
        <v>0.23</v>
      </c>
      <c r="AA9828" s="5">
        <f t="shared" si="969"/>
        <v>1</v>
      </c>
      <c r="AB9828" s="15" cm="1">
        <f t="array" ref="AB9828">_xlfn.SWITCH(U9828,"夏",122,"冬",90,"春",153,"秋",153,0)</f>
        <v>90</v>
      </c>
      <c r="AC9828" s="16">
        <f t="shared" si="970"/>
        <v>90</v>
      </c>
      <c r="AD9828" s="5">
        <f>IFERROR(AA9828/D9828,0)</f>
        <v>1.2797542871768621E-2</v>
      </c>
      <c r="AE9828" s="15">
        <f t="shared" si="971"/>
        <v>0.24657534246575341</v>
      </c>
      <c r="AF9828" s="5">
        <f>IFERROR(AD9828*AE9828*48,0)</f>
        <v>0.15146680878367244</v>
      </c>
    </row>
    <row r="9829" spans="2:32" x14ac:dyDescent="0.15">
      <c r="B9829" s="1" t="s">
        <v>43</v>
      </c>
      <c r="C9829" s="1" t="s">
        <v>33</v>
      </c>
      <c r="D9829" s="6">
        <v>78.14</v>
      </c>
      <c r="E9829" s="6">
        <v>3.9</v>
      </c>
      <c r="F9829" s="18">
        <v>0.85416666666666696</v>
      </c>
      <c r="G9829" s="1">
        <v>12.6</v>
      </c>
      <c r="H9829" s="1">
        <v>69</v>
      </c>
      <c r="I9829" s="1">
        <v>12.8</v>
      </c>
      <c r="J9829" s="1">
        <v>0.1</v>
      </c>
      <c r="K9829" s="1">
        <v>409</v>
      </c>
      <c r="L9829" s="1">
        <v>10</v>
      </c>
      <c r="M9829" s="6">
        <f t="shared" si="975"/>
        <v>12.8716832462257</v>
      </c>
      <c r="N9829" s="1">
        <v>0</v>
      </c>
      <c r="O9829" s="1">
        <v>0</v>
      </c>
      <c r="P9829" s="12">
        <f t="shared" si="974"/>
        <v>0</v>
      </c>
      <c r="Q9829" s="1">
        <v>0</v>
      </c>
      <c r="R9829" s="1">
        <v>0</v>
      </c>
      <c r="S9829" s="1">
        <v>0.9</v>
      </c>
      <c r="T9829" s="1">
        <v>0</v>
      </c>
      <c r="U9829" s="4" t="s">
        <v>62</v>
      </c>
      <c r="V9829">
        <v>0.42</v>
      </c>
      <c r="W9829">
        <v>0.4</v>
      </c>
      <c r="X9829">
        <v>0.76</v>
      </c>
      <c r="Y9829">
        <v>2.4300000000000002</v>
      </c>
      <c r="Z9829">
        <v>0.23</v>
      </c>
      <c r="AA9829" s="5">
        <f t="shared" si="969"/>
        <v>0.9</v>
      </c>
      <c r="AB9829" s="15" cm="1">
        <f t="array" ref="AB9829">_xlfn.SWITCH(U9829,"夏",122,"冬",90,"春",153,"秋",153,0)</f>
        <v>90</v>
      </c>
      <c r="AC9829" s="16">
        <f t="shared" si="970"/>
        <v>81</v>
      </c>
      <c r="AD9829" s="5">
        <f>IFERROR(AA9829/D9829,0)</f>
        <v>1.1517788584591758E-2</v>
      </c>
      <c r="AE9829" s="15">
        <f t="shared" si="971"/>
        <v>0.24657534246575341</v>
      </c>
      <c r="AF9829" s="5">
        <f>IFERROR(AD9829*AE9829*48,0)</f>
        <v>0.13632012790530518</v>
      </c>
    </row>
    <row r="9830" spans="2:32" x14ac:dyDescent="0.15">
      <c r="B9830" s="1" t="s">
        <v>43</v>
      </c>
      <c r="C9830" s="1" t="s">
        <v>33</v>
      </c>
      <c r="D9830" s="6">
        <v>78.14</v>
      </c>
      <c r="E9830" s="6">
        <v>3.9</v>
      </c>
      <c r="F9830" s="18">
        <v>0.875</v>
      </c>
      <c r="G9830" s="1">
        <v>12.4</v>
      </c>
      <c r="H9830" s="1">
        <v>70</v>
      </c>
      <c r="I9830" s="1">
        <v>12.6</v>
      </c>
      <c r="J9830" s="1">
        <v>0.1</v>
      </c>
      <c r="K9830" s="1">
        <v>408</v>
      </c>
      <c r="L9830" s="1">
        <v>10</v>
      </c>
      <c r="M9830" s="6">
        <f t="shared" si="975"/>
        <v>12.671833791930624</v>
      </c>
      <c r="N9830" s="1">
        <v>0</v>
      </c>
      <c r="O9830" s="1">
        <v>0</v>
      </c>
      <c r="P9830" s="12">
        <f t="shared" si="974"/>
        <v>0</v>
      </c>
      <c r="Q9830" s="1">
        <v>0</v>
      </c>
      <c r="R9830" s="1">
        <v>0</v>
      </c>
      <c r="S9830" s="1">
        <v>0.8</v>
      </c>
      <c r="T9830" s="1">
        <v>0</v>
      </c>
      <c r="U9830" s="4" t="s">
        <v>62</v>
      </c>
      <c r="V9830">
        <v>0.42</v>
      </c>
      <c r="W9830">
        <v>0.4</v>
      </c>
      <c r="X9830">
        <v>0.76</v>
      </c>
      <c r="Y9830">
        <v>2.4300000000000002</v>
      </c>
      <c r="Z9830">
        <v>0.23</v>
      </c>
      <c r="AA9830" s="5">
        <f t="shared" si="969"/>
        <v>0.8</v>
      </c>
      <c r="AB9830" s="15" cm="1">
        <f t="array" ref="AB9830">_xlfn.SWITCH(U9830,"夏",122,"冬",90,"春",153,"秋",153,0)</f>
        <v>90</v>
      </c>
      <c r="AC9830" s="16">
        <f t="shared" si="970"/>
        <v>72</v>
      </c>
      <c r="AD9830" s="5">
        <f>IFERROR(AA9830/D9830,0)</f>
        <v>1.0238034297414897E-2</v>
      </c>
      <c r="AE9830" s="15">
        <f t="shared" si="971"/>
        <v>0.24657534246575341</v>
      </c>
      <c r="AF9830" s="5">
        <f>IFERROR(AD9830*AE9830*48,0)</f>
        <v>0.12117344702693796</v>
      </c>
    </row>
    <row r="9831" spans="2:32" x14ac:dyDescent="0.15">
      <c r="B9831" s="1" t="s">
        <v>43</v>
      </c>
      <c r="C9831" s="1" t="s">
        <v>33</v>
      </c>
      <c r="D9831" s="6">
        <v>78.14</v>
      </c>
      <c r="E9831" s="6">
        <v>3.9</v>
      </c>
      <c r="F9831" s="18">
        <v>0.89583333333333304</v>
      </c>
      <c r="G9831" s="1">
        <v>12.2</v>
      </c>
      <c r="H9831" s="1">
        <v>71</v>
      </c>
      <c r="I9831" s="1">
        <v>12.4</v>
      </c>
      <c r="J9831" s="1">
        <v>0.1</v>
      </c>
      <c r="K9831" s="1">
        <v>407</v>
      </c>
      <c r="L9831" s="1">
        <v>10</v>
      </c>
      <c r="M9831" s="6">
        <f t="shared" si="975"/>
        <v>12.471984759329644</v>
      </c>
      <c r="N9831" s="1">
        <v>0</v>
      </c>
      <c r="O9831" s="1">
        <v>0</v>
      </c>
      <c r="P9831" s="12">
        <f t="shared" si="974"/>
        <v>0</v>
      </c>
      <c r="Q9831" s="1">
        <v>0</v>
      </c>
      <c r="R9831" s="1">
        <v>0</v>
      </c>
      <c r="S9831" s="1">
        <v>0.7</v>
      </c>
      <c r="T9831" s="1">
        <v>0</v>
      </c>
      <c r="U9831" s="4" t="s">
        <v>62</v>
      </c>
      <c r="V9831">
        <v>0.42</v>
      </c>
      <c r="W9831">
        <v>0.4</v>
      </c>
      <c r="X9831">
        <v>0.76</v>
      </c>
      <c r="Y9831">
        <v>2.4300000000000002</v>
      </c>
      <c r="Z9831">
        <v>0.23</v>
      </c>
      <c r="AA9831" s="5">
        <f t="shared" si="969"/>
        <v>0.7</v>
      </c>
      <c r="AB9831" s="15" cm="1">
        <f t="array" ref="AB9831">_xlfn.SWITCH(U9831,"夏",122,"冬",90,"春",153,"秋",153,0)</f>
        <v>90</v>
      </c>
      <c r="AC9831" s="16">
        <f t="shared" si="970"/>
        <v>62.999999999999993</v>
      </c>
      <c r="AD9831" s="5">
        <f>IFERROR(AA9831/D9831,0)</f>
        <v>8.9582800102380334E-3</v>
      </c>
      <c r="AE9831" s="15">
        <f t="shared" si="971"/>
        <v>0.24657534246575341</v>
      </c>
      <c r="AF9831" s="5">
        <f>IFERROR(AD9831*AE9831*48,0)</f>
        <v>0.10602676614857068</v>
      </c>
    </row>
    <row r="9832" spans="2:32" x14ac:dyDescent="0.15">
      <c r="B9832" s="1" t="s">
        <v>43</v>
      </c>
      <c r="C9832" s="1" t="s">
        <v>33</v>
      </c>
      <c r="D9832" s="6">
        <v>78.14</v>
      </c>
      <c r="E9832" s="6">
        <v>3.9</v>
      </c>
      <c r="F9832" s="18">
        <v>0.91666666666666696</v>
      </c>
      <c r="G9832" s="1">
        <v>12.1</v>
      </c>
      <c r="H9832" s="1">
        <v>72</v>
      </c>
      <c r="I9832" s="1">
        <v>12.3</v>
      </c>
      <c r="J9832" s="1">
        <v>0.1</v>
      </c>
      <c r="K9832" s="1">
        <v>406</v>
      </c>
      <c r="L9832" s="1">
        <v>10</v>
      </c>
      <c r="M9832" s="6">
        <f t="shared" si="975"/>
        <v>12.372060401625845</v>
      </c>
      <c r="N9832" s="1">
        <v>0</v>
      </c>
      <c r="O9832" s="1">
        <v>0</v>
      </c>
      <c r="P9832" s="12">
        <f t="shared" si="974"/>
        <v>0</v>
      </c>
      <c r="Q9832" s="1">
        <v>0</v>
      </c>
      <c r="R9832" s="1">
        <v>0</v>
      </c>
      <c r="S9832" s="1">
        <v>0.6</v>
      </c>
      <c r="T9832" s="1">
        <v>0</v>
      </c>
      <c r="U9832" s="4" t="s">
        <v>62</v>
      </c>
      <c r="V9832">
        <v>0.42</v>
      </c>
      <c r="W9832">
        <v>0.4</v>
      </c>
      <c r="X9832">
        <v>0.76</v>
      </c>
      <c r="Y9832">
        <v>2.4300000000000002</v>
      </c>
      <c r="Z9832">
        <v>0.23</v>
      </c>
      <c r="AA9832" s="5">
        <f t="shared" ref="AA9832:AA9895" si="977">R9832+S9832+T9832</f>
        <v>0.6</v>
      </c>
      <c r="AB9832" s="15" cm="1">
        <f t="array" ref="AB9832">_xlfn.SWITCH(U9832,"夏",122,"冬",90,"春",153,"秋",153,0)</f>
        <v>90</v>
      </c>
      <c r="AC9832" s="16">
        <f t="shared" ref="AC9832:AC9895" si="978">AA9832*AB9832</f>
        <v>54</v>
      </c>
      <c r="AD9832" s="5">
        <f>IFERROR(AA9832/D9832,0)</f>
        <v>7.678525723061172E-3</v>
      </c>
      <c r="AE9832" s="15">
        <f t="shared" ref="AE9832:AE9895" si="979">IF(U9832="夏",122/365,IF(U9832="冬",90/365,IF(OR(U9832="春",U9832="秋"),153/365,0)))</f>
        <v>0.24657534246575341</v>
      </c>
      <c r="AF9832" s="5">
        <f>IFERROR(AD9832*AE9832*48,0)</f>
        <v>9.0880085270203456E-2</v>
      </c>
    </row>
    <row r="9833" spans="2:32" x14ac:dyDescent="0.15">
      <c r="B9833" s="1" t="s">
        <v>44</v>
      </c>
      <c r="C9833" s="1" t="s">
        <v>33</v>
      </c>
      <c r="D9833" s="6">
        <v>78.14</v>
      </c>
      <c r="E9833" s="6">
        <v>3.9</v>
      </c>
      <c r="F9833" s="18">
        <v>0.33333333333333298</v>
      </c>
      <c r="G9833" s="1">
        <v>11.6</v>
      </c>
      <c r="H9833" s="1">
        <v>73</v>
      </c>
      <c r="I9833" s="1">
        <v>11.8</v>
      </c>
      <c r="J9833" s="1">
        <v>0.1</v>
      </c>
      <c r="K9833" s="1">
        <v>407</v>
      </c>
      <c r="L9833" s="1">
        <v>120</v>
      </c>
      <c r="M9833" s="6">
        <f t="shared" si="975"/>
        <v>11.872440206491433</v>
      </c>
      <c r="N9833" s="1">
        <v>0</v>
      </c>
      <c r="O9833" s="1">
        <v>0</v>
      </c>
      <c r="P9833" s="12">
        <f t="shared" si="974"/>
        <v>0</v>
      </c>
      <c r="Q9833" s="1">
        <v>0</v>
      </c>
      <c r="R9833" s="1">
        <v>2.1</v>
      </c>
      <c r="S9833" s="1">
        <v>0.9</v>
      </c>
      <c r="T9833" s="1">
        <v>0</v>
      </c>
      <c r="U9833" s="4" t="s">
        <v>62</v>
      </c>
      <c r="V9833">
        <v>0.42</v>
      </c>
      <c r="W9833">
        <v>0.4</v>
      </c>
      <c r="X9833">
        <v>0.76</v>
      </c>
      <c r="Y9833">
        <v>2.4300000000000002</v>
      </c>
      <c r="Z9833">
        <v>0.23</v>
      </c>
      <c r="AA9833" s="5">
        <f t="shared" si="977"/>
        <v>3</v>
      </c>
      <c r="AB9833" s="15" cm="1">
        <f t="array" ref="AB9833">_xlfn.SWITCH(U9833,"夏",122,"冬",90,"春",153,"秋",153,0)</f>
        <v>90</v>
      </c>
      <c r="AC9833" s="16">
        <f t="shared" si="978"/>
        <v>270</v>
      </c>
      <c r="AD9833" s="5">
        <f>IFERROR(AA9833/D9833,0)</f>
        <v>3.839262861530586E-2</v>
      </c>
      <c r="AE9833" s="15">
        <f t="shared" si="979"/>
        <v>0.24657534246575341</v>
      </c>
      <c r="AF9833" s="5">
        <f>IFERROR(AD9833*AE9833*48,0)</f>
        <v>0.45440042635101724</v>
      </c>
    </row>
    <row r="9834" spans="2:32" x14ac:dyDescent="0.15">
      <c r="B9834" s="1" t="s">
        <v>44</v>
      </c>
      <c r="C9834" s="1" t="s">
        <v>33</v>
      </c>
      <c r="D9834" s="6">
        <v>78.14</v>
      </c>
      <c r="E9834" s="6">
        <v>3.9</v>
      </c>
      <c r="F9834" s="18">
        <v>0.35416666666666702</v>
      </c>
      <c r="G9834" s="1">
        <v>12.1</v>
      </c>
      <c r="H9834" s="1">
        <v>70</v>
      </c>
      <c r="I9834" s="1">
        <v>12.3</v>
      </c>
      <c r="J9834" s="1">
        <v>0.1</v>
      </c>
      <c r="K9834" s="1">
        <v>423</v>
      </c>
      <c r="L9834" s="1">
        <v>160</v>
      </c>
      <c r="M9834" s="6">
        <f t="shared" si="975"/>
        <v>12.372060401625845</v>
      </c>
      <c r="N9834" s="7">
        <v>1</v>
      </c>
      <c r="O9834" s="11" cm="1">
        <f t="array" ref="O9834">ROUND(_xlfn.SWITCH(C9834,"建筑专教",IF(S9834&gt;0.1,1.38,1.28),"阶梯教室",IF(S9834&gt;0.1,1.15,1.05),"公共教室",IF(S9834&gt;0.1,1.22,1.12),IF(S9834&gt;0.1,1.2,1.1))+(MOD(ROW()*11,31)/31-0.5)*0.06,2)</f>
        <v>1.2</v>
      </c>
      <c r="P9834" s="12">
        <f t="shared" si="974"/>
        <v>0.02</v>
      </c>
      <c r="Q9834" s="13">
        <f t="shared" si="976"/>
        <v>-1.7064240295068944</v>
      </c>
      <c r="R9834" s="1">
        <v>2.4</v>
      </c>
      <c r="S9834" s="1">
        <v>0.8</v>
      </c>
      <c r="T9834" s="1">
        <v>0.1</v>
      </c>
      <c r="U9834" s="4" t="s">
        <v>62</v>
      </c>
      <c r="V9834">
        <v>0.42</v>
      </c>
      <c r="W9834">
        <v>0.4</v>
      </c>
      <c r="X9834">
        <v>0.76</v>
      </c>
      <c r="Y9834">
        <v>2.4300000000000002</v>
      </c>
      <c r="Z9834">
        <v>0.23</v>
      </c>
      <c r="AA9834" s="5">
        <f t="shared" si="977"/>
        <v>3.3000000000000003</v>
      </c>
      <c r="AB9834" s="15" cm="1">
        <f t="array" ref="AB9834">_xlfn.SWITCH(U9834,"夏",122,"冬",90,"春",153,"秋",153,0)</f>
        <v>90</v>
      </c>
      <c r="AC9834" s="16">
        <f t="shared" si="978"/>
        <v>297</v>
      </c>
      <c r="AD9834" s="5">
        <f>IFERROR(AA9834/D9834,0)</f>
        <v>4.2231891476836453E-2</v>
      </c>
      <c r="AE9834" s="15">
        <f t="shared" si="979"/>
        <v>0.24657534246575341</v>
      </c>
      <c r="AF9834" s="5">
        <f>IFERROR(AD9834*AE9834*48,0)</f>
        <v>0.49984046898611911</v>
      </c>
    </row>
    <row r="9835" spans="2:32" x14ac:dyDescent="0.15">
      <c r="B9835" s="1" t="s">
        <v>44</v>
      </c>
      <c r="C9835" s="1" t="s">
        <v>33</v>
      </c>
      <c r="D9835" s="6">
        <v>78.14</v>
      </c>
      <c r="E9835" s="6">
        <v>3.9</v>
      </c>
      <c r="F9835" s="18">
        <v>0.375</v>
      </c>
      <c r="G9835" s="1">
        <v>12.8</v>
      </c>
      <c r="H9835" s="1">
        <v>67</v>
      </c>
      <c r="I9835" s="1">
        <v>13</v>
      </c>
      <c r="J9835" s="1">
        <v>0.1</v>
      </c>
      <c r="K9835" s="1">
        <v>505</v>
      </c>
      <c r="L9835" s="1">
        <v>220</v>
      </c>
      <c r="M9835" s="6">
        <f t="shared" si="975"/>
        <v>13.071533120744675</v>
      </c>
      <c r="N9835" s="7">
        <v>1</v>
      </c>
      <c r="O9835" s="11" cm="1">
        <f t="array" ref="O9835">ROUND(_xlfn.SWITCH(C9835,"建筑专教",IF(S9835&gt;0.1,1.38,1.28),"阶梯教室",IF(S9835&gt;0.1,1.15,1.05),"公共教室",IF(S9835&gt;0.1,1.22,1.12),IF(S9835&gt;0.1,1.2,1.1))+(MOD(ROW()*11,31)/31-0.5)*0.06,2)</f>
        <v>1.22</v>
      </c>
      <c r="P9835" s="12">
        <f t="shared" si="974"/>
        <v>0.08</v>
      </c>
      <c r="Q9835" s="13">
        <f t="shared" si="976"/>
        <v>-1.4545371177773894</v>
      </c>
      <c r="R9835" s="1">
        <v>2.7</v>
      </c>
      <c r="S9835" s="1">
        <v>0.7</v>
      </c>
      <c r="T9835" s="1">
        <v>0.2</v>
      </c>
      <c r="U9835" s="4" t="s">
        <v>62</v>
      </c>
      <c r="V9835">
        <v>0.42</v>
      </c>
      <c r="W9835">
        <v>0.4</v>
      </c>
      <c r="X9835">
        <v>0.76</v>
      </c>
      <c r="Y9835">
        <v>2.4300000000000002</v>
      </c>
      <c r="Z9835">
        <v>0.23</v>
      </c>
      <c r="AA9835" s="5">
        <f t="shared" si="977"/>
        <v>3.6000000000000005</v>
      </c>
      <c r="AB9835" s="15" cm="1">
        <f t="array" ref="AB9835">_xlfn.SWITCH(U9835,"夏",122,"冬",90,"春",153,"秋",153,0)</f>
        <v>90</v>
      </c>
      <c r="AC9835" s="16">
        <f t="shared" si="978"/>
        <v>324.00000000000006</v>
      </c>
      <c r="AD9835" s="5">
        <f>IFERROR(AA9835/D9835,0)</f>
        <v>4.6071154338367039E-2</v>
      </c>
      <c r="AE9835" s="15">
        <f t="shared" si="979"/>
        <v>0.24657534246575341</v>
      </c>
      <c r="AF9835" s="5">
        <f>IFERROR(AD9835*AE9835*48,0)</f>
        <v>0.54528051162122082</v>
      </c>
    </row>
    <row r="9836" spans="2:32" x14ac:dyDescent="0.15">
      <c r="B9836" s="1" t="s">
        <v>44</v>
      </c>
      <c r="C9836" s="1" t="s">
        <v>33</v>
      </c>
      <c r="D9836" s="6">
        <v>78.14</v>
      </c>
      <c r="E9836" s="6">
        <v>3.9</v>
      </c>
      <c r="F9836" s="18">
        <v>0.39583333333333298</v>
      </c>
      <c r="G9836" s="1">
        <v>13.5</v>
      </c>
      <c r="H9836" s="1">
        <v>64</v>
      </c>
      <c r="I9836" s="1">
        <v>13.7</v>
      </c>
      <c r="J9836" s="1">
        <v>0.1</v>
      </c>
      <c r="K9836" s="1">
        <v>585</v>
      </c>
      <c r="L9836" s="1">
        <v>260</v>
      </c>
      <c r="M9836" s="6">
        <f t="shared" si="975"/>
        <v>13.771010969734277</v>
      </c>
      <c r="N9836" s="7">
        <v>1</v>
      </c>
      <c r="O9836" s="11" cm="1">
        <f t="array" ref="O9836">ROUND(_xlfn.SWITCH(C9836,"建筑专教",IF(S9836&gt;0.1,1.38,1.28),"阶梯教室",IF(S9836&gt;0.1,1.15,1.05),"公共教室",IF(S9836&gt;0.1,1.22,1.12),IF(S9836&gt;0.1,1.2,1.1))+(MOD(ROW()*11,31)/31-0.5)*0.06,2)</f>
        <v>1.18</v>
      </c>
      <c r="P9836" s="12">
        <f t="shared" si="974"/>
        <v>0.15</v>
      </c>
      <c r="Q9836" s="13">
        <f t="shared" si="976"/>
        <v>-1.3968038676049039</v>
      </c>
      <c r="R9836" s="1">
        <v>2.9</v>
      </c>
      <c r="S9836" s="1">
        <v>0.6</v>
      </c>
      <c r="T9836" s="1">
        <v>0.3</v>
      </c>
      <c r="U9836" s="4" t="s">
        <v>62</v>
      </c>
      <c r="V9836">
        <v>0.42</v>
      </c>
      <c r="W9836">
        <v>0.4</v>
      </c>
      <c r="X9836">
        <v>0.76</v>
      </c>
      <c r="Y9836">
        <v>2.4300000000000002</v>
      </c>
      <c r="Z9836">
        <v>0.23</v>
      </c>
      <c r="AA9836" s="5">
        <f t="shared" si="977"/>
        <v>3.8</v>
      </c>
      <c r="AB9836" s="15" cm="1">
        <f t="array" ref="AB9836">_xlfn.SWITCH(U9836,"夏",122,"冬",90,"春",153,"秋",153,0)</f>
        <v>90</v>
      </c>
      <c r="AC9836" s="16">
        <f t="shared" si="978"/>
        <v>342</v>
      </c>
      <c r="AD9836" s="5">
        <f>IFERROR(AA9836/D9836,0)</f>
        <v>4.8630662912720758E-2</v>
      </c>
      <c r="AE9836" s="15">
        <f t="shared" si="979"/>
        <v>0.24657534246575341</v>
      </c>
      <c r="AF9836" s="5">
        <f>IFERROR(AD9836*AE9836*48,0)</f>
        <v>0.57557387337795518</v>
      </c>
    </row>
    <row r="9837" spans="2:32" x14ac:dyDescent="0.15">
      <c r="B9837" s="1" t="s">
        <v>44</v>
      </c>
      <c r="C9837" s="1" t="s">
        <v>33</v>
      </c>
      <c r="D9837" s="6">
        <v>78.14</v>
      </c>
      <c r="E9837" s="6">
        <v>3.9</v>
      </c>
      <c r="F9837" s="18">
        <v>0.41666666666666702</v>
      </c>
      <c r="G9837" s="1">
        <v>14.2</v>
      </c>
      <c r="H9837" s="1">
        <v>61</v>
      </c>
      <c r="I9837" s="1">
        <v>14.4</v>
      </c>
      <c r="J9837" s="1">
        <v>0.1</v>
      </c>
      <c r="K9837" s="1">
        <v>655</v>
      </c>
      <c r="L9837" s="1">
        <v>290</v>
      </c>
      <c r="M9837" s="6">
        <f t="shared" si="975"/>
        <v>14.470493886393399</v>
      </c>
      <c r="N9837" s="7">
        <v>1</v>
      </c>
      <c r="O9837" s="11" cm="1">
        <f t="array" ref="O9837">ROUND(_xlfn.SWITCH(C9837,"建筑专教",IF(S9837&gt;0.1,1.38,1.28),"阶梯教室",IF(S9837&gt;0.1,1.15,1.05),"公共教室",IF(S9837&gt;0.1,1.22,1.12),IF(S9837&gt;0.1,1.2,1.1))+(MOD(ROW()*11,31)/31-0.5)*0.06,2)</f>
        <v>1.2</v>
      </c>
      <c r="P9837" s="12">
        <f t="shared" si="974"/>
        <v>0.2</v>
      </c>
      <c r="Q9837" s="13">
        <f t="shared" si="976"/>
        <v>-1.1537449133634761</v>
      </c>
      <c r="R9837" s="1">
        <v>2.8</v>
      </c>
      <c r="S9837" s="1">
        <v>0.5</v>
      </c>
      <c r="T9837" s="1">
        <v>0.4</v>
      </c>
      <c r="U9837" s="4" t="s">
        <v>62</v>
      </c>
      <c r="V9837">
        <v>0.42</v>
      </c>
      <c r="W9837">
        <v>0.4</v>
      </c>
      <c r="X9837">
        <v>0.76</v>
      </c>
      <c r="Y9837">
        <v>2.4300000000000002</v>
      </c>
      <c r="Z9837">
        <v>0.23</v>
      </c>
      <c r="AA9837" s="5">
        <f t="shared" si="977"/>
        <v>3.6999999999999997</v>
      </c>
      <c r="AB9837" s="15" cm="1">
        <f t="array" ref="AB9837">_xlfn.SWITCH(U9837,"夏",122,"冬",90,"春",153,"秋",153,0)</f>
        <v>90</v>
      </c>
      <c r="AC9837" s="16">
        <f t="shared" si="978"/>
        <v>333</v>
      </c>
      <c r="AD9837" s="5">
        <f>IFERROR(AA9837/D9837,0)</f>
        <v>4.7350908625543892E-2</v>
      </c>
      <c r="AE9837" s="15">
        <f t="shared" si="979"/>
        <v>0.24657534246575341</v>
      </c>
      <c r="AF9837" s="5">
        <f>IFERROR(AD9837*AE9837*48,0)</f>
        <v>0.56042719249958795</v>
      </c>
    </row>
    <row r="9838" spans="2:32" x14ac:dyDescent="0.15">
      <c r="B9838" s="1" t="s">
        <v>44</v>
      </c>
      <c r="C9838" s="1" t="s">
        <v>33</v>
      </c>
      <c r="D9838" s="6">
        <v>78.14</v>
      </c>
      <c r="E9838" s="6">
        <v>3.9</v>
      </c>
      <c r="F9838" s="18">
        <v>0.4375</v>
      </c>
      <c r="G9838" s="1">
        <v>14.9</v>
      </c>
      <c r="H9838" s="1">
        <v>58</v>
      </c>
      <c r="I9838" s="1">
        <v>15.1</v>
      </c>
      <c r="J9838" s="1">
        <v>0.1</v>
      </c>
      <c r="K9838" s="1">
        <v>695</v>
      </c>
      <c r="L9838" s="1">
        <v>320</v>
      </c>
      <c r="M9838" s="6">
        <f t="shared" si="975"/>
        <v>15.169981809422893</v>
      </c>
      <c r="N9838" s="7">
        <v>1</v>
      </c>
      <c r="O9838" s="11" cm="1">
        <f t="array" ref="O9838">ROUND(_xlfn.SWITCH(C9838,"建筑专教",IF(S9838&gt;0.1,1.38,1.28),"阶梯教室",IF(S9838&gt;0.1,1.15,1.05),"公共教室",IF(S9838&gt;0.1,1.22,1.12),IF(S9838&gt;0.1,1.2,1.1))+(MOD(ROW()*11,31)/31-0.5)*0.06,2)</f>
        <v>1.22</v>
      </c>
      <c r="P9838" s="12">
        <f t="shared" si="974"/>
        <v>0.24</v>
      </c>
      <c r="Q9838" s="13">
        <f t="shared" si="976"/>
        <v>-0.92403063738542457</v>
      </c>
      <c r="R9838" s="1">
        <v>2.6</v>
      </c>
      <c r="S9838" s="1">
        <v>0.5</v>
      </c>
      <c r="T9838" s="1">
        <v>0.4</v>
      </c>
      <c r="U9838" s="4" t="s">
        <v>62</v>
      </c>
      <c r="V9838">
        <v>0.42</v>
      </c>
      <c r="W9838">
        <v>0.4</v>
      </c>
      <c r="X9838">
        <v>0.76</v>
      </c>
      <c r="Y9838">
        <v>2.4300000000000002</v>
      </c>
      <c r="Z9838">
        <v>0.23</v>
      </c>
      <c r="AA9838" s="5">
        <f t="shared" si="977"/>
        <v>3.5</v>
      </c>
      <c r="AB9838" s="15" cm="1">
        <f t="array" ref="AB9838">_xlfn.SWITCH(U9838,"夏",122,"冬",90,"春",153,"秋",153,0)</f>
        <v>90</v>
      </c>
      <c r="AC9838" s="16">
        <f t="shared" si="978"/>
        <v>315</v>
      </c>
      <c r="AD9838" s="5">
        <f>IFERROR(AA9838/D9838,0)</f>
        <v>4.4791400051190172E-2</v>
      </c>
      <c r="AE9838" s="15">
        <f t="shared" si="979"/>
        <v>0.24657534246575341</v>
      </c>
      <c r="AF9838" s="5">
        <f>IFERROR(AD9838*AE9838*48,0)</f>
        <v>0.53013383074285358</v>
      </c>
    </row>
    <row r="9839" spans="2:32" x14ac:dyDescent="0.15">
      <c r="B9839" s="1" t="s">
        <v>44</v>
      </c>
      <c r="C9839" s="1" t="s">
        <v>33</v>
      </c>
      <c r="D9839" s="6">
        <v>78.14</v>
      </c>
      <c r="E9839" s="6">
        <v>3.9</v>
      </c>
      <c r="F9839" s="18">
        <v>0.45833333333333298</v>
      </c>
      <c r="G9839" s="1">
        <v>15.4</v>
      </c>
      <c r="H9839" s="1">
        <v>56</v>
      </c>
      <c r="I9839" s="1">
        <v>15.6</v>
      </c>
      <c r="J9839" s="1">
        <v>0.1</v>
      </c>
      <c r="K9839" s="1">
        <v>675</v>
      </c>
      <c r="L9839" s="1">
        <v>340</v>
      </c>
      <c r="M9839" s="6">
        <f t="shared" si="975"/>
        <v>15.669619071783529</v>
      </c>
      <c r="N9839" s="7">
        <v>1</v>
      </c>
      <c r="O9839" s="11" cm="1">
        <f t="array" ref="O9839">ROUND(_xlfn.SWITCH(C9839,"建筑专教",IF(S9839&gt;0.1,1.38,1.28),"阶梯教室",IF(S9839&gt;0.1,1.15,1.05),"公共教室",IF(S9839&gt;0.1,1.22,1.12),IF(S9839&gt;0.1,1.2,1.1))+(MOD(ROW()*11,31)/31-0.5)*0.06,2)</f>
        <v>1.19</v>
      </c>
      <c r="P9839" s="12">
        <f t="shared" si="974"/>
        <v>0.22</v>
      </c>
      <c r="Q9839" s="13">
        <f t="shared" si="976"/>
        <v>-0.87980027569449371</v>
      </c>
      <c r="R9839" s="1">
        <v>2.4</v>
      </c>
      <c r="S9839" s="1">
        <v>0.5</v>
      </c>
      <c r="T9839" s="1">
        <v>0.3</v>
      </c>
      <c r="U9839" s="4" t="s">
        <v>62</v>
      </c>
      <c r="V9839">
        <v>0.42</v>
      </c>
      <c r="W9839">
        <v>0.4</v>
      </c>
      <c r="X9839">
        <v>0.76</v>
      </c>
      <c r="Y9839">
        <v>2.4300000000000002</v>
      </c>
      <c r="Z9839">
        <v>0.23</v>
      </c>
      <c r="AA9839" s="5">
        <f t="shared" si="977"/>
        <v>3.1999999999999997</v>
      </c>
      <c r="AB9839" s="15" cm="1">
        <f t="array" ref="AB9839">_xlfn.SWITCH(U9839,"夏",122,"冬",90,"春",153,"秋",153,0)</f>
        <v>90</v>
      </c>
      <c r="AC9839" s="16">
        <f t="shared" si="978"/>
        <v>288</v>
      </c>
      <c r="AD9839" s="5">
        <f>IFERROR(AA9839/D9839,0)</f>
        <v>4.0952137189659579E-2</v>
      </c>
      <c r="AE9839" s="15">
        <f t="shared" si="979"/>
        <v>0.24657534246575341</v>
      </c>
      <c r="AF9839" s="5">
        <f>IFERROR(AD9839*AE9839*48,0)</f>
        <v>0.48469378810775177</v>
      </c>
    </row>
    <row r="9840" spans="2:32" x14ac:dyDescent="0.15">
      <c r="B9840" s="1" t="s">
        <v>44</v>
      </c>
      <c r="C9840" s="1" t="s">
        <v>33</v>
      </c>
      <c r="D9840" s="6">
        <v>78.14</v>
      </c>
      <c r="E9840" s="6">
        <v>3.9</v>
      </c>
      <c r="F9840" s="18">
        <v>0.47916666666666702</v>
      </c>
      <c r="G9840" s="1">
        <v>15.8</v>
      </c>
      <c r="H9840" s="1">
        <v>54</v>
      </c>
      <c r="I9840" s="1">
        <v>16</v>
      </c>
      <c r="J9840" s="1">
        <v>0.1</v>
      </c>
      <c r="K9840" s="1">
        <v>560</v>
      </c>
      <c r="L9840" s="1">
        <v>360</v>
      </c>
      <c r="M9840" s="6">
        <f t="shared" si="975"/>
        <v>16.069330683922487</v>
      </c>
      <c r="N9840" s="7">
        <v>1</v>
      </c>
      <c r="O9840" s="11" cm="1">
        <f t="array" ref="O9840">ROUND(_xlfn.SWITCH(C9840,"建筑专教",IF(S9840&gt;0.1,1.38,1.28),"阶梯教室",IF(S9840&gt;0.1,1.15,1.05),"公共教室",IF(S9840&gt;0.1,1.22,1.12),IF(S9840&gt;0.1,1.2,1.1))+(MOD(ROW()*11,31)/31-0.5)*0.06,2)</f>
        <v>1.21</v>
      </c>
      <c r="P9840" s="12">
        <f t="shared" si="974"/>
        <v>0.13</v>
      </c>
      <c r="Q9840" s="13">
        <f t="shared" si="976"/>
        <v>-0.73143941716506367</v>
      </c>
      <c r="R9840" s="1">
        <v>2</v>
      </c>
      <c r="S9840" s="1">
        <v>0.6</v>
      </c>
      <c r="T9840" s="1">
        <v>0.2</v>
      </c>
      <c r="U9840" s="4" t="s">
        <v>62</v>
      </c>
      <c r="V9840">
        <v>0.42</v>
      </c>
      <c r="W9840">
        <v>0.4</v>
      </c>
      <c r="X9840">
        <v>0.76</v>
      </c>
      <c r="Y9840">
        <v>2.4300000000000002</v>
      </c>
      <c r="Z9840">
        <v>0.23</v>
      </c>
      <c r="AA9840" s="5">
        <f t="shared" si="977"/>
        <v>2.8000000000000003</v>
      </c>
      <c r="AB9840" s="15" cm="1">
        <f t="array" ref="AB9840">_xlfn.SWITCH(U9840,"夏",122,"冬",90,"春",153,"秋",153,0)</f>
        <v>90</v>
      </c>
      <c r="AC9840" s="16">
        <f t="shared" si="978"/>
        <v>252.00000000000003</v>
      </c>
      <c r="AD9840" s="5">
        <f>IFERROR(AA9840/D9840,0)</f>
        <v>3.5833120040952141E-2</v>
      </c>
      <c r="AE9840" s="15">
        <f t="shared" si="979"/>
        <v>0.24657534246575341</v>
      </c>
      <c r="AF9840" s="5">
        <f>IFERROR(AD9840*AE9840*48,0)</f>
        <v>0.42410706459428282</v>
      </c>
    </row>
    <row r="9841" spans="2:32" x14ac:dyDescent="0.15">
      <c r="B9841" s="1" t="s">
        <v>44</v>
      </c>
      <c r="C9841" s="1" t="s">
        <v>33</v>
      </c>
      <c r="D9841" s="6">
        <v>78.14</v>
      </c>
      <c r="E9841" s="6">
        <v>3.9</v>
      </c>
      <c r="F9841" s="18">
        <v>0.5</v>
      </c>
      <c r="G9841" s="1">
        <v>16</v>
      </c>
      <c r="H9841" s="1">
        <v>53</v>
      </c>
      <c r="I9841" s="1">
        <v>16.2</v>
      </c>
      <c r="J9841" s="1">
        <v>0.1</v>
      </c>
      <c r="K9841" s="1">
        <v>440</v>
      </c>
      <c r="L9841" s="1">
        <v>380</v>
      </c>
      <c r="M9841" s="6">
        <f t="shared" si="975"/>
        <v>16.26918708694518</v>
      </c>
      <c r="N9841" s="1">
        <v>0</v>
      </c>
      <c r="O9841" s="1">
        <v>0</v>
      </c>
      <c r="P9841" s="12">
        <f t="shared" si="974"/>
        <v>0</v>
      </c>
      <c r="Q9841" s="1">
        <v>0</v>
      </c>
      <c r="R9841" s="1">
        <v>0</v>
      </c>
      <c r="S9841" s="1">
        <v>0.7</v>
      </c>
      <c r="T9841" s="1">
        <v>0</v>
      </c>
      <c r="U9841" s="4" t="s">
        <v>62</v>
      </c>
      <c r="V9841">
        <v>0.42</v>
      </c>
      <c r="W9841">
        <v>0.4</v>
      </c>
      <c r="X9841">
        <v>0.76</v>
      </c>
      <c r="Y9841">
        <v>2.4300000000000002</v>
      </c>
      <c r="Z9841">
        <v>0.23</v>
      </c>
      <c r="AA9841" s="5">
        <f t="shared" si="977"/>
        <v>0.7</v>
      </c>
      <c r="AB9841" s="15" cm="1">
        <f t="array" ref="AB9841">_xlfn.SWITCH(U9841,"夏",122,"冬",90,"春",153,"秋",153,0)</f>
        <v>90</v>
      </c>
      <c r="AC9841" s="16">
        <f t="shared" si="978"/>
        <v>62.999999999999993</v>
      </c>
      <c r="AD9841" s="5">
        <f>IFERROR(AA9841/D9841,0)</f>
        <v>8.9582800102380334E-3</v>
      </c>
      <c r="AE9841" s="15">
        <f t="shared" si="979"/>
        <v>0.24657534246575341</v>
      </c>
      <c r="AF9841" s="5">
        <f>IFERROR(AD9841*AE9841*48,0)</f>
        <v>0.10602676614857068</v>
      </c>
    </row>
    <row r="9842" spans="2:32" x14ac:dyDescent="0.15">
      <c r="B9842" s="1" t="s">
        <v>44</v>
      </c>
      <c r="C9842" s="1" t="s">
        <v>33</v>
      </c>
      <c r="D9842" s="6">
        <v>78.14</v>
      </c>
      <c r="E9842" s="6">
        <v>3.9</v>
      </c>
      <c r="F9842" s="18">
        <v>0.52083333333333304</v>
      </c>
      <c r="G9842" s="1">
        <v>15.6</v>
      </c>
      <c r="H9842" s="1">
        <v>55</v>
      </c>
      <c r="I9842" s="1">
        <v>15.8</v>
      </c>
      <c r="J9842" s="1">
        <v>0.1</v>
      </c>
      <c r="K9842" s="1">
        <v>415</v>
      </c>
      <c r="L9842" s="1">
        <v>370</v>
      </c>
      <c r="M9842" s="6">
        <f t="shared" si="975"/>
        <v>15.869474678410143</v>
      </c>
      <c r="N9842" s="1">
        <v>0</v>
      </c>
      <c r="O9842" s="1">
        <v>0</v>
      </c>
      <c r="P9842" s="12">
        <f t="shared" si="974"/>
        <v>0</v>
      </c>
      <c r="Q9842" s="1">
        <v>0</v>
      </c>
      <c r="R9842" s="1">
        <v>0</v>
      </c>
      <c r="S9842" s="1">
        <v>0.6</v>
      </c>
      <c r="T9842" s="1">
        <v>0</v>
      </c>
      <c r="U9842" s="4" t="s">
        <v>62</v>
      </c>
      <c r="V9842">
        <v>0.42</v>
      </c>
      <c r="W9842">
        <v>0.4</v>
      </c>
      <c r="X9842">
        <v>0.76</v>
      </c>
      <c r="Y9842">
        <v>2.4300000000000002</v>
      </c>
      <c r="Z9842">
        <v>0.23</v>
      </c>
      <c r="AA9842" s="5">
        <f t="shared" si="977"/>
        <v>0.6</v>
      </c>
      <c r="AB9842" s="15" cm="1">
        <f t="array" ref="AB9842">_xlfn.SWITCH(U9842,"夏",122,"冬",90,"春",153,"秋",153,0)</f>
        <v>90</v>
      </c>
      <c r="AC9842" s="16">
        <f t="shared" si="978"/>
        <v>54</v>
      </c>
      <c r="AD9842" s="5">
        <f>IFERROR(AA9842/D9842,0)</f>
        <v>7.678525723061172E-3</v>
      </c>
      <c r="AE9842" s="15">
        <f t="shared" si="979"/>
        <v>0.24657534246575341</v>
      </c>
      <c r="AF9842" s="5">
        <f>IFERROR(AD9842*AE9842*48,0)</f>
        <v>9.0880085270203456E-2</v>
      </c>
    </row>
    <row r="9843" spans="2:32" x14ac:dyDescent="0.15">
      <c r="B9843" s="1" t="s">
        <v>44</v>
      </c>
      <c r="C9843" s="1" t="s">
        <v>33</v>
      </c>
      <c r="D9843" s="6">
        <v>78.14</v>
      </c>
      <c r="E9843" s="6">
        <v>3.9</v>
      </c>
      <c r="F9843" s="18">
        <v>0.54166666666666696</v>
      </c>
      <c r="G9843" s="1">
        <v>15.3</v>
      </c>
      <c r="H9843" s="1">
        <v>57</v>
      </c>
      <c r="I9843" s="1">
        <v>15.5</v>
      </c>
      <c r="J9843" s="1">
        <v>0.1</v>
      </c>
      <c r="K9843" s="1">
        <v>411</v>
      </c>
      <c r="L9843" s="1">
        <v>350</v>
      </c>
      <c r="M9843" s="6">
        <f t="shared" si="975"/>
        <v>15.569691418483785</v>
      </c>
      <c r="N9843" s="1">
        <v>0</v>
      </c>
      <c r="O9843" s="1">
        <v>0</v>
      </c>
      <c r="P9843" s="12">
        <f t="shared" si="974"/>
        <v>0</v>
      </c>
      <c r="Q9843" s="1">
        <v>0</v>
      </c>
      <c r="R9843" s="1">
        <v>0</v>
      </c>
      <c r="S9843" s="1">
        <v>0.6</v>
      </c>
      <c r="T9843" s="1">
        <v>0</v>
      </c>
      <c r="U9843" s="4" t="s">
        <v>62</v>
      </c>
      <c r="V9843">
        <v>0.42</v>
      </c>
      <c r="W9843">
        <v>0.4</v>
      </c>
      <c r="X9843">
        <v>0.76</v>
      </c>
      <c r="Y9843">
        <v>2.4300000000000002</v>
      </c>
      <c r="Z9843">
        <v>0.23</v>
      </c>
      <c r="AA9843" s="5">
        <f t="shared" si="977"/>
        <v>0.6</v>
      </c>
      <c r="AB9843" s="15" cm="1">
        <f t="array" ref="AB9843">_xlfn.SWITCH(U9843,"夏",122,"冬",90,"春",153,"秋",153,0)</f>
        <v>90</v>
      </c>
      <c r="AC9843" s="16">
        <f t="shared" si="978"/>
        <v>54</v>
      </c>
      <c r="AD9843" s="5">
        <f>IFERROR(AA9843/D9843,0)</f>
        <v>7.678525723061172E-3</v>
      </c>
      <c r="AE9843" s="15">
        <f t="shared" si="979"/>
        <v>0.24657534246575341</v>
      </c>
      <c r="AF9843" s="5">
        <f>IFERROR(AD9843*AE9843*48,0)</f>
        <v>9.0880085270203456E-2</v>
      </c>
    </row>
    <row r="9844" spans="2:32" x14ac:dyDescent="0.15">
      <c r="B9844" s="1" t="s">
        <v>44</v>
      </c>
      <c r="C9844" s="1" t="s">
        <v>33</v>
      </c>
      <c r="D9844" s="6">
        <v>78.14</v>
      </c>
      <c r="E9844" s="6">
        <v>3.9</v>
      </c>
      <c r="F9844" s="18">
        <v>0.5625</v>
      </c>
      <c r="G9844" s="1">
        <v>15</v>
      </c>
      <c r="H9844" s="1">
        <v>60</v>
      </c>
      <c r="I9844" s="1">
        <v>15.2</v>
      </c>
      <c r="J9844" s="1">
        <v>0.1</v>
      </c>
      <c r="K9844" s="1">
        <v>408</v>
      </c>
      <c r="L9844" s="1">
        <v>330</v>
      </c>
      <c r="M9844" s="6">
        <f t="shared" si="975"/>
        <v>15.269909060719442</v>
      </c>
      <c r="N9844" s="1">
        <v>0</v>
      </c>
      <c r="O9844" s="1">
        <v>0</v>
      </c>
      <c r="P9844" s="12">
        <f t="shared" si="974"/>
        <v>0</v>
      </c>
      <c r="Q9844" s="1">
        <v>0</v>
      </c>
      <c r="R9844" s="1">
        <v>0</v>
      </c>
      <c r="S9844" s="1">
        <v>0.7</v>
      </c>
      <c r="T9844" s="1">
        <v>0</v>
      </c>
      <c r="U9844" s="4" t="s">
        <v>62</v>
      </c>
      <c r="V9844">
        <v>0.42</v>
      </c>
      <c r="W9844">
        <v>0.4</v>
      </c>
      <c r="X9844">
        <v>0.76</v>
      </c>
      <c r="Y9844">
        <v>2.4300000000000002</v>
      </c>
      <c r="Z9844">
        <v>0.23</v>
      </c>
      <c r="AA9844" s="5">
        <f t="shared" si="977"/>
        <v>0.7</v>
      </c>
      <c r="AB9844" s="15" cm="1">
        <f t="array" ref="AB9844">_xlfn.SWITCH(U9844,"夏",122,"冬",90,"春",153,"秋",153,0)</f>
        <v>90</v>
      </c>
      <c r="AC9844" s="16">
        <f t="shared" si="978"/>
        <v>62.999999999999993</v>
      </c>
      <c r="AD9844" s="5">
        <f>IFERROR(AA9844/D9844,0)</f>
        <v>8.9582800102380334E-3</v>
      </c>
      <c r="AE9844" s="15">
        <f t="shared" si="979"/>
        <v>0.24657534246575341</v>
      </c>
      <c r="AF9844" s="5">
        <f>IFERROR(AD9844*AE9844*48,0)</f>
        <v>0.10602676614857068</v>
      </c>
    </row>
    <row r="9845" spans="2:32" x14ac:dyDescent="0.15">
      <c r="B9845" s="1" t="s">
        <v>44</v>
      </c>
      <c r="C9845" s="1" t="s">
        <v>33</v>
      </c>
      <c r="D9845" s="6">
        <v>78.14</v>
      </c>
      <c r="E9845" s="6">
        <v>3.9</v>
      </c>
      <c r="F9845" s="18">
        <v>0.58333333333333304</v>
      </c>
      <c r="G9845" s="1">
        <v>15.3</v>
      </c>
      <c r="H9845" s="1">
        <v>57</v>
      </c>
      <c r="I9845" s="1">
        <v>15.5</v>
      </c>
      <c r="J9845" s="1">
        <v>0.1</v>
      </c>
      <c r="K9845" s="1">
        <v>495</v>
      </c>
      <c r="L9845" s="1">
        <v>300</v>
      </c>
      <c r="M9845" s="6">
        <f t="shared" si="975"/>
        <v>15.569691418483785</v>
      </c>
      <c r="N9845" s="7">
        <v>1</v>
      </c>
      <c r="O9845" s="11" cm="1">
        <f t="array" ref="O9845">ROUND(_xlfn.SWITCH(C9845,"建筑专教",IF(S9845&gt;0.1,1.38,1.28),"阶梯教室",IF(S9845&gt;0.1,1.15,1.05),"公共教室",IF(S9845&gt;0.1,1.22,1.12),IF(S9845&gt;0.1,1.2,1.1))+(MOD(ROW()*11,31)/31-0.5)*0.06,2)</f>
        <v>1.19</v>
      </c>
      <c r="P9845" s="12">
        <f t="shared" si="974"/>
        <v>0.08</v>
      </c>
      <c r="Q9845" s="13">
        <f t="shared" si="976"/>
        <v>-0.9046162958440358</v>
      </c>
      <c r="R9845" s="1">
        <v>1.8</v>
      </c>
      <c r="S9845" s="1">
        <v>0.8</v>
      </c>
      <c r="T9845" s="1">
        <v>0.2</v>
      </c>
      <c r="U9845" s="4" t="s">
        <v>62</v>
      </c>
      <c r="V9845">
        <v>0.42</v>
      </c>
      <c r="W9845">
        <v>0.4</v>
      </c>
      <c r="X9845">
        <v>0.76</v>
      </c>
      <c r="Y9845">
        <v>2.4300000000000002</v>
      </c>
      <c r="Z9845">
        <v>0.23</v>
      </c>
      <c r="AA9845" s="5">
        <f t="shared" si="977"/>
        <v>2.8000000000000003</v>
      </c>
      <c r="AB9845" s="15" cm="1">
        <f t="array" ref="AB9845">_xlfn.SWITCH(U9845,"夏",122,"冬",90,"春",153,"秋",153,0)</f>
        <v>90</v>
      </c>
      <c r="AC9845" s="16">
        <f t="shared" si="978"/>
        <v>252.00000000000003</v>
      </c>
      <c r="AD9845" s="5">
        <f>IFERROR(AA9845/D9845,0)</f>
        <v>3.5833120040952141E-2</v>
      </c>
      <c r="AE9845" s="15">
        <f t="shared" si="979"/>
        <v>0.24657534246575341</v>
      </c>
      <c r="AF9845" s="5">
        <f>IFERROR(AD9845*AE9845*48,0)</f>
        <v>0.42410706459428282</v>
      </c>
    </row>
    <row r="9846" spans="2:32" x14ac:dyDescent="0.15">
      <c r="B9846" s="1" t="s">
        <v>44</v>
      </c>
      <c r="C9846" s="1" t="s">
        <v>33</v>
      </c>
      <c r="D9846" s="6">
        <v>78.14</v>
      </c>
      <c r="E9846" s="6">
        <v>3.9</v>
      </c>
      <c r="F9846" s="18">
        <v>0.60416666666666696</v>
      </c>
      <c r="G9846" s="1">
        <v>15.8</v>
      </c>
      <c r="H9846" s="1">
        <v>54</v>
      </c>
      <c r="I9846" s="1">
        <v>16</v>
      </c>
      <c r="J9846" s="1">
        <v>0.1</v>
      </c>
      <c r="K9846" s="1">
        <v>615</v>
      </c>
      <c r="L9846" s="1">
        <v>270</v>
      </c>
      <c r="M9846" s="6">
        <f t="shared" si="975"/>
        <v>16.069330683922487</v>
      </c>
      <c r="N9846" s="7">
        <v>1</v>
      </c>
      <c r="O9846" s="11" cm="1">
        <f t="array" ref="O9846">ROUND(_xlfn.SWITCH(C9846,"建筑专教",IF(S9846&gt;0.1,1.38,1.28),"阶梯教室",IF(S9846&gt;0.1,1.15,1.05),"公共教室",IF(S9846&gt;0.1,1.22,1.12),IF(S9846&gt;0.1,1.2,1.1))+(MOD(ROW()*11,31)/31-0.5)*0.06,2)</f>
        <v>1.21</v>
      </c>
      <c r="P9846" s="12">
        <f t="shared" si="974"/>
        <v>0.17</v>
      </c>
      <c r="Q9846" s="13">
        <f t="shared" si="976"/>
        <v>-0.73143941716506367</v>
      </c>
      <c r="R9846" s="1">
        <v>2.2999999999999998</v>
      </c>
      <c r="S9846" s="1">
        <v>0.7</v>
      </c>
      <c r="T9846" s="1">
        <v>0.3</v>
      </c>
      <c r="U9846" s="4" t="s">
        <v>62</v>
      </c>
      <c r="V9846">
        <v>0.42</v>
      </c>
      <c r="W9846">
        <v>0.4</v>
      </c>
      <c r="X9846">
        <v>0.76</v>
      </c>
      <c r="Y9846">
        <v>2.4300000000000002</v>
      </c>
      <c r="Z9846">
        <v>0.23</v>
      </c>
      <c r="AA9846" s="5">
        <f t="shared" si="977"/>
        <v>3.3</v>
      </c>
      <c r="AB9846" s="15" cm="1">
        <f t="array" ref="AB9846">_xlfn.SWITCH(U9846,"夏",122,"冬",90,"春",153,"秋",153,0)</f>
        <v>90</v>
      </c>
      <c r="AC9846" s="16">
        <f t="shared" si="978"/>
        <v>297</v>
      </c>
      <c r="AD9846" s="5">
        <f>IFERROR(AA9846/D9846,0)</f>
        <v>4.2231891476836446E-2</v>
      </c>
      <c r="AE9846" s="15">
        <f t="shared" si="979"/>
        <v>0.24657534246575341</v>
      </c>
      <c r="AF9846" s="5">
        <f>IFERROR(AD9846*AE9846*48,0)</f>
        <v>0.499840468986119</v>
      </c>
    </row>
    <row r="9847" spans="2:32" x14ac:dyDescent="0.15">
      <c r="B9847" s="1" t="s">
        <v>44</v>
      </c>
      <c r="C9847" s="1" t="s">
        <v>33</v>
      </c>
      <c r="D9847" s="6">
        <v>78.14</v>
      </c>
      <c r="E9847" s="6">
        <v>3.9</v>
      </c>
      <c r="F9847" s="18">
        <v>0.625</v>
      </c>
      <c r="G9847" s="1">
        <v>16.3</v>
      </c>
      <c r="H9847" s="1">
        <v>52</v>
      </c>
      <c r="I9847" s="1">
        <v>16.5</v>
      </c>
      <c r="J9847" s="1">
        <v>0.1</v>
      </c>
      <c r="K9847" s="1">
        <v>680</v>
      </c>
      <c r="L9847" s="1">
        <v>240</v>
      </c>
      <c r="M9847" s="6">
        <f t="shared" si="975"/>
        <v>16.568972433815077</v>
      </c>
      <c r="N9847" s="7">
        <v>1</v>
      </c>
      <c r="O9847" s="11" cm="1">
        <f t="array" ref="O9847">ROUND(_xlfn.SWITCH(C9847,"建筑专教",IF(S9847&gt;0.1,1.38,1.28),"阶梯教室",IF(S9847&gt;0.1,1.15,1.05),"公共教室",IF(S9847&gt;0.1,1.22,1.12),IF(S9847&gt;0.1,1.2,1.1))+(MOD(ROW()*11,31)/31-0.5)*0.06,2)</f>
        <v>1.18</v>
      </c>
      <c r="P9847" s="12">
        <f t="shared" si="974"/>
        <v>0.22</v>
      </c>
      <c r="Q9847" s="13">
        <f t="shared" si="976"/>
        <v>-0.68457382025036773</v>
      </c>
      <c r="R9847" s="1">
        <v>2.5</v>
      </c>
      <c r="S9847" s="1">
        <v>0.6</v>
      </c>
      <c r="T9847" s="1">
        <v>0.4</v>
      </c>
      <c r="U9847" s="4" t="s">
        <v>62</v>
      </c>
      <c r="V9847">
        <v>0.42</v>
      </c>
      <c r="W9847">
        <v>0.4</v>
      </c>
      <c r="X9847">
        <v>0.76</v>
      </c>
      <c r="Y9847">
        <v>2.4300000000000002</v>
      </c>
      <c r="Z9847">
        <v>0.23</v>
      </c>
      <c r="AA9847" s="5">
        <f t="shared" si="977"/>
        <v>3.5</v>
      </c>
      <c r="AB9847" s="15" cm="1">
        <f t="array" ref="AB9847">_xlfn.SWITCH(U9847,"夏",122,"冬",90,"春",153,"秋",153,0)</f>
        <v>90</v>
      </c>
      <c r="AC9847" s="16">
        <f t="shared" si="978"/>
        <v>315</v>
      </c>
      <c r="AD9847" s="5">
        <f>IFERROR(AA9847/D9847,0)</f>
        <v>4.4791400051190172E-2</v>
      </c>
      <c r="AE9847" s="15">
        <f t="shared" si="979"/>
        <v>0.24657534246575341</v>
      </c>
      <c r="AF9847" s="5">
        <f>IFERROR(AD9847*AE9847*48,0)</f>
        <v>0.53013383074285358</v>
      </c>
    </row>
    <row r="9848" spans="2:32" x14ac:dyDescent="0.15">
      <c r="B9848" s="1" t="s">
        <v>44</v>
      </c>
      <c r="C9848" s="1" t="s">
        <v>33</v>
      </c>
      <c r="D9848" s="6">
        <v>78.14</v>
      </c>
      <c r="E9848" s="6">
        <v>3.9</v>
      </c>
      <c r="F9848" s="18">
        <v>0.64583333333333304</v>
      </c>
      <c r="G9848" s="1">
        <v>16.600000000000001</v>
      </c>
      <c r="H9848" s="1">
        <v>50</v>
      </c>
      <c r="I9848" s="1">
        <v>16.8</v>
      </c>
      <c r="J9848" s="1">
        <v>0.1</v>
      </c>
      <c r="K9848" s="1">
        <v>645</v>
      </c>
      <c r="L9848" s="1">
        <v>210</v>
      </c>
      <c r="M9848" s="6">
        <f t="shared" si="975"/>
        <v>16.86875866740138</v>
      </c>
      <c r="N9848" s="7">
        <v>1</v>
      </c>
      <c r="O9848" s="11" cm="1">
        <f t="array" ref="O9848">ROUND(_xlfn.SWITCH(C9848,"建筑专教",IF(S9848&gt;0.1,1.38,1.28),"阶梯教室",IF(S9848&gt;0.1,1.15,1.05),"公共教室",IF(S9848&gt;0.1,1.22,1.12),IF(S9848&gt;0.1,1.2,1.1))+(MOD(ROW()*11,31)/31-0.5)*0.06,2)</f>
        <v>1.2</v>
      </c>
      <c r="P9848" s="12">
        <f t="shared" si="974"/>
        <v>0.2</v>
      </c>
      <c r="Q9848" s="13">
        <f t="shared" si="976"/>
        <v>-0.56506421643764349</v>
      </c>
      <c r="R9848" s="1">
        <v>2.2999999999999998</v>
      </c>
      <c r="S9848" s="1">
        <v>0.6</v>
      </c>
      <c r="T9848" s="1">
        <v>0.3</v>
      </c>
      <c r="U9848" s="4" t="s">
        <v>62</v>
      </c>
      <c r="V9848">
        <v>0.42</v>
      </c>
      <c r="W9848">
        <v>0.4</v>
      </c>
      <c r="X9848">
        <v>0.76</v>
      </c>
      <c r="Y9848">
        <v>2.4300000000000002</v>
      </c>
      <c r="Z9848">
        <v>0.23</v>
      </c>
      <c r="AA9848" s="5">
        <f t="shared" si="977"/>
        <v>3.1999999999999997</v>
      </c>
      <c r="AB9848" s="15" cm="1">
        <f t="array" ref="AB9848">_xlfn.SWITCH(U9848,"夏",122,"冬",90,"春",153,"秋",153,0)</f>
        <v>90</v>
      </c>
      <c r="AC9848" s="16">
        <f t="shared" si="978"/>
        <v>288</v>
      </c>
      <c r="AD9848" s="5">
        <f>IFERROR(AA9848/D9848,0)</f>
        <v>4.0952137189659579E-2</v>
      </c>
      <c r="AE9848" s="15">
        <f t="shared" si="979"/>
        <v>0.24657534246575341</v>
      </c>
      <c r="AF9848" s="5">
        <f>IFERROR(AD9848*AE9848*48,0)</f>
        <v>0.48469378810775177</v>
      </c>
    </row>
    <row r="9849" spans="2:32" x14ac:dyDescent="0.15">
      <c r="B9849" s="1" t="s">
        <v>44</v>
      </c>
      <c r="C9849" s="1" t="s">
        <v>33</v>
      </c>
      <c r="D9849" s="6">
        <v>78.14</v>
      </c>
      <c r="E9849" s="6">
        <v>3.9</v>
      </c>
      <c r="F9849" s="18">
        <v>0.66666666666666696</v>
      </c>
      <c r="G9849" s="1">
        <v>16.8</v>
      </c>
      <c r="H9849" s="1">
        <v>49</v>
      </c>
      <c r="I9849" s="1">
        <v>17</v>
      </c>
      <c r="J9849" s="1">
        <v>0.1</v>
      </c>
      <c r="K9849" s="1">
        <v>595</v>
      </c>
      <c r="L9849" s="1">
        <v>180</v>
      </c>
      <c r="M9849" s="6">
        <f t="shared" si="975"/>
        <v>17.068616646820146</v>
      </c>
      <c r="N9849" s="7">
        <v>1</v>
      </c>
      <c r="O9849" s="11" cm="1">
        <f t="array" ref="O9849">ROUND(_xlfn.SWITCH(C9849,"建筑专教",IF(S9849&gt;0.1,1.38,1.28),"阶梯教室",IF(S9849&gt;0.1,1.15,1.05),"公共教室",IF(S9849&gt;0.1,1.22,1.12),IF(S9849&gt;0.1,1.2,1.1))+(MOD(ROW()*11,31)/31-0.5)*0.06,2)</f>
        <v>1.22</v>
      </c>
      <c r="P9849" s="12">
        <f t="shared" si="974"/>
        <v>0.16</v>
      </c>
      <c r="Q9849" s="13">
        <f t="shared" si="976"/>
        <v>-0.4738455101163524</v>
      </c>
      <c r="R9849" s="1">
        <v>2.1</v>
      </c>
      <c r="S9849" s="1">
        <v>0.7</v>
      </c>
      <c r="T9849" s="1">
        <v>0.2</v>
      </c>
      <c r="U9849" s="4" t="s">
        <v>62</v>
      </c>
      <c r="V9849">
        <v>0.42</v>
      </c>
      <c r="W9849">
        <v>0.4</v>
      </c>
      <c r="X9849">
        <v>0.76</v>
      </c>
      <c r="Y9849">
        <v>2.4300000000000002</v>
      </c>
      <c r="Z9849">
        <v>0.23</v>
      </c>
      <c r="AA9849" s="5">
        <f t="shared" si="977"/>
        <v>3</v>
      </c>
      <c r="AB9849" s="15" cm="1">
        <f t="array" ref="AB9849">_xlfn.SWITCH(U9849,"夏",122,"冬",90,"春",153,"秋",153,0)</f>
        <v>90</v>
      </c>
      <c r="AC9849" s="16">
        <f t="shared" si="978"/>
        <v>270</v>
      </c>
      <c r="AD9849" s="5">
        <f>IFERROR(AA9849/D9849,0)</f>
        <v>3.839262861530586E-2</v>
      </c>
      <c r="AE9849" s="15">
        <f t="shared" si="979"/>
        <v>0.24657534246575341</v>
      </c>
      <c r="AF9849" s="5">
        <f>IFERROR(AD9849*AE9849*48,0)</f>
        <v>0.45440042635101724</v>
      </c>
    </row>
    <row r="9850" spans="2:32" x14ac:dyDescent="0.15">
      <c r="B9850" s="1" t="s">
        <v>44</v>
      </c>
      <c r="C9850" s="1" t="s">
        <v>33</v>
      </c>
      <c r="D9850" s="6">
        <v>78.14</v>
      </c>
      <c r="E9850" s="6">
        <v>3.9</v>
      </c>
      <c r="F9850" s="18">
        <v>0.6875</v>
      </c>
      <c r="G9850" s="1">
        <v>16.600000000000001</v>
      </c>
      <c r="H9850" s="1">
        <v>50</v>
      </c>
      <c r="I9850" s="1">
        <v>16.8</v>
      </c>
      <c r="J9850" s="1">
        <v>0.1</v>
      </c>
      <c r="K9850" s="1">
        <v>495</v>
      </c>
      <c r="L9850" s="1">
        <v>150</v>
      </c>
      <c r="M9850" s="6">
        <f t="shared" si="975"/>
        <v>16.86875866740138</v>
      </c>
      <c r="N9850" s="7">
        <v>1</v>
      </c>
      <c r="O9850" s="11" cm="1">
        <f t="array" ref="O9850">ROUND(_xlfn.SWITCH(C9850,"建筑专教",IF(S9850&gt;0.1,1.38,1.28),"阶梯教室",IF(S9850&gt;0.1,1.15,1.05),"公共教室",IF(S9850&gt;0.1,1.22,1.12),IF(S9850&gt;0.1,1.2,1.1))+(MOD(ROW()*11,31)/31-0.5)*0.06,2)</f>
        <v>1.18</v>
      </c>
      <c r="P9850" s="12">
        <f t="shared" si="974"/>
        <v>0.08</v>
      </c>
      <c r="Q9850" s="13">
        <f t="shared" si="976"/>
        <v>-0.61208004441345276</v>
      </c>
      <c r="R9850" s="1">
        <v>1.6</v>
      </c>
      <c r="S9850" s="1">
        <v>0.8</v>
      </c>
      <c r="T9850" s="1">
        <v>0.1</v>
      </c>
      <c r="U9850" s="4" t="s">
        <v>62</v>
      </c>
      <c r="V9850">
        <v>0.42</v>
      </c>
      <c r="W9850">
        <v>0.4</v>
      </c>
      <c r="X9850">
        <v>0.76</v>
      </c>
      <c r="Y9850">
        <v>2.4300000000000002</v>
      </c>
      <c r="Z9850">
        <v>0.23</v>
      </c>
      <c r="AA9850" s="5">
        <f t="shared" si="977"/>
        <v>2.5000000000000004</v>
      </c>
      <c r="AB9850" s="15" cm="1">
        <f t="array" ref="AB9850">_xlfn.SWITCH(U9850,"夏",122,"冬",90,"春",153,"秋",153,0)</f>
        <v>90</v>
      </c>
      <c r="AC9850" s="16">
        <f t="shared" si="978"/>
        <v>225.00000000000003</v>
      </c>
      <c r="AD9850" s="5">
        <f>IFERROR(AA9850/D9850,0)</f>
        <v>3.1993857179421555E-2</v>
      </c>
      <c r="AE9850" s="15">
        <f t="shared" si="979"/>
        <v>0.24657534246575341</v>
      </c>
      <c r="AF9850" s="5">
        <f>IFERROR(AD9850*AE9850*48,0)</f>
        <v>0.37866702195918112</v>
      </c>
    </row>
    <row r="9851" spans="2:32" x14ac:dyDescent="0.15">
      <c r="B9851" s="1" t="s">
        <v>44</v>
      </c>
      <c r="C9851" s="1" t="s">
        <v>33</v>
      </c>
      <c r="D9851" s="6">
        <v>78.14</v>
      </c>
      <c r="E9851" s="6">
        <v>3.9</v>
      </c>
      <c r="F9851" s="18">
        <v>0.70833333333333304</v>
      </c>
      <c r="G9851" s="1">
        <v>16.3</v>
      </c>
      <c r="H9851" s="1">
        <v>52</v>
      </c>
      <c r="I9851" s="1">
        <v>16.5</v>
      </c>
      <c r="J9851" s="1">
        <v>0.1</v>
      </c>
      <c r="K9851" s="1">
        <v>425</v>
      </c>
      <c r="L9851" s="1">
        <v>120</v>
      </c>
      <c r="M9851" s="6">
        <f t="shared" si="975"/>
        <v>16.568972433815077</v>
      </c>
      <c r="N9851" s="1">
        <v>0</v>
      </c>
      <c r="O9851" s="1">
        <v>0</v>
      </c>
      <c r="P9851" s="12">
        <f t="shared" si="974"/>
        <v>0</v>
      </c>
      <c r="Q9851" s="1">
        <v>0</v>
      </c>
      <c r="R9851" s="1">
        <v>0</v>
      </c>
      <c r="S9851" s="1">
        <v>0.9</v>
      </c>
      <c r="T9851" s="1">
        <v>0</v>
      </c>
      <c r="U9851" s="4" t="s">
        <v>62</v>
      </c>
      <c r="V9851">
        <v>0.42</v>
      </c>
      <c r="W9851">
        <v>0.4</v>
      </c>
      <c r="X9851">
        <v>0.76</v>
      </c>
      <c r="Y9851">
        <v>2.4300000000000002</v>
      </c>
      <c r="Z9851">
        <v>0.23</v>
      </c>
      <c r="AA9851" s="5">
        <f t="shared" si="977"/>
        <v>0.9</v>
      </c>
      <c r="AB9851" s="15" cm="1">
        <f t="array" ref="AB9851">_xlfn.SWITCH(U9851,"夏",122,"冬",90,"春",153,"秋",153,0)</f>
        <v>90</v>
      </c>
      <c r="AC9851" s="16">
        <f t="shared" si="978"/>
        <v>81</v>
      </c>
      <c r="AD9851" s="5">
        <f>IFERROR(AA9851/D9851,0)</f>
        <v>1.1517788584591758E-2</v>
      </c>
      <c r="AE9851" s="15">
        <f t="shared" si="979"/>
        <v>0.24657534246575341</v>
      </c>
      <c r="AF9851" s="5">
        <f>IFERROR(AD9851*AE9851*48,0)</f>
        <v>0.13632012790530518</v>
      </c>
    </row>
    <row r="9852" spans="2:32" x14ac:dyDescent="0.15">
      <c r="B9852" s="1" t="s">
        <v>44</v>
      </c>
      <c r="C9852" s="1" t="s">
        <v>33</v>
      </c>
      <c r="D9852" s="6">
        <v>78.14</v>
      </c>
      <c r="E9852" s="6">
        <v>3.9</v>
      </c>
      <c r="F9852" s="18">
        <v>0.72916666666666696</v>
      </c>
      <c r="G9852" s="1">
        <v>15.8</v>
      </c>
      <c r="H9852" s="1">
        <v>54</v>
      </c>
      <c r="I9852" s="1">
        <v>16</v>
      </c>
      <c r="J9852" s="1">
        <v>0.1</v>
      </c>
      <c r="K9852" s="1">
        <v>412</v>
      </c>
      <c r="L9852" s="1">
        <v>90</v>
      </c>
      <c r="M9852" s="6">
        <f t="shared" si="975"/>
        <v>16.069330683922487</v>
      </c>
      <c r="N9852" s="1">
        <v>0</v>
      </c>
      <c r="O9852" s="1">
        <v>0</v>
      </c>
      <c r="P9852" s="12">
        <f t="shared" si="974"/>
        <v>0</v>
      </c>
      <c r="Q9852" s="1">
        <v>0</v>
      </c>
      <c r="R9852" s="1">
        <v>0</v>
      </c>
      <c r="S9852" s="1">
        <v>1</v>
      </c>
      <c r="T9852" s="1">
        <v>0</v>
      </c>
      <c r="U9852" s="4" t="s">
        <v>62</v>
      </c>
      <c r="V9852">
        <v>0.42</v>
      </c>
      <c r="W9852">
        <v>0.4</v>
      </c>
      <c r="X9852">
        <v>0.76</v>
      </c>
      <c r="Y9852">
        <v>2.4300000000000002</v>
      </c>
      <c r="Z9852">
        <v>0.23</v>
      </c>
      <c r="AA9852" s="5">
        <f t="shared" si="977"/>
        <v>1</v>
      </c>
      <c r="AB9852" s="15" cm="1">
        <f t="array" ref="AB9852">_xlfn.SWITCH(U9852,"夏",122,"冬",90,"春",153,"秋",153,0)</f>
        <v>90</v>
      </c>
      <c r="AC9852" s="16">
        <f t="shared" si="978"/>
        <v>90</v>
      </c>
      <c r="AD9852" s="5">
        <f>IFERROR(AA9852/D9852,0)</f>
        <v>1.2797542871768621E-2</v>
      </c>
      <c r="AE9852" s="15">
        <f t="shared" si="979"/>
        <v>0.24657534246575341</v>
      </c>
      <c r="AF9852" s="5">
        <f>IFERROR(AD9852*AE9852*48,0)</f>
        <v>0.15146680878367244</v>
      </c>
    </row>
    <row r="9853" spans="2:32" x14ac:dyDescent="0.15">
      <c r="B9853" s="1" t="s">
        <v>44</v>
      </c>
      <c r="C9853" s="1" t="s">
        <v>33</v>
      </c>
      <c r="D9853" s="6">
        <v>78.14</v>
      </c>
      <c r="E9853" s="6">
        <v>3.9</v>
      </c>
      <c r="F9853" s="18">
        <v>0.75</v>
      </c>
      <c r="G9853" s="1">
        <v>15</v>
      </c>
      <c r="H9853" s="1">
        <v>58</v>
      </c>
      <c r="I9853" s="1">
        <v>15.2</v>
      </c>
      <c r="J9853" s="1">
        <v>0.1</v>
      </c>
      <c r="K9853" s="1">
        <v>409</v>
      </c>
      <c r="L9853" s="1">
        <v>65</v>
      </c>
      <c r="M9853" s="6">
        <f t="shared" si="975"/>
        <v>15.269909060719442</v>
      </c>
      <c r="N9853" s="1">
        <v>0</v>
      </c>
      <c r="O9853" s="1">
        <v>0</v>
      </c>
      <c r="P9853" s="12">
        <f t="shared" ref="P9853:P9916" si="980">IF(O9853=0,0,ROUND(MIN(MAX((K9853-400)/(320*E9853*IF(C9853="公共教室",0.95,IF(C9853="建筑专教",0.85,IF(C9853="阶梯教室",1.15,1)))),0),2),2))</f>
        <v>0</v>
      </c>
      <c r="Q9853" s="1">
        <v>0</v>
      </c>
      <c r="R9853" s="1">
        <v>0</v>
      </c>
      <c r="S9853" s="1">
        <v>1.1000000000000001</v>
      </c>
      <c r="T9853" s="1">
        <v>0</v>
      </c>
      <c r="U9853" s="4" t="s">
        <v>62</v>
      </c>
      <c r="V9853">
        <v>0.42</v>
      </c>
      <c r="W9853">
        <v>0.4</v>
      </c>
      <c r="X9853">
        <v>0.76</v>
      </c>
      <c r="Y9853">
        <v>2.4300000000000002</v>
      </c>
      <c r="Z9853">
        <v>0.23</v>
      </c>
      <c r="AA9853" s="5">
        <f t="shared" si="977"/>
        <v>1.1000000000000001</v>
      </c>
      <c r="AB9853" s="15" cm="1">
        <f t="array" ref="AB9853">_xlfn.SWITCH(U9853,"夏",122,"冬",90,"春",153,"秋",153,0)</f>
        <v>90</v>
      </c>
      <c r="AC9853" s="16">
        <f t="shared" si="978"/>
        <v>99.000000000000014</v>
      </c>
      <c r="AD9853" s="5">
        <f>IFERROR(AA9853/D9853,0)</f>
        <v>1.4077297158945484E-2</v>
      </c>
      <c r="AE9853" s="15">
        <f t="shared" si="979"/>
        <v>0.24657534246575341</v>
      </c>
      <c r="AF9853" s="5">
        <f>IFERROR(AD9853*AE9853*48,0)</f>
        <v>0.1666134896620397</v>
      </c>
    </row>
    <row r="9854" spans="2:32" x14ac:dyDescent="0.15">
      <c r="B9854" s="1" t="s">
        <v>44</v>
      </c>
      <c r="C9854" s="1" t="s">
        <v>33</v>
      </c>
      <c r="D9854" s="6">
        <v>78.14</v>
      </c>
      <c r="E9854" s="6">
        <v>3.9</v>
      </c>
      <c r="F9854" s="18">
        <v>0.77083333333333304</v>
      </c>
      <c r="G9854" s="1">
        <v>14.3</v>
      </c>
      <c r="H9854" s="1">
        <v>61</v>
      </c>
      <c r="I9854" s="1">
        <v>14.5</v>
      </c>
      <c r="J9854" s="1">
        <v>0.1</v>
      </c>
      <c r="K9854" s="1">
        <v>406</v>
      </c>
      <c r="L9854" s="1">
        <v>40</v>
      </c>
      <c r="M9854" s="6">
        <f t="shared" si="975"/>
        <v>14.570420427446663</v>
      </c>
      <c r="N9854" s="1">
        <v>0</v>
      </c>
      <c r="O9854" s="1">
        <v>0</v>
      </c>
      <c r="P9854" s="12">
        <f t="shared" si="980"/>
        <v>0</v>
      </c>
      <c r="Q9854" s="1">
        <v>0</v>
      </c>
      <c r="R9854" s="1">
        <v>0</v>
      </c>
      <c r="S9854" s="1">
        <v>1.1000000000000001</v>
      </c>
      <c r="T9854" s="1">
        <v>0</v>
      </c>
      <c r="U9854" s="4" t="s">
        <v>62</v>
      </c>
      <c r="V9854">
        <v>0.42</v>
      </c>
      <c r="W9854">
        <v>0.4</v>
      </c>
      <c r="X9854">
        <v>0.76</v>
      </c>
      <c r="Y9854">
        <v>2.4300000000000002</v>
      </c>
      <c r="Z9854">
        <v>0.23</v>
      </c>
      <c r="AA9854" s="5">
        <f t="shared" si="977"/>
        <v>1.1000000000000001</v>
      </c>
      <c r="AB9854" s="15" cm="1">
        <f t="array" ref="AB9854">_xlfn.SWITCH(U9854,"夏",122,"冬",90,"春",153,"秋",153,0)</f>
        <v>90</v>
      </c>
      <c r="AC9854" s="16">
        <f t="shared" si="978"/>
        <v>99.000000000000014</v>
      </c>
      <c r="AD9854" s="5">
        <f>IFERROR(AA9854/D9854,0)</f>
        <v>1.4077297158945484E-2</v>
      </c>
      <c r="AE9854" s="15">
        <f t="shared" si="979"/>
        <v>0.24657534246575341</v>
      </c>
      <c r="AF9854" s="5">
        <f>IFERROR(AD9854*AE9854*48,0)</f>
        <v>0.1666134896620397</v>
      </c>
    </row>
    <row r="9855" spans="2:32" x14ac:dyDescent="0.15">
      <c r="B9855" s="1" t="s">
        <v>44</v>
      </c>
      <c r="C9855" s="1" t="s">
        <v>33</v>
      </c>
      <c r="D9855" s="6">
        <v>78.14</v>
      </c>
      <c r="E9855" s="6">
        <v>3.9</v>
      </c>
      <c r="F9855" s="18">
        <v>0.79166666666666696</v>
      </c>
      <c r="G9855" s="1">
        <v>13.6</v>
      </c>
      <c r="H9855" s="1">
        <v>64</v>
      </c>
      <c r="I9855" s="1">
        <v>13.8</v>
      </c>
      <c r="J9855" s="1">
        <v>0.1</v>
      </c>
      <c r="K9855" s="1">
        <v>405</v>
      </c>
      <c r="L9855" s="1">
        <v>25</v>
      </c>
      <c r="M9855" s="6">
        <f t="shared" si="975"/>
        <v>13.870936791859492</v>
      </c>
      <c r="N9855" s="1">
        <v>0</v>
      </c>
      <c r="O9855" s="1">
        <v>0</v>
      </c>
      <c r="P9855" s="12">
        <f t="shared" si="980"/>
        <v>0</v>
      </c>
      <c r="Q9855" s="1">
        <v>0</v>
      </c>
      <c r="R9855" s="1">
        <v>0</v>
      </c>
      <c r="S9855" s="1">
        <v>1.1000000000000001</v>
      </c>
      <c r="T9855" s="1">
        <v>0</v>
      </c>
      <c r="U9855" s="4" t="s">
        <v>62</v>
      </c>
      <c r="V9855">
        <v>0.42</v>
      </c>
      <c r="W9855">
        <v>0.4</v>
      </c>
      <c r="X9855">
        <v>0.76</v>
      </c>
      <c r="Y9855">
        <v>2.4300000000000002</v>
      </c>
      <c r="Z9855">
        <v>0.23</v>
      </c>
      <c r="AA9855" s="5">
        <f t="shared" si="977"/>
        <v>1.1000000000000001</v>
      </c>
      <c r="AB9855" s="15" cm="1">
        <f t="array" ref="AB9855">_xlfn.SWITCH(U9855,"夏",122,"冬",90,"春",153,"秋",153,0)</f>
        <v>90</v>
      </c>
      <c r="AC9855" s="16">
        <f t="shared" si="978"/>
        <v>99.000000000000014</v>
      </c>
      <c r="AD9855" s="5">
        <f>IFERROR(AA9855/D9855,0)</f>
        <v>1.4077297158945484E-2</v>
      </c>
      <c r="AE9855" s="15">
        <f t="shared" si="979"/>
        <v>0.24657534246575341</v>
      </c>
      <c r="AF9855" s="5">
        <f>IFERROR(AD9855*AE9855*48,0)</f>
        <v>0.1666134896620397</v>
      </c>
    </row>
    <row r="9856" spans="2:32" x14ac:dyDescent="0.15">
      <c r="B9856" s="1" t="s">
        <v>44</v>
      </c>
      <c r="C9856" s="1" t="s">
        <v>33</v>
      </c>
      <c r="D9856" s="6">
        <v>78.14</v>
      </c>
      <c r="E9856" s="6">
        <v>3.9</v>
      </c>
      <c r="F9856" s="18">
        <v>0.8125</v>
      </c>
      <c r="G9856" s="1">
        <v>13.1</v>
      </c>
      <c r="H9856" s="1">
        <v>66</v>
      </c>
      <c r="I9856" s="1">
        <v>13.3</v>
      </c>
      <c r="J9856" s="1">
        <v>0.1</v>
      </c>
      <c r="K9856" s="1">
        <v>416</v>
      </c>
      <c r="L9856" s="1">
        <v>15</v>
      </c>
      <c r="M9856" s="6">
        <f t="shared" si="975"/>
        <v>13.371308717240481</v>
      </c>
      <c r="N9856" s="1">
        <v>0</v>
      </c>
      <c r="O9856" s="1">
        <v>0</v>
      </c>
      <c r="P9856" s="12">
        <f t="shared" si="980"/>
        <v>0</v>
      </c>
      <c r="Q9856" s="1">
        <v>0</v>
      </c>
      <c r="R9856" s="1">
        <v>1.4</v>
      </c>
      <c r="S9856" s="1">
        <v>1.1000000000000001</v>
      </c>
      <c r="T9856" s="1">
        <v>0</v>
      </c>
      <c r="U9856" s="4" t="s">
        <v>62</v>
      </c>
      <c r="V9856">
        <v>0.42</v>
      </c>
      <c r="W9856">
        <v>0.4</v>
      </c>
      <c r="X9856">
        <v>0.76</v>
      </c>
      <c r="Y9856">
        <v>2.4300000000000002</v>
      </c>
      <c r="Z9856">
        <v>0.23</v>
      </c>
      <c r="AA9856" s="5">
        <f t="shared" si="977"/>
        <v>2.5</v>
      </c>
      <c r="AB9856" s="15" cm="1">
        <f t="array" ref="AB9856">_xlfn.SWITCH(U9856,"夏",122,"冬",90,"春",153,"秋",153,0)</f>
        <v>90</v>
      </c>
      <c r="AC9856" s="16">
        <f t="shared" si="978"/>
        <v>225</v>
      </c>
      <c r="AD9856" s="5">
        <f>IFERROR(AA9856/D9856,0)</f>
        <v>3.1993857179421548E-2</v>
      </c>
      <c r="AE9856" s="15">
        <f t="shared" si="979"/>
        <v>0.24657534246575341</v>
      </c>
      <c r="AF9856" s="5">
        <f>IFERROR(AD9856*AE9856*48,0)</f>
        <v>0.378667021959181</v>
      </c>
    </row>
    <row r="9857" spans="2:32" x14ac:dyDescent="0.15">
      <c r="B9857" s="1" t="s">
        <v>44</v>
      </c>
      <c r="C9857" s="1" t="s">
        <v>33</v>
      </c>
      <c r="D9857" s="6">
        <v>78.14</v>
      </c>
      <c r="E9857" s="6">
        <v>3.9</v>
      </c>
      <c r="F9857" s="18">
        <v>0.83333333333333304</v>
      </c>
      <c r="G9857" s="1">
        <v>12.9</v>
      </c>
      <c r="H9857" s="1">
        <v>68</v>
      </c>
      <c r="I9857" s="1">
        <v>13.1</v>
      </c>
      <c r="J9857" s="1">
        <v>0.1</v>
      </c>
      <c r="K9857" s="1">
        <v>411</v>
      </c>
      <c r="L9857" s="1">
        <v>10</v>
      </c>
      <c r="M9857" s="6">
        <f t="shared" si="975"/>
        <v>13.171458215130087</v>
      </c>
      <c r="N9857" s="1">
        <v>0</v>
      </c>
      <c r="O9857" s="1">
        <v>0</v>
      </c>
      <c r="P9857" s="12">
        <f t="shared" si="980"/>
        <v>0</v>
      </c>
      <c r="Q9857" s="1">
        <v>0</v>
      </c>
      <c r="R9857" s="1">
        <v>0</v>
      </c>
      <c r="S9857" s="1">
        <v>1</v>
      </c>
      <c r="T9857" s="1">
        <v>0</v>
      </c>
      <c r="U9857" s="4" t="s">
        <v>62</v>
      </c>
      <c r="V9857">
        <v>0.42</v>
      </c>
      <c r="W9857">
        <v>0.4</v>
      </c>
      <c r="X9857">
        <v>0.76</v>
      </c>
      <c r="Y9857">
        <v>2.4300000000000002</v>
      </c>
      <c r="Z9857">
        <v>0.23</v>
      </c>
      <c r="AA9857" s="5">
        <f t="shared" si="977"/>
        <v>1</v>
      </c>
      <c r="AB9857" s="15" cm="1">
        <f t="array" ref="AB9857">_xlfn.SWITCH(U9857,"夏",122,"冬",90,"春",153,"秋",153,0)</f>
        <v>90</v>
      </c>
      <c r="AC9857" s="16">
        <f t="shared" si="978"/>
        <v>90</v>
      </c>
      <c r="AD9857" s="5">
        <f>IFERROR(AA9857/D9857,0)</f>
        <v>1.2797542871768621E-2</v>
      </c>
      <c r="AE9857" s="15">
        <f t="shared" si="979"/>
        <v>0.24657534246575341</v>
      </c>
      <c r="AF9857" s="5">
        <f>IFERROR(AD9857*AE9857*48,0)</f>
        <v>0.15146680878367244</v>
      </c>
    </row>
    <row r="9858" spans="2:32" x14ac:dyDescent="0.15">
      <c r="B9858" s="1" t="s">
        <v>44</v>
      </c>
      <c r="C9858" s="1" t="s">
        <v>33</v>
      </c>
      <c r="D9858" s="6">
        <v>78.14</v>
      </c>
      <c r="E9858" s="6">
        <v>3.9</v>
      </c>
      <c r="F9858" s="18">
        <v>0.85416666666666696</v>
      </c>
      <c r="G9858" s="1">
        <v>12.7</v>
      </c>
      <c r="H9858" s="1">
        <v>70</v>
      </c>
      <c r="I9858" s="1">
        <v>12.9</v>
      </c>
      <c r="J9858" s="1">
        <v>0.1</v>
      </c>
      <c r="K9858" s="1">
        <v>409</v>
      </c>
      <c r="L9858" s="1">
        <v>10</v>
      </c>
      <c r="M9858" s="6">
        <f t="shared" si="975"/>
        <v>12.971608131048811</v>
      </c>
      <c r="N9858" s="1">
        <v>0</v>
      </c>
      <c r="O9858" s="1">
        <v>0</v>
      </c>
      <c r="P9858" s="12">
        <f t="shared" si="980"/>
        <v>0</v>
      </c>
      <c r="Q9858" s="1">
        <v>0</v>
      </c>
      <c r="R9858" s="1">
        <v>0</v>
      </c>
      <c r="S9858" s="1">
        <v>0.9</v>
      </c>
      <c r="T9858" s="1">
        <v>0</v>
      </c>
      <c r="U9858" s="4" t="s">
        <v>62</v>
      </c>
      <c r="V9858">
        <v>0.42</v>
      </c>
      <c r="W9858">
        <v>0.4</v>
      </c>
      <c r="X9858">
        <v>0.76</v>
      </c>
      <c r="Y9858">
        <v>2.4300000000000002</v>
      </c>
      <c r="Z9858">
        <v>0.23</v>
      </c>
      <c r="AA9858" s="5">
        <f t="shared" si="977"/>
        <v>0.9</v>
      </c>
      <c r="AB9858" s="15" cm="1">
        <f t="array" ref="AB9858">_xlfn.SWITCH(U9858,"夏",122,"冬",90,"春",153,"秋",153,0)</f>
        <v>90</v>
      </c>
      <c r="AC9858" s="16">
        <f t="shared" si="978"/>
        <v>81</v>
      </c>
      <c r="AD9858" s="5">
        <f>IFERROR(AA9858/D9858,0)</f>
        <v>1.1517788584591758E-2</v>
      </c>
      <c r="AE9858" s="15">
        <f t="shared" si="979"/>
        <v>0.24657534246575341</v>
      </c>
      <c r="AF9858" s="5">
        <f>IFERROR(AD9858*AE9858*48,0)</f>
        <v>0.13632012790530518</v>
      </c>
    </row>
    <row r="9859" spans="2:32" x14ac:dyDescent="0.15">
      <c r="B9859" s="1" t="s">
        <v>44</v>
      </c>
      <c r="C9859" s="1" t="s">
        <v>33</v>
      </c>
      <c r="D9859" s="6">
        <v>78.14</v>
      </c>
      <c r="E9859" s="6">
        <v>3.9</v>
      </c>
      <c r="F9859" s="18">
        <v>0.875</v>
      </c>
      <c r="G9859" s="1">
        <v>12.5</v>
      </c>
      <c r="H9859" s="1">
        <v>71</v>
      </c>
      <c r="I9859" s="1">
        <v>12.7</v>
      </c>
      <c r="J9859" s="1">
        <v>0.1</v>
      </c>
      <c r="K9859" s="1">
        <v>408</v>
      </c>
      <c r="L9859" s="1">
        <v>10</v>
      </c>
      <c r="M9859" s="6">
        <f t="shared" si="975"/>
        <v>12.77175846645855</v>
      </c>
      <c r="N9859" s="1">
        <v>0</v>
      </c>
      <c r="O9859" s="1">
        <v>0</v>
      </c>
      <c r="P9859" s="12">
        <f t="shared" si="980"/>
        <v>0</v>
      </c>
      <c r="Q9859" s="1">
        <v>0</v>
      </c>
      <c r="R9859" s="1">
        <v>0</v>
      </c>
      <c r="S9859" s="1">
        <v>0.8</v>
      </c>
      <c r="T9859" s="1">
        <v>0</v>
      </c>
      <c r="U9859" s="4" t="s">
        <v>62</v>
      </c>
      <c r="V9859">
        <v>0.42</v>
      </c>
      <c r="W9859">
        <v>0.4</v>
      </c>
      <c r="X9859">
        <v>0.76</v>
      </c>
      <c r="Y9859">
        <v>2.4300000000000002</v>
      </c>
      <c r="Z9859">
        <v>0.23</v>
      </c>
      <c r="AA9859" s="5">
        <f t="shared" si="977"/>
        <v>0.8</v>
      </c>
      <c r="AB9859" s="15" cm="1">
        <f t="array" ref="AB9859">_xlfn.SWITCH(U9859,"夏",122,"冬",90,"春",153,"秋",153,0)</f>
        <v>90</v>
      </c>
      <c r="AC9859" s="16">
        <f t="shared" si="978"/>
        <v>72</v>
      </c>
      <c r="AD9859" s="5">
        <f>IFERROR(AA9859/D9859,0)</f>
        <v>1.0238034297414897E-2</v>
      </c>
      <c r="AE9859" s="15">
        <f t="shared" si="979"/>
        <v>0.24657534246575341</v>
      </c>
      <c r="AF9859" s="5">
        <f>IFERROR(AD9859*AE9859*48,0)</f>
        <v>0.12117344702693796</v>
      </c>
    </row>
    <row r="9860" spans="2:32" x14ac:dyDescent="0.15">
      <c r="B9860" s="1" t="s">
        <v>44</v>
      </c>
      <c r="C9860" s="1" t="s">
        <v>33</v>
      </c>
      <c r="D9860" s="6">
        <v>78.14</v>
      </c>
      <c r="E9860" s="6">
        <v>3.9</v>
      </c>
      <c r="F9860" s="18">
        <v>0.89583333333333304</v>
      </c>
      <c r="G9860" s="1">
        <v>12.3</v>
      </c>
      <c r="H9860" s="1">
        <v>72</v>
      </c>
      <c r="I9860" s="1">
        <v>12.5</v>
      </c>
      <c r="J9860" s="1">
        <v>0.1</v>
      </c>
      <c r="K9860" s="1">
        <v>407</v>
      </c>
      <c r="L9860" s="1">
        <v>10</v>
      </c>
      <c r="M9860" s="6">
        <f t="shared" si="975"/>
        <v>12.571909222826207</v>
      </c>
      <c r="N9860" s="1">
        <v>0</v>
      </c>
      <c r="O9860" s="1">
        <v>0</v>
      </c>
      <c r="P9860" s="12">
        <f t="shared" si="980"/>
        <v>0</v>
      </c>
      <c r="Q9860" s="1">
        <v>0</v>
      </c>
      <c r="R9860" s="1">
        <v>0</v>
      </c>
      <c r="S9860" s="1">
        <v>0.7</v>
      </c>
      <c r="T9860" s="1">
        <v>0</v>
      </c>
      <c r="U9860" s="4" t="s">
        <v>62</v>
      </c>
      <c r="V9860">
        <v>0.42</v>
      </c>
      <c r="W9860">
        <v>0.4</v>
      </c>
      <c r="X9860">
        <v>0.76</v>
      </c>
      <c r="Y9860">
        <v>2.4300000000000002</v>
      </c>
      <c r="Z9860">
        <v>0.23</v>
      </c>
      <c r="AA9860" s="5">
        <f t="shared" si="977"/>
        <v>0.7</v>
      </c>
      <c r="AB9860" s="15" cm="1">
        <f t="array" ref="AB9860">_xlfn.SWITCH(U9860,"夏",122,"冬",90,"春",153,"秋",153,0)</f>
        <v>90</v>
      </c>
      <c r="AC9860" s="16">
        <f t="shared" si="978"/>
        <v>62.999999999999993</v>
      </c>
      <c r="AD9860" s="5">
        <f>IFERROR(AA9860/D9860,0)</f>
        <v>8.9582800102380334E-3</v>
      </c>
      <c r="AE9860" s="15">
        <f t="shared" si="979"/>
        <v>0.24657534246575341</v>
      </c>
      <c r="AF9860" s="5">
        <f>IFERROR(AD9860*AE9860*48,0)</f>
        <v>0.10602676614857068</v>
      </c>
    </row>
    <row r="9861" spans="2:32" x14ac:dyDescent="0.15">
      <c r="B9861" s="1" t="s">
        <v>44</v>
      </c>
      <c r="C9861" s="1" t="s">
        <v>33</v>
      </c>
      <c r="D9861" s="6">
        <v>78.14</v>
      </c>
      <c r="E9861" s="6">
        <v>3.9</v>
      </c>
      <c r="F9861" s="18">
        <v>0.91666666666666696</v>
      </c>
      <c r="G9861" s="1">
        <v>12.2</v>
      </c>
      <c r="H9861" s="1">
        <v>73</v>
      </c>
      <c r="I9861" s="1">
        <v>12.4</v>
      </c>
      <c r="J9861" s="1">
        <v>0.1</v>
      </c>
      <c r="K9861" s="1">
        <v>406</v>
      </c>
      <c r="L9861" s="1">
        <v>10</v>
      </c>
      <c r="M9861" s="6">
        <f t="shared" si="975"/>
        <v>12.471984759329644</v>
      </c>
      <c r="N9861" s="1">
        <v>0</v>
      </c>
      <c r="O9861" s="1">
        <v>0</v>
      </c>
      <c r="P9861" s="12">
        <f t="shared" si="980"/>
        <v>0</v>
      </c>
      <c r="Q9861" s="1">
        <v>0</v>
      </c>
      <c r="R9861" s="1">
        <v>0</v>
      </c>
      <c r="S9861" s="1">
        <v>0.6</v>
      </c>
      <c r="T9861" s="1">
        <v>0</v>
      </c>
      <c r="U9861" s="4" t="s">
        <v>62</v>
      </c>
      <c r="V9861">
        <v>0.42</v>
      </c>
      <c r="W9861">
        <v>0.4</v>
      </c>
      <c r="X9861">
        <v>0.76</v>
      </c>
      <c r="Y9861">
        <v>2.4300000000000002</v>
      </c>
      <c r="Z9861">
        <v>0.23</v>
      </c>
      <c r="AA9861" s="5">
        <f t="shared" si="977"/>
        <v>0.6</v>
      </c>
      <c r="AB9861" s="15" cm="1">
        <f t="array" ref="AB9861">_xlfn.SWITCH(U9861,"夏",122,"冬",90,"春",153,"秋",153,0)</f>
        <v>90</v>
      </c>
      <c r="AC9861" s="16">
        <f t="shared" si="978"/>
        <v>54</v>
      </c>
      <c r="AD9861" s="5">
        <f>IFERROR(AA9861/D9861,0)</f>
        <v>7.678525723061172E-3</v>
      </c>
      <c r="AE9861" s="15">
        <f t="shared" si="979"/>
        <v>0.24657534246575341</v>
      </c>
      <c r="AF9861" s="5">
        <f>IFERROR(AD9861*AE9861*48,0)</f>
        <v>9.0880085270203456E-2</v>
      </c>
    </row>
    <row r="9862" spans="2:32" x14ac:dyDescent="0.15">
      <c r="B9862" s="1" t="s">
        <v>45</v>
      </c>
      <c r="C9862" s="1" t="s">
        <v>58</v>
      </c>
      <c r="D9862" s="1">
        <v>142.75</v>
      </c>
      <c r="E9862" s="6">
        <v>3.13</v>
      </c>
      <c r="F9862" s="18">
        <v>0.33333333333333298</v>
      </c>
      <c r="G9862" s="1">
        <v>13</v>
      </c>
      <c r="H9862" s="1">
        <v>65</v>
      </c>
      <c r="I9862" s="1">
        <v>13.2</v>
      </c>
      <c r="J9862" s="1">
        <v>0.1</v>
      </c>
      <c r="K9862" s="1">
        <v>415</v>
      </c>
      <c r="L9862" s="1">
        <v>210</v>
      </c>
      <c r="M9862" s="6">
        <f t="shared" si="975"/>
        <v>13.27138341402275</v>
      </c>
      <c r="N9862" s="1">
        <v>0</v>
      </c>
      <c r="O9862" s="1">
        <v>0</v>
      </c>
      <c r="P9862" s="12">
        <f t="shared" si="980"/>
        <v>0</v>
      </c>
      <c r="Q9862" s="1">
        <v>0</v>
      </c>
      <c r="R9862" s="1">
        <v>1.2</v>
      </c>
      <c r="S9862" s="1">
        <v>0.6</v>
      </c>
      <c r="T9862" s="1">
        <v>0</v>
      </c>
      <c r="U9862" s="4" t="s">
        <v>62</v>
      </c>
      <c r="V9862">
        <v>0.49</v>
      </c>
      <c r="W9862">
        <v>0.4</v>
      </c>
      <c r="X9862">
        <v>0.75</v>
      </c>
      <c r="Y9862">
        <v>2.38</v>
      </c>
      <c r="Z9862">
        <v>0.25</v>
      </c>
      <c r="AA9862" s="5">
        <f t="shared" si="977"/>
        <v>1.7999999999999998</v>
      </c>
      <c r="AB9862" s="15" cm="1">
        <f t="array" ref="AB9862">_xlfn.SWITCH(U9862,"夏",122,"冬",90,"春",153,"秋",153,0)</f>
        <v>90</v>
      </c>
      <c r="AC9862" s="16">
        <f t="shared" si="978"/>
        <v>161.99999999999997</v>
      </c>
      <c r="AD9862" s="5">
        <f>IFERROR(AA9862/D9862,0)</f>
        <v>1.2609457092819614E-2</v>
      </c>
      <c r="AE9862" s="15">
        <f t="shared" si="979"/>
        <v>0.24657534246575341</v>
      </c>
      <c r="AF9862" s="5">
        <f>IFERROR(AD9862*AE9862*48,0)</f>
        <v>0.14924069764652256</v>
      </c>
    </row>
    <row r="9863" spans="2:32" x14ac:dyDescent="0.15">
      <c r="B9863" s="1" t="s">
        <v>45</v>
      </c>
      <c r="C9863" s="1" t="s">
        <v>58</v>
      </c>
      <c r="D9863" s="1">
        <v>142.75</v>
      </c>
      <c r="E9863" s="6">
        <v>3.13</v>
      </c>
      <c r="F9863" s="18">
        <v>0.35416666666666702</v>
      </c>
      <c r="G9863" s="1">
        <v>13.7</v>
      </c>
      <c r="H9863" s="1">
        <v>62</v>
      </c>
      <c r="I9863" s="1">
        <v>13.9</v>
      </c>
      <c r="J9863" s="1">
        <v>0.1</v>
      </c>
      <c r="K9863" s="1">
        <v>450</v>
      </c>
      <c r="L9863" s="1">
        <v>250</v>
      </c>
      <c r="M9863" s="6">
        <f t="shared" si="975"/>
        <v>13.970862717225259</v>
      </c>
      <c r="N9863" s="7">
        <v>1</v>
      </c>
      <c r="O9863" s="11" cm="1">
        <f t="array" ref="O9863">ROUND(_xlfn.SWITCH(C9863,"建筑专教",IF(S9863&gt;0.1,1.38,1.28),"阶梯教室",IF(S9863&gt;0.1,1.15,1.05),"公共教室",IF(S9863&gt;0.1,1.22,1.12),IF(S9863&gt;0.1,1.2,1.1))+(MOD(ROW()*11,31)/31-0.5)*0.06,2)</f>
        <v>1.4</v>
      </c>
      <c r="P9863" s="12">
        <f t="shared" si="980"/>
        <v>0.06</v>
      </c>
      <c r="Q9863" s="13">
        <f t="shared" si="976"/>
        <v>-0.78069471677580515</v>
      </c>
      <c r="R9863" s="1">
        <v>1.5</v>
      </c>
      <c r="S9863" s="1">
        <v>0.5</v>
      </c>
      <c r="T9863" s="1">
        <v>0.1</v>
      </c>
      <c r="U9863" s="4" t="s">
        <v>62</v>
      </c>
      <c r="V9863">
        <v>0.49</v>
      </c>
      <c r="W9863">
        <v>0.4</v>
      </c>
      <c r="X9863">
        <v>0.75</v>
      </c>
      <c r="Y9863">
        <v>2.38</v>
      </c>
      <c r="Z9863">
        <v>0.25</v>
      </c>
      <c r="AA9863" s="5">
        <f t="shared" si="977"/>
        <v>2.1</v>
      </c>
      <c r="AB9863" s="15" cm="1">
        <f t="array" ref="AB9863">_xlfn.SWITCH(U9863,"夏",122,"冬",90,"春",153,"秋",153,0)</f>
        <v>90</v>
      </c>
      <c r="AC9863" s="16">
        <f t="shared" si="978"/>
        <v>189</v>
      </c>
      <c r="AD9863" s="5">
        <f>IFERROR(AA9863/D9863,0)</f>
        <v>1.4711033274956218E-2</v>
      </c>
      <c r="AE9863" s="15">
        <f t="shared" si="979"/>
        <v>0.24657534246575341</v>
      </c>
      <c r="AF9863" s="5">
        <f>IFERROR(AD9863*AE9863*48,0)</f>
        <v>0.17411414725427632</v>
      </c>
    </row>
    <row r="9864" spans="2:32" x14ac:dyDescent="0.15">
      <c r="B9864" s="1" t="s">
        <v>45</v>
      </c>
      <c r="C9864" s="1" t="s">
        <v>58</v>
      </c>
      <c r="D9864" s="1">
        <v>142.75</v>
      </c>
      <c r="E9864" s="6">
        <v>3.13</v>
      </c>
      <c r="F9864" s="18">
        <v>0.375</v>
      </c>
      <c r="G9864" s="1">
        <v>14.5</v>
      </c>
      <c r="H9864" s="1">
        <v>58</v>
      </c>
      <c r="I9864" s="1">
        <v>14.7</v>
      </c>
      <c r="J9864" s="1">
        <v>0.1</v>
      </c>
      <c r="K9864" s="1">
        <v>620</v>
      </c>
      <c r="L9864" s="1">
        <v>310</v>
      </c>
      <c r="M9864" s="6">
        <f t="shared" si="975"/>
        <v>14.770273815352368</v>
      </c>
      <c r="N9864" s="7">
        <v>1</v>
      </c>
      <c r="O9864" s="11" cm="1">
        <f t="array" ref="O9864">ROUND(_xlfn.SWITCH(C9864,"建筑专教",IF(S9864&gt;0.1,1.38,1.28),"阶梯教室",IF(S9864&gt;0.1,1.15,1.05),"公共教室",IF(S9864&gt;0.1,1.22,1.12),IF(S9864&gt;0.1,1.2,1.1))+(MOD(ROW()*11,31)/31-0.5)*0.06,2)</f>
        <v>1.36</v>
      </c>
      <c r="P9864" s="12">
        <f t="shared" si="980"/>
        <v>0.26</v>
      </c>
      <c r="Q9864" s="13">
        <f t="shared" si="976"/>
        <v>-0.69003191054445767</v>
      </c>
      <c r="R9864" s="1">
        <v>1.8</v>
      </c>
      <c r="S9864" s="1">
        <v>0.4</v>
      </c>
      <c r="T9864" s="1">
        <v>0.2</v>
      </c>
      <c r="U9864" s="4" t="s">
        <v>62</v>
      </c>
      <c r="V9864">
        <v>0.49</v>
      </c>
      <c r="W9864">
        <v>0.4</v>
      </c>
      <c r="X9864">
        <v>0.75</v>
      </c>
      <c r="Y9864">
        <v>2.38</v>
      </c>
      <c r="Z9864">
        <v>0.25</v>
      </c>
      <c r="AA9864" s="5">
        <f t="shared" si="977"/>
        <v>2.4000000000000004</v>
      </c>
      <c r="AB9864" s="15" cm="1">
        <f t="array" ref="AB9864">_xlfn.SWITCH(U9864,"夏",122,"冬",90,"春",153,"秋",153,0)</f>
        <v>90</v>
      </c>
      <c r="AC9864" s="16">
        <f t="shared" si="978"/>
        <v>216.00000000000003</v>
      </c>
      <c r="AD9864" s="5">
        <f>IFERROR(AA9864/D9864,0)</f>
        <v>1.6812609457092821E-2</v>
      </c>
      <c r="AE9864" s="15">
        <f t="shared" si="979"/>
        <v>0.24657534246575341</v>
      </c>
      <c r="AF9864" s="5">
        <f>IFERROR(AD9864*AE9864*48,0)</f>
        <v>0.1989875968620301</v>
      </c>
    </row>
    <row r="9865" spans="2:32" x14ac:dyDescent="0.15">
      <c r="B9865" s="1" t="s">
        <v>45</v>
      </c>
      <c r="C9865" s="1" t="s">
        <v>58</v>
      </c>
      <c r="D9865" s="1">
        <v>142.75</v>
      </c>
      <c r="E9865" s="6">
        <v>3.13</v>
      </c>
      <c r="F9865" s="18">
        <v>0.39583333333333298</v>
      </c>
      <c r="G9865" s="1">
        <v>15.3</v>
      </c>
      <c r="H9865" s="1">
        <v>54</v>
      </c>
      <c r="I9865" s="1">
        <v>15.5</v>
      </c>
      <c r="J9865" s="1">
        <v>0.1</v>
      </c>
      <c r="K9865" s="1">
        <v>750</v>
      </c>
      <c r="L9865" s="1">
        <v>360</v>
      </c>
      <c r="M9865" s="6">
        <f t="shared" si="975"/>
        <v>15.569691418483785</v>
      </c>
      <c r="N9865" s="7">
        <v>1</v>
      </c>
      <c r="O9865" s="11" cm="1">
        <f t="array" ref="O9865">ROUND(_xlfn.SWITCH(C9865,"建筑专教",IF(S9865&gt;0.1,1.38,1.28),"阶梯教室",IF(S9865&gt;0.1,1.15,1.05),"公共教室",IF(S9865&gt;0.1,1.22,1.12),IF(S9865&gt;0.1,1.2,1.1))+(MOD(ROW()*11,31)/31-0.5)*0.06,2)</f>
        <v>1.38</v>
      </c>
      <c r="P9865" s="12">
        <f t="shared" si="980"/>
        <v>0.41</v>
      </c>
      <c r="Q9865" s="13">
        <f t="shared" si="976"/>
        <v>-0.47949767151633182</v>
      </c>
      <c r="R9865" s="1">
        <v>2.1</v>
      </c>
      <c r="S9865" s="1">
        <v>0.3</v>
      </c>
      <c r="T9865" s="1">
        <v>0.3</v>
      </c>
      <c r="U9865" s="4" t="s">
        <v>62</v>
      </c>
      <c r="V9865">
        <v>0.49</v>
      </c>
      <c r="W9865">
        <v>0.4</v>
      </c>
      <c r="X9865">
        <v>0.75</v>
      </c>
      <c r="Y9865">
        <v>2.38</v>
      </c>
      <c r="Z9865">
        <v>0.25</v>
      </c>
      <c r="AA9865" s="5">
        <f t="shared" si="977"/>
        <v>2.6999999999999997</v>
      </c>
      <c r="AB9865" s="15" cm="1">
        <f t="array" ref="AB9865">_xlfn.SWITCH(U9865,"夏",122,"冬",90,"春",153,"秋",153,0)</f>
        <v>90</v>
      </c>
      <c r="AC9865" s="16">
        <f t="shared" si="978"/>
        <v>242.99999999999997</v>
      </c>
      <c r="AD9865" s="5">
        <f>IFERROR(AA9865/D9865,0)</f>
        <v>1.8914185639229419E-2</v>
      </c>
      <c r="AE9865" s="15">
        <f t="shared" si="979"/>
        <v>0.24657534246575341</v>
      </c>
      <c r="AF9865" s="5">
        <f>IFERROR(AD9865*AE9865*48,0)</f>
        <v>0.2238610464697838</v>
      </c>
    </row>
    <row r="9866" spans="2:32" x14ac:dyDescent="0.15">
      <c r="B9866" s="1" t="s">
        <v>45</v>
      </c>
      <c r="C9866" s="1" t="s">
        <v>58</v>
      </c>
      <c r="D9866" s="1">
        <v>142.75</v>
      </c>
      <c r="E9866" s="6">
        <v>3.13</v>
      </c>
      <c r="F9866" s="18">
        <v>0.41666666666666702</v>
      </c>
      <c r="G9866" s="1">
        <v>16.100000000000001</v>
      </c>
      <c r="H9866" s="1">
        <v>51</v>
      </c>
      <c r="I9866" s="1">
        <v>16.3</v>
      </c>
      <c r="J9866" s="1">
        <v>0.1</v>
      </c>
      <c r="K9866" s="1">
        <v>850</v>
      </c>
      <c r="L9866" s="1">
        <v>400</v>
      </c>
      <c r="M9866" s="6">
        <f t="shared" si="975"/>
        <v>16.369115437094422</v>
      </c>
      <c r="N9866" s="7">
        <v>1</v>
      </c>
      <c r="O9866" s="11" cm="1">
        <f t="array" ref="O9866">ROUND(_xlfn.SWITCH(C9866,"建筑专教",IF(S9866&gt;0.1,1.38,1.28),"阶梯教室",IF(S9866&gt;0.1,1.15,1.05),"公共教室",IF(S9866&gt;0.1,1.22,1.12),IF(S9866&gt;0.1,1.2,1.1))+(MOD(ROW()*11,31)/31-0.5)*0.06,2)</f>
        <v>1.4</v>
      </c>
      <c r="P9866" s="12">
        <f t="shared" si="980"/>
        <v>0.53</v>
      </c>
      <c r="Q9866" s="13">
        <f t="shared" si="976"/>
        <v>-0.28000746777558189</v>
      </c>
      <c r="R9866" s="1">
        <v>2.2000000000000002</v>
      </c>
      <c r="S9866" s="1">
        <v>0.2</v>
      </c>
      <c r="T9866" s="1">
        <v>0.4</v>
      </c>
      <c r="U9866" s="4" t="s">
        <v>62</v>
      </c>
      <c r="V9866">
        <v>0.49</v>
      </c>
      <c r="W9866">
        <v>0.4</v>
      </c>
      <c r="X9866">
        <v>0.75</v>
      </c>
      <c r="Y9866">
        <v>2.38</v>
      </c>
      <c r="Z9866">
        <v>0.25</v>
      </c>
      <c r="AA9866" s="5">
        <f t="shared" si="977"/>
        <v>2.8000000000000003</v>
      </c>
      <c r="AB9866" s="15" cm="1">
        <f t="array" ref="AB9866">_xlfn.SWITCH(U9866,"夏",122,"冬",90,"春",153,"秋",153,0)</f>
        <v>90</v>
      </c>
      <c r="AC9866" s="16">
        <f t="shared" si="978"/>
        <v>252.00000000000003</v>
      </c>
      <c r="AD9866" s="5">
        <f>IFERROR(AA9866/D9866,0)</f>
        <v>1.9614711033274959E-2</v>
      </c>
      <c r="AE9866" s="15">
        <f t="shared" si="979"/>
        <v>0.24657534246575341</v>
      </c>
      <c r="AF9866" s="5">
        <f>IFERROR(AD9866*AE9866*48,0)</f>
        <v>0.23215219633903514</v>
      </c>
    </row>
    <row r="9867" spans="2:32" x14ac:dyDescent="0.15">
      <c r="B9867" s="1" t="s">
        <v>45</v>
      </c>
      <c r="C9867" s="1" t="s">
        <v>58</v>
      </c>
      <c r="D9867" s="1">
        <v>142.75</v>
      </c>
      <c r="E9867" s="6">
        <v>3.13</v>
      </c>
      <c r="F9867" s="18">
        <v>0.4375</v>
      </c>
      <c r="G9867" s="1">
        <v>16.8</v>
      </c>
      <c r="H9867" s="1">
        <v>48</v>
      </c>
      <c r="I9867" s="1">
        <v>17</v>
      </c>
      <c r="J9867" s="1">
        <v>0.1</v>
      </c>
      <c r="K9867" s="1">
        <v>910</v>
      </c>
      <c r="L9867" s="1">
        <v>440</v>
      </c>
      <c r="M9867" s="6">
        <f t="shared" si="975"/>
        <v>17.068616646820146</v>
      </c>
      <c r="N9867" s="7">
        <v>1</v>
      </c>
      <c r="O9867" s="11" cm="1">
        <f t="array" ref="O9867">ROUND(_xlfn.SWITCH(C9867,"建筑专教",IF(S9867&gt;0.1,1.38,1.28),"阶梯教室",IF(S9867&gt;0.1,1.15,1.05),"公共教室",IF(S9867&gt;0.1,1.22,1.12),IF(S9867&gt;0.1,1.2,1.1))+(MOD(ROW()*11,31)/31-0.5)*0.06,2)</f>
        <v>1.36</v>
      </c>
      <c r="P9867" s="12">
        <f t="shared" si="980"/>
        <v>0.6</v>
      </c>
      <c r="Q9867" s="13">
        <f t="shared" si="976"/>
        <v>-0.20647893548521862</v>
      </c>
      <c r="R9867" s="1">
        <v>2</v>
      </c>
      <c r="S9867" s="1">
        <v>0.2</v>
      </c>
      <c r="T9867" s="1">
        <v>0.5</v>
      </c>
      <c r="U9867" s="4" t="s">
        <v>62</v>
      </c>
      <c r="V9867">
        <v>0.49</v>
      </c>
      <c r="W9867">
        <v>0.4</v>
      </c>
      <c r="X9867">
        <v>0.75</v>
      </c>
      <c r="Y9867">
        <v>2.38</v>
      </c>
      <c r="Z9867">
        <v>0.25</v>
      </c>
      <c r="AA9867" s="5">
        <f t="shared" si="977"/>
        <v>2.7</v>
      </c>
      <c r="AB9867" s="15" cm="1">
        <f t="array" ref="AB9867">_xlfn.SWITCH(U9867,"夏",122,"冬",90,"春",153,"秋",153,0)</f>
        <v>90</v>
      </c>
      <c r="AC9867" s="16">
        <f t="shared" si="978"/>
        <v>243.00000000000003</v>
      </c>
      <c r="AD9867" s="5">
        <f>IFERROR(AA9867/D9867,0)</f>
        <v>1.8914185639229423E-2</v>
      </c>
      <c r="AE9867" s="15">
        <f t="shared" si="979"/>
        <v>0.24657534246575341</v>
      </c>
      <c r="AF9867" s="5">
        <f>IFERROR(AD9867*AE9867*48,0)</f>
        <v>0.22386104646978383</v>
      </c>
    </row>
    <row r="9868" spans="2:32" x14ac:dyDescent="0.15">
      <c r="B9868" s="1" t="s">
        <v>45</v>
      </c>
      <c r="C9868" s="1" t="s">
        <v>58</v>
      </c>
      <c r="D9868" s="1">
        <v>142.75</v>
      </c>
      <c r="E9868" s="6">
        <v>3.13</v>
      </c>
      <c r="F9868" s="18">
        <v>0.45833333333333298</v>
      </c>
      <c r="G9868" s="1">
        <v>17.3</v>
      </c>
      <c r="H9868" s="1">
        <v>46</v>
      </c>
      <c r="I9868" s="1">
        <v>17.5</v>
      </c>
      <c r="J9868" s="1">
        <v>0.1</v>
      </c>
      <c r="K9868" s="1">
        <v>880</v>
      </c>
      <c r="L9868" s="1">
        <v>470</v>
      </c>
      <c r="M9868" s="6">
        <f t="shared" si="975"/>
        <v>17.568263301815989</v>
      </c>
      <c r="N9868" s="7">
        <v>1</v>
      </c>
      <c r="O9868" s="11" cm="1">
        <f t="array" ref="O9868">ROUND(_xlfn.SWITCH(C9868,"建筑专教",IF(S9868&gt;0.1,1.38,1.28),"阶梯教室",IF(S9868&gt;0.1,1.15,1.05),"公共教室",IF(S9868&gt;0.1,1.22,1.12),IF(S9868&gt;0.1,1.2,1.1))+(MOD(ROW()*11,31)/31-0.5)*0.06,2)</f>
        <v>1.38</v>
      </c>
      <c r="P9868" s="12">
        <f t="shared" si="980"/>
        <v>0.56000000000000005</v>
      </c>
      <c r="Q9868" s="13">
        <f t="shared" si="976"/>
        <v>-7.4779653956647776E-2</v>
      </c>
      <c r="R9868" s="1">
        <v>1.8</v>
      </c>
      <c r="S9868" s="1">
        <v>0.2</v>
      </c>
      <c r="T9868" s="1">
        <v>0.4</v>
      </c>
      <c r="U9868" s="4" t="s">
        <v>62</v>
      </c>
      <c r="V9868">
        <v>0.49</v>
      </c>
      <c r="W9868">
        <v>0.4</v>
      </c>
      <c r="X9868">
        <v>0.75</v>
      </c>
      <c r="Y9868">
        <v>2.38</v>
      </c>
      <c r="Z9868">
        <v>0.25</v>
      </c>
      <c r="AA9868" s="5">
        <f t="shared" si="977"/>
        <v>2.4</v>
      </c>
      <c r="AB9868" s="15" cm="1">
        <f t="array" ref="AB9868">_xlfn.SWITCH(U9868,"夏",122,"冬",90,"春",153,"秋",153,0)</f>
        <v>90</v>
      </c>
      <c r="AC9868" s="16">
        <f t="shared" si="978"/>
        <v>216</v>
      </c>
      <c r="AD9868" s="5">
        <f>IFERROR(AA9868/D9868,0)</f>
        <v>1.6812609457092818E-2</v>
      </c>
      <c r="AE9868" s="15">
        <f t="shared" si="979"/>
        <v>0.24657534246575341</v>
      </c>
      <c r="AF9868" s="5">
        <f>IFERROR(AD9868*AE9868*48,0)</f>
        <v>0.19898759686203005</v>
      </c>
    </row>
    <row r="9869" spans="2:32" x14ac:dyDescent="0.15">
      <c r="B9869" s="1" t="s">
        <v>45</v>
      </c>
      <c r="C9869" s="1" t="s">
        <v>58</v>
      </c>
      <c r="D9869" s="1">
        <v>142.75</v>
      </c>
      <c r="E9869" s="6">
        <v>3.13</v>
      </c>
      <c r="F9869" s="18">
        <v>0.47916666666666702</v>
      </c>
      <c r="G9869" s="1">
        <v>17.7</v>
      </c>
      <c r="H9869" s="1">
        <v>44</v>
      </c>
      <c r="I9869" s="1">
        <v>17.899999999999999</v>
      </c>
      <c r="J9869" s="1">
        <v>0.1</v>
      </c>
      <c r="K9869" s="1">
        <v>770</v>
      </c>
      <c r="L9869" s="1">
        <v>490</v>
      </c>
      <c r="M9869" s="6">
        <f t="shared" si="975"/>
        <v>17.967982369990466</v>
      </c>
      <c r="N9869" s="7">
        <v>1</v>
      </c>
      <c r="O9869" s="11" cm="1">
        <f t="array" ref="O9869">ROUND(_xlfn.SWITCH(C9869,"建筑专教",IF(S9869&gt;0.1,1.38,1.28),"阶梯教室",IF(S9869&gt;0.1,1.15,1.05),"公共教室",IF(S9869&gt;0.1,1.22,1.12),IF(S9869&gt;0.1,1.2,1.1))+(MOD(ROW()*11,31)/31-0.5)*0.06,2)</f>
        <v>1.4</v>
      </c>
      <c r="P9869" s="12">
        <f t="shared" si="980"/>
        <v>0.43</v>
      </c>
      <c r="Q9869" s="13">
        <f t="shared" si="976"/>
        <v>3.210352975728991E-2</v>
      </c>
      <c r="R9869" s="1">
        <v>1.4</v>
      </c>
      <c r="S9869" s="1">
        <v>0.3</v>
      </c>
      <c r="T9869" s="1">
        <v>0.2</v>
      </c>
      <c r="U9869" s="4" t="s">
        <v>62</v>
      </c>
      <c r="V9869">
        <v>0.49</v>
      </c>
      <c r="W9869">
        <v>0.4</v>
      </c>
      <c r="X9869">
        <v>0.75</v>
      </c>
      <c r="Y9869">
        <v>2.38</v>
      </c>
      <c r="Z9869">
        <v>0.25</v>
      </c>
      <c r="AA9869" s="5">
        <f t="shared" si="977"/>
        <v>1.9</v>
      </c>
      <c r="AB9869" s="15" cm="1">
        <f t="array" ref="AB9869">_xlfn.SWITCH(U9869,"夏",122,"冬",90,"春",153,"秋",153,0)</f>
        <v>90</v>
      </c>
      <c r="AC9869" s="16">
        <f t="shared" si="978"/>
        <v>171</v>
      </c>
      <c r="AD9869" s="5">
        <f>IFERROR(AA9869/D9869,0)</f>
        <v>1.3309982486865149E-2</v>
      </c>
      <c r="AE9869" s="15">
        <f t="shared" si="979"/>
        <v>0.24657534246575341</v>
      </c>
      <c r="AF9869" s="5">
        <f>IFERROR(AD9869*AE9869*48,0)</f>
        <v>0.15753184751577382</v>
      </c>
    </row>
    <row r="9870" spans="2:32" x14ac:dyDescent="0.15">
      <c r="B9870" s="1" t="s">
        <v>45</v>
      </c>
      <c r="C9870" s="1" t="s">
        <v>58</v>
      </c>
      <c r="D9870" s="1">
        <v>142.75</v>
      </c>
      <c r="E9870" s="6">
        <v>3.13</v>
      </c>
      <c r="F9870" s="18">
        <v>0.5</v>
      </c>
      <c r="G9870" s="1">
        <v>17.899999999999999</v>
      </c>
      <c r="H9870" s="1">
        <v>43</v>
      </c>
      <c r="I9870" s="1">
        <v>18.100000000000001</v>
      </c>
      <c r="J9870" s="1">
        <v>0.1</v>
      </c>
      <c r="K9870" s="1">
        <v>600</v>
      </c>
      <c r="L9870" s="1">
        <v>510</v>
      </c>
      <c r="M9870" s="6">
        <f t="shared" ref="M9870:M9933" si="981">IFERROR(POWER((I9870+273.15)^4+133500000*POWER(J9870,0.6)*(I9870-G9870),0.25)-273.15,I9870)</f>
        <v>18.167842481819775</v>
      </c>
      <c r="N9870" s="1">
        <v>0</v>
      </c>
      <c r="O9870" s="1">
        <v>0</v>
      </c>
      <c r="P9870" s="12">
        <f t="shared" si="980"/>
        <v>0</v>
      </c>
      <c r="Q9870" s="1">
        <v>0</v>
      </c>
      <c r="R9870" s="1">
        <v>0</v>
      </c>
      <c r="S9870" s="1">
        <v>0.4</v>
      </c>
      <c r="T9870" s="1">
        <v>0</v>
      </c>
      <c r="U9870" s="4" t="s">
        <v>62</v>
      </c>
      <c r="V9870">
        <v>0.49</v>
      </c>
      <c r="W9870">
        <v>0.4</v>
      </c>
      <c r="X9870">
        <v>0.75</v>
      </c>
      <c r="Y9870">
        <v>2.38</v>
      </c>
      <c r="Z9870">
        <v>0.25</v>
      </c>
      <c r="AA9870" s="5">
        <f t="shared" si="977"/>
        <v>0.4</v>
      </c>
      <c r="AB9870" s="15" cm="1">
        <f t="array" ref="AB9870">_xlfn.SWITCH(U9870,"夏",122,"冬",90,"春",153,"秋",153,0)</f>
        <v>90</v>
      </c>
      <c r="AC9870" s="16">
        <f t="shared" si="978"/>
        <v>36</v>
      </c>
      <c r="AD9870" s="5">
        <f>IFERROR(AA9870/D9870,0)</f>
        <v>2.8021015761821367E-3</v>
      </c>
      <c r="AE9870" s="15">
        <f t="shared" si="979"/>
        <v>0.24657534246575341</v>
      </c>
      <c r="AF9870" s="5">
        <f>IFERROR(AD9870*AE9870*48,0)</f>
        <v>3.3164599477005015E-2</v>
      </c>
    </row>
    <row r="9871" spans="2:32" x14ac:dyDescent="0.15">
      <c r="B9871" s="1" t="s">
        <v>45</v>
      </c>
      <c r="C9871" s="1" t="s">
        <v>58</v>
      </c>
      <c r="D9871" s="1">
        <v>142.75</v>
      </c>
      <c r="E9871" s="6">
        <v>3.13</v>
      </c>
      <c r="F9871" s="18">
        <v>0.52083333333333304</v>
      </c>
      <c r="G9871" s="1">
        <v>17.5</v>
      </c>
      <c r="H9871" s="1">
        <v>45</v>
      </c>
      <c r="I9871" s="1">
        <v>17.7</v>
      </c>
      <c r="J9871" s="1">
        <v>0.1</v>
      </c>
      <c r="K9871" s="1">
        <v>520</v>
      </c>
      <c r="L9871" s="1">
        <v>500</v>
      </c>
      <c r="M9871" s="6">
        <f t="shared" si="981"/>
        <v>17.768122642881849</v>
      </c>
      <c r="N9871" s="1">
        <v>0</v>
      </c>
      <c r="O9871" s="1">
        <v>0</v>
      </c>
      <c r="P9871" s="12">
        <f t="shared" si="980"/>
        <v>0</v>
      </c>
      <c r="Q9871" s="1">
        <v>0</v>
      </c>
      <c r="R9871" s="1">
        <v>0</v>
      </c>
      <c r="S9871" s="1">
        <v>0.3</v>
      </c>
      <c r="T9871" s="1">
        <v>0</v>
      </c>
      <c r="U9871" s="4" t="s">
        <v>62</v>
      </c>
      <c r="V9871">
        <v>0.49</v>
      </c>
      <c r="W9871">
        <v>0.4</v>
      </c>
      <c r="X9871">
        <v>0.75</v>
      </c>
      <c r="Y9871">
        <v>2.38</v>
      </c>
      <c r="Z9871">
        <v>0.25</v>
      </c>
      <c r="AA9871" s="5">
        <f t="shared" si="977"/>
        <v>0.3</v>
      </c>
      <c r="AB9871" s="15" cm="1">
        <f t="array" ref="AB9871">_xlfn.SWITCH(U9871,"夏",122,"冬",90,"春",153,"秋",153,0)</f>
        <v>90</v>
      </c>
      <c r="AC9871" s="16">
        <f t="shared" si="978"/>
        <v>27</v>
      </c>
      <c r="AD9871" s="5">
        <f>IFERROR(AA9871/D9871,0)</f>
        <v>2.1015761821366022E-3</v>
      </c>
      <c r="AE9871" s="15">
        <f t="shared" si="979"/>
        <v>0.24657534246575341</v>
      </c>
      <c r="AF9871" s="5">
        <f>IFERROR(AD9871*AE9871*48,0)</f>
        <v>2.4873449607753756E-2</v>
      </c>
    </row>
    <row r="9872" spans="2:32" x14ac:dyDescent="0.15">
      <c r="B9872" s="1" t="s">
        <v>45</v>
      </c>
      <c r="C9872" s="1" t="s">
        <v>58</v>
      </c>
      <c r="D9872" s="1">
        <v>142.75</v>
      </c>
      <c r="E9872" s="6">
        <v>3.13</v>
      </c>
      <c r="F9872" s="18">
        <v>0.54166666666666696</v>
      </c>
      <c r="G9872" s="1">
        <v>17.2</v>
      </c>
      <c r="H9872" s="1">
        <v>47</v>
      </c>
      <c r="I9872" s="1">
        <v>17.399999999999999</v>
      </c>
      <c r="J9872" s="1">
        <v>0.1</v>
      </c>
      <c r="K9872" s="1">
        <v>480</v>
      </c>
      <c r="L9872" s="1">
        <v>480</v>
      </c>
      <c r="M9872" s="6">
        <f t="shared" si="981"/>
        <v>17.468333776463965</v>
      </c>
      <c r="N9872" s="1">
        <v>0</v>
      </c>
      <c r="O9872" s="1">
        <v>0</v>
      </c>
      <c r="P9872" s="12">
        <f t="shared" si="980"/>
        <v>0</v>
      </c>
      <c r="Q9872" s="1">
        <v>0</v>
      </c>
      <c r="R9872" s="1">
        <v>0</v>
      </c>
      <c r="S9872" s="1">
        <v>0.3</v>
      </c>
      <c r="T9872" s="1">
        <v>0</v>
      </c>
      <c r="U9872" s="4" t="s">
        <v>62</v>
      </c>
      <c r="V9872">
        <v>0.49</v>
      </c>
      <c r="W9872">
        <v>0.4</v>
      </c>
      <c r="X9872">
        <v>0.75</v>
      </c>
      <c r="Y9872">
        <v>2.38</v>
      </c>
      <c r="Z9872">
        <v>0.25</v>
      </c>
      <c r="AA9872" s="5">
        <f t="shared" si="977"/>
        <v>0.3</v>
      </c>
      <c r="AB9872" s="15" cm="1">
        <f t="array" ref="AB9872">_xlfn.SWITCH(U9872,"夏",122,"冬",90,"春",153,"秋",153,0)</f>
        <v>90</v>
      </c>
      <c r="AC9872" s="16">
        <f t="shared" si="978"/>
        <v>27</v>
      </c>
      <c r="AD9872" s="5">
        <f>IFERROR(AA9872/D9872,0)</f>
        <v>2.1015761821366022E-3</v>
      </c>
      <c r="AE9872" s="15">
        <f t="shared" si="979"/>
        <v>0.24657534246575341</v>
      </c>
      <c r="AF9872" s="5">
        <f>IFERROR(AD9872*AE9872*48,0)</f>
        <v>2.4873449607753756E-2</v>
      </c>
    </row>
    <row r="9873" spans="2:32" x14ac:dyDescent="0.15">
      <c r="B9873" s="1" t="s">
        <v>45</v>
      </c>
      <c r="C9873" s="1" t="s">
        <v>58</v>
      </c>
      <c r="D9873" s="1">
        <v>142.75</v>
      </c>
      <c r="E9873" s="6">
        <v>3.13</v>
      </c>
      <c r="F9873" s="18">
        <v>0.5625</v>
      </c>
      <c r="G9873" s="1">
        <v>16.899999999999999</v>
      </c>
      <c r="H9873" s="1">
        <v>50</v>
      </c>
      <c r="I9873" s="1">
        <v>17.100000000000001</v>
      </c>
      <c r="J9873" s="1">
        <v>0.1</v>
      </c>
      <c r="K9873" s="1">
        <v>455</v>
      </c>
      <c r="L9873" s="1">
        <v>460</v>
      </c>
      <c r="M9873" s="6">
        <f t="shared" si="981"/>
        <v>17.168545783132174</v>
      </c>
      <c r="N9873" s="1">
        <v>0</v>
      </c>
      <c r="O9873" s="1">
        <v>0</v>
      </c>
      <c r="P9873" s="12">
        <f t="shared" si="980"/>
        <v>0</v>
      </c>
      <c r="Q9873" s="1">
        <v>0</v>
      </c>
      <c r="R9873" s="1">
        <v>0</v>
      </c>
      <c r="S9873" s="1">
        <v>0.4</v>
      </c>
      <c r="T9873" s="1">
        <v>0</v>
      </c>
      <c r="U9873" s="4" t="s">
        <v>62</v>
      </c>
      <c r="V9873">
        <v>0.49</v>
      </c>
      <c r="W9873">
        <v>0.4</v>
      </c>
      <c r="X9873">
        <v>0.75</v>
      </c>
      <c r="Y9873">
        <v>2.38</v>
      </c>
      <c r="Z9873">
        <v>0.25</v>
      </c>
      <c r="AA9873" s="5">
        <f t="shared" si="977"/>
        <v>0.4</v>
      </c>
      <c r="AB9873" s="15" cm="1">
        <f t="array" ref="AB9873">_xlfn.SWITCH(U9873,"夏",122,"冬",90,"春",153,"秋",153,0)</f>
        <v>90</v>
      </c>
      <c r="AC9873" s="16">
        <f t="shared" si="978"/>
        <v>36</v>
      </c>
      <c r="AD9873" s="5">
        <f>IFERROR(AA9873/D9873,0)</f>
        <v>2.8021015761821367E-3</v>
      </c>
      <c r="AE9873" s="15">
        <f t="shared" si="979"/>
        <v>0.24657534246575341</v>
      </c>
      <c r="AF9873" s="5">
        <f>IFERROR(AD9873*AE9873*48,0)</f>
        <v>3.3164599477005015E-2</v>
      </c>
    </row>
    <row r="9874" spans="2:32" x14ac:dyDescent="0.15">
      <c r="B9874" s="1" t="s">
        <v>45</v>
      </c>
      <c r="C9874" s="1" t="s">
        <v>58</v>
      </c>
      <c r="D9874" s="1">
        <v>142.75</v>
      </c>
      <c r="E9874" s="6">
        <v>3.13</v>
      </c>
      <c r="F9874" s="18">
        <v>0.58333333333333304</v>
      </c>
      <c r="G9874" s="1">
        <v>17.2</v>
      </c>
      <c r="H9874" s="1">
        <v>47</v>
      </c>
      <c r="I9874" s="1">
        <v>17.399999999999999</v>
      </c>
      <c r="J9874" s="1">
        <v>0.1</v>
      </c>
      <c r="K9874" s="1">
        <v>640</v>
      </c>
      <c r="L9874" s="1">
        <v>420</v>
      </c>
      <c r="M9874" s="6">
        <f t="shared" si="981"/>
        <v>17.468333776463965</v>
      </c>
      <c r="N9874" s="7">
        <v>1</v>
      </c>
      <c r="O9874" s="11" cm="1">
        <f t="array" ref="O9874">ROUND(_xlfn.SWITCH(C9874,"建筑专教",IF(S9874&gt;0.1,1.38,1.28),"阶梯教室",IF(S9874&gt;0.1,1.15,1.05),"公共教室",IF(S9874&gt;0.1,1.22,1.12),IF(S9874&gt;0.1,1.2,1.1))+(MOD(ROW()*11,31)/31-0.5)*0.06,2)</f>
        <v>1.39</v>
      </c>
      <c r="P9874" s="12">
        <f t="shared" si="980"/>
        <v>0.28000000000000003</v>
      </c>
      <c r="Q9874" s="13">
        <f t="shared" ref="Q9874:Q9879" si="982">(0.303*EXP(-0.036*(O9874*58.15))+0.028)*((O9874*58.15)-0.00305*(5733-6.99*(O9874*58.15)-(EXP(16.6536-4030.183/(G9874+235))*(H9874/100)))-0.42*((O9874*58.15)-58.15)-0.000017*(O9874*58.15)*(5867-(EXP(16.6536-4030.183/(G9874+235))*(H9874/100)))-0.0014*(O9874*58.15)*(34-G9874)-0.0000000396*IF(N9874*0.155&gt;0.078,1.05+0.645*N9874*0.155,1)*(POWER((35.7-0.028*(O9874*58.15)-N9874*0.155*(0.0000000396*IF(N9874*0.155&gt;0.078,1.05+0.645*N9874*0.155,1)*(POWER((35.7-0.028*(O9874*58.15)-N9874*0.155*0.1)+273,4)-POWER(M9874+273,4))+IF(N9874*0.155&gt;0.078,1.05+0.645*N9874*0.155,1)*IF(J9874&lt;0.2,2.38*ABS(35.7-0.028*(O9874*58.15)-G9874)^0.25,12.1*SQRT(J9874))*(35.7-0.028*(O9874*58.15)-G9874))+273),4)-POWER(M9874+273,4))-IF(N9874*0.155&gt;0.078,1.05+0.645*N9874*0.155,1)*IF(J9874&lt;0.2,2.38*ABS(35.7-0.028*(O9874*58.15)-N9874*0.155*0.1-G9874)^0.25,12.1*SQRT(J9874))*(35.7-0.028*(O9874*58.15)-N9874*0.155*0.1-G9874))</f>
        <v>-7.8828934464247227E-2</v>
      </c>
      <c r="R9874" s="1">
        <v>1.6</v>
      </c>
      <c r="S9874" s="1">
        <v>0.5</v>
      </c>
      <c r="T9874" s="1">
        <v>0.2</v>
      </c>
      <c r="U9874" s="4" t="s">
        <v>62</v>
      </c>
      <c r="V9874">
        <v>0.49</v>
      </c>
      <c r="W9874">
        <v>0.4</v>
      </c>
      <c r="X9874">
        <v>0.75</v>
      </c>
      <c r="Y9874">
        <v>2.38</v>
      </c>
      <c r="Z9874">
        <v>0.25</v>
      </c>
      <c r="AA9874" s="5">
        <f t="shared" si="977"/>
        <v>2.3000000000000003</v>
      </c>
      <c r="AB9874" s="15" cm="1">
        <f t="array" ref="AB9874">_xlfn.SWITCH(U9874,"夏",122,"冬",90,"春",153,"秋",153,0)</f>
        <v>90</v>
      </c>
      <c r="AC9874" s="16">
        <f t="shared" si="978"/>
        <v>207.00000000000003</v>
      </c>
      <c r="AD9874" s="5">
        <f>IFERROR(AA9874/D9874,0)</f>
        <v>1.6112084063047288E-2</v>
      </c>
      <c r="AE9874" s="15">
        <f t="shared" si="979"/>
        <v>0.24657534246575341</v>
      </c>
      <c r="AF9874" s="5">
        <f>IFERROR(AD9874*AE9874*48,0)</f>
        <v>0.19069644699277882</v>
      </c>
    </row>
    <row r="9875" spans="2:32" x14ac:dyDescent="0.15">
      <c r="B9875" s="1" t="s">
        <v>45</v>
      </c>
      <c r="C9875" s="1" t="s">
        <v>58</v>
      </c>
      <c r="D9875" s="1">
        <v>142.75</v>
      </c>
      <c r="E9875" s="6">
        <v>3.13</v>
      </c>
      <c r="F9875" s="18">
        <v>0.60416666666666696</v>
      </c>
      <c r="G9875" s="1">
        <v>17.8</v>
      </c>
      <c r="H9875" s="1">
        <v>44</v>
      </c>
      <c r="I9875" s="1">
        <v>18</v>
      </c>
      <c r="J9875" s="1">
        <v>0.1</v>
      </c>
      <c r="K9875" s="1">
        <v>810</v>
      </c>
      <c r="L9875" s="1">
        <v>390</v>
      </c>
      <c r="M9875" s="6">
        <f t="shared" si="981"/>
        <v>18.067912377897585</v>
      </c>
      <c r="N9875" s="7">
        <v>1</v>
      </c>
      <c r="O9875" s="11" cm="1">
        <f t="array" ref="O9875">ROUND(_xlfn.SWITCH(C9875,"建筑专教",IF(S9875&gt;0.1,1.38,1.28),"阶梯教室",IF(S9875&gt;0.1,1.15,1.05),"公共教室",IF(S9875&gt;0.1,1.22,1.12),IF(S9875&gt;0.1,1.2,1.1))+(MOD(ROW()*11,31)/31-0.5)*0.06,2)</f>
        <v>1.35</v>
      </c>
      <c r="P9875" s="12">
        <f t="shared" si="980"/>
        <v>0.48</v>
      </c>
      <c r="Q9875" s="13">
        <f t="shared" si="982"/>
        <v>-2.3139652600503314E-2</v>
      </c>
      <c r="R9875" s="1">
        <v>2.1</v>
      </c>
      <c r="S9875" s="1">
        <v>0.4</v>
      </c>
      <c r="T9875" s="1">
        <v>0.3</v>
      </c>
      <c r="U9875" s="4" t="s">
        <v>62</v>
      </c>
      <c r="V9875">
        <v>0.49</v>
      </c>
      <c r="W9875">
        <v>0.4</v>
      </c>
      <c r="X9875">
        <v>0.75</v>
      </c>
      <c r="Y9875">
        <v>2.38</v>
      </c>
      <c r="Z9875">
        <v>0.25</v>
      </c>
      <c r="AA9875" s="5">
        <f t="shared" si="977"/>
        <v>2.8</v>
      </c>
      <c r="AB9875" s="15" cm="1">
        <f t="array" ref="AB9875">_xlfn.SWITCH(U9875,"夏",122,"冬",90,"春",153,"秋",153,0)</f>
        <v>90</v>
      </c>
      <c r="AC9875" s="16">
        <f t="shared" si="978"/>
        <v>251.99999999999997</v>
      </c>
      <c r="AD9875" s="5">
        <f>IFERROR(AA9875/D9875,0)</f>
        <v>1.9614711033274956E-2</v>
      </c>
      <c r="AE9875" s="15">
        <f t="shared" si="979"/>
        <v>0.24657534246575341</v>
      </c>
      <c r="AF9875" s="5">
        <f>IFERROR(AD9875*AE9875*48,0)</f>
        <v>0.23215219633903511</v>
      </c>
    </row>
    <row r="9876" spans="2:32" x14ac:dyDescent="0.15">
      <c r="B9876" s="1" t="s">
        <v>45</v>
      </c>
      <c r="C9876" s="1" t="s">
        <v>58</v>
      </c>
      <c r="D9876" s="1">
        <v>142.75</v>
      </c>
      <c r="E9876" s="6">
        <v>3.13</v>
      </c>
      <c r="F9876" s="18">
        <v>0.625</v>
      </c>
      <c r="G9876" s="1">
        <v>18.3</v>
      </c>
      <c r="H9876" s="1">
        <v>41</v>
      </c>
      <c r="I9876" s="1">
        <v>18.5</v>
      </c>
      <c r="J9876" s="1">
        <v>0.1</v>
      </c>
      <c r="K9876" s="1">
        <v>900</v>
      </c>
      <c r="L9876" s="1">
        <v>360</v>
      </c>
      <c r="M9876" s="6">
        <f t="shared" si="981"/>
        <v>18.567563854374157</v>
      </c>
      <c r="N9876" s="7">
        <v>1</v>
      </c>
      <c r="O9876" s="11" cm="1">
        <f t="array" ref="O9876">ROUND(_xlfn.SWITCH(C9876,"建筑专教",IF(S9876&gt;0.1,1.38,1.28),"阶梯教室",IF(S9876&gt;0.1,1.15,1.05),"公共教室",IF(S9876&gt;0.1,1.22,1.12),IF(S9876&gt;0.1,1.2,1.1))+(MOD(ROW()*11,31)/31-0.5)*0.06,2)</f>
        <v>1.37</v>
      </c>
      <c r="P9876" s="12">
        <f t="shared" si="980"/>
        <v>0.59</v>
      </c>
      <c r="Q9876" s="13">
        <f t="shared" si="982"/>
        <v>0.1031013149343841</v>
      </c>
      <c r="R9876" s="1">
        <v>2.2999999999999998</v>
      </c>
      <c r="S9876" s="1">
        <v>0.3</v>
      </c>
      <c r="T9876" s="1">
        <v>0.4</v>
      </c>
      <c r="U9876" s="4" t="s">
        <v>62</v>
      </c>
      <c r="V9876">
        <v>0.49</v>
      </c>
      <c r="W9876">
        <v>0.4</v>
      </c>
      <c r="X9876">
        <v>0.75</v>
      </c>
      <c r="Y9876">
        <v>2.38</v>
      </c>
      <c r="Z9876">
        <v>0.25</v>
      </c>
      <c r="AA9876" s="5">
        <f t="shared" si="977"/>
        <v>2.9999999999999996</v>
      </c>
      <c r="AB9876" s="15" cm="1">
        <f t="array" ref="AB9876">_xlfn.SWITCH(U9876,"夏",122,"冬",90,"春",153,"秋",153,0)</f>
        <v>90</v>
      </c>
      <c r="AC9876" s="16">
        <f t="shared" si="978"/>
        <v>269.99999999999994</v>
      </c>
      <c r="AD9876" s="5">
        <f>IFERROR(AA9876/D9876,0)</f>
        <v>2.1015761821366021E-2</v>
      </c>
      <c r="AE9876" s="15">
        <f t="shared" si="979"/>
        <v>0.24657534246575341</v>
      </c>
      <c r="AF9876" s="5">
        <f>IFERROR(AD9876*AE9876*48,0)</f>
        <v>0.24873449607753756</v>
      </c>
    </row>
    <row r="9877" spans="2:32" x14ac:dyDescent="0.15">
      <c r="B9877" s="1" t="s">
        <v>45</v>
      </c>
      <c r="C9877" s="1" t="s">
        <v>58</v>
      </c>
      <c r="D9877" s="1">
        <v>142.75</v>
      </c>
      <c r="E9877" s="6">
        <v>3.13</v>
      </c>
      <c r="F9877" s="18">
        <v>0.64583333333333304</v>
      </c>
      <c r="G9877" s="1">
        <v>18.600000000000001</v>
      </c>
      <c r="H9877" s="1">
        <v>39</v>
      </c>
      <c r="I9877" s="1">
        <v>18.8</v>
      </c>
      <c r="J9877" s="1">
        <v>0.1</v>
      </c>
      <c r="K9877" s="1">
        <v>860</v>
      </c>
      <c r="L9877" s="1">
        <v>330</v>
      </c>
      <c r="M9877" s="6">
        <f t="shared" si="981"/>
        <v>18.867355883921618</v>
      </c>
      <c r="N9877" s="7">
        <v>1</v>
      </c>
      <c r="O9877" s="11" cm="1">
        <f t="array" ref="O9877">ROUND(_xlfn.SWITCH(C9877,"建筑专教",IF(S9877&gt;0.1,1.38,1.28),"阶梯教室",IF(S9877&gt;0.1,1.15,1.05),"公共教室",IF(S9877&gt;0.1,1.22,1.12),IF(S9877&gt;0.1,1.2,1.1))+(MOD(ROW()*11,31)/31-0.5)*0.06,2)</f>
        <v>1.39</v>
      </c>
      <c r="P9877" s="12">
        <f t="shared" si="980"/>
        <v>0.54</v>
      </c>
      <c r="Q9877" s="13">
        <f t="shared" si="982"/>
        <v>0.18674569062353594</v>
      </c>
      <c r="R9877" s="1">
        <v>2.1</v>
      </c>
      <c r="S9877" s="1">
        <v>0.3</v>
      </c>
      <c r="T9877" s="1">
        <v>0.3</v>
      </c>
      <c r="U9877" s="4" t="s">
        <v>62</v>
      </c>
      <c r="V9877">
        <v>0.49</v>
      </c>
      <c r="W9877">
        <v>0.4</v>
      </c>
      <c r="X9877">
        <v>0.75</v>
      </c>
      <c r="Y9877">
        <v>2.38</v>
      </c>
      <c r="Z9877">
        <v>0.25</v>
      </c>
      <c r="AA9877" s="5">
        <f t="shared" si="977"/>
        <v>2.6999999999999997</v>
      </c>
      <c r="AB9877" s="15" cm="1">
        <f t="array" ref="AB9877">_xlfn.SWITCH(U9877,"夏",122,"冬",90,"春",153,"秋",153,0)</f>
        <v>90</v>
      </c>
      <c r="AC9877" s="16">
        <f t="shared" si="978"/>
        <v>242.99999999999997</v>
      </c>
      <c r="AD9877" s="5">
        <f>IFERROR(AA9877/D9877,0)</f>
        <v>1.8914185639229419E-2</v>
      </c>
      <c r="AE9877" s="15">
        <f t="shared" si="979"/>
        <v>0.24657534246575341</v>
      </c>
      <c r="AF9877" s="5">
        <f>IFERROR(AD9877*AE9877*48,0)</f>
        <v>0.2238610464697838</v>
      </c>
    </row>
    <row r="9878" spans="2:32" x14ac:dyDescent="0.15">
      <c r="B9878" s="1" t="s">
        <v>45</v>
      </c>
      <c r="C9878" s="1" t="s">
        <v>58</v>
      </c>
      <c r="D9878" s="1">
        <v>142.75</v>
      </c>
      <c r="E9878" s="6">
        <v>3.13</v>
      </c>
      <c r="F9878" s="18">
        <v>0.66666666666666696</v>
      </c>
      <c r="G9878" s="1">
        <v>18.8</v>
      </c>
      <c r="H9878" s="1">
        <v>38</v>
      </c>
      <c r="I9878" s="1">
        <v>19</v>
      </c>
      <c r="J9878" s="1">
        <v>0.1</v>
      </c>
      <c r="K9878" s="1">
        <v>780</v>
      </c>
      <c r="L9878" s="1">
        <v>300</v>
      </c>
      <c r="M9878" s="6">
        <f t="shared" si="981"/>
        <v>19.067217710766613</v>
      </c>
      <c r="N9878" s="7">
        <v>1</v>
      </c>
      <c r="O9878" s="11" cm="1">
        <f t="array" ref="O9878">ROUND(_xlfn.SWITCH(C9878,"建筑专教",IF(S9878&gt;0.1,1.38,1.28),"阶梯教室",IF(S9878&gt;0.1,1.15,1.05),"公共教室",IF(S9878&gt;0.1,1.22,1.12),IF(S9878&gt;0.1,1.2,1.1))+(MOD(ROW()*11,31)/31-0.5)*0.06,2)</f>
        <v>1.36</v>
      </c>
      <c r="P9878" s="12">
        <f t="shared" si="980"/>
        <v>0.45</v>
      </c>
      <c r="Q9878" s="13">
        <f t="shared" si="982"/>
        <v>0.18370245200406649</v>
      </c>
      <c r="R9878" s="1">
        <v>1.9</v>
      </c>
      <c r="S9878" s="1">
        <v>0.4</v>
      </c>
      <c r="T9878" s="1">
        <v>0.2</v>
      </c>
      <c r="U9878" s="4" t="s">
        <v>62</v>
      </c>
      <c r="V9878">
        <v>0.49</v>
      </c>
      <c r="W9878">
        <v>0.4</v>
      </c>
      <c r="X9878">
        <v>0.75</v>
      </c>
      <c r="Y9878">
        <v>2.38</v>
      </c>
      <c r="Z9878">
        <v>0.25</v>
      </c>
      <c r="AA9878" s="5">
        <f t="shared" si="977"/>
        <v>2.5</v>
      </c>
      <c r="AB9878" s="15" cm="1">
        <f t="array" ref="AB9878">_xlfn.SWITCH(U9878,"夏",122,"冬",90,"春",153,"秋",153,0)</f>
        <v>90</v>
      </c>
      <c r="AC9878" s="16">
        <f t="shared" si="978"/>
        <v>225</v>
      </c>
      <c r="AD9878" s="5">
        <f>IFERROR(AA9878/D9878,0)</f>
        <v>1.7513134851138354E-2</v>
      </c>
      <c r="AE9878" s="15">
        <f t="shared" si="979"/>
        <v>0.24657534246575341</v>
      </c>
      <c r="AF9878" s="5">
        <f>IFERROR(AD9878*AE9878*48,0)</f>
        <v>0.20727874673128133</v>
      </c>
    </row>
    <row r="9879" spans="2:32" x14ac:dyDescent="0.15">
      <c r="B9879" s="1" t="s">
        <v>45</v>
      </c>
      <c r="C9879" s="1" t="s">
        <v>58</v>
      </c>
      <c r="D9879" s="1">
        <v>142.75</v>
      </c>
      <c r="E9879" s="6">
        <v>3.13</v>
      </c>
      <c r="F9879" s="18">
        <v>0.6875</v>
      </c>
      <c r="G9879" s="1">
        <v>18.600000000000001</v>
      </c>
      <c r="H9879" s="1">
        <v>39</v>
      </c>
      <c r="I9879" s="1">
        <v>18.8</v>
      </c>
      <c r="J9879" s="1">
        <v>0.1</v>
      </c>
      <c r="K9879" s="1">
        <v>660</v>
      </c>
      <c r="L9879" s="1">
        <v>270</v>
      </c>
      <c r="M9879" s="6">
        <f t="shared" si="981"/>
        <v>18.867355883921618</v>
      </c>
      <c r="N9879" s="7">
        <v>1</v>
      </c>
      <c r="O9879" s="11" cm="1">
        <f t="array" ref="O9879">ROUND(_xlfn.SWITCH(C9879,"建筑专教",IF(S9879&gt;0.1,1.38,1.28),"阶梯教室",IF(S9879&gt;0.1,1.15,1.05),"公共教室",IF(S9879&gt;0.1,1.22,1.12),IF(S9879&gt;0.1,1.2,1.1))+(MOD(ROW()*11,31)/31-0.5)*0.06,2)</f>
        <v>1.38</v>
      </c>
      <c r="P9879" s="12">
        <f t="shared" si="980"/>
        <v>0.31</v>
      </c>
      <c r="Q9879" s="13">
        <f t="shared" si="982"/>
        <v>0.1733606854765726</v>
      </c>
      <c r="R9879" s="1">
        <v>1.4</v>
      </c>
      <c r="S9879" s="1">
        <v>0.5</v>
      </c>
      <c r="T9879" s="1">
        <v>0.1</v>
      </c>
      <c r="U9879" s="4" t="s">
        <v>62</v>
      </c>
      <c r="V9879">
        <v>0.49</v>
      </c>
      <c r="W9879">
        <v>0.4</v>
      </c>
      <c r="X9879">
        <v>0.75</v>
      </c>
      <c r="Y9879">
        <v>2.38</v>
      </c>
      <c r="Z9879">
        <v>0.25</v>
      </c>
      <c r="AA9879" s="5">
        <f t="shared" si="977"/>
        <v>2</v>
      </c>
      <c r="AB9879" s="15" cm="1">
        <f t="array" ref="AB9879">_xlfn.SWITCH(U9879,"夏",122,"冬",90,"春",153,"秋",153,0)</f>
        <v>90</v>
      </c>
      <c r="AC9879" s="16">
        <f t="shared" si="978"/>
        <v>180</v>
      </c>
      <c r="AD9879" s="5">
        <f>IFERROR(AA9879/D9879,0)</f>
        <v>1.4010507880910683E-2</v>
      </c>
      <c r="AE9879" s="15">
        <f t="shared" si="979"/>
        <v>0.24657534246575341</v>
      </c>
      <c r="AF9879" s="5">
        <f>IFERROR(AD9879*AE9879*48,0)</f>
        <v>0.16582299738502507</v>
      </c>
    </row>
    <row r="9880" spans="2:32" x14ac:dyDescent="0.15">
      <c r="B9880" s="1" t="s">
        <v>45</v>
      </c>
      <c r="C9880" s="1" t="s">
        <v>58</v>
      </c>
      <c r="D9880" s="1">
        <v>142.75</v>
      </c>
      <c r="E9880" s="6">
        <v>3.13</v>
      </c>
      <c r="F9880" s="18">
        <v>0.70833333333333304</v>
      </c>
      <c r="G9880" s="1">
        <v>18.3</v>
      </c>
      <c r="H9880" s="1">
        <v>41</v>
      </c>
      <c r="I9880" s="1">
        <v>18.5</v>
      </c>
      <c r="J9880" s="1">
        <v>0.1</v>
      </c>
      <c r="K9880" s="1">
        <v>550</v>
      </c>
      <c r="L9880" s="1">
        <v>240</v>
      </c>
      <c r="M9880" s="6">
        <f t="shared" si="981"/>
        <v>18.567563854374157</v>
      </c>
      <c r="N9880" s="1">
        <v>0</v>
      </c>
      <c r="O9880" s="1">
        <v>0</v>
      </c>
      <c r="P9880" s="12">
        <f t="shared" si="980"/>
        <v>0</v>
      </c>
      <c r="Q9880" s="1">
        <v>0</v>
      </c>
      <c r="R9880" s="1">
        <v>0</v>
      </c>
      <c r="S9880" s="1">
        <v>0.6</v>
      </c>
      <c r="T9880" s="1">
        <v>0</v>
      </c>
      <c r="U9880" s="4" t="s">
        <v>62</v>
      </c>
      <c r="V9880">
        <v>0.49</v>
      </c>
      <c r="W9880">
        <v>0.4</v>
      </c>
      <c r="X9880">
        <v>0.75</v>
      </c>
      <c r="Y9880">
        <v>2.38</v>
      </c>
      <c r="Z9880">
        <v>0.25</v>
      </c>
      <c r="AA9880" s="5">
        <f t="shared" si="977"/>
        <v>0.6</v>
      </c>
      <c r="AB9880" s="15" cm="1">
        <f t="array" ref="AB9880">_xlfn.SWITCH(U9880,"夏",122,"冬",90,"春",153,"秋",153,0)</f>
        <v>90</v>
      </c>
      <c r="AC9880" s="16">
        <f t="shared" si="978"/>
        <v>54</v>
      </c>
      <c r="AD9880" s="5">
        <f>IFERROR(AA9880/D9880,0)</f>
        <v>4.2031523642732044E-3</v>
      </c>
      <c r="AE9880" s="15">
        <f t="shared" si="979"/>
        <v>0.24657534246575341</v>
      </c>
      <c r="AF9880" s="5">
        <f>IFERROR(AD9880*AE9880*48,0)</f>
        <v>4.9746899215507512E-2</v>
      </c>
    </row>
    <row r="9881" spans="2:32" x14ac:dyDescent="0.15">
      <c r="B9881" s="1" t="s">
        <v>45</v>
      </c>
      <c r="C9881" s="1" t="s">
        <v>58</v>
      </c>
      <c r="D9881" s="1">
        <v>142.75</v>
      </c>
      <c r="E9881" s="6">
        <v>3.13</v>
      </c>
      <c r="F9881" s="18">
        <v>0.72916666666666696</v>
      </c>
      <c r="G9881" s="1">
        <v>17.8</v>
      </c>
      <c r="H9881" s="1">
        <v>44</v>
      </c>
      <c r="I9881" s="1">
        <v>18</v>
      </c>
      <c r="J9881" s="1">
        <v>0.1</v>
      </c>
      <c r="K9881" s="1">
        <v>480</v>
      </c>
      <c r="L9881" s="1">
        <v>210</v>
      </c>
      <c r="M9881" s="6">
        <f t="shared" si="981"/>
        <v>18.067912377897585</v>
      </c>
      <c r="N9881" s="1">
        <v>0</v>
      </c>
      <c r="O9881" s="1">
        <v>0</v>
      </c>
      <c r="P9881" s="12">
        <f t="shared" si="980"/>
        <v>0</v>
      </c>
      <c r="Q9881" s="1">
        <v>0</v>
      </c>
      <c r="R9881" s="1">
        <v>0</v>
      </c>
      <c r="S9881" s="1">
        <v>0.7</v>
      </c>
      <c r="T9881" s="1">
        <v>0</v>
      </c>
      <c r="U9881" s="4" t="s">
        <v>62</v>
      </c>
      <c r="V9881">
        <v>0.49</v>
      </c>
      <c r="W9881">
        <v>0.4</v>
      </c>
      <c r="X9881">
        <v>0.75</v>
      </c>
      <c r="Y9881">
        <v>2.38</v>
      </c>
      <c r="Z9881">
        <v>0.25</v>
      </c>
      <c r="AA9881" s="5">
        <f t="shared" si="977"/>
        <v>0.7</v>
      </c>
      <c r="AB9881" s="15" cm="1">
        <f t="array" ref="AB9881">_xlfn.SWITCH(U9881,"夏",122,"冬",90,"春",153,"秋",153,0)</f>
        <v>90</v>
      </c>
      <c r="AC9881" s="16">
        <f t="shared" si="978"/>
        <v>62.999999999999993</v>
      </c>
      <c r="AD9881" s="5">
        <f>IFERROR(AA9881/D9881,0)</f>
        <v>4.9036777583187389E-3</v>
      </c>
      <c r="AE9881" s="15">
        <f t="shared" si="979"/>
        <v>0.24657534246575341</v>
      </c>
      <c r="AF9881" s="5">
        <f>IFERROR(AD9881*AE9881*48,0)</f>
        <v>5.8038049084758778E-2</v>
      </c>
    </row>
    <row r="9882" spans="2:32" x14ac:dyDescent="0.15">
      <c r="B9882" s="1" t="s">
        <v>45</v>
      </c>
      <c r="C9882" s="1" t="s">
        <v>58</v>
      </c>
      <c r="D9882" s="1">
        <v>142.75</v>
      </c>
      <c r="E9882" s="6">
        <v>3.13</v>
      </c>
      <c r="F9882" s="18">
        <v>0.75</v>
      </c>
      <c r="G9882" s="1">
        <v>17</v>
      </c>
      <c r="H9882" s="1">
        <v>48</v>
      </c>
      <c r="I9882" s="1">
        <v>17.2</v>
      </c>
      <c r="J9882" s="1">
        <v>0.1</v>
      </c>
      <c r="K9882" s="1">
        <v>435</v>
      </c>
      <c r="L9882" s="1">
        <v>160</v>
      </c>
      <c r="M9882" s="6">
        <f t="shared" si="981"/>
        <v>17.268475016954994</v>
      </c>
      <c r="N9882" s="1">
        <v>0</v>
      </c>
      <c r="O9882" s="1">
        <v>0</v>
      </c>
      <c r="P9882" s="12">
        <f t="shared" si="980"/>
        <v>0</v>
      </c>
      <c r="Q9882" s="1">
        <v>0</v>
      </c>
      <c r="R9882" s="1">
        <v>0</v>
      </c>
      <c r="S9882" s="1">
        <v>0.8</v>
      </c>
      <c r="T9882" s="1">
        <v>0</v>
      </c>
      <c r="U9882" s="4" t="s">
        <v>62</v>
      </c>
      <c r="V9882">
        <v>0.49</v>
      </c>
      <c r="W9882">
        <v>0.4</v>
      </c>
      <c r="X9882">
        <v>0.75</v>
      </c>
      <c r="Y9882">
        <v>2.38</v>
      </c>
      <c r="Z9882">
        <v>0.25</v>
      </c>
      <c r="AA9882" s="5">
        <f t="shared" si="977"/>
        <v>0.8</v>
      </c>
      <c r="AB9882" s="15" cm="1">
        <f t="array" ref="AB9882">_xlfn.SWITCH(U9882,"夏",122,"冬",90,"春",153,"秋",153,0)</f>
        <v>90</v>
      </c>
      <c r="AC9882" s="16">
        <f t="shared" si="978"/>
        <v>72</v>
      </c>
      <c r="AD9882" s="5">
        <f>IFERROR(AA9882/D9882,0)</f>
        <v>5.6042031523642734E-3</v>
      </c>
      <c r="AE9882" s="15">
        <f t="shared" si="979"/>
        <v>0.24657534246575341</v>
      </c>
      <c r="AF9882" s="5">
        <f>IFERROR(AD9882*AE9882*48,0)</f>
        <v>6.632919895401003E-2</v>
      </c>
    </row>
    <row r="9883" spans="2:32" x14ac:dyDescent="0.15">
      <c r="B9883" s="1" t="s">
        <v>45</v>
      </c>
      <c r="C9883" s="1" t="s">
        <v>58</v>
      </c>
      <c r="D9883" s="1">
        <v>142.75</v>
      </c>
      <c r="E9883" s="6">
        <v>3.13</v>
      </c>
      <c r="F9883" s="18">
        <v>0.77083333333333304</v>
      </c>
      <c r="G9883" s="1">
        <v>16.2</v>
      </c>
      <c r="H9883" s="1">
        <v>51</v>
      </c>
      <c r="I9883" s="1">
        <v>16.399999999999999</v>
      </c>
      <c r="J9883" s="1">
        <v>0.1</v>
      </c>
      <c r="K9883" s="1">
        <v>420</v>
      </c>
      <c r="L9883" s="1">
        <v>115</v>
      </c>
      <c r="M9883" s="6">
        <f t="shared" si="981"/>
        <v>16.469043886107613</v>
      </c>
      <c r="N9883" s="1">
        <v>0</v>
      </c>
      <c r="O9883" s="1">
        <v>0</v>
      </c>
      <c r="P9883" s="12">
        <f t="shared" si="980"/>
        <v>0</v>
      </c>
      <c r="Q9883" s="1">
        <v>0</v>
      </c>
      <c r="R9883" s="1">
        <v>0</v>
      </c>
      <c r="S9883" s="1">
        <v>0.8</v>
      </c>
      <c r="T9883" s="1">
        <v>0</v>
      </c>
      <c r="U9883" s="4" t="s">
        <v>62</v>
      </c>
      <c r="V9883">
        <v>0.49</v>
      </c>
      <c r="W9883">
        <v>0.4</v>
      </c>
      <c r="X9883">
        <v>0.75</v>
      </c>
      <c r="Y9883">
        <v>2.38</v>
      </c>
      <c r="Z9883">
        <v>0.25</v>
      </c>
      <c r="AA9883" s="5">
        <f t="shared" si="977"/>
        <v>0.8</v>
      </c>
      <c r="AB9883" s="15" cm="1">
        <f t="array" ref="AB9883">_xlfn.SWITCH(U9883,"夏",122,"冬",90,"春",153,"秋",153,0)</f>
        <v>90</v>
      </c>
      <c r="AC9883" s="16">
        <f t="shared" si="978"/>
        <v>72</v>
      </c>
      <c r="AD9883" s="5">
        <f>IFERROR(AA9883/D9883,0)</f>
        <v>5.6042031523642734E-3</v>
      </c>
      <c r="AE9883" s="15">
        <f t="shared" si="979"/>
        <v>0.24657534246575341</v>
      </c>
      <c r="AF9883" s="5">
        <f>IFERROR(AD9883*AE9883*48,0)</f>
        <v>6.632919895401003E-2</v>
      </c>
    </row>
    <row r="9884" spans="2:32" x14ac:dyDescent="0.15">
      <c r="B9884" s="1" t="s">
        <v>45</v>
      </c>
      <c r="C9884" s="1" t="s">
        <v>58</v>
      </c>
      <c r="D9884" s="1">
        <v>142.75</v>
      </c>
      <c r="E9884" s="6">
        <v>3.13</v>
      </c>
      <c r="F9884" s="18">
        <v>0.79166666666666696</v>
      </c>
      <c r="G9884" s="1">
        <v>15.4</v>
      </c>
      <c r="H9884" s="1">
        <v>54</v>
      </c>
      <c r="I9884" s="1">
        <v>15.6</v>
      </c>
      <c r="J9884" s="1">
        <v>0.1</v>
      </c>
      <c r="K9884" s="1">
        <v>415</v>
      </c>
      <c r="L9884" s="1">
        <v>75</v>
      </c>
      <c r="M9884" s="6">
        <f t="shared" si="981"/>
        <v>15.669619071783529</v>
      </c>
      <c r="N9884" s="1">
        <v>0</v>
      </c>
      <c r="O9884" s="1">
        <v>0</v>
      </c>
      <c r="P9884" s="12">
        <f t="shared" si="980"/>
        <v>0</v>
      </c>
      <c r="Q9884" s="1">
        <v>0</v>
      </c>
      <c r="R9884" s="1">
        <v>0</v>
      </c>
      <c r="S9884" s="1">
        <v>0.8</v>
      </c>
      <c r="T9884" s="1">
        <v>0</v>
      </c>
      <c r="U9884" s="4" t="s">
        <v>62</v>
      </c>
      <c r="V9884">
        <v>0.49</v>
      </c>
      <c r="W9884">
        <v>0.4</v>
      </c>
      <c r="X9884">
        <v>0.75</v>
      </c>
      <c r="Y9884">
        <v>2.38</v>
      </c>
      <c r="Z9884">
        <v>0.25</v>
      </c>
      <c r="AA9884" s="5">
        <f t="shared" si="977"/>
        <v>0.8</v>
      </c>
      <c r="AB9884" s="15" cm="1">
        <f t="array" ref="AB9884">_xlfn.SWITCH(U9884,"夏",122,"冬",90,"春",153,"秋",153,0)</f>
        <v>90</v>
      </c>
      <c r="AC9884" s="16">
        <f t="shared" si="978"/>
        <v>72</v>
      </c>
      <c r="AD9884" s="5">
        <f>IFERROR(AA9884/D9884,0)</f>
        <v>5.6042031523642734E-3</v>
      </c>
      <c r="AE9884" s="15">
        <f t="shared" si="979"/>
        <v>0.24657534246575341</v>
      </c>
      <c r="AF9884" s="5">
        <f>IFERROR(AD9884*AE9884*48,0)</f>
        <v>6.632919895401003E-2</v>
      </c>
    </row>
    <row r="9885" spans="2:32" x14ac:dyDescent="0.15">
      <c r="B9885" s="1" t="s">
        <v>45</v>
      </c>
      <c r="C9885" s="1" t="s">
        <v>58</v>
      </c>
      <c r="D9885" s="1">
        <v>142.75</v>
      </c>
      <c r="E9885" s="6">
        <v>3.13</v>
      </c>
      <c r="F9885" s="18">
        <v>0.8125</v>
      </c>
      <c r="G9885" s="1">
        <v>14.7</v>
      </c>
      <c r="H9885" s="1">
        <v>57</v>
      </c>
      <c r="I9885" s="1">
        <v>14.9</v>
      </c>
      <c r="J9885" s="1">
        <v>0.1</v>
      </c>
      <c r="K9885" s="1">
        <v>460</v>
      </c>
      <c r="L9885" s="1">
        <v>50</v>
      </c>
      <c r="M9885" s="6">
        <f t="shared" si="981"/>
        <v>14.970127609813687</v>
      </c>
      <c r="N9885" s="1">
        <v>0</v>
      </c>
      <c r="O9885" s="1">
        <v>0</v>
      </c>
      <c r="P9885" s="12">
        <f t="shared" si="980"/>
        <v>0</v>
      </c>
      <c r="Q9885" s="1">
        <v>0</v>
      </c>
      <c r="R9885" s="1">
        <v>1.3</v>
      </c>
      <c r="S9885" s="1">
        <v>0.8</v>
      </c>
      <c r="T9885" s="1">
        <v>0</v>
      </c>
      <c r="U9885" s="4" t="s">
        <v>62</v>
      </c>
      <c r="V9885">
        <v>0.49</v>
      </c>
      <c r="W9885">
        <v>0.4</v>
      </c>
      <c r="X9885">
        <v>0.75</v>
      </c>
      <c r="Y9885">
        <v>2.38</v>
      </c>
      <c r="Z9885">
        <v>0.25</v>
      </c>
      <c r="AA9885" s="5">
        <f t="shared" si="977"/>
        <v>2.1</v>
      </c>
      <c r="AB9885" s="15" cm="1">
        <f t="array" ref="AB9885">_xlfn.SWITCH(U9885,"夏",122,"冬",90,"春",153,"秋",153,0)</f>
        <v>90</v>
      </c>
      <c r="AC9885" s="16">
        <f t="shared" si="978"/>
        <v>189</v>
      </c>
      <c r="AD9885" s="5">
        <f>IFERROR(AA9885/D9885,0)</f>
        <v>1.4711033274956218E-2</v>
      </c>
      <c r="AE9885" s="15">
        <f t="shared" si="979"/>
        <v>0.24657534246575341</v>
      </c>
      <c r="AF9885" s="5">
        <f>IFERROR(AD9885*AE9885*48,0)</f>
        <v>0.17411414725427632</v>
      </c>
    </row>
    <row r="9886" spans="2:32" x14ac:dyDescent="0.15">
      <c r="B9886" s="1" t="s">
        <v>45</v>
      </c>
      <c r="C9886" s="1" t="s">
        <v>58</v>
      </c>
      <c r="D9886" s="1">
        <v>142.75</v>
      </c>
      <c r="E9886" s="6">
        <v>3.13</v>
      </c>
      <c r="F9886" s="18">
        <v>0.83333333333333304</v>
      </c>
      <c r="G9886" s="1">
        <v>14.3</v>
      </c>
      <c r="H9886" s="1">
        <v>59</v>
      </c>
      <c r="I9886" s="1">
        <v>14.5</v>
      </c>
      <c r="J9886" s="1">
        <v>0.1</v>
      </c>
      <c r="K9886" s="1">
        <v>430</v>
      </c>
      <c r="L9886" s="1">
        <v>30</v>
      </c>
      <c r="M9886" s="6">
        <f t="shared" si="981"/>
        <v>14.570420427446663</v>
      </c>
      <c r="N9886" s="1">
        <v>0</v>
      </c>
      <c r="O9886" s="1">
        <v>0</v>
      </c>
      <c r="P9886" s="12">
        <f t="shared" si="980"/>
        <v>0</v>
      </c>
      <c r="Q9886" s="1">
        <v>0</v>
      </c>
      <c r="R9886" s="1">
        <v>0</v>
      </c>
      <c r="S9886" s="1">
        <v>0.7</v>
      </c>
      <c r="T9886" s="1">
        <v>0</v>
      </c>
      <c r="U9886" s="4" t="s">
        <v>62</v>
      </c>
      <c r="V9886">
        <v>0.49</v>
      </c>
      <c r="W9886">
        <v>0.4</v>
      </c>
      <c r="X9886">
        <v>0.75</v>
      </c>
      <c r="Y9886">
        <v>2.38</v>
      </c>
      <c r="Z9886">
        <v>0.25</v>
      </c>
      <c r="AA9886" s="5">
        <f t="shared" si="977"/>
        <v>0.7</v>
      </c>
      <c r="AB9886" s="15" cm="1">
        <f t="array" ref="AB9886">_xlfn.SWITCH(U9886,"夏",122,"冬",90,"春",153,"秋",153,0)</f>
        <v>90</v>
      </c>
      <c r="AC9886" s="16">
        <f t="shared" si="978"/>
        <v>62.999999999999993</v>
      </c>
      <c r="AD9886" s="5">
        <f>IFERROR(AA9886/D9886,0)</f>
        <v>4.9036777583187389E-3</v>
      </c>
      <c r="AE9886" s="15">
        <f t="shared" si="979"/>
        <v>0.24657534246575341</v>
      </c>
      <c r="AF9886" s="5">
        <f>IFERROR(AD9886*AE9886*48,0)</f>
        <v>5.8038049084758778E-2</v>
      </c>
    </row>
    <row r="9887" spans="2:32" x14ac:dyDescent="0.15">
      <c r="B9887" s="1" t="s">
        <v>45</v>
      </c>
      <c r="C9887" s="1" t="s">
        <v>58</v>
      </c>
      <c r="D9887" s="1">
        <v>142.75</v>
      </c>
      <c r="E9887" s="6">
        <v>3.13</v>
      </c>
      <c r="F9887" s="18">
        <v>0.85416666666666696</v>
      </c>
      <c r="G9887" s="1">
        <v>14</v>
      </c>
      <c r="H9887" s="1">
        <v>61</v>
      </c>
      <c r="I9887" s="1">
        <v>14.2</v>
      </c>
      <c r="J9887" s="1">
        <v>0.1</v>
      </c>
      <c r="K9887" s="1">
        <v>425</v>
      </c>
      <c r="L9887" s="1">
        <v>20</v>
      </c>
      <c r="M9887" s="6">
        <f t="shared" si="981"/>
        <v>14.270641110972861</v>
      </c>
      <c r="N9887" s="1">
        <v>0</v>
      </c>
      <c r="O9887" s="1">
        <v>0</v>
      </c>
      <c r="P9887" s="12">
        <f t="shared" si="980"/>
        <v>0</v>
      </c>
      <c r="Q9887" s="1">
        <v>0</v>
      </c>
      <c r="R9887" s="1">
        <v>0</v>
      </c>
      <c r="S9887" s="1">
        <v>0.6</v>
      </c>
      <c r="T9887" s="1">
        <v>0</v>
      </c>
      <c r="U9887" s="4" t="s">
        <v>62</v>
      </c>
      <c r="V9887">
        <v>0.49</v>
      </c>
      <c r="W9887">
        <v>0.4</v>
      </c>
      <c r="X9887">
        <v>0.75</v>
      </c>
      <c r="Y9887">
        <v>2.38</v>
      </c>
      <c r="Z9887">
        <v>0.25</v>
      </c>
      <c r="AA9887" s="5">
        <f t="shared" si="977"/>
        <v>0.6</v>
      </c>
      <c r="AB9887" s="15" cm="1">
        <f t="array" ref="AB9887">_xlfn.SWITCH(U9887,"夏",122,"冬",90,"春",153,"秋",153,0)</f>
        <v>90</v>
      </c>
      <c r="AC9887" s="16">
        <f t="shared" si="978"/>
        <v>54</v>
      </c>
      <c r="AD9887" s="5">
        <f>IFERROR(AA9887/D9887,0)</f>
        <v>4.2031523642732044E-3</v>
      </c>
      <c r="AE9887" s="15">
        <f t="shared" si="979"/>
        <v>0.24657534246575341</v>
      </c>
      <c r="AF9887" s="5">
        <f>IFERROR(AD9887*AE9887*48,0)</f>
        <v>4.9746899215507512E-2</v>
      </c>
    </row>
    <row r="9888" spans="2:32" x14ac:dyDescent="0.15">
      <c r="B9888" s="1" t="s">
        <v>45</v>
      </c>
      <c r="C9888" s="1" t="s">
        <v>58</v>
      </c>
      <c r="D9888" s="1">
        <v>142.75</v>
      </c>
      <c r="E9888" s="6">
        <v>3.13</v>
      </c>
      <c r="F9888" s="18">
        <v>0.875</v>
      </c>
      <c r="G9888" s="1">
        <v>13.8</v>
      </c>
      <c r="H9888" s="1">
        <v>63</v>
      </c>
      <c r="I9888" s="1">
        <v>14</v>
      </c>
      <c r="J9888" s="1">
        <v>0.1</v>
      </c>
      <c r="K9888" s="1">
        <v>420</v>
      </c>
      <c r="L9888" s="1">
        <v>15</v>
      </c>
      <c r="M9888" s="6">
        <f t="shared" si="981"/>
        <v>14.070788745652123</v>
      </c>
      <c r="N9888" s="1">
        <v>0</v>
      </c>
      <c r="O9888" s="1">
        <v>0</v>
      </c>
      <c r="P9888" s="12">
        <f t="shared" si="980"/>
        <v>0</v>
      </c>
      <c r="Q9888" s="1">
        <v>0</v>
      </c>
      <c r="R9888" s="1">
        <v>0</v>
      </c>
      <c r="S9888" s="1">
        <v>0.5</v>
      </c>
      <c r="T9888" s="1">
        <v>0</v>
      </c>
      <c r="U9888" s="4" t="s">
        <v>62</v>
      </c>
      <c r="V9888">
        <v>0.49</v>
      </c>
      <c r="W9888">
        <v>0.4</v>
      </c>
      <c r="X9888">
        <v>0.75</v>
      </c>
      <c r="Y9888">
        <v>2.38</v>
      </c>
      <c r="Z9888">
        <v>0.25</v>
      </c>
      <c r="AA9888" s="5">
        <f t="shared" si="977"/>
        <v>0.5</v>
      </c>
      <c r="AB9888" s="15" cm="1">
        <f t="array" ref="AB9888">_xlfn.SWITCH(U9888,"夏",122,"冬",90,"春",153,"秋",153,0)</f>
        <v>90</v>
      </c>
      <c r="AC9888" s="16">
        <f t="shared" si="978"/>
        <v>45</v>
      </c>
      <c r="AD9888" s="5">
        <f>IFERROR(AA9888/D9888,0)</f>
        <v>3.5026269702276708E-3</v>
      </c>
      <c r="AE9888" s="15">
        <f t="shared" si="979"/>
        <v>0.24657534246575341</v>
      </c>
      <c r="AF9888" s="5">
        <f>IFERROR(AD9888*AE9888*48,0)</f>
        <v>4.1455749346256267E-2</v>
      </c>
    </row>
    <row r="9889" spans="2:32" x14ac:dyDescent="0.15">
      <c r="B9889" s="1" t="s">
        <v>45</v>
      </c>
      <c r="C9889" s="1" t="s">
        <v>58</v>
      </c>
      <c r="D9889" s="1">
        <v>142.75</v>
      </c>
      <c r="E9889" s="6">
        <v>3.13</v>
      </c>
      <c r="F9889" s="18">
        <v>0.89583333333333304</v>
      </c>
      <c r="G9889" s="1">
        <v>13.6</v>
      </c>
      <c r="H9889" s="1">
        <v>64</v>
      </c>
      <c r="I9889" s="1">
        <v>13.8</v>
      </c>
      <c r="J9889" s="1">
        <v>0.1</v>
      </c>
      <c r="K9889" s="1">
        <v>418</v>
      </c>
      <c r="L9889" s="1">
        <v>10</v>
      </c>
      <c r="M9889" s="6">
        <f t="shared" si="981"/>
        <v>13.870936791859492</v>
      </c>
      <c r="N9889" s="1">
        <v>0</v>
      </c>
      <c r="O9889" s="1">
        <v>0</v>
      </c>
      <c r="P9889" s="12">
        <f t="shared" si="980"/>
        <v>0</v>
      </c>
      <c r="Q9889" s="1">
        <v>0</v>
      </c>
      <c r="R9889" s="1">
        <v>0</v>
      </c>
      <c r="S9889" s="1">
        <v>0.4</v>
      </c>
      <c r="T9889" s="1">
        <v>0</v>
      </c>
      <c r="U9889" s="4" t="s">
        <v>62</v>
      </c>
      <c r="V9889">
        <v>0.49</v>
      </c>
      <c r="W9889">
        <v>0.4</v>
      </c>
      <c r="X9889">
        <v>0.75</v>
      </c>
      <c r="Y9889">
        <v>2.38</v>
      </c>
      <c r="Z9889">
        <v>0.25</v>
      </c>
      <c r="AA9889" s="5">
        <f t="shared" si="977"/>
        <v>0.4</v>
      </c>
      <c r="AB9889" s="15" cm="1">
        <f t="array" ref="AB9889">_xlfn.SWITCH(U9889,"夏",122,"冬",90,"春",153,"秋",153,0)</f>
        <v>90</v>
      </c>
      <c r="AC9889" s="16">
        <f t="shared" si="978"/>
        <v>36</v>
      </c>
      <c r="AD9889" s="5">
        <f>IFERROR(AA9889/D9889,0)</f>
        <v>2.8021015761821367E-3</v>
      </c>
      <c r="AE9889" s="15">
        <f t="shared" si="979"/>
        <v>0.24657534246575341</v>
      </c>
      <c r="AF9889" s="5">
        <f>IFERROR(AD9889*AE9889*48,0)</f>
        <v>3.3164599477005015E-2</v>
      </c>
    </row>
    <row r="9890" spans="2:32" x14ac:dyDescent="0.15">
      <c r="B9890" s="1" t="s">
        <v>45</v>
      </c>
      <c r="C9890" s="1" t="s">
        <v>58</v>
      </c>
      <c r="D9890" s="1">
        <v>142.75</v>
      </c>
      <c r="E9890" s="6">
        <v>3.13</v>
      </c>
      <c r="F9890" s="18">
        <v>0.91666666666666696</v>
      </c>
      <c r="G9890" s="1">
        <v>13.5</v>
      </c>
      <c r="H9890" s="1">
        <v>65</v>
      </c>
      <c r="I9890" s="1">
        <v>13.7</v>
      </c>
      <c r="J9890" s="1">
        <v>0.1</v>
      </c>
      <c r="K9890" s="1">
        <v>415</v>
      </c>
      <c r="L9890" s="1">
        <v>10</v>
      </c>
      <c r="M9890" s="6">
        <f t="shared" si="981"/>
        <v>13.771010969734277</v>
      </c>
      <c r="N9890" s="1">
        <v>0</v>
      </c>
      <c r="O9890" s="1">
        <v>0</v>
      </c>
      <c r="P9890" s="12">
        <f t="shared" si="980"/>
        <v>0</v>
      </c>
      <c r="Q9890" s="1">
        <v>0</v>
      </c>
      <c r="R9890" s="1">
        <v>0</v>
      </c>
      <c r="S9890" s="1">
        <v>0.3</v>
      </c>
      <c r="T9890" s="1">
        <v>0</v>
      </c>
      <c r="U9890" s="4" t="s">
        <v>62</v>
      </c>
      <c r="V9890">
        <v>0.49</v>
      </c>
      <c r="W9890">
        <v>0.4</v>
      </c>
      <c r="X9890">
        <v>0.75</v>
      </c>
      <c r="Y9890">
        <v>2.38</v>
      </c>
      <c r="Z9890">
        <v>0.25</v>
      </c>
      <c r="AA9890" s="5">
        <f t="shared" si="977"/>
        <v>0.3</v>
      </c>
      <c r="AB9890" s="15" cm="1">
        <f t="array" ref="AB9890">_xlfn.SWITCH(U9890,"夏",122,"冬",90,"春",153,"秋",153,0)</f>
        <v>90</v>
      </c>
      <c r="AC9890" s="16">
        <f t="shared" si="978"/>
        <v>27</v>
      </c>
      <c r="AD9890" s="5">
        <f>IFERROR(AA9890/D9890,0)</f>
        <v>2.1015761821366022E-3</v>
      </c>
      <c r="AE9890" s="15">
        <f t="shared" si="979"/>
        <v>0.24657534246575341</v>
      </c>
      <c r="AF9890" s="5">
        <f>IFERROR(AD9890*AE9890*48,0)</f>
        <v>2.4873449607753756E-2</v>
      </c>
    </row>
    <row r="9891" spans="2:32" x14ac:dyDescent="0.15">
      <c r="B9891" s="1" t="s">
        <v>46</v>
      </c>
      <c r="C9891" s="1" t="s">
        <v>58</v>
      </c>
      <c r="D9891" s="1">
        <v>142.75</v>
      </c>
      <c r="E9891" s="6">
        <v>3.13</v>
      </c>
      <c r="F9891" s="18">
        <v>0.33333333333333298</v>
      </c>
      <c r="G9891" s="1">
        <v>13.1</v>
      </c>
      <c r="H9891" s="1">
        <v>64</v>
      </c>
      <c r="I9891" s="1">
        <v>13.3</v>
      </c>
      <c r="J9891" s="1">
        <v>0.1</v>
      </c>
      <c r="K9891" s="1">
        <v>418</v>
      </c>
      <c r="L9891" s="1">
        <v>200</v>
      </c>
      <c r="M9891" s="6">
        <f t="shared" si="981"/>
        <v>13.371308717240481</v>
      </c>
      <c r="N9891" s="1">
        <v>0</v>
      </c>
      <c r="O9891" s="1">
        <v>0</v>
      </c>
      <c r="P9891" s="12">
        <f t="shared" si="980"/>
        <v>0</v>
      </c>
      <c r="Q9891" s="1">
        <v>0</v>
      </c>
      <c r="R9891" s="1">
        <v>1.3</v>
      </c>
      <c r="S9891" s="1">
        <v>0.6</v>
      </c>
      <c r="T9891" s="1">
        <v>0</v>
      </c>
      <c r="U9891" s="4" t="s">
        <v>62</v>
      </c>
      <c r="V9891">
        <v>0.49</v>
      </c>
      <c r="W9891">
        <v>0.4</v>
      </c>
      <c r="X9891">
        <v>0.75</v>
      </c>
      <c r="Y9891">
        <v>2.38</v>
      </c>
      <c r="Z9891">
        <v>0.25</v>
      </c>
      <c r="AA9891" s="5">
        <f t="shared" si="977"/>
        <v>1.9</v>
      </c>
      <c r="AB9891" s="15" cm="1">
        <f t="array" ref="AB9891">_xlfn.SWITCH(U9891,"夏",122,"冬",90,"春",153,"秋",153,0)</f>
        <v>90</v>
      </c>
      <c r="AC9891" s="16">
        <f t="shared" si="978"/>
        <v>171</v>
      </c>
      <c r="AD9891" s="5">
        <f>IFERROR(AA9891/D9891,0)</f>
        <v>1.3309982486865149E-2</v>
      </c>
      <c r="AE9891" s="15">
        <f t="shared" si="979"/>
        <v>0.24657534246575341</v>
      </c>
      <c r="AF9891" s="5">
        <f>IFERROR(AD9891*AE9891*48,0)</f>
        <v>0.15753184751577382</v>
      </c>
    </row>
    <row r="9892" spans="2:32" x14ac:dyDescent="0.15">
      <c r="B9892" s="1" t="s">
        <v>46</v>
      </c>
      <c r="C9892" s="1" t="s">
        <v>58</v>
      </c>
      <c r="D9892" s="1">
        <v>142.75</v>
      </c>
      <c r="E9892" s="6">
        <v>3.13</v>
      </c>
      <c r="F9892" s="18">
        <v>0.35416666666666702</v>
      </c>
      <c r="G9892" s="1">
        <v>13.8</v>
      </c>
      <c r="H9892" s="1">
        <v>61</v>
      </c>
      <c r="I9892" s="1">
        <v>14</v>
      </c>
      <c r="J9892" s="1">
        <v>0.1</v>
      </c>
      <c r="K9892" s="1">
        <v>455</v>
      </c>
      <c r="L9892" s="1">
        <v>240</v>
      </c>
      <c r="M9892" s="6">
        <f t="shared" si="981"/>
        <v>14.070788745652123</v>
      </c>
      <c r="N9892" s="7">
        <v>1</v>
      </c>
      <c r="O9892" s="11" cm="1">
        <f t="array" ref="O9892">ROUND(_xlfn.SWITCH(C9892,"建筑专教",IF(S9892&gt;0.1,1.38,1.28),"阶梯教室",IF(S9892&gt;0.1,1.15,1.05),"公共教室",IF(S9892&gt;0.1,1.22,1.12),IF(S9892&gt;0.1,1.2,1.1))+(MOD(ROW()*11,31)/31-0.5)*0.06,2)</f>
        <v>1.35</v>
      </c>
      <c r="P9892" s="12">
        <f t="shared" si="980"/>
        <v>0.06</v>
      </c>
      <c r="Q9892" s="13">
        <f t="shared" ref="Q9892:Q9898" si="983">(0.303*EXP(-0.036*(O9892*58.15))+0.028)*((O9892*58.15)-0.00305*(5733-6.99*(O9892*58.15)-(EXP(16.6536-4030.183/(G9892+235))*(H9892/100)))-0.42*((O9892*58.15)-58.15)-0.000017*(O9892*58.15)*(5867-(EXP(16.6536-4030.183/(G9892+235))*(H9892/100)))-0.0014*(O9892*58.15)*(34-G9892)-0.0000000396*IF(N9892*0.155&gt;0.078,1.05+0.645*N9892*0.155,1)*(POWER((35.7-0.028*(O9892*58.15)-N9892*0.155*(0.0000000396*IF(N9892*0.155&gt;0.078,1.05+0.645*N9892*0.155,1)*(POWER((35.7-0.028*(O9892*58.15)-N9892*0.155*0.1)+273,4)-POWER(M9892+273,4))+IF(N9892*0.155&gt;0.078,1.05+0.645*N9892*0.155,1)*IF(J9892&lt;0.2,2.38*ABS(35.7-0.028*(O9892*58.15)-G9892)^0.25,12.1*SQRT(J9892))*(35.7-0.028*(O9892*58.15)-G9892))+273),4)-POWER(M9892+273,4))-IF(N9892*0.155&gt;0.078,1.05+0.645*N9892*0.155,1)*IF(J9892&lt;0.2,2.38*ABS(35.7-0.028*(O9892*58.15)-N9892*0.155*0.1-G9892)^0.25,12.1*SQRT(J9892))*(35.7-0.028*(O9892*58.15)-N9892*0.155*0.1-G9892))</f>
        <v>-0.86679572999779497</v>
      </c>
      <c r="R9892" s="1">
        <v>1.6</v>
      </c>
      <c r="S9892" s="1">
        <v>0.5</v>
      </c>
      <c r="T9892" s="1">
        <v>0.1</v>
      </c>
      <c r="U9892" s="4" t="s">
        <v>62</v>
      </c>
      <c r="V9892">
        <v>0.49</v>
      </c>
      <c r="W9892">
        <v>0.4</v>
      </c>
      <c r="X9892">
        <v>0.75</v>
      </c>
      <c r="Y9892">
        <v>2.38</v>
      </c>
      <c r="Z9892">
        <v>0.25</v>
      </c>
      <c r="AA9892" s="5">
        <f t="shared" si="977"/>
        <v>2.2000000000000002</v>
      </c>
      <c r="AB9892" s="15" cm="1">
        <f t="array" ref="AB9892">_xlfn.SWITCH(U9892,"夏",122,"冬",90,"春",153,"秋",153,0)</f>
        <v>90</v>
      </c>
      <c r="AC9892" s="16">
        <f t="shared" si="978"/>
        <v>198.00000000000003</v>
      </c>
      <c r="AD9892" s="5">
        <f>IFERROR(AA9892/D9892,0)</f>
        <v>1.5411558669001752E-2</v>
      </c>
      <c r="AE9892" s="15">
        <f t="shared" si="979"/>
        <v>0.24657534246575341</v>
      </c>
      <c r="AF9892" s="5">
        <f>IFERROR(AD9892*AE9892*48,0)</f>
        <v>0.1824052971235276</v>
      </c>
    </row>
    <row r="9893" spans="2:32" x14ac:dyDescent="0.15">
      <c r="B9893" s="1" t="s">
        <v>46</v>
      </c>
      <c r="C9893" s="1" t="s">
        <v>58</v>
      </c>
      <c r="D9893" s="1">
        <v>142.75</v>
      </c>
      <c r="E9893" s="6">
        <v>3.13</v>
      </c>
      <c r="F9893" s="18">
        <v>0.375</v>
      </c>
      <c r="G9893" s="1">
        <v>14.6</v>
      </c>
      <c r="H9893" s="1">
        <v>57</v>
      </c>
      <c r="I9893" s="1">
        <v>14.8</v>
      </c>
      <c r="J9893" s="1">
        <v>0.1</v>
      </c>
      <c r="K9893" s="1">
        <v>635</v>
      </c>
      <c r="L9893" s="1">
        <v>300</v>
      </c>
      <c r="M9893" s="6">
        <f t="shared" si="981"/>
        <v>14.870200661851641</v>
      </c>
      <c r="N9893" s="7">
        <v>1</v>
      </c>
      <c r="O9893" s="11" cm="1">
        <f t="array" ref="O9893">ROUND(_xlfn.SWITCH(C9893,"建筑专教",IF(S9893&gt;0.1,1.38,1.28),"阶梯教室",IF(S9893&gt;0.1,1.15,1.05),"公共教室",IF(S9893&gt;0.1,1.22,1.12),IF(S9893&gt;0.1,1.2,1.1))+(MOD(ROW()*11,31)/31-0.5)*0.06,2)</f>
        <v>1.38</v>
      </c>
      <c r="P9893" s="12">
        <f t="shared" si="980"/>
        <v>0.28000000000000003</v>
      </c>
      <c r="Q9893" s="13">
        <f t="shared" si="983"/>
        <v>-0.62764590080161553</v>
      </c>
      <c r="R9893" s="1">
        <v>1.9</v>
      </c>
      <c r="S9893" s="1">
        <v>0.4</v>
      </c>
      <c r="T9893" s="1">
        <v>0.2</v>
      </c>
      <c r="U9893" s="4" t="s">
        <v>62</v>
      </c>
      <c r="V9893">
        <v>0.49</v>
      </c>
      <c r="W9893">
        <v>0.4</v>
      </c>
      <c r="X9893">
        <v>0.75</v>
      </c>
      <c r="Y9893">
        <v>2.38</v>
      </c>
      <c r="Z9893">
        <v>0.25</v>
      </c>
      <c r="AA9893" s="5">
        <f t="shared" si="977"/>
        <v>2.5</v>
      </c>
      <c r="AB9893" s="15" cm="1">
        <f t="array" ref="AB9893">_xlfn.SWITCH(U9893,"夏",122,"冬",90,"春",153,"秋",153,0)</f>
        <v>90</v>
      </c>
      <c r="AC9893" s="16">
        <f t="shared" si="978"/>
        <v>225</v>
      </c>
      <c r="AD9893" s="5">
        <f>IFERROR(AA9893/D9893,0)</f>
        <v>1.7513134851138354E-2</v>
      </c>
      <c r="AE9893" s="15">
        <f t="shared" si="979"/>
        <v>0.24657534246575341</v>
      </c>
      <c r="AF9893" s="5">
        <f>IFERROR(AD9893*AE9893*48,0)</f>
        <v>0.20727874673128133</v>
      </c>
    </row>
    <row r="9894" spans="2:32" x14ac:dyDescent="0.15">
      <c r="B9894" s="1" t="s">
        <v>46</v>
      </c>
      <c r="C9894" s="1" t="s">
        <v>58</v>
      </c>
      <c r="D9894" s="1">
        <v>142.75</v>
      </c>
      <c r="E9894" s="6">
        <v>3.13</v>
      </c>
      <c r="F9894" s="18">
        <v>0.39583333333333298</v>
      </c>
      <c r="G9894" s="1">
        <v>15.4</v>
      </c>
      <c r="H9894" s="1">
        <v>53</v>
      </c>
      <c r="I9894" s="1">
        <v>15.6</v>
      </c>
      <c r="J9894" s="1">
        <v>0.1</v>
      </c>
      <c r="K9894" s="1">
        <v>765</v>
      </c>
      <c r="L9894" s="1">
        <v>350</v>
      </c>
      <c r="M9894" s="6">
        <f t="shared" si="981"/>
        <v>15.669619071783529</v>
      </c>
      <c r="N9894" s="7">
        <v>1</v>
      </c>
      <c r="O9894" s="11" cm="1">
        <f t="array" ref="O9894">ROUND(_xlfn.SWITCH(C9894,"建筑专教",IF(S9894&gt;0.1,1.38,1.28),"阶梯教室",IF(S9894&gt;0.1,1.15,1.05),"公共教室",IF(S9894&gt;0.1,1.22,1.12),IF(S9894&gt;0.1,1.2,1.1))+(MOD(ROW()*11,31)/31-0.5)*0.06,2)</f>
        <v>1.4</v>
      </c>
      <c r="P9894" s="12">
        <f t="shared" si="980"/>
        <v>0.43</v>
      </c>
      <c r="Q9894" s="13">
        <f t="shared" si="983"/>
        <v>-0.42204129390827877</v>
      </c>
      <c r="R9894" s="1">
        <v>2.2000000000000002</v>
      </c>
      <c r="S9894" s="1">
        <v>0.3</v>
      </c>
      <c r="T9894" s="1">
        <v>0.3</v>
      </c>
      <c r="U9894" s="4" t="s">
        <v>62</v>
      </c>
      <c r="V9894">
        <v>0.49</v>
      </c>
      <c r="W9894">
        <v>0.4</v>
      </c>
      <c r="X9894">
        <v>0.75</v>
      </c>
      <c r="Y9894">
        <v>2.38</v>
      </c>
      <c r="Z9894">
        <v>0.25</v>
      </c>
      <c r="AA9894" s="5">
        <f t="shared" si="977"/>
        <v>2.8</v>
      </c>
      <c r="AB9894" s="15" cm="1">
        <f t="array" ref="AB9894">_xlfn.SWITCH(U9894,"夏",122,"冬",90,"春",153,"秋",153,0)</f>
        <v>90</v>
      </c>
      <c r="AC9894" s="16">
        <f t="shared" si="978"/>
        <v>251.99999999999997</v>
      </c>
      <c r="AD9894" s="5">
        <f>IFERROR(AA9894/D9894,0)</f>
        <v>1.9614711033274956E-2</v>
      </c>
      <c r="AE9894" s="15">
        <f t="shared" si="979"/>
        <v>0.24657534246575341</v>
      </c>
      <c r="AF9894" s="5">
        <f>IFERROR(AD9894*AE9894*48,0)</f>
        <v>0.23215219633903511</v>
      </c>
    </row>
    <row r="9895" spans="2:32" x14ac:dyDescent="0.15">
      <c r="B9895" s="1" t="s">
        <v>46</v>
      </c>
      <c r="C9895" s="1" t="s">
        <v>58</v>
      </c>
      <c r="D9895" s="1">
        <v>142.75</v>
      </c>
      <c r="E9895" s="6">
        <v>3.13</v>
      </c>
      <c r="F9895" s="18">
        <v>0.41666666666666702</v>
      </c>
      <c r="G9895" s="1">
        <v>16.2</v>
      </c>
      <c r="H9895" s="1">
        <v>50</v>
      </c>
      <c r="I9895" s="1">
        <v>16.399999999999999</v>
      </c>
      <c r="J9895" s="1">
        <v>0.1</v>
      </c>
      <c r="K9895" s="1">
        <v>870</v>
      </c>
      <c r="L9895" s="1">
        <v>390</v>
      </c>
      <c r="M9895" s="6">
        <f t="shared" si="981"/>
        <v>16.469043886107613</v>
      </c>
      <c r="N9895" s="7">
        <v>1</v>
      </c>
      <c r="O9895" s="11" cm="1">
        <f t="array" ref="O9895">ROUND(_xlfn.SWITCH(C9895,"建筑专教",IF(S9895&gt;0.1,1.38,1.28),"阶梯教室",IF(S9895&gt;0.1,1.15,1.05),"公共教室",IF(S9895&gt;0.1,1.22,1.12),IF(S9895&gt;0.1,1.2,1.1))+(MOD(ROW()*11,31)/31-0.5)*0.06,2)</f>
        <v>1.36</v>
      </c>
      <c r="P9895" s="12">
        <f t="shared" si="980"/>
        <v>0.55000000000000004</v>
      </c>
      <c r="Q9895" s="13">
        <f t="shared" si="983"/>
        <v>-0.32905910120398274</v>
      </c>
      <c r="R9895" s="1">
        <v>2.2999999999999998</v>
      </c>
      <c r="S9895" s="1">
        <v>0.2</v>
      </c>
      <c r="T9895" s="1">
        <v>0.4</v>
      </c>
      <c r="U9895" s="4" t="s">
        <v>62</v>
      </c>
      <c r="V9895">
        <v>0.49</v>
      </c>
      <c r="W9895">
        <v>0.4</v>
      </c>
      <c r="X9895">
        <v>0.75</v>
      </c>
      <c r="Y9895">
        <v>2.38</v>
      </c>
      <c r="Z9895">
        <v>0.25</v>
      </c>
      <c r="AA9895" s="5">
        <f t="shared" si="977"/>
        <v>2.9</v>
      </c>
      <c r="AB9895" s="15" cm="1">
        <f t="array" ref="AB9895">_xlfn.SWITCH(U9895,"夏",122,"冬",90,"春",153,"秋",153,0)</f>
        <v>90</v>
      </c>
      <c r="AC9895" s="16">
        <f t="shared" si="978"/>
        <v>261</v>
      </c>
      <c r="AD9895" s="5">
        <f>IFERROR(AA9895/D9895,0)</f>
        <v>2.0315236427320488E-2</v>
      </c>
      <c r="AE9895" s="15">
        <f t="shared" si="979"/>
        <v>0.24657534246575341</v>
      </c>
      <c r="AF9895" s="5">
        <f>IFERROR(AD9895*AE9895*48,0)</f>
        <v>0.24044334620828631</v>
      </c>
    </row>
    <row r="9896" spans="2:32" x14ac:dyDescent="0.15">
      <c r="B9896" s="1" t="s">
        <v>46</v>
      </c>
      <c r="C9896" s="1" t="s">
        <v>58</v>
      </c>
      <c r="D9896" s="1">
        <v>142.75</v>
      </c>
      <c r="E9896" s="6">
        <v>3.13</v>
      </c>
      <c r="F9896" s="18">
        <v>0.4375</v>
      </c>
      <c r="G9896" s="1">
        <v>16.899999999999999</v>
      </c>
      <c r="H9896" s="1">
        <v>47</v>
      </c>
      <c r="I9896" s="1">
        <v>17.100000000000001</v>
      </c>
      <c r="J9896" s="1">
        <v>0.1</v>
      </c>
      <c r="K9896" s="1">
        <v>935</v>
      </c>
      <c r="L9896" s="1">
        <v>430</v>
      </c>
      <c r="M9896" s="6">
        <f t="shared" si="981"/>
        <v>17.168545783132174</v>
      </c>
      <c r="N9896" s="7">
        <v>1</v>
      </c>
      <c r="O9896" s="11" cm="1">
        <f t="array" ref="O9896">ROUND(_xlfn.SWITCH(C9896,"建筑专教",IF(S9896&gt;0.1,1.38,1.28),"阶梯教室",IF(S9896&gt;0.1,1.15,1.05),"公共教室",IF(S9896&gt;0.1,1.22,1.12),IF(S9896&gt;0.1,1.2,1.1))+(MOD(ROW()*11,31)/31-0.5)*0.06,2)</f>
        <v>1.38</v>
      </c>
      <c r="P9896" s="12">
        <f t="shared" si="980"/>
        <v>0.63</v>
      </c>
      <c r="Q9896" s="13">
        <f t="shared" si="983"/>
        <v>-0.15351048840850071</v>
      </c>
      <c r="R9896" s="1">
        <v>2.1</v>
      </c>
      <c r="S9896" s="1">
        <v>0.2</v>
      </c>
      <c r="T9896" s="1">
        <v>0.5</v>
      </c>
      <c r="U9896" s="4" t="s">
        <v>62</v>
      </c>
      <c r="V9896">
        <v>0.49</v>
      </c>
      <c r="W9896">
        <v>0.4</v>
      </c>
      <c r="X9896">
        <v>0.75</v>
      </c>
      <c r="Y9896">
        <v>2.38</v>
      </c>
      <c r="Z9896">
        <v>0.25</v>
      </c>
      <c r="AA9896" s="5">
        <f t="shared" ref="AA9896:AA9959" si="984">R9896+S9896+T9896</f>
        <v>2.8000000000000003</v>
      </c>
      <c r="AB9896" s="15" cm="1">
        <f t="array" ref="AB9896">_xlfn.SWITCH(U9896,"夏",122,"冬",90,"春",153,"秋",153,0)</f>
        <v>90</v>
      </c>
      <c r="AC9896" s="16">
        <f t="shared" ref="AC9896:AC9959" si="985">AA9896*AB9896</f>
        <v>252.00000000000003</v>
      </c>
      <c r="AD9896" s="5">
        <f>IFERROR(AA9896/D9896,0)</f>
        <v>1.9614711033274959E-2</v>
      </c>
      <c r="AE9896" s="15">
        <f t="shared" ref="AE9896:AE9959" si="986">IF(U9896="夏",122/365,IF(U9896="冬",90/365,IF(OR(U9896="春",U9896="秋"),153/365,0)))</f>
        <v>0.24657534246575341</v>
      </c>
      <c r="AF9896" s="5">
        <f>IFERROR(AD9896*AE9896*48,0)</f>
        <v>0.23215219633903514</v>
      </c>
    </row>
    <row r="9897" spans="2:32" x14ac:dyDescent="0.15">
      <c r="B9897" s="1" t="s">
        <v>46</v>
      </c>
      <c r="C9897" s="1" t="s">
        <v>58</v>
      </c>
      <c r="D9897" s="1">
        <v>142.75</v>
      </c>
      <c r="E9897" s="6">
        <v>3.13</v>
      </c>
      <c r="F9897" s="18">
        <v>0.45833333333333298</v>
      </c>
      <c r="G9897" s="1">
        <v>17.399999999999999</v>
      </c>
      <c r="H9897" s="1">
        <v>45</v>
      </c>
      <c r="I9897" s="1">
        <v>17.600000000000001</v>
      </c>
      <c r="J9897" s="1">
        <v>0.1</v>
      </c>
      <c r="K9897" s="1">
        <v>905</v>
      </c>
      <c r="L9897" s="1">
        <v>460</v>
      </c>
      <c r="M9897" s="6">
        <f t="shared" si="981"/>
        <v>17.668192924010555</v>
      </c>
      <c r="N9897" s="7">
        <v>1</v>
      </c>
      <c r="O9897" s="11" cm="1">
        <f t="array" ref="O9897">ROUND(_xlfn.SWITCH(C9897,"建筑专教",IF(S9897&gt;0.1,1.38,1.28),"阶梯教室",IF(S9897&gt;0.1,1.15,1.05),"公共教室",IF(S9897&gt;0.1,1.22,1.12),IF(S9897&gt;0.1,1.2,1.1))+(MOD(ROW()*11,31)/31-0.5)*0.06,2)</f>
        <v>1.4</v>
      </c>
      <c r="P9897" s="12">
        <f t="shared" si="980"/>
        <v>0.59</v>
      </c>
      <c r="Q9897" s="13">
        <f t="shared" si="983"/>
        <v>-2.5083085669797087E-2</v>
      </c>
      <c r="R9897" s="1">
        <v>1.9</v>
      </c>
      <c r="S9897" s="1">
        <v>0.2</v>
      </c>
      <c r="T9897" s="1">
        <v>0.4</v>
      </c>
      <c r="U9897" s="4" t="s">
        <v>62</v>
      </c>
      <c r="V9897">
        <v>0.49</v>
      </c>
      <c r="W9897">
        <v>0.4</v>
      </c>
      <c r="X9897">
        <v>0.75</v>
      </c>
      <c r="Y9897">
        <v>2.38</v>
      </c>
      <c r="Z9897">
        <v>0.25</v>
      </c>
      <c r="AA9897" s="5">
        <f t="shared" si="984"/>
        <v>2.5</v>
      </c>
      <c r="AB9897" s="15" cm="1">
        <f t="array" ref="AB9897">_xlfn.SWITCH(U9897,"夏",122,"冬",90,"春",153,"秋",153,0)</f>
        <v>90</v>
      </c>
      <c r="AC9897" s="16">
        <f t="shared" si="985"/>
        <v>225</v>
      </c>
      <c r="AD9897" s="5">
        <f>IFERROR(AA9897/D9897,0)</f>
        <v>1.7513134851138354E-2</v>
      </c>
      <c r="AE9897" s="15">
        <f t="shared" si="986"/>
        <v>0.24657534246575341</v>
      </c>
      <c r="AF9897" s="5">
        <f>IFERROR(AD9897*AE9897*48,0)</f>
        <v>0.20727874673128133</v>
      </c>
    </row>
    <row r="9898" spans="2:32" x14ac:dyDescent="0.15">
      <c r="B9898" s="1" t="s">
        <v>46</v>
      </c>
      <c r="C9898" s="1" t="s">
        <v>58</v>
      </c>
      <c r="D9898" s="1">
        <v>142.75</v>
      </c>
      <c r="E9898" s="6">
        <v>3.13</v>
      </c>
      <c r="F9898" s="18">
        <v>0.47916666666666702</v>
      </c>
      <c r="G9898" s="1">
        <v>17.8</v>
      </c>
      <c r="H9898" s="1">
        <v>43</v>
      </c>
      <c r="I9898" s="1">
        <v>18</v>
      </c>
      <c r="J9898" s="1">
        <v>0.1</v>
      </c>
      <c r="K9898" s="1">
        <v>795</v>
      </c>
      <c r="L9898" s="1">
        <v>480</v>
      </c>
      <c r="M9898" s="6">
        <f t="shared" si="981"/>
        <v>18.067912377897585</v>
      </c>
      <c r="N9898" s="7">
        <v>1</v>
      </c>
      <c r="O9898" s="11" cm="1">
        <f t="array" ref="O9898">ROUND(_xlfn.SWITCH(C9898,"建筑专教",IF(S9898&gt;0.1,1.38,1.28),"阶梯教室",IF(S9898&gt;0.1,1.15,1.05),"公共教室",IF(S9898&gt;0.1,1.22,1.12),IF(S9898&gt;0.1,1.2,1.1))+(MOD(ROW()*11,31)/31-0.5)*0.06,2)</f>
        <v>1.36</v>
      </c>
      <c r="P9898" s="12">
        <f t="shared" si="980"/>
        <v>0.46</v>
      </c>
      <c r="Q9898" s="13">
        <f t="shared" si="983"/>
        <v>-7.8328266265537735E-3</v>
      </c>
      <c r="R9898" s="1">
        <v>1.5</v>
      </c>
      <c r="S9898" s="1">
        <v>0.3</v>
      </c>
      <c r="T9898" s="1">
        <v>0.2</v>
      </c>
      <c r="U9898" s="4" t="s">
        <v>62</v>
      </c>
      <c r="V9898">
        <v>0.49</v>
      </c>
      <c r="W9898">
        <v>0.4</v>
      </c>
      <c r="X9898">
        <v>0.75</v>
      </c>
      <c r="Y9898">
        <v>2.38</v>
      </c>
      <c r="Z9898">
        <v>0.25</v>
      </c>
      <c r="AA9898" s="5">
        <f t="shared" si="984"/>
        <v>2</v>
      </c>
      <c r="AB9898" s="15" cm="1">
        <f t="array" ref="AB9898">_xlfn.SWITCH(U9898,"夏",122,"冬",90,"春",153,"秋",153,0)</f>
        <v>90</v>
      </c>
      <c r="AC9898" s="16">
        <f t="shared" si="985"/>
        <v>180</v>
      </c>
      <c r="AD9898" s="5">
        <f>IFERROR(AA9898/D9898,0)</f>
        <v>1.4010507880910683E-2</v>
      </c>
      <c r="AE9898" s="15">
        <f t="shared" si="986"/>
        <v>0.24657534246575341</v>
      </c>
      <c r="AF9898" s="5">
        <f>IFERROR(AD9898*AE9898*48,0)</f>
        <v>0.16582299738502507</v>
      </c>
    </row>
    <row r="9899" spans="2:32" x14ac:dyDescent="0.15">
      <c r="B9899" s="1" t="s">
        <v>46</v>
      </c>
      <c r="C9899" s="1" t="s">
        <v>58</v>
      </c>
      <c r="D9899" s="1">
        <v>142.75</v>
      </c>
      <c r="E9899" s="6">
        <v>3.13</v>
      </c>
      <c r="F9899" s="18">
        <v>0.5</v>
      </c>
      <c r="G9899" s="1">
        <v>18</v>
      </c>
      <c r="H9899" s="1">
        <v>42</v>
      </c>
      <c r="I9899" s="1">
        <v>18.2</v>
      </c>
      <c r="J9899" s="1">
        <v>0.1</v>
      </c>
      <c r="K9899" s="1">
        <v>625</v>
      </c>
      <c r="L9899" s="1">
        <v>500</v>
      </c>
      <c r="M9899" s="6">
        <f t="shared" si="981"/>
        <v>18.267772681592476</v>
      </c>
      <c r="N9899" s="1">
        <v>0</v>
      </c>
      <c r="O9899" s="1">
        <v>0</v>
      </c>
      <c r="P9899" s="12">
        <f t="shared" si="980"/>
        <v>0</v>
      </c>
      <c r="Q9899" s="1">
        <v>0</v>
      </c>
      <c r="R9899" s="1">
        <v>0</v>
      </c>
      <c r="S9899" s="1">
        <v>0.4</v>
      </c>
      <c r="T9899" s="1">
        <v>0</v>
      </c>
      <c r="U9899" s="4" t="s">
        <v>62</v>
      </c>
      <c r="V9899">
        <v>0.49</v>
      </c>
      <c r="W9899">
        <v>0.4</v>
      </c>
      <c r="X9899">
        <v>0.75</v>
      </c>
      <c r="Y9899">
        <v>2.38</v>
      </c>
      <c r="Z9899">
        <v>0.25</v>
      </c>
      <c r="AA9899" s="5">
        <f t="shared" si="984"/>
        <v>0.4</v>
      </c>
      <c r="AB9899" s="15" cm="1">
        <f t="array" ref="AB9899">_xlfn.SWITCH(U9899,"夏",122,"冬",90,"春",153,"秋",153,0)</f>
        <v>90</v>
      </c>
      <c r="AC9899" s="16">
        <f t="shared" si="985"/>
        <v>36</v>
      </c>
      <c r="AD9899" s="5">
        <f>IFERROR(AA9899/D9899,0)</f>
        <v>2.8021015761821367E-3</v>
      </c>
      <c r="AE9899" s="15">
        <f t="shared" si="986"/>
        <v>0.24657534246575341</v>
      </c>
      <c r="AF9899" s="5">
        <f>IFERROR(AD9899*AE9899*48,0)</f>
        <v>3.3164599477005015E-2</v>
      </c>
    </row>
    <row r="9900" spans="2:32" x14ac:dyDescent="0.15">
      <c r="B9900" s="1" t="s">
        <v>46</v>
      </c>
      <c r="C9900" s="1" t="s">
        <v>58</v>
      </c>
      <c r="D9900" s="1">
        <v>142.75</v>
      </c>
      <c r="E9900" s="6">
        <v>3.13</v>
      </c>
      <c r="F9900" s="18">
        <v>0.52083333333333304</v>
      </c>
      <c r="G9900" s="1">
        <v>17.600000000000001</v>
      </c>
      <c r="H9900" s="1">
        <v>44</v>
      </c>
      <c r="I9900" s="1">
        <v>17.8</v>
      </c>
      <c r="J9900" s="1">
        <v>0.1</v>
      </c>
      <c r="K9900" s="1">
        <v>540</v>
      </c>
      <c r="L9900" s="1">
        <v>490</v>
      </c>
      <c r="M9900" s="6">
        <f t="shared" si="981"/>
        <v>17.868052458263719</v>
      </c>
      <c r="N9900" s="1">
        <v>0</v>
      </c>
      <c r="O9900" s="1">
        <v>0</v>
      </c>
      <c r="P9900" s="12">
        <f t="shared" si="980"/>
        <v>0</v>
      </c>
      <c r="Q9900" s="1">
        <v>0</v>
      </c>
      <c r="R9900" s="1">
        <v>0</v>
      </c>
      <c r="S9900" s="1">
        <v>0.3</v>
      </c>
      <c r="T9900" s="1">
        <v>0</v>
      </c>
      <c r="U9900" s="4" t="s">
        <v>62</v>
      </c>
      <c r="V9900">
        <v>0.49</v>
      </c>
      <c r="W9900">
        <v>0.4</v>
      </c>
      <c r="X9900">
        <v>0.75</v>
      </c>
      <c r="Y9900">
        <v>2.38</v>
      </c>
      <c r="Z9900">
        <v>0.25</v>
      </c>
      <c r="AA9900" s="5">
        <f t="shared" si="984"/>
        <v>0.3</v>
      </c>
      <c r="AB9900" s="15" cm="1">
        <f t="array" ref="AB9900">_xlfn.SWITCH(U9900,"夏",122,"冬",90,"春",153,"秋",153,0)</f>
        <v>90</v>
      </c>
      <c r="AC9900" s="16">
        <f t="shared" si="985"/>
        <v>27</v>
      </c>
      <c r="AD9900" s="5">
        <f>IFERROR(AA9900/D9900,0)</f>
        <v>2.1015761821366022E-3</v>
      </c>
      <c r="AE9900" s="15">
        <f t="shared" si="986"/>
        <v>0.24657534246575341</v>
      </c>
      <c r="AF9900" s="5">
        <f>IFERROR(AD9900*AE9900*48,0)</f>
        <v>2.4873449607753756E-2</v>
      </c>
    </row>
    <row r="9901" spans="2:32" x14ac:dyDescent="0.15">
      <c r="B9901" s="1" t="s">
        <v>46</v>
      </c>
      <c r="C9901" s="1" t="s">
        <v>58</v>
      </c>
      <c r="D9901" s="1">
        <v>142.75</v>
      </c>
      <c r="E9901" s="6">
        <v>3.13</v>
      </c>
      <c r="F9901" s="18">
        <v>0.54166666666666696</v>
      </c>
      <c r="G9901" s="1">
        <v>17.3</v>
      </c>
      <c r="H9901" s="1">
        <v>46</v>
      </c>
      <c r="I9901" s="1">
        <v>17.5</v>
      </c>
      <c r="J9901" s="1">
        <v>0.1</v>
      </c>
      <c r="K9901" s="1">
        <v>495</v>
      </c>
      <c r="L9901" s="1">
        <v>470</v>
      </c>
      <c r="M9901" s="6">
        <f t="shared" si="981"/>
        <v>17.568263301815989</v>
      </c>
      <c r="N9901" s="1">
        <v>0</v>
      </c>
      <c r="O9901" s="1">
        <v>0</v>
      </c>
      <c r="P9901" s="12">
        <f t="shared" si="980"/>
        <v>0</v>
      </c>
      <c r="Q9901" s="1">
        <v>0</v>
      </c>
      <c r="R9901" s="1">
        <v>0</v>
      </c>
      <c r="S9901" s="1">
        <v>0.3</v>
      </c>
      <c r="T9901" s="1">
        <v>0</v>
      </c>
      <c r="U9901" s="4" t="s">
        <v>62</v>
      </c>
      <c r="V9901">
        <v>0.49</v>
      </c>
      <c r="W9901">
        <v>0.4</v>
      </c>
      <c r="X9901">
        <v>0.75</v>
      </c>
      <c r="Y9901">
        <v>2.38</v>
      </c>
      <c r="Z9901">
        <v>0.25</v>
      </c>
      <c r="AA9901" s="5">
        <f t="shared" si="984"/>
        <v>0.3</v>
      </c>
      <c r="AB9901" s="15" cm="1">
        <f t="array" ref="AB9901">_xlfn.SWITCH(U9901,"夏",122,"冬",90,"春",153,"秋",153,0)</f>
        <v>90</v>
      </c>
      <c r="AC9901" s="16">
        <f t="shared" si="985"/>
        <v>27</v>
      </c>
      <c r="AD9901" s="5">
        <f>IFERROR(AA9901/D9901,0)</f>
        <v>2.1015761821366022E-3</v>
      </c>
      <c r="AE9901" s="15">
        <f t="shared" si="986"/>
        <v>0.24657534246575341</v>
      </c>
      <c r="AF9901" s="5">
        <f>IFERROR(AD9901*AE9901*48,0)</f>
        <v>2.4873449607753756E-2</v>
      </c>
    </row>
    <row r="9902" spans="2:32" x14ac:dyDescent="0.15">
      <c r="B9902" s="1" t="s">
        <v>46</v>
      </c>
      <c r="C9902" s="1" t="s">
        <v>58</v>
      </c>
      <c r="D9902" s="1">
        <v>142.75</v>
      </c>
      <c r="E9902" s="6">
        <v>3.13</v>
      </c>
      <c r="F9902" s="18">
        <v>0.5625</v>
      </c>
      <c r="G9902" s="1">
        <v>17</v>
      </c>
      <c r="H9902" s="1">
        <v>49</v>
      </c>
      <c r="I9902" s="1">
        <v>17.2</v>
      </c>
      <c r="J9902" s="1">
        <v>0.1</v>
      </c>
      <c r="K9902" s="1">
        <v>470</v>
      </c>
      <c r="L9902" s="1">
        <v>450</v>
      </c>
      <c r="M9902" s="6">
        <f t="shared" si="981"/>
        <v>17.268475016954994</v>
      </c>
      <c r="N9902" s="1">
        <v>0</v>
      </c>
      <c r="O9902" s="1">
        <v>0</v>
      </c>
      <c r="P9902" s="12">
        <f t="shared" si="980"/>
        <v>0</v>
      </c>
      <c r="Q9902" s="1">
        <v>0</v>
      </c>
      <c r="R9902" s="1">
        <v>0</v>
      </c>
      <c r="S9902" s="1">
        <v>0.4</v>
      </c>
      <c r="T9902" s="1">
        <v>0</v>
      </c>
      <c r="U9902" s="4" t="s">
        <v>62</v>
      </c>
      <c r="V9902">
        <v>0.49</v>
      </c>
      <c r="W9902">
        <v>0.4</v>
      </c>
      <c r="X9902">
        <v>0.75</v>
      </c>
      <c r="Y9902">
        <v>2.38</v>
      </c>
      <c r="Z9902">
        <v>0.25</v>
      </c>
      <c r="AA9902" s="5">
        <f t="shared" si="984"/>
        <v>0.4</v>
      </c>
      <c r="AB9902" s="15" cm="1">
        <f t="array" ref="AB9902">_xlfn.SWITCH(U9902,"夏",122,"冬",90,"春",153,"秋",153,0)</f>
        <v>90</v>
      </c>
      <c r="AC9902" s="16">
        <f t="shared" si="985"/>
        <v>36</v>
      </c>
      <c r="AD9902" s="5">
        <f>IFERROR(AA9902/D9902,0)</f>
        <v>2.8021015761821367E-3</v>
      </c>
      <c r="AE9902" s="15">
        <f t="shared" si="986"/>
        <v>0.24657534246575341</v>
      </c>
      <c r="AF9902" s="5">
        <f>IFERROR(AD9902*AE9902*48,0)</f>
        <v>3.3164599477005015E-2</v>
      </c>
    </row>
    <row r="9903" spans="2:32" x14ac:dyDescent="0.15">
      <c r="B9903" s="1" t="s">
        <v>46</v>
      </c>
      <c r="C9903" s="1" t="s">
        <v>58</v>
      </c>
      <c r="D9903" s="1">
        <v>142.75</v>
      </c>
      <c r="E9903" s="6">
        <v>3.13</v>
      </c>
      <c r="F9903" s="18">
        <v>0.58333333333333304</v>
      </c>
      <c r="G9903" s="1">
        <v>17.3</v>
      </c>
      <c r="H9903" s="1">
        <v>46</v>
      </c>
      <c r="I9903" s="1">
        <v>17.5</v>
      </c>
      <c r="J9903" s="1">
        <v>0.1</v>
      </c>
      <c r="K9903" s="1">
        <v>660</v>
      </c>
      <c r="L9903" s="1">
        <v>410</v>
      </c>
      <c r="M9903" s="6">
        <f t="shared" si="981"/>
        <v>17.568263301815989</v>
      </c>
      <c r="N9903" s="7">
        <v>1</v>
      </c>
      <c r="O9903" s="11" cm="1">
        <f t="array" ref="O9903">ROUND(_xlfn.SWITCH(C9903,"建筑专教",IF(S9903&gt;0.1,1.38,1.28),"阶梯教室",IF(S9903&gt;0.1,1.15,1.05),"公共教室",IF(S9903&gt;0.1,1.22,1.12),IF(S9903&gt;0.1,1.2,1.1))+(MOD(ROW()*11,31)/31-0.5)*0.06,2)</f>
        <v>1.41</v>
      </c>
      <c r="P9903" s="12">
        <f t="shared" si="980"/>
        <v>0.31</v>
      </c>
      <c r="Q9903" s="13">
        <f t="shared" ref="Q9903:Q9908" si="987">(0.303*EXP(-0.036*(O9903*58.15))+0.028)*((O9903*58.15)-0.00305*(5733-6.99*(O9903*58.15)-(EXP(16.6536-4030.183/(G9903+235))*(H9903/100)))-0.42*((O9903*58.15)-58.15)-0.000017*(O9903*58.15)*(5867-(EXP(16.6536-4030.183/(G9903+235))*(H9903/100)))-0.0014*(O9903*58.15)*(34-G9903)-0.0000000396*IF(N9903*0.155&gt;0.078,1.05+0.645*N9903*0.155,1)*(POWER((35.7-0.028*(O9903*58.15)-N9903*0.155*(0.0000000396*IF(N9903*0.155&gt;0.078,1.05+0.645*N9903*0.155,1)*(POWER((35.7-0.028*(O9903*58.15)-N9903*0.155*0.1)+273,4)-POWER(M9903+273,4))+IF(N9903*0.155&gt;0.078,1.05+0.645*N9903*0.155,1)*IF(J9903&lt;0.2,2.38*ABS(35.7-0.028*(O9903*58.15)-G9903)^0.25,12.1*SQRT(J9903))*(35.7-0.028*(O9903*58.15)-G9903))+273),4)-POWER(M9903+273,4))-IF(N9903*0.155&gt;0.078,1.05+0.645*N9903*0.155,1)*IF(J9903&lt;0.2,2.38*ABS(35.7-0.028*(O9903*58.15)-N9903*0.155*0.1-G9903)^0.25,12.1*SQRT(J9903))*(35.7-0.028*(O9903*58.15)-N9903*0.155*0.1-G9903))</f>
        <v>-2.9382730536691853E-2</v>
      </c>
      <c r="R9903" s="1">
        <v>1.7</v>
      </c>
      <c r="S9903" s="1">
        <v>0.5</v>
      </c>
      <c r="T9903" s="1">
        <v>0.2</v>
      </c>
      <c r="U9903" s="4" t="s">
        <v>62</v>
      </c>
      <c r="V9903">
        <v>0.49</v>
      </c>
      <c r="W9903">
        <v>0.4</v>
      </c>
      <c r="X9903">
        <v>0.75</v>
      </c>
      <c r="Y9903">
        <v>2.38</v>
      </c>
      <c r="Z9903">
        <v>0.25</v>
      </c>
      <c r="AA9903" s="5">
        <f t="shared" si="984"/>
        <v>2.4000000000000004</v>
      </c>
      <c r="AB9903" s="15" cm="1">
        <f t="array" ref="AB9903">_xlfn.SWITCH(U9903,"夏",122,"冬",90,"春",153,"秋",153,0)</f>
        <v>90</v>
      </c>
      <c r="AC9903" s="16">
        <f t="shared" si="985"/>
        <v>216.00000000000003</v>
      </c>
      <c r="AD9903" s="5">
        <f>IFERROR(AA9903/D9903,0)</f>
        <v>1.6812609457092821E-2</v>
      </c>
      <c r="AE9903" s="15">
        <f t="shared" si="986"/>
        <v>0.24657534246575341</v>
      </c>
      <c r="AF9903" s="5">
        <f>IFERROR(AD9903*AE9903*48,0)</f>
        <v>0.1989875968620301</v>
      </c>
    </row>
    <row r="9904" spans="2:32" x14ac:dyDescent="0.15">
      <c r="B9904" s="1" t="s">
        <v>46</v>
      </c>
      <c r="C9904" s="1" t="s">
        <v>58</v>
      </c>
      <c r="D9904" s="1">
        <v>142.75</v>
      </c>
      <c r="E9904" s="6">
        <v>3.13</v>
      </c>
      <c r="F9904" s="18">
        <v>0.60416666666666696</v>
      </c>
      <c r="G9904" s="1">
        <v>17.899999999999999</v>
      </c>
      <c r="H9904" s="1">
        <v>43</v>
      </c>
      <c r="I9904" s="1">
        <v>18.100000000000001</v>
      </c>
      <c r="J9904" s="1">
        <v>0.1</v>
      </c>
      <c r="K9904" s="1">
        <v>830</v>
      </c>
      <c r="L9904" s="1">
        <v>380</v>
      </c>
      <c r="M9904" s="6">
        <f t="shared" si="981"/>
        <v>18.167842481819775</v>
      </c>
      <c r="N9904" s="7">
        <v>1</v>
      </c>
      <c r="O9904" s="11" cm="1">
        <f t="array" ref="O9904">ROUND(_xlfn.SWITCH(C9904,"建筑专教",IF(S9904&gt;0.1,1.38,1.28),"阶梯教室",IF(S9904&gt;0.1,1.15,1.05),"公共教室",IF(S9904&gt;0.1,1.22,1.12),IF(S9904&gt;0.1,1.2,1.1))+(MOD(ROW()*11,31)/31-0.5)*0.06,2)</f>
        <v>1.37</v>
      </c>
      <c r="P9904" s="12">
        <f t="shared" si="980"/>
        <v>0.51</v>
      </c>
      <c r="Q9904" s="13">
        <f t="shared" si="987"/>
        <v>2.6548845760581505E-2</v>
      </c>
      <c r="R9904" s="1">
        <v>2.2000000000000002</v>
      </c>
      <c r="S9904" s="1">
        <v>0.4</v>
      </c>
      <c r="T9904" s="1">
        <v>0.3</v>
      </c>
      <c r="U9904" s="4" t="s">
        <v>62</v>
      </c>
      <c r="V9904">
        <v>0.49</v>
      </c>
      <c r="W9904">
        <v>0.4</v>
      </c>
      <c r="X9904">
        <v>0.75</v>
      </c>
      <c r="Y9904">
        <v>2.38</v>
      </c>
      <c r="Z9904">
        <v>0.25</v>
      </c>
      <c r="AA9904" s="5">
        <f t="shared" si="984"/>
        <v>2.9</v>
      </c>
      <c r="AB9904" s="15" cm="1">
        <f t="array" ref="AB9904">_xlfn.SWITCH(U9904,"夏",122,"冬",90,"春",153,"秋",153,0)</f>
        <v>90</v>
      </c>
      <c r="AC9904" s="16">
        <f t="shared" si="985"/>
        <v>261</v>
      </c>
      <c r="AD9904" s="5">
        <f>IFERROR(AA9904/D9904,0)</f>
        <v>2.0315236427320488E-2</v>
      </c>
      <c r="AE9904" s="15">
        <f t="shared" si="986"/>
        <v>0.24657534246575341</v>
      </c>
      <c r="AF9904" s="5">
        <f>IFERROR(AD9904*AE9904*48,0)</f>
        <v>0.24044334620828631</v>
      </c>
    </row>
    <row r="9905" spans="2:32" x14ac:dyDescent="0.15">
      <c r="B9905" s="1" t="s">
        <v>46</v>
      </c>
      <c r="C9905" s="1" t="s">
        <v>58</v>
      </c>
      <c r="D9905" s="1">
        <v>142.75</v>
      </c>
      <c r="E9905" s="6">
        <v>3.13</v>
      </c>
      <c r="F9905" s="18">
        <v>0.625</v>
      </c>
      <c r="G9905" s="1">
        <v>18.399999999999999</v>
      </c>
      <c r="H9905" s="1">
        <v>40</v>
      </c>
      <c r="I9905" s="1">
        <v>18.600000000000001</v>
      </c>
      <c r="J9905" s="1">
        <v>0.1</v>
      </c>
      <c r="K9905" s="1">
        <v>920</v>
      </c>
      <c r="L9905" s="1">
        <v>350</v>
      </c>
      <c r="M9905" s="6">
        <f t="shared" si="981"/>
        <v>18.667494435911067</v>
      </c>
      <c r="N9905" s="7">
        <v>1</v>
      </c>
      <c r="O9905" s="11" cm="1">
        <f t="array" ref="O9905">ROUND(_xlfn.SWITCH(C9905,"建筑专教",IF(S9905&gt;0.1,1.38,1.28),"阶梯教室",IF(S9905&gt;0.1,1.15,1.05),"公共教室",IF(S9905&gt;0.1,1.22,1.12),IF(S9905&gt;0.1,1.2,1.1))+(MOD(ROW()*11,31)/31-0.5)*0.06,2)</f>
        <v>1.39</v>
      </c>
      <c r="P9905" s="12">
        <f t="shared" si="980"/>
        <v>0.61</v>
      </c>
      <c r="Q9905" s="13">
        <f t="shared" si="987"/>
        <v>0.14964093389660119</v>
      </c>
      <c r="R9905" s="1">
        <v>2.4</v>
      </c>
      <c r="S9905" s="1">
        <v>0.3</v>
      </c>
      <c r="T9905" s="1">
        <v>0.4</v>
      </c>
      <c r="U9905" s="4" t="s">
        <v>62</v>
      </c>
      <c r="V9905">
        <v>0.49</v>
      </c>
      <c r="W9905">
        <v>0.4</v>
      </c>
      <c r="X9905">
        <v>0.75</v>
      </c>
      <c r="Y9905">
        <v>2.38</v>
      </c>
      <c r="Z9905">
        <v>0.25</v>
      </c>
      <c r="AA9905" s="5">
        <f t="shared" si="984"/>
        <v>3.0999999999999996</v>
      </c>
      <c r="AB9905" s="15" cm="1">
        <f t="array" ref="AB9905">_xlfn.SWITCH(U9905,"夏",122,"冬",90,"春",153,"秋",153,0)</f>
        <v>90</v>
      </c>
      <c r="AC9905" s="16">
        <f t="shared" si="985"/>
        <v>278.99999999999994</v>
      </c>
      <c r="AD9905" s="5">
        <f>IFERROR(AA9905/D9905,0)</f>
        <v>2.1716287215411557E-2</v>
      </c>
      <c r="AE9905" s="15">
        <f t="shared" si="986"/>
        <v>0.24657534246575341</v>
      </c>
      <c r="AF9905" s="5">
        <f>IFERROR(AD9905*AE9905*48,0)</f>
        <v>0.25702564594678878</v>
      </c>
    </row>
    <row r="9906" spans="2:32" x14ac:dyDescent="0.15">
      <c r="B9906" s="1" t="s">
        <v>46</v>
      </c>
      <c r="C9906" s="1" t="s">
        <v>58</v>
      </c>
      <c r="D9906" s="1">
        <v>142.75</v>
      </c>
      <c r="E9906" s="6">
        <v>3.13</v>
      </c>
      <c r="F9906" s="18">
        <v>0.64583333333333304</v>
      </c>
      <c r="G9906" s="1">
        <v>18.7</v>
      </c>
      <c r="H9906" s="1">
        <v>38</v>
      </c>
      <c r="I9906" s="1">
        <v>18.899999999999999</v>
      </c>
      <c r="J9906" s="1">
        <v>0.1</v>
      </c>
      <c r="K9906" s="1">
        <v>880</v>
      </c>
      <c r="L9906" s="1">
        <v>320</v>
      </c>
      <c r="M9906" s="6">
        <f t="shared" si="981"/>
        <v>18.967286750070741</v>
      </c>
      <c r="N9906" s="7">
        <v>1</v>
      </c>
      <c r="O9906" s="11" cm="1">
        <f t="array" ref="O9906">ROUND(_xlfn.SWITCH(C9906,"建筑专教",IF(S9906&gt;0.1,1.38,1.28),"阶梯教室",IF(S9906&gt;0.1,1.15,1.05),"公共教室",IF(S9906&gt;0.1,1.22,1.12),IF(S9906&gt;0.1,1.2,1.1))+(MOD(ROW()*11,31)/31-0.5)*0.06,2)</f>
        <v>1.35</v>
      </c>
      <c r="P9906" s="12">
        <f t="shared" si="980"/>
        <v>0.56000000000000005</v>
      </c>
      <c r="Q9906" s="13">
        <f t="shared" si="987"/>
        <v>0.15100423097702903</v>
      </c>
      <c r="R9906" s="1">
        <v>2.2000000000000002</v>
      </c>
      <c r="S9906" s="1">
        <v>0.3</v>
      </c>
      <c r="T9906" s="1">
        <v>0.3</v>
      </c>
      <c r="U9906" s="4" t="s">
        <v>62</v>
      </c>
      <c r="V9906">
        <v>0.49</v>
      </c>
      <c r="W9906">
        <v>0.4</v>
      </c>
      <c r="X9906">
        <v>0.75</v>
      </c>
      <c r="Y9906">
        <v>2.38</v>
      </c>
      <c r="Z9906">
        <v>0.25</v>
      </c>
      <c r="AA9906" s="5">
        <f t="shared" si="984"/>
        <v>2.8</v>
      </c>
      <c r="AB9906" s="15" cm="1">
        <f t="array" ref="AB9906">_xlfn.SWITCH(U9906,"夏",122,"冬",90,"春",153,"秋",153,0)</f>
        <v>90</v>
      </c>
      <c r="AC9906" s="16">
        <f t="shared" si="985"/>
        <v>251.99999999999997</v>
      </c>
      <c r="AD9906" s="5">
        <f>IFERROR(AA9906/D9906,0)</f>
        <v>1.9614711033274956E-2</v>
      </c>
      <c r="AE9906" s="15">
        <f t="shared" si="986"/>
        <v>0.24657534246575341</v>
      </c>
      <c r="AF9906" s="5">
        <f>IFERROR(AD9906*AE9906*48,0)</f>
        <v>0.23215219633903511</v>
      </c>
    </row>
    <row r="9907" spans="2:32" x14ac:dyDescent="0.15">
      <c r="B9907" s="1" t="s">
        <v>46</v>
      </c>
      <c r="C9907" s="1" t="s">
        <v>58</v>
      </c>
      <c r="D9907" s="1">
        <v>142.75</v>
      </c>
      <c r="E9907" s="6">
        <v>3.13</v>
      </c>
      <c r="F9907" s="18">
        <v>0.66666666666666696</v>
      </c>
      <c r="G9907" s="1">
        <v>18.899999999999999</v>
      </c>
      <c r="H9907" s="1">
        <v>37</v>
      </c>
      <c r="I9907" s="1">
        <v>19.100000000000001</v>
      </c>
      <c r="J9907" s="1">
        <v>0.1</v>
      </c>
      <c r="K9907" s="1">
        <v>800</v>
      </c>
      <c r="L9907" s="1">
        <v>290</v>
      </c>
      <c r="M9907" s="6">
        <f t="shared" si="981"/>
        <v>19.167148765847855</v>
      </c>
      <c r="N9907" s="7">
        <v>1</v>
      </c>
      <c r="O9907" s="11" cm="1">
        <f t="array" ref="O9907">ROUND(_xlfn.SWITCH(C9907,"建筑专教",IF(S9907&gt;0.1,1.38,1.28),"阶梯教室",IF(S9907&gt;0.1,1.15,1.05),"公共教室",IF(S9907&gt;0.1,1.22,1.12),IF(S9907&gt;0.1,1.2,1.1))+(MOD(ROW()*11,31)/31-0.5)*0.06,2)</f>
        <v>1.37</v>
      </c>
      <c r="P9907" s="12">
        <f t="shared" si="980"/>
        <v>0.47</v>
      </c>
      <c r="Q9907" s="13">
        <f t="shared" si="987"/>
        <v>0.21579982865344075</v>
      </c>
      <c r="R9907" s="1">
        <v>2</v>
      </c>
      <c r="S9907" s="1">
        <v>0.4</v>
      </c>
      <c r="T9907" s="1">
        <v>0.2</v>
      </c>
      <c r="U9907" s="4" t="s">
        <v>62</v>
      </c>
      <c r="V9907">
        <v>0.49</v>
      </c>
      <c r="W9907">
        <v>0.4</v>
      </c>
      <c r="X9907">
        <v>0.75</v>
      </c>
      <c r="Y9907">
        <v>2.38</v>
      </c>
      <c r="Z9907">
        <v>0.25</v>
      </c>
      <c r="AA9907" s="5">
        <f t="shared" si="984"/>
        <v>2.6</v>
      </c>
      <c r="AB9907" s="15" cm="1">
        <f t="array" ref="AB9907">_xlfn.SWITCH(U9907,"夏",122,"冬",90,"春",153,"秋",153,0)</f>
        <v>90</v>
      </c>
      <c r="AC9907" s="16">
        <f t="shared" si="985"/>
        <v>234</v>
      </c>
      <c r="AD9907" s="5">
        <f>IFERROR(AA9907/D9907,0)</f>
        <v>1.821366024518389E-2</v>
      </c>
      <c r="AE9907" s="15">
        <f t="shared" si="986"/>
        <v>0.24657534246575341</v>
      </c>
      <c r="AF9907" s="5">
        <f>IFERROR(AD9907*AE9907*48,0)</f>
        <v>0.21556989660053261</v>
      </c>
    </row>
    <row r="9908" spans="2:32" x14ac:dyDescent="0.15">
      <c r="B9908" s="1" t="s">
        <v>46</v>
      </c>
      <c r="C9908" s="1" t="s">
        <v>58</v>
      </c>
      <c r="D9908" s="1">
        <v>142.75</v>
      </c>
      <c r="E9908" s="6">
        <v>3.13</v>
      </c>
      <c r="F9908" s="18">
        <v>0.6875</v>
      </c>
      <c r="G9908" s="1">
        <v>18.7</v>
      </c>
      <c r="H9908" s="1">
        <v>38</v>
      </c>
      <c r="I9908" s="1">
        <v>18.899999999999999</v>
      </c>
      <c r="J9908" s="1">
        <v>0.1</v>
      </c>
      <c r="K9908" s="1">
        <v>680</v>
      </c>
      <c r="L9908" s="1">
        <v>260</v>
      </c>
      <c r="M9908" s="6">
        <f t="shared" si="981"/>
        <v>18.967286750070741</v>
      </c>
      <c r="N9908" s="7">
        <v>1</v>
      </c>
      <c r="O9908" s="11" cm="1">
        <f t="array" ref="O9908">ROUND(_xlfn.SWITCH(C9908,"建筑专教",IF(S9908&gt;0.1,1.38,1.28),"阶梯教室",IF(S9908&gt;0.1,1.15,1.05),"公共教室",IF(S9908&gt;0.1,1.22,1.12),IF(S9908&gt;0.1,1.2,1.1))+(MOD(ROW()*11,31)/31-0.5)*0.06,2)</f>
        <v>1.39</v>
      </c>
      <c r="P9908" s="12">
        <f t="shared" si="980"/>
        <v>0.33</v>
      </c>
      <c r="Q9908" s="13">
        <f t="shared" si="987"/>
        <v>0.20519115234243573</v>
      </c>
      <c r="R9908" s="1">
        <v>1.5</v>
      </c>
      <c r="S9908" s="1">
        <v>0.5</v>
      </c>
      <c r="T9908" s="1">
        <v>0.1</v>
      </c>
      <c r="U9908" s="4" t="s">
        <v>62</v>
      </c>
      <c r="V9908">
        <v>0.49</v>
      </c>
      <c r="W9908">
        <v>0.4</v>
      </c>
      <c r="X9908">
        <v>0.75</v>
      </c>
      <c r="Y9908">
        <v>2.38</v>
      </c>
      <c r="Z9908">
        <v>0.25</v>
      </c>
      <c r="AA9908" s="5">
        <f t="shared" si="984"/>
        <v>2.1</v>
      </c>
      <c r="AB9908" s="15" cm="1">
        <f t="array" ref="AB9908">_xlfn.SWITCH(U9908,"夏",122,"冬",90,"春",153,"秋",153,0)</f>
        <v>90</v>
      </c>
      <c r="AC9908" s="16">
        <f t="shared" si="985"/>
        <v>189</v>
      </c>
      <c r="AD9908" s="5">
        <f>IFERROR(AA9908/D9908,0)</f>
        <v>1.4711033274956218E-2</v>
      </c>
      <c r="AE9908" s="15">
        <f t="shared" si="986"/>
        <v>0.24657534246575341</v>
      </c>
      <c r="AF9908" s="5">
        <f>IFERROR(AD9908*AE9908*48,0)</f>
        <v>0.17411414725427632</v>
      </c>
    </row>
    <row r="9909" spans="2:32" x14ac:dyDescent="0.15">
      <c r="B9909" s="1" t="s">
        <v>46</v>
      </c>
      <c r="C9909" s="1" t="s">
        <v>58</v>
      </c>
      <c r="D9909" s="1">
        <v>142.75</v>
      </c>
      <c r="E9909" s="6">
        <v>3.13</v>
      </c>
      <c r="F9909" s="18">
        <v>0.70833333333333304</v>
      </c>
      <c r="G9909" s="1">
        <v>18.399999999999999</v>
      </c>
      <c r="H9909" s="1">
        <v>40</v>
      </c>
      <c r="I9909" s="1">
        <v>18.600000000000001</v>
      </c>
      <c r="J9909" s="1">
        <v>0.1</v>
      </c>
      <c r="K9909" s="1">
        <v>570</v>
      </c>
      <c r="L9909" s="1">
        <v>230</v>
      </c>
      <c r="M9909" s="6">
        <f t="shared" si="981"/>
        <v>18.667494435911067</v>
      </c>
      <c r="N9909" s="1">
        <v>0</v>
      </c>
      <c r="O9909" s="1">
        <v>0</v>
      </c>
      <c r="P9909" s="12">
        <f t="shared" si="980"/>
        <v>0</v>
      </c>
      <c r="Q9909" s="1">
        <v>0</v>
      </c>
      <c r="R9909" s="1">
        <v>0</v>
      </c>
      <c r="S9909" s="1">
        <v>0.6</v>
      </c>
      <c r="T9909" s="1">
        <v>0</v>
      </c>
      <c r="U9909" s="4" t="s">
        <v>62</v>
      </c>
      <c r="V9909">
        <v>0.49</v>
      </c>
      <c r="W9909">
        <v>0.4</v>
      </c>
      <c r="X9909">
        <v>0.75</v>
      </c>
      <c r="Y9909">
        <v>2.38</v>
      </c>
      <c r="Z9909">
        <v>0.25</v>
      </c>
      <c r="AA9909" s="5">
        <f t="shared" si="984"/>
        <v>0.6</v>
      </c>
      <c r="AB9909" s="15" cm="1">
        <f t="array" ref="AB9909">_xlfn.SWITCH(U9909,"夏",122,"冬",90,"春",153,"秋",153,0)</f>
        <v>90</v>
      </c>
      <c r="AC9909" s="16">
        <f t="shared" si="985"/>
        <v>54</v>
      </c>
      <c r="AD9909" s="5">
        <f>IFERROR(AA9909/D9909,0)</f>
        <v>4.2031523642732044E-3</v>
      </c>
      <c r="AE9909" s="15">
        <f t="shared" si="986"/>
        <v>0.24657534246575341</v>
      </c>
      <c r="AF9909" s="5">
        <f>IFERROR(AD9909*AE9909*48,0)</f>
        <v>4.9746899215507512E-2</v>
      </c>
    </row>
    <row r="9910" spans="2:32" x14ac:dyDescent="0.15">
      <c r="B9910" s="1" t="s">
        <v>46</v>
      </c>
      <c r="C9910" s="1" t="s">
        <v>58</v>
      </c>
      <c r="D9910" s="1">
        <v>142.75</v>
      </c>
      <c r="E9910" s="6">
        <v>3.13</v>
      </c>
      <c r="F9910" s="18">
        <v>0.72916666666666696</v>
      </c>
      <c r="G9910" s="1">
        <v>17.899999999999999</v>
      </c>
      <c r="H9910" s="1">
        <v>43</v>
      </c>
      <c r="I9910" s="1">
        <v>18.100000000000001</v>
      </c>
      <c r="J9910" s="1">
        <v>0.1</v>
      </c>
      <c r="K9910" s="1">
        <v>495</v>
      </c>
      <c r="L9910" s="1">
        <v>200</v>
      </c>
      <c r="M9910" s="6">
        <f t="shared" si="981"/>
        <v>18.167842481819775</v>
      </c>
      <c r="N9910" s="1">
        <v>0</v>
      </c>
      <c r="O9910" s="1">
        <v>0</v>
      </c>
      <c r="P9910" s="12">
        <f t="shared" si="980"/>
        <v>0</v>
      </c>
      <c r="Q9910" s="1">
        <v>0</v>
      </c>
      <c r="R9910" s="1">
        <v>0</v>
      </c>
      <c r="S9910" s="1">
        <v>0.7</v>
      </c>
      <c r="T9910" s="1">
        <v>0</v>
      </c>
      <c r="U9910" s="4" t="s">
        <v>62</v>
      </c>
      <c r="V9910">
        <v>0.49</v>
      </c>
      <c r="W9910">
        <v>0.4</v>
      </c>
      <c r="X9910">
        <v>0.75</v>
      </c>
      <c r="Y9910">
        <v>2.38</v>
      </c>
      <c r="Z9910">
        <v>0.25</v>
      </c>
      <c r="AA9910" s="5">
        <f t="shared" si="984"/>
        <v>0.7</v>
      </c>
      <c r="AB9910" s="15" cm="1">
        <f t="array" ref="AB9910">_xlfn.SWITCH(U9910,"夏",122,"冬",90,"春",153,"秋",153,0)</f>
        <v>90</v>
      </c>
      <c r="AC9910" s="16">
        <f t="shared" si="985"/>
        <v>62.999999999999993</v>
      </c>
      <c r="AD9910" s="5">
        <f>IFERROR(AA9910/D9910,0)</f>
        <v>4.9036777583187389E-3</v>
      </c>
      <c r="AE9910" s="15">
        <f t="shared" si="986"/>
        <v>0.24657534246575341</v>
      </c>
      <c r="AF9910" s="5">
        <f>IFERROR(AD9910*AE9910*48,0)</f>
        <v>5.8038049084758778E-2</v>
      </c>
    </row>
    <row r="9911" spans="2:32" x14ac:dyDescent="0.15">
      <c r="B9911" s="1" t="s">
        <v>46</v>
      </c>
      <c r="C9911" s="1" t="s">
        <v>58</v>
      </c>
      <c r="D9911" s="1">
        <v>142.75</v>
      </c>
      <c r="E9911" s="6">
        <v>3.13</v>
      </c>
      <c r="F9911" s="18">
        <v>0.75</v>
      </c>
      <c r="G9911" s="1">
        <v>17.100000000000001</v>
      </c>
      <c r="H9911" s="1">
        <v>47</v>
      </c>
      <c r="I9911" s="1">
        <v>17.3</v>
      </c>
      <c r="J9911" s="1">
        <v>0.1</v>
      </c>
      <c r="K9911" s="1">
        <v>445</v>
      </c>
      <c r="L9911" s="1">
        <v>150</v>
      </c>
      <c r="M9911" s="6">
        <f t="shared" si="981"/>
        <v>17.368404348121373</v>
      </c>
      <c r="N9911" s="1">
        <v>0</v>
      </c>
      <c r="O9911" s="1">
        <v>0</v>
      </c>
      <c r="P9911" s="12">
        <f t="shared" si="980"/>
        <v>0</v>
      </c>
      <c r="Q9911" s="1">
        <v>0</v>
      </c>
      <c r="R9911" s="1">
        <v>0</v>
      </c>
      <c r="S9911" s="1">
        <v>0.8</v>
      </c>
      <c r="T9911" s="1">
        <v>0</v>
      </c>
      <c r="U9911" s="4" t="s">
        <v>62</v>
      </c>
      <c r="V9911">
        <v>0.49</v>
      </c>
      <c r="W9911">
        <v>0.4</v>
      </c>
      <c r="X9911">
        <v>0.75</v>
      </c>
      <c r="Y9911">
        <v>2.38</v>
      </c>
      <c r="Z9911">
        <v>0.25</v>
      </c>
      <c r="AA9911" s="5">
        <f t="shared" si="984"/>
        <v>0.8</v>
      </c>
      <c r="AB9911" s="15" cm="1">
        <f t="array" ref="AB9911">_xlfn.SWITCH(U9911,"夏",122,"冬",90,"春",153,"秋",153,0)</f>
        <v>90</v>
      </c>
      <c r="AC9911" s="16">
        <f t="shared" si="985"/>
        <v>72</v>
      </c>
      <c r="AD9911" s="5">
        <f>IFERROR(AA9911/D9911,0)</f>
        <v>5.6042031523642734E-3</v>
      </c>
      <c r="AE9911" s="15">
        <f t="shared" si="986"/>
        <v>0.24657534246575341</v>
      </c>
      <c r="AF9911" s="5">
        <f>IFERROR(AD9911*AE9911*48,0)</f>
        <v>6.632919895401003E-2</v>
      </c>
    </row>
    <row r="9912" spans="2:32" x14ac:dyDescent="0.15">
      <c r="B9912" s="1" t="s">
        <v>46</v>
      </c>
      <c r="C9912" s="1" t="s">
        <v>58</v>
      </c>
      <c r="D9912" s="1">
        <v>142.75</v>
      </c>
      <c r="E9912" s="6">
        <v>3.13</v>
      </c>
      <c r="F9912" s="18">
        <v>0.77083333333333304</v>
      </c>
      <c r="G9912" s="1">
        <v>16.3</v>
      </c>
      <c r="H9912" s="1">
        <v>50</v>
      </c>
      <c r="I9912" s="1">
        <v>16.5</v>
      </c>
      <c r="J9912" s="1">
        <v>0.1</v>
      </c>
      <c r="K9912" s="1">
        <v>428</v>
      </c>
      <c r="L9912" s="1">
        <v>110</v>
      </c>
      <c r="M9912" s="6">
        <f t="shared" si="981"/>
        <v>16.568972433815077</v>
      </c>
      <c r="N9912" s="1">
        <v>0</v>
      </c>
      <c r="O9912" s="1">
        <v>0</v>
      </c>
      <c r="P9912" s="12">
        <f t="shared" si="980"/>
        <v>0</v>
      </c>
      <c r="Q9912" s="1">
        <v>0</v>
      </c>
      <c r="R9912" s="1">
        <v>0</v>
      </c>
      <c r="S9912" s="1">
        <v>0.8</v>
      </c>
      <c r="T9912" s="1">
        <v>0</v>
      </c>
      <c r="U9912" s="4" t="s">
        <v>62</v>
      </c>
      <c r="V9912">
        <v>0.49</v>
      </c>
      <c r="W9912">
        <v>0.4</v>
      </c>
      <c r="X9912">
        <v>0.75</v>
      </c>
      <c r="Y9912">
        <v>2.38</v>
      </c>
      <c r="Z9912">
        <v>0.25</v>
      </c>
      <c r="AA9912" s="5">
        <f t="shared" si="984"/>
        <v>0.8</v>
      </c>
      <c r="AB9912" s="15" cm="1">
        <f t="array" ref="AB9912">_xlfn.SWITCH(U9912,"夏",122,"冬",90,"春",153,"秋",153,0)</f>
        <v>90</v>
      </c>
      <c r="AC9912" s="16">
        <f t="shared" si="985"/>
        <v>72</v>
      </c>
      <c r="AD9912" s="5">
        <f>IFERROR(AA9912/D9912,0)</f>
        <v>5.6042031523642734E-3</v>
      </c>
      <c r="AE9912" s="15">
        <f t="shared" si="986"/>
        <v>0.24657534246575341</v>
      </c>
      <c r="AF9912" s="5">
        <f>IFERROR(AD9912*AE9912*48,0)</f>
        <v>6.632919895401003E-2</v>
      </c>
    </row>
    <row r="9913" spans="2:32" x14ac:dyDescent="0.15">
      <c r="B9913" s="1" t="s">
        <v>46</v>
      </c>
      <c r="C9913" s="1" t="s">
        <v>58</v>
      </c>
      <c r="D9913" s="1">
        <v>142.75</v>
      </c>
      <c r="E9913" s="6">
        <v>3.13</v>
      </c>
      <c r="F9913" s="18">
        <v>0.79166666666666696</v>
      </c>
      <c r="G9913" s="1">
        <v>15.5</v>
      </c>
      <c r="H9913" s="1">
        <v>53</v>
      </c>
      <c r="I9913" s="1">
        <v>15.7</v>
      </c>
      <c r="J9913" s="1">
        <v>0.1</v>
      </c>
      <c r="K9913" s="1">
        <v>420</v>
      </c>
      <c r="L9913" s="1">
        <v>70</v>
      </c>
      <c r="M9913" s="6">
        <f t="shared" si="981"/>
        <v>15.76954682514986</v>
      </c>
      <c r="N9913" s="1">
        <v>0</v>
      </c>
      <c r="O9913" s="1">
        <v>0</v>
      </c>
      <c r="P9913" s="12">
        <f t="shared" si="980"/>
        <v>0</v>
      </c>
      <c r="Q9913" s="1">
        <v>0</v>
      </c>
      <c r="R9913" s="1">
        <v>0</v>
      </c>
      <c r="S9913" s="1">
        <v>0.8</v>
      </c>
      <c r="T9913" s="1">
        <v>0</v>
      </c>
      <c r="U9913" s="4" t="s">
        <v>62</v>
      </c>
      <c r="V9913">
        <v>0.49</v>
      </c>
      <c r="W9913">
        <v>0.4</v>
      </c>
      <c r="X9913">
        <v>0.75</v>
      </c>
      <c r="Y9913">
        <v>2.38</v>
      </c>
      <c r="Z9913">
        <v>0.25</v>
      </c>
      <c r="AA9913" s="5">
        <f t="shared" si="984"/>
        <v>0.8</v>
      </c>
      <c r="AB9913" s="15" cm="1">
        <f t="array" ref="AB9913">_xlfn.SWITCH(U9913,"夏",122,"冬",90,"春",153,"秋",153,0)</f>
        <v>90</v>
      </c>
      <c r="AC9913" s="16">
        <f t="shared" si="985"/>
        <v>72</v>
      </c>
      <c r="AD9913" s="5">
        <f>IFERROR(AA9913/D9913,0)</f>
        <v>5.6042031523642734E-3</v>
      </c>
      <c r="AE9913" s="15">
        <f t="shared" si="986"/>
        <v>0.24657534246575341</v>
      </c>
      <c r="AF9913" s="5">
        <f>IFERROR(AD9913*AE9913*48,0)</f>
        <v>6.632919895401003E-2</v>
      </c>
    </row>
    <row r="9914" spans="2:32" x14ac:dyDescent="0.15">
      <c r="B9914" s="1" t="s">
        <v>46</v>
      </c>
      <c r="C9914" s="1" t="s">
        <v>58</v>
      </c>
      <c r="D9914" s="1">
        <v>142.75</v>
      </c>
      <c r="E9914" s="6">
        <v>3.13</v>
      </c>
      <c r="F9914" s="18">
        <v>0.8125</v>
      </c>
      <c r="G9914" s="1">
        <v>14.8</v>
      </c>
      <c r="H9914" s="1">
        <v>56</v>
      </c>
      <c r="I9914" s="1">
        <v>15</v>
      </c>
      <c r="J9914" s="1">
        <v>0.1</v>
      </c>
      <c r="K9914" s="1">
        <v>470</v>
      </c>
      <c r="L9914" s="1">
        <v>45</v>
      </c>
      <c r="M9914" s="6">
        <f t="shared" si="981"/>
        <v>15.070054659062407</v>
      </c>
      <c r="N9914" s="1">
        <v>0</v>
      </c>
      <c r="O9914" s="1">
        <v>0</v>
      </c>
      <c r="P9914" s="12">
        <f t="shared" si="980"/>
        <v>0</v>
      </c>
      <c r="Q9914" s="1">
        <v>0</v>
      </c>
      <c r="R9914" s="1">
        <v>1.4</v>
      </c>
      <c r="S9914" s="1">
        <v>0.8</v>
      </c>
      <c r="T9914" s="1">
        <v>0</v>
      </c>
      <c r="U9914" s="4" t="s">
        <v>62</v>
      </c>
      <c r="V9914">
        <v>0.49</v>
      </c>
      <c r="W9914">
        <v>0.4</v>
      </c>
      <c r="X9914">
        <v>0.75</v>
      </c>
      <c r="Y9914">
        <v>2.38</v>
      </c>
      <c r="Z9914">
        <v>0.25</v>
      </c>
      <c r="AA9914" s="5">
        <f t="shared" si="984"/>
        <v>2.2000000000000002</v>
      </c>
      <c r="AB9914" s="15" cm="1">
        <f t="array" ref="AB9914">_xlfn.SWITCH(U9914,"夏",122,"冬",90,"春",153,"秋",153,0)</f>
        <v>90</v>
      </c>
      <c r="AC9914" s="16">
        <f t="shared" si="985"/>
        <v>198.00000000000003</v>
      </c>
      <c r="AD9914" s="5">
        <f>IFERROR(AA9914/D9914,0)</f>
        <v>1.5411558669001752E-2</v>
      </c>
      <c r="AE9914" s="15">
        <f t="shared" si="986"/>
        <v>0.24657534246575341</v>
      </c>
      <c r="AF9914" s="5">
        <f>IFERROR(AD9914*AE9914*48,0)</f>
        <v>0.1824052971235276</v>
      </c>
    </row>
    <row r="9915" spans="2:32" x14ac:dyDescent="0.15">
      <c r="B9915" s="1" t="s">
        <v>46</v>
      </c>
      <c r="C9915" s="1" t="s">
        <v>58</v>
      </c>
      <c r="D9915" s="1">
        <v>142.75</v>
      </c>
      <c r="E9915" s="6">
        <v>3.13</v>
      </c>
      <c r="F9915" s="18">
        <v>0.83333333333333304</v>
      </c>
      <c r="G9915" s="1">
        <v>14.4</v>
      </c>
      <c r="H9915" s="1">
        <v>58</v>
      </c>
      <c r="I9915" s="1">
        <v>14.6</v>
      </c>
      <c r="J9915" s="1">
        <v>0.1</v>
      </c>
      <c r="K9915" s="1">
        <v>438</v>
      </c>
      <c r="L9915" s="1">
        <v>30</v>
      </c>
      <c r="M9915" s="6">
        <f t="shared" si="981"/>
        <v>14.670347070491857</v>
      </c>
      <c r="N9915" s="1">
        <v>0</v>
      </c>
      <c r="O9915" s="1">
        <v>0</v>
      </c>
      <c r="P9915" s="12">
        <f t="shared" si="980"/>
        <v>0</v>
      </c>
      <c r="Q9915" s="1">
        <v>0</v>
      </c>
      <c r="R9915" s="1">
        <v>0</v>
      </c>
      <c r="S9915" s="1">
        <v>0.7</v>
      </c>
      <c r="T9915" s="1">
        <v>0</v>
      </c>
      <c r="U9915" s="4" t="s">
        <v>62</v>
      </c>
      <c r="V9915">
        <v>0.49</v>
      </c>
      <c r="W9915">
        <v>0.4</v>
      </c>
      <c r="X9915">
        <v>0.75</v>
      </c>
      <c r="Y9915">
        <v>2.38</v>
      </c>
      <c r="Z9915">
        <v>0.25</v>
      </c>
      <c r="AA9915" s="5">
        <f t="shared" si="984"/>
        <v>0.7</v>
      </c>
      <c r="AB9915" s="15" cm="1">
        <f t="array" ref="AB9915">_xlfn.SWITCH(U9915,"夏",122,"冬",90,"春",153,"秋",153,0)</f>
        <v>90</v>
      </c>
      <c r="AC9915" s="16">
        <f t="shared" si="985"/>
        <v>62.999999999999993</v>
      </c>
      <c r="AD9915" s="5">
        <f>IFERROR(AA9915/D9915,0)</f>
        <v>4.9036777583187389E-3</v>
      </c>
      <c r="AE9915" s="15">
        <f t="shared" si="986"/>
        <v>0.24657534246575341</v>
      </c>
      <c r="AF9915" s="5">
        <f>IFERROR(AD9915*AE9915*48,0)</f>
        <v>5.8038049084758778E-2</v>
      </c>
    </row>
    <row r="9916" spans="2:32" x14ac:dyDescent="0.15">
      <c r="B9916" s="1" t="s">
        <v>46</v>
      </c>
      <c r="C9916" s="1" t="s">
        <v>58</v>
      </c>
      <c r="D9916" s="1">
        <v>142.75</v>
      </c>
      <c r="E9916" s="6">
        <v>3.13</v>
      </c>
      <c r="F9916" s="18">
        <v>0.85416666666666696</v>
      </c>
      <c r="G9916" s="1">
        <v>14.1</v>
      </c>
      <c r="H9916" s="1">
        <v>60</v>
      </c>
      <c r="I9916" s="1">
        <v>14.3</v>
      </c>
      <c r="J9916" s="1">
        <v>0.1</v>
      </c>
      <c r="K9916" s="1">
        <v>430</v>
      </c>
      <c r="L9916" s="1">
        <v>20</v>
      </c>
      <c r="M9916" s="6">
        <f t="shared" si="981"/>
        <v>14.3705674475097</v>
      </c>
      <c r="N9916" s="1">
        <v>0</v>
      </c>
      <c r="O9916" s="1">
        <v>0</v>
      </c>
      <c r="P9916" s="12">
        <f t="shared" si="980"/>
        <v>0</v>
      </c>
      <c r="Q9916" s="1">
        <v>0</v>
      </c>
      <c r="R9916" s="1">
        <v>0</v>
      </c>
      <c r="S9916" s="1">
        <v>0.6</v>
      </c>
      <c r="T9916" s="1">
        <v>0</v>
      </c>
      <c r="U9916" s="4" t="s">
        <v>62</v>
      </c>
      <c r="V9916">
        <v>0.49</v>
      </c>
      <c r="W9916">
        <v>0.4</v>
      </c>
      <c r="X9916">
        <v>0.75</v>
      </c>
      <c r="Y9916">
        <v>2.38</v>
      </c>
      <c r="Z9916">
        <v>0.25</v>
      </c>
      <c r="AA9916" s="5">
        <f t="shared" si="984"/>
        <v>0.6</v>
      </c>
      <c r="AB9916" s="15" cm="1">
        <f t="array" ref="AB9916">_xlfn.SWITCH(U9916,"夏",122,"冬",90,"春",153,"秋",153,0)</f>
        <v>90</v>
      </c>
      <c r="AC9916" s="16">
        <f t="shared" si="985"/>
        <v>54</v>
      </c>
      <c r="AD9916" s="5">
        <f>IFERROR(AA9916/D9916,0)</f>
        <v>4.2031523642732044E-3</v>
      </c>
      <c r="AE9916" s="15">
        <f t="shared" si="986"/>
        <v>0.24657534246575341</v>
      </c>
      <c r="AF9916" s="5">
        <f>IFERROR(AD9916*AE9916*48,0)</f>
        <v>4.9746899215507512E-2</v>
      </c>
    </row>
    <row r="9917" spans="2:32" x14ac:dyDescent="0.15">
      <c r="B9917" s="1" t="s">
        <v>46</v>
      </c>
      <c r="C9917" s="1" t="s">
        <v>58</v>
      </c>
      <c r="D9917" s="1">
        <v>142.75</v>
      </c>
      <c r="E9917" s="6">
        <v>3.13</v>
      </c>
      <c r="F9917" s="18">
        <v>0.875</v>
      </c>
      <c r="G9917" s="1">
        <v>13.9</v>
      </c>
      <c r="H9917" s="1">
        <v>62</v>
      </c>
      <c r="I9917" s="1">
        <v>14.1</v>
      </c>
      <c r="J9917" s="1">
        <v>0.1</v>
      </c>
      <c r="K9917" s="1">
        <v>425</v>
      </c>
      <c r="L9917" s="1">
        <v>15</v>
      </c>
      <c r="M9917" s="6">
        <f t="shared" si="981"/>
        <v>14.170714876960687</v>
      </c>
      <c r="N9917" s="1">
        <v>0</v>
      </c>
      <c r="O9917" s="1">
        <v>0</v>
      </c>
      <c r="P9917" s="12">
        <f t="shared" ref="P9917:P9980" si="988">IF(O9917=0,0,ROUND(MIN(MAX((K9917-400)/(320*E9917*IF(C9917="公共教室",0.95,IF(C9917="建筑专教",0.85,IF(C9917="阶梯教室",1.15,1)))),0),2),2))</f>
        <v>0</v>
      </c>
      <c r="Q9917" s="1">
        <v>0</v>
      </c>
      <c r="R9917" s="1">
        <v>0</v>
      </c>
      <c r="S9917" s="1">
        <v>0.5</v>
      </c>
      <c r="T9917" s="1">
        <v>0</v>
      </c>
      <c r="U9917" s="4" t="s">
        <v>62</v>
      </c>
      <c r="V9917">
        <v>0.49</v>
      </c>
      <c r="W9917">
        <v>0.4</v>
      </c>
      <c r="X9917">
        <v>0.75</v>
      </c>
      <c r="Y9917">
        <v>2.38</v>
      </c>
      <c r="Z9917">
        <v>0.25</v>
      </c>
      <c r="AA9917" s="5">
        <f t="shared" si="984"/>
        <v>0.5</v>
      </c>
      <c r="AB9917" s="15" cm="1">
        <f t="array" ref="AB9917">_xlfn.SWITCH(U9917,"夏",122,"冬",90,"春",153,"秋",153,0)</f>
        <v>90</v>
      </c>
      <c r="AC9917" s="16">
        <f t="shared" si="985"/>
        <v>45</v>
      </c>
      <c r="AD9917" s="5">
        <f>IFERROR(AA9917/D9917,0)</f>
        <v>3.5026269702276708E-3</v>
      </c>
      <c r="AE9917" s="15">
        <f t="shared" si="986"/>
        <v>0.24657534246575341</v>
      </c>
      <c r="AF9917" s="5">
        <f>IFERROR(AD9917*AE9917*48,0)</f>
        <v>4.1455749346256267E-2</v>
      </c>
    </row>
    <row r="9918" spans="2:32" x14ac:dyDescent="0.15">
      <c r="B9918" s="1" t="s">
        <v>46</v>
      </c>
      <c r="C9918" s="1" t="s">
        <v>58</v>
      </c>
      <c r="D9918" s="1">
        <v>142.75</v>
      </c>
      <c r="E9918" s="6">
        <v>3.13</v>
      </c>
      <c r="F9918" s="18">
        <v>0.89583333333333304</v>
      </c>
      <c r="G9918" s="1">
        <v>13.7</v>
      </c>
      <c r="H9918" s="1">
        <v>63</v>
      </c>
      <c r="I9918" s="1">
        <v>13.9</v>
      </c>
      <c r="J9918" s="1">
        <v>0.1</v>
      </c>
      <c r="K9918" s="1">
        <v>422</v>
      </c>
      <c r="L9918" s="1">
        <v>10</v>
      </c>
      <c r="M9918" s="6">
        <f t="shared" si="981"/>
        <v>13.970862717225259</v>
      </c>
      <c r="N9918" s="1">
        <v>0</v>
      </c>
      <c r="O9918" s="1">
        <v>0</v>
      </c>
      <c r="P9918" s="12">
        <f t="shared" si="988"/>
        <v>0</v>
      </c>
      <c r="Q9918" s="1">
        <v>0</v>
      </c>
      <c r="R9918" s="1">
        <v>0</v>
      </c>
      <c r="S9918" s="1">
        <v>0.4</v>
      </c>
      <c r="T9918" s="1">
        <v>0</v>
      </c>
      <c r="U9918" s="4" t="s">
        <v>62</v>
      </c>
      <c r="V9918">
        <v>0.49</v>
      </c>
      <c r="W9918">
        <v>0.4</v>
      </c>
      <c r="X9918">
        <v>0.75</v>
      </c>
      <c r="Y9918">
        <v>2.38</v>
      </c>
      <c r="Z9918">
        <v>0.25</v>
      </c>
      <c r="AA9918" s="5">
        <f t="shared" si="984"/>
        <v>0.4</v>
      </c>
      <c r="AB9918" s="15" cm="1">
        <f t="array" ref="AB9918">_xlfn.SWITCH(U9918,"夏",122,"冬",90,"春",153,"秋",153,0)</f>
        <v>90</v>
      </c>
      <c r="AC9918" s="16">
        <f t="shared" si="985"/>
        <v>36</v>
      </c>
      <c r="AD9918" s="5">
        <f>IFERROR(AA9918/D9918,0)</f>
        <v>2.8021015761821367E-3</v>
      </c>
      <c r="AE9918" s="15">
        <f t="shared" si="986"/>
        <v>0.24657534246575341</v>
      </c>
      <c r="AF9918" s="5">
        <f>IFERROR(AD9918*AE9918*48,0)</f>
        <v>3.3164599477005015E-2</v>
      </c>
    </row>
    <row r="9919" spans="2:32" x14ac:dyDescent="0.15">
      <c r="B9919" s="1" t="s">
        <v>46</v>
      </c>
      <c r="C9919" s="1" t="s">
        <v>58</v>
      </c>
      <c r="D9919" s="1">
        <v>142.75</v>
      </c>
      <c r="E9919" s="6">
        <v>3.13</v>
      </c>
      <c r="F9919" s="18">
        <v>0.91666666666666696</v>
      </c>
      <c r="G9919" s="1">
        <v>13.6</v>
      </c>
      <c r="H9919" s="1">
        <v>64</v>
      </c>
      <c r="I9919" s="1">
        <v>13.8</v>
      </c>
      <c r="J9919" s="1">
        <v>0.1</v>
      </c>
      <c r="K9919" s="1">
        <v>418</v>
      </c>
      <c r="L9919" s="1">
        <v>10</v>
      </c>
      <c r="M9919" s="6">
        <f t="shared" si="981"/>
        <v>13.870936791859492</v>
      </c>
      <c r="N9919" s="1">
        <v>0</v>
      </c>
      <c r="O9919" s="1">
        <v>0</v>
      </c>
      <c r="P9919" s="12">
        <f t="shared" si="988"/>
        <v>0</v>
      </c>
      <c r="Q9919" s="1">
        <v>0</v>
      </c>
      <c r="R9919" s="1">
        <v>0</v>
      </c>
      <c r="S9919" s="1">
        <v>0.3</v>
      </c>
      <c r="T9919" s="1">
        <v>0</v>
      </c>
      <c r="U9919" s="4" t="s">
        <v>62</v>
      </c>
      <c r="V9919">
        <v>0.49</v>
      </c>
      <c r="W9919">
        <v>0.4</v>
      </c>
      <c r="X9919">
        <v>0.75</v>
      </c>
      <c r="Y9919">
        <v>2.38</v>
      </c>
      <c r="Z9919">
        <v>0.25</v>
      </c>
      <c r="AA9919" s="5">
        <f t="shared" si="984"/>
        <v>0.3</v>
      </c>
      <c r="AB9919" s="15" cm="1">
        <f t="array" ref="AB9919">_xlfn.SWITCH(U9919,"夏",122,"冬",90,"春",153,"秋",153,0)</f>
        <v>90</v>
      </c>
      <c r="AC9919" s="16">
        <f t="shared" si="985"/>
        <v>27</v>
      </c>
      <c r="AD9919" s="5">
        <f>IFERROR(AA9919/D9919,0)</f>
        <v>2.1015761821366022E-3</v>
      </c>
      <c r="AE9919" s="15">
        <f t="shared" si="986"/>
        <v>0.24657534246575341</v>
      </c>
      <c r="AF9919" s="5">
        <f>IFERROR(AD9919*AE9919*48,0)</f>
        <v>2.4873449607753756E-2</v>
      </c>
    </row>
    <row r="9920" spans="2:32" x14ac:dyDescent="0.15">
      <c r="B9920" s="1" t="s">
        <v>47</v>
      </c>
      <c r="C9920" s="1" t="s">
        <v>58</v>
      </c>
      <c r="D9920" s="1">
        <v>142.75</v>
      </c>
      <c r="E9920" s="6">
        <v>3.13</v>
      </c>
      <c r="F9920" s="18">
        <v>0.33333333333333298</v>
      </c>
      <c r="G9920" s="1">
        <v>12.9</v>
      </c>
      <c r="H9920" s="1">
        <v>66</v>
      </c>
      <c r="I9920" s="1">
        <v>13.1</v>
      </c>
      <c r="J9920" s="1">
        <v>0.1</v>
      </c>
      <c r="K9920" s="1">
        <v>416</v>
      </c>
      <c r="L9920" s="1">
        <v>190</v>
      </c>
      <c r="M9920" s="6">
        <f t="shared" si="981"/>
        <v>13.171458215130087</v>
      </c>
      <c r="N9920" s="1">
        <v>0</v>
      </c>
      <c r="O9920" s="1">
        <v>0</v>
      </c>
      <c r="P9920" s="12">
        <f t="shared" si="988"/>
        <v>0</v>
      </c>
      <c r="Q9920" s="1">
        <v>0</v>
      </c>
      <c r="R9920" s="1">
        <v>1.4</v>
      </c>
      <c r="S9920" s="1">
        <v>0.6</v>
      </c>
      <c r="T9920" s="1">
        <v>0</v>
      </c>
      <c r="U9920" s="4" t="s">
        <v>62</v>
      </c>
      <c r="V9920">
        <v>0.49</v>
      </c>
      <c r="W9920">
        <v>0.4</v>
      </c>
      <c r="X9920">
        <v>0.75</v>
      </c>
      <c r="Y9920">
        <v>2.38</v>
      </c>
      <c r="Z9920">
        <v>0.25</v>
      </c>
      <c r="AA9920" s="5">
        <f t="shared" si="984"/>
        <v>2</v>
      </c>
      <c r="AB9920" s="15" cm="1">
        <f t="array" ref="AB9920">_xlfn.SWITCH(U9920,"夏",122,"冬",90,"春",153,"秋",153,0)</f>
        <v>90</v>
      </c>
      <c r="AC9920" s="16">
        <f t="shared" si="985"/>
        <v>180</v>
      </c>
      <c r="AD9920" s="5">
        <f>IFERROR(AA9920/D9920,0)</f>
        <v>1.4010507880910683E-2</v>
      </c>
      <c r="AE9920" s="15">
        <f t="shared" si="986"/>
        <v>0.24657534246575341</v>
      </c>
      <c r="AF9920" s="5">
        <f>IFERROR(AD9920*AE9920*48,0)</f>
        <v>0.16582299738502507</v>
      </c>
    </row>
    <row r="9921" spans="2:32" x14ac:dyDescent="0.15">
      <c r="B9921" s="1" t="s">
        <v>47</v>
      </c>
      <c r="C9921" s="1" t="s">
        <v>58</v>
      </c>
      <c r="D9921" s="1">
        <v>142.75</v>
      </c>
      <c r="E9921" s="6">
        <v>3.13</v>
      </c>
      <c r="F9921" s="18">
        <v>0.35416666666666702</v>
      </c>
      <c r="G9921" s="1">
        <v>13.6</v>
      </c>
      <c r="H9921" s="1">
        <v>63</v>
      </c>
      <c r="I9921" s="1">
        <v>13.8</v>
      </c>
      <c r="J9921" s="1">
        <v>0.1</v>
      </c>
      <c r="K9921" s="1">
        <v>448</v>
      </c>
      <c r="L9921" s="1">
        <v>230</v>
      </c>
      <c r="M9921" s="6">
        <f t="shared" si="981"/>
        <v>13.870936791859492</v>
      </c>
      <c r="N9921" s="7">
        <v>1</v>
      </c>
      <c r="O9921" s="11" cm="1">
        <f t="array" ref="O9921">ROUND(_xlfn.SWITCH(C9921,"建筑专教",IF(S9921&gt;0.1,1.38,1.28),"阶梯教室",IF(S9921&gt;0.1,1.15,1.05),"公共教室",IF(S9921&gt;0.1,1.22,1.12),IF(S9921&gt;0.1,1.2,1.1))+(MOD(ROW()*11,31)/31-0.5)*0.06,2)</f>
        <v>1.37</v>
      </c>
      <c r="P9921" s="12">
        <f t="shared" si="988"/>
        <v>0.06</v>
      </c>
      <c r="Q9921" s="13">
        <f t="shared" ref="Q9921:Q9927" si="989">(0.303*EXP(-0.036*(O9921*58.15))+0.028)*((O9921*58.15)-0.00305*(5733-6.99*(O9921*58.15)-(EXP(16.6536-4030.183/(G9921+235))*(H9921/100)))-0.42*((O9921*58.15)-58.15)-0.000017*(O9921*58.15)*(5867-(EXP(16.6536-4030.183/(G9921+235))*(H9921/100)))-0.0014*(O9921*58.15)*(34-G9921)-0.0000000396*IF(N9921*0.155&gt;0.078,1.05+0.645*N9921*0.155,1)*(POWER((35.7-0.028*(O9921*58.15)-N9921*0.155*(0.0000000396*IF(N9921*0.155&gt;0.078,1.05+0.645*N9921*0.155,1)*(POWER((35.7-0.028*(O9921*58.15)-N9921*0.155*0.1)+273,4)-POWER(M9921+273,4))+IF(N9921*0.155&gt;0.078,1.05+0.645*N9921*0.155,1)*IF(J9921&lt;0.2,2.38*ABS(35.7-0.028*(O9921*58.15)-G9921)^0.25,12.1*SQRT(J9921))*(35.7-0.028*(O9921*58.15)-G9921))+273),4)-POWER(M9921+273,4))-IF(N9921*0.155&gt;0.078,1.05+0.645*N9921*0.155,1)*IF(J9921&lt;0.2,2.38*ABS(35.7-0.028*(O9921*58.15)-N9921*0.155*0.1-G9921)^0.25,12.1*SQRT(J9921))*(35.7-0.028*(O9921*58.15)-N9921*0.155*0.1-G9921))</f>
        <v>-0.8669546717816351</v>
      </c>
      <c r="R9921" s="1">
        <v>1.7</v>
      </c>
      <c r="S9921" s="1">
        <v>0.5</v>
      </c>
      <c r="T9921" s="1">
        <v>0.1</v>
      </c>
      <c r="U9921" s="4" t="s">
        <v>62</v>
      </c>
      <c r="V9921">
        <v>0.49</v>
      </c>
      <c r="W9921">
        <v>0.4</v>
      </c>
      <c r="X9921">
        <v>0.75</v>
      </c>
      <c r="Y9921">
        <v>2.38</v>
      </c>
      <c r="Z9921">
        <v>0.25</v>
      </c>
      <c r="AA9921" s="5">
        <f t="shared" si="984"/>
        <v>2.3000000000000003</v>
      </c>
      <c r="AB9921" s="15" cm="1">
        <f t="array" ref="AB9921">_xlfn.SWITCH(U9921,"夏",122,"冬",90,"春",153,"秋",153,0)</f>
        <v>90</v>
      </c>
      <c r="AC9921" s="16">
        <f t="shared" si="985"/>
        <v>207.00000000000003</v>
      </c>
      <c r="AD9921" s="5">
        <f>IFERROR(AA9921/D9921,0)</f>
        <v>1.6112084063047288E-2</v>
      </c>
      <c r="AE9921" s="15">
        <f t="shared" si="986"/>
        <v>0.24657534246575341</v>
      </c>
      <c r="AF9921" s="5">
        <f>IFERROR(AD9921*AE9921*48,0)</f>
        <v>0.19069644699277882</v>
      </c>
    </row>
    <row r="9922" spans="2:32" x14ac:dyDescent="0.15">
      <c r="B9922" s="1" t="s">
        <v>47</v>
      </c>
      <c r="C9922" s="1" t="s">
        <v>58</v>
      </c>
      <c r="D9922" s="1">
        <v>142.75</v>
      </c>
      <c r="E9922" s="6">
        <v>3.13</v>
      </c>
      <c r="F9922" s="18">
        <v>0.375</v>
      </c>
      <c r="G9922" s="1">
        <v>14.4</v>
      </c>
      <c r="H9922" s="1">
        <v>59</v>
      </c>
      <c r="I9922" s="1">
        <v>14.6</v>
      </c>
      <c r="J9922" s="1">
        <v>0.1</v>
      </c>
      <c r="K9922" s="1">
        <v>610</v>
      </c>
      <c r="L9922" s="1">
        <v>290</v>
      </c>
      <c r="M9922" s="6">
        <f t="shared" si="981"/>
        <v>14.670347070491857</v>
      </c>
      <c r="N9922" s="7">
        <v>1</v>
      </c>
      <c r="O9922" s="11" cm="1">
        <f t="array" ref="O9922">ROUND(_xlfn.SWITCH(C9922,"建筑专教",IF(S9922&gt;0.1,1.38,1.28),"阶梯教室",IF(S9922&gt;0.1,1.15,1.05),"公共教室",IF(S9922&gt;0.1,1.22,1.12),IF(S9922&gt;0.1,1.2,1.1))+(MOD(ROW()*11,31)/31-0.5)*0.06,2)</f>
        <v>1.39</v>
      </c>
      <c r="P9922" s="12">
        <f t="shared" si="988"/>
        <v>0.25</v>
      </c>
      <c r="Q9922" s="13">
        <f t="shared" si="989"/>
        <v>-0.65045718955795651</v>
      </c>
      <c r="R9922" s="1">
        <v>2</v>
      </c>
      <c r="S9922" s="1">
        <v>0.4</v>
      </c>
      <c r="T9922" s="1">
        <v>0.2</v>
      </c>
      <c r="U9922" s="4" t="s">
        <v>62</v>
      </c>
      <c r="V9922">
        <v>0.49</v>
      </c>
      <c r="W9922">
        <v>0.4</v>
      </c>
      <c r="X9922">
        <v>0.75</v>
      </c>
      <c r="Y9922">
        <v>2.38</v>
      </c>
      <c r="Z9922">
        <v>0.25</v>
      </c>
      <c r="AA9922" s="5">
        <f t="shared" si="984"/>
        <v>2.6</v>
      </c>
      <c r="AB9922" s="15" cm="1">
        <f t="array" ref="AB9922">_xlfn.SWITCH(U9922,"夏",122,"冬",90,"春",153,"秋",153,0)</f>
        <v>90</v>
      </c>
      <c r="AC9922" s="16">
        <f t="shared" si="985"/>
        <v>234</v>
      </c>
      <c r="AD9922" s="5">
        <f>IFERROR(AA9922/D9922,0)</f>
        <v>1.821366024518389E-2</v>
      </c>
      <c r="AE9922" s="15">
        <f t="shared" si="986"/>
        <v>0.24657534246575341</v>
      </c>
      <c r="AF9922" s="5">
        <f>IFERROR(AD9922*AE9922*48,0)</f>
        <v>0.21556989660053261</v>
      </c>
    </row>
    <row r="9923" spans="2:32" x14ac:dyDescent="0.15">
      <c r="B9923" s="1" t="s">
        <v>47</v>
      </c>
      <c r="C9923" s="1" t="s">
        <v>58</v>
      </c>
      <c r="D9923" s="1">
        <v>142.75</v>
      </c>
      <c r="E9923" s="6">
        <v>3.13</v>
      </c>
      <c r="F9923" s="18">
        <v>0.39583333333333298</v>
      </c>
      <c r="G9923" s="1">
        <v>15.2</v>
      </c>
      <c r="H9923" s="1">
        <v>55</v>
      </c>
      <c r="I9923" s="1">
        <v>15.4</v>
      </c>
      <c r="J9923" s="1">
        <v>0.1</v>
      </c>
      <c r="K9923" s="1">
        <v>740</v>
      </c>
      <c r="L9923" s="1">
        <v>340</v>
      </c>
      <c r="M9923" s="6">
        <f t="shared" si="981"/>
        <v>15.469763865424113</v>
      </c>
      <c r="N9923" s="7">
        <v>1</v>
      </c>
      <c r="O9923" s="11" cm="1">
        <f t="array" ref="O9923">ROUND(_xlfn.SWITCH(C9923,"建筑专教",IF(S9923&gt;0.1,1.38,1.28),"阶梯教室",IF(S9923&gt;0.1,1.15,1.05),"公共教室",IF(S9923&gt;0.1,1.22,1.12),IF(S9923&gt;0.1,1.2,1.1))+(MOD(ROW()*11,31)/31-0.5)*0.06,2)</f>
        <v>1.35</v>
      </c>
      <c r="P9923" s="12">
        <f t="shared" si="988"/>
        <v>0.4</v>
      </c>
      <c r="Q9923" s="13">
        <f t="shared" si="989"/>
        <v>-0.5587128831037621</v>
      </c>
      <c r="R9923" s="1">
        <v>2.2999999999999998</v>
      </c>
      <c r="S9923" s="1">
        <v>0.3</v>
      </c>
      <c r="T9923" s="1">
        <v>0.3</v>
      </c>
      <c r="U9923" s="4" t="s">
        <v>62</v>
      </c>
      <c r="V9923">
        <v>0.49</v>
      </c>
      <c r="W9923">
        <v>0.4</v>
      </c>
      <c r="X9923">
        <v>0.75</v>
      </c>
      <c r="Y9923">
        <v>2.38</v>
      </c>
      <c r="Z9923">
        <v>0.25</v>
      </c>
      <c r="AA9923" s="5">
        <f t="shared" si="984"/>
        <v>2.8999999999999995</v>
      </c>
      <c r="AB9923" s="15" cm="1">
        <f t="array" ref="AB9923">_xlfn.SWITCH(U9923,"夏",122,"冬",90,"春",153,"秋",153,0)</f>
        <v>90</v>
      </c>
      <c r="AC9923" s="16">
        <f t="shared" si="985"/>
        <v>260.99999999999994</v>
      </c>
      <c r="AD9923" s="5">
        <f>IFERROR(AA9923/D9923,0)</f>
        <v>2.0315236427320485E-2</v>
      </c>
      <c r="AE9923" s="15">
        <f t="shared" si="986"/>
        <v>0.24657534246575341</v>
      </c>
      <c r="AF9923" s="5">
        <f>IFERROR(AD9923*AE9923*48,0)</f>
        <v>0.24044334620828628</v>
      </c>
    </row>
    <row r="9924" spans="2:32" x14ac:dyDescent="0.15">
      <c r="B9924" s="1" t="s">
        <v>47</v>
      </c>
      <c r="C9924" s="1" t="s">
        <v>58</v>
      </c>
      <c r="D9924" s="1">
        <v>142.75</v>
      </c>
      <c r="E9924" s="6">
        <v>3.13</v>
      </c>
      <c r="F9924" s="18">
        <v>0.41666666666666702</v>
      </c>
      <c r="G9924" s="1">
        <v>16</v>
      </c>
      <c r="H9924" s="1">
        <v>52</v>
      </c>
      <c r="I9924" s="1">
        <v>16.2</v>
      </c>
      <c r="J9924" s="1">
        <v>0.1</v>
      </c>
      <c r="K9924" s="1">
        <v>840</v>
      </c>
      <c r="L9924" s="1">
        <v>380</v>
      </c>
      <c r="M9924" s="6">
        <f t="shared" si="981"/>
        <v>16.26918708694518</v>
      </c>
      <c r="N9924" s="7">
        <v>1</v>
      </c>
      <c r="O9924" s="11" cm="1">
        <f t="array" ref="O9924">ROUND(_xlfn.SWITCH(C9924,"建筑专教",IF(S9924&gt;0.1,1.38,1.28),"阶梯教室",IF(S9924&gt;0.1,1.15,1.05),"公共教室",IF(S9924&gt;0.1,1.22,1.12),IF(S9924&gt;0.1,1.2,1.1))+(MOD(ROW()*11,31)/31-0.5)*0.06,2)</f>
        <v>1.38</v>
      </c>
      <c r="P9924" s="12">
        <f t="shared" si="988"/>
        <v>0.52</v>
      </c>
      <c r="Q9924" s="13">
        <f t="shared" si="989"/>
        <v>-0.33470210428373837</v>
      </c>
      <c r="R9924" s="1">
        <v>2.4</v>
      </c>
      <c r="S9924" s="1">
        <v>0.2</v>
      </c>
      <c r="T9924" s="1">
        <v>0.4</v>
      </c>
      <c r="U9924" s="4" t="s">
        <v>62</v>
      </c>
      <c r="V9924">
        <v>0.49</v>
      </c>
      <c r="W9924">
        <v>0.4</v>
      </c>
      <c r="X9924">
        <v>0.75</v>
      </c>
      <c r="Y9924">
        <v>2.38</v>
      </c>
      <c r="Z9924">
        <v>0.25</v>
      </c>
      <c r="AA9924" s="5">
        <f t="shared" si="984"/>
        <v>3</v>
      </c>
      <c r="AB9924" s="15" cm="1">
        <f t="array" ref="AB9924">_xlfn.SWITCH(U9924,"夏",122,"冬",90,"春",153,"秋",153,0)</f>
        <v>90</v>
      </c>
      <c r="AC9924" s="16">
        <f t="shared" si="985"/>
        <v>270</v>
      </c>
      <c r="AD9924" s="5">
        <f>IFERROR(AA9924/D9924,0)</f>
        <v>2.1015761821366025E-2</v>
      </c>
      <c r="AE9924" s="15">
        <f t="shared" si="986"/>
        <v>0.24657534246575341</v>
      </c>
      <c r="AF9924" s="5">
        <f>IFERROR(AD9924*AE9924*48,0)</f>
        <v>0.24873449607753761</v>
      </c>
    </row>
    <row r="9925" spans="2:32" x14ac:dyDescent="0.15">
      <c r="B9925" s="1" t="s">
        <v>47</v>
      </c>
      <c r="C9925" s="1" t="s">
        <v>58</v>
      </c>
      <c r="D9925" s="1">
        <v>142.75</v>
      </c>
      <c r="E9925" s="6">
        <v>3.13</v>
      </c>
      <c r="F9925" s="18">
        <v>0.4375</v>
      </c>
      <c r="G9925" s="1">
        <v>16.7</v>
      </c>
      <c r="H9925" s="1">
        <v>49</v>
      </c>
      <c r="I9925" s="1">
        <v>16.899999999999999</v>
      </c>
      <c r="J9925" s="1">
        <v>0.1</v>
      </c>
      <c r="K9925" s="1">
        <v>900</v>
      </c>
      <c r="L9925" s="1">
        <v>420</v>
      </c>
      <c r="M9925" s="6">
        <f t="shared" si="981"/>
        <v>16.96868760818694</v>
      </c>
      <c r="N9925" s="7">
        <v>1</v>
      </c>
      <c r="O9925" s="11" cm="1">
        <f t="array" ref="O9925">ROUND(_xlfn.SWITCH(C9925,"建筑专教",IF(S9925&gt;0.1,1.38,1.28),"阶梯教室",IF(S9925&gt;0.1,1.15,1.05),"公共教室",IF(S9925&gt;0.1,1.22,1.12),IF(S9925&gt;0.1,1.2,1.1))+(MOD(ROW()*11,31)/31-0.5)*0.06,2)</f>
        <v>1.4</v>
      </c>
      <c r="P9925" s="12">
        <f t="shared" si="988"/>
        <v>0.59</v>
      </c>
      <c r="Q9925" s="13">
        <f t="shared" si="989"/>
        <v>-0.16091306608198744</v>
      </c>
      <c r="R9925" s="1">
        <v>2.2000000000000002</v>
      </c>
      <c r="S9925" s="1">
        <v>0.2</v>
      </c>
      <c r="T9925" s="1">
        <v>0.4</v>
      </c>
      <c r="U9925" s="4" t="s">
        <v>62</v>
      </c>
      <c r="V9925">
        <v>0.49</v>
      </c>
      <c r="W9925">
        <v>0.4</v>
      </c>
      <c r="X9925">
        <v>0.75</v>
      </c>
      <c r="Y9925">
        <v>2.38</v>
      </c>
      <c r="Z9925">
        <v>0.25</v>
      </c>
      <c r="AA9925" s="5">
        <f t="shared" si="984"/>
        <v>2.8000000000000003</v>
      </c>
      <c r="AB9925" s="15" cm="1">
        <f t="array" ref="AB9925">_xlfn.SWITCH(U9925,"夏",122,"冬",90,"春",153,"秋",153,0)</f>
        <v>90</v>
      </c>
      <c r="AC9925" s="16">
        <f t="shared" si="985"/>
        <v>252.00000000000003</v>
      </c>
      <c r="AD9925" s="5">
        <f>IFERROR(AA9925/D9925,0)</f>
        <v>1.9614711033274959E-2</v>
      </c>
      <c r="AE9925" s="15">
        <f t="shared" si="986"/>
        <v>0.24657534246575341</v>
      </c>
      <c r="AF9925" s="5">
        <f>IFERROR(AD9925*AE9925*48,0)</f>
        <v>0.23215219633903514</v>
      </c>
    </row>
    <row r="9926" spans="2:32" x14ac:dyDescent="0.15">
      <c r="B9926" s="1" t="s">
        <v>47</v>
      </c>
      <c r="C9926" s="1" t="s">
        <v>58</v>
      </c>
      <c r="D9926" s="1">
        <v>142.75</v>
      </c>
      <c r="E9926" s="6">
        <v>3.13</v>
      </c>
      <c r="F9926" s="18">
        <v>0.45833333333333298</v>
      </c>
      <c r="G9926" s="1">
        <v>17.2</v>
      </c>
      <c r="H9926" s="1">
        <v>47</v>
      </c>
      <c r="I9926" s="1">
        <v>17.399999999999999</v>
      </c>
      <c r="J9926" s="1">
        <v>0.1</v>
      </c>
      <c r="K9926" s="1">
        <v>870</v>
      </c>
      <c r="L9926" s="1">
        <v>450</v>
      </c>
      <c r="M9926" s="6">
        <f t="shared" si="981"/>
        <v>17.468333776463965</v>
      </c>
      <c r="N9926" s="7">
        <v>1</v>
      </c>
      <c r="O9926" s="11" cm="1">
        <f t="array" ref="O9926">ROUND(_xlfn.SWITCH(C9926,"建筑专教",IF(S9926&gt;0.1,1.38,1.28),"阶梯教室",IF(S9926&gt;0.1,1.15,1.05),"公共教室",IF(S9926&gt;0.1,1.22,1.12),IF(S9926&gt;0.1,1.2,1.1))+(MOD(ROW()*11,31)/31-0.5)*0.06,2)</f>
        <v>1.36</v>
      </c>
      <c r="P9926" s="12">
        <f t="shared" si="988"/>
        <v>0.55000000000000004</v>
      </c>
      <c r="Q9926" s="13">
        <f t="shared" si="989"/>
        <v>-0.12616698217832148</v>
      </c>
      <c r="R9926" s="1">
        <v>2</v>
      </c>
      <c r="S9926" s="1">
        <v>0.2</v>
      </c>
      <c r="T9926" s="1">
        <v>0.3</v>
      </c>
      <c r="U9926" s="4" t="s">
        <v>62</v>
      </c>
      <c r="V9926">
        <v>0.49</v>
      </c>
      <c r="W9926">
        <v>0.4</v>
      </c>
      <c r="X9926">
        <v>0.75</v>
      </c>
      <c r="Y9926">
        <v>2.38</v>
      </c>
      <c r="Z9926">
        <v>0.25</v>
      </c>
      <c r="AA9926" s="5">
        <f t="shared" si="984"/>
        <v>2.5</v>
      </c>
      <c r="AB9926" s="15" cm="1">
        <f t="array" ref="AB9926">_xlfn.SWITCH(U9926,"夏",122,"冬",90,"春",153,"秋",153,0)</f>
        <v>90</v>
      </c>
      <c r="AC9926" s="16">
        <f t="shared" si="985"/>
        <v>225</v>
      </c>
      <c r="AD9926" s="5">
        <f>IFERROR(AA9926/D9926,0)</f>
        <v>1.7513134851138354E-2</v>
      </c>
      <c r="AE9926" s="15">
        <f t="shared" si="986"/>
        <v>0.24657534246575341</v>
      </c>
      <c r="AF9926" s="5">
        <f>IFERROR(AD9926*AE9926*48,0)</f>
        <v>0.20727874673128133</v>
      </c>
    </row>
    <row r="9927" spans="2:32" x14ac:dyDescent="0.15">
      <c r="B9927" s="1" t="s">
        <v>47</v>
      </c>
      <c r="C9927" s="1" t="s">
        <v>58</v>
      </c>
      <c r="D9927" s="1">
        <v>142.75</v>
      </c>
      <c r="E9927" s="6">
        <v>3.13</v>
      </c>
      <c r="F9927" s="18">
        <v>0.47916666666666702</v>
      </c>
      <c r="G9927" s="1">
        <v>17.600000000000001</v>
      </c>
      <c r="H9927" s="1">
        <v>45</v>
      </c>
      <c r="I9927" s="1">
        <v>17.8</v>
      </c>
      <c r="J9927" s="1">
        <v>0.1</v>
      </c>
      <c r="K9927" s="1">
        <v>760</v>
      </c>
      <c r="L9927" s="1">
        <v>470</v>
      </c>
      <c r="M9927" s="6">
        <f t="shared" si="981"/>
        <v>17.868052458263719</v>
      </c>
      <c r="N9927" s="7">
        <v>1</v>
      </c>
      <c r="O9927" s="11" cm="1">
        <f t="array" ref="O9927">ROUND(_xlfn.SWITCH(C9927,"建筑专教",IF(S9927&gt;0.1,1.38,1.28),"阶梯教室",IF(S9927&gt;0.1,1.15,1.05),"公共教室",IF(S9927&gt;0.1,1.22,1.12),IF(S9927&gt;0.1,1.2,1.1))+(MOD(ROW()*11,31)/31-0.5)*0.06,2)</f>
        <v>1.38</v>
      </c>
      <c r="P9927" s="12">
        <f t="shared" si="988"/>
        <v>0.42</v>
      </c>
      <c r="Q9927" s="13">
        <f t="shared" si="989"/>
        <v>-1.6464001003580236E-2</v>
      </c>
      <c r="R9927" s="1">
        <v>1.6</v>
      </c>
      <c r="S9927" s="1">
        <v>0.3</v>
      </c>
      <c r="T9927" s="1">
        <v>0.2</v>
      </c>
      <c r="U9927" s="4" t="s">
        <v>62</v>
      </c>
      <c r="V9927">
        <v>0.49</v>
      </c>
      <c r="W9927">
        <v>0.4</v>
      </c>
      <c r="X9927">
        <v>0.75</v>
      </c>
      <c r="Y9927">
        <v>2.38</v>
      </c>
      <c r="Z9927">
        <v>0.25</v>
      </c>
      <c r="AA9927" s="5">
        <f t="shared" si="984"/>
        <v>2.1</v>
      </c>
      <c r="AB9927" s="15" cm="1">
        <f t="array" ref="AB9927">_xlfn.SWITCH(U9927,"夏",122,"冬",90,"春",153,"秋",153,0)</f>
        <v>90</v>
      </c>
      <c r="AC9927" s="16">
        <f t="shared" si="985"/>
        <v>189</v>
      </c>
      <c r="AD9927" s="5">
        <f>IFERROR(AA9927/D9927,0)</f>
        <v>1.4711033274956218E-2</v>
      </c>
      <c r="AE9927" s="15">
        <f t="shared" si="986"/>
        <v>0.24657534246575341</v>
      </c>
      <c r="AF9927" s="5">
        <f>IFERROR(AD9927*AE9927*48,0)</f>
        <v>0.17411414725427632</v>
      </c>
    </row>
    <row r="9928" spans="2:32" x14ac:dyDescent="0.15">
      <c r="B9928" s="1" t="s">
        <v>47</v>
      </c>
      <c r="C9928" s="1" t="s">
        <v>58</v>
      </c>
      <c r="D9928" s="1">
        <v>142.75</v>
      </c>
      <c r="E9928" s="6">
        <v>3.13</v>
      </c>
      <c r="F9928" s="18">
        <v>0.5</v>
      </c>
      <c r="G9928" s="1">
        <v>17.8</v>
      </c>
      <c r="H9928" s="1">
        <v>44</v>
      </c>
      <c r="I9928" s="1">
        <v>18</v>
      </c>
      <c r="J9928" s="1">
        <v>0.1</v>
      </c>
      <c r="K9928" s="1">
        <v>590</v>
      </c>
      <c r="L9928" s="1">
        <v>490</v>
      </c>
      <c r="M9928" s="6">
        <f t="shared" si="981"/>
        <v>18.067912377897585</v>
      </c>
      <c r="N9928" s="1">
        <v>0</v>
      </c>
      <c r="O9928" s="1">
        <v>0</v>
      </c>
      <c r="P9928" s="12">
        <f t="shared" si="988"/>
        <v>0</v>
      </c>
      <c r="Q9928" s="1">
        <v>0</v>
      </c>
      <c r="R9928" s="1">
        <v>0</v>
      </c>
      <c r="S9928" s="1">
        <v>0.4</v>
      </c>
      <c r="T9928" s="1">
        <v>0</v>
      </c>
      <c r="U9928" s="4" t="s">
        <v>62</v>
      </c>
      <c r="V9928">
        <v>0.49</v>
      </c>
      <c r="W9928">
        <v>0.4</v>
      </c>
      <c r="X9928">
        <v>0.75</v>
      </c>
      <c r="Y9928">
        <v>2.38</v>
      </c>
      <c r="Z9928">
        <v>0.25</v>
      </c>
      <c r="AA9928" s="5">
        <f t="shared" si="984"/>
        <v>0.4</v>
      </c>
      <c r="AB9928" s="15" cm="1">
        <f t="array" ref="AB9928">_xlfn.SWITCH(U9928,"夏",122,"冬",90,"春",153,"秋",153,0)</f>
        <v>90</v>
      </c>
      <c r="AC9928" s="16">
        <f t="shared" si="985"/>
        <v>36</v>
      </c>
      <c r="AD9928" s="5">
        <f>IFERROR(AA9928/D9928,0)</f>
        <v>2.8021015761821367E-3</v>
      </c>
      <c r="AE9928" s="15">
        <f t="shared" si="986"/>
        <v>0.24657534246575341</v>
      </c>
      <c r="AF9928" s="5">
        <f>IFERROR(AD9928*AE9928*48,0)</f>
        <v>3.3164599477005015E-2</v>
      </c>
    </row>
    <row r="9929" spans="2:32" x14ac:dyDescent="0.15">
      <c r="B9929" s="1" t="s">
        <v>47</v>
      </c>
      <c r="C9929" s="1" t="s">
        <v>58</v>
      </c>
      <c r="D9929" s="1">
        <v>142.75</v>
      </c>
      <c r="E9929" s="6">
        <v>3.13</v>
      </c>
      <c r="F9929" s="18">
        <v>0.52083333333333304</v>
      </c>
      <c r="G9929" s="1">
        <v>17.399999999999999</v>
      </c>
      <c r="H9929" s="1">
        <v>46</v>
      </c>
      <c r="I9929" s="1">
        <v>17.600000000000001</v>
      </c>
      <c r="J9929" s="1">
        <v>0.1</v>
      </c>
      <c r="K9929" s="1">
        <v>515</v>
      </c>
      <c r="L9929" s="1">
        <v>480</v>
      </c>
      <c r="M9929" s="6">
        <f t="shared" si="981"/>
        <v>17.668192924010555</v>
      </c>
      <c r="N9929" s="1">
        <v>0</v>
      </c>
      <c r="O9929" s="1">
        <v>0</v>
      </c>
      <c r="P9929" s="12">
        <f t="shared" si="988"/>
        <v>0</v>
      </c>
      <c r="Q9929" s="1">
        <v>0</v>
      </c>
      <c r="R9929" s="1">
        <v>0</v>
      </c>
      <c r="S9929" s="1">
        <v>0.3</v>
      </c>
      <c r="T9929" s="1">
        <v>0</v>
      </c>
      <c r="U9929" s="4" t="s">
        <v>62</v>
      </c>
      <c r="V9929">
        <v>0.49</v>
      </c>
      <c r="W9929">
        <v>0.4</v>
      </c>
      <c r="X9929">
        <v>0.75</v>
      </c>
      <c r="Y9929">
        <v>2.38</v>
      </c>
      <c r="Z9929">
        <v>0.25</v>
      </c>
      <c r="AA9929" s="5">
        <f t="shared" si="984"/>
        <v>0.3</v>
      </c>
      <c r="AB9929" s="15" cm="1">
        <f t="array" ref="AB9929">_xlfn.SWITCH(U9929,"夏",122,"冬",90,"春",153,"秋",153,0)</f>
        <v>90</v>
      </c>
      <c r="AC9929" s="16">
        <f t="shared" si="985"/>
        <v>27</v>
      </c>
      <c r="AD9929" s="5">
        <f>IFERROR(AA9929/D9929,0)</f>
        <v>2.1015761821366022E-3</v>
      </c>
      <c r="AE9929" s="15">
        <f t="shared" si="986"/>
        <v>0.24657534246575341</v>
      </c>
      <c r="AF9929" s="5">
        <f>IFERROR(AD9929*AE9929*48,0)</f>
        <v>2.4873449607753756E-2</v>
      </c>
    </row>
    <row r="9930" spans="2:32" x14ac:dyDescent="0.15">
      <c r="B9930" s="1" t="s">
        <v>47</v>
      </c>
      <c r="C9930" s="1" t="s">
        <v>58</v>
      </c>
      <c r="D9930" s="1">
        <v>142.75</v>
      </c>
      <c r="E9930" s="6">
        <v>3.13</v>
      </c>
      <c r="F9930" s="18">
        <v>0.54166666666666696</v>
      </c>
      <c r="G9930" s="1">
        <v>17.100000000000001</v>
      </c>
      <c r="H9930" s="1">
        <v>48</v>
      </c>
      <c r="I9930" s="1">
        <v>17.3</v>
      </c>
      <c r="J9930" s="1">
        <v>0.1</v>
      </c>
      <c r="K9930" s="1">
        <v>475</v>
      </c>
      <c r="L9930" s="1">
        <v>460</v>
      </c>
      <c r="M9930" s="6">
        <f t="shared" si="981"/>
        <v>17.368404348121373</v>
      </c>
      <c r="N9930" s="1">
        <v>0</v>
      </c>
      <c r="O9930" s="1">
        <v>0</v>
      </c>
      <c r="P9930" s="12">
        <f t="shared" si="988"/>
        <v>0</v>
      </c>
      <c r="Q9930" s="1">
        <v>0</v>
      </c>
      <c r="R9930" s="1">
        <v>0</v>
      </c>
      <c r="S9930" s="1">
        <v>0.3</v>
      </c>
      <c r="T9930" s="1">
        <v>0</v>
      </c>
      <c r="U9930" s="4" t="s">
        <v>62</v>
      </c>
      <c r="V9930">
        <v>0.49</v>
      </c>
      <c r="W9930">
        <v>0.4</v>
      </c>
      <c r="X9930">
        <v>0.75</v>
      </c>
      <c r="Y9930">
        <v>2.38</v>
      </c>
      <c r="Z9930">
        <v>0.25</v>
      </c>
      <c r="AA9930" s="5">
        <f t="shared" si="984"/>
        <v>0.3</v>
      </c>
      <c r="AB9930" s="15" cm="1">
        <f t="array" ref="AB9930">_xlfn.SWITCH(U9930,"夏",122,"冬",90,"春",153,"秋",153,0)</f>
        <v>90</v>
      </c>
      <c r="AC9930" s="16">
        <f t="shared" si="985"/>
        <v>27</v>
      </c>
      <c r="AD9930" s="5">
        <f>IFERROR(AA9930/D9930,0)</f>
        <v>2.1015761821366022E-3</v>
      </c>
      <c r="AE9930" s="15">
        <f t="shared" si="986"/>
        <v>0.24657534246575341</v>
      </c>
      <c r="AF9930" s="5">
        <f>IFERROR(AD9930*AE9930*48,0)</f>
        <v>2.4873449607753756E-2</v>
      </c>
    </row>
    <row r="9931" spans="2:32" x14ac:dyDescent="0.15">
      <c r="B9931" s="1" t="s">
        <v>47</v>
      </c>
      <c r="C9931" s="1" t="s">
        <v>58</v>
      </c>
      <c r="D9931" s="1">
        <v>142.75</v>
      </c>
      <c r="E9931" s="6">
        <v>3.13</v>
      </c>
      <c r="F9931" s="18">
        <v>0.5625</v>
      </c>
      <c r="G9931" s="1">
        <v>16.8</v>
      </c>
      <c r="H9931" s="1">
        <v>51</v>
      </c>
      <c r="I9931" s="1">
        <v>17</v>
      </c>
      <c r="J9931" s="1">
        <v>0.1</v>
      </c>
      <c r="K9931" s="1">
        <v>450</v>
      </c>
      <c r="L9931" s="1">
        <v>440</v>
      </c>
      <c r="M9931" s="6">
        <f t="shared" si="981"/>
        <v>17.068616646820146</v>
      </c>
      <c r="N9931" s="1">
        <v>0</v>
      </c>
      <c r="O9931" s="1">
        <v>0</v>
      </c>
      <c r="P9931" s="12">
        <f t="shared" si="988"/>
        <v>0</v>
      </c>
      <c r="Q9931" s="1">
        <v>0</v>
      </c>
      <c r="R9931" s="1">
        <v>0</v>
      </c>
      <c r="S9931" s="1">
        <v>0.4</v>
      </c>
      <c r="T9931" s="1">
        <v>0</v>
      </c>
      <c r="U9931" s="4" t="s">
        <v>62</v>
      </c>
      <c r="V9931">
        <v>0.49</v>
      </c>
      <c r="W9931">
        <v>0.4</v>
      </c>
      <c r="X9931">
        <v>0.75</v>
      </c>
      <c r="Y9931">
        <v>2.38</v>
      </c>
      <c r="Z9931">
        <v>0.25</v>
      </c>
      <c r="AA9931" s="5">
        <f t="shared" si="984"/>
        <v>0.4</v>
      </c>
      <c r="AB9931" s="15" cm="1">
        <f t="array" ref="AB9931">_xlfn.SWITCH(U9931,"夏",122,"冬",90,"春",153,"秋",153,0)</f>
        <v>90</v>
      </c>
      <c r="AC9931" s="16">
        <f t="shared" si="985"/>
        <v>36</v>
      </c>
      <c r="AD9931" s="5">
        <f>IFERROR(AA9931/D9931,0)</f>
        <v>2.8021015761821367E-3</v>
      </c>
      <c r="AE9931" s="15">
        <f t="shared" si="986"/>
        <v>0.24657534246575341</v>
      </c>
      <c r="AF9931" s="5">
        <f>IFERROR(AD9931*AE9931*48,0)</f>
        <v>3.3164599477005015E-2</v>
      </c>
    </row>
    <row r="9932" spans="2:32" x14ac:dyDescent="0.15">
      <c r="B9932" s="1" t="s">
        <v>47</v>
      </c>
      <c r="C9932" s="1" t="s">
        <v>58</v>
      </c>
      <c r="D9932" s="1">
        <v>142.75</v>
      </c>
      <c r="E9932" s="6">
        <v>3.13</v>
      </c>
      <c r="F9932" s="18">
        <v>0.58333333333333304</v>
      </c>
      <c r="G9932" s="1">
        <v>17.100000000000001</v>
      </c>
      <c r="H9932" s="1">
        <v>48</v>
      </c>
      <c r="I9932" s="1">
        <v>17.3</v>
      </c>
      <c r="J9932" s="1">
        <v>0.1</v>
      </c>
      <c r="K9932" s="1">
        <v>630</v>
      </c>
      <c r="L9932" s="1">
        <v>400</v>
      </c>
      <c r="M9932" s="6">
        <f t="shared" si="981"/>
        <v>17.368404348121373</v>
      </c>
      <c r="N9932" s="7">
        <v>1</v>
      </c>
      <c r="O9932" s="11" cm="1">
        <f t="array" ref="O9932">ROUND(_xlfn.SWITCH(C9932,"建筑专教",IF(S9932&gt;0.1,1.38,1.28),"阶梯教室",IF(S9932&gt;0.1,1.15,1.05),"公共教室",IF(S9932&gt;0.1,1.22,1.12),IF(S9932&gt;0.1,1.2,1.1))+(MOD(ROW()*11,31)/31-0.5)*0.06,2)</f>
        <v>1.37</v>
      </c>
      <c r="P9932" s="12">
        <f t="shared" si="988"/>
        <v>0.27</v>
      </c>
      <c r="Q9932" s="13">
        <f t="shared" ref="Q9932:Q9937" si="990">(0.303*EXP(-0.036*(O9932*58.15))+0.028)*((O9932*58.15)-0.00305*(5733-6.99*(O9932*58.15)-(EXP(16.6536-4030.183/(G9932+235))*(H9932/100)))-0.42*((O9932*58.15)-58.15)-0.000017*(O9932*58.15)*(5867-(EXP(16.6536-4030.183/(G9932+235))*(H9932/100)))-0.0014*(O9932*58.15)*(34-G9932)-0.0000000396*IF(N9932*0.155&gt;0.078,1.05+0.645*N9932*0.155,1)*(POWER((35.7-0.028*(O9932*58.15)-N9932*0.155*(0.0000000396*IF(N9932*0.155&gt;0.078,1.05+0.645*N9932*0.155,1)*(POWER((35.7-0.028*(O9932*58.15)-N9932*0.155*0.1)+273,4)-POWER(M9932+273,4))+IF(N9932*0.155&gt;0.078,1.05+0.645*N9932*0.155,1)*IF(J9932&lt;0.2,2.38*ABS(35.7-0.028*(O9932*58.15)-G9932)^0.25,12.1*SQRT(J9932))*(35.7-0.028*(O9932*58.15)-G9932))+273),4)-POWER(M9932+273,4))-IF(N9932*0.155&gt;0.078,1.05+0.645*N9932*0.155,1)*IF(J9932&lt;0.2,2.38*ABS(35.7-0.028*(O9932*58.15)-N9932*0.155*0.1-G9932)^0.25,12.1*SQRT(J9932))*(35.7-0.028*(O9932*58.15)-N9932*0.155*0.1-G9932))</f>
        <v>-0.12993721231487917</v>
      </c>
      <c r="R9932" s="1">
        <v>1.8</v>
      </c>
      <c r="S9932" s="1">
        <v>0.5</v>
      </c>
      <c r="T9932" s="1">
        <v>0.2</v>
      </c>
      <c r="U9932" s="4" t="s">
        <v>62</v>
      </c>
      <c r="V9932">
        <v>0.49</v>
      </c>
      <c r="W9932">
        <v>0.4</v>
      </c>
      <c r="X9932">
        <v>0.75</v>
      </c>
      <c r="Y9932">
        <v>2.38</v>
      </c>
      <c r="Z9932">
        <v>0.25</v>
      </c>
      <c r="AA9932" s="5">
        <f t="shared" si="984"/>
        <v>2.5</v>
      </c>
      <c r="AB9932" s="15" cm="1">
        <f t="array" ref="AB9932">_xlfn.SWITCH(U9932,"夏",122,"冬",90,"春",153,"秋",153,0)</f>
        <v>90</v>
      </c>
      <c r="AC9932" s="16">
        <f t="shared" si="985"/>
        <v>225</v>
      </c>
      <c r="AD9932" s="5">
        <f>IFERROR(AA9932/D9932,0)</f>
        <v>1.7513134851138354E-2</v>
      </c>
      <c r="AE9932" s="15">
        <f t="shared" si="986"/>
        <v>0.24657534246575341</v>
      </c>
      <c r="AF9932" s="5">
        <f>IFERROR(AD9932*AE9932*48,0)</f>
        <v>0.20727874673128133</v>
      </c>
    </row>
    <row r="9933" spans="2:32" x14ac:dyDescent="0.15">
      <c r="B9933" s="1" t="s">
        <v>47</v>
      </c>
      <c r="C9933" s="1" t="s">
        <v>58</v>
      </c>
      <c r="D9933" s="1">
        <v>142.75</v>
      </c>
      <c r="E9933" s="6">
        <v>3.13</v>
      </c>
      <c r="F9933" s="18">
        <v>0.60416666666666696</v>
      </c>
      <c r="G9933" s="1">
        <v>17.7</v>
      </c>
      <c r="H9933" s="1">
        <v>45</v>
      </c>
      <c r="I9933" s="1">
        <v>17.899999999999999</v>
      </c>
      <c r="J9933" s="1">
        <v>0.1</v>
      </c>
      <c r="K9933" s="1">
        <v>800</v>
      </c>
      <c r="L9933" s="1">
        <v>370</v>
      </c>
      <c r="M9933" s="6">
        <f t="shared" si="981"/>
        <v>17.967982369990466</v>
      </c>
      <c r="N9933" s="7">
        <v>1</v>
      </c>
      <c r="O9933" s="11" cm="1">
        <f t="array" ref="O9933">ROUND(_xlfn.SWITCH(C9933,"建筑专教",IF(S9933&gt;0.1,1.38,1.28),"阶梯教室",IF(S9933&gt;0.1,1.15,1.05),"公共教室",IF(S9933&gt;0.1,1.22,1.12),IF(S9933&gt;0.1,1.2,1.1))+(MOD(ROW()*11,31)/31-0.5)*0.06,2)</f>
        <v>1.39</v>
      </c>
      <c r="P9933" s="12">
        <f t="shared" si="988"/>
        <v>0.47</v>
      </c>
      <c r="Q9933" s="13">
        <f t="shared" si="990"/>
        <v>1.7585377977878396E-2</v>
      </c>
      <c r="R9933" s="1">
        <v>2.2999999999999998</v>
      </c>
      <c r="S9933" s="1">
        <v>0.4</v>
      </c>
      <c r="T9933" s="1">
        <v>0.3</v>
      </c>
      <c r="U9933" s="4" t="s">
        <v>62</v>
      </c>
      <c r="V9933">
        <v>0.49</v>
      </c>
      <c r="W9933">
        <v>0.4</v>
      </c>
      <c r="X9933">
        <v>0.75</v>
      </c>
      <c r="Y9933">
        <v>2.38</v>
      </c>
      <c r="Z9933">
        <v>0.25</v>
      </c>
      <c r="AA9933" s="5">
        <f t="shared" si="984"/>
        <v>2.9999999999999996</v>
      </c>
      <c r="AB9933" s="15" cm="1">
        <f t="array" ref="AB9933">_xlfn.SWITCH(U9933,"夏",122,"冬",90,"春",153,"秋",153,0)</f>
        <v>90</v>
      </c>
      <c r="AC9933" s="16">
        <f t="shared" si="985"/>
        <v>269.99999999999994</v>
      </c>
      <c r="AD9933" s="5">
        <f>IFERROR(AA9933/D9933,0)</f>
        <v>2.1015761821366021E-2</v>
      </c>
      <c r="AE9933" s="15">
        <f t="shared" si="986"/>
        <v>0.24657534246575341</v>
      </c>
      <c r="AF9933" s="5">
        <f>IFERROR(AD9933*AE9933*48,0)</f>
        <v>0.24873449607753756</v>
      </c>
    </row>
    <row r="9934" spans="2:32" x14ac:dyDescent="0.15">
      <c r="B9934" s="1" t="s">
        <v>47</v>
      </c>
      <c r="C9934" s="1" t="s">
        <v>58</v>
      </c>
      <c r="D9934" s="1">
        <v>142.75</v>
      </c>
      <c r="E9934" s="6">
        <v>3.13</v>
      </c>
      <c r="F9934" s="18">
        <v>0.625</v>
      </c>
      <c r="G9934" s="1">
        <v>18.2</v>
      </c>
      <c r="H9934" s="1">
        <v>42</v>
      </c>
      <c r="I9934" s="1">
        <v>18.399999999999999</v>
      </c>
      <c r="J9934" s="1">
        <v>0.1</v>
      </c>
      <c r="K9934" s="1">
        <v>890</v>
      </c>
      <c r="L9934" s="1">
        <v>340</v>
      </c>
      <c r="M9934" s="6">
        <f t="shared" ref="M9934:M9997" si="991">IFERROR(POWER((I9934+273.15)^4+133500000*POWER(J9934,0.6)*(I9934-G9934),0.25)-273.15,I9934)</f>
        <v>18.467633368033319</v>
      </c>
      <c r="N9934" s="7">
        <v>1</v>
      </c>
      <c r="O9934" s="11" cm="1">
        <f t="array" ref="O9934">ROUND(_xlfn.SWITCH(C9934,"建筑专教",IF(S9934&gt;0.1,1.38,1.28),"阶梯教室",IF(S9934&gt;0.1,1.15,1.05),"公共教室",IF(S9934&gt;0.1,1.22,1.12),IF(S9934&gt;0.1,1.2,1.1))+(MOD(ROW()*11,31)/31-0.5)*0.06,2)</f>
        <v>1.41</v>
      </c>
      <c r="P9934" s="12">
        <f t="shared" si="988"/>
        <v>0.57999999999999996</v>
      </c>
      <c r="Q9934" s="13">
        <f t="shared" si="990"/>
        <v>0.13960559854751561</v>
      </c>
      <c r="R9934" s="1">
        <v>2.5</v>
      </c>
      <c r="S9934" s="1">
        <v>0.3</v>
      </c>
      <c r="T9934" s="1">
        <v>0.4</v>
      </c>
      <c r="U9934" s="4" t="s">
        <v>62</v>
      </c>
      <c r="V9934">
        <v>0.49</v>
      </c>
      <c r="W9934">
        <v>0.4</v>
      </c>
      <c r="X9934">
        <v>0.75</v>
      </c>
      <c r="Y9934">
        <v>2.38</v>
      </c>
      <c r="Z9934">
        <v>0.25</v>
      </c>
      <c r="AA9934" s="5">
        <f t="shared" si="984"/>
        <v>3.1999999999999997</v>
      </c>
      <c r="AB9934" s="15" cm="1">
        <f t="array" ref="AB9934">_xlfn.SWITCH(U9934,"夏",122,"冬",90,"春",153,"秋",153,0)</f>
        <v>90</v>
      </c>
      <c r="AC9934" s="16">
        <f t="shared" si="985"/>
        <v>288</v>
      </c>
      <c r="AD9934" s="5">
        <f>IFERROR(AA9934/D9934,0)</f>
        <v>2.241681260945709E-2</v>
      </c>
      <c r="AE9934" s="15">
        <f t="shared" si="986"/>
        <v>0.24657534246575341</v>
      </c>
      <c r="AF9934" s="5">
        <f>IFERROR(AD9934*AE9934*48,0)</f>
        <v>0.26531679581604006</v>
      </c>
    </row>
    <row r="9935" spans="2:32" x14ac:dyDescent="0.15">
      <c r="B9935" s="1" t="s">
        <v>47</v>
      </c>
      <c r="C9935" s="1" t="s">
        <v>58</v>
      </c>
      <c r="D9935" s="1">
        <v>142.75</v>
      </c>
      <c r="E9935" s="6">
        <v>3.13</v>
      </c>
      <c r="F9935" s="18">
        <v>0.64583333333333304</v>
      </c>
      <c r="G9935" s="1">
        <v>18.5</v>
      </c>
      <c r="H9935" s="1">
        <v>40</v>
      </c>
      <c r="I9935" s="1">
        <v>18.7</v>
      </c>
      <c r="J9935" s="1">
        <v>0.1</v>
      </c>
      <c r="K9935" s="1">
        <v>850</v>
      </c>
      <c r="L9935" s="1">
        <v>310</v>
      </c>
      <c r="M9935" s="6">
        <f t="shared" si="991"/>
        <v>18.767425112481078</v>
      </c>
      <c r="N9935" s="7">
        <v>1</v>
      </c>
      <c r="O9935" s="11" cm="1">
        <f t="array" ref="O9935">ROUND(_xlfn.SWITCH(C9935,"建筑专教",IF(S9935&gt;0.1,1.38,1.28),"阶梯教室",IF(S9935&gt;0.1,1.15,1.05),"公共教室",IF(S9935&gt;0.1,1.22,1.12),IF(S9935&gt;0.1,1.2,1.1))+(MOD(ROW()*11,31)/31-0.5)*0.06,2)</f>
        <v>1.37</v>
      </c>
      <c r="P9935" s="12">
        <f t="shared" si="988"/>
        <v>0.53</v>
      </c>
      <c r="Q9935" s="13">
        <f t="shared" si="990"/>
        <v>0.14095282911469317</v>
      </c>
      <c r="R9935" s="1">
        <v>2.2999999999999998</v>
      </c>
      <c r="S9935" s="1">
        <v>0.3</v>
      </c>
      <c r="T9935" s="1">
        <v>0.3</v>
      </c>
      <c r="U9935" s="4" t="s">
        <v>62</v>
      </c>
      <c r="V9935">
        <v>0.49</v>
      </c>
      <c r="W9935">
        <v>0.4</v>
      </c>
      <c r="X9935">
        <v>0.75</v>
      </c>
      <c r="Y9935">
        <v>2.38</v>
      </c>
      <c r="Z9935">
        <v>0.25</v>
      </c>
      <c r="AA9935" s="5">
        <f t="shared" si="984"/>
        <v>2.8999999999999995</v>
      </c>
      <c r="AB9935" s="15" cm="1">
        <f t="array" ref="AB9935">_xlfn.SWITCH(U9935,"夏",122,"冬",90,"春",153,"秋",153,0)</f>
        <v>90</v>
      </c>
      <c r="AC9935" s="16">
        <f t="shared" si="985"/>
        <v>260.99999999999994</v>
      </c>
      <c r="AD9935" s="5">
        <f>IFERROR(AA9935/D9935,0)</f>
        <v>2.0315236427320485E-2</v>
      </c>
      <c r="AE9935" s="15">
        <f t="shared" si="986"/>
        <v>0.24657534246575341</v>
      </c>
      <c r="AF9935" s="5">
        <f>IFERROR(AD9935*AE9935*48,0)</f>
        <v>0.24044334620828628</v>
      </c>
    </row>
    <row r="9936" spans="2:32" x14ac:dyDescent="0.15">
      <c r="B9936" s="1" t="s">
        <v>47</v>
      </c>
      <c r="C9936" s="1" t="s">
        <v>58</v>
      </c>
      <c r="D9936" s="1">
        <v>142.75</v>
      </c>
      <c r="E9936" s="6">
        <v>3.13</v>
      </c>
      <c r="F9936" s="18">
        <v>0.66666666666666696</v>
      </c>
      <c r="G9936" s="1">
        <v>18.7</v>
      </c>
      <c r="H9936" s="1">
        <v>39</v>
      </c>
      <c r="I9936" s="1">
        <v>18.899999999999999</v>
      </c>
      <c r="J9936" s="1">
        <v>0.1</v>
      </c>
      <c r="K9936" s="1">
        <v>775</v>
      </c>
      <c r="L9936" s="1">
        <v>280</v>
      </c>
      <c r="M9936" s="6">
        <f t="shared" si="991"/>
        <v>18.967286750070741</v>
      </c>
      <c r="N9936" s="7">
        <v>1</v>
      </c>
      <c r="O9936" s="11" cm="1">
        <f t="array" ref="O9936">ROUND(_xlfn.SWITCH(C9936,"建筑专教",IF(S9936&gt;0.1,1.38,1.28),"阶梯教室",IF(S9936&gt;0.1,1.15,1.05),"公共教室",IF(S9936&gt;0.1,1.22,1.12),IF(S9936&gt;0.1,1.2,1.1))+(MOD(ROW()*11,31)/31-0.5)*0.06,2)</f>
        <v>1.39</v>
      </c>
      <c r="P9936" s="12">
        <f t="shared" si="988"/>
        <v>0.44</v>
      </c>
      <c r="Q9936" s="13">
        <f t="shared" si="990"/>
        <v>0.20519539657176603</v>
      </c>
      <c r="R9936" s="1">
        <v>2.1</v>
      </c>
      <c r="S9936" s="1">
        <v>0.4</v>
      </c>
      <c r="T9936" s="1">
        <v>0.2</v>
      </c>
      <c r="U9936" s="4" t="s">
        <v>62</v>
      </c>
      <c r="V9936">
        <v>0.49</v>
      </c>
      <c r="W9936">
        <v>0.4</v>
      </c>
      <c r="X9936">
        <v>0.75</v>
      </c>
      <c r="Y9936">
        <v>2.38</v>
      </c>
      <c r="Z9936">
        <v>0.25</v>
      </c>
      <c r="AA9936" s="5">
        <f t="shared" si="984"/>
        <v>2.7</v>
      </c>
      <c r="AB9936" s="15" cm="1">
        <f t="array" ref="AB9936">_xlfn.SWITCH(U9936,"夏",122,"冬",90,"春",153,"秋",153,0)</f>
        <v>90</v>
      </c>
      <c r="AC9936" s="16">
        <f t="shared" si="985"/>
        <v>243.00000000000003</v>
      </c>
      <c r="AD9936" s="5">
        <f>IFERROR(AA9936/D9936,0)</f>
        <v>1.8914185639229423E-2</v>
      </c>
      <c r="AE9936" s="15">
        <f t="shared" si="986"/>
        <v>0.24657534246575341</v>
      </c>
      <c r="AF9936" s="5">
        <f>IFERROR(AD9936*AE9936*48,0)</f>
        <v>0.22386104646978383</v>
      </c>
    </row>
    <row r="9937" spans="2:32" x14ac:dyDescent="0.15">
      <c r="B9937" s="1" t="s">
        <v>47</v>
      </c>
      <c r="C9937" s="1" t="s">
        <v>58</v>
      </c>
      <c r="D9937" s="1">
        <v>142.75</v>
      </c>
      <c r="E9937" s="6">
        <v>3.13</v>
      </c>
      <c r="F9937" s="18">
        <v>0.6875</v>
      </c>
      <c r="G9937" s="1">
        <v>18.5</v>
      </c>
      <c r="H9937" s="1">
        <v>40</v>
      </c>
      <c r="I9937" s="1">
        <v>18.7</v>
      </c>
      <c r="J9937" s="1">
        <v>0.1</v>
      </c>
      <c r="K9937" s="1">
        <v>655</v>
      </c>
      <c r="L9937" s="1">
        <v>250</v>
      </c>
      <c r="M9937" s="6">
        <f t="shared" si="991"/>
        <v>18.767425112481078</v>
      </c>
      <c r="N9937" s="7">
        <v>1</v>
      </c>
      <c r="O9937" s="11" cm="1">
        <f t="array" ref="O9937">ROUND(_xlfn.SWITCH(C9937,"建筑专教",IF(S9937&gt;0.1,1.38,1.28),"阶梯教室",IF(S9937&gt;0.1,1.15,1.05),"公共教室",IF(S9937&gt;0.1,1.22,1.12),IF(S9937&gt;0.1,1.2,1.1))+(MOD(ROW()*11,31)/31-0.5)*0.06,2)</f>
        <v>1.35</v>
      </c>
      <c r="P9937" s="12">
        <f t="shared" si="988"/>
        <v>0.3</v>
      </c>
      <c r="Q9937" s="13">
        <f t="shared" si="990"/>
        <v>0.11281250306592742</v>
      </c>
      <c r="R9937" s="1">
        <v>1.6</v>
      </c>
      <c r="S9937" s="1">
        <v>0.5</v>
      </c>
      <c r="T9937" s="1">
        <v>0.1</v>
      </c>
      <c r="U9937" s="4" t="s">
        <v>62</v>
      </c>
      <c r="V9937">
        <v>0.49</v>
      </c>
      <c r="W9937">
        <v>0.4</v>
      </c>
      <c r="X9937">
        <v>0.75</v>
      </c>
      <c r="Y9937">
        <v>2.38</v>
      </c>
      <c r="Z9937">
        <v>0.25</v>
      </c>
      <c r="AA9937" s="5">
        <f t="shared" si="984"/>
        <v>2.2000000000000002</v>
      </c>
      <c r="AB9937" s="15" cm="1">
        <f t="array" ref="AB9937">_xlfn.SWITCH(U9937,"夏",122,"冬",90,"春",153,"秋",153,0)</f>
        <v>90</v>
      </c>
      <c r="AC9937" s="16">
        <f t="shared" si="985"/>
        <v>198.00000000000003</v>
      </c>
      <c r="AD9937" s="5">
        <f>IFERROR(AA9937/D9937,0)</f>
        <v>1.5411558669001752E-2</v>
      </c>
      <c r="AE9937" s="15">
        <f t="shared" si="986"/>
        <v>0.24657534246575341</v>
      </c>
      <c r="AF9937" s="5">
        <f>IFERROR(AD9937*AE9937*48,0)</f>
        <v>0.1824052971235276</v>
      </c>
    </row>
    <row r="9938" spans="2:32" x14ac:dyDescent="0.15">
      <c r="B9938" s="1" t="s">
        <v>47</v>
      </c>
      <c r="C9938" s="1" t="s">
        <v>58</v>
      </c>
      <c r="D9938" s="1">
        <v>142.75</v>
      </c>
      <c r="E9938" s="6">
        <v>3.13</v>
      </c>
      <c r="F9938" s="18">
        <v>0.70833333333333304</v>
      </c>
      <c r="G9938" s="1">
        <v>18.2</v>
      </c>
      <c r="H9938" s="1">
        <v>42</v>
      </c>
      <c r="I9938" s="1">
        <v>18.399999999999999</v>
      </c>
      <c r="J9938" s="1">
        <v>0.1</v>
      </c>
      <c r="K9938" s="1">
        <v>545</v>
      </c>
      <c r="L9938" s="1">
        <v>220</v>
      </c>
      <c r="M9938" s="6">
        <f t="shared" si="991"/>
        <v>18.467633368033319</v>
      </c>
      <c r="N9938" s="1">
        <v>0</v>
      </c>
      <c r="O9938" s="1">
        <v>0</v>
      </c>
      <c r="P9938" s="12">
        <f t="shared" si="988"/>
        <v>0</v>
      </c>
      <c r="Q9938" s="1">
        <v>0</v>
      </c>
      <c r="R9938" s="1">
        <v>0</v>
      </c>
      <c r="S9938" s="1">
        <v>0.6</v>
      </c>
      <c r="T9938" s="1">
        <v>0</v>
      </c>
      <c r="U9938" s="4" t="s">
        <v>62</v>
      </c>
      <c r="V9938">
        <v>0.49</v>
      </c>
      <c r="W9938">
        <v>0.4</v>
      </c>
      <c r="X9938">
        <v>0.75</v>
      </c>
      <c r="Y9938">
        <v>2.38</v>
      </c>
      <c r="Z9938">
        <v>0.25</v>
      </c>
      <c r="AA9938" s="5">
        <f t="shared" si="984"/>
        <v>0.6</v>
      </c>
      <c r="AB9938" s="15" cm="1">
        <f t="array" ref="AB9938">_xlfn.SWITCH(U9938,"夏",122,"冬",90,"春",153,"秋",153,0)</f>
        <v>90</v>
      </c>
      <c r="AC9938" s="16">
        <f t="shared" si="985"/>
        <v>54</v>
      </c>
      <c r="AD9938" s="5">
        <f>IFERROR(AA9938/D9938,0)</f>
        <v>4.2031523642732044E-3</v>
      </c>
      <c r="AE9938" s="15">
        <f t="shared" si="986"/>
        <v>0.24657534246575341</v>
      </c>
      <c r="AF9938" s="5">
        <f>IFERROR(AD9938*AE9938*48,0)</f>
        <v>4.9746899215507512E-2</v>
      </c>
    </row>
    <row r="9939" spans="2:32" x14ac:dyDescent="0.15">
      <c r="B9939" s="1" t="s">
        <v>47</v>
      </c>
      <c r="C9939" s="1" t="s">
        <v>58</v>
      </c>
      <c r="D9939" s="1">
        <v>142.75</v>
      </c>
      <c r="E9939" s="6">
        <v>3.13</v>
      </c>
      <c r="F9939" s="18">
        <v>0.72916666666666696</v>
      </c>
      <c r="G9939" s="1">
        <v>17.7</v>
      </c>
      <c r="H9939" s="1">
        <v>45</v>
      </c>
      <c r="I9939" s="1">
        <v>17.899999999999999</v>
      </c>
      <c r="J9939" s="1">
        <v>0.1</v>
      </c>
      <c r="K9939" s="1">
        <v>475</v>
      </c>
      <c r="L9939" s="1">
        <v>190</v>
      </c>
      <c r="M9939" s="6">
        <f t="shared" si="991"/>
        <v>17.967982369990466</v>
      </c>
      <c r="N9939" s="1">
        <v>0</v>
      </c>
      <c r="O9939" s="1">
        <v>0</v>
      </c>
      <c r="P9939" s="12">
        <f t="shared" si="988"/>
        <v>0</v>
      </c>
      <c r="Q9939" s="1">
        <v>0</v>
      </c>
      <c r="R9939" s="1">
        <v>0</v>
      </c>
      <c r="S9939" s="1">
        <v>0.7</v>
      </c>
      <c r="T9939" s="1">
        <v>0</v>
      </c>
      <c r="U9939" s="4" t="s">
        <v>62</v>
      </c>
      <c r="V9939">
        <v>0.49</v>
      </c>
      <c r="W9939">
        <v>0.4</v>
      </c>
      <c r="X9939">
        <v>0.75</v>
      </c>
      <c r="Y9939">
        <v>2.38</v>
      </c>
      <c r="Z9939">
        <v>0.25</v>
      </c>
      <c r="AA9939" s="5">
        <f t="shared" si="984"/>
        <v>0.7</v>
      </c>
      <c r="AB9939" s="15" cm="1">
        <f t="array" ref="AB9939">_xlfn.SWITCH(U9939,"夏",122,"冬",90,"春",153,"秋",153,0)</f>
        <v>90</v>
      </c>
      <c r="AC9939" s="16">
        <f t="shared" si="985"/>
        <v>62.999999999999993</v>
      </c>
      <c r="AD9939" s="5">
        <f>IFERROR(AA9939/D9939,0)</f>
        <v>4.9036777583187389E-3</v>
      </c>
      <c r="AE9939" s="15">
        <f t="shared" si="986"/>
        <v>0.24657534246575341</v>
      </c>
      <c r="AF9939" s="5">
        <f>IFERROR(AD9939*AE9939*48,0)</f>
        <v>5.8038049084758778E-2</v>
      </c>
    </row>
    <row r="9940" spans="2:32" x14ac:dyDescent="0.15">
      <c r="B9940" s="1" t="s">
        <v>47</v>
      </c>
      <c r="C9940" s="1" t="s">
        <v>58</v>
      </c>
      <c r="D9940" s="1">
        <v>142.75</v>
      </c>
      <c r="E9940" s="6">
        <v>3.13</v>
      </c>
      <c r="F9940" s="18">
        <v>0.75</v>
      </c>
      <c r="G9940" s="1">
        <v>16.899999999999999</v>
      </c>
      <c r="H9940" s="1">
        <v>49</v>
      </c>
      <c r="I9940" s="1">
        <v>17.100000000000001</v>
      </c>
      <c r="J9940" s="1">
        <v>0.1</v>
      </c>
      <c r="K9940" s="1">
        <v>430</v>
      </c>
      <c r="L9940" s="1">
        <v>140</v>
      </c>
      <c r="M9940" s="6">
        <f t="shared" si="991"/>
        <v>17.168545783132174</v>
      </c>
      <c r="N9940" s="1">
        <v>0</v>
      </c>
      <c r="O9940" s="1">
        <v>0</v>
      </c>
      <c r="P9940" s="12">
        <f t="shared" si="988"/>
        <v>0</v>
      </c>
      <c r="Q9940" s="1">
        <v>0</v>
      </c>
      <c r="R9940" s="1">
        <v>0</v>
      </c>
      <c r="S9940" s="1">
        <v>0.8</v>
      </c>
      <c r="T9940" s="1">
        <v>0</v>
      </c>
      <c r="U9940" s="4" t="s">
        <v>62</v>
      </c>
      <c r="V9940">
        <v>0.49</v>
      </c>
      <c r="W9940">
        <v>0.4</v>
      </c>
      <c r="X9940">
        <v>0.75</v>
      </c>
      <c r="Y9940">
        <v>2.38</v>
      </c>
      <c r="Z9940">
        <v>0.25</v>
      </c>
      <c r="AA9940" s="5">
        <f t="shared" si="984"/>
        <v>0.8</v>
      </c>
      <c r="AB9940" s="15" cm="1">
        <f t="array" ref="AB9940">_xlfn.SWITCH(U9940,"夏",122,"冬",90,"春",153,"秋",153,0)</f>
        <v>90</v>
      </c>
      <c r="AC9940" s="16">
        <f t="shared" si="985"/>
        <v>72</v>
      </c>
      <c r="AD9940" s="5">
        <f>IFERROR(AA9940/D9940,0)</f>
        <v>5.6042031523642734E-3</v>
      </c>
      <c r="AE9940" s="15">
        <f t="shared" si="986"/>
        <v>0.24657534246575341</v>
      </c>
      <c r="AF9940" s="5">
        <f>IFERROR(AD9940*AE9940*48,0)</f>
        <v>6.632919895401003E-2</v>
      </c>
    </row>
    <row r="9941" spans="2:32" x14ac:dyDescent="0.15">
      <c r="B9941" s="1" t="s">
        <v>47</v>
      </c>
      <c r="C9941" s="1" t="s">
        <v>58</v>
      </c>
      <c r="D9941" s="1">
        <v>142.75</v>
      </c>
      <c r="E9941" s="6">
        <v>3.13</v>
      </c>
      <c r="F9941" s="18">
        <v>0.77083333333333304</v>
      </c>
      <c r="G9941" s="1">
        <v>16.100000000000001</v>
      </c>
      <c r="H9941" s="1">
        <v>52</v>
      </c>
      <c r="I9941" s="1">
        <v>16.3</v>
      </c>
      <c r="J9941" s="1">
        <v>0.1</v>
      </c>
      <c r="K9941" s="1">
        <v>418</v>
      </c>
      <c r="L9941" s="1">
        <v>100</v>
      </c>
      <c r="M9941" s="6">
        <f t="shared" si="991"/>
        <v>16.369115437094422</v>
      </c>
      <c r="N9941" s="1">
        <v>0</v>
      </c>
      <c r="O9941" s="1">
        <v>0</v>
      </c>
      <c r="P9941" s="12">
        <f t="shared" si="988"/>
        <v>0</v>
      </c>
      <c r="Q9941" s="1">
        <v>0</v>
      </c>
      <c r="R9941" s="1">
        <v>0</v>
      </c>
      <c r="S9941" s="1">
        <v>0.8</v>
      </c>
      <c r="T9941" s="1">
        <v>0</v>
      </c>
      <c r="U9941" s="4" t="s">
        <v>62</v>
      </c>
      <c r="V9941">
        <v>0.49</v>
      </c>
      <c r="W9941">
        <v>0.4</v>
      </c>
      <c r="X9941">
        <v>0.75</v>
      </c>
      <c r="Y9941">
        <v>2.38</v>
      </c>
      <c r="Z9941">
        <v>0.25</v>
      </c>
      <c r="AA9941" s="5">
        <f t="shared" si="984"/>
        <v>0.8</v>
      </c>
      <c r="AB9941" s="15" cm="1">
        <f t="array" ref="AB9941">_xlfn.SWITCH(U9941,"夏",122,"冬",90,"春",153,"秋",153,0)</f>
        <v>90</v>
      </c>
      <c r="AC9941" s="16">
        <f t="shared" si="985"/>
        <v>72</v>
      </c>
      <c r="AD9941" s="5">
        <f>IFERROR(AA9941/D9941,0)</f>
        <v>5.6042031523642734E-3</v>
      </c>
      <c r="AE9941" s="15">
        <f t="shared" si="986"/>
        <v>0.24657534246575341</v>
      </c>
      <c r="AF9941" s="5">
        <f>IFERROR(AD9941*AE9941*48,0)</f>
        <v>6.632919895401003E-2</v>
      </c>
    </row>
    <row r="9942" spans="2:32" x14ac:dyDescent="0.15">
      <c r="B9942" s="1" t="s">
        <v>47</v>
      </c>
      <c r="C9942" s="1" t="s">
        <v>58</v>
      </c>
      <c r="D9942" s="1">
        <v>142.75</v>
      </c>
      <c r="E9942" s="6">
        <v>3.13</v>
      </c>
      <c r="F9942" s="18">
        <v>0.79166666666666696</v>
      </c>
      <c r="G9942" s="1">
        <v>15.3</v>
      </c>
      <c r="H9942" s="1">
        <v>55</v>
      </c>
      <c r="I9942" s="1">
        <v>15.5</v>
      </c>
      <c r="J9942" s="1">
        <v>0.1</v>
      </c>
      <c r="K9942" s="1">
        <v>415</v>
      </c>
      <c r="L9942" s="1">
        <v>65</v>
      </c>
      <c r="M9942" s="6">
        <f t="shared" si="991"/>
        <v>15.569691418483785</v>
      </c>
      <c r="N9942" s="1">
        <v>0</v>
      </c>
      <c r="O9942" s="1">
        <v>0</v>
      </c>
      <c r="P9942" s="12">
        <f t="shared" si="988"/>
        <v>0</v>
      </c>
      <c r="Q9942" s="1">
        <v>0</v>
      </c>
      <c r="R9942" s="1">
        <v>0</v>
      </c>
      <c r="S9942" s="1">
        <v>0.8</v>
      </c>
      <c r="T9942" s="1">
        <v>0</v>
      </c>
      <c r="U9942" s="4" t="s">
        <v>62</v>
      </c>
      <c r="V9942">
        <v>0.49</v>
      </c>
      <c r="W9942">
        <v>0.4</v>
      </c>
      <c r="X9942">
        <v>0.75</v>
      </c>
      <c r="Y9942">
        <v>2.38</v>
      </c>
      <c r="Z9942">
        <v>0.25</v>
      </c>
      <c r="AA9942" s="5">
        <f t="shared" si="984"/>
        <v>0.8</v>
      </c>
      <c r="AB9942" s="15" cm="1">
        <f t="array" ref="AB9942">_xlfn.SWITCH(U9942,"夏",122,"冬",90,"春",153,"秋",153,0)</f>
        <v>90</v>
      </c>
      <c r="AC9942" s="16">
        <f t="shared" si="985"/>
        <v>72</v>
      </c>
      <c r="AD9942" s="5">
        <f>IFERROR(AA9942/D9942,0)</f>
        <v>5.6042031523642734E-3</v>
      </c>
      <c r="AE9942" s="15">
        <f t="shared" si="986"/>
        <v>0.24657534246575341</v>
      </c>
      <c r="AF9942" s="5">
        <f>IFERROR(AD9942*AE9942*48,0)</f>
        <v>6.632919895401003E-2</v>
      </c>
    </row>
    <row r="9943" spans="2:32" x14ac:dyDescent="0.15">
      <c r="B9943" s="1" t="s">
        <v>47</v>
      </c>
      <c r="C9943" s="1" t="s">
        <v>58</v>
      </c>
      <c r="D9943" s="1">
        <v>142.75</v>
      </c>
      <c r="E9943" s="6">
        <v>3.13</v>
      </c>
      <c r="F9943" s="18">
        <v>0.8125</v>
      </c>
      <c r="G9943" s="1">
        <v>14.6</v>
      </c>
      <c r="H9943" s="1">
        <v>58</v>
      </c>
      <c r="I9943" s="1">
        <v>14.8</v>
      </c>
      <c r="J9943" s="1">
        <v>0.1</v>
      </c>
      <c r="K9943" s="1">
        <v>455</v>
      </c>
      <c r="L9943" s="1">
        <v>45</v>
      </c>
      <c r="M9943" s="6">
        <f t="shared" si="991"/>
        <v>14.870200661851641</v>
      </c>
      <c r="N9943" s="1">
        <v>0</v>
      </c>
      <c r="O9943" s="1">
        <v>0</v>
      </c>
      <c r="P9943" s="12">
        <f t="shared" si="988"/>
        <v>0</v>
      </c>
      <c r="Q9943" s="1">
        <v>0</v>
      </c>
      <c r="R9943" s="1">
        <v>1.5</v>
      </c>
      <c r="S9943" s="1">
        <v>0.8</v>
      </c>
      <c r="T9943" s="1">
        <v>0</v>
      </c>
      <c r="U9943" s="4" t="s">
        <v>62</v>
      </c>
      <c r="V9943">
        <v>0.49</v>
      </c>
      <c r="W9943">
        <v>0.4</v>
      </c>
      <c r="X9943">
        <v>0.75</v>
      </c>
      <c r="Y9943">
        <v>2.38</v>
      </c>
      <c r="Z9943">
        <v>0.25</v>
      </c>
      <c r="AA9943" s="5">
        <f t="shared" si="984"/>
        <v>2.2999999999999998</v>
      </c>
      <c r="AB9943" s="15" cm="1">
        <f t="array" ref="AB9943">_xlfn.SWITCH(U9943,"夏",122,"冬",90,"春",153,"秋",153,0)</f>
        <v>90</v>
      </c>
      <c r="AC9943" s="16">
        <f t="shared" si="985"/>
        <v>206.99999999999997</v>
      </c>
      <c r="AD9943" s="5">
        <f>IFERROR(AA9943/D9943,0)</f>
        <v>1.6112084063047285E-2</v>
      </c>
      <c r="AE9943" s="15">
        <f t="shared" si="986"/>
        <v>0.24657534246575341</v>
      </c>
      <c r="AF9943" s="5">
        <f>IFERROR(AD9943*AE9943*48,0)</f>
        <v>0.1906964469927788</v>
      </c>
    </row>
    <row r="9944" spans="2:32" x14ac:dyDescent="0.15">
      <c r="B9944" s="1" t="s">
        <v>47</v>
      </c>
      <c r="C9944" s="1" t="s">
        <v>58</v>
      </c>
      <c r="D9944" s="1">
        <v>142.75</v>
      </c>
      <c r="E9944" s="6">
        <v>3.13</v>
      </c>
      <c r="F9944" s="18">
        <v>0.83333333333333304</v>
      </c>
      <c r="G9944" s="1">
        <v>14.2</v>
      </c>
      <c r="H9944" s="1">
        <v>60</v>
      </c>
      <c r="I9944" s="1">
        <v>14.4</v>
      </c>
      <c r="J9944" s="1">
        <v>0.1</v>
      </c>
      <c r="K9944" s="1">
        <v>428</v>
      </c>
      <c r="L9944" s="1">
        <v>30</v>
      </c>
      <c r="M9944" s="6">
        <f t="shared" si="991"/>
        <v>14.470493886393399</v>
      </c>
      <c r="N9944" s="1">
        <v>0</v>
      </c>
      <c r="O9944" s="1">
        <v>0</v>
      </c>
      <c r="P9944" s="12">
        <f t="shared" si="988"/>
        <v>0</v>
      </c>
      <c r="Q9944" s="1">
        <v>0</v>
      </c>
      <c r="R9944" s="1">
        <v>0</v>
      </c>
      <c r="S9944" s="1">
        <v>0.7</v>
      </c>
      <c r="T9944" s="1">
        <v>0</v>
      </c>
      <c r="U9944" s="4" t="s">
        <v>62</v>
      </c>
      <c r="V9944">
        <v>0.49</v>
      </c>
      <c r="W9944">
        <v>0.4</v>
      </c>
      <c r="X9944">
        <v>0.75</v>
      </c>
      <c r="Y9944">
        <v>2.38</v>
      </c>
      <c r="Z9944">
        <v>0.25</v>
      </c>
      <c r="AA9944" s="5">
        <f t="shared" si="984"/>
        <v>0.7</v>
      </c>
      <c r="AB9944" s="15" cm="1">
        <f t="array" ref="AB9944">_xlfn.SWITCH(U9944,"夏",122,"冬",90,"春",153,"秋",153,0)</f>
        <v>90</v>
      </c>
      <c r="AC9944" s="16">
        <f t="shared" si="985"/>
        <v>62.999999999999993</v>
      </c>
      <c r="AD9944" s="5">
        <f>IFERROR(AA9944/D9944,0)</f>
        <v>4.9036777583187389E-3</v>
      </c>
      <c r="AE9944" s="15">
        <f t="shared" si="986"/>
        <v>0.24657534246575341</v>
      </c>
      <c r="AF9944" s="5">
        <f>IFERROR(AD9944*AE9944*48,0)</f>
        <v>5.8038049084758778E-2</v>
      </c>
    </row>
    <row r="9945" spans="2:32" x14ac:dyDescent="0.15">
      <c r="B9945" s="1" t="s">
        <v>47</v>
      </c>
      <c r="C9945" s="1" t="s">
        <v>58</v>
      </c>
      <c r="D9945" s="1">
        <v>142.75</v>
      </c>
      <c r="E9945" s="6">
        <v>3.13</v>
      </c>
      <c r="F9945" s="18">
        <v>0.85416666666666696</v>
      </c>
      <c r="G9945" s="1">
        <v>13.9</v>
      </c>
      <c r="H9945" s="1">
        <v>62</v>
      </c>
      <c r="I9945" s="1">
        <v>14.1</v>
      </c>
      <c r="J9945" s="1">
        <v>0.1</v>
      </c>
      <c r="K9945" s="1">
        <v>422</v>
      </c>
      <c r="L9945" s="1">
        <v>20</v>
      </c>
      <c r="M9945" s="6">
        <f t="shared" si="991"/>
        <v>14.170714876960687</v>
      </c>
      <c r="N9945" s="1">
        <v>0</v>
      </c>
      <c r="O9945" s="1">
        <v>0</v>
      </c>
      <c r="P9945" s="12">
        <f t="shared" si="988"/>
        <v>0</v>
      </c>
      <c r="Q9945" s="1">
        <v>0</v>
      </c>
      <c r="R9945" s="1">
        <v>0</v>
      </c>
      <c r="S9945" s="1">
        <v>0.6</v>
      </c>
      <c r="T9945" s="1">
        <v>0</v>
      </c>
      <c r="U9945" s="4" t="s">
        <v>62</v>
      </c>
      <c r="V9945">
        <v>0.49</v>
      </c>
      <c r="W9945">
        <v>0.4</v>
      </c>
      <c r="X9945">
        <v>0.75</v>
      </c>
      <c r="Y9945">
        <v>2.38</v>
      </c>
      <c r="Z9945">
        <v>0.25</v>
      </c>
      <c r="AA9945" s="5">
        <f t="shared" si="984"/>
        <v>0.6</v>
      </c>
      <c r="AB9945" s="15" cm="1">
        <f t="array" ref="AB9945">_xlfn.SWITCH(U9945,"夏",122,"冬",90,"春",153,"秋",153,0)</f>
        <v>90</v>
      </c>
      <c r="AC9945" s="16">
        <f t="shared" si="985"/>
        <v>54</v>
      </c>
      <c r="AD9945" s="5">
        <f>IFERROR(AA9945/D9945,0)</f>
        <v>4.2031523642732044E-3</v>
      </c>
      <c r="AE9945" s="15">
        <f t="shared" si="986"/>
        <v>0.24657534246575341</v>
      </c>
      <c r="AF9945" s="5">
        <f>IFERROR(AD9945*AE9945*48,0)</f>
        <v>4.9746899215507512E-2</v>
      </c>
    </row>
    <row r="9946" spans="2:32" x14ac:dyDescent="0.15">
      <c r="B9946" s="1" t="s">
        <v>47</v>
      </c>
      <c r="C9946" s="1" t="s">
        <v>58</v>
      </c>
      <c r="D9946" s="1">
        <v>142.75</v>
      </c>
      <c r="E9946" s="6">
        <v>3.13</v>
      </c>
      <c r="F9946" s="18">
        <v>0.875</v>
      </c>
      <c r="G9946" s="1">
        <v>13.7</v>
      </c>
      <c r="H9946" s="1">
        <v>64</v>
      </c>
      <c r="I9946" s="1">
        <v>13.9</v>
      </c>
      <c r="J9946" s="1">
        <v>0.1</v>
      </c>
      <c r="K9946" s="1">
        <v>420</v>
      </c>
      <c r="L9946" s="1">
        <v>15</v>
      </c>
      <c r="M9946" s="6">
        <f t="shared" si="991"/>
        <v>13.970862717225259</v>
      </c>
      <c r="N9946" s="1">
        <v>0</v>
      </c>
      <c r="O9946" s="1">
        <v>0</v>
      </c>
      <c r="P9946" s="12">
        <f t="shared" si="988"/>
        <v>0</v>
      </c>
      <c r="Q9946" s="1">
        <v>0</v>
      </c>
      <c r="R9946" s="1">
        <v>0</v>
      </c>
      <c r="S9946" s="1">
        <v>0.5</v>
      </c>
      <c r="T9946" s="1">
        <v>0</v>
      </c>
      <c r="U9946" s="4" t="s">
        <v>62</v>
      </c>
      <c r="V9946">
        <v>0.49</v>
      </c>
      <c r="W9946">
        <v>0.4</v>
      </c>
      <c r="X9946">
        <v>0.75</v>
      </c>
      <c r="Y9946">
        <v>2.38</v>
      </c>
      <c r="Z9946">
        <v>0.25</v>
      </c>
      <c r="AA9946" s="5">
        <f t="shared" si="984"/>
        <v>0.5</v>
      </c>
      <c r="AB9946" s="15" cm="1">
        <f t="array" ref="AB9946">_xlfn.SWITCH(U9946,"夏",122,"冬",90,"春",153,"秋",153,0)</f>
        <v>90</v>
      </c>
      <c r="AC9946" s="16">
        <f t="shared" si="985"/>
        <v>45</v>
      </c>
      <c r="AD9946" s="5">
        <f>IFERROR(AA9946/D9946,0)</f>
        <v>3.5026269702276708E-3</v>
      </c>
      <c r="AE9946" s="15">
        <f t="shared" si="986"/>
        <v>0.24657534246575341</v>
      </c>
      <c r="AF9946" s="5">
        <f>IFERROR(AD9946*AE9946*48,0)</f>
        <v>4.1455749346256267E-2</v>
      </c>
    </row>
    <row r="9947" spans="2:32" x14ac:dyDescent="0.15">
      <c r="B9947" s="1" t="s">
        <v>47</v>
      </c>
      <c r="C9947" s="1" t="s">
        <v>58</v>
      </c>
      <c r="D9947" s="1">
        <v>142.75</v>
      </c>
      <c r="E9947" s="6">
        <v>3.13</v>
      </c>
      <c r="F9947" s="18">
        <v>0.89583333333333304</v>
      </c>
      <c r="G9947" s="1">
        <v>13.5</v>
      </c>
      <c r="H9947" s="1">
        <v>65</v>
      </c>
      <c r="I9947" s="1">
        <v>13.7</v>
      </c>
      <c r="J9947" s="1">
        <v>0.1</v>
      </c>
      <c r="K9947" s="1">
        <v>418</v>
      </c>
      <c r="L9947" s="1">
        <v>10</v>
      </c>
      <c r="M9947" s="6">
        <f t="shared" si="991"/>
        <v>13.771010969734277</v>
      </c>
      <c r="N9947" s="1">
        <v>0</v>
      </c>
      <c r="O9947" s="1">
        <v>0</v>
      </c>
      <c r="P9947" s="12">
        <f t="shared" si="988"/>
        <v>0</v>
      </c>
      <c r="Q9947" s="1">
        <v>0</v>
      </c>
      <c r="R9947" s="1">
        <v>0</v>
      </c>
      <c r="S9947" s="1">
        <v>0.4</v>
      </c>
      <c r="T9947" s="1">
        <v>0</v>
      </c>
      <c r="U9947" s="4" t="s">
        <v>62</v>
      </c>
      <c r="V9947">
        <v>0.49</v>
      </c>
      <c r="W9947">
        <v>0.4</v>
      </c>
      <c r="X9947">
        <v>0.75</v>
      </c>
      <c r="Y9947">
        <v>2.38</v>
      </c>
      <c r="Z9947">
        <v>0.25</v>
      </c>
      <c r="AA9947" s="5">
        <f t="shared" si="984"/>
        <v>0.4</v>
      </c>
      <c r="AB9947" s="15" cm="1">
        <f t="array" ref="AB9947">_xlfn.SWITCH(U9947,"夏",122,"冬",90,"春",153,"秋",153,0)</f>
        <v>90</v>
      </c>
      <c r="AC9947" s="16">
        <f t="shared" si="985"/>
        <v>36</v>
      </c>
      <c r="AD9947" s="5">
        <f>IFERROR(AA9947/D9947,0)</f>
        <v>2.8021015761821367E-3</v>
      </c>
      <c r="AE9947" s="15">
        <f t="shared" si="986"/>
        <v>0.24657534246575341</v>
      </c>
      <c r="AF9947" s="5">
        <f>IFERROR(AD9947*AE9947*48,0)</f>
        <v>3.3164599477005015E-2</v>
      </c>
    </row>
    <row r="9948" spans="2:32" x14ac:dyDescent="0.15">
      <c r="B9948" s="1" t="s">
        <v>47</v>
      </c>
      <c r="C9948" s="1" t="s">
        <v>58</v>
      </c>
      <c r="D9948" s="1">
        <v>142.75</v>
      </c>
      <c r="E9948" s="6">
        <v>3.13</v>
      </c>
      <c r="F9948" s="18">
        <v>0.91666666666666696</v>
      </c>
      <c r="G9948" s="1">
        <v>13.4</v>
      </c>
      <c r="H9948" s="1">
        <v>66</v>
      </c>
      <c r="I9948" s="1">
        <v>13.6</v>
      </c>
      <c r="J9948" s="1">
        <v>0.1</v>
      </c>
      <c r="K9948" s="1">
        <v>415</v>
      </c>
      <c r="L9948" s="1">
        <v>10</v>
      </c>
      <c r="M9948" s="6">
        <f t="shared" si="991"/>
        <v>13.671085251029467</v>
      </c>
      <c r="N9948" s="1">
        <v>0</v>
      </c>
      <c r="O9948" s="1">
        <v>0</v>
      </c>
      <c r="P9948" s="12">
        <f t="shared" si="988"/>
        <v>0</v>
      </c>
      <c r="Q9948" s="1">
        <v>0</v>
      </c>
      <c r="R9948" s="1">
        <v>0</v>
      </c>
      <c r="S9948" s="1">
        <v>0.3</v>
      </c>
      <c r="T9948" s="1">
        <v>0</v>
      </c>
      <c r="U9948" s="4" t="s">
        <v>62</v>
      </c>
      <c r="V9948">
        <v>0.49</v>
      </c>
      <c r="W9948">
        <v>0.4</v>
      </c>
      <c r="X9948">
        <v>0.75</v>
      </c>
      <c r="Y9948">
        <v>2.38</v>
      </c>
      <c r="Z9948">
        <v>0.25</v>
      </c>
      <c r="AA9948" s="5">
        <f t="shared" si="984"/>
        <v>0.3</v>
      </c>
      <c r="AB9948" s="15" cm="1">
        <f t="array" ref="AB9948">_xlfn.SWITCH(U9948,"夏",122,"冬",90,"春",153,"秋",153,0)</f>
        <v>90</v>
      </c>
      <c r="AC9948" s="16">
        <f t="shared" si="985"/>
        <v>27</v>
      </c>
      <c r="AD9948" s="5">
        <f>IFERROR(AA9948/D9948,0)</f>
        <v>2.1015761821366022E-3</v>
      </c>
      <c r="AE9948" s="15">
        <f t="shared" si="986"/>
        <v>0.24657534246575341</v>
      </c>
      <c r="AF9948" s="5">
        <f>IFERROR(AD9948*AE9948*48,0)</f>
        <v>2.4873449607753756E-2</v>
      </c>
    </row>
    <row r="9949" spans="2:32" x14ac:dyDescent="0.15">
      <c r="B9949" s="1" t="s">
        <v>48</v>
      </c>
      <c r="C9949" s="1" t="s">
        <v>58</v>
      </c>
      <c r="D9949" s="1">
        <v>142.75</v>
      </c>
      <c r="E9949" s="6">
        <v>3.13</v>
      </c>
      <c r="F9949" s="18">
        <v>0.33333333333333298</v>
      </c>
      <c r="G9949" s="1">
        <v>12.8</v>
      </c>
      <c r="H9949" s="1">
        <v>67</v>
      </c>
      <c r="I9949" s="1">
        <v>13</v>
      </c>
      <c r="J9949" s="1">
        <v>0.1</v>
      </c>
      <c r="K9949" s="1">
        <v>414</v>
      </c>
      <c r="L9949" s="1">
        <v>180</v>
      </c>
      <c r="M9949" s="6">
        <f t="shared" si="991"/>
        <v>13.071533120744675</v>
      </c>
      <c r="N9949" s="1">
        <v>0</v>
      </c>
      <c r="O9949" s="1">
        <v>0</v>
      </c>
      <c r="P9949" s="12">
        <f t="shared" si="988"/>
        <v>0</v>
      </c>
      <c r="Q9949" s="1">
        <v>0</v>
      </c>
      <c r="R9949" s="1">
        <v>1.5</v>
      </c>
      <c r="S9949" s="1">
        <v>0.6</v>
      </c>
      <c r="T9949" s="1">
        <v>0</v>
      </c>
      <c r="U9949" s="4" t="s">
        <v>62</v>
      </c>
      <c r="V9949">
        <v>0.49</v>
      </c>
      <c r="W9949">
        <v>0.4</v>
      </c>
      <c r="X9949">
        <v>0.75</v>
      </c>
      <c r="Y9949">
        <v>2.38</v>
      </c>
      <c r="Z9949">
        <v>0.25</v>
      </c>
      <c r="AA9949" s="5">
        <f t="shared" si="984"/>
        <v>2.1</v>
      </c>
      <c r="AB9949" s="15" cm="1">
        <f t="array" ref="AB9949">_xlfn.SWITCH(U9949,"夏",122,"冬",90,"春",153,"秋",153,0)</f>
        <v>90</v>
      </c>
      <c r="AC9949" s="16">
        <f t="shared" si="985"/>
        <v>189</v>
      </c>
      <c r="AD9949" s="5">
        <f>IFERROR(AA9949/D9949,0)</f>
        <v>1.4711033274956218E-2</v>
      </c>
      <c r="AE9949" s="15">
        <f t="shared" si="986"/>
        <v>0.24657534246575341</v>
      </c>
      <c r="AF9949" s="5">
        <f>IFERROR(AD9949*AE9949*48,0)</f>
        <v>0.17411414725427632</v>
      </c>
    </row>
    <row r="9950" spans="2:32" x14ac:dyDescent="0.15">
      <c r="B9950" s="1" t="s">
        <v>48</v>
      </c>
      <c r="C9950" s="1" t="s">
        <v>58</v>
      </c>
      <c r="D9950" s="1">
        <v>142.75</v>
      </c>
      <c r="E9950" s="6">
        <v>3.13</v>
      </c>
      <c r="F9950" s="18">
        <v>0.35416666666666702</v>
      </c>
      <c r="G9950" s="1">
        <v>13.5</v>
      </c>
      <c r="H9950" s="1">
        <v>64</v>
      </c>
      <c r="I9950" s="1">
        <v>13.7</v>
      </c>
      <c r="J9950" s="1">
        <v>0.1</v>
      </c>
      <c r="K9950" s="1">
        <v>442</v>
      </c>
      <c r="L9950" s="1">
        <v>220</v>
      </c>
      <c r="M9950" s="6">
        <f t="shared" si="991"/>
        <v>13.771010969734277</v>
      </c>
      <c r="N9950" s="7">
        <v>1</v>
      </c>
      <c r="O9950" s="11" cm="1">
        <f t="array" ref="O9950">ROUND(_xlfn.SWITCH(C9950,"建筑专教",IF(S9950&gt;0.1,1.38,1.28),"阶梯教室",IF(S9950&gt;0.1,1.15,1.05),"公共教室",IF(S9950&gt;0.1,1.22,1.12),IF(S9950&gt;0.1,1.2,1.1))+(MOD(ROW()*11,31)/31-0.5)*0.06,2)</f>
        <v>1.39</v>
      </c>
      <c r="P9950" s="12">
        <f t="shared" si="988"/>
        <v>0.05</v>
      </c>
      <c r="Q9950" s="13">
        <f t="shared" ref="Q9950:Q9956" si="992">(0.303*EXP(-0.036*(O9950*58.15))+0.028)*((O9950*58.15)-0.00305*(5733-6.99*(O9950*58.15)-(EXP(16.6536-4030.183/(G9950+235))*(H9950/100)))-0.42*((O9950*58.15)-58.15)-0.000017*(O9950*58.15)*(5867-(EXP(16.6536-4030.183/(G9950+235))*(H9950/100)))-0.0014*(O9950*58.15)*(34-G9950)-0.0000000396*IF(N9950*0.155&gt;0.078,1.05+0.645*N9950*0.155,1)*(POWER((35.7-0.028*(O9950*58.15)-N9950*0.155*(0.0000000396*IF(N9950*0.155&gt;0.078,1.05+0.645*N9950*0.155,1)*(POWER((35.7-0.028*(O9950*58.15)-N9950*0.155*0.1)+273,4)-POWER(M9950+273,4))+IF(N9950*0.155&gt;0.078,1.05+0.645*N9950*0.155,1)*IF(J9950&lt;0.2,2.38*ABS(35.7-0.028*(O9950*58.15)-G9950)^0.25,12.1*SQRT(J9950))*(35.7-0.028*(O9950*58.15)-G9950))+273),4)-POWER(M9950+273,4))-IF(N9950*0.155&gt;0.078,1.05+0.645*N9950*0.155,1)*IF(J9950&lt;0.2,2.38*ABS(35.7-0.028*(O9950*58.15)-N9950*0.155*0.1-G9950)^0.25,12.1*SQRT(J9950))*(35.7-0.028*(O9950*58.15)-N9950*0.155*0.1-G9950))</f>
        <v>-0.84547870330333941</v>
      </c>
      <c r="R9950" s="1">
        <v>1.8</v>
      </c>
      <c r="S9950" s="1">
        <v>0.5</v>
      </c>
      <c r="T9950" s="1">
        <v>0.1</v>
      </c>
      <c r="U9950" s="4" t="s">
        <v>62</v>
      </c>
      <c r="V9950">
        <v>0.49</v>
      </c>
      <c r="W9950">
        <v>0.4</v>
      </c>
      <c r="X9950">
        <v>0.75</v>
      </c>
      <c r="Y9950">
        <v>2.38</v>
      </c>
      <c r="Z9950">
        <v>0.25</v>
      </c>
      <c r="AA9950" s="5">
        <f t="shared" si="984"/>
        <v>2.4</v>
      </c>
      <c r="AB9950" s="15" cm="1">
        <f t="array" ref="AB9950">_xlfn.SWITCH(U9950,"夏",122,"冬",90,"春",153,"秋",153,0)</f>
        <v>90</v>
      </c>
      <c r="AC9950" s="16">
        <f t="shared" si="985"/>
        <v>216</v>
      </c>
      <c r="AD9950" s="5">
        <f>IFERROR(AA9950/D9950,0)</f>
        <v>1.6812609457092818E-2</v>
      </c>
      <c r="AE9950" s="15">
        <f t="shared" si="986"/>
        <v>0.24657534246575341</v>
      </c>
      <c r="AF9950" s="5">
        <f>IFERROR(AD9950*AE9950*48,0)</f>
        <v>0.19898759686203005</v>
      </c>
    </row>
    <row r="9951" spans="2:32" x14ac:dyDescent="0.15">
      <c r="B9951" s="1" t="s">
        <v>48</v>
      </c>
      <c r="C9951" s="1" t="s">
        <v>58</v>
      </c>
      <c r="D9951" s="1">
        <v>142.75</v>
      </c>
      <c r="E9951" s="6">
        <v>3.13</v>
      </c>
      <c r="F9951" s="18">
        <v>0.375</v>
      </c>
      <c r="G9951" s="1">
        <v>14.3</v>
      </c>
      <c r="H9951" s="1">
        <v>60</v>
      </c>
      <c r="I9951" s="1">
        <v>14.5</v>
      </c>
      <c r="J9951" s="1">
        <v>0.1</v>
      </c>
      <c r="K9951" s="1">
        <v>600</v>
      </c>
      <c r="L9951" s="1">
        <v>280</v>
      </c>
      <c r="M9951" s="6">
        <f t="shared" si="991"/>
        <v>14.570420427446663</v>
      </c>
      <c r="N9951" s="7">
        <v>1</v>
      </c>
      <c r="O9951" s="11" cm="1">
        <f t="array" ref="O9951">ROUND(_xlfn.SWITCH(C9951,"建筑专教",IF(S9951&gt;0.1,1.38,1.28),"阶梯教室",IF(S9951&gt;0.1,1.15,1.05),"公共教室",IF(S9951&gt;0.1,1.22,1.12),IF(S9951&gt;0.1,1.2,1.1))+(MOD(ROW()*11,31)/31-0.5)*0.06,2)</f>
        <v>1.35</v>
      </c>
      <c r="P9951" s="12">
        <f t="shared" si="988"/>
        <v>0.23</v>
      </c>
      <c r="Q9951" s="13">
        <f t="shared" si="992"/>
        <v>-0.7551962081812178</v>
      </c>
      <c r="R9951" s="1">
        <v>2.1</v>
      </c>
      <c r="S9951" s="1">
        <v>0.4</v>
      </c>
      <c r="T9951" s="1">
        <v>0.2</v>
      </c>
      <c r="U9951" s="4" t="s">
        <v>62</v>
      </c>
      <c r="V9951">
        <v>0.49</v>
      </c>
      <c r="W9951">
        <v>0.4</v>
      </c>
      <c r="X9951">
        <v>0.75</v>
      </c>
      <c r="Y9951">
        <v>2.38</v>
      </c>
      <c r="Z9951">
        <v>0.25</v>
      </c>
      <c r="AA9951" s="5">
        <f t="shared" si="984"/>
        <v>2.7</v>
      </c>
      <c r="AB9951" s="15" cm="1">
        <f t="array" ref="AB9951">_xlfn.SWITCH(U9951,"夏",122,"冬",90,"春",153,"秋",153,0)</f>
        <v>90</v>
      </c>
      <c r="AC9951" s="16">
        <f t="shared" si="985"/>
        <v>243.00000000000003</v>
      </c>
      <c r="AD9951" s="5">
        <f>IFERROR(AA9951/D9951,0)</f>
        <v>1.8914185639229423E-2</v>
      </c>
      <c r="AE9951" s="15">
        <f t="shared" si="986"/>
        <v>0.24657534246575341</v>
      </c>
      <c r="AF9951" s="5">
        <f>IFERROR(AD9951*AE9951*48,0)</f>
        <v>0.22386104646978383</v>
      </c>
    </row>
    <row r="9952" spans="2:32" x14ac:dyDescent="0.15">
      <c r="B9952" s="1" t="s">
        <v>48</v>
      </c>
      <c r="C9952" s="1" t="s">
        <v>58</v>
      </c>
      <c r="D9952" s="1">
        <v>142.75</v>
      </c>
      <c r="E9952" s="6">
        <v>3.13</v>
      </c>
      <c r="F9952" s="18">
        <v>0.39583333333333298</v>
      </c>
      <c r="G9952" s="1">
        <v>15.1</v>
      </c>
      <c r="H9952" s="1">
        <v>56</v>
      </c>
      <c r="I9952" s="1">
        <v>15.3</v>
      </c>
      <c r="J9952" s="1">
        <v>0.1</v>
      </c>
      <c r="K9952" s="1">
        <v>725</v>
      </c>
      <c r="L9952" s="1">
        <v>330</v>
      </c>
      <c r="M9952" s="6">
        <f t="shared" si="991"/>
        <v>15.36983641277817</v>
      </c>
      <c r="N9952" s="7">
        <v>1</v>
      </c>
      <c r="O9952" s="11" cm="1">
        <f t="array" ref="O9952">ROUND(_xlfn.SWITCH(C9952,"建筑专教",IF(S9952&gt;0.1,1.38,1.28),"阶梯教室",IF(S9952&gt;0.1,1.15,1.05),"公共教室",IF(S9952&gt;0.1,1.22,1.12),IF(S9952&gt;0.1,1.2,1.1))+(MOD(ROW()*11,31)/31-0.5)*0.06,2)</f>
        <v>1.37</v>
      </c>
      <c r="P9952" s="12">
        <f t="shared" si="988"/>
        <v>0.38</v>
      </c>
      <c r="Q9952" s="13">
        <f t="shared" si="992"/>
        <v>-0.54073974694722582</v>
      </c>
      <c r="R9952" s="1">
        <v>2.4</v>
      </c>
      <c r="S9952" s="1">
        <v>0.3</v>
      </c>
      <c r="T9952" s="1">
        <v>0.3</v>
      </c>
      <c r="U9952" s="4" t="s">
        <v>62</v>
      </c>
      <c r="V9952">
        <v>0.49</v>
      </c>
      <c r="W9952">
        <v>0.4</v>
      </c>
      <c r="X9952">
        <v>0.75</v>
      </c>
      <c r="Y9952">
        <v>2.38</v>
      </c>
      <c r="Z9952">
        <v>0.25</v>
      </c>
      <c r="AA9952" s="5">
        <f t="shared" si="984"/>
        <v>2.9999999999999996</v>
      </c>
      <c r="AB9952" s="15" cm="1">
        <f t="array" ref="AB9952">_xlfn.SWITCH(U9952,"夏",122,"冬",90,"春",153,"秋",153,0)</f>
        <v>90</v>
      </c>
      <c r="AC9952" s="16">
        <f t="shared" si="985"/>
        <v>269.99999999999994</v>
      </c>
      <c r="AD9952" s="5">
        <f>IFERROR(AA9952/D9952,0)</f>
        <v>2.1015761821366021E-2</v>
      </c>
      <c r="AE9952" s="15">
        <f t="shared" si="986"/>
        <v>0.24657534246575341</v>
      </c>
      <c r="AF9952" s="5">
        <f>IFERROR(AD9952*AE9952*48,0)</f>
        <v>0.24873449607753756</v>
      </c>
    </row>
    <row r="9953" spans="2:32" x14ac:dyDescent="0.15">
      <c r="B9953" s="1" t="s">
        <v>48</v>
      </c>
      <c r="C9953" s="1" t="s">
        <v>58</v>
      </c>
      <c r="D9953" s="1">
        <v>142.75</v>
      </c>
      <c r="E9953" s="6">
        <v>3.13</v>
      </c>
      <c r="F9953" s="18">
        <v>0.41666666666666702</v>
      </c>
      <c r="G9953" s="1">
        <v>15.9</v>
      </c>
      <c r="H9953" s="1">
        <v>53</v>
      </c>
      <c r="I9953" s="1">
        <v>16.100000000000001</v>
      </c>
      <c r="J9953" s="1">
        <v>0.1</v>
      </c>
      <c r="K9953" s="1">
        <v>825</v>
      </c>
      <c r="L9953" s="1">
        <v>370</v>
      </c>
      <c r="M9953" s="6">
        <f t="shared" si="991"/>
        <v>16.169258835830703</v>
      </c>
      <c r="N9953" s="7">
        <v>1</v>
      </c>
      <c r="O9953" s="11" cm="1">
        <f t="array" ref="O9953">ROUND(_xlfn.SWITCH(C9953,"建筑专教",IF(S9953&gt;0.1,1.38,1.28),"阶梯教室",IF(S9953&gt;0.1,1.15,1.05),"公共教室",IF(S9953&gt;0.1,1.22,1.12),IF(S9953&gt;0.1,1.2,1.1))+(MOD(ROW()*11,31)/31-0.5)*0.06,2)</f>
        <v>1.39</v>
      </c>
      <c r="P9953" s="12">
        <f t="shared" si="988"/>
        <v>0.5</v>
      </c>
      <c r="Q9953" s="13">
        <f t="shared" si="992"/>
        <v>-0.33756864890162264</v>
      </c>
      <c r="R9953" s="1">
        <v>2.5</v>
      </c>
      <c r="S9953" s="1">
        <v>0.2</v>
      </c>
      <c r="T9953" s="1">
        <v>0.4</v>
      </c>
      <c r="U9953" s="4" t="s">
        <v>62</v>
      </c>
      <c r="V9953">
        <v>0.49</v>
      </c>
      <c r="W9953">
        <v>0.4</v>
      </c>
      <c r="X9953">
        <v>0.75</v>
      </c>
      <c r="Y9953">
        <v>2.38</v>
      </c>
      <c r="Z9953">
        <v>0.25</v>
      </c>
      <c r="AA9953" s="5">
        <f t="shared" si="984"/>
        <v>3.1</v>
      </c>
      <c r="AB9953" s="15" cm="1">
        <f t="array" ref="AB9953">_xlfn.SWITCH(U9953,"夏",122,"冬",90,"春",153,"秋",153,0)</f>
        <v>90</v>
      </c>
      <c r="AC9953" s="16">
        <f t="shared" si="985"/>
        <v>279</v>
      </c>
      <c r="AD9953" s="5">
        <f>IFERROR(AA9953/D9953,0)</f>
        <v>2.1716287215411561E-2</v>
      </c>
      <c r="AE9953" s="15">
        <f t="shared" si="986"/>
        <v>0.24657534246575341</v>
      </c>
      <c r="AF9953" s="5">
        <f>IFERROR(AD9953*AE9953*48,0)</f>
        <v>0.25702564594678884</v>
      </c>
    </row>
    <row r="9954" spans="2:32" x14ac:dyDescent="0.15">
      <c r="B9954" s="1" t="s">
        <v>48</v>
      </c>
      <c r="C9954" s="1" t="s">
        <v>58</v>
      </c>
      <c r="D9954" s="1">
        <v>142.75</v>
      </c>
      <c r="E9954" s="6">
        <v>3.13</v>
      </c>
      <c r="F9954" s="18">
        <v>0.4375</v>
      </c>
      <c r="G9954" s="1">
        <v>16.600000000000001</v>
      </c>
      <c r="H9954" s="1">
        <v>50</v>
      </c>
      <c r="I9954" s="1">
        <v>16.8</v>
      </c>
      <c r="J9954" s="1">
        <v>0.1</v>
      </c>
      <c r="K9954" s="1">
        <v>885</v>
      </c>
      <c r="L9954" s="1">
        <v>410</v>
      </c>
      <c r="M9954" s="6">
        <f t="shared" si="991"/>
        <v>16.86875866740138</v>
      </c>
      <c r="N9954" s="7">
        <v>1</v>
      </c>
      <c r="O9954" s="11" cm="1">
        <f t="array" ref="O9954">ROUND(_xlfn.SWITCH(C9954,"建筑专教",IF(S9954&gt;0.1,1.38,1.28),"阶梯教室",IF(S9954&gt;0.1,1.15,1.05),"公共教室",IF(S9954&gt;0.1,1.22,1.12),IF(S9954&gt;0.1,1.2,1.1))+(MOD(ROW()*11,31)/31-0.5)*0.06,2)</f>
        <v>1.35</v>
      </c>
      <c r="P9954" s="12">
        <f t="shared" si="988"/>
        <v>0.56999999999999995</v>
      </c>
      <c r="Q9954" s="13">
        <f t="shared" si="992"/>
        <v>-0.26436568874662514</v>
      </c>
      <c r="R9954" s="1">
        <v>2.2999999999999998</v>
      </c>
      <c r="S9954" s="1">
        <v>0.2</v>
      </c>
      <c r="T9954" s="1">
        <v>0.4</v>
      </c>
      <c r="U9954" s="4" t="s">
        <v>62</v>
      </c>
      <c r="V9954">
        <v>0.49</v>
      </c>
      <c r="W9954">
        <v>0.4</v>
      </c>
      <c r="X9954">
        <v>0.75</v>
      </c>
      <c r="Y9954">
        <v>2.38</v>
      </c>
      <c r="Z9954">
        <v>0.25</v>
      </c>
      <c r="AA9954" s="5">
        <f t="shared" si="984"/>
        <v>2.9</v>
      </c>
      <c r="AB9954" s="15" cm="1">
        <f t="array" ref="AB9954">_xlfn.SWITCH(U9954,"夏",122,"冬",90,"春",153,"秋",153,0)</f>
        <v>90</v>
      </c>
      <c r="AC9954" s="16">
        <f t="shared" si="985"/>
        <v>261</v>
      </c>
      <c r="AD9954" s="5">
        <f>IFERROR(AA9954/D9954,0)</f>
        <v>2.0315236427320488E-2</v>
      </c>
      <c r="AE9954" s="15">
        <f t="shared" si="986"/>
        <v>0.24657534246575341</v>
      </c>
      <c r="AF9954" s="5">
        <f>IFERROR(AD9954*AE9954*48,0)</f>
        <v>0.24044334620828631</v>
      </c>
    </row>
    <row r="9955" spans="2:32" x14ac:dyDescent="0.15">
      <c r="B9955" s="1" t="s">
        <v>48</v>
      </c>
      <c r="C9955" s="1" t="s">
        <v>58</v>
      </c>
      <c r="D9955" s="1">
        <v>142.75</v>
      </c>
      <c r="E9955" s="6">
        <v>3.13</v>
      </c>
      <c r="F9955" s="18">
        <v>0.45833333333333298</v>
      </c>
      <c r="G9955" s="1">
        <v>17.100000000000001</v>
      </c>
      <c r="H9955" s="1">
        <v>48</v>
      </c>
      <c r="I9955" s="1">
        <v>17.3</v>
      </c>
      <c r="J9955" s="1">
        <v>0.1</v>
      </c>
      <c r="K9955" s="1">
        <v>855</v>
      </c>
      <c r="L9955" s="1">
        <v>440</v>
      </c>
      <c r="M9955" s="6">
        <f t="shared" si="991"/>
        <v>17.368404348121373</v>
      </c>
      <c r="N9955" s="7">
        <v>1</v>
      </c>
      <c r="O9955" s="11" cm="1">
        <f t="array" ref="O9955">ROUND(_xlfn.SWITCH(C9955,"建筑专教",IF(S9955&gt;0.1,1.38,1.28),"阶梯教室",IF(S9955&gt;0.1,1.15,1.05),"公共教室",IF(S9955&gt;0.1,1.22,1.12),IF(S9955&gt;0.1,1.2,1.1))+(MOD(ROW()*11,31)/31-0.5)*0.06,2)</f>
        <v>1.38</v>
      </c>
      <c r="P9955" s="12">
        <f t="shared" si="988"/>
        <v>0.53</v>
      </c>
      <c r="Q9955" s="13">
        <f t="shared" si="992"/>
        <v>-0.11400014721267038</v>
      </c>
      <c r="R9955" s="1">
        <v>2.1</v>
      </c>
      <c r="S9955" s="1">
        <v>0.2</v>
      </c>
      <c r="T9955" s="1">
        <v>0.3</v>
      </c>
      <c r="U9955" s="4" t="s">
        <v>62</v>
      </c>
      <c r="V9955">
        <v>0.49</v>
      </c>
      <c r="W9955">
        <v>0.4</v>
      </c>
      <c r="X9955">
        <v>0.75</v>
      </c>
      <c r="Y9955">
        <v>2.38</v>
      </c>
      <c r="Z9955">
        <v>0.25</v>
      </c>
      <c r="AA9955" s="5">
        <f t="shared" si="984"/>
        <v>2.6</v>
      </c>
      <c r="AB9955" s="15" cm="1">
        <f t="array" ref="AB9955">_xlfn.SWITCH(U9955,"夏",122,"冬",90,"春",153,"秋",153,0)</f>
        <v>90</v>
      </c>
      <c r="AC9955" s="16">
        <f t="shared" si="985"/>
        <v>234</v>
      </c>
      <c r="AD9955" s="5">
        <f>IFERROR(AA9955/D9955,0)</f>
        <v>1.821366024518389E-2</v>
      </c>
      <c r="AE9955" s="15">
        <f t="shared" si="986"/>
        <v>0.24657534246575341</v>
      </c>
      <c r="AF9955" s="5">
        <f>IFERROR(AD9955*AE9955*48,0)</f>
        <v>0.21556989660053261</v>
      </c>
    </row>
    <row r="9956" spans="2:32" x14ac:dyDescent="0.15">
      <c r="B9956" s="1" t="s">
        <v>48</v>
      </c>
      <c r="C9956" s="1" t="s">
        <v>58</v>
      </c>
      <c r="D9956" s="1">
        <v>142.75</v>
      </c>
      <c r="E9956" s="6">
        <v>3.13</v>
      </c>
      <c r="F9956" s="18">
        <v>0.47916666666666702</v>
      </c>
      <c r="G9956" s="1">
        <v>17.5</v>
      </c>
      <c r="H9956" s="1">
        <v>46</v>
      </c>
      <c r="I9956" s="1">
        <v>17.7</v>
      </c>
      <c r="J9956" s="1">
        <v>0.1</v>
      </c>
      <c r="K9956" s="1">
        <v>745</v>
      </c>
      <c r="L9956" s="1">
        <v>460</v>
      </c>
      <c r="M9956" s="6">
        <f t="shared" si="991"/>
        <v>17.768122642881849</v>
      </c>
      <c r="N9956" s="7">
        <v>1</v>
      </c>
      <c r="O9956" s="11" cm="1">
        <f t="array" ref="O9956">ROUND(_xlfn.SWITCH(C9956,"建筑专教",IF(S9956&gt;0.1,1.38,1.28),"阶梯教室",IF(S9956&gt;0.1,1.15,1.05),"公共教室",IF(S9956&gt;0.1,1.22,1.12),IF(S9956&gt;0.1,1.2,1.1))+(MOD(ROW()*11,31)/31-0.5)*0.06,2)</f>
        <v>1.4</v>
      </c>
      <c r="P9956" s="12">
        <f t="shared" si="988"/>
        <v>0.41</v>
      </c>
      <c r="Q9956" s="13">
        <f t="shared" si="992"/>
        <v>-5.9469175784193241E-3</v>
      </c>
      <c r="R9956" s="1">
        <v>1.7</v>
      </c>
      <c r="S9956" s="1">
        <v>0.3</v>
      </c>
      <c r="T9956" s="1">
        <v>0.2</v>
      </c>
      <c r="U9956" s="4" t="s">
        <v>62</v>
      </c>
      <c r="V9956">
        <v>0.49</v>
      </c>
      <c r="W9956">
        <v>0.4</v>
      </c>
      <c r="X9956">
        <v>0.75</v>
      </c>
      <c r="Y9956">
        <v>2.38</v>
      </c>
      <c r="Z9956">
        <v>0.25</v>
      </c>
      <c r="AA9956" s="5">
        <f t="shared" si="984"/>
        <v>2.2000000000000002</v>
      </c>
      <c r="AB9956" s="15" cm="1">
        <f t="array" ref="AB9956">_xlfn.SWITCH(U9956,"夏",122,"冬",90,"春",153,"秋",153,0)</f>
        <v>90</v>
      </c>
      <c r="AC9956" s="16">
        <f t="shared" si="985"/>
        <v>198.00000000000003</v>
      </c>
      <c r="AD9956" s="5">
        <f>IFERROR(AA9956/D9956,0)</f>
        <v>1.5411558669001752E-2</v>
      </c>
      <c r="AE9956" s="15">
        <f t="shared" si="986"/>
        <v>0.24657534246575341</v>
      </c>
      <c r="AF9956" s="5">
        <f>IFERROR(AD9956*AE9956*48,0)</f>
        <v>0.1824052971235276</v>
      </c>
    </row>
    <row r="9957" spans="2:32" x14ac:dyDescent="0.15">
      <c r="B9957" s="1" t="s">
        <v>48</v>
      </c>
      <c r="C9957" s="1" t="s">
        <v>58</v>
      </c>
      <c r="D9957" s="1">
        <v>142.75</v>
      </c>
      <c r="E9957" s="6">
        <v>3.13</v>
      </c>
      <c r="F9957" s="18">
        <v>0.5</v>
      </c>
      <c r="G9957" s="1">
        <v>17.7</v>
      </c>
      <c r="H9957" s="1">
        <v>45</v>
      </c>
      <c r="I9957" s="1">
        <v>17.899999999999999</v>
      </c>
      <c r="J9957" s="1">
        <v>0.1</v>
      </c>
      <c r="K9957" s="1">
        <v>580</v>
      </c>
      <c r="L9957" s="1">
        <v>480</v>
      </c>
      <c r="M9957" s="6">
        <f t="shared" si="991"/>
        <v>17.967982369990466</v>
      </c>
      <c r="N9957" s="1">
        <v>0</v>
      </c>
      <c r="O9957" s="1">
        <v>0</v>
      </c>
      <c r="P9957" s="12">
        <f t="shared" si="988"/>
        <v>0</v>
      </c>
      <c r="Q9957" s="1">
        <v>0</v>
      </c>
      <c r="R9957" s="1">
        <v>0</v>
      </c>
      <c r="S9957" s="1">
        <v>0.4</v>
      </c>
      <c r="T9957" s="1">
        <v>0</v>
      </c>
      <c r="U9957" s="4" t="s">
        <v>62</v>
      </c>
      <c r="V9957">
        <v>0.49</v>
      </c>
      <c r="W9957">
        <v>0.4</v>
      </c>
      <c r="X9957">
        <v>0.75</v>
      </c>
      <c r="Y9957">
        <v>2.38</v>
      </c>
      <c r="Z9957">
        <v>0.25</v>
      </c>
      <c r="AA9957" s="5">
        <f t="shared" si="984"/>
        <v>0.4</v>
      </c>
      <c r="AB9957" s="15" cm="1">
        <f t="array" ref="AB9957">_xlfn.SWITCH(U9957,"夏",122,"冬",90,"春",153,"秋",153,0)</f>
        <v>90</v>
      </c>
      <c r="AC9957" s="16">
        <f t="shared" si="985"/>
        <v>36</v>
      </c>
      <c r="AD9957" s="5">
        <f>IFERROR(AA9957/D9957,0)</f>
        <v>2.8021015761821367E-3</v>
      </c>
      <c r="AE9957" s="15">
        <f t="shared" si="986"/>
        <v>0.24657534246575341</v>
      </c>
      <c r="AF9957" s="5">
        <f>IFERROR(AD9957*AE9957*48,0)</f>
        <v>3.3164599477005015E-2</v>
      </c>
    </row>
    <row r="9958" spans="2:32" x14ac:dyDescent="0.15">
      <c r="B9958" s="1" t="s">
        <v>48</v>
      </c>
      <c r="C9958" s="1" t="s">
        <v>58</v>
      </c>
      <c r="D9958" s="1">
        <v>142.75</v>
      </c>
      <c r="E9958" s="6">
        <v>3.13</v>
      </c>
      <c r="F9958" s="18">
        <v>0.52083333333333304</v>
      </c>
      <c r="G9958" s="1">
        <v>17.3</v>
      </c>
      <c r="H9958" s="1">
        <v>47</v>
      </c>
      <c r="I9958" s="1">
        <v>17.5</v>
      </c>
      <c r="J9958" s="1">
        <v>0.1</v>
      </c>
      <c r="K9958" s="1">
        <v>505</v>
      </c>
      <c r="L9958" s="1">
        <v>470</v>
      </c>
      <c r="M9958" s="6">
        <f t="shared" si="991"/>
        <v>17.568263301815989</v>
      </c>
      <c r="N9958" s="1">
        <v>0</v>
      </c>
      <c r="O9958" s="1">
        <v>0</v>
      </c>
      <c r="P9958" s="12">
        <f t="shared" si="988"/>
        <v>0</v>
      </c>
      <c r="Q9958" s="1">
        <v>0</v>
      </c>
      <c r="R9958" s="1">
        <v>0</v>
      </c>
      <c r="S9958" s="1">
        <v>0.3</v>
      </c>
      <c r="T9958" s="1">
        <v>0</v>
      </c>
      <c r="U9958" s="4" t="s">
        <v>62</v>
      </c>
      <c r="V9958">
        <v>0.49</v>
      </c>
      <c r="W9958">
        <v>0.4</v>
      </c>
      <c r="X9958">
        <v>0.75</v>
      </c>
      <c r="Y9958">
        <v>2.38</v>
      </c>
      <c r="Z9958">
        <v>0.25</v>
      </c>
      <c r="AA9958" s="5">
        <f t="shared" si="984"/>
        <v>0.3</v>
      </c>
      <c r="AB9958" s="15" cm="1">
        <f t="array" ref="AB9958">_xlfn.SWITCH(U9958,"夏",122,"冬",90,"春",153,"秋",153,0)</f>
        <v>90</v>
      </c>
      <c r="AC9958" s="16">
        <f t="shared" si="985"/>
        <v>27</v>
      </c>
      <c r="AD9958" s="5">
        <f>IFERROR(AA9958/D9958,0)</f>
        <v>2.1015761821366022E-3</v>
      </c>
      <c r="AE9958" s="15">
        <f t="shared" si="986"/>
        <v>0.24657534246575341</v>
      </c>
      <c r="AF9958" s="5">
        <f>IFERROR(AD9958*AE9958*48,0)</f>
        <v>2.4873449607753756E-2</v>
      </c>
    </row>
    <row r="9959" spans="2:32" x14ac:dyDescent="0.15">
      <c r="B9959" s="1" t="s">
        <v>48</v>
      </c>
      <c r="C9959" s="1" t="s">
        <v>58</v>
      </c>
      <c r="D9959" s="1">
        <v>142.75</v>
      </c>
      <c r="E9959" s="6">
        <v>3.13</v>
      </c>
      <c r="F9959" s="18">
        <v>0.54166666666666696</v>
      </c>
      <c r="G9959" s="1">
        <v>17</v>
      </c>
      <c r="H9959" s="1">
        <v>49</v>
      </c>
      <c r="I9959" s="1">
        <v>17.2</v>
      </c>
      <c r="J9959" s="1">
        <v>0.1</v>
      </c>
      <c r="K9959" s="1">
        <v>465</v>
      </c>
      <c r="L9959" s="1">
        <v>450</v>
      </c>
      <c r="M9959" s="6">
        <f t="shared" si="991"/>
        <v>17.268475016954994</v>
      </c>
      <c r="N9959" s="1">
        <v>0</v>
      </c>
      <c r="O9959" s="1">
        <v>0</v>
      </c>
      <c r="P9959" s="12">
        <f t="shared" si="988"/>
        <v>0</v>
      </c>
      <c r="Q9959" s="1">
        <v>0</v>
      </c>
      <c r="R9959" s="1">
        <v>0</v>
      </c>
      <c r="S9959" s="1">
        <v>0.3</v>
      </c>
      <c r="T9959" s="1">
        <v>0</v>
      </c>
      <c r="U9959" s="4" t="s">
        <v>62</v>
      </c>
      <c r="V9959">
        <v>0.49</v>
      </c>
      <c r="W9959">
        <v>0.4</v>
      </c>
      <c r="X9959">
        <v>0.75</v>
      </c>
      <c r="Y9959">
        <v>2.38</v>
      </c>
      <c r="Z9959">
        <v>0.25</v>
      </c>
      <c r="AA9959" s="5">
        <f t="shared" si="984"/>
        <v>0.3</v>
      </c>
      <c r="AB9959" s="15" cm="1">
        <f t="array" ref="AB9959">_xlfn.SWITCH(U9959,"夏",122,"冬",90,"春",153,"秋",153,0)</f>
        <v>90</v>
      </c>
      <c r="AC9959" s="16">
        <f t="shared" si="985"/>
        <v>27</v>
      </c>
      <c r="AD9959" s="5">
        <f>IFERROR(AA9959/D9959,0)</f>
        <v>2.1015761821366022E-3</v>
      </c>
      <c r="AE9959" s="15">
        <f t="shared" si="986"/>
        <v>0.24657534246575341</v>
      </c>
      <c r="AF9959" s="5">
        <f>IFERROR(AD9959*AE9959*48,0)</f>
        <v>2.4873449607753756E-2</v>
      </c>
    </row>
    <row r="9960" spans="2:32" x14ac:dyDescent="0.15">
      <c r="B9960" s="1" t="s">
        <v>48</v>
      </c>
      <c r="C9960" s="1" t="s">
        <v>58</v>
      </c>
      <c r="D9960" s="1">
        <v>142.75</v>
      </c>
      <c r="E9960" s="6">
        <v>3.13</v>
      </c>
      <c r="F9960" s="18">
        <v>0.5625</v>
      </c>
      <c r="G9960" s="1">
        <v>16.7</v>
      </c>
      <c r="H9960" s="1">
        <v>52</v>
      </c>
      <c r="I9960" s="1">
        <v>16.899999999999999</v>
      </c>
      <c r="J9960" s="1">
        <v>0.1</v>
      </c>
      <c r="K9960" s="1">
        <v>442</v>
      </c>
      <c r="L9960" s="1">
        <v>430</v>
      </c>
      <c r="M9960" s="6">
        <f t="shared" si="991"/>
        <v>16.96868760818694</v>
      </c>
      <c r="N9960" s="1">
        <v>0</v>
      </c>
      <c r="O9960" s="1">
        <v>0</v>
      </c>
      <c r="P9960" s="12">
        <f t="shared" si="988"/>
        <v>0</v>
      </c>
      <c r="Q9960" s="1">
        <v>0</v>
      </c>
      <c r="R9960" s="1">
        <v>0</v>
      </c>
      <c r="S9960" s="1">
        <v>0.4</v>
      </c>
      <c r="T9960" s="1">
        <v>0</v>
      </c>
      <c r="U9960" s="4" t="s">
        <v>62</v>
      </c>
      <c r="V9960">
        <v>0.49</v>
      </c>
      <c r="W9960">
        <v>0.4</v>
      </c>
      <c r="X9960">
        <v>0.75</v>
      </c>
      <c r="Y9960">
        <v>2.38</v>
      </c>
      <c r="Z9960">
        <v>0.25</v>
      </c>
      <c r="AA9960" s="5">
        <f t="shared" ref="AA9960:AA10023" si="993">R9960+S9960+T9960</f>
        <v>0.4</v>
      </c>
      <c r="AB9960" s="15" cm="1">
        <f t="array" ref="AB9960">_xlfn.SWITCH(U9960,"夏",122,"冬",90,"春",153,"秋",153,0)</f>
        <v>90</v>
      </c>
      <c r="AC9960" s="16">
        <f t="shared" ref="AC9960:AC10023" si="994">AA9960*AB9960</f>
        <v>36</v>
      </c>
      <c r="AD9960" s="5">
        <f>IFERROR(AA9960/D9960,0)</f>
        <v>2.8021015761821367E-3</v>
      </c>
      <c r="AE9960" s="15">
        <f t="shared" ref="AE9960:AE10023" si="995">IF(U9960="夏",122/365,IF(U9960="冬",90/365,IF(OR(U9960="春",U9960="秋"),153/365,0)))</f>
        <v>0.24657534246575341</v>
      </c>
      <c r="AF9960" s="5">
        <f>IFERROR(AD9960*AE9960*48,0)</f>
        <v>3.3164599477005015E-2</v>
      </c>
    </row>
    <row r="9961" spans="2:32" x14ac:dyDescent="0.15">
      <c r="B9961" s="1" t="s">
        <v>48</v>
      </c>
      <c r="C9961" s="1" t="s">
        <v>58</v>
      </c>
      <c r="D9961" s="1">
        <v>142.75</v>
      </c>
      <c r="E9961" s="6">
        <v>3.13</v>
      </c>
      <c r="F9961" s="18">
        <v>0.58333333333333304</v>
      </c>
      <c r="G9961" s="1">
        <v>17</v>
      </c>
      <c r="H9961" s="1">
        <v>49</v>
      </c>
      <c r="I9961" s="1">
        <v>17.2</v>
      </c>
      <c r="J9961" s="1">
        <v>0.1</v>
      </c>
      <c r="K9961" s="1">
        <v>615</v>
      </c>
      <c r="L9961" s="1">
        <v>390</v>
      </c>
      <c r="M9961" s="6">
        <f t="shared" si="991"/>
        <v>17.268475016954994</v>
      </c>
      <c r="N9961" s="7">
        <v>1</v>
      </c>
      <c r="O9961" s="11" cm="1">
        <f t="array" ref="O9961">ROUND(_xlfn.SWITCH(C9961,"建筑专教",IF(S9961&gt;0.1,1.38,1.28),"阶梯教室",IF(S9961&gt;0.1,1.15,1.05),"公共教室",IF(S9961&gt;0.1,1.22,1.12),IF(S9961&gt;0.1,1.2,1.1))+(MOD(ROW()*11,31)/31-0.5)*0.06,2)</f>
        <v>1.38</v>
      </c>
      <c r="P9961" s="12">
        <f t="shared" si="988"/>
        <v>0.25</v>
      </c>
      <c r="Q9961" s="13">
        <f t="shared" ref="Q9961:Q9966" si="996">(0.303*EXP(-0.036*(O9961*58.15))+0.028)*((O9961*58.15)-0.00305*(5733-6.99*(O9961*58.15)-(EXP(16.6536-4030.183/(G9961+235))*(H9961/100)))-0.42*((O9961*58.15)-58.15)-0.000017*(O9961*58.15)*(5867-(EXP(16.6536-4030.183/(G9961+235))*(H9961/100)))-0.0014*(O9961*58.15)*(34-G9961)-0.0000000396*IF(N9961*0.155&gt;0.078,1.05+0.645*N9961*0.155,1)*(POWER((35.7-0.028*(O9961*58.15)-N9961*0.155*(0.0000000396*IF(N9961*0.155&gt;0.078,1.05+0.645*N9961*0.155,1)*(POWER((35.7-0.028*(O9961*58.15)-N9961*0.155*0.1)+273,4)-POWER(M9961+273,4))+IF(N9961*0.155&gt;0.078,1.05+0.645*N9961*0.155,1)*IF(J9961&lt;0.2,2.38*ABS(35.7-0.028*(O9961*58.15)-G9961)^0.25,12.1*SQRT(J9961))*(35.7-0.028*(O9961*58.15)-G9961))+273),4)-POWER(M9961+273,4))-IF(N9961*0.155&gt;0.078,1.05+0.645*N9961*0.155,1)*IF(J9961&lt;0.2,2.38*ABS(35.7-0.028*(O9961*58.15)-N9961*0.155*0.1-G9961)^0.25,12.1*SQRT(J9961))*(35.7-0.028*(O9961*58.15)-N9961*0.155*0.1-G9961))</f>
        <v>-0.13371482984132785</v>
      </c>
      <c r="R9961" s="1">
        <v>1.9</v>
      </c>
      <c r="S9961" s="1">
        <v>0.5</v>
      </c>
      <c r="T9961" s="1">
        <v>0.2</v>
      </c>
      <c r="U9961" s="4" t="s">
        <v>62</v>
      </c>
      <c r="V9961">
        <v>0.49</v>
      </c>
      <c r="W9961">
        <v>0.4</v>
      </c>
      <c r="X9961">
        <v>0.75</v>
      </c>
      <c r="Y9961">
        <v>2.38</v>
      </c>
      <c r="Z9961">
        <v>0.25</v>
      </c>
      <c r="AA9961" s="5">
        <f t="shared" si="993"/>
        <v>2.6</v>
      </c>
      <c r="AB9961" s="15" cm="1">
        <f t="array" ref="AB9961">_xlfn.SWITCH(U9961,"夏",122,"冬",90,"春",153,"秋",153,0)</f>
        <v>90</v>
      </c>
      <c r="AC9961" s="16">
        <f t="shared" si="994"/>
        <v>234</v>
      </c>
      <c r="AD9961" s="5">
        <f>IFERROR(AA9961/D9961,0)</f>
        <v>1.821366024518389E-2</v>
      </c>
      <c r="AE9961" s="15">
        <f t="shared" si="995"/>
        <v>0.24657534246575341</v>
      </c>
      <c r="AF9961" s="5">
        <f>IFERROR(AD9961*AE9961*48,0)</f>
        <v>0.21556989660053261</v>
      </c>
    </row>
    <row r="9962" spans="2:32" x14ac:dyDescent="0.15">
      <c r="B9962" s="1" t="s">
        <v>48</v>
      </c>
      <c r="C9962" s="1" t="s">
        <v>58</v>
      </c>
      <c r="D9962" s="1">
        <v>142.75</v>
      </c>
      <c r="E9962" s="6">
        <v>3.13</v>
      </c>
      <c r="F9962" s="18">
        <v>0.60416666666666696</v>
      </c>
      <c r="G9962" s="1">
        <v>17.600000000000001</v>
      </c>
      <c r="H9962" s="1">
        <v>46</v>
      </c>
      <c r="I9962" s="1">
        <v>17.8</v>
      </c>
      <c r="J9962" s="1">
        <v>0.1</v>
      </c>
      <c r="K9962" s="1">
        <v>785</v>
      </c>
      <c r="L9962" s="1">
        <v>360</v>
      </c>
      <c r="M9962" s="6">
        <f t="shared" si="991"/>
        <v>17.868052458263719</v>
      </c>
      <c r="N9962" s="7">
        <v>1</v>
      </c>
      <c r="O9962" s="11" cm="1">
        <f t="array" ref="O9962">ROUND(_xlfn.SWITCH(C9962,"建筑专教",IF(S9962&gt;0.1,1.38,1.28),"阶梯教室",IF(S9962&gt;0.1,1.15,1.05),"公共教室",IF(S9962&gt;0.1,1.22,1.12),IF(S9962&gt;0.1,1.2,1.1))+(MOD(ROW()*11,31)/31-0.5)*0.06,2)</f>
        <v>1.4</v>
      </c>
      <c r="P9962" s="12">
        <f t="shared" si="988"/>
        <v>0.45</v>
      </c>
      <c r="Q9962" s="13">
        <f t="shared" si="996"/>
        <v>1.3116652389202869E-2</v>
      </c>
      <c r="R9962" s="1">
        <v>2.4</v>
      </c>
      <c r="S9962" s="1">
        <v>0.4</v>
      </c>
      <c r="T9962" s="1">
        <v>0.3</v>
      </c>
      <c r="U9962" s="4" t="s">
        <v>62</v>
      </c>
      <c r="V9962">
        <v>0.49</v>
      </c>
      <c r="W9962">
        <v>0.4</v>
      </c>
      <c r="X9962">
        <v>0.75</v>
      </c>
      <c r="Y9962">
        <v>2.38</v>
      </c>
      <c r="Z9962">
        <v>0.25</v>
      </c>
      <c r="AA9962" s="5">
        <f t="shared" si="993"/>
        <v>3.0999999999999996</v>
      </c>
      <c r="AB9962" s="15" cm="1">
        <f t="array" ref="AB9962">_xlfn.SWITCH(U9962,"夏",122,"冬",90,"春",153,"秋",153,0)</f>
        <v>90</v>
      </c>
      <c r="AC9962" s="16">
        <f t="shared" si="994"/>
        <v>278.99999999999994</v>
      </c>
      <c r="AD9962" s="5">
        <f>IFERROR(AA9962/D9962,0)</f>
        <v>2.1716287215411557E-2</v>
      </c>
      <c r="AE9962" s="15">
        <f t="shared" si="995"/>
        <v>0.24657534246575341</v>
      </c>
      <c r="AF9962" s="5">
        <f>IFERROR(AD9962*AE9962*48,0)</f>
        <v>0.25702564594678878</v>
      </c>
    </row>
    <row r="9963" spans="2:32" x14ac:dyDescent="0.15">
      <c r="B9963" s="1" t="s">
        <v>48</v>
      </c>
      <c r="C9963" s="1" t="s">
        <v>58</v>
      </c>
      <c r="D9963" s="1">
        <v>142.75</v>
      </c>
      <c r="E9963" s="6">
        <v>3.13</v>
      </c>
      <c r="F9963" s="18">
        <v>0.625</v>
      </c>
      <c r="G9963" s="1">
        <v>18.100000000000001</v>
      </c>
      <c r="H9963" s="1">
        <v>43</v>
      </c>
      <c r="I9963" s="1">
        <v>18.3</v>
      </c>
      <c r="J9963" s="1">
        <v>0.1</v>
      </c>
      <c r="K9963" s="1">
        <v>875</v>
      </c>
      <c r="L9963" s="1">
        <v>330</v>
      </c>
      <c r="M9963" s="6">
        <f t="shared" si="991"/>
        <v>18.367702977051465</v>
      </c>
      <c r="N9963" s="7">
        <v>1</v>
      </c>
      <c r="O9963" s="11" cm="1">
        <f t="array" ref="O9963">ROUND(_xlfn.SWITCH(C9963,"建筑专教",IF(S9963&gt;0.1,1.38,1.28),"阶梯教室",IF(S9963&gt;0.1,1.15,1.05),"公共教室",IF(S9963&gt;0.1,1.22,1.12),IF(S9963&gt;0.1,1.2,1.1))+(MOD(ROW()*11,31)/31-0.5)*0.06,2)</f>
        <v>1.37</v>
      </c>
      <c r="P9963" s="12">
        <f t="shared" si="988"/>
        <v>0.56000000000000005</v>
      </c>
      <c r="Q9963" s="13">
        <f t="shared" si="996"/>
        <v>6.4970636901846693E-2</v>
      </c>
      <c r="R9963" s="1">
        <v>2.6</v>
      </c>
      <c r="S9963" s="1">
        <v>0.3</v>
      </c>
      <c r="T9963" s="1">
        <v>0.4</v>
      </c>
      <c r="U9963" s="4" t="s">
        <v>62</v>
      </c>
      <c r="V9963">
        <v>0.49</v>
      </c>
      <c r="W9963">
        <v>0.4</v>
      </c>
      <c r="X9963">
        <v>0.75</v>
      </c>
      <c r="Y9963">
        <v>2.38</v>
      </c>
      <c r="Z9963">
        <v>0.25</v>
      </c>
      <c r="AA9963" s="5">
        <f t="shared" si="993"/>
        <v>3.3</v>
      </c>
      <c r="AB9963" s="15" cm="1">
        <f t="array" ref="AB9963">_xlfn.SWITCH(U9963,"夏",122,"冬",90,"春",153,"秋",153,0)</f>
        <v>90</v>
      </c>
      <c r="AC9963" s="16">
        <f t="shared" si="994"/>
        <v>297</v>
      </c>
      <c r="AD9963" s="5">
        <f>IFERROR(AA9963/D9963,0)</f>
        <v>2.3117338003502626E-2</v>
      </c>
      <c r="AE9963" s="15">
        <f t="shared" si="995"/>
        <v>0.24657534246575341</v>
      </c>
      <c r="AF9963" s="5">
        <f>IFERROR(AD9963*AE9963*48,0)</f>
        <v>0.27360794568529134</v>
      </c>
    </row>
    <row r="9964" spans="2:32" x14ac:dyDescent="0.15">
      <c r="B9964" s="1" t="s">
        <v>48</v>
      </c>
      <c r="C9964" s="1" t="s">
        <v>58</v>
      </c>
      <c r="D9964" s="1">
        <v>142.75</v>
      </c>
      <c r="E9964" s="6">
        <v>3.13</v>
      </c>
      <c r="F9964" s="18">
        <v>0.64583333333333304</v>
      </c>
      <c r="G9964" s="1">
        <v>18.399999999999999</v>
      </c>
      <c r="H9964" s="1">
        <v>41</v>
      </c>
      <c r="I9964" s="1">
        <v>18.600000000000001</v>
      </c>
      <c r="J9964" s="1">
        <v>0.1</v>
      </c>
      <c r="K9964" s="1">
        <v>835</v>
      </c>
      <c r="L9964" s="1">
        <v>300</v>
      </c>
      <c r="M9964" s="6">
        <f t="shared" si="991"/>
        <v>18.667494435911067</v>
      </c>
      <c r="N9964" s="7">
        <v>1</v>
      </c>
      <c r="O9964" s="11" cm="1">
        <f t="array" ref="O9964">ROUND(_xlfn.SWITCH(C9964,"建筑专教",IF(S9964&gt;0.1,1.38,1.28),"阶梯教室",IF(S9964&gt;0.1,1.15,1.05),"公共教室",IF(S9964&gt;0.1,1.22,1.12),IF(S9964&gt;0.1,1.2,1.1))+(MOD(ROW()*11,31)/31-0.5)*0.06,2)</f>
        <v>1.39</v>
      </c>
      <c r="P9964" s="12">
        <f t="shared" si="988"/>
        <v>0.51</v>
      </c>
      <c r="Q9964" s="13">
        <f t="shared" si="996"/>
        <v>0.14964509905073037</v>
      </c>
      <c r="R9964" s="1">
        <v>2.4</v>
      </c>
      <c r="S9964" s="1">
        <v>0.3</v>
      </c>
      <c r="T9964" s="1">
        <v>0.3</v>
      </c>
      <c r="U9964" s="4" t="s">
        <v>62</v>
      </c>
      <c r="V9964">
        <v>0.49</v>
      </c>
      <c r="W9964">
        <v>0.4</v>
      </c>
      <c r="X9964">
        <v>0.75</v>
      </c>
      <c r="Y9964">
        <v>2.38</v>
      </c>
      <c r="Z9964">
        <v>0.25</v>
      </c>
      <c r="AA9964" s="5">
        <f t="shared" si="993"/>
        <v>2.9999999999999996</v>
      </c>
      <c r="AB9964" s="15" cm="1">
        <f t="array" ref="AB9964">_xlfn.SWITCH(U9964,"夏",122,"冬",90,"春",153,"秋",153,0)</f>
        <v>90</v>
      </c>
      <c r="AC9964" s="16">
        <f t="shared" si="994"/>
        <v>269.99999999999994</v>
      </c>
      <c r="AD9964" s="5">
        <f>IFERROR(AA9964/D9964,0)</f>
        <v>2.1015761821366021E-2</v>
      </c>
      <c r="AE9964" s="15">
        <f t="shared" si="995"/>
        <v>0.24657534246575341</v>
      </c>
      <c r="AF9964" s="5">
        <f>IFERROR(AD9964*AE9964*48,0)</f>
        <v>0.24873449607753756</v>
      </c>
    </row>
    <row r="9965" spans="2:32" x14ac:dyDescent="0.15">
      <c r="B9965" s="1" t="s">
        <v>48</v>
      </c>
      <c r="C9965" s="1" t="s">
        <v>58</v>
      </c>
      <c r="D9965" s="1">
        <v>142.75</v>
      </c>
      <c r="E9965" s="6">
        <v>3.13</v>
      </c>
      <c r="F9965" s="18">
        <v>0.66666666666666696</v>
      </c>
      <c r="G9965" s="1">
        <v>18.600000000000001</v>
      </c>
      <c r="H9965" s="1">
        <v>40</v>
      </c>
      <c r="I9965" s="1">
        <v>18.8</v>
      </c>
      <c r="J9965" s="1">
        <v>0.1</v>
      </c>
      <c r="K9965" s="1">
        <v>760</v>
      </c>
      <c r="L9965" s="1">
        <v>270</v>
      </c>
      <c r="M9965" s="6">
        <f t="shared" si="991"/>
        <v>18.867355883921618</v>
      </c>
      <c r="N9965" s="7">
        <v>1</v>
      </c>
      <c r="O9965" s="11" cm="1">
        <f t="array" ref="O9965">ROUND(_xlfn.SWITCH(C9965,"建筑专教",IF(S9965&gt;0.1,1.38,1.28),"阶梯教室",IF(S9965&gt;0.1,1.15,1.05),"公共教室",IF(S9965&gt;0.1,1.22,1.12),IF(S9965&gt;0.1,1.2,1.1))+(MOD(ROW()*11,31)/31-0.5)*0.06,2)</f>
        <v>1.41</v>
      </c>
      <c r="P9965" s="12">
        <f t="shared" si="988"/>
        <v>0.42</v>
      </c>
      <c r="Q9965" s="13">
        <f t="shared" si="996"/>
        <v>0.21292949748164039</v>
      </c>
      <c r="R9965" s="1">
        <v>2.2000000000000002</v>
      </c>
      <c r="S9965" s="1">
        <v>0.4</v>
      </c>
      <c r="T9965" s="1">
        <v>0.2</v>
      </c>
      <c r="U9965" s="4" t="s">
        <v>62</v>
      </c>
      <c r="V9965">
        <v>0.49</v>
      </c>
      <c r="W9965">
        <v>0.4</v>
      </c>
      <c r="X9965">
        <v>0.75</v>
      </c>
      <c r="Y9965">
        <v>2.38</v>
      </c>
      <c r="Z9965">
        <v>0.25</v>
      </c>
      <c r="AA9965" s="5">
        <f t="shared" si="993"/>
        <v>2.8000000000000003</v>
      </c>
      <c r="AB9965" s="15" cm="1">
        <f t="array" ref="AB9965">_xlfn.SWITCH(U9965,"夏",122,"冬",90,"春",153,"秋",153,0)</f>
        <v>90</v>
      </c>
      <c r="AC9965" s="16">
        <f t="shared" si="994"/>
        <v>252.00000000000003</v>
      </c>
      <c r="AD9965" s="5">
        <f>IFERROR(AA9965/D9965,0)</f>
        <v>1.9614711033274959E-2</v>
      </c>
      <c r="AE9965" s="15">
        <f t="shared" si="995"/>
        <v>0.24657534246575341</v>
      </c>
      <c r="AF9965" s="5">
        <f>IFERROR(AD9965*AE9965*48,0)</f>
        <v>0.23215219633903514</v>
      </c>
    </row>
    <row r="9966" spans="2:32" x14ac:dyDescent="0.15">
      <c r="B9966" s="1" t="s">
        <v>48</v>
      </c>
      <c r="C9966" s="1" t="s">
        <v>58</v>
      </c>
      <c r="D9966" s="1">
        <v>142.75</v>
      </c>
      <c r="E9966" s="6">
        <v>3.13</v>
      </c>
      <c r="F9966" s="18">
        <v>0.6875</v>
      </c>
      <c r="G9966" s="1">
        <v>18.399999999999999</v>
      </c>
      <c r="H9966" s="1">
        <v>41</v>
      </c>
      <c r="I9966" s="1">
        <v>18.600000000000001</v>
      </c>
      <c r="J9966" s="1">
        <v>0.1</v>
      </c>
      <c r="K9966" s="1">
        <v>640</v>
      </c>
      <c r="L9966" s="1">
        <v>240</v>
      </c>
      <c r="M9966" s="6">
        <f t="shared" si="991"/>
        <v>18.667494435911067</v>
      </c>
      <c r="N9966" s="7">
        <v>1</v>
      </c>
      <c r="O9966" s="11" cm="1">
        <f t="array" ref="O9966">ROUND(_xlfn.SWITCH(C9966,"建筑专教",IF(S9966&gt;0.1,1.38,1.28),"阶梯教室",IF(S9966&gt;0.1,1.15,1.05),"公共教室",IF(S9966&gt;0.1,1.22,1.12),IF(S9966&gt;0.1,1.2,1.1))+(MOD(ROW()*11,31)/31-0.5)*0.06,2)</f>
        <v>1.37</v>
      </c>
      <c r="P9966" s="12">
        <f t="shared" si="988"/>
        <v>0.28000000000000003</v>
      </c>
      <c r="Q9966" s="13">
        <f t="shared" si="996"/>
        <v>0.12206461845938632</v>
      </c>
      <c r="R9966" s="1">
        <v>1.7</v>
      </c>
      <c r="S9966" s="1">
        <v>0.5</v>
      </c>
      <c r="T9966" s="1">
        <v>0.1</v>
      </c>
      <c r="U9966" s="4" t="s">
        <v>62</v>
      </c>
      <c r="V9966">
        <v>0.49</v>
      </c>
      <c r="W9966">
        <v>0.4</v>
      </c>
      <c r="X9966">
        <v>0.75</v>
      </c>
      <c r="Y9966">
        <v>2.38</v>
      </c>
      <c r="Z9966">
        <v>0.25</v>
      </c>
      <c r="AA9966" s="5">
        <f t="shared" si="993"/>
        <v>2.3000000000000003</v>
      </c>
      <c r="AB9966" s="15" cm="1">
        <f t="array" ref="AB9966">_xlfn.SWITCH(U9966,"夏",122,"冬",90,"春",153,"秋",153,0)</f>
        <v>90</v>
      </c>
      <c r="AC9966" s="16">
        <f t="shared" si="994"/>
        <v>207.00000000000003</v>
      </c>
      <c r="AD9966" s="5">
        <f>IFERROR(AA9966/D9966,0)</f>
        <v>1.6112084063047288E-2</v>
      </c>
      <c r="AE9966" s="15">
        <f t="shared" si="995"/>
        <v>0.24657534246575341</v>
      </c>
      <c r="AF9966" s="5">
        <f>IFERROR(AD9966*AE9966*48,0)</f>
        <v>0.19069644699277882</v>
      </c>
    </row>
    <row r="9967" spans="2:32" x14ac:dyDescent="0.15">
      <c r="B9967" s="1" t="s">
        <v>48</v>
      </c>
      <c r="C9967" s="1" t="s">
        <v>58</v>
      </c>
      <c r="D9967" s="1">
        <v>142.75</v>
      </c>
      <c r="E9967" s="6">
        <v>3.13</v>
      </c>
      <c r="F9967" s="18">
        <v>0.70833333333333304</v>
      </c>
      <c r="G9967" s="1">
        <v>18.100000000000001</v>
      </c>
      <c r="H9967" s="1">
        <v>43</v>
      </c>
      <c r="I9967" s="1">
        <v>18.3</v>
      </c>
      <c r="J9967" s="1">
        <v>0.1</v>
      </c>
      <c r="K9967" s="1">
        <v>535</v>
      </c>
      <c r="L9967" s="1">
        <v>210</v>
      </c>
      <c r="M9967" s="6">
        <f t="shared" si="991"/>
        <v>18.367702977051465</v>
      </c>
      <c r="N9967" s="1">
        <v>0</v>
      </c>
      <c r="O9967" s="1">
        <v>0</v>
      </c>
      <c r="P9967" s="12">
        <f t="shared" si="988"/>
        <v>0</v>
      </c>
      <c r="Q9967" s="1">
        <v>0</v>
      </c>
      <c r="R9967" s="1">
        <v>0</v>
      </c>
      <c r="S9967" s="1">
        <v>0.6</v>
      </c>
      <c r="T9967" s="1">
        <v>0</v>
      </c>
      <c r="U9967" s="4" t="s">
        <v>62</v>
      </c>
      <c r="V9967">
        <v>0.49</v>
      </c>
      <c r="W9967">
        <v>0.4</v>
      </c>
      <c r="X9967">
        <v>0.75</v>
      </c>
      <c r="Y9967">
        <v>2.38</v>
      </c>
      <c r="Z9967">
        <v>0.25</v>
      </c>
      <c r="AA9967" s="5">
        <f t="shared" si="993"/>
        <v>0.6</v>
      </c>
      <c r="AB9967" s="15" cm="1">
        <f t="array" ref="AB9967">_xlfn.SWITCH(U9967,"夏",122,"冬",90,"春",153,"秋",153,0)</f>
        <v>90</v>
      </c>
      <c r="AC9967" s="16">
        <f t="shared" si="994"/>
        <v>54</v>
      </c>
      <c r="AD9967" s="5">
        <f>IFERROR(AA9967/D9967,0)</f>
        <v>4.2031523642732044E-3</v>
      </c>
      <c r="AE9967" s="15">
        <f t="shared" si="995"/>
        <v>0.24657534246575341</v>
      </c>
      <c r="AF9967" s="5">
        <f>IFERROR(AD9967*AE9967*48,0)</f>
        <v>4.9746899215507512E-2</v>
      </c>
    </row>
    <row r="9968" spans="2:32" x14ac:dyDescent="0.15">
      <c r="B9968" s="1" t="s">
        <v>48</v>
      </c>
      <c r="C9968" s="1" t="s">
        <v>58</v>
      </c>
      <c r="D9968" s="1">
        <v>142.75</v>
      </c>
      <c r="E9968" s="6">
        <v>3.13</v>
      </c>
      <c r="F9968" s="18">
        <v>0.72916666666666696</v>
      </c>
      <c r="G9968" s="1">
        <v>17.600000000000001</v>
      </c>
      <c r="H9968" s="1">
        <v>46</v>
      </c>
      <c r="I9968" s="1">
        <v>17.8</v>
      </c>
      <c r="J9968" s="1">
        <v>0.1</v>
      </c>
      <c r="K9968" s="1">
        <v>465</v>
      </c>
      <c r="L9968" s="1">
        <v>180</v>
      </c>
      <c r="M9968" s="6">
        <f t="shared" si="991"/>
        <v>17.868052458263719</v>
      </c>
      <c r="N9968" s="1">
        <v>0</v>
      </c>
      <c r="O9968" s="1">
        <v>0</v>
      </c>
      <c r="P9968" s="12">
        <f t="shared" si="988"/>
        <v>0</v>
      </c>
      <c r="Q9968" s="1">
        <v>0</v>
      </c>
      <c r="R9968" s="1">
        <v>0</v>
      </c>
      <c r="S9968" s="1">
        <v>0.7</v>
      </c>
      <c r="T9968" s="1">
        <v>0</v>
      </c>
      <c r="U9968" s="4" t="s">
        <v>62</v>
      </c>
      <c r="V9968">
        <v>0.49</v>
      </c>
      <c r="W9968">
        <v>0.4</v>
      </c>
      <c r="X9968">
        <v>0.75</v>
      </c>
      <c r="Y9968">
        <v>2.38</v>
      </c>
      <c r="Z9968">
        <v>0.25</v>
      </c>
      <c r="AA9968" s="5">
        <f t="shared" si="993"/>
        <v>0.7</v>
      </c>
      <c r="AB9968" s="15" cm="1">
        <f t="array" ref="AB9968">_xlfn.SWITCH(U9968,"夏",122,"冬",90,"春",153,"秋",153,0)</f>
        <v>90</v>
      </c>
      <c r="AC9968" s="16">
        <f t="shared" si="994"/>
        <v>62.999999999999993</v>
      </c>
      <c r="AD9968" s="5">
        <f>IFERROR(AA9968/D9968,0)</f>
        <v>4.9036777583187389E-3</v>
      </c>
      <c r="AE9968" s="15">
        <f t="shared" si="995"/>
        <v>0.24657534246575341</v>
      </c>
      <c r="AF9968" s="5">
        <f>IFERROR(AD9968*AE9968*48,0)</f>
        <v>5.8038049084758778E-2</v>
      </c>
    </row>
    <row r="9969" spans="2:32" x14ac:dyDescent="0.15">
      <c r="B9969" s="1" t="s">
        <v>48</v>
      </c>
      <c r="C9969" s="1" t="s">
        <v>58</v>
      </c>
      <c r="D9969" s="1">
        <v>142.75</v>
      </c>
      <c r="E9969" s="6">
        <v>3.13</v>
      </c>
      <c r="F9969" s="18">
        <v>0.75</v>
      </c>
      <c r="G9969" s="1">
        <v>16.8</v>
      </c>
      <c r="H9969" s="1">
        <v>50</v>
      </c>
      <c r="I9969" s="1">
        <v>17</v>
      </c>
      <c r="J9969" s="1">
        <v>0.1</v>
      </c>
      <c r="K9969" s="1">
        <v>425</v>
      </c>
      <c r="L9969" s="1">
        <v>130</v>
      </c>
      <c r="M9969" s="6">
        <f t="shared" si="991"/>
        <v>17.068616646820146</v>
      </c>
      <c r="N9969" s="1">
        <v>0</v>
      </c>
      <c r="O9969" s="1">
        <v>0</v>
      </c>
      <c r="P9969" s="12">
        <f t="shared" si="988"/>
        <v>0</v>
      </c>
      <c r="Q9969" s="1">
        <v>0</v>
      </c>
      <c r="R9969" s="1">
        <v>0</v>
      </c>
      <c r="S9969" s="1">
        <v>0.8</v>
      </c>
      <c r="T9969" s="1">
        <v>0</v>
      </c>
      <c r="U9969" s="4" t="s">
        <v>62</v>
      </c>
      <c r="V9969">
        <v>0.49</v>
      </c>
      <c r="W9969">
        <v>0.4</v>
      </c>
      <c r="X9969">
        <v>0.75</v>
      </c>
      <c r="Y9969">
        <v>2.38</v>
      </c>
      <c r="Z9969">
        <v>0.25</v>
      </c>
      <c r="AA9969" s="5">
        <f t="shared" si="993"/>
        <v>0.8</v>
      </c>
      <c r="AB9969" s="15" cm="1">
        <f t="array" ref="AB9969">_xlfn.SWITCH(U9969,"夏",122,"冬",90,"春",153,"秋",153,0)</f>
        <v>90</v>
      </c>
      <c r="AC9969" s="16">
        <f t="shared" si="994"/>
        <v>72</v>
      </c>
      <c r="AD9969" s="5">
        <f>IFERROR(AA9969/D9969,0)</f>
        <v>5.6042031523642734E-3</v>
      </c>
      <c r="AE9969" s="15">
        <f t="shared" si="995"/>
        <v>0.24657534246575341</v>
      </c>
      <c r="AF9969" s="5">
        <f>IFERROR(AD9969*AE9969*48,0)</f>
        <v>6.632919895401003E-2</v>
      </c>
    </row>
    <row r="9970" spans="2:32" x14ac:dyDescent="0.15">
      <c r="B9970" s="1" t="s">
        <v>48</v>
      </c>
      <c r="C9970" s="1" t="s">
        <v>58</v>
      </c>
      <c r="D9970" s="1">
        <v>142.75</v>
      </c>
      <c r="E9970" s="6">
        <v>3.13</v>
      </c>
      <c r="F9970" s="18">
        <v>0.77083333333333304</v>
      </c>
      <c r="G9970" s="1">
        <v>16</v>
      </c>
      <c r="H9970" s="1">
        <v>53</v>
      </c>
      <c r="I9970" s="1">
        <v>16.2</v>
      </c>
      <c r="J9970" s="1">
        <v>0.1</v>
      </c>
      <c r="K9970" s="1">
        <v>415</v>
      </c>
      <c r="L9970" s="1">
        <v>95</v>
      </c>
      <c r="M9970" s="6">
        <f t="shared" si="991"/>
        <v>16.26918708694518</v>
      </c>
      <c r="N9970" s="1">
        <v>0</v>
      </c>
      <c r="O9970" s="1">
        <v>0</v>
      </c>
      <c r="P9970" s="12">
        <f t="shared" si="988"/>
        <v>0</v>
      </c>
      <c r="Q9970" s="1">
        <v>0</v>
      </c>
      <c r="R9970" s="1">
        <v>0</v>
      </c>
      <c r="S9970" s="1">
        <v>0.8</v>
      </c>
      <c r="T9970" s="1">
        <v>0</v>
      </c>
      <c r="U9970" s="4" t="s">
        <v>62</v>
      </c>
      <c r="V9970">
        <v>0.49</v>
      </c>
      <c r="W9970">
        <v>0.4</v>
      </c>
      <c r="X9970">
        <v>0.75</v>
      </c>
      <c r="Y9970">
        <v>2.38</v>
      </c>
      <c r="Z9970">
        <v>0.25</v>
      </c>
      <c r="AA9970" s="5">
        <f t="shared" si="993"/>
        <v>0.8</v>
      </c>
      <c r="AB9970" s="15" cm="1">
        <f t="array" ref="AB9970">_xlfn.SWITCH(U9970,"夏",122,"冬",90,"春",153,"秋",153,0)</f>
        <v>90</v>
      </c>
      <c r="AC9970" s="16">
        <f t="shared" si="994"/>
        <v>72</v>
      </c>
      <c r="AD9970" s="5">
        <f>IFERROR(AA9970/D9970,0)</f>
        <v>5.6042031523642734E-3</v>
      </c>
      <c r="AE9970" s="15">
        <f t="shared" si="995"/>
        <v>0.24657534246575341</v>
      </c>
      <c r="AF9970" s="5">
        <f>IFERROR(AD9970*AE9970*48,0)</f>
        <v>6.632919895401003E-2</v>
      </c>
    </row>
    <row r="9971" spans="2:32" x14ac:dyDescent="0.15">
      <c r="B9971" s="1" t="s">
        <v>48</v>
      </c>
      <c r="C9971" s="1" t="s">
        <v>58</v>
      </c>
      <c r="D9971" s="1">
        <v>142.75</v>
      </c>
      <c r="E9971" s="6">
        <v>3.13</v>
      </c>
      <c r="F9971" s="18">
        <v>0.79166666666666696</v>
      </c>
      <c r="G9971" s="1">
        <v>15.2</v>
      </c>
      <c r="H9971" s="1">
        <v>56</v>
      </c>
      <c r="I9971" s="1">
        <v>15.4</v>
      </c>
      <c r="J9971" s="1">
        <v>0.1</v>
      </c>
      <c r="K9971" s="1">
        <v>412</v>
      </c>
      <c r="L9971" s="1">
        <v>60</v>
      </c>
      <c r="M9971" s="6">
        <f t="shared" si="991"/>
        <v>15.469763865424113</v>
      </c>
      <c r="N9971" s="1">
        <v>0</v>
      </c>
      <c r="O9971" s="1">
        <v>0</v>
      </c>
      <c r="P9971" s="12">
        <f t="shared" si="988"/>
        <v>0</v>
      </c>
      <c r="Q9971" s="1">
        <v>0</v>
      </c>
      <c r="R9971" s="1">
        <v>0</v>
      </c>
      <c r="S9971" s="1">
        <v>0.8</v>
      </c>
      <c r="T9971" s="1">
        <v>0</v>
      </c>
      <c r="U9971" s="4" t="s">
        <v>62</v>
      </c>
      <c r="V9971">
        <v>0.49</v>
      </c>
      <c r="W9971">
        <v>0.4</v>
      </c>
      <c r="X9971">
        <v>0.75</v>
      </c>
      <c r="Y9971">
        <v>2.38</v>
      </c>
      <c r="Z9971">
        <v>0.25</v>
      </c>
      <c r="AA9971" s="5">
        <f t="shared" si="993"/>
        <v>0.8</v>
      </c>
      <c r="AB9971" s="15" cm="1">
        <f t="array" ref="AB9971">_xlfn.SWITCH(U9971,"夏",122,"冬",90,"春",153,"秋",153,0)</f>
        <v>90</v>
      </c>
      <c r="AC9971" s="16">
        <f t="shared" si="994"/>
        <v>72</v>
      </c>
      <c r="AD9971" s="5">
        <f>IFERROR(AA9971/D9971,0)</f>
        <v>5.6042031523642734E-3</v>
      </c>
      <c r="AE9971" s="15">
        <f t="shared" si="995"/>
        <v>0.24657534246575341</v>
      </c>
      <c r="AF9971" s="5">
        <f>IFERROR(AD9971*AE9971*48,0)</f>
        <v>6.632919895401003E-2</v>
      </c>
    </row>
    <row r="9972" spans="2:32" x14ac:dyDescent="0.15">
      <c r="B9972" s="1" t="s">
        <v>48</v>
      </c>
      <c r="C9972" s="1" t="s">
        <v>58</v>
      </c>
      <c r="D9972" s="1">
        <v>142.75</v>
      </c>
      <c r="E9972" s="6">
        <v>3.13</v>
      </c>
      <c r="F9972" s="18">
        <v>0.8125</v>
      </c>
      <c r="G9972" s="1">
        <v>14.5</v>
      </c>
      <c r="H9972" s="1">
        <v>59</v>
      </c>
      <c r="I9972" s="1">
        <v>14.7</v>
      </c>
      <c r="J9972" s="1">
        <v>0.1</v>
      </c>
      <c r="K9972" s="1">
        <v>448</v>
      </c>
      <c r="L9972" s="1">
        <v>40</v>
      </c>
      <c r="M9972" s="6">
        <f t="shared" si="991"/>
        <v>14.770273815352368</v>
      </c>
      <c r="N9972" s="1">
        <v>0</v>
      </c>
      <c r="O9972" s="1">
        <v>0</v>
      </c>
      <c r="P9972" s="12">
        <f t="shared" si="988"/>
        <v>0</v>
      </c>
      <c r="Q9972" s="1">
        <v>0</v>
      </c>
      <c r="R9972" s="1">
        <v>1.6</v>
      </c>
      <c r="S9972" s="1">
        <v>0.8</v>
      </c>
      <c r="T9972" s="1">
        <v>0</v>
      </c>
      <c r="U9972" s="4" t="s">
        <v>62</v>
      </c>
      <c r="V9972">
        <v>0.49</v>
      </c>
      <c r="W9972">
        <v>0.4</v>
      </c>
      <c r="X9972">
        <v>0.75</v>
      </c>
      <c r="Y9972">
        <v>2.38</v>
      </c>
      <c r="Z9972">
        <v>0.25</v>
      </c>
      <c r="AA9972" s="5">
        <f t="shared" si="993"/>
        <v>2.4000000000000004</v>
      </c>
      <c r="AB9972" s="15" cm="1">
        <f t="array" ref="AB9972">_xlfn.SWITCH(U9972,"夏",122,"冬",90,"春",153,"秋",153,0)</f>
        <v>90</v>
      </c>
      <c r="AC9972" s="16">
        <f t="shared" si="994"/>
        <v>216.00000000000003</v>
      </c>
      <c r="AD9972" s="5">
        <f>IFERROR(AA9972/D9972,0)</f>
        <v>1.6812609457092821E-2</v>
      </c>
      <c r="AE9972" s="15">
        <f t="shared" si="995"/>
        <v>0.24657534246575341</v>
      </c>
      <c r="AF9972" s="5">
        <f>IFERROR(AD9972*AE9972*48,0)</f>
        <v>0.1989875968620301</v>
      </c>
    </row>
    <row r="9973" spans="2:32" x14ac:dyDescent="0.15">
      <c r="B9973" s="1" t="s">
        <v>48</v>
      </c>
      <c r="C9973" s="1" t="s">
        <v>58</v>
      </c>
      <c r="D9973" s="1">
        <v>142.75</v>
      </c>
      <c r="E9973" s="6">
        <v>3.13</v>
      </c>
      <c r="F9973" s="18">
        <v>0.83333333333333304</v>
      </c>
      <c r="G9973" s="1">
        <v>14.1</v>
      </c>
      <c r="H9973" s="1">
        <v>61</v>
      </c>
      <c r="I9973" s="1">
        <v>14.3</v>
      </c>
      <c r="J9973" s="1">
        <v>0.1</v>
      </c>
      <c r="K9973" s="1">
        <v>425</v>
      </c>
      <c r="L9973" s="1">
        <v>25</v>
      </c>
      <c r="M9973" s="6">
        <f t="shared" si="991"/>
        <v>14.3705674475097</v>
      </c>
      <c r="N9973" s="1">
        <v>0</v>
      </c>
      <c r="O9973" s="1">
        <v>0</v>
      </c>
      <c r="P9973" s="12">
        <f t="shared" si="988"/>
        <v>0</v>
      </c>
      <c r="Q9973" s="1">
        <v>0</v>
      </c>
      <c r="R9973" s="1">
        <v>0</v>
      </c>
      <c r="S9973" s="1">
        <v>0.7</v>
      </c>
      <c r="T9973" s="1">
        <v>0</v>
      </c>
      <c r="U9973" s="4" t="s">
        <v>62</v>
      </c>
      <c r="V9973">
        <v>0.49</v>
      </c>
      <c r="W9973">
        <v>0.4</v>
      </c>
      <c r="X9973">
        <v>0.75</v>
      </c>
      <c r="Y9973">
        <v>2.38</v>
      </c>
      <c r="Z9973">
        <v>0.25</v>
      </c>
      <c r="AA9973" s="5">
        <f t="shared" si="993"/>
        <v>0.7</v>
      </c>
      <c r="AB9973" s="15" cm="1">
        <f t="array" ref="AB9973">_xlfn.SWITCH(U9973,"夏",122,"冬",90,"春",153,"秋",153,0)</f>
        <v>90</v>
      </c>
      <c r="AC9973" s="16">
        <f t="shared" si="994"/>
        <v>62.999999999999993</v>
      </c>
      <c r="AD9973" s="5">
        <f>IFERROR(AA9973/D9973,0)</f>
        <v>4.9036777583187389E-3</v>
      </c>
      <c r="AE9973" s="15">
        <f t="shared" si="995"/>
        <v>0.24657534246575341</v>
      </c>
      <c r="AF9973" s="5">
        <f>IFERROR(AD9973*AE9973*48,0)</f>
        <v>5.8038049084758778E-2</v>
      </c>
    </row>
    <row r="9974" spans="2:32" x14ac:dyDescent="0.15">
      <c r="B9974" s="1" t="s">
        <v>48</v>
      </c>
      <c r="C9974" s="1" t="s">
        <v>58</v>
      </c>
      <c r="D9974" s="1">
        <v>142.75</v>
      </c>
      <c r="E9974" s="6">
        <v>3.13</v>
      </c>
      <c r="F9974" s="18">
        <v>0.85416666666666696</v>
      </c>
      <c r="G9974" s="1">
        <v>13.8</v>
      </c>
      <c r="H9974" s="1">
        <v>63</v>
      </c>
      <c r="I9974" s="1">
        <v>14</v>
      </c>
      <c r="J9974" s="1">
        <v>0.1</v>
      </c>
      <c r="K9974" s="1">
        <v>420</v>
      </c>
      <c r="L9974" s="1">
        <v>15</v>
      </c>
      <c r="M9974" s="6">
        <f t="shared" si="991"/>
        <v>14.070788745652123</v>
      </c>
      <c r="N9974" s="1">
        <v>0</v>
      </c>
      <c r="O9974" s="1">
        <v>0</v>
      </c>
      <c r="P9974" s="12">
        <f t="shared" si="988"/>
        <v>0</v>
      </c>
      <c r="Q9974" s="1">
        <v>0</v>
      </c>
      <c r="R9974" s="1">
        <v>0</v>
      </c>
      <c r="S9974" s="1">
        <v>0.6</v>
      </c>
      <c r="T9974" s="1">
        <v>0</v>
      </c>
      <c r="U9974" s="4" t="s">
        <v>62</v>
      </c>
      <c r="V9974">
        <v>0.49</v>
      </c>
      <c r="W9974">
        <v>0.4</v>
      </c>
      <c r="X9974">
        <v>0.75</v>
      </c>
      <c r="Y9974">
        <v>2.38</v>
      </c>
      <c r="Z9974">
        <v>0.25</v>
      </c>
      <c r="AA9974" s="5">
        <f t="shared" si="993"/>
        <v>0.6</v>
      </c>
      <c r="AB9974" s="15" cm="1">
        <f t="array" ref="AB9974">_xlfn.SWITCH(U9974,"夏",122,"冬",90,"春",153,"秋",153,0)</f>
        <v>90</v>
      </c>
      <c r="AC9974" s="16">
        <f t="shared" si="994"/>
        <v>54</v>
      </c>
      <c r="AD9974" s="5">
        <f>IFERROR(AA9974/D9974,0)</f>
        <v>4.2031523642732044E-3</v>
      </c>
      <c r="AE9974" s="15">
        <f t="shared" si="995"/>
        <v>0.24657534246575341</v>
      </c>
      <c r="AF9974" s="5">
        <f>IFERROR(AD9974*AE9974*48,0)</f>
        <v>4.9746899215507512E-2</v>
      </c>
    </row>
    <row r="9975" spans="2:32" x14ac:dyDescent="0.15">
      <c r="B9975" s="1" t="s">
        <v>48</v>
      </c>
      <c r="C9975" s="1" t="s">
        <v>58</v>
      </c>
      <c r="D9975" s="1">
        <v>142.75</v>
      </c>
      <c r="E9975" s="6">
        <v>3.13</v>
      </c>
      <c r="F9975" s="18">
        <v>0.875</v>
      </c>
      <c r="G9975" s="1">
        <v>13.6</v>
      </c>
      <c r="H9975" s="1">
        <v>65</v>
      </c>
      <c r="I9975" s="1">
        <v>13.8</v>
      </c>
      <c r="J9975" s="1">
        <v>0.1</v>
      </c>
      <c r="K9975" s="1">
        <v>418</v>
      </c>
      <c r="L9975" s="1">
        <v>10</v>
      </c>
      <c r="M9975" s="6">
        <f t="shared" si="991"/>
        <v>13.870936791859492</v>
      </c>
      <c r="N9975" s="1">
        <v>0</v>
      </c>
      <c r="O9975" s="1">
        <v>0</v>
      </c>
      <c r="P9975" s="12">
        <f t="shared" si="988"/>
        <v>0</v>
      </c>
      <c r="Q9975" s="1">
        <v>0</v>
      </c>
      <c r="R9975" s="1">
        <v>0</v>
      </c>
      <c r="S9975" s="1">
        <v>0.5</v>
      </c>
      <c r="T9975" s="1">
        <v>0</v>
      </c>
      <c r="U9975" s="4" t="s">
        <v>62</v>
      </c>
      <c r="V9975">
        <v>0.49</v>
      </c>
      <c r="W9975">
        <v>0.4</v>
      </c>
      <c r="X9975">
        <v>0.75</v>
      </c>
      <c r="Y9975">
        <v>2.38</v>
      </c>
      <c r="Z9975">
        <v>0.25</v>
      </c>
      <c r="AA9975" s="5">
        <f t="shared" si="993"/>
        <v>0.5</v>
      </c>
      <c r="AB9975" s="15" cm="1">
        <f t="array" ref="AB9975">_xlfn.SWITCH(U9975,"夏",122,"冬",90,"春",153,"秋",153,0)</f>
        <v>90</v>
      </c>
      <c r="AC9975" s="16">
        <f t="shared" si="994"/>
        <v>45</v>
      </c>
      <c r="AD9975" s="5">
        <f>IFERROR(AA9975/D9975,0)</f>
        <v>3.5026269702276708E-3</v>
      </c>
      <c r="AE9975" s="15">
        <f t="shared" si="995"/>
        <v>0.24657534246575341</v>
      </c>
      <c r="AF9975" s="5">
        <f>IFERROR(AD9975*AE9975*48,0)</f>
        <v>4.1455749346256267E-2</v>
      </c>
    </row>
    <row r="9976" spans="2:32" x14ac:dyDescent="0.15">
      <c r="B9976" s="1" t="s">
        <v>48</v>
      </c>
      <c r="C9976" s="1" t="s">
        <v>58</v>
      </c>
      <c r="D9976" s="1">
        <v>142.75</v>
      </c>
      <c r="E9976" s="6">
        <v>3.13</v>
      </c>
      <c r="F9976" s="18">
        <v>0.89583333333333304</v>
      </c>
      <c r="G9976" s="1">
        <v>13.4</v>
      </c>
      <c r="H9976" s="1">
        <v>66</v>
      </c>
      <c r="I9976" s="1">
        <v>13.6</v>
      </c>
      <c r="J9976" s="1">
        <v>0.1</v>
      </c>
      <c r="K9976" s="1">
        <v>416</v>
      </c>
      <c r="L9976" s="1">
        <v>10</v>
      </c>
      <c r="M9976" s="6">
        <f t="shared" si="991"/>
        <v>13.671085251029467</v>
      </c>
      <c r="N9976" s="1">
        <v>0</v>
      </c>
      <c r="O9976" s="1">
        <v>0</v>
      </c>
      <c r="P9976" s="12">
        <f t="shared" si="988"/>
        <v>0</v>
      </c>
      <c r="Q9976" s="1">
        <v>0</v>
      </c>
      <c r="R9976" s="1">
        <v>0</v>
      </c>
      <c r="S9976" s="1">
        <v>0.4</v>
      </c>
      <c r="T9976" s="1">
        <v>0</v>
      </c>
      <c r="U9976" s="4" t="s">
        <v>62</v>
      </c>
      <c r="V9976">
        <v>0.49</v>
      </c>
      <c r="W9976">
        <v>0.4</v>
      </c>
      <c r="X9976">
        <v>0.75</v>
      </c>
      <c r="Y9976">
        <v>2.38</v>
      </c>
      <c r="Z9976">
        <v>0.25</v>
      </c>
      <c r="AA9976" s="5">
        <f t="shared" si="993"/>
        <v>0.4</v>
      </c>
      <c r="AB9976" s="15" cm="1">
        <f t="array" ref="AB9976">_xlfn.SWITCH(U9976,"夏",122,"冬",90,"春",153,"秋",153,0)</f>
        <v>90</v>
      </c>
      <c r="AC9976" s="16">
        <f t="shared" si="994"/>
        <v>36</v>
      </c>
      <c r="AD9976" s="5">
        <f>IFERROR(AA9976/D9976,0)</f>
        <v>2.8021015761821367E-3</v>
      </c>
      <c r="AE9976" s="15">
        <f t="shared" si="995"/>
        <v>0.24657534246575341</v>
      </c>
      <c r="AF9976" s="5">
        <f>IFERROR(AD9976*AE9976*48,0)</f>
        <v>3.3164599477005015E-2</v>
      </c>
    </row>
    <row r="9977" spans="2:32" x14ac:dyDescent="0.15">
      <c r="B9977" s="1" t="s">
        <v>48</v>
      </c>
      <c r="C9977" s="1" t="s">
        <v>58</v>
      </c>
      <c r="D9977" s="1">
        <v>142.75</v>
      </c>
      <c r="E9977" s="6">
        <v>3.13</v>
      </c>
      <c r="F9977" s="18">
        <v>0.91666666666666696</v>
      </c>
      <c r="G9977" s="1">
        <v>13.3</v>
      </c>
      <c r="H9977" s="1">
        <v>67</v>
      </c>
      <c r="I9977" s="1">
        <v>13.5</v>
      </c>
      <c r="J9977" s="1">
        <v>0.1</v>
      </c>
      <c r="K9977" s="1">
        <v>414</v>
      </c>
      <c r="L9977" s="1">
        <v>10</v>
      </c>
      <c r="M9977" s="6">
        <f t="shared" si="991"/>
        <v>13.571159635924857</v>
      </c>
      <c r="N9977" s="1">
        <v>0</v>
      </c>
      <c r="O9977" s="1">
        <v>0</v>
      </c>
      <c r="P9977" s="12">
        <f t="shared" si="988"/>
        <v>0</v>
      </c>
      <c r="Q9977" s="1">
        <v>0</v>
      </c>
      <c r="R9977" s="1">
        <v>0</v>
      </c>
      <c r="S9977" s="1">
        <v>0.3</v>
      </c>
      <c r="T9977" s="1">
        <v>0</v>
      </c>
      <c r="U9977" s="4" t="s">
        <v>62</v>
      </c>
      <c r="V9977">
        <v>0.49</v>
      </c>
      <c r="W9977">
        <v>0.4</v>
      </c>
      <c r="X9977">
        <v>0.75</v>
      </c>
      <c r="Y9977">
        <v>2.38</v>
      </c>
      <c r="Z9977">
        <v>0.25</v>
      </c>
      <c r="AA9977" s="5">
        <f t="shared" si="993"/>
        <v>0.3</v>
      </c>
      <c r="AB9977" s="15" cm="1">
        <f t="array" ref="AB9977">_xlfn.SWITCH(U9977,"夏",122,"冬",90,"春",153,"秋",153,0)</f>
        <v>90</v>
      </c>
      <c r="AC9977" s="16">
        <f t="shared" si="994"/>
        <v>27</v>
      </c>
      <c r="AD9977" s="5">
        <f>IFERROR(AA9977/D9977,0)</f>
        <v>2.1015761821366022E-3</v>
      </c>
      <c r="AE9977" s="15">
        <f t="shared" si="995"/>
        <v>0.24657534246575341</v>
      </c>
      <c r="AF9977" s="5">
        <f>IFERROR(AD9977*AE9977*48,0)</f>
        <v>2.4873449607753756E-2</v>
      </c>
    </row>
    <row r="9978" spans="2:32" x14ac:dyDescent="0.15">
      <c r="B9978" s="1" t="s">
        <v>49</v>
      </c>
      <c r="C9978" s="1" t="s">
        <v>58</v>
      </c>
      <c r="D9978" s="1">
        <v>142.75</v>
      </c>
      <c r="E9978" s="6">
        <v>3.13</v>
      </c>
      <c r="F9978" s="18">
        <v>0.33333333333333298</v>
      </c>
      <c r="G9978" s="1">
        <v>12.7</v>
      </c>
      <c r="H9978" s="1">
        <v>68</v>
      </c>
      <c r="I9978" s="1">
        <v>12.9</v>
      </c>
      <c r="J9978" s="1">
        <v>0.1</v>
      </c>
      <c r="K9978" s="1">
        <v>413</v>
      </c>
      <c r="L9978" s="1">
        <v>170</v>
      </c>
      <c r="M9978" s="6">
        <f t="shared" si="991"/>
        <v>12.971608131048811</v>
      </c>
      <c r="N9978" s="1">
        <v>0</v>
      </c>
      <c r="O9978" s="1">
        <v>0</v>
      </c>
      <c r="P9978" s="12">
        <f t="shared" si="988"/>
        <v>0</v>
      </c>
      <c r="Q9978" s="1">
        <v>0</v>
      </c>
      <c r="R9978" s="1">
        <v>1.6</v>
      </c>
      <c r="S9978" s="1">
        <v>0.6</v>
      </c>
      <c r="T9978" s="1">
        <v>0</v>
      </c>
      <c r="U9978" s="4" t="s">
        <v>62</v>
      </c>
      <c r="V9978">
        <v>0.49</v>
      </c>
      <c r="W9978">
        <v>0.4</v>
      </c>
      <c r="X9978">
        <v>0.75</v>
      </c>
      <c r="Y9978">
        <v>2.38</v>
      </c>
      <c r="Z9978">
        <v>0.25</v>
      </c>
      <c r="AA9978" s="5">
        <f t="shared" si="993"/>
        <v>2.2000000000000002</v>
      </c>
      <c r="AB9978" s="15" cm="1">
        <f t="array" ref="AB9978">_xlfn.SWITCH(U9978,"夏",122,"冬",90,"春",153,"秋",153,0)</f>
        <v>90</v>
      </c>
      <c r="AC9978" s="16">
        <f t="shared" si="994"/>
        <v>198.00000000000003</v>
      </c>
      <c r="AD9978" s="5">
        <f>IFERROR(AA9978/D9978,0)</f>
        <v>1.5411558669001752E-2</v>
      </c>
      <c r="AE9978" s="15">
        <f t="shared" si="995"/>
        <v>0.24657534246575341</v>
      </c>
      <c r="AF9978" s="5">
        <f>IFERROR(AD9978*AE9978*48,0)</f>
        <v>0.1824052971235276</v>
      </c>
    </row>
    <row r="9979" spans="2:32" x14ac:dyDescent="0.15">
      <c r="B9979" s="1" t="s">
        <v>49</v>
      </c>
      <c r="C9979" s="1" t="s">
        <v>58</v>
      </c>
      <c r="D9979" s="1">
        <v>142.75</v>
      </c>
      <c r="E9979" s="6">
        <v>3.13</v>
      </c>
      <c r="F9979" s="18">
        <v>0.35416666666666702</v>
      </c>
      <c r="G9979" s="1">
        <v>13.4</v>
      </c>
      <c r="H9979" s="1">
        <v>65</v>
      </c>
      <c r="I9979" s="1">
        <v>13.6</v>
      </c>
      <c r="J9979" s="1">
        <v>0.1</v>
      </c>
      <c r="K9979" s="1">
        <v>440</v>
      </c>
      <c r="L9979" s="1">
        <v>210</v>
      </c>
      <c r="M9979" s="6">
        <f t="shared" si="991"/>
        <v>13.671085251029467</v>
      </c>
      <c r="N9979" s="7">
        <v>1</v>
      </c>
      <c r="O9979" s="11" cm="1">
        <f t="array" ref="O9979">ROUND(_xlfn.SWITCH(C9979,"建筑专教",IF(S9979&gt;0.1,1.38,1.28),"阶梯教室",IF(S9979&gt;0.1,1.15,1.05),"公共教室",IF(S9979&gt;0.1,1.22,1.12),IF(S9979&gt;0.1,1.2,1.1))+(MOD(ROW()*11,31)/31-0.5)*0.06,2)</f>
        <v>1.41</v>
      </c>
      <c r="P9979" s="12">
        <f t="shared" si="988"/>
        <v>0.05</v>
      </c>
      <c r="Q9979" s="13">
        <f t="shared" ref="Q9979:Q9985" si="997">(0.303*EXP(-0.036*(O9979*58.15))+0.028)*((O9979*58.15)-0.00305*(5733-6.99*(O9979*58.15)-(EXP(16.6536-4030.183/(G9979+235))*(H9979/100)))-0.42*((O9979*58.15)-58.15)-0.000017*(O9979*58.15)*(5867-(EXP(16.6536-4030.183/(G9979+235))*(H9979/100)))-0.0014*(O9979*58.15)*(34-G9979)-0.0000000396*IF(N9979*0.155&gt;0.078,1.05+0.645*N9979*0.155,1)*(POWER((35.7-0.028*(O9979*58.15)-N9979*0.155*(0.0000000396*IF(N9979*0.155&gt;0.078,1.05+0.645*N9979*0.155,1)*(POWER((35.7-0.028*(O9979*58.15)-N9979*0.155*0.1)+273,4)-POWER(M9979+273,4))+IF(N9979*0.155&gt;0.078,1.05+0.645*N9979*0.155,1)*IF(J9979&lt;0.2,2.38*ABS(35.7-0.028*(O9979*58.15)-G9979)^0.25,12.1*SQRT(J9979))*(35.7-0.028*(O9979*58.15)-G9979))+273),4)-POWER(M9979+273,4))-IF(N9979*0.155&gt;0.078,1.05+0.645*N9979*0.155,1)*IF(J9979&lt;0.2,2.38*ABS(35.7-0.028*(O9979*58.15)-N9979*0.155*0.1-G9979)^0.25,12.1*SQRT(J9979))*(35.7-0.028*(O9979*58.15)-N9979*0.155*0.1-G9979))</f>
        <v>-0.82485101873803068</v>
      </c>
      <c r="R9979" s="1">
        <v>1.9</v>
      </c>
      <c r="S9979" s="1">
        <v>0.5</v>
      </c>
      <c r="T9979" s="1">
        <v>0.1</v>
      </c>
      <c r="U9979" s="4" t="s">
        <v>62</v>
      </c>
      <c r="V9979">
        <v>0.49</v>
      </c>
      <c r="W9979">
        <v>0.4</v>
      </c>
      <c r="X9979">
        <v>0.75</v>
      </c>
      <c r="Y9979">
        <v>2.38</v>
      </c>
      <c r="Z9979">
        <v>0.25</v>
      </c>
      <c r="AA9979" s="5">
        <f t="shared" si="993"/>
        <v>2.5</v>
      </c>
      <c r="AB9979" s="15" cm="1">
        <f t="array" ref="AB9979">_xlfn.SWITCH(U9979,"夏",122,"冬",90,"春",153,"秋",153,0)</f>
        <v>90</v>
      </c>
      <c r="AC9979" s="16">
        <f t="shared" si="994"/>
        <v>225</v>
      </c>
      <c r="AD9979" s="5">
        <f>IFERROR(AA9979/D9979,0)</f>
        <v>1.7513134851138354E-2</v>
      </c>
      <c r="AE9979" s="15">
        <f t="shared" si="995"/>
        <v>0.24657534246575341</v>
      </c>
      <c r="AF9979" s="5">
        <f>IFERROR(AD9979*AE9979*48,0)</f>
        <v>0.20727874673128133</v>
      </c>
    </row>
    <row r="9980" spans="2:32" x14ac:dyDescent="0.15">
      <c r="B9980" s="1" t="s">
        <v>49</v>
      </c>
      <c r="C9980" s="1" t="s">
        <v>58</v>
      </c>
      <c r="D9980" s="1">
        <v>142.75</v>
      </c>
      <c r="E9980" s="6">
        <v>3.13</v>
      </c>
      <c r="F9980" s="18">
        <v>0.375</v>
      </c>
      <c r="G9980" s="1">
        <v>14.2</v>
      </c>
      <c r="H9980" s="1">
        <v>61</v>
      </c>
      <c r="I9980" s="1">
        <v>14.4</v>
      </c>
      <c r="J9980" s="1">
        <v>0.1</v>
      </c>
      <c r="K9980" s="1">
        <v>590</v>
      </c>
      <c r="L9980" s="1">
        <v>270</v>
      </c>
      <c r="M9980" s="6">
        <f t="shared" si="991"/>
        <v>14.470493886393399</v>
      </c>
      <c r="N9980" s="7">
        <v>1</v>
      </c>
      <c r="O9980" s="11" cm="1">
        <f t="array" ref="O9980">ROUND(_xlfn.SWITCH(C9980,"建筑专教",IF(S9980&gt;0.1,1.38,1.28),"阶梯教室",IF(S9980&gt;0.1,1.15,1.05),"公共教室",IF(S9980&gt;0.1,1.22,1.12),IF(S9980&gt;0.1,1.2,1.1))+(MOD(ROW()*11,31)/31-0.5)*0.06,2)</f>
        <v>1.37</v>
      </c>
      <c r="P9980" s="12">
        <f t="shared" si="988"/>
        <v>0.22</v>
      </c>
      <c r="Q9980" s="13">
        <f t="shared" si="997"/>
        <v>-0.73461909571342787</v>
      </c>
      <c r="R9980" s="1">
        <v>2.2000000000000002</v>
      </c>
      <c r="S9980" s="1">
        <v>0.4</v>
      </c>
      <c r="T9980" s="1">
        <v>0.2</v>
      </c>
      <c r="U9980" s="4" t="s">
        <v>62</v>
      </c>
      <c r="V9980">
        <v>0.49</v>
      </c>
      <c r="W9980">
        <v>0.4</v>
      </c>
      <c r="X9980">
        <v>0.75</v>
      </c>
      <c r="Y9980">
        <v>2.38</v>
      </c>
      <c r="Z9980">
        <v>0.25</v>
      </c>
      <c r="AA9980" s="5">
        <f t="shared" si="993"/>
        <v>2.8000000000000003</v>
      </c>
      <c r="AB9980" s="15" cm="1">
        <f t="array" ref="AB9980">_xlfn.SWITCH(U9980,"夏",122,"冬",90,"春",153,"秋",153,0)</f>
        <v>90</v>
      </c>
      <c r="AC9980" s="16">
        <f t="shared" si="994"/>
        <v>252.00000000000003</v>
      </c>
      <c r="AD9980" s="5">
        <f>IFERROR(AA9980/D9980,0)</f>
        <v>1.9614711033274959E-2</v>
      </c>
      <c r="AE9980" s="15">
        <f t="shared" si="995"/>
        <v>0.24657534246575341</v>
      </c>
      <c r="AF9980" s="5">
        <f>IFERROR(AD9980*AE9980*48,0)</f>
        <v>0.23215219633903514</v>
      </c>
    </row>
    <row r="9981" spans="2:32" x14ac:dyDescent="0.15">
      <c r="B9981" s="1" t="s">
        <v>49</v>
      </c>
      <c r="C9981" s="1" t="s">
        <v>58</v>
      </c>
      <c r="D9981" s="1">
        <v>142.75</v>
      </c>
      <c r="E9981" s="6">
        <v>3.13</v>
      </c>
      <c r="F9981" s="18">
        <v>0.39583333333333298</v>
      </c>
      <c r="G9981" s="1">
        <v>15</v>
      </c>
      <c r="H9981" s="1">
        <v>57</v>
      </c>
      <c r="I9981" s="1">
        <v>15.2</v>
      </c>
      <c r="J9981" s="1">
        <v>0.1</v>
      </c>
      <c r="K9981" s="1">
        <v>720</v>
      </c>
      <c r="L9981" s="1">
        <v>320</v>
      </c>
      <c r="M9981" s="6">
        <f t="shared" si="991"/>
        <v>15.269909060719442</v>
      </c>
      <c r="N9981" s="7">
        <v>1</v>
      </c>
      <c r="O9981" s="11" cm="1">
        <f t="array" ref="O9981">ROUND(_xlfn.SWITCH(C9981,"建筑专教",IF(S9981&gt;0.1,1.38,1.28),"阶梯教室",IF(S9981&gt;0.1,1.15,1.05),"公共教室",IF(S9981&gt;0.1,1.22,1.12),IF(S9981&gt;0.1,1.2,1.1))+(MOD(ROW()*11,31)/31-0.5)*0.06,2)</f>
        <v>1.39</v>
      </c>
      <c r="P9981" s="12">
        <f t="shared" ref="P9981:P10044" si="998">IF(O9981=0,0,ROUND(MIN(MAX((K9981-400)/(320*E9981*IF(C9981="公共教室",0.95,IF(C9981="建筑专教",0.85,IF(C9981="阶梯教室",1.15,1)))),0),2),2))</f>
        <v>0.38</v>
      </c>
      <c r="Q9981" s="13">
        <f t="shared" si="997"/>
        <v>-0.52346884011052675</v>
      </c>
      <c r="R9981" s="1">
        <v>2.5</v>
      </c>
      <c r="S9981" s="1">
        <v>0.3</v>
      </c>
      <c r="T9981" s="1">
        <v>0.3</v>
      </c>
      <c r="U9981" s="4" t="s">
        <v>62</v>
      </c>
      <c r="V9981">
        <v>0.49</v>
      </c>
      <c r="W9981">
        <v>0.4</v>
      </c>
      <c r="X9981">
        <v>0.75</v>
      </c>
      <c r="Y9981">
        <v>2.38</v>
      </c>
      <c r="Z9981">
        <v>0.25</v>
      </c>
      <c r="AA9981" s="5">
        <f t="shared" si="993"/>
        <v>3.0999999999999996</v>
      </c>
      <c r="AB9981" s="15" cm="1">
        <f t="array" ref="AB9981">_xlfn.SWITCH(U9981,"夏",122,"冬",90,"春",153,"秋",153,0)</f>
        <v>90</v>
      </c>
      <c r="AC9981" s="16">
        <f t="shared" si="994"/>
        <v>278.99999999999994</v>
      </c>
      <c r="AD9981" s="5">
        <f>IFERROR(AA9981/D9981,0)</f>
        <v>2.1716287215411557E-2</v>
      </c>
      <c r="AE9981" s="15">
        <f t="shared" si="995"/>
        <v>0.24657534246575341</v>
      </c>
      <c r="AF9981" s="5">
        <f>IFERROR(AD9981*AE9981*48,0)</f>
        <v>0.25702564594678878</v>
      </c>
    </row>
    <row r="9982" spans="2:32" x14ac:dyDescent="0.15">
      <c r="B9982" s="1" t="s">
        <v>49</v>
      </c>
      <c r="C9982" s="1" t="s">
        <v>58</v>
      </c>
      <c r="D9982" s="1">
        <v>142.75</v>
      </c>
      <c r="E9982" s="6">
        <v>3.13</v>
      </c>
      <c r="F9982" s="18">
        <v>0.41666666666666702</v>
      </c>
      <c r="G9982" s="1">
        <v>15.8</v>
      </c>
      <c r="H9982" s="1">
        <v>54</v>
      </c>
      <c r="I9982" s="1">
        <v>16</v>
      </c>
      <c r="J9982" s="1">
        <v>0.1</v>
      </c>
      <c r="K9982" s="1">
        <v>820</v>
      </c>
      <c r="L9982" s="1">
        <v>360</v>
      </c>
      <c r="M9982" s="6">
        <f t="shared" si="991"/>
        <v>16.069330683922487</v>
      </c>
      <c r="N9982" s="7">
        <v>1</v>
      </c>
      <c r="O9982" s="11" cm="1">
        <f t="array" ref="O9982">ROUND(_xlfn.SWITCH(C9982,"建筑专教",IF(S9982&gt;0.1,1.38,1.28),"阶梯教室",IF(S9982&gt;0.1,1.15,1.05),"公共教室",IF(S9982&gt;0.1,1.22,1.12),IF(S9982&gt;0.1,1.2,1.1))+(MOD(ROW()*11,31)/31-0.5)*0.06,2)</f>
        <v>1.35</v>
      </c>
      <c r="P9982" s="12">
        <f t="shared" si="998"/>
        <v>0.49</v>
      </c>
      <c r="Q9982" s="13">
        <f t="shared" si="997"/>
        <v>-0.43086752312845111</v>
      </c>
      <c r="R9982" s="1">
        <v>2.6</v>
      </c>
      <c r="S9982" s="1">
        <v>0.2</v>
      </c>
      <c r="T9982" s="1">
        <v>0.4</v>
      </c>
      <c r="U9982" s="4" t="s">
        <v>62</v>
      </c>
      <c r="V9982">
        <v>0.49</v>
      </c>
      <c r="W9982">
        <v>0.4</v>
      </c>
      <c r="X9982">
        <v>0.75</v>
      </c>
      <c r="Y9982">
        <v>2.38</v>
      </c>
      <c r="Z9982">
        <v>0.25</v>
      </c>
      <c r="AA9982" s="5">
        <f t="shared" si="993"/>
        <v>3.2</v>
      </c>
      <c r="AB9982" s="15" cm="1">
        <f t="array" ref="AB9982">_xlfn.SWITCH(U9982,"夏",122,"冬",90,"春",153,"秋",153,0)</f>
        <v>90</v>
      </c>
      <c r="AC9982" s="16">
        <f t="shared" si="994"/>
        <v>288</v>
      </c>
      <c r="AD9982" s="5">
        <f>IFERROR(AA9982/D9982,0)</f>
        <v>2.2416812609457094E-2</v>
      </c>
      <c r="AE9982" s="15">
        <f t="shared" si="995"/>
        <v>0.24657534246575341</v>
      </c>
      <c r="AF9982" s="5">
        <f>IFERROR(AD9982*AE9982*48,0)</f>
        <v>0.26531679581604012</v>
      </c>
    </row>
    <row r="9983" spans="2:32" x14ac:dyDescent="0.15">
      <c r="B9983" s="1" t="s">
        <v>49</v>
      </c>
      <c r="C9983" s="1" t="s">
        <v>58</v>
      </c>
      <c r="D9983" s="1">
        <v>142.75</v>
      </c>
      <c r="E9983" s="6">
        <v>3.13</v>
      </c>
      <c r="F9983" s="18">
        <v>0.4375</v>
      </c>
      <c r="G9983" s="1">
        <v>16.5</v>
      </c>
      <c r="H9983" s="1">
        <v>51</v>
      </c>
      <c r="I9983" s="1">
        <v>16.7</v>
      </c>
      <c r="J9983" s="1">
        <v>0.1</v>
      </c>
      <c r="K9983" s="1">
        <v>880</v>
      </c>
      <c r="L9983" s="1">
        <v>400</v>
      </c>
      <c r="M9983" s="6">
        <f t="shared" si="991"/>
        <v>16.768829824631155</v>
      </c>
      <c r="N9983" s="7">
        <v>1</v>
      </c>
      <c r="O9983" s="11" cm="1">
        <f t="array" ref="O9983">ROUND(_xlfn.SWITCH(C9983,"建筑专教",IF(S9983&gt;0.1,1.38,1.28),"阶梯教室",IF(S9983&gt;0.1,1.15,1.05),"公共教室",IF(S9983&gt;0.1,1.22,1.12),IF(S9983&gt;0.1,1.2,1.1))+(MOD(ROW()*11,31)/31-0.5)*0.06,2)</f>
        <v>1.37</v>
      </c>
      <c r="P9983" s="12">
        <f t="shared" si="998"/>
        <v>0.56000000000000005</v>
      </c>
      <c r="Q9983" s="13">
        <f t="shared" si="997"/>
        <v>-0.25025206599931421</v>
      </c>
      <c r="R9983" s="1">
        <v>2.4</v>
      </c>
      <c r="S9983" s="1">
        <v>0.2</v>
      </c>
      <c r="T9983" s="1">
        <v>0.5</v>
      </c>
      <c r="U9983" s="4" t="s">
        <v>62</v>
      </c>
      <c r="V9983">
        <v>0.49</v>
      </c>
      <c r="W9983">
        <v>0.4</v>
      </c>
      <c r="X9983">
        <v>0.75</v>
      </c>
      <c r="Y9983">
        <v>2.38</v>
      </c>
      <c r="Z9983">
        <v>0.25</v>
      </c>
      <c r="AA9983" s="5">
        <f t="shared" si="993"/>
        <v>3.1</v>
      </c>
      <c r="AB9983" s="15" cm="1">
        <f t="array" ref="AB9983">_xlfn.SWITCH(U9983,"夏",122,"冬",90,"春",153,"秋",153,0)</f>
        <v>90</v>
      </c>
      <c r="AC9983" s="16">
        <f t="shared" si="994"/>
        <v>279</v>
      </c>
      <c r="AD9983" s="5">
        <f>IFERROR(AA9983/D9983,0)</f>
        <v>2.1716287215411561E-2</v>
      </c>
      <c r="AE9983" s="15">
        <f t="shared" si="995"/>
        <v>0.24657534246575341</v>
      </c>
      <c r="AF9983" s="5">
        <f>IFERROR(AD9983*AE9983*48,0)</f>
        <v>0.25702564594678884</v>
      </c>
    </row>
    <row r="9984" spans="2:32" x14ac:dyDescent="0.15">
      <c r="B9984" s="1" t="s">
        <v>49</v>
      </c>
      <c r="C9984" s="1" t="s">
        <v>58</v>
      </c>
      <c r="D9984" s="1">
        <v>142.75</v>
      </c>
      <c r="E9984" s="6">
        <v>3.13</v>
      </c>
      <c r="F9984" s="18">
        <v>0.45833333333333298</v>
      </c>
      <c r="G9984" s="1">
        <v>17</v>
      </c>
      <c r="H9984" s="1">
        <v>49</v>
      </c>
      <c r="I9984" s="1">
        <v>17.2</v>
      </c>
      <c r="J9984" s="1">
        <v>0.1</v>
      </c>
      <c r="K9984" s="1">
        <v>850</v>
      </c>
      <c r="L9984" s="1">
        <v>430</v>
      </c>
      <c r="M9984" s="6">
        <f t="shared" si="991"/>
        <v>17.268475016954994</v>
      </c>
      <c r="N9984" s="7">
        <v>1</v>
      </c>
      <c r="O9984" s="11" cm="1">
        <f t="array" ref="O9984">ROUND(_xlfn.SWITCH(C9984,"建筑专教",IF(S9984&gt;0.1,1.38,1.28),"阶梯教室",IF(S9984&gt;0.1,1.15,1.05),"公共教室",IF(S9984&gt;0.1,1.22,1.12),IF(S9984&gt;0.1,1.2,1.1))+(MOD(ROW()*11,31)/31-0.5)*0.06,2)</f>
        <v>1.39</v>
      </c>
      <c r="P9984" s="12">
        <f t="shared" si="998"/>
        <v>0.53</v>
      </c>
      <c r="Q9984" s="13">
        <f t="shared" si="997"/>
        <v>-0.11787411581421824</v>
      </c>
      <c r="R9984" s="1">
        <v>2.2000000000000002</v>
      </c>
      <c r="S9984" s="1">
        <v>0.2</v>
      </c>
      <c r="T9984" s="1">
        <v>0.4</v>
      </c>
      <c r="U9984" s="4" t="s">
        <v>62</v>
      </c>
      <c r="V9984">
        <v>0.49</v>
      </c>
      <c r="W9984">
        <v>0.4</v>
      </c>
      <c r="X9984">
        <v>0.75</v>
      </c>
      <c r="Y9984">
        <v>2.38</v>
      </c>
      <c r="Z9984">
        <v>0.25</v>
      </c>
      <c r="AA9984" s="5">
        <f t="shared" si="993"/>
        <v>2.8000000000000003</v>
      </c>
      <c r="AB9984" s="15" cm="1">
        <f t="array" ref="AB9984">_xlfn.SWITCH(U9984,"夏",122,"冬",90,"春",153,"秋",153,0)</f>
        <v>90</v>
      </c>
      <c r="AC9984" s="16">
        <f t="shared" si="994"/>
        <v>252.00000000000003</v>
      </c>
      <c r="AD9984" s="5">
        <f>IFERROR(AA9984/D9984,0)</f>
        <v>1.9614711033274959E-2</v>
      </c>
      <c r="AE9984" s="15">
        <f t="shared" si="995"/>
        <v>0.24657534246575341</v>
      </c>
      <c r="AF9984" s="5">
        <f>IFERROR(AD9984*AE9984*48,0)</f>
        <v>0.23215219633903514</v>
      </c>
    </row>
    <row r="9985" spans="2:32" x14ac:dyDescent="0.15">
      <c r="B9985" s="1" t="s">
        <v>49</v>
      </c>
      <c r="C9985" s="1" t="s">
        <v>58</v>
      </c>
      <c r="D9985" s="1">
        <v>142.75</v>
      </c>
      <c r="E9985" s="6">
        <v>3.13</v>
      </c>
      <c r="F9985" s="18">
        <v>0.47916666666666702</v>
      </c>
      <c r="G9985" s="1">
        <v>17.399999999999999</v>
      </c>
      <c r="H9985" s="1">
        <v>47</v>
      </c>
      <c r="I9985" s="1">
        <v>17.600000000000001</v>
      </c>
      <c r="J9985" s="1">
        <v>0.1</v>
      </c>
      <c r="K9985" s="1">
        <v>740</v>
      </c>
      <c r="L9985" s="1">
        <v>450</v>
      </c>
      <c r="M9985" s="6">
        <f t="shared" si="991"/>
        <v>17.668192924010555</v>
      </c>
      <c r="N9985" s="7">
        <v>1</v>
      </c>
      <c r="O9985" s="11" cm="1">
        <f t="array" ref="O9985">ROUND(_xlfn.SWITCH(C9985,"建筑专教",IF(S9985&gt;0.1,1.38,1.28),"阶梯教室",IF(S9985&gt;0.1,1.15,1.05),"公共教室",IF(S9985&gt;0.1,1.22,1.12),IF(S9985&gt;0.1,1.2,1.1))+(MOD(ROW()*11,31)/31-0.5)*0.06,2)</f>
        <v>1.35</v>
      </c>
      <c r="P9985" s="12">
        <f t="shared" si="998"/>
        <v>0.4</v>
      </c>
      <c r="Q9985" s="13">
        <f t="shared" si="997"/>
        <v>-0.10240229959705055</v>
      </c>
      <c r="R9985" s="1">
        <v>1.8</v>
      </c>
      <c r="S9985" s="1">
        <v>0.3</v>
      </c>
      <c r="T9985" s="1">
        <v>0.2</v>
      </c>
      <c r="U9985" s="4" t="s">
        <v>62</v>
      </c>
      <c r="V9985">
        <v>0.49</v>
      </c>
      <c r="W9985">
        <v>0.4</v>
      </c>
      <c r="X9985">
        <v>0.75</v>
      </c>
      <c r="Y9985">
        <v>2.38</v>
      </c>
      <c r="Z9985">
        <v>0.25</v>
      </c>
      <c r="AA9985" s="5">
        <f t="shared" si="993"/>
        <v>2.3000000000000003</v>
      </c>
      <c r="AB9985" s="15" cm="1">
        <f t="array" ref="AB9985">_xlfn.SWITCH(U9985,"夏",122,"冬",90,"春",153,"秋",153,0)</f>
        <v>90</v>
      </c>
      <c r="AC9985" s="16">
        <f t="shared" si="994"/>
        <v>207.00000000000003</v>
      </c>
      <c r="AD9985" s="5">
        <f>IFERROR(AA9985/D9985,0)</f>
        <v>1.6112084063047288E-2</v>
      </c>
      <c r="AE9985" s="15">
        <f t="shared" si="995"/>
        <v>0.24657534246575341</v>
      </c>
      <c r="AF9985" s="5">
        <f>IFERROR(AD9985*AE9985*48,0)</f>
        <v>0.19069644699277882</v>
      </c>
    </row>
    <row r="9986" spans="2:32" x14ac:dyDescent="0.15">
      <c r="B9986" s="1" t="s">
        <v>49</v>
      </c>
      <c r="C9986" s="1" t="s">
        <v>58</v>
      </c>
      <c r="D9986" s="1">
        <v>142.75</v>
      </c>
      <c r="E9986" s="6">
        <v>3.13</v>
      </c>
      <c r="F9986" s="18">
        <v>0.5</v>
      </c>
      <c r="G9986" s="1">
        <v>17.600000000000001</v>
      </c>
      <c r="H9986" s="1">
        <v>46</v>
      </c>
      <c r="I9986" s="1">
        <v>17.8</v>
      </c>
      <c r="J9986" s="1">
        <v>0.1</v>
      </c>
      <c r="K9986" s="1">
        <v>570</v>
      </c>
      <c r="L9986" s="1">
        <v>470</v>
      </c>
      <c r="M9986" s="6">
        <f t="shared" si="991"/>
        <v>17.868052458263719</v>
      </c>
      <c r="N9986" s="1">
        <v>0</v>
      </c>
      <c r="O9986" s="1">
        <v>0</v>
      </c>
      <c r="P9986" s="12">
        <f t="shared" si="998"/>
        <v>0</v>
      </c>
      <c r="Q9986" s="1">
        <v>0</v>
      </c>
      <c r="R9986" s="1">
        <v>0</v>
      </c>
      <c r="S9986" s="1">
        <v>0.4</v>
      </c>
      <c r="T9986" s="1">
        <v>0</v>
      </c>
      <c r="U9986" s="4" t="s">
        <v>62</v>
      </c>
      <c r="V9986">
        <v>0.49</v>
      </c>
      <c r="W9986">
        <v>0.4</v>
      </c>
      <c r="X9986">
        <v>0.75</v>
      </c>
      <c r="Y9986">
        <v>2.38</v>
      </c>
      <c r="Z9986">
        <v>0.25</v>
      </c>
      <c r="AA9986" s="5">
        <f t="shared" si="993"/>
        <v>0.4</v>
      </c>
      <c r="AB9986" s="15" cm="1">
        <f t="array" ref="AB9986">_xlfn.SWITCH(U9986,"夏",122,"冬",90,"春",153,"秋",153,0)</f>
        <v>90</v>
      </c>
      <c r="AC9986" s="16">
        <f t="shared" si="994"/>
        <v>36</v>
      </c>
      <c r="AD9986" s="5">
        <f>IFERROR(AA9986/D9986,0)</f>
        <v>2.8021015761821367E-3</v>
      </c>
      <c r="AE9986" s="15">
        <f t="shared" si="995"/>
        <v>0.24657534246575341</v>
      </c>
      <c r="AF9986" s="5">
        <f>IFERROR(AD9986*AE9986*48,0)</f>
        <v>3.3164599477005015E-2</v>
      </c>
    </row>
    <row r="9987" spans="2:32" x14ac:dyDescent="0.15">
      <c r="B9987" s="1" t="s">
        <v>49</v>
      </c>
      <c r="C9987" s="1" t="s">
        <v>58</v>
      </c>
      <c r="D9987" s="1">
        <v>142.75</v>
      </c>
      <c r="E9987" s="6">
        <v>3.13</v>
      </c>
      <c r="F9987" s="18">
        <v>0.52083333333333304</v>
      </c>
      <c r="G9987" s="1">
        <v>17.2</v>
      </c>
      <c r="H9987" s="1">
        <v>48</v>
      </c>
      <c r="I9987" s="1">
        <v>17.399999999999999</v>
      </c>
      <c r="J9987" s="1">
        <v>0.1</v>
      </c>
      <c r="K9987" s="1">
        <v>495</v>
      </c>
      <c r="L9987" s="1">
        <v>460</v>
      </c>
      <c r="M9987" s="6">
        <f t="shared" si="991"/>
        <v>17.468333776463965</v>
      </c>
      <c r="N9987" s="1">
        <v>0</v>
      </c>
      <c r="O9987" s="1">
        <v>0</v>
      </c>
      <c r="P9987" s="12">
        <f t="shared" si="998"/>
        <v>0</v>
      </c>
      <c r="Q9987" s="1">
        <v>0</v>
      </c>
      <c r="R9987" s="1">
        <v>0</v>
      </c>
      <c r="S9987" s="1">
        <v>0.3</v>
      </c>
      <c r="T9987" s="1">
        <v>0</v>
      </c>
      <c r="U9987" s="4" t="s">
        <v>62</v>
      </c>
      <c r="V9987">
        <v>0.49</v>
      </c>
      <c r="W9987">
        <v>0.4</v>
      </c>
      <c r="X9987">
        <v>0.75</v>
      </c>
      <c r="Y9987">
        <v>2.38</v>
      </c>
      <c r="Z9987">
        <v>0.25</v>
      </c>
      <c r="AA9987" s="5">
        <f t="shared" si="993"/>
        <v>0.3</v>
      </c>
      <c r="AB9987" s="15" cm="1">
        <f t="array" ref="AB9987">_xlfn.SWITCH(U9987,"夏",122,"冬",90,"春",153,"秋",153,0)</f>
        <v>90</v>
      </c>
      <c r="AC9987" s="16">
        <f t="shared" si="994"/>
        <v>27</v>
      </c>
      <c r="AD9987" s="5">
        <f>IFERROR(AA9987/D9987,0)</f>
        <v>2.1015761821366022E-3</v>
      </c>
      <c r="AE9987" s="15">
        <f t="shared" si="995"/>
        <v>0.24657534246575341</v>
      </c>
      <c r="AF9987" s="5">
        <f>IFERROR(AD9987*AE9987*48,0)</f>
        <v>2.4873449607753756E-2</v>
      </c>
    </row>
    <row r="9988" spans="2:32" x14ac:dyDescent="0.15">
      <c r="B9988" s="1" t="s">
        <v>49</v>
      </c>
      <c r="C9988" s="1" t="s">
        <v>58</v>
      </c>
      <c r="D9988" s="1">
        <v>142.75</v>
      </c>
      <c r="E9988" s="6">
        <v>3.13</v>
      </c>
      <c r="F9988" s="18">
        <v>0.54166666666666696</v>
      </c>
      <c r="G9988" s="1">
        <v>16.899999999999999</v>
      </c>
      <c r="H9988" s="1">
        <v>50</v>
      </c>
      <c r="I9988" s="1">
        <v>17.100000000000001</v>
      </c>
      <c r="J9988" s="1">
        <v>0.1</v>
      </c>
      <c r="K9988" s="1">
        <v>455</v>
      </c>
      <c r="L9988" s="1">
        <v>440</v>
      </c>
      <c r="M9988" s="6">
        <f t="shared" si="991"/>
        <v>17.168545783132174</v>
      </c>
      <c r="N9988" s="1">
        <v>0</v>
      </c>
      <c r="O9988" s="1">
        <v>0</v>
      </c>
      <c r="P9988" s="12">
        <f t="shared" si="998"/>
        <v>0</v>
      </c>
      <c r="Q9988" s="1">
        <v>0</v>
      </c>
      <c r="R9988" s="1">
        <v>0</v>
      </c>
      <c r="S9988" s="1">
        <v>0.3</v>
      </c>
      <c r="T9988" s="1">
        <v>0</v>
      </c>
      <c r="U9988" s="4" t="s">
        <v>62</v>
      </c>
      <c r="V9988">
        <v>0.49</v>
      </c>
      <c r="W9988">
        <v>0.4</v>
      </c>
      <c r="X9988">
        <v>0.75</v>
      </c>
      <c r="Y9988">
        <v>2.38</v>
      </c>
      <c r="Z9988">
        <v>0.25</v>
      </c>
      <c r="AA9988" s="5">
        <f t="shared" si="993"/>
        <v>0.3</v>
      </c>
      <c r="AB9988" s="15" cm="1">
        <f t="array" ref="AB9988">_xlfn.SWITCH(U9988,"夏",122,"冬",90,"春",153,"秋",153,0)</f>
        <v>90</v>
      </c>
      <c r="AC9988" s="16">
        <f t="shared" si="994"/>
        <v>27</v>
      </c>
      <c r="AD9988" s="5">
        <f>IFERROR(AA9988/D9988,0)</f>
        <v>2.1015761821366022E-3</v>
      </c>
      <c r="AE9988" s="15">
        <f t="shared" si="995"/>
        <v>0.24657534246575341</v>
      </c>
      <c r="AF9988" s="5">
        <f>IFERROR(AD9988*AE9988*48,0)</f>
        <v>2.4873449607753756E-2</v>
      </c>
    </row>
    <row r="9989" spans="2:32" x14ac:dyDescent="0.15">
      <c r="B9989" s="1" t="s">
        <v>49</v>
      </c>
      <c r="C9989" s="1" t="s">
        <v>58</v>
      </c>
      <c r="D9989" s="1">
        <v>142.75</v>
      </c>
      <c r="E9989" s="6">
        <v>3.13</v>
      </c>
      <c r="F9989" s="18">
        <v>0.5625</v>
      </c>
      <c r="G9989" s="1">
        <v>16.600000000000001</v>
      </c>
      <c r="H9989" s="1">
        <v>53</v>
      </c>
      <c r="I9989" s="1">
        <v>16.8</v>
      </c>
      <c r="J9989" s="1">
        <v>0.1</v>
      </c>
      <c r="K9989" s="1">
        <v>430</v>
      </c>
      <c r="L9989" s="1">
        <v>420</v>
      </c>
      <c r="M9989" s="6">
        <f t="shared" si="991"/>
        <v>16.86875866740138</v>
      </c>
      <c r="N9989" s="1">
        <v>0</v>
      </c>
      <c r="O9989" s="1">
        <v>0</v>
      </c>
      <c r="P9989" s="12">
        <f t="shared" si="998"/>
        <v>0</v>
      </c>
      <c r="Q9989" s="1">
        <v>0</v>
      </c>
      <c r="R9989" s="1">
        <v>0</v>
      </c>
      <c r="S9989" s="1">
        <v>0.4</v>
      </c>
      <c r="T9989" s="1">
        <v>0</v>
      </c>
      <c r="U9989" s="4" t="s">
        <v>62</v>
      </c>
      <c r="V9989">
        <v>0.49</v>
      </c>
      <c r="W9989">
        <v>0.4</v>
      </c>
      <c r="X9989">
        <v>0.75</v>
      </c>
      <c r="Y9989">
        <v>2.38</v>
      </c>
      <c r="Z9989">
        <v>0.25</v>
      </c>
      <c r="AA9989" s="5">
        <f t="shared" si="993"/>
        <v>0.4</v>
      </c>
      <c r="AB9989" s="15" cm="1">
        <f t="array" ref="AB9989">_xlfn.SWITCH(U9989,"夏",122,"冬",90,"春",153,"秋",153,0)</f>
        <v>90</v>
      </c>
      <c r="AC9989" s="16">
        <f t="shared" si="994"/>
        <v>36</v>
      </c>
      <c r="AD9989" s="5">
        <f>IFERROR(AA9989/D9989,0)</f>
        <v>2.8021015761821367E-3</v>
      </c>
      <c r="AE9989" s="15">
        <f t="shared" si="995"/>
        <v>0.24657534246575341</v>
      </c>
      <c r="AF9989" s="5">
        <f>IFERROR(AD9989*AE9989*48,0)</f>
        <v>3.3164599477005015E-2</v>
      </c>
    </row>
    <row r="9990" spans="2:32" x14ac:dyDescent="0.15">
      <c r="B9990" s="1" t="s">
        <v>49</v>
      </c>
      <c r="C9990" s="1" t="s">
        <v>58</v>
      </c>
      <c r="D9990" s="1">
        <v>142.75</v>
      </c>
      <c r="E9990" s="6">
        <v>3.13</v>
      </c>
      <c r="F9990" s="18">
        <v>0.58333333333333304</v>
      </c>
      <c r="G9990" s="1">
        <v>16.899999999999999</v>
      </c>
      <c r="H9990" s="1">
        <v>50</v>
      </c>
      <c r="I9990" s="1">
        <v>17.100000000000001</v>
      </c>
      <c r="J9990" s="1">
        <v>0.1</v>
      </c>
      <c r="K9990" s="1">
        <v>605</v>
      </c>
      <c r="L9990" s="1">
        <v>380</v>
      </c>
      <c r="M9990" s="6">
        <f t="shared" si="991"/>
        <v>17.168545783132174</v>
      </c>
      <c r="N9990" s="7">
        <v>1</v>
      </c>
      <c r="O9990" s="11" cm="1">
        <f t="array" ref="O9990">ROUND(_xlfn.SWITCH(C9990,"建筑专教",IF(S9990&gt;0.1,1.38,1.28),"阶梯教室",IF(S9990&gt;0.1,1.15,1.05),"公共教室",IF(S9990&gt;0.1,1.22,1.12),IF(S9990&gt;0.1,1.2,1.1))+(MOD(ROW()*11,31)/31-0.5)*0.06,2)</f>
        <v>1.4</v>
      </c>
      <c r="P9990" s="12">
        <f t="shared" si="998"/>
        <v>0.24</v>
      </c>
      <c r="Q9990" s="13">
        <f t="shared" ref="Q9990:Q9995" si="999">(0.303*EXP(-0.036*(O9990*58.15))+0.028)*((O9990*58.15)-0.00305*(5733-6.99*(O9990*58.15)-(EXP(16.6536-4030.183/(G9990+235))*(H9990/100)))-0.42*((O9990*58.15)-58.15)-0.000017*(O9990*58.15)*(5867-(EXP(16.6536-4030.183/(G9990+235))*(H9990/100)))-0.0014*(O9990*58.15)*(34-G9990)-0.0000000396*IF(N9990*0.155&gt;0.078,1.05+0.645*N9990*0.155,1)*(POWER((35.7-0.028*(O9990*58.15)-N9990*0.155*(0.0000000396*IF(N9990*0.155&gt;0.078,1.05+0.645*N9990*0.155,1)*(POWER((35.7-0.028*(O9990*58.15)-N9990*0.155*0.1)+273,4)-POWER(M9990+273,4))+IF(N9990*0.155&gt;0.078,1.05+0.645*N9990*0.155,1)*IF(J9990&lt;0.2,2.38*ABS(35.7-0.028*(O9990*58.15)-G9990)^0.25,12.1*SQRT(J9990))*(35.7-0.028*(O9990*58.15)-G9990))+273),4)-POWER(M9990+273,4))-IF(N9990*0.155&gt;0.078,1.05+0.645*N9990*0.155,1)*IF(J9990&lt;0.2,2.38*ABS(35.7-0.028*(O9990*58.15)-N9990*0.155*0.1-G9990)^0.25,12.1*SQRT(J9990))*(35.7-0.028*(O9990*58.15)-N9990*0.155*0.1-G9990))</f>
        <v>-0.12175416680019301</v>
      </c>
      <c r="R9990" s="1">
        <v>2</v>
      </c>
      <c r="S9990" s="1">
        <v>0.5</v>
      </c>
      <c r="T9990" s="1">
        <v>0.2</v>
      </c>
      <c r="U9990" s="4" t="s">
        <v>62</v>
      </c>
      <c r="V9990">
        <v>0.49</v>
      </c>
      <c r="W9990">
        <v>0.4</v>
      </c>
      <c r="X9990">
        <v>0.75</v>
      </c>
      <c r="Y9990">
        <v>2.38</v>
      </c>
      <c r="Z9990">
        <v>0.25</v>
      </c>
      <c r="AA9990" s="5">
        <f t="shared" si="993"/>
        <v>2.7</v>
      </c>
      <c r="AB9990" s="15" cm="1">
        <f t="array" ref="AB9990">_xlfn.SWITCH(U9990,"夏",122,"冬",90,"春",153,"秋",153,0)</f>
        <v>90</v>
      </c>
      <c r="AC9990" s="16">
        <f t="shared" si="994"/>
        <v>243.00000000000003</v>
      </c>
      <c r="AD9990" s="5">
        <f>IFERROR(AA9990/D9990,0)</f>
        <v>1.8914185639229423E-2</v>
      </c>
      <c r="AE9990" s="15">
        <f t="shared" si="995"/>
        <v>0.24657534246575341</v>
      </c>
      <c r="AF9990" s="5">
        <f>IFERROR(AD9990*AE9990*48,0)</f>
        <v>0.22386104646978383</v>
      </c>
    </row>
    <row r="9991" spans="2:32" x14ac:dyDescent="0.15">
      <c r="B9991" s="1" t="s">
        <v>49</v>
      </c>
      <c r="C9991" s="1" t="s">
        <v>58</v>
      </c>
      <c r="D9991" s="1">
        <v>142.75</v>
      </c>
      <c r="E9991" s="6">
        <v>3.13</v>
      </c>
      <c r="F9991" s="18">
        <v>0.60416666666666696</v>
      </c>
      <c r="G9991" s="1">
        <v>17.5</v>
      </c>
      <c r="H9991" s="1">
        <v>47</v>
      </c>
      <c r="I9991" s="1">
        <v>17.7</v>
      </c>
      <c r="J9991" s="1">
        <v>0.1</v>
      </c>
      <c r="K9991" s="1">
        <v>775</v>
      </c>
      <c r="L9991" s="1">
        <v>350</v>
      </c>
      <c r="M9991" s="6">
        <f t="shared" si="991"/>
        <v>17.768122642881849</v>
      </c>
      <c r="N9991" s="7">
        <v>1</v>
      </c>
      <c r="O9991" s="11" cm="1">
        <f t="array" ref="O9991">ROUND(_xlfn.SWITCH(C9991,"建筑专教",IF(S9991&gt;0.1,1.38,1.28),"阶梯教室",IF(S9991&gt;0.1,1.15,1.05),"公共教室",IF(S9991&gt;0.1,1.22,1.12),IF(S9991&gt;0.1,1.2,1.1))+(MOD(ROW()*11,31)/31-0.5)*0.06,2)</f>
        <v>1.36</v>
      </c>
      <c r="P9991" s="12">
        <f t="shared" si="998"/>
        <v>0.44</v>
      </c>
      <c r="Q9991" s="13">
        <f t="shared" si="999"/>
        <v>-6.6672650024696814E-2</v>
      </c>
      <c r="R9991" s="1">
        <v>2.5</v>
      </c>
      <c r="S9991" s="1">
        <v>0.4</v>
      </c>
      <c r="T9991" s="1">
        <v>0.3</v>
      </c>
      <c r="U9991" s="4" t="s">
        <v>62</v>
      </c>
      <c r="V9991">
        <v>0.49</v>
      </c>
      <c r="W9991">
        <v>0.4</v>
      </c>
      <c r="X9991">
        <v>0.75</v>
      </c>
      <c r="Y9991">
        <v>2.38</v>
      </c>
      <c r="Z9991">
        <v>0.25</v>
      </c>
      <c r="AA9991" s="5">
        <f t="shared" si="993"/>
        <v>3.1999999999999997</v>
      </c>
      <c r="AB9991" s="15" cm="1">
        <f t="array" ref="AB9991">_xlfn.SWITCH(U9991,"夏",122,"冬",90,"春",153,"秋",153,0)</f>
        <v>90</v>
      </c>
      <c r="AC9991" s="16">
        <f t="shared" si="994"/>
        <v>288</v>
      </c>
      <c r="AD9991" s="5">
        <f>IFERROR(AA9991/D9991,0)</f>
        <v>2.241681260945709E-2</v>
      </c>
      <c r="AE9991" s="15">
        <f t="shared" si="995"/>
        <v>0.24657534246575341</v>
      </c>
      <c r="AF9991" s="5">
        <f>IFERROR(AD9991*AE9991*48,0)</f>
        <v>0.26531679581604006</v>
      </c>
    </row>
    <row r="9992" spans="2:32" x14ac:dyDescent="0.15">
      <c r="B9992" s="1" t="s">
        <v>49</v>
      </c>
      <c r="C9992" s="1" t="s">
        <v>58</v>
      </c>
      <c r="D9992" s="1">
        <v>142.75</v>
      </c>
      <c r="E9992" s="6">
        <v>3.13</v>
      </c>
      <c r="F9992" s="18">
        <v>0.625</v>
      </c>
      <c r="G9992" s="1">
        <v>18</v>
      </c>
      <c r="H9992" s="1">
        <v>44</v>
      </c>
      <c r="I9992" s="1">
        <v>18.2</v>
      </c>
      <c r="J9992" s="1">
        <v>0.1</v>
      </c>
      <c r="K9992" s="1">
        <v>865</v>
      </c>
      <c r="L9992" s="1">
        <v>320</v>
      </c>
      <c r="M9992" s="6">
        <f t="shared" si="991"/>
        <v>18.267772681592476</v>
      </c>
      <c r="N9992" s="7">
        <v>1</v>
      </c>
      <c r="O9992" s="11" cm="1">
        <f t="array" ref="O9992">ROUND(_xlfn.SWITCH(C9992,"建筑专教",IF(S9992&gt;0.1,1.38,1.28),"阶梯教室",IF(S9992&gt;0.1,1.15,1.05),"公共教室",IF(S9992&gt;0.1,1.22,1.12),IF(S9992&gt;0.1,1.2,1.1))+(MOD(ROW()*11,31)/31-0.5)*0.06,2)</f>
        <v>1.38</v>
      </c>
      <c r="P9992" s="12">
        <f t="shared" si="998"/>
        <v>0.55000000000000004</v>
      </c>
      <c r="Q9992" s="13">
        <f t="shared" si="999"/>
        <v>6.0313253797928852E-2</v>
      </c>
      <c r="R9992" s="1">
        <v>2.7</v>
      </c>
      <c r="S9992" s="1">
        <v>0.3</v>
      </c>
      <c r="T9992" s="1">
        <v>0.4</v>
      </c>
      <c r="U9992" s="4" t="s">
        <v>62</v>
      </c>
      <c r="V9992">
        <v>0.49</v>
      </c>
      <c r="W9992">
        <v>0.4</v>
      </c>
      <c r="X9992">
        <v>0.75</v>
      </c>
      <c r="Y9992">
        <v>2.38</v>
      </c>
      <c r="Z9992">
        <v>0.25</v>
      </c>
      <c r="AA9992" s="5">
        <f t="shared" si="993"/>
        <v>3.4</v>
      </c>
      <c r="AB9992" s="15" cm="1">
        <f t="array" ref="AB9992">_xlfn.SWITCH(U9992,"夏",122,"冬",90,"春",153,"秋",153,0)</f>
        <v>90</v>
      </c>
      <c r="AC9992" s="16">
        <f t="shared" si="994"/>
        <v>306</v>
      </c>
      <c r="AD9992" s="5">
        <f>IFERROR(AA9992/D9992,0)</f>
        <v>2.3817863397548159E-2</v>
      </c>
      <c r="AE9992" s="15">
        <f t="shared" si="995"/>
        <v>0.24657534246575341</v>
      </c>
      <c r="AF9992" s="5">
        <f>IFERROR(AD9992*AE9992*48,0)</f>
        <v>0.28189909555454257</v>
      </c>
    </row>
    <row r="9993" spans="2:32" x14ac:dyDescent="0.15">
      <c r="B9993" s="1" t="s">
        <v>49</v>
      </c>
      <c r="C9993" s="1" t="s">
        <v>58</v>
      </c>
      <c r="D9993" s="1">
        <v>142.75</v>
      </c>
      <c r="E9993" s="6">
        <v>3.13</v>
      </c>
      <c r="F9993" s="18">
        <v>0.64583333333333304</v>
      </c>
      <c r="G9993" s="1">
        <v>18.3</v>
      </c>
      <c r="H9993" s="1">
        <v>42</v>
      </c>
      <c r="I9993" s="1">
        <v>18.5</v>
      </c>
      <c r="J9993" s="1">
        <v>0.1</v>
      </c>
      <c r="K9993" s="1">
        <v>825</v>
      </c>
      <c r="L9993" s="1">
        <v>290</v>
      </c>
      <c r="M9993" s="6">
        <f t="shared" si="991"/>
        <v>18.567563854374157</v>
      </c>
      <c r="N9993" s="7">
        <v>1</v>
      </c>
      <c r="O9993" s="11" cm="1">
        <f t="array" ref="O9993">ROUND(_xlfn.SWITCH(C9993,"建筑专教",IF(S9993&gt;0.1,1.38,1.28),"阶梯教室",IF(S9993&gt;0.1,1.15,1.05),"公共教室",IF(S9993&gt;0.1,1.22,1.12),IF(S9993&gt;0.1,1.2,1.1))+(MOD(ROW()*11,31)/31-0.5)*0.06,2)</f>
        <v>1.4</v>
      </c>
      <c r="P9993" s="12">
        <f t="shared" si="998"/>
        <v>0.5</v>
      </c>
      <c r="Q9993" s="13">
        <f t="shared" si="999"/>
        <v>0.1446166376216301</v>
      </c>
      <c r="R9993" s="1">
        <v>2.5</v>
      </c>
      <c r="S9993" s="1">
        <v>0.3</v>
      </c>
      <c r="T9993" s="1">
        <v>0.3</v>
      </c>
      <c r="U9993" s="4" t="s">
        <v>62</v>
      </c>
      <c r="V9993">
        <v>0.49</v>
      </c>
      <c r="W9993">
        <v>0.4</v>
      </c>
      <c r="X9993">
        <v>0.75</v>
      </c>
      <c r="Y9993">
        <v>2.38</v>
      </c>
      <c r="Z9993">
        <v>0.25</v>
      </c>
      <c r="AA9993" s="5">
        <f t="shared" si="993"/>
        <v>3.0999999999999996</v>
      </c>
      <c r="AB9993" s="15" cm="1">
        <f t="array" ref="AB9993">_xlfn.SWITCH(U9993,"夏",122,"冬",90,"春",153,"秋",153,0)</f>
        <v>90</v>
      </c>
      <c r="AC9993" s="16">
        <f t="shared" si="994"/>
        <v>278.99999999999994</v>
      </c>
      <c r="AD9993" s="5">
        <f>IFERROR(AA9993/D9993,0)</f>
        <v>2.1716287215411557E-2</v>
      </c>
      <c r="AE9993" s="15">
        <f t="shared" si="995"/>
        <v>0.24657534246575341</v>
      </c>
      <c r="AF9993" s="5">
        <f>IFERROR(AD9993*AE9993*48,0)</f>
        <v>0.25702564594678878</v>
      </c>
    </row>
    <row r="9994" spans="2:32" x14ac:dyDescent="0.15">
      <c r="B9994" s="1" t="s">
        <v>49</v>
      </c>
      <c r="C9994" s="1" t="s">
        <v>58</v>
      </c>
      <c r="D9994" s="1">
        <v>142.75</v>
      </c>
      <c r="E9994" s="6">
        <v>3.13</v>
      </c>
      <c r="F9994" s="18">
        <v>0.66666666666666696</v>
      </c>
      <c r="G9994" s="1">
        <v>18.5</v>
      </c>
      <c r="H9994" s="1">
        <v>41</v>
      </c>
      <c r="I9994" s="1">
        <v>18.7</v>
      </c>
      <c r="J9994" s="1">
        <v>0.1</v>
      </c>
      <c r="K9994" s="1">
        <v>750</v>
      </c>
      <c r="L9994" s="1">
        <v>260</v>
      </c>
      <c r="M9994" s="6">
        <f t="shared" si="991"/>
        <v>18.767425112481078</v>
      </c>
      <c r="N9994" s="7">
        <v>1</v>
      </c>
      <c r="O9994" s="11" cm="1">
        <f t="array" ref="O9994">ROUND(_xlfn.SWITCH(C9994,"建筑专教",IF(S9994&gt;0.1,1.38,1.28),"阶梯教室",IF(S9994&gt;0.1,1.15,1.05),"公共教室",IF(S9994&gt;0.1,1.22,1.12),IF(S9994&gt;0.1,1.2,1.1))+(MOD(ROW()*11,31)/31-0.5)*0.06,2)</f>
        <v>1.37</v>
      </c>
      <c r="P9994" s="12">
        <f t="shared" si="998"/>
        <v>0.41</v>
      </c>
      <c r="Q9994" s="13">
        <f t="shared" si="999"/>
        <v>0.14095706792617735</v>
      </c>
      <c r="R9994" s="1">
        <v>2.2999999999999998</v>
      </c>
      <c r="S9994" s="1">
        <v>0.4</v>
      </c>
      <c r="T9994" s="1">
        <v>0.2</v>
      </c>
      <c r="U9994" s="4" t="s">
        <v>62</v>
      </c>
      <c r="V9994">
        <v>0.49</v>
      </c>
      <c r="W9994">
        <v>0.4</v>
      </c>
      <c r="X9994">
        <v>0.75</v>
      </c>
      <c r="Y9994">
        <v>2.38</v>
      </c>
      <c r="Z9994">
        <v>0.25</v>
      </c>
      <c r="AA9994" s="5">
        <f t="shared" si="993"/>
        <v>2.9</v>
      </c>
      <c r="AB9994" s="15" cm="1">
        <f t="array" ref="AB9994">_xlfn.SWITCH(U9994,"夏",122,"冬",90,"春",153,"秋",153,0)</f>
        <v>90</v>
      </c>
      <c r="AC9994" s="16">
        <f t="shared" si="994"/>
        <v>261</v>
      </c>
      <c r="AD9994" s="5">
        <f>IFERROR(AA9994/D9994,0)</f>
        <v>2.0315236427320488E-2</v>
      </c>
      <c r="AE9994" s="15">
        <f t="shared" si="995"/>
        <v>0.24657534246575341</v>
      </c>
      <c r="AF9994" s="5">
        <f>IFERROR(AD9994*AE9994*48,0)</f>
        <v>0.24044334620828631</v>
      </c>
    </row>
    <row r="9995" spans="2:32" x14ac:dyDescent="0.15">
      <c r="B9995" s="1" t="s">
        <v>49</v>
      </c>
      <c r="C9995" s="1" t="s">
        <v>58</v>
      </c>
      <c r="D9995" s="1">
        <v>142.75</v>
      </c>
      <c r="E9995" s="6">
        <v>3.13</v>
      </c>
      <c r="F9995" s="18">
        <v>0.6875</v>
      </c>
      <c r="G9995" s="1">
        <v>18.3</v>
      </c>
      <c r="H9995" s="1">
        <v>42</v>
      </c>
      <c r="I9995" s="1">
        <v>18.5</v>
      </c>
      <c r="J9995" s="1">
        <v>0.1</v>
      </c>
      <c r="K9995" s="1">
        <v>630</v>
      </c>
      <c r="L9995" s="1">
        <v>230</v>
      </c>
      <c r="M9995" s="6">
        <f t="shared" si="991"/>
        <v>18.567563854374157</v>
      </c>
      <c r="N9995" s="7">
        <v>1</v>
      </c>
      <c r="O9995" s="11" cm="1">
        <f t="array" ref="O9995">ROUND(_xlfn.SWITCH(C9995,"建筑专教",IF(S9995&gt;0.1,1.38,1.28),"阶梯教室",IF(S9995&gt;0.1,1.15,1.05),"公共教室",IF(S9995&gt;0.1,1.22,1.12),IF(S9995&gt;0.1,1.2,1.1))+(MOD(ROW()*11,31)/31-0.5)*0.06,2)</f>
        <v>1.39</v>
      </c>
      <c r="P9995" s="12">
        <f t="shared" si="998"/>
        <v>0.27</v>
      </c>
      <c r="Q9995" s="13">
        <f t="shared" si="999"/>
        <v>0.13099007948314761</v>
      </c>
      <c r="R9995" s="1">
        <v>1.8</v>
      </c>
      <c r="S9995" s="1">
        <v>0.5</v>
      </c>
      <c r="T9995" s="1">
        <v>0.1</v>
      </c>
      <c r="U9995" s="4" t="s">
        <v>62</v>
      </c>
      <c r="V9995">
        <v>0.49</v>
      </c>
      <c r="W9995">
        <v>0.4</v>
      </c>
      <c r="X9995">
        <v>0.75</v>
      </c>
      <c r="Y9995">
        <v>2.38</v>
      </c>
      <c r="Z9995">
        <v>0.25</v>
      </c>
      <c r="AA9995" s="5">
        <f t="shared" si="993"/>
        <v>2.4</v>
      </c>
      <c r="AB9995" s="15" cm="1">
        <f t="array" ref="AB9995">_xlfn.SWITCH(U9995,"夏",122,"冬",90,"春",153,"秋",153,0)</f>
        <v>90</v>
      </c>
      <c r="AC9995" s="16">
        <f t="shared" si="994"/>
        <v>216</v>
      </c>
      <c r="AD9995" s="5">
        <f>IFERROR(AA9995/D9995,0)</f>
        <v>1.6812609457092818E-2</v>
      </c>
      <c r="AE9995" s="15">
        <f t="shared" si="995"/>
        <v>0.24657534246575341</v>
      </c>
      <c r="AF9995" s="5">
        <f>IFERROR(AD9995*AE9995*48,0)</f>
        <v>0.19898759686203005</v>
      </c>
    </row>
    <row r="9996" spans="2:32" x14ac:dyDescent="0.15">
      <c r="B9996" s="1" t="s">
        <v>49</v>
      </c>
      <c r="C9996" s="1" t="s">
        <v>58</v>
      </c>
      <c r="D9996" s="1">
        <v>142.75</v>
      </c>
      <c r="E9996" s="6">
        <v>3.13</v>
      </c>
      <c r="F9996" s="18">
        <v>0.70833333333333304</v>
      </c>
      <c r="G9996" s="1">
        <v>18</v>
      </c>
      <c r="H9996" s="1">
        <v>44</v>
      </c>
      <c r="I9996" s="1">
        <v>18.2</v>
      </c>
      <c r="J9996" s="1">
        <v>0.1</v>
      </c>
      <c r="K9996" s="1">
        <v>525</v>
      </c>
      <c r="L9996" s="1">
        <v>200</v>
      </c>
      <c r="M9996" s="6">
        <f t="shared" si="991"/>
        <v>18.267772681592476</v>
      </c>
      <c r="N9996" s="1">
        <v>0</v>
      </c>
      <c r="O9996" s="1">
        <v>0</v>
      </c>
      <c r="P9996" s="12">
        <f t="shared" si="998"/>
        <v>0</v>
      </c>
      <c r="Q9996" s="1">
        <v>0</v>
      </c>
      <c r="R9996" s="1">
        <v>0</v>
      </c>
      <c r="S9996" s="1">
        <v>0.6</v>
      </c>
      <c r="T9996" s="1">
        <v>0</v>
      </c>
      <c r="U9996" s="4" t="s">
        <v>62</v>
      </c>
      <c r="V9996">
        <v>0.49</v>
      </c>
      <c r="W9996">
        <v>0.4</v>
      </c>
      <c r="X9996">
        <v>0.75</v>
      </c>
      <c r="Y9996">
        <v>2.38</v>
      </c>
      <c r="Z9996">
        <v>0.25</v>
      </c>
      <c r="AA9996" s="5">
        <f t="shared" si="993"/>
        <v>0.6</v>
      </c>
      <c r="AB9996" s="15" cm="1">
        <f t="array" ref="AB9996">_xlfn.SWITCH(U9996,"夏",122,"冬",90,"春",153,"秋",153,0)</f>
        <v>90</v>
      </c>
      <c r="AC9996" s="16">
        <f t="shared" si="994"/>
        <v>54</v>
      </c>
      <c r="AD9996" s="5">
        <f>IFERROR(AA9996/D9996,0)</f>
        <v>4.2031523642732044E-3</v>
      </c>
      <c r="AE9996" s="15">
        <f t="shared" si="995"/>
        <v>0.24657534246575341</v>
      </c>
      <c r="AF9996" s="5">
        <f>IFERROR(AD9996*AE9996*48,0)</f>
        <v>4.9746899215507512E-2</v>
      </c>
    </row>
    <row r="9997" spans="2:32" x14ac:dyDescent="0.15">
      <c r="B9997" s="1" t="s">
        <v>49</v>
      </c>
      <c r="C9997" s="1" t="s">
        <v>58</v>
      </c>
      <c r="D9997" s="1">
        <v>142.75</v>
      </c>
      <c r="E9997" s="6">
        <v>3.13</v>
      </c>
      <c r="F9997" s="18">
        <v>0.72916666666666696</v>
      </c>
      <c r="G9997" s="1">
        <v>17.5</v>
      </c>
      <c r="H9997" s="1">
        <v>47</v>
      </c>
      <c r="I9997" s="1">
        <v>17.7</v>
      </c>
      <c r="J9997" s="1">
        <v>0.1</v>
      </c>
      <c r="K9997" s="1">
        <v>455</v>
      </c>
      <c r="L9997" s="1">
        <v>170</v>
      </c>
      <c r="M9997" s="6">
        <f t="shared" si="991"/>
        <v>17.768122642881849</v>
      </c>
      <c r="N9997" s="1">
        <v>0</v>
      </c>
      <c r="O9997" s="1">
        <v>0</v>
      </c>
      <c r="P9997" s="12">
        <f t="shared" si="998"/>
        <v>0</v>
      </c>
      <c r="Q9997" s="1">
        <v>0</v>
      </c>
      <c r="R9997" s="1">
        <v>0</v>
      </c>
      <c r="S9997" s="1">
        <v>0.7</v>
      </c>
      <c r="T9997" s="1">
        <v>0</v>
      </c>
      <c r="U9997" s="4" t="s">
        <v>62</v>
      </c>
      <c r="V9997">
        <v>0.49</v>
      </c>
      <c r="W9997">
        <v>0.4</v>
      </c>
      <c r="X9997">
        <v>0.75</v>
      </c>
      <c r="Y9997">
        <v>2.38</v>
      </c>
      <c r="Z9997">
        <v>0.25</v>
      </c>
      <c r="AA9997" s="5">
        <f t="shared" si="993"/>
        <v>0.7</v>
      </c>
      <c r="AB9997" s="15" cm="1">
        <f t="array" ref="AB9997">_xlfn.SWITCH(U9997,"夏",122,"冬",90,"春",153,"秋",153,0)</f>
        <v>90</v>
      </c>
      <c r="AC9997" s="16">
        <f t="shared" si="994"/>
        <v>62.999999999999993</v>
      </c>
      <c r="AD9997" s="5">
        <f>IFERROR(AA9997/D9997,0)</f>
        <v>4.9036777583187389E-3</v>
      </c>
      <c r="AE9997" s="15">
        <f t="shared" si="995"/>
        <v>0.24657534246575341</v>
      </c>
      <c r="AF9997" s="5">
        <f>IFERROR(AD9997*AE9997*48,0)</f>
        <v>5.8038049084758778E-2</v>
      </c>
    </row>
    <row r="9998" spans="2:32" x14ac:dyDescent="0.15">
      <c r="B9998" s="1" t="s">
        <v>49</v>
      </c>
      <c r="C9998" s="1" t="s">
        <v>58</v>
      </c>
      <c r="D9998" s="1">
        <v>142.75</v>
      </c>
      <c r="E9998" s="6">
        <v>3.13</v>
      </c>
      <c r="F9998" s="18">
        <v>0.75</v>
      </c>
      <c r="G9998" s="1">
        <v>16.7</v>
      </c>
      <c r="H9998" s="1">
        <v>51</v>
      </c>
      <c r="I9998" s="1">
        <v>16.899999999999999</v>
      </c>
      <c r="J9998" s="1">
        <v>0.1</v>
      </c>
      <c r="K9998" s="1">
        <v>418</v>
      </c>
      <c r="L9998" s="1">
        <v>125</v>
      </c>
      <c r="M9998" s="6">
        <f t="shared" ref="M9998:M10061" si="1000">IFERROR(POWER((I9998+273.15)^4+133500000*POWER(J9998,0.6)*(I9998-G9998),0.25)-273.15,I9998)</f>
        <v>16.96868760818694</v>
      </c>
      <c r="N9998" s="1">
        <v>0</v>
      </c>
      <c r="O9998" s="1">
        <v>0</v>
      </c>
      <c r="P9998" s="12">
        <f t="shared" si="998"/>
        <v>0</v>
      </c>
      <c r="Q9998" s="1">
        <v>0</v>
      </c>
      <c r="R9998" s="1">
        <v>0</v>
      </c>
      <c r="S9998" s="1">
        <v>0.8</v>
      </c>
      <c r="T9998" s="1">
        <v>0</v>
      </c>
      <c r="U9998" s="4" t="s">
        <v>62</v>
      </c>
      <c r="V9998">
        <v>0.49</v>
      </c>
      <c r="W9998">
        <v>0.4</v>
      </c>
      <c r="X9998">
        <v>0.75</v>
      </c>
      <c r="Y9998">
        <v>2.38</v>
      </c>
      <c r="Z9998">
        <v>0.25</v>
      </c>
      <c r="AA9998" s="5">
        <f t="shared" si="993"/>
        <v>0.8</v>
      </c>
      <c r="AB9998" s="15" cm="1">
        <f t="array" ref="AB9998">_xlfn.SWITCH(U9998,"夏",122,"冬",90,"春",153,"秋",153,0)</f>
        <v>90</v>
      </c>
      <c r="AC9998" s="16">
        <f t="shared" si="994"/>
        <v>72</v>
      </c>
      <c r="AD9998" s="5">
        <f>IFERROR(AA9998/D9998,0)</f>
        <v>5.6042031523642734E-3</v>
      </c>
      <c r="AE9998" s="15">
        <f t="shared" si="995"/>
        <v>0.24657534246575341</v>
      </c>
      <c r="AF9998" s="5">
        <f>IFERROR(AD9998*AE9998*48,0)</f>
        <v>6.632919895401003E-2</v>
      </c>
    </row>
    <row r="9999" spans="2:32" x14ac:dyDescent="0.15">
      <c r="B9999" s="1" t="s">
        <v>49</v>
      </c>
      <c r="C9999" s="1" t="s">
        <v>58</v>
      </c>
      <c r="D9999" s="1">
        <v>142.75</v>
      </c>
      <c r="E9999" s="6">
        <v>3.13</v>
      </c>
      <c r="F9999" s="18">
        <v>0.77083333333333304</v>
      </c>
      <c r="G9999" s="1">
        <v>15.9</v>
      </c>
      <c r="H9999" s="1">
        <v>54</v>
      </c>
      <c r="I9999" s="1">
        <v>16.100000000000001</v>
      </c>
      <c r="J9999" s="1">
        <v>0.1</v>
      </c>
      <c r="K9999" s="1">
        <v>412</v>
      </c>
      <c r="L9999" s="1">
        <v>85</v>
      </c>
      <c r="M9999" s="6">
        <f t="shared" si="1000"/>
        <v>16.169258835830703</v>
      </c>
      <c r="N9999" s="1">
        <v>0</v>
      </c>
      <c r="O9999" s="1">
        <v>0</v>
      </c>
      <c r="P9999" s="12">
        <f t="shared" si="998"/>
        <v>0</v>
      </c>
      <c r="Q9999" s="1">
        <v>0</v>
      </c>
      <c r="R9999" s="1">
        <v>0</v>
      </c>
      <c r="S9999" s="1">
        <v>0.8</v>
      </c>
      <c r="T9999" s="1">
        <v>0</v>
      </c>
      <c r="U9999" s="4" t="s">
        <v>62</v>
      </c>
      <c r="V9999">
        <v>0.49</v>
      </c>
      <c r="W9999">
        <v>0.4</v>
      </c>
      <c r="X9999">
        <v>0.75</v>
      </c>
      <c r="Y9999">
        <v>2.38</v>
      </c>
      <c r="Z9999">
        <v>0.25</v>
      </c>
      <c r="AA9999" s="5">
        <f t="shared" si="993"/>
        <v>0.8</v>
      </c>
      <c r="AB9999" s="15" cm="1">
        <f t="array" ref="AB9999">_xlfn.SWITCH(U9999,"夏",122,"冬",90,"春",153,"秋",153,0)</f>
        <v>90</v>
      </c>
      <c r="AC9999" s="16">
        <f t="shared" si="994"/>
        <v>72</v>
      </c>
      <c r="AD9999" s="5">
        <f>IFERROR(AA9999/D9999,0)</f>
        <v>5.6042031523642734E-3</v>
      </c>
      <c r="AE9999" s="15">
        <f t="shared" si="995"/>
        <v>0.24657534246575341</v>
      </c>
      <c r="AF9999" s="5">
        <f>IFERROR(AD9999*AE9999*48,0)</f>
        <v>6.632919895401003E-2</v>
      </c>
    </row>
    <row r="10000" spans="2:32" x14ac:dyDescent="0.15">
      <c r="B10000" s="1" t="s">
        <v>49</v>
      </c>
      <c r="C10000" s="1" t="s">
        <v>58</v>
      </c>
      <c r="D10000" s="1">
        <v>142.75</v>
      </c>
      <c r="E10000" s="6">
        <v>3.13</v>
      </c>
      <c r="F10000" s="18">
        <v>0.79166666666666696</v>
      </c>
      <c r="G10000" s="1">
        <v>15.1</v>
      </c>
      <c r="H10000" s="1">
        <v>57</v>
      </c>
      <c r="I10000" s="1">
        <v>15.3</v>
      </c>
      <c r="J10000" s="1">
        <v>0.1</v>
      </c>
      <c r="K10000" s="1">
        <v>410</v>
      </c>
      <c r="L10000" s="1">
        <v>55</v>
      </c>
      <c r="M10000" s="6">
        <f t="shared" si="1000"/>
        <v>15.36983641277817</v>
      </c>
      <c r="N10000" s="1">
        <v>0</v>
      </c>
      <c r="O10000" s="1">
        <v>0</v>
      </c>
      <c r="P10000" s="12">
        <f t="shared" si="998"/>
        <v>0</v>
      </c>
      <c r="Q10000" s="1">
        <v>0</v>
      </c>
      <c r="R10000" s="1">
        <v>0</v>
      </c>
      <c r="S10000" s="1">
        <v>0.8</v>
      </c>
      <c r="T10000" s="1">
        <v>0</v>
      </c>
      <c r="U10000" s="4" t="s">
        <v>62</v>
      </c>
      <c r="V10000">
        <v>0.49</v>
      </c>
      <c r="W10000">
        <v>0.4</v>
      </c>
      <c r="X10000">
        <v>0.75</v>
      </c>
      <c r="Y10000">
        <v>2.38</v>
      </c>
      <c r="Z10000">
        <v>0.25</v>
      </c>
      <c r="AA10000" s="5">
        <f t="shared" si="993"/>
        <v>0.8</v>
      </c>
      <c r="AB10000" s="15" cm="1">
        <f t="array" ref="AB10000">_xlfn.SWITCH(U10000,"夏",122,"冬",90,"春",153,"秋",153,0)</f>
        <v>90</v>
      </c>
      <c r="AC10000" s="16">
        <f t="shared" si="994"/>
        <v>72</v>
      </c>
      <c r="AD10000" s="5">
        <f>IFERROR(AA10000/D10000,0)</f>
        <v>5.6042031523642734E-3</v>
      </c>
      <c r="AE10000" s="15">
        <f t="shared" si="995"/>
        <v>0.24657534246575341</v>
      </c>
      <c r="AF10000" s="5">
        <f>IFERROR(AD10000*AE10000*48,0)</f>
        <v>6.632919895401003E-2</v>
      </c>
    </row>
    <row r="10001" spans="2:32" x14ac:dyDescent="0.15">
      <c r="B10001" s="1" t="s">
        <v>49</v>
      </c>
      <c r="C10001" s="1" t="s">
        <v>58</v>
      </c>
      <c r="D10001" s="1">
        <v>142.75</v>
      </c>
      <c r="E10001" s="6">
        <v>3.13</v>
      </c>
      <c r="F10001" s="18">
        <v>0.8125</v>
      </c>
      <c r="G10001" s="1">
        <v>14.4</v>
      </c>
      <c r="H10001" s="1">
        <v>60</v>
      </c>
      <c r="I10001" s="1">
        <v>14.6</v>
      </c>
      <c r="J10001" s="1">
        <v>0.1</v>
      </c>
      <c r="K10001" s="1">
        <v>442</v>
      </c>
      <c r="L10001" s="1">
        <v>35</v>
      </c>
      <c r="M10001" s="6">
        <f t="shared" si="1000"/>
        <v>14.670347070491857</v>
      </c>
      <c r="N10001" s="1">
        <v>0</v>
      </c>
      <c r="O10001" s="1">
        <v>0</v>
      </c>
      <c r="P10001" s="12">
        <f t="shared" si="998"/>
        <v>0</v>
      </c>
      <c r="Q10001" s="1">
        <v>0</v>
      </c>
      <c r="R10001" s="1">
        <v>1.7</v>
      </c>
      <c r="S10001" s="1">
        <v>0.8</v>
      </c>
      <c r="T10001" s="1">
        <v>0</v>
      </c>
      <c r="U10001" s="4" t="s">
        <v>62</v>
      </c>
      <c r="V10001">
        <v>0.49</v>
      </c>
      <c r="W10001">
        <v>0.4</v>
      </c>
      <c r="X10001">
        <v>0.75</v>
      </c>
      <c r="Y10001">
        <v>2.38</v>
      </c>
      <c r="Z10001">
        <v>0.25</v>
      </c>
      <c r="AA10001" s="5">
        <f t="shared" si="993"/>
        <v>2.5</v>
      </c>
      <c r="AB10001" s="15" cm="1">
        <f t="array" ref="AB10001">_xlfn.SWITCH(U10001,"夏",122,"冬",90,"春",153,"秋",153,0)</f>
        <v>90</v>
      </c>
      <c r="AC10001" s="16">
        <f t="shared" si="994"/>
        <v>225</v>
      </c>
      <c r="AD10001" s="5">
        <f>IFERROR(AA10001/D10001,0)</f>
        <v>1.7513134851138354E-2</v>
      </c>
      <c r="AE10001" s="15">
        <f t="shared" si="995"/>
        <v>0.24657534246575341</v>
      </c>
      <c r="AF10001" s="5">
        <f>IFERROR(AD10001*AE10001*48,0)</f>
        <v>0.20727874673128133</v>
      </c>
    </row>
    <row r="10002" spans="2:32" x14ac:dyDescent="0.15">
      <c r="B10002" s="1" t="s">
        <v>49</v>
      </c>
      <c r="C10002" s="1" t="s">
        <v>58</v>
      </c>
      <c r="D10002" s="1">
        <v>142.75</v>
      </c>
      <c r="E10002" s="6">
        <v>3.13</v>
      </c>
      <c r="F10002" s="18">
        <v>0.83333333333333304</v>
      </c>
      <c r="G10002" s="1">
        <v>14</v>
      </c>
      <c r="H10002" s="1">
        <v>62</v>
      </c>
      <c r="I10002" s="1">
        <v>14.2</v>
      </c>
      <c r="J10002" s="1">
        <v>0.1</v>
      </c>
      <c r="K10002" s="1">
        <v>422</v>
      </c>
      <c r="L10002" s="1">
        <v>25</v>
      </c>
      <c r="M10002" s="6">
        <f t="shared" si="1000"/>
        <v>14.270641110972861</v>
      </c>
      <c r="N10002" s="1">
        <v>0</v>
      </c>
      <c r="O10002" s="1">
        <v>0</v>
      </c>
      <c r="P10002" s="12">
        <f t="shared" si="998"/>
        <v>0</v>
      </c>
      <c r="Q10002" s="1">
        <v>0</v>
      </c>
      <c r="R10002" s="1">
        <v>0</v>
      </c>
      <c r="S10002" s="1">
        <v>0.7</v>
      </c>
      <c r="T10002" s="1">
        <v>0</v>
      </c>
      <c r="U10002" s="4" t="s">
        <v>62</v>
      </c>
      <c r="V10002">
        <v>0.49</v>
      </c>
      <c r="W10002">
        <v>0.4</v>
      </c>
      <c r="X10002">
        <v>0.75</v>
      </c>
      <c r="Y10002">
        <v>2.38</v>
      </c>
      <c r="Z10002">
        <v>0.25</v>
      </c>
      <c r="AA10002" s="5">
        <f t="shared" si="993"/>
        <v>0.7</v>
      </c>
      <c r="AB10002" s="15" cm="1">
        <f t="array" ref="AB10002">_xlfn.SWITCH(U10002,"夏",122,"冬",90,"春",153,"秋",153,0)</f>
        <v>90</v>
      </c>
      <c r="AC10002" s="16">
        <f t="shared" si="994"/>
        <v>62.999999999999993</v>
      </c>
      <c r="AD10002" s="5">
        <f>IFERROR(AA10002/D10002,0)</f>
        <v>4.9036777583187389E-3</v>
      </c>
      <c r="AE10002" s="15">
        <f t="shared" si="995"/>
        <v>0.24657534246575341</v>
      </c>
      <c r="AF10002" s="5">
        <f>IFERROR(AD10002*AE10002*48,0)</f>
        <v>5.8038049084758778E-2</v>
      </c>
    </row>
    <row r="10003" spans="2:32" x14ac:dyDescent="0.15">
      <c r="B10003" s="1" t="s">
        <v>49</v>
      </c>
      <c r="C10003" s="1" t="s">
        <v>58</v>
      </c>
      <c r="D10003" s="1">
        <v>142.75</v>
      </c>
      <c r="E10003" s="6">
        <v>3.13</v>
      </c>
      <c r="F10003" s="18">
        <v>0.85416666666666696</v>
      </c>
      <c r="G10003" s="1">
        <v>13.7</v>
      </c>
      <c r="H10003" s="1">
        <v>64</v>
      </c>
      <c r="I10003" s="1">
        <v>13.9</v>
      </c>
      <c r="J10003" s="1">
        <v>0.1</v>
      </c>
      <c r="K10003" s="1">
        <v>418</v>
      </c>
      <c r="L10003" s="1">
        <v>15</v>
      </c>
      <c r="M10003" s="6">
        <f t="shared" si="1000"/>
        <v>13.970862717225259</v>
      </c>
      <c r="N10003" s="1">
        <v>0</v>
      </c>
      <c r="O10003" s="1">
        <v>0</v>
      </c>
      <c r="P10003" s="12">
        <f t="shared" si="998"/>
        <v>0</v>
      </c>
      <c r="Q10003" s="1">
        <v>0</v>
      </c>
      <c r="R10003" s="1">
        <v>0</v>
      </c>
      <c r="S10003" s="1">
        <v>0.6</v>
      </c>
      <c r="T10003" s="1">
        <v>0</v>
      </c>
      <c r="U10003" s="4" t="s">
        <v>62</v>
      </c>
      <c r="V10003">
        <v>0.49</v>
      </c>
      <c r="W10003">
        <v>0.4</v>
      </c>
      <c r="X10003">
        <v>0.75</v>
      </c>
      <c r="Y10003">
        <v>2.38</v>
      </c>
      <c r="Z10003">
        <v>0.25</v>
      </c>
      <c r="AA10003" s="5">
        <f t="shared" si="993"/>
        <v>0.6</v>
      </c>
      <c r="AB10003" s="15" cm="1">
        <f t="array" ref="AB10003">_xlfn.SWITCH(U10003,"夏",122,"冬",90,"春",153,"秋",153,0)</f>
        <v>90</v>
      </c>
      <c r="AC10003" s="16">
        <f t="shared" si="994"/>
        <v>54</v>
      </c>
      <c r="AD10003" s="5">
        <f>IFERROR(AA10003/D10003,0)</f>
        <v>4.2031523642732044E-3</v>
      </c>
      <c r="AE10003" s="15">
        <f t="shared" si="995"/>
        <v>0.24657534246575341</v>
      </c>
      <c r="AF10003" s="5">
        <f>IFERROR(AD10003*AE10003*48,0)</f>
        <v>4.9746899215507512E-2</v>
      </c>
    </row>
    <row r="10004" spans="2:32" x14ac:dyDescent="0.15">
      <c r="B10004" s="1" t="s">
        <v>49</v>
      </c>
      <c r="C10004" s="1" t="s">
        <v>58</v>
      </c>
      <c r="D10004" s="1">
        <v>142.75</v>
      </c>
      <c r="E10004" s="6">
        <v>3.13</v>
      </c>
      <c r="F10004" s="18">
        <v>0.875</v>
      </c>
      <c r="G10004" s="1">
        <v>13.5</v>
      </c>
      <c r="H10004" s="1">
        <v>66</v>
      </c>
      <c r="I10004" s="1">
        <v>13.7</v>
      </c>
      <c r="J10004" s="1">
        <v>0.1</v>
      </c>
      <c r="K10004" s="1">
        <v>416</v>
      </c>
      <c r="L10004" s="1">
        <v>10</v>
      </c>
      <c r="M10004" s="6">
        <f t="shared" si="1000"/>
        <v>13.771010969734277</v>
      </c>
      <c r="N10004" s="1">
        <v>0</v>
      </c>
      <c r="O10004" s="1">
        <v>0</v>
      </c>
      <c r="P10004" s="12">
        <f t="shared" si="998"/>
        <v>0</v>
      </c>
      <c r="Q10004" s="1">
        <v>0</v>
      </c>
      <c r="R10004" s="1">
        <v>0</v>
      </c>
      <c r="S10004" s="1">
        <v>0.5</v>
      </c>
      <c r="T10004" s="1">
        <v>0</v>
      </c>
      <c r="U10004" s="4" t="s">
        <v>62</v>
      </c>
      <c r="V10004">
        <v>0.49</v>
      </c>
      <c r="W10004">
        <v>0.4</v>
      </c>
      <c r="X10004">
        <v>0.75</v>
      </c>
      <c r="Y10004">
        <v>2.38</v>
      </c>
      <c r="Z10004">
        <v>0.25</v>
      </c>
      <c r="AA10004" s="5">
        <f t="shared" si="993"/>
        <v>0.5</v>
      </c>
      <c r="AB10004" s="15" cm="1">
        <f t="array" ref="AB10004">_xlfn.SWITCH(U10004,"夏",122,"冬",90,"春",153,"秋",153,0)</f>
        <v>90</v>
      </c>
      <c r="AC10004" s="16">
        <f t="shared" si="994"/>
        <v>45</v>
      </c>
      <c r="AD10004" s="5">
        <f>IFERROR(AA10004/D10004,0)</f>
        <v>3.5026269702276708E-3</v>
      </c>
      <c r="AE10004" s="15">
        <f t="shared" si="995"/>
        <v>0.24657534246575341</v>
      </c>
      <c r="AF10004" s="5">
        <f>IFERROR(AD10004*AE10004*48,0)</f>
        <v>4.1455749346256267E-2</v>
      </c>
    </row>
    <row r="10005" spans="2:32" x14ac:dyDescent="0.15">
      <c r="B10005" s="1" t="s">
        <v>49</v>
      </c>
      <c r="C10005" s="1" t="s">
        <v>58</v>
      </c>
      <c r="D10005" s="1">
        <v>142.75</v>
      </c>
      <c r="E10005" s="6">
        <v>3.13</v>
      </c>
      <c r="F10005" s="18">
        <v>0.89583333333333304</v>
      </c>
      <c r="G10005" s="1">
        <v>13.3</v>
      </c>
      <c r="H10005" s="1">
        <v>67</v>
      </c>
      <c r="I10005" s="1">
        <v>13.5</v>
      </c>
      <c r="J10005" s="1">
        <v>0.1</v>
      </c>
      <c r="K10005" s="1">
        <v>414</v>
      </c>
      <c r="L10005" s="1">
        <v>10</v>
      </c>
      <c r="M10005" s="6">
        <f t="shared" si="1000"/>
        <v>13.571159635924857</v>
      </c>
      <c r="N10005" s="1">
        <v>0</v>
      </c>
      <c r="O10005" s="1">
        <v>0</v>
      </c>
      <c r="P10005" s="12">
        <f t="shared" si="998"/>
        <v>0</v>
      </c>
      <c r="Q10005" s="1">
        <v>0</v>
      </c>
      <c r="R10005" s="1">
        <v>0</v>
      </c>
      <c r="S10005" s="1">
        <v>0.4</v>
      </c>
      <c r="T10005" s="1">
        <v>0</v>
      </c>
      <c r="U10005" s="4" t="s">
        <v>62</v>
      </c>
      <c r="V10005">
        <v>0.49</v>
      </c>
      <c r="W10005">
        <v>0.4</v>
      </c>
      <c r="X10005">
        <v>0.75</v>
      </c>
      <c r="Y10005">
        <v>2.38</v>
      </c>
      <c r="Z10005">
        <v>0.25</v>
      </c>
      <c r="AA10005" s="5">
        <f t="shared" si="993"/>
        <v>0.4</v>
      </c>
      <c r="AB10005" s="15" cm="1">
        <f t="array" ref="AB10005">_xlfn.SWITCH(U10005,"夏",122,"冬",90,"春",153,"秋",153,0)</f>
        <v>90</v>
      </c>
      <c r="AC10005" s="16">
        <f t="shared" si="994"/>
        <v>36</v>
      </c>
      <c r="AD10005" s="5">
        <f>IFERROR(AA10005/D10005,0)</f>
        <v>2.8021015761821367E-3</v>
      </c>
      <c r="AE10005" s="15">
        <f t="shared" si="995"/>
        <v>0.24657534246575341</v>
      </c>
      <c r="AF10005" s="5">
        <f>IFERROR(AD10005*AE10005*48,0)</f>
        <v>3.3164599477005015E-2</v>
      </c>
    </row>
    <row r="10006" spans="2:32" x14ac:dyDescent="0.15">
      <c r="B10006" s="1" t="s">
        <v>49</v>
      </c>
      <c r="C10006" s="1" t="s">
        <v>58</v>
      </c>
      <c r="D10006" s="1">
        <v>142.75</v>
      </c>
      <c r="E10006" s="6">
        <v>3.13</v>
      </c>
      <c r="F10006" s="18">
        <v>0.91666666666666696</v>
      </c>
      <c r="G10006" s="1">
        <v>13.2</v>
      </c>
      <c r="H10006" s="1">
        <v>68</v>
      </c>
      <c r="I10006" s="1">
        <v>13.4</v>
      </c>
      <c r="J10006" s="1">
        <v>0.1</v>
      </c>
      <c r="K10006" s="1">
        <v>412</v>
      </c>
      <c r="L10006" s="1">
        <v>10</v>
      </c>
      <c r="M10006" s="6">
        <f t="shared" si="1000"/>
        <v>13.471234124601608</v>
      </c>
      <c r="N10006" s="1">
        <v>0</v>
      </c>
      <c r="O10006" s="1">
        <v>0</v>
      </c>
      <c r="P10006" s="12">
        <f t="shared" si="998"/>
        <v>0</v>
      </c>
      <c r="Q10006" s="1">
        <v>0</v>
      </c>
      <c r="R10006" s="1">
        <v>0</v>
      </c>
      <c r="S10006" s="1">
        <v>0.3</v>
      </c>
      <c r="T10006" s="1">
        <v>0</v>
      </c>
      <c r="U10006" s="4" t="s">
        <v>62</v>
      </c>
      <c r="V10006">
        <v>0.49</v>
      </c>
      <c r="W10006">
        <v>0.4</v>
      </c>
      <c r="X10006">
        <v>0.75</v>
      </c>
      <c r="Y10006">
        <v>2.38</v>
      </c>
      <c r="Z10006">
        <v>0.25</v>
      </c>
      <c r="AA10006" s="5">
        <f t="shared" si="993"/>
        <v>0.3</v>
      </c>
      <c r="AB10006" s="15" cm="1">
        <f t="array" ref="AB10006">_xlfn.SWITCH(U10006,"夏",122,"冬",90,"春",153,"秋",153,0)</f>
        <v>90</v>
      </c>
      <c r="AC10006" s="16">
        <f t="shared" si="994"/>
        <v>27</v>
      </c>
      <c r="AD10006" s="5">
        <f>IFERROR(AA10006/D10006,0)</f>
        <v>2.1015761821366022E-3</v>
      </c>
      <c r="AE10006" s="15">
        <f t="shared" si="995"/>
        <v>0.24657534246575341</v>
      </c>
      <c r="AF10006" s="5">
        <f>IFERROR(AD10006*AE10006*48,0)</f>
        <v>2.4873449607753756E-2</v>
      </c>
    </row>
    <row r="10007" spans="2:32" x14ac:dyDescent="0.15">
      <c r="B10007" s="1" t="s">
        <v>50</v>
      </c>
      <c r="C10007" s="1" t="s">
        <v>58</v>
      </c>
      <c r="D10007" s="1">
        <v>142.75</v>
      </c>
      <c r="E10007" s="6">
        <v>3.13</v>
      </c>
      <c r="F10007" s="18">
        <v>0.33333333333333298</v>
      </c>
      <c r="G10007" s="1">
        <v>12.6</v>
      </c>
      <c r="H10007" s="1">
        <v>69</v>
      </c>
      <c r="I10007" s="1">
        <v>12.8</v>
      </c>
      <c r="J10007" s="1">
        <v>0.1</v>
      </c>
      <c r="K10007" s="1">
        <v>411</v>
      </c>
      <c r="L10007" s="1">
        <v>160</v>
      </c>
      <c r="M10007" s="6">
        <f t="shared" si="1000"/>
        <v>12.8716832462257</v>
      </c>
      <c r="N10007" s="1">
        <v>0</v>
      </c>
      <c r="O10007" s="1">
        <v>0</v>
      </c>
      <c r="P10007" s="12">
        <f t="shared" si="998"/>
        <v>0</v>
      </c>
      <c r="Q10007" s="1">
        <v>0</v>
      </c>
      <c r="R10007" s="1">
        <v>1.7</v>
      </c>
      <c r="S10007" s="1">
        <v>0.6</v>
      </c>
      <c r="T10007" s="1">
        <v>0</v>
      </c>
      <c r="U10007" s="4" t="s">
        <v>62</v>
      </c>
      <c r="V10007">
        <v>0.49</v>
      </c>
      <c r="W10007">
        <v>0.4</v>
      </c>
      <c r="X10007">
        <v>0.75</v>
      </c>
      <c r="Y10007">
        <v>2.38</v>
      </c>
      <c r="Z10007">
        <v>0.25</v>
      </c>
      <c r="AA10007" s="5">
        <f t="shared" si="993"/>
        <v>2.2999999999999998</v>
      </c>
      <c r="AB10007" s="15" cm="1">
        <f t="array" ref="AB10007">_xlfn.SWITCH(U10007,"夏",122,"冬",90,"春",153,"秋",153,0)</f>
        <v>90</v>
      </c>
      <c r="AC10007" s="16">
        <f t="shared" si="994"/>
        <v>206.99999999999997</v>
      </c>
      <c r="AD10007" s="5">
        <f>IFERROR(AA10007/D10007,0)</f>
        <v>1.6112084063047285E-2</v>
      </c>
      <c r="AE10007" s="15">
        <f t="shared" si="995"/>
        <v>0.24657534246575341</v>
      </c>
      <c r="AF10007" s="5">
        <f>IFERROR(AD10007*AE10007*48,0)</f>
        <v>0.1906964469927788</v>
      </c>
    </row>
    <row r="10008" spans="2:32" x14ac:dyDescent="0.15">
      <c r="B10008" s="1" t="s">
        <v>50</v>
      </c>
      <c r="C10008" s="1" t="s">
        <v>58</v>
      </c>
      <c r="D10008" s="1">
        <v>142.75</v>
      </c>
      <c r="E10008" s="6">
        <v>3.13</v>
      </c>
      <c r="F10008" s="18">
        <v>0.35416666666666702</v>
      </c>
      <c r="G10008" s="1">
        <v>13.3</v>
      </c>
      <c r="H10008" s="1">
        <v>66</v>
      </c>
      <c r="I10008" s="1">
        <v>13.5</v>
      </c>
      <c r="J10008" s="1">
        <v>0.1</v>
      </c>
      <c r="K10008" s="1">
        <v>435</v>
      </c>
      <c r="L10008" s="1">
        <v>200</v>
      </c>
      <c r="M10008" s="6">
        <f t="shared" si="1000"/>
        <v>13.571159635924857</v>
      </c>
      <c r="N10008" s="7">
        <v>1</v>
      </c>
      <c r="O10008" s="11" cm="1">
        <f t="array" ref="O10008">ROUND(_xlfn.SWITCH(C10008,"建筑专教",IF(S10008&gt;0.1,1.38,1.28),"阶梯教室",IF(S10008&gt;0.1,1.15,1.05),"公共教室",IF(S10008&gt;0.1,1.22,1.12),IF(S10008&gt;0.1,1.2,1.1))+(MOD(ROW()*11,31)/31-0.5)*0.06,2)</f>
        <v>1.36</v>
      </c>
      <c r="P10008" s="12">
        <f t="shared" si="998"/>
        <v>0.04</v>
      </c>
      <c r="Q10008" s="13">
        <f t="shared" ref="Q10008:Q10014" si="1001">(0.303*EXP(-0.036*(O10008*58.15))+0.028)*((O10008*58.15)-0.00305*(5733-6.99*(O10008*58.15)-(EXP(16.6536-4030.183/(G10008+235))*(H10008/100)))-0.42*((O10008*58.15)-58.15)-0.000017*(O10008*58.15)*(5867-(EXP(16.6536-4030.183/(G10008+235))*(H10008/100)))-0.0014*(O10008*58.15)*(34-G10008)-0.0000000396*IF(N10008*0.155&gt;0.078,1.05+0.645*N10008*0.155,1)*(POWER((35.7-0.028*(O10008*58.15)-N10008*0.155*(0.0000000396*IF(N10008*0.155&gt;0.078,1.05+0.645*N10008*0.155,1)*(POWER((35.7-0.028*(O10008*58.15)-N10008*0.155*0.1)+273,4)-POWER(M10008+273,4))+IF(N10008*0.155&gt;0.078,1.05+0.645*N10008*0.155,1)*IF(J10008&lt;0.2,2.38*ABS(35.7-0.028*(O10008*58.15)-G10008)^0.25,12.1*SQRT(J10008))*(35.7-0.028*(O10008*58.15)-G10008))+273),4)-POWER(M10008+273,4))-IF(N10008*0.155&gt;0.078,1.05+0.645*N10008*0.155,1)*IF(J10008&lt;0.2,2.38*ABS(35.7-0.028*(O10008*58.15)-N10008*0.155*0.1-G10008)^0.25,12.1*SQRT(J10008))*(35.7-0.028*(O10008*58.15)-N10008*0.155*0.1-G10008))</f>
        <v>-0.95686879230549116</v>
      </c>
      <c r="R10008" s="1">
        <v>2</v>
      </c>
      <c r="S10008" s="1">
        <v>0.5</v>
      </c>
      <c r="T10008" s="1">
        <v>0.1</v>
      </c>
      <c r="U10008" s="4" t="s">
        <v>62</v>
      </c>
      <c r="V10008">
        <v>0.49</v>
      </c>
      <c r="W10008">
        <v>0.4</v>
      </c>
      <c r="X10008">
        <v>0.75</v>
      </c>
      <c r="Y10008">
        <v>2.38</v>
      </c>
      <c r="Z10008">
        <v>0.25</v>
      </c>
      <c r="AA10008" s="5">
        <f t="shared" si="993"/>
        <v>2.6</v>
      </c>
      <c r="AB10008" s="15" cm="1">
        <f t="array" ref="AB10008">_xlfn.SWITCH(U10008,"夏",122,"冬",90,"春",153,"秋",153,0)</f>
        <v>90</v>
      </c>
      <c r="AC10008" s="16">
        <f t="shared" si="994"/>
        <v>234</v>
      </c>
      <c r="AD10008" s="5">
        <f>IFERROR(AA10008/D10008,0)</f>
        <v>1.821366024518389E-2</v>
      </c>
      <c r="AE10008" s="15">
        <f t="shared" si="995"/>
        <v>0.24657534246575341</v>
      </c>
      <c r="AF10008" s="5">
        <f>IFERROR(AD10008*AE10008*48,0)</f>
        <v>0.21556989660053261</v>
      </c>
    </row>
    <row r="10009" spans="2:32" x14ac:dyDescent="0.15">
      <c r="B10009" s="1" t="s">
        <v>50</v>
      </c>
      <c r="C10009" s="1" t="s">
        <v>58</v>
      </c>
      <c r="D10009" s="1">
        <v>142.75</v>
      </c>
      <c r="E10009" s="6">
        <v>3.13</v>
      </c>
      <c r="F10009" s="18">
        <v>0.375</v>
      </c>
      <c r="G10009" s="1">
        <v>14.1</v>
      </c>
      <c r="H10009" s="1">
        <v>62</v>
      </c>
      <c r="I10009" s="1">
        <v>14.3</v>
      </c>
      <c r="J10009" s="1">
        <v>0.1</v>
      </c>
      <c r="K10009" s="1">
        <v>580</v>
      </c>
      <c r="L10009" s="1">
        <v>260</v>
      </c>
      <c r="M10009" s="6">
        <f t="shared" si="1000"/>
        <v>14.3705674475097</v>
      </c>
      <c r="N10009" s="7">
        <v>1</v>
      </c>
      <c r="O10009" s="11" cm="1">
        <f t="array" ref="O10009">ROUND(_xlfn.SWITCH(C10009,"建筑专教",IF(S10009&gt;0.1,1.38,1.28),"阶梯教室",IF(S10009&gt;0.1,1.15,1.05),"公共教室",IF(S10009&gt;0.1,1.22,1.12),IF(S10009&gt;0.1,1.2,1.1))+(MOD(ROW()*11,31)/31-0.5)*0.06,2)</f>
        <v>1.38</v>
      </c>
      <c r="P10009" s="12">
        <f t="shared" si="998"/>
        <v>0.21</v>
      </c>
      <c r="Q10009" s="13">
        <f t="shared" si="1001"/>
        <v>-0.73549996696000985</v>
      </c>
      <c r="R10009" s="1">
        <v>2.2999999999999998</v>
      </c>
      <c r="S10009" s="1">
        <v>0.4</v>
      </c>
      <c r="T10009" s="1">
        <v>0.2</v>
      </c>
      <c r="U10009" s="4" t="s">
        <v>62</v>
      </c>
      <c r="V10009">
        <v>0.49</v>
      </c>
      <c r="W10009">
        <v>0.4</v>
      </c>
      <c r="X10009">
        <v>0.75</v>
      </c>
      <c r="Y10009">
        <v>2.38</v>
      </c>
      <c r="Z10009">
        <v>0.25</v>
      </c>
      <c r="AA10009" s="5">
        <f t="shared" si="993"/>
        <v>2.9</v>
      </c>
      <c r="AB10009" s="15" cm="1">
        <f t="array" ref="AB10009">_xlfn.SWITCH(U10009,"夏",122,"冬",90,"春",153,"秋",153,0)</f>
        <v>90</v>
      </c>
      <c r="AC10009" s="16">
        <f t="shared" si="994"/>
        <v>261</v>
      </c>
      <c r="AD10009" s="5">
        <f>IFERROR(AA10009/D10009,0)</f>
        <v>2.0315236427320488E-2</v>
      </c>
      <c r="AE10009" s="15">
        <f t="shared" si="995"/>
        <v>0.24657534246575341</v>
      </c>
      <c r="AF10009" s="5">
        <f>IFERROR(AD10009*AE10009*48,0)</f>
        <v>0.24044334620828631</v>
      </c>
    </row>
    <row r="10010" spans="2:32" x14ac:dyDescent="0.15">
      <c r="B10010" s="1" t="s">
        <v>50</v>
      </c>
      <c r="C10010" s="1" t="s">
        <v>58</v>
      </c>
      <c r="D10010" s="1">
        <v>142.75</v>
      </c>
      <c r="E10010" s="6">
        <v>3.13</v>
      </c>
      <c r="F10010" s="18">
        <v>0.39583333333333298</v>
      </c>
      <c r="G10010" s="1">
        <v>14.9</v>
      </c>
      <c r="H10010" s="1">
        <v>58</v>
      </c>
      <c r="I10010" s="1">
        <v>15.1</v>
      </c>
      <c r="J10010" s="1">
        <v>0.1</v>
      </c>
      <c r="K10010" s="1">
        <v>705</v>
      </c>
      <c r="L10010" s="1">
        <v>310</v>
      </c>
      <c r="M10010" s="6">
        <f t="shared" si="1000"/>
        <v>15.169981809422893</v>
      </c>
      <c r="N10010" s="7">
        <v>1</v>
      </c>
      <c r="O10010" s="11" cm="1">
        <f t="array" ref="O10010">ROUND(_xlfn.SWITCH(C10010,"建筑专教",IF(S10010&gt;0.1,1.38,1.28),"阶梯教室",IF(S10010&gt;0.1,1.15,1.05),"公共教室",IF(S10010&gt;0.1,1.22,1.12),IF(S10010&gt;0.1,1.2,1.1))+(MOD(ROW()*11,31)/31-0.5)*0.06,2)</f>
        <v>1.41</v>
      </c>
      <c r="P10010" s="12">
        <f t="shared" si="998"/>
        <v>0.36</v>
      </c>
      <c r="Q10010" s="13">
        <f t="shared" si="1001"/>
        <v>-0.50686529175692097</v>
      </c>
      <c r="R10010" s="1">
        <v>2.6</v>
      </c>
      <c r="S10010" s="1">
        <v>0.3</v>
      </c>
      <c r="T10010" s="1">
        <v>0.3</v>
      </c>
      <c r="U10010" s="4" t="s">
        <v>62</v>
      </c>
      <c r="V10010">
        <v>0.49</v>
      </c>
      <c r="W10010">
        <v>0.4</v>
      </c>
      <c r="X10010">
        <v>0.75</v>
      </c>
      <c r="Y10010">
        <v>2.38</v>
      </c>
      <c r="Z10010">
        <v>0.25</v>
      </c>
      <c r="AA10010" s="5">
        <f t="shared" si="993"/>
        <v>3.1999999999999997</v>
      </c>
      <c r="AB10010" s="15" cm="1">
        <f t="array" ref="AB10010">_xlfn.SWITCH(U10010,"夏",122,"冬",90,"春",153,"秋",153,0)</f>
        <v>90</v>
      </c>
      <c r="AC10010" s="16">
        <f t="shared" si="994"/>
        <v>288</v>
      </c>
      <c r="AD10010" s="5">
        <f>IFERROR(AA10010/D10010,0)</f>
        <v>2.241681260945709E-2</v>
      </c>
      <c r="AE10010" s="15">
        <f t="shared" si="995"/>
        <v>0.24657534246575341</v>
      </c>
      <c r="AF10010" s="5">
        <f>IFERROR(AD10010*AE10010*48,0)</f>
        <v>0.26531679581604006</v>
      </c>
    </row>
    <row r="10011" spans="2:32" x14ac:dyDescent="0.15">
      <c r="B10011" s="1" t="s">
        <v>50</v>
      </c>
      <c r="C10011" s="1" t="s">
        <v>58</v>
      </c>
      <c r="D10011" s="1">
        <v>142.75</v>
      </c>
      <c r="E10011" s="6">
        <v>3.13</v>
      </c>
      <c r="F10011" s="18">
        <v>0.41666666666666702</v>
      </c>
      <c r="G10011" s="1">
        <v>15.7</v>
      </c>
      <c r="H10011" s="1">
        <v>55</v>
      </c>
      <c r="I10011" s="1">
        <v>15.9</v>
      </c>
      <c r="J10011" s="1">
        <v>0.1</v>
      </c>
      <c r="K10011" s="1">
        <v>805</v>
      </c>
      <c r="L10011" s="1">
        <v>350</v>
      </c>
      <c r="M10011" s="6">
        <f t="shared" si="1000"/>
        <v>15.969402631391688</v>
      </c>
      <c r="N10011" s="7">
        <v>1</v>
      </c>
      <c r="O10011" s="11" cm="1">
        <f t="array" ref="O10011">ROUND(_xlfn.SWITCH(C10011,"建筑专教",IF(S10011&gt;0.1,1.38,1.28),"阶梯教室",IF(S10011&gt;0.1,1.15,1.05),"公共教室",IF(S10011&gt;0.1,1.22,1.12),IF(S10011&gt;0.1,1.2,1.1))+(MOD(ROW()*11,31)/31-0.5)*0.06,2)</f>
        <v>1.37</v>
      </c>
      <c r="P10011" s="12">
        <f t="shared" si="998"/>
        <v>0.48</v>
      </c>
      <c r="Q10011" s="13">
        <f t="shared" si="1001"/>
        <v>-0.41457715659360522</v>
      </c>
      <c r="R10011" s="1">
        <v>2.7</v>
      </c>
      <c r="S10011" s="1">
        <v>0.2</v>
      </c>
      <c r="T10011" s="1">
        <v>0.4</v>
      </c>
      <c r="U10011" s="4" t="s">
        <v>62</v>
      </c>
      <c r="V10011">
        <v>0.49</v>
      </c>
      <c r="W10011">
        <v>0.4</v>
      </c>
      <c r="X10011">
        <v>0.75</v>
      </c>
      <c r="Y10011">
        <v>2.38</v>
      </c>
      <c r="Z10011">
        <v>0.25</v>
      </c>
      <c r="AA10011" s="5">
        <f t="shared" si="993"/>
        <v>3.3000000000000003</v>
      </c>
      <c r="AB10011" s="15" cm="1">
        <f t="array" ref="AB10011">_xlfn.SWITCH(U10011,"夏",122,"冬",90,"春",153,"秋",153,0)</f>
        <v>90</v>
      </c>
      <c r="AC10011" s="16">
        <f t="shared" si="994"/>
        <v>297</v>
      </c>
      <c r="AD10011" s="5">
        <f>IFERROR(AA10011/D10011,0)</f>
        <v>2.311733800350263E-2</v>
      </c>
      <c r="AE10011" s="15">
        <f t="shared" si="995"/>
        <v>0.24657534246575341</v>
      </c>
      <c r="AF10011" s="5">
        <f>IFERROR(AD10011*AE10011*48,0)</f>
        <v>0.2736079456852914</v>
      </c>
    </row>
    <row r="10012" spans="2:32" x14ac:dyDescent="0.15">
      <c r="B10012" s="1" t="s">
        <v>50</v>
      </c>
      <c r="C10012" s="1" t="s">
        <v>58</v>
      </c>
      <c r="D10012" s="1">
        <v>142.75</v>
      </c>
      <c r="E10012" s="6">
        <v>3.13</v>
      </c>
      <c r="F10012" s="18">
        <v>0.4375</v>
      </c>
      <c r="G10012" s="1">
        <v>16.399999999999999</v>
      </c>
      <c r="H10012" s="1">
        <v>52</v>
      </c>
      <c r="I10012" s="1">
        <v>16.600000000000001</v>
      </c>
      <c r="J10012" s="1">
        <v>0.1</v>
      </c>
      <c r="K10012" s="1">
        <v>865</v>
      </c>
      <c r="L10012" s="1">
        <v>390</v>
      </c>
      <c r="M10012" s="6">
        <f t="shared" si="1000"/>
        <v>16.668901080045998</v>
      </c>
      <c r="N10012" s="7">
        <v>1</v>
      </c>
      <c r="O10012" s="11" cm="1">
        <f t="array" ref="O10012">ROUND(_xlfn.SWITCH(C10012,"建筑专教",IF(S10012&gt;0.1,1.38,1.28),"阶梯教室",IF(S10012&gt;0.1,1.15,1.05),"公共教室",IF(S10012&gt;0.1,1.22,1.12),IF(S10012&gt;0.1,1.2,1.1))+(MOD(ROW()*11,31)/31-0.5)*0.06,2)</f>
        <v>1.39</v>
      </c>
      <c r="P10012" s="12">
        <f t="shared" si="998"/>
        <v>0.55000000000000004</v>
      </c>
      <c r="Q10012" s="13">
        <f t="shared" si="1001"/>
        <v>-0.23667488320424263</v>
      </c>
      <c r="R10012" s="1">
        <v>2.5</v>
      </c>
      <c r="S10012" s="1">
        <v>0.2</v>
      </c>
      <c r="T10012" s="1">
        <v>0.4</v>
      </c>
      <c r="U10012" s="4" t="s">
        <v>62</v>
      </c>
      <c r="V10012">
        <v>0.49</v>
      </c>
      <c r="W10012">
        <v>0.4</v>
      </c>
      <c r="X10012">
        <v>0.75</v>
      </c>
      <c r="Y10012">
        <v>2.38</v>
      </c>
      <c r="Z10012">
        <v>0.25</v>
      </c>
      <c r="AA10012" s="5">
        <f t="shared" si="993"/>
        <v>3.1</v>
      </c>
      <c r="AB10012" s="15" cm="1">
        <f t="array" ref="AB10012">_xlfn.SWITCH(U10012,"夏",122,"冬",90,"春",153,"秋",153,0)</f>
        <v>90</v>
      </c>
      <c r="AC10012" s="16">
        <f t="shared" si="994"/>
        <v>279</v>
      </c>
      <c r="AD10012" s="5">
        <f>IFERROR(AA10012/D10012,0)</f>
        <v>2.1716287215411561E-2</v>
      </c>
      <c r="AE10012" s="15">
        <f t="shared" si="995"/>
        <v>0.24657534246575341</v>
      </c>
      <c r="AF10012" s="5">
        <f>IFERROR(AD10012*AE10012*48,0)</f>
        <v>0.25702564594678884</v>
      </c>
    </row>
    <row r="10013" spans="2:32" x14ac:dyDescent="0.15">
      <c r="B10013" s="1" t="s">
        <v>50</v>
      </c>
      <c r="C10013" s="1" t="s">
        <v>58</v>
      </c>
      <c r="D10013" s="1">
        <v>142.75</v>
      </c>
      <c r="E10013" s="6">
        <v>3.13</v>
      </c>
      <c r="F10013" s="18">
        <v>0.45833333333333298</v>
      </c>
      <c r="G10013" s="1">
        <v>16.899999999999999</v>
      </c>
      <c r="H10013" s="1">
        <v>50</v>
      </c>
      <c r="I10013" s="1">
        <v>17.100000000000001</v>
      </c>
      <c r="J10013" s="1">
        <v>0.1</v>
      </c>
      <c r="K10013" s="1">
        <v>835</v>
      </c>
      <c r="L10013" s="1">
        <v>420</v>
      </c>
      <c r="M10013" s="6">
        <f t="shared" si="1000"/>
        <v>17.168545783132174</v>
      </c>
      <c r="N10013" s="7">
        <v>1</v>
      </c>
      <c r="O10013" s="11" cm="1">
        <f t="array" ref="O10013">ROUND(_xlfn.SWITCH(C10013,"建筑专教",IF(S10013&gt;0.1,1.38,1.28),"阶梯教室",IF(S10013&gt;0.1,1.15,1.05),"公共教室",IF(S10013&gt;0.1,1.22,1.12),IF(S10013&gt;0.1,1.2,1.1))+(MOD(ROW()*11,31)/31-0.5)*0.06,2)</f>
        <v>1.35</v>
      </c>
      <c r="P10013" s="12">
        <f t="shared" si="998"/>
        <v>0.51</v>
      </c>
      <c r="Q10013" s="13">
        <f t="shared" si="1001"/>
        <v>-0.20309111768782384</v>
      </c>
      <c r="R10013" s="1">
        <v>2.2999999999999998</v>
      </c>
      <c r="S10013" s="1">
        <v>0.2</v>
      </c>
      <c r="T10013" s="1">
        <v>0.3</v>
      </c>
      <c r="U10013" s="4" t="s">
        <v>62</v>
      </c>
      <c r="V10013">
        <v>0.49</v>
      </c>
      <c r="W10013">
        <v>0.4</v>
      </c>
      <c r="X10013">
        <v>0.75</v>
      </c>
      <c r="Y10013">
        <v>2.38</v>
      </c>
      <c r="Z10013">
        <v>0.25</v>
      </c>
      <c r="AA10013" s="5">
        <f t="shared" si="993"/>
        <v>2.8</v>
      </c>
      <c r="AB10013" s="15" cm="1">
        <f t="array" ref="AB10013">_xlfn.SWITCH(U10013,"夏",122,"冬",90,"春",153,"秋",153,0)</f>
        <v>90</v>
      </c>
      <c r="AC10013" s="16">
        <f t="shared" si="994"/>
        <v>251.99999999999997</v>
      </c>
      <c r="AD10013" s="5">
        <f>IFERROR(AA10013/D10013,0)</f>
        <v>1.9614711033274956E-2</v>
      </c>
      <c r="AE10013" s="15">
        <f t="shared" si="995"/>
        <v>0.24657534246575341</v>
      </c>
      <c r="AF10013" s="5">
        <f>IFERROR(AD10013*AE10013*48,0)</f>
        <v>0.23215219633903511</v>
      </c>
    </row>
    <row r="10014" spans="2:32" x14ac:dyDescent="0.15">
      <c r="B10014" s="1" t="s">
        <v>50</v>
      </c>
      <c r="C10014" s="1" t="s">
        <v>58</v>
      </c>
      <c r="D10014" s="1">
        <v>142.75</v>
      </c>
      <c r="E10014" s="6">
        <v>3.13</v>
      </c>
      <c r="F10014" s="18">
        <v>0.47916666666666702</v>
      </c>
      <c r="G10014" s="1">
        <v>17.3</v>
      </c>
      <c r="H10014" s="1">
        <v>48</v>
      </c>
      <c r="I10014" s="1">
        <v>17.5</v>
      </c>
      <c r="J10014" s="1">
        <v>0.1</v>
      </c>
      <c r="K10014" s="1">
        <v>725</v>
      </c>
      <c r="L10014" s="1">
        <v>440</v>
      </c>
      <c r="M10014" s="6">
        <f t="shared" si="1000"/>
        <v>17.568263301815989</v>
      </c>
      <c r="N10014" s="7">
        <v>1</v>
      </c>
      <c r="O10014" s="11" cm="1">
        <f t="array" ref="O10014">ROUND(_xlfn.SWITCH(C10014,"建筑专教",IF(S10014&gt;0.1,1.38,1.28),"阶梯教室",IF(S10014&gt;0.1,1.15,1.05),"公共教室",IF(S10014&gt;0.1,1.22,1.12),IF(S10014&gt;0.1,1.2,1.1))+(MOD(ROW()*11,31)/31-0.5)*0.06,2)</f>
        <v>1.37</v>
      </c>
      <c r="P10014" s="12">
        <f t="shared" si="998"/>
        <v>0.38</v>
      </c>
      <c r="Q10014" s="13">
        <f t="shared" si="1001"/>
        <v>-9.0388775052899092E-2</v>
      </c>
      <c r="R10014" s="1">
        <v>1.9</v>
      </c>
      <c r="S10014" s="1">
        <v>0.3</v>
      </c>
      <c r="T10014" s="1">
        <v>0.2</v>
      </c>
      <c r="U10014" s="4" t="s">
        <v>62</v>
      </c>
      <c r="V10014">
        <v>0.49</v>
      </c>
      <c r="W10014">
        <v>0.4</v>
      </c>
      <c r="X10014">
        <v>0.75</v>
      </c>
      <c r="Y10014">
        <v>2.38</v>
      </c>
      <c r="Z10014">
        <v>0.25</v>
      </c>
      <c r="AA10014" s="5">
        <f t="shared" si="993"/>
        <v>2.4</v>
      </c>
      <c r="AB10014" s="15" cm="1">
        <f t="array" ref="AB10014">_xlfn.SWITCH(U10014,"夏",122,"冬",90,"春",153,"秋",153,0)</f>
        <v>90</v>
      </c>
      <c r="AC10014" s="16">
        <f t="shared" si="994"/>
        <v>216</v>
      </c>
      <c r="AD10014" s="5">
        <f>IFERROR(AA10014/D10014,0)</f>
        <v>1.6812609457092818E-2</v>
      </c>
      <c r="AE10014" s="15">
        <f t="shared" si="995"/>
        <v>0.24657534246575341</v>
      </c>
      <c r="AF10014" s="5">
        <f>IFERROR(AD10014*AE10014*48,0)</f>
        <v>0.19898759686203005</v>
      </c>
    </row>
    <row r="10015" spans="2:32" x14ac:dyDescent="0.15">
      <c r="B10015" s="1" t="s">
        <v>50</v>
      </c>
      <c r="C10015" s="1" t="s">
        <v>58</v>
      </c>
      <c r="D10015" s="1">
        <v>142.75</v>
      </c>
      <c r="E10015" s="6">
        <v>3.13</v>
      </c>
      <c r="F10015" s="18">
        <v>0.5</v>
      </c>
      <c r="G10015" s="1">
        <v>17.5</v>
      </c>
      <c r="H10015" s="1">
        <v>47</v>
      </c>
      <c r="I10015" s="1">
        <v>17.7</v>
      </c>
      <c r="J10015" s="1">
        <v>0.1</v>
      </c>
      <c r="K10015" s="1">
        <v>560</v>
      </c>
      <c r="L10015" s="1">
        <v>460</v>
      </c>
      <c r="M10015" s="6">
        <f t="shared" si="1000"/>
        <v>17.768122642881849</v>
      </c>
      <c r="N10015" s="1">
        <v>0</v>
      </c>
      <c r="O10015" s="1">
        <v>0</v>
      </c>
      <c r="P10015" s="12">
        <f t="shared" si="998"/>
        <v>0</v>
      </c>
      <c r="Q10015" s="1">
        <v>0</v>
      </c>
      <c r="R10015" s="1">
        <v>0</v>
      </c>
      <c r="S10015" s="1">
        <v>0.4</v>
      </c>
      <c r="T10015" s="1">
        <v>0</v>
      </c>
      <c r="U10015" s="4" t="s">
        <v>62</v>
      </c>
      <c r="V10015">
        <v>0.49</v>
      </c>
      <c r="W10015">
        <v>0.4</v>
      </c>
      <c r="X10015">
        <v>0.75</v>
      </c>
      <c r="Y10015">
        <v>2.38</v>
      </c>
      <c r="Z10015">
        <v>0.25</v>
      </c>
      <c r="AA10015" s="5">
        <f t="shared" si="993"/>
        <v>0.4</v>
      </c>
      <c r="AB10015" s="15" cm="1">
        <f t="array" ref="AB10015">_xlfn.SWITCH(U10015,"夏",122,"冬",90,"春",153,"秋",153,0)</f>
        <v>90</v>
      </c>
      <c r="AC10015" s="16">
        <f t="shared" si="994"/>
        <v>36</v>
      </c>
      <c r="AD10015" s="5">
        <f>IFERROR(AA10015/D10015,0)</f>
        <v>2.8021015761821367E-3</v>
      </c>
      <c r="AE10015" s="15">
        <f t="shared" si="995"/>
        <v>0.24657534246575341</v>
      </c>
      <c r="AF10015" s="5">
        <f>IFERROR(AD10015*AE10015*48,0)</f>
        <v>3.3164599477005015E-2</v>
      </c>
    </row>
    <row r="10016" spans="2:32" x14ac:dyDescent="0.15">
      <c r="B10016" s="1" t="s">
        <v>50</v>
      </c>
      <c r="C10016" s="1" t="s">
        <v>58</v>
      </c>
      <c r="D10016" s="1">
        <v>142.75</v>
      </c>
      <c r="E10016" s="6">
        <v>3.13</v>
      </c>
      <c r="F10016" s="18">
        <v>0.52083333333333304</v>
      </c>
      <c r="G10016" s="1">
        <v>17.100000000000001</v>
      </c>
      <c r="H10016" s="1">
        <v>49</v>
      </c>
      <c r="I10016" s="1">
        <v>17.3</v>
      </c>
      <c r="J10016" s="1">
        <v>0.1</v>
      </c>
      <c r="K10016" s="1">
        <v>485</v>
      </c>
      <c r="L10016" s="1">
        <v>450</v>
      </c>
      <c r="M10016" s="6">
        <f t="shared" si="1000"/>
        <v>17.368404348121373</v>
      </c>
      <c r="N10016" s="1">
        <v>0</v>
      </c>
      <c r="O10016" s="1">
        <v>0</v>
      </c>
      <c r="P10016" s="12">
        <f t="shared" si="998"/>
        <v>0</v>
      </c>
      <c r="Q10016" s="1">
        <v>0</v>
      </c>
      <c r="R10016" s="1">
        <v>0</v>
      </c>
      <c r="S10016" s="1">
        <v>0.3</v>
      </c>
      <c r="T10016" s="1">
        <v>0</v>
      </c>
      <c r="U10016" s="4" t="s">
        <v>62</v>
      </c>
      <c r="V10016">
        <v>0.49</v>
      </c>
      <c r="W10016">
        <v>0.4</v>
      </c>
      <c r="X10016">
        <v>0.75</v>
      </c>
      <c r="Y10016">
        <v>2.38</v>
      </c>
      <c r="Z10016">
        <v>0.25</v>
      </c>
      <c r="AA10016" s="5">
        <f t="shared" si="993"/>
        <v>0.3</v>
      </c>
      <c r="AB10016" s="15" cm="1">
        <f t="array" ref="AB10016">_xlfn.SWITCH(U10016,"夏",122,"冬",90,"春",153,"秋",153,0)</f>
        <v>90</v>
      </c>
      <c r="AC10016" s="16">
        <f t="shared" si="994"/>
        <v>27</v>
      </c>
      <c r="AD10016" s="5">
        <f>IFERROR(AA10016/D10016,0)</f>
        <v>2.1015761821366022E-3</v>
      </c>
      <c r="AE10016" s="15">
        <f t="shared" si="995"/>
        <v>0.24657534246575341</v>
      </c>
      <c r="AF10016" s="5">
        <f>IFERROR(AD10016*AE10016*48,0)</f>
        <v>2.4873449607753756E-2</v>
      </c>
    </row>
    <row r="10017" spans="2:32" x14ac:dyDescent="0.15">
      <c r="B10017" s="1" t="s">
        <v>50</v>
      </c>
      <c r="C10017" s="1" t="s">
        <v>58</v>
      </c>
      <c r="D10017" s="1">
        <v>142.75</v>
      </c>
      <c r="E10017" s="6">
        <v>3.13</v>
      </c>
      <c r="F10017" s="18">
        <v>0.54166666666666696</v>
      </c>
      <c r="G10017" s="1">
        <v>16.8</v>
      </c>
      <c r="H10017" s="1">
        <v>51</v>
      </c>
      <c r="I10017" s="1">
        <v>17</v>
      </c>
      <c r="J10017" s="1">
        <v>0.1</v>
      </c>
      <c r="K10017" s="1">
        <v>445</v>
      </c>
      <c r="L10017" s="1">
        <v>430</v>
      </c>
      <c r="M10017" s="6">
        <f t="shared" si="1000"/>
        <v>17.068616646820146</v>
      </c>
      <c r="N10017" s="1">
        <v>0</v>
      </c>
      <c r="O10017" s="1">
        <v>0</v>
      </c>
      <c r="P10017" s="12">
        <f t="shared" si="998"/>
        <v>0</v>
      </c>
      <c r="Q10017" s="1">
        <v>0</v>
      </c>
      <c r="R10017" s="1">
        <v>0</v>
      </c>
      <c r="S10017" s="1">
        <v>0.3</v>
      </c>
      <c r="T10017" s="1">
        <v>0</v>
      </c>
      <c r="U10017" s="4" t="s">
        <v>62</v>
      </c>
      <c r="V10017">
        <v>0.49</v>
      </c>
      <c r="W10017">
        <v>0.4</v>
      </c>
      <c r="X10017">
        <v>0.75</v>
      </c>
      <c r="Y10017">
        <v>2.38</v>
      </c>
      <c r="Z10017">
        <v>0.25</v>
      </c>
      <c r="AA10017" s="5">
        <f t="shared" si="993"/>
        <v>0.3</v>
      </c>
      <c r="AB10017" s="15" cm="1">
        <f t="array" ref="AB10017">_xlfn.SWITCH(U10017,"夏",122,"冬",90,"春",153,"秋",153,0)</f>
        <v>90</v>
      </c>
      <c r="AC10017" s="16">
        <f t="shared" si="994"/>
        <v>27</v>
      </c>
      <c r="AD10017" s="5">
        <f>IFERROR(AA10017/D10017,0)</f>
        <v>2.1015761821366022E-3</v>
      </c>
      <c r="AE10017" s="15">
        <f t="shared" si="995"/>
        <v>0.24657534246575341</v>
      </c>
      <c r="AF10017" s="5">
        <f>IFERROR(AD10017*AE10017*48,0)</f>
        <v>2.4873449607753756E-2</v>
      </c>
    </row>
    <row r="10018" spans="2:32" x14ac:dyDescent="0.15">
      <c r="B10018" s="1" t="s">
        <v>50</v>
      </c>
      <c r="C10018" s="1" t="s">
        <v>58</v>
      </c>
      <c r="D10018" s="1">
        <v>142.75</v>
      </c>
      <c r="E10018" s="6">
        <v>3.13</v>
      </c>
      <c r="F10018" s="18">
        <v>0.5625</v>
      </c>
      <c r="G10018" s="1">
        <v>16.5</v>
      </c>
      <c r="H10018" s="1">
        <v>54</v>
      </c>
      <c r="I10018" s="1">
        <v>16.7</v>
      </c>
      <c r="J10018" s="1">
        <v>0.1</v>
      </c>
      <c r="K10018" s="1">
        <v>422</v>
      </c>
      <c r="L10018" s="1">
        <v>410</v>
      </c>
      <c r="M10018" s="6">
        <f t="shared" si="1000"/>
        <v>16.768829824631155</v>
      </c>
      <c r="N10018" s="1">
        <v>0</v>
      </c>
      <c r="O10018" s="1">
        <v>0</v>
      </c>
      <c r="P10018" s="12">
        <f t="shared" si="998"/>
        <v>0</v>
      </c>
      <c r="Q10018" s="1">
        <v>0</v>
      </c>
      <c r="R10018" s="1">
        <v>0</v>
      </c>
      <c r="S10018" s="1">
        <v>0.4</v>
      </c>
      <c r="T10018" s="1">
        <v>0</v>
      </c>
      <c r="U10018" s="4" t="s">
        <v>62</v>
      </c>
      <c r="V10018">
        <v>0.49</v>
      </c>
      <c r="W10018">
        <v>0.4</v>
      </c>
      <c r="X10018">
        <v>0.75</v>
      </c>
      <c r="Y10018">
        <v>2.38</v>
      </c>
      <c r="Z10018">
        <v>0.25</v>
      </c>
      <c r="AA10018" s="5">
        <f t="shared" si="993"/>
        <v>0.4</v>
      </c>
      <c r="AB10018" s="15" cm="1">
        <f t="array" ref="AB10018">_xlfn.SWITCH(U10018,"夏",122,"冬",90,"春",153,"秋",153,0)</f>
        <v>90</v>
      </c>
      <c r="AC10018" s="16">
        <f t="shared" si="994"/>
        <v>36</v>
      </c>
      <c r="AD10018" s="5">
        <f>IFERROR(AA10018/D10018,0)</f>
        <v>2.8021015761821367E-3</v>
      </c>
      <c r="AE10018" s="15">
        <f t="shared" si="995"/>
        <v>0.24657534246575341</v>
      </c>
      <c r="AF10018" s="5">
        <f>IFERROR(AD10018*AE10018*48,0)</f>
        <v>3.3164599477005015E-2</v>
      </c>
    </row>
    <row r="10019" spans="2:32" x14ac:dyDescent="0.15">
      <c r="B10019" s="1" t="s">
        <v>50</v>
      </c>
      <c r="C10019" s="1" t="s">
        <v>58</v>
      </c>
      <c r="D10019" s="1">
        <v>142.75</v>
      </c>
      <c r="E10019" s="6">
        <v>3.13</v>
      </c>
      <c r="F10019" s="18">
        <v>0.58333333333333304</v>
      </c>
      <c r="G10019" s="1">
        <v>16.8</v>
      </c>
      <c r="H10019" s="1">
        <v>51</v>
      </c>
      <c r="I10019" s="1">
        <v>17</v>
      </c>
      <c r="J10019" s="1">
        <v>0.1</v>
      </c>
      <c r="K10019" s="1">
        <v>595</v>
      </c>
      <c r="L10019" s="1">
        <v>370</v>
      </c>
      <c r="M10019" s="6">
        <f t="shared" si="1000"/>
        <v>17.068616646820146</v>
      </c>
      <c r="N10019" s="7">
        <v>1</v>
      </c>
      <c r="O10019" s="11" cm="1">
        <f t="array" ref="O10019">ROUND(_xlfn.SWITCH(C10019,"建筑专教",IF(S10019&gt;0.1,1.38,1.28),"阶梯教室",IF(S10019&gt;0.1,1.15,1.05),"公共教室",IF(S10019&gt;0.1,1.22,1.12),IF(S10019&gt;0.1,1.2,1.1))+(MOD(ROW()*11,31)/31-0.5)*0.06,2)</f>
        <v>1.36</v>
      </c>
      <c r="P10019" s="12">
        <f t="shared" si="998"/>
        <v>0.23</v>
      </c>
      <c r="Q10019" s="13">
        <f t="shared" ref="Q10019:Q10024" si="1002">(0.303*EXP(-0.036*(O10019*58.15))+0.028)*((O10019*58.15)-0.00305*(5733-6.99*(O10019*58.15)-(EXP(16.6536-4030.183/(G10019+235))*(H10019/100)))-0.42*((O10019*58.15)-58.15)-0.000017*(O10019*58.15)*(5867-(EXP(16.6536-4030.183/(G10019+235))*(H10019/100)))-0.0014*(O10019*58.15)*(34-G10019)-0.0000000396*IF(N10019*0.155&gt;0.078,1.05+0.645*N10019*0.155,1)*(POWER((35.7-0.028*(O10019*58.15)-N10019*0.155*(0.0000000396*IF(N10019*0.155&gt;0.078,1.05+0.645*N10019*0.155,1)*(POWER((35.7-0.028*(O10019*58.15)-N10019*0.155*0.1)+273,4)-POWER(M10019+273,4))+IF(N10019*0.155&gt;0.078,1.05+0.645*N10019*0.155,1)*IF(J10019&lt;0.2,2.38*ABS(35.7-0.028*(O10019*58.15)-G10019)^0.25,12.1*SQRT(J10019))*(35.7-0.028*(O10019*58.15)-G10019))+273),4)-POWER(M10019+273,4))-IF(N10019*0.155&gt;0.078,1.05+0.645*N10019*0.155,1)*IF(J10019&lt;0.2,2.38*ABS(35.7-0.028*(O10019*58.15)-N10019*0.155*0.1-G10019)^0.25,12.1*SQRT(J10019))*(35.7-0.028*(O10019*58.15)-N10019*0.155*0.1-G10019))</f>
        <v>-0.20646744711116724</v>
      </c>
      <c r="R10019" s="1">
        <v>2.1</v>
      </c>
      <c r="S10019" s="1">
        <v>0.5</v>
      </c>
      <c r="T10019" s="1">
        <v>0.2</v>
      </c>
      <c r="U10019" s="4" t="s">
        <v>62</v>
      </c>
      <c r="V10019">
        <v>0.49</v>
      </c>
      <c r="W10019">
        <v>0.4</v>
      </c>
      <c r="X10019">
        <v>0.75</v>
      </c>
      <c r="Y10019">
        <v>2.38</v>
      </c>
      <c r="Z10019">
        <v>0.25</v>
      </c>
      <c r="AA10019" s="5">
        <f t="shared" si="993"/>
        <v>2.8000000000000003</v>
      </c>
      <c r="AB10019" s="15" cm="1">
        <f t="array" ref="AB10019">_xlfn.SWITCH(U10019,"夏",122,"冬",90,"春",153,"秋",153,0)</f>
        <v>90</v>
      </c>
      <c r="AC10019" s="16">
        <f t="shared" si="994"/>
        <v>252.00000000000003</v>
      </c>
      <c r="AD10019" s="5">
        <f>IFERROR(AA10019/D10019,0)</f>
        <v>1.9614711033274959E-2</v>
      </c>
      <c r="AE10019" s="15">
        <f t="shared" si="995"/>
        <v>0.24657534246575341</v>
      </c>
      <c r="AF10019" s="5">
        <f>IFERROR(AD10019*AE10019*48,0)</f>
        <v>0.23215219633903514</v>
      </c>
    </row>
    <row r="10020" spans="2:32" x14ac:dyDescent="0.15">
      <c r="B10020" s="1" t="s">
        <v>50</v>
      </c>
      <c r="C10020" s="1" t="s">
        <v>58</v>
      </c>
      <c r="D10020" s="1">
        <v>142.75</v>
      </c>
      <c r="E10020" s="6">
        <v>3.13</v>
      </c>
      <c r="F10020" s="18">
        <v>0.60416666666666696</v>
      </c>
      <c r="G10020" s="1">
        <v>17.399999999999999</v>
      </c>
      <c r="H10020" s="1">
        <v>48</v>
      </c>
      <c r="I10020" s="1">
        <v>17.600000000000001</v>
      </c>
      <c r="J10020" s="1">
        <v>0.1</v>
      </c>
      <c r="K10020" s="1">
        <v>765</v>
      </c>
      <c r="L10020" s="1">
        <v>340</v>
      </c>
      <c r="M10020" s="6">
        <f t="shared" si="1000"/>
        <v>17.668192924010555</v>
      </c>
      <c r="N10020" s="7">
        <v>1</v>
      </c>
      <c r="O10020" s="11" cm="1">
        <f t="array" ref="O10020">ROUND(_xlfn.SWITCH(C10020,"建筑专教",IF(S10020&gt;0.1,1.38,1.28),"阶梯教室",IF(S10020&gt;0.1,1.15,1.05),"公共教室",IF(S10020&gt;0.1,1.22,1.12),IF(S10020&gt;0.1,1.2,1.1))+(MOD(ROW()*11,31)/31-0.5)*0.06,2)</f>
        <v>1.38</v>
      </c>
      <c r="P10020" s="12">
        <f t="shared" si="998"/>
        <v>0.43</v>
      </c>
      <c r="Q10020" s="13">
        <f t="shared" si="1002"/>
        <v>-5.5262161826467676E-2</v>
      </c>
      <c r="R10020" s="1">
        <v>2.6</v>
      </c>
      <c r="S10020" s="1">
        <v>0.4</v>
      </c>
      <c r="T10020" s="1">
        <v>0.3</v>
      </c>
      <c r="U10020" s="4" t="s">
        <v>62</v>
      </c>
      <c r="V10020">
        <v>0.49</v>
      </c>
      <c r="W10020">
        <v>0.4</v>
      </c>
      <c r="X10020">
        <v>0.75</v>
      </c>
      <c r="Y10020">
        <v>2.38</v>
      </c>
      <c r="Z10020">
        <v>0.25</v>
      </c>
      <c r="AA10020" s="5">
        <f t="shared" si="993"/>
        <v>3.3</v>
      </c>
      <c r="AB10020" s="15" cm="1">
        <f t="array" ref="AB10020">_xlfn.SWITCH(U10020,"夏",122,"冬",90,"春",153,"秋",153,0)</f>
        <v>90</v>
      </c>
      <c r="AC10020" s="16">
        <f t="shared" si="994"/>
        <v>297</v>
      </c>
      <c r="AD10020" s="5">
        <f>IFERROR(AA10020/D10020,0)</f>
        <v>2.3117338003502626E-2</v>
      </c>
      <c r="AE10020" s="15">
        <f t="shared" si="995"/>
        <v>0.24657534246575341</v>
      </c>
      <c r="AF10020" s="5">
        <f>IFERROR(AD10020*AE10020*48,0)</f>
        <v>0.27360794568529134</v>
      </c>
    </row>
    <row r="10021" spans="2:32" x14ac:dyDescent="0.15">
      <c r="B10021" s="1" t="s">
        <v>50</v>
      </c>
      <c r="C10021" s="1" t="s">
        <v>58</v>
      </c>
      <c r="D10021" s="1">
        <v>142.75</v>
      </c>
      <c r="E10021" s="6">
        <v>3.13</v>
      </c>
      <c r="F10021" s="18">
        <v>0.625</v>
      </c>
      <c r="G10021" s="1">
        <v>17.899999999999999</v>
      </c>
      <c r="H10021" s="1">
        <v>45</v>
      </c>
      <c r="I10021" s="1">
        <v>18.100000000000001</v>
      </c>
      <c r="J10021" s="1">
        <v>0.1</v>
      </c>
      <c r="K10021" s="1">
        <v>855</v>
      </c>
      <c r="L10021" s="1">
        <v>310</v>
      </c>
      <c r="M10021" s="6">
        <f t="shared" si="1000"/>
        <v>18.167842481819775</v>
      </c>
      <c r="N10021" s="7">
        <v>1</v>
      </c>
      <c r="O10021" s="11" cm="1">
        <f t="array" ref="O10021">ROUND(_xlfn.SWITCH(C10021,"建筑专教",IF(S10021&gt;0.1,1.38,1.28),"阶梯教室",IF(S10021&gt;0.1,1.15,1.05),"公共教室",IF(S10021&gt;0.1,1.22,1.12),IF(S10021&gt;0.1,1.2,1.1))+(MOD(ROW()*11,31)/31-0.5)*0.06,2)</f>
        <v>1.4</v>
      </c>
      <c r="P10021" s="12">
        <f t="shared" si="998"/>
        <v>0.53</v>
      </c>
      <c r="Q10021" s="13">
        <f t="shared" si="1002"/>
        <v>6.9890534931044301E-2</v>
      </c>
      <c r="R10021" s="1">
        <v>2.8</v>
      </c>
      <c r="S10021" s="1">
        <v>0.3</v>
      </c>
      <c r="T10021" s="1">
        <v>0.4</v>
      </c>
      <c r="U10021" s="4" t="s">
        <v>62</v>
      </c>
      <c r="V10021">
        <v>0.49</v>
      </c>
      <c r="W10021">
        <v>0.4</v>
      </c>
      <c r="X10021">
        <v>0.75</v>
      </c>
      <c r="Y10021">
        <v>2.38</v>
      </c>
      <c r="Z10021">
        <v>0.25</v>
      </c>
      <c r="AA10021" s="5">
        <f t="shared" si="993"/>
        <v>3.4999999999999996</v>
      </c>
      <c r="AB10021" s="15" cm="1">
        <f t="array" ref="AB10021">_xlfn.SWITCH(U10021,"夏",122,"冬",90,"春",153,"秋",153,0)</f>
        <v>90</v>
      </c>
      <c r="AC10021" s="16">
        <f t="shared" si="994"/>
        <v>314.99999999999994</v>
      </c>
      <c r="AD10021" s="5">
        <f>IFERROR(AA10021/D10021,0)</f>
        <v>2.4518388791593692E-2</v>
      </c>
      <c r="AE10021" s="15">
        <f t="shared" si="995"/>
        <v>0.24657534246575341</v>
      </c>
      <c r="AF10021" s="5">
        <f>IFERROR(AD10021*AE10021*48,0)</f>
        <v>0.29019024542379379</v>
      </c>
    </row>
    <row r="10022" spans="2:32" x14ac:dyDescent="0.15">
      <c r="B10022" s="1" t="s">
        <v>50</v>
      </c>
      <c r="C10022" s="1" t="s">
        <v>58</v>
      </c>
      <c r="D10022" s="1">
        <v>142.75</v>
      </c>
      <c r="E10022" s="6">
        <v>3.13</v>
      </c>
      <c r="F10022" s="18">
        <v>0.64583333333333304</v>
      </c>
      <c r="G10022" s="1">
        <v>18.2</v>
      </c>
      <c r="H10022" s="1">
        <v>43</v>
      </c>
      <c r="I10022" s="1">
        <v>18.399999999999999</v>
      </c>
      <c r="J10022" s="1">
        <v>0.1</v>
      </c>
      <c r="K10022" s="1">
        <v>815</v>
      </c>
      <c r="L10022" s="1">
        <v>280</v>
      </c>
      <c r="M10022" s="6">
        <f t="shared" si="1000"/>
        <v>18.467633368033319</v>
      </c>
      <c r="N10022" s="7">
        <v>1</v>
      </c>
      <c r="O10022" s="11" cm="1">
        <f t="array" ref="O10022">ROUND(_xlfn.SWITCH(C10022,"建筑专教",IF(S10022&gt;0.1,1.38,1.28),"阶梯教室",IF(S10022&gt;0.1,1.15,1.05),"公共教室",IF(S10022&gt;0.1,1.22,1.12),IF(S10022&gt;0.1,1.2,1.1))+(MOD(ROW()*11,31)/31-0.5)*0.06,2)</f>
        <v>1.36</v>
      </c>
      <c r="P10022" s="12">
        <f t="shared" si="998"/>
        <v>0.49</v>
      </c>
      <c r="Q10022" s="13">
        <f t="shared" si="1002"/>
        <v>6.9646175643729213E-2</v>
      </c>
      <c r="R10022" s="1">
        <v>2.6</v>
      </c>
      <c r="S10022" s="1">
        <v>0.3</v>
      </c>
      <c r="T10022" s="1">
        <v>0.3</v>
      </c>
      <c r="U10022" s="4" t="s">
        <v>62</v>
      </c>
      <c r="V10022">
        <v>0.49</v>
      </c>
      <c r="W10022">
        <v>0.4</v>
      </c>
      <c r="X10022">
        <v>0.75</v>
      </c>
      <c r="Y10022">
        <v>2.38</v>
      </c>
      <c r="Z10022">
        <v>0.25</v>
      </c>
      <c r="AA10022" s="5">
        <f t="shared" si="993"/>
        <v>3.1999999999999997</v>
      </c>
      <c r="AB10022" s="15" cm="1">
        <f t="array" ref="AB10022">_xlfn.SWITCH(U10022,"夏",122,"冬",90,"春",153,"秋",153,0)</f>
        <v>90</v>
      </c>
      <c r="AC10022" s="16">
        <f t="shared" si="994"/>
        <v>288</v>
      </c>
      <c r="AD10022" s="5">
        <f>IFERROR(AA10022/D10022,0)</f>
        <v>2.241681260945709E-2</v>
      </c>
      <c r="AE10022" s="15">
        <f t="shared" si="995"/>
        <v>0.24657534246575341</v>
      </c>
      <c r="AF10022" s="5">
        <f>IFERROR(AD10022*AE10022*48,0)</f>
        <v>0.26531679581604006</v>
      </c>
    </row>
    <row r="10023" spans="2:32" x14ac:dyDescent="0.15">
      <c r="B10023" s="1" t="s">
        <v>50</v>
      </c>
      <c r="C10023" s="1" t="s">
        <v>58</v>
      </c>
      <c r="D10023" s="1">
        <v>142.75</v>
      </c>
      <c r="E10023" s="6">
        <v>3.13</v>
      </c>
      <c r="F10023" s="18">
        <v>0.66666666666666696</v>
      </c>
      <c r="G10023" s="1">
        <v>18.399999999999999</v>
      </c>
      <c r="H10023" s="1">
        <v>42</v>
      </c>
      <c r="I10023" s="1">
        <v>18.600000000000001</v>
      </c>
      <c r="J10023" s="1">
        <v>0.1</v>
      </c>
      <c r="K10023" s="1">
        <v>740</v>
      </c>
      <c r="L10023" s="1">
        <v>250</v>
      </c>
      <c r="M10023" s="6">
        <f t="shared" si="1000"/>
        <v>18.667494435911067</v>
      </c>
      <c r="N10023" s="7">
        <v>1</v>
      </c>
      <c r="O10023" s="11" cm="1">
        <f t="array" ref="O10023">ROUND(_xlfn.SWITCH(C10023,"建筑专教",IF(S10023&gt;0.1,1.38,1.28),"阶梯教室",IF(S10023&gt;0.1,1.15,1.05),"公共教室",IF(S10023&gt;0.1,1.22,1.12),IF(S10023&gt;0.1,1.2,1.1))+(MOD(ROW()*11,31)/31-0.5)*0.06,2)</f>
        <v>1.38</v>
      </c>
      <c r="P10023" s="12">
        <f t="shared" si="998"/>
        <v>0.4</v>
      </c>
      <c r="Q10023" s="13">
        <f t="shared" si="1002"/>
        <v>0.13596499418367058</v>
      </c>
      <c r="R10023" s="1">
        <v>2.4</v>
      </c>
      <c r="S10023" s="1">
        <v>0.4</v>
      </c>
      <c r="T10023" s="1">
        <v>0.2</v>
      </c>
      <c r="U10023" s="4" t="s">
        <v>62</v>
      </c>
      <c r="V10023">
        <v>0.49</v>
      </c>
      <c r="W10023">
        <v>0.4</v>
      </c>
      <c r="X10023">
        <v>0.75</v>
      </c>
      <c r="Y10023">
        <v>2.38</v>
      </c>
      <c r="Z10023">
        <v>0.25</v>
      </c>
      <c r="AA10023" s="5">
        <f t="shared" si="993"/>
        <v>3</v>
      </c>
      <c r="AB10023" s="15" cm="1">
        <f t="array" ref="AB10023">_xlfn.SWITCH(U10023,"夏",122,"冬",90,"春",153,"秋",153,0)</f>
        <v>90</v>
      </c>
      <c r="AC10023" s="16">
        <f t="shared" si="994"/>
        <v>270</v>
      </c>
      <c r="AD10023" s="5">
        <f>IFERROR(AA10023/D10023,0)</f>
        <v>2.1015761821366025E-2</v>
      </c>
      <c r="AE10023" s="15">
        <f t="shared" si="995"/>
        <v>0.24657534246575341</v>
      </c>
      <c r="AF10023" s="5">
        <f>IFERROR(AD10023*AE10023*48,0)</f>
        <v>0.24873449607753761</v>
      </c>
    </row>
    <row r="10024" spans="2:32" x14ac:dyDescent="0.15">
      <c r="B10024" s="1" t="s">
        <v>50</v>
      </c>
      <c r="C10024" s="1" t="s">
        <v>58</v>
      </c>
      <c r="D10024" s="1">
        <v>142.75</v>
      </c>
      <c r="E10024" s="6">
        <v>3.13</v>
      </c>
      <c r="F10024" s="18">
        <v>0.6875</v>
      </c>
      <c r="G10024" s="1">
        <v>18.2</v>
      </c>
      <c r="H10024" s="1">
        <v>43</v>
      </c>
      <c r="I10024" s="1">
        <v>18.399999999999999</v>
      </c>
      <c r="J10024" s="1">
        <v>0.1</v>
      </c>
      <c r="K10024" s="1">
        <v>620</v>
      </c>
      <c r="L10024" s="1">
        <v>220</v>
      </c>
      <c r="M10024" s="6">
        <f t="shared" si="1000"/>
        <v>18.467633368033319</v>
      </c>
      <c r="N10024" s="7">
        <v>1</v>
      </c>
      <c r="O10024" s="11" cm="1">
        <f t="array" ref="O10024">ROUND(_xlfn.SWITCH(C10024,"建筑专教",IF(S10024&gt;0.1,1.38,1.28),"阶梯教室",IF(S10024&gt;0.1,1.15,1.05),"公共教室",IF(S10024&gt;0.1,1.22,1.12),IF(S10024&gt;0.1,1.2,1.1))+(MOD(ROW()*11,31)/31-0.5)*0.06,2)</f>
        <v>1.4</v>
      </c>
      <c r="P10024" s="12">
        <f t="shared" si="998"/>
        <v>0.26</v>
      </c>
      <c r="Q10024" s="13">
        <f t="shared" si="1002"/>
        <v>0.12603978453458275</v>
      </c>
      <c r="R10024" s="1">
        <v>1.9</v>
      </c>
      <c r="S10024" s="1">
        <v>0.5</v>
      </c>
      <c r="T10024" s="1">
        <v>0.1</v>
      </c>
      <c r="U10024" s="4" t="s">
        <v>62</v>
      </c>
      <c r="V10024">
        <v>0.49</v>
      </c>
      <c r="W10024">
        <v>0.4</v>
      </c>
      <c r="X10024">
        <v>0.75</v>
      </c>
      <c r="Y10024">
        <v>2.38</v>
      </c>
      <c r="Z10024">
        <v>0.25</v>
      </c>
      <c r="AA10024" s="5">
        <f t="shared" ref="AA10024:AA10087" si="1003">R10024+S10024+T10024</f>
        <v>2.5</v>
      </c>
      <c r="AB10024" s="15" cm="1">
        <f t="array" ref="AB10024">_xlfn.SWITCH(U10024,"夏",122,"冬",90,"春",153,"秋",153,0)</f>
        <v>90</v>
      </c>
      <c r="AC10024" s="16">
        <f t="shared" ref="AC10024:AC10087" si="1004">AA10024*AB10024</f>
        <v>225</v>
      </c>
      <c r="AD10024" s="5">
        <f>IFERROR(AA10024/D10024,0)</f>
        <v>1.7513134851138354E-2</v>
      </c>
      <c r="AE10024" s="15">
        <f t="shared" ref="AE10024:AE10087" si="1005">IF(U10024="夏",122/365,IF(U10024="冬",90/365,IF(OR(U10024="春",U10024="秋"),153/365,0)))</f>
        <v>0.24657534246575341</v>
      </c>
      <c r="AF10024" s="5">
        <f>IFERROR(AD10024*AE10024*48,0)</f>
        <v>0.20727874673128133</v>
      </c>
    </row>
    <row r="10025" spans="2:32" x14ac:dyDescent="0.15">
      <c r="B10025" s="1" t="s">
        <v>50</v>
      </c>
      <c r="C10025" s="1" t="s">
        <v>58</v>
      </c>
      <c r="D10025" s="1">
        <v>142.75</v>
      </c>
      <c r="E10025" s="6">
        <v>3.13</v>
      </c>
      <c r="F10025" s="18">
        <v>0.70833333333333304</v>
      </c>
      <c r="G10025" s="1">
        <v>17.899999999999999</v>
      </c>
      <c r="H10025" s="1">
        <v>45</v>
      </c>
      <c r="I10025" s="1">
        <v>18.100000000000001</v>
      </c>
      <c r="J10025" s="1">
        <v>0.1</v>
      </c>
      <c r="K10025" s="1">
        <v>515</v>
      </c>
      <c r="L10025" s="1">
        <v>190</v>
      </c>
      <c r="M10025" s="6">
        <f t="shared" si="1000"/>
        <v>18.167842481819775</v>
      </c>
      <c r="N10025" s="1">
        <v>0</v>
      </c>
      <c r="O10025" s="1">
        <v>0</v>
      </c>
      <c r="P10025" s="12">
        <f t="shared" si="998"/>
        <v>0</v>
      </c>
      <c r="Q10025" s="1">
        <v>0</v>
      </c>
      <c r="R10025" s="1">
        <v>0</v>
      </c>
      <c r="S10025" s="1">
        <v>0.6</v>
      </c>
      <c r="T10025" s="1">
        <v>0</v>
      </c>
      <c r="U10025" s="4" t="s">
        <v>62</v>
      </c>
      <c r="V10025">
        <v>0.49</v>
      </c>
      <c r="W10025">
        <v>0.4</v>
      </c>
      <c r="X10025">
        <v>0.75</v>
      </c>
      <c r="Y10025">
        <v>2.38</v>
      </c>
      <c r="Z10025">
        <v>0.25</v>
      </c>
      <c r="AA10025" s="5">
        <f t="shared" si="1003"/>
        <v>0.6</v>
      </c>
      <c r="AB10025" s="15" cm="1">
        <f t="array" ref="AB10025">_xlfn.SWITCH(U10025,"夏",122,"冬",90,"春",153,"秋",153,0)</f>
        <v>90</v>
      </c>
      <c r="AC10025" s="16">
        <f t="shared" si="1004"/>
        <v>54</v>
      </c>
      <c r="AD10025" s="5">
        <f>IFERROR(AA10025/D10025,0)</f>
        <v>4.2031523642732044E-3</v>
      </c>
      <c r="AE10025" s="15">
        <f t="shared" si="1005"/>
        <v>0.24657534246575341</v>
      </c>
      <c r="AF10025" s="5">
        <f>IFERROR(AD10025*AE10025*48,0)</f>
        <v>4.9746899215507512E-2</v>
      </c>
    </row>
    <row r="10026" spans="2:32" x14ac:dyDescent="0.15">
      <c r="B10026" s="1" t="s">
        <v>50</v>
      </c>
      <c r="C10026" s="1" t="s">
        <v>58</v>
      </c>
      <c r="D10026" s="1">
        <v>142.75</v>
      </c>
      <c r="E10026" s="6">
        <v>3.13</v>
      </c>
      <c r="F10026" s="18">
        <v>0.72916666666666696</v>
      </c>
      <c r="G10026" s="1">
        <v>17.399999999999999</v>
      </c>
      <c r="H10026" s="1">
        <v>48</v>
      </c>
      <c r="I10026" s="1">
        <v>17.600000000000001</v>
      </c>
      <c r="J10026" s="1">
        <v>0.1</v>
      </c>
      <c r="K10026" s="1">
        <v>445</v>
      </c>
      <c r="L10026" s="1">
        <v>160</v>
      </c>
      <c r="M10026" s="6">
        <f t="shared" si="1000"/>
        <v>17.668192924010555</v>
      </c>
      <c r="N10026" s="1">
        <v>0</v>
      </c>
      <c r="O10026" s="1">
        <v>0</v>
      </c>
      <c r="P10026" s="12">
        <f t="shared" si="998"/>
        <v>0</v>
      </c>
      <c r="Q10026" s="1">
        <v>0</v>
      </c>
      <c r="R10026" s="1">
        <v>0</v>
      </c>
      <c r="S10026" s="1">
        <v>0.7</v>
      </c>
      <c r="T10026" s="1">
        <v>0</v>
      </c>
      <c r="U10026" s="4" t="s">
        <v>62</v>
      </c>
      <c r="V10026">
        <v>0.49</v>
      </c>
      <c r="W10026">
        <v>0.4</v>
      </c>
      <c r="X10026">
        <v>0.75</v>
      </c>
      <c r="Y10026">
        <v>2.38</v>
      </c>
      <c r="Z10026">
        <v>0.25</v>
      </c>
      <c r="AA10026" s="5">
        <f t="shared" si="1003"/>
        <v>0.7</v>
      </c>
      <c r="AB10026" s="15" cm="1">
        <f t="array" ref="AB10026">_xlfn.SWITCH(U10026,"夏",122,"冬",90,"春",153,"秋",153,0)</f>
        <v>90</v>
      </c>
      <c r="AC10026" s="16">
        <f t="shared" si="1004"/>
        <v>62.999999999999993</v>
      </c>
      <c r="AD10026" s="5">
        <f>IFERROR(AA10026/D10026,0)</f>
        <v>4.9036777583187389E-3</v>
      </c>
      <c r="AE10026" s="15">
        <f t="shared" si="1005"/>
        <v>0.24657534246575341</v>
      </c>
      <c r="AF10026" s="5">
        <f>IFERROR(AD10026*AE10026*48,0)</f>
        <v>5.8038049084758778E-2</v>
      </c>
    </row>
    <row r="10027" spans="2:32" x14ac:dyDescent="0.15">
      <c r="B10027" s="1" t="s">
        <v>50</v>
      </c>
      <c r="C10027" s="1" t="s">
        <v>58</v>
      </c>
      <c r="D10027" s="1">
        <v>142.75</v>
      </c>
      <c r="E10027" s="6">
        <v>3.13</v>
      </c>
      <c r="F10027" s="18">
        <v>0.75</v>
      </c>
      <c r="G10027" s="1">
        <v>16.600000000000001</v>
      </c>
      <c r="H10027" s="1">
        <v>52</v>
      </c>
      <c r="I10027" s="1">
        <v>16.8</v>
      </c>
      <c r="J10027" s="1">
        <v>0.1</v>
      </c>
      <c r="K10027" s="1">
        <v>415</v>
      </c>
      <c r="L10027" s="1">
        <v>120</v>
      </c>
      <c r="M10027" s="6">
        <f t="shared" si="1000"/>
        <v>16.86875866740138</v>
      </c>
      <c r="N10027" s="1">
        <v>0</v>
      </c>
      <c r="O10027" s="1">
        <v>0</v>
      </c>
      <c r="P10027" s="12">
        <f t="shared" si="998"/>
        <v>0</v>
      </c>
      <c r="Q10027" s="1">
        <v>0</v>
      </c>
      <c r="R10027" s="1">
        <v>0</v>
      </c>
      <c r="S10027" s="1">
        <v>0.8</v>
      </c>
      <c r="T10027" s="1">
        <v>0</v>
      </c>
      <c r="U10027" s="4" t="s">
        <v>62</v>
      </c>
      <c r="V10027">
        <v>0.49</v>
      </c>
      <c r="W10027">
        <v>0.4</v>
      </c>
      <c r="X10027">
        <v>0.75</v>
      </c>
      <c r="Y10027">
        <v>2.38</v>
      </c>
      <c r="Z10027">
        <v>0.25</v>
      </c>
      <c r="AA10027" s="5">
        <f t="shared" si="1003"/>
        <v>0.8</v>
      </c>
      <c r="AB10027" s="15" cm="1">
        <f t="array" ref="AB10027">_xlfn.SWITCH(U10027,"夏",122,"冬",90,"春",153,"秋",153,0)</f>
        <v>90</v>
      </c>
      <c r="AC10027" s="16">
        <f t="shared" si="1004"/>
        <v>72</v>
      </c>
      <c r="AD10027" s="5">
        <f>IFERROR(AA10027/D10027,0)</f>
        <v>5.6042031523642734E-3</v>
      </c>
      <c r="AE10027" s="15">
        <f t="shared" si="1005"/>
        <v>0.24657534246575341</v>
      </c>
      <c r="AF10027" s="5">
        <f>IFERROR(AD10027*AE10027*48,0)</f>
        <v>6.632919895401003E-2</v>
      </c>
    </row>
    <row r="10028" spans="2:32" x14ac:dyDescent="0.15">
      <c r="B10028" s="1" t="s">
        <v>50</v>
      </c>
      <c r="C10028" s="1" t="s">
        <v>58</v>
      </c>
      <c r="D10028" s="1">
        <v>142.75</v>
      </c>
      <c r="E10028" s="6">
        <v>3.13</v>
      </c>
      <c r="F10028" s="18">
        <v>0.77083333333333304</v>
      </c>
      <c r="G10028" s="1">
        <v>15.8</v>
      </c>
      <c r="H10028" s="1">
        <v>55</v>
      </c>
      <c r="I10028" s="1">
        <v>16</v>
      </c>
      <c r="J10028" s="1">
        <v>0.1</v>
      </c>
      <c r="K10028" s="1">
        <v>410</v>
      </c>
      <c r="L10028" s="1">
        <v>80</v>
      </c>
      <c r="M10028" s="6">
        <f t="shared" si="1000"/>
        <v>16.069330683922487</v>
      </c>
      <c r="N10028" s="1">
        <v>0</v>
      </c>
      <c r="O10028" s="1">
        <v>0</v>
      </c>
      <c r="P10028" s="12">
        <f t="shared" si="998"/>
        <v>0</v>
      </c>
      <c r="Q10028" s="1">
        <v>0</v>
      </c>
      <c r="R10028" s="1">
        <v>0</v>
      </c>
      <c r="S10028" s="1">
        <v>0.8</v>
      </c>
      <c r="T10028" s="1">
        <v>0</v>
      </c>
      <c r="U10028" s="4" t="s">
        <v>62</v>
      </c>
      <c r="V10028">
        <v>0.49</v>
      </c>
      <c r="W10028">
        <v>0.4</v>
      </c>
      <c r="X10028">
        <v>0.75</v>
      </c>
      <c r="Y10028">
        <v>2.38</v>
      </c>
      <c r="Z10028">
        <v>0.25</v>
      </c>
      <c r="AA10028" s="5">
        <f t="shared" si="1003"/>
        <v>0.8</v>
      </c>
      <c r="AB10028" s="15" cm="1">
        <f t="array" ref="AB10028">_xlfn.SWITCH(U10028,"夏",122,"冬",90,"春",153,"秋",153,0)</f>
        <v>90</v>
      </c>
      <c r="AC10028" s="16">
        <f t="shared" si="1004"/>
        <v>72</v>
      </c>
      <c r="AD10028" s="5">
        <f>IFERROR(AA10028/D10028,0)</f>
        <v>5.6042031523642734E-3</v>
      </c>
      <c r="AE10028" s="15">
        <f t="shared" si="1005"/>
        <v>0.24657534246575341</v>
      </c>
      <c r="AF10028" s="5">
        <f>IFERROR(AD10028*AE10028*48,0)</f>
        <v>6.632919895401003E-2</v>
      </c>
    </row>
    <row r="10029" spans="2:32" x14ac:dyDescent="0.15">
      <c r="B10029" s="1" t="s">
        <v>50</v>
      </c>
      <c r="C10029" s="1" t="s">
        <v>58</v>
      </c>
      <c r="D10029" s="1">
        <v>142.75</v>
      </c>
      <c r="E10029" s="6">
        <v>3.13</v>
      </c>
      <c r="F10029" s="18">
        <v>0.79166666666666696</v>
      </c>
      <c r="G10029" s="1">
        <v>15</v>
      </c>
      <c r="H10029" s="1">
        <v>58</v>
      </c>
      <c r="I10029" s="1">
        <v>15.2</v>
      </c>
      <c r="J10029" s="1">
        <v>0.1</v>
      </c>
      <c r="K10029" s="1">
        <v>408</v>
      </c>
      <c r="L10029" s="1">
        <v>50</v>
      </c>
      <c r="M10029" s="6">
        <f t="shared" si="1000"/>
        <v>15.269909060719442</v>
      </c>
      <c r="N10029" s="1">
        <v>0</v>
      </c>
      <c r="O10029" s="1">
        <v>0</v>
      </c>
      <c r="P10029" s="12">
        <f t="shared" si="998"/>
        <v>0</v>
      </c>
      <c r="Q10029" s="1">
        <v>0</v>
      </c>
      <c r="R10029" s="1">
        <v>0</v>
      </c>
      <c r="S10029" s="1">
        <v>0.8</v>
      </c>
      <c r="T10029" s="1">
        <v>0</v>
      </c>
      <c r="U10029" s="4" t="s">
        <v>62</v>
      </c>
      <c r="V10029">
        <v>0.49</v>
      </c>
      <c r="W10029">
        <v>0.4</v>
      </c>
      <c r="X10029">
        <v>0.75</v>
      </c>
      <c r="Y10029">
        <v>2.38</v>
      </c>
      <c r="Z10029">
        <v>0.25</v>
      </c>
      <c r="AA10029" s="5">
        <f t="shared" si="1003"/>
        <v>0.8</v>
      </c>
      <c r="AB10029" s="15" cm="1">
        <f t="array" ref="AB10029">_xlfn.SWITCH(U10029,"夏",122,"冬",90,"春",153,"秋",153,0)</f>
        <v>90</v>
      </c>
      <c r="AC10029" s="16">
        <f t="shared" si="1004"/>
        <v>72</v>
      </c>
      <c r="AD10029" s="5">
        <f>IFERROR(AA10029/D10029,0)</f>
        <v>5.6042031523642734E-3</v>
      </c>
      <c r="AE10029" s="15">
        <f t="shared" si="1005"/>
        <v>0.24657534246575341</v>
      </c>
      <c r="AF10029" s="5">
        <f>IFERROR(AD10029*AE10029*48,0)</f>
        <v>6.632919895401003E-2</v>
      </c>
    </row>
    <row r="10030" spans="2:32" x14ac:dyDescent="0.15">
      <c r="B10030" s="1" t="s">
        <v>50</v>
      </c>
      <c r="C10030" s="1" t="s">
        <v>58</v>
      </c>
      <c r="D10030" s="1">
        <v>142.75</v>
      </c>
      <c r="E10030" s="6">
        <v>3.13</v>
      </c>
      <c r="F10030" s="18">
        <v>0.8125</v>
      </c>
      <c r="G10030" s="1">
        <v>14.3</v>
      </c>
      <c r="H10030" s="1">
        <v>61</v>
      </c>
      <c r="I10030" s="1">
        <v>14.5</v>
      </c>
      <c r="J10030" s="1">
        <v>0.1</v>
      </c>
      <c r="K10030" s="1">
        <v>435</v>
      </c>
      <c r="L10030" s="1">
        <v>35</v>
      </c>
      <c r="M10030" s="6">
        <f t="shared" si="1000"/>
        <v>14.570420427446663</v>
      </c>
      <c r="N10030" s="1">
        <v>0</v>
      </c>
      <c r="O10030" s="1">
        <v>0</v>
      </c>
      <c r="P10030" s="12">
        <f t="shared" si="998"/>
        <v>0</v>
      </c>
      <c r="Q10030" s="1">
        <v>0</v>
      </c>
      <c r="R10030" s="1">
        <v>1.8</v>
      </c>
      <c r="S10030" s="1">
        <v>0.8</v>
      </c>
      <c r="T10030" s="1">
        <v>0</v>
      </c>
      <c r="U10030" s="4" t="s">
        <v>62</v>
      </c>
      <c r="V10030">
        <v>0.49</v>
      </c>
      <c r="W10030">
        <v>0.4</v>
      </c>
      <c r="X10030">
        <v>0.75</v>
      </c>
      <c r="Y10030">
        <v>2.38</v>
      </c>
      <c r="Z10030">
        <v>0.25</v>
      </c>
      <c r="AA10030" s="5">
        <f t="shared" si="1003"/>
        <v>2.6</v>
      </c>
      <c r="AB10030" s="15" cm="1">
        <f t="array" ref="AB10030">_xlfn.SWITCH(U10030,"夏",122,"冬",90,"春",153,"秋",153,0)</f>
        <v>90</v>
      </c>
      <c r="AC10030" s="16">
        <f t="shared" si="1004"/>
        <v>234</v>
      </c>
      <c r="AD10030" s="5">
        <f>IFERROR(AA10030/D10030,0)</f>
        <v>1.821366024518389E-2</v>
      </c>
      <c r="AE10030" s="15">
        <f t="shared" si="1005"/>
        <v>0.24657534246575341</v>
      </c>
      <c r="AF10030" s="5">
        <f>IFERROR(AD10030*AE10030*48,0)</f>
        <v>0.21556989660053261</v>
      </c>
    </row>
    <row r="10031" spans="2:32" x14ac:dyDescent="0.15">
      <c r="B10031" s="1" t="s">
        <v>50</v>
      </c>
      <c r="C10031" s="1" t="s">
        <v>58</v>
      </c>
      <c r="D10031" s="1">
        <v>142.75</v>
      </c>
      <c r="E10031" s="6">
        <v>3.13</v>
      </c>
      <c r="F10031" s="18">
        <v>0.83333333333333304</v>
      </c>
      <c r="G10031" s="1">
        <v>13.9</v>
      </c>
      <c r="H10031" s="1">
        <v>63</v>
      </c>
      <c r="I10031" s="1">
        <v>14.1</v>
      </c>
      <c r="J10031" s="1">
        <v>0.1</v>
      </c>
      <c r="K10031" s="1">
        <v>418</v>
      </c>
      <c r="L10031" s="1">
        <v>20</v>
      </c>
      <c r="M10031" s="6">
        <f t="shared" si="1000"/>
        <v>14.170714876960687</v>
      </c>
      <c r="N10031" s="1">
        <v>0</v>
      </c>
      <c r="O10031" s="1">
        <v>0</v>
      </c>
      <c r="P10031" s="12">
        <f t="shared" si="998"/>
        <v>0</v>
      </c>
      <c r="Q10031" s="1">
        <v>0</v>
      </c>
      <c r="R10031" s="1">
        <v>0</v>
      </c>
      <c r="S10031" s="1">
        <v>0.7</v>
      </c>
      <c r="T10031" s="1">
        <v>0</v>
      </c>
      <c r="U10031" s="4" t="s">
        <v>62</v>
      </c>
      <c r="V10031">
        <v>0.49</v>
      </c>
      <c r="W10031">
        <v>0.4</v>
      </c>
      <c r="X10031">
        <v>0.75</v>
      </c>
      <c r="Y10031">
        <v>2.38</v>
      </c>
      <c r="Z10031">
        <v>0.25</v>
      </c>
      <c r="AA10031" s="5">
        <f t="shared" si="1003"/>
        <v>0.7</v>
      </c>
      <c r="AB10031" s="15" cm="1">
        <f t="array" ref="AB10031">_xlfn.SWITCH(U10031,"夏",122,"冬",90,"春",153,"秋",153,0)</f>
        <v>90</v>
      </c>
      <c r="AC10031" s="16">
        <f t="shared" si="1004"/>
        <v>62.999999999999993</v>
      </c>
      <c r="AD10031" s="5">
        <f>IFERROR(AA10031/D10031,0)</f>
        <v>4.9036777583187389E-3</v>
      </c>
      <c r="AE10031" s="15">
        <f t="shared" si="1005"/>
        <v>0.24657534246575341</v>
      </c>
      <c r="AF10031" s="5">
        <f>IFERROR(AD10031*AE10031*48,0)</f>
        <v>5.8038049084758778E-2</v>
      </c>
    </row>
    <row r="10032" spans="2:32" x14ac:dyDescent="0.15">
      <c r="B10032" s="1" t="s">
        <v>50</v>
      </c>
      <c r="C10032" s="1" t="s">
        <v>58</v>
      </c>
      <c r="D10032" s="1">
        <v>142.75</v>
      </c>
      <c r="E10032" s="6">
        <v>3.13</v>
      </c>
      <c r="F10032" s="18">
        <v>0.85416666666666696</v>
      </c>
      <c r="G10032" s="1">
        <v>13.6</v>
      </c>
      <c r="H10032" s="1">
        <v>65</v>
      </c>
      <c r="I10032" s="1">
        <v>13.8</v>
      </c>
      <c r="J10032" s="1">
        <v>0.1</v>
      </c>
      <c r="K10032" s="1">
        <v>415</v>
      </c>
      <c r="L10032" s="1">
        <v>15</v>
      </c>
      <c r="M10032" s="6">
        <f t="shared" si="1000"/>
        <v>13.870936791859492</v>
      </c>
      <c r="N10032" s="1">
        <v>0</v>
      </c>
      <c r="O10032" s="1">
        <v>0</v>
      </c>
      <c r="P10032" s="12">
        <f t="shared" si="998"/>
        <v>0</v>
      </c>
      <c r="Q10032" s="1">
        <v>0</v>
      </c>
      <c r="R10032" s="1">
        <v>0</v>
      </c>
      <c r="S10032" s="1">
        <v>0.6</v>
      </c>
      <c r="T10032" s="1">
        <v>0</v>
      </c>
      <c r="U10032" s="4" t="s">
        <v>62</v>
      </c>
      <c r="V10032">
        <v>0.49</v>
      </c>
      <c r="W10032">
        <v>0.4</v>
      </c>
      <c r="X10032">
        <v>0.75</v>
      </c>
      <c r="Y10032">
        <v>2.38</v>
      </c>
      <c r="Z10032">
        <v>0.25</v>
      </c>
      <c r="AA10032" s="5">
        <f t="shared" si="1003"/>
        <v>0.6</v>
      </c>
      <c r="AB10032" s="15" cm="1">
        <f t="array" ref="AB10032">_xlfn.SWITCH(U10032,"夏",122,"冬",90,"春",153,"秋",153,0)</f>
        <v>90</v>
      </c>
      <c r="AC10032" s="16">
        <f t="shared" si="1004"/>
        <v>54</v>
      </c>
      <c r="AD10032" s="5">
        <f>IFERROR(AA10032/D10032,0)</f>
        <v>4.2031523642732044E-3</v>
      </c>
      <c r="AE10032" s="15">
        <f t="shared" si="1005"/>
        <v>0.24657534246575341</v>
      </c>
      <c r="AF10032" s="5">
        <f>IFERROR(AD10032*AE10032*48,0)</f>
        <v>4.9746899215507512E-2</v>
      </c>
    </row>
    <row r="10033" spans="2:32" x14ac:dyDescent="0.15">
      <c r="B10033" s="1" t="s">
        <v>50</v>
      </c>
      <c r="C10033" s="1" t="s">
        <v>58</v>
      </c>
      <c r="D10033" s="1">
        <v>142.75</v>
      </c>
      <c r="E10033" s="6">
        <v>3.13</v>
      </c>
      <c r="F10033" s="18">
        <v>0.875</v>
      </c>
      <c r="G10033" s="1">
        <v>13.4</v>
      </c>
      <c r="H10033" s="1">
        <v>67</v>
      </c>
      <c r="I10033" s="1">
        <v>13.6</v>
      </c>
      <c r="J10033" s="1">
        <v>0.1</v>
      </c>
      <c r="K10033" s="1">
        <v>413</v>
      </c>
      <c r="L10033" s="1">
        <v>10</v>
      </c>
      <c r="M10033" s="6">
        <f t="shared" si="1000"/>
        <v>13.671085251029467</v>
      </c>
      <c r="N10033" s="1">
        <v>0</v>
      </c>
      <c r="O10033" s="1">
        <v>0</v>
      </c>
      <c r="P10033" s="12">
        <f t="shared" si="998"/>
        <v>0</v>
      </c>
      <c r="Q10033" s="1">
        <v>0</v>
      </c>
      <c r="R10033" s="1">
        <v>0</v>
      </c>
      <c r="S10033" s="1">
        <v>0.5</v>
      </c>
      <c r="T10033" s="1">
        <v>0</v>
      </c>
      <c r="U10033" s="4" t="s">
        <v>62</v>
      </c>
      <c r="V10033">
        <v>0.49</v>
      </c>
      <c r="W10033">
        <v>0.4</v>
      </c>
      <c r="X10033">
        <v>0.75</v>
      </c>
      <c r="Y10033">
        <v>2.38</v>
      </c>
      <c r="Z10033">
        <v>0.25</v>
      </c>
      <c r="AA10033" s="5">
        <f t="shared" si="1003"/>
        <v>0.5</v>
      </c>
      <c r="AB10033" s="15" cm="1">
        <f t="array" ref="AB10033">_xlfn.SWITCH(U10033,"夏",122,"冬",90,"春",153,"秋",153,0)</f>
        <v>90</v>
      </c>
      <c r="AC10033" s="16">
        <f t="shared" si="1004"/>
        <v>45</v>
      </c>
      <c r="AD10033" s="5">
        <f>IFERROR(AA10033/D10033,0)</f>
        <v>3.5026269702276708E-3</v>
      </c>
      <c r="AE10033" s="15">
        <f t="shared" si="1005"/>
        <v>0.24657534246575341</v>
      </c>
      <c r="AF10033" s="5">
        <f>IFERROR(AD10033*AE10033*48,0)</f>
        <v>4.1455749346256267E-2</v>
      </c>
    </row>
    <row r="10034" spans="2:32" x14ac:dyDescent="0.15">
      <c r="B10034" s="1" t="s">
        <v>50</v>
      </c>
      <c r="C10034" s="1" t="s">
        <v>58</v>
      </c>
      <c r="D10034" s="1">
        <v>142.75</v>
      </c>
      <c r="E10034" s="6">
        <v>3.13</v>
      </c>
      <c r="F10034" s="18">
        <v>0.89583333333333304</v>
      </c>
      <c r="G10034" s="1">
        <v>13.2</v>
      </c>
      <c r="H10034" s="1">
        <v>68</v>
      </c>
      <c r="I10034" s="1">
        <v>13.4</v>
      </c>
      <c r="J10034" s="1">
        <v>0.1</v>
      </c>
      <c r="K10034" s="1">
        <v>412</v>
      </c>
      <c r="L10034" s="1">
        <v>10</v>
      </c>
      <c r="M10034" s="6">
        <f t="shared" si="1000"/>
        <v>13.471234124601608</v>
      </c>
      <c r="N10034" s="1">
        <v>0</v>
      </c>
      <c r="O10034" s="1">
        <v>0</v>
      </c>
      <c r="P10034" s="12">
        <f t="shared" si="998"/>
        <v>0</v>
      </c>
      <c r="Q10034" s="1">
        <v>0</v>
      </c>
      <c r="R10034" s="1">
        <v>0</v>
      </c>
      <c r="S10034" s="1">
        <v>0.4</v>
      </c>
      <c r="T10034" s="1">
        <v>0</v>
      </c>
      <c r="U10034" s="4" t="s">
        <v>62</v>
      </c>
      <c r="V10034">
        <v>0.49</v>
      </c>
      <c r="W10034">
        <v>0.4</v>
      </c>
      <c r="X10034">
        <v>0.75</v>
      </c>
      <c r="Y10034">
        <v>2.38</v>
      </c>
      <c r="Z10034">
        <v>0.25</v>
      </c>
      <c r="AA10034" s="5">
        <f t="shared" si="1003"/>
        <v>0.4</v>
      </c>
      <c r="AB10034" s="15" cm="1">
        <f t="array" ref="AB10034">_xlfn.SWITCH(U10034,"夏",122,"冬",90,"春",153,"秋",153,0)</f>
        <v>90</v>
      </c>
      <c r="AC10034" s="16">
        <f t="shared" si="1004"/>
        <v>36</v>
      </c>
      <c r="AD10034" s="5">
        <f>IFERROR(AA10034/D10034,0)</f>
        <v>2.8021015761821367E-3</v>
      </c>
      <c r="AE10034" s="15">
        <f t="shared" si="1005"/>
        <v>0.24657534246575341</v>
      </c>
      <c r="AF10034" s="5">
        <f>IFERROR(AD10034*AE10034*48,0)</f>
        <v>3.3164599477005015E-2</v>
      </c>
    </row>
    <row r="10035" spans="2:32" x14ac:dyDescent="0.15">
      <c r="B10035" s="1" t="s">
        <v>50</v>
      </c>
      <c r="C10035" s="1" t="s">
        <v>58</v>
      </c>
      <c r="D10035" s="1">
        <v>142.75</v>
      </c>
      <c r="E10035" s="6">
        <v>3.13</v>
      </c>
      <c r="F10035" s="18">
        <v>0.91666666666666696</v>
      </c>
      <c r="G10035" s="1">
        <v>13.1</v>
      </c>
      <c r="H10035" s="1">
        <v>69</v>
      </c>
      <c r="I10035" s="1">
        <v>13.3</v>
      </c>
      <c r="J10035" s="1">
        <v>0.1</v>
      </c>
      <c r="K10035" s="1">
        <v>410</v>
      </c>
      <c r="L10035" s="1">
        <v>10</v>
      </c>
      <c r="M10035" s="6">
        <f t="shared" si="1000"/>
        <v>13.371308717240481</v>
      </c>
      <c r="N10035" s="1">
        <v>0</v>
      </c>
      <c r="O10035" s="1">
        <v>0</v>
      </c>
      <c r="P10035" s="12">
        <f t="shared" si="998"/>
        <v>0</v>
      </c>
      <c r="Q10035" s="1">
        <v>0</v>
      </c>
      <c r="R10035" s="1">
        <v>0</v>
      </c>
      <c r="S10035" s="1">
        <v>0.3</v>
      </c>
      <c r="T10035" s="1">
        <v>0</v>
      </c>
      <c r="U10035" s="4" t="s">
        <v>62</v>
      </c>
      <c r="V10035">
        <v>0.49</v>
      </c>
      <c r="W10035">
        <v>0.4</v>
      </c>
      <c r="X10035">
        <v>0.75</v>
      </c>
      <c r="Y10035">
        <v>2.38</v>
      </c>
      <c r="Z10035">
        <v>0.25</v>
      </c>
      <c r="AA10035" s="5">
        <f t="shared" si="1003"/>
        <v>0.3</v>
      </c>
      <c r="AB10035" s="15" cm="1">
        <f t="array" ref="AB10035">_xlfn.SWITCH(U10035,"夏",122,"冬",90,"春",153,"秋",153,0)</f>
        <v>90</v>
      </c>
      <c r="AC10035" s="16">
        <f t="shared" si="1004"/>
        <v>27</v>
      </c>
      <c r="AD10035" s="5">
        <f>IFERROR(AA10035/D10035,0)</f>
        <v>2.1015761821366022E-3</v>
      </c>
      <c r="AE10035" s="15">
        <f t="shared" si="1005"/>
        <v>0.24657534246575341</v>
      </c>
      <c r="AF10035" s="5">
        <f>IFERROR(AD10035*AE10035*48,0)</f>
        <v>2.4873449607753756E-2</v>
      </c>
    </row>
    <row r="10036" spans="2:32" x14ac:dyDescent="0.15">
      <c r="B10036" s="1" t="s">
        <v>55</v>
      </c>
      <c r="C10036" s="1" t="s">
        <v>59</v>
      </c>
      <c r="D10036" s="1">
        <v>95.65</v>
      </c>
      <c r="E10036" s="6">
        <v>3.6</v>
      </c>
      <c r="F10036" s="18">
        <v>0.33333333333333298</v>
      </c>
      <c r="G10036" s="1">
        <v>12.5</v>
      </c>
      <c r="H10036" s="1">
        <v>70</v>
      </c>
      <c r="I10036" s="1">
        <v>12.7</v>
      </c>
      <c r="J10036" s="1">
        <v>0.1</v>
      </c>
      <c r="K10036" s="1">
        <v>410</v>
      </c>
      <c r="L10036" s="1">
        <v>150</v>
      </c>
      <c r="M10036" s="6">
        <f t="shared" si="1000"/>
        <v>12.77175846645855</v>
      </c>
      <c r="N10036" s="1">
        <v>0</v>
      </c>
      <c r="O10036" s="1">
        <v>0</v>
      </c>
      <c r="P10036" s="12">
        <f t="shared" si="998"/>
        <v>0</v>
      </c>
      <c r="Q10036" s="1">
        <v>0</v>
      </c>
      <c r="R10036" s="1">
        <v>1.8</v>
      </c>
      <c r="S10036" s="1">
        <v>0.7</v>
      </c>
      <c r="T10036" s="1">
        <v>0</v>
      </c>
      <c r="U10036" s="4" t="s">
        <v>62</v>
      </c>
      <c r="V10036">
        <v>0.48</v>
      </c>
      <c r="W10036">
        <v>0.4</v>
      </c>
      <c r="X10036">
        <v>0.76</v>
      </c>
      <c r="Y10036">
        <v>2.4300000000000002</v>
      </c>
      <c r="Z10036">
        <v>0.28000000000000003</v>
      </c>
      <c r="AA10036" s="5">
        <f t="shared" si="1003"/>
        <v>2.5</v>
      </c>
      <c r="AB10036" s="15" cm="1">
        <f t="array" ref="AB10036">_xlfn.SWITCH(U10036,"夏",122,"冬",90,"春",153,"秋",153,0)</f>
        <v>90</v>
      </c>
      <c r="AC10036" s="16">
        <f t="shared" si="1004"/>
        <v>225</v>
      </c>
      <c r="AD10036" s="5">
        <f>IFERROR(AA10036/D10036,0)</f>
        <v>2.6136957658128592E-2</v>
      </c>
      <c r="AE10036" s="15">
        <f t="shared" si="1005"/>
        <v>0.24657534246575341</v>
      </c>
      <c r="AF10036" s="5">
        <f>IFERROR(AD10036*AE10036*48,0)</f>
        <v>0.30934700570716578</v>
      </c>
    </row>
    <row r="10037" spans="2:32" x14ac:dyDescent="0.15">
      <c r="B10037" s="1" t="s">
        <v>55</v>
      </c>
      <c r="C10037" s="1" t="s">
        <v>59</v>
      </c>
      <c r="D10037" s="1">
        <v>95.65</v>
      </c>
      <c r="E10037" s="6">
        <v>3.6</v>
      </c>
      <c r="F10037" s="18">
        <v>0.35416666666666702</v>
      </c>
      <c r="G10037" s="1">
        <v>13.2</v>
      </c>
      <c r="H10037" s="1">
        <v>67</v>
      </c>
      <c r="I10037" s="1">
        <v>13.4</v>
      </c>
      <c r="J10037" s="1">
        <v>0.1</v>
      </c>
      <c r="K10037" s="1">
        <v>432</v>
      </c>
      <c r="L10037" s="1">
        <v>190</v>
      </c>
      <c r="M10037" s="6">
        <f t="shared" si="1000"/>
        <v>13.471234124601608</v>
      </c>
      <c r="N10037" s="7">
        <v>1</v>
      </c>
      <c r="O10037" s="11" cm="1">
        <f t="array" ref="O10037">ROUND(_xlfn.SWITCH(C10037,"建筑专教",IF(S10037&gt;0.1,1.38,1.28),"阶梯教室",IF(S10037&gt;0.1,1.15,1.05),"公共教室",IF(S10037&gt;0.1,1.22,1.12),IF(S10037&gt;0.1,1.2,1.1))+(MOD(ROW()*11,31)/31-0.5)*0.06,2)</f>
        <v>1.22</v>
      </c>
      <c r="P10037" s="12">
        <f t="shared" si="998"/>
        <v>0.03</v>
      </c>
      <c r="Q10037" s="13">
        <f t="shared" ref="Q10037:Q10043" si="1006">(0.303*EXP(-0.036*(O10037*58.15))+0.028)*((O10037*58.15)-0.00305*(5733-6.99*(O10037*58.15)-(EXP(16.6536-4030.183/(G10037+235))*(H10037/100)))-0.42*((O10037*58.15)-58.15)-0.000017*(O10037*58.15)*(5867-(EXP(16.6536-4030.183/(G10037+235))*(H10037/100)))-0.0014*(O10037*58.15)*(34-G10037)-0.0000000396*IF(N10037*0.155&gt;0.078,1.05+0.645*N10037*0.155,1)*(POWER((35.7-0.028*(O10037*58.15)-N10037*0.155*(0.0000000396*IF(N10037*0.155&gt;0.078,1.05+0.645*N10037*0.155,1)*(POWER((35.7-0.028*(O10037*58.15)-N10037*0.155*0.1)+273,4)-POWER(M10037+273,4))+IF(N10037*0.155&gt;0.078,1.05+0.645*N10037*0.155,1)*IF(J10037&lt;0.2,2.38*ABS(35.7-0.028*(O10037*58.15)-G10037)^0.25,12.1*SQRT(J10037))*(35.7-0.028*(O10037*58.15)-G10037))+273),4)-POWER(M10037+273,4))-IF(N10037*0.155&gt;0.078,1.05+0.645*N10037*0.155,1)*IF(J10037&lt;0.2,2.38*ABS(35.7-0.028*(O10037*58.15)-N10037*0.155*0.1-G10037)^0.25,12.1*SQRT(J10037))*(35.7-0.028*(O10037*58.15)-N10037*0.155*0.1-G10037))</f>
        <v>-1.3508468260761091</v>
      </c>
      <c r="R10037" s="1">
        <v>2.1</v>
      </c>
      <c r="S10037" s="1">
        <v>0.6</v>
      </c>
      <c r="T10037" s="1">
        <v>0.1</v>
      </c>
      <c r="U10037" s="4" t="s">
        <v>62</v>
      </c>
      <c r="V10037">
        <v>0.48</v>
      </c>
      <c r="W10037">
        <v>0.4</v>
      </c>
      <c r="X10037">
        <v>0.76</v>
      </c>
      <c r="Y10037">
        <v>2.4300000000000002</v>
      </c>
      <c r="Z10037">
        <v>0.28000000000000003</v>
      </c>
      <c r="AA10037" s="5">
        <f t="shared" si="1003"/>
        <v>2.8000000000000003</v>
      </c>
      <c r="AB10037" s="15" cm="1">
        <f t="array" ref="AB10037">_xlfn.SWITCH(U10037,"夏",122,"冬",90,"春",153,"秋",153,0)</f>
        <v>90</v>
      </c>
      <c r="AC10037" s="16">
        <f t="shared" si="1004"/>
        <v>252.00000000000003</v>
      </c>
      <c r="AD10037" s="5">
        <f>IFERROR(AA10037/D10037,0)</f>
        <v>2.9273392577104027E-2</v>
      </c>
      <c r="AE10037" s="15">
        <f t="shared" si="1005"/>
        <v>0.24657534246575341</v>
      </c>
      <c r="AF10037" s="5">
        <f>IFERROR(AD10037*AE10037*48,0)</f>
        <v>0.34646864639202574</v>
      </c>
    </row>
    <row r="10038" spans="2:32" x14ac:dyDescent="0.15">
      <c r="B10038" s="1" t="s">
        <v>55</v>
      </c>
      <c r="C10038" s="1" t="s">
        <v>59</v>
      </c>
      <c r="D10038" s="1">
        <v>95.65</v>
      </c>
      <c r="E10038" s="6">
        <v>3.6</v>
      </c>
      <c r="F10038" s="18">
        <v>0.375</v>
      </c>
      <c r="G10038" s="1">
        <v>14</v>
      </c>
      <c r="H10038" s="1">
        <v>63</v>
      </c>
      <c r="I10038" s="1">
        <v>14.2</v>
      </c>
      <c r="J10038" s="1">
        <v>0.1</v>
      </c>
      <c r="K10038" s="1">
        <v>570</v>
      </c>
      <c r="L10038" s="1">
        <v>250</v>
      </c>
      <c r="M10038" s="6">
        <f t="shared" si="1000"/>
        <v>14.270641110972861</v>
      </c>
      <c r="N10038" s="7">
        <v>1</v>
      </c>
      <c r="O10038" s="11" cm="1">
        <f t="array" ref="O10038">ROUND(_xlfn.SWITCH(C10038,"建筑专教",IF(S10038&gt;0.1,1.38,1.28),"阶梯教室",IF(S10038&gt;0.1,1.15,1.05),"公共教室",IF(S10038&gt;0.1,1.22,1.12),IF(S10038&gt;0.1,1.2,1.1))+(MOD(ROW()*11,31)/31-0.5)*0.06,2)</f>
        <v>1.24</v>
      </c>
      <c r="P10038" s="12">
        <f t="shared" si="998"/>
        <v>0.16</v>
      </c>
      <c r="Q10038" s="13">
        <f t="shared" si="1006"/>
        <v>-1.0917467861926191</v>
      </c>
      <c r="R10038" s="1">
        <v>2.4</v>
      </c>
      <c r="S10038" s="1">
        <v>0.5</v>
      </c>
      <c r="T10038" s="1">
        <v>0.2</v>
      </c>
      <c r="U10038" s="4" t="s">
        <v>62</v>
      </c>
      <c r="V10038">
        <v>0.48</v>
      </c>
      <c r="W10038">
        <v>0.4</v>
      </c>
      <c r="X10038">
        <v>0.76</v>
      </c>
      <c r="Y10038">
        <v>2.4300000000000002</v>
      </c>
      <c r="Z10038">
        <v>0.28000000000000003</v>
      </c>
      <c r="AA10038" s="5">
        <f t="shared" si="1003"/>
        <v>3.1</v>
      </c>
      <c r="AB10038" s="15" cm="1">
        <f t="array" ref="AB10038">_xlfn.SWITCH(U10038,"夏",122,"冬",90,"春",153,"秋",153,0)</f>
        <v>90</v>
      </c>
      <c r="AC10038" s="16">
        <f t="shared" si="1004"/>
        <v>279</v>
      </c>
      <c r="AD10038" s="5">
        <f>IFERROR(AA10038/D10038,0)</f>
        <v>3.2409827496079457E-2</v>
      </c>
      <c r="AE10038" s="15">
        <f t="shared" si="1005"/>
        <v>0.24657534246575341</v>
      </c>
      <c r="AF10038" s="5">
        <f>IFERROR(AD10038*AE10038*48,0)</f>
        <v>0.38359028707688558</v>
      </c>
    </row>
    <row r="10039" spans="2:32" x14ac:dyDescent="0.15">
      <c r="B10039" s="1" t="s">
        <v>55</v>
      </c>
      <c r="C10039" s="1" t="s">
        <v>59</v>
      </c>
      <c r="D10039" s="1">
        <v>95.65</v>
      </c>
      <c r="E10039" s="6">
        <v>3.6</v>
      </c>
      <c r="F10039" s="18">
        <v>0.39583333333333298</v>
      </c>
      <c r="G10039" s="1">
        <v>14.8</v>
      </c>
      <c r="H10039" s="1">
        <v>59</v>
      </c>
      <c r="I10039" s="1">
        <v>15</v>
      </c>
      <c r="J10039" s="1">
        <v>0.1</v>
      </c>
      <c r="K10039" s="1">
        <v>685</v>
      </c>
      <c r="L10039" s="1">
        <v>290</v>
      </c>
      <c r="M10039" s="6">
        <f t="shared" si="1000"/>
        <v>15.070054659062407</v>
      </c>
      <c r="N10039" s="7">
        <v>1</v>
      </c>
      <c r="O10039" s="11" cm="1">
        <f t="array" ref="O10039">ROUND(_xlfn.SWITCH(C10039,"建筑专教",IF(S10039&gt;0.1,1.38,1.28),"阶梯教室",IF(S10039&gt;0.1,1.15,1.05),"公共教室",IF(S10039&gt;0.1,1.22,1.12),IF(S10039&gt;0.1,1.2,1.1))+(MOD(ROW()*11,31)/31-0.5)*0.06,2)</f>
        <v>1.2</v>
      </c>
      <c r="P10039" s="12">
        <f t="shared" si="998"/>
        <v>0.26</v>
      </c>
      <c r="Q10039" s="13">
        <f t="shared" si="1006"/>
        <v>-1.0022404426401592</v>
      </c>
      <c r="R10039" s="1">
        <v>2.7</v>
      </c>
      <c r="S10039" s="1">
        <v>0.4</v>
      </c>
      <c r="T10039" s="1">
        <v>0.3</v>
      </c>
      <c r="U10039" s="4" t="s">
        <v>62</v>
      </c>
      <c r="V10039">
        <v>0.48</v>
      </c>
      <c r="W10039">
        <v>0.4</v>
      </c>
      <c r="X10039">
        <v>0.76</v>
      </c>
      <c r="Y10039">
        <v>2.4300000000000002</v>
      </c>
      <c r="Z10039">
        <v>0.28000000000000003</v>
      </c>
      <c r="AA10039" s="5">
        <f t="shared" si="1003"/>
        <v>3.4</v>
      </c>
      <c r="AB10039" s="15" cm="1">
        <f t="array" ref="AB10039">_xlfn.SWITCH(U10039,"夏",122,"冬",90,"春",153,"秋",153,0)</f>
        <v>90</v>
      </c>
      <c r="AC10039" s="16">
        <f t="shared" si="1004"/>
        <v>306</v>
      </c>
      <c r="AD10039" s="5">
        <f>IFERROR(AA10039/D10039,0)</f>
        <v>3.5546262415054881E-2</v>
      </c>
      <c r="AE10039" s="15">
        <f t="shared" si="1005"/>
        <v>0.24657534246575341</v>
      </c>
      <c r="AF10039" s="5">
        <f>IFERROR(AD10039*AE10039*48,0)</f>
        <v>0.42071192776174543</v>
      </c>
    </row>
    <row r="10040" spans="2:32" x14ac:dyDescent="0.15">
      <c r="B10040" s="1" t="s">
        <v>55</v>
      </c>
      <c r="C10040" s="1" t="s">
        <v>59</v>
      </c>
      <c r="D10040" s="1">
        <v>95.65</v>
      </c>
      <c r="E10040" s="6">
        <v>3.6</v>
      </c>
      <c r="F10040" s="18">
        <v>0.41666666666666702</v>
      </c>
      <c r="G10040" s="1">
        <v>15.6</v>
      </c>
      <c r="H10040" s="1">
        <v>56</v>
      </c>
      <c r="I10040" s="1">
        <v>15.8</v>
      </c>
      <c r="J10040" s="1">
        <v>0.1</v>
      </c>
      <c r="K10040" s="1">
        <v>770</v>
      </c>
      <c r="L10040" s="1">
        <v>320</v>
      </c>
      <c r="M10040" s="6">
        <f t="shared" si="1000"/>
        <v>15.869474678410143</v>
      </c>
      <c r="N10040" s="7">
        <v>1</v>
      </c>
      <c r="O10040" s="11" cm="1">
        <f t="array" ref="O10040">ROUND(_xlfn.SWITCH(C10040,"建筑专教",IF(S10040&gt;0.1,1.38,1.28),"阶梯教室",IF(S10040&gt;0.1,1.15,1.05),"公共教室",IF(S10040&gt;0.1,1.22,1.12),IF(S10040&gt;0.1,1.2,1.1))+(MOD(ROW()*11,31)/31-0.5)*0.06,2)</f>
        <v>1.22</v>
      </c>
      <c r="P10040" s="12">
        <f t="shared" si="998"/>
        <v>0.34</v>
      </c>
      <c r="Q10040" s="13">
        <f t="shared" si="1006"/>
        <v>-0.75484649777632462</v>
      </c>
      <c r="R10040" s="1">
        <v>2.8</v>
      </c>
      <c r="S10040" s="1">
        <v>0.3</v>
      </c>
      <c r="T10040" s="1">
        <v>0.4</v>
      </c>
      <c r="U10040" s="4" t="s">
        <v>62</v>
      </c>
      <c r="V10040">
        <v>0.48</v>
      </c>
      <c r="W10040">
        <v>0.4</v>
      </c>
      <c r="X10040">
        <v>0.76</v>
      </c>
      <c r="Y10040">
        <v>2.4300000000000002</v>
      </c>
      <c r="Z10040">
        <v>0.28000000000000003</v>
      </c>
      <c r="AA10040" s="5">
        <f t="shared" si="1003"/>
        <v>3.4999999999999996</v>
      </c>
      <c r="AB10040" s="15" cm="1">
        <f t="array" ref="AB10040">_xlfn.SWITCH(U10040,"夏",122,"冬",90,"春",153,"秋",153,0)</f>
        <v>90</v>
      </c>
      <c r="AC10040" s="16">
        <f t="shared" si="1004"/>
        <v>314.99999999999994</v>
      </c>
      <c r="AD10040" s="5">
        <f>IFERROR(AA10040/D10040,0)</f>
        <v>3.6591740721380023E-2</v>
      </c>
      <c r="AE10040" s="15">
        <f t="shared" si="1005"/>
        <v>0.24657534246575341</v>
      </c>
      <c r="AF10040" s="5">
        <f>IFERROR(AD10040*AE10040*48,0)</f>
        <v>0.43308580799003205</v>
      </c>
    </row>
    <row r="10041" spans="2:32" x14ac:dyDescent="0.15">
      <c r="B10041" s="1" t="s">
        <v>55</v>
      </c>
      <c r="C10041" s="1" t="s">
        <v>59</v>
      </c>
      <c r="D10041" s="1">
        <v>95.65</v>
      </c>
      <c r="E10041" s="6">
        <v>3.6</v>
      </c>
      <c r="F10041" s="18">
        <v>0.4375</v>
      </c>
      <c r="G10041" s="1">
        <v>16.3</v>
      </c>
      <c r="H10041" s="1">
        <v>53</v>
      </c>
      <c r="I10041" s="1">
        <v>16.5</v>
      </c>
      <c r="J10041" s="1">
        <v>0.1</v>
      </c>
      <c r="K10041" s="1">
        <v>820</v>
      </c>
      <c r="L10041" s="1">
        <v>350</v>
      </c>
      <c r="M10041" s="6">
        <f t="shared" si="1000"/>
        <v>16.568972433815077</v>
      </c>
      <c r="N10041" s="7">
        <v>1</v>
      </c>
      <c r="O10041" s="11" cm="1">
        <f t="array" ref="O10041">ROUND(_xlfn.SWITCH(C10041,"建筑专教",IF(S10041&gt;0.1,1.38,1.28),"阶梯教室",IF(S10041&gt;0.1,1.15,1.05),"公共教室",IF(S10041&gt;0.1,1.22,1.12),IF(S10041&gt;0.1,1.2,1.1))+(MOD(ROW()*11,31)/31-0.5)*0.06,2)</f>
        <v>1.25</v>
      </c>
      <c r="P10041" s="12">
        <f t="shared" si="998"/>
        <v>0.38</v>
      </c>
      <c r="Q10041" s="13">
        <f t="shared" si="1006"/>
        <v>-0.52300695667359876</v>
      </c>
      <c r="R10041" s="1">
        <v>2.6</v>
      </c>
      <c r="S10041" s="1">
        <v>0.3</v>
      </c>
      <c r="T10041" s="1">
        <v>0.4</v>
      </c>
      <c r="U10041" s="4" t="s">
        <v>62</v>
      </c>
      <c r="V10041">
        <v>0.48</v>
      </c>
      <c r="W10041">
        <v>0.4</v>
      </c>
      <c r="X10041">
        <v>0.76</v>
      </c>
      <c r="Y10041">
        <v>2.4300000000000002</v>
      </c>
      <c r="Z10041">
        <v>0.28000000000000003</v>
      </c>
      <c r="AA10041" s="5">
        <f t="shared" si="1003"/>
        <v>3.3</v>
      </c>
      <c r="AB10041" s="15" cm="1">
        <f t="array" ref="AB10041">_xlfn.SWITCH(U10041,"夏",122,"冬",90,"春",153,"秋",153,0)</f>
        <v>90</v>
      </c>
      <c r="AC10041" s="16">
        <f t="shared" si="1004"/>
        <v>297</v>
      </c>
      <c r="AD10041" s="5">
        <f>IFERROR(AA10041/D10041,0)</f>
        <v>3.450078410872974E-2</v>
      </c>
      <c r="AE10041" s="15">
        <f t="shared" si="1005"/>
        <v>0.24657534246575341</v>
      </c>
      <c r="AF10041" s="5">
        <f>IFERROR(AD10041*AE10041*48,0)</f>
        <v>0.40833804753345881</v>
      </c>
    </row>
    <row r="10042" spans="2:32" x14ac:dyDescent="0.15">
      <c r="B10042" s="1" t="s">
        <v>55</v>
      </c>
      <c r="C10042" s="1" t="s">
        <v>59</v>
      </c>
      <c r="D10042" s="1">
        <v>95.65</v>
      </c>
      <c r="E10042" s="6">
        <v>3.6</v>
      </c>
      <c r="F10042" s="18">
        <v>0.45833333333333298</v>
      </c>
      <c r="G10042" s="1">
        <v>16.8</v>
      </c>
      <c r="H10042" s="1">
        <v>51</v>
      </c>
      <c r="I10042" s="1">
        <v>17</v>
      </c>
      <c r="J10042" s="1">
        <v>0.1</v>
      </c>
      <c r="K10042" s="1">
        <v>790</v>
      </c>
      <c r="L10042" s="1">
        <v>370</v>
      </c>
      <c r="M10042" s="6">
        <f t="shared" si="1000"/>
        <v>17.068616646820146</v>
      </c>
      <c r="N10042" s="7">
        <v>1</v>
      </c>
      <c r="O10042" s="11" cm="1">
        <f t="array" ref="O10042">ROUND(_xlfn.SWITCH(C10042,"建筑专教",IF(S10042&gt;0.1,1.38,1.28),"阶梯教室",IF(S10042&gt;0.1,1.15,1.05),"公共教室",IF(S10042&gt;0.1,1.22,1.12),IF(S10042&gt;0.1,1.2,1.1))+(MOD(ROW()*11,31)/31-0.5)*0.06,2)</f>
        <v>1.21</v>
      </c>
      <c r="P10042" s="12">
        <f t="shared" si="998"/>
        <v>0.36</v>
      </c>
      <c r="Q10042" s="13">
        <f t="shared" si="1006"/>
        <v>-0.49574906405386987</v>
      </c>
      <c r="R10042" s="1">
        <v>2.4</v>
      </c>
      <c r="S10042" s="1">
        <v>0.3</v>
      </c>
      <c r="T10042" s="1">
        <v>0.3</v>
      </c>
      <c r="U10042" s="4" t="s">
        <v>62</v>
      </c>
      <c r="V10042">
        <v>0.48</v>
      </c>
      <c r="W10042">
        <v>0.4</v>
      </c>
      <c r="X10042">
        <v>0.76</v>
      </c>
      <c r="Y10042">
        <v>2.4300000000000002</v>
      </c>
      <c r="Z10042">
        <v>0.28000000000000003</v>
      </c>
      <c r="AA10042" s="5">
        <f t="shared" si="1003"/>
        <v>2.9999999999999996</v>
      </c>
      <c r="AB10042" s="15" cm="1">
        <f t="array" ref="AB10042">_xlfn.SWITCH(U10042,"夏",122,"冬",90,"春",153,"秋",153,0)</f>
        <v>90</v>
      </c>
      <c r="AC10042" s="16">
        <f t="shared" si="1004"/>
        <v>269.99999999999994</v>
      </c>
      <c r="AD10042" s="5">
        <f>IFERROR(AA10042/D10042,0)</f>
        <v>3.1364349189754309E-2</v>
      </c>
      <c r="AE10042" s="15">
        <f t="shared" si="1005"/>
        <v>0.24657534246575341</v>
      </c>
      <c r="AF10042" s="5">
        <f>IFERROR(AD10042*AE10042*48,0)</f>
        <v>0.37121640684859891</v>
      </c>
    </row>
    <row r="10043" spans="2:32" x14ac:dyDescent="0.15">
      <c r="B10043" s="1" t="s">
        <v>55</v>
      </c>
      <c r="C10043" s="1" t="s">
        <v>59</v>
      </c>
      <c r="D10043" s="1">
        <v>95.65</v>
      </c>
      <c r="E10043" s="6">
        <v>3.6</v>
      </c>
      <c r="F10043" s="18">
        <v>0.47916666666666702</v>
      </c>
      <c r="G10043" s="1">
        <v>17.2</v>
      </c>
      <c r="H10043" s="1">
        <v>49</v>
      </c>
      <c r="I10043" s="1">
        <v>17.399999999999999</v>
      </c>
      <c r="J10043" s="1">
        <v>0.1</v>
      </c>
      <c r="K10043" s="1">
        <v>680</v>
      </c>
      <c r="L10043" s="1">
        <v>390</v>
      </c>
      <c r="M10043" s="6">
        <f t="shared" si="1000"/>
        <v>17.468333776463965</v>
      </c>
      <c r="N10043" s="7">
        <v>1</v>
      </c>
      <c r="O10043" s="11" cm="1">
        <f t="array" ref="O10043">ROUND(_xlfn.SWITCH(C10043,"建筑专教",IF(S10043&gt;0.1,1.38,1.28),"阶梯教室",IF(S10043&gt;0.1,1.15,1.05),"公共教室",IF(S10043&gt;0.1,1.22,1.12),IF(S10043&gt;0.1,1.2,1.1))+(MOD(ROW()*11,31)/31-0.5)*0.06,2)</f>
        <v>1.23</v>
      </c>
      <c r="P10043" s="12">
        <f t="shared" si="998"/>
        <v>0.26</v>
      </c>
      <c r="Q10043" s="13">
        <f t="shared" si="1006"/>
        <v>-0.36210971701280248</v>
      </c>
      <c r="R10043" s="1">
        <v>2</v>
      </c>
      <c r="S10043" s="1">
        <v>0.4</v>
      </c>
      <c r="T10043" s="1">
        <v>0.2</v>
      </c>
      <c r="U10043" s="4" t="s">
        <v>62</v>
      </c>
      <c r="V10043">
        <v>0.48</v>
      </c>
      <c r="W10043">
        <v>0.4</v>
      </c>
      <c r="X10043">
        <v>0.76</v>
      </c>
      <c r="Y10043">
        <v>2.4300000000000002</v>
      </c>
      <c r="Z10043">
        <v>0.28000000000000003</v>
      </c>
      <c r="AA10043" s="5">
        <f t="shared" si="1003"/>
        <v>2.6</v>
      </c>
      <c r="AB10043" s="15" cm="1">
        <f t="array" ref="AB10043">_xlfn.SWITCH(U10043,"夏",122,"冬",90,"春",153,"秋",153,0)</f>
        <v>90</v>
      </c>
      <c r="AC10043" s="16">
        <f t="shared" si="1004"/>
        <v>234</v>
      </c>
      <c r="AD10043" s="5">
        <f>IFERROR(AA10043/D10043,0)</f>
        <v>2.7182435964453737E-2</v>
      </c>
      <c r="AE10043" s="15">
        <f t="shared" si="1005"/>
        <v>0.24657534246575341</v>
      </c>
      <c r="AF10043" s="5">
        <f>IFERROR(AD10043*AE10043*48,0)</f>
        <v>0.32172088593545245</v>
      </c>
    </row>
    <row r="10044" spans="2:32" x14ac:dyDescent="0.15">
      <c r="B10044" s="1" t="s">
        <v>55</v>
      </c>
      <c r="C10044" s="1" t="s">
        <v>59</v>
      </c>
      <c r="D10044" s="1">
        <v>95.65</v>
      </c>
      <c r="E10044" s="6">
        <v>3.6</v>
      </c>
      <c r="F10044" s="18">
        <v>0.5</v>
      </c>
      <c r="G10044" s="1">
        <v>17.399999999999999</v>
      </c>
      <c r="H10044" s="1">
        <v>48</v>
      </c>
      <c r="I10044" s="1">
        <v>17.600000000000001</v>
      </c>
      <c r="J10044" s="1">
        <v>0.1</v>
      </c>
      <c r="K10044" s="1">
        <v>530</v>
      </c>
      <c r="L10044" s="1">
        <v>410</v>
      </c>
      <c r="M10044" s="6">
        <f t="shared" si="1000"/>
        <v>17.668192924010555</v>
      </c>
      <c r="N10044" s="1">
        <v>0</v>
      </c>
      <c r="O10044" s="1">
        <v>0</v>
      </c>
      <c r="P10044" s="12">
        <f t="shared" si="998"/>
        <v>0</v>
      </c>
      <c r="Q10044" s="1">
        <v>0</v>
      </c>
      <c r="R10044" s="1">
        <v>0</v>
      </c>
      <c r="S10044" s="1">
        <v>0.5</v>
      </c>
      <c r="T10044" s="1">
        <v>0</v>
      </c>
      <c r="U10044" s="4" t="s">
        <v>62</v>
      </c>
      <c r="V10044">
        <v>0.48</v>
      </c>
      <c r="W10044">
        <v>0.4</v>
      </c>
      <c r="X10044">
        <v>0.76</v>
      </c>
      <c r="Y10044">
        <v>2.4300000000000002</v>
      </c>
      <c r="Z10044">
        <v>0.28000000000000003</v>
      </c>
      <c r="AA10044" s="5">
        <f t="shared" si="1003"/>
        <v>0.5</v>
      </c>
      <c r="AB10044" s="15" cm="1">
        <f t="array" ref="AB10044">_xlfn.SWITCH(U10044,"夏",122,"冬",90,"春",153,"秋",153,0)</f>
        <v>90</v>
      </c>
      <c r="AC10044" s="16">
        <f t="shared" si="1004"/>
        <v>45</v>
      </c>
      <c r="AD10044" s="5">
        <f>IFERROR(AA10044/D10044,0)</f>
        <v>5.2273915316257188E-3</v>
      </c>
      <c r="AE10044" s="15">
        <f t="shared" si="1005"/>
        <v>0.24657534246575341</v>
      </c>
      <c r="AF10044" s="5">
        <f>IFERROR(AD10044*AE10044*48,0)</f>
        <v>6.1869401141433161E-2</v>
      </c>
    </row>
    <row r="10045" spans="2:32" x14ac:dyDescent="0.15">
      <c r="B10045" s="1" t="s">
        <v>55</v>
      </c>
      <c r="C10045" s="1" t="s">
        <v>59</v>
      </c>
      <c r="D10045" s="1">
        <v>95.65</v>
      </c>
      <c r="E10045" s="6">
        <v>3.6</v>
      </c>
      <c r="F10045" s="18">
        <v>0.52083333333333304</v>
      </c>
      <c r="G10045" s="1">
        <v>17</v>
      </c>
      <c r="H10045" s="1">
        <v>50</v>
      </c>
      <c r="I10045" s="1">
        <v>17.2</v>
      </c>
      <c r="J10045" s="1">
        <v>0.1</v>
      </c>
      <c r="K10045" s="1">
        <v>465</v>
      </c>
      <c r="L10045" s="1">
        <v>400</v>
      </c>
      <c r="M10045" s="6">
        <f t="shared" si="1000"/>
        <v>17.268475016954994</v>
      </c>
      <c r="N10045" s="1">
        <v>0</v>
      </c>
      <c r="O10045" s="1">
        <v>0</v>
      </c>
      <c r="P10045" s="12">
        <f t="shared" ref="P10045:P10093" si="1007">IF(O10045=0,0,ROUND(MIN(MAX((K10045-400)/(320*E10045*IF(C10045="公共教室",0.95,IF(C10045="建筑专教",0.85,IF(C10045="阶梯教室",1.15,1)))),0),2),2))</f>
        <v>0</v>
      </c>
      <c r="Q10045" s="1">
        <v>0</v>
      </c>
      <c r="R10045" s="1">
        <v>0</v>
      </c>
      <c r="S10045" s="1">
        <v>0.4</v>
      </c>
      <c r="T10045" s="1">
        <v>0</v>
      </c>
      <c r="U10045" s="4" t="s">
        <v>62</v>
      </c>
      <c r="V10045">
        <v>0.48</v>
      </c>
      <c r="W10045">
        <v>0.4</v>
      </c>
      <c r="X10045">
        <v>0.76</v>
      </c>
      <c r="Y10045">
        <v>2.4300000000000002</v>
      </c>
      <c r="Z10045">
        <v>0.28000000000000003</v>
      </c>
      <c r="AA10045" s="5">
        <f t="shared" si="1003"/>
        <v>0.4</v>
      </c>
      <c r="AB10045" s="15" cm="1">
        <f t="array" ref="AB10045">_xlfn.SWITCH(U10045,"夏",122,"冬",90,"春",153,"秋",153,0)</f>
        <v>90</v>
      </c>
      <c r="AC10045" s="16">
        <f t="shared" si="1004"/>
        <v>36</v>
      </c>
      <c r="AD10045" s="5">
        <f>IFERROR(AA10045/D10045,0)</f>
        <v>4.1819132253005748E-3</v>
      </c>
      <c r="AE10045" s="15">
        <f t="shared" si="1005"/>
        <v>0.24657534246575341</v>
      </c>
      <c r="AF10045" s="5">
        <f>IFERROR(AD10045*AE10045*48,0)</f>
        <v>4.9495520913146525E-2</v>
      </c>
    </row>
    <row r="10046" spans="2:32" x14ac:dyDescent="0.15">
      <c r="B10046" s="1" t="s">
        <v>55</v>
      </c>
      <c r="C10046" s="1" t="s">
        <v>59</v>
      </c>
      <c r="D10046" s="1">
        <v>95.65</v>
      </c>
      <c r="E10046" s="6">
        <v>3.6</v>
      </c>
      <c r="F10046" s="18">
        <v>0.54166666666666696</v>
      </c>
      <c r="G10046" s="1">
        <v>16.7</v>
      </c>
      <c r="H10046" s="1">
        <v>52</v>
      </c>
      <c r="I10046" s="1">
        <v>16.899999999999999</v>
      </c>
      <c r="J10046" s="1">
        <v>0.1</v>
      </c>
      <c r="K10046" s="1">
        <v>430</v>
      </c>
      <c r="L10046" s="1">
        <v>380</v>
      </c>
      <c r="M10046" s="6">
        <f t="shared" si="1000"/>
        <v>16.96868760818694</v>
      </c>
      <c r="N10046" s="1">
        <v>0</v>
      </c>
      <c r="O10046" s="1">
        <v>0</v>
      </c>
      <c r="P10046" s="12">
        <f t="shared" si="1007"/>
        <v>0</v>
      </c>
      <c r="Q10046" s="1">
        <v>0</v>
      </c>
      <c r="R10046" s="1">
        <v>0</v>
      </c>
      <c r="S10046" s="1">
        <v>0.4</v>
      </c>
      <c r="T10046" s="1">
        <v>0</v>
      </c>
      <c r="U10046" s="4" t="s">
        <v>62</v>
      </c>
      <c r="V10046">
        <v>0.48</v>
      </c>
      <c r="W10046">
        <v>0.4</v>
      </c>
      <c r="X10046">
        <v>0.76</v>
      </c>
      <c r="Y10046">
        <v>2.4300000000000002</v>
      </c>
      <c r="Z10046">
        <v>0.28000000000000003</v>
      </c>
      <c r="AA10046" s="5">
        <f t="shared" si="1003"/>
        <v>0.4</v>
      </c>
      <c r="AB10046" s="15" cm="1">
        <f t="array" ref="AB10046">_xlfn.SWITCH(U10046,"夏",122,"冬",90,"春",153,"秋",153,0)</f>
        <v>90</v>
      </c>
      <c r="AC10046" s="16">
        <f t="shared" si="1004"/>
        <v>36</v>
      </c>
      <c r="AD10046" s="5">
        <f>IFERROR(AA10046/D10046,0)</f>
        <v>4.1819132253005748E-3</v>
      </c>
      <c r="AE10046" s="15">
        <f t="shared" si="1005"/>
        <v>0.24657534246575341</v>
      </c>
      <c r="AF10046" s="5">
        <f>IFERROR(AD10046*AE10046*48,0)</f>
        <v>4.9495520913146525E-2</v>
      </c>
    </row>
    <row r="10047" spans="2:32" x14ac:dyDescent="0.15">
      <c r="B10047" s="1" t="s">
        <v>55</v>
      </c>
      <c r="C10047" s="1" t="s">
        <v>59</v>
      </c>
      <c r="D10047" s="1">
        <v>95.65</v>
      </c>
      <c r="E10047" s="6">
        <v>3.6</v>
      </c>
      <c r="F10047" s="18">
        <v>0.5625</v>
      </c>
      <c r="G10047" s="1">
        <v>16.399999999999999</v>
      </c>
      <c r="H10047" s="1">
        <v>55</v>
      </c>
      <c r="I10047" s="1">
        <v>16.600000000000001</v>
      </c>
      <c r="J10047" s="1">
        <v>0.1</v>
      </c>
      <c r="K10047" s="1">
        <v>418</v>
      </c>
      <c r="L10047" s="1">
        <v>360</v>
      </c>
      <c r="M10047" s="6">
        <f t="shared" si="1000"/>
        <v>16.668901080045998</v>
      </c>
      <c r="N10047" s="1">
        <v>0</v>
      </c>
      <c r="O10047" s="1">
        <v>0</v>
      </c>
      <c r="P10047" s="12">
        <f t="shared" si="1007"/>
        <v>0</v>
      </c>
      <c r="Q10047" s="1">
        <v>0</v>
      </c>
      <c r="R10047" s="1">
        <v>0</v>
      </c>
      <c r="S10047" s="1">
        <v>0.5</v>
      </c>
      <c r="T10047" s="1">
        <v>0</v>
      </c>
      <c r="U10047" s="4" t="s">
        <v>62</v>
      </c>
      <c r="V10047">
        <v>0.48</v>
      </c>
      <c r="W10047">
        <v>0.4</v>
      </c>
      <c r="X10047">
        <v>0.76</v>
      </c>
      <c r="Y10047">
        <v>2.4300000000000002</v>
      </c>
      <c r="Z10047">
        <v>0.28000000000000003</v>
      </c>
      <c r="AA10047" s="5">
        <f t="shared" si="1003"/>
        <v>0.5</v>
      </c>
      <c r="AB10047" s="15" cm="1">
        <f t="array" ref="AB10047">_xlfn.SWITCH(U10047,"夏",122,"冬",90,"春",153,"秋",153,0)</f>
        <v>90</v>
      </c>
      <c r="AC10047" s="16">
        <f t="shared" si="1004"/>
        <v>45</v>
      </c>
      <c r="AD10047" s="5">
        <f>IFERROR(AA10047/D10047,0)</f>
        <v>5.2273915316257188E-3</v>
      </c>
      <c r="AE10047" s="15">
        <f t="shared" si="1005"/>
        <v>0.24657534246575341</v>
      </c>
      <c r="AF10047" s="5">
        <f>IFERROR(AD10047*AE10047*48,0)</f>
        <v>6.1869401141433161E-2</v>
      </c>
    </row>
    <row r="10048" spans="2:32" x14ac:dyDescent="0.15">
      <c r="B10048" s="1" t="s">
        <v>55</v>
      </c>
      <c r="C10048" s="1" t="s">
        <v>59</v>
      </c>
      <c r="D10048" s="1">
        <v>95.65</v>
      </c>
      <c r="E10048" s="6">
        <v>3.6</v>
      </c>
      <c r="F10048" s="18">
        <v>0.58333333333333304</v>
      </c>
      <c r="G10048" s="1">
        <v>16.7</v>
      </c>
      <c r="H10048" s="1">
        <v>52</v>
      </c>
      <c r="I10048" s="1">
        <v>16.899999999999999</v>
      </c>
      <c r="J10048" s="1">
        <v>0.1</v>
      </c>
      <c r="K10048" s="1">
        <v>550</v>
      </c>
      <c r="L10048" s="1">
        <v>330</v>
      </c>
      <c r="M10048" s="6">
        <f t="shared" si="1000"/>
        <v>16.96868760818694</v>
      </c>
      <c r="N10048" s="7">
        <v>1</v>
      </c>
      <c r="O10048" s="11" cm="1">
        <f t="array" ref="O10048">ROUND(_xlfn.SWITCH(C10048,"建筑专教",IF(S10048&gt;0.1,1.38,1.28),"阶梯教室",IF(S10048&gt;0.1,1.15,1.05),"公共教室",IF(S10048&gt;0.1,1.22,1.12),IF(S10048&gt;0.1,1.2,1.1))+(MOD(ROW()*11,31)/31-0.5)*0.06,2)</f>
        <v>1.22</v>
      </c>
      <c r="P10048" s="12">
        <f t="shared" si="1007"/>
        <v>0.14000000000000001</v>
      </c>
      <c r="Q10048" s="13">
        <f t="shared" ref="Q10048:Q10053" si="1008">(0.303*EXP(-0.036*(O10048*58.15))+0.028)*((O10048*58.15)-0.00305*(5733-6.99*(O10048*58.15)-(EXP(16.6536-4030.183/(G10048+235))*(H10048/100)))-0.42*((O10048*58.15)-58.15)-0.000017*(O10048*58.15)*(5867-(EXP(16.6536-4030.183/(G10048+235))*(H10048/100)))-0.0014*(O10048*58.15)*(34-G10048)-0.0000000396*IF(N10048*0.155&gt;0.078,1.05+0.645*N10048*0.155,1)*(POWER((35.7-0.028*(O10048*58.15)-N10048*0.155*(0.0000000396*IF(N10048*0.155&gt;0.078,1.05+0.645*N10048*0.155,1)*(POWER((35.7-0.028*(O10048*58.15)-N10048*0.155*0.1)+273,4)-POWER(M10048+273,4))+IF(N10048*0.155&gt;0.078,1.05+0.645*N10048*0.155,1)*IF(J10048&lt;0.2,2.38*ABS(35.7-0.028*(O10048*58.15)-G10048)^0.25,12.1*SQRT(J10048))*(35.7-0.028*(O10048*58.15)-G10048))+273),4)-POWER(M10048+273,4))-IF(N10048*0.155&gt;0.078,1.05+0.645*N10048*0.155,1)*IF(J10048&lt;0.2,2.38*ABS(35.7-0.028*(O10048*58.15)-N10048*0.155*0.1-G10048)^0.25,12.1*SQRT(J10048))*(35.7-0.028*(O10048*58.15)-N10048*0.155*0.1-G10048))</f>
        <v>-0.49681490248921306</v>
      </c>
      <c r="R10048" s="1">
        <v>2.2000000000000002</v>
      </c>
      <c r="S10048" s="1">
        <v>0.6</v>
      </c>
      <c r="T10048" s="1">
        <v>0.2</v>
      </c>
      <c r="U10048" s="4" t="s">
        <v>62</v>
      </c>
      <c r="V10048">
        <v>0.48</v>
      </c>
      <c r="W10048">
        <v>0.4</v>
      </c>
      <c r="X10048">
        <v>0.76</v>
      </c>
      <c r="Y10048">
        <v>2.4300000000000002</v>
      </c>
      <c r="Z10048">
        <v>0.28000000000000003</v>
      </c>
      <c r="AA10048" s="5">
        <f t="shared" si="1003"/>
        <v>3.0000000000000004</v>
      </c>
      <c r="AB10048" s="15" cm="1">
        <f t="array" ref="AB10048">_xlfn.SWITCH(U10048,"夏",122,"冬",90,"春",153,"秋",153,0)</f>
        <v>90</v>
      </c>
      <c r="AC10048" s="16">
        <f t="shared" si="1004"/>
        <v>270.00000000000006</v>
      </c>
      <c r="AD10048" s="5">
        <f>IFERROR(AA10048/D10048,0)</f>
        <v>3.1364349189754316E-2</v>
      </c>
      <c r="AE10048" s="15">
        <f t="shared" si="1005"/>
        <v>0.24657534246575341</v>
      </c>
      <c r="AF10048" s="5">
        <f>IFERROR(AD10048*AE10048*48,0)</f>
        <v>0.37121640684859902</v>
      </c>
    </row>
    <row r="10049" spans="2:32" x14ac:dyDescent="0.15">
      <c r="B10049" s="1" t="s">
        <v>55</v>
      </c>
      <c r="C10049" s="1" t="s">
        <v>59</v>
      </c>
      <c r="D10049" s="1">
        <v>95.65</v>
      </c>
      <c r="E10049" s="6">
        <v>3.6</v>
      </c>
      <c r="F10049" s="18">
        <v>0.60416666666666696</v>
      </c>
      <c r="G10049" s="1">
        <v>17.3</v>
      </c>
      <c r="H10049" s="1">
        <v>49</v>
      </c>
      <c r="I10049" s="1">
        <v>17.5</v>
      </c>
      <c r="J10049" s="1">
        <v>0.1</v>
      </c>
      <c r="K10049" s="1">
        <v>700</v>
      </c>
      <c r="L10049" s="1">
        <v>300</v>
      </c>
      <c r="M10049" s="6">
        <f t="shared" si="1000"/>
        <v>17.568263301815989</v>
      </c>
      <c r="N10049" s="7">
        <v>1</v>
      </c>
      <c r="O10049" s="11" cm="1">
        <f t="array" ref="O10049">ROUND(_xlfn.SWITCH(C10049,"建筑专教",IF(S10049&gt;0.1,1.38,1.28),"阶梯教室",IF(S10049&gt;0.1,1.15,1.05),"公共教室",IF(S10049&gt;0.1,1.22,1.12),IF(S10049&gt;0.1,1.2,1.1))+(MOD(ROW()*11,31)/31-0.5)*0.06,2)</f>
        <v>1.24</v>
      </c>
      <c r="P10049" s="12">
        <f t="shared" si="1007"/>
        <v>0.27</v>
      </c>
      <c r="Q10049" s="13">
        <f t="shared" si="1008"/>
        <v>-0.31974673091991046</v>
      </c>
      <c r="R10049" s="1">
        <v>2.7</v>
      </c>
      <c r="S10049" s="1">
        <v>0.5</v>
      </c>
      <c r="T10049" s="1">
        <v>0.3</v>
      </c>
      <c r="U10049" s="4" t="s">
        <v>62</v>
      </c>
      <c r="V10049">
        <v>0.48</v>
      </c>
      <c r="W10049">
        <v>0.4</v>
      </c>
      <c r="X10049">
        <v>0.76</v>
      </c>
      <c r="Y10049">
        <v>2.4300000000000002</v>
      </c>
      <c r="Z10049">
        <v>0.28000000000000003</v>
      </c>
      <c r="AA10049" s="5">
        <f t="shared" si="1003"/>
        <v>3.5</v>
      </c>
      <c r="AB10049" s="15" cm="1">
        <f t="array" ref="AB10049">_xlfn.SWITCH(U10049,"夏",122,"冬",90,"春",153,"秋",153,0)</f>
        <v>90</v>
      </c>
      <c r="AC10049" s="16">
        <f t="shared" si="1004"/>
        <v>315</v>
      </c>
      <c r="AD10049" s="5">
        <f>IFERROR(AA10049/D10049,0)</f>
        <v>3.659174072138003E-2</v>
      </c>
      <c r="AE10049" s="15">
        <f t="shared" si="1005"/>
        <v>0.24657534246575341</v>
      </c>
      <c r="AF10049" s="5">
        <f>IFERROR(AD10049*AE10049*48,0)</f>
        <v>0.43308580799003216</v>
      </c>
    </row>
    <row r="10050" spans="2:32" x14ac:dyDescent="0.15">
      <c r="B10050" s="1" t="s">
        <v>55</v>
      </c>
      <c r="C10050" s="1" t="s">
        <v>59</v>
      </c>
      <c r="D10050" s="1">
        <v>95.65</v>
      </c>
      <c r="E10050" s="6">
        <v>3.6</v>
      </c>
      <c r="F10050" s="18">
        <v>0.625</v>
      </c>
      <c r="G10050" s="1">
        <v>17.8</v>
      </c>
      <c r="H10050" s="1">
        <v>46</v>
      </c>
      <c r="I10050" s="1">
        <v>18</v>
      </c>
      <c r="J10050" s="1">
        <v>0.1</v>
      </c>
      <c r="K10050" s="1">
        <v>780</v>
      </c>
      <c r="L10050" s="1">
        <v>270</v>
      </c>
      <c r="M10050" s="6">
        <f t="shared" si="1000"/>
        <v>18.067912377897585</v>
      </c>
      <c r="N10050" s="7">
        <v>1</v>
      </c>
      <c r="O10050" s="11" cm="1">
        <f t="array" ref="O10050">ROUND(_xlfn.SWITCH(C10050,"建筑专教",IF(S10050&gt;0.1,1.38,1.28),"阶梯教室",IF(S10050&gt;0.1,1.15,1.05),"公共教室",IF(S10050&gt;0.1,1.22,1.12),IF(S10050&gt;0.1,1.2,1.1))+(MOD(ROW()*11,31)/31-0.5)*0.06,2)</f>
        <v>1.2</v>
      </c>
      <c r="P10050" s="12">
        <f t="shared" si="1007"/>
        <v>0.35</v>
      </c>
      <c r="Q10050" s="13">
        <f t="shared" si="1008"/>
        <v>-0.28819810665617102</v>
      </c>
      <c r="R10050" s="1">
        <v>2.9</v>
      </c>
      <c r="S10050" s="1">
        <v>0.4</v>
      </c>
      <c r="T10050" s="1">
        <v>0.4</v>
      </c>
      <c r="U10050" s="4" t="s">
        <v>62</v>
      </c>
      <c r="V10050">
        <v>0.48</v>
      </c>
      <c r="W10050">
        <v>0.4</v>
      </c>
      <c r="X10050">
        <v>0.76</v>
      </c>
      <c r="Y10050">
        <v>2.4300000000000002</v>
      </c>
      <c r="Z10050">
        <v>0.28000000000000003</v>
      </c>
      <c r="AA10050" s="5">
        <f t="shared" si="1003"/>
        <v>3.6999999999999997</v>
      </c>
      <c r="AB10050" s="15" cm="1">
        <f t="array" ref="AB10050">_xlfn.SWITCH(U10050,"夏",122,"冬",90,"春",153,"秋",153,0)</f>
        <v>90</v>
      </c>
      <c r="AC10050" s="16">
        <f t="shared" si="1004"/>
        <v>333</v>
      </c>
      <c r="AD10050" s="5">
        <f>IFERROR(AA10050/D10050,0)</f>
        <v>3.8682697334030312E-2</v>
      </c>
      <c r="AE10050" s="15">
        <f t="shared" si="1005"/>
        <v>0.24657534246575341</v>
      </c>
      <c r="AF10050" s="5">
        <f>IFERROR(AD10050*AE10050*48,0)</f>
        <v>0.45783356844660528</v>
      </c>
    </row>
    <row r="10051" spans="2:32" x14ac:dyDescent="0.15">
      <c r="B10051" s="1" t="s">
        <v>55</v>
      </c>
      <c r="C10051" s="1" t="s">
        <v>59</v>
      </c>
      <c r="D10051" s="1">
        <v>95.65</v>
      </c>
      <c r="E10051" s="6">
        <v>3.6</v>
      </c>
      <c r="F10051" s="18">
        <v>0.64583333333333304</v>
      </c>
      <c r="G10051" s="1">
        <v>18.100000000000001</v>
      </c>
      <c r="H10051" s="1">
        <v>44</v>
      </c>
      <c r="I10051" s="1">
        <v>18.3</v>
      </c>
      <c r="J10051" s="1">
        <v>0.1</v>
      </c>
      <c r="K10051" s="1">
        <v>740</v>
      </c>
      <c r="L10051" s="1">
        <v>240</v>
      </c>
      <c r="M10051" s="6">
        <f t="shared" si="1000"/>
        <v>18.367702977051465</v>
      </c>
      <c r="N10051" s="7">
        <v>1</v>
      </c>
      <c r="O10051" s="11" cm="1">
        <f t="array" ref="O10051">ROUND(_xlfn.SWITCH(C10051,"建筑专教",IF(S10051&gt;0.1,1.38,1.28),"阶梯教室",IF(S10051&gt;0.1,1.15,1.05),"公共教室",IF(S10051&gt;0.1,1.22,1.12),IF(S10051&gt;0.1,1.2,1.1))+(MOD(ROW()*11,31)/31-0.5)*0.06,2)</f>
        <v>1.22</v>
      </c>
      <c r="P10051" s="12">
        <f t="shared" si="1007"/>
        <v>0.31</v>
      </c>
      <c r="Q10051" s="13">
        <f t="shared" si="1008"/>
        <v>-0.1823873751676218</v>
      </c>
      <c r="R10051" s="1">
        <v>2.7</v>
      </c>
      <c r="S10051" s="1">
        <v>0.4</v>
      </c>
      <c r="T10051" s="1">
        <v>0.3</v>
      </c>
      <c r="U10051" s="4" t="s">
        <v>62</v>
      </c>
      <c r="V10051">
        <v>0.48</v>
      </c>
      <c r="W10051">
        <v>0.4</v>
      </c>
      <c r="X10051">
        <v>0.76</v>
      </c>
      <c r="Y10051">
        <v>2.4300000000000002</v>
      </c>
      <c r="Z10051">
        <v>0.28000000000000003</v>
      </c>
      <c r="AA10051" s="5">
        <f t="shared" si="1003"/>
        <v>3.4</v>
      </c>
      <c r="AB10051" s="15" cm="1">
        <f t="array" ref="AB10051">_xlfn.SWITCH(U10051,"夏",122,"冬",90,"春",153,"秋",153,0)</f>
        <v>90</v>
      </c>
      <c r="AC10051" s="16">
        <f t="shared" si="1004"/>
        <v>306</v>
      </c>
      <c r="AD10051" s="5">
        <f>IFERROR(AA10051/D10051,0)</f>
        <v>3.5546262415054881E-2</v>
      </c>
      <c r="AE10051" s="15">
        <f t="shared" si="1005"/>
        <v>0.24657534246575341</v>
      </c>
      <c r="AF10051" s="5">
        <f>IFERROR(AD10051*AE10051*48,0)</f>
        <v>0.42071192776174543</v>
      </c>
    </row>
    <row r="10052" spans="2:32" x14ac:dyDescent="0.15">
      <c r="B10052" s="1" t="s">
        <v>55</v>
      </c>
      <c r="C10052" s="1" t="s">
        <v>59</v>
      </c>
      <c r="D10052" s="1">
        <v>95.65</v>
      </c>
      <c r="E10052" s="6">
        <v>3.6</v>
      </c>
      <c r="F10052" s="18">
        <v>0.66666666666666696</v>
      </c>
      <c r="G10052" s="1">
        <v>18.3</v>
      </c>
      <c r="H10052" s="1">
        <v>43</v>
      </c>
      <c r="I10052" s="1">
        <v>18.5</v>
      </c>
      <c r="J10052" s="1">
        <v>0.1</v>
      </c>
      <c r="K10052" s="1">
        <v>670</v>
      </c>
      <c r="L10052" s="1">
        <v>210</v>
      </c>
      <c r="M10052" s="6">
        <f t="shared" si="1000"/>
        <v>18.567563854374157</v>
      </c>
      <c r="N10052" s="7">
        <v>1</v>
      </c>
      <c r="O10052" s="11" cm="1">
        <f t="array" ref="O10052">ROUND(_xlfn.SWITCH(C10052,"建筑专教",IF(S10052&gt;0.1,1.38,1.28),"阶梯教室",IF(S10052&gt;0.1,1.15,1.05),"公共教室",IF(S10052&gt;0.1,1.22,1.12),IF(S10052&gt;0.1,1.2,1.1))+(MOD(ROW()*11,31)/31-0.5)*0.06,2)</f>
        <v>1.24</v>
      </c>
      <c r="P10052" s="12">
        <f t="shared" si="1007"/>
        <v>0.25</v>
      </c>
      <c r="Q10052" s="13">
        <f t="shared" si="1008"/>
        <v>-0.10260880224621408</v>
      </c>
      <c r="R10052" s="1">
        <v>2.5</v>
      </c>
      <c r="S10052" s="1">
        <v>0.5</v>
      </c>
      <c r="T10052" s="1">
        <v>0.2</v>
      </c>
      <c r="U10052" s="4" t="s">
        <v>62</v>
      </c>
      <c r="V10052">
        <v>0.48</v>
      </c>
      <c r="W10052">
        <v>0.4</v>
      </c>
      <c r="X10052">
        <v>0.76</v>
      </c>
      <c r="Y10052">
        <v>2.4300000000000002</v>
      </c>
      <c r="Z10052">
        <v>0.28000000000000003</v>
      </c>
      <c r="AA10052" s="5">
        <f t="shared" si="1003"/>
        <v>3.2</v>
      </c>
      <c r="AB10052" s="15" cm="1">
        <f t="array" ref="AB10052">_xlfn.SWITCH(U10052,"夏",122,"冬",90,"春",153,"秋",153,0)</f>
        <v>90</v>
      </c>
      <c r="AC10052" s="16">
        <f t="shared" si="1004"/>
        <v>288</v>
      </c>
      <c r="AD10052" s="5">
        <f>IFERROR(AA10052/D10052,0)</f>
        <v>3.3455305802404599E-2</v>
      </c>
      <c r="AE10052" s="15">
        <f t="shared" si="1005"/>
        <v>0.24657534246575341</v>
      </c>
      <c r="AF10052" s="5">
        <f>IFERROR(AD10052*AE10052*48,0)</f>
        <v>0.3959641673051722</v>
      </c>
    </row>
    <row r="10053" spans="2:32" x14ac:dyDescent="0.15">
      <c r="B10053" s="1" t="s">
        <v>55</v>
      </c>
      <c r="C10053" s="1" t="s">
        <v>59</v>
      </c>
      <c r="D10053" s="1">
        <v>95.65</v>
      </c>
      <c r="E10053" s="6">
        <v>3.6</v>
      </c>
      <c r="F10053" s="18">
        <v>0.6875</v>
      </c>
      <c r="G10053" s="1">
        <v>18.100000000000001</v>
      </c>
      <c r="H10053" s="1">
        <v>44</v>
      </c>
      <c r="I10053" s="1">
        <v>18.3</v>
      </c>
      <c r="J10053" s="1">
        <v>0.1</v>
      </c>
      <c r="K10053" s="1">
        <v>560</v>
      </c>
      <c r="L10053" s="1">
        <v>180</v>
      </c>
      <c r="M10053" s="6">
        <f t="shared" si="1000"/>
        <v>18.367702977051465</v>
      </c>
      <c r="N10053" s="7">
        <v>1</v>
      </c>
      <c r="O10053" s="11" cm="1">
        <f t="array" ref="O10053">ROUND(_xlfn.SWITCH(C10053,"建筑专教",IF(S10053&gt;0.1,1.38,1.28),"阶梯教室",IF(S10053&gt;0.1,1.15,1.05),"公共教室",IF(S10053&gt;0.1,1.22,1.12),IF(S10053&gt;0.1,1.2,1.1))+(MOD(ROW()*11,31)/31-0.5)*0.06,2)</f>
        <v>1.2</v>
      </c>
      <c r="P10053" s="12">
        <f t="shared" si="1007"/>
        <v>0.15</v>
      </c>
      <c r="Q10053" s="13">
        <f t="shared" si="1008"/>
        <v>-0.22082740648437543</v>
      </c>
      <c r="R10053" s="1">
        <v>2</v>
      </c>
      <c r="S10053" s="1">
        <v>0.6</v>
      </c>
      <c r="T10053" s="1">
        <v>0.1</v>
      </c>
      <c r="U10053" s="4" t="s">
        <v>62</v>
      </c>
      <c r="V10053">
        <v>0.48</v>
      </c>
      <c r="W10053">
        <v>0.4</v>
      </c>
      <c r="X10053">
        <v>0.76</v>
      </c>
      <c r="Y10053">
        <v>2.4300000000000002</v>
      </c>
      <c r="Z10053">
        <v>0.28000000000000003</v>
      </c>
      <c r="AA10053" s="5">
        <f t="shared" si="1003"/>
        <v>2.7</v>
      </c>
      <c r="AB10053" s="15" cm="1">
        <f t="array" ref="AB10053">_xlfn.SWITCH(U10053,"夏",122,"冬",90,"春",153,"秋",153,0)</f>
        <v>90</v>
      </c>
      <c r="AC10053" s="16">
        <f t="shared" si="1004"/>
        <v>243.00000000000003</v>
      </c>
      <c r="AD10053" s="5">
        <f>IFERROR(AA10053/D10053,0)</f>
        <v>2.8227914270778882E-2</v>
      </c>
      <c r="AE10053" s="15">
        <f t="shared" si="1005"/>
        <v>0.24657534246575341</v>
      </c>
      <c r="AF10053" s="5">
        <f>IFERROR(AD10053*AE10053*48,0)</f>
        <v>0.33409476616373907</v>
      </c>
    </row>
    <row r="10054" spans="2:32" x14ac:dyDescent="0.15">
      <c r="B10054" s="1" t="s">
        <v>55</v>
      </c>
      <c r="C10054" s="1" t="s">
        <v>59</v>
      </c>
      <c r="D10054" s="1">
        <v>95.65</v>
      </c>
      <c r="E10054" s="6">
        <v>3.6</v>
      </c>
      <c r="F10054" s="18">
        <v>0.70833333333333304</v>
      </c>
      <c r="G10054" s="1">
        <v>17.8</v>
      </c>
      <c r="H10054" s="1">
        <v>46</v>
      </c>
      <c r="I10054" s="1">
        <v>18</v>
      </c>
      <c r="J10054" s="1">
        <v>0.1</v>
      </c>
      <c r="K10054" s="1">
        <v>470</v>
      </c>
      <c r="L10054" s="1">
        <v>150</v>
      </c>
      <c r="M10054" s="6">
        <f t="shared" si="1000"/>
        <v>18.067912377897585</v>
      </c>
      <c r="N10054" s="1">
        <v>0</v>
      </c>
      <c r="O10054" s="1">
        <v>0</v>
      </c>
      <c r="P10054" s="12">
        <f t="shared" si="1007"/>
        <v>0</v>
      </c>
      <c r="Q10054" s="1">
        <v>0</v>
      </c>
      <c r="R10054" s="1">
        <v>0</v>
      </c>
      <c r="S10054" s="1">
        <v>0.7</v>
      </c>
      <c r="T10054" s="1">
        <v>0</v>
      </c>
      <c r="U10054" s="4" t="s">
        <v>62</v>
      </c>
      <c r="V10054">
        <v>0.48</v>
      </c>
      <c r="W10054">
        <v>0.4</v>
      </c>
      <c r="X10054">
        <v>0.76</v>
      </c>
      <c r="Y10054">
        <v>2.4300000000000002</v>
      </c>
      <c r="Z10054">
        <v>0.28000000000000003</v>
      </c>
      <c r="AA10054" s="5">
        <f t="shared" si="1003"/>
        <v>0.7</v>
      </c>
      <c r="AB10054" s="15" cm="1">
        <f t="array" ref="AB10054">_xlfn.SWITCH(U10054,"夏",122,"冬",90,"春",153,"秋",153,0)</f>
        <v>90</v>
      </c>
      <c r="AC10054" s="16">
        <f t="shared" si="1004"/>
        <v>62.999999999999993</v>
      </c>
      <c r="AD10054" s="5">
        <f>IFERROR(AA10054/D10054,0)</f>
        <v>7.3183481442760058E-3</v>
      </c>
      <c r="AE10054" s="15">
        <f t="shared" si="1005"/>
        <v>0.24657534246575341</v>
      </c>
      <c r="AF10054" s="5">
        <f>IFERROR(AD10054*AE10054*48,0)</f>
        <v>8.661716159800642E-2</v>
      </c>
    </row>
    <row r="10055" spans="2:32" x14ac:dyDescent="0.15">
      <c r="B10055" s="1" t="s">
        <v>55</v>
      </c>
      <c r="C10055" s="1" t="s">
        <v>59</v>
      </c>
      <c r="D10055" s="1">
        <v>95.65</v>
      </c>
      <c r="E10055" s="6">
        <v>3.6</v>
      </c>
      <c r="F10055" s="18">
        <v>0.72916666666666696</v>
      </c>
      <c r="G10055" s="1">
        <v>17.3</v>
      </c>
      <c r="H10055" s="1">
        <v>49</v>
      </c>
      <c r="I10055" s="1">
        <v>17.5</v>
      </c>
      <c r="J10055" s="1">
        <v>0.1</v>
      </c>
      <c r="K10055" s="1">
        <v>425</v>
      </c>
      <c r="L10055" s="1">
        <v>120</v>
      </c>
      <c r="M10055" s="6">
        <f t="shared" si="1000"/>
        <v>17.568263301815989</v>
      </c>
      <c r="N10055" s="1">
        <v>0</v>
      </c>
      <c r="O10055" s="1">
        <v>0</v>
      </c>
      <c r="P10055" s="12">
        <f t="shared" si="1007"/>
        <v>0</v>
      </c>
      <c r="Q10055" s="1">
        <v>0</v>
      </c>
      <c r="R10055" s="1">
        <v>0</v>
      </c>
      <c r="S10055" s="1">
        <v>0.8</v>
      </c>
      <c r="T10055" s="1">
        <v>0</v>
      </c>
      <c r="U10055" s="4" t="s">
        <v>62</v>
      </c>
      <c r="V10055">
        <v>0.48</v>
      </c>
      <c r="W10055">
        <v>0.4</v>
      </c>
      <c r="X10055">
        <v>0.76</v>
      </c>
      <c r="Y10055">
        <v>2.4300000000000002</v>
      </c>
      <c r="Z10055">
        <v>0.28000000000000003</v>
      </c>
      <c r="AA10055" s="5">
        <f t="shared" si="1003"/>
        <v>0.8</v>
      </c>
      <c r="AB10055" s="15" cm="1">
        <f t="array" ref="AB10055">_xlfn.SWITCH(U10055,"夏",122,"冬",90,"春",153,"秋",153,0)</f>
        <v>90</v>
      </c>
      <c r="AC10055" s="16">
        <f t="shared" si="1004"/>
        <v>72</v>
      </c>
      <c r="AD10055" s="5">
        <f>IFERROR(AA10055/D10055,0)</f>
        <v>8.3638264506011497E-3</v>
      </c>
      <c r="AE10055" s="15">
        <f t="shared" si="1005"/>
        <v>0.24657534246575341</v>
      </c>
      <c r="AF10055" s="5">
        <f>IFERROR(AD10055*AE10055*48,0)</f>
        <v>9.899104182629305E-2</v>
      </c>
    </row>
    <row r="10056" spans="2:32" x14ac:dyDescent="0.15">
      <c r="B10056" s="1" t="s">
        <v>55</v>
      </c>
      <c r="C10056" s="1" t="s">
        <v>59</v>
      </c>
      <c r="D10056" s="1">
        <v>95.65</v>
      </c>
      <c r="E10056" s="6">
        <v>3.6</v>
      </c>
      <c r="F10056" s="18">
        <v>0.75</v>
      </c>
      <c r="G10056" s="1">
        <v>16.5</v>
      </c>
      <c r="H10056" s="1">
        <v>53</v>
      </c>
      <c r="I10056" s="1">
        <v>16.7</v>
      </c>
      <c r="J10056" s="1">
        <v>0.1</v>
      </c>
      <c r="K10056" s="1">
        <v>415</v>
      </c>
      <c r="L10056" s="1">
        <v>90</v>
      </c>
      <c r="M10056" s="6">
        <f t="shared" si="1000"/>
        <v>16.768829824631155</v>
      </c>
      <c r="N10056" s="1">
        <v>0</v>
      </c>
      <c r="O10056" s="1">
        <v>0</v>
      </c>
      <c r="P10056" s="12">
        <f t="shared" si="1007"/>
        <v>0</v>
      </c>
      <c r="Q10056" s="1">
        <v>0</v>
      </c>
      <c r="R10056" s="1">
        <v>0</v>
      </c>
      <c r="S10056" s="1">
        <v>0.9</v>
      </c>
      <c r="T10056" s="1">
        <v>0</v>
      </c>
      <c r="U10056" s="4" t="s">
        <v>62</v>
      </c>
      <c r="V10056">
        <v>0.48</v>
      </c>
      <c r="W10056">
        <v>0.4</v>
      </c>
      <c r="X10056">
        <v>0.76</v>
      </c>
      <c r="Y10056">
        <v>2.4300000000000002</v>
      </c>
      <c r="Z10056">
        <v>0.28000000000000003</v>
      </c>
      <c r="AA10056" s="5">
        <f t="shared" si="1003"/>
        <v>0.9</v>
      </c>
      <c r="AB10056" s="15" cm="1">
        <f t="array" ref="AB10056">_xlfn.SWITCH(U10056,"夏",122,"冬",90,"春",153,"秋",153,0)</f>
        <v>90</v>
      </c>
      <c r="AC10056" s="16">
        <f t="shared" si="1004"/>
        <v>81</v>
      </c>
      <c r="AD10056" s="5">
        <f>IFERROR(AA10056/D10056,0)</f>
        <v>9.4093047569262928E-3</v>
      </c>
      <c r="AE10056" s="15">
        <f t="shared" si="1005"/>
        <v>0.24657534246575341</v>
      </c>
      <c r="AF10056" s="5">
        <f>IFERROR(AD10056*AE10056*48,0)</f>
        <v>0.11136492205457968</v>
      </c>
    </row>
    <row r="10057" spans="2:32" x14ac:dyDescent="0.15">
      <c r="B10057" s="1" t="s">
        <v>55</v>
      </c>
      <c r="C10057" s="1" t="s">
        <v>59</v>
      </c>
      <c r="D10057" s="1">
        <v>95.65</v>
      </c>
      <c r="E10057" s="6">
        <v>3.6</v>
      </c>
      <c r="F10057" s="18">
        <v>0.77083333333333304</v>
      </c>
      <c r="G10057" s="1">
        <v>15.8</v>
      </c>
      <c r="H10057" s="1">
        <v>56</v>
      </c>
      <c r="I10057" s="1">
        <v>16</v>
      </c>
      <c r="J10057" s="1">
        <v>0.1</v>
      </c>
      <c r="K10057" s="1">
        <v>410</v>
      </c>
      <c r="L10057" s="1">
        <v>60</v>
      </c>
      <c r="M10057" s="6">
        <f t="shared" si="1000"/>
        <v>16.069330683922487</v>
      </c>
      <c r="N10057" s="1">
        <v>0</v>
      </c>
      <c r="O10057" s="1">
        <v>0</v>
      </c>
      <c r="P10057" s="12">
        <f t="shared" si="1007"/>
        <v>0</v>
      </c>
      <c r="Q10057" s="1">
        <v>0</v>
      </c>
      <c r="R10057" s="1">
        <v>0</v>
      </c>
      <c r="S10057" s="1">
        <v>0.9</v>
      </c>
      <c r="T10057" s="1">
        <v>0</v>
      </c>
      <c r="U10057" s="4" t="s">
        <v>62</v>
      </c>
      <c r="V10057">
        <v>0.48</v>
      </c>
      <c r="W10057">
        <v>0.4</v>
      </c>
      <c r="X10057">
        <v>0.76</v>
      </c>
      <c r="Y10057">
        <v>2.4300000000000002</v>
      </c>
      <c r="Z10057">
        <v>0.28000000000000003</v>
      </c>
      <c r="AA10057" s="5">
        <f t="shared" si="1003"/>
        <v>0.9</v>
      </c>
      <c r="AB10057" s="15" cm="1">
        <f t="array" ref="AB10057">_xlfn.SWITCH(U10057,"夏",122,"冬",90,"春",153,"秋",153,0)</f>
        <v>90</v>
      </c>
      <c r="AC10057" s="16">
        <f t="shared" si="1004"/>
        <v>81</v>
      </c>
      <c r="AD10057" s="5">
        <f>IFERROR(AA10057/D10057,0)</f>
        <v>9.4093047569262928E-3</v>
      </c>
      <c r="AE10057" s="15">
        <f t="shared" si="1005"/>
        <v>0.24657534246575341</v>
      </c>
      <c r="AF10057" s="5">
        <f>IFERROR(AD10057*AE10057*48,0)</f>
        <v>0.11136492205457968</v>
      </c>
    </row>
    <row r="10058" spans="2:32" x14ac:dyDescent="0.15">
      <c r="B10058" s="1" t="s">
        <v>55</v>
      </c>
      <c r="C10058" s="1" t="s">
        <v>59</v>
      </c>
      <c r="D10058" s="1">
        <v>95.65</v>
      </c>
      <c r="E10058" s="6">
        <v>3.6</v>
      </c>
      <c r="F10058" s="18">
        <v>0.79166666666666696</v>
      </c>
      <c r="G10058" s="1">
        <v>15.1</v>
      </c>
      <c r="H10058" s="1">
        <v>59</v>
      </c>
      <c r="I10058" s="1">
        <v>15.3</v>
      </c>
      <c r="J10058" s="1">
        <v>0.1</v>
      </c>
      <c r="K10058" s="1">
        <v>408</v>
      </c>
      <c r="L10058" s="1">
        <v>40</v>
      </c>
      <c r="M10058" s="6">
        <f t="shared" si="1000"/>
        <v>15.36983641277817</v>
      </c>
      <c r="N10058" s="1">
        <v>0</v>
      </c>
      <c r="O10058" s="1">
        <v>0</v>
      </c>
      <c r="P10058" s="12">
        <f t="shared" si="1007"/>
        <v>0</v>
      </c>
      <c r="Q10058" s="1">
        <v>0</v>
      </c>
      <c r="R10058" s="1">
        <v>0</v>
      </c>
      <c r="S10058" s="1">
        <v>0.9</v>
      </c>
      <c r="T10058" s="1">
        <v>0</v>
      </c>
      <c r="U10058" s="4" t="s">
        <v>62</v>
      </c>
      <c r="V10058">
        <v>0.48</v>
      </c>
      <c r="W10058">
        <v>0.4</v>
      </c>
      <c r="X10058">
        <v>0.76</v>
      </c>
      <c r="Y10058">
        <v>2.4300000000000002</v>
      </c>
      <c r="Z10058">
        <v>0.28000000000000003</v>
      </c>
      <c r="AA10058" s="5">
        <f t="shared" si="1003"/>
        <v>0.9</v>
      </c>
      <c r="AB10058" s="15" cm="1">
        <f t="array" ref="AB10058">_xlfn.SWITCH(U10058,"夏",122,"冬",90,"春",153,"秋",153,0)</f>
        <v>90</v>
      </c>
      <c r="AC10058" s="16">
        <f t="shared" si="1004"/>
        <v>81</v>
      </c>
      <c r="AD10058" s="5">
        <f>IFERROR(AA10058/D10058,0)</f>
        <v>9.4093047569262928E-3</v>
      </c>
      <c r="AE10058" s="15">
        <f t="shared" si="1005"/>
        <v>0.24657534246575341</v>
      </c>
      <c r="AF10058" s="5">
        <f>IFERROR(AD10058*AE10058*48,0)</f>
        <v>0.11136492205457968</v>
      </c>
    </row>
    <row r="10059" spans="2:32" x14ac:dyDescent="0.15">
      <c r="B10059" s="1" t="s">
        <v>55</v>
      </c>
      <c r="C10059" s="1" t="s">
        <v>59</v>
      </c>
      <c r="D10059" s="1">
        <v>95.65</v>
      </c>
      <c r="E10059" s="6">
        <v>3.6</v>
      </c>
      <c r="F10059" s="18">
        <v>0.8125</v>
      </c>
      <c r="G10059" s="1">
        <v>14.5</v>
      </c>
      <c r="H10059" s="1">
        <v>61</v>
      </c>
      <c r="I10059" s="1">
        <v>14.7</v>
      </c>
      <c r="J10059" s="1">
        <v>0.1</v>
      </c>
      <c r="K10059" s="1">
        <v>428</v>
      </c>
      <c r="L10059" s="1">
        <v>25</v>
      </c>
      <c r="M10059" s="6">
        <f t="shared" si="1000"/>
        <v>14.770273815352368</v>
      </c>
      <c r="N10059" s="1">
        <v>0</v>
      </c>
      <c r="O10059" s="1">
        <v>0</v>
      </c>
      <c r="P10059" s="12">
        <f t="shared" si="1007"/>
        <v>0</v>
      </c>
      <c r="Q10059" s="1">
        <v>0</v>
      </c>
      <c r="R10059" s="1">
        <v>2</v>
      </c>
      <c r="S10059" s="1">
        <v>0.9</v>
      </c>
      <c r="T10059" s="1">
        <v>0</v>
      </c>
      <c r="U10059" s="4" t="s">
        <v>62</v>
      </c>
      <c r="V10059">
        <v>0.48</v>
      </c>
      <c r="W10059">
        <v>0.4</v>
      </c>
      <c r="X10059">
        <v>0.76</v>
      </c>
      <c r="Y10059">
        <v>2.4300000000000002</v>
      </c>
      <c r="Z10059">
        <v>0.28000000000000003</v>
      </c>
      <c r="AA10059" s="5">
        <f t="shared" si="1003"/>
        <v>2.9</v>
      </c>
      <c r="AB10059" s="15" cm="1">
        <f t="array" ref="AB10059">_xlfn.SWITCH(U10059,"夏",122,"冬",90,"春",153,"秋",153,0)</f>
        <v>90</v>
      </c>
      <c r="AC10059" s="16">
        <f t="shared" si="1004"/>
        <v>261</v>
      </c>
      <c r="AD10059" s="5">
        <f>IFERROR(AA10059/D10059,0)</f>
        <v>3.0318870883429164E-2</v>
      </c>
      <c r="AE10059" s="15">
        <f t="shared" si="1005"/>
        <v>0.24657534246575341</v>
      </c>
      <c r="AF10059" s="5">
        <f>IFERROR(AD10059*AE10059*48,0)</f>
        <v>0.35884252662031224</v>
      </c>
    </row>
    <row r="10060" spans="2:32" x14ac:dyDescent="0.15">
      <c r="B10060" s="1" t="s">
        <v>55</v>
      </c>
      <c r="C10060" s="1" t="s">
        <v>59</v>
      </c>
      <c r="D10060" s="1">
        <v>95.65</v>
      </c>
      <c r="E10060" s="6">
        <v>3.6</v>
      </c>
      <c r="F10060" s="18">
        <v>0.83333333333333304</v>
      </c>
      <c r="G10060" s="1">
        <v>14.1</v>
      </c>
      <c r="H10060" s="1">
        <v>63</v>
      </c>
      <c r="I10060" s="1">
        <v>14.3</v>
      </c>
      <c r="J10060" s="1">
        <v>0.1</v>
      </c>
      <c r="K10060" s="1">
        <v>418</v>
      </c>
      <c r="L10060" s="1">
        <v>15</v>
      </c>
      <c r="M10060" s="6">
        <f t="shared" si="1000"/>
        <v>14.3705674475097</v>
      </c>
      <c r="N10060" s="1">
        <v>0</v>
      </c>
      <c r="O10060" s="1">
        <v>0</v>
      </c>
      <c r="P10060" s="12">
        <f t="shared" si="1007"/>
        <v>0</v>
      </c>
      <c r="Q10060" s="1">
        <v>0</v>
      </c>
      <c r="R10060" s="1">
        <v>0</v>
      </c>
      <c r="S10060" s="1">
        <v>0.8</v>
      </c>
      <c r="T10060" s="1">
        <v>0</v>
      </c>
      <c r="U10060" s="4" t="s">
        <v>62</v>
      </c>
      <c r="V10060">
        <v>0.48</v>
      </c>
      <c r="W10060">
        <v>0.4</v>
      </c>
      <c r="X10060">
        <v>0.76</v>
      </c>
      <c r="Y10060">
        <v>2.4300000000000002</v>
      </c>
      <c r="Z10060">
        <v>0.28000000000000003</v>
      </c>
      <c r="AA10060" s="5">
        <f t="shared" si="1003"/>
        <v>0.8</v>
      </c>
      <c r="AB10060" s="15" cm="1">
        <f t="array" ref="AB10060">_xlfn.SWITCH(U10060,"夏",122,"冬",90,"春",153,"秋",153,0)</f>
        <v>90</v>
      </c>
      <c r="AC10060" s="16">
        <f t="shared" si="1004"/>
        <v>72</v>
      </c>
      <c r="AD10060" s="5">
        <f>IFERROR(AA10060/D10060,0)</f>
        <v>8.3638264506011497E-3</v>
      </c>
      <c r="AE10060" s="15">
        <f t="shared" si="1005"/>
        <v>0.24657534246575341</v>
      </c>
      <c r="AF10060" s="5">
        <f>IFERROR(AD10060*AE10060*48,0)</f>
        <v>9.899104182629305E-2</v>
      </c>
    </row>
    <row r="10061" spans="2:32" x14ac:dyDescent="0.15">
      <c r="B10061" s="1" t="s">
        <v>55</v>
      </c>
      <c r="C10061" s="1" t="s">
        <v>59</v>
      </c>
      <c r="D10061" s="1">
        <v>95.65</v>
      </c>
      <c r="E10061" s="6">
        <v>3.6</v>
      </c>
      <c r="F10061" s="18">
        <v>0.85416666666666696</v>
      </c>
      <c r="G10061" s="1">
        <v>13.8</v>
      </c>
      <c r="H10061" s="1">
        <v>65</v>
      </c>
      <c r="I10061" s="1">
        <v>14</v>
      </c>
      <c r="J10061" s="1">
        <v>0.1</v>
      </c>
      <c r="K10061" s="1">
        <v>415</v>
      </c>
      <c r="L10061" s="1">
        <v>10</v>
      </c>
      <c r="M10061" s="6">
        <f t="shared" si="1000"/>
        <v>14.070788745652123</v>
      </c>
      <c r="N10061" s="1">
        <v>0</v>
      </c>
      <c r="O10061" s="1">
        <v>0</v>
      </c>
      <c r="P10061" s="12">
        <f t="shared" si="1007"/>
        <v>0</v>
      </c>
      <c r="Q10061" s="1">
        <v>0</v>
      </c>
      <c r="R10061" s="1">
        <v>0</v>
      </c>
      <c r="S10061" s="1">
        <v>0.7</v>
      </c>
      <c r="T10061" s="1">
        <v>0</v>
      </c>
      <c r="U10061" s="4" t="s">
        <v>62</v>
      </c>
      <c r="V10061">
        <v>0.48</v>
      </c>
      <c r="W10061">
        <v>0.4</v>
      </c>
      <c r="X10061">
        <v>0.76</v>
      </c>
      <c r="Y10061">
        <v>2.4300000000000002</v>
      </c>
      <c r="Z10061">
        <v>0.28000000000000003</v>
      </c>
      <c r="AA10061" s="5">
        <f t="shared" si="1003"/>
        <v>0.7</v>
      </c>
      <c r="AB10061" s="15" cm="1">
        <f t="array" ref="AB10061">_xlfn.SWITCH(U10061,"夏",122,"冬",90,"春",153,"秋",153,0)</f>
        <v>90</v>
      </c>
      <c r="AC10061" s="16">
        <f t="shared" si="1004"/>
        <v>62.999999999999993</v>
      </c>
      <c r="AD10061" s="5">
        <f>IFERROR(AA10061/D10061,0)</f>
        <v>7.3183481442760058E-3</v>
      </c>
      <c r="AE10061" s="15">
        <f t="shared" si="1005"/>
        <v>0.24657534246575341</v>
      </c>
      <c r="AF10061" s="5">
        <f>IFERROR(AD10061*AE10061*48,0)</f>
        <v>8.661716159800642E-2</v>
      </c>
    </row>
    <row r="10062" spans="2:32" x14ac:dyDescent="0.15">
      <c r="B10062" s="1" t="s">
        <v>55</v>
      </c>
      <c r="C10062" s="1" t="s">
        <v>59</v>
      </c>
      <c r="D10062" s="1">
        <v>95.65</v>
      </c>
      <c r="E10062" s="6">
        <v>3.6</v>
      </c>
      <c r="F10062" s="18">
        <v>0.875</v>
      </c>
      <c r="G10062" s="1">
        <v>13.6</v>
      </c>
      <c r="H10062" s="1">
        <v>67</v>
      </c>
      <c r="I10062" s="1">
        <v>13.8</v>
      </c>
      <c r="J10062" s="1">
        <v>0.1</v>
      </c>
      <c r="K10062" s="1">
        <v>413</v>
      </c>
      <c r="L10062" s="1">
        <v>10</v>
      </c>
      <c r="M10062" s="6">
        <f t="shared" ref="M10062:M10093" si="1009">IFERROR(POWER((I10062+273.15)^4+133500000*POWER(J10062,0.6)*(I10062-G10062),0.25)-273.15,I10062)</f>
        <v>13.870936791859492</v>
      </c>
      <c r="N10062" s="1">
        <v>0</v>
      </c>
      <c r="O10062" s="1">
        <v>0</v>
      </c>
      <c r="P10062" s="12">
        <f t="shared" si="1007"/>
        <v>0</v>
      </c>
      <c r="Q10062" s="1">
        <v>0</v>
      </c>
      <c r="R10062" s="1">
        <v>0</v>
      </c>
      <c r="S10062" s="1">
        <v>0.6</v>
      </c>
      <c r="T10062" s="1">
        <v>0</v>
      </c>
      <c r="U10062" s="4" t="s">
        <v>62</v>
      </c>
      <c r="V10062">
        <v>0.48</v>
      </c>
      <c r="W10062">
        <v>0.4</v>
      </c>
      <c r="X10062">
        <v>0.76</v>
      </c>
      <c r="Y10062">
        <v>2.4300000000000002</v>
      </c>
      <c r="Z10062">
        <v>0.28000000000000003</v>
      </c>
      <c r="AA10062" s="5">
        <f t="shared" si="1003"/>
        <v>0.6</v>
      </c>
      <c r="AB10062" s="15" cm="1">
        <f t="array" ref="AB10062">_xlfn.SWITCH(U10062,"夏",122,"冬",90,"春",153,"秋",153,0)</f>
        <v>90</v>
      </c>
      <c r="AC10062" s="16">
        <f t="shared" si="1004"/>
        <v>54</v>
      </c>
      <c r="AD10062" s="5">
        <f>IFERROR(AA10062/D10062,0)</f>
        <v>6.2728698379508618E-3</v>
      </c>
      <c r="AE10062" s="15">
        <f t="shared" si="1005"/>
        <v>0.24657534246575341</v>
      </c>
      <c r="AF10062" s="5">
        <f>IFERROR(AD10062*AE10062*48,0)</f>
        <v>7.4243281369719791E-2</v>
      </c>
    </row>
    <row r="10063" spans="2:32" x14ac:dyDescent="0.15">
      <c r="B10063" s="1" t="s">
        <v>55</v>
      </c>
      <c r="C10063" s="1" t="s">
        <v>59</v>
      </c>
      <c r="D10063" s="1">
        <v>95.65</v>
      </c>
      <c r="E10063" s="6">
        <v>3.6</v>
      </c>
      <c r="F10063" s="18">
        <v>0.89583333333333304</v>
      </c>
      <c r="G10063" s="1">
        <v>13.4</v>
      </c>
      <c r="H10063" s="1">
        <v>68</v>
      </c>
      <c r="I10063" s="1">
        <v>13.6</v>
      </c>
      <c r="J10063" s="1">
        <v>0.1</v>
      </c>
      <c r="K10063" s="1">
        <v>411</v>
      </c>
      <c r="L10063" s="1">
        <v>10</v>
      </c>
      <c r="M10063" s="6">
        <f t="shared" si="1009"/>
        <v>13.671085251029467</v>
      </c>
      <c r="N10063" s="1">
        <v>0</v>
      </c>
      <c r="O10063" s="1">
        <v>0</v>
      </c>
      <c r="P10063" s="12">
        <f t="shared" si="1007"/>
        <v>0</v>
      </c>
      <c r="Q10063" s="1">
        <v>0</v>
      </c>
      <c r="R10063" s="1">
        <v>0</v>
      </c>
      <c r="S10063" s="1">
        <v>0.5</v>
      </c>
      <c r="T10063" s="1">
        <v>0</v>
      </c>
      <c r="U10063" s="4" t="s">
        <v>62</v>
      </c>
      <c r="V10063">
        <v>0.48</v>
      </c>
      <c r="W10063">
        <v>0.4</v>
      </c>
      <c r="X10063">
        <v>0.76</v>
      </c>
      <c r="Y10063">
        <v>2.4300000000000002</v>
      </c>
      <c r="Z10063">
        <v>0.28000000000000003</v>
      </c>
      <c r="AA10063" s="5">
        <f t="shared" si="1003"/>
        <v>0.5</v>
      </c>
      <c r="AB10063" s="15" cm="1">
        <f t="array" ref="AB10063">_xlfn.SWITCH(U10063,"夏",122,"冬",90,"春",153,"秋",153,0)</f>
        <v>90</v>
      </c>
      <c r="AC10063" s="16">
        <f t="shared" si="1004"/>
        <v>45</v>
      </c>
      <c r="AD10063" s="5">
        <f>IFERROR(AA10063/D10063,0)</f>
        <v>5.2273915316257188E-3</v>
      </c>
      <c r="AE10063" s="15">
        <f t="shared" si="1005"/>
        <v>0.24657534246575341</v>
      </c>
      <c r="AF10063" s="5">
        <f>IFERROR(AD10063*AE10063*48,0)</f>
        <v>6.1869401141433161E-2</v>
      </c>
    </row>
    <row r="10064" spans="2:32" x14ac:dyDescent="0.15">
      <c r="B10064" s="1" t="s">
        <v>55</v>
      </c>
      <c r="C10064" s="1" t="s">
        <v>59</v>
      </c>
      <c r="D10064" s="1">
        <v>95.65</v>
      </c>
      <c r="E10064" s="6">
        <v>3.6</v>
      </c>
      <c r="F10064" s="18">
        <v>0.91666666666666696</v>
      </c>
      <c r="G10064" s="1">
        <v>13.3</v>
      </c>
      <c r="H10064" s="1">
        <v>69</v>
      </c>
      <c r="I10064" s="1">
        <v>13.5</v>
      </c>
      <c r="J10064" s="1">
        <v>0.1</v>
      </c>
      <c r="K10064" s="1">
        <v>410</v>
      </c>
      <c r="L10064" s="1">
        <v>10</v>
      </c>
      <c r="M10064" s="6">
        <f t="shared" si="1009"/>
        <v>13.571159635924857</v>
      </c>
      <c r="N10064" s="1">
        <v>0</v>
      </c>
      <c r="O10064" s="1">
        <v>0</v>
      </c>
      <c r="P10064" s="12">
        <f t="shared" si="1007"/>
        <v>0</v>
      </c>
      <c r="Q10064" s="1">
        <v>0</v>
      </c>
      <c r="R10064" s="1">
        <v>0</v>
      </c>
      <c r="S10064" s="1">
        <v>0.4</v>
      </c>
      <c r="T10064" s="1">
        <v>0</v>
      </c>
      <c r="U10064" s="4" t="s">
        <v>62</v>
      </c>
      <c r="V10064">
        <v>0.48</v>
      </c>
      <c r="W10064">
        <v>0.4</v>
      </c>
      <c r="X10064">
        <v>0.76</v>
      </c>
      <c r="Y10064">
        <v>2.4300000000000002</v>
      </c>
      <c r="Z10064">
        <v>0.28000000000000003</v>
      </c>
      <c r="AA10064" s="5">
        <f t="shared" si="1003"/>
        <v>0.4</v>
      </c>
      <c r="AB10064" s="15" cm="1">
        <f t="array" ref="AB10064">_xlfn.SWITCH(U10064,"夏",122,"冬",90,"春",153,"秋",153,0)</f>
        <v>90</v>
      </c>
      <c r="AC10064" s="16">
        <f t="shared" si="1004"/>
        <v>36</v>
      </c>
      <c r="AD10064" s="5">
        <f>IFERROR(AA10064/D10064,0)</f>
        <v>4.1819132253005748E-3</v>
      </c>
      <c r="AE10064" s="15">
        <f t="shared" si="1005"/>
        <v>0.24657534246575341</v>
      </c>
      <c r="AF10064" s="5">
        <f>IFERROR(AD10064*AE10064*48,0)</f>
        <v>4.9495520913146525E-2</v>
      </c>
    </row>
    <row r="10065" spans="2:32" x14ac:dyDescent="0.15">
      <c r="B10065" s="1" t="s">
        <v>56</v>
      </c>
      <c r="C10065" s="1" t="s">
        <v>59</v>
      </c>
      <c r="D10065" s="1">
        <v>95.65</v>
      </c>
      <c r="E10065" s="6">
        <v>3.6</v>
      </c>
      <c r="F10065" s="18">
        <v>0.33333333333333298</v>
      </c>
      <c r="G10065" s="1">
        <v>12.4</v>
      </c>
      <c r="H10065" s="1">
        <v>71</v>
      </c>
      <c r="I10065" s="1">
        <v>12.6</v>
      </c>
      <c r="J10065" s="1">
        <v>0.1</v>
      </c>
      <c r="K10065" s="1">
        <v>409</v>
      </c>
      <c r="L10065" s="1">
        <v>140</v>
      </c>
      <c r="M10065" s="6">
        <f t="shared" si="1009"/>
        <v>12.671833791930624</v>
      </c>
      <c r="N10065" s="1">
        <v>0</v>
      </c>
      <c r="O10065" s="1">
        <v>0</v>
      </c>
      <c r="P10065" s="12">
        <f t="shared" si="1007"/>
        <v>0</v>
      </c>
      <c r="Q10065" s="1">
        <v>0</v>
      </c>
      <c r="R10065" s="1">
        <v>1.9</v>
      </c>
      <c r="S10065" s="1">
        <v>0.8</v>
      </c>
      <c r="T10065" s="1">
        <v>0</v>
      </c>
      <c r="U10065" s="4" t="s">
        <v>62</v>
      </c>
      <c r="V10065">
        <v>0.48</v>
      </c>
      <c r="W10065">
        <v>0.4</v>
      </c>
      <c r="X10065">
        <v>0.76</v>
      </c>
      <c r="Y10065">
        <v>2.4300000000000002</v>
      </c>
      <c r="Z10065">
        <v>0.28000000000000003</v>
      </c>
      <c r="AA10065" s="5">
        <f t="shared" si="1003"/>
        <v>2.7</v>
      </c>
      <c r="AB10065" s="15" cm="1">
        <f t="array" ref="AB10065">_xlfn.SWITCH(U10065,"夏",122,"冬",90,"春",153,"秋",153,0)</f>
        <v>90</v>
      </c>
      <c r="AC10065" s="16">
        <f t="shared" si="1004"/>
        <v>243.00000000000003</v>
      </c>
      <c r="AD10065" s="5">
        <f>IFERROR(AA10065/D10065,0)</f>
        <v>2.8227914270778882E-2</v>
      </c>
      <c r="AE10065" s="15">
        <f t="shared" si="1005"/>
        <v>0.24657534246575341</v>
      </c>
      <c r="AF10065" s="5">
        <f>IFERROR(AD10065*AE10065*48,0)</f>
        <v>0.33409476616373907</v>
      </c>
    </row>
    <row r="10066" spans="2:32" x14ac:dyDescent="0.15">
      <c r="B10066" s="1" t="s">
        <v>56</v>
      </c>
      <c r="C10066" s="1" t="s">
        <v>59</v>
      </c>
      <c r="D10066" s="1">
        <v>95.65</v>
      </c>
      <c r="E10066" s="6">
        <v>3.6</v>
      </c>
      <c r="F10066" s="18">
        <v>0.35416666666666702</v>
      </c>
      <c r="G10066" s="1">
        <v>13.1</v>
      </c>
      <c r="H10066" s="1">
        <v>68</v>
      </c>
      <c r="I10066" s="1">
        <v>13.3</v>
      </c>
      <c r="J10066" s="1">
        <v>0.1</v>
      </c>
      <c r="K10066" s="1">
        <v>430</v>
      </c>
      <c r="L10066" s="1">
        <v>180</v>
      </c>
      <c r="M10066" s="6">
        <f t="shared" si="1009"/>
        <v>13.371308717240481</v>
      </c>
      <c r="N10066" s="7">
        <v>1</v>
      </c>
      <c r="O10066" s="11" cm="1">
        <f t="array" ref="O10066">ROUND(_xlfn.SWITCH(C10066,"建筑专教",IF(S10066&gt;0.1,1.38,1.28),"阶梯教室",IF(S10066&gt;0.1,1.15,1.05),"公共教室",IF(S10066&gt;0.1,1.22,1.12),IF(S10066&gt;0.1,1.2,1.1))+(MOD(ROW()*11,31)/31-0.5)*0.06,2)</f>
        <v>1.24</v>
      </c>
      <c r="P10066" s="12">
        <f t="shared" si="1007"/>
        <v>0.03</v>
      </c>
      <c r="Q10066" s="13">
        <f t="shared" ref="Q10066:Q10072" si="1010">(0.303*EXP(-0.036*(O10066*58.15))+0.028)*((O10066*58.15)-0.00305*(5733-6.99*(O10066*58.15)-(EXP(16.6536-4030.183/(G10066+235))*(H10066/100)))-0.42*((O10066*58.15)-58.15)-0.000017*(O10066*58.15)*(5867-(EXP(16.6536-4030.183/(G10066+235))*(H10066/100)))-0.0014*(O10066*58.15)*(34-G10066)-0.0000000396*IF(N10066*0.155&gt;0.078,1.05+0.645*N10066*0.155,1)*(POWER((35.7-0.028*(O10066*58.15)-N10066*0.155*(0.0000000396*IF(N10066*0.155&gt;0.078,1.05+0.645*N10066*0.155,1)*(POWER((35.7-0.028*(O10066*58.15)-N10066*0.155*0.1)+273,4)-POWER(M10066+273,4))+IF(N10066*0.155&gt;0.078,1.05+0.645*N10066*0.155,1)*IF(J10066&lt;0.2,2.38*ABS(35.7-0.028*(O10066*58.15)-G10066)^0.25,12.1*SQRT(J10066))*(35.7-0.028*(O10066*58.15)-G10066))+273),4)-POWER(M10066+273,4))-IF(N10066*0.155&gt;0.078,1.05+0.645*N10066*0.155,1)*IF(J10066&lt;0.2,2.38*ABS(35.7-0.028*(O10066*58.15)-N10066*0.155*0.1-G10066)^0.25,12.1*SQRT(J10066))*(35.7-0.028*(O10066*58.15)-N10066*0.155*0.1-G10066))</f>
        <v>-1.3168239527688175</v>
      </c>
      <c r="R10066" s="1">
        <v>2.2000000000000002</v>
      </c>
      <c r="S10066" s="1">
        <v>0.7</v>
      </c>
      <c r="T10066" s="1">
        <v>0.1</v>
      </c>
      <c r="U10066" s="4" t="s">
        <v>62</v>
      </c>
      <c r="V10066">
        <v>0.48</v>
      </c>
      <c r="W10066">
        <v>0.4</v>
      </c>
      <c r="X10066">
        <v>0.76</v>
      </c>
      <c r="Y10066">
        <v>2.4300000000000002</v>
      </c>
      <c r="Z10066">
        <v>0.28000000000000003</v>
      </c>
      <c r="AA10066" s="5">
        <f t="shared" si="1003"/>
        <v>3.0000000000000004</v>
      </c>
      <c r="AB10066" s="15" cm="1">
        <f t="array" ref="AB10066">_xlfn.SWITCH(U10066,"夏",122,"冬",90,"春",153,"秋",153,0)</f>
        <v>90</v>
      </c>
      <c r="AC10066" s="16">
        <f t="shared" si="1004"/>
        <v>270.00000000000006</v>
      </c>
      <c r="AD10066" s="5">
        <f>IFERROR(AA10066/D10066,0)</f>
        <v>3.1364349189754316E-2</v>
      </c>
      <c r="AE10066" s="15">
        <f t="shared" si="1005"/>
        <v>0.24657534246575341</v>
      </c>
      <c r="AF10066" s="5">
        <f>IFERROR(AD10066*AE10066*48,0)</f>
        <v>0.37121640684859902</v>
      </c>
    </row>
    <row r="10067" spans="2:32" x14ac:dyDescent="0.15">
      <c r="B10067" s="1" t="s">
        <v>56</v>
      </c>
      <c r="C10067" s="1" t="s">
        <v>59</v>
      </c>
      <c r="D10067" s="1">
        <v>95.65</v>
      </c>
      <c r="E10067" s="6">
        <v>3.6</v>
      </c>
      <c r="F10067" s="18">
        <v>0.375</v>
      </c>
      <c r="G10067" s="1">
        <v>13.9</v>
      </c>
      <c r="H10067" s="1">
        <v>64</v>
      </c>
      <c r="I10067" s="1">
        <v>14.1</v>
      </c>
      <c r="J10067" s="1">
        <v>0.1</v>
      </c>
      <c r="K10067" s="1">
        <v>565</v>
      </c>
      <c r="L10067" s="1">
        <v>240</v>
      </c>
      <c r="M10067" s="6">
        <f t="shared" si="1009"/>
        <v>14.170714876960687</v>
      </c>
      <c r="N10067" s="7">
        <v>1</v>
      </c>
      <c r="O10067" s="11" cm="1">
        <f t="array" ref="O10067">ROUND(_xlfn.SWITCH(C10067,"建筑专教",IF(S10067&gt;0.1,1.38,1.28),"阶梯教室",IF(S10067&gt;0.1,1.15,1.05),"公共教室",IF(S10067&gt;0.1,1.22,1.12),IF(S10067&gt;0.1,1.2,1.1))+(MOD(ROW()*11,31)/31-0.5)*0.06,2)</f>
        <v>1.2</v>
      </c>
      <c r="P10067" s="12">
        <f t="shared" si="1007"/>
        <v>0.15</v>
      </c>
      <c r="Q10067" s="13">
        <f t="shared" si="1010"/>
        <v>-1.2305638772159075</v>
      </c>
      <c r="R10067" s="1">
        <v>2.5</v>
      </c>
      <c r="S10067" s="1">
        <v>0.6</v>
      </c>
      <c r="T10067" s="1">
        <v>0.2</v>
      </c>
      <c r="U10067" s="4" t="s">
        <v>62</v>
      </c>
      <c r="V10067">
        <v>0.48</v>
      </c>
      <c r="W10067">
        <v>0.4</v>
      </c>
      <c r="X10067">
        <v>0.76</v>
      </c>
      <c r="Y10067">
        <v>2.4300000000000002</v>
      </c>
      <c r="Z10067">
        <v>0.28000000000000003</v>
      </c>
      <c r="AA10067" s="5">
        <f t="shared" si="1003"/>
        <v>3.3000000000000003</v>
      </c>
      <c r="AB10067" s="15" cm="1">
        <f t="array" ref="AB10067">_xlfn.SWITCH(U10067,"夏",122,"冬",90,"春",153,"秋",153,0)</f>
        <v>90</v>
      </c>
      <c r="AC10067" s="16">
        <f t="shared" si="1004"/>
        <v>297</v>
      </c>
      <c r="AD10067" s="5">
        <f>IFERROR(AA10067/D10067,0)</f>
        <v>3.4500784108729747E-2</v>
      </c>
      <c r="AE10067" s="15">
        <f t="shared" si="1005"/>
        <v>0.24657534246575341</v>
      </c>
      <c r="AF10067" s="5">
        <f>IFERROR(AD10067*AE10067*48,0)</f>
        <v>0.40833804753345893</v>
      </c>
    </row>
    <row r="10068" spans="2:32" x14ac:dyDescent="0.15">
      <c r="B10068" s="1" t="s">
        <v>56</v>
      </c>
      <c r="C10068" s="1" t="s">
        <v>59</v>
      </c>
      <c r="D10068" s="1">
        <v>95.65</v>
      </c>
      <c r="E10068" s="6">
        <v>3.6</v>
      </c>
      <c r="F10068" s="18">
        <v>0.39583333333333298</v>
      </c>
      <c r="G10068" s="1">
        <v>14.7</v>
      </c>
      <c r="H10068" s="1">
        <v>60</v>
      </c>
      <c r="I10068" s="1">
        <v>14.9</v>
      </c>
      <c r="J10068" s="1">
        <v>0.1</v>
      </c>
      <c r="K10068" s="1">
        <v>675</v>
      </c>
      <c r="L10068" s="1">
        <v>280</v>
      </c>
      <c r="M10068" s="6">
        <f t="shared" si="1009"/>
        <v>14.970127609813687</v>
      </c>
      <c r="N10068" s="7">
        <v>1</v>
      </c>
      <c r="O10068" s="11" cm="1">
        <f t="array" ref="O10068">ROUND(_xlfn.SWITCH(C10068,"建筑专教",IF(S10068&gt;0.1,1.38,1.28),"阶梯教室",IF(S10068&gt;0.1,1.15,1.05),"公共教室",IF(S10068&gt;0.1,1.22,1.12),IF(S10068&gt;0.1,1.2,1.1))+(MOD(ROW()*11,31)/31-0.5)*0.06,2)</f>
        <v>1.22</v>
      </c>
      <c r="P10068" s="12">
        <f t="shared" si="1007"/>
        <v>0.25</v>
      </c>
      <c r="Q10068" s="13">
        <f t="shared" si="1010"/>
        <v>-0.97307087432931549</v>
      </c>
      <c r="R10068" s="1">
        <v>2.8</v>
      </c>
      <c r="S10068" s="1">
        <v>0.5</v>
      </c>
      <c r="T10068" s="1">
        <v>0.3</v>
      </c>
      <c r="U10068" s="4" t="s">
        <v>62</v>
      </c>
      <c r="V10068">
        <v>0.48</v>
      </c>
      <c r="W10068">
        <v>0.4</v>
      </c>
      <c r="X10068">
        <v>0.76</v>
      </c>
      <c r="Y10068">
        <v>2.4300000000000002</v>
      </c>
      <c r="Z10068">
        <v>0.28000000000000003</v>
      </c>
      <c r="AA10068" s="5">
        <f t="shared" si="1003"/>
        <v>3.5999999999999996</v>
      </c>
      <c r="AB10068" s="15" cm="1">
        <f t="array" ref="AB10068">_xlfn.SWITCH(U10068,"夏",122,"冬",90,"春",153,"秋",153,0)</f>
        <v>90</v>
      </c>
      <c r="AC10068" s="16">
        <f t="shared" si="1004"/>
        <v>323.99999999999994</v>
      </c>
      <c r="AD10068" s="5">
        <f>IFERROR(AA10068/D10068,0)</f>
        <v>3.7637219027705171E-2</v>
      </c>
      <c r="AE10068" s="15">
        <f t="shared" si="1005"/>
        <v>0.24657534246575341</v>
      </c>
      <c r="AF10068" s="5">
        <f>IFERROR(AD10068*AE10068*48,0)</f>
        <v>0.44545968821831872</v>
      </c>
    </row>
    <row r="10069" spans="2:32" x14ac:dyDescent="0.15">
      <c r="B10069" s="1" t="s">
        <v>56</v>
      </c>
      <c r="C10069" s="1" t="s">
        <v>59</v>
      </c>
      <c r="D10069" s="1">
        <v>95.65</v>
      </c>
      <c r="E10069" s="6">
        <v>3.6</v>
      </c>
      <c r="F10069" s="18">
        <v>0.41666666666666702</v>
      </c>
      <c r="G10069" s="1">
        <v>15.5</v>
      </c>
      <c r="H10069" s="1">
        <v>57</v>
      </c>
      <c r="I10069" s="1">
        <v>15.7</v>
      </c>
      <c r="J10069" s="1">
        <v>0.1</v>
      </c>
      <c r="K10069" s="1">
        <v>760</v>
      </c>
      <c r="L10069" s="1">
        <v>310</v>
      </c>
      <c r="M10069" s="6">
        <f t="shared" si="1009"/>
        <v>15.76954682514986</v>
      </c>
      <c r="N10069" s="7">
        <v>1</v>
      </c>
      <c r="O10069" s="11" cm="1">
        <f t="array" ref="O10069">ROUND(_xlfn.SWITCH(C10069,"建筑专教",IF(S10069&gt;0.1,1.38,1.28),"阶梯教室",IF(S10069&gt;0.1,1.15,1.05),"公共教室",IF(S10069&gt;0.1,1.22,1.12),IF(S10069&gt;0.1,1.2,1.1))+(MOD(ROW()*11,31)/31-0.5)*0.06,2)</f>
        <v>1.24</v>
      </c>
      <c r="P10069" s="12">
        <f t="shared" si="1007"/>
        <v>0.33</v>
      </c>
      <c r="Q10069" s="13">
        <f t="shared" si="1010"/>
        <v>-0.73037720136340212</v>
      </c>
      <c r="R10069" s="1">
        <v>2.9</v>
      </c>
      <c r="S10069" s="1">
        <v>0.4</v>
      </c>
      <c r="T10069" s="1">
        <v>0.4</v>
      </c>
      <c r="U10069" s="4" t="s">
        <v>62</v>
      </c>
      <c r="V10069">
        <v>0.48</v>
      </c>
      <c r="W10069">
        <v>0.4</v>
      </c>
      <c r="X10069">
        <v>0.76</v>
      </c>
      <c r="Y10069">
        <v>2.4300000000000002</v>
      </c>
      <c r="Z10069">
        <v>0.28000000000000003</v>
      </c>
      <c r="AA10069" s="5">
        <f t="shared" si="1003"/>
        <v>3.6999999999999997</v>
      </c>
      <c r="AB10069" s="15" cm="1">
        <f t="array" ref="AB10069">_xlfn.SWITCH(U10069,"夏",122,"冬",90,"春",153,"秋",153,0)</f>
        <v>90</v>
      </c>
      <c r="AC10069" s="16">
        <f t="shared" si="1004"/>
        <v>333</v>
      </c>
      <c r="AD10069" s="5">
        <f>IFERROR(AA10069/D10069,0)</f>
        <v>3.8682697334030312E-2</v>
      </c>
      <c r="AE10069" s="15">
        <f t="shared" si="1005"/>
        <v>0.24657534246575341</v>
      </c>
      <c r="AF10069" s="5">
        <f>IFERROR(AD10069*AE10069*48,0)</f>
        <v>0.45783356844660528</v>
      </c>
    </row>
    <row r="10070" spans="2:32" x14ac:dyDescent="0.15">
      <c r="B10070" s="1" t="s">
        <v>56</v>
      </c>
      <c r="C10070" s="1" t="s">
        <v>59</v>
      </c>
      <c r="D10070" s="1">
        <v>95.65</v>
      </c>
      <c r="E10070" s="6">
        <v>3.6</v>
      </c>
      <c r="F10070" s="18">
        <v>0.4375</v>
      </c>
      <c r="G10070" s="1">
        <v>16.2</v>
      </c>
      <c r="H10070" s="1">
        <v>54</v>
      </c>
      <c r="I10070" s="1">
        <v>16.399999999999999</v>
      </c>
      <c r="J10070" s="1">
        <v>0.1</v>
      </c>
      <c r="K10070" s="1">
        <v>810</v>
      </c>
      <c r="L10070" s="1">
        <v>340</v>
      </c>
      <c r="M10070" s="6">
        <f t="shared" si="1009"/>
        <v>16.469043886107613</v>
      </c>
      <c r="N10070" s="7">
        <v>1</v>
      </c>
      <c r="O10070" s="11" cm="1">
        <f t="array" ref="O10070">ROUND(_xlfn.SWITCH(C10070,"建筑专教",IF(S10070&gt;0.1,1.38,1.28),"阶梯教室",IF(S10070&gt;0.1,1.15,1.05),"公共教室",IF(S10070&gt;0.1,1.22,1.12),IF(S10070&gt;0.1,1.2,1.1))+(MOD(ROW()*11,31)/31-0.5)*0.06,2)</f>
        <v>1.2</v>
      </c>
      <c r="P10070" s="12">
        <f t="shared" si="1007"/>
        <v>0.37</v>
      </c>
      <c r="Q10070" s="13">
        <f t="shared" si="1010"/>
        <v>-0.65994669803309114</v>
      </c>
      <c r="R10070" s="1">
        <v>2.7</v>
      </c>
      <c r="S10070" s="1">
        <v>0.4</v>
      </c>
      <c r="T10070" s="1">
        <v>0.4</v>
      </c>
      <c r="U10070" s="4" t="s">
        <v>62</v>
      </c>
      <c r="V10070">
        <v>0.48</v>
      </c>
      <c r="W10070">
        <v>0.4</v>
      </c>
      <c r="X10070">
        <v>0.76</v>
      </c>
      <c r="Y10070">
        <v>2.4300000000000002</v>
      </c>
      <c r="Z10070">
        <v>0.28000000000000003</v>
      </c>
      <c r="AA10070" s="5">
        <f t="shared" si="1003"/>
        <v>3.5</v>
      </c>
      <c r="AB10070" s="15" cm="1">
        <f t="array" ref="AB10070">_xlfn.SWITCH(U10070,"夏",122,"冬",90,"春",153,"秋",153,0)</f>
        <v>90</v>
      </c>
      <c r="AC10070" s="16">
        <f t="shared" si="1004"/>
        <v>315</v>
      </c>
      <c r="AD10070" s="5">
        <f>IFERROR(AA10070/D10070,0)</f>
        <v>3.659174072138003E-2</v>
      </c>
      <c r="AE10070" s="15">
        <f t="shared" si="1005"/>
        <v>0.24657534246575341</v>
      </c>
      <c r="AF10070" s="5">
        <f>IFERROR(AD10070*AE10070*48,0)</f>
        <v>0.43308580799003216</v>
      </c>
    </row>
    <row r="10071" spans="2:32" x14ac:dyDescent="0.15">
      <c r="B10071" s="1" t="s">
        <v>56</v>
      </c>
      <c r="C10071" s="1" t="s">
        <v>59</v>
      </c>
      <c r="D10071" s="1">
        <v>95.65</v>
      </c>
      <c r="E10071" s="6">
        <v>3.6</v>
      </c>
      <c r="F10071" s="18">
        <v>0.45833333333333298</v>
      </c>
      <c r="G10071" s="1">
        <v>16.7</v>
      </c>
      <c r="H10071" s="1">
        <v>52</v>
      </c>
      <c r="I10071" s="1">
        <v>16.899999999999999</v>
      </c>
      <c r="J10071" s="1">
        <v>0.1</v>
      </c>
      <c r="K10071" s="1">
        <v>780</v>
      </c>
      <c r="L10071" s="1">
        <v>360</v>
      </c>
      <c r="M10071" s="6">
        <f t="shared" si="1009"/>
        <v>16.96868760818694</v>
      </c>
      <c r="N10071" s="7">
        <v>1</v>
      </c>
      <c r="O10071" s="11" cm="1">
        <f t="array" ref="O10071">ROUND(_xlfn.SWITCH(C10071,"建筑专教",IF(S10071&gt;0.1,1.38,1.28),"阶梯教室",IF(S10071&gt;0.1,1.15,1.05),"公共教室",IF(S10071&gt;0.1,1.22,1.12),IF(S10071&gt;0.1,1.2,1.1))+(MOD(ROW()*11,31)/31-0.5)*0.06,2)</f>
        <v>1.22</v>
      </c>
      <c r="P10071" s="12">
        <f t="shared" si="1007"/>
        <v>0.35</v>
      </c>
      <c r="Q10071" s="13">
        <f t="shared" si="1010"/>
        <v>-0.49681490248921306</v>
      </c>
      <c r="R10071" s="1">
        <v>2.5</v>
      </c>
      <c r="S10071" s="1">
        <v>0.4</v>
      </c>
      <c r="T10071" s="1">
        <v>0.3</v>
      </c>
      <c r="U10071" s="4" t="s">
        <v>62</v>
      </c>
      <c r="V10071">
        <v>0.48</v>
      </c>
      <c r="W10071">
        <v>0.4</v>
      </c>
      <c r="X10071">
        <v>0.76</v>
      </c>
      <c r="Y10071">
        <v>2.4300000000000002</v>
      </c>
      <c r="Z10071">
        <v>0.28000000000000003</v>
      </c>
      <c r="AA10071" s="5">
        <f t="shared" si="1003"/>
        <v>3.1999999999999997</v>
      </c>
      <c r="AB10071" s="15" cm="1">
        <f t="array" ref="AB10071">_xlfn.SWITCH(U10071,"夏",122,"冬",90,"春",153,"秋",153,0)</f>
        <v>90</v>
      </c>
      <c r="AC10071" s="16">
        <f t="shared" si="1004"/>
        <v>288</v>
      </c>
      <c r="AD10071" s="5">
        <f>IFERROR(AA10071/D10071,0)</f>
        <v>3.3455305802404599E-2</v>
      </c>
      <c r="AE10071" s="15">
        <f t="shared" si="1005"/>
        <v>0.24657534246575341</v>
      </c>
      <c r="AF10071" s="5">
        <f>IFERROR(AD10071*AE10071*48,0)</f>
        <v>0.3959641673051722</v>
      </c>
    </row>
    <row r="10072" spans="2:32" x14ac:dyDescent="0.15">
      <c r="B10072" s="1" t="s">
        <v>56</v>
      </c>
      <c r="C10072" s="1" t="s">
        <v>59</v>
      </c>
      <c r="D10072" s="1">
        <v>95.65</v>
      </c>
      <c r="E10072" s="6">
        <v>3.6</v>
      </c>
      <c r="F10072" s="18">
        <v>0.47916666666666702</v>
      </c>
      <c r="G10072" s="1">
        <v>17.100000000000001</v>
      </c>
      <c r="H10072" s="1">
        <v>50</v>
      </c>
      <c r="I10072" s="1">
        <v>17.3</v>
      </c>
      <c r="J10072" s="1">
        <v>0.1</v>
      </c>
      <c r="K10072" s="1">
        <v>670</v>
      </c>
      <c r="L10072" s="1">
        <v>380</v>
      </c>
      <c r="M10072" s="6">
        <f t="shared" si="1009"/>
        <v>17.368404348121373</v>
      </c>
      <c r="N10072" s="7">
        <v>1</v>
      </c>
      <c r="O10072" s="11" cm="1">
        <f t="array" ref="O10072">ROUND(_xlfn.SWITCH(C10072,"建筑专教",IF(S10072&gt;0.1,1.38,1.28),"阶梯教室",IF(S10072&gt;0.1,1.15,1.05),"公共教室",IF(S10072&gt;0.1,1.22,1.12),IF(S10072&gt;0.1,1.2,1.1))+(MOD(ROW()*11,31)/31-0.5)*0.06,2)</f>
        <v>1.25</v>
      </c>
      <c r="P10072" s="12">
        <f t="shared" si="1007"/>
        <v>0.25</v>
      </c>
      <c r="Q10072" s="13">
        <f t="shared" si="1010"/>
        <v>-0.34407969408502759</v>
      </c>
      <c r="R10072" s="1">
        <v>2.1</v>
      </c>
      <c r="S10072" s="1">
        <v>0.5</v>
      </c>
      <c r="T10072" s="1">
        <v>0.2</v>
      </c>
      <c r="U10072" s="4" t="s">
        <v>62</v>
      </c>
      <c r="V10072">
        <v>0.48</v>
      </c>
      <c r="W10072">
        <v>0.4</v>
      </c>
      <c r="X10072">
        <v>0.76</v>
      </c>
      <c r="Y10072">
        <v>2.4300000000000002</v>
      </c>
      <c r="Z10072">
        <v>0.28000000000000003</v>
      </c>
      <c r="AA10072" s="5">
        <f t="shared" si="1003"/>
        <v>2.8000000000000003</v>
      </c>
      <c r="AB10072" s="15" cm="1">
        <f t="array" ref="AB10072">_xlfn.SWITCH(U10072,"夏",122,"冬",90,"春",153,"秋",153,0)</f>
        <v>90</v>
      </c>
      <c r="AC10072" s="16">
        <f t="shared" si="1004"/>
        <v>252.00000000000003</v>
      </c>
      <c r="AD10072" s="5">
        <f>IFERROR(AA10072/D10072,0)</f>
        <v>2.9273392577104027E-2</v>
      </c>
      <c r="AE10072" s="15">
        <f t="shared" si="1005"/>
        <v>0.24657534246575341</v>
      </c>
      <c r="AF10072" s="5">
        <f>IFERROR(AD10072*AE10072*48,0)</f>
        <v>0.34646864639202574</v>
      </c>
    </row>
    <row r="10073" spans="2:32" x14ac:dyDescent="0.15">
      <c r="B10073" s="1" t="s">
        <v>56</v>
      </c>
      <c r="C10073" s="1" t="s">
        <v>59</v>
      </c>
      <c r="D10073" s="1">
        <v>95.65</v>
      </c>
      <c r="E10073" s="6">
        <v>3.6</v>
      </c>
      <c r="F10073" s="18">
        <v>0.5</v>
      </c>
      <c r="G10073" s="1">
        <v>17.3</v>
      </c>
      <c r="H10073" s="1">
        <v>49</v>
      </c>
      <c r="I10073" s="1">
        <v>17.5</v>
      </c>
      <c r="J10073" s="1">
        <v>0.1</v>
      </c>
      <c r="K10073" s="1">
        <v>525</v>
      </c>
      <c r="L10073" s="1">
        <v>400</v>
      </c>
      <c r="M10073" s="6">
        <f t="shared" si="1009"/>
        <v>17.568263301815989</v>
      </c>
      <c r="N10073" s="1">
        <v>0</v>
      </c>
      <c r="O10073" s="1">
        <v>0</v>
      </c>
      <c r="P10073" s="12">
        <f t="shared" si="1007"/>
        <v>0</v>
      </c>
      <c r="Q10073" s="1">
        <v>0</v>
      </c>
      <c r="R10073" s="1">
        <v>0</v>
      </c>
      <c r="S10073" s="1">
        <v>0.6</v>
      </c>
      <c r="T10073" s="1">
        <v>0</v>
      </c>
      <c r="U10073" s="4" t="s">
        <v>62</v>
      </c>
      <c r="V10073">
        <v>0.48</v>
      </c>
      <c r="W10073">
        <v>0.4</v>
      </c>
      <c r="X10073">
        <v>0.76</v>
      </c>
      <c r="Y10073">
        <v>2.4300000000000002</v>
      </c>
      <c r="Z10073">
        <v>0.28000000000000003</v>
      </c>
      <c r="AA10073" s="5">
        <f t="shared" si="1003"/>
        <v>0.6</v>
      </c>
      <c r="AB10073" s="15" cm="1">
        <f t="array" ref="AB10073">_xlfn.SWITCH(U10073,"夏",122,"冬",90,"春",153,"秋",153,0)</f>
        <v>90</v>
      </c>
      <c r="AC10073" s="16">
        <f t="shared" si="1004"/>
        <v>54</v>
      </c>
      <c r="AD10073" s="5">
        <f>IFERROR(AA10073/D10073,0)</f>
        <v>6.2728698379508618E-3</v>
      </c>
      <c r="AE10073" s="15">
        <f t="shared" si="1005"/>
        <v>0.24657534246575341</v>
      </c>
      <c r="AF10073" s="5">
        <f>IFERROR(AD10073*AE10073*48,0)</f>
        <v>7.4243281369719791E-2</v>
      </c>
    </row>
    <row r="10074" spans="2:32" x14ac:dyDescent="0.15">
      <c r="B10074" s="1" t="s">
        <v>56</v>
      </c>
      <c r="C10074" s="1" t="s">
        <v>59</v>
      </c>
      <c r="D10074" s="1">
        <v>95.65</v>
      </c>
      <c r="E10074" s="6">
        <v>3.6</v>
      </c>
      <c r="F10074" s="18">
        <v>0.52083333333333304</v>
      </c>
      <c r="G10074" s="1">
        <v>16.899999999999999</v>
      </c>
      <c r="H10074" s="1">
        <v>51</v>
      </c>
      <c r="I10074" s="1">
        <v>17.100000000000001</v>
      </c>
      <c r="J10074" s="1">
        <v>0.1</v>
      </c>
      <c r="K10074" s="1">
        <v>460</v>
      </c>
      <c r="L10074" s="1">
        <v>390</v>
      </c>
      <c r="M10074" s="6">
        <f t="shared" si="1009"/>
        <v>17.168545783132174</v>
      </c>
      <c r="N10074" s="1">
        <v>0</v>
      </c>
      <c r="O10074" s="1">
        <v>0</v>
      </c>
      <c r="P10074" s="12">
        <f t="shared" si="1007"/>
        <v>0</v>
      </c>
      <c r="Q10074" s="1">
        <v>0</v>
      </c>
      <c r="R10074" s="1">
        <v>0</v>
      </c>
      <c r="S10074" s="1">
        <v>0.5</v>
      </c>
      <c r="T10074" s="1">
        <v>0</v>
      </c>
      <c r="U10074" s="4" t="s">
        <v>62</v>
      </c>
      <c r="V10074">
        <v>0.48</v>
      </c>
      <c r="W10074">
        <v>0.4</v>
      </c>
      <c r="X10074">
        <v>0.76</v>
      </c>
      <c r="Y10074">
        <v>2.4300000000000002</v>
      </c>
      <c r="Z10074">
        <v>0.28000000000000003</v>
      </c>
      <c r="AA10074" s="5">
        <f t="shared" si="1003"/>
        <v>0.5</v>
      </c>
      <c r="AB10074" s="15" cm="1">
        <f t="array" ref="AB10074">_xlfn.SWITCH(U10074,"夏",122,"冬",90,"春",153,"秋",153,0)</f>
        <v>90</v>
      </c>
      <c r="AC10074" s="16">
        <f t="shared" si="1004"/>
        <v>45</v>
      </c>
      <c r="AD10074" s="5">
        <f>IFERROR(AA10074/D10074,0)</f>
        <v>5.2273915316257188E-3</v>
      </c>
      <c r="AE10074" s="15">
        <f t="shared" si="1005"/>
        <v>0.24657534246575341</v>
      </c>
      <c r="AF10074" s="5">
        <f>IFERROR(AD10074*AE10074*48,0)</f>
        <v>6.1869401141433161E-2</v>
      </c>
    </row>
    <row r="10075" spans="2:32" x14ac:dyDescent="0.15">
      <c r="B10075" s="1" t="s">
        <v>56</v>
      </c>
      <c r="C10075" s="1" t="s">
        <v>59</v>
      </c>
      <c r="D10075" s="1">
        <v>95.65</v>
      </c>
      <c r="E10075" s="6">
        <v>3.6</v>
      </c>
      <c r="F10075" s="18">
        <v>0.54166666666666696</v>
      </c>
      <c r="G10075" s="1">
        <v>16.600000000000001</v>
      </c>
      <c r="H10075" s="1">
        <v>53</v>
      </c>
      <c r="I10075" s="1">
        <v>16.8</v>
      </c>
      <c r="J10075" s="1">
        <v>0.1</v>
      </c>
      <c r="K10075" s="1">
        <v>428</v>
      </c>
      <c r="L10075" s="1">
        <v>370</v>
      </c>
      <c r="M10075" s="6">
        <f t="shared" si="1009"/>
        <v>16.86875866740138</v>
      </c>
      <c r="N10075" s="1">
        <v>0</v>
      </c>
      <c r="O10075" s="1">
        <v>0</v>
      </c>
      <c r="P10075" s="12">
        <f t="shared" si="1007"/>
        <v>0</v>
      </c>
      <c r="Q10075" s="1">
        <v>0</v>
      </c>
      <c r="R10075" s="1">
        <v>0</v>
      </c>
      <c r="S10075" s="1">
        <v>0.5</v>
      </c>
      <c r="T10075" s="1">
        <v>0</v>
      </c>
      <c r="U10075" s="4" t="s">
        <v>62</v>
      </c>
      <c r="V10075">
        <v>0.48</v>
      </c>
      <c r="W10075">
        <v>0.4</v>
      </c>
      <c r="X10075">
        <v>0.76</v>
      </c>
      <c r="Y10075">
        <v>2.4300000000000002</v>
      </c>
      <c r="Z10075">
        <v>0.28000000000000003</v>
      </c>
      <c r="AA10075" s="5">
        <f t="shared" si="1003"/>
        <v>0.5</v>
      </c>
      <c r="AB10075" s="15" cm="1">
        <f t="array" ref="AB10075">_xlfn.SWITCH(U10075,"夏",122,"冬",90,"春",153,"秋",153,0)</f>
        <v>90</v>
      </c>
      <c r="AC10075" s="16">
        <f t="shared" si="1004"/>
        <v>45</v>
      </c>
      <c r="AD10075" s="5">
        <f>IFERROR(AA10075/D10075,0)</f>
        <v>5.2273915316257188E-3</v>
      </c>
      <c r="AE10075" s="15">
        <f t="shared" si="1005"/>
        <v>0.24657534246575341</v>
      </c>
      <c r="AF10075" s="5">
        <f>IFERROR(AD10075*AE10075*48,0)</f>
        <v>6.1869401141433161E-2</v>
      </c>
    </row>
    <row r="10076" spans="2:32" x14ac:dyDescent="0.15">
      <c r="B10076" s="1" t="s">
        <v>56</v>
      </c>
      <c r="C10076" s="1" t="s">
        <v>59</v>
      </c>
      <c r="D10076" s="1">
        <v>95.65</v>
      </c>
      <c r="E10076" s="6">
        <v>3.6</v>
      </c>
      <c r="F10076" s="18">
        <v>0.5625</v>
      </c>
      <c r="G10076" s="1">
        <v>16.3</v>
      </c>
      <c r="H10076" s="1">
        <v>56</v>
      </c>
      <c r="I10076" s="1">
        <v>16.5</v>
      </c>
      <c r="J10076" s="1">
        <v>0.1</v>
      </c>
      <c r="K10076" s="1">
        <v>415</v>
      </c>
      <c r="L10076" s="1">
        <v>350</v>
      </c>
      <c r="M10076" s="6">
        <f t="shared" si="1009"/>
        <v>16.568972433815077</v>
      </c>
      <c r="N10076" s="1">
        <v>0</v>
      </c>
      <c r="O10076" s="1">
        <v>0</v>
      </c>
      <c r="P10076" s="12">
        <f t="shared" si="1007"/>
        <v>0</v>
      </c>
      <c r="Q10076" s="1">
        <v>0</v>
      </c>
      <c r="R10076" s="1">
        <v>0</v>
      </c>
      <c r="S10076" s="1">
        <v>0.6</v>
      </c>
      <c r="T10076" s="1">
        <v>0</v>
      </c>
      <c r="U10076" s="4" t="s">
        <v>62</v>
      </c>
      <c r="V10076">
        <v>0.48</v>
      </c>
      <c r="W10076">
        <v>0.4</v>
      </c>
      <c r="X10076">
        <v>0.76</v>
      </c>
      <c r="Y10076">
        <v>2.4300000000000002</v>
      </c>
      <c r="Z10076">
        <v>0.28000000000000003</v>
      </c>
      <c r="AA10076" s="5">
        <f t="shared" si="1003"/>
        <v>0.6</v>
      </c>
      <c r="AB10076" s="15" cm="1">
        <f t="array" ref="AB10076">_xlfn.SWITCH(U10076,"夏",122,"冬",90,"春",153,"秋",153,0)</f>
        <v>90</v>
      </c>
      <c r="AC10076" s="16">
        <f t="shared" si="1004"/>
        <v>54</v>
      </c>
      <c r="AD10076" s="5">
        <f>IFERROR(AA10076/D10076,0)</f>
        <v>6.2728698379508618E-3</v>
      </c>
      <c r="AE10076" s="15">
        <f t="shared" si="1005"/>
        <v>0.24657534246575341</v>
      </c>
      <c r="AF10076" s="5">
        <f>IFERROR(AD10076*AE10076*48,0)</f>
        <v>7.4243281369719791E-2</v>
      </c>
    </row>
    <row r="10077" spans="2:32" x14ac:dyDescent="0.15">
      <c r="B10077" s="1" t="s">
        <v>56</v>
      </c>
      <c r="C10077" s="1" t="s">
        <v>59</v>
      </c>
      <c r="D10077" s="1">
        <v>95.65</v>
      </c>
      <c r="E10077" s="6">
        <v>3.6</v>
      </c>
      <c r="F10077" s="18">
        <v>0.58333333333333304</v>
      </c>
      <c r="G10077" s="1">
        <v>16.600000000000001</v>
      </c>
      <c r="H10077" s="1">
        <v>53</v>
      </c>
      <c r="I10077" s="1">
        <v>16.8</v>
      </c>
      <c r="J10077" s="1">
        <v>0.1</v>
      </c>
      <c r="K10077" s="1">
        <v>540</v>
      </c>
      <c r="L10077" s="1">
        <v>320</v>
      </c>
      <c r="M10077" s="6">
        <f t="shared" si="1009"/>
        <v>16.86875866740138</v>
      </c>
      <c r="N10077" s="7">
        <v>1</v>
      </c>
      <c r="O10077" s="11" cm="1">
        <f t="array" ref="O10077">ROUND(_xlfn.SWITCH(C10077,"建筑专教",IF(S10077&gt;0.1,1.38,1.28),"阶梯教室",IF(S10077&gt;0.1,1.15,1.05),"公共教室",IF(S10077&gt;0.1,1.22,1.12),IF(S10077&gt;0.1,1.2,1.1))+(MOD(ROW()*11,31)/31-0.5)*0.06,2)</f>
        <v>1.23</v>
      </c>
      <c r="P10077" s="12">
        <f t="shared" si="1007"/>
        <v>0.13</v>
      </c>
      <c r="Q10077" s="13">
        <f t="shared" ref="Q10077:Q10082" si="1011">(0.303*EXP(-0.036*(O10077*58.15))+0.028)*((O10077*58.15)-0.00305*(5733-6.99*(O10077*58.15)-(EXP(16.6536-4030.183/(G10077+235))*(H10077/100)))-0.42*((O10077*58.15)-58.15)-0.000017*(O10077*58.15)*(5867-(EXP(16.6536-4030.183/(G10077+235))*(H10077/100)))-0.0014*(O10077*58.15)*(34-G10077)-0.0000000396*IF(N10077*0.155&gt;0.078,1.05+0.645*N10077*0.155,1)*(POWER((35.7-0.028*(O10077*58.15)-N10077*0.155*(0.0000000396*IF(N10077*0.155&gt;0.078,1.05+0.645*N10077*0.155,1)*(POWER((35.7-0.028*(O10077*58.15)-N10077*0.155*0.1)+273,4)-POWER(M10077+273,4))+IF(N10077*0.155&gt;0.078,1.05+0.645*N10077*0.155,1)*IF(J10077&lt;0.2,2.38*ABS(35.7-0.028*(O10077*58.15)-G10077)^0.25,12.1*SQRT(J10077))*(35.7-0.028*(O10077*58.15)-G10077))+273),4)-POWER(M10077+273,4))-IF(N10077*0.155&gt;0.078,1.05+0.645*N10077*0.155,1)*IF(J10077&lt;0.2,2.38*ABS(35.7-0.028*(O10077*58.15)-N10077*0.155*0.1-G10077)^0.25,12.1*SQRT(J10077))*(35.7-0.028*(O10077*58.15)-N10077*0.155*0.1-G10077))</f>
        <v>-0.4979391873856045</v>
      </c>
      <c r="R10077" s="1">
        <v>2.2999999999999998</v>
      </c>
      <c r="S10077" s="1">
        <v>0.7</v>
      </c>
      <c r="T10077" s="1">
        <v>0.2</v>
      </c>
      <c r="U10077" s="4" t="s">
        <v>62</v>
      </c>
      <c r="V10077">
        <v>0.48</v>
      </c>
      <c r="W10077">
        <v>0.4</v>
      </c>
      <c r="X10077">
        <v>0.76</v>
      </c>
      <c r="Y10077">
        <v>2.4300000000000002</v>
      </c>
      <c r="Z10077">
        <v>0.28000000000000003</v>
      </c>
      <c r="AA10077" s="5">
        <f t="shared" si="1003"/>
        <v>3.2</v>
      </c>
      <c r="AB10077" s="15" cm="1">
        <f t="array" ref="AB10077">_xlfn.SWITCH(U10077,"夏",122,"冬",90,"春",153,"秋",153,0)</f>
        <v>90</v>
      </c>
      <c r="AC10077" s="16">
        <f t="shared" si="1004"/>
        <v>288</v>
      </c>
      <c r="AD10077" s="5">
        <f>IFERROR(AA10077/D10077,0)</f>
        <v>3.3455305802404599E-2</v>
      </c>
      <c r="AE10077" s="15">
        <f t="shared" si="1005"/>
        <v>0.24657534246575341</v>
      </c>
      <c r="AF10077" s="5">
        <f>IFERROR(AD10077*AE10077*48,0)</f>
        <v>0.3959641673051722</v>
      </c>
    </row>
    <row r="10078" spans="2:32" x14ac:dyDescent="0.15">
      <c r="B10078" s="1" t="s">
        <v>56</v>
      </c>
      <c r="C10078" s="1" t="s">
        <v>59</v>
      </c>
      <c r="D10078" s="1">
        <v>95.65</v>
      </c>
      <c r="E10078" s="6">
        <v>3.6</v>
      </c>
      <c r="F10078" s="18">
        <v>0.60416666666666696</v>
      </c>
      <c r="G10078" s="1">
        <v>17.2</v>
      </c>
      <c r="H10078" s="1">
        <v>50</v>
      </c>
      <c r="I10078" s="1">
        <v>17.399999999999999</v>
      </c>
      <c r="J10078" s="1">
        <v>0.1</v>
      </c>
      <c r="K10078" s="1">
        <v>690</v>
      </c>
      <c r="L10078" s="1">
        <v>290</v>
      </c>
      <c r="M10078" s="6">
        <f t="shared" si="1009"/>
        <v>17.468333776463965</v>
      </c>
      <c r="N10078" s="7">
        <v>1</v>
      </c>
      <c r="O10078" s="11" cm="1">
        <f t="array" ref="O10078">ROUND(_xlfn.SWITCH(C10078,"建筑专教",IF(S10078&gt;0.1,1.38,1.28),"阶梯教室",IF(S10078&gt;0.1,1.15,1.05),"公共教室",IF(S10078&gt;0.1,1.22,1.12),IF(S10078&gt;0.1,1.2,1.1))+(MOD(ROW()*11,31)/31-0.5)*0.06,2)</f>
        <v>1.19</v>
      </c>
      <c r="P10078" s="12">
        <f t="shared" si="1007"/>
        <v>0.26</v>
      </c>
      <c r="Q10078" s="13">
        <f t="shared" si="1011"/>
        <v>-0.44701218399175302</v>
      </c>
      <c r="R10078" s="1">
        <v>2.8</v>
      </c>
      <c r="S10078" s="1">
        <v>0.6</v>
      </c>
      <c r="T10078" s="1">
        <v>0.3</v>
      </c>
      <c r="U10078" s="4" t="s">
        <v>62</v>
      </c>
      <c r="V10078">
        <v>0.48</v>
      </c>
      <c r="W10078">
        <v>0.4</v>
      </c>
      <c r="X10078">
        <v>0.76</v>
      </c>
      <c r="Y10078">
        <v>2.4300000000000002</v>
      </c>
      <c r="Z10078">
        <v>0.28000000000000003</v>
      </c>
      <c r="AA10078" s="5">
        <f t="shared" si="1003"/>
        <v>3.6999999999999997</v>
      </c>
      <c r="AB10078" s="15" cm="1">
        <f t="array" ref="AB10078">_xlfn.SWITCH(U10078,"夏",122,"冬",90,"春",153,"秋",153,0)</f>
        <v>90</v>
      </c>
      <c r="AC10078" s="16">
        <f t="shared" si="1004"/>
        <v>333</v>
      </c>
      <c r="AD10078" s="5">
        <f>IFERROR(AA10078/D10078,0)</f>
        <v>3.8682697334030312E-2</v>
      </c>
      <c r="AE10078" s="15">
        <f t="shared" si="1005"/>
        <v>0.24657534246575341</v>
      </c>
      <c r="AF10078" s="5">
        <f>IFERROR(AD10078*AE10078*48,0)</f>
        <v>0.45783356844660528</v>
      </c>
    </row>
    <row r="10079" spans="2:32" x14ac:dyDescent="0.15">
      <c r="B10079" s="1" t="s">
        <v>56</v>
      </c>
      <c r="C10079" s="1" t="s">
        <v>59</v>
      </c>
      <c r="D10079" s="1">
        <v>95.65</v>
      </c>
      <c r="E10079" s="6">
        <v>3.6</v>
      </c>
      <c r="F10079" s="18">
        <v>0.625</v>
      </c>
      <c r="G10079" s="1">
        <v>17.7</v>
      </c>
      <c r="H10079" s="1">
        <v>47</v>
      </c>
      <c r="I10079" s="1">
        <v>17.899999999999999</v>
      </c>
      <c r="J10079" s="1">
        <v>0.1</v>
      </c>
      <c r="K10079" s="1">
        <v>770</v>
      </c>
      <c r="L10079" s="1">
        <v>260</v>
      </c>
      <c r="M10079" s="6">
        <f t="shared" si="1009"/>
        <v>17.967982369990466</v>
      </c>
      <c r="N10079" s="7">
        <v>1</v>
      </c>
      <c r="O10079" s="11" cm="1">
        <f t="array" ref="O10079">ROUND(_xlfn.SWITCH(C10079,"建筑专教",IF(S10079&gt;0.1,1.38,1.28),"阶梯教室",IF(S10079&gt;0.1,1.15,1.05),"公共教室",IF(S10079&gt;0.1,1.22,1.12),IF(S10079&gt;0.1,1.2,1.1))+(MOD(ROW()*11,31)/31-0.5)*0.06,2)</f>
        <v>1.22</v>
      </c>
      <c r="P10079" s="12">
        <f t="shared" si="1007"/>
        <v>0.34</v>
      </c>
      <c r="Q10079" s="13">
        <f t="shared" si="1011"/>
        <v>-0.27061516595057861</v>
      </c>
      <c r="R10079" s="1">
        <v>3</v>
      </c>
      <c r="S10079" s="1">
        <v>0.5</v>
      </c>
      <c r="T10079" s="1">
        <v>0.4</v>
      </c>
      <c r="U10079" s="4" t="s">
        <v>62</v>
      </c>
      <c r="V10079">
        <v>0.48</v>
      </c>
      <c r="W10079">
        <v>0.4</v>
      </c>
      <c r="X10079">
        <v>0.76</v>
      </c>
      <c r="Y10079">
        <v>2.4300000000000002</v>
      </c>
      <c r="Z10079">
        <v>0.28000000000000003</v>
      </c>
      <c r="AA10079" s="5">
        <f t="shared" si="1003"/>
        <v>3.9</v>
      </c>
      <c r="AB10079" s="15" cm="1">
        <f t="array" ref="AB10079">_xlfn.SWITCH(U10079,"夏",122,"冬",90,"春",153,"秋",153,0)</f>
        <v>90</v>
      </c>
      <c r="AC10079" s="16">
        <f t="shared" si="1004"/>
        <v>351</v>
      </c>
      <c r="AD10079" s="5">
        <f>IFERROR(AA10079/D10079,0)</f>
        <v>4.0773653946680602E-2</v>
      </c>
      <c r="AE10079" s="15">
        <f t="shared" si="1005"/>
        <v>0.24657534246575341</v>
      </c>
      <c r="AF10079" s="5">
        <f>IFERROR(AD10079*AE10079*48,0)</f>
        <v>0.48258132890317862</v>
      </c>
    </row>
    <row r="10080" spans="2:32" x14ac:dyDescent="0.15">
      <c r="B10080" s="1" t="s">
        <v>56</v>
      </c>
      <c r="C10080" s="1" t="s">
        <v>59</v>
      </c>
      <c r="D10080" s="1">
        <v>95.65</v>
      </c>
      <c r="E10080" s="6">
        <v>3.6</v>
      </c>
      <c r="F10080" s="18">
        <v>0.64583333333333304</v>
      </c>
      <c r="G10080" s="1">
        <v>18</v>
      </c>
      <c r="H10080" s="1">
        <v>45</v>
      </c>
      <c r="I10080" s="1">
        <v>18.2</v>
      </c>
      <c r="J10080" s="1">
        <v>0.1</v>
      </c>
      <c r="K10080" s="1">
        <v>730</v>
      </c>
      <c r="L10080" s="1">
        <v>230</v>
      </c>
      <c r="M10080" s="6">
        <f t="shared" si="1009"/>
        <v>18.267772681592476</v>
      </c>
      <c r="N10080" s="7">
        <v>1</v>
      </c>
      <c r="O10080" s="11" cm="1">
        <f t="array" ref="O10080">ROUND(_xlfn.SWITCH(C10080,"建筑专教",IF(S10080&gt;0.1,1.38,1.28),"阶梯教室",IF(S10080&gt;0.1,1.15,1.05),"公共教室",IF(S10080&gt;0.1,1.22,1.12),IF(S10080&gt;0.1,1.2,1.1))+(MOD(ROW()*11,31)/31-0.5)*0.06,2)</f>
        <v>1.24</v>
      </c>
      <c r="P10080" s="12">
        <f t="shared" si="1007"/>
        <v>0.3</v>
      </c>
      <c r="Q10080" s="13">
        <f t="shared" si="1011"/>
        <v>-0.16691972174563971</v>
      </c>
      <c r="R10080" s="1">
        <v>2.8</v>
      </c>
      <c r="S10080" s="1">
        <v>0.5</v>
      </c>
      <c r="T10080" s="1">
        <v>0.3</v>
      </c>
      <c r="U10080" s="4" t="s">
        <v>62</v>
      </c>
      <c r="V10080">
        <v>0.48</v>
      </c>
      <c r="W10080">
        <v>0.4</v>
      </c>
      <c r="X10080">
        <v>0.76</v>
      </c>
      <c r="Y10080">
        <v>2.4300000000000002</v>
      </c>
      <c r="Z10080">
        <v>0.28000000000000003</v>
      </c>
      <c r="AA10080" s="5">
        <f t="shared" si="1003"/>
        <v>3.5999999999999996</v>
      </c>
      <c r="AB10080" s="15" cm="1">
        <f t="array" ref="AB10080">_xlfn.SWITCH(U10080,"夏",122,"冬",90,"春",153,"秋",153,0)</f>
        <v>90</v>
      </c>
      <c r="AC10080" s="16">
        <f t="shared" si="1004"/>
        <v>323.99999999999994</v>
      </c>
      <c r="AD10080" s="5">
        <f>IFERROR(AA10080/D10080,0)</f>
        <v>3.7637219027705171E-2</v>
      </c>
      <c r="AE10080" s="15">
        <f t="shared" si="1005"/>
        <v>0.24657534246575341</v>
      </c>
      <c r="AF10080" s="5">
        <f>IFERROR(AD10080*AE10080*48,0)</f>
        <v>0.44545968821831872</v>
      </c>
    </row>
    <row r="10081" spans="2:32" x14ac:dyDescent="0.15">
      <c r="B10081" s="1" t="s">
        <v>56</v>
      </c>
      <c r="C10081" s="1" t="s">
        <v>59</v>
      </c>
      <c r="D10081" s="1">
        <v>95.65</v>
      </c>
      <c r="E10081" s="6">
        <v>3.6</v>
      </c>
      <c r="F10081" s="18">
        <v>0.66666666666666696</v>
      </c>
      <c r="G10081" s="1">
        <v>18.2</v>
      </c>
      <c r="H10081" s="1">
        <v>44</v>
      </c>
      <c r="I10081" s="1">
        <v>18.399999999999999</v>
      </c>
      <c r="J10081" s="1">
        <v>0.1</v>
      </c>
      <c r="K10081" s="1">
        <v>660</v>
      </c>
      <c r="L10081" s="1">
        <v>200</v>
      </c>
      <c r="M10081" s="6">
        <f t="shared" si="1009"/>
        <v>18.467633368033319</v>
      </c>
      <c r="N10081" s="7">
        <v>1</v>
      </c>
      <c r="O10081" s="11" cm="1">
        <f t="array" ref="O10081">ROUND(_xlfn.SWITCH(C10081,"建筑专教",IF(S10081&gt;0.1,1.38,1.28),"阶梯教室",IF(S10081&gt;0.1,1.15,1.05),"公共教室",IF(S10081&gt;0.1,1.22,1.12),IF(S10081&gt;0.1,1.2,1.1))+(MOD(ROW()*11,31)/31-0.5)*0.06,2)</f>
        <v>1.2</v>
      </c>
      <c r="P10081" s="12">
        <f t="shared" si="1007"/>
        <v>0.24</v>
      </c>
      <c r="Q10081" s="13">
        <f t="shared" si="1011"/>
        <v>-0.19853182450101214</v>
      </c>
      <c r="R10081" s="1">
        <v>2.6</v>
      </c>
      <c r="S10081" s="1">
        <v>0.6</v>
      </c>
      <c r="T10081" s="1">
        <v>0.2</v>
      </c>
      <c r="U10081" s="4" t="s">
        <v>62</v>
      </c>
      <c r="V10081">
        <v>0.48</v>
      </c>
      <c r="W10081">
        <v>0.4</v>
      </c>
      <c r="X10081">
        <v>0.76</v>
      </c>
      <c r="Y10081">
        <v>2.4300000000000002</v>
      </c>
      <c r="Z10081">
        <v>0.28000000000000003</v>
      </c>
      <c r="AA10081" s="5">
        <f t="shared" si="1003"/>
        <v>3.4000000000000004</v>
      </c>
      <c r="AB10081" s="15" cm="1">
        <f t="array" ref="AB10081">_xlfn.SWITCH(U10081,"夏",122,"冬",90,"春",153,"秋",153,0)</f>
        <v>90</v>
      </c>
      <c r="AC10081" s="16">
        <f t="shared" si="1004"/>
        <v>306.00000000000006</v>
      </c>
      <c r="AD10081" s="5">
        <f>IFERROR(AA10081/D10081,0)</f>
        <v>3.5546262415054888E-2</v>
      </c>
      <c r="AE10081" s="15">
        <f t="shared" si="1005"/>
        <v>0.24657534246575341</v>
      </c>
      <c r="AF10081" s="5">
        <f>IFERROR(AD10081*AE10081*48,0)</f>
        <v>0.42071192776174549</v>
      </c>
    </row>
    <row r="10082" spans="2:32" x14ac:dyDescent="0.15">
      <c r="B10082" s="1" t="s">
        <v>56</v>
      </c>
      <c r="C10082" s="1" t="s">
        <v>59</v>
      </c>
      <c r="D10082" s="1">
        <v>95.65</v>
      </c>
      <c r="E10082" s="6">
        <v>3.6</v>
      </c>
      <c r="F10082" s="18">
        <v>0.6875</v>
      </c>
      <c r="G10082" s="1">
        <v>18</v>
      </c>
      <c r="H10082" s="1">
        <v>45</v>
      </c>
      <c r="I10082" s="1">
        <v>18.2</v>
      </c>
      <c r="J10082" s="1">
        <v>0.1</v>
      </c>
      <c r="K10082" s="1">
        <v>550</v>
      </c>
      <c r="L10082" s="1">
        <v>170</v>
      </c>
      <c r="M10082" s="6">
        <f t="shared" si="1009"/>
        <v>18.267772681592476</v>
      </c>
      <c r="N10082" s="7">
        <v>1</v>
      </c>
      <c r="O10082" s="11" cm="1">
        <f t="array" ref="O10082">ROUND(_xlfn.SWITCH(C10082,"建筑专教",IF(S10082&gt;0.1,1.38,1.28),"阶梯教室",IF(S10082&gt;0.1,1.15,1.05),"公共教室",IF(S10082&gt;0.1,1.22,1.12),IF(S10082&gt;0.1,1.2,1.1))+(MOD(ROW()*11,31)/31-0.5)*0.06,2)</f>
        <v>1.22</v>
      </c>
      <c r="P10082" s="12">
        <f t="shared" si="1007"/>
        <v>0.14000000000000001</v>
      </c>
      <c r="Q10082" s="13">
        <f t="shared" si="1011"/>
        <v>-0.20432233526024104</v>
      </c>
      <c r="R10082" s="1">
        <v>2.1</v>
      </c>
      <c r="S10082" s="1">
        <v>0.7</v>
      </c>
      <c r="T10082" s="1">
        <v>0.1</v>
      </c>
      <c r="U10082" s="4" t="s">
        <v>62</v>
      </c>
      <c r="V10082">
        <v>0.48</v>
      </c>
      <c r="W10082">
        <v>0.4</v>
      </c>
      <c r="X10082">
        <v>0.76</v>
      </c>
      <c r="Y10082">
        <v>2.4300000000000002</v>
      </c>
      <c r="Z10082">
        <v>0.28000000000000003</v>
      </c>
      <c r="AA10082" s="5">
        <f t="shared" si="1003"/>
        <v>2.9</v>
      </c>
      <c r="AB10082" s="15" cm="1">
        <f t="array" ref="AB10082">_xlfn.SWITCH(U10082,"夏",122,"冬",90,"春",153,"秋",153,0)</f>
        <v>90</v>
      </c>
      <c r="AC10082" s="16">
        <f t="shared" si="1004"/>
        <v>261</v>
      </c>
      <c r="AD10082" s="5">
        <f>IFERROR(AA10082/D10082,0)</f>
        <v>3.0318870883429164E-2</v>
      </c>
      <c r="AE10082" s="15">
        <f t="shared" si="1005"/>
        <v>0.24657534246575341</v>
      </c>
      <c r="AF10082" s="5">
        <f>IFERROR(AD10082*AE10082*48,0)</f>
        <v>0.35884252662031224</v>
      </c>
    </row>
    <row r="10083" spans="2:32" x14ac:dyDescent="0.15">
      <c r="B10083" s="1" t="s">
        <v>56</v>
      </c>
      <c r="C10083" s="1" t="s">
        <v>59</v>
      </c>
      <c r="D10083" s="1">
        <v>95.65</v>
      </c>
      <c r="E10083" s="6">
        <v>3.6</v>
      </c>
      <c r="F10083" s="18">
        <v>0.70833333333333304</v>
      </c>
      <c r="G10083" s="1">
        <v>17.7</v>
      </c>
      <c r="H10083" s="1">
        <v>47</v>
      </c>
      <c r="I10083" s="1">
        <v>17.899999999999999</v>
      </c>
      <c r="J10083" s="1">
        <v>0.1</v>
      </c>
      <c r="K10083" s="1">
        <v>465</v>
      </c>
      <c r="L10083" s="1">
        <v>140</v>
      </c>
      <c r="M10083" s="6">
        <f t="shared" si="1009"/>
        <v>17.967982369990466</v>
      </c>
      <c r="N10083" s="1">
        <v>0</v>
      </c>
      <c r="O10083" s="1">
        <v>0</v>
      </c>
      <c r="P10083" s="12">
        <f t="shared" si="1007"/>
        <v>0</v>
      </c>
      <c r="Q10083" s="1">
        <v>0</v>
      </c>
      <c r="R10083" s="1">
        <v>0</v>
      </c>
      <c r="S10083" s="1">
        <v>0.8</v>
      </c>
      <c r="T10083" s="1">
        <v>0</v>
      </c>
      <c r="U10083" s="4" t="s">
        <v>62</v>
      </c>
      <c r="V10083">
        <v>0.48</v>
      </c>
      <c r="W10083">
        <v>0.4</v>
      </c>
      <c r="X10083">
        <v>0.76</v>
      </c>
      <c r="Y10083">
        <v>2.4300000000000002</v>
      </c>
      <c r="Z10083">
        <v>0.28000000000000003</v>
      </c>
      <c r="AA10083" s="5">
        <f t="shared" si="1003"/>
        <v>0.8</v>
      </c>
      <c r="AB10083" s="15" cm="1">
        <f t="array" ref="AB10083">_xlfn.SWITCH(U10083,"夏",122,"冬",90,"春",153,"秋",153,0)</f>
        <v>90</v>
      </c>
      <c r="AC10083" s="16">
        <f t="shared" si="1004"/>
        <v>72</v>
      </c>
      <c r="AD10083" s="5">
        <f>IFERROR(AA10083/D10083,0)</f>
        <v>8.3638264506011497E-3</v>
      </c>
      <c r="AE10083" s="15">
        <f t="shared" si="1005"/>
        <v>0.24657534246575341</v>
      </c>
      <c r="AF10083" s="5">
        <f>IFERROR(AD10083*AE10083*48,0)</f>
        <v>9.899104182629305E-2</v>
      </c>
    </row>
    <row r="10084" spans="2:32" x14ac:dyDescent="0.15">
      <c r="B10084" s="1" t="s">
        <v>56</v>
      </c>
      <c r="C10084" s="1" t="s">
        <v>59</v>
      </c>
      <c r="D10084" s="1">
        <v>95.65</v>
      </c>
      <c r="E10084" s="6">
        <v>3.6</v>
      </c>
      <c r="F10084" s="18">
        <v>0.72916666666666696</v>
      </c>
      <c r="G10084" s="1">
        <v>17.2</v>
      </c>
      <c r="H10084" s="1">
        <v>50</v>
      </c>
      <c r="I10084" s="1">
        <v>17.399999999999999</v>
      </c>
      <c r="J10084" s="1">
        <v>0.1</v>
      </c>
      <c r="K10084" s="1">
        <v>422</v>
      </c>
      <c r="L10084" s="1">
        <v>110</v>
      </c>
      <c r="M10084" s="6">
        <f t="shared" si="1009"/>
        <v>17.468333776463965</v>
      </c>
      <c r="N10084" s="1">
        <v>0</v>
      </c>
      <c r="O10084" s="1">
        <v>0</v>
      </c>
      <c r="P10084" s="12">
        <f t="shared" si="1007"/>
        <v>0</v>
      </c>
      <c r="Q10084" s="1">
        <v>0</v>
      </c>
      <c r="R10084" s="1">
        <v>0</v>
      </c>
      <c r="S10084" s="1">
        <v>0.9</v>
      </c>
      <c r="T10084" s="1">
        <v>0</v>
      </c>
      <c r="U10084" s="4" t="s">
        <v>62</v>
      </c>
      <c r="V10084">
        <v>0.48</v>
      </c>
      <c r="W10084">
        <v>0.4</v>
      </c>
      <c r="X10084">
        <v>0.76</v>
      </c>
      <c r="Y10084">
        <v>2.4300000000000002</v>
      </c>
      <c r="Z10084">
        <v>0.28000000000000003</v>
      </c>
      <c r="AA10084" s="5">
        <f t="shared" si="1003"/>
        <v>0.9</v>
      </c>
      <c r="AB10084" s="15" cm="1">
        <f t="array" ref="AB10084">_xlfn.SWITCH(U10084,"夏",122,"冬",90,"春",153,"秋",153,0)</f>
        <v>90</v>
      </c>
      <c r="AC10084" s="16">
        <f t="shared" si="1004"/>
        <v>81</v>
      </c>
      <c r="AD10084" s="5">
        <f>IFERROR(AA10084/D10084,0)</f>
        <v>9.4093047569262928E-3</v>
      </c>
      <c r="AE10084" s="15">
        <f t="shared" si="1005"/>
        <v>0.24657534246575341</v>
      </c>
      <c r="AF10084" s="5">
        <f>IFERROR(AD10084*AE10084*48,0)</f>
        <v>0.11136492205457968</v>
      </c>
    </row>
    <row r="10085" spans="2:32" x14ac:dyDescent="0.15">
      <c r="B10085" s="1" t="s">
        <v>56</v>
      </c>
      <c r="C10085" s="1" t="s">
        <v>59</v>
      </c>
      <c r="D10085" s="1">
        <v>95.65</v>
      </c>
      <c r="E10085" s="6">
        <v>3.6</v>
      </c>
      <c r="F10085" s="18">
        <v>0.75</v>
      </c>
      <c r="G10085" s="1">
        <v>16.399999999999999</v>
      </c>
      <c r="H10085" s="1">
        <v>54</v>
      </c>
      <c r="I10085" s="1">
        <v>16.600000000000001</v>
      </c>
      <c r="J10085" s="1">
        <v>0.1</v>
      </c>
      <c r="K10085" s="1">
        <v>413</v>
      </c>
      <c r="L10085" s="1">
        <v>80</v>
      </c>
      <c r="M10085" s="6">
        <f t="shared" si="1009"/>
        <v>16.668901080045998</v>
      </c>
      <c r="N10085" s="1">
        <v>0</v>
      </c>
      <c r="O10085" s="1">
        <v>0</v>
      </c>
      <c r="P10085" s="12">
        <f t="shared" si="1007"/>
        <v>0</v>
      </c>
      <c r="Q10085" s="1">
        <v>0</v>
      </c>
      <c r="R10085" s="1">
        <v>0</v>
      </c>
      <c r="S10085" s="1">
        <v>1</v>
      </c>
      <c r="T10085" s="1">
        <v>0</v>
      </c>
      <c r="U10085" s="4" t="s">
        <v>62</v>
      </c>
      <c r="V10085">
        <v>0.48</v>
      </c>
      <c r="W10085">
        <v>0.4</v>
      </c>
      <c r="X10085">
        <v>0.76</v>
      </c>
      <c r="Y10085">
        <v>2.4300000000000002</v>
      </c>
      <c r="Z10085">
        <v>0.28000000000000003</v>
      </c>
      <c r="AA10085" s="5">
        <f t="shared" si="1003"/>
        <v>1</v>
      </c>
      <c r="AB10085" s="15" cm="1">
        <f t="array" ref="AB10085">_xlfn.SWITCH(U10085,"夏",122,"冬",90,"春",153,"秋",153,0)</f>
        <v>90</v>
      </c>
      <c r="AC10085" s="16">
        <f t="shared" si="1004"/>
        <v>90</v>
      </c>
      <c r="AD10085" s="5">
        <f>IFERROR(AA10085/D10085,0)</f>
        <v>1.0454783063251438E-2</v>
      </c>
      <c r="AE10085" s="15">
        <f t="shared" si="1005"/>
        <v>0.24657534246575341</v>
      </c>
      <c r="AF10085" s="5">
        <f>IFERROR(AD10085*AE10085*48,0)</f>
        <v>0.12373880228286632</v>
      </c>
    </row>
    <row r="10086" spans="2:32" x14ac:dyDescent="0.15">
      <c r="B10086" s="1" t="s">
        <v>56</v>
      </c>
      <c r="C10086" s="1" t="s">
        <v>59</v>
      </c>
      <c r="D10086" s="1">
        <v>95.65</v>
      </c>
      <c r="E10086" s="6">
        <v>3.6</v>
      </c>
      <c r="F10086" s="18">
        <v>0.77083333333333304</v>
      </c>
      <c r="G10086" s="1">
        <v>15.7</v>
      </c>
      <c r="H10086" s="1">
        <v>57</v>
      </c>
      <c r="I10086" s="1">
        <v>15.9</v>
      </c>
      <c r="J10086" s="1">
        <v>0.1</v>
      </c>
      <c r="K10086" s="1">
        <v>409</v>
      </c>
      <c r="L10086" s="1">
        <v>50</v>
      </c>
      <c r="M10086" s="6">
        <f t="shared" si="1009"/>
        <v>15.969402631391688</v>
      </c>
      <c r="N10086" s="1">
        <v>0</v>
      </c>
      <c r="O10086" s="1">
        <v>0</v>
      </c>
      <c r="P10086" s="12">
        <f t="shared" si="1007"/>
        <v>0</v>
      </c>
      <c r="Q10086" s="1">
        <v>0</v>
      </c>
      <c r="R10086" s="1">
        <v>0</v>
      </c>
      <c r="S10086" s="1">
        <v>1</v>
      </c>
      <c r="T10086" s="1">
        <v>0</v>
      </c>
      <c r="U10086" s="4" t="s">
        <v>62</v>
      </c>
      <c r="V10086">
        <v>0.48</v>
      </c>
      <c r="W10086">
        <v>0.4</v>
      </c>
      <c r="X10086">
        <v>0.76</v>
      </c>
      <c r="Y10086">
        <v>2.4300000000000002</v>
      </c>
      <c r="Z10086">
        <v>0.28000000000000003</v>
      </c>
      <c r="AA10086" s="5">
        <f t="shared" si="1003"/>
        <v>1</v>
      </c>
      <c r="AB10086" s="15" cm="1">
        <f t="array" ref="AB10086">_xlfn.SWITCH(U10086,"夏",122,"冬",90,"春",153,"秋",153,0)</f>
        <v>90</v>
      </c>
      <c r="AC10086" s="16">
        <f t="shared" si="1004"/>
        <v>90</v>
      </c>
      <c r="AD10086" s="5">
        <f>IFERROR(AA10086/D10086,0)</f>
        <v>1.0454783063251438E-2</v>
      </c>
      <c r="AE10086" s="15">
        <f t="shared" si="1005"/>
        <v>0.24657534246575341</v>
      </c>
      <c r="AF10086" s="5">
        <f>IFERROR(AD10086*AE10086*48,0)</f>
        <v>0.12373880228286632</v>
      </c>
    </row>
    <row r="10087" spans="2:32" x14ac:dyDescent="0.15">
      <c r="B10087" s="1" t="s">
        <v>56</v>
      </c>
      <c r="C10087" s="1" t="s">
        <v>59</v>
      </c>
      <c r="D10087" s="1">
        <v>95.65</v>
      </c>
      <c r="E10087" s="6">
        <v>3.6</v>
      </c>
      <c r="F10087" s="18">
        <v>0.79166666666666696</v>
      </c>
      <c r="G10087" s="1">
        <v>15</v>
      </c>
      <c r="H10087" s="1">
        <v>60</v>
      </c>
      <c r="I10087" s="1">
        <v>15.2</v>
      </c>
      <c r="J10087" s="1">
        <v>0.1</v>
      </c>
      <c r="K10087" s="1">
        <v>407</v>
      </c>
      <c r="L10087" s="1">
        <v>30</v>
      </c>
      <c r="M10087" s="6">
        <f t="shared" si="1009"/>
        <v>15.269909060719442</v>
      </c>
      <c r="N10087" s="1">
        <v>0</v>
      </c>
      <c r="O10087" s="1">
        <v>0</v>
      </c>
      <c r="P10087" s="12">
        <f t="shared" si="1007"/>
        <v>0</v>
      </c>
      <c r="Q10087" s="1">
        <v>0</v>
      </c>
      <c r="R10087" s="1">
        <v>0</v>
      </c>
      <c r="S10087" s="1">
        <v>1</v>
      </c>
      <c r="T10087" s="1">
        <v>0</v>
      </c>
      <c r="U10087" s="4" t="s">
        <v>62</v>
      </c>
      <c r="V10087">
        <v>0.48</v>
      </c>
      <c r="W10087">
        <v>0.4</v>
      </c>
      <c r="X10087">
        <v>0.76</v>
      </c>
      <c r="Y10087">
        <v>2.4300000000000002</v>
      </c>
      <c r="Z10087">
        <v>0.28000000000000003</v>
      </c>
      <c r="AA10087" s="5">
        <f t="shared" si="1003"/>
        <v>1</v>
      </c>
      <c r="AB10087" s="15" cm="1">
        <f t="array" ref="AB10087">_xlfn.SWITCH(U10087,"夏",122,"冬",90,"春",153,"秋",153,0)</f>
        <v>90</v>
      </c>
      <c r="AC10087" s="16">
        <f t="shared" si="1004"/>
        <v>90</v>
      </c>
      <c r="AD10087" s="5">
        <f>IFERROR(AA10087/D10087,0)</f>
        <v>1.0454783063251438E-2</v>
      </c>
      <c r="AE10087" s="15">
        <f t="shared" si="1005"/>
        <v>0.24657534246575341</v>
      </c>
      <c r="AF10087" s="5">
        <f>IFERROR(AD10087*AE10087*48,0)</f>
        <v>0.12373880228286632</v>
      </c>
    </row>
    <row r="10088" spans="2:32" x14ac:dyDescent="0.15">
      <c r="B10088" s="1" t="s">
        <v>56</v>
      </c>
      <c r="C10088" s="1" t="s">
        <v>59</v>
      </c>
      <c r="D10088" s="1">
        <v>95.65</v>
      </c>
      <c r="E10088" s="6">
        <v>3.6</v>
      </c>
      <c r="F10088" s="18">
        <v>0.8125</v>
      </c>
      <c r="G10088" s="1">
        <v>14.4</v>
      </c>
      <c r="H10088" s="1">
        <v>62</v>
      </c>
      <c r="I10088" s="1">
        <v>14.6</v>
      </c>
      <c r="J10088" s="1">
        <v>0.1</v>
      </c>
      <c r="K10088" s="1">
        <v>425</v>
      </c>
      <c r="L10088" s="1">
        <v>20</v>
      </c>
      <c r="M10088" s="6">
        <f t="shared" si="1009"/>
        <v>14.670347070491857</v>
      </c>
      <c r="N10088" s="1">
        <v>0</v>
      </c>
      <c r="O10088" s="1">
        <v>0</v>
      </c>
      <c r="P10088" s="12">
        <f t="shared" si="1007"/>
        <v>0</v>
      </c>
      <c r="Q10088" s="1">
        <v>0</v>
      </c>
      <c r="R10088" s="1">
        <v>2.2000000000000002</v>
      </c>
      <c r="S10088" s="1">
        <v>1</v>
      </c>
      <c r="T10088" s="1">
        <v>0</v>
      </c>
      <c r="U10088" s="4" t="s">
        <v>62</v>
      </c>
      <c r="V10088">
        <v>0.48</v>
      </c>
      <c r="W10088">
        <v>0.4</v>
      </c>
      <c r="X10088">
        <v>0.76</v>
      </c>
      <c r="Y10088">
        <v>2.4300000000000002</v>
      </c>
      <c r="Z10088">
        <v>0.28000000000000003</v>
      </c>
      <c r="AA10088" s="5">
        <f t="shared" ref="AA10088:AA10093" si="1012">R10088+S10088+T10088</f>
        <v>3.2</v>
      </c>
      <c r="AB10088" s="15" cm="1">
        <f t="array" ref="AB10088">_xlfn.SWITCH(U10088,"夏",122,"冬",90,"春",153,"秋",153,0)</f>
        <v>90</v>
      </c>
      <c r="AC10088" s="16">
        <f t="shared" ref="AC10088:AC10093" si="1013">AA10088*AB10088</f>
        <v>288</v>
      </c>
      <c r="AD10088" s="5">
        <f>IFERROR(AA10088/D10088,0)</f>
        <v>3.3455305802404599E-2</v>
      </c>
      <c r="AE10088" s="15">
        <f t="shared" ref="AE10088:AE10093" si="1014">IF(U10088="夏",122/365,IF(U10088="冬",90/365,IF(OR(U10088="春",U10088="秋"),153/365,0)))</f>
        <v>0.24657534246575341</v>
      </c>
      <c r="AF10088" s="5">
        <f>IFERROR(AD10088*AE10088*48,0)</f>
        <v>0.3959641673051722</v>
      </c>
    </row>
    <row r="10089" spans="2:32" x14ac:dyDescent="0.15">
      <c r="B10089" s="1" t="s">
        <v>56</v>
      </c>
      <c r="C10089" s="1" t="s">
        <v>59</v>
      </c>
      <c r="D10089" s="1">
        <v>95.65</v>
      </c>
      <c r="E10089" s="6">
        <v>3.6</v>
      </c>
      <c r="F10089" s="18">
        <v>0.83333333333333304</v>
      </c>
      <c r="G10089" s="1">
        <v>14</v>
      </c>
      <c r="H10089" s="1">
        <v>64</v>
      </c>
      <c r="I10089" s="1">
        <v>14.2</v>
      </c>
      <c r="J10089" s="1">
        <v>0.1</v>
      </c>
      <c r="K10089" s="1">
        <v>416</v>
      </c>
      <c r="L10089" s="1">
        <v>15</v>
      </c>
      <c r="M10089" s="6">
        <f t="shared" si="1009"/>
        <v>14.270641110972861</v>
      </c>
      <c r="N10089" s="1">
        <v>0</v>
      </c>
      <c r="O10089" s="1">
        <v>0</v>
      </c>
      <c r="P10089" s="12">
        <f t="shared" si="1007"/>
        <v>0</v>
      </c>
      <c r="Q10089" s="1">
        <v>0</v>
      </c>
      <c r="R10089" s="1">
        <v>0</v>
      </c>
      <c r="S10089" s="1">
        <v>0.9</v>
      </c>
      <c r="T10089" s="1">
        <v>0</v>
      </c>
      <c r="U10089" s="4" t="s">
        <v>62</v>
      </c>
      <c r="V10089">
        <v>0.48</v>
      </c>
      <c r="W10089">
        <v>0.4</v>
      </c>
      <c r="X10089">
        <v>0.76</v>
      </c>
      <c r="Y10089">
        <v>2.4300000000000002</v>
      </c>
      <c r="Z10089">
        <v>0.28000000000000003</v>
      </c>
      <c r="AA10089" s="5">
        <f t="shared" si="1012"/>
        <v>0.9</v>
      </c>
      <c r="AB10089" s="15" cm="1">
        <f t="array" ref="AB10089">_xlfn.SWITCH(U10089,"夏",122,"冬",90,"春",153,"秋",153,0)</f>
        <v>90</v>
      </c>
      <c r="AC10089" s="16">
        <f t="shared" si="1013"/>
        <v>81</v>
      </c>
      <c r="AD10089" s="5">
        <f>IFERROR(AA10089/D10089,0)</f>
        <v>9.4093047569262928E-3</v>
      </c>
      <c r="AE10089" s="15">
        <f t="shared" si="1014"/>
        <v>0.24657534246575341</v>
      </c>
      <c r="AF10089" s="5">
        <f>IFERROR(AD10089*AE10089*48,0)</f>
        <v>0.11136492205457968</v>
      </c>
    </row>
    <row r="10090" spans="2:32" x14ac:dyDescent="0.15">
      <c r="B10090" s="1" t="s">
        <v>56</v>
      </c>
      <c r="C10090" s="1" t="s">
        <v>59</v>
      </c>
      <c r="D10090" s="1">
        <v>95.65</v>
      </c>
      <c r="E10090" s="6">
        <v>3.6</v>
      </c>
      <c r="F10090" s="18">
        <v>0.85416666666666696</v>
      </c>
      <c r="G10090" s="1">
        <v>13.7</v>
      </c>
      <c r="H10090" s="1">
        <v>66</v>
      </c>
      <c r="I10090" s="1">
        <v>13.9</v>
      </c>
      <c r="J10090" s="1">
        <v>0.1</v>
      </c>
      <c r="K10090" s="1">
        <v>413</v>
      </c>
      <c r="L10090" s="1">
        <v>10</v>
      </c>
      <c r="M10090" s="6">
        <f t="shared" si="1009"/>
        <v>13.970862717225259</v>
      </c>
      <c r="N10090" s="1">
        <v>0</v>
      </c>
      <c r="O10090" s="1">
        <v>0</v>
      </c>
      <c r="P10090" s="12">
        <f t="shared" si="1007"/>
        <v>0</v>
      </c>
      <c r="Q10090" s="1">
        <v>0</v>
      </c>
      <c r="R10090" s="1">
        <v>0</v>
      </c>
      <c r="S10090" s="1">
        <v>0.8</v>
      </c>
      <c r="T10090" s="1">
        <v>0</v>
      </c>
      <c r="U10090" s="4" t="s">
        <v>62</v>
      </c>
      <c r="V10090">
        <v>0.48</v>
      </c>
      <c r="W10090">
        <v>0.4</v>
      </c>
      <c r="X10090">
        <v>0.76</v>
      </c>
      <c r="Y10090">
        <v>2.4300000000000002</v>
      </c>
      <c r="Z10090">
        <v>0.28000000000000003</v>
      </c>
      <c r="AA10090" s="5">
        <f t="shared" si="1012"/>
        <v>0.8</v>
      </c>
      <c r="AB10090" s="15" cm="1">
        <f t="array" ref="AB10090">_xlfn.SWITCH(U10090,"夏",122,"冬",90,"春",153,"秋",153,0)</f>
        <v>90</v>
      </c>
      <c r="AC10090" s="16">
        <f t="shared" si="1013"/>
        <v>72</v>
      </c>
      <c r="AD10090" s="5">
        <f>IFERROR(AA10090/D10090,0)</f>
        <v>8.3638264506011497E-3</v>
      </c>
      <c r="AE10090" s="15">
        <f t="shared" si="1014"/>
        <v>0.24657534246575341</v>
      </c>
      <c r="AF10090" s="5">
        <f>IFERROR(AD10090*AE10090*48,0)</f>
        <v>9.899104182629305E-2</v>
      </c>
    </row>
    <row r="10091" spans="2:32" x14ac:dyDescent="0.15">
      <c r="B10091" s="1" t="s">
        <v>56</v>
      </c>
      <c r="C10091" s="1" t="s">
        <v>59</v>
      </c>
      <c r="D10091" s="1">
        <v>95.65</v>
      </c>
      <c r="E10091" s="6">
        <v>3.6</v>
      </c>
      <c r="F10091" s="18">
        <v>0.875</v>
      </c>
      <c r="G10091" s="1">
        <v>13.5</v>
      </c>
      <c r="H10091" s="1">
        <v>68</v>
      </c>
      <c r="I10091" s="1">
        <v>13.7</v>
      </c>
      <c r="J10091" s="1">
        <v>0.1</v>
      </c>
      <c r="K10091" s="1">
        <v>412</v>
      </c>
      <c r="L10091" s="1">
        <v>10</v>
      </c>
      <c r="M10091" s="6">
        <f t="shared" si="1009"/>
        <v>13.771010969734277</v>
      </c>
      <c r="N10091" s="1">
        <v>0</v>
      </c>
      <c r="O10091" s="1">
        <v>0</v>
      </c>
      <c r="P10091" s="12">
        <f t="shared" si="1007"/>
        <v>0</v>
      </c>
      <c r="Q10091" s="1">
        <v>0</v>
      </c>
      <c r="R10091" s="1">
        <v>0</v>
      </c>
      <c r="S10091" s="1">
        <v>0.7</v>
      </c>
      <c r="T10091" s="1">
        <v>0</v>
      </c>
      <c r="U10091" s="4" t="s">
        <v>62</v>
      </c>
      <c r="V10091">
        <v>0.48</v>
      </c>
      <c r="W10091">
        <v>0.4</v>
      </c>
      <c r="X10091">
        <v>0.76</v>
      </c>
      <c r="Y10091">
        <v>2.4300000000000002</v>
      </c>
      <c r="Z10091">
        <v>0.28000000000000003</v>
      </c>
      <c r="AA10091" s="5">
        <f t="shared" si="1012"/>
        <v>0.7</v>
      </c>
      <c r="AB10091" s="15" cm="1">
        <f t="array" ref="AB10091">_xlfn.SWITCH(U10091,"夏",122,"冬",90,"春",153,"秋",153,0)</f>
        <v>90</v>
      </c>
      <c r="AC10091" s="16">
        <f t="shared" si="1013"/>
        <v>62.999999999999993</v>
      </c>
      <c r="AD10091" s="5">
        <f>IFERROR(AA10091/D10091,0)</f>
        <v>7.3183481442760058E-3</v>
      </c>
      <c r="AE10091" s="15">
        <f t="shared" si="1014"/>
        <v>0.24657534246575341</v>
      </c>
      <c r="AF10091" s="5">
        <f>IFERROR(AD10091*AE10091*48,0)</f>
        <v>8.661716159800642E-2</v>
      </c>
    </row>
    <row r="10092" spans="2:32" x14ac:dyDescent="0.15">
      <c r="B10092" s="1" t="s">
        <v>56</v>
      </c>
      <c r="C10092" s="1" t="s">
        <v>59</v>
      </c>
      <c r="D10092" s="1">
        <v>95.65</v>
      </c>
      <c r="E10092" s="6">
        <v>3.6</v>
      </c>
      <c r="F10092" s="18">
        <v>0.89583333333333304</v>
      </c>
      <c r="G10092" s="1">
        <v>13.3</v>
      </c>
      <c r="H10092" s="1">
        <v>69</v>
      </c>
      <c r="I10092" s="1">
        <v>13.5</v>
      </c>
      <c r="J10092" s="1">
        <v>0.1</v>
      </c>
      <c r="K10092" s="1">
        <v>410</v>
      </c>
      <c r="L10092" s="1">
        <v>10</v>
      </c>
      <c r="M10092" s="6">
        <f t="shared" si="1009"/>
        <v>13.571159635924857</v>
      </c>
      <c r="N10092" s="1">
        <v>0</v>
      </c>
      <c r="O10092" s="1">
        <v>0</v>
      </c>
      <c r="P10092" s="12">
        <f t="shared" si="1007"/>
        <v>0</v>
      </c>
      <c r="Q10092" s="1">
        <v>0</v>
      </c>
      <c r="R10092" s="1">
        <v>0</v>
      </c>
      <c r="S10092" s="1">
        <v>0.6</v>
      </c>
      <c r="T10092" s="1">
        <v>0</v>
      </c>
      <c r="U10092" s="4" t="s">
        <v>62</v>
      </c>
      <c r="V10092">
        <v>0.48</v>
      </c>
      <c r="W10092">
        <v>0.4</v>
      </c>
      <c r="X10092">
        <v>0.76</v>
      </c>
      <c r="Y10092">
        <v>2.4300000000000002</v>
      </c>
      <c r="Z10092">
        <v>0.28000000000000003</v>
      </c>
      <c r="AA10092" s="5">
        <f t="shared" si="1012"/>
        <v>0.6</v>
      </c>
      <c r="AB10092" s="15" cm="1">
        <f t="array" ref="AB10092">_xlfn.SWITCH(U10092,"夏",122,"冬",90,"春",153,"秋",153,0)</f>
        <v>90</v>
      </c>
      <c r="AC10092" s="16">
        <f t="shared" si="1013"/>
        <v>54</v>
      </c>
      <c r="AD10092" s="5">
        <f>IFERROR(AA10092/D10092,0)</f>
        <v>6.2728698379508618E-3</v>
      </c>
      <c r="AE10092" s="15">
        <f t="shared" si="1014"/>
        <v>0.24657534246575341</v>
      </c>
      <c r="AF10092" s="5">
        <f>IFERROR(AD10092*AE10092*48,0)</f>
        <v>7.4243281369719791E-2</v>
      </c>
    </row>
    <row r="10093" spans="2:32" x14ac:dyDescent="0.15">
      <c r="B10093" s="1" t="s">
        <v>56</v>
      </c>
      <c r="C10093" s="1" t="s">
        <v>59</v>
      </c>
      <c r="D10093" s="1">
        <v>95.65</v>
      </c>
      <c r="E10093" s="6">
        <v>3.6</v>
      </c>
      <c r="F10093" s="18">
        <v>0.91666666666666696</v>
      </c>
      <c r="G10093" s="1">
        <v>13.2</v>
      </c>
      <c r="H10093" s="1">
        <v>70</v>
      </c>
      <c r="I10093" s="1">
        <v>13.4</v>
      </c>
      <c r="J10093" s="1">
        <v>0.1</v>
      </c>
      <c r="K10093" s="1">
        <v>409</v>
      </c>
      <c r="L10093" s="1">
        <v>10</v>
      </c>
      <c r="M10093" s="6">
        <f t="shared" si="1009"/>
        <v>13.471234124601608</v>
      </c>
      <c r="N10093" s="1">
        <v>0</v>
      </c>
      <c r="O10093" s="1">
        <v>0</v>
      </c>
      <c r="P10093" s="12">
        <f t="shared" si="1007"/>
        <v>0</v>
      </c>
      <c r="Q10093" s="1">
        <v>0</v>
      </c>
      <c r="R10093" s="1">
        <v>0</v>
      </c>
      <c r="S10093" s="1">
        <v>0.5</v>
      </c>
      <c r="T10093" s="1">
        <v>0</v>
      </c>
      <c r="U10093" s="4" t="s">
        <v>62</v>
      </c>
      <c r="V10093">
        <v>0.48</v>
      </c>
      <c r="W10093">
        <v>0.4</v>
      </c>
      <c r="X10093">
        <v>0.76</v>
      </c>
      <c r="Y10093">
        <v>2.4300000000000002</v>
      </c>
      <c r="Z10093">
        <v>0.28000000000000003</v>
      </c>
      <c r="AA10093" s="5">
        <f t="shared" si="1012"/>
        <v>0.5</v>
      </c>
      <c r="AB10093" s="15" cm="1">
        <f t="array" ref="AB10093">_xlfn.SWITCH(U10093,"夏",122,"冬",90,"春",153,"秋",153,0)</f>
        <v>90</v>
      </c>
      <c r="AC10093" s="16">
        <f t="shared" si="1013"/>
        <v>45</v>
      </c>
      <c r="AD10093" s="5">
        <f>IFERROR(AA10093/D10093,0)</f>
        <v>5.2273915316257188E-3</v>
      </c>
      <c r="AE10093" s="15">
        <f t="shared" si="1014"/>
        <v>0.24657534246575341</v>
      </c>
      <c r="AF10093" s="5">
        <f>IFERROR(AD10093*AE10093*48,0)</f>
        <v>6.1869401141433161E-2</v>
      </c>
    </row>
  </sheetData>
  <autoFilter ref="A1:U10093" xr:uid="{00000000-0009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jym19943856480@outlook.com</cp:lastModifiedBy>
  <dcterms:created xsi:type="dcterms:W3CDTF">2025-10-01T06:51:00Z</dcterms:created>
  <dcterms:modified xsi:type="dcterms:W3CDTF">2026-02-08T03:12:37Z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49CAC3FE2CE3415E9C1472459C4E817C_13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